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nhs.sharepoint.com/sites/msteams_0a04d5-UEC/Shared Documents/OI UEC/111/IUCADC/Monthly IUC/Publications/2025-26/J - Mar 12 pub (IUC Jan26data)/to Publish/"/>
    </mc:Choice>
  </mc:AlternateContent>
  <xr:revisionPtr revIDLastSave="19" documentId="8_{469D5811-26B3-4AE4-A082-11A4B2119AF8}" xr6:coauthVersionLast="47" xr6:coauthVersionMax="47" xr10:uidLastSave="{BE3DF92D-05D4-4E42-BCD8-4F6CB98EE48B}"/>
  <bookViews>
    <workbookView xWindow="33720" yWindow="-120" windowWidth="29040" windowHeight="15720" xr2:uid="{1351C614-90E3-45E5-928C-CC8AFAC5DDD9}"/>
  </bookViews>
  <sheets>
    <sheet name="Introduction" sheetId="28" r:id="rId1"/>
    <sheet name="Key Facts" sheetId="30" r:id="rId2"/>
    <sheet name="Month" sheetId="4" r:id="rId3"/>
    <sheet name="Geography" sheetId="3" r:id="rId4"/>
    <sheet name="KPI Details" sheetId="23" r:id="rId5"/>
    <sheet name="KPIs Data from Apr25" sheetId="34" r:id="rId6"/>
    <sheet name="KPIs Geography from Apr25" sheetId="24" r:id="rId7"/>
    <sheet name="Key Metrics Chart" sheetId="33" r:id="rId8"/>
    <sheet name="Reporting Contract Areas" sheetId="22" r:id="rId9"/>
    <sheet name="Current ICB mapping" sheetId="31" r:id="rId10"/>
    <sheet name="Raw" sheetId="1" state="hidden" r:id="rId11"/>
    <sheet name="Refs" sheetId="2" state="hidden" r:id="rId12"/>
  </sheets>
  <definedNames>
    <definedName name="_xlnm._FilterDatabase" localSheetId="9" hidden="1">'Current ICB mapping'!$A$4:$K$114</definedName>
    <definedName name="_xlnm._FilterDatabase" localSheetId="10" hidden="1">Raw!$A$1:$L$17249</definedName>
    <definedName name="_xlnm._FilterDatabase" localSheetId="11" hidden="1">Refs!$P$1:$U$25</definedName>
    <definedName name="_xlnm._FilterDatabase" localSheetId="8" hidden="1">'Reporting Contract Areas'!$A$4:$H$32</definedName>
    <definedName name="_Hlk31354823" localSheetId="3">Geography!#REF!</definedName>
    <definedName name="_Hlk31354823" localSheetId="1">'Key Facts'!#REF!</definedName>
    <definedName name="_Hlk33104816" localSheetId="3">Geography!$CD$7</definedName>
    <definedName name="_Hlk33104816" localSheetId="1">'Key Facts'!#REF!</definedName>
    <definedName name="_Hlk33179772" localSheetId="3">Geography!$CG$7</definedName>
    <definedName name="_Hlk33179772" localSheetId="1">'Key Facts'!#REF!</definedName>
    <definedName name="_Hlk530744139" localSheetId="3">Geography!$P$7</definedName>
    <definedName name="_Hlk530744139" localSheetId="1">'Key Facts'!#REF!</definedName>
    <definedName name="_Hlk531688454" localSheetId="4">'KPI Details'!#REF!</definedName>
    <definedName name="_Hlk531688590" localSheetId="4">'KPI Details'!#REF!</definedName>
    <definedName name="_Hlk57105036" localSheetId="4">'KPI Details'!#REF!</definedName>
    <definedName name="_Hlk60745030" localSheetId="4">'KPI Details'!#REF!</definedName>
    <definedName name="_Hlk60748436" localSheetId="4">'KPI Details'!#REF!</definedName>
    <definedName name="_Hlk60748645" localSheetId="4">'KPI Details'!#REF!</definedName>
    <definedName name="_Toc439163263" localSheetId="4">'KPI Details'!#REF!</definedName>
    <definedName name="_Toc439163264" localSheetId="4">'KPI Details'!#REF!</definedName>
    <definedName name="_Toc439163266" localSheetId="4">'KPI Details'!#REF!</definedName>
    <definedName name="_Toc439163274" localSheetId="4">'KPI Details'!#REF!</definedName>
    <definedName name="_Toc485825406" localSheetId="3">Geography!$G$4</definedName>
    <definedName name="_Toc485825406" localSheetId="1">'Key Facts'!#REF!</definedName>
    <definedName name="_Toc485825416" localSheetId="3">Geography!$O$4</definedName>
    <definedName name="_Toc485825416" localSheetId="1">'Key Facts'!#REF!</definedName>
    <definedName name="_Toc485825424" localSheetId="3">Geography!$U$4</definedName>
    <definedName name="_Toc485825424" localSheetId="1">'Key Facts'!#REF!</definedName>
    <definedName name="Area_Code" localSheetId="8">OFFSET(#REF!,0,0,COUNTA(#REF!),1)</definedName>
    <definedName name="Area_Code">OFFSET(#REF!,0,0,COUNTA(#REF!),1)</definedName>
    <definedName name="Dropdown_Geography" localSheetId="8">OFFSET(#REF!,0,0,COUNTA(#REF!),1)</definedName>
    <definedName name="Dropdown_Geography">OFFSET(#REF!,0,0,COUNTA(#REF!),1)</definedName>
    <definedName name="Dropdown_Indicator" localSheetId="8">OFFSET(#REF!,0,0,COUNTA(#REF!),1)</definedName>
    <definedName name="Dropdown_Indicator">OFFSET(#REF!,0,0,COUNTA(#REF!),1)</definedName>
    <definedName name="Dropdown_Period" localSheetId="8">OFFSET(#REF!,0,0,COUNTA(#REF!),1)</definedName>
    <definedName name="Dropdown_Period">OFFSET(#REF!,0,0,COUNTA(#REF!),1)</definedName>
    <definedName name="Eng_Code" localSheetId="8">#REF!</definedName>
    <definedName name="Eng_Code">#REF!</definedName>
    <definedName name="Prov_Code" localSheetId="8">#REF!</definedName>
    <definedName name="Prov_Code">#REF!</definedName>
    <definedName name="Reg_Code" localSheetId="8">#REF!</definedName>
    <definedName name="Reg_Co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2178" i="1" l="1"/>
  <c r="K22179" i="1"/>
  <c r="K22180" i="1"/>
  <c r="K22181" i="1"/>
  <c r="K22182" i="1"/>
  <c r="K22183" i="1"/>
  <c r="K22184" i="1"/>
  <c r="K22185" i="1"/>
  <c r="K22186" i="1"/>
  <c r="K22187" i="1"/>
  <c r="K22188" i="1"/>
  <c r="K22189" i="1"/>
  <c r="K22190" i="1"/>
  <c r="K22191" i="1"/>
  <c r="K22192" i="1"/>
  <c r="K22193" i="1"/>
  <c r="K22194" i="1"/>
  <c r="K22195" i="1"/>
  <c r="K22196" i="1"/>
  <c r="K22197" i="1"/>
  <c r="K22198" i="1"/>
  <c r="K22199" i="1"/>
  <c r="K22200" i="1"/>
  <c r="K22201" i="1"/>
  <c r="K22202" i="1"/>
  <c r="K22203" i="1"/>
  <c r="K22204" i="1"/>
  <c r="K22205" i="1"/>
  <c r="K22206" i="1"/>
  <c r="K22207" i="1"/>
  <c r="K22208" i="1"/>
  <c r="K22209" i="1"/>
  <c r="K22210" i="1"/>
  <c r="K22211" i="1"/>
  <c r="K22212" i="1"/>
  <c r="K22213" i="1"/>
  <c r="K22214" i="1"/>
  <c r="K22215" i="1"/>
  <c r="K22216" i="1"/>
  <c r="K22217" i="1"/>
  <c r="K22218" i="1"/>
  <c r="K22219" i="1"/>
  <c r="K22220" i="1"/>
  <c r="K22221" i="1"/>
  <c r="K22222" i="1"/>
  <c r="K22223" i="1"/>
  <c r="K22224" i="1"/>
  <c r="K22225" i="1"/>
  <c r="K22226" i="1"/>
  <c r="K22227" i="1"/>
  <c r="K22228" i="1"/>
  <c r="K22229" i="1"/>
  <c r="K22230" i="1"/>
  <c r="K22231" i="1"/>
  <c r="K22232" i="1"/>
  <c r="K22233" i="1"/>
  <c r="K22234" i="1"/>
  <c r="K22235" i="1"/>
  <c r="K22236" i="1"/>
  <c r="K22237" i="1"/>
  <c r="K22238" i="1"/>
  <c r="K22239" i="1"/>
  <c r="K22240" i="1"/>
  <c r="K22241" i="1"/>
  <c r="K22242" i="1"/>
  <c r="K22243" i="1"/>
  <c r="K22244" i="1"/>
  <c r="K22245" i="1"/>
  <c r="K22246" i="1"/>
  <c r="K22247" i="1"/>
  <c r="K22248" i="1"/>
  <c r="K22249" i="1"/>
  <c r="K22250" i="1"/>
  <c r="K22251" i="1"/>
  <c r="K22252" i="1"/>
  <c r="K22253" i="1"/>
  <c r="K22254" i="1"/>
  <c r="K22255" i="1"/>
  <c r="K22256" i="1"/>
  <c r="K22257" i="1"/>
  <c r="K22258" i="1"/>
  <c r="K22259" i="1"/>
  <c r="K22260" i="1"/>
  <c r="K22261" i="1"/>
  <c r="K22262" i="1"/>
  <c r="K22263" i="1"/>
  <c r="K22264" i="1"/>
  <c r="K22265" i="1"/>
  <c r="K22266" i="1"/>
  <c r="K22267" i="1"/>
  <c r="K22268" i="1"/>
  <c r="K22269" i="1"/>
  <c r="K22270" i="1"/>
  <c r="K22271" i="1"/>
  <c r="K22272" i="1"/>
  <c r="K22273" i="1"/>
  <c r="K22274" i="1"/>
  <c r="K22275" i="1"/>
  <c r="K22276" i="1"/>
  <c r="K22277" i="1"/>
  <c r="K22278" i="1"/>
  <c r="K22279" i="1"/>
  <c r="K22280" i="1"/>
  <c r="K22281" i="1"/>
  <c r="K22282" i="1"/>
  <c r="K22283" i="1"/>
  <c r="K22284" i="1"/>
  <c r="K22285" i="1"/>
  <c r="K22286" i="1"/>
  <c r="K22287" i="1"/>
  <c r="K22288" i="1"/>
  <c r="K22289" i="1"/>
  <c r="K22290" i="1"/>
  <c r="K22291" i="1"/>
  <c r="K22292" i="1"/>
  <c r="K22293" i="1"/>
  <c r="K22294" i="1"/>
  <c r="K22295" i="1"/>
  <c r="K22296" i="1"/>
  <c r="K22297" i="1"/>
  <c r="K22298" i="1"/>
  <c r="K22299" i="1"/>
  <c r="K22300" i="1"/>
  <c r="K22301" i="1"/>
  <c r="K22302" i="1"/>
  <c r="K22303" i="1"/>
  <c r="K22304" i="1"/>
  <c r="K22305" i="1"/>
  <c r="K22306" i="1"/>
  <c r="K22307" i="1"/>
  <c r="K22308" i="1"/>
  <c r="K22309" i="1"/>
  <c r="K22310" i="1"/>
  <c r="K22311" i="1"/>
  <c r="K22312" i="1"/>
  <c r="K22313" i="1"/>
  <c r="K22314" i="1"/>
  <c r="K22315" i="1"/>
  <c r="K22316" i="1"/>
  <c r="K22317" i="1"/>
  <c r="K22318" i="1"/>
  <c r="K22319" i="1"/>
  <c r="K22320" i="1"/>
  <c r="K22321" i="1"/>
  <c r="K22322" i="1"/>
  <c r="K22323" i="1"/>
  <c r="K22324" i="1"/>
  <c r="K22325" i="1"/>
  <c r="K22326" i="1"/>
  <c r="K22327" i="1"/>
  <c r="K22328" i="1"/>
  <c r="K22329" i="1"/>
  <c r="K22330" i="1"/>
  <c r="K22331" i="1"/>
  <c r="K22332" i="1"/>
  <c r="K22333" i="1"/>
  <c r="K22334" i="1"/>
  <c r="K22335" i="1"/>
  <c r="K22336" i="1"/>
  <c r="K22337" i="1"/>
  <c r="K22338" i="1"/>
  <c r="K22339" i="1"/>
  <c r="K22340" i="1"/>
  <c r="K22341" i="1"/>
  <c r="K22342" i="1"/>
  <c r="K22343" i="1"/>
  <c r="K22344" i="1"/>
  <c r="K22345" i="1"/>
  <c r="K22346" i="1"/>
  <c r="K22347" i="1"/>
  <c r="K22348" i="1"/>
  <c r="K22349" i="1"/>
  <c r="K22350" i="1"/>
  <c r="K22351" i="1"/>
  <c r="K22352" i="1"/>
  <c r="K22353" i="1"/>
  <c r="K22354" i="1"/>
  <c r="K22355" i="1"/>
  <c r="K22356" i="1"/>
  <c r="K22357" i="1"/>
  <c r="K22358" i="1"/>
  <c r="K22359" i="1"/>
  <c r="K22360" i="1"/>
  <c r="K22361" i="1"/>
  <c r="K22362" i="1"/>
  <c r="K22363" i="1"/>
  <c r="K22364" i="1"/>
  <c r="K22365" i="1"/>
  <c r="K22366" i="1"/>
  <c r="K22367" i="1"/>
  <c r="K22368" i="1"/>
  <c r="K22369" i="1"/>
  <c r="K22370" i="1"/>
  <c r="K22371" i="1"/>
  <c r="K22372" i="1"/>
  <c r="K22373" i="1"/>
  <c r="K22374" i="1"/>
  <c r="K22375" i="1"/>
  <c r="K22376" i="1"/>
  <c r="K22377" i="1"/>
  <c r="K22378" i="1"/>
  <c r="K22379" i="1"/>
  <c r="K22380" i="1"/>
  <c r="K22381" i="1"/>
  <c r="K22382" i="1"/>
  <c r="K22383" i="1"/>
  <c r="K22384" i="1"/>
  <c r="K22385" i="1"/>
  <c r="K22386" i="1"/>
  <c r="K22387" i="1"/>
  <c r="K22388" i="1"/>
  <c r="K22389" i="1"/>
  <c r="K22390" i="1"/>
  <c r="K22391" i="1"/>
  <c r="K22392" i="1"/>
  <c r="K22393" i="1"/>
  <c r="K22394" i="1"/>
  <c r="K22395" i="1"/>
  <c r="K22396" i="1"/>
  <c r="K22397" i="1"/>
  <c r="K22398" i="1"/>
  <c r="K22399" i="1"/>
  <c r="K22400" i="1"/>
  <c r="K22401" i="1"/>
  <c r="K22402" i="1"/>
  <c r="K22403" i="1"/>
  <c r="K22404" i="1"/>
  <c r="K22405" i="1"/>
  <c r="K22406" i="1"/>
  <c r="K22407" i="1"/>
  <c r="K22408" i="1"/>
  <c r="K22409" i="1"/>
  <c r="K22410" i="1"/>
  <c r="K22411" i="1"/>
  <c r="K22412" i="1"/>
  <c r="K22413" i="1"/>
  <c r="K22414" i="1"/>
  <c r="K22415" i="1"/>
  <c r="K22416" i="1"/>
  <c r="K22417" i="1"/>
  <c r="K22418" i="1"/>
  <c r="K22419" i="1"/>
  <c r="K22420" i="1"/>
  <c r="K22421" i="1"/>
  <c r="K22422" i="1"/>
  <c r="K22423" i="1"/>
  <c r="K22424" i="1"/>
  <c r="K22425" i="1"/>
  <c r="K22426" i="1"/>
  <c r="K22427" i="1"/>
  <c r="K22428" i="1"/>
  <c r="K22429" i="1"/>
  <c r="K22430" i="1"/>
  <c r="K22431" i="1"/>
  <c r="K22432" i="1"/>
  <c r="K22433" i="1"/>
  <c r="K22434" i="1"/>
  <c r="K22435" i="1"/>
  <c r="K22436" i="1"/>
  <c r="K22437" i="1"/>
  <c r="K22438" i="1"/>
  <c r="K22439" i="1"/>
  <c r="K22440" i="1"/>
  <c r="K22441" i="1"/>
  <c r="K22442" i="1"/>
  <c r="K22443" i="1"/>
  <c r="K22444" i="1"/>
  <c r="K22445" i="1"/>
  <c r="K22446" i="1"/>
  <c r="K22447" i="1"/>
  <c r="K22448" i="1"/>
  <c r="K22449" i="1"/>
  <c r="K22450" i="1"/>
  <c r="K22451" i="1"/>
  <c r="K22452" i="1"/>
  <c r="K22453" i="1"/>
  <c r="K22454" i="1"/>
  <c r="K22455" i="1"/>
  <c r="K22456" i="1"/>
  <c r="K22457" i="1"/>
  <c r="K22458" i="1"/>
  <c r="K22459" i="1"/>
  <c r="K22460" i="1"/>
  <c r="K22461" i="1"/>
  <c r="K22462" i="1"/>
  <c r="K22463" i="1"/>
  <c r="K22464" i="1"/>
  <c r="K22465" i="1"/>
  <c r="K22466" i="1"/>
  <c r="K22467" i="1"/>
  <c r="K22468" i="1"/>
  <c r="K22469" i="1"/>
  <c r="K22470" i="1"/>
  <c r="K22471" i="1"/>
  <c r="K22472" i="1"/>
  <c r="K22473" i="1"/>
  <c r="K22474" i="1"/>
  <c r="K22475" i="1"/>
  <c r="K22476" i="1"/>
  <c r="K22477" i="1"/>
  <c r="K22478" i="1"/>
  <c r="K22479" i="1"/>
  <c r="K22480" i="1"/>
  <c r="K22481" i="1"/>
  <c r="K22482" i="1"/>
  <c r="K22483" i="1"/>
  <c r="K22484" i="1"/>
  <c r="K22485" i="1"/>
  <c r="K22486" i="1"/>
  <c r="K22487" i="1"/>
  <c r="K22488" i="1"/>
  <c r="K22489" i="1"/>
  <c r="K22490" i="1"/>
  <c r="K22491" i="1"/>
  <c r="K22492" i="1"/>
  <c r="K22493" i="1"/>
  <c r="K22494" i="1"/>
  <c r="K22495" i="1"/>
  <c r="K22496" i="1"/>
  <c r="K22497" i="1"/>
  <c r="K22498" i="1"/>
  <c r="K22499" i="1"/>
  <c r="K22500" i="1"/>
  <c r="K22501" i="1"/>
  <c r="K22502" i="1"/>
  <c r="K22503" i="1"/>
  <c r="K22504" i="1"/>
  <c r="K22505" i="1"/>
  <c r="K22506" i="1"/>
  <c r="K22507" i="1"/>
  <c r="K22508" i="1"/>
  <c r="K22509" i="1"/>
  <c r="K22510" i="1"/>
  <c r="K22511" i="1"/>
  <c r="K22512" i="1"/>
  <c r="K22513" i="1"/>
  <c r="K22514" i="1"/>
  <c r="K22515" i="1"/>
  <c r="K22516" i="1"/>
  <c r="K22517" i="1"/>
  <c r="K22518" i="1"/>
  <c r="K22519" i="1"/>
  <c r="K22520" i="1"/>
  <c r="K22521" i="1"/>
  <c r="K22522" i="1"/>
  <c r="K22523" i="1"/>
  <c r="K22524" i="1"/>
  <c r="K22525" i="1"/>
  <c r="K22526" i="1"/>
  <c r="K22527" i="1"/>
  <c r="K22528" i="1"/>
  <c r="K22529" i="1"/>
  <c r="K22530" i="1"/>
  <c r="K22531" i="1"/>
  <c r="K22532" i="1"/>
  <c r="K22533" i="1"/>
  <c r="K22534" i="1"/>
  <c r="K22535" i="1"/>
  <c r="K22536" i="1"/>
  <c r="K22537" i="1"/>
  <c r="K22538" i="1"/>
  <c r="K22539" i="1"/>
  <c r="K22540" i="1"/>
  <c r="K22541" i="1"/>
  <c r="K22542" i="1"/>
  <c r="K22543" i="1"/>
  <c r="K22544" i="1"/>
  <c r="K22545" i="1"/>
  <c r="K22546" i="1"/>
  <c r="K22547" i="1"/>
  <c r="K22548" i="1"/>
  <c r="K22549" i="1"/>
  <c r="K22550" i="1"/>
  <c r="K22551" i="1"/>
  <c r="K22552" i="1"/>
  <c r="K22553" i="1"/>
  <c r="K22554" i="1"/>
  <c r="K22555" i="1"/>
  <c r="K22556" i="1"/>
  <c r="K22557" i="1"/>
  <c r="K22558" i="1"/>
  <c r="K22559" i="1"/>
  <c r="K22560" i="1"/>
  <c r="K22561" i="1"/>
  <c r="K22562" i="1"/>
  <c r="K22563" i="1"/>
  <c r="K22564" i="1"/>
  <c r="K22565" i="1"/>
  <c r="K22566" i="1"/>
  <c r="K22567" i="1"/>
  <c r="K22568" i="1"/>
  <c r="K22569" i="1"/>
  <c r="K22570" i="1"/>
  <c r="K22571" i="1"/>
  <c r="K22572" i="1"/>
  <c r="K22573" i="1"/>
  <c r="K22574" i="1"/>
  <c r="K22575" i="1"/>
  <c r="K22576" i="1"/>
  <c r="K22577" i="1"/>
  <c r="K22578" i="1"/>
  <c r="K22579" i="1"/>
  <c r="K22580" i="1"/>
  <c r="K22581" i="1"/>
  <c r="K22582" i="1"/>
  <c r="K22583" i="1"/>
  <c r="K22584" i="1"/>
  <c r="K22585" i="1"/>
  <c r="K22586" i="1"/>
  <c r="K22587" i="1"/>
  <c r="K22588" i="1"/>
  <c r="K22589" i="1"/>
  <c r="K22590" i="1"/>
  <c r="K22591" i="1"/>
  <c r="K22592" i="1"/>
  <c r="K22593" i="1"/>
  <c r="K22594" i="1"/>
  <c r="K22595" i="1"/>
  <c r="K22596" i="1"/>
  <c r="K22597" i="1"/>
  <c r="K22598" i="1"/>
  <c r="K22599" i="1"/>
  <c r="K22600" i="1"/>
  <c r="K22601" i="1"/>
  <c r="K22602" i="1"/>
  <c r="K22603" i="1"/>
  <c r="K22604" i="1"/>
  <c r="K22605" i="1"/>
  <c r="K22606" i="1"/>
  <c r="K22607" i="1"/>
  <c r="K22608" i="1"/>
  <c r="K22609" i="1"/>
  <c r="K22610" i="1"/>
  <c r="K22611" i="1"/>
  <c r="K22612" i="1"/>
  <c r="K22613" i="1"/>
  <c r="K22614" i="1"/>
  <c r="K22615" i="1"/>
  <c r="K22616" i="1"/>
  <c r="K22617" i="1"/>
  <c r="K22618" i="1"/>
  <c r="K22619" i="1"/>
  <c r="K22620" i="1"/>
  <c r="K22621" i="1"/>
  <c r="K22622" i="1"/>
  <c r="K22623" i="1"/>
  <c r="K22624" i="1"/>
  <c r="K22625" i="1"/>
  <c r="K22626" i="1"/>
  <c r="K22627" i="1"/>
  <c r="K22628" i="1"/>
  <c r="K22629" i="1"/>
  <c r="K22630" i="1"/>
  <c r="K22631" i="1"/>
  <c r="K22632" i="1"/>
  <c r="K22633" i="1"/>
  <c r="K22634" i="1"/>
  <c r="K22635" i="1"/>
  <c r="K22636" i="1"/>
  <c r="K22637" i="1"/>
  <c r="K22638" i="1"/>
  <c r="K22639" i="1"/>
  <c r="K22640" i="1"/>
  <c r="K22641" i="1"/>
  <c r="K22642" i="1"/>
  <c r="K22643" i="1"/>
  <c r="K22644" i="1"/>
  <c r="K22645" i="1"/>
  <c r="K22646" i="1"/>
  <c r="K22647" i="1"/>
  <c r="K22648" i="1"/>
  <c r="K22649" i="1"/>
  <c r="K22650" i="1"/>
  <c r="K22651" i="1"/>
  <c r="K22652" i="1"/>
  <c r="K22653" i="1"/>
  <c r="K22654" i="1"/>
  <c r="K22655" i="1"/>
  <c r="K22656" i="1"/>
  <c r="K22657" i="1"/>
  <c r="K22658" i="1"/>
  <c r="K22659" i="1"/>
  <c r="K22660" i="1"/>
  <c r="K22661" i="1"/>
  <c r="K22662" i="1"/>
  <c r="K22663" i="1"/>
  <c r="K22664" i="1"/>
  <c r="K22665" i="1"/>
  <c r="K22666" i="1"/>
  <c r="K22667" i="1"/>
  <c r="K22668" i="1"/>
  <c r="K22669" i="1"/>
  <c r="K22670" i="1"/>
  <c r="K22671" i="1"/>
  <c r="K22672" i="1"/>
  <c r="K22673" i="1"/>
  <c r="K22674" i="1"/>
  <c r="K22675" i="1"/>
  <c r="K22676" i="1"/>
  <c r="K22677" i="1"/>
  <c r="K22678" i="1"/>
  <c r="K22679" i="1"/>
  <c r="K22680" i="1"/>
  <c r="K22681" i="1"/>
  <c r="K22682" i="1"/>
  <c r="K22683" i="1"/>
  <c r="K22684" i="1"/>
  <c r="K22685" i="1"/>
  <c r="K22686" i="1"/>
  <c r="K22687" i="1"/>
  <c r="K22688" i="1"/>
  <c r="K22689" i="1"/>
  <c r="K22690" i="1"/>
  <c r="K22691" i="1"/>
  <c r="K22692" i="1"/>
  <c r="K22693" i="1"/>
  <c r="K22694" i="1"/>
  <c r="K22695" i="1"/>
  <c r="K22696" i="1"/>
  <c r="K22697" i="1"/>
  <c r="K22698" i="1"/>
  <c r="K22699" i="1"/>
  <c r="K22700" i="1"/>
  <c r="K22701" i="1"/>
  <c r="K22702" i="1"/>
  <c r="K22703" i="1"/>
  <c r="K22704" i="1"/>
  <c r="K22705" i="1"/>
  <c r="K22706" i="1"/>
  <c r="K22707" i="1"/>
  <c r="K22708" i="1"/>
  <c r="K22709" i="1"/>
  <c r="K22710" i="1"/>
  <c r="K22711" i="1"/>
  <c r="K22712" i="1"/>
  <c r="K22713" i="1"/>
  <c r="K22714" i="1"/>
  <c r="K22715" i="1"/>
  <c r="K22716" i="1"/>
  <c r="K22717" i="1"/>
  <c r="K22718" i="1"/>
  <c r="K22719" i="1"/>
  <c r="K22720" i="1"/>
  <c r="K22721" i="1"/>
  <c r="K22722" i="1"/>
  <c r="K22723" i="1"/>
  <c r="K22724" i="1"/>
  <c r="K22725" i="1"/>
  <c r="K22726" i="1"/>
  <c r="K22727" i="1"/>
  <c r="K22728" i="1"/>
  <c r="K22729" i="1"/>
  <c r="K22730" i="1"/>
  <c r="K22731" i="1"/>
  <c r="K22732" i="1"/>
  <c r="K22733" i="1"/>
  <c r="K22734" i="1"/>
  <c r="K22735" i="1"/>
  <c r="K22736" i="1"/>
  <c r="K22737" i="1"/>
  <c r="K22738" i="1"/>
  <c r="K22739" i="1"/>
  <c r="K22740" i="1"/>
  <c r="K22741" i="1"/>
  <c r="K22742" i="1"/>
  <c r="K22743" i="1"/>
  <c r="K22744" i="1"/>
  <c r="K22745" i="1"/>
  <c r="K22746" i="1"/>
  <c r="K22747" i="1"/>
  <c r="K22748" i="1"/>
  <c r="K22749" i="1"/>
  <c r="K22750" i="1"/>
  <c r="K22751" i="1"/>
  <c r="K22752" i="1"/>
  <c r="K22753" i="1"/>
  <c r="K22754" i="1"/>
  <c r="K22755" i="1"/>
  <c r="K22756" i="1"/>
  <c r="K22757" i="1"/>
  <c r="K22758" i="1"/>
  <c r="K22759" i="1"/>
  <c r="K22760" i="1"/>
  <c r="K22761" i="1"/>
  <c r="K22762" i="1"/>
  <c r="K22763" i="1"/>
  <c r="K22764" i="1"/>
  <c r="K22765" i="1"/>
  <c r="K22766" i="1"/>
  <c r="K22767" i="1"/>
  <c r="K22768" i="1"/>
  <c r="K22769" i="1"/>
  <c r="K22770" i="1"/>
  <c r="K22771" i="1"/>
  <c r="K22772" i="1"/>
  <c r="K22773" i="1"/>
  <c r="K22774" i="1"/>
  <c r="K22775" i="1"/>
  <c r="K22776" i="1"/>
  <c r="K22777" i="1"/>
  <c r="K22778" i="1"/>
  <c r="K22779" i="1"/>
  <c r="K22780" i="1"/>
  <c r="K22781" i="1"/>
  <c r="K22782" i="1"/>
  <c r="K22783" i="1"/>
  <c r="K22784" i="1"/>
  <c r="K22785" i="1"/>
  <c r="K22786" i="1"/>
  <c r="K22787" i="1"/>
  <c r="K22788" i="1"/>
  <c r="K22789" i="1"/>
  <c r="K22790" i="1"/>
  <c r="K22791" i="1"/>
  <c r="K22792" i="1"/>
  <c r="K22793" i="1"/>
  <c r="K22794" i="1"/>
  <c r="K22795" i="1"/>
  <c r="K22796" i="1"/>
  <c r="K22797" i="1"/>
  <c r="K22798" i="1"/>
  <c r="K22799" i="1"/>
  <c r="K22800" i="1"/>
  <c r="K22801" i="1"/>
  <c r="K22802" i="1"/>
  <c r="K22803" i="1"/>
  <c r="K22804" i="1"/>
  <c r="K22805" i="1"/>
  <c r="K22806" i="1"/>
  <c r="K22807" i="1"/>
  <c r="K22808" i="1"/>
  <c r="K22809" i="1"/>
  <c r="K22810" i="1"/>
  <c r="K22811" i="1"/>
  <c r="K22812" i="1"/>
  <c r="K22813" i="1"/>
  <c r="K22814" i="1"/>
  <c r="K22815" i="1"/>
  <c r="K22816" i="1"/>
  <c r="K22817" i="1"/>
  <c r="K22818" i="1"/>
  <c r="K22819" i="1"/>
  <c r="K22820" i="1"/>
  <c r="K22821" i="1"/>
  <c r="K22822" i="1"/>
  <c r="K22823" i="1"/>
  <c r="K22824" i="1"/>
  <c r="K22825" i="1"/>
  <c r="K22826" i="1"/>
  <c r="K22827" i="1"/>
  <c r="K22828" i="1"/>
  <c r="K22829" i="1"/>
  <c r="K22830" i="1"/>
  <c r="K22831" i="1"/>
  <c r="K22832" i="1"/>
  <c r="K22833" i="1"/>
  <c r="K22834" i="1"/>
  <c r="K22835" i="1"/>
  <c r="K22836" i="1"/>
  <c r="K22837" i="1"/>
  <c r="K22838" i="1"/>
  <c r="K22839" i="1"/>
  <c r="K22840" i="1"/>
  <c r="K22841" i="1"/>
  <c r="K22842" i="1"/>
  <c r="K22843" i="1"/>
  <c r="K22844" i="1"/>
  <c r="K22845" i="1"/>
  <c r="K22846" i="1"/>
  <c r="K22847" i="1"/>
  <c r="K22848" i="1"/>
  <c r="K22849" i="1"/>
  <c r="K22850" i="1"/>
  <c r="K22851" i="1"/>
  <c r="K22852" i="1"/>
  <c r="K22853" i="1"/>
  <c r="K22854" i="1"/>
  <c r="K22855" i="1"/>
  <c r="K22856" i="1"/>
  <c r="K22857" i="1"/>
  <c r="K22858" i="1"/>
  <c r="K22859" i="1"/>
  <c r="K22860" i="1"/>
  <c r="K22861" i="1"/>
  <c r="K22862" i="1"/>
  <c r="K22863" i="1"/>
  <c r="K22864" i="1"/>
  <c r="K22865" i="1"/>
  <c r="K22866" i="1"/>
  <c r="K22867" i="1"/>
  <c r="K22868" i="1"/>
  <c r="K22869" i="1"/>
  <c r="K22870" i="1"/>
  <c r="K22871" i="1"/>
  <c r="K22872" i="1"/>
  <c r="K22873" i="1"/>
  <c r="K22874" i="1"/>
  <c r="K22875" i="1"/>
  <c r="K22876" i="1"/>
  <c r="K22877" i="1"/>
  <c r="K22878" i="1"/>
  <c r="K22879" i="1"/>
  <c r="K22880" i="1"/>
  <c r="K22881" i="1"/>
  <c r="K22882" i="1"/>
  <c r="K22883" i="1"/>
  <c r="K22884" i="1"/>
  <c r="K22885" i="1"/>
  <c r="K22886" i="1"/>
  <c r="K22887" i="1"/>
  <c r="K22888" i="1"/>
  <c r="K22889" i="1"/>
  <c r="K22890" i="1"/>
  <c r="K22891" i="1"/>
  <c r="K22892" i="1"/>
  <c r="K22893" i="1"/>
  <c r="K22894" i="1"/>
  <c r="K22895" i="1"/>
  <c r="K22896" i="1"/>
  <c r="K22897" i="1"/>
  <c r="K22898" i="1"/>
  <c r="K22899" i="1"/>
  <c r="K22900" i="1"/>
  <c r="K22901" i="1"/>
  <c r="K22902" i="1"/>
  <c r="K22903" i="1"/>
  <c r="K22904" i="1"/>
  <c r="K22905" i="1"/>
  <c r="K22906" i="1"/>
  <c r="K22907" i="1"/>
  <c r="K22908" i="1"/>
  <c r="K22909" i="1"/>
  <c r="K22910" i="1"/>
  <c r="K22911" i="1"/>
  <c r="K22912" i="1"/>
  <c r="K22913" i="1"/>
  <c r="K22914" i="1"/>
  <c r="K22915" i="1"/>
  <c r="K22916" i="1"/>
  <c r="K22917" i="1"/>
  <c r="K22918" i="1"/>
  <c r="K22919" i="1"/>
  <c r="K22920" i="1"/>
  <c r="K22921" i="1"/>
  <c r="K22922" i="1"/>
  <c r="K22923" i="1"/>
  <c r="K22924" i="1"/>
  <c r="K22925" i="1"/>
  <c r="K22926" i="1"/>
  <c r="K22927" i="1"/>
  <c r="K22928" i="1"/>
  <c r="K22929" i="1"/>
  <c r="K22930" i="1"/>
  <c r="K22931" i="1"/>
  <c r="K22932" i="1"/>
  <c r="K22933" i="1"/>
  <c r="K22934" i="1"/>
  <c r="K22935" i="1"/>
  <c r="K22936" i="1"/>
  <c r="K22937" i="1"/>
  <c r="K22938" i="1"/>
  <c r="K22939" i="1"/>
  <c r="K22940" i="1"/>
  <c r="K22941" i="1"/>
  <c r="K22942" i="1"/>
  <c r="K22943" i="1"/>
  <c r="K22944" i="1"/>
  <c r="K22945" i="1"/>
  <c r="K22946" i="1"/>
  <c r="K22947" i="1"/>
  <c r="K22948" i="1"/>
  <c r="K22949" i="1"/>
  <c r="K22950" i="1"/>
  <c r="K22951" i="1"/>
  <c r="K22952" i="1"/>
  <c r="K22953" i="1"/>
  <c r="K22954" i="1"/>
  <c r="K22955" i="1"/>
  <c r="K22956" i="1"/>
  <c r="K22957" i="1"/>
  <c r="K22958" i="1"/>
  <c r="K22959" i="1"/>
  <c r="K22960" i="1"/>
  <c r="K22961" i="1"/>
  <c r="K22962" i="1"/>
  <c r="K22963" i="1"/>
  <c r="K22964" i="1"/>
  <c r="K22965" i="1"/>
  <c r="K22966" i="1"/>
  <c r="K22967" i="1"/>
  <c r="K22968" i="1"/>
  <c r="K22969" i="1"/>
  <c r="K22970" i="1"/>
  <c r="K22971" i="1"/>
  <c r="K22972" i="1"/>
  <c r="K22973" i="1"/>
  <c r="K22974" i="1"/>
  <c r="K22975" i="1"/>
  <c r="K22976" i="1"/>
  <c r="K22977" i="1"/>
  <c r="K22978" i="1"/>
  <c r="K22979" i="1"/>
  <c r="K22980" i="1"/>
  <c r="K22981" i="1"/>
  <c r="K22982" i="1"/>
  <c r="K22983" i="1"/>
  <c r="K22984" i="1"/>
  <c r="K22985" i="1"/>
  <c r="K22986" i="1"/>
  <c r="K22987" i="1"/>
  <c r="K22988" i="1"/>
  <c r="K22989" i="1"/>
  <c r="K22990" i="1"/>
  <c r="K22991" i="1"/>
  <c r="K22992" i="1"/>
  <c r="K22993" i="1"/>
  <c r="K22994" i="1"/>
  <c r="K22995" i="1"/>
  <c r="K22996" i="1"/>
  <c r="K22997" i="1"/>
  <c r="K22998" i="1"/>
  <c r="K22999" i="1"/>
  <c r="K23000" i="1"/>
  <c r="K23001" i="1"/>
  <c r="K23002" i="1"/>
  <c r="K23003" i="1"/>
  <c r="K23004" i="1"/>
  <c r="K23005" i="1"/>
  <c r="K23006" i="1"/>
  <c r="K23007" i="1"/>
  <c r="K23008" i="1"/>
  <c r="K23009" i="1"/>
  <c r="K23010" i="1"/>
  <c r="K23011" i="1"/>
  <c r="K23012" i="1"/>
  <c r="K23013" i="1"/>
  <c r="K23014" i="1"/>
  <c r="K23015" i="1"/>
  <c r="K23016" i="1"/>
  <c r="K23017" i="1"/>
  <c r="K23018" i="1"/>
  <c r="K23019" i="1"/>
  <c r="K23020" i="1"/>
  <c r="K23021" i="1"/>
  <c r="K23022" i="1"/>
  <c r="K23023" i="1"/>
  <c r="K23024" i="1"/>
  <c r="K23025" i="1"/>
  <c r="K23026" i="1"/>
  <c r="K23027" i="1"/>
  <c r="K23028" i="1"/>
  <c r="K23029" i="1"/>
  <c r="K23030" i="1"/>
  <c r="K23031" i="1"/>
  <c r="K23032" i="1"/>
  <c r="K23033" i="1"/>
  <c r="K23034" i="1"/>
  <c r="K23035" i="1"/>
  <c r="K23036" i="1"/>
  <c r="K23037" i="1"/>
  <c r="K23038" i="1"/>
  <c r="K23039" i="1"/>
  <c r="K23040" i="1"/>
  <c r="K23041" i="1"/>
  <c r="K23042" i="1"/>
  <c r="K23043" i="1"/>
  <c r="K23044" i="1"/>
  <c r="K23045" i="1"/>
  <c r="K23046" i="1"/>
  <c r="K23047" i="1"/>
  <c r="K23048" i="1"/>
  <c r="K23049" i="1"/>
  <c r="K23050" i="1"/>
  <c r="K23051" i="1"/>
  <c r="K23052" i="1"/>
  <c r="K23053" i="1"/>
  <c r="K23054" i="1"/>
  <c r="K23055" i="1"/>
  <c r="K23056" i="1"/>
  <c r="K23057" i="1"/>
  <c r="K23058" i="1"/>
  <c r="K23059" i="1"/>
  <c r="K23060" i="1"/>
  <c r="K23061" i="1"/>
  <c r="K23062" i="1"/>
  <c r="K23063" i="1"/>
  <c r="K23064" i="1"/>
  <c r="K23065" i="1"/>
  <c r="K23066" i="1"/>
  <c r="K23067" i="1"/>
  <c r="K23068" i="1"/>
  <c r="K23069" i="1"/>
  <c r="K23070" i="1"/>
  <c r="K23071" i="1"/>
  <c r="K23072" i="1"/>
  <c r="K23073" i="1"/>
  <c r="K23074" i="1"/>
  <c r="K23075" i="1"/>
  <c r="K23076" i="1"/>
  <c r="K23077" i="1"/>
  <c r="K23078" i="1"/>
  <c r="K23079" i="1"/>
  <c r="K23080" i="1"/>
  <c r="K23081" i="1"/>
  <c r="K23082" i="1"/>
  <c r="K23083" i="1"/>
  <c r="K23084" i="1"/>
  <c r="K23085" i="1"/>
  <c r="K23086" i="1"/>
  <c r="K23087" i="1"/>
  <c r="K23088" i="1"/>
  <c r="K23089" i="1"/>
  <c r="K23090" i="1"/>
  <c r="K23091" i="1"/>
  <c r="K23092" i="1"/>
  <c r="K23093" i="1"/>
  <c r="K23094" i="1"/>
  <c r="K23095" i="1"/>
  <c r="K23096" i="1"/>
  <c r="K23097" i="1"/>
  <c r="K23098" i="1"/>
  <c r="K23099" i="1"/>
  <c r="K23100" i="1"/>
  <c r="K23101" i="1"/>
  <c r="K23102" i="1"/>
  <c r="K23103" i="1"/>
  <c r="K23104" i="1"/>
  <c r="K23105" i="1"/>
  <c r="K23106" i="1"/>
  <c r="K23107" i="1"/>
  <c r="K23108" i="1"/>
  <c r="K23109" i="1"/>
  <c r="K23110" i="1"/>
  <c r="K23111" i="1"/>
  <c r="K23112" i="1"/>
  <c r="K23113" i="1"/>
  <c r="K23114" i="1"/>
  <c r="K23115" i="1"/>
  <c r="K23116" i="1"/>
  <c r="K23117" i="1"/>
  <c r="K23118" i="1"/>
  <c r="K23119" i="1"/>
  <c r="K23120" i="1"/>
  <c r="K23121" i="1"/>
  <c r="K23122" i="1"/>
  <c r="K23123" i="1"/>
  <c r="K23124" i="1"/>
  <c r="K23125" i="1"/>
  <c r="K23126" i="1"/>
  <c r="K23127" i="1"/>
  <c r="K23128" i="1"/>
  <c r="K23129" i="1"/>
  <c r="K23130" i="1"/>
  <c r="K23131" i="1"/>
  <c r="K23132" i="1"/>
  <c r="K23133" i="1"/>
  <c r="K23134" i="1"/>
  <c r="K23135" i="1"/>
  <c r="K23136" i="1"/>
  <c r="K23137" i="1"/>
  <c r="K23138" i="1"/>
  <c r="K23139" i="1"/>
  <c r="K23140" i="1"/>
  <c r="K23141" i="1"/>
  <c r="K23142" i="1"/>
  <c r="K23143" i="1"/>
  <c r="K23144" i="1"/>
  <c r="K23145" i="1"/>
  <c r="K23146" i="1"/>
  <c r="K23147" i="1"/>
  <c r="K23148" i="1"/>
  <c r="K23149" i="1"/>
  <c r="K23150" i="1"/>
  <c r="K23151" i="1"/>
  <c r="K23152" i="1"/>
  <c r="K23153" i="1"/>
  <c r="K23154" i="1"/>
  <c r="K23155" i="1"/>
  <c r="K23156" i="1"/>
  <c r="K23157" i="1"/>
  <c r="K23158" i="1"/>
  <c r="K23159" i="1"/>
  <c r="K23160" i="1"/>
  <c r="K23161" i="1"/>
  <c r="K23162" i="1"/>
  <c r="K23163" i="1"/>
  <c r="K23164" i="1"/>
  <c r="K23165" i="1"/>
  <c r="K23166" i="1"/>
  <c r="K23167" i="1"/>
  <c r="K23168" i="1"/>
  <c r="K23169" i="1"/>
  <c r="K23170" i="1"/>
  <c r="K23171" i="1"/>
  <c r="K23172" i="1"/>
  <c r="K23173" i="1"/>
  <c r="K23174" i="1"/>
  <c r="K23175" i="1"/>
  <c r="K23176" i="1"/>
  <c r="K23177" i="1"/>
  <c r="K23178" i="1"/>
  <c r="K23179" i="1"/>
  <c r="K23180" i="1"/>
  <c r="K23181" i="1"/>
  <c r="K23182" i="1"/>
  <c r="K23183" i="1"/>
  <c r="K23184" i="1"/>
  <c r="K23185" i="1"/>
  <c r="K23186" i="1"/>
  <c r="K23187" i="1"/>
  <c r="K23188" i="1"/>
  <c r="K23189" i="1"/>
  <c r="K23190" i="1"/>
  <c r="K23191" i="1"/>
  <c r="K23192" i="1"/>
  <c r="K23193" i="1"/>
  <c r="K23194" i="1"/>
  <c r="K23195" i="1"/>
  <c r="K23196" i="1"/>
  <c r="K23197" i="1"/>
  <c r="K23198" i="1"/>
  <c r="K23199" i="1"/>
  <c r="K23200" i="1"/>
  <c r="K23201" i="1"/>
  <c r="K23202" i="1"/>
  <c r="K23203" i="1"/>
  <c r="K23204" i="1"/>
  <c r="K23205" i="1"/>
  <c r="K23206" i="1"/>
  <c r="K23207" i="1"/>
  <c r="K23208" i="1"/>
  <c r="K23209" i="1"/>
  <c r="K23210" i="1"/>
  <c r="K23211" i="1"/>
  <c r="K23212" i="1"/>
  <c r="K23213" i="1"/>
  <c r="K23214" i="1"/>
  <c r="K23215" i="1"/>
  <c r="K23216" i="1"/>
  <c r="K23217" i="1"/>
  <c r="K23218" i="1"/>
  <c r="K23219" i="1"/>
  <c r="K23220" i="1"/>
  <c r="K23221" i="1"/>
  <c r="K23222" i="1"/>
  <c r="K23223" i="1"/>
  <c r="K23224" i="1"/>
  <c r="K23225" i="1"/>
  <c r="K23226" i="1"/>
  <c r="K23227" i="1"/>
  <c r="K23228" i="1"/>
  <c r="K23229" i="1"/>
  <c r="K23230" i="1"/>
  <c r="K23231" i="1"/>
  <c r="K23232" i="1"/>
  <c r="K23233" i="1"/>
  <c r="K23234" i="1"/>
  <c r="K23235" i="1"/>
  <c r="K23236" i="1"/>
  <c r="K23237" i="1"/>
  <c r="K23238" i="1"/>
  <c r="K23239" i="1"/>
  <c r="K23240" i="1"/>
  <c r="K23241" i="1"/>
  <c r="K23242" i="1"/>
  <c r="K23243" i="1"/>
  <c r="K23244" i="1"/>
  <c r="K23245" i="1"/>
  <c r="K23246" i="1"/>
  <c r="K23247" i="1"/>
  <c r="K23248" i="1"/>
  <c r="K23249" i="1"/>
  <c r="K23250" i="1"/>
  <c r="K23251" i="1"/>
  <c r="K23252" i="1"/>
  <c r="K23253" i="1"/>
  <c r="K23254" i="1"/>
  <c r="K23255" i="1"/>
  <c r="K23256" i="1"/>
  <c r="K23257" i="1"/>
  <c r="K23258" i="1"/>
  <c r="K23259" i="1"/>
  <c r="K23260" i="1"/>
  <c r="K23261" i="1"/>
  <c r="K23262" i="1"/>
  <c r="K23263" i="1"/>
  <c r="K23264" i="1"/>
  <c r="K23265" i="1"/>
  <c r="K23266" i="1"/>
  <c r="K23267" i="1"/>
  <c r="K23268" i="1"/>
  <c r="K23269" i="1"/>
  <c r="K23270" i="1"/>
  <c r="K23271" i="1"/>
  <c r="K23272" i="1"/>
  <c r="K23273" i="1"/>
  <c r="K23274" i="1"/>
  <c r="K23275" i="1"/>
  <c r="K23276" i="1"/>
  <c r="K23277" i="1"/>
  <c r="K23278" i="1"/>
  <c r="K23279" i="1"/>
  <c r="K23280" i="1"/>
  <c r="K23281" i="1"/>
  <c r="K23282" i="1"/>
  <c r="K23283" i="1"/>
  <c r="K23284" i="1"/>
  <c r="K23285" i="1"/>
  <c r="K23286" i="1"/>
  <c r="K23287" i="1"/>
  <c r="K23288" i="1"/>
  <c r="K23289" i="1"/>
  <c r="K23290" i="1"/>
  <c r="K23291" i="1"/>
  <c r="K23292" i="1"/>
  <c r="K23293" i="1"/>
  <c r="K23294" i="1"/>
  <c r="K23295" i="1"/>
  <c r="K23296" i="1"/>
  <c r="K23297" i="1"/>
  <c r="K23298" i="1"/>
  <c r="K23299" i="1"/>
  <c r="K23300" i="1"/>
  <c r="K23301" i="1"/>
  <c r="K23302" i="1"/>
  <c r="K23303" i="1"/>
  <c r="K23304" i="1"/>
  <c r="K23305" i="1"/>
  <c r="K23306" i="1"/>
  <c r="K23307" i="1"/>
  <c r="K23308" i="1"/>
  <c r="K23309" i="1"/>
  <c r="K23310" i="1"/>
  <c r="K23311" i="1"/>
  <c r="K23312" i="1"/>
  <c r="K23313" i="1"/>
  <c r="K23314" i="1"/>
  <c r="K23315" i="1"/>
  <c r="K23316" i="1"/>
  <c r="K23317" i="1"/>
  <c r="K23318" i="1"/>
  <c r="K23319" i="1"/>
  <c r="K23320" i="1"/>
  <c r="K23321" i="1"/>
  <c r="K23322" i="1"/>
  <c r="K23323" i="1"/>
  <c r="K23324" i="1"/>
  <c r="K23325" i="1"/>
  <c r="K23326" i="1"/>
  <c r="K23327" i="1"/>
  <c r="K23328" i="1"/>
  <c r="K23329" i="1"/>
  <c r="K23330" i="1"/>
  <c r="K23331" i="1"/>
  <c r="K23332" i="1"/>
  <c r="K23333" i="1"/>
  <c r="K23334" i="1"/>
  <c r="K23335" i="1"/>
  <c r="K23336" i="1"/>
  <c r="K23337" i="1"/>
  <c r="K23338" i="1"/>
  <c r="K23339" i="1"/>
  <c r="K23340" i="1"/>
  <c r="K23341" i="1"/>
  <c r="K23342" i="1"/>
  <c r="K23343" i="1"/>
  <c r="K23344" i="1"/>
  <c r="K23345" i="1"/>
  <c r="K23346" i="1"/>
  <c r="K23347" i="1"/>
  <c r="K23348" i="1"/>
  <c r="K23349" i="1"/>
  <c r="K23350" i="1"/>
  <c r="K23351" i="1"/>
  <c r="K23352" i="1"/>
  <c r="K23353" i="1"/>
  <c r="K23354" i="1"/>
  <c r="K23355" i="1"/>
  <c r="K23356" i="1"/>
  <c r="K23357" i="1"/>
  <c r="K23358" i="1"/>
  <c r="K23359" i="1"/>
  <c r="K23360" i="1"/>
  <c r="K23361" i="1"/>
  <c r="K23362" i="1"/>
  <c r="K23363" i="1"/>
  <c r="K23364" i="1"/>
  <c r="K23365" i="1"/>
  <c r="K23366" i="1"/>
  <c r="K23367" i="1"/>
  <c r="K23368" i="1"/>
  <c r="K23369" i="1"/>
  <c r="K23370" i="1"/>
  <c r="K23371" i="1"/>
  <c r="K23372" i="1"/>
  <c r="K23373" i="1"/>
  <c r="K23374" i="1"/>
  <c r="K23375" i="1"/>
  <c r="K23376" i="1"/>
  <c r="K23377" i="1"/>
  <c r="K23378" i="1"/>
  <c r="K23379" i="1"/>
  <c r="K23380" i="1"/>
  <c r="K23381" i="1"/>
  <c r="K23382" i="1"/>
  <c r="K23383" i="1"/>
  <c r="K23384" i="1"/>
  <c r="K23385" i="1"/>
  <c r="K23386" i="1"/>
  <c r="K23387" i="1"/>
  <c r="K23388" i="1"/>
  <c r="K23389" i="1"/>
  <c r="K23390" i="1"/>
  <c r="K23391" i="1"/>
  <c r="K23392" i="1"/>
  <c r="K23393" i="1"/>
  <c r="K23394" i="1"/>
  <c r="K23395" i="1"/>
  <c r="K23396" i="1"/>
  <c r="K23397" i="1"/>
  <c r="K23398" i="1"/>
  <c r="K23399" i="1"/>
  <c r="K23400" i="1"/>
  <c r="K23401" i="1"/>
  <c r="K23402" i="1"/>
  <c r="K23403" i="1"/>
  <c r="K23404" i="1"/>
  <c r="K23405" i="1"/>
  <c r="K23406" i="1"/>
  <c r="K23407" i="1"/>
  <c r="K23408" i="1"/>
  <c r="K23409" i="1"/>
  <c r="K23410" i="1"/>
  <c r="K23411" i="1"/>
  <c r="K23412" i="1"/>
  <c r="K23413" i="1"/>
  <c r="K23414" i="1"/>
  <c r="K23415" i="1"/>
  <c r="K23416" i="1"/>
  <c r="K23417" i="1"/>
  <c r="K23418" i="1"/>
  <c r="K23419" i="1"/>
  <c r="K23420" i="1"/>
  <c r="K23421" i="1"/>
  <c r="K23422" i="1"/>
  <c r="K23423" i="1"/>
  <c r="K23424" i="1"/>
  <c r="K23425" i="1"/>
  <c r="K23426" i="1"/>
  <c r="K23427" i="1"/>
  <c r="K23428" i="1"/>
  <c r="K23429" i="1"/>
  <c r="K23430" i="1"/>
  <c r="K23431" i="1"/>
  <c r="K23432" i="1"/>
  <c r="K23433" i="1"/>
  <c r="K23434" i="1"/>
  <c r="K23435" i="1"/>
  <c r="K23436" i="1"/>
  <c r="K23437" i="1"/>
  <c r="K23438" i="1"/>
  <c r="K23439" i="1"/>
  <c r="K23440" i="1"/>
  <c r="K23441" i="1"/>
  <c r="K23442" i="1"/>
  <c r="K23443" i="1"/>
  <c r="K23444" i="1"/>
  <c r="K23445" i="1"/>
  <c r="K23446" i="1"/>
  <c r="K23447" i="1"/>
  <c r="K23448" i="1"/>
  <c r="K23449" i="1"/>
  <c r="K23450" i="1"/>
  <c r="K23451" i="1"/>
  <c r="K23452" i="1"/>
  <c r="K23453" i="1"/>
  <c r="K23454" i="1"/>
  <c r="K23455" i="1"/>
  <c r="K23456" i="1"/>
  <c r="K23457" i="1"/>
  <c r="K23458" i="1"/>
  <c r="K23459" i="1"/>
  <c r="K23460" i="1"/>
  <c r="K23461" i="1"/>
  <c r="K23462" i="1"/>
  <c r="K23463" i="1"/>
  <c r="K23464" i="1"/>
  <c r="K23465" i="1"/>
  <c r="K23466" i="1"/>
  <c r="K23467" i="1"/>
  <c r="K23468" i="1"/>
  <c r="K23469" i="1"/>
  <c r="K23470" i="1"/>
  <c r="K23471" i="1"/>
  <c r="K23472" i="1"/>
  <c r="K23473" i="1"/>
  <c r="K23474" i="1"/>
  <c r="K23475" i="1"/>
  <c r="K23476" i="1"/>
  <c r="K23477" i="1"/>
  <c r="K23478" i="1"/>
  <c r="K23479" i="1"/>
  <c r="K23480" i="1"/>
  <c r="K23481" i="1"/>
  <c r="K23482" i="1"/>
  <c r="K23483" i="1"/>
  <c r="K23484" i="1"/>
  <c r="K23485" i="1"/>
  <c r="K23486" i="1"/>
  <c r="K23487" i="1"/>
  <c r="K23488" i="1"/>
  <c r="K23489" i="1"/>
  <c r="K23490" i="1"/>
  <c r="K23491" i="1"/>
  <c r="K23492" i="1"/>
  <c r="K23493" i="1"/>
  <c r="K23494" i="1"/>
  <c r="K23495" i="1"/>
  <c r="K23496" i="1"/>
  <c r="K23497" i="1"/>
  <c r="K23498" i="1"/>
  <c r="K23499" i="1"/>
  <c r="K23500" i="1"/>
  <c r="K23501" i="1"/>
  <c r="K23502" i="1"/>
  <c r="K23503" i="1"/>
  <c r="K23504" i="1"/>
  <c r="K23505" i="1"/>
  <c r="K23506" i="1"/>
  <c r="K23507" i="1"/>
  <c r="K23508" i="1"/>
  <c r="K23509" i="1"/>
  <c r="K23510" i="1"/>
  <c r="K23511" i="1"/>
  <c r="K23512" i="1"/>
  <c r="K23513" i="1"/>
  <c r="K23514" i="1"/>
  <c r="K23515" i="1"/>
  <c r="K23516" i="1"/>
  <c r="K23517" i="1"/>
  <c r="K23518" i="1"/>
  <c r="K23519" i="1"/>
  <c r="K23520" i="1"/>
  <c r="K23521" i="1"/>
  <c r="K23522" i="1"/>
  <c r="K23523" i="1"/>
  <c r="K23524" i="1"/>
  <c r="K23525" i="1"/>
  <c r="K23526" i="1"/>
  <c r="K23527" i="1"/>
  <c r="K23528" i="1"/>
  <c r="K23529" i="1"/>
  <c r="K23530" i="1"/>
  <c r="K23531" i="1"/>
  <c r="K23532" i="1"/>
  <c r="K23533" i="1"/>
  <c r="K23534" i="1"/>
  <c r="K23535" i="1"/>
  <c r="K23536" i="1"/>
  <c r="K23537" i="1"/>
  <c r="K23538" i="1"/>
  <c r="K23539" i="1"/>
  <c r="K23540" i="1"/>
  <c r="K23541" i="1"/>
  <c r="K23542" i="1"/>
  <c r="K23543" i="1"/>
  <c r="K23544" i="1"/>
  <c r="K23545" i="1"/>
  <c r="K23546" i="1"/>
  <c r="K23547" i="1"/>
  <c r="K23548" i="1"/>
  <c r="K23549" i="1"/>
  <c r="K23550" i="1"/>
  <c r="K23551" i="1"/>
  <c r="K23552" i="1"/>
  <c r="K23553" i="1"/>
  <c r="K23554" i="1"/>
  <c r="K23555" i="1"/>
  <c r="K23556" i="1"/>
  <c r="K23557" i="1"/>
  <c r="K23558" i="1"/>
  <c r="K23559" i="1"/>
  <c r="K23560" i="1"/>
  <c r="K23561" i="1"/>
  <c r="K23562" i="1"/>
  <c r="K23563" i="1"/>
  <c r="K23564" i="1"/>
  <c r="K23565" i="1"/>
  <c r="K23566" i="1"/>
  <c r="K23567" i="1"/>
  <c r="K23568" i="1"/>
  <c r="K23569" i="1"/>
  <c r="K23570" i="1"/>
  <c r="K23571" i="1"/>
  <c r="K23572" i="1"/>
  <c r="K23573" i="1"/>
  <c r="K23574" i="1"/>
  <c r="K23575" i="1"/>
  <c r="K23576" i="1"/>
  <c r="K23577" i="1"/>
  <c r="K23578" i="1"/>
  <c r="K23579" i="1"/>
  <c r="K23580" i="1"/>
  <c r="K23581" i="1"/>
  <c r="K23582" i="1"/>
  <c r="K23583" i="1"/>
  <c r="K23584" i="1"/>
  <c r="K23585" i="1"/>
  <c r="K23586" i="1"/>
  <c r="K23587" i="1"/>
  <c r="K23588" i="1"/>
  <c r="K23589" i="1"/>
  <c r="K23590" i="1"/>
  <c r="K23591" i="1"/>
  <c r="K23592" i="1"/>
  <c r="K23593" i="1"/>
  <c r="K23594" i="1"/>
  <c r="K23595" i="1"/>
  <c r="K23596" i="1"/>
  <c r="K23597" i="1"/>
  <c r="K23598" i="1"/>
  <c r="K23599" i="1"/>
  <c r="K23600" i="1"/>
  <c r="K23601" i="1"/>
  <c r="K23602" i="1"/>
  <c r="K23603" i="1"/>
  <c r="K23604" i="1"/>
  <c r="K23605" i="1"/>
  <c r="K23606" i="1"/>
  <c r="K23607" i="1"/>
  <c r="K23608" i="1"/>
  <c r="K23609" i="1"/>
  <c r="K23610" i="1"/>
  <c r="K23611" i="1"/>
  <c r="K23612" i="1"/>
  <c r="K23613" i="1"/>
  <c r="K23614" i="1"/>
  <c r="K23615" i="1"/>
  <c r="K23616" i="1"/>
  <c r="K23617" i="1"/>
  <c r="K23618" i="1"/>
  <c r="K23619" i="1"/>
  <c r="K23620" i="1"/>
  <c r="K23621" i="1"/>
  <c r="K23622" i="1"/>
  <c r="K23623" i="1"/>
  <c r="K23624" i="1"/>
  <c r="K23625" i="1"/>
  <c r="K23626" i="1"/>
  <c r="K23627" i="1"/>
  <c r="K23628" i="1"/>
  <c r="K23629" i="1"/>
  <c r="K23630" i="1"/>
  <c r="K23631" i="1"/>
  <c r="K23632" i="1"/>
  <c r="K23633" i="1"/>
  <c r="K23634" i="1"/>
  <c r="K23635" i="1"/>
  <c r="K23636" i="1"/>
  <c r="K23637" i="1"/>
  <c r="K23638" i="1"/>
  <c r="K23639" i="1"/>
  <c r="K23640" i="1"/>
  <c r="K23641" i="1"/>
  <c r="K23642" i="1"/>
  <c r="K23643" i="1"/>
  <c r="K23644" i="1"/>
  <c r="K23645" i="1"/>
  <c r="K23646" i="1"/>
  <c r="K23647" i="1"/>
  <c r="K23648" i="1"/>
  <c r="K23649" i="1"/>
  <c r="K23650" i="1"/>
  <c r="K23651" i="1"/>
  <c r="K23652" i="1"/>
  <c r="K23653" i="1"/>
  <c r="K23654" i="1"/>
  <c r="K23655" i="1"/>
  <c r="K23656" i="1"/>
  <c r="K23657" i="1"/>
  <c r="K23658" i="1"/>
  <c r="K23659" i="1"/>
  <c r="K23660" i="1"/>
  <c r="K23661" i="1"/>
  <c r="K23662" i="1"/>
  <c r="K23663" i="1"/>
  <c r="K23664" i="1"/>
  <c r="K23665" i="1"/>
  <c r="K23666" i="1"/>
  <c r="K23667" i="1"/>
  <c r="K23668" i="1"/>
  <c r="K23669" i="1"/>
  <c r="K23670" i="1"/>
  <c r="K23671" i="1"/>
  <c r="K23672" i="1"/>
  <c r="K23673" i="1"/>
  <c r="K23674" i="1"/>
  <c r="K23675" i="1"/>
  <c r="K23676" i="1"/>
  <c r="K23677" i="1"/>
  <c r="K23678" i="1"/>
  <c r="K23679" i="1"/>
  <c r="K23680" i="1"/>
  <c r="K23681" i="1"/>
  <c r="K23682" i="1"/>
  <c r="K23683" i="1"/>
  <c r="K23684" i="1"/>
  <c r="K23685" i="1"/>
  <c r="K23686" i="1"/>
  <c r="K23687" i="1"/>
  <c r="K23688" i="1"/>
  <c r="K23689" i="1"/>
  <c r="K23690" i="1"/>
  <c r="K23691" i="1"/>
  <c r="K23692" i="1"/>
  <c r="K23693" i="1"/>
  <c r="K23694" i="1"/>
  <c r="K23695" i="1"/>
  <c r="K23696" i="1"/>
  <c r="K23697" i="1"/>
  <c r="K23698" i="1"/>
  <c r="K23699" i="1"/>
  <c r="K23700" i="1"/>
  <c r="K23701" i="1"/>
  <c r="K23702" i="1"/>
  <c r="K23703" i="1"/>
  <c r="K23704" i="1"/>
  <c r="K23705" i="1"/>
  <c r="K23706" i="1"/>
  <c r="K23707" i="1"/>
  <c r="K23708" i="1"/>
  <c r="K23709" i="1"/>
  <c r="K23710" i="1"/>
  <c r="K23711" i="1"/>
  <c r="K23712" i="1"/>
  <c r="K23713" i="1"/>
  <c r="K23714" i="1"/>
  <c r="K23715" i="1"/>
  <c r="K23716" i="1"/>
  <c r="K23717" i="1"/>
  <c r="K23718" i="1"/>
  <c r="K23719" i="1"/>
  <c r="K23720" i="1"/>
  <c r="K23721" i="1"/>
  <c r="K23722" i="1"/>
  <c r="K23723" i="1"/>
  <c r="K23724" i="1"/>
  <c r="K23725" i="1"/>
  <c r="K23726" i="1"/>
  <c r="K23727" i="1"/>
  <c r="K23728" i="1"/>
  <c r="K23729" i="1"/>
  <c r="K23730" i="1"/>
  <c r="K23731" i="1"/>
  <c r="K23732" i="1"/>
  <c r="K23733" i="1"/>
  <c r="K23734" i="1"/>
  <c r="K23735" i="1"/>
  <c r="K23736" i="1"/>
  <c r="K23737" i="1"/>
  <c r="K23738" i="1"/>
  <c r="K23739" i="1"/>
  <c r="K23740" i="1"/>
  <c r="K23741" i="1"/>
  <c r="K23742" i="1"/>
  <c r="K23743" i="1"/>
  <c r="K23744" i="1"/>
  <c r="K23745" i="1"/>
  <c r="K23746" i="1"/>
  <c r="K23747" i="1"/>
  <c r="K23748" i="1"/>
  <c r="K23749" i="1"/>
  <c r="K23750" i="1"/>
  <c r="K23751" i="1"/>
  <c r="K23752" i="1"/>
  <c r="K23753" i="1"/>
  <c r="K23754" i="1"/>
  <c r="K23755" i="1"/>
  <c r="K23756" i="1"/>
  <c r="K23757" i="1"/>
  <c r="K23758" i="1"/>
  <c r="K23759" i="1"/>
  <c r="K23760" i="1"/>
  <c r="K23761" i="1"/>
  <c r="K23762" i="1"/>
  <c r="K23763" i="1"/>
  <c r="K23764" i="1"/>
  <c r="K23765" i="1"/>
  <c r="K23766" i="1"/>
  <c r="K23767" i="1"/>
  <c r="K23768" i="1"/>
  <c r="K23769" i="1"/>
  <c r="K23770" i="1"/>
  <c r="K23771" i="1"/>
  <c r="K23772" i="1"/>
  <c r="K23773" i="1"/>
  <c r="K23774" i="1"/>
  <c r="K23775" i="1"/>
  <c r="K23776" i="1"/>
  <c r="K23777" i="1"/>
  <c r="K23778" i="1"/>
  <c r="K23779" i="1"/>
  <c r="K23780" i="1"/>
  <c r="K23781" i="1"/>
  <c r="K23782" i="1"/>
  <c r="K23783" i="1"/>
  <c r="K23784" i="1"/>
  <c r="K23785" i="1"/>
  <c r="K23786" i="1"/>
  <c r="K23787" i="1"/>
  <c r="K23788" i="1"/>
  <c r="K23789" i="1"/>
  <c r="K23790" i="1"/>
  <c r="K23791" i="1"/>
  <c r="K23792" i="1"/>
  <c r="K23793" i="1"/>
  <c r="K23794" i="1"/>
  <c r="K23795" i="1"/>
  <c r="K23796" i="1"/>
  <c r="K23797" i="1"/>
  <c r="K23798" i="1"/>
  <c r="K23799" i="1"/>
  <c r="K23800" i="1"/>
  <c r="K23801" i="1"/>
  <c r="K23802" i="1"/>
  <c r="K23803" i="1"/>
  <c r="K23804" i="1"/>
  <c r="K23805" i="1"/>
  <c r="K23806" i="1"/>
  <c r="K23807" i="1"/>
  <c r="K23808" i="1"/>
  <c r="K23809" i="1"/>
  <c r="K23810" i="1"/>
  <c r="K23811" i="1"/>
  <c r="K23812" i="1"/>
  <c r="K23813" i="1"/>
  <c r="K23814" i="1"/>
  <c r="K23815" i="1"/>
  <c r="K23816" i="1"/>
  <c r="K23817" i="1"/>
  <c r="K23818" i="1"/>
  <c r="K23819" i="1"/>
  <c r="K23820" i="1"/>
  <c r="K23821" i="1"/>
  <c r="K23822" i="1"/>
  <c r="K23823" i="1"/>
  <c r="K23824" i="1"/>
  <c r="K23825" i="1"/>
  <c r="K23826" i="1"/>
  <c r="K23827" i="1"/>
  <c r="K23828" i="1"/>
  <c r="K23829" i="1"/>
  <c r="K23830" i="1"/>
  <c r="K23831" i="1"/>
  <c r="K23832" i="1"/>
  <c r="K23833" i="1"/>
  <c r="K23834" i="1"/>
  <c r="K23835" i="1"/>
  <c r="K23836" i="1"/>
  <c r="K23837" i="1"/>
  <c r="K23838" i="1"/>
  <c r="K23839" i="1"/>
  <c r="K23840" i="1"/>
  <c r="K23841" i="1"/>
  <c r="K23842" i="1"/>
  <c r="K23843" i="1"/>
  <c r="K23844" i="1"/>
  <c r="K23845" i="1"/>
  <c r="K23846" i="1"/>
  <c r="K23847" i="1"/>
  <c r="K23848" i="1"/>
  <c r="K23849" i="1"/>
  <c r="K23850" i="1"/>
  <c r="K23851" i="1"/>
  <c r="K23852" i="1"/>
  <c r="K23853" i="1"/>
  <c r="K23854" i="1"/>
  <c r="K23855" i="1"/>
  <c r="K23856" i="1"/>
  <c r="K23857" i="1"/>
  <c r="K23858" i="1"/>
  <c r="K23859" i="1"/>
  <c r="K23860" i="1"/>
  <c r="K23861" i="1"/>
  <c r="K23862" i="1"/>
  <c r="K23863" i="1"/>
  <c r="K23864" i="1"/>
  <c r="K23865" i="1"/>
  <c r="K23866" i="1"/>
  <c r="K23867" i="1"/>
  <c r="K23868" i="1"/>
  <c r="K23869" i="1"/>
  <c r="K23870" i="1"/>
  <c r="K23871" i="1"/>
  <c r="K23872" i="1"/>
  <c r="K23873" i="1"/>
  <c r="K23874" i="1"/>
  <c r="K23875" i="1"/>
  <c r="K23876" i="1"/>
  <c r="K23877" i="1"/>
  <c r="K23878" i="1"/>
  <c r="K23879" i="1"/>
  <c r="K23880" i="1"/>
  <c r="K23881" i="1"/>
  <c r="K23882" i="1"/>
  <c r="K23883" i="1"/>
  <c r="K23884" i="1"/>
  <c r="K23885" i="1"/>
  <c r="K23886" i="1"/>
  <c r="K23887" i="1"/>
  <c r="K23888" i="1"/>
  <c r="K23889" i="1"/>
  <c r="K23890" i="1"/>
  <c r="K23891" i="1"/>
  <c r="K23892" i="1"/>
  <c r="K23893" i="1"/>
  <c r="K23894" i="1"/>
  <c r="K23895" i="1"/>
  <c r="K23896" i="1"/>
  <c r="K23897" i="1"/>
  <c r="K23898" i="1"/>
  <c r="K23899" i="1"/>
  <c r="K23900" i="1"/>
  <c r="K23901" i="1"/>
  <c r="K23902" i="1"/>
  <c r="K23903" i="1"/>
  <c r="K23904" i="1"/>
  <c r="K23905" i="1"/>
  <c r="K23906" i="1"/>
  <c r="K23907" i="1"/>
  <c r="K23908" i="1"/>
  <c r="K23909" i="1"/>
  <c r="K23910" i="1"/>
  <c r="K23911" i="1"/>
  <c r="K23912" i="1"/>
  <c r="K23913" i="1"/>
  <c r="K23914" i="1"/>
  <c r="K23915" i="1"/>
  <c r="K23916" i="1"/>
  <c r="K23917" i="1"/>
  <c r="K23918" i="1"/>
  <c r="K23919" i="1"/>
  <c r="K23920" i="1"/>
  <c r="K23921" i="1"/>
  <c r="K23922" i="1"/>
  <c r="K23923" i="1"/>
  <c r="K23924" i="1"/>
  <c r="K23925" i="1"/>
  <c r="K23926" i="1"/>
  <c r="K23927" i="1"/>
  <c r="K23928" i="1"/>
  <c r="K23929" i="1"/>
  <c r="K23930" i="1"/>
  <c r="K23931" i="1"/>
  <c r="K23932" i="1"/>
  <c r="K23933" i="1"/>
  <c r="K23934" i="1"/>
  <c r="K23935" i="1"/>
  <c r="K23936" i="1"/>
  <c r="K23937" i="1"/>
  <c r="K23938" i="1"/>
  <c r="K23939" i="1"/>
  <c r="K23940" i="1"/>
  <c r="K23941" i="1"/>
  <c r="K23942" i="1"/>
  <c r="K23943" i="1"/>
  <c r="K23944" i="1"/>
  <c r="K23945" i="1"/>
  <c r="K23946" i="1"/>
  <c r="K23947" i="1"/>
  <c r="K23948" i="1"/>
  <c r="K23949" i="1"/>
  <c r="K23950" i="1"/>
  <c r="K23951" i="1"/>
  <c r="K23952" i="1"/>
  <c r="K23953" i="1"/>
  <c r="K23954" i="1"/>
  <c r="K23955" i="1"/>
  <c r="K23956" i="1"/>
  <c r="K23957" i="1"/>
  <c r="K23958" i="1"/>
  <c r="K23959" i="1"/>
  <c r="K23960" i="1"/>
  <c r="K23961" i="1"/>
  <c r="K23962" i="1"/>
  <c r="K23963" i="1"/>
  <c r="K23964" i="1"/>
  <c r="K23965" i="1"/>
  <c r="K23966" i="1"/>
  <c r="K23967" i="1"/>
  <c r="K23968" i="1"/>
  <c r="K23969" i="1"/>
  <c r="K23970" i="1"/>
  <c r="K23971" i="1"/>
  <c r="K23972" i="1"/>
  <c r="K23973" i="1"/>
  <c r="K23974" i="1"/>
  <c r="K23975" i="1"/>
  <c r="K23976" i="1"/>
  <c r="K23977" i="1"/>
  <c r="K23978" i="1"/>
  <c r="K23979" i="1"/>
  <c r="K23980" i="1"/>
  <c r="K23981" i="1"/>
  <c r="K23982" i="1"/>
  <c r="K23983" i="1"/>
  <c r="K23984" i="1"/>
  <c r="K23985" i="1"/>
  <c r="K23986" i="1"/>
  <c r="K23987" i="1"/>
  <c r="K23988" i="1"/>
  <c r="K23989" i="1"/>
  <c r="K23990" i="1"/>
  <c r="K23991" i="1"/>
  <c r="K23992" i="1"/>
  <c r="K23993" i="1"/>
  <c r="K23994" i="1"/>
  <c r="K23995" i="1"/>
  <c r="K23996" i="1"/>
  <c r="K23997" i="1"/>
  <c r="K23998" i="1"/>
  <c r="K23999" i="1"/>
  <c r="K24000" i="1"/>
  <c r="K24001" i="1"/>
  <c r="K24002" i="1"/>
  <c r="K24003" i="1"/>
  <c r="K24004" i="1"/>
  <c r="K24005" i="1"/>
  <c r="K24006" i="1"/>
  <c r="K24007" i="1"/>
  <c r="K24008" i="1"/>
  <c r="K24009" i="1"/>
  <c r="K24010" i="1"/>
  <c r="K24011" i="1"/>
  <c r="K24012" i="1"/>
  <c r="K24013" i="1"/>
  <c r="K24014" i="1"/>
  <c r="K24015" i="1"/>
  <c r="K24016" i="1"/>
  <c r="K24017" i="1"/>
  <c r="K24018" i="1"/>
  <c r="K24019" i="1"/>
  <c r="K24020" i="1"/>
  <c r="K24021" i="1"/>
  <c r="K24022" i="1"/>
  <c r="K24023" i="1"/>
  <c r="K24024" i="1"/>
  <c r="K24025" i="1"/>
  <c r="K24026" i="1"/>
  <c r="K24027" i="1"/>
  <c r="K24028" i="1"/>
  <c r="K24029" i="1"/>
  <c r="K24030" i="1"/>
  <c r="K24031" i="1"/>
  <c r="K24032" i="1"/>
  <c r="K24033" i="1"/>
  <c r="K24034" i="1"/>
  <c r="K24035" i="1"/>
  <c r="K24036" i="1"/>
  <c r="K24037" i="1"/>
  <c r="K24038" i="1"/>
  <c r="K24039" i="1"/>
  <c r="K24040" i="1"/>
  <c r="K24041" i="1"/>
  <c r="K24042" i="1"/>
  <c r="K24043" i="1"/>
  <c r="K24044" i="1"/>
  <c r="K24045" i="1"/>
  <c r="K24046" i="1"/>
  <c r="K24047" i="1"/>
  <c r="K24048" i="1"/>
  <c r="K24049" i="1"/>
  <c r="K24050" i="1"/>
  <c r="K24051" i="1"/>
  <c r="K24052" i="1"/>
  <c r="K24053" i="1"/>
  <c r="K24054" i="1"/>
  <c r="K24055" i="1"/>
  <c r="K24056" i="1"/>
  <c r="K24057" i="1"/>
  <c r="K24058" i="1"/>
  <c r="K24059" i="1"/>
  <c r="K24060" i="1"/>
  <c r="K24061" i="1"/>
  <c r="K24062" i="1"/>
  <c r="K24063" i="1"/>
  <c r="K24064" i="1"/>
  <c r="K24065" i="1"/>
  <c r="K24066" i="1"/>
  <c r="K24067" i="1"/>
  <c r="K24068" i="1"/>
  <c r="K24069" i="1"/>
  <c r="K24070" i="1"/>
  <c r="K24071" i="1"/>
  <c r="K24072" i="1"/>
  <c r="K24073" i="1"/>
  <c r="K24074" i="1"/>
  <c r="K24075" i="1"/>
  <c r="K24076" i="1"/>
  <c r="K24077" i="1"/>
  <c r="K24078" i="1"/>
  <c r="K24079" i="1"/>
  <c r="K24080" i="1"/>
  <c r="K24081" i="1"/>
  <c r="K24082" i="1"/>
  <c r="K24083" i="1"/>
  <c r="K24084" i="1"/>
  <c r="K24085" i="1"/>
  <c r="K24086" i="1"/>
  <c r="K24087" i="1"/>
  <c r="K24088" i="1"/>
  <c r="K24089" i="1"/>
  <c r="K24090" i="1"/>
  <c r="K24091" i="1"/>
  <c r="K24092" i="1"/>
  <c r="K24093" i="1"/>
  <c r="K24094" i="1"/>
  <c r="K24095" i="1"/>
  <c r="K24096" i="1"/>
  <c r="K24097" i="1"/>
  <c r="K24098" i="1"/>
  <c r="K24099" i="1"/>
  <c r="K24100" i="1"/>
  <c r="K24101" i="1"/>
  <c r="K24102" i="1"/>
  <c r="K24103" i="1"/>
  <c r="K24104" i="1"/>
  <c r="K24105" i="1"/>
  <c r="K24106" i="1"/>
  <c r="K24107" i="1"/>
  <c r="K24108" i="1"/>
  <c r="K24109" i="1"/>
  <c r="K24110" i="1"/>
  <c r="K24111" i="1"/>
  <c r="K24112" i="1"/>
  <c r="K24113" i="1"/>
  <c r="K24114" i="1"/>
  <c r="K24115" i="1"/>
  <c r="K24116" i="1"/>
  <c r="K24117" i="1"/>
  <c r="K24118" i="1"/>
  <c r="K24119" i="1"/>
  <c r="K24120" i="1"/>
  <c r="K24121" i="1"/>
  <c r="K24122" i="1"/>
  <c r="K24123" i="1"/>
  <c r="K24124" i="1"/>
  <c r="K24125" i="1"/>
  <c r="K24126" i="1"/>
  <c r="K24127" i="1"/>
  <c r="K24128" i="1"/>
  <c r="K24129" i="1"/>
  <c r="K24130" i="1"/>
  <c r="K24131" i="1"/>
  <c r="K24132" i="1"/>
  <c r="K24133" i="1"/>
  <c r="K24134" i="1"/>
  <c r="K24135" i="1"/>
  <c r="K24136" i="1"/>
  <c r="K24137" i="1"/>
  <c r="K24138" i="1"/>
  <c r="K24139" i="1"/>
  <c r="K24140" i="1"/>
  <c r="K24141" i="1"/>
  <c r="K24142" i="1"/>
  <c r="K24143" i="1"/>
  <c r="K24144" i="1"/>
  <c r="K24145" i="1"/>
  <c r="K24146" i="1"/>
  <c r="K24147" i="1"/>
  <c r="K24148" i="1"/>
  <c r="K24149" i="1"/>
  <c r="K24150" i="1"/>
  <c r="K24151" i="1"/>
  <c r="K24152" i="1"/>
  <c r="K24153" i="1"/>
  <c r="K24154" i="1"/>
  <c r="K24155" i="1"/>
  <c r="K24156" i="1"/>
  <c r="K24157" i="1"/>
  <c r="K24158" i="1"/>
  <c r="K24159" i="1"/>
  <c r="K24160" i="1"/>
  <c r="K24161" i="1"/>
  <c r="K24162" i="1"/>
  <c r="K24163" i="1"/>
  <c r="K24164" i="1"/>
  <c r="K24165" i="1"/>
  <c r="K24166" i="1"/>
  <c r="K24167" i="1"/>
  <c r="K24168" i="1"/>
  <c r="K24169" i="1"/>
  <c r="K24170" i="1"/>
  <c r="K24171" i="1"/>
  <c r="K24172" i="1"/>
  <c r="K24173" i="1"/>
  <c r="K24174" i="1"/>
  <c r="K24175" i="1"/>
  <c r="K24176" i="1"/>
  <c r="K24177" i="1"/>
  <c r="K24178" i="1"/>
  <c r="K24179" i="1"/>
  <c r="K24180" i="1"/>
  <c r="K24181" i="1"/>
  <c r="K24182" i="1"/>
  <c r="K24183" i="1"/>
  <c r="K24184" i="1"/>
  <c r="K24185" i="1"/>
  <c r="K24186" i="1"/>
  <c r="K24187" i="1"/>
  <c r="K24188" i="1"/>
  <c r="K24189" i="1"/>
  <c r="K24190" i="1"/>
  <c r="K24191" i="1"/>
  <c r="K24192" i="1"/>
  <c r="K24193" i="1"/>
  <c r="K24194" i="1"/>
  <c r="K24195" i="1"/>
  <c r="K24196" i="1"/>
  <c r="K24197" i="1"/>
  <c r="K24198" i="1"/>
  <c r="K24199" i="1"/>
  <c r="K24200" i="1"/>
  <c r="K24201" i="1"/>
  <c r="K24202" i="1"/>
  <c r="K24203" i="1"/>
  <c r="K24204" i="1"/>
  <c r="K24205" i="1"/>
  <c r="K24206" i="1"/>
  <c r="K24207" i="1"/>
  <c r="K24208" i="1"/>
  <c r="K24209" i="1"/>
  <c r="K24210" i="1"/>
  <c r="K24211" i="1"/>
  <c r="K24212" i="1"/>
  <c r="K24213" i="1"/>
  <c r="K24214" i="1"/>
  <c r="K24215" i="1"/>
  <c r="K24216" i="1"/>
  <c r="K24217" i="1"/>
  <c r="K24218" i="1"/>
  <c r="K24219" i="1"/>
  <c r="K24220" i="1"/>
  <c r="K24221" i="1"/>
  <c r="K24222" i="1"/>
  <c r="K24223" i="1"/>
  <c r="K24224" i="1"/>
  <c r="K24225" i="1"/>
  <c r="K24226" i="1"/>
  <c r="K24227" i="1"/>
  <c r="K24228" i="1"/>
  <c r="K24229" i="1"/>
  <c r="K24230" i="1"/>
  <c r="K24231" i="1"/>
  <c r="K24232" i="1"/>
  <c r="K24233" i="1"/>
  <c r="K24234" i="1"/>
  <c r="K24235" i="1"/>
  <c r="K24236" i="1"/>
  <c r="K24237" i="1"/>
  <c r="K24238" i="1"/>
  <c r="K24239" i="1"/>
  <c r="K24240" i="1"/>
  <c r="K24241" i="1"/>
  <c r="K24242" i="1"/>
  <c r="K24243" i="1"/>
  <c r="K24244" i="1"/>
  <c r="K24245" i="1"/>
  <c r="K24246" i="1"/>
  <c r="K24247" i="1"/>
  <c r="K24248" i="1"/>
  <c r="K24249" i="1"/>
  <c r="K24250" i="1"/>
  <c r="K24251" i="1"/>
  <c r="K24252" i="1"/>
  <c r="K24253" i="1"/>
  <c r="K24254" i="1"/>
  <c r="K24255" i="1"/>
  <c r="K24256" i="1"/>
  <c r="K24257" i="1"/>
  <c r="K24258" i="1"/>
  <c r="K24259" i="1"/>
  <c r="K24260" i="1"/>
  <c r="K24261" i="1"/>
  <c r="K24262" i="1"/>
  <c r="K24263" i="1"/>
  <c r="K24264" i="1"/>
  <c r="K24265" i="1"/>
  <c r="K24266" i="1"/>
  <c r="K24267" i="1"/>
  <c r="K24268" i="1"/>
  <c r="K24269" i="1"/>
  <c r="K24270" i="1"/>
  <c r="K24271" i="1"/>
  <c r="K24272" i="1"/>
  <c r="K24273" i="1"/>
  <c r="K24274" i="1"/>
  <c r="K24275" i="1"/>
  <c r="K24276" i="1"/>
  <c r="K24277" i="1"/>
  <c r="K24278" i="1"/>
  <c r="K24279" i="1"/>
  <c r="K24280" i="1"/>
  <c r="K24281" i="1"/>
  <c r="K24282" i="1"/>
  <c r="K24283" i="1"/>
  <c r="K24284" i="1"/>
  <c r="K24285" i="1"/>
  <c r="K24286" i="1"/>
  <c r="K24287" i="1"/>
  <c r="K24288" i="1"/>
  <c r="K24289" i="1"/>
  <c r="K24290" i="1"/>
  <c r="K24291" i="1"/>
  <c r="K24292" i="1"/>
  <c r="K24293" i="1"/>
  <c r="K24294" i="1"/>
  <c r="K24295" i="1"/>
  <c r="K24296" i="1"/>
  <c r="K24297" i="1"/>
  <c r="K24298" i="1"/>
  <c r="K24299" i="1"/>
  <c r="K24300" i="1"/>
  <c r="K24301" i="1"/>
  <c r="K24302" i="1"/>
  <c r="K24303" i="1"/>
  <c r="K24304" i="1"/>
  <c r="K24305" i="1"/>
  <c r="K24306" i="1"/>
  <c r="K24307" i="1"/>
  <c r="K24308" i="1"/>
  <c r="K24309" i="1"/>
  <c r="K24310" i="1"/>
  <c r="K24311" i="1"/>
  <c r="K24312" i="1"/>
  <c r="K24313" i="1"/>
  <c r="K24314" i="1"/>
  <c r="K24315" i="1"/>
  <c r="K24316" i="1"/>
  <c r="K24317" i="1"/>
  <c r="K24318" i="1"/>
  <c r="K24319" i="1"/>
  <c r="K24320" i="1"/>
  <c r="K24321" i="1"/>
  <c r="K24322" i="1"/>
  <c r="K24323" i="1"/>
  <c r="K24324" i="1"/>
  <c r="K24325" i="1"/>
  <c r="K24326" i="1"/>
  <c r="K24327" i="1"/>
  <c r="K24328" i="1"/>
  <c r="K24329" i="1"/>
  <c r="K24330" i="1"/>
  <c r="K24331" i="1"/>
  <c r="K24332" i="1"/>
  <c r="K24333" i="1"/>
  <c r="K24334" i="1"/>
  <c r="K24335" i="1"/>
  <c r="K24336" i="1"/>
  <c r="K24337" i="1"/>
  <c r="K24338" i="1"/>
  <c r="K24339" i="1"/>
  <c r="K24340" i="1"/>
  <c r="K24341" i="1"/>
  <c r="K24342" i="1"/>
  <c r="K24343" i="1"/>
  <c r="K24344" i="1"/>
  <c r="K24345" i="1"/>
  <c r="K24346" i="1"/>
  <c r="K24347" i="1"/>
  <c r="K24348" i="1"/>
  <c r="K24349" i="1"/>
  <c r="K24350" i="1"/>
  <c r="K24351" i="1"/>
  <c r="K24352" i="1"/>
  <c r="K24353" i="1"/>
  <c r="K24354" i="1"/>
  <c r="K24355" i="1"/>
  <c r="K24356" i="1"/>
  <c r="K24357" i="1"/>
  <c r="K24358" i="1"/>
  <c r="K24359" i="1"/>
  <c r="K24360" i="1"/>
  <c r="K24361" i="1"/>
  <c r="K24362" i="1"/>
  <c r="K24363" i="1"/>
  <c r="K24364" i="1"/>
  <c r="K24365" i="1"/>
  <c r="K24366" i="1"/>
  <c r="K24367" i="1"/>
  <c r="K24368" i="1"/>
  <c r="K24369" i="1"/>
  <c r="K24370" i="1"/>
  <c r="K24371" i="1"/>
  <c r="K24372" i="1"/>
  <c r="K24373" i="1"/>
  <c r="K24374" i="1"/>
  <c r="K24375" i="1"/>
  <c r="K24376" i="1"/>
  <c r="K24377" i="1"/>
  <c r="K24378" i="1"/>
  <c r="K24379" i="1"/>
  <c r="K24380" i="1"/>
  <c r="K24381" i="1"/>
  <c r="K24382" i="1"/>
  <c r="K24383" i="1"/>
  <c r="K24384" i="1"/>
  <c r="K24385" i="1"/>
  <c r="K24386" i="1"/>
  <c r="K24387" i="1"/>
  <c r="K24388" i="1"/>
  <c r="K24389" i="1"/>
  <c r="K24390" i="1"/>
  <c r="K24391" i="1"/>
  <c r="K24392" i="1"/>
  <c r="K24393" i="1"/>
  <c r="K24394" i="1"/>
  <c r="K24395" i="1"/>
  <c r="K24396" i="1"/>
  <c r="K24397" i="1"/>
  <c r="K24398" i="1"/>
  <c r="K24399" i="1"/>
  <c r="K24400" i="1"/>
  <c r="K24401" i="1"/>
  <c r="K24402" i="1"/>
  <c r="K24403" i="1"/>
  <c r="K24404" i="1"/>
  <c r="K24405" i="1"/>
  <c r="K24406" i="1"/>
  <c r="K24407" i="1"/>
  <c r="K24408" i="1"/>
  <c r="K24409" i="1"/>
  <c r="K24410" i="1"/>
  <c r="K24411" i="1"/>
  <c r="K24412" i="1"/>
  <c r="K24413" i="1"/>
  <c r="K24414" i="1"/>
  <c r="K24415" i="1"/>
  <c r="K24416" i="1"/>
  <c r="K24417" i="1"/>
  <c r="K24418" i="1"/>
  <c r="K24419" i="1"/>
  <c r="K24420" i="1"/>
  <c r="K24421" i="1"/>
  <c r="K24422" i="1"/>
  <c r="K24423" i="1"/>
  <c r="K24424" i="1"/>
  <c r="K24425" i="1"/>
  <c r="K24426" i="1"/>
  <c r="K24427" i="1"/>
  <c r="K24428" i="1"/>
  <c r="K24429" i="1"/>
  <c r="K24430" i="1"/>
  <c r="K24431" i="1"/>
  <c r="K24432" i="1"/>
  <c r="K24433" i="1"/>
  <c r="K24434" i="1"/>
  <c r="K24435" i="1"/>
  <c r="K24436" i="1"/>
  <c r="K24437" i="1"/>
  <c r="K24438" i="1"/>
  <c r="K24439" i="1"/>
  <c r="K24440" i="1"/>
  <c r="K24441" i="1"/>
  <c r="K24442" i="1"/>
  <c r="K24443" i="1"/>
  <c r="K24444" i="1"/>
  <c r="K24445" i="1"/>
  <c r="K24446" i="1"/>
  <c r="K24447" i="1"/>
  <c r="K24448" i="1"/>
  <c r="K24449" i="1"/>
  <c r="K24450" i="1"/>
  <c r="K24451" i="1"/>
  <c r="K24452" i="1"/>
  <c r="K24453" i="1"/>
  <c r="K24454" i="1"/>
  <c r="K24455" i="1"/>
  <c r="K24456" i="1"/>
  <c r="K24457" i="1"/>
  <c r="K24458" i="1"/>
  <c r="K24459" i="1"/>
  <c r="K24460" i="1"/>
  <c r="K24461" i="1"/>
  <c r="K24462" i="1"/>
  <c r="K24463" i="1"/>
  <c r="K24464" i="1"/>
  <c r="K24465" i="1"/>
  <c r="K24466" i="1"/>
  <c r="K24467" i="1"/>
  <c r="K24468" i="1"/>
  <c r="K24469" i="1"/>
  <c r="K24470" i="1"/>
  <c r="K24471" i="1"/>
  <c r="K24472" i="1"/>
  <c r="K24473" i="1"/>
  <c r="K24474" i="1"/>
  <c r="K24475" i="1"/>
  <c r="K24476" i="1"/>
  <c r="K24477" i="1"/>
  <c r="K24478" i="1"/>
  <c r="K24479" i="1"/>
  <c r="K24480" i="1"/>
  <c r="K24481" i="1"/>
  <c r="K24482" i="1"/>
  <c r="K24483" i="1"/>
  <c r="K24484" i="1"/>
  <c r="K24485" i="1"/>
  <c r="K24486" i="1"/>
  <c r="K24487" i="1"/>
  <c r="K24488" i="1"/>
  <c r="K24489" i="1"/>
  <c r="K24490" i="1"/>
  <c r="K24491" i="1"/>
  <c r="K24492" i="1"/>
  <c r="K24493" i="1"/>
  <c r="K24494" i="1"/>
  <c r="K24495" i="1"/>
  <c r="K24496" i="1"/>
  <c r="K24497" i="1"/>
  <c r="K24498" i="1"/>
  <c r="K24499" i="1"/>
  <c r="K24500" i="1"/>
  <c r="K24501" i="1"/>
  <c r="K24502" i="1"/>
  <c r="K24503" i="1"/>
  <c r="K24504" i="1"/>
  <c r="K24505" i="1"/>
  <c r="K24506" i="1"/>
  <c r="K24507" i="1"/>
  <c r="K24508" i="1"/>
  <c r="K24509" i="1"/>
  <c r="K24510" i="1"/>
  <c r="K24511" i="1"/>
  <c r="K24512" i="1"/>
  <c r="K24513" i="1"/>
  <c r="K24514" i="1"/>
  <c r="K24515" i="1"/>
  <c r="K24516" i="1"/>
  <c r="K24517" i="1"/>
  <c r="K24518" i="1"/>
  <c r="K24519" i="1"/>
  <c r="K24520" i="1"/>
  <c r="K24521" i="1"/>
  <c r="K24522" i="1"/>
  <c r="K24523" i="1"/>
  <c r="K24524" i="1"/>
  <c r="K24525" i="1"/>
  <c r="K24526" i="1"/>
  <c r="K24527" i="1"/>
  <c r="K24528" i="1"/>
  <c r="K24529" i="1"/>
  <c r="K24530" i="1"/>
  <c r="K24531" i="1"/>
  <c r="K24532" i="1"/>
  <c r="K24533" i="1"/>
  <c r="K24534" i="1"/>
  <c r="K24535" i="1"/>
  <c r="K24536" i="1"/>
  <c r="K24537" i="1"/>
  <c r="K24538" i="1"/>
  <c r="K24539" i="1"/>
  <c r="K24540" i="1"/>
  <c r="K24541" i="1"/>
  <c r="K24542" i="1"/>
  <c r="K24543" i="1"/>
  <c r="K24544" i="1"/>
  <c r="K24545" i="1"/>
  <c r="K24546" i="1"/>
  <c r="K24547" i="1"/>
  <c r="K24548" i="1"/>
  <c r="K24549" i="1"/>
  <c r="K24550" i="1"/>
  <c r="K24551" i="1"/>
  <c r="K24552" i="1"/>
  <c r="K24553" i="1"/>
  <c r="K24554" i="1"/>
  <c r="K24555" i="1"/>
  <c r="K24556" i="1"/>
  <c r="K24557" i="1"/>
  <c r="K24558" i="1"/>
  <c r="K24559" i="1"/>
  <c r="K24560" i="1"/>
  <c r="K24561" i="1"/>
  <c r="K24562" i="1"/>
  <c r="K24563" i="1"/>
  <c r="K24564" i="1"/>
  <c r="K24565" i="1"/>
  <c r="K24566" i="1"/>
  <c r="K24567" i="1"/>
  <c r="K24568" i="1"/>
  <c r="K24569" i="1"/>
  <c r="K24570" i="1"/>
  <c r="K24571" i="1"/>
  <c r="K24572" i="1"/>
  <c r="K24573" i="1"/>
  <c r="K24574" i="1"/>
  <c r="K24575" i="1"/>
  <c r="K24576" i="1"/>
  <c r="K24577" i="1"/>
  <c r="K24578" i="1"/>
  <c r="K24579" i="1"/>
  <c r="K24580" i="1"/>
  <c r="K24581" i="1"/>
  <c r="K24582" i="1"/>
  <c r="K24583" i="1"/>
  <c r="K24584" i="1"/>
  <c r="K24585" i="1"/>
  <c r="K24586" i="1"/>
  <c r="K24587" i="1"/>
  <c r="K24588" i="1"/>
  <c r="K24589" i="1"/>
  <c r="K24590" i="1"/>
  <c r="K24591" i="1"/>
  <c r="K24592" i="1"/>
  <c r="K24593" i="1"/>
  <c r="K24594" i="1"/>
  <c r="K24595" i="1"/>
  <c r="K24596" i="1"/>
  <c r="K24597" i="1"/>
  <c r="K24598" i="1"/>
  <c r="K24599" i="1"/>
  <c r="K24600" i="1"/>
  <c r="K24601" i="1"/>
  <c r="K24602" i="1"/>
  <c r="K24603" i="1"/>
  <c r="K24604" i="1"/>
  <c r="K24605" i="1"/>
  <c r="K24606" i="1"/>
  <c r="K24607" i="1"/>
  <c r="K24608" i="1"/>
  <c r="K24609" i="1"/>
  <c r="K24610" i="1"/>
  <c r="K24611" i="1"/>
  <c r="K24612" i="1"/>
  <c r="K24613" i="1"/>
  <c r="K24614" i="1"/>
  <c r="K24615" i="1"/>
  <c r="K24616" i="1"/>
  <c r="K24617" i="1"/>
  <c r="K24618" i="1"/>
  <c r="K24619" i="1"/>
  <c r="K24620" i="1"/>
  <c r="K24621" i="1"/>
  <c r="K24622" i="1"/>
  <c r="K24623" i="1"/>
  <c r="K24624" i="1"/>
  <c r="K24625" i="1"/>
  <c r="K24626" i="1"/>
  <c r="K24627" i="1"/>
  <c r="K24628" i="1"/>
  <c r="K24629" i="1"/>
  <c r="K24630" i="1"/>
  <c r="K24631" i="1"/>
  <c r="K24632" i="1"/>
  <c r="K24633" i="1"/>
  <c r="K24634" i="1"/>
  <c r="K24635" i="1"/>
  <c r="K24636" i="1"/>
  <c r="K24637" i="1"/>
  <c r="K24638" i="1"/>
  <c r="K24639" i="1"/>
  <c r="K24640" i="1"/>
  <c r="K24641" i="1"/>
  <c r="I22178" i="1"/>
  <c r="J22178" i="1"/>
  <c r="I22179" i="1"/>
  <c r="J22179" i="1"/>
  <c r="I22180" i="1"/>
  <c r="J22180" i="1"/>
  <c r="I22181" i="1"/>
  <c r="J22181" i="1"/>
  <c r="I22182" i="1"/>
  <c r="J22182" i="1"/>
  <c r="I22183" i="1"/>
  <c r="J22183" i="1"/>
  <c r="I22184" i="1"/>
  <c r="J22184" i="1"/>
  <c r="I22185" i="1"/>
  <c r="J22185" i="1"/>
  <c r="I22186" i="1"/>
  <c r="J22186" i="1"/>
  <c r="I22187" i="1"/>
  <c r="J22187" i="1"/>
  <c r="I22188" i="1"/>
  <c r="J22188" i="1"/>
  <c r="I22189" i="1"/>
  <c r="J22189" i="1"/>
  <c r="I22190" i="1"/>
  <c r="J22190" i="1"/>
  <c r="I22191" i="1"/>
  <c r="J22191" i="1"/>
  <c r="I22192" i="1"/>
  <c r="J22192" i="1"/>
  <c r="I22193" i="1"/>
  <c r="J22193" i="1"/>
  <c r="I22194" i="1"/>
  <c r="J22194" i="1"/>
  <c r="I22195" i="1"/>
  <c r="J22195" i="1"/>
  <c r="I22196" i="1"/>
  <c r="J22196" i="1"/>
  <c r="I22197" i="1"/>
  <c r="J22197" i="1"/>
  <c r="I22198" i="1"/>
  <c r="J22198" i="1"/>
  <c r="I22199" i="1"/>
  <c r="J22199" i="1"/>
  <c r="I22200" i="1"/>
  <c r="J22200" i="1"/>
  <c r="I22201" i="1"/>
  <c r="J22201" i="1"/>
  <c r="I22202" i="1"/>
  <c r="J22202" i="1"/>
  <c r="I22203" i="1"/>
  <c r="J22203" i="1"/>
  <c r="I22204" i="1"/>
  <c r="J22204" i="1"/>
  <c r="I22205" i="1"/>
  <c r="J22205" i="1"/>
  <c r="I22206" i="1"/>
  <c r="J22206" i="1"/>
  <c r="I22207" i="1"/>
  <c r="J22207" i="1"/>
  <c r="I22208" i="1"/>
  <c r="J22208" i="1"/>
  <c r="I22209" i="1"/>
  <c r="J22209" i="1"/>
  <c r="I22210" i="1"/>
  <c r="J22210" i="1"/>
  <c r="I22211" i="1"/>
  <c r="J22211" i="1"/>
  <c r="I22212" i="1"/>
  <c r="J22212" i="1"/>
  <c r="I22213" i="1"/>
  <c r="J22213" i="1"/>
  <c r="I22214" i="1"/>
  <c r="J22214" i="1"/>
  <c r="I22215" i="1"/>
  <c r="J22215" i="1"/>
  <c r="I22216" i="1"/>
  <c r="J22216" i="1"/>
  <c r="I22217" i="1"/>
  <c r="J22217" i="1"/>
  <c r="I22218" i="1"/>
  <c r="J22218" i="1"/>
  <c r="I22219" i="1"/>
  <c r="J22219" i="1"/>
  <c r="I22220" i="1"/>
  <c r="J22220" i="1"/>
  <c r="I22221" i="1"/>
  <c r="J22221" i="1"/>
  <c r="I22222" i="1"/>
  <c r="J22222" i="1"/>
  <c r="I22223" i="1"/>
  <c r="J22223" i="1"/>
  <c r="I22224" i="1"/>
  <c r="J22224" i="1"/>
  <c r="I22225" i="1"/>
  <c r="J22225" i="1"/>
  <c r="I22226" i="1"/>
  <c r="J22226" i="1"/>
  <c r="I22227" i="1"/>
  <c r="J22227" i="1"/>
  <c r="I22228" i="1"/>
  <c r="J22228" i="1"/>
  <c r="I22229" i="1"/>
  <c r="J22229" i="1"/>
  <c r="I22230" i="1"/>
  <c r="J22230" i="1"/>
  <c r="I22231" i="1"/>
  <c r="J22231" i="1"/>
  <c r="I22232" i="1"/>
  <c r="J22232" i="1"/>
  <c r="I22233" i="1"/>
  <c r="J22233" i="1"/>
  <c r="I22234" i="1"/>
  <c r="J22234" i="1"/>
  <c r="I22235" i="1"/>
  <c r="J22235" i="1"/>
  <c r="I22236" i="1"/>
  <c r="J22236" i="1"/>
  <c r="I22237" i="1"/>
  <c r="J22237" i="1"/>
  <c r="I22238" i="1"/>
  <c r="J22238" i="1"/>
  <c r="I22239" i="1"/>
  <c r="J22239" i="1"/>
  <c r="I22240" i="1"/>
  <c r="J22240" i="1"/>
  <c r="I22241" i="1"/>
  <c r="J22241" i="1"/>
  <c r="I22242" i="1"/>
  <c r="J22242" i="1"/>
  <c r="I22243" i="1"/>
  <c r="J22243" i="1"/>
  <c r="I22244" i="1"/>
  <c r="J22244" i="1"/>
  <c r="I22245" i="1"/>
  <c r="J22245" i="1"/>
  <c r="I22246" i="1"/>
  <c r="J22246" i="1"/>
  <c r="I22247" i="1"/>
  <c r="J22247" i="1"/>
  <c r="I22248" i="1"/>
  <c r="J22248" i="1"/>
  <c r="I22249" i="1"/>
  <c r="J22249" i="1"/>
  <c r="I22250" i="1"/>
  <c r="J22250" i="1"/>
  <c r="I22251" i="1"/>
  <c r="J22251" i="1"/>
  <c r="I22252" i="1"/>
  <c r="J22252" i="1"/>
  <c r="I22253" i="1"/>
  <c r="J22253" i="1"/>
  <c r="I22254" i="1"/>
  <c r="J22254" i="1"/>
  <c r="I22255" i="1"/>
  <c r="J22255" i="1"/>
  <c r="I22256" i="1"/>
  <c r="J22256" i="1"/>
  <c r="I22257" i="1"/>
  <c r="J22257" i="1"/>
  <c r="I22258" i="1"/>
  <c r="J22258" i="1"/>
  <c r="I22259" i="1"/>
  <c r="J22259" i="1"/>
  <c r="I22260" i="1"/>
  <c r="J22260" i="1"/>
  <c r="I22261" i="1"/>
  <c r="J22261" i="1"/>
  <c r="I22262" i="1"/>
  <c r="J22262" i="1"/>
  <c r="I22263" i="1"/>
  <c r="J22263" i="1"/>
  <c r="I22264" i="1"/>
  <c r="J22264" i="1"/>
  <c r="I22265" i="1"/>
  <c r="J22265" i="1"/>
  <c r="I22266" i="1"/>
  <c r="J22266" i="1"/>
  <c r="I22267" i="1"/>
  <c r="J22267" i="1"/>
  <c r="I22268" i="1"/>
  <c r="J22268" i="1"/>
  <c r="I22269" i="1"/>
  <c r="J22269" i="1"/>
  <c r="I22270" i="1"/>
  <c r="J22270" i="1"/>
  <c r="I22271" i="1"/>
  <c r="J22271" i="1"/>
  <c r="I22272" i="1"/>
  <c r="J22272" i="1"/>
  <c r="I22273" i="1"/>
  <c r="J22273" i="1"/>
  <c r="I22274" i="1"/>
  <c r="J22274" i="1"/>
  <c r="I22275" i="1"/>
  <c r="J22275" i="1"/>
  <c r="I22276" i="1"/>
  <c r="J22276" i="1"/>
  <c r="I22277" i="1"/>
  <c r="J22277" i="1"/>
  <c r="I22278" i="1"/>
  <c r="J22278" i="1"/>
  <c r="I22279" i="1"/>
  <c r="J22279" i="1"/>
  <c r="I22280" i="1"/>
  <c r="J22280" i="1"/>
  <c r="I22281" i="1"/>
  <c r="J22281" i="1"/>
  <c r="I22282" i="1"/>
  <c r="J22282" i="1"/>
  <c r="I22283" i="1"/>
  <c r="J22283" i="1"/>
  <c r="I22284" i="1"/>
  <c r="J22284" i="1"/>
  <c r="I22285" i="1"/>
  <c r="J22285" i="1"/>
  <c r="I22286" i="1"/>
  <c r="J22286" i="1"/>
  <c r="I22287" i="1"/>
  <c r="J22287" i="1"/>
  <c r="I22288" i="1"/>
  <c r="J22288" i="1"/>
  <c r="I22289" i="1"/>
  <c r="J22289" i="1"/>
  <c r="I22290" i="1"/>
  <c r="J22290" i="1"/>
  <c r="I22291" i="1"/>
  <c r="J22291" i="1"/>
  <c r="I22292" i="1"/>
  <c r="J22292" i="1"/>
  <c r="I22293" i="1"/>
  <c r="J22293" i="1"/>
  <c r="I22294" i="1"/>
  <c r="J22294" i="1"/>
  <c r="I22295" i="1"/>
  <c r="J22295" i="1"/>
  <c r="I22296" i="1"/>
  <c r="J22296" i="1"/>
  <c r="I22297" i="1"/>
  <c r="J22297" i="1"/>
  <c r="I22298" i="1"/>
  <c r="J22298" i="1"/>
  <c r="I22299" i="1"/>
  <c r="J22299" i="1"/>
  <c r="I22300" i="1"/>
  <c r="J22300" i="1"/>
  <c r="I22301" i="1"/>
  <c r="J22301" i="1"/>
  <c r="I22302" i="1"/>
  <c r="J22302" i="1"/>
  <c r="I22303" i="1"/>
  <c r="J22303" i="1"/>
  <c r="I22304" i="1"/>
  <c r="J22304" i="1"/>
  <c r="I22305" i="1"/>
  <c r="J22305" i="1"/>
  <c r="I22306" i="1"/>
  <c r="J22306" i="1"/>
  <c r="I22307" i="1"/>
  <c r="J22307" i="1"/>
  <c r="I22308" i="1"/>
  <c r="J22308" i="1"/>
  <c r="I22309" i="1"/>
  <c r="J22309" i="1"/>
  <c r="I22310" i="1"/>
  <c r="J22310" i="1"/>
  <c r="I22311" i="1"/>
  <c r="J22311" i="1"/>
  <c r="I22312" i="1"/>
  <c r="J22312" i="1"/>
  <c r="I22313" i="1"/>
  <c r="J22313" i="1"/>
  <c r="I22314" i="1"/>
  <c r="J22314" i="1"/>
  <c r="I22315" i="1"/>
  <c r="J22315" i="1"/>
  <c r="I22316" i="1"/>
  <c r="J22316" i="1"/>
  <c r="I22317" i="1"/>
  <c r="J22317" i="1"/>
  <c r="I22318" i="1"/>
  <c r="J22318" i="1"/>
  <c r="I22319" i="1"/>
  <c r="J22319" i="1"/>
  <c r="I22320" i="1"/>
  <c r="J22320" i="1"/>
  <c r="I22321" i="1"/>
  <c r="J22321" i="1"/>
  <c r="I22322" i="1"/>
  <c r="J22322" i="1"/>
  <c r="I22323" i="1"/>
  <c r="J22323" i="1"/>
  <c r="I22324" i="1"/>
  <c r="J22324" i="1"/>
  <c r="I22325" i="1"/>
  <c r="J22325" i="1"/>
  <c r="I22326" i="1"/>
  <c r="J22326" i="1"/>
  <c r="I22327" i="1"/>
  <c r="J22327" i="1"/>
  <c r="I22328" i="1"/>
  <c r="J22328" i="1"/>
  <c r="I22329" i="1"/>
  <c r="J22329" i="1"/>
  <c r="I22330" i="1"/>
  <c r="J22330" i="1"/>
  <c r="I22331" i="1"/>
  <c r="J22331" i="1"/>
  <c r="I22332" i="1"/>
  <c r="J22332" i="1"/>
  <c r="I22333" i="1"/>
  <c r="J22333" i="1"/>
  <c r="I22334" i="1"/>
  <c r="J22334" i="1"/>
  <c r="I22335" i="1"/>
  <c r="J22335" i="1"/>
  <c r="I22336" i="1"/>
  <c r="J22336" i="1"/>
  <c r="I22337" i="1"/>
  <c r="J22337" i="1"/>
  <c r="I22338" i="1"/>
  <c r="J22338" i="1"/>
  <c r="I22339" i="1"/>
  <c r="J22339" i="1"/>
  <c r="I22340" i="1"/>
  <c r="J22340" i="1"/>
  <c r="I22341" i="1"/>
  <c r="J22341" i="1"/>
  <c r="I22342" i="1"/>
  <c r="J22342" i="1"/>
  <c r="I22343" i="1"/>
  <c r="J22343" i="1"/>
  <c r="I22344" i="1"/>
  <c r="J22344" i="1"/>
  <c r="I22345" i="1"/>
  <c r="J22345" i="1"/>
  <c r="I22346" i="1"/>
  <c r="J22346" i="1"/>
  <c r="I22347" i="1"/>
  <c r="J22347" i="1"/>
  <c r="I22348" i="1"/>
  <c r="J22348" i="1"/>
  <c r="I22349" i="1"/>
  <c r="J22349" i="1"/>
  <c r="I22350" i="1"/>
  <c r="J22350" i="1"/>
  <c r="I22351" i="1"/>
  <c r="J22351" i="1"/>
  <c r="I22352" i="1"/>
  <c r="J22352" i="1"/>
  <c r="I22353" i="1"/>
  <c r="J22353" i="1"/>
  <c r="I22354" i="1"/>
  <c r="J22354" i="1"/>
  <c r="I22355" i="1"/>
  <c r="J22355" i="1"/>
  <c r="I22356" i="1"/>
  <c r="J22356" i="1"/>
  <c r="I22357" i="1"/>
  <c r="J22357" i="1"/>
  <c r="I22358" i="1"/>
  <c r="J22358" i="1"/>
  <c r="I22359" i="1"/>
  <c r="J22359" i="1"/>
  <c r="I22360" i="1"/>
  <c r="J22360" i="1"/>
  <c r="I22361" i="1"/>
  <c r="J22361" i="1"/>
  <c r="I22362" i="1"/>
  <c r="J22362" i="1"/>
  <c r="I22363" i="1"/>
  <c r="J22363" i="1"/>
  <c r="I22364" i="1"/>
  <c r="J22364" i="1"/>
  <c r="I22365" i="1"/>
  <c r="J22365" i="1"/>
  <c r="I22366" i="1"/>
  <c r="J22366" i="1"/>
  <c r="I22367" i="1"/>
  <c r="J22367" i="1"/>
  <c r="I22368" i="1"/>
  <c r="J22368" i="1"/>
  <c r="I22369" i="1"/>
  <c r="J22369" i="1"/>
  <c r="I22370" i="1"/>
  <c r="J22370" i="1"/>
  <c r="I22371" i="1"/>
  <c r="J22371" i="1"/>
  <c r="I22372" i="1"/>
  <c r="J22372" i="1"/>
  <c r="I22373" i="1"/>
  <c r="J22373" i="1"/>
  <c r="I22374" i="1"/>
  <c r="J22374" i="1"/>
  <c r="I22375" i="1"/>
  <c r="J22375" i="1"/>
  <c r="I22376" i="1"/>
  <c r="J22376" i="1"/>
  <c r="I22377" i="1"/>
  <c r="J22377" i="1"/>
  <c r="I22378" i="1"/>
  <c r="J22378" i="1"/>
  <c r="I22379" i="1"/>
  <c r="J22379" i="1"/>
  <c r="I22380" i="1"/>
  <c r="J22380" i="1"/>
  <c r="I22381" i="1"/>
  <c r="J22381" i="1"/>
  <c r="I22382" i="1"/>
  <c r="J22382" i="1"/>
  <c r="I22383" i="1"/>
  <c r="J22383" i="1"/>
  <c r="I22384" i="1"/>
  <c r="J22384" i="1"/>
  <c r="I22385" i="1"/>
  <c r="J22385" i="1"/>
  <c r="I22386" i="1"/>
  <c r="J22386" i="1"/>
  <c r="I22387" i="1"/>
  <c r="J22387" i="1"/>
  <c r="I22388" i="1"/>
  <c r="J22388" i="1"/>
  <c r="I22389" i="1"/>
  <c r="J22389" i="1"/>
  <c r="I22390" i="1"/>
  <c r="J22390" i="1"/>
  <c r="I22391" i="1"/>
  <c r="J22391" i="1"/>
  <c r="I22392" i="1"/>
  <c r="J22392" i="1"/>
  <c r="I22393" i="1"/>
  <c r="J22393" i="1"/>
  <c r="I22394" i="1"/>
  <c r="J22394" i="1"/>
  <c r="I22395" i="1"/>
  <c r="J22395" i="1"/>
  <c r="I22396" i="1"/>
  <c r="J22396" i="1"/>
  <c r="I22397" i="1"/>
  <c r="J22397" i="1"/>
  <c r="I22398" i="1"/>
  <c r="J22398" i="1"/>
  <c r="I22399" i="1"/>
  <c r="J22399" i="1"/>
  <c r="I22400" i="1"/>
  <c r="J22400" i="1"/>
  <c r="I22401" i="1"/>
  <c r="J22401" i="1"/>
  <c r="I22402" i="1"/>
  <c r="J22402" i="1"/>
  <c r="I22403" i="1"/>
  <c r="J22403" i="1"/>
  <c r="I22404" i="1"/>
  <c r="J22404" i="1"/>
  <c r="I22405" i="1"/>
  <c r="J22405" i="1"/>
  <c r="I22406" i="1"/>
  <c r="J22406" i="1"/>
  <c r="I22407" i="1"/>
  <c r="J22407" i="1"/>
  <c r="I22408" i="1"/>
  <c r="J22408" i="1"/>
  <c r="I22409" i="1"/>
  <c r="J22409" i="1"/>
  <c r="I22410" i="1"/>
  <c r="J22410" i="1"/>
  <c r="I22411" i="1"/>
  <c r="J22411" i="1"/>
  <c r="I22412" i="1"/>
  <c r="J22412" i="1"/>
  <c r="I22413" i="1"/>
  <c r="J22413" i="1"/>
  <c r="I22414" i="1"/>
  <c r="J22414" i="1"/>
  <c r="I22415" i="1"/>
  <c r="J22415" i="1"/>
  <c r="I22416" i="1"/>
  <c r="J22416" i="1"/>
  <c r="I22417" i="1"/>
  <c r="J22417" i="1"/>
  <c r="I22418" i="1"/>
  <c r="J22418" i="1"/>
  <c r="I22419" i="1"/>
  <c r="J22419" i="1"/>
  <c r="I22420" i="1"/>
  <c r="J22420" i="1"/>
  <c r="I22421" i="1"/>
  <c r="J22421" i="1"/>
  <c r="I22422" i="1"/>
  <c r="J22422" i="1"/>
  <c r="I22423" i="1"/>
  <c r="J22423" i="1"/>
  <c r="I22424" i="1"/>
  <c r="J22424" i="1"/>
  <c r="I22425" i="1"/>
  <c r="J22425" i="1"/>
  <c r="I22426" i="1"/>
  <c r="J22426" i="1"/>
  <c r="I22427" i="1"/>
  <c r="J22427" i="1"/>
  <c r="I22428" i="1"/>
  <c r="J22428" i="1"/>
  <c r="I22429" i="1"/>
  <c r="J22429" i="1"/>
  <c r="I22430" i="1"/>
  <c r="J22430" i="1"/>
  <c r="I22431" i="1"/>
  <c r="J22431" i="1"/>
  <c r="I22432" i="1"/>
  <c r="J22432" i="1"/>
  <c r="I22433" i="1"/>
  <c r="J22433" i="1"/>
  <c r="I22434" i="1"/>
  <c r="J22434" i="1"/>
  <c r="I22435" i="1"/>
  <c r="J22435" i="1"/>
  <c r="I22436" i="1"/>
  <c r="J22436" i="1"/>
  <c r="I22437" i="1"/>
  <c r="J22437" i="1"/>
  <c r="I22438" i="1"/>
  <c r="J22438" i="1"/>
  <c r="I22439" i="1"/>
  <c r="J22439" i="1"/>
  <c r="I22440" i="1"/>
  <c r="J22440" i="1"/>
  <c r="I22441" i="1"/>
  <c r="J22441" i="1"/>
  <c r="I22442" i="1"/>
  <c r="J22442" i="1"/>
  <c r="I22443" i="1"/>
  <c r="J22443" i="1"/>
  <c r="I22444" i="1"/>
  <c r="J22444" i="1"/>
  <c r="I22445" i="1"/>
  <c r="J22445" i="1"/>
  <c r="I22446" i="1"/>
  <c r="J22446" i="1"/>
  <c r="I22447" i="1"/>
  <c r="J22447" i="1"/>
  <c r="I22448" i="1"/>
  <c r="J22448" i="1"/>
  <c r="I22449" i="1"/>
  <c r="J22449" i="1"/>
  <c r="I22450" i="1"/>
  <c r="J22450" i="1"/>
  <c r="I22451" i="1"/>
  <c r="J22451" i="1"/>
  <c r="I22452" i="1"/>
  <c r="J22452" i="1"/>
  <c r="I22453" i="1"/>
  <c r="J22453" i="1"/>
  <c r="I22454" i="1"/>
  <c r="J22454" i="1"/>
  <c r="I22455" i="1"/>
  <c r="J22455" i="1"/>
  <c r="I22456" i="1"/>
  <c r="J22456" i="1"/>
  <c r="I22457" i="1"/>
  <c r="J22457" i="1"/>
  <c r="I22458" i="1"/>
  <c r="J22458" i="1"/>
  <c r="I22459" i="1"/>
  <c r="J22459" i="1"/>
  <c r="I22460" i="1"/>
  <c r="J22460" i="1"/>
  <c r="I22461" i="1"/>
  <c r="J22461" i="1"/>
  <c r="I22462" i="1"/>
  <c r="J22462" i="1"/>
  <c r="I22463" i="1"/>
  <c r="J22463" i="1"/>
  <c r="I22464" i="1"/>
  <c r="J22464" i="1"/>
  <c r="I22465" i="1"/>
  <c r="J22465" i="1"/>
  <c r="I22466" i="1"/>
  <c r="J22466" i="1"/>
  <c r="I22467" i="1"/>
  <c r="J22467" i="1"/>
  <c r="I22468" i="1"/>
  <c r="J22468" i="1"/>
  <c r="I22469" i="1"/>
  <c r="J22469" i="1"/>
  <c r="I22470" i="1"/>
  <c r="J22470" i="1"/>
  <c r="I22471" i="1"/>
  <c r="J22471" i="1"/>
  <c r="I22472" i="1"/>
  <c r="J22472" i="1"/>
  <c r="I22473" i="1"/>
  <c r="J22473" i="1"/>
  <c r="I22474" i="1"/>
  <c r="J22474" i="1"/>
  <c r="I22475" i="1"/>
  <c r="J22475" i="1"/>
  <c r="I22476" i="1"/>
  <c r="J22476" i="1"/>
  <c r="I22477" i="1"/>
  <c r="J22477" i="1"/>
  <c r="I22478" i="1"/>
  <c r="J22478" i="1"/>
  <c r="I22479" i="1"/>
  <c r="J22479" i="1"/>
  <c r="I22480" i="1"/>
  <c r="J22480" i="1"/>
  <c r="I22481" i="1"/>
  <c r="J22481" i="1"/>
  <c r="I22482" i="1"/>
  <c r="J22482" i="1"/>
  <c r="I22483" i="1"/>
  <c r="J22483" i="1"/>
  <c r="I22484" i="1"/>
  <c r="J22484" i="1"/>
  <c r="I22485" i="1"/>
  <c r="J22485" i="1"/>
  <c r="I22486" i="1"/>
  <c r="J22486" i="1"/>
  <c r="I22487" i="1"/>
  <c r="J22487" i="1"/>
  <c r="I22488" i="1"/>
  <c r="J22488" i="1"/>
  <c r="I22489" i="1"/>
  <c r="J22489" i="1"/>
  <c r="I22490" i="1"/>
  <c r="J22490" i="1"/>
  <c r="I22491" i="1"/>
  <c r="J22491" i="1"/>
  <c r="I22492" i="1"/>
  <c r="J22492" i="1"/>
  <c r="I22493" i="1"/>
  <c r="J22493" i="1"/>
  <c r="I22494" i="1"/>
  <c r="J22494" i="1"/>
  <c r="I22495" i="1"/>
  <c r="J22495" i="1"/>
  <c r="I22496" i="1"/>
  <c r="J22496" i="1"/>
  <c r="I22497" i="1"/>
  <c r="J22497" i="1"/>
  <c r="I22498" i="1"/>
  <c r="J22498" i="1"/>
  <c r="I22499" i="1"/>
  <c r="J22499" i="1"/>
  <c r="I22500" i="1"/>
  <c r="J22500" i="1"/>
  <c r="I22501" i="1"/>
  <c r="J22501" i="1"/>
  <c r="I22502" i="1"/>
  <c r="J22502" i="1"/>
  <c r="I22503" i="1"/>
  <c r="J22503" i="1"/>
  <c r="I22504" i="1"/>
  <c r="J22504" i="1"/>
  <c r="I22505" i="1"/>
  <c r="J22505" i="1"/>
  <c r="I22506" i="1"/>
  <c r="J22506" i="1"/>
  <c r="I22507" i="1"/>
  <c r="J22507" i="1"/>
  <c r="I22508" i="1"/>
  <c r="J22508" i="1"/>
  <c r="I22509" i="1"/>
  <c r="J22509" i="1"/>
  <c r="I22510" i="1"/>
  <c r="J22510" i="1"/>
  <c r="I22511" i="1"/>
  <c r="J22511" i="1"/>
  <c r="I22512" i="1"/>
  <c r="J22512" i="1"/>
  <c r="I22513" i="1"/>
  <c r="J22513" i="1"/>
  <c r="I22514" i="1"/>
  <c r="J22514" i="1"/>
  <c r="I22515" i="1"/>
  <c r="J22515" i="1"/>
  <c r="I22516" i="1"/>
  <c r="J22516" i="1"/>
  <c r="I22517" i="1"/>
  <c r="J22517" i="1"/>
  <c r="I22518" i="1"/>
  <c r="J22518" i="1"/>
  <c r="I22519" i="1"/>
  <c r="J22519" i="1"/>
  <c r="I22520" i="1"/>
  <c r="J22520" i="1"/>
  <c r="I22521" i="1"/>
  <c r="J22521" i="1"/>
  <c r="I22522" i="1"/>
  <c r="J22522" i="1"/>
  <c r="I22523" i="1"/>
  <c r="J22523" i="1"/>
  <c r="I22524" i="1"/>
  <c r="J22524" i="1"/>
  <c r="I22525" i="1"/>
  <c r="J22525" i="1"/>
  <c r="I22526" i="1"/>
  <c r="J22526" i="1"/>
  <c r="I22527" i="1"/>
  <c r="J22527" i="1"/>
  <c r="I22528" i="1"/>
  <c r="J22528" i="1"/>
  <c r="I22529" i="1"/>
  <c r="J22529" i="1"/>
  <c r="I22530" i="1"/>
  <c r="J22530" i="1"/>
  <c r="I22531" i="1"/>
  <c r="J22531" i="1"/>
  <c r="I22532" i="1"/>
  <c r="J22532" i="1"/>
  <c r="I22533" i="1"/>
  <c r="J22533" i="1"/>
  <c r="I22534" i="1"/>
  <c r="J22534" i="1"/>
  <c r="I22535" i="1"/>
  <c r="J22535" i="1"/>
  <c r="I22536" i="1"/>
  <c r="J22536" i="1"/>
  <c r="I22537" i="1"/>
  <c r="J22537" i="1"/>
  <c r="I22538" i="1"/>
  <c r="J22538" i="1"/>
  <c r="I22539" i="1"/>
  <c r="J22539" i="1"/>
  <c r="I22540" i="1"/>
  <c r="J22540" i="1"/>
  <c r="I22541" i="1"/>
  <c r="J22541" i="1"/>
  <c r="I22542" i="1"/>
  <c r="J22542" i="1"/>
  <c r="I22543" i="1"/>
  <c r="J22543" i="1"/>
  <c r="I22544" i="1"/>
  <c r="J22544" i="1"/>
  <c r="I22545" i="1"/>
  <c r="J22545" i="1"/>
  <c r="I22546" i="1"/>
  <c r="J22546" i="1"/>
  <c r="I22547" i="1"/>
  <c r="J22547" i="1"/>
  <c r="I22548" i="1"/>
  <c r="J22548" i="1"/>
  <c r="I22549" i="1"/>
  <c r="J22549" i="1"/>
  <c r="I22550" i="1"/>
  <c r="J22550" i="1"/>
  <c r="I22551" i="1"/>
  <c r="J22551" i="1"/>
  <c r="I22552" i="1"/>
  <c r="J22552" i="1"/>
  <c r="I22553" i="1"/>
  <c r="J22553" i="1"/>
  <c r="I22554" i="1"/>
  <c r="J22554" i="1"/>
  <c r="I22555" i="1"/>
  <c r="J22555" i="1"/>
  <c r="I22556" i="1"/>
  <c r="J22556" i="1"/>
  <c r="I22557" i="1"/>
  <c r="J22557" i="1"/>
  <c r="I22558" i="1"/>
  <c r="J22558" i="1"/>
  <c r="I22559" i="1"/>
  <c r="J22559" i="1"/>
  <c r="I22560" i="1"/>
  <c r="J22560" i="1"/>
  <c r="I22561" i="1"/>
  <c r="J22561" i="1"/>
  <c r="I22562" i="1"/>
  <c r="J22562" i="1"/>
  <c r="I22563" i="1"/>
  <c r="J22563" i="1"/>
  <c r="I22564" i="1"/>
  <c r="J22564" i="1"/>
  <c r="I22565" i="1"/>
  <c r="J22565" i="1"/>
  <c r="I22566" i="1"/>
  <c r="J22566" i="1"/>
  <c r="I22567" i="1"/>
  <c r="J22567" i="1"/>
  <c r="I22568" i="1"/>
  <c r="J22568" i="1"/>
  <c r="I22569" i="1"/>
  <c r="J22569" i="1"/>
  <c r="I22570" i="1"/>
  <c r="J22570" i="1"/>
  <c r="I22571" i="1"/>
  <c r="J22571" i="1"/>
  <c r="I22572" i="1"/>
  <c r="J22572" i="1"/>
  <c r="I22573" i="1"/>
  <c r="J22573" i="1"/>
  <c r="I22574" i="1"/>
  <c r="J22574" i="1"/>
  <c r="I22575" i="1"/>
  <c r="J22575" i="1"/>
  <c r="I22576" i="1"/>
  <c r="J22576" i="1"/>
  <c r="I22577" i="1"/>
  <c r="J22577" i="1"/>
  <c r="I22578" i="1"/>
  <c r="J22578" i="1"/>
  <c r="I22579" i="1"/>
  <c r="J22579" i="1"/>
  <c r="I22580" i="1"/>
  <c r="J22580" i="1"/>
  <c r="I22581" i="1"/>
  <c r="J22581" i="1"/>
  <c r="I22582" i="1"/>
  <c r="J22582" i="1"/>
  <c r="I22583" i="1"/>
  <c r="J22583" i="1"/>
  <c r="I22584" i="1"/>
  <c r="J22584" i="1"/>
  <c r="I22585" i="1"/>
  <c r="J22585" i="1"/>
  <c r="I22586" i="1"/>
  <c r="J22586" i="1"/>
  <c r="I22587" i="1"/>
  <c r="J22587" i="1"/>
  <c r="I22588" i="1"/>
  <c r="J22588" i="1"/>
  <c r="I22589" i="1"/>
  <c r="J22589" i="1"/>
  <c r="I22590" i="1"/>
  <c r="J22590" i="1"/>
  <c r="I22591" i="1"/>
  <c r="J22591" i="1"/>
  <c r="I22592" i="1"/>
  <c r="J22592" i="1"/>
  <c r="I22593" i="1"/>
  <c r="J22593" i="1"/>
  <c r="I22594" i="1"/>
  <c r="J22594" i="1"/>
  <c r="I22595" i="1"/>
  <c r="J22595" i="1"/>
  <c r="I22596" i="1"/>
  <c r="J22596" i="1"/>
  <c r="I22597" i="1"/>
  <c r="J22597" i="1"/>
  <c r="I22598" i="1"/>
  <c r="J22598" i="1"/>
  <c r="I22599" i="1"/>
  <c r="J22599" i="1"/>
  <c r="I22600" i="1"/>
  <c r="J22600" i="1"/>
  <c r="I22601" i="1"/>
  <c r="J22601" i="1"/>
  <c r="I22602" i="1"/>
  <c r="J22602" i="1"/>
  <c r="I22603" i="1"/>
  <c r="J22603" i="1"/>
  <c r="I22604" i="1"/>
  <c r="J22604" i="1"/>
  <c r="I22605" i="1"/>
  <c r="J22605" i="1"/>
  <c r="I22606" i="1"/>
  <c r="J22606" i="1"/>
  <c r="I22607" i="1"/>
  <c r="J22607" i="1"/>
  <c r="I22608" i="1"/>
  <c r="J22608" i="1"/>
  <c r="I22609" i="1"/>
  <c r="J22609" i="1"/>
  <c r="I22610" i="1"/>
  <c r="J22610" i="1"/>
  <c r="I22611" i="1"/>
  <c r="J22611" i="1"/>
  <c r="I22612" i="1"/>
  <c r="J22612" i="1"/>
  <c r="I22613" i="1"/>
  <c r="J22613" i="1"/>
  <c r="I22614" i="1"/>
  <c r="J22614" i="1"/>
  <c r="I22615" i="1"/>
  <c r="J22615" i="1"/>
  <c r="I22616" i="1"/>
  <c r="J22616" i="1"/>
  <c r="I22617" i="1"/>
  <c r="J22617" i="1"/>
  <c r="I22618" i="1"/>
  <c r="J22618" i="1"/>
  <c r="I22619" i="1"/>
  <c r="J22619" i="1"/>
  <c r="I22620" i="1"/>
  <c r="J22620" i="1"/>
  <c r="I22621" i="1"/>
  <c r="J22621" i="1"/>
  <c r="I22622" i="1"/>
  <c r="J22622" i="1"/>
  <c r="I22623" i="1"/>
  <c r="J22623" i="1"/>
  <c r="I22624" i="1"/>
  <c r="J22624" i="1"/>
  <c r="I22625" i="1"/>
  <c r="J22625" i="1"/>
  <c r="I22626" i="1"/>
  <c r="J22626" i="1"/>
  <c r="I22627" i="1"/>
  <c r="J22627" i="1"/>
  <c r="I22628" i="1"/>
  <c r="J22628" i="1"/>
  <c r="I22629" i="1"/>
  <c r="J22629" i="1"/>
  <c r="I22630" i="1"/>
  <c r="J22630" i="1"/>
  <c r="I22631" i="1"/>
  <c r="J22631" i="1"/>
  <c r="I22632" i="1"/>
  <c r="J22632" i="1"/>
  <c r="I22633" i="1"/>
  <c r="J22633" i="1"/>
  <c r="I22634" i="1"/>
  <c r="J22634" i="1"/>
  <c r="I22635" i="1"/>
  <c r="J22635" i="1"/>
  <c r="I22636" i="1"/>
  <c r="J22636" i="1"/>
  <c r="I22637" i="1"/>
  <c r="J22637" i="1"/>
  <c r="I22638" i="1"/>
  <c r="J22638" i="1"/>
  <c r="I22639" i="1"/>
  <c r="J22639" i="1"/>
  <c r="I22640" i="1"/>
  <c r="J22640" i="1"/>
  <c r="I22641" i="1"/>
  <c r="J22641" i="1"/>
  <c r="I22642" i="1"/>
  <c r="J22642" i="1"/>
  <c r="I22643" i="1"/>
  <c r="J22643" i="1"/>
  <c r="I22644" i="1"/>
  <c r="J22644" i="1"/>
  <c r="I22645" i="1"/>
  <c r="J22645" i="1"/>
  <c r="I22646" i="1"/>
  <c r="J22646" i="1"/>
  <c r="I22647" i="1"/>
  <c r="J22647" i="1"/>
  <c r="I22648" i="1"/>
  <c r="J22648" i="1"/>
  <c r="I22649" i="1"/>
  <c r="J22649" i="1"/>
  <c r="I22650" i="1"/>
  <c r="J22650" i="1"/>
  <c r="I22651" i="1"/>
  <c r="J22651" i="1"/>
  <c r="I22652" i="1"/>
  <c r="J22652" i="1"/>
  <c r="I22653" i="1"/>
  <c r="J22653" i="1"/>
  <c r="I22654" i="1"/>
  <c r="J22654" i="1"/>
  <c r="I22655" i="1"/>
  <c r="J22655" i="1"/>
  <c r="I22656" i="1"/>
  <c r="J22656" i="1"/>
  <c r="I22657" i="1"/>
  <c r="J22657" i="1"/>
  <c r="I22658" i="1"/>
  <c r="J22658" i="1"/>
  <c r="I22659" i="1"/>
  <c r="J22659" i="1"/>
  <c r="I22660" i="1"/>
  <c r="J22660" i="1"/>
  <c r="I22661" i="1"/>
  <c r="J22661" i="1"/>
  <c r="I22662" i="1"/>
  <c r="J22662" i="1"/>
  <c r="I22663" i="1"/>
  <c r="J22663" i="1"/>
  <c r="I22664" i="1"/>
  <c r="J22664" i="1"/>
  <c r="I22665" i="1"/>
  <c r="J22665" i="1"/>
  <c r="I22666" i="1"/>
  <c r="J22666" i="1"/>
  <c r="I22667" i="1"/>
  <c r="J22667" i="1"/>
  <c r="I22668" i="1"/>
  <c r="J22668" i="1"/>
  <c r="I22669" i="1"/>
  <c r="J22669" i="1"/>
  <c r="I22670" i="1"/>
  <c r="J22670" i="1"/>
  <c r="I22671" i="1"/>
  <c r="J22671" i="1"/>
  <c r="I22672" i="1"/>
  <c r="J22672" i="1"/>
  <c r="I22673" i="1"/>
  <c r="J22673" i="1"/>
  <c r="I22674" i="1"/>
  <c r="J22674" i="1"/>
  <c r="I22675" i="1"/>
  <c r="J22675" i="1"/>
  <c r="I22676" i="1"/>
  <c r="J22676" i="1"/>
  <c r="I22677" i="1"/>
  <c r="J22677" i="1"/>
  <c r="I22678" i="1"/>
  <c r="J22678" i="1"/>
  <c r="I22679" i="1"/>
  <c r="J22679" i="1"/>
  <c r="I22680" i="1"/>
  <c r="J22680" i="1"/>
  <c r="I22681" i="1"/>
  <c r="J22681" i="1"/>
  <c r="I22682" i="1"/>
  <c r="J22682" i="1"/>
  <c r="I22683" i="1"/>
  <c r="J22683" i="1"/>
  <c r="I22684" i="1"/>
  <c r="J22684" i="1"/>
  <c r="I22685" i="1"/>
  <c r="J22685" i="1"/>
  <c r="I22686" i="1"/>
  <c r="J22686" i="1"/>
  <c r="I22687" i="1"/>
  <c r="J22687" i="1"/>
  <c r="I22688" i="1"/>
  <c r="J22688" i="1"/>
  <c r="I22689" i="1"/>
  <c r="J22689" i="1"/>
  <c r="I22690" i="1"/>
  <c r="J22690" i="1"/>
  <c r="I22691" i="1"/>
  <c r="J22691" i="1"/>
  <c r="I22692" i="1"/>
  <c r="J22692" i="1"/>
  <c r="I22693" i="1"/>
  <c r="J22693" i="1"/>
  <c r="I22694" i="1"/>
  <c r="J22694" i="1"/>
  <c r="I22695" i="1"/>
  <c r="J22695" i="1"/>
  <c r="I22696" i="1"/>
  <c r="J22696" i="1"/>
  <c r="I22697" i="1"/>
  <c r="J22697" i="1"/>
  <c r="I22698" i="1"/>
  <c r="J22698" i="1"/>
  <c r="I22699" i="1"/>
  <c r="J22699" i="1"/>
  <c r="I22700" i="1"/>
  <c r="J22700" i="1"/>
  <c r="I22701" i="1"/>
  <c r="J22701" i="1"/>
  <c r="I22702" i="1"/>
  <c r="J22702" i="1"/>
  <c r="I22703" i="1"/>
  <c r="J22703" i="1"/>
  <c r="I22704" i="1"/>
  <c r="J22704" i="1"/>
  <c r="I22705" i="1"/>
  <c r="J22705" i="1"/>
  <c r="I22706" i="1"/>
  <c r="J22706" i="1"/>
  <c r="I22707" i="1"/>
  <c r="J22707" i="1"/>
  <c r="I22708" i="1"/>
  <c r="J22708" i="1"/>
  <c r="I22709" i="1"/>
  <c r="J22709" i="1"/>
  <c r="I22710" i="1"/>
  <c r="J22710" i="1"/>
  <c r="I22711" i="1"/>
  <c r="J22711" i="1"/>
  <c r="I22712" i="1"/>
  <c r="J22712" i="1"/>
  <c r="I22713" i="1"/>
  <c r="J22713" i="1"/>
  <c r="I22714" i="1"/>
  <c r="J22714" i="1"/>
  <c r="I22715" i="1"/>
  <c r="J22715" i="1"/>
  <c r="I22716" i="1"/>
  <c r="J22716" i="1"/>
  <c r="I22717" i="1"/>
  <c r="J22717" i="1"/>
  <c r="I22718" i="1"/>
  <c r="J22718" i="1"/>
  <c r="I22719" i="1"/>
  <c r="J22719" i="1"/>
  <c r="I22720" i="1"/>
  <c r="J22720" i="1"/>
  <c r="I22721" i="1"/>
  <c r="J22721" i="1"/>
  <c r="I22722" i="1"/>
  <c r="J22722" i="1"/>
  <c r="I22723" i="1"/>
  <c r="J22723" i="1"/>
  <c r="I22724" i="1"/>
  <c r="J22724" i="1"/>
  <c r="I22725" i="1"/>
  <c r="J22725" i="1"/>
  <c r="I22726" i="1"/>
  <c r="J22726" i="1"/>
  <c r="I22727" i="1"/>
  <c r="J22727" i="1"/>
  <c r="I22728" i="1"/>
  <c r="J22728" i="1"/>
  <c r="I22729" i="1"/>
  <c r="J22729" i="1"/>
  <c r="I22730" i="1"/>
  <c r="J22730" i="1"/>
  <c r="I22731" i="1"/>
  <c r="J22731" i="1"/>
  <c r="I22732" i="1"/>
  <c r="J22732" i="1"/>
  <c r="I22733" i="1"/>
  <c r="J22733" i="1"/>
  <c r="I22734" i="1"/>
  <c r="J22734" i="1"/>
  <c r="I22735" i="1"/>
  <c r="J22735" i="1"/>
  <c r="I22736" i="1"/>
  <c r="J22736" i="1"/>
  <c r="I22737" i="1"/>
  <c r="J22737" i="1"/>
  <c r="I22738" i="1"/>
  <c r="J22738" i="1"/>
  <c r="I22739" i="1"/>
  <c r="J22739" i="1"/>
  <c r="I22740" i="1"/>
  <c r="J22740" i="1"/>
  <c r="I22741" i="1"/>
  <c r="J22741" i="1"/>
  <c r="I22742" i="1"/>
  <c r="J22742" i="1"/>
  <c r="I22743" i="1"/>
  <c r="J22743" i="1"/>
  <c r="I22744" i="1"/>
  <c r="J22744" i="1"/>
  <c r="I22745" i="1"/>
  <c r="J22745" i="1"/>
  <c r="I22746" i="1"/>
  <c r="J22746" i="1"/>
  <c r="I22747" i="1"/>
  <c r="J22747" i="1"/>
  <c r="I22748" i="1"/>
  <c r="J22748" i="1"/>
  <c r="I22749" i="1"/>
  <c r="J22749" i="1"/>
  <c r="I22750" i="1"/>
  <c r="J22750" i="1"/>
  <c r="I22751" i="1"/>
  <c r="J22751" i="1"/>
  <c r="I22752" i="1"/>
  <c r="J22752" i="1"/>
  <c r="I22753" i="1"/>
  <c r="J22753" i="1"/>
  <c r="I22754" i="1"/>
  <c r="J22754" i="1"/>
  <c r="I22755" i="1"/>
  <c r="J22755" i="1"/>
  <c r="I22756" i="1"/>
  <c r="J22756" i="1"/>
  <c r="I22757" i="1"/>
  <c r="J22757" i="1"/>
  <c r="I22758" i="1"/>
  <c r="J22758" i="1"/>
  <c r="I22759" i="1"/>
  <c r="J22759" i="1"/>
  <c r="I22760" i="1"/>
  <c r="J22760" i="1"/>
  <c r="I22761" i="1"/>
  <c r="J22761" i="1"/>
  <c r="I22762" i="1"/>
  <c r="J22762" i="1"/>
  <c r="I22763" i="1"/>
  <c r="J22763" i="1"/>
  <c r="I22764" i="1"/>
  <c r="J22764" i="1"/>
  <c r="I22765" i="1"/>
  <c r="J22765" i="1"/>
  <c r="I22766" i="1"/>
  <c r="J22766" i="1"/>
  <c r="I22767" i="1"/>
  <c r="J22767" i="1"/>
  <c r="I22768" i="1"/>
  <c r="J22768" i="1"/>
  <c r="I22769" i="1"/>
  <c r="J22769" i="1"/>
  <c r="I22770" i="1"/>
  <c r="J22770" i="1"/>
  <c r="I22771" i="1"/>
  <c r="J22771" i="1"/>
  <c r="I22772" i="1"/>
  <c r="J22772" i="1"/>
  <c r="I22773" i="1"/>
  <c r="J22773" i="1"/>
  <c r="I22774" i="1"/>
  <c r="J22774" i="1"/>
  <c r="I22775" i="1"/>
  <c r="J22775" i="1"/>
  <c r="I22776" i="1"/>
  <c r="J22776" i="1"/>
  <c r="I22777" i="1"/>
  <c r="J22777" i="1"/>
  <c r="I22778" i="1"/>
  <c r="J22778" i="1"/>
  <c r="I22779" i="1"/>
  <c r="J22779" i="1"/>
  <c r="I22780" i="1"/>
  <c r="J22780" i="1"/>
  <c r="I22781" i="1"/>
  <c r="J22781" i="1"/>
  <c r="I22782" i="1"/>
  <c r="J22782" i="1"/>
  <c r="I22783" i="1"/>
  <c r="J22783" i="1"/>
  <c r="I22784" i="1"/>
  <c r="J22784" i="1"/>
  <c r="I22785" i="1"/>
  <c r="J22785" i="1"/>
  <c r="I22786" i="1"/>
  <c r="J22786" i="1"/>
  <c r="I22787" i="1"/>
  <c r="J22787" i="1"/>
  <c r="I22788" i="1"/>
  <c r="J22788" i="1"/>
  <c r="I22789" i="1"/>
  <c r="J22789" i="1"/>
  <c r="I22790" i="1"/>
  <c r="J22790" i="1"/>
  <c r="I22791" i="1"/>
  <c r="J22791" i="1"/>
  <c r="I22792" i="1"/>
  <c r="J22792" i="1"/>
  <c r="I22793" i="1"/>
  <c r="J22793" i="1"/>
  <c r="I22794" i="1"/>
  <c r="J22794" i="1"/>
  <c r="I22795" i="1"/>
  <c r="J22795" i="1"/>
  <c r="I22796" i="1"/>
  <c r="J22796" i="1"/>
  <c r="I22797" i="1"/>
  <c r="J22797" i="1"/>
  <c r="I22798" i="1"/>
  <c r="J22798" i="1"/>
  <c r="I22799" i="1"/>
  <c r="J22799" i="1"/>
  <c r="I22800" i="1"/>
  <c r="J22800" i="1"/>
  <c r="I22801" i="1"/>
  <c r="J22801" i="1"/>
  <c r="I22802" i="1"/>
  <c r="J22802" i="1"/>
  <c r="I22803" i="1"/>
  <c r="J22803" i="1"/>
  <c r="I22804" i="1"/>
  <c r="J22804" i="1"/>
  <c r="I22805" i="1"/>
  <c r="J22805" i="1"/>
  <c r="I22806" i="1"/>
  <c r="J22806" i="1"/>
  <c r="I22807" i="1"/>
  <c r="J22807" i="1"/>
  <c r="I22808" i="1"/>
  <c r="J22808" i="1"/>
  <c r="I22809" i="1"/>
  <c r="J22809" i="1"/>
  <c r="I22810" i="1"/>
  <c r="J22810" i="1"/>
  <c r="I22811" i="1"/>
  <c r="J22811" i="1"/>
  <c r="I22812" i="1"/>
  <c r="J22812" i="1"/>
  <c r="I22813" i="1"/>
  <c r="J22813" i="1"/>
  <c r="I22814" i="1"/>
  <c r="J22814" i="1"/>
  <c r="I22815" i="1"/>
  <c r="J22815" i="1"/>
  <c r="I22816" i="1"/>
  <c r="J22816" i="1"/>
  <c r="I22817" i="1"/>
  <c r="J22817" i="1"/>
  <c r="I22818" i="1"/>
  <c r="J22818" i="1"/>
  <c r="I22819" i="1"/>
  <c r="J22819" i="1"/>
  <c r="I22820" i="1"/>
  <c r="J22820" i="1"/>
  <c r="I22821" i="1"/>
  <c r="J22821" i="1"/>
  <c r="I22822" i="1"/>
  <c r="J22822" i="1"/>
  <c r="I22823" i="1"/>
  <c r="J22823" i="1"/>
  <c r="I22824" i="1"/>
  <c r="J22824" i="1"/>
  <c r="I22825" i="1"/>
  <c r="J22825" i="1"/>
  <c r="I22826" i="1"/>
  <c r="J22826" i="1"/>
  <c r="I22827" i="1"/>
  <c r="J22827" i="1"/>
  <c r="I22828" i="1"/>
  <c r="J22828" i="1"/>
  <c r="I22829" i="1"/>
  <c r="J22829" i="1"/>
  <c r="I22830" i="1"/>
  <c r="J22830" i="1"/>
  <c r="I22831" i="1"/>
  <c r="J22831" i="1"/>
  <c r="I22832" i="1"/>
  <c r="J22832" i="1"/>
  <c r="I22833" i="1"/>
  <c r="J22833" i="1"/>
  <c r="I22834" i="1"/>
  <c r="J22834" i="1"/>
  <c r="I22835" i="1"/>
  <c r="J22835" i="1"/>
  <c r="I22836" i="1"/>
  <c r="J22836" i="1"/>
  <c r="I22837" i="1"/>
  <c r="J22837" i="1"/>
  <c r="I22838" i="1"/>
  <c r="J22838" i="1"/>
  <c r="I22839" i="1"/>
  <c r="J22839" i="1"/>
  <c r="I22840" i="1"/>
  <c r="J22840" i="1"/>
  <c r="I22841" i="1"/>
  <c r="J22841" i="1"/>
  <c r="I22842" i="1"/>
  <c r="J22842" i="1"/>
  <c r="I22843" i="1"/>
  <c r="J22843" i="1"/>
  <c r="I22844" i="1"/>
  <c r="J22844" i="1"/>
  <c r="I22845" i="1"/>
  <c r="J22845" i="1"/>
  <c r="I22846" i="1"/>
  <c r="J22846" i="1"/>
  <c r="I22847" i="1"/>
  <c r="J22847" i="1"/>
  <c r="I22848" i="1"/>
  <c r="J22848" i="1"/>
  <c r="I22849" i="1"/>
  <c r="J22849" i="1"/>
  <c r="I22850" i="1"/>
  <c r="J22850" i="1"/>
  <c r="I22851" i="1"/>
  <c r="J22851" i="1"/>
  <c r="I22852" i="1"/>
  <c r="J22852" i="1"/>
  <c r="I22853" i="1"/>
  <c r="J22853" i="1"/>
  <c r="I22854" i="1"/>
  <c r="J22854" i="1"/>
  <c r="I22855" i="1"/>
  <c r="J22855" i="1"/>
  <c r="I22856" i="1"/>
  <c r="J22856" i="1"/>
  <c r="I22857" i="1"/>
  <c r="J22857" i="1"/>
  <c r="I22858" i="1"/>
  <c r="J22858" i="1"/>
  <c r="I22859" i="1"/>
  <c r="J22859" i="1"/>
  <c r="I22860" i="1"/>
  <c r="J22860" i="1"/>
  <c r="I22861" i="1"/>
  <c r="J22861" i="1"/>
  <c r="I22862" i="1"/>
  <c r="J22862" i="1"/>
  <c r="I22863" i="1"/>
  <c r="J22863" i="1"/>
  <c r="I22864" i="1"/>
  <c r="J22864" i="1"/>
  <c r="I22865" i="1"/>
  <c r="J22865" i="1"/>
  <c r="I22866" i="1"/>
  <c r="J22866" i="1"/>
  <c r="I22867" i="1"/>
  <c r="J22867" i="1"/>
  <c r="I22868" i="1"/>
  <c r="J22868" i="1"/>
  <c r="I22869" i="1"/>
  <c r="J22869" i="1"/>
  <c r="I22870" i="1"/>
  <c r="J22870" i="1"/>
  <c r="I22871" i="1"/>
  <c r="J22871" i="1"/>
  <c r="I22872" i="1"/>
  <c r="J22872" i="1"/>
  <c r="I22873" i="1"/>
  <c r="J22873" i="1"/>
  <c r="I22874" i="1"/>
  <c r="J22874" i="1"/>
  <c r="I22875" i="1"/>
  <c r="J22875" i="1"/>
  <c r="I22876" i="1"/>
  <c r="J22876" i="1"/>
  <c r="I22877" i="1"/>
  <c r="J22877" i="1"/>
  <c r="I22878" i="1"/>
  <c r="J22878" i="1"/>
  <c r="I22879" i="1"/>
  <c r="J22879" i="1"/>
  <c r="I22880" i="1"/>
  <c r="J22880" i="1"/>
  <c r="I22881" i="1"/>
  <c r="J22881" i="1"/>
  <c r="I22882" i="1"/>
  <c r="J22882" i="1"/>
  <c r="I22883" i="1"/>
  <c r="J22883" i="1"/>
  <c r="I22884" i="1"/>
  <c r="J22884" i="1"/>
  <c r="I22885" i="1"/>
  <c r="J22885" i="1"/>
  <c r="I22886" i="1"/>
  <c r="J22886" i="1"/>
  <c r="I22887" i="1"/>
  <c r="J22887" i="1"/>
  <c r="I22888" i="1"/>
  <c r="J22888" i="1"/>
  <c r="I22889" i="1"/>
  <c r="J22889" i="1"/>
  <c r="I22890" i="1"/>
  <c r="J22890" i="1"/>
  <c r="I22891" i="1"/>
  <c r="J22891" i="1"/>
  <c r="I22892" i="1"/>
  <c r="J22892" i="1"/>
  <c r="I22893" i="1"/>
  <c r="J22893" i="1"/>
  <c r="I22894" i="1"/>
  <c r="J22894" i="1"/>
  <c r="I22895" i="1"/>
  <c r="J22895" i="1"/>
  <c r="I22896" i="1"/>
  <c r="J22896" i="1"/>
  <c r="I22897" i="1"/>
  <c r="J22897" i="1"/>
  <c r="I22898" i="1"/>
  <c r="J22898" i="1"/>
  <c r="I22899" i="1"/>
  <c r="J22899" i="1"/>
  <c r="I22900" i="1"/>
  <c r="J22900" i="1"/>
  <c r="I22901" i="1"/>
  <c r="J22901" i="1"/>
  <c r="I22902" i="1"/>
  <c r="J22902" i="1"/>
  <c r="I22903" i="1"/>
  <c r="J22903" i="1"/>
  <c r="I22904" i="1"/>
  <c r="J22904" i="1"/>
  <c r="I22905" i="1"/>
  <c r="J22905" i="1"/>
  <c r="I22906" i="1"/>
  <c r="J22906" i="1"/>
  <c r="I22907" i="1"/>
  <c r="J22907" i="1"/>
  <c r="I22908" i="1"/>
  <c r="J22908" i="1"/>
  <c r="I22909" i="1"/>
  <c r="J22909" i="1"/>
  <c r="I22910" i="1"/>
  <c r="J22910" i="1"/>
  <c r="I22911" i="1"/>
  <c r="J22911" i="1"/>
  <c r="I22912" i="1"/>
  <c r="J22912" i="1"/>
  <c r="I22913" i="1"/>
  <c r="J22913" i="1"/>
  <c r="I22914" i="1"/>
  <c r="J22914" i="1"/>
  <c r="I22915" i="1"/>
  <c r="J22915" i="1"/>
  <c r="I22916" i="1"/>
  <c r="J22916" i="1"/>
  <c r="I22917" i="1"/>
  <c r="J22917" i="1"/>
  <c r="I22918" i="1"/>
  <c r="J22918" i="1"/>
  <c r="I22919" i="1"/>
  <c r="J22919" i="1"/>
  <c r="I22920" i="1"/>
  <c r="J22920" i="1"/>
  <c r="I22921" i="1"/>
  <c r="J22921" i="1"/>
  <c r="I22922" i="1"/>
  <c r="J22922" i="1"/>
  <c r="I22923" i="1"/>
  <c r="J22923" i="1"/>
  <c r="I22924" i="1"/>
  <c r="J22924" i="1"/>
  <c r="I22925" i="1"/>
  <c r="J22925" i="1"/>
  <c r="I22926" i="1"/>
  <c r="J22926" i="1"/>
  <c r="I22927" i="1"/>
  <c r="J22927" i="1"/>
  <c r="I22928" i="1"/>
  <c r="J22928" i="1"/>
  <c r="I22929" i="1"/>
  <c r="J22929" i="1"/>
  <c r="I22930" i="1"/>
  <c r="J22930" i="1"/>
  <c r="I22931" i="1"/>
  <c r="J22931" i="1"/>
  <c r="I22932" i="1"/>
  <c r="J22932" i="1"/>
  <c r="I22933" i="1"/>
  <c r="J22933" i="1"/>
  <c r="I22934" i="1"/>
  <c r="J22934" i="1"/>
  <c r="I22935" i="1"/>
  <c r="J22935" i="1"/>
  <c r="I22936" i="1"/>
  <c r="J22936" i="1"/>
  <c r="I22937" i="1"/>
  <c r="J22937" i="1"/>
  <c r="I22938" i="1"/>
  <c r="J22938" i="1"/>
  <c r="I22939" i="1"/>
  <c r="J22939" i="1"/>
  <c r="I22940" i="1"/>
  <c r="J22940" i="1"/>
  <c r="I22941" i="1"/>
  <c r="J22941" i="1"/>
  <c r="I22942" i="1"/>
  <c r="J22942" i="1"/>
  <c r="I22943" i="1"/>
  <c r="J22943" i="1"/>
  <c r="I22944" i="1"/>
  <c r="J22944" i="1"/>
  <c r="I22945" i="1"/>
  <c r="J22945" i="1"/>
  <c r="I22946" i="1"/>
  <c r="J22946" i="1"/>
  <c r="I22947" i="1"/>
  <c r="J22947" i="1"/>
  <c r="I22948" i="1"/>
  <c r="J22948" i="1"/>
  <c r="I22949" i="1"/>
  <c r="J22949" i="1"/>
  <c r="I22950" i="1"/>
  <c r="J22950" i="1"/>
  <c r="I22951" i="1"/>
  <c r="J22951" i="1"/>
  <c r="I22952" i="1"/>
  <c r="J22952" i="1"/>
  <c r="I22953" i="1"/>
  <c r="J22953" i="1"/>
  <c r="I22954" i="1"/>
  <c r="J22954" i="1"/>
  <c r="I22955" i="1"/>
  <c r="J22955" i="1"/>
  <c r="I22956" i="1"/>
  <c r="J22956" i="1"/>
  <c r="I22957" i="1"/>
  <c r="J22957" i="1"/>
  <c r="I22958" i="1"/>
  <c r="J22958" i="1"/>
  <c r="I22959" i="1"/>
  <c r="J22959" i="1"/>
  <c r="I22960" i="1"/>
  <c r="J22960" i="1"/>
  <c r="I22961" i="1"/>
  <c r="J22961" i="1"/>
  <c r="I22962" i="1"/>
  <c r="J22962" i="1"/>
  <c r="I22963" i="1"/>
  <c r="J22963" i="1"/>
  <c r="I22964" i="1"/>
  <c r="J22964" i="1"/>
  <c r="I22965" i="1"/>
  <c r="J22965" i="1"/>
  <c r="I22966" i="1"/>
  <c r="J22966" i="1"/>
  <c r="I22967" i="1"/>
  <c r="J22967" i="1"/>
  <c r="I22968" i="1"/>
  <c r="J22968" i="1"/>
  <c r="I22969" i="1"/>
  <c r="J22969" i="1"/>
  <c r="I22970" i="1"/>
  <c r="J22970" i="1"/>
  <c r="I22971" i="1"/>
  <c r="J22971" i="1"/>
  <c r="I22972" i="1"/>
  <c r="J22972" i="1"/>
  <c r="I22973" i="1"/>
  <c r="J22973" i="1"/>
  <c r="I22974" i="1"/>
  <c r="J22974" i="1"/>
  <c r="I22975" i="1"/>
  <c r="J22975" i="1"/>
  <c r="I22976" i="1"/>
  <c r="J22976" i="1"/>
  <c r="I22977" i="1"/>
  <c r="J22977" i="1"/>
  <c r="I22978" i="1"/>
  <c r="J22978" i="1"/>
  <c r="I22979" i="1"/>
  <c r="J22979" i="1"/>
  <c r="I22980" i="1"/>
  <c r="J22980" i="1"/>
  <c r="I22981" i="1"/>
  <c r="J22981" i="1"/>
  <c r="I22982" i="1"/>
  <c r="J22982" i="1"/>
  <c r="I22983" i="1"/>
  <c r="J22983" i="1"/>
  <c r="I22984" i="1"/>
  <c r="J22984" i="1"/>
  <c r="I22985" i="1"/>
  <c r="J22985" i="1"/>
  <c r="I22986" i="1"/>
  <c r="J22986" i="1"/>
  <c r="I22987" i="1"/>
  <c r="J22987" i="1"/>
  <c r="I22988" i="1"/>
  <c r="J22988" i="1"/>
  <c r="I22989" i="1"/>
  <c r="J22989" i="1"/>
  <c r="I22990" i="1"/>
  <c r="J22990" i="1"/>
  <c r="I22991" i="1"/>
  <c r="J22991" i="1"/>
  <c r="I22992" i="1"/>
  <c r="J22992" i="1"/>
  <c r="I22993" i="1"/>
  <c r="J22993" i="1"/>
  <c r="I22994" i="1"/>
  <c r="J22994" i="1"/>
  <c r="I22995" i="1"/>
  <c r="J22995" i="1"/>
  <c r="I22996" i="1"/>
  <c r="J22996" i="1"/>
  <c r="I22997" i="1"/>
  <c r="J22997" i="1"/>
  <c r="I22998" i="1"/>
  <c r="J22998" i="1"/>
  <c r="I22999" i="1"/>
  <c r="J22999" i="1"/>
  <c r="I23000" i="1"/>
  <c r="J23000" i="1"/>
  <c r="I23001" i="1"/>
  <c r="J23001" i="1"/>
  <c r="I23002" i="1"/>
  <c r="J23002" i="1"/>
  <c r="I23003" i="1"/>
  <c r="J23003" i="1"/>
  <c r="I23004" i="1"/>
  <c r="J23004" i="1"/>
  <c r="I23005" i="1"/>
  <c r="J23005" i="1"/>
  <c r="I23006" i="1"/>
  <c r="J23006" i="1"/>
  <c r="I23007" i="1"/>
  <c r="J23007" i="1"/>
  <c r="I23008" i="1"/>
  <c r="J23008" i="1"/>
  <c r="I23009" i="1"/>
  <c r="J23009" i="1"/>
  <c r="I23010" i="1"/>
  <c r="J23010" i="1"/>
  <c r="I23011" i="1"/>
  <c r="J23011" i="1"/>
  <c r="I23012" i="1"/>
  <c r="J23012" i="1"/>
  <c r="I23013" i="1"/>
  <c r="J23013" i="1"/>
  <c r="I23014" i="1"/>
  <c r="J23014" i="1"/>
  <c r="I23015" i="1"/>
  <c r="J23015" i="1"/>
  <c r="I23016" i="1"/>
  <c r="J23016" i="1"/>
  <c r="I23017" i="1"/>
  <c r="J23017" i="1"/>
  <c r="I23018" i="1"/>
  <c r="J23018" i="1"/>
  <c r="I23019" i="1"/>
  <c r="J23019" i="1"/>
  <c r="I23020" i="1"/>
  <c r="J23020" i="1"/>
  <c r="I23021" i="1"/>
  <c r="J23021" i="1"/>
  <c r="I23022" i="1"/>
  <c r="J23022" i="1"/>
  <c r="I23023" i="1"/>
  <c r="J23023" i="1"/>
  <c r="I23024" i="1"/>
  <c r="J23024" i="1"/>
  <c r="I23025" i="1"/>
  <c r="J23025" i="1"/>
  <c r="I23026" i="1"/>
  <c r="J23026" i="1"/>
  <c r="I23027" i="1"/>
  <c r="J23027" i="1"/>
  <c r="I23028" i="1"/>
  <c r="J23028" i="1"/>
  <c r="I23029" i="1"/>
  <c r="J23029" i="1"/>
  <c r="I23030" i="1"/>
  <c r="J23030" i="1"/>
  <c r="I23031" i="1"/>
  <c r="J23031" i="1"/>
  <c r="I23032" i="1"/>
  <c r="J23032" i="1"/>
  <c r="I23033" i="1"/>
  <c r="J23033" i="1"/>
  <c r="I23034" i="1"/>
  <c r="J23034" i="1"/>
  <c r="I23035" i="1"/>
  <c r="J23035" i="1"/>
  <c r="I23036" i="1"/>
  <c r="J23036" i="1"/>
  <c r="I23037" i="1"/>
  <c r="J23037" i="1"/>
  <c r="I23038" i="1"/>
  <c r="J23038" i="1"/>
  <c r="I23039" i="1"/>
  <c r="J23039" i="1"/>
  <c r="I23040" i="1"/>
  <c r="J23040" i="1"/>
  <c r="I23041" i="1"/>
  <c r="J23041" i="1"/>
  <c r="I23042" i="1"/>
  <c r="J23042" i="1"/>
  <c r="I23043" i="1"/>
  <c r="J23043" i="1"/>
  <c r="I23044" i="1"/>
  <c r="J23044" i="1"/>
  <c r="I23045" i="1"/>
  <c r="J23045" i="1"/>
  <c r="I23046" i="1"/>
  <c r="J23046" i="1"/>
  <c r="I23047" i="1"/>
  <c r="J23047" i="1"/>
  <c r="I23048" i="1"/>
  <c r="J23048" i="1"/>
  <c r="I23049" i="1"/>
  <c r="J23049" i="1"/>
  <c r="I23050" i="1"/>
  <c r="J23050" i="1"/>
  <c r="I23051" i="1"/>
  <c r="J23051" i="1"/>
  <c r="I23052" i="1"/>
  <c r="J23052" i="1"/>
  <c r="I23053" i="1"/>
  <c r="J23053" i="1"/>
  <c r="I23054" i="1"/>
  <c r="J23054" i="1"/>
  <c r="I23055" i="1"/>
  <c r="J23055" i="1"/>
  <c r="I23056" i="1"/>
  <c r="J23056" i="1"/>
  <c r="I23057" i="1"/>
  <c r="J23057" i="1"/>
  <c r="I23058" i="1"/>
  <c r="J23058" i="1"/>
  <c r="I23059" i="1"/>
  <c r="J23059" i="1"/>
  <c r="I23060" i="1"/>
  <c r="J23060" i="1"/>
  <c r="I23061" i="1"/>
  <c r="J23061" i="1"/>
  <c r="I23062" i="1"/>
  <c r="J23062" i="1"/>
  <c r="I23063" i="1"/>
  <c r="J23063" i="1"/>
  <c r="I23064" i="1"/>
  <c r="J23064" i="1"/>
  <c r="I23065" i="1"/>
  <c r="J23065" i="1"/>
  <c r="I23066" i="1"/>
  <c r="J23066" i="1"/>
  <c r="I23067" i="1"/>
  <c r="J23067" i="1"/>
  <c r="I23068" i="1"/>
  <c r="J23068" i="1"/>
  <c r="I23069" i="1"/>
  <c r="J23069" i="1"/>
  <c r="I23070" i="1"/>
  <c r="J23070" i="1"/>
  <c r="I23071" i="1"/>
  <c r="J23071" i="1"/>
  <c r="I23072" i="1"/>
  <c r="J23072" i="1"/>
  <c r="I23073" i="1"/>
  <c r="J23073" i="1"/>
  <c r="I23074" i="1"/>
  <c r="J23074" i="1"/>
  <c r="I23075" i="1"/>
  <c r="J23075" i="1"/>
  <c r="I23076" i="1"/>
  <c r="J23076" i="1"/>
  <c r="I23077" i="1"/>
  <c r="J23077" i="1"/>
  <c r="I23078" i="1"/>
  <c r="J23078" i="1"/>
  <c r="I23079" i="1"/>
  <c r="J23079" i="1"/>
  <c r="I23080" i="1"/>
  <c r="J23080" i="1"/>
  <c r="I23081" i="1"/>
  <c r="J23081" i="1"/>
  <c r="I23082" i="1"/>
  <c r="J23082" i="1"/>
  <c r="I23083" i="1"/>
  <c r="J23083" i="1"/>
  <c r="I23084" i="1"/>
  <c r="J23084" i="1"/>
  <c r="I23085" i="1"/>
  <c r="J23085" i="1"/>
  <c r="I23086" i="1"/>
  <c r="J23086" i="1"/>
  <c r="I23087" i="1"/>
  <c r="J23087" i="1"/>
  <c r="I23088" i="1"/>
  <c r="J23088" i="1"/>
  <c r="I23089" i="1"/>
  <c r="J23089" i="1"/>
  <c r="I23090" i="1"/>
  <c r="J23090" i="1"/>
  <c r="I23091" i="1"/>
  <c r="J23091" i="1"/>
  <c r="I23092" i="1"/>
  <c r="J23092" i="1"/>
  <c r="I23093" i="1"/>
  <c r="J23093" i="1"/>
  <c r="I23094" i="1"/>
  <c r="J23094" i="1"/>
  <c r="I23095" i="1"/>
  <c r="J23095" i="1"/>
  <c r="I23096" i="1"/>
  <c r="J23096" i="1"/>
  <c r="I23097" i="1"/>
  <c r="J23097" i="1"/>
  <c r="I23098" i="1"/>
  <c r="J23098" i="1"/>
  <c r="I23099" i="1"/>
  <c r="J23099" i="1"/>
  <c r="I23100" i="1"/>
  <c r="J23100" i="1"/>
  <c r="I23101" i="1"/>
  <c r="J23101" i="1"/>
  <c r="I23102" i="1"/>
  <c r="J23102" i="1"/>
  <c r="I23103" i="1"/>
  <c r="J23103" i="1"/>
  <c r="I23104" i="1"/>
  <c r="J23104" i="1"/>
  <c r="I23105" i="1"/>
  <c r="J23105" i="1"/>
  <c r="I23106" i="1"/>
  <c r="J23106" i="1"/>
  <c r="I23107" i="1"/>
  <c r="J23107" i="1"/>
  <c r="I23108" i="1"/>
  <c r="J23108" i="1"/>
  <c r="I23109" i="1"/>
  <c r="J23109" i="1"/>
  <c r="I23110" i="1"/>
  <c r="J23110" i="1"/>
  <c r="I23111" i="1"/>
  <c r="J23111" i="1"/>
  <c r="I23112" i="1"/>
  <c r="J23112" i="1"/>
  <c r="I23113" i="1"/>
  <c r="J23113" i="1"/>
  <c r="I23114" i="1"/>
  <c r="J23114" i="1"/>
  <c r="I23115" i="1"/>
  <c r="J23115" i="1"/>
  <c r="I23116" i="1"/>
  <c r="J23116" i="1"/>
  <c r="I23117" i="1"/>
  <c r="J23117" i="1"/>
  <c r="I23118" i="1"/>
  <c r="J23118" i="1"/>
  <c r="I23119" i="1"/>
  <c r="J23119" i="1"/>
  <c r="I23120" i="1"/>
  <c r="J23120" i="1"/>
  <c r="I23121" i="1"/>
  <c r="J23121" i="1"/>
  <c r="I23122" i="1"/>
  <c r="J23122" i="1"/>
  <c r="I23123" i="1"/>
  <c r="J23123" i="1"/>
  <c r="I23124" i="1"/>
  <c r="J23124" i="1"/>
  <c r="I23125" i="1"/>
  <c r="J23125" i="1"/>
  <c r="I23126" i="1"/>
  <c r="J23126" i="1"/>
  <c r="I23127" i="1"/>
  <c r="J23127" i="1"/>
  <c r="I23128" i="1"/>
  <c r="J23128" i="1"/>
  <c r="I23129" i="1"/>
  <c r="J23129" i="1"/>
  <c r="I23130" i="1"/>
  <c r="J23130" i="1"/>
  <c r="I23131" i="1"/>
  <c r="J23131" i="1"/>
  <c r="I23132" i="1"/>
  <c r="J23132" i="1"/>
  <c r="I23133" i="1"/>
  <c r="J23133" i="1"/>
  <c r="I23134" i="1"/>
  <c r="J23134" i="1"/>
  <c r="I23135" i="1"/>
  <c r="J23135" i="1"/>
  <c r="I23136" i="1"/>
  <c r="J23136" i="1"/>
  <c r="I23137" i="1"/>
  <c r="J23137" i="1"/>
  <c r="I23138" i="1"/>
  <c r="J23138" i="1"/>
  <c r="I23139" i="1"/>
  <c r="J23139" i="1"/>
  <c r="I23140" i="1"/>
  <c r="J23140" i="1"/>
  <c r="I23141" i="1"/>
  <c r="J23141" i="1"/>
  <c r="I23142" i="1"/>
  <c r="J23142" i="1"/>
  <c r="I23143" i="1"/>
  <c r="J23143" i="1"/>
  <c r="I23144" i="1"/>
  <c r="J23144" i="1"/>
  <c r="I23145" i="1"/>
  <c r="J23145" i="1"/>
  <c r="I23146" i="1"/>
  <c r="J23146" i="1"/>
  <c r="I23147" i="1"/>
  <c r="J23147" i="1"/>
  <c r="I23148" i="1"/>
  <c r="J23148" i="1"/>
  <c r="I23149" i="1"/>
  <c r="J23149" i="1"/>
  <c r="I23150" i="1"/>
  <c r="J23150" i="1"/>
  <c r="I23151" i="1"/>
  <c r="J23151" i="1"/>
  <c r="I23152" i="1"/>
  <c r="J23152" i="1"/>
  <c r="I23153" i="1"/>
  <c r="J23153" i="1"/>
  <c r="I23154" i="1"/>
  <c r="J23154" i="1"/>
  <c r="I23155" i="1"/>
  <c r="J23155" i="1"/>
  <c r="I23156" i="1"/>
  <c r="J23156" i="1"/>
  <c r="I23157" i="1"/>
  <c r="J23157" i="1"/>
  <c r="I23158" i="1"/>
  <c r="J23158" i="1"/>
  <c r="I23159" i="1"/>
  <c r="J23159" i="1"/>
  <c r="I23160" i="1"/>
  <c r="J23160" i="1"/>
  <c r="I23161" i="1"/>
  <c r="J23161" i="1"/>
  <c r="I23162" i="1"/>
  <c r="J23162" i="1"/>
  <c r="I23163" i="1"/>
  <c r="J23163" i="1"/>
  <c r="I23164" i="1"/>
  <c r="J23164" i="1"/>
  <c r="I23165" i="1"/>
  <c r="J23165" i="1"/>
  <c r="I23166" i="1"/>
  <c r="J23166" i="1"/>
  <c r="I23167" i="1"/>
  <c r="J23167" i="1"/>
  <c r="I23168" i="1"/>
  <c r="J23168" i="1"/>
  <c r="I23169" i="1"/>
  <c r="J23169" i="1"/>
  <c r="I23170" i="1"/>
  <c r="J23170" i="1"/>
  <c r="I23171" i="1"/>
  <c r="J23171" i="1"/>
  <c r="I23172" i="1"/>
  <c r="J23172" i="1"/>
  <c r="I23173" i="1"/>
  <c r="J23173" i="1"/>
  <c r="I23174" i="1"/>
  <c r="J23174" i="1"/>
  <c r="I23175" i="1"/>
  <c r="J23175" i="1"/>
  <c r="I23176" i="1"/>
  <c r="J23176" i="1"/>
  <c r="I23177" i="1"/>
  <c r="J23177" i="1"/>
  <c r="I23178" i="1"/>
  <c r="J23178" i="1"/>
  <c r="I23179" i="1"/>
  <c r="J23179" i="1"/>
  <c r="I23180" i="1"/>
  <c r="J23180" i="1"/>
  <c r="I23181" i="1"/>
  <c r="J23181" i="1"/>
  <c r="I23182" i="1"/>
  <c r="J23182" i="1"/>
  <c r="I23183" i="1"/>
  <c r="J23183" i="1"/>
  <c r="I23184" i="1"/>
  <c r="J23184" i="1"/>
  <c r="I23185" i="1"/>
  <c r="J23185" i="1"/>
  <c r="I23186" i="1"/>
  <c r="J23186" i="1"/>
  <c r="I23187" i="1"/>
  <c r="J23187" i="1"/>
  <c r="I23188" i="1"/>
  <c r="J23188" i="1"/>
  <c r="I23189" i="1"/>
  <c r="J23189" i="1"/>
  <c r="I23190" i="1"/>
  <c r="J23190" i="1"/>
  <c r="I23191" i="1"/>
  <c r="J23191" i="1"/>
  <c r="I23192" i="1"/>
  <c r="J23192" i="1"/>
  <c r="I23193" i="1"/>
  <c r="J23193" i="1"/>
  <c r="I23194" i="1"/>
  <c r="J23194" i="1"/>
  <c r="I23195" i="1"/>
  <c r="J23195" i="1"/>
  <c r="I23196" i="1"/>
  <c r="J23196" i="1"/>
  <c r="I23197" i="1"/>
  <c r="J23197" i="1"/>
  <c r="I23198" i="1"/>
  <c r="J23198" i="1"/>
  <c r="I23199" i="1"/>
  <c r="J23199" i="1"/>
  <c r="I23200" i="1"/>
  <c r="J23200" i="1"/>
  <c r="I23201" i="1"/>
  <c r="J23201" i="1"/>
  <c r="I23202" i="1"/>
  <c r="J23202" i="1"/>
  <c r="I23203" i="1"/>
  <c r="J23203" i="1"/>
  <c r="I23204" i="1"/>
  <c r="J23204" i="1"/>
  <c r="I23205" i="1"/>
  <c r="J23205" i="1"/>
  <c r="I23206" i="1"/>
  <c r="J23206" i="1"/>
  <c r="I23207" i="1"/>
  <c r="J23207" i="1"/>
  <c r="I23208" i="1"/>
  <c r="J23208" i="1"/>
  <c r="I23209" i="1"/>
  <c r="J23209" i="1"/>
  <c r="I23210" i="1"/>
  <c r="J23210" i="1"/>
  <c r="I23211" i="1"/>
  <c r="J23211" i="1"/>
  <c r="I23212" i="1"/>
  <c r="J23212" i="1"/>
  <c r="I23213" i="1"/>
  <c r="J23213" i="1"/>
  <c r="I23214" i="1"/>
  <c r="J23214" i="1"/>
  <c r="I23215" i="1"/>
  <c r="J23215" i="1"/>
  <c r="I23216" i="1"/>
  <c r="J23216" i="1"/>
  <c r="I23217" i="1"/>
  <c r="J23217" i="1"/>
  <c r="I23218" i="1"/>
  <c r="J23218" i="1"/>
  <c r="I23219" i="1"/>
  <c r="J23219" i="1"/>
  <c r="I23220" i="1"/>
  <c r="J23220" i="1"/>
  <c r="I23221" i="1"/>
  <c r="J23221" i="1"/>
  <c r="I23222" i="1"/>
  <c r="J23222" i="1"/>
  <c r="I23223" i="1"/>
  <c r="J23223" i="1"/>
  <c r="I23224" i="1"/>
  <c r="J23224" i="1"/>
  <c r="I23225" i="1"/>
  <c r="J23225" i="1"/>
  <c r="I23226" i="1"/>
  <c r="J23226" i="1"/>
  <c r="I23227" i="1"/>
  <c r="J23227" i="1"/>
  <c r="I23228" i="1"/>
  <c r="J23228" i="1"/>
  <c r="I23229" i="1"/>
  <c r="J23229" i="1"/>
  <c r="I23230" i="1"/>
  <c r="J23230" i="1"/>
  <c r="I23231" i="1"/>
  <c r="J23231" i="1"/>
  <c r="I23232" i="1"/>
  <c r="J23232" i="1"/>
  <c r="I23233" i="1"/>
  <c r="J23233" i="1"/>
  <c r="I23234" i="1"/>
  <c r="J23234" i="1"/>
  <c r="I23235" i="1"/>
  <c r="J23235" i="1"/>
  <c r="I23236" i="1"/>
  <c r="J23236" i="1"/>
  <c r="I23237" i="1"/>
  <c r="J23237" i="1"/>
  <c r="I23238" i="1"/>
  <c r="J23238" i="1"/>
  <c r="I23239" i="1"/>
  <c r="J23239" i="1"/>
  <c r="I23240" i="1"/>
  <c r="J23240" i="1"/>
  <c r="I23241" i="1"/>
  <c r="J23241" i="1"/>
  <c r="I23242" i="1"/>
  <c r="J23242" i="1"/>
  <c r="I23243" i="1"/>
  <c r="J23243" i="1"/>
  <c r="I23244" i="1"/>
  <c r="J23244" i="1"/>
  <c r="I23245" i="1"/>
  <c r="J23245" i="1"/>
  <c r="I23246" i="1"/>
  <c r="J23246" i="1"/>
  <c r="I23247" i="1"/>
  <c r="J23247" i="1"/>
  <c r="I23248" i="1"/>
  <c r="J23248" i="1"/>
  <c r="I23249" i="1"/>
  <c r="J23249" i="1"/>
  <c r="I23250" i="1"/>
  <c r="J23250" i="1"/>
  <c r="I23251" i="1"/>
  <c r="J23251" i="1"/>
  <c r="I23252" i="1"/>
  <c r="J23252" i="1"/>
  <c r="I23253" i="1"/>
  <c r="J23253" i="1"/>
  <c r="I23254" i="1"/>
  <c r="J23254" i="1"/>
  <c r="I23255" i="1"/>
  <c r="J23255" i="1"/>
  <c r="I23256" i="1"/>
  <c r="J23256" i="1"/>
  <c r="I23257" i="1"/>
  <c r="J23257" i="1"/>
  <c r="I23258" i="1"/>
  <c r="J23258" i="1"/>
  <c r="I23259" i="1"/>
  <c r="J23259" i="1"/>
  <c r="I23260" i="1"/>
  <c r="J23260" i="1"/>
  <c r="I23261" i="1"/>
  <c r="J23261" i="1"/>
  <c r="I23262" i="1"/>
  <c r="J23262" i="1"/>
  <c r="I23263" i="1"/>
  <c r="J23263" i="1"/>
  <c r="I23264" i="1"/>
  <c r="J23264" i="1"/>
  <c r="I23265" i="1"/>
  <c r="J23265" i="1"/>
  <c r="I23266" i="1"/>
  <c r="J23266" i="1"/>
  <c r="I23267" i="1"/>
  <c r="J23267" i="1"/>
  <c r="I23268" i="1"/>
  <c r="J23268" i="1"/>
  <c r="I23269" i="1"/>
  <c r="J23269" i="1"/>
  <c r="I23270" i="1"/>
  <c r="J23270" i="1"/>
  <c r="I23271" i="1"/>
  <c r="J23271" i="1"/>
  <c r="I23272" i="1"/>
  <c r="J23272" i="1"/>
  <c r="I23273" i="1"/>
  <c r="J23273" i="1"/>
  <c r="I23274" i="1"/>
  <c r="J23274" i="1"/>
  <c r="I23275" i="1"/>
  <c r="J23275" i="1"/>
  <c r="I23276" i="1"/>
  <c r="J23276" i="1"/>
  <c r="I23277" i="1"/>
  <c r="J23277" i="1"/>
  <c r="I23278" i="1"/>
  <c r="J23278" i="1"/>
  <c r="I23279" i="1"/>
  <c r="J23279" i="1"/>
  <c r="I23280" i="1"/>
  <c r="J23280" i="1"/>
  <c r="I23281" i="1"/>
  <c r="J23281" i="1"/>
  <c r="I23282" i="1"/>
  <c r="J23282" i="1"/>
  <c r="I23283" i="1"/>
  <c r="J23283" i="1"/>
  <c r="I23284" i="1"/>
  <c r="J23284" i="1"/>
  <c r="I23285" i="1"/>
  <c r="J23285" i="1"/>
  <c r="I23286" i="1"/>
  <c r="J23286" i="1"/>
  <c r="I23287" i="1"/>
  <c r="J23287" i="1"/>
  <c r="I23288" i="1"/>
  <c r="J23288" i="1"/>
  <c r="I23289" i="1"/>
  <c r="J23289" i="1"/>
  <c r="I23290" i="1"/>
  <c r="J23290" i="1"/>
  <c r="I23291" i="1"/>
  <c r="J23291" i="1"/>
  <c r="I23292" i="1"/>
  <c r="J23292" i="1"/>
  <c r="I23293" i="1"/>
  <c r="J23293" i="1"/>
  <c r="I23294" i="1"/>
  <c r="J23294" i="1"/>
  <c r="I23295" i="1"/>
  <c r="J23295" i="1"/>
  <c r="I23296" i="1"/>
  <c r="J23296" i="1"/>
  <c r="I23297" i="1"/>
  <c r="J23297" i="1"/>
  <c r="I23298" i="1"/>
  <c r="J23298" i="1"/>
  <c r="I23299" i="1"/>
  <c r="J23299" i="1"/>
  <c r="I23300" i="1"/>
  <c r="J23300" i="1"/>
  <c r="I23301" i="1"/>
  <c r="J23301" i="1"/>
  <c r="I23302" i="1"/>
  <c r="J23302" i="1"/>
  <c r="I23303" i="1"/>
  <c r="J23303" i="1"/>
  <c r="I23304" i="1"/>
  <c r="J23304" i="1"/>
  <c r="I23305" i="1"/>
  <c r="J23305" i="1"/>
  <c r="I23306" i="1"/>
  <c r="J23306" i="1"/>
  <c r="I23307" i="1"/>
  <c r="J23307" i="1"/>
  <c r="I23308" i="1"/>
  <c r="J23308" i="1"/>
  <c r="I23309" i="1"/>
  <c r="J23309" i="1"/>
  <c r="I23310" i="1"/>
  <c r="J23310" i="1"/>
  <c r="I23311" i="1"/>
  <c r="J23311" i="1"/>
  <c r="I23312" i="1"/>
  <c r="J23312" i="1"/>
  <c r="I23313" i="1"/>
  <c r="J23313" i="1"/>
  <c r="I23314" i="1"/>
  <c r="J23314" i="1"/>
  <c r="I23315" i="1"/>
  <c r="J23315" i="1"/>
  <c r="I23316" i="1"/>
  <c r="J23316" i="1"/>
  <c r="I23317" i="1"/>
  <c r="J23317" i="1"/>
  <c r="I23318" i="1"/>
  <c r="J23318" i="1"/>
  <c r="I23319" i="1"/>
  <c r="J23319" i="1"/>
  <c r="I23320" i="1"/>
  <c r="J23320" i="1"/>
  <c r="I23321" i="1"/>
  <c r="J23321" i="1"/>
  <c r="I23322" i="1"/>
  <c r="J23322" i="1"/>
  <c r="I23323" i="1"/>
  <c r="J23323" i="1"/>
  <c r="I23324" i="1"/>
  <c r="J23324" i="1"/>
  <c r="I23325" i="1"/>
  <c r="J23325" i="1"/>
  <c r="I23326" i="1"/>
  <c r="J23326" i="1"/>
  <c r="I23327" i="1"/>
  <c r="J23327" i="1"/>
  <c r="I23328" i="1"/>
  <c r="J23328" i="1"/>
  <c r="I23329" i="1"/>
  <c r="J23329" i="1"/>
  <c r="I23330" i="1"/>
  <c r="J23330" i="1"/>
  <c r="I23331" i="1"/>
  <c r="J23331" i="1"/>
  <c r="I23332" i="1"/>
  <c r="J23332" i="1"/>
  <c r="I23333" i="1"/>
  <c r="J23333" i="1"/>
  <c r="I23334" i="1"/>
  <c r="J23334" i="1"/>
  <c r="I23335" i="1"/>
  <c r="J23335" i="1"/>
  <c r="I23336" i="1"/>
  <c r="J23336" i="1"/>
  <c r="I23337" i="1"/>
  <c r="J23337" i="1"/>
  <c r="I23338" i="1"/>
  <c r="J23338" i="1"/>
  <c r="I23339" i="1"/>
  <c r="J23339" i="1"/>
  <c r="I23340" i="1"/>
  <c r="J23340" i="1"/>
  <c r="I23341" i="1"/>
  <c r="J23341" i="1"/>
  <c r="I23342" i="1"/>
  <c r="J23342" i="1"/>
  <c r="I23343" i="1"/>
  <c r="J23343" i="1"/>
  <c r="I23344" i="1"/>
  <c r="J23344" i="1"/>
  <c r="I23345" i="1"/>
  <c r="J23345" i="1"/>
  <c r="I23346" i="1"/>
  <c r="J23346" i="1"/>
  <c r="I23347" i="1"/>
  <c r="J23347" i="1"/>
  <c r="I23348" i="1"/>
  <c r="J23348" i="1"/>
  <c r="I23349" i="1"/>
  <c r="J23349" i="1"/>
  <c r="I23350" i="1"/>
  <c r="J23350" i="1"/>
  <c r="I23351" i="1"/>
  <c r="J23351" i="1"/>
  <c r="I23352" i="1"/>
  <c r="J23352" i="1"/>
  <c r="I23353" i="1"/>
  <c r="J23353" i="1"/>
  <c r="I23354" i="1"/>
  <c r="J23354" i="1"/>
  <c r="I23355" i="1"/>
  <c r="J23355" i="1"/>
  <c r="I23356" i="1"/>
  <c r="J23356" i="1"/>
  <c r="I23357" i="1"/>
  <c r="J23357" i="1"/>
  <c r="I23358" i="1"/>
  <c r="J23358" i="1"/>
  <c r="I23359" i="1"/>
  <c r="J23359" i="1"/>
  <c r="I23360" i="1"/>
  <c r="J23360" i="1"/>
  <c r="I23361" i="1"/>
  <c r="J23361" i="1"/>
  <c r="I23362" i="1"/>
  <c r="J23362" i="1"/>
  <c r="I23363" i="1"/>
  <c r="J23363" i="1"/>
  <c r="I23364" i="1"/>
  <c r="J23364" i="1"/>
  <c r="I23365" i="1"/>
  <c r="J23365" i="1"/>
  <c r="I23366" i="1"/>
  <c r="J23366" i="1"/>
  <c r="I23367" i="1"/>
  <c r="J23367" i="1"/>
  <c r="I23368" i="1"/>
  <c r="J23368" i="1"/>
  <c r="I23369" i="1"/>
  <c r="J23369" i="1"/>
  <c r="I23370" i="1"/>
  <c r="J23370" i="1"/>
  <c r="I23371" i="1"/>
  <c r="J23371" i="1"/>
  <c r="I23372" i="1"/>
  <c r="J23372" i="1"/>
  <c r="I23373" i="1"/>
  <c r="J23373" i="1"/>
  <c r="I23374" i="1"/>
  <c r="J23374" i="1"/>
  <c r="I23375" i="1"/>
  <c r="J23375" i="1"/>
  <c r="I23376" i="1"/>
  <c r="J23376" i="1"/>
  <c r="I23377" i="1"/>
  <c r="J23377" i="1"/>
  <c r="I23378" i="1"/>
  <c r="J23378" i="1"/>
  <c r="I23379" i="1"/>
  <c r="J23379" i="1"/>
  <c r="I23380" i="1"/>
  <c r="J23380" i="1"/>
  <c r="I23381" i="1"/>
  <c r="J23381" i="1"/>
  <c r="I23382" i="1"/>
  <c r="J23382" i="1"/>
  <c r="I23383" i="1"/>
  <c r="J23383" i="1"/>
  <c r="I23384" i="1"/>
  <c r="J23384" i="1"/>
  <c r="I23385" i="1"/>
  <c r="J23385" i="1"/>
  <c r="I23386" i="1"/>
  <c r="J23386" i="1"/>
  <c r="I23387" i="1"/>
  <c r="J23387" i="1"/>
  <c r="I23388" i="1"/>
  <c r="J23388" i="1"/>
  <c r="I23389" i="1"/>
  <c r="J23389" i="1"/>
  <c r="I23390" i="1"/>
  <c r="J23390" i="1"/>
  <c r="I23391" i="1"/>
  <c r="J23391" i="1"/>
  <c r="I23392" i="1"/>
  <c r="J23392" i="1"/>
  <c r="I23393" i="1"/>
  <c r="J23393" i="1"/>
  <c r="I23394" i="1"/>
  <c r="J23394" i="1"/>
  <c r="I23395" i="1"/>
  <c r="J23395" i="1"/>
  <c r="I23396" i="1"/>
  <c r="J23396" i="1"/>
  <c r="I23397" i="1"/>
  <c r="J23397" i="1"/>
  <c r="I23398" i="1"/>
  <c r="J23398" i="1"/>
  <c r="I23399" i="1"/>
  <c r="J23399" i="1"/>
  <c r="I23400" i="1"/>
  <c r="J23400" i="1"/>
  <c r="I23401" i="1"/>
  <c r="J23401" i="1"/>
  <c r="I23402" i="1"/>
  <c r="J23402" i="1"/>
  <c r="I23403" i="1"/>
  <c r="J23403" i="1"/>
  <c r="I23404" i="1"/>
  <c r="J23404" i="1"/>
  <c r="I23405" i="1"/>
  <c r="J23405" i="1"/>
  <c r="I23406" i="1"/>
  <c r="J23406" i="1"/>
  <c r="I23407" i="1"/>
  <c r="J23407" i="1"/>
  <c r="I23408" i="1"/>
  <c r="J23408" i="1"/>
  <c r="I23409" i="1"/>
  <c r="J23409" i="1"/>
  <c r="I23410" i="1"/>
  <c r="J23410" i="1"/>
  <c r="I23411" i="1"/>
  <c r="J23411" i="1"/>
  <c r="I23412" i="1"/>
  <c r="J23412" i="1"/>
  <c r="I23413" i="1"/>
  <c r="J23413" i="1"/>
  <c r="I23414" i="1"/>
  <c r="J23414" i="1"/>
  <c r="I23415" i="1"/>
  <c r="J23415" i="1"/>
  <c r="I23416" i="1"/>
  <c r="J23416" i="1"/>
  <c r="I23417" i="1"/>
  <c r="J23417" i="1"/>
  <c r="I23418" i="1"/>
  <c r="J23418" i="1"/>
  <c r="I23419" i="1"/>
  <c r="J23419" i="1"/>
  <c r="I23420" i="1"/>
  <c r="J23420" i="1"/>
  <c r="I23421" i="1"/>
  <c r="J23421" i="1"/>
  <c r="I23422" i="1"/>
  <c r="J23422" i="1"/>
  <c r="I23423" i="1"/>
  <c r="J23423" i="1"/>
  <c r="I23424" i="1"/>
  <c r="J23424" i="1"/>
  <c r="I23425" i="1"/>
  <c r="J23425" i="1"/>
  <c r="I23426" i="1"/>
  <c r="J23426" i="1"/>
  <c r="I23427" i="1"/>
  <c r="J23427" i="1"/>
  <c r="I23428" i="1"/>
  <c r="J23428" i="1"/>
  <c r="I23429" i="1"/>
  <c r="J23429" i="1"/>
  <c r="I23430" i="1"/>
  <c r="J23430" i="1"/>
  <c r="I23431" i="1"/>
  <c r="J23431" i="1"/>
  <c r="I23432" i="1"/>
  <c r="J23432" i="1"/>
  <c r="I23433" i="1"/>
  <c r="J23433" i="1"/>
  <c r="I23434" i="1"/>
  <c r="J23434" i="1"/>
  <c r="I23435" i="1"/>
  <c r="J23435" i="1"/>
  <c r="I23436" i="1"/>
  <c r="J23436" i="1"/>
  <c r="I23437" i="1"/>
  <c r="J23437" i="1"/>
  <c r="I23438" i="1"/>
  <c r="J23438" i="1"/>
  <c r="I23439" i="1"/>
  <c r="J23439" i="1"/>
  <c r="I23440" i="1"/>
  <c r="J23440" i="1"/>
  <c r="I23441" i="1"/>
  <c r="J23441" i="1"/>
  <c r="I23442" i="1"/>
  <c r="J23442" i="1"/>
  <c r="I23443" i="1"/>
  <c r="J23443" i="1"/>
  <c r="I23444" i="1"/>
  <c r="J23444" i="1"/>
  <c r="I23445" i="1"/>
  <c r="J23445" i="1"/>
  <c r="I23446" i="1"/>
  <c r="J23446" i="1"/>
  <c r="I23447" i="1"/>
  <c r="J23447" i="1"/>
  <c r="I23448" i="1"/>
  <c r="J23448" i="1"/>
  <c r="I23449" i="1"/>
  <c r="J23449" i="1"/>
  <c r="I23450" i="1"/>
  <c r="J23450" i="1"/>
  <c r="I23451" i="1"/>
  <c r="J23451" i="1"/>
  <c r="I23452" i="1"/>
  <c r="J23452" i="1"/>
  <c r="I23453" i="1"/>
  <c r="J23453" i="1"/>
  <c r="I23454" i="1"/>
  <c r="J23454" i="1"/>
  <c r="I23455" i="1"/>
  <c r="J23455" i="1"/>
  <c r="I23456" i="1"/>
  <c r="J23456" i="1"/>
  <c r="I23457" i="1"/>
  <c r="J23457" i="1"/>
  <c r="I23458" i="1"/>
  <c r="J23458" i="1"/>
  <c r="I23459" i="1"/>
  <c r="J23459" i="1"/>
  <c r="I23460" i="1"/>
  <c r="J23460" i="1"/>
  <c r="I23461" i="1"/>
  <c r="J23461" i="1"/>
  <c r="I23462" i="1"/>
  <c r="J23462" i="1"/>
  <c r="I23463" i="1"/>
  <c r="J23463" i="1"/>
  <c r="I23464" i="1"/>
  <c r="J23464" i="1"/>
  <c r="I23465" i="1"/>
  <c r="J23465" i="1"/>
  <c r="I23466" i="1"/>
  <c r="J23466" i="1"/>
  <c r="I23467" i="1"/>
  <c r="J23467" i="1"/>
  <c r="I23468" i="1"/>
  <c r="J23468" i="1"/>
  <c r="I23469" i="1"/>
  <c r="J23469" i="1"/>
  <c r="I23470" i="1"/>
  <c r="J23470" i="1"/>
  <c r="I23471" i="1"/>
  <c r="J23471" i="1"/>
  <c r="I23472" i="1"/>
  <c r="J23472" i="1"/>
  <c r="I23473" i="1"/>
  <c r="J23473" i="1"/>
  <c r="I23474" i="1"/>
  <c r="J23474" i="1"/>
  <c r="I23475" i="1"/>
  <c r="J23475" i="1"/>
  <c r="I23476" i="1"/>
  <c r="J23476" i="1"/>
  <c r="I23477" i="1"/>
  <c r="J23477" i="1"/>
  <c r="I23478" i="1"/>
  <c r="J23478" i="1"/>
  <c r="I23479" i="1"/>
  <c r="J23479" i="1"/>
  <c r="I23480" i="1"/>
  <c r="J23480" i="1"/>
  <c r="I23481" i="1"/>
  <c r="J23481" i="1"/>
  <c r="I23482" i="1"/>
  <c r="J23482" i="1"/>
  <c r="I23483" i="1"/>
  <c r="J23483" i="1"/>
  <c r="I23484" i="1"/>
  <c r="J23484" i="1"/>
  <c r="I23485" i="1"/>
  <c r="J23485" i="1"/>
  <c r="I23486" i="1"/>
  <c r="J23486" i="1"/>
  <c r="I23487" i="1"/>
  <c r="J23487" i="1"/>
  <c r="I23488" i="1"/>
  <c r="J23488" i="1"/>
  <c r="I23489" i="1"/>
  <c r="J23489" i="1"/>
  <c r="I23490" i="1"/>
  <c r="J23490" i="1"/>
  <c r="I23491" i="1"/>
  <c r="J23491" i="1"/>
  <c r="I23492" i="1"/>
  <c r="J23492" i="1"/>
  <c r="I23493" i="1"/>
  <c r="J23493" i="1"/>
  <c r="I23494" i="1"/>
  <c r="J23494" i="1"/>
  <c r="I23495" i="1"/>
  <c r="J23495" i="1"/>
  <c r="I23496" i="1"/>
  <c r="J23496" i="1"/>
  <c r="I23497" i="1"/>
  <c r="J23497" i="1"/>
  <c r="I23498" i="1"/>
  <c r="J23498" i="1"/>
  <c r="I23499" i="1"/>
  <c r="J23499" i="1"/>
  <c r="I23500" i="1"/>
  <c r="J23500" i="1"/>
  <c r="I23501" i="1"/>
  <c r="J23501" i="1"/>
  <c r="I23502" i="1"/>
  <c r="J23502" i="1"/>
  <c r="I23503" i="1"/>
  <c r="J23503" i="1"/>
  <c r="I23504" i="1"/>
  <c r="J23504" i="1"/>
  <c r="I23505" i="1"/>
  <c r="J23505" i="1"/>
  <c r="I23506" i="1"/>
  <c r="J23506" i="1"/>
  <c r="I23507" i="1"/>
  <c r="J23507" i="1"/>
  <c r="I23508" i="1"/>
  <c r="J23508" i="1"/>
  <c r="I23509" i="1"/>
  <c r="J23509" i="1"/>
  <c r="I23510" i="1"/>
  <c r="J23510" i="1"/>
  <c r="I23511" i="1"/>
  <c r="J23511" i="1"/>
  <c r="I23512" i="1"/>
  <c r="J23512" i="1"/>
  <c r="I23513" i="1"/>
  <c r="J23513" i="1"/>
  <c r="I23514" i="1"/>
  <c r="J23514" i="1"/>
  <c r="I23515" i="1"/>
  <c r="J23515" i="1"/>
  <c r="I23516" i="1"/>
  <c r="J23516" i="1"/>
  <c r="I23517" i="1"/>
  <c r="J23517" i="1"/>
  <c r="I23518" i="1"/>
  <c r="J23518" i="1"/>
  <c r="I23519" i="1"/>
  <c r="J23519" i="1"/>
  <c r="I23520" i="1"/>
  <c r="J23520" i="1"/>
  <c r="I23521" i="1"/>
  <c r="J23521" i="1"/>
  <c r="I23522" i="1"/>
  <c r="J23522" i="1"/>
  <c r="I23523" i="1"/>
  <c r="J23523" i="1"/>
  <c r="I23524" i="1"/>
  <c r="J23524" i="1"/>
  <c r="I23525" i="1"/>
  <c r="J23525" i="1"/>
  <c r="I23526" i="1"/>
  <c r="J23526" i="1"/>
  <c r="I23527" i="1"/>
  <c r="J23527" i="1"/>
  <c r="I23528" i="1"/>
  <c r="J23528" i="1"/>
  <c r="I23529" i="1"/>
  <c r="J23529" i="1"/>
  <c r="I23530" i="1"/>
  <c r="J23530" i="1"/>
  <c r="I23531" i="1"/>
  <c r="J23531" i="1"/>
  <c r="I23532" i="1"/>
  <c r="J23532" i="1"/>
  <c r="I23533" i="1"/>
  <c r="J23533" i="1"/>
  <c r="I23534" i="1"/>
  <c r="J23534" i="1"/>
  <c r="I23535" i="1"/>
  <c r="J23535" i="1"/>
  <c r="I23536" i="1"/>
  <c r="J23536" i="1"/>
  <c r="I23537" i="1"/>
  <c r="J23537" i="1"/>
  <c r="I23538" i="1"/>
  <c r="J23538" i="1"/>
  <c r="I23539" i="1"/>
  <c r="J23539" i="1"/>
  <c r="I23540" i="1"/>
  <c r="J23540" i="1"/>
  <c r="I23541" i="1"/>
  <c r="J23541" i="1"/>
  <c r="I23542" i="1"/>
  <c r="J23542" i="1"/>
  <c r="I23543" i="1"/>
  <c r="J23543" i="1"/>
  <c r="I23544" i="1"/>
  <c r="J23544" i="1"/>
  <c r="I23545" i="1"/>
  <c r="J23545" i="1"/>
  <c r="I23546" i="1"/>
  <c r="J23546" i="1"/>
  <c r="I23547" i="1"/>
  <c r="J23547" i="1"/>
  <c r="I23548" i="1"/>
  <c r="J23548" i="1"/>
  <c r="I23549" i="1"/>
  <c r="J23549" i="1"/>
  <c r="I23550" i="1"/>
  <c r="J23550" i="1"/>
  <c r="I23551" i="1"/>
  <c r="J23551" i="1"/>
  <c r="I23552" i="1"/>
  <c r="J23552" i="1"/>
  <c r="I23553" i="1"/>
  <c r="J23553" i="1"/>
  <c r="I23554" i="1"/>
  <c r="J23554" i="1"/>
  <c r="I23555" i="1"/>
  <c r="J23555" i="1"/>
  <c r="I23556" i="1"/>
  <c r="J23556" i="1"/>
  <c r="I23557" i="1"/>
  <c r="J23557" i="1"/>
  <c r="I23558" i="1"/>
  <c r="J23558" i="1"/>
  <c r="I23559" i="1"/>
  <c r="J23559" i="1"/>
  <c r="I23560" i="1"/>
  <c r="J23560" i="1"/>
  <c r="I23561" i="1"/>
  <c r="J23561" i="1"/>
  <c r="I23562" i="1"/>
  <c r="J23562" i="1"/>
  <c r="I23563" i="1"/>
  <c r="J23563" i="1"/>
  <c r="I23564" i="1"/>
  <c r="J23564" i="1"/>
  <c r="I23565" i="1"/>
  <c r="J23565" i="1"/>
  <c r="I23566" i="1"/>
  <c r="J23566" i="1"/>
  <c r="I23567" i="1"/>
  <c r="J23567" i="1"/>
  <c r="I23568" i="1"/>
  <c r="J23568" i="1"/>
  <c r="I23569" i="1"/>
  <c r="J23569" i="1"/>
  <c r="I23570" i="1"/>
  <c r="J23570" i="1"/>
  <c r="I23571" i="1"/>
  <c r="J23571" i="1"/>
  <c r="I23572" i="1"/>
  <c r="J23572" i="1"/>
  <c r="I23573" i="1"/>
  <c r="J23573" i="1"/>
  <c r="I23574" i="1"/>
  <c r="J23574" i="1"/>
  <c r="I23575" i="1"/>
  <c r="J23575" i="1"/>
  <c r="I23576" i="1"/>
  <c r="J23576" i="1"/>
  <c r="I23577" i="1"/>
  <c r="J23577" i="1"/>
  <c r="I23578" i="1"/>
  <c r="J23578" i="1"/>
  <c r="I23579" i="1"/>
  <c r="J23579" i="1"/>
  <c r="I23580" i="1"/>
  <c r="J23580" i="1"/>
  <c r="I23581" i="1"/>
  <c r="J23581" i="1"/>
  <c r="I23582" i="1"/>
  <c r="J23582" i="1"/>
  <c r="I23583" i="1"/>
  <c r="J23583" i="1"/>
  <c r="I23584" i="1"/>
  <c r="J23584" i="1"/>
  <c r="I23585" i="1"/>
  <c r="J23585" i="1"/>
  <c r="I23586" i="1"/>
  <c r="J23586" i="1"/>
  <c r="I23587" i="1"/>
  <c r="J23587" i="1"/>
  <c r="I23588" i="1"/>
  <c r="J23588" i="1"/>
  <c r="I23589" i="1"/>
  <c r="J23589" i="1"/>
  <c r="I23590" i="1"/>
  <c r="J23590" i="1"/>
  <c r="I23591" i="1"/>
  <c r="J23591" i="1"/>
  <c r="I23592" i="1"/>
  <c r="J23592" i="1"/>
  <c r="I23593" i="1"/>
  <c r="J23593" i="1"/>
  <c r="I23594" i="1"/>
  <c r="J23594" i="1"/>
  <c r="I23595" i="1"/>
  <c r="J23595" i="1"/>
  <c r="I23596" i="1"/>
  <c r="J23596" i="1"/>
  <c r="I23597" i="1"/>
  <c r="J23597" i="1"/>
  <c r="I23598" i="1"/>
  <c r="J23598" i="1"/>
  <c r="I23599" i="1"/>
  <c r="J23599" i="1"/>
  <c r="I23600" i="1"/>
  <c r="J23600" i="1"/>
  <c r="I23601" i="1"/>
  <c r="J23601" i="1"/>
  <c r="I23602" i="1"/>
  <c r="J23602" i="1"/>
  <c r="I23603" i="1"/>
  <c r="J23603" i="1"/>
  <c r="I23604" i="1"/>
  <c r="J23604" i="1"/>
  <c r="I23605" i="1"/>
  <c r="J23605" i="1"/>
  <c r="I23606" i="1"/>
  <c r="J23606" i="1"/>
  <c r="I23607" i="1"/>
  <c r="J23607" i="1"/>
  <c r="I23608" i="1"/>
  <c r="J23608" i="1"/>
  <c r="I23609" i="1"/>
  <c r="J23609" i="1"/>
  <c r="I23610" i="1"/>
  <c r="J23610" i="1"/>
  <c r="I23611" i="1"/>
  <c r="J23611" i="1"/>
  <c r="I23612" i="1"/>
  <c r="J23612" i="1"/>
  <c r="I23613" i="1"/>
  <c r="J23613" i="1"/>
  <c r="I23614" i="1"/>
  <c r="J23614" i="1"/>
  <c r="I23615" i="1"/>
  <c r="J23615" i="1"/>
  <c r="I23616" i="1"/>
  <c r="J23616" i="1"/>
  <c r="I23617" i="1"/>
  <c r="J23617" i="1"/>
  <c r="I23618" i="1"/>
  <c r="J23618" i="1"/>
  <c r="I23619" i="1"/>
  <c r="J23619" i="1"/>
  <c r="I23620" i="1"/>
  <c r="J23620" i="1"/>
  <c r="I23621" i="1"/>
  <c r="J23621" i="1"/>
  <c r="I23622" i="1"/>
  <c r="J23622" i="1"/>
  <c r="I23623" i="1"/>
  <c r="J23623" i="1"/>
  <c r="I23624" i="1"/>
  <c r="J23624" i="1"/>
  <c r="I23625" i="1"/>
  <c r="J23625" i="1"/>
  <c r="I23626" i="1"/>
  <c r="J23626" i="1"/>
  <c r="I23627" i="1"/>
  <c r="J23627" i="1"/>
  <c r="I23628" i="1"/>
  <c r="J23628" i="1"/>
  <c r="I23629" i="1"/>
  <c r="J23629" i="1"/>
  <c r="I23630" i="1"/>
  <c r="J23630" i="1"/>
  <c r="I23631" i="1"/>
  <c r="J23631" i="1"/>
  <c r="I23632" i="1"/>
  <c r="J23632" i="1"/>
  <c r="I23633" i="1"/>
  <c r="J23633" i="1"/>
  <c r="I23634" i="1"/>
  <c r="J23634" i="1"/>
  <c r="I23635" i="1"/>
  <c r="J23635" i="1"/>
  <c r="I23636" i="1"/>
  <c r="J23636" i="1"/>
  <c r="I23637" i="1"/>
  <c r="J23637" i="1"/>
  <c r="I23638" i="1"/>
  <c r="J23638" i="1"/>
  <c r="I23639" i="1"/>
  <c r="J23639" i="1"/>
  <c r="I23640" i="1"/>
  <c r="J23640" i="1"/>
  <c r="I23641" i="1"/>
  <c r="J23641" i="1"/>
  <c r="I23642" i="1"/>
  <c r="J23642" i="1"/>
  <c r="I23643" i="1"/>
  <c r="J23643" i="1"/>
  <c r="I23644" i="1"/>
  <c r="J23644" i="1"/>
  <c r="I23645" i="1"/>
  <c r="J23645" i="1"/>
  <c r="I23646" i="1"/>
  <c r="J23646" i="1"/>
  <c r="I23647" i="1"/>
  <c r="J23647" i="1"/>
  <c r="I23648" i="1"/>
  <c r="J23648" i="1"/>
  <c r="I23649" i="1"/>
  <c r="J23649" i="1"/>
  <c r="I23650" i="1"/>
  <c r="J23650" i="1"/>
  <c r="I23651" i="1"/>
  <c r="J23651" i="1"/>
  <c r="I23652" i="1"/>
  <c r="J23652" i="1"/>
  <c r="I23653" i="1"/>
  <c r="J23653" i="1"/>
  <c r="I23654" i="1"/>
  <c r="J23654" i="1"/>
  <c r="I23655" i="1"/>
  <c r="J23655" i="1"/>
  <c r="I23656" i="1"/>
  <c r="J23656" i="1"/>
  <c r="I23657" i="1"/>
  <c r="J23657" i="1"/>
  <c r="I23658" i="1"/>
  <c r="J23658" i="1"/>
  <c r="I23659" i="1"/>
  <c r="J23659" i="1"/>
  <c r="I23660" i="1"/>
  <c r="J23660" i="1"/>
  <c r="I23661" i="1"/>
  <c r="J23661" i="1"/>
  <c r="I23662" i="1"/>
  <c r="J23662" i="1"/>
  <c r="I23663" i="1"/>
  <c r="J23663" i="1"/>
  <c r="I23664" i="1"/>
  <c r="J23664" i="1"/>
  <c r="I23665" i="1"/>
  <c r="J23665" i="1"/>
  <c r="I23666" i="1"/>
  <c r="J23666" i="1"/>
  <c r="I23667" i="1"/>
  <c r="J23667" i="1"/>
  <c r="I23668" i="1"/>
  <c r="J23668" i="1"/>
  <c r="I23669" i="1"/>
  <c r="J23669" i="1"/>
  <c r="I23670" i="1"/>
  <c r="J23670" i="1"/>
  <c r="I23671" i="1"/>
  <c r="J23671" i="1"/>
  <c r="I23672" i="1"/>
  <c r="J23672" i="1"/>
  <c r="I23673" i="1"/>
  <c r="J23673" i="1"/>
  <c r="I23674" i="1"/>
  <c r="J23674" i="1"/>
  <c r="I23675" i="1"/>
  <c r="J23675" i="1"/>
  <c r="I23676" i="1"/>
  <c r="J23676" i="1"/>
  <c r="I23677" i="1"/>
  <c r="J23677" i="1"/>
  <c r="I23678" i="1"/>
  <c r="J23678" i="1"/>
  <c r="I23679" i="1"/>
  <c r="J23679" i="1"/>
  <c r="I23680" i="1"/>
  <c r="J23680" i="1"/>
  <c r="I23681" i="1"/>
  <c r="J23681" i="1"/>
  <c r="I23682" i="1"/>
  <c r="J23682" i="1"/>
  <c r="I23683" i="1"/>
  <c r="J23683" i="1"/>
  <c r="I23684" i="1"/>
  <c r="J23684" i="1"/>
  <c r="I23685" i="1"/>
  <c r="J23685" i="1"/>
  <c r="I23686" i="1"/>
  <c r="J23686" i="1"/>
  <c r="I23687" i="1"/>
  <c r="J23687" i="1"/>
  <c r="I23688" i="1"/>
  <c r="J23688" i="1"/>
  <c r="I23689" i="1"/>
  <c r="J23689" i="1"/>
  <c r="I23690" i="1"/>
  <c r="J23690" i="1"/>
  <c r="I23691" i="1"/>
  <c r="J23691" i="1"/>
  <c r="I23692" i="1"/>
  <c r="J23692" i="1"/>
  <c r="I23693" i="1"/>
  <c r="J23693" i="1"/>
  <c r="I23694" i="1"/>
  <c r="J23694" i="1"/>
  <c r="I23695" i="1"/>
  <c r="J23695" i="1"/>
  <c r="I23696" i="1"/>
  <c r="J23696" i="1"/>
  <c r="I23697" i="1"/>
  <c r="J23697" i="1"/>
  <c r="I23698" i="1"/>
  <c r="J23698" i="1"/>
  <c r="I23699" i="1"/>
  <c r="J23699" i="1"/>
  <c r="I23700" i="1"/>
  <c r="J23700" i="1"/>
  <c r="I23701" i="1"/>
  <c r="J23701" i="1"/>
  <c r="I23702" i="1"/>
  <c r="J23702" i="1"/>
  <c r="I23703" i="1"/>
  <c r="J23703" i="1"/>
  <c r="I23704" i="1"/>
  <c r="J23704" i="1"/>
  <c r="I23705" i="1"/>
  <c r="J23705" i="1"/>
  <c r="I23706" i="1"/>
  <c r="J23706" i="1"/>
  <c r="I23707" i="1"/>
  <c r="J23707" i="1"/>
  <c r="I23708" i="1"/>
  <c r="J23708" i="1"/>
  <c r="I23709" i="1"/>
  <c r="J23709" i="1"/>
  <c r="I23710" i="1"/>
  <c r="J23710" i="1"/>
  <c r="I23711" i="1"/>
  <c r="J23711" i="1"/>
  <c r="I23712" i="1"/>
  <c r="J23712" i="1"/>
  <c r="I23713" i="1"/>
  <c r="J23713" i="1"/>
  <c r="I23714" i="1"/>
  <c r="J23714" i="1"/>
  <c r="I23715" i="1"/>
  <c r="J23715" i="1"/>
  <c r="I23716" i="1"/>
  <c r="J23716" i="1"/>
  <c r="I23717" i="1"/>
  <c r="J23717" i="1"/>
  <c r="I23718" i="1"/>
  <c r="J23718" i="1"/>
  <c r="I23719" i="1"/>
  <c r="J23719" i="1"/>
  <c r="I23720" i="1"/>
  <c r="J23720" i="1"/>
  <c r="I23721" i="1"/>
  <c r="J23721" i="1"/>
  <c r="I23722" i="1"/>
  <c r="J23722" i="1"/>
  <c r="I23723" i="1"/>
  <c r="J23723" i="1"/>
  <c r="I23724" i="1"/>
  <c r="J23724" i="1"/>
  <c r="I23725" i="1"/>
  <c r="J23725" i="1"/>
  <c r="I23726" i="1"/>
  <c r="J23726" i="1"/>
  <c r="I23727" i="1"/>
  <c r="J23727" i="1"/>
  <c r="I23728" i="1"/>
  <c r="J23728" i="1"/>
  <c r="I23729" i="1"/>
  <c r="J23729" i="1"/>
  <c r="I23730" i="1"/>
  <c r="J23730" i="1"/>
  <c r="I23731" i="1"/>
  <c r="J23731" i="1"/>
  <c r="I23732" i="1"/>
  <c r="J23732" i="1"/>
  <c r="I23733" i="1"/>
  <c r="J23733" i="1"/>
  <c r="I23734" i="1"/>
  <c r="J23734" i="1"/>
  <c r="I23735" i="1"/>
  <c r="J23735" i="1"/>
  <c r="I23736" i="1"/>
  <c r="J23736" i="1"/>
  <c r="I23737" i="1"/>
  <c r="J23737" i="1"/>
  <c r="I23738" i="1"/>
  <c r="J23738" i="1"/>
  <c r="I23739" i="1"/>
  <c r="J23739" i="1"/>
  <c r="I23740" i="1"/>
  <c r="J23740" i="1"/>
  <c r="I23741" i="1"/>
  <c r="J23741" i="1"/>
  <c r="I23742" i="1"/>
  <c r="J23742" i="1"/>
  <c r="I23743" i="1"/>
  <c r="J23743" i="1"/>
  <c r="I23744" i="1"/>
  <c r="J23744" i="1"/>
  <c r="I23745" i="1"/>
  <c r="J23745" i="1"/>
  <c r="I23746" i="1"/>
  <c r="J23746" i="1"/>
  <c r="I23747" i="1"/>
  <c r="J23747" i="1"/>
  <c r="I23748" i="1"/>
  <c r="J23748" i="1"/>
  <c r="I23749" i="1"/>
  <c r="J23749" i="1"/>
  <c r="I23750" i="1"/>
  <c r="J23750" i="1"/>
  <c r="I23751" i="1"/>
  <c r="J23751" i="1"/>
  <c r="I23752" i="1"/>
  <c r="J23752" i="1"/>
  <c r="I23753" i="1"/>
  <c r="J23753" i="1"/>
  <c r="I23754" i="1"/>
  <c r="J23754" i="1"/>
  <c r="I23755" i="1"/>
  <c r="J23755" i="1"/>
  <c r="I23756" i="1"/>
  <c r="J23756" i="1"/>
  <c r="I23757" i="1"/>
  <c r="J23757" i="1"/>
  <c r="I23758" i="1"/>
  <c r="J23758" i="1"/>
  <c r="I23759" i="1"/>
  <c r="J23759" i="1"/>
  <c r="I23760" i="1"/>
  <c r="J23760" i="1"/>
  <c r="I23761" i="1"/>
  <c r="J23761" i="1"/>
  <c r="I23762" i="1"/>
  <c r="J23762" i="1"/>
  <c r="I23763" i="1"/>
  <c r="J23763" i="1"/>
  <c r="I23764" i="1"/>
  <c r="J23764" i="1"/>
  <c r="I23765" i="1"/>
  <c r="J23765" i="1"/>
  <c r="I23766" i="1"/>
  <c r="J23766" i="1"/>
  <c r="I23767" i="1"/>
  <c r="J23767" i="1"/>
  <c r="I23768" i="1"/>
  <c r="J23768" i="1"/>
  <c r="I23769" i="1"/>
  <c r="J23769" i="1"/>
  <c r="I23770" i="1"/>
  <c r="J23770" i="1"/>
  <c r="I23771" i="1"/>
  <c r="J23771" i="1"/>
  <c r="I23772" i="1"/>
  <c r="J23772" i="1"/>
  <c r="I23773" i="1"/>
  <c r="J23773" i="1"/>
  <c r="I23774" i="1"/>
  <c r="J23774" i="1"/>
  <c r="I23775" i="1"/>
  <c r="J23775" i="1"/>
  <c r="I23776" i="1"/>
  <c r="J23776" i="1"/>
  <c r="I23777" i="1"/>
  <c r="J23777" i="1"/>
  <c r="I23778" i="1"/>
  <c r="J23778" i="1"/>
  <c r="I23779" i="1"/>
  <c r="J23779" i="1"/>
  <c r="I23780" i="1"/>
  <c r="J23780" i="1"/>
  <c r="I23781" i="1"/>
  <c r="J23781" i="1"/>
  <c r="I23782" i="1"/>
  <c r="J23782" i="1"/>
  <c r="I23783" i="1"/>
  <c r="J23783" i="1"/>
  <c r="I23784" i="1"/>
  <c r="J23784" i="1"/>
  <c r="I23785" i="1"/>
  <c r="J23785" i="1"/>
  <c r="I23786" i="1"/>
  <c r="J23786" i="1"/>
  <c r="I23787" i="1"/>
  <c r="J23787" i="1"/>
  <c r="I23788" i="1"/>
  <c r="J23788" i="1"/>
  <c r="I23789" i="1"/>
  <c r="J23789" i="1"/>
  <c r="I23790" i="1"/>
  <c r="J23790" i="1"/>
  <c r="I23791" i="1"/>
  <c r="J23791" i="1"/>
  <c r="I23792" i="1"/>
  <c r="J23792" i="1"/>
  <c r="I23793" i="1"/>
  <c r="J23793" i="1"/>
  <c r="I23794" i="1"/>
  <c r="J23794" i="1"/>
  <c r="I23795" i="1"/>
  <c r="J23795" i="1"/>
  <c r="I23796" i="1"/>
  <c r="J23796" i="1"/>
  <c r="I23797" i="1"/>
  <c r="J23797" i="1"/>
  <c r="I23798" i="1"/>
  <c r="J23798" i="1"/>
  <c r="I23799" i="1"/>
  <c r="J23799" i="1"/>
  <c r="I23800" i="1"/>
  <c r="J23800" i="1"/>
  <c r="I23801" i="1"/>
  <c r="J23801" i="1"/>
  <c r="I23802" i="1"/>
  <c r="J23802" i="1"/>
  <c r="I23803" i="1"/>
  <c r="J23803" i="1"/>
  <c r="I23804" i="1"/>
  <c r="J23804" i="1"/>
  <c r="I23805" i="1"/>
  <c r="J23805" i="1"/>
  <c r="I23806" i="1"/>
  <c r="J23806" i="1"/>
  <c r="I23807" i="1"/>
  <c r="J23807" i="1"/>
  <c r="I23808" i="1"/>
  <c r="J23808" i="1"/>
  <c r="I23809" i="1"/>
  <c r="J23809" i="1"/>
  <c r="I23810" i="1"/>
  <c r="J23810" i="1"/>
  <c r="I23811" i="1"/>
  <c r="J23811" i="1"/>
  <c r="I23812" i="1"/>
  <c r="J23812" i="1"/>
  <c r="I23813" i="1"/>
  <c r="J23813" i="1"/>
  <c r="I23814" i="1"/>
  <c r="J23814" i="1"/>
  <c r="I23815" i="1"/>
  <c r="J23815" i="1"/>
  <c r="I23816" i="1"/>
  <c r="J23816" i="1"/>
  <c r="I23817" i="1"/>
  <c r="J23817" i="1"/>
  <c r="I23818" i="1"/>
  <c r="J23818" i="1"/>
  <c r="I23819" i="1"/>
  <c r="J23819" i="1"/>
  <c r="I23820" i="1"/>
  <c r="J23820" i="1"/>
  <c r="I23821" i="1"/>
  <c r="J23821" i="1"/>
  <c r="I23822" i="1"/>
  <c r="J23822" i="1"/>
  <c r="I23823" i="1"/>
  <c r="J23823" i="1"/>
  <c r="I23824" i="1"/>
  <c r="J23824" i="1"/>
  <c r="I23825" i="1"/>
  <c r="J23825" i="1"/>
  <c r="I23826" i="1"/>
  <c r="J23826" i="1"/>
  <c r="I23827" i="1"/>
  <c r="J23827" i="1"/>
  <c r="I23828" i="1"/>
  <c r="J23828" i="1"/>
  <c r="I23829" i="1"/>
  <c r="J23829" i="1"/>
  <c r="I23830" i="1"/>
  <c r="J23830" i="1"/>
  <c r="I23831" i="1"/>
  <c r="J23831" i="1"/>
  <c r="I23832" i="1"/>
  <c r="J23832" i="1"/>
  <c r="I23833" i="1"/>
  <c r="J23833" i="1"/>
  <c r="I23834" i="1"/>
  <c r="J23834" i="1"/>
  <c r="I23835" i="1"/>
  <c r="J23835" i="1"/>
  <c r="I23836" i="1"/>
  <c r="J23836" i="1"/>
  <c r="I23837" i="1"/>
  <c r="J23837" i="1"/>
  <c r="I23838" i="1"/>
  <c r="J23838" i="1"/>
  <c r="I23839" i="1"/>
  <c r="J23839" i="1"/>
  <c r="I23840" i="1"/>
  <c r="J23840" i="1"/>
  <c r="I23841" i="1"/>
  <c r="J23841" i="1"/>
  <c r="I23842" i="1"/>
  <c r="J23842" i="1"/>
  <c r="I23843" i="1"/>
  <c r="J23843" i="1"/>
  <c r="I23844" i="1"/>
  <c r="J23844" i="1"/>
  <c r="I23845" i="1"/>
  <c r="J23845" i="1"/>
  <c r="I23846" i="1"/>
  <c r="J23846" i="1"/>
  <c r="I23847" i="1"/>
  <c r="J23847" i="1"/>
  <c r="I23848" i="1"/>
  <c r="J23848" i="1"/>
  <c r="I23849" i="1"/>
  <c r="J23849" i="1"/>
  <c r="I23850" i="1"/>
  <c r="J23850" i="1"/>
  <c r="I23851" i="1"/>
  <c r="J23851" i="1"/>
  <c r="I23852" i="1"/>
  <c r="J23852" i="1"/>
  <c r="I23853" i="1"/>
  <c r="J23853" i="1"/>
  <c r="I23854" i="1"/>
  <c r="J23854" i="1"/>
  <c r="I23855" i="1"/>
  <c r="J23855" i="1"/>
  <c r="I23856" i="1"/>
  <c r="J23856" i="1"/>
  <c r="I23857" i="1"/>
  <c r="J23857" i="1"/>
  <c r="I23858" i="1"/>
  <c r="J23858" i="1"/>
  <c r="I23859" i="1"/>
  <c r="J23859" i="1"/>
  <c r="I23860" i="1"/>
  <c r="J23860" i="1"/>
  <c r="I23861" i="1"/>
  <c r="J23861" i="1"/>
  <c r="I23862" i="1"/>
  <c r="J23862" i="1"/>
  <c r="I23863" i="1"/>
  <c r="J23863" i="1"/>
  <c r="I23864" i="1"/>
  <c r="J23864" i="1"/>
  <c r="I23865" i="1"/>
  <c r="J23865" i="1"/>
  <c r="I23866" i="1"/>
  <c r="J23866" i="1"/>
  <c r="I23867" i="1"/>
  <c r="J23867" i="1"/>
  <c r="I23868" i="1"/>
  <c r="J23868" i="1"/>
  <c r="I23869" i="1"/>
  <c r="J23869" i="1"/>
  <c r="I23870" i="1"/>
  <c r="J23870" i="1"/>
  <c r="I23871" i="1"/>
  <c r="J23871" i="1"/>
  <c r="I23872" i="1"/>
  <c r="J23872" i="1"/>
  <c r="I23873" i="1"/>
  <c r="J23873" i="1"/>
  <c r="I23874" i="1"/>
  <c r="J23874" i="1"/>
  <c r="I23875" i="1"/>
  <c r="J23875" i="1"/>
  <c r="I23876" i="1"/>
  <c r="J23876" i="1"/>
  <c r="I23877" i="1"/>
  <c r="J23877" i="1"/>
  <c r="I23878" i="1"/>
  <c r="J23878" i="1"/>
  <c r="I23879" i="1"/>
  <c r="J23879" i="1"/>
  <c r="I23880" i="1"/>
  <c r="J23880" i="1"/>
  <c r="I23881" i="1"/>
  <c r="J23881" i="1"/>
  <c r="I23882" i="1"/>
  <c r="J23882" i="1"/>
  <c r="I23883" i="1"/>
  <c r="J23883" i="1"/>
  <c r="I23884" i="1"/>
  <c r="J23884" i="1"/>
  <c r="I23885" i="1"/>
  <c r="J23885" i="1"/>
  <c r="I23886" i="1"/>
  <c r="J23886" i="1"/>
  <c r="I23887" i="1"/>
  <c r="J23887" i="1"/>
  <c r="I23888" i="1"/>
  <c r="J23888" i="1"/>
  <c r="I23889" i="1"/>
  <c r="J23889" i="1"/>
  <c r="I23890" i="1"/>
  <c r="J23890" i="1"/>
  <c r="I23891" i="1"/>
  <c r="J23891" i="1"/>
  <c r="I23892" i="1"/>
  <c r="J23892" i="1"/>
  <c r="I23893" i="1"/>
  <c r="J23893" i="1"/>
  <c r="I23894" i="1"/>
  <c r="J23894" i="1"/>
  <c r="I23895" i="1"/>
  <c r="J23895" i="1"/>
  <c r="I23896" i="1"/>
  <c r="J23896" i="1"/>
  <c r="I23897" i="1"/>
  <c r="J23897" i="1"/>
  <c r="I23898" i="1"/>
  <c r="J23898" i="1"/>
  <c r="I23899" i="1"/>
  <c r="J23899" i="1"/>
  <c r="I23900" i="1"/>
  <c r="J23900" i="1"/>
  <c r="I23901" i="1"/>
  <c r="J23901" i="1"/>
  <c r="I23902" i="1"/>
  <c r="J23902" i="1"/>
  <c r="I23903" i="1"/>
  <c r="J23903" i="1"/>
  <c r="I23904" i="1"/>
  <c r="J23904" i="1"/>
  <c r="I23905" i="1"/>
  <c r="J23905" i="1"/>
  <c r="I23906" i="1"/>
  <c r="J23906" i="1"/>
  <c r="I23907" i="1"/>
  <c r="J23907" i="1"/>
  <c r="I23908" i="1"/>
  <c r="J23908" i="1"/>
  <c r="I23909" i="1"/>
  <c r="J23909" i="1"/>
  <c r="I23910" i="1"/>
  <c r="J23910" i="1"/>
  <c r="I23911" i="1"/>
  <c r="J23911" i="1"/>
  <c r="I23912" i="1"/>
  <c r="J23912" i="1"/>
  <c r="I23913" i="1"/>
  <c r="J23913" i="1"/>
  <c r="I23914" i="1"/>
  <c r="J23914" i="1"/>
  <c r="I23915" i="1"/>
  <c r="J23915" i="1"/>
  <c r="I23916" i="1"/>
  <c r="J23916" i="1"/>
  <c r="I23917" i="1"/>
  <c r="J23917" i="1"/>
  <c r="I23918" i="1"/>
  <c r="J23918" i="1"/>
  <c r="I23919" i="1"/>
  <c r="J23919" i="1"/>
  <c r="I23920" i="1"/>
  <c r="J23920" i="1"/>
  <c r="I23921" i="1"/>
  <c r="J23921" i="1"/>
  <c r="I23922" i="1"/>
  <c r="J23922" i="1"/>
  <c r="I23923" i="1"/>
  <c r="J23923" i="1"/>
  <c r="I23924" i="1"/>
  <c r="J23924" i="1"/>
  <c r="I23925" i="1"/>
  <c r="J23925" i="1"/>
  <c r="I23926" i="1"/>
  <c r="J23926" i="1"/>
  <c r="I23927" i="1"/>
  <c r="J23927" i="1"/>
  <c r="I23928" i="1"/>
  <c r="J23928" i="1"/>
  <c r="I23929" i="1"/>
  <c r="J23929" i="1"/>
  <c r="I23930" i="1"/>
  <c r="J23930" i="1"/>
  <c r="I23931" i="1"/>
  <c r="J23931" i="1"/>
  <c r="I23932" i="1"/>
  <c r="J23932" i="1"/>
  <c r="I23933" i="1"/>
  <c r="J23933" i="1"/>
  <c r="I23934" i="1"/>
  <c r="J23934" i="1"/>
  <c r="I23935" i="1"/>
  <c r="J23935" i="1"/>
  <c r="I23936" i="1"/>
  <c r="J23936" i="1"/>
  <c r="I23937" i="1"/>
  <c r="J23937" i="1"/>
  <c r="I23938" i="1"/>
  <c r="J23938" i="1"/>
  <c r="I23939" i="1"/>
  <c r="J23939" i="1"/>
  <c r="I23940" i="1"/>
  <c r="J23940" i="1"/>
  <c r="I23941" i="1"/>
  <c r="J23941" i="1"/>
  <c r="I23942" i="1"/>
  <c r="J23942" i="1"/>
  <c r="I23943" i="1"/>
  <c r="J23943" i="1"/>
  <c r="I23944" i="1"/>
  <c r="J23944" i="1"/>
  <c r="I23945" i="1"/>
  <c r="J23945" i="1"/>
  <c r="I23946" i="1"/>
  <c r="J23946" i="1"/>
  <c r="I23947" i="1"/>
  <c r="J23947" i="1"/>
  <c r="I23948" i="1"/>
  <c r="J23948" i="1"/>
  <c r="I23949" i="1"/>
  <c r="J23949" i="1"/>
  <c r="I23950" i="1"/>
  <c r="J23950" i="1"/>
  <c r="I23951" i="1"/>
  <c r="J23951" i="1"/>
  <c r="I23952" i="1"/>
  <c r="J23952" i="1"/>
  <c r="I23953" i="1"/>
  <c r="J23953" i="1"/>
  <c r="I23954" i="1"/>
  <c r="J23954" i="1"/>
  <c r="I23955" i="1"/>
  <c r="J23955" i="1"/>
  <c r="I23956" i="1"/>
  <c r="J23956" i="1"/>
  <c r="I23957" i="1"/>
  <c r="J23957" i="1"/>
  <c r="I23958" i="1"/>
  <c r="J23958" i="1"/>
  <c r="I23959" i="1"/>
  <c r="J23959" i="1"/>
  <c r="I23960" i="1"/>
  <c r="J23960" i="1"/>
  <c r="I23961" i="1"/>
  <c r="J23961" i="1"/>
  <c r="I23962" i="1"/>
  <c r="J23962" i="1"/>
  <c r="I23963" i="1"/>
  <c r="J23963" i="1"/>
  <c r="I23964" i="1"/>
  <c r="J23964" i="1"/>
  <c r="I23965" i="1"/>
  <c r="J23965" i="1"/>
  <c r="I23966" i="1"/>
  <c r="J23966" i="1"/>
  <c r="I23967" i="1"/>
  <c r="J23967" i="1"/>
  <c r="I23968" i="1"/>
  <c r="J23968" i="1"/>
  <c r="I23969" i="1"/>
  <c r="J23969" i="1"/>
  <c r="I23970" i="1"/>
  <c r="J23970" i="1"/>
  <c r="I23971" i="1"/>
  <c r="J23971" i="1"/>
  <c r="I23972" i="1"/>
  <c r="J23972" i="1"/>
  <c r="I23973" i="1"/>
  <c r="J23973" i="1"/>
  <c r="I23974" i="1"/>
  <c r="J23974" i="1"/>
  <c r="I23975" i="1"/>
  <c r="J23975" i="1"/>
  <c r="I23976" i="1"/>
  <c r="J23976" i="1"/>
  <c r="I23977" i="1"/>
  <c r="J23977" i="1"/>
  <c r="I23978" i="1"/>
  <c r="J23978" i="1"/>
  <c r="I23979" i="1"/>
  <c r="J23979" i="1"/>
  <c r="I23980" i="1"/>
  <c r="J23980" i="1"/>
  <c r="I23981" i="1"/>
  <c r="J23981" i="1"/>
  <c r="I23982" i="1"/>
  <c r="J23982" i="1"/>
  <c r="I23983" i="1"/>
  <c r="J23983" i="1"/>
  <c r="I23984" i="1"/>
  <c r="J23984" i="1"/>
  <c r="I23985" i="1"/>
  <c r="J23985" i="1"/>
  <c r="I23986" i="1"/>
  <c r="J23986" i="1"/>
  <c r="I23987" i="1"/>
  <c r="J23987" i="1"/>
  <c r="I23988" i="1"/>
  <c r="J23988" i="1"/>
  <c r="I23989" i="1"/>
  <c r="J23989" i="1"/>
  <c r="I23990" i="1"/>
  <c r="J23990" i="1"/>
  <c r="I23991" i="1"/>
  <c r="J23991" i="1"/>
  <c r="I23992" i="1"/>
  <c r="J23992" i="1"/>
  <c r="I23993" i="1"/>
  <c r="J23993" i="1"/>
  <c r="I23994" i="1"/>
  <c r="J23994" i="1"/>
  <c r="I23995" i="1"/>
  <c r="J23995" i="1"/>
  <c r="I23996" i="1"/>
  <c r="J23996" i="1"/>
  <c r="I23997" i="1"/>
  <c r="J23997" i="1"/>
  <c r="I23998" i="1"/>
  <c r="J23998" i="1"/>
  <c r="I23999" i="1"/>
  <c r="J23999" i="1"/>
  <c r="I24000" i="1"/>
  <c r="J24000" i="1"/>
  <c r="I24001" i="1"/>
  <c r="J24001" i="1"/>
  <c r="I24002" i="1"/>
  <c r="J24002" i="1"/>
  <c r="I24003" i="1"/>
  <c r="J24003" i="1"/>
  <c r="I24004" i="1"/>
  <c r="J24004" i="1"/>
  <c r="I24005" i="1"/>
  <c r="J24005" i="1"/>
  <c r="I24006" i="1"/>
  <c r="J24006" i="1"/>
  <c r="I24007" i="1"/>
  <c r="J24007" i="1"/>
  <c r="I24008" i="1"/>
  <c r="J24008" i="1"/>
  <c r="I24009" i="1"/>
  <c r="J24009" i="1"/>
  <c r="I24010" i="1"/>
  <c r="J24010" i="1"/>
  <c r="I24011" i="1"/>
  <c r="J24011" i="1"/>
  <c r="I24012" i="1"/>
  <c r="J24012" i="1"/>
  <c r="I24013" i="1"/>
  <c r="J24013" i="1"/>
  <c r="I24014" i="1"/>
  <c r="J24014" i="1"/>
  <c r="I24015" i="1"/>
  <c r="J24015" i="1"/>
  <c r="I24016" i="1"/>
  <c r="J24016" i="1"/>
  <c r="I24017" i="1"/>
  <c r="J24017" i="1"/>
  <c r="I24018" i="1"/>
  <c r="J24018" i="1"/>
  <c r="I24019" i="1"/>
  <c r="J24019" i="1"/>
  <c r="I24020" i="1"/>
  <c r="J24020" i="1"/>
  <c r="I24021" i="1"/>
  <c r="J24021" i="1"/>
  <c r="I24022" i="1"/>
  <c r="J24022" i="1"/>
  <c r="I24023" i="1"/>
  <c r="J24023" i="1"/>
  <c r="I24024" i="1"/>
  <c r="J24024" i="1"/>
  <c r="I24025" i="1"/>
  <c r="J24025" i="1"/>
  <c r="I24026" i="1"/>
  <c r="J24026" i="1"/>
  <c r="I24027" i="1"/>
  <c r="J24027" i="1"/>
  <c r="I24028" i="1"/>
  <c r="J24028" i="1"/>
  <c r="I24029" i="1"/>
  <c r="J24029" i="1"/>
  <c r="I24030" i="1"/>
  <c r="J24030" i="1"/>
  <c r="I24031" i="1"/>
  <c r="J24031" i="1"/>
  <c r="I24032" i="1"/>
  <c r="J24032" i="1"/>
  <c r="I24033" i="1"/>
  <c r="J24033" i="1"/>
  <c r="I24034" i="1"/>
  <c r="J24034" i="1"/>
  <c r="I24035" i="1"/>
  <c r="J24035" i="1"/>
  <c r="I24036" i="1"/>
  <c r="J24036" i="1"/>
  <c r="I24037" i="1"/>
  <c r="J24037" i="1"/>
  <c r="I24038" i="1"/>
  <c r="J24038" i="1"/>
  <c r="I24039" i="1"/>
  <c r="J24039" i="1"/>
  <c r="I24040" i="1"/>
  <c r="J24040" i="1"/>
  <c r="I24041" i="1"/>
  <c r="J24041" i="1"/>
  <c r="I24042" i="1"/>
  <c r="J24042" i="1"/>
  <c r="I24043" i="1"/>
  <c r="J24043" i="1"/>
  <c r="I24044" i="1"/>
  <c r="J24044" i="1"/>
  <c r="I24045" i="1"/>
  <c r="J24045" i="1"/>
  <c r="I24046" i="1"/>
  <c r="J24046" i="1"/>
  <c r="I24047" i="1"/>
  <c r="J24047" i="1"/>
  <c r="I24048" i="1"/>
  <c r="J24048" i="1"/>
  <c r="I24049" i="1"/>
  <c r="J24049" i="1"/>
  <c r="I24050" i="1"/>
  <c r="J24050" i="1"/>
  <c r="I24051" i="1"/>
  <c r="J24051" i="1"/>
  <c r="I24052" i="1"/>
  <c r="J24052" i="1"/>
  <c r="I24053" i="1"/>
  <c r="J24053" i="1"/>
  <c r="I24054" i="1"/>
  <c r="J24054" i="1"/>
  <c r="I24055" i="1"/>
  <c r="J24055" i="1"/>
  <c r="I24056" i="1"/>
  <c r="J24056" i="1"/>
  <c r="I24057" i="1"/>
  <c r="J24057" i="1"/>
  <c r="I24058" i="1"/>
  <c r="J24058" i="1"/>
  <c r="I24059" i="1"/>
  <c r="J24059" i="1"/>
  <c r="I24060" i="1"/>
  <c r="J24060" i="1"/>
  <c r="I24061" i="1"/>
  <c r="J24061" i="1"/>
  <c r="I24062" i="1"/>
  <c r="J24062" i="1"/>
  <c r="I24063" i="1"/>
  <c r="J24063" i="1"/>
  <c r="I24064" i="1"/>
  <c r="J24064" i="1"/>
  <c r="I24065" i="1"/>
  <c r="J24065" i="1"/>
  <c r="I24066" i="1"/>
  <c r="J24066" i="1"/>
  <c r="I24067" i="1"/>
  <c r="J24067" i="1"/>
  <c r="I24068" i="1"/>
  <c r="J24068" i="1"/>
  <c r="I24069" i="1"/>
  <c r="J24069" i="1"/>
  <c r="I24070" i="1"/>
  <c r="J24070" i="1"/>
  <c r="I24071" i="1"/>
  <c r="J24071" i="1"/>
  <c r="I24072" i="1"/>
  <c r="J24072" i="1"/>
  <c r="I24073" i="1"/>
  <c r="J24073" i="1"/>
  <c r="I24074" i="1"/>
  <c r="J24074" i="1"/>
  <c r="I24075" i="1"/>
  <c r="J24075" i="1"/>
  <c r="I24076" i="1"/>
  <c r="J24076" i="1"/>
  <c r="I24077" i="1"/>
  <c r="J24077" i="1"/>
  <c r="I24078" i="1"/>
  <c r="J24078" i="1"/>
  <c r="I24079" i="1"/>
  <c r="J24079" i="1"/>
  <c r="I24080" i="1"/>
  <c r="J24080" i="1"/>
  <c r="I24081" i="1"/>
  <c r="J24081" i="1"/>
  <c r="I24082" i="1"/>
  <c r="J24082" i="1"/>
  <c r="I24083" i="1"/>
  <c r="J24083" i="1"/>
  <c r="I24084" i="1"/>
  <c r="J24084" i="1"/>
  <c r="I24085" i="1"/>
  <c r="J24085" i="1"/>
  <c r="I24086" i="1"/>
  <c r="J24086" i="1"/>
  <c r="I24087" i="1"/>
  <c r="J24087" i="1"/>
  <c r="I24088" i="1"/>
  <c r="J24088" i="1"/>
  <c r="I24089" i="1"/>
  <c r="J24089" i="1"/>
  <c r="I24090" i="1"/>
  <c r="J24090" i="1"/>
  <c r="I24091" i="1"/>
  <c r="J24091" i="1"/>
  <c r="I24092" i="1"/>
  <c r="J24092" i="1"/>
  <c r="I24093" i="1"/>
  <c r="J24093" i="1"/>
  <c r="I24094" i="1"/>
  <c r="J24094" i="1"/>
  <c r="I24095" i="1"/>
  <c r="J24095" i="1"/>
  <c r="I24096" i="1"/>
  <c r="J24096" i="1"/>
  <c r="I24097" i="1"/>
  <c r="J24097" i="1"/>
  <c r="I24098" i="1"/>
  <c r="J24098" i="1"/>
  <c r="I24099" i="1"/>
  <c r="J24099" i="1"/>
  <c r="I24100" i="1"/>
  <c r="J24100" i="1"/>
  <c r="I24101" i="1"/>
  <c r="J24101" i="1"/>
  <c r="I24102" i="1"/>
  <c r="J24102" i="1"/>
  <c r="I24103" i="1"/>
  <c r="J24103" i="1"/>
  <c r="I24104" i="1"/>
  <c r="J24104" i="1"/>
  <c r="I24105" i="1"/>
  <c r="J24105" i="1"/>
  <c r="I24106" i="1"/>
  <c r="J24106" i="1"/>
  <c r="I24107" i="1"/>
  <c r="J24107" i="1"/>
  <c r="I24108" i="1"/>
  <c r="J24108" i="1"/>
  <c r="I24109" i="1"/>
  <c r="J24109" i="1"/>
  <c r="I24110" i="1"/>
  <c r="J24110" i="1"/>
  <c r="I24111" i="1"/>
  <c r="J24111" i="1"/>
  <c r="I24112" i="1"/>
  <c r="J24112" i="1"/>
  <c r="I24113" i="1"/>
  <c r="J24113" i="1"/>
  <c r="I24114" i="1"/>
  <c r="J24114" i="1"/>
  <c r="I24115" i="1"/>
  <c r="J24115" i="1"/>
  <c r="I24116" i="1"/>
  <c r="J24116" i="1"/>
  <c r="I24117" i="1"/>
  <c r="J24117" i="1"/>
  <c r="I24118" i="1"/>
  <c r="J24118" i="1"/>
  <c r="I24119" i="1"/>
  <c r="J24119" i="1"/>
  <c r="I24120" i="1"/>
  <c r="J24120" i="1"/>
  <c r="I24121" i="1"/>
  <c r="J24121" i="1"/>
  <c r="I24122" i="1"/>
  <c r="J24122" i="1"/>
  <c r="I24123" i="1"/>
  <c r="J24123" i="1"/>
  <c r="I24124" i="1"/>
  <c r="J24124" i="1"/>
  <c r="I24125" i="1"/>
  <c r="J24125" i="1"/>
  <c r="I24126" i="1"/>
  <c r="J24126" i="1"/>
  <c r="I24127" i="1"/>
  <c r="J24127" i="1"/>
  <c r="I24128" i="1"/>
  <c r="J24128" i="1"/>
  <c r="I24129" i="1"/>
  <c r="J24129" i="1"/>
  <c r="I24130" i="1"/>
  <c r="J24130" i="1"/>
  <c r="I24131" i="1"/>
  <c r="J24131" i="1"/>
  <c r="I24132" i="1"/>
  <c r="J24132" i="1"/>
  <c r="I24133" i="1"/>
  <c r="J24133" i="1"/>
  <c r="I24134" i="1"/>
  <c r="J24134" i="1"/>
  <c r="I24135" i="1"/>
  <c r="J24135" i="1"/>
  <c r="I24136" i="1"/>
  <c r="J24136" i="1"/>
  <c r="I24137" i="1"/>
  <c r="J24137" i="1"/>
  <c r="I24138" i="1"/>
  <c r="J24138" i="1"/>
  <c r="I24139" i="1"/>
  <c r="J24139" i="1"/>
  <c r="I24140" i="1"/>
  <c r="J24140" i="1"/>
  <c r="I24141" i="1"/>
  <c r="J24141" i="1"/>
  <c r="I24142" i="1"/>
  <c r="J24142" i="1"/>
  <c r="I24143" i="1"/>
  <c r="J24143" i="1"/>
  <c r="I24144" i="1"/>
  <c r="J24144" i="1"/>
  <c r="I24145" i="1"/>
  <c r="J24145" i="1"/>
  <c r="I24146" i="1"/>
  <c r="J24146" i="1"/>
  <c r="I24147" i="1"/>
  <c r="J24147" i="1"/>
  <c r="I24148" i="1"/>
  <c r="J24148" i="1"/>
  <c r="I24149" i="1"/>
  <c r="J24149" i="1"/>
  <c r="I24150" i="1"/>
  <c r="J24150" i="1"/>
  <c r="I24151" i="1"/>
  <c r="J24151" i="1"/>
  <c r="I24152" i="1"/>
  <c r="J24152" i="1"/>
  <c r="I24153" i="1"/>
  <c r="J24153" i="1"/>
  <c r="I24154" i="1"/>
  <c r="J24154" i="1"/>
  <c r="I24155" i="1"/>
  <c r="J24155" i="1"/>
  <c r="I24156" i="1"/>
  <c r="J24156" i="1"/>
  <c r="I24157" i="1"/>
  <c r="J24157" i="1"/>
  <c r="I24158" i="1"/>
  <c r="J24158" i="1"/>
  <c r="I24159" i="1"/>
  <c r="J24159" i="1"/>
  <c r="I24160" i="1"/>
  <c r="J24160" i="1"/>
  <c r="I24161" i="1"/>
  <c r="J24161" i="1"/>
  <c r="I24162" i="1"/>
  <c r="J24162" i="1"/>
  <c r="I24163" i="1"/>
  <c r="J24163" i="1"/>
  <c r="I24164" i="1"/>
  <c r="J24164" i="1"/>
  <c r="I24165" i="1"/>
  <c r="J24165" i="1"/>
  <c r="I24166" i="1"/>
  <c r="J24166" i="1"/>
  <c r="I24167" i="1"/>
  <c r="J24167" i="1"/>
  <c r="I24168" i="1"/>
  <c r="J24168" i="1"/>
  <c r="I24169" i="1"/>
  <c r="J24169" i="1"/>
  <c r="I24170" i="1"/>
  <c r="J24170" i="1"/>
  <c r="I24171" i="1"/>
  <c r="J24171" i="1"/>
  <c r="I24172" i="1"/>
  <c r="J24172" i="1"/>
  <c r="I24173" i="1"/>
  <c r="J24173" i="1"/>
  <c r="I24174" i="1"/>
  <c r="J24174" i="1"/>
  <c r="I24175" i="1"/>
  <c r="J24175" i="1"/>
  <c r="I24176" i="1"/>
  <c r="J24176" i="1"/>
  <c r="I24177" i="1"/>
  <c r="J24177" i="1"/>
  <c r="I24178" i="1"/>
  <c r="J24178" i="1"/>
  <c r="I24179" i="1"/>
  <c r="J24179" i="1"/>
  <c r="I24180" i="1"/>
  <c r="J24180" i="1"/>
  <c r="I24181" i="1"/>
  <c r="J24181" i="1"/>
  <c r="I24182" i="1"/>
  <c r="J24182" i="1"/>
  <c r="I24183" i="1"/>
  <c r="J24183" i="1"/>
  <c r="I24184" i="1"/>
  <c r="J24184" i="1"/>
  <c r="I24185" i="1"/>
  <c r="J24185" i="1"/>
  <c r="I24186" i="1"/>
  <c r="J24186" i="1"/>
  <c r="I24187" i="1"/>
  <c r="J24187" i="1"/>
  <c r="I24188" i="1"/>
  <c r="J24188" i="1"/>
  <c r="I24189" i="1"/>
  <c r="J24189" i="1"/>
  <c r="I24190" i="1"/>
  <c r="J24190" i="1"/>
  <c r="I24191" i="1"/>
  <c r="J24191" i="1"/>
  <c r="I24192" i="1"/>
  <c r="J24192" i="1"/>
  <c r="I24193" i="1"/>
  <c r="J24193" i="1"/>
  <c r="I24194" i="1"/>
  <c r="J24194" i="1"/>
  <c r="I24195" i="1"/>
  <c r="J24195" i="1"/>
  <c r="I24196" i="1"/>
  <c r="J24196" i="1"/>
  <c r="I24197" i="1"/>
  <c r="J24197" i="1"/>
  <c r="I24198" i="1"/>
  <c r="J24198" i="1"/>
  <c r="I24199" i="1"/>
  <c r="J24199" i="1"/>
  <c r="I24200" i="1"/>
  <c r="J24200" i="1"/>
  <c r="I24201" i="1"/>
  <c r="J24201" i="1"/>
  <c r="I24202" i="1"/>
  <c r="J24202" i="1"/>
  <c r="I24203" i="1"/>
  <c r="J24203" i="1"/>
  <c r="I24204" i="1"/>
  <c r="J24204" i="1"/>
  <c r="I24205" i="1"/>
  <c r="J24205" i="1"/>
  <c r="I24206" i="1"/>
  <c r="J24206" i="1"/>
  <c r="I24207" i="1"/>
  <c r="J24207" i="1"/>
  <c r="I24208" i="1"/>
  <c r="J24208" i="1"/>
  <c r="I24209" i="1"/>
  <c r="J24209" i="1"/>
  <c r="I24210" i="1"/>
  <c r="J24210" i="1"/>
  <c r="I24211" i="1"/>
  <c r="J24211" i="1"/>
  <c r="I24212" i="1"/>
  <c r="J24212" i="1"/>
  <c r="I24213" i="1"/>
  <c r="J24213" i="1"/>
  <c r="I24214" i="1"/>
  <c r="J24214" i="1"/>
  <c r="I24215" i="1"/>
  <c r="J24215" i="1"/>
  <c r="I24216" i="1"/>
  <c r="J24216" i="1"/>
  <c r="I24217" i="1"/>
  <c r="J24217" i="1"/>
  <c r="I24218" i="1"/>
  <c r="J24218" i="1"/>
  <c r="I24219" i="1"/>
  <c r="J24219" i="1"/>
  <c r="I24220" i="1"/>
  <c r="J24220" i="1"/>
  <c r="I24221" i="1"/>
  <c r="J24221" i="1"/>
  <c r="I24222" i="1"/>
  <c r="J24222" i="1"/>
  <c r="I24223" i="1"/>
  <c r="J24223" i="1"/>
  <c r="I24224" i="1"/>
  <c r="J24224" i="1"/>
  <c r="I24225" i="1"/>
  <c r="J24225" i="1"/>
  <c r="I24226" i="1"/>
  <c r="J24226" i="1"/>
  <c r="I24227" i="1"/>
  <c r="J24227" i="1"/>
  <c r="I24228" i="1"/>
  <c r="J24228" i="1"/>
  <c r="I24229" i="1"/>
  <c r="J24229" i="1"/>
  <c r="I24230" i="1"/>
  <c r="J24230" i="1"/>
  <c r="I24231" i="1"/>
  <c r="J24231" i="1"/>
  <c r="I24232" i="1"/>
  <c r="J24232" i="1"/>
  <c r="I24233" i="1"/>
  <c r="J24233" i="1"/>
  <c r="I24234" i="1"/>
  <c r="J24234" i="1"/>
  <c r="I24235" i="1"/>
  <c r="J24235" i="1"/>
  <c r="I24236" i="1"/>
  <c r="J24236" i="1"/>
  <c r="I24237" i="1"/>
  <c r="J24237" i="1"/>
  <c r="I24238" i="1"/>
  <c r="J24238" i="1"/>
  <c r="I24239" i="1"/>
  <c r="J24239" i="1"/>
  <c r="I24240" i="1"/>
  <c r="J24240" i="1"/>
  <c r="I24241" i="1"/>
  <c r="J24241" i="1"/>
  <c r="I24242" i="1"/>
  <c r="J24242" i="1"/>
  <c r="I24243" i="1"/>
  <c r="J24243" i="1"/>
  <c r="I24244" i="1"/>
  <c r="J24244" i="1"/>
  <c r="I24245" i="1"/>
  <c r="J24245" i="1"/>
  <c r="I24246" i="1"/>
  <c r="J24246" i="1"/>
  <c r="I24247" i="1"/>
  <c r="J24247" i="1"/>
  <c r="I24248" i="1"/>
  <c r="J24248" i="1"/>
  <c r="I24249" i="1"/>
  <c r="J24249" i="1"/>
  <c r="I24250" i="1"/>
  <c r="J24250" i="1"/>
  <c r="I24251" i="1"/>
  <c r="J24251" i="1"/>
  <c r="I24252" i="1"/>
  <c r="J24252" i="1"/>
  <c r="I24253" i="1"/>
  <c r="J24253" i="1"/>
  <c r="I24254" i="1"/>
  <c r="J24254" i="1"/>
  <c r="I24255" i="1"/>
  <c r="J24255" i="1"/>
  <c r="I24256" i="1"/>
  <c r="J24256" i="1"/>
  <c r="I24257" i="1"/>
  <c r="J24257" i="1"/>
  <c r="I24258" i="1"/>
  <c r="J24258" i="1"/>
  <c r="I24259" i="1"/>
  <c r="J24259" i="1"/>
  <c r="I24260" i="1"/>
  <c r="J24260" i="1"/>
  <c r="I24261" i="1"/>
  <c r="J24261" i="1"/>
  <c r="I24262" i="1"/>
  <c r="J24262" i="1"/>
  <c r="I24263" i="1"/>
  <c r="J24263" i="1"/>
  <c r="I24264" i="1"/>
  <c r="J24264" i="1"/>
  <c r="I24265" i="1"/>
  <c r="J24265" i="1"/>
  <c r="I24266" i="1"/>
  <c r="J24266" i="1"/>
  <c r="I24267" i="1"/>
  <c r="J24267" i="1"/>
  <c r="I24268" i="1"/>
  <c r="J24268" i="1"/>
  <c r="I24269" i="1"/>
  <c r="J24269" i="1"/>
  <c r="I24270" i="1"/>
  <c r="J24270" i="1"/>
  <c r="I24271" i="1"/>
  <c r="J24271" i="1"/>
  <c r="I24272" i="1"/>
  <c r="J24272" i="1"/>
  <c r="I24273" i="1"/>
  <c r="J24273" i="1"/>
  <c r="I24274" i="1"/>
  <c r="J24274" i="1"/>
  <c r="I24275" i="1"/>
  <c r="J24275" i="1"/>
  <c r="I24276" i="1"/>
  <c r="J24276" i="1"/>
  <c r="I24277" i="1"/>
  <c r="J24277" i="1"/>
  <c r="I24278" i="1"/>
  <c r="J24278" i="1"/>
  <c r="I24279" i="1"/>
  <c r="J24279" i="1"/>
  <c r="I24280" i="1"/>
  <c r="J24280" i="1"/>
  <c r="I24281" i="1"/>
  <c r="J24281" i="1"/>
  <c r="I24282" i="1"/>
  <c r="J24282" i="1"/>
  <c r="I24283" i="1"/>
  <c r="J24283" i="1"/>
  <c r="I24284" i="1"/>
  <c r="J24284" i="1"/>
  <c r="I24285" i="1"/>
  <c r="J24285" i="1"/>
  <c r="I24286" i="1"/>
  <c r="J24286" i="1"/>
  <c r="I24287" i="1"/>
  <c r="J24287" i="1"/>
  <c r="I24288" i="1"/>
  <c r="J24288" i="1"/>
  <c r="I24289" i="1"/>
  <c r="J24289" i="1"/>
  <c r="I24290" i="1"/>
  <c r="J24290" i="1"/>
  <c r="I24291" i="1"/>
  <c r="J24291" i="1"/>
  <c r="I24292" i="1"/>
  <c r="J24292" i="1"/>
  <c r="I24293" i="1"/>
  <c r="J24293" i="1"/>
  <c r="I24294" i="1"/>
  <c r="J24294" i="1"/>
  <c r="I24295" i="1"/>
  <c r="J24295" i="1"/>
  <c r="I24296" i="1"/>
  <c r="J24296" i="1"/>
  <c r="I24297" i="1"/>
  <c r="J24297" i="1"/>
  <c r="I24298" i="1"/>
  <c r="J24298" i="1"/>
  <c r="I24299" i="1"/>
  <c r="J24299" i="1"/>
  <c r="I24300" i="1"/>
  <c r="J24300" i="1"/>
  <c r="I24301" i="1"/>
  <c r="J24301" i="1"/>
  <c r="I24302" i="1"/>
  <c r="J24302" i="1"/>
  <c r="I24303" i="1"/>
  <c r="J24303" i="1"/>
  <c r="I24304" i="1"/>
  <c r="J24304" i="1"/>
  <c r="I24305" i="1"/>
  <c r="J24305" i="1"/>
  <c r="I24306" i="1"/>
  <c r="J24306" i="1"/>
  <c r="I24307" i="1"/>
  <c r="J24307" i="1"/>
  <c r="I24308" i="1"/>
  <c r="J24308" i="1"/>
  <c r="I24309" i="1"/>
  <c r="J24309" i="1"/>
  <c r="I24310" i="1"/>
  <c r="J24310" i="1"/>
  <c r="I24311" i="1"/>
  <c r="J24311" i="1"/>
  <c r="I24312" i="1"/>
  <c r="J24312" i="1"/>
  <c r="I24313" i="1"/>
  <c r="J24313" i="1"/>
  <c r="I24314" i="1"/>
  <c r="J24314" i="1"/>
  <c r="I24315" i="1"/>
  <c r="J24315" i="1"/>
  <c r="I24316" i="1"/>
  <c r="J24316" i="1"/>
  <c r="I24317" i="1"/>
  <c r="J24317" i="1"/>
  <c r="I24318" i="1"/>
  <c r="J24318" i="1"/>
  <c r="I24319" i="1"/>
  <c r="J24319" i="1"/>
  <c r="I24320" i="1"/>
  <c r="J24320" i="1"/>
  <c r="I24321" i="1"/>
  <c r="J24321" i="1"/>
  <c r="I24322" i="1"/>
  <c r="J24322" i="1"/>
  <c r="I24323" i="1"/>
  <c r="J24323" i="1"/>
  <c r="I24324" i="1"/>
  <c r="J24324" i="1"/>
  <c r="I24325" i="1"/>
  <c r="J24325" i="1"/>
  <c r="I24326" i="1"/>
  <c r="J24326" i="1"/>
  <c r="I24327" i="1"/>
  <c r="J24327" i="1"/>
  <c r="I24328" i="1"/>
  <c r="J24328" i="1"/>
  <c r="I24329" i="1"/>
  <c r="J24329" i="1"/>
  <c r="I24330" i="1"/>
  <c r="J24330" i="1"/>
  <c r="I24331" i="1"/>
  <c r="J24331" i="1"/>
  <c r="I24332" i="1"/>
  <c r="J24332" i="1"/>
  <c r="I24333" i="1"/>
  <c r="J24333" i="1"/>
  <c r="I24334" i="1"/>
  <c r="J24334" i="1"/>
  <c r="I24335" i="1"/>
  <c r="J24335" i="1"/>
  <c r="I24336" i="1"/>
  <c r="J24336" i="1"/>
  <c r="I24337" i="1"/>
  <c r="J24337" i="1"/>
  <c r="I24338" i="1"/>
  <c r="J24338" i="1"/>
  <c r="I24339" i="1"/>
  <c r="J24339" i="1"/>
  <c r="I24340" i="1"/>
  <c r="J24340" i="1"/>
  <c r="I24341" i="1"/>
  <c r="J24341" i="1"/>
  <c r="I24342" i="1"/>
  <c r="J24342" i="1"/>
  <c r="I24343" i="1"/>
  <c r="J24343" i="1"/>
  <c r="I24344" i="1"/>
  <c r="J24344" i="1"/>
  <c r="I24345" i="1"/>
  <c r="J24345" i="1"/>
  <c r="I24346" i="1"/>
  <c r="J24346" i="1"/>
  <c r="I24347" i="1"/>
  <c r="J24347" i="1"/>
  <c r="I24348" i="1"/>
  <c r="J24348" i="1"/>
  <c r="I24349" i="1"/>
  <c r="J24349" i="1"/>
  <c r="I24350" i="1"/>
  <c r="J24350" i="1"/>
  <c r="I24351" i="1"/>
  <c r="J24351" i="1"/>
  <c r="I24352" i="1"/>
  <c r="J24352" i="1"/>
  <c r="I24353" i="1"/>
  <c r="J24353" i="1"/>
  <c r="I24354" i="1"/>
  <c r="J24354" i="1"/>
  <c r="I24355" i="1"/>
  <c r="J24355" i="1"/>
  <c r="I24356" i="1"/>
  <c r="J24356" i="1"/>
  <c r="I24357" i="1"/>
  <c r="J24357" i="1"/>
  <c r="I24358" i="1"/>
  <c r="J24358" i="1"/>
  <c r="I24359" i="1"/>
  <c r="J24359" i="1"/>
  <c r="I24360" i="1"/>
  <c r="J24360" i="1"/>
  <c r="I24361" i="1"/>
  <c r="J24361" i="1"/>
  <c r="I24362" i="1"/>
  <c r="J24362" i="1"/>
  <c r="I24363" i="1"/>
  <c r="J24363" i="1"/>
  <c r="I24364" i="1"/>
  <c r="J24364" i="1"/>
  <c r="I24365" i="1"/>
  <c r="J24365" i="1"/>
  <c r="I24366" i="1"/>
  <c r="J24366" i="1"/>
  <c r="I24367" i="1"/>
  <c r="J24367" i="1"/>
  <c r="I24368" i="1"/>
  <c r="J24368" i="1"/>
  <c r="I24369" i="1"/>
  <c r="J24369" i="1"/>
  <c r="I24370" i="1"/>
  <c r="J24370" i="1"/>
  <c r="I24371" i="1"/>
  <c r="J24371" i="1"/>
  <c r="I24372" i="1"/>
  <c r="J24372" i="1"/>
  <c r="I24373" i="1"/>
  <c r="J24373" i="1"/>
  <c r="I24374" i="1"/>
  <c r="J24374" i="1"/>
  <c r="I24375" i="1"/>
  <c r="J24375" i="1"/>
  <c r="I24376" i="1"/>
  <c r="J24376" i="1"/>
  <c r="I24377" i="1"/>
  <c r="J24377" i="1"/>
  <c r="I24378" i="1"/>
  <c r="J24378" i="1"/>
  <c r="I24379" i="1"/>
  <c r="J24379" i="1"/>
  <c r="I24380" i="1"/>
  <c r="J24380" i="1"/>
  <c r="I24381" i="1"/>
  <c r="J24381" i="1"/>
  <c r="I24382" i="1"/>
  <c r="J24382" i="1"/>
  <c r="I24383" i="1"/>
  <c r="J24383" i="1"/>
  <c r="I24384" i="1"/>
  <c r="J24384" i="1"/>
  <c r="I24385" i="1"/>
  <c r="J24385" i="1"/>
  <c r="I24386" i="1"/>
  <c r="J24386" i="1"/>
  <c r="I24387" i="1"/>
  <c r="J24387" i="1"/>
  <c r="I24388" i="1"/>
  <c r="J24388" i="1"/>
  <c r="I24389" i="1"/>
  <c r="J24389" i="1"/>
  <c r="I24390" i="1"/>
  <c r="J24390" i="1"/>
  <c r="I24391" i="1"/>
  <c r="J24391" i="1"/>
  <c r="I24392" i="1"/>
  <c r="J24392" i="1"/>
  <c r="I24393" i="1"/>
  <c r="J24393" i="1"/>
  <c r="I24394" i="1"/>
  <c r="J24394" i="1"/>
  <c r="I24395" i="1"/>
  <c r="J24395" i="1"/>
  <c r="I24396" i="1"/>
  <c r="J24396" i="1"/>
  <c r="I24397" i="1"/>
  <c r="J24397" i="1"/>
  <c r="I24398" i="1"/>
  <c r="J24398" i="1"/>
  <c r="I24399" i="1"/>
  <c r="J24399" i="1"/>
  <c r="I24400" i="1"/>
  <c r="J24400" i="1"/>
  <c r="I24401" i="1"/>
  <c r="J24401" i="1"/>
  <c r="I24402" i="1"/>
  <c r="J24402" i="1"/>
  <c r="I24403" i="1"/>
  <c r="J24403" i="1"/>
  <c r="I24404" i="1"/>
  <c r="J24404" i="1"/>
  <c r="I24405" i="1"/>
  <c r="J24405" i="1"/>
  <c r="I24406" i="1"/>
  <c r="J24406" i="1"/>
  <c r="I24407" i="1"/>
  <c r="J24407" i="1"/>
  <c r="I24408" i="1"/>
  <c r="J24408" i="1"/>
  <c r="I24409" i="1"/>
  <c r="J24409" i="1"/>
  <c r="I24410" i="1"/>
  <c r="J24410" i="1"/>
  <c r="I24411" i="1"/>
  <c r="J24411" i="1"/>
  <c r="I24412" i="1"/>
  <c r="J24412" i="1"/>
  <c r="I24413" i="1"/>
  <c r="J24413" i="1"/>
  <c r="I24414" i="1"/>
  <c r="J24414" i="1"/>
  <c r="I24415" i="1"/>
  <c r="J24415" i="1"/>
  <c r="I24416" i="1"/>
  <c r="J24416" i="1"/>
  <c r="I24417" i="1"/>
  <c r="J24417" i="1"/>
  <c r="I24418" i="1"/>
  <c r="J24418" i="1"/>
  <c r="I24419" i="1"/>
  <c r="J24419" i="1"/>
  <c r="I24420" i="1"/>
  <c r="J24420" i="1"/>
  <c r="I24421" i="1"/>
  <c r="J24421" i="1"/>
  <c r="I24422" i="1"/>
  <c r="J24422" i="1"/>
  <c r="I24423" i="1"/>
  <c r="J24423" i="1"/>
  <c r="I24424" i="1"/>
  <c r="J24424" i="1"/>
  <c r="I24425" i="1"/>
  <c r="J24425" i="1"/>
  <c r="I24426" i="1"/>
  <c r="J24426" i="1"/>
  <c r="I24427" i="1"/>
  <c r="J24427" i="1"/>
  <c r="I24428" i="1"/>
  <c r="J24428" i="1"/>
  <c r="I24429" i="1"/>
  <c r="J24429" i="1"/>
  <c r="I24430" i="1"/>
  <c r="J24430" i="1"/>
  <c r="I24431" i="1"/>
  <c r="J24431" i="1"/>
  <c r="I24432" i="1"/>
  <c r="J24432" i="1"/>
  <c r="I24433" i="1"/>
  <c r="J24433" i="1"/>
  <c r="I24434" i="1"/>
  <c r="J24434" i="1"/>
  <c r="I24435" i="1"/>
  <c r="J24435" i="1"/>
  <c r="I24436" i="1"/>
  <c r="J24436" i="1"/>
  <c r="I24437" i="1"/>
  <c r="J24437" i="1"/>
  <c r="I24438" i="1"/>
  <c r="J24438" i="1"/>
  <c r="I24439" i="1"/>
  <c r="J24439" i="1"/>
  <c r="I24440" i="1"/>
  <c r="J24440" i="1"/>
  <c r="I24441" i="1"/>
  <c r="J24441" i="1"/>
  <c r="I24442" i="1"/>
  <c r="J24442" i="1"/>
  <c r="I24443" i="1"/>
  <c r="J24443" i="1"/>
  <c r="I24444" i="1"/>
  <c r="J24444" i="1"/>
  <c r="I24445" i="1"/>
  <c r="J24445" i="1"/>
  <c r="I24446" i="1"/>
  <c r="J24446" i="1"/>
  <c r="I24447" i="1"/>
  <c r="J24447" i="1"/>
  <c r="I24448" i="1"/>
  <c r="J24448" i="1"/>
  <c r="I24449" i="1"/>
  <c r="J24449" i="1"/>
  <c r="I24450" i="1"/>
  <c r="J24450" i="1"/>
  <c r="I24451" i="1"/>
  <c r="J24451" i="1"/>
  <c r="I24452" i="1"/>
  <c r="J24452" i="1"/>
  <c r="I24453" i="1"/>
  <c r="J24453" i="1"/>
  <c r="I24454" i="1"/>
  <c r="J24454" i="1"/>
  <c r="I24455" i="1"/>
  <c r="J24455" i="1"/>
  <c r="I24456" i="1"/>
  <c r="J24456" i="1"/>
  <c r="I24457" i="1"/>
  <c r="J24457" i="1"/>
  <c r="I24458" i="1"/>
  <c r="J24458" i="1"/>
  <c r="I24459" i="1"/>
  <c r="J24459" i="1"/>
  <c r="I24460" i="1"/>
  <c r="J24460" i="1"/>
  <c r="I24461" i="1"/>
  <c r="J24461" i="1"/>
  <c r="I24462" i="1"/>
  <c r="J24462" i="1"/>
  <c r="I24463" i="1"/>
  <c r="J24463" i="1"/>
  <c r="I24464" i="1"/>
  <c r="J24464" i="1"/>
  <c r="I24465" i="1"/>
  <c r="J24465" i="1"/>
  <c r="I24466" i="1"/>
  <c r="J24466" i="1"/>
  <c r="I24467" i="1"/>
  <c r="J24467" i="1"/>
  <c r="I24468" i="1"/>
  <c r="J24468" i="1"/>
  <c r="I24469" i="1"/>
  <c r="J24469" i="1"/>
  <c r="I24470" i="1"/>
  <c r="J24470" i="1"/>
  <c r="I24471" i="1"/>
  <c r="J24471" i="1"/>
  <c r="I24472" i="1"/>
  <c r="J24472" i="1"/>
  <c r="I24473" i="1"/>
  <c r="J24473" i="1"/>
  <c r="I24474" i="1"/>
  <c r="J24474" i="1"/>
  <c r="I24475" i="1"/>
  <c r="J24475" i="1"/>
  <c r="I24476" i="1"/>
  <c r="J24476" i="1"/>
  <c r="I24477" i="1"/>
  <c r="J24477" i="1"/>
  <c r="I24478" i="1"/>
  <c r="J24478" i="1"/>
  <c r="I24479" i="1"/>
  <c r="J24479" i="1"/>
  <c r="I24480" i="1"/>
  <c r="J24480" i="1"/>
  <c r="I24481" i="1"/>
  <c r="J24481" i="1"/>
  <c r="I24482" i="1"/>
  <c r="J24482" i="1"/>
  <c r="I24483" i="1"/>
  <c r="J24483" i="1"/>
  <c r="I24484" i="1"/>
  <c r="J24484" i="1"/>
  <c r="I24485" i="1"/>
  <c r="J24485" i="1"/>
  <c r="I24486" i="1"/>
  <c r="J24486" i="1"/>
  <c r="I24487" i="1"/>
  <c r="J24487" i="1"/>
  <c r="I24488" i="1"/>
  <c r="J24488" i="1"/>
  <c r="I24489" i="1"/>
  <c r="J24489" i="1"/>
  <c r="I24490" i="1"/>
  <c r="J24490" i="1"/>
  <c r="I24491" i="1"/>
  <c r="J24491" i="1"/>
  <c r="I24492" i="1"/>
  <c r="J24492" i="1"/>
  <c r="I24493" i="1"/>
  <c r="J24493" i="1"/>
  <c r="I24494" i="1"/>
  <c r="J24494" i="1"/>
  <c r="I24495" i="1"/>
  <c r="J24495" i="1"/>
  <c r="I24496" i="1"/>
  <c r="J24496" i="1"/>
  <c r="I24497" i="1"/>
  <c r="J24497" i="1"/>
  <c r="I24498" i="1"/>
  <c r="J24498" i="1"/>
  <c r="I24499" i="1"/>
  <c r="J24499" i="1"/>
  <c r="I24500" i="1"/>
  <c r="J24500" i="1"/>
  <c r="I24501" i="1"/>
  <c r="J24501" i="1"/>
  <c r="I24502" i="1"/>
  <c r="J24502" i="1"/>
  <c r="I24503" i="1"/>
  <c r="J24503" i="1"/>
  <c r="I24504" i="1"/>
  <c r="J24504" i="1"/>
  <c r="I24505" i="1"/>
  <c r="J24505" i="1"/>
  <c r="I24506" i="1"/>
  <c r="J24506" i="1"/>
  <c r="I24507" i="1"/>
  <c r="J24507" i="1"/>
  <c r="I24508" i="1"/>
  <c r="J24508" i="1"/>
  <c r="I24509" i="1"/>
  <c r="J24509" i="1"/>
  <c r="I24510" i="1"/>
  <c r="J24510" i="1"/>
  <c r="I24511" i="1"/>
  <c r="J24511" i="1"/>
  <c r="I24512" i="1"/>
  <c r="J24512" i="1"/>
  <c r="I24513" i="1"/>
  <c r="J24513" i="1"/>
  <c r="I24514" i="1"/>
  <c r="J24514" i="1"/>
  <c r="I24515" i="1"/>
  <c r="J24515" i="1"/>
  <c r="I24516" i="1"/>
  <c r="J24516" i="1"/>
  <c r="I24517" i="1"/>
  <c r="J24517" i="1"/>
  <c r="I24518" i="1"/>
  <c r="J24518" i="1"/>
  <c r="I24519" i="1"/>
  <c r="J24519" i="1"/>
  <c r="I24520" i="1"/>
  <c r="J24520" i="1"/>
  <c r="I24521" i="1"/>
  <c r="J24521" i="1"/>
  <c r="I24522" i="1"/>
  <c r="J24522" i="1"/>
  <c r="I24523" i="1"/>
  <c r="J24523" i="1"/>
  <c r="I24524" i="1"/>
  <c r="J24524" i="1"/>
  <c r="I24525" i="1"/>
  <c r="J24525" i="1"/>
  <c r="I24526" i="1"/>
  <c r="J24526" i="1"/>
  <c r="I24527" i="1"/>
  <c r="J24527" i="1"/>
  <c r="I24528" i="1"/>
  <c r="J24528" i="1"/>
  <c r="I24529" i="1"/>
  <c r="J24529" i="1"/>
  <c r="I24530" i="1"/>
  <c r="J24530" i="1"/>
  <c r="I24531" i="1"/>
  <c r="J24531" i="1"/>
  <c r="I24532" i="1"/>
  <c r="J24532" i="1"/>
  <c r="I24533" i="1"/>
  <c r="J24533" i="1"/>
  <c r="I24534" i="1"/>
  <c r="J24534" i="1"/>
  <c r="I24535" i="1"/>
  <c r="J24535" i="1"/>
  <c r="I24536" i="1"/>
  <c r="J24536" i="1"/>
  <c r="I24537" i="1"/>
  <c r="J24537" i="1"/>
  <c r="I24538" i="1"/>
  <c r="J24538" i="1"/>
  <c r="I24539" i="1"/>
  <c r="J24539" i="1"/>
  <c r="I24540" i="1"/>
  <c r="J24540" i="1"/>
  <c r="I24541" i="1"/>
  <c r="J24541" i="1"/>
  <c r="I24542" i="1"/>
  <c r="J24542" i="1"/>
  <c r="I24543" i="1"/>
  <c r="J24543" i="1"/>
  <c r="I24544" i="1"/>
  <c r="J24544" i="1"/>
  <c r="I24545" i="1"/>
  <c r="J24545" i="1"/>
  <c r="I24546" i="1"/>
  <c r="J24546" i="1"/>
  <c r="I24547" i="1"/>
  <c r="J24547" i="1"/>
  <c r="I24548" i="1"/>
  <c r="J24548" i="1"/>
  <c r="I24549" i="1"/>
  <c r="J24549" i="1"/>
  <c r="I24550" i="1"/>
  <c r="J24550" i="1"/>
  <c r="I24551" i="1"/>
  <c r="J24551" i="1"/>
  <c r="I24552" i="1"/>
  <c r="J24552" i="1"/>
  <c r="I24553" i="1"/>
  <c r="J24553" i="1"/>
  <c r="I24554" i="1"/>
  <c r="J24554" i="1"/>
  <c r="I24555" i="1"/>
  <c r="J24555" i="1"/>
  <c r="I24556" i="1"/>
  <c r="J24556" i="1"/>
  <c r="I24557" i="1"/>
  <c r="J24557" i="1"/>
  <c r="I24558" i="1"/>
  <c r="J24558" i="1"/>
  <c r="I24559" i="1"/>
  <c r="J24559" i="1"/>
  <c r="I24560" i="1"/>
  <c r="J24560" i="1"/>
  <c r="I24561" i="1"/>
  <c r="J24561" i="1"/>
  <c r="I24562" i="1"/>
  <c r="J24562" i="1"/>
  <c r="I24563" i="1"/>
  <c r="J24563" i="1"/>
  <c r="I24564" i="1"/>
  <c r="J24564" i="1"/>
  <c r="I24565" i="1"/>
  <c r="J24565" i="1"/>
  <c r="I24566" i="1"/>
  <c r="J24566" i="1"/>
  <c r="I24567" i="1"/>
  <c r="J24567" i="1"/>
  <c r="I24568" i="1"/>
  <c r="J24568" i="1"/>
  <c r="I24569" i="1"/>
  <c r="J24569" i="1"/>
  <c r="I24570" i="1"/>
  <c r="J24570" i="1"/>
  <c r="I24571" i="1"/>
  <c r="J24571" i="1"/>
  <c r="I24572" i="1"/>
  <c r="J24572" i="1"/>
  <c r="I24573" i="1"/>
  <c r="J24573" i="1"/>
  <c r="I24574" i="1"/>
  <c r="J24574" i="1"/>
  <c r="I24575" i="1"/>
  <c r="J24575" i="1"/>
  <c r="I24576" i="1"/>
  <c r="J24576" i="1"/>
  <c r="I24577" i="1"/>
  <c r="J24577" i="1"/>
  <c r="I24578" i="1"/>
  <c r="J24578" i="1"/>
  <c r="I24579" i="1"/>
  <c r="J24579" i="1"/>
  <c r="I24580" i="1"/>
  <c r="J24580" i="1"/>
  <c r="I24581" i="1"/>
  <c r="J24581" i="1"/>
  <c r="I24582" i="1"/>
  <c r="J24582" i="1"/>
  <c r="I24583" i="1"/>
  <c r="J24583" i="1"/>
  <c r="I24584" i="1"/>
  <c r="J24584" i="1"/>
  <c r="I24585" i="1"/>
  <c r="J24585" i="1"/>
  <c r="I24586" i="1"/>
  <c r="J24586" i="1"/>
  <c r="I24587" i="1"/>
  <c r="J24587" i="1"/>
  <c r="I24588" i="1"/>
  <c r="J24588" i="1"/>
  <c r="I24589" i="1"/>
  <c r="J24589" i="1"/>
  <c r="I24590" i="1"/>
  <c r="J24590" i="1"/>
  <c r="I24591" i="1"/>
  <c r="J24591" i="1"/>
  <c r="I24592" i="1"/>
  <c r="J24592" i="1"/>
  <c r="I24593" i="1"/>
  <c r="J24593" i="1"/>
  <c r="I24594" i="1"/>
  <c r="J24594" i="1"/>
  <c r="I24595" i="1"/>
  <c r="J24595" i="1"/>
  <c r="I24596" i="1"/>
  <c r="J24596" i="1"/>
  <c r="I24597" i="1"/>
  <c r="J24597" i="1"/>
  <c r="I24598" i="1"/>
  <c r="J24598" i="1"/>
  <c r="I24599" i="1"/>
  <c r="J24599" i="1"/>
  <c r="I24600" i="1"/>
  <c r="J24600" i="1"/>
  <c r="I24601" i="1"/>
  <c r="J24601" i="1"/>
  <c r="I24602" i="1"/>
  <c r="J24602" i="1"/>
  <c r="I24603" i="1"/>
  <c r="J24603" i="1"/>
  <c r="I24604" i="1"/>
  <c r="J24604" i="1"/>
  <c r="I24605" i="1"/>
  <c r="J24605" i="1"/>
  <c r="I24606" i="1"/>
  <c r="J24606" i="1"/>
  <c r="I24607" i="1"/>
  <c r="J24607" i="1"/>
  <c r="I24608" i="1"/>
  <c r="J24608" i="1"/>
  <c r="I24609" i="1"/>
  <c r="J24609" i="1"/>
  <c r="I24610" i="1"/>
  <c r="J24610" i="1"/>
  <c r="I24611" i="1"/>
  <c r="J24611" i="1"/>
  <c r="I24612" i="1"/>
  <c r="J24612" i="1"/>
  <c r="I24613" i="1"/>
  <c r="J24613" i="1"/>
  <c r="I24614" i="1"/>
  <c r="J24614" i="1"/>
  <c r="I24615" i="1"/>
  <c r="J24615" i="1"/>
  <c r="I24616" i="1"/>
  <c r="J24616" i="1"/>
  <c r="I24617" i="1"/>
  <c r="J24617" i="1"/>
  <c r="I24618" i="1"/>
  <c r="J24618" i="1"/>
  <c r="I24619" i="1"/>
  <c r="J24619" i="1"/>
  <c r="I24620" i="1"/>
  <c r="J24620" i="1"/>
  <c r="I24621" i="1"/>
  <c r="J24621" i="1"/>
  <c r="I24622" i="1"/>
  <c r="J24622" i="1"/>
  <c r="I24623" i="1"/>
  <c r="J24623" i="1"/>
  <c r="I24624" i="1"/>
  <c r="J24624" i="1"/>
  <c r="I24625" i="1"/>
  <c r="J24625" i="1"/>
  <c r="I24626" i="1"/>
  <c r="J24626" i="1"/>
  <c r="I24627" i="1"/>
  <c r="J24627" i="1"/>
  <c r="I24628" i="1"/>
  <c r="J24628" i="1"/>
  <c r="I24629" i="1"/>
  <c r="J24629" i="1"/>
  <c r="I24630" i="1"/>
  <c r="J24630" i="1"/>
  <c r="I24631" i="1"/>
  <c r="J24631" i="1"/>
  <c r="I24632" i="1"/>
  <c r="J24632" i="1"/>
  <c r="I24633" i="1"/>
  <c r="J24633" i="1"/>
  <c r="I24634" i="1"/>
  <c r="J24634" i="1"/>
  <c r="I24635" i="1"/>
  <c r="J24635" i="1"/>
  <c r="I24636" i="1"/>
  <c r="J24636" i="1"/>
  <c r="I24637" i="1"/>
  <c r="J24637" i="1"/>
  <c r="I24638" i="1"/>
  <c r="J24638" i="1"/>
  <c r="I24639" i="1"/>
  <c r="J24639" i="1"/>
  <c r="I24640" i="1"/>
  <c r="J24640" i="1"/>
  <c r="I24641" i="1"/>
  <c r="J24641" i="1"/>
  <c r="A22178" i="1"/>
  <c r="A22179" i="1"/>
  <c r="A22180" i="1"/>
  <c r="A22181" i="1"/>
  <c r="A22182" i="1"/>
  <c r="A22183" i="1"/>
  <c r="A22184" i="1"/>
  <c r="A22185" i="1"/>
  <c r="A22186" i="1"/>
  <c r="A22187" i="1"/>
  <c r="A22188" i="1"/>
  <c r="A22189" i="1"/>
  <c r="A22190" i="1"/>
  <c r="A22191" i="1"/>
  <c r="A22192" i="1"/>
  <c r="A22193" i="1"/>
  <c r="A22194" i="1"/>
  <c r="A22195" i="1"/>
  <c r="A22196" i="1"/>
  <c r="A22197" i="1"/>
  <c r="A22198" i="1"/>
  <c r="A22199" i="1"/>
  <c r="A22200" i="1"/>
  <c r="A22201" i="1"/>
  <c r="A22202" i="1"/>
  <c r="A22203" i="1"/>
  <c r="A22204" i="1"/>
  <c r="A22205" i="1"/>
  <c r="A22206" i="1"/>
  <c r="A22207" i="1"/>
  <c r="A22208" i="1"/>
  <c r="A22209" i="1"/>
  <c r="A22210" i="1"/>
  <c r="A22211" i="1"/>
  <c r="A22212" i="1"/>
  <c r="A22213" i="1"/>
  <c r="A22214" i="1"/>
  <c r="A22215" i="1"/>
  <c r="A22216" i="1"/>
  <c r="A22217" i="1"/>
  <c r="A22218" i="1"/>
  <c r="A22219" i="1"/>
  <c r="A22220" i="1"/>
  <c r="A22221" i="1"/>
  <c r="A22222" i="1"/>
  <c r="A22223" i="1"/>
  <c r="A22224" i="1"/>
  <c r="A22225" i="1"/>
  <c r="A22226" i="1"/>
  <c r="A22227" i="1"/>
  <c r="A22228" i="1"/>
  <c r="A22229" i="1"/>
  <c r="A22230" i="1"/>
  <c r="A22231" i="1"/>
  <c r="A22232" i="1"/>
  <c r="A22233" i="1"/>
  <c r="A22234" i="1"/>
  <c r="A22235" i="1"/>
  <c r="A22236" i="1"/>
  <c r="A22237" i="1"/>
  <c r="A22238" i="1"/>
  <c r="A22239" i="1"/>
  <c r="A22240" i="1"/>
  <c r="A22241" i="1"/>
  <c r="A22242" i="1"/>
  <c r="A22243" i="1"/>
  <c r="A22244" i="1"/>
  <c r="A22245" i="1"/>
  <c r="A22246" i="1"/>
  <c r="A22247" i="1"/>
  <c r="A22248" i="1"/>
  <c r="A22249" i="1"/>
  <c r="A22250" i="1"/>
  <c r="A22251" i="1"/>
  <c r="A22252" i="1"/>
  <c r="A22253" i="1"/>
  <c r="A22254" i="1"/>
  <c r="A22255" i="1"/>
  <c r="A22256" i="1"/>
  <c r="A22257" i="1"/>
  <c r="A22258" i="1"/>
  <c r="A22259" i="1"/>
  <c r="A22260" i="1"/>
  <c r="A22261" i="1"/>
  <c r="A22262" i="1"/>
  <c r="A22263" i="1"/>
  <c r="A22264" i="1"/>
  <c r="A22265" i="1"/>
  <c r="A22266" i="1"/>
  <c r="A22267" i="1"/>
  <c r="A22268" i="1"/>
  <c r="A22269" i="1"/>
  <c r="A22270" i="1"/>
  <c r="A22271" i="1"/>
  <c r="A22272" i="1"/>
  <c r="A22273" i="1"/>
  <c r="A22274" i="1"/>
  <c r="A22275" i="1"/>
  <c r="A22276" i="1"/>
  <c r="A22277" i="1"/>
  <c r="A22278" i="1"/>
  <c r="A22279" i="1"/>
  <c r="A22280" i="1"/>
  <c r="A22281" i="1"/>
  <c r="A22282" i="1"/>
  <c r="A22283" i="1"/>
  <c r="A22284" i="1"/>
  <c r="A22285" i="1"/>
  <c r="A22286" i="1"/>
  <c r="A22287" i="1"/>
  <c r="A22288" i="1"/>
  <c r="A22289" i="1"/>
  <c r="A22290" i="1"/>
  <c r="A22291" i="1"/>
  <c r="A22292" i="1"/>
  <c r="A22293" i="1"/>
  <c r="A22294" i="1"/>
  <c r="A22295" i="1"/>
  <c r="A22296" i="1"/>
  <c r="A22297" i="1"/>
  <c r="A22298" i="1"/>
  <c r="A22299" i="1"/>
  <c r="A22300" i="1"/>
  <c r="A22301" i="1"/>
  <c r="A22302" i="1"/>
  <c r="A22303" i="1"/>
  <c r="A22304" i="1"/>
  <c r="A22305" i="1"/>
  <c r="A22306" i="1"/>
  <c r="A22307" i="1"/>
  <c r="A22308" i="1"/>
  <c r="A22309" i="1"/>
  <c r="A22310" i="1"/>
  <c r="A22311" i="1"/>
  <c r="A22312" i="1"/>
  <c r="A22313" i="1"/>
  <c r="A22314" i="1"/>
  <c r="A22315" i="1"/>
  <c r="A22316" i="1"/>
  <c r="A22317" i="1"/>
  <c r="A22318" i="1"/>
  <c r="A22319" i="1"/>
  <c r="A22320" i="1"/>
  <c r="A22321" i="1"/>
  <c r="A22322" i="1"/>
  <c r="A22323" i="1"/>
  <c r="A22324" i="1"/>
  <c r="A22325" i="1"/>
  <c r="A22326" i="1"/>
  <c r="A22327" i="1"/>
  <c r="A22328" i="1"/>
  <c r="A22329" i="1"/>
  <c r="A22330" i="1"/>
  <c r="A22331" i="1"/>
  <c r="A22332" i="1"/>
  <c r="A22333" i="1"/>
  <c r="A22334" i="1"/>
  <c r="A22335" i="1"/>
  <c r="A22336" i="1"/>
  <c r="A22337" i="1"/>
  <c r="A22338" i="1"/>
  <c r="A22339" i="1"/>
  <c r="A22340" i="1"/>
  <c r="A22341" i="1"/>
  <c r="A22342" i="1"/>
  <c r="A22343" i="1"/>
  <c r="A22344" i="1"/>
  <c r="A22345" i="1"/>
  <c r="A22346" i="1"/>
  <c r="A22347" i="1"/>
  <c r="A22348" i="1"/>
  <c r="A22349" i="1"/>
  <c r="A22350" i="1"/>
  <c r="A22351" i="1"/>
  <c r="A22352" i="1"/>
  <c r="A22353" i="1"/>
  <c r="A22354" i="1"/>
  <c r="A22355" i="1"/>
  <c r="A22356" i="1"/>
  <c r="A22357" i="1"/>
  <c r="A22358" i="1"/>
  <c r="A22359" i="1"/>
  <c r="A22360" i="1"/>
  <c r="A22361" i="1"/>
  <c r="A22362" i="1"/>
  <c r="A22363" i="1"/>
  <c r="A22364" i="1"/>
  <c r="A22365" i="1"/>
  <c r="A22366" i="1"/>
  <c r="A22367" i="1"/>
  <c r="A22368" i="1"/>
  <c r="A22369" i="1"/>
  <c r="A22370" i="1"/>
  <c r="A22371" i="1"/>
  <c r="A22372" i="1"/>
  <c r="A22373" i="1"/>
  <c r="A22374" i="1"/>
  <c r="A22375" i="1"/>
  <c r="A22376" i="1"/>
  <c r="A22377" i="1"/>
  <c r="A22378" i="1"/>
  <c r="A22379" i="1"/>
  <c r="A22380" i="1"/>
  <c r="A22381" i="1"/>
  <c r="A22382" i="1"/>
  <c r="A22383" i="1"/>
  <c r="A22384" i="1"/>
  <c r="A22385" i="1"/>
  <c r="A22386" i="1"/>
  <c r="A22387" i="1"/>
  <c r="A22388" i="1"/>
  <c r="A22389" i="1"/>
  <c r="A22390" i="1"/>
  <c r="A22391" i="1"/>
  <c r="A22392" i="1"/>
  <c r="A22393" i="1"/>
  <c r="A22394" i="1"/>
  <c r="A22395" i="1"/>
  <c r="A22396" i="1"/>
  <c r="A22397" i="1"/>
  <c r="A22398" i="1"/>
  <c r="A22399" i="1"/>
  <c r="A22400" i="1"/>
  <c r="A22401" i="1"/>
  <c r="A22402" i="1"/>
  <c r="A22403" i="1"/>
  <c r="A22404" i="1"/>
  <c r="A22405" i="1"/>
  <c r="A22406" i="1"/>
  <c r="A22407" i="1"/>
  <c r="A22408" i="1"/>
  <c r="A22409" i="1"/>
  <c r="A22410" i="1"/>
  <c r="A22411" i="1"/>
  <c r="A22412" i="1"/>
  <c r="A22413" i="1"/>
  <c r="A22414" i="1"/>
  <c r="A22415" i="1"/>
  <c r="A22416" i="1"/>
  <c r="A22417" i="1"/>
  <c r="A22418" i="1"/>
  <c r="A22419" i="1"/>
  <c r="A22420" i="1"/>
  <c r="A22421" i="1"/>
  <c r="A22422" i="1"/>
  <c r="A22423" i="1"/>
  <c r="A22424" i="1"/>
  <c r="A22425" i="1"/>
  <c r="A22426" i="1"/>
  <c r="A22427" i="1"/>
  <c r="A22428" i="1"/>
  <c r="A22429" i="1"/>
  <c r="A22430" i="1"/>
  <c r="A22431" i="1"/>
  <c r="A22432" i="1"/>
  <c r="A22433" i="1"/>
  <c r="A22434" i="1"/>
  <c r="A22435" i="1"/>
  <c r="A22436" i="1"/>
  <c r="A22437" i="1"/>
  <c r="A22438" i="1"/>
  <c r="A22439" i="1"/>
  <c r="A22440" i="1"/>
  <c r="A22441" i="1"/>
  <c r="A22442" i="1"/>
  <c r="A22443" i="1"/>
  <c r="A22444" i="1"/>
  <c r="A22445" i="1"/>
  <c r="A22446" i="1"/>
  <c r="A22447" i="1"/>
  <c r="A22448" i="1"/>
  <c r="A22449" i="1"/>
  <c r="A22450" i="1"/>
  <c r="A22451" i="1"/>
  <c r="A22452" i="1"/>
  <c r="A22453" i="1"/>
  <c r="A22454" i="1"/>
  <c r="A22455" i="1"/>
  <c r="A22456" i="1"/>
  <c r="A22457" i="1"/>
  <c r="A22458" i="1"/>
  <c r="A22459" i="1"/>
  <c r="A22460" i="1"/>
  <c r="A22461" i="1"/>
  <c r="A22462" i="1"/>
  <c r="A22463" i="1"/>
  <c r="A22464" i="1"/>
  <c r="A22465" i="1"/>
  <c r="A22466" i="1"/>
  <c r="A22467" i="1"/>
  <c r="A22468" i="1"/>
  <c r="A22469" i="1"/>
  <c r="A22470" i="1"/>
  <c r="A22471" i="1"/>
  <c r="A22472" i="1"/>
  <c r="A22473" i="1"/>
  <c r="A22474" i="1"/>
  <c r="A22475" i="1"/>
  <c r="A22476" i="1"/>
  <c r="A22477" i="1"/>
  <c r="A22478" i="1"/>
  <c r="A22479" i="1"/>
  <c r="A22480" i="1"/>
  <c r="A22481" i="1"/>
  <c r="A22482" i="1"/>
  <c r="A22483" i="1"/>
  <c r="A22484" i="1"/>
  <c r="A22485" i="1"/>
  <c r="A22486" i="1"/>
  <c r="A22487" i="1"/>
  <c r="A22488" i="1"/>
  <c r="A22489" i="1"/>
  <c r="A22490" i="1"/>
  <c r="A22491" i="1"/>
  <c r="A22492" i="1"/>
  <c r="A22493" i="1"/>
  <c r="A22494" i="1"/>
  <c r="A22495" i="1"/>
  <c r="A22496" i="1"/>
  <c r="A22497" i="1"/>
  <c r="A22498" i="1"/>
  <c r="A22499" i="1"/>
  <c r="A22500" i="1"/>
  <c r="A22501" i="1"/>
  <c r="A22502" i="1"/>
  <c r="A22503" i="1"/>
  <c r="A22504" i="1"/>
  <c r="A22505" i="1"/>
  <c r="A22506" i="1"/>
  <c r="A22507" i="1"/>
  <c r="A22508" i="1"/>
  <c r="A22509" i="1"/>
  <c r="A22510" i="1"/>
  <c r="A22511" i="1"/>
  <c r="A22512" i="1"/>
  <c r="A22513" i="1"/>
  <c r="A22514" i="1"/>
  <c r="A22515" i="1"/>
  <c r="A22516" i="1"/>
  <c r="A22517" i="1"/>
  <c r="A22518" i="1"/>
  <c r="A22519" i="1"/>
  <c r="A22520" i="1"/>
  <c r="A22521" i="1"/>
  <c r="A22522" i="1"/>
  <c r="A22523" i="1"/>
  <c r="A22524" i="1"/>
  <c r="A22525" i="1"/>
  <c r="A22526" i="1"/>
  <c r="A22527" i="1"/>
  <c r="A22528" i="1"/>
  <c r="A22529" i="1"/>
  <c r="A22530" i="1"/>
  <c r="A22531" i="1"/>
  <c r="A22532" i="1"/>
  <c r="A22533" i="1"/>
  <c r="A22534" i="1"/>
  <c r="A22535" i="1"/>
  <c r="A22536" i="1"/>
  <c r="A22537" i="1"/>
  <c r="A22538" i="1"/>
  <c r="A22539" i="1"/>
  <c r="A22540" i="1"/>
  <c r="A22541" i="1"/>
  <c r="A22542" i="1"/>
  <c r="A22543" i="1"/>
  <c r="A22544" i="1"/>
  <c r="A22545" i="1"/>
  <c r="A22546" i="1"/>
  <c r="A22547" i="1"/>
  <c r="A22548" i="1"/>
  <c r="A22549" i="1"/>
  <c r="A22550" i="1"/>
  <c r="A22551" i="1"/>
  <c r="A22552" i="1"/>
  <c r="A22553" i="1"/>
  <c r="A22554" i="1"/>
  <c r="A22555" i="1"/>
  <c r="A22556" i="1"/>
  <c r="A22557" i="1"/>
  <c r="A22558" i="1"/>
  <c r="A22559" i="1"/>
  <c r="A22560" i="1"/>
  <c r="A22561" i="1"/>
  <c r="A22562" i="1"/>
  <c r="A22563" i="1"/>
  <c r="A22564" i="1"/>
  <c r="A22565" i="1"/>
  <c r="A22566" i="1"/>
  <c r="A22567" i="1"/>
  <c r="A22568" i="1"/>
  <c r="A22569" i="1"/>
  <c r="A22570" i="1"/>
  <c r="A22571" i="1"/>
  <c r="A22572" i="1"/>
  <c r="A22573" i="1"/>
  <c r="A22574" i="1"/>
  <c r="A22575" i="1"/>
  <c r="A22576" i="1"/>
  <c r="A22577" i="1"/>
  <c r="A22578" i="1"/>
  <c r="A22579" i="1"/>
  <c r="A22580" i="1"/>
  <c r="A22581" i="1"/>
  <c r="A22582" i="1"/>
  <c r="A22583" i="1"/>
  <c r="A22584" i="1"/>
  <c r="A22585" i="1"/>
  <c r="A22586" i="1"/>
  <c r="A22587" i="1"/>
  <c r="A22588" i="1"/>
  <c r="A22589" i="1"/>
  <c r="A22590" i="1"/>
  <c r="A22591" i="1"/>
  <c r="A22592" i="1"/>
  <c r="A22593" i="1"/>
  <c r="A22594" i="1"/>
  <c r="A22595" i="1"/>
  <c r="A22596" i="1"/>
  <c r="A22597" i="1"/>
  <c r="A22598" i="1"/>
  <c r="A22599" i="1"/>
  <c r="A22600" i="1"/>
  <c r="A22601" i="1"/>
  <c r="A22602" i="1"/>
  <c r="A22603" i="1"/>
  <c r="A22604" i="1"/>
  <c r="A22605" i="1"/>
  <c r="A22606" i="1"/>
  <c r="A22607" i="1"/>
  <c r="A22608" i="1"/>
  <c r="A22609" i="1"/>
  <c r="A22610" i="1"/>
  <c r="A22611" i="1"/>
  <c r="A22612" i="1"/>
  <c r="A22613" i="1"/>
  <c r="A22614" i="1"/>
  <c r="A22615" i="1"/>
  <c r="A22616" i="1"/>
  <c r="A22617" i="1"/>
  <c r="A22618" i="1"/>
  <c r="A22619" i="1"/>
  <c r="A22620" i="1"/>
  <c r="A22621" i="1"/>
  <c r="A22622" i="1"/>
  <c r="A22623" i="1"/>
  <c r="A22624" i="1"/>
  <c r="A22625" i="1"/>
  <c r="A22626" i="1"/>
  <c r="A22627" i="1"/>
  <c r="A22628" i="1"/>
  <c r="A22629" i="1"/>
  <c r="A22630" i="1"/>
  <c r="A22631" i="1"/>
  <c r="A22632" i="1"/>
  <c r="A22633" i="1"/>
  <c r="A22634" i="1"/>
  <c r="A22635" i="1"/>
  <c r="A22636" i="1"/>
  <c r="A22637" i="1"/>
  <c r="A22638" i="1"/>
  <c r="A22639" i="1"/>
  <c r="A22640" i="1"/>
  <c r="A22641" i="1"/>
  <c r="A22642" i="1"/>
  <c r="A22643" i="1"/>
  <c r="A22644" i="1"/>
  <c r="A22645" i="1"/>
  <c r="A22646" i="1"/>
  <c r="A22647" i="1"/>
  <c r="A22648" i="1"/>
  <c r="A22649" i="1"/>
  <c r="A22650" i="1"/>
  <c r="A22651" i="1"/>
  <c r="A22652" i="1"/>
  <c r="A22653" i="1"/>
  <c r="A22654" i="1"/>
  <c r="A22655" i="1"/>
  <c r="A22656" i="1"/>
  <c r="A22657" i="1"/>
  <c r="A22658" i="1"/>
  <c r="A22659" i="1"/>
  <c r="A22660" i="1"/>
  <c r="A22661" i="1"/>
  <c r="A22662" i="1"/>
  <c r="A22663" i="1"/>
  <c r="A22664" i="1"/>
  <c r="A22665" i="1"/>
  <c r="A22666" i="1"/>
  <c r="A22667" i="1"/>
  <c r="A22668" i="1"/>
  <c r="A22669" i="1"/>
  <c r="A22670" i="1"/>
  <c r="A22671" i="1"/>
  <c r="A22672" i="1"/>
  <c r="A22673" i="1"/>
  <c r="A22674" i="1"/>
  <c r="A22675" i="1"/>
  <c r="A22676" i="1"/>
  <c r="A22677" i="1"/>
  <c r="A22678" i="1"/>
  <c r="A22679" i="1"/>
  <c r="A22680" i="1"/>
  <c r="A22681" i="1"/>
  <c r="A22682" i="1"/>
  <c r="A22683" i="1"/>
  <c r="A22684" i="1"/>
  <c r="A22685" i="1"/>
  <c r="A22686" i="1"/>
  <c r="A22687" i="1"/>
  <c r="A22688" i="1"/>
  <c r="A22689" i="1"/>
  <c r="A22690" i="1"/>
  <c r="A22691" i="1"/>
  <c r="A22692" i="1"/>
  <c r="A22693" i="1"/>
  <c r="A22694" i="1"/>
  <c r="A22695" i="1"/>
  <c r="A22696" i="1"/>
  <c r="A22697" i="1"/>
  <c r="A22698" i="1"/>
  <c r="A22699" i="1"/>
  <c r="A22700" i="1"/>
  <c r="A22701" i="1"/>
  <c r="A22702" i="1"/>
  <c r="A22703" i="1"/>
  <c r="A22704" i="1"/>
  <c r="A22705" i="1"/>
  <c r="A22706" i="1"/>
  <c r="A22707" i="1"/>
  <c r="A22708" i="1"/>
  <c r="A22709" i="1"/>
  <c r="A22710" i="1"/>
  <c r="A22711" i="1"/>
  <c r="A22712" i="1"/>
  <c r="A22713" i="1"/>
  <c r="A22714" i="1"/>
  <c r="A22715" i="1"/>
  <c r="A22716" i="1"/>
  <c r="A22717" i="1"/>
  <c r="A22718" i="1"/>
  <c r="A22719" i="1"/>
  <c r="A22720" i="1"/>
  <c r="A22721" i="1"/>
  <c r="A22722" i="1"/>
  <c r="A22723" i="1"/>
  <c r="A22724" i="1"/>
  <c r="A22725" i="1"/>
  <c r="A22726" i="1"/>
  <c r="A22727" i="1"/>
  <c r="A22728" i="1"/>
  <c r="A22729" i="1"/>
  <c r="A22730" i="1"/>
  <c r="A22731" i="1"/>
  <c r="A22732" i="1"/>
  <c r="A22733" i="1"/>
  <c r="A22734" i="1"/>
  <c r="A22735" i="1"/>
  <c r="A22736" i="1"/>
  <c r="A22737" i="1"/>
  <c r="A22738" i="1"/>
  <c r="A22739" i="1"/>
  <c r="A22740" i="1"/>
  <c r="A22741" i="1"/>
  <c r="A22742" i="1"/>
  <c r="A22743" i="1"/>
  <c r="A22744" i="1"/>
  <c r="A22745" i="1"/>
  <c r="A22746" i="1"/>
  <c r="A22747" i="1"/>
  <c r="A22748" i="1"/>
  <c r="A22749" i="1"/>
  <c r="A22750" i="1"/>
  <c r="A22751" i="1"/>
  <c r="A22752" i="1"/>
  <c r="A22753" i="1"/>
  <c r="A22754" i="1"/>
  <c r="A22755" i="1"/>
  <c r="A22756" i="1"/>
  <c r="A22757" i="1"/>
  <c r="A22758" i="1"/>
  <c r="A22759" i="1"/>
  <c r="A22760" i="1"/>
  <c r="A22761" i="1"/>
  <c r="A22762" i="1"/>
  <c r="A22763" i="1"/>
  <c r="A22764" i="1"/>
  <c r="A22765" i="1"/>
  <c r="A22766" i="1"/>
  <c r="A22767" i="1"/>
  <c r="A22768" i="1"/>
  <c r="A22769" i="1"/>
  <c r="A22770" i="1"/>
  <c r="A22771" i="1"/>
  <c r="A22772" i="1"/>
  <c r="A22773" i="1"/>
  <c r="A22774" i="1"/>
  <c r="A22775" i="1"/>
  <c r="A22776" i="1"/>
  <c r="A22777" i="1"/>
  <c r="A22778" i="1"/>
  <c r="A22779" i="1"/>
  <c r="A22780" i="1"/>
  <c r="A22781" i="1"/>
  <c r="A22782" i="1"/>
  <c r="A22783" i="1"/>
  <c r="A22784" i="1"/>
  <c r="A22785" i="1"/>
  <c r="A22786" i="1"/>
  <c r="A22787" i="1"/>
  <c r="A22788" i="1"/>
  <c r="A22789" i="1"/>
  <c r="A22790" i="1"/>
  <c r="A22791" i="1"/>
  <c r="A22792" i="1"/>
  <c r="A22793" i="1"/>
  <c r="A22794" i="1"/>
  <c r="A22795" i="1"/>
  <c r="A22796" i="1"/>
  <c r="A22797" i="1"/>
  <c r="A22798" i="1"/>
  <c r="A22799" i="1"/>
  <c r="A22800" i="1"/>
  <c r="A22801" i="1"/>
  <c r="A22802" i="1"/>
  <c r="A22803" i="1"/>
  <c r="A22804" i="1"/>
  <c r="A22805" i="1"/>
  <c r="A22806" i="1"/>
  <c r="A22807" i="1"/>
  <c r="A22808" i="1"/>
  <c r="A22809" i="1"/>
  <c r="A22810" i="1"/>
  <c r="A22811" i="1"/>
  <c r="A22812" i="1"/>
  <c r="A22813" i="1"/>
  <c r="A22814" i="1"/>
  <c r="A22815" i="1"/>
  <c r="A22816" i="1"/>
  <c r="A22817" i="1"/>
  <c r="A22818" i="1"/>
  <c r="A22819" i="1"/>
  <c r="A22820" i="1"/>
  <c r="A22821" i="1"/>
  <c r="A22822" i="1"/>
  <c r="A22823" i="1"/>
  <c r="A22824" i="1"/>
  <c r="A22825" i="1"/>
  <c r="A22826" i="1"/>
  <c r="A22827" i="1"/>
  <c r="A22828" i="1"/>
  <c r="A22829" i="1"/>
  <c r="A22830" i="1"/>
  <c r="A22831" i="1"/>
  <c r="A22832" i="1"/>
  <c r="A22833" i="1"/>
  <c r="A22834" i="1"/>
  <c r="A22835" i="1"/>
  <c r="A22836" i="1"/>
  <c r="A22837" i="1"/>
  <c r="A22838" i="1"/>
  <c r="A22839" i="1"/>
  <c r="A22840" i="1"/>
  <c r="A22841" i="1"/>
  <c r="A22842" i="1"/>
  <c r="A22843" i="1"/>
  <c r="A22844" i="1"/>
  <c r="A22845" i="1"/>
  <c r="A22846" i="1"/>
  <c r="A22847" i="1"/>
  <c r="A22848" i="1"/>
  <c r="A22849" i="1"/>
  <c r="A22850" i="1"/>
  <c r="A22851" i="1"/>
  <c r="A22852" i="1"/>
  <c r="A22853" i="1"/>
  <c r="A22854" i="1"/>
  <c r="A22855" i="1"/>
  <c r="A22856" i="1"/>
  <c r="A22857" i="1"/>
  <c r="A22858" i="1"/>
  <c r="A22859" i="1"/>
  <c r="A22860" i="1"/>
  <c r="A22861" i="1"/>
  <c r="A22862" i="1"/>
  <c r="A22863" i="1"/>
  <c r="A22864" i="1"/>
  <c r="A22865" i="1"/>
  <c r="A22866" i="1"/>
  <c r="A22867" i="1"/>
  <c r="A22868" i="1"/>
  <c r="A22869" i="1"/>
  <c r="A22870" i="1"/>
  <c r="A22871" i="1"/>
  <c r="A22872" i="1"/>
  <c r="A22873" i="1"/>
  <c r="A22874" i="1"/>
  <c r="A22875" i="1"/>
  <c r="A22876" i="1"/>
  <c r="A22877" i="1"/>
  <c r="A22878" i="1"/>
  <c r="A22879" i="1"/>
  <c r="A22880" i="1"/>
  <c r="A22881" i="1"/>
  <c r="A22882" i="1"/>
  <c r="A22883" i="1"/>
  <c r="A22884" i="1"/>
  <c r="A22885" i="1"/>
  <c r="A22886" i="1"/>
  <c r="A22887" i="1"/>
  <c r="A22888" i="1"/>
  <c r="A22889" i="1"/>
  <c r="A22890" i="1"/>
  <c r="A22891" i="1"/>
  <c r="A22892" i="1"/>
  <c r="A22893" i="1"/>
  <c r="A22894" i="1"/>
  <c r="A22895" i="1"/>
  <c r="A22896" i="1"/>
  <c r="A22897" i="1"/>
  <c r="A22898" i="1"/>
  <c r="A22899" i="1"/>
  <c r="A22900" i="1"/>
  <c r="A22901" i="1"/>
  <c r="A22902" i="1"/>
  <c r="A22903" i="1"/>
  <c r="A22904" i="1"/>
  <c r="A22905" i="1"/>
  <c r="A22906" i="1"/>
  <c r="A22907" i="1"/>
  <c r="A22908" i="1"/>
  <c r="A22909" i="1"/>
  <c r="A22910" i="1"/>
  <c r="A22911" i="1"/>
  <c r="A22912" i="1"/>
  <c r="A22913" i="1"/>
  <c r="A22914" i="1"/>
  <c r="A22915" i="1"/>
  <c r="A22916" i="1"/>
  <c r="A22917" i="1"/>
  <c r="A22918" i="1"/>
  <c r="A22919" i="1"/>
  <c r="A22920" i="1"/>
  <c r="A22921" i="1"/>
  <c r="A22922" i="1"/>
  <c r="A22923" i="1"/>
  <c r="A22924" i="1"/>
  <c r="A22925" i="1"/>
  <c r="A22926" i="1"/>
  <c r="A22927" i="1"/>
  <c r="A22928" i="1"/>
  <c r="A22929" i="1"/>
  <c r="A22930" i="1"/>
  <c r="A22931" i="1"/>
  <c r="A22932" i="1"/>
  <c r="A22933" i="1"/>
  <c r="A22934" i="1"/>
  <c r="A22935" i="1"/>
  <c r="A22936" i="1"/>
  <c r="A22937" i="1"/>
  <c r="A22938" i="1"/>
  <c r="A22939" i="1"/>
  <c r="A22940" i="1"/>
  <c r="A22941" i="1"/>
  <c r="A22942" i="1"/>
  <c r="A22943" i="1"/>
  <c r="A22944" i="1"/>
  <c r="A22945" i="1"/>
  <c r="A22946" i="1"/>
  <c r="A22947" i="1"/>
  <c r="A22948" i="1"/>
  <c r="A22949" i="1"/>
  <c r="A22950" i="1"/>
  <c r="A22951" i="1"/>
  <c r="A22952" i="1"/>
  <c r="A22953" i="1"/>
  <c r="A22954" i="1"/>
  <c r="A22955" i="1"/>
  <c r="A22956" i="1"/>
  <c r="A22957" i="1"/>
  <c r="A22958" i="1"/>
  <c r="A22959" i="1"/>
  <c r="A22960" i="1"/>
  <c r="A22961" i="1"/>
  <c r="A22962" i="1"/>
  <c r="A22963" i="1"/>
  <c r="A22964" i="1"/>
  <c r="A22965" i="1"/>
  <c r="A22966" i="1"/>
  <c r="A22967" i="1"/>
  <c r="A22968" i="1"/>
  <c r="A22969" i="1"/>
  <c r="A22970" i="1"/>
  <c r="A22971" i="1"/>
  <c r="A22972" i="1"/>
  <c r="A22973" i="1"/>
  <c r="A22974" i="1"/>
  <c r="A22975" i="1"/>
  <c r="A22976" i="1"/>
  <c r="A22977" i="1"/>
  <c r="A22978" i="1"/>
  <c r="A22979" i="1"/>
  <c r="A22980" i="1"/>
  <c r="A22981" i="1"/>
  <c r="A22982" i="1"/>
  <c r="A22983" i="1"/>
  <c r="A22984" i="1"/>
  <c r="A22985" i="1"/>
  <c r="A22986" i="1"/>
  <c r="A22987" i="1"/>
  <c r="A22988" i="1"/>
  <c r="A22989" i="1"/>
  <c r="A22990" i="1"/>
  <c r="A22991" i="1"/>
  <c r="A22992" i="1"/>
  <c r="A22993" i="1"/>
  <c r="A22994" i="1"/>
  <c r="A22995" i="1"/>
  <c r="A22996" i="1"/>
  <c r="A22997" i="1"/>
  <c r="A22998" i="1"/>
  <c r="A22999" i="1"/>
  <c r="A23000" i="1"/>
  <c r="A23001" i="1"/>
  <c r="A23002" i="1"/>
  <c r="A23003" i="1"/>
  <c r="A23004" i="1"/>
  <c r="A23005" i="1"/>
  <c r="A23006" i="1"/>
  <c r="A23007" i="1"/>
  <c r="A23008" i="1"/>
  <c r="A23009" i="1"/>
  <c r="A23010" i="1"/>
  <c r="A23011" i="1"/>
  <c r="A23012" i="1"/>
  <c r="A23013" i="1"/>
  <c r="A23014" i="1"/>
  <c r="A23015" i="1"/>
  <c r="A23016" i="1"/>
  <c r="A23017" i="1"/>
  <c r="A23018" i="1"/>
  <c r="A23019" i="1"/>
  <c r="A23020" i="1"/>
  <c r="A23021" i="1"/>
  <c r="A23022" i="1"/>
  <c r="A23023" i="1"/>
  <c r="A23024" i="1"/>
  <c r="A23025" i="1"/>
  <c r="A23026" i="1"/>
  <c r="A23027" i="1"/>
  <c r="A23028" i="1"/>
  <c r="A23029" i="1"/>
  <c r="A23030" i="1"/>
  <c r="A23031" i="1"/>
  <c r="A23032" i="1"/>
  <c r="A23033" i="1"/>
  <c r="A23034" i="1"/>
  <c r="A23035" i="1"/>
  <c r="A23036" i="1"/>
  <c r="A23037" i="1"/>
  <c r="A23038" i="1"/>
  <c r="A23039" i="1"/>
  <c r="A23040" i="1"/>
  <c r="A23041" i="1"/>
  <c r="A23042" i="1"/>
  <c r="A23043" i="1"/>
  <c r="A23044" i="1"/>
  <c r="A23045" i="1"/>
  <c r="A23046" i="1"/>
  <c r="A23047" i="1"/>
  <c r="A23048" i="1"/>
  <c r="A23049" i="1"/>
  <c r="A23050" i="1"/>
  <c r="A23051" i="1"/>
  <c r="A23052" i="1"/>
  <c r="A23053" i="1"/>
  <c r="A23054" i="1"/>
  <c r="A23055" i="1"/>
  <c r="A23056" i="1"/>
  <c r="A23057" i="1"/>
  <c r="A23058" i="1"/>
  <c r="A23059" i="1"/>
  <c r="A23060" i="1"/>
  <c r="A23061" i="1"/>
  <c r="A23062" i="1"/>
  <c r="A23063" i="1"/>
  <c r="A23064" i="1"/>
  <c r="A23065" i="1"/>
  <c r="A23066" i="1"/>
  <c r="A23067" i="1"/>
  <c r="A23068" i="1"/>
  <c r="A23069" i="1"/>
  <c r="A23070" i="1"/>
  <c r="A23071" i="1"/>
  <c r="A23072" i="1"/>
  <c r="A23073" i="1"/>
  <c r="A23074" i="1"/>
  <c r="A23075" i="1"/>
  <c r="A23076" i="1"/>
  <c r="A23077" i="1"/>
  <c r="A23078" i="1"/>
  <c r="A23079" i="1"/>
  <c r="A23080" i="1"/>
  <c r="A23081" i="1"/>
  <c r="A23082" i="1"/>
  <c r="A23083" i="1"/>
  <c r="A23084" i="1"/>
  <c r="A23085" i="1"/>
  <c r="A23086" i="1"/>
  <c r="A23087" i="1"/>
  <c r="A23088" i="1"/>
  <c r="A23089" i="1"/>
  <c r="A23090" i="1"/>
  <c r="A23091" i="1"/>
  <c r="A23092" i="1"/>
  <c r="A23093" i="1"/>
  <c r="A23094" i="1"/>
  <c r="A23095" i="1"/>
  <c r="A23096" i="1"/>
  <c r="A23097" i="1"/>
  <c r="A23098" i="1"/>
  <c r="A23099" i="1"/>
  <c r="A23100" i="1"/>
  <c r="A23101" i="1"/>
  <c r="A23102" i="1"/>
  <c r="A23103" i="1"/>
  <c r="A23104" i="1"/>
  <c r="A23105" i="1"/>
  <c r="A23106" i="1"/>
  <c r="A23107" i="1"/>
  <c r="A23108" i="1"/>
  <c r="A23109" i="1"/>
  <c r="A23110" i="1"/>
  <c r="A23111" i="1"/>
  <c r="A23112" i="1"/>
  <c r="A23113" i="1"/>
  <c r="A23114" i="1"/>
  <c r="A23115" i="1"/>
  <c r="A23116" i="1"/>
  <c r="A23117" i="1"/>
  <c r="A23118" i="1"/>
  <c r="A23119" i="1"/>
  <c r="A23120" i="1"/>
  <c r="A23121" i="1"/>
  <c r="A23122" i="1"/>
  <c r="A23123" i="1"/>
  <c r="A23124" i="1"/>
  <c r="A23125" i="1"/>
  <c r="A23126" i="1"/>
  <c r="A23127" i="1"/>
  <c r="A23128" i="1"/>
  <c r="A23129" i="1"/>
  <c r="A23130" i="1"/>
  <c r="A23131" i="1"/>
  <c r="A23132" i="1"/>
  <c r="A23133" i="1"/>
  <c r="A23134" i="1"/>
  <c r="A23135" i="1"/>
  <c r="A23136" i="1"/>
  <c r="A23137" i="1"/>
  <c r="A23138" i="1"/>
  <c r="A23139" i="1"/>
  <c r="A23140" i="1"/>
  <c r="A23141" i="1"/>
  <c r="A23142" i="1"/>
  <c r="A23143" i="1"/>
  <c r="A23144" i="1"/>
  <c r="A23145" i="1"/>
  <c r="A23146" i="1"/>
  <c r="A23147" i="1"/>
  <c r="A23148" i="1"/>
  <c r="A23149" i="1"/>
  <c r="A23150" i="1"/>
  <c r="A23151" i="1"/>
  <c r="A23152" i="1"/>
  <c r="A23153" i="1"/>
  <c r="A23154" i="1"/>
  <c r="A23155" i="1"/>
  <c r="A23156" i="1"/>
  <c r="A23157" i="1"/>
  <c r="A23158" i="1"/>
  <c r="A23159" i="1"/>
  <c r="A23160" i="1"/>
  <c r="A23161" i="1"/>
  <c r="A23162" i="1"/>
  <c r="A23163" i="1"/>
  <c r="A23164" i="1"/>
  <c r="A23165" i="1"/>
  <c r="A23166" i="1"/>
  <c r="A23167" i="1"/>
  <c r="A23168" i="1"/>
  <c r="A23169" i="1"/>
  <c r="A23170" i="1"/>
  <c r="A23171" i="1"/>
  <c r="A23172" i="1"/>
  <c r="A23173" i="1"/>
  <c r="A23174" i="1"/>
  <c r="A23175" i="1"/>
  <c r="A23176" i="1"/>
  <c r="A23177" i="1"/>
  <c r="A23178" i="1"/>
  <c r="A23179" i="1"/>
  <c r="A23180" i="1"/>
  <c r="A23181" i="1"/>
  <c r="A23182" i="1"/>
  <c r="A23183" i="1"/>
  <c r="A23184" i="1"/>
  <c r="A23185" i="1"/>
  <c r="A23186" i="1"/>
  <c r="A23187" i="1"/>
  <c r="A23188" i="1"/>
  <c r="A23189" i="1"/>
  <c r="A23190" i="1"/>
  <c r="A23191" i="1"/>
  <c r="A23192" i="1"/>
  <c r="A23193" i="1"/>
  <c r="A23194" i="1"/>
  <c r="A23195" i="1"/>
  <c r="A23196" i="1"/>
  <c r="A23197" i="1"/>
  <c r="A23198" i="1"/>
  <c r="A23199" i="1"/>
  <c r="A23200" i="1"/>
  <c r="A23201" i="1"/>
  <c r="A23202" i="1"/>
  <c r="A23203" i="1"/>
  <c r="A23204" i="1"/>
  <c r="A23205" i="1"/>
  <c r="A23206" i="1"/>
  <c r="A23207" i="1"/>
  <c r="A23208" i="1"/>
  <c r="A23209" i="1"/>
  <c r="A23210" i="1"/>
  <c r="A23211" i="1"/>
  <c r="A23212" i="1"/>
  <c r="A23213" i="1"/>
  <c r="A23214" i="1"/>
  <c r="A23215" i="1"/>
  <c r="A23216" i="1"/>
  <c r="A23217" i="1"/>
  <c r="A23218" i="1"/>
  <c r="A23219" i="1"/>
  <c r="A23220" i="1"/>
  <c r="A23221" i="1"/>
  <c r="A23222" i="1"/>
  <c r="A23223" i="1"/>
  <c r="A23224" i="1"/>
  <c r="A23225" i="1"/>
  <c r="A23226" i="1"/>
  <c r="A23227" i="1"/>
  <c r="A23228" i="1"/>
  <c r="A23229" i="1"/>
  <c r="A23230" i="1"/>
  <c r="A23231" i="1"/>
  <c r="A23232" i="1"/>
  <c r="A23233" i="1"/>
  <c r="A23234" i="1"/>
  <c r="A23235" i="1"/>
  <c r="A23236" i="1"/>
  <c r="A23237" i="1"/>
  <c r="A23238" i="1"/>
  <c r="A23239" i="1"/>
  <c r="A23240" i="1"/>
  <c r="A23241" i="1"/>
  <c r="A23242" i="1"/>
  <c r="A23243" i="1"/>
  <c r="A23244" i="1"/>
  <c r="A23245" i="1"/>
  <c r="A23246" i="1"/>
  <c r="A23247" i="1"/>
  <c r="A23248" i="1"/>
  <c r="A23249" i="1"/>
  <c r="A23250" i="1"/>
  <c r="A23251" i="1"/>
  <c r="A23252" i="1"/>
  <c r="A23253" i="1"/>
  <c r="A23254" i="1"/>
  <c r="A23255" i="1"/>
  <c r="A23256" i="1"/>
  <c r="A23257" i="1"/>
  <c r="A23258" i="1"/>
  <c r="A23259" i="1"/>
  <c r="A23260" i="1"/>
  <c r="A23261" i="1"/>
  <c r="A23262" i="1"/>
  <c r="A23263" i="1"/>
  <c r="A23264" i="1"/>
  <c r="A23265" i="1"/>
  <c r="A23266" i="1"/>
  <c r="A23267" i="1"/>
  <c r="A23268" i="1"/>
  <c r="A23269" i="1"/>
  <c r="A23270" i="1"/>
  <c r="A23271" i="1"/>
  <c r="A23272" i="1"/>
  <c r="A23273" i="1"/>
  <c r="A23274" i="1"/>
  <c r="A23275" i="1"/>
  <c r="A23276" i="1"/>
  <c r="A23277" i="1"/>
  <c r="A23278" i="1"/>
  <c r="A23279" i="1"/>
  <c r="A23280" i="1"/>
  <c r="A23281" i="1"/>
  <c r="A23282" i="1"/>
  <c r="A23283" i="1"/>
  <c r="A23284" i="1"/>
  <c r="A23285" i="1"/>
  <c r="A23286" i="1"/>
  <c r="A23287" i="1"/>
  <c r="A23288" i="1"/>
  <c r="A23289" i="1"/>
  <c r="A23290" i="1"/>
  <c r="A23291" i="1"/>
  <c r="A23292" i="1"/>
  <c r="A23293" i="1"/>
  <c r="A23294" i="1"/>
  <c r="A23295" i="1"/>
  <c r="A23296" i="1"/>
  <c r="A23297" i="1"/>
  <c r="A23298" i="1"/>
  <c r="A23299" i="1"/>
  <c r="A23300" i="1"/>
  <c r="A23301" i="1"/>
  <c r="A23302" i="1"/>
  <c r="A23303" i="1"/>
  <c r="A23304" i="1"/>
  <c r="A23305" i="1"/>
  <c r="A23306" i="1"/>
  <c r="A23307" i="1"/>
  <c r="A23308" i="1"/>
  <c r="A23309" i="1"/>
  <c r="A23310" i="1"/>
  <c r="A23311" i="1"/>
  <c r="A23312" i="1"/>
  <c r="A23313" i="1"/>
  <c r="A23314" i="1"/>
  <c r="A23315" i="1"/>
  <c r="A23316" i="1"/>
  <c r="A23317" i="1"/>
  <c r="A23318" i="1"/>
  <c r="A23319" i="1"/>
  <c r="A23320" i="1"/>
  <c r="A23321" i="1"/>
  <c r="A23322" i="1"/>
  <c r="A23323" i="1"/>
  <c r="A23324" i="1"/>
  <c r="A23325" i="1"/>
  <c r="A23326" i="1"/>
  <c r="A23327" i="1"/>
  <c r="A23328" i="1"/>
  <c r="A23329" i="1"/>
  <c r="A23330" i="1"/>
  <c r="A23331" i="1"/>
  <c r="A23332" i="1"/>
  <c r="A23333" i="1"/>
  <c r="A23334" i="1"/>
  <c r="A23335" i="1"/>
  <c r="A23336" i="1"/>
  <c r="A23337" i="1"/>
  <c r="A23338" i="1"/>
  <c r="A23339" i="1"/>
  <c r="A23340" i="1"/>
  <c r="A23341" i="1"/>
  <c r="A23342" i="1"/>
  <c r="A23343" i="1"/>
  <c r="A23344" i="1"/>
  <c r="A23345" i="1"/>
  <c r="A23346" i="1"/>
  <c r="A23347" i="1"/>
  <c r="A23348" i="1"/>
  <c r="A23349" i="1"/>
  <c r="A23350" i="1"/>
  <c r="A23351" i="1"/>
  <c r="A23352" i="1"/>
  <c r="A23353" i="1"/>
  <c r="A23354" i="1"/>
  <c r="A23355" i="1"/>
  <c r="A23356" i="1"/>
  <c r="A23357" i="1"/>
  <c r="A23358" i="1"/>
  <c r="A23359" i="1"/>
  <c r="A23360" i="1"/>
  <c r="A23361" i="1"/>
  <c r="A23362" i="1"/>
  <c r="A23363" i="1"/>
  <c r="A23364" i="1"/>
  <c r="A23365" i="1"/>
  <c r="A23366" i="1"/>
  <c r="A23367" i="1"/>
  <c r="A23368" i="1"/>
  <c r="A23369" i="1"/>
  <c r="A23370" i="1"/>
  <c r="A23371" i="1"/>
  <c r="A23372" i="1"/>
  <c r="A23373" i="1"/>
  <c r="A23374" i="1"/>
  <c r="A23375" i="1"/>
  <c r="A23376" i="1"/>
  <c r="A23377" i="1"/>
  <c r="A23378" i="1"/>
  <c r="A23379" i="1"/>
  <c r="A23380" i="1"/>
  <c r="A23381" i="1"/>
  <c r="A23382" i="1"/>
  <c r="A23383" i="1"/>
  <c r="A23384" i="1"/>
  <c r="A23385" i="1"/>
  <c r="A23386" i="1"/>
  <c r="A23387" i="1"/>
  <c r="A23388" i="1"/>
  <c r="A23389" i="1"/>
  <c r="A23390" i="1"/>
  <c r="A23391" i="1"/>
  <c r="A23392" i="1"/>
  <c r="A23393" i="1"/>
  <c r="A23394" i="1"/>
  <c r="A23395" i="1"/>
  <c r="A23396" i="1"/>
  <c r="A23397" i="1"/>
  <c r="A23398" i="1"/>
  <c r="A23399" i="1"/>
  <c r="A23400" i="1"/>
  <c r="A23401" i="1"/>
  <c r="A23402" i="1"/>
  <c r="A23403" i="1"/>
  <c r="A23404" i="1"/>
  <c r="A23405" i="1"/>
  <c r="A23406" i="1"/>
  <c r="A23407" i="1"/>
  <c r="A23408" i="1"/>
  <c r="A23409" i="1"/>
  <c r="A23410" i="1"/>
  <c r="A23411" i="1"/>
  <c r="A23412" i="1"/>
  <c r="A23413" i="1"/>
  <c r="A23414" i="1"/>
  <c r="A23415" i="1"/>
  <c r="A23416" i="1"/>
  <c r="A23417" i="1"/>
  <c r="A23418" i="1"/>
  <c r="A23419" i="1"/>
  <c r="A23420" i="1"/>
  <c r="A23421" i="1"/>
  <c r="A23422" i="1"/>
  <c r="A23423" i="1"/>
  <c r="A23424" i="1"/>
  <c r="A23425" i="1"/>
  <c r="A23426" i="1"/>
  <c r="A23427" i="1"/>
  <c r="A23428" i="1"/>
  <c r="A23429" i="1"/>
  <c r="A23430" i="1"/>
  <c r="A23431" i="1"/>
  <c r="A23432" i="1"/>
  <c r="A23433" i="1"/>
  <c r="A23434" i="1"/>
  <c r="A23435" i="1"/>
  <c r="A23436" i="1"/>
  <c r="A23437" i="1"/>
  <c r="A23438" i="1"/>
  <c r="A23439" i="1"/>
  <c r="A23440" i="1"/>
  <c r="A23441" i="1"/>
  <c r="A23442" i="1"/>
  <c r="A23443" i="1"/>
  <c r="A23444" i="1"/>
  <c r="A23445" i="1"/>
  <c r="A23446" i="1"/>
  <c r="A23447" i="1"/>
  <c r="A23448" i="1"/>
  <c r="A23449" i="1"/>
  <c r="A23450" i="1"/>
  <c r="A23451" i="1"/>
  <c r="A23452" i="1"/>
  <c r="A23453" i="1"/>
  <c r="A23454" i="1"/>
  <c r="A23455" i="1"/>
  <c r="A23456" i="1"/>
  <c r="A23457" i="1"/>
  <c r="A23458" i="1"/>
  <c r="A23459" i="1"/>
  <c r="A23460" i="1"/>
  <c r="A23461" i="1"/>
  <c r="A23462" i="1"/>
  <c r="A23463" i="1"/>
  <c r="A23464" i="1"/>
  <c r="A23465" i="1"/>
  <c r="A23466" i="1"/>
  <c r="A23467" i="1"/>
  <c r="A23468" i="1"/>
  <c r="A23469" i="1"/>
  <c r="A23470" i="1"/>
  <c r="A23471" i="1"/>
  <c r="A23472" i="1"/>
  <c r="A23473" i="1"/>
  <c r="A23474" i="1"/>
  <c r="A23475" i="1"/>
  <c r="A23476" i="1"/>
  <c r="A23477" i="1"/>
  <c r="A23478" i="1"/>
  <c r="A23479" i="1"/>
  <c r="A23480" i="1"/>
  <c r="A23481" i="1"/>
  <c r="A23482" i="1"/>
  <c r="A23483" i="1"/>
  <c r="A23484" i="1"/>
  <c r="A23485" i="1"/>
  <c r="A23486" i="1"/>
  <c r="A23487" i="1"/>
  <c r="A23488" i="1"/>
  <c r="A23489" i="1"/>
  <c r="A23490" i="1"/>
  <c r="A23491" i="1"/>
  <c r="A23492" i="1"/>
  <c r="A23493" i="1"/>
  <c r="A23494" i="1"/>
  <c r="A23495" i="1"/>
  <c r="A23496" i="1"/>
  <c r="A23497" i="1"/>
  <c r="A23498" i="1"/>
  <c r="A23499" i="1"/>
  <c r="A23500" i="1"/>
  <c r="A23501" i="1"/>
  <c r="A23502" i="1"/>
  <c r="A23503" i="1"/>
  <c r="A23504" i="1"/>
  <c r="A23505" i="1"/>
  <c r="A23506" i="1"/>
  <c r="A23507" i="1"/>
  <c r="A23508" i="1"/>
  <c r="A23509" i="1"/>
  <c r="A23510" i="1"/>
  <c r="A23511" i="1"/>
  <c r="A23512" i="1"/>
  <c r="A23513" i="1"/>
  <c r="A23514" i="1"/>
  <c r="A23515" i="1"/>
  <c r="A23516" i="1"/>
  <c r="A23517" i="1"/>
  <c r="A23518" i="1"/>
  <c r="A23519" i="1"/>
  <c r="A23520" i="1"/>
  <c r="A23521" i="1"/>
  <c r="A23522" i="1"/>
  <c r="A23523" i="1"/>
  <c r="A23524" i="1"/>
  <c r="A23525" i="1"/>
  <c r="A23526" i="1"/>
  <c r="A23527" i="1"/>
  <c r="A23528" i="1"/>
  <c r="A23529" i="1"/>
  <c r="A23530" i="1"/>
  <c r="A23531" i="1"/>
  <c r="A23532" i="1"/>
  <c r="A23533" i="1"/>
  <c r="A23534" i="1"/>
  <c r="A23535" i="1"/>
  <c r="A23536" i="1"/>
  <c r="A23537" i="1"/>
  <c r="A23538" i="1"/>
  <c r="A23539" i="1"/>
  <c r="A23540" i="1"/>
  <c r="A23541" i="1"/>
  <c r="A23542" i="1"/>
  <c r="A23543" i="1"/>
  <c r="A23544" i="1"/>
  <c r="A23545" i="1"/>
  <c r="A23546" i="1"/>
  <c r="A23547" i="1"/>
  <c r="A23548" i="1"/>
  <c r="A23549" i="1"/>
  <c r="A23550" i="1"/>
  <c r="A23551" i="1"/>
  <c r="A23552" i="1"/>
  <c r="A23553" i="1"/>
  <c r="A23554" i="1"/>
  <c r="A23555" i="1"/>
  <c r="A23556" i="1"/>
  <c r="A23557" i="1"/>
  <c r="A23558" i="1"/>
  <c r="A23559" i="1"/>
  <c r="A23560" i="1"/>
  <c r="A23561" i="1"/>
  <c r="A23562" i="1"/>
  <c r="A23563" i="1"/>
  <c r="A23564" i="1"/>
  <c r="A23565" i="1"/>
  <c r="A23566" i="1"/>
  <c r="A23567" i="1"/>
  <c r="A23568" i="1"/>
  <c r="A23569" i="1"/>
  <c r="A23570" i="1"/>
  <c r="A23571" i="1"/>
  <c r="A23572" i="1"/>
  <c r="A23573" i="1"/>
  <c r="A23574" i="1"/>
  <c r="A23575" i="1"/>
  <c r="A23576" i="1"/>
  <c r="A23577" i="1"/>
  <c r="A23578" i="1"/>
  <c r="A23579" i="1"/>
  <c r="A23580" i="1"/>
  <c r="A23581" i="1"/>
  <c r="A23582" i="1"/>
  <c r="A23583" i="1"/>
  <c r="A23584" i="1"/>
  <c r="A23585" i="1"/>
  <c r="A23586" i="1"/>
  <c r="A23587" i="1"/>
  <c r="A23588" i="1"/>
  <c r="A23589" i="1"/>
  <c r="A23590" i="1"/>
  <c r="A23591" i="1"/>
  <c r="A23592" i="1"/>
  <c r="A23593" i="1"/>
  <c r="A23594" i="1"/>
  <c r="A23595" i="1"/>
  <c r="A23596" i="1"/>
  <c r="A23597" i="1"/>
  <c r="A23598" i="1"/>
  <c r="A23599" i="1"/>
  <c r="A23600" i="1"/>
  <c r="A23601" i="1"/>
  <c r="A23602" i="1"/>
  <c r="A23603" i="1"/>
  <c r="A23604" i="1"/>
  <c r="A23605" i="1"/>
  <c r="A23606" i="1"/>
  <c r="A23607" i="1"/>
  <c r="A23608" i="1"/>
  <c r="A23609" i="1"/>
  <c r="A23610" i="1"/>
  <c r="A23611" i="1"/>
  <c r="A23612" i="1"/>
  <c r="A23613" i="1"/>
  <c r="A23614" i="1"/>
  <c r="A23615" i="1"/>
  <c r="A23616" i="1"/>
  <c r="A23617" i="1"/>
  <c r="A23618" i="1"/>
  <c r="A23619" i="1"/>
  <c r="A23620" i="1"/>
  <c r="A23621" i="1"/>
  <c r="A23622" i="1"/>
  <c r="A23623" i="1"/>
  <c r="A23624" i="1"/>
  <c r="A23625" i="1"/>
  <c r="A23626" i="1"/>
  <c r="A23627" i="1"/>
  <c r="A23628" i="1"/>
  <c r="A23629" i="1"/>
  <c r="A23630" i="1"/>
  <c r="A23631" i="1"/>
  <c r="A23632" i="1"/>
  <c r="A23633" i="1"/>
  <c r="A23634" i="1"/>
  <c r="A23635" i="1"/>
  <c r="A23636" i="1"/>
  <c r="A23637" i="1"/>
  <c r="A23638" i="1"/>
  <c r="A23639" i="1"/>
  <c r="A23640" i="1"/>
  <c r="A23641" i="1"/>
  <c r="A23642" i="1"/>
  <c r="A23643" i="1"/>
  <c r="A23644" i="1"/>
  <c r="A23645" i="1"/>
  <c r="A23646" i="1"/>
  <c r="A23647" i="1"/>
  <c r="A23648" i="1"/>
  <c r="A23649" i="1"/>
  <c r="A23650" i="1"/>
  <c r="A23651" i="1"/>
  <c r="A23652" i="1"/>
  <c r="A23653" i="1"/>
  <c r="A23654" i="1"/>
  <c r="A23655" i="1"/>
  <c r="A23656" i="1"/>
  <c r="A23657" i="1"/>
  <c r="A23658" i="1"/>
  <c r="A23659" i="1"/>
  <c r="A23660" i="1"/>
  <c r="A23661" i="1"/>
  <c r="A23662" i="1"/>
  <c r="A23663" i="1"/>
  <c r="A23664" i="1"/>
  <c r="A23665" i="1"/>
  <c r="A23666" i="1"/>
  <c r="A23667" i="1"/>
  <c r="A23668" i="1"/>
  <c r="A23669" i="1"/>
  <c r="A23670" i="1"/>
  <c r="A23671" i="1"/>
  <c r="A23672" i="1"/>
  <c r="A23673" i="1"/>
  <c r="A23674" i="1"/>
  <c r="A23675" i="1"/>
  <c r="A23676" i="1"/>
  <c r="A23677" i="1"/>
  <c r="A23678" i="1"/>
  <c r="A23679" i="1"/>
  <c r="A23680" i="1"/>
  <c r="A23681" i="1"/>
  <c r="A23682" i="1"/>
  <c r="A23683" i="1"/>
  <c r="A23684" i="1"/>
  <c r="A23685" i="1"/>
  <c r="A23686" i="1"/>
  <c r="A23687" i="1"/>
  <c r="A23688" i="1"/>
  <c r="A23689" i="1"/>
  <c r="A23690" i="1"/>
  <c r="A23691" i="1"/>
  <c r="A23692" i="1"/>
  <c r="A23693" i="1"/>
  <c r="A23694" i="1"/>
  <c r="A23695" i="1"/>
  <c r="A23696" i="1"/>
  <c r="A23697" i="1"/>
  <c r="A23698" i="1"/>
  <c r="A23699" i="1"/>
  <c r="A23700" i="1"/>
  <c r="A23701" i="1"/>
  <c r="A23702" i="1"/>
  <c r="A23703" i="1"/>
  <c r="A23704" i="1"/>
  <c r="A23705" i="1"/>
  <c r="A23706" i="1"/>
  <c r="A23707" i="1"/>
  <c r="A23708" i="1"/>
  <c r="A23709" i="1"/>
  <c r="A23710" i="1"/>
  <c r="A23711" i="1"/>
  <c r="A23712" i="1"/>
  <c r="A23713" i="1"/>
  <c r="A23714" i="1"/>
  <c r="A23715" i="1"/>
  <c r="A23716" i="1"/>
  <c r="A23717" i="1"/>
  <c r="A23718" i="1"/>
  <c r="A23719" i="1"/>
  <c r="A23720" i="1"/>
  <c r="A23721" i="1"/>
  <c r="A23722" i="1"/>
  <c r="A23723" i="1"/>
  <c r="A23724" i="1"/>
  <c r="A23725" i="1"/>
  <c r="A23726" i="1"/>
  <c r="A23727" i="1"/>
  <c r="A23728" i="1"/>
  <c r="A23729" i="1"/>
  <c r="A23730" i="1"/>
  <c r="A23731" i="1"/>
  <c r="A23732" i="1"/>
  <c r="A23733" i="1"/>
  <c r="A23734" i="1"/>
  <c r="A23735" i="1"/>
  <c r="A23736" i="1"/>
  <c r="A23737" i="1"/>
  <c r="A23738" i="1"/>
  <c r="A23739" i="1"/>
  <c r="A23740" i="1"/>
  <c r="A23741" i="1"/>
  <c r="A23742" i="1"/>
  <c r="A23743" i="1"/>
  <c r="A23744" i="1"/>
  <c r="A23745" i="1"/>
  <c r="A23746" i="1"/>
  <c r="A23747" i="1"/>
  <c r="A23748" i="1"/>
  <c r="A23749" i="1"/>
  <c r="A23750" i="1"/>
  <c r="A23751" i="1"/>
  <c r="A23752" i="1"/>
  <c r="A23753" i="1"/>
  <c r="A23754" i="1"/>
  <c r="A23755" i="1"/>
  <c r="A23756" i="1"/>
  <c r="A23757" i="1"/>
  <c r="A23758" i="1"/>
  <c r="A23759" i="1"/>
  <c r="A23760" i="1"/>
  <c r="A23761" i="1"/>
  <c r="A23762" i="1"/>
  <c r="A23763" i="1"/>
  <c r="A23764" i="1"/>
  <c r="A23765" i="1"/>
  <c r="A23766" i="1"/>
  <c r="A23767" i="1"/>
  <c r="A23768" i="1"/>
  <c r="A23769" i="1"/>
  <c r="A23770" i="1"/>
  <c r="A23771" i="1"/>
  <c r="A23772" i="1"/>
  <c r="A23773" i="1"/>
  <c r="A23774" i="1"/>
  <c r="A23775" i="1"/>
  <c r="A23776" i="1"/>
  <c r="A23777" i="1"/>
  <c r="A23778" i="1"/>
  <c r="A23779" i="1"/>
  <c r="A23780" i="1"/>
  <c r="A23781" i="1"/>
  <c r="A23782" i="1"/>
  <c r="A23783" i="1"/>
  <c r="A23784" i="1"/>
  <c r="A23785" i="1"/>
  <c r="A23786" i="1"/>
  <c r="A23787" i="1"/>
  <c r="A23788" i="1"/>
  <c r="A23789" i="1"/>
  <c r="A23790" i="1"/>
  <c r="A23791" i="1"/>
  <c r="A23792" i="1"/>
  <c r="A23793" i="1"/>
  <c r="A23794" i="1"/>
  <c r="A23795" i="1"/>
  <c r="A23796" i="1"/>
  <c r="A23797" i="1"/>
  <c r="A23798" i="1"/>
  <c r="A23799" i="1"/>
  <c r="A23800" i="1"/>
  <c r="A23801" i="1"/>
  <c r="A23802" i="1"/>
  <c r="A23803" i="1"/>
  <c r="A23804" i="1"/>
  <c r="A23805" i="1"/>
  <c r="A23806" i="1"/>
  <c r="A23807" i="1"/>
  <c r="A23808" i="1"/>
  <c r="A23809" i="1"/>
  <c r="A23810" i="1"/>
  <c r="A23811" i="1"/>
  <c r="A23812" i="1"/>
  <c r="A23813" i="1"/>
  <c r="A23814" i="1"/>
  <c r="A23815" i="1"/>
  <c r="A23816" i="1"/>
  <c r="A23817" i="1"/>
  <c r="A23818" i="1"/>
  <c r="A23819" i="1"/>
  <c r="A23820" i="1"/>
  <c r="A23821" i="1"/>
  <c r="A23822" i="1"/>
  <c r="A23823" i="1"/>
  <c r="A23824" i="1"/>
  <c r="A23825" i="1"/>
  <c r="A23826" i="1"/>
  <c r="A23827" i="1"/>
  <c r="A23828" i="1"/>
  <c r="A23829" i="1"/>
  <c r="A23830" i="1"/>
  <c r="A23831" i="1"/>
  <c r="A23832" i="1"/>
  <c r="A23833" i="1"/>
  <c r="A23834" i="1"/>
  <c r="A23835" i="1"/>
  <c r="A23836" i="1"/>
  <c r="A23837" i="1"/>
  <c r="A23838" i="1"/>
  <c r="A23839" i="1"/>
  <c r="A23840" i="1"/>
  <c r="A23841" i="1"/>
  <c r="A23842" i="1"/>
  <c r="A23843" i="1"/>
  <c r="A23844" i="1"/>
  <c r="A23845" i="1"/>
  <c r="A23846" i="1"/>
  <c r="A23847" i="1"/>
  <c r="A23848" i="1"/>
  <c r="A23849" i="1"/>
  <c r="A23850" i="1"/>
  <c r="A23851" i="1"/>
  <c r="A23852" i="1"/>
  <c r="A23853" i="1"/>
  <c r="A23854" i="1"/>
  <c r="A23855" i="1"/>
  <c r="A23856" i="1"/>
  <c r="A23857" i="1"/>
  <c r="A23858" i="1"/>
  <c r="A23859" i="1"/>
  <c r="A23860" i="1"/>
  <c r="A23861" i="1"/>
  <c r="A23862" i="1"/>
  <c r="A23863" i="1"/>
  <c r="A23864" i="1"/>
  <c r="A23865" i="1"/>
  <c r="A23866" i="1"/>
  <c r="A23867" i="1"/>
  <c r="A23868" i="1"/>
  <c r="A23869" i="1"/>
  <c r="A23870" i="1"/>
  <c r="A23871" i="1"/>
  <c r="A23872" i="1"/>
  <c r="A23873" i="1"/>
  <c r="A23874" i="1"/>
  <c r="A23875" i="1"/>
  <c r="A23876" i="1"/>
  <c r="A23877" i="1"/>
  <c r="A23878" i="1"/>
  <c r="A23879" i="1"/>
  <c r="A23880" i="1"/>
  <c r="A23881" i="1"/>
  <c r="A23882" i="1"/>
  <c r="A23883" i="1"/>
  <c r="A23884" i="1"/>
  <c r="A23885" i="1"/>
  <c r="A23886" i="1"/>
  <c r="A23887" i="1"/>
  <c r="A23888" i="1"/>
  <c r="A23889" i="1"/>
  <c r="A23890" i="1"/>
  <c r="A23891" i="1"/>
  <c r="A23892" i="1"/>
  <c r="A23893" i="1"/>
  <c r="A23894" i="1"/>
  <c r="A23895" i="1"/>
  <c r="A23896" i="1"/>
  <c r="A23897" i="1"/>
  <c r="A23898" i="1"/>
  <c r="A23899" i="1"/>
  <c r="A23900" i="1"/>
  <c r="A23901" i="1"/>
  <c r="A23902" i="1"/>
  <c r="A23903" i="1"/>
  <c r="A23904" i="1"/>
  <c r="A23905" i="1"/>
  <c r="A23906" i="1"/>
  <c r="A23907" i="1"/>
  <c r="A23908" i="1"/>
  <c r="A23909" i="1"/>
  <c r="A23910" i="1"/>
  <c r="A23911" i="1"/>
  <c r="A23912" i="1"/>
  <c r="A23913" i="1"/>
  <c r="A23914" i="1"/>
  <c r="A23915" i="1"/>
  <c r="A23916" i="1"/>
  <c r="A23917" i="1"/>
  <c r="A23918" i="1"/>
  <c r="A23919" i="1"/>
  <c r="A23920" i="1"/>
  <c r="A23921" i="1"/>
  <c r="A23922" i="1"/>
  <c r="A23923" i="1"/>
  <c r="A23924" i="1"/>
  <c r="A23925" i="1"/>
  <c r="A23926" i="1"/>
  <c r="A23927" i="1"/>
  <c r="A23928" i="1"/>
  <c r="A23929" i="1"/>
  <c r="A23930" i="1"/>
  <c r="A23931" i="1"/>
  <c r="A23932" i="1"/>
  <c r="A23933" i="1"/>
  <c r="A23934" i="1"/>
  <c r="A23935" i="1"/>
  <c r="A23936" i="1"/>
  <c r="A23937" i="1"/>
  <c r="A23938" i="1"/>
  <c r="A23939" i="1"/>
  <c r="A23940" i="1"/>
  <c r="A23941" i="1"/>
  <c r="A23942" i="1"/>
  <c r="A23943" i="1"/>
  <c r="A23944" i="1"/>
  <c r="A23945" i="1"/>
  <c r="A23946" i="1"/>
  <c r="A23947" i="1"/>
  <c r="A23948" i="1"/>
  <c r="A23949" i="1"/>
  <c r="A23950" i="1"/>
  <c r="A23951" i="1"/>
  <c r="A23952" i="1"/>
  <c r="A23953" i="1"/>
  <c r="A23954" i="1"/>
  <c r="A23955" i="1"/>
  <c r="A23956" i="1"/>
  <c r="A23957" i="1"/>
  <c r="A23958" i="1"/>
  <c r="A23959" i="1"/>
  <c r="A23960" i="1"/>
  <c r="A23961" i="1"/>
  <c r="A23962" i="1"/>
  <c r="A23963" i="1"/>
  <c r="A23964" i="1"/>
  <c r="A23965" i="1"/>
  <c r="A23966" i="1"/>
  <c r="A23967" i="1"/>
  <c r="A23968" i="1"/>
  <c r="A23969" i="1"/>
  <c r="A23970" i="1"/>
  <c r="A23971" i="1"/>
  <c r="A23972" i="1"/>
  <c r="A23973" i="1"/>
  <c r="A23974" i="1"/>
  <c r="A23975" i="1"/>
  <c r="A23976" i="1"/>
  <c r="A23977" i="1"/>
  <c r="A23978" i="1"/>
  <c r="A23979" i="1"/>
  <c r="A23980" i="1"/>
  <c r="A23981" i="1"/>
  <c r="A23982" i="1"/>
  <c r="A23983" i="1"/>
  <c r="A23984" i="1"/>
  <c r="A23985" i="1"/>
  <c r="A23986" i="1"/>
  <c r="A23987" i="1"/>
  <c r="A23988" i="1"/>
  <c r="A23989" i="1"/>
  <c r="A23990" i="1"/>
  <c r="A23991" i="1"/>
  <c r="A23992" i="1"/>
  <c r="A23993" i="1"/>
  <c r="A23994" i="1"/>
  <c r="A23995" i="1"/>
  <c r="A23996" i="1"/>
  <c r="A23997" i="1"/>
  <c r="A23998" i="1"/>
  <c r="A23999" i="1"/>
  <c r="A24000" i="1"/>
  <c r="A24001" i="1"/>
  <c r="A24002" i="1"/>
  <c r="A24003" i="1"/>
  <c r="A24004" i="1"/>
  <c r="A24005" i="1"/>
  <c r="A24006" i="1"/>
  <c r="A24007" i="1"/>
  <c r="A24008" i="1"/>
  <c r="A24009" i="1"/>
  <c r="A24010" i="1"/>
  <c r="A24011" i="1"/>
  <c r="A24012" i="1"/>
  <c r="A24013" i="1"/>
  <c r="A24014" i="1"/>
  <c r="A24015" i="1"/>
  <c r="A24016" i="1"/>
  <c r="A24017" i="1"/>
  <c r="A24018" i="1"/>
  <c r="A24019" i="1"/>
  <c r="A24020" i="1"/>
  <c r="A24021" i="1"/>
  <c r="A24022" i="1"/>
  <c r="A24023" i="1"/>
  <c r="A24024" i="1"/>
  <c r="A24025" i="1"/>
  <c r="A24026" i="1"/>
  <c r="A24027" i="1"/>
  <c r="A24028" i="1"/>
  <c r="A24029" i="1"/>
  <c r="A24030" i="1"/>
  <c r="A24031" i="1"/>
  <c r="A24032" i="1"/>
  <c r="A24033" i="1"/>
  <c r="A24034" i="1"/>
  <c r="A24035" i="1"/>
  <c r="A24036" i="1"/>
  <c r="A24037" i="1"/>
  <c r="A24038" i="1"/>
  <c r="A24039" i="1"/>
  <c r="A24040" i="1"/>
  <c r="A24041" i="1"/>
  <c r="A24042" i="1"/>
  <c r="A24043" i="1"/>
  <c r="A24044" i="1"/>
  <c r="A24045" i="1"/>
  <c r="A24046" i="1"/>
  <c r="A24047" i="1"/>
  <c r="A24048" i="1"/>
  <c r="A24049" i="1"/>
  <c r="A24050" i="1"/>
  <c r="A24051" i="1"/>
  <c r="A24052" i="1"/>
  <c r="A24053" i="1"/>
  <c r="A24054" i="1"/>
  <c r="A24055" i="1"/>
  <c r="A24056" i="1"/>
  <c r="A24057" i="1"/>
  <c r="A24058" i="1"/>
  <c r="A24059" i="1"/>
  <c r="A24060" i="1"/>
  <c r="A24061" i="1"/>
  <c r="A24062" i="1"/>
  <c r="A24063" i="1"/>
  <c r="A24064" i="1"/>
  <c r="A24065" i="1"/>
  <c r="A24066" i="1"/>
  <c r="A24067" i="1"/>
  <c r="A24068" i="1"/>
  <c r="A24069" i="1"/>
  <c r="A24070" i="1"/>
  <c r="A24071" i="1"/>
  <c r="A24072" i="1"/>
  <c r="A24073" i="1"/>
  <c r="A24074" i="1"/>
  <c r="A24075" i="1"/>
  <c r="A24076" i="1"/>
  <c r="A24077" i="1"/>
  <c r="A24078" i="1"/>
  <c r="A24079" i="1"/>
  <c r="A24080" i="1"/>
  <c r="A24081" i="1"/>
  <c r="A24082" i="1"/>
  <c r="A24083" i="1"/>
  <c r="A24084" i="1"/>
  <c r="A24085" i="1"/>
  <c r="A24086" i="1"/>
  <c r="A24087" i="1"/>
  <c r="A24088" i="1"/>
  <c r="A24089" i="1"/>
  <c r="A24090" i="1"/>
  <c r="A24091" i="1"/>
  <c r="A24092" i="1"/>
  <c r="A24093" i="1"/>
  <c r="A24094" i="1"/>
  <c r="A24095" i="1"/>
  <c r="A24096" i="1"/>
  <c r="A24097" i="1"/>
  <c r="A24098" i="1"/>
  <c r="A24099" i="1"/>
  <c r="A24100" i="1"/>
  <c r="A24101" i="1"/>
  <c r="A24102" i="1"/>
  <c r="A24103" i="1"/>
  <c r="A24104" i="1"/>
  <c r="A24105" i="1"/>
  <c r="A24106" i="1"/>
  <c r="A24107" i="1"/>
  <c r="A24108" i="1"/>
  <c r="A24109" i="1"/>
  <c r="A24110" i="1"/>
  <c r="A24111" i="1"/>
  <c r="A24112" i="1"/>
  <c r="A24113" i="1"/>
  <c r="A24114" i="1"/>
  <c r="A24115" i="1"/>
  <c r="A24116" i="1"/>
  <c r="A24117" i="1"/>
  <c r="A24118" i="1"/>
  <c r="A24119" i="1"/>
  <c r="A24120" i="1"/>
  <c r="A24121" i="1"/>
  <c r="A24122" i="1"/>
  <c r="A24123" i="1"/>
  <c r="A24124" i="1"/>
  <c r="A24125" i="1"/>
  <c r="A24126" i="1"/>
  <c r="A24127" i="1"/>
  <c r="A24128" i="1"/>
  <c r="A24129" i="1"/>
  <c r="A24130" i="1"/>
  <c r="A24131" i="1"/>
  <c r="A24132" i="1"/>
  <c r="A24133" i="1"/>
  <c r="A24134" i="1"/>
  <c r="A24135" i="1"/>
  <c r="A24136" i="1"/>
  <c r="A24137" i="1"/>
  <c r="A24138" i="1"/>
  <c r="A24139" i="1"/>
  <c r="A24140" i="1"/>
  <c r="A24141" i="1"/>
  <c r="A24142" i="1"/>
  <c r="A24143" i="1"/>
  <c r="A24144" i="1"/>
  <c r="A24145" i="1"/>
  <c r="A24146" i="1"/>
  <c r="A24147" i="1"/>
  <c r="A24148" i="1"/>
  <c r="A24149" i="1"/>
  <c r="A24150" i="1"/>
  <c r="A24151" i="1"/>
  <c r="A24152" i="1"/>
  <c r="A24153" i="1"/>
  <c r="A24154" i="1"/>
  <c r="A24155" i="1"/>
  <c r="A24156" i="1"/>
  <c r="A24157" i="1"/>
  <c r="A24158" i="1"/>
  <c r="A24159" i="1"/>
  <c r="A24160" i="1"/>
  <c r="A24161" i="1"/>
  <c r="A24162" i="1"/>
  <c r="A24163" i="1"/>
  <c r="A24164" i="1"/>
  <c r="A24165" i="1"/>
  <c r="A24166" i="1"/>
  <c r="A24167" i="1"/>
  <c r="A24168" i="1"/>
  <c r="A24169" i="1"/>
  <c r="A24170" i="1"/>
  <c r="A24171" i="1"/>
  <c r="A24172" i="1"/>
  <c r="A24173" i="1"/>
  <c r="A24174" i="1"/>
  <c r="A24175" i="1"/>
  <c r="A24176" i="1"/>
  <c r="A24177" i="1"/>
  <c r="A24178" i="1"/>
  <c r="A24179" i="1"/>
  <c r="A24180" i="1"/>
  <c r="A24181" i="1"/>
  <c r="A24182" i="1"/>
  <c r="A24183" i="1"/>
  <c r="A24184" i="1"/>
  <c r="A24185" i="1"/>
  <c r="A24186" i="1"/>
  <c r="A24187" i="1"/>
  <c r="A24188" i="1"/>
  <c r="A24189" i="1"/>
  <c r="A24190" i="1"/>
  <c r="A24191" i="1"/>
  <c r="A24192" i="1"/>
  <c r="A24193" i="1"/>
  <c r="A24194" i="1"/>
  <c r="A24195" i="1"/>
  <c r="A24196" i="1"/>
  <c r="A24197" i="1"/>
  <c r="A24198" i="1"/>
  <c r="A24199" i="1"/>
  <c r="A24200" i="1"/>
  <c r="A24201" i="1"/>
  <c r="A24202" i="1"/>
  <c r="A24203" i="1"/>
  <c r="A24204" i="1"/>
  <c r="A24205" i="1"/>
  <c r="A24206" i="1"/>
  <c r="A24207" i="1"/>
  <c r="A24208" i="1"/>
  <c r="A24209" i="1"/>
  <c r="A24210" i="1"/>
  <c r="A24211" i="1"/>
  <c r="A24212" i="1"/>
  <c r="A24213" i="1"/>
  <c r="A24214" i="1"/>
  <c r="A24215" i="1"/>
  <c r="A24216" i="1"/>
  <c r="A24217" i="1"/>
  <c r="A24218" i="1"/>
  <c r="A24219" i="1"/>
  <c r="A24220" i="1"/>
  <c r="A24221" i="1"/>
  <c r="A24222" i="1"/>
  <c r="A24223" i="1"/>
  <c r="A24224" i="1"/>
  <c r="A24225" i="1"/>
  <c r="A24226" i="1"/>
  <c r="A24227" i="1"/>
  <c r="A24228" i="1"/>
  <c r="A24229" i="1"/>
  <c r="A24230" i="1"/>
  <c r="A24231" i="1"/>
  <c r="A24232" i="1"/>
  <c r="A24233" i="1"/>
  <c r="A24234" i="1"/>
  <c r="A24235" i="1"/>
  <c r="A24236" i="1"/>
  <c r="A24237" i="1"/>
  <c r="A24238" i="1"/>
  <c r="A24239" i="1"/>
  <c r="A24240" i="1"/>
  <c r="A24241" i="1"/>
  <c r="A24242" i="1"/>
  <c r="A24243" i="1"/>
  <c r="A24244" i="1"/>
  <c r="A24245" i="1"/>
  <c r="A24246" i="1"/>
  <c r="A24247" i="1"/>
  <c r="A24248" i="1"/>
  <c r="A24249" i="1"/>
  <c r="A24250" i="1"/>
  <c r="A24251" i="1"/>
  <c r="A24252" i="1"/>
  <c r="A24253" i="1"/>
  <c r="A24254" i="1"/>
  <c r="A24255" i="1"/>
  <c r="A24256" i="1"/>
  <c r="A24257" i="1"/>
  <c r="A24258" i="1"/>
  <c r="A24259" i="1"/>
  <c r="A24260" i="1"/>
  <c r="A24261" i="1"/>
  <c r="A24262" i="1"/>
  <c r="A24263" i="1"/>
  <c r="A24264" i="1"/>
  <c r="A24265" i="1"/>
  <c r="A24266" i="1"/>
  <c r="A24267" i="1"/>
  <c r="A24268" i="1"/>
  <c r="A24269" i="1"/>
  <c r="A24270" i="1"/>
  <c r="A24271" i="1"/>
  <c r="A24272" i="1"/>
  <c r="A24273" i="1"/>
  <c r="A24274" i="1"/>
  <c r="A24275" i="1"/>
  <c r="A24276" i="1"/>
  <c r="A24277" i="1"/>
  <c r="A24278" i="1"/>
  <c r="A24279" i="1"/>
  <c r="A24280" i="1"/>
  <c r="A24281" i="1"/>
  <c r="A24282" i="1"/>
  <c r="A24283" i="1"/>
  <c r="A24284" i="1"/>
  <c r="A24285" i="1"/>
  <c r="A24286" i="1"/>
  <c r="A24287" i="1"/>
  <c r="A24288" i="1"/>
  <c r="A24289" i="1"/>
  <c r="A24290" i="1"/>
  <c r="A24291" i="1"/>
  <c r="A24292" i="1"/>
  <c r="A24293" i="1"/>
  <c r="A24294" i="1"/>
  <c r="A24295" i="1"/>
  <c r="A24296" i="1"/>
  <c r="A24297" i="1"/>
  <c r="A24298" i="1"/>
  <c r="A24299" i="1"/>
  <c r="A24300" i="1"/>
  <c r="A24301" i="1"/>
  <c r="A24302" i="1"/>
  <c r="A24303" i="1"/>
  <c r="A24304" i="1"/>
  <c r="A24305" i="1"/>
  <c r="A24306" i="1"/>
  <c r="A24307" i="1"/>
  <c r="A24308" i="1"/>
  <c r="A24309" i="1"/>
  <c r="A24310" i="1"/>
  <c r="A24311" i="1"/>
  <c r="A24312" i="1"/>
  <c r="A24313" i="1"/>
  <c r="A24314" i="1"/>
  <c r="A24315" i="1"/>
  <c r="A24316" i="1"/>
  <c r="A24317" i="1"/>
  <c r="A24318" i="1"/>
  <c r="A24319" i="1"/>
  <c r="A24320" i="1"/>
  <c r="A24321" i="1"/>
  <c r="A24322" i="1"/>
  <c r="A24323" i="1"/>
  <c r="A24324" i="1"/>
  <c r="A24325" i="1"/>
  <c r="A24326" i="1"/>
  <c r="A24327" i="1"/>
  <c r="A24328" i="1"/>
  <c r="A24329" i="1"/>
  <c r="A24330" i="1"/>
  <c r="A24331" i="1"/>
  <c r="A24332" i="1"/>
  <c r="A24333" i="1"/>
  <c r="A24334" i="1"/>
  <c r="A24335" i="1"/>
  <c r="A24336" i="1"/>
  <c r="A24337" i="1"/>
  <c r="A24338" i="1"/>
  <c r="A24339" i="1"/>
  <c r="A24340" i="1"/>
  <c r="A24341" i="1"/>
  <c r="A24342" i="1"/>
  <c r="A24343" i="1"/>
  <c r="A24344" i="1"/>
  <c r="A24345" i="1"/>
  <c r="A24346" i="1"/>
  <c r="A24347" i="1"/>
  <c r="A24348" i="1"/>
  <c r="A24349" i="1"/>
  <c r="A24350" i="1"/>
  <c r="A24351" i="1"/>
  <c r="A24352" i="1"/>
  <c r="A24353" i="1"/>
  <c r="A24354" i="1"/>
  <c r="A24355" i="1"/>
  <c r="A24356" i="1"/>
  <c r="A24357" i="1"/>
  <c r="A24358" i="1"/>
  <c r="A24359" i="1"/>
  <c r="A24360" i="1"/>
  <c r="A24361" i="1"/>
  <c r="A24362" i="1"/>
  <c r="A24363" i="1"/>
  <c r="A24364" i="1"/>
  <c r="A24365" i="1"/>
  <c r="A24366" i="1"/>
  <c r="A24367" i="1"/>
  <c r="A24368" i="1"/>
  <c r="A24369" i="1"/>
  <c r="A24370" i="1"/>
  <c r="A24371" i="1"/>
  <c r="A24372" i="1"/>
  <c r="A24373" i="1"/>
  <c r="A24374" i="1"/>
  <c r="A24375" i="1"/>
  <c r="A24376" i="1"/>
  <c r="A24377" i="1"/>
  <c r="A24378" i="1"/>
  <c r="A24379" i="1"/>
  <c r="A24380" i="1"/>
  <c r="A24381" i="1"/>
  <c r="A24382" i="1"/>
  <c r="A24383" i="1"/>
  <c r="A24384" i="1"/>
  <c r="A24385" i="1"/>
  <c r="A24386" i="1"/>
  <c r="A24387" i="1"/>
  <c r="A24388" i="1"/>
  <c r="A24389" i="1"/>
  <c r="A24390" i="1"/>
  <c r="A24391" i="1"/>
  <c r="A24392" i="1"/>
  <c r="A24393" i="1"/>
  <c r="A24394" i="1"/>
  <c r="A24395" i="1"/>
  <c r="A24396" i="1"/>
  <c r="A24397" i="1"/>
  <c r="A24398" i="1"/>
  <c r="A24399" i="1"/>
  <c r="A24400" i="1"/>
  <c r="A24401" i="1"/>
  <c r="A24402" i="1"/>
  <c r="A24403" i="1"/>
  <c r="A24404" i="1"/>
  <c r="A24405" i="1"/>
  <c r="A24406" i="1"/>
  <c r="A24407" i="1"/>
  <c r="A24408" i="1"/>
  <c r="A24409" i="1"/>
  <c r="A24410" i="1"/>
  <c r="A24411" i="1"/>
  <c r="A24412" i="1"/>
  <c r="A24413" i="1"/>
  <c r="A24414" i="1"/>
  <c r="A24415" i="1"/>
  <c r="A24416" i="1"/>
  <c r="A24417" i="1"/>
  <c r="A24418" i="1"/>
  <c r="A24419" i="1"/>
  <c r="A24420" i="1"/>
  <c r="A24421" i="1"/>
  <c r="A24422" i="1"/>
  <c r="A24423" i="1"/>
  <c r="A24424" i="1"/>
  <c r="A24425" i="1"/>
  <c r="A24426" i="1"/>
  <c r="A24427" i="1"/>
  <c r="A24428" i="1"/>
  <c r="A24429" i="1"/>
  <c r="A24430" i="1"/>
  <c r="A24431" i="1"/>
  <c r="A24432" i="1"/>
  <c r="A24433" i="1"/>
  <c r="A24434" i="1"/>
  <c r="A24435" i="1"/>
  <c r="A24436" i="1"/>
  <c r="A24437" i="1"/>
  <c r="A24438" i="1"/>
  <c r="A24439" i="1"/>
  <c r="A24440" i="1"/>
  <c r="A24441" i="1"/>
  <c r="A24442" i="1"/>
  <c r="A24443" i="1"/>
  <c r="A24444" i="1"/>
  <c r="A24445" i="1"/>
  <c r="A24446" i="1"/>
  <c r="A24447" i="1"/>
  <c r="A24448" i="1"/>
  <c r="A24449" i="1"/>
  <c r="A24450" i="1"/>
  <c r="A24451" i="1"/>
  <c r="A24452" i="1"/>
  <c r="A24453" i="1"/>
  <c r="A24454" i="1"/>
  <c r="A24455" i="1"/>
  <c r="A24456" i="1"/>
  <c r="A24457" i="1"/>
  <c r="A24458" i="1"/>
  <c r="A24459" i="1"/>
  <c r="A24460" i="1"/>
  <c r="A24461" i="1"/>
  <c r="A24462" i="1"/>
  <c r="A24463" i="1"/>
  <c r="A24464" i="1"/>
  <c r="A24465" i="1"/>
  <c r="A24466" i="1"/>
  <c r="A24467" i="1"/>
  <c r="A24468" i="1"/>
  <c r="A24469" i="1"/>
  <c r="A24470" i="1"/>
  <c r="A24471" i="1"/>
  <c r="A24472" i="1"/>
  <c r="A24473" i="1"/>
  <c r="A24474" i="1"/>
  <c r="A24475" i="1"/>
  <c r="A24476" i="1"/>
  <c r="A24477" i="1"/>
  <c r="A24478" i="1"/>
  <c r="A24479" i="1"/>
  <c r="A24480" i="1"/>
  <c r="A24481" i="1"/>
  <c r="A24482" i="1"/>
  <c r="A24483" i="1"/>
  <c r="A24484" i="1"/>
  <c r="A24485" i="1"/>
  <c r="A24486" i="1"/>
  <c r="A24487" i="1"/>
  <c r="A24488" i="1"/>
  <c r="A24489" i="1"/>
  <c r="A24490" i="1"/>
  <c r="A24491" i="1"/>
  <c r="A24492" i="1"/>
  <c r="A24493" i="1"/>
  <c r="A24494" i="1"/>
  <c r="A24495" i="1"/>
  <c r="A24496" i="1"/>
  <c r="A24497" i="1"/>
  <c r="A24498" i="1"/>
  <c r="A24499" i="1"/>
  <c r="A24500" i="1"/>
  <c r="A24501" i="1"/>
  <c r="A24502" i="1"/>
  <c r="A24503" i="1"/>
  <c r="A24504" i="1"/>
  <c r="A24505" i="1"/>
  <c r="A24506" i="1"/>
  <c r="A24507" i="1"/>
  <c r="A24508" i="1"/>
  <c r="A24509" i="1"/>
  <c r="A24510" i="1"/>
  <c r="A24511" i="1"/>
  <c r="A24512" i="1"/>
  <c r="A24513" i="1"/>
  <c r="A24514" i="1"/>
  <c r="A24515" i="1"/>
  <c r="A24516" i="1"/>
  <c r="A24517" i="1"/>
  <c r="A24518" i="1"/>
  <c r="A24519" i="1"/>
  <c r="A24520" i="1"/>
  <c r="A24521" i="1"/>
  <c r="A24522" i="1"/>
  <c r="A24523" i="1"/>
  <c r="A24524" i="1"/>
  <c r="A24525" i="1"/>
  <c r="A24526" i="1"/>
  <c r="A24527" i="1"/>
  <c r="A24528" i="1"/>
  <c r="A24529" i="1"/>
  <c r="A24530" i="1"/>
  <c r="A24531" i="1"/>
  <c r="A24532" i="1"/>
  <c r="A24533" i="1"/>
  <c r="A24534" i="1"/>
  <c r="A24535" i="1"/>
  <c r="A24536" i="1"/>
  <c r="A24537" i="1"/>
  <c r="A24538" i="1"/>
  <c r="A24539" i="1"/>
  <c r="A24540" i="1"/>
  <c r="A24541" i="1"/>
  <c r="A24542" i="1"/>
  <c r="A24543" i="1"/>
  <c r="A24544" i="1"/>
  <c r="A24545" i="1"/>
  <c r="A24546" i="1"/>
  <c r="A24547" i="1"/>
  <c r="A24548" i="1"/>
  <c r="A24549" i="1"/>
  <c r="A24550" i="1"/>
  <c r="A24551" i="1"/>
  <c r="A24552" i="1"/>
  <c r="A24553" i="1"/>
  <c r="A24554" i="1"/>
  <c r="A24555" i="1"/>
  <c r="A24556" i="1"/>
  <c r="A24557" i="1"/>
  <c r="A24558" i="1"/>
  <c r="A24559" i="1"/>
  <c r="A24560" i="1"/>
  <c r="A24561" i="1"/>
  <c r="A24562" i="1"/>
  <c r="A24563" i="1"/>
  <c r="A24564" i="1"/>
  <c r="A24565" i="1"/>
  <c r="A24566" i="1"/>
  <c r="A24567" i="1"/>
  <c r="A24568" i="1"/>
  <c r="A24569" i="1"/>
  <c r="A24570" i="1"/>
  <c r="A24571" i="1"/>
  <c r="A24572" i="1"/>
  <c r="A24573" i="1"/>
  <c r="A24574" i="1"/>
  <c r="A24575" i="1"/>
  <c r="A24576" i="1"/>
  <c r="A24577" i="1"/>
  <c r="A24578" i="1"/>
  <c r="A24579" i="1"/>
  <c r="A24580" i="1"/>
  <c r="A24581" i="1"/>
  <c r="A24582" i="1"/>
  <c r="A24583" i="1"/>
  <c r="A24584" i="1"/>
  <c r="A24585" i="1"/>
  <c r="A24586" i="1"/>
  <c r="A24587" i="1"/>
  <c r="A24588" i="1"/>
  <c r="A24589" i="1"/>
  <c r="A24590" i="1"/>
  <c r="A24591" i="1"/>
  <c r="A24592" i="1"/>
  <c r="A24593" i="1"/>
  <c r="A24594" i="1"/>
  <c r="A24595" i="1"/>
  <c r="A24596" i="1"/>
  <c r="A24597" i="1"/>
  <c r="A24598" i="1"/>
  <c r="A24599" i="1"/>
  <c r="A24600" i="1"/>
  <c r="A24601" i="1"/>
  <c r="A24602" i="1"/>
  <c r="A24603" i="1"/>
  <c r="A24604" i="1"/>
  <c r="A24605" i="1"/>
  <c r="A24606" i="1"/>
  <c r="A24607" i="1"/>
  <c r="A24608" i="1"/>
  <c r="A24609" i="1"/>
  <c r="A24610" i="1"/>
  <c r="A24611" i="1"/>
  <c r="A24612" i="1"/>
  <c r="A24613" i="1"/>
  <c r="A24614" i="1"/>
  <c r="A24615" i="1"/>
  <c r="A24616" i="1"/>
  <c r="A24617" i="1"/>
  <c r="A24618" i="1"/>
  <c r="A24619" i="1"/>
  <c r="A24620" i="1"/>
  <c r="A24621" i="1"/>
  <c r="A24622" i="1"/>
  <c r="A24623" i="1"/>
  <c r="A24624" i="1"/>
  <c r="A24625" i="1"/>
  <c r="A24626" i="1"/>
  <c r="A24627" i="1"/>
  <c r="A24628" i="1"/>
  <c r="A24629" i="1"/>
  <c r="A24630" i="1"/>
  <c r="A24631" i="1"/>
  <c r="A24632" i="1"/>
  <c r="A24633" i="1"/>
  <c r="A24634" i="1"/>
  <c r="A24635" i="1"/>
  <c r="A24636" i="1"/>
  <c r="A24637" i="1"/>
  <c r="A24638" i="1"/>
  <c r="A24639" i="1"/>
  <c r="A24640" i="1"/>
  <c r="A24641" i="1"/>
  <c r="K19714" i="1" l="1"/>
  <c r="K19715" i="1"/>
  <c r="K19716" i="1"/>
  <c r="K19717" i="1"/>
  <c r="K19718" i="1"/>
  <c r="K19719" i="1"/>
  <c r="K19720" i="1"/>
  <c r="K19721" i="1"/>
  <c r="K19722" i="1"/>
  <c r="K19723" i="1"/>
  <c r="K19724" i="1"/>
  <c r="K19725" i="1"/>
  <c r="K19726" i="1"/>
  <c r="K19727" i="1"/>
  <c r="K19728" i="1"/>
  <c r="K19729" i="1"/>
  <c r="K19730" i="1"/>
  <c r="K19731" i="1"/>
  <c r="K19732" i="1"/>
  <c r="K19733" i="1"/>
  <c r="K19734" i="1"/>
  <c r="K19735" i="1"/>
  <c r="K19736" i="1"/>
  <c r="K19737" i="1"/>
  <c r="K19738" i="1"/>
  <c r="K19739" i="1"/>
  <c r="K19740" i="1"/>
  <c r="K19741" i="1"/>
  <c r="K19742" i="1"/>
  <c r="K19743" i="1"/>
  <c r="K19744" i="1"/>
  <c r="K19745" i="1"/>
  <c r="K19746" i="1"/>
  <c r="K19747" i="1"/>
  <c r="K19748" i="1"/>
  <c r="K19749" i="1"/>
  <c r="K19750" i="1"/>
  <c r="K19751" i="1"/>
  <c r="K19752" i="1"/>
  <c r="K19753" i="1"/>
  <c r="K19754" i="1"/>
  <c r="K19755" i="1"/>
  <c r="K19756" i="1"/>
  <c r="K19757" i="1"/>
  <c r="K19758" i="1"/>
  <c r="K19759" i="1"/>
  <c r="K19760" i="1"/>
  <c r="K19761" i="1"/>
  <c r="K19762" i="1"/>
  <c r="K19763" i="1"/>
  <c r="K19764" i="1"/>
  <c r="K19765" i="1"/>
  <c r="K19766" i="1"/>
  <c r="K19767" i="1"/>
  <c r="K19768" i="1"/>
  <c r="K19769" i="1"/>
  <c r="K19770" i="1"/>
  <c r="K19771" i="1"/>
  <c r="K19772" i="1"/>
  <c r="K19773" i="1"/>
  <c r="K19774" i="1"/>
  <c r="K19775" i="1"/>
  <c r="K19776" i="1"/>
  <c r="K19777" i="1"/>
  <c r="K19778" i="1"/>
  <c r="K19779" i="1"/>
  <c r="K19780" i="1"/>
  <c r="K19781" i="1"/>
  <c r="K19782" i="1"/>
  <c r="K19783" i="1"/>
  <c r="K19784" i="1"/>
  <c r="K19785" i="1"/>
  <c r="K19786" i="1"/>
  <c r="K19787" i="1"/>
  <c r="K19788" i="1"/>
  <c r="K19789" i="1"/>
  <c r="K19790" i="1"/>
  <c r="K19791" i="1"/>
  <c r="K19792" i="1"/>
  <c r="K19793" i="1"/>
  <c r="K19794" i="1"/>
  <c r="K19795" i="1"/>
  <c r="K19796" i="1"/>
  <c r="K19797" i="1"/>
  <c r="K19798" i="1"/>
  <c r="K19799" i="1"/>
  <c r="K19800" i="1"/>
  <c r="K19801" i="1"/>
  <c r="K19802" i="1"/>
  <c r="K19803" i="1"/>
  <c r="K19804" i="1"/>
  <c r="K19805" i="1"/>
  <c r="K19806" i="1"/>
  <c r="K19807" i="1"/>
  <c r="K19808" i="1"/>
  <c r="K19809" i="1"/>
  <c r="K19810" i="1"/>
  <c r="K19811" i="1"/>
  <c r="K19812" i="1"/>
  <c r="K19813" i="1"/>
  <c r="K19814" i="1"/>
  <c r="K19815" i="1"/>
  <c r="K19816" i="1"/>
  <c r="K19817" i="1"/>
  <c r="K19818" i="1"/>
  <c r="K19819" i="1"/>
  <c r="K19820" i="1"/>
  <c r="K19821" i="1"/>
  <c r="K19822" i="1"/>
  <c r="K19823" i="1"/>
  <c r="K19824" i="1"/>
  <c r="K19825" i="1"/>
  <c r="K19826" i="1"/>
  <c r="K19827" i="1"/>
  <c r="K19828" i="1"/>
  <c r="K19829" i="1"/>
  <c r="K19830" i="1"/>
  <c r="K19831" i="1"/>
  <c r="K19832" i="1"/>
  <c r="K19833" i="1"/>
  <c r="K19834" i="1"/>
  <c r="K19835" i="1"/>
  <c r="K19836" i="1"/>
  <c r="K19837" i="1"/>
  <c r="K19838" i="1"/>
  <c r="K19839" i="1"/>
  <c r="K19840" i="1"/>
  <c r="K19841" i="1"/>
  <c r="K19842" i="1"/>
  <c r="K19843" i="1"/>
  <c r="K19844" i="1"/>
  <c r="K19845" i="1"/>
  <c r="K19846" i="1"/>
  <c r="K19847" i="1"/>
  <c r="K19848" i="1"/>
  <c r="K19849" i="1"/>
  <c r="K19850" i="1"/>
  <c r="K19851" i="1"/>
  <c r="K19852" i="1"/>
  <c r="K19853" i="1"/>
  <c r="K19854" i="1"/>
  <c r="K19855" i="1"/>
  <c r="K19856" i="1"/>
  <c r="K19857" i="1"/>
  <c r="K19858" i="1"/>
  <c r="K19859" i="1"/>
  <c r="K19860" i="1"/>
  <c r="K19861" i="1"/>
  <c r="K19862" i="1"/>
  <c r="K19863" i="1"/>
  <c r="K19864" i="1"/>
  <c r="K19865" i="1"/>
  <c r="K19866" i="1"/>
  <c r="K19867" i="1"/>
  <c r="K19868" i="1"/>
  <c r="K19869" i="1"/>
  <c r="K19870" i="1"/>
  <c r="K19871" i="1"/>
  <c r="K19872" i="1"/>
  <c r="K19873" i="1"/>
  <c r="K19874" i="1"/>
  <c r="K19875" i="1"/>
  <c r="K19876" i="1"/>
  <c r="K19877" i="1"/>
  <c r="K19878" i="1"/>
  <c r="K19879" i="1"/>
  <c r="K19880" i="1"/>
  <c r="K19881" i="1"/>
  <c r="K19882" i="1"/>
  <c r="K19883" i="1"/>
  <c r="K19884" i="1"/>
  <c r="K19885" i="1"/>
  <c r="K19886" i="1"/>
  <c r="K19887" i="1"/>
  <c r="K19888" i="1"/>
  <c r="K19889" i="1"/>
  <c r="K19890" i="1"/>
  <c r="K19891" i="1"/>
  <c r="K19892" i="1"/>
  <c r="K19893" i="1"/>
  <c r="K19894" i="1"/>
  <c r="K19895" i="1"/>
  <c r="K19896" i="1"/>
  <c r="K19897" i="1"/>
  <c r="K19898" i="1"/>
  <c r="K19899" i="1"/>
  <c r="K19900" i="1"/>
  <c r="K19901" i="1"/>
  <c r="K19902" i="1"/>
  <c r="K19903" i="1"/>
  <c r="K19904" i="1"/>
  <c r="K19905" i="1"/>
  <c r="K19906" i="1"/>
  <c r="K19907" i="1"/>
  <c r="K19908" i="1"/>
  <c r="K19909" i="1"/>
  <c r="K19910" i="1"/>
  <c r="K19911" i="1"/>
  <c r="K19912" i="1"/>
  <c r="K19913" i="1"/>
  <c r="K19914" i="1"/>
  <c r="K19915" i="1"/>
  <c r="K19916" i="1"/>
  <c r="K19917" i="1"/>
  <c r="K19918" i="1"/>
  <c r="K19919" i="1"/>
  <c r="K19920" i="1"/>
  <c r="K19921" i="1"/>
  <c r="K19922" i="1"/>
  <c r="K19923" i="1"/>
  <c r="K19924" i="1"/>
  <c r="K19925" i="1"/>
  <c r="K19926" i="1"/>
  <c r="K19927" i="1"/>
  <c r="K19928" i="1"/>
  <c r="K19929" i="1"/>
  <c r="K19930" i="1"/>
  <c r="K19931" i="1"/>
  <c r="K19932" i="1"/>
  <c r="K19933" i="1"/>
  <c r="K19934" i="1"/>
  <c r="K19935" i="1"/>
  <c r="K19936" i="1"/>
  <c r="K19937" i="1"/>
  <c r="K19938" i="1"/>
  <c r="K19939" i="1"/>
  <c r="K19940" i="1"/>
  <c r="K19941" i="1"/>
  <c r="K19942" i="1"/>
  <c r="K19943" i="1"/>
  <c r="K19944" i="1"/>
  <c r="K19945" i="1"/>
  <c r="K19946" i="1"/>
  <c r="K19947" i="1"/>
  <c r="K19948" i="1"/>
  <c r="K19949" i="1"/>
  <c r="K19950" i="1"/>
  <c r="K19951" i="1"/>
  <c r="K19952" i="1"/>
  <c r="K19953" i="1"/>
  <c r="K19954" i="1"/>
  <c r="K19955" i="1"/>
  <c r="K19956" i="1"/>
  <c r="K19957" i="1"/>
  <c r="K19958" i="1"/>
  <c r="K19959" i="1"/>
  <c r="K19960" i="1"/>
  <c r="K19961" i="1"/>
  <c r="K19962" i="1"/>
  <c r="K19963" i="1"/>
  <c r="K19964" i="1"/>
  <c r="K19965" i="1"/>
  <c r="K19966" i="1"/>
  <c r="K19967" i="1"/>
  <c r="K19968" i="1"/>
  <c r="K19969" i="1"/>
  <c r="K19970" i="1"/>
  <c r="K19971" i="1"/>
  <c r="K19972" i="1"/>
  <c r="K19973" i="1"/>
  <c r="K19974" i="1"/>
  <c r="K19975" i="1"/>
  <c r="K19976" i="1"/>
  <c r="K19977" i="1"/>
  <c r="K19978" i="1"/>
  <c r="K19979" i="1"/>
  <c r="K19980" i="1"/>
  <c r="K19981" i="1"/>
  <c r="K19982" i="1"/>
  <c r="K19983" i="1"/>
  <c r="K19984" i="1"/>
  <c r="K19985" i="1"/>
  <c r="K19986" i="1"/>
  <c r="K19987" i="1"/>
  <c r="K19988" i="1"/>
  <c r="K19989" i="1"/>
  <c r="K19990" i="1"/>
  <c r="K19991" i="1"/>
  <c r="K19992" i="1"/>
  <c r="K19993" i="1"/>
  <c r="K19994" i="1"/>
  <c r="K19995" i="1"/>
  <c r="K19996" i="1"/>
  <c r="K19997" i="1"/>
  <c r="K19998" i="1"/>
  <c r="K19999" i="1"/>
  <c r="K20000" i="1"/>
  <c r="K20001" i="1"/>
  <c r="K20002" i="1"/>
  <c r="K20003" i="1"/>
  <c r="K20004" i="1"/>
  <c r="K20005" i="1"/>
  <c r="K20006" i="1"/>
  <c r="K20007" i="1"/>
  <c r="K20008" i="1"/>
  <c r="K20009" i="1"/>
  <c r="K20010" i="1"/>
  <c r="K20011" i="1"/>
  <c r="K20012" i="1"/>
  <c r="K20013" i="1"/>
  <c r="K20014" i="1"/>
  <c r="K20015" i="1"/>
  <c r="K20016" i="1"/>
  <c r="K20017" i="1"/>
  <c r="K20018" i="1"/>
  <c r="K20019" i="1"/>
  <c r="K20020" i="1"/>
  <c r="K20021" i="1"/>
  <c r="K20022" i="1"/>
  <c r="K20023" i="1"/>
  <c r="K20024" i="1"/>
  <c r="K20025" i="1"/>
  <c r="K20026" i="1"/>
  <c r="K20027" i="1"/>
  <c r="K20028" i="1"/>
  <c r="K20029" i="1"/>
  <c r="K20030" i="1"/>
  <c r="K20031" i="1"/>
  <c r="K20032" i="1"/>
  <c r="K20033" i="1"/>
  <c r="K20034" i="1"/>
  <c r="K20035" i="1"/>
  <c r="K20036" i="1"/>
  <c r="K20037" i="1"/>
  <c r="K20038" i="1"/>
  <c r="K20039" i="1"/>
  <c r="K20040" i="1"/>
  <c r="K20041" i="1"/>
  <c r="K20042" i="1"/>
  <c r="K20043" i="1"/>
  <c r="K20044" i="1"/>
  <c r="K20045" i="1"/>
  <c r="K20046" i="1"/>
  <c r="K20047" i="1"/>
  <c r="K20048" i="1"/>
  <c r="K20049" i="1"/>
  <c r="K20050" i="1"/>
  <c r="K20051" i="1"/>
  <c r="K20052" i="1"/>
  <c r="K20053" i="1"/>
  <c r="K20054" i="1"/>
  <c r="K20055" i="1"/>
  <c r="K20056" i="1"/>
  <c r="K20057" i="1"/>
  <c r="K20058" i="1"/>
  <c r="K20059" i="1"/>
  <c r="K20060" i="1"/>
  <c r="K20061" i="1"/>
  <c r="K20062" i="1"/>
  <c r="K20063" i="1"/>
  <c r="K20064" i="1"/>
  <c r="K20065" i="1"/>
  <c r="K20066" i="1"/>
  <c r="K20067" i="1"/>
  <c r="K20068" i="1"/>
  <c r="K20069" i="1"/>
  <c r="K20070" i="1"/>
  <c r="K20071" i="1"/>
  <c r="K20072" i="1"/>
  <c r="K20073" i="1"/>
  <c r="K20074" i="1"/>
  <c r="K20075" i="1"/>
  <c r="K20076" i="1"/>
  <c r="K20077" i="1"/>
  <c r="K20078" i="1"/>
  <c r="K20079" i="1"/>
  <c r="K20080" i="1"/>
  <c r="K20081" i="1"/>
  <c r="K20082" i="1"/>
  <c r="K20083" i="1"/>
  <c r="K20084" i="1"/>
  <c r="K20085" i="1"/>
  <c r="K20086" i="1"/>
  <c r="K20087" i="1"/>
  <c r="K20088" i="1"/>
  <c r="K20089" i="1"/>
  <c r="K20090" i="1"/>
  <c r="K20091" i="1"/>
  <c r="K20092" i="1"/>
  <c r="K20093" i="1"/>
  <c r="K20094" i="1"/>
  <c r="K20095" i="1"/>
  <c r="K20096" i="1"/>
  <c r="K20097" i="1"/>
  <c r="K20098" i="1"/>
  <c r="K20099" i="1"/>
  <c r="K20100" i="1"/>
  <c r="K20101" i="1"/>
  <c r="K20102" i="1"/>
  <c r="K20103" i="1"/>
  <c r="K20104" i="1"/>
  <c r="K20105" i="1"/>
  <c r="K20106" i="1"/>
  <c r="K20107" i="1"/>
  <c r="K20108" i="1"/>
  <c r="K20109" i="1"/>
  <c r="K20110" i="1"/>
  <c r="K20111" i="1"/>
  <c r="K20112" i="1"/>
  <c r="K20113" i="1"/>
  <c r="K20114" i="1"/>
  <c r="K20115" i="1"/>
  <c r="K20116" i="1"/>
  <c r="K20117" i="1"/>
  <c r="K20118" i="1"/>
  <c r="K20119" i="1"/>
  <c r="K20120" i="1"/>
  <c r="K20121" i="1"/>
  <c r="K20122" i="1"/>
  <c r="K20123" i="1"/>
  <c r="K20124" i="1"/>
  <c r="K20125" i="1"/>
  <c r="K20126" i="1"/>
  <c r="K20127" i="1"/>
  <c r="K20128" i="1"/>
  <c r="K20129" i="1"/>
  <c r="K20130" i="1"/>
  <c r="K20131" i="1"/>
  <c r="K20132" i="1"/>
  <c r="K20133" i="1"/>
  <c r="K20134" i="1"/>
  <c r="K20135" i="1"/>
  <c r="K20136" i="1"/>
  <c r="K20137" i="1"/>
  <c r="K20138" i="1"/>
  <c r="K20139" i="1"/>
  <c r="K20140" i="1"/>
  <c r="K20141" i="1"/>
  <c r="K20142" i="1"/>
  <c r="K20143" i="1"/>
  <c r="K20144" i="1"/>
  <c r="K20145" i="1"/>
  <c r="K20146" i="1"/>
  <c r="K20147" i="1"/>
  <c r="K20148" i="1"/>
  <c r="K20149" i="1"/>
  <c r="K20150" i="1"/>
  <c r="K20151" i="1"/>
  <c r="K20152" i="1"/>
  <c r="K20153" i="1"/>
  <c r="K20154" i="1"/>
  <c r="K20155" i="1"/>
  <c r="K20156" i="1"/>
  <c r="K20157" i="1"/>
  <c r="K20158" i="1"/>
  <c r="K20159" i="1"/>
  <c r="K20160" i="1"/>
  <c r="K20161" i="1"/>
  <c r="K20162" i="1"/>
  <c r="K20163" i="1"/>
  <c r="K20164" i="1"/>
  <c r="K20165" i="1"/>
  <c r="K20166" i="1"/>
  <c r="K20167" i="1"/>
  <c r="K20168" i="1"/>
  <c r="K20169" i="1"/>
  <c r="K20170" i="1"/>
  <c r="K20171" i="1"/>
  <c r="K20172" i="1"/>
  <c r="K20173" i="1"/>
  <c r="K20174" i="1"/>
  <c r="K20175" i="1"/>
  <c r="K20176" i="1"/>
  <c r="K20177" i="1"/>
  <c r="K20178" i="1"/>
  <c r="K20179" i="1"/>
  <c r="K20180" i="1"/>
  <c r="K20181" i="1"/>
  <c r="K20182" i="1"/>
  <c r="K20183" i="1"/>
  <c r="K20184" i="1"/>
  <c r="K20185" i="1"/>
  <c r="K20186" i="1"/>
  <c r="K20187" i="1"/>
  <c r="K20188" i="1"/>
  <c r="K20189" i="1"/>
  <c r="K20190" i="1"/>
  <c r="K20191" i="1"/>
  <c r="K20192" i="1"/>
  <c r="K20193" i="1"/>
  <c r="K20194" i="1"/>
  <c r="K20195" i="1"/>
  <c r="K20196" i="1"/>
  <c r="K20197" i="1"/>
  <c r="K20198" i="1"/>
  <c r="K20199" i="1"/>
  <c r="K20200" i="1"/>
  <c r="K20201" i="1"/>
  <c r="K20202" i="1"/>
  <c r="K20203" i="1"/>
  <c r="K20204" i="1"/>
  <c r="K20205" i="1"/>
  <c r="K20206" i="1"/>
  <c r="K20207" i="1"/>
  <c r="K20208" i="1"/>
  <c r="K20209" i="1"/>
  <c r="K20210" i="1"/>
  <c r="K20211" i="1"/>
  <c r="K20212" i="1"/>
  <c r="K20213" i="1"/>
  <c r="K20214" i="1"/>
  <c r="K20215" i="1"/>
  <c r="K20216" i="1"/>
  <c r="K20217" i="1"/>
  <c r="K20218" i="1"/>
  <c r="K20219" i="1"/>
  <c r="K20220" i="1"/>
  <c r="K20221" i="1"/>
  <c r="K20222" i="1"/>
  <c r="K20223" i="1"/>
  <c r="K20224" i="1"/>
  <c r="K20225" i="1"/>
  <c r="K20226" i="1"/>
  <c r="K20227" i="1"/>
  <c r="K20228" i="1"/>
  <c r="K20229" i="1"/>
  <c r="K20230" i="1"/>
  <c r="K20231" i="1"/>
  <c r="K20232" i="1"/>
  <c r="K20233" i="1"/>
  <c r="K20234" i="1"/>
  <c r="K20235" i="1"/>
  <c r="K20236" i="1"/>
  <c r="K20237" i="1"/>
  <c r="K20238" i="1"/>
  <c r="K20239" i="1"/>
  <c r="K20240" i="1"/>
  <c r="K20241" i="1"/>
  <c r="K20242" i="1"/>
  <c r="K20243" i="1"/>
  <c r="K20244" i="1"/>
  <c r="K20245" i="1"/>
  <c r="K20246" i="1"/>
  <c r="K20247" i="1"/>
  <c r="K20248" i="1"/>
  <c r="K20249" i="1"/>
  <c r="K20250" i="1"/>
  <c r="K20251" i="1"/>
  <c r="K20252" i="1"/>
  <c r="K20253" i="1"/>
  <c r="K20254" i="1"/>
  <c r="K20255" i="1"/>
  <c r="K20256" i="1"/>
  <c r="K20257" i="1"/>
  <c r="K20258" i="1"/>
  <c r="K20259" i="1"/>
  <c r="K20260" i="1"/>
  <c r="K20261" i="1"/>
  <c r="K20262" i="1"/>
  <c r="K20263" i="1"/>
  <c r="K20264" i="1"/>
  <c r="K20265" i="1"/>
  <c r="K20266" i="1"/>
  <c r="K20267" i="1"/>
  <c r="K20268" i="1"/>
  <c r="K20269" i="1"/>
  <c r="K20270" i="1"/>
  <c r="K20271" i="1"/>
  <c r="K20272" i="1"/>
  <c r="K20273" i="1"/>
  <c r="K20274" i="1"/>
  <c r="K20275" i="1"/>
  <c r="K20276" i="1"/>
  <c r="K20277" i="1"/>
  <c r="K20278" i="1"/>
  <c r="K20279" i="1"/>
  <c r="K20280" i="1"/>
  <c r="K20281" i="1"/>
  <c r="K20282" i="1"/>
  <c r="K20283" i="1"/>
  <c r="K20284" i="1"/>
  <c r="K20285" i="1"/>
  <c r="K20286" i="1"/>
  <c r="K20287" i="1"/>
  <c r="K20288" i="1"/>
  <c r="K20289" i="1"/>
  <c r="K20290" i="1"/>
  <c r="K20291" i="1"/>
  <c r="K20292" i="1"/>
  <c r="K20293" i="1"/>
  <c r="K20294" i="1"/>
  <c r="K20295" i="1"/>
  <c r="K20296" i="1"/>
  <c r="K20297" i="1"/>
  <c r="K20298" i="1"/>
  <c r="K20299" i="1"/>
  <c r="K20300" i="1"/>
  <c r="K20301" i="1"/>
  <c r="K20302" i="1"/>
  <c r="K20303" i="1"/>
  <c r="K20304" i="1"/>
  <c r="K20305" i="1"/>
  <c r="K20306" i="1"/>
  <c r="K20307" i="1"/>
  <c r="K20308" i="1"/>
  <c r="K20309" i="1"/>
  <c r="K20310" i="1"/>
  <c r="K20311" i="1"/>
  <c r="K20312" i="1"/>
  <c r="K20313" i="1"/>
  <c r="K20314" i="1"/>
  <c r="K20315" i="1"/>
  <c r="K20316" i="1"/>
  <c r="K20317" i="1"/>
  <c r="K20318" i="1"/>
  <c r="K20319" i="1"/>
  <c r="K20320" i="1"/>
  <c r="K20321" i="1"/>
  <c r="K20322" i="1"/>
  <c r="K20323" i="1"/>
  <c r="K20324" i="1"/>
  <c r="K20325" i="1"/>
  <c r="K20326" i="1"/>
  <c r="K20327" i="1"/>
  <c r="K20328" i="1"/>
  <c r="K20329" i="1"/>
  <c r="K20330" i="1"/>
  <c r="K20331" i="1"/>
  <c r="K20332" i="1"/>
  <c r="K20333" i="1"/>
  <c r="K20334" i="1"/>
  <c r="K20335" i="1"/>
  <c r="K20336" i="1"/>
  <c r="K20337" i="1"/>
  <c r="K20338" i="1"/>
  <c r="K20339" i="1"/>
  <c r="K20340" i="1"/>
  <c r="K20341" i="1"/>
  <c r="K20342" i="1"/>
  <c r="K20343" i="1"/>
  <c r="K20344" i="1"/>
  <c r="K20345" i="1"/>
  <c r="K20346" i="1"/>
  <c r="K20347" i="1"/>
  <c r="K20348" i="1"/>
  <c r="K20349" i="1"/>
  <c r="K20350" i="1"/>
  <c r="K20351" i="1"/>
  <c r="K20352" i="1"/>
  <c r="K20353" i="1"/>
  <c r="K20354" i="1"/>
  <c r="K20355" i="1"/>
  <c r="K20356" i="1"/>
  <c r="K20357" i="1"/>
  <c r="K20358" i="1"/>
  <c r="K20359" i="1"/>
  <c r="K20360" i="1"/>
  <c r="K20361" i="1"/>
  <c r="K20362" i="1"/>
  <c r="K20363" i="1"/>
  <c r="K20364" i="1"/>
  <c r="K20365" i="1"/>
  <c r="K20366" i="1"/>
  <c r="K20367" i="1"/>
  <c r="K20368" i="1"/>
  <c r="K20369" i="1"/>
  <c r="K20370" i="1"/>
  <c r="K20371" i="1"/>
  <c r="K20372" i="1"/>
  <c r="K20373" i="1"/>
  <c r="K20374" i="1"/>
  <c r="K20375" i="1"/>
  <c r="K20376" i="1"/>
  <c r="K20377" i="1"/>
  <c r="K20378" i="1"/>
  <c r="K20379" i="1"/>
  <c r="K20380" i="1"/>
  <c r="K20381" i="1"/>
  <c r="K20382" i="1"/>
  <c r="K20383" i="1"/>
  <c r="K20384" i="1"/>
  <c r="K20385" i="1"/>
  <c r="K20386" i="1"/>
  <c r="K20387" i="1"/>
  <c r="K20388" i="1"/>
  <c r="K20389" i="1"/>
  <c r="K20390" i="1"/>
  <c r="K20391" i="1"/>
  <c r="K20392" i="1"/>
  <c r="K20393" i="1"/>
  <c r="K20394" i="1"/>
  <c r="K20395" i="1"/>
  <c r="K20396" i="1"/>
  <c r="K20397" i="1"/>
  <c r="K20398" i="1"/>
  <c r="K20399" i="1"/>
  <c r="K20400" i="1"/>
  <c r="K20401" i="1"/>
  <c r="K20402" i="1"/>
  <c r="K20403" i="1"/>
  <c r="K20404" i="1"/>
  <c r="K20405" i="1"/>
  <c r="K20406" i="1"/>
  <c r="K20407" i="1"/>
  <c r="K20408" i="1"/>
  <c r="K20409" i="1"/>
  <c r="K20410" i="1"/>
  <c r="K20411" i="1"/>
  <c r="K20412" i="1"/>
  <c r="K20413" i="1"/>
  <c r="K20414" i="1"/>
  <c r="K20415" i="1"/>
  <c r="K20416" i="1"/>
  <c r="K20417" i="1"/>
  <c r="K20418" i="1"/>
  <c r="K20419" i="1"/>
  <c r="K20420" i="1"/>
  <c r="K20421" i="1"/>
  <c r="K20422" i="1"/>
  <c r="K20423" i="1"/>
  <c r="K20424" i="1"/>
  <c r="K20425" i="1"/>
  <c r="K20426" i="1"/>
  <c r="K20427" i="1"/>
  <c r="K20428" i="1"/>
  <c r="K20429" i="1"/>
  <c r="K20430" i="1"/>
  <c r="K20431" i="1"/>
  <c r="K20432" i="1"/>
  <c r="K20433" i="1"/>
  <c r="K20434" i="1"/>
  <c r="K20435" i="1"/>
  <c r="K20436" i="1"/>
  <c r="K20437" i="1"/>
  <c r="K20438" i="1"/>
  <c r="K20439" i="1"/>
  <c r="K20440" i="1"/>
  <c r="K20441" i="1"/>
  <c r="K20442" i="1"/>
  <c r="K20443" i="1"/>
  <c r="K20444" i="1"/>
  <c r="K20445" i="1"/>
  <c r="K20446" i="1"/>
  <c r="K20447" i="1"/>
  <c r="K20448" i="1"/>
  <c r="K20449" i="1"/>
  <c r="K20450" i="1"/>
  <c r="K20451" i="1"/>
  <c r="K20452" i="1"/>
  <c r="K20453" i="1"/>
  <c r="K20454" i="1"/>
  <c r="K20455" i="1"/>
  <c r="K20456" i="1"/>
  <c r="K20457" i="1"/>
  <c r="K20458" i="1"/>
  <c r="K20459" i="1"/>
  <c r="K20460" i="1"/>
  <c r="K20461" i="1"/>
  <c r="K20462" i="1"/>
  <c r="K20463" i="1"/>
  <c r="K20464" i="1"/>
  <c r="K20465" i="1"/>
  <c r="K20466" i="1"/>
  <c r="K20467" i="1"/>
  <c r="K20468" i="1"/>
  <c r="K20469" i="1"/>
  <c r="K20470" i="1"/>
  <c r="K20471" i="1"/>
  <c r="K20472" i="1"/>
  <c r="K20473" i="1"/>
  <c r="K20474" i="1"/>
  <c r="K20475" i="1"/>
  <c r="K20476" i="1"/>
  <c r="K20477" i="1"/>
  <c r="K20478" i="1"/>
  <c r="K20479" i="1"/>
  <c r="K20480" i="1"/>
  <c r="K20481" i="1"/>
  <c r="K20482" i="1"/>
  <c r="K20483" i="1"/>
  <c r="K20484" i="1"/>
  <c r="K20485" i="1"/>
  <c r="K20486" i="1"/>
  <c r="K20487" i="1"/>
  <c r="K20488" i="1"/>
  <c r="K20489" i="1"/>
  <c r="K20490" i="1"/>
  <c r="K20491" i="1"/>
  <c r="K20492" i="1"/>
  <c r="K20493" i="1"/>
  <c r="K20494" i="1"/>
  <c r="K20495" i="1"/>
  <c r="K20496" i="1"/>
  <c r="K20497" i="1"/>
  <c r="K20498" i="1"/>
  <c r="K20499" i="1"/>
  <c r="K20500" i="1"/>
  <c r="K20501" i="1"/>
  <c r="K20502" i="1"/>
  <c r="K20503" i="1"/>
  <c r="K20504" i="1"/>
  <c r="K20505" i="1"/>
  <c r="K20506" i="1"/>
  <c r="K20507" i="1"/>
  <c r="K20508" i="1"/>
  <c r="K20509" i="1"/>
  <c r="K20510" i="1"/>
  <c r="K20511" i="1"/>
  <c r="K20512" i="1"/>
  <c r="K20513" i="1"/>
  <c r="K20514" i="1"/>
  <c r="K20515" i="1"/>
  <c r="K20516" i="1"/>
  <c r="K20517" i="1"/>
  <c r="K20518" i="1"/>
  <c r="K20519" i="1"/>
  <c r="K20520" i="1"/>
  <c r="K20521" i="1"/>
  <c r="K20522" i="1"/>
  <c r="K20523" i="1"/>
  <c r="K20524" i="1"/>
  <c r="K20525" i="1"/>
  <c r="K20526" i="1"/>
  <c r="K20527" i="1"/>
  <c r="K20528" i="1"/>
  <c r="K20529" i="1"/>
  <c r="K20530" i="1"/>
  <c r="K20531" i="1"/>
  <c r="K20532" i="1"/>
  <c r="K20533" i="1"/>
  <c r="K20534" i="1"/>
  <c r="K20535" i="1"/>
  <c r="K20536" i="1"/>
  <c r="K20537" i="1"/>
  <c r="K20538" i="1"/>
  <c r="K20539" i="1"/>
  <c r="K20540" i="1"/>
  <c r="K20541" i="1"/>
  <c r="K20542" i="1"/>
  <c r="K20543" i="1"/>
  <c r="K20544" i="1"/>
  <c r="K20545" i="1"/>
  <c r="K20546" i="1"/>
  <c r="K20547" i="1"/>
  <c r="K20548" i="1"/>
  <c r="K20549" i="1"/>
  <c r="K20550" i="1"/>
  <c r="K20551" i="1"/>
  <c r="K20552" i="1"/>
  <c r="K20553" i="1"/>
  <c r="K20554" i="1"/>
  <c r="K20555" i="1"/>
  <c r="K20556" i="1"/>
  <c r="K20557" i="1"/>
  <c r="K20558" i="1"/>
  <c r="K20559" i="1"/>
  <c r="K20560" i="1"/>
  <c r="K20561" i="1"/>
  <c r="K20562" i="1"/>
  <c r="K20563" i="1"/>
  <c r="K20564" i="1"/>
  <c r="K20565" i="1"/>
  <c r="K20566" i="1"/>
  <c r="K20567" i="1"/>
  <c r="K20568" i="1"/>
  <c r="K20569" i="1"/>
  <c r="K20570" i="1"/>
  <c r="K20571" i="1"/>
  <c r="K20572" i="1"/>
  <c r="K20573" i="1"/>
  <c r="K20574" i="1"/>
  <c r="K20575" i="1"/>
  <c r="K20576" i="1"/>
  <c r="K20577" i="1"/>
  <c r="K20578" i="1"/>
  <c r="K20579" i="1"/>
  <c r="K20580" i="1"/>
  <c r="K20581" i="1"/>
  <c r="K20582" i="1"/>
  <c r="K20583" i="1"/>
  <c r="K20584" i="1"/>
  <c r="K20585" i="1"/>
  <c r="K20586" i="1"/>
  <c r="K20587" i="1"/>
  <c r="K20588" i="1"/>
  <c r="K20589" i="1"/>
  <c r="K20590" i="1"/>
  <c r="K20591" i="1"/>
  <c r="K20592" i="1"/>
  <c r="K20593" i="1"/>
  <c r="K20594" i="1"/>
  <c r="K20595" i="1"/>
  <c r="K20596" i="1"/>
  <c r="K20597" i="1"/>
  <c r="K20598" i="1"/>
  <c r="K20599" i="1"/>
  <c r="K20600" i="1"/>
  <c r="K20601" i="1"/>
  <c r="K20602" i="1"/>
  <c r="K20603" i="1"/>
  <c r="K20604" i="1"/>
  <c r="K20605" i="1"/>
  <c r="K20606" i="1"/>
  <c r="K20607" i="1"/>
  <c r="K20608" i="1"/>
  <c r="K20609" i="1"/>
  <c r="K20610" i="1"/>
  <c r="K20611" i="1"/>
  <c r="K20612" i="1"/>
  <c r="K20613" i="1"/>
  <c r="K20614" i="1"/>
  <c r="K20615" i="1"/>
  <c r="K20616" i="1"/>
  <c r="K20617" i="1"/>
  <c r="K20618" i="1"/>
  <c r="K20619" i="1"/>
  <c r="K20620" i="1"/>
  <c r="K20621" i="1"/>
  <c r="K20622" i="1"/>
  <c r="K20623" i="1"/>
  <c r="K20624" i="1"/>
  <c r="K20625" i="1"/>
  <c r="K20626" i="1"/>
  <c r="K20627" i="1"/>
  <c r="K20628" i="1"/>
  <c r="K20629" i="1"/>
  <c r="K20630" i="1"/>
  <c r="K20631" i="1"/>
  <c r="K20632" i="1"/>
  <c r="K20633" i="1"/>
  <c r="K20634" i="1"/>
  <c r="K20635" i="1"/>
  <c r="K20636" i="1"/>
  <c r="K20637" i="1"/>
  <c r="K20638" i="1"/>
  <c r="K20639" i="1"/>
  <c r="K20640" i="1"/>
  <c r="K20641" i="1"/>
  <c r="K20642" i="1"/>
  <c r="K20643" i="1"/>
  <c r="K20644" i="1"/>
  <c r="K20645" i="1"/>
  <c r="K20646" i="1"/>
  <c r="K20647" i="1"/>
  <c r="K20648" i="1"/>
  <c r="K20649" i="1"/>
  <c r="K20650" i="1"/>
  <c r="K20651" i="1"/>
  <c r="K20652" i="1"/>
  <c r="K20653" i="1"/>
  <c r="K20654" i="1"/>
  <c r="K20655" i="1"/>
  <c r="K20656" i="1"/>
  <c r="K20657" i="1"/>
  <c r="K20658" i="1"/>
  <c r="K20659" i="1"/>
  <c r="K20660" i="1"/>
  <c r="K20661" i="1"/>
  <c r="K20662" i="1"/>
  <c r="K20663" i="1"/>
  <c r="K20664" i="1"/>
  <c r="K20665" i="1"/>
  <c r="K20666" i="1"/>
  <c r="K20667" i="1"/>
  <c r="K20668" i="1"/>
  <c r="K20669" i="1"/>
  <c r="K20670" i="1"/>
  <c r="K20671" i="1"/>
  <c r="K20672" i="1"/>
  <c r="K20673" i="1"/>
  <c r="K20674" i="1"/>
  <c r="K20675" i="1"/>
  <c r="K20676" i="1"/>
  <c r="K20677" i="1"/>
  <c r="K20678" i="1"/>
  <c r="K20679" i="1"/>
  <c r="K20680" i="1"/>
  <c r="K20681" i="1"/>
  <c r="K20682" i="1"/>
  <c r="K20683" i="1"/>
  <c r="K20684" i="1"/>
  <c r="K20685" i="1"/>
  <c r="K20686" i="1"/>
  <c r="K20687" i="1"/>
  <c r="K20688" i="1"/>
  <c r="K20689" i="1"/>
  <c r="K20690" i="1"/>
  <c r="K20691" i="1"/>
  <c r="K20692" i="1"/>
  <c r="K20693" i="1"/>
  <c r="K20694" i="1"/>
  <c r="K20695" i="1"/>
  <c r="K20696" i="1"/>
  <c r="K20697" i="1"/>
  <c r="K20698" i="1"/>
  <c r="K20699" i="1"/>
  <c r="K20700" i="1"/>
  <c r="K20701" i="1"/>
  <c r="K20702" i="1"/>
  <c r="K20703" i="1"/>
  <c r="K20704" i="1"/>
  <c r="K20705" i="1"/>
  <c r="K20706" i="1"/>
  <c r="K20707" i="1"/>
  <c r="K20708" i="1"/>
  <c r="K20709" i="1"/>
  <c r="K20710" i="1"/>
  <c r="K20711" i="1"/>
  <c r="K20712" i="1"/>
  <c r="K20713" i="1"/>
  <c r="K20714" i="1"/>
  <c r="K20715" i="1"/>
  <c r="K20716" i="1"/>
  <c r="K20717" i="1"/>
  <c r="K20718" i="1"/>
  <c r="K20719" i="1"/>
  <c r="K20720" i="1"/>
  <c r="K20721" i="1"/>
  <c r="K20722" i="1"/>
  <c r="K20723" i="1"/>
  <c r="K20724" i="1"/>
  <c r="K20725" i="1"/>
  <c r="K20726" i="1"/>
  <c r="K20727" i="1"/>
  <c r="K20728" i="1"/>
  <c r="K20729" i="1"/>
  <c r="K20730" i="1"/>
  <c r="K20731" i="1"/>
  <c r="K20732" i="1"/>
  <c r="K20733" i="1"/>
  <c r="K20734" i="1"/>
  <c r="K20735" i="1"/>
  <c r="K20736" i="1"/>
  <c r="K20737" i="1"/>
  <c r="K20738" i="1"/>
  <c r="K20739" i="1"/>
  <c r="K20740" i="1"/>
  <c r="K20741" i="1"/>
  <c r="K20742" i="1"/>
  <c r="K20743" i="1"/>
  <c r="K20744" i="1"/>
  <c r="K20745" i="1"/>
  <c r="K20746" i="1"/>
  <c r="K20747" i="1"/>
  <c r="K20748" i="1"/>
  <c r="K20749" i="1"/>
  <c r="K20750" i="1"/>
  <c r="K20751" i="1"/>
  <c r="K20752" i="1"/>
  <c r="K20753" i="1"/>
  <c r="K20754" i="1"/>
  <c r="K20755" i="1"/>
  <c r="K20756" i="1"/>
  <c r="K20757" i="1"/>
  <c r="K20758" i="1"/>
  <c r="K20759" i="1"/>
  <c r="K20760" i="1"/>
  <c r="K20761" i="1"/>
  <c r="K20762" i="1"/>
  <c r="K20763" i="1"/>
  <c r="K20764" i="1"/>
  <c r="K20765" i="1"/>
  <c r="K20766" i="1"/>
  <c r="K20767" i="1"/>
  <c r="K20768" i="1"/>
  <c r="K20769" i="1"/>
  <c r="K20770" i="1"/>
  <c r="K20771" i="1"/>
  <c r="K20772" i="1"/>
  <c r="K20773" i="1"/>
  <c r="K20774" i="1"/>
  <c r="K20775" i="1"/>
  <c r="K20776" i="1"/>
  <c r="K20777" i="1"/>
  <c r="K20778" i="1"/>
  <c r="K20779" i="1"/>
  <c r="K20780" i="1"/>
  <c r="K20781" i="1"/>
  <c r="K20782" i="1"/>
  <c r="K20783" i="1"/>
  <c r="K20784" i="1"/>
  <c r="K20785" i="1"/>
  <c r="K20786" i="1"/>
  <c r="K20787" i="1"/>
  <c r="K20788" i="1"/>
  <c r="K20789" i="1"/>
  <c r="K20790" i="1"/>
  <c r="K20791" i="1"/>
  <c r="K20792" i="1"/>
  <c r="K20793" i="1"/>
  <c r="K20794" i="1"/>
  <c r="K20795" i="1"/>
  <c r="K20796" i="1"/>
  <c r="K20797" i="1"/>
  <c r="K20798" i="1"/>
  <c r="K20799" i="1"/>
  <c r="K20800" i="1"/>
  <c r="K20801" i="1"/>
  <c r="K20802" i="1"/>
  <c r="K20803" i="1"/>
  <c r="K20804" i="1"/>
  <c r="K20805" i="1"/>
  <c r="K20806" i="1"/>
  <c r="K20807" i="1"/>
  <c r="K20808" i="1"/>
  <c r="K20809" i="1"/>
  <c r="K20810" i="1"/>
  <c r="K20811" i="1"/>
  <c r="K20812" i="1"/>
  <c r="K20813" i="1"/>
  <c r="K20814" i="1"/>
  <c r="K20815" i="1"/>
  <c r="K20816" i="1"/>
  <c r="K20817" i="1"/>
  <c r="K20818" i="1"/>
  <c r="K20819" i="1"/>
  <c r="K20820" i="1"/>
  <c r="K20821" i="1"/>
  <c r="K20822" i="1"/>
  <c r="K20823" i="1"/>
  <c r="K20824" i="1"/>
  <c r="K20825" i="1"/>
  <c r="K20826" i="1"/>
  <c r="K20827" i="1"/>
  <c r="K20828" i="1"/>
  <c r="K20829" i="1"/>
  <c r="K20830" i="1"/>
  <c r="K20831" i="1"/>
  <c r="K20832" i="1"/>
  <c r="K20833" i="1"/>
  <c r="K20834" i="1"/>
  <c r="K20835" i="1"/>
  <c r="K20836" i="1"/>
  <c r="K20837" i="1"/>
  <c r="K20838" i="1"/>
  <c r="K20839" i="1"/>
  <c r="K20840" i="1"/>
  <c r="K20841" i="1"/>
  <c r="K20842" i="1"/>
  <c r="K20843" i="1"/>
  <c r="K20844" i="1"/>
  <c r="K20845" i="1"/>
  <c r="K20846" i="1"/>
  <c r="K20847" i="1"/>
  <c r="K20848" i="1"/>
  <c r="K20849" i="1"/>
  <c r="K20850" i="1"/>
  <c r="K20851" i="1"/>
  <c r="K20852" i="1"/>
  <c r="K20853" i="1"/>
  <c r="K20854" i="1"/>
  <c r="K20855" i="1"/>
  <c r="K20856" i="1"/>
  <c r="K20857" i="1"/>
  <c r="K20858" i="1"/>
  <c r="K20859" i="1"/>
  <c r="K20860" i="1"/>
  <c r="K20861" i="1"/>
  <c r="K20862" i="1"/>
  <c r="K20863" i="1"/>
  <c r="K20864" i="1"/>
  <c r="K20865" i="1"/>
  <c r="K20866" i="1"/>
  <c r="K20867" i="1"/>
  <c r="K20868" i="1"/>
  <c r="K20869" i="1"/>
  <c r="K20870" i="1"/>
  <c r="K20871" i="1"/>
  <c r="K20872" i="1"/>
  <c r="K20873" i="1"/>
  <c r="K20874" i="1"/>
  <c r="K20875" i="1"/>
  <c r="K20876" i="1"/>
  <c r="K20877" i="1"/>
  <c r="K20878" i="1"/>
  <c r="K20879" i="1"/>
  <c r="K20880" i="1"/>
  <c r="K20881" i="1"/>
  <c r="K20882" i="1"/>
  <c r="K20883" i="1"/>
  <c r="K20884" i="1"/>
  <c r="K20885" i="1"/>
  <c r="K20886" i="1"/>
  <c r="K20887" i="1"/>
  <c r="K20888" i="1"/>
  <c r="K20889" i="1"/>
  <c r="K20890" i="1"/>
  <c r="K20891" i="1"/>
  <c r="K20892" i="1"/>
  <c r="K20893" i="1"/>
  <c r="K20894" i="1"/>
  <c r="K20895" i="1"/>
  <c r="K20896" i="1"/>
  <c r="K20897" i="1"/>
  <c r="K20898" i="1"/>
  <c r="K20899" i="1"/>
  <c r="K20900" i="1"/>
  <c r="K20901" i="1"/>
  <c r="K20902" i="1"/>
  <c r="K20903" i="1"/>
  <c r="K20904" i="1"/>
  <c r="K20905" i="1"/>
  <c r="K20906" i="1"/>
  <c r="K20907" i="1"/>
  <c r="K20908" i="1"/>
  <c r="K20909" i="1"/>
  <c r="K20910" i="1"/>
  <c r="K20911" i="1"/>
  <c r="K20912" i="1"/>
  <c r="K20913" i="1"/>
  <c r="K20914" i="1"/>
  <c r="K20915" i="1"/>
  <c r="K20916" i="1"/>
  <c r="K20917" i="1"/>
  <c r="K20918" i="1"/>
  <c r="K20919" i="1"/>
  <c r="K20920" i="1"/>
  <c r="K20921" i="1"/>
  <c r="K20922" i="1"/>
  <c r="K20923" i="1"/>
  <c r="K20924" i="1"/>
  <c r="K20925" i="1"/>
  <c r="K20926" i="1"/>
  <c r="K20927" i="1"/>
  <c r="K20928" i="1"/>
  <c r="K20929" i="1"/>
  <c r="K20930" i="1"/>
  <c r="K20931" i="1"/>
  <c r="K20932" i="1"/>
  <c r="K20933" i="1"/>
  <c r="K20934" i="1"/>
  <c r="K20935" i="1"/>
  <c r="K20936" i="1"/>
  <c r="K20937" i="1"/>
  <c r="K20938" i="1"/>
  <c r="K20939" i="1"/>
  <c r="K20940" i="1"/>
  <c r="K20941" i="1"/>
  <c r="K20942" i="1"/>
  <c r="K20943" i="1"/>
  <c r="K20944" i="1"/>
  <c r="K20945" i="1"/>
  <c r="K20946" i="1"/>
  <c r="K20947" i="1"/>
  <c r="K20948" i="1"/>
  <c r="K20949" i="1"/>
  <c r="K20950" i="1"/>
  <c r="K20951" i="1"/>
  <c r="K20952" i="1"/>
  <c r="K20953" i="1"/>
  <c r="K20954" i="1"/>
  <c r="K20955" i="1"/>
  <c r="K20956" i="1"/>
  <c r="K20957" i="1"/>
  <c r="K20958" i="1"/>
  <c r="K20959" i="1"/>
  <c r="K20960" i="1"/>
  <c r="K20961" i="1"/>
  <c r="K20962" i="1"/>
  <c r="K20963" i="1"/>
  <c r="K20964" i="1"/>
  <c r="K20965" i="1"/>
  <c r="K20966" i="1"/>
  <c r="K20967" i="1"/>
  <c r="K20968" i="1"/>
  <c r="K20969" i="1"/>
  <c r="K20970" i="1"/>
  <c r="K20971" i="1"/>
  <c r="K20972" i="1"/>
  <c r="K20973" i="1"/>
  <c r="K20974" i="1"/>
  <c r="K20975" i="1"/>
  <c r="K20976" i="1"/>
  <c r="K20977" i="1"/>
  <c r="K20978" i="1"/>
  <c r="K20979" i="1"/>
  <c r="K20980" i="1"/>
  <c r="K20981" i="1"/>
  <c r="K20982" i="1"/>
  <c r="K20983" i="1"/>
  <c r="K20984" i="1"/>
  <c r="K20985" i="1"/>
  <c r="K20986" i="1"/>
  <c r="K20987" i="1"/>
  <c r="K20988" i="1"/>
  <c r="K20989" i="1"/>
  <c r="K20990" i="1"/>
  <c r="K20991" i="1"/>
  <c r="K20992" i="1"/>
  <c r="K20993" i="1"/>
  <c r="K20994" i="1"/>
  <c r="K20995" i="1"/>
  <c r="K20996" i="1"/>
  <c r="K20997" i="1"/>
  <c r="K20998" i="1"/>
  <c r="K20999" i="1"/>
  <c r="K21000" i="1"/>
  <c r="K21001" i="1"/>
  <c r="K21002" i="1"/>
  <c r="K21003" i="1"/>
  <c r="K21004" i="1"/>
  <c r="K21005" i="1"/>
  <c r="K21006" i="1"/>
  <c r="K21007" i="1"/>
  <c r="K21008" i="1"/>
  <c r="K21009" i="1"/>
  <c r="K21010" i="1"/>
  <c r="K21011" i="1"/>
  <c r="K21012" i="1"/>
  <c r="K21013" i="1"/>
  <c r="K21014" i="1"/>
  <c r="K21015" i="1"/>
  <c r="K21016" i="1"/>
  <c r="K21017" i="1"/>
  <c r="K21018" i="1"/>
  <c r="K21019" i="1"/>
  <c r="K21020" i="1"/>
  <c r="K21021" i="1"/>
  <c r="K21022" i="1"/>
  <c r="K21023" i="1"/>
  <c r="K21024" i="1"/>
  <c r="K21025" i="1"/>
  <c r="K21026" i="1"/>
  <c r="K21027" i="1"/>
  <c r="K21028" i="1"/>
  <c r="K21029" i="1"/>
  <c r="K21030" i="1"/>
  <c r="K21031" i="1"/>
  <c r="K21032" i="1"/>
  <c r="K21033" i="1"/>
  <c r="K21034" i="1"/>
  <c r="K21035" i="1"/>
  <c r="K21036" i="1"/>
  <c r="K21037" i="1"/>
  <c r="K21038" i="1"/>
  <c r="K21039" i="1"/>
  <c r="K21040" i="1"/>
  <c r="K21041" i="1"/>
  <c r="K21042" i="1"/>
  <c r="K21043" i="1"/>
  <c r="K21044" i="1"/>
  <c r="K21045" i="1"/>
  <c r="K21046" i="1"/>
  <c r="K21047" i="1"/>
  <c r="K21048" i="1"/>
  <c r="K21049" i="1"/>
  <c r="K21050" i="1"/>
  <c r="K21051" i="1"/>
  <c r="K21052" i="1"/>
  <c r="K21053" i="1"/>
  <c r="K21054" i="1"/>
  <c r="K21055" i="1"/>
  <c r="K21056" i="1"/>
  <c r="K21057" i="1"/>
  <c r="K21058" i="1"/>
  <c r="K21059" i="1"/>
  <c r="K21060" i="1"/>
  <c r="K21061" i="1"/>
  <c r="K21062" i="1"/>
  <c r="K21063" i="1"/>
  <c r="K21064" i="1"/>
  <c r="K21065" i="1"/>
  <c r="K21066" i="1"/>
  <c r="K21067" i="1"/>
  <c r="K21068" i="1"/>
  <c r="K21069" i="1"/>
  <c r="K21070" i="1"/>
  <c r="K21071" i="1"/>
  <c r="K21072" i="1"/>
  <c r="K21073" i="1"/>
  <c r="K21074" i="1"/>
  <c r="K21075" i="1"/>
  <c r="K21076" i="1"/>
  <c r="K21077" i="1"/>
  <c r="K21078" i="1"/>
  <c r="K21079" i="1"/>
  <c r="K21080" i="1"/>
  <c r="K21081" i="1"/>
  <c r="K21082" i="1"/>
  <c r="K21083" i="1"/>
  <c r="K21084" i="1"/>
  <c r="K21085" i="1"/>
  <c r="K21086" i="1"/>
  <c r="K21087" i="1"/>
  <c r="K21088" i="1"/>
  <c r="K21089" i="1"/>
  <c r="K21090" i="1"/>
  <c r="K21091" i="1"/>
  <c r="K21092" i="1"/>
  <c r="K21093" i="1"/>
  <c r="K21094" i="1"/>
  <c r="K21095" i="1"/>
  <c r="K21096" i="1"/>
  <c r="K21097" i="1"/>
  <c r="K21098" i="1"/>
  <c r="K21099" i="1"/>
  <c r="K21100" i="1"/>
  <c r="K21101" i="1"/>
  <c r="K21102" i="1"/>
  <c r="K21103" i="1"/>
  <c r="K21104" i="1"/>
  <c r="K21105" i="1"/>
  <c r="K21106" i="1"/>
  <c r="K21107" i="1"/>
  <c r="K21108" i="1"/>
  <c r="K21109" i="1"/>
  <c r="K21110" i="1"/>
  <c r="K21111" i="1"/>
  <c r="K21112" i="1"/>
  <c r="K21113" i="1"/>
  <c r="K21114" i="1"/>
  <c r="K21115" i="1"/>
  <c r="K21116" i="1"/>
  <c r="K21117" i="1"/>
  <c r="K21118" i="1"/>
  <c r="K21119" i="1"/>
  <c r="K21120" i="1"/>
  <c r="K21121" i="1"/>
  <c r="K21122" i="1"/>
  <c r="K21123" i="1"/>
  <c r="K21124" i="1"/>
  <c r="K21125" i="1"/>
  <c r="K21126" i="1"/>
  <c r="K21127" i="1"/>
  <c r="K21128" i="1"/>
  <c r="K21129" i="1"/>
  <c r="K21130" i="1"/>
  <c r="K21131" i="1"/>
  <c r="K21132" i="1"/>
  <c r="K21133" i="1"/>
  <c r="K21134" i="1"/>
  <c r="K21135" i="1"/>
  <c r="K21136" i="1"/>
  <c r="K21137" i="1"/>
  <c r="K21138" i="1"/>
  <c r="K21139" i="1"/>
  <c r="K21140" i="1"/>
  <c r="K21141" i="1"/>
  <c r="K21142" i="1"/>
  <c r="K21143" i="1"/>
  <c r="K21144" i="1"/>
  <c r="K21145" i="1"/>
  <c r="K21146" i="1"/>
  <c r="K21147" i="1"/>
  <c r="K21148" i="1"/>
  <c r="K21149" i="1"/>
  <c r="K21150" i="1"/>
  <c r="K21151" i="1"/>
  <c r="K21152" i="1"/>
  <c r="K21153" i="1"/>
  <c r="K21154" i="1"/>
  <c r="K21155" i="1"/>
  <c r="K21156" i="1"/>
  <c r="K21157" i="1"/>
  <c r="K21158" i="1"/>
  <c r="K21159" i="1"/>
  <c r="K21160" i="1"/>
  <c r="K21161" i="1"/>
  <c r="K21162" i="1"/>
  <c r="K21163" i="1"/>
  <c r="K21164" i="1"/>
  <c r="K21165" i="1"/>
  <c r="K21166" i="1"/>
  <c r="K21167" i="1"/>
  <c r="K21168" i="1"/>
  <c r="K21169" i="1"/>
  <c r="K21170" i="1"/>
  <c r="K21171" i="1"/>
  <c r="K21172" i="1"/>
  <c r="K21173" i="1"/>
  <c r="K21174" i="1"/>
  <c r="K21175" i="1"/>
  <c r="K21176" i="1"/>
  <c r="K21177" i="1"/>
  <c r="K21178" i="1"/>
  <c r="K21179" i="1"/>
  <c r="K21180" i="1"/>
  <c r="K21181" i="1"/>
  <c r="K21182" i="1"/>
  <c r="K21183" i="1"/>
  <c r="K21184" i="1"/>
  <c r="K21185" i="1"/>
  <c r="K21186" i="1"/>
  <c r="K21187" i="1"/>
  <c r="K21188" i="1"/>
  <c r="K21189" i="1"/>
  <c r="K21190" i="1"/>
  <c r="K21191" i="1"/>
  <c r="K21192" i="1"/>
  <c r="K21193" i="1"/>
  <c r="K21194" i="1"/>
  <c r="K21195" i="1"/>
  <c r="K21196" i="1"/>
  <c r="K21197" i="1"/>
  <c r="K21198" i="1"/>
  <c r="K21199" i="1"/>
  <c r="K21200" i="1"/>
  <c r="K21201" i="1"/>
  <c r="K21202" i="1"/>
  <c r="K21203" i="1"/>
  <c r="K21204" i="1"/>
  <c r="K21205" i="1"/>
  <c r="K21206" i="1"/>
  <c r="K21207" i="1"/>
  <c r="K21208" i="1"/>
  <c r="K21209" i="1"/>
  <c r="K21210" i="1"/>
  <c r="K21211" i="1"/>
  <c r="K21212" i="1"/>
  <c r="K21213" i="1"/>
  <c r="K21214" i="1"/>
  <c r="K21215" i="1"/>
  <c r="K21216" i="1"/>
  <c r="K21217" i="1"/>
  <c r="K21218" i="1"/>
  <c r="K21219" i="1"/>
  <c r="K21220" i="1"/>
  <c r="K21221" i="1"/>
  <c r="K21222" i="1"/>
  <c r="K21223" i="1"/>
  <c r="K21224" i="1"/>
  <c r="K21225" i="1"/>
  <c r="K21226" i="1"/>
  <c r="K21227" i="1"/>
  <c r="K21228" i="1"/>
  <c r="K21229" i="1"/>
  <c r="K21230" i="1"/>
  <c r="K21231" i="1"/>
  <c r="K21232" i="1"/>
  <c r="K21233" i="1"/>
  <c r="K21234" i="1"/>
  <c r="K21235" i="1"/>
  <c r="K21236" i="1"/>
  <c r="K21237" i="1"/>
  <c r="K21238" i="1"/>
  <c r="K21239" i="1"/>
  <c r="K21240" i="1"/>
  <c r="K21241" i="1"/>
  <c r="K21242" i="1"/>
  <c r="K21243" i="1"/>
  <c r="K21244" i="1"/>
  <c r="K21245" i="1"/>
  <c r="K21246" i="1"/>
  <c r="K21247" i="1"/>
  <c r="K21248" i="1"/>
  <c r="K21249" i="1"/>
  <c r="K21250" i="1"/>
  <c r="K21251" i="1"/>
  <c r="K21252" i="1"/>
  <c r="K21253" i="1"/>
  <c r="K21254" i="1"/>
  <c r="K21255" i="1"/>
  <c r="K21256" i="1"/>
  <c r="K21257" i="1"/>
  <c r="K21258" i="1"/>
  <c r="K21259" i="1"/>
  <c r="K21260" i="1"/>
  <c r="K21261" i="1"/>
  <c r="K21262" i="1"/>
  <c r="K21263" i="1"/>
  <c r="K21264" i="1"/>
  <c r="K21265" i="1"/>
  <c r="K21266" i="1"/>
  <c r="K21267" i="1"/>
  <c r="K21268" i="1"/>
  <c r="K21269" i="1"/>
  <c r="K21270" i="1"/>
  <c r="K21271" i="1"/>
  <c r="K21272" i="1"/>
  <c r="K21273" i="1"/>
  <c r="K21274" i="1"/>
  <c r="K21275" i="1"/>
  <c r="K21276" i="1"/>
  <c r="K21277" i="1"/>
  <c r="K21278" i="1"/>
  <c r="K21279" i="1"/>
  <c r="K21280" i="1"/>
  <c r="K21281" i="1"/>
  <c r="K21282" i="1"/>
  <c r="K21283" i="1"/>
  <c r="K21284" i="1"/>
  <c r="K21285" i="1"/>
  <c r="K21286" i="1"/>
  <c r="K21287" i="1"/>
  <c r="K21288" i="1"/>
  <c r="K21289" i="1"/>
  <c r="K21290" i="1"/>
  <c r="K21291" i="1"/>
  <c r="K21292" i="1"/>
  <c r="K21293" i="1"/>
  <c r="K21294" i="1"/>
  <c r="K21295" i="1"/>
  <c r="K21296" i="1"/>
  <c r="K21297" i="1"/>
  <c r="K21298" i="1"/>
  <c r="K21299" i="1"/>
  <c r="K21300" i="1"/>
  <c r="K21301" i="1"/>
  <c r="K21302" i="1"/>
  <c r="K21303" i="1"/>
  <c r="K21304" i="1"/>
  <c r="K21305" i="1"/>
  <c r="K21306" i="1"/>
  <c r="K21307" i="1"/>
  <c r="K21308" i="1"/>
  <c r="K21309" i="1"/>
  <c r="K21310" i="1"/>
  <c r="K21311" i="1"/>
  <c r="K21312" i="1"/>
  <c r="K21313" i="1"/>
  <c r="K21314" i="1"/>
  <c r="K21315" i="1"/>
  <c r="K21316" i="1"/>
  <c r="K21317" i="1"/>
  <c r="K21318" i="1"/>
  <c r="K21319" i="1"/>
  <c r="K21320" i="1"/>
  <c r="K21321" i="1"/>
  <c r="K21322" i="1"/>
  <c r="K21323" i="1"/>
  <c r="K21324" i="1"/>
  <c r="K21325" i="1"/>
  <c r="K21326" i="1"/>
  <c r="K21327" i="1"/>
  <c r="K21328" i="1"/>
  <c r="K21329" i="1"/>
  <c r="K21330" i="1"/>
  <c r="K21331" i="1"/>
  <c r="K21332" i="1"/>
  <c r="K21333" i="1"/>
  <c r="K21334" i="1"/>
  <c r="K21335" i="1"/>
  <c r="K21336" i="1"/>
  <c r="K21337" i="1"/>
  <c r="K21338" i="1"/>
  <c r="K21339" i="1"/>
  <c r="K21340" i="1"/>
  <c r="K21341" i="1"/>
  <c r="K21342" i="1"/>
  <c r="K21343" i="1"/>
  <c r="K21344" i="1"/>
  <c r="K21345" i="1"/>
  <c r="K21346" i="1"/>
  <c r="K21347" i="1"/>
  <c r="K21348" i="1"/>
  <c r="K21349" i="1"/>
  <c r="K21350" i="1"/>
  <c r="K21351" i="1"/>
  <c r="K21352" i="1"/>
  <c r="K21353" i="1"/>
  <c r="K21354" i="1"/>
  <c r="K21355" i="1"/>
  <c r="K21356" i="1"/>
  <c r="K21357" i="1"/>
  <c r="K21358" i="1"/>
  <c r="K21359" i="1"/>
  <c r="K21360" i="1"/>
  <c r="K21361" i="1"/>
  <c r="K21362" i="1"/>
  <c r="K21363" i="1"/>
  <c r="K21364" i="1"/>
  <c r="K21365" i="1"/>
  <c r="K21366" i="1"/>
  <c r="K21367" i="1"/>
  <c r="K21368" i="1"/>
  <c r="K21369" i="1"/>
  <c r="K21370" i="1"/>
  <c r="K21371" i="1"/>
  <c r="K21372" i="1"/>
  <c r="K21373" i="1"/>
  <c r="K21374" i="1"/>
  <c r="K21375" i="1"/>
  <c r="K21376" i="1"/>
  <c r="K21377" i="1"/>
  <c r="K21378" i="1"/>
  <c r="K21379" i="1"/>
  <c r="K21380" i="1"/>
  <c r="K21381" i="1"/>
  <c r="K21382" i="1"/>
  <c r="K21383" i="1"/>
  <c r="K21384" i="1"/>
  <c r="K21385" i="1"/>
  <c r="K21386" i="1"/>
  <c r="K21387" i="1"/>
  <c r="K21388" i="1"/>
  <c r="K21389" i="1"/>
  <c r="K21390" i="1"/>
  <c r="K21391" i="1"/>
  <c r="K21392" i="1"/>
  <c r="K21393" i="1"/>
  <c r="K21394" i="1"/>
  <c r="K21395" i="1"/>
  <c r="K21396" i="1"/>
  <c r="K21397" i="1"/>
  <c r="K21398" i="1"/>
  <c r="K21399" i="1"/>
  <c r="K21400" i="1"/>
  <c r="K21401" i="1"/>
  <c r="K21402" i="1"/>
  <c r="K21403" i="1"/>
  <c r="K21404" i="1"/>
  <c r="K21405" i="1"/>
  <c r="K21406" i="1"/>
  <c r="K21407" i="1"/>
  <c r="K21408" i="1"/>
  <c r="K21409" i="1"/>
  <c r="K21410" i="1"/>
  <c r="K21411" i="1"/>
  <c r="K21412" i="1"/>
  <c r="K21413" i="1"/>
  <c r="K21414" i="1"/>
  <c r="K21415" i="1"/>
  <c r="K21416" i="1"/>
  <c r="K21417" i="1"/>
  <c r="K21418" i="1"/>
  <c r="K21419" i="1"/>
  <c r="K21420" i="1"/>
  <c r="K21421" i="1"/>
  <c r="K21422" i="1"/>
  <c r="K21423" i="1"/>
  <c r="K21424" i="1"/>
  <c r="K21425" i="1"/>
  <c r="K21426" i="1"/>
  <c r="K21427" i="1"/>
  <c r="K21428" i="1"/>
  <c r="K21429" i="1"/>
  <c r="K21430" i="1"/>
  <c r="K21431" i="1"/>
  <c r="K21432" i="1"/>
  <c r="K21433" i="1"/>
  <c r="K21434" i="1"/>
  <c r="K21435" i="1"/>
  <c r="K21436" i="1"/>
  <c r="K21437" i="1"/>
  <c r="K21438" i="1"/>
  <c r="K21439" i="1"/>
  <c r="K21440" i="1"/>
  <c r="K21441" i="1"/>
  <c r="K21442" i="1"/>
  <c r="K21443" i="1"/>
  <c r="K21444" i="1"/>
  <c r="K21445" i="1"/>
  <c r="K21446" i="1"/>
  <c r="K21447" i="1"/>
  <c r="K21448" i="1"/>
  <c r="K21449" i="1"/>
  <c r="K21450" i="1"/>
  <c r="K21451" i="1"/>
  <c r="K21452" i="1"/>
  <c r="K21453" i="1"/>
  <c r="K21454" i="1"/>
  <c r="K21455" i="1"/>
  <c r="K21456" i="1"/>
  <c r="K21457" i="1"/>
  <c r="K21458" i="1"/>
  <c r="K21459" i="1"/>
  <c r="K21460" i="1"/>
  <c r="K21461" i="1"/>
  <c r="K21462" i="1"/>
  <c r="K21463" i="1"/>
  <c r="K21464" i="1"/>
  <c r="K21465" i="1"/>
  <c r="K21466" i="1"/>
  <c r="K21467" i="1"/>
  <c r="K21468" i="1"/>
  <c r="K21469" i="1"/>
  <c r="K21470" i="1"/>
  <c r="K21471" i="1"/>
  <c r="K21472" i="1"/>
  <c r="K21473" i="1"/>
  <c r="K21474" i="1"/>
  <c r="K21475" i="1"/>
  <c r="K21476" i="1"/>
  <c r="K21477" i="1"/>
  <c r="K21478" i="1"/>
  <c r="K21479" i="1"/>
  <c r="K21480" i="1"/>
  <c r="K21481" i="1"/>
  <c r="K21482" i="1"/>
  <c r="K21483" i="1"/>
  <c r="K21484" i="1"/>
  <c r="K21485" i="1"/>
  <c r="K21486" i="1"/>
  <c r="K21487" i="1"/>
  <c r="K21488" i="1"/>
  <c r="K21489" i="1"/>
  <c r="K21490" i="1"/>
  <c r="K21491" i="1"/>
  <c r="K21492" i="1"/>
  <c r="K21493" i="1"/>
  <c r="K21494" i="1"/>
  <c r="K21495" i="1"/>
  <c r="K21496" i="1"/>
  <c r="K21497" i="1"/>
  <c r="K21498" i="1"/>
  <c r="K21499" i="1"/>
  <c r="K21500" i="1"/>
  <c r="K21501" i="1"/>
  <c r="K21502" i="1"/>
  <c r="K21503" i="1"/>
  <c r="K21504" i="1"/>
  <c r="K21505" i="1"/>
  <c r="K21506" i="1"/>
  <c r="K21507" i="1"/>
  <c r="K21508" i="1"/>
  <c r="K21509" i="1"/>
  <c r="K21510" i="1"/>
  <c r="K21511" i="1"/>
  <c r="K21512" i="1"/>
  <c r="K21513" i="1"/>
  <c r="K21514" i="1"/>
  <c r="K21515" i="1"/>
  <c r="K21516" i="1"/>
  <c r="K21517" i="1"/>
  <c r="K21518" i="1"/>
  <c r="K21519" i="1"/>
  <c r="K21520" i="1"/>
  <c r="K21521" i="1"/>
  <c r="K21522" i="1"/>
  <c r="K21523" i="1"/>
  <c r="K21524" i="1"/>
  <c r="K21525" i="1"/>
  <c r="K21526" i="1"/>
  <c r="K21527" i="1"/>
  <c r="K21528" i="1"/>
  <c r="K21529" i="1"/>
  <c r="K21530" i="1"/>
  <c r="K21531" i="1"/>
  <c r="K21532" i="1"/>
  <c r="K21533" i="1"/>
  <c r="K21534" i="1"/>
  <c r="K21535" i="1"/>
  <c r="K21536" i="1"/>
  <c r="K21537" i="1"/>
  <c r="K21538" i="1"/>
  <c r="K21539" i="1"/>
  <c r="K21540" i="1"/>
  <c r="K21541" i="1"/>
  <c r="K21542" i="1"/>
  <c r="K21543" i="1"/>
  <c r="K21544" i="1"/>
  <c r="K21545" i="1"/>
  <c r="K21546" i="1"/>
  <c r="K21547" i="1"/>
  <c r="K21548" i="1"/>
  <c r="K21549" i="1"/>
  <c r="K21550" i="1"/>
  <c r="K21551" i="1"/>
  <c r="K21552" i="1"/>
  <c r="K21553" i="1"/>
  <c r="K21554" i="1"/>
  <c r="K21555" i="1"/>
  <c r="K21556" i="1"/>
  <c r="K21557" i="1"/>
  <c r="K21558" i="1"/>
  <c r="K21559" i="1"/>
  <c r="K21560" i="1"/>
  <c r="K21561" i="1"/>
  <c r="K21562" i="1"/>
  <c r="K21563" i="1"/>
  <c r="K21564" i="1"/>
  <c r="K21565" i="1"/>
  <c r="K21566" i="1"/>
  <c r="K21567" i="1"/>
  <c r="K21568" i="1"/>
  <c r="K21569" i="1"/>
  <c r="K21570" i="1"/>
  <c r="K21571" i="1"/>
  <c r="K21572" i="1"/>
  <c r="K21573" i="1"/>
  <c r="K21574" i="1"/>
  <c r="K21575" i="1"/>
  <c r="K21576" i="1"/>
  <c r="K21577" i="1"/>
  <c r="K21578" i="1"/>
  <c r="K21579" i="1"/>
  <c r="K21580" i="1"/>
  <c r="K21581" i="1"/>
  <c r="K21582" i="1"/>
  <c r="K21583" i="1"/>
  <c r="K21584" i="1"/>
  <c r="K21585" i="1"/>
  <c r="K21586" i="1"/>
  <c r="K21587" i="1"/>
  <c r="K21588" i="1"/>
  <c r="K21589" i="1"/>
  <c r="K21590" i="1"/>
  <c r="K21591" i="1"/>
  <c r="K21592" i="1"/>
  <c r="K21593" i="1"/>
  <c r="K21594" i="1"/>
  <c r="K21595" i="1"/>
  <c r="K21596" i="1"/>
  <c r="K21597" i="1"/>
  <c r="K21598" i="1"/>
  <c r="K21599" i="1"/>
  <c r="K21600" i="1"/>
  <c r="K21601" i="1"/>
  <c r="K21602" i="1"/>
  <c r="K21603" i="1"/>
  <c r="K21604" i="1"/>
  <c r="K21605" i="1"/>
  <c r="K21606" i="1"/>
  <c r="K21607" i="1"/>
  <c r="K21608" i="1"/>
  <c r="K21609" i="1"/>
  <c r="K21610" i="1"/>
  <c r="K21611" i="1"/>
  <c r="K21612" i="1"/>
  <c r="K21613" i="1"/>
  <c r="K21614" i="1"/>
  <c r="K21615" i="1"/>
  <c r="K21616" i="1"/>
  <c r="K21617" i="1"/>
  <c r="K21618" i="1"/>
  <c r="K21619" i="1"/>
  <c r="K21620" i="1"/>
  <c r="K21621" i="1"/>
  <c r="K21622" i="1"/>
  <c r="K21623" i="1"/>
  <c r="K21624" i="1"/>
  <c r="K21625" i="1"/>
  <c r="K21626" i="1"/>
  <c r="K21627" i="1"/>
  <c r="K21628" i="1"/>
  <c r="K21629" i="1"/>
  <c r="K21630" i="1"/>
  <c r="K21631" i="1"/>
  <c r="K21632" i="1"/>
  <c r="K21633" i="1"/>
  <c r="K21634" i="1"/>
  <c r="K21635" i="1"/>
  <c r="K21636" i="1"/>
  <c r="K21637" i="1"/>
  <c r="K21638" i="1"/>
  <c r="K21639" i="1"/>
  <c r="K21640" i="1"/>
  <c r="K21641" i="1"/>
  <c r="K21642" i="1"/>
  <c r="K21643" i="1"/>
  <c r="K21644" i="1"/>
  <c r="K21645" i="1"/>
  <c r="K21646" i="1"/>
  <c r="K21647" i="1"/>
  <c r="K21648" i="1"/>
  <c r="K21649" i="1"/>
  <c r="K21650" i="1"/>
  <c r="K21651" i="1"/>
  <c r="K21652" i="1"/>
  <c r="K21653" i="1"/>
  <c r="K21654" i="1"/>
  <c r="K21655" i="1"/>
  <c r="K21656" i="1"/>
  <c r="K21657" i="1"/>
  <c r="K21658" i="1"/>
  <c r="K21659" i="1"/>
  <c r="K21660" i="1"/>
  <c r="K21661" i="1"/>
  <c r="K21662" i="1"/>
  <c r="K21663" i="1"/>
  <c r="K21664" i="1"/>
  <c r="K21665" i="1"/>
  <c r="K21666" i="1"/>
  <c r="K21667" i="1"/>
  <c r="K21668" i="1"/>
  <c r="K21669" i="1"/>
  <c r="K21670" i="1"/>
  <c r="K21671" i="1"/>
  <c r="K21672" i="1"/>
  <c r="K21673" i="1"/>
  <c r="K21674" i="1"/>
  <c r="K21675" i="1"/>
  <c r="K21676" i="1"/>
  <c r="K21677" i="1"/>
  <c r="K21678" i="1"/>
  <c r="K21679" i="1"/>
  <c r="K21680" i="1"/>
  <c r="K21681" i="1"/>
  <c r="K21682" i="1"/>
  <c r="K21683" i="1"/>
  <c r="K21684" i="1"/>
  <c r="K21685" i="1"/>
  <c r="K21686" i="1"/>
  <c r="K21687" i="1"/>
  <c r="K21688" i="1"/>
  <c r="K21689" i="1"/>
  <c r="K21690" i="1"/>
  <c r="K21691" i="1"/>
  <c r="K21692" i="1"/>
  <c r="K21693" i="1"/>
  <c r="K21694" i="1"/>
  <c r="K21695" i="1"/>
  <c r="K21696" i="1"/>
  <c r="K21697" i="1"/>
  <c r="K21698" i="1"/>
  <c r="K21699" i="1"/>
  <c r="K21700" i="1"/>
  <c r="K21701" i="1"/>
  <c r="K21702" i="1"/>
  <c r="K21703" i="1"/>
  <c r="K21704" i="1"/>
  <c r="K21705" i="1"/>
  <c r="K21706" i="1"/>
  <c r="K21707" i="1"/>
  <c r="K21708" i="1"/>
  <c r="K21709" i="1"/>
  <c r="K21710" i="1"/>
  <c r="K21711" i="1"/>
  <c r="K21712" i="1"/>
  <c r="K21713" i="1"/>
  <c r="K21714" i="1"/>
  <c r="K21715" i="1"/>
  <c r="K21716" i="1"/>
  <c r="K21717" i="1"/>
  <c r="K21718" i="1"/>
  <c r="K21719" i="1"/>
  <c r="K21720" i="1"/>
  <c r="K21721" i="1"/>
  <c r="K21722" i="1"/>
  <c r="K21723" i="1"/>
  <c r="K21724" i="1"/>
  <c r="K21725" i="1"/>
  <c r="K21726" i="1"/>
  <c r="K21727" i="1"/>
  <c r="K21728" i="1"/>
  <c r="K21729" i="1"/>
  <c r="K21730" i="1"/>
  <c r="K21731" i="1"/>
  <c r="K21732" i="1"/>
  <c r="K21733" i="1"/>
  <c r="K21734" i="1"/>
  <c r="K21735" i="1"/>
  <c r="K21736" i="1"/>
  <c r="K21737" i="1"/>
  <c r="K21738" i="1"/>
  <c r="K21739" i="1"/>
  <c r="K21740" i="1"/>
  <c r="K21741" i="1"/>
  <c r="K21742" i="1"/>
  <c r="K21743" i="1"/>
  <c r="K21744" i="1"/>
  <c r="K21745" i="1"/>
  <c r="K21746" i="1"/>
  <c r="K21747" i="1"/>
  <c r="K21748" i="1"/>
  <c r="K21749" i="1"/>
  <c r="K21750" i="1"/>
  <c r="K21751" i="1"/>
  <c r="K21752" i="1"/>
  <c r="K21753" i="1"/>
  <c r="K21754" i="1"/>
  <c r="K21755" i="1"/>
  <c r="K21756" i="1"/>
  <c r="K21757" i="1"/>
  <c r="K21758" i="1"/>
  <c r="K21759" i="1"/>
  <c r="K21760" i="1"/>
  <c r="K21761" i="1"/>
  <c r="K21762" i="1"/>
  <c r="K21763" i="1"/>
  <c r="K21764" i="1"/>
  <c r="K21765" i="1"/>
  <c r="K21766" i="1"/>
  <c r="K21767" i="1"/>
  <c r="K21768" i="1"/>
  <c r="K21769" i="1"/>
  <c r="K21770" i="1"/>
  <c r="K21771" i="1"/>
  <c r="K21772" i="1"/>
  <c r="K21773" i="1"/>
  <c r="K21774" i="1"/>
  <c r="K21775" i="1"/>
  <c r="K21776" i="1"/>
  <c r="K21777" i="1"/>
  <c r="K21778" i="1"/>
  <c r="K21779" i="1"/>
  <c r="K21780" i="1"/>
  <c r="K21781" i="1"/>
  <c r="K21782" i="1"/>
  <c r="K21783" i="1"/>
  <c r="K21784" i="1"/>
  <c r="K21785" i="1"/>
  <c r="K21786" i="1"/>
  <c r="K21787" i="1"/>
  <c r="K21788" i="1"/>
  <c r="K21789" i="1"/>
  <c r="K21790" i="1"/>
  <c r="K21791" i="1"/>
  <c r="K21792" i="1"/>
  <c r="K21793" i="1"/>
  <c r="K21794" i="1"/>
  <c r="K21795" i="1"/>
  <c r="K21796" i="1"/>
  <c r="K21797" i="1"/>
  <c r="K21798" i="1"/>
  <c r="K21799" i="1"/>
  <c r="K21800" i="1"/>
  <c r="K21801" i="1"/>
  <c r="K21802" i="1"/>
  <c r="K21803" i="1"/>
  <c r="K21804" i="1"/>
  <c r="K21805" i="1"/>
  <c r="K21806" i="1"/>
  <c r="K21807" i="1"/>
  <c r="K21808" i="1"/>
  <c r="K21809" i="1"/>
  <c r="K21810" i="1"/>
  <c r="K21811" i="1"/>
  <c r="K21812" i="1"/>
  <c r="K21813" i="1"/>
  <c r="K21814" i="1"/>
  <c r="K21815" i="1"/>
  <c r="K21816" i="1"/>
  <c r="K21817" i="1"/>
  <c r="K21818" i="1"/>
  <c r="K21819" i="1"/>
  <c r="K21820" i="1"/>
  <c r="K21821" i="1"/>
  <c r="K21822" i="1"/>
  <c r="K21823" i="1"/>
  <c r="K21824" i="1"/>
  <c r="K21825" i="1"/>
  <c r="K21826" i="1"/>
  <c r="K21827" i="1"/>
  <c r="K21828" i="1"/>
  <c r="K21829" i="1"/>
  <c r="K21830" i="1"/>
  <c r="K21831" i="1"/>
  <c r="K21832" i="1"/>
  <c r="K21833" i="1"/>
  <c r="K21834" i="1"/>
  <c r="K21835" i="1"/>
  <c r="K21836" i="1"/>
  <c r="K21837" i="1"/>
  <c r="K21838" i="1"/>
  <c r="K21839" i="1"/>
  <c r="K21840" i="1"/>
  <c r="K21841" i="1"/>
  <c r="K21842" i="1"/>
  <c r="K21843" i="1"/>
  <c r="K21844" i="1"/>
  <c r="K21845" i="1"/>
  <c r="K21846" i="1"/>
  <c r="K21847" i="1"/>
  <c r="K21848" i="1"/>
  <c r="K21849" i="1"/>
  <c r="K21850" i="1"/>
  <c r="K21851" i="1"/>
  <c r="K21852" i="1"/>
  <c r="K21853" i="1"/>
  <c r="K21854" i="1"/>
  <c r="K21855" i="1"/>
  <c r="K21856" i="1"/>
  <c r="K21857" i="1"/>
  <c r="K21858" i="1"/>
  <c r="K21859" i="1"/>
  <c r="K21860" i="1"/>
  <c r="K21861" i="1"/>
  <c r="K21862" i="1"/>
  <c r="K21863" i="1"/>
  <c r="K21864" i="1"/>
  <c r="K21865" i="1"/>
  <c r="K21866" i="1"/>
  <c r="K21867" i="1"/>
  <c r="K21868" i="1"/>
  <c r="K21869" i="1"/>
  <c r="K21870" i="1"/>
  <c r="K21871" i="1"/>
  <c r="K21872" i="1"/>
  <c r="K21873" i="1"/>
  <c r="K21874" i="1"/>
  <c r="K21875" i="1"/>
  <c r="K21876" i="1"/>
  <c r="K21877" i="1"/>
  <c r="K21878" i="1"/>
  <c r="K21879" i="1"/>
  <c r="K21880" i="1"/>
  <c r="K21881" i="1"/>
  <c r="K21882" i="1"/>
  <c r="K21883" i="1"/>
  <c r="K21884" i="1"/>
  <c r="K21885" i="1"/>
  <c r="K21886" i="1"/>
  <c r="K21887" i="1"/>
  <c r="K21888" i="1"/>
  <c r="K21889" i="1"/>
  <c r="K21890" i="1"/>
  <c r="K21891" i="1"/>
  <c r="K21892" i="1"/>
  <c r="K21893" i="1"/>
  <c r="K21894" i="1"/>
  <c r="K21895" i="1"/>
  <c r="K21896" i="1"/>
  <c r="K21897" i="1"/>
  <c r="K21898" i="1"/>
  <c r="K21899" i="1"/>
  <c r="K21900" i="1"/>
  <c r="K21901" i="1"/>
  <c r="K21902" i="1"/>
  <c r="K21903" i="1"/>
  <c r="K21904" i="1"/>
  <c r="K21905" i="1"/>
  <c r="K21906" i="1"/>
  <c r="K21907" i="1"/>
  <c r="K21908" i="1"/>
  <c r="K21909" i="1"/>
  <c r="K21910" i="1"/>
  <c r="K21911" i="1"/>
  <c r="K21912" i="1"/>
  <c r="K21913" i="1"/>
  <c r="K21914" i="1"/>
  <c r="K21915" i="1"/>
  <c r="K21916" i="1"/>
  <c r="K21917" i="1"/>
  <c r="K21918" i="1"/>
  <c r="K21919" i="1"/>
  <c r="K21920" i="1"/>
  <c r="K21921" i="1"/>
  <c r="K21922" i="1"/>
  <c r="K21923" i="1"/>
  <c r="K21924" i="1"/>
  <c r="K21925" i="1"/>
  <c r="K21926" i="1"/>
  <c r="K21927" i="1"/>
  <c r="K21928" i="1"/>
  <c r="K21929" i="1"/>
  <c r="K21930" i="1"/>
  <c r="K21931" i="1"/>
  <c r="K21932" i="1"/>
  <c r="K21933" i="1"/>
  <c r="K21934" i="1"/>
  <c r="K21935" i="1"/>
  <c r="K21936" i="1"/>
  <c r="K21937" i="1"/>
  <c r="K21938" i="1"/>
  <c r="K21939" i="1"/>
  <c r="K21940" i="1"/>
  <c r="K21941" i="1"/>
  <c r="K21942" i="1"/>
  <c r="K21943" i="1"/>
  <c r="K21944" i="1"/>
  <c r="K21945" i="1"/>
  <c r="K21946" i="1"/>
  <c r="K21947" i="1"/>
  <c r="K21948" i="1"/>
  <c r="K21949" i="1"/>
  <c r="K21950" i="1"/>
  <c r="K21951" i="1"/>
  <c r="K21952" i="1"/>
  <c r="K21953" i="1"/>
  <c r="K21954" i="1"/>
  <c r="K21955" i="1"/>
  <c r="K21956" i="1"/>
  <c r="K21957" i="1"/>
  <c r="K21958" i="1"/>
  <c r="K21959" i="1"/>
  <c r="K21960" i="1"/>
  <c r="K21961" i="1"/>
  <c r="K21962" i="1"/>
  <c r="K21963" i="1"/>
  <c r="K21964" i="1"/>
  <c r="K21965" i="1"/>
  <c r="K21966" i="1"/>
  <c r="K21967" i="1"/>
  <c r="K21968" i="1"/>
  <c r="K21969" i="1"/>
  <c r="K21970" i="1"/>
  <c r="K21971" i="1"/>
  <c r="K21972" i="1"/>
  <c r="K21973" i="1"/>
  <c r="K21974" i="1"/>
  <c r="K21975" i="1"/>
  <c r="K21976" i="1"/>
  <c r="K21977" i="1"/>
  <c r="K21978" i="1"/>
  <c r="K21979" i="1"/>
  <c r="K21980" i="1"/>
  <c r="K21981" i="1"/>
  <c r="K21982" i="1"/>
  <c r="K21983" i="1"/>
  <c r="K21984" i="1"/>
  <c r="K21985" i="1"/>
  <c r="K21986" i="1"/>
  <c r="K21987" i="1"/>
  <c r="K21988" i="1"/>
  <c r="K21989" i="1"/>
  <c r="K21990" i="1"/>
  <c r="K21991" i="1"/>
  <c r="K21992" i="1"/>
  <c r="K21993" i="1"/>
  <c r="K21994" i="1"/>
  <c r="K21995" i="1"/>
  <c r="K21996" i="1"/>
  <c r="K21997" i="1"/>
  <c r="K21998" i="1"/>
  <c r="K21999" i="1"/>
  <c r="K22000" i="1"/>
  <c r="K22001" i="1"/>
  <c r="K22002" i="1"/>
  <c r="K22003" i="1"/>
  <c r="K22004" i="1"/>
  <c r="K22005" i="1"/>
  <c r="K22006" i="1"/>
  <c r="K22007" i="1"/>
  <c r="K22008" i="1"/>
  <c r="K22009" i="1"/>
  <c r="K22010" i="1"/>
  <c r="K22011" i="1"/>
  <c r="K22012" i="1"/>
  <c r="K22013" i="1"/>
  <c r="K22014" i="1"/>
  <c r="K22015" i="1"/>
  <c r="K22016" i="1"/>
  <c r="K22017" i="1"/>
  <c r="K22018" i="1"/>
  <c r="K22019" i="1"/>
  <c r="K22020" i="1"/>
  <c r="K22021" i="1"/>
  <c r="K22022" i="1"/>
  <c r="K22023" i="1"/>
  <c r="K22024" i="1"/>
  <c r="K22025" i="1"/>
  <c r="K22026" i="1"/>
  <c r="K22027" i="1"/>
  <c r="K22028" i="1"/>
  <c r="K22029" i="1"/>
  <c r="K22030" i="1"/>
  <c r="K22031" i="1"/>
  <c r="K22032" i="1"/>
  <c r="K22033" i="1"/>
  <c r="K22034" i="1"/>
  <c r="K22035" i="1"/>
  <c r="K22036" i="1"/>
  <c r="K22037" i="1"/>
  <c r="K22038" i="1"/>
  <c r="K22039" i="1"/>
  <c r="K22040" i="1"/>
  <c r="K22041" i="1"/>
  <c r="K22042" i="1"/>
  <c r="K22043" i="1"/>
  <c r="K22044" i="1"/>
  <c r="K22045" i="1"/>
  <c r="K22046" i="1"/>
  <c r="K22047" i="1"/>
  <c r="K22048" i="1"/>
  <c r="K22049" i="1"/>
  <c r="K22050" i="1"/>
  <c r="K22051" i="1"/>
  <c r="K22052" i="1"/>
  <c r="K22053" i="1"/>
  <c r="K22054" i="1"/>
  <c r="K22055" i="1"/>
  <c r="K22056" i="1"/>
  <c r="K22057" i="1"/>
  <c r="K22058" i="1"/>
  <c r="K22059" i="1"/>
  <c r="K22060" i="1"/>
  <c r="K22061" i="1"/>
  <c r="K22062" i="1"/>
  <c r="K22063" i="1"/>
  <c r="K22064" i="1"/>
  <c r="K22065" i="1"/>
  <c r="K22066" i="1"/>
  <c r="K22067" i="1"/>
  <c r="K22068" i="1"/>
  <c r="K22069" i="1"/>
  <c r="K22070" i="1"/>
  <c r="K22071" i="1"/>
  <c r="K22072" i="1"/>
  <c r="K22073" i="1"/>
  <c r="K22074" i="1"/>
  <c r="K22075" i="1"/>
  <c r="K22076" i="1"/>
  <c r="K22077" i="1"/>
  <c r="K22078" i="1"/>
  <c r="K22079" i="1"/>
  <c r="K22080" i="1"/>
  <c r="K22081" i="1"/>
  <c r="K22082" i="1"/>
  <c r="K22083" i="1"/>
  <c r="K22084" i="1"/>
  <c r="K22085" i="1"/>
  <c r="K22086" i="1"/>
  <c r="K22087" i="1"/>
  <c r="K22088" i="1"/>
  <c r="K22089" i="1"/>
  <c r="K22090" i="1"/>
  <c r="K22091" i="1"/>
  <c r="K22092" i="1"/>
  <c r="K22093" i="1"/>
  <c r="K22094" i="1"/>
  <c r="K22095" i="1"/>
  <c r="K22096" i="1"/>
  <c r="K22097" i="1"/>
  <c r="K22098" i="1"/>
  <c r="K22099" i="1"/>
  <c r="K22100" i="1"/>
  <c r="K22101" i="1"/>
  <c r="K22102" i="1"/>
  <c r="K22103" i="1"/>
  <c r="K22104" i="1"/>
  <c r="K22105" i="1"/>
  <c r="K22106" i="1"/>
  <c r="K22107" i="1"/>
  <c r="K22108" i="1"/>
  <c r="K22109" i="1"/>
  <c r="K22110" i="1"/>
  <c r="K22111" i="1"/>
  <c r="K22112" i="1"/>
  <c r="K22113" i="1"/>
  <c r="K22114" i="1"/>
  <c r="K22115" i="1"/>
  <c r="K22116" i="1"/>
  <c r="K22117" i="1"/>
  <c r="K22118" i="1"/>
  <c r="K22119" i="1"/>
  <c r="K22120" i="1"/>
  <c r="K22121" i="1"/>
  <c r="K22122" i="1"/>
  <c r="K22123" i="1"/>
  <c r="K22124" i="1"/>
  <c r="K22125" i="1"/>
  <c r="K22126" i="1"/>
  <c r="K22127" i="1"/>
  <c r="K22128" i="1"/>
  <c r="K22129" i="1"/>
  <c r="K22130" i="1"/>
  <c r="K22131" i="1"/>
  <c r="K22132" i="1"/>
  <c r="K22133" i="1"/>
  <c r="K22134" i="1"/>
  <c r="K22135" i="1"/>
  <c r="K22136" i="1"/>
  <c r="K22137" i="1"/>
  <c r="K22138" i="1"/>
  <c r="K22139" i="1"/>
  <c r="K22140" i="1"/>
  <c r="K22141" i="1"/>
  <c r="K22142" i="1"/>
  <c r="K22143" i="1"/>
  <c r="K22144" i="1"/>
  <c r="K22145" i="1"/>
  <c r="K22146" i="1"/>
  <c r="K22147" i="1"/>
  <c r="K22148" i="1"/>
  <c r="K22149" i="1"/>
  <c r="K22150" i="1"/>
  <c r="K22151" i="1"/>
  <c r="K22152" i="1"/>
  <c r="K22153" i="1"/>
  <c r="K22154" i="1"/>
  <c r="K22155" i="1"/>
  <c r="K22156" i="1"/>
  <c r="K22157" i="1"/>
  <c r="K22158" i="1"/>
  <c r="K22159" i="1"/>
  <c r="K22160" i="1"/>
  <c r="K22161" i="1"/>
  <c r="K22162" i="1"/>
  <c r="K22163" i="1"/>
  <c r="K22164" i="1"/>
  <c r="K22165" i="1"/>
  <c r="K22166" i="1"/>
  <c r="K22167" i="1"/>
  <c r="K22168" i="1"/>
  <c r="K22169" i="1"/>
  <c r="K22170" i="1"/>
  <c r="K22171" i="1"/>
  <c r="K22172" i="1"/>
  <c r="K22173" i="1"/>
  <c r="K22174" i="1"/>
  <c r="K22175" i="1"/>
  <c r="K22176" i="1"/>
  <c r="K22177" i="1"/>
  <c r="I19714" i="1"/>
  <c r="J19714" i="1"/>
  <c r="I19715" i="1"/>
  <c r="J19715" i="1"/>
  <c r="I19716" i="1"/>
  <c r="J19716" i="1"/>
  <c r="I19717" i="1"/>
  <c r="J19717" i="1"/>
  <c r="I19718" i="1"/>
  <c r="J19718" i="1"/>
  <c r="I19719" i="1"/>
  <c r="J19719" i="1"/>
  <c r="I19720" i="1"/>
  <c r="J19720" i="1"/>
  <c r="I19721" i="1"/>
  <c r="J19721" i="1"/>
  <c r="I19722" i="1"/>
  <c r="J19722" i="1"/>
  <c r="I19723" i="1"/>
  <c r="J19723" i="1"/>
  <c r="I19724" i="1"/>
  <c r="J19724" i="1"/>
  <c r="I19725" i="1"/>
  <c r="J19725" i="1"/>
  <c r="I19726" i="1"/>
  <c r="J19726" i="1"/>
  <c r="I19727" i="1"/>
  <c r="J19727" i="1"/>
  <c r="I19728" i="1"/>
  <c r="J19728" i="1"/>
  <c r="I19729" i="1"/>
  <c r="J19729" i="1"/>
  <c r="I19730" i="1"/>
  <c r="J19730" i="1"/>
  <c r="I19731" i="1"/>
  <c r="J19731" i="1"/>
  <c r="I19732" i="1"/>
  <c r="J19732" i="1"/>
  <c r="I19733" i="1"/>
  <c r="J19733" i="1"/>
  <c r="I19734" i="1"/>
  <c r="J19734" i="1"/>
  <c r="I19735" i="1"/>
  <c r="J19735" i="1"/>
  <c r="I19736" i="1"/>
  <c r="J19736" i="1"/>
  <c r="I19737" i="1"/>
  <c r="J19737" i="1"/>
  <c r="I19738" i="1"/>
  <c r="J19738" i="1"/>
  <c r="I19739" i="1"/>
  <c r="J19739" i="1"/>
  <c r="I19740" i="1"/>
  <c r="J19740" i="1"/>
  <c r="I19741" i="1"/>
  <c r="J19741" i="1"/>
  <c r="I19742" i="1"/>
  <c r="J19742" i="1"/>
  <c r="I19743" i="1"/>
  <c r="J19743" i="1"/>
  <c r="I19744" i="1"/>
  <c r="J19744" i="1"/>
  <c r="I19745" i="1"/>
  <c r="J19745" i="1"/>
  <c r="I19746" i="1"/>
  <c r="J19746" i="1"/>
  <c r="I19747" i="1"/>
  <c r="J19747" i="1"/>
  <c r="I19748" i="1"/>
  <c r="J19748" i="1"/>
  <c r="I19749" i="1"/>
  <c r="J19749" i="1"/>
  <c r="I19750" i="1"/>
  <c r="J19750" i="1"/>
  <c r="I19751" i="1"/>
  <c r="J19751" i="1"/>
  <c r="I19752" i="1"/>
  <c r="J19752" i="1"/>
  <c r="I19753" i="1"/>
  <c r="J19753" i="1"/>
  <c r="I19754" i="1"/>
  <c r="J19754" i="1"/>
  <c r="I19755" i="1"/>
  <c r="J19755" i="1"/>
  <c r="I19756" i="1"/>
  <c r="J19756" i="1"/>
  <c r="I19757" i="1"/>
  <c r="J19757" i="1"/>
  <c r="I19758" i="1"/>
  <c r="J19758" i="1"/>
  <c r="I19759" i="1"/>
  <c r="J19759" i="1"/>
  <c r="I19760" i="1"/>
  <c r="J19760" i="1"/>
  <c r="I19761" i="1"/>
  <c r="J19761" i="1"/>
  <c r="I19762" i="1"/>
  <c r="J19762" i="1"/>
  <c r="I19763" i="1"/>
  <c r="J19763" i="1"/>
  <c r="I19764" i="1"/>
  <c r="J19764" i="1"/>
  <c r="I19765" i="1"/>
  <c r="J19765" i="1"/>
  <c r="I19766" i="1"/>
  <c r="J19766" i="1"/>
  <c r="I19767" i="1"/>
  <c r="J19767" i="1"/>
  <c r="I19768" i="1"/>
  <c r="J19768" i="1"/>
  <c r="I19769" i="1"/>
  <c r="J19769" i="1"/>
  <c r="I19770" i="1"/>
  <c r="J19770" i="1"/>
  <c r="I19771" i="1"/>
  <c r="J19771" i="1"/>
  <c r="I19772" i="1"/>
  <c r="J19772" i="1"/>
  <c r="I19773" i="1"/>
  <c r="J19773" i="1"/>
  <c r="I19774" i="1"/>
  <c r="J19774" i="1"/>
  <c r="I19775" i="1"/>
  <c r="J19775" i="1"/>
  <c r="I19776" i="1"/>
  <c r="J19776" i="1"/>
  <c r="I19777" i="1"/>
  <c r="J19777" i="1"/>
  <c r="I19778" i="1"/>
  <c r="J19778" i="1"/>
  <c r="I19779" i="1"/>
  <c r="J19779" i="1"/>
  <c r="I19780" i="1"/>
  <c r="J19780" i="1"/>
  <c r="I19781" i="1"/>
  <c r="J19781" i="1"/>
  <c r="I19782" i="1"/>
  <c r="J19782" i="1"/>
  <c r="I19783" i="1"/>
  <c r="J19783" i="1"/>
  <c r="I19784" i="1"/>
  <c r="J19784" i="1"/>
  <c r="I19785" i="1"/>
  <c r="J19785" i="1"/>
  <c r="I19786" i="1"/>
  <c r="J19786" i="1"/>
  <c r="I19787" i="1"/>
  <c r="J19787" i="1"/>
  <c r="I19788" i="1"/>
  <c r="J19788" i="1"/>
  <c r="I19789" i="1"/>
  <c r="J19789" i="1"/>
  <c r="I19790" i="1"/>
  <c r="J19790" i="1"/>
  <c r="I19791" i="1"/>
  <c r="J19791" i="1"/>
  <c r="I19792" i="1"/>
  <c r="J19792" i="1"/>
  <c r="I19793" i="1"/>
  <c r="J19793" i="1"/>
  <c r="I19794" i="1"/>
  <c r="J19794" i="1"/>
  <c r="I19795" i="1"/>
  <c r="J19795" i="1"/>
  <c r="I19796" i="1"/>
  <c r="J19796" i="1"/>
  <c r="I19797" i="1"/>
  <c r="J19797" i="1"/>
  <c r="I19798" i="1"/>
  <c r="J19798" i="1"/>
  <c r="I19799" i="1"/>
  <c r="J19799" i="1"/>
  <c r="I19800" i="1"/>
  <c r="J19800" i="1"/>
  <c r="I19801" i="1"/>
  <c r="J19801" i="1"/>
  <c r="I19802" i="1"/>
  <c r="J19802" i="1"/>
  <c r="I19803" i="1"/>
  <c r="J19803" i="1"/>
  <c r="I19804" i="1"/>
  <c r="J19804" i="1"/>
  <c r="I19805" i="1"/>
  <c r="J19805" i="1"/>
  <c r="I19806" i="1"/>
  <c r="J19806" i="1"/>
  <c r="I19807" i="1"/>
  <c r="J19807" i="1"/>
  <c r="I19808" i="1"/>
  <c r="J19808" i="1"/>
  <c r="I19809" i="1"/>
  <c r="J19809" i="1"/>
  <c r="I19810" i="1"/>
  <c r="J19810" i="1"/>
  <c r="I19811" i="1"/>
  <c r="J19811" i="1"/>
  <c r="I19812" i="1"/>
  <c r="J19812" i="1"/>
  <c r="I19813" i="1"/>
  <c r="J19813" i="1"/>
  <c r="I19814" i="1"/>
  <c r="J19814" i="1"/>
  <c r="I19815" i="1"/>
  <c r="J19815" i="1"/>
  <c r="I19816" i="1"/>
  <c r="J19816" i="1"/>
  <c r="I19817" i="1"/>
  <c r="J19817" i="1"/>
  <c r="I19818" i="1"/>
  <c r="J19818" i="1"/>
  <c r="I19819" i="1"/>
  <c r="J19819" i="1"/>
  <c r="I19820" i="1"/>
  <c r="J19820" i="1"/>
  <c r="I19821" i="1"/>
  <c r="J19821" i="1"/>
  <c r="I19822" i="1"/>
  <c r="J19822" i="1"/>
  <c r="I19823" i="1"/>
  <c r="J19823" i="1"/>
  <c r="I19824" i="1"/>
  <c r="J19824" i="1"/>
  <c r="I19825" i="1"/>
  <c r="J19825" i="1"/>
  <c r="I19826" i="1"/>
  <c r="J19826" i="1"/>
  <c r="I19827" i="1"/>
  <c r="J19827" i="1"/>
  <c r="I19828" i="1"/>
  <c r="J19828" i="1"/>
  <c r="I19829" i="1"/>
  <c r="J19829" i="1"/>
  <c r="I19830" i="1"/>
  <c r="J19830" i="1"/>
  <c r="I19831" i="1"/>
  <c r="J19831" i="1"/>
  <c r="I19832" i="1"/>
  <c r="J19832" i="1"/>
  <c r="I19833" i="1"/>
  <c r="J19833" i="1"/>
  <c r="I19834" i="1"/>
  <c r="J19834" i="1"/>
  <c r="I19835" i="1"/>
  <c r="J19835" i="1"/>
  <c r="I19836" i="1"/>
  <c r="J19836" i="1"/>
  <c r="I19837" i="1"/>
  <c r="J19837" i="1"/>
  <c r="I19838" i="1"/>
  <c r="J19838" i="1"/>
  <c r="I19839" i="1"/>
  <c r="J19839" i="1"/>
  <c r="I19840" i="1"/>
  <c r="J19840" i="1"/>
  <c r="I19841" i="1"/>
  <c r="J19841" i="1"/>
  <c r="I19842" i="1"/>
  <c r="J19842" i="1"/>
  <c r="I19843" i="1"/>
  <c r="J19843" i="1"/>
  <c r="I19844" i="1"/>
  <c r="J19844" i="1"/>
  <c r="I19845" i="1"/>
  <c r="J19845" i="1"/>
  <c r="I19846" i="1"/>
  <c r="J19846" i="1"/>
  <c r="I19847" i="1"/>
  <c r="J19847" i="1"/>
  <c r="I19848" i="1"/>
  <c r="J19848" i="1"/>
  <c r="I19849" i="1"/>
  <c r="J19849" i="1"/>
  <c r="I19850" i="1"/>
  <c r="J19850" i="1"/>
  <c r="I19851" i="1"/>
  <c r="J19851" i="1"/>
  <c r="I19852" i="1"/>
  <c r="J19852" i="1"/>
  <c r="I19853" i="1"/>
  <c r="J19853" i="1"/>
  <c r="I19854" i="1"/>
  <c r="J19854" i="1"/>
  <c r="I19855" i="1"/>
  <c r="J19855" i="1"/>
  <c r="I19856" i="1"/>
  <c r="J19856" i="1"/>
  <c r="I19857" i="1"/>
  <c r="J19857" i="1"/>
  <c r="I19858" i="1"/>
  <c r="J19858" i="1"/>
  <c r="I19859" i="1"/>
  <c r="J19859" i="1"/>
  <c r="I19860" i="1"/>
  <c r="J19860" i="1"/>
  <c r="I19861" i="1"/>
  <c r="J19861" i="1"/>
  <c r="I19862" i="1"/>
  <c r="J19862" i="1"/>
  <c r="I19863" i="1"/>
  <c r="J19863" i="1"/>
  <c r="I19864" i="1"/>
  <c r="J19864" i="1"/>
  <c r="I19865" i="1"/>
  <c r="J19865" i="1"/>
  <c r="I19866" i="1"/>
  <c r="J19866" i="1"/>
  <c r="I19867" i="1"/>
  <c r="J19867" i="1"/>
  <c r="I19868" i="1"/>
  <c r="J19868" i="1"/>
  <c r="I19869" i="1"/>
  <c r="J19869" i="1"/>
  <c r="I19870" i="1"/>
  <c r="J19870" i="1"/>
  <c r="I19871" i="1"/>
  <c r="J19871" i="1"/>
  <c r="I19872" i="1"/>
  <c r="J19872" i="1"/>
  <c r="I19873" i="1"/>
  <c r="J19873" i="1"/>
  <c r="I19874" i="1"/>
  <c r="J19874" i="1"/>
  <c r="I19875" i="1"/>
  <c r="J19875" i="1"/>
  <c r="I19876" i="1"/>
  <c r="J19876" i="1"/>
  <c r="I19877" i="1"/>
  <c r="J19877" i="1"/>
  <c r="I19878" i="1"/>
  <c r="J19878" i="1"/>
  <c r="I19879" i="1"/>
  <c r="J19879" i="1"/>
  <c r="I19880" i="1"/>
  <c r="J19880" i="1"/>
  <c r="I19881" i="1"/>
  <c r="J19881" i="1"/>
  <c r="I19882" i="1"/>
  <c r="J19882" i="1"/>
  <c r="I19883" i="1"/>
  <c r="J19883" i="1"/>
  <c r="I19884" i="1"/>
  <c r="J19884" i="1"/>
  <c r="I19885" i="1"/>
  <c r="J19885" i="1"/>
  <c r="I19886" i="1"/>
  <c r="J19886" i="1"/>
  <c r="I19887" i="1"/>
  <c r="J19887" i="1"/>
  <c r="I19888" i="1"/>
  <c r="J19888" i="1"/>
  <c r="I19889" i="1"/>
  <c r="J19889" i="1"/>
  <c r="I19890" i="1"/>
  <c r="J19890" i="1"/>
  <c r="I19891" i="1"/>
  <c r="J19891" i="1"/>
  <c r="I19892" i="1"/>
  <c r="J19892" i="1"/>
  <c r="I19893" i="1"/>
  <c r="J19893" i="1"/>
  <c r="I19894" i="1"/>
  <c r="J19894" i="1"/>
  <c r="I19895" i="1"/>
  <c r="J19895" i="1"/>
  <c r="I19896" i="1"/>
  <c r="J19896" i="1"/>
  <c r="I19897" i="1"/>
  <c r="J19897" i="1"/>
  <c r="I19898" i="1"/>
  <c r="J19898" i="1"/>
  <c r="I19899" i="1"/>
  <c r="J19899" i="1"/>
  <c r="I19900" i="1"/>
  <c r="J19900" i="1"/>
  <c r="I19901" i="1"/>
  <c r="J19901" i="1"/>
  <c r="I19902" i="1"/>
  <c r="J19902" i="1"/>
  <c r="I19903" i="1"/>
  <c r="J19903" i="1"/>
  <c r="I19904" i="1"/>
  <c r="J19904" i="1"/>
  <c r="I19905" i="1"/>
  <c r="J19905" i="1"/>
  <c r="I19906" i="1"/>
  <c r="J19906" i="1"/>
  <c r="I19907" i="1"/>
  <c r="J19907" i="1"/>
  <c r="I19908" i="1"/>
  <c r="J19908" i="1"/>
  <c r="I19909" i="1"/>
  <c r="J19909" i="1"/>
  <c r="I19910" i="1"/>
  <c r="J19910" i="1"/>
  <c r="I19911" i="1"/>
  <c r="J19911" i="1"/>
  <c r="I19912" i="1"/>
  <c r="J19912" i="1"/>
  <c r="I19913" i="1"/>
  <c r="J19913" i="1"/>
  <c r="I19914" i="1"/>
  <c r="J19914" i="1"/>
  <c r="I19915" i="1"/>
  <c r="J19915" i="1"/>
  <c r="I19916" i="1"/>
  <c r="J19916" i="1"/>
  <c r="I19917" i="1"/>
  <c r="J19917" i="1"/>
  <c r="I19918" i="1"/>
  <c r="J19918" i="1"/>
  <c r="I19919" i="1"/>
  <c r="J19919" i="1"/>
  <c r="I19920" i="1"/>
  <c r="J19920" i="1"/>
  <c r="I19921" i="1"/>
  <c r="J19921" i="1"/>
  <c r="I19922" i="1"/>
  <c r="J19922" i="1"/>
  <c r="I19923" i="1"/>
  <c r="J19923" i="1"/>
  <c r="I19924" i="1"/>
  <c r="J19924" i="1"/>
  <c r="I19925" i="1"/>
  <c r="J19925" i="1"/>
  <c r="I19926" i="1"/>
  <c r="J19926" i="1"/>
  <c r="I19927" i="1"/>
  <c r="J19927" i="1"/>
  <c r="I19928" i="1"/>
  <c r="J19928" i="1"/>
  <c r="I19929" i="1"/>
  <c r="J19929" i="1"/>
  <c r="I19930" i="1"/>
  <c r="J19930" i="1"/>
  <c r="I19931" i="1"/>
  <c r="J19931" i="1"/>
  <c r="I19932" i="1"/>
  <c r="J19932" i="1"/>
  <c r="I19933" i="1"/>
  <c r="J19933" i="1"/>
  <c r="I19934" i="1"/>
  <c r="J19934" i="1"/>
  <c r="I19935" i="1"/>
  <c r="J19935" i="1"/>
  <c r="I19936" i="1"/>
  <c r="J19936" i="1"/>
  <c r="I19937" i="1"/>
  <c r="J19937" i="1"/>
  <c r="I19938" i="1"/>
  <c r="J19938" i="1"/>
  <c r="I19939" i="1"/>
  <c r="J19939" i="1"/>
  <c r="I19940" i="1"/>
  <c r="J19940" i="1"/>
  <c r="I19941" i="1"/>
  <c r="J19941" i="1"/>
  <c r="I19942" i="1"/>
  <c r="J19942" i="1"/>
  <c r="I19943" i="1"/>
  <c r="J19943" i="1"/>
  <c r="I19944" i="1"/>
  <c r="J19944" i="1"/>
  <c r="I19945" i="1"/>
  <c r="J19945" i="1"/>
  <c r="I19946" i="1"/>
  <c r="J19946" i="1"/>
  <c r="I19947" i="1"/>
  <c r="J19947" i="1"/>
  <c r="I19948" i="1"/>
  <c r="J19948" i="1"/>
  <c r="I19949" i="1"/>
  <c r="J19949" i="1"/>
  <c r="I19950" i="1"/>
  <c r="J19950" i="1"/>
  <c r="I19951" i="1"/>
  <c r="J19951" i="1"/>
  <c r="I19952" i="1"/>
  <c r="J19952" i="1"/>
  <c r="I19953" i="1"/>
  <c r="J19953" i="1"/>
  <c r="I19954" i="1"/>
  <c r="J19954" i="1"/>
  <c r="I19955" i="1"/>
  <c r="J19955" i="1"/>
  <c r="I19956" i="1"/>
  <c r="J19956" i="1"/>
  <c r="I19957" i="1"/>
  <c r="J19957" i="1"/>
  <c r="I19958" i="1"/>
  <c r="J19958" i="1"/>
  <c r="I19959" i="1"/>
  <c r="J19959" i="1"/>
  <c r="I19960" i="1"/>
  <c r="J19960" i="1"/>
  <c r="I19961" i="1"/>
  <c r="J19961" i="1"/>
  <c r="I19962" i="1"/>
  <c r="J19962" i="1"/>
  <c r="I19963" i="1"/>
  <c r="J19963" i="1"/>
  <c r="I19964" i="1"/>
  <c r="J19964" i="1"/>
  <c r="I19965" i="1"/>
  <c r="J19965" i="1"/>
  <c r="I19966" i="1"/>
  <c r="J19966" i="1"/>
  <c r="I19967" i="1"/>
  <c r="J19967" i="1"/>
  <c r="I19968" i="1"/>
  <c r="J19968" i="1"/>
  <c r="I19969" i="1"/>
  <c r="J19969" i="1"/>
  <c r="I19970" i="1"/>
  <c r="J19970" i="1"/>
  <c r="I19971" i="1"/>
  <c r="J19971" i="1"/>
  <c r="I19972" i="1"/>
  <c r="J19972" i="1"/>
  <c r="I19973" i="1"/>
  <c r="J19973" i="1"/>
  <c r="I19974" i="1"/>
  <c r="J19974" i="1"/>
  <c r="I19975" i="1"/>
  <c r="J19975" i="1"/>
  <c r="I19976" i="1"/>
  <c r="J19976" i="1"/>
  <c r="I19977" i="1"/>
  <c r="J19977" i="1"/>
  <c r="I19978" i="1"/>
  <c r="J19978" i="1"/>
  <c r="I19979" i="1"/>
  <c r="J19979" i="1"/>
  <c r="I19980" i="1"/>
  <c r="J19980" i="1"/>
  <c r="I19981" i="1"/>
  <c r="J19981" i="1"/>
  <c r="I19982" i="1"/>
  <c r="J19982" i="1"/>
  <c r="I19983" i="1"/>
  <c r="J19983" i="1"/>
  <c r="I19984" i="1"/>
  <c r="J19984" i="1"/>
  <c r="I19985" i="1"/>
  <c r="J19985" i="1"/>
  <c r="I19986" i="1"/>
  <c r="J19986" i="1"/>
  <c r="I19987" i="1"/>
  <c r="J19987" i="1"/>
  <c r="I19988" i="1"/>
  <c r="J19988" i="1"/>
  <c r="I19989" i="1"/>
  <c r="J19989" i="1"/>
  <c r="I19990" i="1"/>
  <c r="J19990" i="1"/>
  <c r="I19991" i="1"/>
  <c r="J19991" i="1"/>
  <c r="I19992" i="1"/>
  <c r="J19992" i="1"/>
  <c r="I19993" i="1"/>
  <c r="J19993" i="1"/>
  <c r="I19994" i="1"/>
  <c r="J19994" i="1"/>
  <c r="I19995" i="1"/>
  <c r="J19995" i="1"/>
  <c r="I19996" i="1"/>
  <c r="J19996" i="1"/>
  <c r="I19997" i="1"/>
  <c r="J19997" i="1"/>
  <c r="I19998" i="1"/>
  <c r="J19998" i="1"/>
  <c r="I19999" i="1"/>
  <c r="J19999" i="1"/>
  <c r="I20000" i="1"/>
  <c r="J20000" i="1"/>
  <c r="I20001" i="1"/>
  <c r="J20001" i="1"/>
  <c r="I20002" i="1"/>
  <c r="J20002" i="1"/>
  <c r="I20003" i="1"/>
  <c r="J20003" i="1"/>
  <c r="I20004" i="1"/>
  <c r="J20004" i="1"/>
  <c r="I20005" i="1"/>
  <c r="J20005" i="1"/>
  <c r="I20006" i="1"/>
  <c r="J20006" i="1"/>
  <c r="I20007" i="1"/>
  <c r="J20007" i="1"/>
  <c r="I20008" i="1"/>
  <c r="J20008" i="1"/>
  <c r="I20009" i="1"/>
  <c r="J20009" i="1"/>
  <c r="I20010" i="1"/>
  <c r="J20010" i="1"/>
  <c r="I20011" i="1"/>
  <c r="J20011" i="1"/>
  <c r="I20012" i="1"/>
  <c r="J20012" i="1"/>
  <c r="I20013" i="1"/>
  <c r="J20013" i="1"/>
  <c r="I20014" i="1"/>
  <c r="J20014" i="1"/>
  <c r="I20015" i="1"/>
  <c r="J20015" i="1"/>
  <c r="I20016" i="1"/>
  <c r="J20016" i="1"/>
  <c r="I20017" i="1"/>
  <c r="J20017" i="1"/>
  <c r="I20018" i="1"/>
  <c r="J20018" i="1"/>
  <c r="I20019" i="1"/>
  <c r="J20019" i="1"/>
  <c r="I20020" i="1"/>
  <c r="J20020" i="1"/>
  <c r="I20021" i="1"/>
  <c r="J20021" i="1"/>
  <c r="I20022" i="1"/>
  <c r="J20022" i="1"/>
  <c r="I20023" i="1"/>
  <c r="J20023" i="1"/>
  <c r="I20024" i="1"/>
  <c r="J20024" i="1"/>
  <c r="I20025" i="1"/>
  <c r="J20025" i="1"/>
  <c r="I20026" i="1"/>
  <c r="J20026" i="1"/>
  <c r="I20027" i="1"/>
  <c r="J20027" i="1"/>
  <c r="I20028" i="1"/>
  <c r="J20028" i="1"/>
  <c r="I20029" i="1"/>
  <c r="J20029" i="1"/>
  <c r="I20030" i="1"/>
  <c r="J20030" i="1"/>
  <c r="I20031" i="1"/>
  <c r="J20031" i="1"/>
  <c r="I20032" i="1"/>
  <c r="J20032" i="1"/>
  <c r="I20033" i="1"/>
  <c r="J20033" i="1"/>
  <c r="I20034" i="1"/>
  <c r="J20034" i="1"/>
  <c r="I20035" i="1"/>
  <c r="J20035" i="1"/>
  <c r="I20036" i="1"/>
  <c r="J20036" i="1"/>
  <c r="I20037" i="1"/>
  <c r="J20037" i="1"/>
  <c r="I20038" i="1"/>
  <c r="J20038" i="1"/>
  <c r="I20039" i="1"/>
  <c r="J20039" i="1"/>
  <c r="I20040" i="1"/>
  <c r="J20040" i="1"/>
  <c r="I20041" i="1"/>
  <c r="J20041" i="1"/>
  <c r="I20042" i="1"/>
  <c r="J20042" i="1"/>
  <c r="I20043" i="1"/>
  <c r="J20043" i="1"/>
  <c r="I20044" i="1"/>
  <c r="J20044" i="1"/>
  <c r="I20045" i="1"/>
  <c r="J20045" i="1"/>
  <c r="I20046" i="1"/>
  <c r="J20046" i="1"/>
  <c r="I20047" i="1"/>
  <c r="J20047" i="1"/>
  <c r="I20048" i="1"/>
  <c r="J20048" i="1"/>
  <c r="I20049" i="1"/>
  <c r="J20049" i="1"/>
  <c r="I20050" i="1"/>
  <c r="J20050" i="1"/>
  <c r="I20051" i="1"/>
  <c r="J20051" i="1"/>
  <c r="I20052" i="1"/>
  <c r="J20052" i="1"/>
  <c r="I20053" i="1"/>
  <c r="J20053" i="1"/>
  <c r="I20054" i="1"/>
  <c r="J20054" i="1"/>
  <c r="I20055" i="1"/>
  <c r="J20055" i="1"/>
  <c r="I20056" i="1"/>
  <c r="J20056" i="1"/>
  <c r="I20057" i="1"/>
  <c r="J20057" i="1"/>
  <c r="I20058" i="1"/>
  <c r="J20058" i="1"/>
  <c r="I20059" i="1"/>
  <c r="J20059" i="1"/>
  <c r="I20060" i="1"/>
  <c r="J20060" i="1"/>
  <c r="I20061" i="1"/>
  <c r="J20061" i="1"/>
  <c r="I20062" i="1"/>
  <c r="J20062" i="1"/>
  <c r="I20063" i="1"/>
  <c r="J20063" i="1"/>
  <c r="I20064" i="1"/>
  <c r="J20064" i="1"/>
  <c r="I20065" i="1"/>
  <c r="J20065" i="1"/>
  <c r="I20066" i="1"/>
  <c r="J20066" i="1"/>
  <c r="I20067" i="1"/>
  <c r="J20067" i="1"/>
  <c r="I20068" i="1"/>
  <c r="J20068" i="1"/>
  <c r="I20069" i="1"/>
  <c r="J20069" i="1"/>
  <c r="I20070" i="1"/>
  <c r="J20070" i="1"/>
  <c r="I20071" i="1"/>
  <c r="J20071" i="1"/>
  <c r="I20072" i="1"/>
  <c r="J20072" i="1"/>
  <c r="I20073" i="1"/>
  <c r="J20073" i="1"/>
  <c r="I20074" i="1"/>
  <c r="J20074" i="1"/>
  <c r="I20075" i="1"/>
  <c r="J20075" i="1"/>
  <c r="I20076" i="1"/>
  <c r="J20076" i="1"/>
  <c r="I20077" i="1"/>
  <c r="J20077" i="1"/>
  <c r="I20078" i="1"/>
  <c r="J20078" i="1"/>
  <c r="I20079" i="1"/>
  <c r="J20079" i="1"/>
  <c r="I20080" i="1"/>
  <c r="J20080" i="1"/>
  <c r="I20081" i="1"/>
  <c r="J20081" i="1"/>
  <c r="I20082" i="1"/>
  <c r="J20082" i="1"/>
  <c r="I20083" i="1"/>
  <c r="J20083" i="1"/>
  <c r="I20084" i="1"/>
  <c r="J20084" i="1"/>
  <c r="I20085" i="1"/>
  <c r="J20085" i="1"/>
  <c r="I20086" i="1"/>
  <c r="J20086" i="1"/>
  <c r="I20087" i="1"/>
  <c r="J20087" i="1"/>
  <c r="I20088" i="1"/>
  <c r="J20088" i="1"/>
  <c r="I20089" i="1"/>
  <c r="J20089" i="1"/>
  <c r="I20090" i="1"/>
  <c r="J20090" i="1"/>
  <c r="I20091" i="1"/>
  <c r="J20091" i="1"/>
  <c r="I20092" i="1"/>
  <c r="J20092" i="1"/>
  <c r="I20093" i="1"/>
  <c r="J20093" i="1"/>
  <c r="I20094" i="1"/>
  <c r="J20094" i="1"/>
  <c r="I20095" i="1"/>
  <c r="J20095" i="1"/>
  <c r="I20096" i="1"/>
  <c r="J20096" i="1"/>
  <c r="I20097" i="1"/>
  <c r="J20097" i="1"/>
  <c r="I20098" i="1"/>
  <c r="J20098" i="1"/>
  <c r="I20099" i="1"/>
  <c r="J20099" i="1"/>
  <c r="I20100" i="1"/>
  <c r="J20100" i="1"/>
  <c r="I20101" i="1"/>
  <c r="J20101" i="1"/>
  <c r="I20102" i="1"/>
  <c r="J20102" i="1"/>
  <c r="I20103" i="1"/>
  <c r="J20103" i="1"/>
  <c r="I20104" i="1"/>
  <c r="J20104" i="1"/>
  <c r="I20105" i="1"/>
  <c r="J20105" i="1"/>
  <c r="I20106" i="1"/>
  <c r="J20106" i="1"/>
  <c r="I20107" i="1"/>
  <c r="J20107" i="1"/>
  <c r="I20108" i="1"/>
  <c r="J20108" i="1"/>
  <c r="I20109" i="1"/>
  <c r="J20109" i="1"/>
  <c r="I20110" i="1"/>
  <c r="J20110" i="1"/>
  <c r="I20111" i="1"/>
  <c r="J20111" i="1"/>
  <c r="I20112" i="1"/>
  <c r="J20112" i="1"/>
  <c r="I20113" i="1"/>
  <c r="J20113" i="1"/>
  <c r="I20114" i="1"/>
  <c r="J20114" i="1"/>
  <c r="I20115" i="1"/>
  <c r="J20115" i="1"/>
  <c r="I20116" i="1"/>
  <c r="J20116" i="1"/>
  <c r="I20117" i="1"/>
  <c r="J20117" i="1"/>
  <c r="I20118" i="1"/>
  <c r="J20118" i="1"/>
  <c r="I20119" i="1"/>
  <c r="J20119" i="1"/>
  <c r="I20120" i="1"/>
  <c r="J20120" i="1"/>
  <c r="I20121" i="1"/>
  <c r="J20121" i="1"/>
  <c r="I20122" i="1"/>
  <c r="J20122" i="1"/>
  <c r="I20123" i="1"/>
  <c r="J20123" i="1"/>
  <c r="I20124" i="1"/>
  <c r="J20124" i="1"/>
  <c r="I20125" i="1"/>
  <c r="J20125" i="1"/>
  <c r="I20126" i="1"/>
  <c r="J20126" i="1"/>
  <c r="I20127" i="1"/>
  <c r="J20127" i="1"/>
  <c r="I20128" i="1"/>
  <c r="J20128" i="1"/>
  <c r="I20129" i="1"/>
  <c r="J20129" i="1"/>
  <c r="I20130" i="1"/>
  <c r="J20130" i="1"/>
  <c r="I20131" i="1"/>
  <c r="J20131" i="1"/>
  <c r="I20132" i="1"/>
  <c r="J20132" i="1"/>
  <c r="I20133" i="1"/>
  <c r="J20133" i="1"/>
  <c r="I20134" i="1"/>
  <c r="J20134" i="1"/>
  <c r="I20135" i="1"/>
  <c r="J20135" i="1"/>
  <c r="I20136" i="1"/>
  <c r="J20136" i="1"/>
  <c r="I20137" i="1"/>
  <c r="J20137" i="1"/>
  <c r="I20138" i="1"/>
  <c r="J20138" i="1"/>
  <c r="I20139" i="1"/>
  <c r="J20139" i="1"/>
  <c r="I20140" i="1"/>
  <c r="J20140" i="1"/>
  <c r="I20141" i="1"/>
  <c r="J20141" i="1"/>
  <c r="I20142" i="1"/>
  <c r="J20142" i="1"/>
  <c r="I20143" i="1"/>
  <c r="J20143" i="1"/>
  <c r="I20144" i="1"/>
  <c r="J20144" i="1"/>
  <c r="I20145" i="1"/>
  <c r="J20145" i="1"/>
  <c r="I20146" i="1"/>
  <c r="J20146" i="1"/>
  <c r="I20147" i="1"/>
  <c r="J20147" i="1"/>
  <c r="I20148" i="1"/>
  <c r="J20148" i="1"/>
  <c r="I20149" i="1"/>
  <c r="J20149" i="1"/>
  <c r="I20150" i="1"/>
  <c r="J20150" i="1"/>
  <c r="I20151" i="1"/>
  <c r="J20151" i="1"/>
  <c r="I20152" i="1"/>
  <c r="J20152" i="1"/>
  <c r="I20153" i="1"/>
  <c r="J20153" i="1"/>
  <c r="I20154" i="1"/>
  <c r="J20154" i="1"/>
  <c r="I20155" i="1"/>
  <c r="J20155" i="1"/>
  <c r="I20156" i="1"/>
  <c r="J20156" i="1"/>
  <c r="I20157" i="1"/>
  <c r="J20157" i="1"/>
  <c r="I20158" i="1"/>
  <c r="J20158" i="1"/>
  <c r="I20159" i="1"/>
  <c r="J20159" i="1"/>
  <c r="I20160" i="1"/>
  <c r="J20160" i="1"/>
  <c r="I20161" i="1"/>
  <c r="J20161" i="1"/>
  <c r="I20162" i="1"/>
  <c r="J20162" i="1"/>
  <c r="I20163" i="1"/>
  <c r="J20163" i="1"/>
  <c r="I20164" i="1"/>
  <c r="J20164" i="1"/>
  <c r="I20165" i="1"/>
  <c r="J20165" i="1"/>
  <c r="I20166" i="1"/>
  <c r="J20166" i="1"/>
  <c r="I20167" i="1"/>
  <c r="J20167" i="1"/>
  <c r="I20168" i="1"/>
  <c r="J20168" i="1"/>
  <c r="I20169" i="1"/>
  <c r="J20169" i="1"/>
  <c r="I20170" i="1"/>
  <c r="J20170" i="1"/>
  <c r="I20171" i="1"/>
  <c r="J20171" i="1"/>
  <c r="I20172" i="1"/>
  <c r="J20172" i="1"/>
  <c r="I20173" i="1"/>
  <c r="J20173" i="1"/>
  <c r="I20174" i="1"/>
  <c r="J20174" i="1"/>
  <c r="I20175" i="1"/>
  <c r="J20175" i="1"/>
  <c r="I20176" i="1"/>
  <c r="J20176" i="1"/>
  <c r="I20177" i="1"/>
  <c r="J20177" i="1"/>
  <c r="I20178" i="1"/>
  <c r="J20178" i="1"/>
  <c r="I20179" i="1"/>
  <c r="J20179" i="1"/>
  <c r="I20180" i="1"/>
  <c r="J20180" i="1"/>
  <c r="I20181" i="1"/>
  <c r="J20181" i="1"/>
  <c r="I20182" i="1"/>
  <c r="J20182" i="1"/>
  <c r="I20183" i="1"/>
  <c r="J20183" i="1"/>
  <c r="I20184" i="1"/>
  <c r="J20184" i="1"/>
  <c r="I20185" i="1"/>
  <c r="J20185" i="1"/>
  <c r="I20186" i="1"/>
  <c r="J20186" i="1"/>
  <c r="I20187" i="1"/>
  <c r="J20187" i="1"/>
  <c r="I20188" i="1"/>
  <c r="J20188" i="1"/>
  <c r="I20189" i="1"/>
  <c r="J20189" i="1"/>
  <c r="I20190" i="1"/>
  <c r="J20190" i="1"/>
  <c r="I20191" i="1"/>
  <c r="J20191" i="1"/>
  <c r="I20192" i="1"/>
  <c r="J20192" i="1"/>
  <c r="I20193" i="1"/>
  <c r="J20193" i="1"/>
  <c r="I20194" i="1"/>
  <c r="J20194" i="1"/>
  <c r="I20195" i="1"/>
  <c r="J20195" i="1"/>
  <c r="I20196" i="1"/>
  <c r="J20196" i="1"/>
  <c r="I20197" i="1"/>
  <c r="J20197" i="1"/>
  <c r="I20198" i="1"/>
  <c r="J20198" i="1"/>
  <c r="I20199" i="1"/>
  <c r="J20199" i="1"/>
  <c r="I20200" i="1"/>
  <c r="J20200" i="1"/>
  <c r="I20201" i="1"/>
  <c r="J20201" i="1"/>
  <c r="I20202" i="1"/>
  <c r="J20202" i="1"/>
  <c r="I20203" i="1"/>
  <c r="J20203" i="1"/>
  <c r="I20204" i="1"/>
  <c r="J20204" i="1"/>
  <c r="I20205" i="1"/>
  <c r="J20205" i="1"/>
  <c r="I20206" i="1"/>
  <c r="J20206" i="1"/>
  <c r="I20207" i="1"/>
  <c r="J20207" i="1"/>
  <c r="I20208" i="1"/>
  <c r="J20208" i="1"/>
  <c r="I20209" i="1"/>
  <c r="J20209" i="1"/>
  <c r="I20210" i="1"/>
  <c r="J20210" i="1"/>
  <c r="I20211" i="1"/>
  <c r="J20211" i="1"/>
  <c r="I20212" i="1"/>
  <c r="J20212" i="1"/>
  <c r="I20213" i="1"/>
  <c r="J20213" i="1"/>
  <c r="I20214" i="1"/>
  <c r="J20214" i="1"/>
  <c r="I20215" i="1"/>
  <c r="J20215" i="1"/>
  <c r="I20216" i="1"/>
  <c r="J20216" i="1"/>
  <c r="I20217" i="1"/>
  <c r="J20217" i="1"/>
  <c r="I20218" i="1"/>
  <c r="J20218" i="1"/>
  <c r="I20219" i="1"/>
  <c r="J20219" i="1"/>
  <c r="I20220" i="1"/>
  <c r="J20220" i="1"/>
  <c r="I20221" i="1"/>
  <c r="J20221" i="1"/>
  <c r="I20222" i="1"/>
  <c r="J20222" i="1"/>
  <c r="I20223" i="1"/>
  <c r="J20223" i="1"/>
  <c r="I20224" i="1"/>
  <c r="J20224" i="1"/>
  <c r="I20225" i="1"/>
  <c r="J20225" i="1"/>
  <c r="I20226" i="1"/>
  <c r="J20226" i="1"/>
  <c r="I20227" i="1"/>
  <c r="J20227" i="1"/>
  <c r="I20228" i="1"/>
  <c r="J20228" i="1"/>
  <c r="I20229" i="1"/>
  <c r="J20229" i="1"/>
  <c r="I20230" i="1"/>
  <c r="J20230" i="1"/>
  <c r="I20231" i="1"/>
  <c r="J20231" i="1"/>
  <c r="I20232" i="1"/>
  <c r="J20232" i="1"/>
  <c r="I20233" i="1"/>
  <c r="J20233" i="1"/>
  <c r="I20234" i="1"/>
  <c r="J20234" i="1"/>
  <c r="I20235" i="1"/>
  <c r="J20235" i="1"/>
  <c r="I20236" i="1"/>
  <c r="J20236" i="1"/>
  <c r="I20237" i="1"/>
  <c r="J20237" i="1"/>
  <c r="I20238" i="1"/>
  <c r="J20238" i="1"/>
  <c r="I20239" i="1"/>
  <c r="J20239" i="1"/>
  <c r="I20240" i="1"/>
  <c r="J20240" i="1"/>
  <c r="I20241" i="1"/>
  <c r="J20241" i="1"/>
  <c r="I20242" i="1"/>
  <c r="J20242" i="1"/>
  <c r="I20243" i="1"/>
  <c r="J20243" i="1"/>
  <c r="I20244" i="1"/>
  <c r="J20244" i="1"/>
  <c r="I20245" i="1"/>
  <c r="J20245" i="1"/>
  <c r="I20246" i="1"/>
  <c r="J20246" i="1"/>
  <c r="I20247" i="1"/>
  <c r="J20247" i="1"/>
  <c r="I20248" i="1"/>
  <c r="J20248" i="1"/>
  <c r="I20249" i="1"/>
  <c r="J20249" i="1"/>
  <c r="I20250" i="1"/>
  <c r="J20250" i="1"/>
  <c r="I20251" i="1"/>
  <c r="J20251" i="1"/>
  <c r="I20252" i="1"/>
  <c r="J20252" i="1"/>
  <c r="I20253" i="1"/>
  <c r="J20253" i="1"/>
  <c r="I20254" i="1"/>
  <c r="J20254" i="1"/>
  <c r="I20255" i="1"/>
  <c r="J20255" i="1"/>
  <c r="I20256" i="1"/>
  <c r="J20256" i="1"/>
  <c r="I20257" i="1"/>
  <c r="J20257" i="1"/>
  <c r="I20258" i="1"/>
  <c r="J20258" i="1"/>
  <c r="I20259" i="1"/>
  <c r="J20259" i="1"/>
  <c r="I20260" i="1"/>
  <c r="J20260" i="1"/>
  <c r="I20261" i="1"/>
  <c r="J20261" i="1"/>
  <c r="I20262" i="1"/>
  <c r="J20262" i="1"/>
  <c r="I20263" i="1"/>
  <c r="J20263" i="1"/>
  <c r="I20264" i="1"/>
  <c r="J20264" i="1"/>
  <c r="I20265" i="1"/>
  <c r="J20265" i="1"/>
  <c r="I20266" i="1"/>
  <c r="J20266" i="1"/>
  <c r="I20267" i="1"/>
  <c r="J20267" i="1"/>
  <c r="I20268" i="1"/>
  <c r="J20268" i="1"/>
  <c r="I20269" i="1"/>
  <c r="J20269" i="1"/>
  <c r="I20270" i="1"/>
  <c r="J20270" i="1"/>
  <c r="I20271" i="1"/>
  <c r="J20271" i="1"/>
  <c r="I20272" i="1"/>
  <c r="J20272" i="1"/>
  <c r="I20273" i="1"/>
  <c r="J20273" i="1"/>
  <c r="I20274" i="1"/>
  <c r="J20274" i="1"/>
  <c r="I20275" i="1"/>
  <c r="J20275" i="1"/>
  <c r="I20276" i="1"/>
  <c r="J20276" i="1"/>
  <c r="I20277" i="1"/>
  <c r="J20277" i="1"/>
  <c r="I20278" i="1"/>
  <c r="J20278" i="1"/>
  <c r="I20279" i="1"/>
  <c r="J20279" i="1"/>
  <c r="I20280" i="1"/>
  <c r="J20280" i="1"/>
  <c r="I20281" i="1"/>
  <c r="J20281" i="1"/>
  <c r="I20282" i="1"/>
  <c r="J20282" i="1"/>
  <c r="I20283" i="1"/>
  <c r="J20283" i="1"/>
  <c r="I20284" i="1"/>
  <c r="J20284" i="1"/>
  <c r="I20285" i="1"/>
  <c r="J20285" i="1"/>
  <c r="I20286" i="1"/>
  <c r="J20286" i="1"/>
  <c r="I20287" i="1"/>
  <c r="J20287" i="1"/>
  <c r="I20288" i="1"/>
  <c r="J20288" i="1"/>
  <c r="I20289" i="1"/>
  <c r="J20289" i="1"/>
  <c r="I20290" i="1"/>
  <c r="J20290" i="1"/>
  <c r="I20291" i="1"/>
  <c r="J20291" i="1"/>
  <c r="I20292" i="1"/>
  <c r="J20292" i="1"/>
  <c r="I20293" i="1"/>
  <c r="J20293" i="1"/>
  <c r="I20294" i="1"/>
  <c r="J20294" i="1"/>
  <c r="I20295" i="1"/>
  <c r="J20295" i="1"/>
  <c r="I20296" i="1"/>
  <c r="J20296" i="1"/>
  <c r="I20297" i="1"/>
  <c r="J20297" i="1"/>
  <c r="I20298" i="1"/>
  <c r="J20298" i="1"/>
  <c r="I20299" i="1"/>
  <c r="J20299" i="1"/>
  <c r="I20300" i="1"/>
  <c r="J20300" i="1"/>
  <c r="I20301" i="1"/>
  <c r="J20301" i="1"/>
  <c r="I20302" i="1"/>
  <c r="J20302" i="1"/>
  <c r="I20303" i="1"/>
  <c r="J20303" i="1"/>
  <c r="I20304" i="1"/>
  <c r="J20304" i="1"/>
  <c r="I20305" i="1"/>
  <c r="J20305" i="1"/>
  <c r="I20306" i="1"/>
  <c r="J20306" i="1"/>
  <c r="I20307" i="1"/>
  <c r="J20307" i="1"/>
  <c r="I20308" i="1"/>
  <c r="J20308" i="1"/>
  <c r="I20309" i="1"/>
  <c r="J20309" i="1"/>
  <c r="I20310" i="1"/>
  <c r="J20310" i="1"/>
  <c r="I20311" i="1"/>
  <c r="J20311" i="1"/>
  <c r="I20312" i="1"/>
  <c r="J20312" i="1"/>
  <c r="I20313" i="1"/>
  <c r="J20313" i="1"/>
  <c r="I20314" i="1"/>
  <c r="J20314" i="1"/>
  <c r="I20315" i="1"/>
  <c r="J20315" i="1"/>
  <c r="I20316" i="1"/>
  <c r="J20316" i="1"/>
  <c r="I20317" i="1"/>
  <c r="J20317" i="1"/>
  <c r="I20318" i="1"/>
  <c r="J20318" i="1"/>
  <c r="I20319" i="1"/>
  <c r="J20319" i="1"/>
  <c r="I20320" i="1"/>
  <c r="J20320" i="1"/>
  <c r="I20321" i="1"/>
  <c r="J20321" i="1"/>
  <c r="I20322" i="1"/>
  <c r="J20322" i="1"/>
  <c r="I20323" i="1"/>
  <c r="J20323" i="1"/>
  <c r="I20324" i="1"/>
  <c r="J20324" i="1"/>
  <c r="I20325" i="1"/>
  <c r="J20325" i="1"/>
  <c r="I20326" i="1"/>
  <c r="J20326" i="1"/>
  <c r="I20327" i="1"/>
  <c r="J20327" i="1"/>
  <c r="I20328" i="1"/>
  <c r="J20328" i="1"/>
  <c r="I20329" i="1"/>
  <c r="J20329" i="1"/>
  <c r="I20330" i="1"/>
  <c r="J20330" i="1"/>
  <c r="I20331" i="1"/>
  <c r="J20331" i="1"/>
  <c r="I20332" i="1"/>
  <c r="J20332" i="1"/>
  <c r="I20333" i="1"/>
  <c r="J20333" i="1"/>
  <c r="I20334" i="1"/>
  <c r="J20334" i="1"/>
  <c r="I20335" i="1"/>
  <c r="J20335" i="1"/>
  <c r="I20336" i="1"/>
  <c r="J20336" i="1"/>
  <c r="I20337" i="1"/>
  <c r="J20337" i="1"/>
  <c r="I20338" i="1"/>
  <c r="J20338" i="1"/>
  <c r="I20339" i="1"/>
  <c r="J20339" i="1"/>
  <c r="I20340" i="1"/>
  <c r="J20340" i="1"/>
  <c r="I20341" i="1"/>
  <c r="J20341" i="1"/>
  <c r="I20342" i="1"/>
  <c r="J20342" i="1"/>
  <c r="I20343" i="1"/>
  <c r="J20343" i="1"/>
  <c r="I20344" i="1"/>
  <c r="J20344" i="1"/>
  <c r="I20345" i="1"/>
  <c r="J20345" i="1"/>
  <c r="I20346" i="1"/>
  <c r="J20346" i="1"/>
  <c r="I20347" i="1"/>
  <c r="J20347" i="1"/>
  <c r="I20348" i="1"/>
  <c r="J20348" i="1"/>
  <c r="I20349" i="1"/>
  <c r="J20349" i="1"/>
  <c r="I20350" i="1"/>
  <c r="J20350" i="1"/>
  <c r="I20351" i="1"/>
  <c r="J20351" i="1"/>
  <c r="I20352" i="1"/>
  <c r="J20352" i="1"/>
  <c r="I20353" i="1"/>
  <c r="J20353" i="1"/>
  <c r="I20354" i="1"/>
  <c r="J20354" i="1"/>
  <c r="I20355" i="1"/>
  <c r="J20355" i="1"/>
  <c r="I20356" i="1"/>
  <c r="J20356" i="1"/>
  <c r="I20357" i="1"/>
  <c r="J20357" i="1"/>
  <c r="I20358" i="1"/>
  <c r="J20358" i="1"/>
  <c r="I20359" i="1"/>
  <c r="J20359" i="1"/>
  <c r="I20360" i="1"/>
  <c r="J20360" i="1"/>
  <c r="I20361" i="1"/>
  <c r="J20361" i="1"/>
  <c r="I20362" i="1"/>
  <c r="J20362" i="1"/>
  <c r="I20363" i="1"/>
  <c r="J20363" i="1"/>
  <c r="I20364" i="1"/>
  <c r="J20364" i="1"/>
  <c r="I20365" i="1"/>
  <c r="J20365" i="1"/>
  <c r="I20366" i="1"/>
  <c r="J20366" i="1"/>
  <c r="I20367" i="1"/>
  <c r="J20367" i="1"/>
  <c r="I20368" i="1"/>
  <c r="J20368" i="1"/>
  <c r="I20369" i="1"/>
  <c r="J20369" i="1"/>
  <c r="I20370" i="1"/>
  <c r="J20370" i="1"/>
  <c r="I20371" i="1"/>
  <c r="J20371" i="1"/>
  <c r="I20372" i="1"/>
  <c r="J20372" i="1"/>
  <c r="I20373" i="1"/>
  <c r="J20373" i="1"/>
  <c r="I20374" i="1"/>
  <c r="J20374" i="1"/>
  <c r="I20375" i="1"/>
  <c r="J20375" i="1"/>
  <c r="I20376" i="1"/>
  <c r="J20376" i="1"/>
  <c r="I20377" i="1"/>
  <c r="J20377" i="1"/>
  <c r="I20378" i="1"/>
  <c r="J20378" i="1"/>
  <c r="I20379" i="1"/>
  <c r="J20379" i="1"/>
  <c r="I20380" i="1"/>
  <c r="J20380" i="1"/>
  <c r="I20381" i="1"/>
  <c r="J20381" i="1"/>
  <c r="I20382" i="1"/>
  <c r="J20382" i="1"/>
  <c r="I20383" i="1"/>
  <c r="J20383" i="1"/>
  <c r="I20384" i="1"/>
  <c r="J20384" i="1"/>
  <c r="I20385" i="1"/>
  <c r="J20385" i="1"/>
  <c r="I20386" i="1"/>
  <c r="J20386" i="1"/>
  <c r="I20387" i="1"/>
  <c r="J20387" i="1"/>
  <c r="I20388" i="1"/>
  <c r="J20388" i="1"/>
  <c r="I20389" i="1"/>
  <c r="J20389" i="1"/>
  <c r="I20390" i="1"/>
  <c r="J20390" i="1"/>
  <c r="I20391" i="1"/>
  <c r="J20391" i="1"/>
  <c r="I20392" i="1"/>
  <c r="J20392" i="1"/>
  <c r="I20393" i="1"/>
  <c r="J20393" i="1"/>
  <c r="I20394" i="1"/>
  <c r="J20394" i="1"/>
  <c r="I20395" i="1"/>
  <c r="J20395" i="1"/>
  <c r="I20396" i="1"/>
  <c r="J20396" i="1"/>
  <c r="I20397" i="1"/>
  <c r="J20397" i="1"/>
  <c r="I20398" i="1"/>
  <c r="J20398" i="1"/>
  <c r="I20399" i="1"/>
  <c r="J20399" i="1"/>
  <c r="I20400" i="1"/>
  <c r="J20400" i="1"/>
  <c r="I20401" i="1"/>
  <c r="J20401" i="1"/>
  <c r="I20402" i="1"/>
  <c r="J20402" i="1"/>
  <c r="I20403" i="1"/>
  <c r="J20403" i="1"/>
  <c r="I20404" i="1"/>
  <c r="J20404" i="1"/>
  <c r="I20405" i="1"/>
  <c r="J20405" i="1"/>
  <c r="I20406" i="1"/>
  <c r="J20406" i="1"/>
  <c r="I20407" i="1"/>
  <c r="J20407" i="1"/>
  <c r="I20408" i="1"/>
  <c r="J20408" i="1"/>
  <c r="I20409" i="1"/>
  <c r="J20409" i="1"/>
  <c r="I20410" i="1"/>
  <c r="J20410" i="1"/>
  <c r="I20411" i="1"/>
  <c r="J20411" i="1"/>
  <c r="I20412" i="1"/>
  <c r="J20412" i="1"/>
  <c r="I20413" i="1"/>
  <c r="J20413" i="1"/>
  <c r="I20414" i="1"/>
  <c r="J20414" i="1"/>
  <c r="I20415" i="1"/>
  <c r="J20415" i="1"/>
  <c r="I20416" i="1"/>
  <c r="J20416" i="1"/>
  <c r="I20417" i="1"/>
  <c r="J20417" i="1"/>
  <c r="I20418" i="1"/>
  <c r="J20418" i="1"/>
  <c r="I20419" i="1"/>
  <c r="J20419" i="1"/>
  <c r="I20420" i="1"/>
  <c r="J20420" i="1"/>
  <c r="I20421" i="1"/>
  <c r="J20421" i="1"/>
  <c r="I20422" i="1"/>
  <c r="J20422" i="1"/>
  <c r="I20423" i="1"/>
  <c r="J20423" i="1"/>
  <c r="I20424" i="1"/>
  <c r="J20424" i="1"/>
  <c r="I20425" i="1"/>
  <c r="J20425" i="1"/>
  <c r="I20426" i="1"/>
  <c r="J20426" i="1"/>
  <c r="I20427" i="1"/>
  <c r="J20427" i="1"/>
  <c r="I20428" i="1"/>
  <c r="J20428" i="1"/>
  <c r="I20429" i="1"/>
  <c r="J20429" i="1"/>
  <c r="I20430" i="1"/>
  <c r="J20430" i="1"/>
  <c r="I20431" i="1"/>
  <c r="J20431" i="1"/>
  <c r="I20432" i="1"/>
  <c r="J20432" i="1"/>
  <c r="I20433" i="1"/>
  <c r="J20433" i="1"/>
  <c r="I20434" i="1"/>
  <c r="J20434" i="1"/>
  <c r="I20435" i="1"/>
  <c r="J20435" i="1"/>
  <c r="I20436" i="1"/>
  <c r="J20436" i="1"/>
  <c r="I20437" i="1"/>
  <c r="J20437" i="1"/>
  <c r="I20438" i="1"/>
  <c r="J20438" i="1"/>
  <c r="I20439" i="1"/>
  <c r="J20439" i="1"/>
  <c r="I20440" i="1"/>
  <c r="J20440" i="1"/>
  <c r="I20441" i="1"/>
  <c r="J20441" i="1"/>
  <c r="I20442" i="1"/>
  <c r="J20442" i="1"/>
  <c r="I20443" i="1"/>
  <c r="J20443" i="1"/>
  <c r="I20444" i="1"/>
  <c r="J20444" i="1"/>
  <c r="I20445" i="1"/>
  <c r="J20445" i="1"/>
  <c r="I20446" i="1"/>
  <c r="J20446" i="1"/>
  <c r="I20447" i="1"/>
  <c r="J20447" i="1"/>
  <c r="I20448" i="1"/>
  <c r="J20448" i="1"/>
  <c r="I20449" i="1"/>
  <c r="J20449" i="1"/>
  <c r="I20450" i="1"/>
  <c r="J20450" i="1"/>
  <c r="I20451" i="1"/>
  <c r="J20451" i="1"/>
  <c r="I20452" i="1"/>
  <c r="J20452" i="1"/>
  <c r="I20453" i="1"/>
  <c r="J20453" i="1"/>
  <c r="I20454" i="1"/>
  <c r="J20454" i="1"/>
  <c r="I20455" i="1"/>
  <c r="J20455" i="1"/>
  <c r="I20456" i="1"/>
  <c r="J20456" i="1"/>
  <c r="I20457" i="1"/>
  <c r="J20457" i="1"/>
  <c r="I20458" i="1"/>
  <c r="J20458" i="1"/>
  <c r="I20459" i="1"/>
  <c r="J20459" i="1"/>
  <c r="I20460" i="1"/>
  <c r="J20460" i="1"/>
  <c r="I20461" i="1"/>
  <c r="J20461" i="1"/>
  <c r="I20462" i="1"/>
  <c r="J20462" i="1"/>
  <c r="I20463" i="1"/>
  <c r="J20463" i="1"/>
  <c r="I20464" i="1"/>
  <c r="J20464" i="1"/>
  <c r="I20465" i="1"/>
  <c r="J20465" i="1"/>
  <c r="I20466" i="1"/>
  <c r="J20466" i="1"/>
  <c r="I20467" i="1"/>
  <c r="J20467" i="1"/>
  <c r="I20468" i="1"/>
  <c r="J20468" i="1"/>
  <c r="I20469" i="1"/>
  <c r="J20469" i="1"/>
  <c r="I20470" i="1"/>
  <c r="J20470" i="1"/>
  <c r="I20471" i="1"/>
  <c r="J20471" i="1"/>
  <c r="I20472" i="1"/>
  <c r="J20472" i="1"/>
  <c r="I20473" i="1"/>
  <c r="J20473" i="1"/>
  <c r="I20474" i="1"/>
  <c r="J20474" i="1"/>
  <c r="I20475" i="1"/>
  <c r="J20475" i="1"/>
  <c r="I20476" i="1"/>
  <c r="J20476" i="1"/>
  <c r="I20477" i="1"/>
  <c r="J20477" i="1"/>
  <c r="I20478" i="1"/>
  <c r="J20478" i="1"/>
  <c r="I20479" i="1"/>
  <c r="J20479" i="1"/>
  <c r="I20480" i="1"/>
  <c r="J20480" i="1"/>
  <c r="I20481" i="1"/>
  <c r="J20481" i="1"/>
  <c r="I20482" i="1"/>
  <c r="J20482" i="1"/>
  <c r="I20483" i="1"/>
  <c r="J20483" i="1"/>
  <c r="I20484" i="1"/>
  <c r="J20484" i="1"/>
  <c r="I20485" i="1"/>
  <c r="J20485" i="1"/>
  <c r="I20486" i="1"/>
  <c r="J20486" i="1"/>
  <c r="I20487" i="1"/>
  <c r="J20487" i="1"/>
  <c r="I20488" i="1"/>
  <c r="J20488" i="1"/>
  <c r="I20489" i="1"/>
  <c r="J20489" i="1"/>
  <c r="I20490" i="1"/>
  <c r="J20490" i="1"/>
  <c r="I20491" i="1"/>
  <c r="J20491" i="1"/>
  <c r="I20492" i="1"/>
  <c r="J20492" i="1"/>
  <c r="I20493" i="1"/>
  <c r="J20493" i="1"/>
  <c r="I20494" i="1"/>
  <c r="J20494" i="1"/>
  <c r="I20495" i="1"/>
  <c r="J20495" i="1"/>
  <c r="I20496" i="1"/>
  <c r="J20496" i="1"/>
  <c r="I20497" i="1"/>
  <c r="J20497" i="1"/>
  <c r="I20498" i="1"/>
  <c r="J20498" i="1"/>
  <c r="I20499" i="1"/>
  <c r="J20499" i="1"/>
  <c r="I20500" i="1"/>
  <c r="J20500" i="1"/>
  <c r="I20501" i="1"/>
  <c r="J20501" i="1"/>
  <c r="I20502" i="1"/>
  <c r="J20502" i="1"/>
  <c r="I20503" i="1"/>
  <c r="J20503" i="1"/>
  <c r="I20504" i="1"/>
  <c r="J20504" i="1"/>
  <c r="I20505" i="1"/>
  <c r="J20505" i="1"/>
  <c r="I20506" i="1"/>
  <c r="J20506" i="1"/>
  <c r="I20507" i="1"/>
  <c r="J20507" i="1"/>
  <c r="I20508" i="1"/>
  <c r="J20508" i="1"/>
  <c r="I20509" i="1"/>
  <c r="J20509" i="1"/>
  <c r="I20510" i="1"/>
  <c r="J20510" i="1"/>
  <c r="I20511" i="1"/>
  <c r="J20511" i="1"/>
  <c r="I20512" i="1"/>
  <c r="J20512" i="1"/>
  <c r="I20513" i="1"/>
  <c r="J20513" i="1"/>
  <c r="I20514" i="1"/>
  <c r="J20514" i="1"/>
  <c r="I20515" i="1"/>
  <c r="J20515" i="1"/>
  <c r="I20516" i="1"/>
  <c r="J20516" i="1"/>
  <c r="I20517" i="1"/>
  <c r="J20517" i="1"/>
  <c r="I20518" i="1"/>
  <c r="J20518" i="1"/>
  <c r="I20519" i="1"/>
  <c r="J20519" i="1"/>
  <c r="I20520" i="1"/>
  <c r="J20520" i="1"/>
  <c r="I20521" i="1"/>
  <c r="J20521" i="1"/>
  <c r="I20522" i="1"/>
  <c r="J20522" i="1"/>
  <c r="I20523" i="1"/>
  <c r="J20523" i="1"/>
  <c r="I20524" i="1"/>
  <c r="J20524" i="1"/>
  <c r="I20525" i="1"/>
  <c r="J20525" i="1"/>
  <c r="I20526" i="1"/>
  <c r="J20526" i="1"/>
  <c r="I20527" i="1"/>
  <c r="J20527" i="1"/>
  <c r="I20528" i="1"/>
  <c r="J20528" i="1"/>
  <c r="I20529" i="1"/>
  <c r="J20529" i="1"/>
  <c r="I20530" i="1"/>
  <c r="J20530" i="1"/>
  <c r="I20531" i="1"/>
  <c r="J20531" i="1"/>
  <c r="I20532" i="1"/>
  <c r="J20532" i="1"/>
  <c r="I20533" i="1"/>
  <c r="J20533" i="1"/>
  <c r="I20534" i="1"/>
  <c r="J20534" i="1"/>
  <c r="I20535" i="1"/>
  <c r="J20535" i="1"/>
  <c r="I20536" i="1"/>
  <c r="J20536" i="1"/>
  <c r="I20537" i="1"/>
  <c r="J20537" i="1"/>
  <c r="I20538" i="1"/>
  <c r="J20538" i="1"/>
  <c r="I20539" i="1"/>
  <c r="J20539" i="1"/>
  <c r="I20540" i="1"/>
  <c r="J20540" i="1"/>
  <c r="I20541" i="1"/>
  <c r="J20541" i="1"/>
  <c r="I20542" i="1"/>
  <c r="J20542" i="1"/>
  <c r="I20543" i="1"/>
  <c r="J20543" i="1"/>
  <c r="I20544" i="1"/>
  <c r="J20544" i="1"/>
  <c r="I20545" i="1"/>
  <c r="J20545" i="1"/>
  <c r="I20546" i="1"/>
  <c r="J20546" i="1"/>
  <c r="I20547" i="1"/>
  <c r="J20547" i="1"/>
  <c r="I20548" i="1"/>
  <c r="J20548" i="1"/>
  <c r="I20549" i="1"/>
  <c r="J20549" i="1"/>
  <c r="I20550" i="1"/>
  <c r="J20550" i="1"/>
  <c r="I20551" i="1"/>
  <c r="J20551" i="1"/>
  <c r="I20552" i="1"/>
  <c r="J20552" i="1"/>
  <c r="I20553" i="1"/>
  <c r="J20553" i="1"/>
  <c r="I20554" i="1"/>
  <c r="J20554" i="1"/>
  <c r="I20555" i="1"/>
  <c r="J20555" i="1"/>
  <c r="I20556" i="1"/>
  <c r="J20556" i="1"/>
  <c r="I20557" i="1"/>
  <c r="J20557" i="1"/>
  <c r="I20558" i="1"/>
  <c r="J20558" i="1"/>
  <c r="I20559" i="1"/>
  <c r="J20559" i="1"/>
  <c r="I20560" i="1"/>
  <c r="J20560" i="1"/>
  <c r="I20561" i="1"/>
  <c r="J20561" i="1"/>
  <c r="I20562" i="1"/>
  <c r="J20562" i="1"/>
  <c r="I20563" i="1"/>
  <c r="J20563" i="1"/>
  <c r="I20564" i="1"/>
  <c r="J20564" i="1"/>
  <c r="I20565" i="1"/>
  <c r="J20565" i="1"/>
  <c r="I20566" i="1"/>
  <c r="J20566" i="1"/>
  <c r="I20567" i="1"/>
  <c r="J20567" i="1"/>
  <c r="I20568" i="1"/>
  <c r="J20568" i="1"/>
  <c r="I20569" i="1"/>
  <c r="J20569" i="1"/>
  <c r="I20570" i="1"/>
  <c r="J20570" i="1"/>
  <c r="I20571" i="1"/>
  <c r="J20571" i="1"/>
  <c r="I20572" i="1"/>
  <c r="J20572" i="1"/>
  <c r="I20573" i="1"/>
  <c r="J20573" i="1"/>
  <c r="I20574" i="1"/>
  <c r="J20574" i="1"/>
  <c r="I20575" i="1"/>
  <c r="J20575" i="1"/>
  <c r="I20576" i="1"/>
  <c r="J20576" i="1"/>
  <c r="I20577" i="1"/>
  <c r="J20577" i="1"/>
  <c r="I20578" i="1"/>
  <c r="J20578" i="1"/>
  <c r="I20579" i="1"/>
  <c r="J20579" i="1"/>
  <c r="I20580" i="1"/>
  <c r="J20580" i="1"/>
  <c r="I20581" i="1"/>
  <c r="J20581" i="1"/>
  <c r="I20582" i="1"/>
  <c r="J20582" i="1"/>
  <c r="I20583" i="1"/>
  <c r="J20583" i="1"/>
  <c r="I20584" i="1"/>
  <c r="J20584" i="1"/>
  <c r="I20585" i="1"/>
  <c r="J20585" i="1"/>
  <c r="I20586" i="1"/>
  <c r="J20586" i="1"/>
  <c r="I20587" i="1"/>
  <c r="J20587" i="1"/>
  <c r="I20588" i="1"/>
  <c r="J20588" i="1"/>
  <c r="I20589" i="1"/>
  <c r="J20589" i="1"/>
  <c r="I20590" i="1"/>
  <c r="J20590" i="1"/>
  <c r="I20591" i="1"/>
  <c r="J20591" i="1"/>
  <c r="I20592" i="1"/>
  <c r="J20592" i="1"/>
  <c r="I20593" i="1"/>
  <c r="J20593" i="1"/>
  <c r="I20594" i="1"/>
  <c r="J20594" i="1"/>
  <c r="I20595" i="1"/>
  <c r="J20595" i="1"/>
  <c r="I20596" i="1"/>
  <c r="J20596" i="1"/>
  <c r="I20597" i="1"/>
  <c r="J20597" i="1"/>
  <c r="I20598" i="1"/>
  <c r="J20598" i="1"/>
  <c r="I20599" i="1"/>
  <c r="J20599" i="1"/>
  <c r="I20600" i="1"/>
  <c r="J20600" i="1"/>
  <c r="I20601" i="1"/>
  <c r="J20601" i="1"/>
  <c r="I20602" i="1"/>
  <c r="J20602" i="1"/>
  <c r="I20603" i="1"/>
  <c r="J20603" i="1"/>
  <c r="I20604" i="1"/>
  <c r="J20604" i="1"/>
  <c r="I20605" i="1"/>
  <c r="J20605" i="1"/>
  <c r="I20606" i="1"/>
  <c r="J20606" i="1"/>
  <c r="I20607" i="1"/>
  <c r="J20607" i="1"/>
  <c r="I20608" i="1"/>
  <c r="J20608" i="1"/>
  <c r="I20609" i="1"/>
  <c r="J20609" i="1"/>
  <c r="I20610" i="1"/>
  <c r="J20610" i="1"/>
  <c r="I20611" i="1"/>
  <c r="J20611" i="1"/>
  <c r="I20612" i="1"/>
  <c r="J20612" i="1"/>
  <c r="I20613" i="1"/>
  <c r="J20613" i="1"/>
  <c r="I20614" i="1"/>
  <c r="J20614" i="1"/>
  <c r="I20615" i="1"/>
  <c r="J20615" i="1"/>
  <c r="I20616" i="1"/>
  <c r="J20616" i="1"/>
  <c r="I20617" i="1"/>
  <c r="J20617" i="1"/>
  <c r="I20618" i="1"/>
  <c r="J20618" i="1"/>
  <c r="I20619" i="1"/>
  <c r="J20619" i="1"/>
  <c r="I20620" i="1"/>
  <c r="J20620" i="1"/>
  <c r="I20621" i="1"/>
  <c r="J20621" i="1"/>
  <c r="I20622" i="1"/>
  <c r="J20622" i="1"/>
  <c r="I20623" i="1"/>
  <c r="J20623" i="1"/>
  <c r="I20624" i="1"/>
  <c r="J20624" i="1"/>
  <c r="I20625" i="1"/>
  <c r="J20625" i="1"/>
  <c r="I20626" i="1"/>
  <c r="J20626" i="1"/>
  <c r="I20627" i="1"/>
  <c r="J20627" i="1"/>
  <c r="I20628" i="1"/>
  <c r="J20628" i="1"/>
  <c r="I20629" i="1"/>
  <c r="J20629" i="1"/>
  <c r="I20630" i="1"/>
  <c r="J20630" i="1"/>
  <c r="I20631" i="1"/>
  <c r="J20631" i="1"/>
  <c r="I20632" i="1"/>
  <c r="J20632" i="1"/>
  <c r="I20633" i="1"/>
  <c r="J20633" i="1"/>
  <c r="I20634" i="1"/>
  <c r="J20634" i="1"/>
  <c r="I20635" i="1"/>
  <c r="J20635" i="1"/>
  <c r="I20636" i="1"/>
  <c r="J20636" i="1"/>
  <c r="I20637" i="1"/>
  <c r="J20637" i="1"/>
  <c r="I20638" i="1"/>
  <c r="J20638" i="1"/>
  <c r="I20639" i="1"/>
  <c r="J20639" i="1"/>
  <c r="I20640" i="1"/>
  <c r="J20640" i="1"/>
  <c r="I20641" i="1"/>
  <c r="J20641" i="1"/>
  <c r="I20642" i="1"/>
  <c r="J20642" i="1"/>
  <c r="I20643" i="1"/>
  <c r="J20643" i="1"/>
  <c r="I20644" i="1"/>
  <c r="J20644" i="1"/>
  <c r="I20645" i="1"/>
  <c r="J20645" i="1"/>
  <c r="I20646" i="1"/>
  <c r="J20646" i="1"/>
  <c r="I20647" i="1"/>
  <c r="J20647" i="1"/>
  <c r="I20648" i="1"/>
  <c r="J20648" i="1"/>
  <c r="I20649" i="1"/>
  <c r="J20649" i="1"/>
  <c r="I20650" i="1"/>
  <c r="J20650" i="1"/>
  <c r="I20651" i="1"/>
  <c r="J20651" i="1"/>
  <c r="I20652" i="1"/>
  <c r="J20652" i="1"/>
  <c r="I20653" i="1"/>
  <c r="J20653" i="1"/>
  <c r="I20654" i="1"/>
  <c r="J20654" i="1"/>
  <c r="I20655" i="1"/>
  <c r="J20655" i="1"/>
  <c r="I20656" i="1"/>
  <c r="J20656" i="1"/>
  <c r="I20657" i="1"/>
  <c r="J20657" i="1"/>
  <c r="I20658" i="1"/>
  <c r="J20658" i="1"/>
  <c r="I20659" i="1"/>
  <c r="J20659" i="1"/>
  <c r="I20660" i="1"/>
  <c r="J20660" i="1"/>
  <c r="I20661" i="1"/>
  <c r="J20661" i="1"/>
  <c r="I20662" i="1"/>
  <c r="J20662" i="1"/>
  <c r="I20663" i="1"/>
  <c r="J20663" i="1"/>
  <c r="I20664" i="1"/>
  <c r="J20664" i="1"/>
  <c r="I20665" i="1"/>
  <c r="J20665" i="1"/>
  <c r="I20666" i="1"/>
  <c r="J20666" i="1"/>
  <c r="I20667" i="1"/>
  <c r="J20667" i="1"/>
  <c r="I20668" i="1"/>
  <c r="J20668" i="1"/>
  <c r="I20669" i="1"/>
  <c r="J20669" i="1"/>
  <c r="I20670" i="1"/>
  <c r="J20670" i="1"/>
  <c r="I20671" i="1"/>
  <c r="J20671" i="1"/>
  <c r="I20672" i="1"/>
  <c r="J20672" i="1"/>
  <c r="I20673" i="1"/>
  <c r="J20673" i="1"/>
  <c r="I20674" i="1"/>
  <c r="J20674" i="1"/>
  <c r="I20675" i="1"/>
  <c r="J20675" i="1"/>
  <c r="I20676" i="1"/>
  <c r="J20676" i="1"/>
  <c r="I20677" i="1"/>
  <c r="J20677" i="1"/>
  <c r="I20678" i="1"/>
  <c r="J20678" i="1"/>
  <c r="I20679" i="1"/>
  <c r="J20679" i="1"/>
  <c r="I20680" i="1"/>
  <c r="J20680" i="1"/>
  <c r="I20681" i="1"/>
  <c r="J20681" i="1"/>
  <c r="I20682" i="1"/>
  <c r="J20682" i="1"/>
  <c r="I20683" i="1"/>
  <c r="J20683" i="1"/>
  <c r="I20684" i="1"/>
  <c r="J20684" i="1"/>
  <c r="I20685" i="1"/>
  <c r="J20685" i="1"/>
  <c r="I20686" i="1"/>
  <c r="J20686" i="1"/>
  <c r="I20687" i="1"/>
  <c r="J20687" i="1"/>
  <c r="I20688" i="1"/>
  <c r="J20688" i="1"/>
  <c r="I20689" i="1"/>
  <c r="J20689" i="1"/>
  <c r="I20690" i="1"/>
  <c r="J20690" i="1"/>
  <c r="I20691" i="1"/>
  <c r="J20691" i="1"/>
  <c r="I20692" i="1"/>
  <c r="J20692" i="1"/>
  <c r="I20693" i="1"/>
  <c r="J20693" i="1"/>
  <c r="I20694" i="1"/>
  <c r="J20694" i="1"/>
  <c r="I20695" i="1"/>
  <c r="J20695" i="1"/>
  <c r="I20696" i="1"/>
  <c r="J20696" i="1"/>
  <c r="I20697" i="1"/>
  <c r="J20697" i="1"/>
  <c r="I20698" i="1"/>
  <c r="J20698" i="1"/>
  <c r="I20699" i="1"/>
  <c r="J20699" i="1"/>
  <c r="I20700" i="1"/>
  <c r="J20700" i="1"/>
  <c r="I20701" i="1"/>
  <c r="J20701" i="1"/>
  <c r="I20702" i="1"/>
  <c r="J20702" i="1"/>
  <c r="I20703" i="1"/>
  <c r="J20703" i="1"/>
  <c r="I20704" i="1"/>
  <c r="J20704" i="1"/>
  <c r="I20705" i="1"/>
  <c r="J20705" i="1"/>
  <c r="I20706" i="1"/>
  <c r="J20706" i="1"/>
  <c r="I20707" i="1"/>
  <c r="J20707" i="1"/>
  <c r="I20708" i="1"/>
  <c r="J20708" i="1"/>
  <c r="I20709" i="1"/>
  <c r="J20709" i="1"/>
  <c r="I20710" i="1"/>
  <c r="J20710" i="1"/>
  <c r="I20711" i="1"/>
  <c r="J20711" i="1"/>
  <c r="I20712" i="1"/>
  <c r="J20712" i="1"/>
  <c r="I20713" i="1"/>
  <c r="J20713" i="1"/>
  <c r="I20714" i="1"/>
  <c r="J20714" i="1"/>
  <c r="I20715" i="1"/>
  <c r="J20715" i="1"/>
  <c r="I20716" i="1"/>
  <c r="J20716" i="1"/>
  <c r="I20717" i="1"/>
  <c r="J20717" i="1"/>
  <c r="I20718" i="1"/>
  <c r="J20718" i="1"/>
  <c r="I20719" i="1"/>
  <c r="J20719" i="1"/>
  <c r="I20720" i="1"/>
  <c r="J20720" i="1"/>
  <c r="I20721" i="1"/>
  <c r="J20721" i="1"/>
  <c r="I20722" i="1"/>
  <c r="J20722" i="1"/>
  <c r="I20723" i="1"/>
  <c r="J20723" i="1"/>
  <c r="I20724" i="1"/>
  <c r="J20724" i="1"/>
  <c r="I20725" i="1"/>
  <c r="J20725" i="1"/>
  <c r="I20726" i="1"/>
  <c r="J20726" i="1"/>
  <c r="I20727" i="1"/>
  <c r="J20727" i="1"/>
  <c r="I20728" i="1"/>
  <c r="J20728" i="1"/>
  <c r="I20729" i="1"/>
  <c r="J20729" i="1"/>
  <c r="I20730" i="1"/>
  <c r="J20730" i="1"/>
  <c r="I20731" i="1"/>
  <c r="J20731" i="1"/>
  <c r="I20732" i="1"/>
  <c r="J20732" i="1"/>
  <c r="I20733" i="1"/>
  <c r="J20733" i="1"/>
  <c r="I20734" i="1"/>
  <c r="J20734" i="1"/>
  <c r="I20735" i="1"/>
  <c r="J20735" i="1"/>
  <c r="I20736" i="1"/>
  <c r="J20736" i="1"/>
  <c r="I20737" i="1"/>
  <c r="J20737" i="1"/>
  <c r="I20738" i="1"/>
  <c r="J20738" i="1"/>
  <c r="I20739" i="1"/>
  <c r="J20739" i="1"/>
  <c r="I20740" i="1"/>
  <c r="J20740" i="1"/>
  <c r="I20741" i="1"/>
  <c r="J20741" i="1"/>
  <c r="I20742" i="1"/>
  <c r="J20742" i="1"/>
  <c r="I20743" i="1"/>
  <c r="J20743" i="1"/>
  <c r="I20744" i="1"/>
  <c r="J20744" i="1"/>
  <c r="I20745" i="1"/>
  <c r="J20745" i="1"/>
  <c r="I20746" i="1"/>
  <c r="J20746" i="1"/>
  <c r="I20747" i="1"/>
  <c r="J20747" i="1"/>
  <c r="I20748" i="1"/>
  <c r="J20748" i="1"/>
  <c r="I20749" i="1"/>
  <c r="J20749" i="1"/>
  <c r="I20750" i="1"/>
  <c r="J20750" i="1"/>
  <c r="I20751" i="1"/>
  <c r="J20751" i="1"/>
  <c r="I20752" i="1"/>
  <c r="J20752" i="1"/>
  <c r="I20753" i="1"/>
  <c r="J20753" i="1"/>
  <c r="I20754" i="1"/>
  <c r="J20754" i="1"/>
  <c r="I20755" i="1"/>
  <c r="J20755" i="1"/>
  <c r="I20756" i="1"/>
  <c r="J20756" i="1"/>
  <c r="I20757" i="1"/>
  <c r="J20757" i="1"/>
  <c r="I20758" i="1"/>
  <c r="J20758" i="1"/>
  <c r="I20759" i="1"/>
  <c r="J20759" i="1"/>
  <c r="I20760" i="1"/>
  <c r="J20760" i="1"/>
  <c r="I20761" i="1"/>
  <c r="J20761" i="1"/>
  <c r="I20762" i="1"/>
  <c r="J20762" i="1"/>
  <c r="I20763" i="1"/>
  <c r="J20763" i="1"/>
  <c r="I20764" i="1"/>
  <c r="J20764" i="1"/>
  <c r="I20765" i="1"/>
  <c r="J20765" i="1"/>
  <c r="I20766" i="1"/>
  <c r="J20766" i="1"/>
  <c r="I20767" i="1"/>
  <c r="J20767" i="1"/>
  <c r="I20768" i="1"/>
  <c r="J20768" i="1"/>
  <c r="I20769" i="1"/>
  <c r="J20769" i="1"/>
  <c r="I20770" i="1"/>
  <c r="J20770" i="1"/>
  <c r="I20771" i="1"/>
  <c r="J20771" i="1"/>
  <c r="I20772" i="1"/>
  <c r="J20772" i="1"/>
  <c r="I20773" i="1"/>
  <c r="J20773" i="1"/>
  <c r="I20774" i="1"/>
  <c r="J20774" i="1"/>
  <c r="I20775" i="1"/>
  <c r="J20775" i="1"/>
  <c r="I20776" i="1"/>
  <c r="J20776" i="1"/>
  <c r="I20777" i="1"/>
  <c r="J20777" i="1"/>
  <c r="I20778" i="1"/>
  <c r="J20778" i="1"/>
  <c r="I20779" i="1"/>
  <c r="J20779" i="1"/>
  <c r="I20780" i="1"/>
  <c r="J20780" i="1"/>
  <c r="I20781" i="1"/>
  <c r="J20781" i="1"/>
  <c r="I20782" i="1"/>
  <c r="J20782" i="1"/>
  <c r="I20783" i="1"/>
  <c r="J20783" i="1"/>
  <c r="I20784" i="1"/>
  <c r="J20784" i="1"/>
  <c r="I20785" i="1"/>
  <c r="J20785" i="1"/>
  <c r="I20786" i="1"/>
  <c r="J20786" i="1"/>
  <c r="I20787" i="1"/>
  <c r="J20787" i="1"/>
  <c r="I20788" i="1"/>
  <c r="J20788" i="1"/>
  <c r="I20789" i="1"/>
  <c r="J20789" i="1"/>
  <c r="I20790" i="1"/>
  <c r="J20790" i="1"/>
  <c r="I20791" i="1"/>
  <c r="J20791" i="1"/>
  <c r="I20792" i="1"/>
  <c r="J20792" i="1"/>
  <c r="I20793" i="1"/>
  <c r="J20793" i="1"/>
  <c r="I20794" i="1"/>
  <c r="J20794" i="1"/>
  <c r="I20795" i="1"/>
  <c r="J20795" i="1"/>
  <c r="I20796" i="1"/>
  <c r="J20796" i="1"/>
  <c r="I20797" i="1"/>
  <c r="J20797" i="1"/>
  <c r="I20798" i="1"/>
  <c r="J20798" i="1"/>
  <c r="I20799" i="1"/>
  <c r="J20799" i="1"/>
  <c r="I20800" i="1"/>
  <c r="J20800" i="1"/>
  <c r="I20801" i="1"/>
  <c r="J20801" i="1"/>
  <c r="I20802" i="1"/>
  <c r="J20802" i="1"/>
  <c r="I20803" i="1"/>
  <c r="J20803" i="1"/>
  <c r="I20804" i="1"/>
  <c r="J20804" i="1"/>
  <c r="I20805" i="1"/>
  <c r="J20805" i="1"/>
  <c r="I20806" i="1"/>
  <c r="J20806" i="1"/>
  <c r="I20807" i="1"/>
  <c r="J20807" i="1"/>
  <c r="I20808" i="1"/>
  <c r="J20808" i="1"/>
  <c r="I20809" i="1"/>
  <c r="J20809" i="1"/>
  <c r="I20810" i="1"/>
  <c r="J20810" i="1"/>
  <c r="I20811" i="1"/>
  <c r="J20811" i="1"/>
  <c r="I20812" i="1"/>
  <c r="J20812" i="1"/>
  <c r="I20813" i="1"/>
  <c r="J20813" i="1"/>
  <c r="I20814" i="1"/>
  <c r="J20814" i="1"/>
  <c r="I20815" i="1"/>
  <c r="J20815" i="1"/>
  <c r="I20816" i="1"/>
  <c r="J20816" i="1"/>
  <c r="I20817" i="1"/>
  <c r="J20817" i="1"/>
  <c r="I20818" i="1"/>
  <c r="J20818" i="1"/>
  <c r="I20819" i="1"/>
  <c r="J20819" i="1"/>
  <c r="I20820" i="1"/>
  <c r="J20820" i="1"/>
  <c r="I20821" i="1"/>
  <c r="J20821" i="1"/>
  <c r="I20822" i="1"/>
  <c r="J20822" i="1"/>
  <c r="I20823" i="1"/>
  <c r="J20823" i="1"/>
  <c r="I20824" i="1"/>
  <c r="J20824" i="1"/>
  <c r="I20825" i="1"/>
  <c r="J20825" i="1"/>
  <c r="I20826" i="1"/>
  <c r="J20826" i="1"/>
  <c r="I20827" i="1"/>
  <c r="J20827" i="1"/>
  <c r="I20828" i="1"/>
  <c r="J20828" i="1"/>
  <c r="I20829" i="1"/>
  <c r="J20829" i="1"/>
  <c r="I20830" i="1"/>
  <c r="J20830" i="1"/>
  <c r="I20831" i="1"/>
  <c r="J20831" i="1"/>
  <c r="I20832" i="1"/>
  <c r="J20832" i="1"/>
  <c r="I20833" i="1"/>
  <c r="J20833" i="1"/>
  <c r="I20834" i="1"/>
  <c r="J20834" i="1"/>
  <c r="I20835" i="1"/>
  <c r="J20835" i="1"/>
  <c r="I20836" i="1"/>
  <c r="J20836" i="1"/>
  <c r="I20837" i="1"/>
  <c r="J20837" i="1"/>
  <c r="I20838" i="1"/>
  <c r="J20838" i="1"/>
  <c r="I20839" i="1"/>
  <c r="J20839" i="1"/>
  <c r="I20840" i="1"/>
  <c r="J20840" i="1"/>
  <c r="I20841" i="1"/>
  <c r="J20841" i="1"/>
  <c r="I20842" i="1"/>
  <c r="J20842" i="1"/>
  <c r="I20843" i="1"/>
  <c r="J20843" i="1"/>
  <c r="I20844" i="1"/>
  <c r="J20844" i="1"/>
  <c r="I20845" i="1"/>
  <c r="J20845" i="1"/>
  <c r="I20846" i="1"/>
  <c r="J20846" i="1"/>
  <c r="I20847" i="1"/>
  <c r="J20847" i="1"/>
  <c r="I20848" i="1"/>
  <c r="J20848" i="1"/>
  <c r="I20849" i="1"/>
  <c r="J20849" i="1"/>
  <c r="I20850" i="1"/>
  <c r="J20850" i="1"/>
  <c r="I20851" i="1"/>
  <c r="J20851" i="1"/>
  <c r="I20852" i="1"/>
  <c r="J20852" i="1"/>
  <c r="I20853" i="1"/>
  <c r="J20853" i="1"/>
  <c r="I20854" i="1"/>
  <c r="J20854" i="1"/>
  <c r="I20855" i="1"/>
  <c r="J20855" i="1"/>
  <c r="I20856" i="1"/>
  <c r="J20856" i="1"/>
  <c r="I20857" i="1"/>
  <c r="J20857" i="1"/>
  <c r="I20858" i="1"/>
  <c r="J20858" i="1"/>
  <c r="I20859" i="1"/>
  <c r="J20859" i="1"/>
  <c r="I20860" i="1"/>
  <c r="J20860" i="1"/>
  <c r="I20861" i="1"/>
  <c r="J20861" i="1"/>
  <c r="I20862" i="1"/>
  <c r="J20862" i="1"/>
  <c r="I20863" i="1"/>
  <c r="J20863" i="1"/>
  <c r="I20864" i="1"/>
  <c r="J20864" i="1"/>
  <c r="I20865" i="1"/>
  <c r="J20865" i="1"/>
  <c r="I20866" i="1"/>
  <c r="J20866" i="1"/>
  <c r="I20867" i="1"/>
  <c r="J20867" i="1"/>
  <c r="I20868" i="1"/>
  <c r="J20868" i="1"/>
  <c r="I20869" i="1"/>
  <c r="J20869" i="1"/>
  <c r="I20870" i="1"/>
  <c r="J20870" i="1"/>
  <c r="I20871" i="1"/>
  <c r="J20871" i="1"/>
  <c r="I20872" i="1"/>
  <c r="J20872" i="1"/>
  <c r="I20873" i="1"/>
  <c r="J20873" i="1"/>
  <c r="I20874" i="1"/>
  <c r="J20874" i="1"/>
  <c r="I20875" i="1"/>
  <c r="J20875" i="1"/>
  <c r="I20876" i="1"/>
  <c r="J20876" i="1"/>
  <c r="I20877" i="1"/>
  <c r="J20877" i="1"/>
  <c r="I20878" i="1"/>
  <c r="J20878" i="1"/>
  <c r="I20879" i="1"/>
  <c r="J20879" i="1"/>
  <c r="I20880" i="1"/>
  <c r="J20880" i="1"/>
  <c r="I20881" i="1"/>
  <c r="J20881" i="1"/>
  <c r="I20882" i="1"/>
  <c r="J20882" i="1"/>
  <c r="I20883" i="1"/>
  <c r="J20883" i="1"/>
  <c r="I20884" i="1"/>
  <c r="J20884" i="1"/>
  <c r="I20885" i="1"/>
  <c r="J20885" i="1"/>
  <c r="I20886" i="1"/>
  <c r="J20886" i="1"/>
  <c r="I20887" i="1"/>
  <c r="J20887" i="1"/>
  <c r="I20888" i="1"/>
  <c r="J20888" i="1"/>
  <c r="I20889" i="1"/>
  <c r="J20889" i="1"/>
  <c r="I20890" i="1"/>
  <c r="J20890" i="1"/>
  <c r="I20891" i="1"/>
  <c r="J20891" i="1"/>
  <c r="I20892" i="1"/>
  <c r="J20892" i="1"/>
  <c r="I20893" i="1"/>
  <c r="J20893" i="1"/>
  <c r="I20894" i="1"/>
  <c r="J20894" i="1"/>
  <c r="I20895" i="1"/>
  <c r="J20895" i="1"/>
  <c r="I20896" i="1"/>
  <c r="J20896" i="1"/>
  <c r="I20897" i="1"/>
  <c r="J20897" i="1"/>
  <c r="I20898" i="1"/>
  <c r="J20898" i="1"/>
  <c r="I20899" i="1"/>
  <c r="J20899" i="1"/>
  <c r="I20900" i="1"/>
  <c r="J20900" i="1"/>
  <c r="I20901" i="1"/>
  <c r="J20901" i="1"/>
  <c r="I20902" i="1"/>
  <c r="J20902" i="1"/>
  <c r="I20903" i="1"/>
  <c r="J20903" i="1"/>
  <c r="I20904" i="1"/>
  <c r="J20904" i="1"/>
  <c r="I20905" i="1"/>
  <c r="J20905" i="1"/>
  <c r="I20906" i="1"/>
  <c r="J20906" i="1"/>
  <c r="I20907" i="1"/>
  <c r="J20907" i="1"/>
  <c r="I20908" i="1"/>
  <c r="J20908" i="1"/>
  <c r="I20909" i="1"/>
  <c r="J20909" i="1"/>
  <c r="I20910" i="1"/>
  <c r="J20910" i="1"/>
  <c r="I20911" i="1"/>
  <c r="J20911" i="1"/>
  <c r="I20912" i="1"/>
  <c r="J20912" i="1"/>
  <c r="I20913" i="1"/>
  <c r="J20913" i="1"/>
  <c r="I20914" i="1"/>
  <c r="J20914" i="1"/>
  <c r="I20915" i="1"/>
  <c r="J20915" i="1"/>
  <c r="I20916" i="1"/>
  <c r="J20916" i="1"/>
  <c r="I20917" i="1"/>
  <c r="J20917" i="1"/>
  <c r="I20918" i="1"/>
  <c r="J20918" i="1"/>
  <c r="I20919" i="1"/>
  <c r="J20919" i="1"/>
  <c r="I20920" i="1"/>
  <c r="J20920" i="1"/>
  <c r="I20921" i="1"/>
  <c r="J20921" i="1"/>
  <c r="I20922" i="1"/>
  <c r="J20922" i="1"/>
  <c r="I20923" i="1"/>
  <c r="J20923" i="1"/>
  <c r="I20924" i="1"/>
  <c r="J20924" i="1"/>
  <c r="I20925" i="1"/>
  <c r="J20925" i="1"/>
  <c r="I20926" i="1"/>
  <c r="J20926" i="1"/>
  <c r="I20927" i="1"/>
  <c r="J20927" i="1"/>
  <c r="I20928" i="1"/>
  <c r="J20928" i="1"/>
  <c r="I20929" i="1"/>
  <c r="J20929" i="1"/>
  <c r="I20930" i="1"/>
  <c r="J20930" i="1"/>
  <c r="I20931" i="1"/>
  <c r="J20931" i="1"/>
  <c r="I20932" i="1"/>
  <c r="J20932" i="1"/>
  <c r="I20933" i="1"/>
  <c r="J20933" i="1"/>
  <c r="I20934" i="1"/>
  <c r="J20934" i="1"/>
  <c r="I20935" i="1"/>
  <c r="J20935" i="1"/>
  <c r="I20936" i="1"/>
  <c r="J20936" i="1"/>
  <c r="I20937" i="1"/>
  <c r="J20937" i="1"/>
  <c r="I20938" i="1"/>
  <c r="J20938" i="1"/>
  <c r="I20939" i="1"/>
  <c r="J20939" i="1"/>
  <c r="I20940" i="1"/>
  <c r="J20940" i="1"/>
  <c r="I20941" i="1"/>
  <c r="J20941" i="1"/>
  <c r="I20942" i="1"/>
  <c r="J20942" i="1"/>
  <c r="I20943" i="1"/>
  <c r="J20943" i="1"/>
  <c r="I20944" i="1"/>
  <c r="J20944" i="1"/>
  <c r="I20945" i="1"/>
  <c r="J20945" i="1"/>
  <c r="I20946" i="1"/>
  <c r="J20946" i="1"/>
  <c r="I20947" i="1"/>
  <c r="J20947" i="1"/>
  <c r="I20948" i="1"/>
  <c r="J20948" i="1"/>
  <c r="I20949" i="1"/>
  <c r="J20949" i="1"/>
  <c r="I20950" i="1"/>
  <c r="J20950" i="1"/>
  <c r="I20951" i="1"/>
  <c r="J20951" i="1"/>
  <c r="I20952" i="1"/>
  <c r="J20952" i="1"/>
  <c r="I20953" i="1"/>
  <c r="J20953" i="1"/>
  <c r="I20954" i="1"/>
  <c r="J20954" i="1"/>
  <c r="I20955" i="1"/>
  <c r="J20955" i="1"/>
  <c r="I20956" i="1"/>
  <c r="J20956" i="1"/>
  <c r="I20957" i="1"/>
  <c r="J20957" i="1"/>
  <c r="I20958" i="1"/>
  <c r="J20958" i="1"/>
  <c r="I20959" i="1"/>
  <c r="J20959" i="1"/>
  <c r="I20960" i="1"/>
  <c r="J20960" i="1"/>
  <c r="I20961" i="1"/>
  <c r="J20961" i="1"/>
  <c r="I20962" i="1"/>
  <c r="J20962" i="1"/>
  <c r="I20963" i="1"/>
  <c r="J20963" i="1"/>
  <c r="I20964" i="1"/>
  <c r="J20964" i="1"/>
  <c r="I20965" i="1"/>
  <c r="J20965" i="1"/>
  <c r="I20966" i="1"/>
  <c r="J20966" i="1"/>
  <c r="I20967" i="1"/>
  <c r="J20967" i="1"/>
  <c r="I20968" i="1"/>
  <c r="J20968" i="1"/>
  <c r="I20969" i="1"/>
  <c r="J20969" i="1"/>
  <c r="I20970" i="1"/>
  <c r="J20970" i="1"/>
  <c r="I20971" i="1"/>
  <c r="J20971" i="1"/>
  <c r="I20972" i="1"/>
  <c r="J20972" i="1"/>
  <c r="I20973" i="1"/>
  <c r="J20973" i="1"/>
  <c r="I20974" i="1"/>
  <c r="J20974" i="1"/>
  <c r="I20975" i="1"/>
  <c r="J20975" i="1"/>
  <c r="I20976" i="1"/>
  <c r="J20976" i="1"/>
  <c r="I20977" i="1"/>
  <c r="J20977" i="1"/>
  <c r="I20978" i="1"/>
  <c r="J20978" i="1"/>
  <c r="I20979" i="1"/>
  <c r="J20979" i="1"/>
  <c r="I20980" i="1"/>
  <c r="J20980" i="1"/>
  <c r="I20981" i="1"/>
  <c r="J20981" i="1"/>
  <c r="I20982" i="1"/>
  <c r="J20982" i="1"/>
  <c r="I20983" i="1"/>
  <c r="J20983" i="1"/>
  <c r="I20984" i="1"/>
  <c r="J20984" i="1"/>
  <c r="I20985" i="1"/>
  <c r="J20985" i="1"/>
  <c r="I20986" i="1"/>
  <c r="J20986" i="1"/>
  <c r="I20987" i="1"/>
  <c r="J20987" i="1"/>
  <c r="I20988" i="1"/>
  <c r="J20988" i="1"/>
  <c r="I20989" i="1"/>
  <c r="J20989" i="1"/>
  <c r="I20990" i="1"/>
  <c r="J20990" i="1"/>
  <c r="I20991" i="1"/>
  <c r="J20991" i="1"/>
  <c r="I20992" i="1"/>
  <c r="J20992" i="1"/>
  <c r="I20993" i="1"/>
  <c r="J20993" i="1"/>
  <c r="I20994" i="1"/>
  <c r="J20994" i="1"/>
  <c r="I20995" i="1"/>
  <c r="J20995" i="1"/>
  <c r="I20996" i="1"/>
  <c r="J20996" i="1"/>
  <c r="I20997" i="1"/>
  <c r="J20997" i="1"/>
  <c r="I20998" i="1"/>
  <c r="J20998" i="1"/>
  <c r="I20999" i="1"/>
  <c r="J20999" i="1"/>
  <c r="I21000" i="1"/>
  <c r="J21000" i="1"/>
  <c r="I21001" i="1"/>
  <c r="J21001" i="1"/>
  <c r="I21002" i="1"/>
  <c r="J21002" i="1"/>
  <c r="I21003" i="1"/>
  <c r="J21003" i="1"/>
  <c r="I21004" i="1"/>
  <c r="J21004" i="1"/>
  <c r="I21005" i="1"/>
  <c r="J21005" i="1"/>
  <c r="I21006" i="1"/>
  <c r="J21006" i="1"/>
  <c r="I21007" i="1"/>
  <c r="J21007" i="1"/>
  <c r="I21008" i="1"/>
  <c r="J21008" i="1"/>
  <c r="I21009" i="1"/>
  <c r="J21009" i="1"/>
  <c r="I21010" i="1"/>
  <c r="J21010" i="1"/>
  <c r="I21011" i="1"/>
  <c r="J21011" i="1"/>
  <c r="I21012" i="1"/>
  <c r="J21012" i="1"/>
  <c r="I21013" i="1"/>
  <c r="J21013" i="1"/>
  <c r="I21014" i="1"/>
  <c r="J21014" i="1"/>
  <c r="I21015" i="1"/>
  <c r="J21015" i="1"/>
  <c r="I21016" i="1"/>
  <c r="J21016" i="1"/>
  <c r="I21017" i="1"/>
  <c r="J21017" i="1"/>
  <c r="I21018" i="1"/>
  <c r="J21018" i="1"/>
  <c r="I21019" i="1"/>
  <c r="J21019" i="1"/>
  <c r="I21020" i="1"/>
  <c r="J21020" i="1"/>
  <c r="I21021" i="1"/>
  <c r="J21021" i="1"/>
  <c r="I21022" i="1"/>
  <c r="J21022" i="1"/>
  <c r="I21023" i="1"/>
  <c r="J21023" i="1"/>
  <c r="I21024" i="1"/>
  <c r="J21024" i="1"/>
  <c r="I21025" i="1"/>
  <c r="J21025" i="1"/>
  <c r="I21026" i="1"/>
  <c r="J21026" i="1"/>
  <c r="I21027" i="1"/>
  <c r="J21027" i="1"/>
  <c r="I21028" i="1"/>
  <c r="J21028" i="1"/>
  <c r="I21029" i="1"/>
  <c r="J21029" i="1"/>
  <c r="I21030" i="1"/>
  <c r="J21030" i="1"/>
  <c r="I21031" i="1"/>
  <c r="J21031" i="1"/>
  <c r="I21032" i="1"/>
  <c r="J21032" i="1"/>
  <c r="I21033" i="1"/>
  <c r="J21033" i="1"/>
  <c r="I21034" i="1"/>
  <c r="J21034" i="1"/>
  <c r="I21035" i="1"/>
  <c r="J21035" i="1"/>
  <c r="I21036" i="1"/>
  <c r="J21036" i="1"/>
  <c r="I21037" i="1"/>
  <c r="J21037" i="1"/>
  <c r="I21038" i="1"/>
  <c r="J21038" i="1"/>
  <c r="I21039" i="1"/>
  <c r="J21039" i="1"/>
  <c r="I21040" i="1"/>
  <c r="J21040" i="1"/>
  <c r="I21041" i="1"/>
  <c r="J21041" i="1"/>
  <c r="I21042" i="1"/>
  <c r="J21042" i="1"/>
  <c r="I21043" i="1"/>
  <c r="J21043" i="1"/>
  <c r="I21044" i="1"/>
  <c r="J21044" i="1"/>
  <c r="I21045" i="1"/>
  <c r="J21045" i="1"/>
  <c r="I21046" i="1"/>
  <c r="J21046" i="1"/>
  <c r="I21047" i="1"/>
  <c r="J21047" i="1"/>
  <c r="I21048" i="1"/>
  <c r="J21048" i="1"/>
  <c r="I21049" i="1"/>
  <c r="J21049" i="1"/>
  <c r="I21050" i="1"/>
  <c r="J21050" i="1"/>
  <c r="I21051" i="1"/>
  <c r="J21051" i="1"/>
  <c r="I21052" i="1"/>
  <c r="J21052" i="1"/>
  <c r="I21053" i="1"/>
  <c r="J21053" i="1"/>
  <c r="I21054" i="1"/>
  <c r="J21054" i="1"/>
  <c r="I21055" i="1"/>
  <c r="J21055" i="1"/>
  <c r="I21056" i="1"/>
  <c r="J21056" i="1"/>
  <c r="I21057" i="1"/>
  <c r="J21057" i="1"/>
  <c r="I21058" i="1"/>
  <c r="J21058" i="1"/>
  <c r="I21059" i="1"/>
  <c r="J21059" i="1"/>
  <c r="I21060" i="1"/>
  <c r="J21060" i="1"/>
  <c r="I21061" i="1"/>
  <c r="J21061" i="1"/>
  <c r="I21062" i="1"/>
  <c r="J21062" i="1"/>
  <c r="I21063" i="1"/>
  <c r="J21063" i="1"/>
  <c r="I21064" i="1"/>
  <c r="J21064" i="1"/>
  <c r="I21065" i="1"/>
  <c r="J21065" i="1"/>
  <c r="I21066" i="1"/>
  <c r="J21066" i="1"/>
  <c r="I21067" i="1"/>
  <c r="J21067" i="1"/>
  <c r="I21068" i="1"/>
  <c r="J21068" i="1"/>
  <c r="I21069" i="1"/>
  <c r="J21069" i="1"/>
  <c r="I21070" i="1"/>
  <c r="J21070" i="1"/>
  <c r="I21071" i="1"/>
  <c r="J21071" i="1"/>
  <c r="I21072" i="1"/>
  <c r="J21072" i="1"/>
  <c r="I21073" i="1"/>
  <c r="J21073" i="1"/>
  <c r="I21074" i="1"/>
  <c r="J21074" i="1"/>
  <c r="I21075" i="1"/>
  <c r="J21075" i="1"/>
  <c r="I21076" i="1"/>
  <c r="J21076" i="1"/>
  <c r="I21077" i="1"/>
  <c r="J21077" i="1"/>
  <c r="I21078" i="1"/>
  <c r="J21078" i="1"/>
  <c r="I21079" i="1"/>
  <c r="J21079" i="1"/>
  <c r="I21080" i="1"/>
  <c r="J21080" i="1"/>
  <c r="I21081" i="1"/>
  <c r="J21081" i="1"/>
  <c r="I21082" i="1"/>
  <c r="J21082" i="1"/>
  <c r="I21083" i="1"/>
  <c r="J21083" i="1"/>
  <c r="I21084" i="1"/>
  <c r="J21084" i="1"/>
  <c r="I21085" i="1"/>
  <c r="J21085" i="1"/>
  <c r="I21086" i="1"/>
  <c r="J21086" i="1"/>
  <c r="I21087" i="1"/>
  <c r="J21087" i="1"/>
  <c r="I21088" i="1"/>
  <c r="J21088" i="1"/>
  <c r="I21089" i="1"/>
  <c r="J21089" i="1"/>
  <c r="I21090" i="1"/>
  <c r="J21090" i="1"/>
  <c r="I21091" i="1"/>
  <c r="J21091" i="1"/>
  <c r="I21092" i="1"/>
  <c r="J21092" i="1"/>
  <c r="I21093" i="1"/>
  <c r="J21093" i="1"/>
  <c r="I21094" i="1"/>
  <c r="J21094" i="1"/>
  <c r="I21095" i="1"/>
  <c r="J21095" i="1"/>
  <c r="I21096" i="1"/>
  <c r="J21096" i="1"/>
  <c r="I21097" i="1"/>
  <c r="J21097" i="1"/>
  <c r="I21098" i="1"/>
  <c r="J21098" i="1"/>
  <c r="I21099" i="1"/>
  <c r="J21099" i="1"/>
  <c r="I21100" i="1"/>
  <c r="J21100" i="1"/>
  <c r="I21101" i="1"/>
  <c r="J21101" i="1"/>
  <c r="I21102" i="1"/>
  <c r="J21102" i="1"/>
  <c r="I21103" i="1"/>
  <c r="J21103" i="1"/>
  <c r="I21104" i="1"/>
  <c r="J21104" i="1"/>
  <c r="I21105" i="1"/>
  <c r="J21105" i="1"/>
  <c r="I21106" i="1"/>
  <c r="J21106" i="1"/>
  <c r="I21107" i="1"/>
  <c r="J21107" i="1"/>
  <c r="I21108" i="1"/>
  <c r="J21108" i="1"/>
  <c r="I21109" i="1"/>
  <c r="J21109" i="1"/>
  <c r="I21110" i="1"/>
  <c r="J21110" i="1"/>
  <c r="I21111" i="1"/>
  <c r="J21111" i="1"/>
  <c r="I21112" i="1"/>
  <c r="J21112" i="1"/>
  <c r="I21113" i="1"/>
  <c r="J21113" i="1"/>
  <c r="I21114" i="1"/>
  <c r="J21114" i="1"/>
  <c r="I21115" i="1"/>
  <c r="J21115" i="1"/>
  <c r="I21116" i="1"/>
  <c r="J21116" i="1"/>
  <c r="I21117" i="1"/>
  <c r="J21117" i="1"/>
  <c r="I21118" i="1"/>
  <c r="J21118" i="1"/>
  <c r="I21119" i="1"/>
  <c r="J21119" i="1"/>
  <c r="I21120" i="1"/>
  <c r="J21120" i="1"/>
  <c r="I21121" i="1"/>
  <c r="J21121" i="1"/>
  <c r="I21122" i="1"/>
  <c r="J21122" i="1"/>
  <c r="I21123" i="1"/>
  <c r="J21123" i="1"/>
  <c r="I21124" i="1"/>
  <c r="J21124" i="1"/>
  <c r="I21125" i="1"/>
  <c r="J21125" i="1"/>
  <c r="I21126" i="1"/>
  <c r="J21126" i="1"/>
  <c r="I21127" i="1"/>
  <c r="J21127" i="1"/>
  <c r="I21128" i="1"/>
  <c r="J21128" i="1"/>
  <c r="I21129" i="1"/>
  <c r="J21129" i="1"/>
  <c r="I21130" i="1"/>
  <c r="J21130" i="1"/>
  <c r="I21131" i="1"/>
  <c r="J21131" i="1"/>
  <c r="I21132" i="1"/>
  <c r="J21132" i="1"/>
  <c r="I21133" i="1"/>
  <c r="J21133" i="1"/>
  <c r="I21134" i="1"/>
  <c r="J21134" i="1"/>
  <c r="I21135" i="1"/>
  <c r="J21135" i="1"/>
  <c r="I21136" i="1"/>
  <c r="J21136" i="1"/>
  <c r="I21137" i="1"/>
  <c r="J21137" i="1"/>
  <c r="I21138" i="1"/>
  <c r="J21138" i="1"/>
  <c r="I21139" i="1"/>
  <c r="J21139" i="1"/>
  <c r="I21140" i="1"/>
  <c r="J21140" i="1"/>
  <c r="I21141" i="1"/>
  <c r="J21141" i="1"/>
  <c r="I21142" i="1"/>
  <c r="J21142" i="1"/>
  <c r="I21143" i="1"/>
  <c r="J21143" i="1"/>
  <c r="I21144" i="1"/>
  <c r="J21144" i="1"/>
  <c r="I21145" i="1"/>
  <c r="J21145" i="1"/>
  <c r="I21146" i="1"/>
  <c r="J21146" i="1"/>
  <c r="I21147" i="1"/>
  <c r="J21147" i="1"/>
  <c r="I21148" i="1"/>
  <c r="J21148" i="1"/>
  <c r="I21149" i="1"/>
  <c r="J21149" i="1"/>
  <c r="I21150" i="1"/>
  <c r="J21150" i="1"/>
  <c r="I21151" i="1"/>
  <c r="J21151" i="1"/>
  <c r="I21152" i="1"/>
  <c r="J21152" i="1"/>
  <c r="I21153" i="1"/>
  <c r="J21153" i="1"/>
  <c r="I21154" i="1"/>
  <c r="J21154" i="1"/>
  <c r="I21155" i="1"/>
  <c r="J21155" i="1"/>
  <c r="I21156" i="1"/>
  <c r="J21156" i="1"/>
  <c r="I21157" i="1"/>
  <c r="J21157" i="1"/>
  <c r="I21158" i="1"/>
  <c r="J21158" i="1"/>
  <c r="I21159" i="1"/>
  <c r="J21159" i="1"/>
  <c r="I21160" i="1"/>
  <c r="J21160" i="1"/>
  <c r="I21161" i="1"/>
  <c r="J21161" i="1"/>
  <c r="I21162" i="1"/>
  <c r="J21162" i="1"/>
  <c r="I21163" i="1"/>
  <c r="J21163" i="1"/>
  <c r="I21164" i="1"/>
  <c r="J21164" i="1"/>
  <c r="I21165" i="1"/>
  <c r="J21165" i="1"/>
  <c r="I21166" i="1"/>
  <c r="J21166" i="1"/>
  <c r="I21167" i="1"/>
  <c r="J21167" i="1"/>
  <c r="I21168" i="1"/>
  <c r="J21168" i="1"/>
  <c r="I21169" i="1"/>
  <c r="J21169" i="1"/>
  <c r="I21170" i="1"/>
  <c r="J21170" i="1"/>
  <c r="I21171" i="1"/>
  <c r="J21171" i="1"/>
  <c r="I21172" i="1"/>
  <c r="J21172" i="1"/>
  <c r="I21173" i="1"/>
  <c r="J21173" i="1"/>
  <c r="I21174" i="1"/>
  <c r="J21174" i="1"/>
  <c r="I21175" i="1"/>
  <c r="J21175" i="1"/>
  <c r="I21176" i="1"/>
  <c r="J21176" i="1"/>
  <c r="I21177" i="1"/>
  <c r="J21177" i="1"/>
  <c r="I21178" i="1"/>
  <c r="J21178" i="1"/>
  <c r="I21179" i="1"/>
  <c r="J21179" i="1"/>
  <c r="I21180" i="1"/>
  <c r="J21180" i="1"/>
  <c r="I21181" i="1"/>
  <c r="J21181" i="1"/>
  <c r="I21182" i="1"/>
  <c r="J21182" i="1"/>
  <c r="I21183" i="1"/>
  <c r="J21183" i="1"/>
  <c r="I21184" i="1"/>
  <c r="J21184" i="1"/>
  <c r="I21185" i="1"/>
  <c r="J21185" i="1"/>
  <c r="I21186" i="1"/>
  <c r="J21186" i="1"/>
  <c r="I21187" i="1"/>
  <c r="J21187" i="1"/>
  <c r="I21188" i="1"/>
  <c r="J21188" i="1"/>
  <c r="I21189" i="1"/>
  <c r="J21189" i="1"/>
  <c r="I21190" i="1"/>
  <c r="J21190" i="1"/>
  <c r="I21191" i="1"/>
  <c r="J21191" i="1"/>
  <c r="I21192" i="1"/>
  <c r="J21192" i="1"/>
  <c r="I21193" i="1"/>
  <c r="J21193" i="1"/>
  <c r="I21194" i="1"/>
  <c r="J21194" i="1"/>
  <c r="I21195" i="1"/>
  <c r="J21195" i="1"/>
  <c r="I21196" i="1"/>
  <c r="J21196" i="1"/>
  <c r="I21197" i="1"/>
  <c r="J21197" i="1"/>
  <c r="I21198" i="1"/>
  <c r="J21198" i="1"/>
  <c r="I21199" i="1"/>
  <c r="J21199" i="1"/>
  <c r="I21200" i="1"/>
  <c r="J21200" i="1"/>
  <c r="I21201" i="1"/>
  <c r="J21201" i="1"/>
  <c r="I21202" i="1"/>
  <c r="J21202" i="1"/>
  <c r="I21203" i="1"/>
  <c r="J21203" i="1"/>
  <c r="I21204" i="1"/>
  <c r="J21204" i="1"/>
  <c r="I21205" i="1"/>
  <c r="J21205" i="1"/>
  <c r="I21206" i="1"/>
  <c r="J21206" i="1"/>
  <c r="I21207" i="1"/>
  <c r="J21207" i="1"/>
  <c r="I21208" i="1"/>
  <c r="J21208" i="1"/>
  <c r="I21209" i="1"/>
  <c r="J21209" i="1"/>
  <c r="I21210" i="1"/>
  <c r="J21210" i="1"/>
  <c r="I21211" i="1"/>
  <c r="J21211" i="1"/>
  <c r="I21212" i="1"/>
  <c r="J21212" i="1"/>
  <c r="I21213" i="1"/>
  <c r="J21213" i="1"/>
  <c r="I21214" i="1"/>
  <c r="J21214" i="1"/>
  <c r="I21215" i="1"/>
  <c r="J21215" i="1"/>
  <c r="I21216" i="1"/>
  <c r="J21216" i="1"/>
  <c r="I21217" i="1"/>
  <c r="J21217" i="1"/>
  <c r="I21218" i="1"/>
  <c r="J21218" i="1"/>
  <c r="I21219" i="1"/>
  <c r="J21219" i="1"/>
  <c r="I21220" i="1"/>
  <c r="J21220" i="1"/>
  <c r="I21221" i="1"/>
  <c r="J21221" i="1"/>
  <c r="I21222" i="1"/>
  <c r="J21222" i="1"/>
  <c r="I21223" i="1"/>
  <c r="J21223" i="1"/>
  <c r="I21224" i="1"/>
  <c r="J21224" i="1"/>
  <c r="I21225" i="1"/>
  <c r="J21225" i="1"/>
  <c r="I21226" i="1"/>
  <c r="J21226" i="1"/>
  <c r="I21227" i="1"/>
  <c r="J21227" i="1"/>
  <c r="I21228" i="1"/>
  <c r="J21228" i="1"/>
  <c r="I21229" i="1"/>
  <c r="J21229" i="1"/>
  <c r="I21230" i="1"/>
  <c r="J21230" i="1"/>
  <c r="I21231" i="1"/>
  <c r="J21231" i="1"/>
  <c r="I21232" i="1"/>
  <c r="J21232" i="1"/>
  <c r="I21233" i="1"/>
  <c r="J21233" i="1"/>
  <c r="I21234" i="1"/>
  <c r="J21234" i="1"/>
  <c r="I21235" i="1"/>
  <c r="J21235" i="1"/>
  <c r="I21236" i="1"/>
  <c r="J21236" i="1"/>
  <c r="I21237" i="1"/>
  <c r="J21237" i="1"/>
  <c r="I21238" i="1"/>
  <c r="J21238" i="1"/>
  <c r="I21239" i="1"/>
  <c r="J21239" i="1"/>
  <c r="I21240" i="1"/>
  <c r="J21240" i="1"/>
  <c r="I21241" i="1"/>
  <c r="J21241" i="1"/>
  <c r="I21242" i="1"/>
  <c r="J21242" i="1"/>
  <c r="I21243" i="1"/>
  <c r="J21243" i="1"/>
  <c r="I21244" i="1"/>
  <c r="J21244" i="1"/>
  <c r="I21245" i="1"/>
  <c r="J21245" i="1"/>
  <c r="I21246" i="1"/>
  <c r="J21246" i="1"/>
  <c r="I21247" i="1"/>
  <c r="J21247" i="1"/>
  <c r="I21248" i="1"/>
  <c r="J21248" i="1"/>
  <c r="I21249" i="1"/>
  <c r="J21249" i="1"/>
  <c r="I21250" i="1"/>
  <c r="J21250" i="1"/>
  <c r="I21251" i="1"/>
  <c r="J21251" i="1"/>
  <c r="I21252" i="1"/>
  <c r="J21252" i="1"/>
  <c r="I21253" i="1"/>
  <c r="J21253" i="1"/>
  <c r="I21254" i="1"/>
  <c r="J21254" i="1"/>
  <c r="I21255" i="1"/>
  <c r="J21255" i="1"/>
  <c r="I21256" i="1"/>
  <c r="J21256" i="1"/>
  <c r="I21257" i="1"/>
  <c r="J21257" i="1"/>
  <c r="I21258" i="1"/>
  <c r="J21258" i="1"/>
  <c r="I21259" i="1"/>
  <c r="J21259" i="1"/>
  <c r="I21260" i="1"/>
  <c r="J21260" i="1"/>
  <c r="I21261" i="1"/>
  <c r="J21261" i="1"/>
  <c r="I21262" i="1"/>
  <c r="J21262" i="1"/>
  <c r="I21263" i="1"/>
  <c r="J21263" i="1"/>
  <c r="I21264" i="1"/>
  <c r="J21264" i="1"/>
  <c r="I21265" i="1"/>
  <c r="J21265" i="1"/>
  <c r="I21266" i="1"/>
  <c r="J21266" i="1"/>
  <c r="I21267" i="1"/>
  <c r="J21267" i="1"/>
  <c r="I21268" i="1"/>
  <c r="J21268" i="1"/>
  <c r="I21269" i="1"/>
  <c r="J21269" i="1"/>
  <c r="I21270" i="1"/>
  <c r="J21270" i="1"/>
  <c r="I21271" i="1"/>
  <c r="J21271" i="1"/>
  <c r="I21272" i="1"/>
  <c r="J21272" i="1"/>
  <c r="I21273" i="1"/>
  <c r="J21273" i="1"/>
  <c r="I21274" i="1"/>
  <c r="J21274" i="1"/>
  <c r="I21275" i="1"/>
  <c r="J21275" i="1"/>
  <c r="I21276" i="1"/>
  <c r="J21276" i="1"/>
  <c r="I21277" i="1"/>
  <c r="J21277" i="1"/>
  <c r="I21278" i="1"/>
  <c r="J21278" i="1"/>
  <c r="I21279" i="1"/>
  <c r="J21279" i="1"/>
  <c r="I21280" i="1"/>
  <c r="J21280" i="1"/>
  <c r="I21281" i="1"/>
  <c r="J21281" i="1"/>
  <c r="I21282" i="1"/>
  <c r="J21282" i="1"/>
  <c r="I21283" i="1"/>
  <c r="J21283" i="1"/>
  <c r="I21284" i="1"/>
  <c r="J21284" i="1"/>
  <c r="I21285" i="1"/>
  <c r="J21285" i="1"/>
  <c r="I21286" i="1"/>
  <c r="J21286" i="1"/>
  <c r="I21287" i="1"/>
  <c r="J21287" i="1"/>
  <c r="I21288" i="1"/>
  <c r="J21288" i="1"/>
  <c r="I21289" i="1"/>
  <c r="J21289" i="1"/>
  <c r="I21290" i="1"/>
  <c r="J21290" i="1"/>
  <c r="I21291" i="1"/>
  <c r="J21291" i="1"/>
  <c r="I21292" i="1"/>
  <c r="J21292" i="1"/>
  <c r="I21293" i="1"/>
  <c r="J21293" i="1"/>
  <c r="I21294" i="1"/>
  <c r="J21294" i="1"/>
  <c r="I21295" i="1"/>
  <c r="J21295" i="1"/>
  <c r="I21296" i="1"/>
  <c r="J21296" i="1"/>
  <c r="I21297" i="1"/>
  <c r="J21297" i="1"/>
  <c r="I21298" i="1"/>
  <c r="J21298" i="1"/>
  <c r="I21299" i="1"/>
  <c r="J21299" i="1"/>
  <c r="I21300" i="1"/>
  <c r="J21300" i="1"/>
  <c r="I21301" i="1"/>
  <c r="J21301" i="1"/>
  <c r="I21302" i="1"/>
  <c r="J21302" i="1"/>
  <c r="I21303" i="1"/>
  <c r="J21303" i="1"/>
  <c r="I21304" i="1"/>
  <c r="J21304" i="1"/>
  <c r="I21305" i="1"/>
  <c r="J21305" i="1"/>
  <c r="I21306" i="1"/>
  <c r="J21306" i="1"/>
  <c r="I21307" i="1"/>
  <c r="J21307" i="1"/>
  <c r="I21308" i="1"/>
  <c r="J21308" i="1"/>
  <c r="I21309" i="1"/>
  <c r="J21309" i="1"/>
  <c r="I21310" i="1"/>
  <c r="J21310" i="1"/>
  <c r="I21311" i="1"/>
  <c r="J21311" i="1"/>
  <c r="I21312" i="1"/>
  <c r="J21312" i="1"/>
  <c r="I21313" i="1"/>
  <c r="J21313" i="1"/>
  <c r="I21314" i="1"/>
  <c r="J21314" i="1"/>
  <c r="I21315" i="1"/>
  <c r="J21315" i="1"/>
  <c r="I21316" i="1"/>
  <c r="J21316" i="1"/>
  <c r="I21317" i="1"/>
  <c r="J21317" i="1"/>
  <c r="I21318" i="1"/>
  <c r="J21318" i="1"/>
  <c r="I21319" i="1"/>
  <c r="J21319" i="1"/>
  <c r="I21320" i="1"/>
  <c r="J21320" i="1"/>
  <c r="I21321" i="1"/>
  <c r="J21321" i="1"/>
  <c r="I21322" i="1"/>
  <c r="J21322" i="1"/>
  <c r="I21323" i="1"/>
  <c r="J21323" i="1"/>
  <c r="I21324" i="1"/>
  <c r="J21324" i="1"/>
  <c r="I21325" i="1"/>
  <c r="J21325" i="1"/>
  <c r="I21326" i="1"/>
  <c r="J21326" i="1"/>
  <c r="I21327" i="1"/>
  <c r="J21327" i="1"/>
  <c r="I21328" i="1"/>
  <c r="J21328" i="1"/>
  <c r="I21329" i="1"/>
  <c r="J21329" i="1"/>
  <c r="I21330" i="1"/>
  <c r="J21330" i="1"/>
  <c r="I21331" i="1"/>
  <c r="J21331" i="1"/>
  <c r="I21332" i="1"/>
  <c r="J21332" i="1"/>
  <c r="I21333" i="1"/>
  <c r="J21333" i="1"/>
  <c r="I21334" i="1"/>
  <c r="J21334" i="1"/>
  <c r="I21335" i="1"/>
  <c r="J21335" i="1"/>
  <c r="I21336" i="1"/>
  <c r="J21336" i="1"/>
  <c r="I21337" i="1"/>
  <c r="J21337" i="1"/>
  <c r="I21338" i="1"/>
  <c r="J21338" i="1"/>
  <c r="I21339" i="1"/>
  <c r="J21339" i="1"/>
  <c r="I21340" i="1"/>
  <c r="J21340" i="1"/>
  <c r="I21341" i="1"/>
  <c r="J21341" i="1"/>
  <c r="I21342" i="1"/>
  <c r="J21342" i="1"/>
  <c r="I21343" i="1"/>
  <c r="J21343" i="1"/>
  <c r="I21344" i="1"/>
  <c r="J21344" i="1"/>
  <c r="I21345" i="1"/>
  <c r="J21345" i="1"/>
  <c r="I21346" i="1"/>
  <c r="J21346" i="1"/>
  <c r="I21347" i="1"/>
  <c r="J21347" i="1"/>
  <c r="I21348" i="1"/>
  <c r="J21348" i="1"/>
  <c r="I21349" i="1"/>
  <c r="J21349" i="1"/>
  <c r="I21350" i="1"/>
  <c r="J21350" i="1"/>
  <c r="I21351" i="1"/>
  <c r="J21351" i="1"/>
  <c r="I21352" i="1"/>
  <c r="J21352" i="1"/>
  <c r="I21353" i="1"/>
  <c r="J21353" i="1"/>
  <c r="I21354" i="1"/>
  <c r="J21354" i="1"/>
  <c r="I21355" i="1"/>
  <c r="J21355" i="1"/>
  <c r="I21356" i="1"/>
  <c r="J21356" i="1"/>
  <c r="I21357" i="1"/>
  <c r="J21357" i="1"/>
  <c r="I21358" i="1"/>
  <c r="J21358" i="1"/>
  <c r="I21359" i="1"/>
  <c r="J21359" i="1"/>
  <c r="I21360" i="1"/>
  <c r="J21360" i="1"/>
  <c r="I21361" i="1"/>
  <c r="J21361" i="1"/>
  <c r="I21362" i="1"/>
  <c r="J21362" i="1"/>
  <c r="I21363" i="1"/>
  <c r="J21363" i="1"/>
  <c r="I21364" i="1"/>
  <c r="J21364" i="1"/>
  <c r="I21365" i="1"/>
  <c r="J21365" i="1"/>
  <c r="I21366" i="1"/>
  <c r="J21366" i="1"/>
  <c r="I21367" i="1"/>
  <c r="J21367" i="1"/>
  <c r="I21368" i="1"/>
  <c r="J21368" i="1"/>
  <c r="I21369" i="1"/>
  <c r="J21369" i="1"/>
  <c r="I21370" i="1"/>
  <c r="J21370" i="1"/>
  <c r="I21371" i="1"/>
  <c r="J21371" i="1"/>
  <c r="I21372" i="1"/>
  <c r="J21372" i="1"/>
  <c r="I21373" i="1"/>
  <c r="J21373" i="1"/>
  <c r="I21374" i="1"/>
  <c r="J21374" i="1"/>
  <c r="I21375" i="1"/>
  <c r="J21375" i="1"/>
  <c r="I21376" i="1"/>
  <c r="J21376" i="1"/>
  <c r="I21377" i="1"/>
  <c r="J21377" i="1"/>
  <c r="I21378" i="1"/>
  <c r="J21378" i="1"/>
  <c r="I21379" i="1"/>
  <c r="J21379" i="1"/>
  <c r="I21380" i="1"/>
  <c r="J21380" i="1"/>
  <c r="I21381" i="1"/>
  <c r="J21381" i="1"/>
  <c r="I21382" i="1"/>
  <c r="J21382" i="1"/>
  <c r="I21383" i="1"/>
  <c r="J21383" i="1"/>
  <c r="I21384" i="1"/>
  <c r="J21384" i="1"/>
  <c r="I21385" i="1"/>
  <c r="J21385" i="1"/>
  <c r="I21386" i="1"/>
  <c r="J21386" i="1"/>
  <c r="I21387" i="1"/>
  <c r="J21387" i="1"/>
  <c r="I21388" i="1"/>
  <c r="J21388" i="1"/>
  <c r="I21389" i="1"/>
  <c r="J21389" i="1"/>
  <c r="I21390" i="1"/>
  <c r="J21390" i="1"/>
  <c r="I21391" i="1"/>
  <c r="J21391" i="1"/>
  <c r="I21392" i="1"/>
  <c r="J21392" i="1"/>
  <c r="I21393" i="1"/>
  <c r="J21393" i="1"/>
  <c r="I21394" i="1"/>
  <c r="J21394" i="1"/>
  <c r="I21395" i="1"/>
  <c r="J21395" i="1"/>
  <c r="I21396" i="1"/>
  <c r="J21396" i="1"/>
  <c r="I21397" i="1"/>
  <c r="J21397" i="1"/>
  <c r="I21398" i="1"/>
  <c r="J21398" i="1"/>
  <c r="I21399" i="1"/>
  <c r="J21399" i="1"/>
  <c r="I21400" i="1"/>
  <c r="J21400" i="1"/>
  <c r="I21401" i="1"/>
  <c r="J21401" i="1"/>
  <c r="I21402" i="1"/>
  <c r="J21402" i="1"/>
  <c r="I21403" i="1"/>
  <c r="J21403" i="1"/>
  <c r="I21404" i="1"/>
  <c r="J21404" i="1"/>
  <c r="I21405" i="1"/>
  <c r="J21405" i="1"/>
  <c r="I21406" i="1"/>
  <c r="J21406" i="1"/>
  <c r="I21407" i="1"/>
  <c r="J21407" i="1"/>
  <c r="I21408" i="1"/>
  <c r="J21408" i="1"/>
  <c r="I21409" i="1"/>
  <c r="J21409" i="1"/>
  <c r="I21410" i="1"/>
  <c r="J21410" i="1"/>
  <c r="I21411" i="1"/>
  <c r="J21411" i="1"/>
  <c r="I21412" i="1"/>
  <c r="J21412" i="1"/>
  <c r="I21413" i="1"/>
  <c r="J21413" i="1"/>
  <c r="I21414" i="1"/>
  <c r="J21414" i="1"/>
  <c r="I21415" i="1"/>
  <c r="J21415" i="1"/>
  <c r="I21416" i="1"/>
  <c r="J21416" i="1"/>
  <c r="I21417" i="1"/>
  <c r="J21417" i="1"/>
  <c r="I21418" i="1"/>
  <c r="J21418" i="1"/>
  <c r="I21419" i="1"/>
  <c r="J21419" i="1"/>
  <c r="I21420" i="1"/>
  <c r="J21420" i="1"/>
  <c r="I21421" i="1"/>
  <c r="J21421" i="1"/>
  <c r="I21422" i="1"/>
  <c r="J21422" i="1"/>
  <c r="I21423" i="1"/>
  <c r="J21423" i="1"/>
  <c r="I21424" i="1"/>
  <c r="J21424" i="1"/>
  <c r="I21425" i="1"/>
  <c r="J21425" i="1"/>
  <c r="I21426" i="1"/>
  <c r="J21426" i="1"/>
  <c r="I21427" i="1"/>
  <c r="J21427" i="1"/>
  <c r="I21428" i="1"/>
  <c r="J21428" i="1"/>
  <c r="I21429" i="1"/>
  <c r="J21429" i="1"/>
  <c r="I21430" i="1"/>
  <c r="J21430" i="1"/>
  <c r="I21431" i="1"/>
  <c r="J21431" i="1"/>
  <c r="I21432" i="1"/>
  <c r="J21432" i="1"/>
  <c r="I21433" i="1"/>
  <c r="J21433" i="1"/>
  <c r="I21434" i="1"/>
  <c r="J21434" i="1"/>
  <c r="I21435" i="1"/>
  <c r="J21435" i="1"/>
  <c r="I21436" i="1"/>
  <c r="J21436" i="1"/>
  <c r="I21437" i="1"/>
  <c r="J21437" i="1"/>
  <c r="I21438" i="1"/>
  <c r="J21438" i="1"/>
  <c r="I21439" i="1"/>
  <c r="J21439" i="1"/>
  <c r="I21440" i="1"/>
  <c r="J21440" i="1"/>
  <c r="I21441" i="1"/>
  <c r="J21441" i="1"/>
  <c r="I21442" i="1"/>
  <c r="J21442" i="1"/>
  <c r="I21443" i="1"/>
  <c r="J21443" i="1"/>
  <c r="I21444" i="1"/>
  <c r="J21444" i="1"/>
  <c r="I21445" i="1"/>
  <c r="J21445" i="1"/>
  <c r="I21446" i="1"/>
  <c r="J21446" i="1"/>
  <c r="I21447" i="1"/>
  <c r="J21447" i="1"/>
  <c r="I21448" i="1"/>
  <c r="J21448" i="1"/>
  <c r="I21449" i="1"/>
  <c r="J21449" i="1"/>
  <c r="I21450" i="1"/>
  <c r="J21450" i="1"/>
  <c r="I21451" i="1"/>
  <c r="J21451" i="1"/>
  <c r="I21452" i="1"/>
  <c r="J21452" i="1"/>
  <c r="I21453" i="1"/>
  <c r="J21453" i="1"/>
  <c r="I21454" i="1"/>
  <c r="J21454" i="1"/>
  <c r="I21455" i="1"/>
  <c r="J21455" i="1"/>
  <c r="I21456" i="1"/>
  <c r="J21456" i="1"/>
  <c r="I21457" i="1"/>
  <c r="J21457" i="1"/>
  <c r="I21458" i="1"/>
  <c r="J21458" i="1"/>
  <c r="I21459" i="1"/>
  <c r="J21459" i="1"/>
  <c r="I21460" i="1"/>
  <c r="J21460" i="1"/>
  <c r="I21461" i="1"/>
  <c r="J21461" i="1"/>
  <c r="I21462" i="1"/>
  <c r="J21462" i="1"/>
  <c r="I21463" i="1"/>
  <c r="J21463" i="1"/>
  <c r="I21464" i="1"/>
  <c r="J21464" i="1"/>
  <c r="I21465" i="1"/>
  <c r="J21465" i="1"/>
  <c r="I21466" i="1"/>
  <c r="J21466" i="1"/>
  <c r="I21467" i="1"/>
  <c r="J21467" i="1"/>
  <c r="I21468" i="1"/>
  <c r="J21468" i="1"/>
  <c r="I21469" i="1"/>
  <c r="J21469" i="1"/>
  <c r="I21470" i="1"/>
  <c r="J21470" i="1"/>
  <c r="I21471" i="1"/>
  <c r="J21471" i="1"/>
  <c r="I21472" i="1"/>
  <c r="J21472" i="1"/>
  <c r="I21473" i="1"/>
  <c r="J21473" i="1"/>
  <c r="I21474" i="1"/>
  <c r="J21474" i="1"/>
  <c r="I21475" i="1"/>
  <c r="J21475" i="1"/>
  <c r="I21476" i="1"/>
  <c r="J21476" i="1"/>
  <c r="I21477" i="1"/>
  <c r="J21477" i="1"/>
  <c r="I21478" i="1"/>
  <c r="J21478" i="1"/>
  <c r="I21479" i="1"/>
  <c r="J21479" i="1"/>
  <c r="I21480" i="1"/>
  <c r="J21480" i="1"/>
  <c r="I21481" i="1"/>
  <c r="J21481" i="1"/>
  <c r="I21482" i="1"/>
  <c r="J21482" i="1"/>
  <c r="I21483" i="1"/>
  <c r="J21483" i="1"/>
  <c r="I21484" i="1"/>
  <c r="J21484" i="1"/>
  <c r="I21485" i="1"/>
  <c r="J21485" i="1"/>
  <c r="I21486" i="1"/>
  <c r="J21486" i="1"/>
  <c r="I21487" i="1"/>
  <c r="J21487" i="1"/>
  <c r="I21488" i="1"/>
  <c r="J21488" i="1"/>
  <c r="I21489" i="1"/>
  <c r="J21489" i="1"/>
  <c r="I21490" i="1"/>
  <c r="J21490" i="1"/>
  <c r="I21491" i="1"/>
  <c r="J21491" i="1"/>
  <c r="I21492" i="1"/>
  <c r="J21492" i="1"/>
  <c r="I21493" i="1"/>
  <c r="J21493" i="1"/>
  <c r="I21494" i="1"/>
  <c r="J21494" i="1"/>
  <c r="I21495" i="1"/>
  <c r="J21495" i="1"/>
  <c r="I21496" i="1"/>
  <c r="J21496" i="1"/>
  <c r="I21497" i="1"/>
  <c r="J21497" i="1"/>
  <c r="I21498" i="1"/>
  <c r="J21498" i="1"/>
  <c r="I21499" i="1"/>
  <c r="J21499" i="1"/>
  <c r="I21500" i="1"/>
  <c r="J21500" i="1"/>
  <c r="I21501" i="1"/>
  <c r="J21501" i="1"/>
  <c r="I21502" i="1"/>
  <c r="J21502" i="1"/>
  <c r="I21503" i="1"/>
  <c r="J21503" i="1"/>
  <c r="I21504" i="1"/>
  <c r="J21504" i="1"/>
  <c r="I21505" i="1"/>
  <c r="J21505" i="1"/>
  <c r="I21506" i="1"/>
  <c r="J21506" i="1"/>
  <c r="I21507" i="1"/>
  <c r="J21507" i="1"/>
  <c r="I21508" i="1"/>
  <c r="J21508" i="1"/>
  <c r="I21509" i="1"/>
  <c r="J21509" i="1"/>
  <c r="I21510" i="1"/>
  <c r="J21510" i="1"/>
  <c r="I21511" i="1"/>
  <c r="J21511" i="1"/>
  <c r="I21512" i="1"/>
  <c r="J21512" i="1"/>
  <c r="I21513" i="1"/>
  <c r="J21513" i="1"/>
  <c r="I21514" i="1"/>
  <c r="J21514" i="1"/>
  <c r="I21515" i="1"/>
  <c r="J21515" i="1"/>
  <c r="I21516" i="1"/>
  <c r="J21516" i="1"/>
  <c r="I21517" i="1"/>
  <c r="J21517" i="1"/>
  <c r="I21518" i="1"/>
  <c r="J21518" i="1"/>
  <c r="I21519" i="1"/>
  <c r="J21519" i="1"/>
  <c r="I21520" i="1"/>
  <c r="J21520" i="1"/>
  <c r="I21521" i="1"/>
  <c r="J21521" i="1"/>
  <c r="I21522" i="1"/>
  <c r="J21522" i="1"/>
  <c r="I21523" i="1"/>
  <c r="J21523" i="1"/>
  <c r="I21524" i="1"/>
  <c r="J21524" i="1"/>
  <c r="I21525" i="1"/>
  <c r="J21525" i="1"/>
  <c r="I21526" i="1"/>
  <c r="J21526" i="1"/>
  <c r="I21527" i="1"/>
  <c r="J21527" i="1"/>
  <c r="I21528" i="1"/>
  <c r="J21528" i="1"/>
  <c r="I21529" i="1"/>
  <c r="J21529" i="1"/>
  <c r="I21530" i="1"/>
  <c r="J21530" i="1"/>
  <c r="I21531" i="1"/>
  <c r="J21531" i="1"/>
  <c r="I21532" i="1"/>
  <c r="J21532" i="1"/>
  <c r="I21533" i="1"/>
  <c r="J21533" i="1"/>
  <c r="I21534" i="1"/>
  <c r="J21534" i="1"/>
  <c r="I21535" i="1"/>
  <c r="J21535" i="1"/>
  <c r="I21536" i="1"/>
  <c r="J21536" i="1"/>
  <c r="I21537" i="1"/>
  <c r="J21537" i="1"/>
  <c r="I21538" i="1"/>
  <c r="J21538" i="1"/>
  <c r="I21539" i="1"/>
  <c r="J21539" i="1"/>
  <c r="I21540" i="1"/>
  <c r="J21540" i="1"/>
  <c r="I21541" i="1"/>
  <c r="J21541" i="1"/>
  <c r="I21542" i="1"/>
  <c r="J21542" i="1"/>
  <c r="I21543" i="1"/>
  <c r="J21543" i="1"/>
  <c r="I21544" i="1"/>
  <c r="J21544" i="1"/>
  <c r="I21545" i="1"/>
  <c r="J21545" i="1"/>
  <c r="I21546" i="1"/>
  <c r="J21546" i="1"/>
  <c r="I21547" i="1"/>
  <c r="J21547" i="1"/>
  <c r="I21548" i="1"/>
  <c r="J21548" i="1"/>
  <c r="I21549" i="1"/>
  <c r="J21549" i="1"/>
  <c r="I21550" i="1"/>
  <c r="J21550" i="1"/>
  <c r="I21551" i="1"/>
  <c r="J21551" i="1"/>
  <c r="I21552" i="1"/>
  <c r="J21552" i="1"/>
  <c r="I21553" i="1"/>
  <c r="J21553" i="1"/>
  <c r="I21554" i="1"/>
  <c r="J21554" i="1"/>
  <c r="I21555" i="1"/>
  <c r="J21555" i="1"/>
  <c r="I21556" i="1"/>
  <c r="J21556" i="1"/>
  <c r="I21557" i="1"/>
  <c r="J21557" i="1"/>
  <c r="I21558" i="1"/>
  <c r="J21558" i="1"/>
  <c r="I21559" i="1"/>
  <c r="J21559" i="1"/>
  <c r="I21560" i="1"/>
  <c r="J21560" i="1"/>
  <c r="I21561" i="1"/>
  <c r="J21561" i="1"/>
  <c r="I21562" i="1"/>
  <c r="J21562" i="1"/>
  <c r="I21563" i="1"/>
  <c r="J21563" i="1"/>
  <c r="I21564" i="1"/>
  <c r="J21564" i="1"/>
  <c r="I21565" i="1"/>
  <c r="J21565" i="1"/>
  <c r="I21566" i="1"/>
  <c r="J21566" i="1"/>
  <c r="I21567" i="1"/>
  <c r="J21567" i="1"/>
  <c r="I21568" i="1"/>
  <c r="J21568" i="1"/>
  <c r="I21569" i="1"/>
  <c r="J21569" i="1"/>
  <c r="I21570" i="1"/>
  <c r="J21570" i="1"/>
  <c r="I21571" i="1"/>
  <c r="J21571" i="1"/>
  <c r="I21572" i="1"/>
  <c r="J21572" i="1"/>
  <c r="I21573" i="1"/>
  <c r="J21573" i="1"/>
  <c r="I21574" i="1"/>
  <c r="J21574" i="1"/>
  <c r="I21575" i="1"/>
  <c r="J21575" i="1"/>
  <c r="I21576" i="1"/>
  <c r="J21576" i="1"/>
  <c r="I21577" i="1"/>
  <c r="J21577" i="1"/>
  <c r="I21578" i="1"/>
  <c r="J21578" i="1"/>
  <c r="I21579" i="1"/>
  <c r="J21579" i="1"/>
  <c r="I21580" i="1"/>
  <c r="J21580" i="1"/>
  <c r="I21581" i="1"/>
  <c r="J21581" i="1"/>
  <c r="I21582" i="1"/>
  <c r="J21582" i="1"/>
  <c r="I21583" i="1"/>
  <c r="J21583" i="1"/>
  <c r="I21584" i="1"/>
  <c r="J21584" i="1"/>
  <c r="I21585" i="1"/>
  <c r="J21585" i="1"/>
  <c r="I21586" i="1"/>
  <c r="J21586" i="1"/>
  <c r="I21587" i="1"/>
  <c r="J21587" i="1"/>
  <c r="I21588" i="1"/>
  <c r="J21588" i="1"/>
  <c r="I21589" i="1"/>
  <c r="J21589" i="1"/>
  <c r="I21590" i="1"/>
  <c r="J21590" i="1"/>
  <c r="I21591" i="1"/>
  <c r="J21591" i="1"/>
  <c r="I21592" i="1"/>
  <c r="J21592" i="1"/>
  <c r="I21593" i="1"/>
  <c r="J21593" i="1"/>
  <c r="I21594" i="1"/>
  <c r="J21594" i="1"/>
  <c r="I21595" i="1"/>
  <c r="J21595" i="1"/>
  <c r="I21596" i="1"/>
  <c r="J21596" i="1"/>
  <c r="I21597" i="1"/>
  <c r="J21597" i="1"/>
  <c r="I21598" i="1"/>
  <c r="J21598" i="1"/>
  <c r="I21599" i="1"/>
  <c r="J21599" i="1"/>
  <c r="I21600" i="1"/>
  <c r="J21600" i="1"/>
  <c r="I21601" i="1"/>
  <c r="J21601" i="1"/>
  <c r="I21602" i="1"/>
  <c r="J21602" i="1"/>
  <c r="I21603" i="1"/>
  <c r="J21603" i="1"/>
  <c r="I21604" i="1"/>
  <c r="J21604" i="1"/>
  <c r="I21605" i="1"/>
  <c r="J21605" i="1"/>
  <c r="I21606" i="1"/>
  <c r="J21606" i="1"/>
  <c r="I21607" i="1"/>
  <c r="J21607" i="1"/>
  <c r="I21608" i="1"/>
  <c r="J21608" i="1"/>
  <c r="I21609" i="1"/>
  <c r="J21609" i="1"/>
  <c r="I21610" i="1"/>
  <c r="J21610" i="1"/>
  <c r="I21611" i="1"/>
  <c r="J21611" i="1"/>
  <c r="I21612" i="1"/>
  <c r="J21612" i="1"/>
  <c r="I21613" i="1"/>
  <c r="J21613" i="1"/>
  <c r="I21614" i="1"/>
  <c r="J21614" i="1"/>
  <c r="I21615" i="1"/>
  <c r="J21615" i="1"/>
  <c r="I21616" i="1"/>
  <c r="J21616" i="1"/>
  <c r="I21617" i="1"/>
  <c r="J21617" i="1"/>
  <c r="I21618" i="1"/>
  <c r="J21618" i="1"/>
  <c r="I21619" i="1"/>
  <c r="J21619" i="1"/>
  <c r="I21620" i="1"/>
  <c r="J21620" i="1"/>
  <c r="I21621" i="1"/>
  <c r="J21621" i="1"/>
  <c r="I21622" i="1"/>
  <c r="J21622" i="1"/>
  <c r="I21623" i="1"/>
  <c r="J21623" i="1"/>
  <c r="I21624" i="1"/>
  <c r="J21624" i="1"/>
  <c r="I21625" i="1"/>
  <c r="J21625" i="1"/>
  <c r="I21626" i="1"/>
  <c r="J21626" i="1"/>
  <c r="I21627" i="1"/>
  <c r="J21627" i="1"/>
  <c r="I21628" i="1"/>
  <c r="J21628" i="1"/>
  <c r="I21629" i="1"/>
  <c r="J21629" i="1"/>
  <c r="I21630" i="1"/>
  <c r="J21630" i="1"/>
  <c r="I21631" i="1"/>
  <c r="J21631" i="1"/>
  <c r="I21632" i="1"/>
  <c r="J21632" i="1"/>
  <c r="I21633" i="1"/>
  <c r="J21633" i="1"/>
  <c r="I21634" i="1"/>
  <c r="J21634" i="1"/>
  <c r="I21635" i="1"/>
  <c r="J21635" i="1"/>
  <c r="I21636" i="1"/>
  <c r="J21636" i="1"/>
  <c r="I21637" i="1"/>
  <c r="J21637" i="1"/>
  <c r="I21638" i="1"/>
  <c r="J21638" i="1"/>
  <c r="I21639" i="1"/>
  <c r="J21639" i="1"/>
  <c r="I21640" i="1"/>
  <c r="J21640" i="1"/>
  <c r="I21641" i="1"/>
  <c r="J21641" i="1"/>
  <c r="I21642" i="1"/>
  <c r="J21642" i="1"/>
  <c r="I21643" i="1"/>
  <c r="J21643" i="1"/>
  <c r="I21644" i="1"/>
  <c r="J21644" i="1"/>
  <c r="I21645" i="1"/>
  <c r="J21645" i="1"/>
  <c r="I21646" i="1"/>
  <c r="J21646" i="1"/>
  <c r="I21647" i="1"/>
  <c r="J21647" i="1"/>
  <c r="I21648" i="1"/>
  <c r="J21648" i="1"/>
  <c r="I21649" i="1"/>
  <c r="J21649" i="1"/>
  <c r="I21650" i="1"/>
  <c r="J21650" i="1"/>
  <c r="I21651" i="1"/>
  <c r="J21651" i="1"/>
  <c r="I21652" i="1"/>
  <c r="J21652" i="1"/>
  <c r="I21653" i="1"/>
  <c r="J21653" i="1"/>
  <c r="I21654" i="1"/>
  <c r="J21654" i="1"/>
  <c r="I21655" i="1"/>
  <c r="J21655" i="1"/>
  <c r="I21656" i="1"/>
  <c r="J21656" i="1"/>
  <c r="I21657" i="1"/>
  <c r="J21657" i="1"/>
  <c r="I21658" i="1"/>
  <c r="J21658" i="1"/>
  <c r="I21659" i="1"/>
  <c r="J21659" i="1"/>
  <c r="I21660" i="1"/>
  <c r="J21660" i="1"/>
  <c r="I21661" i="1"/>
  <c r="J21661" i="1"/>
  <c r="I21662" i="1"/>
  <c r="J21662" i="1"/>
  <c r="I21663" i="1"/>
  <c r="J21663" i="1"/>
  <c r="I21664" i="1"/>
  <c r="J21664" i="1"/>
  <c r="I21665" i="1"/>
  <c r="J21665" i="1"/>
  <c r="I21666" i="1"/>
  <c r="J21666" i="1"/>
  <c r="I21667" i="1"/>
  <c r="J21667" i="1"/>
  <c r="I21668" i="1"/>
  <c r="J21668" i="1"/>
  <c r="I21669" i="1"/>
  <c r="J21669" i="1"/>
  <c r="I21670" i="1"/>
  <c r="J21670" i="1"/>
  <c r="I21671" i="1"/>
  <c r="J21671" i="1"/>
  <c r="I21672" i="1"/>
  <c r="J21672" i="1"/>
  <c r="I21673" i="1"/>
  <c r="J21673" i="1"/>
  <c r="I21674" i="1"/>
  <c r="J21674" i="1"/>
  <c r="I21675" i="1"/>
  <c r="J21675" i="1"/>
  <c r="I21676" i="1"/>
  <c r="J21676" i="1"/>
  <c r="I21677" i="1"/>
  <c r="J21677" i="1"/>
  <c r="I21678" i="1"/>
  <c r="J21678" i="1"/>
  <c r="I21679" i="1"/>
  <c r="J21679" i="1"/>
  <c r="I21680" i="1"/>
  <c r="J21680" i="1"/>
  <c r="I21681" i="1"/>
  <c r="J21681" i="1"/>
  <c r="I21682" i="1"/>
  <c r="J21682" i="1"/>
  <c r="I21683" i="1"/>
  <c r="J21683" i="1"/>
  <c r="I21684" i="1"/>
  <c r="J21684" i="1"/>
  <c r="I21685" i="1"/>
  <c r="J21685" i="1"/>
  <c r="I21686" i="1"/>
  <c r="J21686" i="1"/>
  <c r="I21687" i="1"/>
  <c r="J21687" i="1"/>
  <c r="I21688" i="1"/>
  <c r="J21688" i="1"/>
  <c r="I21689" i="1"/>
  <c r="J21689" i="1"/>
  <c r="I21690" i="1"/>
  <c r="J21690" i="1"/>
  <c r="I21691" i="1"/>
  <c r="J21691" i="1"/>
  <c r="I21692" i="1"/>
  <c r="J21692" i="1"/>
  <c r="I21693" i="1"/>
  <c r="J21693" i="1"/>
  <c r="I21694" i="1"/>
  <c r="J21694" i="1"/>
  <c r="I21695" i="1"/>
  <c r="J21695" i="1"/>
  <c r="I21696" i="1"/>
  <c r="J21696" i="1"/>
  <c r="I21697" i="1"/>
  <c r="J21697" i="1"/>
  <c r="I21698" i="1"/>
  <c r="J21698" i="1"/>
  <c r="I21699" i="1"/>
  <c r="J21699" i="1"/>
  <c r="I21700" i="1"/>
  <c r="J21700" i="1"/>
  <c r="I21701" i="1"/>
  <c r="J21701" i="1"/>
  <c r="I21702" i="1"/>
  <c r="J21702" i="1"/>
  <c r="I21703" i="1"/>
  <c r="J21703" i="1"/>
  <c r="I21704" i="1"/>
  <c r="J21704" i="1"/>
  <c r="I21705" i="1"/>
  <c r="J21705" i="1"/>
  <c r="I21706" i="1"/>
  <c r="J21706" i="1"/>
  <c r="I21707" i="1"/>
  <c r="J21707" i="1"/>
  <c r="I21708" i="1"/>
  <c r="J21708" i="1"/>
  <c r="I21709" i="1"/>
  <c r="J21709" i="1"/>
  <c r="I21710" i="1"/>
  <c r="J21710" i="1"/>
  <c r="I21711" i="1"/>
  <c r="J21711" i="1"/>
  <c r="I21712" i="1"/>
  <c r="J21712" i="1"/>
  <c r="I21713" i="1"/>
  <c r="J21713" i="1"/>
  <c r="I21714" i="1"/>
  <c r="J21714" i="1"/>
  <c r="I21715" i="1"/>
  <c r="J21715" i="1"/>
  <c r="I21716" i="1"/>
  <c r="J21716" i="1"/>
  <c r="I21717" i="1"/>
  <c r="J21717" i="1"/>
  <c r="I21718" i="1"/>
  <c r="J21718" i="1"/>
  <c r="I21719" i="1"/>
  <c r="J21719" i="1"/>
  <c r="I21720" i="1"/>
  <c r="J21720" i="1"/>
  <c r="I21721" i="1"/>
  <c r="J21721" i="1"/>
  <c r="I21722" i="1"/>
  <c r="J21722" i="1"/>
  <c r="I21723" i="1"/>
  <c r="J21723" i="1"/>
  <c r="I21724" i="1"/>
  <c r="J21724" i="1"/>
  <c r="I21725" i="1"/>
  <c r="J21725" i="1"/>
  <c r="I21726" i="1"/>
  <c r="J21726" i="1"/>
  <c r="I21727" i="1"/>
  <c r="J21727" i="1"/>
  <c r="I21728" i="1"/>
  <c r="J21728" i="1"/>
  <c r="I21729" i="1"/>
  <c r="J21729" i="1"/>
  <c r="I21730" i="1"/>
  <c r="J21730" i="1"/>
  <c r="I21731" i="1"/>
  <c r="J21731" i="1"/>
  <c r="I21732" i="1"/>
  <c r="J21732" i="1"/>
  <c r="I21733" i="1"/>
  <c r="J21733" i="1"/>
  <c r="I21734" i="1"/>
  <c r="J21734" i="1"/>
  <c r="I21735" i="1"/>
  <c r="J21735" i="1"/>
  <c r="I21736" i="1"/>
  <c r="J21736" i="1"/>
  <c r="I21737" i="1"/>
  <c r="J21737" i="1"/>
  <c r="I21738" i="1"/>
  <c r="J21738" i="1"/>
  <c r="I21739" i="1"/>
  <c r="J21739" i="1"/>
  <c r="I21740" i="1"/>
  <c r="J21740" i="1"/>
  <c r="I21741" i="1"/>
  <c r="J21741" i="1"/>
  <c r="I21742" i="1"/>
  <c r="J21742" i="1"/>
  <c r="I21743" i="1"/>
  <c r="J21743" i="1"/>
  <c r="I21744" i="1"/>
  <c r="J21744" i="1"/>
  <c r="I21745" i="1"/>
  <c r="J21745" i="1"/>
  <c r="I21746" i="1"/>
  <c r="J21746" i="1"/>
  <c r="I21747" i="1"/>
  <c r="J21747" i="1"/>
  <c r="I21748" i="1"/>
  <c r="J21748" i="1"/>
  <c r="I21749" i="1"/>
  <c r="J21749" i="1"/>
  <c r="I21750" i="1"/>
  <c r="J21750" i="1"/>
  <c r="I21751" i="1"/>
  <c r="J21751" i="1"/>
  <c r="I21752" i="1"/>
  <c r="J21752" i="1"/>
  <c r="I21753" i="1"/>
  <c r="J21753" i="1"/>
  <c r="I21754" i="1"/>
  <c r="J21754" i="1"/>
  <c r="I21755" i="1"/>
  <c r="J21755" i="1"/>
  <c r="I21756" i="1"/>
  <c r="J21756" i="1"/>
  <c r="I21757" i="1"/>
  <c r="J21757" i="1"/>
  <c r="I21758" i="1"/>
  <c r="J21758" i="1"/>
  <c r="I21759" i="1"/>
  <c r="J21759" i="1"/>
  <c r="I21760" i="1"/>
  <c r="J21760" i="1"/>
  <c r="I21761" i="1"/>
  <c r="J21761" i="1"/>
  <c r="I21762" i="1"/>
  <c r="J21762" i="1"/>
  <c r="I21763" i="1"/>
  <c r="J21763" i="1"/>
  <c r="I21764" i="1"/>
  <c r="J21764" i="1"/>
  <c r="I21765" i="1"/>
  <c r="J21765" i="1"/>
  <c r="I21766" i="1"/>
  <c r="J21766" i="1"/>
  <c r="I21767" i="1"/>
  <c r="J21767" i="1"/>
  <c r="I21768" i="1"/>
  <c r="J21768" i="1"/>
  <c r="I21769" i="1"/>
  <c r="J21769" i="1"/>
  <c r="I21770" i="1"/>
  <c r="J21770" i="1"/>
  <c r="I21771" i="1"/>
  <c r="J21771" i="1"/>
  <c r="I21772" i="1"/>
  <c r="J21772" i="1"/>
  <c r="I21773" i="1"/>
  <c r="J21773" i="1"/>
  <c r="I21774" i="1"/>
  <c r="J21774" i="1"/>
  <c r="I21775" i="1"/>
  <c r="J21775" i="1"/>
  <c r="I21776" i="1"/>
  <c r="J21776" i="1"/>
  <c r="I21777" i="1"/>
  <c r="J21777" i="1"/>
  <c r="I21778" i="1"/>
  <c r="J21778" i="1"/>
  <c r="I21779" i="1"/>
  <c r="J21779" i="1"/>
  <c r="I21780" i="1"/>
  <c r="J21780" i="1"/>
  <c r="I21781" i="1"/>
  <c r="J21781" i="1"/>
  <c r="I21782" i="1"/>
  <c r="J21782" i="1"/>
  <c r="I21783" i="1"/>
  <c r="J21783" i="1"/>
  <c r="I21784" i="1"/>
  <c r="J21784" i="1"/>
  <c r="I21785" i="1"/>
  <c r="J21785" i="1"/>
  <c r="I21786" i="1"/>
  <c r="J21786" i="1"/>
  <c r="I21787" i="1"/>
  <c r="J21787" i="1"/>
  <c r="I21788" i="1"/>
  <c r="J21788" i="1"/>
  <c r="I21789" i="1"/>
  <c r="J21789" i="1"/>
  <c r="I21790" i="1"/>
  <c r="J21790" i="1"/>
  <c r="I21791" i="1"/>
  <c r="J21791" i="1"/>
  <c r="I21792" i="1"/>
  <c r="J21792" i="1"/>
  <c r="I21793" i="1"/>
  <c r="J21793" i="1"/>
  <c r="I21794" i="1"/>
  <c r="J21794" i="1"/>
  <c r="I21795" i="1"/>
  <c r="J21795" i="1"/>
  <c r="I21796" i="1"/>
  <c r="J21796" i="1"/>
  <c r="I21797" i="1"/>
  <c r="J21797" i="1"/>
  <c r="I21798" i="1"/>
  <c r="J21798" i="1"/>
  <c r="I21799" i="1"/>
  <c r="J21799" i="1"/>
  <c r="I21800" i="1"/>
  <c r="J21800" i="1"/>
  <c r="I21801" i="1"/>
  <c r="J21801" i="1"/>
  <c r="I21802" i="1"/>
  <c r="J21802" i="1"/>
  <c r="I21803" i="1"/>
  <c r="J21803" i="1"/>
  <c r="I21804" i="1"/>
  <c r="J21804" i="1"/>
  <c r="I21805" i="1"/>
  <c r="J21805" i="1"/>
  <c r="I21806" i="1"/>
  <c r="J21806" i="1"/>
  <c r="I21807" i="1"/>
  <c r="J21807" i="1"/>
  <c r="I21808" i="1"/>
  <c r="J21808" i="1"/>
  <c r="I21809" i="1"/>
  <c r="J21809" i="1"/>
  <c r="I21810" i="1"/>
  <c r="J21810" i="1"/>
  <c r="I21811" i="1"/>
  <c r="J21811" i="1"/>
  <c r="I21812" i="1"/>
  <c r="J21812" i="1"/>
  <c r="I21813" i="1"/>
  <c r="J21813" i="1"/>
  <c r="I21814" i="1"/>
  <c r="J21814" i="1"/>
  <c r="I21815" i="1"/>
  <c r="J21815" i="1"/>
  <c r="I21816" i="1"/>
  <c r="J21816" i="1"/>
  <c r="I21817" i="1"/>
  <c r="J21817" i="1"/>
  <c r="I21818" i="1"/>
  <c r="J21818" i="1"/>
  <c r="I21819" i="1"/>
  <c r="J21819" i="1"/>
  <c r="I21820" i="1"/>
  <c r="J21820" i="1"/>
  <c r="I21821" i="1"/>
  <c r="J21821" i="1"/>
  <c r="I21822" i="1"/>
  <c r="J21822" i="1"/>
  <c r="I21823" i="1"/>
  <c r="J21823" i="1"/>
  <c r="I21824" i="1"/>
  <c r="J21824" i="1"/>
  <c r="I21825" i="1"/>
  <c r="J21825" i="1"/>
  <c r="I21826" i="1"/>
  <c r="J21826" i="1"/>
  <c r="I21827" i="1"/>
  <c r="J21827" i="1"/>
  <c r="I21828" i="1"/>
  <c r="J21828" i="1"/>
  <c r="I21829" i="1"/>
  <c r="J21829" i="1"/>
  <c r="I21830" i="1"/>
  <c r="J21830" i="1"/>
  <c r="I21831" i="1"/>
  <c r="J21831" i="1"/>
  <c r="I21832" i="1"/>
  <c r="J21832" i="1"/>
  <c r="I21833" i="1"/>
  <c r="J21833" i="1"/>
  <c r="I21834" i="1"/>
  <c r="J21834" i="1"/>
  <c r="I21835" i="1"/>
  <c r="J21835" i="1"/>
  <c r="I21836" i="1"/>
  <c r="J21836" i="1"/>
  <c r="I21837" i="1"/>
  <c r="J21837" i="1"/>
  <c r="I21838" i="1"/>
  <c r="J21838" i="1"/>
  <c r="I21839" i="1"/>
  <c r="J21839" i="1"/>
  <c r="I21840" i="1"/>
  <c r="J21840" i="1"/>
  <c r="I21841" i="1"/>
  <c r="J21841" i="1"/>
  <c r="I21842" i="1"/>
  <c r="J21842" i="1"/>
  <c r="I21843" i="1"/>
  <c r="J21843" i="1"/>
  <c r="I21844" i="1"/>
  <c r="J21844" i="1"/>
  <c r="I21845" i="1"/>
  <c r="J21845" i="1"/>
  <c r="I21846" i="1"/>
  <c r="J21846" i="1"/>
  <c r="I21847" i="1"/>
  <c r="J21847" i="1"/>
  <c r="I21848" i="1"/>
  <c r="J21848" i="1"/>
  <c r="I21849" i="1"/>
  <c r="J21849" i="1"/>
  <c r="I21850" i="1"/>
  <c r="J21850" i="1"/>
  <c r="I21851" i="1"/>
  <c r="J21851" i="1"/>
  <c r="I21852" i="1"/>
  <c r="J21852" i="1"/>
  <c r="I21853" i="1"/>
  <c r="J21853" i="1"/>
  <c r="I21854" i="1"/>
  <c r="J21854" i="1"/>
  <c r="I21855" i="1"/>
  <c r="J21855" i="1"/>
  <c r="I21856" i="1"/>
  <c r="J21856" i="1"/>
  <c r="I21857" i="1"/>
  <c r="J21857" i="1"/>
  <c r="I21858" i="1"/>
  <c r="J21858" i="1"/>
  <c r="I21859" i="1"/>
  <c r="J21859" i="1"/>
  <c r="I21860" i="1"/>
  <c r="J21860" i="1"/>
  <c r="I21861" i="1"/>
  <c r="J21861" i="1"/>
  <c r="I21862" i="1"/>
  <c r="J21862" i="1"/>
  <c r="I21863" i="1"/>
  <c r="J21863" i="1"/>
  <c r="I21864" i="1"/>
  <c r="J21864" i="1"/>
  <c r="I21865" i="1"/>
  <c r="J21865" i="1"/>
  <c r="I21866" i="1"/>
  <c r="J21866" i="1"/>
  <c r="I21867" i="1"/>
  <c r="J21867" i="1"/>
  <c r="I21868" i="1"/>
  <c r="J21868" i="1"/>
  <c r="I21869" i="1"/>
  <c r="J21869" i="1"/>
  <c r="I21870" i="1"/>
  <c r="J21870" i="1"/>
  <c r="I21871" i="1"/>
  <c r="J21871" i="1"/>
  <c r="I21872" i="1"/>
  <c r="J21872" i="1"/>
  <c r="I21873" i="1"/>
  <c r="J21873" i="1"/>
  <c r="I21874" i="1"/>
  <c r="J21874" i="1"/>
  <c r="I21875" i="1"/>
  <c r="J21875" i="1"/>
  <c r="I21876" i="1"/>
  <c r="J21876" i="1"/>
  <c r="I21877" i="1"/>
  <c r="J21877" i="1"/>
  <c r="I21878" i="1"/>
  <c r="J21878" i="1"/>
  <c r="I21879" i="1"/>
  <c r="J21879" i="1"/>
  <c r="I21880" i="1"/>
  <c r="J21880" i="1"/>
  <c r="I21881" i="1"/>
  <c r="J21881" i="1"/>
  <c r="I21882" i="1"/>
  <c r="J21882" i="1"/>
  <c r="I21883" i="1"/>
  <c r="J21883" i="1"/>
  <c r="I21884" i="1"/>
  <c r="J21884" i="1"/>
  <c r="I21885" i="1"/>
  <c r="J21885" i="1"/>
  <c r="I21886" i="1"/>
  <c r="J21886" i="1"/>
  <c r="I21887" i="1"/>
  <c r="J21887" i="1"/>
  <c r="I21888" i="1"/>
  <c r="J21888" i="1"/>
  <c r="I21889" i="1"/>
  <c r="J21889" i="1"/>
  <c r="I21890" i="1"/>
  <c r="J21890" i="1"/>
  <c r="I21891" i="1"/>
  <c r="J21891" i="1"/>
  <c r="I21892" i="1"/>
  <c r="J21892" i="1"/>
  <c r="I21893" i="1"/>
  <c r="J21893" i="1"/>
  <c r="I21894" i="1"/>
  <c r="J21894" i="1"/>
  <c r="I21895" i="1"/>
  <c r="J21895" i="1"/>
  <c r="I21896" i="1"/>
  <c r="J21896" i="1"/>
  <c r="I21897" i="1"/>
  <c r="J21897" i="1"/>
  <c r="I21898" i="1"/>
  <c r="J21898" i="1"/>
  <c r="I21899" i="1"/>
  <c r="J21899" i="1"/>
  <c r="I21900" i="1"/>
  <c r="J21900" i="1"/>
  <c r="I21901" i="1"/>
  <c r="J21901" i="1"/>
  <c r="I21902" i="1"/>
  <c r="J21902" i="1"/>
  <c r="I21903" i="1"/>
  <c r="J21903" i="1"/>
  <c r="I21904" i="1"/>
  <c r="J21904" i="1"/>
  <c r="I21905" i="1"/>
  <c r="J21905" i="1"/>
  <c r="I21906" i="1"/>
  <c r="J21906" i="1"/>
  <c r="I21907" i="1"/>
  <c r="J21907" i="1"/>
  <c r="I21908" i="1"/>
  <c r="J21908" i="1"/>
  <c r="I21909" i="1"/>
  <c r="J21909" i="1"/>
  <c r="I21910" i="1"/>
  <c r="J21910" i="1"/>
  <c r="I21911" i="1"/>
  <c r="J21911" i="1"/>
  <c r="I21912" i="1"/>
  <c r="J21912" i="1"/>
  <c r="I21913" i="1"/>
  <c r="J21913" i="1"/>
  <c r="I21914" i="1"/>
  <c r="J21914" i="1"/>
  <c r="I21915" i="1"/>
  <c r="J21915" i="1"/>
  <c r="I21916" i="1"/>
  <c r="J21916" i="1"/>
  <c r="I21917" i="1"/>
  <c r="J21917" i="1"/>
  <c r="I21918" i="1"/>
  <c r="J21918" i="1"/>
  <c r="I21919" i="1"/>
  <c r="J21919" i="1"/>
  <c r="I21920" i="1"/>
  <c r="J21920" i="1"/>
  <c r="I21921" i="1"/>
  <c r="J21921" i="1"/>
  <c r="I21922" i="1"/>
  <c r="J21922" i="1"/>
  <c r="I21923" i="1"/>
  <c r="J21923" i="1"/>
  <c r="I21924" i="1"/>
  <c r="J21924" i="1"/>
  <c r="I21925" i="1"/>
  <c r="J21925" i="1"/>
  <c r="I21926" i="1"/>
  <c r="J21926" i="1"/>
  <c r="I21927" i="1"/>
  <c r="J21927" i="1"/>
  <c r="I21928" i="1"/>
  <c r="J21928" i="1"/>
  <c r="I21929" i="1"/>
  <c r="J21929" i="1"/>
  <c r="I21930" i="1"/>
  <c r="J21930" i="1"/>
  <c r="I21931" i="1"/>
  <c r="J21931" i="1"/>
  <c r="I21932" i="1"/>
  <c r="J21932" i="1"/>
  <c r="I21933" i="1"/>
  <c r="J21933" i="1"/>
  <c r="I21934" i="1"/>
  <c r="J21934" i="1"/>
  <c r="I21935" i="1"/>
  <c r="J21935" i="1"/>
  <c r="I21936" i="1"/>
  <c r="J21936" i="1"/>
  <c r="I21937" i="1"/>
  <c r="J21937" i="1"/>
  <c r="I21938" i="1"/>
  <c r="J21938" i="1"/>
  <c r="I21939" i="1"/>
  <c r="J21939" i="1"/>
  <c r="I21940" i="1"/>
  <c r="J21940" i="1"/>
  <c r="I21941" i="1"/>
  <c r="J21941" i="1"/>
  <c r="I21942" i="1"/>
  <c r="J21942" i="1"/>
  <c r="I21943" i="1"/>
  <c r="J21943" i="1"/>
  <c r="I21944" i="1"/>
  <c r="J21944" i="1"/>
  <c r="I21945" i="1"/>
  <c r="J21945" i="1"/>
  <c r="I21946" i="1"/>
  <c r="J21946" i="1"/>
  <c r="I21947" i="1"/>
  <c r="J21947" i="1"/>
  <c r="I21948" i="1"/>
  <c r="J21948" i="1"/>
  <c r="I21949" i="1"/>
  <c r="J21949" i="1"/>
  <c r="I21950" i="1"/>
  <c r="J21950" i="1"/>
  <c r="I21951" i="1"/>
  <c r="J21951" i="1"/>
  <c r="I21952" i="1"/>
  <c r="J21952" i="1"/>
  <c r="I21953" i="1"/>
  <c r="J21953" i="1"/>
  <c r="I21954" i="1"/>
  <c r="J21954" i="1"/>
  <c r="I21955" i="1"/>
  <c r="J21955" i="1"/>
  <c r="I21956" i="1"/>
  <c r="J21956" i="1"/>
  <c r="I21957" i="1"/>
  <c r="J21957" i="1"/>
  <c r="I21958" i="1"/>
  <c r="J21958" i="1"/>
  <c r="I21959" i="1"/>
  <c r="J21959" i="1"/>
  <c r="I21960" i="1"/>
  <c r="J21960" i="1"/>
  <c r="I21961" i="1"/>
  <c r="J21961" i="1"/>
  <c r="I21962" i="1"/>
  <c r="J21962" i="1"/>
  <c r="I21963" i="1"/>
  <c r="J21963" i="1"/>
  <c r="I21964" i="1"/>
  <c r="J21964" i="1"/>
  <c r="I21965" i="1"/>
  <c r="J21965" i="1"/>
  <c r="I21966" i="1"/>
  <c r="J21966" i="1"/>
  <c r="I21967" i="1"/>
  <c r="J21967" i="1"/>
  <c r="I21968" i="1"/>
  <c r="J21968" i="1"/>
  <c r="I21969" i="1"/>
  <c r="J21969" i="1"/>
  <c r="I21970" i="1"/>
  <c r="J21970" i="1"/>
  <c r="I21971" i="1"/>
  <c r="J21971" i="1"/>
  <c r="I21972" i="1"/>
  <c r="J21972" i="1"/>
  <c r="I21973" i="1"/>
  <c r="J21973" i="1"/>
  <c r="I21974" i="1"/>
  <c r="J21974" i="1"/>
  <c r="I21975" i="1"/>
  <c r="J21975" i="1"/>
  <c r="I21976" i="1"/>
  <c r="J21976" i="1"/>
  <c r="I21977" i="1"/>
  <c r="J21977" i="1"/>
  <c r="I21978" i="1"/>
  <c r="J21978" i="1"/>
  <c r="I21979" i="1"/>
  <c r="J21979" i="1"/>
  <c r="I21980" i="1"/>
  <c r="J21980" i="1"/>
  <c r="I21981" i="1"/>
  <c r="J21981" i="1"/>
  <c r="I21982" i="1"/>
  <c r="J21982" i="1"/>
  <c r="I21983" i="1"/>
  <c r="J21983" i="1"/>
  <c r="I21984" i="1"/>
  <c r="J21984" i="1"/>
  <c r="I21985" i="1"/>
  <c r="J21985" i="1"/>
  <c r="I21986" i="1"/>
  <c r="J21986" i="1"/>
  <c r="I21987" i="1"/>
  <c r="J21987" i="1"/>
  <c r="I21988" i="1"/>
  <c r="J21988" i="1"/>
  <c r="I21989" i="1"/>
  <c r="J21989" i="1"/>
  <c r="I21990" i="1"/>
  <c r="J21990" i="1"/>
  <c r="I21991" i="1"/>
  <c r="J21991" i="1"/>
  <c r="I21992" i="1"/>
  <c r="J21992" i="1"/>
  <c r="I21993" i="1"/>
  <c r="J21993" i="1"/>
  <c r="I21994" i="1"/>
  <c r="J21994" i="1"/>
  <c r="I21995" i="1"/>
  <c r="J21995" i="1"/>
  <c r="I21996" i="1"/>
  <c r="J21996" i="1"/>
  <c r="I21997" i="1"/>
  <c r="J21997" i="1"/>
  <c r="I21998" i="1"/>
  <c r="J21998" i="1"/>
  <c r="I21999" i="1"/>
  <c r="J21999" i="1"/>
  <c r="I22000" i="1"/>
  <c r="J22000" i="1"/>
  <c r="I22001" i="1"/>
  <c r="J22001" i="1"/>
  <c r="I22002" i="1"/>
  <c r="J22002" i="1"/>
  <c r="I22003" i="1"/>
  <c r="J22003" i="1"/>
  <c r="I22004" i="1"/>
  <c r="J22004" i="1"/>
  <c r="I22005" i="1"/>
  <c r="J22005" i="1"/>
  <c r="I22006" i="1"/>
  <c r="J22006" i="1"/>
  <c r="I22007" i="1"/>
  <c r="J22007" i="1"/>
  <c r="I22008" i="1"/>
  <c r="J22008" i="1"/>
  <c r="I22009" i="1"/>
  <c r="J22009" i="1"/>
  <c r="I22010" i="1"/>
  <c r="J22010" i="1"/>
  <c r="I22011" i="1"/>
  <c r="J22011" i="1"/>
  <c r="I22012" i="1"/>
  <c r="J22012" i="1"/>
  <c r="I22013" i="1"/>
  <c r="J22013" i="1"/>
  <c r="I22014" i="1"/>
  <c r="J22014" i="1"/>
  <c r="I22015" i="1"/>
  <c r="J22015" i="1"/>
  <c r="I22016" i="1"/>
  <c r="J22016" i="1"/>
  <c r="I22017" i="1"/>
  <c r="J22017" i="1"/>
  <c r="I22018" i="1"/>
  <c r="J22018" i="1"/>
  <c r="I22019" i="1"/>
  <c r="J22019" i="1"/>
  <c r="I22020" i="1"/>
  <c r="J22020" i="1"/>
  <c r="I22021" i="1"/>
  <c r="J22021" i="1"/>
  <c r="I22022" i="1"/>
  <c r="J22022" i="1"/>
  <c r="I22023" i="1"/>
  <c r="J22023" i="1"/>
  <c r="I22024" i="1"/>
  <c r="J22024" i="1"/>
  <c r="I22025" i="1"/>
  <c r="J22025" i="1"/>
  <c r="I22026" i="1"/>
  <c r="J22026" i="1"/>
  <c r="I22027" i="1"/>
  <c r="J22027" i="1"/>
  <c r="I22028" i="1"/>
  <c r="J22028" i="1"/>
  <c r="I22029" i="1"/>
  <c r="J22029" i="1"/>
  <c r="I22030" i="1"/>
  <c r="J22030" i="1"/>
  <c r="I22031" i="1"/>
  <c r="J22031" i="1"/>
  <c r="I22032" i="1"/>
  <c r="J22032" i="1"/>
  <c r="I22033" i="1"/>
  <c r="J22033" i="1"/>
  <c r="I22034" i="1"/>
  <c r="J22034" i="1"/>
  <c r="I22035" i="1"/>
  <c r="J22035" i="1"/>
  <c r="I22036" i="1"/>
  <c r="J22036" i="1"/>
  <c r="I22037" i="1"/>
  <c r="J22037" i="1"/>
  <c r="I22038" i="1"/>
  <c r="J22038" i="1"/>
  <c r="I22039" i="1"/>
  <c r="J22039" i="1"/>
  <c r="I22040" i="1"/>
  <c r="J22040" i="1"/>
  <c r="I22041" i="1"/>
  <c r="J22041" i="1"/>
  <c r="I22042" i="1"/>
  <c r="J22042" i="1"/>
  <c r="I22043" i="1"/>
  <c r="J22043" i="1"/>
  <c r="I22044" i="1"/>
  <c r="J22044" i="1"/>
  <c r="I22045" i="1"/>
  <c r="J22045" i="1"/>
  <c r="I22046" i="1"/>
  <c r="J22046" i="1"/>
  <c r="I22047" i="1"/>
  <c r="J22047" i="1"/>
  <c r="I22048" i="1"/>
  <c r="J22048" i="1"/>
  <c r="I22049" i="1"/>
  <c r="J22049" i="1"/>
  <c r="I22050" i="1"/>
  <c r="J22050" i="1"/>
  <c r="I22051" i="1"/>
  <c r="J22051" i="1"/>
  <c r="I22052" i="1"/>
  <c r="J22052" i="1"/>
  <c r="I22053" i="1"/>
  <c r="J22053" i="1"/>
  <c r="I22054" i="1"/>
  <c r="J22054" i="1"/>
  <c r="I22055" i="1"/>
  <c r="J22055" i="1"/>
  <c r="I22056" i="1"/>
  <c r="J22056" i="1"/>
  <c r="I22057" i="1"/>
  <c r="J22057" i="1"/>
  <c r="I22058" i="1"/>
  <c r="J22058" i="1"/>
  <c r="I22059" i="1"/>
  <c r="J22059" i="1"/>
  <c r="I22060" i="1"/>
  <c r="J22060" i="1"/>
  <c r="I22061" i="1"/>
  <c r="J22061" i="1"/>
  <c r="I22062" i="1"/>
  <c r="J22062" i="1"/>
  <c r="I22063" i="1"/>
  <c r="J22063" i="1"/>
  <c r="I22064" i="1"/>
  <c r="J22064" i="1"/>
  <c r="I22065" i="1"/>
  <c r="J22065" i="1"/>
  <c r="I22066" i="1"/>
  <c r="J22066" i="1"/>
  <c r="I22067" i="1"/>
  <c r="J22067" i="1"/>
  <c r="I22068" i="1"/>
  <c r="J22068" i="1"/>
  <c r="I22069" i="1"/>
  <c r="J22069" i="1"/>
  <c r="I22070" i="1"/>
  <c r="J22070" i="1"/>
  <c r="I22071" i="1"/>
  <c r="J22071" i="1"/>
  <c r="I22072" i="1"/>
  <c r="J22072" i="1"/>
  <c r="I22073" i="1"/>
  <c r="J22073" i="1"/>
  <c r="I22074" i="1"/>
  <c r="J22074" i="1"/>
  <c r="I22075" i="1"/>
  <c r="J22075" i="1"/>
  <c r="I22076" i="1"/>
  <c r="J22076" i="1"/>
  <c r="I22077" i="1"/>
  <c r="J22077" i="1"/>
  <c r="I22078" i="1"/>
  <c r="J22078" i="1"/>
  <c r="I22079" i="1"/>
  <c r="J22079" i="1"/>
  <c r="I22080" i="1"/>
  <c r="J22080" i="1"/>
  <c r="I22081" i="1"/>
  <c r="J22081" i="1"/>
  <c r="I22082" i="1"/>
  <c r="J22082" i="1"/>
  <c r="I22083" i="1"/>
  <c r="J22083" i="1"/>
  <c r="I22084" i="1"/>
  <c r="J22084" i="1"/>
  <c r="I22085" i="1"/>
  <c r="J22085" i="1"/>
  <c r="I22086" i="1"/>
  <c r="J22086" i="1"/>
  <c r="I22087" i="1"/>
  <c r="J22087" i="1"/>
  <c r="I22088" i="1"/>
  <c r="J22088" i="1"/>
  <c r="I22089" i="1"/>
  <c r="J22089" i="1"/>
  <c r="I22090" i="1"/>
  <c r="J22090" i="1"/>
  <c r="I22091" i="1"/>
  <c r="J22091" i="1"/>
  <c r="I22092" i="1"/>
  <c r="J22092" i="1"/>
  <c r="I22093" i="1"/>
  <c r="J22093" i="1"/>
  <c r="I22094" i="1"/>
  <c r="J22094" i="1"/>
  <c r="I22095" i="1"/>
  <c r="J22095" i="1"/>
  <c r="I22096" i="1"/>
  <c r="J22096" i="1"/>
  <c r="I22097" i="1"/>
  <c r="J22097" i="1"/>
  <c r="I22098" i="1"/>
  <c r="J22098" i="1"/>
  <c r="I22099" i="1"/>
  <c r="J22099" i="1"/>
  <c r="I22100" i="1"/>
  <c r="J22100" i="1"/>
  <c r="I22101" i="1"/>
  <c r="J22101" i="1"/>
  <c r="I22102" i="1"/>
  <c r="J22102" i="1"/>
  <c r="I22103" i="1"/>
  <c r="J22103" i="1"/>
  <c r="I22104" i="1"/>
  <c r="J22104" i="1"/>
  <c r="I22105" i="1"/>
  <c r="J22105" i="1"/>
  <c r="I22106" i="1"/>
  <c r="J22106" i="1"/>
  <c r="I22107" i="1"/>
  <c r="J22107" i="1"/>
  <c r="I22108" i="1"/>
  <c r="J22108" i="1"/>
  <c r="I22109" i="1"/>
  <c r="J22109" i="1"/>
  <c r="I22110" i="1"/>
  <c r="J22110" i="1"/>
  <c r="I22111" i="1"/>
  <c r="J22111" i="1"/>
  <c r="I22112" i="1"/>
  <c r="J22112" i="1"/>
  <c r="I22113" i="1"/>
  <c r="J22113" i="1"/>
  <c r="I22114" i="1"/>
  <c r="J22114" i="1"/>
  <c r="I22115" i="1"/>
  <c r="J22115" i="1"/>
  <c r="I22116" i="1"/>
  <c r="J22116" i="1"/>
  <c r="I22117" i="1"/>
  <c r="J22117" i="1"/>
  <c r="I22118" i="1"/>
  <c r="J22118" i="1"/>
  <c r="I22119" i="1"/>
  <c r="J22119" i="1"/>
  <c r="I22120" i="1"/>
  <c r="J22120" i="1"/>
  <c r="I22121" i="1"/>
  <c r="J22121" i="1"/>
  <c r="I22122" i="1"/>
  <c r="J22122" i="1"/>
  <c r="I22123" i="1"/>
  <c r="J22123" i="1"/>
  <c r="I22124" i="1"/>
  <c r="J22124" i="1"/>
  <c r="I22125" i="1"/>
  <c r="J22125" i="1"/>
  <c r="I22126" i="1"/>
  <c r="J22126" i="1"/>
  <c r="I22127" i="1"/>
  <c r="J22127" i="1"/>
  <c r="I22128" i="1"/>
  <c r="J22128" i="1"/>
  <c r="I22129" i="1"/>
  <c r="J22129" i="1"/>
  <c r="I22130" i="1"/>
  <c r="J22130" i="1"/>
  <c r="I22131" i="1"/>
  <c r="J22131" i="1"/>
  <c r="I22132" i="1"/>
  <c r="J22132" i="1"/>
  <c r="I22133" i="1"/>
  <c r="J22133" i="1"/>
  <c r="I22134" i="1"/>
  <c r="J22134" i="1"/>
  <c r="I22135" i="1"/>
  <c r="J22135" i="1"/>
  <c r="I22136" i="1"/>
  <c r="J22136" i="1"/>
  <c r="I22137" i="1"/>
  <c r="J22137" i="1"/>
  <c r="I22138" i="1"/>
  <c r="J22138" i="1"/>
  <c r="I22139" i="1"/>
  <c r="J22139" i="1"/>
  <c r="I22140" i="1"/>
  <c r="J22140" i="1"/>
  <c r="I22141" i="1"/>
  <c r="J22141" i="1"/>
  <c r="I22142" i="1"/>
  <c r="J22142" i="1"/>
  <c r="I22143" i="1"/>
  <c r="J22143" i="1"/>
  <c r="I22144" i="1"/>
  <c r="J22144" i="1"/>
  <c r="I22145" i="1"/>
  <c r="J22145" i="1"/>
  <c r="I22146" i="1"/>
  <c r="J22146" i="1"/>
  <c r="I22147" i="1"/>
  <c r="J22147" i="1"/>
  <c r="I22148" i="1"/>
  <c r="J22148" i="1"/>
  <c r="I22149" i="1"/>
  <c r="J22149" i="1"/>
  <c r="I22150" i="1"/>
  <c r="J22150" i="1"/>
  <c r="I22151" i="1"/>
  <c r="J22151" i="1"/>
  <c r="I22152" i="1"/>
  <c r="J22152" i="1"/>
  <c r="I22153" i="1"/>
  <c r="J22153" i="1"/>
  <c r="I22154" i="1"/>
  <c r="J22154" i="1"/>
  <c r="I22155" i="1"/>
  <c r="J22155" i="1"/>
  <c r="I22156" i="1"/>
  <c r="J22156" i="1"/>
  <c r="I22157" i="1"/>
  <c r="J22157" i="1"/>
  <c r="I22158" i="1"/>
  <c r="J22158" i="1"/>
  <c r="I22159" i="1"/>
  <c r="J22159" i="1"/>
  <c r="I22160" i="1"/>
  <c r="J22160" i="1"/>
  <c r="I22161" i="1"/>
  <c r="J22161" i="1"/>
  <c r="I22162" i="1"/>
  <c r="J22162" i="1"/>
  <c r="I22163" i="1"/>
  <c r="J22163" i="1"/>
  <c r="I22164" i="1"/>
  <c r="J22164" i="1"/>
  <c r="I22165" i="1"/>
  <c r="J22165" i="1"/>
  <c r="I22166" i="1"/>
  <c r="J22166" i="1"/>
  <c r="I22167" i="1"/>
  <c r="J22167" i="1"/>
  <c r="I22168" i="1"/>
  <c r="J22168" i="1"/>
  <c r="I22169" i="1"/>
  <c r="J22169" i="1"/>
  <c r="I22170" i="1"/>
  <c r="J22170" i="1"/>
  <c r="I22171" i="1"/>
  <c r="J22171" i="1"/>
  <c r="I22172" i="1"/>
  <c r="J22172" i="1"/>
  <c r="I22173" i="1"/>
  <c r="J22173" i="1"/>
  <c r="I22174" i="1"/>
  <c r="J22174" i="1"/>
  <c r="I22175" i="1"/>
  <c r="J22175" i="1"/>
  <c r="I22176" i="1"/>
  <c r="J22176" i="1"/>
  <c r="I22177" i="1"/>
  <c r="J22177" i="1"/>
  <c r="A19714" i="1"/>
  <c r="A19715" i="1"/>
  <c r="A19716" i="1"/>
  <c r="A19717" i="1"/>
  <c r="A19718" i="1"/>
  <c r="A19719" i="1"/>
  <c r="A19720" i="1"/>
  <c r="A19721" i="1"/>
  <c r="A19722" i="1"/>
  <c r="A19723" i="1"/>
  <c r="A19724" i="1"/>
  <c r="A19725" i="1"/>
  <c r="A19726" i="1"/>
  <c r="A19727" i="1"/>
  <c r="A19728" i="1"/>
  <c r="A19729" i="1"/>
  <c r="A19730" i="1"/>
  <c r="A19731" i="1"/>
  <c r="A19732" i="1"/>
  <c r="A19733" i="1"/>
  <c r="A19734" i="1"/>
  <c r="A19735" i="1"/>
  <c r="A19736" i="1"/>
  <c r="A19737" i="1"/>
  <c r="A19738" i="1"/>
  <c r="A19739" i="1"/>
  <c r="A19740" i="1"/>
  <c r="A19741" i="1"/>
  <c r="A19742" i="1"/>
  <c r="A19743" i="1"/>
  <c r="A19744" i="1"/>
  <c r="A19745" i="1"/>
  <c r="A19746" i="1"/>
  <c r="A19747" i="1"/>
  <c r="A19748" i="1"/>
  <c r="A19749" i="1"/>
  <c r="A19750" i="1"/>
  <c r="A19751" i="1"/>
  <c r="A19752" i="1"/>
  <c r="A19753" i="1"/>
  <c r="A19754" i="1"/>
  <c r="A19755" i="1"/>
  <c r="A19756" i="1"/>
  <c r="A19757" i="1"/>
  <c r="A19758" i="1"/>
  <c r="A19759" i="1"/>
  <c r="A19760" i="1"/>
  <c r="A19761" i="1"/>
  <c r="A19762" i="1"/>
  <c r="A19763" i="1"/>
  <c r="A19764" i="1"/>
  <c r="A19765" i="1"/>
  <c r="A19766" i="1"/>
  <c r="A19767" i="1"/>
  <c r="A19768" i="1"/>
  <c r="A19769" i="1"/>
  <c r="A19770" i="1"/>
  <c r="A19771" i="1"/>
  <c r="A19772" i="1"/>
  <c r="A19773" i="1"/>
  <c r="A19774" i="1"/>
  <c r="A19775" i="1"/>
  <c r="A19776" i="1"/>
  <c r="A19777" i="1"/>
  <c r="A19778" i="1"/>
  <c r="A19779" i="1"/>
  <c r="A19780" i="1"/>
  <c r="A19781" i="1"/>
  <c r="A19782" i="1"/>
  <c r="A19783" i="1"/>
  <c r="A19784" i="1"/>
  <c r="A19785" i="1"/>
  <c r="A19786" i="1"/>
  <c r="A19787" i="1"/>
  <c r="A19788" i="1"/>
  <c r="A19789" i="1"/>
  <c r="A19790" i="1"/>
  <c r="A19791" i="1"/>
  <c r="A19792" i="1"/>
  <c r="A19793" i="1"/>
  <c r="A19794" i="1"/>
  <c r="A19795" i="1"/>
  <c r="A19796" i="1"/>
  <c r="A19797" i="1"/>
  <c r="A19798" i="1"/>
  <c r="A19799" i="1"/>
  <c r="A19800" i="1"/>
  <c r="A19801" i="1"/>
  <c r="A19802" i="1"/>
  <c r="A19803" i="1"/>
  <c r="A19804" i="1"/>
  <c r="A19805" i="1"/>
  <c r="A19806" i="1"/>
  <c r="A19807" i="1"/>
  <c r="A19808" i="1"/>
  <c r="A19809" i="1"/>
  <c r="A19810" i="1"/>
  <c r="A19811" i="1"/>
  <c r="A19812" i="1"/>
  <c r="A19813" i="1"/>
  <c r="A19814" i="1"/>
  <c r="A19815" i="1"/>
  <c r="A19816" i="1"/>
  <c r="A19817" i="1"/>
  <c r="A19818" i="1"/>
  <c r="A19819" i="1"/>
  <c r="A19820" i="1"/>
  <c r="A19821" i="1"/>
  <c r="A19822" i="1"/>
  <c r="A19823" i="1"/>
  <c r="A19824" i="1"/>
  <c r="A19825" i="1"/>
  <c r="A19826" i="1"/>
  <c r="A19827" i="1"/>
  <c r="A19828" i="1"/>
  <c r="A19829" i="1"/>
  <c r="A19830" i="1"/>
  <c r="A19831" i="1"/>
  <c r="A19832" i="1"/>
  <c r="A19833" i="1"/>
  <c r="A19834" i="1"/>
  <c r="A19835" i="1"/>
  <c r="A19836" i="1"/>
  <c r="A19837" i="1"/>
  <c r="A19838" i="1"/>
  <c r="A19839" i="1"/>
  <c r="A19840" i="1"/>
  <c r="A19841" i="1"/>
  <c r="A19842" i="1"/>
  <c r="A19843" i="1"/>
  <c r="A19844" i="1"/>
  <c r="A19845" i="1"/>
  <c r="A19846" i="1"/>
  <c r="A19847" i="1"/>
  <c r="A19848" i="1"/>
  <c r="A19849" i="1"/>
  <c r="A19850" i="1"/>
  <c r="A19851" i="1"/>
  <c r="A19852" i="1"/>
  <c r="A19853" i="1"/>
  <c r="A19854" i="1"/>
  <c r="A19855" i="1"/>
  <c r="A19856" i="1"/>
  <c r="A19857" i="1"/>
  <c r="A19858" i="1"/>
  <c r="A19859" i="1"/>
  <c r="A19860" i="1"/>
  <c r="A19861" i="1"/>
  <c r="A19862" i="1"/>
  <c r="A19863" i="1"/>
  <c r="A19864" i="1"/>
  <c r="A19865" i="1"/>
  <c r="A19866" i="1"/>
  <c r="A19867" i="1"/>
  <c r="A19868" i="1"/>
  <c r="A19869" i="1"/>
  <c r="A19870" i="1"/>
  <c r="A19871" i="1"/>
  <c r="A19872" i="1"/>
  <c r="A19873" i="1"/>
  <c r="A19874" i="1"/>
  <c r="A19875" i="1"/>
  <c r="A19876" i="1"/>
  <c r="A19877" i="1"/>
  <c r="A19878" i="1"/>
  <c r="A19879" i="1"/>
  <c r="A19880" i="1"/>
  <c r="A19881" i="1"/>
  <c r="A19882" i="1"/>
  <c r="A19883" i="1"/>
  <c r="A19884" i="1"/>
  <c r="A19885" i="1"/>
  <c r="A19886" i="1"/>
  <c r="A19887" i="1"/>
  <c r="A19888" i="1"/>
  <c r="A19889" i="1"/>
  <c r="A19890" i="1"/>
  <c r="A19891" i="1"/>
  <c r="A19892" i="1"/>
  <c r="A19893" i="1"/>
  <c r="A19894" i="1"/>
  <c r="A19895" i="1"/>
  <c r="A19896" i="1"/>
  <c r="A19897" i="1"/>
  <c r="A19898" i="1"/>
  <c r="A19899" i="1"/>
  <c r="A19900" i="1"/>
  <c r="A19901" i="1"/>
  <c r="A19902" i="1"/>
  <c r="A19903" i="1"/>
  <c r="A19904" i="1"/>
  <c r="A19905" i="1"/>
  <c r="A19906" i="1"/>
  <c r="A19907" i="1"/>
  <c r="A19908" i="1"/>
  <c r="A19909" i="1"/>
  <c r="A19910" i="1"/>
  <c r="A19911" i="1"/>
  <c r="A19912" i="1"/>
  <c r="A19913" i="1"/>
  <c r="A19914" i="1"/>
  <c r="A19915" i="1"/>
  <c r="A19916" i="1"/>
  <c r="A19917" i="1"/>
  <c r="A19918" i="1"/>
  <c r="A19919" i="1"/>
  <c r="A19920" i="1"/>
  <c r="A19921" i="1"/>
  <c r="A19922" i="1"/>
  <c r="A19923" i="1"/>
  <c r="A19924" i="1"/>
  <c r="A19925" i="1"/>
  <c r="A19926" i="1"/>
  <c r="A19927" i="1"/>
  <c r="A19928" i="1"/>
  <c r="A19929" i="1"/>
  <c r="A19930" i="1"/>
  <c r="A19931" i="1"/>
  <c r="A19932" i="1"/>
  <c r="A19933" i="1"/>
  <c r="A19934" i="1"/>
  <c r="A19935" i="1"/>
  <c r="A19936" i="1"/>
  <c r="A19937" i="1"/>
  <c r="A19938" i="1"/>
  <c r="A19939" i="1"/>
  <c r="A19940" i="1"/>
  <c r="A19941" i="1"/>
  <c r="A19942" i="1"/>
  <c r="A19943" i="1"/>
  <c r="A19944" i="1"/>
  <c r="A19945" i="1"/>
  <c r="A19946" i="1"/>
  <c r="A19947" i="1"/>
  <c r="A19948" i="1"/>
  <c r="A19949" i="1"/>
  <c r="A19950" i="1"/>
  <c r="A19951" i="1"/>
  <c r="A19952" i="1"/>
  <c r="A19953" i="1"/>
  <c r="A19954" i="1"/>
  <c r="A19955" i="1"/>
  <c r="A19956" i="1"/>
  <c r="A19957" i="1"/>
  <c r="A19958" i="1"/>
  <c r="A19959" i="1"/>
  <c r="A19960" i="1"/>
  <c r="A19961" i="1"/>
  <c r="A19962" i="1"/>
  <c r="A19963" i="1"/>
  <c r="A19964" i="1"/>
  <c r="A19965" i="1"/>
  <c r="A19966" i="1"/>
  <c r="A19967" i="1"/>
  <c r="A19968" i="1"/>
  <c r="A19969" i="1"/>
  <c r="A19970" i="1"/>
  <c r="A19971" i="1"/>
  <c r="A19972" i="1"/>
  <c r="A19973" i="1"/>
  <c r="A19974" i="1"/>
  <c r="A19975" i="1"/>
  <c r="A19976" i="1"/>
  <c r="A19977" i="1"/>
  <c r="A19978" i="1"/>
  <c r="A19979" i="1"/>
  <c r="A19980" i="1"/>
  <c r="A19981" i="1"/>
  <c r="A19982" i="1"/>
  <c r="A19983" i="1"/>
  <c r="A19984" i="1"/>
  <c r="A19985" i="1"/>
  <c r="A19986" i="1"/>
  <c r="A19987" i="1"/>
  <c r="A19988" i="1"/>
  <c r="A19989" i="1"/>
  <c r="A19990" i="1"/>
  <c r="A19991" i="1"/>
  <c r="A19992" i="1"/>
  <c r="A19993" i="1"/>
  <c r="A19994" i="1"/>
  <c r="A19995" i="1"/>
  <c r="A19996" i="1"/>
  <c r="A19997" i="1"/>
  <c r="A19998" i="1"/>
  <c r="A19999" i="1"/>
  <c r="A20000" i="1"/>
  <c r="A20001" i="1"/>
  <c r="A20002" i="1"/>
  <c r="A20003" i="1"/>
  <c r="A20004" i="1"/>
  <c r="A20005" i="1"/>
  <c r="A20006" i="1"/>
  <c r="A20007" i="1"/>
  <c r="A20008" i="1"/>
  <c r="A20009" i="1"/>
  <c r="A20010" i="1"/>
  <c r="A20011" i="1"/>
  <c r="A20012" i="1"/>
  <c r="A20013" i="1"/>
  <c r="A20014" i="1"/>
  <c r="A20015" i="1"/>
  <c r="A20016" i="1"/>
  <c r="A20017" i="1"/>
  <c r="A20018" i="1"/>
  <c r="A20019" i="1"/>
  <c r="A20020" i="1"/>
  <c r="A20021" i="1"/>
  <c r="A20022" i="1"/>
  <c r="A20023" i="1"/>
  <c r="A20024" i="1"/>
  <c r="A20025" i="1"/>
  <c r="A20026" i="1"/>
  <c r="A20027" i="1"/>
  <c r="A20028" i="1"/>
  <c r="A20029" i="1"/>
  <c r="A20030" i="1"/>
  <c r="A20031" i="1"/>
  <c r="A20032" i="1"/>
  <c r="A20033" i="1"/>
  <c r="A20034" i="1"/>
  <c r="A20035" i="1"/>
  <c r="A20036" i="1"/>
  <c r="A20037" i="1"/>
  <c r="A20038" i="1"/>
  <c r="A20039" i="1"/>
  <c r="A20040" i="1"/>
  <c r="A20041" i="1"/>
  <c r="A20042" i="1"/>
  <c r="A20043" i="1"/>
  <c r="A20044" i="1"/>
  <c r="A20045" i="1"/>
  <c r="A20046" i="1"/>
  <c r="A20047" i="1"/>
  <c r="A20048" i="1"/>
  <c r="A20049" i="1"/>
  <c r="A20050" i="1"/>
  <c r="A20051" i="1"/>
  <c r="A20052" i="1"/>
  <c r="A20053" i="1"/>
  <c r="A20054" i="1"/>
  <c r="A20055" i="1"/>
  <c r="A20056" i="1"/>
  <c r="A20057" i="1"/>
  <c r="A20058" i="1"/>
  <c r="A20059" i="1"/>
  <c r="A20060" i="1"/>
  <c r="A20061" i="1"/>
  <c r="A20062" i="1"/>
  <c r="A20063" i="1"/>
  <c r="A20064" i="1"/>
  <c r="A20065" i="1"/>
  <c r="A20066" i="1"/>
  <c r="A20067" i="1"/>
  <c r="A20068" i="1"/>
  <c r="A20069" i="1"/>
  <c r="A20070" i="1"/>
  <c r="A20071" i="1"/>
  <c r="A20072" i="1"/>
  <c r="A20073" i="1"/>
  <c r="A20074" i="1"/>
  <c r="A20075" i="1"/>
  <c r="A20076" i="1"/>
  <c r="A20077" i="1"/>
  <c r="A20078" i="1"/>
  <c r="A20079" i="1"/>
  <c r="A20080" i="1"/>
  <c r="A20081" i="1"/>
  <c r="A20082" i="1"/>
  <c r="A20083" i="1"/>
  <c r="A20084" i="1"/>
  <c r="A20085" i="1"/>
  <c r="A20086" i="1"/>
  <c r="A20087" i="1"/>
  <c r="A20088" i="1"/>
  <c r="A20089" i="1"/>
  <c r="A20090" i="1"/>
  <c r="A20091" i="1"/>
  <c r="A20092" i="1"/>
  <c r="A20093" i="1"/>
  <c r="A20094" i="1"/>
  <c r="A20095" i="1"/>
  <c r="A20096" i="1"/>
  <c r="A20097" i="1"/>
  <c r="A20098" i="1"/>
  <c r="A20099" i="1"/>
  <c r="A20100" i="1"/>
  <c r="A20101" i="1"/>
  <c r="A20102" i="1"/>
  <c r="A20103" i="1"/>
  <c r="A20104" i="1"/>
  <c r="A20105" i="1"/>
  <c r="A20106" i="1"/>
  <c r="A20107" i="1"/>
  <c r="A20108" i="1"/>
  <c r="A20109" i="1"/>
  <c r="A20110" i="1"/>
  <c r="A20111" i="1"/>
  <c r="A20112" i="1"/>
  <c r="A20113" i="1"/>
  <c r="A20114" i="1"/>
  <c r="A20115" i="1"/>
  <c r="A20116" i="1"/>
  <c r="A20117" i="1"/>
  <c r="A20118" i="1"/>
  <c r="A20119" i="1"/>
  <c r="A20120" i="1"/>
  <c r="A20121" i="1"/>
  <c r="A20122" i="1"/>
  <c r="A20123" i="1"/>
  <c r="A20124" i="1"/>
  <c r="A20125" i="1"/>
  <c r="A20126" i="1"/>
  <c r="A20127" i="1"/>
  <c r="A20128" i="1"/>
  <c r="A20129" i="1"/>
  <c r="A20130" i="1"/>
  <c r="A20131" i="1"/>
  <c r="A20132" i="1"/>
  <c r="A20133" i="1"/>
  <c r="A20134" i="1"/>
  <c r="A20135" i="1"/>
  <c r="A20136" i="1"/>
  <c r="A20137" i="1"/>
  <c r="A20138" i="1"/>
  <c r="A20139" i="1"/>
  <c r="A20140" i="1"/>
  <c r="A20141" i="1"/>
  <c r="A20142" i="1"/>
  <c r="A20143" i="1"/>
  <c r="A20144" i="1"/>
  <c r="A20145" i="1"/>
  <c r="A20146" i="1"/>
  <c r="A20147" i="1"/>
  <c r="A20148" i="1"/>
  <c r="A20149" i="1"/>
  <c r="A20150" i="1"/>
  <c r="A20151" i="1"/>
  <c r="A20152" i="1"/>
  <c r="A20153" i="1"/>
  <c r="A20154" i="1"/>
  <c r="A20155" i="1"/>
  <c r="A20156" i="1"/>
  <c r="A20157" i="1"/>
  <c r="A20158" i="1"/>
  <c r="A20159" i="1"/>
  <c r="A20160" i="1"/>
  <c r="A20161" i="1"/>
  <c r="A20162" i="1"/>
  <c r="A20163" i="1"/>
  <c r="A20164" i="1"/>
  <c r="A20165" i="1"/>
  <c r="A20166" i="1"/>
  <c r="A20167" i="1"/>
  <c r="A20168" i="1"/>
  <c r="A20169" i="1"/>
  <c r="A20170" i="1"/>
  <c r="A20171" i="1"/>
  <c r="A20172" i="1"/>
  <c r="A20173" i="1"/>
  <c r="A20174" i="1"/>
  <c r="A20175" i="1"/>
  <c r="A20176" i="1"/>
  <c r="A20177" i="1"/>
  <c r="A20178" i="1"/>
  <c r="A20179" i="1"/>
  <c r="A20180" i="1"/>
  <c r="A20181" i="1"/>
  <c r="A20182" i="1"/>
  <c r="A20183" i="1"/>
  <c r="A20184" i="1"/>
  <c r="A20185" i="1"/>
  <c r="A20186" i="1"/>
  <c r="A20187" i="1"/>
  <c r="A20188" i="1"/>
  <c r="A20189" i="1"/>
  <c r="A20190" i="1"/>
  <c r="A20191" i="1"/>
  <c r="A20192" i="1"/>
  <c r="A20193" i="1"/>
  <c r="A20194" i="1"/>
  <c r="A20195" i="1"/>
  <c r="A20196" i="1"/>
  <c r="A20197" i="1"/>
  <c r="A20198" i="1"/>
  <c r="A20199" i="1"/>
  <c r="A20200" i="1"/>
  <c r="A20201" i="1"/>
  <c r="A20202" i="1"/>
  <c r="A20203" i="1"/>
  <c r="A20204" i="1"/>
  <c r="A20205" i="1"/>
  <c r="A20206" i="1"/>
  <c r="A20207" i="1"/>
  <c r="A20208" i="1"/>
  <c r="A20209" i="1"/>
  <c r="A20210" i="1"/>
  <c r="A20211" i="1"/>
  <c r="A20212" i="1"/>
  <c r="A20213" i="1"/>
  <c r="A20214" i="1"/>
  <c r="A20215" i="1"/>
  <c r="A20216" i="1"/>
  <c r="A20217" i="1"/>
  <c r="A20218" i="1"/>
  <c r="A20219" i="1"/>
  <c r="A20220" i="1"/>
  <c r="A20221" i="1"/>
  <c r="A20222" i="1"/>
  <c r="A20223" i="1"/>
  <c r="A20224" i="1"/>
  <c r="A20225" i="1"/>
  <c r="A20226" i="1"/>
  <c r="A20227" i="1"/>
  <c r="A20228" i="1"/>
  <c r="A20229" i="1"/>
  <c r="A20230" i="1"/>
  <c r="A20231" i="1"/>
  <c r="A20232" i="1"/>
  <c r="A20233" i="1"/>
  <c r="A20234" i="1"/>
  <c r="A20235" i="1"/>
  <c r="A20236" i="1"/>
  <c r="A20237" i="1"/>
  <c r="A20238" i="1"/>
  <c r="A20239" i="1"/>
  <c r="A20240" i="1"/>
  <c r="A20241" i="1"/>
  <c r="A20242" i="1"/>
  <c r="A20243" i="1"/>
  <c r="A20244" i="1"/>
  <c r="A20245" i="1"/>
  <c r="A20246" i="1"/>
  <c r="A20247" i="1"/>
  <c r="A20248" i="1"/>
  <c r="A20249" i="1"/>
  <c r="A20250" i="1"/>
  <c r="A20251" i="1"/>
  <c r="A20252" i="1"/>
  <c r="A20253" i="1"/>
  <c r="A20254" i="1"/>
  <c r="A20255" i="1"/>
  <c r="A20256" i="1"/>
  <c r="A20257" i="1"/>
  <c r="A20258" i="1"/>
  <c r="A20259" i="1"/>
  <c r="A20260" i="1"/>
  <c r="A20261" i="1"/>
  <c r="A20262" i="1"/>
  <c r="A20263" i="1"/>
  <c r="A20264" i="1"/>
  <c r="A20265" i="1"/>
  <c r="A20266" i="1"/>
  <c r="A20267" i="1"/>
  <c r="A20268" i="1"/>
  <c r="A20269" i="1"/>
  <c r="A20270" i="1"/>
  <c r="A20271" i="1"/>
  <c r="A20272" i="1"/>
  <c r="A20273" i="1"/>
  <c r="A20274" i="1"/>
  <c r="A20275" i="1"/>
  <c r="A20276" i="1"/>
  <c r="A20277" i="1"/>
  <c r="A20278" i="1"/>
  <c r="A20279" i="1"/>
  <c r="A20280" i="1"/>
  <c r="A20281" i="1"/>
  <c r="A20282" i="1"/>
  <c r="A20283" i="1"/>
  <c r="A20284" i="1"/>
  <c r="A20285" i="1"/>
  <c r="A20286" i="1"/>
  <c r="A20287" i="1"/>
  <c r="A20288" i="1"/>
  <c r="A20289" i="1"/>
  <c r="A20290" i="1"/>
  <c r="A20291" i="1"/>
  <c r="A20292" i="1"/>
  <c r="A20293" i="1"/>
  <c r="A20294" i="1"/>
  <c r="A20295" i="1"/>
  <c r="A20296" i="1"/>
  <c r="A20297" i="1"/>
  <c r="A20298" i="1"/>
  <c r="A20299" i="1"/>
  <c r="A20300" i="1"/>
  <c r="A20301" i="1"/>
  <c r="A20302" i="1"/>
  <c r="A20303" i="1"/>
  <c r="A20304" i="1"/>
  <c r="A20305" i="1"/>
  <c r="A20306" i="1"/>
  <c r="A20307" i="1"/>
  <c r="A20308" i="1"/>
  <c r="A20309" i="1"/>
  <c r="A20310" i="1"/>
  <c r="A20311" i="1"/>
  <c r="A20312" i="1"/>
  <c r="A20313" i="1"/>
  <c r="A20314" i="1"/>
  <c r="A20315" i="1"/>
  <c r="A20316" i="1"/>
  <c r="A20317" i="1"/>
  <c r="A20318" i="1"/>
  <c r="A20319" i="1"/>
  <c r="A20320" i="1"/>
  <c r="A20321" i="1"/>
  <c r="A20322" i="1"/>
  <c r="A20323" i="1"/>
  <c r="A20324" i="1"/>
  <c r="A20325" i="1"/>
  <c r="A20326" i="1"/>
  <c r="A20327" i="1"/>
  <c r="A20328" i="1"/>
  <c r="A20329" i="1"/>
  <c r="A20330" i="1"/>
  <c r="A20331" i="1"/>
  <c r="A20332" i="1"/>
  <c r="A20333" i="1"/>
  <c r="A20334" i="1"/>
  <c r="A20335" i="1"/>
  <c r="A20336" i="1"/>
  <c r="A20337" i="1"/>
  <c r="A20338" i="1"/>
  <c r="A20339" i="1"/>
  <c r="A20340" i="1"/>
  <c r="A20341" i="1"/>
  <c r="A20342" i="1"/>
  <c r="A20343" i="1"/>
  <c r="A20344" i="1"/>
  <c r="A20345" i="1"/>
  <c r="A20346" i="1"/>
  <c r="A20347" i="1"/>
  <c r="A20348" i="1"/>
  <c r="A20349" i="1"/>
  <c r="A20350" i="1"/>
  <c r="A20351" i="1"/>
  <c r="A20352" i="1"/>
  <c r="A20353" i="1"/>
  <c r="A20354" i="1"/>
  <c r="A20355" i="1"/>
  <c r="A20356" i="1"/>
  <c r="A20357" i="1"/>
  <c r="A20358" i="1"/>
  <c r="A20359" i="1"/>
  <c r="A20360" i="1"/>
  <c r="A20361" i="1"/>
  <c r="A20362" i="1"/>
  <c r="A20363" i="1"/>
  <c r="A20364" i="1"/>
  <c r="A20365" i="1"/>
  <c r="A20366" i="1"/>
  <c r="A20367" i="1"/>
  <c r="A20368" i="1"/>
  <c r="A20369" i="1"/>
  <c r="A20370" i="1"/>
  <c r="A20371" i="1"/>
  <c r="A20372" i="1"/>
  <c r="A20373" i="1"/>
  <c r="A20374" i="1"/>
  <c r="A20375" i="1"/>
  <c r="A20376" i="1"/>
  <c r="A20377" i="1"/>
  <c r="A20378" i="1"/>
  <c r="A20379" i="1"/>
  <c r="A20380" i="1"/>
  <c r="A20381" i="1"/>
  <c r="A20382" i="1"/>
  <c r="A20383" i="1"/>
  <c r="A20384" i="1"/>
  <c r="A20385" i="1"/>
  <c r="A20386" i="1"/>
  <c r="A20387" i="1"/>
  <c r="A20388" i="1"/>
  <c r="A20389" i="1"/>
  <c r="A20390" i="1"/>
  <c r="A20391" i="1"/>
  <c r="A20392" i="1"/>
  <c r="A20393" i="1"/>
  <c r="A20394" i="1"/>
  <c r="A20395" i="1"/>
  <c r="A20396" i="1"/>
  <c r="A20397" i="1"/>
  <c r="A20398" i="1"/>
  <c r="A20399" i="1"/>
  <c r="A20400" i="1"/>
  <c r="A20401" i="1"/>
  <c r="A20402" i="1"/>
  <c r="A20403" i="1"/>
  <c r="A20404" i="1"/>
  <c r="A20405" i="1"/>
  <c r="A20406" i="1"/>
  <c r="A20407" i="1"/>
  <c r="A20408" i="1"/>
  <c r="A20409" i="1"/>
  <c r="A20410" i="1"/>
  <c r="A20411" i="1"/>
  <c r="A20412" i="1"/>
  <c r="A20413" i="1"/>
  <c r="A20414" i="1"/>
  <c r="A20415" i="1"/>
  <c r="A20416" i="1"/>
  <c r="A20417" i="1"/>
  <c r="A20418" i="1"/>
  <c r="A20419" i="1"/>
  <c r="A20420" i="1"/>
  <c r="A20421" i="1"/>
  <c r="A20422" i="1"/>
  <c r="A20423" i="1"/>
  <c r="A20424" i="1"/>
  <c r="A20425" i="1"/>
  <c r="A20426" i="1"/>
  <c r="A20427" i="1"/>
  <c r="A20428" i="1"/>
  <c r="A20429" i="1"/>
  <c r="A20430" i="1"/>
  <c r="A20431" i="1"/>
  <c r="A20432" i="1"/>
  <c r="A20433" i="1"/>
  <c r="A20434" i="1"/>
  <c r="A20435" i="1"/>
  <c r="A20436" i="1"/>
  <c r="A20437" i="1"/>
  <c r="A20438" i="1"/>
  <c r="A20439" i="1"/>
  <c r="A20440" i="1"/>
  <c r="A20441" i="1"/>
  <c r="A20442" i="1"/>
  <c r="A20443" i="1"/>
  <c r="A20444" i="1"/>
  <c r="A20445" i="1"/>
  <c r="A20446" i="1"/>
  <c r="A20447" i="1"/>
  <c r="A20448" i="1"/>
  <c r="A20449" i="1"/>
  <c r="A20450" i="1"/>
  <c r="A20451" i="1"/>
  <c r="A20452" i="1"/>
  <c r="A20453" i="1"/>
  <c r="A20454" i="1"/>
  <c r="A20455" i="1"/>
  <c r="A20456" i="1"/>
  <c r="A20457" i="1"/>
  <c r="A20458" i="1"/>
  <c r="A20459" i="1"/>
  <c r="A20460" i="1"/>
  <c r="A20461" i="1"/>
  <c r="A20462" i="1"/>
  <c r="A20463" i="1"/>
  <c r="A20464" i="1"/>
  <c r="A20465" i="1"/>
  <c r="A20466" i="1"/>
  <c r="A20467" i="1"/>
  <c r="A20468" i="1"/>
  <c r="A20469" i="1"/>
  <c r="A20470" i="1"/>
  <c r="A20471" i="1"/>
  <c r="A20472" i="1"/>
  <c r="A20473" i="1"/>
  <c r="A20474" i="1"/>
  <c r="A20475" i="1"/>
  <c r="A20476" i="1"/>
  <c r="A20477" i="1"/>
  <c r="A20478" i="1"/>
  <c r="A20479" i="1"/>
  <c r="A20480" i="1"/>
  <c r="A20481" i="1"/>
  <c r="A20482" i="1"/>
  <c r="A20483" i="1"/>
  <c r="A20484" i="1"/>
  <c r="A20485" i="1"/>
  <c r="A20486" i="1"/>
  <c r="A20487" i="1"/>
  <c r="A20488" i="1"/>
  <c r="A20489" i="1"/>
  <c r="A20490" i="1"/>
  <c r="A20491" i="1"/>
  <c r="A20492" i="1"/>
  <c r="A20493" i="1"/>
  <c r="A20494" i="1"/>
  <c r="A20495" i="1"/>
  <c r="A20496" i="1"/>
  <c r="A20497" i="1"/>
  <c r="A20498" i="1"/>
  <c r="A20499" i="1"/>
  <c r="A20500" i="1"/>
  <c r="A20501" i="1"/>
  <c r="A20502" i="1"/>
  <c r="A20503" i="1"/>
  <c r="A20504" i="1"/>
  <c r="A20505" i="1"/>
  <c r="A20506" i="1"/>
  <c r="A20507" i="1"/>
  <c r="A20508" i="1"/>
  <c r="A20509" i="1"/>
  <c r="A20510" i="1"/>
  <c r="A20511" i="1"/>
  <c r="A20512" i="1"/>
  <c r="A20513" i="1"/>
  <c r="A20514" i="1"/>
  <c r="A20515" i="1"/>
  <c r="A20516" i="1"/>
  <c r="A20517" i="1"/>
  <c r="A20518" i="1"/>
  <c r="A20519" i="1"/>
  <c r="A20520" i="1"/>
  <c r="A20521" i="1"/>
  <c r="A20522" i="1"/>
  <c r="A20523" i="1"/>
  <c r="A20524" i="1"/>
  <c r="A20525" i="1"/>
  <c r="A20526" i="1"/>
  <c r="A20527" i="1"/>
  <c r="A20528" i="1"/>
  <c r="A20529" i="1"/>
  <c r="A20530" i="1"/>
  <c r="A20531" i="1"/>
  <c r="A20532" i="1"/>
  <c r="A20533" i="1"/>
  <c r="A20534" i="1"/>
  <c r="A20535" i="1"/>
  <c r="A20536" i="1"/>
  <c r="A20537" i="1"/>
  <c r="A20538" i="1"/>
  <c r="A20539" i="1"/>
  <c r="A20540" i="1"/>
  <c r="A20541" i="1"/>
  <c r="A20542" i="1"/>
  <c r="A20543" i="1"/>
  <c r="A20544" i="1"/>
  <c r="A20545" i="1"/>
  <c r="A20546" i="1"/>
  <c r="A20547" i="1"/>
  <c r="A20548" i="1"/>
  <c r="A20549" i="1"/>
  <c r="A20550" i="1"/>
  <c r="A20551" i="1"/>
  <c r="A20552" i="1"/>
  <c r="A20553" i="1"/>
  <c r="A20554" i="1"/>
  <c r="A20555" i="1"/>
  <c r="A20556" i="1"/>
  <c r="A20557" i="1"/>
  <c r="A20558" i="1"/>
  <c r="A20559" i="1"/>
  <c r="A20560" i="1"/>
  <c r="A20561" i="1"/>
  <c r="A20562" i="1"/>
  <c r="A20563" i="1"/>
  <c r="A20564" i="1"/>
  <c r="A20565" i="1"/>
  <c r="A20566" i="1"/>
  <c r="A20567" i="1"/>
  <c r="A20568" i="1"/>
  <c r="A20569" i="1"/>
  <c r="A20570" i="1"/>
  <c r="A20571" i="1"/>
  <c r="A20572" i="1"/>
  <c r="A20573" i="1"/>
  <c r="A20574" i="1"/>
  <c r="A20575" i="1"/>
  <c r="A20576" i="1"/>
  <c r="A20577" i="1"/>
  <c r="A20578" i="1"/>
  <c r="A20579" i="1"/>
  <c r="A20580" i="1"/>
  <c r="A20581" i="1"/>
  <c r="A20582" i="1"/>
  <c r="A20583" i="1"/>
  <c r="A20584" i="1"/>
  <c r="A20585" i="1"/>
  <c r="A20586" i="1"/>
  <c r="A20587" i="1"/>
  <c r="A20588" i="1"/>
  <c r="A20589" i="1"/>
  <c r="A20590" i="1"/>
  <c r="A20591" i="1"/>
  <c r="A20592" i="1"/>
  <c r="A20593" i="1"/>
  <c r="A20594" i="1"/>
  <c r="A20595" i="1"/>
  <c r="A20596" i="1"/>
  <c r="A20597" i="1"/>
  <c r="A20598" i="1"/>
  <c r="A20599" i="1"/>
  <c r="A20600" i="1"/>
  <c r="A20601" i="1"/>
  <c r="A20602" i="1"/>
  <c r="A20603" i="1"/>
  <c r="A20604" i="1"/>
  <c r="A20605" i="1"/>
  <c r="A20606" i="1"/>
  <c r="A20607" i="1"/>
  <c r="A20608" i="1"/>
  <c r="A20609" i="1"/>
  <c r="A20610" i="1"/>
  <c r="A20611" i="1"/>
  <c r="A20612" i="1"/>
  <c r="A20613" i="1"/>
  <c r="A20614" i="1"/>
  <c r="A20615" i="1"/>
  <c r="A20616" i="1"/>
  <c r="A20617" i="1"/>
  <c r="A20618" i="1"/>
  <c r="A20619" i="1"/>
  <c r="A20620" i="1"/>
  <c r="A20621" i="1"/>
  <c r="A20622" i="1"/>
  <c r="A20623" i="1"/>
  <c r="A20624" i="1"/>
  <c r="A20625" i="1"/>
  <c r="A20626" i="1"/>
  <c r="A20627" i="1"/>
  <c r="A20628" i="1"/>
  <c r="A20629" i="1"/>
  <c r="A20630" i="1"/>
  <c r="A20631" i="1"/>
  <c r="A20632" i="1"/>
  <c r="A20633" i="1"/>
  <c r="A20634" i="1"/>
  <c r="A20635" i="1"/>
  <c r="A20636" i="1"/>
  <c r="A20637" i="1"/>
  <c r="A20638" i="1"/>
  <c r="A20639" i="1"/>
  <c r="A20640" i="1"/>
  <c r="A20641" i="1"/>
  <c r="A20642" i="1"/>
  <c r="A20643" i="1"/>
  <c r="A20644" i="1"/>
  <c r="A20645" i="1"/>
  <c r="A20646" i="1"/>
  <c r="A20647" i="1"/>
  <c r="A20648" i="1"/>
  <c r="A20649" i="1"/>
  <c r="A20650" i="1"/>
  <c r="A20651" i="1"/>
  <c r="A20652" i="1"/>
  <c r="A20653" i="1"/>
  <c r="A20654" i="1"/>
  <c r="A20655" i="1"/>
  <c r="A20656" i="1"/>
  <c r="A20657" i="1"/>
  <c r="A20658" i="1"/>
  <c r="A20659" i="1"/>
  <c r="A20660" i="1"/>
  <c r="A20661" i="1"/>
  <c r="A20662" i="1"/>
  <c r="A20663" i="1"/>
  <c r="A20664" i="1"/>
  <c r="A20665" i="1"/>
  <c r="A20666" i="1"/>
  <c r="A20667" i="1"/>
  <c r="A20668" i="1"/>
  <c r="A20669" i="1"/>
  <c r="A20670" i="1"/>
  <c r="A20671" i="1"/>
  <c r="A20672" i="1"/>
  <c r="A20673" i="1"/>
  <c r="A20674" i="1"/>
  <c r="A20675" i="1"/>
  <c r="A20676" i="1"/>
  <c r="A20677" i="1"/>
  <c r="A20678" i="1"/>
  <c r="A20679" i="1"/>
  <c r="A20680" i="1"/>
  <c r="A20681" i="1"/>
  <c r="A20682" i="1"/>
  <c r="A20683" i="1"/>
  <c r="A20684" i="1"/>
  <c r="A20685" i="1"/>
  <c r="A20686" i="1"/>
  <c r="A20687" i="1"/>
  <c r="A20688" i="1"/>
  <c r="A20689" i="1"/>
  <c r="A20690" i="1"/>
  <c r="A20691" i="1"/>
  <c r="A20692" i="1"/>
  <c r="A20693" i="1"/>
  <c r="A20694" i="1"/>
  <c r="A20695" i="1"/>
  <c r="A20696" i="1"/>
  <c r="A20697" i="1"/>
  <c r="A20698" i="1"/>
  <c r="A20699" i="1"/>
  <c r="A20700" i="1"/>
  <c r="A20701" i="1"/>
  <c r="A20702" i="1"/>
  <c r="A20703" i="1"/>
  <c r="A20704" i="1"/>
  <c r="A20705" i="1"/>
  <c r="A20706" i="1"/>
  <c r="A20707" i="1"/>
  <c r="A20708" i="1"/>
  <c r="A20709" i="1"/>
  <c r="A20710" i="1"/>
  <c r="A20711" i="1"/>
  <c r="A20712" i="1"/>
  <c r="A20713" i="1"/>
  <c r="A20714" i="1"/>
  <c r="A20715" i="1"/>
  <c r="A20716" i="1"/>
  <c r="A20717" i="1"/>
  <c r="A20718" i="1"/>
  <c r="A20719" i="1"/>
  <c r="A20720" i="1"/>
  <c r="A20721" i="1"/>
  <c r="A20722" i="1"/>
  <c r="A20723" i="1"/>
  <c r="A20724" i="1"/>
  <c r="A20725" i="1"/>
  <c r="A20726" i="1"/>
  <c r="A20727" i="1"/>
  <c r="A20728" i="1"/>
  <c r="A20729" i="1"/>
  <c r="A20730" i="1"/>
  <c r="A20731" i="1"/>
  <c r="A20732" i="1"/>
  <c r="A20733" i="1"/>
  <c r="A20734" i="1"/>
  <c r="A20735" i="1"/>
  <c r="A20736" i="1"/>
  <c r="A20737" i="1"/>
  <c r="A20738" i="1"/>
  <c r="A20739" i="1"/>
  <c r="A20740" i="1"/>
  <c r="A20741" i="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20951" i="1"/>
  <c r="A20952" i="1"/>
  <c r="A20953" i="1"/>
  <c r="A20954" i="1"/>
  <c r="A20955" i="1"/>
  <c r="A20956" i="1"/>
  <c r="A20957" i="1"/>
  <c r="A20958" i="1"/>
  <c r="A20959" i="1"/>
  <c r="A20960" i="1"/>
  <c r="A20961" i="1"/>
  <c r="A20962" i="1"/>
  <c r="A20963" i="1"/>
  <c r="A20964" i="1"/>
  <c r="A20965" i="1"/>
  <c r="A20966" i="1"/>
  <c r="A20967" i="1"/>
  <c r="A20968" i="1"/>
  <c r="A20969" i="1"/>
  <c r="A20970" i="1"/>
  <c r="A20971" i="1"/>
  <c r="A20972" i="1"/>
  <c r="A20973" i="1"/>
  <c r="A20974" i="1"/>
  <c r="A20975" i="1"/>
  <c r="A20976" i="1"/>
  <c r="A20977" i="1"/>
  <c r="A20978" i="1"/>
  <c r="A20979" i="1"/>
  <c r="A20980" i="1"/>
  <c r="A20981" i="1"/>
  <c r="A20982" i="1"/>
  <c r="A20983" i="1"/>
  <c r="A20984" i="1"/>
  <c r="A20985" i="1"/>
  <c r="A20986" i="1"/>
  <c r="A20987" i="1"/>
  <c r="A20988" i="1"/>
  <c r="A20989" i="1"/>
  <c r="A20990" i="1"/>
  <c r="A20991" i="1"/>
  <c r="A20992" i="1"/>
  <c r="A20993" i="1"/>
  <c r="A20994" i="1"/>
  <c r="A20995" i="1"/>
  <c r="A20996" i="1"/>
  <c r="A20997" i="1"/>
  <c r="A20998" i="1"/>
  <c r="A20999" i="1"/>
  <c r="A21000" i="1"/>
  <c r="A21001" i="1"/>
  <c r="A21002" i="1"/>
  <c r="A21003" i="1"/>
  <c r="A21004" i="1"/>
  <c r="A21005" i="1"/>
  <c r="A21006" i="1"/>
  <c r="A21007" i="1"/>
  <c r="A21008" i="1"/>
  <c r="A21009" i="1"/>
  <c r="A21010" i="1"/>
  <c r="A21011" i="1"/>
  <c r="A21012" i="1"/>
  <c r="A21013" i="1"/>
  <c r="A21014" i="1"/>
  <c r="A21015" i="1"/>
  <c r="A21016" i="1"/>
  <c r="A21017" i="1"/>
  <c r="A21018" i="1"/>
  <c r="A21019" i="1"/>
  <c r="A21020" i="1"/>
  <c r="A21021" i="1"/>
  <c r="A21022" i="1"/>
  <c r="A21023" i="1"/>
  <c r="A21024" i="1"/>
  <c r="A21025" i="1"/>
  <c r="A21026" i="1"/>
  <c r="A21027" i="1"/>
  <c r="A21028" i="1"/>
  <c r="A21029" i="1"/>
  <c r="A21030" i="1"/>
  <c r="A21031" i="1"/>
  <c r="A21032" i="1"/>
  <c r="A21033" i="1"/>
  <c r="A21034" i="1"/>
  <c r="A21035" i="1"/>
  <c r="A21036" i="1"/>
  <c r="A21037" i="1"/>
  <c r="A21038" i="1"/>
  <c r="A21039" i="1"/>
  <c r="A21040" i="1"/>
  <c r="A21041" i="1"/>
  <c r="A21042" i="1"/>
  <c r="A21043" i="1"/>
  <c r="A21044" i="1"/>
  <c r="A21045" i="1"/>
  <c r="A21046" i="1"/>
  <c r="A21047" i="1"/>
  <c r="A21048" i="1"/>
  <c r="A21049" i="1"/>
  <c r="A21050" i="1"/>
  <c r="A21051" i="1"/>
  <c r="A21052" i="1"/>
  <c r="A21053" i="1"/>
  <c r="A21054" i="1"/>
  <c r="A21055" i="1"/>
  <c r="A21056" i="1"/>
  <c r="A21057" i="1"/>
  <c r="A21058" i="1"/>
  <c r="A21059" i="1"/>
  <c r="A21060" i="1"/>
  <c r="A21061" i="1"/>
  <c r="A21062" i="1"/>
  <c r="A21063" i="1"/>
  <c r="A21064" i="1"/>
  <c r="A21065" i="1"/>
  <c r="A21066" i="1"/>
  <c r="A21067" i="1"/>
  <c r="A21068" i="1"/>
  <c r="A21069" i="1"/>
  <c r="A21070" i="1"/>
  <c r="A21071" i="1"/>
  <c r="A21072" i="1"/>
  <c r="A21073" i="1"/>
  <c r="A21074" i="1"/>
  <c r="A21075" i="1"/>
  <c r="A21076" i="1"/>
  <c r="A21077" i="1"/>
  <c r="A21078" i="1"/>
  <c r="A21079" i="1"/>
  <c r="A21080" i="1"/>
  <c r="A21081" i="1"/>
  <c r="A21082" i="1"/>
  <c r="A21083" i="1"/>
  <c r="A21084" i="1"/>
  <c r="A21085" i="1"/>
  <c r="A21086" i="1"/>
  <c r="A21087" i="1"/>
  <c r="A21088" i="1"/>
  <c r="A21089" i="1"/>
  <c r="A21090" i="1"/>
  <c r="A21091" i="1"/>
  <c r="A21092" i="1"/>
  <c r="A21093" i="1"/>
  <c r="A21094" i="1"/>
  <c r="A21095" i="1"/>
  <c r="A21096" i="1"/>
  <c r="A21097" i="1"/>
  <c r="A21098" i="1"/>
  <c r="A21099" i="1"/>
  <c r="A21100" i="1"/>
  <c r="A21101" i="1"/>
  <c r="A21102" i="1"/>
  <c r="A21103" i="1"/>
  <c r="A21104" i="1"/>
  <c r="A21105" i="1"/>
  <c r="A21106" i="1"/>
  <c r="A21107" i="1"/>
  <c r="A21108" i="1"/>
  <c r="A21109" i="1"/>
  <c r="A21110" i="1"/>
  <c r="A21111" i="1"/>
  <c r="A21112" i="1"/>
  <c r="A21113" i="1"/>
  <c r="A21114" i="1"/>
  <c r="A21115" i="1"/>
  <c r="A21116" i="1"/>
  <c r="A21117" i="1"/>
  <c r="A21118" i="1"/>
  <c r="A21119" i="1"/>
  <c r="A21120" i="1"/>
  <c r="A21121" i="1"/>
  <c r="A21122" i="1"/>
  <c r="A21123" i="1"/>
  <c r="A21124" i="1"/>
  <c r="A21125" i="1"/>
  <c r="A21126" i="1"/>
  <c r="A21127" i="1"/>
  <c r="A21128" i="1"/>
  <c r="A21129" i="1"/>
  <c r="A21130" i="1"/>
  <c r="A21131" i="1"/>
  <c r="A21132" i="1"/>
  <c r="A21133" i="1"/>
  <c r="A21134" i="1"/>
  <c r="A21135" i="1"/>
  <c r="A21136" i="1"/>
  <c r="A21137" i="1"/>
  <c r="A21138" i="1"/>
  <c r="A21139" i="1"/>
  <c r="A21140" i="1"/>
  <c r="A21141" i="1"/>
  <c r="A21142" i="1"/>
  <c r="A21143" i="1"/>
  <c r="A21144" i="1"/>
  <c r="A21145" i="1"/>
  <c r="A21146" i="1"/>
  <c r="A21147" i="1"/>
  <c r="A21148" i="1"/>
  <c r="A21149" i="1"/>
  <c r="A21150" i="1"/>
  <c r="A21151" i="1"/>
  <c r="A21152" i="1"/>
  <c r="A21153" i="1"/>
  <c r="A21154" i="1"/>
  <c r="A21155" i="1"/>
  <c r="A21156" i="1"/>
  <c r="A21157" i="1"/>
  <c r="A21158" i="1"/>
  <c r="A21159" i="1"/>
  <c r="A21160" i="1"/>
  <c r="A21161" i="1"/>
  <c r="A21162" i="1"/>
  <c r="A21163" i="1"/>
  <c r="A21164" i="1"/>
  <c r="A21165" i="1"/>
  <c r="A21166" i="1"/>
  <c r="A21167" i="1"/>
  <c r="A21168" i="1"/>
  <c r="A21169" i="1"/>
  <c r="A21170" i="1"/>
  <c r="A21171" i="1"/>
  <c r="A21172" i="1"/>
  <c r="A21173" i="1"/>
  <c r="A21174" i="1"/>
  <c r="A21175" i="1"/>
  <c r="A21176" i="1"/>
  <c r="A21177" i="1"/>
  <c r="A21178" i="1"/>
  <c r="A21179" i="1"/>
  <c r="A21180" i="1"/>
  <c r="A21181" i="1"/>
  <c r="A21182" i="1"/>
  <c r="A21183" i="1"/>
  <c r="A21184" i="1"/>
  <c r="A21185" i="1"/>
  <c r="A21186" i="1"/>
  <c r="A21187" i="1"/>
  <c r="A21188" i="1"/>
  <c r="A21189" i="1"/>
  <c r="A21190" i="1"/>
  <c r="A21191" i="1"/>
  <c r="A21192" i="1"/>
  <c r="A21193" i="1"/>
  <c r="A21194" i="1"/>
  <c r="A21195" i="1"/>
  <c r="A21196" i="1"/>
  <c r="A21197" i="1"/>
  <c r="A21198" i="1"/>
  <c r="A21199" i="1"/>
  <c r="A21200" i="1"/>
  <c r="A21201" i="1"/>
  <c r="A21202" i="1"/>
  <c r="A21203" i="1"/>
  <c r="A21204" i="1"/>
  <c r="A21205" i="1"/>
  <c r="A21206" i="1"/>
  <c r="A21207" i="1"/>
  <c r="A21208" i="1"/>
  <c r="A21209" i="1"/>
  <c r="A21210" i="1"/>
  <c r="A21211" i="1"/>
  <c r="A21212" i="1"/>
  <c r="A21213" i="1"/>
  <c r="A21214" i="1"/>
  <c r="A21215" i="1"/>
  <c r="A21216" i="1"/>
  <c r="A21217" i="1"/>
  <c r="A21218" i="1"/>
  <c r="A21219" i="1"/>
  <c r="A21220" i="1"/>
  <c r="A21221" i="1"/>
  <c r="A21222" i="1"/>
  <c r="A21223" i="1"/>
  <c r="A21224" i="1"/>
  <c r="A21225" i="1"/>
  <c r="A21226" i="1"/>
  <c r="A21227" i="1"/>
  <c r="A21228" i="1"/>
  <c r="A21229" i="1"/>
  <c r="A21230" i="1"/>
  <c r="A21231" i="1"/>
  <c r="A21232" i="1"/>
  <c r="A21233" i="1"/>
  <c r="A21234" i="1"/>
  <c r="A21235" i="1"/>
  <c r="A21236" i="1"/>
  <c r="A21237" i="1"/>
  <c r="A21238" i="1"/>
  <c r="A21239" i="1"/>
  <c r="A21240" i="1"/>
  <c r="A21241" i="1"/>
  <c r="A21242" i="1"/>
  <c r="A21243" i="1"/>
  <c r="A21244" i="1"/>
  <c r="A21245" i="1"/>
  <c r="A21246" i="1"/>
  <c r="A21247" i="1"/>
  <c r="A21248" i="1"/>
  <c r="A21249" i="1"/>
  <c r="A21250" i="1"/>
  <c r="A21251" i="1"/>
  <c r="A21252" i="1"/>
  <c r="A21253" i="1"/>
  <c r="A21254" i="1"/>
  <c r="A21255" i="1"/>
  <c r="A21256" i="1"/>
  <c r="A21257" i="1"/>
  <c r="A21258" i="1"/>
  <c r="A21259" i="1"/>
  <c r="A21260" i="1"/>
  <c r="A21261" i="1"/>
  <c r="A21262" i="1"/>
  <c r="A21263" i="1"/>
  <c r="A21264" i="1"/>
  <c r="A21265" i="1"/>
  <c r="A21266" i="1"/>
  <c r="A21267" i="1"/>
  <c r="A21268" i="1"/>
  <c r="A21269" i="1"/>
  <c r="A21270" i="1"/>
  <c r="A21271" i="1"/>
  <c r="A21272" i="1"/>
  <c r="A21273" i="1"/>
  <c r="A21274" i="1"/>
  <c r="A21275" i="1"/>
  <c r="A21276" i="1"/>
  <c r="A21277" i="1"/>
  <c r="A21278" i="1"/>
  <c r="A21279" i="1"/>
  <c r="A21280" i="1"/>
  <c r="A21281" i="1"/>
  <c r="A21282" i="1"/>
  <c r="A21283" i="1"/>
  <c r="A21284" i="1"/>
  <c r="A21285" i="1"/>
  <c r="A21286" i="1"/>
  <c r="A21287" i="1"/>
  <c r="A21288" i="1"/>
  <c r="A21289" i="1"/>
  <c r="A21290" i="1"/>
  <c r="A21291" i="1"/>
  <c r="A21292" i="1"/>
  <c r="A21293" i="1"/>
  <c r="A21294" i="1"/>
  <c r="A21295" i="1"/>
  <c r="A21296" i="1"/>
  <c r="A21297" i="1"/>
  <c r="A21298" i="1"/>
  <c r="A21299" i="1"/>
  <c r="A21300" i="1"/>
  <c r="A21301" i="1"/>
  <c r="A21302" i="1"/>
  <c r="A21303" i="1"/>
  <c r="A21304" i="1"/>
  <c r="A21305" i="1"/>
  <c r="A21306" i="1"/>
  <c r="A21307" i="1"/>
  <c r="A21308" i="1"/>
  <c r="A21309" i="1"/>
  <c r="A21310" i="1"/>
  <c r="A21311" i="1"/>
  <c r="A21312" i="1"/>
  <c r="A21313" i="1"/>
  <c r="A21314" i="1"/>
  <c r="A21315" i="1"/>
  <c r="A21316" i="1"/>
  <c r="A21317" i="1"/>
  <c r="A21318" i="1"/>
  <c r="A21319" i="1"/>
  <c r="A21320" i="1"/>
  <c r="A21321" i="1"/>
  <c r="A21322" i="1"/>
  <c r="A21323" i="1"/>
  <c r="A21324" i="1"/>
  <c r="A21325" i="1"/>
  <c r="A21326" i="1"/>
  <c r="A21327" i="1"/>
  <c r="A21328" i="1"/>
  <c r="A21329" i="1"/>
  <c r="A21330" i="1"/>
  <c r="A21331" i="1"/>
  <c r="A21332" i="1"/>
  <c r="A21333" i="1"/>
  <c r="A21334" i="1"/>
  <c r="A21335" i="1"/>
  <c r="A21336" i="1"/>
  <c r="A21337" i="1"/>
  <c r="A21338" i="1"/>
  <c r="A21339" i="1"/>
  <c r="A21340" i="1"/>
  <c r="A21341" i="1"/>
  <c r="A21342" i="1"/>
  <c r="A21343" i="1"/>
  <c r="A21344" i="1"/>
  <c r="A21345" i="1"/>
  <c r="A21346" i="1"/>
  <c r="A21347" i="1"/>
  <c r="A21348" i="1"/>
  <c r="A21349" i="1"/>
  <c r="A21350" i="1"/>
  <c r="A21351" i="1"/>
  <c r="A21352" i="1"/>
  <c r="A21353" i="1"/>
  <c r="A21354" i="1"/>
  <c r="A21355" i="1"/>
  <c r="A21356" i="1"/>
  <c r="A21357" i="1"/>
  <c r="A21358" i="1"/>
  <c r="A21359" i="1"/>
  <c r="A21360" i="1"/>
  <c r="A21361" i="1"/>
  <c r="A21362" i="1"/>
  <c r="A21363" i="1"/>
  <c r="A21364" i="1"/>
  <c r="A21365" i="1"/>
  <c r="A21366" i="1"/>
  <c r="A21367" i="1"/>
  <c r="A21368" i="1"/>
  <c r="A21369" i="1"/>
  <c r="A21370" i="1"/>
  <c r="A21371" i="1"/>
  <c r="A21372" i="1"/>
  <c r="A21373" i="1"/>
  <c r="A21374" i="1"/>
  <c r="A21375" i="1"/>
  <c r="A21376" i="1"/>
  <c r="A21377" i="1"/>
  <c r="A21378" i="1"/>
  <c r="A21379" i="1"/>
  <c r="A21380" i="1"/>
  <c r="A21381" i="1"/>
  <c r="A21382" i="1"/>
  <c r="A21383" i="1"/>
  <c r="A21384" i="1"/>
  <c r="A21385" i="1"/>
  <c r="A21386" i="1"/>
  <c r="A21387" i="1"/>
  <c r="A21388" i="1"/>
  <c r="A21389" i="1"/>
  <c r="A21390" i="1"/>
  <c r="A21391" i="1"/>
  <c r="A21392" i="1"/>
  <c r="A21393" i="1"/>
  <c r="A21394" i="1"/>
  <c r="A21395" i="1"/>
  <c r="A21396" i="1"/>
  <c r="A21397" i="1"/>
  <c r="A21398" i="1"/>
  <c r="A21399" i="1"/>
  <c r="A21400" i="1"/>
  <c r="A21401" i="1"/>
  <c r="A21402" i="1"/>
  <c r="A21403" i="1"/>
  <c r="A21404" i="1"/>
  <c r="A21405" i="1"/>
  <c r="A21406" i="1"/>
  <c r="A21407" i="1"/>
  <c r="A21408" i="1"/>
  <c r="A21409" i="1"/>
  <c r="A21410" i="1"/>
  <c r="A21411" i="1"/>
  <c r="A21412" i="1"/>
  <c r="A21413" i="1"/>
  <c r="A21414" i="1"/>
  <c r="A21415" i="1"/>
  <c r="A21416" i="1"/>
  <c r="A21417" i="1"/>
  <c r="A21418" i="1"/>
  <c r="A21419" i="1"/>
  <c r="A21420" i="1"/>
  <c r="A21421" i="1"/>
  <c r="A21422" i="1"/>
  <c r="A21423" i="1"/>
  <c r="A21424" i="1"/>
  <c r="A21425" i="1"/>
  <c r="A21426" i="1"/>
  <c r="A21427" i="1"/>
  <c r="A21428" i="1"/>
  <c r="A21429" i="1"/>
  <c r="A21430" i="1"/>
  <c r="A21431" i="1"/>
  <c r="A21432" i="1"/>
  <c r="A21433" i="1"/>
  <c r="A21434" i="1"/>
  <c r="A21435" i="1"/>
  <c r="A21436" i="1"/>
  <c r="A21437" i="1"/>
  <c r="A21438" i="1"/>
  <c r="A21439" i="1"/>
  <c r="A21440" i="1"/>
  <c r="A21441" i="1"/>
  <c r="A21442" i="1"/>
  <c r="A21443" i="1"/>
  <c r="A21444" i="1"/>
  <c r="A21445" i="1"/>
  <c r="A21446" i="1"/>
  <c r="A21447" i="1"/>
  <c r="A21448" i="1"/>
  <c r="A21449" i="1"/>
  <c r="A21450" i="1"/>
  <c r="A21451" i="1"/>
  <c r="A21452" i="1"/>
  <c r="A21453" i="1"/>
  <c r="A21454" i="1"/>
  <c r="A21455" i="1"/>
  <c r="A21456" i="1"/>
  <c r="A21457" i="1"/>
  <c r="A21458" i="1"/>
  <c r="A21459" i="1"/>
  <c r="A21460" i="1"/>
  <c r="A21461" i="1"/>
  <c r="A21462" i="1"/>
  <c r="A21463" i="1"/>
  <c r="A21464" i="1"/>
  <c r="A21465" i="1"/>
  <c r="A21466" i="1"/>
  <c r="A21467" i="1"/>
  <c r="A21468" i="1"/>
  <c r="A21469" i="1"/>
  <c r="A21470" i="1"/>
  <c r="A21471" i="1"/>
  <c r="A21472" i="1"/>
  <c r="A21473" i="1"/>
  <c r="A21474" i="1"/>
  <c r="A21475" i="1"/>
  <c r="A21476" i="1"/>
  <c r="A21477" i="1"/>
  <c r="A21478" i="1"/>
  <c r="A21479" i="1"/>
  <c r="A21480" i="1"/>
  <c r="A21481" i="1"/>
  <c r="A21482" i="1"/>
  <c r="A21483" i="1"/>
  <c r="A21484" i="1"/>
  <c r="A21485" i="1"/>
  <c r="A21486" i="1"/>
  <c r="A21487" i="1"/>
  <c r="A21488" i="1"/>
  <c r="A21489" i="1"/>
  <c r="A21490" i="1"/>
  <c r="A21491" i="1"/>
  <c r="A21492" i="1"/>
  <c r="A21493" i="1"/>
  <c r="A21494" i="1"/>
  <c r="A21495" i="1"/>
  <c r="A21496" i="1"/>
  <c r="A21497" i="1"/>
  <c r="A21498" i="1"/>
  <c r="A21499" i="1"/>
  <c r="A21500" i="1"/>
  <c r="A21501" i="1"/>
  <c r="A21502" i="1"/>
  <c r="A21503" i="1"/>
  <c r="A21504" i="1"/>
  <c r="A21505" i="1"/>
  <c r="A21506" i="1"/>
  <c r="A21507" i="1"/>
  <c r="A21508" i="1"/>
  <c r="A21509" i="1"/>
  <c r="A21510" i="1"/>
  <c r="A21511" i="1"/>
  <c r="A21512" i="1"/>
  <c r="A21513" i="1"/>
  <c r="A21514" i="1"/>
  <c r="A21515" i="1"/>
  <c r="A21516" i="1"/>
  <c r="A21517" i="1"/>
  <c r="A21518" i="1"/>
  <c r="A21519" i="1"/>
  <c r="A21520" i="1"/>
  <c r="A21521" i="1"/>
  <c r="A21522" i="1"/>
  <c r="A21523" i="1"/>
  <c r="A21524" i="1"/>
  <c r="A21525" i="1"/>
  <c r="A21526" i="1"/>
  <c r="A21527" i="1"/>
  <c r="A21528" i="1"/>
  <c r="A21529" i="1"/>
  <c r="A21530" i="1"/>
  <c r="A21531" i="1"/>
  <c r="A21532" i="1"/>
  <c r="A21533" i="1"/>
  <c r="A21534" i="1"/>
  <c r="A21535" i="1"/>
  <c r="A21536" i="1"/>
  <c r="A21537" i="1"/>
  <c r="A21538" i="1"/>
  <c r="A21539" i="1"/>
  <c r="A21540" i="1"/>
  <c r="A21541" i="1"/>
  <c r="A21542" i="1"/>
  <c r="A21543" i="1"/>
  <c r="A21544" i="1"/>
  <c r="A21545" i="1"/>
  <c r="A21546" i="1"/>
  <c r="A21547" i="1"/>
  <c r="A21548" i="1"/>
  <c r="A21549" i="1"/>
  <c r="A21550" i="1"/>
  <c r="A21551" i="1"/>
  <c r="A21552" i="1"/>
  <c r="A21553" i="1"/>
  <c r="A21554" i="1"/>
  <c r="A21555" i="1"/>
  <c r="A21556" i="1"/>
  <c r="A21557" i="1"/>
  <c r="A21558" i="1"/>
  <c r="A21559" i="1"/>
  <c r="A21560" i="1"/>
  <c r="A21561" i="1"/>
  <c r="A21562" i="1"/>
  <c r="A21563" i="1"/>
  <c r="A21564" i="1"/>
  <c r="A21565" i="1"/>
  <c r="A21566" i="1"/>
  <c r="A21567" i="1"/>
  <c r="A21568" i="1"/>
  <c r="A21569" i="1"/>
  <c r="A21570" i="1"/>
  <c r="A21571" i="1"/>
  <c r="A21572" i="1"/>
  <c r="A21573" i="1"/>
  <c r="A21574" i="1"/>
  <c r="A21575" i="1"/>
  <c r="A21576" i="1"/>
  <c r="A21577" i="1"/>
  <c r="A21578" i="1"/>
  <c r="A21579" i="1"/>
  <c r="A21580" i="1"/>
  <c r="A21581" i="1"/>
  <c r="A21582" i="1"/>
  <c r="A21583" i="1"/>
  <c r="A21584" i="1"/>
  <c r="A21585" i="1"/>
  <c r="A21586" i="1"/>
  <c r="A21587" i="1"/>
  <c r="A21588" i="1"/>
  <c r="A21589" i="1"/>
  <c r="A21590" i="1"/>
  <c r="A21591" i="1"/>
  <c r="A21592" i="1"/>
  <c r="A21593" i="1"/>
  <c r="A21594" i="1"/>
  <c r="A21595" i="1"/>
  <c r="A21596" i="1"/>
  <c r="A21597" i="1"/>
  <c r="A21598" i="1"/>
  <c r="A21599" i="1"/>
  <c r="A21600" i="1"/>
  <c r="A21601" i="1"/>
  <c r="A21602" i="1"/>
  <c r="A21603" i="1"/>
  <c r="A21604" i="1"/>
  <c r="A21605" i="1"/>
  <c r="A21606" i="1"/>
  <c r="A21607" i="1"/>
  <c r="A21608" i="1"/>
  <c r="A21609" i="1"/>
  <c r="A21610" i="1"/>
  <c r="A21611" i="1"/>
  <c r="A21612" i="1"/>
  <c r="A21613" i="1"/>
  <c r="A21614" i="1"/>
  <c r="A21615" i="1"/>
  <c r="A21616" i="1"/>
  <c r="A21617" i="1"/>
  <c r="A21618" i="1"/>
  <c r="A21619" i="1"/>
  <c r="A21620" i="1"/>
  <c r="A21621" i="1"/>
  <c r="A21622" i="1"/>
  <c r="A21623" i="1"/>
  <c r="A21624" i="1"/>
  <c r="A21625" i="1"/>
  <c r="A21626" i="1"/>
  <c r="A21627" i="1"/>
  <c r="A21628" i="1"/>
  <c r="A21629" i="1"/>
  <c r="A21630" i="1"/>
  <c r="A21631" i="1"/>
  <c r="A21632" i="1"/>
  <c r="A21633" i="1"/>
  <c r="A21634" i="1"/>
  <c r="A21635" i="1"/>
  <c r="A21636" i="1"/>
  <c r="A21637" i="1"/>
  <c r="A21638" i="1"/>
  <c r="A21639" i="1"/>
  <c r="A21640" i="1"/>
  <c r="A21641" i="1"/>
  <c r="A21642" i="1"/>
  <c r="A21643" i="1"/>
  <c r="A21644" i="1"/>
  <c r="A21645" i="1"/>
  <c r="A21646" i="1"/>
  <c r="A21647" i="1"/>
  <c r="A21648" i="1"/>
  <c r="A21649" i="1"/>
  <c r="A21650" i="1"/>
  <c r="A21651" i="1"/>
  <c r="A21652" i="1"/>
  <c r="A21653" i="1"/>
  <c r="A21654" i="1"/>
  <c r="A21655" i="1"/>
  <c r="A21656" i="1"/>
  <c r="A21657" i="1"/>
  <c r="A21658" i="1"/>
  <c r="A21659" i="1"/>
  <c r="A21660" i="1"/>
  <c r="A21661" i="1"/>
  <c r="A21662" i="1"/>
  <c r="A21663" i="1"/>
  <c r="A21664" i="1"/>
  <c r="A21665" i="1"/>
  <c r="A21666" i="1"/>
  <c r="A21667" i="1"/>
  <c r="A21668" i="1"/>
  <c r="A21669" i="1"/>
  <c r="A21670" i="1"/>
  <c r="A21671" i="1"/>
  <c r="A21672" i="1"/>
  <c r="A21673" i="1"/>
  <c r="A21674" i="1"/>
  <c r="A21675" i="1"/>
  <c r="A21676" i="1"/>
  <c r="A21677" i="1"/>
  <c r="A21678" i="1"/>
  <c r="A21679" i="1"/>
  <c r="A21680" i="1"/>
  <c r="A21681" i="1"/>
  <c r="A21682" i="1"/>
  <c r="A21683" i="1"/>
  <c r="A21684" i="1"/>
  <c r="A21685" i="1"/>
  <c r="A21686" i="1"/>
  <c r="A21687" i="1"/>
  <c r="A21688" i="1"/>
  <c r="A21689" i="1"/>
  <c r="A21690" i="1"/>
  <c r="A21691" i="1"/>
  <c r="A21692" i="1"/>
  <c r="A21693" i="1"/>
  <c r="A21694" i="1"/>
  <c r="A21695" i="1"/>
  <c r="A21696" i="1"/>
  <c r="A21697" i="1"/>
  <c r="A21698" i="1"/>
  <c r="A21699" i="1"/>
  <c r="A21700" i="1"/>
  <c r="A21701" i="1"/>
  <c r="A21702" i="1"/>
  <c r="A21703" i="1"/>
  <c r="A21704" i="1"/>
  <c r="A21705" i="1"/>
  <c r="A21706" i="1"/>
  <c r="A21707" i="1"/>
  <c r="A21708" i="1"/>
  <c r="A21709" i="1"/>
  <c r="A21710" i="1"/>
  <c r="A21711" i="1"/>
  <c r="A21712" i="1"/>
  <c r="A21713" i="1"/>
  <c r="A21714" i="1"/>
  <c r="A21715" i="1"/>
  <c r="A21716" i="1"/>
  <c r="A21717" i="1"/>
  <c r="A21718" i="1"/>
  <c r="A21719" i="1"/>
  <c r="A21720" i="1"/>
  <c r="A21721" i="1"/>
  <c r="A21722" i="1"/>
  <c r="A21723" i="1"/>
  <c r="A21724" i="1"/>
  <c r="A21725" i="1"/>
  <c r="A21726" i="1"/>
  <c r="A21727" i="1"/>
  <c r="A21728" i="1"/>
  <c r="A21729" i="1"/>
  <c r="A21730" i="1"/>
  <c r="A21731" i="1"/>
  <c r="A21732" i="1"/>
  <c r="A21733" i="1"/>
  <c r="A21734" i="1"/>
  <c r="A21735" i="1"/>
  <c r="A21736" i="1"/>
  <c r="A21737" i="1"/>
  <c r="A21738" i="1"/>
  <c r="A21739" i="1"/>
  <c r="A21740" i="1"/>
  <c r="A21741" i="1"/>
  <c r="A21742" i="1"/>
  <c r="A21743" i="1"/>
  <c r="A21744" i="1"/>
  <c r="A21745" i="1"/>
  <c r="A21746" i="1"/>
  <c r="A21747" i="1"/>
  <c r="A21748" i="1"/>
  <c r="A21749" i="1"/>
  <c r="A21750" i="1"/>
  <c r="A21751" i="1"/>
  <c r="A21752" i="1"/>
  <c r="A21753" i="1"/>
  <c r="A21754" i="1"/>
  <c r="A21755" i="1"/>
  <c r="A21756" i="1"/>
  <c r="A21757" i="1"/>
  <c r="A21758" i="1"/>
  <c r="A21759" i="1"/>
  <c r="A21760" i="1"/>
  <c r="A21761" i="1"/>
  <c r="A21762" i="1"/>
  <c r="A21763" i="1"/>
  <c r="A21764" i="1"/>
  <c r="A21765" i="1"/>
  <c r="A21766" i="1"/>
  <c r="A21767" i="1"/>
  <c r="A21768" i="1"/>
  <c r="A21769" i="1"/>
  <c r="A21770" i="1"/>
  <c r="A21771" i="1"/>
  <c r="A21772" i="1"/>
  <c r="A21773" i="1"/>
  <c r="A21774" i="1"/>
  <c r="A21775" i="1"/>
  <c r="A21776" i="1"/>
  <c r="A21777" i="1"/>
  <c r="A21778" i="1"/>
  <c r="A21779" i="1"/>
  <c r="A21780" i="1"/>
  <c r="A21781" i="1"/>
  <c r="A21782" i="1"/>
  <c r="A21783" i="1"/>
  <c r="A21784" i="1"/>
  <c r="A21785" i="1"/>
  <c r="A21786" i="1"/>
  <c r="A21787" i="1"/>
  <c r="A21788" i="1"/>
  <c r="A21789" i="1"/>
  <c r="A21790" i="1"/>
  <c r="A21791" i="1"/>
  <c r="A21792" i="1"/>
  <c r="A21793" i="1"/>
  <c r="A21794" i="1"/>
  <c r="A21795" i="1"/>
  <c r="A21796" i="1"/>
  <c r="A21797" i="1"/>
  <c r="A21798" i="1"/>
  <c r="A21799" i="1"/>
  <c r="A21800" i="1"/>
  <c r="A21801" i="1"/>
  <c r="A21802" i="1"/>
  <c r="A21803" i="1"/>
  <c r="A21804" i="1"/>
  <c r="A21805" i="1"/>
  <c r="A21806" i="1"/>
  <c r="A21807" i="1"/>
  <c r="A21808" i="1"/>
  <c r="A21809" i="1"/>
  <c r="A21810" i="1"/>
  <c r="A21811" i="1"/>
  <c r="A21812" i="1"/>
  <c r="A21813" i="1"/>
  <c r="A21814" i="1"/>
  <c r="A21815" i="1"/>
  <c r="A21816" i="1"/>
  <c r="A21817" i="1"/>
  <c r="A21818" i="1"/>
  <c r="A21819" i="1"/>
  <c r="A21820" i="1"/>
  <c r="A21821" i="1"/>
  <c r="A21822" i="1"/>
  <c r="A21823" i="1"/>
  <c r="A21824" i="1"/>
  <c r="A21825" i="1"/>
  <c r="A21826" i="1"/>
  <c r="A21827" i="1"/>
  <c r="A21828" i="1"/>
  <c r="A21829" i="1"/>
  <c r="A21830" i="1"/>
  <c r="A21831" i="1"/>
  <c r="A21832" i="1"/>
  <c r="A21833" i="1"/>
  <c r="A21834" i="1"/>
  <c r="A21835" i="1"/>
  <c r="A21836" i="1"/>
  <c r="A21837" i="1"/>
  <c r="A21838" i="1"/>
  <c r="A21839" i="1"/>
  <c r="A21840" i="1"/>
  <c r="A21841" i="1"/>
  <c r="A21842" i="1"/>
  <c r="A21843" i="1"/>
  <c r="A21844" i="1"/>
  <c r="A21845" i="1"/>
  <c r="A21846" i="1"/>
  <c r="A21847" i="1"/>
  <c r="A21848" i="1"/>
  <c r="A21849" i="1"/>
  <c r="A21850" i="1"/>
  <c r="A21851" i="1"/>
  <c r="A21852" i="1"/>
  <c r="A21853" i="1"/>
  <c r="A21854" i="1"/>
  <c r="A21855" i="1"/>
  <c r="A21856" i="1"/>
  <c r="A21857" i="1"/>
  <c r="A21858" i="1"/>
  <c r="A21859" i="1"/>
  <c r="A21860" i="1"/>
  <c r="A21861" i="1"/>
  <c r="A21862" i="1"/>
  <c r="A21863" i="1"/>
  <c r="A21864" i="1"/>
  <c r="A21865" i="1"/>
  <c r="A21866" i="1"/>
  <c r="A21867" i="1"/>
  <c r="A21868" i="1"/>
  <c r="A21869" i="1"/>
  <c r="A21870" i="1"/>
  <c r="A21871" i="1"/>
  <c r="A21872" i="1"/>
  <c r="A21873" i="1"/>
  <c r="A21874" i="1"/>
  <c r="A21875" i="1"/>
  <c r="A21876" i="1"/>
  <c r="A21877" i="1"/>
  <c r="A21878" i="1"/>
  <c r="A21879" i="1"/>
  <c r="A21880" i="1"/>
  <c r="A21881" i="1"/>
  <c r="A21882" i="1"/>
  <c r="A21883" i="1"/>
  <c r="A21884" i="1"/>
  <c r="A21885" i="1"/>
  <c r="A21886" i="1"/>
  <c r="A21887" i="1"/>
  <c r="A21888" i="1"/>
  <c r="A21889" i="1"/>
  <c r="A21890" i="1"/>
  <c r="A21891" i="1"/>
  <c r="A21892" i="1"/>
  <c r="A21893" i="1"/>
  <c r="A21894" i="1"/>
  <c r="A21895" i="1"/>
  <c r="A21896" i="1"/>
  <c r="A21897" i="1"/>
  <c r="A21898" i="1"/>
  <c r="A21899" i="1"/>
  <c r="A21900" i="1"/>
  <c r="A21901" i="1"/>
  <c r="A21902" i="1"/>
  <c r="A21903" i="1"/>
  <c r="A21904" i="1"/>
  <c r="A21905" i="1"/>
  <c r="A21906" i="1"/>
  <c r="A21907" i="1"/>
  <c r="A21908" i="1"/>
  <c r="A21909" i="1"/>
  <c r="A21910" i="1"/>
  <c r="A21911" i="1"/>
  <c r="A21912" i="1"/>
  <c r="A21913" i="1"/>
  <c r="A21914" i="1"/>
  <c r="A21915" i="1"/>
  <c r="A21916" i="1"/>
  <c r="A21917" i="1"/>
  <c r="A21918" i="1"/>
  <c r="A21919" i="1"/>
  <c r="A21920" i="1"/>
  <c r="A21921" i="1"/>
  <c r="A21922" i="1"/>
  <c r="A21923" i="1"/>
  <c r="A21924" i="1"/>
  <c r="A21925" i="1"/>
  <c r="A21926" i="1"/>
  <c r="A21927" i="1"/>
  <c r="A21928" i="1"/>
  <c r="A21929" i="1"/>
  <c r="A21930" i="1"/>
  <c r="A21931" i="1"/>
  <c r="A21932" i="1"/>
  <c r="A21933" i="1"/>
  <c r="A21934" i="1"/>
  <c r="A21935" i="1"/>
  <c r="A21936" i="1"/>
  <c r="A21937" i="1"/>
  <c r="A21938" i="1"/>
  <c r="A21939" i="1"/>
  <c r="A21940" i="1"/>
  <c r="A21941" i="1"/>
  <c r="A21942" i="1"/>
  <c r="A21943" i="1"/>
  <c r="A21944" i="1"/>
  <c r="A21945" i="1"/>
  <c r="A21946" i="1"/>
  <c r="A21947" i="1"/>
  <c r="A21948" i="1"/>
  <c r="A21949" i="1"/>
  <c r="A21950" i="1"/>
  <c r="A21951" i="1"/>
  <c r="A21952" i="1"/>
  <c r="A21953" i="1"/>
  <c r="A21954" i="1"/>
  <c r="A21955" i="1"/>
  <c r="A21956" i="1"/>
  <c r="A21957" i="1"/>
  <c r="A21958" i="1"/>
  <c r="A21959" i="1"/>
  <c r="A21960" i="1"/>
  <c r="A21961" i="1"/>
  <c r="A21962" i="1"/>
  <c r="A21963" i="1"/>
  <c r="A21964" i="1"/>
  <c r="A21965" i="1"/>
  <c r="A21966" i="1"/>
  <c r="A21967" i="1"/>
  <c r="A21968" i="1"/>
  <c r="A21969" i="1"/>
  <c r="A21970" i="1"/>
  <c r="A21971" i="1"/>
  <c r="A21972" i="1"/>
  <c r="A21973" i="1"/>
  <c r="A21974" i="1"/>
  <c r="A21975" i="1"/>
  <c r="A21976" i="1"/>
  <c r="A21977" i="1"/>
  <c r="A21978" i="1"/>
  <c r="A21979" i="1"/>
  <c r="A21980" i="1"/>
  <c r="A21981" i="1"/>
  <c r="A21982" i="1"/>
  <c r="A21983" i="1"/>
  <c r="A21984" i="1"/>
  <c r="A21985" i="1"/>
  <c r="A21986" i="1"/>
  <c r="A21987" i="1"/>
  <c r="A21988" i="1"/>
  <c r="A21989" i="1"/>
  <c r="A21990" i="1"/>
  <c r="A21991" i="1"/>
  <c r="A21992" i="1"/>
  <c r="A21993" i="1"/>
  <c r="A21994" i="1"/>
  <c r="A21995" i="1"/>
  <c r="A21996" i="1"/>
  <c r="A21997" i="1"/>
  <c r="A21998" i="1"/>
  <c r="A21999" i="1"/>
  <c r="A22000" i="1"/>
  <c r="A22001" i="1"/>
  <c r="A22002" i="1"/>
  <c r="A22003" i="1"/>
  <c r="A22004" i="1"/>
  <c r="A22005" i="1"/>
  <c r="A22006" i="1"/>
  <c r="A22007" i="1"/>
  <c r="A22008" i="1"/>
  <c r="A22009" i="1"/>
  <c r="A22010" i="1"/>
  <c r="A22011" i="1"/>
  <c r="A22012" i="1"/>
  <c r="A22013" i="1"/>
  <c r="A22014" i="1"/>
  <c r="A22015" i="1"/>
  <c r="A22016" i="1"/>
  <c r="A22017" i="1"/>
  <c r="A22018" i="1"/>
  <c r="A22019" i="1"/>
  <c r="A22020" i="1"/>
  <c r="A22021" i="1"/>
  <c r="A22022" i="1"/>
  <c r="A22023" i="1"/>
  <c r="A22024" i="1"/>
  <c r="A22025" i="1"/>
  <c r="A22026" i="1"/>
  <c r="A22027" i="1"/>
  <c r="A22028" i="1"/>
  <c r="A22029" i="1"/>
  <c r="A22030" i="1"/>
  <c r="A22031" i="1"/>
  <c r="A22032" i="1"/>
  <c r="A22033" i="1"/>
  <c r="A22034" i="1"/>
  <c r="A22035" i="1"/>
  <c r="A22036" i="1"/>
  <c r="A22037" i="1"/>
  <c r="A22038" i="1"/>
  <c r="A22039" i="1"/>
  <c r="A22040" i="1"/>
  <c r="A22041" i="1"/>
  <c r="A22042" i="1"/>
  <c r="A22043" i="1"/>
  <c r="A22044" i="1"/>
  <c r="A22045" i="1"/>
  <c r="A22046" i="1"/>
  <c r="A22047" i="1"/>
  <c r="A22048" i="1"/>
  <c r="A22049" i="1"/>
  <c r="A22050" i="1"/>
  <c r="A22051" i="1"/>
  <c r="A22052" i="1"/>
  <c r="A22053" i="1"/>
  <c r="A22054" i="1"/>
  <c r="A22055" i="1"/>
  <c r="A22056" i="1"/>
  <c r="A22057" i="1"/>
  <c r="A22058" i="1"/>
  <c r="A22059" i="1"/>
  <c r="A22060" i="1"/>
  <c r="A22061" i="1"/>
  <c r="A22062" i="1"/>
  <c r="A22063" i="1"/>
  <c r="A22064" i="1"/>
  <c r="A22065" i="1"/>
  <c r="A22066" i="1"/>
  <c r="A22067" i="1"/>
  <c r="A22068" i="1"/>
  <c r="A22069" i="1"/>
  <c r="A22070" i="1"/>
  <c r="A22071" i="1"/>
  <c r="A22072" i="1"/>
  <c r="A22073" i="1"/>
  <c r="A22074" i="1"/>
  <c r="A22075" i="1"/>
  <c r="A22076" i="1"/>
  <c r="A22077" i="1"/>
  <c r="A22078" i="1"/>
  <c r="A22079" i="1"/>
  <c r="A22080" i="1"/>
  <c r="A22081" i="1"/>
  <c r="A22082" i="1"/>
  <c r="A22083" i="1"/>
  <c r="A22084" i="1"/>
  <c r="A22085" i="1"/>
  <c r="A22086" i="1"/>
  <c r="A22087" i="1"/>
  <c r="A22088" i="1"/>
  <c r="A22089" i="1"/>
  <c r="A22090" i="1"/>
  <c r="A22091" i="1"/>
  <c r="A22092" i="1"/>
  <c r="A22093" i="1"/>
  <c r="A22094" i="1"/>
  <c r="A22095" i="1"/>
  <c r="A22096" i="1"/>
  <c r="A22097" i="1"/>
  <c r="A22098" i="1"/>
  <c r="A22099" i="1"/>
  <c r="A22100" i="1"/>
  <c r="A22101" i="1"/>
  <c r="A22102" i="1"/>
  <c r="A22103" i="1"/>
  <c r="A22104" i="1"/>
  <c r="A22105" i="1"/>
  <c r="A22106" i="1"/>
  <c r="A22107" i="1"/>
  <c r="A22108" i="1"/>
  <c r="A22109" i="1"/>
  <c r="A22110" i="1"/>
  <c r="A22111" i="1"/>
  <c r="A22112" i="1"/>
  <c r="A22113" i="1"/>
  <c r="A22114" i="1"/>
  <c r="A22115" i="1"/>
  <c r="A22116" i="1"/>
  <c r="A22117" i="1"/>
  <c r="A22118" i="1"/>
  <c r="A22119" i="1"/>
  <c r="A22120" i="1"/>
  <c r="A22121" i="1"/>
  <c r="A22122" i="1"/>
  <c r="A22123" i="1"/>
  <c r="A22124" i="1"/>
  <c r="A22125" i="1"/>
  <c r="A22126" i="1"/>
  <c r="A22127" i="1"/>
  <c r="A22128" i="1"/>
  <c r="A22129" i="1"/>
  <c r="A22130" i="1"/>
  <c r="A22131" i="1"/>
  <c r="A22132" i="1"/>
  <c r="A22133" i="1"/>
  <c r="A22134" i="1"/>
  <c r="A22135" i="1"/>
  <c r="A22136" i="1"/>
  <c r="A22137" i="1"/>
  <c r="A22138" i="1"/>
  <c r="A22139" i="1"/>
  <c r="A22140" i="1"/>
  <c r="A22141" i="1"/>
  <c r="A22142" i="1"/>
  <c r="A22143" i="1"/>
  <c r="A22144" i="1"/>
  <c r="A22145" i="1"/>
  <c r="A22146" i="1"/>
  <c r="A22147" i="1"/>
  <c r="A22148" i="1"/>
  <c r="A22149" i="1"/>
  <c r="A22150" i="1"/>
  <c r="A22151" i="1"/>
  <c r="A22152" i="1"/>
  <c r="A22153" i="1"/>
  <c r="A22154" i="1"/>
  <c r="A22155" i="1"/>
  <c r="A22156" i="1"/>
  <c r="A22157" i="1"/>
  <c r="A22158" i="1"/>
  <c r="A22159" i="1"/>
  <c r="A22160" i="1"/>
  <c r="A22161" i="1"/>
  <c r="A22162" i="1"/>
  <c r="A22163" i="1"/>
  <c r="A22164" i="1"/>
  <c r="A22165" i="1"/>
  <c r="A22166" i="1"/>
  <c r="A22167" i="1"/>
  <c r="A22168" i="1"/>
  <c r="A22169" i="1"/>
  <c r="A22170" i="1"/>
  <c r="A22171" i="1"/>
  <c r="A22172" i="1"/>
  <c r="A22173" i="1"/>
  <c r="A22174" i="1"/>
  <c r="A22175" i="1"/>
  <c r="A22176" i="1"/>
  <c r="A22177" i="1"/>
  <c r="I17250" i="1" l="1"/>
  <c r="J17250" i="1"/>
  <c r="K17250" i="1"/>
  <c r="I17251" i="1"/>
  <c r="J17251" i="1"/>
  <c r="K17251" i="1"/>
  <c r="I17252" i="1"/>
  <c r="J17252" i="1"/>
  <c r="K17252" i="1"/>
  <c r="I17253" i="1"/>
  <c r="J17253" i="1"/>
  <c r="K17253" i="1"/>
  <c r="I17254" i="1"/>
  <c r="J17254" i="1"/>
  <c r="K17254" i="1"/>
  <c r="I17255" i="1"/>
  <c r="J17255" i="1"/>
  <c r="K17255" i="1"/>
  <c r="I17256" i="1"/>
  <c r="J17256" i="1"/>
  <c r="K17256" i="1"/>
  <c r="I17257" i="1"/>
  <c r="J17257" i="1"/>
  <c r="K17257" i="1"/>
  <c r="I17258" i="1"/>
  <c r="J17258" i="1"/>
  <c r="K17258" i="1"/>
  <c r="I17259" i="1"/>
  <c r="J17259" i="1"/>
  <c r="K17259" i="1"/>
  <c r="I17260" i="1"/>
  <c r="J17260" i="1"/>
  <c r="K17260" i="1"/>
  <c r="I17261" i="1"/>
  <c r="J17261" i="1"/>
  <c r="K17261" i="1"/>
  <c r="I17262" i="1"/>
  <c r="J17262" i="1"/>
  <c r="K17262" i="1"/>
  <c r="I17263" i="1"/>
  <c r="J17263" i="1"/>
  <c r="K17263" i="1"/>
  <c r="I17264" i="1"/>
  <c r="J17264" i="1"/>
  <c r="K17264" i="1"/>
  <c r="I17265" i="1"/>
  <c r="J17265" i="1"/>
  <c r="K17265" i="1"/>
  <c r="I17266" i="1"/>
  <c r="J17266" i="1"/>
  <c r="K17266" i="1"/>
  <c r="I17267" i="1"/>
  <c r="J17267" i="1"/>
  <c r="K17267" i="1"/>
  <c r="I17268" i="1"/>
  <c r="J17268" i="1"/>
  <c r="K17268" i="1"/>
  <c r="I17269" i="1"/>
  <c r="J17269" i="1"/>
  <c r="K17269" i="1"/>
  <c r="I17270" i="1"/>
  <c r="J17270" i="1"/>
  <c r="K17270" i="1"/>
  <c r="I17271" i="1"/>
  <c r="J17271" i="1"/>
  <c r="K17271" i="1"/>
  <c r="I17272" i="1"/>
  <c r="J17272" i="1"/>
  <c r="K17272" i="1"/>
  <c r="I17273" i="1"/>
  <c r="J17273" i="1"/>
  <c r="K17273" i="1"/>
  <c r="I17274" i="1"/>
  <c r="J17274" i="1"/>
  <c r="K17274" i="1"/>
  <c r="I17275" i="1"/>
  <c r="J17275" i="1"/>
  <c r="K17275" i="1"/>
  <c r="I17276" i="1"/>
  <c r="J17276" i="1"/>
  <c r="K17276" i="1"/>
  <c r="I17277" i="1"/>
  <c r="J17277" i="1"/>
  <c r="K17277" i="1"/>
  <c r="I17278" i="1"/>
  <c r="J17278" i="1"/>
  <c r="K17278" i="1"/>
  <c r="I17279" i="1"/>
  <c r="J17279" i="1"/>
  <c r="K17279" i="1"/>
  <c r="I17280" i="1"/>
  <c r="J17280" i="1"/>
  <c r="K17280" i="1"/>
  <c r="I17281" i="1"/>
  <c r="J17281" i="1"/>
  <c r="K17281" i="1"/>
  <c r="I17282" i="1"/>
  <c r="J17282" i="1"/>
  <c r="K17282" i="1"/>
  <c r="I17283" i="1"/>
  <c r="J17283" i="1"/>
  <c r="K17283" i="1"/>
  <c r="I17284" i="1"/>
  <c r="J17284" i="1"/>
  <c r="K17284" i="1"/>
  <c r="I17285" i="1"/>
  <c r="J17285" i="1"/>
  <c r="K17285" i="1"/>
  <c r="I17286" i="1"/>
  <c r="J17286" i="1"/>
  <c r="K17286" i="1"/>
  <c r="I17287" i="1"/>
  <c r="J17287" i="1"/>
  <c r="K17287" i="1"/>
  <c r="I17288" i="1"/>
  <c r="J17288" i="1"/>
  <c r="K17288" i="1"/>
  <c r="I17289" i="1"/>
  <c r="J17289" i="1"/>
  <c r="K17289" i="1"/>
  <c r="I17290" i="1"/>
  <c r="J17290" i="1"/>
  <c r="K17290" i="1"/>
  <c r="I17291" i="1"/>
  <c r="J17291" i="1"/>
  <c r="K17291" i="1"/>
  <c r="I17292" i="1"/>
  <c r="J17292" i="1"/>
  <c r="K17292" i="1"/>
  <c r="I17293" i="1"/>
  <c r="J17293" i="1"/>
  <c r="K17293" i="1"/>
  <c r="I17294" i="1"/>
  <c r="J17294" i="1"/>
  <c r="K17294" i="1"/>
  <c r="I17295" i="1"/>
  <c r="J17295" i="1"/>
  <c r="K17295" i="1"/>
  <c r="I17296" i="1"/>
  <c r="J17296" i="1"/>
  <c r="K17296" i="1"/>
  <c r="I17297" i="1"/>
  <c r="J17297" i="1"/>
  <c r="K17297" i="1"/>
  <c r="I17298" i="1"/>
  <c r="J17298" i="1"/>
  <c r="K17298" i="1"/>
  <c r="I17299" i="1"/>
  <c r="J17299" i="1"/>
  <c r="K17299" i="1"/>
  <c r="I17300" i="1"/>
  <c r="J17300" i="1"/>
  <c r="K17300" i="1"/>
  <c r="I17301" i="1"/>
  <c r="J17301" i="1"/>
  <c r="K17301" i="1"/>
  <c r="I17302" i="1"/>
  <c r="J17302" i="1"/>
  <c r="K17302" i="1"/>
  <c r="I17303" i="1"/>
  <c r="J17303" i="1"/>
  <c r="K17303" i="1"/>
  <c r="I17304" i="1"/>
  <c r="J17304" i="1"/>
  <c r="K17304" i="1"/>
  <c r="I17305" i="1"/>
  <c r="J17305" i="1"/>
  <c r="K17305" i="1"/>
  <c r="I17306" i="1"/>
  <c r="J17306" i="1"/>
  <c r="K17306" i="1"/>
  <c r="I17307" i="1"/>
  <c r="J17307" i="1"/>
  <c r="K17307" i="1"/>
  <c r="I17308" i="1"/>
  <c r="J17308" i="1"/>
  <c r="K17308" i="1"/>
  <c r="I17309" i="1"/>
  <c r="J17309" i="1"/>
  <c r="K17309" i="1"/>
  <c r="I17310" i="1"/>
  <c r="J17310" i="1"/>
  <c r="K17310" i="1"/>
  <c r="I17311" i="1"/>
  <c r="J17311" i="1"/>
  <c r="K17311" i="1"/>
  <c r="I17312" i="1"/>
  <c r="J17312" i="1"/>
  <c r="K17312" i="1"/>
  <c r="I17313" i="1"/>
  <c r="J17313" i="1"/>
  <c r="K17313" i="1"/>
  <c r="I17314" i="1"/>
  <c r="J17314" i="1"/>
  <c r="K17314" i="1"/>
  <c r="I17315" i="1"/>
  <c r="J17315" i="1"/>
  <c r="K17315" i="1"/>
  <c r="I17316" i="1"/>
  <c r="J17316" i="1"/>
  <c r="K17316" i="1"/>
  <c r="I17317" i="1"/>
  <c r="J17317" i="1"/>
  <c r="K17317" i="1"/>
  <c r="I17318" i="1"/>
  <c r="J17318" i="1"/>
  <c r="K17318" i="1"/>
  <c r="I17319" i="1"/>
  <c r="J17319" i="1"/>
  <c r="K17319" i="1"/>
  <c r="I17320" i="1"/>
  <c r="J17320" i="1"/>
  <c r="K17320" i="1"/>
  <c r="I17321" i="1"/>
  <c r="J17321" i="1"/>
  <c r="K17321" i="1"/>
  <c r="I17322" i="1"/>
  <c r="J17322" i="1"/>
  <c r="K17322" i="1"/>
  <c r="I17323" i="1"/>
  <c r="J17323" i="1"/>
  <c r="K17323" i="1"/>
  <c r="I17324" i="1"/>
  <c r="J17324" i="1"/>
  <c r="K17324" i="1"/>
  <c r="I17325" i="1"/>
  <c r="J17325" i="1"/>
  <c r="K17325" i="1"/>
  <c r="I17326" i="1"/>
  <c r="J17326" i="1"/>
  <c r="K17326" i="1"/>
  <c r="I17327" i="1"/>
  <c r="J17327" i="1"/>
  <c r="K17327" i="1"/>
  <c r="I17328" i="1"/>
  <c r="J17328" i="1"/>
  <c r="K17328" i="1"/>
  <c r="I17329" i="1"/>
  <c r="J17329" i="1"/>
  <c r="K17329" i="1"/>
  <c r="I17330" i="1"/>
  <c r="J17330" i="1"/>
  <c r="K17330" i="1"/>
  <c r="I17331" i="1"/>
  <c r="J17331" i="1"/>
  <c r="K17331" i="1"/>
  <c r="I17332" i="1"/>
  <c r="J17332" i="1"/>
  <c r="K17332" i="1"/>
  <c r="I17333" i="1"/>
  <c r="J17333" i="1"/>
  <c r="K17333" i="1"/>
  <c r="I17334" i="1"/>
  <c r="J17334" i="1"/>
  <c r="K17334" i="1"/>
  <c r="I17335" i="1"/>
  <c r="J17335" i="1"/>
  <c r="K17335" i="1"/>
  <c r="I17336" i="1"/>
  <c r="J17336" i="1"/>
  <c r="K17336" i="1"/>
  <c r="I17337" i="1"/>
  <c r="J17337" i="1"/>
  <c r="K17337" i="1"/>
  <c r="I17338" i="1"/>
  <c r="J17338" i="1"/>
  <c r="K17338" i="1"/>
  <c r="I17339" i="1"/>
  <c r="J17339" i="1"/>
  <c r="K17339" i="1"/>
  <c r="I17340" i="1"/>
  <c r="J17340" i="1"/>
  <c r="K17340" i="1"/>
  <c r="I17341" i="1"/>
  <c r="J17341" i="1"/>
  <c r="K17341" i="1"/>
  <c r="I17342" i="1"/>
  <c r="J17342" i="1"/>
  <c r="K17342" i="1"/>
  <c r="I17343" i="1"/>
  <c r="J17343" i="1"/>
  <c r="K17343" i="1"/>
  <c r="I17344" i="1"/>
  <c r="J17344" i="1"/>
  <c r="K17344" i="1"/>
  <c r="I17345" i="1"/>
  <c r="J17345" i="1"/>
  <c r="K17345" i="1"/>
  <c r="I17346" i="1"/>
  <c r="J17346" i="1"/>
  <c r="K17346" i="1"/>
  <c r="I17347" i="1"/>
  <c r="J17347" i="1"/>
  <c r="K17347" i="1"/>
  <c r="I17348" i="1"/>
  <c r="J17348" i="1"/>
  <c r="K17348" i="1"/>
  <c r="I17349" i="1"/>
  <c r="J17349" i="1"/>
  <c r="K17349" i="1"/>
  <c r="I17350" i="1"/>
  <c r="J17350" i="1"/>
  <c r="K17350" i="1"/>
  <c r="I17351" i="1"/>
  <c r="J17351" i="1"/>
  <c r="K17351" i="1"/>
  <c r="I17352" i="1"/>
  <c r="J17352" i="1"/>
  <c r="K17352" i="1"/>
  <c r="I17353" i="1"/>
  <c r="J17353" i="1"/>
  <c r="K17353" i="1"/>
  <c r="I17354" i="1"/>
  <c r="J17354" i="1"/>
  <c r="K17354" i="1"/>
  <c r="I17355" i="1"/>
  <c r="J17355" i="1"/>
  <c r="K17355" i="1"/>
  <c r="I17356" i="1"/>
  <c r="J17356" i="1"/>
  <c r="K17356" i="1"/>
  <c r="I17357" i="1"/>
  <c r="J17357" i="1"/>
  <c r="K17357" i="1"/>
  <c r="I17358" i="1"/>
  <c r="J17358" i="1"/>
  <c r="K17358" i="1"/>
  <c r="I17359" i="1"/>
  <c r="J17359" i="1"/>
  <c r="K17359" i="1"/>
  <c r="I17360" i="1"/>
  <c r="J17360" i="1"/>
  <c r="K17360" i="1"/>
  <c r="I17361" i="1"/>
  <c r="J17361" i="1"/>
  <c r="K17361" i="1"/>
  <c r="I17362" i="1"/>
  <c r="J17362" i="1"/>
  <c r="K17362" i="1"/>
  <c r="I17363" i="1"/>
  <c r="J17363" i="1"/>
  <c r="K17363" i="1"/>
  <c r="I17364" i="1"/>
  <c r="J17364" i="1"/>
  <c r="K17364" i="1"/>
  <c r="I17365" i="1"/>
  <c r="J17365" i="1"/>
  <c r="K17365" i="1"/>
  <c r="I17366" i="1"/>
  <c r="J17366" i="1"/>
  <c r="K17366" i="1"/>
  <c r="I17367" i="1"/>
  <c r="J17367" i="1"/>
  <c r="K17367" i="1"/>
  <c r="I17368" i="1"/>
  <c r="J17368" i="1"/>
  <c r="K17368" i="1"/>
  <c r="I17369" i="1"/>
  <c r="J17369" i="1"/>
  <c r="K17369" i="1"/>
  <c r="I17370" i="1"/>
  <c r="J17370" i="1"/>
  <c r="K17370" i="1"/>
  <c r="I17371" i="1"/>
  <c r="J17371" i="1"/>
  <c r="K17371" i="1"/>
  <c r="I17372" i="1"/>
  <c r="J17372" i="1"/>
  <c r="K17372" i="1"/>
  <c r="I17373" i="1"/>
  <c r="J17373" i="1"/>
  <c r="K17373" i="1"/>
  <c r="I17374" i="1"/>
  <c r="J17374" i="1"/>
  <c r="K17374" i="1"/>
  <c r="I17375" i="1"/>
  <c r="J17375" i="1"/>
  <c r="K17375" i="1"/>
  <c r="I17376" i="1"/>
  <c r="J17376" i="1"/>
  <c r="K17376" i="1"/>
  <c r="I17377" i="1"/>
  <c r="J17377" i="1"/>
  <c r="K17377" i="1"/>
  <c r="I17378" i="1"/>
  <c r="J17378" i="1"/>
  <c r="K17378" i="1"/>
  <c r="I17379" i="1"/>
  <c r="J17379" i="1"/>
  <c r="K17379" i="1"/>
  <c r="I17380" i="1"/>
  <c r="J17380" i="1"/>
  <c r="K17380" i="1"/>
  <c r="I17381" i="1"/>
  <c r="J17381" i="1"/>
  <c r="K17381" i="1"/>
  <c r="I17382" i="1"/>
  <c r="J17382" i="1"/>
  <c r="K17382" i="1"/>
  <c r="I17383" i="1"/>
  <c r="J17383" i="1"/>
  <c r="K17383" i="1"/>
  <c r="I17384" i="1"/>
  <c r="J17384" i="1"/>
  <c r="K17384" i="1"/>
  <c r="I17385" i="1"/>
  <c r="J17385" i="1"/>
  <c r="K17385" i="1"/>
  <c r="I17386" i="1"/>
  <c r="J17386" i="1"/>
  <c r="K17386" i="1"/>
  <c r="I17387" i="1"/>
  <c r="J17387" i="1"/>
  <c r="K17387" i="1"/>
  <c r="I17388" i="1"/>
  <c r="J17388" i="1"/>
  <c r="K17388" i="1"/>
  <c r="I17389" i="1"/>
  <c r="J17389" i="1"/>
  <c r="K17389" i="1"/>
  <c r="I17390" i="1"/>
  <c r="J17390" i="1"/>
  <c r="K17390" i="1"/>
  <c r="I17391" i="1"/>
  <c r="J17391" i="1"/>
  <c r="K17391" i="1"/>
  <c r="I17392" i="1"/>
  <c r="J17392" i="1"/>
  <c r="K17392" i="1"/>
  <c r="I17393" i="1"/>
  <c r="J17393" i="1"/>
  <c r="K17393" i="1"/>
  <c r="I17394" i="1"/>
  <c r="J17394" i="1"/>
  <c r="K17394" i="1"/>
  <c r="I17395" i="1"/>
  <c r="J17395" i="1"/>
  <c r="K17395" i="1"/>
  <c r="I17396" i="1"/>
  <c r="J17396" i="1"/>
  <c r="K17396" i="1"/>
  <c r="I17397" i="1"/>
  <c r="J17397" i="1"/>
  <c r="K17397" i="1"/>
  <c r="I17398" i="1"/>
  <c r="J17398" i="1"/>
  <c r="K17398" i="1"/>
  <c r="I17399" i="1"/>
  <c r="J17399" i="1"/>
  <c r="K17399" i="1"/>
  <c r="I17400" i="1"/>
  <c r="J17400" i="1"/>
  <c r="K17400" i="1"/>
  <c r="I17401" i="1"/>
  <c r="J17401" i="1"/>
  <c r="K17401" i="1"/>
  <c r="I17402" i="1"/>
  <c r="J17402" i="1"/>
  <c r="K17402" i="1"/>
  <c r="I17403" i="1"/>
  <c r="J17403" i="1"/>
  <c r="K17403" i="1"/>
  <c r="I17404" i="1"/>
  <c r="J17404" i="1"/>
  <c r="K17404" i="1"/>
  <c r="I17405" i="1"/>
  <c r="J17405" i="1"/>
  <c r="K17405" i="1"/>
  <c r="I17406" i="1"/>
  <c r="J17406" i="1"/>
  <c r="K17406" i="1"/>
  <c r="I17407" i="1"/>
  <c r="J17407" i="1"/>
  <c r="K17407" i="1"/>
  <c r="I17408" i="1"/>
  <c r="J17408" i="1"/>
  <c r="K17408" i="1"/>
  <c r="I17409" i="1"/>
  <c r="J17409" i="1"/>
  <c r="K17409" i="1"/>
  <c r="I17410" i="1"/>
  <c r="J17410" i="1"/>
  <c r="K17410" i="1"/>
  <c r="I17411" i="1"/>
  <c r="J17411" i="1"/>
  <c r="K17411" i="1"/>
  <c r="I17412" i="1"/>
  <c r="J17412" i="1"/>
  <c r="K17412" i="1"/>
  <c r="I17413" i="1"/>
  <c r="J17413" i="1"/>
  <c r="K17413" i="1"/>
  <c r="I17414" i="1"/>
  <c r="J17414" i="1"/>
  <c r="K17414" i="1"/>
  <c r="I17415" i="1"/>
  <c r="J17415" i="1"/>
  <c r="K17415" i="1"/>
  <c r="I17416" i="1"/>
  <c r="J17416" i="1"/>
  <c r="K17416" i="1"/>
  <c r="I17417" i="1"/>
  <c r="J17417" i="1"/>
  <c r="K17417" i="1"/>
  <c r="I17418" i="1"/>
  <c r="J17418" i="1"/>
  <c r="K17418" i="1"/>
  <c r="I17419" i="1"/>
  <c r="J17419" i="1"/>
  <c r="K17419" i="1"/>
  <c r="I17420" i="1"/>
  <c r="J17420" i="1"/>
  <c r="K17420" i="1"/>
  <c r="I17421" i="1"/>
  <c r="J17421" i="1"/>
  <c r="K17421" i="1"/>
  <c r="I17422" i="1"/>
  <c r="J17422" i="1"/>
  <c r="K17422" i="1"/>
  <c r="I17423" i="1"/>
  <c r="J17423" i="1"/>
  <c r="K17423" i="1"/>
  <c r="I17424" i="1"/>
  <c r="J17424" i="1"/>
  <c r="K17424" i="1"/>
  <c r="I17425" i="1"/>
  <c r="J17425" i="1"/>
  <c r="K17425" i="1"/>
  <c r="I17426" i="1"/>
  <c r="J17426" i="1"/>
  <c r="K17426" i="1"/>
  <c r="I17427" i="1"/>
  <c r="J17427" i="1"/>
  <c r="K17427" i="1"/>
  <c r="I17428" i="1"/>
  <c r="J17428" i="1"/>
  <c r="K17428" i="1"/>
  <c r="I17429" i="1"/>
  <c r="J17429" i="1"/>
  <c r="K17429" i="1"/>
  <c r="I17430" i="1"/>
  <c r="J17430" i="1"/>
  <c r="K17430" i="1"/>
  <c r="I17431" i="1"/>
  <c r="J17431" i="1"/>
  <c r="K17431" i="1"/>
  <c r="I17432" i="1"/>
  <c r="J17432" i="1"/>
  <c r="K17432" i="1"/>
  <c r="I17433" i="1"/>
  <c r="J17433" i="1"/>
  <c r="K17433" i="1"/>
  <c r="I17434" i="1"/>
  <c r="J17434" i="1"/>
  <c r="K17434" i="1"/>
  <c r="I17435" i="1"/>
  <c r="J17435" i="1"/>
  <c r="K17435" i="1"/>
  <c r="I17436" i="1"/>
  <c r="J17436" i="1"/>
  <c r="K17436" i="1"/>
  <c r="I17437" i="1"/>
  <c r="J17437" i="1"/>
  <c r="K17437" i="1"/>
  <c r="I17438" i="1"/>
  <c r="J17438" i="1"/>
  <c r="K17438" i="1"/>
  <c r="I17439" i="1"/>
  <c r="J17439" i="1"/>
  <c r="K17439" i="1"/>
  <c r="I17440" i="1"/>
  <c r="J17440" i="1"/>
  <c r="K17440" i="1"/>
  <c r="I17441" i="1"/>
  <c r="J17441" i="1"/>
  <c r="K17441" i="1"/>
  <c r="I17442" i="1"/>
  <c r="J17442" i="1"/>
  <c r="K17442" i="1"/>
  <c r="I17443" i="1"/>
  <c r="J17443" i="1"/>
  <c r="K17443" i="1"/>
  <c r="I17444" i="1"/>
  <c r="J17444" i="1"/>
  <c r="K17444" i="1"/>
  <c r="I17445" i="1"/>
  <c r="J17445" i="1"/>
  <c r="K17445" i="1"/>
  <c r="I17446" i="1"/>
  <c r="J17446" i="1"/>
  <c r="K17446" i="1"/>
  <c r="I17447" i="1"/>
  <c r="J17447" i="1"/>
  <c r="K17447" i="1"/>
  <c r="I17448" i="1"/>
  <c r="J17448" i="1"/>
  <c r="K17448" i="1"/>
  <c r="I17449" i="1"/>
  <c r="J17449" i="1"/>
  <c r="K17449" i="1"/>
  <c r="I17450" i="1"/>
  <c r="J17450" i="1"/>
  <c r="K17450" i="1"/>
  <c r="I17451" i="1"/>
  <c r="J17451" i="1"/>
  <c r="K17451" i="1"/>
  <c r="I17452" i="1"/>
  <c r="J17452" i="1"/>
  <c r="K17452" i="1"/>
  <c r="I17453" i="1"/>
  <c r="J17453" i="1"/>
  <c r="K17453" i="1"/>
  <c r="I17454" i="1"/>
  <c r="J17454" i="1"/>
  <c r="K17454" i="1"/>
  <c r="I17455" i="1"/>
  <c r="J17455" i="1"/>
  <c r="K17455" i="1"/>
  <c r="I17456" i="1"/>
  <c r="J17456" i="1"/>
  <c r="K17456" i="1"/>
  <c r="I17457" i="1"/>
  <c r="J17457" i="1"/>
  <c r="K17457" i="1"/>
  <c r="I17458" i="1"/>
  <c r="J17458" i="1"/>
  <c r="K17458" i="1"/>
  <c r="I17459" i="1"/>
  <c r="J17459" i="1"/>
  <c r="K17459" i="1"/>
  <c r="I17460" i="1"/>
  <c r="J17460" i="1"/>
  <c r="K17460" i="1"/>
  <c r="I17461" i="1"/>
  <c r="J17461" i="1"/>
  <c r="K17461" i="1"/>
  <c r="I17462" i="1"/>
  <c r="J17462" i="1"/>
  <c r="K17462" i="1"/>
  <c r="I17463" i="1"/>
  <c r="J17463" i="1"/>
  <c r="K17463" i="1"/>
  <c r="I17464" i="1"/>
  <c r="J17464" i="1"/>
  <c r="K17464" i="1"/>
  <c r="I17465" i="1"/>
  <c r="J17465" i="1"/>
  <c r="K17465" i="1"/>
  <c r="I17466" i="1"/>
  <c r="J17466" i="1"/>
  <c r="K17466" i="1"/>
  <c r="I17467" i="1"/>
  <c r="J17467" i="1"/>
  <c r="K17467" i="1"/>
  <c r="I17468" i="1"/>
  <c r="J17468" i="1"/>
  <c r="K17468" i="1"/>
  <c r="I17469" i="1"/>
  <c r="J17469" i="1"/>
  <c r="K17469" i="1"/>
  <c r="I17470" i="1"/>
  <c r="J17470" i="1"/>
  <c r="K17470" i="1"/>
  <c r="I17471" i="1"/>
  <c r="J17471" i="1"/>
  <c r="K17471" i="1"/>
  <c r="I17472" i="1"/>
  <c r="J17472" i="1"/>
  <c r="K17472" i="1"/>
  <c r="I17473" i="1"/>
  <c r="J17473" i="1"/>
  <c r="K17473" i="1"/>
  <c r="I17474" i="1"/>
  <c r="J17474" i="1"/>
  <c r="K17474" i="1"/>
  <c r="I17475" i="1"/>
  <c r="J17475" i="1"/>
  <c r="K17475" i="1"/>
  <c r="I17476" i="1"/>
  <c r="J17476" i="1"/>
  <c r="K17476" i="1"/>
  <c r="I17477" i="1"/>
  <c r="J17477" i="1"/>
  <c r="K17477" i="1"/>
  <c r="I17478" i="1"/>
  <c r="J17478" i="1"/>
  <c r="K17478" i="1"/>
  <c r="I17479" i="1"/>
  <c r="J17479" i="1"/>
  <c r="K17479" i="1"/>
  <c r="I17480" i="1"/>
  <c r="J17480" i="1"/>
  <c r="K17480" i="1"/>
  <c r="I17481" i="1"/>
  <c r="J17481" i="1"/>
  <c r="K17481" i="1"/>
  <c r="I17482" i="1"/>
  <c r="J17482" i="1"/>
  <c r="K17482" i="1"/>
  <c r="I17483" i="1"/>
  <c r="J17483" i="1"/>
  <c r="K17483" i="1"/>
  <c r="I17484" i="1"/>
  <c r="J17484" i="1"/>
  <c r="K17484" i="1"/>
  <c r="I17485" i="1"/>
  <c r="J17485" i="1"/>
  <c r="K17485" i="1"/>
  <c r="I17486" i="1"/>
  <c r="J17486" i="1"/>
  <c r="K17486" i="1"/>
  <c r="I17487" i="1"/>
  <c r="J17487" i="1"/>
  <c r="K17487" i="1"/>
  <c r="I17488" i="1"/>
  <c r="J17488" i="1"/>
  <c r="K17488" i="1"/>
  <c r="I17489" i="1"/>
  <c r="J17489" i="1"/>
  <c r="K17489" i="1"/>
  <c r="I17490" i="1"/>
  <c r="J17490" i="1"/>
  <c r="K17490" i="1"/>
  <c r="I17491" i="1"/>
  <c r="J17491" i="1"/>
  <c r="K17491" i="1"/>
  <c r="I17492" i="1"/>
  <c r="J17492" i="1"/>
  <c r="K17492" i="1"/>
  <c r="I17493" i="1"/>
  <c r="J17493" i="1"/>
  <c r="K17493" i="1"/>
  <c r="I17494" i="1"/>
  <c r="J17494" i="1"/>
  <c r="K17494" i="1"/>
  <c r="I17495" i="1"/>
  <c r="J17495" i="1"/>
  <c r="K17495" i="1"/>
  <c r="I17496" i="1"/>
  <c r="J17496" i="1"/>
  <c r="K17496" i="1"/>
  <c r="I17497" i="1"/>
  <c r="J17497" i="1"/>
  <c r="K17497" i="1"/>
  <c r="I17498" i="1"/>
  <c r="J17498" i="1"/>
  <c r="K17498" i="1"/>
  <c r="I17499" i="1"/>
  <c r="J17499" i="1"/>
  <c r="K17499" i="1"/>
  <c r="I17500" i="1"/>
  <c r="J17500" i="1"/>
  <c r="K17500" i="1"/>
  <c r="I17501" i="1"/>
  <c r="J17501" i="1"/>
  <c r="K17501" i="1"/>
  <c r="I17502" i="1"/>
  <c r="J17502" i="1"/>
  <c r="K17502" i="1"/>
  <c r="I17503" i="1"/>
  <c r="J17503" i="1"/>
  <c r="K17503" i="1"/>
  <c r="I17504" i="1"/>
  <c r="J17504" i="1"/>
  <c r="K17504" i="1"/>
  <c r="I17505" i="1"/>
  <c r="J17505" i="1"/>
  <c r="K17505" i="1"/>
  <c r="I17506" i="1"/>
  <c r="J17506" i="1"/>
  <c r="K17506" i="1"/>
  <c r="I17507" i="1"/>
  <c r="J17507" i="1"/>
  <c r="K17507" i="1"/>
  <c r="I17508" i="1"/>
  <c r="J17508" i="1"/>
  <c r="K17508" i="1"/>
  <c r="I17509" i="1"/>
  <c r="J17509" i="1"/>
  <c r="K17509" i="1"/>
  <c r="I17510" i="1"/>
  <c r="J17510" i="1"/>
  <c r="K17510" i="1"/>
  <c r="I17511" i="1"/>
  <c r="J17511" i="1"/>
  <c r="K17511" i="1"/>
  <c r="I17512" i="1"/>
  <c r="J17512" i="1"/>
  <c r="K17512" i="1"/>
  <c r="I17513" i="1"/>
  <c r="J17513" i="1"/>
  <c r="K17513" i="1"/>
  <c r="I17514" i="1"/>
  <c r="J17514" i="1"/>
  <c r="K17514" i="1"/>
  <c r="I17515" i="1"/>
  <c r="J17515" i="1"/>
  <c r="K17515" i="1"/>
  <c r="I17516" i="1"/>
  <c r="J17516" i="1"/>
  <c r="K17516" i="1"/>
  <c r="I17517" i="1"/>
  <c r="J17517" i="1"/>
  <c r="K17517" i="1"/>
  <c r="I17518" i="1"/>
  <c r="J17518" i="1"/>
  <c r="K17518" i="1"/>
  <c r="I17519" i="1"/>
  <c r="J17519" i="1"/>
  <c r="K17519" i="1"/>
  <c r="I17520" i="1"/>
  <c r="J17520" i="1"/>
  <c r="K17520" i="1"/>
  <c r="I17521" i="1"/>
  <c r="J17521" i="1"/>
  <c r="K17521" i="1"/>
  <c r="I17522" i="1"/>
  <c r="J17522" i="1"/>
  <c r="K17522" i="1"/>
  <c r="I17523" i="1"/>
  <c r="J17523" i="1"/>
  <c r="K17523" i="1"/>
  <c r="I17524" i="1"/>
  <c r="J17524" i="1"/>
  <c r="K17524" i="1"/>
  <c r="I17525" i="1"/>
  <c r="J17525" i="1"/>
  <c r="K17525" i="1"/>
  <c r="I17526" i="1"/>
  <c r="J17526" i="1"/>
  <c r="K17526" i="1"/>
  <c r="I17527" i="1"/>
  <c r="J17527" i="1"/>
  <c r="K17527" i="1"/>
  <c r="I17528" i="1"/>
  <c r="J17528" i="1"/>
  <c r="K17528" i="1"/>
  <c r="I17529" i="1"/>
  <c r="J17529" i="1"/>
  <c r="K17529" i="1"/>
  <c r="I17530" i="1"/>
  <c r="J17530" i="1"/>
  <c r="K17530" i="1"/>
  <c r="I17531" i="1"/>
  <c r="J17531" i="1"/>
  <c r="K17531" i="1"/>
  <c r="I17532" i="1"/>
  <c r="J17532" i="1"/>
  <c r="K17532" i="1"/>
  <c r="I17533" i="1"/>
  <c r="J17533" i="1"/>
  <c r="K17533" i="1"/>
  <c r="I17534" i="1"/>
  <c r="J17534" i="1"/>
  <c r="K17534" i="1"/>
  <c r="I17535" i="1"/>
  <c r="J17535" i="1"/>
  <c r="K17535" i="1"/>
  <c r="I17536" i="1"/>
  <c r="J17536" i="1"/>
  <c r="K17536" i="1"/>
  <c r="I17537" i="1"/>
  <c r="J17537" i="1"/>
  <c r="K17537" i="1"/>
  <c r="I17538" i="1"/>
  <c r="J17538" i="1"/>
  <c r="K17538" i="1"/>
  <c r="I17539" i="1"/>
  <c r="J17539" i="1"/>
  <c r="K17539" i="1"/>
  <c r="I17540" i="1"/>
  <c r="J17540" i="1"/>
  <c r="K17540" i="1"/>
  <c r="I17541" i="1"/>
  <c r="J17541" i="1"/>
  <c r="K17541" i="1"/>
  <c r="I17542" i="1"/>
  <c r="J17542" i="1"/>
  <c r="K17542" i="1"/>
  <c r="I17543" i="1"/>
  <c r="J17543" i="1"/>
  <c r="K17543" i="1"/>
  <c r="I17544" i="1"/>
  <c r="J17544" i="1"/>
  <c r="K17544" i="1"/>
  <c r="I17545" i="1"/>
  <c r="J17545" i="1"/>
  <c r="K17545" i="1"/>
  <c r="I17546" i="1"/>
  <c r="J17546" i="1"/>
  <c r="K17546" i="1"/>
  <c r="I17547" i="1"/>
  <c r="J17547" i="1"/>
  <c r="K17547" i="1"/>
  <c r="I17548" i="1"/>
  <c r="J17548" i="1"/>
  <c r="K17548" i="1"/>
  <c r="I17549" i="1"/>
  <c r="J17549" i="1"/>
  <c r="K17549" i="1"/>
  <c r="I17550" i="1"/>
  <c r="J17550" i="1"/>
  <c r="K17550" i="1"/>
  <c r="I17551" i="1"/>
  <c r="J17551" i="1"/>
  <c r="K17551" i="1"/>
  <c r="I17552" i="1"/>
  <c r="J17552" i="1"/>
  <c r="K17552" i="1"/>
  <c r="I17553" i="1"/>
  <c r="J17553" i="1"/>
  <c r="K17553" i="1"/>
  <c r="I17554" i="1"/>
  <c r="J17554" i="1"/>
  <c r="K17554" i="1"/>
  <c r="I17555" i="1"/>
  <c r="J17555" i="1"/>
  <c r="K17555" i="1"/>
  <c r="I17556" i="1"/>
  <c r="J17556" i="1"/>
  <c r="K17556" i="1"/>
  <c r="I17557" i="1"/>
  <c r="J17557" i="1"/>
  <c r="K17557" i="1"/>
  <c r="I17558" i="1"/>
  <c r="J17558" i="1"/>
  <c r="K17558" i="1"/>
  <c r="I17559" i="1"/>
  <c r="J17559" i="1"/>
  <c r="K17559" i="1"/>
  <c r="I17560" i="1"/>
  <c r="J17560" i="1"/>
  <c r="K17560" i="1"/>
  <c r="I17561" i="1"/>
  <c r="J17561" i="1"/>
  <c r="K17561" i="1"/>
  <c r="I17562" i="1"/>
  <c r="J17562" i="1"/>
  <c r="K17562" i="1"/>
  <c r="I17563" i="1"/>
  <c r="J17563" i="1"/>
  <c r="K17563" i="1"/>
  <c r="I17564" i="1"/>
  <c r="J17564" i="1"/>
  <c r="K17564" i="1"/>
  <c r="I17565" i="1"/>
  <c r="J17565" i="1"/>
  <c r="K17565" i="1"/>
  <c r="I17566" i="1"/>
  <c r="J17566" i="1"/>
  <c r="K17566" i="1"/>
  <c r="I17567" i="1"/>
  <c r="J17567" i="1"/>
  <c r="K17567" i="1"/>
  <c r="I17568" i="1"/>
  <c r="J17568" i="1"/>
  <c r="K17568" i="1"/>
  <c r="I17569" i="1"/>
  <c r="J17569" i="1"/>
  <c r="K17569" i="1"/>
  <c r="I17570" i="1"/>
  <c r="J17570" i="1"/>
  <c r="K17570" i="1"/>
  <c r="I17571" i="1"/>
  <c r="J17571" i="1"/>
  <c r="K17571" i="1"/>
  <c r="I17572" i="1"/>
  <c r="J17572" i="1"/>
  <c r="K17572" i="1"/>
  <c r="I17573" i="1"/>
  <c r="J17573" i="1"/>
  <c r="K17573" i="1"/>
  <c r="I17574" i="1"/>
  <c r="J17574" i="1"/>
  <c r="K17574" i="1"/>
  <c r="I17575" i="1"/>
  <c r="J17575" i="1"/>
  <c r="K17575" i="1"/>
  <c r="I17576" i="1"/>
  <c r="J17576" i="1"/>
  <c r="K17576" i="1"/>
  <c r="I17577" i="1"/>
  <c r="J17577" i="1"/>
  <c r="K17577" i="1"/>
  <c r="I17578" i="1"/>
  <c r="J17578" i="1"/>
  <c r="K17578" i="1"/>
  <c r="I17579" i="1"/>
  <c r="J17579" i="1"/>
  <c r="K17579" i="1"/>
  <c r="I17580" i="1"/>
  <c r="J17580" i="1"/>
  <c r="K17580" i="1"/>
  <c r="I17581" i="1"/>
  <c r="J17581" i="1"/>
  <c r="K17581" i="1"/>
  <c r="I17582" i="1"/>
  <c r="J17582" i="1"/>
  <c r="K17582" i="1"/>
  <c r="I17583" i="1"/>
  <c r="J17583" i="1"/>
  <c r="K17583" i="1"/>
  <c r="I17584" i="1"/>
  <c r="J17584" i="1"/>
  <c r="K17584" i="1"/>
  <c r="I17585" i="1"/>
  <c r="J17585" i="1"/>
  <c r="K17585" i="1"/>
  <c r="I17586" i="1"/>
  <c r="J17586" i="1"/>
  <c r="K17586" i="1"/>
  <c r="I17587" i="1"/>
  <c r="J17587" i="1"/>
  <c r="K17587" i="1"/>
  <c r="I17588" i="1"/>
  <c r="J17588" i="1"/>
  <c r="K17588" i="1"/>
  <c r="I17589" i="1"/>
  <c r="J17589" i="1"/>
  <c r="K17589" i="1"/>
  <c r="I17590" i="1"/>
  <c r="J17590" i="1"/>
  <c r="K17590" i="1"/>
  <c r="I17591" i="1"/>
  <c r="J17591" i="1"/>
  <c r="K17591" i="1"/>
  <c r="I17592" i="1"/>
  <c r="J17592" i="1"/>
  <c r="K17592" i="1"/>
  <c r="I17593" i="1"/>
  <c r="J17593" i="1"/>
  <c r="K17593" i="1"/>
  <c r="I17594" i="1"/>
  <c r="J17594" i="1"/>
  <c r="K17594" i="1"/>
  <c r="I17595" i="1"/>
  <c r="J17595" i="1"/>
  <c r="K17595" i="1"/>
  <c r="I17596" i="1"/>
  <c r="J17596" i="1"/>
  <c r="K17596" i="1"/>
  <c r="I17597" i="1"/>
  <c r="J17597" i="1"/>
  <c r="K17597" i="1"/>
  <c r="I17598" i="1"/>
  <c r="J17598" i="1"/>
  <c r="K17598" i="1"/>
  <c r="I17599" i="1"/>
  <c r="J17599" i="1"/>
  <c r="K17599" i="1"/>
  <c r="I17600" i="1"/>
  <c r="J17600" i="1"/>
  <c r="K17600" i="1"/>
  <c r="I17601" i="1"/>
  <c r="J17601" i="1"/>
  <c r="K17601" i="1"/>
  <c r="I17602" i="1"/>
  <c r="J17602" i="1"/>
  <c r="K17602" i="1"/>
  <c r="I17603" i="1"/>
  <c r="J17603" i="1"/>
  <c r="K17603" i="1"/>
  <c r="I17604" i="1"/>
  <c r="J17604" i="1"/>
  <c r="K17604" i="1"/>
  <c r="I17605" i="1"/>
  <c r="J17605" i="1"/>
  <c r="K17605" i="1"/>
  <c r="I17606" i="1"/>
  <c r="J17606" i="1"/>
  <c r="K17606" i="1"/>
  <c r="I17607" i="1"/>
  <c r="J17607" i="1"/>
  <c r="K17607" i="1"/>
  <c r="I17608" i="1"/>
  <c r="J17608" i="1"/>
  <c r="K17608" i="1"/>
  <c r="I17609" i="1"/>
  <c r="J17609" i="1"/>
  <c r="K17609" i="1"/>
  <c r="I17610" i="1"/>
  <c r="J17610" i="1"/>
  <c r="K17610" i="1"/>
  <c r="I17611" i="1"/>
  <c r="J17611" i="1"/>
  <c r="K17611" i="1"/>
  <c r="I17612" i="1"/>
  <c r="J17612" i="1"/>
  <c r="K17612" i="1"/>
  <c r="I17613" i="1"/>
  <c r="J17613" i="1"/>
  <c r="K17613" i="1"/>
  <c r="I17614" i="1"/>
  <c r="J17614" i="1"/>
  <c r="K17614" i="1"/>
  <c r="I17615" i="1"/>
  <c r="J17615" i="1"/>
  <c r="K17615" i="1"/>
  <c r="I17616" i="1"/>
  <c r="J17616" i="1"/>
  <c r="K17616" i="1"/>
  <c r="I17617" i="1"/>
  <c r="J17617" i="1"/>
  <c r="K17617" i="1"/>
  <c r="I17618" i="1"/>
  <c r="J17618" i="1"/>
  <c r="K17618" i="1"/>
  <c r="I17619" i="1"/>
  <c r="J17619" i="1"/>
  <c r="K17619" i="1"/>
  <c r="I17620" i="1"/>
  <c r="J17620" i="1"/>
  <c r="K17620" i="1"/>
  <c r="I17621" i="1"/>
  <c r="J17621" i="1"/>
  <c r="K17621" i="1"/>
  <c r="I17622" i="1"/>
  <c r="J17622" i="1"/>
  <c r="K17622" i="1"/>
  <c r="I17623" i="1"/>
  <c r="J17623" i="1"/>
  <c r="K17623" i="1"/>
  <c r="I17624" i="1"/>
  <c r="J17624" i="1"/>
  <c r="K17624" i="1"/>
  <c r="I17625" i="1"/>
  <c r="J17625" i="1"/>
  <c r="K17625" i="1"/>
  <c r="I17626" i="1"/>
  <c r="J17626" i="1"/>
  <c r="K17626" i="1"/>
  <c r="I17627" i="1"/>
  <c r="J17627" i="1"/>
  <c r="K17627" i="1"/>
  <c r="I17628" i="1"/>
  <c r="J17628" i="1"/>
  <c r="K17628" i="1"/>
  <c r="I17629" i="1"/>
  <c r="J17629" i="1"/>
  <c r="K17629" i="1"/>
  <c r="I17630" i="1"/>
  <c r="J17630" i="1"/>
  <c r="K17630" i="1"/>
  <c r="I17631" i="1"/>
  <c r="J17631" i="1"/>
  <c r="K17631" i="1"/>
  <c r="I17632" i="1"/>
  <c r="J17632" i="1"/>
  <c r="K17632" i="1"/>
  <c r="I17633" i="1"/>
  <c r="J17633" i="1"/>
  <c r="K17633" i="1"/>
  <c r="I17634" i="1"/>
  <c r="J17634" i="1"/>
  <c r="K17634" i="1"/>
  <c r="I17635" i="1"/>
  <c r="J17635" i="1"/>
  <c r="K17635" i="1"/>
  <c r="I17636" i="1"/>
  <c r="J17636" i="1"/>
  <c r="K17636" i="1"/>
  <c r="I17637" i="1"/>
  <c r="J17637" i="1"/>
  <c r="K17637" i="1"/>
  <c r="I17638" i="1"/>
  <c r="J17638" i="1"/>
  <c r="K17638" i="1"/>
  <c r="I17639" i="1"/>
  <c r="J17639" i="1"/>
  <c r="K17639" i="1"/>
  <c r="I17640" i="1"/>
  <c r="J17640" i="1"/>
  <c r="K17640" i="1"/>
  <c r="I17641" i="1"/>
  <c r="J17641" i="1"/>
  <c r="K17641" i="1"/>
  <c r="I17642" i="1"/>
  <c r="J17642" i="1"/>
  <c r="K17642" i="1"/>
  <c r="I17643" i="1"/>
  <c r="J17643" i="1"/>
  <c r="K17643" i="1"/>
  <c r="I17644" i="1"/>
  <c r="J17644" i="1"/>
  <c r="K17644" i="1"/>
  <c r="I17645" i="1"/>
  <c r="J17645" i="1"/>
  <c r="K17645" i="1"/>
  <c r="I17646" i="1"/>
  <c r="J17646" i="1"/>
  <c r="K17646" i="1"/>
  <c r="I17647" i="1"/>
  <c r="J17647" i="1"/>
  <c r="K17647" i="1"/>
  <c r="I17648" i="1"/>
  <c r="J17648" i="1"/>
  <c r="K17648" i="1"/>
  <c r="I17649" i="1"/>
  <c r="J17649" i="1"/>
  <c r="K17649" i="1"/>
  <c r="I17650" i="1"/>
  <c r="J17650" i="1"/>
  <c r="K17650" i="1"/>
  <c r="I17651" i="1"/>
  <c r="J17651" i="1"/>
  <c r="K17651" i="1"/>
  <c r="I17652" i="1"/>
  <c r="J17652" i="1"/>
  <c r="K17652" i="1"/>
  <c r="I17653" i="1"/>
  <c r="J17653" i="1"/>
  <c r="K17653" i="1"/>
  <c r="I17654" i="1"/>
  <c r="J17654" i="1"/>
  <c r="K17654" i="1"/>
  <c r="I17655" i="1"/>
  <c r="J17655" i="1"/>
  <c r="K17655" i="1"/>
  <c r="I17656" i="1"/>
  <c r="J17656" i="1"/>
  <c r="K17656" i="1"/>
  <c r="I17657" i="1"/>
  <c r="J17657" i="1"/>
  <c r="K17657" i="1"/>
  <c r="I17658" i="1"/>
  <c r="J17658" i="1"/>
  <c r="K17658" i="1"/>
  <c r="I17659" i="1"/>
  <c r="J17659" i="1"/>
  <c r="K17659" i="1"/>
  <c r="I17660" i="1"/>
  <c r="J17660" i="1"/>
  <c r="K17660" i="1"/>
  <c r="I17661" i="1"/>
  <c r="J17661" i="1"/>
  <c r="K17661" i="1"/>
  <c r="I17662" i="1"/>
  <c r="J17662" i="1"/>
  <c r="K17662" i="1"/>
  <c r="I17663" i="1"/>
  <c r="J17663" i="1"/>
  <c r="K17663" i="1"/>
  <c r="I17664" i="1"/>
  <c r="J17664" i="1"/>
  <c r="K17664" i="1"/>
  <c r="I17665" i="1"/>
  <c r="J17665" i="1"/>
  <c r="K17665" i="1"/>
  <c r="I17666" i="1"/>
  <c r="J17666" i="1"/>
  <c r="K17666" i="1"/>
  <c r="I17667" i="1"/>
  <c r="J17667" i="1"/>
  <c r="K17667" i="1"/>
  <c r="I17668" i="1"/>
  <c r="J17668" i="1"/>
  <c r="K17668" i="1"/>
  <c r="I17669" i="1"/>
  <c r="J17669" i="1"/>
  <c r="K17669" i="1"/>
  <c r="I17670" i="1"/>
  <c r="J17670" i="1"/>
  <c r="K17670" i="1"/>
  <c r="I17671" i="1"/>
  <c r="J17671" i="1"/>
  <c r="K17671" i="1"/>
  <c r="I17672" i="1"/>
  <c r="J17672" i="1"/>
  <c r="K17672" i="1"/>
  <c r="I17673" i="1"/>
  <c r="J17673" i="1"/>
  <c r="K17673" i="1"/>
  <c r="I17674" i="1"/>
  <c r="J17674" i="1"/>
  <c r="K17674" i="1"/>
  <c r="I17675" i="1"/>
  <c r="J17675" i="1"/>
  <c r="K17675" i="1"/>
  <c r="I17676" i="1"/>
  <c r="J17676" i="1"/>
  <c r="K17676" i="1"/>
  <c r="I17677" i="1"/>
  <c r="J17677" i="1"/>
  <c r="K17677" i="1"/>
  <c r="I17678" i="1"/>
  <c r="J17678" i="1"/>
  <c r="K17678" i="1"/>
  <c r="I17679" i="1"/>
  <c r="J17679" i="1"/>
  <c r="K17679" i="1"/>
  <c r="I17680" i="1"/>
  <c r="J17680" i="1"/>
  <c r="K17680" i="1"/>
  <c r="I17681" i="1"/>
  <c r="J17681" i="1"/>
  <c r="K17681" i="1"/>
  <c r="I17682" i="1"/>
  <c r="J17682" i="1"/>
  <c r="K17682" i="1"/>
  <c r="I17683" i="1"/>
  <c r="J17683" i="1"/>
  <c r="K17683" i="1"/>
  <c r="I17684" i="1"/>
  <c r="J17684" i="1"/>
  <c r="K17684" i="1"/>
  <c r="I17685" i="1"/>
  <c r="J17685" i="1"/>
  <c r="K17685" i="1"/>
  <c r="I17686" i="1"/>
  <c r="J17686" i="1"/>
  <c r="K17686" i="1"/>
  <c r="I17687" i="1"/>
  <c r="J17687" i="1"/>
  <c r="K17687" i="1"/>
  <c r="I17688" i="1"/>
  <c r="J17688" i="1"/>
  <c r="K17688" i="1"/>
  <c r="I17689" i="1"/>
  <c r="J17689" i="1"/>
  <c r="K17689" i="1"/>
  <c r="I17690" i="1"/>
  <c r="J17690" i="1"/>
  <c r="K17690" i="1"/>
  <c r="I17691" i="1"/>
  <c r="J17691" i="1"/>
  <c r="K17691" i="1"/>
  <c r="I17692" i="1"/>
  <c r="J17692" i="1"/>
  <c r="K17692" i="1"/>
  <c r="I17693" i="1"/>
  <c r="J17693" i="1"/>
  <c r="K17693" i="1"/>
  <c r="I17694" i="1"/>
  <c r="J17694" i="1"/>
  <c r="K17694" i="1"/>
  <c r="I17695" i="1"/>
  <c r="J17695" i="1"/>
  <c r="K17695" i="1"/>
  <c r="I17696" i="1"/>
  <c r="J17696" i="1"/>
  <c r="K17696" i="1"/>
  <c r="I17697" i="1"/>
  <c r="J17697" i="1"/>
  <c r="K17697" i="1"/>
  <c r="I17698" i="1"/>
  <c r="J17698" i="1"/>
  <c r="K17698" i="1"/>
  <c r="I17699" i="1"/>
  <c r="J17699" i="1"/>
  <c r="K17699" i="1"/>
  <c r="I17700" i="1"/>
  <c r="J17700" i="1"/>
  <c r="K17700" i="1"/>
  <c r="I17701" i="1"/>
  <c r="J17701" i="1"/>
  <c r="K17701" i="1"/>
  <c r="I17702" i="1"/>
  <c r="J17702" i="1"/>
  <c r="K17702" i="1"/>
  <c r="I17703" i="1"/>
  <c r="J17703" i="1"/>
  <c r="K17703" i="1"/>
  <c r="I17704" i="1"/>
  <c r="J17704" i="1"/>
  <c r="K17704" i="1"/>
  <c r="I17705" i="1"/>
  <c r="J17705" i="1"/>
  <c r="K17705" i="1"/>
  <c r="I17706" i="1"/>
  <c r="J17706" i="1"/>
  <c r="K17706" i="1"/>
  <c r="I17707" i="1"/>
  <c r="J17707" i="1"/>
  <c r="K17707" i="1"/>
  <c r="I17708" i="1"/>
  <c r="J17708" i="1"/>
  <c r="K17708" i="1"/>
  <c r="I17709" i="1"/>
  <c r="J17709" i="1"/>
  <c r="K17709" i="1"/>
  <c r="I17710" i="1"/>
  <c r="J17710" i="1"/>
  <c r="K17710" i="1"/>
  <c r="I17711" i="1"/>
  <c r="J17711" i="1"/>
  <c r="K17711" i="1"/>
  <c r="I17712" i="1"/>
  <c r="J17712" i="1"/>
  <c r="K17712" i="1"/>
  <c r="I17713" i="1"/>
  <c r="J17713" i="1"/>
  <c r="K17713" i="1"/>
  <c r="I17714" i="1"/>
  <c r="J17714" i="1"/>
  <c r="K17714" i="1"/>
  <c r="I17715" i="1"/>
  <c r="J17715" i="1"/>
  <c r="K17715" i="1"/>
  <c r="I17716" i="1"/>
  <c r="J17716" i="1"/>
  <c r="K17716" i="1"/>
  <c r="I17717" i="1"/>
  <c r="J17717" i="1"/>
  <c r="K17717" i="1"/>
  <c r="I17718" i="1"/>
  <c r="J17718" i="1"/>
  <c r="K17718" i="1"/>
  <c r="I17719" i="1"/>
  <c r="J17719" i="1"/>
  <c r="K17719" i="1"/>
  <c r="I17720" i="1"/>
  <c r="J17720" i="1"/>
  <c r="K17720" i="1"/>
  <c r="I17721" i="1"/>
  <c r="J17721" i="1"/>
  <c r="K17721" i="1"/>
  <c r="I17722" i="1"/>
  <c r="J17722" i="1"/>
  <c r="K17722" i="1"/>
  <c r="I17723" i="1"/>
  <c r="J17723" i="1"/>
  <c r="K17723" i="1"/>
  <c r="I17724" i="1"/>
  <c r="J17724" i="1"/>
  <c r="K17724" i="1"/>
  <c r="I17725" i="1"/>
  <c r="J17725" i="1"/>
  <c r="K17725" i="1"/>
  <c r="I17726" i="1"/>
  <c r="J17726" i="1"/>
  <c r="K17726" i="1"/>
  <c r="I17727" i="1"/>
  <c r="J17727" i="1"/>
  <c r="K17727" i="1"/>
  <c r="I17728" i="1"/>
  <c r="J17728" i="1"/>
  <c r="K17728" i="1"/>
  <c r="I17729" i="1"/>
  <c r="J17729" i="1"/>
  <c r="K17729" i="1"/>
  <c r="I17730" i="1"/>
  <c r="J17730" i="1"/>
  <c r="K17730" i="1"/>
  <c r="I17731" i="1"/>
  <c r="J17731" i="1"/>
  <c r="K17731" i="1"/>
  <c r="I17732" i="1"/>
  <c r="J17732" i="1"/>
  <c r="K17732" i="1"/>
  <c r="I17733" i="1"/>
  <c r="J17733" i="1"/>
  <c r="K17733" i="1"/>
  <c r="I17734" i="1"/>
  <c r="J17734" i="1"/>
  <c r="K17734" i="1"/>
  <c r="I17735" i="1"/>
  <c r="J17735" i="1"/>
  <c r="K17735" i="1"/>
  <c r="I17736" i="1"/>
  <c r="J17736" i="1"/>
  <c r="K17736" i="1"/>
  <c r="I17737" i="1"/>
  <c r="J17737" i="1"/>
  <c r="K17737" i="1"/>
  <c r="I17738" i="1"/>
  <c r="J17738" i="1"/>
  <c r="K17738" i="1"/>
  <c r="I17739" i="1"/>
  <c r="J17739" i="1"/>
  <c r="K17739" i="1"/>
  <c r="I17740" i="1"/>
  <c r="J17740" i="1"/>
  <c r="K17740" i="1"/>
  <c r="I17741" i="1"/>
  <c r="J17741" i="1"/>
  <c r="K17741" i="1"/>
  <c r="I17742" i="1"/>
  <c r="J17742" i="1"/>
  <c r="K17742" i="1"/>
  <c r="I17743" i="1"/>
  <c r="J17743" i="1"/>
  <c r="K17743" i="1"/>
  <c r="I17744" i="1"/>
  <c r="J17744" i="1"/>
  <c r="K17744" i="1"/>
  <c r="I17745" i="1"/>
  <c r="J17745" i="1"/>
  <c r="K17745" i="1"/>
  <c r="I17746" i="1"/>
  <c r="J17746" i="1"/>
  <c r="K17746" i="1"/>
  <c r="I17747" i="1"/>
  <c r="J17747" i="1"/>
  <c r="K17747" i="1"/>
  <c r="I17748" i="1"/>
  <c r="J17748" i="1"/>
  <c r="K17748" i="1"/>
  <c r="I17749" i="1"/>
  <c r="J17749" i="1"/>
  <c r="K17749" i="1"/>
  <c r="I17750" i="1"/>
  <c r="J17750" i="1"/>
  <c r="K17750" i="1"/>
  <c r="I17751" i="1"/>
  <c r="J17751" i="1"/>
  <c r="K17751" i="1"/>
  <c r="I17752" i="1"/>
  <c r="J17752" i="1"/>
  <c r="K17752" i="1"/>
  <c r="I17753" i="1"/>
  <c r="J17753" i="1"/>
  <c r="K17753" i="1"/>
  <c r="I17754" i="1"/>
  <c r="J17754" i="1"/>
  <c r="K17754" i="1"/>
  <c r="I17755" i="1"/>
  <c r="J17755" i="1"/>
  <c r="K17755" i="1"/>
  <c r="I17756" i="1"/>
  <c r="J17756" i="1"/>
  <c r="K17756" i="1"/>
  <c r="I17757" i="1"/>
  <c r="J17757" i="1"/>
  <c r="K17757" i="1"/>
  <c r="I17758" i="1"/>
  <c r="J17758" i="1"/>
  <c r="K17758" i="1"/>
  <c r="I17759" i="1"/>
  <c r="J17759" i="1"/>
  <c r="K17759" i="1"/>
  <c r="I17760" i="1"/>
  <c r="J17760" i="1"/>
  <c r="K17760" i="1"/>
  <c r="I17761" i="1"/>
  <c r="J17761" i="1"/>
  <c r="K17761" i="1"/>
  <c r="I17762" i="1"/>
  <c r="J17762" i="1"/>
  <c r="K17762" i="1"/>
  <c r="I17763" i="1"/>
  <c r="J17763" i="1"/>
  <c r="K17763" i="1"/>
  <c r="I17764" i="1"/>
  <c r="J17764" i="1"/>
  <c r="K17764" i="1"/>
  <c r="I17765" i="1"/>
  <c r="J17765" i="1"/>
  <c r="K17765" i="1"/>
  <c r="I17766" i="1"/>
  <c r="J17766" i="1"/>
  <c r="K17766" i="1"/>
  <c r="I17767" i="1"/>
  <c r="J17767" i="1"/>
  <c r="K17767" i="1"/>
  <c r="I17768" i="1"/>
  <c r="J17768" i="1"/>
  <c r="K17768" i="1"/>
  <c r="I17769" i="1"/>
  <c r="J17769" i="1"/>
  <c r="K17769" i="1"/>
  <c r="I17770" i="1"/>
  <c r="J17770" i="1"/>
  <c r="K17770" i="1"/>
  <c r="I17771" i="1"/>
  <c r="J17771" i="1"/>
  <c r="K17771" i="1"/>
  <c r="I17772" i="1"/>
  <c r="J17772" i="1"/>
  <c r="K17772" i="1"/>
  <c r="I17773" i="1"/>
  <c r="J17773" i="1"/>
  <c r="K17773" i="1"/>
  <c r="I17774" i="1"/>
  <c r="J17774" i="1"/>
  <c r="K17774" i="1"/>
  <c r="I17775" i="1"/>
  <c r="J17775" i="1"/>
  <c r="K17775" i="1"/>
  <c r="I17776" i="1"/>
  <c r="J17776" i="1"/>
  <c r="K17776" i="1"/>
  <c r="I17777" i="1"/>
  <c r="J17777" i="1"/>
  <c r="K17777" i="1"/>
  <c r="I17778" i="1"/>
  <c r="J17778" i="1"/>
  <c r="K17778" i="1"/>
  <c r="I17779" i="1"/>
  <c r="J17779" i="1"/>
  <c r="K17779" i="1"/>
  <c r="I17780" i="1"/>
  <c r="J17780" i="1"/>
  <c r="K17780" i="1"/>
  <c r="I17781" i="1"/>
  <c r="J17781" i="1"/>
  <c r="K17781" i="1"/>
  <c r="I17782" i="1"/>
  <c r="J17782" i="1"/>
  <c r="K17782" i="1"/>
  <c r="I17783" i="1"/>
  <c r="J17783" i="1"/>
  <c r="K17783" i="1"/>
  <c r="I17784" i="1"/>
  <c r="J17784" i="1"/>
  <c r="K17784" i="1"/>
  <c r="I17785" i="1"/>
  <c r="J17785" i="1"/>
  <c r="K17785" i="1"/>
  <c r="I17786" i="1"/>
  <c r="J17786" i="1"/>
  <c r="K17786" i="1"/>
  <c r="I17787" i="1"/>
  <c r="J17787" i="1"/>
  <c r="K17787" i="1"/>
  <c r="I17788" i="1"/>
  <c r="J17788" i="1"/>
  <c r="K17788" i="1"/>
  <c r="I17789" i="1"/>
  <c r="J17789" i="1"/>
  <c r="K17789" i="1"/>
  <c r="I17790" i="1"/>
  <c r="J17790" i="1"/>
  <c r="K17790" i="1"/>
  <c r="I17791" i="1"/>
  <c r="J17791" i="1"/>
  <c r="K17791" i="1"/>
  <c r="I17792" i="1"/>
  <c r="J17792" i="1"/>
  <c r="K17792" i="1"/>
  <c r="I17793" i="1"/>
  <c r="J17793" i="1"/>
  <c r="K17793" i="1"/>
  <c r="I17794" i="1"/>
  <c r="J17794" i="1"/>
  <c r="K17794" i="1"/>
  <c r="I17795" i="1"/>
  <c r="J17795" i="1"/>
  <c r="K17795" i="1"/>
  <c r="I17796" i="1"/>
  <c r="J17796" i="1"/>
  <c r="K17796" i="1"/>
  <c r="I17797" i="1"/>
  <c r="J17797" i="1"/>
  <c r="K17797" i="1"/>
  <c r="I17798" i="1"/>
  <c r="J17798" i="1"/>
  <c r="K17798" i="1"/>
  <c r="I17799" i="1"/>
  <c r="J17799" i="1"/>
  <c r="K17799" i="1"/>
  <c r="I17800" i="1"/>
  <c r="J17800" i="1"/>
  <c r="K17800" i="1"/>
  <c r="I17801" i="1"/>
  <c r="J17801" i="1"/>
  <c r="K17801" i="1"/>
  <c r="I17802" i="1"/>
  <c r="J17802" i="1"/>
  <c r="K17802" i="1"/>
  <c r="I17803" i="1"/>
  <c r="J17803" i="1"/>
  <c r="K17803" i="1"/>
  <c r="I17804" i="1"/>
  <c r="J17804" i="1"/>
  <c r="K17804" i="1"/>
  <c r="I17805" i="1"/>
  <c r="J17805" i="1"/>
  <c r="K17805" i="1"/>
  <c r="I17806" i="1"/>
  <c r="J17806" i="1"/>
  <c r="K17806" i="1"/>
  <c r="I17807" i="1"/>
  <c r="J17807" i="1"/>
  <c r="K17807" i="1"/>
  <c r="I17808" i="1"/>
  <c r="J17808" i="1"/>
  <c r="K17808" i="1"/>
  <c r="I17809" i="1"/>
  <c r="J17809" i="1"/>
  <c r="K17809" i="1"/>
  <c r="I17810" i="1"/>
  <c r="J17810" i="1"/>
  <c r="K17810" i="1"/>
  <c r="I17811" i="1"/>
  <c r="J17811" i="1"/>
  <c r="K17811" i="1"/>
  <c r="I17812" i="1"/>
  <c r="J17812" i="1"/>
  <c r="K17812" i="1"/>
  <c r="I17813" i="1"/>
  <c r="J17813" i="1"/>
  <c r="K17813" i="1"/>
  <c r="I17814" i="1"/>
  <c r="J17814" i="1"/>
  <c r="K17814" i="1"/>
  <c r="I17815" i="1"/>
  <c r="J17815" i="1"/>
  <c r="K17815" i="1"/>
  <c r="I17816" i="1"/>
  <c r="J17816" i="1"/>
  <c r="K17816" i="1"/>
  <c r="I17817" i="1"/>
  <c r="J17817" i="1"/>
  <c r="K17817" i="1"/>
  <c r="I17818" i="1"/>
  <c r="J17818" i="1"/>
  <c r="K17818" i="1"/>
  <c r="I17819" i="1"/>
  <c r="J17819" i="1"/>
  <c r="K17819" i="1"/>
  <c r="I17820" i="1"/>
  <c r="J17820" i="1"/>
  <c r="K17820" i="1"/>
  <c r="I17821" i="1"/>
  <c r="J17821" i="1"/>
  <c r="K17821" i="1"/>
  <c r="I17822" i="1"/>
  <c r="J17822" i="1"/>
  <c r="K17822" i="1"/>
  <c r="I17823" i="1"/>
  <c r="J17823" i="1"/>
  <c r="K17823" i="1"/>
  <c r="I17824" i="1"/>
  <c r="J17824" i="1"/>
  <c r="K17824" i="1"/>
  <c r="I17825" i="1"/>
  <c r="J17825" i="1"/>
  <c r="K17825" i="1"/>
  <c r="I17826" i="1"/>
  <c r="J17826" i="1"/>
  <c r="K17826" i="1"/>
  <c r="I17827" i="1"/>
  <c r="J17827" i="1"/>
  <c r="K17827" i="1"/>
  <c r="I17828" i="1"/>
  <c r="J17828" i="1"/>
  <c r="K17828" i="1"/>
  <c r="I17829" i="1"/>
  <c r="J17829" i="1"/>
  <c r="K17829" i="1"/>
  <c r="I17830" i="1"/>
  <c r="J17830" i="1"/>
  <c r="K17830" i="1"/>
  <c r="I17831" i="1"/>
  <c r="J17831" i="1"/>
  <c r="K17831" i="1"/>
  <c r="I17832" i="1"/>
  <c r="J17832" i="1"/>
  <c r="K17832" i="1"/>
  <c r="I17833" i="1"/>
  <c r="J17833" i="1"/>
  <c r="K17833" i="1"/>
  <c r="I17834" i="1"/>
  <c r="J17834" i="1"/>
  <c r="K17834" i="1"/>
  <c r="I17835" i="1"/>
  <c r="J17835" i="1"/>
  <c r="K17835" i="1"/>
  <c r="I17836" i="1"/>
  <c r="J17836" i="1"/>
  <c r="K17836" i="1"/>
  <c r="I17837" i="1"/>
  <c r="J17837" i="1"/>
  <c r="K17837" i="1"/>
  <c r="I17838" i="1"/>
  <c r="J17838" i="1"/>
  <c r="K17838" i="1"/>
  <c r="I17839" i="1"/>
  <c r="J17839" i="1"/>
  <c r="K17839" i="1"/>
  <c r="I17840" i="1"/>
  <c r="J17840" i="1"/>
  <c r="K17840" i="1"/>
  <c r="I17841" i="1"/>
  <c r="J17841" i="1"/>
  <c r="K17841" i="1"/>
  <c r="I17842" i="1"/>
  <c r="J17842" i="1"/>
  <c r="K17842" i="1"/>
  <c r="I17843" i="1"/>
  <c r="J17843" i="1"/>
  <c r="K17843" i="1"/>
  <c r="I17844" i="1"/>
  <c r="J17844" i="1"/>
  <c r="K17844" i="1"/>
  <c r="I17845" i="1"/>
  <c r="J17845" i="1"/>
  <c r="K17845" i="1"/>
  <c r="I17846" i="1"/>
  <c r="J17846" i="1"/>
  <c r="K17846" i="1"/>
  <c r="I17847" i="1"/>
  <c r="J17847" i="1"/>
  <c r="K17847" i="1"/>
  <c r="I17848" i="1"/>
  <c r="J17848" i="1"/>
  <c r="K17848" i="1"/>
  <c r="I17849" i="1"/>
  <c r="J17849" i="1"/>
  <c r="K17849" i="1"/>
  <c r="I17850" i="1"/>
  <c r="J17850" i="1"/>
  <c r="K17850" i="1"/>
  <c r="I17851" i="1"/>
  <c r="J17851" i="1"/>
  <c r="K17851" i="1"/>
  <c r="I17852" i="1"/>
  <c r="J17852" i="1"/>
  <c r="K17852" i="1"/>
  <c r="I17853" i="1"/>
  <c r="J17853" i="1"/>
  <c r="K17853" i="1"/>
  <c r="I17854" i="1"/>
  <c r="J17854" i="1"/>
  <c r="K17854" i="1"/>
  <c r="I17855" i="1"/>
  <c r="J17855" i="1"/>
  <c r="K17855" i="1"/>
  <c r="I17856" i="1"/>
  <c r="J17856" i="1"/>
  <c r="K17856" i="1"/>
  <c r="I17857" i="1"/>
  <c r="J17857" i="1"/>
  <c r="K17857" i="1"/>
  <c r="I17858" i="1"/>
  <c r="J17858" i="1"/>
  <c r="K17858" i="1"/>
  <c r="I17859" i="1"/>
  <c r="J17859" i="1"/>
  <c r="K17859" i="1"/>
  <c r="I17860" i="1"/>
  <c r="J17860" i="1"/>
  <c r="K17860" i="1"/>
  <c r="I17861" i="1"/>
  <c r="J17861" i="1"/>
  <c r="K17861" i="1"/>
  <c r="I17862" i="1"/>
  <c r="J17862" i="1"/>
  <c r="K17862" i="1"/>
  <c r="I17863" i="1"/>
  <c r="J17863" i="1"/>
  <c r="K17863" i="1"/>
  <c r="I17864" i="1"/>
  <c r="J17864" i="1"/>
  <c r="K17864" i="1"/>
  <c r="I17865" i="1"/>
  <c r="J17865" i="1"/>
  <c r="K17865" i="1"/>
  <c r="I17866" i="1"/>
  <c r="J17866" i="1"/>
  <c r="K17866" i="1"/>
  <c r="I17867" i="1"/>
  <c r="J17867" i="1"/>
  <c r="K17867" i="1"/>
  <c r="I17868" i="1"/>
  <c r="J17868" i="1"/>
  <c r="K17868" i="1"/>
  <c r="I17869" i="1"/>
  <c r="J17869" i="1"/>
  <c r="K17869" i="1"/>
  <c r="I17870" i="1"/>
  <c r="J17870" i="1"/>
  <c r="K17870" i="1"/>
  <c r="I17871" i="1"/>
  <c r="J17871" i="1"/>
  <c r="K17871" i="1"/>
  <c r="I17872" i="1"/>
  <c r="J17872" i="1"/>
  <c r="K17872" i="1"/>
  <c r="I17873" i="1"/>
  <c r="J17873" i="1"/>
  <c r="K17873" i="1"/>
  <c r="I17874" i="1"/>
  <c r="J17874" i="1"/>
  <c r="K17874" i="1"/>
  <c r="I17875" i="1"/>
  <c r="J17875" i="1"/>
  <c r="K17875" i="1"/>
  <c r="I17876" i="1"/>
  <c r="J17876" i="1"/>
  <c r="K17876" i="1"/>
  <c r="I17877" i="1"/>
  <c r="J17877" i="1"/>
  <c r="K17877" i="1"/>
  <c r="I17878" i="1"/>
  <c r="J17878" i="1"/>
  <c r="K17878" i="1"/>
  <c r="I17879" i="1"/>
  <c r="J17879" i="1"/>
  <c r="K17879" i="1"/>
  <c r="I17880" i="1"/>
  <c r="J17880" i="1"/>
  <c r="K17880" i="1"/>
  <c r="I17881" i="1"/>
  <c r="J17881" i="1"/>
  <c r="K17881" i="1"/>
  <c r="I17882" i="1"/>
  <c r="J17882" i="1"/>
  <c r="K17882" i="1"/>
  <c r="I17883" i="1"/>
  <c r="J17883" i="1"/>
  <c r="K17883" i="1"/>
  <c r="I17884" i="1"/>
  <c r="J17884" i="1"/>
  <c r="K17884" i="1"/>
  <c r="I17885" i="1"/>
  <c r="J17885" i="1"/>
  <c r="K17885" i="1"/>
  <c r="I17886" i="1"/>
  <c r="J17886" i="1"/>
  <c r="K17886" i="1"/>
  <c r="I17887" i="1"/>
  <c r="J17887" i="1"/>
  <c r="K17887" i="1"/>
  <c r="I17888" i="1"/>
  <c r="J17888" i="1"/>
  <c r="K17888" i="1"/>
  <c r="I17889" i="1"/>
  <c r="J17889" i="1"/>
  <c r="K17889" i="1"/>
  <c r="I17890" i="1"/>
  <c r="J17890" i="1"/>
  <c r="K17890" i="1"/>
  <c r="I17891" i="1"/>
  <c r="J17891" i="1"/>
  <c r="K17891" i="1"/>
  <c r="I17892" i="1"/>
  <c r="J17892" i="1"/>
  <c r="K17892" i="1"/>
  <c r="I17893" i="1"/>
  <c r="J17893" i="1"/>
  <c r="K17893" i="1"/>
  <c r="I17894" i="1"/>
  <c r="J17894" i="1"/>
  <c r="K17894" i="1"/>
  <c r="I17895" i="1"/>
  <c r="J17895" i="1"/>
  <c r="K17895" i="1"/>
  <c r="I17896" i="1"/>
  <c r="J17896" i="1"/>
  <c r="K17896" i="1"/>
  <c r="I17897" i="1"/>
  <c r="J17897" i="1"/>
  <c r="K17897" i="1"/>
  <c r="I17898" i="1"/>
  <c r="J17898" i="1"/>
  <c r="K17898" i="1"/>
  <c r="I17899" i="1"/>
  <c r="J17899" i="1"/>
  <c r="K17899" i="1"/>
  <c r="I17900" i="1"/>
  <c r="J17900" i="1"/>
  <c r="K17900" i="1"/>
  <c r="I17901" i="1"/>
  <c r="J17901" i="1"/>
  <c r="K17901" i="1"/>
  <c r="I17902" i="1"/>
  <c r="J17902" i="1"/>
  <c r="K17902" i="1"/>
  <c r="I17903" i="1"/>
  <c r="J17903" i="1"/>
  <c r="K17903" i="1"/>
  <c r="I17904" i="1"/>
  <c r="J17904" i="1"/>
  <c r="K17904" i="1"/>
  <c r="I17905" i="1"/>
  <c r="J17905" i="1"/>
  <c r="K17905" i="1"/>
  <c r="I17906" i="1"/>
  <c r="J17906" i="1"/>
  <c r="K17906" i="1"/>
  <c r="I17907" i="1"/>
  <c r="J17907" i="1"/>
  <c r="K17907" i="1"/>
  <c r="I17908" i="1"/>
  <c r="J17908" i="1"/>
  <c r="K17908" i="1"/>
  <c r="I17909" i="1"/>
  <c r="J17909" i="1"/>
  <c r="K17909" i="1"/>
  <c r="I17910" i="1"/>
  <c r="J17910" i="1"/>
  <c r="K17910" i="1"/>
  <c r="I17911" i="1"/>
  <c r="J17911" i="1"/>
  <c r="K17911" i="1"/>
  <c r="I17912" i="1"/>
  <c r="J17912" i="1"/>
  <c r="K17912" i="1"/>
  <c r="I17913" i="1"/>
  <c r="J17913" i="1"/>
  <c r="K17913" i="1"/>
  <c r="I17914" i="1"/>
  <c r="J17914" i="1"/>
  <c r="K17914" i="1"/>
  <c r="I17915" i="1"/>
  <c r="J17915" i="1"/>
  <c r="K17915" i="1"/>
  <c r="I17916" i="1"/>
  <c r="J17916" i="1"/>
  <c r="K17916" i="1"/>
  <c r="I17917" i="1"/>
  <c r="J17917" i="1"/>
  <c r="K17917" i="1"/>
  <c r="I17918" i="1"/>
  <c r="J17918" i="1"/>
  <c r="K17918" i="1"/>
  <c r="I17919" i="1"/>
  <c r="J17919" i="1"/>
  <c r="K17919" i="1"/>
  <c r="I17920" i="1"/>
  <c r="J17920" i="1"/>
  <c r="K17920" i="1"/>
  <c r="I17921" i="1"/>
  <c r="J17921" i="1"/>
  <c r="K17921" i="1"/>
  <c r="I17922" i="1"/>
  <c r="J17922" i="1"/>
  <c r="K17922" i="1"/>
  <c r="I17923" i="1"/>
  <c r="J17923" i="1"/>
  <c r="K17923" i="1"/>
  <c r="I17924" i="1"/>
  <c r="J17924" i="1"/>
  <c r="K17924" i="1"/>
  <c r="I17925" i="1"/>
  <c r="J17925" i="1"/>
  <c r="K17925" i="1"/>
  <c r="I17926" i="1"/>
  <c r="J17926" i="1"/>
  <c r="K17926" i="1"/>
  <c r="I17927" i="1"/>
  <c r="J17927" i="1"/>
  <c r="K17927" i="1"/>
  <c r="I17928" i="1"/>
  <c r="J17928" i="1"/>
  <c r="K17928" i="1"/>
  <c r="I17929" i="1"/>
  <c r="J17929" i="1"/>
  <c r="K17929" i="1"/>
  <c r="I17930" i="1"/>
  <c r="J17930" i="1"/>
  <c r="K17930" i="1"/>
  <c r="I17931" i="1"/>
  <c r="J17931" i="1"/>
  <c r="K17931" i="1"/>
  <c r="I17932" i="1"/>
  <c r="J17932" i="1"/>
  <c r="K17932" i="1"/>
  <c r="I17933" i="1"/>
  <c r="J17933" i="1"/>
  <c r="K17933" i="1"/>
  <c r="I17934" i="1"/>
  <c r="J17934" i="1"/>
  <c r="K17934" i="1"/>
  <c r="I17935" i="1"/>
  <c r="J17935" i="1"/>
  <c r="K17935" i="1"/>
  <c r="I17936" i="1"/>
  <c r="J17936" i="1"/>
  <c r="K17936" i="1"/>
  <c r="I17937" i="1"/>
  <c r="J17937" i="1"/>
  <c r="K17937" i="1"/>
  <c r="I17938" i="1"/>
  <c r="J17938" i="1"/>
  <c r="K17938" i="1"/>
  <c r="I17939" i="1"/>
  <c r="J17939" i="1"/>
  <c r="K17939" i="1"/>
  <c r="I17940" i="1"/>
  <c r="J17940" i="1"/>
  <c r="K17940" i="1"/>
  <c r="I17941" i="1"/>
  <c r="J17941" i="1"/>
  <c r="K17941" i="1"/>
  <c r="I17942" i="1"/>
  <c r="J17942" i="1"/>
  <c r="K17942" i="1"/>
  <c r="I17943" i="1"/>
  <c r="J17943" i="1"/>
  <c r="K17943" i="1"/>
  <c r="I17944" i="1"/>
  <c r="J17944" i="1"/>
  <c r="K17944" i="1"/>
  <c r="I17945" i="1"/>
  <c r="J17945" i="1"/>
  <c r="K17945" i="1"/>
  <c r="I17946" i="1"/>
  <c r="J17946" i="1"/>
  <c r="K17946" i="1"/>
  <c r="I17947" i="1"/>
  <c r="J17947" i="1"/>
  <c r="K17947" i="1"/>
  <c r="I17948" i="1"/>
  <c r="J17948" i="1"/>
  <c r="K17948" i="1"/>
  <c r="I17949" i="1"/>
  <c r="J17949" i="1"/>
  <c r="K17949" i="1"/>
  <c r="I17950" i="1"/>
  <c r="J17950" i="1"/>
  <c r="K17950" i="1"/>
  <c r="I17951" i="1"/>
  <c r="J17951" i="1"/>
  <c r="K17951" i="1"/>
  <c r="I17952" i="1"/>
  <c r="J17952" i="1"/>
  <c r="K17952" i="1"/>
  <c r="I17953" i="1"/>
  <c r="J17953" i="1"/>
  <c r="K17953" i="1"/>
  <c r="I17954" i="1"/>
  <c r="J17954" i="1"/>
  <c r="K17954" i="1"/>
  <c r="I17955" i="1"/>
  <c r="J17955" i="1"/>
  <c r="K17955" i="1"/>
  <c r="I17956" i="1"/>
  <c r="J17956" i="1"/>
  <c r="K17956" i="1"/>
  <c r="I17957" i="1"/>
  <c r="J17957" i="1"/>
  <c r="K17957" i="1"/>
  <c r="I17958" i="1"/>
  <c r="J17958" i="1"/>
  <c r="K17958" i="1"/>
  <c r="I17959" i="1"/>
  <c r="J17959" i="1"/>
  <c r="K17959" i="1"/>
  <c r="I17960" i="1"/>
  <c r="J17960" i="1"/>
  <c r="K17960" i="1"/>
  <c r="I17961" i="1"/>
  <c r="J17961" i="1"/>
  <c r="K17961" i="1"/>
  <c r="I17962" i="1"/>
  <c r="J17962" i="1"/>
  <c r="K17962" i="1"/>
  <c r="I17963" i="1"/>
  <c r="J17963" i="1"/>
  <c r="K17963" i="1"/>
  <c r="I17964" i="1"/>
  <c r="J17964" i="1"/>
  <c r="K17964" i="1"/>
  <c r="I17965" i="1"/>
  <c r="J17965" i="1"/>
  <c r="K17965" i="1"/>
  <c r="I17966" i="1"/>
  <c r="J17966" i="1"/>
  <c r="K17966" i="1"/>
  <c r="I17967" i="1"/>
  <c r="J17967" i="1"/>
  <c r="K17967" i="1"/>
  <c r="I17968" i="1"/>
  <c r="J17968" i="1"/>
  <c r="K17968" i="1"/>
  <c r="I17969" i="1"/>
  <c r="J17969" i="1"/>
  <c r="K17969" i="1"/>
  <c r="I17970" i="1"/>
  <c r="J17970" i="1"/>
  <c r="K17970" i="1"/>
  <c r="I17971" i="1"/>
  <c r="J17971" i="1"/>
  <c r="K17971" i="1"/>
  <c r="I17972" i="1"/>
  <c r="J17972" i="1"/>
  <c r="K17972" i="1"/>
  <c r="I17973" i="1"/>
  <c r="J17973" i="1"/>
  <c r="K17973" i="1"/>
  <c r="I17974" i="1"/>
  <c r="J17974" i="1"/>
  <c r="K17974" i="1"/>
  <c r="I17975" i="1"/>
  <c r="J17975" i="1"/>
  <c r="K17975" i="1"/>
  <c r="I17976" i="1"/>
  <c r="J17976" i="1"/>
  <c r="K17976" i="1"/>
  <c r="I17977" i="1"/>
  <c r="J17977" i="1"/>
  <c r="K17977" i="1"/>
  <c r="I17978" i="1"/>
  <c r="J17978" i="1"/>
  <c r="K17978" i="1"/>
  <c r="I17979" i="1"/>
  <c r="J17979" i="1"/>
  <c r="K17979" i="1"/>
  <c r="I17980" i="1"/>
  <c r="J17980" i="1"/>
  <c r="K17980" i="1"/>
  <c r="I17981" i="1"/>
  <c r="J17981" i="1"/>
  <c r="K17981" i="1"/>
  <c r="I17982" i="1"/>
  <c r="J17982" i="1"/>
  <c r="K17982" i="1"/>
  <c r="I17983" i="1"/>
  <c r="J17983" i="1"/>
  <c r="K17983" i="1"/>
  <c r="I17984" i="1"/>
  <c r="J17984" i="1"/>
  <c r="K17984" i="1"/>
  <c r="I17985" i="1"/>
  <c r="J17985" i="1"/>
  <c r="K17985" i="1"/>
  <c r="I17986" i="1"/>
  <c r="J17986" i="1"/>
  <c r="K17986" i="1"/>
  <c r="I17987" i="1"/>
  <c r="J17987" i="1"/>
  <c r="K17987" i="1"/>
  <c r="I17988" i="1"/>
  <c r="J17988" i="1"/>
  <c r="K17988" i="1"/>
  <c r="I17989" i="1"/>
  <c r="J17989" i="1"/>
  <c r="K17989" i="1"/>
  <c r="I17990" i="1"/>
  <c r="J17990" i="1"/>
  <c r="K17990" i="1"/>
  <c r="I17991" i="1"/>
  <c r="J17991" i="1"/>
  <c r="K17991" i="1"/>
  <c r="I17992" i="1"/>
  <c r="J17992" i="1"/>
  <c r="K17992" i="1"/>
  <c r="I17993" i="1"/>
  <c r="J17993" i="1"/>
  <c r="K17993" i="1"/>
  <c r="I17994" i="1"/>
  <c r="J17994" i="1"/>
  <c r="K17994" i="1"/>
  <c r="I17995" i="1"/>
  <c r="J17995" i="1"/>
  <c r="K17995" i="1"/>
  <c r="I17996" i="1"/>
  <c r="J17996" i="1"/>
  <c r="K17996" i="1"/>
  <c r="I17997" i="1"/>
  <c r="J17997" i="1"/>
  <c r="K17997" i="1"/>
  <c r="I17998" i="1"/>
  <c r="J17998" i="1"/>
  <c r="K17998" i="1"/>
  <c r="I17999" i="1"/>
  <c r="J17999" i="1"/>
  <c r="K17999" i="1"/>
  <c r="I18000" i="1"/>
  <c r="J18000" i="1"/>
  <c r="K18000" i="1"/>
  <c r="I18001" i="1"/>
  <c r="J18001" i="1"/>
  <c r="K18001" i="1"/>
  <c r="I18002" i="1"/>
  <c r="J18002" i="1"/>
  <c r="K18002" i="1"/>
  <c r="I18003" i="1"/>
  <c r="J18003" i="1"/>
  <c r="K18003" i="1"/>
  <c r="I18004" i="1"/>
  <c r="J18004" i="1"/>
  <c r="K18004" i="1"/>
  <c r="I18005" i="1"/>
  <c r="J18005" i="1"/>
  <c r="K18005" i="1"/>
  <c r="I18006" i="1"/>
  <c r="J18006" i="1"/>
  <c r="K18006" i="1"/>
  <c r="I18007" i="1"/>
  <c r="J18007" i="1"/>
  <c r="K18007" i="1"/>
  <c r="I18008" i="1"/>
  <c r="J18008" i="1"/>
  <c r="K18008" i="1"/>
  <c r="I18009" i="1"/>
  <c r="J18009" i="1"/>
  <c r="K18009" i="1"/>
  <c r="I18010" i="1"/>
  <c r="J18010" i="1"/>
  <c r="K18010" i="1"/>
  <c r="I18011" i="1"/>
  <c r="J18011" i="1"/>
  <c r="K18011" i="1"/>
  <c r="I18012" i="1"/>
  <c r="J18012" i="1"/>
  <c r="K18012" i="1"/>
  <c r="I18013" i="1"/>
  <c r="J18013" i="1"/>
  <c r="K18013" i="1"/>
  <c r="I18014" i="1"/>
  <c r="J18014" i="1"/>
  <c r="K18014" i="1"/>
  <c r="I18015" i="1"/>
  <c r="J18015" i="1"/>
  <c r="K18015" i="1"/>
  <c r="I18016" i="1"/>
  <c r="J18016" i="1"/>
  <c r="K18016" i="1"/>
  <c r="I18017" i="1"/>
  <c r="J18017" i="1"/>
  <c r="K18017" i="1"/>
  <c r="I18018" i="1"/>
  <c r="J18018" i="1"/>
  <c r="K18018" i="1"/>
  <c r="I18019" i="1"/>
  <c r="J18019" i="1"/>
  <c r="K18019" i="1"/>
  <c r="I18020" i="1"/>
  <c r="J18020" i="1"/>
  <c r="K18020" i="1"/>
  <c r="I18021" i="1"/>
  <c r="J18021" i="1"/>
  <c r="K18021" i="1"/>
  <c r="I18022" i="1"/>
  <c r="J18022" i="1"/>
  <c r="K18022" i="1"/>
  <c r="I18023" i="1"/>
  <c r="J18023" i="1"/>
  <c r="K18023" i="1"/>
  <c r="I18024" i="1"/>
  <c r="J18024" i="1"/>
  <c r="K18024" i="1"/>
  <c r="I18025" i="1"/>
  <c r="J18025" i="1"/>
  <c r="K18025" i="1"/>
  <c r="I18026" i="1"/>
  <c r="J18026" i="1"/>
  <c r="K18026" i="1"/>
  <c r="I18027" i="1"/>
  <c r="J18027" i="1"/>
  <c r="K18027" i="1"/>
  <c r="I18028" i="1"/>
  <c r="J18028" i="1"/>
  <c r="K18028" i="1"/>
  <c r="I18029" i="1"/>
  <c r="J18029" i="1"/>
  <c r="K18029" i="1"/>
  <c r="I18030" i="1"/>
  <c r="J18030" i="1"/>
  <c r="K18030" i="1"/>
  <c r="I18031" i="1"/>
  <c r="J18031" i="1"/>
  <c r="K18031" i="1"/>
  <c r="I18032" i="1"/>
  <c r="J18032" i="1"/>
  <c r="K18032" i="1"/>
  <c r="I18033" i="1"/>
  <c r="J18033" i="1"/>
  <c r="K18033" i="1"/>
  <c r="I18034" i="1"/>
  <c r="J18034" i="1"/>
  <c r="K18034" i="1"/>
  <c r="I18035" i="1"/>
  <c r="J18035" i="1"/>
  <c r="K18035" i="1"/>
  <c r="I18036" i="1"/>
  <c r="J18036" i="1"/>
  <c r="K18036" i="1"/>
  <c r="I18037" i="1"/>
  <c r="J18037" i="1"/>
  <c r="K18037" i="1"/>
  <c r="I18038" i="1"/>
  <c r="J18038" i="1"/>
  <c r="K18038" i="1"/>
  <c r="I18039" i="1"/>
  <c r="J18039" i="1"/>
  <c r="K18039" i="1"/>
  <c r="I18040" i="1"/>
  <c r="J18040" i="1"/>
  <c r="K18040" i="1"/>
  <c r="I18041" i="1"/>
  <c r="J18041" i="1"/>
  <c r="K18041" i="1"/>
  <c r="I18042" i="1"/>
  <c r="J18042" i="1"/>
  <c r="K18042" i="1"/>
  <c r="I18043" i="1"/>
  <c r="J18043" i="1"/>
  <c r="K18043" i="1"/>
  <c r="I18044" i="1"/>
  <c r="J18044" i="1"/>
  <c r="K18044" i="1"/>
  <c r="I18045" i="1"/>
  <c r="J18045" i="1"/>
  <c r="K18045" i="1"/>
  <c r="I18046" i="1"/>
  <c r="J18046" i="1"/>
  <c r="K18046" i="1"/>
  <c r="I18047" i="1"/>
  <c r="J18047" i="1"/>
  <c r="K18047" i="1"/>
  <c r="I18048" i="1"/>
  <c r="J18048" i="1"/>
  <c r="K18048" i="1"/>
  <c r="I18049" i="1"/>
  <c r="J18049" i="1"/>
  <c r="K18049" i="1"/>
  <c r="I18050" i="1"/>
  <c r="J18050" i="1"/>
  <c r="K18050" i="1"/>
  <c r="I18051" i="1"/>
  <c r="J18051" i="1"/>
  <c r="K18051" i="1"/>
  <c r="I18052" i="1"/>
  <c r="J18052" i="1"/>
  <c r="K18052" i="1"/>
  <c r="I18053" i="1"/>
  <c r="J18053" i="1"/>
  <c r="K18053" i="1"/>
  <c r="I18054" i="1"/>
  <c r="J18054" i="1"/>
  <c r="K18054" i="1"/>
  <c r="I18055" i="1"/>
  <c r="J18055" i="1"/>
  <c r="K18055" i="1"/>
  <c r="I18056" i="1"/>
  <c r="J18056" i="1"/>
  <c r="K18056" i="1"/>
  <c r="I18057" i="1"/>
  <c r="J18057" i="1"/>
  <c r="K18057" i="1"/>
  <c r="I18058" i="1"/>
  <c r="J18058" i="1"/>
  <c r="K18058" i="1"/>
  <c r="I18059" i="1"/>
  <c r="J18059" i="1"/>
  <c r="K18059" i="1"/>
  <c r="I18060" i="1"/>
  <c r="J18060" i="1"/>
  <c r="K18060" i="1"/>
  <c r="I18061" i="1"/>
  <c r="J18061" i="1"/>
  <c r="K18061" i="1"/>
  <c r="I18062" i="1"/>
  <c r="J18062" i="1"/>
  <c r="K18062" i="1"/>
  <c r="I18063" i="1"/>
  <c r="J18063" i="1"/>
  <c r="K18063" i="1"/>
  <c r="I18064" i="1"/>
  <c r="J18064" i="1"/>
  <c r="K18064" i="1"/>
  <c r="I18065" i="1"/>
  <c r="J18065" i="1"/>
  <c r="K18065" i="1"/>
  <c r="I18066" i="1"/>
  <c r="J18066" i="1"/>
  <c r="K18066" i="1"/>
  <c r="I18067" i="1"/>
  <c r="J18067" i="1"/>
  <c r="K18067" i="1"/>
  <c r="I18068" i="1"/>
  <c r="J18068" i="1"/>
  <c r="K18068" i="1"/>
  <c r="I18069" i="1"/>
  <c r="J18069" i="1"/>
  <c r="K18069" i="1"/>
  <c r="I18070" i="1"/>
  <c r="J18070" i="1"/>
  <c r="K18070" i="1"/>
  <c r="I18071" i="1"/>
  <c r="J18071" i="1"/>
  <c r="K18071" i="1"/>
  <c r="I18072" i="1"/>
  <c r="J18072" i="1"/>
  <c r="K18072" i="1"/>
  <c r="I18073" i="1"/>
  <c r="J18073" i="1"/>
  <c r="K18073" i="1"/>
  <c r="I18074" i="1"/>
  <c r="J18074" i="1"/>
  <c r="K18074" i="1"/>
  <c r="I18075" i="1"/>
  <c r="J18075" i="1"/>
  <c r="K18075" i="1"/>
  <c r="I18076" i="1"/>
  <c r="J18076" i="1"/>
  <c r="K18076" i="1"/>
  <c r="I18077" i="1"/>
  <c r="J18077" i="1"/>
  <c r="K18077" i="1"/>
  <c r="I18078" i="1"/>
  <c r="J18078" i="1"/>
  <c r="K18078" i="1"/>
  <c r="I18079" i="1"/>
  <c r="J18079" i="1"/>
  <c r="K18079" i="1"/>
  <c r="I18080" i="1"/>
  <c r="J18080" i="1"/>
  <c r="K18080" i="1"/>
  <c r="I18081" i="1"/>
  <c r="J18081" i="1"/>
  <c r="K18081" i="1"/>
  <c r="I18082" i="1"/>
  <c r="J18082" i="1"/>
  <c r="K18082" i="1"/>
  <c r="I18083" i="1"/>
  <c r="J18083" i="1"/>
  <c r="K18083" i="1"/>
  <c r="I18084" i="1"/>
  <c r="J18084" i="1"/>
  <c r="K18084" i="1"/>
  <c r="I18085" i="1"/>
  <c r="J18085" i="1"/>
  <c r="K18085" i="1"/>
  <c r="I18086" i="1"/>
  <c r="J18086" i="1"/>
  <c r="K18086" i="1"/>
  <c r="I18087" i="1"/>
  <c r="J18087" i="1"/>
  <c r="K18087" i="1"/>
  <c r="I18088" i="1"/>
  <c r="J18088" i="1"/>
  <c r="K18088" i="1"/>
  <c r="I18089" i="1"/>
  <c r="J18089" i="1"/>
  <c r="K18089" i="1"/>
  <c r="I18090" i="1"/>
  <c r="J18090" i="1"/>
  <c r="K18090" i="1"/>
  <c r="I18091" i="1"/>
  <c r="J18091" i="1"/>
  <c r="K18091" i="1"/>
  <c r="I18092" i="1"/>
  <c r="J18092" i="1"/>
  <c r="K18092" i="1"/>
  <c r="I18093" i="1"/>
  <c r="J18093" i="1"/>
  <c r="K18093" i="1"/>
  <c r="I18094" i="1"/>
  <c r="J18094" i="1"/>
  <c r="K18094" i="1"/>
  <c r="I18095" i="1"/>
  <c r="J18095" i="1"/>
  <c r="K18095" i="1"/>
  <c r="I18096" i="1"/>
  <c r="J18096" i="1"/>
  <c r="K18096" i="1"/>
  <c r="I18097" i="1"/>
  <c r="J18097" i="1"/>
  <c r="K18097" i="1"/>
  <c r="I18098" i="1"/>
  <c r="J18098" i="1"/>
  <c r="K18098" i="1"/>
  <c r="I18099" i="1"/>
  <c r="J18099" i="1"/>
  <c r="K18099" i="1"/>
  <c r="I18100" i="1"/>
  <c r="J18100" i="1"/>
  <c r="K18100" i="1"/>
  <c r="I18101" i="1"/>
  <c r="J18101" i="1"/>
  <c r="K18101" i="1"/>
  <c r="I18102" i="1"/>
  <c r="J18102" i="1"/>
  <c r="K18102" i="1"/>
  <c r="I18103" i="1"/>
  <c r="J18103" i="1"/>
  <c r="K18103" i="1"/>
  <c r="I18104" i="1"/>
  <c r="J18104" i="1"/>
  <c r="K18104" i="1"/>
  <c r="I18105" i="1"/>
  <c r="J18105" i="1"/>
  <c r="K18105" i="1"/>
  <c r="I18106" i="1"/>
  <c r="J18106" i="1"/>
  <c r="K18106" i="1"/>
  <c r="I18107" i="1"/>
  <c r="J18107" i="1"/>
  <c r="K18107" i="1"/>
  <c r="I18108" i="1"/>
  <c r="J18108" i="1"/>
  <c r="K18108" i="1"/>
  <c r="I18109" i="1"/>
  <c r="J18109" i="1"/>
  <c r="K18109" i="1"/>
  <c r="I18110" i="1"/>
  <c r="J18110" i="1"/>
  <c r="K18110" i="1"/>
  <c r="I18111" i="1"/>
  <c r="J18111" i="1"/>
  <c r="K18111" i="1"/>
  <c r="I18112" i="1"/>
  <c r="J18112" i="1"/>
  <c r="K18112" i="1"/>
  <c r="I18113" i="1"/>
  <c r="J18113" i="1"/>
  <c r="K18113" i="1"/>
  <c r="I18114" i="1"/>
  <c r="J18114" i="1"/>
  <c r="K18114" i="1"/>
  <c r="I18115" i="1"/>
  <c r="J18115" i="1"/>
  <c r="K18115" i="1"/>
  <c r="I18116" i="1"/>
  <c r="J18116" i="1"/>
  <c r="K18116" i="1"/>
  <c r="I18117" i="1"/>
  <c r="J18117" i="1"/>
  <c r="K18117" i="1"/>
  <c r="I18118" i="1"/>
  <c r="J18118" i="1"/>
  <c r="K18118" i="1"/>
  <c r="I18119" i="1"/>
  <c r="J18119" i="1"/>
  <c r="K18119" i="1"/>
  <c r="I18120" i="1"/>
  <c r="J18120" i="1"/>
  <c r="K18120" i="1"/>
  <c r="I18121" i="1"/>
  <c r="J18121" i="1"/>
  <c r="K18121" i="1"/>
  <c r="I18122" i="1"/>
  <c r="J18122" i="1"/>
  <c r="K18122" i="1"/>
  <c r="I18123" i="1"/>
  <c r="J18123" i="1"/>
  <c r="K18123" i="1"/>
  <c r="I18124" i="1"/>
  <c r="J18124" i="1"/>
  <c r="K18124" i="1"/>
  <c r="I18125" i="1"/>
  <c r="J18125" i="1"/>
  <c r="K18125" i="1"/>
  <c r="I18126" i="1"/>
  <c r="J18126" i="1"/>
  <c r="K18126" i="1"/>
  <c r="I18127" i="1"/>
  <c r="J18127" i="1"/>
  <c r="K18127" i="1"/>
  <c r="I18128" i="1"/>
  <c r="J18128" i="1"/>
  <c r="K18128" i="1"/>
  <c r="I18129" i="1"/>
  <c r="J18129" i="1"/>
  <c r="K18129" i="1"/>
  <c r="I18130" i="1"/>
  <c r="J18130" i="1"/>
  <c r="K18130" i="1"/>
  <c r="I18131" i="1"/>
  <c r="J18131" i="1"/>
  <c r="K18131" i="1"/>
  <c r="I18132" i="1"/>
  <c r="J18132" i="1"/>
  <c r="K18132" i="1"/>
  <c r="I18133" i="1"/>
  <c r="J18133" i="1"/>
  <c r="K18133" i="1"/>
  <c r="I18134" i="1"/>
  <c r="J18134" i="1"/>
  <c r="K18134" i="1"/>
  <c r="I18135" i="1"/>
  <c r="J18135" i="1"/>
  <c r="K18135" i="1"/>
  <c r="I18136" i="1"/>
  <c r="J18136" i="1"/>
  <c r="K18136" i="1"/>
  <c r="I18137" i="1"/>
  <c r="J18137" i="1"/>
  <c r="K18137" i="1"/>
  <c r="I18138" i="1"/>
  <c r="J18138" i="1"/>
  <c r="K18138" i="1"/>
  <c r="I18139" i="1"/>
  <c r="J18139" i="1"/>
  <c r="K18139" i="1"/>
  <c r="I18140" i="1"/>
  <c r="J18140" i="1"/>
  <c r="K18140" i="1"/>
  <c r="I18141" i="1"/>
  <c r="J18141" i="1"/>
  <c r="K18141" i="1"/>
  <c r="I18142" i="1"/>
  <c r="J18142" i="1"/>
  <c r="K18142" i="1"/>
  <c r="I18143" i="1"/>
  <c r="J18143" i="1"/>
  <c r="K18143" i="1"/>
  <c r="I18144" i="1"/>
  <c r="J18144" i="1"/>
  <c r="K18144" i="1"/>
  <c r="I18145" i="1"/>
  <c r="J18145" i="1"/>
  <c r="K18145" i="1"/>
  <c r="I18146" i="1"/>
  <c r="J18146" i="1"/>
  <c r="K18146" i="1"/>
  <c r="I18147" i="1"/>
  <c r="J18147" i="1"/>
  <c r="K18147" i="1"/>
  <c r="I18148" i="1"/>
  <c r="J18148" i="1"/>
  <c r="K18148" i="1"/>
  <c r="I18149" i="1"/>
  <c r="J18149" i="1"/>
  <c r="K18149" i="1"/>
  <c r="I18150" i="1"/>
  <c r="J18150" i="1"/>
  <c r="K18150" i="1"/>
  <c r="I18151" i="1"/>
  <c r="J18151" i="1"/>
  <c r="K18151" i="1"/>
  <c r="I18152" i="1"/>
  <c r="J18152" i="1"/>
  <c r="K18152" i="1"/>
  <c r="I18153" i="1"/>
  <c r="J18153" i="1"/>
  <c r="K18153" i="1"/>
  <c r="I18154" i="1"/>
  <c r="J18154" i="1"/>
  <c r="K18154" i="1"/>
  <c r="I18155" i="1"/>
  <c r="J18155" i="1"/>
  <c r="K18155" i="1"/>
  <c r="I18156" i="1"/>
  <c r="J18156" i="1"/>
  <c r="K18156" i="1"/>
  <c r="I18157" i="1"/>
  <c r="J18157" i="1"/>
  <c r="K18157" i="1"/>
  <c r="I18158" i="1"/>
  <c r="J18158" i="1"/>
  <c r="K18158" i="1"/>
  <c r="I18159" i="1"/>
  <c r="J18159" i="1"/>
  <c r="K18159" i="1"/>
  <c r="I18160" i="1"/>
  <c r="J18160" i="1"/>
  <c r="K18160" i="1"/>
  <c r="I18161" i="1"/>
  <c r="J18161" i="1"/>
  <c r="K18161" i="1"/>
  <c r="I18162" i="1"/>
  <c r="J18162" i="1"/>
  <c r="K18162" i="1"/>
  <c r="I18163" i="1"/>
  <c r="J18163" i="1"/>
  <c r="K18163" i="1"/>
  <c r="I18164" i="1"/>
  <c r="J18164" i="1"/>
  <c r="K18164" i="1"/>
  <c r="I18165" i="1"/>
  <c r="J18165" i="1"/>
  <c r="K18165" i="1"/>
  <c r="I18166" i="1"/>
  <c r="J18166" i="1"/>
  <c r="K18166" i="1"/>
  <c r="I18167" i="1"/>
  <c r="J18167" i="1"/>
  <c r="K18167" i="1"/>
  <c r="I18168" i="1"/>
  <c r="J18168" i="1"/>
  <c r="K18168" i="1"/>
  <c r="I18169" i="1"/>
  <c r="J18169" i="1"/>
  <c r="K18169" i="1"/>
  <c r="I18170" i="1"/>
  <c r="J18170" i="1"/>
  <c r="K18170" i="1"/>
  <c r="I18171" i="1"/>
  <c r="J18171" i="1"/>
  <c r="K18171" i="1"/>
  <c r="I18172" i="1"/>
  <c r="J18172" i="1"/>
  <c r="K18172" i="1"/>
  <c r="I18173" i="1"/>
  <c r="J18173" i="1"/>
  <c r="K18173" i="1"/>
  <c r="I18174" i="1"/>
  <c r="J18174" i="1"/>
  <c r="K18174" i="1"/>
  <c r="I18175" i="1"/>
  <c r="J18175" i="1"/>
  <c r="K18175" i="1"/>
  <c r="I18176" i="1"/>
  <c r="J18176" i="1"/>
  <c r="K18176" i="1"/>
  <c r="I18177" i="1"/>
  <c r="J18177" i="1"/>
  <c r="K18177" i="1"/>
  <c r="I18178" i="1"/>
  <c r="J18178" i="1"/>
  <c r="K18178" i="1"/>
  <c r="I18179" i="1"/>
  <c r="J18179" i="1"/>
  <c r="K18179" i="1"/>
  <c r="I18180" i="1"/>
  <c r="J18180" i="1"/>
  <c r="K18180" i="1"/>
  <c r="I18181" i="1"/>
  <c r="J18181" i="1"/>
  <c r="K18181" i="1"/>
  <c r="I18182" i="1"/>
  <c r="J18182" i="1"/>
  <c r="K18182" i="1"/>
  <c r="I18183" i="1"/>
  <c r="J18183" i="1"/>
  <c r="K18183" i="1"/>
  <c r="I18184" i="1"/>
  <c r="J18184" i="1"/>
  <c r="K18184" i="1"/>
  <c r="I18185" i="1"/>
  <c r="J18185" i="1"/>
  <c r="K18185" i="1"/>
  <c r="I18186" i="1"/>
  <c r="J18186" i="1"/>
  <c r="K18186" i="1"/>
  <c r="I18187" i="1"/>
  <c r="J18187" i="1"/>
  <c r="K18187" i="1"/>
  <c r="I18188" i="1"/>
  <c r="J18188" i="1"/>
  <c r="K18188" i="1"/>
  <c r="I18189" i="1"/>
  <c r="J18189" i="1"/>
  <c r="K18189" i="1"/>
  <c r="I18190" i="1"/>
  <c r="J18190" i="1"/>
  <c r="K18190" i="1"/>
  <c r="I18191" i="1"/>
  <c r="J18191" i="1"/>
  <c r="K18191" i="1"/>
  <c r="I18192" i="1"/>
  <c r="J18192" i="1"/>
  <c r="K18192" i="1"/>
  <c r="I18193" i="1"/>
  <c r="J18193" i="1"/>
  <c r="K18193" i="1"/>
  <c r="I18194" i="1"/>
  <c r="J18194" i="1"/>
  <c r="K18194" i="1"/>
  <c r="I18195" i="1"/>
  <c r="J18195" i="1"/>
  <c r="K18195" i="1"/>
  <c r="I18196" i="1"/>
  <c r="J18196" i="1"/>
  <c r="K18196" i="1"/>
  <c r="I18197" i="1"/>
  <c r="J18197" i="1"/>
  <c r="K18197" i="1"/>
  <c r="I18198" i="1"/>
  <c r="J18198" i="1"/>
  <c r="K18198" i="1"/>
  <c r="I18199" i="1"/>
  <c r="J18199" i="1"/>
  <c r="K18199" i="1"/>
  <c r="I18200" i="1"/>
  <c r="J18200" i="1"/>
  <c r="K18200" i="1"/>
  <c r="I18201" i="1"/>
  <c r="J18201" i="1"/>
  <c r="K18201" i="1"/>
  <c r="I18202" i="1"/>
  <c r="J18202" i="1"/>
  <c r="K18202" i="1"/>
  <c r="I18203" i="1"/>
  <c r="J18203" i="1"/>
  <c r="K18203" i="1"/>
  <c r="I18204" i="1"/>
  <c r="J18204" i="1"/>
  <c r="K18204" i="1"/>
  <c r="I18205" i="1"/>
  <c r="J18205" i="1"/>
  <c r="K18205" i="1"/>
  <c r="I18206" i="1"/>
  <c r="J18206" i="1"/>
  <c r="K18206" i="1"/>
  <c r="I18207" i="1"/>
  <c r="J18207" i="1"/>
  <c r="K18207" i="1"/>
  <c r="I18208" i="1"/>
  <c r="J18208" i="1"/>
  <c r="K18208" i="1"/>
  <c r="I18209" i="1"/>
  <c r="J18209" i="1"/>
  <c r="K18209" i="1"/>
  <c r="I18210" i="1"/>
  <c r="J18210" i="1"/>
  <c r="K18210" i="1"/>
  <c r="I18211" i="1"/>
  <c r="J18211" i="1"/>
  <c r="K18211" i="1"/>
  <c r="I18212" i="1"/>
  <c r="J18212" i="1"/>
  <c r="K18212" i="1"/>
  <c r="I18213" i="1"/>
  <c r="J18213" i="1"/>
  <c r="K18213" i="1"/>
  <c r="I18214" i="1"/>
  <c r="J18214" i="1"/>
  <c r="K18214" i="1"/>
  <c r="I18215" i="1"/>
  <c r="J18215" i="1"/>
  <c r="K18215" i="1"/>
  <c r="I18216" i="1"/>
  <c r="J18216" i="1"/>
  <c r="K18216" i="1"/>
  <c r="I18217" i="1"/>
  <c r="J18217" i="1"/>
  <c r="K18217" i="1"/>
  <c r="I18218" i="1"/>
  <c r="J18218" i="1"/>
  <c r="K18218" i="1"/>
  <c r="I18219" i="1"/>
  <c r="J18219" i="1"/>
  <c r="K18219" i="1"/>
  <c r="I18220" i="1"/>
  <c r="J18220" i="1"/>
  <c r="K18220" i="1"/>
  <c r="I18221" i="1"/>
  <c r="J18221" i="1"/>
  <c r="K18221" i="1"/>
  <c r="I18222" i="1"/>
  <c r="J18222" i="1"/>
  <c r="K18222" i="1"/>
  <c r="I18223" i="1"/>
  <c r="J18223" i="1"/>
  <c r="K18223" i="1"/>
  <c r="I18224" i="1"/>
  <c r="J18224" i="1"/>
  <c r="K18224" i="1"/>
  <c r="I18225" i="1"/>
  <c r="J18225" i="1"/>
  <c r="K18225" i="1"/>
  <c r="I18226" i="1"/>
  <c r="J18226" i="1"/>
  <c r="K18226" i="1"/>
  <c r="I18227" i="1"/>
  <c r="J18227" i="1"/>
  <c r="K18227" i="1"/>
  <c r="I18228" i="1"/>
  <c r="J18228" i="1"/>
  <c r="K18228" i="1"/>
  <c r="I18229" i="1"/>
  <c r="J18229" i="1"/>
  <c r="K18229" i="1"/>
  <c r="I18230" i="1"/>
  <c r="J18230" i="1"/>
  <c r="K18230" i="1"/>
  <c r="I18231" i="1"/>
  <c r="J18231" i="1"/>
  <c r="K18231" i="1"/>
  <c r="I18232" i="1"/>
  <c r="J18232" i="1"/>
  <c r="K18232" i="1"/>
  <c r="I18233" i="1"/>
  <c r="J18233" i="1"/>
  <c r="K18233" i="1"/>
  <c r="I18234" i="1"/>
  <c r="J18234" i="1"/>
  <c r="K18234" i="1"/>
  <c r="I18235" i="1"/>
  <c r="J18235" i="1"/>
  <c r="K18235" i="1"/>
  <c r="I18236" i="1"/>
  <c r="J18236" i="1"/>
  <c r="K18236" i="1"/>
  <c r="I18237" i="1"/>
  <c r="J18237" i="1"/>
  <c r="K18237" i="1"/>
  <c r="I18238" i="1"/>
  <c r="J18238" i="1"/>
  <c r="K18238" i="1"/>
  <c r="I18239" i="1"/>
  <c r="J18239" i="1"/>
  <c r="K18239" i="1"/>
  <c r="I18240" i="1"/>
  <c r="J18240" i="1"/>
  <c r="K18240" i="1"/>
  <c r="I18241" i="1"/>
  <c r="J18241" i="1"/>
  <c r="K18241" i="1"/>
  <c r="I18242" i="1"/>
  <c r="J18242" i="1"/>
  <c r="K18242" i="1"/>
  <c r="I18243" i="1"/>
  <c r="J18243" i="1"/>
  <c r="K18243" i="1"/>
  <c r="I18244" i="1"/>
  <c r="J18244" i="1"/>
  <c r="K18244" i="1"/>
  <c r="I18245" i="1"/>
  <c r="J18245" i="1"/>
  <c r="K18245" i="1"/>
  <c r="I18246" i="1"/>
  <c r="J18246" i="1"/>
  <c r="K18246" i="1"/>
  <c r="I18247" i="1"/>
  <c r="J18247" i="1"/>
  <c r="K18247" i="1"/>
  <c r="I18248" i="1"/>
  <c r="J18248" i="1"/>
  <c r="K18248" i="1"/>
  <c r="I18249" i="1"/>
  <c r="J18249" i="1"/>
  <c r="K18249" i="1"/>
  <c r="I18250" i="1"/>
  <c r="J18250" i="1"/>
  <c r="K18250" i="1"/>
  <c r="I18251" i="1"/>
  <c r="J18251" i="1"/>
  <c r="K18251" i="1"/>
  <c r="I18252" i="1"/>
  <c r="J18252" i="1"/>
  <c r="K18252" i="1"/>
  <c r="I18253" i="1"/>
  <c r="J18253" i="1"/>
  <c r="K18253" i="1"/>
  <c r="I18254" i="1"/>
  <c r="J18254" i="1"/>
  <c r="K18254" i="1"/>
  <c r="I18255" i="1"/>
  <c r="J18255" i="1"/>
  <c r="K18255" i="1"/>
  <c r="I18256" i="1"/>
  <c r="J18256" i="1"/>
  <c r="K18256" i="1"/>
  <c r="I18257" i="1"/>
  <c r="J18257" i="1"/>
  <c r="K18257" i="1"/>
  <c r="I18258" i="1"/>
  <c r="J18258" i="1"/>
  <c r="K18258" i="1"/>
  <c r="I18259" i="1"/>
  <c r="J18259" i="1"/>
  <c r="K18259" i="1"/>
  <c r="I18260" i="1"/>
  <c r="J18260" i="1"/>
  <c r="K18260" i="1"/>
  <c r="I18261" i="1"/>
  <c r="J18261" i="1"/>
  <c r="K18261" i="1"/>
  <c r="I18262" i="1"/>
  <c r="J18262" i="1"/>
  <c r="K18262" i="1"/>
  <c r="I18263" i="1"/>
  <c r="J18263" i="1"/>
  <c r="K18263" i="1"/>
  <c r="I18264" i="1"/>
  <c r="J18264" i="1"/>
  <c r="K18264" i="1"/>
  <c r="I18265" i="1"/>
  <c r="J18265" i="1"/>
  <c r="K18265" i="1"/>
  <c r="I18266" i="1"/>
  <c r="J18266" i="1"/>
  <c r="K18266" i="1"/>
  <c r="I18267" i="1"/>
  <c r="J18267" i="1"/>
  <c r="K18267" i="1"/>
  <c r="I18268" i="1"/>
  <c r="J18268" i="1"/>
  <c r="K18268" i="1"/>
  <c r="I18269" i="1"/>
  <c r="J18269" i="1"/>
  <c r="K18269" i="1"/>
  <c r="I18270" i="1"/>
  <c r="J18270" i="1"/>
  <c r="K18270" i="1"/>
  <c r="I18271" i="1"/>
  <c r="J18271" i="1"/>
  <c r="K18271" i="1"/>
  <c r="I18272" i="1"/>
  <c r="J18272" i="1"/>
  <c r="K18272" i="1"/>
  <c r="I18273" i="1"/>
  <c r="J18273" i="1"/>
  <c r="K18273" i="1"/>
  <c r="I18274" i="1"/>
  <c r="J18274" i="1"/>
  <c r="K18274" i="1"/>
  <c r="I18275" i="1"/>
  <c r="J18275" i="1"/>
  <c r="K18275" i="1"/>
  <c r="I18276" i="1"/>
  <c r="J18276" i="1"/>
  <c r="K18276" i="1"/>
  <c r="I18277" i="1"/>
  <c r="J18277" i="1"/>
  <c r="K18277" i="1"/>
  <c r="I18278" i="1"/>
  <c r="J18278" i="1"/>
  <c r="K18278" i="1"/>
  <c r="I18279" i="1"/>
  <c r="J18279" i="1"/>
  <c r="K18279" i="1"/>
  <c r="I18280" i="1"/>
  <c r="J18280" i="1"/>
  <c r="K18280" i="1"/>
  <c r="I18281" i="1"/>
  <c r="J18281" i="1"/>
  <c r="K18281" i="1"/>
  <c r="I18282" i="1"/>
  <c r="J18282" i="1"/>
  <c r="K18282" i="1"/>
  <c r="I18283" i="1"/>
  <c r="J18283" i="1"/>
  <c r="K18283" i="1"/>
  <c r="I18284" i="1"/>
  <c r="J18284" i="1"/>
  <c r="K18284" i="1"/>
  <c r="I18285" i="1"/>
  <c r="J18285" i="1"/>
  <c r="K18285" i="1"/>
  <c r="I18286" i="1"/>
  <c r="J18286" i="1"/>
  <c r="K18286" i="1"/>
  <c r="I18287" i="1"/>
  <c r="J18287" i="1"/>
  <c r="K18287" i="1"/>
  <c r="I18288" i="1"/>
  <c r="J18288" i="1"/>
  <c r="K18288" i="1"/>
  <c r="I18289" i="1"/>
  <c r="J18289" i="1"/>
  <c r="K18289" i="1"/>
  <c r="I18290" i="1"/>
  <c r="J18290" i="1"/>
  <c r="K18290" i="1"/>
  <c r="I18291" i="1"/>
  <c r="J18291" i="1"/>
  <c r="K18291" i="1"/>
  <c r="I18292" i="1"/>
  <c r="J18292" i="1"/>
  <c r="K18292" i="1"/>
  <c r="I18293" i="1"/>
  <c r="J18293" i="1"/>
  <c r="K18293" i="1"/>
  <c r="I18294" i="1"/>
  <c r="J18294" i="1"/>
  <c r="K18294" i="1"/>
  <c r="I18295" i="1"/>
  <c r="J18295" i="1"/>
  <c r="K18295" i="1"/>
  <c r="I18296" i="1"/>
  <c r="J18296" i="1"/>
  <c r="K18296" i="1"/>
  <c r="I18297" i="1"/>
  <c r="J18297" i="1"/>
  <c r="K18297" i="1"/>
  <c r="I18298" i="1"/>
  <c r="J18298" i="1"/>
  <c r="K18298" i="1"/>
  <c r="I18299" i="1"/>
  <c r="J18299" i="1"/>
  <c r="K18299" i="1"/>
  <c r="I18300" i="1"/>
  <c r="J18300" i="1"/>
  <c r="K18300" i="1"/>
  <c r="I18301" i="1"/>
  <c r="J18301" i="1"/>
  <c r="K18301" i="1"/>
  <c r="I18302" i="1"/>
  <c r="J18302" i="1"/>
  <c r="K18302" i="1"/>
  <c r="I18303" i="1"/>
  <c r="J18303" i="1"/>
  <c r="K18303" i="1"/>
  <c r="I18304" i="1"/>
  <c r="J18304" i="1"/>
  <c r="K18304" i="1"/>
  <c r="I18305" i="1"/>
  <c r="J18305" i="1"/>
  <c r="K18305" i="1"/>
  <c r="I18306" i="1"/>
  <c r="J18306" i="1"/>
  <c r="K18306" i="1"/>
  <c r="I18307" i="1"/>
  <c r="J18307" i="1"/>
  <c r="K18307" i="1"/>
  <c r="I18308" i="1"/>
  <c r="J18308" i="1"/>
  <c r="K18308" i="1"/>
  <c r="I18309" i="1"/>
  <c r="J18309" i="1"/>
  <c r="K18309" i="1"/>
  <c r="I18310" i="1"/>
  <c r="J18310" i="1"/>
  <c r="K18310" i="1"/>
  <c r="I18311" i="1"/>
  <c r="J18311" i="1"/>
  <c r="K18311" i="1"/>
  <c r="I18312" i="1"/>
  <c r="J18312" i="1"/>
  <c r="K18312" i="1"/>
  <c r="I18313" i="1"/>
  <c r="J18313" i="1"/>
  <c r="K18313" i="1"/>
  <c r="I18314" i="1"/>
  <c r="J18314" i="1"/>
  <c r="K18314" i="1"/>
  <c r="I18315" i="1"/>
  <c r="J18315" i="1"/>
  <c r="K18315" i="1"/>
  <c r="I18316" i="1"/>
  <c r="J18316" i="1"/>
  <c r="K18316" i="1"/>
  <c r="I18317" i="1"/>
  <c r="J18317" i="1"/>
  <c r="K18317" i="1"/>
  <c r="I18318" i="1"/>
  <c r="J18318" i="1"/>
  <c r="K18318" i="1"/>
  <c r="I18319" i="1"/>
  <c r="J18319" i="1"/>
  <c r="K18319" i="1"/>
  <c r="I18320" i="1"/>
  <c r="J18320" i="1"/>
  <c r="K18320" i="1"/>
  <c r="I18321" i="1"/>
  <c r="J18321" i="1"/>
  <c r="K18321" i="1"/>
  <c r="I18322" i="1"/>
  <c r="J18322" i="1"/>
  <c r="K18322" i="1"/>
  <c r="I18323" i="1"/>
  <c r="J18323" i="1"/>
  <c r="K18323" i="1"/>
  <c r="I18324" i="1"/>
  <c r="J18324" i="1"/>
  <c r="K18324" i="1"/>
  <c r="I18325" i="1"/>
  <c r="J18325" i="1"/>
  <c r="K18325" i="1"/>
  <c r="I18326" i="1"/>
  <c r="J18326" i="1"/>
  <c r="K18326" i="1"/>
  <c r="I18327" i="1"/>
  <c r="J18327" i="1"/>
  <c r="K18327" i="1"/>
  <c r="I18328" i="1"/>
  <c r="J18328" i="1"/>
  <c r="K18328" i="1"/>
  <c r="I18329" i="1"/>
  <c r="J18329" i="1"/>
  <c r="K18329" i="1"/>
  <c r="I18330" i="1"/>
  <c r="J18330" i="1"/>
  <c r="K18330" i="1"/>
  <c r="I18331" i="1"/>
  <c r="J18331" i="1"/>
  <c r="K18331" i="1"/>
  <c r="I18332" i="1"/>
  <c r="J18332" i="1"/>
  <c r="K18332" i="1"/>
  <c r="I18333" i="1"/>
  <c r="J18333" i="1"/>
  <c r="K18333" i="1"/>
  <c r="I18334" i="1"/>
  <c r="J18334" i="1"/>
  <c r="K18334" i="1"/>
  <c r="I18335" i="1"/>
  <c r="J18335" i="1"/>
  <c r="K18335" i="1"/>
  <c r="I18336" i="1"/>
  <c r="J18336" i="1"/>
  <c r="K18336" i="1"/>
  <c r="I18337" i="1"/>
  <c r="J18337" i="1"/>
  <c r="K18337" i="1"/>
  <c r="I18338" i="1"/>
  <c r="J18338" i="1"/>
  <c r="K18338" i="1"/>
  <c r="I18339" i="1"/>
  <c r="J18339" i="1"/>
  <c r="K18339" i="1"/>
  <c r="I18340" i="1"/>
  <c r="J18340" i="1"/>
  <c r="K18340" i="1"/>
  <c r="I18341" i="1"/>
  <c r="J18341" i="1"/>
  <c r="K18341" i="1"/>
  <c r="I18342" i="1"/>
  <c r="J18342" i="1"/>
  <c r="K18342" i="1"/>
  <c r="I18343" i="1"/>
  <c r="J18343" i="1"/>
  <c r="K18343" i="1"/>
  <c r="I18344" i="1"/>
  <c r="J18344" i="1"/>
  <c r="K18344" i="1"/>
  <c r="I18345" i="1"/>
  <c r="J18345" i="1"/>
  <c r="K18345" i="1"/>
  <c r="I18346" i="1"/>
  <c r="J18346" i="1"/>
  <c r="K18346" i="1"/>
  <c r="I18347" i="1"/>
  <c r="J18347" i="1"/>
  <c r="K18347" i="1"/>
  <c r="I18348" i="1"/>
  <c r="J18348" i="1"/>
  <c r="K18348" i="1"/>
  <c r="I18349" i="1"/>
  <c r="J18349" i="1"/>
  <c r="K18349" i="1"/>
  <c r="I18350" i="1"/>
  <c r="J18350" i="1"/>
  <c r="K18350" i="1"/>
  <c r="I18351" i="1"/>
  <c r="J18351" i="1"/>
  <c r="K18351" i="1"/>
  <c r="I18352" i="1"/>
  <c r="J18352" i="1"/>
  <c r="K18352" i="1"/>
  <c r="I18353" i="1"/>
  <c r="J18353" i="1"/>
  <c r="K18353" i="1"/>
  <c r="I18354" i="1"/>
  <c r="J18354" i="1"/>
  <c r="K18354" i="1"/>
  <c r="I18355" i="1"/>
  <c r="J18355" i="1"/>
  <c r="K18355" i="1"/>
  <c r="I18356" i="1"/>
  <c r="J18356" i="1"/>
  <c r="K18356" i="1"/>
  <c r="I18357" i="1"/>
  <c r="J18357" i="1"/>
  <c r="K18357" i="1"/>
  <c r="I18358" i="1"/>
  <c r="J18358" i="1"/>
  <c r="K18358" i="1"/>
  <c r="I18359" i="1"/>
  <c r="J18359" i="1"/>
  <c r="K18359" i="1"/>
  <c r="I18360" i="1"/>
  <c r="J18360" i="1"/>
  <c r="K18360" i="1"/>
  <c r="I18361" i="1"/>
  <c r="J18361" i="1"/>
  <c r="K18361" i="1"/>
  <c r="I18362" i="1"/>
  <c r="J18362" i="1"/>
  <c r="K18362" i="1"/>
  <c r="I18363" i="1"/>
  <c r="J18363" i="1"/>
  <c r="K18363" i="1"/>
  <c r="I18364" i="1"/>
  <c r="J18364" i="1"/>
  <c r="K18364" i="1"/>
  <c r="I18365" i="1"/>
  <c r="J18365" i="1"/>
  <c r="K18365" i="1"/>
  <c r="I18366" i="1"/>
  <c r="J18366" i="1"/>
  <c r="K18366" i="1"/>
  <c r="I18367" i="1"/>
  <c r="J18367" i="1"/>
  <c r="K18367" i="1"/>
  <c r="I18368" i="1"/>
  <c r="J18368" i="1"/>
  <c r="K18368" i="1"/>
  <c r="I18369" i="1"/>
  <c r="J18369" i="1"/>
  <c r="K18369" i="1"/>
  <c r="I18370" i="1"/>
  <c r="J18370" i="1"/>
  <c r="K18370" i="1"/>
  <c r="I18371" i="1"/>
  <c r="J18371" i="1"/>
  <c r="K18371" i="1"/>
  <c r="I18372" i="1"/>
  <c r="J18372" i="1"/>
  <c r="K18372" i="1"/>
  <c r="I18373" i="1"/>
  <c r="J18373" i="1"/>
  <c r="K18373" i="1"/>
  <c r="I18374" i="1"/>
  <c r="J18374" i="1"/>
  <c r="K18374" i="1"/>
  <c r="I18375" i="1"/>
  <c r="J18375" i="1"/>
  <c r="K18375" i="1"/>
  <c r="I18376" i="1"/>
  <c r="J18376" i="1"/>
  <c r="K18376" i="1"/>
  <c r="I18377" i="1"/>
  <c r="J18377" i="1"/>
  <c r="K18377" i="1"/>
  <c r="I18378" i="1"/>
  <c r="J18378" i="1"/>
  <c r="K18378" i="1"/>
  <c r="I18379" i="1"/>
  <c r="J18379" i="1"/>
  <c r="K18379" i="1"/>
  <c r="I18380" i="1"/>
  <c r="J18380" i="1"/>
  <c r="K18380" i="1"/>
  <c r="I18381" i="1"/>
  <c r="J18381" i="1"/>
  <c r="K18381" i="1"/>
  <c r="I18382" i="1"/>
  <c r="J18382" i="1"/>
  <c r="K18382" i="1"/>
  <c r="I18383" i="1"/>
  <c r="J18383" i="1"/>
  <c r="K18383" i="1"/>
  <c r="I18384" i="1"/>
  <c r="J18384" i="1"/>
  <c r="K18384" i="1"/>
  <c r="I18385" i="1"/>
  <c r="J18385" i="1"/>
  <c r="K18385" i="1"/>
  <c r="I18386" i="1"/>
  <c r="J18386" i="1"/>
  <c r="K18386" i="1"/>
  <c r="I18387" i="1"/>
  <c r="J18387" i="1"/>
  <c r="K18387" i="1"/>
  <c r="I18388" i="1"/>
  <c r="J18388" i="1"/>
  <c r="K18388" i="1"/>
  <c r="I18389" i="1"/>
  <c r="J18389" i="1"/>
  <c r="K18389" i="1"/>
  <c r="I18390" i="1"/>
  <c r="J18390" i="1"/>
  <c r="K18390" i="1"/>
  <c r="I18391" i="1"/>
  <c r="J18391" i="1"/>
  <c r="K18391" i="1"/>
  <c r="I18392" i="1"/>
  <c r="J18392" i="1"/>
  <c r="K18392" i="1"/>
  <c r="I18393" i="1"/>
  <c r="J18393" i="1"/>
  <c r="K18393" i="1"/>
  <c r="I18394" i="1"/>
  <c r="J18394" i="1"/>
  <c r="K18394" i="1"/>
  <c r="I18395" i="1"/>
  <c r="J18395" i="1"/>
  <c r="K18395" i="1"/>
  <c r="I18396" i="1"/>
  <c r="J18396" i="1"/>
  <c r="K18396" i="1"/>
  <c r="I18397" i="1"/>
  <c r="J18397" i="1"/>
  <c r="K18397" i="1"/>
  <c r="I18398" i="1"/>
  <c r="J18398" i="1"/>
  <c r="K18398" i="1"/>
  <c r="I18399" i="1"/>
  <c r="J18399" i="1"/>
  <c r="K18399" i="1"/>
  <c r="I18400" i="1"/>
  <c r="J18400" i="1"/>
  <c r="K18400" i="1"/>
  <c r="I18401" i="1"/>
  <c r="J18401" i="1"/>
  <c r="K18401" i="1"/>
  <c r="I18402" i="1"/>
  <c r="J18402" i="1"/>
  <c r="K18402" i="1"/>
  <c r="I18403" i="1"/>
  <c r="J18403" i="1"/>
  <c r="K18403" i="1"/>
  <c r="I18404" i="1"/>
  <c r="J18404" i="1"/>
  <c r="K18404" i="1"/>
  <c r="I18405" i="1"/>
  <c r="J18405" i="1"/>
  <c r="K18405" i="1"/>
  <c r="I18406" i="1"/>
  <c r="J18406" i="1"/>
  <c r="K18406" i="1"/>
  <c r="I18407" i="1"/>
  <c r="J18407" i="1"/>
  <c r="K18407" i="1"/>
  <c r="I18408" i="1"/>
  <c r="J18408" i="1"/>
  <c r="K18408" i="1"/>
  <c r="I18409" i="1"/>
  <c r="J18409" i="1"/>
  <c r="K18409" i="1"/>
  <c r="I18410" i="1"/>
  <c r="J18410" i="1"/>
  <c r="K18410" i="1"/>
  <c r="I18411" i="1"/>
  <c r="J18411" i="1"/>
  <c r="K18411" i="1"/>
  <c r="I18412" i="1"/>
  <c r="J18412" i="1"/>
  <c r="K18412" i="1"/>
  <c r="I18413" i="1"/>
  <c r="J18413" i="1"/>
  <c r="K18413" i="1"/>
  <c r="I18414" i="1"/>
  <c r="J18414" i="1"/>
  <c r="K18414" i="1"/>
  <c r="I18415" i="1"/>
  <c r="J18415" i="1"/>
  <c r="K18415" i="1"/>
  <c r="I18416" i="1"/>
  <c r="J18416" i="1"/>
  <c r="K18416" i="1"/>
  <c r="I18417" i="1"/>
  <c r="J18417" i="1"/>
  <c r="K18417" i="1"/>
  <c r="I18418" i="1"/>
  <c r="J18418" i="1"/>
  <c r="K18418" i="1"/>
  <c r="I18419" i="1"/>
  <c r="J18419" i="1"/>
  <c r="K18419" i="1"/>
  <c r="I18420" i="1"/>
  <c r="J18420" i="1"/>
  <c r="K18420" i="1"/>
  <c r="I18421" i="1"/>
  <c r="J18421" i="1"/>
  <c r="K18421" i="1"/>
  <c r="I18422" i="1"/>
  <c r="J18422" i="1"/>
  <c r="K18422" i="1"/>
  <c r="I18423" i="1"/>
  <c r="J18423" i="1"/>
  <c r="K18423" i="1"/>
  <c r="I18424" i="1"/>
  <c r="J18424" i="1"/>
  <c r="K18424" i="1"/>
  <c r="I18425" i="1"/>
  <c r="J18425" i="1"/>
  <c r="K18425" i="1"/>
  <c r="I18426" i="1"/>
  <c r="J18426" i="1"/>
  <c r="K18426" i="1"/>
  <c r="I18427" i="1"/>
  <c r="J18427" i="1"/>
  <c r="K18427" i="1"/>
  <c r="I18428" i="1"/>
  <c r="J18428" i="1"/>
  <c r="K18428" i="1"/>
  <c r="I18429" i="1"/>
  <c r="J18429" i="1"/>
  <c r="K18429" i="1"/>
  <c r="I18430" i="1"/>
  <c r="J18430" i="1"/>
  <c r="K18430" i="1"/>
  <c r="I18431" i="1"/>
  <c r="J18431" i="1"/>
  <c r="K18431" i="1"/>
  <c r="I18432" i="1"/>
  <c r="J18432" i="1"/>
  <c r="K18432" i="1"/>
  <c r="I18433" i="1"/>
  <c r="J18433" i="1"/>
  <c r="K18433" i="1"/>
  <c r="I18434" i="1"/>
  <c r="J18434" i="1"/>
  <c r="K18434" i="1"/>
  <c r="I18435" i="1"/>
  <c r="J18435" i="1"/>
  <c r="K18435" i="1"/>
  <c r="I18436" i="1"/>
  <c r="J18436" i="1"/>
  <c r="K18436" i="1"/>
  <c r="I18437" i="1"/>
  <c r="J18437" i="1"/>
  <c r="K18437" i="1"/>
  <c r="I18438" i="1"/>
  <c r="J18438" i="1"/>
  <c r="K18438" i="1"/>
  <c r="I18439" i="1"/>
  <c r="J18439" i="1"/>
  <c r="K18439" i="1"/>
  <c r="I18440" i="1"/>
  <c r="J18440" i="1"/>
  <c r="K18440" i="1"/>
  <c r="I18441" i="1"/>
  <c r="J18441" i="1"/>
  <c r="K18441" i="1"/>
  <c r="I18442" i="1"/>
  <c r="J18442" i="1"/>
  <c r="K18442" i="1"/>
  <c r="I18443" i="1"/>
  <c r="J18443" i="1"/>
  <c r="K18443" i="1"/>
  <c r="I18444" i="1"/>
  <c r="J18444" i="1"/>
  <c r="K18444" i="1"/>
  <c r="I18445" i="1"/>
  <c r="J18445" i="1"/>
  <c r="K18445" i="1"/>
  <c r="I18446" i="1"/>
  <c r="J18446" i="1"/>
  <c r="K18446" i="1"/>
  <c r="I18447" i="1"/>
  <c r="J18447" i="1"/>
  <c r="K18447" i="1"/>
  <c r="I18448" i="1"/>
  <c r="J18448" i="1"/>
  <c r="K18448" i="1"/>
  <c r="I18449" i="1"/>
  <c r="J18449" i="1"/>
  <c r="K18449" i="1"/>
  <c r="I18450" i="1"/>
  <c r="J18450" i="1"/>
  <c r="K18450" i="1"/>
  <c r="I18451" i="1"/>
  <c r="J18451" i="1"/>
  <c r="K18451" i="1"/>
  <c r="I18452" i="1"/>
  <c r="J18452" i="1"/>
  <c r="K18452" i="1"/>
  <c r="I18453" i="1"/>
  <c r="J18453" i="1"/>
  <c r="K18453" i="1"/>
  <c r="I18454" i="1"/>
  <c r="J18454" i="1"/>
  <c r="K18454" i="1"/>
  <c r="I18455" i="1"/>
  <c r="J18455" i="1"/>
  <c r="K18455" i="1"/>
  <c r="I18456" i="1"/>
  <c r="J18456" i="1"/>
  <c r="K18456" i="1"/>
  <c r="I18457" i="1"/>
  <c r="J18457" i="1"/>
  <c r="K18457" i="1"/>
  <c r="I18458" i="1"/>
  <c r="J18458" i="1"/>
  <c r="K18458" i="1"/>
  <c r="I18459" i="1"/>
  <c r="J18459" i="1"/>
  <c r="K18459" i="1"/>
  <c r="I18460" i="1"/>
  <c r="J18460" i="1"/>
  <c r="K18460" i="1"/>
  <c r="I18461" i="1"/>
  <c r="J18461" i="1"/>
  <c r="K18461" i="1"/>
  <c r="I18462" i="1"/>
  <c r="J18462" i="1"/>
  <c r="K18462" i="1"/>
  <c r="I18463" i="1"/>
  <c r="J18463" i="1"/>
  <c r="K18463" i="1"/>
  <c r="I18464" i="1"/>
  <c r="J18464" i="1"/>
  <c r="K18464" i="1"/>
  <c r="I18465" i="1"/>
  <c r="J18465" i="1"/>
  <c r="K18465" i="1"/>
  <c r="I18466" i="1"/>
  <c r="J18466" i="1"/>
  <c r="K18466" i="1"/>
  <c r="I18467" i="1"/>
  <c r="J18467" i="1"/>
  <c r="K18467" i="1"/>
  <c r="I18468" i="1"/>
  <c r="J18468" i="1"/>
  <c r="K18468" i="1"/>
  <c r="I18469" i="1"/>
  <c r="J18469" i="1"/>
  <c r="K18469" i="1"/>
  <c r="I18470" i="1"/>
  <c r="J18470" i="1"/>
  <c r="K18470" i="1"/>
  <c r="I18471" i="1"/>
  <c r="J18471" i="1"/>
  <c r="K18471" i="1"/>
  <c r="I18472" i="1"/>
  <c r="J18472" i="1"/>
  <c r="K18472" i="1"/>
  <c r="I18473" i="1"/>
  <c r="J18473" i="1"/>
  <c r="K18473" i="1"/>
  <c r="I18474" i="1"/>
  <c r="J18474" i="1"/>
  <c r="K18474" i="1"/>
  <c r="I18475" i="1"/>
  <c r="J18475" i="1"/>
  <c r="K18475" i="1"/>
  <c r="I18476" i="1"/>
  <c r="J18476" i="1"/>
  <c r="K18476" i="1"/>
  <c r="I18477" i="1"/>
  <c r="J18477" i="1"/>
  <c r="K18477" i="1"/>
  <c r="I18478" i="1"/>
  <c r="J18478" i="1"/>
  <c r="K18478" i="1"/>
  <c r="I18479" i="1"/>
  <c r="J18479" i="1"/>
  <c r="K18479" i="1"/>
  <c r="I18480" i="1"/>
  <c r="J18480" i="1"/>
  <c r="K18480" i="1"/>
  <c r="I18481" i="1"/>
  <c r="J18481" i="1"/>
  <c r="K18481" i="1"/>
  <c r="I18482" i="1"/>
  <c r="J18482" i="1"/>
  <c r="K18482" i="1"/>
  <c r="I18483" i="1"/>
  <c r="J18483" i="1"/>
  <c r="K18483" i="1"/>
  <c r="I18484" i="1"/>
  <c r="J18484" i="1"/>
  <c r="K18484" i="1"/>
  <c r="I18485" i="1"/>
  <c r="J18485" i="1"/>
  <c r="K18485" i="1"/>
  <c r="I18486" i="1"/>
  <c r="J18486" i="1"/>
  <c r="K18486" i="1"/>
  <c r="I18487" i="1"/>
  <c r="J18487" i="1"/>
  <c r="K18487" i="1"/>
  <c r="I18488" i="1"/>
  <c r="J18488" i="1"/>
  <c r="K18488" i="1"/>
  <c r="I18489" i="1"/>
  <c r="J18489" i="1"/>
  <c r="K18489" i="1"/>
  <c r="I18490" i="1"/>
  <c r="J18490" i="1"/>
  <c r="K18490" i="1"/>
  <c r="I18491" i="1"/>
  <c r="J18491" i="1"/>
  <c r="K18491" i="1"/>
  <c r="I18492" i="1"/>
  <c r="J18492" i="1"/>
  <c r="K18492" i="1"/>
  <c r="I18493" i="1"/>
  <c r="J18493" i="1"/>
  <c r="K18493" i="1"/>
  <c r="I18494" i="1"/>
  <c r="J18494" i="1"/>
  <c r="K18494" i="1"/>
  <c r="I18495" i="1"/>
  <c r="J18495" i="1"/>
  <c r="K18495" i="1"/>
  <c r="I18496" i="1"/>
  <c r="J18496" i="1"/>
  <c r="K18496" i="1"/>
  <c r="I18497" i="1"/>
  <c r="J18497" i="1"/>
  <c r="K18497" i="1"/>
  <c r="I18498" i="1"/>
  <c r="J18498" i="1"/>
  <c r="K18498" i="1"/>
  <c r="I18499" i="1"/>
  <c r="J18499" i="1"/>
  <c r="K18499" i="1"/>
  <c r="I18500" i="1"/>
  <c r="J18500" i="1"/>
  <c r="K18500" i="1"/>
  <c r="I18501" i="1"/>
  <c r="J18501" i="1"/>
  <c r="K18501" i="1"/>
  <c r="I18502" i="1"/>
  <c r="J18502" i="1"/>
  <c r="K18502" i="1"/>
  <c r="I18503" i="1"/>
  <c r="J18503" i="1"/>
  <c r="K18503" i="1"/>
  <c r="I18504" i="1"/>
  <c r="J18504" i="1"/>
  <c r="K18504" i="1"/>
  <c r="I18505" i="1"/>
  <c r="J18505" i="1"/>
  <c r="K18505" i="1"/>
  <c r="I18506" i="1"/>
  <c r="J18506" i="1"/>
  <c r="K18506" i="1"/>
  <c r="I18507" i="1"/>
  <c r="J18507" i="1"/>
  <c r="K18507" i="1"/>
  <c r="I18508" i="1"/>
  <c r="J18508" i="1"/>
  <c r="K18508" i="1"/>
  <c r="I18509" i="1"/>
  <c r="J18509" i="1"/>
  <c r="K18509" i="1"/>
  <c r="I18510" i="1"/>
  <c r="J18510" i="1"/>
  <c r="K18510" i="1"/>
  <c r="I18511" i="1"/>
  <c r="J18511" i="1"/>
  <c r="K18511" i="1"/>
  <c r="I18512" i="1"/>
  <c r="J18512" i="1"/>
  <c r="K18512" i="1"/>
  <c r="I18513" i="1"/>
  <c r="J18513" i="1"/>
  <c r="K18513" i="1"/>
  <c r="I18514" i="1"/>
  <c r="J18514" i="1"/>
  <c r="K18514" i="1"/>
  <c r="I18515" i="1"/>
  <c r="J18515" i="1"/>
  <c r="K18515" i="1"/>
  <c r="I18516" i="1"/>
  <c r="J18516" i="1"/>
  <c r="K18516" i="1"/>
  <c r="I18517" i="1"/>
  <c r="J18517" i="1"/>
  <c r="K18517" i="1"/>
  <c r="I18518" i="1"/>
  <c r="J18518" i="1"/>
  <c r="K18518" i="1"/>
  <c r="I18519" i="1"/>
  <c r="J18519" i="1"/>
  <c r="K18519" i="1"/>
  <c r="I18520" i="1"/>
  <c r="J18520" i="1"/>
  <c r="K18520" i="1"/>
  <c r="I18521" i="1"/>
  <c r="J18521" i="1"/>
  <c r="K18521" i="1"/>
  <c r="I18522" i="1"/>
  <c r="J18522" i="1"/>
  <c r="K18522" i="1"/>
  <c r="I18523" i="1"/>
  <c r="J18523" i="1"/>
  <c r="K18523" i="1"/>
  <c r="I18524" i="1"/>
  <c r="J18524" i="1"/>
  <c r="K18524" i="1"/>
  <c r="I18525" i="1"/>
  <c r="J18525" i="1"/>
  <c r="K18525" i="1"/>
  <c r="I18526" i="1"/>
  <c r="J18526" i="1"/>
  <c r="K18526" i="1"/>
  <c r="I18527" i="1"/>
  <c r="J18527" i="1"/>
  <c r="K18527" i="1"/>
  <c r="I18528" i="1"/>
  <c r="J18528" i="1"/>
  <c r="K18528" i="1"/>
  <c r="I18529" i="1"/>
  <c r="J18529" i="1"/>
  <c r="K18529" i="1"/>
  <c r="I18530" i="1"/>
  <c r="J18530" i="1"/>
  <c r="K18530" i="1"/>
  <c r="I18531" i="1"/>
  <c r="J18531" i="1"/>
  <c r="K18531" i="1"/>
  <c r="I18532" i="1"/>
  <c r="J18532" i="1"/>
  <c r="K18532" i="1"/>
  <c r="I18533" i="1"/>
  <c r="J18533" i="1"/>
  <c r="K18533" i="1"/>
  <c r="I18534" i="1"/>
  <c r="J18534" i="1"/>
  <c r="K18534" i="1"/>
  <c r="I18535" i="1"/>
  <c r="J18535" i="1"/>
  <c r="K18535" i="1"/>
  <c r="I18536" i="1"/>
  <c r="J18536" i="1"/>
  <c r="K18536" i="1"/>
  <c r="I18537" i="1"/>
  <c r="J18537" i="1"/>
  <c r="K18537" i="1"/>
  <c r="I18538" i="1"/>
  <c r="J18538" i="1"/>
  <c r="K18538" i="1"/>
  <c r="I18539" i="1"/>
  <c r="J18539" i="1"/>
  <c r="K18539" i="1"/>
  <c r="I18540" i="1"/>
  <c r="J18540" i="1"/>
  <c r="K18540" i="1"/>
  <c r="I18541" i="1"/>
  <c r="J18541" i="1"/>
  <c r="K18541" i="1"/>
  <c r="I18542" i="1"/>
  <c r="J18542" i="1"/>
  <c r="K18542" i="1"/>
  <c r="I18543" i="1"/>
  <c r="J18543" i="1"/>
  <c r="K18543" i="1"/>
  <c r="I18544" i="1"/>
  <c r="J18544" i="1"/>
  <c r="K18544" i="1"/>
  <c r="I18545" i="1"/>
  <c r="J18545" i="1"/>
  <c r="K18545" i="1"/>
  <c r="I18546" i="1"/>
  <c r="J18546" i="1"/>
  <c r="K18546" i="1"/>
  <c r="I18547" i="1"/>
  <c r="J18547" i="1"/>
  <c r="K18547" i="1"/>
  <c r="I18548" i="1"/>
  <c r="J18548" i="1"/>
  <c r="K18548" i="1"/>
  <c r="I18549" i="1"/>
  <c r="J18549" i="1"/>
  <c r="K18549" i="1"/>
  <c r="I18550" i="1"/>
  <c r="J18550" i="1"/>
  <c r="K18550" i="1"/>
  <c r="I18551" i="1"/>
  <c r="J18551" i="1"/>
  <c r="K18551" i="1"/>
  <c r="I18552" i="1"/>
  <c r="J18552" i="1"/>
  <c r="K18552" i="1"/>
  <c r="I18553" i="1"/>
  <c r="J18553" i="1"/>
  <c r="K18553" i="1"/>
  <c r="I18554" i="1"/>
  <c r="J18554" i="1"/>
  <c r="K18554" i="1"/>
  <c r="I18555" i="1"/>
  <c r="J18555" i="1"/>
  <c r="K18555" i="1"/>
  <c r="I18556" i="1"/>
  <c r="J18556" i="1"/>
  <c r="K18556" i="1"/>
  <c r="I18557" i="1"/>
  <c r="J18557" i="1"/>
  <c r="K18557" i="1"/>
  <c r="I18558" i="1"/>
  <c r="J18558" i="1"/>
  <c r="K18558" i="1"/>
  <c r="I18559" i="1"/>
  <c r="J18559" i="1"/>
  <c r="K18559" i="1"/>
  <c r="I18560" i="1"/>
  <c r="J18560" i="1"/>
  <c r="K18560" i="1"/>
  <c r="I18561" i="1"/>
  <c r="J18561" i="1"/>
  <c r="K18561" i="1"/>
  <c r="I18562" i="1"/>
  <c r="J18562" i="1"/>
  <c r="K18562" i="1"/>
  <c r="I18563" i="1"/>
  <c r="J18563" i="1"/>
  <c r="K18563" i="1"/>
  <c r="I18564" i="1"/>
  <c r="J18564" i="1"/>
  <c r="K18564" i="1"/>
  <c r="I18565" i="1"/>
  <c r="J18565" i="1"/>
  <c r="K18565" i="1"/>
  <c r="I18566" i="1"/>
  <c r="J18566" i="1"/>
  <c r="K18566" i="1"/>
  <c r="I18567" i="1"/>
  <c r="J18567" i="1"/>
  <c r="K18567" i="1"/>
  <c r="I18568" i="1"/>
  <c r="J18568" i="1"/>
  <c r="K18568" i="1"/>
  <c r="I18569" i="1"/>
  <c r="J18569" i="1"/>
  <c r="K18569" i="1"/>
  <c r="I18570" i="1"/>
  <c r="J18570" i="1"/>
  <c r="K18570" i="1"/>
  <c r="I18571" i="1"/>
  <c r="J18571" i="1"/>
  <c r="K18571" i="1"/>
  <c r="I18572" i="1"/>
  <c r="J18572" i="1"/>
  <c r="K18572" i="1"/>
  <c r="I18573" i="1"/>
  <c r="J18573" i="1"/>
  <c r="K18573" i="1"/>
  <c r="I18574" i="1"/>
  <c r="J18574" i="1"/>
  <c r="K18574" i="1"/>
  <c r="I18575" i="1"/>
  <c r="J18575" i="1"/>
  <c r="K18575" i="1"/>
  <c r="I18576" i="1"/>
  <c r="J18576" i="1"/>
  <c r="K18576" i="1"/>
  <c r="I18577" i="1"/>
  <c r="J18577" i="1"/>
  <c r="K18577" i="1"/>
  <c r="I18578" i="1"/>
  <c r="J18578" i="1"/>
  <c r="K18578" i="1"/>
  <c r="I18579" i="1"/>
  <c r="J18579" i="1"/>
  <c r="K18579" i="1"/>
  <c r="I18580" i="1"/>
  <c r="J18580" i="1"/>
  <c r="K18580" i="1"/>
  <c r="I18581" i="1"/>
  <c r="J18581" i="1"/>
  <c r="K18581" i="1"/>
  <c r="I18582" i="1"/>
  <c r="J18582" i="1"/>
  <c r="K18582" i="1"/>
  <c r="I18583" i="1"/>
  <c r="J18583" i="1"/>
  <c r="K18583" i="1"/>
  <c r="I18584" i="1"/>
  <c r="J18584" i="1"/>
  <c r="K18584" i="1"/>
  <c r="I18585" i="1"/>
  <c r="J18585" i="1"/>
  <c r="K18585" i="1"/>
  <c r="I18586" i="1"/>
  <c r="J18586" i="1"/>
  <c r="K18586" i="1"/>
  <c r="I18587" i="1"/>
  <c r="J18587" i="1"/>
  <c r="K18587" i="1"/>
  <c r="I18588" i="1"/>
  <c r="J18588" i="1"/>
  <c r="K18588" i="1"/>
  <c r="I18589" i="1"/>
  <c r="J18589" i="1"/>
  <c r="K18589" i="1"/>
  <c r="I18590" i="1"/>
  <c r="J18590" i="1"/>
  <c r="K18590" i="1"/>
  <c r="I18591" i="1"/>
  <c r="J18591" i="1"/>
  <c r="K18591" i="1"/>
  <c r="I18592" i="1"/>
  <c r="J18592" i="1"/>
  <c r="K18592" i="1"/>
  <c r="I18593" i="1"/>
  <c r="J18593" i="1"/>
  <c r="K18593" i="1"/>
  <c r="I18594" i="1"/>
  <c r="J18594" i="1"/>
  <c r="K18594" i="1"/>
  <c r="I18595" i="1"/>
  <c r="J18595" i="1"/>
  <c r="K18595" i="1"/>
  <c r="I18596" i="1"/>
  <c r="J18596" i="1"/>
  <c r="K18596" i="1"/>
  <c r="I18597" i="1"/>
  <c r="J18597" i="1"/>
  <c r="K18597" i="1"/>
  <c r="I18598" i="1"/>
  <c r="J18598" i="1"/>
  <c r="K18598" i="1"/>
  <c r="I18599" i="1"/>
  <c r="J18599" i="1"/>
  <c r="K18599" i="1"/>
  <c r="I18600" i="1"/>
  <c r="J18600" i="1"/>
  <c r="K18600" i="1"/>
  <c r="I18601" i="1"/>
  <c r="J18601" i="1"/>
  <c r="K18601" i="1"/>
  <c r="I18602" i="1"/>
  <c r="J18602" i="1"/>
  <c r="K18602" i="1"/>
  <c r="I18603" i="1"/>
  <c r="J18603" i="1"/>
  <c r="K18603" i="1"/>
  <c r="I18604" i="1"/>
  <c r="J18604" i="1"/>
  <c r="K18604" i="1"/>
  <c r="I18605" i="1"/>
  <c r="J18605" i="1"/>
  <c r="K18605" i="1"/>
  <c r="I18606" i="1"/>
  <c r="J18606" i="1"/>
  <c r="K18606" i="1"/>
  <c r="I18607" i="1"/>
  <c r="J18607" i="1"/>
  <c r="K18607" i="1"/>
  <c r="I18608" i="1"/>
  <c r="J18608" i="1"/>
  <c r="K18608" i="1"/>
  <c r="I18609" i="1"/>
  <c r="J18609" i="1"/>
  <c r="K18609" i="1"/>
  <c r="I18610" i="1"/>
  <c r="J18610" i="1"/>
  <c r="K18610" i="1"/>
  <c r="I18611" i="1"/>
  <c r="J18611" i="1"/>
  <c r="K18611" i="1"/>
  <c r="I18612" i="1"/>
  <c r="J18612" i="1"/>
  <c r="K18612" i="1"/>
  <c r="I18613" i="1"/>
  <c r="J18613" i="1"/>
  <c r="K18613" i="1"/>
  <c r="I18614" i="1"/>
  <c r="J18614" i="1"/>
  <c r="K18614" i="1"/>
  <c r="I18615" i="1"/>
  <c r="J18615" i="1"/>
  <c r="K18615" i="1"/>
  <c r="I18616" i="1"/>
  <c r="J18616" i="1"/>
  <c r="K18616" i="1"/>
  <c r="I18617" i="1"/>
  <c r="J18617" i="1"/>
  <c r="K18617" i="1"/>
  <c r="I18618" i="1"/>
  <c r="J18618" i="1"/>
  <c r="K18618" i="1"/>
  <c r="I18619" i="1"/>
  <c r="J18619" i="1"/>
  <c r="K18619" i="1"/>
  <c r="I18620" i="1"/>
  <c r="J18620" i="1"/>
  <c r="K18620" i="1"/>
  <c r="I18621" i="1"/>
  <c r="J18621" i="1"/>
  <c r="K18621" i="1"/>
  <c r="I18622" i="1"/>
  <c r="J18622" i="1"/>
  <c r="K18622" i="1"/>
  <c r="I18623" i="1"/>
  <c r="J18623" i="1"/>
  <c r="K18623" i="1"/>
  <c r="I18624" i="1"/>
  <c r="J18624" i="1"/>
  <c r="K18624" i="1"/>
  <c r="I18625" i="1"/>
  <c r="J18625" i="1"/>
  <c r="K18625" i="1"/>
  <c r="I18626" i="1"/>
  <c r="J18626" i="1"/>
  <c r="K18626" i="1"/>
  <c r="I18627" i="1"/>
  <c r="J18627" i="1"/>
  <c r="K18627" i="1"/>
  <c r="I18628" i="1"/>
  <c r="J18628" i="1"/>
  <c r="K18628" i="1"/>
  <c r="I18629" i="1"/>
  <c r="J18629" i="1"/>
  <c r="K18629" i="1"/>
  <c r="I18630" i="1"/>
  <c r="J18630" i="1"/>
  <c r="K18630" i="1"/>
  <c r="I18631" i="1"/>
  <c r="J18631" i="1"/>
  <c r="K18631" i="1"/>
  <c r="I18632" i="1"/>
  <c r="J18632" i="1"/>
  <c r="K18632" i="1"/>
  <c r="I18633" i="1"/>
  <c r="J18633" i="1"/>
  <c r="K18633" i="1"/>
  <c r="I18634" i="1"/>
  <c r="J18634" i="1"/>
  <c r="K18634" i="1"/>
  <c r="I18635" i="1"/>
  <c r="J18635" i="1"/>
  <c r="K18635" i="1"/>
  <c r="I18636" i="1"/>
  <c r="J18636" i="1"/>
  <c r="K18636" i="1"/>
  <c r="I18637" i="1"/>
  <c r="J18637" i="1"/>
  <c r="K18637" i="1"/>
  <c r="I18638" i="1"/>
  <c r="J18638" i="1"/>
  <c r="K18638" i="1"/>
  <c r="I18639" i="1"/>
  <c r="J18639" i="1"/>
  <c r="K18639" i="1"/>
  <c r="I18640" i="1"/>
  <c r="J18640" i="1"/>
  <c r="K18640" i="1"/>
  <c r="I18641" i="1"/>
  <c r="J18641" i="1"/>
  <c r="K18641" i="1"/>
  <c r="I18642" i="1"/>
  <c r="J18642" i="1"/>
  <c r="K18642" i="1"/>
  <c r="I18643" i="1"/>
  <c r="J18643" i="1"/>
  <c r="K18643" i="1"/>
  <c r="I18644" i="1"/>
  <c r="J18644" i="1"/>
  <c r="K18644" i="1"/>
  <c r="I18645" i="1"/>
  <c r="J18645" i="1"/>
  <c r="K18645" i="1"/>
  <c r="I18646" i="1"/>
  <c r="J18646" i="1"/>
  <c r="K18646" i="1"/>
  <c r="I18647" i="1"/>
  <c r="J18647" i="1"/>
  <c r="K18647" i="1"/>
  <c r="I18648" i="1"/>
  <c r="J18648" i="1"/>
  <c r="K18648" i="1"/>
  <c r="I18649" i="1"/>
  <c r="J18649" i="1"/>
  <c r="K18649" i="1"/>
  <c r="I18650" i="1"/>
  <c r="J18650" i="1"/>
  <c r="K18650" i="1"/>
  <c r="I18651" i="1"/>
  <c r="J18651" i="1"/>
  <c r="K18651" i="1"/>
  <c r="I18652" i="1"/>
  <c r="J18652" i="1"/>
  <c r="K18652" i="1"/>
  <c r="I18653" i="1"/>
  <c r="J18653" i="1"/>
  <c r="K18653" i="1"/>
  <c r="I18654" i="1"/>
  <c r="J18654" i="1"/>
  <c r="K18654" i="1"/>
  <c r="I18655" i="1"/>
  <c r="J18655" i="1"/>
  <c r="K18655" i="1"/>
  <c r="I18656" i="1"/>
  <c r="J18656" i="1"/>
  <c r="K18656" i="1"/>
  <c r="I18657" i="1"/>
  <c r="J18657" i="1"/>
  <c r="K18657" i="1"/>
  <c r="I18658" i="1"/>
  <c r="J18658" i="1"/>
  <c r="K18658" i="1"/>
  <c r="I18659" i="1"/>
  <c r="J18659" i="1"/>
  <c r="K18659" i="1"/>
  <c r="I18660" i="1"/>
  <c r="J18660" i="1"/>
  <c r="K18660" i="1"/>
  <c r="I18661" i="1"/>
  <c r="J18661" i="1"/>
  <c r="K18661" i="1"/>
  <c r="I18662" i="1"/>
  <c r="J18662" i="1"/>
  <c r="K18662" i="1"/>
  <c r="I18663" i="1"/>
  <c r="J18663" i="1"/>
  <c r="K18663" i="1"/>
  <c r="I18664" i="1"/>
  <c r="J18664" i="1"/>
  <c r="K18664" i="1"/>
  <c r="I18665" i="1"/>
  <c r="J18665" i="1"/>
  <c r="K18665" i="1"/>
  <c r="I18666" i="1"/>
  <c r="J18666" i="1"/>
  <c r="K18666" i="1"/>
  <c r="I18667" i="1"/>
  <c r="J18667" i="1"/>
  <c r="K18667" i="1"/>
  <c r="I18668" i="1"/>
  <c r="J18668" i="1"/>
  <c r="K18668" i="1"/>
  <c r="I18669" i="1"/>
  <c r="J18669" i="1"/>
  <c r="K18669" i="1"/>
  <c r="I18670" i="1"/>
  <c r="J18670" i="1"/>
  <c r="K18670" i="1"/>
  <c r="I18671" i="1"/>
  <c r="J18671" i="1"/>
  <c r="K18671" i="1"/>
  <c r="I18672" i="1"/>
  <c r="J18672" i="1"/>
  <c r="K18672" i="1"/>
  <c r="I18673" i="1"/>
  <c r="J18673" i="1"/>
  <c r="K18673" i="1"/>
  <c r="I18674" i="1"/>
  <c r="J18674" i="1"/>
  <c r="K18674" i="1"/>
  <c r="I18675" i="1"/>
  <c r="J18675" i="1"/>
  <c r="K18675" i="1"/>
  <c r="I18676" i="1"/>
  <c r="J18676" i="1"/>
  <c r="K18676" i="1"/>
  <c r="I18677" i="1"/>
  <c r="J18677" i="1"/>
  <c r="K18677" i="1"/>
  <c r="I18678" i="1"/>
  <c r="J18678" i="1"/>
  <c r="K18678" i="1"/>
  <c r="I18679" i="1"/>
  <c r="J18679" i="1"/>
  <c r="K18679" i="1"/>
  <c r="I18680" i="1"/>
  <c r="J18680" i="1"/>
  <c r="K18680" i="1"/>
  <c r="I18681" i="1"/>
  <c r="J18681" i="1"/>
  <c r="K18681" i="1"/>
  <c r="I18682" i="1"/>
  <c r="J18682" i="1"/>
  <c r="K18682" i="1"/>
  <c r="I18683" i="1"/>
  <c r="J18683" i="1"/>
  <c r="K18683" i="1"/>
  <c r="I18684" i="1"/>
  <c r="J18684" i="1"/>
  <c r="K18684" i="1"/>
  <c r="I18685" i="1"/>
  <c r="J18685" i="1"/>
  <c r="K18685" i="1"/>
  <c r="I18686" i="1"/>
  <c r="J18686" i="1"/>
  <c r="K18686" i="1"/>
  <c r="I18687" i="1"/>
  <c r="J18687" i="1"/>
  <c r="K18687" i="1"/>
  <c r="I18688" i="1"/>
  <c r="J18688" i="1"/>
  <c r="K18688" i="1"/>
  <c r="I18689" i="1"/>
  <c r="J18689" i="1"/>
  <c r="K18689" i="1"/>
  <c r="I18690" i="1"/>
  <c r="J18690" i="1"/>
  <c r="K18690" i="1"/>
  <c r="I18691" i="1"/>
  <c r="J18691" i="1"/>
  <c r="K18691" i="1"/>
  <c r="I18692" i="1"/>
  <c r="J18692" i="1"/>
  <c r="K18692" i="1"/>
  <c r="I18693" i="1"/>
  <c r="J18693" i="1"/>
  <c r="K18693" i="1"/>
  <c r="I18694" i="1"/>
  <c r="J18694" i="1"/>
  <c r="K18694" i="1"/>
  <c r="I18695" i="1"/>
  <c r="J18695" i="1"/>
  <c r="K18695" i="1"/>
  <c r="I18696" i="1"/>
  <c r="J18696" i="1"/>
  <c r="K18696" i="1"/>
  <c r="I18697" i="1"/>
  <c r="J18697" i="1"/>
  <c r="K18697" i="1"/>
  <c r="I18698" i="1"/>
  <c r="J18698" i="1"/>
  <c r="K18698" i="1"/>
  <c r="I18699" i="1"/>
  <c r="J18699" i="1"/>
  <c r="K18699" i="1"/>
  <c r="I18700" i="1"/>
  <c r="J18700" i="1"/>
  <c r="K18700" i="1"/>
  <c r="I18701" i="1"/>
  <c r="J18701" i="1"/>
  <c r="K18701" i="1"/>
  <c r="I18702" i="1"/>
  <c r="J18702" i="1"/>
  <c r="K18702" i="1"/>
  <c r="I18703" i="1"/>
  <c r="J18703" i="1"/>
  <c r="K18703" i="1"/>
  <c r="I18704" i="1"/>
  <c r="J18704" i="1"/>
  <c r="K18704" i="1"/>
  <c r="I18705" i="1"/>
  <c r="J18705" i="1"/>
  <c r="K18705" i="1"/>
  <c r="I18706" i="1"/>
  <c r="J18706" i="1"/>
  <c r="K18706" i="1"/>
  <c r="I18707" i="1"/>
  <c r="J18707" i="1"/>
  <c r="K18707" i="1"/>
  <c r="I18708" i="1"/>
  <c r="J18708" i="1"/>
  <c r="K18708" i="1"/>
  <c r="I18709" i="1"/>
  <c r="J18709" i="1"/>
  <c r="K18709" i="1"/>
  <c r="I18710" i="1"/>
  <c r="J18710" i="1"/>
  <c r="K18710" i="1"/>
  <c r="I18711" i="1"/>
  <c r="J18711" i="1"/>
  <c r="K18711" i="1"/>
  <c r="I18712" i="1"/>
  <c r="J18712" i="1"/>
  <c r="K18712" i="1"/>
  <c r="I18713" i="1"/>
  <c r="J18713" i="1"/>
  <c r="K18713" i="1"/>
  <c r="I18714" i="1"/>
  <c r="J18714" i="1"/>
  <c r="K18714" i="1"/>
  <c r="I18715" i="1"/>
  <c r="J18715" i="1"/>
  <c r="K18715" i="1"/>
  <c r="I18716" i="1"/>
  <c r="J18716" i="1"/>
  <c r="K18716" i="1"/>
  <c r="I18717" i="1"/>
  <c r="J18717" i="1"/>
  <c r="K18717" i="1"/>
  <c r="I18718" i="1"/>
  <c r="J18718" i="1"/>
  <c r="K18718" i="1"/>
  <c r="I18719" i="1"/>
  <c r="J18719" i="1"/>
  <c r="K18719" i="1"/>
  <c r="I18720" i="1"/>
  <c r="J18720" i="1"/>
  <c r="K18720" i="1"/>
  <c r="I18721" i="1"/>
  <c r="J18721" i="1"/>
  <c r="K18721" i="1"/>
  <c r="I18722" i="1"/>
  <c r="J18722" i="1"/>
  <c r="K18722" i="1"/>
  <c r="I18723" i="1"/>
  <c r="J18723" i="1"/>
  <c r="K18723" i="1"/>
  <c r="I18724" i="1"/>
  <c r="J18724" i="1"/>
  <c r="K18724" i="1"/>
  <c r="I18725" i="1"/>
  <c r="J18725" i="1"/>
  <c r="K18725" i="1"/>
  <c r="I18726" i="1"/>
  <c r="J18726" i="1"/>
  <c r="K18726" i="1"/>
  <c r="I18727" i="1"/>
  <c r="J18727" i="1"/>
  <c r="K18727" i="1"/>
  <c r="I18728" i="1"/>
  <c r="J18728" i="1"/>
  <c r="K18728" i="1"/>
  <c r="I18729" i="1"/>
  <c r="J18729" i="1"/>
  <c r="K18729" i="1"/>
  <c r="I18730" i="1"/>
  <c r="J18730" i="1"/>
  <c r="K18730" i="1"/>
  <c r="I18731" i="1"/>
  <c r="J18731" i="1"/>
  <c r="K18731" i="1"/>
  <c r="I18732" i="1"/>
  <c r="J18732" i="1"/>
  <c r="K18732" i="1"/>
  <c r="I18733" i="1"/>
  <c r="J18733" i="1"/>
  <c r="K18733" i="1"/>
  <c r="I18734" i="1"/>
  <c r="J18734" i="1"/>
  <c r="K18734" i="1"/>
  <c r="I18735" i="1"/>
  <c r="J18735" i="1"/>
  <c r="K18735" i="1"/>
  <c r="I18736" i="1"/>
  <c r="J18736" i="1"/>
  <c r="K18736" i="1"/>
  <c r="I18737" i="1"/>
  <c r="J18737" i="1"/>
  <c r="K18737" i="1"/>
  <c r="I18738" i="1"/>
  <c r="J18738" i="1"/>
  <c r="K18738" i="1"/>
  <c r="I18739" i="1"/>
  <c r="J18739" i="1"/>
  <c r="K18739" i="1"/>
  <c r="I18740" i="1"/>
  <c r="J18740" i="1"/>
  <c r="K18740" i="1"/>
  <c r="I18741" i="1"/>
  <c r="J18741" i="1"/>
  <c r="K18741" i="1"/>
  <c r="I18742" i="1"/>
  <c r="J18742" i="1"/>
  <c r="K18742" i="1"/>
  <c r="I18743" i="1"/>
  <c r="J18743" i="1"/>
  <c r="K18743" i="1"/>
  <c r="I18744" i="1"/>
  <c r="J18744" i="1"/>
  <c r="K18744" i="1"/>
  <c r="I18745" i="1"/>
  <c r="J18745" i="1"/>
  <c r="K18745" i="1"/>
  <c r="I18746" i="1"/>
  <c r="J18746" i="1"/>
  <c r="K18746" i="1"/>
  <c r="I18747" i="1"/>
  <c r="J18747" i="1"/>
  <c r="K18747" i="1"/>
  <c r="I18748" i="1"/>
  <c r="J18748" i="1"/>
  <c r="K18748" i="1"/>
  <c r="I18749" i="1"/>
  <c r="J18749" i="1"/>
  <c r="K18749" i="1"/>
  <c r="I18750" i="1"/>
  <c r="J18750" i="1"/>
  <c r="K18750" i="1"/>
  <c r="I18751" i="1"/>
  <c r="J18751" i="1"/>
  <c r="K18751" i="1"/>
  <c r="I18752" i="1"/>
  <c r="J18752" i="1"/>
  <c r="K18752" i="1"/>
  <c r="I18753" i="1"/>
  <c r="J18753" i="1"/>
  <c r="K18753" i="1"/>
  <c r="I18754" i="1"/>
  <c r="J18754" i="1"/>
  <c r="K18754" i="1"/>
  <c r="I18755" i="1"/>
  <c r="J18755" i="1"/>
  <c r="K18755" i="1"/>
  <c r="I18756" i="1"/>
  <c r="J18756" i="1"/>
  <c r="K18756" i="1"/>
  <c r="I18757" i="1"/>
  <c r="J18757" i="1"/>
  <c r="K18757" i="1"/>
  <c r="I18758" i="1"/>
  <c r="J18758" i="1"/>
  <c r="K18758" i="1"/>
  <c r="I18759" i="1"/>
  <c r="J18759" i="1"/>
  <c r="K18759" i="1"/>
  <c r="I18760" i="1"/>
  <c r="J18760" i="1"/>
  <c r="K18760" i="1"/>
  <c r="I18761" i="1"/>
  <c r="J18761" i="1"/>
  <c r="K18761" i="1"/>
  <c r="I18762" i="1"/>
  <c r="J18762" i="1"/>
  <c r="K18762" i="1"/>
  <c r="I18763" i="1"/>
  <c r="J18763" i="1"/>
  <c r="K18763" i="1"/>
  <c r="I18764" i="1"/>
  <c r="J18764" i="1"/>
  <c r="K18764" i="1"/>
  <c r="I18765" i="1"/>
  <c r="J18765" i="1"/>
  <c r="K18765" i="1"/>
  <c r="I18766" i="1"/>
  <c r="J18766" i="1"/>
  <c r="K18766" i="1"/>
  <c r="I18767" i="1"/>
  <c r="J18767" i="1"/>
  <c r="K18767" i="1"/>
  <c r="I18768" i="1"/>
  <c r="J18768" i="1"/>
  <c r="K18768" i="1"/>
  <c r="I18769" i="1"/>
  <c r="J18769" i="1"/>
  <c r="K18769" i="1"/>
  <c r="I18770" i="1"/>
  <c r="J18770" i="1"/>
  <c r="K18770" i="1"/>
  <c r="I18771" i="1"/>
  <c r="J18771" i="1"/>
  <c r="K18771" i="1"/>
  <c r="I18772" i="1"/>
  <c r="J18772" i="1"/>
  <c r="K18772" i="1"/>
  <c r="I18773" i="1"/>
  <c r="J18773" i="1"/>
  <c r="K18773" i="1"/>
  <c r="I18774" i="1"/>
  <c r="J18774" i="1"/>
  <c r="K18774" i="1"/>
  <c r="I18775" i="1"/>
  <c r="J18775" i="1"/>
  <c r="K18775" i="1"/>
  <c r="I18776" i="1"/>
  <c r="J18776" i="1"/>
  <c r="K18776" i="1"/>
  <c r="I18777" i="1"/>
  <c r="J18777" i="1"/>
  <c r="K18777" i="1"/>
  <c r="I18778" i="1"/>
  <c r="J18778" i="1"/>
  <c r="K18778" i="1"/>
  <c r="I18779" i="1"/>
  <c r="J18779" i="1"/>
  <c r="K18779" i="1"/>
  <c r="I18780" i="1"/>
  <c r="J18780" i="1"/>
  <c r="K18780" i="1"/>
  <c r="I18781" i="1"/>
  <c r="J18781" i="1"/>
  <c r="K18781" i="1"/>
  <c r="I18782" i="1"/>
  <c r="J18782" i="1"/>
  <c r="K18782" i="1"/>
  <c r="I18783" i="1"/>
  <c r="J18783" i="1"/>
  <c r="K18783" i="1"/>
  <c r="I18784" i="1"/>
  <c r="J18784" i="1"/>
  <c r="K18784" i="1"/>
  <c r="I18785" i="1"/>
  <c r="J18785" i="1"/>
  <c r="K18785" i="1"/>
  <c r="I18786" i="1"/>
  <c r="J18786" i="1"/>
  <c r="K18786" i="1"/>
  <c r="I18787" i="1"/>
  <c r="J18787" i="1"/>
  <c r="K18787" i="1"/>
  <c r="I18788" i="1"/>
  <c r="J18788" i="1"/>
  <c r="K18788" i="1"/>
  <c r="I18789" i="1"/>
  <c r="J18789" i="1"/>
  <c r="K18789" i="1"/>
  <c r="I18790" i="1"/>
  <c r="J18790" i="1"/>
  <c r="K18790" i="1"/>
  <c r="I18791" i="1"/>
  <c r="J18791" i="1"/>
  <c r="K18791" i="1"/>
  <c r="I18792" i="1"/>
  <c r="J18792" i="1"/>
  <c r="K18792" i="1"/>
  <c r="I18793" i="1"/>
  <c r="J18793" i="1"/>
  <c r="K18793" i="1"/>
  <c r="I18794" i="1"/>
  <c r="J18794" i="1"/>
  <c r="K18794" i="1"/>
  <c r="I18795" i="1"/>
  <c r="J18795" i="1"/>
  <c r="K18795" i="1"/>
  <c r="I18796" i="1"/>
  <c r="J18796" i="1"/>
  <c r="K18796" i="1"/>
  <c r="I18797" i="1"/>
  <c r="J18797" i="1"/>
  <c r="K18797" i="1"/>
  <c r="I18798" i="1"/>
  <c r="J18798" i="1"/>
  <c r="K18798" i="1"/>
  <c r="I18799" i="1"/>
  <c r="J18799" i="1"/>
  <c r="K18799" i="1"/>
  <c r="I18800" i="1"/>
  <c r="J18800" i="1"/>
  <c r="K18800" i="1"/>
  <c r="I18801" i="1"/>
  <c r="J18801" i="1"/>
  <c r="K18801" i="1"/>
  <c r="I18802" i="1"/>
  <c r="J18802" i="1"/>
  <c r="K18802" i="1"/>
  <c r="I18803" i="1"/>
  <c r="J18803" i="1"/>
  <c r="K18803" i="1"/>
  <c r="I18804" i="1"/>
  <c r="J18804" i="1"/>
  <c r="K18804" i="1"/>
  <c r="I18805" i="1"/>
  <c r="J18805" i="1"/>
  <c r="K18805" i="1"/>
  <c r="I18806" i="1"/>
  <c r="J18806" i="1"/>
  <c r="K18806" i="1"/>
  <c r="I18807" i="1"/>
  <c r="J18807" i="1"/>
  <c r="K18807" i="1"/>
  <c r="I18808" i="1"/>
  <c r="J18808" i="1"/>
  <c r="K18808" i="1"/>
  <c r="I18809" i="1"/>
  <c r="J18809" i="1"/>
  <c r="K18809" i="1"/>
  <c r="I18810" i="1"/>
  <c r="J18810" i="1"/>
  <c r="K18810" i="1"/>
  <c r="I18811" i="1"/>
  <c r="J18811" i="1"/>
  <c r="K18811" i="1"/>
  <c r="I18812" i="1"/>
  <c r="J18812" i="1"/>
  <c r="K18812" i="1"/>
  <c r="I18813" i="1"/>
  <c r="J18813" i="1"/>
  <c r="K18813" i="1"/>
  <c r="I18814" i="1"/>
  <c r="J18814" i="1"/>
  <c r="K18814" i="1"/>
  <c r="I18815" i="1"/>
  <c r="J18815" i="1"/>
  <c r="K18815" i="1"/>
  <c r="I18816" i="1"/>
  <c r="J18816" i="1"/>
  <c r="K18816" i="1"/>
  <c r="I18817" i="1"/>
  <c r="J18817" i="1"/>
  <c r="K18817" i="1"/>
  <c r="I18818" i="1"/>
  <c r="J18818" i="1"/>
  <c r="K18818" i="1"/>
  <c r="I18819" i="1"/>
  <c r="J18819" i="1"/>
  <c r="K18819" i="1"/>
  <c r="I18820" i="1"/>
  <c r="J18820" i="1"/>
  <c r="K18820" i="1"/>
  <c r="I18821" i="1"/>
  <c r="J18821" i="1"/>
  <c r="K18821" i="1"/>
  <c r="I18822" i="1"/>
  <c r="J18822" i="1"/>
  <c r="K18822" i="1"/>
  <c r="I18823" i="1"/>
  <c r="J18823" i="1"/>
  <c r="K18823" i="1"/>
  <c r="I18824" i="1"/>
  <c r="J18824" i="1"/>
  <c r="K18824" i="1"/>
  <c r="I18825" i="1"/>
  <c r="J18825" i="1"/>
  <c r="K18825" i="1"/>
  <c r="I18826" i="1"/>
  <c r="J18826" i="1"/>
  <c r="K18826" i="1"/>
  <c r="I18827" i="1"/>
  <c r="J18827" i="1"/>
  <c r="K18827" i="1"/>
  <c r="I18828" i="1"/>
  <c r="J18828" i="1"/>
  <c r="K18828" i="1"/>
  <c r="I18829" i="1"/>
  <c r="J18829" i="1"/>
  <c r="K18829" i="1"/>
  <c r="I18830" i="1"/>
  <c r="J18830" i="1"/>
  <c r="K18830" i="1"/>
  <c r="I18831" i="1"/>
  <c r="J18831" i="1"/>
  <c r="K18831" i="1"/>
  <c r="I18832" i="1"/>
  <c r="J18832" i="1"/>
  <c r="K18832" i="1"/>
  <c r="I18833" i="1"/>
  <c r="J18833" i="1"/>
  <c r="K18833" i="1"/>
  <c r="I18834" i="1"/>
  <c r="J18834" i="1"/>
  <c r="K18834" i="1"/>
  <c r="I18835" i="1"/>
  <c r="J18835" i="1"/>
  <c r="K18835" i="1"/>
  <c r="I18836" i="1"/>
  <c r="J18836" i="1"/>
  <c r="K18836" i="1"/>
  <c r="I18837" i="1"/>
  <c r="J18837" i="1"/>
  <c r="K18837" i="1"/>
  <c r="I18838" i="1"/>
  <c r="J18838" i="1"/>
  <c r="K18838" i="1"/>
  <c r="I18839" i="1"/>
  <c r="J18839" i="1"/>
  <c r="K18839" i="1"/>
  <c r="I18840" i="1"/>
  <c r="J18840" i="1"/>
  <c r="K18840" i="1"/>
  <c r="I18841" i="1"/>
  <c r="J18841" i="1"/>
  <c r="K18841" i="1"/>
  <c r="I18842" i="1"/>
  <c r="J18842" i="1"/>
  <c r="K18842" i="1"/>
  <c r="I18843" i="1"/>
  <c r="J18843" i="1"/>
  <c r="K18843" i="1"/>
  <c r="I18844" i="1"/>
  <c r="J18844" i="1"/>
  <c r="K18844" i="1"/>
  <c r="I18845" i="1"/>
  <c r="J18845" i="1"/>
  <c r="K18845" i="1"/>
  <c r="I18846" i="1"/>
  <c r="J18846" i="1"/>
  <c r="K18846" i="1"/>
  <c r="I18847" i="1"/>
  <c r="J18847" i="1"/>
  <c r="K18847" i="1"/>
  <c r="I18848" i="1"/>
  <c r="J18848" i="1"/>
  <c r="K18848" i="1"/>
  <c r="I18849" i="1"/>
  <c r="J18849" i="1"/>
  <c r="K18849" i="1"/>
  <c r="I18850" i="1"/>
  <c r="J18850" i="1"/>
  <c r="K18850" i="1"/>
  <c r="I18851" i="1"/>
  <c r="J18851" i="1"/>
  <c r="K18851" i="1"/>
  <c r="I18852" i="1"/>
  <c r="J18852" i="1"/>
  <c r="K18852" i="1"/>
  <c r="I18853" i="1"/>
  <c r="J18853" i="1"/>
  <c r="K18853" i="1"/>
  <c r="I18854" i="1"/>
  <c r="J18854" i="1"/>
  <c r="K18854" i="1"/>
  <c r="I18855" i="1"/>
  <c r="J18855" i="1"/>
  <c r="K18855" i="1"/>
  <c r="I18856" i="1"/>
  <c r="J18856" i="1"/>
  <c r="K18856" i="1"/>
  <c r="I18857" i="1"/>
  <c r="J18857" i="1"/>
  <c r="K18857" i="1"/>
  <c r="I18858" i="1"/>
  <c r="J18858" i="1"/>
  <c r="K18858" i="1"/>
  <c r="I18859" i="1"/>
  <c r="J18859" i="1"/>
  <c r="K18859" i="1"/>
  <c r="I18860" i="1"/>
  <c r="J18860" i="1"/>
  <c r="K18860" i="1"/>
  <c r="I18861" i="1"/>
  <c r="J18861" i="1"/>
  <c r="K18861" i="1"/>
  <c r="I18862" i="1"/>
  <c r="J18862" i="1"/>
  <c r="K18862" i="1"/>
  <c r="I18863" i="1"/>
  <c r="J18863" i="1"/>
  <c r="K18863" i="1"/>
  <c r="I18864" i="1"/>
  <c r="J18864" i="1"/>
  <c r="K18864" i="1"/>
  <c r="I18865" i="1"/>
  <c r="J18865" i="1"/>
  <c r="K18865" i="1"/>
  <c r="I18866" i="1"/>
  <c r="J18866" i="1"/>
  <c r="K18866" i="1"/>
  <c r="I18867" i="1"/>
  <c r="J18867" i="1"/>
  <c r="K18867" i="1"/>
  <c r="I18868" i="1"/>
  <c r="J18868" i="1"/>
  <c r="K18868" i="1"/>
  <c r="I18869" i="1"/>
  <c r="J18869" i="1"/>
  <c r="K18869" i="1"/>
  <c r="I18870" i="1"/>
  <c r="J18870" i="1"/>
  <c r="K18870" i="1"/>
  <c r="I18871" i="1"/>
  <c r="J18871" i="1"/>
  <c r="K18871" i="1"/>
  <c r="I18872" i="1"/>
  <c r="J18872" i="1"/>
  <c r="K18872" i="1"/>
  <c r="I18873" i="1"/>
  <c r="J18873" i="1"/>
  <c r="K18873" i="1"/>
  <c r="I18874" i="1"/>
  <c r="J18874" i="1"/>
  <c r="K18874" i="1"/>
  <c r="I18875" i="1"/>
  <c r="J18875" i="1"/>
  <c r="K18875" i="1"/>
  <c r="I18876" i="1"/>
  <c r="J18876" i="1"/>
  <c r="K18876" i="1"/>
  <c r="I18877" i="1"/>
  <c r="J18877" i="1"/>
  <c r="K18877" i="1"/>
  <c r="I18878" i="1"/>
  <c r="J18878" i="1"/>
  <c r="K18878" i="1"/>
  <c r="I18879" i="1"/>
  <c r="J18879" i="1"/>
  <c r="K18879" i="1"/>
  <c r="I18880" i="1"/>
  <c r="J18880" i="1"/>
  <c r="K18880" i="1"/>
  <c r="I18881" i="1"/>
  <c r="J18881" i="1"/>
  <c r="K18881" i="1"/>
  <c r="I18882" i="1"/>
  <c r="J18882" i="1"/>
  <c r="K18882" i="1"/>
  <c r="I18883" i="1"/>
  <c r="J18883" i="1"/>
  <c r="K18883" i="1"/>
  <c r="I18884" i="1"/>
  <c r="J18884" i="1"/>
  <c r="K18884" i="1"/>
  <c r="I18885" i="1"/>
  <c r="J18885" i="1"/>
  <c r="K18885" i="1"/>
  <c r="I18886" i="1"/>
  <c r="J18886" i="1"/>
  <c r="K18886" i="1"/>
  <c r="I18887" i="1"/>
  <c r="J18887" i="1"/>
  <c r="K18887" i="1"/>
  <c r="I18888" i="1"/>
  <c r="J18888" i="1"/>
  <c r="K18888" i="1"/>
  <c r="I18889" i="1"/>
  <c r="J18889" i="1"/>
  <c r="K18889" i="1"/>
  <c r="I18890" i="1"/>
  <c r="J18890" i="1"/>
  <c r="K18890" i="1"/>
  <c r="I18891" i="1"/>
  <c r="J18891" i="1"/>
  <c r="K18891" i="1"/>
  <c r="I18892" i="1"/>
  <c r="J18892" i="1"/>
  <c r="K18892" i="1"/>
  <c r="I18893" i="1"/>
  <c r="J18893" i="1"/>
  <c r="K18893" i="1"/>
  <c r="I18894" i="1"/>
  <c r="J18894" i="1"/>
  <c r="K18894" i="1"/>
  <c r="I18895" i="1"/>
  <c r="J18895" i="1"/>
  <c r="K18895" i="1"/>
  <c r="I18896" i="1"/>
  <c r="J18896" i="1"/>
  <c r="K18896" i="1"/>
  <c r="I18897" i="1"/>
  <c r="J18897" i="1"/>
  <c r="K18897" i="1"/>
  <c r="I18898" i="1"/>
  <c r="J18898" i="1"/>
  <c r="K18898" i="1"/>
  <c r="I18899" i="1"/>
  <c r="J18899" i="1"/>
  <c r="K18899" i="1"/>
  <c r="I18900" i="1"/>
  <c r="J18900" i="1"/>
  <c r="K18900" i="1"/>
  <c r="I18901" i="1"/>
  <c r="J18901" i="1"/>
  <c r="K18901" i="1"/>
  <c r="I18902" i="1"/>
  <c r="J18902" i="1"/>
  <c r="K18902" i="1"/>
  <c r="I18903" i="1"/>
  <c r="J18903" i="1"/>
  <c r="K18903" i="1"/>
  <c r="I18904" i="1"/>
  <c r="J18904" i="1"/>
  <c r="K18904" i="1"/>
  <c r="I18905" i="1"/>
  <c r="J18905" i="1"/>
  <c r="K18905" i="1"/>
  <c r="I18906" i="1"/>
  <c r="J18906" i="1"/>
  <c r="K18906" i="1"/>
  <c r="I18907" i="1"/>
  <c r="J18907" i="1"/>
  <c r="K18907" i="1"/>
  <c r="I18908" i="1"/>
  <c r="J18908" i="1"/>
  <c r="K18908" i="1"/>
  <c r="I18909" i="1"/>
  <c r="J18909" i="1"/>
  <c r="K18909" i="1"/>
  <c r="I18910" i="1"/>
  <c r="J18910" i="1"/>
  <c r="K18910" i="1"/>
  <c r="I18911" i="1"/>
  <c r="J18911" i="1"/>
  <c r="K18911" i="1"/>
  <c r="I18912" i="1"/>
  <c r="J18912" i="1"/>
  <c r="K18912" i="1"/>
  <c r="I18913" i="1"/>
  <c r="J18913" i="1"/>
  <c r="K18913" i="1"/>
  <c r="I18914" i="1"/>
  <c r="J18914" i="1"/>
  <c r="K18914" i="1"/>
  <c r="I18915" i="1"/>
  <c r="J18915" i="1"/>
  <c r="K18915" i="1"/>
  <c r="I18916" i="1"/>
  <c r="J18916" i="1"/>
  <c r="K18916" i="1"/>
  <c r="I18917" i="1"/>
  <c r="J18917" i="1"/>
  <c r="K18917" i="1"/>
  <c r="I18918" i="1"/>
  <c r="J18918" i="1"/>
  <c r="K18918" i="1"/>
  <c r="I18919" i="1"/>
  <c r="J18919" i="1"/>
  <c r="K18919" i="1"/>
  <c r="I18920" i="1"/>
  <c r="J18920" i="1"/>
  <c r="K18920" i="1"/>
  <c r="I18921" i="1"/>
  <c r="J18921" i="1"/>
  <c r="K18921" i="1"/>
  <c r="I18922" i="1"/>
  <c r="J18922" i="1"/>
  <c r="K18922" i="1"/>
  <c r="I18923" i="1"/>
  <c r="J18923" i="1"/>
  <c r="K18923" i="1"/>
  <c r="I18924" i="1"/>
  <c r="J18924" i="1"/>
  <c r="K18924" i="1"/>
  <c r="I18925" i="1"/>
  <c r="J18925" i="1"/>
  <c r="K18925" i="1"/>
  <c r="I18926" i="1"/>
  <c r="J18926" i="1"/>
  <c r="K18926" i="1"/>
  <c r="I18927" i="1"/>
  <c r="J18927" i="1"/>
  <c r="K18927" i="1"/>
  <c r="I18928" i="1"/>
  <c r="J18928" i="1"/>
  <c r="K18928" i="1"/>
  <c r="I18929" i="1"/>
  <c r="J18929" i="1"/>
  <c r="K18929" i="1"/>
  <c r="I18930" i="1"/>
  <c r="J18930" i="1"/>
  <c r="K18930" i="1"/>
  <c r="I18931" i="1"/>
  <c r="J18931" i="1"/>
  <c r="K18931" i="1"/>
  <c r="I18932" i="1"/>
  <c r="J18932" i="1"/>
  <c r="K18932" i="1"/>
  <c r="I18933" i="1"/>
  <c r="J18933" i="1"/>
  <c r="K18933" i="1"/>
  <c r="I18934" i="1"/>
  <c r="J18934" i="1"/>
  <c r="K18934" i="1"/>
  <c r="I18935" i="1"/>
  <c r="J18935" i="1"/>
  <c r="K18935" i="1"/>
  <c r="I18936" i="1"/>
  <c r="J18936" i="1"/>
  <c r="K18936" i="1"/>
  <c r="I18937" i="1"/>
  <c r="J18937" i="1"/>
  <c r="K18937" i="1"/>
  <c r="I18938" i="1"/>
  <c r="J18938" i="1"/>
  <c r="K18938" i="1"/>
  <c r="I18939" i="1"/>
  <c r="J18939" i="1"/>
  <c r="K18939" i="1"/>
  <c r="I18940" i="1"/>
  <c r="J18940" i="1"/>
  <c r="K18940" i="1"/>
  <c r="I18941" i="1"/>
  <c r="J18941" i="1"/>
  <c r="K18941" i="1"/>
  <c r="I18942" i="1"/>
  <c r="J18942" i="1"/>
  <c r="K18942" i="1"/>
  <c r="I18943" i="1"/>
  <c r="J18943" i="1"/>
  <c r="K18943" i="1"/>
  <c r="I18944" i="1"/>
  <c r="J18944" i="1"/>
  <c r="K18944" i="1"/>
  <c r="I18945" i="1"/>
  <c r="J18945" i="1"/>
  <c r="K18945" i="1"/>
  <c r="I18946" i="1"/>
  <c r="J18946" i="1"/>
  <c r="K18946" i="1"/>
  <c r="I18947" i="1"/>
  <c r="J18947" i="1"/>
  <c r="K18947" i="1"/>
  <c r="I18948" i="1"/>
  <c r="J18948" i="1"/>
  <c r="K18948" i="1"/>
  <c r="I18949" i="1"/>
  <c r="J18949" i="1"/>
  <c r="K18949" i="1"/>
  <c r="I18950" i="1"/>
  <c r="J18950" i="1"/>
  <c r="K18950" i="1"/>
  <c r="I18951" i="1"/>
  <c r="J18951" i="1"/>
  <c r="K18951" i="1"/>
  <c r="I18952" i="1"/>
  <c r="J18952" i="1"/>
  <c r="K18952" i="1"/>
  <c r="I18953" i="1"/>
  <c r="J18953" i="1"/>
  <c r="K18953" i="1"/>
  <c r="I18954" i="1"/>
  <c r="J18954" i="1"/>
  <c r="K18954" i="1"/>
  <c r="I18955" i="1"/>
  <c r="J18955" i="1"/>
  <c r="K18955" i="1"/>
  <c r="I18956" i="1"/>
  <c r="J18956" i="1"/>
  <c r="K18956" i="1"/>
  <c r="I18957" i="1"/>
  <c r="J18957" i="1"/>
  <c r="K18957" i="1"/>
  <c r="I18958" i="1"/>
  <c r="J18958" i="1"/>
  <c r="K18958" i="1"/>
  <c r="I18959" i="1"/>
  <c r="J18959" i="1"/>
  <c r="K18959" i="1"/>
  <c r="I18960" i="1"/>
  <c r="J18960" i="1"/>
  <c r="K18960" i="1"/>
  <c r="I18961" i="1"/>
  <c r="J18961" i="1"/>
  <c r="K18961" i="1"/>
  <c r="I18962" i="1"/>
  <c r="J18962" i="1"/>
  <c r="K18962" i="1"/>
  <c r="I18963" i="1"/>
  <c r="J18963" i="1"/>
  <c r="K18963" i="1"/>
  <c r="I18964" i="1"/>
  <c r="J18964" i="1"/>
  <c r="K18964" i="1"/>
  <c r="I18965" i="1"/>
  <c r="J18965" i="1"/>
  <c r="K18965" i="1"/>
  <c r="I18966" i="1"/>
  <c r="J18966" i="1"/>
  <c r="K18966" i="1"/>
  <c r="I18967" i="1"/>
  <c r="J18967" i="1"/>
  <c r="K18967" i="1"/>
  <c r="I18968" i="1"/>
  <c r="J18968" i="1"/>
  <c r="K18968" i="1"/>
  <c r="I18969" i="1"/>
  <c r="J18969" i="1"/>
  <c r="K18969" i="1"/>
  <c r="I18970" i="1"/>
  <c r="J18970" i="1"/>
  <c r="K18970" i="1"/>
  <c r="I18971" i="1"/>
  <c r="J18971" i="1"/>
  <c r="K18971" i="1"/>
  <c r="I18972" i="1"/>
  <c r="J18972" i="1"/>
  <c r="K18972" i="1"/>
  <c r="I18973" i="1"/>
  <c r="J18973" i="1"/>
  <c r="K18973" i="1"/>
  <c r="I18974" i="1"/>
  <c r="J18974" i="1"/>
  <c r="K18974" i="1"/>
  <c r="I18975" i="1"/>
  <c r="J18975" i="1"/>
  <c r="K18975" i="1"/>
  <c r="I18976" i="1"/>
  <c r="J18976" i="1"/>
  <c r="K18976" i="1"/>
  <c r="I18977" i="1"/>
  <c r="J18977" i="1"/>
  <c r="K18977" i="1"/>
  <c r="I18978" i="1"/>
  <c r="J18978" i="1"/>
  <c r="K18978" i="1"/>
  <c r="I18979" i="1"/>
  <c r="J18979" i="1"/>
  <c r="K18979" i="1"/>
  <c r="I18980" i="1"/>
  <c r="J18980" i="1"/>
  <c r="K18980" i="1"/>
  <c r="I18981" i="1"/>
  <c r="J18981" i="1"/>
  <c r="K18981" i="1"/>
  <c r="I18982" i="1"/>
  <c r="J18982" i="1"/>
  <c r="K18982" i="1"/>
  <c r="I18983" i="1"/>
  <c r="J18983" i="1"/>
  <c r="K18983" i="1"/>
  <c r="I18984" i="1"/>
  <c r="J18984" i="1"/>
  <c r="K18984" i="1"/>
  <c r="I18985" i="1"/>
  <c r="J18985" i="1"/>
  <c r="K18985" i="1"/>
  <c r="I18986" i="1"/>
  <c r="J18986" i="1"/>
  <c r="K18986" i="1"/>
  <c r="I18987" i="1"/>
  <c r="J18987" i="1"/>
  <c r="K18987" i="1"/>
  <c r="I18988" i="1"/>
  <c r="J18988" i="1"/>
  <c r="K18988" i="1"/>
  <c r="I18989" i="1"/>
  <c r="J18989" i="1"/>
  <c r="K18989" i="1"/>
  <c r="I18990" i="1"/>
  <c r="J18990" i="1"/>
  <c r="K18990" i="1"/>
  <c r="I18991" i="1"/>
  <c r="J18991" i="1"/>
  <c r="K18991" i="1"/>
  <c r="I18992" i="1"/>
  <c r="J18992" i="1"/>
  <c r="K18992" i="1"/>
  <c r="I18993" i="1"/>
  <c r="J18993" i="1"/>
  <c r="K18993" i="1"/>
  <c r="I18994" i="1"/>
  <c r="J18994" i="1"/>
  <c r="K18994" i="1"/>
  <c r="I18995" i="1"/>
  <c r="J18995" i="1"/>
  <c r="K18995" i="1"/>
  <c r="I18996" i="1"/>
  <c r="J18996" i="1"/>
  <c r="K18996" i="1"/>
  <c r="I18997" i="1"/>
  <c r="J18997" i="1"/>
  <c r="K18997" i="1"/>
  <c r="I18998" i="1"/>
  <c r="J18998" i="1"/>
  <c r="K18998" i="1"/>
  <c r="I18999" i="1"/>
  <c r="J18999" i="1"/>
  <c r="K18999" i="1"/>
  <c r="I19000" i="1"/>
  <c r="J19000" i="1"/>
  <c r="K19000" i="1"/>
  <c r="I19001" i="1"/>
  <c r="J19001" i="1"/>
  <c r="K19001" i="1"/>
  <c r="I19002" i="1"/>
  <c r="J19002" i="1"/>
  <c r="K19002" i="1"/>
  <c r="I19003" i="1"/>
  <c r="J19003" i="1"/>
  <c r="K19003" i="1"/>
  <c r="I19004" i="1"/>
  <c r="J19004" i="1"/>
  <c r="K19004" i="1"/>
  <c r="I19005" i="1"/>
  <c r="J19005" i="1"/>
  <c r="K19005" i="1"/>
  <c r="I19006" i="1"/>
  <c r="J19006" i="1"/>
  <c r="K19006" i="1"/>
  <c r="I19007" i="1"/>
  <c r="J19007" i="1"/>
  <c r="K19007" i="1"/>
  <c r="I19008" i="1"/>
  <c r="J19008" i="1"/>
  <c r="K19008" i="1"/>
  <c r="I19009" i="1"/>
  <c r="J19009" i="1"/>
  <c r="K19009" i="1"/>
  <c r="I19010" i="1"/>
  <c r="J19010" i="1"/>
  <c r="K19010" i="1"/>
  <c r="I19011" i="1"/>
  <c r="J19011" i="1"/>
  <c r="K19011" i="1"/>
  <c r="I19012" i="1"/>
  <c r="J19012" i="1"/>
  <c r="K19012" i="1"/>
  <c r="I19013" i="1"/>
  <c r="J19013" i="1"/>
  <c r="K19013" i="1"/>
  <c r="I19014" i="1"/>
  <c r="J19014" i="1"/>
  <c r="K19014" i="1"/>
  <c r="I19015" i="1"/>
  <c r="J19015" i="1"/>
  <c r="K19015" i="1"/>
  <c r="I19016" i="1"/>
  <c r="J19016" i="1"/>
  <c r="K19016" i="1"/>
  <c r="I19017" i="1"/>
  <c r="J19017" i="1"/>
  <c r="K19017" i="1"/>
  <c r="I19018" i="1"/>
  <c r="J19018" i="1"/>
  <c r="K19018" i="1"/>
  <c r="I19019" i="1"/>
  <c r="J19019" i="1"/>
  <c r="K19019" i="1"/>
  <c r="I19020" i="1"/>
  <c r="J19020" i="1"/>
  <c r="K19020" i="1"/>
  <c r="I19021" i="1"/>
  <c r="J19021" i="1"/>
  <c r="K19021" i="1"/>
  <c r="I19022" i="1"/>
  <c r="J19022" i="1"/>
  <c r="K19022" i="1"/>
  <c r="I19023" i="1"/>
  <c r="J19023" i="1"/>
  <c r="K19023" i="1"/>
  <c r="I19024" i="1"/>
  <c r="J19024" i="1"/>
  <c r="K19024" i="1"/>
  <c r="I19025" i="1"/>
  <c r="J19025" i="1"/>
  <c r="K19025" i="1"/>
  <c r="I19026" i="1"/>
  <c r="J19026" i="1"/>
  <c r="K19026" i="1"/>
  <c r="I19027" i="1"/>
  <c r="J19027" i="1"/>
  <c r="K19027" i="1"/>
  <c r="I19028" i="1"/>
  <c r="J19028" i="1"/>
  <c r="K19028" i="1"/>
  <c r="I19029" i="1"/>
  <c r="J19029" i="1"/>
  <c r="K19029" i="1"/>
  <c r="I19030" i="1"/>
  <c r="J19030" i="1"/>
  <c r="K19030" i="1"/>
  <c r="I19031" i="1"/>
  <c r="J19031" i="1"/>
  <c r="K19031" i="1"/>
  <c r="I19032" i="1"/>
  <c r="J19032" i="1"/>
  <c r="K19032" i="1"/>
  <c r="I19033" i="1"/>
  <c r="J19033" i="1"/>
  <c r="K19033" i="1"/>
  <c r="I19034" i="1"/>
  <c r="J19034" i="1"/>
  <c r="K19034" i="1"/>
  <c r="I19035" i="1"/>
  <c r="J19035" i="1"/>
  <c r="K19035" i="1"/>
  <c r="I19036" i="1"/>
  <c r="J19036" i="1"/>
  <c r="K19036" i="1"/>
  <c r="I19037" i="1"/>
  <c r="J19037" i="1"/>
  <c r="K19037" i="1"/>
  <c r="I19038" i="1"/>
  <c r="J19038" i="1"/>
  <c r="K19038" i="1"/>
  <c r="I19039" i="1"/>
  <c r="J19039" i="1"/>
  <c r="K19039" i="1"/>
  <c r="I19040" i="1"/>
  <c r="J19040" i="1"/>
  <c r="K19040" i="1"/>
  <c r="I19041" i="1"/>
  <c r="J19041" i="1"/>
  <c r="K19041" i="1"/>
  <c r="I19042" i="1"/>
  <c r="J19042" i="1"/>
  <c r="K19042" i="1"/>
  <c r="I19043" i="1"/>
  <c r="J19043" i="1"/>
  <c r="K19043" i="1"/>
  <c r="I19044" i="1"/>
  <c r="J19044" i="1"/>
  <c r="K19044" i="1"/>
  <c r="I19045" i="1"/>
  <c r="J19045" i="1"/>
  <c r="K19045" i="1"/>
  <c r="I19046" i="1"/>
  <c r="J19046" i="1"/>
  <c r="K19046" i="1"/>
  <c r="I19047" i="1"/>
  <c r="J19047" i="1"/>
  <c r="K19047" i="1"/>
  <c r="I19048" i="1"/>
  <c r="J19048" i="1"/>
  <c r="K19048" i="1"/>
  <c r="I19049" i="1"/>
  <c r="J19049" i="1"/>
  <c r="K19049" i="1"/>
  <c r="I19050" i="1"/>
  <c r="J19050" i="1"/>
  <c r="K19050" i="1"/>
  <c r="I19051" i="1"/>
  <c r="J19051" i="1"/>
  <c r="K19051" i="1"/>
  <c r="I19052" i="1"/>
  <c r="J19052" i="1"/>
  <c r="K19052" i="1"/>
  <c r="I19053" i="1"/>
  <c r="J19053" i="1"/>
  <c r="K19053" i="1"/>
  <c r="I19054" i="1"/>
  <c r="J19054" i="1"/>
  <c r="K19054" i="1"/>
  <c r="I19055" i="1"/>
  <c r="J19055" i="1"/>
  <c r="K19055" i="1"/>
  <c r="I19056" i="1"/>
  <c r="J19056" i="1"/>
  <c r="K19056" i="1"/>
  <c r="I19057" i="1"/>
  <c r="J19057" i="1"/>
  <c r="K19057" i="1"/>
  <c r="I19058" i="1"/>
  <c r="J19058" i="1"/>
  <c r="K19058" i="1"/>
  <c r="I19059" i="1"/>
  <c r="J19059" i="1"/>
  <c r="K19059" i="1"/>
  <c r="I19060" i="1"/>
  <c r="J19060" i="1"/>
  <c r="K19060" i="1"/>
  <c r="I19061" i="1"/>
  <c r="J19061" i="1"/>
  <c r="K19061" i="1"/>
  <c r="I19062" i="1"/>
  <c r="J19062" i="1"/>
  <c r="K19062" i="1"/>
  <c r="I19063" i="1"/>
  <c r="J19063" i="1"/>
  <c r="K19063" i="1"/>
  <c r="I19064" i="1"/>
  <c r="J19064" i="1"/>
  <c r="K19064" i="1"/>
  <c r="I19065" i="1"/>
  <c r="J19065" i="1"/>
  <c r="K19065" i="1"/>
  <c r="I19066" i="1"/>
  <c r="J19066" i="1"/>
  <c r="K19066" i="1"/>
  <c r="I19067" i="1"/>
  <c r="J19067" i="1"/>
  <c r="K19067" i="1"/>
  <c r="I19068" i="1"/>
  <c r="J19068" i="1"/>
  <c r="K19068" i="1"/>
  <c r="I19069" i="1"/>
  <c r="J19069" i="1"/>
  <c r="K19069" i="1"/>
  <c r="I19070" i="1"/>
  <c r="J19070" i="1"/>
  <c r="K19070" i="1"/>
  <c r="I19071" i="1"/>
  <c r="J19071" i="1"/>
  <c r="K19071" i="1"/>
  <c r="I19072" i="1"/>
  <c r="J19072" i="1"/>
  <c r="K19072" i="1"/>
  <c r="I19073" i="1"/>
  <c r="J19073" i="1"/>
  <c r="K19073" i="1"/>
  <c r="I19074" i="1"/>
  <c r="J19074" i="1"/>
  <c r="K19074" i="1"/>
  <c r="I19075" i="1"/>
  <c r="J19075" i="1"/>
  <c r="K19075" i="1"/>
  <c r="I19076" i="1"/>
  <c r="J19076" i="1"/>
  <c r="K19076" i="1"/>
  <c r="I19077" i="1"/>
  <c r="J19077" i="1"/>
  <c r="K19077" i="1"/>
  <c r="I19078" i="1"/>
  <c r="J19078" i="1"/>
  <c r="K19078" i="1"/>
  <c r="I19079" i="1"/>
  <c r="J19079" i="1"/>
  <c r="K19079" i="1"/>
  <c r="I19080" i="1"/>
  <c r="J19080" i="1"/>
  <c r="K19080" i="1"/>
  <c r="I19081" i="1"/>
  <c r="J19081" i="1"/>
  <c r="K19081" i="1"/>
  <c r="I19082" i="1"/>
  <c r="J19082" i="1"/>
  <c r="K19082" i="1"/>
  <c r="I19083" i="1"/>
  <c r="J19083" i="1"/>
  <c r="K19083" i="1"/>
  <c r="I19084" i="1"/>
  <c r="J19084" i="1"/>
  <c r="K19084" i="1"/>
  <c r="I19085" i="1"/>
  <c r="J19085" i="1"/>
  <c r="K19085" i="1"/>
  <c r="I19086" i="1"/>
  <c r="J19086" i="1"/>
  <c r="K19086" i="1"/>
  <c r="I19087" i="1"/>
  <c r="J19087" i="1"/>
  <c r="K19087" i="1"/>
  <c r="I19088" i="1"/>
  <c r="J19088" i="1"/>
  <c r="K19088" i="1"/>
  <c r="I19089" i="1"/>
  <c r="J19089" i="1"/>
  <c r="K19089" i="1"/>
  <c r="I19090" i="1"/>
  <c r="J19090" i="1"/>
  <c r="K19090" i="1"/>
  <c r="I19091" i="1"/>
  <c r="J19091" i="1"/>
  <c r="K19091" i="1"/>
  <c r="I19092" i="1"/>
  <c r="J19092" i="1"/>
  <c r="K19092" i="1"/>
  <c r="I19093" i="1"/>
  <c r="J19093" i="1"/>
  <c r="K19093" i="1"/>
  <c r="I19094" i="1"/>
  <c r="J19094" i="1"/>
  <c r="K19094" i="1"/>
  <c r="I19095" i="1"/>
  <c r="J19095" i="1"/>
  <c r="K19095" i="1"/>
  <c r="I19096" i="1"/>
  <c r="J19096" i="1"/>
  <c r="K19096" i="1"/>
  <c r="I19097" i="1"/>
  <c r="J19097" i="1"/>
  <c r="K19097" i="1"/>
  <c r="I19098" i="1"/>
  <c r="J19098" i="1"/>
  <c r="K19098" i="1"/>
  <c r="I19099" i="1"/>
  <c r="J19099" i="1"/>
  <c r="K19099" i="1"/>
  <c r="I19100" i="1"/>
  <c r="J19100" i="1"/>
  <c r="K19100" i="1"/>
  <c r="I19101" i="1"/>
  <c r="J19101" i="1"/>
  <c r="K19101" i="1"/>
  <c r="I19102" i="1"/>
  <c r="J19102" i="1"/>
  <c r="K19102" i="1"/>
  <c r="I19103" i="1"/>
  <c r="J19103" i="1"/>
  <c r="K19103" i="1"/>
  <c r="I19104" i="1"/>
  <c r="J19104" i="1"/>
  <c r="K19104" i="1"/>
  <c r="I19105" i="1"/>
  <c r="J19105" i="1"/>
  <c r="K19105" i="1"/>
  <c r="I19106" i="1"/>
  <c r="J19106" i="1"/>
  <c r="K19106" i="1"/>
  <c r="I19107" i="1"/>
  <c r="J19107" i="1"/>
  <c r="K19107" i="1"/>
  <c r="I19108" i="1"/>
  <c r="J19108" i="1"/>
  <c r="K19108" i="1"/>
  <c r="I19109" i="1"/>
  <c r="J19109" i="1"/>
  <c r="K19109" i="1"/>
  <c r="I19110" i="1"/>
  <c r="J19110" i="1"/>
  <c r="K19110" i="1"/>
  <c r="I19111" i="1"/>
  <c r="J19111" i="1"/>
  <c r="K19111" i="1"/>
  <c r="I19112" i="1"/>
  <c r="J19112" i="1"/>
  <c r="K19112" i="1"/>
  <c r="I19113" i="1"/>
  <c r="J19113" i="1"/>
  <c r="K19113" i="1"/>
  <c r="I19114" i="1"/>
  <c r="J19114" i="1"/>
  <c r="K19114" i="1"/>
  <c r="I19115" i="1"/>
  <c r="J19115" i="1"/>
  <c r="K19115" i="1"/>
  <c r="I19116" i="1"/>
  <c r="J19116" i="1"/>
  <c r="K19116" i="1"/>
  <c r="I19117" i="1"/>
  <c r="J19117" i="1"/>
  <c r="K19117" i="1"/>
  <c r="I19118" i="1"/>
  <c r="J19118" i="1"/>
  <c r="K19118" i="1"/>
  <c r="I19119" i="1"/>
  <c r="J19119" i="1"/>
  <c r="K19119" i="1"/>
  <c r="I19120" i="1"/>
  <c r="J19120" i="1"/>
  <c r="K19120" i="1"/>
  <c r="I19121" i="1"/>
  <c r="J19121" i="1"/>
  <c r="K19121" i="1"/>
  <c r="I19122" i="1"/>
  <c r="J19122" i="1"/>
  <c r="K19122" i="1"/>
  <c r="I19123" i="1"/>
  <c r="J19123" i="1"/>
  <c r="K19123" i="1"/>
  <c r="I19124" i="1"/>
  <c r="J19124" i="1"/>
  <c r="K19124" i="1"/>
  <c r="I19125" i="1"/>
  <c r="J19125" i="1"/>
  <c r="K19125" i="1"/>
  <c r="I19126" i="1"/>
  <c r="J19126" i="1"/>
  <c r="K19126" i="1"/>
  <c r="I19127" i="1"/>
  <c r="J19127" i="1"/>
  <c r="K19127" i="1"/>
  <c r="I19128" i="1"/>
  <c r="J19128" i="1"/>
  <c r="K19128" i="1"/>
  <c r="I19129" i="1"/>
  <c r="J19129" i="1"/>
  <c r="K19129" i="1"/>
  <c r="I19130" i="1"/>
  <c r="J19130" i="1"/>
  <c r="K19130" i="1"/>
  <c r="I19131" i="1"/>
  <c r="J19131" i="1"/>
  <c r="K19131" i="1"/>
  <c r="I19132" i="1"/>
  <c r="J19132" i="1"/>
  <c r="K19132" i="1"/>
  <c r="I19133" i="1"/>
  <c r="J19133" i="1"/>
  <c r="K19133" i="1"/>
  <c r="I19134" i="1"/>
  <c r="J19134" i="1"/>
  <c r="K19134" i="1"/>
  <c r="I19135" i="1"/>
  <c r="J19135" i="1"/>
  <c r="K19135" i="1"/>
  <c r="I19136" i="1"/>
  <c r="J19136" i="1"/>
  <c r="K19136" i="1"/>
  <c r="I19137" i="1"/>
  <c r="J19137" i="1"/>
  <c r="K19137" i="1"/>
  <c r="I19138" i="1"/>
  <c r="J19138" i="1"/>
  <c r="K19138" i="1"/>
  <c r="I19139" i="1"/>
  <c r="J19139" i="1"/>
  <c r="K19139" i="1"/>
  <c r="I19140" i="1"/>
  <c r="J19140" i="1"/>
  <c r="K19140" i="1"/>
  <c r="I19141" i="1"/>
  <c r="J19141" i="1"/>
  <c r="K19141" i="1"/>
  <c r="I19142" i="1"/>
  <c r="J19142" i="1"/>
  <c r="K19142" i="1"/>
  <c r="I19143" i="1"/>
  <c r="J19143" i="1"/>
  <c r="K19143" i="1"/>
  <c r="I19144" i="1"/>
  <c r="J19144" i="1"/>
  <c r="K19144" i="1"/>
  <c r="I19145" i="1"/>
  <c r="J19145" i="1"/>
  <c r="K19145" i="1"/>
  <c r="I19146" i="1"/>
  <c r="J19146" i="1"/>
  <c r="K19146" i="1"/>
  <c r="I19147" i="1"/>
  <c r="J19147" i="1"/>
  <c r="K19147" i="1"/>
  <c r="I19148" i="1"/>
  <c r="J19148" i="1"/>
  <c r="K19148" i="1"/>
  <c r="I19149" i="1"/>
  <c r="J19149" i="1"/>
  <c r="K19149" i="1"/>
  <c r="I19150" i="1"/>
  <c r="J19150" i="1"/>
  <c r="K19150" i="1"/>
  <c r="I19151" i="1"/>
  <c r="J19151" i="1"/>
  <c r="K19151" i="1"/>
  <c r="I19152" i="1"/>
  <c r="J19152" i="1"/>
  <c r="K19152" i="1"/>
  <c r="I19153" i="1"/>
  <c r="J19153" i="1"/>
  <c r="K19153" i="1"/>
  <c r="I19154" i="1"/>
  <c r="J19154" i="1"/>
  <c r="K19154" i="1"/>
  <c r="I19155" i="1"/>
  <c r="J19155" i="1"/>
  <c r="K19155" i="1"/>
  <c r="I19156" i="1"/>
  <c r="J19156" i="1"/>
  <c r="K19156" i="1"/>
  <c r="I19157" i="1"/>
  <c r="J19157" i="1"/>
  <c r="K19157" i="1"/>
  <c r="I19158" i="1"/>
  <c r="J19158" i="1"/>
  <c r="K19158" i="1"/>
  <c r="I19159" i="1"/>
  <c r="J19159" i="1"/>
  <c r="K19159" i="1"/>
  <c r="I19160" i="1"/>
  <c r="J19160" i="1"/>
  <c r="K19160" i="1"/>
  <c r="I19161" i="1"/>
  <c r="J19161" i="1"/>
  <c r="K19161" i="1"/>
  <c r="I19162" i="1"/>
  <c r="J19162" i="1"/>
  <c r="K19162" i="1"/>
  <c r="I19163" i="1"/>
  <c r="J19163" i="1"/>
  <c r="K19163" i="1"/>
  <c r="I19164" i="1"/>
  <c r="J19164" i="1"/>
  <c r="K19164" i="1"/>
  <c r="I19165" i="1"/>
  <c r="J19165" i="1"/>
  <c r="K19165" i="1"/>
  <c r="I19166" i="1"/>
  <c r="J19166" i="1"/>
  <c r="K19166" i="1"/>
  <c r="I19167" i="1"/>
  <c r="J19167" i="1"/>
  <c r="K19167" i="1"/>
  <c r="I19168" i="1"/>
  <c r="J19168" i="1"/>
  <c r="K19168" i="1"/>
  <c r="I19169" i="1"/>
  <c r="J19169" i="1"/>
  <c r="K19169" i="1"/>
  <c r="I19170" i="1"/>
  <c r="J19170" i="1"/>
  <c r="K19170" i="1"/>
  <c r="I19171" i="1"/>
  <c r="J19171" i="1"/>
  <c r="K19171" i="1"/>
  <c r="I19172" i="1"/>
  <c r="J19172" i="1"/>
  <c r="K19172" i="1"/>
  <c r="I19173" i="1"/>
  <c r="J19173" i="1"/>
  <c r="K19173" i="1"/>
  <c r="I19174" i="1"/>
  <c r="J19174" i="1"/>
  <c r="K19174" i="1"/>
  <c r="I19175" i="1"/>
  <c r="J19175" i="1"/>
  <c r="K19175" i="1"/>
  <c r="I19176" i="1"/>
  <c r="J19176" i="1"/>
  <c r="K19176" i="1"/>
  <c r="I19177" i="1"/>
  <c r="J19177" i="1"/>
  <c r="K19177" i="1"/>
  <c r="I19178" i="1"/>
  <c r="J19178" i="1"/>
  <c r="K19178" i="1"/>
  <c r="I19179" i="1"/>
  <c r="J19179" i="1"/>
  <c r="K19179" i="1"/>
  <c r="I19180" i="1"/>
  <c r="J19180" i="1"/>
  <c r="K19180" i="1"/>
  <c r="I19181" i="1"/>
  <c r="J19181" i="1"/>
  <c r="K19181" i="1"/>
  <c r="I19182" i="1"/>
  <c r="J19182" i="1"/>
  <c r="K19182" i="1"/>
  <c r="I19183" i="1"/>
  <c r="J19183" i="1"/>
  <c r="K19183" i="1"/>
  <c r="I19184" i="1"/>
  <c r="J19184" i="1"/>
  <c r="K19184" i="1"/>
  <c r="I19185" i="1"/>
  <c r="J19185" i="1"/>
  <c r="K19185" i="1"/>
  <c r="I19186" i="1"/>
  <c r="J19186" i="1"/>
  <c r="K19186" i="1"/>
  <c r="I19187" i="1"/>
  <c r="J19187" i="1"/>
  <c r="K19187" i="1"/>
  <c r="I19188" i="1"/>
  <c r="J19188" i="1"/>
  <c r="K19188" i="1"/>
  <c r="I19189" i="1"/>
  <c r="J19189" i="1"/>
  <c r="K19189" i="1"/>
  <c r="I19190" i="1"/>
  <c r="J19190" i="1"/>
  <c r="K19190" i="1"/>
  <c r="I19191" i="1"/>
  <c r="J19191" i="1"/>
  <c r="K19191" i="1"/>
  <c r="I19192" i="1"/>
  <c r="J19192" i="1"/>
  <c r="K19192" i="1"/>
  <c r="I19193" i="1"/>
  <c r="J19193" i="1"/>
  <c r="K19193" i="1"/>
  <c r="I19194" i="1"/>
  <c r="J19194" i="1"/>
  <c r="K19194" i="1"/>
  <c r="I19195" i="1"/>
  <c r="J19195" i="1"/>
  <c r="K19195" i="1"/>
  <c r="I19196" i="1"/>
  <c r="J19196" i="1"/>
  <c r="K19196" i="1"/>
  <c r="I19197" i="1"/>
  <c r="J19197" i="1"/>
  <c r="K19197" i="1"/>
  <c r="I19198" i="1"/>
  <c r="J19198" i="1"/>
  <c r="K19198" i="1"/>
  <c r="I19199" i="1"/>
  <c r="J19199" i="1"/>
  <c r="K19199" i="1"/>
  <c r="I19200" i="1"/>
  <c r="J19200" i="1"/>
  <c r="K19200" i="1"/>
  <c r="I19201" i="1"/>
  <c r="J19201" i="1"/>
  <c r="K19201" i="1"/>
  <c r="I19202" i="1"/>
  <c r="J19202" i="1"/>
  <c r="K19202" i="1"/>
  <c r="I19203" i="1"/>
  <c r="J19203" i="1"/>
  <c r="K19203" i="1"/>
  <c r="I19204" i="1"/>
  <c r="J19204" i="1"/>
  <c r="K19204" i="1"/>
  <c r="I19205" i="1"/>
  <c r="J19205" i="1"/>
  <c r="K19205" i="1"/>
  <c r="I19206" i="1"/>
  <c r="J19206" i="1"/>
  <c r="K19206" i="1"/>
  <c r="I19207" i="1"/>
  <c r="J19207" i="1"/>
  <c r="K19207" i="1"/>
  <c r="I19208" i="1"/>
  <c r="J19208" i="1"/>
  <c r="K19208" i="1"/>
  <c r="I19209" i="1"/>
  <c r="J19209" i="1"/>
  <c r="K19209" i="1"/>
  <c r="I19210" i="1"/>
  <c r="J19210" i="1"/>
  <c r="K19210" i="1"/>
  <c r="I19211" i="1"/>
  <c r="J19211" i="1"/>
  <c r="K19211" i="1"/>
  <c r="I19212" i="1"/>
  <c r="J19212" i="1"/>
  <c r="K19212" i="1"/>
  <c r="I19213" i="1"/>
  <c r="J19213" i="1"/>
  <c r="K19213" i="1"/>
  <c r="I19214" i="1"/>
  <c r="J19214" i="1"/>
  <c r="K19214" i="1"/>
  <c r="I19215" i="1"/>
  <c r="J19215" i="1"/>
  <c r="K19215" i="1"/>
  <c r="I19216" i="1"/>
  <c r="J19216" i="1"/>
  <c r="K19216" i="1"/>
  <c r="I19217" i="1"/>
  <c r="J19217" i="1"/>
  <c r="K19217" i="1"/>
  <c r="I19218" i="1"/>
  <c r="J19218" i="1"/>
  <c r="K19218" i="1"/>
  <c r="I19219" i="1"/>
  <c r="J19219" i="1"/>
  <c r="K19219" i="1"/>
  <c r="I19220" i="1"/>
  <c r="J19220" i="1"/>
  <c r="K19220" i="1"/>
  <c r="I19221" i="1"/>
  <c r="J19221" i="1"/>
  <c r="K19221" i="1"/>
  <c r="I19222" i="1"/>
  <c r="J19222" i="1"/>
  <c r="K19222" i="1"/>
  <c r="I19223" i="1"/>
  <c r="J19223" i="1"/>
  <c r="K19223" i="1"/>
  <c r="I19224" i="1"/>
  <c r="J19224" i="1"/>
  <c r="K19224" i="1"/>
  <c r="I19225" i="1"/>
  <c r="J19225" i="1"/>
  <c r="K19225" i="1"/>
  <c r="I19226" i="1"/>
  <c r="J19226" i="1"/>
  <c r="K19226" i="1"/>
  <c r="I19227" i="1"/>
  <c r="J19227" i="1"/>
  <c r="K19227" i="1"/>
  <c r="I19228" i="1"/>
  <c r="J19228" i="1"/>
  <c r="K19228" i="1"/>
  <c r="I19229" i="1"/>
  <c r="J19229" i="1"/>
  <c r="K19229" i="1"/>
  <c r="I19230" i="1"/>
  <c r="J19230" i="1"/>
  <c r="K19230" i="1"/>
  <c r="I19231" i="1"/>
  <c r="J19231" i="1"/>
  <c r="K19231" i="1"/>
  <c r="I19232" i="1"/>
  <c r="J19232" i="1"/>
  <c r="K19232" i="1"/>
  <c r="I19233" i="1"/>
  <c r="J19233" i="1"/>
  <c r="K19233" i="1"/>
  <c r="I19234" i="1"/>
  <c r="J19234" i="1"/>
  <c r="K19234" i="1"/>
  <c r="I19235" i="1"/>
  <c r="J19235" i="1"/>
  <c r="K19235" i="1"/>
  <c r="I19236" i="1"/>
  <c r="J19236" i="1"/>
  <c r="K19236" i="1"/>
  <c r="I19237" i="1"/>
  <c r="J19237" i="1"/>
  <c r="K19237" i="1"/>
  <c r="I19238" i="1"/>
  <c r="J19238" i="1"/>
  <c r="K19238" i="1"/>
  <c r="I19239" i="1"/>
  <c r="J19239" i="1"/>
  <c r="K19239" i="1"/>
  <c r="I19240" i="1"/>
  <c r="J19240" i="1"/>
  <c r="K19240" i="1"/>
  <c r="I19241" i="1"/>
  <c r="J19241" i="1"/>
  <c r="K19241" i="1"/>
  <c r="I19242" i="1"/>
  <c r="J19242" i="1"/>
  <c r="K19242" i="1"/>
  <c r="I19243" i="1"/>
  <c r="J19243" i="1"/>
  <c r="K19243" i="1"/>
  <c r="I19244" i="1"/>
  <c r="J19244" i="1"/>
  <c r="K19244" i="1"/>
  <c r="I19245" i="1"/>
  <c r="J19245" i="1"/>
  <c r="K19245" i="1"/>
  <c r="I19246" i="1"/>
  <c r="J19246" i="1"/>
  <c r="K19246" i="1"/>
  <c r="I19247" i="1"/>
  <c r="J19247" i="1"/>
  <c r="K19247" i="1"/>
  <c r="I19248" i="1"/>
  <c r="J19248" i="1"/>
  <c r="K19248" i="1"/>
  <c r="I19249" i="1"/>
  <c r="J19249" i="1"/>
  <c r="K19249" i="1"/>
  <c r="I19250" i="1"/>
  <c r="J19250" i="1"/>
  <c r="K19250" i="1"/>
  <c r="I19251" i="1"/>
  <c r="J19251" i="1"/>
  <c r="K19251" i="1"/>
  <c r="I19252" i="1"/>
  <c r="J19252" i="1"/>
  <c r="K19252" i="1"/>
  <c r="I19253" i="1"/>
  <c r="J19253" i="1"/>
  <c r="K19253" i="1"/>
  <c r="I19254" i="1"/>
  <c r="J19254" i="1"/>
  <c r="K19254" i="1"/>
  <c r="I19255" i="1"/>
  <c r="J19255" i="1"/>
  <c r="K19255" i="1"/>
  <c r="I19256" i="1"/>
  <c r="J19256" i="1"/>
  <c r="K19256" i="1"/>
  <c r="I19257" i="1"/>
  <c r="J19257" i="1"/>
  <c r="K19257" i="1"/>
  <c r="I19258" i="1"/>
  <c r="J19258" i="1"/>
  <c r="K19258" i="1"/>
  <c r="I19259" i="1"/>
  <c r="J19259" i="1"/>
  <c r="K19259" i="1"/>
  <c r="I19260" i="1"/>
  <c r="J19260" i="1"/>
  <c r="K19260" i="1"/>
  <c r="I19261" i="1"/>
  <c r="J19261" i="1"/>
  <c r="K19261" i="1"/>
  <c r="I19262" i="1"/>
  <c r="J19262" i="1"/>
  <c r="K19262" i="1"/>
  <c r="I19263" i="1"/>
  <c r="J19263" i="1"/>
  <c r="K19263" i="1"/>
  <c r="I19264" i="1"/>
  <c r="J19264" i="1"/>
  <c r="K19264" i="1"/>
  <c r="I19265" i="1"/>
  <c r="J19265" i="1"/>
  <c r="K19265" i="1"/>
  <c r="I19266" i="1"/>
  <c r="J19266" i="1"/>
  <c r="K19266" i="1"/>
  <c r="I19267" i="1"/>
  <c r="J19267" i="1"/>
  <c r="K19267" i="1"/>
  <c r="I19268" i="1"/>
  <c r="J19268" i="1"/>
  <c r="K19268" i="1"/>
  <c r="I19269" i="1"/>
  <c r="J19269" i="1"/>
  <c r="K19269" i="1"/>
  <c r="I19270" i="1"/>
  <c r="J19270" i="1"/>
  <c r="K19270" i="1"/>
  <c r="I19271" i="1"/>
  <c r="J19271" i="1"/>
  <c r="K19271" i="1"/>
  <c r="I19272" i="1"/>
  <c r="J19272" i="1"/>
  <c r="K19272" i="1"/>
  <c r="I19273" i="1"/>
  <c r="J19273" i="1"/>
  <c r="K19273" i="1"/>
  <c r="I19274" i="1"/>
  <c r="J19274" i="1"/>
  <c r="K19274" i="1"/>
  <c r="I19275" i="1"/>
  <c r="J19275" i="1"/>
  <c r="K19275" i="1"/>
  <c r="I19276" i="1"/>
  <c r="J19276" i="1"/>
  <c r="K19276" i="1"/>
  <c r="I19277" i="1"/>
  <c r="J19277" i="1"/>
  <c r="K19277" i="1"/>
  <c r="I19278" i="1"/>
  <c r="J19278" i="1"/>
  <c r="K19278" i="1"/>
  <c r="I19279" i="1"/>
  <c r="J19279" i="1"/>
  <c r="K19279" i="1"/>
  <c r="I19280" i="1"/>
  <c r="J19280" i="1"/>
  <c r="K19280" i="1"/>
  <c r="I19281" i="1"/>
  <c r="J19281" i="1"/>
  <c r="K19281" i="1"/>
  <c r="I19282" i="1"/>
  <c r="J19282" i="1"/>
  <c r="K19282" i="1"/>
  <c r="I19283" i="1"/>
  <c r="J19283" i="1"/>
  <c r="K19283" i="1"/>
  <c r="I19284" i="1"/>
  <c r="J19284" i="1"/>
  <c r="K19284" i="1"/>
  <c r="I19285" i="1"/>
  <c r="J19285" i="1"/>
  <c r="K19285" i="1"/>
  <c r="I19286" i="1"/>
  <c r="J19286" i="1"/>
  <c r="K19286" i="1"/>
  <c r="I19287" i="1"/>
  <c r="J19287" i="1"/>
  <c r="K19287" i="1"/>
  <c r="I19288" i="1"/>
  <c r="J19288" i="1"/>
  <c r="K19288" i="1"/>
  <c r="I19289" i="1"/>
  <c r="J19289" i="1"/>
  <c r="K19289" i="1"/>
  <c r="I19290" i="1"/>
  <c r="J19290" i="1"/>
  <c r="K19290" i="1"/>
  <c r="I19291" i="1"/>
  <c r="J19291" i="1"/>
  <c r="K19291" i="1"/>
  <c r="I19292" i="1"/>
  <c r="J19292" i="1"/>
  <c r="K19292" i="1"/>
  <c r="I19293" i="1"/>
  <c r="J19293" i="1"/>
  <c r="K19293" i="1"/>
  <c r="I19294" i="1"/>
  <c r="J19294" i="1"/>
  <c r="K19294" i="1"/>
  <c r="I19295" i="1"/>
  <c r="J19295" i="1"/>
  <c r="K19295" i="1"/>
  <c r="I19296" i="1"/>
  <c r="J19296" i="1"/>
  <c r="K19296" i="1"/>
  <c r="I19297" i="1"/>
  <c r="J19297" i="1"/>
  <c r="K19297" i="1"/>
  <c r="I19298" i="1"/>
  <c r="J19298" i="1"/>
  <c r="K19298" i="1"/>
  <c r="I19299" i="1"/>
  <c r="J19299" i="1"/>
  <c r="K19299" i="1"/>
  <c r="I19300" i="1"/>
  <c r="J19300" i="1"/>
  <c r="K19300" i="1"/>
  <c r="I19301" i="1"/>
  <c r="J19301" i="1"/>
  <c r="K19301" i="1"/>
  <c r="I19302" i="1"/>
  <c r="J19302" i="1"/>
  <c r="K19302" i="1"/>
  <c r="I19303" i="1"/>
  <c r="J19303" i="1"/>
  <c r="K19303" i="1"/>
  <c r="I19304" i="1"/>
  <c r="J19304" i="1"/>
  <c r="K19304" i="1"/>
  <c r="I19305" i="1"/>
  <c r="J19305" i="1"/>
  <c r="K19305" i="1"/>
  <c r="I19306" i="1"/>
  <c r="J19306" i="1"/>
  <c r="K19306" i="1"/>
  <c r="I19307" i="1"/>
  <c r="J19307" i="1"/>
  <c r="K19307" i="1"/>
  <c r="I19308" i="1"/>
  <c r="J19308" i="1"/>
  <c r="K19308" i="1"/>
  <c r="I19309" i="1"/>
  <c r="J19309" i="1"/>
  <c r="K19309" i="1"/>
  <c r="I19310" i="1"/>
  <c r="J19310" i="1"/>
  <c r="K19310" i="1"/>
  <c r="I19311" i="1"/>
  <c r="J19311" i="1"/>
  <c r="K19311" i="1"/>
  <c r="I19312" i="1"/>
  <c r="J19312" i="1"/>
  <c r="K19312" i="1"/>
  <c r="I19313" i="1"/>
  <c r="J19313" i="1"/>
  <c r="K19313" i="1"/>
  <c r="I19314" i="1"/>
  <c r="J19314" i="1"/>
  <c r="K19314" i="1"/>
  <c r="I19315" i="1"/>
  <c r="J19315" i="1"/>
  <c r="K19315" i="1"/>
  <c r="I19316" i="1"/>
  <c r="J19316" i="1"/>
  <c r="K19316" i="1"/>
  <c r="I19317" i="1"/>
  <c r="J19317" i="1"/>
  <c r="K19317" i="1"/>
  <c r="I19318" i="1"/>
  <c r="J19318" i="1"/>
  <c r="K19318" i="1"/>
  <c r="I19319" i="1"/>
  <c r="J19319" i="1"/>
  <c r="K19319" i="1"/>
  <c r="I19320" i="1"/>
  <c r="J19320" i="1"/>
  <c r="K19320" i="1"/>
  <c r="I19321" i="1"/>
  <c r="J19321" i="1"/>
  <c r="K19321" i="1"/>
  <c r="I19322" i="1"/>
  <c r="J19322" i="1"/>
  <c r="K19322" i="1"/>
  <c r="I19323" i="1"/>
  <c r="J19323" i="1"/>
  <c r="K19323" i="1"/>
  <c r="I19324" i="1"/>
  <c r="J19324" i="1"/>
  <c r="K19324" i="1"/>
  <c r="I19325" i="1"/>
  <c r="J19325" i="1"/>
  <c r="K19325" i="1"/>
  <c r="I19326" i="1"/>
  <c r="J19326" i="1"/>
  <c r="K19326" i="1"/>
  <c r="I19327" i="1"/>
  <c r="J19327" i="1"/>
  <c r="K19327" i="1"/>
  <c r="I19328" i="1"/>
  <c r="J19328" i="1"/>
  <c r="K19328" i="1"/>
  <c r="I19329" i="1"/>
  <c r="J19329" i="1"/>
  <c r="K19329" i="1"/>
  <c r="I19330" i="1"/>
  <c r="J19330" i="1"/>
  <c r="K19330" i="1"/>
  <c r="I19331" i="1"/>
  <c r="J19331" i="1"/>
  <c r="K19331" i="1"/>
  <c r="I19332" i="1"/>
  <c r="J19332" i="1"/>
  <c r="K19332" i="1"/>
  <c r="I19333" i="1"/>
  <c r="J19333" i="1"/>
  <c r="K19333" i="1"/>
  <c r="I19334" i="1"/>
  <c r="J19334" i="1"/>
  <c r="K19334" i="1"/>
  <c r="I19335" i="1"/>
  <c r="J19335" i="1"/>
  <c r="K19335" i="1"/>
  <c r="I19336" i="1"/>
  <c r="J19336" i="1"/>
  <c r="K19336" i="1"/>
  <c r="I19337" i="1"/>
  <c r="J19337" i="1"/>
  <c r="K19337" i="1"/>
  <c r="I19338" i="1"/>
  <c r="J19338" i="1"/>
  <c r="K19338" i="1"/>
  <c r="I19339" i="1"/>
  <c r="J19339" i="1"/>
  <c r="K19339" i="1"/>
  <c r="I19340" i="1"/>
  <c r="J19340" i="1"/>
  <c r="K19340" i="1"/>
  <c r="I19341" i="1"/>
  <c r="J19341" i="1"/>
  <c r="K19341" i="1"/>
  <c r="I19342" i="1"/>
  <c r="J19342" i="1"/>
  <c r="K19342" i="1"/>
  <c r="I19343" i="1"/>
  <c r="J19343" i="1"/>
  <c r="K19343" i="1"/>
  <c r="I19344" i="1"/>
  <c r="J19344" i="1"/>
  <c r="K19344" i="1"/>
  <c r="I19345" i="1"/>
  <c r="J19345" i="1"/>
  <c r="K19345" i="1"/>
  <c r="I19346" i="1"/>
  <c r="J19346" i="1"/>
  <c r="K19346" i="1"/>
  <c r="I19347" i="1"/>
  <c r="J19347" i="1"/>
  <c r="K19347" i="1"/>
  <c r="I19348" i="1"/>
  <c r="J19348" i="1"/>
  <c r="K19348" i="1"/>
  <c r="I19349" i="1"/>
  <c r="J19349" i="1"/>
  <c r="K19349" i="1"/>
  <c r="I19350" i="1"/>
  <c r="J19350" i="1"/>
  <c r="K19350" i="1"/>
  <c r="I19351" i="1"/>
  <c r="J19351" i="1"/>
  <c r="K19351" i="1"/>
  <c r="I19352" i="1"/>
  <c r="J19352" i="1"/>
  <c r="K19352" i="1"/>
  <c r="I19353" i="1"/>
  <c r="J19353" i="1"/>
  <c r="K19353" i="1"/>
  <c r="I19354" i="1"/>
  <c r="J19354" i="1"/>
  <c r="K19354" i="1"/>
  <c r="I19355" i="1"/>
  <c r="J19355" i="1"/>
  <c r="K19355" i="1"/>
  <c r="I19356" i="1"/>
  <c r="J19356" i="1"/>
  <c r="K19356" i="1"/>
  <c r="I19357" i="1"/>
  <c r="J19357" i="1"/>
  <c r="K19357" i="1"/>
  <c r="I19358" i="1"/>
  <c r="J19358" i="1"/>
  <c r="K19358" i="1"/>
  <c r="I19359" i="1"/>
  <c r="J19359" i="1"/>
  <c r="K19359" i="1"/>
  <c r="I19360" i="1"/>
  <c r="J19360" i="1"/>
  <c r="K19360" i="1"/>
  <c r="I19361" i="1"/>
  <c r="J19361" i="1"/>
  <c r="K19361" i="1"/>
  <c r="I19362" i="1"/>
  <c r="J19362" i="1"/>
  <c r="K19362" i="1"/>
  <c r="I19363" i="1"/>
  <c r="J19363" i="1"/>
  <c r="K19363" i="1"/>
  <c r="I19364" i="1"/>
  <c r="J19364" i="1"/>
  <c r="K19364" i="1"/>
  <c r="I19365" i="1"/>
  <c r="J19365" i="1"/>
  <c r="K19365" i="1"/>
  <c r="I19366" i="1"/>
  <c r="J19366" i="1"/>
  <c r="K19366" i="1"/>
  <c r="I19367" i="1"/>
  <c r="J19367" i="1"/>
  <c r="K19367" i="1"/>
  <c r="I19368" i="1"/>
  <c r="J19368" i="1"/>
  <c r="K19368" i="1"/>
  <c r="I19369" i="1"/>
  <c r="J19369" i="1"/>
  <c r="K19369" i="1"/>
  <c r="I19370" i="1"/>
  <c r="J19370" i="1"/>
  <c r="K19370" i="1"/>
  <c r="I19371" i="1"/>
  <c r="J19371" i="1"/>
  <c r="K19371" i="1"/>
  <c r="I19372" i="1"/>
  <c r="J19372" i="1"/>
  <c r="K19372" i="1"/>
  <c r="I19373" i="1"/>
  <c r="J19373" i="1"/>
  <c r="K19373" i="1"/>
  <c r="I19374" i="1"/>
  <c r="J19374" i="1"/>
  <c r="K19374" i="1"/>
  <c r="I19375" i="1"/>
  <c r="J19375" i="1"/>
  <c r="K19375" i="1"/>
  <c r="I19376" i="1"/>
  <c r="J19376" i="1"/>
  <c r="K19376" i="1"/>
  <c r="I19377" i="1"/>
  <c r="J19377" i="1"/>
  <c r="K19377" i="1"/>
  <c r="I19378" i="1"/>
  <c r="J19378" i="1"/>
  <c r="K19378" i="1"/>
  <c r="I19379" i="1"/>
  <c r="J19379" i="1"/>
  <c r="K19379" i="1"/>
  <c r="I19380" i="1"/>
  <c r="J19380" i="1"/>
  <c r="K19380" i="1"/>
  <c r="I19381" i="1"/>
  <c r="J19381" i="1"/>
  <c r="K19381" i="1"/>
  <c r="I19382" i="1"/>
  <c r="J19382" i="1"/>
  <c r="K19382" i="1"/>
  <c r="I19383" i="1"/>
  <c r="J19383" i="1"/>
  <c r="K19383" i="1"/>
  <c r="I19384" i="1"/>
  <c r="J19384" i="1"/>
  <c r="K19384" i="1"/>
  <c r="I19385" i="1"/>
  <c r="J19385" i="1"/>
  <c r="K19385" i="1"/>
  <c r="I19386" i="1"/>
  <c r="J19386" i="1"/>
  <c r="K19386" i="1"/>
  <c r="I19387" i="1"/>
  <c r="J19387" i="1"/>
  <c r="K19387" i="1"/>
  <c r="I19388" i="1"/>
  <c r="J19388" i="1"/>
  <c r="K19388" i="1"/>
  <c r="I19389" i="1"/>
  <c r="J19389" i="1"/>
  <c r="K19389" i="1"/>
  <c r="I19390" i="1"/>
  <c r="J19390" i="1"/>
  <c r="K19390" i="1"/>
  <c r="I19391" i="1"/>
  <c r="J19391" i="1"/>
  <c r="K19391" i="1"/>
  <c r="I19392" i="1"/>
  <c r="J19392" i="1"/>
  <c r="K19392" i="1"/>
  <c r="I19393" i="1"/>
  <c r="J19393" i="1"/>
  <c r="K19393" i="1"/>
  <c r="I19394" i="1"/>
  <c r="J19394" i="1"/>
  <c r="K19394" i="1"/>
  <c r="I19395" i="1"/>
  <c r="J19395" i="1"/>
  <c r="K19395" i="1"/>
  <c r="I19396" i="1"/>
  <c r="J19396" i="1"/>
  <c r="K19396" i="1"/>
  <c r="I19397" i="1"/>
  <c r="J19397" i="1"/>
  <c r="K19397" i="1"/>
  <c r="I19398" i="1"/>
  <c r="J19398" i="1"/>
  <c r="K19398" i="1"/>
  <c r="I19399" i="1"/>
  <c r="J19399" i="1"/>
  <c r="K19399" i="1"/>
  <c r="I19400" i="1"/>
  <c r="J19400" i="1"/>
  <c r="K19400" i="1"/>
  <c r="I19401" i="1"/>
  <c r="J19401" i="1"/>
  <c r="K19401" i="1"/>
  <c r="I19402" i="1"/>
  <c r="J19402" i="1"/>
  <c r="K19402" i="1"/>
  <c r="I19403" i="1"/>
  <c r="J19403" i="1"/>
  <c r="K19403" i="1"/>
  <c r="I19404" i="1"/>
  <c r="J19404" i="1"/>
  <c r="K19404" i="1"/>
  <c r="I19405" i="1"/>
  <c r="J19405" i="1"/>
  <c r="K19405" i="1"/>
  <c r="I19406" i="1"/>
  <c r="J19406" i="1"/>
  <c r="K19406" i="1"/>
  <c r="I19407" i="1"/>
  <c r="J19407" i="1"/>
  <c r="K19407" i="1"/>
  <c r="I19408" i="1"/>
  <c r="J19408" i="1"/>
  <c r="K19408" i="1"/>
  <c r="I19409" i="1"/>
  <c r="J19409" i="1"/>
  <c r="K19409" i="1"/>
  <c r="I19410" i="1"/>
  <c r="J19410" i="1"/>
  <c r="K19410" i="1"/>
  <c r="I19411" i="1"/>
  <c r="J19411" i="1"/>
  <c r="K19411" i="1"/>
  <c r="I19412" i="1"/>
  <c r="J19412" i="1"/>
  <c r="K19412" i="1"/>
  <c r="I19413" i="1"/>
  <c r="J19413" i="1"/>
  <c r="K19413" i="1"/>
  <c r="I19414" i="1"/>
  <c r="J19414" i="1"/>
  <c r="K19414" i="1"/>
  <c r="I19415" i="1"/>
  <c r="J19415" i="1"/>
  <c r="K19415" i="1"/>
  <c r="I19416" i="1"/>
  <c r="J19416" i="1"/>
  <c r="K19416" i="1"/>
  <c r="I19417" i="1"/>
  <c r="J19417" i="1"/>
  <c r="K19417" i="1"/>
  <c r="I19418" i="1"/>
  <c r="J19418" i="1"/>
  <c r="K19418" i="1"/>
  <c r="I19419" i="1"/>
  <c r="J19419" i="1"/>
  <c r="K19419" i="1"/>
  <c r="I19420" i="1"/>
  <c r="J19420" i="1"/>
  <c r="K19420" i="1"/>
  <c r="I19421" i="1"/>
  <c r="J19421" i="1"/>
  <c r="K19421" i="1"/>
  <c r="I19422" i="1"/>
  <c r="J19422" i="1"/>
  <c r="K19422" i="1"/>
  <c r="I19423" i="1"/>
  <c r="J19423" i="1"/>
  <c r="K19423" i="1"/>
  <c r="I19424" i="1"/>
  <c r="J19424" i="1"/>
  <c r="K19424" i="1"/>
  <c r="I19425" i="1"/>
  <c r="J19425" i="1"/>
  <c r="K19425" i="1"/>
  <c r="I19426" i="1"/>
  <c r="J19426" i="1"/>
  <c r="K19426" i="1"/>
  <c r="I19427" i="1"/>
  <c r="J19427" i="1"/>
  <c r="K19427" i="1"/>
  <c r="I19428" i="1"/>
  <c r="J19428" i="1"/>
  <c r="K19428" i="1"/>
  <c r="I19429" i="1"/>
  <c r="J19429" i="1"/>
  <c r="K19429" i="1"/>
  <c r="I19430" i="1"/>
  <c r="J19430" i="1"/>
  <c r="K19430" i="1"/>
  <c r="I19431" i="1"/>
  <c r="J19431" i="1"/>
  <c r="K19431" i="1"/>
  <c r="I19432" i="1"/>
  <c r="J19432" i="1"/>
  <c r="K19432" i="1"/>
  <c r="I19433" i="1"/>
  <c r="J19433" i="1"/>
  <c r="K19433" i="1"/>
  <c r="I19434" i="1"/>
  <c r="J19434" i="1"/>
  <c r="K19434" i="1"/>
  <c r="I19435" i="1"/>
  <c r="J19435" i="1"/>
  <c r="K19435" i="1"/>
  <c r="I19436" i="1"/>
  <c r="J19436" i="1"/>
  <c r="K19436" i="1"/>
  <c r="I19437" i="1"/>
  <c r="J19437" i="1"/>
  <c r="K19437" i="1"/>
  <c r="I19438" i="1"/>
  <c r="J19438" i="1"/>
  <c r="K19438" i="1"/>
  <c r="I19439" i="1"/>
  <c r="J19439" i="1"/>
  <c r="K19439" i="1"/>
  <c r="I19440" i="1"/>
  <c r="J19440" i="1"/>
  <c r="K19440" i="1"/>
  <c r="I19441" i="1"/>
  <c r="J19441" i="1"/>
  <c r="K19441" i="1"/>
  <c r="I19442" i="1"/>
  <c r="J19442" i="1"/>
  <c r="K19442" i="1"/>
  <c r="I19443" i="1"/>
  <c r="J19443" i="1"/>
  <c r="K19443" i="1"/>
  <c r="I19444" i="1"/>
  <c r="J19444" i="1"/>
  <c r="K19444" i="1"/>
  <c r="I19445" i="1"/>
  <c r="J19445" i="1"/>
  <c r="K19445" i="1"/>
  <c r="I19446" i="1"/>
  <c r="J19446" i="1"/>
  <c r="K19446" i="1"/>
  <c r="I19447" i="1"/>
  <c r="J19447" i="1"/>
  <c r="K19447" i="1"/>
  <c r="I19448" i="1"/>
  <c r="J19448" i="1"/>
  <c r="K19448" i="1"/>
  <c r="I19449" i="1"/>
  <c r="J19449" i="1"/>
  <c r="K19449" i="1"/>
  <c r="I19450" i="1"/>
  <c r="J19450" i="1"/>
  <c r="K19450" i="1"/>
  <c r="I19451" i="1"/>
  <c r="J19451" i="1"/>
  <c r="K19451" i="1"/>
  <c r="I19452" i="1"/>
  <c r="J19452" i="1"/>
  <c r="K19452" i="1"/>
  <c r="I19453" i="1"/>
  <c r="J19453" i="1"/>
  <c r="K19453" i="1"/>
  <c r="I19454" i="1"/>
  <c r="J19454" i="1"/>
  <c r="K19454" i="1"/>
  <c r="I19455" i="1"/>
  <c r="J19455" i="1"/>
  <c r="K19455" i="1"/>
  <c r="I19456" i="1"/>
  <c r="J19456" i="1"/>
  <c r="K19456" i="1"/>
  <c r="I19457" i="1"/>
  <c r="J19457" i="1"/>
  <c r="K19457" i="1"/>
  <c r="I19458" i="1"/>
  <c r="J19458" i="1"/>
  <c r="K19458" i="1"/>
  <c r="I19459" i="1"/>
  <c r="J19459" i="1"/>
  <c r="K19459" i="1"/>
  <c r="I19460" i="1"/>
  <c r="J19460" i="1"/>
  <c r="K19460" i="1"/>
  <c r="I19461" i="1"/>
  <c r="J19461" i="1"/>
  <c r="K19461" i="1"/>
  <c r="I19462" i="1"/>
  <c r="J19462" i="1"/>
  <c r="K19462" i="1"/>
  <c r="I19463" i="1"/>
  <c r="J19463" i="1"/>
  <c r="K19463" i="1"/>
  <c r="I19464" i="1"/>
  <c r="J19464" i="1"/>
  <c r="K19464" i="1"/>
  <c r="I19465" i="1"/>
  <c r="J19465" i="1"/>
  <c r="K19465" i="1"/>
  <c r="I19466" i="1"/>
  <c r="J19466" i="1"/>
  <c r="K19466" i="1"/>
  <c r="I19467" i="1"/>
  <c r="J19467" i="1"/>
  <c r="K19467" i="1"/>
  <c r="I19468" i="1"/>
  <c r="J19468" i="1"/>
  <c r="K19468" i="1"/>
  <c r="I19469" i="1"/>
  <c r="J19469" i="1"/>
  <c r="K19469" i="1"/>
  <c r="I19470" i="1"/>
  <c r="J19470" i="1"/>
  <c r="K19470" i="1"/>
  <c r="I19471" i="1"/>
  <c r="J19471" i="1"/>
  <c r="K19471" i="1"/>
  <c r="I19472" i="1"/>
  <c r="J19472" i="1"/>
  <c r="K19472" i="1"/>
  <c r="I19473" i="1"/>
  <c r="J19473" i="1"/>
  <c r="K19473" i="1"/>
  <c r="I19474" i="1"/>
  <c r="J19474" i="1"/>
  <c r="K19474" i="1"/>
  <c r="I19475" i="1"/>
  <c r="J19475" i="1"/>
  <c r="K19475" i="1"/>
  <c r="I19476" i="1"/>
  <c r="J19476" i="1"/>
  <c r="K19476" i="1"/>
  <c r="I19477" i="1"/>
  <c r="J19477" i="1"/>
  <c r="K19477" i="1"/>
  <c r="I19478" i="1"/>
  <c r="J19478" i="1"/>
  <c r="K19478" i="1"/>
  <c r="I19479" i="1"/>
  <c r="J19479" i="1"/>
  <c r="K19479" i="1"/>
  <c r="I19480" i="1"/>
  <c r="J19480" i="1"/>
  <c r="K19480" i="1"/>
  <c r="I19481" i="1"/>
  <c r="J19481" i="1"/>
  <c r="K19481" i="1"/>
  <c r="I19482" i="1"/>
  <c r="J19482" i="1"/>
  <c r="K19482" i="1"/>
  <c r="I19483" i="1"/>
  <c r="J19483" i="1"/>
  <c r="K19483" i="1"/>
  <c r="I19484" i="1"/>
  <c r="J19484" i="1"/>
  <c r="K19484" i="1"/>
  <c r="I19485" i="1"/>
  <c r="J19485" i="1"/>
  <c r="K19485" i="1"/>
  <c r="I19486" i="1"/>
  <c r="J19486" i="1"/>
  <c r="K19486" i="1"/>
  <c r="I19487" i="1"/>
  <c r="J19487" i="1"/>
  <c r="K19487" i="1"/>
  <c r="I19488" i="1"/>
  <c r="J19488" i="1"/>
  <c r="K19488" i="1"/>
  <c r="I19489" i="1"/>
  <c r="J19489" i="1"/>
  <c r="K19489" i="1"/>
  <c r="I19490" i="1"/>
  <c r="J19490" i="1"/>
  <c r="K19490" i="1"/>
  <c r="I19491" i="1"/>
  <c r="J19491" i="1"/>
  <c r="K19491" i="1"/>
  <c r="I19492" i="1"/>
  <c r="J19492" i="1"/>
  <c r="K19492" i="1"/>
  <c r="I19493" i="1"/>
  <c r="J19493" i="1"/>
  <c r="K19493" i="1"/>
  <c r="I19494" i="1"/>
  <c r="J19494" i="1"/>
  <c r="K19494" i="1"/>
  <c r="I19495" i="1"/>
  <c r="J19495" i="1"/>
  <c r="K19495" i="1"/>
  <c r="I19496" i="1"/>
  <c r="J19496" i="1"/>
  <c r="K19496" i="1"/>
  <c r="I19497" i="1"/>
  <c r="J19497" i="1"/>
  <c r="K19497" i="1"/>
  <c r="I19498" i="1"/>
  <c r="J19498" i="1"/>
  <c r="K19498" i="1"/>
  <c r="I19499" i="1"/>
  <c r="J19499" i="1"/>
  <c r="K19499" i="1"/>
  <c r="I19500" i="1"/>
  <c r="J19500" i="1"/>
  <c r="K19500" i="1"/>
  <c r="I19501" i="1"/>
  <c r="J19501" i="1"/>
  <c r="K19501" i="1"/>
  <c r="I19502" i="1"/>
  <c r="J19502" i="1"/>
  <c r="K19502" i="1"/>
  <c r="I19503" i="1"/>
  <c r="J19503" i="1"/>
  <c r="K19503" i="1"/>
  <c r="I19504" i="1"/>
  <c r="J19504" i="1"/>
  <c r="K19504" i="1"/>
  <c r="I19505" i="1"/>
  <c r="J19505" i="1"/>
  <c r="K19505" i="1"/>
  <c r="I19506" i="1"/>
  <c r="J19506" i="1"/>
  <c r="K19506" i="1"/>
  <c r="I19507" i="1"/>
  <c r="J19507" i="1"/>
  <c r="K19507" i="1"/>
  <c r="I19508" i="1"/>
  <c r="J19508" i="1"/>
  <c r="K19508" i="1"/>
  <c r="I19509" i="1"/>
  <c r="J19509" i="1"/>
  <c r="K19509" i="1"/>
  <c r="I19510" i="1"/>
  <c r="J19510" i="1"/>
  <c r="K19510" i="1"/>
  <c r="I19511" i="1"/>
  <c r="J19511" i="1"/>
  <c r="K19511" i="1"/>
  <c r="I19512" i="1"/>
  <c r="J19512" i="1"/>
  <c r="K19512" i="1"/>
  <c r="I19513" i="1"/>
  <c r="J19513" i="1"/>
  <c r="K19513" i="1"/>
  <c r="I19514" i="1"/>
  <c r="J19514" i="1"/>
  <c r="K19514" i="1"/>
  <c r="I19515" i="1"/>
  <c r="J19515" i="1"/>
  <c r="K19515" i="1"/>
  <c r="I19516" i="1"/>
  <c r="J19516" i="1"/>
  <c r="K19516" i="1"/>
  <c r="I19517" i="1"/>
  <c r="J19517" i="1"/>
  <c r="K19517" i="1"/>
  <c r="I19518" i="1"/>
  <c r="J19518" i="1"/>
  <c r="K19518" i="1"/>
  <c r="I19519" i="1"/>
  <c r="J19519" i="1"/>
  <c r="K19519" i="1"/>
  <c r="I19520" i="1"/>
  <c r="J19520" i="1"/>
  <c r="K19520" i="1"/>
  <c r="I19521" i="1"/>
  <c r="J19521" i="1"/>
  <c r="K19521" i="1"/>
  <c r="I19522" i="1"/>
  <c r="J19522" i="1"/>
  <c r="K19522" i="1"/>
  <c r="I19523" i="1"/>
  <c r="J19523" i="1"/>
  <c r="K19523" i="1"/>
  <c r="I19524" i="1"/>
  <c r="J19524" i="1"/>
  <c r="K19524" i="1"/>
  <c r="I19525" i="1"/>
  <c r="J19525" i="1"/>
  <c r="K19525" i="1"/>
  <c r="I19526" i="1"/>
  <c r="J19526" i="1"/>
  <c r="K19526" i="1"/>
  <c r="I19527" i="1"/>
  <c r="J19527" i="1"/>
  <c r="K19527" i="1"/>
  <c r="I19528" i="1"/>
  <c r="J19528" i="1"/>
  <c r="K19528" i="1"/>
  <c r="I19529" i="1"/>
  <c r="J19529" i="1"/>
  <c r="K19529" i="1"/>
  <c r="I19530" i="1"/>
  <c r="J19530" i="1"/>
  <c r="K19530" i="1"/>
  <c r="I19531" i="1"/>
  <c r="J19531" i="1"/>
  <c r="K19531" i="1"/>
  <c r="I19532" i="1"/>
  <c r="J19532" i="1"/>
  <c r="K19532" i="1"/>
  <c r="I19533" i="1"/>
  <c r="J19533" i="1"/>
  <c r="K19533" i="1"/>
  <c r="I19534" i="1"/>
  <c r="J19534" i="1"/>
  <c r="K19534" i="1"/>
  <c r="I19535" i="1"/>
  <c r="J19535" i="1"/>
  <c r="K19535" i="1"/>
  <c r="I19536" i="1"/>
  <c r="J19536" i="1"/>
  <c r="K19536" i="1"/>
  <c r="I19537" i="1"/>
  <c r="J19537" i="1"/>
  <c r="K19537" i="1"/>
  <c r="I19538" i="1"/>
  <c r="J19538" i="1"/>
  <c r="K19538" i="1"/>
  <c r="I19539" i="1"/>
  <c r="J19539" i="1"/>
  <c r="K19539" i="1"/>
  <c r="I19540" i="1"/>
  <c r="J19540" i="1"/>
  <c r="K19540" i="1"/>
  <c r="I19541" i="1"/>
  <c r="J19541" i="1"/>
  <c r="K19541" i="1"/>
  <c r="I19542" i="1"/>
  <c r="J19542" i="1"/>
  <c r="K19542" i="1"/>
  <c r="I19543" i="1"/>
  <c r="J19543" i="1"/>
  <c r="K19543" i="1"/>
  <c r="I19544" i="1"/>
  <c r="J19544" i="1"/>
  <c r="K19544" i="1"/>
  <c r="I19545" i="1"/>
  <c r="J19545" i="1"/>
  <c r="K19545" i="1"/>
  <c r="I19546" i="1"/>
  <c r="J19546" i="1"/>
  <c r="K19546" i="1"/>
  <c r="I19547" i="1"/>
  <c r="J19547" i="1"/>
  <c r="K19547" i="1"/>
  <c r="I19548" i="1"/>
  <c r="J19548" i="1"/>
  <c r="K19548" i="1"/>
  <c r="I19549" i="1"/>
  <c r="J19549" i="1"/>
  <c r="K19549" i="1"/>
  <c r="I19550" i="1"/>
  <c r="J19550" i="1"/>
  <c r="K19550" i="1"/>
  <c r="I19551" i="1"/>
  <c r="J19551" i="1"/>
  <c r="K19551" i="1"/>
  <c r="I19552" i="1"/>
  <c r="J19552" i="1"/>
  <c r="K19552" i="1"/>
  <c r="I19553" i="1"/>
  <c r="J19553" i="1"/>
  <c r="K19553" i="1"/>
  <c r="I19554" i="1"/>
  <c r="J19554" i="1"/>
  <c r="K19554" i="1"/>
  <c r="I19555" i="1"/>
  <c r="J19555" i="1"/>
  <c r="K19555" i="1"/>
  <c r="I19556" i="1"/>
  <c r="J19556" i="1"/>
  <c r="K19556" i="1"/>
  <c r="I19557" i="1"/>
  <c r="J19557" i="1"/>
  <c r="K19557" i="1"/>
  <c r="I19558" i="1"/>
  <c r="J19558" i="1"/>
  <c r="K19558" i="1"/>
  <c r="I19559" i="1"/>
  <c r="J19559" i="1"/>
  <c r="K19559" i="1"/>
  <c r="I19560" i="1"/>
  <c r="J19560" i="1"/>
  <c r="K19560" i="1"/>
  <c r="I19561" i="1"/>
  <c r="J19561" i="1"/>
  <c r="K19561" i="1"/>
  <c r="I19562" i="1"/>
  <c r="J19562" i="1"/>
  <c r="K19562" i="1"/>
  <c r="I19563" i="1"/>
  <c r="J19563" i="1"/>
  <c r="K19563" i="1"/>
  <c r="I19564" i="1"/>
  <c r="J19564" i="1"/>
  <c r="K19564" i="1"/>
  <c r="I19565" i="1"/>
  <c r="J19565" i="1"/>
  <c r="K19565" i="1"/>
  <c r="I19566" i="1"/>
  <c r="J19566" i="1"/>
  <c r="K19566" i="1"/>
  <c r="I19567" i="1"/>
  <c r="J19567" i="1"/>
  <c r="K19567" i="1"/>
  <c r="I19568" i="1"/>
  <c r="J19568" i="1"/>
  <c r="K19568" i="1"/>
  <c r="I19569" i="1"/>
  <c r="J19569" i="1"/>
  <c r="K19569" i="1"/>
  <c r="I19570" i="1"/>
  <c r="J19570" i="1"/>
  <c r="K19570" i="1"/>
  <c r="I19571" i="1"/>
  <c r="J19571" i="1"/>
  <c r="K19571" i="1"/>
  <c r="I19572" i="1"/>
  <c r="J19572" i="1"/>
  <c r="K19572" i="1"/>
  <c r="I19573" i="1"/>
  <c r="J19573" i="1"/>
  <c r="K19573" i="1"/>
  <c r="I19574" i="1"/>
  <c r="J19574" i="1"/>
  <c r="K19574" i="1"/>
  <c r="I19575" i="1"/>
  <c r="J19575" i="1"/>
  <c r="K19575" i="1"/>
  <c r="I19576" i="1"/>
  <c r="J19576" i="1"/>
  <c r="K19576" i="1"/>
  <c r="I19577" i="1"/>
  <c r="J19577" i="1"/>
  <c r="K19577" i="1"/>
  <c r="I19578" i="1"/>
  <c r="J19578" i="1"/>
  <c r="K19578" i="1"/>
  <c r="I19579" i="1"/>
  <c r="J19579" i="1"/>
  <c r="K19579" i="1"/>
  <c r="I19580" i="1"/>
  <c r="J19580" i="1"/>
  <c r="K19580" i="1"/>
  <c r="I19581" i="1"/>
  <c r="J19581" i="1"/>
  <c r="K19581" i="1"/>
  <c r="I19582" i="1"/>
  <c r="J19582" i="1"/>
  <c r="K19582" i="1"/>
  <c r="I19583" i="1"/>
  <c r="J19583" i="1"/>
  <c r="K19583" i="1"/>
  <c r="I19584" i="1"/>
  <c r="J19584" i="1"/>
  <c r="K19584" i="1"/>
  <c r="I19585" i="1"/>
  <c r="J19585" i="1"/>
  <c r="K19585" i="1"/>
  <c r="I19586" i="1"/>
  <c r="J19586" i="1"/>
  <c r="K19586" i="1"/>
  <c r="I19587" i="1"/>
  <c r="J19587" i="1"/>
  <c r="K19587" i="1"/>
  <c r="I19588" i="1"/>
  <c r="J19588" i="1"/>
  <c r="K19588" i="1"/>
  <c r="I19589" i="1"/>
  <c r="J19589" i="1"/>
  <c r="K19589" i="1"/>
  <c r="I19590" i="1"/>
  <c r="J19590" i="1"/>
  <c r="K19590" i="1"/>
  <c r="I19591" i="1"/>
  <c r="J19591" i="1"/>
  <c r="K19591" i="1"/>
  <c r="I19592" i="1"/>
  <c r="J19592" i="1"/>
  <c r="K19592" i="1"/>
  <c r="I19593" i="1"/>
  <c r="J19593" i="1"/>
  <c r="K19593" i="1"/>
  <c r="I19594" i="1"/>
  <c r="J19594" i="1"/>
  <c r="K19594" i="1"/>
  <c r="I19595" i="1"/>
  <c r="J19595" i="1"/>
  <c r="K19595" i="1"/>
  <c r="I19596" i="1"/>
  <c r="J19596" i="1"/>
  <c r="K19596" i="1"/>
  <c r="I19597" i="1"/>
  <c r="J19597" i="1"/>
  <c r="K19597" i="1"/>
  <c r="I19598" i="1"/>
  <c r="J19598" i="1"/>
  <c r="K19598" i="1"/>
  <c r="I19599" i="1"/>
  <c r="J19599" i="1"/>
  <c r="K19599" i="1"/>
  <c r="I19600" i="1"/>
  <c r="J19600" i="1"/>
  <c r="K19600" i="1"/>
  <c r="I19601" i="1"/>
  <c r="J19601" i="1"/>
  <c r="K19601" i="1"/>
  <c r="I19602" i="1"/>
  <c r="J19602" i="1"/>
  <c r="K19602" i="1"/>
  <c r="I19603" i="1"/>
  <c r="J19603" i="1"/>
  <c r="K19603" i="1"/>
  <c r="I19604" i="1"/>
  <c r="J19604" i="1"/>
  <c r="K19604" i="1"/>
  <c r="I19605" i="1"/>
  <c r="J19605" i="1"/>
  <c r="K19605" i="1"/>
  <c r="I19606" i="1"/>
  <c r="J19606" i="1"/>
  <c r="K19606" i="1"/>
  <c r="I19607" i="1"/>
  <c r="J19607" i="1"/>
  <c r="K19607" i="1"/>
  <c r="I19608" i="1"/>
  <c r="J19608" i="1"/>
  <c r="K19608" i="1"/>
  <c r="I19609" i="1"/>
  <c r="J19609" i="1"/>
  <c r="K19609" i="1"/>
  <c r="I19610" i="1"/>
  <c r="J19610" i="1"/>
  <c r="K19610" i="1"/>
  <c r="I19611" i="1"/>
  <c r="J19611" i="1"/>
  <c r="K19611" i="1"/>
  <c r="I19612" i="1"/>
  <c r="J19612" i="1"/>
  <c r="K19612" i="1"/>
  <c r="I19613" i="1"/>
  <c r="J19613" i="1"/>
  <c r="K19613" i="1"/>
  <c r="I19614" i="1"/>
  <c r="J19614" i="1"/>
  <c r="K19614" i="1"/>
  <c r="I19615" i="1"/>
  <c r="J19615" i="1"/>
  <c r="K19615" i="1"/>
  <c r="I19616" i="1"/>
  <c r="J19616" i="1"/>
  <c r="K19616" i="1"/>
  <c r="I19617" i="1"/>
  <c r="J19617" i="1"/>
  <c r="K19617" i="1"/>
  <c r="I19618" i="1"/>
  <c r="J19618" i="1"/>
  <c r="K19618" i="1"/>
  <c r="I19619" i="1"/>
  <c r="J19619" i="1"/>
  <c r="K19619" i="1"/>
  <c r="I19620" i="1"/>
  <c r="J19620" i="1"/>
  <c r="K19620" i="1"/>
  <c r="I19621" i="1"/>
  <c r="J19621" i="1"/>
  <c r="K19621" i="1"/>
  <c r="I19622" i="1"/>
  <c r="J19622" i="1"/>
  <c r="K19622" i="1"/>
  <c r="I19623" i="1"/>
  <c r="J19623" i="1"/>
  <c r="K19623" i="1"/>
  <c r="I19624" i="1"/>
  <c r="J19624" i="1"/>
  <c r="K19624" i="1"/>
  <c r="I19625" i="1"/>
  <c r="J19625" i="1"/>
  <c r="K19625" i="1"/>
  <c r="I19626" i="1"/>
  <c r="J19626" i="1"/>
  <c r="K19626" i="1"/>
  <c r="I19627" i="1"/>
  <c r="J19627" i="1"/>
  <c r="K19627" i="1"/>
  <c r="I19628" i="1"/>
  <c r="J19628" i="1"/>
  <c r="K19628" i="1"/>
  <c r="I19629" i="1"/>
  <c r="J19629" i="1"/>
  <c r="K19629" i="1"/>
  <c r="I19630" i="1"/>
  <c r="J19630" i="1"/>
  <c r="K19630" i="1"/>
  <c r="I19631" i="1"/>
  <c r="J19631" i="1"/>
  <c r="K19631" i="1"/>
  <c r="I19632" i="1"/>
  <c r="J19632" i="1"/>
  <c r="K19632" i="1"/>
  <c r="I19633" i="1"/>
  <c r="J19633" i="1"/>
  <c r="K19633" i="1"/>
  <c r="I19634" i="1"/>
  <c r="J19634" i="1"/>
  <c r="K19634" i="1"/>
  <c r="I19635" i="1"/>
  <c r="J19635" i="1"/>
  <c r="K19635" i="1"/>
  <c r="I19636" i="1"/>
  <c r="J19636" i="1"/>
  <c r="K19636" i="1"/>
  <c r="I19637" i="1"/>
  <c r="J19637" i="1"/>
  <c r="K19637" i="1"/>
  <c r="I19638" i="1"/>
  <c r="J19638" i="1"/>
  <c r="K19638" i="1"/>
  <c r="I19639" i="1"/>
  <c r="J19639" i="1"/>
  <c r="K19639" i="1"/>
  <c r="I19640" i="1"/>
  <c r="J19640" i="1"/>
  <c r="K19640" i="1"/>
  <c r="I19641" i="1"/>
  <c r="J19641" i="1"/>
  <c r="K19641" i="1"/>
  <c r="I19642" i="1"/>
  <c r="J19642" i="1"/>
  <c r="K19642" i="1"/>
  <c r="I19643" i="1"/>
  <c r="J19643" i="1"/>
  <c r="K19643" i="1"/>
  <c r="I19644" i="1"/>
  <c r="J19644" i="1"/>
  <c r="K19644" i="1"/>
  <c r="I19645" i="1"/>
  <c r="J19645" i="1"/>
  <c r="K19645" i="1"/>
  <c r="I19646" i="1"/>
  <c r="J19646" i="1"/>
  <c r="K19646" i="1"/>
  <c r="I19647" i="1"/>
  <c r="J19647" i="1"/>
  <c r="K19647" i="1"/>
  <c r="I19648" i="1"/>
  <c r="J19648" i="1"/>
  <c r="K19648" i="1"/>
  <c r="I19649" i="1"/>
  <c r="J19649" i="1"/>
  <c r="K19649" i="1"/>
  <c r="I19650" i="1"/>
  <c r="J19650" i="1"/>
  <c r="K19650" i="1"/>
  <c r="I19651" i="1"/>
  <c r="J19651" i="1"/>
  <c r="K19651" i="1"/>
  <c r="I19652" i="1"/>
  <c r="J19652" i="1"/>
  <c r="K19652" i="1"/>
  <c r="I19653" i="1"/>
  <c r="J19653" i="1"/>
  <c r="K19653" i="1"/>
  <c r="I19654" i="1"/>
  <c r="J19654" i="1"/>
  <c r="K19654" i="1"/>
  <c r="I19655" i="1"/>
  <c r="J19655" i="1"/>
  <c r="K19655" i="1"/>
  <c r="I19656" i="1"/>
  <c r="J19656" i="1"/>
  <c r="K19656" i="1"/>
  <c r="I19657" i="1"/>
  <c r="J19657" i="1"/>
  <c r="K19657" i="1"/>
  <c r="I19658" i="1"/>
  <c r="J19658" i="1"/>
  <c r="K19658" i="1"/>
  <c r="I19659" i="1"/>
  <c r="J19659" i="1"/>
  <c r="K19659" i="1"/>
  <c r="I19660" i="1"/>
  <c r="J19660" i="1"/>
  <c r="K19660" i="1"/>
  <c r="I19661" i="1"/>
  <c r="J19661" i="1"/>
  <c r="K19661" i="1"/>
  <c r="I19662" i="1"/>
  <c r="J19662" i="1"/>
  <c r="K19662" i="1"/>
  <c r="I19663" i="1"/>
  <c r="J19663" i="1"/>
  <c r="K19663" i="1"/>
  <c r="I19664" i="1"/>
  <c r="J19664" i="1"/>
  <c r="K19664" i="1"/>
  <c r="I19665" i="1"/>
  <c r="J19665" i="1"/>
  <c r="K19665" i="1"/>
  <c r="I19666" i="1"/>
  <c r="J19666" i="1"/>
  <c r="K19666" i="1"/>
  <c r="I19667" i="1"/>
  <c r="J19667" i="1"/>
  <c r="K19667" i="1"/>
  <c r="I19668" i="1"/>
  <c r="J19668" i="1"/>
  <c r="K19668" i="1"/>
  <c r="I19669" i="1"/>
  <c r="J19669" i="1"/>
  <c r="K19669" i="1"/>
  <c r="I19670" i="1"/>
  <c r="J19670" i="1"/>
  <c r="K19670" i="1"/>
  <c r="I19671" i="1"/>
  <c r="J19671" i="1"/>
  <c r="K19671" i="1"/>
  <c r="I19672" i="1"/>
  <c r="J19672" i="1"/>
  <c r="K19672" i="1"/>
  <c r="I19673" i="1"/>
  <c r="J19673" i="1"/>
  <c r="K19673" i="1"/>
  <c r="I19674" i="1"/>
  <c r="J19674" i="1"/>
  <c r="K19674" i="1"/>
  <c r="I19675" i="1"/>
  <c r="J19675" i="1"/>
  <c r="K19675" i="1"/>
  <c r="I19676" i="1"/>
  <c r="J19676" i="1"/>
  <c r="K19676" i="1"/>
  <c r="I19677" i="1"/>
  <c r="J19677" i="1"/>
  <c r="K19677" i="1"/>
  <c r="I19678" i="1"/>
  <c r="J19678" i="1"/>
  <c r="K19678" i="1"/>
  <c r="I19679" i="1"/>
  <c r="J19679" i="1"/>
  <c r="K19679" i="1"/>
  <c r="I19680" i="1"/>
  <c r="J19680" i="1"/>
  <c r="K19680" i="1"/>
  <c r="I19681" i="1"/>
  <c r="J19681" i="1"/>
  <c r="K19681" i="1"/>
  <c r="I19682" i="1"/>
  <c r="J19682" i="1"/>
  <c r="K19682" i="1"/>
  <c r="I19683" i="1"/>
  <c r="J19683" i="1"/>
  <c r="K19683" i="1"/>
  <c r="I19684" i="1"/>
  <c r="J19684" i="1"/>
  <c r="K19684" i="1"/>
  <c r="I19685" i="1"/>
  <c r="J19685" i="1"/>
  <c r="K19685" i="1"/>
  <c r="I19686" i="1"/>
  <c r="J19686" i="1"/>
  <c r="K19686" i="1"/>
  <c r="I19687" i="1"/>
  <c r="J19687" i="1"/>
  <c r="K19687" i="1"/>
  <c r="I19688" i="1"/>
  <c r="J19688" i="1"/>
  <c r="K19688" i="1"/>
  <c r="I19689" i="1"/>
  <c r="J19689" i="1"/>
  <c r="K19689" i="1"/>
  <c r="I19690" i="1"/>
  <c r="J19690" i="1"/>
  <c r="K19690" i="1"/>
  <c r="I19691" i="1"/>
  <c r="J19691" i="1"/>
  <c r="K19691" i="1"/>
  <c r="I19692" i="1"/>
  <c r="J19692" i="1"/>
  <c r="K19692" i="1"/>
  <c r="I19693" i="1"/>
  <c r="J19693" i="1"/>
  <c r="K19693" i="1"/>
  <c r="I19694" i="1"/>
  <c r="J19694" i="1"/>
  <c r="K19694" i="1"/>
  <c r="I19695" i="1"/>
  <c r="J19695" i="1"/>
  <c r="K19695" i="1"/>
  <c r="I19696" i="1"/>
  <c r="J19696" i="1"/>
  <c r="K19696" i="1"/>
  <c r="I19697" i="1"/>
  <c r="J19697" i="1"/>
  <c r="K19697" i="1"/>
  <c r="I19698" i="1"/>
  <c r="J19698" i="1"/>
  <c r="K19698" i="1"/>
  <c r="I19699" i="1"/>
  <c r="J19699" i="1"/>
  <c r="K19699" i="1"/>
  <c r="I19700" i="1"/>
  <c r="J19700" i="1"/>
  <c r="K19700" i="1"/>
  <c r="I19701" i="1"/>
  <c r="J19701" i="1"/>
  <c r="K19701" i="1"/>
  <c r="I19702" i="1"/>
  <c r="J19702" i="1"/>
  <c r="K19702" i="1"/>
  <c r="I19703" i="1"/>
  <c r="J19703" i="1"/>
  <c r="K19703" i="1"/>
  <c r="I19704" i="1"/>
  <c r="J19704" i="1"/>
  <c r="K19704" i="1"/>
  <c r="I19705" i="1"/>
  <c r="J19705" i="1"/>
  <c r="K19705" i="1"/>
  <c r="I19706" i="1"/>
  <c r="J19706" i="1"/>
  <c r="K19706" i="1"/>
  <c r="I19707" i="1"/>
  <c r="J19707" i="1"/>
  <c r="K19707" i="1"/>
  <c r="I19708" i="1"/>
  <c r="J19708" i="1"/>
  <c r="K19708" i="1"/>
  <c r="I19709" i="1"/>
  <c r="J19709" i="1"/>
  <c r="K19709" i="1"/>
  <c r="I19710" i="1"/>
  <c r="J19710" i="1"/>
  <c r="K19710" i="1"/>
  <c r="I19711" i="1"/>
  <c r="J19711" i="1"/>
  <c r="K19711" i="1"/>
  <c r="I19712" i="1"/>
  <c r="J19712" i="1"/>
  <c r="K19712" i="1"/>
  <c r="I19713" i="1"/>
  <c r="J19713" i="1"/>
  <c r="K19713"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A18480" i="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I14786" i="1"/>
  <c r="J14786" i="1"/>
  <c r="K14786" i="1"/>
  <c r="I14787" i="1"/>
  <c r="J14787" i="1"/>
  <c r="K14787" i="1"/>
  <c r="I14788" i="1"/>
  <c r="J14788" i="1"/>
  <c r="K14788" i="1"/>
  <c r="I14789" i="1"/>
  <c r="J14789" i="1"/>
  <c r="K14789" i="1"/>
  <c r="I14790" i="1"/>
  <c r="J14790" i="1"/>
  <c r="K14790" i="1"/>
  <c r="I14791" i="1"/>
  <c r="J14791" i="1"/>
  <c r="K14791" i="1"/>
  <c r="I14792" i="1"/>
  <c r="J14792" i="1"/>
  <c r="K14792" i="1"/>
  <c r="I14793" i="1"/>
  <c r="J14793" i="1"/>
  <c r="K14793" i="1"/>
  <c r="I14794" i="1"/>
  <c r="J14794" i="1"/>
  <c r="K14794" i="1"/>
  <c r="I14795" i="1"/>
  <c r="J14795" i="1"/>
  <c r="K14795" i="1"/>
  <c r="I14796" i="1"/>
  <c r="J14796" i="1"/>
  <c r="K14796" i="1"/>
  <c r="I14797" i="1"/>
  <c r="J14797" i="1"/>
  <c r="K14797" i="1"/>
  <c r="I14798" i="1"/>
  <c r="J14798" i="1"/>
  <c r="K14798" i="1"/>
  <c r="I14799" i="1"/>
  <c r="J14799" i="1"/>
  <c r="K14799" i="1"/>
  <c r="I14800" i="1"/>
  <c r="J14800" i="1"/>
  <c r="K14800" i="1"/>
  <c r="I14801" i="1"/>
  <c r="J14801" i="1"/>
  <c r="K14801" i="1"/>
  <c r="I14802" i="1"/>
  <c r="J14802" i="1"/>
  <c r="K14802" i="1"/>
  <c r="I14803" i="1"/>
  <c r="J14803" i="1"/>
  <c r="K14803" i="1"/>
  <c r="I14804" i="1"/>
  <c r="J14804" i="1"/>
  <c r="K14804" i="1"/>
  <c r="I14805" i="1"/>
  <c r="J14805" i="1"/>
  <c r="K14805" i="1"/>
  <c r="I14806" i="1"/>
  <c r="J14806" i="1"/>
  <c r="K14806" i="1"/>
  <c r="I14807" i="1"/>
  <c r="J14807" i="1"/>
  <c r="K14807" i="1"/>
  <c r="I14808" i="1"/>
  <c r="J14808" i="1"/>
  <c r="K14808" i="1"/>
  <c r="I14809" i="1"/>
  <c r="J14809" i="1"/>
  <c r="K14809" i="1"/>
  <c r="I14810" i="1"/>
  <c r="J14810" i="1"/>
  <c r="K14810" i="1"/>
  <c r="I14811" i="1"/>
  <c r="J14811" i="1"/>
  <c r="K14811" i="1"/>
  <c r="I14812" i="1"/>
  <c r="J14812" i="1"/>
  <c r="K14812" i="1"/>
  <c r="I14813" i="1"/>
  <c r="J14813" i="1"/>
  <c r="K14813" i="1"/>
  <c r="I14814" i="1"/>
  <c r="J14814" i="1"/>
  <c r="K14814" i="1"/>
  <c r="I14815" i="1"/>
  <c r="J14815" i="1"/>
  <c r="K14815" i="1"/>
  <c r="I14816" i="1"/>
  <c r="J14816" i="1"/>
  <c r="K14816" i="1"/>
  <c r="I14817" i="1"/>
  <c r="J14817" i="1"/>
  <c r="K14817" i="1"/>
  <c r="I14818" i="1"/>
  <c r="J14818" i="1"/>
  <c r="K14818" i="1"/>
  <c r="I14819" i="1"/>
  <c r="J14819" i="1"/>
  <c r="K14819" i="1"/>
  <c r="I14820" i="1"/>
  <c r="J14820" i="1"/>
  <c r="K14820" i="1"/>
  <c r="I14821" i="1"/>
  <c r="J14821" i="1"/>
  <c r="K14821" i="1"/>
  <c r="I14822" i="1"/>
  <c r="J14822" i="1"/>
  <c r="K14822" i="1"/>
  <c r="I14823" i="1"/>
  <c r="J14823" i="1"/>
  <c r="K14823" i="1"/>
  <c r="I14824" i="1"/>
  <c r="J14824" i="1"/>
  <c r="K14824" i="1"/>
  <c r="I14825" i="1"/>
  <c r="J14825" i="1"/>
  <c r="K14825" i="1"/>
  <c r="I14826" i="1"/>
  <c r="J14826" i="1"/>
  <c r="K14826" i="1"/>
  <c r="I14827" i="1"/>
  <c r="J14827" i="1"/>
  <c r="K14827" i="1"/>
  <c r="I14828" i="1"/>
  <c r="J14828" i="1"/>
  <c r="K14828" i="1"/>
  <c r="I14829" i="1"/>
  <c r="J14829" i="1"/>
  <c r="K14829" i="1"/>
  <c r="I14830" i="1"/>
  <c r="J14830" i="1"/>
  <c r="K14830" i="1"/>
  <c r="I14831" i="1"/>
  <c r="J14831" i="1"/>
  <c r="K14831" i="1"/>
  <c r="I14832" i="1"/>
  <c r="J14832" i="1"/>
  <c r="K14832" i="1"/>
  <c r="I14833" i="1"/>
  <c r="J14833" i="1"/>
  <c r="K14833" i="1"/>
  <c r="I14834" i="1"/>
  <c r="J14834" i="1"/>
  <c r="K14834" i="1"/>
  <c r="I14835" i="1"/>
  <c r="J14835" i="1"/>
  <c r="K14835" i="1"/>
  <c r="I14836" i="1"/>
  <c r="J14836" i="1"/>
  <c r="K14836" i="1"/>
  <c r="I14837" i="1"/>
  <c r="J14837" i="1"/>
  <c r="K14837" i="1"/>
  <c r="I14838" i="1"/>
  <c r="J14838" i="1"/>
  <c r="K14838" i="1"/>
  <c r="I14839" i="1"/>
  <c r="J14839" i="1"/>
  <c r="K14839" i="1"/>
  <c r="I14840" i="1"/>
  <c r="J14840" i="1"/>
  <c r="K14840" i="1"/>
  <c r="I14841" i="1"/>
  <c r="J14841" i="1"/>
  <c r="K14841" i="1"/>
  <c r="I14842" i="1"/>
  <c r="J14842" i="1"/>
  <c r="K14842" i="1"/>
  <c r="I14843" i="1"/>
  <c r="J14843" i="1"/>
  <c r="K14843" i="1"/>
  <c r="I14844" i="1"/>
  <c r="J14844" i="1"/>
  <c r="K14844" i="1"/>
  <c r="I14845" i="1"/>
  <c r="J14845" i="1"/>
  <c r="K14845" i="1"/>
  <c r="I14846" i="1"/>
  <c r="J14846" i="1"/>
  <c r="K14846" i="1"/>
  <c r="I14847" i="1"/>
  <c r="J14847" i="1"/>
  <c r="K14847" i="1"/>
  <c r="I14848" i="1"/>
  <c r="J14848" i="1"/>
  <c r="K14848" i="1"/>
  <c r="I14849" i="1"/>
  <c r="J14849" i="1"/>
  <c r="K14849" i="1"/>
  <c r="I14850" i="1"/>
  <c r="J14850" i="1"/>
  <c r="K14850" i="1"/>
  <c r="I14851" i="1"/>
  <c r="J14851" i="1"/>
  <c r="K14851" i="1"/>
  <c r="I14852" i="1"/>
  <c r="J14852" i="1"/>
  <c r="K14852" i="1"/>
  <c r="I14853" i="1"/>
  <c r="J14853" i="1"/>
  <c r="K14853" i="1"/>
  <c r="I14854" i="1"/>
  <c r="J14854" i="1"/>
  <c r="K14854" i="1"/>
  <c r="I14855" i="1"/>
  <c r="J14855" i="1"/>
  <c r="K14855" i="1"/>
  <c r="I14856" i="1"/>
  <c r="J14856" i="1"/>
  <c r="K14856" i="1"/>
  <c r="I14857" i="1"/>
  <c r="J14857" i="1"/>
  <c r="K14857" i="1"/>
  <c r="I14858" i="1"/>
  <c r="J14858" i="1"/>
  <c r="K14858" i="1"/>
  <c r="I14859" i="1"/>
  <c r="J14859" i="1"/>
  <c r="K14859" i="1"/>
  <c r="I14860" i="1"/>
  <c r="J14860" i="1"/>
  <c r="K14860" i="1"/>
  <c r="I14861" i="1"/>
  <c r="J14861" i="1"/>
  <c r="K14861" i="1"/>
  <c r="I14862" i="1"/>
  <c r="J14862" i="1"/>
  <c r="K14862" i="1"/>
  <c r="I14863" i="1"/>
  <c r="J14863" i="1"/>
  <c r="K14863" i="1"/>
  <c r="I14864" i="1"/>
  <c r="J14864" i="1"/>
  <c r="K14864" i="1"/>
  <c r="I14865" i="1"/>
  <c r="J14865" i="1"/>
  <c r="K14865" i="1"/>
  <c r="I14866" i="1"/>
  <c r="J14866" i="1"/>
  <c r="K14866" i="1"/>
  <c r="I14867" i="1"/>
  <c r="J14867" i="1"/>
  <c r="K14867" i="1"/>
  <c r="I14868" i="1"/>
  <c r="J14868" i="1"/>
  <c r="K14868" i="1"/>
  <c r="I14869" i="1"/>
  <c r="J14869" i="1"/>
  <c r="K14869" i="1"/>
  <c r="I14870" i="1"/>
  <c r="J14870" i="1"/>
  <c r="K14870" i="1"/>
  <c r="I14871" i="1"/>
  <c r="J14871" i="1"/>
  <c r="K14871" i="1"/>
  <c r="I14872" i="1"/>
  <c r="J14872" i="1"/>
  <c r="K14872" i="1"/>
  <c r="I14873" i="1"/>
  <c r="J14873" i="1"/>
  <c r="K14873" i="1"/>
  <c r="I14874" i="1"/>
  <c r="J14874" i="1"/>
  <c r="K14874" i="1"/>
  <c r="I14875" i="1"/>
  <c r="J14875" i="1"/>
  <c r="K14875" i="1"/>
  <c r="I14876" i="1"/>
  <c r="J14876" i="1"/>
  <c r="K14876" i="1"/>
  <c r="I14877" i="1"/>
  <c r="J14877" i="1"/>
  <c r="K14877" i="1"/>
  <c r="I14878" i="1"/>
  <c r="J14878" i="1"/>
  <c r="K14878" i="1"/>
  <c r="I14879" i="1"/>
  <c r="J14879" i="1"/>
  <c r="K14879" i="1"/>
  <c r="I14880" i="1"/>
  <c r="J14880" i="1"/>
  <c r="K14880" i="1"/>
  <c r="I14881" i="1"/>
  <c r="J14881" i="1"/>
  <c r="K14881" i="1"/>
  <c r="I14882" i="1"/>
  <c r="J14882" i="1"/>
  <c r="K14882" i="1"/>
  <c r="I14883" i="1"/>
  <c r="J14883" i="1"/>
  <c r="K14883" i="1"/>
  <c r="I14884" i="1"/>
  <c r="J14884" i="1"/>
  <c r="K14884" i="1"/>
  <c r="I14885" i="1"/>
  <c r="J14885" i="1"/>
  <c r="K14885" i="1"/>
  <c r="I14886" i="1"/>
  <c r="J14886" i="1"/>
  <c r="K14886" i="1"/>
  <c r="I14887" i="1"/>
  <c r="J14887" i="1"/>
  <c r="K14887" i="1"/>
  <c r="I14888" i="1"/>
  <c r="J14888" i="1"/>
  <c r="K14888" i="1"/>
  <c r="I14889" i="1"/>
  <c r="J14889" i="1"/>
  <c r="K14889" i="1"/>
  <c r="I14890" i="1"/>
  <c r="J14890" i="1"/>
  <c r="K14890" i="1"/>
  <c r="I14891" i="1"/>
  <c r="J14891" i="1"/>
  <c r="K14891" i="1"/>
  <c r="I14892" i="1"/>
  <c r="J14892" i="1"/>
  <c r="K14892" i="1"/>
  <c r="I14893" i="1"/>
  <c r="J14893" i="1"/>
  <c r="K14893" i="1"/>
  <c r="I14894" i="1"/>
  <c r="J14894" i="1"/>
  <c r="K14894" i="1"/>
  <c r="I14895" i="1"/>
  <c r="J14895" i="1"/>
  <c r="K14895" i="1"/>
  <c r="I14896" i="1"/>
  <c r="J14896" i="1"/>
  <c r="K14896" i="1"/>
  <c r="I14897" i="1"/>
  <c r="J14897" i="1"/>
  <c r="K14897" i="1"/>
  <c r="I14898" i="1"/>
  <c r="J14898" i="1"/>
  <c r="K14898" i="1"/>
  <c r="I14899" i="1"/>
  <c r="J14899" i="1"/>
  <c r="K14899" i="1"/>
  <c r="I14900" i="1"/>
  <c r="J14900" i="1"/>
  <c r="K14900" i="1"/>
  <c r="I14901" i="1"/>
  <c r="J14901" i="1"/>
  <c r="K14901" i="1"/>
  <c r="I14902" i="1"/>
  <c r="J14902" i="1"/>
  <c r="K14902" i="1"/>
  <c r="I14903" i="1"/>
  <c r="J14903" i="1"/>
  <c r="K14903" i="1"/>
  <c r="I14904" i="1"/>
  <c r="J14904" i="1"/>
  <c r="K14904" i="1"/>
  <c r="I14905" i="1"/>
  <c r="J14905" i="1"/>
  <c r="K14905" i="1"/>
  <c r="I14906" i="1"/>
  <c r="J14906" i="1"/>
  <c r="K14906" i="1"/>
  <c r="I14907" i="1"/>
  <c r="J14907" i="1"/>
  <c r="K14907" i="1"/>
  <c r="I14908" i="1"/>
  <c r="J14908" i="1"/>
  <c r="K14908" i="1"/>
  <c r="I14909" i="1"/>
  <c r="J14909" i="1"/>
  <c r="K14909" i="1"/>
  <c r="I14910" i="1"/>
  <c r="J14910" i="1"/>
  <c r="K14910" i="1"/>
  <c r="I14911" i="1"/>
  <c r="J14911" i="1"/>
  <c r="K14911" i="1"/>
  <c r="I14912" i="1"/>
  <c r="J14912" i="1"/>
  <c r="K14912" i="1"/>
  <c r="I14913" i="1"/>
  <c r="J14913" i="1"/>
  <c r="K14913" i="1"/>
  <c r="I14914" i="1"/>
  <c r="J14914" i="1"/>
  <c r="K14914" i="1"/>
  <c r="I14915" i="1"/>
  <c r="J14915" i="1"/>
  <c r="K14915" i="1"/>
  <c r="I14916" i="1"/>
  <c r="J14916" i="1"/>
  <c r="K14916" i="1"/>
  <c r="I14917" i="1"/>
  <c r="J14917" i="1"/>
  <c r="K14917" i="1"/>
  <c r="I14918" i="1"/>
  <c r="J14918" i="1"/>
  <c r="K14918" i="1"/>
  <c r="I14919" i="1"/>
  <c r="J14919" i="1"/>
  <c r="K14919" i="1"/>
  <c r="I14920" i="1"/>
  <c r="J14920" i="1"/>
  <c r="K14920" i="1"/>
  <c r="I14921" i="1"/>
  <c r="J14921" i="1"/>
  <c r="K14921" i="1"/>
  <c r="I14922" i="1"/>
  <c r="J14922" i="1"/>
  <c r="K14922" i="1"/>
  <c r="I14923" i="1"/>
  <c r="J14923" i="1"/>
  <c r="K14923" i="1"/>
  <c r="I14924" i="1"/>
  <c r="J14924" i="1"/>
  <c r="K14924" i="1"/>
  <c r="I14925" i="1"/>
  <c r="J14925" i="1"/>
  <c r="K14925" i="1"/>
  <c r="I14926" i="1"/>
  <c r="J14926" i="1"/>
  <c r="K14926" i="1"/>
  <c r="I14927" i="1"/>
  <c r="J14927" i="1"/>
  <c r="K14927" i="1"/>
  <c r="I14928" i="1"/>
  <c r="J14928" i="1"/>
  <c r="K14928" i="1"/>
  <c r="I14929" i="1"/>
  <c r="J14929" i="1"/>
  <c r="K14929" i="1"/>
  <c r="I14930" i="1"/>
  <c r="J14930" i="1"/>
  <c r="K14930" i="1"/>
  <c r="I14931" i="1"/>
  <c r="J14931" i="1"/>
  <c r="K14931" i="1"/>
  <c r="I14932" i="1"/>
  <c r="J14932" i="1"/>
  <c r="K14932" i="1"/>
  <c r="I14933" i="1"/>
  <c r="J14933" i="1"/>
  <c r="K14933" i="1"/>
  <c r="I14934" i="1"/>
  <c r="J14934" i="1"/>
  <c r="K14934" i="1"/>
  <c r="I14935" i="1"/>
  <c r="J14935" i="1"/>
  <c r="K14935" i="1"/>
  <c r="I14936" i="1"/>
  <c r="J14936" i="1"/>
  <c r="K14936" i="1"/>
  <c r="I14937" i="1"/>
  <c r="J14937" i="1"/>
  <c r="K14937" i="1"/>
  <c r="I14938" i="1"/>
  <c r="J14938" i="1"/>
  <c r="K14938" i="1"/>
  <c r="I14939" i="1"/>
  <c r="J14939" i="1"/>
  <c r="K14939" i="1"/>
  <c r="I14940" i="1"/>
  <c r="J14940" i="1"/>
  <c r="K14940" i="1"/>
  <c r="I14941" i="1"/>
  <c r="J14941" i="1"/>
  <c r="K14941" i="1"/>
  <c r="I14942" i="1"/>
  <c r="J14942" i="1"/>
  <c r="K14942" i="1"/>
  <c r="I14943" i="1"/>
  <c r="J14943" i="1"/>
  <c r="K14943" i="1"/>
  <c r="I14944" i="1"/>
  <c r="J14944" i="1"/>
  <c r="K14944" i="1"/>
  <c r="I14945" i="1"/>
  <c r="J14945" i="1"/>
  <c r="K14945" i="1"/>
  <c r="I14946" i="1"/>
  <c r="J14946" i="1"/>
  <c r="K14946" i="1"/>
  <c r="I14947" i="1"/>
  <c r="J14947" i="1"/>
  <c r="K14947" i="1"/>
  <c r="I14948" i="1"/>
  <c r="J14948" i="1"/>
  <c r="K14948" i="1"/>
  <c r="I14949" i="1"/>
  <c r="J14949" i="1"/>
  <c r="K14949" i="1"/>
  <c r="I14950" i="1"/>
  <c r="J14950" i="1"/>
  <c r="K14950" i="1"/>
  <c r="I14951" i="1"/>
  <c r="J14951" i="1"/>
  <c r="K14951" i="1"/>
  <c r="I14952" i="1"/>
  <c r="J14952" i="1"/>
  <c r="K14952" i="1"/>
  <c r="I14953" i="1"/>
  <c r="J14953" i="1"/>
  <c r="K14953" i="1"/>
  <c r="I14954" i="1"/>
  <c r="J14954" i="1"/>
  <c r="K14954" i="1"/>
  <c r="I14955" i="1"/>
  <c r="J14955" i="1"/>
  <c r="K14955" i="1"/>
  <c r="I14956" i="1"/>
  <c r="J14956" i="1"/>
  <c r="K14956" i="1"/>
  <c r="I14957" i="1"/>
  <c r="J14957" i="1"/>
  <c r="K14957" i="1"/>
  <c r="I14958" i="1"/>
  <c r="J14958" i="1"/>
  <c r="K14958" i="1"/>
  <c r="I14959" i="1"/>
  <c r="J14959" i="1"/>
  <c r="K14959" i="1"/>
  <c r="I14960" i="1"/>
  <c r="J14960" i="1"/>
  <c r="K14960" i="1"/>
  <c r="I14961" i="1"/>
  <c r="J14961" i="1"/>
  <c r="K14961" i="1"/>
  <c r="I14962" i="1"/>
  <c r="J14962" i="1"/>
  <c r="K14962" i="1"/>
  <c r="I14963" i="1"/>
  <c r="J14963" i="1"/>
  <c r="K14963" i="1"/>
  <c r="I14964" i="1"/>
  <c r="J14964" i="1"/>
  <c r="K14964" i="1"/>
  <c r="I14965" i="1"/>
  <c r="J14965" i="1"/>
  <c r="K14965" i="1"/>
  <c r="I14966" i="1"/>
  <c r="J14966" i="1"/>
  <c r="K14966" i="1"/>
  <c r="I14967" i="1"/>
  <c r="J14967" i="1"/>
  <c r="K14967" i="1"/>
  <c r="I14968" i="1"/>
  <c r="J14968" i="1"/>
  <c r="K14968" i="1"/>
  <c r="I14969" i="1"/>
  <c r="J14969" i="1"/>
  <c r="K14969" i="1"/>
  <c r="I14970" i="1"/>
  <c r="J14970" i="1"/>
  <c r="K14970" i="1"/>
  <c r="I14971" i="1"/>
  <c r="J14971" i="1"/>
  <c r="K14971" i="1"/>
  <c r="I14972" i="1"/>
  <c r="J14972" i="1"/>
  <c r="K14972" i="1"/>
  <c r="I14973" i="1"/>
  <c r="J14973" i="1"/>
  <c r="K14973" i="1"/>
  <c r="I14974" i="1"/>
  <c r="J14974" i="1"/>
  <c r="K14974" i="1"/>
  <c r="I14975" i="1"/>
  <c r="J14975" i="1"/>
  <c r="K14975" i="1"/>
  <c r="I14976" i="1"/>
  <c r="J14976" i="1"/>
  <c r="K14976" i="1"/>
  <c r="I14977" i="1"/>
  <c r="J14977" i="1"/>
  <c r="K14977" i="1"/>
  <c r="I14978" i="1"/>
  <c r="J14978" i="1"/>
  <c r="K14978" i="1"/>
  <c r="I14979" i="1"/>
  <c r="J14979" i="1"/>
  <c r="K14979" i="1"/>
  <c r="I14980" i="1"/>
  <c r="J14980" i="1"/>
  <c r="K14980" i="1"/>
  <c r="I14981" i="1"/>
  <c r="J14981" i="1"/>
  <c r="K14981" i="1"/>
  <c r="I14982" i="1"/>
  <c r="J14982" i="1"/>
  <c r="K14982" i="1"/>
  <c r="I14983" i="1"/>
  <c r="J14983" i="1"/>
  <c r="K14983" i="1"/>
  <c r="I14984" i="1"/>
  <c r="J14984" i="1"/>
  <c r="K14984" i="1"/>
  <c r="I14985" i="1"/>
  <c r="J14985" i="1"/>
  <c r="K14985" i="1"/>
  <c r="I14986" i="1"/>
  <c r="J14986" i="1"/>
  <c r="K14986" i="1"/>
  <c r="I14987" i="1"/>
  <c r="J14987" i="1"/>
  <c r="K14987" i="1"/>
  <c r="I14988" i="1"/>
  <c r="J14988" i="1"/>
  <c r="K14988" i="1"/>
  <c r="I14989" i="1"/>
  <c r="J14989" i="1"/>
  <c r="K14989" i="1"/>
  <c r="I14990" i="1"/>
  <c r="J14990" i="1"/>
  <c r="K14990" i="1"/>
  <c r="I14991" i="1"/>
  <c r="J14991" i="1"/>
  <c r="K14991" i="1"/>
  <c r="I14992" i="1"/>
  <c r="J14992" i="1"/>
  <c r="K14992" i="1"/>
  <c r="I14993" i="1"/>
  <c r="J14993" i="1"/>
  <c r="K14993" i="1"/>
  <c r="I14994" i="1"/>
  <c r="J14994" i="1"/>
  <c r="K14994" i="1"/>
  <c r="I14995" i="1"/>
  <c r="J14995" i="1"/>
  <c r="K14995" i="1"/>
  <c r="I14996" i="1"/>
  <c r="J14996" i="1"/>
  <c r="K14996" i="1"/>
  <c r="I14997" i="1"/>
  <c r="J14997" i="1"/>
  <c r="K14997" i="1"/>
  <c r="I14998" i="1"/>
  <c r="J14998" i="1"/>
  <c r="K14998" i="1"/>
  <c r="I14999" i="1"/>
  <c r="J14999" i="1"/>
  <c r="K14999" i="1"/>
  <c r="I15000" i="1"/>
  <c r="J15000" i="1"/>
  <c r="K15000" i="1"/>
  <c r="I15001" i="1"/>
  <c r="J15001" i="1"/>
  <c r="K15001" i="1"/>
  <c r="I15002" i="1"/>
  <c r="J15002" i="1"/>
  <c r="K15002" i="1"/>
  <c r="I15003" i="1"/>
  <c r="J15003" i="1"/>
  <c r="K15003" i="1"/>
  <c r="I15004" i="1"/>
  <c r="J15004" i="1"/>
  <c r="K15004" i="1"/>
  <c r="I15005" i="1"/>
  <c r="J15005" i="1"/>
  <c r="K15005" i="1"/>
  <c r="I15006" i="1"/>
  <c r="J15006" i="1"/>
  <c r="K15006" i="1"/>
  <c r="I15007" i="1"/>
  <c r="J15007" i="1"/>
  <c r="K15007" i="1"/>
  <c r="I15008" i="1"/>
  <c r="J15008" i="1"/>
  <c r="K15008" i="1"/>
  <c r="I15009" i="1"/>
  <c r="J15009" i="1"/>
  <c r="K15009" i="1"/>
  <c r="I15010" i="1"/>
  <c r="J15010" i="1"/>
  <c r="K15010" i="1"/>
  <c r="I15011" i="1"/>
  <c r="J15011" i="1"/>
  <c r="K15011" i="1"/>
  <c r="I15012" i="1"/>
  <c r="J15012" i="1"/>
  <c r="K15012" i="1"/>
  <c r="I15013" i="1"/>
  <c r="J15013" i="1"/>
  <c r="K15013" i="1"/>
  <c r="I15014" i="1"/>
  <c r="J15014" i="1"/>
  <c r="K15014" i="1"/>
  <c r="I15015" i="1"/>
  <c r="J15015" i="1"/>
  <c r="K15015" i="1"/>
  <c r="I15016" i="1"/>
  <c r="J15016" i="1"/>
  <c r="K15016" i="1"/>
  <c r="I15017" i="1"/>
  <c r="J15017" i="1"/>
  <c r="K15017" i="1"/>
  <c r="I15018" i="1"/>
  <c r="J15018" i="1"/>
  <c r="K15018" i="1"/>
  <c r="I15019" i="1"/>
  <c r="J15019" i="1"/>
  <c r="K15019" i="1"/>
  <c r="I15020" i="1"/>
  <c r="J15020" i="1"/>
  <c r="K15020" i="1"/>
  <c r="I15021" i="1"/>
  <c r="J15021" i="1"/>
  <c r="K15021" i="1"/>
  <c r="I15022" i="1"/>
  <c r="J15022" i="1"/>
  <c r="K15022" i="1"/>
  <c r="I15023" i="1"/>
  <c r="J15023" i="1"/>
  <c r="K15023" i="1"/>
  <c r="I15024" i="1"/>
  <c r="J15024" i="1"/>
  <c r="K15024" i="1"/>
  <c r="I15025" i="1"/>
  <c r="J15025" i="1"/>
  <c r="K15025" i="1"/>
  <c r="I15026" i="1"/>
  <c r="J15026" i="1"/>
  <c r="K15026" i="1"/>
  <c r="I15027" i="1"/>
  <c r="J15027" i="1"/>
  <c r="K15027" i="1"/>
  <c r="I15028" i="1"/>
  <c r="J15028" i="1"/>
  <c r="K15028" i="1"/>
  <c r="I15029" i="1"/>
  <c r="J15029" i="1"/>
  <c r="K15029" i="1"/>
  <c r="I15030" i="1"/>
  <c r="J15030" i="1"/>
  <c r="K15030" i="1"/>
  <c r="I15031" i="1"/>
  <c r="J15031" i="1"/>
  <c r="K15031" i="1"/>
  <c r="I15032" i="1"/>
  <c r="J15032" i="1"/>
  <c r="K15032" i="1"/>
  <c r="I15033" i="1"/>
  <c r="J15033" i="1"/>
  <c r="K15033" i="1"/>
  <c r="I15034" i="1"/>
  <c r="J15034" i="1"/>
  <c r="K15034" i="1"/>
  <c r="I15035" i="1"/>
  <c r="J15035" i="1"/>
  <c r="K15035" i="1"/>
  <c r="I15036" i="1"/>
  <c r="J15036" i="1"/>
  <c r="K15036" i="1"/>
  <c r="I15037" i="1"/>
  <c r="J15037" i="1"/>
  <c r="K15037" i="1"/>
  <c r="I15038" i="1"/>
  <c r="J15038" i="1"/>
  <c r="K15038" i="1"/>
  <c r="I15039" i="1"/>
  <c r="J15039" i="1"/>
  <c r="K15039" i="1"/>
  <c r="I15040" i="1"/>
  <c r="J15040" i="1"/>
  <c r="K15040" i="1"/>
  <c r="I15041" i="1"/>
  <c r="J15041" i="1"/>
  <c r="K15041" i="1"/>
  <c r="I15042" i="1"/>
  <c r="J15042" i="1"/>
  <c r="K15042" i="1"/>
  <c r="I15043" i="1"/>
  <c r="J15043" i="1"/>
  <c r="K15043" i="1"/>
  <c r="I15044" i="1"/>
  <c r="J15044" i="1"/>
  <c r="K15044" i="1"/>
  <c r="I15045" i="1"/>
  <c r="J15045" i="1"/>
  <c r="K15045" i="1"/>
  <c r="I15046" i="1"/>
  <c r="J15046" i="1"/>
  <c r="K15046" i="1"/>
  <c r="I15047" i="1"/>
  <c r="J15047" i="1"/>
  <c r="K15047" i="1"/>
  <c r="I15048" i="1"/>
  <c r="J15048" i="1"/>
  <c r="K15048" i="1"/>
  <c r="I15049" i="1"/>
  <c r="J15049" i="1"/>
  <c r="K15049" i="1"/>
  <c r="I15050" i="1"/>
  <c r="J15050" i="1"/>
  <c r="K15050" i="1"/>
  <c r="I15051" i="1"/>
  <c r="J15051" i="1"/>
  <c r="K15051" i="1"/>
  <c r="I15052" i="1"/>
  <c r="J15052" i="1"/>
  <c r="K15052" i="1"/>
  <c r="I15053" i="1"/>
  <c r="J15053" i="1"/>
  <c r="K15053" i="1"/>
  <c r="I15054" i="1"/>
  <c r="J15054" i="1"/>
  <c r="K15054" i="1"/>
  <c r="I15055" i="1"/>
  <c r="J15055" i="1"/>
  <c r="K15055" i="1"/>
  <c r="I15056" i="1"/>
  <c r="J15056" i="1"/>
  <c r="K15056" i="1"/>
  <c r="I15057" i="1"/>
  <c r="J15057" i="1"/>
  <c r="K15057" i="1"/>
  <c r="I15058" i="1"/>
  <c r="J15058" i="1"/>
  <c r="K15058" i="1"/>
  <c r="I15059" i="1"/>
  <c r="J15059" i="1"/>
  <c r="K15059" i="1"/>
  <c r="I15060" i="1"/>
  <c r="J15060" i="1"/>
  <c r="K15060" i="1"/>
  <c r="I15061" i="1"/>
  <c r="J15061" i="1"/>
  <c r="K15061" i="1"/>
  <c r="I15062" i="1"/>
  <c r="J15062" i="1"/>
  <c r="K15062" i="1"/>
  <c r="I15063" i="1"/>
  <c r="J15063" i="1"/>
  <c r="K15063" i="1"/>
  <c r="I15064" i="1"/>
  <c r="J15064" i="1"/>
  <c r="K15064" i="1"/>
  <c r="I15065" i="1"/>
  <c r="J15065" i="1"/>
  <c r="K15065" i="1"/>
  <c r="I15066" i="1"/>
  <c r="J15066" i="1"/>
  <c r="K15066" i="1"/>
  <c r="I15067" i="1"/>
  <c r="J15067" i="1"/>
  <c r="K15067" i="1"/>
  <c r="I15068" i="1"/>
  <c r="J15068" i="1"/>
  <c r="K15068" i="1"/>
  <c r="I15069" i="1"/>
  <c r="J15069" i="1"/>
  <c r="K15069" i="1"/>
  <c r="I15070" i="1"/>
  <c r="J15070" i="1"/>
  <c r="K15070" i="1"/>
  <c r="I15071" i="1"/>
  <c r="J15071" i="1"/>
  <c r="K15071" i="1"/>
  <c r="I15072" i="1"/>
  <c r="J15072" i="1"/>
  <c r="K15072" i="1"/>
  <c r="I15073" i="1"/>
  <c r="J15073" i="1"/>
  <c r="K15073" i="1"/>
  <c r="I15074" i="1"/>
  <c r="J15074" i="1"/>
  <c r="K15074" i="1"/>
  <c r="I15075" i="1"/>
  <c r="J15075" i="1"/>
  <c r="K15075" i="1"/>
  <c r="I15076" i="1"/>
  <c r="J15076" i="1"/>
  <c r="K15076" i="1"/>
  <c r="I15077" i="1"/>
  <c r="J15077" i="1"/>
  <c r="K15077" i="1"/>
  <c r="I15078" i="1"/>
  <c r="J15078" i="1"/>
  <c r="K15078" i="1"/>
  <c r="I15079" i="1"/>
  <c r="J15079" i="1"/>
  <c r="K15079" i="1"/>
  <c r="I15080" i="1"/>
  <c r="J15080" i="1"/>
  <c r="K15080" i="1"/>
  <c r="I15081" i="1"/>
  <c r="J15081" i="1"/>
  <c r="K15081" i="1"/>
  <c r="I15082" i="1"/>
  <c r="J15082" i="1"/>
  <c r="K15082" i="1"/>
  <c r="I15083" i="1"/>
  <c r="J15083" i="1"/>
  <c r="K15083" i="1"/>
  <c r="I15084" i="1"/>
  <c r="J15084" i="1"/>
  <c r="K15084" i="1"/>
  <c r="I15085" i="1"/>
  <c r="J15085" i="1"/>
  <c r="K15085" i="1"/>
  <c r="I15086" i="1"/>
  <c r="J15086" i="1"/>
  <c r="K15086" i="1"/>
  <c r="I15087" i="1"/>
  <c r="J15087" i="1"/>
  <c r="K15087" i="1"/>
  <c r="I15088" i="1"/>
  <c r="J15088" i="1"/>
  <c r="K15088" i="1"/>
  <c r="I15089" i="1"/>
  <c r="J15089" i="1"/>
  <c r="K15089" i="1"/>
  <c r="I15090" i="1"/>
  <c r="J15090" i="1"/>
  <c r="K15090" i="1"/>
  <c r="I15091" i="1"/>
  <c r="J15091" i="1"/>
  <c r="K15091" i="1"/>
  <c r="I15092" i="1"/>
  <c r="J15092" i="1"/>
  <c r="K15092" i="1"/>
  <c r="I15093" i="1"/>
  <c r="J15093" i="1"/>
  <c r="K15093" i="1"/>
  <c r="I15094" i="1"/>
  <c r="J15094" i="1"/>
  <c r="K15094" i="1"/>
  <c r="I15095" i="1"/>
  <c r="J15095" i="1"/>
  <c r="K15095" i="1"/>
  <c r="I15096" i="1"/>
  <c r="J15096" i="1"/>
  <c r="K15096" i="1"/>
  <c r="I15097" i="1"/>
  <c r="J15097" i="1"/>
  <c r="K15097" i="1"/>
  <c r="I15098" i="1"/>
  <c r="J15098" i="1"/>
  <c r="K15098" i="1"/>
  <c r="I15099" i="1"/>
  <c r="J15099" i="1"/>
  <c r="K15099" i="1"/>
  <c r="I15100" i="1"/>
  <c r="J15100" i="1"/>
  <c r="K15100" i="1"/>
  <c r="I15101" i="1"/>
  <c r="J15101" i="1"/>
  <c r="K15101" i="1"/>
  <c r="I15102" i="1"/>
  <c r="J15102" i="1"/>
  <c r="K15102" i="1"/>
  <c r="I15103" i="1"/>
  <c r="J15103" i="1"/>
  <c r="K15103" i="1"/>
  <c r="I15104" i="1"/>
  <c r="J15104" i="1"/>
  <c r="K15104" i="1"/>
  <c r="I15105" i="1"/>
  <c r="J15105" i="1"/>
  <c r="K15105" i="1"/>
  <c r="I15106" i="1"/>
  <c r="J15106" i="1"/>
  <c r="K15106" i="1"/>
  <c r="I15107" i="1"/>
  <c r="J15107" i="1"/>
  <c r="K15107" i="1"/>
  <c r="I15108" i="1"/>
  <c r="J15108" i="1"/>
  <c r="K15108" i="1"/>
  <c r="I15109" i="1"/>
  <c r="J15109" i="1"/>
  <c r="K15109" i="1"/>
  <c r="I15110" i="1"/>
  <c r="J15110" i="1"/>
  <c r="K15110" i="1"/>
  <c r="I15111" i="1"/>
  <c r="J15111" i="1"/>
  <c r="K15111" i="1"/>
  <c r="I15112" i="1"/>
  <c r="J15112" i="1"/>
  <c r="K15112" i="1"/>
  <c r="I15113" i="1"/>
  <c r="J15113" i="1"/>
  <c r="K15113" i="1"/>
  <c r="I15114" i="1"/>
  <c r="J15114" i="1"/>
  <c r="K15114" i="1"/>
  <c r="I15115" i="1"/>
  <c r="J15115" i="1"/>
  <c r="K15115" i="1"/>
  <c r="I15116" i="1"/>
  <c r="J15116" i="1"/>
  <c r="K15116" i="1"/>
  <c r="I15117" i="1"/>
  <c r="J15117" i="1"/>
  <c r="K15117" i="1"/>
  <c r="I15118" i="1"/>
  <c r="J15118" i="1"/>
  <c r="K15118" i="1"/>
  <c r="I15119" i="1"/>
  <c r="J15119" i="1"/>
  <c r="K15119" i="1"/>
  <c r="I15120" i="1"/>
  <c r="J15120" i="1"/>
  <c r="K15120" i="1"/>
  <c r="I15121" i="1"/>
  <c r="J15121" i="1"/>
  <c r="K15121" i="1"/>
  <c r="I15122" i="1"/>
  <c r="J15122" i="1"/>
  <c r="K15122" i="1"/>
  <c r="I15123" i="1"/>
  <c r="J15123" i="1"/>
  <c r="K15123" i="1"/>
  <c r="I15124" i="1"/>
  <c r="J15124" i="1"/>
  <c r="K15124" i="1"/>
  <c r="I15125" i="1"/>
  <c r="J15125" i="1"/>
  <c r="K15125" i="1"/>
  <c r="I15126" i="1"/>
  <c r="J15126" i="1"/>
  <c r="K15126" i="1"/>
  <c r="I15127" i="1"/>
  <c r="J15127" i="1"/>
  <c r="K15127" i="1"/>
  <c r="I15128" i="1"/>
  <c r="J15128" i="1"/>
  <c r="K15128" i="1"/>
  <c r="I15129" i="1"/>
  <c r="J15129" i="1"/>
  <c r="K15129" i="1"/>
  <c r="I15130" i="1"/>
  <c r="J15130" i="1"/>
  <c r="K15130" i="1"/>
  <c r="I15131" i="1"/>
  <c r="J15131" i="1"/>
  <c r="K15131" i="1"/>
  <c r="I15132" i="1"/>
  <c r="J15132" i="1"/>
  <c r="K15132" i="1"/>
  <c r="I15133" i="1"/>
  <c r="J15133" i="1"/>
  <c r="K15133" i="1"/>
  <c r="I15134" i="1"/>
  <c r="J15134" i="1"/>
  <c r="K15134" i="1"/>
  <c r="I15135" i="1"/>
  <c r="J15135" i="1"/>
  <c r="K15135" i="1"/>
  <c r="I15136" i="1"/>
  <c r="J15136" i="1"/>
  <c r="K15136" i="1"/>
  <c r="I15137" i="1"/>
  <c r="J15137" i="1"/>
  <c r="K15137" i="1"/>
  <c r="I15138" i="1"/>
  <c r="J15138" i="1"/>
  <c r="K15138" i="1"/>
  <c r="I15139" i="1"/>
  <c r="J15139" i="1"/>
  <c r="K15139" i="1"/>
  <c r="I15140" i="1"/>
  <c r="J15140" i="1"/>
  <c r="K15140" i="1"/>
  <c r="I15141" i="1"/>
  <c r="J15141" i="1"/>
  <c r="K15141" i="1"/>
  <c r="I15142" i="1"/>
  <c r="J15142" i="1"/>
  <c r="K15142" i="1"/>
  <c r="I15143" i="1"/>
  <c r="J15143" i="1"/>
  <c r="K15143" i="1"/>
  <c r="I15144" i="1"/>
  <c r="J15144" i="1"/>
  <c r="K15144" i="1"/>
  <c r="I15145" i="1"/>
  <c r="J15145" i="1"/>
  <c r="K15145" i="1"/>
  <c r="I15146" i="1"/>
  <c r="J15146" i="1"/>
  <c r="K15146" i="1"/>
  <c r="I15147" i="1"/>
  <c r="J15147" i="1"/>
  <c r="K15147" i="1"/>
  <c r="I15148" i="1"/>
  <c r="J15148" i="1"/>
  <c r="K15148" i="1"/>
  <c r="I15149" i="1"/>
  <c r="J15149" i="1"/>
  <c r="K15149" i="1"/>
  <c r="I15150" i="1"/>
  <c r="J15150" i="1"/>
  <c r="K15150" i="1"/>
  <c r="I15151" i="1"/>
  <c r="J15151" i="1"/>
  <c r="K15151" i="1"/>
  <c r="I15152" i="1"/>
  <c r="J15152" i="1"/>
  <c r="K15152" i="1"/>
  <c r="I15153" i="1"/>
  <c r="J15153" i="1"/>
  <c r="K15153" i="1"/>
  <c r="I15154" i="1"/>
  <c r="J15154" i="1"/>
  <c r="K15154" i="1"/>
  <c r="I15155" i="1"/>
  <c r="J15155" i="1"/>
  <c r="K15155" i="1"/>
  <c r="I15156" i="1"/>
  <c r="J15156" i="1"/>
  <c r="K15156" i="1"/>
  <c r="I15157" i="1"/>
  <c r="J15157" i="1"/>
  <c r="K15157" i="1"/>
  <c r="I15158" i="1"/>
  <c r="J15158" i="1"/>
  <c r="K15158" i="1"/>
  <c r="I15159" i="1"/>
  <c r="J15159" i="1"/>
  <c r="K15159" i="1"/>
  <c r="I15160" i="1"/>
  <c r="J15160" i="1"/>
  <c r="K15160" i="1"/>
  <c r="I15161" i="1"/>
  <c r="J15161" i="1"/>
  <c r="K15161" i="1"/>
  <c r="I15162" i="1"/>
  <c r="J15162" i="1"/>
  <c r="K15162" i="1"/>
  <c r="I15163" i="1"/>
  <c r="J15163" i="1"/>
  <c r="K15163" i="1"/>
  <c r="I15164" i="1"/>
  <c r="J15164" i="1"/>
  <c r="K15164" i="1"/>
  <c r="I15165" i="1"/>
  <c r="J15165" i="1"/>
  <c r="K15165" i="1"/>
  <c r="I15166" i="1"/>
  <c r="J15166" i="1"/>
  <c r="K15166" i="1"/>
  <c r="I15167" i="1"/>
  <c r="J15167" i="1"/>
  <c r="K15167" i="1"/>
  <c r="I15168" i="1"/>
  <c r="J15168" i="1"/>
  <c r="K15168" i="1"/>
  <c r="I15169" i="1"/>
  <c r="J15169" i="1"/>
  <c r="K15169" i="1"/>
  <c r="I15170" i="1"/>
  <c r="J15170" i="1"/>
  <c r="K15170" i="1"/>
  <c r="I15171" i="1"/>
  <c r="J15171" i="1"/>
  <c r="K15171" i="1"/>
  <c r="I15172" i="1"/>
  <c r="J15172" i="1"/>
  <c r="K15172" i="1"/>
  <c r="I15173" i="1"/>
  <c r="J15173" i="1"/>
  <c r="K15173" i="1"/>
  <c r="I15174" i="1"/>
  <c r="J15174" i="1"/>
  <c r="K15174" i="1"/>
  <c r="I15175" i="1"/>
  <c r="J15175" i="1"/>
  <c r="K15175" i="1"/>
  <c r="I15176" i="1"/>
  <c r="J15176" i="1"/>
  <c r="K15176" i="1"/>
  <c r="I15177" i="1"/>
  <c r="J15177" i="1"/>
  <c r="K15177" i="1"/>
  <c r="I15178" i="1"/>
  <c r="J15178" i="1"/>
  <c r="K15178" i="1"/>
  <c r="I15179" i="1"/>
  <c r="J15179" i="1"/>
  <c r="K15179" i="1"/>
  <c r="I15180" i="1"/>
  <c r="J15180" i="1"/>
  <c r="K15180" i="1"/>
  <c r="I15181" i="1"/>
  <c r="J15181" i="1"/>
  <c r="K15181" i="1"/>
  <c r="I15182" i="1"/>
  <c r="J15182" i="1"/>
  <c r="K15182" i="1"/>
  <c r="I15183" i="1"/>
  <c r="J15183" i="1"/>
  <c r="K15183" i="1"/>
  <c r="I15184" i="1"/>
  <c r="J15184" i="1"/>
  <c r="K15184" i="1"/>
  <c r="I15185" i="1"/>
  <c r="J15185" i="1"/>
  <c r="K15185" i="1"/>
  <c r="I15186" i="1"/>
  <c r="J15186" i="1"/>
  <c r="K15186" i="1"/>
  <c r="I15187" i="1"/>
  <c r="J15187" i="1"/>
  <c r="K15187" i="1"/>
  <c r="I15188" i="1"/>
  <c r="J15188" i="1"/>
  <c r="K15188" i="1"/>
  <c r="I15189" i="1"/>
  <c r="J15189" i="1"/>
  <c r="K15189" i="1"/>
  <c r="I15190" i="1"/>
  <c r="J15190" i="1"/>
  <c r="K15190" i="1"/>
  <c r="I15191" i="1"/>
  <c r="J15191" i="1"/>
  <c r="K15191" i="1"/>
  <c r="I15192" i="1"/>
  <c r="J15192" i="1"/>
  <c r="K15192" i="1"/>
  <c r="I15193" i="1"/>
  <c r="J15193" i="1"/>
  <c r="K15193" i="1"/>
  <c r="I15194" i="1"/>
  <c r="J15194" i="1"/>
  <c r="K15194" i="1"/>
  <c r="I15195" i="1"/>
  <c r="J15195" i="1"/>
  <c r="K15195" i="1"/>
  <c r="I15196" i="1"/>
  <c r="J15196" i="1"/>
  <c r="K15196" i="1"/>
  <c r="I15197" i="1"/>
  <c r="J15197" i="1"/>
  <c r="K15197" i="1"/>
  <c r="I15198" i="1"/>
  <c r="J15198" i="1"/>
  <c r="K15198" i="1"/>
  <c r="I15199" i="1"/>
  <c r="J15199" i="1"/>
  <c r="K15199" i="1"/>
  <c r="I15200" i="1"/>
  <c r="J15200" i="1"/>
  <c r="K15200" i="1"/>
  <c r="I15201" i="1"/>
  <c r="J15201" i="1"/>
  <c r="K15201" i="1"/>
  <c r="I15202" i="1"/>
  <c r="J15202" i="1"/>
  <c r="K15202" i="1"/>
  <c r="I15203" i="1"/>
  <c r="J15203" i="1"/>
  <c r="K15203" i="1"/>
  <c r="I15204" i="1"/>
  <c r="J15204" i="1"/>
  <c r="K15204" i="1"/>
  <c r="I15205" i="1"/>
  <c r="J15205" i="1"/>
  <c r="K15205" i="1"/>
  <c r="I15206" i="1"/>
  <c r="J15206" i="1"/>
  <c r="K15206" i="1"/>
  <c r="I15207" i="1"/>
  <c r="J15207" i="1"/>
  <c r="K15207" i="1"/>
  <c r="I15208" i="1"/>
  <c r="J15208" i="1"/>
  <c r="K15208" i="1"/>
  <c r="I15209" i="1"/>
  <c r="J15209" i="1"/>
  <c r="K15209" i="1"/>
  <c r="I15210" i="1"/>
  <c r="J15210" i="1"/>
  <c r="K15210" i="1"/>
  <c r="I15211" i="1"/>
  <c r="J15211" i="1"/>
  <c r="K15211" i="1"/>
  <c r="I15212" i="1"/>
  <c r="J15212" i="1"/>
  <c r="K15212" i="1"/>
  <c r="I15213" i="1"/>
  <c r="J15213" i="1"/>
  <c r="K15213" i="1"/>
  <c r="I15214" i="1"/>
  <c r="J15214" i="1"/>
  <c r="K15214" i="1"/>
  <c r="I15215" i="1"/>
  <c r="J15215" i="1"/>
  <c r="K15215" i="1"/>
  <c r="I15216" i="1"/>
  <c r="J15216" i="1"/>
  <c r="K15216" i="1"/>
  <c r="I15217" i="1"/>
  <c r="J15217" i="1"/>
  <c r="K15217" i="1"/>
  <c r="I15218" i="1"/>
  <c r="J15218" i="1"/>
  <c r="K15218" i="1"/>
  <c r="I15219" i="1"/>
  <c r="J15219" i="1"/>
  <c r="K15219" i="1"/>
  <c r="I15220" i="1"/>
  <c r="J15220" i="1"/>
  <c r="K15220" i="1"/>
  <c r="I15221" i="1"/>
  <c r="J15221" i="1"/>
  <c r="K15221" i="1"/>
  <c r="I15222" i="1"/>
  <c r="J15222" i="1"/>
  <c r="K15222" i="1"/>
  <c r="I15223" i="1"/>
  <c r="J15223" i="1"/>
  <c r="K15223" i="1"/>
  <c r="I15224" i="1"/>
  <c r="J15224" i="1"/>
  <c r="K15224" i="1"/>
  <c r="I15225" i="1"/>
  <c r="J15225" i="1"/>
  <c r="K15225" i="1"/>
  <c r="I15226" i="1"/>
  <c r="J15226" i="1"/>
  <c r="K15226" i="1"/>
  <c r="I15227" i="1"/>
  <c r="J15227" i="1"/>
  <c r="K15227" i="1"/>
  <c r="I15228" i="1"/>
  <c r="J15228" i="1"/>
  <c r="K15228" i="1"/>
  <c r="I15229" i="1"/>
  <c r="J15229" i="1"/>
  <c r="K15229" i="1"/>
  <c r="I15230" i="1"/>
  <c r="J15230" i="1"/>
  <c r="K15230" i="1"/>
  <c r="I15231" i="1"/>
  <c r="J15231" i="1"/>
  <c r="K15231" i="1"/>
  <c r="I15232" i="1"/>
  <c r="J15232" i="1"/>
  <c r="K15232" i="1"/>
  <c r="I15233" i="1"/>
  <c r="J15233" i="1"/>
  <c r="K15233" i="1"/>
  <c r="I15234" i="1"/>
  <c r="J15234" i="1"/>
  <c r="K15234" i="1"/>
  <c r="I15235" i="1"/>
  <c r="J15235" i="1"/>
  <c r="K15235" i="1"/>
  <c r="I15236" i="1"/>
  <c r="J15236" i="1"/>
  <c r="K15236" i="1"/>
  <c r="I15237" i="1"/>
  <c r="J15237" i="1"/>
  <c r="K15237" i="1"/>
  <c r="I15238" i="1"/>
  <c r="J15238" i="1"/>
  <c r="K15238" i="1"/>
  <c r="I15239" i="1"/>
  <c r="J15239" i="1"/>
  <c r="K15239" i="1"/>
  <c r="I15240" i="1"/>
  <c r="J15240" i="1"/>
  <c r="K15240" i="1"/>
  <c r="I15241" i="1"/>
  <c r="J15241" i="1"/>
  <c r="K15241" i="1"/>
  <c r="I15242" i="1"/>
  <c r="J15242" i="1"/>
  <c r="K15242" i="1"/>
  <c r="I15243" i="1"/>
  <c r="J15243" i="1"/>
  <c r="K15243" i="1"/>
  <c r="I15244" i="1"/>
  <c r="J15244" i="1"/>
  <c r="K15244" i="1"/>
  <c r="I15245" i="1"/>
  <c r="J15245" i="1"/>
  <c r="K15245" i="1"/>
  <c r="I15246" i="1"/>
  <c r="J15246" i="1"/>
  <c r="K15246" i="1"/>
  <c r="I15247" i="1"/>
  <c r="J15247" i="1"/>
  <c r="K15247" i="1"/>
  <c r="I15248" i="1"/>
  <c r="J15248" i="1"/>
  <c r="K15248" i="1"/>
  <c r="I15249" i="1"/>
  <c r="J15249" i="1"/>
  <c r="K15249" i="1"/>
  <c r="I15250" i="1"/>
  <c r="J15250" i="1"/>
  <c r="K15250" i="1"/>
  <c r="I15251" i="1"/>
  <c r="J15251" i="1"/>
  <c r="K15251" i="1"/>
  <c r="I15252" i="1"/>
  <c r="J15252" i="1"/>
  <c r="K15252" i="1"/>
  <c r="I15253" i="1"/>
  <c r="J15253" i="1"/>
  <c r="K15253" i="1"/>
  <c r="I15254" i="1"/>
  <c r="J15254" i="1"/>
  <c r="K15254" i="1"/>
  <c r="I15255" i="1"/>
  <c r="J15255" i="1"/>
  <c r="K15255" i="1"/>
  <c r="I15256" i="1"/>
  <c r="J15256" i="1"/>
  <c r="K15256" i="1"/>
  <c r="I15257" i="1"/>
  <c r="J15257" i="1"/>
  <c r="K15257" i="1"/>
  <c r="I15258" i="1"/>
  <c r="J15258" i="1"/>
  <c r="K15258" i="1"/>
  <c r="I15259" i="1"/>
  <c r="J15259" i="1"/>
  <c r="K15259" i="1"/>
  <c r="I15260" i="1"/>
  <c r="J15260" i="1"/>
  <c r="K15260" i="1"/>
  <c r="I15261" i="1"/>
  <c r="J15261" i="1"/>
  <c r="K15261" i="1"/>
  <c r="I15262" i="1"/>
  <c r="J15262" i="1"/>
  <c r="K15262" i="1"/>
  <c r="I15263" i="1"/>
  <c r="J15263" i="1"/>
  <c r="K15263" i="1"/>
  <c r="I15264" i="1"/>
  <c r="J15264" i="1"/>
  <c r="K15264" i="1"/>
  <c r="I15265" i="1"/>
  <c r="J15265" i="1"/>
  <c r="K15265" i="1"/>
  <c r="I15266" i="1"/>
  <c r="J15266" i="1"/>
  <c r="K15266" i="1"/>
  <c r="I15267" i="1"/>
  <c r="J15267" i="1"/>
  <c r="K15267" i="1"/>
  <c r="I15268" i="1"/>
  <c r="J15268" i="1"/>
  <c r="K15268" i="1"/>
  <c r="I15269" i="1"/>
  <c r="J15269" i="1"/>
  <c r="K15269" i="1"/>
  <c r="I15270" i="1"/>
  <c r="J15270" i="1"/>
  <c r="K15270" i="1"/>
  <c r="I15271" i="1"/>
  <c r="J15271" i="1"/>
  <c r="K15271" i="1"/>
  <c r="I15272" i="1"/>
  <c r="J15272" i="1"/>
  <c r="K15272" i="1"/>
  <c r="I15273" i="1"/>
  <c r="J15273" i="1"/>
  <c r="K15273" i="1"/>
  <c r="I15274" i="1"/>
  <c r="J15274" i="1"/>
  <c r="K15274" i="1"/>
  <c r="I15275" i="1"/>
  <c r="J15275" i="1"/>
  <c r="K15275" i="1"/>
  <c r="I15276" i="1"/>
  <c r="J15276" i="1"/>
  <c r="K15276" i="1"/>
  <c r="I15277" i="1"/>
  <c r="J15277" i="1"/>
  <c r="K15277" i="1"/>
  <c r="I15278" i="1"/>
  <c r="J15278" i="1"/>
  <c r="K15278" i="1"/>
  <c r="I15279" i="1"/>
  <c r="J15279" i="1"/>
  <c r="K15279" i="1"/>
  <c r="I15280" i="1"/>
  <c r="J15280" i="1"/>
  <c r="K15280" i="1"/>
  <c r="I15281" i="1"/>
  <c r="J15281" i="1"/>
  <c r="K15281" i="1"/>
  <c r="I15282" i="1"/>
  <c r="J15282" i="1"/>
  <c r="K15282" i="1"/>
  <c r="I15283" i="1"/>
  <c r="J15283" i="1"/>
  <c r="K15283" i="1"/>
  <c r="I15284" i="1"/>
  <c r="J15284" i="1"/>
  <c r="K15284" i="1"/>
  <c r="I15285" i="1"/>
  <c r="J15285" i="1"/>
  <c r="K15285" i="1"/>
  <c r="I15286" i="1"/>
  <c r="J15286" i="1"/>
  <c r="K15286" i="1"/>
  <c r="I15287" i="1"/>
  <c r="J15287" i="1"/>
  <c r="K15287" i="1"/>
  <c r="I15288" i="1"/>
  <c r="J15288" i="1"/>
  <c r="K15288" i="1"/>
  <c r="I15289" i="1"/>
  <c r="J15289" i="1"/>
  <c r="K15289" i="1"/>
  <c r="I15290" i="1"/>
  <c r="J15290" i="1"/>
  <c r="K15290" i="1"/>
  <c r="I15291" i="1"/>
  <c r="J15291" i="1"/>
  <c r="K15291" i="1"/>
  <c r="I15292" i="1"/>
  <c r="J15292" i="1"/>
  <c r="K15292" i="1"/>
  <c r="I15293" i="1"/>
  <c r="J15293" i="1"/>
  <c r="K15293" i="1"/>
  <c r="I15294" i="1"/>
  <c r="J15294" i="1"/>
  <c r="K15294" i="1"/>
  <c r="I15295" i="1"/>
  <c r="J15295" i="1"/>
  <c r="K15295" i="1"/>
  <c r="I15296" i="1"/>
  <c r="J15296" i="1"/>
  <c r="K15296" i="1"/>
  <c r="I15297" i="1"/>
  <c r="J15297" i="1"/>
  <c r="K15297" i="1"/>
  <c r="I15298" i="1"/>
  <c r="J15298" i="1"/>
  <c r="K15298" i="1"/>
  <c r="I15299" i="1"/>
  <c r="J15299" i="1"/>
  <c r="K15299" i="1"/>
  <c r="I15300" i="1"/>
  <c r="J15300" i="1"/>
  <c r="K15300" i="1"/>
  <c r="I15301" i="1"/>
  <c r="J15301" i="1"/>
  <c r="K15301" i="1"/>
  <c r="I15302" i="1"/>
  <c r="J15302" i="1"/>
  <c r="K15302" i="1"/>
  <c r="I15303" i="1"/>
  <c r="J15303" i="1"/>
  <c r="K15303" i="1"/>
  <c r="I15304" i="1"/>
  <c r="J15304" i="1"/>
  <c r="K15304" i="1"/>
  <c r="I15305" i="1"/>
  <c r="J15305" i="1"/>
  <c r="K15305" i="1"/>
  <c r="I15306" i="1"/>
  <c r="J15306" i="1"/>
  <c r="K15306" i="1"/>
  <c r="I15307" i="1"/>
  <c r="J15307" i="1"/>
  <c r="K15307" i="1"/>
  <c r="I15308" i="1"/>
  <c r="J15308" i="1"/>
  <c r="K15308" i="1"/>
  <c r="I15309" i="1"/>
  <c r="J15309" i="1"/>
  <c r="K15309" i="1"/>
  <c r="I15310" i="1"/>
  <c r="J15310" i="1"/>
  <c r="K15310" i="1"/>
  <c r="I15311" i="1"/>
  <c r="J15311" i="1"/>
  <c r="K15311" i="1"/>
  <c r="I15312" i="1"/>
  <c r="J15312" i="1"/>
  <c r="K15312" i="1"/>
  <c r="I15313" i="1"/>
  <c r="J15313" i="1"/>
  <c r="K15313" i="1"/>
  <c r="I15314" i="1"/>
  <c r="J15314" i="1"/>
  <c r="K15314" i="1"/>
  <c r="I15315" i="1"/>
  <c r="J15315" i="1"/>
  <c r="K15315" i="1"/>
  <c r="I15316" i="1"/>
  <c r="J15316" i="1"/>
  <c r="K15316" i="1"/>
  <c r="I15317" i="1"/>
  <c r="J15317" i="1"/>
  <c r="K15317" i="1"/>
  <c r="I15318" i="1"/>
  <c r="J15318" i="1"/>
  <c r="K15318" i="1"/>
  <c r="I15319" i="1"/>
  <c r="J15319" i="1"/>
  <c r="K15319" i="1"/>
  <c r="I15320" i="1"/>
  <c r="J15320" i="1"/>
  <c r="K15320" i="1"/>
  <c r="I15321" i="1"/>
  <c r="J15321" i="1"/>
  <c r="K15321" i="1"/>
  <c r="I15322" i="1"/>
  <c r="J15322" i="1"/>
  <c r="K15322" i="1"/>
  <c r="I15323" i="1"/>
  <c r="J15323" i="1"/>
  <c r="K15323" i="1"/>
  <c r="I15324" i="1"/>
  <c r="J15324" i="1"/>
  <c r="K15324" i="1"/>
  <c r="I15325" i="1"/>
  <c r="J15325" i="1"/>
  <c r="K15325" i="1"/>
  <c r="I15326" i="1"/>
  <c r="J15326" i="1"/>
  <c r="K15326" i="1"/>
  <c r="I15327" i="1"/>
  <c r="J15327" i="1"/>
  <c r="K15327" i="1"/>
  <c r="I15328" i="1"/>
  <c r="J15328" i="1"/>
  <c r="K15328" i="1"/>
  <c r="I15329" i="1"/>
  <c r="J15329" i="1"/>
  <c r="K15329" i="1"/>
  <c r="I15330" i="1"/>
  <c r="J15330" i="1"/>
  <c r="K15330" i="1"/>
  <c r="I15331" i="1"/>
  <c r="J15331" i="1"/>
  <c r="K15331" i="1"/>
  <c r="I15332" i="1"/>
  <c r="J15332" i="1"/>
  <c r="K15332" i="1"/>
  <c r="I15333" i="1"/>
  <c r="J15333" i="1"/>
  <c r="K15333" i="1"/>
  <c r="I15334" i="1"/>
  <c r="J15334" i="1"/>
  <c r="K15334" i="1"/>
  <c r="I15335" i="1"/>
  <c r="J15335" i="1"/>
  <c r="K15335" i="1"/>
  <c r="I15336" i="1"/>
  <c r="J15336" i="1"/>
  <c r="K15336" i="1"/>
  <c r="I15337" i="1"/>
  <c r="J15337" i="1"/>
  <c r="K15337" i="1"/>
  <c r="I15338" i="1"/>
  <c r="J15338" i="1"/>
  <c r="K15338" i="1"/>
  <c r="I15339" i="1"/>
  <c r="J15339" i="1"/>
  <c r="K15339" i="1"/>
  <c r="I15340" i="1"/>
  <c r="J15340" i="1"/>
  <c r="K15340" i="1"/>
  <c r="I15341" i="1"/>
  <c r="J15341" i="1"/>
  <c r="K15341" i="1"/>
  <c r="I15342" i="1"/>
  <c r="J15342" i="1"/>
  <c r="K15342" i="1"/>
  <c r="I15343" i="1"/>
  <c r="J15343" i="1"/>
  <c r="K15343" i="1"/>
  <c r="I15344" i="1"/>
  <c r="J15344" i="1"/>
  <c r="K15344" i="1"/>
  <c r="I15345" i="1"/>
  <c r="J15345" i="1"/>
  <c r="K15345" i="1"/>
  <c r="I15346" i="1"/>
  <c r="J15346" i="1"/>
  <c r="K15346" i="1"/>
  <c r="I15347" i="1"/>
  <c r="J15347" i="1"/>
  <c r="K15347" i="1"/>
  <c r="I15348" i="1"/>
  <c r="J15348" i="1"/>
  <c r="K15348" i="1"/>
  <c r="I15349" i="1"/>
  <c r="J15349" i="1"/>
  <c r="K15349" i="1"/>
  <c r="I15350" i="1"/>
  <c r="J15350" i="1"/>
  <c r="K15350" i="1"/>
  <c r="I15351" i="1"/>
  <c r="J15351" i="1"/>
  <c r="K15351" i="1"/>
  <c r="I15352" i="1"/>
  <c r="J15352" i="1"/>
  <c r="K15352" i="1"/>
  <c r="I15353" i="1"/>
  <c r="J15353" i="1"/>
  <c r="K15353" i="1"/>
  <c r="I15354" i="1"/>
  <c r="J15354" i="1"/>
  <c r="K15354" i="1"/>
  <c r="I15355" i="1"/>
  <c r="J15355" i="1"/>
  <c r="K15355" i="1"/>
  <c r="I15356" i="1"/>
  <c r="J15356" i="1"/>
  <c r="K15356" i="1"/>
  <c r="I15357" i="1"/>
  <c r="J15357" i="1"/>
  <c r="K15357" i="1"/>
  <c r="I15358" i="1"/>
  <c r="J15358" i="1"/>
  <c r="K15358" i="1"/>
  <c r="I15359" i="1"/>
  <c r="J15359" i="1"/>
  <c r="K15359" i="1"/>
  <c r="I15360" i="1"/>
  <c r="J15360" i="1"/>
  <c r="K15360" i="1"/>
  <c r="I15361" i="1"/>
  <c r="J15361" i="1"/>
  <c r="K15361" i="1"/>
  <c r="I15362" i="1"/>
  <c r="J15362" i="1"/>
  <c r="K15362" i="1"/>
  <c r="I15363" i="1"/>
  <c r="J15363" i="1"/>
  <c r="K15363" i="1"/>
  <c r="I15364" i="1"/>
  <c r="J15364" i="1"/>
  <c r="K15364" i="1"/>
  <c r="I15365" i="1"/>
  <c r="J15365" i="1"/>
  <c r="K15365" i="1"/>
  <c r="I15366" i="1"/>
  <c r="J15366" i="1"/>
  <c r="K15366" i="1"/>
  <c r="I15367" i="1"/>
  <c r="J15367" i="1"/>
  <c r="K15367" i="1"/>
  <c r="I15368" i="1"/>
  <c r="J15368" i="1"/>
  <c r="K15368" i="1"/>
  <c r="I15369" i="1"/>
  <c r="J15369" i="1"/>
  <c r="K15369" i="1"/>
  <c r="I15370" i="1"/>
  <c r="J15370" i="1"/>
  <c r="K15370" i="1"/>
  <c r="I15371" i="1"/>
  <c r="J15371" i="1"/>
  <c r="K15371" i="1"/>
  <c r="I15372" i="1"/>
  <c r="J15372" i="1"/>
  <c r="K15372" i="1"/>
  <c r="I15373" i="1"/>
  <c r="J15373" i="1"/>
  <c r="K15373" i="1"/>
  <c r="I15374" i="1"/>
  <c r="J15374" i="1"/>
  <c r="K15374" i="1"/>
  <c r="I15375" i="1"/>
  <c r="J15375" i="1"/>
  <c r="K15375" i="1"/>
  <c r="I15376" i="1"/>
  <c r="J15376" i="1"/>
  <c r="K15376" i="1"/>
  <c r="I15377" i="1"/>
  <c r="J15377" i="1"/>
  <c r="K15377" i="1"/>
  <c r="I15378" i="1"/>
  <c r="J15378" i="1"/>
  <c r="K15378" i="1"/>
  <c r="I15379" i="1"/>
  <c r="J15379" i="1"/>
  <c r="K15379" i="1"/>
  <c r="I15380" i="1"/>
  <c r="J15380" i="1"/>
  <c r="K15380" i="1"/>
  <c r="I15381" i="1"/>
  <c r="J15381" i="1"/>
  <c r="K15381" i="1"/>
  <c r="I15382" i="1"/>
  <c r="J15382" i="1"/>
  <c r="K15382" i="1"/>
  <c r="I15383" i="1"/>
  <c r="J15383" i="1"/>
  <c r="K15383" i="1"/>
  <c r="I15384" i="1"/>
  <c r="J15384" i="1"/>
  <c r="K15384" i="1"/>
  <c r="I15385" i="1"/>
  <c r="J15385" i="1"/>
  <c r="K15385" i="1"/>
  <c r="I15386" i="1"/>
  <c r="J15386" i="1"/>
  <c r="K15386" i="1"/>
  <c r="I15387" i="1"/>
  <c r="J15387" i="1"/>
  <c r="K15387" i="1"/>
  <c r="I15388" i="1"/>
  <c r="J15388" i="1"/>
  <c r="K15388" i="1"/>
  <c r="I15389" i="1"/>
  <c r="J15389" i="1"/>
  <c r="K15389" i="1"/>
  <c r="I15390" i="1"/>
  <c r="J15390" i="1"/>
  <c r="K15390" i="1"/>
  <c r="I15391" i="1"/>
  <c r="J15391" i="1"/>
  <c r="K15391" i="1"/>
  <c r="I15392" i="1"/>
  <c r="J15392" i="1"/>
  <c r="K15392" i="1"/>
  <c r="I15393" i="1"/>
  <c r="J15393" i="1"/>
  <c r="K15393" i="1"/>
  <c r="I15394" i="1"/>
  <c r="J15394" i="1"/>
  <c r="K15394" i="1"/>
  <c r="I15395" i="1"/>
  <c r="J15395" i="1"/>
  <c r="K15395" i="1"/>
  <c r="I15396" i="1"/>
  <c r="J15396" i="1"/>
  <c r="K15396" i="1"/>
  <c r="I15397" i="1"/>
  <c r="J15397" i="1"/>
  <c r="K15397" i="1"/>
  <c r="I15398" i="1"/>
  <c r="J15398" i="1"/>
  <c r="K15398" i="1"/>
  <c r="I15399" i="1"/>
  <c r="J15399" i="1"/>
  <c r="K15399" i="1"/>
  <c r="I15400" i="1"/>
  <c r="J15400" i="1"/>
  <c r="K15400" i="1"/>
  <c r="I15401" i="1"/>
  <c r="J15401" i="1"/>
  <c r="K15401" i="1"/>
  <c r="I15402" i="1"/>
  <c r="J15402" i="1"/>
  <c r="K15402" i="1"/>
  <c r="I15403" i="1"/>
  <c r="J15403" i="1"/>
  <c r="K15403" i="1"/>
  <c r="I15404" i="1"/>
  <c r="J15404" i="1"/>
  <c r="K15404" i="1"/>
  <c r="I15405" i="1"/>
  <c r="J15405" i="1"/>
  <c r="K15405" i="1"/>
  <c r="I15406" i="1"/>
  <c r="J15406" i="1"/>
  <c r="K15406" i="1"/>
  <c r="I15407" i="1"/>
  <c r="J15407" i="1"/>
  <c r="K15407" i="1"/>
  <c r="I15408" i="1"/>
  <c r="J15408" i="1"/>
  <c r="K15408" i="1"/>
  <c r="I15409" i="1"/>
  <c r="J15409" i="1"/>
  <c r="K15409" i="1"/>
  <c r="I15410" i="1"/>
  <c r="J15410" i="1"/>
  <c r="K15410" i="1"/>
  <c r="I15411" i="1"/>
  <c r="J15411" i="1"/>
  <c r="K15411" i="1"/>
  <c r="I15412" i="1"/>
  <c r="J15412" i="1"/>
  <c r="K15412" i="1"/>
  <c r="I15413" i="1"/>
  <c r="J15413" i="1"/>
  <c r="K15413" i="1"/>
  <c r="I15414" i="1"/>
  <c r="J15414" i="1"/>
  <c r="K15414" i="1"/>
  <c r="I15415" i="1"/>
  <c r="J15415" i="1"/>
  <c r="K15415" i="1"/>
  <c r="I15416" i="1"/>
  <c r="J15416" i="1"/>
  <c r="K15416" i="1"/>
  <c r="I15417" i="1"/>
  <c r="J15417" i="1"/>
  <c r="K15417" i="1"/>
  <c r="I15418" i="1"/>
  <c r="J15418" i="1"/>
  <c r="K15418" i="1"/>
  <c r="I15419" i="1"/>
  <c r="J15419" i="1"/>
  <c r="K15419" i="1"/>
  <c r="I15420" i="1"/>
  <c r="J15420" i="1"/>
  <c r="K15420" i="1"/>
  <c r="I15421" i="1"/>
  <c r="J15421" i="1"/>
  <c r="K15421" i="1"/>
  <c r="I15422" i="1"/>
  <c r="J15422" i="1"/>
  <c r="K15422" i="1"/>
  <c r="I15423" i="1"/>
  <c r="J15423" i="1"/>
  <c r="K15423" i="1"/>
  <c r="I15424" i="1"/>
  <c r="J15424" i="1"/>
  <c r="K15424" i="1"/>
  <c r="I15425" i="1"/>
  <c r="J15425" i="1"/>
  <c r="K15425" i="1"/>
  <c r="I15426" i="1"/>
  <c r="J15426" i="1"/>
  <c r="K15426" i="1"/>
  <c r="I15427" i="1"/>
  <c r="J15427" i="1"/>
  <c r="K15427" i="1"/>
  <c r="I15428" i="1"/>
  <c r="J15428" i="1"/>
  <c r="K15428" i="1"/>
  <c r="I15429" i="1"/>
  <c r="J15429" i="1"/>
  <c r="K15429" i="1"/>
  <c r="I15430" i="1"/>
  <c r="J15430" i="1"/>
  <c r="K15430" i="1"/>
  <c r="I15431" i="1"/>
  <c r="J15431" i="1"/>
  <c r="K15431" i="1"/>
  <c r="I15432" i="1"/>
  <c r="J15432" i="1"/>
  <c r="K15432" i="1"/>
  <c r="I15433" i="1"/>
  <c r="J15433" i="1"/>
  <c r="K15433" i="1"/>
  <c r="I15434" i="1"/>
  <c r="J15434" i="1"/>
  <c r="K15434" i="1"/>
  <c r="I15435" i="1"/>
  <c r="J15435" i="1"/>
  <c r="K15435" i="1"/>
  <c r="I15436" i="1"/>
  <c r="J15436" i="1"/>
  <c r="K15436" i="1"/>
  <c r="I15437" i="1"/>
  <c r="J15437" i="1"/>
  <c r="K15437" i="1"/>
  <c r="I15438" i="1"/>
  <c r="J15438" i="1"/>
  <c r="K15438" i="1"/>
  <c r="I15439" i="1"/>
  <c r="J15439" i="1"/>
  <c r="K15439" i="1"/>
  <c r="I15440" i="1"/>
  <c r="J15440" i="1"/>
  <c r="K15440" i="1"/>
  <c r="I15441" i="1"/>
  <c r="J15441" i="1"/>
  <c r="K15441" i="1"/>
  <c r="I15442" i="1"/>
  <c r="J15442" i="1"/>
  <c r="K15442" i="1"/>
  <c r="I15443" i="1"/>
  <c r="J15443" i="1"/>
  <c r="K15443" i="1"/>
  <c r="I15444" i="1"/>
  <c r="J15444" i="1"/>
  <c r="K15444" i="1"/>
  <c r="I15445" i="1"/>
  <c r="J15445" i="1"/>
  <c r="K15445" i="1"/>
  <c r="I15446" i="1"/>
  <c r="J15446" i="1"/>
  <c r="K15446" i="1"/>
  <c r="I15447" i="1"/>
  <c r="J15447" i="1"/>
  <c r="K15447" i="1"/>
  <c r="I15448" i="1"/>
  <c r="J15448" i="1"/>
  <c r="K15448" i="1"/>
  <c r="I15449" i="1"/>
  <c r="J15449" i="1"/>
  <c r="K15449" i="1"/>
  <c r="I15450" i="1"/>
  <c r="J15450" i="1"/>
  <c r="K15450" i="1"/>
  <c r="I15451" i="1"/>
  <c r="J15451" i="1"/>
  <c r="K15451" i="1"/>
  <c r="I15452" i="1"/>
  <c r="J15452" i="1"/>
  <c r="K15452" i="1"/>
  <c r="I15453" i="1"/>
  <c r="J15453" i="1"/>
  <c r="K15453" i="1"/>
  <c r="I15454" i="1"/>
  <c r="J15454" i="1"/>
  <c r="K15454" i="1"/>
  <c r="I15455" i="1"/>
  <c r="J15455" i="1"/>
  <c r="K15455" i="1"/>
  <c r="I15456" i="1"/>
  <c r="J15456" i="1"/>
  <c r="K15456" i="1"/>
  <c r="I15457" i="1"/>
  <c r="J15457" i="1"/>
  <c r="K15457" i="1"/>
  <c r="I15458" i="1"/>
  <c r="J15458" i="1"/>
  <c r="K15458" i="1"/>
  <c r="I15459" i="1"/>
  <c r="J15459" i="1"/>
  <c r="K15459" i="1"/>
  <c r="I15460" i="1"/>
  <c r="J15460" i="1"/>
  <c r="K15460" i="1"/>
  <c r="I15461" i="1"/>
  <c r="J15461" i="1"/>
  <c r="K15461" i="1"/>
  <c r="I15462" i="1"/>
  <c r="J15462" i="1"/>
  <c r="K15462" i="1"/>
  <c r="I15463" i="1"/>
  <c r="J15463" i="1"/>
  <c r="K15463" i="1"/>
  <c r="I15464" i="1"/>
  <c r="J15464" i="1"/>
  <c r="K15464" i="1"/>
  <c r="I15465" i="1"/>
  <c r="J15465" i="1"/>
  <c r="K15465" i="1"/>
  <c r="I15466" i="1"/>
  <c r="J15466" i="1"/>
  <c r="K15466" i="1"/>
  <c r="I15467" i="1"/>
  <c r="J15467" i="1"/>
  <c r="K15467" i="1"/>
  <c r="I15468" i="1"/>
  <c r="J15468" i="1"/>
  <c r="K15468" i="1"/>
  <c r="I15469" i="1"/>
  <c r="J15469" i="1"/>
  <c r="K15469" i="1"/>
  <c r="I15470" i="1"/>
  <c r="J15470" i="1"/>
  <c r="K15470" i="1"/>
  <c r="I15471" i="1"/>
  <c r="J15471" i="1"/>
  <c r="K15471" i="1"/>
  <c r="I15472" i="1"/>
  <c r="J15472" i="1"/>
  <c r="K15472" i="1"/>
  <c r="I15473" i="1"/>
  <c r="J15473" i="1"/>
  <c r="K15473" i="1"/>
  <c r="I15474" i="1"/>
  <c r="J15474" i="1"/>
  <c r="K15474" i="1"/>
  <c r="I15475" i="1"/>
  <c r="J15475" i="1"/>
  <c r="K15475" i="1"/>
  <c r="I15476" i="1"/>
  <c r="J15476" i="1"/>
  <c r="K15476" i="1"/>
  <c r="I15477" i="1"/>
  <c r="J15477" i="1"/>
  <c r="K15477" i="1"/>
  <c r="I15478" i="1"/>
  <c r="J15478" i="1"/>
  <c r="K15478" i="1"/>
  <c r="I15479" i="1"/>
  <c r="J15479" i="1"/>
  <c r="K15479" i="1"/>
  <c r="I15480" i="1"/>
  <c r="J15480" i="1"/>
  <c r="K15480" i="1"/>
  <c r="I15481" i="1"/>
  <c r="J15481" i="1"/>
  <c r="K15481" i="1"/>
  <c r="I15482" i="1"/>
  <c r="J15482" i="1"/>
  <c r="K15482" i="1"/>
  <c r="I15483" i="1"/>
  <c r="J15483" i="1"/>
  <c r="K15483" i="1"/>
  <c r="I15484" i="1"/>
  <c r="J15484" i="1"/>
  <c r="K15484" i="1"/>
  <c r="I15485" i="1"/>
  <c r="J15485" i="1"/>
  <c r="K15485" i="1"/>
  <c r="I15486" i="1"/>
  <c r="J15486" i="1"/>
  <c r="K15486" i="1"/>
  <c r="I15487" i="1"/>
  <c r="J15487" i="1"/>
  <c r="K15487" i="1"/>
  <c r="I15488" i="1"/>
  <c r="J15488" i="1"/>
  <c r="K15488" i="1"/>
  <c r="I15489" i="1"/>
  <c r="J15489" i="1"/>
  <c r="K15489" i="1"/>
  <c r="I15490" i="1"/>
  <c r="J15490" i="1"/>
  <c r="K15490" i="1"/>
  <c r="I15491" i="1"/>
  <c r="J15491" i="1"/>
  <c r="K15491" i="1"/>
  <c r="I15492" i="1"/>
  <c r="J15492" i="1"/>
  <c r="K15492" i="1"/>
  <c r="I15493" i="1"/>
  <c r="J15493" i="1"/>
  <c r="K15493" i="1"/>
  <c r="I15494" i="1"/>
  <c r="J15494" i="1"/>
  <c r="K15494" i="1"/>
  <c r="I15495" i="1"/>
  <c r="J15495" i="1"/>
  <c r="K15495" i="1"/>
  <c r="I15496" i="1"/>
  <c r="J15496" i="1"/>
  <c r="K15496" i="1"/>
  <c r="I15497" i="1"/>
  <c r="J15497" i="1"/>
  <c r="K15497" i="1"/>
  <c r="I15498" i="1"/>
  <c r="J15498" i="1"/>
  <c r="K15498" i="1"/>
  <c r="I15499" i="1"/>
  <c r="J15499" i="1"/>
  <c r="K15499" i="1"/>
  <c r="I15500" i="1"/>
  <c r="J15500" i="1"/>
  <c r="K15500" i="1"/>
  <c r="I15501" i="1"/>
  <c r="J15501" i="1"/>
  <c r="K15501" i="1"/>
  <c r="I15502" i="1"/>
  <c r="J15502" i="1"/>
  <c r="K15502" i="1"/>
  <c r="I15503" i="1"/>
  <c r="J15503" i="1"/>
  <c r="K15503" i="1"/>
  <c r="I15504" i="1"/>
  <c r="J15504" i="1"/>
  <c r="K15504" i="1"/>
  <c r="I15505" i="1"/>
  <c r="J15505" i="1"/>
  <c r="K15505" i="1"/>
  <c r="I15506" i="1"/>
  <c r="J15506" i="1"/>
  <c r="K15506" i="1"/>
  <c r="I15507" i="1"/>
  <c r="J15507" i="1"/>
  <c r="K15507" i="1"/>
  <c r="I15508" i="1"/>
  <c r="J15508" i="1"/>
  <c r="K15508" i="1"/>
  <c r="I15509" i="1"/>
  <c r="J15509" i="1"/>
  <c r="K15509" i="1"/>
  <c r="I15510" i="1"/>
  <c r="J15510" i="1"/>
  <c r="K15510" i="1"/>
  <c r="I15511" i="1"/>
  <c r="J15511" i="1"/>
  <c r="K15511" i="1"/>
  <c r="I15512" i="1"/>
  <c r="J15512" i="1"/>
  <c r="K15512" i="1"/>
  <c r="I15513" i="1"/>
  <c r="J15513" i="1"/>
  <c r="K15513" i="1"/>
  <c r="I15514" i="1"/>
  <c r="J15514" i="1"/>
  <c r="K15514" i="1"/>
  <c r="I15515" i="1"/>
  <c r="J15515" i="1"/>
  <c r="K15515" i="1"/>
  <c r="I15516" i="1"/>
  <c r="J15516" i="1"/>
  <c r="K15516" i="1"/>
  <c r="I15517" i="1"/>
  <c r="J15517" i="1"/>
  <c r="K15517" i="1"/>
  <c r="I15518" i="1"/>
  <c r="J15518" i="1"/>
  <c r="K15518" i="1"/>
  <c r="I15519" i="1"/>
  <c r="J15519" i="1"/>
  <c r="K15519" i="1"/>
  <c r="I15520" i="1"/>
  <c r="J15520" i="1"/>
  <c r="K15520" i="1"/>
  <c r="I15521" i="1"/>
  <c r="J15521" i="1"/>
  <c r="K15521" i="1"/>
  <c r="I15522" i="1"/>
  <c r="J15522" i="1"/>
  <c r="K15522" i="1"/>
  <c r="I15523" i="1"/>
  <c r="J15523" i="1"/>
  <c r="K15523" i="1"/>
  <c r="I15524" i="1"/>
  <c r="J15524" i="1"/>
  <c r="K15524" i="1"/>
  <c r="I15525" i="1"/>
  <c r="J15525" i="1"/>
  <c r="K15525" i="1"/>
  <c r="I15526" i="1"/>
  <c r="J15526" i="1"/>
  <c r="K15526" i="1"/>
  <c r="I15527" i="1"/>
  <c r="J15527" i="1"/>
  <c r="K15527" i="1"/>
  <c r="I15528" i="1"/>
  <c r="J15528" i="1"/>
  <c r="K15528" i="1"/>
  <c r="I15529" i="1"/>
  <c r="J15529" i="1"/>
  <c r="K15529" i="1"/>
  <c r="I15530" i="1"/>
  <c r="J15530" i="1"/>
  <c r="K15530" i="1"/>
  <c r="I15531" i="1"/>
  <c r="J15531" i="1"/>
  <c r="K15531" i="1"/>
  <c r="I15532" i="1"/>
  <c r="J15532" i="1"/>
  <c r="K15532" i="1"/>
  <c r="I15533" i="1"/>
  <c r="J15533" i="1"/>
  <c r="K15533" i="1"/>
  <c r="I15534" i="1"/>
  <c r="J15534" i="1"/>
  <c r="K15534" i="1"/>
  <c r="I15535" i="1"/>
  <c r="J15535" i="1"/>
  <c r="K15535" i="1"/>
  <c r="I15536" i="1"/>
  <c r="J15536" i="1"/>
  <c r="K15536" i="1"/>
  <c r="I15537" i="1"/>
  <c r="J15537" i="1"/>
  <c r="K15537" i="1"/>
  <c r="I15538" i="1"/>
  <c r="J15538" i="1"/>
  <c r="K15538" i="1"/>
  <c r="I15539" i="1"/>
  <c r="J15539" i="1"/>
  <c r="K15539" i="1"/>
  <c r="I15540" i="1"/>
  <c r="J15540" i="1"/>
  <c r="K15540" i="1"/>
  <c r="I15541" i="1"/>
  <c r="J15541" i="1"/>
  <c r="K15541" i="1"/>
  <c r="I15542" i="1"/>
  <c r="J15542" i="1"/>
  <c r="K15542" i="1"/>
  <c r="I15543" i="1"/>
  <c r="J15543" i="1"/>
  <c r="K15543" i="1"/>
  <c r="I15544" i="1"/>
  <c r="J15544" i="1"/>
  <c r="K15544" i="1"/>
  <c r="I15545" i="1"/>
  <c r="J15545" i="1"/>
  <c r="K15545" i="1"/>
  <c r="I15546" i="1"/>
  <c r="J15546" i="1"/>
  <c r="K15546" i="1"/>
  <c r="I15547" i="1"/>
  <c r="J15547" i="1"/>
  <c r="K15547" i="1"/>
  <c r="I15548" i="1"/>
  <c r="J15548" i="1"/>
  <c r="K15548" i="1"/>
  <c r="I15549" i="1"/>
  <c r="J15549" i="1"/>
  <c r="K15549" i="1"/>
  <c r="I15550" i="1"/>
  <c r="J15550" i="1"/>
  <c r="K15550" i="1"/>
  <c r="I15551" i="1"/>
  <c r="J15551" i="1"/>
  <c r="K15551" i="1"/>
  <c r="I15552" i="1"/>
  <c r="J15552" i="1"/>
  <c r="K15552" i="1"/>
  <c r="I15553" i="1"/>
  <c r="J15553" i="1"/>
  <c r="K15553" i="1"/>
  <c r="I15554" i="1"/>
  <c r="J15554" i="1"/>
  <c r="K15554" i="1"/>
  <c r="I15555" i="1"/>
  <c r="J15555" i="1"/>
  <c r="K15555" i="1"/>
  <c r="I15556" i="1"/>
  <c r="J15556" i="1"/>
  <c r="K15556" i="1"/>
  <c r="I15557" i="1"/>
  <c r="J15557" i="1"/>
  <c r="K15557" i="1"/>
  <c r="I15558" i="1"/>
  <c r="J15558" i="1"/>
  <c r="K15558" i="1"/>
  <c r="I15559" i="1"/>
  <c r="J15559" i="1"/>
  <c r="K15559" i="1"/>
  <c r="I15560" i="1"/>
  <c r="J15560" i="1"/>
  <c r="K15560" i="1"/>
  <c r="I15561" i="1"/>
  <c r="J15561" i="1"/>
  <c r="K15561" i="1"/>
  <c r="I15562" i="1"/>
  <c r="J15562" i="1"/>
  <c r="K15562" i="1"/>
  <c r="I15563" i="1"/>
  <c r="J15563" i="1"/>
  <c r="K15563" i="1"/>
  <c r="I15564" i="1"/>
  <c r="J15564" i="1"/>
  <c r="K15564" i="1"/>
  <c r="I15565" i="1"/>
  <c r="J15565" i="1"/>
  <c r="K15565" i="1"/>
  <c r="I15566" i="1"/>
  <c r="J15566" i="1"/>
  <c r="K15566" i="1"/>
  <c r="I15567" i="1"/>
  <c r="J15567" i="1"/>
  <c r="K15567" i="1"/>
  <c r="I15568" i="1"/>
  <c r="J15568" i="1"/>
  <c r="K15568" i="1"/>
  <c r="I15569" i="1"/>
  <c r="J15569" i="1"/>
  <c r="K15569" i="1"/>
  <c r="I15570" i="1"/>
  <c r="J15570" i="1"/>
  <c r="K15570" i="1"/>
  <c r="I15571" i="1"/>
  <c r="J15571" i="1"/>
  <c r="K15571" i="1"/>
  <c r="I15572" i="1"/>
  <c r="J15572" i="1"/>
  <c r="K15572" i="1"/>
  <c r="I15573" i="1"/>
  <c r="J15573" i="1"/>
  <c r="K15573" i="1"/>
  <c r="I15574" i="1"/>
  <c r="J15574" i="1"/>
  <c r="K15574" i="1"/>
  <c r="I15575" i="1"/>
  <c r="J15575" i="1"/>
  <c r="K15575" i="1"/>
  <c r="I15576" i="1"/>
  <c r="J15576" i="1"/>
  <c r="K15576" i="1"/>
  <c r="I15577" i="1"/>
  <c r="J15577" i="1"/>
  <c r="K15577" i="1"/>
  <c r="I15578" i="1"/>
  <c r="J15578" i="1"/>
  <c r="K15578" i="1"/>
  <c r="I15579" i="1"/>
  <c r="J15579" i="1"/>
  <c r="K15579" i="1"/>
  <c r="I15580" i="1"/>
  <c r="J15580" i="1"/>
  <c r="K15580" i="1"/>
  <c r="I15581" i="1"/>
  <c r="J15581" i="1"/>
  <c r="K15581" i="1"/>
  <c r="I15582" i="1"/>
  <c r="J15582" i="1"/>
  <c r="K15582" i="1"/>
  <c r="I15583" i="1"/>
  <c r="J15583" i="1"/>
  <c r="K15583" i="1"/>
  <c r="I15584" i="1"/>
  <c r="J15584" i="1"/>
  <c r="K15584" i="1"/>
  <c r="I15585" i="1"/>
  <c r="J15585" i="1"/>
  <c r="K15585" i="1"/>
  <c r="I15586" i="1"/>
  <c r="J15586" i="1"/>
  <c r="K15586" i="1"/>
  <c r="I15587" i="1"/>
  <c r="J15587" i="1"/>
  <c r="K15587" i="1"/>
  <c r="I15588" i="1"/>
  <c r="J15588" i="1"/>
  <c r="K15588" i="1"/>
  <c r="I15589" i="1"/>
  <c r="J15589" i="1"/>
  <c r="K15589" i="1"/>
  <c r="I15590" i="1"/>
  <c r="J15590" i="1"/>
  <c r="K15590" i="1"/>
  <c r="I15591" i="1"/>
  <c r="J15591" i="1"/>
  <c r="K15591" i="1"/>
  <c r="I15592" i="1"/>
  <c r="J15592" i="1"/>
  <c r="K15592" i="1"/>
  <c r="I15593" i="1"/>
  <c r="J15593" i="1"/>
  <c r="K15593" i="1"/>
  <c r="I15594" i="1"/>
  <c r="J15594" i="1"/>
  <c r="K15594" i="1"/>
  <c r="I15595" i="1"/>
  <c r="J15595" i="1"/>
  <c r="K15595" i="1"/>
  <c r="I15596" i="1"/>
  <c r="J15596" i="1"/>
  <c r="K15596" i="1"/>
  <c r="I15597" i="1"/>
  <c r="J15597" i="1"/>
  <c r="K15597" i="1"/>
  <c r="I15598" i="1"/>
  <c r="J15598" i="1"/>
  <c r="K15598" i="1"/>
  <c r="I15599" i="1"/>
  <c r="J15599" i="1"/>
  <c r="K15599" i="1"/>
  <c r="I15600" i="1"/>
  <c r="J15600" i="1"/>
  <c r="K15600" i="1"/>
  <c r="I15601" i="1"/>
  <c r="J15601" i="1"/>
  <c r="K15601" i="1"/>
  <c r="I15602" i="1"/>
  <c r="J15602" i="1"/>
  <c r="K15602" i="1"/>
  <c r="I15603" i="1"/>
  <c r="J15603" i="1"/>
  <c r="K15603" i="1"/>
  <c r="I15604" i="1"/>
  <c r="J15604" i="1"/>
  <c r="K15604" i="1"/>
  <c r="I15605" i="1"/>
  <c r="J15605" i="1"/>
  <c r="K15605" i="1"/>
  <c r="I15606" i="1"/>
  <c r="J15606" i="1"/>
  <c r="K15606" i="1"/>
  <c r="I15607" i="1"/>
  <c r="J15607" i="1"/>
  <c r="K15607" i="1"/>
  <c r="I15608" i="1"/>
  <c r="J15608" i="1"/>
  <c r="K15608" i="1"/>
  <c r="I15609" i="1"/>
  <c r="J15609" i="1"/>
  <c r="K15609" i="1"/>
  <c r="I15610" i="1"/>
  <c r="J15610" i="1"/>
  <c r="K15610" i="1"/>
  <c r="I15611" i="1"/>
  <c r="J15611" i="1"/>
  <c r="K15611" i="1"/>
  <c r="I15612" i="1"/>
  <c r="J15612" i="1"/>
  <c r="K15612" i="1"/>
  <c r="I15613" i="1"/>
  <c r="J15613" i="1"/>
  <c r="K15613" i="1"/>
  <c r="I15614" i="1"/>
  <c r="J15614" i="1"/>
  <c r="K15614" i="1"/>
  <c r="I15615" i="1"/>
  <c r="J15615" i="1"/>
  <c r="K15615" i="1"/>
  <c r="I15616" i="1"/>
  <c r="J15616" i="1"/>
  <c r="K15616" i="1"/>
  <c r="I15617" i="1"/>
  <c r="J15617" i="1"/>
  <c r="K15617" i="1"/>
  <c r="I15618" i="1"/>
  <c r="J15618" i="1"/>
  <c r="K15618" i="1"/>
  <c r="I15619" i="1"/>
  <c r="J15619" i="1"/>
  <c r="K15619" i="1"/>
  <c r="I15620" i="1"/>
  <c r="J15620" i="1"/>
  <c r="K15620" i="1"/>
  <c r="I15621" i="1"/>
  <c r="J15621" i="1"/>
  <c r="K15621" i="1"/>
  <c r="I15622" i="1"/>
  <c r="J15622" i="1"/>
  <c r="K15622" i="1"/>
  <c r="I15623" i="1"/>
  <c r="J15623" i="1"/>
  <c r="K15623" i="1"/>
  <c r="I15624" i="1"/>
  <c r="J15624" i="1"/>
  <c r="K15624" i="1"/>
  <c r="I15625" i="1"/>
  <c r="J15625" i="1"/>
  <c r="K15625" i="1"/>
  <c r="I15626" i="1"/>
  <c r="J15626" i="1"/>
  <c r="K15626" i="1"/>
  <c r="I15627" i="1"/>
  <c r="J15627" i="1"/>
  <c r="K15627" i="1"/>
  <c r="I15628" i="1"/>
  <c r="J15628" i="1"/>
  <c r="K15628" i="1"/>
  <c r="I15629" i="1"/>
  <c r="J15629" i="1"/>
  <c r="K15629" i="1"/>
  <c r="I15630" i="1"/>
  <c r="J15630" i="1"/>
  <c r="K15630" i="1"/>
  <c r="I15631" i="1"/>
  <c r="J15631" i="1"/>
  <c r="K15631" i="1"/>
  <c r="I15632" i="1"/>
  <c r="J15632" i="1"/>
  <c r="K15632" i="1"/>
  <c r="I15633" i="1"/>
  <c r="J15633" i="1"/>
  <c r="K15633" i="1"/>
  <c r="I15634" i="1"/>
  <c r="J15634" i="1"/>
  <c r="K15634" i="1"/>
  <c r="I15635" i="1"/>
  <c r="J15635" i="1"/>
  <c r="K15635" i="1"/>
  <c r="I15636" i="1"/>
  <c r="J15636" i="1"/>
  <c r="K15636" i="1"/>
  <c r="I15637" i="1"/>
  <c r="J15637" i="1"/>
  <c r="K15637" i="1"/>
  <c r="I15638" i="1"/>
  <c r="J15638" i="1"/>
  <c r="K15638" i="1"/>
  <c r="I15639" i="1"/>
  <c r="J15639" i="1"/>
  <c r="K15639" i="1"/>
  <c r="I15640" i="1"/>
  <c r="J15640" i="1"/>
  <c r="K15640" i="1"/>
  <c r="I15641" i="1"/>
  <c r="J15641" i="1"/>
  <c r="K15641" i="1"/>
  <c r="I15642" i="1"/>
  <c r="J15642" i="1"/>
  <c r="K15642" i="1"/>
  <c r="I15643" i="1"/>
  <c r="J15643" i="1"/>
  <c r="K15643" i="1"/>
  <c r="I15644" i="1"/>
  <c r="J15644" i="1"/>
  <c r="K15644" i="1"/>
  <c r="I15645" i="1"/>
  <c r="J15645" i="1"/>
  <c r="K15645" i="1"/>
  <c r="I15646" i="1"/>
  <c r="J15646" i="1"/>
  <c r="K15646" i="1"/>
  <c r="I15647" i="1"/>
  <c r="J15647" i="1"/>
  <c r="K15647" i="1"/>
  <c r="I15648" i="1"/>
  <c r="J15648" i="1"/>
  <c r="K15648" i="1"/>
  <c r="I15649" i="1"/>
  <c r="J15649" i="1"/>
  <c r="K15649" i="1"/>
  <c r="I15650" i="1"/>
  <c r="J15650" i="1"/>
  <c r="K15650" i="1"/>
  <c r="I15651" i="1"/>
  <c r="J15651" i="1"/>
  <c r="K15651" i="1"/>
  <c r="I15652" i="1"/>
  <c r="J15652" i="1"/>
  <c r="K15652" i="1"/>
  <c r="I15653" i="1"/>
  <c r="J15653" i="1"/>
  <c r="K15653" i="1"/>
  <c r="I15654" i="1"/>
  <c r="J15654" i="1"/>
  <c r="K15654" i="1"/>
  <c r="I15655" i="1"/>
  <c r="J15655" i="1"/>
  <c r="K15655" i="1"/>
  <c r="I15656" i="1"/>
  <c r="J15656" i="1"/>
  <c r="K15656" i="1"/>
  <c r="I15657" i="1"/>
  <c r="J15657" i="1"/>
  <c r="K15657" i="1"/>
  <c r="I15658" i="1"/>
  <c r="J15658" i="1"/>
  <c r="K15658" i="1"/>
  <c r="I15659" i="1"/>
  <c r="J15659" i="1"/>
  <c r="K15659" i="1"/>
  <c r="I15660" i="1"/>
  <c r="J15660" i="1"/>
  <c r="K15660" i="1"/>
  <c r="I15661" i="1"/>
  <c r="J15661" i="1"/>
  <c r="K15661" i="1"/>
  <c r="I15662" i="1"/>
  <c r="J15662" i="1"/>
  <c r="K15662" i="1"/>
  <c r="I15663" i="1"/>
  <c r="J15663" i="1"/>
  <c r="K15663" i="1"/>
  <c r="I15664" i="1"/>
  <c r="J15664" i="1"/>
  <c r="K15664" i="1"/>
  <c r="I15665" i="1"/>
  <c r="J15665" i="1"/>
  <c r="K15665" i="1"/>
  <c r="I15666" i="1"/>
  <c r="J15666" i="1"/>
  <c r="K15666" i="1"/>
  <c r="I15667" i="1"/>
  <c r="J15667" i="1"/>
  <c r="K15667" i="1"/>
  <c r="I15668" i="1"/>
  <c r="J15668" i="1"/>
  <c r="K15668" i="1"/>
  <c r="I15669" i="1"/>
  <c r="J15669" i="1"/>
  <c r="K15669" i="1"/>
  <c r="I15670" i="1"/>
  <c r="J15670" i="1"/>
  <c r="K15670" i="1"/>
  <c r="I15671" i="1"/>
  <c r="J15671" i="1"/>
  <c r="K15671" i="1"/>
  <c r="I15672" i="1"/>
  <c r="J15672" i="1"/>
  <c r="K15672" i="1"/>
  <c r="I15673" i="1"/>
  <c r="J15673" i="1"/>
  <c r="K15673" i="1"/>
  <c r="I15674" i="1"/>
  <c r="J15674" i="1"/>
  <c r="K15674" i="1"/>
  <c r="I15675" i="1"/>
  <c r="J15675" i="1"/>
  <c r="K15675" i="1"/>
  <c r="I15676" i="1"/>
  <c r="J15676" i="1"/>
  <c r="K15676" i="1"/>
  <c r="I15677" i="1"/>
  <c r="J15677" i="1"/>
  <c r="K15677" i="1"/>
  <c r="I15678" i="1"/>
  <c r="J15678" i="1"/>
  <c r="K15678" i="1"/>
  <c r="I15679" i="1"/>
  <c r="J15679" i="1"/>
  <c r="K15679" i="1"/>
  <c r="I15680" i="1"/>
  <c r="J15680" i="1"/>
  <c r="K15680" i="1"/>
  <c r="I15681" i="1"/>
  <c r="J15681" i="1"/>
  <c r="K15681" i="1"/>
  <c r="I15682" i="1"/>
  <c r="J15682" i="1"/>
  <c r="K15682" i="1"/>
  <c r="I15683" i="1"/>
  <c r="J15683" i="1"/>
  <c r="K15683" i="1"/>
  <c r="I15684" i="1"/>
  <c r="J15684" i="1"/>
  <c r="K15684" i="1"/>
  <c r="I15685" i="1"/>
  <c r="J15685" i="1"/>
  <c r="K15685" i="1"/>
  <c r="I15686" i="1"/>
  <c r="J15686" i="1"/>
  <c r="K15686" i="1"/>
  <c r="I15687" i="1"/>
  <c r="J15687" i="1"/>
  <c r="K15687" i="1"/>
  <c r="I15688" i="1"/>
  <c r="J15688" i="1"/>
  <c r="K15688" i="1"/>
  <c r="I15689" i="1"/>
  <c r="J15689" i="1"/>
  <c r="K15689" i="1"/>
  <c r="I15690" i="1"/>
  <c r="J15690" i="1"/>
  <c r="K15690" i="1"/>
  <c r="I15691" i="1"/>
  <c r="J15691" i="1"/>
  <c r="K15691" i="1"/>
  <c r="I15692" i="1"/>
  <c r="J15692" i="1"/>
  <c r="K15692" i="1"/>
  <c r="I15693" i="1"/>
  <c r="J15693" i="1"/>
  <c r="K15693" i="1"/>
  <c r="I15694" i="1"/>
  <c r="J15694" i="1"/>
  <c r="K15694" i="1"/>
  <c r="I15695" i="1"/>
  <c r="J15695" i="1"/>
  <c r="K15695" i="1"/>
  <c r="I15696" i="1"/>
  <c r="J15696" i="1"/>
  <c r="K15696" i="1"/>
  <c r="I15697" i="1"/>
  <c r="J15697" i="1"/>
  <c r="K15697" i="1"/>
  <c r="I15698" i="1"/>
  <c r="J15698" i="1"/>
  <c r="K15698" i="1"/>
  <c r="I15699" i="1"/>
  <c r="J15699" i="1"/>
  <c r="K15699" i="1"/>
  <c r="I15700" i="1"/>
  <c r="J15700" i="1"/>
  <c r="K15700" i="1"/>
  <c r="I15701" i="1"/>
  <c r="J15701" i="1"/>
  <c r="K15701" i="1"/>
  <c r="I15702" i="1"/>
  <c r="J15702" i="1"/>
  <c r="K15702" i="1"/>
  <c r="I15703" i="1"/>
  <c r="J15703" i="1"/>
  <c r="K15703" i="1"/>
  <c r="I15704" i="1"/>
  <c r="J15704" i="1"/>
  <c r="K15704" i="1"/>
  <c r="I15705" i="1"/>
  <c r="J15705" i="1"/>
  <c r="K15705" i="1"/>
  <c r="I15706" i="1"/>
  <c r="J15706" i="1"/>
  <c r="K15706" i="1"/>
  <c r="I15707" i="1"/>
  <c r="J15707" i="1"/>
  <c r="K15707" i="1"/>
  <c r="I15708" i="1"/>
  <c r="J15708" i="1"/>
  <c r="K15708" i="1"/>
  <c r="I15709" i="1"/>
  <c r="J15709" i="1"/>
  <c r="K15709" i="1"/>
  <c r="I15710" i="1"/>
  <c r="J15710" i="1"/>
  <c r="K15710" i="1"/>
  <c r="I15711" i="1"/>
  <c r="J15711" i="1"/>
  <c r="K15711" i="1"/>
  <c r="I15712" i="1"/>
  <c r="J15712" i="1"/>
  <c r="K15712" i="1"/>
  <c r="I15713" i="1"/>
  <c r="J15713" i="1"/>
  <c r="K15713" i="1"/>
  <c r="I15714" i="1"/>
  <c r="J15714" i="1"/>
  <c r="K15714" i="1"/>
  <c r="I15715" i="1"/>
  <c r="J15715" i="1"/>
  <c r="K15715" i="1"/>
  <c r="I15716" i="1"/>
  <c r="J15716" i="1"/>
  <c r="K15716" i="1"/>
  <c r="I15717" i="1"/>
  <c r="J15717" i="1"/>
  <c r="K15717" i="1"/>
  <c r="I15718" i="1"/>
  <c r="J15718" i="1"/>
  <c r="K15718" i="1"/>
  <c r="I15719" i="1"/>
  <c r="J15719" i="1"/>
  <c r="K15719" i="1"/>
  <c r="I15720" i="1"/>
  <c r="J15720" i="1"/>
  <c r="K15720" i="1"/>
  <c r="I15721" i="1"/>
  <c r="J15721" i="1"/>
  <c r="K15721" i="1"/>
  <c r="I15722" i="1"/>
  <c r="J15722" i="1"/>
  <c r="K15722" i="1"/>
  <c r="I15723" i="1"/>
  <c r="J15723" i="1"/>
  <c r="K15723" i="1"/>
  <c r="I15724" i="1"/>
  <c r="J15724" i="1"/>
  <c r="K15724" i="1"/>
  <c r="I15725" i="1"/>
  <c r="J15725" i="1"/>
  <c r="K15725" i="1"/>
  <c r="I15726" i="1"/>
  <c r="J15726" i="1"/>
  <c r="K15726" i="1"/>
  <c r="I15727" i="1"/>
  <c r="J15727" i="1"/>
  <c r="K15727" i="1"/>
  <c r="I15728" i="1"/>
  <c r="J15728" i="1"/>
  <c r="K15728" i="1"/>
  <c r="I15729" i="1"/>
  <c r="J15729" i="1"/>
  <c r="K15729" i="1"/>
  <c r="I15730" i="1"/>
  <c r="J15730" i="1"/>
  <c r="K15730" i="1"/>
  <c r="I15731" i="1"/>
  <c r="J15731" i="1"/>
  <c r="K15731" i="1"/>
  <c r="I15732" i="1"/>
  <c r="J15732" i="1"/>
  <c r="K15732" i="1"/>
  <c r="I15733" i="1"/>
  <c r="J15733" i="1"/>
  <c r="K15733" i="1"/>
  <c r="I15734" i="1"/>
  <c r="J15734" i="1"/>
  <c r="K15734" i="1"/>
  <c r="I15735" i="1"/>
  <c r="J15735" i="1"/>
  <c r="K15735" i="1"/>
  <c r="I15736" i="1"/>
  <c r="J15736" i="1"/>
  <c r="K15736" i="1"/>
  <c r="I15737" i="1"/>
  <c r="J15737" i="1"/>
  <c r="K15737" i="1"/>
  <c r="I15738" i="1"/>
  <c r="J15738" i="1"/>
  <c r="K15738" i="1"/>
  <c r="I15739" i="1"/>
  <c r="J15739" i="1"/>
  <c r="K15739" i="1"/>
  <c r="I15740" i="1"/>
  <c r="J15740" i="1"/>
  <c r="K15740" i="1"/>
  <c r="I15741" i="1"/>
  <c r="J15741" i="1"/>
  <c r="K15741" i="1"/>
  <c r="I15742" i="1"/>
  <c r="J15742" i="1"/>
  <c r="K15742" i="1"/>
  <c r="I15743" i="1"/>
  <c r="J15743" i="1"/>
  <c r="K15743" i="1"/>
  <c r="I15744" i="1"/>
  <c r="J15744" i="1"/>
  <c r="K15744" i="1"/>
  <c r="I15745" i="1"/>
  <c r="J15745" i="1"/>
  <c r="K15745" i="1"/>
  <c r="I15746" i="1"/>
  <c r="J15746" i="1"/>
  <c r="K15746" i="1"/>
  <c r="I15747" i="1"/>
  <c r="J15747" i="1"/>
  <c r="K15747" i="1"/>
  <c r="I15748" i="1"/>
  <c r="J15748" i="1"/>
  <c r="K15748" i="1"/>
  <c r="I15749" i="1"/>
  <c r="J15749" i="1"/>
  <c r="K15749" i="1"/>
  <c r="I15750" i="1"/>
  <c r="J15750" i="1"/>
  <c r="K15750" i="1"/>
  <c r="I15751" i="1"/>
  <c r="J15751" i="1"/>
  <c r="K15751" i="1"/>
  <c r="I15752" i="1"/>
  <c r="J15752" i="1"/>
  <c r="K15752" i="1"/>
  <c r="I15753" i="1"/>
  <c r="J15753" i="1"/>
  <c r="K15753" i="1"/>
  <c r="I15754" i="1"/>
  <c r="J15754" i="1"/>
  <c r="K15754" i="1"/>
  <c r="I15755" i="1"/>
  <c r="J15755" i="1"/>
  <c r="K15755" i="1"/>
  <c r="I15756" i="1"/>
  <c r="J15756" i="1"/>
  <c r="K15756" i="1"/>
  <c r="I15757" i="1"/>
  <c r="J15757" i="1"/>
  <c r="K15757" i="1"/>
  <c r="I15758" i="1"/>
  <c r="J15758" i="1"/>
  <c r="K15758" i="1"/>
  <c r="I15759" i="1"/>
  <c r="J15759" i="1"/>
  <c r="K15759" i="1"/>
  <c r="I15760" i="1"/>
  <c r="J15760" i="1"/>
  <c r="K15760" i="1"/>
  <c r="I15761" i="1"/>
  <c r="J15761" i="1"/>
  <c r="K15761" i="1"/>
  <c r="I15762" i="1"/>
  <c r="J15762" i="1"/>
  <c r="K15762" i="1"/>
  <c r="I15763" i="1"/>
  <c r="J15763" i="1"/>
  <c r="K15763" i="1"/>
  <c r="I15764" i="1"/>
  <c r="J15764" i="1"/>
  <c r="K15764" i="1"/>
  <c r="I15765" i="1"/>
  <c r="J15765" i="1"/>
  <c r="K15765" i="1"/>
  <c r="I15766" i="1"/>
  <c r="J15766" i="1"/>
  <c r="K15766" i="1"/>
  <c r="I15767" i="1"/>
  <c r="J15767" i="1"/>
  <c r="K15767" i="1"/>
  <c r="I15768" i="1"/>
  <c r="J15768" i="1"/>
  <c r="K15768" i="1"/>
  <c r="I15769" i="1"/>
  <c r="J15769" i="1"/>
  <c r="K15769" i="1"/>
  <c r="I15770" i="1"/>
  <c r="J15770" i="1"/>
  <c r="K15770" i="1"/>
  <c r="I15771" i="1"/>
  <c r="J15771" i="1"/>
  <c r="K15771" i="1"/>
  <c r="I15772" i="1"/>
  <c r="J15772" i="1"/>
  <c r="K15772" i="1"/>
  <c r="I15773" i="1"/>
  <c r="J15773" i="1"/>
  <c r="K15773" i="1"/>
  <c r="I15774" i="1"/>
  <c r="J15774" i="1"/>
  <c r="K15774" i="1"/>
  <c r="I15775" i="1"/>
  <c r="J15775" i="1"/>
  <c r="K15775" i="1"/>
  <c r="I15776" i="1"/>
  <c r="J15776" i="1"/>
  <c r="K15776" i="1"/>
  <c r="I15777" i="1"/>
  <c r="J15777" i="1"/>
  <c r="K15777" i="1"/>
  <c r="I15778" i="1"/>
  <c r="J15778" i="1"/>
  <c r="K15778" i="1"/>
  <c r="I15779" i="1"/>
  <c r="J15779" i="1"/>
  <c r="K15779" i="1"/>
  <c r="I15780" i="1"/>
  <c r="J15780" i="1"/>
  <c r="K15780" i="1"/>
  <c r="I15781" i="1"/>
  <c r="J15781" i="1"/>
  <c r="K15781" i="1"/>
  <c r="I15782" i="1"/>
  <c r="J15782" i="1"/>
  <c r="K15782" i="1"/>
  <c r="I15783" i="1"/>
  <c r="J15783" i="1"/>
  <c r="K15783" i="1"/>
  <c r="I15784" i="1"/>
  <c r="J15784" i="1"/>
  <c r="K15784" i="1"/>
  <c r="I15785" i="1"/>
  <c r="J15785" i="1"/>
  <c r="K15785" i="1"/>
  <c r="I15786" i="1"/>
  <c r="J15786" i="1"/>
  <c r="K15786" i="1"/>
  <c r="I15787" i="1"/>
  <c r="J15787" i="1"/>
  <c r="K15787" i="1"/>
  <c r="I15788" i="1"/>
  <c r="J15788" i="1"/>
  <c r="K15788" i="1"/>
  <c r="I15789" i="1"/>
  <c r="J15789" i="1"/>
  <c r="K15789" i="1"/>
  <c r="I15790" i="1"/>
  <c r="J15790" i="1"/>
  <c r="K15790" i="1"/>
  <c r="I15791" i="1"/>
  <c r="J15791" i="1"/>
  <c r="K15791" i="1"/>
  <c r="I15792" i="1"/>
  <c r="J15792" i="1"/>
  <c r="K15792" i="1"/>
  <c r="I15793" i="1"/>
  <c r="J15793" i="1"/>
  <c r="K15793" i="1"/>
  <c r="I15794" i="1"/>
  <c r="J15794" i="1"/>
  <c r="K15794" i="1"/>
  <c r="I15795" i="1"/>
  <c r="J15795" i="1"/>
  <c r="K15795" i="1"/>
  <c r="I15796" i="1"/>
  <c r="J15796" i="1"/>
  <c r="K15796" i="1"/>
  <c r="I15797" i="1"/>
  <c r="J15797" i="1"/>
  <c r="K15797" i="1"/>
  <c r="I15798" i="1"/>
  <c r="J15798" i="1"/>
  <c r="K15798" i="1"/>
  <c r="I15799" i="1"/>
  <c r="J15799" i="1"/>
  <c r="K15799" i="1"/>
  <c r="I15800" i="1"/>
  <c r="J15800" i="1"/>
  <c r="K15800" i="1"/>
  <c r="I15801" i="1"/>
  <c r="J15801" i="1"/>
  <c r="K15801" i="1"/>
  <c r="I15802" i="1"/>
  <c r="J15802" i="1"/>
  <c r="K15802" i="1"/>
  <c r="I15803" i="1"/>
  <c r="J15803" i="1"/>
  <c r="K15803" i="1"/>
  <c r="I15804" i="1"/>
  <c r="J15804" i="1"/>
  <c r="K15804" i="1"/>
  <c r="I15805" i="1"/>
  <c r="J15805" i="1"/>
  <c r="K15805" i="1"/>
  <c r="I15806" i="1"/>
  <c r="J15806" i="1"/>
  <c r="K15806" i="1"/>
  <c r="I15807" i="1"/>
  <c r="J15807" i="1"/>
  <c r="K15807" i="1"/>
  <c r="I15808" i="1"/>
  <c r="J15808" i="1"/>
  <c r="K15808" i="1"/>
  <c r="I15809" i="1"/>
  <c r="J15809" i="1"/>
  <c r="K15809" i="1"/>
  <c r="I15810" i="1"/>
  <c r="J15810" i="1"/>
  <c r="K15810" i="1"/>
  <c r="I15811" i="1"/>
  <c r="J15811" i="1"/>
  <c r="K15811" i="1"/>
  <c r="I15812" i="1"/>
  <c r="J15812" i="1"/>
  <c r="K15812" i="1"/>
  <c r="I15813" i="1"/>
  <c r="J15813" i="1"/>
  <c r="K15813" i="1"/>
  <c r="I15814" i="1"/>
  <c r="J15814" i="1"/>
  <c r="K15814" i="1"/>
  <c r="I15815" i="1"/>
  <c r="J15815" i="1"/>
  <c r="K15815" i="1"/>
  <c r="I15816" i="1"/>
  <c r="J15816" i="1"/>
  <c r="K15816" i="1"/>
  <c r="I15817" i="1"/>
  <c r="J15817" i="1"/>
  <c r="K15817" i="1"/>
  <c r="I15818" i="1"/>
  <c r="J15818" i="1"/>
  <c r="K15818" i="1"/>
  <c r="I15819" i="1"/>
  <c r="J15819" i="1"/>
  <c r="K15819" i="1"/>
  <c r="I15820" i="1"/>
  <c r="J15820" i="1"/>
  <c r="K15820" i="1"/>
  <c r="I15821" i="1"/>
  <c r="J15821" i="1"/>
  <c r="K15821" i="1"/>
  <c r="I15822" i="1"/>
  <c r="J15822" i="1"/>
  <c r="K15822" i="1"/>
  <c r="I15823" i="1"/>
  <c r="J15823" i="1"/>
  <c r="K15823" i="1"/>
  <c r="I15824" i="1"/>
  <c r="J15824" i="1"/>
  <c r="K15824" i="1"/>
  <c r="I15825" i="1"/>
  <c r="J15825" i="1"/>
  <c r="K15825" i="1"/>
  <c r="I15826" i="1"/>
  <c r="J15826" i="1"/>
  <c r="K15826" i="1"/>
  <c r="I15827" i="1"/>
  <c r="J15827" i="1"/>
  <c r="K15827" i="1"/>
  <c r="I15828" i="1"/>
  <c r="J15828" i="1"/>
  <c r="K15828" i="1"/>
  <c r="I15829" i="1"/>
  <c r="J15829" i="1"/>
  <c r="K15829" i="1"/>
  <c r="I15830" i="1"/>
  <c r="J15830" i="1"/>
  <c r="K15830" i="1"/>
  <c r="I15831" i="1"/>
  <c r="J15831" i="1"/>
  <c r="K15831" i="1"/>
  <c r="I15832" i="1"/>
  <c r="J15832" i="1"/>
  <c r="K15832" i="1"/>
  <c r="I15833" i="1"/>
  <c r="J15833" i="1"/>
  <c r="K15833" i="1"/>
  <c r="I15834" i="1"/>
  <c r="J15834" i="1"/>
  <c r="K15834" i="1"/>
  <c r="I15835" i="1"/>
  <c r="J15835" i="1"/>
  <c r="K15835" i="1"/>
  <c r="I15836" i="1"/>
  <c r="J15836" i="1"/>
  <c r="K15836" i="1"/>
  <c r="I15837" i="1"/>
  <c r="J15837" i="1"/>
  <c r="K15837" i="1"/>
  <c r="I15838" i="1"/>
  <c r="J15838" i="1"/>
  <c r="K15838" i="1"/>
  <c r="I15839" i="1"/>
  <c r="J15839" i="1"/>
  <c r="K15839" i="1"/>
  <c r="I15840" i="1"/>
  <c r="J15840" i="1"/>
  <c r="K15840" i="1"/>
  <c r="I15841" i="1"/>
  <c r="J15841" i="1"/>
  <c r="K15841" i="1"/>
  <c r="I15842" i="1"/>
  <c r="J15842" i="1"/>
  <c r="K15842" i="1"/>
  <c r="I15843" i="1"/>
  <c r="J15843" i="1"/>
  <c r="K15843" i="1"/>
  <c r="I15844" i="1"/>
  <c r="J15844" i="1"/>
  <c r="K15844" i="1"/>
  <c r="I15845" i="1"/>
  <c r="J15845" i="1"/>
  <c r="K15845" i="1"/>
  <c r="I15846" i="1"/>
  <c r="J15846" i="1"/>
  <c r="K15846" i="1"/>
  <c r="I15847" i="1"/>
  <c r="J15847" i="1"/>
  <c r="K15847" i="1"/>
  <c r="I15848" i="1"/>
  <c r="J15848" i="1"/>
  <c r="K15848" i="1"/>
  <c r="I15849" i="1"/>
  <c r="J15849" i="1"/>
  <c r="K15849" i="1"/>
  <c r="I15850" i="1"/>
  <c r="J15850" i="1"/>
  <c r="K15850" i="1"/>
  <c r="I15851" i="1"/>
  <c r="J15851" i="1"/>
  <c r="K15851" i="1"/>
  <c r="I15852" i="1"/>
  <c r="J15852" i="1"/>
  <c r="K15852" i="1"/>
  <c r="I15853" i="1"/>
  <c r="J15853" i="1"/>
  <c r="K15853" i="1"/>
  <c r="I15854" i="1"/>
  <c r="J15854" i="1"/>
  <c r="K15854" i="1"/>
  <c r="I15855" i="1"/>
  <c r="J15855" i="1"/>
  <c r="K15855" i="1"/>
  <c r="I15856" i="1"/>
  <c r="J15856" i="1"/>
  <c r="K15856" i="1"/>
  <c r="I15857" i="1"/>
  <c r="J15857" i="1"/>
  <c r="K15857" i="1"/>
  <c r="I15858" i="1"/>
  <c r="J15858" i="1"/>
  <c r="K15858" i="1"/>
  <c r="I15859" i="1"/>
  <c r="J15859" i="1"/>
  <c r="K15859" i="1"/>
  <c r="I15860" i="1"/>
  <c r="J15860" i="1"/>
  <c r="K15860" i="1"/>
  <c r="I15861" i="1"/>
  <c r="J15861" i="1"/>
  <c r="K15861" i="1"/>
  <c r="I15862" i="1"/>
  <c r="J15862" i="1"/>
  <c r="K15862" i="1"/>
  <c r="I15863" i="1"/>
  <c r="J15863" i="1"/>
  <c r="K15863" i="1"/>
  <c r="I15864" i="1"/>
  <c r="J15864" i="1"/>
  <c r="K15864" i="1"/>
  <c r="I15865" i="1"/>
  <c r="J15865" i="1"/>
  <c r="K15865" i="1"/>
  <c r="I15866" i="1"/>
  <c r="J15866" i="1"/>
  <c r="K15866" i="1"/>
  <c r="I15867" i="1"/>
  <c r="J15867" i="1"/>
  <c r="K15867" i="1"/>
  <c r="I15868" i="1"/>
  <c r="J15868" i="1"/>
  <c r="K15868" i="1"/>
  <c r="I15869" i="1"/>
  <c r="J15869" i="1"/>
  <c r="K15869" i="1"/>
  <c r="I15870" i="1"/>
  <c r="J15870" i="1"/>
  <c r="K15870" i="1"/>
  <c r="I15871" i="1"/>
  <c r="J15871" i="1"/>
  <c r="K15871" i="1"/>
  <c r="I15872" i="1"/>
  <c r="J15872" i="1"/>
  <c r="K15872" i="1"/>
  <c r="I15873" i="1"/>
  <c r="J15873" i="1"/>
  <c r="K15873" i="1"/>
  <c r="I15874" i="1"/>
  <c r="J15874" i="1"/>
  <c r="K15874" i="1"/>
  <c r="I15875" i="1"/>
  <c r="J15875" i="1"/>
  <c r="K15875" i="1"/>
  <c r="I15876" i="1"/>
  <c r="J15876" i="1"/>
  <c r="K15876" i="1"/>
  <c r="I15877" i="1"/>
  <c r="J15877" i="1"/>
  <c r="K15877" i="1"/>
  <c r="I15878" i="1"/>
  <c r="J15878" i="1"/>
  <c r="K15878" i="1"/>
  <c r="I15879" i="1"/>
  <c r="J15879" i="1"/>
  <c r="K15879" i="1"/>
  <c r="I15880" i="1"/>
  <c r="J15880" i="1"/>
  <c r="K15880" i="1"/>
  <c r="I15881" i="1"/>
  <c r="J15881" i="1"/>
  <c r="K15881" i="1"/>
  <c r="I15882" i="1"/>
  <c r="J15882" i="1"/>
  <c r="K15882" i="1"/>
  <c r="I15883" i="1"/>
  <c r="J15883" i="1"/>
  <c r="K15883" i="1"/>
  <c r="I15884" i="1"/>
  <c r="J15884" i="1"/>
  <c r="K15884" i="1"/>
  <c r="I15885" i="1"/>
  <c r="J15885" i="1"/>
  <c r="K15885" i="1"/>
  <c r="I15886" i="1"/>
  <c r="J15886" i="1"/>
  <c r="K15886" i="1"/>
  <c r="I15887" i="1"/>
  <c r="J15887" i="1"/>
  <c r="K15887" i="1"/>
  <c r="I15888" i="1"/>
  <c r="J15888" i="1"/>
  <c r="K15888" i="1"/>
  <c r="I15889" i="1"/>
  <c r="J15889" i="1"/>
  <c r="K15889" i="1"/>
  <c r="I15890" i="1"/>
  <c r="J15890" i="1"/>
  <c r="K15890" i="1"/>
  <c r="I15891" i="1"/>
  <c r="J15891" i="1"/>
  <c r="K15891" i="1"/>
  <c r="I15892" i="1"/>
  <c r="J15892" i="1"/>
  <c r="K15892" i="1"/>
  <c r="I15893" i="1"/>
  <c r="J15893" i="1"/>
  <c r="K15893" i="1"/>
  <c r="I15894" i="1"/>
  <c r="J15894" i="1"/>
  <c r="K15894" i="1"/>
  <c r="I15895" i="1"/>
  <c r="J15895" i="1"/>
  <c r="K15895" i="1"/>
  <c r="I15896" i="1"/>
  <c r="J15896" i="1"/>
  <c r="K15896" i="1"/>
  <c r="I15897" i="1"/>
  <c r="J15897" i="1"/>
  <c r="K15897" i="1"/>
  <c r="I15898" i="1"/>
  <c r="J15898" i="1"/>
  <c r="K15898" i="1"/>
  <c r="I15899" i="1"/>
  <c r="J15899" i="1"/>
  <c r="K15899" i="1"/>
  <c r="I15900" i="1"/>
  <c r="J15900" i="1"/>
  <c r="K15900" i="1"/>
  <c r="I15901" i="1"/>
  <c r="J15901" i="1"/>
  <c r="K15901" i="1"/>
  <c r="I15902" i="1"/>
  <c r="J15902" i="1"/>
  <c r="K15902" i="1"/>
  <c r="I15903" i="1"/>
  <c r="J15903" i="1"/>
  <c r="K15903" i="1"/>
  <c r="I15904" i="1"/>
  <c r="J15904" i="1"/>
  <c r="K15904" i="1"/>
  <c r="I15905" i="1"/>
  <c r="J15905" i="1"/>
  <c r="K15905" i="1"/>
  <c r="I15906" i="1"/>
  <c r="J15906" i="1"/>
  <c r="K15906" i="1"/>
  <c r="I15907" i="1"/>
  <c r="J15907" i="1"/>
  <c r="K15907" i="1"/>
  <c r="I15908" i="1"/>
  <c r="J15908" i="1"/>
  <c r="K15908" i="1"/>
  <c r="I15909" i="1"/>
  <c r="J15909" i="1"/>
  <c r="K15909" i="1"/>
  <c r="I15910" i="1"/>
  <c r="J15910" i="1"/>
  <c r="K15910" i="1"/>
  <c r="I15911" i="1"/>
  <c r="J15911" i="1"/>
  <c r="K15911" i="1"/>
  <c r="I15912" i="1"/>
  <c r="J15912" i="1"/>
  <c r="K15912" i="1"/>
  <c r="I15913" i="1"/>
  <c r="J15913" i="1"/>
  <c r="K15913" i="1"/>
  <c r="I15914" i="1"/>
  <c r="J15914" i="1"/>
  <c r="K15914" i="1"/>
  <c r="I15915" i="1"/>
  <c r="J15915" i="1"/>
  <c r="K15915" i="1"/>
  <c r="I15916" i="1"/>
  <c r="J15916" i="1"/>
  <c r="K15916" i="1"/>
  <c r="I15917" i="1"/>
  <c r="J15917" i="1"/>
  <c r="K15917" i="1"/>
  <c r="I15918" i="1"/>
  <c r="J15918" i="1"/>
  <c r="K15918" i="1"/>
  <c r="I15919" i="1"/>
  <c r="J15919" i="1"/>
  <c r="K15919" i="1"/>
  <c r="I15920" i="1"/>
  <c r="J15920" i="1"/>
  <c r="K15920" i="1"/>
  <c r="I15921" i="1"/>
  <c r="J15921" i="1"/>
  <c r="K15921" i="1"/>
  <c r="I15922" i="1"/>
  <c r="J15922" i="1"/>
  <c r="K15922" i="1"/>
  <c r="I15923" i="1"/>
  <c r="J15923" i="1"/>
  <c r="K15923" i="1"/>
  <c r="I15924" i="1"/>
  <c r="J15924" i="1"/>
  <c r="K15924" i="1"/>
  <c r="I15925" i="1"/>
  <c r="J15925" i="1"/>
  <c r="K15925" i="1"/>
  <c r="I15926" i="1"/>
  <c r="J15926" i="1"/>
  <c r="K15926" i="1"/>
  <c r="I15927" i="1"/>
  <c r="J15927" i="1"/>
  <c r="K15927" i="1"/>
  <c r="I15928" i="1"/>
  <c r="J15928" i="1"/>
  <c r="K15928" i="1"/>
  <c r="I15929" i="1"/>
  <c r="J15929" i="1"/>
  <c r="K15929" i="1"/>
  <c r="I15930" i="1"/>
  <c r="J15930" i="1"/>
  <c r="K15930" i="1"/>
  <c r="I15931" i="1"/>
  <c r="J15931" i="1"/>
  <c r="K15931" i="1"/>
  <c r="I15932" i="1"/>
  <c r="J15932" i="1"/>
  <c r="K15932" i="1"/>
  <c r="I15933" i="1"/>
  <c r="J15933" i="1"/>
  <c r="K15933" i="1"/>
  <c r="I15934" i="1"/>
  <c r="J15934" i="1"/>
  <c r="K15934" i="1"/>
  <c r="I15935" i="1"/>
  <c r="J15935" i="1"/>
  <c r="K15935" i="1"/>
  <c r="I15936" i="1"/>
  <c r="J15936" i="1"/>
  <c r="K15936" i="1"/>
  <c r="I15937" i="1"/>
  <c r="J15937" i="1"/>
  <c r="K15937" i="1"/>
  <c r="I15938" i="1"/>
  <c r="J15938" i="1"/>
  <c r="K15938" i="1"/>
  <c r="I15939" i="1"/>
  <c r="J15939" i="1"/>
  <c r="K15939" i="1"/>
  <c r="I15940" i="1"/>
  <c r="J15940" i="1"/>
  <c r="K15940" i="1"/>
  <c r="I15941" i="1"/>
  <c r="J15941" i="1"/>
  <c r="K15941" i="1"/>
  <c r="I15942" i="1"/>
  <c r="J15942" i="1"/>
  <c r="K15942" i="1"/>
  <c r="I15943" i="1"/>
  <c r="J15943" i="1"/>
  <c r="K15943" i="1"/>
  <c r="I15944" i="1"/>
  <c r="J15944" i="1"/>
  <c r="K15944" i="1"/>
  <c r="I15945" i="1"/>
  <c r="J15945" i="1"/>
  <c r="K15945" i="1"/>
  <c r="I15946" i="1"/>
  <c r="J15946" i="1"/>
  <c r="K15946" i="1"/>
  <c r="I15947" i="1"/>
  <c r="J15947" i="1"/>
  <c r="K15947" i="1"/>
  <c r="I15948" i="1"/>
  <c r="J15948" i="1"/>
  <c r="K15948" i="1"/>
  <c r="I15949" i="1"/>
  <c r="J15949" i="1"/>
  <c r="K15949" i="1"/>
  <c r="I15950" i="1"/>
  <c r="J15950" i="1"/>
  <c r="K15950" i="1"/>
  <c r="I15951" i="1"/>
  <c r="J15951" i="1"/>
  <c r="K15951" i="1"/>
  <c r="I15952" i="1"/>
  <c r="J15952" i="1"/>
  <c r="K15952" i="1"/>
  <c r="I15953" i="1"/>
  <c r="J15953" i="1"/>
  <c r="K15953" i="1"/>
  <c r="I15954" i="1"/>
  <c r="J15954" i="1"/>
  <c r="K15954" i="1"/>
  <c r="I15955" i="1"/>
  <c r="J15955" i="1"/>
  <c r="K15955" i="1"/>
  <c r="I15956" i="1"/>
  <c r="J15956" i="1"/>
  <c r="K15956" i="1"/>
  <c r="I15957" i="1"/>
  <c r="J15957" i="1"/>
  <c r="K15957" i="1"/>
  <c r="I15958" i="1"/>
  <c r="J15958" i="1"/>
  <c r="K15958" i="1"/>
  <c r="I15959" i="1"/>
  <c r="J15959" i="1"/>
  <c r="K15959" i="1"/>
  <c r="I15960" i="1"/>
  <c r="J15960" i="1"/>
  <c r="K15960" i="1"/>
  <c r="I15961" i="1"/>
  <c r="J15961" i="1"/>
  <c r="K15961" i="1"/>
  <c r="I15962" i="1"/>
  <c r="J15962" i="1"/>
  <c r="K15962" i="1"/>
  <c r="I15963" i="1"/>
  <c r="J15963" i="1"/>
  <c r="K15963" i="1"/>
  <c r="I15964" i="1"/>
  <c r="J15964" i="1"/>
  <c r="K15964" i="1"/>
  <c r="I15965" i="1"/>
  <c r="J15965" i="1"/>
  <c r="K15965" i="1"/>
  <c r="I15966" i="1"/>
  <c r="J15966" i="1"/>
  <c r="K15966" i="1"/>
  <c r="I15967" i="1"/>
  <c r="J15967" i="1"/>
  <c r="K15967" i="1"/>
  <c r="I15968" i="1"/>
  <c r="J15968" i="1"/>
  <c r="K15968" i="1"/>
  <c r="I15969" i="1"/>
  <c r="J15969" i="1"/>
  <c r="K15969" i="1"/>
  <c r="I15970" i="1"/>
  <c r="J15970" i="1"/>
  <c r="K15970" i="1"/>
  <c r="I15971" i="1"/>
  <c r="J15971" i="1"/>
  <c r="K15971" i="1"/>
  <c r="I15972" i="1"/>
  <c r="J15972" i="1"/>
  <c r="K15972" i="1"/>
  <c r="I15973" i="1"/>
  <c r="J15973" i="1"/>
  <c r="K15973" i="1"/>
  <c r="I15974" i="1"/>
  <c r="J15974" i="1"/>
  <c r="K15974" i="1"/>
  <c r="I15975" i="1"/>
  <c r="J15975" i="1"/>
  <c r="K15975" i="1"/>
  <c r="I15976" i="1"/>
  <c r="J15976" i="1"/>
  <c r="K15976" i="1"/>
  <c r="I15977" i="1"/>
  <c r="J15977" i="1"/>
  <c r="K15977" i="1"/>
  <c r="I15978" i="1"/>
  <c r="J15978" i="1"/>
  <c r="K15978" i="1"/>
  <c r="I15979" i="1"/>
  <c r="J15979" i="1"/>
  <c r="K15979" i="1"/>
  <c r="I15980" i="1"/>
  <c r="J15980" i="1"/>
  <c r="K15980" i="1"/>
  <c r="I15981" i="1"/>
  <c r="J15981" i="1"/>
  <c r="K15981" i="1"/>
  <c r="I15982" i="1"/>
  <c r="J15982" i="1"/>
  <c r="K15982" i="1"/>
  <c r="I15983" i="1"/>
  <c r="J15983" i="1"/>
  <c r="K15983" i="1"/>
  <c r="I15984" i="1"/>
  <c r="J15984" i="1"/>
  <c r="K15984" i="1"/>
  <c r="I15985" i="1"/>
  <c r="J15985" i="1"/>
  <c r="K15985" i="1"/>
  <c r="I15986" i="1"/>
  <c r="J15986" i="1"/>
  <c r="K15986" i="1"/>
  <c r="I15987" i="1"/>
  <c r="J15987" i="1"/>
  <c r="K15987" i="1"/>
  <c r="I15988" i="1"/>
  <c r="J15988" i="1"/>
  <c r="K15988" i="1"/>
  <c r="I15989" i="1"/>
  <c r="J15989" i="1"/>
  <c r="K15989" i="1"/>
  <c r="I15990" i="1"/>
  <c r="J15990" i="1"/>
  <c r="K15990" i="1"/>
  <c r="I15991" i="1"/>
  <c r="J15991" i="1"/>
  <c r="K15991" i="1"/>
  <c r="I15992" i="1"/>
  <c r="J15992" i="1"/>
  <c r="K15992" i="1"/>
  <c r="I15993" i="1"/>
  <c r="J15993" i="1"/>
  <c r="K15993" i="1"/>
  <c r="I15994" i="1"/>
  <c r="J15994" i="1"/>
  <c r="K15994" i="1"/>
  <c r="I15995" i="1"/>
  <c r="J15995" i="1"/>
  <c r="K15995" i="1"/>
  <c r="I15996" i="1"/>
  <c r="J15996" i="1"/>
  <c r="K15996" i="1"/>
  <c r="I15997" i="1"/>
  <c r="J15997" i="1"/>
  <c r="K15997" i="1"/>
  <c r="I15998" i="1"/>
  <c r="J15998" i="1"/>
  <c r="K15998" i="1"/>
  <c r="I15999" i="1"/>
  <c r="J15999" i="1"/>
  <c r="K15999" i="1"/>
  <c r="I16000" i="1"/>
  <c r="J16000" i="1"/>
  <c r="K16000" i="1"/>
  <c r="I16001" i="1"/>
  <c r="J16001" i="1"/>
  <c r="K16001" i="1"/>
  <c r="I16002" i="1"/>
  <c r="J16002" i="1"/>
  <c r="K16002" i="1"/>
  <c r="I16003" i="1"/>
  <c r="J16003" i="1"/>
  <c r="K16003" i="1"/>
  <c r="I16004" i="1"/>
  <c r="J16004" i="1"/>
  <c r="K16004" i="1"/>
  <c r="I16005" i="1"/>
  <c r="J16005" i="1"/>
  <c r="K16005" i="1"/>
  <c r="I16006" i="1"/>
  <c r="J16006" i="1"/>
  <c r="K16006" i="1"/>
  <c r="I16007" i="1"/>
  <c r="J16007" i="1"/>
  <c r="K16007" i="1"/>
  <c r="I16008" i="1"/>
  <c r="J16008" i="1"/>
  <c r="K16008" i="1"/>
  <c r="I16009" i="1"/>
  <c r="J16009" i="1"/>
  <c r="K16009" i="1"/>
  <c r="I16010" i="1"/>
  <c r="J16010" i="1"/>
  <c r="K16010" i="1"/>
  <c r="I16011" i="1"/>
  <c r="J16011" i="1"/>
  <c r="K16011" i="1"/>
  <c r="I16012" i="1"/>
  <c r="J16012" i="1"/>
  <c r="K16012" i="1"/>
  <c r="I16013" i="1"/>
  <c r="J16013" i="1"/>
  <c r="K16013" i="1"/>
  <c r="I16014" i="1"/>
  <c r="J16014" i="1"/>
  <c r="K16014" i="1"/>
  <c r="I16015" i="1"/>
  <c r="J16015" i="1"/>
  <c r="K16015" i="1"/>
  <c r="I16016" i="1"/>
  <c r="J16016" i="1"/>
  <c r="K16016" i="1"/>
  <c r="I16017" i="1"/>
  <c r="J16017" i="1"/>
  <c r="K16017" i="1"/>
  <c r="I16018" i="1"/>
  <c r="J16018" i="1"/>
  <c r="K16018" i="1"/>
  <c r="I16019" i="1"/>
  <c r="J16019" i="1"/>
  <c r="K16019" i="1"/>
  <c r="I16020" i="1"/>
  <c r="J16020" i="1"/>
  <c r="K16020" i="1"/>
  <c r="I16021" i="1"/>
  <c r="J16021" i="1"/>
  <c r="K16021" i="1"/>
  <c r="I16022" i="1"/>
  <c r="J16022" i="1"/>
  <c r="K16022" i="1"/>
  <c r="I16023" i="1"/>
  <c r="J16023" i="1"/>
  <c r="K16023" i="1"/>
  <c r="I16024" i="1"/>
  <c r="J16024" i="1"/>
  <c r="K16024" i="1"/>
  <c r="I16025" i="1"/>
  <c r="J16025" i="1"/>
  <c r="K16025" i="1"/>
  <c r="I16026" i="1"/>
  <c r="J16026" i="1"/>
  <c r="K16026" i="1"/>
  <c r="I16027" i="1"/>
  <c r="J16027" i="1"/>
  <c r="K16027" i="1"/>
  <c r="I16028" i="1"/>
  <c r="J16028" i="1"/>
  <c r="K16028" i="1"/>
  <c r="I16029" i="1"/>
  <c r="J16029" i="1"/>
  <c r="K16029" i="1"/>
  <c r="I16030" i="1"/>
  <c r="J16030" i="1"/>
  <c r="K16030" i="1"/>
  <c r="I16031" i="1"/>
  <c r="J16031" i="1"/>
  <c r="K16031" i="1"/>
  <c r="I16032" i="1"/>
  <c r="J16032" i="1"/>
  <c r="K16032" i="1"/>
  <c r="I16033" i="1"/>
  <c r="J16033" i="1"/>
  <c r="K16033" i="1"/>
  <c r="I16034" i="1"/>
  <c r="J16034" i="1"/>
  <c r="K16034" i="1"/>
  <c r="I16035" i="1"/>
  <c r="J16035" i="1"/>
  <c r="K16035" i="1"/>
  <c r="I16036" i="1"/>
  <c r="J16036" i="1"/>
  <c r="K16036" i="1"/>
  <c r="I16037" i="1"/>
  <c r="J16037" i="1"/>
  <c r="K16037" i="1"/>
  <c r="I16038" i="1"/>
  <c r="J16038" i="1"/>
  <c r="K16038" i="1"/>
  <c r="I16039" i="1"/>
  <c r="J16039" i="1"/>
  <c r="K16039" i="1"/>
  <c r="I16040" i="1"/>
  <c r="J16040" i="1"/>
  <c r="K16040" i="1"/>
  <c r="I16041" i="1"/>
  <c r="J16041" i="1"/>
  <c r="K16041" i="1"/>
  <c r="I16042" i="1"/>
  <c r="J16042" i="1"/>
  <c r="K16042" i="1"/>
  <c r="I16043" i="1"/>
  <c r="J16043" i="1"/>
  <c r="K16043" i="1"/>
  <c r="I16044" i="1"/>
  <c r="J16044" i="1"/>
  <c r="K16044" i="1"/>
  <c r="I16045" i="1"/>
  <c r="J16045" i="1"/>
  <c r="K16045" i="1"/>
  <c r="I16046" i="1"/>
  <c r="J16046" i="1"/>
  <c r="K16046" i="1"/>
  <c r="I16047" i="1"/>
  <c r="J16047" i="1"/>
  <c r="K16047" i="1"/>
  <c r="I16048" i="1"/>
  <c r="J16048" i="1"/>
  <c r="K16048" i="1"/>
  <c r="I16049" i="1"/>
  <c r="J16049" i="1"/>
  <c r="K16049" i="1"/>
  <c r="I16050" i="1"/>
  <c r="J16050" i="1"/>
  <c r="K16050" i="1"/>
  <c r="I16051" i="1"/>
  <c r="J16051" i="1"/>
  <c r="K16051" i="1"/>
  <c r="I16052" i="1"/>
  <c r="J16052" i="1"/>
  <c r="K16052" i="1"/>
  <c r="I16053" i="1"/>
  <c r="J16053" i="1"/>
  <c r="K16053" i="1"/>
  <c r="I16054" i="1"/>
  <c r="J16054" i="1"/>
  <c r="K16054" i="1"/>
  <c r="I16055" i="1"/>
  <c r="J16055" i="1"/>
  <c r="K16055" i="1"/>
  <c r="I16056" i="1"/>
  <c r="J16056" i="1"/>
  <c r="K16056" i="1"/>
  <c r="I16057" i="1"/>
  <c r="J16057" i="1"/>
  <c r="K16057" i="1"/>
  <c r="I16058" i="1"/>
  <c r="J16058" i="1"/>
  <c r="K16058" i="1"/>
  <c r="I16059" i="1"/>
  <c r="J16059" i="1"/>
  <c r="K16059" i="1"/>
  <c r="I16060" i="1"/>
  <c r="J16060" i="1"/>
  <c r="K16060" i="1"/>
  <c r="I16061" i="1"/>
  <c r="J16061" i="1"/>
  <c r="K16061" i="1"/>
  <c r="I16062" i="1"/>
  <c r="J16062" i="1"/>
  <c r="K16062" i="1"/>
  <c r="I16063" i="1"/>
  <c r="J16063" i="1"/>
  <c r="K16063" i="1"/>
  <c r="I16064" i="1"/>
  <c r="J16064" i="1"/>
  <c r="K16064" i="1"/>
  <c r="I16065" i="1"/>
  <c r="J16065" i="1"/>
  <c r="K16065" i="1"/>
  <c r="I16066" i="1"/>
  <c r="J16066" i="1"/>
  <c r="K16066" i="1"/>
  <c r="I16067" i="1"/>
  <c r="J16067" i="1"/>
  <c r="K16067" i="1"/>
  <c r="I16068" i="1"/>
  <c r="J16068" i="1"/>
  <c r="K16068" i="1"/>
  <c r="I16069" i="1"/>
  <c r="J16069" i="1"/>
  <c r="K16069" i="1"/>
  <c r="I16070" i="1"/>
  <c r="J16070" i="1"/>
  <c r="K16070" i="1"/>
  <c r="I16071" i="1"/>
  <c r="J16071" i="1"/>
  <c r="K16071" i="1"/>
  <c r="I16072" i="1"/>
  <c r="J16072" i="1"/>
  <c r="K16072" i="1"/>
  <c r="I16073" i="1"/>
  <c r="J16073" i="1"/>
  <c r="K16073" i="1"/>
  <c r="I16074" i="1"/>
  <c r="J16074" i="1"/>
  <c r="K16074" i="1"/>
  <c r="I16075" i="1"/>
  <c r="J16075" i="1"/>
  <c r="K16075" i="1"/>
  <c r="I16076" i="1"/>
  <c r="J16076" i="1"/>
  <c r="K16076" i="1"/>
  <c r="I16077" i="1"/>
  <c r="J16077" i="1"/>
  <c r="K16077" i="1"/>
  <c r="I16078" i="1"/>
  <c r="J16078" i="1"/>
  <c r="K16078" i="1"/>
  <c r="I16079" i="1"/>
  <c r="J16079" i="1"/>
  <c r="K16079" i="1"/>
  <c r="I16080" i="1"/>
  <c r="J16080" i="1"/>
  <c r="K16080" i="1"/>
  <c r="I16081" i="1"/>
  <c r="J16081" i="1"/>
  <c r="K16081" i="1"/>
  <c r="I16082" i="1"/>
  <c r="J16082" i="1"/>
  <c r="K16082" i="1"/>
  <c r="I16083" i="1"/>
  <c r="J16083" i="1"/>
  <c r="K16083" i="1"/>
  <c r="I16084" i="1"/>
  <c r="J16084" i="1"/>
  <c r="K16084" i="1"/>
  <c r="I16085" i="1"/>
  <c r="J16085" i="1"/>
  <c r="K16085" i="1"/>
  <c r="I16086" i="1"/>
  <c r="J16086" i="1"/>
  <c r="K16086" i="1"/>
  <c r="I16087" i="1"/>
  <c r="J16087" i="1"/>
  <c r="K16087" i="1"/>
  <c r="I16088" i="1"/>
  <c r="J16088" i="1"/>
  <c r="K16088" i="1"/>
  <c r="I16089" i="1"/>
  <c r="J16089" i="1"/>
  <c r="K16089" i="1"/>
  <c r="I16090" i="1"/>
  <c r="J16090" i="1"/>
  <c r="K16090" i="1"/>
  <c r="I16091" i="1"/>
  <c r="J16091" i="1"/>
  <c r="K16091" i="1"/>
  <c r="I16092" i="1"/>
  <c r="J16092" i="1"/>
  <c r="K16092" i="1"/>
  <c r="I16093" i="1"/>
  <c r="J16093" i="1"/>
  <c r="K16093" i="1"/>
  <c r="I16094" i="1"/>
  <c r="J16094" i="1"/>
  <c r="K16094" i="1"/>
  <c r="I16095" i="1"/>
  <c r="J16095" i="1"/>
  <c r="K16095" i="1"/>
  <c r="I16096" i="1"/>
  <c r="J16096" i="1"/>
  <c r="K16096" i="1"/>
  <c r="I16097" i="1"/>
  <c r="J16097" i="1"/>
  <c r="K16097" i="1"/>
  <c r="I16098" i="1"/>
  <c r="J16098" i="1"/>
  <c r="K16098" i="1"/>
  <c r="I16099" i="1"/>
  <c r="J16099" i="1"/>
  <c r="K16099" i="1"/>
  <c r="I16100" i="1"/>
  <c r="J16100" i="1"/>
  <c r="K16100" i="1"/>
  <c r="I16101" i="1"/>
  <c r="J16101" i="1"/>
  <c r="K16101" i="1"/>
  <c r="I16102" i="1"/>
  <c r="J16102" i="1"/>
  <c r="K16102" i="1"/>
  <c r="I16103" i="1"/>
  <c r="J16103" i="1"/>
  <c r="K16103" i="1"/>
  <c r="I16104" i="1"/>
  <c r="J16104" i="1"/>
  <c r="K16104" i="1"/>
  <c r="I16105" i="1"/>
  <c r="J16105" i="1"/>
  <c r="K16105" i="1"/>
  <c r="I16106" i="1"/>
  <c r="J16106" i="1"/>
  <c r="K16106" i="1"/>
  <c r="I16107" i="1"/>
  <c r="J16107" i="1"/>
  <c r="K16107" i="1"/>
  <c r="I16108" i="1"/>
  <c r="J16108" i="1"/>
  <c r="K16108" i="1"/>
  <c r="I16109" i="1"/>
  <c r="J16109" i="1"/>
  <c r="K16109" i="1"/>
  <c r="I16110" i="1"/>
  <c r="J16110" i="1"/>
  <c r="K16110" i="1"/>
  <c r="I16111" i="1"/>
  <c r="J16111" i="1"/>
  <c r="K16111" i="1"/>
  <c r="I16112" i="1"/>
  <c r="J16112" i="1"/>
  <c r="K16112" i="1"/>
  <c r="I16113" i="1"/>
  <c r="J16113" i="1"/>
  <c r="K16113" i="1"/>
  <c r="I16114" i="1"/>
  <c r="J16114" i="1"/>
  <c r="K16114" i="1"/>
  <c r="I16115" i="1"/>
  <c r="J16115" i="1"/>
  <c r="K16115" i="1"/>
  <c r="I16116" i="1"/>
  <c r="J16116" i="1"/>
  <c r="K16116" i="1"/>
  <c r="I16117" i="1"/>
  <c r="J16117" i="1"/>
  <c r="K16117" i="1"/>
  <c r="I16118" i="1"/>
  <c r="J16118" i="1"/>
  <c r="K16118" i="1"/>
  <c r="I16119" i="1"/>
  <c r="J16119" i="1"/>
  <c r="K16119" i="1"/>
  <c r="I16120" i="1"/>
  <c r="J16120" i="1"/>
  <c r="K16120" i="1"/>
  <c r="I16121" i="1"/>
  <c r="J16121" i="1"/>
  <c r="K16121" i="1"/>
  <c r="I16122" i="1"/>
  <c r="J16122" i="1"/>
  <c r="K16122" i="1"/>
  <c r="I16123" i="1"/>
  <c r="J16123" i="1"/>
  <c r="K16123" i="1"/>
  <c r="I16124" i="1"/>
  <c r="J16124" i="1"/>
  <c r="K16124" i="1"/>
  <c r="I16125" i="1"/>
  <c r="J16125" i="1"/>
  <c r="K16125" i="1"/>
  <c r="I16126" i="1"/>
  <c r="J16126" i="1"/>
  <c r="K16126" i="1"/>
  <c r="I16127" i="1"/>
  <c r="J16127" i="1"/>
  <c r="K16127" i="1"/>
  <c r="I16128" i="1"/>
  <c r="J16128" i="1"/>
  <c r="K16128" i="1"/>
  <c r="I16129" i="1"/>
  <c r="J16129" i="1"/>
  <c r="K16129" i="1"/>
  <c r="I16130" i="1"/>
  <c r="J16130" i="1"/>
  <c r="K16130" i="1"/>
  <c r="I16131" i="1"/>
  <c r="J16131" i="1"/>
  <c r="K16131" i="1"/>
  <c r="I16132" i="1"/>
  <c r="J16132" i="1"/>
  <c r="K16132" i="1"/>
  <c r="I16133" i="1"/>
  <c r="J16133" i="1"/>
  <c r="K16133" i="1"/>
  <c r="I16134" i="1"/>
  <c r="J16134" i="1"/>
  <c r="K16134" i="1"/>
  <c r="I16135" i="1"/>
  <c r="J16135" i="1"/>
  <c r="K16135" i="1"/>
  <c r="I16136" i="1"/>
  <c r="J16136" i="1"/>
  <c r="K16136" i="1"/>
  <c r="I16137" i="1"/>
  <c r="J16137" i="1"/>
  <c r="K16137" i="1"/>
  <c r="I16138" i="1"/>
  <c r="J16138" i="1"/>
  <c r="K16138" i="1"/>
  <c r="I16139" i="1"/>
  <c r="J16139" i="1"/>
  <c r="K16139" i="1"/>
  <c r="I16140" i="1"/>
  <c r="J16140" i="1"/>
  <c r="K16140" i="1"/>
  <c r="I16141" i="1"/>
  <c r="J16141" i="1"/>
  <c r="K16141" i="1"/>
  <c r="I16142" i="1"/>
  <c r="J16142" i="1"/>
  <c r="K16142" i="1"/>
  <c r="I16143" i="1"/>
  <c r="J16143" i="1"/>
  <c r="K16143" i="1"/>
  <c r="I16144" i="1"/>
  <c r="J16144" i="1"/>
  <c r="K16144" i="1"/>
  <c r="I16145" i="1"/>
  <c r="J16145" i="1"/>
  <c r="K16145" i="1"/>
  <c r="I16146" i="1"/>
  <c r="J16146" i="1"/>
  <c r="K16146" i="1"/>
  <c r="I16147" i="1"/>
  <c r="J16147" i="1"/>
  <c r="K16147" i="1"/>
  <c r="I16148" i="1"/>
  <c r="J16148" i="1"/>
  <c r="K16148" i="1"/>
  <c r="I16149" i="1"/>
  <c r="J16149" i="1"/>
  <c r="K16149" i="1"/>
  <c r="I16150" i="1"/>
  <c r="J16150" i="1"/>
  <c r="K16150" i="1"/>
  <c r="I16151" i="1"/>
  <c r="J16151" i="1"/>
  <c r="K16151" i="1"/>
  <c r="I16152" i="1"/>
  <c r="J16152" i="1"/>
  <c r="K16152" i="1"/>
  <c r="I16153" i="1"/>
  <c r="J16153" i="1"/>
  <c r="K16153" i="1"/>
  <c r="I16154" i="1"/>
  <c r="J16154" i="1"/>
  <c r="K16154" i="1"/>
  <c r="I16155" i="1"/>
  <c r="J16155" i="1"/>
  <c r="K16155" i="1"/>
  <c r="I16156" i="1"/>
  <c r="J16156" i="1"/>
  <c r="K16156" i="1"/>
  <c r="I16157" i="1"/>
  <c r="J16157" i="1"/>
  <c r="K16157" i="1"/>
  <c r="I16158" i="1"/>
  <c r="J16158" i="1"/>
  <c r="K16158" i="1"/>
  <c r="I16159" i="1"/>
  <c r="J16159" i="1"/>
  <c r="K16159" i="1"/>
  <c r="I16160" i="1"/>
  <c r="J16160" i="1"/>
  <c r="K16160" i="1"/>
  <c r="I16161" i="1"/>
  <c r="J16161" i="1"/>
  <c r="K16161" i="1"/>
  <c r="I16162" i="1"/>
  <c r="J16162" i="1"/>
  <c r="K16162" i="1"/>
  <c r="I16163" i="1"/>
  <c r="J16163" i="1"/>
  <c r="K16163" i="1"/>
  <c r="I16164" i="1"/>
  <c r="J16164" i="1"/>
  <c r="K16164" i="1"/>
  <c r="I16165" i="1"/>
  <c r="J16165" i="1"/>
  <c r="K16165" i="1"/>
  <c r="I16166" i="1"/>
  <c r="J16166" i="1"/>
  <c r="K16166" i="1"/>
  <c r="I16167" i="1"/>
  <c r="J16167" i="1"/>
  <c r="K16167" i="1"/>
  <c r="I16168" i="1"/>
  <c r="J16168" i="1"/>
  <c r="K16168" i="1"/>
  <c r="I16169" i="1"/>
  <c r="J16169" i="1"/>
  <c r="K16169" i="1"/>
  <c r="I16170" i="1"/>
  <c r="J16170" i="1"/>
  <c r="K16170" i="1"/>
  <c r="I16171" i="1"/>
  <c r="J16171" i="1"/>
  <c r="K16171" i="1"/>
  <c r="I16172" i="1"/>
  <c r="J16172" i="1"/>
  <c r="K16172" i="1"/>
  <c r="I16173" i="1"/>
  <c r="J16173" i="1"/>
  <c r="K16173" i="1"/>
  <c r="I16174" i="1"/>
  <c r="J16174" i="1"/>
  <c r="K16174" i="1"/>
  <c r="I16175" i="1"/>
  <c r="J16175" i="1"/>
  <c r="K16175" i="1"/>
  <c r="I16176" i="1"/>
  <c r="J16176" i="1"/>
  <c r="K16176" i="1"/>
  <c r="I16177" i="1"/>
  <c r="J16177" i="1"/>
  <c r="K16177" i="1"/>
  <c r="I16178" i="1"/>
  <c r="J16178" i="1"/>
  <c r="K16178" i="1"/>
  <c r="I16179" i="1"/>
  <c r="J16179" i="1"/>
  <c r="K16179" i="1"/>
  <c r="I16180" i="1"/>
  <c r="J16180" i="1"/>
  <c r="K16180" i="1"/>
  <c r="I16181" i="1"/>
  <c r="J16181" i="1"/>
  <c r="K16181" i="1"/>
  <c r="I16182" i="1"/>
  <c r="J16182" i="1"/>
  <c r="K16182" i="1"/>
  <c r="I16183" i="1"/>
  <c r="J16183" i="1"/>
  <c r="K16183" i="1"/>
  <c r="I16184" i="1"/>
  <c r="J16184" i="1"/>
  <c r="K16184" i="1"/>
  <c r="I16185" i="1"/>
  <c r="J16185" i="1"/>
  <c r="K16185" i="1"/>
  <c r="I16186" i="1"/>
  <c r="J16186" i="1"/>
  <c r="K16186" i="1"/>
  <c r="I16187" i="1"/>
  <c r="J16187" i="1"/>
  <c r="K16187" i="1"/>
  <c r="I16188" i="1"/>
  <c r="J16188" i="1"/>
  <c r="K16188" i="1"/>
  <c r="I16189" i="1"/>
  <c r="J16189" i="1"/>
  <c r="K16189" i="1"/>
  <c r="I16190" i="1"/>
  <c r="J16190" i="1"/>
  <c r="K16190" i="1"/>
  <c r="I16191" i="1"/>
  <c r="J16191" i="1"/>
  <c r="K16191" i="1"/>
  <c r="I16192" i="1"/>
  <c r="J16192" i="1"/>
  <c r="K16192" i="1"/>
  <c r="I16193" i="1"/>
  <c r="J16193" i="1"/>
  <c r="K16193" i="1"/>
  <c r="I16194" i="1"/>
  <c r="J16194" i="1"/>
  <c r="K16194" i="1"/>
  <c r="I16195" i="1"/>
  <c r="J16195" i="1"/>
  <c r="K16195" i="1"/>
  <c r="I16196" i="1"/>
  <c r="J16196" i="1"/>
  <c r="K16196" i="1"/>
  <c r="I16197" i="1"/>
  <c r="J16197" i="1"/>
  <c r="K16197" i="1"/>
  <c r="I16198" i="1"/>
  <c r="J16198" i="1"/>
  <c r="K16198" i="1"/>
  <c r="I16199" i="1"/>
  <c r="J16199" i="1"/>
  <c r="K16199" i="1"/>
  <c r="I16200" i="1"/>
  <c r="J16200" i="1"/>
  <c r="K16200" i="1"/>
  <c r="I16201" i="1"/>
  <c r="J16201" i="1"/>
  <c r="K16201" i="1"/>
  <c r="I16202" i="1"/>
  <c r="J16202" i="1"/>
  <c r="K16202" i="1"/>
  <c r="I16203" i="1"/>
  <c r="J16203" i="1"/>
  <c r="K16203" i="1"/>
  <c r="I16204" i="1"/>
  <c r="J16204" i="1"/>
  <c r="K16204" i="1"/>
  <c r="I16205" i="1"/>
  <c r="J16205" i="1"/>
  <c r="K16205" i="1"/>
  <c r="I16206" i="1"/>
  <c r="J16206" i="1"/>
  <c r="K16206" i="1"/>
  <c r="I16207" i="1"/>
  <c r="J16207" i="1"/>
  <c r="K16207" i="1"/>
  <c r="I16208" i="1"/>
  <c r="J16208" i="1"/>
  <c r="K16208" i="1"/>
  <c r="I16209" i="1"/>
  <c r="J16209" i="1"/>
  <c r="K16209" i="1"/>
  <c r="I16210" i="1"/>
  <c r="J16210" i="1"/>
  <c r="K16210" i="1"/>
  <c r="I16211" i="1"/>
  <c r="J16211" i="1"/>
  <c r="K16211" i="1"/>
  <c r="I16212" i="1"/>
  <c r="J16212" i="1"/>
  <c r="K16212" i="1"/>
  <c r="I16213" i="1"/>
  <c r="J16213" i="1"/>
  <c r="K16213" i="1"/>
  <c r="I16214" i="1"/>
  <c r="J16214" i="1"/>
  <c r="K16214" i="1"/>
  <c r="I16215" i="1"/>
  <c r="J16215" i="1"/>
  <c r="K16215" i="1"/>
  <c r="I16216" i="1"/>
  <c r="J16216" i="1"/>
  <c r="K16216" i="1"/>
  <c r="I16217" i="1"/>
  <c r="J16217" i="1"/>
  <c r="K16217" i="1"/>
  <c r="I16218" i="1"/>
  <c r="J16218" i="1"/>
  <c r="K16218" i="1"/>
  <c r="I16219" i="1"/>
  <c r="J16219" i="1"/>
  <c r="K16219" i="1"/>
  <c r="I16220" i="1"/>
  <c r="J16220" i="1"/>
  <c r="K16220" i="1"/>
  <c r="I16221" i="1"/>
  <c r="J16221" i="1"/>
  <c r="K16221" i="1"/>
  <c r="I16222" i="1"/>
  <c r="J16222" i="1"/>
  <c r="K16222" i="1"/>
  <c r="I16223" i="1"/>
  <c r="J16223" i="1"/>
  <c r="K16223" i="1"/>
  <c r="I16224" i="1"/>
  <c r="J16224" i="1"/>
  <c r="K16224" i="1"/>
  <c r="I16225" i="1"/>
  <c r="J16225" i="1"/>
  <c r="K16225" i="1"/>
  <c r="I16226" i="1"/>
  <c r="J16226" i="1"/>
  <c r="K16226" i="1"/>
  <c r="I16227" i="1"/>
  <c r="J16227" i="1"/>
  <c r="K16227" i="1"/>
  <c r="I16228" i="1"/>
  <c r="J16228" i="1"/>
  <c r="K16228" i="1"/>
  <c r="I16229" i="1"/>
  <c r="J16229" i="1"/>
  <c r="K16229" i="1"/>
  <c r="I16230" i="1"/>
  <c r="J16230" i="1"/>
  <c r="K16230" i="1"/>
  <c r="I16231" i="1"/>
  <c r="J16231" i="1"/>
  <c r="K16231" i="1"/>
  <c r="I16232" i="1"/>
  <c r="J16232" i="1"/>
  <c r="K16232" i="1"/>
  <c r="I16233" i="1"/>
  <c r="J16233" i="1"/>
  <c r="K16233" i="1"/>
  <c r="I16234" i="1"/>
  <c r="J16234" i="1"/>
  <c r="K16234" i="1"/>
  <c r="I16235" i="1"/>
  <c r="J16235" i="1"/>
  <c r="K16235" i="1"/>
  <c r="I16236" i="1"/>
  <c r="J16236" i="1"/>
  <c r="K16236" i="1"/>
  <c r="I16237" i="1"/>
  <c r="J16237" i="1"/>
  <c r="K16237" i="1"/>
  <c r="I16238" i="1"/>
  <c r="J16238" i="1"/>
  <c r="K16238" i="1"/>
  <c r="I16239" i="1"/>
  <c r="J16239" i="1"/>
  <c r="K16239" i="1"/>
  <c r="I16240" i="1"/>
  <c r="J16240" i="1"/>
  <c r="K16240" i="1"/>
  <c r="I16241" i="1"/>
  <c r="J16241" i="1"/>
  <c r="K16241" i="1"/>
  <c r="I16242" i="1"/>
  <c r="J16242" i="1"/>
  <c r="K16242" i="1"/>
  <c r="I16243" i="1"/>
  <c r="J16243" i="1"/>
  <c r="K16243" i="1"/>
  <c r="I16244" i="1"/>
  <c r="J16244" i="1"/>
  <c r="K16244" i="1"/>
  <c r="I16245" i="1"/>
  <c r="J16245" i="1"/>
  <c r="K16245" i="1"/>
  <c r="I16246" i="1"/>
  <c r="J16246" i="1"/>
  <c r="K16246" i="1"/>
  <c r="I16247" i="1"/>
  <c r="J16247" i="1"/>
  <c r="K16247" i="1"/>
  <c r="I16248" i="1"/>
  <c r="J16248" i="1"/>
  <c r="K16248" i="1"/>
  <c r="I16249" i="1"/>
  <c r="J16249" i="1"/>
  <c r="K16249" i="1"/>
  <c r="I16250" i="1"/>
  <c r="J16250" i="1"/>
  <c r="K16250" i="1"/>
  <c r="I16251" i="1"/>
  <c r="J16251" i="1"/>
  <c r="K16251" i="1"/>
  <c r="I16252" i="1"/>
  <c r="J16252" i="1"/>
  <c r="K16252" i="1"/>
  <c r="I16253" i="1"/>
  <c r="J16253" i="1"/>
  <c r="K16253" i="1"/>
  <c r="I16254" i="1"/>
  <c r="J16254" i="1"/>
  <c r="K16254" i="1"/>
  <c r="I16255" i="1"/>
  <c r="J16255" i="1"/>
  <c r="K16255" i="1"/>
  <c r="I16256" i="1"/>
  <c r="J16256" i="1"/>
  <c r="K16256" i="1"/>
  <c r="I16257" i="1"/>
  <c r="J16257" i="1"/>
  <c r="K16257" i="1"/>
  <c r="I16258" i="1"/>
  <c r="J16258" i="1"/>
  <c r="K16258" i="1"/>
  <c r="I16259" i="1"/>
  <c r="J16259" i="1"/>
  <c r="K16259" i="1"/>
  <c r="I16260" i="1"/>
  <c r="J16260" i="1"/>
  <c r="K16260" i="1"/>
  <c r="I16261" i="1"/>
  <c r="J16261" i="1"/>
  <c r="K16261" i="1"/>
  <c r="I16262" i="1"/>
  <c r="J16262" i="1"/>
  <c r="K16262" i="1"/>
  <c r="I16263" i="1"/>
  <c r="J16263" i="1"/>
  <c r="K16263" i="1"/>
  <c r="I16264" i="1"/>
  <c r="J16264" i="1"/>
  <c r="K16264" i="1"/>
  <c r="I16265" i="1"/>
  <c r="J16265" i="1"/>
  <c r="K16265" i="1"/>
  <c r="I16266" i="1"/>
  <c r="J16266" i="1"/>
  <c r="K16266" i="1"/>
  <c r="I16267" i="1"/>
  <c r="J16267" i="1"/>
  <c r="K16267" i="1"/>
  <c r="I16268" i="1"/>
  <c r="J16268" i="1"/>
  <c r="K16268" i="1"/>
  <c r="I16269" i="1"/>
  <c r="J16269" i="1"/>
  <c r="K16269" i="1"/>
  <c r="I16270" i="1"/>
  <c r="J16270" i="1"/>
  <c r="K16270" i="1"/>
  <c r="I16271" i="1"/>
  <c r="J16271" i="1"/>
  <c r="K16271" i="1"/>
  <c r="I16272" i="1"/>
  <c r="J16272" i="1"/>
  <c r="K16272" i="1"/>
  <c r="I16273" i="1"/>
  <c r="J16273" i="1"/>
  <c r="K16273" i="1"/>
  <c r="I16274" i="1"/>
  <c r="J16274" i="1"/>
  <c r="K16274" i="1"/>
  <c r="I16275" i="1"/>
  <c r="J16275" i="1"/>
  <c r="K16275" i="1"/>
  <c r="I16276" i="1"/>
  <c r="J16276" i="1"/>
  <c r="K16276" i="1"/>
  <c r="I16277" i="1"/>
  <c r="J16277" i="1"/>
  <c r="K16277" i="1"/>
  <c r="I16278" i="1"/>
  <c r="J16278" i="1"/>
  <c r="K16278" i="1"/>
  <c r="I16279" i="1"/>
  <c r="J16279" i="1"/>
  <c r="K16279" i="1"/>
  <c r="I16280" i="1"/>
  <c r="J16280" i="1"/>
  <c r="K16280" i="1"/>
  <c r="I16281" i="1"/>
  <c r="J16281" i="1"/>
  <c r="K16281" i="1"/>
  <c r="I16282" i="1"/>
  <c r="J16282" i="1"/>
  <c r="K16282" i="1"/>
  <c r="I16283" i="1"/>
  <c r="J16283" i="1"/>
  <c r="K16283" i="1"/>
  <c r="I16284" i="1"/>
  <c r="J16284" i="1"/>
  <c r="K16284" i="1"/>
  <c r="I16285" i="1"/>
  <c r="J16285" i="1"/>
  <c r="K16285" i="1"/>
  <c r="I16286" i="1"/>
  <c r="J16286" i="1"/>
  <c r="K16286" i="1"/>
  <c r="I16287" i="1"/>
  <c r="J16287" i="1"/>
  <c r="K16287" i="1"/>
  <c r="I16288" i="1"/>
  <c r="J16288" i="1"/>
  <c r="K16288" i="1"/>
  <c r="I16289" i="1"/>
  <c r="J16289" i="1"/>
  <c r="K16289" i="1"/>
  <c r="I16290" i="1"/>
  <c r="J16290" i="1"/>
  <c r="K16290" i="1"/>
  <c r="I16291" i="1"/>
  <c r="J16291" i="1"/>
  <c r="K16291" i="1"/>
  <c r="I16292" i="1"/>
  <c r="J16292" i="1"/>
  <c r="K16292" i="1"/>
  <c r="I16293" i="1"/>
  <c r="J16293" i="1"/>
  <c r="K16293" i="1"/>
  <c r="I16294" i="1"/>
  <c r="J16294" i="1"/>
  <c r="K16294" i="1"/>
  <c r="I16295" i="1"/>
  <c r="J16295" i="1"/>
  <c r="K16295" i="1"/>
  <c r="I16296" i="1"/>
  <c r="J16296" i="1"/>
  <c r="K16296" i="1"/>
  <c r="I16297" i="1"/>
  <c r="J16297" i="1"/>
  <c r="K16297" i="1"/>
  <c r="I16298" i="1"/>
  <c r="J16298" i="1"/>
  <c r="K16298" i="1"/>
  <c r="I16299" i="1"/>
  <c r="J16299" i="1"/>
  <c r="K16299" i="1"/>
  <c r="I16300" i="1"/>
  <c r="J16300" i="1"/>
  <c r="K16300" i="1"/>
  <c r="I16301" i="1"/>
  <c r="J16301" i="1"/>
  <c r="K16301" i="1"/>
  <c r="I16302" i="1"/>
  <c r="J16302" i="1"/>
  <c r="K16302" i="1"/>
  <c r="I16303" i="1"/>
  <c r="J16303" i="1"/>
  <c r="K16303" i="1"/>
  <c r="I16304" i="1"/>
  <c r="J16304" i="1"/>
  <c r="K16304" i="1"/>
  <c r="I16305" i="1"/>
  <c r="J16305" i="1"/>
  <c r="K16305" i="1"/>
  <c r="I16306" i="1"/>
  <c r="J16306" i="1"/>
  <c r="K16306" i="1"/>
  <c r="I16307" i="1"/>
  <c r="J16307" i="1"/>
  <c r="K16307" i="1"/>
  <c r="I16308" i="1"/>
  <c r="J16308" i="1"/>
  <c r="K16308" i="1"/>
  <c r="I16309" i="1"/>
  <c r="J16309" i="1"/>
  <c r="K16309" i="1"/>
  <c r="I16310" i="1"/>
  <c r="J16310" i="1"/>
  <c r="K16310" i="1"/>
  <c r="I16311" i="1"/>
  <c r="J16311" i="1"/>
  <c r="K16311" i="1"/>
  <c r="I16312" i="1"/>
  <c r="J16312" i="1"/>
  <c r="K16312" i="1"/>
  <c r="I16313" i="1"/>
  <c r="J16313" i="1"/>
  <c r="K16313" i="1"/>
  <c r="I16314" i="1"/>
  <c r="J16314" i="1"/>
  <c r="K16314" i="1"/>
  <c r="I16315" i="1"/>
  <c r="J16315" i="1"/>
  <c r="K16315" i="1"/>
  <c r="I16316" i="1"/>
  <c r="J16316" i="1"/>
  <c r="K16316" i="1"/>
  <c r="I16317" i="1"/>
  <c r="J16317" i="1"/>
  <c r="K16317" i="1"/>
  <c r="I16318" i="1"/>
  <c r="J16318" i="1"/>
  <c r="K16318" i="1"/>
  <c r="I16319" i="1"/>
  <c r="J16319" i="1"/>
  <c r="K16319" i="1"/>
  <c r="I16320" i="1"/>
  <c r="J16320" i="1"/>
  <c r="K16320" i="1"/>
  <c r="I16321" i="1"/>
  <c r="J16321" i="1"/>
  <c r="K16321" i="1"/>
  <c r="I16322" i="1"/>
  <c r="J16322" i="1"/>
  <c r="K16322" i="1"/>
  <c r="I16323" i="1"/>
  <c r="J16323" i="1"/>
  <c r="K16323" i="1"/>
  <c r="I16324" i="1"/>
  <c r="J16324" i="1"/>
  <c r="K16324" i="1"/>
  <c r="I16325" i="1"/>
  <c r="J16325" i="1"/>
  <c r="K16325" i="1"/>
  <c r="I16326" i="1"/>
  <c r="J16326" i="1"/>
  <c r="K16326" i="1"/>
  <c r="I16327" i="1"/>
  <c r="J16327" i="1"/>
  <c r="K16327" i="1"/>
  <c r="I16328" i="1"/>
  <c r="J16328" i="1"/>
  <c r="K16328" i="1"/>
  <c r="I16329" i="1"/>
  <c r="J16329" i="1"/>
  <c r="K16329" i="1"/>
  <c r="I16330" i="1"/>
  <c r="J16330" i="1"/>
  <c r="K16330" i="1"/>
  <c r="I16331" i="1"/>
  <c r="J16331" i="1"/>
  <c r="K16331" i="1"/>
  <c r="I16332" i="1"/>
  <c r="J16332" i="1"/>
  <c r="K16332" i="1"/>
  <c r="I16333" i="1"/>
  <c r="J16333" i="1"/>
  <c r="K16333" i="1"/>
  <c r="I16334" i="1"/>
  <c r="J16334" i="1"/>
  <c r="K16334" i="1"/>
  <c r="I16335" i="1"/>
  <c r="J16335" i="1"/>
  <c r="K16335" i="1"/>
  <c r="I16336" i="1"/>
  <c r="J16336" i="1"/>
  <c r="K16336" i="1"/>
  <c r="I16337" i="1"/>
  <c r="J16337" i="1"/>
  <c r="K16337" i="1"/>
  <c r="I16338" i="1"/>
  <c r="J16338" i="1"/>
  <c r="K16338" i="1"/>
  <c r="I16339" i="1"/>
  <c r="J16339" i="1"/>
  <c r="K16339" i="1"/>
  <c r="I16340" i="1"/>
  <c r="J16340" i="1"/>
  <c r="K16340" i="1"/>
  <c r="I16341" i="1"/>
  <c r="J16341" i="1"/>
  <c r="K16341" i="1"/>
  <c r="I16342" i="1"/>
  <c r="J16342" i="1"/>
  <c r="K16342" i="1"/>
  <c r="I16343" i="1"/>
  <c r="J16343" i="1"/>
  <c r="K16343" i="1"/>
  <c r="I16344" i="1"/>
  <c r="J16344" i="1"/>
  <c r="K16344" i="1"/>
  <c r="I16345" i="1"/>
  <c r="J16345" i="1"/>
  <c r="K16345" i="1"/>
  <c r="I16346" i="1"/>
  <c r="J16346" i="1"/>
  <c r="K16346" i="1"/>
  <c r="I16347" i="1"/>
  <c r="J16347" i="1"/>
  <c r="K16347" i="1"/>
  <c r="I16348" i="1"/>
  <c r="J16348" i="1"/>
  <c r="K16348" i="1"/>
  <c r="I16349" i="1"/>
  <c r="J16349" i="1"/>
  <c r="K16349" i="1"/>
  <c r="I16350" i="1"/>
  <c r="J16350" i="1"/>
  <c r="K16350" i="1"/>
  <c r="I16351" i="1"/>
  <c r="J16351" i="1"/>
  <c r="K16351" i="1"/>
  <c r="I16352" i="1"/>
  <c r="J16352" i="1"/>
  <c r="K16352" i="1"/>
  <c r="I16353" i="1"/>
  <c r="J16353" i="1"/>
  <c r="K16353" i="1"/>
  <c r="I16354" i="1"/>
  <c r="J16354" i="1"/>
  <c r="K16354" i="1"/>
  <c r="I16355" i="1"/>
  <c r="J16355" i="1"/>
  <c r="K16355" i="1"/>
  <c r="I16356" i="1"/>
  <c r="J16356" i="1"/>
  <c r="K16356" i="1"/>
  <c r="I16357" i="1"/>
  <c r="J16357" i="1"/>
  <c r="K16357" i="1"/>
  <c r="I16358" i="1"/>
  <c r="J16358" i="1"/>
  <c r="K16358" i="1"/>
  <c r="I16359" i="1"/>
  <c r="J16359" i="1"/>
  <c r="K16359" i="1"/>
  <c r="I16360" i="1"/>
  <c r="J16360" i="1"/>
  <c r="K16360" i="1"/>
  <c r="I16361" i="1"/>
  <c r="J16361" i="1"/>
  <c r="K16361" i="1"/>
  <c r="I16362" i="1"/>
  <c r="J16362" i="1"/>
  <c r="K16362" i="1"/>
  <c r="I16363" i="1"/>
  <c r="J16363" i="1"/>
  <c r="K16363" i="1"/>
  <c r="I16364" i="1"/>
  <c r="J16364" i="1"/>
  <c r="K16364" i="1"/>
  <c r="I16365" i="1"/>
  <c r="J16365" i="1"/>
  <c r="K16365" i="1"/>
  <c r="I16366" i="1"/>
  <c r="J16366" i="1"/>
  <c r="K16366" i="1"/>
  <c r="I16367" i="1"/>
  <c r="J16367" i="1"/>
  <c r="K16367" i="1"/>
  <c r="I16368" i="1"/>
  <c r="J16368" i="1"/>
  <c r="K16368" i="1"/>
  <c r="I16369" i="1"/>
  <c r="J16369" i="1"/>
  <c r="K16369" i="1"/>
  <c r="I16370" i="1"/>
  <c r="J16370" i="1"/>
  <c r="K16370" i="1"/>
  <c r="I16371" i="1"/>
  <c r="J16371" i="1"/>
  <c r="K16371" i="1"/>
  <c r="I16372" i="1"/>
  <c r="J16372" i="1"/>
  <c r="K16372" i="1"/>
  <c r="I16373" i="1"/>
  <c r="J16373" i="1"/>
  <c r="K16373" i="1"/>
  <c r="I16374" i="1"/>
  <c r="J16374" i="1"/>
  <c r="K16374" i="1"/>
  <c r="I16375" i="1"/>
  <c r="J16375" i="1"/>
  <c r="K16375" i="1"/>
  <c r="I16376" i="1"/>
  <c r="J16376" i="1"/>
  <c r="K16376" i="1"/>
  <c r="I16377" i="1"/>
  <c r="J16377" i="1"/>
  <c r="K16377" i="1"/>
  <c r="I16378" i="1"/>
  <c r="J16378" i="1"/>
  <c r="K16378" i="1"/>
  <c r="I16379" i="1"/>
  <c r="J16379" i="1"/>
  <c r="K16379" i="1"/>
  <c r="I16380" i="1"/>
  <c r="J16380" i="1"/>
  <c r="K16380" i="1"/>
  <c r="I16381" i="1"/>
  <c r="J16381" i="1"/>
  <c r="K16381" i="1"/>
  <c r="I16382" i="1"/>
  <c r="J16382" i="1"/>
  <c r="K16382" i="1"/>
  <c r="I16383" i="1"/>
  <c r="J16383" i="1"/>
  <c r="K16383" i="1"/>
  <c r="I16384" i="1"/>
  <c r="J16384" i="1"/>
  <c r="K16384" i="1"/>
  <c r="I16385" i="1"/>
  <c r="J16385" i="1"/>
  <c r="K16385" i="1"/>
  <c r="I16386" i="1"/>
  <c r="J16386" i="1"/>
  <c r="K16386" i="1"/>
  <c r="I16387" i="1"/>
  <c r="J16387" i="1"/>
  <c r="K16387" i="1"/>
  <c r="I16388" i="1"/>
  <c r="J16388" i="1"/>
  <c r="K16388" i="1"/>
  <c r="I16389" i="1"/>
  <c r="J16389" i="1"/>
  <c r="K16389" i="1"/>
  <c r="I16390" i="1"/>
  <c r="J16390" i="1"/>
  <c r="K16390" i="1"/>
  <c r="I16391" i="1"/>
  <c r="J16391" i="1"/>
  <c r="K16391" i="1"/>
  <c r="I16392" i="1"/>
  <c r="J16392" i="1"/>
  <c r="K16392" i="1"/>
  <c r="I16393" i="1"/>
  <c r="J16393" i="1"/>
  <c r="K16393" i="1"/>
  <c r="I16394" i="1"/>
  <c r="J16394" i="1"/>
  <c r="K16394" i="1"/>
  <c r="I16395" i="1"/>
  <c r="J16395" i="1"/>
  <c r="K16395" i="1"/>
  <c r="I16396" i="1"/>
  <c r="J16396" i="1"/>
  <c r="K16396" i="1"/>
  <c r="I16397" i="1"/>
  <c r="J16397" i="1"/>
  <c r="K16397" i="1"/>
  <c r="I16398" i="1"/>
  <c r="J16398" i="1"/>
  <c r="K16398" i="1"/>
  <c r="I16399" i="1"/>
  <c r="J16399" i="1"/>
  <c r="K16399" i="1"/>
  <c r="I16400" i="1"/>
  <c r="J16400" i="1"/>
  <c r="K16400" i="1"/>
  <c r="I16401" i="1"/>
  <c r="J16401" i="1"/>
  <c r="K16401" i="1"/>
  <c r="I16402" i="1"/>
  <c r="J16402" i="1"/>
  <c r="K16402" i="1"/>
  <c r="I16403" i="1"/>
  <c r="J16403" i="1"/>
  <c r="K16403" i="1"/>
  <c r="I16404" i="1"/>
  <c r="J16404" i="1"/>
  <c r="K16404" i="1"/>
  <c r="I16405" i="1"/>
  <c r="J16405" i="1"/>
  <c r="K16405" i="1"/>
  <c r="I16406" i="1"/>
  <c r="J16406" i="1"/>
  <c r="K16406" i="1"/>
  <c r="I16407" i="1"/>
  <c r="J16407" i="1"/>
  <c r="K16407" i="1"/>
  <c r="I16408" i="1"/>
  <c r="J16408" i="1"/>
  <c r="K16408" i="1"/>
  <c r="I16409" i="1"/>
  <c r="J16409" i="1"/>
  <c r="K16409" i="1"/>
  <c r="I16410" i="1"/>
  <c r="J16410" i="1"/>
  <c r="K16410" i="1"/>
  <c r="I16411" i="1"/>
  <c r="J16411" i="1"/>
  <c r="K16411" i="1"/>
  <c r="I16412" i="1"/>
  <c r="J16412" i="1"/>
  <c r="K16412" i="1"/>
  <c r="I16413" i="1"/>
  <c r="J16413" i="1"/>
  <c r="K16413" i="1"/>
  <c r="I16414" i="1"/>
  <c r="J16414" i="1"/>
  <c r="K16414" i="1"/>
  <c r="I16415" i="1"/>
  <c r="J16415" i="1"/>
  <c r="K16415" i="1"/>
  <c r="I16416" i="1"/>
  <c r="J16416" i="1"/>
  <c r="K16416" i="1"/>
  <c r="I16417" i="1"/>
  <c r="J16417" i="1"/>
  <c r="K16417" i="1"/>
  <c r="I16418" i="1"/>
  <c r="J16418" i="1"/>
  <c r="K16418" i="1"/>
  <c r="I16419" i="1"/>
  <c r="J16419" i="1"/>
  <c r="K16419" i="1"/>
  <c r="I16420" i="1"/>
  <c r="J16420" i="1"/>
  <c r="K16420" i="1"/>
  <c r="I16421" i="1"/>
  <c r="J16421" i="1"/>
  <c r="K16421" i="1"/>
  <c r="I16422" i="1"/>
  <c r="J16422" i="1"/>
  <c r="K16422" i="1"/>
  <c r="I16423" i="1"/>
  <c r="J16423" i="1"/>
  <c r="K16423" i="1"/>
  <c r="I16424" i="1"/>
  <c r="J16424" i="1"/>
  <c r="K16424" i="1"/>
  <c r="I16425" i="1"/>
  <c r="J16425" i="1"/>
  <c r="K16425" i="1"/>
  <c r="I16426" i="1"/>
  <c r="J16426" i="1"/>
  <c r="K16426" i="1"/>
  <c r="I16427" i="1"/>
  <c r="J16427" i="1"/>
  <c r="K16427" i="1"/>
  <c r="I16428" i="1"/>
  <c r="J16428" i="1"/>
  <c r="K16428" i="1"/>
  <c r="I16429" i="1"/>
  <c r="J16429" i="1"/>
  <c r="K16429" i="1"/>
  <c r="I16430" i="1"/>
  <c r="J16430" i="1"/>
  <c r="K16430" i="1"/>
  <c r="I16431" i="1"/>
  <c r="J16431" i="1"/>
  <c r="K16431" i="1"/>
  <c r="I16432" i="1"/>
  <c r="J16432" i="1"/>
  <c r="K16432" i="1"/>
  <c r="I16433" i="1"/>
  <c r="J16433" i="1"/>
  <c r="K16433" i="1"/>
  <c r="I16434" i="1"/>
  <c r="J16434" i="1"/>
  <c r="K16434" i="1"/>
  <c r="I16435" i="1"/>
  <c r="J16435" i="1"/>
  <c r="K16435" i="1"/>
  <c r="I16436" i="1"/>
  <c r="J16436" i="1"/>
  <c r="K16436" i="1"/>
  <c r="I16437" i="1"/>
  <c r="J16437" i="1"/>
  <c r="K16437" i="1"/>
  <c r="I16438" i="1"/>
  <c r="J16438" i="1"/>
  <c r="K16438" i="1"/>
  <c r="I16439" i="1"/>
  <c r="J16439" i="1"/>
  <c r="K16439" i="1"/>
  <c r="I16440" i="1"/>
  <c r="J16440" i="1"/>
  <c r="K16440" i="1"/>
  <c r="I16441" i="1"/>
  <c r="J16441" i="1"/>
  <c r="K16441" i="1"/>
  <c r="I16442" i="1"/>
  <c r="J16442" i="1"/>
  <c r="K16442" i="1"/>
  <c r="I16443" i="1"/>
  <c r="J16443" i="1"/>
  <c r="K16443" i="1"/>
  <c r="I16444" i="1"/>
  <c r="J16444" i="1"/>
  <c r="K16444" i="1"/>
  <c r="I16445" i="1"/>
  <c r="J16445" i="1"/>
  <c r="K16445" i="1"/>
  <c r="I16446" i="1"/>
  <c r="J16446" i="1"/>
  <c r="K16446" i="1"/>
  <c r="I16447" i="1"/>
  <c r="J16447" i="1"/>
  <c r="K16447" i="1"/>
  <c r="I16448" i="1"/>
  <c r="J16448" i="1"/>
  <c r="K16448" i="1"/>
  <c r="I16449" i="1"/>
  <c r="J16449" i="1"/>
  <c r="K16449" i="1"/>
  <c r="I16450" i="1"/>
  <c r="J16450" i="1"/>
  <c r="K16450" i="1"/>
  <c r="I16451" i="1"/>
  <c r="J16451" i="1"/>
  <c r="K16451" i="1"/>
  <c r="I16452" i="1"/>
  <c r="J16452" i="1"/>
  <c r="K16452" i="1"/>
  <c r="I16453" i="1"/>
  <c r="J16453" i="1"/>
  <c r="K16453" i="1"/>
  <c r="I16454" i="1"/>
  <c r="J16454" i="1"/>
  <c r="K16454" i="1"/>
  <c r="I16455" i="1"/>
  <c r="J16455" i="1"/>
  <c r="K16455" i="1"/>
  <c r="I16456" i="1"/>
  <c r="J16456" i="1"/>
  <c r="K16456" i="1"/>
  <c r="I16457" i="1"/>
  <c r="J16457" i="1"/>
  <c r="K16457" i="1"/>
  <c r="I16458" i="1"/>
  <c r="J16458" i="1"/>
  <c r="K16458" i="1"/>
  <c r="I16459" i="1"/>
  <c r="J16459" i="1"/>
  <c r="K16459" i="1"/>
  <c r="I16460" i="1"/>
  <c r="J16460" i="1"/>
  <c r="K16460" i="1"/>
  <c r="I16461" i="1"/>
  <c r="J16461" i="1"/>
  <c r="K16461" i="1"/>
  <c r="I16462" i="1"/>
  <c r="J16462" i="1"/>
  <c r="K16462" i="1"/>
  <c r="I16463" i="1"/>
  <c r="J16463" i="1"/>
  <c r="K16463" i="1"/>
  <c r="I16464" i="1"/>
  <c r="J16464" i="1"/>
  <c r="K16464" i="1"/>
  <c r="I16465" i="1"/>
  <c r="J16465" i="1"/>
  <c r="K16465" i="1"/>
  <c r="I16466" i="1"/>
  <c r="J16466" i="1"/>
  <c r="K16466" i="1"/>
  <c r="I16467" i="1"/>
  <c r="J16467" i="1"/>
  <c r="K16467" i="1"/>
  <c r="I16468" i="1"/>
  <c r="J16468" i="1"/>
  <c r="K16468" i="1"/>
  <c r="I16469" i="1"/>
  <c r="J16469" i="1"/>
  <c r="K16469" i="1"/>
  <c r="I16470" i="1"/>
  <c r="J16470" i="1"/>
  <c r="K16470" i="1"/>
  <c r="I16471" i="1"/>
  <c r="J16471" i="1"/>
  <c r="K16471" i="1"/>
  <c r="I16472" i="1"/>
  <c r="J16472" i="1"/>
  <c r="K16472" i="1"/>
  <c r="I16473" i="1"/>
  <c r="J16473" i="1"/>
  <c r="K16473" i="1"/>
  <c r="I16474" i="1"/>
  <c r="J16474" i="1"/>
  <c r="K16474" i="1"/>
  <c r="I16475" i="1"/>
  <c r="J16475" i="1"/>
  <c r="K16475" i="1"/>
  <c r="I16476" i="1"/>
  <c r="J16476" i="1"/>
  <c r="K16476" i="1"/>
  <c r="I16477" i="1"/>
  <c r="J16477" i="1"/>
  <c r="K16477" i="1"/>
  <c r="I16478" i="1"/>
  <c r="J16478" i="1"/>
  <c r="K16478" i="1"/>
  <c r="I16479" i="1"/>
  <c r="J16479" i="1"/>
  <c r="K16479" i="1"/>
  <c r="I16480" i="1"/>
  <c r="J16480" i="1"/>
  <c r="K16480" i="1"/>
  <c r="I16481" i="1"/>
  <c r="J16481" i="1"/>
  <c r="K16481" i="1"/>
  <c r="I16482" i="1"/>
  <c r="J16482" i="1"/>
  <c r="K16482" i="1"/>
  <c r="I16483" i="1"/>
  <c r="J16483" i="1"/>
  <c r="K16483" i="1"/>
  <c r="I16484" i="1"/>
  <c r="J16484" i="1"/>
  <c r="K16484" i="1"/>
  <c r="I16485" i="1"/>
  <c r="J16485" i="1"/>
  <c r="K16485" i="1"/>
  <c r="I16486" i="1"/>
  <c r="J16486" i="1"/>
  <c r="K16486" i="1"/>
  <c r="I16487" i="1"/>
  <c r="J16487" i="1"/>
  <c r="K16487" i="1"/>
  <c r="I16488" i="1"/>
  <c r="J16488" i="1"/>
  <c r="K16488" i="1"/>
  <c r="I16489" i="1"/>
  <c r="J16489" i="1"/>
  <c r="K16489" i="1"/>
  <c r="I16490" i="1"/>
  <c r="J16490" i="1"/>
  <c r="K16490" i="1"/>
  <c r="I16491" i="1"/>
  <c r="J16491" i="1"/>
  <c r="K16491" i="1"/>
  <c r="I16492" i="1"/>
  <c r="J16492" i="1"/>
  <c r="K16492" i="1"/>
  <c r="I16493" i="1"/>
  <c r="J16493" i="1"/>
  <c r="K16493" i="1"/>
  <c r="I16494" i="1"/>
  <c r="J16494" i="1"/>
  <c r="K16494" i="1"/>
  <c r="I16495" i="1"/>
  <c r="J16495" i="1"/>
  <c r="K16495" i="1"/>
  <c r="I16496" i="1"/>
  <c r="J16496" i="1"/>
  <c r="K16496" i="1"/>
  <c r="I16497" i="1"/>
  <c r="J16497" i="1"/>
  <c r="K16497" i="1"/>
  <c r="I16498" i="1"/>
  <c r="J16498" i="1"/>
  <c r="K16498" i="1"/>
  <c r="I16499" i="1"/>
  <c r="J16499" i="1"/>
  <c r="K16499" i="1"/>
  <c r="I16500" i="1"/>
  <c r="J16500" i="1"/>
  <c r="K16500" i="1"/>
  <c r="I16501" i="1"/>
  <c r="J16501" i="1"/>
  <c r="K16501" i="1"/>
  <c r="I16502" i="1"/>
  <c r="J16502" i="1"/>
  <c r="K16502" i="1"/>
  <c r="I16503" i="1"/>
  <c r="J16503" i="1"/>
  <c r="K16503" i="1"/>
  <c r="I16504" i="1"/>
  <c r="J16504" i="1"/>
  <c r="K16504" i="1"/>
  <c r="I16505" i="1"/>
  <c r="J16505" i="1"/>
  <c r="K16505" i="1"/>
  <c r="I16506" i="1"/>
  <c r="J16506" i="1"/>
  <c r="K16506" i="1"/>
  <c r="I16507" i="1"/>
  <c r="J16507" i="1"/>
  <c r="K16507" i="1"/>
  <c r="I16508" i="1"/>
  <c r="J16508" i="1"/>
  <c r="K16508" i="1"/>
  <c r="I16509" i="1"/>
  <c r="J16509" i="1"/>
  <c r="K16509" i="1"/>
  <c r="I16510" i="1"/>
  <c r="J16510" i="1"/>
  <c r="K16510" i="1"/>
  <c r="I16511" i="1"/>
  <c r="J16511" i="1"/>
  <c r="K16511" i="1"/>
  <c r="I16512" i="1"/>
  <c r="J16512" i="1"/>
  <c r="K16512" i="1"/>
  <c r="I16513" i="1"/>
  <c r="J16513" i="1"/>
  <c r="K16513" i="1"/>
  <c r="I16514" i="1"/>
  <c r="J16514" i="1"/>
  <c r="K16514" i="1"/>
  <c r="I16515" i="1"/>
  <c r="J16515" i="1"/>
  <c r="K16515" i="1"/>
  <c r="I16516" i="1"/>
  <c r="J16516" i="1"/>
  <c r="K16516" i="1"/>
  <c r="I16517" i="1"/>
  <c r="J16517" i="1"/>
  <c r="K16517" i="1"/>
  <c r="I16518" i="1"/>
  <c r="J16518" i="1"/>
  <c r="K16518" i="1"/>
  <c r="I16519" i="1"/>
  <c r="J16519" i="1"/>
  <c r="K16519" i="1"/>
  <c r="I16520" i="1"/>
  <c r="J16520" i="1"/>
  <c r="K16520" i="1"/>
  <c r="I16521" i="1"/>
  <c r="J16521" i="1"/>
  <c r="K16521" i="1"/>
  <c r="I16522" i="1"/>
  <c r="J16522" i="1"/>
  <c r="K16522" i="1"/>
  <c r="I16523" i="1"/>
  <c r="J16523" i="1"/>
  <c r="K16523" i="1"/>
  <c r="I16524" i="1"/>
  <c r="J16524" i="1"/>
  <c r="K16524" i="1"/>
  <c r="I16525" i="1"/>
  <c r="J16525" i="1"/>
  <c r="K16525" i="1"/>
  <c r="I16526" i="1"/>
  <c r="J16526" i="1"/>
  <c r="K16526" i="1"/>
  <c r="I16527" i="1"/>
  <c r="J16527" i="1"/>
  <c r="K16527" i="1"/>
  <c r="I16528" i="1"/>
  <c r="J16528" i="1"/>
  <c r="K16528" i="1"/>
  <c r="I16529" i="1"/>
  <c r="J16529" i="1"/>
  <c r="K16529" i="1"/>
  <c r="I16530" i="1"/>
  <c r="J16530" i="1"/>
  <c r="K16530" i="1"/>
  <c r="I16531" i="1"/>
  <c r="J16531" i="1"/>
  <c r="K16531" i="1"/>
  <c r="I16532" i="1"/>
  <c r="J16532" i="1"/>
  <c r="K16532" i="1"/>
  <c r="I16533" i="1"/>
  <c r="J16533" i="1"/>
  <c r="K16533" i="1"/>
  <c r="I16534" i="1"/>
  <c r="J16534" i="1"/>
  <c r="K16534" i="1"/>
  <c r="I16535" i="1"/>
  <c r="J16535" i="1"/>
  <c r="K16535" i="1"/>
  <c r="I16536" i="1"/>
  <c r="J16536" i="1"/>
  <c r="K16536" i="1"/>
  <c r="I16537" i="1"/>
  <c r="J16537" i="1"/>
  <c r="K16537" i="1"/>
  <c r="I16538" i="1"/>
  <c r="J16538" i="1"/>
  <c r="K16538" i="1"/>
  <c r="I16539" i="1"/>
  <c r="J16539" i="1"/>
  <c r="K16539" i="1"/>
  <c r="I16540" i="1"/>
  <c r="J16540" i="1"/>
  <c r="K16540" i="1"/>
  <c r="I16541" i="1"/>
  <c r="J16541" i="1"/>
  <c r="K16541" i="1"/>
  <c r="I16542" i="1"/>
  <c r="J16542" i="1"/>
  <c r="K16542" i="1"/>
  <c r="I16543" i="1"/>
  <c r="J16543" i="1"/>
  <c r="K16543" i="1"/>
  <c r="I16544" i="1"/>
  <c r="J16544" i="1"/>
  <c r="K16544" i="1"/>
  <c r="I16545" i="1"/>
  <c r="J16545" i="1"/>
  <c r="K16545" i="1"/>
  <c r="I16546" i="1"/>
  <c r="J16546" i="1"/>
  <c r="K16546" i="1"/>
  <c r="I16547" i="1"/>
  <c r="J16547" i="1"/>
  <c r="K16547" i="1"/>
  <c r="I16548" i="1"/>
  <c r="J16548" i="1"/>
  <c r="K16548" i="1"/>
  <c r="I16549" i="1"/>
  <c r="J16549" i="1"/>
  <c r="K16549" i="1"/>
  <c r="I16550" i="1"/>
  <c r="J16550" i="1"/>
  <c r="K16550" i="1"/>
  <c r="I16551" i="1"/>
  <c r="J16551" i="1"/>
  <c r="K16551" i="1"/>
  <c r="I16552" i="1"/>
  <c r="J16552" i="1"/>
  <c r="K16552" i="1"/>
  <c r="I16553" i="1"/>
  <c r="J16553" i="1"/>
  <c r="K16553" i="1"/>
  <c r="I16554" i="1"/>
  <c r="J16554" i="1"/>
  <c r="K16554" i="1"/>
  <c r="I16555" i="1"/>
  <c r="J16555" i="1"/>
  <c r="K16555" i="1"/>
  <c r="I16556" i="1"/>
  <c r="J16556" i="1"/>
  <c r="K16556" i="1"/>
  <c r="I16557" i="1"/>
  <c r="J16557" i="1"/>
  <c r="K16557" i="1"/>
  <c r="I16558" i="1"/>
  <c r="J16558" i="1"/>
  <c r="K16558" i="1"/>
  <c r="I16559" i="1"/>
  <c r="J16559" i="1"/>
  <c r="K16559" i="1"/>
  <c r="I16560" i="1"/>
  <c r="J16560" i="1"/>
  <c r="K16560" i="1"/>
  <c r="I16561" i="1"/>
  <c r="J16561" i="1"/>
  <c r="K16561" i="1"/>
  <c r="I16562" i="1"/>
  <c r="J16562" i="1"/>
  <c r="K16562" i="1"/>
  <c r="I16563" i="1"/>
  <c r="J16563" i="1"/>
  <c r="K16563" i="1"/>
  <c r="I16564" i="1"/>
  <c r="J16564" i="1"/>
  <c r="K16564" i="1"/>
  <c r="I16565" i="1"/>
  <c r="J16565" i="1"/>
  <c r="K16565" i="1"/>
  <c r="I16566" i="1"/>
  <c r="J16566" i="1"/>
  <c r="K16566" i="1"/>
  <c r="I16567" i="1"/>
  <c r="J16567" i="1"/>
  <c r="K16567" i="1"/>
  <c r="I16568" i="1"/>
  <c r="J16568" i="1"/>
  <c r="K16568" i="1"/>
  <c r="I16569" i="1"/>
  <c r="J16569" i="1"/>
  <c r="K16569" i="1"/>
  <c r="I16570" i="1"/>
  <c r="J16570" i="1"/>
  <c r="K16570" i="1"/>
  <c r="I16571" i="1"/>
  <c r="J16571" i="1"/>
  <c r="K16571" i="1"/>
  <c r="I16572" i="1"/>
  <c r="J16572" i="1"/>
  <c r="K16572" i="1"/>
  <c r="I16573" i="1"/>
  <c r="J16573" i="1"/>
  <c r="K16573" i="1"/>
  <c r="I16574" i="1"/>
  <c r="J16574" i="1"/>
  <c r="K16574" i="1"/>
  <c r="I16575" i="1"/>
  <c r="J16575" i="1"/>
  <c r="K16575" i="1"/>
  <c r="I16576" i="1"/>
  <c r="J16576" i="1"/>
  <c r="K16576" i="1"/>
  <c r="I16577" i="1"/>
  <c r="J16577" i="1"/>
  <c r="K16577" i="1"/>
  <c r="I16578" i="1"/>
  <c r="J16578" i="1"/>
  <c r="K16578" i="1"/>
  <c r="I16579" i="1"/>
  <c r="J16579" i="1"/>
  <c r="K16579" i="1"/>
  <c r="I16580" i="1"/>
  <c r="J16580" i="1"/>
  <c r="K16580" i="1"/>
  <c r="I16581" i="1"/>
  <c r="J16581" i="1"/>
  <c r="K16581" i="1"/>
  <c r="I16582" i="1"/>
  <c r="J16582" i="1"/>
  <c r="K16582" i="1"/>
  <c r="I16583" i="1"/>
  <c r="J16583" i="1"/>
  <c r="K16583" i="1"/>
  <c r="I16584" i="1"/>
  <c r="J16584" i="1"/>
  <c r="K16584" i="1"/>
  <c r="I16585" i="1"/>
  <c r="J16585" i="1"/>
  <c r="K16585" i="1"/>
  <c r="I16586" i="1"/>
  <c r="J16586" i="1"/>
  <c r="K16586" i="1"/>
  <c r="I16587" i="1"/>
  <c r="J16587" i="1"/>
  <c r="K16587" i="1"/>
  <c r="I16588" i="1"/>
  <c r="J16588" i="1"/>
  <c r="K16588" i="1"/>
  <c r="I16589" i="1"/>
  <c r="J16589" i="1"/>
  <c r="K16589" i="1"/>
  <c r="I16590" i="1"/>
  <c r="J16590" i="1"/>
  <c r="K16590" i="1"/>
  <c r="I16591" i="1"/>
  <c r="J16591" i="1"/>
  <c r="K16591" i="1"/>
  <c r="I16592" i="1"/>
  <c r="J16592" i="1"/>
  <c r="K16592" i="1"/>
  <c r="I16593" i="1"/>
  <c r="J16593" i="1"/>
  <c r="K16593" i="1"/>
  <c r="I16594" i="1"/>
  <c r="J16594" i="1"/>
  <c r="K16594" i="1"/>
  <c r="I16595" i="1"/>
  <c r="J16595" i="1"/>
  <c r="K16595" i="1"/>
  <c r="I16596" i="1"/>
  <c r="J16596" i="1"/>
  <c r="K16596" i="1"/>
  <c r="I16597" i="1"/>
  <c r="J16597" i="1"/>
  <c r="K16597" i="1"/>
  <c r="I16598" i="1"/>
  <c r="J16598" i="1"/>
  <c r="K16598" i="1"/>
  <c r="I16599" i="1"/>
  <c r="J16599" i="1"/>
  <c r="K16599" i="1"/>
  <c r="I16600" i="1"/>
  <c r="J16600" i="1"/>
  <c r="K16600" i="1"/>
  <c r="I16601" i="1"/>
  <c r="J16601" i="1"/>
  <c r="K16601" i="1"/>
  <c r="I16602" i="1"/>
  <c r="J16602" i="1"/>
  <c r="K16602" i="1"/>
  <c r="I16603" i="1"/>
  <c r="J16603" i="1"/>
  <c r="K16603" i="1"/>
  <c r="I16604" i="1"/>
  <c r="J16604" i="1"/>
  <c r="K16604" i="1"/>
  <c r="I16605" i="1"/>
  <c r="J16605" i="1"/>
  <c r="K16605" i="1"/>
  <c r="I16606" i="1"/>
  <c r="J16606" i="1"/>
  <c r="K16606" i="1"/>
  <c r="I16607" i="1"/>
  <c r="J16607" i="1"/>
  <c r="K16607" i="1"/>
  <c r="I16608" i="1"/>
  <c r="J16608" i="1"/>
  <c r="K16608" i="1"/>
  <c r="I16609" i="1"/>
  <c r="J16609" i="1"/>
  <c r="K16609" i="1"/>
  <c r="I16610" i="1"/>
  <c r="J16610" i="1"/>
  <c r="K16610" i="1"/>
  <c r="I16611" i="1"/>
  <c r="J16611" i="1"/>
  <c r="K16611" i="1"/>
  <c r="I16612" i="1"/>
  <c r="J16612" i="1"/>
  <c r="K16612" i="1"/>
  <c r="I16613" i="1"/>
  <c r="J16613" i="1"/>
  <c r="K16613" i="1"/>
  <c r="I16614" i="1"/>
  <c r="J16614" i="1"/>
  <c r="K16614" i="1"/>
  <c r="I16615" i="1"/>
  <c r="J16615" i="1"/>
  <c r="K16615" i="1"/>
  <c r="I16616" i="1"/>
  <c r="J16616" i="1"/>
  <c r="K16616" i="1"/>
  <c r="I16617" i="1"/>
  <c r="J16617" i="1"/>
  <c r="K16617" i="1"/>
  <c r="I16618" i="1"/>
  <c r="J16618" i="1"/>
  <c r="K16618" i="1"/>
  <c r="I16619" i="1"/>
  <c r="J16619" i="1"/>
  <c r="K16619" i="1"/>
  <c r="I16620" i="1"/>
  <c r="J16620" i="1"/>
  <c r="K16620" i="1"/>
  <c r="I16621" i="1"/>
  <c r="J16621" i="1"/>
  <c r="K16621" i="1"/>
  <c r="I16622" i="1"/>
  <c r="J16622" i="1"/>
  <c r="K16622" i="1"/>
  <c r="I16623" i="1"/>
  <c r="J16623" i="1"/>
  <c r="K16623" i="1"/>
  <c r="I16624" i="1"/>
  <c r="J16624" i="1"/>
  <c r="K16624" i="1"/>
  <c r="I16625" i="1"/>
  <c r="J16625" i="1"/>
  <c r="K16625" i="1"/>
  <c r="I16626" i="1"/>
  <c r="J16626" i="1"/>
  <c r="K16626" i="1"/>
  <c r="I16627" i="1"/>
  <c r="J16627" i="1"/>
  <c r="K16627" i="1"/>
  <c r="I16628" i="1"/>
  <c r="J16628" i="1"/>
  <c r="K16628" i="1"/>
  <c r="I16629" i="1"/>
  <c r="J16629" i="1"/>
  <c r="K16629" i="1"/>
  <c r="I16630" i="1"/>
  <c r="J16630" i="1"/>
  <c r="K16630" i="1"/>
  <c r="I16631" i="1"/>
  <c r="J16631" i="1"/>
  <c r="K16631" i="1"/>
  <c r="I16632" i="1"/>
  <c r="J16632" i="1"/>
  <c r="K16632" i="1"/>
  <c r="I16633" i="1"/>
  <c r="J16633" i="1"/>
  <c r="K16633" i="1"/>
  <c r="I16634" i="1"/>
  <c r="J16634" i="1"/>
  <c r="K16634" i="1"/>
  <c r="I16635" i="1"/>
  <c r="J16635" i="1"/>
  <c r="K16635" i="1"/>
  <c r="I16636" i="1"/>
  <c r="J16636" i="1"/>
  <c r="K16636" i="1"/>
  <c r="I16637" i="1"/>
  <c r="J16637" i="1"/>
  <c r="K16637" i="1"/>
  <c r="I16638" i="1"/>
  <c r="J16638" i="1"/>
  <c r="K16638" i="1"/>
  <c r="I16639" i="1"/>
  <c r="J16639" i="1"/>
  <c r="K16639" i="1"/>
  <c r="I16640" i="1"/>
  <c r="J16640" i="1"/>
  <c r="K16640" i="1"/>
  <c r="I16641" i="1"/>
  <c r="J16641" i="1"/>
  <c r="K16641" i="1"/>
  <c r="I16642" i="1"/>
  <c r="J16642" i="1"/>
  <c r="K16642" i="1"/>
  <c r="I16643" i="1"/>
  <c r="J16643" i="1"/>
  <c r="K16643" i="1"/>
  <c r="I16644" i="1"/>
  <c r="J16644" i="1"/>
  <c r="K16644" i="1"/>
  <c r="I16645" i="1"/>
  <c r="J16645" i="1"/>
  <c r="K16645" i="1"/>
  <c r="I16646" i="1"/>
  <c r="J16646" i="1"/>
  <c r="K16646" i="1"/>
  <c r="I16647" i="1"/>
  <c r="J16647" i="1"/>
  <c r="K16647" i="1"/>
  <c r="I16648" i="1"/>
  <c r="J16648" i="1"/>
  <c r="K16648" i="1"/>
  <c r="I16649" i="1"/>
  <c r="J16649" i="1"/>
  <c r="K16649" i="1"/>
  <c r="I16650" i="1"/>
  <c r="J16650" i="1"/>
  <c r="K16650" i="1"/>
  <c r="I16651" i="1"/>
  <c r="J16651" i="1"/>
  <c r="K16651" i="1"/>
  <c r="I16652" i="1"/>
  <c r="J16652" i="1"/>
  <c r="K16652" i="1"/>
  <c r="I16653" i="1"/>
  <c r="J16653" i="1"/>
  <c r="K16653" i="1"/>
  <c r="I16654" i="1"/>
  <c r="J16654" i="1"/>
  <c r="K16654" i="1"/>
  <c r="I16655" i="1"/>
  <c r="J16655" i="1"/>
  <c r="K16655" i="1"/>
  <c r="I16656" i="1"/>
  <c r="J16656" i="1"/>
  <c r="K16656" i="1"/>
  <c r="I16657" i="1"/>
  <c r="J16657" i="1"/>
  <c r="K16657" i="1"/>
  <c r="I16658" i="1"/>
  <c r="J16658" i="1"/>
  <c r="K16658" i="1"/>
  <c r="I16659" i="1"/>
  <c r="J16659" i="1"/>
  <c r="K16659" i="1"/>
  <c r="I16660" i="1"/>
  <c r="J16660" i="1"/>
  <c r="K16660" i="1"/>
  <c r="I16661" i="1"/>
  <c r="J16661" i="1"/>
  <c r="K16661" i="1"/>
  <c r="I16662" i="1"/>
  <c r="J16662" i="1"/>
  <c r="K16662" i="1"/>
  <c r="I16663" i="1"/>
  <c r="J16663" i="1"/>
  <c r="K16663" i="1"/>
  <c r="I16664" i="1"/>
  <c r="J16664" i="1"/>
  <c r="K16664" i="1"/>
  <c r="I16665" i="1"/>
  <c r="J16665" i="1"/>
  <c r="K16665" i="1"/>
  <c r="I16666" i="1"/>
  <c r="J16666" i="1"/>
  <c r="K16666" i="1"/>
  <c r="I16667" i="1"/>
  <c r="J16667" i="1"/>
  <c r="K16667" i="1"/>
  <c r="I16668" i="1"/>
  <c r="J16668" i="1"/>
  <c r="K16668" i="1"/>
  <c r="I16669" i="1"/>
  <c r="J16669" i="1"/>
  <c r="K16669" i="1"/>
  <c r="I16670" i="1"/>
  <c r="J16670" i="1"/>
  <c r="K16670" i="1"/>
  <c r="I16671" i="1"/>
  <c r="J16671" i="1"/>
  <c r="K16671" i="1"/>
  <c r="I16672" i="1"/>
  <c r="J16672" i="1"/>
  <c r="K16672" i="1"/>
  <c r="I16673" i="1"/>
  <c r="J16673" i="1"/>
  <c r="K16673" i="1"/>
  <c r="I16674" i="1"/>
  <c r="J16674" i="1"/>
  <c r="K16674" i="1"/>
  <c r="I16675" i="1"/>
  <c r="J16675" i="1"/>
  <c r="K16675" i="1"/>
  <c r="I16676" i="1"/>
  <c r="J16676" i="1"/>
  <c r="K16676" i="1"/>
  <c r="I16677" i="1"/>
  <c r="J16677" i="1"/>
  <c r="K16677" i="1"/>
  <c r="I16678" i="1"/>
  <c r="J16678" i="1"/>
  <c r="K16678" i="1"/>
  <c r="I16679" i="1"/>
  <c r="J16679" i="1"/>
  <c r="K16679" i="1"/>
  <c r="I16680" i="1"/>
  <c r="J16680" i="1"/>
  <c r="K16680" i="1"/>
  <c r="I16681" i="1"/>
  <c r="J16681" i="1"/>
  <c r="K16681" i="1"/>
  <c r="I16682" i="1"/>
  <c r="J16682" i="1"/>
  <c r="K16682" i="1"/>
  <c r="I16683" i="1"/>
  <c r="J16683" i="1"/>
  <c r="K16683" i="1"/>
  <c r="I16684" i="1"/>
  <c r="J16684" i="1"/>
  <c r="K16684" i="1"/>
  <c r="I16685" i="1"/>
  <c r="J16685" i="1"/>
  <c r="K16685" i="1"/>
  <c r="I16686" i="1"/>
  <c r="J16686" i="1"/>
  <c r="K16686" i="1"/>
  <c r="I16687" i="1"/>
  <c r="J16687" i="1"/>
  <c r="K16687" i="1"/>
  <c r="I16688" i="1"/>
  <c r="J16688" i="1"/>
  <c r="K16688" i="1"/>
  <c r="I16689" i="1"/>
  <c r="J16689" i="1"/>
  <c r="K16689" i="1"/>
  <c r="I16690" i="1"/>
  <c r="J16690" i="1"/>
  <c r="K16690" i="1"/>
  <c r="I16691" i="1"/>
  <c r="J16691" i="1"/>
  <c r="K16691" i="1"/>
  <c r="I16692" i="1"/>
  <c r="J16692" i="1"/>
  <c r="K16692" i="1"/>
  <c r="I16693" i="1"/>
  <c r="J16693" i="1"/>
  <c r="K16693" i="1"/>
  <c r="I16694" i="1"/>
  <c r="J16694" i="1"/>
  <c r="K16694" i="1"/>
  <c r="I16695" i="1"/>
  <c r="J16695" i="1"/>
  <c r="K16695" i="1"/>
  <c r="I16696" i="1"/>
  <c r="J16696" i="1"/>
  <c r="K16696" i="1"/>
  <c r="I16697" i="1"/>
  <c r="J16697" i="1"/>
  <c r="K16697" i="1"/>
  <c r="I16698" i="1"/>
  <c r="J16698" i="1"/>
  <c r="K16698" i="1"/>
  <c r="I16699" i="1"/>
  <c r="J16699" i="1"/>
  <c r="K16699" i="1"/>
  <c r="I16700" i="1"/>
  <c r="J16700" i="1"/>
  <c r="K16700" i="1"/>
  <c r="I16701" i="1"/>
  <c r="J16701" i="1"/>
  <c r="K16701" i="1"/>
  <c r="I16702" i="1"/>
  <c r="J16702" i="1"/>
  <c r="K16702" i="1"/>
  <c r="I16703" i="1"/>
  <c r="J16703" i="1"/>
  <c r="K16703" i="1"/>
  <c r="I16704" i="1"/>
  <c r="J16704" i="1"/>
  <c r="K16704" i="1"/>
  <c r="I16705" i="1"/>
  <c r="J16705" i="1"/>
  <c r="K16705" i="1"/>
  <c r="I16706" i="1"/>
  <c r="J16706" i="1"/>
  <c r="K16706" i="1"/>
  <c r="I16707" i="1"/>
  <c r="J16707" i="1"/>
  <c r="K16707" i="1"/>
  <c r="I16708" i="1"/>
  <c r="J16708" i="1"/>
  <c r="K16708" i="1"/>
  <c r="I16709" i="1"/>
  <c r="J16709" i="1"/>
  <c r="K16709" i="1"/>
  <c r="I16710" i="1"/>
  <c r="J16710" i="1"/>
  <c r="K16710" i="1"/>
  <c r="I16711" i="1"/>
  <c r="J16711" i="1"/>
  <c r="K16711" i="1"/>
  <c r="I16712" i="1"/>
  <c r="J16712" i="1"/>
  <c r="K16712" i="1"/>
  <c r="I16713" i="1"/>
  <c r="J16713" i="1"/>
  <c r="K16713" i="1"/>
  <c r="I16714" i="1"/>
  <c r="J16714" i="1"/>
  <c r="K16714" i="1"/>
  <c r="I16715" i="1"/>
  <c r="J16715" i="1"/>
  <c r="K16715" i="1"/>
  <c r="I16716" i="1"/>
  <c r="J16716" i="1"/>
  <c r="K16716" i="1"/>
  <c r="I16717" i="1"/>
  <c r="J16717" i="1"/>
  <c r="K16717" i="1"/>
  <c r="I16718" i="1"/>
  <c r="J16718" i="1"/>
  <c r="K16718" i="1"/>
  <c r="I16719" i="1"/>
  <c r="J16719" i="1"/>
  <c r="K16719" i="1"/>
  <c r="I16720" i="1"/>
  <c r="J16720" i="1"/>
  <c r="K16720" i="1"/>
  <c r="I16721" i="1"/>
  <c r="J16721" i="1"/>
  <c r="K16721" i="1"/>
  <c r="I16722" i="1"/>
  <c r="J16722" i="1"/>
  <c r="K16722" i="1"/>
  <c r="I16723" i="1"/>
  <c r="J16723" i="1"/>
  <c r="K16723" i="1"/>
  <c r="I16724" i="1"/>
  <c r="J16724" i="1"/>
  <c r="K16724" i="1"/>
  <c r="I16725" i="1"/>
  <c r="J16725" i="1"/>
  <c r="K16725" i="1"/>
  <c r="I16726" i="1"/>
  <c r="J16726" i="1"/>
  <c r="K16726" i="1"/>
  <c r="I16727" i="1"/>
  <c r="J16727" i="1"/>
  <c r="K16727" i="1"/>
  <c r="I16728" i="1"/>
  <c r="J16728" i="1"/>
  <c r="K16728" i="1"/>
  <c r="I16729" i="1"/>
  <c r="J16729" i="1"/>
  <c r="K16729" i="1"/>
  <c r="I16730" i="1"/>
  <c r="J16730" i="1"/>
  <c r="K16730" i="1"/>
  <c r="I16731" i="1"/>
  <c r="J16731" i="1"/>
  <c r="K16731" i="1"/>
  <c r="I16732" i="1"/>
  <c r="J16732" i="1"/>
  <c r="K16732" i="1"/>
  <c r="I16733" i="1"/>
  <c r="J16733" i="1"/>
  <c r="K16733" i="1"/>
  <c r="I16734" i="1"/>
  <c r="J16734" i="1"/>
  <c r="K16734" i="1"/>
  <c r="I16735" i="1"/>
  <c r="J16735" i="1"/>
  <c r="K16735" i="1"/>
  <c r="I16736" i="1"/>
  <c r="J16736" i="1"/>
  <c r="K16736" i="1"/>
  <c r="I16737" i="1"/>
  <c r="J16737" i="1"/>
  <c r="K16737" i="1"/>
  <c r="I16738" i="1"/>
  <c r="J16738" i="1"/>
  <c r="K16738" i="1"/>
  <c r="I16739" i="1"/>
  <c r="J16739" i="1"/>
  <c r="K16739" i="1"/>
  <c r="I16740" i="1"/>
  <c r="J16740" i="1"/>
  <c r="K16740" i="1"/>
  <c r="I16741" i="1"/>
  <c r="J16741" i="1"/>
  <c r="K16741" i="1"/>
  <c r="I16742" i="1"/>
  <c r="J16742" i="1"/>
  <c r="K16742" i="1"/>
  <c r="I16743" i="1"/>
  <c r="J16743" i="1"/>
  <c r="K16743" i="1"/>
  <c r="I16744" i="1"/>
  <c r="J16744" i="1"/>
  <c r="K16744" i="1"/>
  <c r="I16745" i="1"/>
  <c r="J16745" i="1"/>
  <c r="K16745" i="1"/>
  <c r="I16746" i="1"/>
  <c r="J16746" i="1"/>
  <c r="K16746" i="1"/>
  <c r="I16747" i="1"/>
  <c r="J16747" i="1"/>
  <c r="K16747" i="1"/>
  <c r="I16748" i="1"/>
  <c r="J16748" i="1"/>
  <c r="K16748" i="1"/>
  <c r="I16749" i="1"/>
  <c r="J16749" i="1"/>
  <c r="K16749" i="1"/>
  <c r="I16750" i="1"/>
  <c r="J16750" i="1"/>
  <c r="K16750" i="1"/>
  <c r="I16751" i="1"/>
  <c r="J16751" i="1"/>
  <c r="K16751" i="1"/>
  <c r="I16752" i="1"/>
  <c r="J16752" i="1"/>
  <c r="K16752" i="1"/>
  <c r="I16753" i="1"/>
  <c r="J16753" i="1"/>
  <c r="K16753" i="1"/>
  <c r="I16754" i="1"/>
  <c r="J16754" i="1"/>
  <c r="K16754" i="1"/>
  <c r="I16755" i="1"/>
  <c r="J16755" i="1"/>
  <c r="K16755" i="1"/>
  <c r="I16756" i="1"/>
  <c r="J16756" i="1"/>
  <c r="K16756" i="1"/>
  <c r="I16757" i="1"/>
  <c r="J16757" i="1"/>
  <c r="K16757" i="1"/>
  <c r="I16758" i="1"/>
  <c r="J16758" i="1"/>
  <c r="K16758" i="1"/>
  <c r="I16759" i="1"/>
  <c r="J16759" i="1"/>
  <c r="K16759" i="1"/>
  <c r="I16760" i="1"/>
  <c r="J16760" i="1"/>
  <c r="K16760" i="1"/>
  <c r="I16761" i="1"/>
  <c r="J16761" i="1"/>
  <c r="K16761" i="1"/>
  <c r="I16762" i="1"/>
  <c r="J16762" i="1"/>
  <c r="K16762" i="1"/>
  <c r="I16763" i="1"/>
  <c r="J16763" i="1"/>
  <c r="K16763" i="1"/>
  <c r="I16764" i="1"/>
  <c r="J16764" i="1"/>
  <c r="K16764" i="1"/>
  <c r="I16765" i="1"/>
  <c r="J16765" i="1"/>
  <c r="K16765" i="1"/>
  <c r="I16766" i="1"/>
  <c r="J16766" i="1"/>
  <c r="K16766" i="1"/>
  <c r="I16767" i="1"/>
  <c r="J16767" i="1"/>
  <c r="K16767" i="1"/>
  <c r="I16768" i="1"/>
  <c r="J16768" i="1"/>
  <c r="K16768" i="1"/>
  <c r="I16769" i="1"/>
  <c r="J16769" i="1"/>
  <c r="K16769" i="1"/>
  <c r="I16770" i="1"/>
  <c r="J16770" i="1"/>
  <c r="K16770" i="1"/>
  <c r="I16771" i="1"/>
  <c r="J16771" i="1"/>
  <c r="K16771" i="1"/>
  <c r="I16772" i="1"/>
  <c r="J16772" i="1"/>
  <c r="K16772" i="1"/>
  <c r="I16773" i="1"/>
  <c r="J16773" i="1"/>
  <c r="K16773" i="1"/>
  <c r="I16774" i="1"/>
  <c r="J16774" i="1"/>
  <c r="K16774" i="1"/>
  <c r="I16775" i="1"/>
  <c r="J16775" i="1"/>
  <c r="K16775" i="1"/>
  <c r="I16776" i="1"/>
  <c r="J16776" i="1"/>
  <c r="K16776" i="1"/>
  <c r="I16777" i="1"/>
  <c r="J16777" i="1"/>
  <c r="K16777" i="1"/>
  <c r="I16778" i="1"/>
  <c r="J16778" i="1"/>
  <c r="K16778" i="1"/>
  <c r="I16779" i="1"/>
  <c r="J16779" i="1"/>
  <c r="K16779" i="1"/>
  <c r="I16780" i="1"/>
  <c r="J16780" i="1"/>
  <c r="K16780" i="1"/>
  <c r="I16781" i="1"/>
  <c r="J16781" i="1"/>
  <c r="K16781" i="1"/>
  <c r="I16782" i="1"/>
  <c r="J16782" i="1"/>
  <c r="K16782" i="1"/>
  <c r="I16783" i="1"/>
  <c r="J16783" i="1"/>
  <c r="K16783" i="1"/>
  <c r="I16784" i="1"/>
  <c r="J16784" i="1"/>
  <c r="K16784" i="1"/>
  <c r="I16785" i="1"/>
  <c r="J16785" i="1"/>
  <c r="K16785" i="1"/>
  <c r="I16786" i="1"/>
  <c r="J16786" i="1"/>
  <c r="K16786" i="1"/>
  <c r="I16787" i="1"/>
  <c r="J16787" i="1"/>
  <c r="K16787" i="1"/>
  <c r="I16788" i="1"/>
  <c r="J16788" i="1"/>
  <c r="K16788" i="1"/>
  <c r="I16789" i="1"/>
  <c r="J16789" i="1"/>
  <c r="K16789" i="1"/>
  <c r="I16790" i="1"/>
  <c r="J16790" i="1"/>
  <c r="K16790" i="1"/>
  <c r="I16791" i="1"/>
  <c r="J16791" i="1"/>
  <c r="K16791" i="1"/>
  <c r="I16792" i="1"/>
  <c r="J16792" i="1"/>
  <c r="K16792" i="1"/>
  <c r="I16793" i="1"/>
  <c r="J16793" i="1"/>
  <c r="K16793" i="1"/>
  <c r="I16794" i="1"/>
  <c r="J16794" i="1"/>
  <c r="K16794" i="1"/>
  <c r="I16795" i="1"/>
  <c r="J16795" i="1"/>
  <c r="K16795" i="1"/>
  <c r="I16796" i="1"/>
  <c r="J16796" i="1"/>
  <c r="K16796" i="1"/>
  <c r="I16797" i="1"/>
  <c r="J16797" i="1"/>
  <c r="K16797" i="1"/>
  <c r="I16798" i="1"/>
  <c r="J16798" i="1"/>
  <c r="K16798" i="1"/>
  <c r="I16799" i="1"/>
  <c r="J16799" i="1"/>
  <c r="K16799" i="1"/>
  <c r="I16800" i="1"/>
  <c r="J16800" i="1"/>
  <c r="K16800" i="1"/>
  <c r="I16801" i="1"/>
  <c r="J16801" i="1"/>
  <c r="K16801" i="1"/>
  <c r="I16802" i="1"/>
  <c r="J16802" i="1"/>
  <c r="K16802" i="1"/>
  <c r="I16803" i="1"/>
  <c r="J16803" i="1"/>
  <c r="K16803" i="1"/>
  <c r="I16804" i="1"/>
  <c r="J16804" i="1"/>
  <c r="K16804" i="1"/>
  <c r="I16805" i="1"/>
  <c r="J16805" i="1"/>
  <c r="K16805" i="1"/>
  <c r="I16806" i="1"/>
  <c r="J16806" i="1"/>
  <c r="K16806" i="1"/>
  <c r="I16807" i="1"/>
  <c r="J16807" i="1"/>
  <c r="K16807" i="1"/>
  <c r="I16808" i="1"/>
  <c r="J16808" i="1"/>
  <c r="K16808" i="1"/>
  <c r="I16809" i="1"/>
  <c r="J16809" i="1"/>
  <c r="K16809" i="1"/>
  <c r="I16810" i="1"/>
  <c r="J16810" i="1"/>
  <c r="K16810" i="1"/>
  <c r="I16811" i="1"/>
  <c r="J16811" i="1"/>
  <c r="K16811" i="1"/>
  <c r="I16812" i="1"/>
  <c r="J16812" i="1"/>
  <c r="K16812" i="1"/>
  <c r="I16813" i="1"/>
  <c r="J16813" i="1"/>
  <c r="K16813" i="1"/>
  <c r="I16814" i="1"/>
  <c r="J16814" i="1"/>
  <c r="K16814" i="1"/>
  <c r="I16815" i="1"/>
  <c r="J16815" i="1"/>
  <c r="K16815" i="1"/>
  <c r="I16816" i="1"/>
  <c r="J16816" i="1"/>
  <c r="K16816" i="1"/>
  <c r="I16817" i="1"/>
  <c r="J16817" i="1"/>
  <c r="K16817" i="1"/>
  <c r="I16818" i="1"/>
  <c r="J16818" i="1"/>
  <c r="K16818" i="1"/>
  <c r="I16819" i="1"/>
  <c r="J16819" i="1"/>
  <c r="K16819" i="1"/>
  <c r="I16820" i="1"/>
  <c r="J16820" i="1"/>
  <c r="K16820" i="1"/>
  <c r="I16821" i="1"/>
  <c r="J16821" i="1"/>
  <c r="K16821" i="1"/>
  <c r="I16822" i="1"/>
  <c r="J16822" i="1"/>
  <c r="K16822" i="1"/>
  <c r="I16823" i="1"/>
  <c r="J16823" i="1"/>
  <c r="K16823" i="1"/>
  <c r="I16824" i="1"/>
  <c r="J16824" i="1"/>
  <c r="K16824" i="1"/>
  <c r="I16825" i="1"/>
  <c r="J16825" i="1"/>
  <c r="K16825" i="1"/>
  <c r="I16826" i="1"/>
  <c r="J16826" i="1"/>
  <c r="K16826" i="1"/>
  <c r="I16827" i="1"/>
  <c r="J16827" i="1"/>
  <c r="K16827" i="1"/>
  <c r="I16828" i="1"/>
  <c r="J16828" i="1"/>
  <c r="K16828" i="1"/>
  <c r="I16829" i="1"/>
  <c r="J16829" i="1"/>
  <c r="K16829" i="1"/>
  <c r="I16830" i="1"/>
  <c r="J16830" i="1"/>
  <c r="K16830" i="1"/>
  <c r="I16831" i="1"/>
  <c r="J16831" i="1"/>
  <c r="K16831" i="1"/>
  <c r="I16832" i="1"/>
  <c r="J16832" i="1"/>
  <c r="K16832" i="1"/>
  <c r="I16833" i="1"/>
  <c r="J16833" i="1"/>
  <c r="K16833" i="1"/>
  <c r="I16834" i="1"/>
  <c r="J16834" i="1"/>
  <c r="K16834" i="1"/>
  <c r="I16835" i="1"/>
  <c r="J16835" i="1"/>
  <c r="K16835" i="1"/>
  <c r="I16836" i="1"/>
  <c r="J16836" i="1"/>
  <c r="K16836" i="1"/>
  <c r="I16837" i="1"/>
  <c r="J16837" i="1"/>
  <c r="K16837" i="1"/>
  <c r="I16838" i="1"/>
  <c r="J16838" i="1"/>
  <c r="K16838" i="1"/>
  <c r="I16839" i="1"/>
  <c r="J16839" i="1"/>
  <c r="K16839" i="1"/>
  <c r="I16840" i="1"/>
  <c r="J16840" i="1"/>
  <c r="K16840" i="1"/>
  <c r="I16841" i="1"/>
  <c r="J16841" i="1"/>
  <c r="K16841" i="1"/>
  <c r="I16842" i="1"/>
  <c r="J16842" i="1"/>
  <c r="K16842" i="1"/>
  <c r="I16843" i="1"/>
  <c r="J16843" i="1"/>
  <c r="K16843" i="1"/>
  <c r="I16844" i="1"/>
  <c r="J16844" i="1"/>
  <c r="K16844" i="1"/>
  <c r="I16845" i="1"/>
  <c r="J16845" i="1"/>
  <c r="K16845" i="1"/>
  <c r="I16846" i="1"/>
  <c r="J16846" i="1"/>
  <c r="K16846" i="1"/>
  <c r="I16847" i="1"/>
  <c r="J16847" i="1"/>
  <c r="K16847" i="1"/>
  <c r="I16848" i="1"/>
  <c r="J16848" i="1"/>
  <c r="K16848" i="1"/>
  <c r="I16849" i="1"/>
  <c r="J16849" i="1"/>
  <c r="K16849" i="1"/>
  <c r="I16850" i="1"/>
  <c r="J16850" i="1"/>
  <c r="K16850" i="1"/>
  <c r="I16851" i="1"/>
  <c r="J16851" i="1"/>
  <c r="K16851" i="1"/>
  <c r="I16852" i="1"/>
  <c r="J16852" i="1"/>
  <c r="K16852" i="1"/>
  <c r="I16853" i="1"/>
  <c r="J16853" i="1"/>
  <c r="K16853" i="1"/>
  <c r="I16854" i="1"/>
  <c r="J16854" i="1"/>
  <c r="K16854" i="1"/>
  <c r="I16855" i="1"/>
  <c r="J16855" i="1"/>
  <c r="K16855" i="1"/>
  <c r="I16856" i="1"/>
  <c r="J16856" i="1"/>
  <c r="K16856" i="1"/>
  <c r="I16857" i="1"/>
  <c r="J16857" i="1"/>
  <c r="K16857" i="1"/>
  <c r="I16858" i="1"/>
  <c r="J16858" i="1"/>
  <c r="K16858" i="1"/>
  <c r="I16859" i="1"/>
  <c r="J16859" i="1"/>
  <c r="K16859" i="1"/>
  <c r="I16860" i="1"/>
  <c r="J16860" i="1"/>
  <c r="K16860" i="1"/>
  <c r="I16861" i="1"/>
  <c r="J16861" i="1"/>
  <c r="K16861" i="1"/>
  <c r="I16862" i="1"/>
  <c r="J16862" i="1"/>
  <c r="K16862" i="1"/>
  <c r="I16863" i="1"/>
  <c r="J16863" i="1"/>
  <c r="K16863" i="1"/>
  <c r="I16864" i="1"/>
  <c r="J16864" i="1"/>
  <c r="K16864" i="1"/>
  <c r="I16865" i="1"/>
  <c r="J16865" i="1"/>
  <c r="K16865" i="1"/>
  <c r="I16866" i="1"/>
  <c r="J16866" i="1"/>
  <c r="K16866" i="1"/>
  <c r="I16867" i="1"/>
  <c r="J16867" i="1"/>
  <c r="K16867" i="1"/>
  <c r="I16868" i="1"/>
  <c r="J16868" i="1"/>
  <c r="K16868" i="1"/>
  <c r="I16869" i="1"/>
  <c r="J16869" i="1"/>
  <c r="K16869" i="1"/>
  <c r="I16870" i="1"/>
  <c r="J16870" i="1"/>
  <c r="K16870" i="1"/>
  <c r="I16871" i="1"/>
  <c r="J16871" i="1"/>
  <c r="K16871" i="1"/>
  <c r="I16872" i="1"/>
  <c r="J16872" i="1"/>
  <c r="K16872" i="1"/>
  <c r="I16873" i="1"/>
  <c r="J16873" i="1"/>
  <c r="K16873" i="1"/>
  <c r="I16874" i="1"/>
  <c r="J16874" i="1"/>
  <c r="K16874" i="1"/>
  <c r="I16875" i="1"/>
  <c r="J16875" i="1"/>
  <c r="K16875" i="1"/>
  <c r="I16876" i="1"/>
  <c r="J16876" i="1"/>
  <c r="K16876" i="1"/>
  <c r="I16877" i="1"/>
  <c r="J16877" i="1"/>
  <c r="K16877" i="1"/>
  <c r="I16878" i="1"/>
  <c r="J16878" i="1"/>
  <c r="K16878" i="1"/>
  <c r="I16879" i="1"/>
  <c r="J16879" i="1"/>
  <c r="K16879" i="1"/>
  <c r="I16880" i="1"/>
  <c r="J16880" i="1"/>
  <c r="K16880" i="1"/>
  <c r="I16881" i="1"/>
  <c r="J16881" i="1"/>
  <c r="K16881" i="1"/>
  <c r="I16882" i="1"/>
  <c r="J16882" i="1"/>
  <c r="K16882" i="1"/>
  <c r="I16883" i="1"/>
  <c r="J16883" i="1"/>
  <c r="K16883" i="1"/>
  <c r="I16884" i="1"/>
  <c r="J16884" i="1"/>
  <c r="K16884" i="1"/>
  <c r="I16885" i="1"/>
  <c r="J16885" i="1"/>
  <c r="K16885" i="1"/>
  <c r="I16886" i="1"/>
  <c r="J16886" i="1"/>
  <c r="K16886" i="1"/>
  <c r="I16887" i="1"/>
  <c r="J16887" i="1"/>
  <c r="K16887" i="1"/>
  <c r="I16888" i="1"/>
  <c r="J16888" i="1"/>
  <c r="K16888" i="1"/>
  <c r="I16889" i="1"/>
  <c r="J16889" i="1"/>
  <c r="K16889" i="1"/>
  <c r="I16890" i="1"/>
  <c r="J16890" i="1"/>
  <c r="K16890" i="1"/>
  <c r="I16891" i="1"/>
  <c r="J16891" i="1"/>
  <c r="K16891" i="1"/>
  <c r="I16892" i="1"/>
  <c r="J16892" i="1"/>
  <c r="K16892" i="1"/>
  <c r="I16893" i="1"/>
  <c r="J16893" i="1"/>
  <c r="K16893" i="1"/>
  <c r="I16894" i="1"/>
  <c r="J16894" i="1"/>
  <c r="K16894" i="1"/>
  <c r="I16895" i="1"/>
  <c r="J16895" i="1"/>
  <c r="K16895" i="1"/>
  <c r="I16896" i="1"/>
  <c r="J16896" i="1"/>
  <c r="K16896" i="1"/>
  <c r="I16897" i="1"/>
  <c r="J16897" i="1"/>
  <c r="K16897" i="1"/>
  <c r="I16898" i="1"/>
  <c r="J16898" i="1"/>
  <c r="K16898" i="1"/>
  <c r="I16899" i="1"/>
  <c r="J16899" i="1"/>
  <c r="K16899" i="1"/>
  <c r="I16900" i="1"/>
  <c r="J16900" i="1"/>
  <c r="K16900" i="1"/>
  <c r="I16901" i="1"/>
  <c r="J16901" i="1"/>
  <c r="K16901" i="1"/>
  <c r="I16902" i="1"/>
  <c r="J16902" i="1"/>
  <c r="K16902" i="1"/>
  <c r="I16903" i="1"/>
  <c r="J16903" i="1"/>
  <c r="K16903" i="1"/>
  <c r="I16904" i="1"/>
  <c r="J16904" i="1"/>
  <c r="K16904" i="1"/>
  <c r="I16905" i="1"/>
  <c r="J16905" i="1"/>
  <c r="K16905" i="1"/>
  <c r="I16906" i="1"/>
  <c r="J16906" i="1"/>
  <c r="K16906" i="1"/>
  <c r="I16907" i="1"/>
  <c r="J16907" i="1"/>
  <c r="K16907" i="1"/>
  <c r="I16908" i="1"/>
  <c r="J16908" i="1"/>
  <c r="K16908" i="1"/>
  <c r="I16909" i="1"/>
  <c r="J16909" i="1"/>
  <c r="K16909" i="1"/>
  <c r="I16910" i="1"/>
  <c r="J16910" i="1"/>
  <c r="K16910" i="1"/>
  <c r="I16911" i="1"/>
  <c r="J16911" i="1"/>
  <c r="K16911" i="1"/>
  <c r="I16912" i="1"/>
  <c r="J16912" i="1"/>
  <c r="K16912" i="1"/>
  <c r="I16913" i="1"/>
  <c r="J16913" i="1"/>
  <c r="K16913" i="1"/>
  <c r="I16914" i="1"/>
  <c r="J16914" i="1"/>
  <c r="K16914" i="1"/>
  <c r="I16915" i="1"/>
  <c r="J16915" i="1"/>
  <c r="K16915" i="1"/>
  <c r="I16916" i="1"/>
  <c r="J16916" i="1"/>
  <c r="K16916" i="1"/>
  <c r="I16917" i="1"/>
  <c r="J16917" i="1"/>
  <c r="K16917" i="1"/>
  <c r="I16918" i="1"/>
  <c r="J16918" i="1"/>
  <c r="K16918" i="1"/>
  <c r="I16919" i="1"/>
  <c r="J16919" i="1"/>
  <c r="K16919" i="1"/>
  <c r="I16920" i="1"/>
  <c r="J16920" i="1"/>
  <c r="K16920" i="1"/>
  <c r="I16921" i="1"/>
  <c r="J16921" i="1"/>
  <c r="K16921" i="1"/>
  <c r="I16922" i="1"/>
  <c r="J16922" i="1"/>
  <c r="K16922" i="1"/>
  <c r="I16923" i="1"/>
  <c r="J16923" i="1"/>
  <c r="K16923" i="1"/>
  <c r="I16924" i="1"/>
  <c r="J16924" i="1"/>
  <c r="K16924" i="1"/>
  <c r="I16925" i="1"/>
  <c r="J16925" i="1"/>
  <c r="K16925" i="1"/>
  <c r="I16926" i="1"/>
  <c r="J16926" i="1"/>
  <c r="K16926" i="1"/>
  <c r="I16927" i="1"/>
  <c r="J16927" i="1"/>
  <c r="K16927" i="1"/>
  <c r="I16928" i="1"/>
  <c r="J16928" i="1"/>
  <c r="K16928" i="1"/>
  <c r="I16929" i="1"/>
  <c r="J16929" i="1"/>
  <c r="K16929" i="1"/>
  <c r="I16930" i="1"/>
  <c r="J16930" i="1"/>
  <c r="K16930" i="1"/>
  <c r="I16931" i="1"/>
  <c r="J16931" i="1"/>
  <c r="K16931" i="1"/>
  <c r="I16932" i="1"/>
  <c r="J16932" i="1"/>
  <c r="K16932" i="1"/>
  <c r="I16933" i="1"/>
  <c r="J16933" i="1"/>
  <c r="K16933" i="1"/>
  <c r="I16934" i="1"/>
  <c r="J16934" i="1"/>
  <c r="K16934" i="1"/>
  <c r="I16935" i="1"/>
  <c r="J16935" i="1"/>
  <c r="K16935" i="1"/>
  <c r="I16936" i="1"/>
  <c r="J16936" i="1"/>
  <c r="K16936" i="1"/>
  <c r="I16937" i="1"/>
  <c r="J16937" i="1"/>
  <c r="K16937" i="1"/>
  <c r="I16938" i="1"/>
  <c r="J16938" i="1"/>
  <c r="K16938" i="1"/>
  <c r="I16939" i="1"/>
  <c r="J16939" i="1"/>
  <c r="K16939" i="1"/>
  <c r="I16940" i="1"/>
  <c r="J16940" i="1"/>
  <c r="K16940" i="1"/>
  <c r="I16941" i="1"/>
  <c r="J16941" i="1"/>
  <c r="K16941" i="1"/>
  <c r="I16942" i="1"/>
  <c r="J16942" i="1"/>
  <c r="K16942" i="1"/>
  <c r="I16943" i="1"/>
  <c r="J16943" i="1"/>
  <c r="K16943" i="1"/>
  <c r="I16944" i="1"/>
  <c r="J16944" i="1"/>
  <c r="K16944" i="1"/>
  <c r="I16945" i="1"/>
  <c r="J16945" i="1"/>
  <c r="K16945" i="1"/>
  <c r="I16946" i="1"/>
  <c r="J16946" i="1"/>
  <c r="K16946" i="1"/>
  <c r="I16947" i="1"/>
  <c r="J16947" i="1"/>
  <c r="K16947" i="1"/>
  <c r="I16948" i="1"/>
  <c r="J16948" i="1"/>
  <c r="K16948" i="1"/>
  <c r="I16949" i="1"/>
  <c r="J16949" i="1"/>
  <c r="K16949" i="1"/>
  <c r="I16950" i="1"/>
  <c r="J16950" i="1"/>
  <c r="K16950" i="1"/>
  <c r="I16951" i="1"/>
  <c r="J16951" i="1"/>
  <c r="K16951" i="1"/>
  <c r="I16952" i="1"/>
  <c r="J16952" i="1"/>
  <c r="K16952" i="1"/>
  <c r="I16953" i="1"/>
  <c r="J16953" i="1"/>
  <c r="K16953" i="1"/>
  <c r="I16954" i="1"/>
  <c r="J16954" i="1"/>
  <c r="K16954" i="1"/>
  <c r="I16955" i="1"/>
  <c r="J16955" i="1"/>
  <c r="K16955" i="1"/>
  <c r="I16956" i="1"/>
  <c r="J16956" i="1"/>
  <c r="K16956" i="1"/>
  <c r="I16957" i="1"/>
  <c r="J16957" i="1"/>
  <c r="K16957" i="1"/>
  <c r="I16958" i="1"/>
  <c r="J16958" i="1"/>
  <c r="K16958" i="1"/>
  <c r="I16959" i="1"/>
  <c r="J16959" i="1"/>
  <c r="K16959" i="1"/>
  <c r="I16960" i="1"/>
  <c r="J16960" i="1"/>
  <c r="K16960" i="1"/>
  <c r="I16961" i="1"/>
  <c r="J16961" i="1"/>
  <c r="K16961" i="1"/>
  <c r="I16962" i="1"/>
  <c r="J16962" i="1"/>
  <c r="K16962" i="1"/>
  <c r="I16963" i="1"/>
  <c r="J16963" i="1"/>
  <c r="K16963" i="1"/>
  <c r="I16964" i="1"/>
  <c r="J16964" i="1"/>
  <c r="K16964" i="1"/>
  <c r="I16965" i="1"/>
  <c r="J16965" i="1"/>
  <c r="K16965" i="1"/>
  <c r="I16966" i="1"/>
  <c r="J16966" i="1"/>
  <c r="K16966" i="1"/>
  <c r="I16967" i="1"/>
  <c r="J16967" i="1"/>
  <c r="K16967" i="1"/>
  <c r="I16968" i="1"/>
  <c r="J16968" i="1"/>
  <c r="K16968" i="1"/>
  <c r="I16969" i="1"/>
  <c r="J16969" i="1"/>
  <c r="K16969" i="1"/>
  <c r="I16970" i="1"/>
  <c r="J16970" i="1"/>
  <c r="K16970" i="1"/>
  <c r="I16971" i="1"/>
  <c r="J16971" i="1"/>
  <c r="K16971" i="1"/>
  <c r="I16972" i="1"/>
  <c r="J16972" i="1"/>
  <c r="K16972" i="1"/>
  <c r="I16973" i="1"/>
  <c r="J16973" i="1"/>
  <c r="K16973" i="1"/>
  <c r="I16974" i="1"/>
  <c r="J16974" i="1"/>
  <c r="K16974" i="1"/>
  <c r="I16975" i="1"/>
  <c r="J16975" i="1"/>
  <c r="K16975" i="1"/>
  <c r="I16976" i="1"/>
  <c r="J16976" i="1"/>
  <c r="K16976" i="1"/>
  <c r="I16977" i="1"/>
  <c r="J16977" i="1"/>
  <c r="K16977" i="1"/>
  <c r="I16978" i="1"/>
  <c r="J16978" i="1"/>
  <c r="K16978" i="1"/>
  <c r="I16979" i="1"/>
  <c r="J16979" i="1"/>
  <c r="K16979" i="1"/>
  <c r="I16980" i="1"/>
  <c r="J16980" i="1"/>
  <c r="K16980" i="1"/>
  <c r="I16981" i="1"/>
  <c r="J16981" i="1"/>
  <c r="K16981" i="1"/>
  <c r="I16982" i="1"/>
  <c r="J16982" i="1"/>
  <c r="K16982" i="1"/>
  <c r="I16983" i="1"/>
  <c r="J16983" i="1"/>
  <c r="K16983" i="1"/>
  <c r="I16984" i="1"/>
  <c r="J16984" i="1"/>
  <c r="K16984" i="1"/>
  <c r="I16985" i="1"/>
  <c r="J16985" i="1"/>
  <c r="K16985" i="1"/>
  <c r="I16986" i="1"/>
  <c r="J16986" i="1"/>
  <c r="K16986" i="1"/>
  <c r="I16987" i="1"/>
  <c r="J16987" i="1"/>
  <c r="K16987" i="1"/>
  <c r="I16988" i="1"/>
  <c r="J16988" i="1"/>
  <c r="K16988" i="1"/>
  <c r="I16989" i="1"/>
  <c r="J16989" i="1"/>
  <c r="K16989" i="1"/>
  <c r="I16990" i="1"/>
  <c r="J16990" i="1"/>
  <c r="K16990" i="1"/>
  <c r="I16991" i="1"/>
  <c r="J16991" i="1"/>
  <c r="K16991" i="1"/>
  <c r="I16992" i="1"/>
  <c r="J16992" i="1"/>
  <c r="K16992" i="1"/>
  <c r="I16993" i="1"/>
  <c r="J16993" i="1"/>
  <c r="K16993" i="1"/>
  <c r="I16994" i="1"/>
  <c r="J16994" i="1"/>
  <c r="K16994" i="1"/>
  <c r="I16995" i="1"/>
  <c r="J16995" i="1"/>
  <c r="K16995" i="1"/>
  <c r="I16996" i="1"/>
  <c r="J16996" i="1"/>
  <c r="K16996" i="1"/>
  <c r="I16997" i="1"/>
  <c r="J16997" i="1"/>
  <c r="K16997" i="1"/>
  <c r="I16998" i="1"/>
  <c r="J16998" i="1"/>
  <c r="K16998" i="1"/>
  <c r="I16999" i="1"/>
  <c r="J16999" i="1"/>
  <c r="K16999" i="1"/>
  <c r="I17000" i="1"/>
  <c r="J17000" i="1"/>
  <c r="K17000" i="1"/>
  <c r="I17001" i="1"/>
  <c r="J17001" i="1"/>
  <c r="K17001" i="1"/>
  <c r="I17002" i="1"/>
  <c r="J17002" i="1"/>
  <c r="K17002" i="1"/>
  <c r="I17003" i="1"/>
  <c r="J17003" i="1"/>
  <c r="K17003" i="1"/>
  <c r="I17004" i="1"/>
  <c r="J17004" i="1"/>
  <c r="K17004" i="1"/>
  <c r="I17005" i="1"/>
  <c r="J17005" i="1"/>
  <c r="K17005" i="1"/>
  <c r="I17006" i="1"/>
  <c r="J17006" i="1"/>
  <c r="K17006" i="1"/>
  <c r="I17007" i="1"/>
  <c r="J17007" i="1"/>
  <c r="K17007" i="1"/>
  <c r="I17008" i="1"/>
  <c r="J17008" i="1"/>
  <c r="K17008" i="1"/>
  <c r="I17009" i="1"/>
  <c r="J17009" i="1"/>
  <c r="K17009" i="1"/>
  <c r="I17010" i="1"/>
  <c r="J17010" i="1"/>
  <c r="K17010" i="1"/>
  <c r="I17011" i="1"/>
  <c r="J17011" i="1"/>
  <c r="K17011" i="1"/>
  <c r="I17012" i="1"/>
  <c r="J17012" i="1"/>
  <c r="K17012" i="1"/>
  <c r="I17013" i="1"/>
  <c r="J17013" i="1"/>
  <c r="K17013" i="1"/>
  <c r="I17014" i="1"/>
  <c r="J17014" i="1"/>
  <c r="K17014" i="1"/>
  <c r="I17015" i="1"/>
  <c r="J17015" i="1"/>
  <c r="K17015" i="1"/>
  <c r="I17016" i="1"/>
  <c r="J17016" i="1"/>
  <c r="K17016" i="1"/>
  <c r="I17017" i="1"/>
  <c r="J17017" i="1"/>
  <c r="K17017" i="1"/>
  <c r="I17018" i="1"/>
  <c r="J17018" i="1"/>
  <c r="K17018" i="1"/>
  <c r="I17019" i="1"/>
  <c r="J17019" i="1"/>
  <c r="K17019" i="1"/>
  <c r="I17020" i="1"/>
  <c r="J17020" i="1"/>
  <c r="K17020" i="1"/>
  <c r="I17021" i="1"/>
  <c r="J17021" i="1"/>
  <c r="K17021" i="1"/>
  <c r="I17022" i="1"/>
  <c r="J17022" i="1"/>
  <c r="K17022" i="1"/>
  <c r="I17023" i="1"/>
  <c r="J17023" i="1"/>
  <c r="K17023" i="1"/>
  <c r="I17024" i="1"/>
  <c r="J17024" i="1"/>
  <c r="K17024" i="1"/>
  <c r="I17025" i="1"/>
  <c r="J17025" i="1"/>
  <c r="K17025" i="1"/>
  <c r="I17026" i="1"/>
  <c r="J17026" i="1"/>
  <c r="K17026" i="1"/>
  <c r="I17027" i="1"/>
  <c r="J17027" i="1"/>
  <c r="K17027" i="1"/>
  <c r="I17028" i="1"/>
  <c r="J17028" i="1"/>
  <c r="K17028" i="1"/>
  <c r="I17029" i="1"/>
  <c r="J17029" i="1"/>
  <c r="K17029" i="1"/>
  <c r="I17030" i="1"/>
  <c r="J17030" i="1"/>
  <c r="K17030" i="1"/>
  <c r="I17031" i="1"/>
  <c r="J17031" i="1"/>
  <c r="K17031" i="1"/>
  <c r="I17032" i="1"/>
  <c r="J17032" i="1"/>
  <c r="K17032" i="1"/>
  <c r="I17033" i="1"/>
  <c r="J17033" i="1"/>
  <c r="K17033" i="1"/>
  <c r="I17034" i="1"/>
  <c r="J17034" i="1"/>
  <c r="K17034" i="1"/>
  <c r="I17035" i="1"/>
  <c r="J17035" i="1"/>
  <c r="K17035" i="1"/>
  <c r="I17036" i="1"/>
  <c r="J17036" i="1"/>
  <c r="K17036" i="1"/>
  <c r="I17037" i="1"/>
  <c r="J17037" i="1"/>
  <c r="K17037" i="1"/>
  <c r="I17038" i="1"/>
  <c r="J17038" i="1"/>
  <c r="K17038" i="1"/>
  <c r="I17039" i="1"/>
  <c r="J17039" i="1"/>
  <c r="K17039" i="1"/>
  <c r="I17040" i="1"/>
  <c r="J17040" i="1"/>
  <c r="K17040" i="1"/>
  <c r="I17041" i="1"/>
  <c r="J17041" i="1"/>
  <c r="K17041" i="1"/>
  <c r="I17042" i="1"/>
  <c r="J17042" i="1"/>
  <c r="K17042" i="1"/>
  <c r="I17043" i="1"/>
  <c r="J17043" i="1"/>
  <c r="K17043" i="1"/>
  <c r="I17044" i="1"/>
  <c r="J17044" i="1"/>
  <c r="K17044" i="1"/>
  <c r="I17045" i="1"/>
  <c r="J17045" i="1"/>
  <c r="K17045" i="1"/>
  <c r="I17046" i="1"/>
  <c r="J17046" i="1"/>
  <c r="K17046" i="1"/>
  <c r="I17047" i="1"/>
  <c r="J17047" i="1"/>
  <c r="K17047" i="1"/>
  <c r="I17048" i="1"/>
  <c r="J17048" i="1"/>
  <c r="K17048" i="1"/>
  <c r="I17049" i="1"/>
  <c r="J17049" i="1"/>
  <c r="K17049" i="1"/>
  <c r="I17050" i="1"/>
  <c r="J17050" i="1"/>
  <c r="K17050" i="1"/>
  <c r="I17051" i="1"/>
  <c r="J17051" i="1"/>
  <c r="K17051" i="1"/>
  <c r="I17052" i="1"/>
  <c r="J17052" i="1"/>
  <c r="K17052" i="1"/>
  <c r="I17053" i="1"/>
  <c r="J17053" i="1"/>
  <c r="K17053" i="1"/>
  <c r="I17054" i="1"/>
  <c r="J17054" i="1"/>
  <c r="K17054" i="1"/>
  <c r="I17055" i="1"/>
  <c r="J17055" i="1"/>
  <c r="K17055" i="1"/>
  <c r="I17056" i="1"/>
  <c r="J17056" i="1"/>
  <c r="K17056" i="1"/>
  <c r="I17057" i="1"/>
  <c r="J17057" i="1"/>
  <c r="K17057" i="1"/>
  <c r="I17058" i="1"/>
  <c r="J17058" i="1"/>
  <c r="K17058" i="1"/>
  <c r="I17059" i="1"/>
  <c r="J17059" i="1"/>
  <c r="K17059" i="1"/>
  <c r="I17060" i="1"/>
  <c r="J17060" i="1"/>
  <c r="K17060" i="1"/>
  <c r="I17061" i="1"/>
  <c r="J17061" i="1"/>
  <c r="K17061" i="1"/>
  <c r="I17062" i="1"/>
  <c r="J17062" i="1"/>
  <c r="K17062" i="1"/>
  <c r="I17063" i="1"/>
  <c r="J17063" i="1"/>
  <c r="K17063" i="1"/>
  <c r="I17064" i="1"/>
  <c r="J17064" i="1"/>
  <c r="K17064" i="1"/>
  <c r="I17065" i="1"/>
  <c r="J17065" i="1"/>
  <c r="K17065" i="1"/>
  <c r="I17066" i="1"/>
  <c r="J17066" i="1"/>
  <c r="K17066" i="1"/>
  <c r="I17067" i="1"/>
  <c r="J17067" i="1"/>
  <c r="K17067" i="1"/>
  <c r="I17068" i="1"/>
  <c r="J17068" i="1"/>
  <c r="K17068" i="1"/>
  <c r="I17069" i="1"/>
  <c r="J17069" i="1"/>
  <c r="K17069" i="1"/>
  <c r="I17070" i="1"/>
  <c r="J17070" i="1"/>
  <c r="K17070" i="1"/>
  <c r="I17071" i="1"/>
  <c r="J17071" i="1"/>
  <c r="K17071" i="1"/>
  <c r="I17072" i="1"/>
  <c r="J17072" i="1"/>
  <c r="K17072" i="1"/>
  <c r="I17073" i="1"/>
  <c r="J17073" i="1"/>
  <c r="K17073" i="1"/>
  <c r="I17074" i="1"/>
  <c r="J17074" i="1"/>
  <c r="K17074" i="1"/>
  <c r="I17075" i="1"/>
  <c r="J17075" i="1"/>
  <c r="K17075" i="1"/>
  <c r="I17076" i="1"/>
  <c r="J17076" i="1"/>
  <c r="K17076" i="1"/>
  <c r="I17077" i="1"/>
  <c r="J17077" i="1"/>
  <c r="K17077" i="1"/>
  <c r="I17078" i="1"/>
  <c r="J17078" i="1"/>
  <c r="K17078" i="1"/>
  <c r="I17079" i="1"/>
  <c r="J17079" i="1"/>
  <c r="K17079" i="1"/>
  <c r="I17080" i="1"/>
  <c r="J17080" i="1"/>
  <c r="K17080" i="1"/>
  <c r="I17081" i="1"/>
  <c r="J17081" i="1"/>
  <c r="K17081" i="1"/>
  <c r="I17082" i="1"/>
  <c r="J17082" i="1"/>
  <c r="K17082" i="1"/>
  <c r="I17083" i="1"/>
  <c r="J17083" i="1"/>
  <c r="K17083" i="1"/>
  <c r="I17084" i="1"/>
  <c r="J17084" i="1"/>
  <c r="K17084" i="1"/>
  <c r="I17085" i="1"/>
  <c r="J17085" i="1"/>
  <c r="K17085" i="1"/>
  <c r="I17086" i="1"/>
  <c r="J17086" i="1"/>
  <c r="K17086" i="1"/>
  <c r="I17087" i="1"/>
  <c r="J17087" i="1"/>
  <c r="K17087" i="1"/>
  <c r="I17088" i="1"/>
  <c r="J17088" i="1"/>
  <c r="K17088" i="1"/>
  <c r="I17089" i="1"/>
  <c r="J17089" i="1"/>
  <c r="K17089" i="1"/>
  <c r="I17090" i="1"/>
  <c r="J17090" i="1"/>
  <c r="K17090" i="1"/>
  <c r="I17091" i="1"/>
  <c r="J17091" i="1"/>
  <c r="K17091" i="1"/>
  <c r="I17092" i="1"/>
  <c r="J17092" i="1"/>
  <c r="K17092" i="1"/>
  <c r="I17093" i="1"/>
  <c r="J17093" i="1"/>
  <c r="K17093" i="1"/>
  <c r="I17094" i="1"/>
  <c r="J17094" i="1"/>
  <c r="K17094" i="1"/>
  <c r="I17095" i="1"/>
  <c r="J17095" i="1"/>
  <c r="K17095" i="1"/>
  <c r="I17096" i="1"/>
  <c r="J17096" i="1"/>
  <c r="K17096" i="1"/>
  <c r="I17097" i="1"/>
  <c r="J17097" i="1"/>
  <c r="K17097" i="1"/>
  <c r="I17098" i="1"/>
  <c r="J17098" i="1"/>
  <c r="K17098" i="1"/>
  <c r="I17099" i="1"/>
  <c r="J17099" i="1"/>
  <c r="K17099" i="1"/>
  <c r="I17100" i="1"/>
  <c r="J17100" i="1"/>
  <c r="K17100" i="1"/>
  <c r="I17101" i="1"/>
  <c r="J17101" i="1"/>
  <c r="K17101" i="1"/>
  <c r="I17102" i="1"/>
  <c r="J17102" i="1"/>
  <c r="K17102" i="1"/>
  <c r="I17103" i="1"/>
  <c r="J17103" i="1"/>
  <c r="K17103" i="1"/>
  <c r="I17104" i="1"/>
  <c r="J17104" i="1"/>
  <c r="K17104" i="1"/>
  <c r="I17105" i="1"/>
  <c r="J17105" i="1"/>
  <c r="K17105" i="1"/>
  <c r="I17106" i="1"/>
  <c r="J17106" i="1"/>
  <c r="K17106" i="1"/>
  <c r="I17107" i="1"/>
  <c r="J17107" i="1"/>
  <c r="K17107" i="1"/>
  <c r="I17108" i="1"/>
  <c r="J17108" i="1"/>
  <c r="K17108" i="1"/>
  <c r="I17109" i="1"/>
  <c r="J17109" i="1"/>
  <c r="K17109" i="1"/>
  <c r="I17110" i="1"/>
  <c r="J17110" i="1"/>
  <c r="K17110" i="1"/>
  <c r="I17111" i="1"/>
  <c r="J17111" i="1"/>
  <c r="K17111" i="1"/>
  <c r="I17112" i="1"/>
  <c r="J17112" i="1"/>
  <c r="K17112" i="1"/>
  <c r="I17113" i="1"/>
  <c r="J17113" i="1"/>
  <c r="K17113" i="1"/>
  <c r="I17114" i="1"/>
  <c r="J17114" i="1"/>
  <c r="K17114" i="1"/>
  <c r="I17115" i="1"/>
  <c r="J17115" i="1"/>
  <c r="K17115" i="1"/>
  <c r="I17116" i="1"/>
  <c r="J17116" i="1"/>
  <c r="K17116" i="1"/>
  <c r="I17117" i="1"/>
  <c r="J17117" i="1"/>
  <c r="K17117" i="1"/>
  <c r="I17118" i="1"/>
  <c r="J17118" i="1"/>
  <c r="K17118" i="1"/>
  <c r="I17119" i="1"/>
  <c r="J17119" i="1"/>
  <c r="K17119" i="1"/>
  <c r="I17120" i="1"/>
  <c r="J17120" i="1"/>
  <c r="K17120" i="1"/>
  <c r="I17121" i="1"/>
  <c r="J17121" i="1"/>
  <c r="K17121" i="1"/>
  <c r="I17122" i="1"/>
  <c r="J17122" i="1"/>
  <c r="K17122" i="1"/>
  <c r="I17123" i="1"/>
  <c r="J17123" i="1"/>
  <c r="K17123" i="1"/>
  <c r="I17124" i="1"/>
  <c r="J17124" i="1"/>
  <c r="K17124" i="1"/>
  <c r="I17125" i="1"/>
  <c r="J17125" i="1"/>
  <c r="K17125" i="1"/>
  <c r="I17126" i="1"/>
  <c r="J17126" i="1"/>
  <c r="K17126" i="1"/>
  <c r="I17127" i="1"/>
  <c r="J17127" i="1"/>
  <c r="K17127" i="1"/>
  <c r="I17128" i="1"/>
  <c r="J17128" i="1"/>
  <c r="K17128" i="1"/>
  <c r="I17129" i="1"/>
  <c r="J17129" i="1"/>
  <c r="K17129" i="1"/>
  <c r="I17130" i="1"/>
  <c r="J17130" i="1"/>
  <c r="K17130" i="1"/>
  <c r="I17131" i="1"/>
  <c r="J17131" i="1"/>
  <c r="K17131" i="1"/>
  <c r="I17132" i="1"/>
  <c r="J17132" i="1"/>
  <c r="K17132" i="1"/>
  <c r="I17133" i="1"/>
  <c r="J17133" i="1"/>
  <c r="K17133" i="1"/>
  <c r="I17134" i="1"/>
  <c r="J17134" i="1"/>
  <c r="K17134" i="1"/>
  <c r="I17135" i="1"/>
  <c r="J17135" i="1"/>
  <c r="K17135" i="1"/>
  <c r="I17136" i="1"/>
  <c r="J17136" i="1"/>
  <c r="K17136" i="1"/>
  <c r="I17137" i="1"/>
  <c r="J17137" i="1"/>
  <c r="K17137" i="1"/>
  <c r="I17138" i="1"/>
  <c r="J17138" i="1"/>
  <c r="K17138" i="1"/>
  <c r="I17139" i="1"/>
  <c r="J17139" i="1"/>
  <c r="K17139" i="1"/>
  <c r="I17140" i="1"/>
  <c r="J17140" i="1"/>
  <c r="K17140" i="1"/>
  <c r="I17141" i="1"/>
  <c r="J17141" i="1"/>
  <c r="K17141" i="1"/>
  <c r="I17142" i="1"/>
  <c r="J17142" i="1"/>
  <c r="K17142" i="1"/>
  <c r="I17143" i="1"/>
  <c r="J17143" i="1"/>
  <c r="K17143" i="1"/>
  <c r="I17144" i="1"/>
  <c r="J17144" i="1"/>
  <c r="K17144" i="1"/>
  <c r="I17145" i="1"/>
  <c r="J17145" i="1"/>
  <c r="K17145" i="1"/>
  <c r="I17146" i="1"/>
  <c r="J17146" i="1"/>
  <c r="K17146" i="1"/>
  <c r="I17147" i="1"/>
  <c r="J17147" i="1"/>
  <c r="K17147" i="1"/>
  <c r="I17148" i="1"/>
  <c r="J17148" i="1"/>
  <c r="K17148" i="1"/>
  <c r="I17149" i="1"/>
  <c r="J17149" i="1"/>
  <c r="K17149" i="1"/>
  <c r="I17150" i="1"/>
  <c r="J17150" i="1"/>
  <c r="K17150" i="1"/>
  <c r="I17151" i="1"/>
  <c r="J17151" i="1"/>
  <c r="K17151" i="1"/>
  <c r="I17152" i="1"/>
  <c r="J17152" i="1"/>
  <c r="K17152" i="1"/>
  <c r="I17153" i="1"/>
  <c r="J17153" i="1"/>
  <c r="K17153" i="1"/>
  <c r="I17154" i="1"/>
  <c r="J17154" i="1"/>
  <c r="K17154" i="1"/>
  <c r="I17155" i="1"/>
  <c r="J17155" i="1"/>
  <c r="K17155" i="1"/>
  <c r="I17156" i="1"/>
  <c r="J17156" i="1"/>
  <c r="K17156" i="1"/>
  <c r="I17157" i="1"/>
  <c r="J17157" i="1"/>
  <c r="K17157" i="1"/>
  <c r="I17158" i="1"/>
  <c r="J17158" i="1"/>
  <c r="K17158" i="1"/>
  <c r="I17159" i="1"/>
  <c r="J17159" i="1"/>
  <c r="K17159" i="1"/>
  <c r="I17160" i="1"/>
  <c r="J17160" i="1"/>
  <c r="K17160" i="1"/>
  <c r="I17161" i="1"/>
  <c r="J17161" i="1"/>
  <c r="K17161" i="1"/>
  <c r="I17162" i="1"/>
  <c r="J17162" i="1"/>
  <c r="K17162" i="1"/>
  <c r="I17163" i="1"/>
  <c r="J17163" i="1"/>
  <c r="K17163" i="1"/>
  <c r="I17164" i="1"/>
  <c r="J17164" i="1"/>
  <c r="K17164" i="1"/>
  <c r="I17165" i="1"/>
  <c r="J17165" i="1"/>
  <c r="K17165" i="1"/>
  <c r="I17166" i="1"/>
  <c r="J17166" i="1"/>
  <c r="K17166" i="1"/>
  <c r="I17167" i="1"/>
  <c r="J17167" i="1"/>
  <c r="K17167" i="1"/>
  <c r="I17168" i="1"/>
  <c r="J17168" i="1"/>
  <c r="K17168" i="1"/>
  <c r="I17169" i="1"/>
  <c r="J17169" i="1"/>
  <c r="K17169" i="1"/>
  <c r="I17170" i="1"/>
  <c r="J17170" i="1"/>
  <c r="K17170" i="1"/>
  <c r="I17171" i="1"/>
  <c r="J17171" i="1"/>
  <c r="K17171" i="1"/>
  <c r="I17172" i="1"/>
  <c r="J17172" i="1"/>
  <c r="K17172" i="1"/>
  <c r="I17173" i="1"/>
  <c r="J17173" i="1"/>
  <c r="K17173" i="1"/>
  <c r="I17174" i="1"/>
  <c r="J17174" i="1"/>
  <c r="K17174" i="1"/>
  <c r="I17175" i="1"/>
  <c r="J17175" i="1"/>
  <c r="K17175" i="1"/>
  <c r="I17176" i="1"/>
  <c r="J17176" i="1"/>
  <c r="K17176" i="1"/>
  <c r="I17177" i="1"/>
  <c r="J17177" i="1"/>
  <c r="K17177" i="1"/>
  <c r="I17178" i="1"/>
  <c r="J17178" i="1"/>
  <c r="K17178" i="1"/>
  <c r="I17179" i="1"/>
  <c r="J17179" i="1"/>
  <c r="K17179" i="1"/>
  <c r="I17180" i="1"/>
  <c r="J17180" i="1"/>
  <c r="K17180" i="1"/>
  <c r="I17181" i="1"/>
  <c r="J17181" i="1"/>
  <c r="K17181" i="1"/>
  <c r="I17182" i="1"/>
  <c r="J17182" i="1"/>
  <c r="K17182" i="1"/>
  <c r="I17183" i="1"/>
  <c r="J17183" i="1"/>
  <c r="K17183" i="1"/>
  <c r="I17184" i="1"/>
  <c r="J17184" i="1"/>
  <c r="K17184" i="1"/>
  <c r="I17185" i="1"/>
  <c r="J17185" i="1"/>
  <c r="K17185" i="1"/>
  <c r="I17186" i="1"/>
  <c r="J17186" i="1"/>
  <c r="K17186" i="1"/>
  <c r="I17187" i="1"/>
  <c r="J17187" i="1"/>
  <c r="K17187" i="1"/>
  <c r="I17188" i="1"/>
  <c r="J17188" i="1"/>
  <c r="K17188" i="1"/>
  <c r="I17189" i="1"/>
  <c r="J17189" i="1"/>
  <c r="K17189" i="1"/>
  <c r="I17190" i="1"/>
  <c r="J17190" i="1"/>
  <c r="K17190" i="1"/>
  <c r="I17191" i="1"/>
  <c r="J17191" i="1"/>
  <c r="K17191" i="1"/>
  <c r="I17192" i="1"/>
  <c r="J17192" i="1"/>
  <c r="K17192" i="1"/>
  <c r="I17193" i="1"/>
  <c r="J17193" i="1"/>
  <c r="K17193" i="1"/>
  <c r="I17194" i="1"/>
  <c r="J17194" i="1"/>
  <c r="K17194" i="1"/>
  <c r="I17195" i="1"/>
  <c r="J17195" i="1"/>
  <c r="K17195" i="1"/>
  <c r="I17196" i="1"/>
  <c r="J17196" i="1"/>
  <c r="K17196" i="1"/>
  <c r="I17197" i="1"/>
  <c r="J17197" i="1"/>
  <c r="K17197" i="1"/>
  <c r="I17198" i="1"/>
  <c r="J17198" i="1"/>
  <c r="K17198" i="1"/>
  <c r="I17199" i="1"/>
  <c r="J17199" i="1"/>
  <c r="K17199" i="1"/>
  <c r="I17200" i="1"/>
  <c r="J17200" i="1"/>
  <c r="K17200" i="1"/>
  <c r="I17201" i="1"/>
  <c r="J17201" i="1"/>
  <c r="K17201" i="1"/>
  <c r="I17202" i="1"/>
  <c r="J17202" i="1"/>
  <c r="K17202" i="1"/>
  <c r="I17203" i="1"/>
  <c r="J17203" i="1"/>
  <c r="K17203" i="1"/>
  <c r="I17204" i="1"/>
  <c r="J17204" i="1"/>
  <c r="K17204" i="1"/>
  <c r="I17205" i="1"/>
  <c r="J17205" i="1"/>
  <c r="K17205" i="1"/>
  <c r="I17206" i="1"/>
  <c r="J17206" i="1"/>
  <c r="K17206" i="1"/>
  <c r="I17207" i="1"/>
  <c r="J17207" i="1"/>
  <c r="K17207" i="1"/>
  <c r="I17208" i="1"/>
  <c r="J17208" i="1"/>
  <c r="K17208" i="1"/>
  <c r="I17209" i="1"/>
  <c r="J17209" i="1"/>
  <c r="K17209" i="1"/>
  <c r="I17210" i="1"/>
  <c r="J17210" i="1"/>
  <c r="K17210" i="1"/>
  <c r="I17211" i="1"/>
  <c r="J17211" i="1"/>
  <c r="K17211" i="1"/>
  <c r="I17212" i="1"/>
  <c r="J17212" i="1"/>
  <c r="K17212" i="1"/>
  <c r="I17213" i="1"/>
  <c r="J17213" i="1"/>
  <c r="K17213" i="1"/>
  <c r="I17214" i="1"/>
  <c r="J17214" i="1"/>
  <c r="K17214" i="1"/>
  <c r="I17215" i="1"/>
  <c r="J17215" i="1"/>
  <c r="K17215" i="1"/>
  <c r="I17216" i="1"/>
  <c r="J17216" i="1"/>
  <c r="K17216" i="1"/>
  <c r="I17217" i="1"/>
  <c r="J17217" i="1"/>
  <c r="K17217" i="1"/>
  <c r="I17218" i="1"/>
  <c r="J17218" i="1"/>
  <c r="K17218" i="1"/>
  <c r="I17219" i="1"/>
  <c r="J17219" i="1"/>
  <c r="K17219" i="1"/>
  <c r="I17220" i="1"/>
  <c r="J17220" i="1"/>
  <c r="K17220" i="1"/>
  <c r="I17221" i="1"/>
  <c r="J17221" i="1"/>
  <c r="K17221" i="1"/>
  <c r="I17222" i="1"/>
  <c r="J17222" i="1"/>
  <c r="K17222" i="1"/>
  <c r="I17223" i="1"/>
  <c r="J17223" i="1"/>
  <c r="K17223" i="1"/>
  <c r="I17224" i="1"/>
  <c r="J17224" i="1"/>
  <c r="K17224" i="1"/>
  <c r="I17225" i="1"/>
  <c r="J17225" i="1"/>
  <c r="K17225" i="1"/>
  <c r="I17226" i="1"/>
  <c r="J17226" i="1"/>
  <c r="K17226" i="1"/>
  <c r="I17227" i="1"/>
  <c r="J17227" i="1"/>
  <c r="K17227" i="1"/>
  <c r="I17228" i="1"/>
  <c r="J17228" i="1"/>
  <c r="K17228" i="1"/>
  <c r="I17229" i="1"/>
  <c r="J17229" i="1"/>
  <c r="K17229" i="1"/>
  <c r="I17230" i="1"/>
  <c r="J17230" i="1"/>
  <c r="K17230" i="1"/>
  <c r="I17231" i="1"/>
  <c r="J17231" i="1"/>
  <c r="K17231" i="1"/>
  <c r="I17232" i="1"/>
  <c r="J17232" i="1"/>
  <c r="K17232" i="1"/>
  <c r="I17233" i="1"/>
  <c r="J17233" i="1"/>
  <c r="K17233" i="1"/>
  <c r="I17234" i="1"/>
  <c r="J17234" i="1"/>
  <c r="K17234" i="1"/>
  <c r="I17235" i="1"/>
  <c r="J17235" i="1"/>
  <c r="K17235" i="1"/>
  <c r="I17236" i="1"/>
  <c r="J17236" i="1"/>
  <c r="K17236" i="1"/>
  <c r="I17237" i="1"/>
  <c r="J17237" i="1"/>
  <c r="K17237" i="1"/>
  <c r="I17238" i="1"/>
  <c r="J17238" i="1"/>
  <c r="K17238" i="1"/>
  <c r="I17239" i="1"/>
  <c r="J17239" i="1"/>
  <c r="K17239" i="1"/>
  <c r="I17240" i="1"/>
  <c r="J17240" i="1"/>
  <c r="K17240" i="1"/>
  <c r="I17241" i="1"/>
  <c r="J17241" i="1"/>
  <c r="K17241" i="1"/>
  <c r="I17242" i="1"/>
  <c r="J17242" i="1"/>
  <c r="K17242" i="1"/>
  <c r="I17243" i="1"/>
  <c r="J17243" i="1"/>
  <c r="K17243" i="1"/>
  <c r="I17244" i="1"/>
  <c r="J17244" i="1"/>
  <c r="K17244" i="1"/>
  <c r="I17245" i="1"/>
  <c r="J17245" i="1"/>
  <c r="K17245" i="1"/>
  <c r="I17246" i="1"/>
  <c r="J17246" i="1"/>
  <c r="K17246" i="1"/>
  <c r="I17247" i="1"/>
  <c r="J17247" i="1"/>
  <c r="K17247" i="1"/>
  <c r="I17248" i="1"/>
  <c r="J17248" i="1"/>
  <c r="K17248" i="1"/>
  <c r="I17249" i="1"/>
  <c r="J17249" i="1"/>
  <c r="K17249"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5523" i="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I12322" i="1" l="1"/>
  <c r="J12322" i="1"/>
  <c r="K12322" i="1"/>
  <c r="I12323" i="1"/>
  <c r="J12323" i="1"/>
  <c r="K12323" i="1"/>
  <c r="I12324" i="1"/>
  <c r="J12324" i="1"/>
  <c r="K12324" i="1"/>
  <c r="I12325" i="1"/>
  <c r="J12325" i="1"/>
  <c r="K12325" i="1"/>
  <c r="I12326" i="1"/>
  <c r="J12326" i="1"/>
  <c r="K12326" i="1"/>
  <c r="I12327" i="1"/>
  <c r="J12327" i="1"/>
  <c r="K12327" i="1"/>
  <c r="I12328" i="1"/>
  <c r="J12328" i="1"/>
  <c r="K12328" i="1"/>
  <c r="I12329" i="1"/>
  <c r="J12329" i="1"/>
  <c r="K12329" i="1"/>
  <c r="I12330" i="1"/>
  <c r="J12330" i="1"/>
  <c r="K12330" i="1"/>
  <c r="I12331" i="1"/>
  <c r="J12331" i="1"/>
  <c r="K12331" i="1"/>
  <c r="I12332" i="1"/>
  <c r="J12332" i="1"/>
  <c r="K12332" i="1"/>
  <c r="I12333" i="1"/>
  <c r="J12333" i="1"/>
  <c r="K12333" i="1"/>
  <c r="I12334" i="1"/>
  <c r="J12334" i="1"/>
  <c r="K12334" i="1"/>
  <c r="I12335" i="1"/>
  <c r="J12335" i="1"/>
  <c r="K12335" i="1"/>
  <c r="I12336" i="1"/>
  <c r="J12336" i="1"/>
  <c r="K12336" i="1"/>
  <c r="I12337" i="1"/>
  <c r="J12337" i="1"/>
  <c r="K12337" i="1"/>
  <c r="I12338" i="1"/>
  <c r="J12338" i="1"/>
  <c r="K12338" i="1"/>
  <c r="I12339" i="1"/>
  <c r="J12339" i="1"/>
  <c r="K12339" i="1"/>
  <c r="I12340" i="1"/>
  <c r="J12340" i="1"/>
  <c r="K12340" i="1"/>
  <c r="I12341" i="1"/>
  <c r="J12341" i="1"/>
  <c r="K12341" i="1"/>
  <c r="I12342" i="1"/>
  <c r="J12342" i="1"/>
  <c r="K12342" i="1"/>
  <c r="I12343" i="1"/>
  <c r="J12343" i="1"/>
  <c r="K12343" i="1"/>
  <c r="I12344" i="1"/>
  <c r="J12344" i="1"/>
  <c r="K12344" i="1"/>
  <c r="I12345" i="1"/>
  <c r="J12345" i="1"/>
  <c r="K12345" i="1"/>
  <c r="I12346" i="1"/>
  <c r="J12346" i="1"/>
  <c r="K12346" i="1"/>
  <c r="I12347" i="1"/>
  <c r="J12347" i="1"/>
  <c r="K12347" i="1"/>
  <c r="I12348" i="1"/>
  <c r="J12348" i="1"/>
  <c r="K12348" i="1"/>
  <c r="I12349" i="1"/>
  <c r="J12349" i="1"/>
  <c r="K12349" i="1"/>
  <c r="I12350" i="1"/>
  <c r="J12350" i="1"/>
  <c r="K12350" i="1"/>
  <c r="I12351" i="1"/>
  <c r="J12351" i="1"/>
  <c r="K12351" i="1"/>
  <c r="I12352" i="1"/>
  <c r="J12352" i="1"/>
  <c r="K12352" i="1"/>
  <c r="I12353" i="1"/>
  <c r="J12353" i="1"/>
  <c r="K12353" i="1"/>
  <c r="I12354" i="1"/>
  <c r="J12354" i="1"/>
  <c r="K12354" i="1"/>
  <c r="I12355" i="1"/>
  <c r="J12355" i="1"/>
  <c r="K12355" i="1"/>
  <c r="I12356" i="1"/>
  <c r="J12356" i="1"/>
  <c r="K12356" i="1"/>
  <c r="I12357" i="1"/>
  <c r="J12357" i="1"/>
  <c r="K12357" i="1"/>
  <c r="I12358" i="1"/>
  <c r="J12358" i="1"/>
  <c r="K12358" i="1"/>
  <c r="I12359" i="1"/>
  <c r="J12359" i="1"/>
  <c r="K12359" i="1"/>
  <c r="I12360" i="1"/>
  <c r="J12360" i="1"/>
  <c r="K12360" i="1"/>
  <c r="I12361" i="1"/>
  <c r="J12361" i="1"/>
  <c r="K12361" i="1"/>
  <c r="I12362" i="1"/>
  <c r="J12362" i="1"/>
  <c r="K12362" i="1"/>
  <c r="I12363" i="1"/>
  <c r="J12363" i="1"/>
  <c r="K12363" i="1"/>
  <c r="I12364" i="1"/>
  <c r="J12364" i="1"/>
  <c r="K12364" i="1"/>
  <c r="I12365" i="1"/>
  <c r="J12365" i="1"/>
  <c r="K12365" i="1"/>
  <c r="I12366" i="1"/>
  <c r="J12366" i="1"/>
  <c r="K12366" i="1"/>
  <c r="I12367" i="1"/>
  <c r="J12367" i="1"/>
  <c r="K12367" i="1"/>
  <c r="I12368" i="1"/>
  <c r="J12368" i="1"/>
  <c r="K12368" i="1"/>
  <c r="I12369" i="1"/>
  <c r="J12369" i="1"/>
  <c r="K12369" i="1"/>
  <c r="I12370" i="1"/>
  <c r="J12370" i="1"/>
  <c r="K12370" i="1"/>
  <c r="I12371" i="1"/>
  <c r="J12371" i="1"/>
  <c r="K12371" i="1"/>
  <c r="I12372" i="1"/>
  <c r="J12372" i="1"/>
  <c r="K12372" i="1"/>
  <c r="I12373" i="1"/>
  <c r="J12373" i="1"/>
  <c r="K12373" i="1"/>
  <c r="I12374" i="1"/>
  <c r="J12374" i="1"/>
  <c r="K12374" i="1"/>
  <c r="I12375" i="1"/>
  <c r="J12375" i="1"/>
  <c r="K12375" i="1"/>
  <c r="I12376" i="1"/>
  <c r="J12376" i="1"/>
  <c r="K12376" i="1"/>
  <c r="I12377" i="1"/>
  <c r="J12377" i="1"/>
  <c r="K12377" i="1"/>
  <c r="I12378" i="1"/>
  <c r="J12378" i="1"/>
  <c r="K12378" i="1"/>
  <c r="I12379" i="1"/>
  <c r="J12379" i="1"/>
  <c r="K12379" i="1"/>
  <c r="I12380" i="1"/>
  <c r="J12380" i="1"/>
  <c r="K12380" i="1"/>
  <c r="I12381" i="1"/>
  <c r="J12381" i="1"/>
  <c r="K12381" i="1"/>
  <c r="I12382" i="1"/>
  <c r="J12382" i="1"/>
  <c r="K12382" i="1"/>
  <c r="I12383" i="1"/>
  <c r="J12383" i="1"/>
  <c r="K12383" i="1"/>
  <c r="I12384" i="1"/>
  <c r="J12384" i="1"/>
  <c r="K12384" i="1"/>
  <c r="I12385" i="1"/>
  <c r="J12385" i="1"/>
  <c r="K12385" i="1"/>
  <c r="I12386" i="1"/>
  <c r="J12386" i="1"/>
  <c r="K12386" i="1"/>
  <c r="I12387" i="1"/>
  <c r="J12387" i="1"/>
  <c r="K12387" i="1"/>
  <c r="I12388" i="1"/>
  <c r="J12388" i="1"/>
  <c r="K12388" i="1"/>
  <c r="I12389" i="1"/>
  <c r="J12389" i="1"/>
  <c r="K12389" i="1"/>
  <c r="I12390" i="1"/>
  <c r="J12390" i="1"/>
  <c r="K12390" i="1"/>
  <c r="I12391" i="1"/>
  <c r="J12391" i="1"/>
  <c r="K12391" i="1"/>
  <c r="I12392" i="1"/>
  <c r="J12392" i="1"/>
  <c r="K12392" i="1"/>
  <c r="I12393" i="1"/>
  <c r="J12393" i="1"/>
  <c r="K12393" i="1"/>
  <c r="I12394" i="1"/>
  <c r="J12394" i="1"/>
  <c r="K12394" i="1"/>
  <c r="I12395" i="1"/>
  <c r="J12395" i="1"/>
  <c r="K12395" i="1"/>
  <c r="I12396" i="1"/>
  <c r="J12396" i="1"/>
  <c r="K12396" i="1"/>
  <c r="I12397" i="1"/>
  <c r="J12397" i="1"/>
  <c r="K12397" i="1"/>
  <c r="I12398" i="1"/>
  <c r="J12398" i="1"/>
  <c r="K12398" i="1"/>
  <c r="I12399" i="1"/>
  <c r="J12399" i="1"/>
  <c r="K12399" i="1"/>
  <c r="I12400" i="1"/>
  <c r="J12400" i="1"/>
  <c r="K12400" i="1"/>
  <c r="I12401" i="1"/>
  <c r="J12401" i="1"/>
  <c r="K12401" i="1"/>
  <c r="I12402" i="1"/>
  <c r="J12402" i="1"/>
  <c r="K12402" i="1"/>
  <c r="I12403" i="1"/>
  <c r="J12403" i="1"/>
  <c r="K12403" i="1"/>
  <c r="I12404" i="1"/>
  <c r="J12404" i="1"/>
  <c r="K12404" i="1"/>
  <c r="I12405" i="1"/>
  <c r="J12405" i="1"/>
  <c r="K12405" i="1"/>
  <c r="I12406" i="1"/>
  <c r="J12406" i="1"/>
  <c r="K12406" i="1"/>
  <c r="I12407" i="1"/>
  <c r="J12407" i="1"/>
  <c r="K12407" i="1"/>
  <c r="I12408" i="1"/>
  <c r="J12408" i="1"/>
  <c r="K12408" i="1"/>
  <c r="I12409" i="1"/>
  <c r="J12409" i="1"/>
  <c r="K12409" i="1"/>
  <c r="I12410" i="1"/>
  <c r="J12410" i="1"/>
  <c r="K12410" i="1"/>
  <c r="I12411" i="1"/>
  <c r="J12411" i="1"/>
  <c r="K12411" i="1"/>
  <c r="I12412" i="1"/>
  <c r="J12412" i="1"/>
  <c r="K12412" i="1"/>
  <c r="I12413" i="1"/>
  <c r="J12413" i="1"/>
  <c r="K12413" i="1"/>
  <c r="I12414" i="1"/>
  <c r="J12414" i="1"/>
  <c r="K12414" i="1"/>
  <c r="I12415" i="1"/>
  <c r="J12415" i="1"/>
  <c r="K12415" i="1"/>
  <c r="I12416" i="1"/>
  <c r="J12416" i="1"/>
  <c r="K12416" i="1"/>
  <c r="I12417" i="1"/>
  <c r="J12417" i="1"/>
  <c r="K12417" i="1"/>
  <c r="I12418" i="1"/>
  <c r="J12418" i="1"/>
  <c r="K12418" i="1"/>
  <c r="I12419" i="1"/>
  <c r="J12419" i="1"/>
  <c r="K12419" i="1"/>
  <c r="I12420" i="1"/>
  <c r="J12420" i="1"/>
  <c r="K12420" i="1"/>
  <c r="I12421" i="1"/>
  <c r="J12421" i="1"/>
  <c r="K12421" i="1"/>
  <c r="I12422" i="1"/>
  <c r="J12422" i="1"/>
  <c r="K12422" i="1"/>
  <c r="I12423" i="1"/>
  <c r="J12423" i="1"/>
  <c r="K12423" i="1"/>
  <c r="I12424" i="1"/>
  <c r="J12424" i="1"/>
  <c r="K12424" i="1"/>
  <c r="I12425" i="1"/>
  <c r="J12425" i="1"/>
  <c r="K12425" i="1"/>
  <c r="I12426" i="1"/>
  <c r="J12426" i="1"/>
  <c r="K12426" i="1"/>
  <c r="I12427" i="1"/>
  <c r="J12427" i="1"/>
  <c r="K12427" i="1"/>
  <c r="I12428" i="1"/>
  <c r="J12428" i="1"/>
  <c r="K12428" i="1"/>
  <c r="I12429" i="1"/>
  <c r="J12429" i="1"/>
  <c r="K12429" i="1"/>
  <c r="I12430" i="1"/>
  <c r="J12430" i="1"/>
  <c r="K12430" i="1"/>
  <c r="I12431" i="1"/>
  <c r="J12431" i="1"/>
  <c r="K12431" i="1"/>
  <c r="I12432" i="1"/>
  <c r="J12432" i="1"/>
  <c r="K12432" i="1"/>
  <c r="I12433" i="1"/>
  <c r="J12433" i="1"/>
  <c r="K12433" i="1"/>
  <c r="I12434" i="1"/>
  <c r="J12434" i="1"/>
  <c r="K12434" i="1"/>
  <c r="I12435" i="1"/>
  <c r="J12435" i="1"/>
  <c r="K12435" i="1"/>
  <c r="I12436" i="1"/>
  <c r="J12436" i="1"/>
  <c r="K12436" i="1"/>
  <c r="I12437" i="1"/>
  <c r="J12437" i="1"/>
  <c r="K12437" i="1"/>
  <c r="I12438" i="1"/>
  <c r="J12438" i="1"/>
  <c r="K12438" i="1"/>
  <c r="I12439" i="1"/>
  <c r="J12439" i="1"/>
  <c r="K12439" i="1"/>
  <c r="I12440" i="1"/>
  <c r="J12440" i="1"/>
  <c r="K12440" i="1"/>
  <c r="I12441" i="1"/>
  <c r="J12441" i="1"/>
  <c r="K12441" i="1"/>
  <c r="I12442" i="1"/>
  <c r="J12442" i="1"/>
  <c r="K12442" i="1"/>
  <c r="I12443" i="1"/>
  <c r="J12443" i="1"/>
  <c r="K12443" i="1"/>
  <c r="I12444" i="1"/>
  <c r="J12444" i="1"/>
  <c r="K12444" i="1"/>
  <c r="I12445" i="1"/>
  <c r="J12445" i="1"/>
  <c r="K12445" i="1"/>
  <c r="I12446" i="1"/>
  <c r="J12446" i="1"/>
  <c r="K12446" i="1"/>
  <c r="I12447" i="1"/>
  <c r="J12447" i="1"/>
  <c r="K12447" i="1"/>
  <c r="I12448" i="1"/>
  <c r="J12448" i="1"/>
  <c r="K12448" i="1"/>
  <c r="I12449" i="1"/>
  <c r="J12449" i="1"/>
  <c r="K12449" i="1"/>
  <c r="I12450" i="1"/>
  <c r="J12450" i="1"/>
  <c r="K12450" i="1"/>
  <c r="I12451" i="1"/>
  <c r="J12451" i="1"/>
  <c r="K12451" i="1"/>
  <c r="I12452" i="1"/>
  <c r="J12452" i="1"/>
  <c r="K12452" i="1"/>
  <c r="I12453" i="1"/>
  <c r="J12453" i="1"/>
  <c r="K12453" i="1"/>
  <c r="I12454" i="1"/>
  <c r="J12454" i="1"/>
  <c r="K12454" i="1"/>
  <c r="I12455" i="1"/>
  <c r="J12455" i="1"/>
  <c r="K12455" i="1"/>
  <c r="I12456" i="1"/>
  <c r="J12456" i="1"/>
  <c r="K12456" i="1"/>
  <c r="I12457" i="1"/>
  <c r="J12457" i="1"/>
  <c r="K12457" i="1"/>
  <c r="I12458" i="1"/>
  <c r="J12458" i="1"/>
  <c r="K12458" i="1"/>
  <c r="I12459" i="1"/>
  <c r="J12459" i="1"/>
  <c r="K12459" i="1"/>
  <c r="I12460" i="1"/>
  <c r="J12460" i="1"/>
  <c r="K12460" i="1"/>
  <c r="I12461" i="1"/>
  <c r="J12461" i="1"/>
  <c r="K12461" i="1"/>
  <c r="I12462" i="1"/>
  <c r="J12462" i="1"/>
  <c r="K12462" i="1"/>
  <c r="I12463" i="1"/>
  <c r="J12463" i="1"/>
  <c r="K12463" i="1"/>
  <c r="I12464" i="1"/>
  <c r="J12464" i="1"/>
  <c r="K12464" i="1"/>
  <c r="I12465" i="1"/>
  <c r="J12465" i="1"/>
  <c r="K12465" i="1"/>
  <c r="I12466" i="1"/>
  <c r="J12466" i="1"/>
  <c r="K12466" i="1"/>
  <c r="I12467" i="1"/>
  <c r="J12467" i="1"/>
  <c r="K12467" i="1"/>
  <c r="I12468" i="1"/>
  <c r="J12468" i="1"/>
  <c r="K12468" i="1"/>
  <c r="I12469" i="1"/>
  <c r="J12469" i="1"/>
  <c r="K12469" i="1"/>
  <c r="I12470" i="1"/>
  <c r="J12470" i="1"/>
  <c r="K12470" i="1"/>
  <c r="I12471" i="1"/>
  <c r="J12471" i="1"/>
  <c r="K12471" i="1"/>
  <c r="I12472" i="1"/>
  <c r="J12472" i="1"/>
  <c r="K12472" i="1"/>
  <c r="I12473" i="1"/>
  <c r="J12473" i="1"/>
  <c r="K12473" i="1"/>
  <c r="I12474" i="1"/>
  <c r="J12474" i="1"/>
  <c r="K12474" i="1"/>
  <c r="I12475" i="1"/>
  <c r="J12475" i="1"/>
  <c r="K12475" i="1"/>
  <c r="I12476" i="1"/>
  <c r="J12476" i="1"/>
  <c r="K12476" i="1"/>
  <c r="I12477" i="1"/>
  <c r="J12477" i="1"/>
  <c r="K12477" i="1"/>
  <c r="I12478" i="1"/>
  <c r="J12478" i="1"/>
  <c r="K12478" i="1"/>
  <c r="I12479" i="1"/>
  <c r="J12479" i="1"/>
  <c r="K12479" i="1"/>
  <c r="I12480" i="1"/>
  <c r="J12480" i="1"/>
  <c r="K12480" i="1"/>
  <c r="I12481" i="1"/>
  <c r="J12481" i="1"/>
  <c r="K12481" i="1"/>
  <c r="I12482" i="1"/>
  <c r="J12482" i="1"/>
  <c r="K12482" i="1"/>
  <c r="I12483" i="1"/>
  <c r="J12483" i="1"/>
  <c r="K12483" i="1"/>
  <c r="I12484" i="1"/>
  <c r="J12484" i="1"/>
  <c r="K12484" i="1"/>
  <c r="I12485" i="1"/>
  <c r="J12485" i="1"/>
  <c r="K12485" i="1"/>
  <c r="I12486" i="1"/>
  <c r="J12486" i="1"/>
  <c r="K12486" i="1"/>
  <c r="I12487" i="1"/>
  <c r="J12487" i="1"/>
  <c r="K12487" i="1"/>
  <c r="I12488" i="1"/>
  <c r="J12488" i="1"/>
  <c r="K12488" i="1"/>
  <c r="I12489" i="1"/>
  <c r="J12489" i="1"/>
  <c r="K12489" i="1"/>
  <c r="I12490" i="1"/>
  <c r="J12490" i="1"/>
  <c r="K12490" i="1"/>
  <c r="I12491" i="1"/>
  <c r="J12491" i="1"/>
  <c r="K12491" i="1"/>
  <c r="I12492" i="1"/>
  <c r="J12492" i="1"/>
  <c r="K12492" i="1"/>
  <c r="I12493" i="1"/>
  <c r="J12493" i="1"/>
  <c r="K12493" i="1"/>
  <c r="I12494" i="1"/>
  <c r="J12494" i="1"/>
  <c r="K12494" i="1"/>
  <c r="I12495" i="1"/>
  <c r="J12495" i="1"/>
  <c r="K12495" i="1"/>
  <c r="I12496" i="1"/>
  <c r="J12496" i="1"/>
  <c r="K12496" i="1"/>
  <c r="I12497" i="1"/>
  <c r="J12497" i="1"/>
  <c r="K12497" i="1"/>
  <c r="I12498" i="1"/>
  <c r="J12498" i="1"/>
  <c r="K12498" i="1"/>
  <c r="I12499" i="1"/>
  <c r="J12499" i="1"/>
  <c r="K12499" i="1"/>
  <c r="I12500" i="1"/>
  <c r="J12500" i="1"/>
  <c r="K12500" i="1"/>
  <c r="I12501" i="1"/>
  <c r="J12501" i="1"/>
  <c r="K12501" i="1"/>
  <c r="I12502" i="1"/>
  <c r="J12502" i="1"/>
  <c r="K12502" i="1"/>
  <c r="I12503" i="1"/>
  <c r="J12503" i="1"/>
  <c r="K12503" i="1"/>
  <c r="I12504" i="1"/>
  <c r="J12504" i="1"/>
  <c r="K12504" i="1"/>
  <c r="I12505" i="1"/>
  <c r="J12505" i="1"/>
  <c r="K12505" i="1"/>
  <c r="I12506" i="1"/>
  <c r="J12506" i="1"/>
  <c r="K12506" i="1"/>
  <c r="I12507" i="1"/>
  <c r="J12507" i="1"/>
  <c r="K12507" i="1"/>
  <c r="I12508" i="1"/>
  <c r="J12508" i="1"/>
  <c r="K12508" i="1"/>
  <c r="I12509" i="1"/>
  <c r="J12509" i="1"/>
  <c r="K12509" i="1"/>
  <c r="I12510" i="1"/>
  <c r="J12510" i="1"/>
  <c r="K12510" i="1"/>
  <c r="I12511" i="1"/>
  <c r="J12511" i="1"/>
  <c r="K12511" i="1"/>
  <c r="I12512" i="1"/>
  <c r="J12512" i="1"/>
  <c r="K12512" i="1"/>
  <c r="I12513" i="1"/>
  <c r="J12513" i="1"/>
  <c r="K12513" i="1"/>
  <c r="I12514" i="1"/>
  <c r="J12514" i="1"/>
  <c r="K12514" i="1"/>
  <c r="I12515" i="1"/>
  <c r="J12515" i="1"/>
  <c r="K12515" i="1"/>
  <c r="I12516" i="1"/>
  <c r="J12516" i="1"/>
  <c r="K12516" i="1"/>
  <c r="I12517" i="1"/>
  <c r="J12517" i="1"/>
  <c r="K12517" i="1"/>
  <c r="I12518" i="1"/>
  <c r="J12518" i="1"/>
  <c r="K12518" i="1"/>
  <c r="I12519" i="1"/>
  <c r="J12519" i="1"/>
  <c r="K12519" i="1"/>
  <c r="I12520" i="1"/>
  <c r="J12520" i="1"/>
  <c r="K12520" i="1"/>
  <c r="I12521" i="1"/>
  <c r="J12521" i="1"/>
  <c r="K12521" i="1"/>
  <c r="I12522" i="1"/>
  <c r="J12522" i="1"/>
  <c r="K12522" i="1"/>
  <c r="I12523" i="1"/>
  <c r="J12523" i="1"/>
  <c r="K12523" i="1"/>
  <c r="I12524" i="1"/>
  <c r="J12524" i="1"/>
  <c r="K12524" i="1"/>
  <c r="I12525" i="1"/>
  <c r="J12525" i="1"/>
  <c r="K12525" i="1"/>
  <c r="I12526" i="1"/>
  <c r="J12526" i="1"/>
  <c r="K12526" i="1"/>
  <c r="I12527" i="1"/>
  <c r="J12527" i="1"/>
  <c r="K12527" i="1"/>
  <c r="I12528" i="1"/>
  <c r="J12528" i="1"/>
  <c r="K12528" i="1"/>
  <c r="I12529" i="1"/>
  <c r="J12529" i="1"/>
  <c r="K12529" i="1"/>
  <c r="I12530" i="1"/>
  <c r="J12530" i="1"/>
  <c r="K12530" i="1"/>
  <c r="I12531" i="1"/>
  <c r="J12531" i="1"/>
  <c r="K12531" i="1"/>
  <c r="I12532" i="1"/>
  <c r="J12532" i="1"/>
  <c r="K12532" i="1"/>
  <c r="I12533" i="1"/>
  <c r="J12533" i="1"/>
  <c r="K12533" i="1"/>
  <c r="I12534" i="1"/>
  <c r="J12534" i="1"/>
  <c r="K12534" i="1"/>
  <c r="I12535" i="1"/>
  <c r="J12535" i="1"/>
  <c r="K12535" i="1"/>
  <c r="I12536" i="1"/>
  <c r="J12536" i="1"/>
  <c r="K12536" i="1"/>
  <c r="I12537" i="1"/>
  <c r="J12537" i="1"/>
  <c r="K12537" i="1"/>
  <c r="I12538" i="1"/>
  <c r="J12538" i="1"/>
  <c r="K12538" i="1"/>
  <c r="I12539" i="1"/>
  <c r="J12539" i="1"/>
  <c r="K12539" i="1"/>
  <c r="I12540" i="1"/>
  <c r="J12540" i="1"/>
  <c r="K12540" i="1"/>
  <c r="I12541" i="1"/>
  <c r="J12541" i="1"/>
  <c r="K12541" i="1"/>
  <c r="I12542" i="1"/>
  <c r="J12542" i="1"/>
  <c r="K12542" i="1"/>
  <c r="I12543" i="1"/>
  <c r="J12543" i="1"/>
  <c r="K12543" i="1"/>
  <c r="I12544" i="1"/>
  <c r="J12544" i="1"/>
  <c r="K12544" i="1"/>
  <c r="I12545" i="1"/>
  <c r="J12545" i="1"/>
  <c r="K12545" i="1"/>
  <c r="I12546" i="1"/>
  <c r="J12546" i="1"/>
  <c r="K12546" i="1"/>
  <c r="I12547" i="1"/>
  <c r="J12547" i="1"/>
  <c r="K12547" i="1"/>
  <c r="I12548" i="1"/>
  <c r="J12548" i="1"/>
  <c r="K12548" i="1"/>
  <c r="I12549" i="1"/>
  <c r="J12549" i="1"/>
  <c r="K12549" i="1"/>
  <c r="I12550" i="1"/>
  <c r="J12550" i="1"/>
  <c r="K12550" i="1"/>
  <c r="I12551" i="1"/>
  <c r="J12551" i="1"/>
  <c r="K12551" i="1"/>
  <c r="I12552" i="1"/>
  <c r="J12552" i="1"/>
  <c r="K12552" i="1"/>
  <c r="I12553" i="1"/>
  <c r="J12553" i="1"/>
  <c r="K12553" i="1"/>
  <c r="I12554" i="1"/>
  <c r="J12554" i="1"/>
  <c r="K12554" i="1"/>
  <c r="I12555" i="1"/>
  <c r="J12555" i="1"/>
  <c r="K12555" i="1"/>
  <c r="I12556" i="1"/>
  <c r="J12556" i="1"/>
  <c r="K12556" i="1"/>
  <c r="I12557" i="1"/>
  <c r="J12557" i="1"/>
  <c r="K12557" i="1"/>
  <c r="I12558" i="1"/>
  <c r="J12558" i="1"/>
  <c r="K12558" i="1"/>
  <c r="I12559" i="1"/>
  <c r="J12559" i="1"/>
  <c r="K12559" i="1"/>
  <c r="I12560" i="1"/>
  <c r="J12560" i="1"/>
  <c r="K12560" i="1"/>
  <c r="I12561" i="1"/>
  <c r="J12561" i="1"/>
  <c r="K12561" i="1"/>
  <c r="I12562" i="1"/>
  <c r="J12562" i="1"/>
  <c r="K12562" i="1"/>
  <c r="I12563" i="1"/>
  <c r="J12563" i="1"/>
  <c r="K12563" i="1"/>
  <c r="I12564" i="1"/>
  <c r="J12564" i="1"/>
  <c r="K12564" i="1"/>
  <c r="I12565" i="1"/>
  <c r="J12565" i="1"/>
  <c r="K12565" i="1"/>
  <c r="I12566" i="1"/>
  <c r="J12566" i="1"/>
  <c r="K12566" i="1"/>
  <c r="I12567" i="1"/>
  <c r="J12567" i="1"/>
  <c r="K12567" i="1"/>
  <c r="I12568" i="1"/>
  <c r="J12568" i="1"/>
  <c r="K12568" i="1"/>
  <c r="I12569" i="1"/>
  <c r="J12569" i="1"/>
  <c r="K12569" i="1"/>
  <c r="I12570" i="1"/>
  <c r="J12570" i="1"/>
  <c r="K12570" i="1"/>
  <c r="I12571" i="1"/>
  <c r="J12571" i="1"/>
  <c r="K12571" i="1"/>
  <c r="I12572" i="1"/>
  <c r="J12572" i="1"/>
  <c r="K12572" i="1"/>
  <c r="I12573" i="1"/>
  <c r="J12573" i="1"/>
  <c r="K12573" i="1"/>
  <c r="I12574" i="1"/>
  <c r="J12574" i="1"/>
  <c r="K12574" i="1"/>
  <c r="I12575" i="1"/>
  <c r="J12575" i="1"/>
  <c r="K12575" i="1"/>
  <c r="I12576" i="1"/>
  <c r="J12576" i="1"/>
  <c r="K12576" i="1"/>
  <c r="I12577" i="1"/>
  <c r="J12577" i="1"/>
  <c r="K12577" i="1"/>
  <c r="I12578" i="1"/>
  <c r="J12578" i="1"/>
  <c r="K12578" i="1"/>
  <c r="I12579" i="1"/>
  <c r="J12579" i="1"/>
  <c r="K12579" i="1"/>
  <c r="I12580" i="1"/>
  <c r="J12580" i="1"/>
  <c r="K12580" i="1"/>
  <c r="I12581" i="1"/>
  <c r="J12581" i="1"/>
  <c r="K12581" i="1"/>
  <c r="I12582" i="1"/>
  <c r="J12582" i="1"/>
  <c r="K12582" i="1"/>
  <c r="I12583" i="1"/>
  <c r="J12583" i="1"/>
  <c r="K12583" i="1"/>
  <c r="I12584" i="1"/>
  <c r="J12584" i="1"/>
  <c r="K12584" i="1"/>
  <c r="I12585" i="1"/>
  <c r="J12585" i="1"/>
  <c r="K12585" i="1"/>
  <c r="I12586" i="1"/>
  <c r="J12586" i="1"/>
  <c r="K12586" i="1"/>
  <c r="I12587" i="1"/>
  <c r="J12587" i="1"/>
  <c r="K12587" i="1"/>
  <c r="I12588" i="1"/>
  <c r="J12588" i="1"/>
  <c r="K12588" i="1"/>
  <c r="I12589" i="1"/>
  <c r="J12589" i="1"/>
  <c r="K12589" i="1"/>
  <c r="I12590" i="1"/>
  <c r="J12590" i="1"/>
  <c r="K12590" i="1"/>
  <c r="I12591" i="1"/>
  <c r="J12591" i="1"/>
  <c r="K12591" i="1"/>
  <c r="I12592" i="1"/>
  <c r="J12592" i="1"/>
  <c r="K12592" i="1"/>
  <c r="I12593" i="1"/>
  <c r="J12593" i="1"/>
  <c r="K12593" i="1"/>
  <c r="I12594" i="1"/>
  <c r="J12594" i="1"/>
  <c r="K12594" i="1"/>
  <c r="I12595" i="1"/>
  <c r="J12595" i="1"/>
  <c r="K12595" i="1"/>
  <c r="I12596" i="1"/>
  <c r="J12596" i="1"/>
  <c r="K12596" i="1"/>
  <c r="I12597" i="1"/>
  <c r="J12597" i="1"/>
  <c r="K12597" i="1"/>
  <c r="I12598" i="1"/>
  <c r="J12598" i="1"/>
  <c r="K12598" i="1"/>
  <c r="I12599" i="1"/>
  <c r="J12599" i="1"/>
  <c r="K12599" i="1"/>
  <c r="I12600" i="1"/>
  <c r="J12600" i="1"/>
  <c r="K12600" i="1"/>
  <c r="I12601" i="1"/>
  <c r="J12601" i="1"/>
  <c r="K12601" i="1"/>
  <c r="I12602" i="1"/>
  <c r="J12602" i="1"/>
  <c r="K12602" i="1"/>
  <c r="I12603" i="1"/>
  <c r="J12603" i="1"/>
  <c r="K12603" i="1"/>
  <c r="I12604" i="1"/>
  <c r="J12604" i="1"/>
  <c r="K12604" i="1"/>
  <c r="I12605" i="1"/>
  <c r="J12605" i="1"/>
  <c r="K12605" i="1"/>
  <c r="I12606" i="1"/>
  <c r="J12606" i="1"/>
  <c r="K12606" i="1"/>
  <c r="I12607" i="1"/>
  <c r="J12607" i="1"/>
  <c r="K12607" i="1"/>
  <c r="I12608" i="1"/>
  <c r="J12608" i="1"/>
  <c r="K12608" i="1"/>
  <c r="I12609" i="1"/>
  <c r="J12609" i="1"/>
  <c r="K12609" i="1"/>
  <c r="I12610" i="1"/>
  <c r="J12610" i="1"/>
  <c r="K12610" i="1"/>
  <c r="I12611" i="1"/>
  <c r="J12611" i="1"/>
  <c r="K12611" i="1"/>
  <c r="I12612" i="1"/>
  <c r="J12612" i="1"/>
  <c r="K12612" i="1"/>
  <c r="I12613" i="1"/>
  <c r="J12613" i="1"/>
  <c r="K12613" i="1"/>
  <c r="I12614" i="1"/>
  <c r="J12614" i="1"/>
  <c r="K12614" i="1"/>
  <c r="I12615" i="1"/>
  <c r="J12615" i="1"/>
  <c r="K12615" i="1"/>
  <c r="I12616" i="1"/>
  <c r="J12616" i="1"/>
  <c r="K12616" i="1"/>
  <c r="I12617" i="1"/>
  <c r="J12617" i="1"/>
  <c r="K12617" i="1"/>
  <c r="I12618" i="1"/>
  <c r="J12618" i="1"/>
  <c r="K12618" i="1"/>
  <c r="I12619" i="1"/>
  <c r="J12619" i="1"/>
  <c r="K12619" i="1"/>
  <c r="I12620" i="1"/>
  <c r="J12620" i="1"/>
  <c r="K12620" i="1"/>
  <c r="I12621" i="1"/>
  <c r="J12621" i="1"/>
  <c r="K12621" i="1"/>
  <c r="I12622" i="1"/>
  <c r="J12622" i="1"/>
  <c r="K12622" i="1"/>
  <c r="I12623" i="1"/>
  <c r="J12623" i="1"/>
  <c r="K12623" i="1"/>
  <c r="I12624" i="1"/>
  <c r="J12624" i="1"/>
  <c r="K12624" i="1"/>
  <c r="I12625" i="1"/>
  <c r="J12625" i="1"/>
  <c r="K12625" i="1"/>
  <c r="I12626" i="1"/>
  <c r="J12626" i="1"/>
  <c r="K12626" i="1"/>
  <c r="I12627" i="1"/>
  <c r="J12627" i="1"/>
  <c r="K12627" i="1"/>
  <c r="I12628" i="1"/>
  <c r="J12628" i="1"/>
  <c r="K12628" i="1"/>
  <c r="I12629" i="1"/>
  <c r="J12629" i="1"/>
  <c r="K12629" i="1"/>
  <c r="I12630" i="1"/>
  <c r="J12630" i="1"/>
  <c r="K12630" i="1"/>
  <c r="I12631" i="1"/>
  <c r="J12631" i="1"/>
  <c r="K12631" i="1"/>
  <c r="I12632" i="1"/>
  <c r="J12632" i="1"/>
  <c r="K12632" i="1"/>
  <c r="I12633" i="1"/>
  <c r="J12633" i="1"/>
  <c r="K12633" i="1"/>
  <c r="I12634" i="1"/>
  <c r="J12634" i="1"/>
  <c r="K12634" i="1"/>
  <c r="I12635" i="1"/>
  <c r="J12635" i="1"/>
  <c r="K12635" i="1"/>
  <c r="I12636" i="1"/>
  <c r="J12636" i="1"/>
  <c r="K12636" i="1"/>
  <c r="I12637" i="1"/>
  <c r="J12637" i="1"/>
  <c r="K12637" i="1"/>
  <c r="I12638" i="1"/>
  <c r="J12638" i="1"/>
  <c r="K12638" i="1"/>
  <c r="I12639" i="1"/>
  <c r="J12639" i="1"/>
  <c r="K12639" i="1"/>
  <c r="I12640" i="1"/>
  <c r="J12640" i="1"/>
  <c r="K12640" i="1"/>
  <c r="I12641" i="1"/>
  <c r="J12641" i="1"/>
  <c r="K12641" i="1"/>
  <c r="I12642" i="1"/>
  <c r="J12642" i="1"/>
  <c r="K12642" i="1"/>
  <c r="I12643" i="1"/>
  <c r="J12643" i="1"/>
  <c r="K12643" i="1"/>
  <c r="I12644" i="1"/>
  <c r="J12644" i="1"/>
  <c r="K12644" i="1"/>
  <c r="I12645" i="1"/>
  <c r="J12645" i="1"/>
  <c r="K12645" i="1"/>
  <c r="I12646" i="1"/>
  <c r="J12646" i="1"/>
  <c r="K12646" i="1"/>
  <c r="I12647" i="1"/>
  <c r="J12647" i="1"/>
  <c r="K12647" i="1"/>
  <c r="I12648" i="1"/>
  <c r="J12648" i="1"/>
  <c r="K12648" i="1"/>
  <c r="I12649" i="1"/>
  <c r="J12649" i="1"/>
  <c r="K12649" i="1"/>
  <c r="I12650" i="1"/>
  <c r="J12650" i="1"/>
  <c r="K12650" i="1"/>
  <c r="I12651" i="1"/>
  <c r="J12651" i="1"/>
  <c r="K12651" i="1"/>
  <c r="I12652" i="1"/>
  <c r="J12652" i="1"/>
  <c r="K12652" i="1"/>
  <c r="I12653" i="1"/>
  <c r="J12653" i="1"/>
  <c r="K12653" i="1"/>
  <c r="I12654" i="1"/>
  <c r="J12654" i="1"/>
  <c r="K12654" i="1"/>
  <c r="I12655" i="1"/>
  <c r="J12655" i="1"/>
  <c r="K12655" i="1"/>
  <c r="I12656" i="1"/>
  <c r="J12656" i="1"/>
  <c r="K12656" i="1"/>
  <c r="I12657" i="1"/>
  <c r="J12657" i="1"/>
  <c r="K12657" i="1"/>
  <c r="I12658" i="1"/>
  <c r="J12658" i="1"/>
  <c r="K12658" i="1"/>
  <c r="I12659" i="1"/>
  <c r="J12659" i="1"/>
  <c r="K12659" i="1"/>
  <c r="I12660" i="1"/>
  <c r="J12660" i="1"/>
  <c r="K12660" i="1"/>
  <c r="I12661" i="1"/>
  <c r="J12661" i="1"/>
  <c r="K12661" i="1"/>
  <c r="I12662" i="1"/>
  <c r="J12662" i="1"/>
  <c r="K12662" i="1"/>
  <c r="I12663" i="1"/>
  <c r="J12663" i="1"/>
  <c r="K12663" i="1"/>
  <c r="I12664" i="1"/>
  <c r="J12664" i="1"/>
  <c r="K12664" i="1"/>
  <c r="I12665" i="1"/>
  <c r="J12665" i="1"/>
  <c r="K12665" i="1"/>
  <c r="I12666" i="1"/>
  <c r="J12666" i="1"/>
  <c r="K12666" i="1"/>
  <c r="I12667" i="1"/>
  <c r="J12667" i="1"/>
  <c r="K12667" i="1"/>
  <c r="I12668" i="1"/>
  <c r="J12668" i="1"/>
  <c r="K12668" i="1"/>
  <c r="I12669" i="1"/>
  <c r="J12669" i="1"/>
  <c r="K12669" i="1"/>
  <c r="I12670" i="1"/>
  <c r="J12670" i="1"/>
  <c r="K12670" i="1"/>
  <c r="I12671" i="1"/>
  <c r="J12671" i="1"/>
  <c r="K12671" i="1"/>
  <c r="I12672" i="1"/>
  <c r="J12672" i="1"/>
  <c r="K12672" i="1"/>
  <c r="I12673" i="1"/>
  <c r="J12673" i="1"/>
  <c r="K12673" i="1"/>
  <c r="I12674" i="1"/>
  <c r="J12674" i="1"/>
  <c r="K12674" i="1"/>
  <c r="I12675" i="1"/>
  <c r="J12675" i="1"/>
  <c r="K12675" i="1"/>
  <c r="I12676" i="1"/>
  <c r="J12676" i="1"/>
  <c r="K12676" i="1"/>
  <c r="I12677" i="1"/>
  <c r="J12677" i="1"/>
  <c r="K12677" i="1"/>
  <c r="I12678" i="1"/>
  <c r="J12678" i="1"/>
  <c r="K12678" i="1"/>
  <c r="I12679" i="1"/>
  <c r="J12679" i="1"/>
  <c r="K12679" i="1"/>
  <c r="I12680" i="1"/>
  <c r="J12680" i="1"/>
  <c r="K12680" i="1"/>
  <c r="I12681" i="1"/>
  <c r="J12681" i="1"/>
  <c r="K12681" i="1"/>
  <c r="I12682" i="1"/>
  <c r="J12682" i="1"/>
  <c r="K12682" i="1"/>
  <c r="I12683" i="1"/>
  <c r="J12683" i="1"/>
  <c r="K12683" i="1"/>
  <c r="I12684" i="1"/>
  <c r="J12684" i="1"/>
  <c r="K12684" i="1"/>
  <c r="I12685" i="1"/>
  <c r="J12685" i="1"/>
  <c r="K12685" i="1"/>
  <c r="I12686" i="1"/>
  <c r="J12686" i="1"/>
  <c r="K12686" i="1"/>
  <c r="I12687" i="1"/>
  <c r="J12687" i="1"/>
  <c r="K12687" i="1"/>
  <c r="I12688" i="1"/>
  <c r="J12688" i="1"/>
  <c r="K12688" i="1"/>
  <c r="I12689" i="1"/>
  <c r="J12689" i="1"/>
  <c r="K12689" i="1"/>
  <c r="I12690" i="1"/>
  <c r="J12690" i="1"/>
  <c r="K12690" i="1"/>
  <c r="I12691" i="1"/>
  <c r="J12691" i="1"/>
  <c r="K12691" i="1"/>
  <c r="I12692" i="1"/>
  <c r="J12692" i="1"/>
  <c r="K12692" i="1"/>
  <c r="I12693" i="1"/>
  <c r="J12693" i="1"/>
  <c r="K12693" i="1"/>
  <c r="I12694" i="1"/>
  <c r="J12694" i="1"/>
  <c r="K12694" i="1"/>
  <c r="I12695" i="1"/>
  <c r="J12695" i="1"/>
  <c r="K12695" i="1"/>
  <c r="I12696" i="1"/>
  <c r="J12696" i="1"/>
  <c r="K12696" i="1"/>
  <c r="I12697" i="1"/>
  <c r="J12697" i="1"/>
  <c r="K12697" i="1"/>
  <c r="I12698" i="1"/>
  <c r="J12698" i="1"/>
  <c r="K12698" i="1"/>
  <c r="I12699" i="1"/>
  <c r="J12699" i="1"/>
  <c r="K12699" i="1"/>
  <c r="I12700" i="1"/>
  <c r="J12700" i="1"/>
  <c r="K12700" i="1"/>
  <c r="I12701" i="1"/>
  <c r="J12701" i="1"/>
  <c r="K12701" i="1"/>
  <c r="I12702" i="1"/>
  <c r="J12702" i="1"/>
  <c r="K12702" i="1"/>
  <c r="I12703" i="1"/>
  <c r="J12703" i="1"/>
  <c r="K12703" i="1"/>
  <c r="I12704" i="1"/>
  <c r="J12704" i="1"/>
  <c r="K12704" i="1"/>
  <c r="I12705" i="1"/>
  <c r="J12705" i="1"/>
  <c r="K12705" i="1"/>
  <c r="I12706" i="1"/>
  <c r="J12706" i="1"/>
  <c r="K12706" i="1"/>
  <c r="I12707" i="1"/>
  <c r="J12707" i="1"/>
  <c r="K12707" i="1"/>
  <c r="I12708" i="1"/>
  <c r="J12708" i="1"/>
  <c r="K12708" i="1"/>
  <c r="I12709" i="1"/>
  <c r="J12709" i="1"/>
  <c r="K12709" i="1"/>
  <c r="I12710" i="1"/>
  <c r="J12710" i="1"/>
  <c r="K12710" i="1"/>
  <c r="I12711" i="1"/>
  <c r="J12711" i="1"/>
  <c r="K12711" i="1"/>
  <c r="I12712" i="1"/>
  <c r="J12712" i="1"/>
  <c r="K12712" i="1"/>
  <c r="I12713" i="1"/>
  <c r="J12713" i="1"/>
  <c r="K12713" i="1"/>
  <c r="I12714" i="1"/>
  <c r="J12714" i="1"/>
  <c r="K12714" i="1"/>
  <c r="I12715" i="1"/>
  <c r="J12715" i="1"/>
  <c r="K12715" i="1"/>
  <c r="I12716" i="1"/>
  <c r="J12716" i="1"/>
  <c r="K12716" i="1"/>
  <c r="I12717" i="1"/>
  <c r="J12717" i="1"/>
  <c r="K12717" i="1"/>
  <c r="I12718" i="1"/>
  <c r="J12718" i="1"/>
  <c r="K12718" i="1"/>
  <c r="I12719" i="1"/>
  <c r="J12719" i="1"/>
  <c r="K12719" i="1"/>
  <c r="I12720" i="1"/>
  <c r="J12720" i="1"/>
  <c r="K12720" i="1"/>
  <c r="I12721" i="1"/>
  <c r="J12721" i="1"/>
  <c r="K12721" i="1"/>
  <c r="I12722" i="1"/>
  <c r="J12722" i="1"/>
  <c r="K12722" i="1"/>
  <c r="I12723" i="1"/>
  <c r="J12723" i="1"/>
  <c r="K12723" i="1"/>
  <c r="I12724" i="1"/>
  <c r="J12724" i="1"/>
  <c r="K12724" i="1"/>
  <c r="I12725" i="1"/>
  <c r="J12725" i="1"/>
  <c r="K12725" i="1"/>
  <c r="I12726" i="1"/>
  <c r="J12726" i="1"/>
  <c r="K12726" i="1"/>
  <c r="I12727" i="1"/>
  <c r="J12727" i="1"/>
  <c r="K12727" i="1"/>
  <c r="I12728" i="1"/>
  <c r="J12728" i="1"/>
  <c r="K12728" i="1"/>
  <c r="I12729" i="1"/>
  <c r="J12729" i="1"/>
  <c r="K12729" i="1"/>
  <c r="I12730" i="1"/>
  <c r="J12730" i="1"/>
  <c r="K12730" i="1"/>
  <c r="I12731" i="1"/>
  <c r="J12731" i="1"/>
  <c r="K12731" i="1"/>
  <c r="I12732" i="1"/>
  <c r="J12732" i="1"/>
  <c r="K12732" i="1"/>
  <c r="I12733" i="1"/>
  <c r="J12733" i="1"/>
  <c r="K12733" i="1"/>
  <c r="I12734" i="1"/>
  <c r="J12734" i="1"/>
  <c r="K12734" i="1"/>
  <c r="I12735" i="1"/>
  <c r="J12735" i="1"/>
  <c r="K12735" i="1"/>
  <c r="I12736" i="1"/>
  <c r="J12736" i="1"/>
  <c r="K12736" i="1"/>
  <c r="I12737" i="1"/>
  <c r="J12737" i="1"/>
  <c r="K12737" i="1"/>
  <c r="I12738" i="1"/>
  <c r="J12738" i="1"/>
  <c r="K12738" i="1"/>
  <c r="I12739" i="1"/>
  <c r="J12739" i="1"/>
  <c r="K12739" i="1"/>
  <c r="I12740" i="1"/>
  <c r="J12740" i="1"/>
  <c r="K12740" i="1"/>
  <c r="I12741" i="1"/>
  <c r="J12741" i="1"/>
  <c r="K12741" i="1"/>
  <c r="I12742" i="1"/>
  <c r="J12742" i="1"/>
  <c r="K12742" i="1"/>
  <c r="I12743" i="1"/>
  <c r="J12743" i="1"/>
  <c r="K12743" i="1"/>
  <c r="I12744" i="1"/>
  <c r="J12744" i="1"/>
  <c r="K12744" i="1"/>
  <c r="I12745" i="1"/>
  <c r="J12745" i="1"/>
  <c r="K12745" i="1"/>
  <c r="I12746" i="1"/>
  <c r="J12746" i="1"/>
  <c r="K12746" i="1"/>
  <c r="I12747" i="1"/>
  <c r="J12747" i="1"/>
  <c r="K12747" i="1"/>
  <c r="I12748" i="1"/>
  <c r="J12748" i="1"/>
  <c r="K12748" i="1"/>
  <c r="I12749" i="1"/>
  <c r="J12749" i="1"/>
  <c r="K12749" i="1"/>
  <c r="I12750" i="1"/>
  <c r="J12750" i="1"/>
  <c r="K12750" i="1"/>
  <c r="I12751" i="1"/>
  <c r="J12751" i="1"/>
  <c r="K12751" i="1"/>
  <c r="I12752" i="1"/>
  <c r="J12752" i="1"/>
  <c r="K12752" i="1"/>
  <c r="I12753" i="1"/>
  <c r="J12753" i="1"/>
  <c r="K12753" i="1"/>
  <c r="I12754" i="1"/>
  <c r="J12754" i="1"/>
  <c r="K12754" i="1"/>
  <c r="I12755" i="1"/>
  <c r="J12755" i="1"/>
  <c r="K12755" i="1"/>
  <c r="I12756" i="1"/>
  <c r="J12756" i="1"/>
  <c r="K12756" i="1"/>
  <c r="I12757" i="1"/>
  <c r="J12757" i="1"/>
  <c r="K12757" i="1"/>
  <c r="I12758" i="1"/>
  <c r="J12758" i="1"/>
  <c r="K12758" i="1"/>
  <c r="I12759" i="1"/>
  <c r="J12759" i="1"/>
  <c r="K12759" i="1"/>
  <c r="I12760" i="1"/>
  <c r="J12760" i="1"/>
  <c r="K12760" i="1"/>
  <c r="I12761" i="1"/>
  <c r="J12761" i="1"/>
  <c r="K12761" i="1"/>
  <c r="I12762" i="1"/>
  <c r="J12762" i="1"/>
  <c r="K12762" i="1"/>
  <c r="I12763" i="1"/>
  <c r="J12763" i="1"/>
  <c r="K12763" i="1"/>
  <c r="I12764" i="1"/>
  <c r="J12764" i="1"/>
  <c r="K12764" i="1"/>
  <c r="I12765" i="1"/>
  <c r="J12765" i="1"/>
  <c r="K12765" i="1"/>
  <c r="I12766" i="1"/>
  <c r="J12766" i="1"/>
  <c r="K12766" i="1"/>
  <c r="I12767" i="1"/>
  <c r="J12767" i="1"/>
  <c r="K12767" i="1"/>
  <c r="I12768" i="1"/>
  <c r="J12768" i="1"/>
  <c r="K12768" i="1"/>
  <c r="I12769" i="1"/>
  <c r="J12769" i="1"/>
  <c r="K12769" i="1"/>
  <c r="I12770" i="1"/>
  <c r="J12770" i="1"/>
  <c r="K12770" i="1"/>
  <c r="I12771" i="1"/>
  <c r="J12771" i="1"/>
  <c r="K12771" i="1"/>
  <c r="I12772" i="1"/>
  <c r="J12772" i="1"/>
  <c r="K12772" i="1"/>
  <c r="I12773" i="1"/>
  <c r="J12773" i="1"/>
  <c r="K12773" i="1"/>
  <c r="I12774" i="1"/>
  <c r="J12774" i="1"/>
  <c r="K12774" i="1"/>
  <c r="I12775" i="1"/>
  <c r="J12775" i="1"/>
  <c r="K12775" i="1"/>
  <c r="I12776" i="1"/>
  <c r="J12776" i="1"/>
  <c r="K12776" i="1"/>
  <c r="I12777" i="1"/>
  <c r="J12777" i="1"/>
  <c r="K12777" i="1"/>
  <c r="I12778" i="1"/>
  <c r="J12778" i="1"/>
  <c r="K12778" i="1"/>
  <c r="I12779" i="1"/>
  <c r="J12779" i="1"/>
  <c r="K12779" i="1"/>
  <c r="I12780" i="1"/>
  <c r="J12780" i="1"/>
  <c r="K12780" i="1"/>
  <c r="I12781" i="1"/>
  <c r="J12781" i="1"/>
  <c r="K12781" i="1"/>
  <c r="I12782" i="1"/>
  <c r="J12782" i="1"/>
  <c r="K12782" i="1"/>
  <c r="I12783" i="1"/>
  <c r="J12783" i="1"/>
  <c r="K12783" i="1"/>
  <c r="I12784" i="1"/>
  <c r="J12784" i="1"/>
  <c r="K12784" i="1"/>
  <c r="I12785" i="1"/>
  <c r="J12785" i="1"/>
  <c r="K12785" i="1"/>
  <c r="I12786" i="1"/>
  <c r="J12786" i="1"/>
  <c r="K12786" i="1"/>
  <c r="I12787" i="1"/>
  <c r="J12787" i="1"/>
  <c r="K12787" i="1"/>
  <c r="I12788" i="1"/>
  <c r="J12788" i="1"/>
  <c r="K12788" i="1"/>
  <c r="I12789" i="1"/>
  <c r="J12789" i="1"/>
  <c r="K12789" i="1"/>
  <c r="I12790" i="1"/>
  <c r="J12790" i="1"/>
  <c r="K12790" i="1"/>
  <c r="I12791" i="1"/>
  <c r="J12791" i="1"/>
  <c r="K12791" i="1"/>
  <c r="I12792" i="1"/>
  <c r="J12792" i="1"/>
  <c r="K12792" i="1"/>
  <c r="I12793" i="1"/>
  <c r="J12793" i="1"/>
  <c r="K12793" i="1"/>
  <c r="I12794" i="1"/>
  <c r="J12794" i="1"/>
  <c r="K12794" i="1"/>
  <c r="I12795" i="1"/>
  <c r="J12795" i="1"/>
  <c r="K12795" i="1"/>
  <c r="I12796" i="1"/>
  <c r="J12796" i="1"/>
  <c r="K12796" i="1"/>
  <c r="I12797" i="1"/>
  <c r="J12797" i="1"/>
  <c r="K12797" i="1"/>
  <c r="I12798" i="1"/>
  <c r="J12798" i="1"/>
  <c r="K12798" i="1"/>
  <c r="I12799" i="1"/>
  <c r="J12799" i="1"/>
  <c r="K12799" i="1"/>
  <c r="I12800" i="1"/>
  <c r="J12800" i="1"/>
  <c r="K12800" i="1"/>
  <c r="I12801" i="1"/>
  <c r="J12801" i="1"/>
  <c r="K12801" i="1"/>
  <c r="I12802" i="1"/>
  <c r="J12802" i="1"/>
  <c r="K12802" i="1"/>
  <c r="I12803" i="1"/>
  <c r="J12803" i="1"/>
  <c r="K12803" i="1"/>
  <c r="I12804" i="1"/>
  <c r="J12804" i="1"/>
  <c r="K12804" i="1"/>
  <c r="I12805" i="1"/>
  <c r="J12805" i="1"/>
  <c r="K12805" i="1"/>
  <c r="I12806" i="1"/>
  <c r="J12806" i="1"/>
  <c r="K12806" i="1"/>
  <c r="I12807" i="1"/>
  <c r="J12807" i="1"/>
  <c r="K12807" i="1"/>
  <c r="I12808" i="1"/>
  <c r="J12808" i="1"/>
  <c r="K12808" i="1"/>
  <c r="I12809" i="1"/>
  <c r="J12809" i="1"/>
  <c r="K12809" i="1"/>
  <c r="I12810" i="1"/>
  <c r="J12810" i="1"/>
  <c r="K12810" i="1"/>
  <c r="I12811" i="1"/>
  <c r="J12811" i="1"/>
  <c r="K12811" i="1"/>
  <c r="I12812" i="1"/>
  <c r="J12812" i="1"/>
  <c r="K12812" i="1"/>
  <c r="I12813" i="1"/>
  <c r="J12813" i="1"/>
  <c r="K12813" i="1"/>
  <c r="I12814" i="1"/>
  <c r="J12814" i="1"/>
  <c r="K12814" i="1"/>
  <c r="I12815" i="1"/>
  <c r="J12815" i="1"/>
  <c r="K12815" i="1"/>
  <c r="I12816" i="1"/>
  <c r="J12816" i="1"/>
  <c r="K12816" i="1"/>
  <c r="I12817" i="1"/>
  <c r="J12817" i="1"/>
  <c r="K12817" i="1"/>
  <c r="I12818" i="1"/>
  <c r="J12818" i="1"/>
  <c r="K12818" i="1"/>
  <c r="I12819" i="1"/>
  <c r="J12819" i="1"/>
  <c r="K12819" i="1"/>
  <c r="I12820" i="1"/>
  <c r="J12820" i="1"/>
  <c r="K12820" i="1"/>
  <c r="I12821" i="1"/>
  <c r="J12821" i="1"/>
  <c r="K12821" i="1"/>
  <c r="I12822" i="1"/>
  <c r="J12822" i="1"/>
  <c r="K12822" i="1"/>
  <c r="I12823" i="1"/>
  <c r="J12823" i="1"/>
  <c r="K12823" i="1"/>
  <c r="I12824" i="1"/>
  <c r="J12824" i="1"/>
  <c r="K12824" i="1"/>
  <c r="I12825" i="1"/>
  <c r="J12825" i="1"/>
  <c r="K12825" i="1"/>
  <c r="I12826" i="1"/>
  <c r="J12826" i="1"/>
  <c r="K12826" i="1"/>
  <c r="I12827" i="1"/>
  <c r="J12827" i="1"/>
  <c r="K12827" i="1"/>
  <c r="I12828" i="1"/>
  <c r="J12828" i="1"/>
  <c r="K12828" i="1"/>
  <c r="I12829" i="1"/>
  <c r="J12829" i="1"/>
  <c r="K12829" i="1"/>
  <c r="I12830" i="1"/>
  <c r="J12830" i="1"/>
  <c r="K12830" i="1"/>
  <c r="I12831" i="1"/>
  <c r="J12831" i="1"/>
  <c r="K12831" i="1"/>
  <c r="I12832" i="1"/>
  <c r="J12832" i="1"/>
  <c r="K12832" i="1"/>
  <c r="I12833" i="1"/>
  <c r="J12833" i="1"/>
  <c r="K12833" i="1"/>
  <c r="I12834" i="1"/>
  <c r="J12834" i="1"/>
  <c r="K12834" i="1"/>
  <c r="I12835" i="1"/>
  <c r="J12835" i="1"/>
  <c r="K12835" i="1"/>
  <c r="I12836" i="1"/>
  <c r="J12836" i="1"/>
  <c r="K12836" i="1"/>
  <c r="I12837" i="1"/>
  <c r="J12837" i="1"/>
  <c r="K12837" i="1"/>
  <c r="I12838" i="1"/>
  <c r="J12838" i="1"/>
  <c r="K12838" i="1"/>
  <c r="I12839" i="1"/>
  <c r="J12839" i="1"/>
  <c r="K12839" i="1"/>
  <c r="I12840" i="1"/>
  <c r="J12840" i="1"/>
  <c r="K12840" i="1"/>
  <c r="I12841" i="1"/>
  <c r="J12841" i="1"/>
  <c r="K12841" i="1"/>
  <c r="I12842" i="1"/>
  <c r="J12842" i="1"/>
  <c r="K12842" i="1"/>
  <c r="I12843" i="1"/>
  <c r="J12843" i="1"/>
  <c r="K12843" i="1"/>
  <c r="I12844" i="1"/>
  <c r="J12844" i="1"/>
  <c r="K12844" i="1"/>
  <c r="I12845" i="1"/>
  <c r="J12845" i="1"/>
  <c r="K12845" i="1"/>
  <c r="I12846" i="1"/>
  <c r="J12846" i="1"/>
  <c r="K12846" i="1"/>
  <c r="I12847" i="1"/>
  <c r="J12847" i="1"/>
  <c r="K12847" i="1"/>
  <c r="I12848" i="1"/>
  <c r="J12848" i="1"/>
  <c r="K12848" i="1"/>
  <c r="I12849" i="1"/>
  <c r="J12849" i="1"/>
  <c r="K12849" i="1"/>
  <c r="I12850" i="1"/>
  <c r="J12850" i="1"/>
  <c r="K12850" i="1"/>
  <c r="I12851" i="1"/>
  <c r="J12851" i="1"/>
  <c r="K12851" i="1"/>
  <c r="I12852" i="1"/>
  <c r="J12852" i="1"/>
  <c r="K12852" i="1"/>
  <c r="I12853" i="1"/>
  <c r="J12853" i="1"/>
  <c r="K12853" i="1"/>
  <c r="I12854" i="1"/>
  <c r="J12854" i="1"/>
  <c r="K12854" i="1"/>
  <c r="I12855" i="1"/>
  <c r="J12855" i="1"/>
  <c r="K12855" i="1"/>
  <c r="I12856" i="1"/>
  <c r="J12856" i="1"/>
  <c r="K12856" i="1"/>
  <c r="I12857" i="1"/>
  <c r="J12857" i="1"/>
  <c r="K12857" i="1"/>
  <c r="I12858" i="1"/>
  <c r="J12858" i="1"/>
  <c r="K12858" i="1"/>
  <c r="I12859" i="1"/>
  <c r="J12859" i="1"/>
  <c r="K12859" i="1"/>
  <c r="I12860" i="1"/>
  <c r="J12860" i="1"/>
  <c r="K12860" i="1"/>
  <c r="I12861" i="1"/>
  <c r="J12861" i="1"/>
  <c r="K12861" i="1"/>
  <c r="I12862" i="1"/>
  <c r="J12862" i="1"/>
  <c r="K12862" i="1"/>
  <c r="I12863" i="1"/>
  <c r="J12863" i="1"/>
  <c r="K12863" i="1"/>
  <c r="I12864" i="1"/>
  <c r="J12864" i="1"/>
  <c r="K12864" i="1"/>
  <c r="I12865" i="1"/>
  <c r="J12865" i="1"/>
  <c r="K12865" i="1"/>
  <c r="I12866" i="1"/>
  <c r="J12866" i="1"/>
  <c r="K12866" i="1"/>
  <c r="I12867" i="1"/>
  <c r="J12867" i="1"/>
  <c r="K12867" i="1"/>
  <c r="I12868" i="1"/>
  <c r="J12868" i="1"/>
  <c r="K12868" i="1"/>
  <c r="I12869" i="1"/>
  <c r="J12869" i="1"/>
  <c r="K12869" i="1"/>
  <c r="I12870" i="1"/>
  <c r="J12870" i="1"/>
  <c r="K12870" i="1"/>
  <c r="I12871" i="1"/>
  <c r="J12871" i="1"/>
  <c r="K12871" i="1"/>
  <c r="I12872" i="1"/>
  <c r="J12872" i="1"/>
  <c r="K12872" i="1"/>
  <c r="I12873" i="1"/>
  <c r="J12873" i="1"/>
  <c r="K12873" i="1"/>
  <c r="I12874" i="1"/>
  <c r="J12874" i="1"/>
  <c r="K12874" i="1"/>
  <c r="I12875" i="1"/>
  <c r="J12875" i="1"/>
  <c r="K12875" i="1"/>
  <c r="I12876" i="1"/>
  <c r="J12876" i="1"/>
  <c r="K12876" i="1"/>
  <c r="I12877" i="1"/>
  <c r="J12877" i="1"/>
  <c r="K12877" i="1"/>
  <c r="I12878" i="1"/>
  <c r="J12878" i="1"/>
  <c r="K12878" i="1"/>
  <c r="I12879" i="1"/>
  <c r="J12879" i="1"/>
  <c r="K12879" i="1"/>
  <c r="I12880" i="1"/>
  <c r="J12880" i="1"/>
  <c r="K12880" i="1"/>
  <c r="I12881" i="1"/>
  <c r="J12881" i="1"/>
  <c r="K12881" i="1"/>
  <c r="I12882" i="1"/>
  <c r="J12882" i="1"/>
  <c r="K12882" i="1"/>
  <c r="I12883" i="1"/>
  <c r="J12883" i="1"/>
  <c r="K12883" i="1"/>
  <c r="I12884" i="1"/>
  <c r="J12884" i="1"/>
  <c r="K12884" i="1"/>
  <c r="I12885" i="1"/>
  <c r="J12885" i="1"/>
  <c r="K12885" i="1"/>
  <c r="I12886" i="1"/>
  <c r="J12886" i="1"/>
  <c r="K12886" i="1"/>
  <c r="I12887" i="1"/>
  <c r="J12887" i="1"/>
  <c r="K12887" i="1"/>
  <c r="I12888" i="1"/>
  <c r="J12888" i="1"/>
  <c r="K12888" i="1"/>
  <c r="I12889" i="1"/>
  <c r="J12889" i="1"/>
  <c r="K12889" i="1"/>
  <c r="I12890" i="1"/>
  <c r="J12890" i="1"/>
  <c r="K12890" i="1"/>
  <c r="I12891" i="1"/>
  <c r="J12891" i="1"/>
  <c r="K12891" i="1"/>
  <c r="I12892" i="1"/>
  <c r="J12892" i="1"/>
  <c r="K12892" i="1"/>
  <c r="I12893" i="1"/>
  <c r="J12893" i="1"/>
  <c r="K12893" i="1"/>
  <c r="I12894" i="1"/>
  <c r="J12894" i="1"/>
  <c r="K12894" i="1"/>
  <c r="I12895" i="1"/>
  <c r="J12895" i="1"/>
  <c r="K12895" i="1"/>
  <c r="I12896" i="1"/>
  <c r="J12896" i="1"/>
  <c r="K12896" i="1"/>
  <c r="I12897" i="1"/>
  <c r="J12897" i="1"/>
  <c r="K12897" i="1"/>
  <c r="I12898" i="1"/>
  <c r="J12898" i="1"/>
  <c r="K12898" i="1"/>
  <c r="I12899" i="1"/>
  <c r="J12899" i="1"/>
  <c r="K12899" i="1"/>
  <c r="I12900" i="1"/>
  <c r="J12900" i="1"/>
  <c r="K12900" i="1"/>
  <c r="I12901" i="1"/>
  <c r="J12901" i="1"/>
  <c r="K12901" i="1"/>
  <c r="I12902" i="1"/>
  <c r="J12902" i="1"/>
  <c r="K12902" i="1"/>
  <c r="I12903" i="1"/>
  <c r="J12903" i="1"/>
  <c r="K12903" i="1"/>
  <c r="I12904" i="1"/>
  <c r="J12904" i="1"/>
  <c r="K12904" i="1"/>
  <c r="I12905" i="1"/>
  <c r="J12905" i="1"/>
  <c r="K12905" i="1"/>
  <c r="I12906" i="1"/>
  <c r="J12906" i="1"/>
  <c r="K12906" i="1"/>
  <c r="I12907" i="1"/>
  <c r="J12907" i="1"/>
  <c r="K12907" i="1"/>
  <c r="I12908" i="1"/>
  <c r="J12908" i="1"/>
  <c r="K12908" i="1"/>
  <c r="I12909" i="1"/>
  <c r="J12909" i="1"/>
  <c r="K12909" i="1"/>
  <c r="I12910" i="1"/>
  <c r="J12910" i="1"/>
  <c r="K12910" i="1"/>
  <c r="I12911" i="1"/>
  <c r="J12911" i="1"/>
  <c r="K12911" i="1"/>
  <c r="I12912" i="1"/>
  <c r="J12912" i="1"/>
  <c r="K12912" i="1"/>
  <c r="I12913" i="1"/>
  <c r="J12913" i="1"/>
  <c r="K12913" i="1"/>
  <c r="I12914" i="1"/>
  <c r="J12914" i="1"/>
  <c r="K12914" i="1"/>
  <c r="I12915" i="1"/>
  <c r="J12915" i="1"/>
  <c r="K12915" i="1"/>
  <c r="I12916" i="1"/>
  <c r="J12916" i="1"/>
  <c r="K12916" i="1"/>
  <c r="I12917" i="1"/>
  <c r="J12917" i="1"/>
  <c r="K12917" i="1"/>
  <c r="I12918" i="1"/>
  <c r="J12918" i="1"/>
  <c r="K12918" i="1"/>
  <c r="I12919" i="1"/>
  <c r="J12919" i="1"/>
  <c r="K12919" i="1"/>
  <c r="I12920" i="1"/>
  <c r="J12920" i="1"/>
  <c r="K12920" i="1"/>
  <c r="I12921" i="1"/>
  <c r="J12921" i="1"/>
  <c r="K12921" i="1"/>
  <c r="I12922" i="1"/>
  <c r="J12922" i="1"/>
  <c r="K12922" i="1"/>
  <c r="I12923" i="1"/>
  <c r="J12923" i="1"/>
  <c r="K12923" i="1"/>
  <c r="I12924" i="1"/>
  <c r="J12924" i="1"/>
  <c r="K12924" i="1"/>
  <c r="I12925" i="1"/>
  <c r="J12925" i="1"/>
  <c r="K12925" i="1"/>
  <c r="I12926" i="1"/>
  <c r="J12926" i="1"/>
  <c r="K12926" i="1"/>
  <c r="I12927" i="1"/>
  <c r="J12927" i="1"/>
  <c r="K12927" i="1"/>
  <c r="I12928" i="1"/>
  <c r="J12928" i="1"/>
  <c r="K12928" i="1"/>
  <c r="I12929" i="1"/>
  <c r="J12929" i="1"/>
  <c r="K12929" i="1"/>
  <c r="I12930" i="1"/>
  <c r="J12930" i="1"/>
  <c r="K12930" i="1"/>
  <c r="I12931" i="1"/>
  <c r="J12931" i="1"/>
  <c r="K12931" i="1"/>
  <c r="I12932" i="1"/>
  <c r="J12932" i="1"/>
  <c r="K12932" i="1"/>
  <c r="I12933" i="1"/>
  <c r="J12933" i="1"/>
  <c r="K12933" i="1"/>
  <c r="I12934" i="1"/>
  <c r="J12934" i="1"/>
  <c r="K12934" i="1"/>
  <c r="I12935" i="1"/>
  <c r="J12935" i="1"/>
  <c r="K12935" i="1"/>
  <c r="I12936" i="1"/>
  <c r="J12936" i="1"/>
  <c r="K12936" i="1"/>
  <c r="I12937" i="1"/>
  <c r="J12937" i="1"/>
  <c r="K12937" i="1"/>
  <c r="I12938" i="1"/>
  <c r="J12938" i="1"/>
  <c r="K12938" i="1"/>
  <c r="I12939" i="1"/>
  <c r="J12939" i="1"/>
  <c r="K12939" i="1"/>
  <c r="I12940" i="1"/>
  <c r="J12940" i="1"/>
  <c r="K12940" i="1"/>
  <c r="I12941" i="1"/>
  <c r="J12941" i="1"/>
  <c r="K12941" i="1"/>
  <c r="I12942" i="1"/>
  <c r="J12942" i="1"/>
  <c r="K12942" i="1"/>
  <c r="I12943" i="1"/>
  <c r="J12943" i="1"/>
  <c r="K12943" i="1"/>
  <c r="I12944" i="1"/>
  <c r="J12944" i="1"/>
  <c r="K12944" i="1"/>
  <c r="I12945" i="1"/>
  <c r="J12945" i="1"/>
  <c r="K12945" i="1"/>
  <c r="I12946" i="1"/>
  <c r="J12946" i="1"/>
  <c r="K12946" i="1"/>
  <c r="I12947" i="1"/>
  <c r="J12947" i="1"/>
  <c r="K12947" i="1"/>
  <c r="I12948" i="1"/>
  <c r="J12948" i="1"/>
  <c r="K12948" i="1"/>
  <c r="I12949" i="1"/>
  <c r="J12949" i="1"/>
  <c r="K12949" i="1"/>
  <c r="I12950" i="1"/>
  <c r="J12950" i="1"/>
  <c r="K12950" i="1"/>
  <c r="I12951" i="1"/>
  <c r="J12951" i="1"/>
  <c r="K12951" i="1"/>
  <c r="I12952" i="1"/>
  <c r="J12952" i="1"/>
  <c r="K12952" i="1"/>
  <c r="I12953" i="1"/>
  <c r="J12953" i="1"/>
  <c r="K12953" i="1"/>
  <c r="I12954" i="1"/>
  <c r="J12954" i="1"/>
  <c r="K12954" i="1"/>
  <c r="I12955" i="1"/>
  <c r="J12955" i="1"/>
  <c r="K12955" i="1"/>
  <c r="I12956" i="1"/>
  <c r="J12956" i="1"/>
  <c r="K12956" i="1"/>
  <c r="I12957" i="1"/>
  <c r="J12957" i="1"/>
  <c r="K12957" i="1"/>
  <c r="I12958" i="1"/>
  <c r="J12958" i="1"/>
  <c r="K12958" i="1"/>
  <c r="I12959" i="1"/>
  <c r="J12959" i="1"/>
  <c r="K12959" i="1"/>
  <c r="I12960" i="1"/>
  <c r="J12960" i="1"/>
  <c r="K12960" i="1"/>
  <c r="I12961" i="1"/>
  <c r="J12961" i="1"/>
  <c r="K12961" i="1"/>
  <c r="I12962" i="1"/>
  <c r="J12962" i="1"/>
  <c r="K12962" i="1"/>
  <c r="I12963" i="1"/>
  <c r="J12963" i="1"/>
  <c r="K12963" i="1"/>
  <c r="I12964" i="1"/>
  <c r="J12964" i="1"/>
  <c r="K12964" i="1"/>
  <c r="I12965" i="1"/>
  <c r="J12965" i="1"/>
  <c r="K12965" i="1"/>
  <c r="I12966" i="1"/>
  <c r="J12966" i="1"/>
  <c r="K12966" i="1"/>
  <c r="I12967" i="1"/>
  <c r="J12967" i="1"/>
  <c r="K12967" i="1"/>
  <c r="I12968" i="1"/>
  <c r="J12968" i="1"/>
  <c r="K12968" i="1"/>
  <c r="I12969" i="1"/>
  <c r="J12969" i="1"/>
  <c r="K12969" i="1"/>
  <c r="I12970" i="1"/>
  <c r="J12970" i="1"/>
  <c r="K12970" i="1"/>
  <c r="I12971" i="1"/>
  <c r="J12971" i="1"/>
  <c r="K12971" i="1"/>
  <c r="I12972" i="1"/>
  <c r="J12972" i="1"/>
  <c r="K12972" i="1"/>
  <c r="I12973" i="1"/>
  <c r="J12973" i="1"/>
  <c r="K12973" i="1"/>
  <c r="I12974" i="1"/>
  <c r="J12974" i="1"/>
  <c r="K12974" i="1"/>
  <c r="I12975" i="1"/>
  <c r="J12975" i="1"/>
  <c r="K12975" i="1"/>
  <c r="I12976" i="1"/>
  <c r="J12976" i="1"/>
  <c r="K12976" i="1"/>
  <c r="I12977" i="1"/>
  <c r="J12977" i="1"/>
  <c r="K12977" i="1"/>
  <c r="I12978" i="1"/>
  <c r="J12978" i="1"/>
  <c r="K12978" i="1"/>
  <c r="I12979" i="1"/>
  <c r="J12979" i="1"/>
  <c r="K12979" i="1"/>
  <c r="I12980" i="1"/>
  <c r="J12980" i="1"/>
  <c r="K12980" i="1"/>
  <c r="I12981" i="1"/>
  <c r="J12981" i="1"/>
  <c r="K12981" i="1"/>
  <c r="I12982" i="1"/>
  <c r="J12982" i="1"/>
  <c r="K12982" i="1"/>
  <c r="I12983" i="1"/>
  <c r="J12983" i="1"/>
  <c r="K12983" i="1"/>
  <c r="I12984" i="1"/>
  <c r="J12984" i="1"/>
  <c r="K12984" i="1"/>
  <c r="I12985" i="1"/>
  <c r="J12985" i="1"/>
  <c r="K12985" i="1"/>
  <c r="I12986" i="1"/>
  <c r="J12986" i="1"/>
  <c r="K12986" i="1"/>
  <c r="I12987" i="1"/>
  <c r="J12987" i="1"/>
  <c r="K12987" i="1"/>
  <c r="I12988" i="1"/>
  <c r="J12988" i="1"/>
  <c r="K12988" i="1"/>
  <c r="I12989" i="1"/>
  <c r="J12989" i="1"/>
  <c r="K12989" i="1"/>
  <c r="I12990" i="1"/>
  <c r="J12990" i="1"/>
  <c r="K12990" i="1"/>
  <c r="I12991" i="1"/>
  <c r="J12991" i="1"/>
  <c r="K12991" i="1"/>
  <c r="I12992" i="1"/>
  <c r="J12992" i="1"/>
  <c r="K12992" i="1"/>
  <c r="I12993" i="1"/>
  <c r="J12993" i="1"/>
  <c r="K12993" i="1"/>
  <c r="I12994" i="1"/>
  <c r="J12994" i="1"/>
  <c r="K12994" i="1"/>
  <c r="I12995" i="1"/>
  <c r="J12995" i="1"/>
  <c r="K12995" i="1"/>
  <c r="I12996" i="1"/>
  <c r="J12996" i="1"/>
  <c r="K12996" i="1"/>
  <c r="I12997" i="1"/>
  <c r="J12997" i="1"/>
  <c r="K12997" i="1"/>
  <c r="I12998" i="1"/>
  <c r="J12998" i="1"/>
  <c r="K12998" i="1"/>
  <c r="I12999" i="1"/>
  <c r="J12999" i="1"/>
  <c r="K12999" i="1"/>
  <c r="I13000" i="1"/>
  <c r="J13000" i="1"/>
  <c r="K13000" i="1"/>
  <c r="I13001" i="1"/>
  <c r="J13001" i="1"/>
  <c r="K13001" i="1"/>
  <c r="I13002" i="1"/>
  <c r="J13002" i="1"/>
  <c r="K13002" i="1"/>
  <c r="I13003" i="1"/>
  <c r="J13003" i="1"/>
  <c r="K13003" i="1"/>
  <c r="I13004" i="1"/>
  <c r="J13004" i="1"/>
  <c r="K13004" i="1"/>
  <c r="I13005" i="1"/>
  <c r="J13005" i="1"/>
  <c r="K13005" i="1"/>
  <c r="I13006" i="1"/>
  <c r="J13006" i="1"/>
  <c r="K13006" i="1"/>
  <c r="I13007" i="1"/>
  <c r="J13007" i="1"/>
  <c r="K13007" i="1"/>
  <c r="I13008" i="1"/>
  <c r="J13008" i="1"/>
  <c r="K13008" i="1"/>
  <c r="I13009" i="1"/>
  <c r="J13009" i="1"/>
  <c r="K13009" i="1"/>
  <c r="I13010" i="1"/>
  <c r="J13010" i="1"/>
  <c r="K13010" i="1"/>
  <c r="I13011" i="1"/>
  <c r="J13011" i="1"/>
  <c r="K13011" i="1"/>
  <c r="I13012" i="1"/>
  <c r="J13012" i="1"/>
  <c r="K13012" i="1"/>
  <c r="I13013" i="1"/>
  <c r="J13013" i="1"/>
  <c r="K13013" i="1"/>
  <c r="I13014" i="1"/>
  <c r="J13014" i="1"/>
  <c r="K13014" i="1"/>
  <c r="I13015" i="1"/>
  <c r="J13015" i="1"/>
  <c r="K13015" i="1"/>
  <c r="I13016" i="1"/>
  <c r="J13016" i="1"/>
  <c r="K13016" i="1"/>
  <c r="I13017" i="1"/>
  <c r="J13017" i="1"/>
  <c r="K13017" i="1"/>
  <c r="I13018" i="1"/>
  <c r="J13018" i="1"/>
  <c r="K13018" i="1"/>
  <c r="I13019" i="1"/>
  <c r="J13019" i="1"/>
  <c r="K13019" i="1"/>
  <c r="I13020" i="1"/>
  <c r="J13020" i="1"/>
  <c r="K13020" i="1"/>
  <c r="I13021" i="1"/>
  <c r="J13021" i="1"/>
  <c r="K13021" i="1"/>
  <c r="I13022" i="1"/>
  <c r="J13022" i="1"/>
  <c r="K13022" i="1"/>
  <c r="I13023" i="1"/>
  <c r="J13023" i="1"/>
  <c r="K13023" i="1"/>
  <c r="I13024" i="1"/>
  <c r="J13024" i="1"/>
  <c r="K13024" i="1"/>
  <c r="I13025" i="1"/>
  <c r="J13025" i="1"/>
  <c r="K13025" i="1"/>
  <c r="I13026" i="1"/>
  <c r="J13026" i="1"/>
  <c r="K13026" i="1"/>
  <c r="I13027" i="1"/>
  <c r="J13027" i="1"/>
  <c r="K13027" i="1"/>
  <c r="I13028" i="1"/>
  <c r="J13028" i="1"/>
  <c r="K13028" i="1"/>
  <c r="I13029" i="1"/>
  <c r="J13029" i="1"/>
  <c r="K13029" i="1"/>
  <c r="I13030" i="1"/>
  <c r="J13030" i="1"/>
  <c r="K13030" i="1"/>
  <c r="I13031" i="1"/>
  <c r="J13031" i="1"/>
  <c r="K13031" i="1"/>
  <c r="I13032" i="1"/>
  <c r="J13032" i="1"/>
  <c r="K13032" i="1"/>
  <c r="I13033" i="1"/>
  <c r="J13033" i="1"/>
  <c r="K13033" i="1"/>
  <c r="I13034" i="1"/>
  <c r="J13034" i="1"/>
  <c r="K13034" i="1"/>
  <c r="I13035" i="1"/>
  <c r="J13035" i="1"/>
  <c r="K13035" i="1"/>
  <c r="I13036" i="1"/>
  <c r="J13036" i="1"/>
  <c r="K13036" i="1"/>
  <c r="I13037" i="1"/>
  <c r="J13037" i="1"/>
  <c r="K13037" i="1"/>
  <c r="I13038" i="1"/>
  <c r="J13038" i="1"/>
  <c r="K13038" i="1"/>
  <c r="I13039" i="1"/>
  <c r="J13039" i="1"/>
  <c r="K13039" i="1"/>
  <c r="I13040" i="1"/>
  <c r="J13040" i="1"/>
  <c r="K13040" i="1"/>
  <c r="I13041" i="1"/>
  <c r="J13041" i="1"/>
  <c r="K13041" i="1"/>
  <c r="I13042" i="1"/>
  <c r="J13042" i="1"/>
  <c r="K13042" i="1"/>
  <c r="I13043" i="1"/>
  <c r="J13043" i="1"/>
  <c r="K13043" i="1"/>
  <c r="I13044" i="1"/>
  <c r="J13044" i="1"/>
  <c r="K13044" i="1"/>
  <c r="I13045" i="1"/>
  <c r="J13045" i="1"/>
  <c r="K13045" i="1"/>
  <c r="I13046" i="1"/>
  <c r="J13046" i="1"/>
  <c r="K13046" i="1"/>
  <c r="I13047" i="1"/>
  <c r="J13047" i="1"/>
  <c r="K13047" i="1"/>
  <c r="I13048" i="1"/>
  <c r="J13048" i="1"/>
  <c r="K13048" i="1"/>
  <c r="I13049" i="1"/>
  <c r="J13049" i="1"/>
  <c r="K13049" i="1"/>
  <c r="I13050" i="1"/>
  <c r="J13050" i="1"/>
  <c r="K13050" i="1"/>
  <c r="I13051" i="1"/>
  <c r="J13051" i="1"/>
  <c r="K13051" i="1"/>
  <c r="I13052" i="1"/>
  <c r="J13052" i="1"/>
  <c r="K13052" i="1"/>
  <c r="I13053" i="1"/>
  <c r="J13053" i="1"/>
  <c r="K13053" i="1"/>
  <c r="I13054" i="1"/>
  <c r="J13054" i="1"/>
  <c r="K13054" i="1"/>
  <c r="I13055" i="1"/>
  <c r="J13055" i="1"/>
  <c r="K13055" i="1"/>
  <c r="I13056" i="1"/>
  <c r="J13056" i="1"/>
  <c r="K13056" i="1"/>
  <c r="I13057" i="1"/>
  <c r="J13057" i="1"/>
  <c r="K13057" i="1"/>
  <c r="I13058" i="1"/>
  <c r="J13058" i="1"/>
  <c r="K13058" i="1"/>
  <c r="I13059" i="1"/>
  <c r="J13059" i="1"/>
  <c r="K13059" i="1"/>
  <c r="I13060" i="1"/>
  <c r="J13060" i="1"/>
  <c r="K13060" i="1"/>
  <c r="I13061" i="1"/>
  <c r="J13061" i="1"/>
  <c r="K13061" i="1"/>
  <c r="I13062" i="1"/>
  <c r="J13062" i="1"/>
  <c r="K13062" i="1"/>
  <c r="I13063" i="1"/>
  <c r="J13063" i="1"/>
  <c r="K13063" i="1"/>
  <c r="I13064" i="1"/>
  <c r="J13064" i="1"/>
  <c r="K13064" i="1"/>
  <c r="I13065" i="1"/>
  <c r="J13065" i="1"/>
  <c r="K13065" i="1"/>
  <c r="I13066" i="1"/>
  <c r="J13066" i="1"/>
  <c r="K13066" i="1"/>
  <c r="I13067" i="1"/>
  <c r="J13067" i="1"/>
  <c r="K13067" i="1"/>
  <c r="I13068" i="1"/>
  <c r="J13068" i="1"/>
  <c r="K13068" i="1"/>
  <c r="I13069" i="1"/>
  <c r="J13069" i="1"/>
  <c r="K13069" i="1"/>
  <c r="I13070" i="1"/>
  <c r="J13070" i="1"/>
  <c r="K13070" i="1"/>
  <c r="I13071" i="1"/>
  <c r="J13071" i="1"/>
  <c r="K13071" i="1"/>
  <c r="I13072" i="1"/>
  <c r="J13072" i="1"/>
  <c r="K13072" i="1"/>
  <c r="I13073" i="1"/>
  <c r="J13073" i="1"/>
  <c r="K13073" i="1"/>
  <c r="I13074" i="1"/>
  <c r="J13074" i="1"/>
  <c r="K13074" i="1"/>
  <c r="I13075" i="1"/>
  <c r="J13075" i="1"/>
  <c r="K13075" i="1"/>
  <c r="I13076" i="1"/>
  <c r="J13076" i="1"/>
  <c r="K13076" i="1"/>
  <c r="I13077" i="1"/>
  <c r="J13077" i="1"/>
  <c r="K13077" i="1"/>
  <c r="I13078" i="1"/>
  <c r="J13078" i="1"/>
  <c r="K13078" i="1"/>
  <c r="I13079" i="1"/>
  <c r="J13079" i="1"/>
  <c r="K13079" i="1"/>
  <c r="I13080" i="1"/>
  <c r="J13080" i="1"/>
  <c r="K13080" i="1"/>
  <c r="I13081" i="1"/>
  <c r="J13081" i="1"/>
  <c r="K13081" i="1"/>
  <c r="I13082" i="1"/>
  <c r="J13082" i="1"/>
  <c r="K13082" i="1"/>
  <c r="I13083" i="1"/>
  <c r="J13083" i="1"/>
  <c r="K13083" i="1"/>
  <c r="I13084" i="1"/>
  <c r="J13084" i="1"/>
  <c r="K13084" i="1"/>
  <c r="I13085" i="1"/>
  <c r="J13085" i="1"/>
  <c r="K13085" i="1"/>
  <c r="I13086" i="1"/>
  <c r="J13086" i="1"/>
  <c r="K13086" i="1"/>
  <c r="I13087" i="1"/>
  <c r="J13087" i="1"/>
  <c r="K13087" i="1"/>
  <c r="I13088" i="1"/>
  <c r="J13088" i="1"/>
  <c r="K13088" i="1"/>
  <c r="I13089" i="1"/>
  <c r="J13089" i="1"/>
  <c r="K13089" i="1"/>
  <c r="I13090" i="1"/>
  <c r="J13090" i="1"/>
  <c r="K13090" i="1"/>
  <c r="I13091" i="1"/>
  <c r="J13091" i="1"/>
  <c r="K13091" i="1"/>
  <c r="I13092" i="1"/>
  <c r="J13092" i="1"/>
  <c r="K13092" i="1"/>
  <c r="I13093" i="1"/>
  <c r="J13093" i="1"/>
  <c r="K13093" i="1"/>
  <c r="I13094" i="1"/>
  <c r="J13094" i="1"/>
  <c r="K13094" i="1"/>
  <c r="I13095" i="1"/>
  <c r="J13095" i="1"/>
  <c r="K13095" i="1"/>
  <c r="I13096" i="1"/>
  <c r="J13096" i="1"/>
  <c r="K13096" i="1"/>
  <c r="I13097" i="1"/>
  <c r="J13097" i="1"/>
  <c r="K13097" i="1"/>
  <c r="I13098" i="1"/>
  <c r="J13098" i="1"/>
  <c r="K13098" i="1"/>
  <c r="I13099" i="1"/>
  <c r="J13099" i="1"/>
  <c r="K13099" i="1"/>
  <c r="I13100" i="1"/>
  <c r="J13100" i="1"/>
  <c r="K13100" i="1"/>
  <c r="I13101" i="1"/>
  <c r="J13101" i="1"/>
  <c r="K13101" i="1"/>
  <c r="I13102" i="1"/>
  <c r="J13102" i="1"/>
  <c r="K13102" i="1"/>
  <c r="I13103" i="1"/>
  <c r="J13103" i="1"/>
  <c r="K13103" i="1"/>
  <c r="I13104" i="1"/>
  <c r="J13104" i="1"/>
  <c r="K13104" i="1"/>
  <c r="I13105" i="1"/>
  <c r="J13105" i="1"/>
  <c r="K13105" i="1"/>
  <c r="I13106" i="1"/>
  <c r="J13106" i="1"/>
  <c r="K13106" i="1"/>
  <c r="I13107" i="1"/>
  <c r="J13107" i="1"/>
  <c r="K13107" i="1"/>
  <c r="I13108" i="1"/>
  <c r="J13108" i="1"/>
  <c r="K13108" i="1"/>
  <c r="I13109" i="1"/>
  <c r="J13109" i="1"/>
  <c r="K13109" i="1"/>
  <c r="I13110" i="1"/>
  <c r="J13110" i="1"/>
  <c r="K13110" i="1"/>
  <c r="I13111" i="1"/>
  <c r="J13111" i="1"/>
  <c r="K13111" i="1"/>
  <c r="I13112" i="1"/>
  <c r="J13112" i="1"/>
  <c r="K13112" i="1"/>
  <c r="I13113" i="1"/>
  <c r="J13113" i="1"/>
  <c r="K13113" i="1"/>
  <c r="I13114" i="1"/>
  <c r="J13114" i="1"/>
  <c r="K13114" i="1"/>
  <c r="I13115" i="1"/>
  <c r="J13115" i="1"/>
  <c r="K13115" i="1"/>
  <c r="I13116" i="1"/>
  <c r="J13116" i="1"/>
  <c r="K13116" i="1"/>
  <c r="I13117" i="1"/>
  <c r="J13117" i="1"/>
  <c r="K13117" i="1"/>
  <c r="I13118" i="1"/>
  <c r="J13118" i="1"/>
  <c r="K13118" i="1"/>
  <c r="I13119" i="1"/>
  <c r="J13119" i="1"/>
  <c r="K13119" i="1"/>
  <c r="I13120" i="1"/>
  <c r="J13120" i="1"/>
  <c r="K13120" i="1"/>
  <c r="I13121" i="1"/>
  <c r="J13121" i="1"/>
  <c r="K13121" i="1"/>
  <c r="I13122" i="1"/>
  <c r="J13122" i="1"/>
  <c r="K13122" i="1"/>
  <c r="I13123" i="1"/>
  <c r="J13123" i="1"/>
  <c r="K13123" i="1"/>
  <c r="I13124" i="1"/>
  <c r="J13124" i="1"/>
  <c r="K13124" i="1"/>
  <c r="I13125" i="1"/>
  <c r="J13125" i="1"/>
  <c r="K13125" i="1"/>
  <c r="I13126" i="1"/>
  <c r="J13126" i="1"/>
  <c r="K13126" i="1"/>
  <c r="I13127" i="1"/>
  <c r="J13127" i="1"/>
  <c r="K13127" i="1"/>
  <c r="I13128" i="1"/>
  <c r="J13128" i="1"/>
  <c r="K13128" i="1"/>
  <c r="I13129" i="1"/>
  <c r="J13129" i="1"/>
  <c r="K13129" i="1"/>
  <c r="I13130" i="1"/>
  <c r="J13130" i="1"/>
  <c r="K13130" i="1"/>
  <c r="I13131" i="1"/>
  <c r="J13131" i="1"/>
  <c r="K13131" i="1"/>
  <c r="I13132" i="1"/>
  <c r="J13132" i="1"/>
  <c r="K13132" i="1"/>
  <c r="I13133" i="1"/>
  <c r="J13133" i="1"/>
  <c r="K13133" i="1"/>
  <c r="I13134" i="1"/>
  <c r="J13134" i="1"/>
  <c r="K13134" i="1"/>
  <c r="I13135" i="1"/>
  <c r="J13135" i="1"/>
  <c r="K13135" i="1"/>
  <c r="I13136" i="1"/>
  <c r="J13136" i="1"/>
  <c r="K13136" i="1"/>
  <c r="I13137" i="1"/>
  <c r="J13137" i="1"/>
  <c r="K13137" i="1"/>
  <c r="I13138" i="1"/>
  <c r="J13138" i="1"/>
  <c r="K13138" i="1"/>
  <c r="I13139" i="1"/>
  <c r="J13139" i="1"/>
  <c r="K13139" i="1"/>
  <c r="I13140" i="1"/>
  <c r="J13140" i="1"/>
  <c r="K13140" i="1"/>
  <c r="I13141" i="1"/>
  <c r="J13141" i="1"/>
  <c r="K13141" i="1"/>
  <c r="I13142" i="1"/>
  <c r="J13142" i="1"/>
  <c r="K13142" i="1"/>
  <c r="I13143" i="1"/>
  <c r="J13143" i="1"/>
  <c r="K13143" i="1"/>
  <c r="I13144" i="1"/>
  <c r="J13144" i="1"/>
  <c r="K13144" i="1"/>
  <c r="I13145" i="1"/>
  <c r="J13145" i="1"/>
  <c r="K13145" i="1"/>
  <c r="I13146" i="1"/>
  <c r="J13146" i="1"/>
  <c r="K13146" i="1"/>
  <c r="I13147" i="1"/>
  <c r="J13147" i="1"/>
  <c r="K13147" i="1"/>
  <c r="I13148" i="1"/>
  <c r="J13148" i="1"/>
  <c r="K13148" i="1"/>
  <c r="I13149" i="1"/>
  <c r="J13149" i="1"/>
  <c r="K13149" i="1"/>
  <c r="I13150" i="1"/>
  <c r="J13150" i="1"/>
  <c r="K13150" i="1"/>
  <c r="I13151" i="1"/>
  <c r="J13151" i="1"/>
  <c r="K13151" i="1"/>
  <c r="I13152" i="1"/>
  <c r="J13152" i="1"/>
  <c r="K13152" i="1"/>
  <c r="I13153" i="1"/>
  <c r="J13153" i="1"/>
  <c r="K13153" i="1"/>
  <c r="I13154" i="1"/>
  <c r="J13154" i="1"/>
  <c r="K13154" i="1"/>
  <c r="I13155" i="1"/>
  <c r="J13155" i="1"/>
  <c r="K13155" i="1"/>
  <c r="I13156" i="1"/>
  <c r="J13156" i="1"/>
  <c r="K13156" i="1"/>
  <c r="I13157" i="1"/>
  <c r="J13157" i="1"/>
  <c r="K13157" i="1"/>
  <c r="I13158" i="1"/>
  <c r="J13158" i="1"/>
  <c r="K13158" i="1"/>
  <c r="I13159" i="1"/>
  <c r="J13159" i="1"/>
  <c r="K13159" i="1"/>
  <c r="I13160" i="1"/>
  <c r="J13160" i="1"/>
  <c r="K13160" i="1"/>
  <c r="I13161" i="1"/>
  <c r="J13161" i="1"/>
  <c r="K13161" i="1"/>
  <c r="I13162" i="1"/>
  <c r="J13162" i="1"/>
  <c r="K13162" i="1"/>
  <c r="I13163" i="1"/>
  <c r="J13163" i="1"/>
  <c r="K13163" i="1"/>
  <c r="I13164" i="1"/>
  <c r="J13164" i="1"/>
  <c r="K13164" i="1"/>
  <c r="I13165" i="1"/>
  <c r="J13165" i="1"/>
  <c r="K13165" i="1"/>
  <c r="I13166" i="1"/>
  <c r="J13166" i="1"/>
  <c r="K13166" i="1"/>
  <c r="I13167" i="1"/>
  <c r="J13167" i="1"/>
  <c r="K13167" i="1"/>
  <c r="I13168" i="1"/>
  <c r="J13168" i="1"/>
  <c r="K13168" i="1"/>
  <c r="I13169" i="1"/>
  <c r="J13169" i="1"/>
  <c r="K13169" i="1"/>
  <c r="I13170" i="1"/>
  <c r="J13170" i="1"/>
  <c r="K13170" i="1"/>
  <c r="I13171" i="1"/>
  <c r="J13171" i="1"/>
  <c r="K13171" i="1"/>
  <c r="I13172" i="1"/>
  <c r="J13172" i="1"/>
  <c r="K13172" i="1"/>
  <c r="I13173" i="1"/>
  <c r="J13173" i="1"/>
  <c r="K13173" i="1"/>
  <c r="I13174" i="1"/>
  <c r="J13174" i="1"/>
  <c r="K13174" i="1"/>
  <c r="I13175" i="1"/>
  <c r="J13175" i="1"/>
  <c r="K13175" i="1"/>
  <c r="I13176" i="1"/>
  <c r="J13176" i="1"/>
  <c r="K13176" i="1"/>
  <c r="I13177" i="1"/>
  <c r="J13177" i="1"/>
  <c r="K13177" i="1"/>
  <c r="I13178" i="1"/>
  <c r="J13178" i="1"/>
  <c r="K13178" i="1"/>
  <c r="I13179" i="1"/>
  <c r="J13179" i="1"/>
  <c r="K13179" i="1"/>
  <c r="I13180" i="1"/>
  <c r="J13180" i="1"/>
  <c r="K13180" i="1"/>
  <c r="I13181" i="1"/>
  <c r="J13181" i="1"/>
  <c r="K13181" i="1"/>
  <c r="I13182" i="1"/>
  <c r="J13182" i="1"/>
  <c r="K13182" i="1"/>
  <c r="I13183" i="1"/>
  <c r="J13183" i="1"/>
  <c r="K13183" i="1"/>
  <c r="I13184" i="1"/>
  <c r="J13184" i="1"/>
  <c r="K13184" i="1"/>
  <c r="I13185" i="1"/>
  <c r="J13185" i="1"/>
  <c r="K13185" i="1"/>
  <c r="I13186" i="1"/>
  <c r="J13186" i="1"/>
  <c r="K13186" i="1"/>
  <c r="I13187" i="1"/>
  <c r="J13187" i="1"/>
  <c r="K13187" i="1"/>
  <c r="I13188" i="1"/>
  <c r="J13188" i="1"/>
  <c r="K13188" i="1"/>
  <c r="I13189" i="1"/>
  <c r="J13189" i="1"/>
  <c r="K13189" i="1"/>
  <c r="I13190" i="1"/>
  <c r="J13190" i="1"/>
  <c r="K13190" i="1"/>
  <c r="I13191" i="1"/>
  <c r="J13191" i="1"/>
  <c r="K13191" i="1"/>
  <c r="I13192" i="1"/>
  <c r="J13192" i="1"/>
  <c r="K13192" i="1"/>
  <c r="I13193" i="1"/>
  <c r="J13193" i="1"/>
  <c r="K13193" i="1"/>
  <c r="I13194" i="1"/>
  <c r="J13194" i="1"/>
  <c r="K13194" i="1"/>
  <c r="I13195" i="1"/>
  <c r="J13195" i="1"/>
  <c r="K13195" i="1"/>
  <c r="I13196" i="1"/>
  <c r="J13196" i="1"/>
  <c r="K13196" i="1"/>
  <c r="I13197" i="1"/>
  <c r="J13197" i="1"/>
  <c r="K13197" i="1"/>
  <c r="I13198" i="1"/>
  <c r="J13198" i="1"/>
  <c r="K13198" i="1"/>
  <c r="I13199" i="1"/>
  <c r="J13199" i="1"/>
  <c r="K13199" i="1"/>
  <c r="I13200" i="1"/>
  <c r="J13200" i="1"/>
  <c r="K13200" i="1"/>
  <c r="I13201" i="1"/>
  <c r="J13201" i="1"/>
  <c r="K13201" i="1"/>
  <c r="I13202" i="1"/>
  <c r="J13202" i="1"/>
  <c r="K13202" i="1"/>
  <c r="I13203" i="1"/>
  <c r="J13203" i="1"/>
  <c r="K13203" i="1"/>
  <c r="I13204" i="1"/>
  <c r="J13204" i="1"/>
  <c r="K13204" i="1"/>
  <c r="I13205" i="1"/>
  <c r="J13205" i="1"/>
  <c r="K13205" i="1"/>
  <c r="I13206" i="1"/>
  <c r="J13206" i="1"/>
  <c r="K13206" i="1"/>
  <c r="I13207" i="1"/>
  <c r="J13207" i="1"/>
  <c r="K13207" i="1"/>
  <c r="I13208" i="1"/>
  <c r="J13208" i="1"/>
  <c r="K13208" i="1"/>
  <c r="I13209" i="1"/>
  <c r="J13209" i="1"/>
  <c r="K13209" i="1"/>
  <c r="I13210" i="1"/>
  <c r="J13210" i="1"/>
  <c r="K13210" i="1"/>
  <c r="I13211" i="1"/>
  <c r="J13211" i="1"/>
  <c r="K13211" i="1"/>
  <c r="I13212" i="1"/>
  <c r="J13212" i="1"/>
  <c r="K13212" i="1"/>
  <c r="I13213" i="1"/>
  <c r="J13213" i="1"/>
  <c r="K13213" i="1"/>
  <c r="I13214" i="1"/>
  <c r="J13214" i="1"/>
  <c r="K13214" i="1"/>
  <c r="I13215" i="1"/>
  <c r="J13215" i="1"/>
  <c r="K13215" i="1"/>
  <c r="I13216" i="1"/>
  <c r="J13216" i="1"/>
  <c r="K13216" i="1"/>
  <c r="I13217" i="1"/>
  <c r="J13217" i="1"/>
  <c r="K13217" i="1"/>
  <c r="I13218" i="1"/>
  <c r="J13218" i="1"/>
  <c r="K13218" i="1"/>
  <c r="I13219" i="1"/>
  <c r="J13219" i="1"/>
  <c r="K13219" i="1"/>
  <c r="I13220" i="1"/>
  <c r="J13220" i="1"/>
  <c r="K13220" i="1"/>
  <c r="I13221" i="1"/>
  <c r="J13221" i="1"/>
  <c r="K13221" i="1"/>
  <c r="I13222" i="1"/>
  <c r="J13222" i="1"/>
  <c r="K13222" i="1"/>
  <c r="I13223" i="1"/>
  <c r="J13223" i="1"/>
  <c r="K13223" i="1"/>
  <c r="I13224" i="1"/>
  <c r="J13224" i="1"/>
  <c r="K13224" i="1"/>
  <c r="I13225" i="1"/>
  <c r="J13225" i="1"/>
  <c r="K13225" i="1"/>
  <c r="I13226" i="1"/>
  <c r="J13226" i="1"/>
  <c r="K13226" i="1"/>
  <c r="I13227" i="1"/>
  <c r="J13227" i="1"/>
  <c r="K13227" i="1"/>
  <c r="I13228" i="1"/>
  <c r="J13228" i="1"/>
  <c r="K13228" i="1"/>
  <c r="I13229" i="1"/>
  <c r="J13229" i="1"/>
  <c r="K13229" i="1"/>
  <c r="I13230" i="1"/>
  <c r="J13230" i="1"/>
  <c r="K13230" i="1"/>
  <c r="I13231" i="1"/>
  <c r="J13231" i="1"/>
  <c r="K13231" i="1"/>
  <c r="I13232" i="1"/>
  <c r="J13232" i="1"/>
  <c r="K13232" i="1"/>
  <c r="I13233" i="1"/>
  <c r="J13233" i="1"/>
  <c r="K13233" i="1"/>
  <c r="I13234" i="1"/>
  <c r="J13234" i="1"/>
  <c r="K13234" i="1"/>
  <c r="I13235" i="1"/>
  <c r="J13235" i="1"/>
  <c r="K13235" i="1"/>
  <c r="I13236" i="1"/>
  <c r="J13236" i="1"/>
  <c r="K13236" i="1"/>
  <c r="I13237" i="1"/>
  <c r="J13237" i="1"/>
  <c r="K13237" i="1"/>
  <c r="I13238" i="1"/>
  <c r="J13238" i="1"/>
  <c r="K13238" i="1"/>
  <c r="I13239" i="1"/>
  <c r="J13239" i="1"/>
  <c r="K13239" i="1"/>
  <c r="I13240" i="1"/>
  <c r="J13240" i="1"/>
  <c r="K13240" i="1"/>
  <c r="I13241" i="1"/>
  <c r="J13241" i="1"/>
  <c r="K13241" i="1"/>
  <c r="I13242" i="1"/>
  <c r="J13242" i="1"/>
  <c r="K13242" i="1"/>
  <c r="I13243" i="1"/>
  <c r="J13243" i="1"/>
  <c r="K13243" i="1"/>
  <c r="I13244" i="1"/>
  <c r="J13244" i="1"/>
  <c r="K13244" i="1"/>
  <c r="I13245" i="1"/>
  <c r="J13245" i="1"/>
  <c r="K13245" i="1"/>
  <c r="I13246" i="1"/>
  <c r="J13246" i="1"/>
  <c r="K13246" i="1"/>
  <c r="I13247" i="1"/>
  <c r="J13247" i="1"/>
  <c r="K13247" i="1"/>
  <c r="I13248" i="1"/>
  <c r="J13248" i="1"/>
  <c r="K13248" i="1"/>
  <c r="I13249" i="1"/>
  <c r="J13249" i="1"/>
  <c r="K13249" i="1"/>
  <c r="I13250" i="1"/>
  <c r="J13250" i="1"/>
  <c r="K13250" i="1"/>
  <c r="I13251" i="1"/>
  <c r="J13251" i="1"/>
  <c r="K13251" i="1"/>
  <c r="I13252" i="1"/>
  <c r="J13252" i="1"/>
  <c r="K13252" i="1"/>
  <c r="I13253" i="1"/>
  <c r="J13253" i="1"/>
  <c r="K13253" i="1"/>
  <c r="I13254" i="1"/>
  <c r="J13254" i="1"/>
  <c r="K13254" i="1"/>
  <c r="I13255" i="1"/>
  <c r="J13255" i="1"/>
  <c r="K13255" i="1"/>
  <c r="I13256" i="1"/>
  <c r="J13256" i="1"/>
  <c r="K13256" i="1"/>
  <c r="I13257" i="1"/>
  <c r="J13257" i="1"/>
  <c r="K13257" i="1"/>
  <c r="I13258" i="1"/>
  <c r="J13258" i="1"/>
  <c r="K13258" i="1"/>
  <c r="I13259" i="1"/>
  <c r="J13259" i="1"/>
  <c r="K13259" i="1"/>
  <c r="I13260" i="1"/>
  <c r="J13260" i="1"/>
  <c r="K13260" i="1"/>
  <c r="I13261" i="1"/>
  <c r="J13261" i="1"/>
  <c r="K13261" i="1"/>
  <c r="I13262" i="1"/>
  <c r="J13262" i="1"/>
  <c r="K13262" i="1"/>
  <c r="I13263" i="1"/>
  <c r="J13263" i="1"/>
  <c r="K13263" i="1"/>
  <c r="I13264" i="1"/>
  <c r="J13264" i="1"/>
  <c r="K13264" i="1"/>
  <c r="I13265" i="1"/>
  <c r="J13265" i="1"/>
  <c r="K13265" i="1"/>
  <c r="I13266" i="1"/>
  <c r="J13266" i="1"/>
  <c r="K13266" i="1"/>
  <c r="I13267" i="1"/>
  <c r="J13267" i="1"/>
  <c r="K13267" i="1"/>
  <c r="I13268" i="1"/>
  <c r="J13268" i="1"/>
  <c r="K13268" i="1"/>
  <c r="I13269" i="1"/>
  <c r="J13269" i="1"/>
  <c r="K13269" i="1"/>
  <c r="I13270" i="1"/>
  <c r="J13270" i="1"/>
  <c r="K13270" i="1"/>
  <c r="I13271" i="1"/>
  <c r="J13271" i="1"/>
  <c r="K13271" i="1"/>
  <c r="I13272" i="1"/>
  <c r="J13272" i="1"/>
  <c r="K13272" i="1"/>
  <c r="I13273" i="1"/>
  <c r="J13273" i="1"/>
  <c r="K13273" i="1"/>
  <c r="I13274" i="1"/>
  <c r="J13274" i="1"/>
  <c r="K13274" i="1"/>
  <c r="I13275" i="1"/>
  <c r="J13275" i="1"/>
  <c r="K13275" i="1"/>
  <c r="I13276" i="1"/>
  <c r="J13276" i="1"/>
  <c r="K13276" i="1"/>
  <c r="I13277" i="1"/>
  <c r="J13277" i="1"/>
  <c r="K13277" i="1"/>
  <c r="I13278" i="1"/>
  <c r="J13278" i="1"/>
  <c r="K13278" i="1"/>
  <c r="I13279" i="1"/>
  <c r="J13279" i="1"/>
  <c r="K13279" i="1"/>
  <c r="I13280" i="1"/>
  <c r="J13280" i="1"/>
  <c r="K13280" i="1"/>
  <c r="I13281" i="1"/>
  <c r="J13281" i="1"/>
  <c r="K13281" i="1"/>
  <c r="I13282" i="1"/>
  <c r="J13282" i="1"/>
  <c r="K13282" i="1"/>
  <c r="I13283" i="1"/>
  <c r="J13283" i="1"/>
  <c r="K13283" i="1"/>
  <c r="I13284" i="1"/>
  <c r="J13284" i="1"/>
  <c r="K13284" i="1"/>
  <c r="I13285" i="1"/>
  <c r="J13285" i="1"/>
  <c r="K13285" i="1"/>
  <c r="I13286" i="1"/>
  <c r="J13286" i="1"/>
  <c r="K13286" i="1"/>
  <c r="I13287" i="1"/>
  <c r="J13287" i="1"/>
  <c r="K13287" i="1"/>
  <c r="I13288" i="1"/>
  <c r="J13288" i="1"/>
  <c r="K13288" i="1"/>
  <c r="I13289" i="1"/>
  <c r="J13289" i="1"/>
  <c r="K13289" i="1"/>
  <c r="I13290" i="1"/>
  <c r="J13290" i="1"/>
  <c r="K13290" i="1"/>
  <c r="I13291" i="1"/>
  <c r="J13291" i="1"/>
  <c r="K13291" i="1"/>
  <c r="I13292" i="1"/>
  <c r="J13292" i="1"/>
  <c r="K13292" i="1"/>
  <c r="I13293" i="1"/>
  <c r="J13293" i="1"/>
  <c r="K13293" i="1"/>
  <c r="I13294" i="1"/>
  <c r="J13294" i="1"/>
  <c r="K13294" i="1"/>
  <c r="I13295" i="1"/>
  <c r="J13295" i="1"/>
  <c r="K13295" i="1"/>
  <c r="I13296" i="1"/>
  <c r="J13296" i="1"/>
  <c r="K13296" i="1"/>
  <c r="I13297" i="1"/>
  <c r="J13297" i="1"/>
  <c r="K13297" i="1"/>
  <c r="I13298" i="1"/>
  <c r="J13298" i="1"/>
  <c r="K13298" i="1"/>
  <c r="I13299" i="1"/>
  <c r="J13299" i="1"/>
  <c r="K13299" i="1"/>
  <c r="I13300" i="1"/>
  <c r="J13300" i="1"/>
  <c r="K13300" i="1"/>
  <c r="I13301" i="1"/>
  <c r="J13301" i="1"/>
  <c r="K13301" i="1"/>
  <c r="I13302" i="1"/>
  <c r="J13302" i="1"/>
  <c r="K13302" i="1"/>
  <c r="I13303" i="1"/>
  <c r="J13303" i="1"/>
  <c r="K13303" i="1"/>
  <c r="I13304" i="1"/>
  <c r="J13304" i="1"/>
  <c r="K13304" i="1"/>
  <c r="I13305" i="1"/>
  <c r="J13305" i="1"/>
  <c r="K13305" i="1"/>
  <c r="I13306" i="1"/>
  <c r="J13306" i="1"/>
  <c r="K13306" i="1"/>
  <c r="I13307" i="1"/>
  <c r="J13307" i="1"/>
  <c r="K13307" i="1"/>
  <c r="I13308" i="1"/>
  <c r="J13308" i="1"/>
  <c r="K13308" i="1"/>
  <c r="I13309" i="1"/>
  <c r="J13309" i="1"/>
  <c r="K13309" i="1"/>
  <c r="I13310" i="1"/>
  <c r="J13310" i="1"/>
  <c r="K13310" i="1"/>
  <c r="I13311" i="1"/>
  <c r="J13311" i="1"/>
  <c r="K13311" i="1"/>
  <c r="I13312" i="1"/>
  <c r="J13312" i="1"/>
  <c r="K13312" i="1"/>
  <c r="I13313" i="1"/>
  <c r="J13313" i="1"/>
  <c r="K13313" i="1"/>
  <c r="I13314" i="1"/>
  <c r="J13314" i="1"/>
  <c r="K13314" i="1"/>
  <c r="I13315" i="1"/>
  <c r="J13315" i="1"/>
  <c r="K13315" i="1"/>
  <c r="I13316" i="1"/>
  <c r="J13316" i="1"/>
  <c r="K13316" i="1"/>
  <c r="I13317" i="1"/>
  <c r="J13317" i="1"/>
  <c r="K13317" i="1"/>
  <c r="I13318" i="1"/>
  <c r="J13318" i="1"/>
  <c r="K13318" i="1"/>
  <c r="I13319" i="1"/>
  <c r="J13319" i="1"/>
  <c r="K13319" i="1"/>
  <c r="I13320" i="1"/>
  <c r="J13320" i="1"/>
  <c r="K13320" i="1"/>
  <c r="I13321" i="1"/>
  <c r="J13321" i="1"/>
  <c r="K13321" i="1"/>
  <c r="I13322" i="1"/>
  <c r="J13322" i="1"/>
  <c r="K13322" i="1"/>
  <c r="I13323" i="1"/>
  <c r="J13323" i="1"/>
  <c r="K13323" i="1"/>
  <c r="I13324" i="1"/>
  <c r="J13324" i="1"/>
  <c r="K13324" i="1"/>
  <c r="I13325" i="1"/>
  <c r="J13325" i="1"/>
  <c r="K13325" i="1"/>
  <c r="I13326" i="1"/>
  <c r="J13326" i="1"/>
  <c r="K13326" i="1"/>
  <c r="I13327" i="1"/>
  <c r="J13327" i="1"/>
  <c r="K13327" i="1"/>
  <c r="I13328" i="1"/>
  <c r="J13328" i="1"/>
  <c r="K13328" i="1"/>
  <c r="I13329" i="1"/>
  <c r="J13329" i="1"/>
  <c r="K13329" i="1"/>
  <c r="I13330" i="1"/>
  <c r="J13330" i="1"/>
  <c r="K13330" i="1"/>
  <c r="I13331" i="1"/>
  <c r="J13331" i="1"/>
  <c r="K13331" i="1"/>
  <c r="I13332" i="1"/>
  <c r="J13332" i="1"/>
  <c r="K13332" i="1"/>
  <c r="I13333" i="1"/>
  <c r="J13333" i="1"/>
  <c r="K13333" i="1"/>
  <c r="I13334" i="1"/>
  <c r="J13334" i="1"/>
  <c r="K13334" i="1"/>
  <c r="I13335" i="1"/>
  <c r="J13335" i="1"/>
  <c r="K13335" i="1"/>
  <c r="I13336" i="1"/>
  <c r="J13336" i="1"/>
  <c r="K13336" i="1"/>
  <c r="I13337" i="1"/>
  <c r="J13337" i="1"/>
  <c r="K13337" i="1"/>
  <c r="I13338" i="1"/>
  <c r="J13338" i="1"/>
  <c r="K13338" i="1"/>
  <c r="I13339" i="1"/>
  <c r="J13339" i="1"/>
  <c r="K13339" i="1"/>
  <c r="I13340" i="1"/>
  <c r="J13340" i="1"/>
  <c r="K13340" i="1"/>
  <c r="I13341" i="1"/>
  <c r="J13341" i="1"/>
  <c r="K13341" i="1"/>
  <c r="I13342" i="1"/>
  <c r="J13342" i="1"/>
  <c r="K13342" i="1"/>
  <c r="I13343" i="1"/>
  <c r="J13343" i="1"/>
  <c r="K13343" i="1"/>
  <c r="I13344" i="1"/>
  <c r="J13344" i="1"/>
  <c r="K13344" i="1"/>
  <c r="I13345" i="1"/>
  <c r="J13345" i="1"/>
  <c r="K13345" i="1"/>
  <c r="I13346" i="1"/>
  <c r="J13346" i="1"/>
  <c r="K13346" i="1"/>
  <c r="I13347" i="1"/>
  <c r="J13347" i="1"/>
  <c r="K13347" i="1"/>
  <c r="I13348" i="1"/>
  <c r="J13348" i="1"/>
  <c r="K13348" i="1"/>
  <c r="I13349" i="1"/>
  <c r="J13349" i="1"/>
  <c r="K13349" i="1"/>
  <c r="I13350" i="1"/>
  <c r="J13350" i="1"/>
  <c r="K13350" i="1"/>
  <c r="I13351" i="1"/>
  <c r="J13351" i="1"/>
  <c r="K13351" i="1"/>
  <c r="I13352" i="1"/>
  <c r="J13352" i="1"/>
  <c r="K13352" i="1"/>
  <c r="I13353" i="1"/>
  <c r="J13353" i="1"/>
  <c r="K13353" i="1"/>
  <c r="I13354" i="1"/>
  <c r="J13354" i="1"/>
  <c r="K13354" i="1"/>
  <c r="I13355" i="1"/>
  <c r="J13355" i="1"/>
  <c r="K13355" i="1"/>
  <c r="I13356" i="1"/>
  <c r="J13356" i="1"/>
  <c r="K13356" i="1"/>
  <c r="I13357" i="1"/>
  <c r="J13357" i="1"/>
  <c r="K13357" i="1"/>
  <c r="I13358" i="1"/>
  <c r="J13358" i="1"/>
  <c r="K13358" i="1"/>
  <c r="I13359" i="1"/>
  <c r="J13359" i="1"/>
  <c r="K13359" i="1"/>
  <c r="I13360" i="1"/>
  <c r="J13360" i="1"/>
  <c r="K13360" i="1"/>
  <c r="I13361" i="1"/>
  <c r="J13361" i="1"/>
  <c r="K13361" i="1"/>
  <c r="I13362" i="1"/>
  <c r="J13362" i="1"/>
  <c r="K13362" i="1"/>
  <c r="I13363" i="1"/>
  <c r="J13363" i="1"/>
  <c r="K13363" i="1"/>
  <c r="I13364" i="1"/>
  <c r="J13364" i="1"/>
  <c r="K13364" i="1"/>
  <c r="I13365" i="1"/>
  <c r="J13365" i="1"/>
  <c r="K13365" i="1"/>
  <c r="I13366" i="1"/>
  <c r="J13366" i="1"/>
  <c r="K13366" i="1"/>
  <c r="I13367" i="1"/>
  <c r="J13367" i="1"/>
  <c r="K13367" i="1"/>
  <c r="I13368" i="1"/>
  <c r="J13368" i="1"/>
  <c r="K13368" i="1"/>
  <c r="I13369" i="1"/>
  <c r="J13369" i="1"/>
  <c r="K13369" i="1"/>
  <c r="I13370" i="1"/>
  <c r="J13370" i="1"/>
  <c r="K13370" i="1"/>
  <c r="I13371" i="1"/>
  <c r="J13371" i="1"/>
  <c r="K13371" i="1"/>
  <c r="I13372" i="1"/>
  <c r="J13372" i="1"/>
  <c r="K13372" i="1"/>
  <c r="I13373" i="1"/>
  <c r="J13373" i="1"/>
  <c r="K13373" i="1"/>
  <c r="I13374" i="1"/>
  <c r="J13374" i="1"/>
  <c r="K13374" i="1"/>
  <c r="I13375" i="1"/>
  <c r="J13375" i="1"/>
  <c r="K13375" i="1"/>
  <c r="I13376" i="1"/>
  <c r="J13376" i="1"/>
  <c r="K13376" i="1"/>
  <c r="I13377" i="1"/>
  <c r="J13377" i="1"/>
  <c r="K13377" i="1"/>
  <c r="I13378" i="1"/>
  <c r="J13378" i="1"/>
  <c r="K13378" i="1"/>
  <c r="I13379" i="1"/>
  <c r="J13379" i="1"/>
  <c r="K13379" i="1"/>
  <c r="I13380" i="1"/>
  <c r="J13380" i="1"/>
  <c r="K13380" i="1"/>
  <c r="I13381" i="1"/>
  <c r="J13381" i="1"/>
  <c r="K13381" i="1"/>
  <c r="I13382" i="1"/>
  <c r="J13382" i="1"/>
  <c r="K13382" i="1"/>
  <c r="I13383" i="1"/>
  <c r="J13383" i="1"/>
  <c r="K13383" i="1"/>
  <c r="I13384" i="1"/>
  <c r="J13384" i="1"/>
  <c r="K13384" i="1"/>
  <c r="I13385" i="1"/>
  <c r="J13385" i="1"/>
  <c r="K13385" i="1"/>
  <c r="I13386" i="1"/>
  <c r="J13386" i="1"/>
  <c r="K13386" i="1"/>
  <c r="I13387" i="1"/>
  <c r="J13387" i="1"/>
  <c r="K13387" i="1"/>
  <c r="I13388" i="1"/>
  <c r="J13388" i="1"/>
  <c r="K13388" i="1"/>
  <c r="I13389" i="1"/>
  <c r="J13389" i="1"/>
  <c r="K13389" i="1"/>
  <c r="I13390" i="1"/>
  <c r="J13390" i="1"/>
  <c r="K13390" i="1"/>
  <c r="I13391" i="1"/>
  <c r="J13391" i="1"/>
  <c r="K13391" i="1"/>
  <c r="I13392" i="1"/>
  <c r="J13392" i="1"/>
  <c r="K13392" i="1"/>
  <c r="I13393" i="1"/>
  <c r="J13393" i="1"/>
  <c r="K13393" i="1"/>
  <c r="I13394" i="1"/>
  <c r="J13394" i="1"/>
  <c r="K13394" i="1"/>
  <c r="I13395" i="1"/>
  <c r="J13395" i="1"/>
  <c r="K13395" i="1"/>
  <c r="I13396" i="1"/>
  <c r="J13396" i="1"/>
  <c r="K13396" i="1"/>
  <c r="I13397" i="1"/>
  <c r="J13397" i="1"/>
  <c r="K13397" i="1"/>
  <c r="I13398" i="1"/>
  <c r="J13398" i="1"/>
  <c r="K13398" i="1"/>
  <c r="I13399" i="1"/>
  <c r="J13399" i="1"/>
  <c r="K13399" i="1"/>
  <c r="I13400" i="1"/>
  <c r="J13400" i="1"/>
  <c r="K13400" i="1"/>
  <c r="I13401" i="1"/>
  <c r="J13401" i="1"/>
  <c r="K13401" i="1"/>
  <c r="I13402" i="1"/>
  <c r="J13402" i="1"/>
  <c r="K13402" i="1"/>
  <c r="I13403" i="1"/>
  <c r="J13403" i="1"/>
  <c r="K13403" i="1"/>
  <c r="I13404" i="1"/>
  <c r="J13404" i="1"/>
  <c r="K13404" i="1"/>
  <c r="I13405" i="1"/>
  <c r="J13405" i="1"/>
  <c r="K13405" i="1"/>
  <c r="I13406" i="1"/>
  <c r="J13406" i="1"/>
  <c r="K13406" i="1"/>
  <c r="I13407" i="1"/>
  <c r="J13407" i="1"/>
  <c r="K13407" i="1"/>
  <c r="I13408" i="1"/>
  <c r="J13408" i="1"/>
  <c r="K13408" i="1"/>
  <c r="I13409" i="1"/>
  <c r="J13409" i="1"/>
  <c r="K13409" i="1"/>
  <c r="I13410" i="1"/>
  <c r="J13410" i="1"/>
  <c r="K13410" i="1"/>
  <c r="I13411" i="1"/>
  <c r="J13411" i="1"/>
  <c r="K13411" i="1"/>
  <c r="I13412" i="1"/>
  <c r="J13412" i="1"/>
  <c r="K13412" i="1"/>
  <c r="I13413" i="1"/>
  <c r="J13413" i="1"/>
  <c r="K13413" i="1"/>
  <c r="I13414" i="1"/>
  <c r="J13414" i="1"/>
  <c r="K13414" i="1"/>
  <c r="I13415" i="1"/>
  <c r="J13415" i="1"/>
  <c r="K13415" i="1"/>
  <c r="I13416" i="1"/>
  <c r="J13416" i="1"/>
  <c r="K13416" i="1"/>
  <c r="I13417" i="1"/>
  <c r="J13417" i="1"/>
  <c r="K13417" i="1"/>
  <c r="I13418" i="1"/>
  <c r="J13418" i="1"/>
  <c r="K13418" i="1"/>
  <c r="I13419" i="1"/>
  <c r="J13419" i="1"/>
  <c r="K13419" i="1"/>
  <c r="I13420" i="1"/>
  <c r="J13420" i="1"/>
  <c r="K13420" i="1"/>
  <c r="I13421" i="1"/>
  <c r="J13421" i="1"/>
  <c r="K13421" i="1"/>
  <c r="I13422" i="1"/>
  <c r="J13422" i="1"/>
  <c r="K13422" i="1"/>
  <c r="I13423" i="1"/>
  <c r="J13423" i="1"/>
  <c r="K13423" i="1"/>
  <c r="I13424" i="1"/>
  <c r="J13424" i="1"/>
  <c r="K13424" i="1"/>
  <c r="I13425" i="1"/>
  <c r="J13425" i="1"/>
  <c r="K13425" i="1"/>
  <c r="I13426" i="1"/>
  <c r="J13426" i="1"/>
  <c r="K13426" i="1"/>
  <c r="I13427" i="1"/>
  <c r="J13427" i="1"/>
  <c r="K13427" i="1"/>
  <c r="I13428" i="1"/>
  <c r="J13428" i="1"/>
  <c r="K13428" i="1"/>
  <c r="I13429" i="1"/>
  <c r="J13429" i="1"/>
  <c r="K13429" i="1"/>
  <c r="I13430" i="1"/>
  <c r="J13430" i="1"/>
  <c r="K13430" i="1"/>
  <c r="I13431" i="1"/>
  <c r="J13431" i="1"/>
  <c r="K13431" i="1"/>
  <c r="I13432" i="1"/>
  <c r="J13432" i="1"/>
  <c r="K13432" i="1"/>
  <c r="I13433" i="1"/>
  <c r="J13433" i="1"/>
  <c r="K13433" i="1"/>
  <c r="I13434" i="1"/>
  <c r="J13434" i="1"/>
  <c r="K13434" i="1"/>
  <c r="I13435" i="1"/>
  <c r="J13435" i="1"/>
  <c r="K13435" i="1"/>
  <c r="I13436" i="1"/>
  <c r="J13436" i="1"/>
  <c r="K13436" i="1"/>
  <c r="I13437" i="1"/>
  <c r="J13437" i="1"/>
  <c r="K13437" i="1"/>
  <c r="I13438" i="1"/>
  <c r="J13438" i="1"/>
  <c r="K13438" i="1"/>
  <c r="I13439" i="1"/>
  <c r="J13439" i="1"/>
  <c r="K13439" i="1"/>
  <c r="I13440" i="1"/>
  <c r="J13440" i="1"/>
  <c r="K13440" i="1"/>
  <c r="I13441" i="1"/>
  <c r="J13441" i="1"/>
  <c r="K13441" i="1"/>
  <c r="I13442" i="1"/>
  <c r="J13442" i="1"/>
  <c r="K13442" i="1"/>
  <c r="I13443" i="1"/>
  <c r="J13443" i="1"/>
  <c r="K13443" i="1"/>
  <c r="I13444" i="1"/>
  <c r="J13444" i="1"/>
  <c r="K13444" i="1"/>
  <c r="I13445" i="1"/>
  <c r="J13445" i="1"/>
  <c r="K13445" i="1"/>
  <c r="I13446" i="1"/>
  <c r="J13446" i="1"/>
  <c r="K13446" i="1"/>
  <c r="I13447" i="1"/>
  <c r="J13447" i="1"/>
  <c r="K13447" i="1"/>
  <c r="I13448" i="1"/>
  <c r="J13448" i="1"/>
  <c r="K13448" i="1"/>
  <c r="I13449" i="1"/>
  <c r="J13449" i="1"/>
  <c r="K13449" i="1"/>
  <c r="I13450" i="1"/>
  <c r="J13450" i="1"/>
  <c r="K13450" i="1"/>
  <c r="I13451" i="1"/>
  <c r="J13451" i="1"/>
  <c r="K13451" i="1"/>
  <c r="I13452" i="1"/>
  <c r="J13452" i="1"/>
  <c r="K13452" i="1"/>
  <c r="I13453" i="1"/>
  <c r="J13453" i="1"/>
  <c r="K13453" i="1"/>
  <c r="I13454" i="1"/>
  <c r="J13454" i="1"/>
  <c r="K13454" i="1"/>
  <c r="I13455" i="1"/>
  <c r="J13455" i="1"/>
  <c r="K13455" i="1"/>
  <c r="I13456" i="1"/>
  <c r="J13456" i="1"/>
  <c r="K13456" i="1"/>
  <c r="I13457" i="1"/>
  <c r="J13457" i="1"/>
  <c r="K13457" i="1"/>
  <c r="I13458" i="1"/>
  <c r="J13458" i="1"/>
  <c r="K13458" i="1"/>
  <c r="I13459" i="1"/>
  <c r="J13459" i="1"/>
  <c r="K13459" i="1"/>
  <c r="I13460" i="1"/>
  <c r="J13460" i="1"/>
  <c r="K13460" i="1"/>
  <c r="I13461" i="1"/>
  <c r="J13461" i="1"/>
  <c r="K13461" i="1"/>
  <c r="I13462" i="1"/>
  <c r="J13462" i="1"/>
  <c r="K13462" i="1"/>
  <c r="I13463" i="1"/>
  <c r="J13463" i="1"/>
  <c r="K13463" i="1"/>
  <c r="I13464" i="1"/>
  <c r="J13464" i="1"/>
  <c r="K13464" i="1"/>
  <c r="I13465" i="1"/>
  <c r="J13465" i="1"/>
  <c r="K13465" i="1"/>
  <c r="I13466" i="1"/>
  <c r="J13466" i="1"/>
  <c r="K13466" i="1"/>
  <c r="I13467" i="1"/>
  <c r="J13467" i="1"/>
  <c r="K13467" i="1"/>
  <c r="I13468" i="1"/>
  <c r="J13468" i="1"/>
  <c r="K13468" i="1"/>
  <c r="I13469" i="1"/>
  <c r="J13469" i="1"/>
  <c r="K13469" i="1"/>
  <c r="I13470" i="1"/>
  <c r="J13470" i="1"/>
  <c r="K13470" i="1"/>
  <c r="I13471" i="1"/>
  <c r="J13471" i="1"/>
  <c r="K13471" i="1"/>
  <c r="I13472" i="1"/>
  <c r="J13472" i="1"/>
  <c r="K13472" i="1"/>
  <c r="I13473" i="1"/>
  <c r="J13473" i="1"/>
  <c r="K13473" i="1"/>
  <c r="I13474" i="1"/>
  <c r="J13474" i="1"/>
  <c r="K13474" i="1"/>
  <c r="I13475" i="1"/>
  <c r="J13475" i="1"/>
  <c r="K13475" i="1"/>
  <c r="I13476" i="1"/>
  <c r="J13476" i="1"/>
  <c r="K13476" i="1"/>
  <c r="I13477" i="1"/>
  <c r="J13477" i="1"/>
  <c r="K13477" i="1"/>
  <c r="I13478" i="1"/>
  <c r="J13478" i="1"/>
  <c r="K13478" i="1"/>
  <c r="I13479" i="1"/>
  <c r="J13479" i="1"/>
  <c r="K13479" i="1"/>
  <c r="I13480" i="1"/>
  <c r="J13480" i="1"/>
  <c r="K13480" i="1"/>
  <c r="I13481" i="1"/>
  <c r="J13481" i="1"/>
  <c r="K13481" i="1"/>
  <c r="I13482" i="1"/>
  <c r="J13482" i="1"/>
  <c r="K13482" i="1"/>
  <c r="I13483" i="1"/>
  <c r="J13483" i="1"/>
  <c r="K13483" i="1"/>
  <c r="I13484" i="1"/>
  <c r="J13484" i="1"/>
  <c r="K13484" i="1"/>
  <c r="I13485" i="1"/>
  <c r="J13485" i="1"/>
  <c r="K13485" i="1"/>
  <c r="I13486" i="1"/>
  <c r="J13486" i="1"/>
  <c r="K13486" i="1"/>
  <c r="I13487" i="1"/>
  <c r="J13487" i="1"/>
  <c r="K13487" i="1"/>
  <c r="I13488" i="1"/>
  <c r="J13488" i="1"/>
  <c r="K13488" i="1"/>
  <c r="I13489" i="1"/>
  <c r="J13489" i="1"/>
  <c r="K13489" i="1"/>
  <c r="I13490" i="1"/>
  <c r="J13490" i="1"/>
  <c r="K13490" i="1"/>
  <c r="I13491" i="1"/>
  <c r="J13491" i="1"/>
  <c r="K13491" i="1"/>
  <c r="I13492" i="1"/>
  <c r="J13492" i="1"/>
  <c r="K13492" i="1"/>
  <c r="I13493" i="1"/>
  <c r="J13493" i="1"/>
  <c r="K13493" i="1"/>
  <c r="I13494" i="1"/>
  <c r="J13494" i="1"/>
  <c r="K13494" i="1"/>
  <c r="I13495" i="1"/>
  <c r="J13495" i="1"/>
  <c r="K13495" i="1"/>
  <c r="I13496" i="1"/>
  <c r="J13496" i="1"/>
  <c r="K13496" i="1"/>
  <c r="I13497" i="1"/>
  <c r="J13497" i="1"/>
  <c r="K13497" i="1"/>
  <c r="I13498" i="1"/>
  <c r="J13498" i="1"/>
  <c r="K13498" i="1"/>
  <c r="I13499" i="1"/>
  <c r="J13499" i="1"/>
  <c r="K13499" i="1"/>
  <c r="I13500" i="1"/>
  <c r="J13500" i="1"/>
  <c r="K13500" i="1"/>
  <c r="I13501" i="1"/>
  <c r="J13501" i="1"/>
  <c r="K13501" i="1"/>
  <c r="I13502" i="1"/>
  <c r="J13502" i="1"/>
  <c r="K13502" i="1"/>
  <c r="I13503" i="1"/>
  <c r="J13503" i="1"/>
  <c r="K13503" i="1"/>
  <c r="I13504" i="1"/>
  <c r="J13504" i="1"/>
  <c r="K13504" i="1"/>
  <c r="I13505" i="1"/>
  <c r="J13505" i="1"/>
  <c r="K13505" i="1"/>
  <c r="I13506" i="1"/>
  <c r="J13506" i="1"/>
  <c r="K13506" i="1"/>
  <c r="I13507" i="1"/>
  <c r="J13507" i="1"/>
  <c r="K13507" i="1"/>
  <c r="I13508" i="1"/>
  <c r="J13508" i="1"/>
  <c r="K13508" i="1"/>
  <c r="I13509" i="1"/>
  <c r="J13509" i="1"/>
  <c r="K13509" i="1"/>
  <c r="I13510" i="1"/>
  <c r="J13510" i="1"/>
  <c r="K13510" i="1"/>
  <c r="I13511" i="1"/>
  <c r="J13511" i="1"/>
  <c r="K13511" i="1"/>
  <c r="I13512" i="1"/>
  <c r="J13512" i="1"/>
  <c r="K13512" i="1"/>
  <c r="I13513" i="1"/>
  <c r="J13513" i="1"/>
  <c r="K13513" i="1"/>
  <c r="I13514" i="1"/>
  <c r="J13514" i="1"/>
  <c r="K13514" i="1"/>
  <c r="I13515" i="1"/>
  <c r="J13515" i="1"/>
  <c r="K13515" i="1"/>
  <c r="I13516" i="1"/>
  <c r="J13516" i="1"/>
  <c r="K13516" i="1"/>
  <c r="I13517" i="1"/>
  <c r="J13517" i="1"/>
  <c r="K13517" i="1"/>
  <c r="I13518" i="1"/>
  <c r="J13518" i="1"/>
  <c r="K13518" i="1"/>
  <c r="I13519" i="1"/>
  <c r="J13519" i="1"/>
  <c r="K13519" i="1"/>
  <c r="I13520" i="1"/>
  <c r="J13520" i="1"/>
  <c r="K13520" i="1"/>
  <c r="I13521" i="1"/>
  <c r="J13521" i="1"/>
  <c r="K13521" i="1"/>
  <c r="I13522" i="1"/>
  <c r="J13522" i="1"/>
  <c r="K13522" i="1"/>
  <c r="I13523" i="1"/>
  <c r="J13523" i="1"/>
  <c r="K13523" i="1"/>
  <c r="I13524" i="1"/>
  <c r="J13524" i="1"/>
  <c r="K13524" i="1"/>
  <c r="I13525" i="1"/>
  <c r="J13525" i="1"/>
  <c r="K13525" i="1"/>
  <c r="I13526" i="1"/>
  <c r="J13526" i="1"/>
  <c r="K13526" i="1"/>
  <c r="I13527" i="1"/>
  <c r="J13527" i="1"/>
  <c r="K13527" i="1"/>
  <c r="I13528" i="1"/>
  <c r="J13528" i="1"/>
  <c r="K13528" i="1"/>
  <c r="I13529" i="1"/>
  <c r="J13529" i="1"/>
  <c r="K13529" i="1"/>
  <c r="I13530" i="1"/>
  <c r="J13530" i="1"/>
  <c r="K13530" i="1"/>
  <c r="I13531" i="1"/>
  <c r="J13531" i="1"/>
  <c r="K13531" i="1"/>
  <c r="I13532" i="1"/>
  <c r="J13532" i="1"/>
  <c r="K13532" i="1"/>
  <c r="I13533" i="1"/>
  <c r="J13533" i="1"/>
  <c r="K13533" i="1"/>
  <c r="I13534" i="1"/>
  <c r="J13534" i="1"/>
  <c r="K13534" i="1"/>
  <c r="I13535" i="1"/>
  <c r="J13535" i="1"/>
  <c r="K13535" i="1"/>
  <c r="I13536" i="1"/>
  <c r="J13536" i="1"/>
  <c r="K13536" i="1"/>
  <c r="I13537" i="1"/>
  <c r="J13537" i="1"/>
  <c r="K13537" i="1"/>
  <c r="I13538" i="1"/>
  <c r="J13538" i="1"/>
  <c r="K13538" i="1"/>
  <c r="I13539" i="1"/>
  <c r="J13539" i="1"/>
  <c r="K13539" i="1"/>
  <c r="I13540" i="1"/>
  <c r="J13540" i="1"/>
  <c r="K13540" i="1"/>
  <c r="I13541" i="1"/>
  <c r="J13541" i="1"/>
  <c r="K13541" i="1"/>
  <c r="I13542" i="1"/>
  <c r="J13542" i="1"/>
  <c r="K13542" i="1"/>
  <c r="I13543" i="1"/>
  <c r="J13543" i="1"/>
  <c r="K13543" i="1"/>
  <c r="I13544" i="1"/>
  <c r="J13544" i="1"/>
  <c r="K13544" i="1"/>
  <c r="I13545" i="1"/>
  <c r="J13545" i="1"/>
  <c r="K13545" i="1"/>
  <c r="I13546" i="1"/>
  <c r="J13546" i="1"/>
  <c r="K13546" i="1"/>
  <c r="I13547" i="1"/>
  <c r="J13547" i="1"/>
  <c r="K13547" i="1"/>
  <c r="I13548" i="1"/>
  <c r="J13548" i="1"/>
  <c r="K13548" i="1"/>
  <c r="I13549" i="1"/>
  <c r="J13549" i="1"/>
  <c r="K13549" i="1"/>
  <c r="I13550" i="1"/>
  <c r="J13550" i="1"/>
  <c r="K13550" i="1"/>
  <c r="I13551" i="1"/>
  <c r="J13551" i="1"/>
  <c r="K13551" i="1"/>
  <c r="I13552" i="1"/>
  <c r="J13552" i="1"/>
  <c r="K13552" i="1"/>
  <c r="I13553" i="1"/>
  <c r="J13553" i="1"/>
  <c r="K13553" i="1"/>
  <c r="I13554" i="1"/>
  <c r="J13554" i="1"/>
  <c r="K13554" i="1"/>
  <c r="I13555" i="1"/>
  <c r="J13555" i="1"/>
  <c r="K13555" i="1"/>
  <c r="I13556" i="1"/>
  <c r="J13556" i="1"/>
  <c r="K13556" i="1"/>
  <c r="I13557" i="1"/>
  <c r="J13557" i="1"/>
  <c r="K13557" i="1"/>
  <c r="I13558" i="1"/>
  <c r="J13558" i="1"/>
  <c r="K13558" i="1"/>
  <c r="I13559" i="1"/>
  <c r="J13559" i="1"/>
  <c r="K13559" i="1"/>
  <c r="I13560" i="1"/>
  <c r="J13560" i="1"/>
  <c r="K13560" i="1"/>
  <c r="I13561" i="1"/>
  <c r="J13561" i="1"/>
  <c r="K13561" i="1"/>
  <c r="I13562" i="1"/>
  <c r="J13562" i="1"/>
  <c r="K13562" i="1"/>
  <c r="I13563" i="1"/>
  <c r="J13563" i="1"/>
  <c r="K13563" i="1"/>
  <c r="I13564" i="1"/>
  <c r="J13564" i="1"/>
  <c r="K13564" i="1"/>
  <c r="I13565" i="1"/>
  <c r="J13565" i="1"/>
  <c r="K13565" i="1"/>
  <c r="I13566" i="1"/>
  <c r="J13566" i="1"/>
  <c r="K13566" i="1"/>
  <c r="I13567" i="1"/>
  <c r="J13567" i="1"/>
  <c r="K13567" i="1"/>
  <c r="I13568" i="1"/>
  <c r="J13568" i="1"/>
  <c r="K13568" i="1"/>
  <c r="I13569" i="1"/>
  <c r="J13569" i="1"/>
  <c r="K13569" i="1"/>
  <c r="I13570" i="1"/>
  <c r="J13570" i="1"/>
  <c r="K13570" i="1"/>
  <c r="I13571" i="1"/>
  <c r="J13571" i="1"/>
  <c r="K13571" i="1"/>
  <c r="I13572" i="1"/>
  <c r="J13572" i="1"/>
  <c r="K13572" i="1"/>
  <c r="I13573" i="1"/>
  <c r="J13573" i="1"/>
  <c r="K13573" i="1"/>
  <c r="I13574" i="1"/>
  <c r="J13574" i="1"/>
  <c r="K13574" i="1"/>
  <c r="I13575" i="1"/>
  <c r="J13575" i="1"/>
  <c r="K13575" i="1"/>
  <c r="I13576" i="1"/>
  <c r="J13576" i="1"/>
  <c r="K13576" i="1"/>
  <c r="I13577" i="1"/>
  <c r="J13577" i="1"/>
  <c r="K13577" i="1"/>
  <c r="I13578" i="1"/>
  <c r="J13578" i="1"/>
  <c r="K13578" i="1"/>
  <c r="I13579" i="1"/>
  <c r="J13579" i="1"/>
  <c r="K13579" i="1"/>
  <c r="I13580" i="1"/>
  <c r="J13580" i="1"/>
  <c r="K13580" i="1"/>
  <c r="I13581" i="1"/>
  <c r="J13581" i="1"/>
  <c r="K13581" i="1"/>
  <c r="I13582" i="1"/>
  <c r="J13582" i="1"/>
  <c r="K13582" i="1"/>
  <c r="I13583" i="1"/>
  <c r="J13583" i="1"/>
  <c r="K13583" i="1"/>
  <c r="I13584" i="1"/>
  <c r="J13584" i="1"/>
  <c r="K13584" i="1"/>
  <c r="I13585" i="1"/>
  <c r="J13585" i="1"/>
  <c r="K13585" i="1"/>
  <c r="I13586" i="1"/>
  <c r="J13586" i="1"/>
  <c r="K13586" i="1"/>
  <c r="I13587" i="1"/>
  <c r="J13587" i="1"/>
  <c r="K13587" i="1"/>
  <c r="I13588" i="1"/>
  <c r="J13588" i="1"/>
  <c r="K13588" i="1"/>
  <c r="I13589" i="1"/>
  <c r="J13589" i="1"/>
  <c r="K13589" i="1"/>
  <c r="I13590" i="1"/>
  <c r="J13590" i="1"/>
  <c r="K13590" i="1"/>
  <c r="I13591" i="1"/>
  <c r="J13591" i="1"/>
  <c r="K13591" i="1"/>
  <c r="I13592" i="1"/>
  <c r="J13592" i="1"/>
  <c r="K13592" i="1"/>
  <c r="I13593" i="1"/>
  <c r="J13593" i="1"/>
  <c r="K13593" i="1"/>
  <c r="I13594" i="1"/>
  <c r="J13594" i="1"/>
  <c r="K13594" i="1"/>
  <c r="I13595" i="1"/>
  <c r="J13595" i="1"/>
  <c r="K13595" i="1"/>
  <c r="I13596" i="1"/>
  <c r="J13596" i="1"/>
  <c r="K13596" i="1"/>
  <c r="I13597" i="1"/>
  <c r="J13597" i="1"/>
  <c r="K13597" i="1"/>
  <c r="I13598" i="1"/>
  <c r="J13598" i="1"/>
  <c r="K13598" i="1"/>
  <c r="I13599" i="1"/>
  <c r="J13599" i="1"/>
  <c r="K13599" i="1"/>
  <c r="I13600" i="1"/>
  <c r="J13600" i="1"/>
  <c r="K13600" i="1"/>
  <c r="I13601" i="1"/>
  <c r="J13601" i="1"/>
  <c r="K13601" i="1"/>
  <c r="I13602" i="1"/>
  <c r="J13602" i="1"/>
  <c r="K13602" i="1"/>
  <c r="I13603" i="1"/>
  <c r="J13603" i="1"/>
  <c r="K13603" i="1"/>
  <c r="I13604" i="1"/>
  <c r="J13604" i="1"/>
  <c r="K13604" i="1"/>
  <c r="I13605" i="1"/>
  <c r="J13605" i="1"/>
  <c r="K13605" i="1"/>
  <c r="I13606" i="1"/>
  <c r="J13606" i="1"/>
  <c r="K13606" i="1"/>
  <c r="I13607" i="1"/>
  <c r="J13607" i="1"/>
  <c r="K13607" i="1"/>
  <c r="I13608" i="1"/>
  <c r="J13608" i="1"/>
  <c r="K13608" i="1"/>
  <c r="I13609" i="1"/>
  <c r="J13609" i="1"/>
  <c r="K13609" i="1"/>
  <c r="I13610" i="1"/>
  <c r="J13610" i="1"/>
  <c r="K13610" i="1"/>
  <c r="I13611" i="1"/>
  <c r="J13611" i="1"/>
  <c r="K13611" i="1"/>
  <c r="I13612" i="1"/>
  <c r="J13612" i="1"/>
  <c r="K13612" i="1"/>
  <c r="I13613" i="1"/>
  <c r="J13613" i="1"/>
  <c r="K13613" i="1"/>
  <c r="I13614" i="1"/>
  <c r="J13614" i="1"/>
  <c r="K13614" i="1"/>
  <c r="I13615" i="1"/>
  <c r="J13615" i="1"/>
  <c r="K13615" i="1"/>
  <c r="I13616" i="1"/>
  <c r="J13616" i="1"/>
  <c r="K13616" i="1"/>
  <c r="I13617" i="1"/>
  <c r="J13617" i="1"/>
  <c r="K13617" i="1"/>
  <c r="I13618" i="1"/>
  <c r="J13618" i="1"/>
  <c r="K13618" i="1"/>
  <c r="I13619" i="1"/>
  <c r="J13619" i="1"/>
  <c r="K13619" i="1"/>
  <c r="I13620" i="1"/>
  <c r="J13620" i="1"/>
  <c r="K13620" i="1"/>
  <c r="I13621" i="1"/>
  <c r="J13621" i="1"/>
  <c r="K13621" i="1"/>
  <c r="I13622" i="1"/>
  <c r="J13622" i="1"/>
  <c r="K13622" i="1"/>
  <c r="I13623" i="1"/>
  <c r="J13623" i="1"/>
  <c r="K13623" i="1"/>
  <c r="I13624" i="1"/>
  <c r="J13624" i="1"/>
  <c r="K13624" i="1"/>
  <c r="I13625" i="1"/>
  <c r="J13625" i="1"/>
  <c r="K13625" i="1"/>
  <c r="I13626" i="1"/>
  <c r="J13626" i="1"/>
  <c r="K13626" i="1"/>
  <c r="I13627" i="1"/>
  <c r="J13627" i="1"/>
  <c r="K13627" i="1"/>
  <c r="I13628" i="1"/>
  <c r="J13628" i="1"/>
  <c r="K13628" i="1"/>
  <c r="I13629" i="1"/>
  <c r="J13629" i="1"/>
  <c r="K13629" i="1"/>
  <c r="I13630" i="1"/>
  <c r="J13630" i="1"/>
  <c r="K13630" i="1"/>
  <c r="I13631" i="1"/>
  <c r="J13631" i="1"/>
  <c r="K13631" i="1"/>
  <c r="I13632" i="1"/>
  <c r="J13632" i="1"/>
  <c r="K13632" i="1"/>
  <c r="I13633" i="1"/>
  <c r="J13633" i="1"/>
  <c r="K13633" i="1"/>
  <c r="I13634" i="1"/>
  <c r="J13634" i="1"/>
  <c r="K13634" i="1"/>
  <c r="I13635" i="1"/>
  <c r="J13635" i="1"/>
  <c r="K13635" i="1"/>
  <c r="I13636" i="1"/>
  <c r="J13636" i="1"/>
  <c r="K13636" i="1"/>
  <c r="I13637" i="1"/>
  <c r="J13637" i="1"/>
  <c r="K13637" i="1"/>
  <c r="I13638" i="1"/>
  <c r="J13638" i="1"/>
  <c r="K13638" i="1"/>
  <c r="I13639" i="1"/>
  <c r="J13639" i="1"/>
  <c r="K13639" i="1"/>
  <c r="I13640" i="1"/>
  <c r="J13640" i="1"/>
  <c r="K13640" i="1"/>
  <c r="I13641" i="1"/>
  <c r="J13641" i="1"/>
  <c r="K13641" i="1"/>
  <c r="I13642" i="1"/>
  <c r="J13642" i="1"/>
  <c r="K13642" i="1"/>
  <c r="I13643" i="1"/>
  <c r="J13643" i="1"/>
  <c r="K13643" i="1"/>
  <c r="I13644" i="1"/>
  <c r="J13644" i="1"/>
  <c r="K13644" i="1"/>
  <c r="I13645" i="1"/>
  <c r="J13645" i="1"/>
  <c r="K13645" i="1"/>
  <c r="I13646" i="1"/>
  <c r="J13646" i="1"/>
  <c r="K13646" i="1"/>
  <c r="I13647" i="1"/>
  <c r="J13647" i="1"/>
  <c r="K13647" i="1"/>
  <c r="I13648" i="1"/>
  <c r="J13648" i="1"/>
  <c r="K13648" i="1"/>
  <c r="I13649" i="1"/>
  <c r="J13649" i="1"/>
  <c r="K13649" i="1"/>
  <c r="I13650" i="1"/>
  <c r="J13650" i="1"/>
  <c r="K13650" i="1"/>
  <c r="I13651" i="1"/>
  <c r="J13651" i="1"/>
  <c r="K13651" i="1"/>
  <c r="I13652" i="1"/>
  <c r="J13652" i="1"/>
  <c r="K13652" i="1"/>
  <c r="I13653" i="1"/>
  <c r="J13653" i="1"/>
  <c r="K13653" i="1"/>
  <c r="I13654" i="1"/>
  <c r="J13654" i="1"/>
  <c r="K13654" i="1"/>
  <c r="I13655" i="1"/>
  <c r="J13655" i="1"/>
  <c r="K13655" i="1"/>
  <c r="I13656" i="1"/>
  <c r="J13656" i="1"/>
  <c r="K13656" i="1"/>
  <c r="I13657" i="1"/>
  <c r="J13657" i="1"/>
  <c r="K13657" i="1"/>
  <c r="I13658" i="1"/>
  <c r="J13658" i="1"/>
  <c r="K13658" i="1"/>
  <c r="I13659" i="1"/>
  <c r="J13659" i="1"/>
  <c r="K13659" i="1"/>
  <c r="I13660" i="1"/>
  <c r="J13660" i="1"/>
  <c r="K13660" i="1"/>
  <c r="I13661" i="1"/>
  <c r="J13661" i="1"/>
  <c r="K13661" i="1"/>
  <c r="I13662" i="1"/>
  <c r="J13662" i="1"/>
  <c r="K13662" i="1"/>
  <c r="I13663" i="1"/>
  <c r="J13663" i="1"/>
  <c r="K13663" i="1"/>
  <c r="I13664" i="1"/>
  <c r="J13664" i="1"/>
  <c r="K13664" i="1"/>
  <c r="I13665" i="1"/>
  <c r="J13665" i="1"/>
  <c r="K13665" i="1"/>
  <c r="I13666" i="1"/>
  <c r="J13666" i="1"/>
  <c r="K13666" i="1"/>
  <c r="I13667" i="1"/>
  <c r="J13667" i="1"/>
  <c r="K13667" i="1"/>
  <c r="I13668" i="1"/>
  <c r="J13668" i="1"/>
  <c r="K13668" i="1"/>
  <c r="I13669" i="1"/>
  <c r="J13669" i="1"/>
  <c r="K13669" i="1"/>
  <c r="I13670" i="1"/>
  <c r="J13670" i="1"/>
  <c r="K13670" i="1"/>
  <c r="I13671" i="1"/>
  <c r="J13671" i="1"/>
  <c r="K13671" i="1"/>
  <c r="I13672" i="1"/>
  <c r="J13672" i="1"/>
  <c r="K13672" i="1"/>
  <c r="I13673" i="1"/>
  <c r="J13673" i="1"/>
  <c r="K13673" i="1"/>
  <c r="I13674" i="1"/>
  <c r="J13674" i="1"/>
  <c r="K13674" i="1"/>
  <c r="I13675" i="1"/>
  <c r="J13675" i="1"/>
  <c r="K13675" i="1"/>
  <c r="I13676" i="1"/>
  <c r="J13676" i="1"/>
  <c r="K13676" i="1"/>
  <c r="I13677" i="1"/>
  <c r="J13677" i="1"/>
  <c r="K13677" i="1"/>
  <c r="I13678" i="1"/>
  <c r="J13678" i="1"/>
  <c r="K13678" i="1"/>
  <c r="I13679" i="1"/>
  <c r="J13679" i="1"/>
  <c r="K13679" i="1"/>
  <c r="I13680" i="1"/>
  <c r="J13680" i="1"/>
  <c r="K13680" i="1"/>
  <c r="I13681" i="1"/>
  <c r="J13681" i="1"/>
  <c r="K13681" i="1"/>
  <c r="I13682" i="1"/>
  <c r="J13682" i="1"/>
  <c r="K13682" i="1"/>
  <c r="I13683" i="1"/>
  <c r="J13683" i="1"/>
  <c r="K13683" i="1"/>
  <c r="I13684" i="1"/>
  <c r="J13684" i="1"/>
  <c r="K13684" i="1"/>
  <c r="I13685" i="1"/>
  <c r="J13685" i="1"/>
  <c r="K13685" i="1"/>
  <c r="I13686" i="1"/>
  <c r="J13686" i="1"/>
  <c r="K13686" i="1"/>
  <c r="I13687" i="1"/>
  <c r="J13687" i="1"/>
  <c r="K13687" i="1"/>
  <c r="I13688" i="1"/>
  <c r="J13688" i="1"/>
  <c r="K13688" i="1"/>
  <c r="I13689" i="1"/>
  <c r="J13689" i="1"/>
  <c r="K13689" i="1"/>
  <c r="I13690" i="1"/>
  <c r="J13690" i="1"/>
  <c r="K13690" i="1"/>
  <c r="I13691" i="1"/>
  <c r="J13691" i="1"/>
  <c r="K13691" i="1"/>
  <c r="I13692" i="1"/>
  <c r="J13692" i="1"/>
  <c r="K13692" i="1"/>
  <c r="I13693" i="1"/>
  <c r="J13693" i="1"/>
  <c r="K13693" i="1"/>
  <c r="I13694" i="1"/>
  <c r="J13694" i="1"/>
  <c r="K13694" i="1"/>
  <c r="I13695" i="1"/>
  <c r="J13695" i="1"/>
  <c r="K13695" i="1"/>
  <c r="I13696" i="1"/>
  <c r="J13696" i="1"/>
  <c r="K13696" i="1"/>
  <c r="I13697" i="1"/>
  <c r="J13697" i="1"/>
  <c r="K13697" i="1"/>
  <c r="I13698" i="1"/>
  <c r="J13698" i="1"/>
  <c r="K13698" i="1"/>
  <c r="I13699" i="1"/>
  <c r="J13699" i="1"/>
  <c r="K13699" i="1"/>
  <c r="I13700" i="1"/>
  <c r="J13700" i="1"/>
  <c r="K13700" i="1"/>
  <c r="I13701" i="1"/>
  <c r="J13701" i="1"/>
  <c r="K13701" i="1"/>
  <c r="I13702" i="1"/>
  <c r="J13702" i="1"/>
  <c r="K13702" i="1"/>
  <c r="I13703" i="1"/>
  <c r="J13703" i="1"/>
  <c r="K13703" i="1"/>
  <c r="I13704" i="1"/>
  <c r="J13704" i="1"/>
  <c r="K13704" i="1"/>
  <c r="I13705" i="1"/>
  <c r="J13705" i="1"/>
  <c r="K13705" i="1"/>
  <c r="I13706" i="1"/>
  <c r="J13706" i="1"/>
  <c r="K13706" i="1"/>
  <c r="I13707" i="1"/>
  <c r="J13707" i="1"/>
  <c r="K13707" i="1"/>
  <c r="I13708" i="1"/>
  <c r="J13708" i="1"/>
  <c r="K13708" i="1"/>
  <c r="I13709" i="1"/>
  <c r="J13709" i="1"/>
  <c r="K13709" i="1"/>
  <c r="I13710" i="1"/>
  <c r="J13710" i="1"/>
  <c r="K13710" i="1"/>
  <c r="I13711" i="1"/>
  <c r="J13711" i="1"/>
  <c r="K13711" i="1"/>
  <c r="I13712" i="1"/>
  <c r="J13712" i="1"/>
  <c r="K13712" i="1"/>
  <c r="I13713" i="1"/>
  <c r="J13713" i="1"/>
  <c r="K13713" i="1"/>
  <c r="I13714" i="1"/>
  <c r="J13714" i="1"/>
  <c r="K13714" i="1"/>
  <c r="I13715" i="1"/>
  <c r="J13715" i="1"/>
  <c r="K13715" i="1"/>
  <c r="I13716" i="1"/>
  <c r="J13716" i="1"/>
  <c r="K13716" i="1"/>
  <c r="I13717" i="1"/>
  <c r="J13717" i="1"/>
  <c r="K13717" i="1"/>
  <c r="I13718" i="1"/>
  <c r="J13718" i="1"/>
  <c r="K13718" i="1"/>
  <c r="I13719" i="1"/>
  <c r="J13719" i="1"/>
  <c r="K13719" i="1"/>
  <c r="I13720" i="1"/>
  <c r="J13720" i="1"/>
  <c r="K13720" i="1"/>
  <c r="I13721" i="1"/>
  <c r="J13721" i="1"/>
  <c r="K13721" i="1"/>
  <c r="I13722" i="1"/>
  <c r="J13722" i="1"/>
  <c r="K13722" i="1"/>
  <c r="I13723" i="1"/>
  <c r="J13723" i="1"/>
  <c r="K13723" i="1"/>
  <c r="I13724" i="1"/>
  <c r="J13724" i="1"/>
  <c r="K13724" i="1"/>
  <c r="I13725" i="1"/>
  <c r="J13725" i="1"/>
  <c r="K13725" i="1"/>
  <c r="I13726" i="1"/>
  <c r="J13726" i="1"/>
  <c r="K13726" i="1"/>
  <c r="I13727" i="1"/>
  <c r="J13727" i="1"/>
  <c r="K13727" i="1"/>
  <c r="I13728" i="1"/>
  <c r="J13728" i="1"/>
  <c r="K13728" i="1"/>
  <c r="I13729" i="1"/>
  <c r="J13729" i="1"/>
  <c r="K13729" i="1"/>
  <c r="I13730" i="1"/>
  <c r="J13730" i="1"/>
  <c r="K13730" i="1"/>
  <c r="I13731" i="1"/>
  <c r="J13731" i="1"/>
  <c r="K13731" i="1"/>
  <c r="I13732" i="1"/>
  <c r="J13732" i="1"/>
  <c r="K13732" i="1"/>
  <c r="I13733" i="1"/>
  <c r="J13733" i="1"/>
  <c r="K13733" i="1"/>
  <c r="I13734" i="1"/>
  <c r="J13734" i="1"/>
  <c r="K13734" i="1"/>
  <c r="I13735" i="1"/>
  <c r="J13735" i="1"/>
  <c r="K13735" i="1"/>
  <c r="I13736" i="1"/>
  <c r="J13736" i="1"/>
  <c r="K13736" i="1"/>
  <c r="I13737" i="1"/>
  <c r="J13737" i="1"/>
  <c r="K13737" i="1"/>
  <c r="I13738" i="1"/>
  <c r="J13738" i="1"/>
  <c r="K13738" i="1"/>
  <c r="I13739" i="1"/>
  <c r="J13739" i="1"/>
  <c r="K13739" i="1"/>
  <c r="I13740" i="1"/>
  <c r="J13740" i="1"/>
  <c r="K13740" i="1"/>
  <c r="I13741" i="1"/>
  <c r="J13741" i="1"/>
  <c r="K13741" i="1"/>
  <c r="I13742" i="1"/>
  <c r="J13742" i="1"/>
  <c r="K13742" i="1"/>
  <c r="I13743" i="1"/>
  <c r="J13743" i="1"/>
  <c r="K13743" i="1"/>
  <c r="I13744" i="1"/>
  <c r="J13744" i="1"/>
  <c r="K13744" i="1"/>
  <c r="I13745" i="1"/>
  <c r="J13745" i="1"/>
  <c r="K13745" i="1"/>
  <c r="I13746" i="1"/>
  <c r="J13746" i="1"/>
  <c r="K13746" i="1"/>
  <c r="I13747" i="1"/>
  <c r="J13747" i="1"/>
  <c r="K13747" i="1"/>
  <c r="I13748" i="1"/>
  <c r="J13748" i="1"/>
  <c r="K13748" i="1"/>
  <c r="I13749" i="1"/>
  <c r="J13749" i="1"/>
  <c r="K13749" i="1"/>
  <c r="I13750" i="1"/>
  <c r="J13750" i="1"/>
  <c r="K13750" i="1"/>
  <c r="I13751" i="1"/>
  <c r="J13751" i="1"/>
  <c r="K13751" i="1"/>
  <c r="I13752" i="1"/>
  <c r="J13752" i="1"/>
  <c r="K13752" i="1"/>
  <c r="I13753" i="1"/>
  <c r="J13753" i="1"/>
  <c r="K13753" i="1"/>
  <c r="I13754" i="1"/>
  <c r="J13754" i="1"/>
  <c r="K13754" i="1"/>
  <c r="I13755" i="1"/>
  <c r="J13755" i="1"/>
  <c r="K13755" i="1"/>
  <c r="I13756" i="1"/>
  <c r="J13756" i="1"/>
  <c r="K13756" i="1"/>
  <c r="I13757" i="1"/>
  <c r="J13757" i="1"/>
  <c r="K13757" i="1"/>
  <c r="I13758" i="1"/>
  <c r="J13758" i="1"/>
  <c r="K13758" i="1"/>
  <c r="I13759" i="1"/>
  <c r="J13759" i="1"/>
  <c r="K13759" i="1"/>
  <c r="I13760" i="1"/>
  <c r="J13760" i="1"/>
  <c r="K13760" i="1"/>
  <c r="I13761" i="1"/>
  <c r="J13761" i="1"/>
  <c r="K13761" i="1"/>
  <c r="I13762" i="1"/>
  <c r="J13762" i="1"/>
  <c r="K13762" i="1"/>
  <c r="I13763" i="1"/>
  <c r="J13763" i="1"/>
  <c r="K13763" i="1"/>
  <c r="I13764" i="1"/>
  <c r="J13764" i="1"/>
  <c r="K13764" i="1"/>
  <c r="I13765" i="1"/>
  <c r="J13765" i="1"/>
  <c r="K13765" i="1"/>
  <c r="I13766" i="1"/>
  <c r="J13766" i="1"/>
  <c r="K13766" i="1"/>
  <c r="I13767" i="1"/>
  <c r="J13767" i="1"/>
  <c r="K13767" i="1"/>
  <c r="I13768" i="1"/>
  <c r="J13768" i="1"/>
  <c r="K13768" i="1"/>
  <c r="I13769" i="1"/>
  <c r="J13769" i="1"/>
  <c r="K13769" i="1"/>
  <c r="I13770" i="1"/>
  <c r="J13770" i="1"/>
  <c r="K13770" i="1"/>
  <c r="I13771" i="1"/>
  <c r="J13771" i="1"/>
  <c r="K13771" i="1"/>
  <c r="I13772" i="1"/>
  <c r="J13772" i="1"/>
  <c r="K13772" i="1"/>
  <c r="I13773" i="1"/>
  <c r="J13773" i="1"/>
  <c r="K13773" i="1"/>
  <c r="I13774" i="1"/>
  <c r="J13774" i="1"/>
  <c r="K13774" i="1"/>
  <c r="I13775" i="1"/>
  <c r="J13775" i="1"/>
  <c r="K13775" i="1"/>
  <c r="I13776" i="1"/>
  <c r="J13776" i="1"/>
  <c r="K13776" i="1"/>
  <c r="I13777" i="1"/>
  <c r="J13777" i="1"/>
  <c r="K13777" i="1"/>
  <c r="I13778" i="1"/>
  <c r="J13778" i="1"/>
  <c r="K13778" i="1"/>
  <c r="I13779" i="1"/>
  <c r="J13779" i="1"/>
  <c r="K13779" i="1"/>
  <c r="I13780" i="1"/>
  <c r="J13780" i="1"/>
  <c r="K13780" i="1"/>
  <c r="I13781" i="1"/>
  <c r="J13781" i="1"/>
  <c r="K13781" i="1"/>
  <c r="I13782" i="1"/>
  <c r="J13782" i="1"/>
  <c r="K13782" i="1"/>
  <c r="I13783" i="1"/>
  <c r="J13783" i="1"/>
  <c r="K13783" i="1"/>
  <c r="I13784" i="1"/>
  <c r="J13784" i="1"/>
  <c r="K13784" i="1"/>
  <c r="I13785" i="1"/>
  <c r="J13785" i="1"/>
  <c r="K13785" i="1"/>
  <c r="I13786" i="1"/>
  <c r="J13786" i="1"/>
  <c r="K13786" i="1"/>
  <c r="I13787" i="1"/>
  <c r="J13787" i="1"/>
  <c r="K13787" i="1"/>
  <c r="I13788" i="1"/>
  <c r="J13788" i="1"/>
  <c r="K13788" i="1"/>
  <c r="I13789" i="1"/>
  <c r="J13789" i="1"/>
  <c r="K13789" i="1"/>
  <c r="I13790" i="1"/>
  <c r="J13790" i="1"/>
  <c r="K13790" i="1"/>
  <c r="I13791" i="1"/>
  <c r="J13791" i="1"/>
  <c r="K13791" i="1"/>
  <c r="I13792" i="1"/>
  <c r="J13792" i="1"/>
  <c r="K13792" i="1"/>
  <c r="I13793" i="1"/>
  <c r="J13793" i="1"/>
  <c r="K13793" i="1"/>
  <c r="I13794" i="1"/>
  <c r="J13794" i="1"/>
  <c r="K13794" i="1"/>
  <c r="I13795" i="1"/>
  <c r="J13795" i="1"/>
  <c r="K13795" i="1"/>
  <c r="I13796" i="1"/>
  <c r="J13796" i="1"/>
  <c r="K13796" i="1"/>
  <c r="I13797" i="1"/>
  <c r="J13797" i="1"/>
  <c r="K13797" i="1"/>
  <c r="I13798" i="1"/>
  <c r="J13798" i="1"/>
  <c r="K13798" i="1"/>
  <c r="I13799" i="1"/>
  <c r="J13799" i="1"/>
  <c r="K13799" i="1"/>
  <c r="I13800" i="1"/>
  <c r="J13800" i="1"/>
  <c r="K13800" i="1"/>
  <c r="I13801" i="1"/>
  <c r="J13801" i="1"/>
  <c r="K13801" i="1"/>
  <c r="I13802" i="1"/>
  <c r="J13802" i="1"/>
  <c r="K13802" i="1"/>
  <c r="I13803" i="1"/>
  <c r="J13803" i="1"/>
  <c r="K13803" i="1"/>
  <c r="I13804" i="1"/>
  <c r="J13804" i="1"/>
  <c r="K13804" i="1"/>
  <c r="I13805" i="1"/>
  <c r="J13805" i="1"/>
  <c r="K13805" i="1"/>
  <c r="I13806" i="1"/>
  <c r="J13806" i="1"/>
  <c r="K13806" i="1"/>
  <c r="I13807" i="1"/>
  <c r="J13807" i="1"/>
  <c r="K13807" i="1"/>
  <c r="I13808" i="1"/>
  <c r="J13808" i="1"/>
  <c r="K13808" i="1"/>
  <c r="I13809" i="1"/>
  <c r="J13809" i="1"/>
  <c r="K13809" i="1"/>
  <c r="I13810" i="1"/>
  <c r="J13810" i="1"/>
  <c r="K13810" i="1"/>
  <c r="I13811" i="1"/>
  <c r="J13811" i="1"/>
  <c r="K13811" i="1"/>
  <c r="I13812" i="1"/>
  <c r="J13812" i="1"/>
  <c r="K13812" i="1"/>
  <c r="I13813" i="1"/>
  <c r="J13813" i="1"/>
  <c r="K13813" i="1"/>
  <c r="I13814" i="1"/>
  <c r="J13814" i="1"/>
  <c r="K13814" i="1"/>
  <c r="I13815" i="1"/>
  <c r="J13815" i="1"/>
  <c r="K13815" i="1"/>
  <c r="I13816" i="1"/>
  <c r="J13816" i="1"/>
  <c r="K13816" i="1"/>
  <c r="I13817" i="1"/>
  <c r="J13817" i="1"/>
  <c r="K13817" i="1"/>
  <c r="I13818" i="1"/>
  <c r="J13818" i="1"/>
  <c r="K13818" i="1"/>
  <c r="I13819" i="1"/>
  <c r="J13819" i="1"/>
  <c r="K13819" i="1"/>
  <c r="I13820" i="1"/>
  <c r="J13820" i="1"/>
  <c r="K13820" i="1"/>
  <c r="I13821" i="1"/>
  <c r="J13821" i="1"/>
  <c r="K13821" i="1"/>
  <c r="I13822" i="1"/>
  <c r="J13822" i="1"/>
  <c r="K13822" i="1"/>
  <c r="I13823" i="1"/>
  <c r="J13823" i="1"/>
  <c r="K13823" i="1"/>
  <c r="I13824" i="1"/>
  <c r="J13824" i="1"/>
  <c r="K13824" i="1"/>
  <c r="I13825" i="1"/>
  <c r="J13825" i="1"/>
  <c r="K13825" i="1"/>
  <c r="I13826" i="1"/>
  <c r="J13826" i="1"/>
  <c r="K13826" i="1"/>
  <c r="I13827" i="1"/>
  <c r="J13827" i="1"/>
  <c r="K13827" i="1"/>
  <c r="I13828" i="1"/>
  <c r="J13828" i="1"/>
  <c r="K13828" i="1"/>
  <c r="I13829" i="1"/>
  <c r="J13829" i="1"/>
  <c r="K13829" i="1"/>
  <c r="I13830" i="1"/>
  <c r="J13830" i="1"/>
  <c r="K13830" i="1"/>
  <c r="I13831" i="1"/>
  <c r="J13831" i="1"/>
  <c r="K13831" i="1"/>
  <c r="I13832" i="1"/>
  <c r="J13832" i="1"/>
  <c r="K13832" i="1"/>
  <c r="I13833" i="1"/>
  <c r="J13833" i="1"/>
  <c r="K13833" i="1"/>
  <c r="I13834" i="1"/>
  <c r="J13834" i="1"/>
  <c r="K13834" i="1"/>
  <c r="I13835" i="1"/>
  <c r="J13835" i="1"/>
  <c r="K13835" i="1"/>
  <c r="I13836" i="1"/>
  <c r="J13836" i="1"/>
  <c r="K13836" i="1"/>
  <c r="I13837" i="1"/>
  <c r="J13837" i="1"/>
  <c r="K13837" i="1"/>
  <c r="I13838" i="1"/>
  <c r="J13838" i="1"/>
  <c r="K13838" i="1"/>
  <c r="I13839" i="1"/>
  <c r="J13839" i="1"/>
  <c r="K13839" i="1"/>
  <c r="I13840" i="1"/>
  <c r="J13840" i="1"/>
  <c r="K13840" i="1"/>
  <c r="I13841" i="1"/>
  <c r="J13841" i="1"/>
  <c r="K13841" i="1"/>
  <c r="I13842" i="1"/>
  <c r="J13842" i="1"/>
  <c r="K13842" i="1"/>
  <c r="I13843" i="1"/>
  <c r="J13843" i="1"/>
  <c r="K13843" i="1"/>
  <c r="I13844" i="1"/>
  <c r="J13844" i="1"/>
  <c r="K13844" i="1"/>
  <c r="I13845" i="1"/>
  <c r="J13845" i="1"/>
  <c r="K13845" i="1"/>
  <c r="I13846" i="1"/>
  <c r="J13846" i="1"/>
  <c r="K13846" i="1"/>
  <c r="I13847" i="1"/>
  <c r="J13847" i="1"/>
  <c r="K13847" i="1"/>
  <c r="I13848" i="1"/>
  <c r="J13848" i="1"/>
  <c r="K13848" i="1"/>
  <c r="I13849" i="1"/>
  <c r="J13849" i="1"/>
  <c r="K13849" i="1"/>
  <c r="I13850" i="1"/>
  <c r="J13850" i="1"/>
  <c r="K13850" i="1"/>
  <c r="I13851" i="1"/>
  <c r="J13851" i="1"/>
  <c r="K13851" i="1"/>
  <c r="I13852" i="1"/>
  <c r="J13852" i="1"/>
  <c r="K13852" i="1"/>
  <c r="I13853" i="1"/>
  <c r="J13853" i="1"/>
  <c r="K13853" i="1"/>
  <c r="I13854" i="1"/>
  <c r="J13854" i="1"/>
  <c r="K13854" i="1"/>
  <c r="I13855" i="1"/>
  <c r="J13855" i="1"/>
  <c r="K13855" i="1"/>
  <c r="I13856" i="1"/>
  <c r="J13856" i="1"/>
  <c r="K13856" i="1"/>
  <c r="I13857" i="1"/>
  <c r="J13857" i="1"/>
  <c r="K13857" i="1"/>
  <c r="I13858" i="1"/>
  <c r="J13858" i="1"/>
  <c r="K13858" i="1"/>
  <c r="I13859" i="1"/>
  <c r="J13859" i="1"/>
  <c r="K13859" i="1"/>
  <c r="I13860" i="1"/>
  <c r="J13860" i="1"/>
  <c r="K13860" i="1"/>
  <c r="I13861" i="1"/>
  <c r="J13861" i="1"/>
  <c r="K13861" i="1"/>
  <c r="I13862" i="1"/>
  <c r="J13862" i="1"/>
  <c r="K13862" i="1"/>
  <c r="I13863" i="1"/>
  <c r="J13863" i="1"/>
  <c r="K13863" i="1"/>
  <c r="I13864" i="1"/>
  <c r="J13864" i="1"/>
  <c r="K13864" i="1"/>
  <c r="I13865" i="1"/>
  <c r="J13865" i="1"/>
  <c r="K13865" i="1"/>
  <c r="I13866" i="1"/>
  <c r="J13866" i="1"/>
  <c r="K13866" i="1"/>
  <c r="I13867" i="1"/>
  <c r="J13867" i="1"/>
  <c r="K13867" i="1"/>
  <c r="I13868" i="1"/>
  <c r="J13868" i="1"/>
  <c r="K13868" i="1"/>
  <c r="I13869" i="1"/>
  <c r="J13869" i="1"/>
  <c r="K13869" i="1"/>
  <c r="I13870" i="1"/>
  <c r="J13870" i="1"/>
  <c r="K13870" i="1"/>
  <c r="I13871" i="1"/>
  <c r="J13871" i="1"/>
  <c r="K13871" i="1"/>
  <c r="I13872" i="1"/>
  <c r="J13872" i="1"/>
  <c r="K13872" i="1"/>
  <c r="I13873" i="1"/>
  <c r="J13873" i="1"/>
  <c r="K13873" i="1"/>
  <c r="I13874" i="1"/>
  <c r="J13874" i="1"/>
  <c r="K13874" i="1"/>
  <c r="I13875" i="1"/>
  <c r="J13875" i="1"/>
  <c r="K13875" i="1"/>
  <c r="I13876" i="1"/>
  <c r="J13876" i="1"/>
  <c r="K13876" i="1"/>
  <c r="I13877" i="1"/>
  <c r="J13877" i="1"/>
  <c r="K13877" i="1"/>
  <c r="I13878" i="1"/>
  <c r="J13878" i="1"/>
  <c r="K13878" i="1"/>
  <c r="I13879" i="1"/>
  <c r="J13879" i="1"/>
  <c r="K13879" i="1"/>
  <c r="I13880" i="1"/>
  <c r="J13880" i="1"/>
  <c r="K13880" i="1"/>
  <c r="I13881" i="1"/>
  <c r="J13881" i="1"/>
  <c r="K13881" i="1"/>
  <c r="I13882" i="1"/>
  <c r="J13882" i="1"/>
  <c r="K13882" i="1"/>
  <c r="I13883" i="1"/>
  <c r="J13883" i="1"/>
  <c r="K13883" i="1"/>
  <c r="I13884" i="1"/>
  <c r="J13884" i="1"/>
  <c r="K13884" i="1"/>
  <c r="I13885" i="1"/>
  <c r="J13885" i="1"/>
  <c r="K13885" i="1"/>
  <c r="I13886" i="1"/>
  <c r="J13886" i="1"/>
  <c r="K13886" i="1"/>
  <c r="I13887" i="1"/>
  <c r="J13887" i="1"/>
  <c r="K13887" i="1"/>
  <c r="I13888" i="1"/>
  <c r="J13888" i="1"/>
  <c r="K13888" i="1"/>
  <c r="I13889" i="1"/>
  <c r="J13889" i="1"/>
  <c r="K13889" i="1"/>
  <c r="I13890" i="1"/>
  <c r="J13890" i="1"/>
  <c r="K13890" i="1"/>
  <c r="I13891" i="1"/>
  <c r="J13891" i="1"/>
  <c r="K13891" i="1"/>
  <c r="I13892" i="1"/>
  <c r="J13892" i="1"/>
  <c r="K13892" i="1"/>
  <c r="I13893" i="1"/>
  <c r="J13893" i="1"/>
  <c r="K13893" i="1"/>
  <c r="I13894" i="1"/>
  <c r="J13894" i="1"/>
  <c r="K13894" i="1"/>
  <c r="I13895" i="1"/>
  <c r="J13895" i="1"/>
  <c r="K13895" i="1"/>
  <c r="I13896" i="1"/>
  <c r="J13896" i="1"/>
  <c r="K13896" i="1"/>
  <c r="I13897" i="1"/>
  <c r="J13897" i="1"/>
  <c r="K13897" i="1"/>
  <c r="I13898" i="1"/>
  <c r="J13898" i="1"/>
  <c r="K13898" i="1"/>
  <c r="I13899" i="1"/>
  <c r="J13899" i="1"/>
  <c r="K13899" i="1"/>
  <c r="I13900" i="1"/>
  <c r="J13900" i="1"/>
  <c r="K13900" i="1"/>
  <c r="I13901" i="1"/>
  <c r="J13901" i="1"/>
  <c r="K13901" i="1"/>
  <c r="I13902" i="1"/>
  <c r="J13902" i="1"/>
  <c r="K13902" i="1"/>
  <c r="I13903" i="1"/>
  <c r="J13903" i="1"/>
  <c r="K13903" i="1"/>
  <c r="I13904" i="1"/>
  <c r="J13904" i="1"/>
  <c r="K13904" i="1"/>
  <c r="I13905" i="1"/>
  <c r="J13905" i="1"/>
  <c r="K13905" i="1"/>
  <c r="I13906" i="1"/>
  <c r="J13906" i="1"/>
  <c r="K13906" i="1"/>
  <c r="I13907" i="1"/>
  <c r="J13907" i="1"/>
  <c r="K13907" i="1"/>
  <c r="I13908" i="1"/>
  <c r="J13908" i="1"/>
  <c r="K13908" i="1"/>
  <c r="I13909" i="1"/>
  <c r="J13909" i="1"/>
  <c r="K13909" i="1"/>
  <c r="I13910" i="1"/>
  <c r="J13910" i="1"/>
  <c r="K13910" i="1"/>
  <c r="I13911" i="1"/>
  <c r="J13911" i="1"/>
  <c r="K13911" i="1"/>
  <c r="I13912" i="1"/>
  <c r="J13912" i="1"/>
  <c r="K13912" i="1"/>
  <c r="I13913" i="1"/>
  <c r="J13913" i="1"/>
  <c r="K13913" i="1"/>
  <c r="I13914" i="1"/>
  <c r="J13914" i="1"/>
  <c r="K13914" i="1"/>
  <c r="I13915" i="1"/>
  <c r="J13915" i="1"/>
  <c r="K13915" i="1"/>
  <c r="I13916" i="1"/>
  <c r="J13916" i="1"/>
  <c r="K13916" i="1"/>
  <c r="I13917" i="1"/>
  <c r="J13917" i="1"/>
  <c r="K13917" i="1"/>
  <c r="I13918" i="1"/>
  <c r="J13918" i="1"/>
  <c r="K13918" i="1"/>
  <c r="I13919" i="1"/>
  <c r="J13919" i="1"/>
  <c r="K13919" i="1"/>
  <c r="I13920" i="1"/>
  <c r="J13920" i="1"/>
  <c r="K13920" i="1"/>
  <c r="I13921" i="1"/>
  <c r="J13921" i="1"/>
  <c r="K13921" i="1"/>
  <c r="I13922" i="1"/>
  <c r="J13922" i="1"/>
  <c r="K13922" i="1"/>
  <c r="I13923" i="1"/>
  <c r="J13923" i="1"/>
  <c r="K13923" i="1"/>
  <c r="I13924" i="1"/>
  <c r="J13924" i="1"/>
  <c r="K13924" i="1"/>
  <c r="I13925" i="1"/>
  <c r="J13925" i="1"/>
  <c r="K13925" i="1"/>
  <c r="I13926" i="1"/>
  <c r="J13926" i="1"/>
  <c r="K13926" i="1"/>
  <c r="I13927" i="1"/>
  <c r="J13927" i="1"/>
  <c r="K13927" i="1"/>
  <c r="I13928" i="1"/>
  <c r="J13928" i="1"/>
  <c r="K13928" i="1"/>
  <c r="I13929" i="1"/>
  <c r="J13929" i="1"/>
  <c r="K13929" i="1"/>
  <c r="I13930" i="1"/>
  <c r="J13930" i="1"/>
  <c r="K13930" i="1"/>
  <c r="I13931" i="1"/>
  <c r="J13931" i="1"/>
  <c r="K13931" i="1"/>
  <c r="I13932" i="1"/>
  <c r="J13932" i="1"/>
  <c r="K13932" i="1"/>
  <c r="I13933" i="1"/>
  <c r="J13933" i="1"/>
  <c r="K13933" i="1"/>
  <c r="I13934" i="1"/>
  <c r="J13934" i="1"/>
  <c r="K13934" i="1"/>
  <c r="I13935" i="1"/>
  <c r="J13935" i="1"/>
  <c r="K13935" i="1"/>
  <c r="I13936" i="1"/>
  <c r="J13936" i="1"/>
  <c r="K13936" i="1"/>
  <c r="I13937" i="1"/>
  <c r="J13937" i="1"/>
  <c r="K13937" i="1"/>
  <c r="I13938" i="1"/>
  <c r="J13938" i="1"/>
  <c r="K13938" i="1"/>
  <c r="I13939" i="1"/>
  <c r="J13939" i="1"/>
  <c r="K13939" i="1"/>
  <c r="I13940" i="1"/>
  <c r="J13940" i="1"/>
  <c r="K13940" i="1"/>
  <c r="I13941" i="1"/>
  <c r="J13941" i="1"/>
  <c r="K13941" i="1"/>
  <c r="I13942" i="1"/>
  <c r="J13942" i="1"/>
  <c r="K13942" i="1"/>
  <c r="I13943" i="1"/>
  <c r="J13943" i="1"/>
  <c r="K13943" i="1"/>
  <c r="I13944" i="1"/>
  <c r="J13944" i="1"/>
  <c r="K13944" i="1"/>
  <c r="I13945" i="1"/>
  <c r="J13945" i="1"/>
  <c r="K13945" i="1"/>
  <c r="I13946" i="1"/>
  <c r="J13946" i="1"/>
  <c r="K13946" i="1"/>
  <c r="I13947" i="1"/>
  <c r="J13947" i="1"/>
  <c r="K13947" i="1"/>
  <c r="I13948" i="1"/>
  <c r="J13948" i="1"/>
  <c r="K13948" i="1"/>
  <c r="I13949" i="1"/>
  <c r="J13949" i="1"/>
  <c r="K13949" i="1"/>
  <c r="I13950" i="1"/>
  <c r="J13950" i="1"/>
  <c r="K13950" i="1"/>
  <c r="I13951" i="1"/>
  <c r="J13951" i="1"/>
  <c r="K13951" i="1"/>
  <c r="I13952" i="1"/>
  <c r="J13952" i="1"/>
  <c r="K13952" i="1"/>
  <c r="I13953" i="1"/>
  <c r="J13953" i="1"/>
  <c r="K13953" i="1"/>
  <c r="I13954" i="1"/>
  <c r="J13954" i="1"/>
  <c r="K13954" i="1"/>
  <c r="I13955" i="1"/>
  <c r="J13955" i="1"/>
  <c r="K13955" i="1"/>
  <c r="I13956" i="1"/>
  <c r="J13956" i="1"/>
  <c r="K13956" i="1"/>
  <c r="I13957" i="1"/>
  <c r="J13957" i="1"/>
  <c r="K13957" i="1"/>
  <c r="I13958" i="1"/>
  <c r="J13958" i="1"/>
  <c r="K13958" i="1"/>
  <c r="I13959" i="1"/>
  <c r="J13959" i="1"/>
  <c r="K13959" i="1"/>
  <c r="I13960" i="1"/>
  <c r="J13960" i="1"/>
  <c r="K13960" i="1"/>
  <c r="I13961" i="1"/>
  <c r="J13961" i="1"/>
  <c r="K13961" i="1"/>
  <c r="I13962" i="1"/>
  <c r="J13962" i="1"/>
  <c r="K13962" i="1"/>
  <c r="I13963" i="1"/>
  <c r="J13963" i="1"/>
  <c r="K13963" i="1"/>
  <c r="I13964" i="1"/>
  <c r="J13964" i="1"/>
  <c r="K13964" i="1"/>
  <c r="I13965" i="1"/>
  <c r="J13965" i="1"/>
  <c r="K13965" i="1"/>
  <c r="I13966" i="1"/>
  <c r="J13966" i="1"/>
  <c r="K13966" i="1"/>
  <c r="I13967" i="1"/>
  <c r="J13967" i="1"/>
  <c r="K13967" i="1"/>
  <c r="I13968" i="1"/>
  <c r="J13968" i="1"/>
  <c r="K13968" i="1"/>
  <c r="I13969" i="1"/>
  <c r="J13969" i="1"/>
  <c r="K13969" i="1"/>
  <c r="I13970" i="1"/>
  <c r="J13970" i="1"/>
  <c r="K13970" i="1"/>
  <c r="I13971" i="1"/>
  <c r="J13971" i="1"/>
  <c r="K13971" i="1"/>
  <c r="I13972" i="1"/>
  <c r="J13972" i="1"/>
  <c r="K13972" i="1"/>
  <c r="I13973" i="1"/>
  <c r="J13973" i="1"/>
  <c r="K13973" i="1"/>
  <c r="I13974" i="1"/>
  <c r="J13974" i="1"/>
  <c r="K13974" i="1"/>
  <c r="I13975" i="1"/>
  <c r="J13975" i="1"/>
  <c r="K13975" i="1"/>
  <c r="I13976" i="1"/>
  <c r="J13976" i="1"/>
  <c r="K13976" i="1"/>
  <c r="I13977" i="1"/>
  <c r="J13977" i="1"/>
  <c r="K13977" i="1"/>
  <c r="I13978" i="1"/>
  <c r="J13978" i="1"/>
  <c r="K13978" i="1"/>
  <c r="I13979" i="1"/>
  <c r="J13979" i="1"/>
  <c r="K13979" i="1"/>
  <c r="I13980" i="1"/>
  <c r="J13980" i="1"/>
  <c r="K13980" i="1"/>
  <c r="I13981" i="1"/>
  <c r="J13981" i="1"/>
  <c r="K13981" i="1"/>
  <c r="I13982" i="1"/>
  <c r="J13982" i="1"/>
  <c r="K13982" i="1"/>
  <c r="I13983" i="1"/>
  <c r="J13983" i="1"/>
  <c r="K13983" i="1"/>
  <c r="I13984" i="1"/>
  <c r="J13984" i="1"/>
  <c r="K13984" i="1"/>
  <c r="I13985" i="1"/>
  <c r="J13985" i="1"/>
  <c r="K13985" i="1"/>
  <c r="I13986" i="1"/>
  <c r="J13986" i="1"/>
  <c r="K13986" i="1"/>
  <c r="I13987" i="1"/>
  <c r="J13987" i="1"/>
  <c r="K13987" i="1"/>
  <c r="I13988" i="1"/>
  <c r="J13988" i="1"/>
  <c r="K13988" i="1"/>
  <c r="I13989" i="1"/>
  <c r="J13989" i="1"/>
  <c r="K13989" i="1"/>
  <c r="I13990" i="1"/>
  <c r="J13990" i="1"/>
  <c r="K13990" i="1"/>
  <c r="I13991" i="1"/>
  <c r="J13991" i="1"/>
  <c r="K13991" i="1"/>
  <c r="I13992" i="1"/>
  <c r="J13992" i="1"/>
  <c r="K13992" i="1"/>
  <c r="I13993" i="1"/>
  <c r="J13993" i="1"/>
  <c r="K13993" i="1"/>
  <c r="I13994" i="1"/>
  <c r="J13994" i="1"/>
  <c r="K13994" i="1"/>
  <c r="I13995" i="1"/>
  <c r="J13995" i="1"/>
  <c r="K13995" i="1"/>
  <c r="I13996" i="1"/>
  <c r="J13996" i="1"/>
  <c r="K13996" i="1"/>
  <c r="I13997" i="1"/>
  <c r="J13997" i="1"/>
  <c r="K13997" i="1"/>
  <c r="I13998" i="1"/>
  <c r="J13998" i="1"/>
  <c r="K13998" i="1"/>
  <c r="I13999" i="1"/>
  <c r="J13999" i="1"/>
  <c r="K13999" i="1"/>
  <c r="I14000" i="1"/>
  <c r="J14000" i="1"/>
  <c r="K14000" i="1"/>
  <c r="I14001" i="1"/>
  <c r="J14001" i="1"/>
  <c r="K14001" i="1"/>
  <c r="I14002" i="1"/>
  <c r="J14002" i="1"/>
  <c r="K14002" i="1"/>
  <c r="I14003" i="1"/>
  <c r="J14003" i="1"/>
  <c r="K14003" i="1"/>
  <c r="I14004" i="1"/>
  <c r="J14004" i="1"/>
  <c r="K14004" i="1"/>
  <c r="I14005" i="1"/>
  <c r="J14005" i="1"/>
  <c r="K14005" i="1"/>
  <c r="I14006" i="1"/>
  <c r="J14006" i="1"/>
  <c r="K14006" i="1"/>
  <c r="I14007" i="1"/>
  <c r="J14007" i="1"/>
  <c r="K14007" i="1"/>
  <c r="I14008" i="1"/>
  <c r="J14008" i="1"/>
  <c r="K14008" i="1"/>
  <c r="I14009" i="1"/>
  <c r="J14009" i="1"/>
  <c r="K14009" i="1"/>
  <c r="I14010" i="1"/>
  <c r="J14010" i="1"/>
  <c r="K14010" i="1"/>
  <c r="I14011" i="1"/>
  <c r="J14011" i="1"/>
  <c r="K14011" i="1"/>
  <c r="I14012" i="1"/>
  <c r="J14012" i="1"/>
  <c r="K14012" i="1"/>
  <c r="I14013" i="1"/>
  <c r="J14013" i="1"/>
  <c r="K14013" i="1"/>
  <c r="I14014" i="1"/>
  <c r="J14014" i="1"/>
  <c r="K14014" i="1"/>
  <c r="I14015" i="1"/>
  <c r="J14015" i="1"/>
  <c r="K14015" i="1"/>
  <c r="I14016" i="1"/>
  <c r="J14016" i="1"/>
  <c r="K14016" i="1"/>
  <c r="I14017" i="1"/>
  <c r="J14017" i="1"/>
  <c r="K14017" i="1"/>
  <c r="I14018" i="1"/>
  <c r="J14018" i="1"/>
  <c r="K14018" i="1"/>
  <c r="I14019" i="1"/>
  <c r="J14019" i="1"/>
  <c r="K14019" i="1"/>
  <c r="I14020" i="1"/>
  <c r="J14020" i="1"/>
  <c r="K14020" i="1"/>
  <c r="I14021" i="1"/>
  <c r="J14021" i="1"/>
  <c r="K14021" i="1"/>
  <c r="I14022" i="1"/>
  <c r="J14022" i="1"/>
  <c r="K14022" i="1"/>
  <c r="I14023" i="1"/>
  <c r="J14023" i="1"/>
  <c r="K14023" i="1"/>
  <c r="I14024" i="1"/>
  <c r="J14024" i="1"/>
  <c r="K14024" i="1"/>
  <c r="I14025" i="1"/>
  <c r="J14025" i="1"/>
  <c r="K14025" i="1"/>
  <c r="I14026" i="1"/>
  <c r="J14026" i="1"/>
  <c r="K14026" i="1"/>
  <c r="I14027" i="1"/>
  <c r="J14027" i="1"/>
  <c r="K14027" i="1"/>
  <c r="I14028" i="1"/>
  <c r="J14028" i="1"/>
  <c r="K14028" i="1"/>
  <c r="I14029" i="1"/>
  <c r="J14029" i="1"/>
  <c r="K14029" i="1"/>
  <c r="I14030" i="1"/>
  <c r="J14030" i="1"/>
  <c r="K14030" i="1"/>
  <c r="I14031" i="1"/>
  <c r="J14031" i="1"/>
  <c r="K14031" i="1"/>
  <c r="I14032" i="1"/>
  <c r="J14032" i="1"/>
  <c r="K14032" i="1"/>
  <c r="I14033" i="1"/>
  <c r="J14033" i="1"/>
  <c r="K14033" i="1"/>
  <c r="I14034" i="1"/>
  <c r="J14034" i="1"/>
  <c r="K14034" i="1"/>
  <c r="I14035" i="1"/>
  <c r="J14035" i="1"/>
  <c r="K14035" i="1"/>
  <c r="I14036" i="1"/>
  <c r="J14036" i="1"/>
  <c r="K14036" i="1"/>
  <c r="I14037" i="1"/>
  <c r="J14037" i="1"/>
  <c r="K14037" i="1"/>
  <c r="I14038" i="1"/>
  <c r="J14038" i="1"/>
  <c r="K14038" i="1"/>
  <c r="I14039" i="1"/>
  <c r="J14039" i="1"/>
  <c r="K14039" i="1"/>
  <c r="I14040" i="1"/>
  <c r="J14040" i="1"/>
  <c r="K14040" i="1"/>
  <c r="I14041" i="1"/>
  <c r="J14041" i="1"/>
  <c r="K14041" i="1"/>
  <c r="I14042" i="1"/>
  <c r="J14042" i="1"/>
  <c r="K14042" i="1"/>
  <c r="I14043" i="1"/>
  <c r="J14043" i="1"/>
  <c r="K14043" i="1"/>
  <c r="I14044" i="1"/>
  <c r="J14044" i="1"/>
  <c r="K14044" i="1"/>
  <c r="I14045" i="1"/>
  <c r="J14045" i="1"/>
  <c r="K14045" i="1"/>
  <c r="I14046" i="1"/>
  <c r="J14046" i="1"/>
  <c r="K14046" i="1"/>
  <c r="I14047" i="1"/>
  <c r="J14047" i="1"/>
  <c r="K14047" i="1"/>
  <c r="I14048" i="1"/>
  <c r="J14048" i="1"/>
  <c r="K14048" i="1"/>
  <c r="I14049" i="1"/>
  <c r="J14049" i="1"/>
  <c r="K14049" i="1"/>
  <c r="I14050" i="1"/>
  <c r="J14050" i="1"/>
  <c r="K14050" i="1"/>
  <c r="I14051" i="1"/>
  <c r="J14051" i="1"/>
  <c r="K14051" i="1"/>
  <c r="I14052" i="1"/>
  <c r="J14052" i="1"/>
  <c r="K14052" i="1"/>
  <c r="I14053" i="1"/>
  <c r="J14053" i="1"/>
  <c r="K14053" i="1"/>
  <c r="I14054" i="1"/>
  <c r="J14054" i="1"/>
  <c r="K14054" i="1"/>
  <c r="I14055" i="1"/>
  <c r="J14055" i="1"/>
  <c r="K14055" i="1"/>
  <c r="I14056" i="1"/>
  <c r="J14056" i="1"/>
  <c r="K14056" i="1"/>
  <c r="I14057" i="1"/>
  <c r="J14057" i="1"/>
  <c r="K14057" i="1"/>
  <c r="I14058" i="1"/>
  <c r="J14058" i="1"/>
  <c r="K14058" i="1"/>
  <c r="I14059" i="1"/>
  <c r="J14059" i="1"/>
  <c r="K14059" i="1"/>
  <c r="I14060" i="1"/>
  <c r="J14060" i="1"/>
  <c r="K14060" i="1"/>
  <c r="I14061" i="1"/>
  <c r="J14061" i="1"/>
  <c r="K14061" i="1"/>
  <c r="I14062" i="1"/>
  <c r="J14062" i="1"/>
  <c r="K14062" i="1"/>
  <c r="I14063" i="1"/>
  <c r="J14063" i="1"/>
  <c r="K14063" i="1"/>
  <c r="I14064" i="1"/>
  <c r="J14064" i="1"/>
  <c r="K14064" i="1"/>
  <c r="I14065" i="1"/>
  <c r="J14065" i="1"/>
  <c r="K14065" i="1"/>
  <c r="I14066" i="1"/>
  <c r="J14066" i="1"/>
  <c r="K14066" i="1"/>
  <c r="I14067" i="1"/>
  <c r="J14067" i="1"/>
  <c r="K14067" i="1"/>
  <c r="I14068" i="1"/>
  <c r="J14068" i="1"/>
  <c r="K14068" i="1"/>
  <c r="I14069" i="1"/>
  <c r="J14069" i="1"/>
  <c r="K14069" i="1"/>
  <c r="I14070" i="1"/>
  <c r="J14070" i="1"/>
  <c r="K14070" i="1"/>
  <c r="I14071" i="1"/>
  <c r="J14071" i="1"/>
  <c r="K14071" i="1"/>
  <c r="I14072" i="1"/>
  <c r="J14072" i="1"/>
  <c r="K14072" i="1"/>
  <c r="I14073" i="1"/>
  <c r="J14073" i="1"/>
  <c r="K14073" i="1"/>
  <c r="I14074" i="1"/>
  <c r="J14074" i="1"/>
  <c r="K14074" i="1"/>
  <c r="I14075" i="1"/>
  <c r="J14075" i="1"/>
  <c r="K14075" i="1"/>
  <c r="I14076" i="1"/>
  <c r="J14076" i="1"/>
  <c r="K14076" i="1"/>
  <c r="I14077" i="1"/>
  <c r="J14077" i="1"/>
  <c r="K14077" i="1"/>
  <c r="I14078" i="1"/>
  <c r="J14078" i="1"/>
  <c r="K14078" i="1"/>
  <c r="I14079" i="1"/>
  <c r="J14079" i="1"/>
  <c r="K14079" i="1"/>
  <c r="I14080" i="1"/>
  <c r="J14080" i="1"/>
  <c r="K14080" i="1"/>
  <c r="I14081" i="1"/>
  <c r="J14081" i="1"/>
  <c r="K14081" i="1"/>
  <c r="I14082" i="1"/>
  <c r="J14082" i="1"/>
  <c r="K14082" i="1"/>
  <c r="I14083" i="1"/>
  <c r="J14083" i="1"/>
  <c r="K14083" i="1"/>
  <c r="I14084" i="1"/>
  <c r="J14084" i="1"/>
  <c r="K14084" i="1"/>
  <c r="I14085" i="1"/>
  <c r="J14085" i="1"/>
  <c r="K14085" i="1"/>
  <c r="I14086" i="1"/>
  <c r="J14086" i="1"/>
  <c r="K14086" i="1"/>
  <c r="I14087" i="1"/>
  <c r="J14087" i="1"/>
  <c r="K14087" i="1"/>
  <c r="I14088" i="1"/>
  <c r="J14088" i="1"/>
  <c r="K14088" i="1"/>
  <c r="I14089" i="1"/>
  <c r="J14089" i="1"/>
  <c r="K14089" i="1"/>
  <c r="I14090" i="1"/>
  <c r="J14090" i="1"/>
  <c r="K14090" i="1"/>
  <c r="I14091" i="1"/>
  <c r="J14091" i="1"/>
  <c r="K14091" i="1"/>
  <c r="I14092" i="1"/>
  <c r="J14092" i="1"/>
  <c r="K14092" i="1"/>
  <c r="I14093" i="1"/>
  <c r="J14093" i="1"/>
  <c r="K14093" i="1"/>
  <c r="I14094" i="1"/>
  <c r="J14094" i="1"/>
  <c r="K14094" i="1"/>
  <c r="I14095" i="1"/>
  <c r="J14095" i="1"/>
  <c r="K14095" i="1"/>
  <c r="I14096" i="1"/>
  <c r="J14096" i="1"/>
  <c r="K14096" i="1"/>
  <c r="I14097" i="1"/>
  <c r="J14097" i="1"/>
  <c r="K14097" i="1"/>
  <c r="I14098" i="1"/>
  <c r="J14098" i="1"/>
  <c r="K14098" i="1"/>
  <c r="I14099" i="1"/>
  <c r="J14099" i="1"/>
  <c r="K14099" i="1"/>
  <c r="I14100" i="1"/>
  <c r="J14100" i="1"/>
  <c r="K14100" i="1"/>
  <c r="I14101" i="1"/>
  <c r="J14101" i="1"/>
  <c r="K14101" i="1"/>
  <c r="I14102" i="1"/>
  <c r="J14102" i="1"/>
  <c r="K14102" i="1"/>
  <c r="I14103" i="1"/>
  <c r="J14103" i="1"/>
  <c r="K14103" i="1"/>
  <c r="I14104" i="1"/>
  <c r="J14104" i="1"/>
  <c r="K14104" i="1"/>
  <c r="I14105" i="1"/>
  <c r="J14105" i="1"/>
  <c r="K14105" i="1"/>
  <c r="I14106" i="1"/>
  <c r="J14106" i="1"/>
  <c r="K14106" i="1"/>
  <c r="I14107" i="1"/>
  <c r="J14107" i="1"/>
  <c r="K14107" i="1"/>
  <c r="I14108" i="1"/>
  <c r="J14108" i="1"/>
  <c r="K14108" i="1"/>
  <c r="I14109" i="1"/>
  <c r="J14109" i="1"/>
  <c r="K14109" i="1"/>
  <c r="I14110" i="1"/>
  <c r="J14110" i="1"/>
  <c r="K14110" i="1"/>
  <c r="I14111" i="1"/>
  <c r="J14111" i="1"/>
  <c r="K14111" i="1"/>
  <c r="I14112" i="1"/>
  <c r="J14112" i="1"/>
  <c r="K14112" i="1"/>
  <c r="I14113" i="1"/>
  <c r="J14113" i="1"/>
  <c r="K14113" i="1"/>
  <c r="I14114" i="1"/>
  <c r="J14114" i="1"/>
  <c r="K14114" i="1"/>
  <c r="I14115" i="1"/>
  <c r="J14115" i="1"/>
  <c r="K14115" i="1"/>
  <c r="I14116" i="1"/>
  <c r="J14116" i="1"/>
  <c r="K14116" i="1"/>
  <c r="I14117" i="1"/>
  <c r="J14117" i="1"/>
  <c r="K14117" i="1"/>
  <c r="I14118" i="1"/>
  <c r="J14118" i="1"/>
  <c r="K14118" i="1"/>
  <c r="I14119" i="1"/>
  <c r="J14119" i="1"/>
  <c r="K14119" i="1"/>
  <c r="I14120" i="1"/>
  <c r="J14120" i="1"/>
  <c r="K14120" i="1"/>
  <c r="I14121" i="1"/>
  <c r="J14121" i="1"/>
  <c r="K14121" i="1"/>
  <c r="I14122" i="1"/>
  <c r="J14122" i="1"/>
  <c r="K14122" i="1"/>
  <c r="I14123" i="1"/>
  <c r="J14123" i="1"/>
  <c r="K14123" i="1"/>
  <c r="I14124" i="1"/>
  <c r="J14124" i="1"/>
  <c r="K14124" i="1"/>
  <c r="I14125" i="1"/>
  <c r="J14125" i="1"/>
  <c r="K14125" i="1"/>
  <c r="I14126" i="1"/>
  <c r="J14126" i="1"/>
  <c r="K14126" i="1"/>
  <c r="I14127" i="1"/>
  <c r="J14127" i="1"/>
  <c r="K14127" i="1"/>
  <c r="I14128" i="1"/>
  <c r="J14128" i="1"/>
  <c r="K14128" i="1"/>
  <c r="I14129" i="1"/>
  <c r="J14129" i="1"/>
  <c r="K14129" i="1"/>
  <c r="I14130" i="1"/>
  <c r="J14130" i="1"/>
  <c r="K14130" i="1"/>
  <c r="I14131" i="1"/>
  <c r="J14131" i="1"/>
  <c r="K14131" i="1"/>
  <c r="I14132" i="1"/>
  <c r="J14132" i="1"/>
  <c r="K14132" i="1"/>
  <c r="I14133" i="1"/>
  <c r="J14133" i="1"/>
  <c r="K14133" i="1"/>
  <c r="I14134" i="1"/>
  <c r="J14134" i="1"/>
  <c r="K14134" i="1"/>
  <c r="I14135" i="1"/>
  <c r="J14135" i="1"/>
  <c r="K14135" i="1"/>
  <c r="I14136" i="1"/>
  <c r="J14136" i="1"/>
  <c r="K14136" i="1"/>
  <c r="I14137" i="1"/>
  <c r="J14137" i="1"/>
  <c r="K14137" i="1"/>
  <c r="I14138" i="1"/>
  <c r="J14138" i="1"/>
  <c r="K14138" i="1"/>
  <c r="I14139" i="1"/>
  <c r="J14139" i="1"/>
  <c r="K14139" i="1"/>
  <c r="I14140" i="1"/>
  <c r="J14140" i="1"/>
  <c r="K14140" i="1"/>
  <c r="I14141" i="1"/>
  <c r="J14141" i="1"/>
  <c r="K14141" i="1"/>
  <c r="I14142" i="1"/>
  <c r="J14142" i="1"/>
  <c r="K14142" i="1"/>
  <c r="I14143" i="1"/>
  <c r="J14143" i="1"/>
  <c r="K14143" i="1"/>
  <c r="I14144" i="1"/>
  <c r="J14144" i="1"/>
  <c r="K14144" i="1"/>
  <c r="I14145" i="1"/>
  <c r="J14145" i="1"/>
  <c r="K14145" i="1"/>
  <c r="I14146" i="1"/>
  <c r="J14146" i="1"/>
  <c r="K14146" i="1"/>
  <c r="I14147" i="1"/>
  <c r="J14147" i="1"/>
  <c r="K14147" i="1"/>
  <c r="I14148" i="1"/>
  <c r="J14148" i="1"/>
  <c r="K14148" i="1"/>
  <c r="I14149" i="1"/>
  <c r="J14149" i="1"/>
  <c r="K14149" i="1"/>
  <c r="I14150" i="1"/>
  <c r="J14150" i="1"/>
  <c r="K14150" i="1"/>
  <c r="I14151" i="1"/>
  <c r="J14151" i="1"/>
  <c r="K14151" i="1"/>
  <c r="I14152" i="1"/>
  <c r="J14152" i="1"/>
  <c r="K14152" i="1"/>
  <c r="I14153" i="1"/>
  <c r="J14153" i="1"/>
  <c r="K14153" i="1"/>
  <c r="I14154" i="1"/>
  <c r="J14154" i="1"/>
  <c r="K14154" i="1"/>
  <c r="I14155" i="1"/>
  <c r="J14155" i="1"/>
  <c r="K14155" i="1"/>
  <c r="I14156" i="1"/>
  <c r="J14156" i="1"/>
  <c r="K14156" i="1"/>
  <c r="I14157" i="1"/>
  <c r="J14157" i="1"/>
  <c r="K14157" i="1"/>
  <c r="I14158" i="1"/>
  <c r="J14158" i="1"/>
  <c r="K14158" i="1"/>
  <c r="I14159" i="1"/>
  <c r="J14159" i="1"/>
  <c r="K14159" i="1"/>
  <c r="I14160" i="1"/>
  <c r="J14160" i="1"/>
  <c r="K14160" i="1"/>
  <c r="I14161" i="1"/>
  <c r="J14161" i="1"/>
  <c r="K14161" i="1"/>
  <c r="I14162" i="1"/>
  <c r="J14162" i="1"/>
  <c r="K14162" i="1"/>
  <c r="I14163" i="1"/>
  <c r="J14163" i="1"/>
  <c r="K14163" i="1"/>
  <c r="I14164" i="1"/>
  <c r="J14164" i="1"/>
  <c r="K14164" i="1"/>
  <c r="I14165" i="1"/>
  <c r="J14165" i="1"/>
  <c r="K14165" i="1"/>
  <c r="I14166" i="1"/>
  <c r="J14166" i="1"/>
  <c r="K14166" i="1"/>
  <c r="I14167" i="1"/>
  <c r="J14167" i="1"/>
  <c r="K14167" i="1"/>
  <c r="I14168" i="1"/>
  <c r="J14168" i="1"/>
  <c r="K14168" i="1"/>
  <c r="I14169" i="1"/>
  <c r="J14169" i="1"/>
  <c r="K14169" i="1"/>
  <c r="I14170" i="1"/>
  <c r="J14170" i="1"/>
  <c r="K14170" i="1"/>
  <c r="I14171" i="1"/>
  <c r="J14171" i="1"/>
  <c r="K14171" i="1"/>
  <c r="I14172" i="1"/>
  <c r="J14172" i="1"/>
  <c r="K14172" i="1"/>
  <c r="I14173" i="1"/>
  <c r="J14173" i="1"/>
  <c r="K14173" i="1"/>
  <c r="I14174" i="1"/>
  <c r="J14174" i="1"/>
  <c r="K14174" i="1"/>
  <c r="I14175" i="1"/>
  <c r="J14175" i="1"/>
  <c r="K14175" i="1"/>
  <c r="I14176" i="1"/>
  <c r="J14176" i="1"/>
  <c r="K14176" i="1"/>
  <c r="I14177" i="1"/>
  <c r="J14177" i="1"/>
  <c r="K14177" i="1"/>
  <c r="I14178" i="1"/>
  <c r="J14178" i="1"/>
  <c r="K14178" i="1"/>
  <c r="I14179" i="1"/>
  <c r="J14179" i="1"/>
  <c r="K14179" i="1"/>
  <c r="I14180" i="1"/>
  <c r="J14180" i="1"/>
  <c r="K14180" i="1"/>
  <c r="I14181" i="1"/>
  <c r="J14181" i="1"/>
  <c r="K14181" i="1"/>
  <c r="I14182" i="1"/>
  <c r="J14182" i="1"/>
  <c r="K14182" i="1"/>
  <c r="I14183" i="1"/>
  <c r="J14183" i="1"/>
  <c r="K14183" i="1"/>
  <c r="I14184" i="1"/>
  <c r="J14184" i="1"/>
  <c r="K14184" i="1"/>
  <c r="I14185" i="1"/>
  <c r="J14185" i="1"/>
  <c r="K14185" i="1"/>
  <c r="I14186" i="1"/>
  <c r="J14186" i="1"/>
  <c r="K14186" i="1"/>
  <c r="I14187" i="1"/>
  <c r="J14187" i="1"/>
  <c r="K14187" i="1"/>
  <c r="I14188" i="1"/>
  <c r="J14188" i="1"/>
  <c r="K14188" i="1"/>
  <c r="I14189" i="1"/>
  <c r="J14189" i="1"/>
  <c r="K14189" i="1"/>
  <c r="I14190" i="1"/>
  <c r="J14190" i="1"/>
  <c r="K14190" i="1"/>
  <c r="I14191" i="1"/>
  <c r="J14191" i="1"/>
  <c r="K14191" i="1"/>
  <c r="I14192" i="1"/>
  <c r="J14192" i="1"/>
  <c r="K14192" i="1"/>
  <c r="I14193" i="1"/>
  <c r="J14193" i="1"/>
  <c r="K14193" i="1"/>
  <c r="I14194" i="1"/>
  <c r="J14194" i="1"/>
  <c r="K14194" i="1"/>
  <c r="I14195" i="1"/>
  <c r="J14195" i="1"/>
  <c r="K14195" i="1"/>
  <c r="I14196" i="1"/>
  <c r="J14196" i="1"/>
  <c r="K14196" i="1"/>
  <c r="I14197" i="1"/>
  <c r="J14197" i="1"/>
  <c r="K14197" i="1"/>
  <c r="I14198" i="1"/>
  <c r="J14198" i="1"/>
  <c r="K14198" i="1"/>
  <c r="I14199" i="1"/>
  <c r="J14199" i="1"/>
  <c r="K14199" i="1"/>
  <c r="I14200" i="1"/>
  <c r="J14200" i="1"/>
  <c r="K14200" i="1"/>
  <c r="I14201" i="1"/>
  <c r="J14201" i="1"/>
  <c r="K14201" i="1"/>
  <c r="I14202" i="1"/>
  <c r="J14202" i="1"/>
  <c r="K14202" i="1"/>
  <c r="I14203" i="1"/>
  <c r="J14203" i="1"/>
  <c r="K14203" i="1"/>
  <c r="I14204" i="1"/>
  <c r="J14204" i="1"/>
  <c r="K14204" i="1"/>
  <c r="I14205" i="1"/>
  <c r="J14205" i="1"/>
  <c r="K14205" i="1"/>
  <c r="I14206" i="1"/>
  <c r="J14206" i="1"/>
  <c r="K14206" i="1"/>
  <c r="I14207" i="1"/>
  <c r="J14207" i="1"/>
  <c r="K14207" i="1"/>
  <c r="I14208" i="1"/>
  <c r="J14208" i="1"/>
  <c r="K14208" i="1"/>
  <c r="I14209" i="1"/>
  <c r="J14209" i="1"/>
  <c r="K14209" i="1"/>
  <c r="I14210" i="1"/>
  <c r="J14210" i="1"/>
  <c r="K14210" i="1"/>
  <c r="I14211" i="1"/>
  <c r="J14211" i="1"/>
  <c r="K14211" i="1"/>
  <c r="I14212" i="1"/>
  <c r="J14212" i="1"/>
  <c r="K14212" i="1"/>
  <c r="I14213" i="1"/>
  <c r="J14213" i="1"/>
  <c r="K14213" i="1"/>
  <c r="I14214" i="1"/>
  <c r="J14214" i="1"/>
  <c r="K14214" i="1"/>
  <c r="I14215" i="1"/>
  <c r="J14215" i="1"/>
  <c r="K14215" i="1"/>
  <c r="I14216" i="1"/>
  <c r="J14216" i="1"/>
  <c r="K14216" i="1"/>
  <c r="I14217" i="1"/>
  <c r="J14217" i="1"/>
  <c r="K14217" i="1"/>
  <c r="I14218" i="1"/>
  <c r="J14218" i="1"/>
  <c r="K14218" i="1"/>
  <c r="I14219" i="1"/>
  <c r="J14219" i="1"/>
  <c r="K14219" i="1"/>
  <c r="I14220" i="1"/>
  <c r="J14220" i="1"/>
  <c r="K14220" i="1"/>
  <c r="I14221" i="1"/>
  <c r="J14221" i="1"/>
  <c r="K14221" i="1"/>
  <c r="I14222" i="1"/>
  <c r="J14222" i="1"/>
  <c r="K14222" i="1"/>
  <c r="I14223" i="1"/>
  <c r="J14223" i="1"/>
  <c r="K14223" i="1"/>
  <c r="I14224" i="1"/>
  <c r="J14224" i="1"/>
  <c r="K14224" i="1"/>
  <c r="I14225" i="1"/>
  <c r="J14225" i="1"/>
  <c r="K14225" i="1"/>
  <c r="I14226" i="1"/>
  <c r="J14226" i="1"/>
  <c r="K14226" i="1"/>
  <c r="I14227" i="1"/>
  <c r="J14227" i="1"/>
  <c r="K14227" i="1"/>
  <c r="I14228" i="1"/>
  <c r="J14228" i="1"/>
  <c r="K14228" i="1"/>
  <c r="I14229" i="1"/>
  <c r="J14229" i="1"/>
  <c r="K14229" i="1"/>
  <c r="I14230" i="1"/>
  <c r="J14230" i="1"/>
  <c r="K14230" i="1"/>
  <c r="I14231" i="1"/>
  <c r="J14231" i="1"/>
  <c r="K14231" i="1"/>
  <c r="I14232" i="1"/>
  <c r="J14232" i="1"/>
  <c r="K14232" i="1"/>
  <c r="I14233" i="1"/>
  <c r="J14233" i="1"/>
  <c r="K14233" i="1"/>
  <c r="I14234" i="1"/>
  <c r="J14234" i="1"/>
  <c r="K14234" i="1"/>
  <c r="I14235" i="1"/>
  <c r="J14235" i="1"/>
  <c r="K14235" i="1"/>
  <c r="I14236" i="1"/>
  <c r="J14236" i="1"/>
  <c r="K14236" i="1"/>
  <c r="I14237" i="1"/>
  <c r="J14237" i="1"/>
  <c r="K14237" i="1"/>
  <c r="I14238" i="1"/>
  <c r="J14238" i="1"/>
  <c r="K14238" i="1"/>
  <c r="I14239" i="1"/>
  <c r="J14239" i="1"/>
  <c r="K14239" i="1"/>
  <c r="I14240" i="1"/>
  <c r="J14240" i="1"/>
  <c r="K14240" i="1"/>
  <c r="I14241" i="1"/>
  <c r="J14241" i="1"/>
  <c r="K14241" i="1"/>
  <c r="I14242" i="1"/>
  <c r="J14242" i="1"/>
  <c r="K14242" i="1"/>
  <c r="I14243" i="1"/>
  <c r="J14243" i="1"/>
  <c r="K14243" i="1"/>
  <c r="I14244" i="1"/>
  <c r="J14244" i="1"/>
  <c r="K14244" i="1"/>
  <c r="I14245" i="1"/>
  <c r="J14245" i="1"/>
  <c r="K14245" i="1"/>
  <c r="I14246" i="1"/>
  <c r="J14246" i="1"/>
  <c r="K14246" i="1"/>
  <c r="I14247" i="1"/>
  <c r="J14247" i="1"/>
  <c r="K14247" i="1"/>
  <c r="I14248" i="1"/>
  <c r="J14248" i="1"/>
  <c r="K14248" i="1"/>
  <c r="I14249" i="1"/>
  <c r="J14249" i="1"/>
  <c r="K14249" i="1"/>
  <c r="I14250" i="1"/>
  <c r="J14250" i="1"/>
  <c r="K14250" i="1"/>
  <c r="I14251" i="1"/>
  <c r="J14251" i="1"/>
  <c r="K14251" i="1"/>
  <c r="I14252" i="1"/>
  <c r="J14252" i="1"/>
  <c r="K14252" i="1"/>
  <c r="I14253" i="1"/>
  <c r="J14253" i="1"/>
  <c r="K14253" i="1"/>
  <c r="I14254" i="1"/>
  <c r="J14254" i="1"/>
  <c r="K14254" i="1"/>
  <c r="I14255" i="1"/>
  <c r="J14255" i="1"/>
  <c r="K14255" i="1"/>
  <c r="I14256" i="1"/>
  <c r="J14256" i="1"/>
  <c r="K14256" i="1"/>
  <c r="I14257" i="1"/>
  <c r="J14257" i="1"/>
  <c r="K14257" i="1"/>
  <c r="I14258" i="1"/>
  <c r="J14258" i="1"/>
  <c r="K14258" i="1"/>
  <c r="I14259" i="1"/>
  <c r="J14259" i="1"/>
  <c r="K14259" i="1"/>
  <c r="I14260" i="1"/>
  <c r="J14260" i="1"/>
  <c r="K14260" i="1"/>
  <c r="I14261" i="1"/>
  <c r="J14261" i="1"/>
  <c r="K14261" i="1"/>
  <c r="I14262" i="1"/>
  <c r="J14262" i="1"/>
  <c r="K14262" i="1"/>
  <c r="I14263" i="1"/>
  <c r="J14263" i="1"/>
  <c r="K14263" i="1"/>
  <c r="I14264" i="1"/>
  <c r="J14264" i="1"/>
  <c r="K14264" i="1"/>
  <c r="I14265" i="1"/>
  <c r="J14265" i="1"/>
  <c r="K14265" i="1"/>
  <c r="I14266" i="1"/>
  <c r="J14266" i="1"/>
  <c r="K14266" i="1"/>
  <c r="I14267" i="1"/>
  <c r="J14267" i="1"/>
  <c r="K14267" i="1"/>
  <c r="I14268" i="1"/>
  <c r="J14268" i="1"/>
  <c r="K14268" i="1"/>
  <c r="I14269" i="1"/>
  <c r="J14269" i="1"/>
  <c r="K14269" i="1"/>
  <c r="I14270" i="1"/>
  <c r="J14270" i="1"/>
  <c r="K14270" i="1"/>
  <c r="I14271" i="1"/>
  <c r="J14271" i="1"/>
  <c r="K14271" i="1"/>
  <c r="I14272" i="1"/>
  <c r="J14272" i="1"/>
  <c r="K14272" i="1"/>
  <c r="I14273" i="1"/>
  <c r="J14273" i="1"/>
  <c r="K14273" i="1"/>
  <c r="I14274" i="1"/>
  <c r="J14274" i="1"/>
  <c r="K14274" i="1"/>
  <c r="I14275" i="1"/>
  <c r="J14275" i="1"/>
  <c r="K14275" i="1"/>
  <c r="I14276" i="1"/>
  <c r="J14276" i="1"/>
  <c r="K14276" i="1"/>
  <c r="I14277" i="1"/>
  <c r="J14277" i="1"/>
  <c r="K14277" i="1"/>
  <c r="I14278" i="1"/>
  <c r="J14278" i="1"/>
  <c r="K14278" i="1"/>
  <c r="I14279" i="1"/>
  <c r="J14279" i="1"/>
  <c r="K14279" i="1"/>
  <c r="I14280" i="1"/>
  <c r="J14280" i="1"/>
  <c r="K14280" i="1"/>
  <c r="I14281" i="1"/>
  <c r="J14281" i="1"/>
  <c r="K14281" i="1"/>
  <c r="I14282" i="1"/>
  <c r="J14282" i="1"/>
  <c r="K14282" i="1"/>
  <c r="I14283" i="1"/>
  <c r="J14283" i="1"/>
  <c r="K14283" i="1"/>
  <c r="I14284" i="1"/>
  <c r="J14284" i="1"/>
  <c r="K14284" i="1"/>
  <c r="I14285" i="1"/>
  <c r="J14285" i="1"/>
  <c r="K14285" i="1"/>
  <c r="I14286" i="1"/>
  <c r="J14286" i="1"/>
  <c r="K14286" i="1"/>
  <c r="I14287" i="1"/>
  <c r="J14287" i="1"/>
  <c r="K14287" i="1"/>
  <c r="I14288" i="1"/>
  <c r="J14288" i="1"/>
  <c r="K14288" i="1"/>
  <c r="I14289" i="1"/>
  <c r="J14289" i="1"/>
  <c r="K14289" i="1"/>
  <c r="I14290" i="1"/>
  <c r="J14290" i="1"/>
  <c r="K14290" i="1"/>
  <c r="I14291" i="1"/>
  <c r="J14291" i="1"/>
  <c r="K14291" i="1"/>
  <c r="I14292" i="1"/>
  <c r="J14292" i="1"/>
  <c r="K14292" i="1"/>
  <c r="I14293" i="1"/>
  <c r="J14293" i="1"/>
  <c r="K14293" i="1"/>
  <c r="I14294" i="1"/>
  <c r="J14294" i="1"/>
  <c r="K14294" i="1"/>
  <c r="I14295" i="1"/>
  <c r="J14295" i="1"/>
  <c r="K14295" i="1"/>
  <c r="I14296" i="1"/>
  <c r="J14296" i="1"/>
  <c r="K14296" i="1"/>
  <c r="I14297" i="1"/>
  <c r="J14297" i="1"/>
  <c r="K14297" i="1"/>
  <c r="I14298" i="1"/>
  <c r="J14298" i="1"/>
  <c r="K14298" i="1"/>
  <c r="I14299" i="1"/>
  <c r="J14299" i="1"/>
  <c r="K14299" i="1"/>
  <c r="I14300" i="1"/>
  <c r="J14300" i="1"/>
  <c r="K14300" i="1"/>
  <c r="I14301" i="1"/>
  <c r="J14301" i="1"/>
  <c r="K14301" i="1"/>
  <c r="I14302" i="1"/>
  <c r="J14302" i="1"/>
  <c r="K14302" i="1"/>
  <c r="I14303" i="1"/>
  <c r="J14303" i="1"/>
  <c r="K14303" i="1"/>
  <c r="I14304" i="1"/>
  <c r="J14304" i="1"/>
  <c r="K14304" i="1"/>
  <c r="I14305" i="1"/>
  <c r="J14305" i="1"/>
  <c r="K14305" i="1"/>
  <c r="I14306" i="1"/>
  <c r="J14306" i="1"/>
  <c r="K14306" i="1"/>
  <c r="I14307" i="1"/>
  <c r="J14307" i="1"/>
  <c r="K14307" i="1"/>
  <c r="I14308" i="1"/>
  <c r="J14308" i="1"/>
  <c r="K14308" i="1"/>
  <c r="I14309" i="1"/>
  <c r="J14309" i="1"/>
  <c r="K14309" i="1"/>
  <c r="I14310" i="1"/>
  <c r="J14310" i="1"/>
  <c r="K14310" i="1"/>
  <c r="I14311" i="1"/>
  <c r="J14311" i="1"/>
  <c r="K14311" i="1"/>
  <c r="I14312" i="1"/>
  <c r="J14312" i="1"/>
  <c r="K14312" i="1"/>
  <c r="I14313" i="1"/>
  <c r="J14313" i="1"/>
  <c r="K14313" i="1"/>
  <c r="I14314" i="1"/>
  <c r="J14314" i="1"/>
  <c r="K14314" i="1"/>
  <c r="I14315" i="1"/>
  <c r="J14315" i="1"/>
  <c r="K14315" i="1"/>
  <c r="I14316" i="1"/>
  <c r="J14316" i="1"/>
  <c r="K14316" i="1"/>
  <c r="I14317" i="1"/>
  <c r="J14317" i="1"/>
  <c r="K14317" i="1"/>
  <c r="I14318" i="1"/>
  <c r="J14318" i="1"/>
  <c r="K14318" i="1"/>
  <c r="I14319" i="1"/>
  <c r="J14319" i="1"/>
  <c r="K14319" i="1"/>
  <c r="I14320" i="1"/>
  <c r="J14320" i="1"/>
  <c r="K14320" i="1"/>
  <c r="I14321" i="1"/>
  <c r="J14321" i="1"/>
  <c r="K14321" i="1"/>
  <c r="I14322" i="1"/>
  <c r="J14322" i="1"/>
  <c r="K14322" i="1"/>
  <c r="I14323" i="1"/>
  <c r="J14323" i="1"/>
  <c r="K14323" i="1"/>
  <c r="I14324" i="1"/>
  <c r="J14324" i="1"/>
  <c r="K14324" i="1"/>
  <c r="I14325" i="1"/>
  <c r="J14325" i="1"/>
  <c r="K14325" i="1"/>
  <c r="I14326" i="1"/>
  <c r="J14326" i="1"/>
  <c r="K14326" i="1"/>
  <c r="I14327" i="1"/>
  <c r="J14327" i="1"/>
  <c r="K14327" i="1"/>
  <c r="I14328" i="1"/>
  <c r="J14328" i="1"/>
  <c r="K14328" i="1"/>
  <c r="I14329" i="1"/>
  <c r="J14329" i="1"/>
  <c r="K14329" i="1"/>
  <c r="I14330" i="1"/>
  <c r="J14330" i="1"/>
  <c r="K14330" i="1"/>
  <c r="I14331" i="1"/>
  <c r="J14331" i="1"/>
  <c r="K14331" i="1"/>
  <c r="I14332" i="1"/>
  <c r="J14332" i="1"/>
  <c r="K14332" i="1"/>
  <c r="I14333" i="1"/>
  <c r="J14333" i="1"/>
  <c r="K14333" i="1"/>
  <c r="I14334" i="1"/>
  <c r="J14334" i="1"/>
  <c r="K14334" i="1"/>
  <c r="I14335" i="1"/>
  <c r="J14335" i="1"/>
  <c r="K14335" i="1"/>
  <c r="I14336" i="1"/>
  <c r="J14336" i="1"/>
  <c r="K14336" i="1"/>
  <c r="I14337" i="1"/>
  <c r="J14337" i="1"/>
  <c r="K14337" i="1"/>
  <c r="I14338" i="1"/>
  <c r="J14338" i="1"/>
  <c r="K14338" i="1"/>
  <c r="I14339" i="1"/>
  <c r="J14339" i="1"/>
  <c r="K14339" i="1"/>
  <c r="I14340" i="1"/>
  <c r="J14340" i="1"/>
  <c r="K14340" i="1"/>
  <c r="I14341" i="1"/>
  <c r="J14341" i="1"/>
  <c r="K14341" i="1"/>
  <c r="I14342" i="1"/>
  <c r="J14342" i="1"/>
  <c r="K14342" i="1"/>
  <c r="I14343" i="1"/>
  <c r="J14343" i="1"/>
  <c r="K14343" i="1"/>
  <c r="I14344" i="1"/>
  <c r="J14344" i="1"/>
  <c r="K14344" i="1"/>
  <c r="I14345" i="1"/>
  <c r="J14345" i="1"/>
  <c r="K14345" i="1"/>
  <c r="I14346" i="1"/>
  <c r="J14346" i="1"/>
  <c r="K14346" i="1"/>
  <c r="I14347" i="1"/>
  <c r="J14347" i="1"/>
  <c r="K14347" i="1"/>
  <c r="I14348" i="1"/>
  <c r="J14348" i="1"/>
  <c r="K14348" i="1"/>
  <c r="I14349" i="1"/>
  <c r="J14349" i="1"/>
  <c r="K14349" i="1"/>
  <c r="I14350" i="1"/>
  <c r="J14350" i="1"/>
  <c r="K14350" i="1"/>
  <c r="I14351" i="1"/>
  <c r="J14351" i="1"/>
  <c r="K14351" i="1"/>
  <c r="I14352" i="1"/>
  <c r="J14352" i="1"/>
  <c r="K14352" i="1"/>
  <c r="I14353" i="1"/>
  <c r="J14353" i="1"/>
  <c r="K14353" i="1"/>
  <c r="I14354" i="1"/>
  <c r="J14354" i="1"/>
  <c r="K14354" i="1"/>
  <c r="I14355" i="1"/>
  <c r="J14355" i="1"/>
  <c r="K14355" i="1"/>
  <c r="I14356" i="1"/>
  <c r="J14356" i="1"/>
  <c r="K14356" i="1"/>
  <c r="I14357" i="1"/>
  <c r="J14357" i="1"/>
  <c r="K14357" i="1"/>
  <c r="I14358" i="1"/>
  <c r="J14358" i="1"/>
  <c r="K14358" i="1"/>
  <c r="I14359" i="1"/>
  <c r="J14359" i="1"/>
  <c r="K14359" i="1"/>
  <c r="I14360" i="1"/>
  <c r="J14360" i="1"/>
  <c r="K14360" i="1"/>
  <c r="I14361" i="1"/>
  <c r="J14361" i="1"/>
  <c r="K14361" i="1"/>
  <c r="I14362" i="1"/>
  <c r="J14362" i="1"/>
  <c r="K14362" i="1"/>
  <c r="I14363" i="1"/>
  <c r="J14363" i="1"/>
  <c r="K14363" i="1"/>
  <c r="I14364" i="1"/>
  <c r="J14364" i="1"/>
  <c r="K14364" i="1"/>
  <c r="I14365" i="1"/>
  <c r="J14365" i="1"/>
  <c r="K14365" i="1"/>
  <c r="I14366" i="1"/>
  <c r="J14366" i="1"/>
  <c r="K14366" i="1"/>
  <c r="I14367" i="1"/>
  <c r="J14367" i="1"/>
  <c r="K14367" i="1"/>
  <c r="I14368" i="1"/>
  <c r="J14368" i="1"/>
  <c r="K14368" i="1"/>
  <c r="I14369" i="1"/>
  <c r="J14369" i="1"/>
  <c r="K14369" i="1"/>
  <c r="I14370" i="1"/>
  <c r="J14370" i="1"/>
  <c r="K14370" i="1"/>
  <c r="I14371" i="1"/>
  <c r="J14371" i="1"/>
  <c r="K14371" i="1"/>
  <c r="I14372" i="1"/>
  <c r="J14372" i="1"/>
  <c r="K14372" i="1"/>
  <c r="I14373" i="1"/>
  <c r="J14373" i="1"/>
  <c r="K14373" i="1"/>
  <c r="I14374" i="1"/>
  <c r="J14374" i="1"/>
  <c r="K14374" i="1"/>
  <c r="I14375" i="1"/>
  <c r="J14375" i="1"/>
  <c r="K14375" i="1"/>
  <c r="I14376" i="1"/>
  <c r="J14376" i="1"/>
  <c r="K14376" i="1"/>
  <c r="I14377" i="1"/>
  <c r="J14377" i="1"/>
  <c r="K14377" i="1"/>
  <c r="I14378" i="1"/>
  <c r="J14378" i="1"/>
  <c r="K14378" i="1"/>
  <c r="I14379" i="1"/>
  <c r="J14379" i="1"/>
  <c r="K14379" i="1"/>
  <c r="I14380" i="1"/>
  <c r="J14380" i="1"/>
  <c r="K14380" i="1"/>
  <c r="I14381" i="1"/>
  <c r="J14381" i="1"/>
  <c r="K14381" i="1"/>
  <c r="I14382" i="1"/>
  <c r="J14382" i="1"/>
  <c r="K14382" i="1"/>
  <c r="I14383" i="1"/>
  <c r="J14383" i="1"/>
  <c r="K14383" i="1"/>
  <c r="I14384" i="1"/>
  <c r="J14384" i="1"/>
  <c r="K14384" i="1"/>
  <c r="I14385" i="1"/>
  <c r="J14385" i="1"/>
  <c r="K14385" i="1"/>
  <c r="I14386" i="1"/>
  <c r="J14386" i="1"/>
  <c r="K14386" i="1"/>
  <c r="I14387" i="1"/>
  <c r="J14387" i="1"/>
  <c r="K14387" i="1"/>
  <c r="I14388" i="1"/>
  <c r="J14388" i="1"/>
  <c r="K14388" i="1"/>
  <c r="I14389" i="1"/>
  <c r="J14389" i="1"/>
  <c r="K14389" i="1"/>
  <c r="I14390" i="1"/>
  <c r="J14390" i="1"/>
  <c r="K14390" i="1"/>
  <c r="I14391" i="1"/>
  <c r="J14391" i="1"/>
  <c r="K14391" i="1"/>
  <c r="I14392" i="1"/>
  <c r="J14392" i="1"/>
  <c r="K14392" i="1"/>
  <c r="I14393" i="1"/>
  <c r="J14393" i="1"/>
  <c r="K14393" i="1"/>
  <c r="I14394" i="1"/>
  <c r="J14394" i="1"/>
  <c r="K14394" i="1"/>
  <c r="I14395" i="1"/>
  <c r="J14395" i="1"/>
  <c r="K14395" i="1"/>
  <c r="I14396" i="1"/>
  <c r="J14396" i="1"/>
  <c r="K14396" i="1"/>
  <c r="I14397" i="1"/>
  <c r="J14397" i="1"/>
  <c r="K14397" i="1"/>
  <c r="I14398" i="1"/>
  <c r="J14398" i="1"/>
  <c r="K14398" i="1"/>
  <c r="I14399" i="1"/>
  <c r="J14399" i="1"/>
  <c r="K14399" i="1"/>
  <c r="I14400" i="1"/>
  <c r="J14400" i="1"/>
  <c r="K14400" i="1"/>
  <c r="I14401" i="1"/>
  <c r="J14401" i="1"/>
  <c r="K14401" i="1"/>
  <c r="I14402" i="1"/>
  <c r="J14402" i="1"/>
  <c r="K14402" i="1"/>
  <c r="I14403" i="1"/>
  <c r="J14403" i="1"/>
  <c r="K14403" i="1"/>
  <c r="I14404" i="1"/>
  <c r="J14404" i="1"/>
  <c r="K14404" i="1"/>
  <c r="I14405" i="1"/>
  <c r="J14405" i="1"/>
  <c r="K14405" i="1"/>
  <c r="I14406" i="1"/>
  <c r="J14406" i="1"/>
  <c r="K14406" i="1"/>
  <c r="I14407" i="1"/>
  <c r="J14407" i="1"/>
  <c r="K14407" i="1"/>
  <c r="I14408" i="1"/>
  <c r="J14408" i="1"/>
  <c r="K14408" i="1"/>
  <c r="I14409" i="1"/>
  <c r="J14409" i="1"/>
  <c r="K14409" i="1"/>
  <c r="I14410" i="1"/>
  <c r="J14410" i="1"/>
  <c r="K14410" i="1"/>
  <c r="I14411" i="1"/>
  <c r="J14411" i="1"/>
  <c r="K14411" i="1"/>
  <c r="I14412" i="1"/>
  <c r="J14412" i="1"/>
  <c r="K14412" i="1"/>
  <c r="I14413" i="1"/>
  <c r="J14413" i="1"/>
  <c r="K14413" i="1"/>
  <c r="I14414" i="1"/>
  <c r="J14414" i="1"/>
  <c r="K14414" i="1"/>
  <c r="I14415" i="1"/>
  <c r="J14415" i="1"/>
  <c r="K14415" i="1"/>
  <c r="I14416" i="1"/>
  <c r="J14416" i="1"/>
  <c r="K14416" i="1"/>
  <c r="I14417" i="1"/>
  <c r="J14417" i="1"/>
  <c r="K14417" i="1"/>
  <c r="I14418" i="1"/>
  <c r="J14418" i="1"/>
  <c r="K14418" i="1"/>
  <c r="I14419" i="1"/>
  <c r="J14419" i="1"/>
  <c r="K14419" i="1"/>
  <c r="I14420" i="1"/>
  <c r="J14420" i="1"/>
  <c r="K14420" i="1"/>
  <c r="I14421" i="1"/>
  <c r="J14421" i="1"/>
  <c r="K14421" i="1"/>
  <c r="I14422" i="1"/>
  <c r="J14422" i="1"/>
  <c r="K14422" i="1"/>
  <c r="I14423" i="1"/>
  <c r="J14423" i="1"/>
  <c r="K14423" i="1"/>
  <c r="I14424" i="1"/>
  <c r="J14424" i="1"/>
  <c r="K14424" i="1"/>
  <c r="I14425" i="1"/>
  <c r="J14425" i="1"/>
  <c r="K14425" i="1"/>
  <c r="I14426" i="1"/>
  <c r="J14426" i="1"/>
  <c r="K14426" i="1"/>
  <c r="I14427" i="1"/>
  <c r="J14427" i="1"/>
  <c r="K14427" i="1"/>
  <c r="I14428" i="1"/>
  <c r="J14428" i="1"/>
  <c r="K14428" i="1"/>
  <c r="I14429" i="1"/>
  <c r="J14429" i="1"/>
  <c r="K14429" i="1"/>
  <c r="I14430" i="1"/>
  <c r="J14430" i="1"/>
  <c r="K14430" i="1"/>
  <c r="I14431" i="1"/>
  <c r="J14431" i="1"/>
  <c r="K14431" i="1"/>
  <c r="I14432" i="1"/>
  <c r="J14432" i="1"/>
  <c r="K14432" i="1"/>
  <c r="I14433" i="1"/>
  <c r="J14433" i="1"/>
  <c r="K14433" i="1"/>
  <c r="I14434" i="1"/>
  <c r="J14434" i="1"/>
  <c r="K14434" i="1"/>
  <c r="I14435" i="1"/>
  <c r="J14435" i="1"/>
  <c r="K14435" i="1"/>
  <c r="I14436" i="1"/>
  <c r="J14436" i="1"/>
  <c r="K14436" i="1"/>
  <c r="I14437" i="1"/>
  <c r="J14437" i="1"/>
  <c r="K14437" i="1"/>
  <c r="I14438" i="1"/>
  <c r="J14438" i="1"/>
  <c r="K14438" i="1"/>
  <c r="I14439" i="1"/>
  <c r="J14439" i="1"/>
  <c r="K14439" i="1"/>
  <c r="I14440" i="1"/>
  <c r="J14440" i="1"/>
  <c r="K14440" i="1"/>
  <c r="I14441" i="1"/>
  <c r="J14441" i="1"/>
  <c r="K14441" i="1"/>
  <c r="I14442" i="1"/>
  <c r="J14442" i="1"/>
  <c r="K14442" i="1"/>
  <c r="I14443" i="1"/>
  <c r="J14443" i="1"/>
  <c r="K14443" i="1"/>
  <c r="I14444" i="1"/>
  <c r="J14444" i="1"/>
  <c r="K14444" i="1"/>
  <c r="I14445" i="1"/>
  <c r="J14445" i="1"/>
  <c r="K14445" i="1"/>
  <c r="I14446" i="1"/>
  <c r="J14446" i="1"/>
  <c r="K14446" i="1"/>
  <c r="I14447" i="1"/>
  <c r="J14447" i="1"/>
  <c r="K14447" i="1"/>
  <c r="I14448" i="1"/>
  <c r="J14448" i="1"/>
  <c r="K14448" i="1"/>
  <c r="I14449" i="1"/>
  <c r="J14449" i="1"/>
  <c r="K14449" i="1"/>
  <c r="I14450" i="1"/>
  <c r="J14450" i="1"/>
  <c r="K14450" i="1"/>
  <c r="I14451" i="1"/>
  <c r="J14451" i="1"/>
  <c r="K14451" i="1"/>
  <c r="I14452" i="1"/>
  <c r="J14452" i="1"/>
  <c r="K14452" i="1"/>
  <c r="I14453" i="1"/>
  <c r="J14453" i="1"/>
  <c r="K14453" i="1"/>
  <c r="I14454" i="1"/>
  <c r="J14454" i="1"/>
  <c r="K14454" i="1"/>
  <c r="I14455" i="1"/>
  <c r="J14455" i="1"/>
  <c r="K14455" i="1"/>
  <c r="I14456" i="1"/>
  <c r="J14456" i="1"/>
  <c r="K14456" i="1"/>
  <c r="I14457" i="1"/>
  <c r="J14457" i="1"/>
  <c r="K14457" i="1"/>
  <c r="I14458" i="1"/>
  <c r="J14458" i="1"/>
  <c r="K14458" i="1"/>
  <c r="I14459" i="1"/>
  <c r="J14459" i="1"/>
  <c r="K14459" i="1"/>
  <c r="I14460" i="1"/>
  <c r="J14460" i="1"/>
  <c r="K14460" i="1"/>
  <c r="I14461" i="1"/>
  <c r="J14461" i="1"/>
  <c r="K14461" i="1"/>
  <c r="I14462" i="1"/>
  <c r="J14462" i="1"/>
  <c r="K14462" i="1"/>
  <c r="I14463" i="1"/>
  <c r="J14463" i="1"/>
  <c r="K14463" i="1"/>
  <c r="I14464" i="1"/>
  <c r="J14464" i="1"/>
  <c r="K14464" i="1"/>
  <c r="I14465" i="1"/>
  <c r="J14465" i="1"/>
  <c r="K14465" i="1"/>
  <c r="I14466" i="1"/>
  <c r="J14466" i="1"/>
  <c r="K14466" i="1"/>
  <c r="I14467" i="1"/>
  <c r="J14467" i="1"/>
  <c r="K14467" i="1"/>
  <c r="I14468" i="1"/>
  <c r="J14468" i="1"/>
  <c r="K14468" i="1"/>
  <c r="I14469" i="1"/>
  <c r="J14469" i="1"/>
  <c r="K14469" i="1"/>
  <c r="I14470" i="1"/>
  <c r="J14470" i="1"/>
  <c r="K14470" i="1"/>
  <c r="I14471" i="1"/>
  <c r="J14471" i="1"/>
  <c r="K14471" i="1"/>
  <c r="I14472" i="1"/>
  <c r="J14472" i="1"/>
  <c r="K14472" i="1"/>
  <c r="I14473" i="1"/>
  <c r="J14473" i="1"/>
  <c r="K14473" i="1"/>
  <c r="I14474" i="1"/>
  <c r="J14474" i="1"/>
  <c r="K14474" i="1"/>
  <c r="I14475" i="1"/>
  <c r="J14475" i="1"/>
  <c r="K14475" i="1"/>
  <c r="I14476" i="1"/>
  <c r="J14476" i="1"/>
  <c r="K14476" i="1"/>
  <c r="I14477" i="1"/>
  <c r="J14477" i="1"/>
  <c r="K14477" i="1"/>
  <c r="I14478" i="1"/>
  <c r="J14478" i="1"/>
  <c r="K14478" i="1"/>
  <c r="I14479" i="1"/>
  <c r="J14479" i="1"/>
  <c r="K14479" i="1"/>
  <c r="I14480" i="1"/>
  <c r="J14480" i="1"/>
  <c r="K14480" i="1"/>
  <c r="I14481" i="1"/>
  <c r="J14481" i="1"/>
  <c r="K14481" i="1"/>
  <c r="I14482" i="1"/>
  <c r="J14482" i="1"/>
  <c r="K14482" i="1"/>
  <c r="I14483" i="1"/>
  <c r="J14483" i="1"/>
  <c r="K14483" i="1"/>
  <c r="I14484" i="1"/>
  <c r="J14484" i="1"/>
  <c r="K14484" i="1"/>
  <c r="I14485" i="1"/>
  <c r="J14485" i="1"/>
  <c r="K14485" i="1"/>
  <c r="I14486" i="1"/>
  <c r="J14486" i="1"/>
  <c r="K14486" i="1"/>
  <c r="I14487" i="1"/>
  <c r="J14487" i="1"/>
  <c r="K14487" i="1"/>
  <c r="I14488" i="1"/>
  <c r="J14488" i="1"/>
  <c r="K14488" i="1"/>
  <c r="I14489" i="1"/>
  <c r="J14489" i="1"/>
  <c r="K14489" i="1"/>
  <c r="I14490" i="1"/>
  <c r="J14490" i="1"/>
  <c r="K14490" i="1"/>
  <c r="I14491" i="1"/>
  <c r="J14491" i="1"/>
  <c r="K14491" i="1"/>
  <c r="I14492" i="1"/>
  <c r="J14492" i="1"/>
  <c r="K14492" i="1"/>
  <c r="I14493" i="1"/>
  <c r="J14493" i="1"/>
  <c r="K14493" i="1"/>
  <c r="I14494" i="1"/>
  <c r="J14494" i="1"/>
  <c r="K14494" i="1"/>
  <c r="I14495" i="1"/>
  <c r="J14495" i="1"/>
  <c r="K14495" i="1"/>
  <c r="I14496" i="1"/>
  <c r="J14496" i="1"/>
  <c r="K14496" i="1"/>
  <c r="I14497" i="1"/>
  <c r="J14497" i="1"/>
  <c r="K14497" i="1"/>
  <c r="I14498" i="1"/>
  <c r="J14498" i="1"/>
  <c r="K14498" i="1"/>
  <c r="I14499" i="1"/>
  <c r="J14499" i="1"/>
  <c r="K14499" i="1"/>
  <c r="I14500" i="1"/>
  <c r="J14500" i="1"/>
  <c r="K14500" i="1"/>
  <c r="I14501" i="1"/>
  <c r="J14501" i="1"/>
  <c r="K14501" i="1"/>
  <c r="I14502" i="1"/>
  <c r="J14502" i="1"/>
  <c r="K14502" i="1"/>
  <c r="I14503" i="1"/>
  <c r="J14503" i="1"/>
  <c r="K14503" i="1"/>
  <c r="I14504" i="1"/>
  <c r="J14504" i="1"/>
  <c r="K14504" i="1"/>
  <c r="I14505" i="1"/>
  <c r="J14505" i="1"/>
  <c r="K14505" i="1"/>
  <c r="I14506" i="1"/>
  <c r="J14506" i="1"/>
  <c r="K14506" i="1"/>
  <c r="I14507" i="1"/>
  <c r="J14507" i="1"/>
  <c r="K14507" i="1"/>
  <c r="I14508" i="1"/>
  <c r="J14508" i="1"/>
  <c r="K14508" i="1"/>
  <c r="I14509" i="1"/>
  <c r="J14509" i="1"/>
  <c r="K14509" i="1"/>
  <c r="I14510" i="1"/>
  <c r="J14510" i="1"/>
  <c r="K14510" i="1"/>
  <c r="I14511" i="1"/>
  <c r="J14511" i="1"/>
  <c r="K14511" i="1"/>
  <c r="I14512" i="1"/>
  <c r="J14512" i="1"/>
  <c r="K14512" i="1"/>
  <c r="I14513" i="1"/>
  <c r="J14513" i="1"/>
  <c r="K14513" i="1"/>
  <c r="I14514" i="1"/>
  <c r="J14514" i="1"/>
  <c r="K14514" i="1"/>
  <c r="I14515" i="1"/>
  <c r="J14515" i="1"/>
  <c r="K14515" i="1"/>
  <c r="I14516" i="1"/>
  <c r="J14516" i="1"/>
  <c r="K14516" i="1"/>
  <c r="I14517" i="1"/>
  <c r="J14517" i="1"/>
  <c r="K14517" i="1"/>
  <c r="I14518" i="1"/>
  <c r="J14518" i="1"/>
  <c r="K14518" i="1"/>
  <c r="I14519" i="1"/>
  <c r="J14519" i="1"/>
  <c r="K14519" i="1"/>
  <c r="I14520" i="1"/>
  <c r="J14520" i="1"/>
  <c r="K14520" i="1"/>
  <c r="I14521" i="1"/>
  <c r="J14521" i="1"/>
  <c r="K14521" i="1"/>
  <c r="I14522" i="1"/>
  <c r="J14522" i="1"/>
  <c r="K14522" i="1"/>
  <c r="I14523" i="1"/>
  <c r="J14523" i="1"/>
  <c r="K14523" i="1"/>
  <c r="I14524" i="1"/>
  <c r="J14524" i="1"/>
  <c r="K14524" i="1"/>
  <c r="I14525" i="1"/>
  <c r="J14525" i="1"/>
  <c r="K14525" i="1"/>
  <c r="I14526" i="1"/>
  <c r="J14526" i="1"/>
  <c r="K14526" i="1"/>
  <c r="I14527" i="1"/>
  <c r="J14527" i="1"/>
  <c r="K14527" i="1"/>
  <c r="I14528" i="1"/>
  <c r="J14528" i="1"/>
  <c r="K14528" i="1"/>
  <c r="I14529" i="1"/>
  <c r="J14529" i="1"/>
  <c r="K14529" i="1"/>
  <c r="I14530" i="1"/>
  <c r="J14530" i="1"/>
  <c r="K14530" i="1"/>
  <c r="I14531" i="1"/>
  <c r="J14531" i="1"/>
  <c r="K14531" i="1"/>
  <c r="I14532" i="1"/>
  <c r="J14532" i="1"/>
  <c r="K14532" i="1"/>
  <c r="I14533" i="1"/>
  <c r="J14533" i="1"/>
  <c r="K14533" i="1"/>
  <c r="I14534" i="1"/>
  <c r="J14534" i="1"/>
  <c r="K14534" i="1"/>
  <c r="I14535" i="1"/>
  <c r="J14535" i="1"/>
  <c r="K14535" i="1"/>
  <c r="I14536" i="1"/>
  <c r="J14536" i="1"/>
  <c r="K14536" i="1"/>
  <c r="I14537" i="1"/>
  <c r="J14537" i="1"/>
  <c r="K14537" i="1"/>
  <c r="I14538" i="1"/>
  <c r="J14538" i="1"/>
  <c r="K14538" i="1"/>
  <c r="I14539" i="1"/>
  <c r="J14539" i="1"/>
  <c r="K14539" i="1"/>
  <c r="I14540" i="1"/>
  <c r="J14540" i="1"/>
  <c r="K14540" i="1"/>
  <c r="I14541" i="1"/>
  <c r="J14541" i="1"/>
  <c r="K14541" i="1"/>
  <c r="I14542" i="1"/>
  <c r="J14542" i="1"/>
  <c r="K14542" i="1"/>
  <c r="I14543" i="1"/>
  <c r="J14543" i="1"/>
  <c r="K14543" i="1"/>
  <c r="I14544" i="1"/>
  <c r="J14544" i="1"/>
  <c r="K14544" i="1"/>
  <c r="I14545" i="1"/>
  <c r="J14545" i="1"/>
  <c r="K14545" i="1"/>
  <c r="I14546" i="1"/>
  <c r="J14546" i="1"/>
  <c r="K14546" i="1"/>
  <c r="I14547" i="1"/>
  <c r="J14547" i="1"/>
  <c r="K14547" i="1"/>
  <c r="I14548" i="1"/>
  <c r="J14548" i="1"/>
  <c r="K14548" i="1"/>
  <c r="I14549" i="1"/>
  <c r="J14549" i="1"/>
  <c r="K14549" i="1"/>
  <c r="I14550" i="1"/>
  <c r="J14550" i="1"/>
  <c r="K14550" i="1"/>
  <c r="I14551" i="1"/>
  <c r="J14551" i="1"/>
  <c r="K14551" i="1"/>
  <c r="I14552" i="1"/>
  <c r="J14552" i="1"/>
  <c r="K14552" i="1"/>
  <c r="I14553" i="1"/>
  <c r="J14553" i="1"/>
  <c r="K14553" i="1"/>
  <c r="I14554" i="1"/>
  <c r="J14554" i="1"/>
  <c r="K14554" i="1"/>
  <c r="I14555" i="1"/>
  <c r="J14555" i="1"/>
  <c r="K14555" i="1"/>
  <c r="I14556" i="1"/>
  <c r="J14556" i="1"/>
  <c r="K14556" i="1"/>
  <c r="I14557" i="1"/>
  <c r="J14557" i="1"/>
  <c r="K14557" i="1"/>
  <c r="I14558" i="1"/>
  <c r="J14558" i="1"/>
  <c r="K14558" i="1"/>
  <c r="I14559" i="1"/>
  <c r="J14559" i="1"/>
  <c r="K14559" i="1"/>
  <c r="I14560" i="1"/>
  <c r="J14560" i="1"/>
  <c r="K14560" i="1"/>
  <c r="I14561" i="1"/>
  <c r="J14561" i="1"/>
  <c r="K14561" i="1"/>
  <c r="I14562" i="1"/>
  <c r="J14562" i="1"/>
  <c r="K14562" i="1"/>
  <c r="I14563" i="1"/>
  <c r="J14563" i="1"/>
  <c r="K14563" i="1"/>
  <c r="I14564" i="1"/>
  <c r="J14564" i="1"/>
  <c r="K14564" i="1"/>
  <c r="I14565" i="1"/>
  <c r="J14565" i="1"/>
  <c r="K14565" i="1"/>
  <c r="I14566" i="1"/>
  <c r="J14566" i="1"/>
  <c r="K14566" i="1"/>
  <c r="I14567" i="1"/>
  <c r="J14567" i="1"/>
  <c r="K14567" i="1"/>
  <c r="I14568" i="1"/>
  <c r="J14568" i="1"/>
  <c r="K14568" i="1"/>
  <c r="I14569" i="1"/>
  <c r="J14569" i="1"/>
  <c r="K14569" i="1"/>
  <c r="I14570" i="1"/>
  <c r="J14570" i="1"/>
  <c r="K14570" i="1"/>
  <c r="I14571" i="1"/>
  <c r="J14571" i="1"/>
  <c r="K14571" i="1"/>
  <c r="I14572" i="1"/>
  <c r="J14572" i="1"/>
  <c r="K14572" i="1"/>
  <c r="I14573" i="1"/>
  <c r="J14573" i="1"/>
  <c r="K14573" i="1"/>
  <c r="I14574" i="1"/>
  <c r="J14574" i="1"/>
  <c r="K14574" i="1"/>
  <c r="I14575" i="1"/>
  <c r="J14575" i="1"/>
  <c r="K14575" i="1"/>
  <c r="I14576" i="1"/>
  <c r="J14576" i="1"/>
  <c r="K14576" i="1"/>
  <c r="I14577" i="1"/>
  <c r="J14577" i="1"/>
  <c r="K14577" i="1"/>
  <c r="I14578" i="1"/>
  <c r="J14578" i="1"/>
  <c r="K14578" i="1"/>
  <c r="I14579" i="1"/>
  <c r="J14579" i="1"/>
  <c r="K14579" i="1"/>
  <c r="I14580" i="1"/>
  <c r="J14580" i="1"/>
  <c r="K14580" i="1"/>
  <c r="I14581" i="1"/>
  <c r="J14581" i="1"/>
  <c r="K14581" i="1"/>
  <c r="I14582" i="1"/>
  <c r="J14582" i="1"/>
  <c r="K14582" i="1"/>
  <c r="I14583" i="1"/>
  <c r="J14583" i="1"/>
  <c r="K14583" i="1"/>
  <c r="I14584" i="1"/>
  <c r="J14584" i="1"/>
  <c r="K14584" i="1"/>
  <c r="I14585" i="1"/>
  <c r="J14585" i="1"/>
  <c r="K14585" i="1"/>
  <c r="I14586" i="1"/>
  <c r="J14586" i="1"/>
  <c r="K14586" i="1"/>
  <c r="I14587" i="1"/>
  <c r="J14587" i="1"/>
  <c r="K14587" i="1"/>
  <c r="I14588" i="1"/>
  <c r="J14588" i="1"/>
  <c r="K14588" i="1"/>
  <c r="I14589" i="1"/>
  <c r="J14589" i="1"/>
  <c r="K14589" i="1"/>
  <c r="I14590" i="1"/>
  <c r="J14590" i="1"/>
  <c r="K14590" i="1"/>
  <c r="I14591" i="1"/>
  <c r="J14591" i="1"/>
  <c r="K14591" i="1"/>
  <c r="I14592" i="1"/>
  <c r="J14592" i="1"/>
  <c r="K14592" i="1"/>
  <c r="I14593" i="1"/>
  <c r="J14593" i="1"/>
  <c r="K14593" i="1"/>
  <c r="I14594" i="1"/>
  <c r="J14594" i="1"/>
  <c r="K14594" i="1"/>
  <c r="I14595" i="1"/>
  <c r="J14595" i="1"/>
  <c r="K14595" i="1"/>
  <c r="I14596" i="1"/>
  <c r="J14596" i="1"/>
  <c r="K14596" i="1"/>
  <c r="I14597" i="1"/>
  <c r="J14597" i="1"/>
  <c r="K14597" i="1"/>
  <c r="I14598" i="1"/>
  <c r="J14598" i="1"/>
  <c r="K14598" i="1"/>
  <c r="I14599" i="1"/>
  <c r="J14599" i="1"/>
  <c r="K14599" i="1"/>
  <c r="I14600" i="1"/>
  <c r="J14600" i="1"/>
  <c r="K14600" i="1"/>
  <c r="I14601" i="1"/>
  <c r="J14601" i="1"/>
  <c r="K14601" i="1"/>
  <c r="I14602" i="1"/>
  <c r="J14602" i="1"/>
  <c r="K14602" i="1"/>
  <c r="I14603" i="1"/>
  <c r="J14603" i="1"/>
  <c r="K14603" i="1"/>
  <c r="I14604" i="1"/>
  <c r="J14604" i="1"/>
  <c r="K14604" i="1"/>
  <c r="I14605" i="1"/>
  <c r="J14605" i="1"/>
  <c r="K14605" i="1"/>
  <c r="I14606" i="1"/>
  <c r="J14606" i="1"/>
  <c r="K14606" i="1"/>
  <c r="I14607" i="1"/>
  <c r="J14607" i="1"/>
  <c r="K14607" i="1"/>
  <c r="I14608" i="1"/>
  <c r="J14608" i="1"/>
  <c r="K14608" i="1"/>
  <c r="I14609" i="1"/>
  <c r="J14609" i="1"/>
  <c r="K14609" i="1"/>
  <c r="I14610" i="1"/>
  <c r="J14610" i="1"/>
  <c r="K14610" i="1"/>
  <c r="I14611" i="1"/>
  <c r="J14611" i="1"/>
  <c r="K14611" i="1"/>
  <c r="I14612" i="1"/>
  <c r="J14612" i="1"/>
  <c r="K14612" i="1"/>
  <c r="I14613" i="1"/>
  <c r="J14613" i="1"/>
  <c r="K14613" i="1"/>
  <c r="I14614" i="1"/>
  <c r="J14614" i="1"/>
  <c r="K14614" i="1"/>
  <c r="I14615" i="1"/>
  <c r="J14615" i="1"/>
  <c r="K14615" i="1"/>
  <c r="I14616" i="1"/>
  <c r="J14616" i="1"/>
  <c r="K14616" i="1"/>
  <c r="I14617" i="1"/>
  <c r="J14617" i="1"/>
  <c r="K14617" i="1"/>
  <c r="I14618" i="1"/>
  <c r="J14618" i="1"/>
  <c r="K14618" i="1"/>
  <c r="I14619" i="1"/>
  <c r="J14619" i="1"/>
  <c r="K14619" i="1"/>
  <c r="I14620" i="1"/>
  <c r="J14620" i="1"/>
  <c r="K14620" i="1"/>
  <c r="I14621" i="1"/>
  <c r="J14621" i="1"/>
  <c r="K14621" i="1"/>
  <c r="I14622" i="1"/>
  <c r="J14622" i="1"/>
  <c r="K14622" i="1"/>
  <c r="I14623" i="1"/>
  <c r="J14623" i="1"/>
  <c r="K14623" i="1"/>
  <c r="I14624" i="1"/>
  <c r="J14624" i="1"/>
  <c r="K14624" i="1"/>
  <c r="I14625" i="1"/>
  <c r="J14625" i="1"/>
  <c r="K14625" i="1"/>
  <c r="I14626" i="1"/>
  <c r="J14626" i="1"/>
  <c r="K14626" i="1"/>
  <c r="I14627" i="1"/>
  <c r="J14627" i="1"/>
  <c r="K14627" i="1"/>
  <c r="I14628" i="1"/>
  <c r="J14628" i="1"/>
  <c r="K14628" i="1"/>
  <c r="I14629" i="1"/>
  <c r="J14629" i="1"/>
  <c r="K14629" i="1"/>
  <c r="I14630" i="1"/>
  <c r="J14630" i="1"/>
  <c r="K14630" i="1"/>
  <c r="I14631" i="1"/>
  <c r="J14631" i="1"/>
  <c r="K14631" i="1"/>
  <c r="I14632" i="1"/>
  <c r="J14632" i="1"/>
  <c r="K14632" i="1"/>
  <c r="I14633" i="1"/>
  <c r="J14633" i="1"/>
  <c r="K14633" i="1"/>
  <c r="I14634" i="1"/>
  <c r="J14634" i="1"/>
  <c r="K14634" i="1"/>
  <c r="I14635" i="1"/>
  <c r="J14635" i="1"/>
  <c r="K14635" i="1"/>
  <c r="I14636" i="1"/>
  <c r="J14636" i="1"/>
  <c r="K14636" i="1"/>
  <c r="I14637" i="1"/>
  <c r="J14637" i="1"/>
  <c r="K14637" i="1"/>
  <c r="I14638" i="1"/>
  <c r="J14638" i="1"/>
  <c r="K14638" i="1"/>
  <c r="I14639" i="1"/>
  <c r="J14639" i="1"/>
  <c r="K14639" i="1"/>
  <c r="I14640" i="1"/>
  <c r="J14640" i="1"/>
  <c r="K14640" i="1"/>
  <c r="I14641" i="1"/>
  <c r="J14641" i="1"/>
  <c r="K14641" i="1"/>
  <c r="I14642" i="1"/>
  <c r="J14642" i="1"/>
  <c r="K14642" i="1"/>
  <c r="I14643" i="1"/>
  <c r="J14643" i="1"/>
  <c r="K14643" i="1"/>
  <c r="I14644" i="1"/>
  <c r="J14644" i="1"/>
  <c r="K14644" i="1"/>
  <c r="I14645" i="1"/>
  <c r="J14645" i="1"/>
  <c r="K14645" i="1"/>
  <c r="I14646" i="1"/>
  <c r="J14646" i="1"/>
  <c r="K14646" i="1"/>
  <c r="I14647" i="1"/>
  <c r="J14647" i="1"/>
  <c r="K14647" i="1"/>
  <c r="I14648" i="1"/>
  <c r="J14648" i="1"/>
  <c r="K14648" i="1"/>
  <c r="I14649" i="1"/>
  <c r="J14649" i="1"/>
  <c r="K14649" i="1"/>
  <c r="I14650" i="1"/>
  <c r="J14650" i="1"/>
  <c r="K14650" i="1"/>
  <c r="I14651" i="1"/>
  <c r="J14651" i="1"/>
  <c r="K14651" i="1"/>
  <c r="I14652" i="1"/>
  <c r="J14652" i="1"/>
  <c r="K14652" i="1"/>
  <c r="I14653" i="1"/>
  <c r="J14653" i="1"/>
  <c r="K14653" i="1"/>
  <c r="I14654" i="1"/>
  <c r="J14654" i="1"/>
  <c r="K14654" i="1"/>
  <c r="I14655" i="1"/>
  <c r="J14655" i="1"/>
  <c r="K14655" i="1"/>
  <c r="I14656" i="1"/>
  <c r="J14656" i="1"/>
  <c r="K14656" i="1"/>
  <c r="I14657" i="1"/>
  <c r="J14657" i="1"/>
  <c r="K14657" i="1"/>
  <c r="I14658" i="1"/>
  <c r="J14658" i="1"/>
  <c r="K14658" i="1"/>
  <c r="I14659" i="1"/>
  <c r="J14659" i="1"/>
  <c r="K14659" i="1"/>
  <c r="I14660" i="1"/>
  <c r="J14660" i="1"/>
  <c r="K14660" i="1"/>
  <c r="I14661" i="1"/>
  <c r="J14661" i="1"/>
  <c r="K14661" i="1"/>
  <c r="I14662" i="1"/>
  <c r="J14662" i="1"/>
  <c r="K14662" i="1"/>
  <c r="I14663" i="1"/>
  <c r="J14663" i="1"/>
  <c r="K14663" i="1"/>
  <c r="I14664" i="1"/>
  <c r="J14664" i="1"/>
  <c r="K14664" i="1"/>
  <c r="I14665" i="1"/>
  <c r="J14665" i="1"/>
  <c r="K14665" i="1"/>
  <c r="I14666" i="1"/>
  <c r="J14666" i="1"/>
  <c r="K14666" i="1"/>
  <c r="I14667" i="1"/>
  <c r="J14667" i="1"/>
  <c r="K14667" i="1"/>
  <c r="I14668" i="1"/>
  <c r="J14668" i="1"/>
  <c r="K14668" i="1"/>
  <c r="I14669" i="1"/>
  <c r="J14669" i="1"/>
  <c r="K14669" i="1"/>
  <c r="I14670" i="1"/>
  <c r="J14670" i="1"/>
  <c r="K14670" i="1"/>
  <c r="I14671" i="1"/>
  <c r="J14671" i="1"/>
  <c r="K14671" i="1"/>
  <c r="I14672" i="1"/>
  <c r="J14672" i="1"/>
  <c r="K14672" i="1"/>
  <c r="I14673" i="1"/>
  <c r="J14673" i="1"/>
  <c r="K14673" i="1"/>
  <c r="I14674" i="1"/>
  <c r="J14674" i="1"/>
  <c r="K14674" i="1"/>
  <c r="I14675" i="1"/>
  <c r="J14675" i="1"/>
  <c r="K14675" i="1"/>
  <c r="I14676" i="1"/>
  <c r="J14676" i="1"/>
  <c r="K14676" i="1"/>
  <c r="I14677" i="1"/>
  <c r="J14677" i="1"/>
  <c r="K14677" i="1"/>
  <c r="I14678" i="1"/>
  <c r="J14678" i="1"/>
  <c r="K14678" i="1"/>
  <c r="I14679" i="1"/>
  <c r="J14679" i="1"/>
  <c r="K14679" i="1"/>
  <c r="I14680" i="1"/>
  <c r="J14680" i="1"/>
  <c r="K14680" i="1"/>
  <c r="I14681" i="1"/>
  <c r="J14681" i="1"/>
  <c r="K14681" i="1"/>
  <c r="I14682" i="1"/>
  <c r="J14682" i="1"/>
  <c r="K14682" i="1"/>
  <c r="I14683" i="1"/>
  <c r="J14683" i="1"/>
  <c r="K14683" i="1"/>
  <c r="I14684" i="1"/>
  <c r="J14684" i="1"/>
  <c r="K14684" i="1"/>
  <c r="I14685" i="1"/>
  <c r="J14685" i="1"/>
  <c r="K14685" i="1"/>
  <c r="I14686" i="1"/>
  <c r="J14686" i="1"/>
  <c r="K14686" i="1"/>
  <c r="I14687" i="1"/>
  <c r="J14687" i="1"/>
  <c r="K14687" i="1"/>
  <c r="I14688" i="1"/>
  <c r="J14688" i="1"/>
  <c r="K14688" i="1"/>
  <c r="I14689" i="1"/>
  <c r="J14689" i="1"/>
  <c r="K14689" i="1"/>
  <c r="I14690" i="1"/>
  <c r="J14690" i="1"/>
  <c r="K14690" i="1"/>
  <c r="I14691" i="1"/>
  <c r="J14691" i="1"/>
  <c r="K14691" i="1"/>
  <c r="I14692" i="1"/>
  <c r="J14692" i="1"/>
  <c r="K14692" i="1"/>
  <c r="I14693" i="1"/>
  <c r="J14693" i="1"/>
  <c r="K14693" i="1"/>
  <c r="I14694" i="1"/>
  <c r="J14694" i="1"/>
  <c r="K14694" i="1"/>
  <c r="I14695" i="1"/>
  <c r="J14695" i="1"/>
  <c r="K14695" i="1"/>
  <c r="I14696" i="1"/>
  <c r="J14696" i="1"/>
  <c r="K14696" i="1"/>
  <c r="I14697" i="1"/>
  <c r="J14697" i="1"/>
  <c r="K14697" i="1"/>
  <c r="I14698" i="1"/>
  <c r="J14698" i="1"/>
  <c r="K14698" i="1"/>
  <c r="I14699" i="1"/>
  <c r="J14699" i="1"/>
  <c r="K14699" i="1"/>
  <c r="I14700" i="1"/>
  <c r="J14700" i="1"/>
  <c r="K14700" i="1"/>
  <c r="I14701" i="1"/>
  <c r="J14701" i="1"/>
  <c r="K14701" i="1"/>
  <c r="I14702" i="1"/>
  <c r="J14702" i="1"/>
  <c r="K14702" i="1"/>
  <c r="I14703" i="1"/>
  <c r="J14703" i="1"/>
  <c r="K14703" i="1"/>
  <c r="I14704" i="1"/>
  <c r="J14704" i="1"/>
  <c r="K14704" i="1"/>
  <c r="I14705" i="1"/>
  <c r="J14705" i="1"/>
  <c r="K14705" i="1"/>
  <c r="I14706" i="1"/>
  <c r="J14706" i="1"/>
  <c r="K14706" i="1"/>
  <c r="I14707" i="1"/>
  <c r="J14707" i="1"/>
  <c r="K14707" i="1"/>
  <c r="I14708" i="1"/>
  <c r="J14708" i="1"/>
  <c r="K14708" i="1"/>
  <c r="I14709" i="1"/>
  <c r="J14709" i="1"/>
  <c r="K14709" i="1"/>
  <c r="I14710" i="1"/>
  <c r="J14710" i="1"/>
  <c r="K14710" i="1"/>
  <c r="I14711" i="1"/>
  <c r="J14711" i="1"/>
  <c r="K14711" i="1"/>
  <c r="I14712" i="1"/>
  <c r="J14712" i="1"/>
  <c r="K14712" i="1"/>
  <c r="I14713" i="1"/>
  <c r="J14713" i="1"/>
  <c r="K14713" i="1"/>
  <c r="I14714" i="1"/>
  <c r="J14714" i="1"/>
  <c r="K14714" i="1"/>
  <c r="I14715" i="1"/>
  <c r="J14715" i="1"/>
  <c r="K14715" i="1"/>
  <c r="I14716" i="1"/>
  <c r="J14716" i="1"/>
  <c r="K14716" i="1"/>
  <c r="I14717" i="1"/>
  <c r="J14717" i="1"/>
  <c r="K14717" i="1"/>
  <c r="I14718" i="1"/>
  <c r="J14718" i="1"/>
  <c r="K14718" i="1"/>
  <c r="I14719" i="1"/>
  <c r="J14719" i="1"/>
  <c r="K14719" i="1"/>
  <c r="I14720" i="1"/>
  <c r="J14720" i="1"/>
  <c r="K14720" i="1"/>
  <c r="I14721" i="1"/>
  <c r="J14721" i="1"/>
  <c r="K14721" i="1"/>
  <c r="I14722" i="1"/>
  <c r="J14722" i="1"/>
  <c r="K14722" i="1"/>
  <c r="I14723" i="1"/>
  <c r="J14723" i="1"/>
  <c r="K14723" i="1"/>
  <c r="I14724" i="1"/>
  <c r="J14724" i="1"/>
  <c r="K14724" i="1"/>
  <c r="I14725" i="1"/>
  <c r="J14725" i="1"/>
  <c r="K14725" i="1"/>
  <c r="I14726" i="1"/>
  <c r="J14726" i="1"/>
  <c r="K14726" i="1"/>
  <c r="I14727" i="1"/>
  <c r="J14727" i="1"/>
  <c r="K14727" i="1"/>
  <c r="I14728" i="1"/>
  <c r="J14728" i="1"/>
  <c r="K14728" i="1"/>
  <c r="I14729" i="1"/>
  <c r="J14729" i="1"/>
  <c r="K14729" i="1"/>
  <c r="I14730" i="1"/>
  <c r="J14730" i="1"/>
  <c r="K14730" i="1"/>
  <c r="I14731" i="1"/>
  <c r="J14731" i="1"/>
  <c r="K14731" i="1"/>
  <c r="I14732" i="1"/>
  <c r="J14732" i="1"/>
  <c r="K14732" i="1"/>
  <c r="I14733" i="1"/>
  <c r="J14733" i="1"/>
  <c r="K14733" i="1"/>
  <c r="I14734" i="1"/>
  <c r="J14734" i="1"/>
  <c r="K14734" i="1"/>
  <c r="I14735" i="1"/>
  <c r="J14735" i="1"/>
  <c r="K14735" i="1"/>
  <c r="I14736" i="1"/>
  <c r="J14736" i="1"/>
  <c r="K14736" i="1"/>
  <c r="I14737" i="1"/>
  <c r="J14737" i="1"/>
  <c r="K14737" i="1"/>
  <c r="I14738" i="1"/>
  <c r="J14738" i="1"/>
  <c r="K14738" i="1"/>
  <c r="I14739" i="1"/>
  <c r="J14739" i="1"/>
  <c r="K14739" i="1"/>
  <c r="I14740" i="1"/>
  <c r="J14740" i="1"/>
  <c r="K14740" i="1"/>
  <c r="I14741" i="1"/>
  <c r="J14741" i="1"/>
  <c r="K14741" i="1"/>
  <c r="I14742" i="1"/>
  <c r="J14742" i="1"/>
  <c r="K14742" i="1"/>
  <c r="I14743" i="1"/>
  <c r="J14743" i="1"/>
  <c r="K14743" i="1"/>
  <c r="I14744" i="1"/>
  <c r="J14744" i="1"/>
  <c r="K14744" i="1"/>
  <c r="I14745" i="1"/>
  <c r="J14745" i="1"/>
  <c r="K14745" i="1"/>
  <c r="I14746" i="1"/>
  <c r="J14746" i="1"/>
  <c r="K14746" i="1"/>
  <c r="I14747" i="1"/>
  <c r="J14747" i="1"/>
  <c r="K14747" i="1"/>
  <c r="I14748" i="1"/>
  <c r="J14748" i="1"/>
  <c r="K14748" i="1"/>
  <c r="I14749" i="1"/>
  <c r="J14749" i="1"/>
  <c r="K14749" i="1"/>
  <c r="I14750" i="1"/>
  <c r="J14750" i="1"/>
  <c r="K14750" i="1"/>
  <c r="I14751" i="1"/>
  <c r="J14751" i="1"/>
  <c r="K14751" i="1"/>
  <c r="I14752" i="1"/>
  <c r="J14752" i="1"/>
  <c r="K14752" i="1"/>
  <c r="I14753" i="1"/>
  <c r="J14753" i="1"/>
  <c r="K14753" i="1"/>
  <c r="I14754" i="1"/>
  <c r="J14754" i="1"/>
  <c r="K14754" i="1"/>
  <c r="I14755" i="1"/>
  <c r="J14755" i="1"/>
  <c r="K14755" i="1"/>
  <c r="I14756" i="1"/>
  <c r="J14756" i="1"/>
  <c r="K14756" i="1"/>
  <c r="I14757" i="1"/>
  <c r="J14757" i="1"/>
  <c r="K14757" i="1"/>
  <c r="I14758" i="1"/>
  <c r="J14758" i="1"/>
  <c r="K14758" i="1"/>
  <c r="I14759" i="1"/>
  <c r="J14759" i="1"/>
  <c r="K14759" i="1"/>
  <c r="I14760" i="1"/>
  <c r="J14760" i="1"/>
  <c r="K14760" i="1"/>
  <c r="I14761" i="1"/>
  <c r="J14761" i="1"/>
  <c r="K14761" i="1"/>
  <c r="I14762" i="1"/>
  <c r="J14762" i="1"/>
  <c r="K14762" i="1"/>
  <c r="I14763" i="1"/>
  <c r="J14763" i="1"/>
  <c r="K14763" i="1"/>
  <c r="I14764" i="1"/>
  <c r="J14764" i="1"/>
  <c r="K14764" i="1"/>
  <c r="I14765" i="1"/>
  <c r="J14765" i="1"/>
  <c r="K14765" i="1"/>
  <c r="I14766" i="1"/>
  <c r="J14766" i="1"/>
  <c r="K14766" i="1"/>
  <c r="I14767" i="1"/>
  <c r="J14767" i="1"/>
  <c r="K14767" i="1"/>
  <c r="I14768" i="1"/>
  <c r="J14768" i="1"/>
  <c r="K14768" i="1"/>
  <c r="I14769" i="1"/>
  <c r="J14769" i="1"/>
  <c r="K14769" i="1"/>
  <c r="I14770" i="1"/>
  <c r="J14770" i="1"/>
  <c r="K14770" i="1"/>
  <c r="I14771" i="1"/>
  <c r="J14771" i="1"/>
  <c r="K14771" i="1"/>
  <c r="I14772" i="1"/>
  <c r="J14772" i="1"/>
  <c r="K14772" i="1"/>
  <c r="I14773" i="1"/>
  <c r="J14773" i="1"/>
  <c r="K14773" i="1"/>
  <c r="I14774" i="1"/>
  <c r="J14774" i="1"/>
  <c r="K14774" i="1"/>
  <c r="I14775" i="1"/>
  <c r="J14775" i="1"/>
  <c r="K14775" i="1"/>
  <c r="I14776" i="1"/>
  <c r="J14776" i="1"/>
  <c r="K14776" i="1"/>
  <c r="I14777" i="1"/>
  <c r="J14777" i="1"/>
  <c r="K14777" i="1"/>
  <c r="I14778" i="1"/>
  <c r="J14778" i="1"/>
  <c r="K14778" i="1"/>
  <c r="I14779" i="1"/>
  <c r="J14779" i="1"/>
  <c r="K14779" i="1"/>
  <c r="I14780" i="1"/>
  <c r="J14780" i="1"/>
  <c r="K14780" i="1"/>
  <c r="I14781" i="1"/>
  <c r="J14781" i="1"/>
  <c r="K14781" i="1"/>
  <c r="I14782" i="1"/>
  <c r="J14782" i="1"/>
  <c r="K14782" i="1"/>
  <c r="I14783" i="1"/>
  <c r="J14783" i="1"/>
  <c r="K14783" i="1"/>
  <c r="I14784" i="1"/>
  <c r="J14784" i="1"/>
  <c r="K14784" i="1"/>
  <c r="I14785" i="1"/>
  <c r="J14785" i="1"/>
  <c r="K14785"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I9858" i="1"/>
  <c r="J9858" i="1"/>
  <c r="K9858" i="1"/>
  <c r="I9859" i="1"/>
  <c r="J9859" i="1"/>
  <c r="K9859" i="1"/>
  <c r="I9860" i="1"/>
  <c r="J9860" i="1"/>
  <c r="K9860" i="1"/>
  <c r="I9861" i="1"/>
  <c r="J9861" i="1"/>
  <c r="K9861" i="1"/>
  <c r="I9862" i="1"/>
  <c r="J9862" i="1"/>
  <c r="K9862" i="1"/>
  <c r="I9863" i="1"/>
  <c r="J9863" i="1"/>
  <c r="K9863" i="1"/>
  <c r="I9864" i="1"/>
  <c r="J9864" i="1"/>
  <c r="K9864" i="1"/>
  <c r="I9865" i="1"/>
  <c r="J9865" i="1"/>
  <c r="K9865" i="1"/>
  <c r="I9866" i="1"/>
  <c r="J9866" i="1"/>
  <c r="K9866" i="1"/>
  <c r="I9867" i="1"/>
  <c r="J9867" i="1"/>
  <c r="K9867" i="1"/>
  <c r="I9868" i="1"/>
  <c r="J9868" i="1"/>
  <c r="K9868" i="1"/>
  <c r="I9869" i="1"/>
  <c r="J9869" i="1"/>
  <c r="K9869" i="1"/>
  <c r="I9870" i="1"/>
  <c r="J9870" i="1"/>
  <c r="K9870" i="1"/>
  <c r="I9871" i="1"/>
  <c r="J9871" i="1"/>
  <c r="K9871" i="1"/>
  <c r="I9872" i="1"/>
  <c r="J9872" i="1"/>
  <c r="K9872" i="1"/>
  <c r="I9873" i="1"/>
  <c r="J9873" i="1"/>
  <c r="K9873" i="1"/>
  <c r="I9874" i="1"/>
  <c r="J9874" i="1"/>
  <c r="K9874" i="1"/>
  <c r="I9875" i="1"/>
  <c r="J9875" i="1"/>
  <c r="K9875" i="1"/>
  <c r="I9876" i="1"/>
  <c r="J9876" i="1"/>
  <c r="K9876" i="1"/>
  <c r="I9877" i="1"/>
  <c r="J9877" i="1"/>
  <c r="K9877" i="1"/>
  <c r="I9878" i="1"/>
  <c r="J9878" i="1"/>
  <c r="K9878" i="1"/>
  <c r="I9879" i="1"/>
  <c r="J9879" i="1"/>
  <c r="K9879" i="1"/>
  <c r="I9880" i="1"/>
  <c r="J9880" i="1"/>
  <c r="K9880" i="1"/>
  <c r="I9881" i="1"/>
  <c r="J9881" i="1"/>
  <c r="K9881" i="1"/>
  <c r="I9882" i="1"/>
  <c r="J9882" i="1"/>
  <c r="K9882" i="1"/>
  <c r="I9883" i="1"/>
  <c r="J9883" i="1"/>
  <c r="K9883" i="1"/>
  <c r="I9884" i="1"/>
  <c r="J9884" i="1"/>
  <c r="K9884" i="1"/>
  <c r="I9885" i="1"/>
  <c r="J9885" i="1"/>
  <c r="K9885" i="1"/>
  <c r="I9886" i="1"/>
  <c r="J9886" i="1"/>
  <c r="K9886" i="1"/>
  <c r="I9887" i="1"/>
  <c r="J9887" i="1"/>
  <c r="K9887" i="1"/>
  <c r="I9888" i="1"/>
  <c r="J9888" i="1"/>
  <c r="K9888" i="1"/>
  <c r="I9889" i="1"/>
  <c r="J9889" i="1"/>
  <c r="K9889" i="1"/>
  <c r="I9890" i="1"/>
  <c r="J9890" i="1"/>
  <c r="K9890" i="1"/>
  <c r="I9891" i="1"/>
  <c r="J9891" i="1"/>
  <c r="K9891" i="1"/>
  <c r="I9892" i="1"/>
  <c r="J9892" i="1"/>
  <c r="K9892" i="1"/>
  <c r="I9893" i="1"/>
  <c r="J9893" i="1"/>
  <c r="K9893" i="1"/>
  <c r="I9894" i="1"/>
  <c r="J9894" i="1"/>
  <c r="K9894" i="1"/>
  <c r="I9895" i="1"/>
  <c r="J9895" i="1"/>
  <c r="K9895" i="1"/>
  <c r="I9896" i="1"/>
  <c r="J9896" i="1"/>
  <c r="K9896" i="1"/>
  <c r="I9897" i="1"/>
  <c r="J9897" i="1"/>
  <c r="K9897" i="1"/>
  <c r="I9898" i="1"/>
  <c r="J9898" i="1"/>
  <c r="K9898" i="1"/>
  <c r="I9899" i="1"/>
  <c r="J9899" i="1"/>
  <c r="K9899" i="1"/>
  <c r="I9900" i="1"/>
  <c r="J9900" i="1"/>
  <c r="K9900" i="1"/>
  <c r="I9901" i="1"/>
  <c r="J9901" i="1"/>
  <c r="K9901" i="1"/>
  <c r="I9902" i="1"/>
  <c r="J9902" i="1"/>
  <c r="K9902" i="1"/>
  <c r="I9903" i="1"/>
  <c r="J9903" i="1"/>
  <c r="K9903" i="1"/>
  <c r="I9904" i="1"/>
  <c r="J9904" i="1"/>
  <c r="K9904" i="1"/>
  <c r="I9905" i="1"/>
  <c r="J9905" i="1"/>
  <c r="K9905" i="1"/>
  <c r="I9906" i="1"/>
  <c r="J9906" i="1"/>
  <c r="K9906" i="1"/>
  <c r="I9907" i="1"/>
  <c r="J9907" i="1"/>
  <c r="K9907" i="1"/>
  <c r="I9908" i="1"/>
  <c r="J9908" i="1"/>
  <c r="K9908" i="1"/>
  <c r="I9909" i="1"/>
  <c r="J9909" i="1"/>
  <c r="K9909" i="1"/>
  <c r="I9910" i="1"/>
  <c r="J9910" i="1"/>
  <c r="K9910" i="1"/>
  <c r="I9911" i="1"/>
  <c r="J9911" i="1"/>
  <c r="K9911" i="1"/>
  <c r="I9912" i="1"/>
  <c r="J9912" i="1"/>
  <c r="K9912" i="1"/>
  <c r="I9913" i="1"/>
  <c r="J9913" i="1"/>
  <c r="K9913" i="1"/>
  <c r="I9914" i="1"/>
  <c r="J9914" i="1"/>
  <c r="K9914" i="1"/>
  <c r="I9915" i="1"/>
  <c r="J9915" i="1"/>
  <c r="K9915" i="1"/>
  <c r="I9916" i="1"/>
  <c r="J9916" i="1"/>
  <c r="K9916" i="1"/>
  <c r="I9917" i="1"/>
  <c r="J9917" i="1"/>
  <c r="K9917" i="1"/>
  <c r="I9918" i="1"/>
  <c r="J9918" i="1"/>
  <c r="K9918" i="1"/>
  <c r="I9919" i="1"/>
  <c r="J9919" i="1"/>
  <c r="K9919" i="1"/>
  <c r="I9920" i="1"/>
  <c r="J9920" i="1"/>
  <c r="K9920" i="1"/>
  <c r="I9921" i="1"/>
  <c r="J9921" i="1"/>
  <c r="K9921" i="1"/>
  <c r="I9922" i="1"/>
  <c r="J9922" i="1"/>
  <c r="K9922" i="1"/>
  <c r="I9923" i="1"/>
  <c r="J9923" i="1"/>
  <c r="K9923" i="1"/>
  <c r="I9924" i="1"/>
  <c r="J9924" i="1"/>
  <c r="K9924" i="1"/>
  <c r="I9925" i="1"/>
  <c r="J9925" i="1"/>
  <c r="K9925" i="1"/>
  <c r="I9926" i="1"/>
  <c r="J9926" i="1"/>
  <c r="K9926" i="1"/>
  <c r="I9927" i="1"/>
  <c r="J9927" i="1"/>
  <c r="K9927" i="1"/>
  <c r="I9928" i="1"/>
  <c r="J9928" i="1"/>
  <c r="K9928" i="1"/>
  <c r="I9929" i="1"/>
  <c r="J9929" i="1"/>
  <c r="K9929" i="1"/>
  <c r="I9930" i="1"/>
  <c r="J9930" i="1"/>
  <c r="K9930" i="1"/>
  <c r="I9931" i="1"/>
  <c r="J9931" i="1"/>
  <c r="K9931" i="1"/>
  <c r="I9932" i="1"/>
  <c r="J9932" i="1"/>
  <c r="K9932" i="1"/>
  <c r="I9933" i="1"/>
  <c r="J9933" i="1"/>
  <c r="K9933" i="1"/>
  <c r="I9934" i="1"/>
  <c r="J9934" i="1"/>
  <c r="K9934" i="1"/>
  <c r="I9935" i="1"/>
  <c r="J9935" i="1"/>
  <c r="K9935" i="1"/>
  <c r="I9936" i="1"/>
  <c r="J9936" i="1"/>
  <c r="K9936" i="1"/>
  <c r="I9937" i="1"/>
  <c r="J9937" i="1"/>
  <c r="K9937" i="1"/>
  <c r="I9938" i="1"/>
  <c r="J9938" i="1"/>
  <c r="K9938" i="1"/>
  <c r="I9939" i="1"/>
  <c r="J9939" i="1"/>
  <c r="K9939" i="1"/>
  <c r="I9940" i="1"/>
  <c r="J9940" i="1"/>
  <c r="K9940" i="1"/>
  <c r="I9941" i="1"/>
  <c r="J9941" i="1"/>
  <c r="K9941" i="1"/>
  <c r="I9942" i="1"/>
  <c r="J9942" i="1"/>
  <c r="K9942" i="1"/>
  <c r="I9943" i="1"/>
  <c r="J9943" i="1"/>
  <c r="K9943" i="1"/>
  <c r="I9944" i="1"/>
  <c r="J9944" i="1"/>
  <c r="K9944" i="1"/>
  <c r="I9945" i="1"/>
  <c r="J9945" i="1"/>
  <c r="K9945" i="1"/>
  <c r="I9946" i="1"/>
  <c r="J9946" i="1"/>
  <c r="K9946" i="1"/>
  <c r="I9947" i="1"/>
  <c r="J9947" i="1"/>
  <c r="K9947" i="1"/>
  <c r="I9948" i="1"/>
  <c r="J9948" i="1"/>
  <c r="K9948" i="1"/>
  <c r="I9949" i="1"/>
  <c r="J9949" i="1"/>
  <c r="K9949" i="1"/>
  <c r="I9950" i="1"/>
  <c r="J9950" i="1"/>
  <c r="K9950" i="1"/>
  <c r="I9951" i="1"/>
  <c r="J9951" i="1"/>
  <c r="K9951" i="1"/>
  <c r="I9952" i="1"/>
  <c r="J9952" i="1"/>
  <c r="K9952" i="1"/>
  <c r="I9953" i="1"/>
  <c r="J9953" i="1"/>
  <c r="K9953" i="1"/>
  <c r="I9954" i="1"/>
  <c r="J9954" i="1"/>
  <c r="K9954" i="1"/>
  <c r="I9955" i="1"/>
  <c r="J9955" i="1"/>
  <c r="K9955" i="1"/>
  <c r="I9956" i="1"/>
  <c r="J9956" i="1"/>
  <c r="K9956" i="1"/>
  <c r="I9957" i="1"/>
  <c r="J9957" i="1"/>
  <c r="K9957" i="1"/>
  <c r="I9958" i="1"/>
  <c r="J9958" i="1"/>
  <c r="K9958" i="1"/>
  <c r="I9959" i="1"/>
  <c r="J9959" i="1"/>
  <c r="K9959" i="1"/>
  <c r="I9960" i="1"/>
  <c r="J9960" i="1"/>
  <c r="K9960" i="1"/>
  <c r="I9961" i="1"/>
  <c r="J9961" i="1"/>
  <c r="K9961" i="1"/>
  <c r="I9962" i="1"/>
  <c r="J9962" i="1"/>
  <c r="K9962" i="1"/>
  <c r="I9963" i="1"/>
  <c r="J9963" i="1"/>
  <c r="K9963" i="1"/>
  <c r="I9964" i="1"/>
  <c r="J9964" i="1"/>
  <c r="K9964" i="1"/>
  <c r="I9965" i="1"/>
  <c r="J9965" i="1"/>
  <c r="K9965" i="1"/>
  <c r="I9966" i="1"/>
  <c r="J9966" i="1"/>
  <c r="K9966" i="1"/>
  <c r="I9967" i="1"/>
  <c r="J9967" i="1"/>
  <c r="K9967" i="1"/>
  <c r="I9968" i="1"/>
  <c r="J9968" i="1"/>
  <c r="K9968" i="1"/>
  <c r="I9969" i="1"/>
  <c r="J9969" i="1"/>
  <c r="K9969" i="1"/>
  <c r="I9970" i="1"/>
  <c r="J9970" i="1"/>
  <c r="K9970" i="1"/>
  <c r="I9971" i="1"/>
  <c r="J9971" i="1"/>
  <c r="K9971" i="1"/>
  <c r="I9972" i="1"/>
  <c r="J9972" i="1"/>
  <c r="K9972" i="1"/>
  <c r="I9973" i="1"/>
  <c r="J9973" i="1"/>
  <c r="K9973" i="1"/>
  <c r="I9974" i="1"/>
  <c r="J9974" i="1"/>
  <c r="K9974" i="1"/>
  <c r="I9975" i="1"/>
  <c r="J9975" i="1"/>
  <c r="K9975" i="1"/>
  <c r="I9976" i="1"/>
  <c r="J9976" i="1"/>
  <c r="K9976" i="1"/>
  <c r="I9977" i="1"/>
  <c r="J9977" i="1"/>
  <c r="K9977" i="1"/>
  <c r="I9978" i="1"/>
  <c r="J9978" i="1"/>
  <c r="K9978" i="1"/>
  <c r="I9979" i="1"/>
  <c r="J9979" i="1"/>
  <c r="K9979" i="1"/>
  <c r="I9980" i="1"/>
  <c r="J9980" i="1"/>
  <c r="K9980" i="1"/>
  <c r="I9981" i="1"/>
  <c r="J9981" i="1"/>
  <c r="K9981" i="1"/>
  <c r="I9982" i="1"/>
  <c r="J9982" i="1"/>
  <c r="K9982" i="1"/>
  <c r="I9983" i="1"/>
  <c r="J9983" i="1"/>
  <c r="K9983" i="1"/>
  <c r="I9984" i="1"/>
  <c r="J9984" i="1"/>
  <c r="K9984" i="1"/>
  <c r="I9985" i="1"/>
  <c r="J9985" i="1"/>
  <c r="K9985" i="1"/>
  <c r="I9986" i="1"/>
  <c r="J9986" i="1"/>
  <c r="K9986" i="1"/>
  <c r="I9987" i="1"/>
  <c r="J9987" i="1"/>
  <c r="K9987" i="1"/>
  <c r="I9988" i="1"/>
  <c r="J9988" i="1"/>
  <c r="K9988" i="1"/>
  <c r="I9989" i="1"/>
  <c r="J9989" i="1"/>
  <c r="K9989" i="1"/>
  <c r="I9990" i="1"/>
  <c r="J9990" i="1"/>
  <c r="K9990" i="1"/>
  <c r="I9991" i="1"/>
  <c r="J9991" i="1"/>
  <c r="K9991" i="1"/>
  <c r="I9992" i="1"/>
  <c r="J9992" i="1"/>
  <c r="K9992" i="1"/>
  <c r="I9993" i="1"/>
  <c r="J9993" i="1"/>
  <c r="K9993" i="1"/>
  <c r="I9994" i="1"/>
  <c r="J9994" i="1"/>
  <c r="K9994" i="1"/>
  <c r="I9995" i="1"/>
  <c r="J9995" i="1"/>
  <c r="K9995" i="1"/>
  <c r="I9996" i="1"/>
  <c r="J9996" i="1"/>
  <c r="K9996" i="1"/>
  <c r="I9997" i="1"/>
  <c r="J9997" i="1"/>
  <c r="K9997" i="1"/>
  <c r="I9998" i="1"/>
  <c r="J9998" i="1"/>
  <c r="K9998" i="1"/>
  <c r="I9999" i="1"/>
  <c r="J9999" i="1"/>
  <c r="K9999" i="1"/>
  <c r="I10000" i="1"/>
  <c r="J10000" i="1"/>
  <c r="K10000" i="1"/>
  <c r="I10001" i="1"/>
  <c r="J10001" i="1"/>
  <c r="K10001" i="1"/>
  <c r="I10002" i="1"/>
  <c r="J10002" i="1"/>
  <c r="K10002" i="1"/>
  <c r="I10003" i="1"/>
  <c r="J10003" i="1"/>
  <c r="K10003" i="1"/>
  <c r="I10004" i="1"/>
  <c r="J10004" i="1"/>
  <c r="K10004" i="1"/>
  <c r="I10005" i="1"/>
  <c r="J10005" i="1"/>
  <c r="K10005" i="1"/>
  <c r="I10006" i="1"/>
  <c r="J10006" i="1"/>
  <c r="K10006" i="1"/>
  <c r="I10007" i="1"/>
  <c r="J10007" i="1"/>
  <c r="K10007" i="1"/>
  <c r="I10008" i="1"/>
  <c r="J10008" i="1"/>
  <c r="K10008" i="1"/>
  <c r="I10009" i="1"/>
  <c r="J10009" i="1"/>
  <c r="K10009" i="1"/>
  <c r="I10010" i="1"/>
  <c r="J10010" i="1"/>
  <c r="K10010" i="1"/>
  <c r="I10011" i="1"/>
  <c r="J10011" i="1"/>
  <c r="K10011" i="1"/>
  <c r="I10012" i="1"/>
  <c r="J10012" i="1"/>
  <c r="K10012" i="1"/>
  <c r="I10013" i="1"/>
  <c r="J10013" i="1"/>
  <c r="K10013" i="1"/>
  <c r="I10014" i="1"/>
  <c r="J10014" i="1"/>
  <c r="K10014" i="1"/>
  <c r="I10015" i="1"/>
  <c r="J10015" i="1"/>
  <c r="K10015" i="1"/>
  <c r="I10016" i="1"/>
  <c r="J10016" i="1"/>
  <c r="K10016" i="1"/>
  <c r="I10017" i="1"/>
  <c r="J10017" i="1"/>
  <c r="K10017" i="1"/>
  <c r="I10018" i="1"/>
  <c r="J10018" i="1"/>
  <c r="K10018" i="1"/>
  <c r="I10019" i="1"/>
  <c r="J10019" i="1"/>
  <c r="K10019" i="1"/>
  <c r="I10020" i="1"/>
  <c r="J10020" i="1"/>
  <c r="K10020" i="1"/>
  <c r="I10021" i="1"/>
  <c r="J10021" i="1"/>
  <c r="K10021" i="1"/>
  <c r="I10022" i="1"/>
  <c r="J10022" i="1"/>
  <c r="K10022" i="1"/>
  <c r="I10023" i="1"/>
  <c r="J10023" i="1"/>
  <c r="K10023" i="1"/>
  <c r="I10024" i="1"/>
  <c r="J10024" i="1"/>
  <c r="K10024" i="1"/>
  <c r="I10025" i="1"/>
  <c r="J10025" i="1"/>
  <c r="K10025" i="1"/>
  <c r="I10026" i="1"/>
  <c r="J10026" i="1"/>
  <c r="K10026" i="1"/>
  <c r="I10027" i="1"/>
  <c r="J10027" i="1"/>
  <c r="K10027" i="1"/>
  <c r="I10028" i="1"/>
  <c r="J10028" i="1"/>
  <c r="K10028" i="1"/>
  <c r="I10029" i="1"/>
  <c r="J10029" i="1"/>
  <c r="K10029" i="1"/>
  <c r="I10030" i="1"/>
  <c r="J10030" i="1"/>
  <c r="K10030" i="1"/>
  <c r="I10031" i="1"/>
  <c r="J10031" i="1"/>
  <c r="K10031" i="1"/>
  <c r="I10032" i="1"/>
  <c r="J10032" i="1"/>
  <c r="K10032" i="1"/>
  <c r="I10033" i="1"/>
  <c r="J10033" i="1"/>
  <c r="K10033" i="1"/>
  <c r="I10034" i="1"/>
  <c r="J10034" i="1"/>
  <c r="K10034" i="1"/>
  <c r="I10035" i="1"/>
  <c r="J10035" i="1"/>
  <c r="K10035" i="1"/>
  <c r="I10036" i="1"/>
  <c r="J10036" i="1"/>
  <c r="K10036" i="1"/>
  <c r="I10037" i="1"/>
  <c r="J10037" i="1"/>
  <c r="K10037" i="1"/>
  <c r="I10038" i="1"/>
  <c r="J10038" i="1"/>
  <c r="K10038" i="1"/>
  <c r="I10039" i="1"/>
  <c r="J10039" i="1"/>
  <c r="K10039" i="1"/>
  <c r="I10040" i="1"/>
  <c r="J10040" i="1"/>
  <c r="K10040" i="1"/>
  <c r="I10041" i="1"/>
  <c r="J10041" i="1"/>
  <c r="K10041" i="1"/>
  <c r="I10042" i="1"/>
  <c r="J10042" i="1"/>
  <c r="K10042" i="1"/>
  <c r="I10043" i="1"/>
  <c r="J10043" i="1"/>
  <c r="K10043" i="1"/>
  <c r="I10044" i="1"/>
  <c r="J10044" i="1"/>
  <c r="K10044" i="1"/>
  <c r="I10045" i="1"/>
  <c r="J10045" i="1"/>
  <c r="K10045" i="1"/>
  <c r="I10046" i="1"/>
  <c r="J10046" i="1"/>
  <c r="K10046" i="1"/>
  <c r="I10047" i="1"/>
  <c r="J10047" i="1"/>
  <c r="K10047" i="1"/>
  <c r="I10048" i="1"/>
  <c r="J10048" i="1"/>
  <c r="K10048" i="1"/>
  <c r="I10049" i="1"/>
  <c r="J10049" i="1"/>
  <c r="K10049" i="1"/>
  <c r="I10050" i="1"/>
  <c r="J10050" i="1"/>
  <c r="K10050" i="1"/>
  <c r="I10051" i="1"/>
  <c r="J10051" i="1"/>
  <c r="K10051" i="1"/>
  <c r="I10052" i="1"/>
  <c r="J10052" i="1"/>
  <c r="K10052" i="1"/>
  <c r="I10053" i="1"/>
  <c r="J10053" i="1"/>
  <c r="K10053" i="1"/>
  <c r="I10054" i="1"/>
  <c r="J10054" i="1"/>
  <c r="K10054" i="1"/>
  <c r="I10055" i="1"/>
  <c r="J10055" i="1"/>
  <c r="K10055" i="1"/>
  <c r="I10056" i="1"/>
  <c r="J10056" i="1"/>
  <c r="K10056" i="1"/>
  <c r="I10057" i="1"/>
  <c r="J10057" i="1"/>
  <c r="K10057" i="1"/>
  <c r="I10058" i="1"/>
  <c r="J10058" i="1"/>
  <c r="K10058" i="1"/>
  <c r="I10059" i="1"/>
  <c r="J10059" i="1"/>
  <c r="K10059" i="1"/>
  <c r="I10060" i="1"/>
  <c r="J10060" i="1"/>
  <c r="K10060" i="1"/>
  <c r="I10061" i="1"/>
  <c r="J10061" i="1"/>
  <c r="K10061" i="1"/>
  <c r="I10062" i="1"/>
  <c r="J10062" i="1"/>
  <c r="K10062" i="1"/>
  <c r="I10063" i="1"/>
  <c r="J10063" i="1"/>
  <c r="K10063" i="1"/>
  <c r="I10064" i="1"/>
  <c r="J10064" i="1"/>
  <c r="K10064" i="1"/>
  <c r="I10065" i="1"/>
  <c r="J10065" i="1"/>
  <c r="K10065" i="1"/>
  <c r="I10066" i="1"/>
  <c r="J10066" i="1"/>
  <c r="K10066" i="1"/>
  <c r="I10067" i="1"/>
  <c r="J10067" i="1"/>
  <c r="K10067" i="1"/>
  <c r="I10068" i="1"/>
  <c r="J10068" i="1"/>
  <c r="K10068" i="1"/>
  <c r="I10069" i="1"/>
  <c r="J10069" i="1"/>
  <c r="K10069" i="1"/>
  <c r="I10070" i="1"/>
  <c r="J10070" i="1"/>
  <c r="K10070" i="1"/>
  <c r="I10071" i="1"/>
  <c r="J10071" i="1"/>
  <c r="K10071" i="1"/>
  <c r="I10072" i="1"/>
  <c r="J10072" i="1"/>
  <c r="K10072" i="1"/>
  <c r="I10073" i="1"/>
  <c r="J10073" i="1"/>
  <c r="K10073" i="1"/>
  <c r="I10074" i="1"/>
  <c r="J10074" i="1"/>
  <c r="K10074" i="1"/>
  <c r="I10075" i="1"/>
  <c r="J10075" i="1"/>
  <c r="K10075" i="1"/>
  <c r="I10076" i="1"/>
  <c r="J10076" i="1"/>
  <c r="K10076" i="1"/>
  <c r="I10077" i="1"/>
  <c r="J10077" i="1"/>
  <c r="K10077" i="1"/>
  <c r="I10078" i="1"/>
  <c r="J10078" i="1"/>
  <c r="K10078" i="1"/>
  <c r="I10079" i="1"/>
  <c r="J10079" i="1"/>
  <c r="K10079" i="1"/>
  <c r="I10080" i="1"/>
  <c r="J10080" i="1"/>
  <c r="K10080" i="1"/>
  <c r="I10081" i="1"/>
  <c r="J10081" i="1"/>
  <c r="K10081" i="1"/>
  <c r="I10082" i="1"/>
  <c r="J10082" i="1"/>
  <c r="K10082" i="1"/>
  <c r="I10083" i="1"/>
  <c r="J10083" i="1"/>
  <c r="K10083" i="1"/>
  <c r="I10084" i="1"/>
  <c r="J10084" i="1"/>
  <c r="K10084" i="1"/>
  <c r="I10085" i="1"/>
  <c r="J10085" i="1"/>
  <c r="K10085" i="1"/>
  <c r="I10086" i="1"/>
  <c r="J10086" i="1"/>
  <c r="K10086" i="1"/>
  <c r="I10087" i="1"/>
  <c r="J10087" i="1"/>
  <c r="K10087" i="1"/>
  <c r="I10088" i="1"/>
  <c r="J10088" i="1"/>
  <c r="K10088" i="1"/>
  <c r="I10089" i="1"/>
  <c r="J10089" i="1"/>
  <c r="K10089" i="1"/>
  <c r="I10090" i="1"/>
  <c r="J10090" i="1"/>
  <c r="K10090" i="1"/>
  <c r="I10091" i="1"/>
  <c r="J10091" i="1"/>
  <c r="K10091" i="1"/>
  <c r="I10092" i="1"/>
  <c r="J10092" i="1"/>
  <c r="K10092" i="1"/>
  <c r="I10093" i="1"/>
  <c r="J10093" i="1"/>
  <c r="K10093" i="1"/>
  <c r="I10094" i="1"/>
  <c r="J10094" i="1"/>
  <c r="K10094" i="1"/>
  <c r="I10095" i="1"/>
  <c r="J10095" i="1"/>
  <c r="K10095" i="1"/>
  <c r="I10096" i="1"/>
  <c r="J10096" i="1"/>
  <c r="K10096" i="1"/>
  <c r="I10097" i="1"/>
  <c r="J10097" i="1"/>
  <c r="K10097" i="1"/>
  <c r="I10098" i="1"/>
  <c r="J10098" i="1"/>
  <c r="K10098" i="1"/>
  <c r="I10099" i="1"/>
  <c r="J10099" i="1"/>
  <c r="K10099" i="1"/>
  <c r="I10100" i="1"/>
  <c r="J10100" i="1"/>
  <c r="K10100" i="1"/>
  <c r="I10101" i="1"/>
  <c r="J10101" i="1"/>
  <c r="K10101" i="1"/>
  <c r="I10102" i="1"/>
  <c r="J10102" i="1"/>
  <c r="K10102" i="1"/>
  <c r="I10103" i="1"/>
  <c r="J10103" i="1"/>
  <c r="K10103" i="1"/>
  <c r="I10104" i="1"/>
  <c r="J10104" i="1"/>
  <c r="K10104" i="1"/>
  <c r="I10105" i="1"/>
  <c r="J10105" i="1"/>
  <c r="K10105" i="1"/>
  <c r="I10106" i="1"/>
  <c r="J10106" i="1"/>
  <c r="K10106" i="1"/>
  <c r="I10107" i="1"/>
  <c r="J10107" i="1"/>
  <c r="K10107" i="1"/>
  <c r="I10108" i="1"/>
  <c r="J10108" i="1"/>
  <c r="K10108" i="1"/>
  <c r="I10109" i="1"/>
  <c r="J10109" i="1"/>
  <c r="K10109" i="1"/>
  <c r="I10110" i="1"/>
  <c r="J10110" i="1"/>
  <c r="K10110" i="1"/>
  <c r="I10111" i="1"/>
  <c r="J10111" i="1"/>
  <c r="K10111" i="1"/>
  <c r="I10112" i="1"/>
  <c r="J10112" i="1"/>
  <c r="K10112" i="1"/>
  <c r="I10113" i="1"/>
  <c r="J10113" i="1"/>
  <c r="K10113" i="1"/>
  <c r="I10114" i="1"/>
  <c r="J10114" i="1"/>
  <c r="K10114" i="1"/>
  <c r="I10115" i="1"/>
  <c r="J10115" i="1"/>
  <c r="K10115" i="1"/>
  <c r="I10116" i="1"/>
  <c r="J10116" i="1"/>
  <c r="K10116" i="1"/>
  <c r="I10117" i="1"/>
  <c r="J10117" i="1"/>
  <c r="K10117" i="1"/>
  <c r="I10118" i="1"/>
  <c r="J10118" i="1"/>
  <c r="K10118" i="1"/>
  <c r="I10119" i="1"/>
  <c r="J10119" i="1"/>
  <c r="K10119" i="1"/>
  <c r="I10120" i="1"/>
  <c r="J10120" i="1"/>
  <c r="K10120" i="1"/>
  <c r="I10121" i="1"/>
  <c r="J10121" i="1"/>
  <c r="K10121" i="1"/>
  <c r="I10122" i="1"/>
  <c r="J10122" i="1"/>
  <c r="K10122" i="1"/>
  <c r="I10123" i="1"/>
  <c r="J10123" i="1"/>
  <c r="K10123" i="1"/>
  <c r="I10124" i="1"/>
  <c r="J10124" i="1"/>
  <c r="K10124" i="1"/>
  <c r="I10125" i="1"/>
  <c r="J10125" i="1"/>
  <c r="K10125" i="1"/>
  <c r="I10126" i="1"/>
  <c r="J10126" i="1"/>
  <c r="K10126" i="1"/>
  <c r="I10127" i="1"/>
  <c r="J10127" i="1"/>
  <c r="K10127" i="1"/>
  <c r="I10128" i="1"/>
  <c r="J10128" i="1"/>
  <c r="K10128" i="1"/>
  <c r="I10129" i="1"/>
  <c r="J10129" i="1"/>
  <c r="K10129" i="1"/>
  <c r="I10130" i="1"/>
  <c r="J10130" i="1"/>
  <c r="K10130" i="1"/>
  <c r="I10131" i="1"/>
  <c r="J10131" i="1"/>
  <c r="K10131" i="1"/>
  <c r="I10132" i="1"/>
  <c r="J10132" i="1"/>
  <c r="K10132" i="1"/>
  <c r="I10133" i="1"/>
  <c r="J10133" i="1"/>
  <c r="K10133" i="1"/>
  <c r="I10134" i="1"/>
  <c r="J10134" i="1"/>
  <c r="K10134" i="1"/>
  <c r="I10135" i="1"/>
  <c r="J10135" i="1"/>
  <c r="K10135" i="1"/>
  <c r="I10136" i="1"/>
  <c r="J10136" i="1"/>
  <c r="K10136" i="1"/>
  <c r="I10137" i="1"/>
  <c r="J10137" i="1"/>
  <c r="K10137" i="1"/>
  <c r="I10138" i="1"/>
  <c r="J10138" i="1"/>
  <c r="K10138" i="1"/>
  <c r="I10139" i="1"/>
  <c r="J10139" i="1"/>
  <c r="K10139" i="1"/>
  <c r="I10140" i="1"/>
  <c r="J10140" i="1"/>
  <c r="K10140" i="1"/>
  <c r="I10141" i="1"/>
  <c r="J10141" i="1"/>
  <c r="K10141" i="1"/>
  <c r="I10142" i="1"/>
  <c r="J10142" i="1"/>
  <c r="K10142" i="1"/>
  <c r="I10143" i="1"/>
  <c r="J10143" i="1"/>
  <c r="K10143" i="1"/>
  <c r="I10144" i="1"/>
  <c r="J10144" i="1"/>
  <c r="K10144" i="1"/>
  <c r="I10145" i="1"/>
  <c r="J10145" i="1"/>
  <c r="K10145" i="1"/>
  <c r="I10146" i="1"/>
  <c r="J10146" i="1"/>
  <c r="K10146" i="1"/>
  <c r="I10147" i="1"/>
  <c r="J10147" i="1"/>
  <c r="K10147" i="1"/>
  <c r="I10148" i="1"/>
  <c r="J10148" i="1"/>
  <c r="K10148" i="1"/>
  <c r="I10149" i="1"/>
  <c r="J10149" i="1"/>
  <c r="K10149" i="1"/>
  <c r="I10150" i="1"/>
  <c r="J10150" i="1"/>
  <c r="K10150" i="1"/>
  <c r="I10151" i="1"/>
  <c r="J10151" i="1"/>
  <c r="K10151" i="1"/>
  <c r="I10152" i="1"/>
  <c r="J10152" i="1"/>
  <c r="K10152" i="1"/>
  <c r="I10153" i="1"/>
  <c r="J10153" i="1"/>
  <c r="K10153" i="1"/>
  <c r="I10154" i="1"/>
  <c r="J10154" i="1"/>
  <c r="K10154" i="1"/>
  <c r="I10155" i="1"/>
  <c r="J10155" i="1"/>
  <c r="K10155" i="1"/>
  <c r="I10156" i="1"/>
  <c r="J10156" i="1"/>
  <c r="K10156" i="1"/>
  <c r="I10157" i="1"/>
  <c r="J10157" i="1"/>
  <c r="K10157" i="1"/>
  <c r="I10158" i="1"/>
  <c r="J10158" i="1"/>
  <c r="K10158" i="1"/>
  <c r="I10159" i="1"/>
  <c r="J10159" i="1"/>
  <c r="K10159" i="1"/>
  <c r="I10160" i="1"/>
  <c r="J10160" i="1"/>
  <c r="K10160" i="1"/>
  <c r="I10161" i="1"/>
  <c r="J10161" i="1"/>
  <c r="K10161" i="1"/>
  <c r="I10162" i="1"/>
  <c r="J10162" i="1"/>
  <c r="K10162" i="1"/>
  <c r="I10163" i="1"/>
  <c r="J10163" i="1"/>
  <c r="K10163" i="1"/>
  <c r="I10164" i="1"/>
  <c r="J10164" i="1"/>
  <c r="K10164" i="1"/>
  <c r="I10165" i="1"/>
  <c r="J10165" i="1"/>
  <c r="K10165" i="1"/>
  <c r="I10166" i="1"/>
  <c r="J10166" i="1"/>
  <c r="K10166" i="1"/>
  <c r="I10167" i="1"/>
  <c r="J10167" i="1"/>
  <c r="K10167" i="1"/>
  <c r="I10168" i="1"/>
  <c r="J10168" i="1"/>
  <c r="K10168" i="1"/>
  <c r="I10169" i="1"/>
  <c r="J10169" i="1"/>
  <c r="K10169" i="1"/>
  <c r="I10170" i="1"/>
  <c r="J10170" i="1"/>
  <c r="K10170" i="1"/>
  <c r="I10171" i="1"/>
  <c r="J10171" i="1"/>
  <c r="K10171" i="1"/>
  <c r="I10172" i="1"/>
  <c r="J10172" i="1"/>
  <c r="K10172" i="1"/>
  <c r="I10173" i="1"/>
  <c r="J10173" i="1"/>
  <c r="K10173" i="1"/>
  <c r="I10174" i="1"/>
  <c r="J10174" i="1"/>
  <c r="K10174" i="1"/>
  <c r="I10175" i="1"/>
  <c r="J10175" i="1"/>
  <c r="K10175" i="1"/>
  <c r="I10176" i="1"/>
  <c r="J10176" i="1"/>
  <c r="K10176" i="1"/>
  <c r="I10177" i="1"/>
  <c r="J10177" i="1"/>
  <c r="K10177" i="1"/>
  <c r="I10178" i="1"/>
  <c r="J10178" i="1"/>
  <c r="K10178" i="1"/>
  <c r="I10179" i="1"/>
  <c r="J10179" i="1"/>
  <c r="K10179" i="1"/>
  <c r="I10180" i="1"/>
  <c r="J10180" i="1"/>
  <c r="K10180" i="1"/>
  <c r="I10181" i="1"/>
  <c r="J10181" i="1"/>
  <c r="K10181" i="1"/>
  <c r="I10182" i="1"/>
  <c r="J10182" i="1"/>
  <c r="K10182" i="1"/>
  <c r="I10183" i="1"/>
  <c r="J10183" i="1"/>
  <c r="K10183" i="1"/>
  <c r="I10184" i="1"/>
  <c r="J10184" i="1"/>
  <c r="K10184" i="1"/>
  <c r="I10185" i="1"/>
  <c r="J10185" i="1"/>
  <c r="K10185" i="1"/>
  <c r="I10186" i="1"/>
  <c r="J10186" i="1"/>
  <c r="K10186" i="1"/>
  <c r="I10187" i="1"/>
  <c r="J10187" i="1"/>
  <c r="K10187" i="1"/>
  <c r="I10188" i="1"/>
  <c r="J10188" i="1"/>
  <c r="K10188" i="1"/>
  <c r="I10189" i="1"/>
  <c r="J10189" i="1"/>
  <c r="K10189" i="1"/>
  <c r="I10190" i="1"/>
  <c r="J10190" i="1"/>
  <c r="K10190" i="1"/>
  <c r="I10191" i="1"/>
  <c r="J10191" i="1"/>
  <c r="K10191" i="1"/>
  <c r="I10192" i="1"/>
  <c r="J10192" i="1"/>
  <c r="K10192" i="1"/>
  <c r="I10193" i="1"/>
  <c r="J10193" i="1"/>
  <c r="K10193" i="1"/>
  <c r="I10194" i="1"/>
  <c r="J10194" i="1"/>
  <c r="K10194" i="1"/>
  <c r="I10195" i="1"/>
  <c r="J10195" i="1"/>
  <c r="K10195" i="1"/>
  <c r="I10196" i="1"/>
  <c r="J10196" i="1"/>
  <c r="K10196" i="1"/>
  <c r="I10197" i="1"/>
  <c r="J10197" i="1"/>
  <c r="K10197" i="1"/>
  <c r="I10198" i="1"/>
  <c r="J10198" i="1"/>
  <c r="K10198" i="1"/>
  <c r="I10199" i="1"/>
  <c r="J10199" i="1"/>
  <c r="K10199" i="1"/>
  <c r="I10200" i="1"/>
  <c r="J10200" i="1"/>
  <c r="K10200" i="1"/>
  <c r="I10201" i="1"/>
  <c r="J10201" i="1"/>
  <c r="K10201" i="1"/>
  <c r="I10202" i="1"/>
  <c r="J10202" i="1"/>
  <c r="K10202" i="1"/>
  <c r="I10203" i="1"/>
  <c r="J10203" i="1"/>
  <c r="K10203" i="1"/>
  <c r="I10204" i="1"/>
  <c r="J10204" i="1"/>
  <c r="K10204" i="1"/>
  <c r="I10205" i="1"/>
  <c r="J10205" i="1"/>
  <c r="K10205" i="1"/>
  <c r="I10206" i="1"/>
  <c r="J10206" i="1"/>
  <c r="K10206" i="1"/>
  <c r="I10207" i="1"/>
  <c r="J10207" i="1"/>
  <c r="K10207" i="1"/>
  <c r="I10208" i="1"/>
  <c r="J10208" i="1"/>
  <c r="K10208" i="1"/>
  <c r="I10209" i="1"/>
  <c r="J10209" i="1"/>
  <c r="K10209" i="1"/>
  <c r="I10210" i="1"/>
  <c r="J10210" i="1"/>
  <c r="K10210" i="1"/>
  <c r="I10211" i="1"/>
  <c r="J10211" i="1"/>
  <c r="K10211" i="1"/>
  <c r="I10212" i="1"/>
  <c r="J10212" i="1"/>
  <c r="K10212" i="1"/>
  <c r="I10213" i="1"/>
  <c r="J10213" i="1"/>
  <c r="K10213" i="1"/>
  <c r="I10214" i="1"/>
  <c r="J10214" i="1"/>
  <c r="K10214" i="1"/>
  <c r="I10215" i="1"/>
  <c r="J10215" i="1"/>
  <c r="K10215" i="1"/>
  <c r="I10216" i="1"/>
  <c r="J10216" i="1"/>
  <c r="K10216" i="1"/>
  <c r="I10217" i="1"/>
  <c r="J10217" i="1"/>
  <c r="K10217" i="1"/>
  <c r="I10218" i="1"/>
  <c r="J10218" i="1"/>
  <c r="K10218" i="1"/>
  <c r="I10219" i="1"/>
  <c r="J10219" i="1"/>
  <c r="K10219" i="1"/>
  <c r="I10220" i="1"/>
  <c r="J10220" i="1"/>
  <c r="K10220" i="1"/>
  <c r="I10221" i="1"/>
  <c r="J10221" i="1"/>
  <c r="K10221" i="1"/>
  <c r="I10222" i="1"/>
  <c r="J10222" i="1"/>
  <c r="K10222" i="1"/>
  <c r="I10223" i="1"/>
  <c r="J10223" i="1"/>
  <c r="K10223" i="1"/>
  <c r="I10224" i="1"/>
  <c r="J10224" i="1"/>
  <c r="K10224" i="1"/>
  <c r="I10225" i="1"/>
  <c r="J10225" i="1"/>
  <c r="K10225" i="1"/>
  <c r="I10226" i="1"/>
  <c r="J10226" i="1"/>
  <c r="K10226" i="1"/>
  <c r="I10227" i="1"/>
  <c r="J10227" i="1"/>
  <c r="K10227" i="1"/>
  <c r="I10228" i="1"/>
  <c r="J10228" i="1"/>
  <c r="K10228" i="1"/>
  <c r="I10229" i="1"/>
  <c r="J10229" i="1"/>
  <c r="K10229" i="1"/>
  <c r="I10230" i="1"/>
  <c r="J10230" i="1"/>
  <c r="K10230" i="1"/>
  <c r="I10231" i="1"/>
  <c r="J10231" i="1"/>
  <c r="K10231" i="1"/>
  <c r="I10232" i="1"/>
  <c r="J10232" i="1"/>
  <c r="K10232" i="1"/>
  <c r="I10233" i="1"/>
  <c r="J10233" i="1"/>
  <c r="K10233" i="1"/>
  <c r="I10234" i="1"/>
  <c r="J10234" i="1"/>
  <c r="K10234" i="1"/>
  <c r="I10235" i="1"/>
  <c r="J10235" i="1"/>
  <c r="K10235" i="1"/>
  <c r="I10236" i="1"/>
  <c r="J10236" i="1"/>
  <c r="K10236" i="1"/>
  <c r="I10237" i="1"/>
  <c r="J10237" i="1"/>
  <c r="K10237" i="1"/>
  <c r="I10238" i="1"/>
  <c r="J10238" i="1"/>
  <c r="K10238" i="1"/>
  <c r="I10239" i="1"/>
  <c r="J10239" i="1"/>
  <c r="K10239" i="1"/>
  <c r="I10240" i="1"/>
  <c r="J10240" i="1"/>
  <c r="K10240" i="1"/>
  <c r="I10241" i="1"/>
  <c r="J10241" i="1"/>
  <c r="K10241" i="1"/>
  <c r="I10242" i="1"/>
  <c r="J10242" i="1"/>
  <c r="K10242" i="1"/>
  <c r="I10243" i="1"/>
  <c r="J10243" i="1"/>
  <c r="K10243" i="1"/>
  <c r="I10244" i="1"/>
  <c r="J10244" i="1"/>
  <c r="K10244" i="1"/>
  <c r="I10245" i="1"/>
  <c r="J10245" i="1"/>
  <c r="K10245" i="1"/>
  <c r="I10246" i="1"/>
  <c r="J10246" i="1"/>
  <c r="K10246" i="1"/>
  <c r="I10247" i="1"/>
  <c r="J10247" i="1"/>
  <c r="K10247" i="1"/>
  <c r="I10248" i="1"/>
  <c r="J10248" i="1"/>
  <c r="K10248" i="1"/>
  <c r="I10249" i="1"/>
  <c r="J10249" i="1"/>
  <c r="K10249" i="1"/>
  <c r="I10250" i="1"/>
  <c r="J10250" i="1"/>
  <c r="K10250" i="1"/>
  <c r="I10251" i="1"/>
  <c r="J10251" i="1"/>
  <c r="K10251" i="1"/>
  <c r="I10252" i="1"/>
  <c r="J10252" i="1"/>
  <c r="K10252" i="1"/>
  <c r="I10253" i="1"/>
  <c r="J10253" i="1"/>
  <c r="K10253" i="1"/>
  <c r="I10254" i="1"/>
  <c r="J10254" i="1"/>
  <c r="K10254" i="1"/>
  <c r="I10255" i="1"/>
  <c r="J10255" i="1"/>
  <c r="K10255" i="1"/>
  <c r="I10256" i="1"/>
  <c r="J10256" i="1"/>
  <c r="K10256" i="1"/>
  <c r="I10257" i="1"/>
  <c r="J10257" i="1"/>
  <c r="K10257" i="1"/>
  <c r="I10258" i="1"/>
  <c r="J10258" i="1"/>
  <c r="K10258" i="1"/>
  <c r="I10259" i="1"/>
  <c r="J10259" i="1"/>
  <c r="K10259" i="1"/>
  <c r="I10260" i="1"/>
  <c r="J10260" i="1"/>
  <c r="K10260" i="1"/>
  <c r="I10261" i="1"/>
  <c r="J10261" i="1"/>
  <c r="K10261" i="1"/>
  <c r="I10262" i="1"/>
  <c r="J10262" i="1"/>
  <c r="K10262" i="1"/>
  <c r="I10263" i="1"/>
  <c r="J10263" i="1"/>
  <c r="K10263" i="1"/>
  <c r="I10264" i="1"/>
  <c r="J10264" i="1"/>
  <c r="K10264" i="1"/>
  <c r="I10265" i="1"/>
  <c r="J10265" i="1"/>
  <c r="K10265" i="1"/>
  <c r="I10266" i="1"/>
  <c r="J10266" i="1"/>
  <c r="K10266" i="1"/>
  <c r="I10267" i="1"/>
  <c r="J10267" i="1"/>
  <c r="K10267" i="1"/>
  <c r="I10268" i="1"/>
  <c r="J10268" i="1"/>
  <c r="K10268" i="1"/>
  <c r="I10269" i="1"/>
  <c r="J10269" i="1"/>
  <c r="K10269" i="1"/>
  <c r="I10270" i="1"/>
  <c r="J10270" i="1"/>
  <c r="K10270" i="1"/>
  <c r="I10271" i="1"/>
  <c r="J10271" i="1"/>
  <c r="K10271" i="1"/>
  <c r="I10272" i="1"/>
  <c r="J10272" i="1"/>
  <c r="K10272" i="1"/>
  <c r="I10273" i="1"/>
  <c r="J10273" i="1"/>
  <c r="K10273" i="1"/>
  <c r="I10274" i="1"/>
  <c r="J10274" i="1"/>
  <c r="K10274" i="1"/>
  <c r="I10275" i="1"/>
  <c r="J10275" i="1"/>
  <c r="K10275" i="1"/>
  <c r="I10276" i="1"/>
  <c r="J10276" i="1"/>
  <c r="K10276" i="1"/>
  <c r="I10277" i="1"/>
  <c r="J10277" i="1"/>
  <c r="K10277" i="1"/>
  <c r="I10278" i="1"/>
  <c r="J10278" i="1"/>
  <c r="K10278" i="1"/>
  <c r="I10279" i="1"/>
  <c r="J10279" i="1"/>
  <c r="K10279" i="1"/>
  <c r="I10280" i="1"/>
  <c r="J10280" i="1"/>
  <c r="K10280" i="1"/>
  <c r="I10281" i="1"/>
  <c r="J10281" i="1"/>
  <c r="K10281" i="1"/>
  <c r="I10282" i="1"/>
  <c r="J10282" i="1"/>
  <c r="K10282" i="1"/>
  <c r="I10283" i="1"/>
  <c r="J10283" i="1"/>
  <c r="K10283" i="1"/>
  <c r="I10284" i="1"/>
  <c r="J10284" i="1"/>
  <c r="K10284" i="1"/>
  <c r="I10285" i="1"/>
  <c r="J10285" i="1"/>
  <c r="K10285" i="1"/>
  <c r="I10286" i="1"/>
  <c r="J10286" i="1"/>
  <c r="K10286" i="1"/>
  <c r="I10287" i="1"/>
  <c r="J10287" i="1"/>
  <c r="K10287" i="1"/>
  <c r="I10288" i="1"/>
  <c r="J10288" i="1"/>
  <c r="K10288" i="1"/>
  <c r="I10289" i="1"/>
  <c r="J10289" i="1"/>
  <c r="K10289" i="1"/>
  <c r="I10290" i="1"/>
  <c r="J10290" i="1"/>
  <c r="K10290" i="1"/>
  <c r="I10291" i="1"/>
  <c r="J10291" i="1"/>
  <c r="K10291" i="1"/>
  <c r="I10292" i="1"/>
  <c r="J10292" i="1"/>
  <c r="K10292" i="1"/>
  <c r="I10293" i="1"/>
  <c r="J10293" i="1"/>
  <c r="K10293" i="1"/>
  <c r="I10294" i="1"/>
  <c r="J10294" i="1"/>
  <c r="K10294" i="1"/>
  <c r="I10295" i="1"/>
  <c r="J10295" i="1"/>
  <c r="K10295" i="1"/>
  <c r="I10296" i="1"/>
  <c r="J10296" i="1"/>
  <c r="K10296" i="1"/>
  <c r="I10297" i="1"/>
  <c r="J10297" i="1"/>
  <c r="K10297" i="1"/>
  <c r="I10298" i="1"/>
  <c r="J10298" i="1"/>
  <c r="K10298" i="1"/>
  <c r="I10299" i="1"/>
  <c r="J10299" i="1"/>
  <c r="K10299" i="1"/>
  <c r="I10300" i="1"/>
  <c r="J10300" i="1"/>
  <c r="K10300" i="1"/>
  <c r="I10301" i="1"/>
  <c r="J10301" i="1"/>
  <c r="K10301" i="1"/>
  <c r="I10302" i="1"/>
  <c r="J10302" i="1"/>
  <c r="K10302" i="1"/>
  <c r="I10303" i="1"/>
  <c r="J10303" i="1"/>
  <c r="K10303" i="1"/>
  <c r="I10304" i="1"/>
  <c r="J10304" i="1"/>
  <c r="K10304" i="1"/>
  <c r="I10305" i="1"/>
  <c r="J10305" i="1"/>
  <c r="K10305" i="1"/>
  <c r="I10306" i="1"/>
  <c r="J10306" i="1"/>
  <c r="K10306" i="1"/>
  <c r="I10307" i="1"/>
  <c r="J10307" i="1"/>
  <c r="K10307" i="1"/>
  <c r="I10308" i="1"/>
  <c r="J10308" i="1"/>
  <c r="K10308" i="1"/>
  <c r="I10309" i="1"/>
  <c r="J10309" i="1"/>
  <c r="K10309" i="1"/>
  <c r="I10310" i="1"/>
  <c r="J10310" i="1"/>
  <c r="K10310" i="1"/>
  <c r="I10311" i="1"/>
  <c r="J10311" i="1"/>
  <c r="K10311" i="1"/>
  <c r="I10312" i="1"/>
  <c r="J10312" i="1"/>
  <c r="K10312" i="1"/>
  <c r="I10313" i="1"/>
  <c r="J10313" i="1"/>
  <c r="K10313" i="1"/>
  <c r="I10314" i="1"/>
  <c r="J10314" i="1"/>
  <c r="K10314" i="1"/>
  <c r="I10315" i="1"/>
  <c r="J10315" i="1"/>
  <c r="K10315" i="1"/>
  <c r="I10316" i="1"/>
  <c r="J10316" i="1"/>
  <c r="K10316" i="1"/>
  <c r="I10317" i="1"/>
  <c r="J10317" i="1"/>
  <c r="K10317" i="1"/>
  <c r="I10318" i="1"/>
  <c r="J10318" i="1"/>
  <c r="K10318" i="1"/>
  <c r="I10319" i="1"/>
  <c r="J10319" i="1"/>
  <c r="K10319" i="1"/>
  <c r="I10320" i="1"/>
  <c r="J10320" i="1"/>
  <c r="K10320" i="1"/>
  <c r="I10321" i="1"/>
  <c r="J10321" i="1"/>
  <c r="K10321" i="1"/>
  <c r="I10322" i="1"/>
  <c r="J10322" i="1"/>
  <c r="K10322" i="1"/>
  <c r="I10323" i="1"/>
  <c r="J10323" i="1"/>
  <c r="K10323" i="1"/>
  <c r="I10324" i="1"/>
  <c r="J10324" i="1"/>
  <c r="K10324" i="1"/>
  <c r="I10325" i="1"/>
  <c r="J10325" i="1"/>
  <c r="K10325" i="1"/>
  <c r="I10326" i="1"/>
  <c r="J10326" i="1"/>
  <c r="K10326" i="1"/>
  <c r="I10327" i="1"/>
  <c r="J10327" i="1"/>
  <c r="K10327" i="1"/>
  <c r="I10328" i="1"/>
  <c r="J10328" i="1"/>
  <c r="K10328" i="1"/>
  <c r="I10329" i="1"/>
  <c r="J10329" i="1"/>
  <c r="K10329" i="1"/>
  <c r="I10330" i="1"/>
  <c r="J10330" i="1"/>
  <c r="K10330" i="1"/>
  <c r="I10331" i="1"/>
  <c r="J10331" i="1"/>
  <c r="K10331" i="1"/>
  <c r="I10332" i="1"/>
  <c r="J10332" i="1"/>
  <c r="K10332" i="1"/>
  <c r="I10333" i="1"/>
  <c r="J10333" i="1"/>
  <c r="K10333" i="1"/>
  <c r="I10334" i="1"/>
  <c r="J10334" i="1"/>
  <c r="K10334" i="1"/>
  <c r="I10335" i="1"/>
  <c r="J10335" i="1"/>
  <c r="K10335" i="1"/>
  <c r="I10336" i="1"/>
  <c r="J10336" i="1"/>
  <c r="K10336" i="1"/>
  <c r="I10337" i="1"/>
  <c r="J10337" i="1"/>
  <c r="K10337" i="1"/>
  <c r="I10338" i="1"/>
  <c r="J10338" i="1"/>
  <c r="K10338" i="1"/>
  <c r="I10339" i="1"/>
  <c r="J10339" i="1"/>
  <c r="K10339" i="1"/>
  <c r="I10340" i="1"/>
  <c r="J10340" i="1"/>
  <c r="K10340" i="1"/>
  <c r="I10341" i="1"/>
  <c r="J10341" i="1"/>
  <c r="K10341" i="1"/>
  <c r="I10342" i="1"/>
  <c r="J10342" i="1"/>
  <c r="K10342" i="1"/>
  <c r="I10343" i="1"/>
  <c r="J10343" i="1"/>
  <c r="K10343" i="1"/>
  <c r="I10344" i="1"/>
  <c r="J10344" i="1"/>
  <c r="K10344" i="1"/>
  <c r="I10345" i="1"/>
  <c r="J10345" i="1"/>
  <c r="K10345" i="1"/>
  <c r="I10346" i="1"/>
  <c r="J10346" i="1"/>
  <c r="K10346" i="1"/>
  <c r="I10347" i="1"/>
  <c r="J10347" i="1"/>
  <c r="K10347" i="1"/>
  <c r="I10348" i="1"/>
  <c r="J10348" i="1"/>
  <c r="K10348" i="1"/>
  <c r="I10349" i="1"/>
  <c r="J10349" i="1"/>
  <c r="K10349" i="1"/>
  <c r="I10350" i="1"/>
  <c r="J10350" i="1"/>
  <c r="K10350" i="1"/>
  <c r="I10351" i="1"/>
  <c r="J10351" i="1"/>
  <c r="K10351" i="1"/>
  <c r="I10352" i="1"/>
  <c r="J10352" i="1"/>
  <c r="K10352" i="1"/>
  <c r="I10353" i="1"/>
  <c r="J10353" i="1"/>
  <c r="K10353" i="1"/>
  <c r="I10354" i="1"/>
  <c r="J10354" i="1"/>
  <c r="K10354" i="1"/>
  <c r="I10355" i="1"/>
  <c r="J10355" i="1"/>
  <c r="K10355" i="1"/>
  <c r="I10356" i="1"/>
  <c r="J10356" i="1"/>
  <c r="K10356" i="1"/>
  <c r="I10357" i="1"/>
  <c r="J10357" i="1"/>
  <c r="K10357" i="1"/>
  <c r="I10358" i="1"/>
  <c r="J10358" i="1"/>
  <c r="K10358" i="1"/>
  <c r="I10359" i="1"/>
  <c r="J10359" i="1"/>
  <c r="K10359" i="1"/>
  <c r="I10360" i="1"/>
  <c r="J10360" i="1"/>
  <c r="K10360" i="1"/>
  <c r="I10361" i="1"/>
  <c r="J10361" i="1"/>
  <c r="K10361" i="1"/>
  <c r="I10362" i="1"/>
  <c r="J10362" i="1"/>
  <c r="K10362" i="1"/>
  <c r="I10363" i="1"/>
  <c r="J10363" i="1"/>
  <c r="K10363" i="1"/>
  <c r="I10364" i="1"/>
  <c r="J10364" i="1"/>
  <c r="K10364" i="1"/>
  <c r="I10365" i="1"/>
  <c r="J10365" i="1"/>
  <c r="K10365" i="1"/>
  <c r="I10366" i="1"/>
  <c r="J10366" i="1"/>
  <c r="K10366" i="1"/>
  <c r="I10367" i="1"/>
  <c r="J10367" i="1"/>
  <c r="K10367" i="1"/>
  <c r="I10368" i="1"/>
  <c r="J10368" i="1"/>
  <c r="K10368" i="1"/>
  <c r="I10369" i="1"/>
  <c r="J10369" i="1"/>
  <c r="K10369" i="1"/>
  <c r="I10370" i="1"/>
  <c r="J10370" i="1"/>
  <c r="K10370" i="1"/>
  <c r="I10371" i="1"/>
  <c r="J10371" i="1"/>
  <c r="K10371" i="1"/>
  <c r="I10372" i="1"/>
  <c r="J10372" i="1"/>
  <c r="K10372" i="1"/>
  <c r="I10373" i="1"/>
  <c r="J10373" i="1"/>
  <c r="K10373" i="1"/>
  <c r="I10374" i="1"/>
  <c r="J10374" i="1"/>
  <c r="K10374" i="1"/>
  <c r="I10375" i="1"/>
  <c r="J10375" i="1"/>
  <c r="K10375" i="1"/>
  <c r="I10376" i="1"/>
  <c r="J10376" i="1"/>
  <c r="K10376" i="1"/>
  <c r="I10377" i="1"/>
  <c r="J10377" i="1"/>
  <c r="K10377" i="1"/>
  <c r="I10378" i="1"/>
  <c r="J10378" i="1"/>
  <c r="K10378" i="1"/>
  <c r="I10379" i="1"/>
  <c r="J10379" i="1"/>
  <c r="K10379" i="1"/>
  <c r="I10380" i="1"/>
  <c r="J10380" i="1"/>
  <c r="K10380" i="1"/>
  <c r="I10381" i="1"/>
  <c r="J10381" i="1"/>
  <c r="K10381" i="1"/>
  <c r="I10382" i="1"/>
  <c r="J10382" i="1"/>
  <c r="K10382" i="1"/>
  <c r="I10383" i="1"/>
  <c r="J10383" i="1"/>
  <c r="K10383" i="1"/>
  <c r="I10384" i="1"/>
  <c r="J10384" i="1"/>
  <c r="K10384" i="1"/>
  <c r="I10385" i="1"/>
  <c r="J10385" i="1"/>
  <c r="K10385" i="1"/>
  <c r="I10386" i="1"/>
  <c r="J10386" i="1"/>
  <c r="K10386" i="1"/>
  <c r="I10387" i="1"/>
  <c r="J10387" i="1"/>
  <c r="K10387" i="1"/>
  <c r="I10388" i="1"/>
  <c r="J10388" i="1"/>
  <c r="K10388" i="1"/>
  <c r="I10389" i="1"/>
  <c r="J10389" i="1"/>
  <c r="K10389" i="1"/>
  <c r="I10390" i="1"/>
  <c r="J10390" i="1"/>
  <c r="K10390" i="1"/>
  <c r="I10391" i="1"/>
  <c r="J10391" i="1"/>
  <c r="K10391" i="1"/>
  <c r="I10392" i="1"/>
  <c r="J10392" i="1"/>
  <c r="K10392" i="1"/>
  <c r="I10393" i="1"/>
  <c r="J10393" i="1"/>
  <c r="K10393" i="1"/>
  <c r="I10394" i="1"/>
  <c r="J10394" i="1"/>
  <c r="K10394" i="1"/>
  <c r="I10395" i="1"/>
  <c r="J10395" i="1"/>
  <c r="K10395" i="1"/>
  <c r="I10396" i="1"/>
  <c r="J10396" i="1"/>
  <c r="K10396" i="1"/>
  <c r="I10397" i="1"/>
  <c r="J10397" i="1"/>
  <c r="K10397" i="1"/>
  <c r="I10398" i="1"/>
  <c r="J10398" i="1"/>
  <c r="K10398" i="1"/>
  <c r="I10399" i="1"/>
  <c r="J10399" i="1"/>
  <c r="K10399" i="1"/>
  <c r="I10400" i="1"/>
  <c r="J10400" i="1"/>
  <c r="K10400" i="1"/>
  <c r="I10401" i="1"/>
  <c r="J10401" i="1"/>
  <c r="K10401" i="1"/>
  <c r="I10402" i="1"/>
  <c r="J10402" i="1"/>
  <c r="K10402" i="1"/>
  <c r="I10403" i="1"/>
  <c r="J10403" i="1"/>
  <c r="K10403" i="1"/>
  <c r="I10404" i="1"/>
  <c r="J10404" i="1"/>
  <c r="K10404" i="1"/>
  <c r="I10405" i="1"/>
  <c r="J10405" i="1"/>
  <c r="K10405" i="1"/>
  <c r="I10406" i="1"/>
  <c r="J10406" i="1"/>
  <c r="K10406" i="1"/>
  <c r="I10407" i="1"/>
  <c r="J10407" i="1"/>
  <c r="K10407" i="1"/>
  <c r="I10408" i="1"/>
  <c r="J10408" i="1"/>
  <c r="K10408" i="1"/>
  <c r="I10409" i="1"/>
  <c r="J10409" i="1"/>
  <c r="K10409" i="1"/>
  <c r="I10410" i="1"/>
  <c r="J10410" i="1"/>
  <c r="K10410" i="1"/>
  <c r="I10411" i="1"/>
  <c r="J10411" i="1"/>
  <c r="K10411" i="1"/>
  <c r="I10412" i="1"/>
  <c r="J10412" i="1"/>
  <c r="K10412" i="1"/>
  <c r="I10413" i="1"/>
  <c r="J10413" i="1"/>
  <c r="K10413" i="1"/>
  <c r="I10414" i="1"/>
  <c r="J10414" i="1"/>
  <c r="K10414" i="1"/>
  <c r="I10415" i="1"/>
  <c r="J10415" i="1"/>
  <c r="K10415" i="1"/>
  <c r="I10416" i="1"/>
  <c r="J10416" i="1"/>
  <c r="K10416" i="1"/>
  <c r="I10417" i="1"/>
  <c r="J10417" i="1"/>
  <c r="K10417" i="1"/>
  <c r="I10418" i="1"/>
  <c r="J10418" i="1"/>
  <c r="K10418" i="1"/>
  <c r="I10419" i="1"/>
  <c r="J10419" i="1"/>
  <c r="K10419" i="1"/>
  <c r="I10420" i="1"/>
  <c r="J10420" i="1"/>
  <c r="K10420" i="1"/>
  <c r="I10421" i="1"/>
  <c r="J10421" i="1"/>
  <c r="K10421" i="1"/>
  <c r="I10422" i="1"/>
  <c r="J10422" i="1"/>
  <c r="K10422" i="1"/>
  <c r="I10423" i="1"/>
  <c r="J10423" i="1"/>
  <c r="K10423" i="1"/>
  <c r="I10424" i="1"/>
  <c r="J10424" i="1"/>
  <c r="K10424" i="1"/>
  <c r="I10425" i="1"/>
  <c r="J10425" i="1"/>
  <c r="K10425" i="1"/>
  <c r="I10426" i="1"/>
  <c r="J10426" i="1"/>
  <c r="K10426" i="1"/>
  <c r="I10427" i="1"/>
  <c r="J10427" i="1"/>
  <c r="K10427" i="1"/>
  <c r="I10428" i="1"/>
  <c r="J10428" i="1"/>
  <c r="K10428" i="1"/>
  <c r="I10429" i="1"/>
  <c r="J10429" i="1"/>
  <c r="K10429" i="1"/>
  <c r="I10430" i="1"/>
  <c r="J10430" i="1"/>
  <c r="K10430" i="1"/>
  <c r="I10431" i="1"/>
  <c r="J10431" i="1"/>
  <c r="K10431" i="1"/>
  <c r="I10432" i="1"/>
  <c r="J10432" i="1"/>
  <c r="K10432" i="1"/>
  <c r="I10433" i="1"/>
  <c r="J10433" i="1"/>
  <c r="K10433" i="1"/>
  <c r="I10434" i="1"/>
  <c r="J10434" i="1"/>
  <c r="K10434" i="1"/>
  <c r="I10435" i="1"/>
  <c r="J10435" i="1"/>
  <c r="K10435" i="1"/>
  <c r="I10436" i="1"/>
  <c r="J10436" i="1"/>
  <c r="K10436" i="1"/>
  <c r="I10437" i="1"/>
  <c r="J10437" i="1"/>
  <c r="K10437" i="1"/>
  <c r="I10438" i="1"/>
  <c r="J10438" i="1"/>
  <c r="K10438" i="1"/>
  <c r="I10439" i="1"/>
  <c r="J10439" i="1"/>
  <c r="K10439" i="1"/>
  <c r="I10440" i="1"/>
  <c r="J10440" i="1"/>
  <c r="K10440" i="1"/>
  <c r="I10441" i="1"/>
  <c r="J10441" i="1"/>
  <c r="K10441" i="1"/>
  <c r="I10442" i="1"/>
  <c r="J10442" i="1"/>
  <c r="K10442" i="1"/>
  <c r="I10443" i="1"/>
  <c r="J10443" i="1"/>
  <c r="K10443" i="1"/>
  <c r="I10444" i="1"/>
  <c r="J10444" i="1"/>
  <c r="K10444" i="1"/>
  <c r="I10445" i="1"/>
  <c r="J10445" i="1"/>
  <c r="K10445" i="1"/>
  <c r="I10446" i="1"/>
  <c r="J10446" i="1"/>
  <c r="K10446" i="1"/>
  <c r="I10447" i="1"/>
  <c r="J10447" i="1"/>
  <c r="K10447" i="1"/>
  <c r="I10448" i="1"/>
  <c r="J10448" i="1"/>
  <c r="K10448" i="1"/>
  <c r="I10449" i="1"/>
  <c r="J10449" i="1"/>
  <c r="K10449" i="1"/>
  <c r="I10450" i="1"/>
  <c r="J10450" i="1"/>
  <c r="K10450" i="1"/>
  <c r="I10451" i="1"/>
  <c r="J10451" i="1"/>
  <c r="K10451" i="1"/>
  <c r="I10452" i="1"/>
  <c r="J10452" i="1"/>
  <c r="K10452" i="1"/>
  <c r="I10453" i="1"/>
  <c r="J10453" i="1"/>
  <c r="K10453" i="1"/>
  <c r="I10454" i="1"/>
  <c r="J10454" i="1"/>
  <c r="K10454" i="1"/>
  <c r="I10455" i="1"/>
  <c r="J10455" i="1"/>
  <c r="K10455" i="1"/>
  <c r="I10456" i="1"/>
  <c r="J10456" i="1"/>
  <c r="K10456" i="1"/>
  <c r="I10457" i="1"/>
  <c r="J10457" i="1"/>
  <c r="K10457" i="1"/>
  <c r="I10458" i="1"/>
  <c r="J10458" i="1"/>
  <c r="K10458" i="1"/>
  <c r="I10459" i="1"/>
  <c r="J10459" i="1"/>
  <c r="K10459" i="1"/>
  <c r="I10460" i="1"/>
  <c r="J10460" i="1"/>
  <c r="K10460" i="1"/>
  <c r="I10461" i="1"/>
  <c r="J10461" i="1"/>
  <c r="K10461" i="1"/>
  <c r="I10462" i="1"/>
  <c r="J10462" i="1"/>
  <c r="K10462" i="1"/>
  <c r="I10463" i="1"/>
  <c r="J10463" i="1"/>
  <c r="K10463" i="1"/>
  <c r="I10464" i="1"/>
  <c r="J10464" i="1"/>
  <c r="K10464" i="1"/>
  <c r="I10465" i="1"/>
  <c r="J10465" i="1"/>
  <c r="K10465" i="1"/>
  <c r="I10466" i="1"/>
  <c r="J10466" i="1"/>
  <c r="K10466" i="1"/>
  <c r="I10467" i="1"/>
  <c r="J10467" i="1"/>
  <c r="K10467" i="1"/>
  <c r="I10468" i="1"/>
  <c r="J10468" i="1"/>
  <c r="K10468" i="1"/>
  <c r="I10469" i="1"/>
  <c r="J10469" i="1"/>
  <c r="K10469" i="1"/>
  <c r="I10470" i="1"/>
  <c r="J10470" i="1"/>
  <c r="K10470" i="1"/>
  <c r="I10471" i="1"/>
  <c r="J10471" i="1"/>
  <c r="K10471" i="1"/>
  <c r="I10472" i="1"/>
  <c r="J10472" i="1"/>
  <c r="K10472" i="1"/>
  <c r="I10473" i="1"/>
  <c r="J10473" i="1"/>
  <c r="K10473" i="1"/>
  <c r="I10474" i="1"/>
  <c r="J10474" i="1"/>
  <c r="K10474" i="1"/>
  <c r="I10475" i="1"/>
  <c r="J10475" i="1"/>
  <c r="K10475" i="1"/>
  <c r="I10476" i="1"/>
  <c r="J10476" i="1"/>
  <c r="K10476" i="1"/>
  <c r="I10477" i="1"/>
  <c r="J10477" i="1"/>
  <c r="K10477" i="1"/>
  <c r="I10478" i="1"/>
  <c r="J10478" i="1"/>
  <c r="K10478" i="1"/>
  <c r="I10479" i="1"/>
  <c r="J10479" i="1"/>
  <c r="K10479" i="1"/>
  <c r="I10480" i="1"/>
  <c r="J10480" i="1"/>
  <c r="K10480" i="1"/>
  <c r="I10481" i="1"/>
  <c r="J10481" i="1"/>
  <c r="K10481" i="1"/>
  <c r="I10482" i="1"/>
  <c r="J10482" i="1"/>
  <c r="K10482" i="1"/>
  <c r="I10483" i="1"/>
  <c r="J10483" i="1"/>
  <c r="K10483" i="1"/>
  <c r="I10484" i="1"/>
  <c r="J10484" i="1"/>
  <c r="K10484" i="1"/>
  <c r="I10485" i="1"/>
  <c r="J10485" i="1"/>
  <c r="K10485" i="1"/>
  <c r="I10486" i="1"/>
  <c r="J10486" i="1"/>
  <c r="K10486" i="1"/>
  <c r="I10487" i="1"/>
  <c r="J10487" i="1"/>
  <c r="K10487" i="1"/>
  <c r="I10488" i="1"/>
  <c r="J10488" i="1"/>
  <c r="K10488" i="1"/>
  <c r="I10489" i="1"/>
  <c r="J10489" i="1"/>
  <c r="K10489" i="1"/>
  <c r="I10490" i="1"/>
  <c r="J10490" i="1"/>
  <c r="K10490" i="1"/>
  <c r="I10491" i="1"/>
  <c r="J10491" i="1"/>
  <c r="K10491" i="1"/>
  <c r="I10492" i="1"/>
  <c r="J10492" i="1"/>
  <c r="K10492" i="1"/>
  <c r="I10493" i="1"/>
  <c r="J10493" i="1"/>
  <c r="K10493" i="1"/>
  <c r="I10494" i="1"/>
  <c r="J10494" i="1"/>
  <c r="K10494" i="1"/>
  <c r="I10495" i="1"/>
  <c r="J10495" i="1"/>
  <c r="K10495" i="1"/>
  <c r="I10496" i="1"/>
  <c r="J10496" i="1"/>
  <c r="K10496" i="1"/>
  <c r="I10497" i="1"/>
  <c r="J10497" i="1"/>
  <c r="K10497" i="1"/>
  <c r="I10498" i="1"/>
  <c r="J10498" i="1"/>
  <c r="K10498" i="1"/>
  <c r="I10499" i="1"/>
  <c r="J10499" i="1"/>
  <c r="K10499" i="1"/>
  <c r="I10500" i="1"/>
  <c r="J10500" i="1"/>
  <c r="K10500" i="1"/>
  <c r="I10501" i="1"/>
  <c r="J10501" i="1"/>
  <c r="K10501" i="1"/>
  <c r="I10502" i="1"/>
  <c r="J10502" i="1"/>
  <c r="K10502" i="1"/>
  <c r="I10503" i="1"/>
  <c r="J10503" i="1"/>
  <c r="K10503" i="1"/>
  <c r="I10504" i="1"/>
  <c r="J10504" i="1"/>
  <c r="K10504" i="1"/>
  <c r="I10505" i="1"/>
  <c r="J10505" i="1"/>
  <c r="K10505" i="1"/>
  <c r="I10506" i="1"/>
  <c r="J10506" i="1"/>
  <c r="K10506" i="1"/>
  <c r="I10507" i="1"/>
  <c r="J10507" i="1"/>
  <c r="K10507" i="1"/>
  <c r="I10508" i="1"/>
  <c r="J10508" i="1"/>
  <c r="K10508" i="1"/>
  <c r="I10509" i="1"/>
  <c r="J10509" i="1"/>
  <c r="K10509" i="1"/>
  <c r="I10510" i="1"/>
  <c r="J10510" i="1"/>
  <c r="K10510" i="1"/>
  <c r="I10511" i="1"/>
  <c r="J10511" i="1"/>
  <c r="K10511" i="1"/>
  <c r="I10512" i="1"/>
  <c r="J10512" i="1"/>
  <c r="K10512" i="1"/>
  <c r="I10513" i="1"/>
  <c r="J10513" i="1"/>
  <c r="K10513" i="1"/>
  <c r="I10514" i="1"/>
  <c r="J10514" i="1"/>
  <c r="K10514" i="1"/>
  <c r="I10515" i="1"/>
  <c r="J10515" i="1"/>
  <c r="K10515" i="1"/>
  <c r="I10516" i="1"/>
  <c r="J10516" i="1"/>
  <c r="K10516" i="1"/>
  <c r="I10517" i="1"/>
  <c r="J10517" i="1"/>
  <c r="K10517" i="1"/>
  <c r="I10518" i="1"/>
  <c r="J10518" i="1"/>
  <c r="K10518" i="1"/>
  <c r="I10519" i="1"/>
  <c r="J10519" i="1"/>
  <c r="K10519" i="1"/>
  <c r="I10520" i="1"/>
  <c r="J10520" i="1"/>
  <c r="K10520" i="1"/>
  <c r="I10521" i="1"/>
  <c r="J10521" i="1"/>
  <c r="K10521" i="1"/>
  <c r="I10522" i="1"/>
  <c r="J10522" i="1"/>
  <c r="K10522" i="1"/>
  <c r="I10523" i="1"/>
  <c r="J10523" i="1"/>
  <c r="K10523" i="1"/>
  <c r="I10524" i="1"/>
  <c r="J10524" i="1"/>
  <c r="K10524" i="1"/>
  <c r="I10525" i="1"/>
  <c r="J10525" i="1"/>
  <c r="K10525" i="1"/>
  <c r="I10526" i="1"/>
  <c r="J10526" i="1"/>
  <c r="K10526" i="1"/>
  <c r="I10527" i="1"/>
  <c r="J10527" i="1"/>
  <c r="K10527" i="1"/>
  <c r="I10528" i="1"/>
  <c r="J10528" i="1"/>
  <c r="K10528" i="1"/>
  <c r="I10529" i="1"/>
  <c r="J10529" i="1"/>
  <c r="K10529" i="1"/>
  <c r="I10530" i="1"/>
  <c r="J10530" i="1"/>
  <c r="K10530" i="1"/>
  <c r="I10531" i="1"/>
  <c r="J10531" i="1"/>
  <c r="K10531" i="1"/>
  <c r="I10532" i="1"/>
  <c r="J10532" i="1"/>
  <c r="K10532" i="1"/>
  <c r="I10533" i="1"/>
  <c r="J10533" i="1"/>
  <c r="K10533" i="1"/>
  <c r="I10534" i="1"/>
  <c r="J10534" i="1"/>
  <c r="K10534" i="1"/>
  <c r="I10535" i="1"/>
  <c r="J10535" i="1"/>
  <c r="K10535" i="1"/>
  <c r="I10536" i="1"/>
  <c r="J10536" i="1"/>
  <c r="K10536" i="1"/>
  <c r="I10537" i="1"/>
  <c r="J10537" i="1"/>
  <c r="K10537" i="1"/>
  <c r="I10538" i="1"/>
  <c r="J10538" i="1"/>
  <c r="K10538" i="1"/>
  <c r="I10539" i="1"/>
  <c r="J10539" i="1"/>
  <c r="K10539" i="1"/>
  <c r="I10540" i="1"/>
  <c r="J10540" i="1"/>
  <c r="K10540" i="1"/>
  <c r="I10541" i="1"/>
  <c r="J10541" i="1"/>
  <c r="K10541" i="1"/>
  <c r="I10542" i="1"/>
  <c r="J10542" i="1"/>
  <c r="K10542" i="1"/>
  <c r="I10543" i="1"/>
  <c r="J10543" i="1"/>
  <c r="K10543" i="1"/>
  <c r="I10544" i="1"/>
  <c r="J10544" i="1"/>
  <c r="K10544" i="1"/>
  <c r="I10545" i="1"/>
  <c r="J10545" i="1"/>
  <c r="K10545" i="1"/>
  <c r="I10546" i="1"/>
  <c r="J10546" i="1"/>
  <c r="K10546" i="1"/>
  <c r="I10547" i="1"/>
  <c r="J10547" i="1"/>
  <c r="K10547" i="1"/>
  <c r="I10548" i="1"/>
  <c r="J10548" i="1"/>
  <c r="K10548" i="1"/>
  <c r="I10549" i="1"/>
  <c r="J10549" i="1"/>
  <c r="K10549" i="1"/>
  <c r="I10550" i="1"/>
  <c r="J10550" i="1"/>
  <c r="K10550" i="1"/>
  <c r="I10551" i="1"/>
  <c r="J10551" i="1"/>
  <c r="K10551" i="1"/>
  <c r="I10552" i="1"/>
  <c r="J10552" i="1"/>
  <c r="K10552" i="1"/>
  <c r="I10553" i="1"/>
  <c r="J10553" i="1"/>
  <c r="K10553" i="1"/>
  <c r="I10554" i="1"/>
  <c r="J10554" i="1"/>
  <c r="K10554" i="1"/>
  <c r="I10555" i="1"/>
  <c r="J10555" i="1"/>
  <c r="K10555" i="1"/>
  <c r="I10556" i="1"/>
  <c r="J10556" i="1"/>
  <c r="K10556" i="1"/>
  <c r="I10557" i="1"/>
  <c r="J10557" i="1"/>
  <c r="K10557" i="1"/>
  <c r="I10558" i="1"/>
  <c r="J10558" i="1"/>
  <c r="K10558" i="1"/>
  <c r="I10559" i="1"/>
  <c r="J10559" i="1"/>
  <c r="K10559" i="1"/>
  <c r="I10560" i="1"/>
  <c r="J10560" i="1"/>
  <c r="K10560" i="1"/>
  <c r="I10561" i="1"/>
  <c r="J10561" i="1"/>
  <c r="K10561" i="1"/>
  <c r="I10562" i="1"/>
  <c r="J10562" i="1"/>
  <c r="K10562" i="1"/>
  <c r="I10563" i="1"/>
  <c r="J10563" i="1"/>
  <c r="K10563" i="1"/>
  <c r="I10564" i="1"/>
  <c r="J10564" i="1"/>
  <c r="K10564" i="1"/>
  <c r="I10565" i="1"/>
  <c r="J10565" i="1"/>
  <c r="K10565" i="1"/>
  <c r="I10566" i="1"/>
  <c r="J10566" i="1"/>
  <c r="K10566" i="1"/>
  <c r="I10567" i="1"/>
  <c r="J10567" i="1"/>
  <c r="K10567" i="1"/>
  <c r="I10568" i="1"/>
  <c r="J10568" i="1"/>
  <c r="K10568" i="1"/>
  <c r="I10569" i="1"/>
  <c r="J10569" i="1"/>
  <c r="K10569" i="1"/>
  <c r="I10570" i="1"/>
  <c r="J10570" i="1"/>
  <c r="K10570" i="1"/>
  <c r="I10571" i="1"/>
  <c r="J10571" i="1"/>
  <c r="K10571" i="1"/>
  <c r="I10572" i="1"/>
  <c r="J10572" i="1"/>
  <c r="K10572" i="1"/>
  <c r="I10573" i="1"/>
  <c r="J10573" i="1"/>
  <c r="K10573" i="1"/>
  <c r="I10574" i="1"/>
  <c r="J10574" i="1"/>
  <c r="K10574" i="1"/>
  <c r="I10575" i="1"/>
  <c r="J10575" i="1"/>
  <c r="K10575" i="1"/>
  <c r="I10576" i="1"/>
  <c r="J10576" i="1"/>
  <c r="K10576" i="1"/>
  <c r="I10577" i="1"/>
  <c r="J10577" i="1"/>
  <c r="K10577" i="1"/>
  <c r="I10578" i="1"/>
  <c r="J10578" i="1"/>
  <c r="K10578" i="1"/>
  <c r="I10579" i="1"/>
  <c r="J10579" i="1"/>
  <c r="K10579" i="1"/>
  <c r="I10580" i="1"/>
  <c r="J10580" i="1"/>
  <c r="K10580" i="1"/>
  <c r="I10581" i="1"/>
  <c r="J10581" i="1"/>
  <c r="K10581" i="1"/>
  <c r="I10582" i="1"/>
  <c r="J10582" i="1"/>
  <c r="K10582" i="1"/>
  <c r="I10583" i="1"/>
  <c r="J10583" i="1"/>
  <c r="K10583" i="1"/>
  <c r="I10584" i="1"/>
  <c r="J10584" i="1"/>
  <c r="K10584" i="1"/>
  <c r="I10585" i="1"/>
  <c r="J10585" i="1"/>
  <c r="K10585" i="1"/>
  <c r="I10586" i="1"/>
  <c r="J10586" i="1"/>
  <c r="K10586" i="1"/>
  <c r="I10587" i="1"/>
  <c r="J10587" i="1"/>
  <c r="K10587" i="1"/>
  <c r="I10588" i="1"/>
  <c r="J10588" i="1"/>
  <c r="K10588" i="1"/>
  <c r="I10589" i="1"/>
  <c r="J10589" i="1"/>
  <c r="K10589" i="1"/>
  <c r="I10590" i="1"/>
  <c r="J10590" i="1"/>
  <c r="K10590" i="1"/>
  <c r="I10591" i="1"/>
  <c r="J10591" i="1"/>
  <c r="K10591" i="1"/>
  <c r="I10592" i="1"/>
  <c r="J10592" i="1"/>
  <c r="K10592" i="1"/>
  <c r="I10593" i="1"/>
  <c r="J10593" i="1"/>
  <c r="K10593" i="1"/>
  <c r="I10594" i="1"/>
  <c r="J10594" i="1"/>
  <c r="K10594" i="1"/>
  <c r="I10595" i="1"/>
  <c r="J10595" i="1"/>
  <c r="K10595" i="1"/>
  <c r="I10596" i="1"/>
  <c r="J10596" i="1"/>
  <c r="K10596" i="1"/>
  <c r="I10597" i="1"/>
  <c r="J10597" i="1"/>
  <c r="K10597" i="1"/>
  <c r="I10598" i="1"/>
  <c r="J10598" i="1"/>
  <c r="K10598" i="1"/>
  <c r="I10599" i="1"/>
  <c r="J10599" i="1"/>
  <c r="K10599" i="1"/>
  <c r="I10600" i="1"/>
  <c r="J10600" i="1"/>
  <c r="K10600" i="1"/>
  <c r="I10601" i="1"/>
  <c r="J10601" i="1"/>
  <c r="K10601" i="1"/>
  <c r="I10602" i="1"/>
  <c r="J10602" i="1"/>
  <c r="K10602" i="1"/>
  <c r="I10603" i="1"/>
  <c r="J10603" i="1"/>
  <c r="K10603" i="1"/>
  <c r="I10604" i="1"/>
  <c r="J10604" i="1"/>
  <c r="K10604" i="1"/>
  <c r="I10605" i="1"/>
  <c r="J10605" i="1"/>
  <c r="K10605" i="1"/>
  <c r="I10606" i="1"/>
  <c r="J10606" i="1"/>
  <c r="K10606" i="1"/>
  <c r="I10607" i="1"/>
  <c r="J10607" i="1"/>
  <c r="K10607" i="1"/>
  <c r="I10608" i="1"/>
  <c r="J10608" i="1"/>
  <c r="K10608" i="1"/>
  <c r="I10609" i="1"/>
  <c r="J10609" i="1"/>
  <c r="K10609" i="1"/>
  <c r="I10610" i="1"/>
  <c r="J10610" i="1"/>
  <c r="K10610" i="1"/>
  <c r="I10611" i="1"/>
  <c r="J10611" i="1"/>
  <c r="K10611" i="1"/>
  <c r="I10612" i="1"/>
  <c r="J10612" i="1"/>
  <c r="K10612" i="1"/>
  <c r="I10613" i="1"/>
  <c r="J10613" i="1"/>
  <c r="K10613" i="1"/>
  <c r="I10614" i="1"/>
  <c r="J10614" i="1"/>
  <c r="K10614" i="1"/>
  <c r="I10615" i="1"/>
  <c r="J10615" i="1"/>
  <c r="K10615" i="1"/>
  <c r="I10616" i="1"/>
  <c r="J10616" i="1"/>
  <c r="K10616" i="1"/>
  <c r="I10617" i="1"/>
  <c r="J10617" i="1"/>
  <c r="K10617" i="1"/>
  <c r="I10618" i="1"/>
  <c r="J10618" i="1"/>
  <c r="K10618" i="1"/>
  <c r="I10619" i="1"/>
  <c r="J10619" i="1"/>
  <c r="K10619" i="1"/>
  <c r="I10620" i="1"/>
  <c r="J10620" i="1"/>
  <c r="K10620" i="1"/>
  <c r="I10621" i="1"/>
  <c r="J10621" i="1"/>
  <c r="K10621" i="1"/>
  <c r="I10622" i="1"/>
  <c r="J10622" i="1"/>
  <c r="K10622" i="1"/>
  <c r="I10623" i="1"/>
  <c r="J10623" i="1"/>
  <c r="K10623" i="1"/>
  <c r="I10624" i="1"/>
  <c r="J10624" i="1"/>
  <c r="K10624" i="1"/>
  <c r="I10625" i="1"/>
  <c r="J10625" i="1"/>
  <c r="K10625" i="1"/>
  <c r="I10626" i="1"/>
  <c r="J10626" i="1"/>
  <c r="K10626" i="1"/>
  <c r="I10627" i="1"/>
  <c r="J10627" i="1"/>
  <c r="K10627" i="1"/>
  <c r="I10628" i="1"/>
  <c r="J10628" i="1"/>
  <c r="K10628" i="1"/>
  <c r="I10629" i="1"/>
  <c r="J10629" i="1"/>
  <c r="K10629" i="1"/>
  <c r="I10630" i="1"/>
  <c r="J10630" i="1"/>
  <c r="K10630" i="1"/>
  <c r="I10631" i="1"/>
  <c r="J10631" i="1"/>
  <c r="K10631" i="1"/>
  <c r="I10632" i="1"/>
  <c r="J10632" i="1"/>
  <c r="K10632" i="1"/>
  <c r="I10633" i="1"/>
  <c r="J10633" i="1"/>
  <c r="K10633" i="1"/>
  <c r="I10634" i="1"/>
  <c r="J10634" i="1"/>
  <c r="K10634" i="1"/>
  <c r="I10635" i="1"/>
  <c r="J10635" i="1"/>
  <c r="K10635" i="1"/>
  <c r="I10636" i="1"/>
  <c r="J10636" i="1"/>
  <c r="K10636" i="1"/>
  <c r="I10637" i="1"/>
  <c r="J10637" i="1"/>
  <c r="K10637" i="1"/>
  <c r="I10638" i="1"/>
  <c r="J10638" i="1"/>
  <c r="K10638" i="1"/>
  <c r="I10639" i="1"/>
  <c r="J10639" i="1"/>
  <c r="K10639" i="1"/>
  <c r="I10640" i="1"/>
  <c r="J10640" i="1"/>
  <c r="K10640" i="1"/>
  <c r="I10641" i="1"/>
  <c r="J10641" i="1"/>
  <c r="K10641" i="1"/>
  <c r="I10642" i="1"/>
  <c r="J10642" i="1"/>
  <c r="K10642" i="1"/>
  <c r="I10643" i="1"/>
  <c r="J10643" i="1"/>
  <c r="K10643" i="1"/>
  <c r="I10644" i="1"/>
  <c r="J10644" i="1"/>
  <c r="K10644" i="1"/>
  <c r="I10645" i="1"/>
  <c r="J10645" i="1"/>
  <c r="K10645" i="1"/>
  <c r="I10646" i="1"/>
  <c r="J10646" i="1"/>
  <c r="K10646" i="1"/>
  <c r="I10647" i="1"/>
  <c r="J10647" i="1"/>
  <c r="K10647" i="1"/>
  <c r="I10648" i="1"/>
  <c r="J10648" i="1"/>
  <c r="K10648" i="1"/>
  <c r="I10649" i="1"/>
  <c r="J10649" i="1"/>
  <c r="K10649" i="1"/>
  <c r="I10650" i="1"/>
  <c r="J10650" i="1"/>
  <c r="K10650" i="1"/>
  <c r="I10651" i="1"/>
  <c r="J10651" i="1"/>
  <c r="K10651" i="1"/>
  <c r="I10652" i="1"/>
  <c r="J10652" i="1"/>
  <c r="K10652" i="1"/>
  <c r="I10653" i="1"/>
  <c r="J10653" i="1"/>
  <c r="K10653" i="1"/>
  <c r="I10654" i="1"/>
  <c r="J10654" i="1"/>
  <c r="K10654" i="1"/>
  <c r="I10655" i="1"/>
  <c r="J10655" i="1"/>
  <c r="K10655" i="1"/>
  <c r="I10656" i="1"/>
  <c r="J10656" i="1"/>
  <c r="K10656" i="1"/>
  <c r="I10657" i="1"/>
  <c r="J10657" i="1"/>
  <c r="K10657" i="1"/>
  <c r="I10658" i="1"/>
  <c r="J10658" i="1"/>
  <c r="K10658" i="1"/>
  <c r="I10659" i="1"/>
  <c r="J10659" i="1"/>
  <c r="K10659" i="1"/>
  <c r="I10660" i="1"/>
  <c r="J10660" i="1"/>
  <c r="K10660" i="1"/>
  <c r="I10661" i="1"/>
  <c r="J10661" i="1"/>
  <c r="K10661" i="1"/>
  <c r="I10662" i="1"/>
  <c r="J10662" i="1"/>
  <c r="K10662" i="1"/>
  <c r="I10663" i="1"/>
  <c r="J10663" i="1"/>
  <c r="K10663" i="1"/>
  <c r="I10664" i="1"/>
  <c r="J10664" i="1"/>
  <c r="K10664" i="1"/>
  <c r="I10665" i="1"/>
  <c r="J10665" i="1"/>
  <c r="K10665" i="1"/>
  <c r="I10666" i="1"/>
  <c r="J10666" i="1"/>
  <c r="K10666" i="1"/>
  <c r="I10667" i="1"/>
  <c r="J10667" i="1"/>
  <c r="K10667" i="1"/>
  <c r="I10668" i="1"/>
  <c r="J10668" i="1"/>
  <c r="K10668" i="1"/>
  <c r="I10669" i="1"/>
  <c r="J10669" i="1"/>
  <c r="K10669" i="1"/>
  <c r="I10670" i="1"/>
  <c r="J10670" i="1"/>
  <c r="K10670" i="1"/>
  <c r="I10671" i="1"/>
  <c r="J10671" i="1"/>
  <c r="K10671" i="1"/>
  <c r="I10672" i="1"/>
  <c r="J10672" i="1"/>
  <c r="K10672" i="1"/>
  <c r="I10673" i="1"/>
  <c r="J10673" i="1"/>
  <c r="K10673" i="1"/>
  <c r="I10674" i="1"/>
  <c r="J10674" i="1"/>
  <c r="K10674" i="1"/>
  <c r="I10675" i="1"/>
  <c r="J10675" i="1"/>
  <c r="K10675" i="1"/>
  <c r="I10676" i="1"/>
  <c r="J10676" i="1"/>
  <c r="K10676" i="1"/>
  <c r="I10677" i="1"/>
  <c r="J10677" i="1"/>
  <c r="K10677" i="1"/>
  <c r="I10678" i="1"/>
  <c r="J10678" i="1"/>
  <c r="K10678" i="1"/>
  <c r="I10679" i="1"/>
  <c r="J10679" i="1"/>
  <c r="K10679" i="1"/>
  <c r="I10680" i="1"/>
  <c r="J10680" i="1"/>
  <c r="K10680" i="1"/>
  <c r="I10681" i="1"/>
  <c r="J10681" i="1"/>
  <c r="K10681" i="1"/>
  <c r="I10682" i="1"/>
  <c r="J10682" i="1"/>
  <c r="K10682" i="1"/>
  <c r="I10683" i="1"/>
  <c r="J10683" i="1"/>
  <c r="K10683" i="1"/>
  <c r="I10684" i="1"/>
  <c r="J10684" i="1"/>
  <c r="K10684" i="1"/>
  <c r="I10685" i="1"/>
  <c r="J10685" i="1"/>
  <c r="K10685" i="1"/>
  <c r="I10686" i="1"/>
  <c r="J10686" i="1"/>
  <c r="K10686" i="1"/>
  <c r="I10687" i="1"/>
  <c r="J10687" i="1"/>
  <c r="K10687" i="1"/>
  <c r="I10688" i="1"/>
  <c r="J10688" i="1"/>
  <c r="K10688" i="1"/>
  <c r="I10689" i="1"/>
  <c r="J10689" i="1"/>
  <c r="K10689" i="1"/>
  <c r="I10690" i="1"/>
  <c r="J10690" i="1"/>
  <c r="K10690" i="1"/>
  <c r="I10691" i="1"/>
  <c r="J10691" i="1"/>
  <c r="K10691" i="1"/>
  <c r="I10692" i="1"/>
  <c r="J10692" i="1"/>
  <c r="K10692" i="1"/>
  <c r="I10693" i="1"/>
  <c r="J10693" i="1"/>
  <c r="K10693" i="1"/>
  <c r="I10694" i="1"/>
  <c r="J10694" i="1"/>
  <c r="K10694" i="1"/>
  <c r="I10695" i="1"/>
  <c r="J10695" i="1"/>
  <c r="K10695" i="1"/>
  <c r="I10696" i="1"/>
  <c r="J10696" i="1"/>
  <c r="K10696" i="1"/>
  <c r="I10697" i="1"/>
  <c r="J10697" i="1"/>
  <c r="K10697" i="1"/>
  <c r="I10698" i="1"/>
  <c r="J10698" i="1"/>
  <c r="K10698" i="1"/>
  <c r="I10699" i="1"/>
  <c r="J10699" i="1"/>
  <c r="K10699" i="1"/>
  <c r="I10700" i="1"/>
  <c r="J10700" i="1"/>
  <c r="K10700" i="1"/>
  <c r="I10701" i="1"/>
  <c r="J10701" i="1"/>
  <c r="K10701" i="1"/>
  <c r="I10702" i="1"/>
  <c r="J10702" i="1"/>
  <c r="K10702" i="1"/>
  <c r="I10703" i="1"/>
  <c r="J10703" i="1"/>
  <c r="K10703" i="1"/>
  <c r="I10704" i="1"/>
  <c r="J10704" i="1"/>
  <c r="K10704" i="1"/>
  <c r="I10705" i="1"/>
  <c r="J10705" i="1"/>
  <c r="K10705" i="1"/>
  <c r="I10706" i="1"/>
  <c r="J10706" i="1"/>
  <c r="K10706" i="1"/>
  <c r="I10707" i="1"/>
  <c r="J10707" i="1"/>
  <c r="K10707" i="1"/>
  <c r="I10708" i="1"/>
  <c r="J10708" i="1"/>
  <c r="K10708" i="1"/>
  <c r="I10709" i="1"/>
  <c r="J10709" i="1"/>
  <c r="K10709" i="1"/>
  <c r="I10710" i="1"/>
  <c r="J10710" i="1"/>
  <c r="K10710" i="1"/>
  <c r="I10711" i="1"/>
  <c r="J10711" i="1"/>
  <c r="K10711" i="1"/>
  <c r="I10712" i="1"/>
  <c r="J10712" i="1"/>
  <c r="K10712" i="1"/>
  <c r="I10713" i="1"/>
  <c r="J10713" i="1"/>
  <c r="K10713" i="1"/>
  <c r="I10714" i="1"/>
  <c r="J10714" i="1"/>
  <c r="K10714" i="1"/>
  <c r="I10715" i="1"/>
  <c r="J10715" i="1"/>
  <c r="K10715" i="1"/>
  <c r="I10716" i="1"/>
  <c r="J10716" i="1"/>
  <c r="K10716" i="1"/>
  <c r="I10717" i="1"/>
  <c r="J10717" i="1"/>
  <c r="K10717" i="1"/>
  <c r="I10718" i="1"/>
  <c r="J10718" i="1"/>
  <c r="K10718" i="1"/>
  <c r="I10719" i="1"/>
  <c r="J10719" i="1"/>
  <c r="K10719" i="1"/>
  <c r="I10720" i="1"/>
  <c r="J10720" i="1"/>
  <c r="K10720" i="1"/>
  <c r="I10721" i="1"/>
  <c r="J10721" i="1"/>
  <c r="K10721" i="1"/>
  <c r="I10722" i="1"/>
  <c r="J10722" i="1"/>
  <c r="K10722" i="1"/>
  <c r="I10723" i="1"/>
  <c r="J10723" i="1"/>
  <c r="K10723" i="1"/>
  <c r="I10724" i="1"/>
  <c r="J10724" i="1"/>
  <c r="K10724" i="1"/>
  <c r="I10725" i="1"/>
  <c r="J10725" i="1"/>
  <c r="K10725" i="1"/>
  <c r="I10726" i="1"/>
  <c r="J10726" i="1"/>
  <c r="K10726" i="1"/>
  <c r="I10727" i="1"/>
  <c r="J10727" i="1"/>
  <c r="K10727" i="1"/>
  <c r="I10728" i="1"/>
  <c r="J10728" i="1"/>
  <c r="K10728" i="1"/>
  <c r="I10729" i="1"/>
  <c r="J10729" i="1"/>
  <c r="K10729" i="1"/>
  <c r="I10730" i="1"/>
  <c r="J10730" i="1"/>
  <c r="K10730" i="1"/>
  <c r="I10731" i="1"/>
  <c r="J10731" i="1"/>
  <c r="K10731" i="1"/>
  <c r="I10732" i="1"/>
  <c r="J10732" i="1"/>
  <c r="K10732" i="1"/>
  <c r="I10733" i="1"/>
  <c r="J10733" i="1"/>
  <c r="K10733" i="1"/>
  <c r="I10734" i="1"/>
  <c r="J10734" i="1"/>
  <c r="K10734" i="1"/>
  <c r="I10735" i="1"/>
  <c r="J10735" i="1"/>
  <c r="K10735" i="1"/>
  <c r="I10736" i="1"/>
  <c r="J10736" i="1"/>
  <c r="K10736" i="1"/>
  <c r="I10737" i="1"/>
  <c r="J10737" i="1"/>
  <c r="K10737" i="1"/>
  <c r="I10738" i="1"/>
  <c r="J10738" i="1"/>
  <c r="K10738" i="1"/>
  <c r="I10739" i="1"/>
  <c r="J10739" i="1"/>
  <c r="K10739" i="1"/>
  <c r="I10740" i="1"/>
  <c r="J10740" i="1"/>
  <c r="K10740" i="1"/>
  <c r="I10741" i="1"/>
  <c r="J10741" i="1"/>
  <c r="K10741" i="1"/>
  <c r="I10742" i="1"/>
  <c r="J10742" i="1"/>
  <c r="K10742" i="1"/>
  <c r="I10743" i="1"/>
  <c r="J10743" i="1"/>
  <c r="K10743" i="1"/>
  <c r="I10744" i="1"/>
  <c r="J10744" i="1"/>
  <c r="K10744" i="1"/>
  <c r="I10745" i="1"/>
  <c r="J10745" i="1"/>
  <c r="K10745" i="1"/>
  <c r="I10746" i="1"/>
  <c r="J10746" i="1"/>
  <c r="K10746" i="1"/>
  <c r="I10747" i="1"/>
  <c r="J10747" i="1"/>
  <c r="K10747" i="1"/>
  <c r="I10748" i="1"/>
  <c r="J10748" i="1"/>
  <c r="K10748" i="1"/>
  <c r="I10749" i="1"/>
  <c r="J10749" i="1"/>
  <c r="K10749" i="1"/>
  <c r="I10750" i="1"/>
  <c r="J10750" i="1"/>
  <c r="K10750" i="1"/>
  <c r="I10751" i="1"/>
  <c r="J10751" i="1"/>
  <c r="K10751" i="1"/>
  <c r="I10752" i="1"/>
  <c r="J10752" i="1"/>
  <c r="K10752" i="1"/>
  <c r="I10753" i="1"/>
  <c r="J10753" i="1"/>
  <c r="K10753" i="1"/>
  <c r="I10754" i="1"/>
  <c r="J10754" i="1"/>
  <c r="K10754" i="1"/>
  <c r="I10755" i="1"/>
  <c r="J10755" i="1"/>
  <c r="K10755" i="1"/>
  <c r="I10756" i="1"/>
  <c r="J10756" i="1"/>
  <c r="K10756" i="1"/>
  <c r="I10757" i="1"/>
  <c r="J10757" i="1"/>
  <c r="K10757" i="1"/>
  <c r="I10758" i="1"/>
  <c r="J10758" i="1"/>
  <c r="K10758" i="1"/>
  <c r="I10759" i="1"/>
  <c r="J10759" i="1"/>
  <c r="K10759" i="1"/>
  <c r="I10760" i="1"/>
  <c r="J10760" i="1"/>
  <c r="K10760" i="1"/>
  <c r="I10761" i="1"/>
  <c r="J10761" i="1"/>
  <c r="K10761" i="1"/>
  <c r="I10762" i="1"/>
  <c r="J10762" i="1"/>
  <c r="K10762" i="1"/>
  <c r="I10763" i="1"/>
  <c r="J10763" i="1"/>
  <c r="K10763" i="1"/>
  <c r="I10764" i="1"/>
  <c r="J10764" i="1"/>
  <c r="K10764" i="1"/>
  <c r="I10765" i="1"/>
  <c r="J10765" i="1"/>
  <c r="K10765" i="1"/>
  <c r="I10766" i="1"/>
  <c r="J10766" i="1"/>
  <c r="K10766" i="1"/>
  <c r="I10767" i="1"/>
  <c r="J10767" i="1"/>
  <c r="K10767" i="1"/>
  <c r="I10768" i="1"/>
  <c r="J10768" i="1"/>
  <c r="K10768" i="1"/>
  <c r="I10769" i="1"/>
  <c r="J10769" i="1"/>
  <c r="K10769" i="1"/>
  <c r="I10770" i="1"/>
  <c r="J10770" i="1"/>
  <c r="K10770" i="1"/>
  <c r="I10771" i="1"/>
  <c r="J10771" i="1"/>
  <c r="K10771" i="1"/>
  <c r="I10772" i="1"/>
  <c r="J10772" i="1"/>
  <c r="K10772" i="1"/>
  <c r="I10773" i="1"/>
  <c r="J10773" i="1"/>
  <c r="K10773" i="1"/>
  <c r="I10774" i="1"/>
  <c r="J10774" i="1"/>
  <c r="K10774" i="1"/>
  <c r="I10775" i="1"/>
  <c r="J10775" i="1"/>
  <c r="K10775" i="1"/>
  <c r="I10776" i="1"/>
  <c r="J10776" i="1"/>
  <c r="K10776" i="1"/>
  <c r="I10777" i="1"/>
  <c r="J10777" i="1"/>
  <c r="K10777" i="1"/>
  <c r="I10778" i="1"/>
  <c r="J10778" i="1"/>
  <c r="K10778" i="1"/>
  <c r="I10779" i="1"/>
  <c r="J10779" i="1"/>
  <c r="K10779" i="1"/>
  <c r="I10780" i="1"/>
  <c r="J10780" i="1"/>
  <c r="K10780" i="1"/>
  <c r="I10781" i="1"/>
  <c r="J10781" i="1"/>
  <c r="K10781" i="1"/>
  <c r="I10782" i="1"/>
  <c r="J10782" i="1"/>
  <c r="K10782" i="1"/>
  <c r="I10783" i="1"/>
  <c r="J10783" i="1"/>
  <c r="K10783" i="1"/>
  <c r="I10784" i="1"/>
  <c r="J10784" i="1"/>
  <c r="K10784" i="1"/>
  <c r="I10785" i="1"/>
  <c r="J10785" i="1"/>
  <c r="K10785" i="1"/>
  <c r="I10786" i="1"/>
  <c r="J10786" i="1"/>
  <c r="K10786" i="1"/>
  <c r="I10787" i="1"/>
  <c r="J10787" i="1"/>
  <c r="K10787" i="1"/>
  <c r="I10788" i="1"/>
  <c r="J10788" i="1"/>
  <c r="K10788" i="1"/>
  <c r="I10789" i="1"/>
  <c r="J10789" i="1"/>
  <c r="K10789" i="1"/>
  <c r="I10790" i="1"/>
  <c r="J10790" i="1"/>
  <c r="K10790" i="1"/>
  <c r="I10791" i="1"/>
  <c r="J10791" i="1"/>
  <c r="K10791" i="1"/>
  <c r="I10792" i="1"/>
  <c r="J10792" i="1"/>
  <c r="K10792" i="1"/>
  <c r="I10793" i="1"/>
  <c r="J10793" i="1"/>
  <c r="K10793" i="1"/>
  <c r="I10794" i="1"/>
  <c r="J10794" i="1"/>
  <c r="K10794" i="1"/>
  <c r="I10795" i="1"/>
  <c r="J10795" i="1"/>
  <c r="K10795" i="1"/>
  <c r="I10796" i="1"/>
  <c r="J10796" i="1"/>
  <c r="K10796" i="1"/>
  <c r="I10797" i="1"/>
  <c r="J10797" i="1"/>
  <c r="K10797" i="1"/>
  <c r="I10798" i="1"/>
  <c r="J10798" i="1"/>
  <c r="K10798" i="1"/>
  <c r="I10799" i="1"/>
  <c r="J10799" i="1"/>
  <c r="K10799" i="1"/>
  <c r="I10800" i="1"/>
  <c r="J10800" i="1"/>
  <c r="K10800" i="1"/>
  <c r="I10801" i="1"/>
  <c r="J10801" i="1"/>
  <c r="K10801" i="1"/>
  <c r="I10802" i="1"/>
  <c r="J10802" i="1"/>
  <c r="K10802" i="1"/>
  <c r="I10803" i="1"/>
  <c r="J10803" i="1"/>
  <c r="K10803" i="1"/>
  <c r="I10804" i="1"/>
  <c r="J10804" i="1"/>
  <c r="K10804" i="1"/>
  <c r="I10805" i="1"/>
  <c r="J10805" i="1"/>
  <c r="K10805" i="1"/>
  <c r="I10806" i="1"/>
  <c r="J10806" i="1"/>
  <c r="K10806" i="1"/>
  <c r="I10807" i="1"/>
  <c r="J10807" i="1"/>
  <c r="K10807" i="1"/>
  <c r="I10808" i="1"/>
  <c r="J10808" i="1"/>
  <c r="K10808" i="1"/>
  <c r="I10809" i="1"/>
  <c r="J10809" i="1"/>
  <c r="K10809" i="1"/>
  <c r="I10810" i="1"/>
  <c r="J10810" i="1"/>
  <c r="K10810" i="1"/>
  <c r="I10811" i="1"/>
  <c r="J10811" i="1"/>
  <c r="K10811" i="1"/>
  <c r="I10812" i="1"/>
  <c r="J10812" i="1"/>
  <c r="K10812" i="1"/>
  <c r="I10813" i="1"/>
  <c r="J10813" i="1"/>
  <c r="K10813" i="1"/>
  <c r="I10814" i="1"/>
  <c r="J10814" i="1"/>
  <c r="K10814" i="1"/>
  <c r="I10815" i="1"/>
  <c r="J10815" i="1"/>
  <c r="K10815" i="1"/>
  <c r="I10816" i="1"/>
  <c r="J10816" i="1"/>
  <c r="K10816" i="1"/>
  <c r="I10817" i="1"/>
  <c r="J10817" i="1"/>
  <c r="K10817" i="1"/>
  <c r="I10818" i="1"/>
  <c r="J10818" i="1"/>
  <c r="K10818" i="1"/>
  <c r="I10819" i="1"/>
  <c r="J10819" i="1"/>
  <c r="K10819" i="1"/>
  <c r="I10820" i="1"/>
  <c r="J10820" i="1"/>
  <c r="K10820" i="1"/>
  <c r="I10821" i="1"/>
  <c r="J10821" i="1"/>
  <c r="K10821" i="1"/>
  <c r="I10822" i="1"/>
  <c r="J10822" i="1"/>
  <c r="K10822" i="1"/>
  <c r="I10823" i="1"/>
  <c r="J10823" i="1"/>
  <c r="K10823" i="1"/>
  <c r="I10824" i="1"/>
  <c r="J10824" i="1"/>
  <c r="K10824" i="1"/>
  <c r="I10825" i="1"/>
  <c r="J10825" i="1"/>
  <c r="K10825" i="1"/>
  <c r="I10826" i="1"/>
  <c r="J10826" i="1"/>
  <c r="K10826" i="1"/>
  <c r="I10827" i="1"/>
  <c r="J10827" i="1"/>
  <c r="K10827" i="1"/>
  <c r="I10828" i="1"/>
  <c r="J10828" i="1"/>
  <c r="K10828" i="1"/>
  <c r="I10829" i="1"/>
  <c r="J10829" i="1"/>
  <c r="K10829" i="1"/>
  <c r="I10830" i="1"/>
  <c r="J10830" i="1"/>
  <c r="K10830" i="1"/>
  <c r="I10831" i="1"/>
  <c r="J10831" i="1"/>
  <c r="K10831" i="1"/>
  <c r="I10832" i="1"/>
  <c r="J10832" i="1"/>
  <c r="K10832" i="1"/>
  <c r="I10833" i="1"/>
  <c r="J10833" i="1"/>
  <c r="K10833" i="1"/>
  <c r="I10834" i="1"/>
  <c r="J10834" i="1"/>
  <c r="K10834" i="1"/>
  <c r="I10835" i="1"/>
  <c r="J10835" i="1"/>
  <c r="K10835" i="1"/>
  <c r="I10836" i="1"/>
  <c r="J10836" i="1"/>
  <c r="K10836" i="1"/>
  <c r="I10837" i="1"/>
  <c r="J10837" i="1"/>
  <c r="K10837" i="1"/>
  <c r="I10838" i="1"/>
  <c r="J10838" i="1"/>
  <c r="K10838" i="1"/>
  <c r="I10839" i="1"/>
  <c r="J10839" i="1"/>
  <c r="K10839" i="1"/>
  <c r="I10840" i="1"/>
  <c r="J10840" i="1"/>
  <c r="K10840" i="1"/>
  <c r="I10841" i="1"/>
  <c r="J10841" i="1"/>
  <c r="K10841" i="1"/>
  <c r="I10842" i="1"/>
  <c r="J10842" i="1"/>
  <c r="K10842" i="1"/>
  <c r="I10843" i="1"/>
  <c r="J10843" i="1"/>
  <c r="K10843" i="1"/>
  <c r="I10844" i="1"/>
  <c r="J10844" i="1"/>
  <c r="K10844" i="1"/>
  <c r="I10845" i="1"/>
  <c r="J10845" i="1"/>
  <c r="K10845" i="1"/>
  <c r="I10846" i="1"/>
  <c r="J10846" i="1"/>
  <c r="K10846" i="1"/>
  <c r="I10847" i="1"/>
  <c r="J10847" i="1"/>
  <c r="K10847" i="1"/>
  <c r="I10848" i="1"/>
  <c r="J10848" i="1"/>
  <c r="K10848" i="1"/>
  <c r="I10849" i="1"/>
  <c r="J10849" i="1"/>
  <c r="K10849" i="1"/>
  <c r="I10850" i="1"/>
  <c r="J10850" i="1"/>
  <c r="K10850" i="1"/>
  <c r="I10851" i="1"/>
  <c r="J10851" i="1"/>
  <c r="K10851" i="1"/>
  <c r="I10852" i="1"/>
  <c r="J10852" i="1"/>
  <c r="K10852" i="1"/>
  <c r="I10853" i="1"/>
  <c r="J10853" i="1"/>
  <c r="K10853" i="1"/>
  <c r="I10854" i="1"/>
  <c r="J10854" i="1"/>
  <c r="K10854" i="1"/>
  <c r="I10855" i="1"/>
  <c r="J10855" i="1"/>
  <c r="K10855" i="1"/>
  <c r="I10856" i="1"/>
  <c r="J10856" i="1"/>
  <c r="K10856" i="1"/>
  <c r="I10857" i="1"/>
  <c r="J10857" i="1"/>
  <c r="K10857" i="1"/>
  <c r="I10858" i="1"/>
  <c r="J10858" i="1"/>
  <c r="K10858" i="1"/>
  <c r="I10859" i="1"/>
  <c r="J10859" i="1"/>
  <c r="K10859" i="1"/>
  <c r="I10860" i="1"/>
  <c r="J10860" i="1"/>
  <c r="K10860" i="1"/>
  <c r="I10861" i="1"/>
  <c r="J10861" i="1"/>
  <c r="K10861" i="1"/>
  <c r="I10862" i="1"/>
  <c r="J10862" i="1"/>
  <c r="K10862" i="1"/>
  <c r="I10863" i="1"/>
  <c r="J10863" i="1"/>
  <c r="K10863" i="1"/>
  <c r="I10864" i="1"/>
  <c r="J10864" i="1"/>
  <c r="K10864" i="1"/>
  <c r="I10865" i="1"/>
  <c r="J10865" i="1"/>
  <c r="K10865" i="1"/>
  <c r="I10866" i="1"/>
  <c r="J10866" i="1"/>
  <c r="K10866" i="1"/>
  <c r="I10867" i="1"/>
  <c r="J10867" i="1"/>
  <c r="K10867" i="1"/>
  <c r="I10868" i="1"/>
  <c r="J10868" i="1"/>
  <c r="K10868" i="1"/>
  <c r="I10869" i="1"/>
  <c r="J10869" i="1"/>
  <c r="K10869" i="1"/>
  <c r="I10870" i="1"/>
  <c r="J10870" i="1"/>
  <c r="K10870" i="1"/>
  <c r="I10871" i="1"/>
  <c r="J10871" i="1"/>
  <c r="K10871" i="1"/>
  <c r="I10872" i="1"/>
  <c r="J10872" i="1"/>
  <c r="K10872" i="1"/>
  <c r="I10873" i="1"/>
  <c r="J10873" i="1"/>
  <c r="K10873" i="1"/>
  <c r="I10874" i="1"/>
  <c r="J10874" i="1"/>
  <c r="K10874" i="1"/>
  <c r="I10875" i="1"/>
  <c r="J10875" i="1"/>
  <c r="K10875" i="1"/>
  <c r="I10876" i="1"/>
  <c r="J10876" i="1"/>
  <c r="K10876" i="1"/>
  <c r="I10877" i="1"/>
  <c r="J10877" i="1"/>
  <c r="K10877" i="1"/>
  <c r="I10878" i="1"/>
  <c r="J10878" i="1"/>
  <c r="K10878" i="1"/>
  <c r="I10879" i="1"/>
  <c r="J10879" i="1"/>
  <c r="K10879" i="1"/>
  <c r="I10880" i="1"/>
  <c r="J10880" i="1"/>
  <c r="K10880" i="1"/>
  <c r="I10881" i="1"/>
  <c r="J10881" i="1"/>
  <c r="K10881" i="1"/>
  <c r="I10882" i="1"/>
  <c r="J10882" i="1"/>
  <c r="K10882" i="1"/>
  <c r="I10883" i="1"/>
  <c r="J10883" i="1"/>
  <c r="K10883" i="1"/>
  <c r="I10884" i="1"/>
  <c r="J10884" i="1"/>
  <c r="K10884" i="1"/>
  <c r="I10885" i="1"/>
  <c r="J10885" i="1"/>
  <c r="K10885" i="1"/>
  <c r="I10886" i="1"/>
  <c r="J10886" i="1"/>
  <c r="K10886" i="1"/>
  <c r="I10887" i="1"/>
  <c r="J10887" i="1"/>
  <c r="K10887" i="1"/>
  <c r="I10888" i="1"/>
  <c r="J10888" i="1"/>
  <c r="K10888" i="1"/>
  <c r="I10889" i="1"/>
  <c r="J10889" i="1"/>
  <c r="K10889" i="1"/>
  <c r="I10890" i="1"/>
  <c r="J10890" i="1"/>
  <c r="K10890" i="1"/>
  <c r="I10891" i="1"/>
  <c r="J10891" i="1"/>
  <c r="K10891" i="1"/>
  <c r="I10892" i="1"/>
  <c r="J10892" i="1"/>
  <c r="K10892" i="1"/>
  <c r="I10893" i="1"/>
  <c r="J10893" i="1"/>
  <c r="K10893" i="1"/>
  <c r="I10894" i="1"/>
  <c r="J10894" i="1"/>
  <c r="K10894" i="1"/>
  <c r="I10895" i="1"/>
  <c r="J10895" i="1"/>
  <c r="K10895" i="1"/>
  <c r="I10896" i="1"/>
  <c r="J10896" i="1"/>
  <c r="K10896" i="1"/>
  <c r="I10897" i="1"/>
  <c r="J10897" i="1"/>
  <c r="K10897" i="1"/>
  <c r="I10898" i="1"/>
  <c r="J10898" i="1"/>
  <c r="K10898" i="1"/>
  <c r="I10899" i="1"/>
  <c r="J10899" i="1"/>
  <c r="K10899" i="1"/>
  <c r="I10900" i="1"/>
  <c r="J10900" i="1"/>
  <c r="K10900" i="1"/>
  <c r="I10901" i="1"/>
  <c r="J10901" i="1"/>
  <c r="K10901" i="1"/>
  <c r="I10902" i="1"/>
  <c r="J10902" i="1"/>
  <c r="K10902" i="1"/>
  <c r="I10903" i="1"/>
  <c r="J10903" i="1"/>
  <c r="K10903" i="1"/>
  <c r="I10904" i="1"/>
  <c r="J10904" i="1"/>
  <c r="K10904" i="1"/>
  <c r="I10905" i="1"/>
  <c r="J10905" i="1"/>
  <c r="K10905" i="1"/>
  <c r="I10906" i="1"/>
  <c r="J10906" i="1"/>
  <c r="K10906" i="1"/>
  <c r="I10907" i="1"/>
  <c r="J10907" i="1"/>
  <c r="K10907" i="1"/>
  <c r="I10908" i="1"/>
  <c r="J10908" i="1"/>
  <c r="K10908" i="1"/>
  <c r="I10909" i="1"/>
  <c r="J10909" i="1"/>
  <c r="K10909" i="1"/>
  <c r="I10910" i="1"/>
  <c r="J10910" i="1"/>
  <c r="K10910" i="1"/>
  <c r="I10911" i="1"/>
  <c r="J10911" i="1"/>
  <c r="K10911" i="1"/>
  <c r="I10912" i="1"/>
  <c r="J10912" i="1"/>
  <c r="K10912" i="1"/>
  <c r="I10913" i="1"/>
  <c r="J10913" i="1"/>
  <c r="K10913" i="1"/>
  <c r="I10914" i="1"/>
  <c r="J10914" i="1"/>
  <c r="K10914" i="1"/>
  <c r="I10915" i="1"/>
  <c r="J10915" i="1"/>
  <c r="K10915" i="1"/>
  <c r="I10916" i="1"/>
  <c r="J10916" i="1"/>
  <c r="K10916" i="1"/>
  <c r="I10917" i="1"/>
  <c r="J10917" i="1"/>
  <c r="K10917" i="1"/>
  <c r="I10918" i="1"/>
  <c r="J10918" i="1"/>
  <c r="K10918" i="1"/>
  <c r="I10919" i="1"/>
  <c r="J10919" i="1"/>
  <c r="K10919" i="1"/>
  <c r="I10920" i="1"/>
  <c r="J10920" i="1"/>
  <c r="K10920" i="1"/>
  <c r="I10921" i="1"/>
  <c r="J10921" i="1"/>
  <c r="K10921" i="1"/>
  <c r="I10922" i="1"/>
  <c r="J10922" i="1"/>
  <c r="K10922" i="1"/>
  <c r="I10923" i="1"/>
  <c r="J10923" i="1"/>
  <c r="K10923" i="1"/>
  <c r="I10924" i="1"/>
  <c r="J10924" i="1"/>
  <c r="K10924" i="1"/>
  <c r="I10925" i="1"/>
  <c r="J10925" i="1"/>
  <c r="K10925" i="1"/>
  <c r="I10926" i="1"/>
  <c r="J10926" i="1"/>
  <c r="K10926" i="1"/>
  <c r="I10927" i="1"/>
  <c r="J10927" i="1"/>
  <c r="K10927" i="1"/>
  <c r="I10928" i="1"/>
  <c r="J10928" i="1"/>
  <c r="K10928" i="1"/>
  <c r="I10929" i="1"/>
  <c r="J10929" i="1"/>
  <c r="K10929" i="1"/>
  <c r="I10930" i="1"/>
  <c r="J10930" i="1"/>
  <c r="K10930" i="1"/>
  <c r="I10931" i="1"/>
  <c r="J10931" i="1"/>
  <c r="K10931" i="1"/>
  <c r="I10932" i="1"/>
  <c r="J10932" i="1"/>
  <c r="K10932" i="1"/>
  <c r="I10933" i="1"/>
  <c r="J10933" i="1"/>
  <c r="K10933" i="1"/>
  <c r="I10934" i="1"/>
  <c r="J10934" i="1"/>
  <c r="K10934" i="1"/>
  <c r="I10935" i="1"/>
  <c r="J10935" i="1"/>
  <c r="K10935" i="1"/>
  <c r="I10936" i="1"/>
  <c r="J10936" i="1"/>
  <c r="K10936" i="1"/>
  <c r="I10937" i="1"/>
  <c r="J10937" i="1"/>
  <c r="K10937" i="1"/>
  <c r="I10938" i="1"/>
  <c r="J10938" i="1"/>
  <c r="K10938" i="1"/>
  <c r="I10939" i="1"/>
  <c r="J10939" i="1"/>
  <c r="K10939" i="1"/>
  <c r="I10940" i="1"/>
  <c r="J10940" i="1"/>
  <c r="K10940" i="1"/>
  <c r="I10941" i="1"/>
  <c r="J10941" i="1"/>
  <c r="K10941" i="1"/>
  <c r="I10942" i="1"/>
  <c r="J10942" i="1"/>
  <c r="K10942" i="1"/>
  <c r="I10943" i="1"/>
  <c r="J10943" i="1"/>
  <c r="K10943" i="1"/>
  <c r="I10944" i="1"/>
  <c r="J10944" i="1"/>
  <c r="K10944" i="1"/>
  <c r="I10945" i="1"/>
  <c r="J10945" i="1"/>
  <c r="K10945" i="1"/>
  <c r="I10946" i="1"/>
  <c r="J10946" i="1"/>
  <c r="K10946" i="1"/>
  <c r="I10947" i="1"/>
  <c r="J10947" i="1"/>
  <c r="K10947" i="1"/>
  <c r="I10948" i="1"/>
  <c r="J10948" i="1"/>
  <c r="K10948" i="1"/>
  <c r="I10949" i="1"/>
  <c r="J10949" i="1"/>
  <c r="K10949" i="1"/>
  <c r="I10950" i="1"/>
  <c r="J10950" i="1"/>
  <c r="K10950" i="1"/>
  <c r="I10951" i="1"/>
  <c r="J10951" i="1"/>
  <c r="K10951" i="1"/>
  <c r="I10952" i="1"/>
  <c r="J10952" i="1"/>
  <c r="K10952" i="1"/>
  <c r="I10953" i="1"/>
  <c r="J10953" i="1"/>
  <c r="K10953" i="1"/>
  <c r="I10954" i="1"/>
  <c r="J10954" i="1"/>
  <c r="K10954" i="1"/>
  <c r="I10955" i="1"/>
  <c r="J10955" i="1"/>
  <c r="K10955" i="1"/>
  <c r="I10956" i="1"/>
  <c r="J10956" i="1"/>
  <c r="K10956" i="1"/>
  <c r="I10957" i="1"/>
  <c r="J10957" i="1"/>
  <c r="K10957" i="1"/>
  <c r="I10958" i="1"/>
  <c r="J10958" i="1"/>
  <c r="K10958" i="1"/>
  <c r="I10959" i="1"/>
  <c r="J10959" i="1"/>
  <c r="K10959" i="1"/>
  <c r="I10960" i="1"/>
  <c r="J10960" i="1"/>
  <c r="K10960" i="1"/>
  <c r="I10961" i="1"/>
  <c r="J10961" i="1"/>
  <c r="K10961" i="1"/>
  <c r="I10962" i="1"/>
  <c r="J10962" i="1"/>
  <c r="K10962" i="1"/>
  <c r="I10963" i="1"/>
  <c r="J10963" i="1"/>
  <c r="K10963" i="1"/>
  <c r="I10964" i="1"/>
  <c r="J10964" i="1"/>
  <c r="K10964" i="1"/>
  <c r="I10965" i="1"/>
  <c r="J10965" i="1"/>
  <c r="K10965" i="1"/>
  <c r="I10966" i="1"/>
  <c r="J10966" i="1"/>
  <c r="K10966" i="1"/>
  <c r="I10967" i="1"/>
  <c r="J10967" i="1"/>
  <c r="K10967" i="1"/>
  <c r="I10968" i="1"/>
  <c r="J10968" i="1"/>
  <c r="K10968" i="1"/>
  <c r="I10969" i="1"/>
  <c r="J10969" i="1"/>
  <c r="K10969" i="1"/>
  <c r="I10970" i="1"/>
  <c r="J10970" i="1"/>
  <c r="K10970" i="1"/>
  <c r="I10971" i="1"/>
  <c r="J10971" i="1"/>
  <c r="K10971" i="1"/>
  <c r="I10972" i="1"/>
  <c r="J10972" i="1"/>
  <c r="K10972" i="1"/>
  <c r="I10973" i="1"/>
  <c r="J10973" i="1"/>
  <c r="K10973" i="1"/>
  <c r="I10974" i="1"/>
  <c r="J10974" i="1"/>
  <c r="K10974" i="1"/>
  <c r="I10975" i="1"/>
  <c r="J10975" i="1"/>
  <c r="K10975" i="1"/>
  <c r="I10976" i="1"/>
  <c r="J10976" i="1"/>
  <c r="K10976" i="1"/>
  <c r="I10977" i="1"/>
  <c r="J10977" i="1"/>
  <c r="K10977" i="1"/>
  <c r="I10978" i="1"/>
  <c r="J10978" i="1"/>
  <c r="K10978" i="1"/>
  <c r="I10979" i="1"/>
  <c r="J10979" i="1"/>
  <c r="K10979" i="1"/>
  <c r="I10980" i="1"/>
  <c r="J10980" i="1"/>
  <c r="K10980" i="1"/>
  <c r="I10981" i="1"/>
  <c r="J10981" i="1"/>
  <c r="K10981" i="1"/>
  <c r="I10982" i="1"/>
  <c r="J10982" i="1"/>
  <c r="K10982" i="1"/>
  <c r="I10983" i="1"/>
  <c r="J10983" i="1"/>
  <c r="K10983" i="1"/>
  <c r="I10984" i="1"/>
  <c r="J10984" i="1"/>
  <c r="K10984" i="1"/>
  <c r="I10985" i="1"/>
  <c r="J10985" i="1"/>
  <c r="K10985" i="1"/>
  <c r="I10986" i="1"/>
  <c r="J10986" i="1"/>
  <c r="K10986" i="1"/>
  <c r="I10987" i="1"/>
  <c r="J10987" i="1"/>
  <c r="K10987" i="1"/>
  <c r="I10988" i="1"/>
  <c r="J10988" i="1"/>
  <c r="K10988" i="1"/>
  <c r="I10989" i="1"/>
  <c r="J10989" i="1"/>
  <c r="K10989" i="1"/>
  <c r="I10990" i="1"/>
  <c r="J10990" i="1"/>
  <c r="K10990" i="1"/>
  <c r="I10991" i="1"/>
  <c r="J10991" i="1"/>
  <c r="K10991" i="1"/>
  <c r="I10992" i="1"/>
  <c r="J10992" i="1"/>
  <c r="K10992" i="1"/>
  <c r="I10993" i="1"/>
  <c r="J10993" i="1"/>
  <c r="K10993" i="1"/>
  <c r="I10994" i="1"/>
  <c r="J10994" i="1"/>
  <c r="K10994" i="1"/>
  <c r="I10995" i="1"/>
  <c r="J10995" i="1"/>
  <c r="K10995" i="1"/>
  <c r="I10996" i="1"/>
  <c r="J10996" i="1"/>
  <c r="K10996" i="1"/>
  <c r="I10997" i="1"/>
  <c r="J10997" i="1"/>
  <c r="K10997" i="1"/>
  <c r="I10998" i="1"/>
  <c r="J10998" i="1"/>
  <c r="K10998" i="1"/>
  <c r="I10999" i="1"/>
  <c r="J10999" i="1"/>
  <c r="K10999" i="1"/>
  <c r="I11000" i="1"/>
  <c r="J11000" i="1"/>
  <c r="K11000" i="1"/>
  <c r="I11001" i="1"/>
  <c r="J11001" i="1"/>
  <c r="K11001" i="1"/>
  <c r="I11002" i="1"/>
  <c r="J11002" i="1"/>
  <c r="K11002" i="1"/>
  <c r="I11003" i="1"/>
  <c r="J11003" i="1"/>
  <c r="K11003" i="1"/>
  <c r="I11004" i="1"/>
  <c r="J11004" i="1"/>
  <c r="K11004" i="1"/>
  <c r="I11005" i="1"/>
  <c r="J11005" i="1"/>
  <c r="K11005" i="1"/>
  <c r="I11006" i="1"/>
  <c r="J11006" i="1"/>
  <c r="K11006" i="1"/>
  <c r="I11007" i="1"/>
  <c r="J11007" i="1"/>
  <c r="K11007" i="1"/>
  <c r="I11008" i="1"/>
  <c r="J11008" i="1"/>
  <c r="K11008" i="1"/>
  <c r="I11009" i="1"/>
  <c r="J11009" i="1"/>
  <c r="K11009" i="1"/>
  <c r="I11010" i="1"/>
  <c r="J11010" i="1"/>
  <c r="K11010" i="1"/>
  <c r="I11011" i="1"/>
  <c r="J11011" i="1"/>
  <c r="K11011" i="1"/>
  <c r="I11012" i="1"/>
  <c r="J11012" i="1"/>
  <c r="K11012" i="1"/>
  <c r="I11013" i="1"/>
  <c r="J11013" i="1"/>
  <c r="K11013" i="1"/>
  <c r="I11014" i="1"/>
  <c r="J11014" i="1"/>
  <c r="K11014" i="1"/>
  <c r="I11015" i="1"/>
  <c r="J11015" i="1"/>
  <c r="K11015" i="1"/>
  <c r="I11016" i="1"/>
  <c r="J11016" i="1"/>
  <c r="K11016" i="1"/>
  <c r="I11017" i="1"/>
  <c r="J11017" i="1"/>
  <c r="K11017" i="1"/>
  <c r="I11018" i="1"/>
  <c r="J11018" i="1"/>
  <c r="K11018" i="1"/>
  <c r="I11019" i="1"/>
  <c r="J11019" i="1"/>
  <c r="K11019" i="1"/>
  <c r="I11020" i="1"/>
  <c r="J11020" i="1"/>
  <c r="K11020" i="1"/>
  <c r="I11021" i="1"/>
  <c r="J11021" i="1"/>
  <c r="K11021" i="1"/>
  <c r="I11022" i="1"/>
  <c r="J11022" i="1"/>
  <c r="K11022" i="1"/>
  <c r="I11023" i="1"/>
  <c r="J11023" i="1"/>
  <c r="K11023" i="1"/>
  <c r="I11024" i="1"/>
  <c r="J11024" i="1"/>
  <c r="K11024" i="1"/>
  <c r="I11025" i="1"/>
  <c r="J11025" i="1"/>
  <c r="K11025" i="1"/>
  <c r="I11026" i="1"/>
  <c r="J11026" i="1"/>
  <c r="K11026" i="1"/>
  <c r="I11027" i="1"/>
  <c r="J11027" i="1"/>
  <c r="K11027" i="1"/>
  <c r="I11028" i="1"/>
  <c r="J11028" i="1"/>
  <c r="K11028" i="1"/>
  <c r="I11029" i="1"/>
  <c r="J11029" i="1"/>
  <c r="K11029" i="1"/>
  <c r="I11030" i="1"/>
  <c r="J11030" i="1"/>
  <c r="K11030" i="1"/>
  <c r="I11031" i="1"/>
  <c r="J11031" i="1"/>
  <c r="K11031" i="1"/>
  <c r="I11032" i="1"/>
  <c r="J11032" i="1"/>
  <c r="K11032" i="1"/>
  <c r="I11033" i="1"/>
  <c r="J11033" i="1"/>
  <c r="K11033" i="1"/>
  <c r="I11034" i="1"/>
  <c r="J11034" i="1"/>
  <c r="K11034" i="1"/>
  <c r="I11035" i="1"/>
  <c r="J11035" i="1"/>
  <c r="K11035" i="1"/>
  <c r="I11036" i="1"/>
  <c r="J11036" i="1"/>
  <c r="K11036" i="1"/>
  <c r="I11037" i="1"/>
  <c r="J11037" i="1"/>
  <c r="K11037" i="1"/>
  <c r="I11038" i="1"/>
  <c r="J11038" i="1"/>
  <c r="K11038" i="1"/>
  <c r="I11039" i="1"/>
  <c r="J11039" i="1"/>
  <c r="K11039" i="1"/>
  <c r="I11040" i="1"/>
  <c r="J11040" i="1"/>
  <c r="K11040" i="1"/>
  <c r="I11041" i="1"/>
  <c r="J11041" i="1"/>
  <c r="K11041" i="1"/>
  <c r="I11042" i="1"/>
  <c r="J11042" i="1"/>
  <c r="K11042" i="1"/>
  <c r="I11043" i="1"/>
  <c r="J11043" i="1"/>
  <c r="K11043" i="1"/>
  <c r="I11044" i="1"/>
  <c r="J11044" i="1"/>
  <c r="K11044" i="1"/>
  <c r="I11045" i="1"/>
  <c r="J11045" i="1"/>
  <c r="K11045" i="1"/>
  <c r="I11046" i="1"/>
  <c r="J11046" i="1"/>
  <c r="K11046" i="1"/>
  <c r="I11047" i="1"/>
  <c r="J11047" i="1"/>
  <c r="K11047" i="1"/>
  <c r="I11048" i="1"/>
  <c r="J11048" i="1"/>
  <c r="K11048" i="1"/>
  <c r="I11049" i="1"/>
  <c r="J11049" i="1"/>
  <c r="K11049" i="1"/>
  <c r="I11050" i="1"/>
  <c r="J11050" i="1"/>
  <c r="K11050" i="1"/>
  <c r="I11051" i="1"/>
  <c r="J11051" i="1"/>
  <c r="K11051" i="1"/>
  <c r="I11052" i="1"/>
  <c r="J11052" i="1"/>
  <c r="K11052" i="1"/>
  <c r="I11053" i="1"/>
  <c r="J11053" i="1"/>
  <c r="K11053" i="1"/>
  <c r="I11054" i="1"/>
  <c r="J11054" i="1"/>
  <c r="K11054" i="1"/>
  <c r="I11055" i="1"/>
  <c r="J11055" i="1"/>
  <c r="K11055" i="1"/>
  <c r="I11056" i="1"/>
  <c r="J11056" i="1"/>
  <c r="K11056" i="1"/>
  <c r="I11057" i="1"/>
  <c r="J11057" i="1"/>
  <c r="K11057" i="1"/>
  <c r="I11058" i="1"/>
  <c r="J11058" i="1"/>
  <c r="K11058" i="1"/>
  <c r="I11059" i="1"/>
  <c r="J11059" i="1"/>
  <c r="K11059" i="1"/>
  <c r="I11060" i="1"/>
  <c r="J11060" i="1"/>
  <c r="K11060" i="1"/>
  <c r="I11061" i="1"/>
  <c r="J11061" i="1"/>
  <c r="K11061" i="1"/>
  <c r="I11062" i="1"/>
  <c r="J11062" i="1"/>
  <c r="K11062" i="1"/>
  <c r="I11063" i="1"/>
  <c r="J11063" i="1"/>
  <c r="K11063" i="1"/>
  <c r="I11064" i="1"/>
  <c r="J11064" i="1"/>
  <c r="K11064" i="1"/>
  <c r="I11065" i="1"/>
  <c r="J11065" i="1"/>
  <c r="K11065" i="1"/>
  <c r="I11066" i="1"/>
  <c r="J11066" i="1"/>
  <c r="K11066" i="1"/>
  <c r="I11067" i="1"/>
  <c r="J11067" i="1"/>
  <c r="K11067" i="1"/>
  <c r="I11068" i="1"/>
  <c r="J11068" i="1"/>
  <c r="K11068" i="1"/>
  <c r="I11069" i="1"/>
  <c r="J11069" i="1"/>
  <c r="K11069" i="1"/>
  <c r="I11070" i="1"/>
  <c r="J11070" i="1"/>
  <c r="K11070" i="1"/>
  <c r="I11071" i="1"/>
  <c r="J11071" i="1"/>
  <c r="K11071" i="1"/>
  <c r="I11072" i="1"/>
  <c r="J11072" i="1"/>
  <c r="K11072" i="1"/>
  <c r="I11073" i="1"/>
  <c r="J11073" i="1"/>
  <c r="K11073" i="1"/>
  <c r="I11074" i="1"/>
  <c r="J11074" i="1"/>
  <c r="K11074" i="1"/>
  <c r="I11075" i="1"/>
  <c r="J11075" i="1"/>
  <c r="K11075" i="1"/>
  <c r="I11076" i="1"/>
  <c r="J11076" i="1"/>
  <c r="K11076" i="1"/>
  <c r="I11077" i="1"/>
  <c r="J11077" i="1"/>
  <c r="K11077" i="1"/>
  <c r="I11078" i="1"/>
  <c r="J11078" i="1"/>
  <c r="K11078" i="1"/>
  <c r="I11079" i="1"/>
  <c r="J11079" i="1"/>
  <c r="K11079" i="1"/>
  <c r="I11080" i="1"/>
  <c r="J11080" i="1"/>
  <c r="K11080" i="1"/>
  <c r="I11081" i="1"/>
  <c r="J11081" i="1"/>
  <c r="K11081" i="1"/>
  <c r="I11082" i="1"/>
  <c r="J11082" i="1"/>
  <c r="K11082" i="1"/>
  <c r="I11083" i="1"/>
  <c r="J11083" i="1"/>
  <c r="K11083" i="1"/>
  <c r="I11084" i="1"/>
  <c r="J11084" i="1"/>
  <c r="K11084" i="1"/>
  <c r="I11085" i="1"/>
  <c r="J11085" i="1"/>
  <c r="K11085" i="1"/>
  <c r="I11086" i="1"/>
  <c r="J11086" i="1"/>
  <c r="K11086" i="1"/>
  <c r="I11087" i="1"/>
  <c r="J11087" i="1"/>
  <c r="K11087" i="1"/>
  <c r="I11088" i="1"/>
  <c r="J11088" i="1"/>
  <c r="K11088" i="1"/>
  <c r="I11089" i="1"/>
  <c r="J11089" i="1"/>
  <c r="K11089" i="1"/>
  <c r="I11090" i="1"/>
  <c r="J11090" i="1"/>
  <c r="K11090" i="1"/>
  <c r="I11091" i="1"/>
  <c r="J11091" i="1"/>
  <c r="K11091" i="1"/>
  <c r="I11092" i="1"/>
  <c r="J11092" i="1"/>
  <c r="K11092" i="1"/>
  <c r="I11093" i="1"/>
  <c r="J11093" i="1"/>
  <c r="K11093" i="1"/>
  <c r="I11094" i="1"/>
  <c r="J11094" i="1"/>
  <c r="K11094" i="1"/>
  <c r="I11095" i="1"/>
  <c r="J11095" i="1"/>
  <c r="K11095" i="1"/>
  <c r="I11096" i="1"/>
  <c r="J11096" i="1"/>
  <c r="K11096" i="1"/>
  <c r="I11097" i="1"/>
  <c r="J11097" i="1"/>
  <c r="K11097" i="1"/>
  <c r="I11098" i="1"/>
  <c r="J11098" i="1"/>
  <c r="K11098" i="1"/>
  <c r="I11099" i="1"/>
  <c r="J11099" i="1"/>
  <c r="K11099" i="1"/>
  <c r="I11100" i="1"/>
  <c r="J11100" i="1"/>
  <c r="K11100" i="1"/>
  <c r="I11101" i="1"/>
  <c r="J11101" i="1"/>
  <c r="K11101" i="1"/>
  <c r="I11102" i="1"/>
  <c r="J11102" i="1"/>
  <c r="K11102" i="1"/>
  <c r="I11103" i="1"/>
  <c r="J11103" i="1"/>
  <c r="K11103" i="1"/>
  <c r="I11104" i="1"/>
  <c r="J11104" i="1"/>
  <c r="K11104" i="1"/>
  <c r="I11105" i="1"/>
  <c r="J11105" i="1"/>
  <c r="K11105" i="1"/>
  <c r="I11106" i="1"/>
  <c r="J11106" i="1"/>
  <c r="K11106" i="1"/>
  <c r="I11107" i="1"/>
  <c r="J11107" i="1"/>
  <c r="K11107" i="1"/>
  <c r="I11108" i="1"/>
  <c r="J11108" i="1"/>
  <c r="K11108" i="1"/>
  <c r="I11109" i="1"/>
  <c r="J11109" i="1"/>
  <c r="K11109" i="1"/>
  <c r="I11110" i="1"/>
  <c r="J11110" i="1"/>
  <c r="K11110" i="1"/>
  <c r="I11111" i="1"/>
  <c r="J11111" i="1"/>
  <c r="K11111" i="1"/>
  <c r="I11112" i="1"/>
  <c r="J11112" i="1"/>
  <c r="K11112" i="1"/>
  <c r="I11113" i="1"/>
  <c r="J11113" i="1"/>
  <c r="K11113" i="1"/>
  <c r="I11114" i="1"/>
  <c r="J11114" i="1"/>
  <c r="K11114" i="1"/>
  <c r="I11115" i="1"/>
  <c r="J11115" i="1"/>
  <c r="K11115" i="1"/>
  <c r="I11116" i="1"/>
  <c r="J11116" i="1"/>
  <c r="K11116" i="1"/>
  <c r="I11117" i="1"/>
  <c r="J11117" i="1"/>
  <c r="K11117" i="1"/>
  <c r="I11118" i="1"/>
  <c r="J11118" i="1"/>
  <c r="K11118" i="1"/>
  <c r="I11119" i="1"/>
  <c r="J11119" i="1"/>
  <c r="K11119" i="1"/>
  <c r="I11120" i="1"/>
  <c r="J11120" i="1"/>
  <c r="K11120" i="1"/>
  <c r="I11121" i="1"/>
  <c r="J11121" i="1"/>
  <c r="K11121" i="1"/>
  <c r="I11122" i="1"/>
  <c r="J11122" i="1"/>
  <c r="K11122" i="1"/>
  <c r="I11123" i="1"/>
  <c r="J11123" i="1"/>
  <c r="K11123" i="1"/>
  <c r="I11124" i="1"/>
  <c r="J11124" i="1"/>
  <c r="K11124" i="1"/>
  <c r="I11125" i="1"/>
  <c r="J11125" i="1"/>
  <c r="K11125" i="1"/>
  <c r="I11126" i="1"/>
  <c r="J11126" i="1"/>
  <c r="K11126" i="1"/>
  <c r="I11127" i="1"/>
  <c r="J11127" i="1"/>
  <c r="K11127" i="1"/>
  <c r="I11128" i="1"/>
  <c r="J11128" i="1"/>
  <c r="K11128" i="1"/>
  <c r="I11129" i="1"/>
  <c r="J11129" i="1"/>
  <c r="K11129" i="1"/>
  <c r="I11130" i="1"/>
  <c r="J11130" i="1"/>
  <c r="K11130" i="1"/>
  <c r="I11131" i="1"/>
  <c r="J11131" i="1"/>
  <c r="K11131" i="1"/>
  <c r="I11132" i="1"/>
  <c r="J11132" i="1"/>
  <c r="K11132" i="1"/>
  <c r="I11133" i="1"/>
  <c r="J11133" i="1"/>
  <c r="K11133" i="1"/>
  <c r="I11134" i="1"/>
  <c r="J11134" i="1"/>
  <c r="K11134" i="1"/>
  <c r="I11135" i="1"/>
  <c r="J11135" i="1"/>
  <c r="K11135" i="1"/>
  <c r="I11136" i="1"/>
  <c r="J11136" i="1"/>
  <c r="K11136" i="1"/>
  <c r="I11137" i="1"/>
  <c r="J11137" i="1"/>
  <c r="K11137" i="1"/>
  <c r="I11138" i="1"/>
  <c r="J11138" i="1"/>
  <c r="K11138" i="1"/>
  <c r="I11139" i="1"/>
  <c r="J11139" i="1"/>
  <c r="K11139" i="1"/>
  <c r="I11140" i="1"/>
  <c r="J11140" i="1"/>
  <c r="K11140" i="1"/>
  <c r="I11141" i="1"/>
  <c r="J11141" i="1"/>
  <c r="K11141" i="1"/>
  <c r="I11142" i="1"/>
  <c r="J11142" i="1"/>
  <c r="K11142" i="1"/>
  <c r="I11143" i="1"/>
  <c r="J11143" i="1"/>
  <c r="K11143" i="1"/>
  <c r="I11144" i="1"/>
  <c r="J11144" i="1"/>
  <c r="K11144" i="1"/>
  <c r="I11145" i="1"/>
  <c r="J11145" i="1"/>
  <c r="K11145" i="1"/>
  <c r="I11146" i="1"/>
  <c r="J11146" i="1"/>
  <c r="K11146" i="1"/>
  <c r="I11147" i="1"/>
  <c r="J11147" i="1"/>
  <c r="K11147" i="1"/>
  <c r="I11148" i="1"/>
  <c r="J11148" i="1"/>
  <c r="K11148" i="1"/>
  <c r="I11149" i="1"/>
  <c r="J11149" i="1"/>
  <c r="K11149" i="1"/>
  <c r="I11150" i="1"/>
  <c r="J11150" i="1"/>
  <c r="K11150" i="1"/>
  <c r="I11151" i="1"/>
  <c r="J11151" i="1"/>
  <c r="K11151" i="1"/>
  <c r="I11152" i="1"/>
  <c r="J11152" i="1"/>
  <c r="K11152" i="1"/>
  <c r="I11153" i="1"/>
  <c r="J11153" i="1"/>
  <c r="K11153" i="1"/>
  <c r="I11154" i="1"/>
  <c r="J11154" i="1"/>
  <c r="K11154" i="1"/>
  <c r="I11155" i="1"/>
  <c r="J11155" i="1"/>
  <c r="K11155" i="1"/>
  <c r="I11156" i="1"/>
  <c r="J11156" i="1"/>
  <c r="K11156" i="1"/>
  <c r="I11157" i="1"/>
  <c r="J11157" i="1"/>
  <c r="K11157" i="1"/>
  <c r="I11158" i="1"/>
  <c r="J11158" i="1"/>
  <c r="K11158" i="1"/>
  <c r="I11159" i="1"/>
  <c r="J11159" i="1"/>
  <c r="K11159" i="1"/>
  <c r="I11160" i="1"/>
  <c r="J11160" i="1"/>
  <c r="K11160" i="1"/>
  <c r="I11161" i="1"/>
  <c r="J11161" i="1"/>
  <c r="K11161" i="1"/>
  <c r="I11162" i="1"/>
  <c r="J11162" i="1"/>
  <c r="K11162" i="1"/>
  <c r="I11163" i="1"/>
  <c r="J11163" i="1"/>
  <c r="K11163" i="1"/>
  <c r="I11164" i="1"/>
  <c r="J11164" i="1"/>
  <c r="K11164" i="1"/>
  <c r="I11165" i="1"/>
  <c r="J11165" i="1"/>
  <c r="K11165" i="1"/>
  <c r="I11166" i="1"/>
  <c r="J11166" i="1"/>
  <c r="K11166" i="1"/>
  <c r="I11167" i="1"/>
  <c r="J11167" i="1"/>
  <c r="K11167" i="1"/>
  <c r="I11168" i="1"/>
  <c r="J11168" i="1"/>
  <c r="K11168" i="1"/>
  <c r="I11169" i="1"/>
  <c r="J11169" i="1"/>
  <c r="K11169" i="1"/>
  <c r="I11170" i="1"/>
  <c r="J11170" i="1"/>
  <c r="K11170" i="1"/>
  <c r="I11171" i="1"/>
  <c r="J11171" i="1"/>
  <c r="K11171" i="1"/>
  <c r="I11172" i="1"/>
  <c r="J11172" i="1"/>
  <c r="K11172" i="1"/>
  <c r="I11173" i="1"/>
  <c r="J11173" i="1"/>
  <c r="K11173" i="1"/>
  <c r="I11174" i="1"/>
  <c r="J11174" i="1"/>
  <c r="K11174" i="1"/>
  <c r="I11175" i="1"/>
  <c r="J11175" i="1"/>
  <c r="K11175" i="1"/>
  <c r="I11176" i="1"/>
  <c r="J11176" i="1"/>
  <c r="K11176" i="1"/>
  <c r="I11177" i="1"/>
  <c r="J11177" i="1"/>
  <c r="K11177" i="1"/>
  <c r="I11178" i="1"/>
  <c r="J11178" i="1"/>
  <c r="K11178" i="1"/>
  <c r="I11179" i="1"/>
  <c r="J11179" i="1"/>
  <c r="K11179" i="1"/>
  <c r="I11180" i="1"/>
  <c r="J11180" i="1"/>
  <c r="K11180" i="1"/>
  <c r="I11181" i="1"/>
  <c r="J11181" i="1"/>
  <c r="K11181" i="1"/>
  <c r="I11182" i="1"/>
  <c r="J11182" i="1"/>
  <c r="K11182" i="1"/>
  <c r="I11183" i="1"/>
  <c r="J11183" i="1"/>
  <c r="K11183" i="1"/>
  <c r="I11184" i="1"/>
  <c r="J11184" i="1"/>
  <c r="K11184" i="1"/>
  <c r="I11185" i="1"/>
  <c r="J11185" i="1"/>
  <c r="K11185" i="1"/>
  <c r="I11186" i="1"/>
  <c r="J11186" i="1"/>
  <c r="K11186" i="1"/>
  <c r="I11187" i="1"/>
  <c r="J11187" i="1"/>
  <c r="K11187" i="1"/>
  <c r="I11188" i="1"/>
  <c r="J11188" i="1"/>
  <c r="K11188" i="1"/>
  <c r="I11189" i="1"/>
  <c r="J11189" i="1"/>
  <c r="K11189" i="1"/>
  <c r="I11190" i="1"/>
  <c r="J11190" i="1"/>
  <c r="K11190" i="1"/>
  <c r="I11191" i="1"/>
  <c r="J11191" i="1"/>
  <c r="K11191" i="1"/>
  <c r="I11192" i="1"/>
  <c r="J11192" i="1"/>
  <c r="K11192" i="1"/>
  <c r="I11193" i="1"/>
  <c r="J11193" i="1"/>
  <c r="K11193" i="1"/>
  <c r="I11194" i="1"/>
  <c r="J11194" i="1"/>
  <c r="K11194" i="1"/>
  <c r="I11195" i="1"/>
  <c r="J11195" i="1"/>
  <c r="K11195" i="1"/>
  <c r="I11196" i="1"/>
  <c r="J11196" i="1"/>
  <c r="K11196" i="1"/>
  <c r="I11197" i="1"/>
  <c r="J11197" i="1"/>
  <c r="K11197" i="1"/>
  <c r="I11198" i="1"/>
  <c r="J11198" i="1"/>
  <c r="K11198" i="1"/>
  <c r="I11199" i="1"/>
  <c r="J11199" i="1"/>
  <c r="K11199" i="1"/>
  <c r="I11200" i="1"/>
  <c r="J11200" i="1"/>
  <c r="K11200" i="1"/>
  <c r="I11201" i="1"/>
  <c r="J11201" i="1"/>
  <c r="K11201" i="1"/>
  <c r="I11202" i="1"/>
  <c r="J11202" i="1"/>
  <c r="K11202" i="1"/>
  <c r="I11203" i="1"/>
  <c r="J11203" i="1"/>
  <c r="K11203" i="1"/>
  <c r="I11204" i="1"/>
  <c r="J11204" i="1"/>
  <c r="K11204" i="1"/>
  <c r="I11205" i="1"/>
  <c r="J11205" i="1"/>
  <c r="K11205" i="1"/>
  <c r="I11206" i="1"/>
  <c r="J11206" i="1"/>
  <c r="K11206" i="1"/>
  <c r="I11207" i="1"/>
  <c r="J11207" i="1"/>
  <c r="K11207" i="1"/>
  <c r="I11208" i="1"/>
  <c r="J11208" i="1"/>
  <c r="K11208" i="1"/>
  <c r="I11209" i="1"/>
  <c r="J11209" i="1"/>
  <c r="K11209" i="1"/>
  <c r="I11210" i="1"/>
  <c r="J11210" i="1"/>
  <c r="K11210" i="1"/>
  <c r="I11211" i="1"/>
  <c r="J11211" i="1"/>
  <c r="K11211" i="1"/>
  <c r="I11212" i="1"/>
  <c r="J11212" i="1"/>
  <c r="K11212" i="1"/>
  <c r="I11213" i="1"/>
  <c r="J11213" i="1"/>
  <c r="K11213" i="1"/>
  <c r="I11214" i="1"/>
  <c r="J11214" i="1"/>
  <c r="K11214" i="1"/>
  <c r="I11215" i="1"/>
  <c r="J11215" i="1"/>
  <c r="K11215" i="1"/>
  <c r="I11216" i="1"/>
  <c r="J11216" i="1"/>
  <c r="K11216" i="1"/>
  <c r="I11217" i="1"/>
  <c r="J11217" i="1"/>
  <c r="K11217" i="1"/>
  <c r="I11218" i="1"/>
  <c r="J11218" i="1"/>
  <c r="K11218" i="1"/>
  <c r="I11219" i="1"/>
  <c r="J11219" i="1"/>
  <c r="K11219" i="1"/>
  <c r="I11220" i="1"/>
  <c r="J11220" i="1"/>
  <c r="K11220" i="1"/>
  <c r="I11221" i="1"/>
  <c r="J11221" i="1"/>
  <c r="K11221" i="1"/>
  <c r="I11222" i="1"/>
  <c r="J11222" i="1"/>
  <c r="K11222" i="1"/>
  <c r="I11223" i="1"/>
  <c r="J11223" i="1"/>
  <c r="K11223" i="1"/>
  <c r="I11224" i="1"/>
  <c r="J11224" i="1"/>
  <c r="K11224" i="1"/>
  <c r="I11225" i="1"/>
  <c r="J11225" i="1"/>
  <c r="K11225" i="1"/>
  <c r="I11226" i="1"/>
  <c r="J11226" i="1"/>
  <c r="K11226" i="1"/>
  <c r="I11227" i="1"/>
  <c r="J11227" i="1"/>
  <c r="K11227" i="1"/>
  <c r="I11228" i="1"/>
  <c r="J11228" i="1"/>
  <c r="K11228" i="1"/>
  <c r="I11229" i="1"/>
  <c r="J11229" i="1"/>
  <c r="K11229" i="1"/>
  <c r="I11230" i="1"/>
  <c r="J11230" i="1"/>
  <c r="K11230" i="1"/>
  <c r="I11231" i="1"/>
  <c r="J11231" i="1"/>
  <c r="K11231" i="1"/>
  <c r="I11232" i="1"/>
  <c r="J11232" i="1"/>
  <c r="K11232" i="1"/>
  <c r="I11233" i="1"/>
  <c r="J11233" i="1"/>
  <c r="K11233" i="1"/>
  <c r="I11234" i="1"/>
  <c r="J11234" i="1"/>
  <c r="K11234" i="1"/>
  <c r="I11235" i="1"/>
  <c r="J11235" i="1"/>
  <c r="K11235" i="1"/>
  <c r="I11236" i="1"/>
  <c r="J11236" i="1"/>
  <c r="K11236" i="1"/>
  <c r="I11237" i="1"/>
  <c r="J11237" i="1"/>
  <c r="K11237" i="1"/>
  <c r="I11238" i="1"/>
  <c r="J11238" i="1"/>
  <c r="K11238" i="1"/>
  <c r="I11239" i="1"/>
  <c r="J11239" i="1"/>
  <c r="K11239" i="1"/>
  <c r="I11240" i="1"/>
  <c r="J11240" i="1"/>
  <c r="K11240" i="1"/>
  <c r="I11241" i="1"/>
  <c r="J11241" i="1"/>
  <c r="K11241" i="1"/>
  <c r="I11242" i="1"/>
  <c r="J11242" i="1"/>
  <c r="K11242" i="1"/>
  <c r="I11243" i="1"/>
  <c r="J11243" i="1"/>
  <c r="K11243" i="1"/>
  <c r="I11244" i="1"/>
  <c r="J11244" i="1"/>
  <c r="K11244" i="1"/>
  <c r="I11245" i="1"/>
  <c r="J11245" i="1"/>
  <c r="K11245" i="1"/>
  <c r="I11246" i="1"/>
  <c r="J11246" i="1"/>
  <c r="K11246" i="1"/>
  <c r="I11247" i="1"/>
  <c r="J11247" i="1"/>
  <c r="K11247" i="1"/>
  <c r="I11248" i="1"/>
  <c r="J11248" i="1"/>
  <c r="K11248" i="1"/>
  <c r="I11249" i="1"/>
  <c r="J11249" i="1"/>
  <c r="K11249" i="1"/>
  <c r="I11250" i="1"/>
  <c r="J11250" i="1"/>
  <c r="K11250" i="1"/>
  <c r="I11251" i="1"/>
  <c r="J11251" i="1"/>
  <c r="K11251" i="1"/>
  <c r="I11252" i="1"/>
  <c r="J11252" i="1"/>
  <c r="K11252" i="1"/>
  <c r="I11253" i="1"/>
  <c r="J11253" i="1"/>
  <c r="K11253" i="1"/>
  <c r="I11254" i="1"/>
  <c r="J11254" i="1"/>
  <c r="K11254" i="1"/>
  <c r="I11255" i="1"/>
  <c r="J11255" i="1"/>
  <c r="K11255" i="1"/>
  <c r="I11256" i="1"/>
  <c r="J11256" i="1"/>
  <c r="K11256" i="1"/>
  <c r="I11257" i="1"/>
  <c r="J11257" i="1"/>
  <c r="K11257" i="1"/>
  <c r="I11258" i="1"/>
  <c r="J11258" i="1"/>
  <c r="K11258" i="1"/>
  <c r="I11259" i="1"/>
  <c r="J11259" i="1"/>
  <c r="K11259" i="1"/>
  <c r="I11260" i="1"/>
  <c r="J11260" i="1"/>
  <c r="K11260" i="1"/>
  <c r="I11261" i="1"/>
  <c r="J11261" i="1"/>
  <c r="K11261" i="1"/>
  <c r="I11262" i="1"/>
  <c r="J11262" i="1"/>
  <c r="K11262" i="1"/>
  <c r="I11263" i="1"/>
  <c r="J11263" i="1"/>
  <c r="K11263" i="1"/>
  <c r="I11264" i="1"/>
  <c r="J11264" i="1"/>
  <c r="K11264" i="1"/>
  <c r="I11265" i="1"/>
  <c r="J11265" i="1"/>
  <c r="K11265" i="1"/>
  <c r="I11266" i="1"/>
  <c r="J11266" i="1"/>
  <c r="K11266" i="1"/>
  <c r="I11267" i="1"/>
  <c r="J11267" i="1"/>
  <c r="K11267" i="1"/>
  <c r="I11268" i="1"/>
  <c r="J11268" i="1"/>
  <c r="K11268" i="1"/>
  <c r="I11269" i="1"/>
  <c r="J11269" i="1"/>
  <c r="K11269" i="1"/>
  <c r="I11270" i="1"/>
  <c r="J11270" i="1"/>
  <c r="K11270" i="1"/>
  <c r="I11271" i="1"/>
  <c r="J11271" i="1"/>
  <c r="K11271" i="1"/>
  <c r="I11272" i="1"/>
  <c r="J11272" i="1"/>
  <c r="K11272" i="1"/>
  <c r="I11273" i="1"/>
  <c r="J11273" i="1"/>
  <c r="K11273" i="1"/>
  <c r="I11274" i="1"/>
  <c r="J11274" i="1"/>
  <c r="K11274" i="1"/>
  <c r="I11275" i="1"/>
  <c r="J11275" i="1"/>
  <c r="K11275" i="1"/>
  <c r="I11276" i="1"/>
  <c r="J11276" i="1"/>
  <c r="K11276" i="1"/>
  <c r="I11277" i="1"/>
  <c r="J11277" i="1"/>
  <c r="K11277" i="1"/>
  <c r="I11278" i="1"/>
  <c r="J11278" i="1"/>
  <c r="K11278" i="1"/>
  <c r="I11279" i="1"/>
  <c r="J11279" i="1"/>
  <c r="K11279" i="1"/>
  <c r="I11280" i="1"/>
  <c r="J11280" i="1"/>
  <c r="K11280" i="1"/>
  <c r="I11281" i="1"/>
  <c r="J11281" i="1"/>
  <c r="K11281" i="1"/>
  <c r="I11282" i="1"/>
  <c r="J11282" i="1"/>
  <c r="K11282" i="1"/>
  <c r="I11283" i="1"/>
  <c r="J11283" i="1"/>
  <c r="K11283" i="1"/>
  <c r="I11284" i="1"/>
  <c r="J11284" i="1"/>
  <c r="K11284" i="1"/>
  <c r="I11285" i="1"/>
  <c r="J11285" i="1"/>
  <c r="K11285" i="1"/>
  <c r="I11286" i="1"/>
  <c r="J11286" i="1"/>
  <c r="K11286" i="1"/>
  <c r="I11287" i="1"/>
  <c r="J11287" i="1"/>
  <c r="K11287" i="1"/>
  <c r="I11288" i="1"/>
  <c r="J11288" i="1"/>
  <c r="K11288" i="1"/>
  <c r="I11289" i="1"/>
  <c r="J11289" i="1"/>
  <c r="K11289" i="1"/>
  <c r="I11290" i="1"/>
  <c r="J11290" i="1"/>
  <c r="K11290" i="1"/>
  <c r="I11291" i="1"/>
  <c r="J11291" i="1"/>
  <c r="K11291" i="1"/>
  <c r="I11292" i="1"/>
  <c r="J11292" i="1"/>
  <c r="K11292" i="1"/>
  <c r="I11293" i="1"/>
  <c r="J11293" i="1"/>
  <c r="K11293" i="1"/>
  <c r="I11294" i="1"/>
  <c r="J11294" i="1"/>
  <c r="K11294" i="1"/>
  <c r="I11295" i="1"/>
  <c r="J11295" i="1"/>
  <c r="K11295" i="1"/>
  <c r="I11296" i="1"/>
  <c r="J11296" i="1"/>
  <c r="K11296" i="1"/>
  <c r="I11297" i="1"/>
  <c r="J11297" i="1"/>
  <c r="K11297" i="1"/>
  <c r="I11298" i="1"/>
  <c r="J11298" i="1"/>
  <c r="K11298" i="1"/>
  <c r="I11299" i="1"/>
  <c r="J11299" i="1"/>
  <c r="K11299" i="1"/>
  <c r="I11300" i="1"/>
  <c r="J11300" i="1"/>
  <c r="K11300" i="1"/>
  <c r="I11301" i="1"/>
  <c r="J11301" i="1"/>
  <c r="K11301" i="1"/>
  <c r="I11302" i="1"/>
  <c r="J11302" i="1"/>
  <c r="K11302" i="1"/>
  <c r="I11303" i="1"/>
  <c r="J11303" i="1"/>
  <c r="K11303" i="1"/>
  <c r="I11304" i="1"/>
  <c r="J11304" i="1"/>
  <c r="K11304" i="1"/>
  <c r="I11305" i="1"/>
  <c r="J11305" i="1"/>
  <c r="K11305" i="1"/>
  <c r="I11306" i="1"/>
  <c r="J11306" i="1"/>
  <c r="K11306" i="1"/>
  <c r="I11307" i="1"/>
  <c r="J11307" i="1"/>
  <c r="K11307" i="1"/>
  <c r="I11308" i="1"/>
  <c r="J11308" i="1"/>
  <c r="K11308" i="1"/>
  <c r="I11309" i="1"/>
  <c r="J11309" i="1"/>
  <c r="K11309" i="1"/>
  <c r="I11310" i="1"/>
  <c r="J11310" i="1"/>
  <c r="K11310" i="1"/>
  <c r="I11311" i="1"/>
  <c r="J11311" i="1"/>
  <c r="K11311" i="1"/>
  <c r="I11312" i="1"/>
  <c r="J11312" i="1"/>
  <c r="K11312" i="1"/>
  <c r="I11313" i="1"/>
  <c r="J11313" i="1"/>
  <c r="K11313" i="1"/>
  <c r="I11314" i="1"/>
  <c r="J11314" i="1"/>
  <c r="K11314" i="1"/>
  <c r="I11315" i="1"/>
  <c r="J11315" i="1"/>
  <c r="K11315" i="1"/>
  <c r="I11316" i="1"/>
  <c r="J11316" i="1"/>
  <c r="K11316" i="1"/>
  <c r="I11317" i="1"/>
  <c r="J11317" i="1"/>
  <c r="K11317" i="1"/>
  <c r="I11318" i="1"/>
  <c r="J11318" i="1"/>
  <c r="K11318" i="1"/>
  <c r="I11319" i="1"/>
  <c r="J11319" i="1"/>
  <c r="K11319" i="1"/>
  <c r="I11320" i="1"/>
  <c r="J11320" i="1"/>
  <c r="K11320" i="1"/>
  <c r="I11321" i="1"/>
  <c r="J11321" i="1"/>
  <c r="K11321" i="1"/>
  <c r="I11322" i="1"/>
  <c r="J11322" i="1"/>
  <c r="K11322" i="1"/>
  <c r="I11323" i="1"/>
  <c r="J11323" i="1"/>
  <c r="K11323" i="1"/>
  <c r="I11324" i="1"/>
  <c r="J11324" i="1"/>
  <c r="K11324" i="1"/>
  <c r="I11325" i="1"/>
  <c r="J11325" i="1"/>
  <c r="K11325" i="1"/>
  <c r="I11326" i="1"/>
  <c r="J11326" i="1"/>
  <c r="K11326" i="1"/>
  <c r="I11327" i="1"/>
  <c r="J11327" i="1"/>
  <c r="K11327" i="1"/>
  <c r="I11328" i="1"/>
  <c r="J11328" i="1"/>
  <c r="K11328" i="1"/>
  <c r="I11329" i="1"/>
  <c r="J11329" i="1"/>
  <c r="K11329" i="1"/>
  <c r="I11330" i="1"/>
  <c r="J11330" i="1"/>
  <c r="K11330" i="1"/>
  <c r="I11331" i="1"/>
  <c r="J11331" i="1"/>
  <c r="K11331" i="1"/>
  <c r="I11332" i="1"/>
  <c r="J11332" i="1"/>
  <c r="K11332" i="1"/>
  <c r="I11333" i="1"/>
  <c r="J11333" i="1"/>
  <c r="K11333" i="1"/>
  <c r="I11334" i="1"/>
  <c r="J11334" i="1"/>
  <c r="K11334" i="1"/>
  <c r="I11335" i="1"/>
  <c r="J11335" i="1"/>
  <c r="K11335" i="1"/>
  <c r="I11336" i="1"/>
  <c r="J11336" i="1"/>
  <c r="K11336" i="1"/>
  <c r="I11337" i="1"/>
  <c r="J11337" i="1"/>
  <c r="K11337" i="1"/>
  <c r="I11338" i="1"/>
  <c r="J11338" i="1"/>
  <c r="K11338" i="1"/>
  <c r="I11339" i="1"/>
  <c r="J11339" i="1"/>
  <c r="K11339" i="1"/>
  <c r="I11340" i="1"/>
  <c r="J11340" i="1"/>
  <c r="K11340" i="1"/>
  <c r="I11341" i="1"/>
  <c r="J11341" i="1"/>
  <c r="K11341" i="1"/>
  <c r="I11342" i="1"/>
  <c r="J11342" i="1"/>
  <c r="K11342" i="1"/>
  <c r="I11343" i="1"/>
  <c r="J11343" i="1"/>
  <c r="K11343" i="1"/>
  <c r="I11344" i="1"/>
  <c r="J11344" i="1"/>
  <c r="K11344" i="1"/>
  <c r="I11345" i="1"/>
  <c r="J11345" i="1"/>
  <c r="K11345" i="1"/>
  <c r="I11346" i="1"/>
  <c r="J11346" i="1"/>
  <c r="K11346" i="1"/>
  <c r="I11347" i="1"/>
  <c r="J11347" i="1"/>
  <c r="K11347" i="1"/>
  <c r="I11348" i="1"/>
  <c r="J11348" i="1"/>
  <c r="K11348" i="1"/>
  <c r="I11349" i="1"/>
  <c r="J11349" i="1"/>
  <c r="K11349" i="1"/>
  <c r="I11350" i="1"/>
  <c r="J11350" i="1"/>
  <c r="K11350" i="1"/>
  <c r="I11351" i="1"/>
  <c r="J11351" i="1"/>
  <c r="K11351" i="1"/>
  <c r="I11352" i="1"/>
  <c r="J11352" i="1"/>
  <c r="K11352" i="1"/>
  <c r="I11353" i="1"/>
  <c r="J11353" i="1"/>
  <c r="K11353" i="1"/>
  <c r="I11354" i="1"/>
  <c r="J11354" i="1"/>
  <c r="K11354" i="1"/>
  <c r="I11355" i="1"/>
  <c r="J11355" i="1"/>
  <c r="K11355" i="1"/>
  <c r="I11356" i="1"/>
  <c r="J11356" i="1"/>
  <c r="K11356" i="1"/>
  <c r="I11357" i="1"/>
  <c r="J11357" i="1"/>
  <c r="K11357" i="1"/>
  <c r="I11358" i="1"/>
  <c r="J11358" i="1"/>
  <c r="K11358" i="1"/>
  <c r="I11359" i="1"/>
  <c r="J11359" i="1"/>
  <c r="K11359" i="1"/>
  <c r="I11360" i="1"/>
  <c r="J11360" i="1"/>
  <c r="K11360" i="1"/>
  <c r="I11361" i="1"/>
  <c r="J11361" i="1"/>
  <c r="K11361" i="1"/>
  <c r="I11362" i="1"/>
  <c r="J11362" i="1"/>
  <c r="K11362" i="1"/>
  <c r="I11363" i="1"/>
  <c r="J11363" i="1"/>
  <c r="K11363" i="1"/>
  <c r="I11364" i="1"/>
  <c r="J11364" i="1"/>
  <c r="K11364" i="1"/>
  <c r="I11365" i="1"/>
  <c r="J11365" i="1"/>
  <c r="K11365" i="1"/>
  <c r="I11366" i="1"/>
  <c r="J11366" i="1"/>
  <c r="K11366" i="1"/>
  <c r="I11367" i="1"/>
  <c r="J11367" i="1"/>
  <c r="K11367" i="1"/>
  <c r="I11368" i="1"/>
  <c r="J11368" i="1"/>
  <c r="K11368" i="1"/>
  <c r="I11369" i="1"/>
  <c r="J11369" i="1"/>
  <c r="K11369" i="1"/>
  <c r="I11370" i="1"/>
  <c r="J11370" i="1"/>
  <c r="K11370" i="1"/>
  <c r="I11371" i="1"/>
  <c r="J11371" i="1"/>
  <c r="K11371" i="1"/>
  <c r="I11372" i="1"/>
  <c r="J11372" i="1"/>
  <c r="K11372" i="1"/>
  <c r="I11373" i="1"/>
  <c r="J11373" i="1"/>
  <c r="K11373" i="1"/>
  <c r="I11374" i="1"/>
  <c r="J11374" i="1"/>
  <c r="K11374" i="1"/>
  <c r="I11375" i="1"/>
  <c r="J11375" i="1"/>
  <c r="K11375" i="1"/>
  <c r="I11376" i="1"/>
  <c r="J11376" i="1"/>
  <c r="K11376" i="1"/>
  <c r="I11377" i="1"/>
  <c r="J11377" i="1"/>
  <c r="K11377" i="1"/>
  <c r="I11378" i="1"/>
  <c r="J11378" i="1"/>
  <c r="K11378" i="1"/>
  <c r="I11379" i="1"/>
  <c r="J11379" i="1"/>
  <c r="K11379" i="1"/>
  <c r="I11380" i="1"/>
  <c r="J11380" i="1"/>
  <c r="K11380" i="1"/>
  <c r="I11381" i="1"/>
  <c r="J11381" i="1"/>
  <c r="K11381" i="1"/>
  <c r="I11382" i="1"/>
  <c r="J11382" i="1"/>
  <c r="K11382" i="1"/>
  <c r="I11383" i="1"/>
  <c r="J11383" i="1"/>
  <c r="K11383" i="1"/>
  <c r="I11384" i="1"/>
  <c r="J11384" i="1"/>
  <c r="K11384" i="1"/>
  <c r="I11385" i="1"/>
  <c r="J11385" i="1"/>
  <c r="K11385" i="1"/>
  <c r="I11386" i="1"/>
  <c r="J11386" i="1"/>
  <c r="K11386" i="1"/>
  <c r="I11387" i="1"/>
  <c r="J11387" i="1"/>
  <c r="K11387" i="1"/>
  <c r="I11388" i="1"/>
  <c r="J11388" i="1"/>
  <c r="K11388" i="1"/>
  <c r="I11389" i="1"/>
  <c r="J11389" i="1"/>
  <c r="K11389" i="1"/>
  <c r="I11390" i="1"/>
  <c r="J11390" i="1"/>
  <c r="K11390" i="1"/>
  <c r="I11391" i="1"/>
  <c r="J11391" i="1"/>
  <c r="K11391" i="1"/>
  <c r="I11392" i="1"/>
  <c r="J11392" i="1"/>
  <c r="K11392" i="1"/>
  <c r="I11393" i="1"/>
  <c r="J11393" i="1"/>
  <c r="K11393" i="1"/>
  <c r="I11394" i="1"/>
  <c r="J11394" i="1"/>
  <c r="K11394" i="1"/>
  <c r="I11395" i="1"/>
  <c r="J11395" i="1"/>
  <c r="K11395" i="1"/>
  <c r="I11396" i="1"/>
  <c r="J11396" i="1"/>
  <c r="K11396" i="1"/>
  <c r="I11397" i="1"/>
  <c r="J11397" i="1"/>
  <c r="K11397" i="1"/>
  <c r="I11398" i="1"/>
  <c r="J11398" i="1"/>
  <c r="K11398" i="1"/>
  <c r="I11399" i="1"/>
  <c r="J11399" i="1"/>
  <c r="K11399" i="1"/>
  <c r="I11400" i="1"/>
  <c r="J11400" i="1"/>
  <c r="K11400" i="1"/>
  <c r="I11401" i="1"/>
  <c r="J11401" i="1"/>
  <c r="K11401" i="1"/>
  <c r="I11402" i="1"/>
  <c r="J11402" i="1"/>
  <c r="K11402" i="1"/>
  <c r="I11403" i="1"/>
  <c r="J11403" i="1"/>
  <c r="K11403" i="1"/>
  <c r="I11404" i="1"/>
  <c r="J11404" i="1"/>
  <c r="K11404" i="1"/>
  <c r="I11405" i="1"/>
  <c r="J11405" i="1"/>
  <c r="K11405" i="1"/>
  <c r="I11406" i="1"/>
  <c r="J11406" i="1"/>
  <c r="K11406" i="1"/>
  <c r="I11407" i="1"/>
  <c r="J11407" i="1"/>
  <c r="K11407" i="1"/>
  <c r="I11408" i="1"/>
  <c r="J11408" i="1"/>
  <c r="K11408" i="1"/>
  <c r="I11409" i="1"/>
  <c r="J11409" i="1"/>
  <c r="K11409" i="1"/>
  <c r="I11410" i="1"/>
  <c r="J11410" i="1"/>
  <c r="K11410" i="1"/>
  <c r="I11411" i="1"/>
  <c r="J11411" i="1"/>
  <c r="K11411" i="1"/>
  <c r="I11412" i="1"/>
  <c r="J11412" i="1"/>
  <c r="K11412" i="1"/>
  <c r="I11413" i="1"/>
  <c r="J11413" i="1"/>
  <c r="K11413" i="1"/>
  <c r="I11414" i="1"/>
  <c r="J11414" i="1"/>
  <c r="K11414" i="1"/>
  <c r="I11415" i="1"/>
  <c r="J11415" i="1"/>
  <c r="K11415" i="1"/>
  <c r="I11416" i="1"/>
  <c r="J11416" i="1"/>
  <c r="K11416" i="1"/>
  <c r="I11417" i="1"/>
  <c r="J11417" i="1"/>
  <c r="K11417" i="1"/>
  <c r="I11418" i="1"/>
  <c r="J11418" i="1"/>
  <c r="K11418" i="1"/>
  <c r="I11419" i="1"/>
  <c r="J11419" i="1"/>
  <c r="K11419" i="1"/>
  <c r="I11420" i="1"/>
  <c r="J11420" i="1"/>
  <c r="K11420" i="1"/>
  <c r="I11421" i="1"/>
  <c r="J11421" i="1"/>
  <c r="K11421" i="1"/>
  <c r="I11422" i="1"/>
  <c r="J11422" i="1"/>
  <c r="K11422" i="1"/>
  <c r="I11423" i="1"/>
  <c r="J11423" i="1"/>
  <c r="K11423" i="1"/>
  <c r="I11424" i="1"/>
  <c r="J11424" i="1"/>
  <c r="K11424" i="1"/>
  <c r="I11425" i="1"/>
  <c r="J11425" i="1"/>
  <c r="K11425" i="1"/>
  <c r="I11426" i="1"/>
  <c r="J11426" i="1"/>
  <c r="K11426" i="1"/>
  <c r="I11427" i="1"/>
  <c r="J11427" i="1"/>
  <c r="K11427" i="1"/>
  <c r="I11428" i="1"/>
  <c r="J11428" i="1"/>
  <c r="K11428" i="1"/>
  <c r="I11429" i="1"/>
  <c r="J11429" i="1"/>
  <c r="K11429" i="1"/>
  <c r="I11430" i="1"/>
  <c r="J11430" i="1"/>
  <c r="K11430" i="1"/>
  <c r="I11431" i="1"/>
  <c r="J11431" i="1"/>
  <c r="K11431" i="1"/>
  <c r="I11432" i="1"/>
  <c r="J11432" i="1"/>
  <c r="K11432" i="1"/>
  <c r="I11433" i="1"/>
  <c r="J11433" i="1"/>
  <c r="K11433" i="1"/>
  <c r="I11434" i="1"/>
  <c r="J11434" i="1"/>
  <c r="K11434" i="1"/>
  <c r="I11435" i="1"/>
  <c r="J11435" i="1"/>
  <c r="K11435" i="1"/>
  <c r="I11436" i="1"/>
  <c r="J11436" i="1"/>
  <c r="K11436" i="1"/>
  <c r="I11437" i="1"/>
  <c r="J11437" i="1"/>
  <c r="K11437" i="1"/>
  <c r="I11438" i="1"/>
  <c r="J11438" i="1"/>
  <c r="K11438" i="1"/>
  <c r="I11439" i="1"/>
  <c r="J11439" i="1"/>
  <c r="K11439" i="1"/>
  <c r="I11440" i="1"/>
  <c r="J11440" i="1"/>
  <c r="K11440" i="1"/>
  <c r="I11441" i="1"/>
  <c r="J11441" i="1"/>
  <c r="K11441" i="1"/>
  <c r="I11442" i="1"/>
  <c r="J11442" i="1"/>
  <c r="K11442" i="1"/>
  <c r="I11443" i="1"/>
  <c r="J11443" i="1"/>
  <c r="K11443" i="1"/>
  <c r="I11444" i="1"/>
  <c r="J11444" i="1"/>
  <c r="K11444" i="1"/>
  <c r="I11445" i="1"/>
  <c r="J11445" i="1"/>
  <c r="K11445" i="1"/>
  <c r="I11446" i="1"/>
  <c r="J11446" i="1"/>
  <c r="K11446" i="1"/>
  <c r="I11447" i="1"/>
  <c r="J11447" i="1"/>
  <c r="K11447" i="1"/>
  <c r="I11448" i="1"/>
  <c r="J11448" i="1"/>
  <c r="K11448" i="1"/>
  <c r="I11449" i="1"/>
  <c r="J11449" i="1"/>
  <c r="K11449" i="1"/>
  <c r="I11450" i="1"/>
  <c r="J11450" i="1"/>
  <c r="K11450" i="1"/>
  <c r="I11451" i="1"/>
  <c r="J11451" i="1"/>
  <c r="K11451" i="1"/>
  <c r="I11452" i="1"/>
  <c r="J11452" i="1"/>
  <c r="K11452" i="1"/>
  <c r="I11453" i="1"/>
  <c r="J11453" i="1"/>
  <c r="K11453" i="1"/>
  <c r="I11454" i="1"/>
  <c r="J11454" i="1"/>
  <c r="K11454" i="1"/>
  <c r="I11455" i="1"/>
  <c r="J11455" i="1"/>
  <c r="K11455" i="1"/>
  <c r="I11456" i="1"/>
  <c r="J11456" i="1"/>
  <c r="K11456" i="1"/>
  <c r="I11457" i="1"/>
  <c r="J11457" i="1"/>
  <c r="K11457" i="1"/>
  <c r="I11458" i="1"/>
  <c r="J11458" i="1"/>
  <c r="K11458" i="1"/>
  <c r="I11459" i="1"/>
  <c r="J11459" i="1"/>
  <c r="K11459" i="1"/>
  <c r="I11460" i="1"/>
  <c r="J11460" i="1"/>
  <c r="K11460" i="1"/>
  <c r="I11461" i="1"/>
  <c r="J11461" i="1"/>
  <c r="K11461" i="1"/>
  <c r="I11462" i="1"/>
  <c r="J11462" i="1"/>
  <c r="K11462" i="1"/>
  <c r="I11463" i="1"/>
  <c r="J11463" i="1"/>
  <c r="K11463" i="1"/>
  <c r="I11464" i="1"/>
  <c r="J11464" i="1"/>
  <c r="K11464" i="1"/>
  <c r="I11465" i="1"/>
  <c r="J11465" i="1"/>
  <c r="K11465" i="1"/>
  <c r="I11466" i="1"/>
  <c r="J11466" i="1"/>
  <c r="K11466" i="1"/>
  <c r="I11467" i="1"/>
  <c r="J11467" i="1"/>
  <c r="K11467" i="1"/>
  <c r="I11468" i="1"/>
  <c r="J11468" i="1"/>
  <c r="K11468" i="1"/>
  <c r="I11469" i="1"/>
  <c r="J11469" i="1"/>
  <c r="K11469" i="1"/>
  <c r="I11470" i="1"/>
  <c r="J11470" i="1"/>
  <c r="K11470" i="1"/>
  <c r="I11471" i="1"/>
  <c r="J11471" i="1"/>
  <c r="K11471" i="1"/>
  <c r="I11472" i="1"/>
  <c r="J11472" i="1"/>
  <c r="K11472" i="1"/>
  <c r="I11473" i="1"/>
  <c r="J11473" i="1"/>
  <c r="K11473" i="1"/>
  <c r="I11474" i="1"/>
  <c r="J11474" i="1"/>
  <c r="K11474" i="1"/>
  <c r="I11475" i="1"/>
  <c r="J11475" i="1"/>
  <c r="K11475" i="1"/>
  <c r="I11476" i="1"/>
  <c r="J11476" i="1"/>
  <c r="K11476" i="1"/>
  <c r="I11477" i="1"/>
  <c r="J11477" i="1"/>
  <c r="K11477" i="1"/>
  <c r="I11478" i="1"/>
  <c r="J11478" i="1"/>
  <c r="K11478" i="1"/>
  <c r="I11479" i="1"/>
  <c r="J11479" i="1"/>
  <c r="K11479" i="1"/>
  <c r="I11480" i="1"/>
  <c r="J11480" i="1"/>
  <c r="K11480" i="1"/>
  <c r="I11481" i="1"/>
  <c r="J11481" i="1"/>
  <c r="K11481" i="1"/>
  <c r="I11482" i="1"/>
  <c r="J11482" i="1"/>
  <c r="K11482" i="1"/>
  <c r="I11483" i="1"/>
  <c r="J11483" i="1"/>
  <c r="K11483" i="1"/>
  <c r="I11484" i="1"/>
  <c r="J11484" i="1"/>
  <c r="K11484" i="1"/>
  <c r="I11485" i="1"/>
  <c r="J11485" i="1"/>
  <c r="K11485" i="1"/>
  <c r="I11486" i="1"/>
  <c r="J11486" i="1"/>
  <c r="K11486" i="1"/>
  <c r="I11487" i="1"/>
  <c r="J11487" i="1"/>
  <c r="K11487" i="1"/>
  <c r="I11488" i="1"/>
  <c r="J11488" i="1"/>
  <c r="K11488" i="1"/>
  <c r="I11489" i="1"/>
  <c r="J11489" i="1"/>
  <c r="K11489" i="1"/>
  <c r="I11490" i="1"/>
  <c r="J11490" i="1"/>
  <c r="K11490" i="1"/>
  <c r="I11491" i="1"/>
  <c r="J11491" i="1"/>
  <c r="K11491" i="1"/>
  <c r="I11492" i="1"/>
  <c r="J11492" i="1"/>
  <c r="K11492" i="1"/>
  <c r="I11493" i="1"/>
  <c r="J11493" i="1"/>
  <c r="K11493" i="1"/>
  <c r="I11494" i="1"/>
  <c r="J11494" i="1"/>
  <c r="K11494" i="1"/>
  <c r="I11495" i="1"/>
  <c r="J11495" i="1"/>
  <c r="K11495" i="1"/>
  <c r="I11496" i="1"/>
  <c r="J11496" i="1"/>
  <c r="K11496" i="1"/>
  <c r="I11497" i="1"/>
  <c r="J11497" i="1"/>
  <c r="K11497" i="1"/>
  <c r="I11498" i="1"/>
  <c r="J11498" i="1"/>
  <c r="K11498" i="1"/>
  <c r="I11499" i="1"/>
  <c r="J11499" i="1"/>
  <c r="K11499" i="1"/>
  <c r="I11500" i="1"/>
  <c r="J11500" i="1"/>
  <c r="K11500" i="1"/>
  <c r="I11501" i="1"/>
  <c r="J11501" i="1"/>
  <c r="K11501" i="1"/>
  <c r="I11502" i="1"/>
  <c r="J11502" i="1"/>
  <c r="K11502" i="1"/>
  <c r="I11503" i="1"/>
  <c r="J11503" i="1"/>
  <c r="K11503" i="1"/>
  <c r="I11504" i="1"/>
  <c r="J11504" i="1"/>
  <c r="K11504" i="1"/>
  <c r="I11505" i="1"/>
  <c r="J11505" i="1"/>
  <c r="K11505" i="1"/>
  <c r="I11506" i="1"/>
  <c r="J11506" i="1"/>
  <c r="K11506" i="1"/>
  <c r="I11507" i="1"/>
  <c r="J11507" i="1"/>
  <c r="K11507" i="1"/>
  <c r="I11508" i="1"/>
  <c r="J11508" i="1"/>
  <c r="K11508" i="1"/>
  <c r="I11509" i="1"/>
  <c r="J11509" i="1"/>
  <c r="K11509" i="1"/>
  <c r="I11510" i="1"/>
  <c r="J11510" i="1"/>
  <c r="K11510" i="1"/>
  <c r="I11511" i="1"/>
  <c r="J11511" i="1"/>
  <c r="K11511" i="1"/>
  <c r="I11512" i="1"/>
  <c r="J11512" i="1"/>
  <c r="K11512" i="1"/>
  <c r="I11513" i="1"/>
  <c r="J11513" i="1"/>
  <c r="K11513" i="1"/>
  <c r="I11514" i="1"/>
  <c r="J11514" i="1"/>
  <c r="K11514" i="1"/>
  <c r="I11515" i="1"/>
  <c r="J11515" i="1"/>
  <c r="K11515" i="1"/>
  <c r="I11516" i="1"/>
  <c r="J11516" i="1"/>
  <c r="K11516" i="1"/>
  <c r="I11517" i="1"/>
  <c r="J11517" i="1"/>
  <c r="K11517" i="1"/>
  <c r="I11518" i="1"/>
  <c r="J11518" i="1"/>
  <c r="K11518" i="1"/>
  <c r="I11519" i="1"/>
  <c r="J11519" i="1"/>
  <c r="K11519" i="1"/>
  <c r="I11520" i="1"/>
  <c r="J11520" i="1"/>
  <c r="K11520" i="1"/>
  <c r="I11521" i="1"/>
  <c r="J11521" i="1"/>
  <c r="K11521" i="1"/>
  <c r="I11522" i="1"/>
  <c r="J11522" i="1"/>
  <c r="K11522" i="1"/>
  <c r="I11523" i="1"/>
  <c r="J11523" i="1"/>
  <c r="K11523" i="1"/>
  <c r="I11524" i="1"/>
  <c r="J11524" i="1"/>
  <c r="K11524" i="1"/>
  <c r="I11525" i="1"/>
  <c r="J11525" i="1"/>
  <c r="K11525" i="1"/>
  <c r="I11526" i="1"/>
  <c r="J11526" i="1"/>
  <c r="K11526" i="1"/>
  <c r="I11527" i="1"/>
  <c r="J11527" i="1"/>
  <c r="K11527" i="1"/>
  <c r="I11528" i="1"/>
  <c r="J11528" i="1"/>
  <c r="K11528" i="1"/>
  <c r="I11529" i="1"/>
  <c r="J11529" i="1"/>
  <c r="K11529" i="1"/>
  <c r="I11530" i="1"/>
  <c r="J11530" i="1"/>
  <c r="K11530" i="1"/>
  <c r="I11531" i="1"/>
  <c r="J11531" i="1"/>
  <c r="K11531" i="1"/>
  <c r="I11532" i="1"/>
  <c r="J11532" i="1"/>
  <c r="K11532" i="1"/>
  <c r="I11533" i="1"/>
  <c r="J11533" i="1"/>
  <c r="K11533" i="1"/>
  <c r="I11534" i="1"/>
  <c r="J11534" i="1"/>
  <c r="K11534" i="1"/>
  <c r="I11535" i="1"/>
  <c r="J11535" i="1"/>
  <c r="K11535" i="1"/>
  <c r="I11536" i="1"/>
  <c r="J11536" i="1"/>
  <c r="K11536" i="1"/>
  <c r="I11537" i="1"/>
  <c r="J11537" i="1"/>
  <c r="K11537" i="1"/>
  <c r="I11538" i="1"/>
  <c r="J11538" i="1"/>
  <c r="K11538" i="1"/>
  <c r="I11539" i="1"/>
  <c r="J11539" i="1"/>
  <c r="K11539" i="1"/>
  <c r="I11540" i="1"/>
  <c r="J11540" i="1"/>
  <c r="K11540" i="1"/>
  <c r="I11541" i="1"/>
  <c r="J11541" i="1"/>
  <c r="K11541" i="1"/>
  <c r="I11542" i="1"/>
  <c r="J11542" i="1"/>
  <c r="K11542" i="1"/>
  <c r="I11543" i="1"/>
  <c r="J11543" i="1"/>
  <c r="K11543" i="1"/>
  <c r="I11544" i="1"/>
  <c r="J11544" i="1"/>
  <c r="K11544" i="1"/>
  <c r="I11545" i="1"/>
  <c r="J11545" i="1"/>
  <c r="K11545" i="1"/>
  <c r="I11546" i="1"/>
  <c r="J11546" i="1"/>
  <c r="K11546" i="1"/>
  <c r="I11547" i="1"/>
  <c r="J11547" i="1"/>
  <c r="K11547" i="1"/>
  <c r="I11548" i="1"/>
  <c r="J11548" i="1"/>
  <c r="K11548" i="1"/>
  <c r="I11549" i="1"/>
  <c r="J11549" i="1"/>
  <c r="K11549" i="1"/>
  <c r="I11550" i="1"/>
  <c r="J11550" i="1"/>
  <c r="K11550" i="1"/>
  <c r="I11551" i="1"/>
  <c r="J11551" i="1"/>
  <c r="K11551" i="1"/>
  <c r="I11552" i="1"/>
  <c r="J11552" i="1"/>
  <c r="K11552" i="1"/>
  <c r="I11553" i="1"/>
  <c r="J11553" i="1"/>
  <c r="K11553" i="1"/>
  <c r="I11554" i="1"/>
  <c r="J11554" i="1"/>
  <c r="K11554" i="1"/>
  <c r="I11555" i="1"/>
  <c r="J11555" i="1"/>
  <c r="K11555" i="1"/>
  <c r="I11556" i="1"/>
  <c r="J11556" i="1"/>
  <c r="K11556" i="1"/>
  <c r="I11557" i="1"/>
  <c r="J11557" i="1"/>
  <c r="K11557" i="1"/>
  <c r="I11558" i="1"/>
  <c r="J11558" i="1"/>
  <c r="K11558" i="1"/>
  <c r="I11559" i="1"/>
  <c r="J11559" i="1"/>
  <c r="K11559" i="1"/>
  <c r="I11560" i="1"/>
  <c r="J11560" i="1"/>
  <c r="K11560" i="1"/>
  <c r="I11561" i="1"/>
  <c r="J11561" i="1"/>
  <c r="K11561" i="1"/>
  <c r="I11562" i="1"/>
  <c r="J11562" i="1"/>
  <c r="K11562" i="1"/>
  <c r="I11563" i="1"/>
  <c r="J11563" i="1"/>
  <c r="K11563" i="1"/>
  <c r="I11564" i="1"/>
  <c r="J11564" i="1"/>
  <c r="K11564" i="1"/>
  <c r="I11565" i="1"/>
  <c r="J11565" i="1"/>
  <c r="K11565" i="1"/>
  <c r="I11566" i="1"/>
  <c r="J11566" i="1"/>
  <c r="K11566" i="1"/>
  <c r="I11567" i="1"/>
  <c r="J11567" i="1"/>
  <c r="K11567" i="1"/>
  <c r="I11568" i="1"/>
  <c r="J11568" i="1"/>
  <c r="K11568" i="1"/>
  <c r="I11569" i="1"/>
  <c r="J11569" i="1"/>
  <c r="K11569" i="1"/>
  <c r="I11570" i="1"/>
  <c r="J11570" i="1"/>
  <c r="K11570" i="1"/>
  <c r="I11571" i="1"/>
  <c r="J11571" i="1"/>
  <c r="K11571" i="1"/>
  <c r="I11572" i="1"/>
  <c r="J11572" i="1"/>
  <c r="K11572" i="1"/>
  <c r="I11573" i="1"/>
  <c r="J11573" i="1"/>
  <c r="K11573" i="1"/>
  <c r="I11574" i="1"/>
  <c r="J11574" i="1"/>
  <c r="K11574" i="1"/>
  <c r="I11575" i="1"/>
  <c r="J11575" i="1"/>
  <c r="K11575" i="1"/>
  <c r="I11576" i="1"/>
  <c r="J11576" i="1"/>
  <c r="K11576" i="1"/>
  <c r="I11577" i="1"/>
  <c r="J11577" i="1"/>
  <c r="K11577" i="1"/>
  <c r="I11578" i="1"/>
  <c r="J11578" i="1"/>
  <c r="K11578" i="1"/>
  <c r="I11579" i="1"/>
  <c r="J11579" i="1"/>
  <c r="K11579" i="1"/>
  <c r="I11580" i="1"/>
  <c r="J11580" i="1"/>
  <c r="K11580" i="1"/>
  <c r="I11581" i="1"/>
  <c r="J11581" i="1"/>
  <c r="K11581" i="1"/>
  <c r="I11582" i="1"/>
  <c r="J11582" i="1"/>
  <c r="K11582" i="1"/>
  <c r="I11583" i="1"/>
  <c r="J11583" i="1"/>
  <c r="K11583" i="1"/>
  <c r="I11584" i="1"/>
  <c r="J11584" i="1"/>
  <c r="K11584" i="1"/>
  <c r="I11585" i="1"/>
  <c r="J11585" i="1"/>
  <c r="K11585" i="1"/>
  <c r="I11586" i="1"/>
  <c r="J11586" i="1"/>
  <c r="K11586" i="1"/>
  <c r="I11587" i="1"/>
  <c r="J11587" i="1"/>
  <c r="K11587" i="1"/>
  <c r="I11588" i="1"/>
  <c r="J11588" i="1"/>
  <c r="K11588" i="1"/>
  <c r="I11589" i="1"/>
  <c r="J11589" i="1"/>
  <c r="K11589" i="1"/>
  <c r="I11590" i="1"/>
  <c r="J11590" i="1"/>
  <c r="K11590" i="1"/>
  <c r="I11591" i="1"/>
  <c r="J11591" i="1"/>
  <c r="K11591" i="1"/>
  <c r="I11592" i="1"/>
  <c r="J11592" i="1"/>
  <c r="K11592" i="1"/>
  <c r="I11593" i="1"/>
  <c r="J11593" i="1"/>
  <c r="K11593" i="1"/>
  <c r="I11594" i="1"/>
  <c r="J11594" i="1"/>
  <c r="K11594" i="1"/>
  <c r="I11595" i="1"/>
  <c r="J11595" i="1"/>
  <c r="K11595" i="1"/>
  <c r="I11596" i="1"/>
  <c r="J11596" i="1"/>
  <c r="K11596" i="1"/>
  <c r="I11597" i="1"/>
  <c r="J11597" i="1"/>
  <c r="K11597" i="1"/>
  <c r="I11598" i="1"/>
  <c r="J11598" i="1"/>
  <c r="K11598" i="1"/>
  <c r="I11599" i="1"/>
  <c r="J11599" i="1"/>
  <c r="K11599" i="1"/>
  <c r="I11600" i="1"/>
  <c r="J11600" i="1"/>
  <c r="K11600" i="1"/>
  <c r="I11601" i="1"/>
  <c r="J11601" i="1"/>
  <c r="K11601" i="1"/>
  <c r="I11602" i="1"/>
  <c r="J11602" i="1"/>
  <c r="K11602" i="1"/>
  <c r="I11603" i="1"/>
  <c r="J11603" i="1"/>
  <c r="K11603" i="1"/>
  <c r="I11604" i="1"/>
  <c r="J11604" i="1"/>
  <c r="K11604" i="1"/>
  <c r="I11605" i="1"/>
  <c r="J11605" i="1"/>
  <c r="K11605" i="1"/>
  <c r="I11606" i="1"/>
  <c r="J11606" i="1"/>
  <c r="K11606" i="1"/>
  <c r="I11607" i="1"/>
  <c r="J11607" i="1"/>
  <c r="K11607" i="1"/>
  <c r="I11608" i="1"/>
  <c r="J11608" i="1"/>
  <c r="K11608" i="1"/>
  <c r="I11609" i="1"/>
  <c r="J11609" i="1"/>
  <c r="K11609" i="1"/>
  <c r="I11610" i="1"/>
  <c r="J11610" i="1"/>
  <c r="K11610" i="1"/>
  <c r="I11611" i="1"/>
  <c r="J11611" i="1"/>
  <c r="K11611" i="1"/>
  <c r="I11612" i="1"/>
  <c r="J11612" i="1"/>
  <c r="K11612" i="1"/>
  <c r="I11613" i="1"/>
  <c r="J11613" i="1"/>
  <c r="K11613" i="1"/>
  <c r="I11614" i="1"/>
  <c r="J11614" i="1"/>
  <c r="K11614" i="1"/>
  <c r="I11615" i="1"/>
  <c r="J11615" i="1"/>
  <c r="K11615" i="1"/>
  <c r="I11616" i="1"/>
  <c r="J11616" i="1"/>
  <c r="K11616" i="1"/>
  <c r="I11617" i="1"/>
  <c r="J11617" i="1"/>
  <c r="K11617" i="1"/>
  <c r="I11618" i="1"/>
  <c r="J11618" i="1"/>
  <c r="K11618" i="1"/>
  <c r="I11619" i="1"/>
  <c r="J11619" i="1"/>
  <c r="K11619" i="1"/>
  <c r="I11620" i="1"/>
  <c r="J11620" i="1"/>
  <c r="K11620" i="1"/>
  <c r="I11621" i="1"/>
  <c r="J11621" i="1"/>
  <c r="K11621" i="1"/>
  <c r="I11622" i="1"/>
  <c r="J11622" i="1"/>
  <c r="K11622" i="1"/>
  <c r="I11623" i="1"/>
  <c r="J11623" i="1"/>
  <c r="K11623" i="1"/>
  <c r="I11624" i="1"/>
  <c r="J11624" i="1"/>
  <c r="K11624" i="1"/>
  <c r="I11625" i="1"/>
  <c r="J11625" i="1"/>
  <c r="K11625" i="1"/>
  <c r="I11626" i="1"/>
  <c r="J11626" i="1"/>
  <c r="K11626" i="1"/>
  <c r="I11627" i="1"/>
  <c r="J11627" i="1"/>
  <c r="K11627" i="1"/>
  <c r="I11628" i="1"/>
  <c r="J11628" i="1"/>
  <c r="K11628" i="1"/>
  <c r="I11629" i="1"/>
  <c r="J11629" i="1"/>
  <c r="K11629" i="1"/>
  <c r="I11630" i="1"/>
  <c r="J11630" i="1"/>
  <c r="K11630" i="1"/>
  <c r="I11631" i="1"/>
  <c r="J11631" i="1"/>
  <c r="K11631" i="1"/>
  <c r="I11632" i="1"/>
  <c r="J11632" i="1"/>
  <c r="K11632" i="1"/>
  <c r="I11633" i="1"/>
  <c r="J11633" i="1"/>
  <c r="K11633" i="1"/>
  <c r="I11634" i="1"/>
  <c r="J11634" i="1"/>
  <c r="K11634" i="1"/>
  <c r="I11635" i="1"/>
  <c r="J11635" i="1"/>
  <c r="K11635" i="1"/>
  <c r="I11636" i="1"/>
  <c r="J11636" i="1"/>
  <c r="K11636" i="1"/>
  <c r="I11637" i="1"/>
  <c r="J11637" i="1"/>
  <c r="K11637" i="1"/>
  <c r="I11638" i="1"/>
  <c r="J11638" i="1"/>
  <c r="K11638" i="1"/>
  <c r="I11639" i="1"/>
  <c r="J11639" i="1"/>
  <c r="K11639" i="1"/>
  <c r="I11640" i="1"/>
  <c r="J11640" i="1"/>
  <c r="K11640" i="1"/>
  <c r="I11641" i="1"/>
  <c r="J11641" i="1"/>
  <c r="K11641" i="1"/>
  <c r="I11642" i="1"/>
  <c r="J11642" i="1"/>
  <c r="K11642" i="1"/>
  <c r="I11643" i="1"/>
  <c r="J11643" i="1"/>
  <c r="K11643" i="1"/>
  <c r="I11644" i="1"/>
  <c r="J11644" i="1"/>
  <c r="K11644" i="1"/>
  <c r="I11645" i="1"/>
  <c r="J11645" i="1"/>
  <c r="K11645" i="1"/>
  <c r="I11646" i="1"/>
  <c r="J11646" i="1"/>
  <c r="K11646" i="1"/>
  <c r="I11647" i="1"/>
  <c r="J11647" i="1"/>
  <c r="K11647" i="1"/>
  <c r="I11648" i="1"/>
  <c r="J11648" i="1"/>
  <c r="K11648" i="1"/>
  <c r="I11649" i="1"/>
  <c r="J11649" i="1"/>
  <c r="K11649" i="1"/>
  <c r="I11650" i="1"/>
  <c r="J11650" i="1"/>
  <c r="K11650" i="1"/>
  <c r="I11651" i="1"/>
  <c r="J11651" i="1"/>
  <c r="K11651" i="1"/>
  <c r="I11652" i="1"/>
  <c r="J11652" i="1"/>
  <c r="K11652" i="1"/>
  <c r="I11653" i="1"/>
  <c r="J11653" i="1"/>
  <c r="K11653" i="1"/>
  <c r="I11654" i="1"/>
  <c r="J11654" i="1"/>
  <c r="K11654" i="1"/>
  <c r="I11655" i="1"/>
  <c r="J11655" i="1"/>
  <c r="K11655" i="1"/>
  <c r="I11656" i="1"/>
  <c r="J11656" i="1"/>
  <c r="K11656" i="1"/>
  <c r="I11657" i="1"/>
  <c r="J11657" i="1"/>
  <c r="K11657" i="1"/>
  <c r="I11658" i="1"/>
  <c r="J11658" i="1"/>
  <c r="K11658" i="1"/>
  <c r="I11659" i="1"/>
  <c r="J11659" i="1"/>
  <c r="K11659" i="1"/>
  <c r="I11660" i="1"/>
  <c r="J11660" i="1"/>
  <c r="K11660" i="1"/>
  <c r="I11661" i="1"/>
  <c r="J11661" i="1"/>
  <c r="K11661" i="1"/>
  <c r="I11662" i="1"/>
  <c r="J11662" i="1"/>
  <c r="K11662" i="1"/>
  <c r="I11663" i="1"/>
  <c r="J11663" i="1"/>
  <c r="K11663" i="1"/>
  <c r="I11664" i="1"/>
  <c r="J11664" i="1"/>
  <c r="K11664" i="1"/>
  <c r="I11665" i="1"/>
  <c r="J11665" i="1"/>
  <c r="K11665" i="1"/>
  <c r="I11666" i="1"/>
  <c r="J11666" i="1"/>
  <c r="K11666" i="1"/>
  <c r="I11667" i="1"/>
  <c r="J11667" i="1"/>
  <c r="K11667" i="1"/>
  <c r="I11668" i="1"/>
  <c r="J11668" i="1"/>
  <c r="K11668" i="1"/>
  <c r="I11669" i="1"/>
  <c r="J11669" i="1"/>
  <c r="K11669" i="1"/>
  <c r="I11670" i="1"/>
  <c r="J11670" i="1"/>
  <c r="K11670" i="1"/>
  <c r="I11671" i="1"/>
  <c r="J11671" i="1"/>
  <c r="K11671" i="1"/>
  <c r="I11672" i="1"/>
  <c r="J11672" i="1"/>
  <c r="K11672" i="1"/>
  <c r="I11673" i="1"/>
  <c r="J11673" i="1"/>
  <c r="K11673" i="1"/>
  <c r="I11674" i="1"/>
  <c r="J11674" i="1"/>
  <c r="K11674" i="1"/>
  <c r="I11675" i="1"/>
  <c r="J11675" i="1"/>
  <c r="K11675" i="1"/>
  <c r="I11676" i="1"/>
  <c r="J11676" i="1"/>
  <c r="K11676" i="1"/>
  <c r="I11677" i="1"/>
  <c r="J11677" i="1"/>
  <c r="K11677" i="1"/>
  <c r="I11678" i="1"/>
  <c r="J11678" i="1"/>
  <c r="K11678" i="1"/>
  <c r="I11679" i="1"/>
  <c r="J11679" i="1"/>
  <c r="K11679" i="1"/>
  <c r="I11680" i="1"/>
  <c r="J11680" i="1"/>
  <c r="K11680" i="1"/>
  <c r="I11681" i="1"/>
  <c r="J11681" i="1"/>
  <c r="K11681" i="1"/>
  <c r="I11682" i="1"/>
  <c r="J11682" i="1"/>
  <c r="K11682" i="1"/>
  <c r="I11683" i="1"/>
  <c r="J11683" i="1"/>
  <c r="K11683" i="1"/>
  <c r="I11684" i="1"/>
  <c r="J11684" i="1"/>
  <c r="K11684" i="1"/>
  <c r="I11685" i="1"/>
  <c r="J11685" i="1"/>
  <c r="K11685" i="1"/>
  <c r="I11686" i="1"/>
  <c r="J11686" i="1"/>
  <c r="K11686" i="1"/>
  <c r="I11687" i="1"/>
  <c r="J11687" i="1"/>
  <c r="K11687" i="1"/>
  <c r="I11688" i="1"/>
  <c r="J11688" i="1"/>
  <c r="K11688" i="1"/>
  <c r="I11689" i="1"/>
  <c r="J11689" i="1"/>
  <c r="K11689" i="1"/>
  <c r="I11690" i="1"/>
  <c r="J11690" i="1"/>
  <c r="K11690" i="1"/>
  <c r="I11691" i="1"/>
  <c r="J11691" i="1"/>
  <c r="K11691" i="1"/>
  <c r="I11692" i="1"/>
  <c r="J11692" i="1"/>
  <c r="K11692" i="1"/>
  <c r="I11693" i="1"/>
  <c r="J11693" i="1"/>
  <c r="K11693" i="1"/>
  <c r="I11694" i="1"/>
  <c r="J11694" i="1"/>
  <c r="K11694" i="1"/>
  <c r="I11695" i="1"/>
  <c r="J11695" i="1"/>
  <c r="K11695" i="1"/>
  <c r="I11696" i="1"/>
  <c r="J11696" i="1"/>
  <c r="K11696" i="1"/>
  <c r="I11697" i="1"/>
  <c r="J11697" i="1"/>
  <c r="K11697" i="1"/>
  <c r="I11698" i="1"/>
  <c r="J11698" i="1"/>
  <c r="K11698" i="1"/>
  <c r="I11699" i="1"/>
  <c r="J11699" i="1"/>
  <c r="K11699" i="1"/>
  <c r="I11700" i="1"/>
  <c r="J11700" i="1"/>
  <c r="K11700" i="1"/>
  <c r="I11701" i="1"/>
  <c r="J11701" i="1"/>
  <c r="K11701" i="1"/>
  <c r="I11702" i="1"/>
  <c r="J11702" i="1"/>
  <c r="K11702" i="1"/>
  <c r="I11703" i="1"/>
  <c r="J11703" i="1"/>
  <c r="K11703" i="1"/>
  <c r="I11704" i="1"/>
  <c r="J11704" i="1"/>
  <c r="K11704" i="1"/>
  <c r="I11705" i="1"/>
  <c r="J11705" i="1"/>
  <c r="K11705" i="1"/>
  <c r="I11706" i="1"/>
  <c r="J11706" i="1"/>
  <c r="K11706" i="1"/>
  <c r="I11707" i="1"/>
  <c r="J11707" i="1"/>
  <c r="K11707" i="1"/>
  <c r="I11708" i="1"/>
  <c r="J11708" i="1"/>
  <c r="K11708" i="1"/>
  <c r="I11709" i="1"/>
  <c r="J11709" i="1"/>
  <c r="K11709" i="1"/>
  <c r="I11710" i="1"/>
  <c r="J11710" i="1"/>
  <c r="K11710" i="1"/>
  <c r="I11711" i="1"/>
  <c r="J11711" i="1"/>
  <c r="K11711" i="1"/>
  <c r="I11712" i="1"/>
  <c r="J11712" i="1"/>
  <c r="K11712" i="1"/>
  <c r="I11713" i="1"/>
  <c r="J11713" i="1"/>
  <c r="K11713" i="1"/>
  <c r="I11714" i="1"/>
  <c r="J11714" i="1"/>
  <c r="K11714" i="1"/>
  <c r="I11715" i="1"/>
  <c r="J11715" i="1"/>
  <c r="K11715" i="1"/>
  <c r="I11716" i="1"/>
  <c r="J11716" i="1"/>
  <c r="K11716" i="1"/>
  <c r="I11717" i="1"/>
  <c r="J11717" i="1"/>
  <c r="K11717" i="1"/>
  <c r="I11718" i="1"/>
  <c r="J11718" i="1"/>
  <c r="K11718" i="1"/>
  <c r="I11719" i="1"/>
  <c r="J11719" i="1"/>
  <c r="K11719" i="1"/>
  <c r="I11720" i="1"/>
  <c r="J11720" i="1"/>
  <c r="K11720" i="1"/>
  <c r="I11721" i="1"/>
  <c r="J11721" i="1"/>
  <c r="K11721" i="1"/>
  <c r="I11722" i="1"/>
  <c r="J11722" i="1"/>
  <c r="K11722" i="1"/>
  <c r="I11723" i="1"/>
  <c r="J11723" i="1"/>
  <c r="K11723" i="1"/>
  <c r="I11724" i="1"/>
  <c r="J11724" i="1"/>
  <c r="K11724" i="1"/>
  <c r="I11725" i="1"/>
  <c r="J11725" i="1"/>
  <c r="K11725" i="1"/>
  <c r="I11726" i="1"/>
  <c r="J11726" i="1"/>
  <c r="K11726" i="1"/>
  <c r="I11727" i="1"/>
  <c r="J11727" i="1"/>
  <c r="K11727" i="1"/>
  <c r="I11728" i="1"/>
  <c r="J11728" i="1"/>
  <c r="K11728" i="1"/>
  <c r="I11729" i="1"/>
  <c r="J11729" i="1"/>
  <c r="K11729" i="1"/>
  <c r="I11730" i="1"/>
  <c r="J11730" i="1"/>
  <c r="K11730" i="1"/>
  <c r="I11731" i="1"/>
  <c r="J11731" i="1"/>
  <c r="K11731" i="1"/>
  <c r="I11732" i="1"/>
  <c r="J11732" i="1"/>
  <c r="K11732" i="1"/>
  <c r="I11733" i="1"/>
  <c r="J11733" i="1"/>
  <c r="K11733" i="1"/>
  <c r="I11734" i="1"/>
  <c r="J11734" i="1"/>
  <c r="K11734" i="1"/>
  <c r="I11735" i="1"/>
  <c r="J11735" i="1"/>
  <c r="K11735" i="1"/>
  <c r="I11736" i="1"/>
  <c r="J11736" i="1"/>
  <c r="K11736" i="1"/>
  <c r="I11737" i="1"/>
  <c r="J11737" i="1"/>
  <c r="K11737" i="1"/>
  <c r="I11738" i="1"/>
  <c r="J11738" i="1"/>
  <c r="K11738" i="1"/>
  <c r="I11739" i="1"/>
  <c r="J11739" i="1"/>
  <c r="K11739" i="1"/>
  <c r="I11740" i="1"/>
  <c r="J11740" i="1"/>
  <c r="K11740" i="1"/>
  <c r="I11741" i="1"/>
  <c r="J11741" i="1"/>
  <c r="K11741" i="1"/>
  <c r="I11742" i="1"/>
  <c r="J11742" i="1"/>
  <c r="K11742" i="1"/>
  <c r="I11743" i="1"/>
  <c r="J11743" i="1"/>
  <c r="K11743" i="1"/>
  <c r="I11744" i="1"/>
  <c r="J11744" i="1"/>
  <c r="K11744" i="1"/>
  <c r="I11745" i="1"/>
  <c r="J11745" i="1"/>
  <c r="K11745" i="1"/>
  <c r="I11746" i="1"/>
  <c r="J11746" i="1"/>
  <c r="K11746" i="1"/>
  <c r="I11747" i="1"/>
  <c r="J11747" i="1"/>
  <c r="K11747" i="1"/>
  <c r="I11748" i="1"/>
  <c r="J11748" i="1"/>
  <c r="K11748" i="1"/>
  <c r="I11749" i="1"/>
  <c r="J11749" i="1"/>
  <c r="K11749" i="1"/>
  <c r="I11750" i="1"/>
  <c r="J11750" i="1"/>
  <c r="K11750" i="1"/>
  <c r="I11751" i="1"/>
  <c r="J11751" i="1"/>
  <c r="K11751" i="1"/>
  <c r="I11752" i="1"/>
  <c r="J11752" i="1"/>
  <c r="K11752" i="1"/>
  <c r="I11753" i="1"/>
  <c r="J11753" i="1"/>
  <c r="K11753" i="1"/>
  <c r="I11754" i="1"/>
  <c r="J11754" i="1"/>
  <c r="K11754" i="1"/>
  <c r="I11755" i="1"/>
  <c r="J11755" i="1"/>
  <c r="K11755" i="1"/>
  <c r="I11756" i="1"/>
  <c r="J11756" i="1"/>
  <c r="K11756" i="1"/>
  <c r="I11757" i="1"/>
  <c r="J11757" i="1"/>
  <c r="K11757" i="1"/>
  <c r="I11758" i="1"/>
  <c r="J11758" i="1"/>
  <c r="K11758" i="1"/>
  <c r="I11759" i="1"/>
  <c r="J11759" i="1"/>
  <c r="K11759" i="1"/>
  <c r="I11760" i="1"/>
  <c r="J11760" i="1"/>
  <c r="K11760" i="1"/>
  <c r="I11761" i="1"/>
  <c r="J11761" i="1"/>
  <c r="K11761" i="1"/>
  <c r="I11762" i="1"/>
  <c r="J11762" i="1"/>
  <c r="K11762" i="1"/>
  <c r="I11763" i="1"/>
  <c r="J11763" i="1"/>
  <c r="K11763" i="1"/>
  <c r="I11764" i="1"/>
  <c r="J11764" i="1"/>
  <c r="K11764" i="1"/>
  <c r="I11765" i="1"/>
  <c r="J11765" i="1"/>
  <c r="K11765" i="1"/>
  <c r="I11766" i="1"/>
  <c r="J11766" i="1"/>
  <c r="K11766" i="1"/>
  <c r="I11767" i="1"/>
  <c r="J11767" i="1"/>
  <c r="K11767" i="1"/>
  <c r="I11768" i="1"/>
  <c r="J11768" i="1"/>
  <c r="K11768" i="1"/>
  <c r="I11769" i="1"/>
  <c r="J11769" i="1"/>
  <c r="K11769" i="1"/>
  <c r="I11770" i="1"/>
  <c r="J11770" i="1"/>
  <c r="K11770" i="1"/>
  <c r="I11771" i="1"/>
  <c r="J11771" i="1"/>
  <c r="K11771" i="1"/>
  <c r="I11772" i="1"/>
  <c r="J11772" i="1"/>
  <c r="K11772" i="1"/>
  <c r="I11773" i="1"/>
  <c r="J11773" i="1"/>
  <c r="K11773" i="1"/>
  <c r="I11774" i="1"/>
  <c r="J11774" i="1"/>
  <c r="K11774" i="1"/>
  <c r="I11775" i="1"/>
  <c r="J11775" i="1"/>
  <c r="K11775" i="1"/>
  <c r="I11776" i="1"/>
  <c r="J11776" i="1"/>
  <c r="K11776" i="1"/>
  <c r="I11777" i="1"/>
  <c r="J11777" i="1"/>
  <c r="K11777" i="1"/>
  <c r="I11778" i="1"/>
  <c r="J11778" i="1"/>
  <c r="K11778" i="1"/>
  <c r="I11779" i="1"/>
  <c r="J11779" i="1"/>
  <c r="K11779" i="1"/>
  <c r="I11780" i="1"/>
  <c r="J11780" i="1"/>
  <c r="K11780" i="1"/>
  <c r="I11781" i="1"/>
  <c r="J11781" i="1"/>
  <c r="K11781" i="1"/>
  <c r="I11782" i="1"/>
  <c r="J11782" i="1"/>
  <c r="K11782" i="1"/>
  <c r="I11783" i="1"/>
  <c r="J11783" i="1"/>
  <c r="K11783" i="1"/>
  <c r="I11784" i="1"/>
  <c r="J11784" i="1"/>
  <c r="K11784" i="1"/>
  <c r="I11785" i="1"/>
  <c r="J11785" i="1"/>
  <c r="K11785" i="1"/>
  <c r="I11786" i="1"/>
  <c r="J11786" i="1"/>
  <c r="K11786" i="1"/>
  <c r="I11787" i="1"/>
  <c r="J11787" i="1"/>
  <c r="K11787" i="1"/>
  <c r="I11788" i="1"/>
  <c r="J11788" i="1"/>
  <c r="K11788" i="1"/>
  <c r="I11789" i="1"/>
  <c r="J11789" i="1"/>
  <c r="K11789" i="1"/>
  <c r="I11790" i="1"/>
  <c r="J11790" i="1"/>
  <c r="K11790" i="1"/>
  <c r="I11791" i="1"/>
  <c r="J11791" i="1"/>
  <c r="K11791" i="1"/>
  <c r="I11792" i="1"/>
  <c r="J11792" i="1"/>
  <c r="K11792" i="1"/>
  <c r="I11793" i="1"/>
  <c r="J11793" i="1"/>
  <c r="K11793" i="1"/>
  <c r="I11794" i="1"/>
  <c r="J11794" i="1"/>
  <c r="K11794" i="1"/>
  <c r="I11795" i="1"/>
  <c r="J11795" i="1"/>
  <c r="K11795" i="1"/>
  <c r="I11796" i="1"/>
  <c r="J11796" i="1"/>
  <c r="K11796" i="1"/>
  <c r="I11797" i="1"/>
  <c r="J11797" i="1"/>
  <c r="K11797" i="1"/>
  <c r="I11798" i="1"/>
  <c r="J11798" i="1"/>
  <c r="K11798" i="1"/>
  <c r="I11799" i="1"/>
  <c r="J11799" i="1"/>
  <c r="K11799" i="1"/>
  <c r="I11800" i="1"/>
  <c r="J11800" i="1"/>
  <c r="K11800" i="1"/>
  <c r="I11801" i="1"/>
  <c r="J11801" i="1"/>
  <c r="K11801" i="1"/>
  <c r="I11802" i="1"/>
  <c r="J11802" i="1"/>
  <c r="K11802" i="1"/>
  <c r="I11803" i="1"/>
  <c r="J11803" i="1"/>
  <c r="K11803" i="1"/>
  <c r="I11804" i="1"/>
  <c r="J11804" i="1"/>
  <c r="K11804" i="1"/>
  <c r="I11805" i="1"/>
  <c r="J11805" i="1"/>
  <c r="K11805" i="1"/>
  <c r="I11806" i="1"/>
  <c r="J11806" i="1"/>
  <c r="K11806" i="1"/>
  <c r="I11807" i="1"/>
  <c r="J11807" i="1"/>
  <c r="K11807" i="1"/>
  <c r="I11808" i="1"/>
  <c r="J11808" i="1"/>
  <c r="K11808" i="1"/>
  <c r="I11809" i="1"/>
  <c r="J11809" i="1"/>
  <c r="K11809" i="1"/>
  <c r="I11810" i="1"/>
  <c r="J11810" i="1"/>
  <c r="K11810" i="1"/>
  <c r="I11811" i="1"/>
  <c r="J11811" i="1"/>
  <c r="K11811" i="1"/>
  <c r="I11812" i="1"/>
  <c r="J11812" i="1"/>
  <c r="K11812" i="1"/>
  <c r="I11813" i="1"/>
  <c r="J11813" i="1"/>
  <c r="K11813" i="1"/>
  <c r="I11814" i="1"/>
  <c r="J11814" i="1"/>
  <c r="K11814" i="1"/>
  <c r="I11815" i="1"/>
  <c r="J11815" i="1"/>
  <c r="K11815" i="1"/>
  <c r="I11816" i="1"/>
  <c r="J11816" i="1"/>
  <c r="K11816" i="1"/>
  <c r="I11817" i="1"/>
  <c r="J11817" i="1"/>
  <c r="K11817" i="1"/>
  <c r="I11818" i="1"/>
  <c r="J11818" i="1"/>
  <c r="K11818" i="1"/>
  <c r="I11819" i="1"/>
  <c r="J11819" i="1"/>
  <c r="K11819" i="1"/>
  <c r="I11820" i="1"/>
  <c r="J11820" i="1"/>
  <c r="K11820" i="1"/>
  <c r="I11821" i="1"/>
  <c r="J11821" i="1"/>
  <c r="K11821" i="1"/>
  <c r="I11822" i="1"/>
  <c r="J11822" i="1"/>
  <c r="K11822" i="1"/>
  <c r="I11823" i="1"/>
  <c r="J11823" i="1"/>
  <c r="K11823" i="1"/>
  <c r="I11824" i="1"/>
  <c r="J11824" i="1"/>
  <c r="K11824" i="1"/>
  <c r="I11825" i="1"/>
  <c r="J11825" i="1"/>
  <c r="K11825" i="1"/>
  <c r="I11826" i="1"/>
  <c r="J11826" i="1"/>
  <c r="K11826" i="1"/>
  <c r="I11827" i="1"/>
  <c r="J11827" i="1"/>
  <c r="K11827" i="1"/>
  <c r="I11828" i="1"/>
  <c r="J11828" i="1"/>
  <c r="K11828" i="1"/>
  <c r="I11829" i="1"/>
  <c r="J11829" i="1"/>
  <c r="K11829" i="1"/>
  <c r="I11830" i="1"/>
  <c r="J11830" i="1"/>
  <c r="K11830" i="1"/>
  <c r="I11831" i="1"/>
  <c r="J11831" i="1"/>
  <c r="K11831" i="1"/>
  <c r="I11832" i="1"/>
  <c r="J11832" i="1"/>
  <c r="K11832" i="1"/>
  <c r="I11833" i="1"/>
  <c r="J11833" i="1"/>
  <c r="K11833" i="1"/>
  <c r="I11834" i="1"/>
  <c r="J11834" i="1"/>
  <c r="K11834" i="1"/>
  <c r="I11835" i="1"/>
  <c r="J11835" i="1"/>
  <c r="K11835" i="1"/>
  <c r="I11836" i="1"/>
  <c r="J11836" i="1"/>
  <c r="K11836" i="1"/>
  <c r="I11837" i="1"/>
  <c r="J11837" i="1"/>
  <c r="K11837" i="1"/>
  <c r="I11838" i="1"/>
  <c r="J11838" i="1"/>
  <c r="K11838" i="1"/>
  <c r="I11839" i="1"/>
  <c r="J11839" i="1"/>
  <c r="K11839" i="1"/>
  <c r="I11840" i="1"/>
  <c r="J11840" i="1"/>
  <c r="K11840" i="1"/>
  <c r="I11841" i="1"/>
  <c r="J11841" i="1"/>
  <c r="K11841" i="1"/>
  <c r="I11842" i="1"/>
  <c r="J11842" i="1"/>
  <c r="K11842" i="1"/>
  <c r="I11843" i="1"/>
  <c r="J11843" i="1"/>
  <c r="K11843" i="1"/>
  <c r="I11844" i="1"/>
  <c r="J11844" i="1"/>
  <c r="K11844" i="1"/>
  <c r="I11845" i="1"/>
  <c r="J11845" i="1"/>
  <c r="K11845" i="1"/>
  <c r="I11846" i="1"/>
  <c r="J11846" i="1"/>
  <c r="K11846" i="1"/>
  <c r="I11847" i="1"/>
  <c r="J11847" i="1"/>
  <c r="K11847" i="1"/>
  <c r="I11848" i="1"/>
  <c r="J11848" i="1"/>
  <c r="K11848" i="1"/>
  <c r="I11849" i="1"/>
  <c r="J11849" i="1"/>
  <c r="K11849" i="1"/>
  <c r="I11850" i="1"/>
  <c r="J11850" i="1"/>
  <c r="K11850" i="1"/>
  <c r="I11851" i="1"/>
  <c r="J11851" i="1"/>
  <c r="K11851" i="1"/>
  <c r="I11852" i="1"/>
  <c r="J11852" i="1"/>
  <c r="K11852" i="1"/>
  <c r="I11853" i="1"/>
  <c r="J11853" i="1"/>
  <c r="K11853" i="1"/>
  <c r="I11854" i="1"/>
  <c r="J11854" i="1"/>
  <c r="K11854" i="1"/>
  <c r="I11855" i="1"/>
  <c r="J11855" i="1"/>
  <c r="K11855" i="1"/>
  <c r="I11856" i="1"/>
  <c r="J11856" i="1"/>
  <c r="K11856" i="1"/>
  <c r="I11857" i="1"/>
  <c r="J11857" i="1"/>
  <c r="K11857" i="1"/>
  <c r="I11858" i="1"/>
  <c r="J11858" i="1"/>
  <c r="K11858" i="1"/>
  <c r="I11859" i="1"/>
  <c r="J11859" i="1"/>
  <c r="K11859" i="1"/>
  <c r="I11860" i="1"/>
  <c r="J11860" i="1"/>
  <c r="K11860" i="1"/>
  <c r="I11861" i="1"/>
  <c r="J11861" i="1"/>
  <c r="K11861" i="1"/>
  <c r="I11862" i="1"/>
  <c r="J11862" i="1"/>
  <c r="K11862" i="1"/>
  <c r="I11863" i="1"/>
  <c r="J11863" i="1"/>
  <c r="K11863" i="1"/>
  <c r="I11864" i="1"/>
  <c r="J11864" i="1"/>
  <c r="K11864" i="1"/>
  <c r="I11865" i="1"/>
  <c r="J11865" i="1"/>
  <c r="K11865" i="1"/>
  <c r="I11866" i="1"/>
  <c r="J11866" i="1"/>
  <c r="K11866" i="1"/>
  <c r="I11867" i="1"/>
  <c r="J11867" i="1"/>
  <c r="K11867" i="1"/>
  <c r="I11868" i="1"/>
  <c r="J11868" i="1"/>
  <c r="K11868" i="1"/>
  <c r="I11869" i="1"/>
  <c r="J11869" i="1"/>
  <c r="K11869" i="1"/>
  <c r="I11870" i="1"/>
  <c r="J11870" i="1"/>
  <c r="K11870" i="1"/>
  <c r="I11871" i="1"/>
  <c r="J11871" i="1"/>
  <c r="K11871" i="1"/>
  <c r="I11872" i="1"/>
  <c r="J11872" i="1"/>
  <c r="K11872" i="1"/>
  <c r="I11873" i="1"/>
  <c r="J11873" i="1"/>
  <c r="K11873" i="1"/>
  <c r="I11874" i="1"/>
  <c r="J11874" i="1"/>
  <c r="K11874" i="1"/>
  <c r="I11875" i="1"/>
  <c r="J11875" i="1"/>
  <c r="K11875" i="1"/>
  <c r="I11876" i="1"/>
  <c r="J11876" i="1"/>
  <c r="K11876" i="1"/>
  <c r="I11877" i="1"/>
  <c r="J11877" i="1"/>
  <c r="K11877" i="1"/>
  <c r="I11878" i="1"/>
  <c r="J11878" i="1"/>
  <c r="K11878" i="1"/>
  <c r="I11879" i="1"/>
  <c r="J11879" i="1"/>
  <c r="K11879" i="1"/>
  <c r="I11880" i="1"/>
  <c r="J11880" i="1"/>
  <c r="K11880" i="1"/>
  <c r="I11881" i="1"/>
  <c r="J11881" i="1"/>
  <c r="K11881" i="1"/>
  <c r="I11882" i="1"/>
  <c r="J11882" i="1"/>
  <c r="K11882" i="1"/>
  <c r="I11883" i="1"/>
  <c r="J11883" i="1"/>
  <c r="K11883" i="1"/>
  <c r="I11884" i="1"/>
  <c r="J11884" i="1"/>
  <c r="K11884" i="1"/>
  <c r="I11885" i="1"/>
  <c r="J11885" i="1"/>
  <c r="K11885" i="1"/>
  <c r="I11886" i="1"/>
  <c r="J11886" i="1"/>
  <c r="K11886" i="1"/>
  <c r="I11887" i="1"/>
  <c r="J11887" i="1"/>
  <c r="K11887" i="1"/>
  <c r="I11888" i="1"/>
  <c r="J11888" i="1"/>
  <c r="K11888" i="1"/>
  <c r="I11889" i="1"/>
  <c r="J11889" i="1"/>
  <c r="K11889" i="1"/>
  <c r="I11890" i="1"/>
  <c r="J11890" i="1"/>
  <c r="K11890" i="1"/>
  <c r="I11891" i="1"/>
  <c r="J11891" i="1"/>
  <c r="K11891" i="1"/>
  <c r="I11892" i="1"/>
  <c r="J11892" i="1"/>
  <c r="K11892" i="1"/>
  <c r="I11893" i="1"/>
  <c r="J11893" i="1"/>
  <c r="K11893" i="1"/>
  <c r="I11894" i="1"/>
  <c r="J11894" i="1"/>
  <c r="K11894" i="1"/>
  <c r="I11895" i="1"/>
  <c r="J11895" i="1"/>
  <c r="K11895" i="1"/>
  <c r="I11896" i="1"/>
  <c r="J11896" i="1"/>
  <c r="K11896" i="1"/>
  <c r="I11897" i="1"/>
  <c r="J11897" i="1"/>
  <c r="K11897" i="1"/>
  <c r="I11898" i="1"/>
  <c r="J11898" i="1"/>
  <c r="K11898" i="1"/>
  <c r="I11899" i="1"/>
  <c r="J11899" i="1"/>
  <c r="K11899" i="1"/>
  <c r="I11900" i="1"/>
  <c r="J11900" i="1"/>
  <c r="K11900" i="1"/>
  <c r="I11901" i="1"/>
  <c r="J11901" i="1"/>
  <c r="K11901" i="1"/>
  <c r="I11902" i="1"/>
  <c r="J11902" i="1"/>
  <c r="K11902" i="1"/>
  <c r="I11903" i="1"/>
  <c r="J11903" i="1"/>
  <c r="K11903" i="1"/>
  <c r="I11904" i="1"/>
  <c r="J11904" i="1"/>
  <c r="K11904" i="1"/>
  <c r="I11905" i="1"/>
  <c r="J11905" i="1"/>
  <c r="K11905" i="1"/>
  <c r="I11906" i="1"/>
  <c r="J11906" i="1"/>
  <c r="K11906" i="1"/>
  <c r="I11907" i="1"/>
  <c r="J11907" i="1"/>
  <c r="K11907" i="1"/>
  <c r="I11908" i="1"/>
  <c r="J11908" i="1"/>
  <c r="K11908" i="1"/>
  <c r="I11909" i="1"/>
  <c r="J11909" i="1"/>
  <c r="K11909" i="1"/>
  <c r="I11910" i="1"/>
  <c r="J11910" i="1"/>
  <c r="K11910" i="1"/>
  <c r="I11911" i="1"/>
  <c r="J11911" i="1"/>
  <c r="K11911" i="1"/>
  <c r="I11912" i="1"/>
  <c r="J11912" i="1"/>
  <c r="K11912" i="1"/>
  <c r="I11913" i="1"/>
  <c r="J11913" i="1"/>
  <c r="K11913" i="1"/>
  <c r="I11914" i="1"/>
  <c r="J11914" i="1"/>
  <c r="K11914" i="1"/>
  <c r="I11915" i="1"/>
  <c r="J11915" i="1"/>
  <c r="K11915" i="1"/>
  <c r="I11916" i="1"/>
  <c r="J11916" i="1"/>
  <c r="K11916" i="1"/>
  <c r="I11917" i="1"/>
  <c r="J11917" i="1"/>
  <c r="K11917" i="1"/>
  <c r="I11918" i="1"/>
  <c r="J11918" i="1"/>
  <c r="K11918" i="1"/>
  <c r="I11919" i="1"/>
  <c r="J11919" i="1"/>
  <c r="K11919" i="1"/>
  <c r="I11920" i="1"/>
  <c r="J11920" i="1"/>
  <c r="K11920" i="1"/>
  <c r="I11921" i="1"/>
  <c r="J11921" i="1"/>
  <c r="K11921" i="1"/>
  <c r="I11922" i="1"/>
  <c r="J11922" i="1"/>
  <c r="K11922" i="1"/>
  <c r="I11923" i="1"/>
  <c r="J11923" i="1"/>
  <c r="K11923" i="1"/>
  <c r="I11924" i="1"/>
  <c r="J11924" i="1"/>
  <c r="K11924" i="1"/>
  <c r="I11925" i="1"/>
  <c r="J11925" i="1"/>
  <c r="K11925" i="1"/>
  <c r="I11926" i="1"/>
  <c r="J11926" i="1"/>
  <c r="K11926" i="1"/>
  <c r="I11927" i="1"/>
  <c r="J11927" i="1"/>
  <c r="K11927" i="1"/>
  <c r="I11928" i="1"/>
  <c r="J11928" i="1"/>
  <c r="K11928" i="1"/>
  <c r="I11929" i="1"/>
  <c r="J11929" i="1"/>
  <c r="K11929" i="1"/>
  <c r="I11930" i="1"/>
  <c r="J11930" i="1"/>
  <c r="K11930" i="1"/>
  <c r="I11931" i="1"/>
  <c r="J11931" i="1"/>
  <c r="K11931" i="1"/>
  <c r="I11932" i="1"/>
  <c r="J11932" i="1"/>
  <c r="K11932" i="1"/>
  <c r="I11933" i="1"/>
  <c r="J11933" i="1"/>
  <c r="K11933" i="1"/>
  <c r="I11934" i="1"/>
  <c r="J11934" i="1"/>
  <c r="K11934" i="1"/>
  <c r="I11935" i="1"/>
  <c r="J11935" i="1"/>
  <c r="K11935" i="1"/>
  <c r="I11936" i="1"/>
  <c r="J11936" i="1"/>
  <c r="K11936" i="1"/>
  <c r="I11937" i="1"/>
  <c r="J11937" i="1"/>
  <c r="K11937" i="1"/>
  <c r="I11938" i="1"/>
  <c r="J11938" i="1"/>
  <c r="K11938" i="1"/>
  <c r="I11939" i="1"/>
  <c r="J11939" i="1"/>
  <c r="K11939" i="1"/>
  <c r="I11940" i="1"/>
  <c r="J11940" i="1"/>
  <c r="K11940" i="1"/>
  <c r="I11941" i="1"/>
  <c r="J11941" i="1"/>
  <c r="K11941" i="1"/>
  <c r="I11942" i="1"/>
  <c r="J11942" i="1"/>
  <c r="K11942" i="1"/>
  <c r="I11943" i="1"/>
  <c r="J11943" i="1"/>
  <c r="K11943" i="1"/>
  <c r="I11944" i="1"/>
  <c r="J11944" i="1"/>
  <c r="K11944" i="1"/>
  <c r="I11945" i="1"/>
  <c r="J11945" i="1"/>
  <c r="K11945" i="1"/>
  <c r="I11946" i="1"/>
  <c r="J11946" i="1"/>
  <c r="K11946" i="1"/>
  <c r="I11947" i="1"/>
  <c r="J11947" i="1"/>
  <c r="K11947" i="1"/>
  <c r="I11948" i="1"/>
  <c r="J11948" i="1"/>
  <c r="K11948" i="1"/>
  <c r="I11949" i="1"/>
  <c r="J11949" i="1"/>
  <c r="K11949" i="1"/>
  <c r="I11950" i="1"/>
  <c r="J11950" i="1"/>
  <c r="K11950" i="1"/>
  <c r="I11951" i="1"/>
  <c r="J11951" i="1"/>
  <c r="K11951" i="1"/>
  <c r="I11952" i="1"/>
  <c r="J11952" i="1"/>
  <c r="K11952" i="1"/>
  <c r="I11953" i="1"/>
  <c r="J11953" i="1"/>
  <c r="K11953" i="1"/>
  <c r="I11954" i="1"/>
  <c r="J11954" i="1"/>
  <c r="K11954" i="1"/>
  <c r="I11955" i="1"/>
  <c r="J11955" i="1"/>
  <c r="K11955" i="1"/>
  <c r="I11956" i="1"/>
  <c r="J11956" i="1"/>
  <c r="K11956" i="1"/>
  <c r="I11957" i="1"/>
  <c r="J11957" i="1"/>
  <c r="K11957" i="1"/>
  <c r="I11958" i="1"/>
  <c r="J11958" i="1"/>
  <c r="K11958" i="1"/>
  <c r="I11959" i="1"/>
  <c r="J11959" i="1"/>
  <c r="K11959" i="1"/>
  <c r="I11960" i="1"/>
  <c r="J11960" i="1"/>
  <c r="K11960" i="1"/>
  <c r="I11961" i="1"/>
  <c r="J11961" i="1"/>
  <c r="K11961" i="1"/>
  <c r="I11962" i="1"/>
  <c r="J11962" i="1"/>
  <c r="K11962" i="1"/>
  <c r="I11963" i="1"/>
  <c r="J11963" i="1"/>
  <c r="K11963" i="1"/>
  <c r="I11964" i="1"/>
  <c r="J11964" i="1"/>
  <c r="K11964" i="1"/>
  <c r="I11965" i="1"/>
  <c r="J11965" i="1"/>
  <c r="K11965" i="1"/>
  <c r="I11966" i="1"/>
  <c r="J11966" i="1"/>
  <c r="K11966" i="1"/>
  <c r="I11967" i="1"/>
  <c r="J11967" i="1"/>
  <c r="K11967" i="1"/>
  <c r="I11968" i="1"/>
  <c r="J11968" i="1"/>
  <c r="K11968" i="1"/>
  <c r="I11969" i="1"/>
  <c r="J11969" i="1"/>
  <c r="K11969" i="1"/>
  <c r="I11970" i="1"/>
  <c r="J11970" i="1"/>
  <c r="K11970" i="1"/>
  <c r="I11971" i="1"/>
  <c r="J11971" i="1"/>
  <c r="K11971" i="1"/>
  <c r="I11972" i="1"/>
  <c r="J11972" i="1"/>
  <c r="K11972" i="1"/>
  <c r="I11973" i="1"/>
  <c r="J11973" i="1"/>
  <c r="K11973" i="1"/>
  <c r="I11974" i="1"/>
  <c r="J11974" i="1"/>
  <c r="K11974" i="1"/>
  <c r="I11975" i="1"/>
  <c r="J11975" i="1"/>
  <c r="K11975" i="1"/>
  <c r="I11976" i="1"/>
  <c r="J11976" i="1"/>
  <c r="K11976" i="1"/>
  <c r="I11977" i="1"/>
  <c r="J11977" i="1"/>
  <c r="K11977" i="1"/>
  <c r="I11978" i="1"/>
  <c r="J11978" i="1"/>
  <c r="K11978" i="1"/>
  <c r="I11979" i="1"/>
  <c r="J11979" i="1"/>
  <c r="K11979" i="1"/>
  <c r="I11980" i="1"/>
  <c r="J11980" i="1"/>
  <c r="K11980" i="1"/>
  <c r="I11981" i="1"/>
  <c r="J11981" i="1"/>
  <c r="K11981" i="1"/>
  <c r="I11982" i="1"/>
  <c r="J11982" i="1"/>
  <c r="K11982" i="1"/>
  <c r="I11983" i="1"/>
  <c r="J11983" i="1"/>
  <c r="K11983" i="1"/>
  <c r="I11984" i="1"/>
  <c r="J11984" i="1"/>
  <c r="K11984" i="1"/>
  <c r="I11985" i="1"/>
  <c r="J11985" i="1"/>
  <c r="K11985" i="1"/>
  <c r="I11986" i="1"/>
  <c r="J11986" i="1"/>
  <c r="K11986" i="1"/>
  <c r="I11987" i="1"/>
  <c r="J11987" i="1"/>
  <c r="K11987" i="1"/>
  <c r="I11988" i="1"/>
  <c r="J11988" i="1"/>
  <c r="K11988" i="1"/>
  <c r="I11989" i="1"/>
  <c r="J11989" i="1"/>
  <c r="K11989" i="1"/>
  <c r="I11990" i="1"/>
  <c r="J11990" i="1"/>
  <c r="K11990" i="1"/>
  <c r="I11991" i="1"/>
  <c r="J11991" i="1"/>
  <c r="K11991" i="1"/>
  <c r="I11992" i="1"/>
  <c r="J11992" i="1"/>
  <c r="K11992" i="1"/>
  <c r="I11993" i="1"/>
  <c r="J11993" i="1"/>
  <c r="K11993" i="1"/>
  <c r="I11994" i="1"/>
  <c r="J11994" i="1"/>
  <c r="K11994" i="1"/>
  <c r="I11995" i="1"/>
  <c r="J11995" i="1"/>
  <c r="K11995" i="1"/>
  <c r="I11996" i="1"/>
  <c r="J11996" i="1"/>
  <c r="K11996" i="1"/>
  <c r="I11997" i="1"/>
  <c r="J11997" i="1"/>
  <c r="K11997" i="1"/>
  <c r="I11998" i="1"/>
  <c r="J11998" i="1"/>
  <c r="K11998" i="1"/>
  <c r="I11999" i="1"/>
  <c r="J11999" i="1"/>
  <c r="K11999" i="1"/>
  <c r="I12000" i="1"/>
  <c r="J12000" i="1"/>
  <c r="K12000" i="1"/>
  <c r="I12001" i="1"/>
  <c r="J12001" i="1"/>
  <c r="K12001" i="1"/>
  <c r="I12002" i="1"/>
  <c r="J12002" i="1"/>
  <c r="K12002" i="1"/>
  <c r="I12003" i="1"/>
  <c r="J12003" i="1"/>
  <c r="K12003" i="1"/>
  <c r="I12004" i="1"/>
  <c r="J12004" i="1"/>
  <c r="K12004" i="1"/>
  <c r="I12005" i="1"/>
  <c r="J12005" i="1"/>
  <c r="K12005" i="1"/>
  <c r="I12006" i="1"/>
  <c r="J12006" i="1"/>
  <c r="K12006" i="1"/>
  <c r="I12007" i="1"/>
  <c r="J12007" i="1"/>
  <c r="K12007" i="1"/>
  <c r="I12008" i="1"/>
  <c r="J12008" i="1"/>
  <c r="K12008" i="1"/>
  <c r="I12009" i="1"/>
  <c r="J12009" i="1"/>
  <c r="K12009" i="1"/>
  <c r="I12010" i="1"/>
  <c r="J12010" i="1"/>
  <c r="K12010" i="1"/>
  <c r="I12011" i="1"/>
  <c r="J12011" i="1"/>
  <c r="K12011" i="1"/>
  <c r="I12012" i="1"/>
  <c r="J12012" i="1"/>
  <c r="K12012" i="1"/>
  <c r="I12013" i="1"/>
  <c r="J12013" i="1"/>
  <c r="K12013" i="1"/>
  <c r="I12014" i="1"/>
  <c r="J12014" i="1"/>
  <c r="K12014" i="1"/>
  <c r="I12015" i="1"/>
  <c r="J12015" i="1"/>
  <c r="K12015" i="1"/>
  <c r="I12016" i="1"/>
  <c r="J12016" i="1"/>
  <c r="K12016" i="1"/>
  <c r="I12017" i="1"/>
  <c r="J12017" i="1"/>
  <c r="K12017" i="1"/>
  <c r="I12018" i="1"/>
  <c r="J12018" i="1"/>
  <c r="K12018" i="1"/>
  <c r="I12019" i="1"/>
  <c r="J12019" i="1"/>
  <c r="K12019" i="1"/>
  <c r="I12020" i="1"/>
  <c r="J12020" i="1"/>
  <c r="K12020" i="1"/>
  <c r="I12021" i="1"/>
  <c r="J12021" i="1"/>
  <c r="K12021" i="1"/>
  <c r="I12022" i="1"/>
  <c r="J12022" i="1"/>
  <c r="K12022" i="1"/>
  <c r="I12023" i="1"/>
  <c r="J12023" i="1"/>
  <c r="K12023" i="1"/>
  <c r="I12024" i="1"/>
  <c r="J12024" i="1"/>
  <c r="K12024" i="1"/>
  <c r="I12025" i="1"/>
  <c r="J12025" i="1"/>
  <c r="K12025" i="1"/>
  <c r="I12026" i="1"/>
  <c r="J12026" i="1"/>
  <c r="K12026" i="1"/>
  <c r="I12027" i="1"/>
  <c r="J12027" i="1"/>
  <c r="K12027" i="1"/>
  <c r="I12028" i="1"/>
  <c r="J12028" i="1"/>
  <c r="K12028" i="1"/>
  <c r="I12029" i="1"/>
  <c r="J12029" i="1"/>
  <c r="K12029" i="1"/>
  <c r="I12030" i="1"/>
  <c r="J12030" i="1"/>
  <c r="K12030" i="1"/>
  <c r="I12031" i="1"/>
  <c r="J12031" i="1"/>
  <c r="K12031" i="1"/>
  <c r="I12032" i="1"/>
  <c r="J12032" i="1"/>
  <c r="K12032" i="1"/>
  <c r="I12033" i="1"/>
  <c r="J12033" i="1"/>
  <c r="K12033" i="1"/>
  <c r="I12034" i="1"/>
  <c r="J12034" i="1"/>
  <c r="K12034" i="1"/>
  <c r="I12035" i="1"/>
  <c r="J12035" i="1"/>
  <c r="K12035" i="1"/>
  <c r="I12036" i="1"/>
  <c r="J12036" i="1"/>
  <c r="K12036" i="1"/>
  <c r="I12037" i="1"/>
  <c r="J12037" i="1"/>
  <c r="K12037" i="1"/>
  <c r="I12038" i="1"/>
  <c r="J12038" i="1"/>
  <c r="K12038" i="1"/>
  <c r="I12039" i="1"/>
  <c r="J12039" i="1"/>
  <c r="K12039" i="1"/>
  <c r="I12040" i="1"/>
  <c r="J12040" i="1"/>
  <c r="K12040" i="1"/>
  <c r="I12041" i="1"/>
  <c r="J12041" i="1"/>
  <c r="K12041" i="1"/>
  <c r="I12042" i="1"/>
  <c r="J12042" i="1"/>
  <c r="K12042" i="1"/>
  <c r="I12043" i="1"/>
  <c r="J12043" i="1"/>
  <c r="K12043" i="1"/>
  <c r="I12044" i="1"/>
  <c r="J12044" i="1"/>
  <c r="K12044" i="1"/>
  <c r="I12045" i="1"/>
  <c r="J12045" i="1"/>
  <c r="K12045" i="1"/>
  <c r="I12046" i="1"/>
  <c r="J12046" i="1"/>
  <c r="K12046" i="1"/>
  <c r="I12047" i="1"/>
  <c r="J12047" i="1"/>
  <c r="K12047" i="1"/>
  <c r="I12048" i="1"/>
  <c r="J12048" i="1"/>
  <c r="K12048" i="1"/>
  <c r="I12049" i="1"/>
  <c r="J12049" i="1"/>
  <c r="K12049" i="1"/>
  <c r="I12050" i="1"/>
  <c r="J12050" i="1"/>
  <c r="K12050" i="1"/>
  <c r="I12051" i="1"/>
  <c r="J12051" i="1"/>
  <c r="K12051" i="1"/>
  <c r="I12052" i="1"/>
  <c r="J12052" i="1"/>
  <c r="K12052" i="1"/>
  <c r="I12053" i="1"/>
  <c r="J12053" i="1"/>
  <c r="K12053" i="1"/>
  <c r="I12054" i="1"/>
  <c r="J12054" i="1"/>
  <c r="K12054" i="1"/>
  <c r="I12055" i="1"/>
  <c r="J12055" i="1"/>
  <c r="K12055" i="1"/>
  <c r="I12056" i="1"/>
  <c r="J12056" i="1"/>
  <c r="K12056" i="1"/>
  <c r="I12057" i="1"/>
  <c r="J12057" i="1"/>
  <c r="K12057" i="1"/>
  <c r="I12058" i="1"/>
  <c r="J12058" i="1"/>
  <c r="K12058" i="1"/>
  <c r="I12059" i="1"/>
  <c r="J12059" i="1"/>
  <c r="K12059" i="1"/>
  <c r="I12060" i="1"/>
  <c r="J12060" i="1"/>
  <c r="K12060" i="1"/>
  <c r="I12061" i="1"/>
  <c r="J12061" i="1"/>
  <c r="K12061" i="1"/>
  <c r="I12062" i="1"/>
  <c r="J12062" i="1"/>
  <c r="K12062" i="1"/>
  <c r="I12063" i="1"/>
  <c r="J12063" i="1"/>
  <c r="K12063" i="1"/>
  <c r="I12064" i="1"/>
  <c r="J12064" i="1"/>
  <c r="K12064" i="1"/>
  <c r="I12065" i="1"/>
  <c r="J12065" i="1"/>
  <c r="K12065" i="1"/>
  <c r="I12066" i="1"/>
  <c r="J12066" i="1"/>
  <c r="K12066" i="1"/>
  <c r="I12067" i="1"/>
  <c r="J12067" i="1"/>
  <c r="K12067" i="1"/>
  <c r="I12068" i="1"/>
  <c r="J12068" i="1"/>
  <c r="K12068" i="1"/>
  <c r="I12069" i="1"/>
  <c r="J12069" i="1"/>
  <c r="K12069" i="1"/>
  <c r="I12070" i="1"/>
  <c r="J12070" i="1"/>
  <c r="K12070" i="1"/>
  <c r="I12071" i="1"/>
  <c r="J12071" i="1"/>
  <c r="K12071" i="1"/>
  <c r="I12072" i="1"/>
  <c r="J12072" i="1"/>
  <c r="K12072" i="1"/>
  <c r="I12073" i="1"/>
  <c r="J12073" i="1"/>
  <c r="K12073" i="1"/>
  <c r="I12074" i="1"/>
  <c r="J12074" i="1"/>
  <c r="K12074" i="1"/>
  <c r="I12075" i="1"/>
  <c r="J12075" i="1"/>
  <c r="K12075" i="1"/>
  <c r="I12076" i="1"/>
  <c r="J12076" i="1"/>
  <c r="K12076" i="1"/>
  <c r="I12077" i="1"/>
  <c r="J12077" i="1"/>
  <c r="K12077" i="1"/>
  <c r="I12078" i="1"/>
  <c r="J12078" i="1"/>
  <c r="K12078" i="1"/>
  <c r="I12079" i="1"/>
  <c r="J12079" i="1"/>
  <c r="K12079" i="1"/>
  <c r="I12080" i="1"/>
  <c r="J12080" i="1"/>
  <c r="K12080" i="1"/>
  <c r="I12081" i="1"/>
  <c r="J12081" i="1"/>
  <c r="K12081" i="1"/>
  <c r="I12082" i="1"/>
  <c r="J12082" i="1"/>
  <c r="K12082" i="1"/>
  <c r="I12083" i="1"/>
  <c r="J12083" i="1"/>
  <c r="K12083" i="1"/>
  <c r="I12084" i="1"/>
  <c r="J12084" i="1"/>
  <c r="K12084" i="1"/>
  <c r="I12085" i="1"/>
  <c r="J12085" i="1"/>
  <c r="K12085" i="1"/>
  <c r="I12086" i="1"/>
  <c r="J12086" i="1"/>
  <c r="K12086" i="1"/>
  <c r="I12087" i="1"/>
  <c r="J12087" i="1"/>
  <c r="K12087" i="1"/>
  <c r="I12088" i="1"/>
  <c r="J12088" i="1"/>
  <c r="K12088" i="1"/>
  <c r="I12089" i="1"/>
  <c r="J12089" i="1"/>
  <c r="K12089" i="1"/>
  <c r="I12090" i="1"/>
  <c r="J12090" i="1"/>
  <c r="K12090" i="1"/>
  <c r="I12091" i="1"/>
  <c r="J12091" i="1"/>
  <c r="K12091" i="1"/>
  <c r="I12092" i="1"/>
  <c r="J12092" i="1"/>
  <c r="K12092" i="1"/>
  <c r="I12093" i="1"/>
  <c r="J12093" i="1"/>
  <c r="K12093" i="1"/>
  <c r="I12094" i="1"/>
  <c r="J12094" i="1"/>
  <c r="K12094" i="1"/>
  <c r="I12095" i="1"/>
  <c r="J12095" i="1"/>
  <c r="K12095" i="1"/>
  <c r="I12096" i="1"/>
  <c r="J12096" i="1"/>
  <c r="K12096" i="1"/>
  <c r="I12097" i="1"/>
  <c r="J12097" i="1"/>
  <c r="K12097" i="1"/>
  <c r="I12098" i="1"/>
  <c r="J12098" i="1"/>
  <c r="K12098" i="1"/>
  <c r="I12099" i="1"/>
  <c r="J12099" i="1"/>
  <c r="K12099" i="1"/>
  <c r="I12100" i="1"/>
  <c r="J12100" i="1"/>
  <c r="K12100" i="1"/>
  <c r="I12101" i="1"/>
  <c r="J12101" i="1"/>
  <c r="K12101" i="1"/>
  <c r="I12102" i="1"/>
  <c r="J12102" i="1"/>
  <c r="K12102" i="1"/>
  <c r="I12103" i="1"/>
  <c r="J12103" i="1"/>
  <c r="K12103" i="1"/>
  <c r="I12104" i="1"/>
  <c r="J12104" i="1"/>
  <c r="K12104" i="1"/>
  <c r="I12105" i="1"/>
  <c r="J12105" i="1"/>
  <c r="K12105" i="1"/>
  <c r="I12106" i="1"/>
  <c r="J12106" i="1"/>
  <c r="K12106" i="1"/>
  <c r="I12107" i="1"/>
  <c r="J12107" i="1"/>
  <c r="K12107" i="1"/>
  <c r="I12108" i="1"/>
  <c r="J12108" i="1"/>
  <c r="K12108" i="1"/>
  <c r="I12109" i="1"/>
  <c r="J12109" i="1"/>
  <c r="K12109" i="1"/>
  <c r="I12110" i="1"/>
  <c r="J12110" i="1"/>
  <c r="K12110" i="1"/>
  <c r="I12111" i="1"/>
  <c r="J12111" i="1"/>
  <c r="K12111" i="1"/>
  <c r="I12112" i="1"/>
  <c r="J12112" i="1"/>
  <c r="K12112" i="1"/>
  <c r="I12113" i="1"/>
  <c r="J12113" i="1"/>
  <c r="K12113" i="1"/>
  <c r="I12114" i="1"/>
  <c r="J12114" i="1"/>
  <c r="K12114" i="1"/>
  <c r="I12115" i="1"/>
  <c r="J12115" i="1"/>
  <c r="K12115" i="1"/>
  <c r="I12116" i="1"/>
  <c r="J12116" i="1"/>
  <c r="K12116" i="1"/>
  <c r="I12117" i="1"/>
  <c r="J12117" i="1"/>
  <c r="K12117" i="1"/>
  <c r="I12118" i="1"/>
  <c r="J12118" i="1"/>
  <c r="K12118" i="1"/>
  <c r="I12119" i="1"/>
  <c r="J12119" i="1"/>
  <c r="K12119" i="1"/>
  <c r="I12120" i="1"/>
  <c r="J12120" i="1"/>
  <c r="K12120" i="1"/>
  <c r="I12121" i="1"/>
  <c r="J12121" i="1"/>
  <c r="K12121" i="1"/>
  <c r="I12122" i="1"/>
  <c r="J12122" i="1"/>
  <c r="K12122" i="1"/>
  <c r="I12123" i="1"/>
  <c r="J12123" i="1"/>
  <c r="K12123" i="1"/>
  <c r="I12124" i="1"/>
  <c r="J12124" i="1"/>
  <c r="K12124" i="1"/>
  <c r="I12125" i="1"/>
  <c r="J12125" i="1"/>
  <c r="K12125" i="1"/>
  <c r="I12126" i="1"/>
  <c r="J12126" i="1"/>
  <c r="K12126" i="1"/>
  <c r="I12127" i="1"/>
  <c r="J12127" i="1"/>
  <c r="K12127" i="1"/>
  <c r="I12128" i="1"/>
  <c r="J12128" i="1"/>
  <c r="K12128" i="1"/>
  <c r="I12129" i="1"/>
  <c r="J12129" i="1"/>
  <c r="K12129" i="1"/>
  <c r="I12130" i="1"/>
  <c r="J12130" i="1"/>
  <c r="K12130" i="1"/>
  <c r="I12131" i="1"/>
  <c r="J12131" i="1"/>
  <c r="K12131" i="1"/>
  <c r="I12132" i="1"/>
  <c r="J12132" i="1"/>
  <c r="K12132" i="1"/>
  <c r="I12133" i="1"/>
  <c r="J12133" i="1"/>
  <c r="K12133" i="1"/>
  <c r="I12134" i="1"/>
  <c r="J12134" i="1"/>
  <c r="K12134" i="1"/>
  <c r="I12135" i="1"/>
  <c r="J12135" i="1"/>
  <c r="K12135" i="1"/>
  <c r="I12136" i="1"/>
  <c r="J12136" i="1"/>
  <c r="K12136" i="1"/>
  <c r="I12137" i="1"/>
  <c r="J12137" i="1"/>
  <c r="K12137" i="1"/>
  <c r="I12138" i="1"/>
  <c r="J12138" i="1"/>
  <c r="K12138" i="1"/>
  <c r="I12139" i="1"/>
  <c r="J12139" i="1"/>
  <c r="K12139" i="1"/>
  <c r="I12140" i="1"/>
  <c r="J12140" i="1"/>
  <c r="K12140" i="1"/>
  <c r="I12141" i="1"/>
  <c r="J12141" i="1"/>
  <c r="K12141" i="1"/>
  <c r="I12142" i="1"/>
  <c r="J12142" i="1"/>
  <c r="K12142" i="1"/>
  <c r="I12143" i="1"/>
  <c r="J12143" i="1"/>
  <c r="K12143" i="1"/>
  <c r="I12144" i="1"/>
  <c r="J12144" i="1"/>
  <c r="K12144" i="1"/>
  <c r="I12145" i="1"/>
  <c r="J12145" i="1"/>
  <c r="K12145" i="1"/>
  <c r="I12146" i="1"/>
  <c r="J12146" i="1"/>
  <c r="K12146" i="1"/>
  <c r="I12147" i="1"/>
  <c r="J12147" i="1"/>
  <c r="K12147" i="1"/>
  <c r="I12148" i="1"/>
  <c r="J12148" i="1"/>
  <c r="K12148" i="1"/>
  <c r="I12149" i="1"/>
  <c r="J12149" i="1"/>
  <c r="K12149" i="1"/>
  <c r="I12150" i="1"/>
  <c r="J12150" i="1"/>
  <c r="K12150" i="1"/>
  <c r="I12151" i="1"/>
  <c r="J12151" i="1"/>
  <c r="K12151" i="1"/>
  <c r="I12152" i="1"/>
  <c r="J12152" i="1"/>
  <c r="K12152" i="1"/>
  <c r="I12153" i="1"/>
  <c r="J12153" i="1"/>
  <c r="K12153" i="1"/>
  <c r="I12154" i="1"/>
  <c r="J12154" i="1"/>
  <c r="K12154" i="1"/>
  <c r="I12155" i="1"/>
  <c r="J12155" i="1"/>
  <c r="K12155" i="1"/>
  <c r="I12156" i="1"/>
  <c r="J12156" i="1"/>
  <c r="K12156" i="1"/>
  <c r="I12157" i="1"/>
  <c r="J12157" i="1"/>
  <c r="K12157" i="1"/>
  <c r="I12158" i="1"/>
  <c r="J12158" i="1"/>
  <c r="K12158" i="1"/>
  <c r="I12159" i="1"/>
  <c r="J12159" i="1"/>
  <c r="K12159" i="1"/>
  <c r="I12160" i="1"/>
  <c r="J12160" i="1"/>
  <c r="K12160" i="1"/>
  <c r="I12161" i="1"/>
  <c r="J12161" i="1"/>
  <c r="K12161" i="1"/>
  <c r="I12162" i="1"/>
  <c r="J12162" i="1"/>
  <c r="K12162" i="1"/>
  <c r="I12163" i="1"/>
  <c r="J12163" i="1"/>
  <c r="K12163" i="1"/>
  <c r="I12164" i="1"/>
  <c r="J12164" i="1"/>
  <c r="K12164" i="1"/>
  <c r="I12165" i="1"/>
  <c r="J12165" i="1"/>
  <c r="K12165" i="1"/>
  <c r="I12166" i="1"/>
  <c r="J12166" i="1"/>
  <c r="K12166" i="1"/>
  <c r="I12167" i="1"/>
  <c r="J12167" i="1"/>
  <c r="K12167" i="1"/>
  <c r="I12168" i="1"/>
  <c r="J12168" i="1"/>
  <c r="K12168" i="1"/>
  <c r="I12169" i="1"/>
  <c r="J12169" i="1"/>
  <c r="K12169" i="1"/>
  <c r="I12170" i="1"/>
  <c r="J12170" i="1"/>
  <c r="K12170" i="1"/>
  <c r="I12171" i="1"/>
  <c r="J12171" i="1"/>
  <c r="K12171" i="1"/>
  <c r="I12172" i="1"/>
  <c r="J12172" i="1"/>
  <c r="K12172" i="1"/>
  <c r="I12173" i="1"/>
  <c r="J12173" i="1"/>
  <c r="K12173" i="1"/>
  <c r="I12174" i="1"/>
  <c r="J12174" i="1"/>
  <c r="K12174" i="1"/>
  <c r="I12175" i="1"/>
  <c r="J12175" i="1"/>
  <c r="K12175" i="1"/>
  <c r="I12176" i="1"/>
  <c r="J12176" i="1"/>
  <c r="K12176" i="1"/>
  <c r="I12177" i="1"/>
  <c r="J12177" i="1"/>
  <c r="K12177" i="1"/>
  <c r="I12178" i="1"/>
  <c r="J12178" i="1"/>
  <c r="K12178" i="1"/>
  <c r="I12179" i="1"/>
  <c r="J12179" i="1"/>
  <c r="K12179" i="1"/>
  <c r="I12180" i="1"/>
  <c r="J12180" i="1"/>
  <c r="K12180" i="1"/>
  <c r="I12181" i="1"/>
  <c r="J12181" i="1"/>
  <c r="K12181" i="1"/>
  <c r="I12182" i="1"/>
  <c r="J12182" i="1"/>
  <c r="K12182" i="1"/>
  <c r="I12183" i="1"/>
  <c r="J12183" i="1"/>
  <c r="K12183" i="1"/>
  <c r="I12184" i="1"/>
  <c r="J12184" i="1"/>
  <c r="K12184" i="1"/>
  <c r="I12185" i="1"/>
  <c r="J12185" i="1"/>
  <c r="K12185" i="1"/>
  <c r="I12186" i="1"/>
  <c r="J12186" i="1"/>
  <c r="K12186" i="1"/>
  <c r="I12187" i="1"/>
  <c r="J12187" i="1"/>
  <c r="K12187" i="1"/>
  <c r="I12188" i="1"/>
  <c r="J12188" i="1"/>
  <c r="K12188" i="1"/>
  <c r="I12189" i="1"/>
  <c r="J12189" i="1"/>
  <c r="K12189" i="1"/>
  <c r="I12190" i="1"/>
  <c r="J12190" i="1"/>
  <c r="K12190" i="1"/>
  <c r="I12191" i="1"/>
  <c r="J12191" i="1"/>
  <c r="K12191" i="1"/>
  <c r="I12192" i="1"/>
  <c r="J12192" i="1"/>
  <c r="K12192" i="1"/>
  <c r="I12193" i="1"/>
  <c r="J12193" i="1"/>
  <c r="K12193" i="1"/>
  <c r="I12194" i="1"/>
  <c r="J12194" i="1"/>
  <c r="K12194" i="1"/>
  <c r="I12195" i="1"/>
  <c r="J12195" i="1"/>
  <c r="K12195" i="1"/>
  <c r="I12196" i="1"/>
  <c r="J12196" i="1"/>
  <c r="K12196" i="1"/>
  <c r="I12197" i="1"/>
  <c r="J12197" i="1"/>
  <c r="K12197" i="1"/>
  <c r="I12198" i="1"/>
  <c r="J12198" i="1"/>
  <c r="K12198" i="1"/>
  <c r="I12199" i="1"/>
  <c r="J12199" i="1"/>
  <c r="K12199" i="1"/>
  <c r="I12200" i="1"/>
  <c r="J12200" i="1"/>
  <c r="K12200" i="1"/>
  <c r="I12201" i="1"/>
  <c r="J12201" i="1"/>
  <c r="K12201" i="1"/>
  <c r="I12202" i="1"/>
  <c r="J12202" i="1"/>
  <c r="K12202" i="1"/>
  <c r="I12203" i="1"/>
  <c r="J12203" i="1"/>
  <c r="K12203" i="1"/>
  <c r="I12204" i="1"/>
  <c r="J12204" i="1"/>
  <c r="K12204" i="1"/>
  <c r="I12205" i="1"/>
  <c r="J12205" i="1"/>
  <c r="K12205" i="1"/>
  <c r="I12206" i="1"/>
  <c r="J12206" i="1"/>
  <c r="K12206" i="1"/>
  <c r="I12207" i="1"/>
  <c r="J12207" i="1"/>
  <c r="K12207" i="1"/>
  <c r="I12208" i="1"/>
  <c r="J12208" i="1"/>
  <c r="K12208" i="1"/>
  <c r="I12209" i="1"/>
  <c r="J12209" i="1"/>
  <c r="K12209" i="1"/>
  <c r="I12210" i="1"/>
  <c r="J12210" i="1"/>
  <c r="K12210" i="1"/>
  <c r="I12211" i="1"/>
  <c r="J12211" i="1"/>
  <c r="K12211" i="1"/>
  <c r="I12212" i="1"/>
  <c r="J12212" i="1"/>
  <c r="K12212" i="1"/>
  <c r="I12213" i="1"/>
  <c r="J12213" i="1"/>
  <c r="K12213" i="1"/>
  <c r="I12214" i="1"/>
  <c r="J12214" i="1"/>
  <c r="K12214" i="1"/>
  <c r="I12215" i="1"/>
  <c r="J12215" i="1"/>
  <c r="K12215" i="1"/>
  <c r="I12216" i="1"/>
  <c r="J12216" i="1"/>
  <c r="K12216" i="1"/>
  <c r="I12217" i="1"/>
  <c r="J12217" i="1"/>
  <c r="K12217" i="1"/>
  <c r="I12218" i="1"/>
  <c r="J12218" i="1"/>
  <c r="K12218" i="1"/>
  <c r="I12219" i="1"/>
  <c r="J12219" i="1"/>
  <c r="K12219" i="1"/>
  <c r="I12220" i="1"/>
  <c r="J12220" i="1"/>
  <c r="K12220" i="1"/>
  <c r="I12221" i="1"/>
  <c r="J12221" i="1"/>
  <c r="K12221" i="1"/>
  <c r="I12222" i="1"/>
  <c r="J12222" i="1"/>
  <c r="K12222" i="1"/>
  <c r="I12223" i="1"/>
  <c r="J12223" i="1"/>
  <c r="K12223" i="1"/>
  <c r="I12224" i="1"/>
  <c r="J12224" i="1"/>
  <c r="K12224" i="1"/>
  <c r="I12225" i="1"/>
  <c r="J12225" i="1"/>
  <c r="K12225" i="1"/>
  <c r="I12226" i="1"/>
  <c r="J12226" i="1"/>
  <c r="K12226" i="1"/>
  <c r="I12227" i="1"/>
  <c r="J12227" i="1"/>
  <c r="K12227" i="1"/>
  <c r="I12228" i="1"/>
  <c r="J12228" i="1"/>
  <c r="K12228" i="1"/>
  <c r="I12229" i="1"/>
  <c r="J12229" i="1"/>
  <c r="K12229" i="1"/>
  <c r="I12230" i="1"/>
  <c r="J12230" i="1"/>
  <c r="K12230" i="1"/>
  <c r="I12231" i="1"/>
  <c r="J12231" i="1"/>
  <c r="K12231" i="1"/>
  <c r="I12232" i="1"/>
  <c r="J12232" i="1"/>
  <c r="K12232" i="1"/>
  <c r="I12233" i="1"/>
  <c r="J12233" i="1"/>
  <c r="K12233" i="1"/>
  <c r="I12234" i="1"/>
  <c r="J12234" i="1"/>
  <c r="K12234" i="1"/>
  <c r="I12235" i="1"/>
  <c r="J12235" i="1"/>
  <c r="K12235" i="1"/>
  <c r="I12236" i="1"/>
  <c r="J12236" i="1"/>
  <c r="K12236" i="1"/>
  <c r="I12237" i="1"/>
  <c r="J12237" i="1"/>
  <c r="K12237" i="1"/>
  <c r="I12238" i="1"/>
  <c r="J12238" i="1"/>
  <c r="K12238" i="1"/>
  <c r="I12239" i="1"/>
  <c r="J12239" i="1"/>
  <c r="K12239" i="1"/>
  <c r="I12240" i="1"/>
  <c r="J12240" i="1"/>
  <c r="K12240" i="1"/>
  <c r="I12241" i="1"/>
  <c r="J12241" i="1"/>
  <c r="K12241" i="1"/>
  <c r="I12242" i="1"/>
  <c r="J12242" i="1"/>
  <c r="K12242" i="1"/>
  <c r="I12243" i="1"/>
  <c r="J12243" i="1"/>
  <c r="K12243" i="1"/>
  <c r="I12244" i="1"/>
  <c r="J12244" i="1"/>
  <c r="K12244" i="1"/>
  <c r="I12245" i="1"/>
  <c r="J12245" i="1"/>
  <c r="K12245" i="1"/>
  <c r="I12246" i="1"/>
  <c r="J12246" i="1"/>
  <c r="K12246" i="1"/>
  <c r="I12247" i="1"/>
  <c r="J12247" i="1"/>
  <c r="K12247" i="1"/>
  <c r="I12248" i="1"/>
  <c r="J12248" i="1"/>
  <c r="K12248" i="1"/>
  <c r="I12249" i="1"/>
  <c r="J12249" i="1"/>
  <c r="K12249" i="1"/>
  <c r="I12250" i="1"/>
  <c r="J12250" i="1"/>
  <c r="K12250" i="1"/>
  <c r="I12251" i="1"/>
  <c r="J12251" i="1"/>
  <c r="K12251" i="1"/>
  <c r="I12252" i="1"/>
  <c r="J12252" i="1"/>
  <c r="K12252" i="1"/>
  <c r="I12253" i="1"/>
  <c r="J12253" i="1"/>
  <c r="K12253" i="1"/>
  <c r="I12254" i="1"/>
  <c r="J12254" i="1"/>
  <c r="K12254" i="1"/>
  <c r="I12255" i="1"/>
  <c r="J12255" i="1"/>
  <c r="K12255" i="1"/>
  <c r="I12256" i="1"/>
  <c r="J12256" i="1"/>
  <c r="K12256" i="1"/>
  <c r="I12257" i="1"/>
  <c r="J12257" i="1"/>
  <c r="K12257" i="1"/>
  <c r="I12258" i="1"/>
  <c r="J12258" i="1"/>
  <c r="K12258" i="1"/>
  <c r="I12259" i="1"/>
  <c r="J12259" i="1"/>
  <c r="K12259" i="1"/>
  <c r="I12260" i="1"/>
  <c r="J12260" i="1"/>
  <c r="K12260" i="1"/>
  <c r="I12261" i="1"/>
  <c r="J12261" i="1"/>
  <c r="K12261" i="1"/>
  <c r="I12262" i="1"/>
  <c r="J12262" i="1"/>
  <c r="K12262" i="1"/>
  <c r="I12263" i="1"/>
  <c r="J12263" i="1"/>
  <c r="K12263" i="1"/>
  <c r="I12264" i="1"/>
  <c r="J12264" i="1"/>
  <c r="K12264" i="1"/>
  <c r="I12265" i="1"/>
  <c r="J12265" i="1"/>
  <c r="K12265" i="1"/>
  <c r="I12266" i="1"/>
  <c r="J12266" i="1"/>
  <c r="K12266" i="1"/>
  <c r="I12267" i="1"/>
  <c r="J12267" i="1"/>
  <c r="K12267" i="1"/>
  <c r="I12268" i="1"/>
  <c r="J12268" i="1"/>
  <c r="K12268" i="1"/>
  <c r="I12269" i="1"/>
  <c r="J12269" i="1"/>
  <c r="K12269" i="1"/>
  <c r="I12270" i="1"/>
  <c r="J12270" i="1"/>
  <c r="K12270" i="1"/>
  <c r="I12271" i="1"/>
  <c r="J12271" i="1"/>
  <c r="K12271" i="1"/>
  <c r="I12272" i="1"/>
  <c r="J12272" i="1"/>
  <c r="K12272" i="1"/>
  <c r="I12273" i="1"/>
  <c r="J12273" i="1"/>
  <c r="K12273" i="1"/>
  <c r="I12274" i="1"/>
  <c r="J12274" i="1"/>
  <c r="K12274" i="1"/>
  <c r="I12275" i="1"/>
  <c r="J12275" i="1"/>
  <c r="K12275" i="1"/>
  <c r="I12276" i="1"/>
  <c r="J12276" i="1"/>
  <c r="K12276" i="1"/>
  <c r="I12277" i="1"/>
  <c r="J12277" i="1"/>
  <c r="K12277" i="1"/>
  <c r="I12278" i="1"/>
  <c r="J12278" i="1"/>
  <c r="K12278" i="1"/>
  <c r="I12279" i="1"/>
  <c r="J12279" i="1"/>
  <c r="K12279" i="1"/>
  <c r="I12280" i="1"/>
  <c r="J12280" i="1"/>
  <c r="K12280" i="1"/>
  <c r="I12281" i="1"/>
  <c r="J12281" i="1"/>
  <c r="K12281" i="1"/>
  <c r="I12282" i="1"/>
  <c r="J12282" i="1"/>
  <c r="K12282" i="1"/>
  <c r="I12283" i="1"/>
  <c r="J12283" i="1"/>
  <c r="K12283" i="1"/>
  <c r="I12284" i="1"/>
  <c r="J12284" i="1"/>
  <c r="K12284" i="1"/>
  <c r="I12285" i="1"/>
  <c r="J12285" i="1"/>
  <c r="K12285" i="1"/>
  <c r="I12286" i="1"/>
  <c r="J12286" i="1"/>
  <c r="K12286" i="1"/>
  <c r="I12287" i="1"/>
  <c r="J12287" i="1"/>
  <c r="K12287" i="1"/>
  <c r="I12288" i="1"/>
  <c r="J12288" i="1"/>
  <c r="K12288" i="1"/>
  <c r="I12289" i="1"/>
  <c r="J12289" i="1"/>
  <c r="K12289" i="1"/>
  <c r="I12290" i="1"/>
  <c r="J12290" i="1"/>
  <c r="K12290" i="1"/>
  <c r="I12291" i="1"/>
  <c r="J12291" i="1"/>
  <c r="K12291" i="1"/>
  <c r="I12292" i="1"/>
  <c r="J12292" i="1"/>
  <c r="K12292" i="1"/>
  <c r="I12293" i="1"/>
  <c r="J12293" i="1"/>
  <c r="K12293" i="1"/>
  <c r="I12294" i="1"/>
  <c r="J12294" i="1"/>
  <c r="K12294" i="1"/>
  <c r="I12295" i="1"/>
  <c r="J12295" i="1"/>
  <c r="K12295" i="1"/>
  <c r="I12296" i="1"/>
  <c r="J12296" i="1"/>
  <c r="K12296" i="1"/>
  <c r="I12297" i="1"/>
  <c r="J12297" i="1"/>
  <c r="K12297" i="1"/>
  <c r="I12298" i="1"/>
  <c r="J12298" i="1"/>
  <c r="K12298" i="1"/>
  <c r="I12299" i="1"/>
  <c r="J12299" i="1"/>
  <c r="K12299" i="1"/>
  <c r="I12300" i="1"/>
  <c r="J12300" i="1"/>
  <c r="K12300" i="1"/>
  <c r="I12301" i="1"/>
  <c r="J12301" i="1"/>
  <c r="K12301" i="1"/>
  <c r="I12302" i="1"/>
  <c r="J12302" i="1"/>
  <c r="K12302" i="1"/>
  <c r="I12303" i="1"/>
  <c r="J12303" i="1"/>
  <c r="K12303" i="1"/>
  <c r="I12304" i="1"/>
  <c r="J12304" i="1"/>
  <c r="K12304" i="1"/>
  <c r="I12305" i="1"/>
  <c r="J12305" i="1"/>
  <c r="K12305" i="1"/>
  <c r="I12306" i="1"/>
  <c r="J12306" i="1"/>
  <c r="K12306" i="1"/>
  <c r="I12307" i="1"/>
  <c r="J12307" i="1"/>
  <c r="K12307" i="1"/>
  <c r="I12308" i="1"/>
  <c r="J12308" i="1"/>
  <c r="K12308" i="1"/>
  <c r="I12309" i="1"/>
  <c r="J12309" i="1"/>
  <c r="K12309" i="1"/>
  <c r="I12310" i="1"/>
  <c r="J12310" i="1"/>
  <c r="K12310" i="1"/>
  <c r="I12311" i="1"/>
  <c r="J12311" i="1"/>
  <c r="K12311" i="1"/>
  <c r="I12312" i="1"/>
  <c r="J12312" i="1"/>
  <c r="K12312" i="1"/>
  <c r="I12313" i="1"/>
  <c r="J12313" i="1"/>
  <c r="K12313" i="1"/>
  <c r="I12314" i="1"/>
  <c r="J12314" i="1"/>
  <c r="K12314" i="1"/>
  <c r="I12315" i="1"/>
  <c r="J12315" i="1"/>
  <c r="K12315" i="1"/>
  <c r="I12316" i="1"/>
  <c r="J12316" i="1"/>
  <c r="K12316" i="1"/>
  <c r="I12317" i="1"/>
  <c r="J12317" i="1"/>
  <c r="K12317" i="1"/>
  <c r="I12318" i="1"/>
  <c r="J12318" i="1"/>
  <c r="K12318" i="1"/>
  <c r="I12319" i="1"/>
  <c r="J12319" i="1"/>
  <c r="K12319" i="1"/>
  <c r="I12320" i="1"/>
  <c r="J12320" i="1"/>
  <c r="K12320" i="1"/>
  <c r="I12321" i="1"/>
  <c r="J12321" i="1"/>
  <c r="K12321"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I7394" i="1" l="1"/>
  <c r="J7394" i="1"/>
  <c r="K7394" i="1"/>
  <c r="I7395" i="1"/>
  <c r="J7395" i="1"/>
  <c r="K7395" i="1"/>
  <c r="I7396" i="1"/>
  <c r="J7396" i="1"/>
  <c r="K7396" i="1"/>
  <c r="I7397" i="1"/>
  <c r="J7397" i="1"/>
  <c r="K7397" i="1"/>
  <c r="I7398" i="1"/>
  <c r="J7398" i="1"/>
  <c r="K7398" i="1"/>
  <c r="I7399" i="1"/>
  <c r="J7399" i="1"/>
  <c r="K7399" i="1"/>
  <c r="I7400" i="1"/>
  <c r="J7400" i="1"/>
  <c r="K7400" i="1"/>
  <c r="I7401" i="1"/>
  <c r="J7401" i="1"/>
  <c r="K7401" i="1"/>
  <c r="I7402" i="1"/>
  <c r="J7402" i="1"/>
  <c r="K7402" i="1"/>
  <c r="I7403" i="1"/>
  <c r="J7403" i="1"/>
  <c r="K7403" i="1"/>
  <c r="I7404" i="1"/>
  <c r="J7404" i="1"/>
  <c r="K7404" i="1"/>
  <c r="I7405" i="1"/>
  <c r="J7405" i="1"/>
  <c r="K7405" i="1"/>
  <c r="I7406" i="1"/>
  <c r="J7406" i="1"/>
  <c r="K7406" i="1"/>
  <c r="I7407" i="1"/>
  <c r="J7407" i="1"/>
  <c r="K7407" i="1"/>
  <c r="I7408" i="1"/>
  <c r="J7408" i="1"/>
  <c r="K7408" i="1"/>
  <c r="I7409" i="1"/>
  <c r="J7409" i="1"/>
  <c r="K7409" i="1"/>
  <c r="I7410" i="1"/>
  <c r="J7410" i="1"/>
  <c r="K7410" i="1"/>
  <c r="I7411" i="1"/>
  <c r="J7411" i="1"/>
  <c r="K7411" i="1"/>
  <c r="I7412" i="1"/>
  <c r="J7412" i="1"/>
  <c r="K7412" i="1"/>
  <c r="I7413" i="1"/>
  <c r="J7413" i="1"/>
  <c r="K7413" i="1"/>
  <c r="I7414" i="1"/>
  <c r="J7414" i="1"/>
  <c r="K7414" i="1"/>
  <c r="I7415" i="1"/>
  <c r="J7415" i="1"/>
  <c r="K7415" i="1"/>
  <c r="I7416" i="1"/>
  <c r="J7416" i="1"/>
  <c r="K7416" i="1"/>
  <c r="I7417" i="1"/>
  <c r="J7417" i="1"/>
  <c r="K7417" i="1"/>
  <c r="I7418" i="1"/>
  <c r="J7418" i="1"/>
  <c r="K7418" i="1"/>
  <c r="I7419" i="1"/>
  <c r="J7419" i="1"/>
  <c r="K7419" i="1"/>
  <c r="I7420" i="1"/>
  <c r="J7420" i="1"/>
  <c r="K7420" i="1"/>
  <c r="I7421" i="1"/>
  <c r="J7421" i="1"/>
  <c r="K7421" i="1"/>
  <c r="I7422" i="1"/>
  <c r="J7422" i="1"/>
  <c r="K7422" i="1"/>
  <c r="I7423" i="1"/>
  <c r="J7423" i="1"/>
  <c r="K7423" i="1"/>
  <c r="I7424" i="1"/>
  <c r="J7424" i="1"/>
  <c r="K7424" i="1"/>
  <c r="I7425" i="1"/>
  <c r="J7425" i="1"/>
  <c r="K7425" i="1"/>
  <c r="I7426" i="1"/>
  <c r="J7426" i="1"/>
  <c r="K7426" i="1"/>
  <c r="I7427" i="1"/>
  <c r="J7427" i="1"/>
  <c r="K7427" i="1"/>
  <c r="I7428" i="1"/>
  <c r="J7428" i="1"/>
  <c r="K7428" i="1"/>
  <c r="I7429" i="1"/>
  <c r="J7429" i="1"/>
  <c r="K7429" i="1"/>
  <c r="I7430" i="1"/>
  <c r="J7430" i="1"/>
  <c r="K7430" i="1"/>
  <c r="I7431" i="1"/>
  <c r="J7431" i="1"/>
  <c r="K7431" i="1"/>
  <c r="I7432" i="1"/>
  <c r="J7432" i="1"/>
  <c r="K7432" i="1"/>
  <c r="I7433" i="1"/>
  <c r="J7433" i="1"/>
  <c r="K7433" i="1"/>
  <c r="I7434" i="1"/>
  <c r="J7434" i="1"/>
  <c r="K7434" i="1"/>
  <c r="I7435" i="1"/>
  <c r="J7435" i="1"/>
  <c r="K7435" i="1"/>
  <c r="I7436" i="1"/>
  <c r="J7436" i="1"/>
  <c r="K7436" i="1"/>
  <c r="I7437" i="1"/>
  <c r="J7437" i="1"/>
  <c r="K7437" i="1"/>
  <c r="I7438" i="1"/>
  <c r="J7438" i="1"/>
  <c r="K7438" i="1"/>
  <c r="I7439" i="1"/>
  <c r="J7439" i="1"/>
  <c r="K7439" i="1"/>
  <c r="I7440" i="1"/>
  <c r="J7440" i="1"/>
  <c r="K7440" i="1"/>
  <c r="I7441" i="1"/>
  <c r="J7441" i="1"/>
  <c r="K7441" i="1"/>
  <c r="I7442" i="1"/>
  <c r="J7442" i="1"/>
  <c r="K7442" i="1"/>
  <c r="I7443" i="1"/>
  <c r="J7443" i="1"/>
  <c r="K7443" i="1"/>
  <c r="I7444" i="1"/>
  <c r="J7444" i="1"/>
  <c r="K7444" i="1"/>
  <c r="I7445" i="1"/>
  <c r="J7445" i="1"/>
  <c r="K7445" i="1"/>
  <c r="I7446" i="1"/>
  <c r="J7446" i="1"/>
  <c r="K7446" i="1"/>
  <c r="I7447" i="1"/>
  <c r="J7447" i="1"/>
  <c r="K7447" i="1"/>
  <c r="I7448" i="1"/>
  <c r="J7448" i="1"/>
  <c r="K7448" i="1"/>
  <c r="I7449" i="1"/>
  <c r="J7449" i="1"/>
  <c r="K7449" i="1"/>
  <c r="I7450" i="1"/>
  <c r="J7450" i="1"/>
  <c r="K7450" i="1"/>
  <c r="I7451" i="1"/>
  <c r="J7451" i="1"/>
  <c r="K7451" i="1"/>
  <c r="I7452" i="1"/>
  <c r="J7452" i="1"/>
  <c r="K7452" i="1"/>
  <c r="I7453" i="1"/>
  <c r="J7453" i="1"/>
  <c r="K7453" i="1"/>
  <c r="I7454" i="1"/>
  <c r="J7454" i="1"/>
  <c r="K7454" i="1"/>
  <c r="I7455" i="1"/>
  <c r="J7455" i="1"/>
  <c r="K7455" i="1"/>
  <c r="I7456" i="1"/>
  <c r="J7456" i="1"/>
  <c r="K7456" i="1"/>
  <c r="I7457" i="1"/>
  <c r="J7457" i="1"/>
  <c r="K7457" i="1"/>
  <c r="I7458" i="1"/>
  <c r="J7458" i="1"/>
  <c r="K7458" i="1"/>
  <c r="I7459" i="1"/>
  <c r="J7459" i="1"/>
  <c r="K7459" i="1"/>
  <c r="I7460" i="1"/>
  <c r="J7460" i="1"/>
  <c r="K7460" i="1"/>
  <c r="I7461" i="1"/>
  <c r="J7461" i="1"/>
  <c r="K7461" i="1"/>
  <c r="I7462" i="1"/>
  <c r="J7462" i="1"/>
  <c r="K7462" i="1"/>
  <c r="I7463" i="1"/>
  <c r="J7463" i="1"/>
  <c r="K7463" i="1"/>
  <c r="I7464" i="1"/>
  <c r="J7464" i="1"/>
  <c r="K7464" i="1"/>
  <c r="I7465" i="1"/>
  <c r="J7465" i="1"/>
  <c r="K7465" i="1"/>
  <c r="I7466" i="1"/>
  <c r="J7466" i="1"/>
  <c r="K7466" i="1"/>
  <c r="I7467" i="1"/>
  <c r="J7467" i="1"/>
  <c r="K7467" i="1"/>
  <c r="I7468" i="1"/>
  <c r="J7468" i="1"/>
  <c r="K7468" i="1"/>
  <c r="I7469" i="1"/>
  <c r="J7469" i="1"/>
  <c r="K7469" i="1"/>
  <c r="I7470" i="1"/>
  <c r="J7470" i="1"/>
  <c r="K7470" i="1"/>
  <c r="I7471" i="1"/>
  <c r="J7471" i="1"/>
  <c r="K7471" i="1"/>
  <c r="I7472" i="1"/>
  <c r="J7472" i="1"/>
  <c r="K7472" i="1"/>
  <c r="I7473" i="1"/>
  <c r="J7473" i="1"/>
  <c r="K7473" i="1"/>
  <c r="I7474" i="1"/>
  <c r="J7474" i="1"/>
  <c r="K7474" i="1"/>
  <c r="I7475" i="1"/>
  <c r="J7475" i="1"/>
  <c r="K7475" i="1"/>
  <c r="I7476" i="1"/>
  <c r="J7476" i="1"/>
  <c r="K7476" i="1"/>
  <c r="I7477" i="1"/>
  <c r="J7477" i="1"/>
  <c r="K7477" i="1"/>
  <c r="I7478" i="1"/>
  <c r="J7478" i="1"/>
  <c r="K7478" i="1"/>
  <c r="I7479" i="1"/>
  <c r="J7479" i="1"/>
  <c r="K7479" i="1"/>
  <c r="I7480" i="1"/>
  <c r="J7480" i="1"/>
  <c r="K7480" i="1"/>
  <c r="I7481" i="1"/>
  <c r="J7481" i="1"/>
  <c r="K7481" i="1"/>
  <c r="I7482" i="1"/>
  <c r="J7482" i="1"/>
  <c r="K7482" i="1"/>
  <c r="I7483" i="1"/>
  <c r="J7483" i="1"/>
  <c r="K7483" i="1"/>
  <c r="I7484" i="1"/>
  <c r="J7484" i="1"/>
  <c r="K7484" i="1"/>
  <c r="I7485" i="1"/>
  <c r="J7485" i="1"/>
  <c r="K7485" i="1"/>
  <c r="I7486" i="1"/>
  <c r="J7486" i="1"/>
  <c r="K7486" i="1"/>
  <c r="I7487" i="1"/>
  <c r="J7487" i="1"/>
  <c r="K7487" i="1"/>
  <c r="I7488" i="1"/>
  <c r="J7488" i="1"/>
  <c r="K7488" i="1"/>
  <c r="I7489" i="1"/>
  <c r="J7489" i="1"/>
  <c r="K7489" i="1"/>
  <c r="I7490" i="1"/>
  <c r="J7490" i="1"/>
  <c r="K7490" i="1"/>
  <c r="I7491" i="1"/>
  <c r="J7491" i="1"/>
  <c r="K7491" i="1"/>
  <c r="I7492" i="1"/>
  <c r="J7492" i="1"/>
  <c r="K7492" i="1"/>
  <c r="I7493" i="1"/>
  <c r="J7493" i="1"/>
  <c r="K7493" i="1"/>
  <c r="I7494" i="1"/>
  <c r="J7494" i="1"/>
  <c r="K7494" i="1"/>
  <c r="I7495" i="1"/>
  <c r="J7495" i="1"/>
  <c r="K7495" i="1"/>
  <c r="I7496" i="1"/>
  <c r="J7496" i="1"/>
  <c r="K7496" i="1"/>
  <c r="I7497" i="1"/>
  <c r="J7497" i="1"/>
  <c r="K7497" i="1"/>
  <c r="I7498" i="1"/>
  <c r="J7498" i="1"/>
  <c r="K7498" i="1"/>
  <c r="I7499" i="1"/>
  <c r="J7499" i="1"/>
  <c r="K7499" i="1"/>
  <c r="I7500" i="1"/>
  <c r="J7500" i="1"/>
  <c r="K7500" i="1"/>
  <c r="I7501" i="1"/>
  <c r="J7501" i="1"/>
  <c r="K7501" i="1"/>
  <c r="I7502" i="1"/>
  <c r="J7502" i="1"/>
  <c r="K7502" i="1"/>
  <c r="I7503" i="1"/>
  <c r="J7503" i="1"/>
  <c r="K7503" i="1"/>
  <c r="I7504" i="1"/>
  <c r="J7504" i="1"/>
  <c r="K7504" i="1"/>
  <c r="I7505" i="1"/>
  <c r="J7505" i="1"/>
  <c r="K7505" i="1"/>
  <c r="I7506" i="1"/>
  <c r="J7506" i="1"/>
  <c r="K7506" i="1"/>
  <c r="I7507" i="1"/>
  <c r="J7507" i="1"/>
  <c r="K7507" i="1"/>
  <c r="I7508" i="1"/>
  <c r="J7508" i="1"/>
  <c r="K7508" i="1"/>
  <c r="I7509" i="1"/>
  <c r="J7509" i="1"/>
  <c r="K7509" i="1"/>
  <c r="I7510" i="1"/>
  <c r="J7510" i="1"/>
  <c r="K7510" i="1"/>
  <c r="I7511" i="1"/>
  <c r="J7511" i="1"/>
  <c r="K7511" i="1"/>
  <c r="I7512" i="1"/>
  <c r="J7512" i="1"/>
  <c r="K7512" i="1"/>
  <c r="I7513" i="1"/>
  <c r="J7513" i="1"/>
  <c r="K7513" i="1"/>
  <c r="I7514" i="1"/>
  <c r="J7514" i="1"/>
  <c r="K7514" i="1"/>
  <c r="I7515" i="1"/>
  <c r="J7515" i="1"/>
  <c r="K7515" i="1"/>
  <c r="I7516" i="1"/>
  <c r="J7516" i="1"/>
  <c r="K7516" i="1"/>
  <c r="I7517" i="1"/>
  <c r="J7517" i="1"/>
  <c r="K7517" i="1"/>
  <c r="I7518" i="1"/>
  <c r="J7518" i="1"/>
  <c r="K7518" i="1"/>
  <c r="I7519" i="1"/>
  <c r="J7519" i="1"/>
  <c r="K7519" i="1"/>
  <c r="I7520" i="1"/>
  <c r="J7520" i="1"/>
  <c r="K7520" i="1"/>
  <c r="I7521" i="1"/>
  <c r="J7521" i="1"/>
  <c r="K7521" i="1"/>
  <c r="I7522" i="1"/>
  <c r="J7522" i="1"/>
  <c r="K7522" i="1"/>
  <c r="I7523" i="1"/>
  <c r="J7523" i="1"/>
  <c r="K7523" i="1"/>
  <c r="I7524" i="1"/>
  <c r="J7524" i="1"/>
  <c r="K7524" i="1"/>
  <c r="I7525" i="1"/>
  <c r="J7525" i="1"/>
  <c r="K7525" i="1"/>
  <c r="I7526" i="1"/>
  <c r="J7526" i="1"/>
  <c r="K7526" i="1"/>
  <c r="I7527" i="1"/>
  <c r="J7527" i="1"/>
  <c r="K7527" i="1"/>
  <c r="I7528" i="1"/>
  <c r="J7528" i="1"/>
  <c r="K7528" i="1"/>
  <c r="I7529" i="1"/>
  <c r="J7529" i="1"/>
  <c r="K7529" i="1"/>
  <c r="I7530" i="1"/>
  <c r="J7530" i="1"/>
  <c r="K7530" i="1"/>
  <c r="I7531" i="1"/>
  <c r="J7531" i="1"/>
  <c r="K7531" i="1"/>
  <c r="I7532" i="1"/>
  <c r="J7532" i="1"/>
  <c r="K7532" i="1"/>
  <c r="I7533" i="1"/>
  <c r="J7533" i="1"/>
  <c r="K7533" i="1"/>
  <c r="I7534" i="1"/>
  <c r="J7534" i="1"/>
  <c r="K7534" i="1"/>
  <c r="I7535" i="1"/>
  <c r="J7535" i="1"/>
  <c r="K7535" i="1"/>
  <c r="I7536" i="1"/>
  <c r="J7536" i="1"/>
  <c r="K7536" i="1"/>
  <c r="I7537" i="1"/>
  <c r="J7537" i="1"/>
  <c r="K7537" i="1"/>
  <c r="I7538" i="1"/>
  <c r="J7538" i="1"/>
  <c r="K7538" i="1"/>
  <c r="I7539" i="1"/>
  <c r="J7539" i="1"/>
  <c r="K7539" i="1"/>
  <c r="I7540" i="1"/>
  <c r="J7540" i="1"/>
  <c r="K7540" i="1"/>
  <c r="I7541" i="1"/>
  <c r="J7541" i="1"/>
  <c r="K7541" i="1"/>
  <c r="I7542" i="1"/>
  <c r="J7542" i="1"/>
  <c r="K7542" i="1"/>
  <c r="I7543" i="1"/>
  <c r="J7543" i="1"/>
  <c r="K7543" i="1"/>
  <c r="I7544" i="1"/>
  <c r="J7544" i="1"/>
  <c r="K7544" i="1"/>
  <c r="I7545" i="1"/>
  <c r="J7545" i="1"/>
  <c r="K7545" i="1"/>
  <c r="I7546" i="1"/>
  <c r="J7546" i="1"/>
  <c r="K7546" i="1"/>
  <c r="I7547" i="1"/>
  <c r="J7547" i="1"/>
  <c r="K7547" i="1"/>
  <c r="I7548" i="1"/>
  <c r="J7548" i="1"/>
  <c r="K7548" i="1"/>
  <c r="I7549" i="1"/>
  <c r="J7549" i="1"/>
  <c r="K7549" i="1"/>
  <c r="I7550" i="1"/>
  <c r="J7550" i="1"/>
  <c r="K7550" i="1"/>
  <c r="I7551" i="1"/>
  <c r="J7551" i="1"/>
  <c r="K7551" i="1"/>
  <c r="I7552" i="1"/>
  <c r="J7552" i="1"/>
  <c r="K7552" i="1"/>
  <c r="I7553" i="1"/>
  <c r="J7553" i="1"/>
  <c r="K7553" i="1"/>
  <c r="I7554" i="1"/>
  <c r="J7554" i="1"/>
  <c r="K7554" i="1"/>
  <c r="I7555" i="1"/>
  <c r="J7555" i="1"/>
  <c r="K7555" i="1"/>
  <c r="I7556" i="1"/>
  <c r="J7556" i="1"/>
  <c r="K7556" i="1"/>
  <c r="I7557" i="1"/>
  <c r="J7557" i="1"/>
  <c r="K7557" i="1"/>
  <c r="I7558" i="1"/>
  <c r="J7558" i="1"/>
  <c r="K7558" i="1"/>
  <c r="I7559" i="1"/>
  <c r="J7559" i="1"/>
  <c r="K7559" i="1"/>
  <c r="I7560" i="1"/>
  <c r="J7560" i="1"/>
  <c r="K7560" i="1"/>
  <c r="I7561" i="1"/>
  <c r="J7561" i="1"/>
  <c r="K7561" i="1"/>
  <c r="I7562" i="1"/>
  <c r="J7562" i="1"/>
  <c r="K7562" i="1"/>
  <c r="I7563" i="1"/>
  <c r="J7563" i="1"/>
  <c r="K7563" i="1"/>
  <c r="I7564" i="1"/>
  <c r="J7564" i="1"/>
  <c r="K7564" i="1"/>
  <c r="I7565" i="1"/>
  <c r="J7565" i="1"/>
  <c r="K7565" i="1"/>
  <c r="I7566" i="1"/>
  <c r="J7566" i="1"/>
  <c r="K7566" i="1"/>
  <c r="I7567" i="1"/>
  <c r="J7567" i="1"/>
  <c r="K7567" i="1"/>
  <c r="I7568" i="1"/>
  <c r="J7568" i="1"/>
  <c r="K7568" i="1"/>
  <c r="I7569" i="1"/>
  <c r="J7569" i="1"/>
  <c r="K7569" i="1"/>
  <c r="I7570" i="1"/>
  <c r="J7570" i="1"/>
  <c r="K7570" i="1"/>
  <c r="I7571" i="1"/>
  <c r="J7571" i="1"/>
  <c r="K7571" i="1"/>
  <c r="I7572" i="1"/>
  <c r="J7572" i="1"/>
  <c r="K7572" i="1"/>
  <c r="I7573" i="1"/>
  <c r="J7573" i="1"/>
  <c r="K7573" i="1"/>
  <c r="I7574" i="1"/>
  <c r="J7574" i="1"/>
  <c r="K7574" i="1"/>
  <c r="I7575" i="1"/>
  <c r="J7575" i="1"/>
  <c r="K7575" i="1"/>
  <c r="I7576" i="1"/>
  <c r="J7576" i="1"/>
  <c r="K7576" i="1"/>
  <c r="I7577" i="1"/>
  <c r="J7577" i="1"/>
  <c r="K7577" i="1"/>
  <c r="I7578" i="1"/>
  <c r="J7578" i="1"/>
  <c r="K7578" i="1"/>
  <c r="I7579" i="1"/>
  <c r="J7579" i="1"/>
  <c r="K7579" i="1"/>
  <c r="I7580" i="1"/>
  <c r="J7580" i="1"/>
  <c r="K7580" i="1"/>
  <c r="I7581" i="1"/>
  <c r="J7581" i="1"/>
  <c r="K7581" i="1"/>
  <c r="I7582" i="1"/>
  <c r="J7582" i="1"/>
  <c r="K7582" i="1"/>
  <c r="I7583" i="1"/>
  <c r="J7583" i="1"/>
  <c r="K7583" i="1"/>
  <c r="I7584" i="1"/>
  <c r="J7584" i="1"/>
  <c r="K7584" i="1"/>
  <c r="I7585" i="1"/>
  <c r="J7585" i="1"/>
  <c r="K7585" i="1"/>
  <c r="I7586" i="1"/>
  <c r="J7586" i="1"/>
  <c r="K7586" i="1"/>
  <c r="I7587" i="1"/>
  <c r="J7587" i="1"/>
  <c r="K7587" i="1"/>
  <c r="I7588" i="1"/>
  <c r="J7588" i="1"/>
  <c r="K7588" i="1"/>
  <c r="I7589" i="1"/>
  <c r="J7589" i="1"/>
  <c r="K7589" i="1"/>
  <c r="I7590" i="1"/>
  <c r="J7590" i="1"/>
  <c r="K7590" i="1"/>
  <c r="I7591" i="1"/>
  <c r="J7591" i="1"/>
  <c r="K7591" i="1"/>
  <c r="I7592" i="1"/>
  <c r="J7592" i="1"/>
  <c r="K7592" i="1"/>
  <c r="I7593" i="1"/>
  <c r="J7593" i="1"/>
  <c r="K7593" i="1"/>
  <c r="I7594" i="1"/>
  <c r="J7594" i="1"/>
  <c r="K7594" i="1"/>
  <c r="I7595" i="1"/>
  <c r="J7595" i="1"/>
  <c r="K7595" i="1"/>
  <c r="I7596" i="1"/>
  <c r="J7596" i="1"/>
  <c r="K7596" i="1"/>
  <c r="I7597" i="1"/>
  <c r="J7597" i="1"/>
  <c r="K7597" i="1"/>
  <c r="I7598" i="1"/>
  <c r="J7598" i="1"/>
  <c r="K7598" i="1"/>
  <c r="I7599" i="1"/>
  <c r="J7599" i="1"/>
  <c r="K7599" i="1"/>
  <c r="I7600" i="1"/>
  <c r="J7600" i="1"/>
  <c r="K7600" i="1"/>
  <c r="I7601" i="1"/>
  <c r="J7601" i="1"/>
  <c r="K7601" i="1"/>
  <c r="I7602" i="1"/>
  <c r="J7602" i="1"/>
  <c r="K7602" i="1"/>
  <c r="I7603" i="1"/>
  <c r="J7603" i="1"/>
  <c r="K7603" i="1"/>
  <c r="I7604" i="1"/>
  <c r="J7604" i="1"/>
  <c r="K7604" i="1"/>
  <c r="I7605" i="1"/>
  <c r="J7605" i="1"/>
  <c r="K7605" i="1"/>
  <c r="I7606" i="1"/>
  <c r="J7606" i="1"/>
  <c r="K7606" i="1"/>
  <c r="I7607" i="1"/>
  <c r="J7607" i="1"/>
  <c r="K7607" i="1"/>
  <c r="I7608" i="1"/>
  <c r="J7608" i="1"/>
  <c r="K7608" i="1"/>
  <c r="I7609" i="1"/>
  <c r="J7609" i="1"/>
  <c r="K7609" i="1"/>
  <c r="I7610" i="1"/>
  <c r="J7610" i="1"/>
  <c r="K7610" i="1"/>
  <c r="I7611" i="1"/>
  <c r="J7611" i="1"/>
  <c r="K7611" i="1"/>
  <c r="I7612" i="1"/>
  <c r="J7612" i="1"/>
  <c r="K7612" i="1"/>
  <c r="I7613" i="1"/>
  <c r="J7613" i="1"/>
  <c r="K7613" i="1"/>
  <c r="I7614" i="1"/>
  <c r="J7614" i="1"/>
  <c r="K7614" i="1"/>
  <c r="I7615" i="1"/>
  <c r="J7615" i="1"/>
  <c r="K7615" i="1"/>
  <c r="I7616" i="1"/>
  <c r="J7616" i="1"/>
  <c r="K7616" i="1"/>
  <c r="I7617" i="1"/>
  <c r="J7617" i="1"/>
  <c r="K7617" i="1"/>
  <c r="I7618" i="1"/>
  <c r="J7618" i="1"/>
  <c r="K7618" i="1"/>
  <c r="I7619" i="1"/>
  <c r="J7619" i="1"/>
  <c r="K7619" i="1"/>
  <c r="I7620" i="1"/>
  <c r="J7620" i="1"/>
  <c r="K7620" i="1"/>
  <c r="I7621" i="1"/>
  <c r="J7621" i="1"/>
  <c r="K7621" i="1"/>
  <c r="I7622" i="1"/>
  <c r="J7622" i="1"/>
  <c r="K7622" i="1"/>
  <c r="I7623" i="1"/>
  <c r="J7623" i="1"/>
  <c r="K7623" i="1"/>
  <c r="I7624" i="1"/>
  <c r="J7624" i="1"/>
  <c r="K7624" i="1"/>
  <c r="I7625" i="1"/>
  <c r="J7625" i="1"/>
  <c r="K7625" i="1"/>
  <c r="I7626" i="1"/>
  <c r="J7626" i="1"/>
  <c r="K7626" i="1"/>
  <c r="I7627" i="1"/>
  <c r="J7627" i="1"/>
  <c r="K7627" i="1"/>
  <c r="I7628" i="1"/>
  <c r="J7628" i="1"/>
  <c r="K7628" i="1"/>
  <c r="I7629" i="1"/>
  <c r="J7629" i="1"/>
  <c r="K7629" i="1"/>
  <c r="I7630" i="1"/>
  <c r="J7630" i="1"/>
  <c r="K7630" i="1"/>
  <c r="I7631" i="1"/>
  <c r="J7631" i="1"/>
  <c r="K7631" i="1"/>
  <c r="I7632" i="1"/>
  <c r="J7632" i="1"/>
  <c r="K7632" i="1"/>
  <c r="I7633" i="1"/>
  <c r="J7633" i="1"/>
  <c r="K7633" i="1"/>
  <c r="I7634" i="1"/>
  <c r="J7634" i="1"/>
  <c r="K7634" i="1"/>
  <c r="I7635" i="1"/>
  <c r="J7635" i="1"/>
  <c r="K7635" i="1"/>
  <c r="I7636" i="1"/>
  <c r="J7636" i="1"/>
  <c r="K7636" i="1"/>
  <c r="I7637" i="1"/>
  <c r="J7637" i="1"/>
  <c r="K7637" i="1"/>
  <c r="I7638" i="1"/>
  <c r="J7638" i="1"/>
  <c r="K7638" i="1"/>
  <c r="I7639" i="1"/>
  <c r="J7639" i="1"/>
  <c r="K7639" i="1"/>
  <c r="I7640" i="1"/>
  <c r="J7640" i="1"/>
  <c r="K7640" i="1"/>
  <c r="I7641" i="1"/>
  <c r="J7641" i="1"/>
  <c r="K7641" i="1"/>
  <c r="I7642" i="1"/>
  <c r="J7642" i="1"/>
  <c r="K7642" i="1"/>
  <c r="I7643" i="1"/>
  <c r="J7643" i="1"/>
  <c r="K7643" i="1"/>
  <c r="I7644" i="1"/>
  <c r="J7644" i="1"/>
  <c r="K7644" i="1"/>
  <c r="I7645" i="1"/>
  <c r="J7645" i="1"/>
  <c r="K7645" i="1"/>
  <c r="I7646" i="1"/>
  <c r="J7646" i="1"/>
  <c r="K7646" i="1"/>
  <c r="I7647" i="1"/>
  <c r="J7647" i="1"/>
  <c r="K7647" i="1"/>
  <c r="I7648" i="1"/>
  <c r="J7648" i="1"/>
  <c r="K7648" i="1"/>
  <c r="I7649" i="1"/>
  <c r="J7649" i="1"/>
  <c r="K7649" i="1"/>
  <c r="I7650" i="1"/>
  <c r="J7650" i="1"/>
  <c r="K7650" i="1"/>
  <c r="I7651" i="1"/>
  <c r="J7651" i="1"/>
  <c r="K7651" i="1"/>
  <c r="I7652" i="1"/>
  <c r="J7652" i="1"/>
  <c r="K7652" i="1"/>
  <c r="I7653" i="1"/>
  <c r="J7653" i="1"/>
  <c r="K7653" i="1"/>
  <c r="I7654" i="1"/>
  <c r="J7654" i="1"/>
  <c r="K7654" i="1"/>
  <c r="I7655" i="1"/>
  <c r="J7655" i="1"/>
  <c r="K7655" i="1"/>
  <c r="I7656" i="1"/>
  <c r="J7656" i="1"/>
  <c r="K7656" i="1"/>
  <c r="I7657" i="1"/>
  <c r="J7657" i="1"/>
  <c r="K7657" i="1"/>
  <c r="I7658" i="1"/>
  <c r="J7658" i="1"/>
  <c r="K7658" i="1"/>
  <c r="I7659" i="1"/>
  <c r="J7659" i="1"/>
  <c r="K7659" i="1"/>
  <c r="I7660" i="1"/>
  <c r="J7660" i="1"/>
  <c r="K7660" i="1"/>
  <c r="I7661" i="1"/>
  <c r="J7661" i="1"/>
  <c r="K7661" i="1"/>
  <c r="I7662" i="1"/>
  <c r="J7662" i="1"/>
  <c r="K7662" i="1"/>
  <c r="I7663" i="1"/>
  <c r="J7663" i="1"/>
  <c r="K7663" i="1"/>
  <c r="I7664" i="1"/>
  <c r="J7664" i="1"/>
  <c r="K7664" i="1"/>
  <c r="I7665" i="1"/>
  <c r="J7665" i="1"/>
  <c r="K7665" i="1"/>
  <c r="I7666" i="1"/>
  <c r="J7666" i="1"/>
  <c r="K7666" i="1"/>
  <c r="I7667" i="1"/>
  <c r="J7667" i="1"/>
  <c r="K7667" i="1"/>
  <c r="I7668" i="1"/>
  <c r="J7668" i="1"/>
  <c r="K7668" i="1"/>
  <c r="I7669" i="1"/>
  <c r="J7669" i="1"/>
  <c r="K7669" i="1"/>
  <c r="I7670" i="1"/>
  <c r="J7670" i="1"/>
  <c r="K7670" i="1"/>
  <c r="I7671" i="1"/>
  <c r="J7671" i="1"/>
  <c r="K7671" i="1"/>
  <c r="I7672" i="1"/>
  <c r="J7672" i="1"/>
  <c r="K7672" i="1"/>
  <c r="I7673" i="1"/>
  <c r="J7673" i="1"/>
  <c r="K7673" i="1"/>
  <c r="I7674" i="1"/>
  <c r="J7674" i="1"/>
  <c r="K7674" i="1"/>
  <c r="I7675" i="1"/>
  <c r="J7675" i="1"/>
  <c r="K7675" i="1"/>
  <c r="I7676" i="1"/>
  <c r="J7676" i="1"/>
  <c r="K7676" i="1"/>
  <c r="I7677" i="1"/>
  <c r="J7677" i="1"/>
  <c r="K7677" i="1"/>
  <c r="I7678" i="1"/>
  <c r="J7678" i="1"/>
  <c r="K7678" i="1"/>
  <c r="I7679" i="1"/>
  <c r="J7679" i="1"/>
  <c r="K7679" i="1"/>
  <c r="I7680" i="1"/>
  <c r="J7680" i="1"/>
  <c r="K7680" i="1"/>
  <c r="I7681" i="1"/>
  <c r="J7681" i="1"/>
  <c r="K7681" i="1"/>
  <c r="I7682" i="1"/>
  <c r="J7682" i="1"/>
  <c r="K7682" i="1"/>
  <c r="I7683" i="1"/>
  <c r="J7683" i="1"/>
  <c r="K7683" i="1"/>
  <c r="I7684" i="1"/>
  <c r="J7684" i="1"/>
  <c r="K7684" i="1"/>
  <c r="I7685" i="1"/>
  <c r="J7685" i="1"/>
  <c r="K7685" i="1"/>
  <c r="I7686" i="1"/>
  <c r="J7686" i="1"/>
  <c r="K7686" i="1"/>
  <c r="I7687" i="1"/>
  <c r="J7687" i="1"/>
  <c r="K7687" i="1"/>
  <c r="I7688" i="1"/>
  <c r="J7688" i="1"/>
  <c r="K7688" i="1"/>
  <c r="I7689" i="1"/>
  <c r="J7689" i="1"/>
  <c r="K7689" i="1"/>
  <c r="I7690" i="1"/>
  <c r="J7690" i="1"/>
  <c r="K7690" i="1"/>
  <c r="I7691" i="1"/>
  <c r="J7691" i="1"/>
  <c r="K7691" i="1"/>
  <c r="I7692" i="1"/>
  <c r="J7692" i="1"/>
  <c r="K7692" i="1"/>
  <c r="I7693" i="1"/>
  <c r="J7693" i="1"/>
  <c r="K7693" i="1"/>
  <c r="I7694" i="1"/>
  <c r="J7694" i="1"/>
  <c r="K7694" i="1"/>
  <c r="I7695" i="1"/>
  <c r="J7695" i="1"/>
  <c r="K7695" i="1"/>
  <c r="I7696" i="1"/>
  <c r="J7696" i="1"/>
  <c r="K7696" i="1"/>
  <c r="I7697" i="1"/>
  <c r="J7697" i="1"/>
  <c r="K7697" i="1"/>
  <c r="I7698" i="1"/>
  <c r="J7698" i="1"/>
  <c r="K7698" i="1"/>
  <c r="I7699" i="1"/>
  <c r="J7699" i="1"/>
  <c r="K7699" i="1"/>
  <c r="I7700" i="1"/>
  <c r="J7700" i="1"/>
  <c r="K7700" i="1"/>
  <c r="I7701" i="1"/>
  <c r="J7701" i="1"/>
  <c r="K7701" i="1"/>
  <c r="I7702" i="1"/>
  <c r="J7702" i="1"/>
  <c r="K7702" i="1"/>
  <c r="I7703" i="1"/>
  <c r="J7703" i="1"/>
  <c r="K7703" i="1"/>
  <c r="I7704" i="1"/>
  <c r="J7704" i="1"/>
  <c r="K7704" i="1"/>
  <c r="I7705" i="1"/>
  <c r="J7705" i="1"/>
  <c r="K7705" i="1"/>
  <c r="I7706" i="1"/>
  <c r="J7706" i="1"/>
  <c r="K7706" i="1"/>
  <c r="I7707" i="1"/>
  <c r="J7707" i="1"/>
  <c r="K7707" i="1"/>
  <c r="I7708" i="1"/>
  <c r="J7708" i="1"/>
  <c r="K7708" i="1"/>
  <c r="I7709" i="1"/>
  <c r="J7709" i="1"/>
  <c r="K7709" i="1"/>
  <c r="I7710" i="1"/>
  <c r="J7710" i="1"/>
  <c r="K7710" i="1"/>
  <c r="I7711" i="1"/>
  <c r="J7711" i="1"/>
  <c r="K7711" i="1"/>
  <c r="I7712" i="1"/>
  <c r="J7712" i="1"/>
  <c r="K7712" i="1"/>
  <c r="I7713" i="1"/>
  <c r="J7713" i="1"/>
  <c r="K7713" i="1"/>
  <c r="I7714" i="1"/>
  <c r="J7714" i="1"/>
  <c r="K7714" i="1"/>
  <c r="I7715" i="1"/>
  <c r="J7715" i="1"/>
  <c r="K7715" i="1"/>
  <c r="I7716" i="1"/>
  <c r="J7716" i="1"/>
  <c r="K7716" i="1"/>
  <c r="I7717" i="1"/>
  <c r="J7717" i="1"/>
  <c r="K7717" i="1"/>
  <c r="I7718" i="1"/>
  <c r="J7718" i="1"/>
  <c r="K7718" i="1"/>
  <c r="I7719" i="1"/>
  <c r="J7719" i="1"/>
  <c r="K7719" i="1"/>
  <c r="I7720" i="1"/>
  <c r="J7720" i="1"/>
  <c r="K7720" i="1"/>
  <c r="I7721" i="1"/>
  <c r="J7721" i="1"/>
  <c r="K7721" i="1"/>
  <c r="I7722" i="1"/>
  <c r="J7722" i="1"/>
  <c r="K7722" i="1"/>
  <c r="I7723" i="1"/>
  <c r="J7723" i="1"/>
  <c r="K7723" i="1"/>
  <c r="I7724" i="1"/>
  <c r="J7724" i="1"/>
  <c r="K7724" i="1"/>
  <c r="I7725" i="1"/>
  <c r="J7725" i="1"/>
  <c r="K7725" i="1"/>
  <c r="I7726" i="1"/>
  <c r="J7726" i="1"/>
  <c r="K7726" i="1"/>
  <c r="I7727" i="1"/>
  <c r="J7727" i="1"/>
  <c r="K7727" i="1"/>
  <c r="I7728" i="1"/>
  <c r="J7728" i="1"/>
  <c r="K7728" i="1"/>
  <c r="I7729" i="1"/>
  <c r="J7729" i="1"/>
  <c r="K7729" i="1"/>
  <c r="I7730" i="1"/>
  <c r="J7730" i="1"/>
  <c r="K7730" i="1"/>
  <c r="I7731" i="1"/>
  <c r="J7731" i="1"/>
  <c r="K7731" i="1"/>
  <c r="I7732" i="1"/>
  <c r="J7732" i="1"/>
  <c r="K7732" i="1"/>
  <c r="I7733" i="1"/>
  <c r="J7733" i="1"/>
  <c r="K7733" i="1"/>
  <c r="I7734" i="1"/>
  <c r="J7734" i="1"/>
  <c r="K7734" i="1"/>
  <c r="I7735" i="1"/>
  <c r="J7735" i="1"/>
  <c r="K7735" i="1"/>
  <c r="I7736" i="1"/>
  <c r="J7736" i="1"/>
  <c r="K7736" i="1"/>
  <c r="I7737" i="1"/>
  <c r="J7737" i="1"/>
  <c r="K7737" i="1"/>
  <c r="I7738" i="1"/>
  <c r="J7738" i="1"/>
  <c r="K7738" i="1"/>
  <c r="I7739" i="1"/>
  <c r="J7739" i="1"/>
  <c r="K7739" i="1"/>
  <c r="I7740" i="1"/>
  <c r="J7740" i="1"/>
  <c r="K7740" i="1"/>
  <c r="I7741" i="1"/>
  <c r="J7741" i="1"/>
  <c r="K7741" i="1"/>
  <c r="I7742" i="1"/>
  <c r="J7742" i="1"/>
  <c r="K7742" i="1"/>
  <c r="I7743" i="1"/>
  <c r="J7743" i="1"/>
  <c r="K7743" i="1"/>
  <c r="I7744" i="1"/>
  <c r="J7744" i="1"/>
  <c r="K7744" i="1"/>
  <c r="I7745" i="1"/>
  <c r="J7745" i="1"/>
  <c r="K7745" i="1"/>
  <c r="I7746" i="1"/>
  <c r="J7746" i="1"/>
  <c r="K7746" i="1"/>
  <c r="I7747" i="1"/>
  <c r="J7747" i="1"/>
  <c r="K7747" i="1"/>
  <c r="I7748" i="1"/>
  <c r="J7748" i="1"/>
  <c r="K7748" i="1"/>
  <c r="I7749" i="1"/>
  <c r="J7749" i="1"/>
  <c r="K7749" i="1"/>
  <c r="I7750" i="1"/>
  <c r="J7750" i="1"/>
  <c r="K7750" i="1"/>
  <c r="I7751" i="1"/>
  <c r="J7751" i="1"/>
  <c r="K7751" i="1"/>
  <c r="I7752" i="1"/>
  <c r="J7752" i="1"/>
  <c r="K7752" i="1"/>
  <c r="I7753" i="1"/>
  <c r="J7753" i="1"/>
  <c r="K7753" i="1"/>
  <c r="I7754" i="1"/>
  <c r="J7754" i="1"/>
  <c r="K7754" i="1"/>
  <c r="I7755" i="1"/>
  <c r="J7755" i="1"/>
  <c r="K7755" i="1"/>
  <c r="I7756" i="1"/>
  <c r="J7756" i="1"/>
  <c r="K7756" i="1"/>
  <c r="I7757" i="1"/>
  <c r="J7757" i="1"/>
  <c r="K7757" i="1"/>
  <c r="I7758" i="1"/>
  <c r="J7758" i="1"/>
  <c r="K7758" i="1"/>
  <c r="I7759" i="1"/>
  <c r="J7759" i="1"/>
  <c r="K7759" i="1"/>
  <c r="I7760" i="1"/>
  <c r="J7760" i="1"/>
  <c r="K7760" i="1"/>
  <c r="I7761" i="1"/>
  <c r="J7761" i="1"/>
  <c r="K7761" i="1"/>
  <c r="I7762" i="1"/>
  <c r="J7762" i="1"/>
  <c r="K7762" i="1"/>
  <c r="I7763" i="1"/>
  <c r="J7763" i="1"/>
  <c r="K7763" i="1"/>
  <c r="I7764" i="1"/>
  <c r="J7764" i="1"/>
  <c r="K7764" i="1"/>
  <c r="I7765" i="1"/>
  <c r="J7765" i="1"/>
  <c r="K7765" i="1"/>
  <c r="I7766" i="1"/>
  <c r="J7766" i="1"/>
  <c r="K7766" i="1"/>
  <c r="I7767" i="1"/>
  <c r="J7767" i="1"/>
  <c r="K7767" i="1"/>
  <c r="I7768" i="1"/>
  <c r="J7768" i="1"/>
  <c r="K7768" i="1"/>
  <c r="I7769" i="1"/>
  <c r="J7769" i="1"/>
  <c r="K7769" i="1"/>
  <c r="I7770" i="1"/>
  <c r="J7770" i="1"/>
  <c r="K7770" i="1"/>
  <c r="I7771" i="1"/>
  <c r="J7771" i="1"/>
  <c r="K7771" i="1"/>
  <c r="I7772" i="1"/>
  <c r="J7772" i="1"/>
  <c r="K7772" i="1"/>
  <c r="I7773" i="1"/>
  <c r="J7773" i="1"/>
  <c r="K7773" i="1"/>
  <c r="I7774" i="1"/>
  <c r="J7774" i="1"/>
  <c r="K7774" i="1"/>
  <c r="I7775" i="1"/>
  <c r="J7775" i="1"/>
  <c r="K7775" i="1"/>
  <c r="I7776" i="1"/>
  <c r="J7776" i="1"/>
  <c r="K7776" i="1"/>
  <c r="I7777" i="1"/>
  <c r="J7777" i="1"/>
  <c r="K7777" i="1"/>
  <c r="I7778" i="1"/>
  <c r="J7778" i="1"/>
  <c r="K7778" i="1"/>
  <c r="I7779" i="1"/>
  <c r="J7779" i="1"/>
  <c r="K7779" i="1"/>
  <c r="I7780" i="1"/>
  <c r="J7780" i="1"/>
  <c r="K7780" i="1"/>
  <c r="I7781" i="1"/>
  <c r="J7781" i="1"/>
  <c r="K7781" i="1"/>
  <c r="I7782" i="1"/>
  <c r="J7782" i="1"/>
  <c r="K7782" i="1"/>
  <c r="I7783" i="1"/>
  <c r="J7783" i="1"/>
  <c r="K7783" i="1"/>
  <c r="I7784" i="1"/>
  <c r="J7784" i="1"/>
  <c r="K7784" i="1"/>
  <c r="I7785" i="1"/>
  <c r="J7785" i="1"/>
  <c r="K7785" i="1"/>
  <c r="I7786" i="1"/>
  <c r="J7786" i="1"/>
  <c r="K7786" i="1"/>
  <c r="I7787" i="1"/>
  <c r="J7787" i="1"/>
  <c r="K7787" i="1"/>
  <c r="I7788" i="1"/>
  <c r="J7788" i="1"/>
  <c r="K7788" i="1"/>
  <c r="I7789" i="1"/>
  <c r="J7789" i="1"/>
  <c r="K7789" i="1"/>
  <c r="I7790" i="1"/>
  <c r="J7790" i="1"/>
  <c r="K7790" i="1"/>
  <c r="I7791" i="1"/>
  <c r="J7791" i="1"/>
  <c r="K7791" i="1"/>
  <c r="I7792" i="1"/>
  <c r="J7792" i="1"/>
  <c r="K7792" i="1"/>
  <c r="I7793" i="1"/>
  <c r="J7793" i="1"/>
  <c r="K7793" i="1"/>
  <c r="I7794" i="1"/>
  <c r="J7794" i="1"/>
  <c r="K7794" i="1"/>
  <c r="I7795" i="1"/>
  <c r="J7795" i="1"/>
  <c r="K7795" i="1"/>
  <c r="I7796" i="1"/>
  <c r="J7796" i="1"/>
  <c r="K7796" i="1"/>
  <c r="I7797" i="1"/>
  <c r="J7797" i="1"/>
  <c r="K7797" i="1"/>
  <c r="I7798" i="1"/>
  <c r="J7798" i="1"/>
  <c r="K7798" i="1"/>
  <c r="I7799" i="1"/>
  <c r="J7799" i="1"/>
  <c r="K7799" i="1"/>
  <c r="I7800" i="1"/>
  <c r="J7800" i="1"/>
  <c r="K7800" i="1"/>
  <c r="I7801" i="1"/>
  <c r="J7801" i="1"/>
  <c r="K7801" i="1"/>
  <c r="I7802" i="1"/>
  <c r="J7802" i="1"/>
  <c r="K7802" i="1"/>
  <c r="I7803" i="1"/>
  <c r="J7803" i="1"/>
  <c r="K7803" i="1"/>
  <c r="I7804" i="1"/>
  <c r="J7804" i="1"/>
  <c r="K7804" i="1"/>
  <c r="I7805" i="1"/>
  <c r="J7805" i="1"/>
  <c r="K7805" i="1"/>
  <c r="I7806" i="1"/>
  <c r="J7806" i="1"/>
  <c r="K7806" i="1"/>
  <c r="I7807" i="1"/>
  <c r="J7807" i="1"/>
  <c r="K7807" i="1"/>
  <c r="I7808" i="1"/>
  <c r="J7808" i="1"/>
  <c r="K7808" i="1"/>
  <c r="I7809" i="1"/>
  <c r="J7809" i="1"/>
  <c r="K7809" i="1"/>
  <c r="I7810" i="1"/>
  <c r="J7810" i="1"/>
  <c r="K7810" i="1"/>
  <c r="I7811" i="1"/>
  <c r="J7811" i="1"/>
  <c r="K7811" i="1"/>
  <c r="I7812" i="1"/>
  <c r="J7812" i="1"/>
  <c r="K7812" i="1"/>
  <c r="I7813" i="1"/>
  <c r="J7813" i="1"/>
  <c r="K7813" i="1"/>
  <c r="I7814" i="1"/>
  <c r="J7814" i="1"/>
  <c r="K7814" i="1"/>
  <c r="I7815" i="1"/>
  <c r="J7815" i="1"/>
  <c r="K7815" i="1"/>
  <c r="I7816" i="1"/>
  <c r="J7816" i="1"/>
  <c r="K7816" i="1"/>
  <c r="I7817" i="1"/>
  <c r="J7817" i="1"/>
  <c r="K7817" i="1"/>
  <c r="I7818" i="1"/>
  <c r="J7818" i="1"/>
  <c r="K7818" i="1"/>
  <c r="I7819" i="1"/>
  <c r="J7819" i="1"/>
  <c r="K7819" i="1"/>
  <c r="I7820" i="1"/>
  <c r="J7820" i="1"/>
  <c r="K7820" i="1"/>
  <c r="I7821" i="1"/>
  <c r="J7821" i="1"/>
  <c r="K7821" i="1"/>
  <c r="I7822" i="1"/>
  <c r="J7822" i="1"/>
  <c r="K7822" i="1"/>
  <c r="I7823" i="1"/>
  <c r="J7823" i="1"/>
  <c r="K7823" i="1"/>
  <c r="I7824" i="1"/>
  <c r="J7824" i="1"/>
  <c r="K7824" i="1"/>
  <c r="I7825" i="1"/>
  <c r="J7825" i="1"/>
  <c r="K7825" i="1"/>
  <c r="I7826" i="1"/>
  <c r="J7826" i="1"/>
  <c r="K7826" i="1"/>
  <c r="I7827" i="1"/>
  <c r="J7827" i="1"/>
  <c r="K7827" i="1"/>
  <c r="I7828" i="1"/>
  <c r="J7828" i="1"/>
  <c r="K7828" i="1"/>
  <c r="I7829" i="1"/>
  <c r="J7829" i="1"/>
  <c r="K7829" i="1"/>
  <c r="I7830" i="1"/>
  <c r="J7830" i="1"/>
  <c r="K7830" i="1"/>
  <c r="I7831" i="1"/>
  <c r="J7831" i="1"/>
  <c r="K7831" i="1"/>
  <c r="I7832" i="1"/>
  <c r="J7832" i="1"/>
  <c r="K7832" i="1"/>
  <c r="I7833" i="1"/>
  <c r="J7833" i="1"/>
  <c r="K7833" i="1"/>
  <c r="I7834" i="1"/>
  <c r="J7834" i="1"/>
  <c r="K7834" i="1"/>
  <c r="I7835" i="1"/>
  <c r="J7835" i="1"/>
  <c r="K7835" i="1"/>
  <c r="I7836" i="1"/>
  <c r="J7836" i="1"/>
  <c r="K7836" i="1"/>
  <c r="I7837" i="1"/>
  <c r="J7837" i="1"/>
  <c r="K7837" i="1"/>
  <c r="I7838" i="1"/>
  <c r="J7838" i="1"/>
  <c r="K7838" i="1"/>
  <c r="I7839" i="1"/>
  <c r="J7839" i="1"/>
  <c r="K7839" i="1"/>
  <c r="I7840" i="1"/>
  <c r="J7840" i="1"/>
  <c r="K7840" i="1"/>
  <c r="I7841" i="1"/>
  <c r="J7841" i="1"/>
  <c r="K7841" i="1"/>
  <c r="I7842" i="1"/>
  <c r="J7842" i="1"/>
  <c r="K7842" i="1"/>
  <c r="I7843" i="1"/>
  <c r="J7843" i="1"/>
  <c r="K7843" i="1"/>
  <c r="I7844" i="1"/>
  <c r="J7844" i="1"/>
  <c r="K7844" i="1"/>
  <c r="I7845" i="1"/>
  <c r="J7845" i="1"/>
  <c r="K7845" i="1"/>
  <c r="I7846" i="1"/>
  <c r="J7846" i="1"/>
  <c r="K7846" i="1"/>
  <c r="I7847" i="1"/>
  <c r="J7847" i="1"/>
  <c r="K7847" i="1"/>
  <c r="I7848" i="1"/>
  <c r="J7848" i="1"/>
  <c r="K7848" i="1"/>
  <c r="I7849" i="1"/>
  <c r="J7849" i="1"/>
  <c r="K7849" i="1"/>
  <c r="I7850" i="1"/>
  <c r="J7850" i="1"/>
  <c r="K7850" i="1"/>
  <c r="I7851" i="1"/>
  <c r="J7851" i="1"/>
  <c r="K7851" i="1"/>
  <c r="I7852" i="1"/>
  <c r="J7852" i="1"/>
  <c r="K7852" i="1"/>
  <c r="I7853" i="1"/>
  <c r="J7853" i="1"/>
  <c r="K7853" i="1"/>
  <c r="I7854" i="1"/>
  <c r="J7854" i="1"/>
  <c r="K7854" i="1"/>
  <c r="I7855" i="1"/>
  <c r="J7855" i="1"/>
  <c r="K7855" i="1"/>
  <c r="I7856" i="1"/>
  <c r="J7856" i="1"/>
  <c r="K7856" i="1"/>
  <c r="I7857" i="1"/>
  <c r="J7857" i="1"/>
  <c r="K7857" i="1"/>
  <c r="I7858" i="1"/>
  <c r="J7858" i="1"/>
  <c r="K7858" i="1"/>
  <c r="I7859" i="1"/>
  <c r="J7859" i="1"/>
  <c r="K7859" i="1"/>
  <c r="I7860" i="1"/>
  <c r="J7860" i="1"/>
  <c r="K7860" i="1"/>
  <c r="I7861" i="1"/>
  <c r="J7861" i="1"/>
  <c r="K7861" i="1"/>
  <c r="I7862" i="1"/>
  <c r="J7862" i="1"/>
  <c r="K7862" i="1"/>
  <c r="I7863" i="1"/>
  <c r="J7863" i="1"/>
  <c r="K7863" i="1"/>
  <c r="I7864" i="1"/>
  <c r="J7864" i="1"/>
  <c r="K7864" i="1"/>
  <c r="I7865" i="1"/>
  <c r="J7865" i="1"/>
  <c r="K7865" i="1"/>
  <c r="I7866" i="1"/>
  <c r="J7866" i="1"/>
  <c r="K7866" i="1"/>
  <c r="I7867" i="1"/>
  <c r="J7867" i="1"/>
  <c r="K7867" i="1"/>
  <c r="I7868" i="1"/>
  <c r="J7868" i="1"/>
  <c r="K7868" i="1"/>
  <c r="I7869" i="1"/>
  <c r="J7869" i="1"/>
  <c r="K7869" i="1"/>
  <c r="I7870" i="1"/>
  <c r="J7870" i="1"/>
  <c r="K7870" i="1"/>
  <c r="I7871" i="1"/>
  <c r="J7871" i="1"/>
  <c r="K7871" i="1"/>
  <c r="I7872" i="1"/>
  <c r="J7872" i="1"/>
  <c r="K7872" i="1"/>
  <c r="I7873" i="1"/>
  <c r="J7873" i="1"/>
  <c r="K7873" i="1"/>
  <c r="I7874" i="1"/>
  <c r="J7874" i="1"/>
  <c r="K7874" i="1"/>
  <c r="I7875" i="1"/>
  <c r="J7875" i="1"/>
  <c r="K7875" i="1"/>
  <c r="I7876" i="1"/>
  <c r="J7876" i="1"/>
  <c r="K7876" i="1"/>
  <c r="I7877" i="1"/>
  <c r="J7877" i="1"/>
  <c r="K7877" i="1"/>
  <c r="I7878" i="1"/>
  <c r="J7878" i="1"/>
  <c r="K7878" i="1"/>
  <c r="I7879" i="1"/>
  <c r="J7879" i="1"/>
  <c r="K7879" i="1"/>
  <c r="I7880" i="1"/>
  <c r="J7880" i="1"/>
  <c r="K7880" i="1"/>
  <c r="I7881" i="1"/>
  <c r="J7881" i="1"/>
  <c r="K7881" i="1"/>
  <c r="I7882" i="1"/>
  <c r="J7882" i="1"/>
  <c r="K7882" i="1"/>
  <c r="I7883" i="1"/>
  <c r="J7883" i="1"/>
  <c r="K7883" i="1"/>
  <c r="I7884" i="1"/>
  <c r="J7884" i="1"/>
  <c r="K7884" i="1"/>
  <c r="I7885" i="1"/>
  <c r="J7885" i="1"/>
  <c r="K7885" i="1"/>
  <c r="I7886" i="1"/>
  <c r="J7886" i="1"/>
  <c r="K7886" i="1"/>
  <c r="I7887" i="1"/>
  <c r="J7887" i="1"/>
  <c r="K7887" i="1"/>
  <c r="I7888" i="1"/>
  <c r="J7888" i="1"/>
  <c r="K7888" i="1"/>
  <c r="I7889" i="1"/>
  <c r="J7889" i="1"/>
  <c r="K7889" i="1"/>
  <c r="I7890" i="1"/>
  <c r="J7890" i="1"/>
  <c r="K7890" i="1"/>
  <c r="I7891" i="1"/>
  <c r="J7891" i="1"/>
  <c r="K7891" i="1"/>
  <c r="I7892" i="1"/>
  <c r="J7892" i="1"/>
  <c r="K7892" i="1"/>
  <c r="I7893" i="1"/>
  <c r="J7893" i="1"/>
  <c r="K7893" i="1"/>
  <c r="I7894" i="1"/>
  <c r="J7894" i="1"/>
  <c r="K7894" i="1"/>
  <c r="I7895" i="1"/>
  <c r="J7895" i="1"/>
  <c r="K7895" i="1"/>
  <c r="I7896" i="1"/>
  <c r="J7896" i="1"/>
  <c r="K7896" i="1"/>
  <c r="I7897" i="1"/>
  <c r="J7897" i="1"/>
  <c r="K7897" i="1"/>
  <c r="I7898" i="1"/>
  <c r="J7898" i="1"/>
  <c r="K7898" i="1"/>
  <c r="I7899" i="1"/>
  <c r="J7899" i="1"/>
  <c r="K7899" i="1"/>
  <c r="I7900" i="1"/>
  <c r="J7900" i="1"/>
  <c r="K7900" i="1"/>
  <c r="I7901" i="1"/>
  <c r="J7901" i="1"/>
  <c r="K7901" i="1"/>
  <c r="I7902" i="1"/>
  <c r="J7902" i="1"/>
  <c r="K7902" i="1"/>
  <c r="I7903" i="1"/>
  <c r="J7903" i="1"/>
  <c r="K7903" i="1"/>
  <c r="I7904" i="1"/>
  <c r="J7904" i="1"/>
  <c r="K7904" i="1"/>
  <c r="I7905" i="1"/>
  <c r="J7905" i="1"/>
  <c r="K7905" i="1"/>
  <c r="I7906" i="1"/>
  <c r="J7906" i="1"/>
  <c r="K7906" i="1"/>
  <c r="I7907" i="1"/>
  <c r="J7907" i="1"/>
  <c r="K7907" i="1"/>
  <c r="I7908" i="1"/>
  <c r="J7908" i="1"/>
  <c r="K7908" i="1"/>
  <c r="I7909" i="1"/>
  <c r="J7909" i="1"/>
  <c r="K7909" i="1"/>
  <c r="I7910" i="1"/>
  <c r="J7910" i="1"/>
  <c r="K7910" i="1"/>
  <c r="I7911" i="1"/>
  <c r="J7911" i="1"/>
  <c r="K7911" i="1"/>
  <c r="I7912" i="1"/>
  <c r="J7912" i="1"/>
  <c r="K7912" i="1"/>
  <c r="I7913" i="1"/>
  <c r="J7913" i="1"/>
  <c r="K7913" i="1"/>
  <c r="I7914" i="1"/>
  <c r="J7914" i="1"/>
  <c r="K7914" i="1"/>
  <c r="I7915" i="1"/>
  <c r="J7915" i="1"/>
  <c r="K7915" i="1"/>
  <c r="I7916" i="1"/>
  <c r="J7916" i="1"/>
  <c r="K7916" i="1"/>
  <c r="I7917" i="1"/>
  <c r="J7917" i="1"/>
  <c r="K7917" i="1"/>
  <c r="I7918" i="1"/>
  <c r="J7918" i="1"/>
  <c r="K7918" i="1"/>
  <c r="I7919" i="1"/>
  <c r="J7919" i="1"/>
  <c r="K7919" i="1"/>
  <c r="I7920" i="1"/>
  <c r="J7920" i="1"/>
  <c r="K7920" i="1"/>
  <c r="I7921" i="1"/>
  <c r="J7921" i="1"/>
  <c r="K7921" i="1"/>
  <c r="I7922" i="1"/>
  <c r="J7922" i="1"/>
  <c r="K7922" i="1"/>
  <c r="I7923" i="1"/>
  <c r="J7923" i="1"/>
  <c r="K7923" i="1"/>
  <c r="I7924" i="1"/>
  <c r="J7924" i="1"/>
  <c r="K7924" i="1"/>
  <c r="I7925" i="1"/>
  <c r="J7925" i="1"/>
  <c r="K7925" i="1"/>
  <c r="I7926" i="1"/>
  <c r="J7926" i="1"/>
  <c r="K7926" i="1"/>
  <c r="I7927" i="1"/>
  <c r="J7927" i="1"/>
  <c r="K7927" i="1"/>
  <c r="I7928" i="1"/>
  <c r="J7928" i="1"/>
  <c r="K7928" i="1"/>
  <c r="I7929" i="1"/>
  <c r="J7929" i="1"/>
  <c r="K7929" i="1"/>
  <c r="I7930" i="1"/>
  <c r="J7930" i="1"/>
  <c r="K7930" i="1"/>
  <c r="I7931" i="1"/>
  <c r="J7931" i="1"/>
  <c r="K7931" i="1"/>
  <c r="I7932" i="1"/>
  <c r="J7932" i="1"/>
  <c r="K7932" i="1"/>
  <c r="I7933" i="1"/>
  <c r="J7933" i="1"/>
  <c r="K7933" i="1"/>
  <c r="I7934" i="1"/>
  <c r="J7934" i="1"/>
  <c r="K7934" i="1"/>
  <c r="I7935" i="1"/>
  <c r="J7935" i="1"/>
  <c r="K7935" i="1"/>
  <c r="I7936" i="1"/>
  <c r="J7936" i="1"/>
  <c r="K7936" i="1"/>
  <c r="I7937" i="1"/>
  <c r="J7937" i="1"/>
  <c r="K7937" i="1"/>
  <c r="I7938" i="1"/>
  <c r="J7938" i="1"/>
  <c r="K7938" i="1"/>
  <c r="I7939" i="1"/>
  <c r="J7939" i="1"/>
  <c r="K7939" i="1"/>
  <c r="I7940" i="1"/>
  <c r="J7940" i="1"/>
  <c r="K7940" i="1"/>
  <c r="I7941" i="1"/>
  <c r="J7941" i="1"/>
  <c r="K7941" i="1"/>
  <c r="I7942" i="1"/>
  <c r="J7942" i="1"/>
  <c r="K7942" i="1"/>
  <c r="I7943" i="1"/>
  <c r="J7943" i="1"/>
  <c r="K7943" i="1"/>
  <c r="I7944" i="1"/>
  <c r="J7944" i="1"/>
  <c r="K7944" i="1"/>
  <c r="I7945" i="1"/>
  <c r="J7945" i="1"/>
  <c r="K7945" i="1"/>
  <c r="I7946" i="1"/>
  <c r="J7946" i="1"/>
  <c r="K7946" i="1"/>
  <c r="I7947" i="1"/>
  <c r="J7947" i="1"/>
  <c r="K7947" i="1"/>
  <c r="I7948" i="1"/>
  <c r="J7948" i="1"/>
  <c r="K7948" i="1"/>
  <c r="I7949" i="1"/>
  <c r="J7949" i="1"/>
  <c r="K7949" i="1"/>
  <c r="I7950" i="1"/>
  <c r="J7950" i="1"/>
  <c r="K7950" i="1"/>
  <c r="I7951" i="1"/>
  <c r="J7951" i="1"/>
  <c r="K7951" i="1"/>
  <c r="I7952" i="1"/>
  <c r="J7952" i="1"/>
  <c r="K7952" i="1"/>
  <c r="I7953" i="1"/>
  <c r="J7953" i="1"/>
  <c r="K7953" i="1"/>
  <c r="I7954" i="1"/>
  <c r="J7954" i="1"/>
  <c r="K7954" i="1"/>
  <c r="I7955" i="1"/>
  <c r="J7955" i="1"/>
  <c r="K7955" i="1"/>
  <c r="I7956" i="1"/>
  <c r="J7956" i="1"/>
  <c r="K7956" i="1"/>
  <c r="I7957" i="1"/>
  <c r="J7957" i="1"/>
  <c r="K7957" i="1"/>
  <c r="I7958" i="1"/>
  <c r="J7958" i="1"/>
  <c r="K7958" i="1"/>
  <c r="I7959" i="1"/>
  <c r="J7959" i="1"/>
  <c r="K7959" i="1"/>
  <c r="I7960" i="1"/>
  <c r="J7960" i="1"/>
  <c r="K7960" i="1"/>
  <c r="I7961" i="1"/>
  <c r="J7961" i="1"/>
  <c r="K7961" i="1"/>
  <c r="I7962" i="1"/>
  <c r="J7962" i="1"/>
  <c r="K7962" i="1"/>
  <c r="I7963" i="1"/>
  <c r="J7963" i="1"/>
  <c r="K7963" i="1"/>
  <c r="I7964" i="1"/>
  <c r="J7964" i="1"/>
  <c r="K7964" i="1"/>
  <c r="I7965" i="1"/>
  <c r="J7965" i="1"/>
  <c r="K7965" i="1"/>
  <c r="I7966" i="1"/>
  <c r="J7966" i="1"/>
  <c r="K7966" i="1"/>
  <c r="I7967" i="1"/>
  <c r="J7967" i="1"/>
  <c r="K7967" i="1"/>
  <c r="I7968" i="1"/>
  <c r="J7968" i="1"/>
  <c r="K7968" i="1"/>
  <c r="I7969" i="1"/>
  <c r="J7969" i="1"/>
  <c r="K7969" i="1"/>
  <c r="I7970" i="1"/>
  <c r="J7970" i="1"/>
  <c r="K7970" i="1"/>
  <c r="I7971" i="1"/>
  <c r="J7971" i="1"/>
  <c r="K7971" i="1"/>
  <c r="I7972" i="1"/>
  <c r="J7972" i="1"/>
  <c r="K7972" i="1"/>
  <c r="I7973" i="1"/>
  <c r="J7973" i="1"/>
  <c r="K7973" i="1"/>
  <c r="I7974" i="1"/>
  <c r="J7974" i="1"/>
  <c r="K7974" i="1"/>
  <c r="I7975" i="1"/>
  <c r="J7975" i="1"/>
  <c r="K7975" i="1"/>
  <c r="I7976" i="1"/>
  <c r="J7976" i="1"/>
  <c r="K7976" i="1"/>
  <c r="I7977" i="1"/>
  <c r="J7977" i="1"/>
  <c r="K7977" i="1"/>
  <c r="I7978" i="1"/>
  <c r="J7978" i="1"/>
  <c r="K7978" i="1"/>
  <c r="I7979" i="1"/>
  <c r="J7979" i="1"/>
  <c r="K7979" i="1"/>
  <c r="I7980" i="1"/>
  <c r="J7980" i="1"/>
  <c r="K7980" i="1"/>
  <c r="I7981" i="1"/>
  <c r="J7981" i="1"/>
  <c r="K7981" i="1"/>
  <c r="I7982" i="1"/>
  <c r="J7982" i="1"/>
  <c r="K7982" i="1"/>
  <c r="I7983" i="1"/>
  <c r="J7983" i="1"/>
  <c r="K7983" i="1"/>
  <c r="I7984" i="1"/>
  <c r="J7984" i="1"/>
  <c r="K7984" i="1"/>
  <c r="I7985" i="1"/>
  <c r="J7985" i="1"/>
  <c r="K7985" i="1"/>
  <c r="I7986" i="1"/>
  <c r="J7986" i="1"/>
  <c r="K7986" i="1"/>
  <c r="I7987" i="1"/>
  <c r="J7987" i="1"/>
  <c r="K7987" i="1"/>
  <c r="I7988" i="1"/>
  <c r="J7988" i="1"/>
  <c r="K7988" i="1"/>
  <c r="I7989" i="1"/>
  <c r="J7989" i="1"/>
  <c r="K7989" i="1"/>
  <c r="I7990" i="1"/>
  <c r="J7990" i="1"/>
  <c r="K7990" i="1"/>
  <c r="I7991" i="1"/>
  <c r="J7991" i="1"/>
  <c r="K7991" i="1"/>
  <c r="I7992" i="1"/>
  <c r="J7992" i="1"/>
  <c r="K7992" i="1"/>
  <c r="I7993" i="1"/>
  <c r="J7993" i="1"/>
  <c r="K7993" i="1"/>
  <c r="I7994" i="1"/>
  <c r="J7994" i="1"/>
  <c r="K7994" i="1"/>
  <c r="I7995" i="1"/>
  <c r="J7995" i="1"/>
  <c r="K7995" i="1"/>
  <c r="I7996" i="1"/>
  <c r="J7996" i="1"/>
  <c r="K7996" i="1"/>
  <c r="I7997" i="1"/>
  <c r="J7997" i="1"/>
  <c r="K7997" i="1"/>
  <c r="I7998" i="1"/>
  <c r="J7998" i="1"/>
  <c r="K7998" i="1"/>
  <c r="I7999" i="1"/>
  <c r="J7999" i="1"/>
  <c r="K7999" i="1"/>
  <c r="I8000" i="1"/>
  <c r="J8000" i="1"/>
  <c r="K8000" i="1"/>
  <c r="I8001" i="1"/>
  <c r="J8001" i="1"/>
  <c r="K8001" i="1"/>
  <c r="I8002" i="1"/>
  <c r="J8002" i="1"/>
  <c r="K8002" i="1"/>
  <c r="I8003" i="1"/>
  <c r="J8003" i="1"/>
  <c r="K8003" i="1"/>
  <c r="I8004" i="1"/>
  <c r="J8004" i="1"/>
  <c r="K8004" i="1"/>
  <c r="I8005" i="1"/>
  <c r="J8005" i="1"/>
  <c r="K8005" i="1"/>
  <c r="I8006" i="1"/>
  <c r="J8006" i="1"/>
  <c r="K8006" i="1"/>
  <c r="I8007" i="1"/>
  <c r="J8007" i="1"/>
  <c r="K8007" i="1"/>
  <c r="I8008" i="1"/>
  <c r="J8008" i="1"/>
  <c r="K8008" i="1"/>
  <c r="I8009" i="1"/>
  <c r="J8009" i="1"/>
  <c r="K8009" i="1"/>
  <c r="I8010" i="1"/>
  <c r="J8010" i="1"/>
  <c r="K8010" i="1"/>
  <c r="I8011" i="1"/>
  <c r="J8011" i="1"/>
  <c r="K8011" i="1"/>
  <c r="I8012" i="1"/>
  <c r="J8012" i="1"/>
  <c r="K8012" i="1"/>
  <c r="I8013" i="1"/>
  <c r="J8013" i="1"/>
  <c r="K8013" i="1"/>
  <c r="I8014" i="1"/>
  <c r="J8014" i="1"/>
  <c r="K8014" i="1"/>
  <c r="I8015" i="1"/>
  <c r="J8015" i="1"/>
  <c r="K8015" i="1"/>
  <c r="I8016" i="1"/>
  <c r="J8016" i="1"/>
  <c r="K8016" i="1"/>
  <c r="I8017" i="1"/>
  <c r="J8017" i="1"/>
  <c r="K8017" i="1"/>
  <c r="I8018" i="1"/>
  <c r="J8018" i="1"/>
  <c r="K8018" i="1"/>
  <c r="I8019" i="1"/>
  <c r="J8019" i="1"/>
  <c r="K8019" i="1"/>
  <c r="I8020" i="1"/>
  <c r="J8020" i="1"/>
  <c r="K8020" i="1"/>
  <c r="I8021" i="1"/>
  <c r="J8021" i="1"/>
  <c r="K8021" i="1"/>
  <c r="I8022" i="1"/>
  <c r="J8022" i="1"/>
  <c r="K8022" i="1"/>
  <c r="I8023" i="1"/>
  <c r="J8023" i="1"/>
  <c r="K8023" i="1"/>
  <c r="I8024" i="1"/>
  <c r="J8024" i="1"/>
  <c r="K8024" i="1"/>
  <c r="I8025" i="1"/>
  <c r="J8025" i="1"/>
  <c r="K8025" i="1"/>
  <c r="I8026" i="1"/>
  <c r="J8026" i="1"/>
  <c r="K8026" i="1"/>
  <c r="I8027" i="1"/>
  <c r="J8027" i="1"/>
  <c r="K8027" i="1"/>
  <c r="I8028" i="1"/>
  <c r="J8028" i="1"/>
  <c r="K8028" i="1"/>
  <c r="I8029" i="1"/>
  <c r="J8029" i="1"/>
  <c r="K8029" i="1"/>
  <c r="I8030" i="1"/>
  <c r="J8030" i="1"/>
  <c r="K8030" i="1"/>
  <c r="I8031" i="1"/>
  <c r="J8031" i="1"/>
  <c r="K8031" i="1"/>
  <c r="I8032" i="1"/>
  <c r="J8032" i="1"/>
  <c r="K8032" i="1"/>
  <c r="I8033" i="1"/>
  <c r="J8033" i="1"/>
  <c r="K8033" i="1"/>
  <c r="I8034" i="1"/>
  <c r="J8034" i="1"/>
  <c r="K8034" i="1"/>
  <c r="I8035" i="1"/>
  <c r="J8035" i="1"/>
  <c r="K8035" i="1"/>
  <c r="I8036" i="1"/>
  <c r="J8036" i="1"/>
  <c r="K8036" i="1"/>
  <c r="I8037" i="1"/>
  <c r="J8037" i="1"/>
  <c r="K8037" i="1"/>
  <c r="I8038" i="1"/>
  <c r="J8038" i="1"/>
  <c r="K8038" i="1"/>
  <c r="I8039" i="1"/>
  <c r="J8039" i="1"/>
  <c r="K8039" i="1"/>
  <c r="I8040" i="1"/>
  <c r="J8040" i="1"/>
  <c r="K8040" i="1"/>
  <c r="I8041" i="1"/>
  <c r="J8041" i="1"/>
  <c r="K8041" i="1"/>
  <c r="I8042" i="1"/>
  <c r="J8042" i="1"/>
  <c r="K8042" i="1"/>
  <c r="I8043" i="1"/>
  <c r="J8043" i="1"/>
  <c r="K8043" i="1"/>
  <c r="I8044" i="1"/>
  <c r="J8044" i="1"/>
  <c r="K8044" i="1"/>
  <c r="I8045" i="1"/>
  <c r="J8045" i="1"/>
  <c r="K8045" i="1"/>
  <c r="I8046" i="1"/>
  <c r="J8046" i="1"/>
  <c r="K8046" i="1"/>
  <c r="I8047" i="1"/>
  <c r="J8047" i="1"/>
  <c r="K8047" i="1"/>
  <c r="I8048" i="1"/>
  <c r="J8048" i="1"/>
  <c r="K8048" i="1"/>
  <c r="I8049" i="1"/>
  <c r="J8049" i="1"/>
  <c r="K8049" i="1"/>
  <c r="I8050" i="1"/>
  <c r="J8050" i="1"/>
  <c r="K8050" i="1"/>
  <c r="I8051" i="1"/>
  <c r="J8051" i="1"/>
  <c r="K8051" i="1"/>
  <c r="I8052" i="1"/>
  <c r="J8052" i="1"/>
  <c r="K8052" i="1"/>
  <c r="I8053" i="1"/>
  <c r="J8053" i="1"/>
  <c r="K8053" i="1"/>
  <c r="I8054" i="1"/>
  <c r="J8054" i="1"/>
  <c r="K8054" i="1"/>
  <c r="I8055" i="1"/>
  <c r="J8055" i="1"/>
  <c r="K8055" i="1"/>
  <c r="I8056" i="1"/>
  <c r="J8056" i="1"/>
  <c r="K8056" i="1"/>
  <c r="I8057" i="1"/>
  <c r="J8057" i="1"/>
  <c r="K8057" i="1"/>
  <c r="I8058" i="1"/>
  <c r="J8058" i="1"/>
  <c r="K8058" i="1"/>
  <c r="I8059" i="1"/>
  <c r="J8059" i="1"/>
  <c r="K8059" i="1"/>
  <c r="I8060" i="1"/>
  <c r="J8060" i="1"/>
  <c r="K8060" i="1"/>
  <c r="I8061" i="1"/>
  <c r="J8061" i="1"/>
  <c r="K8061" i="1"/>
  <c r="I8062" i="1"/>
  <c r="J8062" i="1"/>
  <c r="K8062" i="1"/>
  <c r="I8063" i="1"/>
  <c r="J8063" i="1"/>
  <c r="K8063" i="1"/>
  <c r="I8064" i="1"/>
  <c r="J8064" i="1"/>
  <c r="K8064" i="1"/>
  <c r="I8065" i="1"/>
  <c r="J8065" i="1"/>
  <c r="K8065" i="1"/>
  <c r="I8066" i="1"/>
  <c r="J8066" i="1"/>
  <c r="K8066" i="1"/>
  <c r="I8067" i="1"/>
  <c r="J8067" i="1"/>
  <c r="K8067" i="1"/>
  <c r="I8068" i="1"/>
  <c r="J8068" i="1"/>
  <c r="K8068" i="1"/>
  <c r="I8069" i="1"/>
  <c r="J8069" i="1"/>
  <c r="K8069" i="1"/>
  <c r="I8070" i="1"/>
  <c r="J8070" i="1"/>
  <c r="K8070" i="1"/>
  <c r="I8071" i="1"/>
  <c r="J8071" i="1"/>
  <c r="K8071" i="1"/>
  <c r="I8072" i="1"/>
  <c r="J8072" i="1"/>
  <c r="K8072" i="1"/>
  <c r="I8073" i="1"/>
  <c r="J8073" i="1"/>
  <c r="K8073" i="1"/>
  <c r="I8074" i="1"/>
  <c r="J8074" i="1"/>
  <c r="K8074" i="1"/>
  <c r="I8075" i="1"/>
  <c r="J8075" i="1"/>
  <c r="K8075" i="1"/>
  <c r="I8076" i="1"/>
  <c r="J8076" i="1"/>
  <c r="K8076" i="1"/>
  <c r="I8077" i="1"/>
  <c r="J8077" i="1"/>
  <c r="K8077" i="1"/>
  <c r="I8078" i="1"/>
  <c r="J8078" i="1"/>
  <c r="K8078" i="1"/>
  <c r="I8079" i="1"/>
  <c r="J8079" i="1"/>
  <c r="K8079" i="1"/>
  <c r="I8080" i="1"/>
  <c r="J8080" i="1"/>
  <c r="K8080" i="1"/>
  <c r="I8081" i="1"/>
  <c r="J8081" i="1"/>
  <c r="K8081" i="1"/>
  <c r="I8082" i="1"/>
  <c r="J8082" i="1"/>
  <c r="K8082" i="1"/>
  <c r="I8083" i="1"/>
  <c r="J8083" i="1"/>
  <c r="K8083" i="1"/>
  <c r="I8084" i="1"/>
  <c r="J8084" i="1"/>
  <c r="K8084" i="1"/>
  <c r="I8085" i="1"/>
  <c r="J8085" i="1"/>
  <c r="K8085" i="1"/>
  <c r="I8086" i="1"/>
  <c r="J8086" i="1"/>
  <c r="K8086" i="1"/>
  <c r="I8087" i="1"/>
  <c r="J8087" i="1"/>
  <c r="K8087" i="1"/>
  <c r="I8088" i="1"/>
  <c r="J8088" i="1"/>
  <c r="K8088" i="1"/>
  <c r="I8089" i="1"/>
  <c r="J8089" i="1"/>
  <c r="K8089" i="1"/>
  <c r="I8090" i="1"/>
  <c r="J8090" i="1"/>
  <c r="K8090" i="1"/>
  <c r="I8091" i="1"/>
  <c r="J8091" i="1"/>
  <c r="K8091" i="1"/>
  <c r="I8092" i="1"/>
  <c r="J8092" i="1"/>
  <c r="K8092" i="1"/>
  <c r="I8093" i="1"/>
  <c r="J8093" i="1"/>
  <c r="K8093" i="1"/>
  <c r="I8094" i="1"/>
  <c r="J8094" i="1"/>
  <c r="K8094" i="1"/>
  <c r="I8095" i="1"/>
  <c r="J8095" i="1"/>
  <c r="K8095" i="1"/>
  <c r="I8096" i="1"/>
  <c r="J8096" i="1"/>
  <c r="K8096" i="1"/>
  <c r="I8097" i="1"/>
  <c r="J8097" i="1"/>
  <c r="K8097" i="1"/>
  <c r="I8098" i="1"/>
  <c r="J8098" i="1"/>
  <c r="K8098" i="1"/>
  <c r="I8099" i="1"/>
  <c r="J8099" i="1"/>
  <c r="K8099" i="1"/>
  <c r="I8100" i="1"/>
  <c r="J8100" i="1"/>
  <c r="K8100" i="1"/>
  <c r="I8101" i="1"/>
  <c r="J8101" i="1"/>
  <c r="K8101" i="1"/>
  <c r="I8102" i="1"/>
  <c r="J8102" i="1"/>
  <c r="K8102" i="1"/>
  <c r="I8103" i="1"/>
  <c r="J8103" i="1"/>
  <c r="K8103" i="1"/>
  <c r="I8104" i="1"/>
  <c r="J8104" i="1"/>
  <c r="K8104" i="1"/>
  <c r="I8105" i="1"/>
  <c r="J8105" i="1"/>
  <c r="K8105" i="1"/>
  <c r="I8106" i="1"/>
  <c r="J8106" i="1"/>
  <c r="K8106" i="1"/>
  <c r="I8107" i="1"/>
  <c r="J8107" i="1"/>
  <c r="K8107" i="1"/>
  <c r="I8108" i="1"/>
  <c r="J8108" i="1"/>
  <c r="K8108" i="1"/>
  <c r="I8109" i="1"/>
  <c r="J8109" i="1"/>
  <c r="K8109" i="1"/>
  <c r="I8110" i="1"/>
  <c r="J8110" i="1"/>
  <c r="K8110" i="1"/>
  <c r="I8111" i="1"/>
  <c r="J8111" i="1"/>
  <c r="K8111" i="1"/>
  <c r="I8112" i="1"/>
  <c r="J8112" i="1"/>
  <c r="K8112" i="1"/>
  <c r="I8113" i="1"/>
  <c r="J8113" i="1"/>
  <c r="K8113" i="1"/>
  <c r="I8114" i="1"/>
  <c r="J8114" i="1"/>
  <c r="K8114" i="1"/>
  <c r="I8115" i="1"/>
  <c r="J8115" i="1"/>
  <c r="K8115" i="1"/>
  <c r="I8116" i="1"/>
  <c r="J8116" i="1"/>
  <c r="K8116" i="1"/>
  <c r="I8117" i="1"/>
  <c r="J8117" i="1"/>
  <c r="K8117" i="1"/>
  <c r="I8118" i="1"/>
  <c r="J8118" i="1"/>
  <c r="K8118" i="1"/>
  <c r="I8119" i="1"/>
  <c r="J8119" i="1"/>
  <c r="K8119" i="1"/>
  <c r="I8120" i="1"/>
  <c r="J8120" i="1"/>
  <c r="K8120" i="1"/>
  <c r="I8121" i="1"/>
  <c r="J8121" i="1"/>
  <c r="K8121" i="1"/>
  <c r="I8122" i="1"/>
  <c r="J8122" i="1"/>
  <c r="K8122" i="1"/>
  <c r="I8123" i="1"/>
  <c r="J8123" i="1"/>
  <c r="K8123" i="1"/>
  <c r="I8124" i="1"/>
  <c r="J8124" i="1"/>
  <c r="K8124" i="1"/>
  <c r="I8125" i="1"/>
  <c r="J8125" i="1"/>
  <c r="K8125" i="1"/>
  <c r="I8126" i="1"/>
  <c r="J8126" i="1"/>
  <c r="K8126" i="1"/>
  <c r="I8127" i="1"/>
  <c r="J8127" i="1"/>
  <c r="K8127" i="1"/>
  <c r="I8128" i="1"/>
  <c r="J8128" i="1"/>
  <c r="K8128" i="1"/>
  <c r="I8129" i="1"/>
  <c r="J8129" i="1"/>
  <c r="K8129" i="1"/>
  <c r="I8130" i="1"/>
  <c r="J8130" i="1"/>
  <c r="K8130" i="1"/>
  <c r="I8131" i="1"/>
  <c r="J8131" i="1"/>
  <c r="K8131" i="1"/>
  <c r="I8132" i="1"/>
  <c r="J8132" i="1"/>
  <c r="K8132" i="1"/>
  <c r="I8133" i="1"/>
  <c r="J8133" i="1"/>
  <c r="K8133" i="1"/>
  <c r="I8134" i="1"/>
  <c r="J8134" i="1"/>
  <c r="K8134" i="1"/>
  <c r="I8135" i="1"/>
  <c r="J8135" i="1"/>
  <c r="K8135" i="1"/>
  <c r="I8136" i="1"/>
  <c r="J8136" i="1"/>
  <c r="K8136" i="1"/>
  <c r="I8137" i="1"/>
  <c r="J8137" i="1"/>
  <c r="K8137" i="1"/>
  <c r="I8138" i="1"/>
  <c r="J8138" i="1"/>
  <c r="K8138" i="1"/>
  <c r="I8139" i="1"/>
  <c r="J8139" i="1"/>
  <c r="K8139" i="1"/>
  <c r="I8140" i="1"/>
  <c r="J8140" i="1"/>
  <c r="K8140" i="1"/>
  <c r="I8141" i="1"/>
  <c r="J8141" i="1"/>
  <c r="K8141" i="1"/>
  <c r="I8142" i="1"/>
  <c r="J8142" i="1"/>
  <c r="K8142" i="1"/>
  <c r="I8143" i="1"/>
  <c r="J8143" i="1"/>
  <c r="K8143" i="1"/>
  <c r="I8144" i="1"/>
  <c r="J8144" i="1"/>
  <c r="K8144" i="1"/>
  <c r="I8145" i="1"/>
  <c r="J8145" i="1"/>
  <c r="K8145" i="1"/>
  <c r="I8146" i="1"/>
  <c r="J8146" i="1"/>
  <c r="K8146" i="1"/>
  <c r="I8147" i="1"/>
  <c r="J8147" i="1"/>
  <c r="K8147" i="1"/>
  <c r="I8148" i="1"/>
  <c r="J8148" i="1"/>
  <c r="K8148" i="1"/>
  <c r="I8149" i="1"/>
  <c r="J8149" i="1"/>
  <c r="K8149" i="1"/>
  <c r="I8150" i="1"/>
  <c r="J8150" i="1"/>
  <c r="K8150" i="1"/>
  <c r="I8151" i="1"/>
  <c r="J8151" i="1"/>
  <c r="K8151" i="1"/>
  <c r="I8152" i="1"/>
  <c r="J8152" i="1"/>
  <c r="K8152" i="1"/>
  <c r="I8153" i="1"/>
  <c r="J8153" i="1"/>
  <c r="K8153" i="1"/>
  <c r="I8154" i="1"/>
  <c r="J8154" i="1"/>
  <c r="K8154" i="1"/>
  <c r="I8155" i="1"/>
  <c r="J8155" i="1"/>
  <c r="K8155" i="1"/>
  <c r="I8156" i="1"/>
  <c r="J8156" i="1"/>
  <c r="K8156" i="1"/>
  <c r="I8157" i="1"/>
  <c r="J8157" i="1"/>
  <c r="K8157" i="1"/>
  <c r="I8158" i="1"/>
  <c r="J8158" i="1"/>
  <c r="K8158" i="1"/>
  <c r="I8159" i="1"/>
  <c r="J8159" i="1"/>
  <c r="K8159" i="1"/>
  <c r="I8160" i="1"/>
  <c r="J8160" i="1"/>
  <c r="K8160" i="1"/>
  <c r="I8161" i="1"/>
  <c r="J8161" i="1"/>
  <c r="K8161" i="1"/>
  <c r="I8162" i="1"/>
  <c r="J8162" i="1"/>
  <c r="K8162" i="1"/>
  <c r="I8163" i="1"/>
  <c r="J8163" i="1"/>
  <c r="K8163" i="1"/>
  <c r="I8164" i="1"/>
  <c r="J8164" i="1"/>
  <c r="K8164" i="1"/>
  <c r="I8165" i="1"/>
  <c r="J8165" i="1"/>
  <c r="K8165" i="1"/>
  <c r="I8166" i="1"/>
  <c r="J8166" i="1"/>
  <c r="K8166" i="1"/>
  <c r="I8167" i="1"/>
  <c r="J8167" i="1"/>
  <c r="K8167" i="1"/>
  <c r="I8168" i="1"/>
  <c r="J8168" i="1"/>
  <c r="K8168" i="1"/>
  <c r="I8169" i="1"/>
  <c r="J8169" i="1"/>
  <c r="K8169" i="1"/>
  <c r="I8170" i="1"/>
  <c r="J8170" i="1"/>
  <c r="K8170" i="1"/>
  <c r="I8171" i="1"/>
  <c r="J8171" i="1"/>
  <c r="K8171" i="1"/>
  <c r="I8172" i="1"/>
  <c r="J8172" i="1"/>
  <c r="K8172" i="1"/>
  <c r="I8173" i="1"/>
  <c r="J8173" i="1"/>
  <c r="K8173" i="1"/>
  <c r="I8174" i="1"/>
  <c r="J8174" i="1"/>
  <c r="K8174" i="1"/>
  <c r="I8175" i="1"/>
  <c r="J8175" i="1"/>
  <c r="K8175" i="1"/>
  <c r="I8176" i="1"/>
  <c r="J8176" i="1"/>
  <c r="K8176" i="1"/>
  <c r="I8177" i="1"/>
  <c r="J8177" i="1"/>
  <c r="K8177" i="1"/>
  <c r="I8178" i="1"/>
  <c r="J8178" i="1"/>
  <c r="K8178" i="1"/>
  <c r="I8179" i="1"/>
  <c r="J8179" i="1"/>
  <c r="K8179" i="1"/>
  <c r="I8180" i="1"/>
  <c r="J8180" i="1"/>
  <c r="K8180" i="1"/>
  <c r="I8181" i="1"/>
  <c r="J8181" i="1"/>
  <c r="K8181" i="1"/>
  <c r="I8182" i="1"/>
  <c r="J8182" i="1"/>
  <c r="K8182" i="1"/>
  <c r="I8183" i="1"/>
  <c r="J8183" i="1"/>
  <c r="K8183" i="1"/>
  <c r="I8184" i="1"/>
  <c r="J8184" i="1"/>
  <c r="K8184" i="1"/>
  <c r="I8185" i="1"/>
  <c r="J8185" i="1"/>
  <c r="K8185" i="1"/>
  <c r="I8186" i="1"/>
  <c r="J8186" i="1"/>
  <c r="K8186" i="1"/>
  <c r="I8187" i="1"/>
  <c r="J8187" i="1"/>
  <c r="K8187" i="1"/>
  <c r="I8188" i="1"/>
  <c r="J8188" i="1"/>
  <c r="K8188" i="1"/>
  <c r="I8189" i="1"/>
  <c r="J8189" i="1"/>
  <c r="K8189" i="1"/>
  <c r="I8190" i="1"/>
  <c r="J8190" i="1"/>
  <c r="K8190" i="1"/>
  <c r="I8191" i="1"/>
  <c r="J8191" i="1"/>
  <c r="K8191" i="1"/>
  <c r="I8192" i="1"/>
  <c r="J8192" i="1"/>
  <c r="K8192" i="1"/>
  <c r="I8193" i="1"/>
  <c r="J8193" i="1"/>
  <c r="K8193" i="1"/>
  <c r="I8194" i="1"/>
  <c r="J8194" i="1"/>
  <c r="K8194" i="1"/>
  <c r="I8195" i="1"/>
  <c r="J8195" i="1"/>
  <c r="K8195" i="1"/>
  <c r="I8196" i="1"/>
  <c r="J8196" i="1"/>
  <c r="K8196" i="1"/>
  <c r="I8197" i="1"/>
  <c r="J8197" i="1"/>
  <c r="K8197" i="1"/>
  <c r="I8198" i="1"/>
  <c r="J8198" i="1"/>
  <c r="K8198" i="1"/>
  <c r="I8199" i="1"/>
  <c r="J8199" i="1"/>
  <c r="K8199" i="1"/>
  <c r="I8200" i="1"/>
  <c r="J8200" i="1"/>
  <c r="K8200" i="1"/>
  <c r="I8201" i="1"/>
  <c r="J8201" i="1"/>
  <c r="K8201" i="1"/>
  <c r="I8202" i="1"/>
  <c r="J8202" i="1"/>
  <c r="K8202" i="1"/>
  <c r="I8203" i="1"/>
  <c r="J8203" i="1"/>
  <c r="K8203" i="1"/>
  <c r="I8204" i="1"/>
  <c r="J8204" i="1"/>
  <c r="K8204" i="1"/>
  <c r="I8205" i="1"/>
  <c r="J8205" i="1"/>
  <c r="K8205" i="1"/>
  <c r="I8206" i="1"/>
  <c r="J8206" i="1"/>
  <c r="K8206" i="1"/>
  <c r="I8207" i="1"/>
  <c r="J8207" i="1"/>
  <c r="K8207" i="1"/>
  <c r="I8208" i="1"/>
  <c r="J8208" i="1"/>
  <c r="K8208" i="1"/>
  <c r="I8209" i="1"/>
  <c r="J8209" i="1"/>
  <c r="K8209" i="1"/>
  <c r="I8210" i="1"/>
  <c r="J8210" i="1"/>
  <c r="K8210" i="1"/>
  <c r="I8211" i="1"/>
  <c r="J8211" i="1"/>
  <c r="K8211" i="1"/>
  <c r="I8212" i="1"/>
  <c r="J8212" i="1"/>
  <c r="K8212" i="1"/>
  <c r="I8213" i="1"/>
  <c r="J8213" i="1"/>
  <c r="K8213" i="1"/>
  <c r="I8214" i="1"/>
  <c r="J8214" i="1"/>
  <c r="K8214" i="1"/>
  <c r="I8215" i="1"/>
  <c r="J8215" i="1"/>
  <c r="K8215" i="1"/>
  <c r="I8216" i="1"/>
  <c r="J8216" i="1"/>
  <c r="K8216" i="1"/>
  <c r="I8217" i="1"/>
  <c r="J8217" i="1"/>
  <c r="K8217" i="1"/>
  <c r="I8218" i="1"/>
  <c r="J8218" i="1"/>
  <c r="K8218" i="1"/>
  <c r="I8219" i="1"/>
  <c r="J8219" i="1"/>
  <c r="K8219" i="1"/>
  <c r="I8220" i="1"/>
  <c r="J8220" i="1"/>
  <c r="K8220" i="1"/>
  <c r="I8221" i="1"/>
  <c r="J8221" i="1"/>
  <c r="K8221" i="1"/>
  <c r="I8222" i="1"/>
  <c r="J8222" i="1"/>
  <c r="K8222" i="1"/>
  <c r="I8223" i="1"/>
  <c r="J8223" i="1"/>
  <c r="K8223" i="1"/>
  <c r="I8224" i="1"/>
  <c r="J8224" i="1"/>
  <c r="K8224" i="1"/>
  <c r="I8225" i="1"/>
  <c r="J8225" i="1"/>
  <c r="K8225" i="1"/>
  <c r="I8226" i="1"/>
  <c r="J8226" i="1"/>
  <c r="K8226" i="1"/>
  <c r="I8227" i="1"/>
  <c r="J8227" i="1"/>
  <c r="K8227" i="1"/>
  <c r="I8228" i="1"/>
  <c r="J8228" i="1"/>
  <c r="K8228" i="1"/>
  <c r="I8229" i="1"/>
  <c r="J8229" i="1"/>
  <c r="K8229" i="1"/>
  <c r="I8230" i="1"/>
  <c r="J8230" i="1"/>
  <c r="K8230" i="1"/>
  <c r="I8231" i="1"/>
  <c r="J8231" i="1"/>
  <c r="K8231" i="1"/>
  <c r="I8232" i="1"/>
  <c r="J8232" i="1"/>
  <c r="K8232" i="1"/>
  <c r="I8233" i="1"/>
  <c r="J8233" i="1"/>
  <c r="K8233" i="1"/>
  <c r="I8234" i="1"/>
  <c r="J8234" i="1"/>
  <c r="K8234" i="1"/>
  <c r="I8235" i="1"/>
  <c r="J8235" i="1"/>
  <c r="K8235" i="1"/>
  <c r="I8236" i="1"/>
  <c r="J8236" i="1"/>
  <c r="K8236" i="1"/>
  <c r="I8237" i="1"/>
  <c r="J8237" i="1"/>
  <c r="K8237" i="1"/>
  <c r="I8238" i="1"/>
  <c r="J8238" i="1"/>
  <c r="K8238" i="1"/>
  <c r="I8239" i="1"/>
  <c r="J8239" i="1"/>
  <c r="K8239" i="1"/>
  <c r="I8240" i="1"/>
  <c r="J8240" i="1"/>
  <c r="K8240" i="1"/>
  <c r="I8241" i="1"/>
  <c r="J8241" i="1"/>
  <c r="K8241" i="1"/>
  <c r="I8242" i="1"/>
  <c r="J8242" i="1"/>
  <c r="K8242" i="1"/>
  <c r="I8243" i="1"/>
  <c r="J8243" i="1"/>
  <c r="K8243" i="1"/>
  <c r="I8244" i="1"/>
  <c r="J8244" i="1"/>
  <c r="K8244" i="1"/>
  <c r="I8245" i="1"/>
  <c r="J8245" i="1"/>
  <c r="K8245" i="1"/>
  <c r="I8246" i="1"/>
  <c r="J8246" i="1"/>
  <c r="K8246" i="1"/>
  <c r="I8247" i="1"/>
  <c r="J8247" i="1"/>
  <c r="K8247" i="1"/>
  <c r="I8248" i="1"/>
  <c r="J8248" i="1"/>
  <c r="K8248" i="1"/>
  <c r="I8249" i="1"/>
  <c r="J8249" i="1"/>
  <c r="K8249" i="1"/>
  <c r="I8250" i="1"/>
  <c r="J8250" i="1"/>
  <c r="K8250" i="1"/>
  <c r="I8251" i="1"/>
  <c r="J8251" i="1"/>
  <c r="K8251" i="1"/>
  <c r="I8252" i="1"/>
  <c r="J8252" i="1"/>
  <c r="K8252" i="1"/>
  <c r="I8253" i="1"/>
  <c r="J8253" i="1"/>
  <c r="K8253" i="1"/>
  <c r="I8254" i="1"/>
  <c r="J8254" i="1"/>
  <c r="K8254" i="1"/>
  <c r="I8255" i="1"/>
  <c r="J8255" i="1"/>
  <c r="K8255" i="1"/>
  <c r="I8256" i="1"/>
  <c r="J8256" i="1"/>
  <c r="K8256" i="1"/>
  <c r="I8257" i="1"/>
  <c r="J8257" i="1"/>
  <c r="K8257" i="1"/>
  <c r="I8258" i="1"/>
  <c r="J8258" i="1"/>
  <c r="K8258" i="1"/>
  <c r="I8259" i="1"/>
  <c r="J8259" i="1"/>
  <c r="K8259" i="1"/>
  <c r="I8260" i="1"/>
  <c r="J8260" i="1"/>
  <c r="K8260" i="1"/>
  <c r="I8261" i="1"/>
  <c r="J8261" i="1"/>
  <c r="K8261" i="1"/>
  <c r="I8262" i="1"/>
  <c r="J8262" i="1"/>
  <c r="K8262" i="1"/>
  <c r="I8263" i="1"/>
  <c r="J8263" i="1"/>
  <c r="K8263" i="1"/>
  <c r="I8264" i="1"/>
  <c r="J8264" i="1"/>
  <c r="K8264" i="1"/>
  <c r="I8265" i="1"/>
  <c r="J8265" i="1"/>
  <c r="K8265" i="1"/>
  <c r="I8266" i="1"/>
  <c r="J8266" i="1"/>
  <c r="K8266" i="1"/>
  <c r="I8267" i="1"/>
  <c r="J8267" i="1"/>
  <c r="K8267" i="1"/>
  <c r="I8268" i="1"/>
  <c r="J8268" i="1"/>
  <c r="K8268" i="1"/>
  <c r="I8269" i="1"/>
  <c r="J8269" i="1"/>
  <c r="K8269" i="1"/>
  <c r="I8270" i="1"/>
  <c r="J8270" i="1"/>
  <c r="K8270" i="1"/>
  <c r="I8271" i="1"/>
  <c r="J8271" i="1"/>
  <c r="K8271" i="1"/>
  <c r="I8272" i="1"/>
  <c r="J8272" i="1"/>
  <c r="K8272" i="1"/>
  <c r="I8273" i="1"/>
  <c r="J8273" i="1"/>
  <c r="K8273" i="1"/>
  <c r="I8274" i="1"/>
  <c r="J8274" i="1"/>
  <c r="K8274" i="1"/>
  <c r="I8275" i="1"/>
  <c r="J8275" i="1"/>
  <c r="K8275" i="1"/>
  <c r="I8276" i="1"/>
  <c r="J8276" i="1"/>
  <c r="K8276" i="1"/>
  <c r="I8277" i="1"/>
  <c r="J8277" i="1"/>
  <c r="K8277" i="1"/>
  <c r="I8278" i="1"/>
  <c r="J8278" i="1"/>
  <c r="K8278" i="1"/>
  <c r="I8279" i="1"/>
  <c r="J8279" i="1"/>
  <c r="K8279" i="1"/>
  <c r="I8280" i="1"/>
  <c r="J8280" i="1"/>
  <c r="K8280" i="1"/>
  <c r="I8281" i="1"/>
  <c r="J8281" i="1"/>
  <c r="K8281" i="1"/>
  <c r="I8282" i="1"/>
  <c r="J8282" i="1"/>
  <c r="K8282" i="1"/>
  <c r="I8283" i="1"/>
  <c r="J8283" i="1"/>
  <c r="K8283" i="1"/>
  <c r="I8284" i="1"/>
  <c r="J8284" i="1"/>
  <c r="K8284" i="1"/>
  <c r="I8285" i="1"/>
  <c r="J8285" i="1"/>
  <c r="K8285" i="1"/>
  <c r="I8286" i="1"/>
  <c r="J8286" i="1"/>
  <c r="K8286" i="1"/>
  <c r="I8287" i="1"/>
  <c r="J8287" i="1"/>
  <c r="K8287" i="1"/>
  <c r="I8288" i="1"/>
  <c r="J8288" i="1"/>
  <c r="K8288" i="1"/>
  <c r="I8289" i="1"/>
  <c r="J8289" i="1"/>
  <c r="K8289" i="1"/>
  <c r="I8290" i="1"/>
  <c r="J8290" i="1"/>
  <c r="K8290" i="1"/>
  <c r="I8291" i="1"/>
  <c r="J8291" i="1"/>
  <c r="K8291" i="1"/>
  <c r="I8292" i="1"/>
  <c r="J8292" i="1"/>
  <c r="K8292" i="1"/>
  <c r="I8293" i="1"/>
  <c r="J8293" i="1"/>
  <c r="K8293" i="1"/>
  <c r="I8294" i="1"/>
  <c r="J8294" i="1"/>
  <c r="K8294" i="1"/>
  <c r="I8295" i="1"/>
  <c r="J8295" i="1"/>
  <c r="K8295" i="1"/>
  <c r="I8296" i="1"/>
  <c r="J8296" i="1"/>
  <c r="K8296" i="1"/>
  <c r="I8297" i="1"/>
  <c r="J8297" i="1"/>
  <c r="K8297" i="1"/>
  <c r="I8298" i="1"/>
  <c r="J8298" i="1"/>
  <c r="K8298" i="1"/>
  <c r="I8299" i="1"/>
  <c r="J8299" i="1"/>
  <c r="K8299" i="1"/>
  <c r="I8300" i="1"/>
  <c r="J8300" i="1"/>
  <c r="K8300" i="1"/>
  <c r="I8301" i="1"/>
  <c r="J8301" i="1"/>
  <c r="K8301" i="1"/>
  <c r="I8302" i="1"/>
  <c r="J8302" i="1"/>
  <c r="K8302" i="1"/>
  <c r="I8303" i="1"/>
  <c r="J8303" i="1"/>
  <c r="K8303" i="1"/>
  <c r="I8304" i="1"/>
  <c r="J8304" i="1"/>
  <c r="K8304" i="1"/>
  <c r="I8305" i="1"/>
  <c r="J8305" i="1"/>
  <c r="K8305" i="1"/>
  <c r="I8306" i="1"/>
  <c r="J8306" i="1"/>
  <c r="K8306" i="1"/>
  <c r="I8307" i="1"/>
  <c r="J8307" i="1"/>
  <c r="K8307" i="1"/>
  <c r="I8308" i="1"/>
  <c r="J8308" i="1"/>
  <c r="K8308" i="1"/>
  <c r="I8309" i="1"/>
  <c r="J8309" i="1"/>
  <c r="K8309" i="1"/>
  <c r="I8310" i="1"/>
  <c r="J8310" i="1"/>
  <c r="K8310" i="1"/>
  <c r="I8311" i="1"/>
  <c r="J8311" i="1"/>
  <c r="K8311" i="1"/>
  <c r="I8312" i="1"/>
  <c r="J8312" i="1"/>
  <c r="K8312" i="1"/>
  <c r="I8313" i="1"/>
  <c r="J8313" i="1"/>
  <c r="K8313" i="1"/>
  <c r="I8314" i="1"/>
  <c r="J8314" i="1"/>
  <c r="K8314" i="1"/>
  <c r="I8315" i="1"/>
  <c r="J8315" i="1"/>
  <c r="K8315" i="1"/>
  <c r="I8316" i="1"/>
  <c r="J8316" i="1"/>
  <c r="K8316" i="1"/>
  <c r="I8317" i="1"/>
  <c r="J8317" i="1"/>
  <c r="K8317" i="1"/>
  <c r="I8318" i="1"/>
  <c r="J8318" i="1"/>
  <c r="K8318" i="1"/>
  <c r="I8319" i="1"/>
  <c r="J8319" i="1"/>
  <c r="K8319" i="1"/>
  <c r="I8320" i="1"/>
  <c r="J8320" i="1"/>
  <c r="K8320" i="1"/>
  <c r="I8321" i="1"/>
  <c r="J8321" i="1"/>
  <c r="K8321" i="1"/>
  <c r="I8322" i="1"/>
  <c r="J8322" i="1"/>
  <c r="K8322" i="1"/>
  <c r="I8323" i="1"/>
  <c r="J8323" i="1"/>
  <c r="K8323" i="1"/>
  <c r="I8324" i="1"/>
  <c r="J8324" i="1"/>
  <c r="K8324" i="1"/>
  <c r="I8325" i="1"/>
  <c r="J8325" i="1"/>
  <c r="K8325" i="1"/>
  <c r="I8326" i="1"/>
  <c r="J8326" i="1"/>
  <c r="K8326" i="1"/>
  <c r="I8327" i="1"/>
  <c r="J8327" i="1"/>
  <c r="K8327" i="1"/>
  <c r="I8328" i="1"/>
  <c r="J8328" i="1"/>
  <c r="K8328" i="1"/>
  <c r="I8329" i="1"/>
  <c r="J8329" i="1"/>
  <c r="K8329" i="1"/>
  <c r="I8330" i="1"/>
  <c r="J8330" i="1"/>
  <c r="K8330" i="1"/>
  <c r="I8331" i="1"/>
  <c r="J8331" i="1"/>
  <c r="K8331" i="1"/>
  <c r="I8332" i="1"/>
  <c r="J8332" i="1"/>
  <c r="K8332" i="1"/>
  <c r="I8333" i="1"/>
  <c r="J8333" i="1"/>
  <c r="K8333" i="1"/>
  <c r="I8334" i="1"/>
  <c r="J8334" i="1"/>
  <c r="K8334" i="1"/>
  <c r="I8335" i="1"/>
  <c r="J8335" i="1"/>
  <c r="K8335" i="1"/>
  <c r="I8336" i="1"/>
  <c r="J8336" i="1"/>
  <c r="K8336" i="1"/>
  <c r="I8337" i="1"/>
  <c r="J8337" i="1"/>
  <c r="K8337" i="1"/>
  <c r="I8338" i="1"/>
  <c r="J8338" i="1"/>
  <c r="K8338" i="1"/>
  <c r="I8339" i="1"/>
  <c r="J8339" i="1"/>
  <c r="K8339" i="1"/>
  <c r="I8340" i="1"/>
  <c r="J8340" i="1"/>
  <c r="K8340" i="1"/>
  <c r="I8341" i="1"/>
  <c r="J8341" i="1"/>
  <c r="K8341" i="1"/>
  <c r="I8342" i="1"/>
  <c r="J8342" i="1"/>
  <c r="K8342" i="1"/>
  <c r="I8343" i="1"/>
  <c r="J8343" i="1"/>
  <c r="K8343" i="1"/>
  <c r="I8344" i="1"/>
  <c r="J8344" i="1"/>
  <c r="K8344" i="1"/>
  <c r="I8345" i="1"/>
  <c r="J8345" i="1"/>
  <c r="K8345" i="1"/>
  <c r="I8346" i="1"/>
  <c r="J8346" i="1"/>
  <c r="K8346" i="1"/>
  <c r="I8347" i="1"/>
  <c r="J8347" i="1"/>
  <c r="K8347" i="1"/>
  <c r="I8348" i="1"/>
  <c r="J8348" i="1"/>
  <c r="K8348" i="1"/>
  <c r="I8349" i="1"/>
  <c r="J8349" i="1"/>
  <c r="K8349" i="1"/>
  <c r="I8350" i="1"/>
  <c r="J8350" i="1"/>
  <c r="K8350" i="1"/>
  <c r="I8351" i="1"/>
  <c r="J8351" i="1"/>
  <c r="K8351" i="1"/>
  <c r="I8352" i="1"/>
  <c r="J8352" i="1"/>
  <c r="K8352" i="1"/>
  <c r="I8353" i="1"/>
  <c r="J8353" i="1"/>
  <c r="K8353" i="1"/>
  <c r="I8354" i="1"/>
  <c r="J8354" i="1"/>
  <c r="K8354" i="1"/>
  <c r="I8355" i="1"/>
  <c r="J8355" i="1"/>
  <c r="K8355" i="1"/>
  <c r="I8356" i="1"/>
  <c r="J8356" i="1"/>
  <c r="K8356" i="1"/>
  <c r="I8357" i="1"/>
  <c r="J8357" i="1"/>
  <c r="K8357" i="1"/>
  <c r="I8358" i="1"/>
  <c r="J8358" i="1"/>
  <c r="K8358" i="1"/>
  <c r="I8359" i="1"/>
  <c r="J8359" i="1"/>
  <c r="K8359" i="1"/>
  <c r="I8360" i="1"/>
  <c r="J8360" i="1"/>
  <c r="K8360" i="1"/>
  <c r="I8361" i="1"/>
  <c r="J8361" i="1"/>
  <c r="K8361" i="1"/>
  <c r="I8362" i="1"/>
  <c r="J8362" i="1"/>
  <c r="K8362" i="1"/>
  <c r="I8363" i="1"/>
  <c r="J8363" i="1"/>
  <c r="K8363" i="1"/>
  <c r="I8364" i="1"/>
  <c r="J8364" i="1"/>
  <c r="K8364" i="1"/>
  <c r="I8365" i="1"/>
  <c r="J8365" i="1"/>
  <c r="K8365" i="1"/>
  <c r="I8366" i="1"/>
  <c r="J8366" i="1"/>
  <c r="K8366" i="1"/>
  <c r="I8367" i="1"/>
  <c r="J8367" i="1"/>
  <c r="K8367" i="1"/>
  <c r="I8368" i="1"/>
  <c r="J8368" i="1"/>
  <c r="K8368" i="1"/>
  <c r="I8369" i="1"/>
  <c r="J8369" i="1"/>
  <c r="K8369" i="1"/>
  <c r="I8370" i="1"/>
  <c r="J8370" i="1"/>
  <c r="K8370" i="1"/>
  <c r="I8371" i="1"/>
  <c r="J8371" i="1"/>
  <c r="K8371" i="1"/>
  <c r="I8372" i="1"/>
  <c r="J8372" i="1"/>
  <c r="K8372" i="1"/>
  <c r="I8373" i="1"/>
  <c r="J8373" i="1"/>
  <c r="K8373" i="1"/>
  <c r="I8374" i="1"/>
  <c r="J8374" i="1"/>
  <c r="K8374" i="1"/>
  <c r="I8375" i="1"/>
  <c r="J8375" i="1"/>
  <c r="K8375" i="1"/>
  <c r="I8376" i="1"/>
  <c r="J8376" i="1"/>
  <c r="K8376" i="1"/>
  <c r="I8377" i="1"/>
  <c r="J8377" i="1"/>
  <c r="K8377" i="1"/>
  <c r="I8378" i="1"/>
  <c r="J8378" i="1"/>
  <c r="K8378" i="1"/>
  <c r="I8379" i="1"/>
  <c r="J8379" i="1"/>
  <c r="K8379" i="1"/>
  <c r="I8380" i="1"/>
  <c r="J8380" i="1"/>
  <c r="K8380" i="1"/>
  <c r="I8381" i="1"/>
  <c r="J8381" i="1"/>
  <c r="K8381" i="1"/>
  <c r="I8382" i="1"/>
  <c r="J8382" i="1"/>
  <c r="K8382" i="1"/>
  <c r="I8383" i="1"/>
  <c r="J8383" i="1"/>
  <c r="K8383" i="1"/>
  <c r="I8384" i="1"/>
  <c r="J8384" i="1"/>
  <c r="K8384" i="1"/>
  <c r="I8385" i="1"/>
  <c r="J8385" i="1"/>
  <c r="K8385" i="1"/>
  <c r="I8386" i="1"/>
  <c r="J8386" i="1"/>
  <c r="K8386" i="1"/>
  <c r="I8387" i="1"/>
  <c r="J8387" i="1"/>
  <c r="K8387" i="1"/>
  <c r="I8388" i="1"/>
  <c r="J8388" i="1"/>
  <c r="K8388" i="1"/>
  <c r="I8389" i="1"/>
  <c r="J8389" i="1"/>
  <c r="K8389" i="1"/>
  <c r="I8390" i="1"/>
  <c r="J8390" i="1"/>
  <c r="K8390" i="1"/>
  <c r="I8391" i="1"/>
  <c r="J8391" i="1"/>
  <c r="K8391" i="1"/>
  <c r="I8392" i="1"/>
  <c r="J8392" i="1"/>
  <c r="K8392" i="1"/>
  <c r="I8393" i="1"/>
  <c r="J8393" i="1"/>
  <c r="K8393" i="1"/>
  <c r="I8394" i="1"/>
  <c r="J8394" i="1"/>
  <c r="K8394" i="1"/>
  <c r="I8395" i="1"/>
  <c r="J8395" i="1"/>
  <c r="K8395" i="1"/>
  <c r="I8396" i="1"/>
  <c r="J8396" i="1"/>
  <c r="K8396" i="1"/>
  <c r="I8397" i="1"/>
  <c r="J8397" i="1"/>
  <c r="K8397" i="1"/>
  <c r="I8398" i="1"/>
  <c r="J8398" i="1"/>
  <c r="K8398" i="1"/>
  <c r="I8399" i="1"/>
  <c r="J8399" i="1"/>
  <c r="K8399" i="1"/>
  <c r="I8400" i="1"/>
  <c r="J8400" i="1"/>
  <c r="K8400" i="1"/>
  <c r="I8401" i="1"/>
  <c r="J8401" i="1"/>
  <c r="K8401" i="1"/>
  <c r="I8402" i="1"/>
  <c r="J8402" i="1"/>
  <c r="K8402" i="1"/>
  <c r="I8403" i="1"/>
  <c r="J8403" i="1"/>
  <c r="K8403" i="1"/>
  <c r="I8404" i="1"/>
  <c r="J8404" i="1"/>
  <c r="K8404" i="1"/>
  <c r="I8405" i="1"/>
  <c r="J8405" i="1"/>
  <c r="K8405" i="1"/>
  <c r="I8406" i="1"/>
  <c r="J8406" i="1"/>
  <c r="K8406" i="1"/>
  <c r="I8407" i="1"/>
  <c r="J8407" i="1"/>
  <c r="K8407" i="1"/>
  <c r="I8408" i="1"/>
  <c r="J8408" i="1"/>
  <c r="K8408" i="1"/>
  <c r="I8409" i="1"/>
  <c r="J8409" i="1"/>
  <c r="K8409" i="1"/>
  <c r="I8410" i="1"/>
  <c r="J8410" i="1"/>
  <c r="K8410" i="1"/>
  <c r="I8411" i="1"/>
  <c r="J8411" i="1"/>
  <c r="K8411" i="1"/>
  <c r="I8412" i="1"/>
  <c r="J8412" i="1"/>
  <c r="K8412" i="1"/>
  <c r="I8413" i="1"/>
  <c r="J8413" i="1"/>
  <c r="K8413" i="1"/>
  <c r="I8414" i="1"/>
  <c r="J8414" i="1"/>
  <c r="K8414" i="1"/>
  <c r="I8415" i="1"/>
  <c r="J8415" i="1"/>
  <c r="K8415" i="1"/>
  <c r="I8416" i="1"/>
  <c r="J8416" i="1"/>
  <c r="K8416" i="1"/>
  <c r="I8417" i="1"/>
  <c r="J8417" i="1"/>
  <c r="K8417" i="1"/>
  <c r="I8418" i="1"/>
  <c r="J8418" i="1"/>
  <c r="K8418" i="1"/>
  <c r="I8419" i="1"/>
  <c r="J8419" i="1"/>
  <c r="K8419" i="1"/>
  <c r="I8420" i="1"/>
  <c r="J8420" i="1"/>
  <c r="K8420" i="1"/>
  <c r="I8421" i="1"/>
  <c r="J8421" i="1"/>
  <c r="K8421" i="1"/>
  <c r="I8422" i="1"/>
  <c r="J8422" i="1"/>
  <c r="K8422" i="1"/>
  <c r="I8423" i="1"/>
  <c r="J8423" i="1"/>
  <c r="K8423" i="1"/>
  <c r="I8424" i="1"/>
  <c r="J8424" i="1"/>
  <c r="K8424" i="1"/>
  <c r="I8425" i="1"/>
  <c r="J8425" i="1"/>
  <c r="K8425" i="1"/>
  <c r="I8426" i="1"/>
  <c r="J8426" i="1"/>
  <c r="K8426" i="1"/>
  <c r="I8427" i="1"/>
  <c r="J8427" i="1"/>
  <c r="K8427" i="1"/>
  <c r="I8428" i="1"/>
  <c r="J8428" i="1"/>
  <c r="K8428" i="1"/>
  <c r="I8429" i="1"/>
  <c r="J8429" i="1"/>
  <c r="K8429" i="1"/>
  <c r="I8430" i="1"/>
  <c r="J8430" i="1"/>
  <c r="K8430" i="1"/>
  <c r="I8431" i="1"/>
  <c r="J8431" i="1"/>
  <c r="K8431" i="1"/>
  <c r="I8432" i="1"/>
  <c r="J8432" i="1"/>
  <c r="K8432" i="1"/>
  <c r="I8433" i="1"/>
  <c r="J8433" i="1"/>
  <c r="K8433" i="1"/>
  <c r="I8434" i="1"/>
  <c r="J8434" i="1"/>
  <c r="K8434" i="1"/>
  <c r="I8435" i="1"/>
  <c r="J8435" i="1"/>
  <c r="K8435" i="1"/>
  <c r="I8436" i="1"/>
  <c r="J8436" i="1"/>
  <c r="K8436" i="1"/>
  <c r="I8437" i="1"/>
  <c r="J8437" i="1"/>
  <c r="K8437" i="1"/>
  <c r="I8438" i="1"/>
  <c r="J8438" i="1"/>
  <c r="K8438" i="1"/>
  <c r="I8439" i="1"/>
  <c r="J8439" i="1"/>
  <c r="K8439" i="1"/>
  <c r="I8440" i="1"/>
  <c r="J8440" i="1"/>
  <c r="K8440" i="1"/>
  <c r="I8441" i="1"/>
  <c r="J8441" i="1"/>
  <c r="K8441" i="1"/>
  <c r="I8442" i="1"/>
  <c r="J8442" i="1"/>
  <c r="K8442" i="1"/>
  <c r="I8443" i="1"/>
  <c r="J8443" i="1"/>
  <c r="K8443" i="1"/>
  <c r="I8444" i="1"/>
  <c r="J8444" i="1"/>
  <c r="K8444" i="1"/>
  <c r="I8445" i="1"/>
  <c r="J8445" i="1"/>
  <c r="K8445" i="1"/>
  <c r="I8446" i="1"/>
  <c r="J8446" i="1"/>
  <c r="K8446" i="1"/>
  <c r="I8447" i="1"/>
  <c r="J8447" i="1"/>
  <c r="K8447" i="1"/>
  <c r="I8448" i="1"/>
  <c r="J8448" i="1"/>
  <c r="K8448" i="1"/>
  <c r="I8449" i="1"/>
  <c r="J8449" i="1"/>
  <c r="K8449" i="1"/>
  <c r="I8450" i="1"/>
  <c r="J8450" i="1"/>
  <c r="K8450" i="1"/>
  <c r="I8451" i="1"/>
  <c r="J8451" i="1"/>
  <c r="K8451" i="1"/>
  <c r="I8452" i="1"/>
  <c r="J8452" i="1"/>
  <c r="K8452" i="1"/>
  <c r="I8453" i="1"/>
  <c r="J8453" i="1"/>
  <c r="K8453" i="1"/>
  <c r="I8454" i="1"/>
  <c r="J8454" i="1"/>
  <c r="K8454" i="1"/>
  <c r="I8455" i="1"/>
  <c r="J8455" i="1"/>
  <c r="K8455" i="1"/>
  <c r="I8456" i="1"/>
  <c r="J8456" i="1"/>
  <c r="K8456" i="1"/>
  <c r="I8457" i="1"/>
  <c r="J8457" i="1"/>
  <c r="K8457" i="1"/>
  <c r="I8458" i="1"/>
  <c r="J8458" i="1"/>
  <c r="K8458" i="1"/>
  <c r="I8459" i="1"/>
  <c r="J8459" i="1"/>
  <c r="K8459" i="1"/>
  <c r="I8460" i="1"/>
  <c r="J8460" i="1"/>
  <c r="K8460" i="1"/>
  <c r="I8461" i="1"/>
  <c r="J8461" i="1"/>
  <c r="K8461" i="1"/>
  <c r="I8462" i="1"/>
  <c r="J8462" i="1"/>
  <c r="K8462" i="1"/>
  <c r="I8463" i="1"/>
  <c r="J8463" i="1"/>
  <c r="K8463" i="1"/>
  <c r="I8464" i="1"/>
  <c r="J8464" i="1"/>
  <c r="K8464" i="1"/>
  <c r="I8465" i="1"/>
  <c r="J8465" i="1"/>
  <c r="K8465" i="1"/>
  <c r="I8466" i="1"/>
  <c r="J8466" i="1"/>
  <c r="K8466" i="1"/>
  <c r="I8467" i="1"/>
  <c r="J8467" i="1"/>
  <c r="K8467" i="1"/>
  <c r="I8468" i="1"/>
  <c r="J8468" i="1"/>
  <c r="K8468" i="1"/>
  <c r="I8469" i="1"/>
  <c r="J8469" i="1"/>
  <c r="K8469" i="1"/>
  <c r="I8470" i="1"/>
  <c r="J8470" i="1"/>
  <c r="K8470" i="1"/>
  <c r="I8471" i="1"/>
  <c r="J8471" i="1"/>
  <c r="K8471" i="1"/>
  <c r="I8472" i="1"/>
  <c r="J8472" i="1"/>
  <c r="K8472" i="1"/>
  <c r="I8473" i="1"/>
  <c r="J8473" i="1"/>
  <c r="K8473" i="1"/>
  <c r="I8474" i="1"/>
  <c r="J8474" i="1"/>
  <c r="K8474" i="1"/>
  <c r="I8475" i="1"/>
  <c r="J8475" i="1"/>
  <c r="K8475" i="1"/>
  <c r="I8476" i="1"/>
  <c r="J8476" i="1"/>
  <c r="K8476" i="1"/>
  <c r="I8477" i="1"/>
  <c r="J8477" i="1"/>
  <c r="K8477" i="1"/>
  <c r="I8478" i="1"/>
  <c r="J8478" i="1"/>
  <c r="K8478" i="1"/>
  <c r="I8479" i="1"/>
  <c r="J8479" i="1"/>
  <c r="K8479" i="1"/>
  <c r="I8480" i="1"/>
  <c r="J8480" i="1"/>
  <c r="K8480" i="1"/>
  <c r="I8481" i="1"/>
  <c r="J8481" i="1"/>
  <c r="K8481" i="1"/>
  <c r="I8482" i="1"/>
  <c r="J8482" i="1"/>
  <c r="K8482" i="1"/>
  <c r="I8483" i="1"/>
  <c r="J8483" i="1"/>
  <c r="K8483" i="1"/>
  <c r="I8484" i="1"/>
  <c r="J8484" i="1"/>
  <c r="K8484" i="1"/>
  <c r="I8485" i="1"/>
  <c r="J8485" i="1"/>
  <c r="K8485" i="1"/>
  <c r="I8486" i="1"/>
  <c r="J8486" i="1"/>
  <c r="K8486" i="1"/>
  <c r="I8487" i="1"/>
  <c r="J8487" i="1"/>
  <c r="K8487" i="1"/>
  <c r="I8488" i="1"/>
  <c r="J8488" i="1"/>
  <c r="K8488" i="1"/>
  <c r="I8489" i="1"/>
  <c r="J8489" i="1"/>
  <c r="K8489" i="1"/>
  <c r="I8490" i="1"/>
  <c r="J8490" i="1"/>
  <c r="K8490" i="1"/>
  <c r="I8491" i="1"/>
  <c r="J8491" i="1"/>
  <c r="K8491" i="1"/>
  <c r="I8492" i="1"/>
  <c r="J8492" i="1"/>
  <c r="K8492" i="1"/>
  <c r="I8493" i="1"/>
  <c r="J8493" i="1"/>
  <c r="K8493" i="1"/>
  <c r="I8494" i="1"/>
  <c r="J8494" i="1"/>
  <c r="K8494" i="1"/>
  <c r="I8495" i="1"/>
  <c r="J8495" i="1"/>
  <c r="K8495" i="1"/>
  <c r="I8496" i="1"/>
  <c r="J8496" i="1"/>
  <c r="K8496" i="1"/>
  <c r="I8497" i="1"/>
  <c r="J8497" i="1"/>
  <c r="K8497" i="1"/>
  <c r="I8498" i="1"/>
  <c r="J8498" i="1"/>
  <c r="K8498" i="1"/>
  <c r="I8499" i="1"/>
  <c r="J8499" i="1"/>
  <c r="K8499" i="1"/>
  <c r="I8500" i="1"/>
  <c r="J8500" i="1"/>
  <c r="K8500" i="1"/>
  <c r="I8501" i="1"/>
  <c r="J8501" i="1"/>
  <c r="K8501" i="1"/>
  <c r="I8502" i="1"/>
  <c r="J8502" i="1"/>
  <c r="K8502" i="1"/>
  <c r="I8503" i="1"/>
  <c r="J8503" i="1"/>
  <c r="K8503" i="1"/>
  <c r="I8504" i="1"/>
  <c r="J8504" i="1"/>
  <c r="K8504" i="1"/>
  <c r="I8505" i="1"/>
  <c r="J8505" i="1"/>
  <c r="K8505" i="1"/>
  <c r="I8506" i="1"/>
  <c r="J8506" i="1"/>
  <c r="K8506" i="1"/>
  <c r="I8507" i="1"/>
  <c r="J8507" i="1"/>
  <c r="K8507" i="1"/>
  <c r="I8508" i="1"/>
  <c r="J8508" i="1"/>
  <c r="K8508" i="1"/>
  <c r="I8509" i="1"/>
  <c r="J8509" i="1"/>
  <c r="K8509" i="1"/>
  <c r="I8510" i="1"/>
  <c r="J8510" i="1"/>
  <c r="K8510" i="1"/>
  <c r="I8511" i="1"/>
  <c r="J8511" i="1"/>
  <c r="K8511" i="1"/>
  <c r="I8512" i="1"/>
  <c r="J8512" i="1"/>
  <c r="K8512" i="1"/>
  <c r="I8513" i="1"/>
  <c r="J8513" i="1"/>
  <c r="K8513" i="1"/>
  <c r="I8514" i="1"/>
  <c r="J8514" i="1"/>
  <c r="K8514" i="1"/>
  <c r="I8515" i="1"/>
  <c r="J8515" i="1"/>
  <c r="K8515" i="1"/>
  <c r="I8516" i="1"/>
  <c r="J8516" i="1"/>
  <c r="K8516" i="1"/>
  <c r="I8517" i="1"/>
  <c r="J8517" i="1"/>
  <c r="K8517" i="1"/>
  <c r="I8518" i="1"/>
  <c r="J8518" i="1"/>
  <c r="K8518" i="1"/>
  <c r="I8519" i="1"/>
  <c r="J8519" i="1"/>
  <c r="K8519" i="1"/>
  <c r="I8520" i="1"/>
  <c r="J8520" i="1"/>
  <c r="K8520" i="1"/>
  <c r="I8521" i="1"/>
  <c r="J8521" i="1"/>
  <c r="K8521" i="1"/>
  <c r="I8522" i="1"/>
  <c r="J8522" i="1"/>
  <c r="K8522" i="1"/>
  <c r="I8523" i="1"/>
  <c r="J8523" i="1"/>
  <c r="K8523" i="1"/>
  <c r="I8524" i="1"/>
  <c r="J8524" i="1"/>
  <c r="K8524" i="1"/>
  <c r="I8525" i="1"/>
  <c r="J8525" i="1"/>
  <c r="K8525" i="1"/>
  <c r="I8526" i="1"/>
  <c r="J8526" i="1"/>
  <c r="K8526" i="1"/>
  <c r="I8527" i="1"/>
  <c r="J8527" i="1"/>
  <c r="K8527" i="1"/>
  <c r="I8528" i="1"/>
  <c r="J8528" i="1"/>
  <c r="K8528" i="1"/>
  <c r="I8529" i="1"/>
  <c r="J8529" i="1"/>
  <c r="K8529" i="1"/>
  <c r="I8530" i="1"/>
  <c r="J8530" i="1"/>
  <c r="K8530" i="1"/>
  <c r="I8531" i="1"/>
  <c r="J8531" i="1"/>
  <c r="K8531" i="1"/>
  <c r="I8532" i="1"/>
  <c r="J8532" i="1"/>
  <c r="K8532" i="1"/>
  <c r="I8533" i="1"/>
  <c r="J8533" i="1"/>
  <c r="K8533" i="1"/>
  <c r="I8534" i="1"/>
  <c r="J8534" i="1"/>
  <c r="K8534" i="1"/>
  <c r="I8535" i="1"/>
  <c r="J8535" i="1"/>
  <c r="K8535" i="1"/>
  <c r="I8536" i="1"/>
  <c r="J8536" i="1"/>
  <c r="K8536" i="1"/>
  <c r="I8537" i="1"/>
  <c r="J8537" i="1"/>
  <c r="K8537" i="1"/>
  <c r="I8538" i="1"/>
  <c r="J8538" i="1"/>
  <c r="K8538" i="1"/>
  <c r="I8539" i="1"/>
  <c r="J8539" i="1"/>
  <c r="K8539" i="1"/>
  <c r="I8540" i="1"/>
  <c r="J8540" i="1"/>
  <c r="K8540" i="1"/>
  <c r="I8541" i="1"/>
  <c r="J8541" i="1"/>
  <c r="K8541" i="1"/>
  <c r="I8542" i="1"/>
  <c r="J8542" i="1"/>
  <c r="K8542" i="1"/>
  <c r="I8543" i="1"/>
  <c r="J8543" i="1"/>
  <c r="K8543" i="1"/>
  <c r="I8544" i="1"/>
  <c r="J8544" i="1"/>
  <c r="K8544" i="1"/>
  <c r="I8545" i="1"/>
  <c r="J8545" i="1"/>
  <c r="K8545" i="1"/>
  <c r="I8546" i="1"/>
  <c r="J8546" i="1"/>
  <c r="K8546" i="1"/>
  <c r="I8547" i="1"/>
  <c r="J8547" i="1"/>
  <c r="K8547" i="1"/>
  <c r="I8548" i="1"/>
  <c r="J8548" i="1"/>
  <c r="K8548" i="1"/>
  <c r="I8549" i="1"/>
  <c r="J8549" i="1"/>
  <c r="K8549" i="1"/>
  <c r="I8550" i="1"/>
  <c r="J8550" i="1"/>
  <c r="K8550" i="1"/>
  <c r="I8551" i="1"/>
  <c r="J8551" i="1"/>
  <c r="K8551" i="1"/>
  <c r="I8552" i="1"/>
  <c r="J8552" i="1"/>
  <c r="K8552" i="1"/>
  <c r="I8553" i="1"/>
  <c r="J8553" i="1"/>
  <c r="K8553" i="1"/>
  <c r="I8554" i="1"/>
  <c r="J8554" i="1"/>
  <c r="K8554" i="1"/>
  <c r="I8555" i="1"/>
  <c r="J8555" i="1"/>
  <c r="K8555" i="1"/>
  <c r="I8556" i="1"/>
  <c r="J8556" i="1"/>
  <c r="K8556" i="1"/>
  <c r="I8557" i="1"/>
  <c r="J8557" i="1"/>
  <c r="K8557" i="1"/>
  <c r="I8558" i="1"/>
  <c r="J8558" i="1"/>
  <c r="K8558" i="1"/>
  <c r="I8559" i="1"/>
  <c r="J8559" i="1"/>
  <c r="K8559" i="1"/>
  <c r="I8560" i="1"/>
  <c r="J8560" i="1"/>
  <c r="K8560" i="1"/>
  <c r="I8561" i="1"/>
  <c r="J8561" i="1"/>
  <c r="K8561" i="1"/>
  <c r="I8562" i="1"/>
  <c r="J8562" i="1"/>
  <c r="K8562" i="1"/>
  <c r="I8563" i="1"/>
  <c r="J8563" i="1"/>
  <c r="K8563" i="1"/>
  <c r="I8564" i="1"/>
  <c r="J8564" i="1"/>
  <c r="K8564" i="1"/>
  <c r="I8565" i="1"/>
  <c r="J8565" i="1"/>
  <c r="K8565" i="1"/>
  <c r="I8566" i="1"/>
  <c r="J8566" i="1"/>
  <c r="K8566" i="1"/>
  <c r="I8567" i="1"/>
  <c r="J8567" i="1"/>
  <c r="K8567" i="1"/>
  <c r="I8568" i="1"/>
  <c r="J8568" i="1"/>
  <c r="K8568" i="1"/>
  <c r="I8569" i="1"/>
  <c r="J8569" i="1"/>
  <c r="K8569" i="1"/>
  <c r="I8570" i="1"/>
  <c r="J8570" i="1"/>
  <c r="K8570" i="1"/>
  <c r="I8571" i="1"/>
  <c r="J8571" i="1"/>
  <c r="K8571" i="1"/>
  <c r="I8572" i="1"/>
  <c r="J8572" i="1"/>
  <c r="K8572" i="1"/>
  <c r="I8573" i="1"/>
  <c r="J8573" i="1"/>
  <c r="K8573" i="1"/>
  <c r="I8574" i="1"/>
  <c r="J8574" i="1"/>
  <c r="K8574" i="1"/>
  <c r="I8575" i="1"/>
  <c r="J8575" i="1"/>
  <c r="K8575" i="1"/>
  <c r="I8576" i="1"/>
  <c r="J8576" i="1"/>
  <c r="K8576" i="1"/>
  <c r="I8577" i="1"/>
  <c r="J8577" i="1"/>
  <c r="K8577" i="1"/>
  <c r="I8578" i="1"/>
  <c r="J8578" i="1"/>
  <c r="K8578" i="1"/>
  <c r="I8579" i="1"/>
  <c r="J8579" i="1"/>
  <c r="K8579" i="1"/>
  <c r="I8580" i="1"/>
  <c r="J8580" i="1"/>
  <c r="K8580" i="1"/>
  <c r="I8581" i="1"/>
  <c r="J8581" i="1"/>
  <c r="K8581" i="1"/>
  <c r="I8582" i="1"/>
  <c r="J8582" i="1"/>
  <c r="K8582" i="1"/>
  <c r="I8583" i="1"/>
  <c r="J8583" i="1"/>
  <c r="K8583" i="1"/>
  <c r="I8584" i="1"/>
  <c r="J8584" i="1"/>
  <c r="K8584" i="1"/>
  <c r="I8585" i="1"/>
  <c r="J8585" i="1"/>
  <c r="K8585" i="1"/>
  <c r="I8586" i="1"/>
  <c r="J8586" i="1"/>
  <c r="K8586" i="1"/>
  <c r="I8587" i="1"/>
  <c r="J8587" i="1"/>
  <c r="K8587" i="1"/>
  <c r="I8588" i="1"/>
  <c r="J8588" i="1"/>
  <c r="K8588" i="1"/>
  <c r="I8589" i="1"/>
  <c r="J8589" i="1"/>
  <c r="K8589" i="1"/>
  <c r="I8590" i="1"/>
  <c r="J8590" i="1"/>
  <c r="K8590" i="1"/>
  <c r="I8591" i="1"/>
  <c r="J8591" i="1"/>
  <c r="K8591" i="1"/>
  <c r="I8592" i="1"/>
  <c r="J8592" i="1"/>
  <c r="K8592" i="1"/>
  <c r="I8593" i="1"/>
  <c r="J8593" i="1"/>
  <c r="K8593" i="1"/>
  <c r="I8594" i="1"/>
  <c r="J8594" i="1"/>
  <c r="K8594" i="1"/>
  <c r="I8595" i="1"/>
  <c r="J8595" i="1"/>
  <c r="K8595" i="1"/>
  <c r="I8596" i="1"/>
  <c r="J8596" i="1"/>
  <c r="K8596" i="1"/>
  <c r="I8597" i="1"/>
  <c r="J8597" i="1"/>
  <c r="K8597" i="1"/>
  <c r="I8598" i="1"/>
  <c r="J8598" i="1"/>
  <c r="K8598" i="1"/>
  <c r="I8599" i="1"/>
  <c r="J8599" i="1"/>
  <c r="K8599" i="1"/>
  <c r="I8600" i="1"/>
  <c r="J8600" i="1"/>
  <c r="K8600" i="1"/>
  <c r="I8601" i="1"/>
  <c r="J8601" i="1"/>
  <c r="K8601" i="1"/>
  <c r="I8602" i="1"/>
  <c r="J8602" i="1"/>
  <c r="K8602" i="1"/>
  <c r="I8603" i="1"/>
  <c r="J8603" i="1"/>
  <c r="K8603" i="1"/>
  <c r="I8604" i="1"/>
  <c r="J8604" i="1"/>
  <c r="K8604" i="1"/>
  <c r="I8605" i="1"/>
  <c r="J8605" i="1"/>
  <c r="K8605" i="1"/>
  <c r="I8606" i="1"/>
  <c r="J8606" i="1"/>
  <c r="K8606" i="1"/>
  <c r="I8607" i="1"/>
  <c r="J8607" i="1"/>
  <c r="K8607" i="1"/>
  <c r="I8608" i="1"/>
  <c r="J8608" i="1"/>
  <c r="K8608" i="1"/>
  <c r="I8609" i="1"/>
  <c r="J8609" i="1"/>
  <c r="K8609" i="1"/>
  <c r="I8610" i="1"/>
  <c r="J8610" i="1"/>
  <c r="K8610" i="1"/>
  <c r="I8611" i="1"/>
  <c r="J8611" i="1"/>
  <c r="K8611" i="1"/>
  <c r="I8612" i="1"/>
  <c r="J8612" i="1"/>
  <c r="K8612" i="1"/>
  <c r="I8613" i="1"/>
  <c r="J8613" i="1"/>
  <c r="K8613" i="1"/>
  <c r="I8614" i="1"/>
  <c r="J8614" i="1"/>
  <c r="K8614" i="1"/>
  <c r="I8615" i="1"/>
  <c r="J8615" i="1"/>
  <c r="K8615" i="1"/>
  <c r="I8616" i="1"/>
  <c r="J8616" i="1"/>
  <c r="K8616" i="1"/>
  <c r="I8617" i="1"/>
  <c r="J8617" i="1"/>
  <c r="K8617" i="1"/>
  <c r="I8618" i="1"/>
  <c r="J8618" i="1"/>
  <c r="K8618" i="1"/>
  <c r="I8619" i="1"/>
  <c r="J8619" i="1"/>
  <c r="K8619" i="1"/>
  <c r="I8620" i="1"/>
  <c r="J8620" i="1"/>
  <c r="K8620" i="1"/>
  <c r="I8621" i="1"/>
  <c r="J8621" i="1"/>
  <c r="K8621" i="1"/>
  <c r="I8622" i="1"/>
  <c r="J8622" i="1"/>
  <c r="K8622" i="1"/>
  <c r="I8623" i="1"/>
  <c r="J8623" i="1"/>
  <c r="K8623" i="1"/>
  <c r="I8624" i="1"/>
  <c r="J8624" i="1"/>
  <c r="K8624" i="1"/>
  <c r="I8625" i="1"/>
  <c r="J8625" i="1"/>
  <c r="K8625" i="1"/>
  <c r="I8626" i="1"/>
  <c r="J8626" i="1"/>
  <c r="K8626" i="1"/>
  <c r="I8627" i="1"/>
  <c r="J8627" i="1"/>
  <c r="K8627" i="1"/>
  <c r="I8628" i="1"/>
  <c r="J8628" i="1"/>
  <c r="K8628" i="1"/>
  <c r="I8629" i="1"/>
  <c r="J8629" i="1"/>
  <c r="K8629" i="1"/>
  <c r="I8630" i="1"/>
  <c r="J8630" i="1"/>
  <c r="K8630" i="1"/>
  <c r="I8631" i="1"/>
  <c r="J8631" i="1"/>
  <c r="K8631" i="1"/>
  <c r="I8632" i="1"/>
  <c r="J8632" i="1"/>
  <c r="K8632" i="1"/>
  <c r="I8633" i="1"/>
  <c r="J8633" i="1"/>
  <c r="K8633" i="1"/>
  <c r="I8634" i="1"/>
  <c r="J8634" i="1"/>
  <c r="K8634" i="1"/>
  <c r="I8635" i="1"/>
  <c r="J8635" i="1"/>
  <c r="K8635" i="1"/>
  <c r="I8636" i="1"/>
  <c r="J8636" i="1"/>
  <c r="K8636" i="1"/>
  <c r="I8637" i="1"/>
  <c r="J8637" i="1"/>
  <c r="K8637" i="1"/>
  <c r="I8638" i="1"/>
  <c r="J8638" i="1"/>
  <c r="K8638" i="1"/>
  <c r="I8639" i="1"/>
  <c r="J8639" i="1"/>
  <c r="K8639" i="1"/>
  <c r="I8640" i="1"/>
  <c r="J8640" i="1"/>
  <c r="K8640" i="1"/>
  <c r="I8641" i="1"/>
  <c r="J8641" i="1"/>
  <c r="K8641" i="1"/>
  <c r="I8642" i="1"/>
  <c r="J8642" i="1"/>
  <c r="K8642" i="1"/>
  <c r="I8643" i="1"/>
  <c r="J8643" i="1"/>
  <c r="K8643" i="1"/>
  <c r="I8644" i="1"/>
  <c r="J8644" i="1"/>
  <c r="K8644" i="1"/>
  <c r="I8645" i="1"/>
  <c r="J8645" i="1"/>
  <c r="K8645" i="1"/>
  <c r="I8646" i="1"/>
  <c r="J8646" i="1"/>
  <c r="K8646" i="1"/>
  <c r="I8647" i="1"/>
  <c r="J8647" i="1"/>
  <c r="K8647" i="1"/>
  <c r="I8648" i="1"/>
  <c r="J8648" i="1"/>
  <c r="K8648" i="1"/>
  <c r="I8649" i="1"/>
  <c r="J8649" i="1"/>
  <c r="K8649" i="1"/>
  <c r="I8650" i="1"/>
  <c r="J8650" i="1"/>
  <c r="K8650" i="1"/>
  <c r="I8651" i="1"/>
  <c r="J8651" i="1"/>
  <c r="K8651" i="1"/>
  <c r="I8652" i="1"/>
  <c r="J8652" i="1"/>
  <c r="K8652" i="1"/>
  <c r="I8653" i="1"/>
  <c r="J8653" i="1"/>
  <c r="K8653" i="1"/>
  <c r="I8654" i="1"/>
  <c r="J8654" i="1"/>
  <c r="K8654" i="1"/>
  <c r="I8655" i="1"/>
  <c r="J8655" i="1"/>
  <c r="K8655" i="1"/>
  <c r="I8656" i="1"/>
  <c r="J8656" i="1"/>
  <c r="K8656" i="1"/>
  <c r="I8657" i="1"/>
  <c r="J8657" i="1"/>
  <c r="K8657" i="1"/>
  <c r="I8658" i="1"/>
  <c r="J8658" i="1"/>
  <c r="K8658" i="1"/>
  <c r="I8659" i="1"/>
  <c r="J8659" i="1"/>
  <c r="K8659" i="1"/>
  <c r="I8660" i="1"/>
  <c r="J8660" i="1"/>
  <c r="K8660" i="1"/>
  <c r="I8661" i="1"/>
  <c r="J8661" i="1"/>
  <c r="K8661" i="1"/>
  <c r="I8662" i="1"/>
  <c r="J8662" i="1"/>
  <c r="K8662" i="1"/>
  <c r="I8663" i="1"/>
  <c r="J8663" i="1"/>
  <c r="K8663" i="1"/>
  <c r="I8664" i="1"/>
  <c r="J8664" i="1"/>
  <c r="K8664" i="1"/>
  <c r="I8665" i="1"/>
  <c r="J8665" i="1"/>
  <c r="K8665" i="1"/>
  <c r="I8666" i="1"/>
  <c r="J8666" i="1"/>
  <c r="K8666" i="1"/>
  <c r="I8667" i="1"/>
  <c r="J8667" i="1"/>
  <c r="K8667" i="1"/>
  <c r="I8668" i="1"/>
  <c r="J8668" i="1"/>
  <c r="K8668" i="1"/>
  <c r="I8669" i="1"/>
  <c r="J8669" i="1"/>
  <c r="K8669" i="1"/>
  <c r="I8670" i="1"/>
  <c r="J8670" i="1"/>
  <c r="K8670" i="1"/>
  <c r="I8671" i="1"/>
  <c r="J8671" i="1"/>
  <c r="K8671" i="1"/>
  <c r="I8672" i="1"/>
  <c r="J8672" i="1"/>
  <c r="K8672" i="1"/>
  <c r="I8673" i="1"/>
  <c r="J8673" i="1"/>
  <c r="K8673" i="1"/>
  <c r="I8674" i="1"/>
  <c r="J8674" i="1"/>
  <c r="K8674" i="1"/>
  <c r="I8675" i="1"/>
  <c r="J8675" i="1"/>
  <c r="K8675" i="1"/>
  <c r="I8676" i="1"/>
  <c r="J8676" i="1"/>
  <c r="K8676" i="1"/>
  <c r="I8677" i="1"/>
  <c r="J8677" i="1"/>
  <c r="K8677" i="1"/>
  <c r="I8678" i="1"/>
  <c r="J8678" i="1"/>
  <c r="K8678" i="1"/>
  <c r="I8679" i="1"/>
  <c r="J8679" i="1"/>
  <c r="K8679" i="1"/>
  <c r="I8680" i="1"/>
  <c r="J8680" i="1"/>
  <c r="K8680" i="1"/>
  <c r="I8681" i="1"/>
  <c r="J8681" i="1"/>
  <c r="K8681" i="1"/>
  <c r="I8682" i="1"/>
  <c r="J8682" i="1"/>
  <c r="K8682" i="1"/>
  <c r="I8683" i="1"/>
  <c r="J8683" i="1"/>
  <c r="K8683" i="1"/>
  <c r="I8684" i="1"/>
  <c r="J8684" i="1"/>
  <c r="K8684" i="1"/>
  <c r="I8685" i="1"/>
  <c r="J8685" i="1"/>
  <c r="K8685" i="1"/>
  <c r="I8686" i="1"/>
  <c r="J8686" i="1"/>
  <c r="K8686" i="1"/>
  <c r="I8687" i="1"/>
  <c r="J8687" i="1"/>
  <c r="K8687" i="1"/>
  <c r="I8688" i="1"/>
  <c r="J8688" i="1"/>
  <c r="K8688" i="1"/>
  <c r="I8689" i="1"/>
  <c r="J8689" i="1"/>
  <c r="K8689" i="1"/>
  <c r="I8690" i="1"/>
  <c r="J8690" i="1"/>
  <c r="K8690" i="1"/>
  <c r="I8691" i="1"/>
  <c r="J8691" i="1"/>
  <c r="K8691" i="1"/>
  <c r="I8692" i="1"/>
  <c r="J8692" i="1"/>
  <c r="K8692" i="1"/>
  <c r="I8693" i="1"/>
  <c r="J8693" i="1"/>
  <c r="K8693" i="1"/>
  <c r="I8694" i="1"/>
  <c r="J8694" i="1"/>
  <c r="K8694" i="1"/>
  <c r="I8695" i="1"/>
  <c r="J8695" i="1"/>
  <c r="K8695" i="1"/>
  <c r="I8696" i="1"/>
  <c r="J8696" i="1"/>
  <c r="K8696" i="1"/>
  <c r="I8697" i="1"/>
  <c r="J8697" i="1"/>
  <c r="K8697" i="1"/>
  <c r="I8698" i="1"/>
  <c r="J8698" i="1"/>
  <c r="K8698" i="1"/>
  <c r="I8699" i="1"/>
  <c r="J8699" i="1"/>
  <c r="K8699" i="1"/>
  <c r="I8700" i="1"/>
  <c r="J8700" i="1"/>
  <c r="K8700" i="1"/>
  <c r="I8701" i="1"/>
  <c r="J8701" i="1"/>
  <c r="K8701" i="1"/>
  <c r="I8702" i="1"/>
  <c r="J8702" i="1"/>
  <c r="K8702" i="1"/>
  <c r="I8703" i="1"/>
  <c r="J8703" i="1"/>
  <c r="K8703" i="1"/>
  <c r="I8704" i="1"/>
  <c r="J8704" i="1"/>
  <c r="K8704" i="1"/>
  <c r="I8705" i="1"/>
  <c r="J8705" i="1"/>
  <c r="K8705" i="1"/>
  <c r="I8706" i="1"/>
  <c r="J8706" i="1"/>
  <c r="K8706" i="1"/>
  <c r="I8707" i="1"/>
  <c r="J8707" i="1"/>
  <c r="K8707" i="1"/>
  <c r="I8708" i="1"/>
  <c r="J8708" i="1"/>
  <c r="K8708" i="1"/>
  <c r="I8709" i="1"/>
  <c r="J8709" i="1"/>
  <c r="K8709" i="1"/>
  <c r="I8710" i="1"/>
  <c r="J8710" i="1"/>
  <c r="K8710" i="1"/>
  <c r="I8711" i="1"/>
  <c r="J8711" i="1"/>
  <c r="K8711" i="1"/>
  <c r="I8712" i="1"/>
  <c r="J8712" i="1"/>
  <c r="K8712" i="1"/>
  <c r="I8713" i="1"/>
  <c r="J8713" i="1"/>
  <c r="K8713" i="1"/>
  <c r="I8714" i="1"/>
  <c r="J8714" i="1"/>
  <c r="K8714" i="1"/>
  <c r="I8715" i="1"/>
  <c r="J8715" i="1"/>
  <c r="K8715" i="1"/>
  <c r="I8716" i="1"/>
  <c r="J8716" i="1"/>
  <c r="K8716" i="1"/>
  <c r="I8717" i="1"/>
  <c r="J8717" i="1"/>
  <c r="K8717" i="1"/>
  <c r="I8718" i="1"/>
  <c r="J8718" i="1"/>
  <c r="K8718" i="1"/>
  <c r="I8719" i="1"/>
  <c r="J8719" i="1"/>
  <c r="K8719" i="1"/>
  <c r="I8720" i="1"/>
  <c r="J8720" i="1"/>
  <c r="K8720" i="1"/>
  <c r="I8721" i="1"/>
  <c r="J8721" i="1"/>
  <c r="K8721" i="1"/>
  <c r="I8722" i="1"/>
  <c r="J8722" i="1"/>
  <c r="K8722" i="1"/>
  <c r="I8723" i="1"/>
  <c r="J8723" i="1"/>
  <c r="K8723" i="1"/>
  <c r="I8724" i="1"/>
  <c r="J8724" i="1"/>
  <c r="K8724" i="1"/>
  <c r="I8725" i="1"/>
  <c r="J8725" i="1"/>
  <c r="K8725" i="1"/>
  <c r="I8726" i="1"/>
  <c r="J8726" i="1"/>
  <c r="K8726" i="1"/>
  <c r="I8727" i="1"/>
  <c r="J8727" i="1"/>
  <c r="K8727" i="1"/>
  <c r="I8728" i="1"/>
  <c r="J8728" i="1"/>
  <c r="K8728" i="1"/>
  <c r="I8729" i="1"/>
  <c r="J8729" i="1"/>
  <c r="K8729" i="1"/>
  <c r="I8730" i="1"/>
  <c r="J8730" i="1"/>
  <c r="K8730" i="1"/>
  <c r="I8731" i="1"/>
  <c r="J8731" i="1"/>
  <c r="K8731" i="1"/>
  <c r="I8732" i="1"/>
  <c r="J8732" i="1"/>
  <c r="K8732" i="1"/>
  <c r="I8733" i="1"/>
  <c r="J8733" i="1"/>
  <c r="K8733" i="1"/>
  <c r="I8734" i="1"/>
  <c r="J8734" i="1"/>
  <c r="K8734" i="1"/>
  <c r="I8735" i="1"/>
  <c r="J8735" i="1"/>
  <c r="K8735" i="1"/>
  <c r="I8736" i="1"/>
  <c r="J8736" i="1"/>
  <c r="K8736" i="1"/>
  <c r="I8737" i="1"/>
  <c r="J8737" i="1"/>
  <c r="K8737" i="1"/>
  <c r="I8738" i="1"/>
  <c r="J8738" i="1"/>
  <c r="K8738" i="1"/>
  <c r="I8739" i="1"/>
  <c r="J8739" i="1"/>
  <c r="K8739" i="1"/>
  <c r="I8740" i="1"/>
  <c r="J8740" i="1"/>
  <c r="K8740" i="1"/>
  <c r="I8741" i="1"/>
  <c r="J8741" i="1"/>
  <c r="K8741" i="1"/>
  <c r="I8742" i="1"/>
  <c r="J8742" i="1"/>
  <c r="K8742" i="1"/>
  <c r="I8743" i="1"/>
  <c r="J8743" i="1"/>
  <c r="K8743" i="1"/>
  <c r="I8744" i="1"/>
  <c r="J8744" i="1"/>
  <c r="K8744" i="1"/>
  <c r="I8745" i="1"/>
  <c r="J8745" i="1"/>
  <c r="K8745" i="1"/>
  <c r="I8746" i="1"/>
  <c r="J8746" i="1"/>
  <c r="K8746" i="1"/>
  <c r="I8747" i="1"/>
  <c r="J8747" i="1"/>
  <c r="K8747" i="1"/>
  <c r="I8748" i="1"/>
  <c r="J8748" i="1"/>
  <c r="K8748" i="1"/>
  <c r="I8749" i="1"/>
  <c r="J8749" i="1"/>
  <c r="K8749" i="1"/>
  <c r="I8750" i="1"/>
  <c r="J8750" i="1"/>
  <c r="K8750" i="1"/>
  <c r="I8751" i="1"/>
  <c r="J8751" i="1"/>
  <c r="K8751" i="1"/>
  <c r="I8752" i="1"/>
  <c r="J8752" i="1"/>
  <c r="K8752" i="1"/>
  <c r="I8753" i="1"/>
  <c r="J8753" i="1"/>
  <c r="K8753" i="1"/>
  <c r="I8754" i="1"/>
  <c r="J8754" i="1"/>
  <c r="K8754" i="1"/>
  <c r="I8755" i="1"/>
  <c r="J8755" i="1"/>
  <c r="K8755" i="1"/>
  <c r="I8756" i="1"/>
  <c r="J8756" i="1"/>
  <c r="K8756" i="1"/>
  <c r="I8757" i="1"/>
  <c r="J8757" i="1"/>
  <c r="K8757" i="1"/>
  <c r="I8758" i="1"/>
  <c r="J8758" i="1"/>
  <c r="K8758" i="1"/>
  <c r="I8759" i="1"/>
  <c r="J8759" i="1"/>
  <c r="K8759" i="1"/>
  <c r="I8760" i="1"/>
  <c r="J8760" i="1"/>
  <c r="K8760" i="1"/>
  <c r="I8761" i="1"/>
  <c r="J8761" i="1"/>
  <c r="K8761" i="1"/>
  <c r="I8762" i="1"/>
  <c r="J8762" i="1"/>
  <c r="K8762" i="1"/>
  <c r="I8763" i="1"/>
  <c r="J8763" i="1"/>
  <c r="K8763" i="1"/>
  <c r="I8764" i="1"/>
  <c r="J8764" i="1"/>
  <c r="K8764" i="1"/>
  <c r="I8765" i="1"/>
  <c r="J8765" i="1"/>
  <c r="K8765" i="1"/>
  <c r="I8766" i="1"/>
  <c r="J8766" i="1"/>
  <c r="K8766" i="1"/>
  <c r="I8767" i="1"/>
  <c r="J8767" i="1"/>
  <c r="K8767" i="1"/>
  <c r="I8768" i="1"/>
  <c r="J8768" i="1"/>
  <c r="K8768" i="1"/>
  <c r="I8769" i="1"/>
  <c r="J8769" i="1"/>
  <c r="K8769" i="1"/>
  <c r="I8770" i="1"/>
  <c r="J8770" i="1"/>
  <c r="K8770" i="1"/>
  <c r="I8771" i="1"/>
  <c r="J8771" i="1"/>
  <c r="K8771" i="1"/>
  <c r="I8772" i="1"/>
  <c r="J8772" i="1"/>
  <c r="K8772" i="1"/>
  <c r="I8773" i="1"/>
  <c r="J8773" i="1"/>
  <c r="K8773" i="1"/>
  <c r="I8774" i="1"/>
  <c r="J8774" i="1"/>
  <c r="K8774" i="1"/>
  <c r="I8775" i="1"/>
  <c r="J8775" i="1"/>
  <c r="K8775" i="1"/>
  <c r="I8776" i="1"/>
  <c r="J8776" i="1"/>
  <c r="K8776" i="1"/>
  <c r="I8777" i="1"/>
  <c r="J8777" i="1"/>
  <c r="K8777" i="1"/>
  <c r="I8778" i="1"/>
  <c r="J8778" i="1"/>
  <c r="K8778" i="1"/>
  <c r="I8779" i="1"/>
  <c r="J8779" i="1"/>
  <c r="K8779" i="1"/>
  <c r="I8780" i="1"/>
  <c r="J8780" i="1"/>
  <c r="K8780" i="1"/>
  <c r="I8781" i="1"/>
  <c r="J8781" i="1"/>
  <c r="K8781" i="1"/>
  <c r="I8782" i="1"/>
  <c r="J8782" i="1"/>
  <c r="K8782" i="1"/>
  <c r="I8783" i="1"/>
  <c r="J8783" i="1"/>
  <c r="K8783" i="1"/>
  <c r="I8784" i="1"/>
  <c r="J8784" i="1"/>
  <c r="K8784" i="1"/>
  <c r="I8785" i="1"/>
  <c r="J8785" i="1"/>
  <c r="K8785" i="1"/>
  <c r="I8786" i="1"/>
  <c r="J8786" i="1"/>
  <c r="K8786" i="1"/>
  <c r="I8787" i="1"/>
  <c r="J8787" i="1"/>
  <c r="K8787" i="1"/>
  <c r="I8788" i="1"/>
  <c r="J8788" i="1"/>
  <c r="K8788" i="1"/>
  <c r="I8789" i="1"/>
  <c r="J8789" i="1"/>
  <c r="K8789" i="1"/>
  <c r="I8790" i="1"/>
  <c r="J8790" i="1"/>
  <c r="K8790" i="1"/>
  <c r="I8791" i="1"/>
  <c r="J8791" i="1"/>
  <c r="K8791" i="1"/>
  <c r="I8792" i="1"/>
  <c r="J8792" i="1"/>
  <c r="K8792" i="1"/>
  <c r="I8793" i="1"/>
  <c r="J8793" i="1"/>
  <c r="K8793" i="1"/>
  <c r="I8794" i="1"/>
  <c r="J8794" i="1"/>
  <c r="K8794" i="1"/>
  <c r="I8795" i="1"/>
  <c r="J8795" i="1"/>
  <c r="K8795" i="1"/>
  <c r="I8796" i="1"/>
  <c r="J8796" i="1"/>
  <c r="K8796" i="1"/>
  <c r="I8797" i="1"/>
  <c r="J8797" i="1"/>
  <c r="K8797" i="1"/>
  <c r="I8798" i="1"/>
  <c r="J8798" i="1"/>
  <c r="K8798" i="1"/>
  <c r="I8799" i="1"/>
  <c r="J8799" i="1"/>
  <c r="K8799" i="1"/>
  <c r="I8800" i="1"/>
  <c r="J8800" i="1"/>
  <c r="K8800" i="1"/>
  <c r="I8801" i="1"/>
  <c r="J8801" i="1"/>
  <c r="K8801" i="1"/>
  <c r="I8802" i="1"/>
  <c r="J8802" i="1"/>
  <c r="K8802" i="1"/>
  <c r="I8803" i="1"/>
  <c r="J8803" i="1"/>
  <c r="K8803" i="1"/>
  <c r="I8804" i="1"/>
  <c r="J8804" i="1"/>
  <c r="K8804" i="1"/>
  <c r="I8805" i="1"/>
  <c r="J8805" i="1"/>
  <c r="K8805" i="1"/>
  <c r="I8806" i="1"/>
  <c r="J8806" i="1"/>
  <c r="K8806" i="1"/>
  <c r="I8807" i="1"/>
  <c r="J8807" i="1"/>
  <c r="K8807" i="1"/>
  <c r="I8808" i="1"/>
  <c r="J8808" i="1"/>
  <c r="K8808" i="1"/>
  <c r="I8809" i="1"/>
  <c r="J8809" i="1"/>
  <c r="K8809" i="1"/>
  <c r="I8810" i="1"/>
  <c r="J8810" i="1"/>
  <c r="K8810" i="1"/>
  <c r="I8811" i="1"/>
  <c r="J8811" i="1"/>
  <c r="K8811" i="1"/>
  <c r="I8812" i="1"/>
  <c r="J8812" i="1"/>
  <c r="K8812" i="1"/>
  <c r="I8813" i="1"/>
  <c r="J8813" i="1"/>
  <c r="K8813" i="1"/>
  <c r="I8814" i="1"/>
  <c r="J8814" i="1"/>
  <c r="K8814" i="1"/>
  <c r="I8815" i="1"/>
  <c r="J8815" i="1"/>
  <c r="K8815" i="1"/>
  <c r="I8816" i="1"/>
  <c r="J8816" i="1"/>
  <c r="K8816" i="1"/>
  <c r="I8817" i="1"/>
  <c r="J8817" i="1"/>
  <c r="K8817" i="1"/>
  <c r="I8818" i="1"/>
  <c r="J8818" i="1"/>
  <c r="K8818" i="1"/>
  <c r="I8819" i="1"/>
  <c r="J8819" i="1"/>
  <c r="K8819" i="1"/>
  <c r="I8820" i="1"/>
  <c r="J8820" i="1"/>
  <c r="K8820" i="1"/>
  <c r="I8821" i="1"/>
  <c r="J8821" i="1"/>
  <c r="K8821" i="1"/>
  <c r="I8822" i="1"/>
  <c r="J8822" i="1"/>
  <c r="K8822" i="1"/>
  <c r="I8823" i="1"/>
  <c r="J8823" i="1"/>
  <c r="K8823" i="1"/>
  <c r="I8824" i="1"/>
  <c r="J8824" i="1"/>
  <c r="K8824" i="1"/>
  <c r="I8825" i="1"/>
  <c r="J8825" i="1"/>
  <c r="K8825" i="1"/>
  <c r="I8826" i="1"/>
  <c r="J8826" i="1"/>
  <c r="K8826" i="1"/>
  <c r="I8827" i="1"/>
  <c r="J8827" i="1"/>
  <c r="K8827" i="1"/>
  <c r="I8828" i="1"/>
  <c r="J8828" i="1"/>
  <c r="K8828" i="1"/>
  <c r="I8829" i="1"/>
  <c r="J8829" i="1"/>
  <c r="K8829" i="1"/>
  <c r="I8830" i="1"/>
  <c r="J8830" i="1"/>
  <c r="K8830" i="1"/>
  <c r="I8831" i="1"/>
  <c r="J8831" i="1"/>
  <c r="K8831" i="1"/>
  <c r="I8832" i="1"/>
  <c r="J8832" i="1"/>
  <c r="K8832" i="1"/>
  <c r="I8833" i="1"/>
  <c r="J8833" i="1"/>
  <c r="K8833" i="1"/>
  <c r="I8834" i="1"/>
  <c r="J8834" i="1"/>
  <c r="K8834" i="1"/>
  <c r="I8835" i="1"/>
  <c r="J8835" i="1"/>
  <c r="K8835" i="1"/>
  <c r="I8836" i="1"/>
  <c r="J8836" i="1"/>
  <c r="K8836" i="1"/>
  <c r="I8837" i="1"/>
  <c r="J8837" i="1"/>
  <c r="K8837" i="1"/>
  <c r="I8838" i="1"/>
  <c r="J8838" i="1"/>
  <c r="K8838" i="1"/>
  <c r="I8839" i="1"/>
  <c r="J8839" i="1"/>
  <c r="K8839" i="1"/>
  <c r="I8840" i="1"/>
  <c r="J8840" i="1"/>
  <c r="K8840" i="1"/>
  <c r="I8841" i="1"/>
  <c r="J8841" i="1"/>
  <c r="K8841" i="1"/>
  <c r="I8842" i="1"/>
  <c r="J8842" i="1"/>
  <c r="K8842" i="1"/>
  <c r="I8843" i="1"/>
  <c r="J8843" i="1"/>
  <c r="K8843" i="1"/>
  <c r="I8844" i="1"/>
  <c r="J8844" i="1"/>
  <c r="K8844" i="1"/>
  <c r="I8845" i="1"/>
  <c r="J8845" i="1"/>
  <c r="K8845" i="1"/>
  <c r="I8846" i="1"/>
  <c r="J8846" i="1"/>
  <c r="K8846" i="1"/>
  <c r="I8847" i="1"/>
  <c r="J8847" i="1"/>
  <c r="K8847" i="1"/>
  <c r="I8848" i="1"/>
  <c r="J8848" i="1"/>
  <c r="K8848" i="1"/>
  <c r="I8849" i="1"/>
  <c r="J8849" i="1"/>
  <c r="K8849" i="1"/>
  <c r="I8850" i="1"/>
  <c r="J8850" i="1"/>
  <c r="K8850" i="1"/>
  <c r="I8851" i="1"/>
  <c r="J8851" i="1"/>
  <c r="K8851" i="1"/>
  <c r="I8852" i="1"/>
  <c r="J8852" i="1"/>
  <c r="K8852" i="1"/>
  <c r="I8853" i="1"/>
  <c r="J8853" i="1"/>
  <c r="K8853" i="1"/>
  <c r="I8854" i="1"/>
  <c r="J8854" i="1"/>
  <c r="K8854" i="1"/>
  <c r="I8855" i="1"/>
  <c r="J8855" i="1"/>
  <c r="K8855" i="1"/>
  <c r="I8856" i="1"/>
  <c r="J8856" i="1"/>
  <c r="K8856" i="1"/>
  <c r="I8857" i="1"/>
  <c r="J8857" i="1"/>
  <c r="K8857" i="1"/>
  <c r="I8858" i="1"/>
  <c r="J8858" i="1"/>
  <c r="K8858" i="1"/>
  <c r="I8859" i="1"/>
  <c r="J8859" i="1"/>
  <c r="K8859" i="1"/>
  <c r="I8860" i="1"/>
  <c r="J8860" i="1"/>
  <c r="K8860" i="1"/>
  <c r="I8861" i="1"/>
  <c r="J8861" i="1"/>
  <c r="K8861" i="1"/>
  <c r="I8862" i="1"/>
  <c r="J8862" i="1"/>
  <c r="K8862" i="1"/>
  <c r="I8863" i="1"/>
  <c r="J8863" i="1"/>
  <c r="K8863" i="1"/>
  <c r="I8864" i="1"/>
  <c r="J8864" i="1"/>
  <c r="K8864" i="1"/>
  <c r="I8865" i="1"/>
  <c r="J8865" i="1"/>
  <c r="K8865" i="1"/>
  <c r="I8866" i="1"/>
  <c r="J8866" i="1"/>
  <c r="K8866" i="1"/>
  <c r="I8867" i="1"/>
  <c r="J8867" i="1"/>
  <c r="K8867" i="1"/>
  <c r="I8868" i="1"/>
  <c r="J8868" i="1"/>
  <c r="K8868" i="1"/>
  <c r="I8869" i="1"/>
  <c r="J8869" i="1"/>
  <c r="K8869" i="1"/>
  <c r="I8870" i="1"/>
  <c r="J8870" i="1"/>
  <c r="K8870" i="1"/>
  <c r="I8871" i="1"/>
  <c r="J8871" i="1"/>
  <c r="K8871" i="1"/>
  <c r="I8872" i="1"/>
  <c r="J8872" i="1"/>
  <c r="K8872" i="1"/>
  <c r="I8873" i="1"/>
  <c r="J8873" i="1"/>
  <c r="K8873" i="1"/>
  <c r="I8874" i="1"/>
  <c r="J8874" i="1"/>
  <c r="K8874" i="1"/>
  <c r="I8875" i="1"/>
  <c r="J8875" i="1"/>
  <c r="K8875" i="1"/>
  <c r="I8876" i="1"/>
  <c r="J8876" i="1"/>
  <c r="K8876" i="1"/>
  <c r="I8877" i="1"/>
  <c r="J8877" i="1"/>
  <c r="K8877" i="1"/>
  <c r="I8878" i="1"/>
  <c r="J8878" i="1"/>
  <c r="K8878" i="1"/>
  <c r="I8879" i="1"/>
  <c r="J8879" i="1"/>
  <c r="K8879" i="1"/>
  <c r="I8880" i="1"/>
  <c r="J8880" i="1"/>
  <c r="K8880" i="1"/>
  <c r="I8881" i="1"/>
  <c r="J8881" i="1"/>
  <c r="K8881" i="1"/>
  <c r="I8882" i="1"/>
  <c r="J8882" i="1"/>
  <c r="K8882" i="1"/>
  <c r="I8883" i="1"/>
  <c r="J8883" i="1"/>
  <c r="K8883" i="1"/>
  <c r="I8884" i="1"/>
  <c r="J8884" i="1"/>
  <c r="K8884" i="1"/>
  <c r="I8885" i="1"/>
  <c r="J8885" i="1"/>
  <c r="K8885" i="1"/>
  <c r="I8886" i="1"/>
  <c r="J8886" i="1"/>
  <c r="K8886" i="1"/>
  <c r="I8887" i="1"/>
  <c r="J8887" i="1"/>
  <c r="K8887" i="1"/>
  <c r="I8888" i="1"/>
  <c r="J8888" i="1"/>
  <c r="K8888" i="1"/>
  <c r="I8889" i="1"/>
  <c r="J8889" i="1"/>
  <c r="K8889" i="1"/>
  <c r="I8890" i="1"/>
  <c r="J8890" i="1"/>
  <c r="K8890" i="1"/>
  <c r="I8891" i="1"/>
  <c r="J8891" i="1"/>
  <c r="K8891" i="1"/>
  <c r="I8892" i="1"/>
  <c r="J8892" i="1"/>
  <c r="K8892" i="1"/>
  <c r="I8893" i="1"/>
  <c r="J8893" i="1"/>
  <c r="K8893" i="1"/>
  <c r="I8894" i="1"/>
  <c r="J8894" i="1"/>
  <c r="K8894" i="1"/>
  <c r="I8895" i="1"/>
  <c r="J8895" i="1"/>
  <c r="K8895" i="1"/>
  <c r="I8896" i="1"/>
  <c r="J8896" i="1"/>
  <c r="K8896" i="1"/>
  <c r="I8897" i="1"/>
  <c r="J8897" i="1"/>
  <c r="K8897" i="1"/>
  <c r="I8898" i="1"/>
  <c r="J8898" i="1"/>
  <c r="K8898" i="1"/>
  <c r="I8899" i="1"/>
  <c r="J8899" i="1"/>
  <c r="K8899" i="1"/>
  <c r="I8900" i="1"/>
  <c r="J8900" i="1"/>
  <c r="K8900" i="1"/>
  <c r="I8901" i="1"/>
  <c r="J8901" i="1"/>
  <c r="K8901" i="1"/>
  <c r="I8902" i="1"/>
  <c r="J8902" i="1"/>
  <c r="K8902" i="1"/>
  <c r="I8903" i="1"/>
  <c r="J8903" i="1"/>
  <c r="K8903" i="1"/>
  <c r="I8904" i="1"/>
  <c r="J8904" i="1"/>
  <c r="K8904" i="1"/>
  <c r="I8905" i="1"/>
  <c r="J8905" i="1"/>
  <c r="K8905" i="1"/>
  <c r="I8906" i="1"/>
  <c r="J8906" i="1"/>
  <c r="K8906" i="1"/>
  <c r="I8907" i="1"/>
  <c r="J8907" i="1"/>
  <c r="K8907" i="1"/>
  <c r="I8908" i="1"/>
  <c r="J8908" i="1"/>
  <c r="K8908" i="1"/>
  <c r="I8909" i="1"/>
  <c r="J8909" i="1"/>
  <c r="K8909" i="1"/>
  <c r="I8910" i="1"/>
  <c r="J8910" i="1"/>
  <c r="K8910" i="1"/>
  <c r="I8911" i="1"/>
  <c r="J8911" i="1"/>
  <c r="K8911" i="1"/>
  <c r="I8912" i="1"/>
  <c r="J8912" i="1"/>
  <c r="K8912" i="1"/>
  <c r="I8913" i="1"/>
  <c r="J8913" i="1"/>
  <c r="K8913" i="1"/>
  <c r="I8914" i="1"/>
  <c r="J8914" i="1"/>
  <c r="K8914" i="1"/>
  <c r="I8915" i="1"/>
  <c r="J8915" i="1"/>
  <c r="K8915" i="1"/>
  <c r="I8916" i="1"/>
  <c r="J8916" i="1"/>
  <c r="K8916" i="1"/>
  <c r="I8917" i="1"/>
  <c r="J8917" i="1"/>
  <c r="K8917" i="1"/>
  <c r="I8918" i="1"/>
  <c r="J8918" i="1"/>
  <c r="K8918" i="1"/>
  <c r="I8919" i="1"/>
  <c r="J8919" i="1"/>
  <c r="K8919" i="1"/>
  <c r="I8920" i="1"/>
  <c r="J8920" i="1"/>
  <c r="K8920" i="1"/>
  <c r="I8921" i="1"/>
  <c r="J8921" i="1"/>
  <c r="K8921" i="1"/>
  <c r="I8922" i="1"/>
  <c r="J8922" i="1"/>
  <c r="K8922" i="1"/>
  <c r="I8923" i="1"/>
  <c r="J8923" i="1"/>
  <c r="K8923" i="1"/>
  <c r="I8924" i="1"/>
  <c r="J8924" i="1"/>
  <c r="K8924" i="1"/>
  <c r="I8925" i="1"/>
  <c r="J8925" i="1"/>
  <c r="K8925" i="1"/>
  <c r="I8926" i="1"/>
  <c r="J8926" i="1"/>
  <c r="K8926" i="1"/>
  <c r="I8927" i="1"/>
  <c r="J8927" i="1"/>
  <c r="K8927" i="1"/>
  <c r="I8928" i="1"/>
  <c r="J8928" i="1"/>
  <c r="K8928" i="1"/>
  <c r="I8929" i="1"/>
  <c r="J8929" i="1"/>
  <c r="K8929" i="1"/>
  <c r="I8930" i="1"/>
  <c r="J8930" i="1"/>
  <c r="K8930" i="1"/>
  <c r="I8931" i="1"/>
  <c r="J8931" i="1"/>
  <c r="K8931" i="1"/>
  <c r="I8932" i="1"/>
  <c r="J8932" i="1"/>
  <c r="K8932" i="1"/>
  <c r="I8933" i="1"/>
  <c r="J8933" i="1"/>
  <c r="K8933" i="1"/>
  <c r="I8934" i="1"/>
  <c r="J8934" i="1"/>
  <c r="K8934" i="1"/>
  <c r="I8935" i="1"/>
  <c r="J8935" i="1"/>
  <c r="K8935" i="1"/>
  <c r="I8936" i="1"/>
  <c r="J8936" i="1"/>
  <c r="K8936" i="1"/>
  <c r="I8937" i="1"/>
  <c r="J8937" i="1"/>
  <c r="K8937" i="1"/>
  <c r="I8938" i="1"/>
  <c r="J8938" i="1"/>
  <c r="K8938" i="1"/>
  <c r="I8939" i="1"/>
  <c r="J8939" i="1"/>
  <c r="K8939" i="1"/>
  <c r="I8940" i="1"/>
  <c r="J8940" i="1"/>
  <c r="K8940" i="1"/>
  <c r="I8941" i="1"/>
  <c r="J8941" i="1"/>
  <c r="K8941" i="1"/>
  <c r="I8942" i="1"/>
  <c r="J8942" i="1"/>
  <c r="K8942" i="1"/>
  <c r="I8943" i="1"/>
  <c r="J8943" i="1"/>
  <c r="K8943" i="1"/>
  <c r="I8944" i="1"/>
  <c r="J8944" i="1"/>
  <c r="K8944" i="1"/>
  <c r="I8945" i="1"/>
  <c r="J8945" i="1"/>
  <c r="K8945" i="1"/>
  <c r="I8946" i="1"/>
  <c r="J8946" i="1"/>
  <c r="K8946" i="1"/>
  <c r="I8947" i="1"/>
  <c r="J8947" i="1"/>
  <c r="K8947" i="1"/>
  <c r="I8948" i="1"/>
  <c r="J8948" i="1"/>
  <c r="K8948" i="1"/>
  <c r="I8949" i="1"/>
  <c r="J8949" i="1"/>
  <c r="K8949" i="1"/>
  <c r="I8950" i="1"/>
  <c r="J8950" i="1"/>
  <c r="K8950" i="1"/>
  <c r="I8951" i="1"/>
  <c r="J8951" i="1"/>
  <c r="K8951" i="1"/>
  <c r="I8952" i="1"/>
  <c r="J8952" i="1"/>
  <c r="K8952" i="1"/>
  <c r="I8953" i="1"/>
  <c r="J8953" i="1"/>
  <c r="K8953" i="1"/>
  <c r="I8954" i="1"/>
  <c r="J8954" i="1"/>
  <c r="K8954" i="1"/>
  <c r="I8955" i="1"/>
  <c r="J8955" i="1"/>
  <c r="K8955" i="1"/>
  <c r="I8956" i="1"/>
  <c r="J8956" i="1"/>
  <c r="K8956" i="1"/>
  <c r="I8957" i="1"/>
  <c r="J8957" i="1"/>
  <c r="K8957" i="1"/>
  <c r="I8958" i="1"/>
  <c r="J8958" i="1"/>
  <c r="K8958" i="1"/>
  <c r="I8959" i="1"/>
  <c r="J8959" i="1"/>
  <c r="K8959" i="1"/>
  <c r="I8960" i="1"/>
  <c r="J8960" i="1"/>
  <c r="K8960" i="1"/>
  <c r="I8961" i="1"/>
  <c r="J8961" i="1"/>
  <c r="K8961" i="1"/>
  <c r="I8962" i="1"/>
  <c r="J8962" i="1"/>
  <c r="K8962" i="1"/>
  <c r="I8963" i="1"/>
  <c r="J8963" i="1"/>
  <c r="K8963" i="1"/>
  <c r="I8964" i="1"/>
  <c r="J8964" i="1"/>
  <c r="K8964" i="1"/>
  <c r="I8965" i="1"/>
  <c r="J8965" i="1"/>
  <c r="K8965" i="1"/>
  <c r="I8966" i="1"/>
  <c r="J8966" i="1"/>
  <c r="K8966" i="1"/>
  <c r="I8967" i="1"/>
  <c r="J8967" i="1"/>
  <c r="K8967" i="1"/>
  <c r="I8968" i="1"/>
  <c r="J8968" i="1"/>
  <c r="K8968" i="1"/>
  <c r="I8969" i="1"/>
  <c r="J8969" i="1"/>
  <c r="K8969" i="1"/>
  <c r="I8970" i="1"/>
  <c r="J8970" i="1"/>
  <c r="K8970" i="1"/>
  <c r="I8971" i="1"/>
  <c r="J8971" i="1"/>
  <c r="K8971" i="1"/>
  <c r="I8972" i="1"/>
  <c r="J8972" i="1"/>
  <c r="K8972" i="1"/>
  <c r="I8973" i="1"/>
  <c r="J8973" i="1"/>
  <c r="K8973" i="1"/>
  <c r="I8974" i="1"/>
  <c r="J8974" i="1"/>
  <c r="K8974" i="1"/>
  <c r="I8975" i="1"/>
  <c r="J8975" i="1"/>
  <c r="K8975" i="1"/>
  <c r="I8976" i="1"/>
  <c r="J8976" i="1"/>
  <c r="K8976" i="1"/>
  <c r="I8977" i="1"/>
  <c r="J8977" i="1"/>
  <c r="K8977" i="1"/>
  <c r="I8978" i="1"/>
  <c r="J8978" i="1"/>
  <c r="K8978" i="1"/>
  <c r="I8979" i="1"/>
  <c r="J8979" i="1"/>
  <c r="K8979" i="1"/>
  <c r="I8980" i="1"/>
  <c r="J8980" i="1"/>
  <c r="K8980" i="1"/>
  <c r="I8981" i="1"/>
  <c r="J8981" i="1"/>
  <c r="K8981" i="1"/>
  <c r="I8982" i="1"/>
  <c r="J8982" i="1"/>
  <c r="K8982" i="1"/>
  <c r="I8983" i="1"/>
  <c r="J8983" i="1"/>
  <c r="K8983" i="1"/>
  <c r="I8984" i="1"/>
  <c r="J8984" i="1"/>
  <c r="K8984" i="1"/>
  <c r="I8985" i="1"/>
  <c r="J8985" i="1"/>
  <c r="K8985" i="1"/>
  <c r="I8986" i="1"/>
  <c r="J8986" i="1"/>
  <c r="K8986" i="1"/>
  <c r="I8987" i="1"/>
  <c r="J8987" i="1"/>
  <c r="K8987" i="1"/>
  <c r="I8988" i="1"/>
  <c r="J8988" i="1"/>
  <c r="K8988" i="1"/>
  <c r="I8989" i="1"/>
  <c r="J8989" i="1"/>
  <c r="K8989" i="1"/>
  <c r="I8990" i="1"/>
  <c r="J8990" i="1"/>
  <c r="K8990" i="1"/>
  <c r="I8991" i="1"/>
  <c r="J8991" i="1"/>
  <c r="K8991" i="1"/>
  <c r="I8992" i="1"/>
  <c r="J8992" i="1"/>
  <c r="K8992" i="1"/>
  <c r="I8993" i="1"/>
  <c r="J8993" i="1"/>
  <c r="K8993" i="1"/>
  <c r="I8994" i="1"/>
  <c r="J8994" i="1"/>
  <c r="K8994" i="1"/>
  <c r="I8995" i="1"/>
  <c r="J8995" i="1"/>
  <c r="K8995" i="1"/>
  <c r="I8996" i="1"/>
  <c r="J8996" i="1"/>
  <c r="K8996" i="1"/>
  <c r="I8997" i="1"/>
  <c r="J8997" i="1"/>
  <c r="K8997" i="1"/>
  <c r="I8998" i="1"/>
  <c r="J8998" i="1"/>
  <c r="K8998" i="1"/>
  <c r="I8999" i="1"/>
  <c r="J8999" i="1"/>
  <c r="K8999" i="1"/>
  <c r="I9000" i="1"/>
  <c r="J9000" i="1"/>
  <c r="K9000" i="1"/>
  <c r="I9001" i="1"/>
  <c r="J9001" i="1"/>
  <c r="K9001" i="1"/>
  <c r="I9002" i="1"/>
  <c r="J9002" i="1"/>
  <c r="K9002" i="1"/>
  <c r="I9003" i="1"/>
  <c r="J9003" i="1"/>
  <c r="K9003" i="1"/>
  <c r="I9004" i="1"/>
  <c r="J9004" i="1"/>
  <c r="K9004" i="1"/>
  <c r="I9005" i="1"/>
  <c r="J9005" i="1"/>
  <c r="K9005" i="1"/>
  <c r="I9006" i="1"/>
  <c r="J9006" i="1"/>
  <c r="K9006" i="1"/>
  <c r="I9007" i="1"/>
  <c r="J9007" i="1"/>
  <c r="K9007" i="1"/>
  <c r="I9008" i="1"/>
  <c r="J9008" i="1"/>
  <c r="K9008" i="1"/>
  <c r="I9009" i="1"/>
  <c r="J9009" i="1"/>
  <c r="K9009" i="1"/>
  <c r="I9010" i="1"/>
  <c r="J9010" i="1"/>
  <c r="K9010" i="1"/>
  <c r="I9011" i="1"/>
  <c r="J9011" i="1"/>
  <c r="K9011" i="1"/>
  <c r="I9012" i="1"/>
  <c r="J9012" i="1"/>
  <c r="K9012" i="1"/>
  <c r="I9013" i="1"/>
  <c r="J9013" i="1"/>
  <c r="K9013" i="1"/>
  <c r="I9014" i="1"/>
  <c r="J9014" i="1"/>
  <c r="K9014" i="1"/>
  <c r="I9015" i="1"/>
  <c r="J9015" i="1"/>
  <c r="K9015" i="1"/>
  <c r="I9016" i="1"/>
  <c r="J9016" i="1"/>
  <c r="K9016" i="1"/>
  <c r="I9017" i="1"/>
  <c r="J9017" i="1"/>
  <c r="K9017" i="1"/>
  <c r="I9018" i="1"/>
  <c r="J9018" i="1"/>
  <c r="K9018" i="1"/>
  <c r="I9019" i="1"/>
  <c r="J9019" i="1"/>
  <c r="K9019" i="1"/>
  <c r="I9020" i="1"/>
  <c r="J9020" i="1"/>
  <c r="K9020" i="1"/>
  <c r="I9021" i="1"/>
  <c r="J9021" i="1"/>
  <c r="K9021" i="1"/>
  <c r="I9022" i="1"/>
  <c r="J9022" i="1"/>
  <c r="K9022" i="1"/>
  <c r="I9023" i="1"/>
  <c r="J9023" i="1"/>
  <c r="K9023" i="1"/>
  <c r="I9024" i="1"/>
  <c r="J9024" i="1"/>
  <c r="K9024" i="1"/>
  <c r="I9025" i="1"/>
  <c r="J9025" i="1"/>
  <c r="K9025" i="1"/>
  <c r="I9026" i="1"/>
  <c r="J9026" i="1"/>
  <c r="K9026" i="1"/>
  <c r="I9027" i="1"/>
  <c r="J9027" i="1"/>
  <c r="K9027" i="1"/>
  <c r="I9028" i="1"/>
  <c r="J9028" i="1"/>
  <c r="K9028" i="1"/>
  <c r="I9029" i="1"/>
  <c r="J9029" i="1"/>
  <c r="K9029" i="1"/>
  <c r="I9030" i="1"/>
  <c r="J9030" i="1"/>
  <c r="K9030" i="1"/>
  <c r="I9031" i="1"/>
  <c r="J9031" i="1"/>
  <c r="K9031" i="1"/>
  <c r="I9032" i="1"/>
  <c r="J9032" i="1"/>
  <c r="K9032" i="1"/>
  <c r="I9033" i="1"/>
  <c r="J9033" i="1"/>
  <c r="K9033" i="1"/>
  <c r="I9034" i="1"/>
  <c r="J9034" i="1"/>
  <c r="K9034" i="1"/>
  <c r="I9035" i="1"/>
  <c r="J9035" i="1"/>
  <c r="K9035" i="1"/>
  <c r="I9036" i="1"/>
  <c r="J9036" i="1"/>
  <c r="K9036" i="1"/>
  <c r="I9037" i="1"/>
  <c r="J9037" i="1"/>
  <c r="K9037" i="1"/>
  <c r="I9038" i="1"/>
  <c r="J9038" i="1"/>
  <c r="K9038" i="1"/>
  <c r="I9039" i="1"/>
  <c r="J9039" i="1"/>
  <c r="K9039" i="1"/>
  <c r="I9040" i="1"/>
  <c r="J9040" i="1"/>
  <c r="K9040" i="1"/>
  <c r="I9041" i="1"/>
  <c r="J9041" i="1"/>
  <c r="K9041" i="1"/>
  <c r="I9042" i="1"/>
  <c r="J9042" i="1"/>
  <c r="K9042" i="1"/>
  <c r="I9043" i="1"/>
  <c r="J9043" i="1"/>
  <c r="K9043" i="1"/>
  <c r="I9044" i="1"/>
  <c r="J9044" i="1"/>
  <c r="K9044" i="1"/>
  <c r="I9045" i="1"/>
  <c r="J9045" i="1"/>
  <c r="K9045" i="1"/>
  <c r="I9046" i="1"/>
  <c r="J9046" i="1"/>
  <c r="K9046" i="1"/>
  <c r="I9047" i="1"/>
  <c r="J9047" i="1"/>
  <c r="K9047" i="1"/>
  <c r="I9048" i="1"/>
  <c r="J9048" i="1"/>
  <c r="K9048" i="1"/>
  <c r="I9049" i="1"/>
  <c r="J9049" i="1"/>
  <c r="K9049" i="1"/>
  <c r="I9050" i="1"/>
  <c r="J9050" i="1"/>
  <c r="K9050" i="1"/>
  <c r="I9051" i="1"/>
  <c r="J9051" i="1"/>
  <c r="K9051" i="1"/>
  <c r="I9052" i="1"/>
  <c r="J9052" i="1"/>
  <c r="K9052" i="1"/>
  <c r="I9053" i="1"/>
  <c r="J9053" i="1"/>
  <c r="K9053" i="1"/>
  <c r="I9054" i="1"/>
  <c r="J9054" i="1"/>
  <c r="K9054" i="1"/>
  <c r="I9055" i="1"/>
  <c r="J9055" i="1"/>
  <c r="K9055" i="1"/>
  <c r="I9056" i="1"/>
  <c r="J9056" i="1"/>
  <c r="K9056" i="1"/>
  <c r="I9057" i="1"/>
  <c r="J9057" i="1"/>
  <c r="K9057" i="1"/>
  <c r="I9058" i="1"/>
  <c r="J9058" i="1"/>
  <c r="K9058" i="1"/>
  <c r="I9059" i="1"/>
  <c r="J9059" i="1"/>
  <c r="K9059" i="1"/>
  <c r="I9060" i="1"/>
  <c r="J9060" i="1"/>
  <c r="K9060" i="1"/>
  <c r="I9061" i="1"/>
  <c r="J9061" i="1"/>
  <c r="K9061" i="1"/>
  <c r="I9062" i="1"/>
  <c r="J9062" i="1"/>
  <c r="K9062" i="1"/>
  <c r="I9063" i="1"/>
  <c r="J9063" i="1"/>
  <c r="K9063" i="1"/>
  <c r="I9064" i="1"/>
  <c r="J9064" i="1"/>
  <c r="K9064" i="1"/>
  <c r="I9065" i="1"/>
  <c r="J9065" i="1"/>
  <c r="K9065" i="1"/>
  <c r="I9066" i="1"/>
  <c r="J9066" i="1"/>
  <c r="K9066" i="1"/>
  <c r="I9067" i="1"/>
  <c r="J9067" i="1"/>
  <c r="K9067" i="1"/>
  <c r="I9068" i="1"/>
  <c r="J9068" i="1"/>
  <c r="K9068" i="1"/>
  <c r="I9069" i="1"/>
  <c r="J9069" i="1"/>
  <c r="K9069" i="1"/>
  <c r="I9070" i="1"/>
  <c r="J9070" i="1"/>
  <c r="K9070" i="1"/>
  <c r="I9071" i="1"/>
  <c r="J9071" i="1"/>
  <c r="K9071" i="1"/>
  <c r="I9072" i="1"/>
  <c r="J9072" i="1"/>
  <c r="K9072" i="1"/>
  <c r="I9073" i="1"/>
  <c r="J9073" i="1"/>
  <c r="K9073" i="1"/>
  <c r="I9074" i="1"/>
  <c r="J9074" i="1"/>
  <c r="K9074" i="1"/>
  <c r="I9075" i="1"/>
  <c r="J9075" i="1"/>
  <c r="K9075" i="1"/>
  <c r="I9076" i="1"/>
  <c r="J9076" i="1"/>
  <c r="K9076" i="1"/>
  <c r="I9077" i="1"/>
  <c r="J9077" i="1"/>
  <c r="K9077" i="1"/>
  <c r="I9078" i="1"/>
  <c r="J9078" i="1"/>
  <c r="K9078" i="1"/>
  <c r="I9079" i="1"/>
  <c r="J9079" i="1"/>
  <c r="K9079" i="1"/>
  <c r="I9080" i="1"/>
  <c r="J9080" i="1"/>
  <c r="K9080" i="1"/>
  <c r="I9081" i="1"/>
  <c r="J9081" i="1"/>
  <c r="K9081" i="1"/>
  <c r="I9082" i="1"/>
  <c r="J9082" i="1"/>
  <c r="K9082" i="1"/>
  <c r="I9083" i="1"/>
  <c r="J9083" i="1"/>
  <c r="K9083" i="1"/>
  <c r="I9084" i="1"/>
  <c r="J9084" i="1"/>
  <c r="K9084" i="1"/>
  <c r="I9085" i="1"/>
  <c r="J9085" i="1"/>
  <c r="K9085" i="1"/>
  <c r="I9086" i="1"/>
  <c r="J9086" i="1"/>
  <c r="K9086" i="1"/>
  <c r="I9087" i="1"/>
  <c r="J9087" i="1"/>
  <c r="K9087" i="1"/>
  <c r="I9088" i="1"/>
  <c r="J9088" i="1"/>
  <c r="K9088" i="1"/>
  <c r="I9089" i="1"/>
  <c r="J9089" i="1"/>
  <c r="K9089" i="1"/>
  <c r="I9090" i="1"/>
  <c r="J9090" i="1"/>
  <c r="K9090" i="1"/>
  <c r="I9091" i="1"/>
  <c r="J9091" i="1"/>
  <c r="K9091" i="1"/>
  <c r="I9092" i="1"/>
  <c r="J9092" i="1"/>
  <c r="K9092" i="1"/>
  <c r="I9093" i="1"/>
  <c r="J9093" i="1"/>
  <c r="K9093" i="1"/>
  <c r="I9094" i="1"/>
  <c r="J9094" i="1"/>
  <c r="K9094" i="1"/>
  <c r="I9095" i="1"/>
  <c r="J9095" i="1"/>
  <c r="K9095" i="1"/>
  <c r="I9096" i="1"/>
  <c r="J9096" i="1"/>
  <c r="K9096" i="1"/>
  <c r="I9097" i="1"/>
  <c r="J9097" i="1"/>
  <c r="K9097" i="1"/>
  <c r="I9098" i="1"/>
  <c r="J9098" i="1"/>
  <c r="K9098" i="1"/>
  <c r="I9099" i="1"/>
  <c r="J9099" i="1"/>
  <c r="K9099" i="1"/>
  <c r="I9100" i="1"/>
  <c r="J9100" i="1"/>
  <c r="K9100" i="1"/>
  <c r="I9101" i="1"/>
  <c r="J9101" i="1"/>
  <c r="K9101" i="1"/>
  <c r="I9102" i="1"/>
  <c r="J9102" i="1"/>
  <c r="K9102" i="1"/>
  <c r="I9103" i="1"/>
  <c r="J9103" i="1"/>
  <c r="K9103" i="1"/>
  <c r="I9104" i="1"/>
  <c r="J9104" i="1"/>
  <c r="K9104" i="1"/>
  <c r="I9105" i="1"/>
  <c r="J9105" i="1"/>
  <c r="K9105" i="1"/>
  <c r="I9106" i="1"/>
  <c r="J9106" i="1"/>
  <c r="K9106" i="1"/>
  <c r="I9107" i="1"/>
  <c r="J9107" i="1"/>
  <c r="K9107" i="1"/>
  <c r="I9108" i="1"/>
  <c r="J9108" i="1"/>
  <c r="K9108" i="1"/>
  <c r="I9109" i="1"/>
  <c r="J9109" i="1"/>
  <c r="K9109" i="1"/>
  <c r="I9110" i="1"/>
  <c r="J9110" i="1"/>
  <c r="K9110" i="1"/>
  <c r="I9111" i="1"/>
  <c r="J9111" i="1"/>
  <c r="K9111" i="1"/>
  <c r="I9112" i="1"/>
  <c r="J9112" i="1"/>
  <c r="K9112" i="1"/>
  <c r="I9113" i="1"/>
  <c r="J9113" i="1"/>
  <c r="K9113" i="1"/>
  <c r="I9114" i="1"/>
  <c r="J9114" i="1"/>
  <c r="K9114" i="1"/>
  <c r="I9115" i="1"/>
  <c r="J9115" i="1"/>
  <c r="K9115" i="1"/>
  <c r="I9116" i="1"/>
  <c r="J9116" i="1"/>
  <c r="K9116" i="1"/>
  <c r="I9117" i="1"/>
  <c r="J9117" i="1"/>
  <c r="K9117" i="1"/>
  <c r="I9118" i="1"/>
  <c r="J9118" i="1"/>
  <c r="K9118" i="1"/>
  <c r="I9119" i="1"/>
  <c r="J9119" i="1"/>
  <c r="K9119" i="1"/>
  <c r="I9120" i="1"/>
  <c r="J9120" i="1"/>
  <c r="K9120" i="1"/>
  <c r="I9121" i="1"/>
  <c r="J9121" i="1"/>
  <c r="K9121" i="1"/>
  <c r="I9122" i="1"/>
  <c r="J9122" i="1"/>
  <c r="K9122" i="1"/>
  <c r="I9123" i="1"/>
  <c r="J9123" i="1"/>
  <c r="K9123" i="1"/>
  <c r="I9124" i="1"/>
  <c r="J9124" i="1"/>
  <c r="K9124" i="1"/>
  <c r="I9125" i="1"/>
  <c r="J9125" i="1"/>
  <c r="K9125" i="1"/>
  <c r="I9126" i="1"/>
  <c r="J9126" i="1"/>
  <c r="K9126" i="1"/>
  <c r="I9127" i="1"/>
  <c r="J9127" i="1"/>
  <c r="K9127" i="1"/>
  <c r="I9128" i="1"/>
  <c r="J9128" i="1"/>
  <c r="K9128" i="1"/>
  <c r="I9129" i="1"/>
  <c r="J9129" i="1"/>
  <c r="K9129" i="1"/>
  <c r="I9130" i="1"/>
  <c r="J9130" i="1"/>
  <c r="K9130" i="1"/>
  <c r="I9131" i="1"/>
  <c r="J9131" i="1"/>
  <c r="K9131" i="1"/>
  <c r="I9132" i="1"/>
  <c r="J9132" i="1"/>
  <c r="K9132" i="1"/>
  <c r="I9133" i="1"/>
  <c r="J9133" i="1"/>
  <c r="K9133" i="1"/>
  <c r="I9134" i="1"/>
  <c r="J9134" i="1"/>
  <c r="K9134" i="1"/>
  <c r="I9135" i="1"/>
  <c r="J9135" i="1"/>
  <c r="K9135" i="1"/>
  <c r="I9136" i="1"/>
  <c r="J9136" i="1"/>
  <c r="K9136" i="1"/>
  <c r="I9137" i="1"/>
  <c r="J9137" i="1"/>
  <c r="K9137" i="1"/>
  <c r="I9138" i="1"/>
  <c r="J9138" i="1"/>
  <c r="K9138" i="1"/>
  <c r="I9139" i="1"/>
  <c r="J9139" i="1"/>
  <c r="K9139" i="1"/>
  <c r="I9140" i="1"/>
  <c r="J9140" i="1"/>
  <c r="K9140" i="1"/>
  <c r="I9141" i="1"/>
  <c r="J9141" i="1"/>
  <c r="K9141" i="1"/>
  <c r="I9142" i="1"/>
  <c r="J9142" i="1"/>
  <c r="K9142" i="1"/>
  <c r="I9143" i="1"/>
  <c r="J9143" i="1"/>
  <c r="K9143" i="1"/>
  <c r="I9144" i="1"/>
  <c r="J9144" i="1"/>
  <c r="K9144" i="1"/>
  <c r="I9145" i="1"/>
  <c r="J9145" i="1"/>
  <c r="K9145" i="1"/>
  <c r="I9146" i="1"/>
  <c r="J9146" i="1"/>
  <c r="K9146" i="1"/>
  <c r="I9147" i="1"/>
  <c r="J9147" i="1"/>
  <c r="K9147" i="1"/>
  <c r="I9148" i="1"/>
  <c r="J9148" i="1"/>
  <c r="K9148" i="1"/>
  <c r="I9149" i="1"/>
  <c r="J9149" i="1"/>
  <c r="K9149" i="1"/>
  <c r="I9150" i="1"/>
  <c r="J9150" i="1"/>
  <c r="K9150" i="1"/>
  <c r="I9151" i="1"/>
  <c r="J9151" i="1"/>
  <c r="K9151" i="1"/>
  <c r="I9152" i="1"/>
  <c r="J9152" i="1"/>
  <c r="K9152" i="1"/>
  <c r="I9153" i="1"/>
  <c r="J9153" i="1"/>
  <c r="K9153" i="1"/>
  <c r="I9154" i="1"/>
  <c r="J9154" i="1"/>
  <c r="K9154" i="1"/>
  <c r="I9155" i="1"/>
  <c r="J9155" i="1"/>
  <c r="K9155" i="1"/>
  <c r="I9156" i="1"/>
  <c r="J9156" i="1"/>
  <c r="K9156" i="1"/>
  <c r="I9157" i="1"/>
  <c r="J9157" i="1"/>
  <c r="K9157" i="1"/>
  <c r="I9158" i="1"/>
  <c r="J9158" i="1"/>
  <c r="K9158" i="1"/>
  <c r="I9159" i="1"/>
  <c r="J9159" i="1"/>
  <c r="K9159" i="1"/>
  <c r="I9160" i="1"/>
  <c r="J9160" i="1"/>
  <c r="K9160" i="1"/>
  <c r="I9161" i="1"/>
  <c r="J9161" i="1"/>
  <c r="K9161" i="1"/>
  <c r="I9162" i="1"/>
  <c r="J9162" i="1"/>
  <c r="K9162" i="1"/>
  <c r="I9163" i="1"/>
  <c r="J9163" i="1"/>
  <c r="K9163" i="1"/>
  <c r="I9164" i="1"/>
  <c r="J9164" i="1"/>
  <c r="K9164" i="1"/>
  <c r="I9165" i="1"/>
  <c r="J9165" i="1"/>
  <c r="K9165" i="1"/>
  <c r="I9166" i="1"/>
  <c r="J9166" i="1"/>
  <c r="K9166" i="1"/>
  <c r="I9167" i="1"/>
  <c r="J9167" i="1"/>
  <c r="K9167" i="1"/>
  <c r="I9168" i="1"/>
  <c r="J9168" i="1"/>
  <c r="K9168" i="1"/>
  <c r="I9169" i="1"/>
  <c r="J9169" i="1"/>
  <c r="K9169" i="1"/>
  <c r="I9170" i="1"/>
  <c r="J9170" i="1"/>
  <c r="K9170" i="1"/>
  <c r="I9171" i="1"/>
  <c r="J9171" i="1"/>
  <c r="K9171" i="1"/>
  <c r="I9172" i="1"/>
  <c r="J9172" i="1"/>
  <c r="K9172" i="1"/>
  <c r="I9173" i="1"/>
  <c r="J9173" i="1"/>
  <c r="K9173" i="1"/>
  <c r="I9174" i="1"/>
  <c r="J9174" i="1"/>
  <c r="K9174" i="1"/>
  <c r="I9175" i="1"/>
  <c r="J9175" i="1"/>
  <c r="K9175" i="1"/>
  <c r="I9176" i="1"/>
  <c r="J9176" i="1"/>
  <c r="K9176" i="1"/>
  <c r="I9177" i="1"/>
  <c r="J9177" i="1"/>
  <c r="K9177" i="1"/>
  <c r="I9178" i="1"/>
  <c r="J9178" i="1"/>
  <c r="K9178" i="1"/>
  <c r="I9179" i="1"/>
  <c r="J9179" i="1"/>
  <c r="K9179" i="1"/>
  <c r="I9180" i="1"/>
  <c r="J9180" i="1"/>
  <c r="K9180" i="1"/>
  <c r="I9181" i="1"/>
  <c r="J9181" i="1"/>
  <c r="K9181" i="1"/>
  <c r="I9182" i="1"/>
  <c r="J9182" i="1"/>
  <c r="K9182" i="1"/>
  <c r="I9183" i="1"/>
  <c r="J9183" i="1"/>
  <c r="K9183" i="1"/>
  <c r="I9184" i="1"/>
  <c r="J9184" i="1"/>
  <c r="K9184" i="1"/>
  <c r="I9185" i="1"/>
  <c r="J9185" i="1"/>
  <c r="K9185" i="1"/>
  <c r="I9186" i="1"/>
  <c r="J9186" i="1"/>
  <c r="K9186" i="1"/>
  <c r="I9187" i="1"/>
  <c r="J9187" i="1"/>
  <c r="K9187" i="1"/>
  <c r="I9188" i="1"/>
  <c r="J9188" i="1"/>
  <c r="K9188" i="1"/>
  <c r="I9189" i="1"/>
  <c r="J9189" i="1"/>
  <c r="K9189" i="1"/>
  <c r="I9190" i="1"/>
  <c r="J9190" i="1"/>
  <c r="K9190" i="1"/>
  <c r="I9191" i="1"/>
  <c r="J9191" i="1"/>
  <c r="K9191" i="1"/>
  <c r="I9192" i="1"/>
  <c r="J9192" i="1"/>
  <c r="K9192" i="1"/>
  <c r="I9193" i="1"/>
  <c r="J9193" i="1"/>
  <c r="K9193" i="1"/>
  <c r="I9194" i="1"/>
  <c r="J9194" i="1"/>
  <c r="K9194" i="1"/>
  <c r="I9195" i="1"/>
  <c r="J9195" i="1"/>
  <c r="K9195" i="1"/>
  <c r="I9196" i="1"/>
  <c r="J9196" i="1"/>
  <c r="K9196" i="1"/>
  <c r="I9197" i="1"/>
  <c r="J9197" i="1"/>
  <c r="K9197" i="1"/>
  <c r="I9198" i="1"/>
  <c r="J9198" i="1"/>
  <c r="K9198" i="1"/>
  <c r="I9199" i="1"/>
  <c r="J9199" i="1"/>
  <c r="K9199" i="1"/>
  <c r="I9200" i="1"/>
  <c r="J9200" i="1"/>
  <c r="K9200" i="1"/>
  <c r="I9201" i="1"/>
  <c r="J9201" i="1"/>
  <c r="K9201" i="1"/>
  <c r="I9202" i="1"/>
  <c r="J9202" i="1"/>
  <c r="K9202" i="1"/>
  <c r="I9203" i="1"/>
  <c r="J9203" i="1"/>
  <c r="K9203" i="1"/>
  <c r="I9204" i="1"/>
  <c r="J9204" i="1"/>
  <c r="K9204" i="1"/>
  <c r="I9205" i="1"/>
  <c r="J9205" i="1"/>
  <c r="K9205" i="1"/>
  <c r="I9206" i="1"/>
  <c r="J9206" i="1"/>
  <c r="K9206" i="1"/>
  <c r="I9207" i="1"/>
  <c r="J9207" i="1"/>
  <c r="K9207" i="1"/>
  <c r="I9208" i="1"/>
  <c r="J9208" i="1"/>
  <c r="K9208" i="1"/>
  <c r="I9209" i="1"/>
  <c r="J9209" i="1"/>
  <c r="K9209" i="1"/>
  <c r="I9210" i="1"/>
  <c r="J9210" i="1"/>
  <c r="K9210" i="1"/>
  <c r="I9211" i="1"/>
  <c r="J9211" i="1"/>
  <c r="K9211" i="1"/>
  <c r="I9212" i="1"/>
  <c r="J9212" i="1"/>
  <c r="K9212" i="1"/>
  <c r="I9213" i="1"/>
  <c r="J9213" i="1"/>
  <c r="K9213" i="1"/>
  <c r="I9214" i="1"/>
  <c r="J9214" i="1"/>
  <c r="K9214" i="1"/>
  <c r="I9215" i="1"/>
  <c r="J9215" i="1"/>
  <c r="K9215" i="1"/>
  <c r="I9216" i="1"/>
  <c r="J9216" i="1"/>
  <c r="K9216" i="1"/>
  <c r="I9217" i="1"/>
  <c r="J9217" i="1"/>
  <c r="K9217" i="1"/>
  <c r="I9218" i="1"/>
  <c r="J9218" i="1"/>
  <c r="K9218" i="1"/>
  <c r="I9219" i="1"/>
  <c r="J9219" i="1"/>
  <c r="K9219" i="1"/>
  <c r="I9220" i="1"/>
  <c r="J9220" i="1"/>
  <c r="K9220" i="1"/>
  <c r="I9221" i="1"/>
  <c r="J9221" i="1"/>
  <c r="K9221" i="1"/>
  <c r="I9222" i="1"/>
  <c r="J9222" i="1"/>
  <c r="K9222" i="1"/>
  <c r="I9223" i="1"/>
  <c r="J9223" i="1"/>
  <c r="K9223" i="1"/>
  <c r="I9224" i="1"/>
  <c r="J9224" i="1"/>
  <c r="K9224" i="1"/>
  <c r="I9225" i="1"/>
  <c r="J9225" i="1"/>
  <c r="K9225" i="1"/>
  <c r="I9226" i="1"/>
  <c r="J9226" i="1"/>
  <c r="K9226" i="1"/>
  <c r="I9227" i="1"/>
  <c r="J9227" i="1"/>
  <c r="K9227" i="1"/>
  <c r="I9228" i="1"/>
  <c r="J9228" i="1"/>
  <c r="K9228" i="1"/>
  <c r="I9229" i="1"/>
  <c r="J9229" i="1"/>
  <c r="K9229" i="1"/>
  <c r="I9230" i="1"/>
  <c r="J9230" i="1"/>
  <c r="K9230" i="1"/>
  <c r="I9231" i="1"/>
  <c r="J9231" i="1"/>
  <c r="K9231" i="1"/>
  <c r="I9232" i="1"/>
  <c r="J9232" i="1"/>
  <c r="K9232" i="1"/>
  <c r="I9233" i="1"/>
  <c r="J9233" i="1"/>
  <c r="K9233" i="1"/>
  <c r="I9234" i="1"/>
  <c r="J9234" i="1"/>
  <c r="K9234" i="1"/>
  <c r="I9235" i="1"/>
  <c r="J9235" i="1"/>
  <c r="K9235" i="1"/>
  <c r="I9236" i="1"/>
  <c r="J9236" i="1"/>
  <c r="K9236" i="1"/>
  <c r="I9237" i="1"/>
  <c r="J9237" i="1"/>
  <c r="K9237" i="1"/>
  <c r="I9238" i="1"/>
  <c r="J9238" i="1"/>
  <c r="K9238" i="1"/>
  <c r="I9239" i="1"/>
  <c r="J9239" i="1"/>
  <c r="K9239" i="1"/>
  <c r="I9240" i="1"/>
  <c r="J9240" i="1"/>
  <c r="K9240" i="1"/>
  <c r="I9241" i="1"/>
  <c r="J9241" i="1"/>
  <c r="K9241" i="1"/>
  <c r="I9242" i="1"/>
  <c r="J9242" i="1"/>
  <c r="K9242" i="1"/>
  <c r="I9243" i="1"/>
  <c r="J9243" i="1"/>
  <c r="K9243" i="1"/>
  <c r="I9244" i="1"/>
  <c r="J9244" i="1"/>
  <c r="K9244" i="1"/>
  <c r="I9245" i="1"/>
  <c r="J9245" i="1"/>
  <c r="K9245" i="1"/>
  <c r="I9246" i="1"/>
  <c r="J9246" i="1"/>
  <c r="K9246" i="1"/>
  <c r="I9247" i="1"/>
  <c r="J9247" i="1"/>
  <c r="K9247" i="1"/>
  <c r="I9248" i="1"/>
  <c r="J9248" i="1"/>
  <c r="K9248" i="1"/>
  <c r="I9249" i="1"/>
  <c r="J9249" i="1"/>
  <c r="K9249" i="1"/>
  <c r="I9250" i="1"/>
  <c r="J9250" i="1"/>
  <c r="K9250" i="1"/>
  <c r="I9251" i="1"/>
  <c r="J9251" i="1"/>
  <c r="K9251" i="1"/>
  <c r="I9252" i="1"/>
  <c r="J9252" i="1"/>
  <c r="K9252" i="1"/>
  <c r="I9253" i="1"/>
  <c r="J9253" i="1"/>
  <c r="K9253" i="1"/>
  <c r="I9254" i="1"/>
  <c r="J9254" i="1"/>
  <c r="K9254" i="1"/>
  <c r="I9255" i="1"/>
  <c r="J9255" i="1"/>
  <c r="K9255" i="1"/>
  <c r="I9256" i="1"/>
  <c r="J9256" i="1"/>
  <c r="K9256" i="1"/>
  <c r="I9257" i="1"/>
  <c r="J9257" i="1"/>
  <c r="K9257" i="1"/>
  <c r="I9258" i="1"/>
  <c r="J9258" i="1"/>
  <c r="K9258" i="1"/>
  <c r="I9259" i="1"/>
  <c r="J9259" i="1"/>
  <c r="K9259" i="1"/>
  <c r="I9260" i="1"/>
  <c r="J9260" i="1"/>
  <c r="K9260" i="1"/>
  <c r="I9261" i="1"/>
  <c r="J9261" i="1"/>
  <c r="K9261" i="1"/>
  <c r="I9262" i="1"/>
  <c r="J9262" i="1"/>
  <c r="K9262" i="1"/>
  <c r="I9263" i="1"/>
  <c r="J9263" i="1"/>
  <c r="K9263" i="1"/>
  <c r="I9264" i="1"/>
  <c r="J9264" i="1"/>
  <c r="K9264" i="1"/>
  <c r="I9265" i="1"/>
  <c r="J9265" i="1"/>
  <c r="K9265" i="1"/>
  <c r="I9266" i="1"/>
  <c r="J9266" i="1"/>
  <c r="K9266" i="1"/>
  <c r="I9267" i="1"/>
  <c r="J9267" i="1"/>
  <c r="K9267" i="1"/>
  <c r="I9268" i="1"/>
  <c r="J9268" i="1"/>
  <c r="K9268" i="1"/>
  <c r="I9269" i="1"/>
  <c r="J9269" i="1"/>
  <c r="K9269" i="1"/>
  <c r="I9270" i="1"/>
  <c r="J9270" i="1"/>
  <c r="K9270" i="1"/>
  <c r="I9271" i="1"/>
  <c r="J9271" i="1"/>
  <c r="K9271" i="1"/>
  <c r="I9272" i="1"/>
  <c r="J9272" i="1"/>
  <c r="K9272" i="1"/>
  <c r="I9273" i="1"/>
  <c r="J9273" i="1"/>
  <c r="K9273" i="1"/>
  <c r="I9274" i="1"/>
  <c r="J9274" i="1"/>
  <c r="K9274" i="1"/>
  <c r="I9275" i="1"/>
  <c r="J9275" i="1"/>
  <c r="K9275" i="1"/>
  <c r="I9276" i="1"/>
  <c r="J9276" i="1"/>
  <c r="K9276" i="1"/>
  <c r="I9277" i="1"/>
  <c r="J9277" i="1"/>
  <c r="K9277" i="1"/>
  <c r="I9278" i="1"/>
  <c r="J9278" i="1"/>
  <c r="K9278" i="1"/>
  <c r="I9279" i="1"/>
  <c r="J9279" i="1"/>
  <c r="K9279" i="1"/>
  <c r="I9280" i="1"/>
  <c r="J9280" i="1"/>
  <c r="K9280" i="1"/>
  <c r="I9281" i="1"/>
  <c r="J9281" i="1"/>
  <c r="K9281" i="1"/>
  <c r="I9282" i="1"/>
  <c r="J9282" i="1"/>
  <c r="K9282" i="1"/>
  <c r="I9283" i="1"/>
  <c r="J9283" i="1"/>
  <c r="K9283" i="1"/>
  <c r="I9284" i="1"/>
  <c r="J9284" i="1"/>
  <c r="K9284" i="1"/>
  <c r="I9285" i="1"/>
  <c r="J9285" i="1"/>
  <c r="K9285" i="1"/>
  <c r="I9286" i="1"/>
  <c r="J9286" i="1"/>
  <c r="K9286" i="1"/>
  <c r="I9287" i="1"/>
  <c r="J9287" i="1"/>
  <c r="K9287" i="1"/>
  <c r="I9288" i="1"/>
  <c r="J9288" i="1"/>
  <c r="K9288" i="1"/>
  <c r="I9289" i="1"/>
  <c r="J9289" i="1"/>
  <c r="K9289" i="1"/>
  <c r="I9290" i="1"/>
  <c r="J9290" i="1"/>
  <c r="K9290" i="1"/>
  <c r="I9291" i="1"/>
  <c r="J9291" i="1"/>
  <c r="K9291" i="1"/>
  <c r="I9292" i="1"/>
  <c r="J9292" i="1"/>
  <c r="K9292" i="1"/>
  <c r="I9293" i="1"/>
  <c r="J9293" i="1"/>
  <c r="K9293" i="1"/>
  <c r="I9294" i="1"/>
  <c r="J9294" i="1"/>
  <c r="K9294" i="1"/>
  <c r="I9295" i="1"/>
  <c r="J9295" i="1"/>
  <c r="K9295" i="1"/>
  <c r="I9296" i="1"/>
  <c r="J9296" i="1"/>
  <c r="K9296" i="1"/>
  <c r="I9297" i="1"/>
  <c r="J9297" i="1"/>
  <c r="K9297" i="1"/>
  <c r="I9298" i="1"/>
  <c r="J9298" i="1"/>
  <c r="K9298" i="1"/>
  <c r="I9299" i="1"/>
  <c r="J9299" i="1"/>
  <c r="K9299" i="1"/>
  <c r="I9300" i="1"/>
  <c r="J9300" i="1"/>
  <c r="K9300" i="1"/>
  <c r="I9301" i="1"/>
  <c r="J9301" i="1"/>
  <c r="K9301" i="1"/>
  <c r="I9302" i="1"/>
  <c r="J9302" i="1"/>
  <c r="K9302" i="1"/>
  <c r="I9303" i="1"/>
  <c r="J9303" i="1"/>
  <c r="K9303" i="1"/>
  <c r="I9304" i="1"/>
  <c r="J9304" i="1"/>
  <c r="K9304" i="1"/>
  <c r="I9305" i="1"/>
  <c r="J9305" i="1"/>
  <c r="K9305" i="1"/>
  <c r="I9306" i="1"/>
  <c r="J9306" i="1"/>
  <c r="K9306" i="1"/>
  <c r="I9307" i="1"/>
  <c r="J9307" i="1"/>
  <c r="K9307" i="1"/>
  <c r="I9308" i="1"/>
  <c r="J9308" i="1"/>
  <c r="K9308" i="1"/>
  <c r="I9309" i="1"/>
  <c r="J9309" i="1"/>
  <c r="K9309" i="1"/>
  <c r="I9310" i="1"/>
  <c r="J9310" i="1"/>
  <c r="K9310" i="1"/>
  <c r="I9311" i="1"/>
  <c r="J9311" i="1"/>
  <c r="K9311" i="1"/>
  <c r="I9312" i="1"/>
  <c r="J9312" i="1"/>
  <c r="K9312" i="1"/>
  <c r="I9313" i="1"/>
  <c r="J9313" i="1"/>
  <c r="K9313" i="1"/>
  <c r="I9314" i="1"/>
  <c r="J9314" i="1"/>
  <c r="K9314" i="1"/>
  <c r="I9315" i="1"/>
  <c r="J9315" i="1"/>
  <c r="K9315" i="1"/>
  <c r="I9316" i="1"/>
  <c r="J9316" i="1"/>
  <c r="K9316" i="1"/>
  <c r="I9317" i="1"/>
  <c r="J9317" i="1"/>
  <c r="K9317" i="1"/>
  <c r="I9318" i="1"/>
  <c r="J9318" i="1"/>
  <c r="K9318" i="1"/>
  <c r="I9319" i="1"/>
  <c r="J9319" i="1"/>
  <c r="K9319" i="1"/>
  <c r="I9320" i="1"/>
  <c r="J9320" i="1"/>
  <c r="K9320" i="1"/>
  <c r="I9321" i="1"/>
  <c r="J9321" i="1"/>
  <c r="K9321" i="1"/>
  <c r="I9322" i="1"/>
  <c r="J9322" i="1"/>
  <c r="K9322" i="1"/>
  <c r="I9323" i="1"/>
  <c r="J9323" i="1"/>
  <c r="K9323" i="1"/>
  <c r="I9324" i="1"/>
  <c r="J9324" i="1"/>
  <c r="K9324" i="1"/>
  <c r="I9325" i="1"/>
  <c r="J9325" i="1"/>
  <c r="K9325" i="1"/>
  <c r="I9326" i="1"/>
  <c r="J9326" i="1"/>
  <c r="K9326" i="1"/>
  <c r="I9327" i="1"/>
  <c r="J9327" i="1"/>
  <c r="K9327" i="1"/>
  <c r="I9328" i="1"/>
  <c r="J9328" i="1"/>
  <c r="K9328" i="1"/>
  <c r="I9329" i="1"/>
  <c r="J9329" i="1"/>
  <c r="K9329" i="1"/>
  <c r="I9330" i="1"/>
  <c r="J9330" i="1"/>
  <c r="K9330" i="1"/>
  <c r="I9331" i="1"/>
  <c r="J9331" i="1"/>
  <c r="K9331" i="1"/>
  <c r="I9332" i="1"/>
  <c r="J9332" i="1"/>
  <c r="K9332" i="1"/>
  <c r="I9333" i="1"/>
  <c r="J9333" i="1"/>
  <c r="K9333" i="1"/>
  <c r="I9334" i="1"/>
  <c r="J9334" i="1"/>
  <c r="K9334" i="1"/>
  <c r="I9335" i="1"/>
  <c r="J9335" i="1"/>
  <c r="K9335" i="1"/>
  <c r="I9336" i="1"/>
  <c r="J9336" i="1"/>
  <c r="K9336" i="1"/>
  <c r="I9337" i="1"/>
  <c r="J9337" i="1"/>
  <c r="K9337" i="1"/>
  <c r="I9338" i="1"/>
  <c r="J9338" i="1"/>
  <c r="K9338" i="1"/>
  <c r="I9339" i="1"/>
  <c r="J9339" i="1"/>
  <c r="K9339" i="1"/>
  <c r="I9340" i="1"/>
  <c r="J9340" i="1"/>
  <c r="K9340" i="1"/>
  <c r="I9341" i="1"/>
  <c r="J9341" i="1"/>
  <c r="K9341" i="1"/>
  <c r="I9342" i="1"/>
  <c r="J9342" i="1"/>
  <c r="K9342" i="1"/>
  <c r="I9343" i="1"/>
  <c r="J9343" i="1"/>
  <c r="K9343" i="1"/>
  <c r="I9344" i="1"/>
  <c r="J9344" i="1"/>
  <c r="K9344" i="1"/>
  <c r="I9345" i="1"/>
  <c r="J9345" i="1"/>
  <c r="K9345" i="1"/>
  <c r="I9346" i="1"/>
  <c r="J9346" i="1"/>
  <c r="K9346" i="1"/>
  <c r="I9347" i="1"/>
  <c r="J9347" i="1"/>
  <c r="K9347" i="1"/>
  <c r="I9348" i="1"/>
  <c r="J9348" i="1"/>
  <c r="K9348" i="1"/>
  <c r="I9349" i="1"/>
  <c r="J9349" i="1"/>
  <c r="K9349" i="1"/>
  <c r="I9350" i="1"/>
  <c r="J9350" i="1"/>
  <c r="K9350" i="1"/>
  <c r="I9351" i="1"/>
  <c r="J9351" i="1"/>
  <c r="K9351" i="1"/>
  <c r="I9352" i="1"/>
  <c r="J9352" i="1"/>
  <c r="K9352" i="1"/>
  <c r="I9353" i="1"/>
  <c r="J9353" i="1"/>
  <c r="K9353" i="1"/>
  <c r="I9354" i="1"/>
  <c r="J9354" i="1"/>
  <c r="K9354" i="1"/>
  <c r="I9355" i="1"/>
  <c r="J9355" i="1"/>
  <c r="K9355" i="1"/>
  <c r="I9356" i="1"/>
  <c r="J9356" i="1"/>
  <c r="K9356" i="1"/>
  <c r="I9357" i="1"/>
  <c r="J9357" i="1"/>
  <c r="K9357" i="1"/>
  <c r="I9358" i="1"/>
  <c r="J9358" i="1"/>
  <c r="K9358" i="1"/>
  <c r="I9359" i="1"/>
  <c r="J9359" i="1"/>
  <c r="K9359" i="1"/>
  <c r="I9360" i="1"/>
  <c r="J9360" i="1"/>
  <c r="K9360" i="1"/>
  <c r="I9361" i="1"/>
  <c r="J9361" i="1"/>
  <c r="K9361" i="1"/>
  <c r="I9362" i="1"/>
  <c r="J9362" i="1"/>
  <c r="K9362" i="1"/>
  <c r="I9363" i="1"/>
  <c r="J9363" i="1"/>
  <c r="K9363" i="1"/>
  <c r="I9364" i="1"/>
  <c r="J9364" i="1"/>
  <c r="K9364" i="1"/>
  <c r="I9365" i="1"/>
  <c r="J9365" i="1"/>
  <c r="K9365" i="1"/>
  <c r="I9366" i="1"/>
  <c r="J9366" i="1"/>
  <c r="K9366" i="1"/>
  <c r="I9367" i="1"/>
  <c r="J9367" i="1"/>
  <c r="K9367" i="1"/>
  <c r="I9368" i="1"/>
  <c r="J9368" i="1"/>
  <c r="K9368" i="1"/>
  <c r="I9369" i="1"/>
  <c r="J9369" i="1"/>
  <c r="K9369" i="1"/>
  <c r="I9370" i="1"/>
  <c r="J9370" i="1"/>
  <c r="K9370" i="1"/>
  <c r="I9371" i="1"/>
  <c r="J9371" i="1"/>
  <c r="K9371" i="1"/>
  <c r="I9372" i="1"/>
  <c r="J9372" i="1"/>
  <c r="K9372" i="1"/>
  <c r="I9373" i="1"/>
  <c r="J9373" i="1"/>
  <c r="K9373" i="1"/>
  <c r="I9374" i="1"/>
  <c r="J9374" i="1"/>
  <c r="K9374" i="1"/>
  <c r="I9375" i="1"/>
  <c r="J9375" i="1"/>
  <c r="K9375" i="1"/>
  <c r="I9376" i="1"/>
  <c r="J9376" i="1"/>
  <c r="K9376" i="1"/>
  <c r="I9377" i="1"/>
  <c r="J9377" i="1"/>
  <c r="K9377" i="1"/>
  <c r="I9378" i="1"/>
  <c r="J9378" i="1"/>
  <c r="K9378" i="1"/>
  <c r="I9379" i="1"/>
  <c r="J9379" i="1"/>
  <c r="K9379" i="1"/>
  <c r="I9380" i="1"/>
  <c r="J9380" i="1"/>
  <c r="K9380" i="1"/>
  <c r="I9381" i="1"/>
  <c r="J9381" i="1"/>
  <c r="K9381" i="1"/>
  <c r="I9382" i="1"/>
  <c r="J9382" i="1"/>
  <c r="K9382" i="1"/>
  <c r="I9383" i="1"/>
  <c r="J9383" i="1"/>
  <c r="K9383" i="1"/>
  <c r="I9384" i="1"/>
  <c r="J9384" i="1"/>
  <c r="K9384" i="1"/>
  <c r="I9385" i="1"/>
  <c r="J9385" i="1"/>
  <c r="K9385" i="1"/>
  <c r="I9386" i="1"/>
  <c r="J9386" i="1"/>
  <c r="K9386" i="1"/>
  <c r="I9387" i="1"/>
  <c r="J9387" i="1"/>
  <c r="K9387" i="1"/>
  <c r="I9388" i="1"/>
  <c r="J9388" i="1"/>
  <c r="K9388" i="1"/>
  <c r="I9389" i="1"/>
  <c r="J9389" i="1"/>
  <c r="K9389" i="1"/>
  <c r="I9390" i="1"/>
  <c r="J9390" i="1"/>
  <c r="K9390" i="1"/>
  <c r="I9391" i="1"/>
  <c r="J9391" i="1"/>
  <c r="K9391" i="1"/>
  <c r="I9392" i="1"/>
  <c r="J9392" i="1"/>
  <c r="K9392" i="1"/>
  <c r="I9393" i="1"/>
  <c r="J9393" i="1"/>
  <c r="K9393" i="1"/>
  <c r="I9394" i="1"/>
  <c r="J9394" i="1"/>
  <c r="K9394" i="1"/>
  <c r="I9395" i="1"/>
  <c r="J9395" i="1"/>
  <c r="K9395" i="1"/>
  <c r="I9396" i="1"/>
  <c r="J9396" i="1"/>
  <c r="K9396" i="1"/>
  <c r="I9397" i="1"/>
  <c r="J9397" i="1"/>
  <c r="K9397" i="1"/>
  <c r="I9398" i="1"/>
  <c r="J9398" i="1"/>
  <c r="K9398" i="1"/>
  <c r="I9399" i="1"/>
  <c r="J9399" i="1"/>
  <c r="K9399" i="1"/>
  <c r="I9400" i="1"/>
  <c r="J9400" i="1"/>
  <c r="K9400" i="1"/>
  <c r="I9401" i="1"/>
  <c r="J9401" i="1"/>
  <c r="K9401" i="1"/>
  <c r="I9402" i="1"/>
  <c r="J9402" i="1"/>
  <c r="K9402" i="1"/>
  <c r="I9403" i="1"/>
  <c r="J9403" i="1"/>
  <c r="K9403" i="1"/>
  <c r="I9404" i="1"/>
  <c r="J9404" i="1"/>
  <c r="K9404" i="1"/>
  <c r="I9405" i="1"/>
  <c r="J9405" i="1"/>
  <c r="K9405" i="1"/>
  <c r="I9406" i="1"/>
  <c r="J9406" i="1"/>
  <c r="K9406" i="1"/>
  <c r="I9407" i="1"/>
  <c r="J9407" i="1"/>
  <c r="K9407" i="1"/>
  <c r="I9408" i="1"/>
  <c r="J9408" i="1"/>
  <c r="K9408" i="1"/>
  <c r="I9409" i="1"/>
  <c r="J9409" i="1"/>
  <c r="K9409" i="1"/>
  <c r="I9410" i="1"/>
  <c r="J9410" i="1"/>
  <c r="K9410" i="1"/>
  <c r="I9411" i="1"/>
  <c r="J9411" i="1"/>
  <c r="K9411" i="1"/>
  <c r="I9412" i="1"/>
  <c r="J9412" i="1"/>
  <c r="K9412" i="1"/>
  <c r="I9413" i="1"/>
  <c r="J9413" i="1"/>
  <c r="K9413" i="1"/>
  <c r="I9414" i="1"/>
  <c r="J9414" i="1"/>
  <c r="K9414" i="1"/>
  <c r="I9415" i="1"/>
  <c r="J9415" i="1"/>
  <c r="K9415" i="1"/>
  <c r="I9416" i="1"/>
  <c r="J9416" i="1"/>
  <c r="K9416" i="1"/>
  <c r="I9417" i="1"/>
  <c r="J9417" i="1"/>
  <c r="K9417" i="1"/>
  <c r="I9418" i="1"/>
  <c r="J9418" i="1"/>
  <c r="K9418" i="1"/>
  <c r="I9419" i="1"/>
  <c r="J9419" i="1"/>
  <c r="K9419" i="1"/>
  <c r="I9420" i="1"/>
  <c r="J9420" i="1"/>
  <c r="K9420" i="1"/>
  <c r="I9421" i="1"/>
  <c r="J9421" i="1"/>
  <c r="K9421" i="1"/>
  <c r="I9422" i="1"/>
  <c r="J9422" i="1"/>
  <c r="K9422" i="1"/>
  <c r="I9423" i="1"/>
  <c r="J9423" i="1"/>
  <c r="K9423" i="1"/>
  <c r="I9424" i="1"/>
  <c r="J9424" i="1"/>
  <c r="K9424" i="1"/>
  <c r="I9425" i="1"/>
  <c r="J9425" i="1"/>
  <c r="K9425" i="1"/>
  <c r="I9426" i="1"/>
  <c r="J9426" i="1"/>
  <c r="K9426" i="1"/>
  <c r="I9427" i="1"/>
  <c r="J9427" i="1"/>
  <c r="K9427" i="1"/>
  <c r="I9428" i="1"/>
  <c r="J9428" i="1"/>
  <c r="K9428" i="1"/>
  <c r="I9429" i="1"/>
  <c r="J9429" i="1"/>
  <c r="K9429" i="1"/>
  <c r="I9430" i="1"/>
  <c r="J9430" i="1"/>
  <c r="K9430" i="1"/>
  <c r="I9431" i="1"/>
  <c r="J9431" i="1"/>
  <c r="K9431" i="1"/>
  <c r="I9432" i="1"/>
  <c r="J9432" i="1"/>
  <c r="K9432" i="1"/>
  <c r="I9433" i="1"/>
  <c r="J9433" i="1"/>
  <c r="K9433" i="1"/>
  <c r="I9434" i="1"/>
  <c r="J9434" i="1"/>
  <c r="K9434" i="1"/>
  <c r="I9435" i="1"/>
  <c r="J9435" i="1"/>
  <c r="K9435" i="1"/>
  <c r="I9436" i="1"/>
  <c r="J9436" i="1"/>
  <c r="K9436" i="1"/>
  <c r="I9437" i="1"/>
  <c r="J9437" i="1"/>
  <c r="K9437" i="1"/>
  <c r="I9438" i="1"/>
  <c r="J9438" i="1"/>
  <c r="K9438" i="1"/>
  <c r="I9439" i="1"/>
  <c r="J9439" i="1"/>
  <c r="K9439" i="1"/>
  <c r="I9440" i="1"/>
  <c r="J9440" i="1"/>
  <c r="K9440" i="1"/>
  <c r="I9441" i="1"/>
  <c r="J9441" i="1"/>
  <c r="K9441" i="1"/>
  <c r="I9442" i="1"/>
  <c r="J9442" i="1"/>
  <c r="K9442" i="1"/>
  <c r="I9443" i="1"/>
  <c r="J9443" i="1"/>
  <c r="K9443" i="1"/>
  <c r="I9444" i="1"/>
  <c r="J9444" i="1"/>
  <c r="K9444" i="1"/>
  <c r="I9445" i="1"/>
  <c r="J9445" i="1"/>
  <c r="K9445" i="1"/>
  <c r="I9446" i="1"/>
  <c r="J9446" i="1"/>
  <c r="K9446" i="1"/>
  <c r="I9447" i="1"/>
  <c r="J9447" i="1"/>
  <c r="K9447" i="1"/>
  <c r="I9448" i="1"/>
  <c r="J9448" i="1"/>
  <c r="K9448" i="1"/>
  <c r="I9449" i="1"/>
  <c r="J9449" i="1"/>
  <c r="K9449" i="1"/>
  <c r="I9450" i="1"/>
  <c r="J9450" i="1"/>
  <c r="K9450" i="1"/>
  <c r="I9451" i="1"/>
  <c r="J9451" i="1"/>
  <c r="K9451" i="1"/>
  <c r="I9452" i="1"/>
  <c r="J9452" i="1"/>
  <c r="K9452" i="1"/>
  <c r="I9453" i="1"/>
  <c r="J9453" i="1"/>
  <c r="K9453" i="1"/>
  <c r="I9454" i="1"/>
  <c r="J9454" i="1"/>
  <c r="K9454" i="1"/>
  <c r="I9455" i="1"/>
  <c r="J9455" i="1"/>
  <c r="K9455" i="1"/>
  <c r="I9456" i="1"/>
  <c r="J9456" i="1"/>
  <c r="K9456" i="1"/>
  <c r="I9457" i="1"/>
  <c r="J9457" i="1"/>
  <c r="K9457" i="1"/>
  <c r="I9458" i="1"/>
  <c r="J9458" i="1"/>
  <c r="K9458" i="1"/>
  <c r="I9459" i="1"/>
  <c r="J9459" i="1"/>
  <c r="K9459" i="1"/>
  <c r="I9460" i="1"/>
  <c r="J9460" i="1"/>
  <c r="K9460" i="1"/>
  <c r="I9461" i="1"/>
  <c r="J9461" i="1"/>
  <c r="K9461" i="1"/>
  <c r="I9462" i="1"/>
  <c r="J9462" i="1"/>
  <c r="K9462" i="1"/>
  <c r="I9463" i="1"/>
  <c r="J9463" i="1"/>
  <c r="K9463" i="1"/>
  <c r="I9464" i="1"/>
  <c r="J9464" i="1"/>
  <c r="K9464" i="1"/>
  <c r="I9465" i="1"/>
  <c r="J9465" i="1"/>
  <c r="K9465" i="1"/>
  <c r="I9466" i="1"/>
  <c r="J9466" i="1"/>
  <c r="K9466" i="1"/>
  <c r="I9467" i="1"/>
  <c r="J9467" i="1"/>
  <c r="K9467" i="1"/>
  <c r="I9468" i="1"/>
  <c r="J9468" i="1"/>
  <c r="K9468" i="1"/>
  <c r="I9469" i="1"/>
  <c r="J9469" i="1"/>
  <c r="K9469" i="1"/>
  <c r="I9470" i="1"/>
  <c r="J9470" i="1"/>
  <c r="K9470" i="1"/>
  <c r="I9471" i="1"/>
  <c r="J9471" i="1"/>
  <c r="K9471" i="1"/>
  <c r="I9472" i="1"/>
  <c r="J9472" i="1"/>
  <c r="K9472" i="1"/>
  <c r="I9473" i="1"/>
  <c r="J9473" i="1"/>
  <c r="K9473" i="1"/>
  <c r="I9474" i="1"/>
  <c r="J9474" i="1"/>
  <c r="K9474" i="1"/>
  <c r="I9475" i="1"/>
  <c r="J9475" i="1"/>
  <c r="K9475" i="1"/>
  <c r="I9476" i="1"/>
  <c r="J9476" i="1"/>
  <c r="K9476" i="1"/>
  <c r="I9477" i="1"/>
  <c r="J9477" i="1"/>
  <c r="K9477" i="1"/>
  <c r="I9478" i="1"/>
  <c r="J9478" i="1"/>
  <c r="K9478" i="1"/>
  <c r="I9479" i="1"/>
  <c r="J9479" i="1"/>
  <c r="K9479" i="1"/>
  <c r="I9480" i="1"/>
  <c r="J9480" i="1"/>
  <c r="K9480" i="1"/>
  <c r="I9481" i="1"/>
  <c r="J9481" i="1"/>
  <c r="K9481" i="1"/>
  <c r="I9482" i="1"/>
  <c r="J9482" i="1"/>
  <c r="K9482" i="1"/>
  <c r="I9483" i="1"/>
  <c r="J9483" i="1"/>
  <c r="K9483" i="1"/>
  <c r="I9484" i="1"/>
  <c r="J9484" i="1"/>
  <c r="K9484" i="1"/>
  <c r="I9485" i="1"/>
  <c r="J9485" i="1"/>
  <c r="K9485" i="1"/>
  <c r="I9486" i="1"/>
  <c r="J9486" i="1"/>
  <c r="K9486" i="1"/>
  <c r="I9487" i="1"/>
  <c r="J9487" i="1"/>
  <c r="K9487" i="1"/>
  <c r="I9488" i="1"/>
  <c r="J9488" i="1"/>
  <c r="K9488" i="1"/>
  <c r="I9489" i="1"/>
  <c r="J9489" i="1"/>
  <c r="K9489" i="1"/>
  <c r="I9490" i="1"/>
  <c r="J9490" i="1"/>
  <c r="K9490" i="1"/>
  <c r="I9491" i="1"/>
  <c r="J9491" i="1"/>
  <c r="K9491" i="1"/>
  <c r="I9492" i="1"/>
  <c r="J9492" i="1"/>
  <c r="K9492" i="1"/>
  <c r="I9493" i="1"/>
  <c r="J9493" i="1"/>
  <c r="K9493" i="1"/>
  <c r="I9494" i="1"/>
  <c r="J9494" i="1"/>
  <c r="K9494" i="1"/>
  <c r="I9495" i="1"/>
  <c r="J9495" i="1"/>
  <c r="K9495" i="1"/>
  <c r="I9496" i="1"/>
  <c r="J9496" i="1"/>
  <c r="K9496" i="1"/>
  <c r="I9497" i="1"/>
  <c r="J9497" i="1"/>
  <c r="K9497" i="1"/>
  <c r="I9498" i="1"/>
  <c r="J9498" i="1"/>
  <c r="K9498" i="1"/>
  <c r="I9499" i="1"/>
  <c r="J9499" i="1"/>
  <c r="K9499" i="1"/>
  <c r="I9500" i="1"/>
  <c r="J9500" i="1"/>
  <c r="K9500" i="1"/>
  <c r="I9501" i="1"/>
  <c r="J9501" i="1"/>
  <c r="K9501" i="1"/>
  <c r="I9502" i="1"/>
  <c r="J9502" i="1"/>
  <c r="K9502" i="1"/>
  <c r="I9503" i="1"/>
  <c r="J9503" i="1"/>
  <c r="K9503" i="1"/>
  <c r="I9504" i="1"/>
  <c r="J9504" i="1"/>
  <c r="K9504" i="1"/>
  <c r="I9505" i="1"/>
  <c r="J9505" i="1"/>
  <c r="K9505" i="1"/>
  <c r="I9506" i="1"/>
  <c r="J9506" i="1"/>
  <c r="K9506" i="1"/>
  <c r="I9507" i="1"/>
  <c r="J9507" i="1"/>
  <c r="K9507" i="1"/>
  <c r="I9508" i="1"/>
  <c r="J9508" i="1"/>
  <c r="K9508" i="1"/>
  <c r="I9509" i="1"/>
  <c r="J9509" i="1"/>
  <c r="K9509" i="1"/>
  <c r="I9510" i="1"/>
  <c r="J9510" i="1"/>
  <c r="K9510" i="1"/>
  <c r="I9511" i="1"/>
  <c r="J9511" i="1"/>
  <c r="K9511" i="1"/>
  <c r="I9512" i="1"/>
  <c r="J9512" i="1"/>
  <c r="K9512" i="1"/>
  <c r="I9513" i="1"/>
  <c r="J9513" i="1"/>
  <c r="K9513" i="1"/>
  <c r="I9514" i="1"/>
  <c r="J9514" i="1"/>
  <c r="K9514" i="1"/>
  <c r="I9515" i="1"/>
  <c r="J9515" i="1"/>
  <c r="K9515" i="1"/>
  <c r="I9516" i="1"/>
  <c r="J9516" i="1"/>
  <c r="K9516" i="1"/>
  <c r="I9517" i="1"/>
  <c r="J9517" i="1"/>
  <c r="K9517" i="1"/>
  <c r="I9518" i="1"/>
  <c r="J9518" i="1"/>
  <c r="K9518" i="1"/>
  <c r="I9519" i="1"/>
  <c r="J9519" i="1"/>
  <c r="K9519" i="1"/>
  <c r="I9520" i="1"/>
  <c r="J9520" i="1"/>
  <c r="K9520" i="1"/>
  <c r="I9521" i="1"/>
  <c r="J9521" i="1"/>
  <c r="K9521" i="1"/>
  <c r="I9522" i="1"/>
  <c r="J9522" i="1"/>
  <c r="K9522" i="1"/>
  <c r="I9523" i="1"/>
  <c r="J9523" i="1"/>
  <c r="K9523" i="1"/>
  <c r="I9524" i="1"/>
  <c r="J9524" i="1"/>
  <c r="K9524" i="1"/>
  <c r="I9525" i="1"/>
  <c r="J9525" i="1"/>
  <c r="K9525" i="1"/>
  <c r="I9526" i="1"/>
  <c r="J9526" i="1"/>
  <c r="K9526" i="1"/>
  <c r="I9527" i="1"/>
  <c r="J9527" i="1"/>
  <c r="K9527" i="1"/>
  <c r="I9528" i="1"/>
  <c r="J9528" i="1"/>
  <c r="K9528" i="1"/>
  <c r="I9529" i="1"/>
  <c r="J9529" i="1"/>
  <c r="K9529" i="1"/>
  <c r="I9530" i="1"/>
  <c r="J9530" i="1"/>
  <c r="K9530" i="1"/>
  <c r="I9531" i="1"/>
  <c r="J9531" i="1"/>
  <c r="K9531" i="1"/>
  <c r="I9532" i="1"/>
  <c r="J9532" i="1"/>
  <c r="K9532" i="1"/>
  <c r="I9533" i="1"/>
  <c r="J9533" i="1"/>
  <c r="K9533" i="1"/>
  <c r="I9534" i="1"/>
  <c r="J9534" i="1"/>
  <c r="K9534" i="1"/>
  <c r="I9535" i="1"/>
  <c r="J9535" i="1"/>
  <c r="K9535" i="1"/>
  <c r="I9536" i="1"/>
  <c r="J9536" i="1"/>
  <c r="K9536" i="1"/>
  <c r="I9537" i="1"/>
  <c r="J9537" i="1"/>
  <c r="K9537" i="1"/>
  <c r="I9538" i="1"/>
  <c r="J9538" i="1"/>
  <c r="K9538" i="1"/>
  <c r="I9539" i="1"/>
  <c r="J9539" i="1"/>
  <c r="K9539" i="1"/>
  <c r="I9540" i="1"/>
  <c r="J9540" i="1"/>
  <c r="K9540" i="1"/>
  <c r="I9541" i="1"/>
  <c r="J9541" i="1"/>
  <c r="K9541" i="1"/>
  <c r="I9542" i="1"/>
  <c r="J9542" i="1"/>
  <c r="K9542" i="1"/>
  <c r="I9543" i="1"/>
  <c r="J9543" i="1"/>
  <c r="K9543" i="1"/>
  <c r="I9544" i="1"/>
  <c r="J9544" i="1"/>
  <c r="K9544" i="1"/>
  <c r="I9545" i="1"/>
  <c r="J9545" i="1"/>
  <c r="K9545" i="1"/>
  <c r="I9546" i="1"/>
  <c r="J9546" i="1"/>
  <c r="K9546" i="1"/>
  <c r="I9547" i="1"/>
  <c r="J9547" i="1"/>
  <c r="K9547" i="1"/>
  <c r="I9548" i="1"/>
  <c r="J9548" i="1"/>
  <c r="K9548" i="1"/>
  <c r="I9549" i="1"/>
  <c r="J9549" i="1"/>
  <c r="K9549" i="1"/>
  <c r="I9550" i="1"/>
  <c r="J9550" i="1"/>
  <c r="K9550" i="1"/>
  <c r="I9551" i="1"/>
  <c r="J9551" i="1"/>
  <c r="K9551" i="1"/>
  <c r="I9552" i="1"/>
  <c r="J9552" i="1"/>
  <c r="K9552" i="1"/>
  <c r="I9553" i="1"/>
  <c r="J9553" i="1"/>
  <c r="K9553" i="1"/>
  <c r="I9554" i="1"/>
  <c r="J9554" i="1"/>
  <c r="K9554" i="1"/>
  <c r="I9555" i="1"/>
  <c r="J9555" i="1"/>
  <c r="K9555" i="1"/>
  <c r="I9556" i="1"/>
  <c r="J9556" i="1"/>
  <c r="K9556" i="1"/>
  <c r="I9557" i="1"/>
  <c r="J9557" i="1"/>
  <c r="K9557" i="1"/>
  <c r="I9558" i="1"/>
  <c r="J9558" i="1"/>
  <c r="K9558" i="1"/>
  <c r="I9559" i="1"/>
  <c r="J9559" i="1"/>
  <c r="K9559" i="1"/>
  <c r="I9560" i="1"/>
  <c r="J9560" i="1"/>
  <c r="K9560" i="1"/>
  <c r="I9561" i="1"/>
  <c r="J9561" i="1"/>
  <c r="K9561" i="1"/>
  <c r="I9562" i="1"/>
  <c r="J9562" i="1"/>
  <c r="K9562" i="1"/>
  <c r="I9563" i="1"/>
  <c r="J9563" i="1"/>
  <c r="K9563" i="1"/>
  <c r="I9564" i="1"/>
  <c r="J9564" i="1"/>
  <c r="K9564" i="1"/>
  <c r="I9565" i="1"/>
  <c r="J9565" i="1"/>
  <c r="K9565" i="1"/>
  <c r="I9566" i="1"/>
  <c r="J9566" i="1"/>
  <c r="K9566" i="1"/>
  <c r="I9567" i="1"/>
  <c r="J9567" i="1"/>
  <c r="K9567" i="1"/>
  <c r="I9568" i="1"/>
  <c r="J9568" i="1"/>
  <c r="K9568" i="1"/>
  <c r="I9569" i="1"/>
  <c r="J9569" i="1"/>
  <c r="K9569" i="1"/>
  <c r="I9570" i="1"/>
  <c r="J9570" i="1"/>
  <c r="K9570" i="1"/>
  <c r="I9571" i="1"/>
  <c r="J9571" i="1"/>
  <c r="K9571" i="1"/>
  <c r="I9572" i="1"/>
  <c r="J9572" i="1"/>
  <c r="K9572" i="1"/>
  <c r="I9573" i="1"/>
  <c r="J9573" i="1"/>
  <c r="K9573" i="1"/>
  <c r="I9574" i="1"/>
  <c r="J9574" i="1"/>
  <c r="K9574" i="1"/>
  <c r="I9575" i="1"/>
  <c r="J9575" i="1"/>
  <c r="K9575" i="1"/>
  <c r="I9576" i="1"/>
  <c r="J9576" i="1"/>
  <c r="K9576" i="1"/>
  <c r="I9577" i="1"/>
  <c r="J9577" i="1"/>
  <c r="K9577" i="1"/>
  <c r="I9578" i="1"/>
  <c r="J9578" i="1"/>
  <c r="K9578" i="1"/>
  <c r="I9579" i="1"/>
  <c r="J9579" i="1"/>
  <c r="K9579" i="1"/>
  <c r="I9580" i="1"/>
  <c r="J9580" i="1"/>
  <c r="K9580" i="1"/>
  <c r="I9581" i="1"/>
  <c r="J9581" i="1"/>
  <c r="K9581" i="1"/>
  <c r="I9582" i="1"/>
  <c r="J9582" i="1"/>
  <c r="K9582" i="1"/>
  <c r="I9583" i="1"/>
  <c r="J9583" i="1"/>
  <c r="K9583" i="1"/>
  <c r="I9584" i="1"/>
  <c r="J9584" i="1"/>
  <c r="K9584" i="1"/>
  <c r="I9585" i="1"/>
  <c r="J9585" i="1"/>
  <c r="K9585" i="1"/>
  <c r="I9586" i="1"/>
  <c r="J9586" i="1"/>
  <c r="K9586" i="1"/>
  <c r="I9587" i="1"/>
  <c r="J9587" i="1"/>
  <c r="K9587" i="1"/>
  <c r="I9588" i="1"/>
  <c r="J9588" i="1"/>
  <c r="K9588" i="1"/>
  <c r="I9589" i="1"/>
  <c r="J9589" i="1"/>
  <c r="K9589" i="1"/>
  <c r="I9590" i="1"/>
  <c r="J9590" i="1"/>
  <c r="K9590" i="1"/>
  <c r="I9591" i="1"/>
  <c r="J9591" i="1"/>
  <c r="K9591" i="1"/>
  <c r="I9592" i="1"/>
  <c r="J9592" i="1"/>
  <c r="K9592" i="1"/>
  <c r="I9593" i="1"/>
  <c r="J9593" i="1"/>
  <c r="K9593" i="1"/>
  <c r="I9594" i="1"/>
  <c r="J9594" i="1"/>
  <c r="K9594" i="1"/>
  <c r="I9595" i="1"/>
  <c r="J9595" i="1"/>
  <c r="K9595" i="1"/>
  <c r="I9596" i="1"/>
  <c r="J9596" i="1"/>
  <c r="K9596" i="1"/>
  <c r="I9597" i="1"/>
  <c r="J9597" i="1"/>
  <c r="K9597" i="1"/>
  <c r="I9598" i="1"/>
  <c r="J9598" i="1"/>
  <c r="K9598" i="1"/>
  <c r="I9599" i="1"/>
  <c r="J9599" i="1"/>
  <c r="K9599" i="1"/>
  <c r="I9600" i="1"/>
  <c r="J9600" i="1"/>
  <c r="K9600" i="1"/>
  <c r="I9601" i="1"/>
  <c r="J9601" i="1"/>
  <c r="K9601" i="1"/>
  <c r="I9602" i="1"/>
  <c r="J9602" i="1"/>
  <c r="K9602" i="1"/>
  <c r="I9603" i="1"/>
  <c r="J9603" i="1"/>
  <c r="K9603" i="1"/>
  <c r="I9604" i="1"/>
  <c r="J9604" i="1"/>
  <c r="K9604" i="1"/>
  <c r="I9605" i="1"/>
  <c r="J9605" i="1"/>
  <c r="K9605" i="1"/>
  <c r="I9606" i="1"/>
  <c r="J9606" i="1"/>
  <c r="K9606" i="1"/>
  <c r="I9607" i="1"/>
  <c r="J9607" i="1"/>
  <c r="K9607" i="1"/>
  <c r="I9608" i="1"/>
  <c r="J9608" i="1"/>
  <c r="K9608" i="1"/>
  <c r="I9609" i="1"/>
  <c r="J9609" i="1"/>
  <c r="K9609" i="1"/>
  <c r="I9610" i="1"/>
  <c r="J9610" i="1"/>
  <c r="K9610" i="1"/>
  <c r="I9611" i="1"/>
  <c r="J9611" i="1"/>
  <c r="K9611" i="1"/>
  <c r="I9612" i="1"/>
  <c r="J9612" i="1"/>
  <c r="K9612" i="1"/>
  <c r="I9613" i="1"/>
  <c r="J9613" i="1"/>
  <c r="K9613" i="1"/>
  <c r="I9614" i="1"/>
  <c r="J9614" i="1"/>
  <c r="K9614" i="1"/>
  <c r="I9615" i="1"/>
  <c r="J9615" i="1"/>
  <c r="K9615" i="1"/>
  <c r="I9616" i="1"/>
  <c r="J9616" i="1"/>
  <c r="K9616" i="1"/>
  <c r="I9617" i="1"/>
  <c r="J9617" i="1"/>
  <c r="K9617" i="1"/>
  <c r="I9618" i="1"/>
  <c r="J9618" i="1"/>
  <c r="K9618" i="1"/>
  <c r="I9619" i="1"/>
  <c r="J9619" i="1"/>
  <c r="K9619" i="1"/>
  <c r="I9620" i="1"/>
  <c r="J9620" i="1"/>
  <c r="K9620" i="1"/>
  <c r="I9621" i="1"/>
  <c r="J9621" i="1"/>
  <c r="K9621" i="1"/>
  <c r="I9622" i="1"/>
  <c r="J9622" i="1"/>
  <c r="K9622" i="1"/>
  <c r="I9623" i="1"/>
  <c r="J9623" i="1"/>
  <c r="K9623" i="1"/>
  <c r="I9624" i="1"/>
  <c r="J9624" i="1"/>
  <c r="K9624" i="1"/>
  <c r="I9625" i="1"/>
  <c r="J9625" i="1"/>
  <c r="K9625" i="1"/>
  <c r="I9626" i="1"/>
  <c r="J9626" i="1"/>
  <c r="K9626" i="1"/>
  <c r="I9627" i="1"/>
  <c r="J9627" i="1"/>
  <c r="K9627" i="1"/>
  <c r="I9628" i="1"/>
  <c r="J9628" i="1"/>
  <c r="K9628" i="1"/>
  <c r="I9629" i="1"/>
  <c r="J9629" i="1"/>
  <c r="K9629" i="1"/>
  <c r="I9630" i="1"/>
  <c r="J9630" i="1"/>
  <c r="K9630" i="1"/>
  <c r="I9631" i="1"/>
  <c r="J9631" i="1"/>
  <c r="K9631" i="1"/>
  <c r="I9632" i="1"/>
  <c r="J9632" i="1"/>
  <c r="K9632" i="1"/>
  <c r="I9633" i="1"/>
  <c r="J9633" i="1"/>
  <c r="K9633" i="1"/>
  <c r="I9634" i="1"/>
  <c r="J9634" i="1"/>
  <c r="K9634" i="1"/>
  <c r="I9635" i="1"/>
  <c r="J9635" i="1"/>
  <c r="K9635" i="1"/>
  <c r="I9636" i="1"/>
  <c r="J9636" i="1"/>
  <c r="K9636" i="1"/>
  <c r="I9637" i="1"/>
  <c r="J9637" i="1"/>
  <c r="K9637" i="1"/>
  <c r="I9638" i="1"/>
  <c r="J9638" i="1"/>
  <c r="K9638" i="1"/>
  <c r="I9639" i="1"/>
  <c r="J9639" i="1"/>
  <c r="K9639" i="1"/>
  <c r="I9640" i="1"/>
  <c r="J9640" i="1"/>
  <c r="K9640" i="1"/>
  <c r="I9641" i="1"/>
  <c r="J9641" i="1"/>
  <c r="K9641" i="1"/>
  <c r="I9642" i="1"/>
  <c r="J9642" i="1"/>
  <c r="K9642" i="1"/>
  <c r="I9643" i="1"/>
  <c r="J9643" i="1"/>
  <c r="K9643" i="1"/>
  <c r="I9644" i="1"/>
  <c r="J9644" i="1"/>
  <c r="K9644" i="1"/>
  <c r="I9645" i="1"/>
  <c r="J9645" i="1"/>
  <c r="K9645" i="1"/>
  <c r="I9646" i="1"/>
  <c r="J9646" i="1"/>
  <c r="K9646" i="1"/>
  <c r="I9647" i="1"/>
  <c r="J9647" i="1"/>
  <c r="K9647" i="1"/>
  <c r="I9648" i="1"/>
  <c r="J9648" i="1"/>
  <c r="K9648" i="1"/>
  <c r="I9649" i="1"/>
  <c r="J9649" i="1"/>
  <c r="K9649" i="1"/>
  <c r="I9650" i="1"/>
  <c r="J9650" i="1"/>
  <c r="K9650" i="1"/>
  <c r="I9651" i="1"/>
  <c r="J9651" i="1"/>
  <c r="K9651" i="1"/>
  <c r="I9652" i="1"/>
  <c r="J9652" i="1"/>
  <c r="K9652" i="1"/>
  <c r="I9653" i="1"/>
  <c r="J9653" i="1"/>
  <c r="K9653" i="1"/>
  <c r="I9654" i="1"/>
  <c r="J9654" i="1"/>
  <c r="K9654" i="1"/>
  <c r="I9655" i="1"/>
  <c r="J9655" i="1"/>
  <c r="K9655" i="1"/>
  <c r="I9656" i="1"/>
  <c r="J9656" i="1"/>
  <c r="K9656" i="1"/>
  <c r="I9657" i="1"/>
  <c r="J9657" i="1"/>
  <c r="K9657" i="1"/>
  <c r="I9658" i="1"/>
  <c r="J9658" i="1"/>
  <c r="K9658" i="1"/>
  <c r="I9659" i="1"/>
  <c r="J9659" i="1"/>
  <c r="K9659" i="1"/>
  <c r="I9660" i="1"/>
  <c r="J9660" i="1"/>
  <c r="K9660" i="1"/>
  <c r="I9661" i="1"/>
  <c r="J9661" i="1"/>
  <c r="K9661" i="1"/>
  <c r="I9662" i="1"/>
  <c r="J9662" i="1"/>
  <c r="K9662" i="1"/>
  <c r="I9663" i="1"/>
  <c r="J9663" i="1"/>
  <c r="K9663" i="1"/>
  <c r="I9664" i="1"/>
  <c r="J9664" i="1"/>
  <c r="K9664" i="1"/>
  <c r="I9665" i="1"/>
  <c r="J9665" i="1"/>
  <c r="K9665" i="1"/>
  <c r="I9666" i="1"/>
  <c r="J9666" i="1"/>
  <c r="K9666" i="1"/>
  <c r="I9667" i="1"/>
  <c r="J9667" i="1"/>
  <c r="K9667" i="1"/>
  <c r="I9668" i="1"/>
  <c r="J9668" i="1"/>
  <c r="K9668" i="1"/>
  <c r="I9669" i="1"/>
  <c r="J9669" i="1"/>
  <c r="K9669" i="1"/>
  <c r="I9670" i="1"/>
  <c r="J9670" i="1"/>
  <c r="K9670" i="1"/>
  <c r="I9671" i="1"/>
  <c r="J9671" i="1"/>
  <c r="K9671" i="1"/>
  <c r="I9672" i="1"/>
  <c r="J9672" i="1"/>
  <c r="K9672" i="1"/>
  <c r="I9673" i="1"/>
  <c r="J9673" i="1"/>
  <c r="K9673" i="1"/>
  <c r="I9674" i="1"/>
  <c r="J9674" i="1"/>
  <c r="K9674" i="1"/>
  <c r="I9675" i="1"/>
  <c r="J9675" i="1"/>
  <c r="K9675" i="1"/>
  <c r="I9676" i="1"/>
  <c r="J9676" i="1"/>
  <c r="K9676" i="1"/>
  <c r="I9677" i="1"/>
  <c r="J9677" i="1"/>
  <c r="K9677" i="1"/>
  <c r="I9678" i="1"/>
  <c r="J9678" i="1"/>
  <c r="K9678" i="1"/>
  <c r="I9679" i="1"/>
  <c r="J9679" i="1"/>
  <c r="K9679" i="1"/>
  <c r="I9680" i="1"/>
  <c r="J9680" i="1"/>
  <c r="K9680" i="1"/>
  <c r="I9681" i="1"/>
  <c r="J9681" i="1"/>
  <c r="K9681" i="1"/>
  <c r="I9682" i="1"/>
  <c r="J9682" i="1"/>
  <c r="K9682" i="1"/>
  <c r="I9683" i="1"/>
  <c r="J9683" i="1"/>
  <c r="K9683" i="1"/>
  <c r="I9684" i="1"/>
  <c r="J9684" i="1"/>
  <c r="K9684" i="1"/>
  <c r="I9685" i="1"/>
  <c r="J9685" i="1"/>
  <c r="K9685" i="1"/>
  <c r="I9686" i="1"/>
  <c r="J9686" i="1"/>
  <c r="K9686" i="1"/>
  <c r="I9687" i="1"/>
  <c r="J9687" i="1"/>
  <c r="K9687" i="1"/>
  <c r="I9688" i="1"/>
  <c r="J9688" i="1"/>
  <c r="K9688" i="1"/>
  <c r="I9689" i="1"/>
  <c r="J9689" i="1"/>
  <c r="K9689" i="1"/>
  <c r="I9690" i="1"/>
  <c r="J9690" i="1"/>
  <c r="K9690" i="1"/>
  <c r="I9691" i="1"/>
  <c r="J9691" i="1"/>
  <c r="K9691" i="1"/>
  <c r="I9692" i="1"/>
  <c r="J9692" i="1"/>
  <c r="K9692" i="1"/>
  <c r="I9693" i="1"/>
  <c r="J9693" i="1"/>
  <c r="K9693" i="1"/>
  <c r="I9694" i="1"/>
  <c r="J9694" i="1"/>
  <c r="K9694" i="1"/>
  <c r="I9695" i="1"/>
  <c r="J9695" i="1"/>
  <c r="K9695" i="1"/>
  <c r="I9696" i="1"/>
  <c r="J9696" i="1"/>
  <c r="K9696" i="1"/>
  <c r="I9697" i="1"/>
  <c r="J9697" i="1"/>
  <c r="K9697" i="1"/>
  <c r="I9698" i="1"/>
  <c r="J9698" i="1"/>
  <c r="K9698" i="1"/>
  <c r="I9699" i="1"/>
  <c r="J9699" i="1"/>
  <c r="K9699" i="1"/>
  <c r="I9700" i="1"/>
  <c r="J9700" i="1"/>
  <c r="K9700" i="1"/>
  <c r="I9701" i="1"/>
  <c r="J9701" i="1"/>
  <c r="K9701" i="1"/>
  <c r="I9702" i="1"/>
  <c r="J9702" i="1"/>
  <c r="K9702" i="1"/>
  <c r="I9703" i="1"/>
  <c r="J9703" i="1"/>
  <c r="K9703" i="1"/>
  <c r="I9704" i="1"/>
  <c r="J9704" i="1"/>
  <c r="K9704" i="1"/>
  <c r="I9705" i="1"/>
  <c r="J9705" i="1"/>
  <c r="K9705" i="1"/>
  <c r="I9706" i="1"/>
  <c r="J9706" i="1"/>
  <c r="K9706" i="1"/>
  <c r="I9707" i="1"/>
  <c r="J9707" i="1"/>
  <c r="K9707" i="1"/>
  <c r="I9708" i="1"/>
  <c r="J9708" i="1"/>
  <c r="K9708" i="1"/>
  <c r="I9709" i="1"/>
  <c r="J9709" i="1"/>
  <c r="K9709" i="1"/>
  <c r="I9710" i="1"/>
  <c r="J9710" i="1"/>
  <c r="K9710" i="1"/>
  <c r="I9711" i="1"/>
  <c r="J9711" i="1"/>
  <c r="K9711" i="1"/>
  <c r="I9712" i="1"/>
  <c r="J9712" i="1"/>
  <c r="K9712" i="1"/>
  <c r="I9713" i="1"/>
  <c r="J9713" i="1"/>
  <c r="K9713" i="1"/>
  <c r="I9714" i="1"/>
  <c r="J9714" i="1"/>
  <c r="K9714" i="1"/>
  <c r="I9715" i="1"/>
  <c r="J9715" i="1"/>
  <c r="K9715" i="1"/>
  <c r="I9716" i="1"/>
  <c r="J9716" i="1"/>
  <c r="K9716" i="1"/>
  <c r="I9717" i="1"/>
  <c r="J9717" i="1"/>
  <c r="K9717" i="1"/>
  <c r="I9718" i="1"/>
  <c r="J9718" i="1"/>
  <c r="K9718" i="1"/>
  <c r="I9719" i="1"/>
  <c r="J9719" i="1"/>
  <c r="K9719" i="1"/>
  <c r="I9720" i="1"/>
  <c r="J9720" i="1"/>
  <c r="K9720" i="1"/>
  <c r="I9721" i="1"/>
  <c r="J9721" i="1"/>
  <c r="K9721" i="1"/>
  <c r="I9722" i="1"/>
  <c r="J9722" i="1"/>
  <c r="K9722" i="1"/>
  <c r="I9723" i="1"/>
  <c r="J9723" i="1"/>
  <c r="K9723" i="1"/>
  <c r="I9724" i="1"/>
  <c r="J9724" i="1"/>
  <c r="K9724" i="1"/>
  <c r="I9725" i="1"/>
  <c r="J9725" i="1"/>
  <c r="K9725" i="1"/>
  <c r="I9726" i="1"/>
  <c r="J9726" i="1"/>
  <c r="K9726" i="1"/>
  <c r="I9727" i="1"/>
  <c r="J9727" i="1"/>
  <c r="K9727" i="1"/>
  <c r="I9728" i="1"/>
  <c r="J9728" i="1"/>
  <c r="K9728" i="1"/>
  <c r="I9729" i="1"/>
  <c r="J9729" i="1"/>
  <c r="K9729" i="1"/>
  <c r="I9730" i="1"/>
  <c r="J9730" i="1"/>
  <c r="K9730" i="1"/>
  <c r="I9731" i="1"/>
  <c r="J9731" i="1"/>
  <c r="K9731" i="1"/>
  <c r="I9732" i="1"/>
  <c r="J9732" i="1"/>
  <c r="K9732" i="1"/>
  <c r="I9733" i="1"/>
  <c r="J9733" i="1"/>
  <c r="K9733" i="1"/>
  <c r="I9734" i="1"/>
  <c r="J9734" i="1"/>
  <c r="K9734" i="1"/>
  <c r="I9735" i="1"/>
  <c r="J9735" i="1"/>
  <c r="K9735" i="1"/>
  <c r="I9736" i="1"/>
  <c r="J9736" i="1"/>
  <c r="K9736" i="1"/>
  <c r="I9737" i="1"/>
  <c r="J9737" i="1"/>
  <c r="K9737" i="1"/>
  <c r="I9738" i="1"/>
  <c r="J9738" i="1"/>
  <c r="K9738" i="1"/>
  <c r="I9739" i="1"/>
  <c r="J9739" i="1"/>
  <c r="K9739" i="1"/>
  <c r="I9740" i="1"/>
  <c r="J9740" i="1"/>
  <c r="K9740" i="1"/>
  <c r="I9741" i="1"/>
  <c r="J9741" i="1"/>
  <c r="K9741" i="1"/>
  <c r="I9742" i="1"/>
  <c r="J9742" i="1"/>
  <c r="K9742" i="1"/>
  <c r="I9743" i="1"/>
  <c r="J9743" i="1"/>
  <c r="K9743" i="1"/>
  <c r="I9744" i="1"/>
  <c r="J9744" i="1"/>
  <c r="K9744" i="1"/>
  <c r="I9745" i="1"/>
  <c r="J9745" i="1"/>
  <c r="K9745" i="1"/>
  <c r="I9746" i="1"/>
  <c r="J9746" i="1"/>
  <c r="K9746" i="1"/>
  <c r="I9747" i="1"/>
  <c r="J9747" i="1"/>
  <c r="K9747" i="1"/>
  <c r="I9748" i="1"/>
  <c r="J9748" i="1"/>
  <c r="K9748" i="1"/>
  <c r="I9749" i="1"/>
  <c r="J9749" i="1"/>
  <c r="K9749" i="1"/>
  <c r="I9750" i="1"/>
  <c r="J9750" i="1"/>
  <c r="K9750" i="1"/>
  <c r="I9751" i="1"/>
  <c r="J9751" i="1"/>
  <c r="K9751" i="1"/>
  <c r="I9752" i="1"/>
  <c r="J9752" i="1"/>
  <c r="K9752" i="1"/>
  <c r="I9753" i="1"/>
  <c r="J9753" i="1"/>
  <c r="K9753" i="1"/>
  <c r="I9754" i="1"/>
  <c r="J9754" i="1"/>
  <c r="K9754" i="1"/>
  <c r="I9755" i="1"/>
  <c r="J9755" i="1"/>
  <c r="K9755" i="1"/>
  <c r="I9756" i="1"/>
  <c r="J9756" i="1"/>
  <c r="K9756" i="1"/>
  <c r="I9757" i="1"/>
  <c r="J9757" i="1"/>
  <c r="K9757" i="1"/>
  <c r="I9758" i="1"/>
  <c r="J9758" i="1"/>
  <c r="K9758" i="1"/>
  <c r="I9759" i="1"/>
  <c r="J9759" i="1"/>
  <c r="K9759" i="1"/>
  <c r="I9760" i="1"/>
  <c r="J9760" i="1"/>
  <c r="K9760" i="1"/>
  <c r="I9761" i="1"/>
  <c r="J9761" i="1"/>
  <c r="K9761" i="1"/>
  <c r="I9762" i="1"/>
  <c r="J9762" i="1"/>
  <c r="K9762" i="1"/>
  <c r="I9763" i="1"/>
  <c r="J9763" i="1"/>
  <c r="K9763" i="1"/>
  <c r="I9764" i="1"/>
  <c r="J9764" i="1"/>
  <c r="K9764" i="1"/>
  <c r="I9765" i="1"/>
  <c r="J9765" i="1"/>
  <c r="K9765" i="1"/>
  <c r="I9766" i="1"/>
  <c r="J9766" i="1"/>
  <c r="K9766" i="1"/>
  <c r="I9767" i="1"/>
  <c r="J9767" i="1"/>
  <c r="K9767" i="1"/>
  <c r="I9768" i="1"/>
  <c r="J9768" i="1"/>
  <c r="K9768" i="1"/>
  <c r="I9769" i="1"/>
  <c r="J9769" i="1"/>
  <c r="K9769" i="1"/>
  <c r="I9770" i="1"/>
  <c r="J9770" i="1"/>
  <c r="K9770" i="1"/>
  <c r="I9771" i="1"/>
  <c r="J9771" i="1"/>
  <c r="K9771" i="1"/>
  <c r="I9772" i="1"/>
  <c r="J9772" i="1"/>
  <c r="K9772" i="1"/>
  <c r="I9773" i="1"/>
  <c r="J9773" i="1"/>
  <c r="K9773" i="1"/>
  <c r="I9774" i="1"/>
  <c r="J9774" i="1"/>
  <c r="K9774" i="1"/>
  <c r="I9775" i="1"/>
  <c r="J9775" i="1"/>
  <c r="K9775" i="1"/>
  <c r="I9776" i="1"/>
  <c r="J9776" i="1"/>
  <c r="K9776" i="1"/>
  <c r="I9777" i="1"/>
  <c r="J9777" i="1"/>
  <c r="K9777" i="1"/>
  <c r="I9778" i="1"/>
  <c r="J9778" i="1"/>
  <c r="K9778" i="1"/>
  <c r="I9779" i="1"/>
  <c r="J9779" i="1"/>
  <c r="K9779" i="1"/>
  <c r="I9780" i="1"/>
  <c r="J9780" i="1"/>
  <c r="K9780" i="1"/>
  <c r="I9781" i="1"/>
  <c r="J9781" i="1"/>
  <c r="K9781" i="1"/>
  <c r="I9782" i="1"/>
  <c r="J9782" i="1"/>
  <c r="K9782" i="1"/>
  <c r="I9783" i="1"/>
  <c r="J9783" i="1"/>
  <c r="K9783" i="1"/>
  <c r="I9784" i="1"/>
  <c r="J9784" i="1"/>
  <c r="K9784" i="1"/>
  <c r="I9785" i="1"/>
  <c r="J9785" i="1"/>
  <c r="K9785" i="1"/>
  <c r="I9786" i="1"/>
  <c r="J9786" i="1"/>
  <c r="K9786" i="1"/>
  <c r="I9787" i="1"/>
  <c r="J9787" i="1"/>
  <c r="K9787" i="1"/>
  <c r="I9788" i="1"/>
  <c r="J9788" i="1"/>
  <c r="K9788" i="1"/>
  <c r="I9789" i="1"/>
  <c r="J9789" i="1"/>
  <c r="K9789" i="1"/>
  <c r="I9790" i="1"/>
  <c r="J9790" i="1"/>
  <c r="K9790" i="1"/>
  <c r="I9791" i="1"/>
  <c r="J9791" i="1"/>
  <c r="K9791" i="1"/>
  <c r="I9792" i="1"/>
  <c r="J9792" i="1"/>
  <c r="K9792" i="1"/>
  <c r="I9793" i="1"/>
  <c r="J9793" i="1"/>
  <c r="K9793" i="1"/>
  <c r="I9794" i="1"/>
  <c r="J9794" i="1"/>
  <c r="K9794" i="1"/>
  <c r="I9795" i="1"/>
  <c r="J9795" i="1"/>
  <c r="K9795" i="1"/>
  <c r="I9796" i="1"/>
  <c r="J9796" i="1"/>
  <c r="K9796" i="1"/>
  <c r="I9797" i="1"/>
  <c r="J9797" i="1"/>
  <c r="K9797" i="1"/>
  <c r="I9798" i="1"/>
  <c r="J9798" i="1"/>
  <c r="K9798" i="1"/>
  <c r="I9799" i="1"/>
  <c r="J9799" i="1"/>
  <c r="K9799" i="1"/>
  <c r="I9800" i="1"/>
  <c r="J9800" i="1"/>
  <c r="K9800" i="1"/>
  <c r="I9801" i="1"/>
  <c r="J9801" i="1"/>
  <c r="K9801" i="1"/>
  <c r="I9802" i="1"/>
  <c r="J9802" i="1"/>
  <c r="K9802" i="1"/>
  <c r="I9803" i="1"/>
  <c r="J9803" i="1"/>
  <c r="K9803" i="1"/>
  <c r="I9804" i="1"/>
  <c r="J9804" i="1"/>
  <c r="K9804" i="1"/>
  <c r="I9805" i="1"/>
  <c r="J9805" i="1"/>
  <c r="K9805" i="1"/>
  <c r="I9806" i="1"/>
  <c r="J9806" i="1"/>
  <c r="K9806" i="1"/>
  <c r="I9807" i="1"/>
  <c r="J9807" i="1"/>
  <c r="K9807" i="1"/>
  <c r="I9808" i="1"/>
  <c r="J9808" i="1"/>
  <c r="K9808" i="1"/>
  <c r="I9809" i="1"/>
  <c r="J9809" i="1"/>
  <c r="K9809" i="1"/>
  <c r="I9810" i="1"/>
  <c r="J9810" i="1"/>
  <c r="K9810" i="1"/>
  <c r="I9811" i="1"/>
  <c r="J9811" i="1"/>
  <c r="K9811" i="1"/>
  <c r="I9812" i="1"/>
  <c r="J9812" i="1"/>
  <c r="K9812" i="1"/>
  <c r="I9813" i="1"/>
  <c r="J9813" i="1"/>
  <c r="K9813" i="1"/>
  <c r="I9814" i="1"/>
  <c r="J9814" i="1"/>
  <c r="K9814" i="1"/>
  <c r="I9815" i="1"/>
  <c r="J9815" i="1"/>
  <c r="K9815" i="1"/>
  <c r="I9816" i="1"/>
  <c r="J9816" i="1"/>
  <c r="K9816" i="1"/>
  <c r="I9817" i="1"/>
  <c r="J9817" i="1"/>
  <c r="K9817" i="1"/>
  <c r="I9818" i="1"/>
  <c r="J9818" i="1"/>
  <c r="K9818" i="1"/>
  <c r="I9819" i="1"/>
  <c r="J9819" i="1"/>
  <c r="K9819" i="1"/>
  <c r="I9820" i="1"/>
  <c r="J9820" i="1"/>
  <c r="K9820" i="1"/>
  <c r="I9821" i="1"/>
  <c r="J9821" i="1"/>
  <c r="K9821" i="1"/>
  <c r="I9822" i="1"/>
  <c r="J9822" i="1"/>
  <c r="K9822" i="1"/>
  <c r="I9823" i="1"/>
  <c r="J9823" i="1"/>
  <c r="K9823" i="1"/>
  <c r="I9824" i="1"/>
  <c r="J9824" i="1"/>
  <c r="K9824" i="1"/>
  <c r="I9825" i="1"/>
  <c r="J9825" i="1"/>
  <c r="K9825" i="1"/>
  <c r="I9826" i="1"/>
  <c r="J9826" i="1"/>
  <c r="K9826" i="1"/>
  <c r="I9827" i="1"/>
  <c r="J9827" i="1"/>
  <c r="K9827" i="1"/>
  <c r="I9828" i="1"/>
  <c r="J9828" i="1"/>
  <c r="K9828" i="1"/>
  <c r="I9829" i="1"/>
  <c r="J9829" i="1"/>
  <c r="K9829" i="1"/>
  <c r="I9830" i="1"/>
  <c r="J9830" i="1"/>
  <c r="K9830" i="1"/>
  <c r="I9831" i="1"/>
  <c r="J9831" i="1"/>
  <c r="K9831" i="1"/>
  <c r="I9832" i="1"/>
  <c r="J9832" i="1"/>
  <c r="K9832" i="1"/>
  <c r="I9833" i="1"/>
  <c r="J9833" i="1"/>
  <c r="K9833" i="1"/>
  <c r="I9834" i="1"/>
  <c r="J9834" i="1"/>
  <c r="K9834" i="1"/>
  <c r="I9835" i="1"/>
  <c r="J9835" i="1"/>
  <c r="K9835" i="1"/>
  <c r="I9836" i="1"/>
  <c r="J9836" i="1"/>
  <c r="K9836" i="1"/>
  <c r="I9837" i="1"/>
  <c r="J9837" i="1"/>
  <c r="K9837" i="1"/>
  <c r="I9838" i="1"/>
  <c r="J9838" i="1"/>
  <c r="K9838" i="1"/>
  <c r="I9839" i="1"/>
  <c r="J9839" i="1"/>
  <c r="K9839" i="1"/>
  <c r="I9840" i="1"/>
  <c r="J9840" i="1"/>
  <c r="K9840" i="1"/>
  <c r="I9841" i="1"/>
  <c r="J9841" i="1"/>
  <c r="K9841" i="1"/>
  <c r="I9842" i="1"/>
  <c r="J9842" i="1"/>
  <c r="K9842" i="1"/>
  <c r="I9843" i="1"/>
  <c r="J9843" i="1"/>
  <c r="K9843" i="1"/>
  <c r="I9844" i="1"/>
  <c r="J9844" i="1"/>
  <c r="K9844" i="1"/>
  <c r="I9845" i="1"/>
  <c r="J9845" i="1"/>
  <c r="K9845" i="1"/>
  <c r="I9846" i="1"/>
  <c r="J9846" i="1"/>
  <c r="K9846" i="1"/>
  <c r="I9847" i="1"/>
  <c r="J9847" i="1"/>
  <c r="K9847" i="1"/>
  <c r="I9848" i="1"/>
  <c r="J9848" i="1"/>
  <c r="K9848" i="1"/>
  <c r="I9849" i="1"/>
  <c r="J9849" i="1"/>
  <c r="K9849" i="1"/>
  <c r="I9850" i="1"/>
  <c r="J9850" i="1"/>
  <c r="K9850" i="1"/>
  <c r="I9851" i="1"/>
  <c r="J9851" i="1"/>
  <c r="K9851" i="1"/>
  <c r="I9852" i="1"/>
  <c r="J9852" i="1"/>
  <c r="K9852" i="1"/>
  <c r="I9853" i="1"/>
  <c r="J9853" i="1"/>
  <c r="K9853" i="1"/>
  <c r="I9854" i="1"/>
  <c r="J9854" i="1"/>
  <c r="K9854" i="1"/>
  <c r="I9855" i="1"/>
  <c r="J9855" i="1"/>
  <c r="K9855" i="1"/>
  <c r="I9856" i="1"/>
  <c r="J9856" i="1"/>
  <c r="K9856" i="1"/>
  <c r="I9857" i="1"/>
  <c r="J9857" i="1"/>
  <c r="K9857"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I4930" i="1"/>
  <c r="J4930" i="1"/>
  <c r="K4930" i="1"/>
  <c r="I4931" i="1"/>
  <c r="J4931" i="1"/>
  <c r="K4931" i="1"/>
  <c r="I4932" i="1"/>
  <c r="J4932" i="1"/>
  <c r="K4932" i="1"/>
  <c r="I4933" i="1"/>
  <c r="J4933" i="1"/>
  <c r="K4933" i="1"/>
  <c r="I4934" i="1"/>
  <c r="J4934" i="1"/>
  <c r="K4934" i="1"/>
  <c r="I4935" i="1"/>
  <c r="J4935" i="1"/>
  <c r="K4935" i="1"/>
  <c r="I4936" i="1"/>
  <c r="J4936" i="1"/>
  <c r="K4936" i="1"/>
  <c r="I4937" i="1"/>
  <c r="J4937" i="1"/>
  <c r="K4937" i="1"/>
  <c r="I4938" i="1"/>
  <c r="J4938" i="1"/>
  <c r="K4938" i="1"/>
  <c r="I4939" i="1"/>
  <c r="J4939" i="1"/>
  <c r="K4939" i="1"/>
  <c r="I4940" i="1"/>
  <c r="J4940" i="1"/>
  <c r="K4940" i="1"/>
  <c r="I4941" i="1"/>
  <c r="J4941" i="1"/>
  <c r="K4941" i="1"/>
  <c r="I4942" i="1"/>
  <c r="J4942" i="1"/>
  <c r="K4942" i="1"/>
  <c r="I4943" i="1"/>
  <c r="J4943" i="1"/>
  <c r="K4943" i="1"/>
  <c r="I4944" i="1"/>
  <c r="J4944" i="1"/>
  <c r="K4944" i="1"/>
  <c r="I4945" i="1"/>
  <c r="J4945" i="1"/>
  <c r="K4945" i="1"/>
  <c r="I4946" i="1"/>
  <c r="J4946" i="1"/>
  <c r="K4946" i="1"/>
  <c r="I4947" i="1"/>
  <c r="J4947" i="1"/>
  <c r="K4947" i="1"/>
  <c r="I4948" i="1"/>
  <c r="J4948" i="1"/>
  <c r="K4948" i="1"/>
  <c r="I4949" i="1"/>
  <c r="J4949" i="1"/>
  <c r="K4949" i="1"/>
  <c r="I4950" i="1"/>
  <c r="J4950" i="1"/>
  <c r="K4950" i="1"/>
  <c r="I4951" i="1"/>
  <c r="J4951" i="1"/>
  <c r="K4951" i="1"/>
  <c r="I4952" i="1"/>
  <c r="J4952" i="1"/>
  <c r="K4952" i="1"/>
  <c r="I4953" i="1"/>
  <c r="J4953" i="1"/>
  <c r="K4953" i="1"/>
  <c r="I4954" i="1"/>
  <c r="J4954" i="1"/>
  <c r="K4954" i="1"/>
  <c r="I4955" i="1"/>
  <c r="J4955" i="1"/>
  <c r="K4955" i="1"/>
  <c r="I4956" i="1"/>
  <c r="J4956" i="1"/>
  <c r="K4956" i="1"/>
  <c r="I4957" i="1"/>
  <c r="J4957" i="1"/>
  <c r="K4957" i="1"/>
  <c r="I4958" i="1"/>
  <c r="J4958" i="1"/>
  <c r="K4958" i="1"/>
  <c r="I4959" i="1"/>
  <c r="J4959" i="1"/>
  <c r="K4959" i="1"/>
  <c r="I4960" i="1"/>
  <c r="J4960" i="1"/>
  <c r="K4960" i="1"/>
  <c r="I4961" i="1"/>
  <c r="J4961" i="1"/>
  <c r="K4961" i="1"/>
  <c r="I4962" i="1"/>
  <c r="J4962" i="1"/>
  <c r="K4962" i="1"/>
  <c r="I4963" i="1"/>
  <c r="J4963" i="1"/>
  <c r="K4963" i="1"/>
  <c r="I4964" i="1"/>
  <c r="J4964" i="1"/>
  <c r="K4964" i="1"/>
  <c r="I4965" i="1"/>
  <c r="J4965" i="1"/>
  <c r="K4965" i="1"/>
  <c r="I4966" i="1"/>
  <c r="J4966" i="1"/>
  <c r="K4966" i="1"/>
  <c r="I4967" i="1"/>
  <c r="J4967" i="1"/>
  <c r="K4967" i="1"/>
  <c r="I4968" i="1"/>
  <c r="J4968" i="1"/>
  <c r="K4968" i="1"/>
  <c r="I4969" i="1"/>
  <c r="J4969" i="1"/>
  <c r="K4969" i="1"/>
  <c r="I4970" i="1"/>
  <c r="J4970" i="1"/>
  <c r="K4970" i="1"/>
  <c r="I4971" i="1"/>
  <c r="J4971" i="1"/>
  <c r="K4971" i="1"/>
  <c r="I4972" i="1"/>
  <c r="J4972" i="1"/>
  <c r="K4972" i="1"/>
  <c r="I4973" i="1"/>
  <c r="J4973" i="1"/>
  <c r="K4973" i="1"/>
  <c r="I4974" i="1"/>
  <c r="J4974" i="1"/>
  <c r="K4974" i="1"/>
  <c r="I4975" i="1"/>
  <c r="J4975" i="1"/>
  <c r="K4975" i="1"/>
  <c r="I4976" i="1"/>
  <c r="J4976" i="1"/>
  <c r="K4976" i="1"/>
  <c r="I4977" i="1"/>
  <c r="J4977" i="1"/>
  <c r="K4977" i="1"/>
  <c r="I4978" i="1"/>
  <c r="J4978" i="1"/>
  <c r="K4978" i="1"/>
  <c r="I4979" i="1"/>
  <c r="J4979" i="1"/>
  <c r="K4979" i="1"/>
  <c r="I4980" i="1"/>
  <c r="J4980" i="1"/>
  <c r="K4980" i="1"/>
  <c r="I4981" i="1"/>
  <c r="J4981" i="1"/>
  <c r="K4981" i="1"/>
  <c r="I4982" i="1"/>
  <c r="J4982" i="1"/>
  <c r="K4982" i="1"/>
  <c r="I4983" i="1"/>
  <c r="J4983" i="1"/>
  <c r="K4983" i="1"/>
  <c r="I4984" i="1"/>
  <c r="J4984" i="1"/>
  <c r="K4984" i="1"/>
  <c r="I4985" i="1"/>
  <c r="J4985" i="1"/>
  <c r="K4985" i="1"/>
  <c r="I4986" i="1"/>
  <c r="J4986" i="1"/>
  <c r="K4986" i="1"/>
  <c r="I4987" i="1"/>
  <c r="J4987" i="1"/>
  <c r="K4987" i="1"/>
  <c r="I4988" i="1"/>
  <c r="J4988" i="1"/>
  <c r="K4988" i="1"/>
  <c r="I4989" i="1"/>
  <c r="J4989" i="1"/>
  <c r="K4989" i="1"/>
  <c r="I4990" i="1"/>
  <c r="J4990" i="1"/>
  <c r="K4990" i="1"/>
  <c r="I4991" i="1"/>
  <c r="J4991" i="1"/>
  <c r="K4991" i="1"/>
  <c r="I4992" i="1"/>
  <c r="J4992" i="1"/>
  <c r="K4992" i="1"/>
  <c r="I4993" i="1"/>
  <c r="J4993" i="1"/>
  <c r="K4993" i="1"/>
  <c r="I4994" i="1"/>
  <c r="J4994" i="1"/>
  <c r="K4994" i="1"/>
  <c r="I4995" i="1"/>
  <c r="J4995" i="1"/>
  <c r="K4995" i="1"/>
  <c r="I4996" i="1"/>
  <c r="J4996" i="1"/>
  <c r="K4996" i="1"/>
  <c r="I4997" i="1"/>
  <c r="J4997" i="1"/>
  <c r="K4997" i="1"/>
  <c r="I4998" i="1"/>
  <c r="J4998" i="1"/>
  <c r="K4998" i="1"/>
  <c r="I4999" i="1"/>
  <c r="J4999" i="1"/>
  <c r="K4999" i="1"/>
  <c r="I5000" i="1"/>
  <c r="J5000" i="1"/>
  <c r="K5000" i="1"/>
  <c r="I5001" i="1"/>
  <c r="J5001" i="1"/>
  <c r="K5001" i="1"/>
  <c r="I5002" i="1"/>
  <c r="J5002" i="1"/>
  <c r="K5002" i="1"/>
  <c r="I5003" i="1"/>
  <c r="J5003" i="1"/>
  <c r="K5003" i="1"/>
  <c r="I5004" i="1"/>
  <c r="J5004" i="1"/>
  <c r="K5004" i="1"/>
  <c r="I5005" i="1"/>
  <c r="J5005" i="1"/>
  <c r="K5005" i="1"/>
  <c r="I5006" i="1"/>
  <c r="J5006" i="1"/>
  <c r="K5006" i="1"/>
  <c r="I5007" i="1"/>
  <c r="J5007" i="1"/>
  <c r="K5007" i="1"/>
  <c r="I5008" i="1"/>
  <c r="J5008" i="1"/>
  <c r="K5008" i="1"/>
  <c r="I5009" i="1"/>
  <c r="J5009" i="1"/>
  <c r="K5009" i="1"/>
  <c r="I5010" i="1"/>
  <c r="J5010" i="1"/>
  <c r="K5010" i="1"/>
  <c r="I5011" i="1"/>
  <c r="J5011" i="1"/>
  <c r="K5011" i="1"/>
  <c r="I5012" i="1"/>
  <c r="J5012" i="1"/>
  <c r="K5012" i="1"/>
  <c r="I5013" i="1"/>
  <c r="J5013" i="1"/>
  <c r="K5013" i="1"/>
  <c r="I5014" i="1"/>
  <c r="J5014" i="1"/>
  <c r="K5014" i="1"/>
  <c r="I5015" i="1"/>
  <c r="J5015" i="1"/>
  <c r="K5015" i="1"/>
  <c r="I5016" i="1"/>
  <c r="J5016" i="1"/>
  <c r="K5016" i="1"/>
  <c r="I5017" i="1"/>
  <c r="J5017" i="1"/>
  <c r="K5017" i="1"/>
  <c r="I5018" i="1"/>
  <c r="J5018" i="1"/>
  <c r="K5018" i="1"/>
  <c r="I5019" i="1"/>
  <c r="J5019" i="1"/>
  <c r="K5019" i="1"/>
  <c r="I5020" i="1"/>
  <c r="J5020" i="1"/>
  <c r="K5020" i="1"/>
  <c r="I5021" i="1"/>
  <c r="J5021" i="1"/>
  <c r="K5021" i="1"/>
  <c r="I5022" i="1"/>
  <c r="J5022" i="1"/>
  <c r="K5022" i="1"/>
  <c r="I5023" i="1"/>
  <c r="J5023" i="1"/>
  <c r="K5023" i="1"/>
  <c r="I5024" i="1"/>
  <c r="J5024" i="1"/>
  <c r="K5024" i="1"/>
  <c r="I5025" i="1"/>
  <c r="J5025" i="1"/>
  <c r="K5025" i="1"/>
  <c r="I5026" i="1"/>
  <c r="J5026" i="1"/>
  <c r="K5026" i="1"/>
  <c r="I5027" i="1"/>
  <c r="J5027" i="1"/>
  <c r="K5027" i="1"/>
  <c r="I5028" i="1"/>
  <c r="J5028" i="1"/>
  <c r="K5028" i="1"/>
  <c r="I5029" i="1"/>
  <c r="J5029" i="1"/>
  <c r="K5029" i="1"/>
  <c r="I5030" i="1"/>
  <c r="J5030" i="1"/>
  <c r="K5030" i="1"/>
  <c r="I5031" i="1"/>
  <c r="J5031" i="1"/>
  <c r="K5031" i="1"/>
  <c r="I5032" i="1"/>
  <c r="J5032" i="1"/>
  <c r="K5032" i="1"/>
  <c r="I5033" i="1"/>
  <c r="J5033" i="1"/>
  <c r="K5033" i="1"/>
  <c r="I5034" i="1"/>
  <c r="J5034" i="1"/>
  <c r="K5034" i="1"/>
  <c r="I5035" i="1"/>
  <c r="J5035" i="1"/>
  <c r="K5035" i="1"/>
  <c r="I5036" i="1"/>
  <c r="J5036" i="1"/>
  <c r="K5036" i="1"/>
  <c r="I5037" i="1"/>
  <c r="J5037" i="1"/>
  <c r="K5037" i="1"/>
  <c r="I5038" i="1"/>
  <c r="J5038" i="1"/>
  <c r="K5038" i="1"/>
  <c r="I5039" i="1"/>
  <c r="J5039" i="1"/>
  <c r="K5039" i="1"/>
  <c r="I5040" i="1"/>
  <c r="J5040" i="1"/>
  <c r="K5040" i="1"/>
  <c r="I5041" i="1"/>
  <c r="J5041" i="1"/>
  <c r="K5041" i="1"/>
  <c r="I5042" i="1"/>
  <c r="J5042" i="1"/>
  <c r="K5042" i="1"/>
  <c r="I5043" i="1"/>
  <c r="J5043" i="1"/>
  <c r="K5043" i="1"/>
  <c r="I5044" i="1"/>
  <c r="J5044" i="1"/>
  <c r="K5044" i="1"/>
  <c r="I5045" i="1"/>
  <c r="J5045" i="1"/>
  <c r="K5045" i="1"/>
  <c r="I5046" i="1"/>
  <c r="J5046" i="1"/>
  <c r="K5046" i="1"/>
  <c r="I5047" i="1"/>
  <c r="J5047" i="1"/>
  <c r="K5047" i="1"/>
  <c r="I5048" i="1"/>
  <c r="J5048" i="1"/>
  <c r="K5048" i="1"/>
  <c r="I5049" i="1"/>
  <c r="J5049" i="1"/>
  <c r="K5049" i="1"/>
  <c r="I5050" i="1"/>
  <c r="J5050" i="1"/>
  <c r="K5050" i="1"/>
  <c r="I5051" i="1"/>
  <c r="J5051" i="1"/>
  <c r="K5051" i="1"/>
  <c r="I5052" i="1"/>
  <c r="J5052" i="1"/>
  <c r="K5052" i="1"/>
  <c r="I5053" i="1"/>
  <c r="J5053" i="1"/>
  <c r="K5053" i="1"/>
  <c r="I5054" i="1"/>
  <c r="J5054" i="1"/>
  <c r="K5054" i="1"/>
  <c r="I5055" i="1"/>
  <c r="J5055" i="1"/>
  <c r="K5055" i="1"/>
  <c r="I5056" i="1"/>
  <c r="J5056" i="1"/>
  <c r="K5056" i="1"/>
  <c r="I5057" i="1"/>
  <c r="J5057" i="1"/>
  <c r="K5057" i="1"/>
  <c r="I5058" i="1"/>
  <c r="J5058" i="1"/>
  <c r="K5058" i="1"/>
  <c r="I5059" i="1"/>
  <c r="J5059" i="1"/>
  <c r="K5059" i="1"/>
  <c r="I5060" i="1"/>
  <c r="J5060" i="1"/>
  <c r="K5060" i="1"/>
  <c r="I5061" i="1"/>
  <c r="J5061" i="1"/>
  <c r="K5061" i="1"/>
  <c r="I5062" i="1"/>
  <c r="J5062" i="1"/>
  <c r="K5062" i="1"/>
  <c r="I5063" i="1"/>
  <c r="J5063" i="1"/>
  <c r="K5063" i="1"/>
  <c r="I5064" i="1"/>
  <c r="J5064" i="1"/>
  <c r="K5064" i="1"/>
  <c r="I5065" i="1"/>
  <c r="J5065" i="1"/>
  <c r="K5065" i="1"/>
  <c r="I5066" i="1"/>
  <c r="J5066" i="1"/>
  <c r="K5066" i="1"/>
  <c r="I5067" i="1"/>
  <c r="J5067" i="1"/>
  <c r="K5067" i="1"/>
  <c r="I5068" i="1"/>
  <c r="J5068" i="1"/>
  <c r="K5068" i="1"/>
  <c r="I5069" i="1"/>
  <c r="J5069" i="1"/>
  <c r="K5069" i="1"/>
  <c r="I5070" i="1"/>
  <c r="J5070" i="1"/>
  <c r="K5070" i="1"/>
  <c r="I5071" i="1"/>
  <c r="J5071" i="1"/>
  <c r="K5071" i="1"/>
  <c r="I5072" i="1"/>
  <c r="J5072" i="1"/>
  <c r="K5072" i="1"/>
  <c r="I5073" i="1"/>
  <c r="J5073" i="1"/>
  <c r="K5073" i="1"/>
  <c r="I5074" i="1"/>
  <c r="J5074" i="1"/>
  <c r="K5074" i="1"/>
  <c r="I5075" i="1"/>
  <c r="J5075" i="1"/>
  <c r="K5075" i="1"/>
  <c r="I5076" i="1"/>
  <c r="J5076" i="1"/>
  <c r="K5076" i="1"/>
  <c r="I5077" i="1"/>
  <c r="J5077" i="1"/>
  <c r="K5077" i="1"/>
  <c r="I5078" i="1"/>
  <c r="J5078" i="1"/>
  <c r="K5078" i="1"/>
  <c r="I5079" i="1"/>
  <c r="J5079" i="1"/>
  <c r="K5079" i="1"/>
  <c r="I5080" i="1"/>
  <c r="J5080" i="1"/>
  <c r="K5080" i="1"/>
  <c r="I5081" i="1"/>
  <c r="J5081" i="1"/>
  <c r="K5081" i="1"/>
  <c r="I5082" i="1"/>
  <c r="J5082" i="1"/>
  <c r="K5082" i="1"/>
  <c r="I5083" i="1"/>
  <c r="J5083" i="1"/>
  <c r="K5083" i="1"/>
  <c r="I5084" i="1"/>
  <c r="J5084" i="1"/>
  <c r="K5084" i="1"/>
  <c r="I5085" i="1"/>
  <c r="J5085" i="1"/>
  <c r="K5085" i="1"/>
  <c r="I5086" i="1"/>
  <c r="J5086" i="1"/>
  <c r="K5086" i="1"/>
  <c r="I5087" i="1"/>
  <c r="J5087" i="1"/>
  <c r="K5087" i="1"/>
  <c r="I5088" i="1"/>
  <c r="J5088" i="1"/>
  <c r="K5088" i="1"/>
  <c r="I5089" i="1"/>
  <c r="J5089" i="1"/>
  <c r="K5089" i="1"/>
  <c r="I5090" i="1"/>
  <c r="J5090" i="1"/>
  <c r="K5090" i="1"/>
  <c r="I5091" i="1"/>
  <c r="J5091" i="1"/>
  <c r="K5091" i="1"/>
  <c r="I5092" i="1"/>
  <c r="J5092" i="1"/>
  <c r="K5092" i="1"/>
  <c r="I5093" i="1"/>
  <c r="J5093" i="1"/>
  <c r="K5093" i="1"/>
  <c r="I5094" i="1"/>
  <c r="J5094" i="1"/>
  <c r="K5094" i="1"/>
  <c r="I5095" i="1"/>
  <c r="J5095" i="1"/>
  <c r="K5095" i="1"/>
  <c r="I5096" i="1"/>
  <c r="J5096" i="1"/>
  <c r="K5096" i="1"/>
  <c r="I5097" i="1"/>
  <c r="J5097" i="1"/>
  <c r="K5097" i="1"/>
  <c r="I5098" i="1"/>
  <c r="J5098" i="1"/>
  <c r="K5098" i="1"/>
  <c r="I5099" i="1"/>
  <c r="J5099" i="1"/>
  <c r="K5099" i="1"/>
  <c r="I5100" i="1"/>
  <c r="J5100" i="1"/>
  <c r="K5100" i="1"/>
  <c r="I5101" i="1"/>
  <c r="J5101" i="1"/>
  <c r="K5101" i="1"/>
  <c r="I5102" i="1"/>
  <c r="J5102" i="1"/>
  <c r="K5102" i="1"/>
  <c r="I5103" i="1"/>
  <c r="J5103" i="1"/>
  <c r="K5103" i="1"/>
  <c r="I5104" i="1"/>
  <c r="J5104" i="1"/>
  <c r="K5104" i="1"/>
  <c r="I5105" i="1"/>
  <c r="J5105" i="1"/>
  <c r="K5105" i="1"/>
  <c r="I5106" i="1"/>
  <c r="J5106" i="1"/>
  <c r="K5106" i="1"/>
  <c r="I5107" i="1"/>
  <c r="J5107" i="1"/>
  <c r="K5107" i="1"/>
  <c r="I5108" i="1"/>
  <c r="J5108" i="1"/>
  <c r="K5108" i="1"/>
  <c r="I5109" i="1"/>
  <c r="J5109" i="1"/>
  <c r="K5109" i="1"/>
  <c r="I5110" i="1"/>
  <c r="J5110" i="1"/>
  <c r="K5110" i="1"/>
  <c r="I5111" i="1"/>
  <c r="J5111" i="1"/>
  <c r="K5111" i="1"/>
  <c r="I5112" i="1"/>
  <c r="J5112" i="1"/>
  <c r="K5112" i="1"/>
  <c r="I5113" i="1"/>
  <c r="J5113" i="1"/>
  <c r="K5113" i="1"/>
  <c r="I5114" i="1"/>
  <c r="J5114" i="1"/>
  <c r="K5114" i="1"/>
  <c r="I5115" i="1"/>
  <c r="J5115" i="1"/>
  <c r="K5115" i="1"/>
  <c r="I5116" i="1"/>
  <c r="J5116" i="1"/>
  <c r="K5116" i="1"/>
  <c r="I5117" i="1"/>
  <c r="J5117" i="1"/>
  <c r="K5117" i="1"/>
  <c r="I5118" i="1"/>
  <c r="J5118" i="1"/>
  <c r="K5118" i="1"/>
  <c r="I5119" i="1"/>
  <c r="J5119" i="1"/>
  <c r="K5119" i="1"/>
  <c r="I5120" i="1"/>
  <c r="J5120" i="1"/>
  <c r="K5120" i="1"/>
  <c r="I5121" i="1"/>
  <c r="J5121" i="1"/>
  <c r="K5121" i="1"/>
  <c r="I5122" i="1"/>
  <c r="J5122" i="1"/>
  <c r="K5122" i="1"/>
  <c r="I5123" i="1"/>
  <c r="J5123" i="1"/>
  <c r="K5123" i="1"/>
  <c r="I5124" i="1"/>
  <c r="J5124" i="1"/>
  <c r="K5124" i="1"/>
  <c r="I5125" i="1"/>
  <c r="J5125" i="1"/>
  <c r="K5125" i="1"/>
  <c r="I5126" i="1"/>
  <c r="J5126" i="1"/>
  <c r="K5126" i="1"/>
  <c r="I5127" i="1"/>
  <c r="J5127" i="1"/>
  <c r="K5127" i="1"/>
  <c r="I5128" i="1"/>
  <c r="J5128" i="1"/>
  <c r="K5128" i="1"/>
  <c r="I5129" i="1"/>
  <c r="J5129" i="1"/>
  <c r="K5129" i="1"/>
  <c r="I5130" i="1"/>
  <c r="J5130" i="1"/>
  <c r="K5130" i="1"/>
  <c r="I5131" i="1"/>
  <c r="J5131" i="1"/>
  <c r="K5131" i="1"/>
  <c r="I5132" i="1"/>
  <c r="J5132" i="1"/>
  <c r="K5132" i="1"/>
  <c r="I5133" i="1"/>
  <c r="J5133" i="1"/>
  <c r="K5133" i="1"/>
  <c r="I5134" i="1"/>
  <c r="J5134" i="1"/>
  <c r="K5134" i="1"/>
  <c r="I5135" i="1"/>
  <c r="J5135" i="1"/>
  <c r="K5135" i="1"/>
  <c r="I5136" i="1"/>
  <c r="J5136" i="1"/>
  <c r="K5136" i="1"/>
  <c r="I5137" i="1"/>
  <c r="J5137" i="1"/>
  <c r="K5137" i="1"/>
  <c r="I5138" i="1"/>
  <c r="J5138" i="1"/>
  <c r="K5138" i="1"/>
  <c r="I5139" i="1"/>
  <c r="J5139" i="1"/>
  <c r="K5139" i="1"/>
  <c r="I5140" i="1"/>
  <c r="J5140" i="1"/>
  <c r="K5140" i="1"/>
  <c r="I5141" i="1"/>
  <c r="J5141" i="1"/>
  <c r="K5141" i="1"/>
  <c r="I5142" i="1"/>
  <c r="J5142" i="1"/>
  <c r="K5142" i="1"/>
  <c r="I5143" i="1"/>
  <c r="J5143" i="1"/>
  <c r="K5143" i="1"/>
  <c r="I5144" i="1"/>
  <c r="J5144" i="1"/>
  <c r="K5144" i="1"/>
  <c r="I5145" i="1"/>
  <c r="J5145" i="1"/>
  <c r="K5145" i="1"/>
  <c r="I5146" i="1"/>
  <c r="J5146" i="1"/>
  <c r="K5146" i="1"/>
  <c r="I5147" i="1"/>
  <c r="J5147" i="1"/>
  <c r="K5147" i="1"/>
  <c r="I5148" i="1"/>
  <c r="J5148" i="1"/>
  <c r="K5148" i="1"/>
  <c r="I5149" i="1"/>
  <c r="J5149" i="1"/>
  <c r="K5149" i="1"/>
  <c r="I5150" i="1"/>
  <c r="J5150" i="1"/>
  <c r="K5150" i="1"/>
  <c r="I5151" i="1"/>
  <c r="J5151" i="1"/>
  <c r="K5151" i="1"/>
  <c r="I5152" i="1"/>
  <c r="J5152" i="1"/>
  <c r="K5152" i="1"/>
  <c r="I5153" i="1"/>
  <c r="J5153" i="1"/>
  <c r="K5153" i="1"/>
  <c r="I5154" i="1"/>
  <c r="J5154" i="1"/>
  <c r="K5154" i="1"/>
  <c r="I5155" i="1"/>
  <c r="J5155" i="1"/>
  <c r="K5155" i="1"/>
  <c r="I5156" i="1"/>
  <c r="J5156" i="1"/>
  <c r="K5156" i="1"/>
  <c r="I5157" i="1"/>
  <c r="J5157" i="1"/>
  <c r="K5157" i="1"/>
  <c r="I5158" i="1"/>
  <c r="J5158" i="1"/>
  <c r="K5158" i="1"/>
  <c r="I5159" i="1"/>
  <c r="J5159" i="1"/>
  <c r="K5159" i="1"/>
  <c r="I5160" i="1"/>
  <c r="J5160" i="1"/>
  <c r="K5160" i="1"/>
  <c r="I5161" i="1"/>
  <c r="J5161" i="1"/>
  <c r="K5161" i="1"/>
  <c r="I5162" i="1"/>
  <c r="J5162" i="1"/>
  <c r="K5162" i="1"/>
  <c r="I5163" i="1"/>
  <c r="J5163" i="1"/>
  <c r="K5163" i="1"/>
  <c r="I5164" i="1"/>
  <c r="J5164" i="1"/>
  <c r="K5164" i="1"/>
  <c r="I5165" i="1"/>
  <c r="J5165" i="1"/>
  <c r="K5165" i="1"/>
  <c r="I5166" i="1"/>
  <c r="J5166" i="1"/>
  <c r="K5166" i="1"/>
  <c r="I5167" i="1"/>
  <c r="J5167" i="1"/>
  <c r="K5167" i="1"/>
  <c r="I5168" i="1"/>
  <c r="J5168" i="1"/>
  <c r="K5168" i="1"/>
  <c r="I5169" i="1"/>
  <c r="J5169" i="1"/>
  <c r="K5169" i="1"/>
  <c r="I5170" i="1"/>
  <c r="J5170" i="1"/>
  <c r="K5170" i="1"/>
  <c r="I5171" i="1"/>
  <c r="J5171" i="1"/>
  <c r="K5171" i="1"/>
  <c r="I5172" i="1"/>
  <c r="J5172" i="1"/>
  <c r="K5172" i="1"/>
  <c r="I5173" i="1"/>
  <c r="J5173" i="1"/>
  <c r="K5173" i="1"/>
  <c r="I5174" i="1"/>
  <c r="J5174" i="1"/>
  <c r="K5174" i="1"/>
  <c r="I5175" i="1"/>
  <c r="J5175" i="1"/>
  <c r="K5175" i="1"/>
  <c r="I5176" i="1"/>
  <c r="J5176" i="1"/>
  <c r="K5176" i="1"/>
  <c r="I5177" i="1"/>
  <c r="J5177" i="1"/>
  <c r="K5177" i="1"/>
  <c r="I5178" i="1"/>
  <c r="J5178" i="1"/>
  <c r="K5178" i="1"/>
  <c r="I5179" i="1"/>
  <c r="J5179" i="1"/>
  <c r="K5179" i="1"/>
  <c r="I5180" i="1"/>
  <c r="J5180" i="1"/>
  <c r="K5180" i="1"/>
  <c r="I5181" i="1"/>
  <c r="J5181" i="1"/>
  <c r="K5181" i="1"/>
  <c r="I5182" i="1"/>
  <c r="J5182" i="1"/>
  <c r="K5182" i="1"/>
  <c r="I5183" i="1"/>
  <c r="J5183" i="1"/>
  <c r="K5183" i="1"/>
  <c r="I5184" i="1"/>
  <c r="J5184" i="1"/>
  <c r="K5184" i="1"/>
  <c r="I5185" i="1"/>
  <c r="J5185" i="1"/>
  <c r="K5185" i="1"/>
  <c r="I5186" i="1"/>
  <c r="J5186" i="1"/>
  <c r="K5186" i="1"/>
  <c r="I5187" i="1"/>
  <c r="J5187" i="1"/>
  <c r="K5187" i="1"/>
  <c r="I5188" i="1"/>
  <c r="J5188" i="1"/>
  <c r="K5188" i="1"/>
  <c r="I5189" i="1"/>
  <c r="J5189" i="1"/>
  <c r="K5189" i="1"/>
  <c r="I5190" i="1"/>
  <c r="J5190" i="1"/>
  <c r="K5190" i="1"/>
  <c r="I5191" i="1"/>
  <c r="J5191" i="1"/>
  <c r="K5191" i="1"/>
  <c r="I5192" i="1"/>
  <c r="J5192" i="1"/>
  <c r="K5192" i="1"/>
  <c r="I5193" i="1"/>
  <c r="J5193" i="1"/>
  <c r="K5193" i="1"/>
  <c r="I5194" i="1"/>
  <c r="J5194" i="1"/>
  <c r="K5194" i="1"/>
  <c r="I5195" i="1"/>
  <c r="J5195" i="1"/>
  <c r="K5195" i="1"/>
  <c r="I5196" i="1"/>
  <c r="J5196" i="1"/>
  <c r="K5196" i="1"/>
  <c r="I5197" i="1"/>
  <c r="J5197" i="1"/>
  <c r="K5197" i="1"/>
  <c r="I5198" i="1"/>
  <c r="J5198" i="1"/>
  <c r="K5198" i="1"/>
  <c r="I5199" i="1"/>
  <c r="J5199" i="1"/>
  <c r="K5199" i="1"/>
  <c r="I5200" i="1"/>
  <c r="J5200" i="1"/>
  <c r="K5200" i="1"/>
  <c r="I5201" i="1"/>
  <c r="J5201" i="1"/>
  <c r="K5201" i="1"/>
  <c r="I5202" i="1"/>
  <c r="J5202" i="1"/>
  <c r="K5202" i="1"/>
  <c r="I5203" i="1"/>
  <c r="J5203" i="1"/>
  <c r="K5203" i="1"/>
  <c r="I5204" i="1"/>
  <c r="J5204" i="1"/>
  <c r="K5204" i="1"/>
  <c r="I5205" i="1"/>
  <c r="J5205" i="1"/>
  <c r="K5205" i="1"/>
  <c r="I5206" i="1"/>
  <c r="J5206" i="1"/>
  <c r="K5206" i="1"/>
  <c r="I5207" i="1"/>
  <c r="J5207" i="1"/>
  <c r="K5207" i="1"/>
  <c r="I5208" i="1"/>
  <c r="J5208" i="1"/>
  <c r="K5208" i="1"/>
  <c r="I5209" i="1"/>
  <c r="J5209" i="1"/>
  <c r="K5209" i="1"/>
  <c r="I5210" i="1"/>
  <c r="J5210" i="1"/>
  <c r="K5210" i="1"/>
  <c r="I5211" i="1"/>
  <c r="J5211" i="1"/>
  <c r="K5211" i="1"/>
  <c r="I5212" i="1"/>
  <c r="J5212" i="1"/>
  <c r="K5212" i="1"/>
  <c r="I5213" i="1"/>
  <c r="J5213" i="1"/>
  <c r="K5213" i="1"/>
  <c r="I5214" i="1"/>
  <c r="J5214" i="1"/>
  <c r="K5214" i="1"/>
  <c r="I5215" i="1"/>
  <c r="J5215" i="1"/>
  <c r="K5215" i="1"/>
  <c r="I5216" i="1"/>
  <c r="J5216" i="1"/>
  <c r="K5216" i="1"/>
  <c r="I5217" i="1"/>
  <c r="J5217" i="1"/>
  <c r="K5217" i="1"/>
  <c r="I5218" i="1"/>
  <c r="J5218" i="1"/>
  <c r="K5218" i="1"/>
  <c r="I5219" i="1"/>
  <c r="J5219" i="1"/>
  <c r="K5219" i="1"/>
  <c r="I5220" i="1"/>
  <c r="J5220" i="1"/>
  <c r="K5220" i="1"/>
  <c r="I5221" i="1"/>
  <c r="J5221" i="1"/>
  <c r="K5221" i="1"/>
  <c r="I5222" i="1"/>
  <c r="J5222" i="1"/>
  <c r="K5222" i="1"/>
  <c r="I5223" i="1"/>
  <c r="J5223" i="1"/>
  <c r="K5223" i="1"/>
  <c r="I5224" i="1"/>
  <c r="J5224" i="1"/>
  <c r="K5224" i="1"/>
  <c r="I5225" i="1"/>
  <c r="J5225" i="1"/>
  <c r="K5225" i="1"/>
  <c r="I5226" i="1"/>
  <c r="J5226" i="1"/>
  <c r="K5226" i="1"/>
  <c r="I5227" i="1"/>
  <c r="J5227" i="1"/>
  <c r="K5227" i="1"/>
  <c r="I5228" i="1"/>
  <c r="J5228" i="1"/>
  <c r="K5228" i="1"/>
  <c r="I5229" i="1"/>
  <c r="J5229" i="1"/>
  <c r="K5229" i="1"/>
  <c r="I5230" i="1"/>
  <c r="J5230" i="1"/>
  <c r="K5230" i="1"/>
  <c r="I5231" i="1"/>
  <c r="J5231" i="1"/>
  <c r="K5231" i="1"/>
  <c r="I5232" i="1"/>
  <c r="J5232" i="1"/>
  <c r="K5232" i="1"/>
  <c r="I5233" i="1"/>
  <c r="J5233" i="1"/>
  <c r="K5233" i="1"/>
  <c r="I5234" i="1"/>
  <c r="J5234" i="1"/>
  <c r="K5234" i="1"/>
  <c r="I5235" i="1"/>
  <c r="J5235" i="1"/>
  <c r="K5235" i="1"/>
  <c r="I5236" i="1"/>
  <c r="J5236" i="1"/>
  <c r="K5236" i="1"/>
  <c r="I5237" i="1"/>
  <c r="J5237" i="1"/>
  <c r="K5237" i="1"/>
  <c r="I5238" i="1"/>
  <c r="J5238" i="1"/>
  <c r="K5238" i="1"/>
  <c r="I5239" i="1"/>
  <c r="J5239" i="1"/>
  <c r="K5239" i="1"/>
  <c r="I5240" i="1"/>
  <c r="J5240" i="1"/>
  <c r="K5240" i="1"/>
  <c r="I5241" i="1"/>
  <c r="J5241" i="1"/>
  <c r="K5241" i="1"/>
  <c r="I5242" i="1"/>
  <c r="J5242" i="1"/>
  <c r="K5242" i="1"/>
  <c r="I5243" i="1"/>
  <c r="J5243" i="1"/>
  <c r="K5243" i="1"/>
  <c r="I5244" i="1"/>
  <c r="J5244" i="1"/>
  <c r="K5244" i="1"/>
  <c r="I5245" i="1"/>
  <c r="J5245" i="1"/>
  <c r="K5245" i="1"/>
  <c r="I5246" i="1"/>
  <c r="J5246" i="1"/>
  <c r="K5246" i="1"/>
  <c r="I5247" i="1"/>
  <c r="J5247" i="1"/>
  <c r="K5247" i="1"/>
  <c r="I5248" i="1"/>
  <c r="J5248" i="1"/>
  <c r="K5248" i="1"/>
  <c r="I5249" i="1"/>
  <c r="J5249" i="1"/>
  <c r="K5249" i="1"/>
  <c r="I5250" i="1"/>
  <c r="J5250" i="1"/>
  <c r="K5250" i="1"/>
  <c r="I5251" i="1"/>
  <c r="J5251" i="1"/>
  <c r="K5251" i="1"/>
  <c r="I5252" i="1"/>
  <c r="J5252" i="1"/>
  <c r="K5252" i="1"/>
  <c r="I5253" i="1"/>
  <c r="J5253" i="1"/>
  <c r="K5253" i="1"/>
  <c r="I5254" i="1"/>
  <c r="J5254" i="1"/>
  <c r="K5254" i="1"/>
  <c r="I5255" i="1"/>
  <c r="J5255" i="1"/>
  <c r="K5255" i="1"/>
  <c r="I5256" i="1"/>
  <c r="J5256" i="1"/>
  <c r="K5256" i="1"/>
  <c r="I5257" i="1"/>
  <c r="J5257" i="1"/>
  <c r="K5257" i="1"/>
  <c r="I5258" i="1"/>
  <c r="J5258" i="1"/>
  <c r="K5258" i="1"/>
  <c r="I5259" i="1"/>
  <c r="J5259" i="1"/>
  <c r="K5259" i="1"/>
  <c r="I5260" i="1"/>
  <c r="J5260" i="1"/>
  <c r="K5260" i="1"/>
  <c r="I5261" i="1"/>
  <c r="J5261" i="1"/>
  <c r="K5261" i="1"/>
  <c r="I5262" i="1"/>
  <c r="J5262" i="1"/>
  <c r="K5262" i="1"/>
  <c r="I5263" i="1"/>
  <c r="J5263" i="1"/>
  <c r="K5263" i="1"/>
  <c r="I5264" i="1"/>
  <c r="J5264" i="1"/>
  <c r="K5264" i="1"/>
  <c r="I5265" i="1"/>
  <c r="J5265" i="1"/>
  <c r="K5265" i="1"/>
  <c r="I5266" i="1"/>
  <c r="J5266" i="1"/>
  <c r="K5266" i="1"/>
  <c r="I5267" i="1"/>
  <c r="J5267" i="1"/>
  <c r="K5267" i="1"/>
  <c r="I5268" i="1"/>
  <c r="J5268" i="1"/>
  <c r="K5268" i="1"/>
  <c r="I5269" i="1"/>
  <c r="J5269" i="1"/>
  <c r="K5269" i="1"/>
  <c r="I5270" i="1"/>
  <c r="J5270" i="1"/>
  <c r="K5270" i="1"/>
  <c r="I5271" i="1"/>
  <c r="J5271" i="1"/>
  <c r="K5271" i="1"/>
  <c r="I5272" i="1"/>
  <c r="J5272" i="1"/>
  <c r="K5272" i="1"/>
  <c r="I5273" i="1"/>
  <c r="J5273" i="1"/>
  <c r="K5273" i="1"/>
  <c r="I5274" i="1"/>
  <c r="J5274" i="1"/>
  <c r="K5274" i="1"/>
  <c r="I5275" i="1"/>
  <c r="J5275" i="1"/>
  <c r="K5275" i="1"/>
  <c r="I5276" i="1"/>
  <c r="J5276" i="1"/>
  <c r="K5276" i="1"/>
  <c r="I5277" i="1"/>
  <c r="J5277" i="1"/>
  <c r="K5277" i="1"/>
  <c r="I5278" i="1"/>
  <c r="J5278" i="1"/>
  <c r="K5278" i="1"/>
  <c r="I5279" i="1"/>
  <c r="J5279" i="1"/>
  <c r="K5279" i="1"/>
  <c r="I5280" i="1"/>
  <c r="J5280" i="1"/>
  <c r="K5280" i="1"/>
  <c r="I5281" i="1"/>
  <c r="J5281" i="1"/>
  <c r="K5281" i="1"/>
  <c r="I5282" i="1"/>
  <c r="J5282" i="1"/>
  <c r="K5282" i="1"/>
  <c r="I5283" i="1"/>
  <c r="J5283" i="1"/>
  <c r="K5283" i="1"/>
  <c r="I5284" i="1"/>
  <c r="J5284" i="1"/>
  <c r="K5284" i="1"/>
  <c r="I5285" i="1"/>
  <c r="J5285" i="1"/>
  <c r="K5285" i="1"/>
  <c r="I5286" i="1"/>
  <c r="J5286" i="1"/>
  <c r="K5286" i="1"/>
  <c r="I5287" i="1"/>
  <c r="J5287" i="1"/>
  <c r="K5287" i="1"/>
  <c r="I5288" i="1"/>
  <c r="J5288" i="1"/>
  <c r="K5288" i="1"/>
  <c r="I5289" i="1"/>
  <c r="J5289" i="1"/>
  <c r="K5289" i="1"/>
  <c r="I5290" i="1"/>
  <c r="J5290" i="1"/>
  <c r="K5290" i="1"/>
  <c r="I5291" i="1"/>
  <c r="J5291" i="1"/>
  <c r="K5291" i="1"/>
  <c r="I5292" i="1"/>
  <c r="J5292" i="1"/>
  <c r="K5292" i="1"/>
  <c r="I5293" i="1"/>
  <c r="J5293" i="1"/>
  <c r="K5293" i="1"/>
  <c r="I5294" i="1"/>
  <c r="J5294" i="1"/>
  <c r="K5294" i="1"/>
  <c r="I5295" i="1"/>
  <c r="J5295" i="1"/>
  <c r="K5295" i="1"/>
  <c r="I5296" i="1"/>
  <c r="J5296" i="1"/>
  <c r="K5296" i="1"/>
  <c r="I5297" i="1"/>
  <c r="J5297" i="1"/>
  <c r="K5297" i="1"/>
  <c r="I5298" i="1"/>
  <c r="J5298" i="1"/>
  <c r="K5298" i="1"/>
  <c r="I5299" i="1"/>
  <c r="J5299" i="1"/>
  <c r="K5299" i="1"/>
  <c r="I5300" i="1"/>
  <c r="J5300" i="1"/>
  <c r="K5300" i="1"/>
  <c r="I5301" i="1"/>
  <c r="J5301" i="1"/>
  <c r="K5301" i="1"/>
  <c r="I5302" i="1"/>
  <c r="J5302" i="1"/>
  <c r="K5302" i="1"/>
  <c r="I5303" i="1"/>
  <c r="J5303" i="1"/>
  <c r="K5303" i="1"/>
  <c r="I5304" i="1"/>
  <c r="J5304" i="1"/>
  <c r="K5304" i="1"/>
  <c r="I5305" i="1"/>
  <c r="J5305" i="1"/>
  <c r="K5305" i="1"/>
  <c r="I5306" i="1"/>
  <c r="J5306" i="1"/>
  <c r="K5306" i="1"/>
  <c r="I5307" i="1"/>
  <c r="J5307" i="1"/>
  <c r="K5307" i="1"/>
  <c r="I5308" i="1"/>
  <c r="J5308" i="1"/>
  <c r="K5308" i="1"/>
  <c r="I5309" i="1"/>
  <c r="J5309" i="1"/>
  <c r="K5309" i="1"/>
  <c r="I5310" i="1"/>
  <c r="J5310" i="1"/>
  <c r="K5310" i="1"/>
  <c r="I5311" i="1"/>
  <c r="J5311" i="1"/>
  <c r="K5311" i="1"/>
  <c r="I5312" i="1"/>
  <c r="J5312" i="1"/>
  <c r="K5312" i="1"/>
  <c r="I5313" i="1"/>
  <c r="J5313" i="1"/>
  <c r="K5313" i="1"/>
  <c r="I5314" i="1"/>
  <c r="J5314" i="1"/>
  <c r="K5314" i="1"/>
  <c r="I5315" i="1"/>
  <c r="J5315" i="1"/>
  <c r="K5315" i="1"/>
  <c r="I5316" i="1"/>
  <c r="J5316" i="1"/>
  <c r="K5316" i="1"/>
  <c r="I5317" i="1"/>
  <c r="J5317" i="1"/>
  <c r="K5317" i="1"/>
  <c r="I5318" i="1"/>
  <c r="J5318" i="1"/>
  <c r="K5318" i="1"/>
  <c r="I5319" i="1"/>
  <c r="J5319" i="1"/>
  <c r="K5319" i="1"/>
  <c r="I5320" i="1"/>
  <c r="J5320" i="1"/>
  <c r="K5320" i="1"/>
  <c r="I5321" i="1"/>
  <c r="J5321" i="1"/>
  <c r="K5321" i="1"/>
  <c r="I5322" i="1"/>
  <c r="J5322" i="1"/>
  <c r="K5322" i="1"/>
  <c r="I5323" i="1"/>
  <c r="J5323" i="1"/>
  <c r="K5323" i="1"/>
  <c r="I5324" i="1"/>
  <c r="J5324" i="1"/>
  <c r="K5324" i="1"/>
  <c r="I5325" i="1"/>
  <c r="J5325" i="1"/>
  <c r="K5325" i="1"/>
  <c r="I5326" i="1"/>
  <c r="J5326" i="1"/>
  <c r="K5326" i="1"/>
  <c r="I5327" i="1"/>
  <c r="J5327" i="1"/>
  <c r="K5327" i="1"/>
  <c r="I5328" i="1"/>
  <c r="J5328" i="1"/>
  <c r="K5328" i="1"/>
  <c r="I5329" i="1"/>
  <c r="J5329" i="1"/>
  <c r="K5329" i="1"/>
  <c r="I5330" i="1"/>
  <c r="J5330" i="1"/>
  <c r="K5330" i="1"/>
  <c r="I5331" i="1"/>
  <c r="J5331" i="1"/>
  <c r="K5331" i="1"/>
  <c r="I5332" i="1"/>
  <c r="J5332" i="1"/>
  <c r="K5332" i="1"/>
  <c r="I5333" i="1"/>
  <c r="J5333" i="1"/>
  <c r="K5333" i="1"/>
  <c r="I5334" i="1"/>
  <c r="J5334" i="1"/>
  <c r="K5334" i="1"/>
  <c r="I5335" i="1"/>
  <c r="J5335" i="1"/>
  <c r="K5335" i="1"/>
  <c r="I5336" i="1"/>
  <c r="J5336" i="1"/>
  <c r="K5336" i="1"/>
  <c r="I5337" i="1"/>
  <c r="J5337" i="1"/>
  <c r="K5337" i="1"/>
  <c r="I5338" i="1"/>
  <c r="J5338" i="1"/>
  <c r="K5338" i="1"/>
  <c r="I5339" i="1"/>
  <c r="J5339" i="1"/>
  <c r="K5339" i="1"/>
  <c r="I5340" i="1"/>
  <c r="J5340" i="1"/>
  <c r="K5340" i="1"/>
  <c r="I5341" i="1"/>
  <c r="J5341" i="1"/>
  <c r="K5341" i="1"/>
  <c r="I5342" i="1"/>
  <c r="J5342" i="1"/>
  <c r="K5342" i="1"/>
  <c r="I5343" i="1"/>
  <c r="J5343" i="1"/>
  <c r="K5343" i="1"/>
  <c r="I5344" i="1"/>
  <c r="J5344" i="1"/>
  <c r="K5344" i="1"/>
  <c r="I5345" i="1"/>
  <c r="J5345" i="1"/>
  <c r="K5345" i="1"/>
  <c r="I5346" i="1"/>
  <c r="J5346" i="1"/>
  <c r="K5346" i="1"/>
  <c r="I5347" i="1"/>
  <c r="J5347" i="1"/>
  <c r="K5347" i="1"/>
  <c r="I5348" i="1"/>
  <c r="J5348" i="1"/>
  <c r="K5348" i="1"/>
  <c r="I5349" i="1"/>
  <c r="J5349" i="1"/>
  <c r="K5349" i="1"/>
  <c r="I5350" i="1"/>
  <c r="J5350" i="1"/>
  <c r="K5350" i="1"/>
  <c r="I5351" i="1"/>
  <c r="J5351" i="1"/>
  <c r="K5351" i="1"/>
  <c r="I5352" i="1"/>
  <c r="J5352" i="1"/>
  <c r="K5352" i="1"/>
  <c r="I5353" i="1"/>
  <c r="J5353" i="1"/>
  <c r="K5353" i="1"/>
  <c r="I5354" i="1"/>
  <c r="J5354" i="1"/>
  <c r="K5354" i="1"/>
  <c r="I5355" i="1"/>
  <c r="J5355" i="1"/>
  <c r="K5355" i="1"/>
  <c r="I5356" i="1"/>
  <c r="J5356" i="1"/>
  <c r="K5356" i="1"/>
  <c r="I5357" i="1"/>
  <c r="J5357" i="1"/>
  <c r="K5357" i="1"/>
  <c r="I5358" i="1"/>
  <c r="J5358" i="1"/>
  <c r="K5358" i="1"/>
  <c r="I5359" i="1"/>
  <c r="J5359" i="1"/>
  <c r="K5359" i="1"/>
  <c r="I5360" i="1"/>
  <c r="J5360" i="1"/>
  <c r="K5360" i="1"/>
  <c r="I5361" i="1"/>
  <c r="J5361" i="1"/>
  <c r="K5361" i="1"/>
  <c r="I5362" i="1"/>
  <c r="J5362" i="1"/>
  <c r="K5362" i="1"/>
  <c r="I5363" i="1"/>
  <c r="J5363" i="1"/>
  <c r="K5363" i="1"/>
  <c r="I5364" i="1"/>
  <c r="J5364" i="1"/>
  <c r="K5364" i="1"/>
  <c r="I5365" i="1"/>
  <c r="J5365" i="1"/>
  <c r="K5365" i="1"/>
  <c r="I5366" i="1"/>
  <c r="J5366" i="1"/>
  <c r="K5366" i="1"/>
  <c r="I5367" i="1"/>
  <c r="J5367" i="1"/>
  <c r="K5367" i="1"/>
  <c r="I5368" i="1"/>
  <c r="J5368" i="1"/>
  <c r="K5368" i="1"/>
  <c r="I5369" i="1"/>
  <c r="J5369" i="1"/>
  <c r="K5369" i="1"/>
  <c r="I5370" i="1"/>
  <c r="J5370" i="1"/>
  <c r="K5370" i="1"/>
  <c r="I5371" i="1"/>
  <c r="J5371" i="1"/>
  <c r="K5371" i="1"/>
  <c r="I5372" i="1"/>
  <c r="J5372" i="1"/>
  <c r="K5372" i="1"/>
  <c r="I5373" i="1"/>
  <c r="J5373" i="1"/>
  <c r="K5373" i="1"/>
  <c r="I5374" i="1"/>
  <c r="J5374" i="1"/>
  <c r="K5374" i="1"/>
  <c r="I5375" i="1"/>
  <c r="J5375" i="1"/>
  <c r="K5375" i="1"/>
  <c r="I5376" i="1"/>
  <c r="J5376" i="1"/>
  <c r="K5376" i="1"/>
  <c r="I5377" i="1"/>
  <c r="J5377" i="1"/>
  <c r="K5377" i="1"/>
  <c r="I5378" i="1"/>
  <c r="J5378" i="1"/>
  <c r="K5378" i="1"/>
  <c r="I5379" i="1"/>
  <c r="J5379" i="1"/>
  <c r="K5379" i="1"/>
  <c r="I5380" i="1"/>
  <c r="J5380" i="1"/>
  <c r="K5380" i="1"/>
  <c r="I5381" i="1"/>
  <c r="J5381" i="1"/>
  <c r="K5381" i="1"/>
  <c r="I5382" i="1"/>
  <c r="J5382" i="1"/>
  <c r="K5382" i="1"/>
  <c r="I5383" i="1"/>
  <c r="J5383" i="1"/>
  <c r="K5383" i="1"/>
  <c r="I5384" i="1"/>
  <c r="J5384" i="1"/>
  <c r="K5384" i="1"/>
  <c r="I5385" i="1"/>
  <c r="J5385" i="1"/>
  <c r="K5385" i="1"/>
  <c r="I5386" i="1"/>
  <c r="J5386" i="1"/>
  <c r="K5386" i="1"/>
  <c r="I5387" i="1"/>
  <c r="J5387" i="1"/>
  <c r="K5387" i="1"/>
  <c r="I5388" i="1"/>
  <c r="J5388" i="1"/>
  <c r="K5388" i="1"/>
  <c r="I5389" i="1"/>
  <c r="J5389" i="1"/>
  <c r="K5389" i="1"/>
  <c r="I5390" i="1"/>
  <c r="J5390" i="1"/>
  <c r="K5390" i="1"/>
  <c r="I5391" i="1"/>
  <c r="J5391" i="1"/>
  <c r="K5391" i="1"/>
  <c r="I5392" i="1"/>
  <c r="J5392" i="1"/>
  <c r="K5392" i="1"/>
  <c r="I5393" i="1"/>
  <c r="J5393" i="1"/>
  <c r="K5393" i="1"/>
  <c r="I5394" i="1"/>
  <c r="J5394" i="1"/>
  <c r="K5394" i="1"/>
  <c r="I5395" i="1"/>
  <c r="J5395" i="1"/>
  <c r="K5395" i="1"/>
  <c r="I5396" i="1"/>
  <c r="J5396" i="1"/>
  <c r="K5396" i="1"/>
  <c r="I5397" i="1"/>
  <c r="J5397" i="1"/>
  <c r="K5397" i="1"/>
  <c r="I5398" i="1"/>
  <c r="J5398" i="1"/>
  <c r="K5398" i="1"/>
  <c r="I5399" i="1"/>
  <c r="J5399" i="1"/>
  <c r="K5399" i="1"/>
  <c r="I5400" i="1"/>
  <c r="J5400" i="1"/>
  <c r="K5400" i="1"/>
  <c r="I5401" i="1"/>
  <c r="J5401" i="1"/>
  <c r="K5401" i="1"/>
  <c r="I5402" i="1"/>
  <c r="J5402" i="1"/>
  <c r="K5402" i="1"/>
  <c r="I5403" i="1"/>
  <c r="J5403" i="1"/>
  <c r="K5403" i="1"/>
  <c r="I5404" i="1"/>
  <c r="J5404" i="1"/>
  <c r="K5404" i="1"/>
  <c r="I5405" i="1"/>
  <c r="J5405" i="1"/>
  <c r="K5405" i="1"/>
  <c r="I5406" i="1"/>
  <c r="J5406" i="1"/>
  <c r="K5406" i="1"/>
  <c r="I5407" i="1"/>
  <c r="J5407" i="1"/>
  <c r="K5407" i="1"/>
  <c r="I5408" i="1"/>
  <c r="J5408" i="1"/>
  <c r="K5408" i="1"/>
  <c r="I5409" i="1"/>
  <c r="J5409" i="1"/>
  <c r="K5409" i="1"/>
  <c r="I5410" i="1"/>
  <c r="J5410" i="1"/>
  <c r="K5410" i="1"/>
  <c r="I5411" i="1"/>
  <c r="J5411" i="1"/>
  <c r="K5411" i="1"/>
  <c r="I5412" i="1"/>
  <c r="J5412" i="1"/>
  <c r="K5412" i="1"/>
  <c r="I5413" i="1"/>
  <c r="J5413" i="1"/>
  <c r="K5413" i="1"/>
  <c r="I5414" i="1"/>
  <c r="J5414" i="1"/>
  <c r="K5414" i="1"/>
  <c r="I5415" i="1"/>
  <c r="J5415" i="1"/>
  <c r="K5415" i="1"/>
  <c r="I5416" i="1"/>
  <c r="J5416" i="1"/>
  <c r="K5416" i="1"/>
  <c r="I5417" i="1"/>
  <c r="J5417" i="1"/>
  <c r="K5417" i="1"/>
  <c r="I5418" i="1"/>
  <c r="J5418" i="1"/>
  <c r="K5418" i="1"/>
  <c r="I5419" i="1"/>
  <c r="J5419" i="1"/>
  <c r="K5419" i="1"/>
  <c r="I5420" i="1"/>
  <c r="J5420" i="1"/>
  <c r="K5420" i="1"/>
  <c r="I5421" i="1"/>
  <c r="J5421" i="1"/>
  <c r="K5421" i="1"/>
  <c r="I5422" i="1"/>
  <c r="J5422" i="1"/>
  <c r="K5422" i="1"/>
  <c r="I5423" i="1"/>
  <c r="J5423" i="1"/>
  <c r="K5423" i="1"/>
  <c r="I5424" i="1"/>
  <c r="J5424" i="1"/>
  <c r="K5424" i="1"/>
  <c r="I5425" i="1"/>
  <c r="J5425" i="1"/>
  <c r="K5425" i="1"/>
  <c r="I5426" i="1"/>
  <c r="J5426" i="1"/>
  <c r="K5426" i="1"/>
  <c r="I5427" i="1"/>
  <c r="J5427" i="1"/>
  <c r="K5427" i="1"/>
  <c r="I5428" i="1"/>
  <c r="J5428" i="1"/>
  <c r="K5428" i="1"/>
  <c r="I5429" i="1"/>
  <c r="J5429" i="1"/>
  <c r="K5429" i="1"/>
  <c r="I5430" i="1"/>
  <c r="J5430" i="1"/>
  <c r="K5430" i="1"/>
  <c r="I5431" i="1"/>
  <c r="J5431" i="1"/>
  <c r="K5431" i="1"/>
  <c r="I5432" i="1"/>
  <c r="J5432" i="1"/>
  <c r="K5432" i="1"/>
  <c r="I5433" i="1"/>
  <c r="J5433" i="1"/>
  <c r="K5433" i="1"/>
  <c r="I5434" i="1"/>
  <c r="J5434" i="1"/>
  <c r="K5434" i="1"/>
  <c r="I5435" i="1"/>
  <c r="J5435" i="1"/>
  <c r="K5435" i="1"/>
  <c r="I5436" i="1"/>
  <c r="J5436" i="1"/>
  <c r="K5436" i="1"/>
  <c r="I5437" i="1"/>
  <c r="J5437" i="1"/>
  <c r="K5437" i="1"/>
  <c r="I5438" i="1"/>
  <c r="J5438" i="1"/>
  <c r="K5438" i="1"/>
  <c r="I5439" i="1"/>
  <c r="J5439" i="1"/>
  <c r="K5439" i="1"/>
  <c r="I5440" i="1"/>
  <c r="J5440" i="1"/>
  <c r="K5440" i="1"/>
  <c r="I5441" i="1"/>
  <c r="J5441" i="1"/>
  <c r="K5441" i="1"/>
  <c r="I5442" i="1"/>
  <c r="J5442" i="1"/>
  <c r="K5442" i="1"/>
  <c r="I5443" i="1"/>
  <c r="J5443" i="1"/>
  <c r="K5443" i="1"/>
  <c r="I5444" i="1"/>
  <c r="J5444" i="1"/>
  <c r="K5444" i="1"/>
  <c r="I5445" i="1"/>
  <c r="J5445" i="1"/>
  <c r="K5445" i="1"/>
  <c r="I5446" i="1"/>
  <c r="J5446" i="1"/>
  <c r="K5446" i="1"/>
  <c r="I5447" i="1"/>
  <c r="J5447" i="1"/>
  <c r="K5447" i="1"/>
  <c r="I5448" i="1"/>
  <c r="J5448" i="1"/>
  <c r="K5448" i="1"/>
  <c r="I5449" i="1"/>
  <c r="J5449" i="1"/>
  <c r="K5449" i="1"/>
  <c r="I5450" i="1"/>
  <c r="J5450" i="1"/>
  <c r="K5450" i="1"/>
  <c r="I5451" i="1"/>
  <c r="J5451" i="1"/>
  <c r="K5451" i="1"/>
  <c r="I5452" i="1"/>
  <c r="J5452" i="1"/>
  <c r="K5452" i="1"/>
  <c r="I5453" i="1"/>
  <c r="J5453" i="1"/>
  <c r="K5453" i="1"/>
  <c r="I5454" i="1"/>
  <c r="J5454" i="1"/>
  <c r="K5454" i="1"/>
  <c r="I5455" i="1"/>
  <c r="J5455" i="1"/>
  <c r="K5455" i="1"/>
  <c r="I5456" i="1"/>
  <c r="J5456" i="1"/>
  <c r="K5456" i="1"/>
  <c r="I5457" i="1"/>
  <c r="J5457" i="1"/>
  <c r="K5457" i="1"/>
  <c r="I5458" i="1"/>
  <c r="J5458" i="1"/>
  <c r="K5458" i="1"/>
  <c r="I5459" i="1"/>
  <c r="J5459" i="1"/>
  <c r="K5459" i="1"/>
  <c r="I5460" i="1"/>
  <c r="J5460" i="1"/>
  <c r="K5460" i="1"/>
  <c r="I5461" i="1"/>
  <c r="J5461" i="1"/>
  <c r="K5461" i="1"/>
  <c r="I5462" i="1"/>
  <c r="J5462" i="1"/>
  <c r="K5462" i="1"/>
  <c r="I5463" i="1"/>
  <c r="J5463" i="1"/>
  <c r="K5463" i="1"/>
  <c r="I5464" i="1"/>
  <c r="J5464" i="1"/>
  <c r="K5464" i="1"/>
  <c r="I5465" i="1"/>
  <c r="J5465" i="1"/>
  <c r="K5465" i="1"/>
  <c r="I5466" i="1"/>
  <c r="J5466" i="1"/>
  <c r="K5466" i="1"/>
  <c r="I5467" i="1"/>
  <c r="J5467" i="1"/>
  <c r="K5467" i="1"/>
  <c r="I5468" i="1"/>
  <c r="J5468" i="1"/>
  <c r="K5468" i="1"/>
  <c r="I5469" i="1"/>
  <c r="J5469" i="1"/>
  <c r="K5469" i="1"/>
  <c r="I5470" i="1"/>
  <c r="J5470" i="1"/>
  <c r="K5470" i="1"/>
  <c r="I5471" i="1"/>
  <c r="J5471" i="1"/>
  <c r="K5471" i="1"/>
  <c r="I5472" i="1"/>
  <c r="J5472" i="1"/>
  <c r="K5472" i="1"/>
  <c r="I5473" i="1"/>
  <c r="J5473" i="1"/>
  <c r="K5473" i="1"/>
  <c r="I5474" i="1"/>
  <c r="J5474" i="1"/>
  <c r="K5474" i="1"/>
  <c r="I5475" i="1"/>
  <c r="J5475" i="1"/>
  <c r="K5475" i="1"/>
  <c r="I5476" i="1"/>
  <c r="J5476" i="1"/>
  <c r="K5476" i="1"/>
  <c r="I5477" i="1"/>
  <c r="J5477" i="1"/>
  <c r="K5477" i="1"/>
  <c r="I5478" i="1"/>
  <c r="J5478" i="1"/>
  <c r="K5478" i="1"/>
  <c r="I5479" i="1"/>
  <c r="J5479" i="1"/>
  <c r="K5479" i="1"/>
  <c r="I5480" i="1"/>
  <c r="J5480" i="1"/>
  <c r="K5480" i="1"/>
  <c r="I5481" i="1"/>
  <c r="J5481" i="1"/>
  <c r="K5481" i="1"/>
  <c r="I5482" i="1"/>
  <c r="J5482" i="1"/>
  <c r="K5482" i="1"/>
  <c r="I5483" i="1"/>
  <c r="J5483" i="1"/>
  <c r="K5483" i="1"/>
  <c r="I5484" i="1"/>
  <c r="J5484" i="1"/>
  <c r="K5484" i="1"/>
  <c r="I5485" i="1"/>
  <c r="J5485" i="1"/>
  <c r="K5485" i="1"/>
  <c r="I5486" i="1"/>
  <c r="J5486" i="1"/>
  <c r="K5486" i="1"/>
  <c r="I5487" i="1"/>
  <c r="J5487" i="1"/>
  <c r="K5487" i="1"/>
  <c r="I5488" i="1"/>
  <c r="J5488" i="1"/>
  <c r="K5488" i="1"/>
  <c r="I5489" i="1"/>
  <c r="J5489" i="1"/>
  <c r="K5489" i="1"/>
  <c r="I5490" i="1"/>
  <c r="J5490" i="1"/>
  <c r="K5490" i="1"/>
  <c r="I5491" i="1"/>
  <c r="J5491" i="1"/>
  <c r="K5491" i="1"/>
  <c r="I5492" i="1"/>
  <c r="J5492" i="1"/>
  <c r="K5492" i="1"/>
  <c r="I5493" i="1"/>
  <c r="J5493" i="1"/>
  <c r="K5493" i="1"/>
  <c r="I5494" i="1"/>
  <c r="J5494" i="1"/>
  <c r="K5494" i="1"/>
  <c r="I5495" i="1"/>
  <c r="J5495" i="1"/>
  <c r="K5495" i="1"/>
  <c r="I5496" i="1"/>
  <c r="J5496" i="1"/>
  <c r="K5496" i="1"/>
  <c r="I5497" i="1"/>
  <c r="J5497" i="1"/>
  <c r="K5497" i="1"/>
  <c r="I5498" i="1"/>
  <c r="J5498" i="1"/>
  <c r="K5498" i="1"/>
  <c r="I5499" i="1"/>
  <c r="J5499" i="1"/>
  <c r="K5499" i="1"/>
  <c r="I5500" i="1"/>
  <c r="J5500" i="1"/>
  <c r="K5500" i="1"/>
  <c r="I5501" i="1"/>
  <c r="J5501" i="1"/>
  <c r="K5501" i="1"/>
  <c r="I5502" i="1"/>
  <c r="J5502" i="1"/>
  <c r="K5502" i="1"/>
  <c r="I5503" i="1"/>
  <c r="J5503" i="1"/>
  <c r="K5503" i="1"/>
  <c r="I5504" i="1"/>
  <c r="J5504" i="1"/>
  <c r="K5504" i="1"/>
  <c r="I5505" i="1"/>
  <c r="J5505" i="1"/>
  <c r="K5505" i="1"/>
  <c r="I5506" i="1"/>
  <c r="J5506" i="1"/>
  <c r="K5506" i="1"/>
  <c r="I5507" i="1"/>
  <c r="J5507" i="1"/>
  <c r="K5507" i="1"/>
  <c r="I5508" i="1"/>
  <c r="J5508" i="1"/>
  <c r="K5508" i="1"/>
  <c r="I5509" i="1"/>
  <c r="J5509" i="1"/>
  <c r="K5509" i="1"/>
  <c r="I5510" i="1"/>
  <c r="J5510" i="1"/>
  <c r="K5510" i="1"/>
  <c r="I5511" i="1"/>
  <c r="J5511" i="1"/>
  <c r="K5511" i="1"/>
  <c r="I5512" i="1"/>
  <c r="J5512" i="1"/>
  <c r="K5512" i="1"/>
  <c r="I5513" i="1"/>
  <c r="J5513" i="1"/>
  <c r="K5513" i="1"/>
  <c r="I5514" i="1"/>
  <c r="J5514" i="1"/>
  <c r="K5514" i="1"/>
  <c r="I5515" i="1"/>
  <c r="J5515" i="1"/>
  <c r="K5515" i="1"/>
  <c r="I5516" i="1"/>
  <c r="J5516" i="1"/>
  <c r="K5516" i="1"/>
  <c r="I5517" i="1"/>
  <c r="J5517" i="1"/>
  <c r="K5517" i="1"/>
  <c r="I5518" i="1"/>
  <c r="J5518" i="1"/>
  <c r="K5518" i="1"/>
  <c r="I5519" i="1"/>
  <c r="J5519" i="1"/>
  <c r="K5519" i="1"/>
  <c r="I5520" i="1"/>
  <c r="J5520" i="1"/>
  <c r="K5520" i="1"/>
  <c r="I5521" i="1"/>
  <c r="J5521" i="1"/>
  <c r="K5521" i="1"/>
  <c r="I5522" i="1"/>
  <c r="J5522" i="1"/>
  <c r="K5522" i="1"/>
  <c r="I5523" i="1"/>
  <c r="J5523" i="1"/>
  <c r="K5523" i="1"/>
  <c r="I5524" i="1"/>
  <c r="J5524" i="1"/>
  <c r="K5524" i="1"/>
  <c r="I5525" i="1"/>
  <c r="J5525" i="1"/>
  <c r="K5525" i="1"/>
  <c r="I5526" i="1"/>
  <c r="J5526" i="1"/>
  <c r="K5526" i="1"/>
  <c r="I5527" i="1"/>
  <c r="J5527" i="1"/>
  <c r="K5527" i="1"/>
  <c r="I5528" i="1"/>
  <c r="J5528" i="1"/>
  <c r="K5528" i="1"/>
  <c r="I5529" i="1"/>
  <c r="J5529" i="1"/>
  <c r="K5529" i="1"/>
  <c r="I5530" i="1"/>
  <c r="J5530" i="1"/>
  <c r="K5530" i="1"/>
  <c r="I5531" i="1"/>
  <c r="J5531" i="1"/>
  <c r="K5531" i="1"/>
  <c r="I5532" i="1"/>
  <c r="J5532" i="1"/>
  <c r="K5532" i="1"/>
  <c r="I5533" i="1"/>
  <c r="J5533" i="1"/>
  <c r="K5533" i="1"/>
  <c r="I5534" i="1"/>
  <c r="J5534" i="1"/>
  <c r="K5534" i="1"/>
  <c r="I5535" i="1"/>
  <c r="J5535" i="1"/>
  <c r="K5535" i="1"/>
  <c r="I5536" i="1"/>
  <c r="J5536" i="1"/>
  <c r="K5536" i="1"/>
  <c r="I5537" i="1"/>
  <c r="J5537" i="1"/>
  <c r="K5537" i="1"/>
  <c r="I5538" i="1"/>
  <c r="J5538" i="1"/>
  <c r="K5538" i="1"/>
  <c r="I5539" i="1"/>
  <c r="J5539" i="1"/>
  <c r="K5539" i="1"/>
  <c r="I5540" i="1"/>
  <c r="J5540" i="1"/>
  <c r="K5540" i="1"/>
  <c r="I5541" i="1"/>
  <c r="J5541" i="1"/>
  <c r="K5541" i="1"/>
  <c r="I5542" i="1"/>
  <c r="J5542" i="1"/>
  <c r="K5542" i="1"/>
  <c r="I5543" i="1"/>
  <c r="J5543" i="1"/>
  <c r="K5543" i="1"/>
  <c r="I5544" i="1"/>
  <c r="J5544" i="1"/>
  <c r="K5544" i="1"/>
  <c r="I5545" i="1"/>
  <c r="J5545" i="1"/>
  <c r="K5545" i="1"/>
  <c r="I5546" i="1"/>
  <c r="J5546" i="1"/>
  <c r="K5546" i="1"/>
  <c r="I5547" i="1"/>
  <c r="J5547" i="1"/>
  <c r="K5547" i="1"/>
  <c r="I5548" i="1"/>
  <c r="J5548" i="1"/>
  <c r="K5548" i="1"/>
  <c r="I5549" i="1"/>
  <c r="J5549" i="1"/>
  <c r="K5549" i="1"/>
  <c r="I5550" i="1"/>
  <c r="J5550" i="1"/>
  <c r="K5550" i="1"/>
  <c r="I5551" i="1"/>
  <c r="J5551" i="1"/>
  <c r="K5551" i="1"/>
  <c r="I5552" i="1"/>
  <c r="J5552" i="1"/>
  <c r="K5552" i="1"/>
  <c r="I5553" i="1"/>
  <c r="J5553" i="1"/>
  <c r="K5553" i="1"/>
  <c r="I5554" i="1"/>
  <c r="J5554" i="1"/>
  <c r="K5554" i="1"/>
  <c r="I5555" i="1"/>
  <c r="J5555" i="1"/>
  <c r="K5555" i="1"/>
  <c r="I5556" i="1"/>
  <c r="J5556" i="1"/>
  <c r="K5556" i="1"/>
  <c r="I5557" i="1"/>
  <c r="J5557" i="1"/>
  <c r="K5557" i="1"/>
  <c r="I5558" i="1"/>
  <c r="J5558" i="1"/>
  <c r="K5558" i="1"/>
  <c r="I5559" i="1"/>
  <c r="J5559" i="1"/>
  <c r="K5559" i="1"/>
  <c r="I5560" i="1"/>
  <c r="J5560" i="1"/>
  <c r="K5560" i="1"/>
  <c r="I5561" i="1"/>
  <c r="J5561" i="1"/>
  <c r="K5561" i="1"/>
  <c r="I5562" i="1"/>
  <c r="J5562" i="1"/>
  <c r="K5562" i="1"/>
  <c r="I5563" i="1"/>
  <c r="J5563" i="1"/>
  <c r="K5563" i="1"/>
  <c r="I5564" i="1"/>
  <c r="J5564" i="1"/>
  <c r="K5564" i="1"/>
  <c r="I5565" i="1"/>
  <c r="J5565" i="1"/>
  <c r="K5565" i="1"/>
  <c r="I5566" i="1"/>
  <c r="J5566" i="1"/>
  <c r="K5566" i="1"/>
  <c r="I5567" i="1"/>
  <c r="J5567" i="1"/>
  <c r="K5567" i="1"/>
  <c r="I5568" i="1"/>
  <c r="J5568" i="1"/>
  <c r="K5568" i="1"/>
  <c r="I5569" i="1"/>
  <c r="J5569" i="1"/>
  <c r="K5569" i="1"/>
  <c r="I5570" i="1"/>
  <c r="J5570" i="1"/>
  <c r="K5570" i="1"/>
  <c r="I5571" i="1"/>
  <c r="J5571" i="1"/>
  <c r="K5571" i="1"/>
  <c r="I5572" i="1"/>
  <c r="J5572" i="1"/>
  <c r="K5572" i="1"/>
  <c r="I5573" i="1"/>
  <c r="J5573" i="1"/>
  <c r="K5573" i="1"/>
  <c r="I5574" i="1"/>
  <c r="J5574" i="1"/>
  <c r="K5574" i="1"/>
  <c r="I5575" i="1"/>
  <c r="J5575" i="1"/>
  <c r="K5575" i="1"/>
  <c r="I5576" i="1"/>
  <c r="J5576" i="1"/>
  <c r="K5576" i="1"/>
  <c r="I5577" i="1"/>
  <c r="J5577" i="1"/>
  <c r="K5577" i="1"/>
  <c r="I5578" i="1"/>
  <c r="J5578" i="1"/>
  <c r="K5578" i="1"/>
  <c r="I5579" i="1"/>
  <c r="J5579" i="1"/>
  <c r="K5579" i="1"/>
  <c r="I5580" i="1"/>
  <c r="J5580" i="1"/>
  <c r="K5580" i="1"/>
  <c r="I5581" i="1"/>
  <c r="J5581" i="1"/>
  <c r="K5581" i="1"/>
  <c r="I5582" i="1"/>
  <c r="J5582" i="1"/>
  <c r="K5582" i="1"/>
  <c r="I5583" i="1"/>
  <c r="J5583" i="1"/>
  <c r="K5583" i="1"/>
  <c r="I5584" i="1"/>
  <c r="J5584" i="1"/>
  <c r="K5584" i="1"/>
  <c r="I5585" i="1"/>
  <c r="J5585" i="1"/>
  <c r="K5585" i="1"/>
  <c r="I5586" i="1"/>
  <c r="J5586" i="1"/>
  <c r="K5586" i="1"/>
  <c r="I5587" i="1"/>
  <c r="J5587" i="1"/>
  <c r="K5587" i="1"/>
  <c r="I5588" i="1"/>
  <c r="J5588" i="1"/>
  <c r="K5588" i="1"/>
  <c r="I5589" i="1"/>
  <c r="J5589" i="1"/>
  <c r="K5589" i="1"/>
  <c r="I5590" i="1"/>
  <c r="J5590" i="1"/>
  <c r="K5590" i="1"/>
  <c r="I5591" i="1"/>
  <c r="J5591" i="1"/>
  <c r="K5591" i="1"/>
  <c r="I5592" i="1"/>
  <c r="J5592" i="1"/>
  <c r="K5592" i="1"/>
  <c r="I5593" i="1"/>
  <c r="J5593" i="1"/>
  <c r="K5593" i="1"/>
  <c r="I5594" i="1"/>
  <c r="J5594" i="1"/>
  <c r="K5594" i="1"/>
  <c r="I5595" i="1"/>
  <c r="J5595" i="1"/>
  <c r="K5595" i="1"/>
  <c r="I5596" i="1"/>
  <c r="J5596" i="1"/>
  <c r="K5596" i="1"/>
  <c r="I5597" i="1"/>
  <c r="J5597" i="1"/>
  <c r="K5597" i="1"/>
  <c r="I5598" i="1"/>
  <c r="J5598" i="1"/>
  <c r="K5598" i="1"/>
  <c r="I5599" i="1"/>
  <c r="J5599" i="1"/>
  <c r="K5599" i="1"/>
  <c r="I5600" i="1"/>
  <c r="J5600" i="1"/>
  <c r="K5600" i="1"/>
  <c r="I5601" i="1"/>
  <c r="J5601" i="1"/>
  <c r="K5601" i="1"/>
  <c r="I5602" i="1"/>
  <c r="J5602" i="1"/>
  <c r="K5602" i="1"/>
  <c r="I5603" i="1"/>
  <c r="J5603" i="1"/>
  <c r="K5603" i="1"/>
  <c r="I5604" i="1"/>
  <c r="J5604" i="1"/>
  <c r="K5604" i="1"/>
  <c r="I5605" i="1"/>
  <c r="J5605" i="1"/>
  <c r="K5605" i="1"/>
  <c r="I5606" i="1"/>
  <c r="J5606" i="1"/>
  <c r="K5606" i="1"/>
  <c r="I5607" i="1"/>
  <c r="J5607" i="1"/>
  <c r="K5607" i="1"/>
  <c r="I5608" i="1"/>
  <c r="J5608" i="1"/>
  <c r="K5608" i="1"/>
  <c r="I5609" i="1"/>
  <c r="J5609" i="1"/>
  <c r="K5609" i="1"/>
  <c r="I5610" i="1"/>
  <c r="J5610" i="1"/>
  <c r="K5610" i="1"/>
  <c r="I5611" i="1"/>
  <c r="J5611" i="1"/>
  <c r="K5611" i="1"/>
  <c r="I5612" i="1"/>
  <c r="J5612" i="1"/>
  <c r="K5612" i="1"/>
  <c r="I5613" i="1"/>
  <c r="J5613" i="1"/>
  <c r="K5613" i="1"/>
  <c r="I5614" i="1"/>
  <c r="J5614" i="1"/>
  <c r="K5614" i="1"/>
  <c r="I5615" i="1"/>
  <c r="J5615" i="1"/>
  <c r="K5615" i="1"/>
  <c r="I5616" i="1"/>
  <c r="J5616" i="1"/>
  <c r="K5616" i="1"/>
  <c r="I5617" i="1"/>
  <c r="J5617" i="1"/>
  <c r="K5617" i="1"/>
  <c r="I5618" i="1"/>
  <c r="J5618" i="1"/>
  <c r="K5618" i="1"/>
  <c r="I5619" i="1"/>
  <c r="J5619" i="1"/>
  <c r="K5619" i="1"/>
  <c r="I5620" i="1"/>
  <c r="J5620" i="1"/>
  <c r="K5620" i="1"/>
  <c r="I5621" i="1"/>
  <c r="J5621" i="1"/>
  <c r="K5621" i="1"/>
  <c r="I5622" i="1"/>
  <c r="J5622" i="1"/>
  <c r="K5622" i="1"/>
  <c r="I5623" i="1"/>
  <c r="J5623" i="1"/>
  <c r="K5623" i="1"/>
  <c r="I5624" i="1"/>
  <c r="J5624" i="1"/>
  <c r="K5624" i="1"/>
  <c r="I5625" i="1"/>
  <c r="J5625" i="1"/>
  <c r="K5625" i="1"/>
  <c r="I5626" i="1"/>
  <c r="J5626" i="1"/>
  <c r="K5626" i="1"/>
  <c r="I5627" i="1"/>
  <c r="J5627" i="1"/>
  <c r="K5627" i="1"/>
  <c r="I5628" i="1"/>
  <c r="J5628" i="1"/>
  <c r="K5628" i="1"/>
  <c r="I5629" i="1"/>
  <c r="J5629" i="1"/>
  <c r="K5629" i="1"/>
  <c r="I5630" i="1"/>
  <c r="J5630" i="1"/>
  <c r="K5630" i="1"/>
  <c r="I5631" i="1"/>
  <c r="J5631" i="1"/>
  <c r="K5631" i="1"/>
  <c r="I5632" i="1"/>
  <c r="J5632" i="1"/>
  <c r="K5632" i="1"/>
  <c r="I5633" i="1"/>
  <c r="J5633" i="1"/>
  <c r="K5633" i="1"/>
  <c r="I5634" i="1"/>
  <c r="J5634" i="1"/>
  <c r="K5634" i="1"/>
  <c r="I5635" i="1"/>
  <c r="J5635" i="1"/>
  <c r="K5635" i="1"/>
  <c r="I5636" i="1"/>
  <c r="J5636" i="1"/>
  <c r="K5636" i="1"/>
  <c r="I5637" i="1"/>
  <c r="J5637" i="1"/>
  <c r="K5637" i="1"/>
  <c r="I5638" i="1"/>
  <c r="J5638" i="1"/>
  <c r="K5638" i="1"/>
  <c r="I5639" i="1"/>
  <c r="J5639" i="1"/>
  <c r="K5639" i="1"/>
  <c r="I5640" i="1"/>
  <c r="J5640" i="1"/>
  <c r="K5640" i="1"/>
  <c r="I5641" i="1"/>
  <c r="J5641" i="1"/>
  <c r="K5641" i="1"/>
  <c r="I5642" i="1"/>
  <c r="J5642" i="1"/>
  <c r="K5642" i="1"/>
  <c r="I5643" i="1"/>
  <c r="J5643" i="1"/>
  <c r="K5643" i="1"/>
  <c r="I5644" i="1"/>
  <c r="J5644" i="1"/>
  <c r="K5644" i="1"/>
  <c r="I5645" i="1"/>
  <c r="J5645" i="1"/>
  <c r="K5645" i="1"/>
  <c r="I5646" i="1"/>
  <c r="J5646" i="1"/>
  <c r="K5646" i="1"/>
  <c r="I5647" i="1"/>
  <c r="J5647" i="1"/>
  <c r="K5647" i="1"/>
  <c r="I5648" i="1"/>
  <c r="J5648" i="1"/>
  <c r="K5648" i="1"/>
  <c r="I5649" i="1"/>
  <c r="J5649" i="1"/>
  <c r="K5649" i="1"/>
  <c r="I5650" i="1"/>
  <c r="J5650" i="1"/>
  <c r="K5650" i="1"/>
  <c r="I5651" i="1"/>
  <c r="J5651" i="1"/>
  <c r="K5651" i="1"/>
  <c r="I5652" i="1"/>
  <c r="J5652" i="1"/>
  <c r="K5652" i="1"/>
  <c r="I5653" i="1"/>
  <c r="J5653" i="1"/>
  <c r="K5653" i="1"/>
  <c r="I5654" i="1"/>
  <c r="J5654" i="1"/>
  <c r="K5654" i="1"/>
  <c r="I5655" i="1"/>
  <c r="J5655" i="1"/>
  <c r="K5655" i="1"/>
  <c r="I5656" i="1"/>
  <c r="J5656" i="1"/>
  <c r="K5656" i="1"/>
  <c r="I5657" i="1"/>
  <c r="J5657" i="1"/>
  <c r="K5657" i="1"/>
  <c r="I5658" i="1"/>
  <c r="J5658" i="1"/>
  <c r="K5658" i="1"/>
  <c r="I5659" i="1"/>
  <c r="J5659" i="1"/>
  <c r="K5659" i="1"/>
  <c r="I5660" i="1"/>
  <c r="J5660" i="1"/>
  <c r="K5660" i="1"/>
  <c r="I5661" i="1"/>
  <c r="J5661" i="1"/>
  <c r="K5661" i="1"/>
  <c r="I5662" i="1"/>
  <c r="J5662" i="1"/>
  <c r="K5662" i="1"/>
  <c r="I5663" i="1"/>
  <c r="J5663" i="1"/>
  <c r="K5663" i="1"/>
  <c r="I5664" i="1"/>
  <c r="J5664" i="1"/>
  <c r="K5664" i="1"/>
  <c r="I5665" i="1"/>
  <c r="J5665" i="1"/>
  <c r="K5665" i="1"/>
  <c r="I5666" i="1"/>
  <c r="J5666" i="1"/>
  <c r="K5666" i="1"/>
  <c r="I5667" i="1"/>
  <c r="J5667" i="1"/>
  <c r="K5667" i="1"/>
  <c r="I5668" i="1"/>
  <c r="J5668" i="1"/>
  <c r="K5668" i="1"/>
  <c r="I5669" i="1"/>
  <c r="J5669" i="1"/>
  <c r="K5669" i="1"/>
  <c r="I5670" i="1"/>
  <c r="J5670" i="1"/>
  <c r="K5670" i="1"/>
  <c r="I5671" i="1"/>
  <c r="J5671" i="1"/>
  <c r="K5671" i="1"/>
  <c r="I5672" i="1"/>
  <c r="J5672" i="1"/>
  <c r="K5672" i="1"/>
  <c r="I5673" i="1"/>
  <c r="J5673" i="1"/>
  <c r="K5673" i="1"/>
  <c r="I5674" i="1"/>
  <c r="J5674" i="1"/>
  <c r="K5674" i="1"/>
  <c r="I5675" i="1"/>
  <c r="J5675" i="1"/>
  <c r="K5675" i="1"/>
  <c r="I5676" i="1"/>
  <c r="J5676" i="1"/>
  <c r="K5676" i="1"/>
  <c r="I5677" i="1"/>
  <c r="J5677" i="1"/>
  <c r="K5677" i="1"/>
  <c r="I5678" i="1"/>
  <c r="J5678" i="1"/>
  <c r="K5678" i="1"/>
  <c r="I5679" i="1"/>
  <c r="J5679" i="1"/>
  <c r="K5679" i="1"/>
  <c r="I5680" i="1"/>
  <c r="J5680" i="1"/>
  <c r="K5680" i="1"/>
  <c r="I5681" i="1"/>
  <c r="J5681" i="1"/>
  <c r="K5681" i="1"/>
  <c r="I5682" i="1"/>
  <c r="J5682" i="1"/>
  <c r="K5682" i="1"/>
  <c r="I5683" i="1"/>
  <c r="J5683" i="1"/>
  <c r="K5683" i="1"/>
  <c r="I5684" i="1"/>
  <c r="J5684" i="1"/>
  <c r="K5684" i="1"/>
  <c r="I5685" i="1"/>
  <c r="J5685" i="1"/>
  <c r="K5685" i="1"/>
  <c r="I5686" i="1"/>
  <c r="J5686" i="1"/>
  <c r="K5686" i="1"/>
  <c r="I5687" i="1"/>
  <c r="J5687" i="1"/>
  <c r="K5687" i="1"/>
  <c r="I5688" i="1"/>
  <c r="J5688" i="1"/>
  <c r="K5688" i="1"/>
  <c r="I5689" i="1"/>
  <c r="J5689" i="1"/>
  <c r="K5689" i="1"/>
  <c r="I5690" i="1"/>
  <c r="J5690" i="1"/>
  <c r="K5690" i="1"/>
  <c r="I5691" i="1"/>
  <c r="J5691" i="1"/>
  <c r="K5691" i="1"/>
  <c r="I5692" i="1"/>
  <c r="J5692" i="1"/>
  <c r="K5692" i="1"/>
  <c r="I5693" i="1"/>
  <c r="J5693" i="1"/>
  <c r="K5693" i="1"/>
  <c r="I5694" i="1"/>
  <c r="J5694" i="1"/>
  <c r="K5694" i="1"/>
  <c r="I5695" i="1"/>
  <c r="J5695" i="1"/>
  <c r="K5695" i="1"/>
  <c r="I5696" i="1"/>
  <c r="J5696" i="1"/>
  <c r="K5696" i="1"/>
  <c r="I5697" i="1"/>
  <c r="J5697" i="1"/>
  <c r="K5697" i="1"/>
  <c r="I5698" i="1"/>
  <c r="J5698" i="1"/>
  <c r="K5698" i="1"/>
  <c r="I5699" i="1"/>
  <c r="J5699" i="1"/>
  <c r="K5699" i="1"/>
  <c r="I5700" i="1"/>
  <c r="J5700" i="1"/>
  <c r="K5700" i="1"/>
  <c r="I5701" i="1"/>
  <c r="J5701" i="1"/>
  <c r="K5701" i="1"/>
  <c r="I5702" i="1"/>
  <c r="J5702" i="1"/>
  <c r="K5702" i="1"/>
  <c r="I5703" i="1"/>
  <c r="J5703" i="1"/>
  <c r="K5703" i="1"/>
  <c r="I5704" i="1"/>
  <c r="J5704" i="1"/>
  <c r="K5704" i="1"/>
  <c r="I5705" i="1"/>
  <c r="J5705" i="1"/>
  <c r="K5705" i="1"/>
  <c r="I5706" i="1"/>
  <c r="J5706" i="1"/>
  <c r="K5706" i="1"/>
  <c r="I5707" i="1"/>
  <c r="J5707" i="1"/>
  <c r="K5707" i="1"/>
  <c r="I5708" i="1"/>
  <c r="J5708" i="1"/>
  <c r="K5708" i="1"/>
  <c r="I5709" i="1"/>
  <c r="J5709" i="1"/>
  <c r="K5709" i="1"/>
  <c r="I5710" i="1"/>
  <c r="J5710" i="1"/>
  <c r="K5710" i="1"/>
  <c r="I5711" i="1"/>
  <c r="J5711" i="1"/>
  <c r="K5711" i="1"/>
  <c r="I5712" i="1"/>
  <c r="J5712" i="1"/>
  <c r="K5712" i="1"/>
  <c r="I5713" i="1"/>
  <c r="J5713" i="1"/>
  <c r="K5713" i="1"/>
  <c r="I5714" i="1"/>
  <c r="J5714" i="1"/>
  <c r="K5714" i="1"/>
  <c r="I5715" i="1"/>
  <c r="J5715" i="1"/>
  <c r="K5715" i="1"/>
  <c r="I5716" i="1"/>
  <c r="J5716" i="1"/>
  <c r="K5716" i="1"/>
  <c r="I5717" i="1"/>
  <c r="J5717" i="1"/>
  <c r="K5717" i="1"/>
  <c r="I5718" i="1"/>
  <c r="J5718" i="1"/>
  <c r="K5718" i="1"/>
  <c r="I5719" i="1"/>
  <c r="J5719" i="1"/>
  <c r="K5719" i="1"/>
  <c r="I5720" i="1"/>
  <c r="J5720" i="1"/>
  <c r="K5720" i="1"/>
  <c r="I5721" i="1"/>
  <c r="J5721" i="1"/>
  <c r="K5721" i="1"/>
  <c r="I5722" i="1"/>
  <c r="J5722" i="1"/>
  <c r="K5722" i="1"/>
  <c r="I5723" i="1"/>
  <c r="J5723" i="1"/>
  <c r="K5723" i="1"/>
  <c r="I5724" i="1"/>
  <c r="J5724" i="1"/>
  <c r="K5724" i="1"/>
  <c r="I5725" i="1"/>
  <c r="J5725" i="1"/>
  <c r="K5725" i="1"/>
  <c r="I5726" i="1"/>
  <c r="J5726" i="1"/>
  <c r="K5726" i="1"/>
  <c r="I5727" i="1"/>
  <c r="J5727" i="1"/>
  <c r="K5727" i="1"/>
  <c r="I5728" i="1"/>
  <c r="J5728" i="1"/>
  <c r="K5728" i="1"/>
  <c r="I5729" i="1"/>
  <c r="J5729" i="1"/>
  <c r="K5729" i="1"/>
  <c r="I5730" i="1"/>
  <c r="J5730" i="1"/>
  <c r="K5730" i="1"/>
  <c r="I5731" i="1"/>
  <c r="J5731" i="1"/>
  <c r="K5731" i="1"/>
  <c r="I5732" i="1"/>
  <c r="J5732" i="1"/>
  <c r="K5732" i="1"/>
  <c r="I5733" i="1"/>
  <c r="J5733" i="1"/>
  <c r="K5733" i="1"/>
  <c r="I5734" i="1"/>
  <c r="J5734" i="1"/>
  <c r="K5734" i="1"/>
  <c r="I5735" i="1"/>
  <c r="J5735" i="1"/>
  <c r="K5735" i="1"/>
  <c r="I5736" i="1"/>
  <c r="J5736" i="1"/>
  <c r="K5736" i="1"/>
  <c r="I5737" i="1"/>
  <c r="J5737" i="1"/>
  <c r="K5737" i="1"/>
  <c r="I5738" i="1"/>
  <c r="J5738" i="1"/>
  <c r="K5738" i="1"/>
  <c r="I5739" i="1"/>
  <c r="J5739" i="1"/>
  <c r="K5739" i="1"/>
  <c r="I5740" i="1"/>
  <c r="J5740" i="1"/>
  <c r="K5740" i="1"/>
  <c r="I5741" i="1"/>
  <c r="J5741" i="1"/>
  <c r="K5741" i="1"/>
  <c r="I5742" i="1"/>
  <c r="J5742" i="1"/>
  <c r="K5742" i="1"/>
  <c r="I5743" i="1"/>
  <c r="J5743" i="1"/>
  <c r="K5743" i="1"/>
  <c r="I5744" i="1"/>
  <c r="J5744" i="1"/>
  <c r="K5744" i="1"/>
  <c r="I5745" i="1"/>
  <c r="J5745" i="1"/>
  <c r="K5745" i="1"/>
  <c r="I5746" i="1"/>
  <c r="J5746" i="1"/>
  <c r="K5746" i="1"/>
  <c r="I5747" i="1"/>
  <c r="J5747" i="1"/>
  <c r="K5747" i="1"/>
  <c r="I5748" i="1"/>
  <c r="J5748" i="1"/>
  <c r="K5748" i="1"/>
  <c r="I5749" i="1"/>
  <c r="J5749" i="1"/>
  <c r="K5749" i="1"/>
  <c r="I5750" i="1"/>
  <c r="J5750" i="1"/>
  <c r="K5750" i="1"/>
  <c r="I5751" i="1"/>
  <c r="J5751" i="1"/>
  <c r="K5751" i="1"/>
  <c r="I5752" i="1"/>
  <c r="J5752" i="1"/>
  <c r="K5752" i="1"/>
  <c r="I5753" i="1"/>
  <c r="J5753" i="1"/>
  <c r="K5753" i="1"/>
  <c r="I5754" i="1"/>
  <c r="J5754" i="1"/>
  <c r="K5754" i="1"/>
  <c r="I5755" i="1"/>
  <c r="J5755" i="1"/>
  <c r="K5755" i="1"/>
  <c r="I5756" i="1"/>
  <c r="J5756" i="1"/>
  <c r="K5756" i="1"/>
  <c r="I5757" i="1"/>
  <c r="J5757" i="1"/>
  <c r="K5757" i="1"/>
  <c r="I5758" i="1"/>
  <c r="J5758" i="1"/>
  <c r="K5758" i="1"/>
  <c r="I5759" i="1"/>
  <c r="J5759" i="1"/>
  <c r="K5759" i="1"/>
  <c r="I5760" i="1"/>
  <c r="J5760" i="1"/>
  <c r="K5760" i="1"/>
  <c r="I5761" i="1"/>
  <c r="J5761" i="1"/>
  <c r="K5761" i="1"/>
  <c r="I5762" i="1"/>
  <c r="J5762" i="1"/>
  <c r="K5762" i="1"/>
  <c r="I5763" i="1"/>
  <c r="J5763" i="1"/>
  <c r="K5763" i="1"/>
  <c r="I5764" i="1"/>
  <c r="J5764" i="1"/>
  <c r="K5764" i="1"/>
  <c r="I5765" i="1"/>
  <c r="J5765" i="1"/>
  <c r="K5765" i="1"/>
  <c r="I5766" i="1"/>
  <c r="J5766" i="1"/>
  <c r="K5766" i="1"/>
  <c r="I5767" i="1"/>
  <c r="J5767" i="1"/>
  <c r="K5767" i="1"/>
  <c r="I5768" i="1"/>
  <c r="J5768" i="1"/>
  <c r="K5768" i="1"/>
  <c r="I5769" i="1"/>
  <c r="J5769" i="1"/>
  <c r="K5769" i="1"/>
  <c r="I5770" i="1"/>
  <c r="J5770" i="1"/>
  <c r="K5770" i="1"/>
  <c r="I5771" i="1"/>
  <c r="J5771" i="1"/>
  <c r="K5771" i="1"/>
  <c r="I5772" i="1"/>
  <c r="J5772" i="1"/>
  <c r="K5772" i="1"/>
  <c r="I5773" i="1"/>
  <c r="J5773" i="1"/>
  <c r="K5773" i="1"/>
  <c r="I5774" i="1"/>
  <c r="J5774" i="1"/>
  <c r="K5774" i="1"/>
  <c r="I5775" i="1"/>
  <c r="J5775" i="1"/>
  <c r="K5775" i="1"/>
  <c r="I5776" i="1"/>
  <c r="J5776" i="1"/>
  <c r="K5776" i="1"/>
  <c r="I5777" i="1"/>
  <c r="J5777" i="1"/>
  <c r="K5777" i="1"/>
  <c r="I5778" i="1"/>
  <c r="J5778" i="1"/>
  <c r="K5778" i="1"/>
  <c r="I5779" i="1"/>
  <c r="J5779" i="1"/>
  <c r="K5779" i="1"/>
  <c r="I5780" i="1"/>
  <c r="J5780" i="1"/>
  <c r="K5780" i="1"/>
  <c r="I5781" i="1"/>
  <c r="J5781" i="1"/>
  <c r="K5781" i="1"/>
  <c r="I5782" i="1"/>
  <c r="J5782" i="1"/>
  <c r="K5782" i="1"/>
  <c r="I5783" i="1"/>
  <c r="J5783" i="1"/>
  <c r="K5783" i="1"/>
  <c r="I5784" i="1"/>
  <c r="J5784" i="1"/>
  <c r="K5784" i="1"/>
  <c r="I5785" i="1"/>
  <c r="J5785" i="1"/>
  <c r="K5785" i="1"/>
  <c r="I5786" i="1"/>
  <c r="J5786" i="1"/>
  <c r="K5786" i="1"/>
  <c r="I5787" i="1"/>
  <c r="J5787" i="1"/>
  <c r="K5787" i="1"/>
  <c r="I5788" i="1"/>
  <c r="J5788" i="1"/>
  <c r="K5788" i="1"/>
  <c r="I5789" i="1"/>
  <c r="J5789" i="1"/>
  <c r="K5789" i="1"/>
  <c r="I5790" i="1"/>
  <c r="J5790" i="1"/>
  <c r="K5790" i="1"/>
  <c r="I5791" i="1"/>
  <c r="J5791" i="1"/>
  <c r="K5791" i="1"/>
  <c r="I5792" i="1"/>
  <c r="J5792" i="1"/>
  <c r="K5792" i="1"/>
  <c r="I5793" i="1"/>
  <c r="J5793" i="1"/>
  <c r="K5793" i="1"/>
  <c r="I5794" i="1"/>
  <c r="J5794" i="1"/>
  <c r="K5794" i="1"/>
  <c r="I5795" i="1"/>
  <c r="J5795" i="1"/>
  <c r="K5795" i="1"/>
  <c r="I5796" i="1"/>
  <c r="J5796" i="1"/>
  <c r="K5796" i="1"/>
  <c r="I5797" i="1"/>
  <c r="J5797" i="1"/>
  <c r="K5797" i="1"/>
  <c r="I5798" i="1"/>
  <c r="J5798" i="1"/>
  <c r="K5798" i="1"/>
  <c r="I5799" i="1"/>
  <c r="J5799" i="1"/>
  <c r="K5799" i="1"/>
  <c r="I5800" i="1"/>
  <c r="J5800" i="1"/>
  <c r="K5800" i="1"/>
  <c r="I5801" i="1"/>
  <c r="J5801" i="1"/>
  <c r="K5801" i="1"/>
  <c r="I5802" i="1"/>
  <c r="J5802" i="1"/>
  <c r="K5802" i="1"/>
  <c r="I5803" i="1"/>
  <c r="J5803" i="1"/>
  <c r="K5803" i="1"/>
  <c r="I5804" i="1"/>
  <c r="J5804" i="1"/>
  <c r="K5804" i="1"/>
  <c r="I5805" i="1"/>
  <c r="J5805" i="1"/>
  <c r="K5805" i="1"/>
  <c r="I5806" i="1"/>
  <c r="J5806" i="1"/>
  <c r="K5806" i="1"/>
  <c r="I5807" i="1"/>
  <c r="J5807" i="1"/>
  <c r="K5807" i="1"/>
  <c r="I5808" i="1"/>
  <c r="J5808" i="1"/>
  <c r="K5808" i="1"/>
  <c r="I5809" i="1"/>
  <c r="J5809" i="1"/>
  <c r="K5809" i="1"/>
  <c r="I5810" i="1"/>
  <c r="J5810" i="1"/>
  <c r="K5810" i="1"/>
  <c r="I5811" i="1"/>
  <c r="J5811" i="1"/>
  <c r="K5811" i="1"/>
  <c r="I5812" i="1"/>
  <c r="J5812" i="1"/>
  <c r="K5812" i="1"/>
  <c r="I5813" i="1"/>
  <c r="J5813" i="1"/>
  <c r="K5813" i="1"/>
  <c r="I5814" i="1"/>
  <c r="J5814" i="1"/>
  <c r="K5814" i="1"/>
  <c r="I5815" i="1"/>
  <c r="J5815" i="1"/>
  <c r="K5815" i="1"/>
  <c r="I5816" i="1"/>
  <c r="J5816" i="1"/>
  <c r="K5816" i="1"/>
  <c r="I5817" i="1"/>
  <c r="J5817" i="1"/>
  <c r="K5817" i="1"/>
  <c r="I5818" i="1"/>
  <c r="J5818" i="1"/>
  <c r="K5818" i="1"/>
  <c r="I5819" i="1"/>
  <c r="J5819" i="1"/>
  <c r="K5819" i="1"/>
  <c r="I5820" i="1"/>
  <c r="J5820" i="1"/>
  <c r="K5820" i="1"/>
  <c r="I5821" i="1"/>
  <c r="J5821" i="1"/>
  <c r="K5821" i="1"/>
  <c r="I5822" i="1"/>
  <c r="J5822" i="1"/>
  <c r="K5822" i="1"/>
  <c r="I5823" i="1"/>
  <c r="J5823" i="1"/>
  <c r="K5823" i="1"/>
  <c r="I5824" i="1"/>
  <c r="J5824" i="1"/>
  <c r="K5824" i="1"/>
  <c r="I5825" i="1"/>
  <c r="J5825" i="1"/>
  <c r="K5825" i="1"/>
  <c r="I5826" i="1"/>
  <c r="J5826" i="1"/>
  <c r="K5826" i="1"/>
  <c r="I5827" i="1"/>
  <c r="J5827" i="1"/>
  <c r="K5827" i="1"/>
  <c r="I5828" i="1"/>
  <c r="J5828" i="1"/>
  <c r="K5828" i="1"/>
  <c r="I5829" i="1"/>
  <c r="J5829" i="1"/>
  <c r="K5829" i="1"/>
  <c r="I5830" i="1"/>
  <c r="J5830" i="1"/>
  <c r="K5830" i="1"/>
  <c r="I5831" i="1"/>
  <c r="J5831" i="1"/>
  <c r="K5831" i="1"/>
  <c r="I5832" i="1"/>
  <c r="J5832" i="1"/>
  <c r="K5832" i="1"/>
  <c r="I5833" i="1"/>
  <c r="J5833" i="1"/>
  <c r="K5833" i="1"/>
  <c r="I5834" i="1"/>
  <c r="J5834" i="1"/>
  <c r="K5834" i="1"/>
  <c r="I5835" i="1"/>
  <c r="J5835" i="1"/>
  <c r="K5835" i="1"/>
  <c r="I5836" i="1"/>
  <c r="J5836" i="1"/>
  <c r="K5836" i="1"/>
  <c r="I5837" i="1"/>
  <c r="J5837" i="1"/>
  <c r="K5837" i="1"/>
  <c r="I5838" i="1"/>
  <c r="J5838" i="1"/>
  <c r="K5838" i="1"/>
  <c r="I5839" i="1"/>
  <c r="J5839" i="1"/>
  <c r="K5839" i="1"/>
  <c r="I5840" i="1"/>
  <c r="J5840" i="1"/>
  <c r="K5840" i="1"/>
  <c r="I5841" i="1"/>
  <c r="J5841" i="1"/>
  <c r="K5841" i="1"/>
  <c r="I5842" i="1"/>
  <c r="J5842" i="1"/>
  <c r="K5842" i="1"/>
  <c r="I5843" i="1"/>
  <c r="J5843" i="1"/>
  <c r="K5843" i="1"/>
  <c r="I5844" i="1"/>
  <c r="J5844" i="1"/>
  <c r="K5844" i="1"/>
  <c r="I5845" i="1"/>
  <c r="J5845" i="1"/>
  <c r="K5845" i="1"/>
  <c r="I5846" i="1"/>
  <c r="J5846" i="1"/>
  <c r="K5846" i="1"/>
  <c r="I5847" i="1"/>
  <c r="J5847" i="1"/>
  <c r="K5847" i="1"/>
  <c r="I5848" i="1"/>
  <c r="J5848" i="1"/>
  <c r="K5848" i="1"/>
  <c r="I5849" i="1"/>
  <c r="J5849" i="1"/>
  <c r="K5849" i="1"/>
  <c r="I5850" i="1"/>
  <c r="J5850" i="1"/>
  <c r="K5850" i="1"/>
  <c r="I5851" i="1"/>
  <c r="J5851" i="1"/>
  <c r="K5851" i="1"/>
  <c r="I5852" i="1"/>
  <c r="J5852" i="1"/>
  <c r="K5852" i="1"/>
  <c r="I5853" i="1"/>
  <c r="J5853" i="1"/>
  <c r="K5853" i="1"/>
  <c r="I5854" i="1"/>
  <c r="J5854" i="1"/>
  <c r="K5854" i="1"/>
  <c r="I5855" i="1"/>
  <c r="J5855" i="1"/>
  <c r="K5855" i="1"/>
  <c r="I5856" i="1"/>
  <c r="J5856" i="1"/>
  <c r="K5856" i="1"/>
  <c r="I5857" i="1"/>
  <c r="J5857" i="1"/>
  <c r="K5857" i="1"/>
  <c r="I5858" i="1"/>
  <c r="J5858" i="1"/>
  <c r="K5858" i="1"/>
  <c r="I5859" i="1"/>
  <c r="J5859" i="1"/>
  <c r="K5859" i="1"/>
  <c r="I5860" i="1"/>
  <c r="J5860" i="1"/>
  <c r="K5860" i="1"/>
  <c r="I5861" i="1"/>
  <c r="J5861" i="1"/>
  <c r="K5861" i="1"/>
  <c r="I5862" i="1"/>
  <c r="J5862" i="1"/>
  <c r="K5862" i="1"/>
  <c r="I5863" i="1"/>
  <c r="J5863" i="1"/>
  <c r="K5863" i="1"/>
  <c r="I5864" i="1"/>
  <c r="J5864" i="1"/>
  <c r="K5864" i="1"/>
  <c r="I5865" i="1"/>
  <c r="J5865" i="1"/>
  <c r="K5865" i="1"/>
  <c r="I5866" i="1"/>
  <c r="J5866" i="1"/>
  <c r="K5866" i="1"/>
  <c r="I5867" i="1"/>
  <c r="J5867" i="1"/>
  <c r="K5867" i="1"/>
  <c r="I5868" i="1"/>
  <c r="J5868" i="1"/>
  <c r="K5868" i="1"/>
  <c r="I5869" i="1"/>
  <c r="J5869" i="1"/>
  <c r="K5869" i="1"/>
  <c r="I5870" i="1"/>
  <c r="J5870" i="1"/>
  <c r="K5870" i="1"/>
  <c r="I5871" i="1"/>
  <c r="J5871" i="1"/>
  <c r="K5871" i="1"/>
  <c r="I5872" i="1"/>
  <c r="J5872" i="1"/>
  <c r="K5872" i="1"/>
  <c r="I5873" i="1"/>
  <c r="J5873" i="1"/>
  <c r="K5873" i="1"/>
  <c r="I5874" i="1"/>
  <c r="J5874" i="1"/>
  <c r="K5874" i="1"/>
  <c r="I5875" i="1"/>
  <c r="J5875" i="1"/>
  <c r="K5875" i="1"/>
  <c r="I5876" i="1"/>
  <c r="J5876" i="1"/>
  <c r="K5876" i="1"/>
  <c r="I5877" i="1"/>
  <c r="J5877" i="1"/>
  <c r="K5877" i="1"/>
  <c r="I5878" i="1"/>
  <c r="J5878" i="1"/>
  <c r="K5878" i="1"/>
  <c r="I5879" i="1"/>
  <c r="J5879" i="1"/>
  <c r="K5879" i="1"/>
  <c r="I5880" i="1"/>
  <c r="J5880" i="1"/>
  <c r="K5880" i="1"/>
  <c r="I5881" i="1"/>
  <c r="J5881" i="1"/>
  <c r="K5881" i="1"/>
  <c r="I5882" i="1"/>
  <c r="J5882" i="1"/>
  <c r="K5882" i="1"/>
  <c r="I5883" i="1"/>
  <c r="J5883" i="1"/>
  <c r="K5883" i="1"/>
  <c r="I5884" i="1"/>
  <c r="J5884" i="1"/>
  <c r="K5884" i="1"/>
  <c r="I5885" i="1"/>
  <c r="J5885" i="1"/>
  <c r="K5885" i="1"/>
  <c r="I5886" i="1"/>
  <c r="J5886" i="1"/>
  <c r="K5886" i="1"/>
  <c r="I5887" i="1"/>
  <c r="J5887" i="1"/>
  <c r="K5887" i="1"/>
  <c r="I5888" i="1"/>
  <c r="J5888" i="1"/>
  <c r="K5888" i="1"/>
  <c r="I5889" i="1"/>
  <c r="J5889" i="1"/>
  <c r="K5889" i="1"/>
  <c r="I5890" i="1"/>
  <c r="J5890" i="1"/>
  <c r="K5890" i="1"/>
  <c r="I5891" i="1"/>
  <c r="J5891" i="1"/>
  <c r="K5891" i="1"/>
  <c r="I5892" i="1"/>
  <c r="J5892" i="1"/>
  <c r="K5892" i="1"/>
  <c r="I5893" i="1"/>
  <c r="J5893" i="1"/>
  <c r="K5893" i="1"/>
  <c r="I5894" i="1"/>
  <c r="J5894" i="1"/>
  <c r="K5894" i="1"/>
  <c r="I5895" i="1"/>
  <c r="J5895" i="1"/>
  <c r="K5895" i="1"/>
  <c r="I5896" i="1"/>
  <c r="J5896" i="1"/>
  <c r="K5896" i="1"/>
  <c r="I5897" i="1"/>
  <c r="J5897" i="1"/>
  <c r="K5897" i="1"/>
  <c r="I5898" i="1"/>
  <c r="J5898" i="1"/>
  <c r="K5898" i="1"/>
  <c r="I5899" i="1"/>
  <c r="J5899" i="1"/>
  <c r="K5899" i="1"/>
  <c r="I5900" i="1"/>
  <c r="J5900" i="1"/>
  <c r="K5900" i="1"/>
  <c r="I5901" i="1"/>
  <c r="J5901" i="1"/>
  <c r="K5901" i="1"/>
  <c r="I5902" i="1"/>
  <c r="J5902" i="1"/>
  <c r="K5902" i="1"/>
  <c r="I5903" i="1"/>
  <c r="J5903" i="1"/>
  <c r="K5903" i="1"/>
  <c r="I5904" i="1"/>
  <c r="J5904" i="1"/>
  <c r="K5904" i="1"/>
  <c r="I5905" i="1"/>
  <c r="J5905" i="1"/>
  <c r="K5905" i="1"/>
  <c r="I5906" i="1"/>
  <c r="J5906" i="1"/>
  <c r="K5906" i="1"/>
  <c r="I5907" i="1"/>
  <c r="J5907" i="1"/>
  <c r="K5907" i="1"/>
  <c r="I5908" i="1"/>
  <c r="J5908" i="1"/>
  <c r="K5908" i="1"/>
  <c r="I5909" i="1"/>
  <c r="J5909" i="1"/>
  <c r="K5909" i="1"/>
  <c r="I5910" i="1"/>
  <c r="J5910" i="1"/>
  <c r="K5910" i="1"/>
  <c r="I5911" i="1"/>
  <c r="J5911" i="1"/>
  <c r="K5911" i="1"/>
  <c r="I5912" i="1"/>
  <c r="J5912" i="1"/>
  <c r="K5912" i="1"/>
  <c r="I5913" i="1"/>
  <c r="J5913" i="1"/>
  <c r="K5913" i="1"/>
  <c r="I5914" i="1"/>
  <c r="J5914" i="1"/>
  <c r="K5914" i="1"/>
  <c r="I5915" i="1"/>
  <c r="J5915" i="1"/>
  <c r="K5915" i="1"/>
  <c r="I5916" i="1"/>
  <c r="J5916" i="1"/>
  <c r="K5916" i="1"/>
  <c r="I5917" i="1"/>
  <c r="J5917" i="1"/>
  <c r="K5917" i="1"/>
  <c r="I5918" i="1"/>
  <c r="J5918" i="1"/>
  <c r="K5918" i="1"/>
  <c r="I5919" i="1"/>
  <c r="J5919" i="1"/>
  <c r="K5919" i="1"/>
  <c r="I5920" i="1"/>
  <c r="J5920" i="1"/>
  <c r="K5920" i="1"/>
  <c r="I5921" i="1"/>
  <c r="J5921" i="1"/>
  <c r="K5921" i="1"/>
  <c r="I5922" i="1"/>
  <c r="J5922" i="1"/>
  <c r="K5922" i="1"/>
  <c r="I5923" i="1"/>
  <c r="J5923" i="1"/>
  <c r="K5923" i="1"/>
  <c r="I5924" i="1"/>
  <c r="J5924" i="1"/>
  <c r="K5924" i="1"/>
  <c r="I5925" i="1"/>
  <c r="J5925" i="1"/>
  <c r="K5925" i="1"/>
  <c r="I5926" i="1"/>
  <c r="J5926" i="1"/>
  <c r="K5926" i="1"/>
  <c r="I5927" i="1"/>
  <c r="J5927" i="1"/>
  <c r="K5927" i="1"/>
  <c r="I5928" i="1"/>
  <c r="J5928" i="1"/>
  <c r="K5928" i="1"/>
  <c r="I5929" i="1"/>
  <c r="J5929" i="1"/>
  <c r="K5929" i="1"/>
  <c r="I5930" i="1"/>
  <c r="J5930" i="1"/>
  <c r="K5930" i="1"/>
  <c r="I5931" i="1"/>
  <c r="J5931" i="1"/>
  <c r="K5931" i="1"/>
  <c r="I5932" i="1"/>
  <c r="J5932" i="1"/>
  <c r="K5932" i="1"/>
  <c r="I5933" i="1"/>
  <c r="J5933" i="1"/>
  <c r="K5933" i="1"/>
  <c r="I5934" i="1"/>
  <c r="J5934" i="1"/>
  <c r="K5934" i="1"/>
  <c r="I5935" i="1"/>
  <c r="J5935" i="1"/>
  <c r="K5935" i="1"/>
  <c r="I5936" i="1"/>
  <c r="J5936" i="1"/>
  <c r="K5936" i="1"/>
  <c r="I5937" i="1"/>
  <c r="J5937" i="1"/>
  <c r="K5937" i="1"/>
  <c r="I5938" i="1"/>
  <c r="J5938" i="1"/>
  <c r="K5938" i="1"/>
  <c r="I5939" i="1"/>
  <c r="J5939" i="1"/>
  <c r="K5939" i="1"/>
  <c r="I5940" i="1"/>
  <c r="J5940" i="1"/>
  <c r="K5940" i="1"/>
  <c r="I5941" i="1"/>
  <c r="J5941" i="1"/>
  <c r="K5941" i="1"/>
  <c r="I5942" i="1"/>
  <c r="J5942" i="1"/>
  <c r="K5942" i="1"/>
  <c r="I5943" i="1"/>
  <c r="J5943" i="1"/>
  <c r="K5943" i="1"/>
  <c r="I5944" i="1"/>
  <c r="J5944" i="1"/>
  <c r="K5944" i="1"/>
  <c r="I5945" i="1"/>
  <c r="J5945" i="1"/>
  <c r="K5945" i="1"/>
  <c r="I5946" i="1"/>
  <c r="J5946" i="1"/>
  <c r="K5946" i="1"/>
  <c r="I5947" i="1"/>
  <c r="J5947" i="1"/>
  <c r="K5947" i="1"/>
  <c r="I5948" i="1"/>
  <c r="J5948" i="1"/>
  <c r="K5948" i="1"/>
  <c r="I5949" i="1"/>
  <c r="J5949" i="1"/>
  <c r="K5949" i="1"/>
  <c r="I5950" i="1"/>
  <c r="J5950" i="1"/>
  <c r="K5950" i="1"/>
  <c r="I5951" i="1"/>
  <c r="J5951" i="1"/>
  <c r="K5951" i="1"/>
  <c r="I5952" i="1"/>
  <c r="J5952" i="1"/>
  <c r="K5952" i="1"/>
  <c r="I5953" i="1"/>
  <c r="J5953" i="1"/>
  <c r="K5953" i="1"/>
  <c r="I5954" i="1"/>
  <c r="J5954" i="1"/>
  <c r="K5954" i="1"/>
  <c r="I5955" i="1"/>
  <c r="J5955" i="1"/>
  <c r="K5955" i="1"/>
  <c r="I5956" i="1"/>
  <c r="J5956" i="1"/>
  <c r="K5956" i="1"/>
  <c r="I5957" i="1"/>
  <c r="J5957" i="1"/>
  <c r="K5957" i="1"/>
  <c r="I5958" i="1"/>
  <c r="J5958" i="1"/>
  <c r="K5958" i="1"/>
  <c r="I5959" i="1"/>
  <c r="J5959" i="1"/>
  <c r="K5959" i="1"/>
  <c r="I5960" i="1"/>
  <c r="J5960" i="1"/>
  <c r="K5960" i="1"/>
  <c r="I5961" i="1"/>
  <c r="J5961" i="1"/>
  <c r="K5961" i="1"/>
  <c r="I5962" i="1"/>
  <c r="J5962" i="1"/>
  <c r="K5962" i="1"/>
  <c r="I5963" i="1"/>
  <c r="J5963" i="1"/>
  <c r="K5963" i="1"/>
  <c r="I5964" i="1"/>
  <c r="J5964" i="1"/>
  <c r="K5964" i="1"/>
  <c r="I5965" i="1"/>
  <c r="J5965" i="1"/>
  <c r="K5965" i="1"/>
  <c r="I5966" i="1"/>
  <c r="J5966" i="1"/>
  <c r="K5966" i="1"/>
  <c r="I5967" i="1"/>
  <c r="J5967" i="1"/>
  <c r="K5967" i="1"/>
  <c r="I5968" i="1"/>
  <c r="J5968" i="1"/>
  <c r="K5968" i="1"/>
  <c r="I5969" i="1"/>
  <c r="J5969" i="1"/>
  <c r="K5969" i="1"/>
  <c r="I5970" i="1"/>
  <c r="J5970" i="1"/>
  <c r="K5970" i="1"/>
  <c r="I5971" i="1"/>
  <c r="J5971" i="1"/>
  <c r="K5971" i="1"/>
  <c r="I5972" i="1"/>
  <c r="J5972" i="1"/>
  <c r="K5972" i="1"/>
  <c r="I5973" i="1"/>
  <c r="J5973" i="1"/>
  <c r="K5973" i="1"/>
  <c r="I5974" i="1"/>
  <c r="J5974" i="1"/>
  <c r="K5974" i="1"/>
  <c r="I5975" i="1"/>
  <c r="J5975" i="1"/>
  <c r="K5975" i="1"/>
  <c r="I5976" i="1"/>
  <c r="J5976" i="1"/>
  <c r="K5976" i="1"/>
  <c r="I5977" i="1"/>
  <c r="J5977" i="1"/>
  <c r="K5977" i="1"/>
  <c r="I5978" i="1"/>
  <c r="J5978" i="1"/>
  <c r="K5978" i="1"/>
  <c r="I5979" i="1"/>
  <c r="J5979" i="1"/>
  <c r="K5979" i="1"/>
  <c r="I5980" i="1"/>
  <c r="J5980" i="1"/>
  <c r="K5980" i="1"/>
  <c r="I5981" i="1"/>
  <c r="J5981" i="1"/>
  <c r="K5981" i="1"/>
  <c r="I5982" i="1"/>
  <c r="J5982" i="1"/>
  <c r="K5982" i="1"/>
  <c r="I5983" i="1"/>
  <c r="J5983" i="1"/>
  <c r="K5983" i="1"/>
  <c r="I5984" i="1"/>
  <c r="J5984" i="1"/>
  <c r="K5984" i="1"/>
  <c r="I5985" i="1"/>
  <c r="J5985" i="1"/>
  <c r="K5985" i="1"/>
  <c r="I5986" i="1"/>
  <c r="J5986" i="1"/>
  <c r="K5986" i="1"/>
  <c r="I5987" i="1"/>
  <c r="J5987" i="1"/>
  <c r="K5987" i="1"/>
  <c r="I5988" i="1"/>
  <c r="J5988" i="1"/>
  <c r="K5988" i="1"/>
  <c r="I5989" i="1"/>
  <c r="J5989" i="1"/>
  <c r="K5989" i="1"/>
  <c r="I5990" i="1"/>
  <c r="J5990" i="1"/>
  <c r="K5990" i="1"/>
  <c r="I5991" i="1"/>
  <c r="J5991" i="1"/>
  <c r="K5991" i="1"/>
  <c r="I5992" i="1"/>
  <c r="J5992" i="1"/>
  <c r="K5992" i="1"/>
  <c r="I5993" i="1"/>
  <c r="J5993" i="1"/>
  <c r="K5993" i="1"/>
  <c r="I5994" i="1"/>
  <c r="J5994" i="1"/>
  <c r="K5994" i="1"/>
  <c r="I5995" i="1"/>
  <c r="J5995" i="1"/>
  <c r="K5995" i="1"/>
  <c r="I5996" i="1"/>
  <c r="J5996" i="1"/>
  <c r="K5996" i="1"/>
  <c r="I5997" i="1"/>
  <c r="J5997" i="1"/>
  <c r="K5997" i="1"/>
  <c r="I5998" i="1"/>
  <c r="J5998" i="1"/>
  <c r="K5998" i="1"/>
  <c r="I5999" i="1"/>
  <c r="J5999" i="1"/>
  <c r="K5999" i="1"/>
  <c r="I6000" i="1"/>
  <c r="J6000" i="1"/>
  <c r="K6000" i="1"/>
  <c r="I6001" i="1"/>
  <c r="J6001" i="1"/>
  <c r="K6001" i="1"/>
  <c r="I6002" i="1"/>
  <c r="J6002" i="1"/>
  <c r="K6002" i="1"/>
  <c r="I6003" i="1"/>
  <c r="J6003" i="1"/>
  <c r="K6003" i="1"/>
  <c r="I6004" i="1"/>
  <c r="J6004" i="1"/>
  <c r="K6004" i="1"/>
  <c r="I6005" i="1"/>
  <c r="J6005" i="1"/>
  <c r="K6005" i="1"/>
  <c r="I6006" i="1"/>
  <c r="J6006" i="1"/>
  <c r="K6006" i="1"/>
  <c r="I6007" i="1"/>
  <c r="J6007" i="1"/>
  <c r="K6007" i="1"/>
  <c r="I6008" i="1"/>
  <c r="J6008" i="1"/>
  <c r="K6008" i="1"/>
  <c r="I6009" i="1"/>
  <c r="J6009" i="1"/>
  <c r="K6009" i="1"/>
  <c r="I6010" i="1"/>
  <c r="J6010" i="1"/>
  <c r="K6010" i="1"/>
  <c r="I6011" i="1"/>
  <c r="J6011" i="1"/>
  <c r="K6011" i="1"/>
  <c r="I6012" i="1"/>
  <c r="J6012" i="1"/>
  <c r="K6012" i="1"/>
  <c r="I6013" i="1"/>
  <c r="J6013" i="1"/>
  <c r="K6013" i="1"/>
  <c r="I6014" i="1"/>
  <c r="J6014" i="1"/>
  <c r="K6014" i="1"/>
  <c r="I6015" i="1"/>
  <c r="J6015" i="1"/>
  <c r="K6015" i="1"/>
  <c r="I6016" i="1"/>
  <c r="J6016" i="1"/>
  <c r="K6016" i="1"/>
  <c r="I6017" i="1"/>
  <c r="J6017" i="1"/>
  <c r="K6017" i="1"/>
  <c r="I6018" i="1"/>
  <c r="J6018" i="1"/>
  <c r="K6018" i="1"/>
  <c r="I6019" i="1"/>
  <c r="J6019" i="1"/>
  <c r="K6019" i="1"/>
  <c r="I6020" i="1"/>
  <c r="J6020" i="1"/>
  <c r="K6020" i="1"/>
  <c r="I6021" i="1"/>
  <c r="J6021" i="1"/>
  <c r="K6021" i="1"/>
  <c r="I6022" i="1"/>
  <c r="J6022" i="1"/>
  <c r="K6022" i="1"/>
  <c r="I6023" i="1"/>
  <c r="J6023" i="1"/>
  <c r="K6023" i="1"/>
  <c r="I6024" i="1"/>
  <c r="J6024" i="1"/>
  <c r="K6024" i="1"/>
  <c r="I6025" i="1"/>
  <c r="J6025" i="1"/>
  <c r="K6025" i="1"/>
  <c r="I6026" i="1"/>
  <c r="J6026" i="1"/>
  <c r="K6026" i="1"/>
  <c r="I6027" i="1"/>
  <c r="J6027" i="1"/>
  <c r="K6027" i="1"/>
  <c r="I6028" i="1"/>
  <c r="J6028" i="1"/>
  <c r="K6028" i="1"/>
  <c r="I6029" i="1"/>
  <c r="J6029" i="1"/>
  <c r="K6029" i="1"/>
  <c r="I6030" i="1"/>
  <c r="J6030" i="1"/>
  <c r="K6030" i="1"/>
  <c r="I6031" i="1"/>
  <c r="J6031" i="1"/>
  <c r="K6031" i="1"/>
  <c r="I6032" i="1"/>
  <c r="J6032" i="1"/>
  <c r="K6032" i="1"/>
  <c r="I6033" i="1"/>
  <c r="J6033" i="1"/>
  <c r="K6033" i="1"/>
  <c r="I6034" i="1"/>
  <c r="J6034" i="1"/>
  <c r="K6034" i="1"/>
  <c r="I6035" i="1"/>
  <c r="J6035" i="1"/>
  <c r="K6035" i="1"/>
  <c r="I6036" i="1"/>
  <c r="J6036" i="1"/>
  <c r="K6036" i="1"/>
  <c r="I6037" i="1"/>
  <c r="J6037" i="1"/>
  <c r="K6037" i="1"/>
  <c r="I6038" i="1"/>
  <c r="J6038" i="1"/>
  <c r="K6038" i="1"/>
  <c r="I6039" i="1"/>
  <c r="J6039" i="1"/>
  <c r="K6039" i="1"/>
  <c r="I6040" i="1"/>
  <c r="J6040" i="1"/>
  <c r="K6040" i="1"/>
  <c r="I6041" i="1"/>
  <c r="J6041" i="1"/>
  <c r="K6041" i="1"/>
  <c r="I6042" i="1"/>
  <c r="J6042" i="1"/>
  <c r="K6042" i="1"/>
  <c r="I6043" i="1"/>
  <c r="J6043" i="1"/>
  <c r="K6043" i="1"/>
  <c r="I6044" i="1"/>
  <c r="J6044" i="1"/>
  <c r="K6044" i="1"/>
  <c r="I6045" i="1"/>
  <c r="J6045" i="1"/>
  <c r="K6045" i="1"/>
  <c r="I6046" i="1"/>
  <c r="J6046" i="1"/>
  <c r="K6046" i="1"/>
  <c r="I6047" i="1"/>
  <c r="J6047" i="1"/>
  <c r="K6047" i="1"/>
  <c r="I6048" i="1"/>
  <c r="J6048" i="1"/>
  <c r="K6048" i="1"/>
  <c r="I6049" i="1"/>
  <c r="J6049" i="1"/>
  <c r="K6049" i="1"/>
  <c r="I6050" i="1"/>
  <c r="J6050" i="1"/>
  <c r="K6050" i="1"/>
  <c r="I6051" i="1"/>
  <c r="J6051" i="1"/>
  <c r="K6051" i="1"/>
  <c r="I6052" i="1"/>
  <c r="J6052" i="1"/>
  <c r="K6052" i="1"/>
  <c r="I6053" i="1"/>
  <c r="J6053" i="1"/>
  <c r="K6053" i="1"/>
  <c r="I6054" i="1"/>
  <c r="J6054" i="1"/>
  <c r="K6054" i="1"/>
  <c r="I6055" i="1"/>
  <c r="J6055" i="1"/>
  <c r="K6055" i="1"/>
  <c r="I6056" i="1"/>
  <c r="J6056" i="1"/>
  <c r="K6056" i="1"/>
  <c r="I6057" i="1"/>
  <c r="J6057" i="1"/>
  <c r="K6057" i="1"/>
  <c r="I6058" i="1"/>
  <c r="J6058" i="1"/>
  <c r="K6058" i="1"/>
  <c r="I6059" i="1"/>
  <c r="J6059" i="1"/>
  <c r="K6059" i="1"/>
  <c r="I6060" i="1"/>
  <c r="J6060" i="1"/>
  <c r="K6060" i="1"/>
  <c r="I6061" i="1"/>
  <c r="J6061" i="1"/>
  <c r="K6061" i="1"/>
  <c r="I6062" i="1"/>
  <c r="J6062" i="1"/>
  <c r="K6062" i="1"/>
  <c r="I6063" i="1"/>
  <c r="J6063" i="1"/>
  <c r="K6063" i="1"/>
  <c r="I6064" i="1"/>
  <c r="J6064" i="1"/>
  <c r="K6064" i="1"/>
  <c r="I6065" i="1"/>
  <c r="J6065" i="1"/>
  <c r="K6065" i="1"/>
  <c r="I6066" i="1"/>
  <c r="J6066" i="1"/>
  <c r="K6066" i="1"/>
  <c r="I6067" i="1"/>
  <c r="J6067" i="1"/>
  <c r="K6067" i="1"/>
  <c r="I6068" i="1"/>
  <c r="J6068" i="1"/>
  <c r="K6068" i="1"/>
  <c r="I6069" i="1"/>
  <c r="J6069" i="1"/>
  <c r="K6069" i="1"/>
  <c r="I6070" i="1"/>
  <c r="J6070" i="1"/>
  <c r="K6070" i="1"/>
  <c r="I6071" i="1"/>
  <c r="J6071" i="1"/>
  <c r="K6071" i="1"/>
  <c r="I6072" i="1"/>
  <c r="J6072" i="1"/>
  <c r="K6072" i="1"/>
  <c r="I6073" i="1"/>
  <c r="J6073" i="1"/>
  <c r="K6073" i="1"/>
  <c r="I6074" i="1"/>
  <c r="J6074" i="1"/>
  <c r="K6074" i="1"/>
  <c r="I6075" i="1"/>
  <c r="J6075" i="1"/>
  <c r="K6075" i="1"/>
  <c r="I6076" i="1"/>
  <c r="J6076" i="1"/>
  <c r="K6076" i="1"/>
  <c r="I6077" i="1"/>
  <c r="J6077" i="1"/>
  <c r="K6077" i="1"/>
  <c r="I6078" i="1"/>
  <c r="J6078" i="1"/>
  <c r="K6078" i="1"/>
  <c r="I6079" i="1"/>
  <c r="J6079" i="1"/>
  <c r="K6079" i="1"/>
  <c r="I6080" i="1"/>
  <c r="J6080" i="1"/>
  <c r="K6080" i="1"/>
  <c r="I6081" i="1"/>
  <c r="J6081" i="1"/>
  <c r="K6081" i="1"/>
  <c r="I6082" i="1"/>
  <c r="J6082" i="1"/>
  <c r="K6082" i="1"/>
  <c r="I6083" i="1"/>
  <c r="J6083" i="1"/>
  <c r="K6083" i="1"/>
  <c r="I6084" i="1"/>
  <c r="J6084" i="1"/>
  <c r="K6084" i="1"/>
  <c r="I6085" i="1"/>
  <c r="J6085" i="1"/>
  <c r="K6085" i="1"/>
  <c r="I6086" i="1"/>
  <c r="J6086" i="1"/>
  <c r="K6086" i="1"/>
  <c r="I6087" i="1"/>
  <c r="J6087" i="1"/>
  <c r="K6087" i="1"/>
  <c r="I6088" i="1"/>
  <c r="J6088" i="1"/>
  <c r="K6088" i="1"/>
  <c r="I6089" i="1"/>
  <c r="J6089" i="1"/>
  <c r="K6089" i="1"/>
  <c r="I6090" i="1"/>
  <c r="J6090" i="1"/>
  <c r="K6090" i="1"/>
  <c r="I6091" i="1"/>
  <c r="J6091" i="1"/>
  <c r="K6091" i="1"/>
  <c r="I6092" i="1"/>
  <c r="J6092" i="1"/>
  <c r="K6092" i="1"/>
  <c r="I6093" i="1"/>
  <c r="J6093" i="1"/>
  <c r="K6093" i="1"/>
  <c r="I6094" i="1"/>
  <c r="J6094" i="1"/>
  <c r="K6094" i="1"/>
  <c r="I6095" i="1"/>
  <c r="J6095" i="1"/>
  <c r="K6095" i="1"/>
  <c r="I6096" i="1"/>
  <c r="J6096" i="1"/>
  <c r="K6096" i="1"/>
  <c r="I6097" i="1"/>
  <c r="J6097" i="1"/>
  <c r="K6097" i="1"/>
  <c r="I6098" i="1"/>
  <c r="J6098" i="1"/>
  <c r="K6098" i="1"/>
  <c r="I6099" i="1"/>
  <c r="J6099" i="1"/>
  <c r="K6099" i="1"/>
  <c r="I6100" i="1"/>
  <c r="J6100" i="1"/>
  <c r="K6100" i="1"/>
  <c r="I6101" i="1"/>
  <c r="J6101" i="1"/>
  <c r="K6101" i="1"/>
  <c r="I6102" i="1"/>
  <c r="J6102" i="1"/>
  <c r="K6102" i="1"/>
  <c r="I6103" i="1"/>
  <c r="J6103" i="1"/>
  <c r="K6103" i="1"/>
  <c r="I6104" i="1"/>
  <c r="J6104" i="1"/>
  <c r="K6104" i="1"/>
  <c r="I6105" i="1"/>
  <c r="J6105" i="1"/>
  <c r="K6105" i="1"/>
  <c r="I6106" i="1"/>
  <c r="J6106" i="1"/>
  <c r="K6106" i="1"/>
  <c r="I6107" i="1"/>
  <c r="J6107" i="1"/>
  <c r="K6107" i="1"/>
  <c r="I6108" i="1"/>
  <c r="J6108" i="1"/>
  <c r="K6108" i="1"/>
  <c r="I6109" i="1"/>
  <c r="J6109" i="1"/>
  <c r="K6109" i="1"/>
  <c r="I6110" i="1"/>
  <c r="J6110" i="1"/>
  <c r="K6110" i="1"/>
  <c r="I6111" i="1"/>
  <c r="J6111" i="1"/>
  <c r="K6111" i="1"/>
  <c r="I6112" i="1"/>
  <c r="J6112" i="1"/>
  <c r="K6112" i="1"/>
  <c r="I6113" i="1"/>
  <c r="J6113" i="1"/>
  <c r="K6113" i="1"/>
  <c r="I6114" i="1"/>
  <c r="J6114" i="1"/>
  <c r="K6114" i="1"/>
  <c r="I6115" i="1"/>
  <c r="J6115" i="1"/>
  <c r="K6115" i="1"/>
  <c r="I6116" i="1"/>
  <c r="J6116" i="1"/>
  <c r="K6116" i="1"/>
  <c r="I6117" i="1"/>
  <c r="J6117" i="1"/>
  <c r="K6117" i="1"/>
  <c r="I6118" i="1"/>
  <c r="J6118" i="1"/>
  <c r="K6118" i="1"/>
  <c r="I6119" i="1"/>
  <c r="J6119" i="1"/>
  <c r="K6119" i="1"/>
  <c r="I6120" i="1"/>
  <c r="J6120" i="1"/>
  <c r="K6120" i="1"/>
  <c r="I6121" i="1"/>
  <c r="J6121" i="1"/>
  <c r="K6121" i="1"/>
  <c r="I6122" i="1"/>
  <c r="J6122" i="1"/>
  <c r="K6122" i="1"/>
  <c r="I6123" i="1"/>
  <c r="J6123" i="1"/>
  <c r="K6123" i="1"/>
  <c r="I6124" i="1"/>
  <c r="J6124" i="1"/>
  <c r="K6124" i="1"/>
  <c r="I6125" i="1"/>
  <c r="J6125" i="1"/>
  <c r="K6125" i="1"/>
  <c r="I6126" i="1"/>
  <c r="J6126" i="1"/>
  <c r="K6126" i="1"/>
  <c r="I6127" i="1"/>
  <c r="J6127" i="1"/>
  <c r="K6127" i="1"/>
  <c r="I6128" i="1"/>
  <c r="J6128" i="1"/>
  <c r="K6128" i="1"/>
  <c r="I6129" i="1"/>
  <c r="J6129" i="1"/>
  <c r="K6129" i="1"/>
  <c r="I6130" i="1"/>
  <c r="J6130" i="1"/>
  <c r="K6130" i="1"/>
  <c r="I6131" i="1"/>
  <c r="J6131" i="1"/>
  <c r="K6131" i="1"/>
  <c r="I6132" i="1"/>
  <c r="J6132" i="1"/>
  <c r="K6132" i="1"/>
  <c r="I6133" i="1"/>
  <c r="J6133" i="1"/>
  <c r="K6133" i="1"/>
  <c r="I6134" i="1"/>
  <c r="J6134" i="1"/>
  <c r="K6134" i="1"/>
  <c r="I6135" i="1"/>
  <c r="J6135" i="1"/>
  <c r="K6135" i="1"/>
  <c r="I6136" i="1"/>
  <c r="J6136" i="1"/>
  <c r="K6136" i="1"/>
  <c r="I6137" i="1"/>
  <c r="J6137" i="1"/>
  <c r="K6137" i="1"/>
  <c r="I6138" i="1"/>
  <c r="J6138" i="1"/>
  <c r="K6138" i="1"/>
  <c r="I6139" i="1"/>
  <c r="J6139" i="1"/>
  <c r="K6139" i="1"/>
  <c r="I6140" i="1"/>
  <c r="J6140" i="1"/>
  <c r="K6140" i="1"/>
  <c r="I6141" i="1"/>
  <c r="J6141" i="1"/>
  <c r="K6141" i="1"/>
  <c r="I6142" i="1"/>
  <c r="J6142" i="1"/>
  <c r="K6142" i="1"/>
  <c r="I6143" i="1"/>
  <c r="J6143" i="1"/>
  <c r="K6143" i="1"/>
  <c r="I6144" i="1"/>
  <c r="J6144" i="1"/>
  <c r="K6144" i="1"/>
  <c r="I6145" i="1"/>
  <c r="J6145" i="1"/>
  <c r="K6145" i="1"/>
  <c r="I6146" i="1"/>
  <c r="J6146" i="1"/>
  <c r="K6146" i="1"/>
  <c r="I6147" i="1"/>
  <c r="J6147" i="1"/>
  <c r="K6147" i="1"/>
  <c r="I6148" i="1"/>
  <c r="J6148" i="1"/>
  <c r="K6148" i="1"/>
  <c r="I6149" i="1"/>
  <c r="J6149" i="1"/>
  <c r="K6149" i="1"/>
  <c r="I6150" i="1"/>
  <c r="J6150" i="1"/>
  <c r="K6150" i="1"/>
  <c r="I6151" i="1"/>
  <c r="J6151" i="1"/>
  <c r="K6151" i="1"/>
  <c r="I6152" i="1"/>
  <c r="J6152" i="1"/>
  <c r="K6152" i="1"/>
  <c r="I6153" i="1"/>
  <c r="J6153" i="1"/>
  <c r="K6153" i="1"/>
  <c r="I6154" i="1"/>
  <c r="J6154" i="1"/>
  <c r="K6154" i="1"/>
  <c r="I6155" i="1"/>
  <c r="J6155" i="1"/>
  <c r="K6155" i="1"/>
  <c r="I6156" i="1"/>
  <c r="J6156" i="1"/>
  <c r="K6156" i="1"/>
  <c r="I6157" i="1"/>
  <c r="J6157" i="1"/>
  <c r="K6157" i="1"/>
  <c r="I6158" i="1"/>
  <c r="J6158" i="1"/>
  <c r="K6158" i="1"/>
  <c r="I6159" i="1"/>
  <c r="J6159" i="1"/>
  <c r="K6159" i="1"/>
  <c r="I6160" i="1"/>
  <c r="J6160" i="1"/>
  <c r="K6160" i="1"/>
  <c r="I6161" i="1"/>
  <c r="J6161" i="1"/>
  <c r="K6161" i="1"/>
  <c r="I6162" i="1"/>
  <c r="J6162" i="1"/>
  <c r="K6162" i="1"/>
  <c r="I6163" i="1"/>
  <c r="J6163" i="1"/>
  <c r="K6163" i="1"/>
  <c r="I6164" i="1"/>
  <c r="J6164" i="1"/>
  <c r="K6164" i="1"/>
  <c r="I6165" i="1"/>
  <c r="J6165" i="1"/>
  <c r="K6165" i="1"/>
  <c r="I6166" i="1"/>
  <c r="J6166" i="1"/>
  <c r="K6166" i="1"/>
  <c r="I6167" i="1"/>
  <c r="J6167" i="1"/>
  <c r="K6167" i="1"/>
  <c r="I6168" i="1"/>
  <c r="J6168" i="1"/>
  <c r="K6168" i="1"/>
  <c r="I6169" i="1"/>
  <c r="J6169" i="1"/>
  <c r="K6169" i="1"/>
  <c r="I6170" i="1"/>
  <c r="J6170" i="1"/>
  <c r="K6170" i="1"/>
  <c r="I6171" i="1"/>
  <c r="J6171" i="1"/>
  <c r="K6171" i="1"/>
  <c r="I6172" i="1"/>
  <c r="J6172" i="1"/>
  <c r="K6172" i="1"/>
  <c r="I6173" i="1"/>
  <c r="J6173" i="1"/>
  <c r="K6173" i="1"/>
  <c r="I6174" i="1"/>
  <c r="J6174" i="1"/>
  <c r="K6174" i="1"/>
  <c r="I6175" i="1"/>
  <c r="J6175" i="1"/>
  <c r="K6175" i="1"/>
  <c r="I6176" i="1"/>
  <c r="J6176" i="1"/>
  <c r="K6176" i="1"/>
  <c r="I6177" i="1"/>
  <c r="J6177" i="1"/>
  <c r="K6177" i="1"/>
  <c r="I6178" i="1"/>
  <c r="J6178" i="1"/>
  <c r="K6178" i="1"/>
  <c r="I6179" i="1"/>
  <c r="J6179" i="1"/>
  <c r="K6179" i="1"/>
  <c r="I6180" i="1"/>
  <c r="J6180" i="1"/>
  <c r="K6180" i="1"/>
  <c r="I6181" i="1"/>
  <c r="J6181" i="1"/>
  <c r="K6181" i="1"/>
  <c r="I6182" i="1"/>
  <c r="J6182" i="1"/>
  <c r="K6182" i="1"/>
  <c r="I6183" i="1"/>
  <c r="J6183" i="1"/>
  <c r="K6183" i="1"/>
  <c r="I6184" i="1"/>
  <c r="J6184" i="1"/>
  <c r="K6184" i="1"/>
  <c r="I6185" i="1"/>
  <c r="J6185" i="1"/>
  <c r="K6185" i="1"/>
  <c r="I6186" i="1"/>
  <c r="J6186" i="1"/>
  <c r="K6186" i="1"/>
  <c r="I6187" i="1"/>
  <c r="J6187" i="1"/>
  <c r="K6187" i="1"/>
  <c r="I6188" i="1"/>
  <c r="J6188" i="1"/>
  <c r="K6188" i="1"/>
  <c r="I6189" i="1"/>
  <c r="J6189" i="1"/>
  <c r="K6189" i="1"/>
  <c r="I6190" i="1"/>
  <c r="J6190" i="1"/>
  <c r="K6190" i="1"/>
  <c r="I6191" i="1"/>
  <c r="J6191" i="1"/>
  <c r="K6191" i="1"/>
  <c r="I6192" i="1"/>
  <c r="J6192" i="1"/>
  <c r="K6192" i="1"/>
  <c r="I6193" i="1"/>
  <c r="J6193" i="1"/>
  <c r="K6193" i="1"/>
  <c r="I6194" i="1"/>
  <c r="J6194" i="1"/>
  <c r="K6194" i="1"/>
  <c r="I6195" i="1"/>
  <c r="J6195" i="1"/>
  <c r="K6195" i="1"/>
  <c r="I6196" i="1"/>
  <c r="J6196" i="1"/>
  <c r="K6196" i="1"/>
  <c r="I6197" i="1"/>
  <c r="J6197" i="1"/>
  <c r="K6197" i="1"/>
  <c r="I6198" i="1"/>
  <c r="J6198" i="1"/>
  <c r="K6198" i="1"/>
  <c r="I6199" i="1"/>
  <c r="J6199" i="1"/>
  <c r="K6199" i="1"/>
  <c r="I6200" i="1"/>
  <c r="J6200" i="1"/>
  <c r="K6200" i="1"/>
  <c r="I6201" i="1"/>
  <c r="J6201" i="1"/>
  <c r="K6201" i="1"/>
  <c r="I6202" i="1"/>
  <c r="J6202" i="1"/>
  <c r="K6202" i="1"/>
  <c r="I6203" i="1"/>
  <c r="J6203" i="1"/>
  <c r="K6203" i="1"/>
  <c r="I6204" i="1"/>
  <c r="J6204" i="1"/>
  <c r="K6204" i="1"/>
  <c r="I6205" i="1"/>
  <c r="J6205" i="1"/>
  <c r="K6205" i="1"/>
  <c r="I6206" i="1"/>
  <c r="J6206" i="1"/>
  <c r="K6206" i="1"/>
  <c r="I6207" i="1"/>
  <c r="J6207" i="1"/>
  <c r="K6207" i="1"/>
  <c r="I6208" i="1"/>
  <c r="J6208" i="1"/>
  <c r="K6208" i="1"/>
  <c r="I6209" i="1"/>
  <c r="J6209" i="1"/>
  <c r="K6209" i="1"/>
  <c r="I6210" i="1"/>
  <c r="J6210" i="1"/>
  <c r="K6210" i="1"/>
  <c r="I6211" i="1"/>
  <c r="J6211" i="1"/>
  <c r="K6211" i="1"/>
  <c r="I6212" i="1"/>
  <c r="J6212" i="1"/>
  <c r="K6212" i="1"/>
  <c r="I6213" i="1"/>
  <c r="J6213" i="1"/>
  <c r="K6213" i="1"/>
  <c r="I6214" i="1"/>
  <c r="J6214" i="1"/>
  <c r="K6214" i="1"/>
  <c r="I6215" i="1"/>
  <c r="J6215" i="1"/>
  <c r="K6215" i="1"/>
  <c r="I6216" i="1"/>
  <c r="J6216" i="1"/>
  <c r="K6216" i="1"/>
  <c r="I6217" i="1"/>
  <c r="J6217" i="1"/>
  <c r="K6217" i="1"/>
  <c r="I6218" i="1"/>
  <c r="J6218" i="1"/>
  <c r="K6218" i="1"/>
  <c r="I6219" i="1"/>
  <c r="J6219" i="1"/>
  <c r="K6219" i="1"/>
  <c r="I6220" i="1"/>
  <c r="J6220" i="1"/>
  <c r="K6220" i="1"/>
  <c r="I6221" i="1"/>
  <c r="J6221" i="1"/>
  <c r="K6221" i="1"/>
  <c r="I6222" i="1"/>
  <c r="J6222" i="1"/>
  <c r="K6222" i="1"/>
  <c r="I6223" i="1"/>
  <c r="J6223" i="1"/>
  <c r="K6223" i="1"/>
  <c r="I6224" i="1"/>
  <c r="J6224" i="1"/>
  <c r="K6224" i="1"/>
  <c r="I6225" i="1"/>
  <c r="J6225" i="1"/>
  <c r="K6225" i="1"/>
  <c r="I6226" i="1"/>
  <c r="J6226" i="1"/>
  <c r="K6226" i="1"/>
  <c r="I6227" i="1"/>
  <c r="J6227" i="1"/>
  <c r="K6227" i="1"/>
  <c r="I6228" i="1"/>
  <c r="J6228" i="1"/>
  <c r="K6228" i="1"/>
  <c r="I6229" i="1"/>
  <c r="J6229" i="1"/>
  <c r="K6229" i="1"/>
  <c r="I6230" i="1"/>
  <c r="J6230" i="1"/>
  <c r="K6230" i="1"/>
  <c r="I6231" i="1"/>
  <c r="J6231" i="1"/>
  <c r="K6231" i="1"/>
  <c r="I6232" i="1"/>
  <c r="J6232" i="1"/>
  <c r="K6232" i="1"/>
  <c r="I6233" i="1"/>
  <c r="J6233" i="1"/>
  <c r="K6233" i="1"/>
  <c r="I6234" i="1"/>
  <c r="J6234" i="1"/>
  <c r="K6234" i="1"/>
  <c r="I6235" i="1"/>
  <c r="J6235" i="1"/>
  <c r="K6235" i="1"/>
  <c r="I6236" i="1"/>
  <c r="J6236" i="1"/>
  <c r="K6236" i="1"/>
  <c r="I6237" i="1"/>
  <c r="J6237" i="1"/>
  <c r="K6237" i="1"/>
  <c r="I6238" i="1"/>
  <c r="J6238" i="1"/>
  <c r="K6238" i="1"/>
  <c r="I6239" i="1"/>
  <c r="J6239" i="1"/>
  <c r="K6239" i="1"/>
  <c r="I6240" i="1"/>
  <c r="J6240" i="1"/>
  <c r="K6240" i="1"/>
  <c r="I6241" i="1"/>
  <c r="J6241" i="1"/>
  <c r="K6241" i="1"/>
  <c r="I6242" i="1"/>
  <c r="J6242" i="1"/>
  <c r="K6242" i="1"/>
  <c r="I6243" i="1"/>
  <c r="J6243" i="1"/>
  <c r="K6243" i="1"/>
  <c r="I6244" i="1"/>
  <c r="J6244" i="1"/>
  <c r="K6244" i="1"/>
  <c r="I6245" i="1"/>
  <c r="J6245" i="1"/>
  <c r="K6245" i="1"/>
  <c r="I6246" i="1"/>
  <c r="J6246" i="1"/>
  <c r="K6246" i="1"/>
  <c r="I6247" i="1"/>
  <c r="J6247" i="1"/>
  <c r="K6247" i="1"/>
  <c r="I6248" i="1"/>
  <c r="J6248" i="1"/>
  <c r="K6248" i="1"/>
  <c r="I6249" i="1"/>
  <c r="J6249" i="1"/>
  <c r="K6249" i="1"/>
  <c r="I6250" i="1"/>
  <c r="J6250" i="1"/>
  <c r="K6250" i="1"/>
  <c r="I6251" i="1"/>
  <c r="J6251" i="1"/>
  <c r="K6251" i="1"/>
  <c r="I6252" i="1"/>
  <c r="J6252" i="1"/>
  <c r="K6252" i="1"/>
  <c r="I6253" i="1"/>
  <c r="J6253" i="1"/>
  <c r="K6253" i="1"/>
  <c r="I6254" i="1"/>
  <c r="J6254" i="1"/>
  <c r="K6254" i="1"/>
  <c r="I6255" i="1"/>
  <c r="J6255" i="1"/>
  <c r="K6255" i="1"/>
  <c r="I6256" i="1"/>
  <c r="J6256" i="1"/>
  <c r="K6256" i="1"/>
  <c r="I6257" i="1"/>
  <c r="J6257" i="1"/>
  <c r="K6257" i="1"/>
  <c r="I6258" i="1"/>
  <c r="J6258" i="1"/>
  <c r="K6258" i="1"/>
  <c r="I6259" i="1"/>
  <c r="J6259" i="1"/>
  <c r="K6259" i="1"/>
  <c r="I6260" i="1"/>
  <c r="J6260" i="1"/>
  <c r="K6260" i="1"/>
  <c r="I6261" i="1"/>
  <c r="J6261" i="1"/>
  <c r="K6261" i="1"/>
  <c r="I6262" i="1"/>
  <c r="J6262" i="1"/>
  <c r="K6262" i="1"/>
  <c r="I6263" i="1"/>
  <c r="J6263" i="1"/>
  <c r="K6263" i="1"/>
  <c r="I6264" i="1"/>
  <c r="J6264" i="1"/>
  <c r="K6264" i="1"/>
  <c r="I6265" i="1"/>
  <c r="J6265" i="1"/>
  <c r="K6265" i="1"/>
  <c r="I6266" i="1"/>
  <c r="J6266" i="1"/>
  <c r="K6266" i="1"/>
  <c r="I6267" i="1"/>
  <c r="J6267" i="1"/>
  <c r="K6267" i="1"/>
  <c r="I6268" i="1"/>
  <c r="J6268" i="1"/>
  <c r="K6268" i="1"/>
  <c r="I6269" i="1"/>
  <c r="J6269" i="1"/>
  <c r="K6269" i="1"/>
  <c r="I6270" i="1"/>
  <c r="J6270" i="1"/>
  <c r="K6270" i="1"/>
  <c r="I6271" i="1"/>
  <c r="J6271" i="1"/>
  <c r="K6271" i="1"/>
  <c r="I6272" i="1"/>
  <c r="J6272" i="1"/>
  <c r="K6272" i="1"/>
  <c r="I6273" i="1"/>
  <c r="J6273" i="1"/>
  <c r="K6273" i="1"/>
  <c r="I6274" i="1"/>
  <c r="J6274" i="1"/>
  <c r="K6274" i="1"/>
  <c r="I6275" i="1"/>
  <c r="J6275" i="1"/>
  <c r="K6275" i="1"/>
  <c r="I6276" i="1"/>
  <c r="J6276" i="1"/>
  <c r="K6276" i="1"/>
  <c r="I6277" i="1"/>
  <c r="J6277" i="1"/>
  <c r="K6277" i="1"/>
  <c r="I6278" i="1"/>
  <c r="J6278" i="1"/>
  <c r="K6278" i="1"/>
  <c r="I6279" i="1"/>
  <c r="J6279" i="1"/>
  <c r="K6279" i="1"/>
  <c r="I6280" i="1"/>
  <c r="J6280" i="1"/>
  <c r="K6280" i="1"/>
  <c r="I6281" i="1"/>
  <c r="J6281" i="1"/>
  <c r="K6281" i="1"/>
  <c r="I6282" i="1"/>
  <c r="J6282" i="1"/>
  <c r="K6282" i="1"/>
  <c r="I6283" i="1"/>
  <c r="J6283" i="1"/>
  <c r="K6283" i="1"/>
  <c r="I6284" i="1"/>
  <c r="J6284" i="1"/>
  <c r="K6284" i="1"/>
  <c r="I6285" i="1"/>
  <c r="J6285" i="1"/>
  <c r="K6285" i="1"/>
  <c r="I6286" i="1"/>
  <c r="J6286" i="1"/>
  <c r="K6286" i="1"/>
  <c r="I6287" i="1"/>
  <c r="J6287" i="1"/>
  <c r="K6287" i="1"/>
  <c r="I6288" i="1"/>
  <c r="J6288" i="1"/>
  <c r="K6288" i="1"/>
  <c r="I6289" i="1"/>
  <c r="J6289" i="1"/>
  <c r="K6289" i="1"/>
  <c r="I6290" i="1"/>
  <c r="J6290" i="1"/>
  <c r="K6290" i="1"/>
  <c r="I6291" i="1"/>
  <c r="J6291" i="1"/>
  <c r="K6291" i="1"/>
  <c r="I6292" i="1"/>
  <c r="J6292" i="1"/>
  <c r="K6292" i="1"/>
  <c r="I6293" i="1"/>
  <c r="J6293" i="1"/>
  <c r="K6293" i="1"/>
  <c r="I6294" i="1"/>
  <c r="J6294" i="1"/>
  <c r="K6294" i="1"/>
  <c r="I6295" i="1"/>
  <c r="J6295" i="1"/>
  <c r="K6295" i="1"/>
  <c r="I6296" i="1"/>
  <c r="J6296" i="1"/>
  <c r="K6296" i="1"/>
  <c r="I6297" i="1"/>
  <c r="J6297" i="1"/>
  <c r="K6297" i="1"/>
  <c r="I6298" i="1"/>
  <c r="J6298" i="1"/>
  <c r="K6298" i="1"/>
  <c r="I6299" i="1"/>
  <c r="J6299" i="1"/>
  <c r="K6299" i="1"/>
  <c r="I6300" i="1"/>
  <c r="J6300" i="1"/>
  <c r="K6300" i="1"/>
  <c r="I6301" i="1"/>
  <c r="J6301" i="1"/>
  <c r="K6301" i="1"/>
  <c r="I6302" i="1"/>
  <c r="J6302" i="1"/>
  <c r="K6302" i="1"/>
  <c r="I6303" i="1"/>
  <c r="J6303" i="1"/>
  <c r="K6303" i="1"/>
  <c r="I6304" i="1"/>
  <c r="J6304" i="1"/>
  <c r="K6304" i="1"/>
  <c r="I6305" i="1"/>
  <c r="J6305" i="1"/>
  <c r="K6305" i="1"/>
  <c r="I6306" i="1"/>
  <c r="J6306" i="1"/>
  <c r="K6306" i="1"/>
  <c r="I6307" i="1"/>
  <c r="J6307" i="1"/>
  <c r="K6307" i="1"/>
  <c r="I6308" i="1"/>
  <c r="J6308" i="1"/>
  <c r="K6308" i="1"/>
  <c r="I6309" i="1"/>
  <c r="J6309" i="1"/>
  <c r="K6309" i="1"/>
  <c r="I6310" i="1"/>
  <c r="J6310" i="1"/>
  <c r="K6310" i="1"/>
  <c r="I6311" i="1"/>
  <c r="J6311" i="1"/>
  <c r="K6311" i="1"/>
  <c r="I6312" i="1"/>
  <c r="J6312" i="1"/>
  <c r="K6312" i="1"/>
  <c r="I6313" i="1"/>
  <c r="J6313" i="1"/>
  <c r="K6313" i="1"/>
  <c r="I6314" i="1"/>
  <c r="J6314" i="1"/>
  <c r="K6314" i="1"/>
  <c r="I6315" i="1"/>
  <c r="J6315" i="1"/>
  <c r="K6315" i="1"/>
  <c r="I6316" i="1"/>
  <c r="J6316" i="1"/>
  <c r="K6316" i="1"/>
  <c r="I6317" i="1"/>
  <c r="J6317" i="1"/>
  <c r="K6317" i="1"/>
  <c r="I6318" i="1"/>
  <c r="J6318" i="1"/>
  <c r="K6318" i="1"/>
  <c r="I6319" i="1"/>
  <c r="J6319" i="1"/>
  <c r="K6319" i="1"/>
  <c r="I6320" i="1"/>
  <c r="J6320" i="1"/>
  <c r="K6320" i="1"/>
  <c r="I6321" i="1"/>
  <c r="J6321" i="1"/>
  <c r="K6321" i="1"/>
  <c r="I6322" i="1"/>
  <c r="J6322" i="1"/>
  <c r="K6322" i="1"/>
  <c r="I6323" i="1"/>
  <c r="J6323" i="1"/>
  <c r="K6323" i="1"/>
  <c r="I6324" i="1"/>
  <c r="J6324" i="1"/>
  <c r="K6324" i="1"/>
  <c r="I6325" i="1"/>
  <c r="J6325" i="1"/>
  <c r="K6325" i="1"/>
  <c r="I6326" i="1"/>
  <c r="J6326" i="1"/>
  <c r="K6326" i="1"/>
  <c r="I6327" i="1"/>
  <c r="J6327" i="1"/>
  <c r="K6327" i="1"/>
  <c r="I6328" i="1"/>
  <c r="J6328" i="1"/>
  <c r="K6328" i="1"/>
  <c r="I6329" i="1"/>
  <c r="J6329" i="1"/>
  <c r="K6329" i="1"/>
  <c r="I6330" i="1"/>
  <c r="J6330" i="1"/>
  <c r="K6330" i="1"/>
  <c r="I6331" i="1"/>
  <c r="J6331" i="1"/>
  <c r="K6331" i="1"/>
  <c r="I6332" i="1"/>
  <c r="J6332" i="1"/>
  <c r="K6332" i="1"/>
  <c r="I6333" i="1"/>
  <c r="J6333" i="1"/>
  <c r="K6333" i="1"/>
  <c r="I6334" i="1"/>
  <c r="J6334" i="1"/>
  <c r="K6334" i="1"/>
  <c r="I6335" i="1"/>
  <c r="J6335" i="1"/>
  <c r="K6335" i="1"/>
  <c r="I6336" i="1"/>
  <c r="J6336" i="1"/>
  <c r="K6336" i="1"/>
  <c r="I6337" i="1"/>
  <c r="J6337" i="1"/>
  <c r="K6337" i="1"/>
  <c r="I6338" i="1"/>
  <c r="J6338" i="1"/>
  <c r="K6338" i="1"/>
  <c r="I6339" i="1"/>
  <c r="J6339" i="1"/>
  <c r="K6339" i="1"/>
  <c r="I6340" i="1"/>
  <c r="J6340" i="1"/>
  <c r="K6340" i="1"/>
  <c r="I6341" i="1"/>
  <c r="J6341" i="1"/>
  <c r="K6341" i="1"/>
  <c r="I6342" i="1"/>
  <c r="J6342" i="1"/>
  <c r="K6342" i="1"/>
  <c r="I6343" i="1"/>
  <c r="J6343" i="1"/>
  <c r="K6343" i="1"/>
  <c r="I6344" i="1"/>
  <c r="J6344" i="1"/>
  <c r="K6344" i="1"/>
  <c r="I6345" i="1"/>
  <c r="J6345" i="1"/>
  <c r="K6345" i="1"/>
  <c r="I6346" i="1"/>
  <c r="J6346" i="1"/>
  <c r="K6346" i="1"/>
  <c r="I6347" i="1"/>
  <c r="J6347" i="1"/>
  <c r="K6347" i="1"/>
  <c r="I6348" i="1"/>
  <c r="J6348" i="1"/>
  <c r="K6348" i="1"/>
  <c r="I6349" i="1"/>
  <c r="J6349" i="1"/>
  <c r="K6349" i="1"/>
  <c r="I6350" i="1"/>
  <c r="J6350" i="1"/>
  <c r="K6350" i="1"/>
  <c r="I6351" i="1"/>
  <c r="J6351" i="1"/>
  <c r="K6351" i="1"/>
  <c r="I6352" i="1"/>
  <c r="J6352" i="1"/>
  <c r="K6352" i="1"/>
  <c r="I6353" i="1"/>
  <c r="J6353" i="1"/>
  <c r="K6353" i="1"/>
  <c r="I6354" i="1"/>
  <c r="J6354" i="1"/>
  <c r="K6354" i="1"/>
  <c r="I6355" i="1"/>
  <c r="J6355" i="1"/>
  <c r="K6355" i="1"/>
  <c r="I6356" i="1"/>
  <c r="J6356" i="1"/>
  <c r="K6356" i="1"/>
  <c r="I6357" i="1"/>
  <c r="J6357" i="1"/>
  <c r="K6357" i="1"/>
  <c r="I6358" i="1"/>
  <c r="J6358" i="1"/>
  <c r="K6358" i="1"/>
  <c r="I6359" i="1"/>
  <c r="J6359" i="1"/>
  <c r="K6359" i="1"/>
  <c r="I6360" i="1"/>
  <c r="J6360" i="1"/>
  <c r="K6360" i="1"/>
  <c r="I6361" i="1"/>
  <c r="J6361" i="1"/>
  <c r="K6361" i="1"/>
  <c r="I6362" i="1"/>
  <c r="J6362" i="1"/>
  <c r="K6362" i="1"/>
  <c r="I6363" i="1"/>
  <c r="J6363" i="1"/>
  <c r="K6363" i="1"/>
  <c r="I6364" i="1"/>
  <c r="J6364" i="1"/>
  <c r="K6364" i="1"/>
  <c r="I6365" i="1"/>
  <c r="J6365" i="1"/>
  <c r="K6365" i="1"/>
  <c r="I6366" i="1"/>
  <c r="J6366" i="1"/>
  <c r="K6366" i="1"/>
  <c r="I6367" i="1"/>
  <c r="J6367" i="1"/>
  <c r="K6367" i="1"/>
  <c r="I6368" i="1"/>
  <c r="J6368" i="1"/>
  <c r="K6368" i="1"/>
  <c r="I6369" i="1"/>
  <c r="J6369" i="1"/>
  <c r="K6369" i="1"/>
  <c r="I6370" i="1"/>
  <c r="J6370" i="1"/>
  <c r="K6370" i="1"/>
  <c r="I6371" i="1"/>
  <c r="J6371" i="1"/>
  <c r="K6371" i="1"/>
  <c r="I6372" i="1"/>
  <c r="J6372" i="1"/>
  <c r="K6372" i="1"/>
  <c r="I6373" i="1"/>
  <c r="J6373" i="1"/>
  <c r="K6373" i="1"/>
  <c r="I6374" i="1"/>
  <c r="J6374" i="1"/>
  <c r="K6374" i="1"/>
  <c r="I6375" i="1"/>
  <c r="J6375" i="1"/>
  <c r="K6375" i="1"/>
  <c r="I6376" i="1"/>
  <c r="J6376" i="1"/>
  <c r="K6376" i="1"/>
  <c r="I6377" i="1"/>
  <c r="J6377" i="1"/>
  <c r="K6377" i="1"/>
  <c r="I6378" i="1"/>
  <c r="J6378" i="1"/>
  <c r="K6378" i="1"/>
  <c r="I6379" i="1"/>
  <c r="J6379" i="1"/>
  <c r="K6379" i="1"/>
  <c r="I6380" i="1"/>
  <c r="J6380" i="1"/>
  <c r="K6380" i="1"/>
  <c r="I6381" i="1"/>
  <c r="J6381" i="1"/>
  <c r="K6381" i="1"/>
  <c r="I6382" i="1"/>
  <c r="J6382" i="1"/>
  <c r="K6382" i="1"/>
  <c r="I6383" i="1"/>
  <c r="J6383" i="1"/>
  <c r="K6383" i="1"/>
  <c r="I6384" i="1"/>
  <c r="J6384" i="1"/>
  <c r="K6384" i="1"/>
  <c r="I6385" i="1"/>
  <c r="J6385" i="1"/>
  <c r="K6385" i="1"/>
  <c r="I6386" i="1"/>
  <c r="J6386" i="1"/>
  <c r="K6386" i="1"/>
  <c r="I6387" i="1"/>
  <c r="J6387" i="1"/>
  <c r="K6387" i="1"/>
  <c r="I6388" i="1"/>
  <c r="J6388" i="1"/>
  <c r="K6388" i="1"/>
  <c r="I6389" i="1"/>
  <c r="J6389" i="1"/>
  <c r="K6389" i="1"/>
  <c r="I6390" i="1"/>
  <c r="J6390" i="1"/>
  <c r="K6390" i="1"/>
  <c r="I6391" i="1"/>
  <c r="J6391" i="1"/>
  <c r="K6391" i="1"/>
  <c r="I6392" i="1"/>
  <c r="J6392" i="1"/>
  <c r="K6392" i="1"/>
  <c r="I6393" i="1"/>
  <c r="J6393" i="1"/>
  <c r="K6393" i="1"/>
  <c r="I6394" i="1"/>
  <c r="J6394" i="1"/>
  <c r="K6394" i="1"/>
  <c r="I6395" i="1"/>
  <c r="J6395" i="1"/>
  <c r="K6395" i="1"/>
  <c r="I6396" i="1"/>
  <c r="J6396" i="1"/>
  <c r="K6396" i="1"/>
  <c r="I6397" i="1"/>
  <c r="J6397" i="1"/>
  <c r="K6397" i="1"/>
  <c r="I6398" i="1"/>
  <c r="J6398" i="1"/>
  <c r="K6398" i="1"/>
  <c r="I6399" i="1"/>
  <c r="J6399" i="1"/>
  <c r="K6399" i="1"/>
  <c r="I6400" i="1"/>
  <c r="J6400" i="1"/>
  <c r="K6400" i="1"/>
  <c r="I6401" i="1"/>
  <c r="J6401" i="1"/>
  <c r="K6401" i="1"/>
  <c r="I6402" i="1"/>
  <c r="J6402" i="1"/>
  <c r="K6402" i="1"/>
  <c r="I6403" i="1"/>
  <c r="J6403" i="1"/>
  <c r="K6403" i="1"/>
  <c r="I6404" i="1"/>
  <c r="J6404" i="1"/>
  <c r="K6404" i="1"/>
  <c r="I6405" i="1"/>
  <c r="J6405" i="1"/>
  <c r="K6405" i="1"/>
  <c r="I6406" i="1"/>
  <c r="J6406" i="1"/>
  <c r="K6406" i="1"/>
  <c r="I6407" i="1"/>
  <c r="J6407" i="1"/>
  <c r="K6407" i="1"/>
  <c r="I6408" i="1"/>
  <c r="J6408" i="1"/>
  <c r="K6408" i="1"/>
  <c r="I6409" i="1"/>
  <c r="J6409" i="1"/>
  <c r="K6409" i="1"/>
  <c r="I6410" i="1"/>
  <c r="J6410" i="1"/>
  <c r="K6410" i="1"/>
  <c r="I6411" i="1"/>
  <c r="J6411" i="1"/>
  <c r="K6411" i="1"/>
  <c r="I6412" i="1"/>
  <c r="J6412" i="1"/>
  <c r="K6412" i="1"/>
  <c r="I6413" i="1"/>
  <c r="J6413" i="1"/>
  <c r="K6413" i="1"/>
  <c r="I6414" i="1"/>
  <c r="J6414" i="1"/>
  <c r="K6414" i="1"/>
  <c r="I6415" i="1"/>
  <c r="J6415" i="1"/>
  <c r="K6415" i="1"/>
  <c r="I6416" i="1"/>
  <c r="J6416" i="1"/>
  <c r="K6416" i="1"/>
  <c r="I6417" i="1"/>
  <c r="J6417" i="1"/>
  <c r="K6417" i="1"/>
  <c r="I6418" i="1"/>
  <c r="J6418" i="1"/>
  <c r="K6418" i="1"/>
  <c r="I6419" i="1"/>
  <c r="J6419" i="1"/>
  <c r="K6419" i="1"/>
  <c r="I6420" i="1"/>
  <c r="J6420" i="1"/>
  <c r="K6420" i="1"/>
  <c r="I6421" i="1"/>
  <c r="J6421" i="1"/>
  <c r="K6421" i="1"/>
  <c r="I6422" i="1"/>
  <c r="J6422" i="1"/>
  <c r="K6422" i="1"/>
  <c r="I6423" i="1"/>
  <c r="J6423" i="1"/>
  <c r="K6423" i="1"/>
  <c r="I6424" i="1"/>
  <c r="J6424" i="1"/>
  <c r="K6424" i="1"/>
  <c r="I6425" i="1"/>
  <c r="J6425" i="1"/>
  <c r="K6425" i="1"/>
  <c r="I6426" i="1"/>
  <c r="J6426" i="1"/>
  <c r="K6426" i="1"/>
  <c r="I6427" i="1"/>
  <c r="J6427" i="1"/>
  <c r="K6427" i="1"/>
  <c r="I6428" i="1"/>
  <c r="J6428" i="1"/>
  <c r="K6428" i="1"/>
  <c r="I6429" i="1"/>
  <c r="J6429" i="1"/>
  <c r="K6429" i="1"/>
  <c r="I6430" i="1"/>
  <c r="J6430" i="1"/>
  <c r="K6430" i="1"/>
  <c r="I6431" i="1"/>
  <c r="J6431" i="1"/>
  <c r="K6431" i="1"/>
  <c r="I6432" i="1"/>
  <c r="J6432" i="1"/>
  <c r="K6432" i="1"/>
  <c r="I6433" i="1"/>
  <c r="J6433" i="1"/>
  <c r="K6433" i="1"/>
  <c r="I6434" i="1"/>
  <c r="J6434" i="1"/>
  <c r="K6434" i="1"/>
  <c r="I6435" i="1"/>
  <c r="J6435" i="1"/>
  <c r="K6435" i="1"/>
  <c r="I6436" i="1"/>
  <c r="J6436" i="1"/>
  <c r="K6436" i="1"/>
  <c r="I6437" i="1"/>
  <c r="J6437" i="1"/>
  <c r="K6437" i="1"/>
  <c r="I6438" i="1"/>
  <c r="J6438" i="1"/>
  <c r="K6438" i="1"/>
  <c r="I6439" i="1"/>
  <c r="J6439" i="1"/>
  <c r="K6439" i="1"/>
  <c r="I6440" i="1"/>
  <c r="J6440" i="1"/>
  <c r="K6440" i="1"/>
  <c r="I6441" i="1"/>
  <c r="J6441" i="1"/>
  <c r="K6441" i="1"/>
  <c r="I6442" i="1"/>
  <c r="J6442" i="1"/>
  <c r="K6442" i="1"/>
  <c r="I6443" i="1"/>
  <c r="J6443" i="1"/>
  <c r="K6443" i="1"/>
  <c r="I6444" i="1"/>
  <c r="J6444" i="1"/>
  <c r="K6444" i="1"/>
  <c r="I6445" i="1"/>
  <c r="J6445" i="1"/>
  <c r="K6445" i="1"/>
  <c r="I6446" i="1"/>
  <c r="J6446" i="1"/>
  <c r="K6446" i="1"/>
  <c r="I6447" i="1"/>
  <c r="J6447" i="1"/>
  <c r="K6447" i="1"/>
  <c r="I6448" i="1"/>
  <c r="J6448" i="1"/>
  <c r="K6448" i="1"/>
  <c r="I6449" i="1"/>
  <c r="J6449" i="1"/>
  <c r="K6449" i="1"/>
  <c r="I6450" i="1"/>
  <c r="J6450" i="1"/>
  <c r="K6450" i="1"/>
  <c r="I6451" i="1"/>
  <c r="J6451" i="1"/>
  <c r="K6451" i="1"/>
  <c r="I6452" i="1"/>
  <c r="J6452" i="1"/>
  <c r="K6452" i="1"/>
  <c r="I6453" i="1"/>
  <c r="J6453" i="1"/>
  <c r="K6453" i="1"/>
  <c r="I6454" i="1"/>
  <c r="J6454" i="1"/>
  <c r="K6454" i="1"/>
  <c r="I6455" i="1"/>
  <c r="J6455" i="1"/>
  <c r="K6455" i="1"/>
  <c r="I6456" i="1"/>
  <c r="J6456" i="1"/>
  <c r="K6456" i="1"/>
  <c r="I6457" i="1"/>
  <c r="J6457" i="1"/>
  <c r="K6457" i="1"/>
  <c r="I6458" i="1"/>
  <c r="J6458" i="1"/>
  <c r="K6458" i="1"/>
  <c r="I6459" i="1"/>
  <c r="J6459" i="1"/>
  <c r="K6459" i="1"/>
  <c r="I6460" i="1"/>
  <c r="J6460" i="1"/>
  <c r="K6460" i="1"/>
  <c r="I6461" i="1"/>
  <c r="J6461" i="1"/>
  <c r="K6461" i="1"/>
  <c r="I6462" i="1"/>
  <c r="J6462" i="1"/>
  <c r="K6462" i="1"/>
  <c r="I6463" i="1"/>
  <c r="J6463" i="1"/>
  <c r="K6463" i="1"/>
  <c r="I6464" i="1"/>
  <c r="J6464" i="1"/>
  <c r="K6464" i="1"/>
  <c r="I6465" i="1"/>
  <c r="J6465" i="1"/>
  <c r="K6465" i="1"/>
  <c r="I6466" i="1"/>
  <c r="J6466" i="1"/>
  <c r="K6466" i="1"/>
  <c r="I6467" i="1"/>
  <c r="J6467" i="1"/>
  <c r="K6467" i="1"/>
  <c r="I6468" i="1"/>
  <c r="J6468" i="1"/>
  <c r="K6468" i="1"/>
  <c r="I6469" i="1"/>
  <c r="J6469" i="1"/>
  <c r="K6469" i="1"/>
  <c r="I6470" i="1"/>
  <c r="J6470" i="1"/>
  <c r="K6470" i="1"/>
  <c r="I6471" i="1"/>
  <c r="J6471" i="1"/>
  <c r="K6471" i="1"/>
  <c r="I6472" i="1"/>
  <c r="J6472" i="1"/>
  <c r="K6472" i="1"/>
  <c r="I6473" i="1"/>
  <c r="J6473" i="1"/>
  <c r="K6473" i="1"/>
  <c r="I6474" i="1"/>
  <c r="J6474" i="1"/>
  <c r="K6474" i="1"/>
  <c r="I6475" i="1"/>
  <c r="J6475" i="1"/>
  <c r="K6475" i="1"/>
  <c r="I6476" i="1"/>
  <c r="J6476" i="1"/>
  <c r="K6476" i="1"/>
  <c r="I6477" i="1"/>
  <c r="J6477" i="1"/>
  <c r="K6477" i="1"/>
  <c r="I6478" i="1"/>
  <c r="J6478" i="1"/>
  <c r="K6478" i="1"/>
  <c r="I6479" i="1"/>
  <c r="J6479" i="1"/>
  <c r="K6479" i="1"/>
  <c r="I6480" i="1"/>
  <c r="J6480" i="1"/>
  <c r="K6480" i="1"/>
  <c r="I6481" i="1"/>
  <c r="J6481" i="1"/>
  <c r="K6481" i="1"/>
  <c r="I6482" i="1"/>
  <c r="J6482" i="1"/>
  <c r="K6482" i="1"/>
  <c r="I6483" i="1"/>
  <c r="J6483" i="1"/>
  <c r="K6483" i="1"/>
  <c r="I6484" i="1"/>
  <c r="J6484" i="1"/>
  <c r="K6484" i="1"/>
  <c r="I6485" i="1"/>
  <c r="J6485" i="1"/>
  <c r="K6485" i="1"/>
  <c r="I6486" i="1"/>
  <c r="J6486" i="1"/>
  <c r="K6486" i="1"/>
  <c r="I6487" i="1"/>
  <c r="J6487" i="1"/>
  <c r="K6487" i="1"/>
  <c r="I6488" i="1"/>
  <c r="J6488" i="1"/>
  <c r="K6488" i="1"/>
  <c r="I6489" i="1"/>
  <c r="J6489" i="1"/>
  <c r="K6489" i="1"/>
  <c r="I6490" i="1"/>
  <c r="J6490" i="1"/>
  <c r="K6490" i="1"/>
  <c r="I6491" i="1"/>
  <c r="J6491" i="1"/>
  <c r="K6491" i="1"/>
  <c r="I6492" i="1"/>
  <c r="J6492" i="1"/>
  <c r="K6492" i="1"/>
  <c r="I6493" i="1"/>
  <c r="J6493" i="1"/>
  <c r="K6493" i="1"/>
  <c r="I6494" i="1"/>
  <c r="J6494" i="1"/>
  <c r="K6494" i="1"/>
  <c r="I6495" i="1"/>
  <c r="J6495" i="1"/>
  <c r="K6495" i="1"/>
  <c r="I6496" i="1"/>
  <c r="J6496" i="1"/>
  <c r="K6496" i="1"/>
  <c r="I6497" i="1"/>
  <c r="J6497" i="1"/>
  <c r="K6497" i="1"/>
  <c r="I6498" i="1"/>
  <c r="J6498" i="1"/>
  <c r="K6498" i="1"/>
  <c r="I6499" i="1"/>
  <c r="J6499" i="1"/>
  <c r="K6499" i="1"/>
  <c r="I6500" i="1"/>
  <c r="J6500" i="1"/>
  <c r="K6500" i="1"/>
  <c r="I6501" i="1"/>
  <c r="J6501" i="1"/>
  <c r="K6501" i="1"/>
  <c r="I6502" i="1"/>
  <c r="J6502" i="1"/>
  <c r="K6502" i="1"/>
  <c r="I6503" i="1"/>
  <c r="J6503" i="1"/>
  <c r="K6503" i="1"/>
  <c r="I6504" i="1"/>
  <c r="J6504" i="1"/>
  <c r="K6504" i="1"/>
  <c r="I6505" i="1"/>
  <c r="J6505" i="1"/>
  <c r="K6505" i="1"/>
  <c r="I6506" i="1"/>
  <c r="J6506" i="1"/>
  <c r="K6506" i="1"/>
  <c r="I6507" i="1"/>
  <c r="J6507" i="1"/>
  <c r="K6507" i="1"/>
  <c r="I6508" i="1"/>
  <c r="J6508" i="1"/>
  <c r="K6508" i="1"/>
  <c r="I6509" i="1"/>
  <c r="J6509" i="1"/>
  <c r="K6509" i="1"/>
  <c r="I6510" i="1"/>
  <c r="J6510" i="1"/>
  <c r="K6510" i="1"/>
  <c r="I6511" i="1"/>
  <c r="J6511" i="1"/>
  <c r="K6511" i="1"/>
  <c r="I6512" i="1"/>
  <c r="J6512" i="1"/>
  <c r="K6512" i="1"/>
  <c r="I6513" i="1"/>
  <c r="J6513" i="1"/>
  <c r="K6513" i="1"/>
  <c r="I6514" i="1"/>
  <c r="J6514" i="1"/>
  <c r="K6514" i="1"/>
  <c r="I6515" i="1"/>
  <c r="J6515" i="1"/>
  <c r="K6515" i="1"/>
  <c r="I6516" i="1"/>
  <c r="J6516" i="1"/>
  <c r="K6516" i="1"/>
  <c r="I6517" i="1"/>
  <c r="J6517" i="1"/>
  <c r="K6517" i="1"/>
  <c r="I6518" i="1"/>
  <c r="J6518" i="1"/>
  <c r="K6518" i="1"/>
  <c r="I6519" i="1"/>
  <c r="J6519" i="1"/>
  <c r="K6519" i="1"/>
  <c r="I6520" i="1"/>
  <c r="J6520" i="1"/>
  <c r="K6520" i="1"/>
  <c r="I6521" i="1"/>
  <c r="J6521" i="1"/>
  <c r="K6521" i="1"/>
  <c r="I6522" i="1"/>
  <c r="J6522" i="1"/>
  <c r="K6522" i="1"/>
  <c r="I6523" i="1"/>
  <c r="J6523" i="1"/>
  <c r="K6523" i="1"/>
  <c r="I6524" i="1"/>
  <c r="J6524" i="1"/>
  <c r="K6524" i="1"/>
  <c r="I6525" i="1"/>
  <c r="J6525" i="1"/>
  <c r="K6525" i="1"/>
  <c r="I6526" i="1"/>
  <c r="J6526" i="1"/>
  <c r="K6526" i="1"/>
  <c r="I6527" i="1"/>
  <c r="J6527" i="1"/>
  <c r="K6527" i="1"/>
  <c r="I6528" i="1"/>
  <c r="J6528" i="1"/>
  <c r="K6528" i="1"/>
  <c r="I6529" i="1"/>
  <c r="J6529" i="1"/>
  <c r="K6529" i="1"/>
  <c r="I6530" i="1"/>
  <c r="J6530" i="1"/>
  <c r="K6530" i="1"/>
  <c r="I6531" i="1"/>
  <c r="J6531" i="1"/>
  <c r="K6531" i="1"/>
  <c r="I6532" i="1"/>
  <c r="J6532" i="1"/>
  <c r="K6532" i="1"/>
  <c r="I6533" i="1"/>
  <c r="J6533" i="1"/>
  <c r="K6533" i="1"/>
  <c r="I6534" i="1"/>
  <c r="J6534" i="1"/>
  <c r="K6534" i="1"/>
  <c r="I6535" i="1"/>
  <c r="J6535" i="1"/>
  <c r="K6535" i="1"/>
  <c r="I6536" i="1"/>
  <c r="J6536" i="1"/>
  <c r="K6536" i="1"/>
  <c r="I6537" i="1"/>
  <c r="J6537" i="1"/>
  <c r="K6537" i="1"/>
  <c r="I6538" i="1"/>
  <c r="J6538" i="1"/>
  <c r="K6538" i="1"/>
  <c r="I6539" i="1"/>
  <c r="J6539" i="1"/>
  <c r="K6539" i="1"/>
  <c r="I6540" i="1"/>
  <c r="J6540" i="1"/>
  <c r="K6540" i="1"/>
  <c r="I6541" i="1"/>
  <c r="J6541" i="1"/>
  <c r="K6541" i="1"/>
  <c r="I6542" i="1"/>
  <c r="J6542" i="1"/>
  <c r="K6542" i="1"/>
  <c r="I6543" i="1"/>
  <c r="J6543" i="1"/>
  <c r="K6543" i="1"/>
  <c r="I6544" i="1"/>
  <c r="J6544" i="1"/>
  <c r="K6544" i="1"/>
  <c r="I6545" i="1"/>
  <c r="J6545" i="1"/>
  <c r="K6545" i="1"/>
  <c r="I6546" i="1"/>
  <c r="J6546" i="1"/>
  <c r="K6546" i="1"/>
  <c r="I6547" i="1"/>
  <c r="J6547" i="1"/>
  <c r="K6547" i="1"/>
  <c r="I6548" i="1"/>
  <c r="J6548" i="1"/>
  <c r="K6548" i="1"/>
  <c r="I6549" i="1"/>
  <c r="J6549" i="1"/>
  <c r="K6549" i="1"/>
  <c r="I6550" i="1"/>
  <c r="J6550" i="1"/>
  <c r="K6550" i="1"/>
  <c r="I6551" i="1"/>
  <c r="J6551" i="1"/>
  <c r="K6551" i="1"/>
  <c r="I6552" i="1"/>
  <c r="J6552" i="1"/>
  <c r="K6552" i="1"/>
  <c r="I6553" i="1"/>
  <c r="J6553" i="1"/>
  <c r="K6553" i="1"/>
  <c r="I6554" i="1"/>
  <c r="J6554" i="1"/>
  <c r="K6554" i="1"/>
  <c r="I6555" i="1"/>
  <c r="J6555" i="1"/>
  <c r="K6555" i="1"/>
  <c r="I6556" i="1"/>
  <c r="J6556" i="1"/>
  <c r="K6556" i="1"/>
  <c r="I6557" i="1"/>
  <c r="J6557" i="1"/>
  <c r="K6557" i="1"/>
  <c r="I6558" i="1"/>
  <c r="J6558" i="1"/>
  <c r="K6558" i="1"/>
  <c r="I6559" i="1"/>
  <c r="J6559" i="1"/>
  <c r="K6559" i="1"/>
  <c r="I6560" i="1"/>
  <c r="J6560" i="1"/>
  <c r="K6560" i="1"/>
  <c r="I6561" i="1"/>
  <c r="J6561" i="1"/>
  <c r="K6561" i="1"/>
  <c r="I6562" i="1"/>
  <c r="J6562" i="1"/>
  <c r="K6562" i="1"/>
  <c r="I6563" i="1"/>
  <c r="J6563" i="1"/>
  <c r="K6563" i="1"/>
  <c r="I6564" i="1"/>
  <c r="J6564" i="1"/>
  <c r="K6564" i="1"/>
  <c r="I6565" i="1"/>
  <c r="J6565" i="1"/>
  <c r="K6565" i="1"/>
  <c r="I6566" i="1"/>
  <c r="J6566" i="1"/>
  <c r="K6566" i="1"/>
  <c r="I6567" i="1"/>
  <c r="J6567" i="1"/>
  <c r="K6567" i="1"/>
  <c r="I6568" i="1"/>
  <c r="J6568" i="1"/>
  <c r="K6568" i="1"/>
  <c r="I6569" i="1"/>
  <c r="J6569" i="1"/>
  <c r="K6569" i="1"/>
  <c r="I6570" i="1"/>
  <c r="J6570" i="1"/>
  <c r="K6570" i="1"/>
  <c r="I6571" i="1"/>
  <c r="J6571" i="1"/>
  <c r="K6571" i="1"/>
  <c r="I6572" i="1"/>
  <c r="J6572" i="1"/>
  <c r="K6572" i="1"/>
  <c r="I6573" i="1"/>
  <c r="J6573" i="1"/>
  <c r="K6573" i="1"/>
  <c r="I6574" i="1"/>
  <c r="J6574" i="1"/>
  <c r="K6574" i="1"/>
  <c r="I6575" i="1"/>
  <c r="J6575" i="1"/>
  <c r="K6575" i="1"/>
  <c r="I6576" i="1"/>
  <c r="J6576" i="1"/>
  <c r="K6576" i="1"/>
  <c r="I6577" i="1"/>
  <c r="J6577" i="1"/>
  <c r="K6577" i="1"/>
  <c r="I6578" i="1"/>
  <c r="J6578" i="1"/>
  <c r="K6578" i="1"/>
  <c r="I6579" i="1"/>
  <c r="J6579" i="1"/>
  <c r="K6579" i="1"/>
  <c r="I6580" i="1"/>
  <c r="J6580" i="1"/>
  <c r="K6580" i="1"/>
  <c r="I6581" i="1"/>
  <c r="J6581" i="1"/>
  <c r="K6581" i="1"/>
  <c r="I6582" i="1"/>
  <c r="J6582" i="1"/>
  <c r="K6582" i="1"/>
  <c r="I6583" i="1"/>
  <c r="J6583" i="1"/>
  <c r="K6583" i="1"/>
  <c r="I6584" i="1"/>
  <c r="J6584" i="1"/>
  <c r="K6584" i="1"/>
  <c r="I6585" i="1"/>
  <c r="J6585" i="1"/>
  <c r="K6585" i="1"/>
  <c r="I6586" i="1"/>
  <c r="J6586" i="1"/>
  <c r="K6586" i="1"/>
  <c r="I6587" i="1"/>
  <c r="J6587" i="1"/>
  <c r="K6587" i="1"/>
  <c r="I6588" i="1"/>
  <c r="J6588" i="1"/>
  <c r="K6588" i="1"/>
  <c r="I6589" i="1"/>
  <c r="J6589" i="1"/>
  <c r="K6589" i="1"/>
  <c r="I6590" i="1"/>
  <c r="J6590" i="1"/>
  <c r="K6590" i="1"/>
  <c r="I6591" i="1"/>
  <c r="J6591" i="1"/>
  <c r="K6591" i="1"/>
  <c r="I6592" i="1"/>
  <c r="J6592" i="1"/>
  <c r="K6592" i="1"/>
  <c r="I6593" i="1"/>
  <c r="J6593" i="1"/>
  <c r="K6593" i="1"/>
  <c r="I6594" i="1"/>
  <c r="J6594" i="1"/>
  <c r="K6594" i="1"/>
  <c r="I6595" i="1"/>
  <c r="J6595" i="1"/>
  <c r="K6595" i="1"/>
  <c r="I6596" i="1"/>
  <c r="J6596" i="1"/>
  <c r="K6596" i="1"/>
  <c r="I6597" i="1"/>
  <c r="J6597" i="1"/>
  <c r="K6597" i="1"/>
  <c r="I6598" i="1"/>
  <c r="J6598" i="1"/>
  <c r="K6598" i="1"/>
  <c r="I6599" i="1"/>
  <c r="J6599" i="1"/>
  <c r="K6599" i="1"/>
  <c r="I6600" i="1"/>
  <c r="J6600" i="1"/>
  <c r="K6600" i="1"/>
  <c r="I6601" i="1"/>
  <c r="J6601" i="1"/>
  <c r="K6601" i="1"/>
  <c r="I6602" i="1"/>
  <c r="J6602" i="1"/>
  <c r="K6602" i="1"/>
  <c r="I6603" i="1"/>
  <c r="J6603" i="1"/>
  <c r="K6603" i="1"/>
  <c r="I6604" i="1"/>
  <c r="J6604" i="1"/>
  <c r="K6604" i="1"/>
  <c r="I6605" i="1"/>
  <c r="J6605" i="1"/>
  <c r="K6605" i="1"/>
  <c r="I6606" i="1"/>
  <c r="J6606" i="1"/>
  <c r="K6606" i="1"/>
  <c r="I6607" i="1"/>
  <c r="J6607" i="1"/>
  <c r="K6607" i="1"/>
  <c r="I6608" i="1"/>
  <c r="J6608" i="1"/>
  <c r="K6608" i="1"/>
  <c r="I6609" i="1"/>
  <c r="J6609" i="1"/>
  <c r="K6609" i="1"/>
  <c r="I6610" i="1"/>
  <c r="J6610" i="1"/>
  <c r="K6610" i="1"/>
  <c r="I6611" i="1"/>
  <c r="J6611" i="1"/>
  <c r="K6611" i="1"/>
  <c r="I6612" i="1"/>
  <c r="J6612" i="1"/>
  <c r="K6612" i="1"/>
  <c r="I6613" i="1"/>
  <c r="J6613" i="1"/>
  <c r="K6613" i="1"/>
  <c r="I6614" i="1"/>
  <c r="J6614" i="1"/>
  <c r="K6614" i="1"/>
  <c r="I6615" i="1"/>
  <c r="J6615" i="1"/>
  <c r="K6615" i="1"/>
  <c r="I6616" i="1"/>
  <c r="J6616" i="1"/>
  <c r="K6616" i="1"/>
  <c r="I6617" i="1"/>
  <c r="J6617" i="1"/>
  <c r="K6617" i="1"/>
  <c r="I6618" i="1"/>
  <c r="J6618" i="1"/>
  <c r="K6618" i="1"/>
  <c r="I6619" i="1"/>
  <c r="J6619" i="1"/>
  <c r="K6619" i="1"/>
  <c r="I6620" i="1"/>
  <c r="J6620" i="1"/>
  <c r="K6620" i="1"/>
  <c r="I6621" i="1"/>
  <c r="J6621" i="1"/>
  <c r="K6621" i="1"/>
  <c r="I6622" i="1"/>
  <c r="J6622" i="1"/>
  <c r="K6622" i="1"/>
  <c r="I6623" i="1"/>
  <c r="J6623" i="1"/>
  <c r="K6623" i="1"/>
  <c r="I6624" i="1"/>
  <c r="J6624" i="1"/>
  <c r="K6624" i="1"/>
  <c r="I6625" i="1"/>
  <c r="J6625" i="1"/>
  <c r="K6625" i="1"/>
  <c r="I6626" i="1"/>
  <c r="J6626" i="1"/>
  <c r="K6626" i="1"/>
  <c r="I6627" i="1"/>
  <c r="J6627" i="1"/>
  <c r="K6627" i="1"/>
  <c r="I6628" i="1"/>
  <c r="J6628" i="1"/>
  <c r="K6628" i="1"/>
  <c r="I6629" i="1"/>
  <c r="J6629" i="1"/>
  <c r="K6629" i="1"/>
  <c r="I6630" i="1"/>
  <c r="J6630" i="1"/>
  <c r="K6630" i="1"/>
  <c r="I6631" i="1"/>
  <c r="J6631" i="1"/>
  <c r="K6631" i="1"/>
  <c r="I6632" i="1"/>
  <c r="J6632" i="1"/>
  <c r="K6632" i="1"/>
  <c r="I6633" i="1"/>
  <c r="J6633" i="1"/>
  <c r="K6633" i="1"/>
  <c r="I6634" i="1"/>
  <c r="J6634" i="1"/>
  <c r="K6634" i="1"/>
  <c r="I6635" i="1"/>
  <c r="J6635" i="1"/>
  <c r="K6635" i="1"/>
  <c r="I6636" i="1"/>
  <c r="J6636" i="1"/>
  <c r="K6636" i="1"/>
  <c r="I6637" i="1"/>
  <c r="J6637" i="1"/>
  <c r="K6637" i="1"/>
  <c r="I6638" i="1"/>
  <c r="J6638" i="1"/>
  <c r="K6638" i="1"/>
  <c r="I6639" i="1"/>
  <c r="J6639" i="1"/>
  <c r="K6639" i="1"/>
  <c r="I6640" i="1"/>
  <c r="J6640" i="1"/>
  <c r="K6640" i="1"/>
  <c r="I6641" i="1"/>
  <c r="J6641" i="1"/>
  <c r="K6641" i="1"/>
  <c r="I6642" i="1"/>
  <c r="J6642" i="1"/>
  <c r="K6642" i="1"/>
  <c r="I6643" i="1"/>
  <c r="J6643" i="1"/>
  <c r="K6643" i="1"/>
  <c r="I6644" i="1"/>
  <c r="J6644" i="1"/>
  <c r="K6644" i="1"/>
  <c r="I6645" i="1"/>
  <c r="J6645" i="1"/>
  <c r="K6645" i="1"/>
  <c r="I6646" i="1"/>
  <c r="J6646" i="1"/>
  <c r="K6646" i="1"/>
  <c r="I6647" i="1"/>
  <c r="J6647" i="1"/>
  <c r="K6647" i="1"/>
  <c r="I6648" i="1"/>
  <c r="J6648" i="1"/>
  <c r="K6648" i="1"/>
  <c r="I6649" i="1"/>
  <c r="J6649" i="1"/>
  <c r="K6649" i="1"/>
  <c r="I6650" i="1"/>
  <c r="J6650" i="1"/>
  <c r="K6650" i="1"/>
  <c r="I6651" i="1"/>
  <c r="J6651" i="1"/>
  <c r="K6651" i="1"/>
  <c r="I6652" i="1"/>
  <c r="J6652" i="1"/>
  <c r="K6652" i="1"/>
  <c r="I6653" i="1"/>
  <c r="J6653" i="1"/>
  <c r="K6653" i="1"/>
  <c r="I6654" i="1"/>
  <c r="J6654" i="1"/>
  <c r="K6654" i="1"/>
  <c r="I6655" i="1"/>
  <c r="J6655" i="1"/>
  <c r="K6655" i="1"/>
  <c r="I6656" i="1"/>
  <c r="J6656" i="1"/>
  <c r="K6656" i="1"/>
  <c r="I6657" i="1"/>
  <c r="J6657" i="1"/>
  <c r="K6657" i="1"/>
  <c r="I6658" i="1"/>
  <c r="J6658" i="1"/>
  <c r="K6658" i="1"/>
  <c r="I6659" i="1"/>
  <c r="J6659" i="1"/>
  <c r="K6659" i="1"/>
  <c r="I6660" i="1"/>
  <c r="J6660" i="1"/>
  <c r="K6660" i="1"/>
  <c r="I6661" i="1"/>
  <c r="J6661" i="1"/>
  <c r="K6661" i="1"/>
  <c r="I6662" i="1"/>
  <c r="J6662" i="1"/>
  <c r="K6662" i="1"/>
  <c r="I6663" i="1"/>
  <c r="J6663" i="1"/>
  <c r="K6663" i="1"/>
  <c r="I6664" i="1"/>
  <c r="J6664" i="1"/>
  <c r="K6664" i="1"/>
  <c r="I6665" i="1"/>
  <c r="J6665" i="1"/>
  <c r="K6665" i="1"/>
  <c r="I6666" i="1"/>
  <c r="J6666" i="1"/>
  <c r="K6666" i="1"/>
  <c r="I6667" i="1"/>
  <c r="J6667" i="1"/>
  <c r="K6667" i="1"/>
  <c r="I6668" i="1"/>
  <c r="J6668" i="1"/>
  <c r="K6668" i="1"/>
  <c r="I6669" i="1"/>
  <c r="J6669" i="1"/>
  <c r="K6669" i="1"/>
  <c r="I6670" i="1"/>
  <c r="J6670" i="1"/>
  <c r="K6670" i="1"/>
  <c r="I6671" i="1"/>
  <c r="J6671" i="1"/>
  <c r="K6671" i="1"/>
  <c r="I6672" i="1"/>
  <c r="J6672" i="1"/>
  <c r="K6672" i="1"/>
  <c r="I6673" i="1"/>
  <c r="J6673" i="1"/>
  <c r="K6673" i="1"/>
  <c r="I6674" i="1"/>
  <c r="J6674" i="1"/>
  <c r="K6674" i="1"/>
  <c r="I6675" i="1"/>
  <c r="J6675" i="1"/>
  <c r="K6675" i="1"/>
  <c r="I6676" i="1"/>
  <c r="J6676" i="1"/>
  <c r="K6676" i="1"/>
  <c r="I6677" i="1"/>
  <c r="J6677" i="1"/>
  <c r="K6677" i="1"/>
  <c r="I6678" i="1"/>
  <c r="J6678" i="1"/>
  <c r="K6678" i="1"/>
  <c r="I6679" i="1"/>
  <c r="J6679" i="1"/>
  <c r="K6679" i="1"/>
  <c r="I6680" i="1"/>
  <c r="J6680" i="1"/>
  <c r="K6680" i="1"/>
  <c r="I6681" i="1"/>
  <c r="J6681" i="1"/>
  <c r="K6681" i="1"/>
  <c r="I6682" i="1"/>
  <c r="J6682" i="1"/>
  <c r="K6682" i="1"/>
  <c r="I6683" i="1"/>
  <c r="J6683" i="1"/>
  <c r="K6683" i="1"/>
  <c r="I6684" i="1"/>
  <c r="J6684" i="1"/>
  <c r="K6684" i="1"/>
  <c r="I6685" i="1"/>
  <c r="J6685" i="1"/>
  <c r="K6685" i="1"/>
  <c r="I6686" i="1"/>
  <c r="J6686" i="1"/>
  <c r="K6686" i="1"/>
  <c r="I6687" i="1"/>
  <c r="J6687" i="1"/>
  <c r="K6687" i="1"/>
  <c r="I6688" i="1"/>
  <c r="J6688" i="1"/>
  <c r="K6688" i="1"/>
  <c r="I6689" i="1"/>
  <c r="J6689" i="1"/>
  <c r="K6689" i="1"/>
  <c r="I6690" i="1"/>
  <c r="J6690" i="1"/>
  <c r="K6690" i="1"/>
  <c r="I6691" i="1"/>
  <c r="J6691" i="1"/>
  <c r="K6691" i="1"/>
  <c r="I6692" i="1"/>
  <c r="J6692" i="1"/>
  <c r="K6692" i="1"/>
  <c r="I6693" i="1"/>
  <c r="J6693" i="1"/>
  <c r="K6693" i="1"/>
  <c r="I6694" i="1"/>
  <c r="J6694" i="1"/>
  <c r="K6694" i="1"/>
  <c r="I6695" i="1"/>
  <c r="J6695" i="1"/>
  <c r="K6695" i="1"/>
  <c r="I6696" i="1"/>
  <c r="J6696" i="1"/>
  <c r="K6696" i="1"/>
  <c r="I6697" i="1"/>
  <c r="J6697" i="1"/>
  <c r="K6697" i="1"/>
  <c r="I6698" i="1"/>
  <c r="J6698" i="1"/>
  <c r="K6698" i="1"/>
  <c r="I6699" i="1"/>
  <c r="J6699" i="1"/>
  <c r="K6699" i="1"/>
  <c r="I6700" i="1"/>
  <c r="J6700" i="1"/>
  <c r="K6700" i="1"/>
  <c r="I6701" i="1"/>
  <c r="J6701" i="1"/>
  <c r="K6701" i="1"/>
  <c r="I6702" i="1"/>
  <c r="J6702" i="1"/>
  <c r="K6702" i="1"/>
  <c r="I6703" i="1"/>
  <c r="J6703" i="1"/>
  <c r="K6703" i="1"/>
  <c r="I6704" i="1"/>
  <c r="J6704" i="1"/>
  <c r="K6704" i="1"/>
  <c r="I6705" i="1"/>
  <c r="J6705" i="1"/>
  <c r="K6705" i="1"/>
  <c r="I6706" i="1"/>
  <c r="J6706" i="1"/>
  <c r="K6706" i="1"/>
  <c r="I6707" i="1"/>
  <c r="J6707" i="1"/>
  <c r="K6707" i="1"/>
  <c r="I6708" i="1"/>
  <c r="J6708" i="1"/>
  <c r="K6708" i="1"/>
  <c r="I6709" i="1"/>
  <c r="J6709" i="1"/>
  <c r="K6709" i="1"/>
  <c r="I6710" i="1"/>
  <c r="J6710" i="1"/>
  <c r="K6710" i="1"/>
  <c r="I6711" i="1"/>
  <c r="J6711" i="1"/>
  <c r="K6711" i="1"/>
  <c r="I6712" i="1"/>
  <c r="J6712" i="1"/>
  <c r="K6712" i="1"/>
  <c r="I6713" i="1"/>
  <c r="J6713" i="1"/>
  <c r="K6713" i="1"/>
  <c r="I6714" i="1"/>
  <c r="J6714" i="1"/>
  <c r="K6714" i="1"/>
  <c r="I6715" i="1"/>
  <c r="J6715" i="1"/>
  <c r="K6715" i="1"/>
  <c r="I6716" i="1"/>
  <c r="J6716" i="1"/>
  <c r="K6716" i="1"/>
  <c r="I6717" i="1"/>
  <c r="J6717" i="1"/>
  <c r="K6717" i="1"/>
  <c r="I6718" i="1"/>
  <c r="J6718" i="1"/>
  <c r="K6718" i="1"/>
  <c r="I6719" i="1"/>
  <c r="J6719" i="1"/>
  <c r="K6719" i="1"/>
  <c r="I6720" i="1"/>
  <c r="J6720" i="1"/>
  <c r="K6720" i="1"/>
  <c r="I6721" i="1"/>
  <c r="J6721" i="1"/>
  <c r="K6721" i="1"/>
  <c r="I6722" i="1"/>
  <c r="J6722" i="1"/>
  <c r="K6722" i="1"/>
  <c r="I6723" i="1"/>
  <c r="J6723" i="1"/>
  <c r="K6723" i="1"/>
  <c r="I6724" i="1"/>
  <c r="J6724" i="1"/>
  <c r="K6724" i="1"/>
  <c r="I6725" i="1"/>
  <c r="J6725" i="1"/>
  <c r="K6725" i="1"/>
  <c r="I6726" i="1"/>
  <c r="J6726" i="1"/>
  <c r="K6726" i="1"/>
  <c r="I6727" i="1"/>
  <c r="J6727" i="1"/>
  <c r="K6727" i="1"/>
  <c r="I6728" i="1"/>
  <c r="J6728" i="1"/>
  <c r="K6728" i="1"/>
  <c r="I6729" i="1"/>
  <c r="J6729" i="1"/>
  <c r="K6729" i="1"/>
  <c r="I6730" i="1"/>
  <c r="J6730" i="1"/>
  <c r="K6730" i="1"/>
  <c r="I6731" i="1"/>
  <c r="J6731" i="1"/>
  <c r="K6731" i="1"/>
  <c r="I6732" i="1"/>
  <c r="J6732" i="1"/>
  <c r="K6732" i="1"/>
  <c r="I6733" i="1"/>
  <c r="J6733" i="1"/>
  <c r="K6733" i="1"/>
  <c r="I6734" i="1"/>
  <c r="J6734" i="1"/>
  <c r="K6734" i="1"/>
  <c r="I6735" i="1"/>
  <c r="J6735" i="1"/>
  <c r="K6735" i="1"/>
  <c r="I6736" i="1"/>
  <c r="J6736" i="1"/>
  <c r="K6736" i="1"/>
  <c r="I6737" i="1"/>
  <c r="J6737" i="1"/>
  <c r="K6737" i="1"/>
  <c r="I6738" i="1"/>
  <c r="J6738" i="1"/>
  <c r="K6738" i="1"/>
  <c r="I6739" i="1"/>
  <c r="J6739" i="1"/>
  <c r="K6739" i="1"/>
  <c r="I6740" i="1"/>
  <c r="J6740" i="1"/>
  <c r="K6740" i="1"/>
  <c r="I6741" i="1"/>
  <c r="J6741" i="1"/>
  <c r="K6741" i="1"/>
  <c r="I6742" i="1"/>
  <c r="J6742" i="1"/>
  <c r="K6742" i="1"/>
  <c r="I6743" i="1"/>
  <c r="J6743" i="1"/>
  <c r="K6743" i="1"/>
  <c r="I6744" i="1"/>
  <c r="J6744" i="1"/>
  <c r="K6744" i="1"/>
  <c r="I6745" i="1"/>
  <c r="J6745" i="1"/>
  <c r="K6745" i="1"/>
  <c r="I6746" i="1"/>
  <c r="J6746" i="1"/>
  <c r="K6746" i="1"/>
  <c r="I6747" i="1"/>
  <c r="J6747" i="1"/>
  <c r="K6747" i="1"/>
  <c r="I6748" i="1"/>
  <c r="J6748" i="1"/>
  <c r="K6748" i="1"/>
  <c r="I6749" i="1"/>
  <c r="J6749" i="1"/>
  <c r="K6749" i="1"/>
  <c r="I6750" i="1"/>
  <c r="J6750" i="1"/>
  <c r="K6750" i="1"/>
  <c r="I6751" i="1"/>
  <c r="J6751" i="1"/>
  <c r="K6751" i="1"/>
  <c r="I6752" i="1"/>
  <c r="J6752" i="1"/>
  <c r="K6752" i="1"/>
  <c r="I6753" i="1"/>
  <c r="J6753" i="1"/>
  <c r="K6753" i="1"/>
  <c r="I6754" i="1"/>
  <c r="J6754" i="1"/>
  <c r="K6754" i="1"/>
  <c r="I6755" i="1"/>
  <c r="J6755" i="1"/>
  <c r="K6755" i="1"/>
  <c r="I6756" i="1"/>
  <c r="J6756" i="1"/>
  <c r="K6756" i="1"/>
  <c r="I6757" i="1"/>
  <c r="J6757" i="1"/>
  <c r="K6757" i="1"/>
  <c r="I6758" i="1"/>
  <c r="J6758" i="1"/>
  <c r="K6758" i="1"/>
  <c r="I6759" i="1"/>
  <c r="J6759" i="1"/>
  <c r="K6759" i="1"/>
  <c r="I6760" i="1"/>
  <c r="J6760" i="1"/>
  <c r="K6760" i="1"/>
  <c r="I6761" i="1"/>
  <c r="J6761" i="1"/>
  <c r="K6761" i="1"/>
  <c r="I6762" i="1"/>
  <c r="J6762" i="1"/>
  <c r="K6762" i="1"/>
  <c r="I6763" i="1"/>
  <c r="J6763" i="1"/>
  <c r="K6763" i="1"/>
  <c r="I6764" i="1"/>
  <c r="J6764" i="1"/>
  <c r="K6764" i="1"/>
  <c r="I6765" i="1"/>
  <c r="J6765" i="1"/>
  <c r="K6765" i="1"/>
  <c r="I6766" i="1"/>
  <c r="J6766" i="1"/>
  <c r="K6766" i="1"/>
  <c r="I6767" i="1"/>
  <c r="J6767" i="1"/>
  <c r="K6767" i="1"/>
  <c r="I6768" i="1"/>
  <c r="J6768" i="1"/>
  <c r="K6768" i="1"/>
  <c r="I6769" i="1"/>
  <c r="J6769" i="1"/>
  <c r="K6769" i="1"/>
  <c r="I6770" i="1"/>
  <c r="J6770" i="1"/>
  <c r="K6770" i="1"/>
  <c r="I6771" i="1"/>
  <c r="J6771" i="1"/>
  <c r="K6771" i="1"/>
  <c r="I6772" i="1"/>
  <c r="J6772" i="1"/>
  <c r="K6772" i="1"/>
  <c r="I6773" i="1"/>
  <c r="J6773" i="1"/>
  <c r="K6773" i="1"/>
  <c r="I6774" i="1"/>
  <c r="J6774" i="1"/>
  <c r="K6774" i="1"/>
  <c r="I6775" i="1"/>
  <c r="J6775" i="1"/>
  <c r="K6775" i="1"/>
  <c r="I6776" i="1"/>
  <c r="J6776" i="1"/>
  <c r="K6776" i="1"/>
  <c r="I6777" i="1"/>
  <c r="J6777" i="1"/>
  <c r="K6777" i="1"/>
  <c r="I6778" i="1"/>
  <c r="J6778" i="1"/>
  <c r="K6778" i="1"/>
  <c r="I6779" i="1"/>
  <c r="J6779" i="1"/>
  <c r="K6779" i="1"/>
  <c r="I6780" i="1"/>
  <c r="J6780" i="1"/>
  <c r="K6780" i="1"/>
  <c r="I6781" i="1"/>
  <c r="J6781" i="1"/>
  <c r="K6781" i="1"/>
  <c r="I6782" i="1"/>
  <c r="J6782" i="1"/>
  <c r="K6782" i="1"/>
  <c r="I6783" i="1"/>
  <c r="J6783" i="1"/>
  <c r="K6783" i="1"/>
  <c r="I6784" i="1"/>
  <c r="J6784" i="1"/>
  <c r="K6784" i="1"/>
  <c r="I6785" i="1"/>
  <c r="J6785" i="1"/>
  <c r="K6785" i="1"/>
  <c r="I6786" i="1"/>
  <c r="J6786" i="1"/>
  <c r="K6786" i="1"/>
  <c r="I6787" i="1"/>
  <c r="J6787" i="1"/>
  <c r="K6787" i="1"/>
  <c r="I6788" i="1"/>
  <c r="J6788" i="1"/>
  <c r="K6788" i="1"/>
  <c r="I6789" i="1"/>
  <c r="J6789" i="1"/>
  <c r="K6789" i="1"/>
  <c r="I6790" i="1"/>
  <c r="J6790" i="1"/>
  <c r="K6790" i="1"/>
  <c r="I6791" i="1"/>
  <c r="J6791" i="1"/>
  <c r="K6791" i="1"/>
  <c r="I6792" i="1"/>
  <c r="J6792" i="1"/>
  <c r="K6792" i="1"/>
  <c r="I6793" i="1"/>
  <c r="J6793" i="1"/>
  <c r="K6793" i="1"/>
  <c r="I6794" i="1"/>
  <c r="J6794" i="1"/>
  <c r="K6794" i="1"/>
  <c r="I6795" i="1"/>
  <c r="J6795" i="1"/>
  <c r="K6795" i="1"/>
  <c r="I6796" i="1"/>
  <c r="J6796" i="1"/>
  <c r="K6796" i="1"/>
  <c r="I6797" i="1"/>
  <c r="J6797" i="1"/>
  <c r="K6797" i="1"/>
  <c r="I6798" i="1"/>
  <c r="J6798" i="1"/>
  <c r="K6798" i="1"/>
  <c r="I6799" i="1"/>
  <c r="J6799" i="1"/>
  <c r="K6799" i="1"/>
  <c r="I6800" i="1"/>
  <c r="J6800" i="1"/>
  <c r="K6800" i="1"/>
  <c r="I6801" i="1"/>
  <c r="J6801" i="1"/>
  <c r="K6801" i="1"/>
  <c r="I6802" i="1"/>
  <c r="J6802" i="1"/>
  <c r="K6802" i="1"/>
  <c r="I6803" i="1"/>
  <c r="J6803" i="1"/>
  <c r="K6803" i="1"/>
  <c r="I6804" i="1"/>
  <c r="J6804" i="1"/>
  <c r="K6804" i="1"/>
  <c r="I6805" i="1"/>
  <c r="J6805" i="1"/>
  <c r="K6805" i="1"/>
  <c r="I6806" i="1"/>
  <c r="J6806" i="1"/>
  <c r="K6806" i="1"/>
  <c r="I6807" i="1"/>
  <c r="J6807" i="1"/>
  <c r="K6807" i="1"/>
  <c r="I6808" i="1"/>
  <c r="J6808" i="1"/>
  <c r="K6808" i="1"/>
  <c r="I6809" i="1"/>
  <c r="J6809" i="1"/>
  <c r="K6809" i="1"/>
  <c r="I6810" i="1"/>
  <c r="J6810" i="1"/>
  <c r="K6810" i="1"/>
  <c r="I6811" i="1"/>
  <c r="J6811" i="1"/>
  <c r="K6811" i="1"/>
  <c r="I6812" i="1"/>
  <c r="J6812" i="1"/>
  <c r="K6812" i="1"/>
  <c r="I6813" i="1"/>
  <c r="J6813" i="1"/>
  <c r="K6813" i="1"/>
  <c r="I6814" i="1"/>
  <c r="J6814" i="1"/>
  <c r="K6814" i="1"/>
  <c r="I6815" i="1"/>
  <c r="J6815" i="1"/>
  <c r="K6815" i="1"/>
  <c r="I6816" i="1"/>
  <c r="J6816" i="1"/>
  <c r="K6816" i="1"/>
  <c r="I6817" i="1"/>
  <c r="J6817" i="1"/>
  <c r="K6817" i="1"/>
  <c r="I6818" i="1"/>
  <c r="J6818" i="1"/>
  <c r="K6818" i="1"/>
  <c r="I6819" i="1"/>
  <c r="J6819" i="1"/>
  <c r="K6819" i="1"/>
  <c r="I6820" i="1"/>
  <c r="J6820" i="1"/>
  <c r="K6820" i="1"/>
  <c r="I6821" i="1"/>
  <c r="J6821" i="1"/>
  <c r="K6821" i="1"/>
  <c r="I6822" i="1"/>
  <c r="J6822" i="1"/>
  <c r="K6822" i="1"/>
  <c r="I6823" i="1"/>
  <c r="J6823" i="1"/>
  <c r="K6823" i="1"/>
  <c r="I6824" i="1"/>
  <c r="J6824" i="1"/>
  <c r="K6824" i="1"/>
  <c r="I6825" i="1"/>
  <c r="J6825" i="1"/>
  <c r="K6825" i="1"/>
  <c r="I6826" i="1"/>
  <c r="J6826" i="1"/>
  <c r="K6826" i="1"/>
  <c r="I6827" i="1"/>
  <c r="J6827" i="1"/>
  <c r="K6827" i="1"/>
  <c r="I6828" i="1"/>
  <c r="J6828" i="1"/>
  <c r="K6828" i="1"/>
  <c r="I6829" i="1"/>
  <c r="J6829" i="1"/>
  <c r="K6829" i="1"/>
  <c r="I6830" i="1"/>
  <c r="J6830" i="1"/>
  <c r="K6830" i="1"/>
  <c r="I6831" i="1"/>
  <c r="J6831" i="1"/>
  <c r="K6831" i="1"/>
  <c r="I6832" i="1"/>
  <c r="J6832" i="1"/>
  <c r="K6832" i="1"/>
  <c r="I6833" i="1"/>
  <c r="J6833" i="1"/>
  <c r="K6833" i="1"/>
  <c r="I6834" i="1"/>
  <c r="J6834" i="1"/>
  <c r="K6834" i="1"/>
  <c r="I6835" i="1"/>
  <c r="J6835" i="1"/>
  <c r="K6835" i="1"/>
  <c r="I6836" i="1"/>
  <c r="J6836" i="1"/>
  <c r="K6836" i="1"/>
  <c r="I6837" i="1"/>
  <c r="J6837" i="1"/>
  <c r="K6837" i="1"/>
  <c r="I6838" i="1"/>
  <c r="J6838" i="1"/>
  <c r="K6838" i="1"/>
  <c r="I6839" i="1"/>
  <c r="J6839" i="1"/>
  <c r="K6839" i="1"/>
  <c r="I6840" i="1"/>
  <c r="J6840" i="1"/>
  <c r="K6840" i="1"/>
  <c r="I6841" i="1"/>
  <c r="J6841" i="1"/>
  <c r="K6841" i="1"/>
  <c r="I6842" i="1"/>
  <c r="J6842" i="1"/>
  <c r="K6842" i="1"/>
  <c r="I6843" i="1"/>
  <c r="J6843" i="1"/>
  <c r="K6843" i="1"/>
  <c r="I6844" i="1"/>
  <c r="J6844" i="1"/>
  <c r="K6844" i="1"/>
  <c r="I6845" i="1"/>
  <c r="J6845" i="1"/>
  <c r="K6845" i="1"/>
  <c r="I6846" i="1"/>
  <c r="J6846" i="1"/>
  <c r="K6846" i="1"/>
  <c r="I6847" i="1"/>
  <c r="J6847" i="1"/>
  <c r="K6847" i="1"/>
  <c r="I6848" i="1"/>
  <c r="J6848" i="1"/>
  <c r="K6848" i="1"/>
  <c r="I6849" i="1"/>
  <c r="J6849" i="1"/>
  <c r="K6849" i="1"/>
  <c r="I6850" i="1"/>
  <c r="J6850" i="1"/>
  <c r="K6850" i="1"/>
  <c r="I6851" i="1"/>
  <c r="J6851" i="1"/>
  <c r="K6851" i="1"/>
  <c r="I6852" i="1"/>
  <c r="J6852" i="1"/>
  <c r="K6852" i="1"/>
  <c r="I6853" i="1"/>
  <c r="J6853" i="1"/>
  <c r="K6853" i="1"/>
  <c r="I6854" i="1"/>
  <c r="J6854" i="1"/>
  <c r="K6854" i="1"/>
  <c r="I6855" i="1"/>
  <c r="J6855" i="1"/>
  <c r="K6855" i="1"/>
  <c r="I6856" i="1"/>
  <c r="J6856" i="1"/>
  <c r="K6856" i="1"/>
  <c r="I6857" i="1"/>
  <c r="J6857" i="1"/>
  <c r="K6857" i="1"/>
  <c r="I6858" i="1"/>
  <c r="J6858" i="1"/>
  <c r="K6858" i="1"/>
  <c r="I6859" i="1"/>
  <c r="J6859" i="1"/>
  <c r="K6859" i="1"/>
  <c r="I6860" i="1"/>
  <c r="J6860" i="1"/>
  <c r="K6860" i="1"/>
  <c r="I6861" i="1"/>
  <c r="J6861" i="1"/>
  <c r="K6861" i="1"/>
  <c r="I6862" i="1"/>
  <c r="J6862" i="1"/>
  <c r="K6862" i="1"/>
  <c r="I6863" i="1"/>
  <c r="J6863" i="1"/>
  <c r="K6863" i="1"/>
  <c r="I6864" i="1"/>
  <c r="J6864" i="1"/>
  <c r="K6864" i="1"/>
  <c r="I6865" i="1"/>
  <c r="J6865" i="1"/>
  <c r="K6865" i="1"/>
  <c r="I6866" i="1"/>
  <c r="J6866" i="1"/>
  <c r="K6866" i="1"/>
  <c r="I6867" i="1"/>
  <c r="J6867" i="1"/>
  <c r="K6867" i="1"/>
  <c r="I6868" i="1"/>
  <c r="J6868" i="1"/>
  <c r="K6868" i="1"/>
  <c r="I6869" i="1"/>
  <c r="J6869" i="1"/>
  <c r="K6869" i="1"/>
  <c r="I6870" i="1"/>
  <c r="J6870" i="1"/>
  <c r="K6870" i="1"/>
  <c r="I6871" i="1"/>
  <c r="J6871" i="1"/>
  <c r="K6871" i="1"/>
  <c r="I6872" i="1"/>
  <c r="J6872" i="1"/>
  <c r="K6872" i="1"/>
  <c r="I6873" i="1"/>
  <c r="J6873" i="1"/>
  <c r="K6873" i="1"/>
  <c r="I6874" i="1"/>
  <c r="J6874" i="1"/>
  <c r="K6874" i="1"/>
  <c r="I6875" i="1"/>
  <c r="J6875" i="1"/>
  <c r="K6875" i="1"/>
  <c r="I6876" i="1"/>
  <c r="J6876" i="1"/>
  <c r="K6876" i="1"/>
  <c r="I6877" i="1"/>
  <c r="J6877" i="1"/>
  <c r="K6877" i="1"/>
  <c r="I6878" i="1"/>
  <c r="J6878" i="1"/>
  <c r="K6878" i="1"/>
  <c r="I6879" i="1"/>
  <c r="J6879" i="1"/>
  <c r="K6879" i="1"/>
  <c r="I6880" i="1"/>
  <c r="J6880" i="1"/>
  <c r="K6880" i="1"/>
  <c r="I6881" i="1"/>
  <c r="J6881" i="1"/>
  <c r="K6881" i="1"/>
  <c r="I6882" i="1"/>
  <c r="J6882" i="1"/>
  <c r="K6882" i="1"/>
  <c r="I6883" i="1"/>
  <c r="J6883" i="1"/>
  <c r="K6883" i="1"/>
  <c r="I6884" i="1"/>
  <c r="J6884" i="1"/>
  <c r="K6884" i="1"/>
  <c r="I6885" i="1"/>
  <c r="J6885" i="1"/>
  <c r="K6885" i="1"/>
  <c r="I6886" i="1"/>
  <c r="J6886" i="1"/>
  <c r="K6886" i="1"/>
  <c r="I6887" i="1"/>
  <c r="J6887" i="1"/>
  <c r="K6887" i="1"/>
  <c r="I6888" i="1"/>
  <c r="J6888" i="1"/>
  <c r="K6888" i="1"/>
  <c r="I6889" i="1"/>
  <c r="J6889" i="1"/>
  <c r="K6889" i="1"/>
  <c r="I6890" i="1"/>
  <c r="J6890" i="1"/>
  <c r="K6890" i="1"/>
  <c r="I6891" i="1"/>
  <c r="J6891" i="1"/>
  <c r="K6891" i="1"/>
  <c r="I6892" i="1"/>
  <c r="J6892" i="1"/>
  <c r="K6892" i="1"/>
  <c r="I6893" i="1"/>
  <c r="J6893" i="1"/>
  <c r="K6893" i="1"/>
  <c r="I6894" i="1"/>
  <c r="J6894" i="1"/>
  <c r="K6894" i="1"/>
  <c r="I6895" i="1"/>
  <c r="J6895" i="1"/>
  <c r="K6895" i="1"/>
  <c r="I6896" i="1"/>
  <c r="J6896" i="1"/>
  <c r="K6896" i="1"/>
  <c r="I6897" i="1"/>
  <c r="J6897" i="1"/>
  <c r="K6897" i="1"/>
  <c r="I6898" i="1"/>
  <c r="J6898" i="1"/>
  <c r="K6898" i="1"/>
  <c r="I6899" i="1"/>
  <c r="J6899" i="1"/>
  <c r="K6899" i="1"/>
  <c r="I6900" i="1"/>
  <c r="J6900" i="1"/>
  <c r="K6900" i="1"/>
  <c r="I6901" i="1"/>
  <c r="J6901" i="1"/>
  <c r="K6901" i="1"/>
  <c r="I6902" i="1"/>
  <c r="J6902" i="1"/>
  <c r="K6902" i="1"/>
  <c r="I6903" i="1"/>
  <c r="J6903" i="1"/>
  <c r="K6903" i="1"/>
  <c r="I6904" i="1"/>
  <c r="J6904" i="1"/>
  <c r="K6904" i="1"/>
  <c r="I6905" i="1"/>
  <c r="J6905" i="1"/>
  <c r="K6905" i="1"/>
  <c r="I6906" i="1"/>
  <c r="J6906" i="1"/>
  <c r="K6906" i="1"/>
  <c r="I6907" i="1"/>
  <c r="J6907" i="1"/>
  <c r="K6907" i="1"/>
  <c r="I6908" i="1"/>
  <c r="J6908" i="1"/>
  <c r="K6908" i="1"/>
  <c r="I6909" i="1"/>
  <c r="J6909" i="1"/>
  <c r="K6909" i="1"/>
  <c r="I6910" i="1"/>
  <c r="J6910" i="1"/>
  <c r="K6910" i="1"/>
  <c r="I6911" i="1"/>
  <c r="J6911" i="1"/>
  <c r="K6911" i="1"/>
  <c r="I6912" i="1"/>
  <c r="J6912" i="1"/>
  <c r="K6912" i="1"/>
  <c r="I6913" i="1"/>
  <c r="J6913" i="1"/>
  <c r="K6913" i="1"/>
  <c r="I6914" i="1"/>
  <c r="J6914" i="1"/>
  <c r="K6914" i="1"/>
  <c r="I6915" i="1"/>
  <c r="J6915" i="1"/>
  <c r="K6915" i="1"/>
  <c r="I6916" i="1"/>
  <c r="J6916" i="1"/>
  <c r="K6916" i="1"/>
  <c r="I6917" i="1"/>
  <c r="J6917" i="1"/>
  <c r="K6917" i="1"/>
  <c r="I6918" i="1"/>
  <c r="J6918" i="1"/>
  <c r="K6918" i="1"/>
  <c r="I6919" i="1"/>
  <c r="J6919" i="1"/>
  <c r="K6919" i="1"/>
  <c r="I6920" i="1"/>
  <c r="J6920" i="1"/>
  <c r="K6920" i="1"/>
  <c r="I6921" i="1"/>
  <c r="J6921" i="1"/>
  <c r="K6921" i="1"/>
  <c r="I6922" i="1"/>
  <c r="J6922" i="1"/>
  <c r="K6922" i="1"/>
  <c r="I6923" i="1"/>
  <c r="J6923" i="1"/>
  <c r="K6923" i="1"/>
  <c r="I6924" i="1"/>
  <c r="J6924" i="1"/>
  <c r="K6924" i="1"/>
  <c r="I6925" i="1"/>
  <c r="J6925" i="1"/>
  <c r="K6925" i="1"/>
  <c r="I6926" i="1"/>
  <c r="J6926" i="1"/>
  <c r="K6926" i="1"/>
  <c r="I6927" i="1"/>
  <c r="J6927" i="1"/>
  <c r="K6927" i="1"/>
  <c r="I6928" i="1"/>
  <c r="J6928" i="1"/>
  <c r="K6928" i="1"/>
  <c r="I6929" i="1"/>
  <c r="J6929" i="1"/>
  <c r="K6929" i="1"/>
  <c r="I6930" i="1"/>
  <c r="J6930" i="1"/>
  <c r="K6930" i="1"/>
  <c r="I6931" i="1"/>
  <c r="J6931" i="1"/>
  <c r="K6931" i="1"/>
  <c r="I6932" i="1"/>
  <c r="J6932" i="1"/>
  <c r="K6932" i="1"/>
  <c r="I6933" i="1"/>
  <c r="J6933" i="1"/>
  <c r="K6933" i="1"/>
  <c r="I6934" i="1"/>
  <c r="J6934" i="1"/>
  <c r="K6934" i="1"/>
  <c r="I6935" i="1"/>
  <c r="J6935" i="1"/>
  <c r="K6935" i="1"/>
  <c r="I6936" i="1"/>
  <c r="J6936" i="1"/>
  <c r="K6936" i="1"/>
  <c r="I6937" i="1"/>
  <c r="J6937" i="1"/>
  <c r="K6937" i="1"/>
  <c r="I6938" i="1"/>
  <c r="J6938" i="1"/>
  <c r="K6938" i="1"/>
  <c r="I6939" i="1"/>
  <c r="J6939" i="1"/>
  <c r="K6939" i="1"/>
  <c r="I6940" i="1"/>
  <c r="J6940" i="1"/>
  <c r="K6940" i="1"/>
  <c r="I6941" i="1"/>
  <c r="J6941" i="1"/>
  <c r="K6941" i="1"/>
  <c r="I6942" i="1"/>
  <c r="J6942" i="1"/>
  <c r="K6942" i="1"/>
  <c r="I6943" i="1"/>
  <c r="J6943" i="1"/>
  <c r="K6943" i="1"/>
  <c r="I6944" i="1"/>
  <c r="J6944" i="1"/>
  <c r="K6944" i="1"/>
  <c r="I6945" i="1"/>
  <c r="J6945" i="1"/>
  <c r="K6945" i="1"/>
  <c r="I6946" i="1"/>
  <c r="J6946" i="1"/>
  <c r="K6946" i="1"/>
  <c r="I6947" i="1"/>
  <c r="J6947" i="1"/>
  <c r="K6947" i="1"/>
  <c r="I6948" i="1"/>
  <c r="J6948" i="1"/>
  <c r="K6948" i="1"/>
  <c r="I6949" i="1"/>
  <c r="J6949" i="1"/>
  <c r="K6949" i="1"/>
  <c r="I6950" i="1"/>
  <c r="J6950" i="1"/>
  <c r="K6950" i="1"/>
  <c r="I6951" i="1"/>
  <c r="J6951" i="1"/>
  <c r="K6951" i="1"/>
  <c r="I6952" i="1"/>
  <c r="J6952" i="1"/>
  <c r="K6952" i="1"/>
  <c r="I6953" i="1"/>
  <c r="J6953" i="1"/>
  <c r="K6953" i="1"/>
  <c r="I6954" i="1"/>
  <c r="J6954" i="1"/>
  <c r="K6954" i="1"/>
  <c r="I6955" i="1"/>
  <c r="J6955" i="1"/>
  <c r="K6955" i="1"/>
  <c r="I6956" i="1"/>
  <c r="J6956" i="1"/>
  <c r="K6956" i="1"/>
  <c r="I6957" i="1"/>
  <c r="J6957" i="1"/>
  <c r="K6957" i="1"/>
  <c r="I6958" i="1"/>
  <c r="J6958" i="1"/>
  <c r="K6958" i="1"/>
  <c r="I6959" i="1"/>
  <c r="J6959" i="1"/>
  <c r="K6959" i="1"/>
  <c r="I6960" i="1"/>
  <c r="J6960" i="1"/>
  <c r="K6960" i="1"/>
  <c r="I6961" i="1"/>
  <c r="J6961" i="1"/>
  <c r="K6961" i="1"/>
  <c r="I6962" i="1"/>
  <c r="J6962" i="1"/>
  <c r="K6962" i="1"/>
  <c r="I6963" i="1"/>
  <c r="J6963" i="1"/>
  <c r="K6963" i="1"/>
  <c r="I6964" i="1"/>
  <c r="J6964" i="1"/>
  <c r="K6964" i="1"/>
  <c r="I6965" i="1"/>
  <c r="J6965" i="1"/>
  <c r="K6965" i="1"/>
  <c r="I6966" i="1"/>
  <c r="J6966" i="1"/>
  <c r="K6966" i="1"/>
  <c r="I6967" i="1"/>
  <c r="J6967" i="1"/>
  <c r="K6967" i="1"/>
  <c r="I6968" i="1"/>
  <c r="J6968" i="1"/>
  <c r="K6968" i="1"/>
  <c r="I6969" i="1"/>
  <c r="J6969" i="1"/>
  <c r="K6969" i="1"/>
  <c r="I6970" i="1"/>
  <c r="J6970" i="1"/>
  <c r="K6970" i="1"/>
  <c r="I6971" i="1"/>
  <c r="J6971" i="1"/>
  <c r="K6971" i="1"/>
  <c r="I6972" i="1"/>
  <c r="J6972" i="1"/>
  <c r="K6972" i="1"/>
  <c r="I6973" i="1"/>
  <c r="J6973" i="1"/>
  <c r="K6973" i="1"/>
  <c r="I6974" i="1"/>
  <c r="J6974" i="1"/>
  <c r="K6974" i="1"/>
  <c r="I6975" i="1"/>
  <c r="J6975" i="1"/>
  <c r="K6975" i="1"/>
  <c r="I6976" i="1"/>
  <c r="J6976" i="1"/>
  <c r="K6976" i="1"/>
  <c r="I6977" i="1"/>
  <c r="J6977" i="1"/>
  <c r="K6977" i="1"/>
  <c r="I6978" i="1"/>
  <c r="J6978" i="1"/>
  <c r="K6978" i="1"/>
  <c r="I6979" i="1"/>
  <c r="J6979" i="1"/>
  <c r="K6979" i="1"/>
  <c r="I6980" i="1"/>
  <c r="J6980" i="1"/>
  <c r="K6980" i="1"/>
  <c r="I6981" i="1"/>
  <c r="J6981" i="1"/>
  <c r="K6981" i="1"/>
  <c r="I6982" i="1"/>
  <c r="J6982" i="1"/>
  <c r="K6982" i="1"/>
  <c r="I6983" i="1"/>
  <c r="J6983" i="1"/>
  <c r="K6983" i="1"/>
  <c r="I6984" i="1"/>
  <c r="J6984" i="1"/>
  <c r="K6984" i="1"/>
  <c r="I6985" i="1"/>
  <c r="J6985" i="1"/>
  <c r="K6985" i="1"/>
  <c r="I6986" i="1"/>
  <c r="J6986" i="1"/>
  <c r="K6986" i="1"/>
  <c r="I6987" i="1"/>
  <c r="J6987" i="1"/>
  <c r="K6987" i="1"/>
  <c r="I6988" i="1"/>
  <c r="J6988" i="1"/>
  <c r="K6988" i="1"/>
  <c r="I6989" i="1"/>
  <c r="J6989" i="1"/>
  <c r="K6989" i="1"/>
  <c r="I6990" i="1"/>
  <c r="J6990" i="1"/>
  <c r="K6990" i="1"/>
  <c r="I6991" i="1"/>
  <c r="J6991" i="1"/>
  <c r="K6991" i="1"/>
  <c r="I6992" i="1"/>
  <c r="J6992" i="1"/>
  <c r="K6992" i="1"/>
  <c r="I6993" i="1"/>
  <c r="J6993" i="1"/>
  <c r="K6993" i="1"/>
  <c r="I6994" i="1"/>
  <c r="J6994" i="1"/>
  <c r="K6994" i="1"/>
  <c r="I6995" i="1"/>
  <c r="J6995" i="1"/>
  <c r="K6995" i="1"/>
  <c r="I6996" i="1"/>
  <c r="J6996" i="1"/>
  <c r="K6996" i="1"/>
  <c r="I6997" i="1"/>
  <c r="J6997" i="1"/>
  <c r="K6997" i="1"/>
  <c r="I6998" i="1"/>
  <c r="J6998" i="1"/>
  <c r="K6998" i="1"/>
  <c r="I6999" i="1"/>
  <c r="J6999" i="1"/>
  <c r="K6999" i="1"/>
  <c r="I7000" i="1"/>
  <c r="J7000" i="1"/>
  <c r="K7000" i="1"/>
  <c r="I7001" i="1"/>
  <c r="J7001" i="1"/>
  <c r="K7001" i="1"/>
  <c r="I7002" i="1"/>
  <c r="J7002" i="1"/>
  <c r="K7002" i="1"/>
  <c r="I7003" i="1"/>
  <c r="J7003" i="1"/>
  <c r="K7003" i="1"/>
  <c r="I7004" i="1"/>
  <c r="J7004" i="1"/>
  <c r="K7004" i="1"/>
  <c r="I7005" i="1"/>
  <c r="J7005" i="1"/>
  <c r="K7005" i="1"/>
  <c r="I7006" i="1"/>
  <c r="J7006" i="1"/>
  <c r="K7006" i="1"/>
  <c r="I7007" i="1"/>
  <c r="J7007" i="1"/>
  <c r="K7007" i="1"/>
  <c r="I7008" i="1"/>
  <c r="J7008" i="1"/>
  <c r="K7008" i="1"/>
  <c r="I7009" i="1"/>
  <c r="J7009" i="1"/>
  <c r="K7009" i="1"/>
  <c r="I7010" i="1"/>
  <c r="J7010" i="1"/>
  <c r="K7010" i="1"/>
  <c r="I7011" i="1"/>
  <c r="J7011" i="1"/>
  <c r="K7011" i="1"/>
  <c r="I7012" i="1"/>
  <c r="J7012" i="1"/>
  <c r="K7012" i="1"/>
  <c r="I7013" i="1"/>
  <c r="J7013" i="1"/>
  <c r="K7013" i="1"/>
  <c r="I7014" i="1"/>
  <c r="J7014" i="1"/>
  <c r="K7014" i="1"/>
  <c r="I7015" i="1"/>
  <c r="J7015" i="1"/>
  <c r="K7015" i="1"/>
  <c r="I7016" i="1"/>
  <c r="J7016" i="1"/>
  <c r="K7016" i="1"/>
  <c r="I7017" i="1"/>
  <c r="J7017" i="1"/>
  <c r="K7017" i="1"/>
  <c r="I7018" i="1"/>
  <c r="J7018" i="1"/>
  <c r="K7018" i="1"/>
  <c r="I7019" i="1"/>
  <c r="J7019" i="1"/>
  <c r="K7019" i="1"/>
  <c r="I7020" i="1"/>
  <c r="J7020" i="1"/>
  <c r="K7020" i="1"/>
  <c r="I7021" i="1"/>
  <c r="J7021" i="1"/>
  <c r="K7021" i="1"/>
  <c r="I7022" i="1"/>
  <c r="J7022" i="1"/>
  <c r="K7022" i="1"/>
  <c r="I7023" i="1"/>
  <c r="J7023" i="1"/>
  <c r="K7023" i="1"/>
  <c r="I7024" i="1"/>
  <c r="J7024" i="1"/>
  <c r="K7024" i="1"/>
  <c r="I7025" i="1"/>
  <c r="J7025" i="1"/>
  <c r="K7025" i="1"/>
  <c r="I7026" i="1"/>
  <c r="J7026" i="1"/>
  <c r="K7026" i="1"/>
  <c r="I7027" i="1"/>
  <c r="J7027" i="1"/>
  <c r="K7027" i="1"/>
  <c r="I7028" i="1"/>
  <c r="J7028" i="1"/>
  <c r="K7028" i="1"/>
  <c r="I7029" i="1"/>
  <c r="J7029" i="1"/>
  <c r="K7029" i="1"/>
  <c r="I7030" i="1"/>
  <c r="J7030" i="1"/>
  <c r="K7030" i="1"/>
  <c r="I7031" i="1"/>
  <c r="J7031" i="1"/>
  <c r="K7031" i="1"/>
  <c r="I7032" i="1"/>
  <c r="J7032" i="1"/>
  <c r="K7032" i="1"/>
  <c r="I7033" i="1"/>
  <c r="J7033" i="1"/>
  <c r="K7033" i="1"/>
  <c r="I7034" i="1"/>
  <c r="J7034" i="1"/>
  <c r="K7034" i="1"/>
  <c r="I7035" i="1"/>
  <c r="J7035" i="1"/>
  <c r="K7035" i="1"/>
  <c r="I7036" i="1"/>
  <c r="J7036" i="1"/>
  <c r="K7036" i="1"/>
  <c r="I7037" i="1"/>
  <c r="J7037" i="1"/>
  <c r="K7037" i="1"/>
  <c r="I7038" i="1"/>
  <c r="J7038" i="1"/>
  <c r="K7038" i="1"/>
  <c r="I7039" i="1"/>
  <c r="J7039" i="1"/>
  <c r="K7039" i="1"/>
  <c r="I7040" i="1"/>
  <c r="J7040" i="1"/>
  <c r="K7040" i="1"/>
  <c r="I7041" i="1"/>
  <c r="J7041" i="1"/>
  <c r="K7041" i="1"/>
  <c r="I7042" i="1"/>
  <c r="J7042" i="1"/>
  <c r="K7042" i="1"/>
  <c r="I7043" i="1"/>
  <c r="J7043" i="1"/>
  <c r="K7043" i="1"/>
  <c r="I7044" i="1"/>
  <c r="J7044" i="1"/>
  <c r="K7044" i="1"/>
  <c r="I7045" i="1"/>
  <c r="J7045" i="1"/>
  <c r="K7045" i="1"/>
  <c r="I7046" i="1"/>
  <c r="J7046" i="1"/>
  <c r="K7046" i="1"/>
  <c r="I7047" i="1"/>
  <c r="J7047" i="1"/>
  <c r="K7047" i="1"/>
  <c r="I7048" i="1"/>
  <c r="J7048" i="1"/>
  <c r="K7048" i="1"/>
  <c r="I7049" i="1"/>
  <c r="J7049" i="1"/>
  <c r="K7049" i="1"/>
  <c r="I7050" i="1"/>
  <c r="J7050" i="1"/>
  <c r="K7050" i="1"/>
  <c r="I7051" i="1"/>
  <c r="J7051" i="1"/>
  <c r="K7051" i="1"/>
  <c r="I7052" i="1"/>
  <c r="J7052" i="1"/>
  <c r="K7052" i="1"/>
  <c r="I7053" i="1"/>
  <c r="J7053" i="1"/>
  <c r="K7053" i="1"/>
  <c r="I7054" i="1"/>
  <c r="J7054" i="1"/>
  <c r="K7054" i="1"/>
  <c r="I7055" i="1"/>
  <c r="J7055" i="1"/>
  <c r="K7055" i="1"/>
  <c r="I7056" i="1"/>
  <c r="J7056" i="1"/>
  <c r="K7056" i="1"/>
  <c r="I7057" i="1"/>
  <c r="J7057" i="1"/>
  <c r="K7057" i="1"/>
  <c r="I7058" i="1"/>
  <c r="J7058" i="1"/>
  <c r="K7058" i="1"/>
  <c r="I7059" i="1"/>
  <c r="J7059" i="1"/>
  <c r="K7059" i="1"/>
  <c r="I7060" i="1"/>
  <c r="J7060" i="1"/>
  <c r="K7060" i="1"/>
  <c r="I7061" i="1"/>
  <c r="J7061" i="1"/>
  <c r="K7061" i="1"/>
  <c r="I7062" i="1"/>
  <c r="J7062" i="1"/>
  <c r="K7062" i="1"/>
  <c r="I7063" i="1"/>
  <c r="J7063" i="1"/>
  <c r="K7063" i="1"/>
  <c r="I7064" i="1"/>
  <c r="J7064" i="1"/>
  <c r="K7064" i="1"/>
  <c r="I7065" i="1"/>
  <c r="J7065" i="1"/>
  <c r="K7065" i="1"/>
  <c r="I7066" i="1"/>
  <c r="J7066" i="1"/>
  <c r="K7066" i="1"/>
  <c r="I7067" i="1"/>
  <c r="J7067" i="1"/>
  <c r="K7067" i="1"/>
  <c r="I7068" i="1"/>
  <c r="J7068" i="1"/>
  <c r="K7068" i="1"/>
  <c r="I7069" i="1"/>
  <c r="J7069" i="1"/>
  <c r="K7069" i="1"/>
  <c r="I7070" i="1"/>
  <c r="J7070" i="1"/>
  <c r="K7070" i="1"/>
  <c r="I7071" i="1"/>
  <c r="J7071" i="1"/>
  <c r="K7071" i="1"/>
  <c r="I7072" i="1"/>
  <c r="J7072" i="1"/>
  <c r="K7072" i="1"/>
  <c r="I7073" i="1"/>
  <c r="J7073" i="1"/>
  <c r="K7073" i="1"/>
  <c r="I7074" i="1"/>
  <c r="J7074" i="1"/>
  <c r="K7074" i="1"/>
  <c r="I7075" i="1"/>
  <c r="J7075" i="1"/>
  <c r="K7075" i="1"/>
  <c r="I7076" i="1"/>
  <c r="J7076" i="1"/>
  <c r="K7076" i="1"/>
  <c r="I7077" i="1"/>
  <c r="J7077" i="1"/>
  <c r="K7077" i="1"/>
  <c r="I7078" i="1"/>
  <c r="J7078" i="1"/>
  <c r="K7078" i="1"/>
  <c r="I7079" i="1"/>
  <c r="J7079" i="1"/>
  <c r="K7079" i="1"/>
  <c r="I7080" i="1"/>
  <c r="J7080" i="1"/>
  <c r="K7080" i="1"/>
  <c r="I7081" i="1"/>
  <c r="J7081" i="1"/>
  <c r="K7081" i="1"/>
  <c r="I7082" i="1"/>
  <c r="J7082" i="1"/>
  <c r="K7082" i="1"/>
  <c r="I7083" i="1"/>
  <c r="J7083" i="1"/>
  <c r="K7083" i="1"/>
  <c r="I7084" i="1"/>
  <c r="J7084" i="1"/>
  <c r="K7084" i="1"/>
  <c r="I7085" i="1"/>
  <c r="J7085" i="1"/>
  <c r="K7085" i="1"/>
  <c r="I7086" i="1"/>
  <c r="J7086" i="1"/>
  <c r="K7086" i="1"/>
  <c r="I7087" i="1"/>
  <c r="J7087" i="1"/>
  <c r="K7087" i="1"/>
  <c r="I7088" i="1"/>
  <c r="J7088" i="1"/>
  <c r="K7088" i="1"/>
  <c r="I7089" i="1"/>
  <c r="J7089" i="1"/>
  <c r="K7089" i="1"/>
  <c r="I7090" i="1"/>
  <c r="J7090" i="1"/>
  <c r="K7090" i="1"/>
  <c r="I7091" i="1"/>
  <c r="J7091" i="1"/>
  <c r="K7091" i="1"/>
  <c r="I7092" i="1"/>
  <c r="J7092" i="1"/>
  <c r="K7092" i="1"/>
  <c r="I7093" i="1"/>
  <c r="J7093" i="1"/>
  <c r="K7093" i="1"/>
  <c r="I7094" i="1"/>
  <c r="J7094" i="1"/>
  <c r="K7094" i="1"/>
  <c r="I7095" i="1"/>
  <c r="J7095" i="1"/>
  <c r="K7095" i="1"/>
  <c r="I7096" i="1"/>
  <c r="J7096" i="1"/>
  <c r="K7096" i="1"/>
  <c r="I7097" i="1"/>
  <c r="J7097" i="1"/>
  <c r="K7097" i="1"/>
  <c r="I7098" i="1"/>
  <c r="J7098" i="1"/>
  <c r="K7098" i="1"/>
  <c r="I7099" i="1"/>
  <c r="J7099" i="1"/>
  <c r="K7099" i="1"/>
  <c r="I7100" i="1"/>
  <c r="J7100" i="1"/>
  <c r="K7100" i="1"/>
  <c r="I7101" i="1"/>
  <c r="J7101" i="1"/>
  <c r="K7101" i="1"/>
  <c r="I7102" i="1"/>
  <c r="J7102" i="1"/>
  <c r="K7102" i="1"/>
  <c r="I7103" i="1"/>
  <c r="J7103" i="1"/>
  <c r="K7103" i="1"/>
  <c r="I7104" i="1"/>
  <c r="J7104" i="1"/>
  <c r="K7104" i="1"/>
  <c r="I7105" i="1"/>
  <c r="J7105" i="1"/>
  <c r="K7105" i="1"/>
  <c r="I7106" i="1"/>
  <c r="J7106" i="1"/>
  <c r="K7106" i="1"/>
  <c r="I7107" i="1"/>
  <c r="J7107" i="1"/>
  <c r="K7107" i="1"/>
  <c r="I7108" i="1"/>
  <c r="J7108" i="1"/>
  <c r="K7108" i="1"/>
  <c r="I7109" i="1"/>
  <c r="J7109" i="1"/>
  <c r="K7109" i="1"/>
  <c r="I7110" i="1"/>
  <c r="J7110" i="1"/>
  <c r="K7110" i="1"/>
  <c r="I7111" i="1"/>
  <c r="J7111" i="1"/>
  <c r="K7111" i="1"/>
  <c r="I7112" i="1"/>
  <c r="J7112" i="1"/>
  <c r="K7112" i="1"/>
  <c r="I7113" i="1"/>
  <c r="J7113" i="1"/>
  <c r="K7113" i="1"/>
  <c r="I7114" i="1"/>
  <c r="J7114" i="1"/>
  <c r="K7114" i="1"/>
  <c r="I7115" i="1"/>
  <c r="J7115" i="1"/>
  <c r="K7115" i="1"/>
  <c r="I7116" i="1"/>
  <c r="J7116" i="1"/>
  <c r="K7116" i="1"/>
  <c r="I7117" i="1"/>
  <c r="J7117" i="1"/>
  <c r="K7117" i="1"/>
  <c r="I7118" i="1"/>
  <c r="J7118" i="1"/>
  <c r="K7118" i="1"/>
  <c r="I7119" i="1"/>
  <c r="J7119" i="1"/>
  <c r="K7119" i="1"/>
  <c r="I7120" i="1"/>
  <c r="J7120" i="1"/>
  <c r="K7120" i="1"/>
  <c r="I7121" i="1"/>
  <c r="J7121" i="1"/>
  <c r="K7121" i="1"/>
  <c r="I7122" i="1"/>
  <c r="J7122" i="1"/>
  <c r="K7122" i="1"/>
  <c r="I7123" i="1"/>
  <c r="J7123" i="1"/>
  <c r="K7123" i="1"/>
  <c r="I7124" i="1"/>
  <c r="J7124" i="1"/>
  <c r="K7124" i="1"/>
  <c r="I7125" i="1"/>
  <c r="J7125" i="1"/>
  <c r="K7125" i="1"/>
  <c r="I7126" i="1"/>
  <c r="J7126" i="1"/>
  <c r="K7126" i="1"/>
  <c r="I7127" i="1"/>
  <c r="J7127" i="1"/>
  <c r="K7127" i="1"/>
  <c r="I7128" i="1"/>
  <c r="J7128" i="1"/>
  <c r="K7128" i="1"/>
  <c r="I7129" i="1"/>
  <c r="J7129" i="1"/>
  <c r="K7129" i="1"/>
  <c r="I7130" i="1"/>
  <c r="J7130" i="1"/>
  <c r="K7130" i="1"/>
  <c r="I7131" i="1"/>
  <c r="J7131" i="1"/>
  <c r="K7131" i="1"/>
  <c r="I7132" i="1"/>
  <c r="J7132" i="1"/>
  <c r="K7132" i="1"/>
  <c r="I7133" i="1"/>
  <c r="J7133" i="1"/>
  <c r="K7133" i="1"/>
  <c r="I7134" i="1"/>
  <c r="J7134" i="1"/>
  <c r="K7134" i="1"/>
  <c r="I7135" i="1"/>
  <c r="J7135" i="1"/>
  <c r="K7135" i="1"/>
  <c r="I7136" i="1"/>
  <c r="J7136" i="1"/>
  <c r="K7136" i="1"/>
  <c r="I7137" i="1"/>
  <c r="J7137" i="1"/>
  <c r="K7137" i="1"/>
  <c r="I7138" i="1"/>
  <c r="J7138" i="1"/>
  <c r="K7138" i="1"/>
  <c r="I7139" i="1"/>
  <c r="J7139" i="1"/>
  <c r="K7139" i="1"/>
  <c r="I7140" i="1"/>
  <c r="J7140" i="1"/>
  <c r="K7140" i="1"/>
  <c r="I7141" i="1"/>
  <c r="J7141" i="1"/>
  <c r="K7141" i="1"/>
  <c r="I7142" i="1"/>
  <c r="J7142" i="1"/>
  <c r="K7142" i="1"/>
  <c r="I7143" i="1"/>
  <c r="J7143" i="1"/>
  <c r="K7143" i="1"/>
  <c r="I7144" i="1"/>
  <c r="J7144" i="1"/>
  <c r="K7144" i="1"/>
  <c r="I7145" i="1"/>
  <c r="J7145" i="1"/>
  <c r="K7145" i="1"/>
  <c r="I7146" i="1"/>
  <c r="J7146" i="1"/>
  <c r="K7146" i="1"/>
  <c r="I7147" i="1"/>
  <c r="J7147" i="1"/>
  <c r="K7147" i="1"/>
  <c r="I7148" i="1"/>
  <c r="J7148" i="1"/>
  <c r="K7148" i="1"/>
  <c r="I7149" i="1"/>
  <c r="J7149" i="1"/>
  <c r="K7149" i="1"/>
  <c r="I7150" i="1"/>
  <c r="J7150" i="1"/>
  <c r="K7150" i="1"/>
  <c r="I7151" i="1"/>
  <c r="J7151" i="1"/>
  <c r="K7151" i="1"/>
  <c r="I7152" i="1"/>
  <c r="J7152" i="1"/>
  <c r="K7152" i="1"/>
  <c r="I7153" i="1"/>
  <c r="J7153" i="1"/>
  <c r="K7153" i="1"/>
  <c r="I7154" i="1"/>
  <c r="J7154" i="1"/>
  <c r="K7154" i="1"/>
  <c r="I7155" i="1"/>
  <c r="J7155" i="1"/>
  <c r="K7155" i="1"/>
  <c r="I7156" i="1"/>
  <c r="J7156" i="1"/>
  <c r="K7156" i="1"/>
  <c r="I7157" i="1"/>
  <c r="J7157" i="1"/>
  <c r="K7157" i="1"/>
  <c r="I7158" i="1"/>
  <c r="J7158" i="1"/>
  <c r="K7158" i="1"/>
  <c r="I7159" i="1"/>
  <c r="J7159" i="1"/>
  <c r="K7159" i="1"/>
  <c r="I7160" i="1"/>
  <c r="J7160" i="1"/>
  <c r="K7160" i="1"/>
  <c r="I7161" i="1"/>
  <c r="J7161" i="1"/>
  <c r="K7161" i="1"/>
  <c r="I7162" i="1"/>
  <c r="J7162" i="1"/>
  <c r="K7162" i="1"/>
  <c r="I7163" i="1"/>
  <c r="J7163" i="1"/>
  <c r="K7163" i="1"/>
  <c r="I7164" i="1"/>
  <c r="J7164" i="1"/>
  <c r="K7164" i="1"/>
  <c r="I7165" i="1"/>
  <c r="J7165" i="1"/>
  <c r="K7165" i="1"/>
  <c r="I7166" i="1"/>
  <c r="J7166" i="1"/>
  <c r="K7166" i="1"/>
  <c r="I7167" i="1"/>
  <c r="J7167" i="1"/>
  <c r="K7167" i="1"/>
  <c r="I7168" i="1"/>
  <c r="J7168" i="1"/>
  <c r="K7168" i="1"/>
  <c r="I7169" i="1"/>
  <c r="J7169" i="1"/>
  <c r="K7169" i="1"/>
  <c r="I7170" i="1"/>
  <c r="J7170" i="1"/>
  <c r="K7170" i="1"/>
  <c r="I7171" i="1"/>
  <c r="J7171" i="1"/>
  <c r="K7171" i="1"/>
  <c r="I7172" i="1"/>
  <c r="J7172" i="1"/>
  <c r="K7172" i="1"/>
  <c r="I7173" i="1"/>
  <c r="J7173" i="1"/>
  <c r="K7173" i="1"/>
  <c r="I7174" i="1"/>
  <c r="J7174" i="1"/>
  <c r="K7174" i="1"/>
  <c r="I7175" i="1"/>
  <c r="J7175" i="1"/>
  <c r="K7175" i="1"/>
  <c r="I7176" i="1"/>
  <c r="J7176" i="1"/>
  <c r="K7176" i="1"/>
  <c r="I7177" i="1"/>
  <c r="J7177" i="1"/>
  <c r="K7177" i="1"/>
  <c r="I7178" i="1"/>
  <c r="J7178" i="1"/>
  <c r="K7178" i="1"/>
  <c r="I7179" i="1"/>
  <c r="J7179" i="1"/>
  <c r="K7179" i="1"/>
  <c r="I7180" i="1"/>
  <c r="J7180" i="1"/>
  <c r="K7180" i="1"/>
  <c r="I7181" i="1"/>
  <c r="J7181" i="1"/>
  <c r="K7181" i="1"/>
  <c r="I7182" i="1"/>
  <c r="J7182" i="1"/>
  <c r="K7182" i="1"/>
  <c r="I7183" i="1"/>
  <c r="J7183" i="1"/>
  <c r="K7183" i="1"/>
  <c r="I7184" i="1"/>
  <c r="J7184" i="1"/>
  <c r="K7184" i="1"/>
  <c r="I7185" i="1"/>
  <c r="J7185" i="1"/>
  <c r="K7185" i="1"/>
  <c r="I7186" i="1"/>
  <c r="J7186" i="1"/>
  <c r="K7186" i="1"/>
  <c r="I7187" i="1"/>
  <c r="J7187" i="1"/>
  <c r="K7187" i="1"/>
  <c r="I7188" i="1"/>
  <c r="J7188" i="1"/>
  <c r="K7188" i="1"/>
  <c r="I7189" i="1"/>
  <c r="J7189" i="1"/>
  <c r="K7189" i="1"/>
  <c r="I7190" i="1"/>
  <c r="J7190" i="1"/>
  <c r="K7190" i="1"/>
  <c r="I7191" i="1"/>
  <c r="J7191" i="1"/>
  <c r="K7191" i="1"/>
  <c r="I7192" i="1"/>
  <c r="J7192" i="1"/>
  <c r="K7192" i="1"/>
  <c r="I7193" i="1"/>
  <c r="J7193" i="1"/>
  <c r="K7193" i="1"/>
  <c r="I7194" i="1"/>
  <c r="J7194" i="1"/>
  <c r="K7194" i="1"/>
  <c r="I7195" i="1"/>
  <c r="J7195" i="1"/>
  <c r="K7195" i="1"/>
  <c r="I7196" i="1"/>
  <c r="J7196" i="1"/>
  <c r="K7196" i="1"/>
  <c r="I7197" i="1"/>
  <c r="J7197" i="1"/>
  <c r="K7197" i="1"/>
  <c r="I7198" i="1"/>
  <c r="J7198" i="1"/>
  <c r="K7198" i="1"/>
  <c r="I7199" i="1"/>
  <c r="J7199" i="1"/>
  <c r="K7199" i="1"/>
  <c r="I7200" i="1"/>
  <c r="J7200" i="1"/>
  <c r="K7200" i="1"/>
  <c r="I7201" i="1"/>
  <c r="J7201" i="1"/>
  <c r="K7201" i="1"/>
  <c r="I7202" i="1"/>
  <c r="J7202" i="1"/>
  <c r="K7202" i="1"/>
  <c r="I7203" i="1"/>
  <c r="J7203" i="1"/>
  <c r="K7203" i="1"/>
  <c r="I7204" i="1"/>
  <c r="J7204" i="1"/>
  <c r="K7204" i="1"/>
  <c r="I7205" i="1"/>
  <c r="J7205" i="1"/>
  <c r="K7205" i="1"/>
  <c r="I7206" i="1"/>
  <c r="J7206" i="1"/>
  <c r="K7206" i="1"/>
  <c r="I7207" i="1"/>
  <c r="J7207" i="1"/>
  <c r="K7207" i="1"/>
  <c r="I7208" i="1"/>
  <c r="J7208" i="1"/>
  <c r="K7208" i="1"/>
  <c r="I7209" i="1"/>
  <c r="J7209" i="1"/>
  <c r="K7209" i="1"/>
  <c r="I7210" i="1"/>
  <c r="J7210" i="1"/>
  <c r="K7210" i="1"/>
  <c r="I7211" i="1"/>
  <c r="J7211" i="1"/>
  <c r="K7211" i="1"/>
  <c r="I7212" i="1"/>
  <c r="J7212" i="1"/>
  <c r="K7212" i="1"/>
  <c r="I7213" i="1"/>
  <c r="J7213" i="1"/>
  <c r="K7213" i="1"/>
  <c r="I7214" i="1"/>
  <c r="J7214" i="1"/>
  <c r="K7214" i="1"/>
  <c r="I7215" i="1"/>
  <c r="J7215" i="1"/>
  <c r="K7215" i="1"/>
  <c r="I7216" i="1"/>
  <c r="J7216" i="1"/>
  <c r="K7216" i="1"/>
  <c r="I7217" i="1"/>
  <c r="J7217" i="1"/>
  <c r="K7217" i="1"/>
  <c r="I7218" i="1"/>
  <c r="J7218" i="1"/>
  <c r="K7218" i="1"/>
  <c r="I7219" i="1"/>
  <c r="J7219" i="1"/>
  <c r="K7219" i="1"/>
  <c r="I7220" i="1"/>
  <c r="J7220" i="1"/>
  <c r="K7220" i="1"/>
  <c r="I7221" i="1"/>
  <c r="J7221" i="1"/>
  <c r="K7221" i="1"/>
  <c r="I7222" i="1"/>
  <c r="J7222" i="1"/>
  <c r="K7222" i="1"/>
  <c r="I7223" i="1"/>
  <c r="J7223" i="1"/>
  <c r="K7223" i="1"/>
  <c r="I7224" i="1"/>
  <c r="J7224" i="1"/>
  <c r="K7224" i="1"/>
  <c r="I7225" i="1"/>
  <c r="J7225" i="1"/>
  <c r="K7225" i="1"/>
  <c r="I7226" i="1"/>
  <c r="J7226" i="1"/>
  <c r="K7226" i="1"/>
  <c r="I7227" i="1"/>
  <c r="J7227" i="1"/>
  <c r="K7227" i="1"/>
  <c r="I7228" i="1"/>
  <c r="J7228" i="1"/>
  <c r="K7228" i="1"/>
  <c r="I7229" i="1"/>
  <c r="J7229" i="1"/>
  <c r="K7229" i="1"/>
  <c r="I7230" i="1"/>
  <c r="J7230" i="1"/>
  <c r="K7230" i="1"/>
  <c r="I7231" i="1"/>
  <c r="J7231" i="1"/>
  <c r="K7231" i="1"/>
  <c r="I7232" i="1"/>
  <c r="J7232" i="1"/>
  <c r="K7232" i="1"/>
  <c r="I7233" i="1"/>
  <c r="J7233" i="1"/>
  <c r="K7233" i="1"/>
  <c r="I7234" i="1"/>
  <c r="J7234" i="1"/>
  <c r="K7234" i="1"/>
  <c r="I7235" i="1"/>
  <c r="J7235" i="1"/>
  <c r="K7235" i="1"/>
  <c r="I7236" i="1"/>
  <c r="J7236" i="1"/>
  <c r="K7236" i="1"/>
  <c r="I7237" i="1"/>
  <c r="J7237" i="1"/>
  <c r="K7237" i="1"/>
  <c r="I7238" i="1"/>
  <c r="J7238" i="1"/>
  <c r="K7238" i="1"/>
  <c r="I7239" i="1"/>
  <c r="J7239" i="1"/>
  <c r="K7239" i="1"/>
  <c r="I7240" i="1"/>
  <c r="J7240" i="1"/>
  <c r="K7240" i="1"/>
  <c r="I7241" i="1"/>
  <c r="J7241" i="1"/>
  <c r="K7241" i="1"/>
  <c r="I7242" i="1"/>
  <c r="J7242" i="1"/>
  <c r="K7242" i="1"/>
  <c r="I7243" i="1"/>
  <c r="J7243" i="1"/>
  <c r="K7243" i="1"/>
  <c r="I7244" i="1"/>
  <c r="J7244" i="1"/>
  <c r="K7244" i="1"/>
  <c r="I7245" i="1"/>
  <c r="J7245" i="1"/>
  <c r="K7245" i="1"/>
  <c r="I7246" i="1"/>
  <c r="J7246" i="1"/>
  <c r="K7246" i="1"/>
  <c r="I7247" i="1"/>
  <c r="J7247" i="1"/>
  <c r="K7247" i="1"/>
  <c r="I7248" i="1"/>
  <c r="J7248" i="1"/>
  <c r="K7248" i="1"/>
  <c r="I7249" i="1"/>
  <c r="J7249" i="1"/>
  <c r="K7249" i="1"/>
  <c r="I7250" i="1"/>
  <c r="J7250" i="1"/>
  <c r="K7250" i="1"/>
  <c r="I7251" i="1"/>
  <c r="J7251" i="1"/>
  <c r="K7251" i="1"/>
  <c r="I7252" i="1"/>
  <c r="J7252" i="1"/>
  <c r="K7252" i="1"/>
  <c r="I7253" i="1"/>
  <c r="J7253" i="1"/>
  <c r="K7253" i="1"/>
  <c r="I7254" i="1"/>
  <c r="J7254" i="1"/>
  <c r="K7254" i="1"/>
  <c r="I7255" i="1"/>
  <c r="J7255" i="1"/>
  <c r="K7255" i="1"/>
  <c r="I7256" i="1"/>
  <c r="J7256" i="1"/>
  <c r="K7256" i="1"/>
  <c r="I7257" i="1"/>
  <c r="J7257" i="1"/>
  <c r="K7257" i="1"/>
  <c r="I7258" i="1"/>
  <c r="J7258" i="1"/>
  <c r="K7258" i="1"/>
  <c r="I7259" i="1"/>
  <c r="J7259" i="1"/>
  <c r="K7259" i="1"/>
  <c r="I7260" i="1"/>
  <c r="J7260" i="1"/>
  <c r="K7260" i="1"/>
  <c r="I7261" i="1"/>
  <c r="J7261" i="1"/>
  <c r="K7261" i="1"/>
  <c r="I7262" i="1"/>
  <c r="J7262" i="1"/>
  <c r="K7262" i="1"/>
  <c r="I7263" i="1"/>
  <c r="J7263" i="1"/>
  <c r="K7263" i="1"/>
  <c r="I7264" i="1"/>
  <c r="J7264" i="1"/>
  <c r="K7264" i="1"/>
  <c r="I7265" i="1"/>
  <c r="J7265" i="1"/>
  <c r="K7265" i="1"/>
  <c r="I7266" i="1"/>
  <c r="J7266" i="1"/>
  <c r="K7266" i="1"/>
  <c r="I7267" i="1"/>
  <c r="J7267" i="1"/>
  <c r="K7267" i="1"/>
  <c r="I7268" i="1"/>
  <c r="J7268" i="1"/>
  <c r="K7268" i="1"/>
  <c r="I7269" i="1"/>
  <c r="J7269" i="1"/>
  <c r="K7269" i="1"/>
  <c r="I7270" i="1"/>
  <c r="J7270" i="1"/>
  <c r="K7270" i="1"/>
  <c r="I7271" i="1"/>
  <c r="J7271" i="1"/>
  <c r="K7271" i="1"/>
  <c r="I7272" i="1"/>
  <c r="J7272" i="1"/>
  <c r="K7272" i="1"/>
  <c r="I7273" i="1"/>
  <c r="J7273" i="1"/>
  <c r="K7273" i="1"/>
  <c r="I7274" i="1"/>
  <c r="J7274" i="1"/>
  <c r="K7274" i="1"/>
  <c r="I7275" i="1"/>
  <c r="J7275" i="1"/>
  <c r="K7275" i="1"/>
  <c r="I7276" i="1"/>
  <c r="J7276" i="1"/>
  <c r="K7276" i="1"/>
  <c r="I7277" i="1"/>
  <c r="J7277" i="1"/>
  <c r="K7277" i="1"/>
  <c r="I7278" i="1"/>
  <c r="J7278" i="1"/>
  <c r="K7278" i="1"/>
  <c r="I7279" i="1"/>
  <c r="J7279" i="1"/>
  <c r="K7279" i="1"/>
  <c r="I7280" i="1"/>
  <c r="J7280" i="1"/>
  <c r="K7280" i="1"/>
  <c r="I7281" i="1"/>
  <c r="J7281" i="1"/>
  <c r="K7281" i="1"/>
  <c r="I7282" i="1"/>
  <c r="J7282" i="1"/>
  <c r="K7282" i="1"/>
  <c r="I7283" i="1"/>
  <c r="J7283" i="1"/>
  <c r="K7283" i="1"/>
  <c r="I7284" i="1"/>
  <c r="J7284" i="1"/>
  <c r="K7284" i="1"/>
  <c r="I7285" i="1"/>
  <c r="J7285" i="1"/>
  <c r="K7285" i="1"/>
  <c r="I7286" i="1"/>
  <c r="J7286" i="1"/>
  <c r="K7286" i="1"/>
  <c r="I7287" i="1"/>
  <c r="J7287" i="1"/>
  <c r="K7287" i="1"/>
  <c r="I7288" i="1"/>
  <c r="J7288" i="1"/>
  <c r="K7288" i="1"/>
  <c r="I7289" i="1"/>
  <c r="J7289" i="1"/>
  <c r="K7289" i="1"/>
  <c r="I7290" i="1"/>
  <c r="J7290" i="1"/>
  <c r="K7290" i="1"/>
  <c r="I7291" i="1"/>
  <c r="J7291" i="1"/>
  <c r="K7291" i="1"/>
  <c r="I7292" i="1"/>
  <c r="J7292" i="1"/>
  <c r="K7292" i="1"/>
  <c r="I7293" i="1"/>
  <c r="J7293" i="1"/>
  <c r="K7293" i="1"/>
  <c r="I7294" i="1"/>
  <c r="J7294" i="1"/>
  <c r="K7294" i="1"/>
  <c r="I7295" i="1"/>
  <c r="J7295" i="1"/>
  <c r="K7295" i="1"/>
  <c r="I7296" i="1"/>
  <c r="J7296" i="1"/>
  <c r="K7296" i="1"/>
  <c r="I7297" i="1"/>
  <c r="J7297" i="1"/>
  <c r="K7297" i="1"/>
  <c r="I7298" i="1"/>
  <c r="J7298" i="1"/>
  <c r="K7298" i="1"/>
  <c r="I7299" i="1"/>
  <c r="J7299" i="1"/>
  <c r="K7299" i="1"/>
  <c r="I7300" i="1"/>
  <c r="J7300" i="1"/>
  <c r="K7300" i="1"/>
  <c r="I7301" i="1"/>
  <c r="J7301" i="1"/>
  <c r="K7301" i="1"/>
  <c r="I7302" i="1"/>
  <c r="J7302" i="1"/>
  <c r="K7302" i="1"/>
  <c r="I7303" i="1"/>
  <c r="J7303" i="1"/>
  <c r="K7303" i="1"/>
  <c r="I7304" i="1"/>
  <c r="J7304" i="1"/>
  <c r="K7304" i="1"/>
  <c r="I7305" i="1"/>
  <c r="J7305" i="1"/>
  <c r="K7305" i="1"/>
  <c r="I7306" i="1"/>
  <c r="J7306" i="1"/>
  <c r="K7306" i="1"/>
  <c r="I7307" i="1"/>
  <c r="J7307" i="1"/>
  <c r="K7307" i="1"/>
  <c r="I7308" i="1"/>
  <c r="J7308" i="1"/>
  <c r="K7308" i="1"/>
  <c r="I7309" i="1"/>
  <c r="J7309" i="1"/>
  <c r="K7309" i="1"/>
  <c r="I7310" i="1"/>
  <c r="J7310" i="1"/>
  <c r="K7310" i="1"/>
  <c r="I7311" i="1"/>
  <c r="J7311" i="1"/>
  <c r="K7311" i="1"/>
  <c r="I7312" i="1"/>
  <c r="J7312" i="1"/>
  <c r="K7312" i="1"/>
  <c r="I7313" i="1"/>
  <c r="J7313" i="1"/>
  <c r="K7313" i="1"/>
  <c r="I7314" i="1"/>
  <c r="J7314" i="1"/>
  <c r="K7314" i="1"/>
  <c r="I7315" i="1"/>
  <c r="J7315" i="1"/>
  <c r="K7315" i="1"/>
  <c r="I7316" i="1"/>
  <c r="J7316" i="1"/>
  <c r="K7316" i="1"/>
  <c r="I7317" i="1"/>
  <c r="J7317" i="1"/>
  <c r="K7317" i="1"/>
  <c r="I7318" i="1"/>
  <c r="J7318" i="1"/>
  <c r="K7318" i="1"/>
  <c r="I7319" i="1"/>
  <c r="J7319" i="1"/>
  <c r="K7319" i="1"/>
  <c r="I7320" i="1"/>
  <c r="J7320" i="1"/>
  <c r="K7320" i="1"/>
  <c r="I7321" i="1"/>
  <c r="J7321" i="1"/>
  <c r="K7321" i="1"/>
  <c r="I7322" i="1"/>
  <c r="J7322" i="1"/>
  <c r="K7322" i="1"/>
  <c r="I7323" i="1"/>
  <c r="J7323" i="1"/>
  <c r="K7323" i="1"/>
  <c r="I7324" i="1"/>
  <c r="J7324" i="1"/>
  <c r="K7324" i="1"/>
  <c r="I7325" i="1"/>
  <c r="J7325" i="1"/>
  <c r="K7325" i="1"/>
  <c r="I7326" i="1"/>
  <c r="J7326" i="1"/>
  <c r="K7326" i="1"/>
  <c r="I7327" i="1"/>
  <c r="J7327" i="1"/>
  <c r="K7327" i="1"/>
  <c r="I7328" i="1"/>
  <c r="J7328" i="1"/>
  <c r="K7328" i="1"/>
  <c r="I7329" i="1"/>
  <c r="J7329" i="1"/>
  <c r="K7329" i="1"/>
  <c r="I7330" i="1"/>
  <c r="J7330" i="1"/>
  <c r="K7330" i="1"/>
  <c r="I7331" i="1"/>
  <c r="J7331" i="1"/>
  <c r="K7331" i="1"/>
  <c r="I7332" i="1"/>
  <c r="J7332" i="1"/>
  <c r="K7332" i="1"/>
  <c r="I7333" i="1"/>
  <c r="J7333" i="1"/>
  <c r="K7333" i="1"/>
  <c r="I7334" i="1"/>
  <c r="J7334" i="1"/>
  <c r="K7334" i="1"/>
  <c r="I7335" i="1"/>
  <c r="J7335" i="1"/>
  <c r="K7335" i="1"/>
  <c r="I7336" i="1"/>
  <c r="J7336" i="1"/>
  <c r="K7336" i="1"/>
  <c r="I7337" i="1"/>
  <c r="J7337" i="1"/>
  <c r="K7337" i="1"/>
  <c r="I7338" i="1"/>
  <c r="J7338" i="1"/>
  <c r="K7338" i="1"/>
  <c r="I7339" i="1"/>
  <c r="J7339" i="1"/>
  <c r="K7339" i="1"/>
  <c r="I7340" i="1"/>
  <c r="J7340" i="1"/>
  <c r="K7340" i="1"/>
  <c r="I7341" i="1"/>
  <c r="J7341" i="1"/>
  <c r="K7341" i="1"/>
  <c r="I7342" i="1"/>
  <c r="J7342" i="1"/>
  <c r="K7342" i="1"/>
  <c r="I7343" i="1"/>
  <c r="J7343" i="1"/>
  <c r="K7343" i="1"/>
  <c r="I7344" i="1"/>
  <c r="J7344" i="1"/>
  <c r="K7344" i="1"/>
  <c r="I7345" i="1"/>
  <c r="J7345" i="1"/>
  <c r="K7345" i="1"/>
  <c r="I7346" i="1"/>
  <c r="J7346" i="1"/>
  <c r="K7346" i="1"/>
  <c r="I7347" i="1"/>
  <c r="J7347" i="1"/>
  <c r="K7347" i="1"/>
  <c r="I7348" i="1"/>
  <c r="J7348" i="1"/>
  <c r="K7348" i="1"/>
  <c r="I7349" i="1"/>
  <c r="J7349" i="1"/>
  <c r="K7349" i="1"/>
  <c r="I7350" i="1"/>
  <c r="J7350" i="1"/>
  <c r="K7350" i="1"/>
  <c r="I7351" i="1"/>
  <c r="J7351" i="1"/>
  <c r="K7351" i="1"/>
  <c r="I7352" i="1"/>
  <c r="J7352" i="1"/>
  <c r="K7352" i="1"/>
  <c r="I7353" i="1"/>
  <c r="J7353" i="1"/>
  <c r="K7353" i="1"/>
  <c r="I7354" i="1"/>
  <c r="J7354" i="1"/>
  <c r="K7354" i="1"/>
  <c r="I7355" i="1"/>
  <c r="J7355" i="1"/>
  <c r="K7355" i="1"/>
  <c r="I7356" i="1"/>
  <c r="J7356" i="1"/>
  <c r="K7356" i="1"/>
  <c r="I7357" i="1"/>
  <c r="J7357" i="1"/>
  <c r="K7357" i="1"/>
  <c r="I7358" i="1"/>
  <c r="J7358" i="1"/>
  <c r="K7358" i="1"/>
  <c r="I7359" i="1"/>
  <c r="J7359" i="1"/>
  <c r="K7359" i="1"/>
  <c r="I7360" i="1"/>
  <c r="J7360" i="1"/>
  <c r="K7360" i="1"/>
  <c r="I7361" i="1"/>
  <c r="J7361" i="1"/>
  <c r="K7361" i="1"/>
  <c r="I7362" i="1"/>
  <c r="J7362" i="1"/>
  <c r="K7362" i="1"/>
  <c r="I7363" i="1"/>
  <c r="J7363" i="1"/>
  <c r="K7363" i="1"/>
  <c r="I7364" i="1"/>
  <c r="J7364" i="1"/>
  <c r="K7364" i="1"/>
  <c r="I7365" i="1"/>
  <c r="J7365" i="1"/>
  <c r="K7365" i="1"/>
  <c r="I7366" i="1"/>
  <c r="J7366" i="1"/>
  <c r="K7366" i="1"/>
  <c r="I7367" i="1"/>
  <c r="J7367" i="1"/>
  <c r="K7367" i="1"/>
  <c r="I7368" i="1"/>
  <c r="J7368" i="1"/>
  <c r="K7368" i="1"/>
  <c r="I7369" i="1"/>
  <c r="J7369" i="1"/>
  <c r="K7369" i="1"/>
  <c r="I7370" i="1"/>
  <c r="J7370" i="1"/>
  <c r="K7370" i="1"/>
  <c r="I7371" i="1"/>
  <c r="J7371" i="1"/>
  <c r="K7371" i="1"/>
  <c r="I7372" i="1"/>
  <c r="J7372" i="1"/>
  <c r="K7372" i="1"/>
  <c r="I7373" i="1"/>
  <c r="J7373" i="1"/>
  <c r="K7373" i="1"/>
  <c r="I7374" i="1"/>
  <c r="J7374" i="1"/>
  <c r="K7374" i="1"/>
  <c r="I7375" i="1"/>
  <c r="J7375" i="1"/>
  <c r="K7375" i="1"/>
  <c r="I7376" i="1"/>
  <c r="J7376" i="1"/>
  <c r="K7376" i="1"/>
  <c r="I7377" i="1"/>
  <c r="J7377" i="1"/>
  <c r="K7377" i="1"/>
  <c r="I7378" i="1"/>
  <c r="J7378" i="1"/>
  <c r="K7378" i="1"/>
  <c r="I7379" i="1"/>
  <c r="J7379" i="1"/>
  <c r="K7379" i="1"/>
  <c r="I7380" i="1"/>
  <c r="J7380" i="1"/>
  <c r="K7380" i="1"/>
  <c r="I7381" i="1"/>
  <c r="J7381" i="1"/>
  <c r="K7381" i="1"/>
  <c r="I7382" i="1"/>
  <c r="J7382" i="1"/>
  <c r="K7382" i="1"/>
  <c r="I7383" i="1"/>
  <c r="J7383" i="1"/>
  <c r="K7383" i="1"/>
  <c r="I7384" i="1"/>
  <c r="J7384" i="1"/>
  <c r="K7384" i="1"/>
  <c r="I7385" i="1"/>
  <c r="J7385" i="1"/>
  <c r="K7385" i="1"/>
  <c r="I7386" i="1"/>
  <c r="J7386" i="1"/>
  <c r="K7386" i="1"/>
  <c r="I7387" i="1"/>
  <c r="J7387" i="1"/>
  <c r="K7387" i="1"/>
  <c r="I7388" i="1"/>
  <c r="J7388" i="1"/>
  <c r="K7388" i="1"/>
  <c r="I7389" i="1"/>
  <c r="J7389" i="1"/>
  <c r="K7389" i="1"/>
  <c r="I7390" i="1"/>
  <c r="J7390" i="1"/>
  <c r="K7390" i="1"/>
  <c r="I7391" i="1"/>
  <c r="J7391" i="1"/>
  <c r="K7391" i="1"/>
  <c r="I7392" i="1"/>
  <c r="J7392" i="1"/>
  <c r="K7392" i="1"/>
  <c r="I7393" i="1"/>
  <c r="J7393" i="1"/>
  <c r="K7393"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I2466" i="1" l="1"/>
  <c r="J2466" i="1"/>
  <c r="K2466" i="1"/>
  <c r="I2467" i="1"/>
  <c r="J2467" i="1"/>
  <c r="K2467" i="1"/>
  <c r="I2468" i="1"/>
  <c r="J2468" i="1"/>
  <c r="K2468" i="1"/>
  <c r="I2469" i="1"/>
  <c r="J2469" i="1"/>
  <c r="K2469" i="1"/>
  <c r="I2470" i="1"/>
  <c r="J2470" i="1"/>
  <c r="K2470" i="1"/>
  <c r="I2471" i="1"/>
  <c r="J2471" i="1"/>
  <c r="K2471" i="1"/>
  <c r="I2472" i="1"/>
  <c r="J2472" i="1"/>
  <c r="K2472" i="1"/>
  <c r="I2473" i="1"/>
  <c r="J2473" i="1"/>
  <c r="K2473" i="1"/>
  <c r="I2474" i="1"/>
  <c r="J2474" i="1"/>
  <c r="K2474" i="1"/>
  <c r="I2475" i="1"/>
  <c r="J2475" i="1"/>
  <c r="K2475" i="1"/>
  <c r="I2476" i="1"/>
  <c r="J2476" i="1"/>
  <c r="K2476" i="1"/>
  <c r="I2477" i="1"/>
  <c r="J2477" i="1"/>
  <c r="K2477" i="1"/>
  <c r="I2478" i="1"/>
  <c r="J2478" i="1"/>
  <c r="K2478" i="1"/>
  <c r="I2479" i="1"/>
  <c r="J2479" i="1"/>
  <c r="K2479" i="1"/>
  <c r="I2480" i="1"/>
  <c r="J2480" i="1"/>
  <c r="K2480" i="1"/>
  <c r="I2481" i="1"/>
  <c r="J2481" i="1"/>
  <c r="K2481" i="1"/>
  <c r="I2482" i="1"/>
  <c r="J2482" i="1"/>
  <c r="K2482" i="1"/>
  <c r="I2483" i="1"/>
  <c r="J2483" i="1"/>
  <c r="K2483" i="1"/>
  <c r="I2484" i="1"/>
  <c r="J2484" i="1"/>
  <c r="K2484" i="1"/>
  <c r="I2485" i="1"/>
  <c r="J2485" i="1"/>
  <c r="K2485" i="1"/>
  <c r="I2486" i="1"/>
  <c r="J2486" i="1"/>
  <c r="K2486" i="1"/>
  <c r="I2487" i="1"/>
  <c r="J2487" i="1"/>
  <c r="K2487" i="1"/>
  <c r="I2488" i="1"/>
  <c r="J2488" i="1"/>
  <c r="K2488" i="1"/>
  <c r="I2489" i="1"/>
  <c r="J2489" i="1"/>
  <c r="K2489" i="1"/>
  <c r="I2490" i="1"/>
  <c r="J2490" i="1"/>
  <c r="K2490" i="1"/>
  <c r="I2491" i="1"/>
  <c r="J2491" i="1"/>
  <c r="K2491" i="1"/>
  <c r="I2492" i="1"/>
  <c r="J2492" i="1"/>
  <c r="K2492" i="1"/>
  <c r="I2493" i="1"/>
  <c r="J2493" i="1"/>
  <c r="K2493" i="1"/>
  <c r="I2494" i="1"/>
  <c r="J2494" i="1"/>
  <c r="K2494" i="1"/>
  <c r="I2495" i="1"/>
  <c r="J2495" i="1"/>
  <c r="K2495" i="1"/>
  <c r="I2496" i="1"/>
  <c r="J2496" i="1"/>
  <c r="K2496" i="1"/>
  <c r="I2497" i="1"/>
  <c r="J2497" i="1"/>
  <c r="K2497" i="1"/>
  <c r="I2498" i="1"/>
  <c r="J2498" i="1"/>
  <c r="K2498" i="1"/>
  <c r="I2499" i="1"/>
  <c r="J2499" i="1"/>
  <c r="K2499" i="1"/>
  <c r="I2500" i="1"/>
  <c r="J2500" i="1"/>
  <c r="K2500" i="1"/>
  <c r="I2501" i="1"/>
  <c r="J2501" i="1"/>
  <c r="K2501" i="1"/>
  <c r="I2502" i="1"/>
  <c r="J2502" i="1"/>
  <c r="K2502" i="1"/>
  <c r="I2503" i="1"/>
  <c r="J2503" i="1"/>
  <c r="K2503" i="1"/>
  <c r="I2504" i="1"/>
  <c r="J2504" i="1"/>
  <c r="K2504" i="1"/>
  <c r="I2505" i="1"/>
  <c r="J2505" i="1"/>
  <c r="K2505" i="1"/>
  <c r="I2506" i="1"/>
  <c r="J2506" i="1"/>
  <c r="K2506" i="1"/>
  <c r="I2507" i="1"/>
  <c r="J2507" i="1"/>
  <c r="K2507" i="1"/>
  <c r="I2508" i="1"/>
  <c r="J2508" i="1"/>
  <c r="K2508" i="1"/>
  <c r="I2509" i="1"/>
  <c r="J2509" i="1"/>
  <c r="K2509" i="1"/>
  <c r="I2510" i="1"/>
  <c r="J2510" i="1"/>
  <c r="K2510" i="1"/>
  <c r="I2511" i="1"/>
  <c r="J2511" i="1"/>
  <c r="K2511" i="1"/>
  <c r="I2512" i="1"/>
  <c r="J2512" i="1"/>
  <c r="K2512" i="1"/>
  <c r="I2513" i="1"/>
  <c r="J2513" i="1"/>
  <c r="K2513" i="1"/>
  <c r="I2514" i="1"/>
  <c r="J2514" i="1"/>
  <c r="K2514" i="1"/>
  <c r="I2515" i="1"/>
  <c r="J2515" i="1"/>
  <c r="K2515" i="1"/>
  <c r="I2516" i="1"/>
  <c r="J2516" i="1"/>
  <c r="K2516" i="1"/>
  <c r="I2517" i="1"/>
  <c r="J2517" i="1"/>
  <c r="K2517" i="1"/>
  <c r="I2518" i="1"/>
  <c r="J2518" i="1"/>
  <c r="K2518" i="1"/>
  <c r="I2519" i="1"/>
  <c r="J2519" i="1"/>
  <c r="K2519" i="1"/>
  <c r="I2520" i="1"/>
  <c r="J2520" i="1"/>
  <c r="K2520" i="1"/>
  <c r="I2521" i="1"/>
  <c r="J2521" i="1"/>
  <c r="K2521" i="1"/>
  <c r="I2522" i="1"/>
  <c r="J2522" i="1"/>
  <c r="K2522" i="1"/>
  <c r="I2523" i="1"/>
  <c r="J2523" i="1"/>
  <c r="K2523" i="1"/>
  <c r="I2524" i="1"/>
  <c r="J2524" i="1"/>
  <c r="K2524" i="1"/>
  <c r="I2525" i="1"/>
  <c r="J2525" i="1"/>
  <c r="K2525" i="1"/>
  <c r="I2526" i="1"/>
  <c r="J2526" i="1"/>
  <c r="K2526" i="1"/>
  <c r="I2527" i="1"/>
  <c r="J2527" i="1"/>
  <c r="K2527" i="1"/>
  <c r="I2528" i="1"/>
  <c r="J2528" i="1"/>
  <c r="K2528" i="1"/>
  <c r="I2529" i="1"/>
  <c r="J2529" i="1"/>
  <c r="K2529" i="1"/>
  <c r="I2530" i="1"/>
  <c r="J2530" i="1"/>
  <c r="K2530" i="1"/>
  <c r="I2531" i="1"/>
  <c r="J2531" i="1"/>
  <c r="K2531" i="1"/>
  <c r="I2532" i="1"/>
  <c r="J2532" i="1"/>
  <c r="K2532" i="1"/>
  <c r="I2533" i="1"/>
  <c r="J2533" i="1"/>
  <c r="K2533" i="1"/>
  <c r="I2534" i="1"/>
  <c r="J2534" i="1"/>
  <c r="K2534" i="1"/>
  <c r="I2535" i="1"/>
  <c r="J2535" i="1"/>
  <c r="K2535" i="1"/>
  <c r="I2536" i="1"/>
  <c r="J2536" i="1"/>
  <c r="K2536" i="1"/>
  <c r="I2537" i="1"/>
  <c r="J2537" i="1"/>
  <c r="K2537" i="1"/>
  <c r="I2538" i="1"/>
  <c r="J2538" i="1"/>
  <c r="K2538" i="1"/>
  <c r="I2539" i="1"/>
  <c r="J2539" i="1"/>
  <c r="K2539" i="1"/>
  <c r="I2540" i="1"/>
  <c r="J2540" i="1"/>
  <c r="K2540" i="1"/>
  <c r="I2541" i="1"/>
  <c r="J2541" i="1"/>
  <c r="K2541" i="1"/>
  <c r="I2542" i="1"/>
  <c r="J2542" i="1"/>
  <c r="K2542" i="1"/>
  <c r="I2543" i="1"/>
  <c r="J2543" i="1"/>
  <c r="K2543" i="1"/>
  <c r="I2544" i="1"/>
  <c r="J2544" i="1"/>
  <c r="K2544" i="1"/>
  <c r="I2545" i="1"/>
  <c r="J2545" i="1"/>
  <c r="K2545" i="1"/>
  <c r="I2546" i="1"/>
  <c r="J2546" i="1"/>
  <c r="K2546" i="1"/>
  <c r="I2547" i="1"/>
  <c r="J2547" i="1"/>
  <c r="K2547" i="1"/>
  <c r="I2548" i="1"/>
  <c r="J2548" i="1"/>
  <c r="K2548" i="1"/>
  <c r="I2549" i="1"/>
  <c r="J2549" i="1"/>
  <c r="K2549" i="1"/>
  <c r="I2550" i="1"/>
  <c r="J2550" i="1"/>
  <c r="K2550" i="1"/>
  <c r="I2551" i="1"/>
  <c r="J2551" i="1"/>
  <c r="K2551" i="1"/>
  <c r="I2552" i="1"/>
  <c r="J2552" i="1"/>
  <c r="K2552" i="1"/>
  <c r="I2553" i="1"/>
  <c r="J2553" i="1"/>
  <c r="K2553" i="1"/>
  <c r="I2554" i="1"/>
  <c r="J2554" i="1"/>
  <c r="K2554" i="1"/>
  <c r="I2555" i="1"/>
  <c r="J2555" i="1"/>
  <c r="K2555" i="1"/>
  <c r="I2556" i="1"/>
  <c r="J2556" i="1"/>
  <c r="K2556" i="1"/>
  <c r="I2557" i="1"/>
  <c r="J2557" i="1"/>
  <c r="K2557" i="1"/>
  <c r="I2558" i="1"/>
  <c r="J2558" i="1"/>
  <c r="K2558" i="1"/>
  <c r="I2559" i="1"/>
  <c r="J2559" i="1"/>
  <c r="K2559" i="1"/>
  <c r="I2560" i="1"/>
  <c r="J2560" i="1"/>
  <c r="K2560" i="1"/>
  <c r="I2561" i="1"/>
  <c r="J2561" i="1"/>
  <c r="K2561" i="1"/>
  <c r="I2562" i="1"/>
  <c r="J2562" i="1"/>
  <c r="K2562" i="1"/>
  <c r="I2563" i="1"/>
  <c r="J2563" i="1"/>
  <c r="K2563" i="1"/>
  <c r="I2564" i="1"/>
  <c r="J2564" i="1"/>
  <c r="K2564" i="1"/>
  <c r="I2565" i="1"/>
  <c r="J2565" i="1"/>
  <c r="K2565" i="1"/>
  <c r="I2566" i="1"/>
  <c r="J2566" i="1"/>
  <c r="K2566" i="1"/>
  <c r="I2567" i="1"/>
  <c r="J2567" i="1"/>
  <c r="K2567" i="1"/>
  <c r="I2568" i="1"/>
  <c r="J2568" i="1"/>
  <c r="K2568" i="1"/>
  <c r="I2569" i="1"/>
  <c r="J2569" i="1"/>
  <c r="K2569" i="1"/>
  <c r="I2570" i="1"/>
  <c r="J2570" i="1"/>
  <c r="K2570" i="1"/>
  <c r="I2571" i="1"/>
  <c r="J2571" i="1"/>
  <c r="K2571" i="1"/>
  <c r="I2572" i="1"/>
  <c r="J2572" i="1"/>
  <c r="K2572" i="1"/>
  <c r="I2573" i="1"/>
  <c r="J2573" i="1"/>
  <c r="K2573" i="1"/>
  <c r="I2574" i="1"/>
  <c r="J2574" i="1"/>
  <c r="K2574" i="1"/>
  <c r="I2575" i="1"/>
  <c r="J2575" i="1"/>
  <c r="K2575" i="1"/>
  <c r="I2576" i="1"/>
  <c r="J2576" i="1"/>
  <c r="K2576" i="1"/>
  <c r="I2577" i="1"/>
  <c r="J2577" i="1"/>
  <c r="K2577" i="1"/>
  <c r="I2578" i="1"/>
  <c r="J2578" i="1"/>
  <c r="K2578" i="1"/>
  <c r="I2579" i="1"/>
  <c r="J2579" i="1"/>
  <c r="K2579" i="1"/>
  <c r="I2580" i="1"/>
  <c r="J2580" i="1"/>
  <c r="K2580" i="1"/>
  <c r="I2581" i="1"/>
  <c r="J2581" i="1"/>
  <c r="K2581" i="1"/>
  <c r="I2582" i="1"/>
  <c r="J2582" i="1"/>
  <c r="K2582" i="1"/>
  <c r="I2583" i="1"/>
  <c r="J2583" i="1"/>
  <c r="K2583" i="1"/>
  <c r="I2584" i="1"/>
  <c r="J2584" i="1"/>
  <c r="K2584" i="1"/>
  <c r="I2585" i="1"/>
  <c r="J2585" i="1"/>
  <c r="K2585" i="1"/>
  <c r="I2586" i="1"/>
  <c r="J2586" i="1"/>
  <c r="K2586" i="1"/>
  <c r="I2587" i="1"/>
  <c r="J2587" i="1"/>
  <c r="K2587" i="1"/>
  <c r="I2588" i="1"/>
  <c r="J2588" i="1"/>
  <c r="K2588" i="1"/>
  <c r="I2589" i="1"/>
  <c r="J2589" i="1"/>
  <c r="K2589" i="1"/>
  <c r="I2590" i="1"/>
  <c r="J2590" i="1"/>
  <c r="K2590" i="1"/>
  <c r="I2591" i="1"/>
  <c r="J2591" i="1"/>
  <c r="K2591" i="1"/>
  <c r="I2592" i="1"/>
  <c r="J2592" i="1"/>
  <c r="K2592" i="1"/>
  <c r="I2593" i="1"/>
  <c r="J2593" i="1"/>
  <c r="K2593" i="1"/>
  <c r="I2594" i="1"/>
  <c r="J2594" i="1"/>
  <c r="K2594" i="1"/>
  <c r="I2595" i="1"/>
  <c r="J2595" i="1"/>
  <c r="K2595" i="1"/>
  <c r="I2596" i="1"/>
  <c r="J2596" i="1"/>
  <c r="K2596" i="1"/>
  <c r="I2597" i="1"/>
  <c r="J2597" i="1"/>
  <c r="K2597" i="1"/>
  <c r="I2598" i="1"/>
  <c r="J2598" i="1"/>
  <c r="K2598" i="1"/>
  <c r="I2599" i="1"/>
  <c r="J2599" i="1"/>
  <c r="K2599" i="1"/>
  <c r="I2600" i="1"/>
  <c r="J2600" i="1"/>
  <c r="K2600" i="1"/>
  <c r="I2601" i="1"/>
  <c r="J2601" i="1"/>
  <c r="K2601" i="1"/>
  <c r="I2602" i="1"/>
  <c r="J2602" i="1"/>
  <c r="K2602" i="1"/>
  <c r="I2603" i="1"/>
  <c r="J2603" i="1"/>
  <c r="K2603" i="1"/>
  <c r="I2604" i="1"/>
  <c r="J2604" i="1"/>
  <c r="K2604" i="1"/>
  <c r="I2605" i="1"/>
  <c r="J2605" i="1"/>
  <c r="K2605" i="1"/>
  <c r="I2606" i="1"/>
  <c r="J2606" i="1"/>
  <c r="K2606" i="1"/>
  <c r="I2607" i="1"/>
  <c r="J2607" i="1"/>
  <c r="K2607" i="1"/>
  <c r="I2608" i="1"/>
  <c r="J2608" i="1"/>
  <c r="K2608" i="1"/>
  <c r="I2609" i="1"/>
  <c r="J2609" i="1"/>
  <c r="K2609" i="1"/>
  <c r="I2610" i="1"/>
  <c r="J2610" i="1"/>
  <c r="K2610" i="1"/>
  <c r="I2611" i="1"/>
  <c r="J2611" i="1"/>
  <c r="K2611" i="1"/>
  <c r="I2612" i="1"/>
  <c r="J2612" i="1"/>
  <c r="K2612" i="1"/>
  <c r="I2613" i="1"/>
  <c r="J2613" i="1"/>
  <c r="K2613" i="1"/>
  <c r="I2614" i="1"/>
  <c r="J2614" i="1"/>
  <c r="K2614" i="1"/>
  <c r="I2615" i="1"/>
  <c r="J2615" i="1"/>
  <c r="K2615" i="1"/>
  <c r="I2616" i="1"/>
  <c r="J2616" i="1"/>
  <c r="K2616" i="1"/>
  <c r="I2617" i="1"/>
  <c r="J2617" i="1"/>
  <c r="K2617" i="1"/>
  <c r="I2618" i="1"/>
  <c r="J2618" i="1"/>
  <c r="K2618" i="1"/>
  <c r="I2619" i="1"/>
  <c r="J2619" i="1"/>
  <c r="K2619" i="1"/>
  <c r="I2620" i="1"/>
  <c r="J2620" i="1"/>
  <c r="K2620" i="1"/>
  <c r="I2621" i="1"/>
  <c r="J2621" i="1"/>
  <c r="K2621" i="1"/>
  <c r="I2622" i="1"/>
  <c r="J2622" i="1"/>
  <c r="K2622" i="1"/>
  <c r="I2623" i="1"/>
  <c r="J2623" i="1"/>
  <c r="K2623" i="1"/>
  <c r="I2624" i="1"/>
  <c r="J2624" i="1"/>
  <c r="K2624" i="1"/>
  <c r="I2625" i="1"/>
  <c r="J2625" i="1"/>
  <c r="K2625" i="1"/>
  <c r="I2626" i="1"/>
  <c r="J2626" i="1"/>
  <c r="K2626" i="1"/>
  <c r="I2627" i="1"/>
  <c r="J2627" i="1"/>
  <c r="K2627" i="1"/>
  <c r="I2628" i="1"/>
  <c r="J2628" i="1"/>
  <c r="K2628" i="1"/>
  <c r="I2629" i="1"/>
  <c r="J2629" i="1"/>
  <c r="K2629" i="1"/>
  <c r="I2630" i="1"/>
  <c r="J2630" i="1"/>
  <c r="K2630" i="1"/>
  <c r="I2631" i="1"/>
  <c r="J2631" i="1"/>
  <c r="K2631" i="1"/>
  <c r="I2632" i="1"/>
  <c r="J2632" i="1"/>
  <c r="K2632" i="1"/>
  <c r="I2633" i="1"/>
  <c r="J2633" i="1"/>
  <c r="K2633" i="1"/>
  <c r="I2634" i="1"/>
  <c r="J2634" i="1"/>
  <c r="K2634" i="1"/>
  <c r="I2635" i="1"/>
  <c r="J2635" i="1"/>
  <c r="K2635" i="1"/>
  <c r="I2636" i="1"/>
  <c r="J2636" i="1"/>
  <c r="K2636" i="1"/>
  <c r="I2637" i="1"/>
  <c r="J2637" i="1"/>
  <c r="K2637" i="1"/>
  <c r="I2638" i="1"/>
  <c r="J2638" i="1"/>
  <c r="K2638" i="1"/>
  <c r="I2639" i="1"/>
  <c r="J2639" i="1"/>
  <c r="K2639" i="1"/>
  <c r="I2640" i="1"/>
  <c r="J2640" i="1"/>
  <c r="K2640" i="1"/>
  <c r="I2641" i="1"/>
  <c r="J2641" i="1"/>
  <c r="K2641" i="1"/>
  <c r="I2642" i="1"/>
  <c r="J2642" i="1"/>
  <c r="K2642" i="1"/>
  <c r="I2643" i="1"/>
  <c r="J2643" i="1"/>
  <c r="K2643" i="1"/>
  <c r="I2644" i="1"/>
  <c r="J2644" i="1"/>
  <c r="K2644" i="1"/>
  <c r="I2645" i="1"/>
  <c r="J2645" i="1"/>
  <c r="K2645" i="1"/>
  <c r="I2646" i="1"/>
  <c r="J2646" i="1"/>
  <c r="K2646" i="1"/>
  <c r="I2647" i="1"/>
  <c r="J2647" i="1"/>
  <c r="K2647" i="1"/>
  <c r="I2648" i="1"/>
  <c r="J2648" i="1"/>
  <c r="K2648" i="1"/>
  <c r="I2649" i="1"/>
  <c r="J2649" i="1"/>
  <c r="K2649" i="1"/>
  <c r="I2650" i="1"/>
  <c r="J2650" i="1"/>
  <c r="K2650" i="1"/>
  <c r="I2651" i="1"/>
  <c r="J2651" i="1"/>
  <c r="K2651" i="1"/>
  <c r="I2652" i="1"/>
  <c r="J2652" i="1"/>
  <c r="K2652" i="1"/>
  <c r="I2653" i="1"/>
  <c r="J2653" i="1"/>
  <c r="K2653" i="1"/>
  <c r="I2654" i="1"/>
  <c r="J2654" i="1"/>
  <c r="K2654" i="1"/>
  <c r="I2655" i="1"/>
  <c r="J2655" i="1"/>
  <c r="K2655" i="1"/>
  <c r="I2656" i="1"/>
  <c r="J2656" i="1"/>
  <c r="K2656" i="1"/>
  <c r="I2657" i="1"/>
  <c r="J2657" i="1"/>
  <c r="K2657" i="1"/>
  <c r="I2658" i="1"/>
  <c r="J2658" i="1"/>
  <c r="K2658" i="1"/>
  <c r="I2659" i="1"/>
  <c r="J2659" i="1"/>
  <c r="K2659" i="1"/>
  <c r="I2660" i="1"/>
  <c r="J2660" i="1"/>
  <c r="K2660" i="1"/>
  <c r="I2661" i="1"/>
  <c r="J2661" i="1"/>
  <c r="K2661" i="1"/>
  <c r="I2662" i="1"/>
  <c r="J2662" i="1"/>
  <c r="K2662" i="1"/>
  <c r="I2663" i="1"/>
  <c r="J2663" i="1"/>
  <c r="K2663" i="1"/>
  <c r="I2664" i="1"/>
  <c r="J2664" i="1"/>
  <c r="K2664" i="1"/>
  <c r="I2665" i="1"/>
  <c r="J2665" i="1"/>
  <c r="K2665" i="1"/>
  <c r="I2666" i="1"/>
  <c r="J2666" i="1"/>
  <c r="K2666" i="1"/>
  <c r="I2667" i="1"/>
  <c r="J2667" i="1"/>
  <c r="K2667" i="1"/>
  <c r="I2668" i="1"/>
  <c r="J2668" i="1"/>
  <c r="K2668" i="1"/>
  <c r="I2669" i="1"/>
  <c r="J2669" i="1"/>
  <c r="K2669" i="1"/>
  <c r="I2670" i="1"/>
  <c r="J2670" i="1"/>
  <c r="K2670" i="1"/>
  <c r="I2671" i="1"/>
  <c r="J2671" i="1"/>
  <c r="K2671" i="1"/>
  <c r="I2672" i="1"/>
  <c r="J2672" i="1"/>
  <c r="K2672" i="1"/>
  <c r="I2673" i="1"/>
  <c r="J2673" i="1"/>
  <c r="K2673" i="1"/>
  <c r="I2674" i="1"/>
  <c r="J2674" i="1"/>
  <c r="K2674" i="1"/>
  <c r="I2675" i="1"/>
  <c r="J2675" i="1"/>
  <c r="K2675" i="1"/>
  <c r="I2676" i="1"/>
  <c r="J2676" i="1"/>
  <c r="K2676" i="1"/>
  <c r="I2677" i="1"/>
  <c r="J2677" i="1"/>
  <c r="K2677" i="1"/>
  <c r="I2678" i="1"/>
  <c r="J2678" i="1"/>
  <c r="K2678" i="1"/>
  <c r="I2679" i="1"/>
  <c r="J2679" i="1"/>
  <c r="K2679" i="1"/>
  <c r="I2680" i="1"/>
  <c r="J2680" i="1"/>
  <c r="K2680" i="1"/>
  <c r="I2681" i="1"/>
  <c r="J2681" i="1"/>
  <c r="K2681" i="1"/>
  <c r="I2682" i="1"/>
  <c r="J2682" i="1"/>
  <c r="K2682" i="1"/>
  <c r="I2683" i="1"/>
  <c r="J2683" i="1"/>
  <c r="K2683" i="1"/>
  <c r="I2684" i="1"/>
  <c r="J2684" i="1"/>
  <c r="K2684" i="1"/>
  <c r="I2685" i="1"/>
  <c r="J2685" i="1"/>
  <c r="K2685" i="1"/>
  <c r="I2686" i="1"/>
  <c r="J2686" i="1"/>
  <c r="K2686" i="1"/>
  <c r="I2687" i="1"/>
  <c r="J2687" i="1"/>
  <c r="K2687" i="1"/>
  <c r="I2688" i="1"/>
  <c r="J2688" i="1"/>
  <c r="K2688" i="1"/>
  <c r="I2689" i="1"/>
  <c r="J2689" i="1"/>
  <c r="K2689" i="1"/>
  <c r="I2690" i="1"/>
  <c r="J2690" i="1"/>
  <c r="K2690" i="1"/>
  <c r="I2691" i="1"/>
  <c r="J2691" i="1"/>
  <c r="K2691" i="1"/>
  <c r="I2692" i="1"/>
  <c r="J2692" i="1"/>
  <c r="K2692" i="1"/>
  <c r="I2693" i="1"/>
  <c r="J2693" i="1"/>
  <c r="K2693" i="1"/>
  <c r="I2694" i="1"/>
  <c r="J2694" i="1"/>
  <c r="K2694" i="1"/>
  <c r="I2695" i="1"/>
  <c r="J2695" i="1"/>
  <c r="K2695" i="1"/>
  <c r="I2696" i="1"/>
  <c r="J2696" i="1"/>
  <c r="K2696" i="1"/>
  <c r="I2697" i="1"/>
  <c r="J2697" i="1"/>
  <c r="K2697" i="1"/>
  <c r="I2698" i="1"/>
  <c r="J2698" i="1"/>
  <c r="K2698" i="1"/>
  <c r="I2699" i="1"/>
  <c r="J2699" i="1"/>
  <c r="K2699" i="1"/>
  <c r="I2700" i="1"/>
  <c r="J2700" i="1"/>
  <c r="K2700" i="1"/>
  <c r="I2701" i="1"/>
  <c r="J2701" i="1"/>
  <c r="K2701" i="1"/>
  <c r="I2702" i="1"/>
  <c r="J2702" i="1"/>
  <c r="K2702" i="1"/>
  <c r="I2703" i="1"/>
  <c r="J2703" i="1"/>
  <c r="K2703" i="1"/>
  <c r="I2704" i="1"/>
  <c r="J2704" i="1"/>
  <c r="K2704" i="1"/>
  <c r="I2705" i="1"/>
  <c r="J2705" i="1"/>
  <c r="K2705" i="1"/>
  <c r="I2706" i="1"/>
  <c r="J2706" i="1"/>
  <c r="K2706" i="1"/>
  <c r="I2707" i="1"/>
  <c r="J2707" i="1"/>
  <c r="K2707" i="1"/>
  <c r="I2708" i="1"/>
  <c r="J2708" i="1"/>
  <c r="K2708" i="1"/>
  <c r="I2709" i="1"/>
  <c r="J2709" i="1"/>
  <c r="K2709" i="1"/>
  <c r="I2710" i="1"/>
  <c r="J2710" i="1"/>
  <c r="K2710" i="1"/>
  <c r="I2711" i="1"/>
  <c r="J2711" i="1"/>
  <c r="K2711" i="1"/>
  <c r="I2712" i="1"/>
  <c r="J2712" i="1"/>
  <c r="K2712" i="1"/>
  <c r="I2713" i="1"/>
  <c r="J2713" i="1"/>
  <c r="K2713" i="1"/>
  <c r="I2714" i="1"/>
  <c r="J2714" i="1"/>
  <c r="K2714" i="1"/>
  <c r="I2715" i="1"/>
  <c r="J2715" i="1"/>
  <c r="K2715" i="1"/>
  <c r="I2716" i="1"/>
  <c r="J2716" i="1"/>
  <c r="K2716" i="1"/>
  <c r="I2717" i="1"/>
  <c r="J2717" i="1"/>
  <c r="K2717" i="1"/>
  <c r="I2718" i="1"/>
  <c r="J2718" i="1"/>
  <c r="K2718" i="1"/>
  <c r="I2719" i="1"/>
  <c r="J2719" i="1"/>
  <c r="K2719" i="1"/>
  <c r="I2720" i="1"/>
  <c r="J2720" i="1"/>
  <c r="K2720" i="1"/>
  <c r="I2721" i="1"/>
  <c r="J2721" i="1"/>
  <c r="K2721" i="1"/>
  <c r="I2722" i="1"/>
  <c r="J2722" i="1"/>
  <c r="K2722" i="1"/>
  <c r="I2723" i="1"/>
  <c r="J2723" i="1"/>
  <c r="K2723" i="1"/>
  <c r="I2724" i="1"/>
  <c r="J2724" i="1"/>
  <c r="K2724" i="1"/>
  <c r="I2725" i="1"/>
  <c r="J2725" i="1"/>
  <c r="K2725" i="1"/>
  <c r="I2726" i="1"/>
  <c r="J2726" i="1"/>
  <c r="K2726" i="1"/>
  <c r="I2727" i="1"/>
  <c r="J2727" i="1"/>
  <c r="K2727" i="1"/>
  <c r="I2728" i="1"/>
  <c r="J2728" i="1"/>
  <c r="K2728" i="1"/>
  <c r="I2729" i="1"/>
  <c r="J2729" i="1"/>
  <c r="K2729" i="1"/>
  <c r="I2730" i="1"/>
  <c r="J2730" i="1"/>
  <c r="K2730" i="1"/>
  <c r="I2731" i="1"/>
  <c r="J2731" i="1"/>
  <c r="K2731" i="1"/>
  <c r="I2732" i="1"/>
  <c r="J2732" i="1"/>
  <c r="K2732" i="1"/>
  <c r="I2733" i="1"/>
  <c r="J2733" i="1"/>
  <c r="K2733" i="1"/>
  <c r="I2734" i="1"/>
  <c r="J2734" i="1"/>
  <c r="K2734" i="1"/>
  <c r="I2735" i="1"/>
  <c r="J2735" i="1"/>
  <c r="K2735" i="1"/>
  <c r="I2736" i="1"/>
  <c r="J2736" i="1"/>
  <c r="K2736" i="1"/>
  <c r="I2737" i="1"/>
  <c r="J2737" i="1"/>
  <c r="K2737" i="1"/>
  <c r="I2738" i="1"/>
  <c r="J2738" i="1"/>
  <c r="K2738" i="1"/>
  <c r="I2739" i="1"/>
  <c r="J2739" i="1"/>
  <c r="K2739" i="1"/>
  <c r="I2740" i="1"/>
  <c r="J2740" i="1"/>
  <c r="K2740" i="1"/>
  <c r="I2741" i="1"/>
  <c r="J2741" i="1"/>
  <c r="K2741" i="1"/>
  <c r="I2742" i="1"/>
  <c r="J2742" i="1"/>
  <c r="K2742" i="1"/>
  <c r="I2743" i="1"/>
  <c r="J2743" i="1"/>
  <c r="K2743" i="1"/>
  <c r="I2744" i="1"/>
  <c r="J2744" i="1"/>
  <c r="K2744" i="1"/>
  <c r="I2745" i="1"/>
  <c r="J2745" i="1"/>
  <c r="K2745" i="1"/>
  <c r="I2746" i="1"/>
  <c r="J2746" i="1"/>
  <c r="K2746" i="1"/>
  <c r="I2747" i="1"/>
  <c r="J2747" i="1"/>
  <c r="K2747" i="1"/>
  <c r="I2748" i="1"/>
  <c r="J2748" i="1"/>
  <c r="K2748" i="1"/>
  <c r="I2749" i="1"/>
  <c r="J2749" i="1"/>
  <c r="K2749" i="1"/>
  <c r="I2750" i="1"/>
  <c r="J2750" i="1"/>
  <c r="K2750" i="1"/>
  <c r="I2751" i="1"/>
  <c r="J2751" i="1"/>
  <c r="K2751" i="1"/>
  <c r="I2752" i="1"/>
  <c r="J2752" i="1"/>
  <c r="K2752" i="1"/>
  <c r="I2753" i="1"/>
  <c r="J2753" i="1"/>
  <c r="K2753" i="1"/>
  <c r="I2754" i="1"/>
  <c r="J2754" i="1"/>
  <c r="K2754" i="1"/>
  <c r="I2755" i="1"/>
  <c r="J2755" i="1"/>
  <c r="K2755" i="1"/>
  <c r="I2756" i="1"/>
  <c r="J2756" i="1"/>
  <c r="K2756" i="1"/>
  <c r="I2757" i="1"/>
  <c r="J2757" i="1"/>
  <c r="K2757" i="1"/>
  <c r="I2758" i="1"/>
  <c r="J2758" i="1"/>
  <c r="K2758" i="1"/>
  <c r="I2759" i="1"/>
  <c r="J2759" i="1"/>
  <c r="K2759" i="1"/>
  <c r="I2760" i="1"/>
  <c r="J2760" i="1"/>
  <c r="K2760" i="1"/>
  <c r="I2761" i="1"/>
  <c r="J2761" i="1"/>
  <c r="K2761" i="1"/>
  <c r="I2762" i="1"/>
  <c r="J2762" i="1"/>
  <c r="K2762" i="1"/>
  <c r="I2763" i="1"/>
  <c r="J2763" i="1"/>
  <c r="K2763" i="1"/>
  <c r="I2764" i="1"/>
  <c r="J2764" i="1"/>
  <c r="K2764" i="1"/>
  <c r="I2765" i="1"/>
  <c r="J2765" i="1"/>
  <c r="K2765" i="1"/>
  <c r="I2766" i="1"/>
  <c r="J2766" i="1"/>
  <c r="K2766" i="1"/>
  <c r="I2767" i="1"/>
  <c r="J2767" i="1"/>
  <c r="K2767" i="1"/>
  <c r="I2768" i="1"/>
  <c r="J2768" i="1"/>
  <c r="K2768" i="1"/>
  <c r="I2769" i="1"/>
  <c r="J2769" i="1"/>
  <c r="K2769" i="1"/>
  <c r="I2770" i="1"/>
  <c r="J2770" i="1"/>
  <c r="K2770" i="1"/>
  <c r="I2771" i="1"/>
  <c r="J2771" i="1"/>
  <c r="K2771" i="1"/>
  <c r="I2772" i="1"/>
  <c r="J2772" i="1"/>
  <c r="K2772" i="1"/>
  <c r="I2773" i="1"/>
  <c r="J2773" i="1"/>
  <c r="K2773" i="1"/>
  <c r="I2774" i="1"/>
  <c r="J2774" i="1"/>
  <c r="K2774" i="1"/>
  <c r="I2775" i="1"/>
  <c r="J2775" i="1"/>
  <c r="K2775" i="1"/>
  <c r="I2776" i="1"/>
  <c r="J2776" i="1"/>
  <c r="K2776" i="1"/>
  <c r="I2777" i="1"/>
  <c r="J2777" i="1"/>
  <c r="K2777" i="1"/>
  <c r="I2778" i="1"/>
  <c r="J2778" i="1"/>
  <c r="K2778" i="1"/>
  <c r="I2779" i="1"/>
  <c r="J2779" i="1"/>
  <c r="K2779" i="1"/>
  <c r="I2780" i="1"/>
  <c r="J2780" i="1"/>
  <c r="K2780" i="1"/>
  <c r="I2781" i="1"/>
  <c r="J2781" i="1"/>
  <c r="K2781" i="1"/>
  <c r="I2782" i="1"/>
  <c r="J2782" i="1"/>
  <c r="K2782" i="1"/>
  <c r="I2783" i="1"/>
  <c r="J2783" i="1"/>
  <c r="K2783" i="1"/>
  <c r="I2784" i="1"/>
  <c r="J2784" i="1"/>
  <c r="K2784" i="1"/>
  <c r="I2785" i="1"/>
  <c r="J2785" i="1"/>
  <c r="K2785" i="1"/>
  <c r="I2786" i="1"/>
  <c r="J2786" i="1"/>
  <c r="K2786" i="1"/>
  <c r="I2787" i="1"/>
  <c r="J2787" i="1"/>
  <c r="K2787" i="1"/>
  <c r="I2788" i="1"/>
  <c r="J2788" i="1"/>
  <c r="K2788" i="1"/>
  <c r="I2789" i="1"/>
  <c r="J2789" i="1"/>
  <c r="K2789" i="1"/>
  <c r="I2790" i="1"/>
  <c r="J2790" i="1"/>
  <c r="K2790" i="1"/>
  <c r="I2791" i="1"/>
  <c r="J2791" i="1"/>
  <c r="K2791" i="1"/>
  <c r="I2792" i="1"/>
  <c r="J2792" i="1"/>
  <c r="K2792" i="1"/>
  <c r="I2793" i="1"/>
  <c r="J2793" i="1"/>
  <c r="K2793" i="1"/>
  <c r="I2794" i="1"/>
  <c r="J2794" i="1"/>
  <c r="K2794" i="1"/>
  <c r="I2795" i="1"/>
  <c r="J2795" i="1"/>
  <c r="K2795" i="1"/>
  <c r="I2796" i="1"/>
  <c r="J2796" i="1"/>
  <c r="K2796" i="1"/>
  <c r="I2797" i="1"/>
  <c r="J2797" i="1"/>
  <c r="K2797" i="1"/>
  <c r="I2798" i="1"/>
  <c r="J2798" i="1"/>
  <c r="K2798" i="1"/>
  <c r="I2799" i="1"/>
  <c r="J2799" i="1"/>
  <c r="K2799" i="1"/>
  <c r="I2800" i="1"/>
  <c r="J2800" i="1"/>
  <c r="K2800" i="1"/>
  <c r="I2801" i="1"/>
  <c r="J2801" i="1"/>
  <c r="K2801" i="1"/>
  <c r="I2802" i="1"/>
  <c r="J2802" i="1"/>
  <c r="K2802" i="1"/>
  <c r="I2803" i="1"/>
  <c r="J2803" i="1"/>
  <c r="K2803" i="1"/>
  <c r="I2804" i="1"/>
  <c r="J2804" i="1"/>
  <c r="K2804" i="1"/>
  <c r="I2805" i="1"/>
  <c r="J2805" i="1"/>
  <c r="K2805" i="1"/>
  <c r="I2806" i="1"/>
  <c r="J2806" i="1"/>
  <c r="K2806" i="1"/>
  <c r="I2807" i="1"/>
  <c r="J2807" i="1"/>
  <c r="K2807" i="1"/>
  <c r="I2808" i="1"/>
  <c r="J2808" i="1"/>
  <c r="K2808" i="1"/>
  <c r="I2809" i="1"/>
  <c r="J2809" i="1"/>
  <c r="K2809" i="1"/>
  <c r="I2810" i="1"/>
  <c r="J2810" i="1"/>
  <c r="K2810" i="1"/>
  <c r="I2811" i="1"/>
  <c r="J2811" i="1"/>
  <c r="K2811" i="1"/>
  <c r="I2812" i="1"/>
  <c r="J2812" i="1"/>
  <c r="K2812" i="1"/>
  <c r="I2813" i="1"/>
  <c r="J2813" i="1"/>
  <c r="K2813" i="1"/>
  <c r="I2814" i="1"/>
  <c r="J2814" i="1"/>
  <c r="K2814" i="1"/>
  <c r="I2815" i="1"/>
  <c r="J2815" i="1"/>
  <c r="K2815" i="1"/>
  <c r="I2816" i="1"/>
  <c r="J2816" i="1"/>
  <c r="K2816" i="1"/>
  <c r="I2817" i="1"/>
  <c r="J2817" i="1"/>
  <c r="K2817" i="1"/>
  <c r="I2818" i="1"/>
  <c r="J2818" i="1"/>
  <c r="K2818" i="1"/>
  <c r="I2819" i="1"/>
  <c r="J2819" i="1"/>
  <c r="K2819" i="1"/>
  <c r="I2820" i="1"/>
  <c r="J2820" i="1"/>
  <c r="K2820" i="1"/>
  <c r="I2821" i="1"/>
  <c r="J2821" i="1"/>
  <c r="K2821" i="1"/>
  <c r="I2822" i="1"/>
  <c r="J2822" i="1"/>
  <c r="K2822" i="1"/>
  <c r="I2823" i="1"/>
  <c r="J2823" i="1"/>
  <c r="K2823" i="1"/>
  <c r="I2824" i="1"/>
  <c r="J2824" i="1"/>
  <c r="K2824" i="1"/>
  <c r="I2825" i="1"/>
  <c r="J2825" i="1"/>
  <c r="K2825" i="1"/>
  <c r="I2826" i="1"/>
  <c r="J2826" i="1"/>
  <c r="K2826" i="1"/>
  <c r="I2827" i="1"/>
  <c r="J2827" i="1"/>
  <c r="K2827" i="1"/>
  <c r="I2828" i="1"/>
  <c r="J2828" i="1"/>
  <c r="K2828" i="1"/>
  <c r="I2829" i="1"/>
  <c r="J2829" i="1"/>
  <c r="K2829" i="1"/>
  <c r="I2830" i="1"/>
  <c r="J2830" i="1"/>
  <c r="K2830" i="1"/>
  <c r="I2831" i="1"/>
  <c r="J2831" i="1"/>
  <c r="K2831" i="1"/>
  <c r="I2832" i="1"/>
  <c r="J2832" i="1"/>
  <c r="K2832" i="1"/>
  <c r="I2833" i="1"/>
  <c r="J2833" i="1"/>
  <c r="K2833" i="1"/>
  <c r="I2834" i="1"/>
  <c r="J2834" i="1"/>
  <c r="K2834" i="1"/>
  <c r="I2835" i="1"/>
  <c r="J2835" i="1"/>
  <c r="K2835" i="1"/>
  <c r="I2836" i="1"/>
  <c r="J2836" i="1"/>
  <c r="K2836" i="1"/>
  <c r="I2837" i="1"/>
  <c r="J2837" i="1"/>
  <c r="K2837" i="1"/>
  <c r="I2838" i="1"/>
  <c r="J2838" i="1"/>
  <c r="K2838" i="1"/>
  <c r="I2839" i="1"/>
  <c r="J2839" i="1"/>
  <c r="K2839" i="1"/>
  <c r="I2840" i="1"/>
  <c r="J2840" i="1"/>
  <c r="K2840" i="1"/>
  <c r="I2841" i="1"/>
  <c r="J2841" i="1"/>
  <c r="K2841" i="1"/>
  <c r="I2842" i="1"/>
  <c r="J2842" i="1"/>
  <c r="K2842" i="1"/>
  <c r="I2843" i="1"/>
  <c r="J2843" i="1"/>
  <c r="K2843" i="1"/>
  <c r="I2844" i="1"/>
  <c r="J2844" i="1"/>
  <c r="K2844" i="1"/>
  <c r="I2845" i="1"/>
  <c r="J2845" i="1"/>
  <c r="K2845" i="1"/>
  <c r="I2846" i="1"/>
  <c r="J2846" i="1"/>
  <c r="K2846" i="1"/>
  <c r="I2847" i="1"/>
  <c r="J2847" i="1"/>
  <c r="K2847" i="1"/>
  <c r="I2848" i="1"/>
  <c r="J2848" i="1"/>
  <c r="K2848" i="1"/>
  <c r="I2849" i="1"/>
  <c r="J2849" i="1"/>
  <c r="K2849" i="1"/>
  <c r="I2850" i="1"/>
  <c r="J2850" i="1"/>
  <c r="K2850" i="1"/>
  <c r="I2851" i="1"/>
  <c r="J2851" i="1"/>
  <c r="K2851" i="1"/>
  <c r="I2852" i="1"/>
  <c r="J2852" i="1"/>
  <c r="K2852" i="1"/>
  <c r="I2853" i="1"/>
  <c r="J2853" i="1"/>
  <c r="K2853" i="1"/>
  <c r="I2854" i="1"/>
  <c r="J2854" i="1"/>
  <c r="K2854" i="1"/>
  <c r="I2855" i="1"/>
  <c r="J2855" i="1"/>
  <c r="K2855" i="1"/>
  <c r="I2856" i="1"/>
  <c r="J2856" i="1"/>
  <c r="K2856" i="1"/>
  <c r="I2857" i="1"/>
  <c r="J2857" i="1"/>
  <c r="K2857" i="1"/>
  <c r="I2858" i="1"/>
  <c r="J2858" i="1"/>
  <c r="K2858" i="1"/>
  <c r="I2859" i="1"/>
  <c r="J2859" i="1"/>
  <c r="K2859" i="1"/>
  <c r="I2860" i="1"/>
  <c r="J2860" i="1"/>
  <c r="K2860" i="1"/>
  <c r="I2861" i="1"/>
  <c r="J2861" i="1"/>
  <c r="K2861" i="1"/>
  <c r="I2862" i="1"/>
  <c r="J2862" i="1"/>
  <c r="K2862" i="1"/>
  <c r="I2863" i="1"/>
  <c r="J2863" i="1"/>
  <c r="K2863" i="1"/>
  <c r="I2864" i="1"/>
  <c r="J2864" i="1"/>
  <c r="K2864" i="1"/>
  <c r="I2865" i="1"/>
  <c r="J2865" i="1"/>
  <c r="K2865" i="1"/>
  <c r="I2866" i="1"/>
  <c r="J2866" i="1"/>
  <c r="K2866" i="1"/>
  <c r="I2867" i="1"/>
  <c r="J2867" i="1"/>
  <c r="K2867" i="1"/>
  <c r="I2868" i="1"/>
  <c r="J2868" i="1"/>
  <c r="K2868" i="1"/>
  <c r="I2869" i="1"/>
  <c r="J2869" i="1"/>
  <c r="K2869" i="1"/>
  <c r="I2870" i="1"/>
  <c r="J2870" i="1"/>
  <c r="K2870" i="1"/>
  <c r="I2871" i="1"/>
  <c r="J2871" i="1"/>
  <c r="K2871" i="1"/>
  <c r="I2872" i="1"/>
  <c r="J2872" i="1"/>
  <c r="K2872" i="1"/>
  <c r="I2873" i="1"/>
  <c r="J2873" i="1"/>
  <c r="K2873" i="1"/>
  <c r="I2874" i="1"/>
  <c r="J2874" i="1"/>
  <c r="K2874" i="1"/>
  <c r="I2875" i="1"/>
  <c r="J2875" i="1"/>
  <c r="K2875" i="1"/>
  <c r="I2876" i="1"/>
  <c r="J2876" i="1"/>
  <c r="K2876" i="1"/>
  <c r="I2877" i="1"/>
  <c r="J2877" i="1"/>
  <c r="K2877" i="1"/>
  <c r="I2878" i="1"/>
  <c r="J2878" i="1"/>
  <c r="K2878" i="1"/>
  <c r="I2879" i="1"/>
  <c r="J2879" i="1"/>
  <c r="K2879" i="1"/>
  <c r="I2880" i="1"/>
  <c r="J2880" i="1"/>
  <c r="K2880" i="1"/>
  <c r="I2881" i="1"/>
  <c r="J2881" i="1"/>
  <c r="K2881" i="1"/>
  <c r="I2882" i="1"/>
  <c r="J2882" i="1"/>
  <c r="K2882" i="1"/>
  <c r="I2883" i="1"/>
  <c r="J2883" i="1"/>
  <c r="K2883" i="1"/>
  <c r="I2884" i="1"/>
  <c r="J2884" i="1"/>
  <c r="K2884" i="1"/>
  <c r="I2885" i="1"/>
  <c r="J2885" i="1"/>
  <c r="K2885" i="1"/>
  <c r="I2886" i="1"/>
  <c r="J2886" i="1"/>
  <c r="K2886" i="1"/>
  <c r="I2887" i="1"/>
  <c r="J2887" i="1"/>
  <c r="K2887" i="1"/>
  <c r="I2888" i="1"/>
  <c r="J2888" i="1"/>
  <c r="K2888" i="1"/>
  <c r="I2889" i="1"/>
  <c r="J2889" i="1"/>
  <c r="K2889" i="1"/>
  <c r="I2890" i="1"/>
  <c r="J2890" i="1"/>
  <c r="K2890" i="1"/>
  <c r="I2891" i="1"/>
  <c r="J2891" i="1"/>
  <c r="K2891" i="1"/>
  <c r="I2892" i="1"/>
  <c r="J2892" i="1"/>
  <c r="K2892" i="1"/>
  <c r="I2893" i="1"/>
  <c r="J2893" i="1"/>
  <c r="K2893" i="1"/>
  <c r="I2894" i="1"/>
  <c r="J2894" i="1"/>
  <c r="K2894" i="1"/>
  <c r="I2895" i="1"/>
  <c r="J2895" i="1"/>
  <c r="K2895" i="1"/>
  <c r="I2896" i="1"/>
  <c r="J2896" i="1"/>
  <c r="K2896" i="1"/>
  <c r="I2897" i="1"/>
  <c r="J2897" i="1"/>
  <c r="K2897" i="1"/>
  <c r="I2898" i="1"/>
  <c r="J2898" i="1"/>
  <c r="K2898" i="1"/>
  <c r="I2899" i="1"/>
  <c r="J2899" i="1"/>
  <c r="K2899" i="1"/>
  <c r="I2900" i="1"/>
  <c r="J2900" i="1"/>
  <c r="K2900" i="1"/>
  <c r="I2901" i="1"/>
  <c r="J2901" i="1"/>
  <c r="K2901" i="1"/>
  <c r="I2902" i="1"/>
  <c r="J2902" i="1"/>
  <c r="K2902" i="1"/>
  <c r="I2903" i="1"/>
  <c r="J2903" i="1"/>
  <c r="K2903" i="1"/>
  <c r="I2904" i="1"/>
  <c r="J2904" i="1"/>
  <c r="K2904" i="1"/>
  <c r="I2905" i="1"/>
  <c r="J2905" i="1"/>
  <c r="K2905" i="1"/>
  <c r="I2906" i="1"/>
  <c r="J2906" i="1"/>
  <c r="K2906" i="1"/>
  <c r="I2907" i="1"/>
  <c r="J2907" i="1"/>
  <c r="K2907" i="1"/>
  <c r="I2908" i="1"/>
  <c r="J2908" i="1"/>
  <c r="K2908" i="1"/>
  <c r="I2909" i="1"/>
  <c r="J2909" i="1"/>
  <c r="K2909" i="1"/>
  <c r="I2910" i="1"/>
  <c r="J2910" i="1"/>
  <c r="K2910" i="1"/>
  <c r="I2911" i="1"/>
  <c r="J2911" i="1"/>
  <c r="K2911" i="1"/>
  <c r="I2912" i="1"/>
  <c r="J2912" i="1"/>
  <c r="K2912" i="1"/>
  <c r="I2913" i="1"/>
  <c r="J2913" i="1"/>
  <c r="K2913" i="1"/>
  <c r="I2914" i="1"/>
  <c r="J2914" i="1"/>
  <c r="K2914" i="1"/>
  <c r="I2915" i="1"/>
  <c r="J2915" i="1"/>
  <c r="K2915" i="1"/>
  <c r="I2916" i="1"/>
  <c r="J2916" i="1"/>
  <c r="K2916" i="1"/>
  <c r="I2917" i="1"/>
  <c r="J2917" i="1"/>
  <c r="K2917" i="1"/>
  <c r="I2918" i="1"/>
  <c r="J2918" i="1"/>
  <c r="K2918" i="1"/>
  <c r="I2919" i="1"/>
  <c r="J2919" i="1"/>
  <c r="K2919" i="1"/>
  <c r="I2920" i="1"/>
  <c r="J2920" i="1"/>
  <c r="K2920" i="1"/>
  <c r="I2921" i="1"/>
  <c r="J2921" i="1"/>
  <c r="K2921" i="1"/>
  <c r="I2922" i="1"/>
  <c r="J2922" i="1"/>
  <c r="K2922" i="1"/>
  <c r="I2923" i="1"/>
  <c r="J2923" i="1"/>
  <c r="K2923" i="1"/>
  <c r="I2924" i="1"/>
  <c r="J2924" i="1"/>
  <c r="K2924" i="1"/>
  <c r="I2925" i="1"/>
  <c r="J2925" i="1"/>
  <c r="K2925" i="1"/>
  <c r="I2926" i="1"/>
  <c r="J2926" i="1"/>
  <c r="K2926" i="1"/>
  <c r="I2927" i="1"/>
  <c r="J2927" i="1"/>
  <c r="K2927" i="1"/>
  <c r="I2928" i="1"/>
  <c r="J2928" i="1"/>
  <c r="K2928" i="1"/>
  <c r="I2929" i="1"/>
  <c r="J2929" i="1"/>
  <c r="K2929" i="1"/>
  <c r="I2930" i="1"/>
  <c r="J2930" i="1"/>
  <c r="K2930" i="1"/>
  <c r="I2931" i="1"/>
  <c r="J2931" i="1"/>
  <c r="K2931" i="1"/>
  <c r="I2932" i="1"/>
  <c r="J2932" i="1"/>
  <c r="K2932" i="1"/>
  <c r="I2933" i="1"/>
  <c r="J2933" i="1"/>
  <c r="K2933" i="1"/>
  <c r="I2934" i="1"/>
  <c r="J2934" i="1"/>
  <c r="K2934" i="1"/>
  <c r="I2935" i="1"/>
  <c r="J2935" i="1"/>
  <c r="K2935" i="1"/>
  <c r="I2936" i="1"/>
  <c r="J2936" i="1"/>
  <c r="K2936" i="1"/>
  <c r="I2937" i="1"/>
  <c r="J2937" i="1"/>
  <c r="K2937" i="1"/>
  <c r="I2938" i="1"/>
  <c r="J2938" i="1"/>
  <c r="K2938" i="1"/>
  <c r="I2939" i="1"/>
  <c r="J2939" i="1"/>
  <c r="K2939" i="1"/>
  <c r="I2940" i="1"/>
  <c r="J2940" i="1"/>
  <c r="K2940" i="1"/>
  <c r="I2941" i="1"/>
  <c r="J2941" i="1"/>
  <c r="K2941" i="1"/>
  <c r="I2942" i="1"/>
  <c r="J2942" i="1"/>
  <c r="K2942" i="1"/>
  <c r="I2943" i="1"/>
  <c r="J2943" i="1"/>
  <c r="K2943" i="1"/>
  <c r="I2944" i="1"/>
  <c r="J2944" i="1"/>
  <c r="K2944" i="1"/>
  <c r="I2945" i="1"/>
  <c r="J2945" i="1"/>
  <c r="K2945" i="1"/>
  <c r="I2946" i="1"/>
  <c r="J2946" i="1"/>
  <c r="K2946" i="1"/>
  <c r="I2947" i="1"/>
  <c r="J2947" i="1"/>
  <c r="K2947" i="1"/>
  <c r="I2948" i="1"/>
  <c r="J2948" i="1"/>
  <c r="K2948" i="1"/>
  <c r="I2949" i="1"/>
  <c r="J2949" i="1"/>
  <c r="K2949" i="1"/>
  <c r="I2950" i="1"/>
  <c r="J2950" i="1"/>
  <c r="K2950" i="1"/>
  <c r="I2951" i="1"/>
  <c r="J2951" i="1"/>
  <c r="K2951" i="1"/>
  <c r="I2952" i="1"/>
  <c r="J2952" i="1"/>
  <c r="K2952" i="1"/>
  <c r="I2953" i="1"/>
  <c r="J2953" i="1"/>
  <c r="K2953" i="1"/>
  <c r="I2954" i="1"/>
  <c r="J2954" i="1"/>
  <c r="K2954" i="1"/>
  <c r="I2955" i="1"/>
  <c r="J2955" i="1"/>
  <c r="K2955" i="1"/>
  <c r="I2956" i="1"/>
  <c r="J2956" i="1"/>
  <c r="K2956" i="1"/>
  <c r="I2957" i="1"/>
  <c r="J2957" i="1"/>
  <c r="K2957" i="1"/>
  <c r="I2958" i="1"/>
  <c r="J2958" i="1"/>
  <c r="K2958" i="1"/>
  <c r="I2959" i="1"/>
  <c r="J2959" i="1"/>
  <c r="K2959" i="1"/>
  <c r="I2960" i="1"/>
  <c r="J2960" i="1"/>
  <c r="K2960" i="1"/>
  <c r="I2961" i="1"/>
  <c r="J2961" i="1"/>
  <c r="K2961" i="1"/>
  <c r="I2962" i="1"/>
  <c r="J2962" i="1"/>
  <c r="K2962" i="1"/>
  <c r="I2963" i="1"/>
  <c r="J2963" i="1"/>
  <c r="K2963" i="1"/>
  <c r="I2964" i="1"/>
  <c r="J2964" i="1"/>
  <c r="K2964" i="1"/>
  <c r="I2965" i="1"/>
  <c r="J2965" i="1"/>
  <c r="K2965" i="1"/>
  <c r="I2966" i="1"/>
  <c r="J2966" i="1"/>
  <c r="K2966" i="1"/>
  <c r="I2967" i="1"/>
  <c r="J2967" i="1"/>
  <c r="K2967" i="1"/>
  <c r="I2968" i="1"/>
  <c r="J2968" i="1"/>
  <c r="K2968" i="1"/>
  <c r="I2969" i="1"/>
  <c r="J2969" i="1"/>
  <c r="K2969" i="1"/>
  <c r="I2970" i="1"/>
  <c r="J2970" i="1"/>
  <c r="K2970" i="1"/>
  <c r="I2971" i="1"/>
  <c r="J2971" i="1"/>
  <c r="K2971" i="1"/>
  <c r="I2972" i="1"/>
  <c r="J2972" i="1"/>
  <c r="K2972" i="1"/>
  <c r="I2973" i="1"/>
  <c r="J2973" i="1"/>
  <c r="K2973" i="1"/>
  <c r="I2974" i="1"/>
  <c r="J2974" i="1"/>
  <c r="K2974" i="1"/>
  <c r="I2975" i="1"/>
  <c r="J2975" i="1"/>
  <c r="K2975" i="1"/>
  <c r="I2976" i="1"/>
  <c r="J2976" i="1"/>
  <c r="K2976" i="1"/>
  <c r="I2977" i="1"/>
  <c r="J2977" i="1"/>
  <c r="K2977" i="1"/>
  <c r="I2978" i="1"/>
  <c r="J2978" i="1"/>
  <c r="K2978" i="1"/>
  <c r="I2979" i="1"/>
  <c r="J2979" i="1"/>
  <c r="K2979" i="1"/>
  <c r="I2980" i="1"/>
  <c r="J2980" i="1"/>
  <c r="K2980" i="1"/>
  <c r="I2981" i="1"/>
  <c r="J2981" i="1"/>
  <c r="K2981" i="1"/>
  <c r="I2982" i="1"/>
  <c r="J2982" i="1"/>
  <c r="K2982" i="1"/>
  <c r="I2983" i="1"/>
  <c r="J2983" i="1"/>
  <c r="K2983" i="1"/>
  <c r="I2984" i="1"/>
  <c r="J2984" i="1"/>
  <c r="K2984" i="1"/>
  <c r="I2985" i="1"/>
  <c r="J2985" i="1"/>
  <c r="K2985" i="1"/>
  <c r="I2986" i="1"/>
  <c r="J2986" i="1"/>
  <c r="K2986" i="1"/>
  <c r="I2987" i="1"/>
  <c r="J2987" i="1"/>
  <c r="K2987" i="1"/>
  <c r="I2988" i="1"/>
  <c r="J2988" i="1"/>
  <c r="K2988" i="1"/>
  <c r="I2989" i="1"/>
  <c r="J2989" i="1"/>
  <c r="K2989" i="1"/>
  <c r="I2990" i="1"/>
  <c r="J2990" i="1"/>
  <c r="K2990" i="1"/>
  <c r="I2991" i="1"/>
  <c r="J2991" i="1"/>
  <c r="K2991" i="1"/>
  <c r="I2992" i="1"/>
  <c r="J2992" i="1"/>
  <c r="K2992" i="1"/>
  <c r="I2993" i="1"/>
  <c r="J2993" i="1"/>
  <c r="K2993" i="1"/>
  <c r="I2994" i="1"/>
  <c r="J2994" i="1"/>
  <c r="K2994" i="1"/>
  <c r="I2995" i="1"/>
  <c r="J2995" i="1"/>
  <c r="K2995" i="1"/>
  <c r="I2996" i="1"/>
  <c r="J2996" i="1"/>
  <c r="K2996" i="1"/>
  <c r="I2997" i="1"/>
  <c r="J2997" i="1"/>
  <c r="K2997" i="1"/>
  <c r="I2998" i="1"/>
  <c r="J2998" i="1"/>
  <c r="K2998" i="1"/>
  <c r="I2999" i="1"/>
  <c r="J2999" i="1"/>
  <c r="K2999" i="1"/>
  <c r="I3000" i="1"/>
  <c r="J3000" i="1"/>
  <c r="K3000" i="1"/>
  <c r="I3001" i="1"/>
  <c r="J3001" i="1"/>
  <c r="K3001" i="1"/>
  <c r="I3002" i="1"/>
  <c r="J3002" i="1"/>
  <c r="K3002" i="1"/>
  <c r="I3003" i="1"/>
  <c r="J3003" i="1"/>
  <c r="K3003" i="1"/>
  <c r="I3004" i="1"/>
  <c r="J3004" i="1"/>
  <c r="K3004" i="1"/>
  <c r="I3005" i="1"/>
  <c r="J3005" i="1"/>
  <c r="K3005" i="1"/>
  <c r="I3006" i="1"/>
  <c r="J3006" i="1"/>
  <c r="K3006" i="1"/>
  <c r="I3007" i="1"/>
  <c r="J3007" i="1"/>
  <c r="K3007" i="1"/>
  <c r="I3008" i="1"/>
  <c r="J3008" i="1"/>
  <c r="K3008" i="1"/>
  <c r="I3009" i="1"/>
  <c r="J3009" i="1"/>
  <c r="K3009" i="1"/>
  <c r="I3010" i="1"/>
  <c r="J3010" i="1"/>
  <c r="K3010" i="1"/>
  <c r="I3011" i="1"/>
  <c r="J3011" i="1"/>
  <c r="K3011" i="1"/>
  <c r="I3012" i="1"/>
  <c r="J3012" i="1"/>
  <c r="K3012" i="1"/>
  <c r="I3013" i="1"/>
  <c r="J3013" i="1"/>
  <c r="K3013" i="1"/>
  <c r="I3014" i="1"/>
  <c r="J3014" i="1"/>
  <c r="K3014" i="1"/>
  <c r="I3015" i="1"/>
  <c r="J3015" i="1"/>
  <c r="K3015" i="1"/>
  <c r="I3016" i="1"/>
  <c r="J3016" i="1"/>
  <c r="K3016" i="1"/>
  <c r="I3017" i="1"/>
  <c r="J3017" i="1"/>
  <c r="K3017" i="1"/>
  <c r="I3018" i="1"/>
  <c r="J3018" i="1"/>
  <c r="K3018" i="1"/>
  <c r="I3019" i="1"/>
  <c r="J3019" i="1"/>
  <c r="K3019" i="1"/>
  <c r="I3020" i="1"/>
  <c r="J3020" i="1"/>
  <c r="K3020" i="1"/>
  <c r="I3021" i="1"/>
  <c r="J3021" i="1"/>
  <c r="K3021" i="1"/>
  <c r="I3022" i="1"/>
  <c r="J3022" i="1"/>
  <c r="K3022" i="1"/>
  <c r="I3023" i="1"/>
  <c r="J3023" i="1"/>
  <c r="K3023" i="1"/>
  <c r="I3024" i="1"/>
  <c r="J3024" i="1"/>
  <c r="K3024" i="1"/>
  <c r="I3025" i="1"/>
  <c r="J3025" i="1"/>
  <c r="K3025" i="1"/>
  <c r="I3026" i="1"/>
  <c r="J3026" i="1"/>
  <c r="K3026" i="1"/>
  <c r="I3027" i="1"/>
  <c r="J3027" i="1"/>
  <c r="K3027" i="1"/>
  <c r="I3028" i="1"/>
  <c r="J3028" i="1"/>
  <c r="K3028" i="1"/>
  <c r="I3029" i="1"/>
  <c r="J3029" i="1"/>
  <c r="K3029" i="1"/>
  <c r="I3030" i="1"/>
  <c r="J3030" i="1"/>
  <c r="K3030" i="1"/>
  <c r="I3031" i="1"/>
  <c r="J3031" i="1"/>
  <c r="K3031" i="1"/>
  <c r="I3032" i="1"/>
  <c r="J3032" i="1"/>
  <c r="K3032" i="1"/>
  <c r="I3033" i="1"/>
  <c r="J3033" i="1"/>
  <c r="K3033" i="1"/>
  <c r="I3034" i="1"/>
  <c r="J3034" i="1"/>
  <c r="K3034" i="1"/>
  <c r="I3035" i="1"/>
  <c r="J3035" i="1"/>
  <c r="K3035" i="1"/>
  <c r="I3036" i="1"/>
  <c r="J3036" i="1"/>
  <c r="K3036" i="1"/>
  <c r="I3037" i="1"/>
  <c r="J3037" i="1"/>
  <c r="K3037" i="1"/>
  <c r="I3038" i="1"/>
  <c r="J3038" i="1"/>
  <c r="K3038" i="1"/>
  <c r="I3039" i="1"/>
  <c r="J3039" i="1"/>
  <c r="K3039" i="1"/>
  <c r="I3040" i="1"/>
  <c r="J3040" i="1"/>
  <c r="K3040" i="1"/>
  <c r="I3041" i="1"/>
  <c r="J3041" i="1"/>
  <c r="K3041" i="1"/>
  <c r="I3042" i="1"/>
  <c r="J3042" i="1"/>
  <c r="K3042" i="1"/>
  <c r="I3043" i="1"/>
  <c r="J3043" i="1"/>
  <c r="K3043" i="1"/>
  <c r="I3044" i="1"/>
  <c r="J3044" i="1"/>
  <c r="K3044" i="1"/>
  <c r="I3045" i="1"/>
  <c r="J3045" i="1"/>
  <c r="K3045" i="1"/>
  <c r="I3046" i="1"/>
  <c r="J3046" i="1"/>
  <c r="K3046" i="1"/>
  <c r="I3047" i="1"/>
  <c r="J3047" i="1"/>
  <c r="K3047" i="1"/>
  <c r="I3048" i="1"/>
  <c r="J3048" i="1"/>
  <c r="K3048" i="1"/>
  <c r="I3049" i="1"/>
  <c r="J3049" i="1"/>
  <c r="K3049" i="1"/>
  <c r="I3050" i="1"/>
  <c r="J3050" i="1"/>
  <c r="K3050" i="1"/>
  <c r="I3051" i="1"/>
  <c r="J3051" i="1"/>
  <c r="K3051" i="1"/>
  <c r="I3052" i="1"/>
  <c r="J3052" i="1"/>
  <c r="K3052" i="1"/>
  <c r="I3053" i="1"/>
  <c r="J3053" i="1"/>
  <c r="K3053" i="1"/>
  <c r="I3054" i="1"/>
  <c r="J3054" i="1"/>
  <c r="K3054" i="1"/>
  <c r="I3055" i="1"/>
  <c r="J3055" i="1"/>
  <c r="K3055" i="1"/>
  <c r="I3056" i="1"/>
  <c r="J3056" i="1"/>
  <c r="K3056" i="1"/>
  <c r="I3057" i="1"/>
  <c r="J3057" i="1"/>
  <c r="K3057" i="1"/>
  <c r="I3058" i="1"/>
  <c r="J3058" i="1"/>
  <c r="K3058" i="1"/>
  <c r="I3059" i="1"/>
  <c r="J3059" i="1"/>
  <c r="K3059" i="1"/>
  <c r="I3060" i="1"/>
  <c r="J3060" i="1"/>
  <c r="K3060" i="1"/>
  <c r="I3061" i="1"/>
  <c r="J3061" i="1"/>
  <c r="K3061" i="1"/>
  <c r="I3062" i="1"/>
  <c r="J3062" i="1"/>
  <c r="K3062" i="1"/>
  <c r="I3063" i="1"/>
  <c r="J3063" i="1"/>
  <c r="K3063" i="1"/>
  <c r="I3064" i="1"/>
  <c r="J3064" i="1"/>
  <c r="K3064" i="1"/>
  <c r="I3065" i="1"/>
  <c r="J3065" i="1"/>
  <c r="K3065" i="1"/>
  <c r="I3066" i="1"/>
  <c r="J3066" i="1"/>
  <c r="K3066" i="1"/>
  <c r="I3067" i="1"/>
  <c r="J3067" i="1"/>
  <c r="K3067" i="1"/>
  <c r="I3068" i="1"/>
  <c r="J3068" i="1"/>
  <c r="K3068" i="1"/>
  <c r="I3069" i="1"/>
  <c r="J3069" i="1"/>
  <c r="K3069" i="1"/>
  <c r="I3070" i="1"/>
  <c r="J3070" i="1"/>
  <c r="K3070" i="1"/>
  <c r="I3071" i="1"/>
  <c r="J3071" i="1"/>
  <c r="K3071" i="1"/>
  <c r="I3072" i="1"/>
  <c r="J3072" i="1"/>
  <c r="K3072" i="1"/>
  <c r="I3073" i="1"/>
  <c r="J3073" i="1"/>
  <c r="K3073" i="1"/>
  <c r="I3074" i="1"/>
  <c r="J3074" i="1"/>
  <c r="K3074" i="1"/>
  <c r="I3075" i="1"/>
  <c r="J3075" i="1"/>
  <c r="K3075" i="1"/>
  <c r="I3076" i="1"/>
  <c r="J3076" i="1"/>
  <c r="K3076" i="1"/>
  <c r="I3077" i="1"/>
  <c r="J3077" i="1"/>
  <c r="K3077" i="1"/>
  <c r="I3078" i="1"/>
  <c r="J3078" i="1"/>
  <c r="K3078" i="1"/>
  <c r="I3079" i="1"/>
  <c r="J3079" i="1"/>
  <c r="K3079" i="1"/>
  <c r="I3080" i="1"/>
  <c r="J3080" i="1"/>
  <c r="K3080" i="1"/>
  <c r="I3081" i="1"/>
  <c r="J3081" i="1"/>
  <c r="K3081" i="1"/>
  <c r="I3082" i="1"/>
  <c r="J3082" i="1"/>
  <c r="K3082" i="1"/>
  <c r="I3083" i="1"/>
  <c r="J3083" i="1"/>
  <c r="K3083" i="1"/>
  <c r="I3084" i="1"/>
  <c r="J3084" i="1"/>
  <c r="K3084" i="1"/>
  <c r="I3085" i="1"/>
  <c r="J3085" i="1"/>
  <c r="K3085" i="1"/>
  <c r="I3086" i="1"/>
  <c r="J3086" i="1"/>
  <c r="K3086" i="1"/>
  <c r="I3087" i="1"/>
  <c r="J3087" i="1"/>
  <c r="K3087" i="1"/>
  <c r="I3088" i="1"/>
  <c r="J3088" i="1"/>
  <c r="K3088" i="1"/>
  <c r="I3089" i="1"/>
  <c r="J3089" i="1"/>
  <c r="K3089" i="1"/>
  <c r="I3090" i="1"/>
  <c r="J3090" i="1"/>
  <c r="K3090" i="1"/>
  <c r="I3091" i="1"/>
  <c r="J3091" i="1"/>
  <c r="K3091" i="1"/>
  <c r="I3092" i="1"/>
  <c r="J3092" i="1"/>
  <c r="K3092" i="1"/>
  <c r="I3093" i="1"/>
  <c r="J3093" i="1"/>
  <c r="K3093" i="1"/>
  <c r="I3094" i="1"/>
  <c r="J3094" i="1"/>
  <c r="K3094" i="1"/>
  <c r="I3095" i="1"/>
  <c r="J3095" i="1"/>
  <c r="K3095" i="1"/>
  <c r="I3096" i="1"/>
  <c r="J3096" i="1"/>
  <c r="K3096" i="1"/>
  <c r="I3097" i="1"/>
  <c r="J3097" i="1"/>
  <c r="K3097" i="1"/>
  <c r="I3098" i="1"/>
  <c r="J3098" i="1"/>
  <c r="K3098" i="1"/>
  <c r="I3099" i="1"/>
  <c r="J3099" i="1"/>
  <c r="K3099" i="1"/>
  <c r="I3100" i="1"/>
  <c r="J3100" i="1"/>
  <c r="K3100" i="1"/>
  <c r="I3101" i="1"/>
  <c r="J3101" i="1"/>
  <c r="K3101" i="1"/>
  <c r="I3102" i="1"/>
  <c r="J3102" i="1"/>
  <c r="K3102" i="1"/>
  <c r="I3103" i="1"/>
  <c r="J3103" i="1"/>
  <c r="K3103" i="1"/>
  <c r="I3104" i="1"/>
  <c r="J3104" i="1"/>
  <c r="K3104" i="1"/>
  <c r="I3105" i="1"/>
  <c r="J3105" i="1"/>
  <c r="K3105" i="1"/>
  <c r="I3106" i="1"/>
  <c r="J3106" i="1"/>
  <c r="K3106" i="1"/>
  <c r="I3107" i="1"/>
  <c r="J3107" i="1"/>
  <c r="K3107" i="1"/>
  <c r="I3108" i="1"/>
  <c r="J3108" i="1"/>
  <c r="K3108" i="1"/>
  <c r="I3109" i="1"/>
  <c r="J3109" i="1"/>
  <c r="K3109" i="1"/>
  <c r="I3110" i="1"/>
  <c r="J3110" i="1"/>
  <c r="K3110" i="1"/>
  <c r="I3111" i="1"/>
  <c r="J3111" i="1"/>
  <c r="K3111" i="1"/>
  <c r="I3112" i="1"/>
  <c r="J3112" i="1"/>
  <c r="K3112" i="1"/>
  <c r="I3113" i="1"/>
  <c r="J3113" i="1"/>
  <c r="K3113" i="1"/>
  <c r="I3114" i="1"/>
  <c r="J3114" i="1"/>
  <c r="K3114" i="1"/>
  <c r="I3115" i="1"/>
  <c r="J3115" i="1"/>
  <c r="K3115" i="1"/>
  <c r="I3116" i="1"/>
  <c r="J3116" i="1"/>
  <c r="K3116" i="1"/>
  <c r="I3117" i="1"/>
  <c r="J3117" i="1"/>
  <c r="K3117" i="1"/>
  <c r="I3118" i="1"/>
  <c r="J3118" i="1"/>
  <c r="K3118" i="1"/>
  <c r="I3119" i="1"/>
  <c r="J3119" i="1"/>
  <c r="K3119" i="1"/>
  <c r="I3120" i="1"/>
  <c r="J3120" i="1"/>
  <c r="K3120" i="1"/>
  <c r="I3121" i="1"/>
  <c r="J3121" i="1"/>
  <c r="K3121" i="1"/>
  <c r="I3122" i="1"/>
  <c r="J3122" i="1"/>
  <c r="K3122" i="1"/>
  <c r="I3123" i="1"/>
  <c r="J3123" i="1"/>
  <c r="K3123" i="1"/>
  <c r="I3124" i="1"/>
  <c r="J3124" i="1"/>
  <c r="K3124" i="1"/>
  <c r="I3125" i="1"/>
  <c r="J3125" i="1"/>
  <c r="K3125" i="1"/>
  <c r="I3126" i="1"/>
  <c r="J3126" i="1"/>
  <c r="K3126" i="1"/>
  <c r="I3127" i="1"/>
  <c r="J3127" i="1"/>
  <c r="K3127" i="1"/>
  <c r="I3128" i="1"/>
  <c r="J3128" i="1"/>
  <c r="K3128" i="1"/>
  <c r="I3129" i="1"/>
  <c r="J3129" i="1"/>
  <c r="K3129" i="1"/>
  <c r="I3130" i="1"/>
  <c r="J3130" i="1"/>
  <c r="K3130" i="1"/>
  <c r="I3131" i="1"/>
  <c r="J3131" i="1"/>
  <c r="K3131" i="1"/>
  <c r="I3132" i="1"/>
  <c r="J3132" i="1"/>
  <c r="K3132" i="1"/>
  <c r="I3133" i="1"/>
  <c r="J3133" i="1"/>
  <c r="K3133" i="1"/>
  <c r="I3134" i="1"/>
  <c r="J3134" i="1"/>
  <c r="K3134" i="1"/>
  <c r="I3135" i="1"/>
  <c r="J3135" i="1"/>
  <c r="K3135" i="1"/>
  <c r="I3136" i="1"/>
  <c r="J3136" i="1"/>
  <c r="K3136" i="1"/>
  <c r="I3137" i="1"/>
  <c r="J3137" i="1"/>
  <c r="K3137" i="1"/>
  <c r="I3138" i="1"/>
  <c r="J3138" i="1"/>
  <c r="K3138" i="1"/>
  <c r="I3139" i="1"/>
  <c r="J3139" i="1"/>
  <c r="K3139" i="1"/>
  <c r="I3140" i="1"/>
  <c r="J3140" i="1"/>
  <c r="K3140" i="1"/>
  <c r="I3141" i="1"/>
  <c r="J3141" i="1"/>
  <c r="K3141" i="1"/>
  <c r="I3142" i="1"/>
  <c r="J3142" i="1"/>
  <c r="K3142" i="1"/>
  <c r="I3143" i="1"/>
  <c r="J3143" i="1"/>
  <c r="K3143" i="1"/>
  <c r="I3144" i="1"/>
  <c r="J3144" i="1"/>
  <c r="K3144" i="1"/>
  <c r="I3145" i="1"/>
  <c r="J3145" i="1"/>
  <c r="K3145" i="1"/>
  <c r="I3146" i="1"/>
  <c r="J3146" i="1"/>
  <c r="K3146" i="1"/>
  <c r="I3147" i="1"/>
  <c r="J3147" i="1"/>
  <c r="K3147" i="1"/>
  <c r="I3148" i="1"/>
  <c r="J3148" i="1"/>
  <c r="K3148" i="1"/>
  <c r="I3149" i="1"/>
  <c r="J3149" i="1"/>
  <c r="K3149" i="1"/>
  <c r="I3150" i="1"/>
  <c r="J3150" i="1"/>
  <c r="K3150" i="1"/>
  <c r="I3151" i="1"/>
  <c r="J3151" i="1"/>
  <c r="K3151" i="1"/>
  <c r="I3152" i="1"/>
  <c r="J3152" i="1"/>
  <c r="K3152" i="1"/>
  <c r="I3153" i="1"/>
  <c r="J3153" i="1"/>
  <c r="K3153" i="1"/>
  <c r="I3154" i="1"/>
  <c r="J3154" i="1"/>
  <c r="K3154" i="1"/>
  <c r="I3155" i="1"/>
  <c r="J3155" i="1"/>
  <c r="K3155" i="1"/>
  <c r="I3156" i="1"/>
  <c r="J3156" i="1"/>
  <c r="K3156" i="1"/>
  <c r="I3157" i="1"/>
  <c r="J3157" i="1"/>
  <c r="K3157" i="1"/>
  <c r="I3158" i="1"/>
  <c r="J3158" i="1"/>
  <c r="K3158" i="1"/>
  <c r="I3159" i="1"/>
  <c r="J3159" i="1"/>
  <c r="K3159" i="1"/>
  <c r="I3160" i="1"/>
  <c r="J3160" i="1"/>
  <c r="K3160" i="1"/>
  <c r="I3161" i="1"/>
  <c r="J3161" i="1"/>
  <c r="K3161" i="1"/>
  <c r="I3162" i="1"/>
  <c r="J3162" i="1"/>
  <c r="K3162" i="1"/>
  <c r="I3163" i="1"/>
  <c r="J3163" i="1"/>
  <c r="K3163" i="1"/>
  <c r="I3164" i="1"/>
  <c r="J3164" i="1"/>
  <c r="K3164" i="1"/>
  <c r="I3165" i="1"/>
  <c r="J3165" i="1"/>
  <c r="K3165" i="1"/>
  <c r="I3166" i="1"/>
  <c r="J3166" i="1"/>
  <c r="K3166" i="1"/>
  <c r="I3167" i="1"/>
  <c r="J3167" i="1"/>
  <c r="K3167" i="1"/>
  <c r="I3168" i="1"/>
  <c r="J3168" i="1"/>
  <c r="K3168" i="1"/>
  <c r="I3169" i="1"/>
  <c r="J3169" i="1"/>
  <c r="K3169" i="1"/>
  <c r="I3170" i="1"/>
  <c r="J3170" i="1"/>
  <c r="K3170" i="1"/>
  <c r="I3171" i="1"/>
  <c r="J3171" i="1"/>
  <c r="K3171" i="1"/>
  <c r="I3172" i="1"/>
  <c r="J3172" i="1"/>
  <c r="K3172" i="1"/>
  <c r="I3173" i="1"/>
  <c r="J3173" i="1"/>
  <c r="K3173" i="1"/>
  <c r="I3174" i="1"/>
  <c r="J3174" i="1"/>
  <c r="K3174" i="1"/>
  <c r="I3175" i="1"/>
  <c r="J3175" i="1"/>
  <c r="K3175" i="1"/>
  <c r="I3176" i="1"/>
  <c r="J3176" i="1"/>
  <c r="K3176" i="1"/>
  <c r="I3177" i="1"/>
  <c r="J3177" i="1"/>
  <c r="K3177" i="1"/>
  <c r="I3178" i="1"/>
  <c r="J3178" i="1"/>
  <c r="K3178" i="1"/>
  <c r="I3179" i="1"/>
  <c r="J3179" i="1"/>
  <c r="K3179" i="1"/>
  <c r="I3180" i="1"/>
  <c r="J3180" i="1"/>
  <c r="K3180" i="1"/>
  <c r="I3181" i="1"/>
  <c r="J3181" i="1"/>
  <c r="K3181" i="1"/>
  <c r="I3182" i="1"/>
  <c r="J3182" i="1"/>
  <c r="K3182" i="1"/>
  <c r="I3183" i="1"/>
  <c r="J3183" i="1"/>
  <c r="K3183" i="1"/>
  <c r="I3184" i="1"/>
  <c r="J3184" i="1"/>
  <c r="K3184" i="1"/>
  <c r="I3185" i="1"/>
  <c r="J3185" i="1"/>
  <c r="K3185" i="1"/>
  <c r="I3186" i="1"/>
  <c r="J3186" i="1"/>
  <c r="K3186" i="1"/>
  <c r="I3187" i="1"/>
  <c r="J3187" i="1"/>
  <c r="K3187" i="1"/>
  <c r="I3188" i="1"/>
  <c r="J3188" i="1"/>
  <c r="K3188" i="1"/>
  <c r="I3189" i="1"/>
  <c r="J3189" i="1"/>
  <c r="K3189" i="1"/>
  <c r="I3190" i="1"/>
  <c r="J3190" i="1"/>
  <c r="K3190" i="1"/>
  <c r="I3191" i="1"/>
  <c r="J3191" i="1"/>
  <c r="K3191" i="1"/>
  <c r="I3192" i="1"/>
  <c r="J3192" i="1"/>
  <c r="K3192" i="1"/>
  <c r="I3193" i="1"/>
  <c r="J3193" i="1"/>
  <c r="K3193" i="1"/>
  <c r="I3194" i="1"/>
  <c r="J3194" i="1"/>
  <c r="K3194" i="1"/>
  <c r="I3195" i="1"/>
  <c r="J3195" i="1"/>
  <c r="K3195" i="1"/>
  <c r="I3196" i="1"/>
  <c r="J3196" i="1"/>
  <c r="K3196" i="1"/>
  <c r="I3197" i="1"/>
  <c r="J3197" i="1"/>
  <c r="K3197" i="1"/>
  <c r="I3198" i="1"/>
  <c r="J3198" i="1"/>
  <c r="K3198" i="1"/>
  <c r="I3199" i="1"/>
  <c r="J3199" i="1"/>
  <c r="K3199" i="1"/>
  <c r="I3200" i="1"/>
  <c r="J3200" i="1"/>
  <c r="K3200" i="1"/>
  <c r="I3201" i="1"/>
  <c r="J3201" i="1"/>
  <c r="K3201" i="1"/>
  <c r="I3202" i="1"/>
  <c r="J3202" i="1"/>
  <c r="K3202" i="1"/>
  <c r="I3203" i="1"/>
  <c r="J3203" i="1"/>
  <c r="K3203" i="1"/>
  <c r="I3204" i="1"/>
  <c r="J3204" i="1"/>
  <c r="K3204" i="1"/>
  <c r="I3205" i="1"/>
  <c r="J3205" i="1"/>
  <c r="K3205" i="1"/>
  <c r="I3206" i="1"/>
  <c r="J3206" i="1"/>
  <c r="K3206" i="1"/>
  <c r="I3207" i="1"/>
  <c r="J3207" i="1"/>
  <c r="K3207" i="1"/>
  <c r="I3208" i="1"/>
  <c r="J3208" i="1"/>
  <c r="K3208" i="1"/>
  <c r="I3209" i="1"/>
  <c r="J3209" i="1"/>
  <c r="K3209" i="1"/>
  <c r="I3210" i="1"/>
  <c r="J3210" i="1"/>
  <c r="K3210" i="1"/>
  <c r="I3211" i="1"/>
  <c r="J3211" i="1"/>
  <c r="K3211" i="1"/>
  <c r="I3212" i="1"/>
  <c r="J3212" i="1"/>
  <c r="K3212" i="1"/>
  <c r="I3213" i="1"/>
  <c r="J3213" i="1"/>
  <c r="K3213" i="1"/>
  <c r="I3214" i="1"/>
  <c r="J3214" i="1"/>
  <c r="K3214" i="1"/>
  <c r="I3215" i="1"/>
  <c r="J3215" i="1"/>
  <c r="K3215" i="1"/>
  <c r="I3216" i="1"/>
  <c r="J3216" i="1"/>
  <c r="K3216" i="1"/>
  <c r="I3217" i="1"/>
  <c r="J3217" i="1"/>
  <c r="K3217" i="1"/>
  <c r="I3218" i="1"/>
  <c r="J3218" i="1"/>
  <c r="K3218" i="1"/>
  <c r="I3219" i="1"/>
  <c r="J3219" i="1"/>
  <c r="K3219" i="1"/>
  <c r="I3220" i="1"/>
  <c r="J3220" i="1"/>
  <c r="K3220" i="1"/>
  <c r="I3221" i="1"/>
  <c r="J3221" i="1"/>
  <c r="K3221" i="1"/>
  <c r="I3222" i="1"/>
  <c r="J3222" i="1"/>
  <c r="K3222" i="1"/>
  <c r="I3223" i="1"/>
  <c r="J3223" i="1"/>
  <c r="K3223" i="1"/>
  <c r="I3224" i="1"/>
  <c r="J3224" i="1"/>
  <c r="K3224" i="1"/>
  <c r="I3225" i="1"/>
  <c r="J3225" i="1"/>
  <c r="K3225" i="1"/>
  <c r="I3226" i="1"/>
  <c r="J3226" i="1"/>
  <c r="K3226" i="1"/>
  <c r="I3227" i="1"/>
  <c r="J3227" i="1"/>
  <c r="K3227" i="1"/>
  <c r="I3228" i="1"/>
  <c r="J3228" i="1"/>
  <c r="K3228" i="1"/>
  <c r="I3229" i="1"/>
  <c r="J3229" i="1"/>
  <c r="K3229" i="1"/>
  <c r="I3230" i="1"/>
  <c r="J3230" i="1"/>
  <c r="K3230" i="1"/>
  <c r="I3231" i="1"/>
  <c r="J3231" i="1"/>
  <c r="K3231" i="1"/>
  <c r="I3232" i="1"/>
  <c r="J3232" i="1"/>
  <c r="K3232" i="1"/>
  <c r="I3233" i="1"/>
  <c r="J3233" i="1"/>
  <c r="K3233" i="1"/>
  <c r="I3234" i="1"/>
  <c r="J3234" i="1"/>
  <c r="K3234" i="1"/>
  <c r="I3235" i="1"/>
  <c r="J3235" i="1"/>
  <c r="K3235" i="1"/>
  <c r="I3236" i="1"/>
  <c r="J3236" i="1"/>
  <c r="K3236" i="1"/>
  <c r="I3237" i="1"/>
  <c r="J3237" i="1"/>
  <c r="K3237" i="1"/>
  <c r="I3238" i="1"/>
  <c r="J3238" i="1"/>
  <c r="K3238" i="1"/>
  <c r="I3239" i="1"/>
  <c r="J3239" i="1"/>
  <c r="K3239" i="1"/>
  <c r="I3240" i="1"/>
  <c r="J3240" i="1"/>
  <c r="K3240" i="1"/>
  <c r="I3241" i="1"/>
  <c r="J3241" i="1"/>
  <c r="K3241" i="1"/>
  <c r="I3242" i="1"/>
  <c r="J3242" i="1"/>
  <c r="K3242" i="1"/>
  <c r="I3243" i="1"/>
  <c r="J3243" i="1"/>
  <c r="K3243" i="1"/>
  <c r="I3244" i="1"/>
  <c r="J3244" i="1"/>
  <c r="K3244" i="1"/>
  <c r="I3245" i="1"/>
  <c r="J3245" i="1"/>
  <c r="K3245" i="1"/>
  <c r="I3246" i="1"/>
  <c r="J3246" i="1"/>
  <c r="K3246" i="1"/>
  <c r="I3247" i="1"/>
  <c r="J3247" i="1"/>
  <c r="K3247" i="1"/>
  <c r="I3248" i="1"/>
  <c r="J3248" i="1"/>
  <c r="K3248" i="1"/>
  <c r="I3249" i="1"/>
  <c r="J3249" i="1"/>
  <c r="K3249" i="1"/>
  <c r="I3250" i="1"/>
  <c r="J3250" i="1"/>
  <c r="K3250" i="1"/>
  <c r="I3251" i="1"/>
  <c r="J3251" i="1"/>
  <c r="K3251" i="1"/>
  <c r="I3252" i="1"/>
  <c r="J3252" i="1"/>
  <c r="K3252" i="1"/>
  <c r="I3253" i="1"/>
  <c r="J3253" i="1"/>
  <c r="K3253" i="1"/>
  <c r="I3254" i="1"/>
  <c r="J3254" i="1"/>
  <c r="K3254" i="1"/>
  <c r="I3255" i="1"/>
  <c r="J3255" i="1"/>
  <c r="K3255" i="1"/>
  <c r="I3256" i="1"/>
  <c r="J3256" i="1"/>
  <c r="K3256" i="1"/>
  <c r="I3257" i="1"/>
  <c r="J3257" i="1"/>
  <c r="K3257" i="1"/>
  <c r="I3258" i="1"/>
  <c r="J3258" i="1"/>
  <c r="K3258" i="1"/>
  <c r="I3259" i="1"/>
  <c r="J3259" i="1"/>
  <c r="K3259" i="1"/>
  <c r="I3260" i="1"/>
  <c r="J3260" i="1"/>
  <c r="K3260" i="1"/>
  <c r="I3261" i="1"/>
  <c r="J3261" i="1"/>
  <c r="K3261" i="1"/>
  <c r="I3262" i="1"/>
  <c r="J3262" i="1"/>
  <c r="K3262" i="1"/>
  <c r="I3263" i="1"/>
  <c r="J3263" i="1"/>
  <c r="K3263" i="1"/>
  <c r="I3264" i="1"/>
  <c r="J3264" i="1"/>
  <c r="K3264" i="1"/>
  <c r="I3265" i="1"/>
  <c r="J3265" i="1"/>
  <c r="K3265" i="1"/>
  <c r="I3266" i="1"/>
  <c r="J3266" i="1"/>
  <c r="K3266" i="1"/>
  <c r="I3267" i="1"/>
  <c r="J3267" i="1"/>
  <c r="K3267" i="1"/>
  <c r="I3268" i="1"/>
  <c r="J3268" i="1"/>
  <c r="K3268" i="1"/>
  <c r="I3269" i="1"/>
  <c r="J3269" i="1"/>
  <c r="K3269" i="1"/>
  <c r="I3270" i="1"/>
  <c r="J3270" i="1"/>
  <c r="K3270" i="1"/>
  <c r="I3271" i="1"/>
  <c r="J3271" i="1"/>
  <c r="K3271" i="1"/>
  <c r="I3272" i="1"/>
  <c r="J3272" i="1"/>
  <c r="K3272" i="1"/>
  <c r="I3273" i="1"/>
  <c r="J3273" i="1"/>
  <c r="K3273" i="1"/>
  <c r="I3274" i="1"/>
  <c r="J3274" i="1"/>
  <c r="K3274" i="1"/>
  <c r="I3275" i="1"/>
  <c r="J3275" i="1"/>
  <c r="K3275" i="1"/>
  <c r="I3276" i="1"/>
  <c r="J3276" i="1"/>
  <c r="K3276" i="1"/>
  <c r="I3277" i="1"/>
  <c r="J3277" i="1"/>
  <c r="K3277" i="1"/>
  <c r="I3278" i="1"/>
  <c r="J3278" i="1"/>
  <c r="K3278" i="1"/>
  <c r="I3279" i="1"/>
  <c r="J3279" i="1"/>
  <c r="K3279" i="1"/>
  <c r="I3280" i="1"/>
  <c r="J3280" i="1"/>
  <c r="K3280" i="1"/>
  <c r="I3281" i="1"/>
  <c r="J3281" i="1"/>
  <c r="K3281" i="1"/>
  <c r="I3282" i="1"/>
  <c r="J3282" i="1"/>
  <c r="K3282" i="1"/>
  <c r="I3283" i="1"/>
  <c r="J3283" i="1"/>
  <c r="K3283" i="1"/>
  <c r="I3284" i="1"/>
  <c r="J3284" i="1"/>
  <c r="K3284" i="1"/>
  <c r="I3285" i="1"/>
  <c r="J3285" i="1"/>
  <c r="K3285" i="1"/>
  <c r="I3286" i="1"/>
  <c r="J3286" i="1"/>
  <c r="K3286" i="1"/>
  <c r="I3287" i="1"/>
  <c r="J3287" i="1"/>
  <c r="K3287" i="1"/>
  <c r="I3288" i="1"/>
  <c r="J3288" i="1"/>
  <c r="K3288" i="1"/>
  <c r="I3289" i="1"/>
  <c r="J3289" i="1"/>
  <c r="K3289" i="1"/>
  <c r="I3290" i="1"/>
  <c r="J3290" i="1"/>
  <c r="K3290" i="1"/>
  <c r="I3291" i="1"/>
  <c r="J3291" i="1"/>
  <c r="K3291" i="1"/>
  <c r="I3292" i="1"/>
  <c r="J3292" i="1"/>
  <c r="K3292" i="1"/>
  <c r="I3293" i="1"/>
  <c r="J3293" i="1"/>
  <c r="K3293" i="1"/>
  <c r="I3294" i="1"/>
  <c r="J3294" i="1"/>
  <c r="K3294" i="1"/>
  <c r="I3295" i="1"/>
  <c r="J3295" i="1"/>
  <c r="K3295" i="1"/>
  <c r="I3296" i="1"/>
  <c r="J3296" i="1"/>
  <c r="K3296" i="1"/>
  <c r="I3297" i="1"/>
  <c r="J3297" i="1"/>
  <c r="K3297" i="1"/>
  <c r="I3298" i="1"/>
  <c r="J3298" i="1"/>
  <c r="K3298" i="1"/>
  <c r="I3299" i="1"/>
  <c r="J3299" i="1"/>
  <c r="K3299" i="1"/>
  <c r="I3300" i="1"/>
  <c r="J3300" i="1"/>
  <c r="K3300" i="1"/>
  <c r="I3301" i="1"/>
  <c r="J3301" i="1"/>
  <c r="K3301" i="1"/>
  <c r="I3302" i="1"/>
  <c r="J3302" i="1"/>
  <c r="K3302" i="1"/>
  <c r="I3303" i="1"/>
  <c r="J3303" i="1"/>
  <c r="K3303" i="1"/>
  <c r="I3304" i="1"/>
  <c r="J3304" i="1"/>
  <c r="K3304" i="1"/>
  <c r="I3305" i="1"/>
  <c r="J3305" i="1"/>
  <c r="K3305" i="1"/>
  <c r="I3306" i="1"/>
  <c r="J3306" i="1"/>
  <c r="K3306" i="1"/>
  <c r="I3307" i="1"/>
  <c r="J3307" i="1"/>
  <c r="K3307" i="1"/>
  <c r="I3308" i="1"/>
  <c r="J3308" i="1"/>
  <c r="K3308" i="1"/>
  <c r="I3309" i="1"/>
  <c r="J3309" i="1"/>
  <c r="K3309" i="1"/>
  <c r="I3310" i="1"/>
  <c r="J3310" i="1"/>
  <c r="K3310" i="1"/>
  <c r="I3311" i="1"/>
  <c r="J3311" i="1"/>
  <c r="K3311" i="1"/>
  <c r="I3312" i="1"/>
  <c r="J3312" i="1"/>
  <c r="K3312" i="1"/>
  <c r="I3313" i="1"/>
  <c r="J3313" i="1"/>
  <c r="K3313" i="1"/>
  <c r="I3314" i="1"/>
  <c r="J3314" i="1"/>
  <c r="K3314" i="1"/>
  <c r="I3315" i="1"/>
  <c r="J3315" i="1"/>
  <c r="K3315" i="1"/>
  <c r="I3316" i="1"/>
  <c r="J3316" i="1"/>
  <c r="K3316" i="1"/>
  <c r="I3317" i="1"/>
  <c r="J3317" i="1"/>
  <c r="K3317" i="1"/>
  <c r="I3318" i="1"/>
  <c r="J3318" i="1"/>
  <c r="K3318" i="1"/>
  <c r="I3319" i="1"/>
  <c r="J3319" i="1"/>
  <c r="K3319" i="1"/>
  <c r="I3320" i="1"/>
  <c r="J3320" i="1"/>
  <c r="K3320" i="1"/>
  <c r="I3321" i="1"/>
  <c r="J3321" i="1"/>
  <c r="K3321" i="1"/>
  <c r="I3322" i="1"/>
  <c r="J3322" i="1"/>
  <c r="K3322" i="1"/>
  <c r="I3323" i="1"/>
  <c r="J3323" i="1"/>
  <c r="K3323" i="1"/>
  <c r="I3324" i="1"/>
  <c r="J3324" i="1"/>
  <c r="K3324" i="1"/>
  <c r="I3325" i="1"/>
  <c r="J3325" i="1"/>
  <c r="K3325" i="1"/>
  <c r="I3326" i="1"/>
  <c r="J3326" i="1"/>
  <c r="K3326" i="1"/>
  <c r="I3327" i="1"/>
  <c r="J3327" i="1"/>
  <c r="K3327" i="1"/>
  <c r="I3328" i="1"/>
  <c r="J3328" i="1"/>
  <c r="K3328" i="1"/>
  <c r="I3329" i="1"/>
  <c r="J3329" i="1"/>
  <c r="K3329" i="1"/>
  <c r="I3330" i="1"/>
  <c r="J3330" i="1"/>
  <c r="K3330" i="1"/>
  <c r="I3331" i="1"/>
  <c r="J3331" i="1"/>
  <c r="K3331" i="1"/>
  <c r="I3332" i="1"/>
  <c r="J3332" i="1"/>
  <c r="K3332" i="1"/>
  <c r="I3333" i="1"/>
  <c r="J3333" i="1"/>
  <c r="K3333" i="1"/>
  <c r="I3334" i="1"/>
  <c r="J3334" i="1"/>
  <c r="K3334" i="1"/>
  <c r="I3335" i="1"/>
  <c r="J3335" i="1"/>
  <c r="K3335" i="1"/>
  <c r="I3336" i="1"/>
  <c r="J3336" i="1"/>
  <c r="K3336" i="1"/>
  <c r="I3337" i="1"/>
  <c r="J3337" i="1"/>
  <c r="K3337" i="1"/>
  <c r="I3338" i="1"/>
  <c r="J3338" i="1"/>
  <c r="K3338" i="1"/>
  <c r="I3339" i="1"/>
  <c r="J3339" i="1"/>
  <c r="K3339" i="1"/>
  <c r="I3340" i="1"/>
  <c r="J3340" i="1"/>
  <c r="K3340" i="1"/>
  <c r="I3341" i="1"/>
  <c r="J3341" i="1"/>
  <c r="K3341" i="1"/>
  <c r="I3342" i="1"/>
  <c r="J3342" i="1"/>
  <c r="K3342" i="1"/>
  <c r="I3343" i="1"/>
  <c r="J3343" i="1"/>
  <c r="K3343" i="1"/>
  <c r="I3344" i="1"/>
  <c r="J3344" i="1"/>
  <c r="K3344" i="1"/>
  <c r="I3345" i="1"/>
  <c r="J3345" i="1"/>
  <c r="K3345" i="1"/>
  <c r="I3346" i="1"/>
  <c r="J3346" i="1"/>
  <c r="K3346" i="1"/>
  <c r="I3347" i="1"/>
  <c r="J3347" i="1"/>
  <c r="K3347" i="1"/>
  <c r="I3348" i="1"/>
  <c r="J3348" i="1"/>
  <c r="K3348" i="1"/>
  <c r="I3349" i="1"/>
  <c r="J3349" i="1"/>
  <c r="K3349" i="1"/>
  <c r="I3350" i="1"/>
  <c r="J3350" i="1"/>
  <c r="K3350" i="1"/>
  <c r="I3351" i="1"/>
  <c r="J3351" i="1"/>
  <c r="K3351" i="1"/>
  <c r="I3352" i="1"/>
  <c r="J3352" i="1"/>
  <c r="K3352" i="1"/>
  <c r="I3353" i="1"/>
  <c r="J3353" i="1"/>
  <c r="K3353" i="1"/>
  <c r="I3354" i="1"/>
  <c r="J3354" i="1"/>
  <c r="K3354" i="1"/>
  <c r="I3355" i="1"/>
  <c r="J3355" i="1"/>
  <c r="K3355" i="1"/>
  <c r="I3356" i="1"/>
  <c r="J3356" i="1"/>
  <c r="K3356" i="1"/>
  <c r="I3357" i="1"/>
  <c r="J3357" i="1"/>
  <c r="K3357" i="1"/>
  <c r="I3358" i="1"/>
  <c r="J3358" i="1"/>
  <c r="K3358" i="1"/>
  <c r="I3359" i="1"/>
  <c r="J3359" i="1"/>
  <c r="K3359" i="1"/>
  <c r="I3360" i="1"/>
  <c r="J3360" i="1"/>
  <c r="K3360" i="1"/>
  <c r="I3361" i="1"/>
  <c r="J3361" i="1"/>
  <c r="K3361" i="1"/>
  <c r="I3362" i="1"/>
  <c r="J3362" i="1"/>
  <c r="K3362" i="1"/>
  <c r="I3363" i="1"/>
  <c r="J3363" i="1"/>
  <c r="K3363" i="1"/>
  <c r="I3364" i="1"/>
  <c r="J3364" i="1"/>
  <c r="K3364" i="1"/>
  <c r="I3365" i="1"/>
  <c r="J3365" i="1"/>
  <c r="K3365" i="1"/>
  <c r="I3366" i="1"/>
  <c r="J3366" i="1"/>
  <c r="K3366" i="1"/>
  <c r="I3367" i="1"/>
  <c r="J3367" i="1"/>
  <c r="K3367" i="1"/>
  <c r="I3368" i="1"/>
  <c r="J3368" i="1"/>
  <c r="K3368" i="1"/>
  <c r="I3369" i="1"/>
  <c r="J3369" i="1"/>
  <c r="K3369" i="1"/>
  <c r="I3370" i="1"/>
  <c r="J3370" i="1"/>
  <c r="K3370" i="1"/>
  <c r="I3371" i="1"/>
  <c r="J3371" i="1"/>
  <c r="K3371" i="1"/>
  <c r="I3372" i="1"/>
  <c r="J3372" i="1"/>
  <c r="K3372" i="1"/>
  <c r="I3373" i="1"/>
  <c r="J3373" i="1"/>
  <c r="K3373" i="1"/>
  <c r="I3374" i="1"/>
  <c r="J3374" i="1"/>
  <c r="K3374" i="1"/>
  <c r="I3375" i="1"/>
  <c r="J3375" i="1"/>
  <c r="K3375" i="1"/>
  <c r="I3376" i="1"/>
  <c r="J3376" i="1"/>
  <c r="K3376" i="1"/>
  <c r="I3377" i="1"/>
  <c r="J3377" i="1"/>
  <c r="K3377" i="1"/>
  <c r="I3378" i="1"/>
  <c r="J3378" i="1"/>
  <c r="K3378" i="1"/>
  <c r="I3379" i="1"/>
  <c r="J3379" i="1"/>
  <c r="K3379" i="1"/>
  <c r="I3380" i="1"/>
  <c r="J3380" i="1"/>
  <c r="K3380" i="1"/>
  <c r="I3381" i="1"/>
  <c r="J3381" i="1"/>
  <c r="K3381" i="1"/>
  <c r="I3382" i="1"/>
  <c r="J3382" i="1"/>
  <c r="K3382" i="1"/>
  <c r="I3383" i="1"/>
  <c r="J3383" i="1"/>
  <c r="K3383" i="1"/>
  <c r="I3384" i="1"/>
  <c r="J3384" i="1"/>
  <c r="K3384" i="1"/>
  <c r="I3385" i="1"/>
  <c r="J3385" i="1"/>
  <c r="K3385" i="1"/>
  <c r="I3386" i="1"/>
  <c r="J3386" i="1"/>
  <c r="K3386" i="1"/>
  <c r="I3387" i="1"/>
  <c r="J3387" i="1"/>
  <c r="K3387" i="1"/>
  <c r="I3388" i="1"/>
  <c r="J3388" i="1"/>
  <c r="K3388" i="1"/>
  <c r="I3389" i="1"/>
  <c r="J3389" i="1"/>
  <c r="K3389" i="1"/>
  <c r="I3390" i="1"/>
  <c r="J3390" i="1"/>
  <c r="K3390" i="1"/>
  <c r="I3391" i="1"/>
  <c r="J3391" i="1"/>
  <c r="K3391" i="1"/>
  <c r="I3392" i="1"/>
  <c r="J3392" i="1"/>
  <c r="K3392" i="1"/>
  <c r="I3393" i="1"/>
  <c r="J3393" i="1"/>
  <c r="K3393" i="1"/>
  <c r="I3394" i="1"/>
  <c r="J3394" i="1"/>
  <c r="K3394" i="1"/>
  <c r="I3395" i="1"/>
  <c r="J3395" i="1"/>
  <c r="K3395" i="1"/>
  <c r="I3396" i="1"/>
  <c r="J3396" i="1"/>
  <c r="K3396" i="1"/>
  <c r="I3397" i="1"/>
  <c r="J3397" i="1"/>
  <c r="K3397" i="1"/>
  <c r="I3398" i="1"/>
  <c r="J3398" i="1"/>
  <c r="K3398" i="1"/>
  <c r="I3399" i="1"/>
  <c r="J3399" i="1"/>
  <c r="K3399" i="1"/>
  <c r="I3400" i="1"/>
  <c r="J3400" i="1"/>
  <c r="K3400" i="1"/>
  <c r="I3401" i="1"/>
  <c r="J3401" i="1"/>
  <c r="K3401" i="1"/>
  <c r="I3402" i="1"/>
  <c r="J3402" i="1"/>
  <c r="K3402" i="1"/>
  <c r="I3403" i="1"/>
  <c r="J3403" i="1"/>
  <c r="K3403" i="1"/>
  <c r="I3404" i="1"/>
  <c r="J3404" i="1"/>
  <c r="K3404" i="1"/>
  <c r="I3405" i="1"/>
  <c r="J3405" i="1"/>
  <c r="K3405" i="1"/>
  <c r="I3406" i="1"/>
  <c r="J3406" i="1"/>
  <c r="K3406" i="1"/>
  <c r="I3407" i="1"/>
  <c r="J3407" i="1"/>
  <c r="K3407" i="1"/>
  <c r="I3408" i="1"/>
  <c r="J3408" i="1"/>
  <c r="K3408" i="1"/>
  <c r="I3409" i="1"/>
  <c r="J3409" i="1"/>
  <c r="K3409" i="1"/>
  <c r="I3410" i="1"/>
  <c r="J3410" i="1"/>
  <c r="K3410" i="1"/>
  <c r="I3411" i="1"/>
  <c r="J3411" i="1"/>
  <c r="K3411" i="1"/>
  <c r="I3412" i="1"/>
  <c r="J3412" i="1"/>
  <c r="K3412" i="1"/>
  <c r="I3413" i="1"/>
  <c r="J3413" i="1"/>
  <c r="K3413" i="1"/>
  <c r="I3414" i="1"/>
  <c r="J3414" i="1"/>
  <c r="K3414" i="1"/>
  <c r="I3415" i="1"/>
  <c r="J3415" i="1"/>
  <c r="K3415" i="1"/>
  <c r="I3416" i="1"/>
  <c r="J3416" i="1"/>
  <c r="K3416" i="1"/>
  <c r="I3417" i="1"/>
  <c r="J3417" i="1"/>
  <c r="K3417" i="1"/>
  <c r="I3418" i="1"/>
  <c r="J3418" i="1"/>
  <c r="K3418" i="1"/>
  <c r="I3419" i="1"/>
  <c r="J3419" i="1"/>
  <c r="K3419" i="1"/>
  <c r="I3420" i="1"/>
  <c r="J3420" i="1"/>
  <c r="K3420" i="1"/>
  <c r="I3421" i="1"/>
  <c r="J3421" i="1"/>
  <c r="K3421" i="1"/>
  <c r="I3422" i="1"/>
  <c r="J3422" i="1"/>
  <c r="K3422" i="1"/>
  <c r="I3423" i="1"/>
  <c r="J3423" i="1"/>
  <c r="K3423" i="1"/>
  <c r="I3424" i="1"/>
  <c r="J3424" i="1"/>
  <c r="K3424" i="1"/>
  <c r="I3425" i="1"/>
  <c r="J3425" i="1"/>
  <c r="K3425" i="1"/>
  <c r="I3426" i="1"/>
  <c r="J3426" i="1"/>
  <c r="K3426" i="1"/>
  <c r="I3427" i="1"/>
  <c r="J3427" i="1"/>
  <c r="K3427" i="1"/>
  <c r="I3428" i="1"/>
  <c r="J3428" i="1"/>
  <c r="K3428" i="1"/>
  <c r="I3429" i="1"/>
  <c r="J3429" i="1"/>
  <c r="K3429" i="1"/>
  <c r="I3430" i="1"/>
  <c r="J3430" i="1"/>
  <c r="K3430" i="1"/>
  <c r="I3431" i="1"/>
  <c r="J3431" i="1"/>
  <c r="K3431" i="1"/>
  <c r="I3432" i="1"/>
  <c r="J3432" i="1"/>
  <c r="K3432" i="1"/>
  <c r="I3433" i="1"/>
  <c r="J3433" i="1"/>
  <c r="K3433" i="1"/>
  <c r="I3434" i="1"/>
  <c r="J3434" i="1"/>
  <c r="K3434" i="1"/>
  <c r="I3435" i="1"/>
  <c r="J3435" i="1"/>
  <c r="K3435" i="1"/>
  <c r="I3436" i="1"/>
  <c r="J3436" i="1"/>
  <c r="K3436" i="1"/>
  <c r="I3437" i="1"/>
  <c r="J3437" i="1"/>
  <c r="K3437" i="1"/>
  <c r="I3438" i="1"/>
  <c r="J3438" i="1"/>
  <c r="K3438" i="1"/>
  <c r="I3439" i="1"/>
  <c r="J3439" i="1"/>
  <c r="K3439" i="1"/>
  <c r="I3440" i="1"/>
  <c r="J3440" i="1"/>
  <c r="K3440" i="1"/>
  <c r="I3441" i="1"/>
  <c r="J3441" i="1"/>
  <c r="K3441" i="1"/>
  <c r="I3442" i="1"/>
  <c r="J3442" i="1"/>
  <c r="K3442" i="1"/>
  <c r="I3443" i="1"/>
  <c r="J3443" i="1"/>
  <c r="K3443" i="1"/>
  <c r="I3444" i="1"/>
  <c r="J3444" i="1"/>
  <c r="K3444" i="1"/>
  <c r="I3445" i="1"/>
  <c r="J3445" i="1"/>
  <c r="K3445" i="1"/>
  <c r="I3446" i="1"/>
  <c r="J3446" i="1"/>
  <c r="K3446" i="1"/>
  <c r="I3447" i="1"/>
  <c r="J3447" i="1"/>
  <c r="K3447" i="1"/>
  <c r="I3448" i="1"/>
  <c r="J3448" i="1"/>
  <c r="K3448" i="1"/>
  <c r="I3449" i="1"/>
  <c r="J3449" i="1"/>
  <c r="K3449" i="1"/>
  <c r="I3450" i="1"/>
  <c r="J3450" i="1"/>
  <c r="K3450" i="1"/>
  <c r="I3451" i="1"/>
  <c r="J3451" i="1"/>
  <c r="K3451" i="1"/>
  <c r="I3452" i="1"/>
  <c r="J3452" i="1"/>
  <c r="K3452" i="1"/>
  <c r="I3453" i="1"/>
  <c r="J3453" i="1"/>
  <c r="K3453" i="1"/>
  <c r="I3454" i="1"/>
  <c r="J3454" i="1"/>
  <c r="K3454" i="1"/>
  <c r="I3455" i="1"/>
  <c r="J3455" i="1"/>
  <c r="K3455" i="1"/>
  <c r="I3456" i="1"/>
  <c r="J3456" i="1"/>
  <c r="K3456" i="1"/>
  <c r="I3457" i="1"/>
  <c r="J3457" i="1"/>
  <c r="K3457" i="1"/>
  <c r="I3458" i="1"/>
  <c r="J3458" i="1"/>
  <c r="K3458" i="1"/>
  <c r="I3459" i="1"/>
  <c r="J3459" i="1"/>
  <c r="K3459" i="1"/>
  <c r="I3460" i="1"/>
  <c r="J3460" i="1"/>
  <c r="K3460" i="1"/>
  <c r="I3461" i="1"/>
  <c r="J3461" i="1"/>
  <c r="K3461" i="1"/>
  <c r="I3462" i="1"/>
  <c r="J3462" i="1"/>
  <c r="K3462" i="1"/>
  <c r="I3463" i="1"/>
  <c r="J3463" i="1"/>
  <c r="K3463" i="1"/>
  <c r="I3464" i="1"/>
  <c r="J3464" i="1"/>
  <c r="K3464" i="1"/>
  <c r="I3465" i="1"/>
  <c r="J3465" i="1"/>
  <c r="K3465" i="1"/>
  <c r="I3466" i="1"/>
  <c r="J3466" i="1"/>
  <c r="K3466" i="1"/>
  <c r="I3467" i="1"/>
  <c r="J3467" i="1"/>
  <c r="K3467" i="1"/>
  <c r="I3468" i="1"/>
  <c r="J3468" i="1"/>
  <c r="K3468" i="1"/>
  <c r="I3469" i="1"/>
  <c r="J3469" i="1"/>
  <c r="K3469" i="1"/>
  <c r="I3470" i="1"/>
  <c r="J3470" i="1"/>
  <c r="K3470" i="1"/>
  <c r="I3471" i="1"/>
  <c r="J3471" i="1"/>
  <c r="K3471" i="1"/>
  <c r="I3472" i="1"/>
  <c r="J3472" i="1"/>
  <c r="K3472" i="1"/>
  <c r="I3473" i="1"/>
  <c r="J3473" i="1"/>
  <c r="K3473" i="1"/>
  <c r="I3474" i="1"/>
  <c r="J3474" i="1"/>
  <c r="K3474" i="1"/>
  <c r="I3475" i="1"/>
  <c r="J3475" i="1"/>
  <c r="K3475" i="1"/>
  <c r="I3476" i="1"/>
  <c r="J3476" i="1"/>
  <c r="K3476" i="1"/>
  <c r="I3477" i="1"/>
  <c r="J3477" i="1"/>
  <c r="K3477" i="1"/>
  <c r="I3478" i="1"/>
  <c r="J3478" i="1"/>
  <c r="K3478" i="1"/>
  <c r="I3479" i="1"/>
  <c r="J3479" i="1"/>
  <c r="K3479" i="1"/>
  <c r="I3480" i="1"/>
  <c r="J3480" i="1"/>
  <c r="K3480" i="1"/>
  <c r="I3481" i="1"/>
  <c r="J3481" i="1"/>
  <c r="K3481" i="1"/>
  <c r="I3482" i="1"/>
  <c r="J3482" i="1"/>
  <c r="K3482" i="1"/>
  <c r="I3483" i="1"/>
  <c r="J3483" i="1"/>
  <c r="K3483" i="1"/>
  <c r="I3484" i="1"/>
  <c r="J3484" i="1"/>
  <c r="K3484" i="1"/>
  <c r="I3485" i="1"/>
  <c r="J3485" i="1"/>
  <c r="K3485" i="1"/>
  <c r="I3486" i="1"/>
  <c r="J3486" i="1"/>
  <c r="K3486" i="1"/>
  <c r="I3487" i="1"/>
  <c r="J3487" i="1"/>
  <c r="K3487" i="1"/>
  <c r="I3488" i="1"/>
  <c r="J3488" i="1"/>
  <c r="K3488" i="1"/>
  <c r="I3489" i="1"/>
  <c r="J3489" i="1"/>
  <c r="K3489" i="1"/>
  <c r="I3490" i="1"/>
  <c r="J3490" i="1"/>
  <c r="K3490" i="1"/>
  <c r="I3491" i="1"/>
  <c r="J3491" i="1"/>
  <c r="K3491" i="1"/>
  <c r="I3492" i="1"/>
  <c r="J3492" i="1"/>
  <c r="K3492" i="1"/>
  <c r="I3493" i="1"/>
  <c r="J3493" i="1"/>
  <c r="K3493" i="1"/>
  <c r="I3494" i="1"/>
  <c r="J3494" i="1"/>
  <c r="K3494" i="1"/>
  <c r="I3495" i="1"/>
  <c r="J3495" i="1"/>
  <c r="K3495" i="1"/>
  <c r="I3496" i="1"/>
  <c r="J3496" i="1"/>
  <c r="K3496" i="1"/>
  <c r="I3497" i="1"/>
  <c r="J3497" i="1"/>
  <c r="K3497" i="1"/>
  <c r="I3498" i="1"/>
  <c r="J3498" i="1"/>
  <c r="K3498" i="1"/>
  <c r="I3499" i="1"/>
  <c r="J3499" i="1"/>
  <c r="K3499" i="1"/>
  <c r="I3500" i="1"/>
  <c r="J3500" i="1"/>
  <c r="K3500" i="1"/>
  <c r="I3501" i="1"/>
  <c r="J3501" i="1"/>
  <c r="K3501" i="1"/>
  <c r="I3502" i="1"/>
  <c r="J3502" i="1"/>
  <c r="K3502" i="1"/>
  <c r="I3503" i="1"/>
  <c r="J3503" i="1"/>
  <c r="K3503" i="1"/>
  <c r="I3504" i="1"/>
  <c r="J3504" i="1"/>
  <c r="K3504" i="1"/>
  <c r="I3505" i="1"/>
  <c r="J3505" i="1"/>
  <c r="K3505" i="1"/>
  <c r="I3506" i="1"/>
  <c r="J3506" i="1"/>
  <c r="K3506" i="1"/>
  <c r="I3507" i="1"/>
  <c r="J3507" i="1"/>
  <c r="K3507" i="1"/>
  <c r="I3508" i="1"/>
  <c r="J3508" i="1"/>
  <c r="K3508" i="1"/>
  <c r="I3509" i="1"/>
  <c r="J3509" i="1"/>
  <c r="K3509" i="1"/>
  <c r="I3510" i="1"/>
  <c r="J3510" i="1"/>
  <c r="K3510" i="1"/>
  <c r="I3511" i="1"/>
  <c r="J3511" i="1"/>
  <c r="K3511" i="1"/>
  <c r="I3512" i="1"/>
  <c r="J3512" i="1"/>
  <c r="K3512" i="1"/>
  <c r="I3513" i="1"/>
  <c r="J3513" i="1"/>
  <c r="K3513" i="1"/>
  <c r="I3514" i="1"/>
  <c r="J3514" i="1"/>
  <c r="K3514" i="1"/>
  <c r="I3515" i="1"/>
  <c r="J3515" i="1"/>
  <c r="K3515" i="1"/>
  <c r="I3516" i="1"/>
  <c r="J3516" i="1"/>
  <c r="K3516" i="1"/>
  <c r="I3517" i="1"/>
  <c r="J3517" i="1"/>
  <c r="K3517" i="1"/>
  <c r="I3518" i="1"/>
  <c r="J3518" i="1"/>
  <c r="K3518" i="1"/>
  <c r="I3519" i="1"/>
  <c r="J3519" i="1"/>
  <c r="K3519" i="1"/>
  <c r="I3520" i="1"/>
  <c r="J3520" i="1"/>
  <c r="K3520" i="1"/>
  <c r="I3521" i="1"/>
  <c r="J3521" i="1"/>
  <c r="K3521" i="1"/>
  <c r="I3522" i="1"/>
  <c r="J3522" i="1"/>
  <c r="K3522" i="1"/>
  <c r="I3523" i="1"/>
  <c r="J3523" i="1"/>
  <c r="K3523" i="1"/>
  <c r="I3524" i="1"/>
  <c r="J3524" i="1"/>
  <c r="K3524" i="1"/>
  <c r="I3525" i="1"/>
  <c r="J3525" i="1"/>
  <c r="K3525" i="1"/>
  <c r="I3526" i="1"/>
  <c r="J3526" i="1"/>
  <c r="K3526" i="1"/>
  <c r="I3527" i="1"/>
  <c r="J3527" i="1"/>
  <c r="K3527" i="1"/>
  <c r="I3528" i="1"/>
  <c r="J3528" i="1"/>
  <c r="K3528" i="1"/>
  <c r="I3529" i="1"/>
  <c r="J3529" i="1"/>
  <c r="K3529" i="1"/>
  <c r="I3530" i="1"/>
  <c r="J3530" i="1"/>
  <c r="K3530" i="1"/>
  <c r="I3531" i="1"/>
  <c r="J3531" i="1"/>
  <c r="K3531" i="1"/>
  <c r="I3532" i="1"/>
  <c r="J3532" i="1"/>
  <c r="K3532" i="1"/>
  <c r="I3533" i="1"/>
  <c r="J3533" i="1"/>
  <c r="K3533" i="1"/>
  <c r="I3534" i="1"/>
  <c r="J3534" i="1"/>
  <c r="K3534" i="1"/>
  <c r="I3535" i="1"/>
  <c r="J3535" i="1"/>
  <c r="K3535" i="1"/>
  <c r="I3536" i="1"/>
  <c r="J3536" i="1"/>
  <c r="K3536" i="1"/>
  <c r="I3537" i="1"/>
  <c r="J3537" i="1"/>
  <c r="K3537" i="1"/>
  <c r="I3538" i="1"/>
  <c r="J3538" i="1"/>
  <c r="K3538" i="1"/>
  <c r="I3539" i="1"/>
  <c r="J3539" i="1"/>
  <c r="K3539" i="1"/>
  <c r="I3540" i="1"/>
  <c r="J3540" i="1"/>
  <c r="K3540" i="1"/>
  <c r="I3541" i="1"/>
  <c r="J3541" i="1"/>
  <c r="K3541" i="1"/>
  <c r="I3542" i="1"/>
  <c r="J3542" i="1"/>
  <c r="K3542" i="1"/>
  <c r="I3543" i="1"/>
  <c r="J3543" i="1"/>
  <c r="K3543" i="1"/>
  <c r="I3544" i="1"/>
  <c r="J3544" i="1"/>
  <c r="K3544" i="1"/>
  <c r="I3545" i="1"/>
  <c r="J3545" i="1"/>
  <c r="K3545" i="1"/>
  <c r="I3546" i="1"/>
  <c r="J3546" i="1"/>
  <c r="K3546" i="1"/>
  <c r="I3547" i="1"/>
  <c r="J3547" i="1"/>
  <c r="K3547" i="1"/>
  <c r="I3548" i="1"/>
  <c r="J3548" i="1"/>
  <c r="K3548" i="1"/>
  <c r="I3549" i="1"/>
  <c r="J3549" i="1"/>
  <c r="K3549" i="1"/>
  <c r="I3550" i="1"/>
  <c r="J3550" i="1"/>
  <c r="K3550" i="1"/>
  <c r="I3551" i="1"/>
  <c r="J3551" i="1"/>
  <c r="K3551" i="1"/>
  <c r="I3552" i="1"/>
  <c r="J3552" i="1"/>
  <c r="K3552" i="1"/>
  <c r="I3553" i="1"/>
  <c r="J3553" i="1"/>
  <c r="K3553" i="1"/>
  <c r="I3554" i="1"/>
  <c r="J3554" i="1"/>
  <c r="K3554" i="1"/>
  <c r="I3555" i="1"/>
  <c r="J3555" i="1"/>
  <c r="K3555" i="1"/>
  <c r="I3556" i="1"/>
  <c r="J3556" i="1"/>
  <c r="K3556" i="1"/>
  <c r="I3557" i="1"/>
  <c r="J3557" i="1"/>
  <c r="K3557" i="1"/>
  <c r="I3558" i="1"/>
  <c r="J3558" i="1"/>
  <c r="K3558" i="1"/>
  <c r="I3559" i="1"/>
  <c r="J3559" i="1"/>
  <c r="K3559" i="1"/>
  <c r="I3560" i="1"/>
  <c r="J3560" i="1"/>
  <c r="K3560" i="1"/>
  <c r="I3561" i="1"/>
  <c r="J3561" i="1"/>
  <c r="K3561" i="1"/>
  <c r="I3562" i="1"/>
  <c r="J3562" i="1"/>
  <c r="K3562" i="1"/>
  <c r="I3563" i="1"/>
  <c r="J3563" i="1"/>
  <c r="K3563" i="1"/>
  <c r="I3564" i="1"/>
  <c r="J3564" i="1"/>
  <c r="K3564" i="1"/>
  <c r="I3565" i="1"/>
  <c r="J3565" i="1"/>
  <c r="K3565" i="1"/>
  <c r="I3566" i="1"/>
  <c r="J3566" i="1"/>
  <c r="K3566" i="1"/>
  <c r="I3567" i="1"/>
  <c r="J3567" i="1"/>
  <c r="K3567" i="1"/>
  <c r="I3568" i="1"/>
  <c r="J3568" i="1"/>
  <c r="K3568" i="1"/>
  <c r="I3569" i="1"/>
  <c r="J3569" i="1"/>
  <c r="K3569" i="1"/>
  <c r="I3570" i="1"/>
  <c r="J3570" i="1"/>
  <c r="K3570" i="1"/>
  <c r="I3571" i="1"/>
  <c r="J3571" i="1"/>
  <c r="K3571" i="1"/>
  <c r="I3572" i="1"/>
  <c r="J3572" i="1"/>
  <c r="K3572" i="1"/>
  <c r="I3573" i="1"/>
  <c r="J3573" i="1"/>
  <c r="K3573" i="1"/>
  <c r="I3574" i="1"/>
  <c r="J3574" i="1"/>
  <c r="K3574" i="1"/>
  <c r="I3575" i="1"/>
  <c r="J3575" i="1"/>
  <c r="K3575" i="1"/>
  <c r="I3576" i="1"/>
  <c r="J3576" i="1"/>
  <c r="K3576" i="1"/>
  <c r="I3577" i="1"/>
  <c r="J3577" i="1"/>
  <c r="K3577" i="1"/>
  <c r="I3578" i="1"/>
  <c r="J3578" i="1"/>
  <c r="K3578" i="1"/>
  <c r="I3579" i="1"/>
  <c r="J3579" i="1"/>
  <c r="K3579" i="1"/>
  <c r="I3580" i="1"/>
  <c r="J3580" i="1"/>
  <c r="K3580" i="1"/>
  <c r="I3581" i="1"/>
  <c r="J3581" i="1"/>
  <c r="K3581" i="1"/>
  <c r="I3582" i="1"/>
  <c r="J3582" i="1"/>
  <c r="K3582" i="1"/>
  <c r="I3583" i="1"/>
  <c r="J3583" i="1"/>
  <c r="K3583" i="1"/>
  <c r="I3584" i="1"/>
  <c r="J3584" i="1"/>
  <c r="K3584" i="1"/>
  <c r="I3585" i="1"/>
  <c r="J3585" i="1"/>
  <c r="K3585" i="1"/>
  <c r="I3586" i="1"/>
  <c r="J3586" i="1"/>
  <c r="K3586" i="1"/>
  <c r="I3587" i="1"/>
  <c r="J3587" i="1"/>
  <c r="K3587" i="1"/>
  <c r="I3588" i="1"/>
  <c r="J3588" i="1"/>
  <c r="K3588" i="1"/>
  <c r="I3589" i="1"/>
  <c r="J3589" i="1"/>
  <c r="K3589" i="1"/>
  <c r="I3590" i="1"/>
  <c r="J3590" i="1"/>
  <c r="K3590" i="1"/>
  <c r="I3591" i="1"/>
  <c r="J3591" i="1"/>
  <c r="K3591" i="1"/>
  <c r="I3592" i="1"/>
  <c r="J3592" i="1"/>
  <c r="K3592" i="1"/>
  <c r="I3593" i="1"/>
  <c r="J3593" i="1"/>
  <c r="K3593" i="1"/>
  <c r="I3594" i="1"/>
  <c r="J3594" i="1"/>
  <c r="K3594" i="1"/>
  <c r="I3595" i="1"/>
  <c r="J3595" i="1"/>
  <c r="K3595" i="1"/>
  <c r="I3596" i="1"/>
  <c r="J3596" i="1"/>
  <c r="K3596" i="1"/>
  <c r="I3597" i="1"/>
  <c r="J3597" i="1"/>
  <c r="K3597" i="1"/>
  <c r="I3598" i="1"/>
  <c r="J3598" i="1"/>
  <c r="K3598" i="1"/>
  <c r="I3599" i="1"/>
  <c r="J3599" i="1"/>
  <c r="K3599" i="1"/>
  <c r="I3600" i="1"/>
  <c r="J3600" i="1"/>
  <c r="K3600" i="1"/>
  <c r="I3601" i="1"/>
  <c r="J3601" i="1"/>
  <c r="K3601" i="1"/>
  <c r="I3602" i="1"/>
  <c r="J3602" i="1"/>
  <c r="K3602" i="1"/>
  <c r="I3603" i="1"/>
  <c r="J3603" i="1"/>
  <c r="K3603" i="1"/>
  <c r="I3604" i="1"/>
  <c r="J3604" i="1"/>
  <c r="K3604" i="1"/>
  <c r="I3605" i="1"/>
  <c r="J3605" i="1"/>
  <c r="K3605" i="1"/>
  <c r="I3606" i="1"/>
  <c r="J3606" i="1"/>
  <c r="K3606" i="1"/>
  <c r="I3607" i="1"/>
  <c r="J3607" i="1"/>
  <c r="K3607" i="1"/>
  <c r="I3608" i="1"/>
  <c r="J3608" i="1"/>
  <c r="K3608" i="1"/>
  <c r="I3609" i="1"/>
  <c r="J3609" i="1"/>
  <c r="K3609" i="1"/>
  <c r="I3610" i="1"/>
  <c r="J3610" i="1"/>
  <c r="K3610" i="1"/>
  <c r="I3611" i="1"/>
  <c r="J3611" i="1"/>
  <c r="K3611" i="1"/>
  <c r="I3612" i="1"/>
  <c r="J3612" i="1"/>
  <c r="K3612" i="1"/>
  <c r="I3613" i="1"/>
  <c r="J3613" i="1"/>
  <c r="K3613" i="1"/>
  <c r="I3614" i="1"/>
  <c r="J3614" i="1"/>
  <c r="K3614" i="1"/>
  <c r="I3615" i="1"/>
  <c r="J3615" i="1"/>
  <c r="K3615" i="1"/>
  <c r="I3616" i="1"/>
  <c r="J3616" i="1"/>
  <c r="K3616" i="1"/>
  <c r="I3617" i="1"/>
  <c r="J3617" i="1"/>
  <c r="K3617" i="1"/>
  <c r="I3618" i="1"/>
  <c r="J3618" i="1"/>
  <c r="K3618" i="1"/>
  <c r="I3619" i="1"/>
  <c r="J3619" i="1"/>
  <c r="K3619" i="1"/>
  <c r="I3620" i="1"/>
  <c r="J3620" i="1"/>
  <c r="K3620" i="1"/>
  <c r="I3621" i="1"/>
  <c r="J3621" i="1"/>
  <c r="K3621" i="1"/>
  <c r="I3622" i="1"/>
  <c r="J3622" i="1"/>
  <c r="K3622" i="1"/>
  <c r="I3623" i="1"/>
  <c r="J3623" i="1"/>
  <c r="K3623" i="1"/>
  <c r="I3624" i="1"/>
  <c r="J3624" i="1"/>
  <c r="K3624" i="1"/>
  <c r="I3625" i="1"/>
  <c r="J3625" i="1"/>
  <c r="K3625" i="1"/>
  <c r="I3626" i="1"/>
  <c r="J3626" i="1"/>
  <c r="K3626" i="1"/>
  <c r="I3627" i="1"/>
  <c r="J3627" i="1"/>
  <c r="K3627" i="1"/>
  <c r="I3628" i="1"/>
  <c r="J3628" i="1"/>
  <c r="K3628" i="1"/>
  <c r="I3629" i="1"/>
  <c r="J3629" i="1"/>
  <c r="K3629" i="1"/>
  <c r="I3630" i="1"/>
  <c r="J3630" i="1"/>
  <c r="K3630" i="1"/>
  <c r="I3631" i="1"/>
  <c r="J3631" i="1"/>
  <c r="K3631" i="1"/>
  <c r="I3632" i="1"/>
  <c r="J3632" i="1"/>
  <c r="K3632" i="1"/>
  <c r="I3633" i="1"/>
  <c r="J3633" i="1"/>
  <c r="K3633" i="1"/>
  <c r="I3634" i="1"/>
  <c r="J3634" i="1"/>
  <c r="K3634" i="1"/>
  <c r="I3635" i="1"/>
  <c r="J3635" i="1"/>
  <c r="K3635" i="1"/>
  <c r="I3636" i="1"/>
  <c r="J3636" i="1"/>
  <c r="K3636" i="1"/>
  <c r="I3637" i="1"/>
  <c r="J3637" i="1"/>
  <c r="K3637" i="1"/>
  <c r="I3638" i="1"/>
  <c r="J3638" i="1"/>
  <c r="K3638" i="1"/>
  <c r="I3639" i="1"/>
  <c r="J3639" i="1"/>
  <c r="K3639" i="1"/>
  <c r="I3640" i="1"/>
  <c r="J3640" i="1"/>
  <c r="K3640" i="1"/>
  <c r="I3641" i="1"/>
  <c r="J3641" i="1"/>
  <c r="K3641" i="1"/>
  <c r="I3642" i="1"/>
  <c r="J3642" i="1"/>
  <c r="K3642" i="1"/>
  <c r="I3643" i="1"/>
  <c r="J3643" i="1"/>
  <c r="K3643" i="1"/>
  <c r="I3644" i="1"/>
  <c r="J3644" i="1"/>
  <c r="K3644" i="1"/>
  <c r="I3645" i="1"/>
  <c r="J3645" i="1"/>
  <c r="K3645" i="1"/>
  <c r="I3646" i="1"/>
  <c r="J3646" i="1"/>
  <c r="K3646" i="1"/>
  <c r="I3647" i="1"/>
  <c r="J3647" i="1"/>
  <c r="K3647" i="1"/>
  <c r="I3648" i="1"/>
  <c r="J3648" i="1"/>
  <c r="K3648" i="1"/>
  <c r="I3649" i="1"/>
  <c r="J3649" i="1"/>
  <c r="K3649" i="1"/>
  <c r="I3650" i="1"/>
  <c r="J3650" i="1"/>
  <c r="K3650" i="1"/>
  <c r="I3651" i="1"/>
  <c r="J3651" i="1"/>
  <c r="K3651" i="1"/>
  <c r="I3652" i="1"/>
  <c r="J3652" i="1"/>
  <c r="K3652" i="1"/>
  <c r="I3653" i="1"/>
  <c r="J3653" i="1"/>
  <c r="K3653" i="1"/>
  <c r="I3654" i="1"/>
  <c r="J3654" i="1"/>
  <c r="K3654" i="1"/>
  <c r="I3655" i="1"/>
  <c r="J3655" i="1"/>
  <c r="K3655" i="1"/>
  <c r="I3656" i="1"/>
  <c r="J3656" i="1"/>
  <c r="K3656" i="1"/>
  <c r="I3657" i="1"/>
  <c r="J3657" i="1"/>
  <c r="K3657" i="1"/>
  <c r="I3658" i="1"/>
  <c r="J3658" i="1"/>
  <c r="K3658" i="1"/>
  <c r="I3659" i="1"/>
  <c r="J3659" i="1"/>
  <c r="K3659" i="1"/>
  <c r="I3660" i="1"/>
  <c r="J3660" i="1"/>
  <c r="K3660" i="1"/>
  <c r="I3661" i="1"/>
  <c r="J3661" i="1"/>
  <c r="K3661" i="1"/>
  <c r="I3662" i="1"/>
  <c r="J3662" i="1"/>
  <c r="K3662" i="1"/>
  <c r="I3663" i="1"/>
  <c r="J3663" i="1"/>
  <c r="K3663" i="1"/>
  <c r="I3664" i="1"/>
  <c r="J3664" i="1"/>
  <c r="K3664" i="1"/>
  <c r="I3665" i="1"/>
  <c r="J3665" i="1"/>
  <c r="K3665" i="1"/>
  <c r="I3666" i="1"/>
  <c r="J3666" i="1"/>
  <c r="K3666" i="1"/>
  <c r="I3667" i="1"/>
  <c r="J3667" i="1"/>
  <c r="K3667" i="1"/>
  <c r="I3668" i="1"/>
  <c r="J3668" i="1"/>
  <c r="K3668" i="1"/>
  <c r="I3669" i="1"/>
  <c r="J3669" i="1"/>
  <c r="K3669" i="1"/>
  <c r="I3670" i="1"/>
  <c r="J3670" i="1"/>
  <c r="K3670" i="1"/>
  <c r="I3671" i="1"/>
  <c r="J3671" i="1"/>
  <c r="K3671" i="1"/>
  <c r="I3672" i="1"/>
  <c r="J3672" i="1"/>
  <c r="K3672" i="1"/>
  <c r="I3673" i="1"/>
  <c r="J3673" i="1"/>
  <c r="K3673" i="1"/>
  <c r="I3674" i="1"/>
  <c r="J3674" i="1"/>
  <c r="K3674" i="1"/>
  <c r="I3675" i="1"/>
  <c r="J3675" i="1"/>
  <c r="K3675" i="1"/>
  <c r="I3676" i="1"/>
  <c r="J3676" i="1"/>
  <c r="K3676" i="1"/>
  <c r="I3677" i="1"/>
  <c r="J3677" i="1"/>
  <c r="K3677" i="1"/>
  <c r="I3678" i="1"/>
  <c r="J3678" i="1"/>
  <c r="K3678" i="1"/>
  <c r="I3679" i="1"/>
  <c r="J3679" i="1"/>
  <c r="K3679" i="1"/>
  <c r="I3680" i="1"/>
  <c r="J3680" i="1"/>
  <c r="K3680" i="1"/>
  <c r="I3681" i="1"/>
  <c r="J3681" i="1"/>
  <c r="K3681" i="1"/>
  <c r="I3682" i="1"/>
  <c r="J3682" i="1"/>
  <c r="K3682" i="1"/>
  <c r="I3683" i="1"/>
  <c r="J3683" i="1"/>
  <c r="K3683" i="1"/>
  <c r="I3684" i="1"/>
  <c r="J3684" i="1"/>
  <c r="K3684" i="1"/>
  <c r="I3685" i="1"/>
  <c r="J3685" i="1"/>
  <c r="K3685" i="1"/>
  <c r="I3686" i="1"/>
  <c r="J3686" i="1"/>
  <c r="K3686" i="1"/>
  <c r="I3687" i="1"/>
  <c r="J3687" i="1"/>
  <c r="K3687" i="1"/>
  <c r="I3688" i="1"/>
  <c r="J3688" i="1"/>
  <c r="K3688" i="1"/>
  <c r="I3689" i="1"/>
  <c r="J3689" i="1"/>
  <c r="K3689" i="1"/>
  <c r="I3690" i="1"/>
  <c r="J3690" i="1"/>
  <c r="K3690" i="1"/>
  <c r="I3691" i="1"/>
  <c r="J3691" i="1"/>
  <c r="K3691" i="1"/>
  <c r="I3692" i="1"/>
  <c r="J3692" i="1"/>
  <c r="K3692" i="1"/>
  <c r="I3693" i="1"/>
  <c r="J3693" i="1"/>
  <c r="K3693" i="1"/>
  <c r="I3694" i="1"/>
  <c r="J3694" i="1"/>
  <c r="K3694" i="1"/>
  <c r="I3695" i="1"/>
  <c r="J3695" i="1"/>
  <c r="K3695" i="1"/>
  <c r="I3696" i="1"/>
  <c r="J3696" i="1"/>
  <c r="K3696" i="1"/>
  <c r="I3697" i="1"/>
  <c r="J3697" i="1"/>
  <c r="K3697" i="1"/>
  <c r="I3698" i="1"/>
  <c r="J3698" i="1"/>
  <c r="K3698" i="1"/>
  <c r="I3699" i="1"/>
  <c r="J3699" i="1"/>
  <c r="K3699" i="1"/>
  <c r="I3700" i="1"/>
  <c r="J3700" i="1"/>
  <c r="K3700" i="1"/>
  <c r="I3701" i="1"/>
  <c r="J3701" i="1"/>
  <c r="K3701" i="1"/>
  <c r="I3702" i="1"/>
  <c r="J3702" i="1"/>
  <c r="K3702" i="1"/>
  <c r="I3703" i="1"/>
  <c r="J3703" i="1"/>
  <c r="K3703" i="1"/>
  <c r="I3704" i="1"/>
  <c r="J3704" i="1"/>
  <c r="K3704" i="1"/>
  <c r="I3705" i="1"/>
  <c r="J3705" i="1"/>
  <c r="K3705" i="1"/>
  <c r="I3706" i="1"/>
  <c r="J3706" i="1"/>
  <c r="K3706" i="1"/>
  <c r="I3707" i="1"/>
  <c r="J3707" i="1"/>
  <c r="K3707" i="1"/>
  <c r="I3708" i="1"/>
  <c r="J3708" i="1"/>
  <c r="K3708" i="1"/>
  <c r="I3709" i="1"/>
  <c r="J3709" i="1"/>
  <c r="K3709" i="1"/>
  <c r="I3710" i="1"/>
  <c r="J3710" i="1"/>
  <c r="K3710" i="1"/>
  <c r="I3711" i="1"/>
  <c r="J3711" i="1"/>
  <c r="K3711" i="1"/>
  <c r="I3712" i="1"/>
  <c r="J3712" i="1"/>
  <c r="K3712" i="1"/>
  <c r="I3713" i="1"/>
  <c r="J3713" i="1"/>
  <c r="K3713" i="1"/>
  <c r="I3714" i="1"/>
  <c r="J3714" i="1"/>
  <c r="K3714" i="1"/>
  <c r="I3715" i="1"/>
  <c r="J3715" i="1"/>
  <c r="K3715" i="1"/>
  <c r="I3716" i="1"/>
  <c r="J3716" i="1"/>
  <c r="K3716" i="1"/>
  <c r="I3717" i="1"/>
  <c r="J3717" i="1"/>
  <c r="K3717" i="1"/>
  <c r="I3718" i="1"/>
  <c r="J3718" i="1"/>
  <c r="K3718" i="1"/>
  <c r="I3719" i="1"/>
  <c r="J3719" i="1"/>
  <c r="K3719" i="1"/>
  <c r="I3720" i="1"/>
  <c r="J3720" i="1"/>
  <c r="K3720" i="1"/>
  <c r="I3721" i="1"/>
  <c r="J3721" i="1"/>
  <c r="K3721" i="1"/>
  <c r="I3722" i="1"/>
  <c r="J3722" i="1"/>
  <c r="K3722" i="1"/>
  <c r="I3723" i="1"/>
  <c r="J3723" i="1"/>
  <c r="K3723" i="1"/>
  <c r="I3724" i="1"/>
  <c r="J3724" i="1"/>
  <c r="K3724" i="1"/>
  <c r="I3725" i="1"/>
  <c r="J3725" i="1"/>
  <c r="K3725" i="1"/>
  <c r="I3726" i="1"/>
  <c r="J3726" i="1"/>
  <c r="K3726" i="1"/>
  <c r="I3727" i="1"/>
  <c r="J3727" i="1"/>
  <c r="K3727" i="1"/>
  <c r="I3728" i="1"/>
  <c r="J3728" i="1"/>
  <c r="K3728" i="1"/>
  <c r="I3729" i="1"/>
  <c r="J3729" i="1"/>
  <c r="K3729" i="1"/>
  <c r="I3730" i="1"/>
  <c r="J3730" i="1"/>
  <c r="K3730" i="1"/>
  <c r="I3731" i="1"/>
  <c r="J3731" i="1"/>
  <c r="K3731" i="1"/>
  <c r="I3732" i="1"/>
  <c r="J3732" i="1"/>
  <c r="K3732" i="1"/>
  <c r="I3733" i="1"/>
  <c r="J3733" i="1"/>
  <c r="K3733" i="1"/>
  <c r="I3734" i="1"/>
  <c r="J3734" i="1"/>
  <c r="K3734" i="1"/>
  <c r="I3735" i="1"/>
  <c r="J3735" i="1"/>
  <c r="K3735" i="1"/>
  <c r="I3736" i="1"/>
  <c r="J3736" i="1"/>
  <c r="K3736" i="1"/>
  <c r="I3737" i="1"/>
  <c r="J3737" i="1"/>
  <c r="K3737" i="1"/>
  <c r="I3738" i="1"/>
  <c r="J3738" i="1"/>
  <c r="K3738" i="1"/>
  <c r="I3739" i="1"/>
  <c r="J3739" i="1"/>
  <c r="K3739" i="1"/>
  <c r="I3740" i="1"/>
  <c r="J3740" i="1"/>
  <c r="K3740" i="1"/>
  <c r="I3741" i="1"/>
  <c r="J3741" i="1"/>
  <c r="K3741" i="1"/>
  <c r="I3742" i="1"/>
  <c r="J3742" i="1"/>
  <c r="K3742" i="1"/>
  <c r="I3743" i="1"/>
  <c r="J3743" i="1"/>
  <c r="K3743" i="1"/>
  <c r="I3744" i="1"/>
  <c r="J3744" i="1"/>
  <c r="K3744" i="1"/>
  <c r="I3745" i="1"/>
  <c r="J3745" i="1"/>
  <c r="K3745" i="1"/>
  <c r="I3746" i="1"/>
  <c r="J3746" i="1"/>
  <c r="K3746" i="1"/>
  <c r="I3747" i="1"/>
  <c r="J3747" i="1"/>
  <c r="K3747" i="1"/>
  <c r="I3748" i="1"/>
  <c r="J3748" i="1"/>
  <c r="K3748" i="1"/>
  <c r="I3749" i="1"/>
  <c r="J3749" i="1"/>
  <c r="K3749" i="1"/>
  <c r="I3750" i="1"/>
  <c r="J3750" i="1"/>
  <c r="K3750" i="1"/>
  <c r="I3751" i="1"/>
  <c r="J3751" i="1"/>
  <c r="K3751" i="1"/>
  <c r="I3752" i="1"/>
  <c r="J3752" i="1"/>
  <c r="K3752" i="1"/>
  <c r="I3753" i="1"/>
  <c r="J3753" i="1"/>
  <c r="K3753" i="1"/>
  <c r="I3754" i="1"/>
  <c r="J3754" i="1"/>
  <c r="K3754" i="1"/>
  <c r="I3755" i="1"/>
  <c r="J3755" i="1"/>
  <c r="K3755" i="1"/>
  <c r="I3756" i="1"/>
  <c r="J3756" i="1"/>
  <c r="K3756" i="1"/>
  <c r="I3757" i="1"/>
  <c r="J3757" i="1"/>
  <c r="K3757" i="1"/>
  <c r="I3758" i="1"/>
  <c r="J3758" i="1"/>
  <c r="K3758" i="1"/>
  <c r="I3759" i="1"/>
  <c r="J3759" i="1"/>
  <c r="K3759" i="1"/>
  <c r="I3760" i="1"/>
  <c r="J3760" i="1"/>
  <c r="K3760" i="1"/>
  <c r="I3761" i="1"/>
  <c r="J3761" i="1"/>
  <c r="K3761" i="1"/>
  <c r="I3762" i="1"/>
  <c r="J3762" i="1"/>
  <c r="K3762" i="1"/>
  <c r="I3763" i="1"/>
  <c r="J3763" i="1"/>
  <c r="K3763" i="1"/>
  <c r="I3764" i="1"/>
  <c r="J3764" i="1"/>
  <c r="K3764" i="1"/>
  <c r="I3765" i="1"/>
  <c r="J3765" i="1"/>
  <c r="K3765" i="1"/>
  <c r="I3766" i="1"/>
  <c r="J3766" i="1"/>
  <c r="K3766" i="1"/>
  <c r="I3767" i="1"/>
  <c r="J3767" i="1"/>
  <c r="K3767" i="1"/>
  <c r="I3768" i="1"/>
  <c r="J3768" i="1"/>
  <c r="K3768" i="1"/>
  <c r="I3769" i="1"/>
  <c r="J3769" i="1"/>
  <c r="K3769" i="1"/>
  <c r="I3770" i="1"/>
  <c r="J3770" i="1"/>
  <c r="K3770" i="1"/>
  <c r="I3771" i="1"/>
  <c r="J3771" i="1"/>
  <c r="K3771" i="1"/>
  <c r="I3772" i="1"/>
  <c r="J3772" i="1"/>
  <c r="K3772" i="1"/>
  <c r="I3773" i="1"/>
  <c r="J3773" i="1"/>
  <c r="K3773" i="1"/>
  <c r="I3774" i="1"/>
  <c r="J3774" i="1"/>
  <c r="K3774" i="1"/>
  <c r="I3775" i="1"/>
  <c r="J3775" i="1"/>
  <c r="K3775" i="1"/>
  <c r="I3776" i="1"/>
  <c r="J3776" i="1"/>
  <c r="K3776" i="1"/>
  <c r="I3777" i="1"/>
  <c r="J3777" i="1"/>
  <c r="K3777" i="1"/>
  <c r="I3778" i="1"/>
  <c r="J3778" i="1"/>
  <c r="K3778" i="1"/>
  <c r="I3779" i="1"/>
  <c r="J3779" i="1"/>
  <c r="K3779" i="1"/>
  <c r="I3780" i="1"/>
  <c r="J3780" i="1"/>
  <c r="K3780" i="1"/>
  <c r="I3781" i="1"/>
  <c r="J3781" i="1"/>
  <c r="K3781" i="1"/>
  <c r="I3782" i="1"/>
  <c r="J3782" i="1"/>
  <c r="K3782" i="1"/>
  <c r="I3783" i="1"/>
  <c r="J3783" i="1"/>
  <c r="K3783" i="1"/>
  <c r="I3784" i="1"/>
  <c r="J3784" i="1"/>
  <c r="K3784" i="1"/>
  <c r="I3785" i="1"/>
  <c r="J3785" i="1"/>
  <c r="K3785" i="1"/>
  <c r="I3786" i="1"/>
  <c r="J3786" i="1"/>
  <c r="K3786" i="1"/>
  <c r="I3787" i="1"/>
  <c r="J3787" i="1"/>
  <c r="K3787" i="1"/>
  <c r="I3788" i="1"/>
  <c r="J3788" i="1"/>
  <c r="K3788" i="1"/>
  <c r="I3789" i="1"/>
  <c r="J3789" i="1"/>
  <c r="K3789" i="1"/>
  <c r="I3790" i="1"/>
  <c r="J3790" i="1"/>
  <c r="K3790" i="1"/>
  <c r="I3791" i="1"/>
  <c r="J3791" i="1"/>
  <c r="K3791" i="1"/>
  <c r="I3792" i="1"/>
  <c r="J3792" i="1"/>
  <c r="K3792" i="1"/>
  <c r="I3793" i="1"/>
  <c r="J3793" i="1"/>
  <c r="K3793" i="1"/>
  <c r="I3794" i="1"/>
  <c r="J3794" i="1"/>
  <c r="K3794" i="1"/>
  <c r="I3795" i="1"/>
  <c r="J3795" i="1"/>
  <c r="K3795" i="1"/>
  <c r="I3796" i="1"/>
  <c r="J3796" i="1"/>
  <c r="K3796" i="1"/>
  <c r="I3797" i="1"/>
  <c r="J3797" i="1"/>
  <c r="K3797" i="1"/>
  <c r="I3798" i="1"/>
  <c r="J3798" i="1"/>
  <c r="K3798" i="1"/>
  <c r="I3799" i="1"/>
  <c r="J3799" i="1"/>
  <c r="K3799" i="1"/>
  <c r="I3800" i="1"/>
  <c r="J3800" i="1"/>
  <c r="K3800" i="1"/>
  <c r="I3801" i="1"/>
  <c r="J3801" i="1"/>
  <c r="K3801" i="1"/>
  <c r="I3802" i="1"/>
  <c r="J3802" i="1"/>
  <c r="K3802" i="1"/>
  <c r="I3803" i="1"/>
  <c r="J3803" i="1"/>
  <c r="K3803" i="1"/>
  <c r="I3804" i="1"/>
  <c r="J3804" i="1"/>
  <c r="K3804" i="1"/>
  <c r="I3805" i="1"/>
  <c r="J3805" i="1"/>
  <c r="K3805" i="1"/>
  <c r="I3806" i="1"/>
  <c r="J3806" i="1"/>
  <c r="K3806" i="1"/>
  <c r="I3807" i="1"/>
  <c r="J3807" i="1"/>
  <c r="K3807" i="1"/>
  <c r="I3808" i="1"/>
  <c r="J3808" i="1"/>
  <c r="K3808" i="1"/>
  <c r="I3809" i="1"/>
  <c r="J3809" i="1"/>
  <c r="K3809" i="1"/>
  <c r="I3810" i="1"/>
  <c r="J3810" i="1"/>
  <c r="K3810" i="1"/>
  <c r="I3811" i="1"/>
  <c r="J3811" i="1"/>
  <c r="K3811" i="1"/>
  <c r="I3812" i="1"/>
  <c r="J3812" i="1"/>
  <c r="K3812" i="1"/>
  <c r="I3813" i="1"/>
  <c r="J3813" i="1"/>
  <c r="K3813" i="1"/>
  <c r="I3814" i="1"/>
  <c r="J3814" i="1"/>
  <c r="K3814" i="1"/>
  <c r="I3815" i="1"/>
  <c r="J3815" i="1"/>
  <c r="K3815" i="1"/>
  <c r="I3816" i="1"/>
  <c r="J3816" i="1"/>
  <c r="K3816" i="1"/>
  <c r="I3817" i="1"/>
  <c r="J3817" i="1"/>
  <c r="K3817" i="1"/>
  <c r="I3818" i="1"/>
  <c r="J3818" i="1"/>
  <c r="K3818" i="1"/>
  <c r="I3819" i="1"/>
  <c r="J3819" i="1"/>
  <c r="K3819" i="1"/>
  <c r="I3820" i="1"/>
  <c r="J3820" i="1"/>
  <c r="K3820" i="1"/>
  <c r="I3821" i="1"/>
  <c r="J3821" i="1"/>
  <c r="K3821" i="1"/>
  <c r="I3822" i="1"/>
  <c r="J3822" i="1"/>
  <c r="K3822" i="1"/>
  <c r="I3823" i="1"/>
  <c r="J3823" i="1"/>
  <c r="K3823" i="1"/>
  <c r="I3824" i="1"/>
  <c r="J3824" i="1"/>
  <c r="K3824" i="1"/>
  <c r="I3825" i="1"/>
  <c r="J3825" i="1"/>
  <c r="K3825" i="1"/>
  <c r="I3826" i="1"/>
  <c r="J3826" i="1"/>
  <c r="K3826" i="1"/>
  <c r="I3827" i="1"/>
  <c r="J3827" i="1"/>
  <c r="K3827" i="1"/>
  <c r="I3828" i="1"/>
  <c r="J3828" i="1"/>
  <c r="K3828" i="1"/>
  <c r="I3829" i="1"/>
  <c r="J3829" i="1"/>
  <c r="K3829" i="1"/>
  <c r="I3830" i="1"/>
  <c r="J3830" i="1"/>
  <c r="K3830" i="1"/>
  <c r="I3831" i="1"/>
  <c r="J3831" i="1"/>
  <c r="K3831" i="1"/>
  <c r="I3832" i="1"/>
  <c r="J3832" i="1"/>
  <c r="K3832" i="1"/>
  <c r="I3833" i="1"/>
  <c r="J3833" i="1"/>
  <c r="K3833" i="1"/>
  <c r="I3834" i="1"/>
  <c r="J3834" i="1"/>
  <c r="K3834" i="1"/>
  <c r="I3835" i="1"/>
  <c r="J3835" i="1"/>
  <c r="K3835" i="1"/>
  <c r="I3836" i="1"/>
  <c r="J3836" i="1"/>
  <c r="K3836" i="1"/>
  <c r="I3837" i="1"/>
  <c r="J3837" i="1"/>
  <c r="K3837" i="1"/>
  <c r="I3838" i="1"/>
  <c r="J3838" i="1"/>
  <c r="K3838" i="1"/>
  <c r="I3839" i="1"/>
  <c r="J3839" i="1"/>
  <c r="K3839" i="1"/>
  <c r="I3840" i="1"/>
  <c r="J3840" i="1"/>
  <c r="K3840" i="1"/>
  <c r="I3841" i="1"/>
  <c r="J3841" i="1"/>
  <c r="K3841" i="1"/>
  <c r="I3842" i="1"/>
  <c r="J3842" i="1"/>
  <c r="K3842" i="1"/>
  <c r="I3843" i="1"/>
  <c r="J3843" i="1"/>
  <c r="K3843" i="1"/>
  <c r="I3844" i="1"/>
  <c r="J3844" i="1"/>
  <c r="K3844" i="1"/>
  <c r="I3845" i="1"/>
  <c r="J3845" i="1"/>
  <c r="K3845" i="1"/>
  <c r="I3846" i="1"/>
  <c r="J3846" i="1"/>
  <c r="K3846" i="1"/>
  <c r="I3847" i="1"/>
  <c r="J3847" i="1"/>
  <c r="K3847" i="1"/>
  <c r="I3848" i="1"/>
  <c r="J3848" i="1"/>
  <c r="K3848" i="1"/>
  <c r="I3849" i="1"/>
  <c r="J3849" i="1"/>
  <c r="K3849" i="1"/>
  <c r="I3850" i="1"/>
  <c r="J3850" i="1"/>
  <c r="K3850" i="1"/>
  <c r="I3851" i="1"/>
  <c r="J3851" i="1"/>
  <c r="K3851" i="1"/>
  <c r="I3852" i="1"/>
  <c r="J3852" i="1"/>
  <c r="K3852" i="1"/>
  <c r="I3853" i="1"/>
  <c r="J3853" i="1"/>
  <c r="K3853" i="1"/>
  <c r="I3854" i="1"/>
  <c r="J3854" i="1"/>
  <c r="K3854" i="1"/>
  <c r="I3855" i="1"/>
  <c r="J3855" i="1"/>
  <c r="K3855" i="1"/>
  <c r="I3856" i="1"/>
  <c r="J3856" i="1"/>
  <c r="K3856" i="1"/>
  <c r="I3857" i="1"/>
  <c r="J3857" i="1"/>
  <c r="K3857" i="1"/>
  <c r="I3858" i="1"/>
  <c r="J3858" i="1"/>
  <c r="K3858" i="1"/>
  <c r="I3859" i="1"/>
  <c r="J3859" i="1"/>
  <c r="K3859" i="1"/>
  <c r="I3860" i="1"/>
  <c r="J3860" i="1"/>
  <c r="K3860" i="1"/>
  <c r="I3861" i="1"/>
  <c r="J3861" i="1"/>
  <c r="K3861" i="1"/>
  <c r="I3862" i="1"/>
  <c r="J3862" i="1"/>
  <c r="K3862" i="1"/>
  <c r="I3863" i="1"/>
  <c r="J3863" i="1"/>
  <c r="K3863" i="1"/>
  <c r="I3864" i="1"/>
  <c r="J3864" i="1"/>
  <c r="K3864" i="1"/>
  <c r="I3865" i="1"/>
  <c r="J3865" i="1"/>
  <c r="K3865" i="1"/>
  <c r="I3866" i="1"/>
  <c r="J3866" i="1"/>
  <c r="K3866" i="1"/>
  <c r="I3867" i="1"/>
  <c r="J3867" i="1"/>
  <c r="K3867" i="1"/>
  <c r="I3868" i="1"/>
  <c r="J3868" i="1"/>
  <c r="K3868" i="1"/>
  <c r="I3869" i="1"/>
  <c r="J3869" i="1"/>
  <c r="K3869" i="1"/>
  <c r="I3870" i="1"/>
  <c r="J3870" i="1"/>
  <c r="K3870" i="1"/>
  <c r="I3871" i="1"/>
  <c r="J3871" i="1"/>
  <c r="K3871" i="1"/>
  <c r="I3872" i="1"/>
  <c r="J3872" i="1"/>
  <c r="K3872" i="1"/>
  <c r="I3873" i="1"/>
  <c r="J3873" i="1"/>
  <c r="K3873" i="1"/>
  <c r="I3874" i="1"/>
  <c r="J3874" i="1"/>
  <c r="K3874" i="1"/>
  <c r="I3875" i="1"/>
  <c r="J3875" i="1"/>
  <c r="K3875" i="1"/>
  <c r="I3876" i="1"/>
  <c r="J3876" i="1"/>
  <c r="K3876" i="1"/>
  <c r="I3877" i="1"/>
  <c r="J3877" i="1"/>
  <c r="K3877" i="1"/>
  <c r="I3878" i="1"/>
  <c r="J3878" i="1"/>
  <c r="K3878" i="1"/>
  <c r="I3879" i="1"/>
  <c r="J3879" i="1"/>
  <c r="K3879" i="1"/>
  <c r="I3880" i="1"/>
  <c r="J3880" i="1"/>
  <c r="K3880" i="1"/>
  <c r="I3881" i="1"/>
  <c r="J3881" i="1"/>
  <c r="K3881" i="1"/>
  <c r="I3882" i="1"/>
  <c r="J3882" i="1"/>
  <c r="K3882" i="1"/>
  <c r="I3883" i="1"/>
  <c r="J3883" i="1"/>
  <c r="K3883" i="1"/>
  <c r="I3884" i="1"/>
  <c r="J3884" i="1"/>
  <c r="K3884" i="1"/>
  <c r="I3885" i="1"/>
  <c r="J3885" i="1"/>
  <c r="K3885" i="1"/>
  <c r="I3886" i="1"/>
  <c r="J3886" i="1"/>
  <c r="K3886" i="1"/>
  <c r="I3887" i="1"/>
  <c r="J3887" i="1"/>
  <c r="K3887" i="1"/>
  <c r="I3888" i="1"/>
  <c r="J3888" i="1"/>
  <c r="K3888" i="1"/>
  <c r="I3889" i="1"/>
  <c r="J3889" i="1"/>
  <c r="K3889" i="1"/>
  <c r="I3890" i="1"/>
  <c r="J3890" i="1"/>
  <c r="K3890" i="1"/>
  <c r="I3891" i="1"/>
  <c r="J3891" i="1"/>
  <c r="K3891" i="1"/>
  <c r="I3892" i="1"/>
  <c r="J3892" i="1"/>
  <c r="K3892" i="1"/>
  <c r="I3893" i="1"/>
  <c r="J3893" i="1"/>
  <c r="K3893" i="1"/>
  <c r="I3894" i="1"/>
  <c r="J3894" i="1"/>
  <c r="K3894" i="1"/>
  <c r="I3895" i="1"/>
  <c r="J3895" i="1"/>
  <c r="K3895" i="1"/>
  <c r="I3896" i="1"/>
  <c r="J3896" i="1"/>
  <c r="K3896" i="1"/>
  <c r="I3897" i="1"/>
  <c r="J3897" i="1"/>
  <c r="K3897" i="1"/>
  <c r="I3898" i="1"/>
  <c r="J3898" i="1"/>
  <c r="K3898" i="1"/>
  <c r="I3899" i="1"/>
  <c r="J3899" i="1"/>
  <c r="K3899" i="1"/>
  <c r="I3900" i="1"/>
  <c r="J3900" i="1"/>
  <c r="K3900" i="1"/>
  <c r="I3901" i="1"/>
  <c r="J3901" i="1"/>
  <c r="K3901" i="1"/>
  <c r="I3902" i="1"/>
  <c r="J3902" i="1"/>
  <c r="K3902" i="1"/>
  <c r="I3903" i="1"/>
  <c r="J3903" i="1"/>
  <c r="K3903" i="1"/>
  <c r="I3904" i="1"/>
  <c r="J3904" i="1"/>
  <c r="K3904" i="1"/>
  <c r="I3905" i="1"/>
  <c r="J3905" i="1"/>
  <c r="K3905" i="1"/>
  <c r="I3906" i="1"/>
  <c r="J3906" i="1"/>
  <c r="K3906" i="1"/>
  <c r="I3907" i="1"/>
  <c r="J3907" i="1"/>
  <c r="K3907" i="1"/>
  <c r="I3908" i="1"/>
  <c r="J3908" i="1"/>
  <c r="K3908" i="1"/>
  <c r="I3909" i="1"/>
  <c r="J3909" i="1"/>
  <c r="K3909" i="1"/>
  <c r="I3910" i="1"/>
  <c r="J3910" i="1"/>
  <c r="K3910" i="1"/>
  <c r="I3911" i="1"/>
  <c r="J3911" i="1"/>
  <c r="K3911" i="1"/>
  <c r="I3912" i="1"/>
  <c r="J3912" i="1"/>
  <c r="K3912" i="1"/>
  <c r="I3913" i="1"/>
  <c r="J3913" i="1"/>
  <c r="K3913" i="1"/>
  <c r="I3914" i="1"/>
  <c r="J3914" i="1"/>
  <c r="K3914" i="1"/>
  <c r="I3915" i="1"/>
  <c r="J3915" i="1"/>
  <c r="K3915" i="1"/>
  <c r="I3916" i="1"/>
  <c r="J3916" i="1"/>
  <c r="K3916" i="1"/>
  <c r="I3917" i="1"/>
  <c r="J3917" i="1"/>
  <c r="K3917" i="1"/>
  <c r="I3918" i="1"/>
  <c r="J3918" i="1"/>
  <c r="K3918" i="1"/>
  <c r="I3919" i="1"/>
  <c r="J3919" i="1"/>
  <c r="K3919" i="1"/>
  <c r="I3920" i="1"/>
  <c r="J3920" i="1"/>
  <c r="K3920" i="1"/>
  <c r="I3921" i="1"/>
  <c r="J3921" i="1"/>
  <c r="K3921" i="1"/>
  <c r="I3922" i="1"/>
  <c r="J3922" i="1"/>
  <c r="K3922" i="1"/>
  <c r="I3923" i="1"/>
  <c r="J3923" i="1"/>
  <c r="K3923" i="1"/>
  <c r="I3924" i="1"/>
  <c r="J3924" i="1"/>
  <c r="K3924" i="1"/>
  <c r="I3925" i="1"/>
  <c r="J3925" i="1"/>
  <c r="K3925" i="1"/>
  <c r="I3926" i="1"/>
  <c r="J3926" i="1"/>
  <c r="K3926" i="1"/>
  <c r="I3927" i="1"/>
  <c r="J3927" i="1"/>
  <c r="K3927" i="1"/>
  <c r="I3928" i="1"/>
  <c r="J3928" i="1"/>
  <c r="K3928" i="1"/>
  <c r="I3929" i="1"/>
  <c r="J3929" i="1"/>
  <c r="K3929" i="1"/>
  <c r="I3930" i="1"/>
  <c r="J3930" i="1"/>
  <c r="K3930" i="1"/>
  <c r="I3931" i="1"/>
  <c r="J3931" i="1"/>
  <c r="K3931" i="1"/>
  <c r="I3932" i="1"/>
  <c r="J3932" i="1"/>
  <c r="K3932" i="1"/>
  <c r="I3933" i="1"/>
  <c r="J3933" i="1"/>
  <c r="K3933" i="1"/>
  <c r="I3934" i="1"/>
  <c r="J3934" i="1"/>
  <c r="K3934" i="1"/>
  <c r="I3935" i="1"/>
  <c r="J3935" i="1"/>
  <c r="K3935" i="1"/>
  <c r="I3936" i="1"/>
  <c r="J3936" i="1"/>
  <c r="K3936" i="1"/>
  <c r="I3937" i="1"/>
  <c r="J3937" i="1"/>
  <c r="K3937" i="1"/>
  <c r="I3938" i="1"/>
  <c r="J3938" i="1"/>
  <c r="K3938" i="1"/>
  <c r="I3939" i="1"/>
  <c r="J3939" i="1"/>
  <c r="K3939" i="1"/>
  <c r="I3940" i="1"/>
  <c r="J3940" i="1"/>
  <c r="K3940" i="1"/>
  <c r="I3941" i="1"/>
  <c r="J3941" i="1"/>
  <c r="K3941" i="1"/>
  <c r="I3942" i="1"/>
  <c r="J3942" i="1"/>
  <c r="K3942" i="1"/>
  <c r="I3943" i="1"/>
  <c r="J3943" i="1"/>
  <c r="K3943" i="1"/>
  <c r="I3944" i="1"/>
  <c r="J3944" i="1"/>
  <c r="K3944" i="1"/>
  <c r="I3945" i="1"/>
  <c r="J3945" i="1"/>
  <c r="K3945" i="1"/>
  <c r="I3946" i="1"/>
  <c r="J3946" i="1"/>
  <c r="K3946" i="1"/>
  <c r="I3947" i="1"/>
  <c r="J3947" i="1"/>
  <c r="K3947" i="1"/>
  <c r="I3948" i="1"/>
  <c r="J3948" i="1"/>
  <c r="K3948" i="1"/>
  <c r="I3949" i="1"/>
  <c r="J3949" i="1"/>
  <c r="K3949" i="1"/>
  <c r="I3950" i="1"/>
  <c r="J3950" i="1"/>
  <c r="K3950" i="1"/>
  <c r="I3951" i="1"/>
  <c r="J3951" i="1"/>
  <c r="K3951" i="1"/>
  <c r="I3952" i="1"/>
  <c r="J3952" i="1"/>
  <c r="K3952" i="1"/>
  <c r="I3953" i="1"/>
  <c r="J3953" i="1"/>
  <c r="K3953" i="1"/>
  <c r="I3954" i="1"/>
  <c r="J3954" i="1"/>
  <c r="K3954" i="1"/>
  <c r="I3955" i="1"/>
  <c r="J3955" i="1"/>
  <c r="K3955" i="1"/>
  <c r="I3956" i="1"/>
  <c r="J3956" i="1"/>
  <c r="K3956" i="1"/>
  <c r="I3957" i="1"/>
  <c r="J3957" i="1"/>
  <c r="K3957" i="1"/>
  <c r="I3958" i="1"/>
  <c r="J3958" i="1"/>
  <c r="K3958" i="1"/>
  <c r="I3959" i="1"/>
  <c r="J3959" i="1"/>
  <c r="K3959" i="1"/>
  <c r="I3960" i="1"/>
  <c r="J3960" i="1"/>
  <c r="K3960" i="1"/>
  <c r="I3961" i="1"/>
  <c r="J3961" i="1"/>
  <c r="K3961" i="1"/>
  <c r="I3962" i="1"/>
  <c r="J3962" i="1"/>
  <c r="K3962" i="1"/>
  <c r="I3963" i="1"/>
  <c r="J3963" i="1"/>
  <c r="K3963" i="1"/>
  <c r="I3964" i="1"/>
  <c r="J3964" i="1"/>
  <c r="K3964" i="1"/>
  <c r="I3965" i="1"/>
  <c r="J3965" i="1"/>
  <c r="K3965" i="1"/>
  <c r="I3966" i="1"/>
  <c r="J3966" i="1"/>
  <c r="K3966" i="1"/>
  <c r="I3967" i="1"/>
  <c r="J3967" i="1"/>
  <c r="K3967" i="1"/>
  <c r="I3968" i="1"/>
  <c r="J3968" i="1"/>
  <c r="K3968" i="1"/>
  <c r="I3969" i="1"/>
  <c r="J3969" i="1"/>
  <c r="K3969" i="1"/>
  <c r="I3970" i="1"/>
  <c r="J3970" i="1"/>
  <c r="K3970" i="1"/>
  <c r="I3971" i="1"/>
  <c r="J3971" i="1"/>
  <c r="K3971" i="1"/>
  <c r="I3972" i="1"/>
  <c r="J3972" i="1"/>
  <c r="K3972" i="1"/>
  <c r="I3973" i="1"/>
  <c r="J3973" i="1"/>
  <c r="K3973" i="1"/>
  <c r="I3974" i="1"/>
  <c r="J3974" i="1"/>
  <c r="K3974" i="1"/>
  <c r="I3975" i="1"/>
  <c r="J3975" i="1"/>
  <c r="K3975" i="1"/>
  <c r="I3976" i="1"/>
  <c r="J3976" i="1"/>
  <c r="K3976" i="1"/>
  <c r="I3977" i="1"/>
  <c r="J3977" i="1"/>
  <c r="K3977" i="1"/>
  <c r="I3978" i="1"/>
  <c r="J3978" i="1"/>
  <c r="K3978" i="1"/>
  <c r="I3979" i="1"/>
  <c r="J3979" i="1"/>
  <c r="K3979" i="1"/>
  <c r="I3980" i="1"/>
  <c r="J3980" i="1"/>
  <c r="K3980" i="1"/>
  <c r="I3981" i="1"/>
  <c r="J3981" i="1"/>
  <c r="K3981" i="1"/>
  <c r="I3982" i="1"/>
  <c r="J3982" i="1"/>
  <c r="K3982" i="1"/>
  <c r="I3983" i="1"/>
  <c r="J3983" i="1"/>
  <c r="K3983" i="1"/>
  <c r="I3984" i="1"/>
  <c r="J3984" i="1"/>
  <c r="K3984" i="1"/>
  <c r="I3985" i="1"/>
  <c r="J3985" i="1"/>
  <c r="K3985" i="1"/>
  <c r="I3986" i="1"/>
  <c r="J3986" i="1"/>
  <c r="K3986" i="1"/>
  <c r="I3987" i="1"/>
  <c r="J3987" i="1"/>
  <c r="K3987" i="1"/>
  <c r="I3988" i="1"/>
  <c r="J3988" i="1"/>
  <c r="K3988" i="1"/>
  <c r="I3989" i="1"/>
  <c r="J3989" i="1"/>
  <c r="K3989" i="1"/>
  <c r="I3990" i="1"/>
  <c r="J3990" i="1"/>
  <c r="K3990" i="1"/>
  <c r="I3991" i="1"/>
  <c r="J3991" i="1"/>
  <c r="K3991" i="1"/>
  <c r="I3992" i="1"/>
  <c r="J3992" i="1"/>
  <c r="K3992" i="1"/>
  <c r="I3993" i="1"/>
  <c r="J3993" i="1"/>
  <c r="K3993" i="1"/>
  <c r="I3994" i="1"/>
  <c r="J3994" i="1"/>
  <c r="K3994" i="1"/>
  <c r="I3995" i="1"/>
  <c r="J3995" i="1"/>
  <c r="K3995" i="1"/>
  <c r="I3996" i="1"/>
  <c r="J3996" i="1"/>
  <c r="K3996" i="1"/>
  <c r="I3997" i="1"/>
  <c r="J3997" i="1"/>
  <c r="K3997" i="1"/>
  <c r="I3998" i="1"/>
  <c r="J3998" i="1"/>
  <c r="K3998" i="1"/>
  <c r="I3999" i="1"/>
  <c r="J3999" i="1"/>
  <c r="K3999" i="1"/>
  <c r="I4000" i="1"/>
  <c r="J4000" i="1"/>
  <c r="K4000" i="1"/>
  <c r="I4001" i="1"/>
  <c r="J4001" i="1"/>
  <c r="K4001" i="1"/>
  <c r="I4002" i="1"/>
  <c r="J4002" i="1"/>
  <c r="K4002" i="1"/>
  <c r="I4003" i="1"/>
  <c r="J4003" i="1"/>
  <c r="K4003" i="1"/>
  <c r="I4004" i="1"/>
  <c r="J4004" i="1"/>
  <c r="K4004" i="1"/>
  <c r="I4005" i="1"/>
  <c r="J4005" i="1"/>
  <c r="K4005" i="1"/>
  <c r="I4006" i="1"/>
  <c r="J4006" i="1"/>
  <c r="K4006" i="1"/>
  <c r="I4007" i="1"/>
  <c r="J4007" i="1"/>
  <c r="K4007" i="1"/>
  <c r="I4008" i="1"/>
  <c r="J4008" i="1"/>
  <c r="K4008" i="1"/>
  <c r="I4009" i="1"/>
  <c r="J4009" i="1"/>
  <c r="K4009" i="1"/>
  <c r="I4010" i="1"/>
  <c r="J4010" i="1"/>
  <c r="K4010" i="1"/>
  <c r="I4011" i="1"/>
  <c r="J4011" i="1"/>
  <c r="K4011" i="1"/>
  <c r="I4012" i="1"/>
  <c r="J4012" i="1"/>
  <c r="K4012" i="1"/>
  <c r="I4013" i="1"/>
  <c r="J4013" i="1"/>
  <c r="K4013" i="1"/>
  <c r="I4014" i="1"/>
  <c r="J4014" i="1"/>
  <c r="K4014" i="1"/>
  <c r="I4015" i="1"/>
  <c r="J4015" i="1"/>
  <c r="K4015" i="1"/>
  <c r="I4016" i="1"/>
  <c r="J4016" i="1"/>
  <c r="K4016" i="1"/>
  <c r="I4017" i="1"/>
  <c r="J4017" i="1"/>
  <c r="K4017" i="1"/>
  <c r="I4018" i="1"/>
  <c r="J4018" i="1"/>
  <c r="K4018" i="1"/>
  <c r="I4019" i="1"/>
  <c r="J4019" i="1"/>
  <c r="K4019" i="1"/>
  <c r="I4020" i="1"/>
  <c r="J4020" i="1"/>
  <c r="K4020" i="1"/>
  <c r="I4021" i="1"/>
  <c r="J4021" i="1"/>
  <c r="K4021" i="1"/>
  <c r="I4022" i="1"/>
  <c r="J4022" i="1"/>
  <c r="K4022" i="1"/>
  <c r="I4023" i="1"/>
  <c r="J4023" i="1"/>
  <c r="K4023" i="1"/>
  <c r="I4024" i="1"/>
  <c r="J4024" i="1"/>
  <c r="K4024" i="1"/>
  <c r="I4025" i="1"/>
  <c r="J4025" i="1"/>
  <c r="K4025" i="1"/>
  <c r="I4026" i="1"/>
  <c r="J4026" i="1"/>
  <c r="K4026" i="1"/>
  <c r="I4027" i="1"/>
  <c r="J4027" i="1"/>
  <c r="K4027" i="1"/>
  <c r="I4028" i="1"/>
  <c r="J4028" i="1"/>
  <c r="K4028" i="1"/>
  <c r="I4029" i="1"/>
  <c r="J4029" i="1"/>
  <c r="K4029" i="1"/>
  <c r="I4030" i="1"/>
  <c r="J4030" i="1"/>
  <c r="K4030" i="1"/>
  <c r="I4031" i="1"/>
  <c r="J4031" i="1"/>
  <c r="K4031" i="1"/>
  <c r="I4032" i="1"/>
  <c r="J4032" i="1"/>
  <c r="K4032" i="1"/>
  <c r="I4033" i="1"/>
  <c r="J4033" i="1"/>
  <c r="K4033" i="1"/>
  <c r="I4034" i="1"/>
  <c r="J4034" i="1"/>
  <c r="K4034" i="1"/>
  <c r="I4035" i="1"/>
  <c r="J4035" i="1"/>
  <c r="K4035" i="1"/>
  <c r="I4036" i="1"/>
  <c r="J4036" i="1"/>
  <c r="K4036" i="1"/>
  <c r="I4037" i="1"/>
  <c r="J4037" i="1"/>
  <c r="K4037" i="1"/>
  <c r="I4038" i="1"/>
  <c r="J4038" i="1"/>
  <c r="K4038" i="1"/>
  <c r="I4039" i="1"/>
  <c r="J4039" i="1"/>
  <c r="K4039" i="1"/>
  <c r="I4040" i="1"/>
  <c r="J4040" i="1"/>
  <c r="K4040" i="1"/>
  <c r="I4041" i="1"/>
  <c r="J4041" i="1"/>
  <c r="K4041" i="1"/>
  <c r="I4042" i="1"/>
  <c r="J4042" i="1"/>
  <c r="K4042" i="1"/>
  <c r="I4043" i="1"/>
  <c r="J4043" i="1"/>
  <c r="K4043" i="1"/>
  <c r="I4044" i="1"/>
  <c r="J4044" i="1"/>
  <c r="K4044" i="1"/>
  <c r="I4045" i="1"/>
  <c r="J4045" i="1"/>
  <c r="K4045" i="1"/>
  <c r="I4046" i="1"/>
  <c r="J4046" i="1"/>
  <c r="K4046" i="1"/>
  <c r="I4047" i="1"/>
  <c r="J4047" i="1"/>
  <c r="K4047" i="1"/>
  <c r="I4048" i="1"/>
  <c r="J4048" i="1"/>
  <c r="K4048" i="1"/>
  <c r="I4049" i="1"/>
  <c r="J4049" i="1"/>
  <c r="K4049" i="1"/>
  <c r="I4050" i="1"/>
  <c r="J4050" i="1"/>
  <c r="K4050" i="1"/>
  <c r="I4051" i="1"/>
  <c r="J4051" i="1"/>
  <c r="K4051" i="1"/>
  <c r="I4052" i="1"/>
  <c r="J4052" i="1"/>
  <c r="K4052" i="1"/>
  <c r="I4053" i="1"/>
  <c r="J4053" i="1"/>
  <c r="K4053" i="1"/>
  <c r="I4054" i="1"/>
  <c r="J4054" i="1"/>
  <c r="K4054" i="1"/>
  <c r="I4055" i="1"/>
  <c r="J4055" i="1"/>
  <c r="K4055" i="1"/>
  <c r="I4056" i="1"/>
  <c r="J4056" i="1"/>
  <c r="K4056" i="1"/>
  <c r="I4057" i="1"/>
  <c r="J4057" i="1"/>
  <c r="K4057" i="1"/>
  <c r="I4058" i="1"/>
  <c r="J4058" i="1"/>
  <c r="K4058" i="1"/>
  <c r="I4059" i="1"/>
  <c r="J4059" i="1"/>
  <c r="K4059" i="1"/>
  <c r="I4060" i="1"/>
  <c r="J4060" i="1"/>
  <c r="K4060" i="1"/>
  <c r="I4061" i="1"/>
  <c r="J4061" i="1"/>
  <c r="K4061" i="1"/>
  <c r="I4062" i="1"/>
  <c r="J4062" i="1"/>
  <c r="K4062" i="1"/>
  <c r="I4063" i="1"/>
  <c r="J4063" i="1"/>
  <c r="K4063" i="1"/>
  <c r="I4064" i="1"/>
  <c r="J4064" i="1"/>
  <c r="K4064" i="1"/>
  <c r="I4065" i="1"/>
  <c r="J4065" i="1"/>
  <c r="K4065" i="1"/>
  <c r="I4066" i="1"/>
  <c r="J4066" i="1"/>
  <c r="K4066" i="1"/>
  <c r="I4067" i="1"/>
  <c r="J4067" i="1"/>
  <c r="K4067" i="1"/>
  <c r="I4068" i="1"/>
  <c r="J4068" i="1"/>
  <c r="K4068" i="1"/>
  <c r="I4069" i="1"/>
  <c r="J4069" i="1"/>
  <c r="K4069" i="1"/>
  <c r="I4070" i="1"/>
  <c r="J4070" i="1"/>
  <c r="K4070" i="1"/>
  <c r="I4071" i="1"/>
  <c r="J4071" i="1"/>
  <c r="K4071" i="1"/>
  <c r="I4072" i="1"/>
  <c r="J4072" i="1"/>
  <c r="K4072" i="1"/>
  <c r="I4073" i="1"/>
  <c r="J4073" i="1"/>
  <c r="K4073" i="1"/>
  <c r="I4074" i="1"/>
  <c r="J4074" i="1"/>
  <c r="K4074" i="1"/>
  <c r="I4075" i="1"/>
  <c r="J4075" i="1"/>
  <c r="K4075" i="1"/>
  <c r="I4076" i="1"/>
  <c r="J4076" i="1"/>
  <c r="K4076" i="1"/>
  <c r="I4077" i="1"/>
  <c r="J4077" i="1"/>
  <c r="K4077" i="1"/>
  <c r="I4078" i="1"/>
  <c r="J4078" i="1"/>
  <c r="K4078" i="1"/>
  <c r="I4079" i="1"/>
  <c r="J4079" i="1"/>
  <c r="K4079" i="1"/>
  <c r="I4080" i="1"/>
  <c r="J4080" i="1"/>
  <c r="K4080" i="1"/>
  <c r="I4081" i="1"/>
  <c r="J4081" i="1"/>
  <c r="K4081" i="1"/>
  <c r="I4082" i="1"/>
  <c r="J4082" i="1"/>
  <c r="K4082" i="1"/>
  <c r="I4083" i="1"/>
  <c r="J4083" i="1"/>
  <c r="K4083" i="1"/>
  <c r="I4084" i="1"/>
  <c r="J4084" i="1"/>
  <c r="K4084" i="1"/>
  <c r="I4085" i="1"/>
  <c r="J4085" i="1"/>
  <c r="K4085" i="1"/>
  <c r="I4086" i="1"/>
  <c r="J4086" i="1"/>
  <c r="K4086" i="1"/>
  <c r="I4087" i="1"/>
  <c r="J4087" i="1"/>
  <c r="K4087" i="1"/>
  <c r="I4088" i="1"/>
  <c r="J4088" i="1"/>
  <c r="K4088" i="1"/>
  <c r="I4089" i="1"/>
  <c r="J4089" i="1"/>
  <c r="K4089" i="1"/>
  <c r="I4090" i="1"/>
  <c r="J4090" i="1"/>
  <c r="K4090" i="1"/>
  <c r="I4091" i="1"/>
  <c r="J4091" i="1"/>
  <c r="K4091" i="1"/>
  <c r="I4092" i="1"/>
  <c r="J4092" i="1"/>
  <c r="K4092" i="1"/>
  <c r="I4093" i="1"/>
  <c r="J4093" i="1"/>
  <c r="K4093" i="1"/>
  <c r="I4094" i="1"/>
  <c r="J4094" i="1"/>
  <c r="K4094" i="1"/>
  <c r="I4095" i="1"/>
  <c r="J4095" i="1"/>
  <c r="K4095" i="1"/>
  <c r="I4096" i="1"/>
  <c r="J4096" i="1"/>
  <c r="K4096" i="1"/>
  <c r="I4097" i="1"/>
  <c r="J4097" i="1"/>
  <c r="K4097" i="1"/>
  <c r="I4098" i="1"/>
  <c r="J4098" i="1"/>
  <c r="K4098" i="1"/>
  <c r="I4099" i="1"/>
  <c r="J4099" i="1"/>
  <c r="K4099" i="1"/>
  <c r="I4100" i="1"/>
  <c r="J4100" i="1"/>
  <c r="K4100" i="1"/>
  <c r="I4101" i="1"/>
  <c r="J4101" i="1"/>
  <c r="K4101" i="1"/>
  <c r="I4102" i="1"/>
  <c r="J4102" i="1"/>
  <c r="K4102" i="1"/>
  <c r="I4103" i="1"/>
  <c r="J4103" i="1"/>
  <c r="K4103" i="1"/>
  <c r="I4104" i="1"/>
  <c r="J4104" i="1"/>
  <c r="K4104" i="1"/>
  <c r="I4105" i="1"/>
  <c r="J4105" i="1"/>
  <c r="K4105" i="1"/>
  <c r="I4106" i="1"/>
  <c r="J4106" i="1"/>
  <c r="K4106" i="1"/>
  <c r="I4107" i="1"/>
  <c r="J4107" i="1"/>
  <c r="K4107" i="1"/>
  <c r="I4108" i="1"/>
  <c r="J4108" i="1"/>
  <c r="K4108" i="1"/>
  <c r="I4109" i="1"/>
  <c r="J4109" i="1"/>
  <c r="K4109" i="1"/>
  <c r="I4110" i="1"/>
  <c r="J4110" i="1"/>
  <c r="K4110" i="1"/>
  <c r="I4111" i="1"/>
  <c r="J4111" i="1"/>
  <c r="K4111" i="1"/>
  <c r="I4112" i="1"/>
  <c r="J4112" i="1"/>
  <c r="K4112" i="1"/>
  <c r="I4113" i="1"/>
  <c r="J4113" i="1"/>
  <c r="K4113" i="1"/>
  <c r="I4114" i="1"/>
  <c r="J4114" i="1"/>
  <c r="K4114" i="1"/>
  <c r="I4115" i="1"/>
  <c r="J4115" i="1"/>
  <c r="K4115" i="1"/>
  <c r="I4116" i="1"/>
  <c r="J4116" i="1"/>
  <c r="K4116" i="1"/>
  <c r="I4117" i="1"/>
  <c r="J4117" i="1"/>
  <c r="K4117" i="1"/>
  <c r="I4118" i="1"/>
  <c r="J4118" i="1"/>
  <c r="K4118" i="1"/>
  <c r="I4119" i="1"/>
  <c r="J4119" i="1"/>
  <c r="K4119" i="1"/>
  <c r="I4120" i="1"/>
  <c r="J4120" i="1"/>
  <c r="K4120" i="1"/>
  <c r="I4121" i="1"/>
  <c r="J4121" i="1"/>
  <c r="K4121" i="1"/>
  <c r="I4122" i="1"/>
  <c r="J4122" i="1"/>
  <c r="K4122" i="1"/>
  <c r="I4123" i="1"/>
  <c r="J4123" i="1"/>
  <c r="K4123" i="1"/>
  <c r="I4124" i="1"/>
  <c r="J4124" i="1"/>
  <c r="K4124" i="1"/>
  <c r="I4125" i="1"/>
  <c r="J4125" i="1"/>
  <c r="K4125" i="1"/>
  <c r="I4126" i="1"/>
  <c r="J4126" i="1"/>
  <c r="K4126" i="1"/>
  <c r="I4127" i="1"/>
  <c r="J4127" i="1"/>
  <c r="K4127" i="1"/>
  <c r="I4128" i="1"/>
  <c r="J4128" i="1"/>
  <c r="K4128" i="1"/>
  <c r="I4129" i="1"/>
  <c r="J4129" i="1"/>
  <c r="K4129" i="1"/>
  <c r="I4130" i="1"/>
  <c r="J4130" i="1"/>
  <c r="K4130" i="1"/>
  <c r="I4131" i="1"/>
  <c r="J4131" i="1"/>
  <c r="K4131" i="1"/>
  <c r="I4132" i="1"/>
  <c r="J4132" i="1"/>
  <c r="K4132" i="1"/>
  <c r="I4133" i="1"/>
  <c r="J4133" i="1"/>
  <c r="K4133" i="1"/>
  <c r="I4134" i="1"/>
  <c r="J4134" i="1"/>
  <c r="K4134" i="1"/>
  <c r="I4135" i="1"/>
  <c r="J4135" i="1"/>
  <c r="K4135" i="1"/>
  <c r="I4136" i="1"/>
  <c r="J4136" i="1"/>
  <c r="K4136" i="1"/>
  <c r="I4137" i="1"/>
  <c r="J4137" i="1"/>
  <c r="K4137" i="1"/>
  <c r="I4138" i="1"/>
  <c r="J4138" i="1"/>
  <c r="K4138" i="1"/>
  <c r="I4139" i="1"/>
  <c r="J4139" i="1"/>
  <c r="K4139" i="1"/>
  <c r="I4140" i="1"/>
  <c r="J4140" i="1"/>
  <c r="K4140" i="1"/>
  <c r="I4141" i="1"/>
  <c r="J4141" i="1"/>
  <c r="K4141" i="1"/>
  <c r="I4142" i="1"/>
  <c r="J4142" i="1"/>
  <c r="K4142" i="1"/>
  <c r="I4143" i="1"/>
  <c r="J4143" i="1"/>
  <c r="K4143" i="1"/>
  <c r="I4144" i="1"/>
  <c r="J4144" i="1"/>
  <c r="K4144" i="1"/>
  <c r="I4145" i="1"/>
  <c r="J4145" i="1"/>
  <c r="K4145" i="1"/>
  <c r="I4146" i="1"/>
  <c r="J4146" i="1"/>
  <c r="K4146" i="1"/>
  <c r="I4147" i="1"/>
  <c r="J4147" i="1"/>
  <c r="K4147" i="1"/>
  <c r="I4148" i="1"/>
  <c r="J4148" i="1"/>
  <c r="K4148" i="1"/>
  <c r="I4149" i="1"/>
  <c r="J4149" i="1"/>
  <c r="K4149" i="1"/>
  <c r="I4150" i="1"/>
  <c r="J4150" i="1"/>
  <c r="K4150" i="1"/>
  <c r="I4151" i="1"/>
  <c r="J4151" i="1"/>
  <c r="K4151" i="1"/>
  <c r="I4152" i="1"/>
  <c r="J4152" i="1"/>
  <c r="K4152" i="1"/>
  <c r="I4153" i="1"/>
  <c r="J4153" i="1"/>
  <c r="K4153" i="1"/>
  <c r="I4154" i="1"/>
  <c r="J4154" i="1"/>
  <c r="K4154" i="1"/>
  <c r="I4155" i="1"/>
  <c r="J4155" i="1"/>
  <c r="K4155" i="1"/>
  <c r="I4156" i="1"/>
  <c r="J4156" i="1"/>
  <c r="K4156" i="1"/>
  <c r="I4157" i="1"/>
  <c r="J4157" i="1"/>
  <c r="K4157" i="1"/>
  <c r="I4158" i="1"/>
  <c r="J4158" i="1"/>
  <c r="K4158" i="1"/>
  <c r="I4159" i="1"/>
  <c r="J4159" i="1"/>
  <c r="K4159" i="1"/>
  <c r="I4160" i="1"/>
  <c r="J4160" i="1"/>
  <c r="K4160" i="1"/>
  <c r="I4161" i="1"/>
  <c r="J4161" i="1"/>
  <c r="K4161" i="1"/>
  <c r="I4162" i="1"/>
  <c r="J4162" i="1"/>
  <c r="K4162" i="1"/>
  <c r="I4163" i="1"/>
  <c r="J4163" i="1"/>
  <c r="K4163" i="1"/>
  <c r="I4164" i="1"/>
  <c r="J4164" i="1"/>
  <c r="K4164" i="1"/>
  <c r="I4165" i="1"/>
  <c r="J4165" i="1"/>
  <c r="K4165" i="1"/>
  <c r="I4166" i="1"/>
  <c r="J4166" i="1"/>
  <c r="K4166" i="1"/>
  <c r="I4167" i="1"/>
  <c r="J4167" i="1"/>
  <c r="K4167" i="1"/>
  <c r="I4168" i="1"/>
  <c r="J4168" i="1"/>
  <c r="K4168" i="1"/>
  <c r="I4169" i="1"/>
  <c r="J4169" i="1"/>
  <c r="K4169" i="1"/>
  <c r="I4170" i="1"/>
  <c r="J4170" i="1"/>
  <c r="K4170" i="1"/>
  <c r="I4171" i="1"/>
  <c r="J4171" i="1"/>
  <c r="K4171" i="1"/>
  <c r="I4172" i="1"/>
  <c r="J4172" i="1"/>
  <c r="K4172" i="1"/>
  <c r="I4173" i="1"/>
  <c r="J4173" i="1"/>
  <c r="K4173" i="1"/>
  <c r="I4174" i="1"/>
  <c r="J4174" i="1"/>
  <c r="K4174" i="1"/>
  <c r="I4175" i="1"/>
  <c r="J4175" i="1"/>
  <c r="K4175" i="1"/>
  <c r="I4176" i="1"/>
  <c r="J4176" i="1"/>
  <c r="K4176" i="1"/>
  <c r="I4177" i="1"/>
  <c r="J4177" i="1"/>
  <c r="K4177" i="1"/>
  <c r="I4178" i="1"/>
  <c r="J4178" i="1"/>
  <c r="K4178" i="1"/>
  <c r="I4179" i="1"/>
  <c r="J4179" i="1"/>
  <c r="K4179" i="1"/>
  <c r="I4180" i="1"/>
  <c r="J4180" i="1"/>
  <c r="K4180" i="1"/>
  <c r="I4181" i="1"/>
  <c r="J4181" i="1"/>
  <c r="K4181" i="1"/>
  <c r="I4182" i="1"/>
  <c r="J4182" i="1"/>
  <c r="K4182" i="1"/>
  <c r="I4183" i="1"/>
  <c r="J4183" i="1"/>
  <c r="K4183" i="1"/>
  <c r="I4184" i="1"/>
  <c r="J4184" i="1"/>
  <c r="K4184" i="1"/>
  <c r="I4185" i="1"/>
  <c r="J4185" i="1"/>
  <c r="K4185" i="1"/>
  <c r="I4186" i="1"/>
  <c r="J4186" i="1"/>
  <c r="K4186" i="1"/>
  <c r="I4187" i="1"/>
  <c r="J4187" i="1"/>
  <c r="K4187" i="1"/>
  <c r="I4188" i="1"/>
  <c r="J4188" i="1"/>
  <c r="K4188" i="1"/>
  <c r="I4189" i="1"/>
  <c r="J4189" i="1"/>
  <c r="K4189" i="1"/>
  <c r="I4190" i="1"/>
  <c r="J4190" i="1"/>
  <c r="K4190" i="1"/>
  <c r="I4191" i="1"/>
  <c r="J4191" i="1"/>
  <c r="K4191" i="1"/>
  <c r="I4192" i="1"/>
  <c r="J4192" i="1"/>
  <c r="K4192" i="1"/>
  <c r="I4193" i="1"/>
  <c r="J4193" i="1"/>
  <c r="K4193" i="1"/>
  <c r="I4194" i="1"/>
  <c r="J4194" i="1"/>
  <c r="K4194" i="1"/>
  <c r="I4195" i="1"/>
  <c r="J4195" i="1"/>
  <c r="K4195" i="1"/>
  <c r="I4196" i="1"/>
  <c r="J4196" i="1"/>
  <c r="K4196" i="1"/>
  <c r="I4197" i="1"/>
  <c r="J4197" i="1"/>
  <c r="K4197" i="1"/>
  <c r="I4198" i="1"/>
  <c r="J4198" i="1"/>
  <c r="K4198" i="1"/>
  <c r="I4199" i="1"/>
  <c r="J4199" i="1"/>
  <c r="K4199" i="1"/>
  <c r="I4200" i="1"/>
  <c r="J4200" i="1"/>
  <c r="K4200" i="1"/>
  <c r="I4201" i="1"/>
  <c r="J4201" i="1"/>
  <c r="K4201" i="1"/>
  <c r="I4202" i="1"/>
  <c r="J4202" i="1"/>
  <c r="K4202" i="1"/>
  <c r="I4203" i="1"/>
  <c r="J4203" i="1"/>
  <c r="K4203" i="1"/>
  <c r="I4204" i="1"/>
  <c r="J4204" i="1"/>
  <c r="K4204" i="1"/>
  <c r="I4205" i="1"/>
  <c r="J4205" i="1"/>
  <c r="K4205" i="1"/>
  <c r="I4206" i="1"/>
  <c r="J4206" i="1"/>
  <c r="K4206" i="1"/>
  <c r="I4207" i="1"/>
  <c r="J4207" i="1"/>
  <c r="K4207" i="1"/>
  <c r="I4208" i="1"/>
  <c r="J4208" i="1"/>
  <c r="K4208" i="1"/>
  <c r="I4209" i="1"/>
  <c r="J4209" i="1"/>
  <c r="K4209" i="1"/>
  <c r="I4210" i="1"/>
  <c r="J4210" i="1"/>
  <c r="K4210" i="1"/>
  <c r="I4211" i="1"/>
  <c r="J4211" i="1"/>
  <c r="K4211" i="1"/>
  <c r="I4212" i="1"/>
  <c r="J4212" i="1"/>
  <c r="K4212" i="1"/>
  <c r="I4213" i="1"/>
  <c r="J4213" i="1"/>
  <c r="K4213" i="1"/>
  <c r="I4214" i="1"/>
  <c r="J4214" i="1"/>
  <c r="K4214" i="1"/>
  <c r="I4215" i="1"/>
  <c r="J4215" i="1"/>
  <c r="K4215" i="1"/>
  <c r="I4216" i="1"/>
  <c r="J4216" i="1"/>
  <c r="K4216" i="1"/>
  <c r="I4217" i="1"/>
  <c r="J4217" i="1"/>
  <c r="K4217" i="1"/>
  <c r="I4218" i="1"/>
  <c r="J4218" i="1"/>
  <c r="K4218" i="1"/>
  <c r="I4219" i="1"/>
  <c r="J4219" i="1"/>
  <c r="K4219" i="1"/>
  <c r="I4220" i="1"/>
  <c r="J4220" i="1"/>
  <c r="K4220" i="1"/>
  <c r="I4221" i="1"/>
  <c r="J4221" i="1"/>
  <c r="K4221" i="1"/>
  <c r="I4222" i="1"/>
  <c r="J4222" i="1"/>
  <c r="K4222" i="1"/>
  <c r="I4223" i="1"/>
  <c r="J4223" i="1"/>
  <c r="K4223" i="1"/>
  <c r="I4224" i="1"/>
  <c r="J4224" i="1"/>
  <c r="K4224" i="1"/>
  <c r="I4225" i="1"/>
  <c r="J4225" i="1"/>
  <c r="K4225" i="1"/>
  <c r="I4226" i="1"/>
  <c r="J4226" i="1"/>
  <c r="K4226" i="1"/>
  <c r="I4227" i="1"/>
  <c r="J4227" i="1"/>
  <c r="K4227" i="1"/>
  <c r="I4228" i="1"/>
  <c r="J4228" i="1"/>
  <c r="K4228" i="1"/>
  <c r="I4229" i="1"/>
  <c r="J4229" i="1"/>
  <c r="K4229" i="1"/>
  <c r="I4230" i="1"/>
  <c r="J4230" i="1"/>
  <c r="K4230" i="1"/>
  <c r="I4231" i="1"/>
  <c r="J4231" i="1"/>
  <c r="K4231" i="1"/>
  <c r="I4232" i="1"/>
  <c r="J4232" i="1"/>
  <c r="K4232" i="1"/>
  <c r="I4233" i="1"/>
  <c r="J4233" i="1"/>
  <c r="K4233" i="1"/>
  <c r="I4234" i="1"/>
  <c r="J4234" i="1"/>
  <c r="K4234" i="1"/>
  <c r="I4235" i="1"/>
  <c r="J4235" i="1"/>
  <c r="K4235" i="1"/>
  <c r="I4236" i="1"/>
  <c r="J4236" i="1"/>
  <c r="K4236" i="1"/>
  <c r="I4237" i="1"/>
  <c r="J4237" i="1"/>
  <c r="K4237" i="1"/>
  <c r="I4238" i="1"/>
  <c r="J4238" i="1"/>
  <c r="K4238" i="1"/>
  <c r="I4239" i="1"/>
  <c r="J4239" i="1"/>
  <c r="K4239" i="1"/>
  <c r="I4240" i="1"/>
  <c r="J4240" i="1"/>
  <c r="K4240" i="1"/>
  <c r="I4241" i="1"/>
  <c r="J4241" i="1"/>
  <c r="K4241" i="1"/>
  <c r="I4242" i="1"/>
  <c r="J4242" i="1"/>
  <c r="K4242" i="1"/>
  <c r="I4243" i="1"/>
  <c r="J4243" i="1"/>
  <c r="K4243" i="1"/>
  <c r="I4244" i="1"/>
  <c r="J4244" i="1"/>
  <c r="K4244" i="1"/>
  <c r="I4245" i="1"/>
  <c r="J4245" i="1"/>
  <c r="K4245" i="1"/>
  <c r="I4246" i="1"/>
  <c r="J4246" i="1"/>
  <c r="K4246" i="1"/>
  <c r="I4247" i="1"/>
  <c r="J4247" i="1"/>
  <c r="K4247" i="1"/>
  <c r="I4248" i="1"/>
  <c r="J4248" i="1"/>
  <c r="K4248" i="1"/>
  <c r="I4249" i="1"/>
  <c r="J4249" i="1"/>
  <c r="K4249" i="1"/>
  <c r="I4250" i="1"/>
  <c r="J4250" i="1"/>
  <c r="K4250" i="1"/>
  <c r="I4251" i="1"/>
  <c r="J4251" i="1"/>
  <c r="K4251" i="1"/>
  <c r="I4252" i="1"/>
  <c r="J4252" i="1"/>
  <c r="K4252" i="1"/>
  <c r="I4253" i="1"/>
  <c r="J4253" i="1"/>
  <c r="K4253" i="1"/>
  <c r="I4254" i="1"/>
  <c r="J4254" i="1"/>
  <c r="K4254" i="1"/>
  <c r="I4255" i="1"/>
  <c r="J4255" i="1"/>
  <c r="K4255" i="1"/>
  <c r="I4256" i="1"/>
  <c r="J4256" i="1"/>
  <c r="K4256" i="1"/>
  <c r="I4257" i="1"/>
  <c r="J4257" i="1"/>
  <c r="K4257" i="1"/>
  <c r="I4258" i="1"/>
  <c r="J4258" i="1"/>
  <c r="K4258" i="1"/>
  <c r="I4259" i="1"/>
  <c r="J4259" i="1"/>
  <c r="K4259" i="1"/>
  <c r="I4260" i="1"/>
  <c r="J4260" i="1"/>
  <c r="K4260" i="1"/>
  <c r="I4261" i="1"/>
  <c r="J4261" i="1"/>
  <c r="K4261" i="1"/>
  <c r="I4262" i="1"/>
  <c r="J4262" i="1"/>
  <c r="K4262" i="1"/>
  <c r="I4263" i="1"/>
  <c r="J4263" i="1"/>
  <c r="K4263" i="1"/>
  <c r="I4264" i="1"/>
  <c r="J4264" i="1"/>
  <c r="K4264" i="1"/>
  <c r="I4265" i="1"/>
  <c r="J4265" i="1"/>
  <c r="K4265" i="1"/>
  <c r="I4266" i="1"/>
  <c r="J4266" i="1"/>
  <c r="K4266" i="1"/>
  <c r="I4267" i="1"/>
  <c r="J4267" i="1"/>
  <c r="K4267" i="1"/>
  <c r="I4268" i="1"/>
  <c r="J4268" i="1"/>
  <c r="K4268" i="1"/>
  <c r="I4269" i="1"/>
  <c r="J4269" i="1"/>
  <c r="K4269" i="1"/>
  <c r="I4270" i="1"/>
  <c r="J4270" i="1"/>
  <c r="K4270" i="1"/>
  <c r="I4271" i="1"/>
  <c r="J4271" i="1"/>
  <c r="K4271" i="1"/>
  <c r="I4272" i="1"/>
  <c r="J4272" i="1"/>
  <c r="K4272" i="1"/>
  <c r="I4273" i="1"/>
  <c r="J4273" i="1"/>
  <c r="K4273" i="1"/>
  <c r="I4274" i="1"/>
  <c r="J4274" i="1"/>
  <c r="K4274" i="1"/>
  <c r="I4275" i="1"/>
  <c r="J4275" i="1"/>
  <c r="K4275" i="1"/>
  <c r="I4276" i="1"/>
  <c r="J4276" i="1"/>
  <c r="K4276" i="1"/>
  <c r="I4277" i="1"/>
  <c r="J4277" i="1"/>
  <c r="K4277" i="1"/>
  <c r="I4278" i="1"/>
  <c r="J4278" i="1"/>
  <c r="K4278" i="1"/>
  <c r="I4279" i="1"/>
  <c r="J4279" i="1"/>
  <c r="K4279" i="1"/>
  <c r="I4280" i="1"/>
  <c r="J4280" i="1"/>
  <c r="K4280" i="1"/>
  <c r="I4281" i="1"/>
  <c r="J4281" i="1"/>
  <c r="K4281" i="1"/>
  <c r="I4282" i="1"/>
  <c r="J4282" i="1"/>
  <c r="K4282" i="1"/>
  <c r="I4283" i="1"/>
  <c r="J4283" i="1"/>
  <c r="K4283" i="1"/>
  <c r="I4284" i="1"/>
  <c r="J4284" i="1"/>
  <c r="K4284" i="1"/>
  <c r="I4285" i="1"/>
  <c r="J4285" i="1"/>
  <c r="K4285" i="1"/>
  <c r="I4286" i="1"/>
  <c r="J4286" i="1"/>
  <c r="K4286" i="1"/>
  <c r="I4287" i="1"/>
  <c r="J4287" i="1"/>
  <c r="K4287" i="1"/>
  <c r="I4288" i="1"/>
  <c r="J4288" i="1"/>
  <c r="K4288" i="1"/>
  <c r="I4289" i="1"/>
  <c r="J4289" i="1"/>
  <c r="K4289" i="1"/>
  <c r="I4290" i="1"/>
  <c r="J4290" i="1"/>
  <c r="K4290" i="1"/>
  <c r="I4291" i="1"/>
  <c r="J4291" i="1"/>
  <c r="K4291" i="1"/>
  <c r="I4292" i="1"/>
  <c r="J4292" i="1"/>
  <c r="K4292" i="1"/>
  <c r="I4293" i="1"/>
  <c r="J4293" i="1"/>
  <c r="K4293" i="1"/>
  <c r="I4294" i="1"/>
  <c r="J4294" i="1"/>
  <c r="K4294" i="1"/>
  <c r="I4295" i="1"/>
  <c r="J4295" i="1"/>
  <c r="K4295" i="1"/>
  <c r="I4296" i="1"/>
  <c r="J4296" i="1"/>
  <c r="K4296" i="1"/>
  <c r="I4297" i="1"/>
  <c r="J4297" i="1"/>
  <c r="K4297" i="1"/>
  <c r="I4298" i="1"/>
  <c r="J4298" i="1"/>
  <c r="K4298" i="1"/>
  <c r="I4299" i="1"/>
  <c r="J4299" i="1"/>
  <c r="K4299" i="1"/>
  <c r="I4300" i="1"/>
  <c r="J4300" i="1"/>
  <c r="K4300" i="1"/>
  <c r="I4301" i="1"/>
  <c r="J4301" i="1"/>
  <c r="K4301" i="1"/>
  <c r="I4302" i="1"/>
  <c r="J4302" i="1"/>
  <c r="K4302" i="1"/>
  <c r="I4303" i="1"/>
  <c r="J4303" i="1"/>
  <c r="K4303" i="1"/>
  <c r="I4304" i="1"/>
  <c r="J4304" i="1"/>
  <c r="K4304" i="1"/>
  <c r="I4305" i="1"/>
  <c r="J4305" i="1"/>
  <c r="K4305" i="1"/>
  <c r="I4306" i="1"/>
  <c r="J4306" i="1"/>
  <c r="K4306" i="1"/>
  <c r="I4307" i="1"/>
  <c r="J4307" i="1"/>
  <c r="K4307" i="1"/>
  <c r="I4308" i="1"/>
  <c r="J4308" i="1"/>
  <c r="K4308" i="1"/>
  <c r="I4309" i="1"/>
  <c r="J4309" i="1"/>
  <c r="K4309" i="1"/>
  <c r="I4310" i="1"/>
  <c r="J4310" i="1"/>
  <c r="K4310" i="1"/>
  <c r="I4311" i="1"/>
  <c r="J4311" i="1"/>
  <c r="K4311" i="1"/>
  <c r="I4312" i="1"/>
  <c r="J4312" i="1"/>
  <c r="K4312" i="1"/>
  <c r="I4313" i="1"/>
  <c r="J4313" i="1"/>
  <c r="K4313" i="1"/>
  <c r="I4314" i="1"/>
  <c r="J4314" i="1"/>
  <c r="K4314" i="1"/>
  <c r="I4315" i="1"/>
  <c r="J4315" i="1"/>
  <c r="K4315" i="1"/>
  <c r="I4316" i="1"/>
  <c r="J4316" i="1"/>
  <c r="K4316" i="1"/>
  <c r="I4317" i="1"/>
  <c r="J4317" i="1"/>
  <c r="K4317" i="1"/>
  <c r="I4318" i="1"/>
  <c r="J4318" i="1"/>
  <c r="K4318" i="1"/>
  <c r="I4319" i="1"/>
  <c r="J4319" i="1"/>
  <c r="K4319" i="1"/>
  <c r="I4320" i="1"/>
  <c r="J4320" i="1"/>
  <c r="K4320" i="1"/>
  <c r="I4321" i="1"/>
  <c r="J4321" i="1"/>
  <c r="K4321" i="1"/>
  <c r="I4322" i="1"/>
  <c r="J4322" i="1"/>
  <c r="K4322" i="1"/>
  <c r="I4323" i="1"/>
  <c r="J4323" i="1"/>
  <c r="K4323" i="1"/>
  <c r="I4324" i="1"/>
  <c r="J4324" i="1"/>
  <c r="K4324" i="1"/>
  <c r="I4325" i="1"/>
  <c r="J4325" i="1"/>
  <c r="K4325" i="1"/>
  <c r="I4326" i="1"/>
  <c r="J4326" i="1"/>
  <c r="K4326" i="1"/>
  <c r="I4327" i="1"/>
  <c r="J4327" i="1"/>
  <c r="K4327" i="1"/>
  <c r="I4328" i="1"/>
  <c r="J4328" i="1"/>
  <c r="K4328" i="1"/>
  <c r="I4329" i="1"/>
  <c r="J4329" i="1"/>
  <c r="K4329" i="1"/>
  <c r="I4330" i="1"/>
  <c r="J4330" i="1"/>
  <c r="K4330" i="1"/>
  <c r="I4331" i="1"/>
  <c r="J4331" i="1"/>
  <c r="K4331" i="1"/>
  <c r="I4332" i="1"/>
  <c r="J4332" i="1"/>
  <c r="K4332" i="1"/>
  <c r="I4333" i="1"/>
  <c r="J4333" i="1"/>
  <c r="K4333" i="1"/>
  <c r="I4334" i="1"/>
  <c r="J4334" i="1"/>
  <c r="K4334" i="1"/>
  <c r="I4335" i="1"/>
  <c r="J4335" i="1"/>
  <c r="K4335" i="1"/>
  <c r="I4336" i="1"/>
  <c r="J4336" i="1"/>
  <c r="K4336" i="1"/>
  <c r="I4337" i="1"/>
  <c r="J4337" i="1"/>
  <c r="K4337" i="1"/>
  <c r="I4338" i="1"/>
  <c r="J4338" i="1"/>
  <c r="K4338" i="1"/>
  <c r="I4339" i="1"/>
  <c r="J4339" i="1"/>
  <c r="K4339" i="1"/>
  <c r="I4340" i="1"/>
  <c r="J4340" i="1"/>
  <c r="K4340" i="1"/>
  <c r="I4341" i="1"/>
  <c r="J4341" i="1"/>
  <c r="K4341" i="1"/>
  <c r="I4342" i="1"/>
  <c r="J4342" i="1"/>
  <c r="K4342" i="1"/>
  <c r="I4343" i="1"/>
  <c r="J4343" i="1"/>
  <c r="K4343" i="1"/>
  <c r="I4344" i="1"/>
  <c r="J4344" i="1"/>
  <c r="K4344" i="1"/>
  <c r="I4345" i="1"/>
  <c r="J4345" i="1"/>
  <c r="K4345" i="1"/>
  <c r="I4346" i="1"/>
  <c r="J4346" i="1"/>
  <c r="K4346" i="1"/>
  <c r="I4347" i="1"/>
  <c r="J4347" i="1"/>
  <c r="K4347" i="1"/>
  <c r="I4348" i="1"/>
  <c r="J4348" i="1"/>
  <c r="K4348" i="1"/>
  <c r="I4349" i="1"/>
  <c r="J4349" i="1"/>
  <c r="K4349" i="1"/>
  <c r="I4350" i="1"/>
  <c r="J4350" i="1"/>
  <c r="K4350" i="1"/>
  <c r="I4351" i="1"/>
  <c r="J4351" i="1"/>
  <c r="K4351" i="1"/>
  <c r="I4352" i="1"/>
  <c r="J4352" i="1"/>
  <c r="K4352" i="1"/>
  <c r="I4353" i="1"/>
  <c r="J4353" i="1"/>
  <c r="K4353" i="1"/>
  <c r="I4354" i="1"/>
  <c r="J4354" i="1"/>
  <c r="K4354" i="1"/>
  <c r="I4355" i="1"/>
  <c r="J4355" i="1"/>
  <c r="K4355" i="1"/>
  <c r="I4356" i="1"/>
  <c r="J4356" i="1"/>
  <c r="K4356" i="1"/>
  <c r="I4357" i="1"/>
  <c r="J4357" i="1"/>
  <c r="K4357" i="1"/>
  <c r="I4358" i="1"/>
  <c r="J4358" i="1"/>
  <c r="K4358" i="1"/>
  <c r="I4359" i="1"/>
  <c r="J4359" i="1"/>
  <c r="K4359" i="1"/>
  <c r="I4360" i="1"/>
  <c r="J4360" i="1"/>
  <c r="K4360" i="1"/>
  <c r="I4361" i="1"/>
  <c r="J4361" i="1"/>
  <c r="K4361" i="1"/>
  <c r="I4362" i="1"/>
  <c r="J4362" i="1"/>
  <c r="K4362" i="1"/>
  <c r="I4363" i="1"/>
  <c r="J4363" i="1"/>
  <c r="K4363" i="1"/>
  <c r="I4364" i="1"/>
  <c r="J4364" i="1"/>
  <c r="K4364" i="1"/>
  <c r="I4365" i="1"/>
  <c r="J4365" i="1"/>
  <c r="K4365" i="1"/>
  <c r="I4366" i="1"/>
  <c r="J4366" i="1"/>
  <c r="K4366" i="1"/>
  <c r="I4367" i="1"/>
  <c r="J4367" i="1"/>
  <c r="K4367" i="1"/>
  <c r="I4368" i="1"/>
  <c r="J4368" i="1"/>
  <c r="K4368" i="1"/>
  <c r="I4369" i="1"/>
  <c r="J4369" i="1"/>
  <c r="K4369" i="1"/>
  <c r="I4370" i="1"/>
  <c r="J4370" i="1"/>
  <c r="K4370" i="1"/>
  <c r="I4371" i="1"/>
  <c r="J4371" i="1"/>
  <c r="K4371" i="1"/>
  <c r="I4372" i="1"/>
  <c r="J4372" i="1"/>
  <c r="K4372" i="1"/>
  <c r="I4373" i="1"/>
  <c r="J4373" i="1"/>
  <c r="K4373" i="1"/>
  <c r="I4374" i="1"/>
  <c r="J4374" i="1"/>
  <c r="K4374" i="1"/>
  <c r="I4375" i="1"/>
  <c r="J4375" i="1"/>
  <c r="K4375" i="1"/>
  <c r="I4376" i="1"/>
  <c r="J4376" i="1"/>
  <c r="K4376" i="1"/>
  <c r="I4377" i="1"/>
  <c r="J4377" i="1"/>
  <c r="K4377" i="1"/>
  <c r="I4378" i="1"/>
  <c r="J4378" i="1"/>
  <c r="K4378" i="1"/>
  <c r="I4379" i="1"/>
  <c r="J4379" i="1"/>
  <c r="K4379" i="1"/>
  <c r="I4380" i="1"/>
  <c r="J4380" i="1"/>
  <c r="K4380" i="1"/>
  <c r="I4381" i="1"/>
  <c r="J4381" i="1"/>
  <c r="K4381" i="1"/>
  <c r="I4382" i="1"/>
  <c r="J4382" i="1"/>
  <c r="K4382" i="1"/>
  <c r="I4383" i="1"/>
  <c r="J4383" i="1"/>
  <c r="K4383" i="1"/>
  <c r="I4384" i="1"/>
  <c r="J4384" i="1"/>
  <c r="K4384" i="1"/>
  <c r="I4385" i="1"/>
  <c r="J4385" i="1"/>
  <c r="K4385" i="1"/>
  <c r="I4386" i="1"/>
  <c r="J4386" i="1"/>
  <c r="K4386" i="1"/>
  <c r="I4387" i="1"/>
  <c r="J4387" i="1"/>
  <c r="K4387" i="1"/>
  <c r="I4388" i="1"/>
  <c r="J4388" i="1"/>
  <c r="K4388" i="1"/>
  <c r="I4389" i="1"/>
  <c r="J4389" i="1"/>
  <c r="K4389" i="1"/>
  <c r="I4390" i="1"/>
  <c r="J4390" i="1"/>
  <c r="K4390" i="1"/>
  <c r="I4391" i="1"/>
  <c r="J4391" i="1"/>
  <c r="K4391" i="1"/>
  <c r="I4392" i="1"/>
  <c r="J4392" i="1"/>
  <c r="K4392" i="1"/>
  <c r="I4393" i="1"/>
  <c r="J4393" i="1"/>
  <c r="K4393" i="1"/>
  <c r="I4394" i="1"/>
  <c r="J4394" i="1"/>
  <c r="K4394" i="1"/>
  <c r="I4395" i="1"/>
  <c r="J4395" i="1"/>
  <c r="K4395" i="1"/>
  <c r="I4396" i="1"/>
  <c r="J4396" i="1"/>
  <c r="K4396" i="1"/>
  <c r="I4397" i="1"/>
  <c r="J4397" i="1"/>
  <c r="K4397" i="1"/>
  <c r="I4398" i="1"/>
  <c r="J4398" i="1"/>
  <c r="K4398" i="1"/>
  <c r="I4399" i="1"/>
  <c r="J4399" i="1"/>
  <c r="K4399" i="1"/>
  <c r="I4400" i="1"/>
  <c r="J4400" i="1"/>
  <c r="K4400" i="1"/>
  <c r="I4401" i="1"/>
  <c r="J4401" i="1"/>
  <c r="K4401" i="1"/>
  <c r="I4402" i="1"/>
  <c r="J4402" i="1"/>
  <c r="K4402" i="1"/>
  <c r="I4403" i="1"/>
  <c r="J4403" i="1"/>
  <c r="K4403" i="1"/>
  <c r="I4404" i="1"/>
  <c r="J4404" i="1"/>
  <c r="K4404" i="1"/>
  <c r="I4405" i="1"/>
  <c r="J4405" i="1"/>
  <c r="K4405" i="1"/>
  <c r="I4406" i="1"/>
  <c r="J4406" i="1"/>
  <c r="K4406" i="1"/>
  <c r="I4407" i="1"/>
  <c r="J4407" i="1"/>
  <c r="K4407" i="1"/>
  <c r="I4408" i="1"/>
  <c r="J4408" i="1"/>
  <c r="K4408" i="1"/>
  <c r="I4409" i="1"/>
  <c r="J4409" i="1"/>
  <c r="K4409" i="1"/>
  <c r="I4410" i="1"/>
  <c r="J4410" i="1"/>
  <c r="K4410" i="1"/>
  <c r="I4411" i="1"/>
  <c r="J4411" i="1"/>
  <c r="K4411" i="1"/>
  <c r="I4412" i="1"/>
  <c r="J4412" i="1"/>
  <c r="K4412" i="1"/>
  <c r="I4413" i="1"/>
  <c r="J4413" i="1"/>
  <c r="K4413" i="1"/>
  <c r="I4414" i="1"/>
  <c r="J4414" i="1"/>
  <c r="K4414" i="1"/>
  <c r="I4415" i="1"/>
  <c r="J4415" i="1"/>
  <c r="K4415" i="1"/>
  <c r="I4416" i="1"/>
  <c r="J4416" i="1"/>
  <c r="K4416" i="1"/>
  <c r="I4417" i="1"/>
  <c r="J4417" i="1"/>
  <c r="K4417" i="1"/>
  <c r="I4418" i="1"/>
  <c r="J4418" i="1"/>
  <c r="K4418" i="1"/>
  <c r="I4419" i="1"/>
  <c r="J4419" i="1"/>
  <c r="K4419" i="1"/>
  <c r="I4420" i="1"/>
  <c r="J4420" i="1"/>
  <c r="K4420" i="1"/>
  <c r="I4421" i="1"/>
  <c r="J4421" i="1"/>
  <c r="K4421" i="1"/>
  <c r="I4422" i="1"/>
  <c r="J4422" i="1"/>
  <c r="K4422" i="1"/>
  <c r="I4423" i="1"/>
  <c r="J4423" i="1"/>
  <c r="K4423" i="1"/>
  <c r="I4424" i="1"/>
  <c r="J4424" i="1"/>
  <c r="K4424" i="1"/>
  <c r="I4425" i="1"/>
  <c r="J4425" i="1"/>
  <c r="K4425" i="1"/>
  <c r="I4426" i="1"/>
  <c r="J4426" i="1"/>
  <c r="K4426" i="1"/>
  <c r="I4427" i="1"/>
  <c r="J4427" i="1"/>
  <c r="K4427" i="1"/>
  <c r="I4428" i="1"/>
  <c r="J4428" i="1"/>
  <c r="K4428" i="1"/>
  <c r="I4429" i="1"/>
  <c r="J4429" i="1"/>
  <c r="K4429" i="1"/>
  <c r="I4430" i="1"/>
  <c r="J4430" i="1"/>
  <c r="K4430" i="1"/>
  <c r="I4431" i="1"/>
  <c r="J4431" i="1"/>
  <c r="K4431" i="1"/>
  <c r="I4432" i="1"/>
  <c r="J4432" i="1"/>
  <c r="K4432" i="1"/>
  <c r="I4433" i="1"/>
  <c r="J4433" i="1"/>
  <c r="K4433" i="1"/>
  <c r="I4434" i="1"/>
  <c r="J4434" i="1"/>
  <c r="K4434" i="1"/>
  <c r="I4435" i="1"/>
  <c r="J4435" i="1"/>
  <c r="K4435" i="1"/>
  <c r="I4436" i="1"/>
  <c r="J4436" i="1"/>
  <c r="K4436" i="1"/>
  <c r="I4437" i="1"/>
  <c r="J4437" i="1"/>
  <c r="K4437" i="1"/>
  <c r="I4438" i="1"/>
  <c r="J4438" i="1"/>
  <c r="K4438" i="1"/>
  <c r="I4439" i="1"/>
  <c r="J4439" i="1"/>
  <c r="K4439" i="1"/>
  <c r="I4440" i="1"/>
  <c r="J4440" i="1"/>
  <c r="K4440" i="1"/>
  <c r="I4441" i="1"/>
  <c r="J4441" i="1"/>
  <c r="K4441" i="1"/>
  <c r="I4442" i="1"/>
  <c r="J4442" i="1"/>
  <c r="K4442" i="1"/>
  <c r="I4443" i="1"/>
  <c r="J4443" i="1"/>
  <c r="K4443" i="1"/>
  <c r="I4444" i="1"/>
  <c r="J4444" i="1"/>
  <c r="K4444" i="1"/>
  <c r="I4445" i="1"/>
  <c r="J4445" i="1"/>
  <c r="K4445" i="1"/>
  <c r="I4446" i="1"/>
  <c r="J4446" i="1"/>
  <c r="K4446" i="1"/>
  <c r="I4447" i="1"/>
  <c r="J4447" i="1"/>
  <c r="K4447" i="1"/>
  <c r="I4448" i="1"/>
  <c r="J4448" i="1"/>
  <c r="K4448" i="1"/>
  <c r="I4449" i="1"/>
  <c r="J4449" i="1"/>
  <c r="K4449" i="1"/>
  <c r="I4450" i="1"/>
  <c r="J4450" i="1"/>
  <c r="K4450" i="1"/>
  <c r="I4451" i="1"/>
  <c r="J4451" i="1"/>
  <c r="K4451" i="1"/>
  <c r="I4452" i="1"/>
  <c r="J4452" i="1"/>
  <c r="K4452" i="1"/>
  <c r="I4453" i="1"/>
  <c r="J4453" i="1"/>
  <c r="K4453" i="1"/>
  <c r="I4454" i="1"/>
  <c r="J4454" i="1"/>
  <c r="K4454" i="1"/>
  <c r="I4455" i="1"/>
  <c r="J4455" i="1"/>
  <c r="K4455" i="1"/>
  <c r="I4456" i="1"/>
  <c r="J4456" i="1"/>
  <c r="K4456" i="1"/>
  <c r="I4457" i="1"/>
  <c r="J4457" i="1"/>
  <c r="K4457" i="1"/>
  <c r="I4458" i="1"/>
  <c r="J4458" i="1"/>
  <c r="K4458" i="1"/>
  <c r="I4459" i="1"/>
  <c r="J4459" i="1"/>
  <c r="K4459" i="1"/>
  <c r="I4460" i="1"/>
  <c r="J4460" i="1"/>
  <c r="K4460" i="1"/>
  <c r="I4461" i="1"/>
  <c r="J4461" i="1"/>
  <c r="K4461" i="1"/>
  <c r="I4462" i="1"/>
  <c r="J4462" i="1"/>
  <c r="K4462" i="1"/>
  <c r="I4463" i="1"/>
  <c r="J4463" i="1"/>
  <c r="K4463" i="1"/>
  <c r="I4464" i="1"/>
  <c r="J4464" i="1"/>
  <c r="K4464" i="1"/>
  <c r="I4465" i="1"/>
  <c r="J4465" i="1"/>
  <c r="K4465" i="1"/>
  <c r="I4466" i="1"/>
  <c r="J4466" i="1"/>
  <c r="K4466" i="1"/>
  <c r="I4467" i="1"/>
  <c r="J4467" i="1"/>
  <c r="K4467" i="1"/>
  <c r="I4468" i="1"/>
  <c r="J4468" i="1"/>
  <c r="K4468" i="1"/>
  <c r="I4469" i="1"/>
  <c r="J4469" i="1"/>
  <c r="K4469" i="1"/>
  <c r="I4470" i="1"/>
  <c r="J4470" i="1"/>
  <c r="K4470" i="1"/>
  <c r="I4471" i="1"/>
  <c r="J4471" i="1"/>
  <c r="K4471" i="1"/>
  <c r="I4472" i="1"/>
  <c r="J4472" i="1"/>
  <c r="K4472" i="1"/>
  <c r="I4473" i="1"/>
  <c r="J4473" i="1"/>
  <c r="K4473" i="1"/>
  <c r="I4474" i="1"/>
  <c r="J4474" i="1"/>
  <c r="K4474" i="1"/>
  <c r="I4475" i="1"/>
  <c r="J4475" i="1"/>
  <c r="K4475" i="1"/>
  <c r="I4476" i="1"/>
  <c r="J4476" i="1"/>
  <c r="K4476" i="1"/>
  <c r="I4477" i="1"/>
  <c r="J4477" i="1"/>
  <c r="K4477" i="1"/>
  <c r="I4478" i="1"/>
  <c r="J4478" i="1"/>
  <c r="K4478" i="1"/>
  <c r="I4479" i="1"/>
  <c r="J4479" i="1"/>
  <c r="K4479" i="1"/>
  <c r="I4480" i="1"/>
  <c r="J4480" i="1"/>
  <c r="K4480" i="1"/>
  <c r="I4481" i="1"/>
  <c r="J4481" i="1"/>
  <c r="K4481" i="1"/>
  <c r="I4482" i="1"/>
  <c r="J4482" i="1"/>
  <c r="K4482" i="1"/>
  <c r="I4483" i="1"/>
  <c r="J4483" i="1"/>
  <c r="K4483" i="1"/>
  <c r="I4484" i="1"/>
  <c r="J4484" i="1"/>
  <c r="K4484" i="1"/>
  <c r="I4485" i="1"/>
  <c r="J4485" i="1"/>
  <c r="K4485" i="1"/>
  <c r="I4486" i="1"/>
  <c r="J4486" i="1"/>
  <c r="K4486" i="1"/>
  <c r="I4487" i="1"/>
  <c r="J4487" i="1"/>
  <c r="K4487" i="1"/>
  <c r="I4488" i="1"/>
  <c r="J4488" i="1"/>
  <c r="K4488" i="1"/>
  <c r="I4489" i="1"/>
  <c r="J4489" i="1"/>
  <c r="K4489" i="1"/>
  <c r="I4490" i="1"/>
  <c r="J4490" i="1"/>
  <c r="K4490" i="1"/>
  <c r="I4491" i="1"/>
  <c r="J4491" i="1"/>
  <c r="K4491" i="1"/>
  <c r="I4492" i="1"/>
  <c r="J4492" i="1"/>
  <c r="K4492" i="1"/>
  <c r="I4493" i="1"/>
  <c r="J4493" i="1"/>
  <c r="K4493" i="1"/>
  <c r="I4494" i="1"/>
  <c r="J4494" i="1"/>
  <c r="K4494" i="1"/>
  <c r="I4495" i="1"/>
  <c r="J4495" i="1"/>
  <c r="K4495" i="1"/>
  <c r="I4496" i="1"/>
  <c r="J4496" i="1"/>
  <c r="K4496" i="1"/>
  <c r="I4497" i="1"/>
  <c r="J4497" i="1"/>
  <c r="K4497" i="1"/>
  <c r="I4498" i="1"/>
  <c r="J4498" i="1"/>
  <c r="K4498" i="1"/>
  <c r="I4499" i="1"/>
  <c r="J4499" i="1"/>
  <c r="K4499" i="1"/>
  <c r="I4500" i="1"/>
  <c r="J4500" i="1"/>
  <c r="K4500" i="1"/>
  <c r="I4501" i="1"/>
  <c r="J4501" i="1"/>
  <c r="K4501" i="1"/>
  <c r="I4502" i="1"/>
  <c r="J4502" i="1"/>
  <c r="K4502" i="1"/>
  <c r="I4503" i="1"/>
  <c r="J4503" i="1"/>
  <c r="K4503" i="1"/>
  <c r="I4504" i="1"/>
  <c r="J4504" i="1"/>
  <c r="K4504" i="1"/>
  <c r="I4505" i="1"/>
  <c r="J4505" i="1"/>
  <c r="K4505" i="1"/>
  <c r="I4506" i="1"/>
  <c r="J4506" i="1"/>
  <c r="K4506" i="1"/>
  <c r="I4507" i="1"/>
  <c r="J4507" i="1"/>
  <c r="K4507" i="1"/>
  <c r="I4508" i="1"/>
  <c r="J4508" i="1"/>
  <c r="K4508" i="1"/>
  <c r="I4509" i="1"/>
  <c r="J4509" i="1"/>
  <c r="K4509" i="1"/>
  <c r="I4510" i="1"/>
  <c r="J4510" i="1"/>
  <c r="K4510" i="1"/>
  <c r="I4511" i="1"/>
  <c r="J4511" i="1"/>
  <c r="K4511" i="1"/>
  <c r="I4512" i="1"/>
  <c r="J4512" i="1"/>
  <c r="K4512" i="1"/>
  <c r="I4513" i="1"/>
  <c r="J4513" i="1"/>
  <c r="K4513" i="1"/>
  <c r="I4514" i="1"/>
  <c r="J4514" i="1"/>
  <c r="K4514" i="1"/>
  <c r="I4515" i="1"/>
  <c r="J4515" i="1"/>
  <c r="K4515" i="1"/>
  <c r="I4516" i="1"/>
  <c r="J4516" i="1"/>
  <c r="K4516" i="1"/>
  <c r="I4517" i="1"/>
  <c r="J4517" i="1"/>
  <c r="K4517" i="1"/>
  <c r="I4518" i="1"/>
  <c r="J4518" i="1"/>
  <c r="K4518" i="1"/>
  <c r="I4519" i="1"/>
  <c r="J4519" i="1"/>
  <c r="K4519" i="1"/>
  <c r="I4520" i="1"/>
  <c r="J4520" i="1"/>
  <c r="K4520" i="1"/>
  <c r="I4521" i="1"/>
  <c r="J4521" i="1"/>
  <c r="K4521" i="1"/>
  <c r="I4522" i="1"/>
  <c r="J4522" i="1"/>
  <c r="K4522" i="1"/>
  <c r="I4523" i="1"/>
  <c r="J4523" i="1"/>
  <c r="K4523" i="1"/>
  <c r="I4524" i="1"/>
  <c r="J4524" i="1"/>
  <c r="K4524" i="1"/>
  <c r="I4525" i="1"/>
  <c r="J4525" i="1"/>
  <c r="K4525" i="1"/>
  <c r="I4526" i="1"/>
  <c r="J4526" i="1"/>
  <c r="K4526" i="1"/>
  <c r="I4527" i="1"/>
  <c r="J4527" i="1"/>
  <c r="K4527" i="1"/>
  <c r="I4528" i="1"/>
  <c r="J4528" i="1"/>
  <c r="K4528" i="1"/>
  <c r="I4529" i="1"/>
  <c r="J4529" i="1"/>
  <c r="K4529" i="1"/>
  <c r="I4530" i="1"/>
  <c r="J4530" i="1"/>
  <c r="K4530" i="1"/>
  <c r="I4531" i="1"/>
  <c r="J4531" i="1"/>
  <c r="K4531" i="1"/>
  <c r="I4532" i="1"/>
  <c r="J4532" i="1"/>
  <c r="K4532" i="1"/>
  <c r="I4533" i="1"/>
  <c r="J4533" i="1"/>
  <c r="K4533" i="1"/>
  <c r="I4534" i="1"/>
  <c r="J4534" i="1"/>
  <c r="K4534" i="1"/>
  <c r="I4535" i="1"/>
  <c r="J4535" i="1"/>
  <c r="K4535" i="1"/>
  <c r="I4536" i="1"/>
  <c r="J4536" i="1"/>
  <c r="K4536" i="1"/>
  <c r="I4537" i="1"/>
  <c r="J4537" i="1"/>
  <c r="K4537" i="1"/>
  <c r="I4538" i="1"/>
  <c r="J4538" i="1"/>
  <c r="K4538" i="1"/>
  <c r="I4539" i="1"/>
  <c r="J4539" i="1"/>
  <c r="K4539" i="1"/>
  <c r="I4540" i="1"/>
  <c r="J4540" i="1"/>
  <c r="K4540" i="1"/>
  <c r="I4541" i="1"/>
  <c r="J4541" i="1"/>
  <c r="K4541" i="1"/>
  <c r="I4542" i="1"/>
  <c r="J4542" i="1"/>
  <c r="K4542" i="1"/>
  <c r="I4543" i="1"/>
  <c r="J4543" i="1"/>
  <c r="K4543" i="1"/>
  <c r="I4544" i="1"/>
  <c r="J4544" i="1"/>
  <c r="K4544" i="1"/>
  <c r="I4545" i="1"/>
  <c r="J4545" i="1"/>
  <c r="K4545" i="1"/>
  <c r="I4546" i="1"/>
  <c r="J4546" i="1"/>
  <c r="K4546" i="1"/>
  <c r="I4547" i="1"/>
  <c r="J4547" i="1"/>
  <c r="K4547" i="1"/>
  <c r="I4548" i="1"/>
  <c r="J4548" i="1"/>
  <c r="K4548" i="1"/>
  <c r="I4549" i="1"/>
  <c r="J4549" i="1"/>
  <c r="K4549" i="1"/>
  <c r="I4550" i="1"/>
  <c r="J4550" i="1"/>
  <c r="K4550" i="1"/>
  <c r="I4551" i="1"/>
  <c r="J4551" i="1"/>
  <c r="K4551" i="1"/>
  <c r="I4552" i="1"/>
  <c r="J4552" i="1"/>
  <c r="K4552" i="1"/>
  <c r="I4553" i="1"/>
  <c r="J4553" i="1"/>
  <c r="K4553" i="1"/>
  <c r="I4554" i="1"/>
  <c r="J4554" i="1"/>
  <c r="K4554" i="1"/>
  <c r="I4555" i="1"/>
  <c r="J4555" i="1"/>
  <c r="K4555" i="1"/>
  <c r="I4556" i="1"/>
  <c r="J4556" i="1"/>
  <c r="K4556" i="1"/>
  <c r="I4557" i="1"/>
  <c r="J4557" i="1"/>
  <c r="K4557" i="1"/>
  <c r="I4558" i="1"/>
  <c r="J4558" i="1"/>
  <c r="K4558" i="1"/>
  <c r="I4559" i="1"/>
  <c r="J4559" i="1"/>
  <c r="K4559" i="1"/>
  <c r="I4560" i="1"/>
  <c r="J4560" i="1"/>
  <c r="K4560" i="1"/>
  <c r="I4561" i="1"/>
  <c r="J4561" i="1"/>
  <c r="K4561" i="1"/>
  <c r="I4562" i="1"/>
  <c r="J4562" i="1"/>
  <c r="K4562" i="1"/>
  <c r="I4563" i="1"/>
  <c r="J4563" i="1"/>
  <c r="K4563" i="1"/>
  <c r="I4564" i="1"/>
  <c r="J4564" i="1"/>
  <c r="K4564" i="1"/>
  <c r="I4565" i="1"/>
  <c r="J4565" i="1"/>
  <c r="K4565" i="1"/>
  <c r="I4566" i="1"/>
  <c r="J4566" i="1"/>
  <c r="K4566" i="1"/>
  <c r="I4567" i="1"/>
  <c r="J4567" i="1"/>
  <c r="K4567" i="1"/>
  <c r="I4568" i="1"/>
  <c r="J4568" i="1"/>
  <c r="K4568" i="1"/>
  <c r="I4569" i="1"/>
  <c r="J4569" i="1"/>
  <c r="K4569" i="1"/>
  <c r="I4570" i="1"/>
  <c r="J4570" i="1"/>
  <c r="K4570" i="1"/>
  <c r="I4571" i="1"/>
  <c r="J4571" i="1"/>
  <c r="K4571" i="1"/>
  <c r="I4572" i="1"/>
  <c r="J4572" i="1"/>
  <c r="K4572" i="1"/>
  <c r="I4573" i="1"/>
  <c r="J4573" i="1"/>
  <c r="K4573" i="1"/>
  <c r="I4574" i="1"/>
  <c r="J4574" i="1"/>
  <c r="K4574" i="1"/>
  <c r="I4575" i="1"/>
  <c r="J4575" i="1"/>
  <c r="K4575" i="1"/>
  <c r="I4576" i="1"/>
  <c r="J4576" i="1"/>
  <c r="K4576" i="1"/>
  <c r="I4577" i="1"/>
  <c r="J4577" i="1"/>
  <c r="K4577" i="1"/>
  <c r="I4578" i="1"/>
  <c r="J4578" i="1"/>
  <c r="K4578" i="1"/>
  <c r="I4579" i="1"/>
  <c r="J4579" i="1"/>
  <c r="K4579" i="1"/>
  <c r="I4580" i="1"/>
  <c r="J4580" i="1"/>
  <c r="K4580" i="1"/>
  <c r="I4581" i="1"/>
  <c r="J4581" i="1"/>
  <c r="K4581" i="1"/>
  <c r="I4582" i="1"/>
  <c r="J4582" i="1"/>
  <c r="K4582" i="1"/>
  <c r="I4583" i="1"/>
  <c r="J4583" i="1"/>
  <c r="K4583" i="1"/>
  <c r="I4584" i="1"/>
  <c r="J4584" i="1"/>
  <c r="K4584" i="1"/>
  <c r="I4585" i="1"/>
  <c r="J4585" i="1"/>
  <c r="K4585" i="1"/>
  <c r="I4586" i="1"/>
  <c r="J4586" i="1"/>
  <c r="K4586" i="1"/>
  <c r="I4587" i="1"/>
  <c r="J4587" i="1"/>
  <c r="K4587" i="1"/>
  <c r="I4588" i="1"/>
  <c r="J4588" i="1"/>
  <c r="K4588" i="1"/>
  <c r="I4589" i="1"/>
  <c r="J4589" i="1"/>
  <c r="K4589" i="1"/>
  <c r="I4590" i="1"/>
  <c r="J4590" i="1"/>
  <c r="K4590" i="1"/>
  <c r="I4591" i="1"/>
  <c r="J4591" i="1"/>
  <c r="K4591" i="1"/>
  <c r="I4592" i="1"/>
  <c r="J4592" i="1"/>
  <c r="K4592" i="1"/>
  <c r="I4593" i="1"/>
  <c r="J4593" i="1"/>
  <c r="K4593" i="1"/>
  <c r="I4594" i="1"/>
  <c r="J4594" i="1"/>
  <c r="K4594" i="1"/>
  <c r="I4595" i="1"/>
  <c r="J4595" i="1"/>
  <c r="K4595" i="1"/>
  <c r="I4596" i="1"/>
  <c r="J4596" i="1"/>
  <c r="K4596" i="1"/>
  <c r="I4597" i="1"/>
  <c r="J4597" i="1"/>
  <c r="K4597" i="1"/>
  <c r="I4598" i="1"/>
  <c r="J4598" i="1"/>
  <c r="K4598" i="1"/>
  <c r="I4599" i="1"/>
  <c r="J4599" i="1"/>
  <c r="K4599" i="1"/>
  <c r="I4600" i="1"/>
  <c r="J4600" i="1"/>
  <c r="K4600" i="1"/>
  <c r="I4601" i="1"/>
  <c r="J4601" i="1"/>
  <c r="K4601" i="1"/>
  <c r="I4602" i="1"/>
  <c r="J4602" i="1"/>
  <c r="K4602" i="1"/>
  <c r="I4603" i="1"/>
  <c r="J4603" i="1"/>
  <c r="K4603" i="1"/>
  <c r="I4604" i="1"/>
  <c r="J4604" i="1"/>
  <c r="K4604" i="1"/>
  <c r="I4605" i="1"/>
  <c r="J4605" i="1"/>
  <c r="K4605" i="1"/>
  <c r="I4606" i="1"/>
  <c r="J4606" i="1"/>
  <c r="K4606" i="1"/>
  <c r="I4607" i="1"/>
  <c r="J4607" i="1"/>
  <c r="K4607" i="1"/>
  <c r="I4608" i="1"/>
  <c r="J4608" i="1"/>
  <c r="K4608" i="1"/>
  <c r="I4609" i="1"/>
  <c r="J4609" i="1"/>
  <c r="K4609" i="1"/>
  <c r="I4610" i="1"/>
  <c r="J4610" i="1"/>
  <c r="K4610" i="1"/>
  <c r="I4611" i="1"/>
  <c r="J4611" i="1"/>
  <c r="K4611" i="1"/>
  <c r="I4612" i="1"/>
  <c r="J4612" i="1"/>
  <c r="K4612" i="1"/>
  <c r="I4613" i="1"/>
  <c r="J4613" i="1"/>
  <c r="K4613" i="1"/>
  <c r="I4614" i="1"/>
  <c r="J4614" i="1"/>
  <c r="K4614" i="1"/>
  <c r="I4615" i="1"/>
  <c r="J4615" i="1"/>
  <c r="K4615" i="1"/>
  <c r="I4616" i="1"/>
  <c r="J4616" i="1"/>
  <c r="K4616" i="1"/>
  <c r="I4617" i="1"/>
  <c r="J4617" i="1"/>
  <c r="K4617" i="1"/>
  <c r="I4618" i="1"/>
  <c r="J4618" i="1"/>
  <c r="K4618" i="1"/>
  <c r="I4619" i="1"/>
  <c r="J4619" i="1"/>
  <c r="K4619" i="1"/>
  <c r="I4620" i="1"/>
  <c r="J4620" i="1"/>
  <c r="K4620" i="1"/>
  <c r="I4621" i="1"/>
  <c r="J4621" i="1"/>
  <c r="K4621" i="1"/>
  <c r="I4622" i="1"/>
  <c r="J4622" i="1"/>
  <c r="K4622" i="1"/>
  <c r="I4623" i="1"/>
  <c r="J4623" i="1"/>
  <c r="K4623" i="1"/>
  <c r="I4624" i="1"/>
  <c r="J4624" i="1"/>
  <c r="K4624" i="1"/>
  <c r="I4625" i="1"/>
  <c r="J4625" i="1"/>
  <c r="K4625" i="1"/>
  <c r="I4626" i="1"/>
  <c r="J4626" i="1"/>
  <c r="K4626" i="1"/>
  <c r="I4627" i="1"/>
  <c r="J4627" i="1"/>
  <c r="K4627" i="1"/>
  <c r="I4628" i="1"/>
  <c r="J4628" i="1"/>
  <c r="K4628" i="1"/>
  <c r="I4629" i="1"/>
  <c r="J4629" i="1"/>
  <c r="K4629" i="1"/>
  <c r="I4630" i="1"/>
  <c r="J4630" i="1"/>
  <c r="K4630" i="1"/>
  <c r="I4631" i="1"/>
  <c r="J4631" i="1"/>
  <c r="K4631" i="1"/>
  <c r="I4632" i="1"/>
  <c r="J4632" i="1"/>
  <c r="K4632" i="1"/>
  <c r="I4633" i="1"/>
  <c r="J4633" i="1"/>
  <c r="K4633" i="1"/>
  <c r="I4634" i="1"/>
  <c r="J4634" i="1"/>
  <c r="K4634" i="1"/>
  <c r="I4635" i="1"/>
  <c r="J4635" i="1"/>
  <c r="K4635" i="1"/>
  <c r="I4636" i="1"/>
  <c r="J4636" i="1"/>
  <c r="K4636" i="1"/>
  <c r="I4637" i="1"/>
  <c r="J4637" i="1"/>
  <c r="K4637" i="1"/>
  <c r="I4638" i="1"/>
  <c r="J4638" i="1"/>
  <c r="K4638" i="1"/>
  <c r="I4639" i="1"/>
  <c r="J4639" i="1"/>
  <c r="K4639" i="1"/>
  <c r="I4640" i="1"/>
  <c r="J4640" i="1"/>
  <c r="K4640" i="1"/>
  <c r="I4641" i="1"/>
  <c r="J4641" i="1"/>
  <c r="K4641" i="1"/>
  <c r="I4642" i="1"/>
  <c r="J4642" i="1"/>
  <c r="K4642" i="1"/>
  <c r="I4643" i="1"/>
  <c r="J4643" i="1"/>
  <c r="K4643" i="1"/>
  <c r="I4644" i="1"/>
  <c r="J4644" i="1"/>
  <c r="K4644" i="1"/>
  <c r="I4645" i="1"/>
  <c r="J4645" i="1"/>
  <c r="K4645" i="1"/>
  <c r="I4646" i="1"/>
  <c r="J4646" i="1"/>
  <c r="K4646" i="1"/>
  <c r="I4647" i="1"/>
  <c r="J4647" i="1"/>
  <c r="K4647" i="1"/>
  <c r="I4648" i="1"/>
  <c r="J4648" i="1"/>
  <c r="K4648" i="1"/>
  <c r="I4649" i="1"/>
  <c r="J4649" i="1"/>
  <c r="K4649" i="1"/>
  <c r="I4650" i="1"/>
  <c r="J4650" i="1"/>
  <c r="K4650" i="1"/>
  <c r="I4651" i="1"/>
  <c r="J4651" i="1"/>
  <c r="K4651" i="1"/>
  <c r="I4652" i="1"/>
  <c r="J4652" i="1"/>
  <c r="K4652" i="1"/>
  <c r="I4653" i="1"/>
  <c r="J4653" i="1"/>
  <c r="K4653" i="1"/>
  <c r="I4654" i="1"/>
  <c r="J4654" i="1"/>
  <c r="K4654" i="1"/>
  <c r="I4655" i="1"/>
  <c r="J4655" i="1"/>
  <c r="K4655" i="1"/>
  <c r="I4656" i="1"/>
  <c r="J4656" i="1"/>
  <c r="K4656" i="1"/>
  <c r="I4657" i="1"/>
  <c r="J4657" i="1"/>
  <c r="K4657" i="1"/>
  <c r="I4658" i="1"/>
  <c r="J4658" i="1"/>
  <c r="K4658" i="1"/>
  <c r="I4659" i="1"/>
  <c r="J4659" i="1"/>
  <c r="K4659" i="1"/>
  <c r="I4660" i="1"/>
  <c r="J4660" i="1"/>
  <c r="K4660" i="1"/>
  <c r="I4661" i="1"/>
  <c r="J4661" i="1"/>
  <c r="K4661" i="1"/>
  <c r="I4662" i="1"/>
  <c r="J4662" i="1"/>
  <c r="K4662" i="1"/>
  <c r="I4663" i="1"/>
  <c r="J4663" i="1"/>
  <c r="K4663" i="1"/>
  <c r="I4664" i="1"/>
  <c r="J4664" i="1"/>
  <c r="K4664" i="1"/>
  <c r="I4665" i="1"/>
  <c r="J4665" i="1"/>
  <c r="K4665" i="1"/>
  <c r="I4666" i="1"/>
  <c r="J4666" i="1"/>
  <c r="K4666" i="1"/>
  <c r="I4667" i="1"/>
  <c r="J4667" i="1"/>
  <c r="K4667" i="1"/>
  <c r="I4668" i="1"/>
  <c r="J4668" i="1"/>
  <c r="K4668" i="1"/>
  <c r="I4669" i="1"/>
  <c r="J4669" i="1"/>
  <c r="K4669" i="1"/>
  <c r="I4670" i="1"/>
  <c r="J4670" i="1"/>
  <c r="K4670" i="1"/>
  <c r="I4671" i="1"/>
  <c r="J4671" i="1"/>
  <c r="K4671" i="1"/>
  <c r="I4672" i="1"/>
  <c r="J4672" i="1"/>
  <c r="K4672" i="1"/>
  <c r="I4673" i="1"/>
  <c r="J4673" i="1"/>
  <c r="K4673" i="1"/>
  <c r="I4674" i="1"/>
  <c r="J4674" i="1"/>
  <c r="K4674" i="1"/>
  <c r="I4675" i="1"/>
  <c r="J4675" i="1"/>
  <c r="K4675" i="1"/>
  <c r="I4676" i="1"/>
  <c r="J4676" i="1"/>
  <c r="K4676" i="1"/>
  <c r="I4677" i="1"/>
  <c r="J4677" i="1"/>
  <c r="K4677" i="1"/>
  <c r="I4678" i="1"/>
  <c r="J4678" i="1"/>
  <c r="K4678" i="1"/>
  <c r="I4679" i="1"/>
  <c r="J4679" i="1"/>
  <c r="K4679" i="1"/>
  <c r="I4680" i="1"/>
  <c r="J4680" i="1"/>
  <c r="K4680" i="1"/>
  <c r="I4681" i="1"/>
  <c r="J4681" i="1"/>
  <c r="K4681" i="1"/>
  <c r="I4682" i="1"/>
  <c r="J4682" i="1"/>
  <c r="K4682" i="1"/>
  <c r="I4683" i="1"/>
  <c r="J4683" i="1"/>
  <c r="K4683" i="1"/>
  <c r="I4684" i="1"/>
  <c r="J4684" i="1"/>
  <c r="K4684" i="1"/>
  <c r="I4685" i="1"/>
  <c r="J4685" i="1"/>
  <c r="K4685" i="1"/>
  <c r="I4686" i="1"/>
  <c r="J4686" i="1"/>
  <c r="K4686" i="1"/>
  <c r="I4687" i="1"/>
  <c r="J4687" i="1"/>
  <c r="K4687" i="1"/>
  <c r="I4688" i="1"/>
  <c r="J4688" i="1"/>
  <c r="K4688" i="1"/>
  <c r="I4689" i="1"/>
  <c r="J4689" i="1"/>
  <c r="K4689" i="1"/>
  <c r="I4690" i="1"/>
  <c r="J4690" i="1"/>
  <c r="K4690" i="1"/>
  <c r="I4691" i="1"/>
  <c r="J4691" i="1"/>
  <c r="K4691" i="1"/>
  <c r="I4692" i="1"/>
  <c r="J4692" i="1"/>
  <c r="K4692" i="1"/>
  <c r="I4693" i="1"/>
  <c r="J4693" i="1"/>
  <c r="K4693" i="1"/>
  <c r="I4694" i="1"/>
  <c r="J4694" i="1"/>
  <c r="K4694" i="1"/>
  <c r="I4695" i="1"/>
  <c r="J4695" i="1"/>
  <c r="K4695" i="1"/>
  <c r="I4696" i="1"/>
  <c r="J4696" i="1"/>
  <c r="K4696" i="1"/>
  <c r="I4697" i="1"/>
  <c r="J4697" i="1"/>
  <c r="K4697" i="1"/>
  <c r="I4698" i="1"/>
  <c r="J4698" i="1"/>
  <c r="K4698" i="1"/>
  <c r="I4699" i="1"/>
  <c r="J4699" i="1"/>
  <c r="K4699" i="1"/>
  <c r="I4700" i="1"/>
  <c r="J4700" i="1"/>
  <c r="K4700" i="1"/>
  <c r="I4701" i="1"/>
  <c r="J4701" i="1"/>
  <c r="K4701" i="1"/>
  <c r="I4702" i="1"/>
  <c r="J4702" i="1"/>
  <c r="K4702" i="1"/>
  <c r="I4703" i="1"/>
  <c r="J4703" i="1"/>
  <c r="K4703" i="1"/>
  <c r="I4704" i="1"/>
  <c r="J4704" i="1"/>
  <c r="K4704" i="1"/>
  <c r="I4705" i="1"/>
  <c r="J4705" i="1"/>
  <c r="K4705" i="1"/>
  <c r="I4706" i="1"/>
  <c r="J4706" i="1"/>
  <c r="K4706" i="1"/>
  <c r="I4707" i="1"/>
  <c r="J4707" i="1"/>
  <c r="K4707" i="1"/>
  <c r="I4708" i="1"/>
  <c r="J4708" i="1"/>
  <c r="K4708" i="1"/>
  <c r="I4709" i="1"/>
  <c r="J4709" i="1"/>
  <c r="K4709" i="1"/>
  <c r="I4710" i="1"/>
  <c r="J4710" i="1"/>
  <c r="K4710" i="1"/>
  <c r="I4711" i="1"/>
  <c r="J4711" i="1"/>
  <c r="K4711" i="1"/>
  <c r="I4712" i="1"/>
  <c r="J4712" i="1"/>
  <c r="K4712" i="1"/>
  <c r="I4713" i="1"/>
  <c r="J4713" i="1"/>
  <c r="K4713" i="1"/>
  <c r="I4714" i="1"/>
  <c r="J4714" i="1"/>
  <c r="K4714" i="1"/>
  <c r="I4715" i="1"/>
  <c r="J4715" i="1"/>
  <c r="K4715" i="1"/>
  <c r="I4716" i="1"/>
  <c r="J4716" i="1"/>
  <c r="K4716" i="1"/>
  <c r="I4717" i="1"/>
  <c r="J4717" i="1"/>
  <c r="K4717" i="1"/>
  <c r="I4718" i="1"/>
  <c r="J4718" i="1"/>
  <c r="K4718" i="1"/>
  <c r="I4719" i="1"/>
  <c r="J4719" i="1"/>
  <c r="K4719" i="1"/>
  <c r="I4720" i="1"/>
  <c r="J4720" i="1"/>
  <c r="K4720" i="1"/>
  <c r="I4721" i="1"/>
  <c r="J4721" i="1"/>
  <c r="K4721" i="1"/>
  <c r="I4722" i="1"/>
  <c r="J4722" i="1"/>
  <c r="K4722" i="1"/>
  <c r="I4723" i="1"/>
  <c r="J4723" i="1"/>
  <c r="K4723" i="1"/>
  <c r="I4724" i="1"/>
  <c r="J4724" i="1"/>
  <c r="K4724" i="1"/>
  <c r="I4725" i="1"/>
  <c r="J4725" i="1"/>
  <c r="K4725" i="1"/>
  <c r="I4726" i="1"/>
  <c r="J4726" i="1"/>
  <c r="K4726" i="1"/>
  <c r="I4727" i="1"/>
  <c r="J4727" i="1"/>
  <c r="K4727" i="1"/>
  <c r="I4728" i="1"/>
  <c r="J4728" i="1"/>
  <c r="K4728" i="1"/>
  <c r="I4729" i="1"/>
  <c r="J4729" i="1"/>
  <c r="K4729" i="1"/>
  <c r="I4730" i="1"/>
  <c r="J4730" i="1"/>
  <c r="K4730" i="1"/>
  <c r="I4731" i="1"/>
  <c r="J4731" i="1"/>
  <c r="K4731" i="1"/>
  <c r="I4732" i="1"/>
  <c r="J4732" i="1"/>
  <c r="K4732" i="1"/>
  <c r="I4733" i="1"/>
  <c r="J4733" i="1"/>
  <c r="K4733" i="1"/>
  <c r="I4734" i="1"/>
  <c r="J4734" i="1"/>
  <c r="K4734" i="1"/>
  <c r="I4735" i="1"/>
  <c r="J4735" i="1"/>
  <c r="K4735" i="1"/>
  <c r="I4736" i="1"/>
  <c r="J4736" i="1"/>
  <c r="K4736" i="1"/>
  <c r="I4737" i="1"/>
  <c r="J4737" i="1"/>
  <c r="K4737" i="1"/>
  <c r="I4738" i="1"/>
  <c r="J4738" i="1"/>
  <c r="K4738" i="1"/>
  <c r="I4739" i="1"/>
  <c r="J4739" i="1"/>
  <c r="K4739" i="1"/>
  <c r="I4740" i="1"/>
  <c r="J4740" i="1"/>
  <c r="K4740" i="1"/>
  <c r="I4741" i="1"/>
  <c r="J4741" i="1"/>
  <c r="K4741" i="1"/>
  <c r="I4742" i="1"/>
  <c r="J4742" i="1"/>
  <c r="K4742" i="1"/>
  <c r="I4743" i="1"/>
  <c r="J4743" i="1"/>
  <c r="K4743" i="1"/>
  <c r="I4744" i="1"/>
  <c r="J4744" i="1"/>
  <c r="K4744" i="1"/>
  <c r="I4745" i="1"/>
  <c r="J4745" i="1"/>
  <c r="K4745" i="1"/>
  <c r="I4746" i="1"/>
  <c r="J4746" i="1"/>
  <c r="K4746" i="1"/>
  <c r="I4747" i="1"/>
  <c r="J4747" i="1"/>
  <c r="K4747" i="1"/>
  <c r="I4748" i="1"/>
  <c r="J4748" i="1"/>
  <c r="K4748" i="1"/>
  <c r="I4749" i="1"/>
  <c r="J4749" i="1"/>
  <c r="K4749" i="1"/>
  <c r="I4750" i="1"/>
  <c r="J4750" i="1"/>
  <c r="K4750" i="1"/>
  <c r="I4751" i="1"/>
  <c r="J4751" i="1"/>
  <c r="K4751" i="1"/>
  <c r="I4752" i="1"/>
  <c r="J4752" i="1"/>
  <c r="K4752" i="1"/>
  <c r="I4753" i="1"/>
  <c r="J4753" i="1"/>
  <c r="K4753" i="1"/>
  <c r="I4754" i="1"/>
  <c r="J4754" i="1"/>
  <c r="K4754" i="1"/>
  <c r="I4755" i="1"/>
  <c r="J4755" i="1"/>
  <c r="K4755" i="1"/>
  <c r="I4756" i="1"/>
  <c r="J4756" i="1"/>
  <c r="K4756" i="1"/>
  <c r="I4757" i="1"/>
  <c r="J4757" i="1"/>
  <c r="K4757" i="1"/>
  <c r="I4758" i="1"/>
  <c r="J4758" i="1"/>
  <c r="K4758" i="1"/>
  <c r="I4759" i="1"/>
  <c r="J4759" i="1"/>
  <c r="K4759" i="1"/>
  <c r="I4760" i="1"/>
  <c r="J4760" i="1"/>
  <c r="K4760" i="1"/>
  <c r="I4761" i="1"/>
  <c r="J4761" i="1"/>
  <c r="K4761" i="1"/>
  <c r="I4762" i="1"/>
  <c r="J4762" i="1"/>
  <c r="K4762" i="1"/>
  <c r="I4763" i="1"/>
  <c r="J4763" i="1"/>
  <c r="K4763" i="1"/>
  <c r="I4764" i="1"/>
  <c r="J4764" i="1"/>
  <c r="K4764" i="1"/>
  <c r="I4765" i="1"/>
  <c r="J4765" i="1"/>
  <c r="K4765" i="1"/>
  <c r="I4766" i="1"/>
  <c r="J4766" i="1"/>
  <c r="K4766" i="1"/>
  <c r="I4767" i="1"/>
  <c r="J4767" i="1"/>
  <c r="K4767" i="1"/>
  <c r="I4768" i="1"/>
  <c r="J4768" i="1"/>
  <c r="K4768" i="1"/>
  <c r="I4769" i="1"/>
  <c r="J4769" i="1"/>
  <c r="K4769" i="1"/>
  <c r="I4770" i="1"/>
  <c r="J4770" i="1"/>
  <c r="K4770" i="1"/>
  <c r="I4771" i="1"/>
  <c r="J4771" i="1"/>
  <c r="K4771" i="1"/>
  <c r="I4772" i="1"/>
  <c r="J4772" i="1"/>
  <c r="K4772" i="1"/>
  <c r="I4773" i="1"/>
  <c r="J4773" i="1"/>
  <c r="K4773" i="1"/>
  <c r="I4774" i="1"/>
  <c r="J4774" i="1"/>
  <c r="K4774" i="1"/>
  <c r="I4775" i="1"/>
  <c r="J4775" i="1"/>
  <c r="K4775" i="1"/>
  <c r="I4776" i="1"/>
  <c r="J4776" i="1"/>
  <c r="K4776" i="1"/>
  <c r="I4777" i="1"/>
  <c r="J4777" i="1"/>
  <c r="K4777" i="1"/>
  <c r="I4778" i="1"/>
  <c r="J4778" i="1"/>
  <c r="K4778" i="1"/>
  <c r="I4779" i="1"/>
  <c r="J4779" i="1"/>
  <c r="K4779" i="1"/>
  <c r="I4780" i="1"/>
  <c r="J4780" i="1"/>
  <c r="K4780" i="1"/>
  <c r="I4781" i="1"/>
  <c r="J4781" i="1"/>
  <c r="K4781" i="1"/>
  <c r="I4782" i="1"/>
  <c r="J4782" i="1"/>
  <c r="K4782" i="1"/>
  <c r="I4783" i="1"/>
  <c r="J4783" i="1"/>
  <c r="K4783" i="1"/>
  <c r="I4784" i="1"/>
  <c r="J4784" i="1"/>
  <c r="K4784" i="1"/>
  <c r="I4785" i="1"/>
  <c r="J4785" i="1"/>
  <c r="K4785" i="1"/>
  <c r="I4786" i="1"/>
  <c r="J4786" i="1"/>
  <c r="K4786" i="1"/>
  <c r="I4787" i="1"/>
  <c r="J4787" i="1"/>
  <c r="K4787" i="1"/>
  <c r="I4788" i="1"/>
  <c r="J4788" i="1"/>
  <c r="K4788" i="1"/>
  <c r="I4789" i="1"/>
  <c r="J4789" i="1"/>
  <c r="K4789" i="1"/>
  <c r="I4790" i="1"/>
  <c r="J4790" i="1"/>
  <c r="K4790" i="1"/>
  <c r="I4791" i="1"/>
  <c r="J4791" i="1"/>
  <c r="K4791" i="1"/>
  <c r="I4792" i="1"/>
  <c r="J4792" i="1"/>
  <c r="K4792" i="1"/>
  <c r="I4793" i="1"/>
  <c r="J4793" i="1"/>
  <c r="K4793" i="1"/>
  <c r="I4794" i="1"/>
  <c r="J4794" i="1"/>
  <c r="K4794" i="1"/>
  <c r="I4795" i="1"/>
  <c r="J4795" i="1"/>
  <c r="K4795" i="1"/>
  <c r="I4796" i="1"/>
  <c r="J4796" i="1"/>
  <c r="K4796" i="1"/>
  <c r="I4797" i="1"/>
  <c r="J4797" i="1"/>
  <c r="K4797" i="1"/>
  <c r="I4798" i="1"/>
  <c r="J4798" i="1"/>
  <c r="K4798" i="1"/>
  <c r="I4799" i="1"/>
  <c r="J4799" i="1"/>
  <c r="K4799" i="1"/>
  <c r="I4800" i="1"/>
  <c r="J4800" i="1"/>
  <c r="K4800" i="1"/>
  <c r="I4801" i="1"/>
  <c r="J4801" i="1"/>
  <c r="K4801" i="1"/>
  <c r="I4802" i="1"/>
  <c r="J4802" i="1"/>
  <c r="K4802" i="1"/>
  <c r="I4803" i="1"/>
  <c r="J4803" i="1"/>
  <c r="K4803" i="1"/>
  <c r="I4804" i="1"/>
  <c r="J4804" i="1"/>
  <c r="K4804" i="1"/>
  <c r="I4805" i="1"/>
  <c r="J4805" i="1"/>
  <c r="K4805" i="1"/>
  <c r="I4806" i="1"/>
  <c r="J4806" i="1"/>
  <c r="K4806" i="1"/>
  <c r="I4807" i="1"/>
  <c r="J4807" i="1"/>
  <c r="K4807" i="1"/>
  <c r="I4808" i="1"/>
  <c r="J4808" i="1"/>
  <c r="K4808" i="1"/>
  <c r="I4809" i="1"/>
  <c r="J4809" i="1"/>
  <c r="K4809" i="1"/>
  <c r="I4810" i="1"/>
  <c r="J4810" i="1"/>
  <c r="K4810" i="1"/>
  <c r="I4811" i="1"/>
  <c r="J4811" i="1"/>
  <c r="K4811" i="1"/>
  <c r="I4812" i="1"/>
  <c r="J4812" i="1"/>
  <c r="K4812" i="1"/>
  <c r="I4813" i="1"/>
  <c r="J4813" i="1"/>
  <c r="K4813" i="1"/>
  <c r="I4814" i="1"/>
  <c r="J4814" i="1"/>
  <c r="K4814" i="1"/>
  <c r="I4815" i="1"/>
  <c r="J4815" i="1"/>
  <c r="K4815" i="1"/>
  <c r="I4816" i="1"/>
  <c r="J4816" i="1"/>
  <c r="K4816" i="1"/>
  <c r="I4817" i="1"/>
  <c r="J4817" i="1"/>
  <c r="K4817" i="1"/>
  <c r="I4818" i="1"/>
  <c r="J4818" i="1"/>
  <c r="K4818" i="1"/>
  <c r="I4819" i="1"/>
  <c r="J4819" i="1"/>
  <c r="K4819" i="1"/>
  <c r="I4820" i="1"/>
  <c r="J4820" i="1"/>
  <c r="K4820" i="1"/>
  <c r="I4821" i="1"/>
  <c r="J4821" i="1"/>
  <c r="K4821" i="1"/>
  <c r="I4822" i="1"/>
  <c r="J4822" i="1"/>
  <c r="K4822" i="1"/>
  <c r="I4823" i="1"/>
  <c r="J4823" i="1"/>
  <c r="K4823" i="1"/>
  <c r="I4824" i="1"/>
  <c r="J4824" i="1"/>
  <c r="K4824" i="1"/>
  <c r="I4825" i="1"/>
  <c r="J4825" i="1"/>
  <c r="K4825" i="1"/>
  <c r="I4826" i="1"/>
  <c r="J4826" i="1"/>
  <c r="K4826" i="1"/>
  <c r="I4827" i="1"/>
  <c r="J4827" i="1"/>
  <c r="K4827" i="1"/>
  <c r="I4828" i="1"/>
  <c r="J4828" i="1"/>
  <c r="K4828" i="1"/>
  <c r="I4829" i="1"/>
  <c r="J4829" i="1"/>
  <c r="K4829" i="1"/>
  <c r="I4830" i="1"/>
  <c r="J4830" i="1"/>
  <c r="K4830" i="1"/>
  <c r="I4831" i="1"/>
  <c r="J4831" i="1"/>
  <c r="K4831" i="1"/>
  <c r="I4832" i="1"/>
  <c r="J4832" i="1"/>
  <c r="K4832" i="1"/>
  <c r="I4833" i="1"/>
  <c r="J4833" i="1"/>
  <c r="K4833" i="1"/>
  <c r="I4834" i="1"/>
  <c r="J4834" i="1"/>
  <c r="K4834" i="1"/>
  <c r="I4835" i="1"/>
  <c r="J4835" i="1"/>
  <c r="K4835" i="1"/>
  <c r="I4836" i="1"/>
  <c r="J4836" i="1"/>
  <c r="K4836" i="1"/>
  <c r="I4837" i="1"/>
  <c r="J4837" i="1"/>
  <c r="K4837" i="1"/>
  <c r="I4838" i="1"/>
  <c r="J4838" i="1"/>
  <c r="K4838" i="1"/>
  <c r="I4839" i="1"/>
  <c r="J4839" i="1"/>
  <c r="K4839" i="1"/>
  <c r="I4840" i="1"/>
  <c r="J4840" i="1"/>
  <c r="K4840" i="1"/>
  <c r="I4841" i="1"/>
  <c r="J4841" i="1"/>
  <c r="K4841" i="1"/>
  <c r="I4842" i="1"/>
  <c r="J4842" i="1"/>
  <c r="K4842" i="1"/>
  <c r="I4843" i="1"/>
  <c r="J4843" i="1"/>
  <c r="K4843" i="1"/>
  <c r="I4844" i="1"/>
  <c r="J4844" i="1"/>
  <c r="K4844" i="1"/>
  <c r="I4845" i="1"/>
  <c r="J4845" i="1"/>
  <c r="K4845" i="1"/>
  <c r="I4846" i="1"/>
  <c r="J4846" i="1"/>
  <c r="K4846" i="1"/>
  <c r="I4847" i="1"/>
  <c r="J4847" i="1"/>
  <c r="K4847" i="1"/>
  <c r="I4848" i="1"/>
  <c r="J4848" i="1"/>
  <c r="K4848" i="1"/>
  <c r="I4849" i="1"/>
  <c r="J4849" i="1"/>
  <c r="K4849" i="1"/>
  <c r="I4850" i="1"/>
  <c r="J4850" i="1"/>
  <c r="K4850" i="1"/>
  <c r="I4851" i="1"/>
  <c r="J4851" i="1"/>
  <c r="K4851" i="1"/>
  <c r="I4852" i="1"/>
  <c r="J4852" i="1"/>
  <c r="K4852" i="1"/>
  <c r="I4853" i="1"/>
  <c r="J4853" i="1"/>
  <c r="K4853" i="1"/>
  <c r="I4854" i="1"/>
  <c r="J4854" i="1"/>
  <c r="K4854" i="1"/>
  <c r="I4855" i="1"/>
  <c r="J4855" i="1"/>
  <c r="K4855" i="1"/>
  <c r="I4856" i="1"/>
  <c r="J4856" i="1"/>
  <c r="K4856" i="1"/>
  <c r="I4857" i="1"/>
  <c r="J4857" i="1"/>
  <c r="K4857" i="1"/>
  <c r="I4858" i="1"/>
  <c r="J4858" i="1"/>
  <c r="K4858" i="1"/>
  <c r="I4859" i="1"/>
  <c r="J4859" i="1"/>
  <c r="K4859" i="1"/>
  <c r="I4860" i="1"/>
  <c r="J4860" i="1"/>
  <c r="K4860" i="1"/>
  <c r="I4861" i="1"/>
  <c r="J4861" i="1"/>
  <c r="K4861" i="1"/>
  <c r="I4862" i="1"/>
  <c r="J4862" i="1"/>
  <c r="K4862" i="1"/>
  <c r="I4863" i="1"/>
  <c r="J4863" i="1"/>
  <c r="K4863" i="1"/>
  <c r="I4864" i="1"/>
  <c r="J4864" i="1"/>
  <c r="K4864" i="1"/>
  <c r="I4865" i="1"/>
  <c r="J4865" i="1"/>
  <c r="K4865" i="1"/>
  <c r="I4866" i="1"/>
  <c r="J4866" i="1"/>
  <c r="K4866" i="1"/>
  <c r="I4867" i="1"/>
  <c r="J4867" i="1"/>
  <c r="K4867" i="1"/>
  <c r="I4868" i="1"/>
  <c r="J4868" i="1"/>
  <c r="K4868" i="1"/>
  <c r="I4869" i="1"/>
  <c r="J4869" i="1"/>
  <c r="K4869" i="1"/>
  <c r="I4870" i="1"/>
  <c r="J4870" i="1"/>
  <c r="K4870" i="1"/>
  <c r="I4871" i="1"/>
  <c r="J4871" i="1"/>
  <c r="K4871" i="1"/>
  <c r="I4872" i="1"/>
  <c r="J4872" i="1"/>
  <c r="K4872" i="1"/>
  <c r="I4873" i="1"/>
  <c r="J4873" i="1"/>
  <c r="K4873" i="1"/>
  <c r="I4874" i="1"/>
  <c r="J4874" i="1"/>
  <c r="K4874" i="1"/>
  <c r="I4875" i="1"/>
  <c r="J4875" i="1"/>
  <c r="K4875" i="1"/>
  <c r="I4876" i="1"/>
  <c r="J4876" i="1"/>
  <c r="K4876" i="1"/>
  <c r="I4877" i="1"/>
  <c r="J4877" i="1"/>
  <c r="K4877" i="1"/>
  <c r="I4878" i="1"/>
  <c r="J4878" i="1"/>
  <c r="K4878" i="1"/>
  <c r="I4879" i="1"/>
  <c r="J4879" i="1"/>
  <c r="K4879" i="1"/>
  <c r="I4880" i="1"/>
  <c r="J4880" i="1"/>
  <c r="K4880" i="1"/>
  <c r="I4881" i="1"/>
  <c r="J4881" i="1"/>
  <c r="K4881" i="1"/>
  <c r="I4882" i="1"/>
  <c r="J4882" i="1"/>
  <c r="K4882" i="1"/>
  <c r="I4883" i="1"/>
  <c r="J4883" i="1"/>
  <c r="K4883" i="1"/>
  <c r="I4884" i="1"/>
  <c r="J4884" i="1"/>
  <c r="K4884" i="1"/>
  <c r="I4885" i="1"/>
  <c r="J4885" i="1"/>
  <c r="K4885" i="1"/>
  <c r="I4886" i="1"/>
  <c r="J4886" i="1"/>
  <c r="K4886" i="1"/>
  <c r="I4887" i="1"/>
  <c r="J4887" i="1"/>
  <c r="K4887" i="1"/>
  <c r="I4888" i="1"/>
  <c r="J4888" i="1"/>
  <c r="K4888" i="1"/>
  <c r="I4889" i="1"/>
  <c r="J4889" i="1"/>
  <c r="K4889" i="1"/>
  <c r="I4890" i="1"/>
  <c r="J4890" i="1"/>
  <c r="K4890" i="1"/>
  <c r="I4891" i="1"/>
  <c r="J4891" i="1"/>
  <c r="K4891" i="1"/>
  <c r="I4892" i="1"/>
  <c r="J4892" i="1"/>
  <c r="K4892" i="1"/>
  <c r="I4893" i="1"/>
  <c r="J4893" i="1"/>
  <c r="K4893" i="1"/>
  <c r="I4894" i="1"/>
  <c r="J4894" i="1"/>
  <c r="K4894" i="1"/>
  <c r="I4895" i="1"/>
  <c r="J4895" i="1"/>
  <c r="K4895" i="1"/>
  <c r="I4896" i="1"/>
  <c r="J4896" i="1"/>
  <c r="K4896" i="1"/>
  <c r="I4897" i="1"/>
  <c r="J4897" i="1"/>
  <c r="K4897" i="1"/>
  <c r="I4898" i="1"/>
  <c r="J4898" i="1"/>
  <c r="K4898" i="1"/>
  <c r="I4899" i="1"/>
  <c r="J4899" i="1"/>
  <c r="K4899" i="1"/>
  <c r="I4900" i="1"/>
  <c r="J4900" i="1"/>
  <c r="K4900" i="1"/>
  <c r="I4901" i="1"/>
  <c r="J4901" i="1"/>
  <c r="K4901" i="1"/>
  <c r="I4902" i="1"/>
  <c r="J4902" i="1"/>
  <c r="K4902" i="1"/>
  <c r="I4903" i="1"/>
  <c r="J4903" i="1"/>
  <c r="K4903" i="1"/>
  <c r="I4904" i="1"/>
  <c r="J4904" i="1"/>
  <c r="K4904" i="1"/>
  <c r="I4905" i="1"/>
  <c r="J4905" i="1"/>
  <c r="K4905" i="1"/>
  <c r="I4906" i="1"/>
  <c r="J4906" i="1"/>
  <c r="K4906" i="1"/>
  <c r="I4907" i="1"/>
  <c r="J4907" i="1"/>
  <c r="K4907" i="1"/>
  <c r="I4908" i="1"/>
  <c r="J4908" i="1"/>
  <c r="K4908" i="1"/>
  <c r="I4909" i="1"/>
  <c r="J4909" i="1"/>
  <c r="K4909" i="1"/>
  <c r="I4910" i="1"/>
  <c r="J4910" i="1"/>
  <c r="K4910" i="1"/>
  <c r="I4911" i="1"/>
  <c r="J4911" i="1"/>
  <c r="K4911" i="1"/>
  <c r="I4912" i="1"/>
  <c r="J4912" i="1"/>
  <c r="K4912" i="1"/>
  <c r="I4913" i="1"/>
  <c r="J4913" i="1"/>
  <c r="K4913" i="1"/>
  <c r="I4914" i="1"/>
  <c r="J4914" i="1"/>
  <c r="K4914" i="1"/>
  <c r="I4915" i="1"/>
  <c r="J4915" i="1"/>
  <c r="K4915" i="1"/>
  <c r="I4916" i="1"/>
  <c r="J4916" i="1"/>
  <c r="K4916" i="1"/>
  <c r="I4917" i="1"/>
  <c r="J4917" i="1"/>
  <c r="K4917" i="1"/>
  <c r="I4918" i="1"/>
  <c r="J4918" i="1"/>
  <c r="K4918" i="1"/>
  <c r="I4919" i="1"/>
  <c r="J4919" i="1"/>
  <c r="K4919" i="1"/>
  <c r="I4920" i="1"/>
  <c r="J4920" i="1"/>
  <c r="K4920" i="1"/>
  <c r="I4921" i="1"/>
  <c r="J4921" i="1"/>
  <c r="K4921" i="1"/>
  <c r="I4922" i="1"/>
  <c r="J4922" i="1"/>
  <c r="K4922" i="1"/>
  <c r="I4923" i="1"/>
  <c r="J4923" i="1"/>
  <c r="K4923" i="1"/>
  <c r="I4924" i="1"/>
  <c r="J4924" i="1"/>
  <c r="K4924" i="1"/>
  <c r="I4925" i="1"/>
  <c r="J4925" i="1"/>
  <c r="K4925" i="1"/>
  <c r="I4926" i="1"/>
  <c r="J4926" i="1"/>
  <c r="K4926" i="1"/>
  <c r="I4927" i="1"/>
  <c r="J4927" i="1"/>
  <c r="K4927" i="1"/>
  <c r="I4928" i="1"/>
  <c r="J4928" i="1"/>
  <c r="K4928" i="1"/>
  <c r="I4929" i="1"/>
  <c r="J4929" i="1"/>
  <c r="K4929"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J2" i="1" l="1"/>
  <c r="I2" i="1"/>
  <c r="A2456" i="1"/>
  <c r="AA5" i="34" l="1"/>
  <c r="AA5" i="24"/>
  <c r="D63" i="30"/>
  <c r="E63" i="30"/>
  <c r="F63" i="30"/>
  <c r="H63" i="30"/>
  <c r="I63" i="30"/>
  <c r="K63" i="30"/>
  <c r="L63" i="30"/>
  <c r="M63" i="30"/>
  <c r="N63" i="30"/>
  <c r="D64" i="30"/>
  <c r="E64" i="30"/>
  <c r="F64" i="30"/>
  <c r="H64" i="30"/>
  <c r="I64" i="30"/>
  <c r="K64" i="30"/>
  <c r="L64" i="30"/>
  <c r="M64" i="30"/>
  <c r="N64" i="30"/>
  <c r="D65" i="30"/>
  <c r="E65" i="30"/>
  <c r="F65" i="30"/>
  <c r="H65" i="30"/>
  <c r="I65" i="30"/>
  <c r="K65" i="30"/>
  <c r="L65" i="30"/>
  <c r="M65" i="30"/>
  <c r="N65" i="30"/>
  <c r="D66" i="30"/>
  <c r="E66" i="30"/>
  <c r="F66" i="30"/>
  <c r="H66" i="30"/>
  <c r="I66" i="30"/>
  <c r="K66" i="30"/>
  <c r="L66" i="30"/>
  <c r="M66" i="30"/>
  <c r="N66" i="30"/>
  <c r="D67" i="30"/>
  <c r="E67" i="30"/>
  <c r="F67" i="30"/>
  <c r="H67" i="30"/>
  <c r="I67" i="30"/>
  <c r="K67" i="30"/>
  <c r="L67" i="30"/>
  <c r="M67" i="30"/>
  <c r="N67" i="30"/>
  <c r="D68" i="30"/>
  <c r="E68" i="30"/>
  <c r="F68" i="30"/>
  <c r="H68" i="30"/>
  <c r="I68" i="30"/>
  <c r="K68" i="30"/>
  <c r="L68" i="30"/>
  <c r="M68" i="30"/>
  <c r="N68" i="30"/>
  <c r="D69" i="30"/>
  <c r="E69" i="30"/>
  <c r="F69" i="30"/>
  <c r="H69" i="30"/>
  <c r="I69" i="30"/>
  <c r="K69" i="30"/>
  <c r="L69" i="30"/>
  <c r="M69" i="30"/>
  <c r="N69" i="30"/>
  <c r="D70" i="30"/>
  <c r="E70" i="30"/>
  <c r="F70" i="30"/>
  <c r="H70" i="30"/>
  <c r="I70" i="30"/>
  <c r="K70" i="30"/>
  <c r="L70" i="30"/>
  <c r="M70" i="30"/>
  <c r="N70" i="30"/>
  <c r="D71" i="30"/>
  <c r="E71" i="30"/>
  <c r="F71" i="30"/>
  <c r="H71" i="30"/>
  <c r="I71" i="30"/>
  <c r="K71" i="30"/>
  <c r="L71" i="30"/>
  <c r="M71" i="30"/>
  <c r="N71" i="30"/>
  <c r="D72" i="30"/>
  <c r="E72" i="30"/>
  <c r="F72" i="30"/>
  <c r="H72" i="30"/>
  <c r="I72" i="30"/>
  <c r="K72" i="30"/>
  <c r="L72" i="30"/>
  <c r="M72" i="30"/>
  <c r="N72" i="30"/>
  <c r="D73" i="30"/>
  <c r="E73" i="30"/>
  <c r="F73" i="30"/>
  <c r="H73" i="30"/>
  <c r="I73" i="30"/>
  <c r="K73" i="30"/>
  <c r="L73" i="30"/>
  <c r="M73" i="30"/>
  <c r="N73" i="30"/>
  <c r="R12" i="30"/>
  <c r="S5" i="24" l="1"/>
  <c r="A45" i="34" l="1"/>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8" i="34"/>
  <c r="AD5" i="34"/>
  <c r="V5" i="34"/>
  <c r="I5" i="34"/>
  <c r="F5" i="34"/>
  <c r="J3" i="34"/>
  <c r="C1" i="34" l="1"/>
  <c r="A22" i="4" l="1"/>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C23" i="4"/>
  <c r="C24" i="4"/>
  <c r="C25" i="4"/>
  <c r="C26" i="4"/>
  <c r="C27" i="4"/>
  <c r="C28" i="4"/>
  <c r="C29" i="4"/>
  <c r="C39" i="4" l="1"/>
  <c r="C41" i="4" l="1"/>
  <c r="C48" i="4" l="1"/>
  <c r="C47" i="4"/>
  <c r="C46" i="4"/>
  <c r="C45" i="4"/>
  <c r="C44" i="4"/>
  <c r="C43" i="4"/>
  <c r="C42" i="4"/>
  <c r="C40" i="4"/>
  <c r="C38" i="4"/>
  <c r="C37" i="4"/>
  <c r="C36" i="4"/>
  <c r="C35" i="4"/>
  <c r="C34" i="4"/>
  <c r="C33" i="4"/>
  <c r="C32" i="4"/>
  <c r="C31" i="4"/>
  <c r="C30" i="4"/>
  <c r="C22" i="4"/>
  <c r="AR48" i="4" l="1"/>
  <c r="CB48" i="4"/>
  <c r="I48" i="4"/>
  <c r="H48" i="4"/>
  <c r="CC48" i="4"/>
  <c r="AS48" i="4"/>
  <c r="BL48" i="4"/>
  <c r="R48" i="4"/>
  <c r="BO48" i="4"/>
  <c r="BP48" i="4"/>
  <c r="CH48" i="4"/>
  <c r="AC48" i="4"/>
  <c r="AK48" i="4"/>
  <c r="AO48" i="4"/>
  <c r="CI48" i="4"/>
  <c r="CD48" i="4"/>
  <c r="D48" i="4"/>
  <c r="CG48" i="4"/>
  <c r="X48" i="4"/>
  <c r="P48" i="4"/>
  <c r="BV48" i="4"/>
  <c r="BX48" i="4"/>
  <c r="AD48" i="4"/>
  <c r="CA48" i="4"/>
  <c r="CF48" i="4"/>
  <c r="T48" i="4"/>
  <c r="Y48" i="4"/>
  <c r="AU48" i="4"/>
  <c r="BQ48" i="4"/>
  <c r="BA48" i="4"/>
  <c r="AJ48" i="4"/>
  <c r="BE48" i="4"/>
  <c r="BT48" i="4"/>
  <c r="W48" i="4"/>
  <c r="CJ48" i="4"/>
  <c r="AP48" i="4"/>
  <c r="CM48" i="4"/>
  <c r="BD48" i="4"/>
  <c r="O48" i="4"/>
  <c r="AL48" i="4"/>
  <c r="BI48" i="4"/>
  <c r="BZ48" i="4"/>
  <c r="Z48" i="4"/>
  <c r="AT48" i="4"/>
  <c r="BM48" i="4"/>
  <c r="AM48" i="4"/>
  <c r="E48" i="4"/>
  <c r="BB48" i="4"/>
  <c r="K48" i="4"/>
  <c r="M48" i="4"/>
  <c r="AI48" i="4"/>
  <c r="AW48" i="4"/>
  <c r="BG48" i="4"/>
  <c r="BK48" i="4"/>
  <c r="BH48" i="4"/>
  <c r="CE48" i="4"/>
  <c r="N48" i="4"/>
  <c r="U48" i="4"/>
  <c r="BU48" i="4"/>
  <c r="Q48" i="4"/>
  <c r="BN48" i="4"/>
  <c r="AA48" i="4"/>
  <c r="AG48" i="4"/>
  <c r="AY48" i="4"/>
  <c r="BS48" i="4"/>
  <c r="CL48" i="4"/>
  <c r="G48" i="4"/>
  <c r="S48" i="4"/>
  <c r="AE48" i="4"/>
  <c r="AF48" i="4"/>
  <c r="AV48" i="4"/>
  <c r="V48" i="4"/>
  <c r="J48" i="4"/>
  <c r="AQ48" i="4"/>
  <c r="BJ48" i="4"/>
  <c r="AX48" i="4"/>
  <c r="BC48" i="4"/>
  <c r="BF48" i="4"/>
  <c r="AH48" i="4"/>
  <c r="CK48" i="4"/>
  <c r="L48" i="4"/>
  <c r="BW48" i="4"/>
  <c r="AB48" i="4"/>
  <c r="AN48" i="4"/>
  <c r="BY48" i="4"/>
  <c r="F48" i="4"/>
  <c r="AZ48" i="4"/>
  <c r="BR48" i="4"/>
  <c r="AD10" i="24" l="1"/>
  <c r="K62" i="30" l="1"/>
  <c r="T12" i="30" l="1"/>
  <c r="U12" i="30"/>
  <c r="W12" i="30"/>
  <c r="X12" i="30"/>
  <c r="Z12" i="30"/>
  <c r="AA12" i="30"/>
  <c r="AC12" i="30"/>
  <c r="AD12" i="30"/>
  <c r="AF12" i="30"/>
  <c r="AG12" i="30"/>
  <c r="AI12" i="30"/>
  <c r="AJ12" i="30"/>
  <c r="AL12" i="30"/>
  <c r="AM12" i="30"/>
  <c r="D12" i="30" l="1"/>
  <c r="AN12" i="30"/>
  <c r="N12" i="30" s="1"/>
  <c r="AE12" i="30"/>
  <c r="K12" i="30" s="1"/>
  <c r="V12" i="30"/>
  <c r="F12" i="30" s="1"/>
  <c r="AH12" i="30"/>
  <c r="L12" i="30" s="1"/>
  <c r="AB12" i="30"/>
  <c r="I12" i="30" s="1"/>
  <c r="AK12" i="30"/>
  <c r="M12" i="30" s="1"/>
  <c r="Y12" i="30"/>
  <c r="H12" i="30" s="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7" i="1"/>
  <c r="J17" i="1"/>
  <c r="K17"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0" i="1"/>
  <c r="J30" i="1"/>
  <c r="K30"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3" i="1"/>
  <c r="J43" i="1"/>
  <c r="K43"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6" i="1"/>
  <c r="J56" i="1"/>
  <c r="K56"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69" i="1"/>
  <c r="J69" i="1"/>
  <c r="K69"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2" i="1"/>
  <c r="J82" i="1"/>
  <c r="K82"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5" i="1"/>
  <c r="J95" i="1"/>
  <c r="K95"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8" i="1"/>
  <c r="J108" i="1"/>
  <c r="K108"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1" i="1"/>
  <c r="J121" i="1"/>
  <c r="K121"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4" i="1"/>
  <c r="J134" i="1"/>
  <c r="K134"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7" i="1"/>
  <c r="J147" i="1"/>
  <c r="K147"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0" i="1"/>
  <c r="J160" i="1"/>
  <c r="K160"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3" i="1"/>
  <c r="J173" i="1"/>
  <c r="K173"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6" i="1"/>
  <c r="J186" i="1"/>
  <c r="K186"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199" i="1"/>
  <c r="J199" i="1"/>
  <c r="K199"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2" i="1"/>
  <c r="J212" i="1"/>
  <c r="K212"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5" i="1"/>
  <c r="J225" i="1"/>
  <c r="K225"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8" i="1"/>
  <c r="J238" i="1"/>
  <c r="K238"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1" i="1"/>
  <c r="J251" i="1"/>
  <c r="K251"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4" i="1"/>
  <c r="J264" i="1"/>
  <c r="K264"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7" i="1"/>
  <c r="J277" i="1"/>
  <c r="K277"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I386" i="1"/>
  <c r="J386" i="1"/>
  <c r="K386" i="1"/>
  <c r="I387" i="1"/>
  <c r="J387" i="1"/>
  <c r="K387" i="1"/>
  <c r="I388" i="1"/>
  <c r="J388" i="1"/>
  <c r="K388" i="1"/>
  <c r="I389" i="1"/>
  <c r="J389" i="1"/>
  <c r="K389" i="1"/>
  <c r="I390" i="1"/>
  <c r="J390" i="1"/>
  <c r="K390" i="1"/>
  <c r="I391" i="1"/>
  <c r="J391" i="1"/>
  <c r="K391" i="1"/>
  <c r="I392" i="1"/>
  <c r="J392" i="1"/>
  <c r="K392" i="1"/>
  <c r="I393" i="1"/>
  <c r="J393" i="1"/>
  <c r="K393" i="1"/>
  <c r="I394" i="1"/>
  <c r="J394" i="1"/>
  <c r="K394" i="1"/>
  <c r="I395" i="1"/>
  <c r="J395" i="1"/>
  <c r="K395" i="1"/>
  <c r="I396" i="1"/>
  <c r="J396" i="1"/>
  <c r="K396" i="1"/>
  <c r="I397" i="1"/>
  <c r="J397" i="1"/>
  <c r="K397" i="1"/>
  <c r="I398" i="1"/>
  <c r="J398" i="1"/>
  <c r="K398" i="1"/>
  <c r="I399" i="1"/>
  <c r="J399" i="1"/>
  <c r="K399" i="1"/>
  <c r="I400" i="1"/>
  <c r="J400" i="1"/>
  <c r="K400" i="1"/>
  <c r="I401" i="1"/>
  <c r="J401" i="1"/>
  <c r="K401" i="1"/>
  <c r="I402" i="1"/>
  <c r="J402" i="1"/>
  <c r="K402" i="1"/>
  <c r="I403" i="1"/>
  <c r="J403" i="1"/>
  <c r="K403" i="1"/>
  <c r="I404" i="1"/>
  <c r="J404" i="1"/>
  <c r="K404" i="1"/>
  <c r="I405" i="1"/>
  <c r="J405" i="1"/>
  <c r="K405" i="1"/>
  <c r="I406" i="1"/>
  <c r="J406" i="1"/>
  <c r="K406" i="1"/>
  <c r="I407" i="1"/>
  <c r="J407" i="1"/>
  <c r="K407" i="1"/>
  <c r="I408" i="1"/>
  <c r="J408" i="1"/>
  <c r="K408" i="1"/>
  <c r="I409" i="1"/>
  <c r="J409" i="1"/>
  <c r="K409" i="1"/>
  <c r="I410" i="1"/>
  <c r="J410" i="1"/>
  <c r="K410" i="1"/>
  <c r="I411" i="1"/>
  <c r="J411" i="1"/>
  <c r="K411" i="1"/>
  <c r="I412" i="1"/>
  <c r="J412" i="1"/>
  <c r="K412" i="1"/>
  <c r="I413" i="1"/>
  <c r="J413" i="1"/>
  <c r="K413" i="1"/>
  <c r="I414" i="1"/>
  <c r="J414" i="1"/>
  <c r="K414" i="1"/>
  <c r="I415" i="1"/>
  <c r="J415" i="1"/>
  <c r="K415" i="1"/>
  <c r="I416" i="1"/>
  <c r="J416" i="1"/>
  <c r="K416" i="1"/>
  <c r="I417" i="1"/>
  <c r="J417" i="1"/>
  <c r="K417" i="1"/>
  <c r="I418" i="1"/>
  <c r="J418" i="1"/>
  <c r="K418" i="1"/>
  <c r="I419" i="1"/>
  <c r="J419" i="1"/>
  <c r="K419" i="1"/>
  <c r="I420" i="1"/>
  <c r="J420" i="1"/>
  <c r="K420" i="1"/>
  <c r="I421" i="1"/>
  <c r="J421" i="1"/>
  <c r="K421" i="1"/>
  <c r="I422" i="1"/>
  <c r="J422" i="1"/>
  <c r="K422" i="1"/>
  <c r="I423" i="1"/>
  <c r="J423" i="1"/>
  <c r="K423" i="1"/>
  <c r="I424" i="1"/>
  <c r="J424" i="1"/>
  <c r="K424" i="1"/>
  <c r="I425" i="1"/>
  <c r="J425" i="1"/>
  <c r="K425" i="1"/>
  <c r="I426" i="1"/>
  <c r="J426" i="1"/>
  <c r="K426" i="1"/>
  <c r="I427" i="1"/>
  <c r="J427" i="1"/>
  <c r="K427" i="1"/>
  <c r="I428" i="1"/>
  <c r="J428" i="1"/>
  <c r="K428" i="1"/>
  <c r="I429" i="1"/>
  <c r="J429" i="1"/>
  <c r="K429" i="1"/>
  <c r="I430" i="1"/>
  <c r="J430" i="1"/>
  <c r="K430" i="1"/>
  <c r="I431" i="1"/>
  <c r="J431" i="1"/>
  <c r="K431" i="1"/>
  <c r="I432" i="1"/>
  <c r="J432" i="1"/>
  <c r="K432" i="1"/>
  <c r="I433" i="1"/>
  <c r="J433" i="1"/>
  <c r="K433" i="1"/>
  <c r="I434" i="1"/>
  <c r="J434" i="1"/>
  <c r="K434" i="1"/>
  <c r="I435" i="1"/>
  <c r="J435" i="1"/>
  <c r="K435" i="1"/>
  <c r="I436" i="1"/>
  <c r="J436" i="1"/>
  <c r="K436" i="1"/>
  <c r="I437" i="1"/>
  <c r="J437" i="1"/>
  <c r="K437" i="1"/>
  <c r="I438" i="1"/>
  <c r="J438" i="1"/>
  <c r="K438" i="1"/>
  <c r="I439" i="1"/>
  <c r="J439" i="1"/>
  <c r="K439" i="1"/>
  <c r="I440" i="1"/>
  <c r="J440" i="1"/>
  <c r="K440" i="1"/>
  <c r="I441" i="1"/>
  <c r="J441" i="1"/>
  <c r="K441" i="1"/>
  <c r="I442" i="1"/>
  <c r="J442" i="1"/>
  <c r="K442" i="1"/>
  <c r="I443" i="1"/>
  <c r="J443" i="1"/>
  <c r="K443" i="1"/>
  <c r="I444" i="1"/>
  <c r="J444" i="1"/>
  <c r="K444" i="1"/>
  <c r="I445" i="1"/>
  <c r="J445" i="1"/>
  <c r="K445" i="1"/>
  <c r="I446" i="1"/>
  <c r="J446" i="1"/>
  <c r="K446" i="1"/>
  <c r="I447" i="1"/>
  <c r="J447" i="1"/>
  <c r="K447" i="1"/>
  <c r="I448" i="1"/>
  <c r="J448" i="1"/>
  <c r="K448" i="1"/>
  <c r="I449" i="1"/>
  <c r="J449" i="1"/>
  <c r="K449" i="1"/>
  <c r="I450" i="1"/>
  <c r="J450" i="1"/>
  <c r="K450" i="1"/>
  <c r="I451" i="1"/>
  <c r="J451" i="1"/>
  <c r="K451" i="1"/>
  <c r="I452" i="1"/>
  <c r="J452" i="1"/>
  <c r="K452" i="1"/>
  <c r="I453" i="1"/>
  <c r="J453" i="1"/>
  <c r="K453" i="1"/>
  <c r="I454" i="1"/>
  <c r="J454" i="1"/>
  <c r="K454" i="1"/>
  <c r="I455" i="1"/>
  <c r="J455" i="1"/>
  <c r="K455" i="1"/>
  <c r="I456" i="1"/>
  <c r="J456" i="1"/>
  <c r="K456" i="1"/>
  <c r="I457" i="1"/>
  <c r="J457" i="1"/>
  <c r="K457" i="1"/>
  <c r="I458" i="1"/>
  <c r="J458" i="1"/>
  <c r="K458" i="1"/>
  <c r="I459" i="1"/>
  <c r="J459" i="1"/>
  <c r="K459" i="1"/>
  <c r="I460" i="1"/>
  <c r="J460" i="1"/>
  <c r="K460" i="1"/>
  <c r="I461" i="1"/>
  <c r="J461" i="1"/>
  <c r="K461" i="1"/>
  <c r="I462" i="1"/>
  <c r="J462" i="1"/>
  <c r="K462" i="1"/>
  <c r="I463" i="1"/>
  <c r="J463" i="1"/>
  <c r="K463" i="1"/>
  <c r="I464" i="1"/>
  <c r="J464" i="1"/>
  <c r="K464" i="1"/>
  <c r="I465" i="1"/>
  <c r="J465" i="1"/>
  <c r="K465" i="1"/>
  <c r="I466" i="1"/>
  <c r="J466" i="1"/>
  <c r="K466" i="1"/>
  <c r="I467" i="1"/>
  <c r="J467" i="1"/>
  <c r="K467" i="1"/>
  <c r="I468" i="1"/>
  <c r="J468" i="1"/>
  <c r="K468" i="1"/>
  <c r="I469" i="1"/>
  <c r="J469" i="1"/>
  <c r="K469" i="1"/>
  <c r="I470" i="1"/>
  <c r="J470" i="1"/>
  <c r="K470" i="1"/>
  <c r="I471" i="1"/>
  <c r="J471" i="1"/>
  <c r="K471" i="1"/>
  <c r="I472" i="1"/>
  <c r="J472" i="1"/>
  <c r="K472" i="1"/>
  <c r="I473" i="1"/>
  <c r="J473" i="1"/>
  <c r="K473" i="1"/>
  <c r="I474" i="1"/>
  <c r="J474" i="1"/>
  <c r="K474" i="1"/>
  <c r="I475" i="1"/>
  <c r="J475" i="1"/>
  <c r="K475" i="1"/>
  <c r="I476" i="1"/>
  <c r="J476" i="1"/>
  <c r="K476" i="1"/>
  <c r="I477" i="1"/>
  <c r="J477" i="1"/>
  <c r="K477" i="1"/>
  <c r="I478" i="1"/>
  <c r="J478" i="1"/>
  <c r="K478" i="1"/>
  <c r="I479" i="1"/>
  <c r="J479" i="1"/>
  <c r="K479" i="1"/>
  <c r="I480" i="1"/>
  <c r="J480" i="1"/>
  <c r="K480" i="1"/>
  <c r="I481" i="1"/>
  <c r="J481" i="1"/>
  <c r="K481" i="1"/>
  <c r="I482" i="1"/>
  <c r="J482" i="1"/>
  <c r="K482" i="1"/>
  <c r="I483" i="1"/>
  <c r="J483" i="1"/>
  <c r="K483" i="1"/>
  <c r="I484" i="1"/>
  <c r="J484" i="1"/>
  <c r="K484" i="1"/>
  <c r="I485" i="1"/>
  <c r="J485" i="1"/>
  <c r="K485" i="1"/>
  <c r="I486" i="1"/>
  <c r="J486" i="1"/>
  <c r="K486" i="1"/>
  <c r="I487" i="1"/>
  <c r="J487" i="1"/>
  <c r="K487" i="1"/>
  <c r="I488" i="1"/>
  <c r="J488" i="1"/>
  <c r="K488" i="1"/>
  <c r="I489" i="1"/>
  <c r="J489" i="1"/>
  <c r="K489" i="1"/>
  <c r="I490" i="1"/>
  <c r="J490" i="1"/>
  <c r="K490" i="1"/>
  <c r="I491" i="1"/>
  <c r="J491" i="1"/>
  <c r="K491" i="1"/>
  <c r="I492" i="1"/>
  <c r="J492" i="1"/>
  <c r="K492" i="1"/>
  <c r="I493" i="1"/>
  <c r="J493" i="1"/>
  <c r="K493" i="1"/>
  <c r="I494" i="1"/>
  <c r="J494" i="1"/>
  <c r="K494" i="1"/>
  <c r="I495" i="1"/>
  <c r="J495" i="1"/>
  <c r="K495" i="1"/>
  <c r="I496" i="1"/>
  <c r="J496" i="1"/>
  <c r="K496" i="1"/>
  <c r="I497" i="1"/>
  <c r="J497" i="1"/>
  <c r="K497" i="1"/>
  <c r="I498" i="1"/>
  <c r="J498" i="1"/>
  <c r="K498" i="1"/>
  <c r="I499" i="1"/>
  <c r="J499" i="1"/>
  <c r="K499" i="1"/>
  <c r="I500" i="1"/>
  <c r="J500" i="1"/>
  <c r="K500" i="1"/>
  <c r="I501" i="1"/>
  <c r="J501" i="1"/>
  <c r="K501" i="1"/>
  <c r="I502" i="1"/>
  <c r="J502" i="1"/>
  <c r="K502" i="1"/>
  <c r="I503" i="1"/>
  <c r="J503" i="1"/>
  <c r="K503" i="1"/>
  <c r="I504" i="1"/>
  <c r="J504" i="1"/>
  <c r="K504" i="1"/>
  <c r="I505" i="1"/>
  <c r="J505" i="1"/>
  <c r="K505" i="1"/>
  <c r="I506" i="1"/>
  <c r="J506" i="1"/>
  <c r="K506" i="1"/>
  <c r="I507" i="1"/>
  <c r="J507" i="1"/>
  <c r="K507" i="1"/>
  <c r="I508" i="1"/>
  <c r="J508" i="1"/>
  <c r="K508" i="1"/>
  <c r="I509" i="1"/>
  <c r="J509" i="1"/>
  <c r="K509" i="1"/>
  <c r="I510" i="1"/>
  <c r="J510" i="1"/>
  <c r="K510" i="1"/>
  <c r="I511" i="1"/>
  <c r="J511" i="1"/>
  <c r="K511" i="1"/>
  <c r="I512" i="1"/>
  <c r="J512" i="1"/>
  <c r="K512" i="1"/>
  <c r="I513" i="1"/>
  <c r="J513" i="1"/>
  <c r="K513" i="1"/>
  <c r="I514" i="1"/>
  <c r="J514" i="1"/>
  <c r="K514" i="1"/>
  <c r="I515" i="1"/>
  <c r="J515" i="1"/>
  <c r="K515" i="1"/>
  <c r="I516" i="1"/>
  <c r="J516" i="1"/>
  <c r="K516" i="1"/>
  <c r="I517" i="1"/>
  <c r="J517" i="1"/>
  <c r="K517" i="1"/>
  <c r="I518" i="1"/>
  <c r="J518" i="1"/>
  <c r="K518" i="1"/>
  <c r="I519" i="1"/>
  <c r="J519" i="1"/>
  <c r="K519" i="1"/>
  <c r="I520" i="1"/>
  <c r="J520" i="1"/>
  <c r="K520" i="1"/>
  <c r="I521" i="1"/>
  <c r="J521" i="1"/>
  <c r="K521" i="1"/>
  <c r="I522" i="1"/>
  <c r="J522" i="1"/>
  <c r="K522" i="1"/>
  <c r="I523" i="1"/>
  <c r="J523" i="1"/>
  <c r="K523" i="1"/>
  <c r="I524" i="1"/>
  <c r="J524" i="1"/>
  <c r="K524" i="1"/>
  <c r="I525" i="1"/>
  <c r="J525" i="1"/>
  <c r="K525" i="1"/>
  <c r="I526" i="1"/>
  <c r="J526" i="1"/>
  <c r="K526" i="1"/>
  <c r="I527" i="1"/>
  <c r="J527" i="1"/>
  <c r="K527" i="1"/>
  <c r="I528" i="1"/>
  <c r="J528" i="1"/>
  <c r="K528" i="1"/>
  <c r="I529" i="1"/>
  <c r="J529" i="1"/>
  <c r="K529" i="1"/>
  <c r="I530" i="1"/>
  <c r="J530" i="1"/>
  <c r="K530" i="1"/>
  <c r="I531" i="1"/>
  <c r="J531" i="1"/>
  <c r="K531" i="1"/>
  <c r="I532" i="1"/>
  <c r="J532" i="1"/>
  <c r="K532" i="1"/>
  <c r="I533" i="1"/>
  <c r="J533" i="1"/>
  <c r="K533" i="1"/>
  <c r="I534" i="1"/>
  <c r="J534" i="1"/>
  <c r="K534" i="1"/>
  <c r="I535" i="1"/>
  <c r="J535" i="1"/>
  <c r="K535" i="1"/>
  <c r="I536" i="1"/>
  <c r="J536" i="1"/>
  <c r="K536" i="1"/>
  <c r="I537" i="1"/>
  <c r="J537" i="1"/>
  <c r="K537" i="1"/>
  <c r="I538" i="1"/>
  <c r="J538" i="1"/>
  <c r="K538" i="1"/>
  <c r="I539" i="1"/>
  <c r="J539" i="1"/>
  <c r="K539" i="1"/>
  <c r="I540" i="1"/>
  <c r="J540" i="1"/>
  <c r="K540" i="1"/>
  <c r="I541" i="1"/>
  <c r="J541" i="1"/>
  <c r="K541" i="1"/>
  <c r="I542" i="1"/>
  <c r="J542" i="1"/>
  <c r="K542" i="1"/>
  <c r="I543" i="1"/>
  <c r="J543" i="1"/>
  <c r="K543" i="1"/>
  <c r="I544" i="1"/>
  <c r="J544" i="1"/>
  <c r="K544" i="1"/>
  <c r="I545" i="1"/>
  <c r="J545" i="1"/>
  <c r="K545" i="1"/>
  <c r="I546" i="1"/>
  <c r="J546" i="1"/>
  <c r="K546" i="1"/>
  <c r="I547" i="1"/>
  <c r="J547" i="1"/>
  <c r="K547" i="1"/>
  <c r="I548" i="1"/>
  <c r="J548" i="1"/>
  <c r="K548" i="1"/>
  <c r="I549" i="1"/>
  <c r="J549" i="1"/>
  <c r="K549" i="1"/>
  <c r="I550" i="1"/>
  <c r="J550" i="1"/>
  <c r="K550" i="1"/>
  <c r="I551" i="1"/>
  <c r="J551" i="1"/>
  <c r="K551" i="1"/>
  <c r="I552" i="1"/>
  <c r="J552" i="1"/>
  <c r="K552" i="1"/>
  <c r="I553" i="1"/>
  <c r="J553" i="1"/>
  <c r="K553" i="1"/>
  <c r="I554" i="1"/>
  <c r="J554" i="1"/>
  <c r="K554" i="1"/>
  <c r="I555" i="1"/>
  <c r="J555" i="1"/>
  <c r="K555" i="1"/>
  <c r="I556" i="1"/>
  <c r="J556" i="1"/>
  <c r="K556" i="1"/>
  <c r="I557" i="1"/>
  <c r="J557" i="1"/>
  <c r="K557" i="1"/>
  <c r="I558" i="1"/>
  <c r="J558" i="1"/>
  <c r="K558" i="1"/>
  <c r="I559" i="1"/>
  <c r="J559" i="1"/>
  <c r="K559" i="1"/>
  <c r="I560" i="1"/>
  <c r="J560" i="1"/>
  <c r="K560" i="1"/>
  <c r="I561" i="1"/>
  <c r="J561" i="1"/>
  <c r="K561" i="1"/>
  <c r="I562" i="1"/>
  <c r="J562" i="1"/>
  <c r="K562" i="1"/>
  <c r="I563" i="1"/>
  <c r="J563" i="1"/>
  <c r="K563" i="1"/>
  <c r="I564" i="1"/>
  <c r="J564" i="1"/>
  <c r="K564" i="1"/>
  <c r="I565" i="1"/>
  <c r="J565" i="1"/>
  <c r="K565" i="1"/>
  <c r="I566" i="1"/>
  <c r="J566" i="1"/>
  <c r="K566" i="1"/>
  <c r="I567" i="1"/>
  <c r="J567" i="1"/>
  <c r="K567" i="1"/>
  <c r="I568" i="1"/>
  <c r="J568" i="1"/>
  <c r="K568" i="1"/>
  <c r="I569" i="1"/>
  <c r="J569" i="1"/>
  <c r="K569" i="1"/>
  <c r="I570" i="1"/>
  <c r="J570" i="1"/>
  <c r="K570" i="1"/>
  <c r="I571" i="1"/>
  <c r="J571" i="1"/>
  <c r="K571" i="1"/>
  <c r="I572" i="1"/>
  <c r="J572" i="1"/>
  <c r="K572" i="1"/>
  <c r="I573" i="1"/>
  <c r="J573" i="1"/>
  <c r="K573" i="1"/>
  <c r="I574" i="1"/>
  <c r="J574" i="1"/>
  <c r="K574" i="1"/>
  <c r="I575" i="1"/>
  <c r="J575" i="1"/>
  <c r="K575" i="1"/>
  <c r="I576" i="1"/>
  <c r="J576" i="1"/>
  <c r="K576" i="1"/>
  <c r="I577" i="1"/>
  <c r="J577" i="1"/>
  <c r="K577" i="1"/>
  <c r="I578" i="1"/>
  <c r="J578" i="1"/>
  <c r="K578" i="1"/>
  <c r="I579" i="1"/>
  <c r="J579" i="1"/>
  <c r="K579" i="1"/>
  <c r="I580" i="1"/>
  <c r="J580" i="1"/>
  <c r="K580" i="1"/>
  <c r="I581" i="1"/>
  <c r="J581" i="1"/>
  <c r="K581" i="1"/>
  <c r="I582" i="1"/>
  <c r="J582" i="1"/>
  <c r="K582" i="1"/>
  <c r="I583" i="1"/>
  <c r="J583" i="1"/>
  <c r="K583" i="1"/>
  <c r="I584" i="1"/>
  <c r="J584" i="1"/>
  <c r="K584" i="1"/>
  <c r="I585" i="1"/>
  <c r="J585" i="1"/>
  <c r="K585" i="1"/>
  <c r="I586" i="1"/>
  <c r="J586" i="1"/>
  <c r="K586" i="1"/>
  <c r="I587" i="1"/>
  <c r="J587" i="1"/>
  <c r="K587" i="1"/>
  <c r="I588" i="1"/>
  <c r="J588" i="1"/>
  <c r="K588" i="1"/>
  <c r="I589" i="1"/>
  <c r="J589" i="1"/>
  <c r="K589" i="1"/>
  <c r="I590" i="1"/>
  <c r="J590" i="1"/>
  <c r="K590" i="1"/>
  <c r="I591" i="1"/>
  <c r="J591" i="1"/>
  <c r="K591" i="1"/>
  <c r="I592" i="1"/>
  <c r="J592" i="1"/>
  <c r="K592" i="1"/>
  <c r="I593" i="1"/>
  <c r="J593" i="1"/>
  <c r="K593" i="1"/>
  <c r="I594" i="1"/>
  <c r="J594" i="1"/>
  <c r="K594" i="1"/>
  <c r="I595" i="1"/>
  <c r="J595" i="1"/>
  <c r="K595" i="1"/>
  <c r="I596" i="1"/>
  <c r="J596" i="1"/>
  <c r="K596" i="1"/>
  <c r="I597" i="1"/>
  <c r="J597" i="1"/>
  <c r="K597" i="1"/>
  <c r="I598" i="1"/>
  <c r="J598" i="1"/>
  <c r="K598" i="1"/>
  <c r="I599" i="1"/>
  <c r="J599" i="1"/>
  <c r="K599" i="1"/>
  <c r="I600" i="1"/>
  <c r="J600" i="1"/>
  <c r="K600" i="1"/>
  <c r="I601" i="1"/>
  <c r="J601" i="1"/>
  <c r="K601" i="1"/>
  <c r="I602" i="1"/>
  <c r="J602" i="1"/>
  <c r="K602" i="1"/>
  <c r="I603" i="1"/>
  <c r="J603" i="1"/>
  <c r="K603" i="1"/>
  <c r="I604" i="1"/>
  <c r="J604" i="1"/>
  <c r="K604" i="1"/>
  <c r="I605" i="1"/>
  <c r="J605" i="1"/>
  <c r="K605" i="1"/>
  <c r="I606" i="1"/>
  <c r="J606" i="1"/>
  <c r="K606" i="1"/>
  <c r="I607" i="1"/>
  <c r="J607" i="1"/>
  <c r="K607" i="1"/>
  <c r="I608" i="1"/>
  <c r="J608" i="1"/>
  <c r="K608" i="1"/>
  <c r="I609" i="1"/>
  <c r="J609" i="1"/>
  <c r="K609" i="1"/>
  <c r="I610" i="1"/>
  <c r="J610" i="1"/>
  <c r="K610" i="1"/>
  <c r="I611" i="1"/>
  <c r="J611" i="1"/>
  <c r="K611" i="1"/>
  <c r="I612" i="1"/>
  <c r="J612" i="1"/>
  <c r="K612" i="1"/>
  <c r="I613" i="1"/>
  <c r="J613" i="1"/>
  <c r="K613" i="1"/>
  <c r="I614" i="1"/>
  <c r="J614" i="1"/>
  <c r="K614" i="1"/>
  <c r="I615" i="1"/>
  <c r="J615" i="1"/>
  <c r="K615" i="1"/>
  <c r="I616" i="1"/>
  <c r="J616" i="1"/>
  <c r="K616" i="1"/>
  <c r="I617" i="1"/>
  <c r="J617" i="1"/>
  <c r="K617" i="1"/>
  <c r="I618" i="1"/>
  <c r="J618" i="1"/>
  <c r="K618" i="1"/>
  <c r="I619" i="1"/>
  <c r="J619" i="1"/>
  <c r="K619" i="1"/>
  <c r="I620" i="1"/>
  <c r="J620" i="1"/>
  <c r="K620" i="1"/>
  <c r="I621" i="1"/>
  <c r="J621" i="1"/>
  <c r="K621" i="1"/>
  <c r="I622" i="1"/>
  <c r="J622" i="1"/>
  <c r="K622" i="1"/>
  <c r="I623" i="1"/>
  <c r="J623" i="1"/>
  <c r="K623" i="1"/>
  <c r="I624" i="1"/>
  <c r="J624" i="1"/>
  <c r="K624" i="1"/>
  <c r="I625" i="1"/>
  <c r="J625" i="1"/>
  <c r="K625" i="1"/>
  <c r="I626" i="1"/>
  <c r="J626" i="1"/>
  <c r="K626" i="1"/>
  <c r="I627" i="1"/>
  <c r="J627" i="1"/>
  <c r="K627" i="1"/>
  <c r="I628" i="1"/>
  <c r="J628" i="1"/>
  <c r="K628" i="1"/>
  <c r="I629" i="1"/>
  <c r="J629" i="1"/>
  <c r="K629" i="1"/>
  <c r="I630" i="1"/>
  <c r="J630" i="1"/>
  <c r="K630" i="1"/>
  <c r="I631" i="1"/>
  <c r="J631" i="1"/>
  <c r="K631" i="1"/>
  <c r="I632" i="1"/>
  <c r="J632" i="1"/>
  <c r="K632" i="1"/>
  <c r="I633" i="1"/>
  <c r="J633" i="1"/>
  <c r="K633" i="1"/>
  <c r="I634" i="1"/>
  <c r="J634" i="1"/>
  <c r="K634" i="1"/>
  <c r="I635" i="1"/>
  <c r="J635" i="1"/>
  <c r="K635" i="1"/>
  <c r="I636" i="1"/>
  <c r="J636" i="1"/>
  <c r="K636" i="1"/>
  <c r="I637" i="1"/>
  <c r="J637" i="1"/>
  <c r="K637" i="1"/>
  <c r="I638" i="1"/>
  <c r="J638" i="1"/>
  <c r="K638" i="1"/>
  <c r="I639" i="1"/>
  <c r="J639" i="1"/>
  <c r="K639" i="1"/>
  <c r="I640" i="1"/>
  <c r="J640" i="1"/>
  <c r="K640" i="1"/>
  <c r="I641" i="1"/>
  <c r="J641" i="1"/>
  <c r="K641" i="1"/>
  <c r="I642" i="1"/>
  <c r="J642" i="1"/>
  <c r="K642" i="1"/>
  <c r="I643" i="1"/>
  <c r="J643" i="1"/>
  <c r="K643" i="1"/>
  <c r="I644" i="1"/>
  <c r="J644" i="1"/>
  <c r="K644" i="1"/>
  <c r="I645" i="1"/>
  <c r="J645" i="1"/>
  <c r="K645" i="1"/>
  <c r="I646" i="1"/>
  <c r="J646" i="1"/>
  <c r="K646" i="1"/>
  <c r="I647" i="1"/>
  <c r="J647" i="1"/>
  <c r="K647" i="1"/>
  <c r="I648" i="1"/>
  <c r="J648" i="1"/>
  <c r="K648" i="1"/>
  <c r="I649" i="1"/>
  <c r="J649" i="1"/>
  <c r="K649" i="1"/>
  <c r="I650" i="1"/>
  <c r="J650" i="1"/>
  <c r="K650" i="1"/>
  <c r="I651" i="1"/>
  <c r="J651" i="1"/>
  <c r="K651" i="1"/>
  <c r="I652" i="1"/>
  <c r="J652" i="1"/>
  <c r="K652" i="1"/>
  <c r="I653" i="1"/>
  <c r="J653" i="1"/>
  <c r="K653" i="1"/>
  <c r="I654" i="1"/>
  <c r="J654" i="1"/>
  <c r="K654" i="1"/>
  <c r="I655" i="1"/>
  <c r="J655" i="1"/>
  <c r="K655" i="1"/>
  <c r="I656" i="1"/>
  <c r="J656" i="1"/>
  <c r="K656" i="1"/>
  <c r="I657" i="1"/>
  <c r="J657" i="1"/>
  <c r="K657" i="1"/>
  <c r="I658" i="1"/>
  <c r="J658" i="1"/>
  <c r="K658" i="1"/>
  <c r="I659" i="1"/>
  <c r="J659" i="1"/>
  <c r="K659" i="1"/>
  <c r="I660" i="1"/>
  <c r="J660" i="1"/>
  <c r="K660" i="1"/>
  <c r="I661" i="1"/>
  <c r="J661" i="1"/>
  <c r="K661" i="1"/>
  <c r="I662" i="1"/>
  <c r="J662" i="1"/>
  <c r="K662" i="1"/>
  <c r="I663" i="1"/>
  <c r="J663" i="1"/>
  <c r="K663" i="1"/>
  <c r="I664" i="1"/>
  <c r="J664" i="1"/>
  <c r="K664" i="1"/>
  <c r="I665" i="1"/>
  <c r="J665" i="1"/>
  <c r="K665" i="1"/>
  <c r="I666" i="1"/>
  <c r="J666" i="1"/>
  <c r="K666" i="1"/>
  <c r="I667" i="1"/>
  <c r="J667" i="1"/>
  <c r="K667" i="1"/>
  <c r="I668" i="1"/>
  <c r="J668" i="1"/>
  <c r="K668" i="1"/>
  <c r="I669" i="1"/>
  <c r="J669" i="1"/>
  <c r="K669" i="1"/>
  <c r="I670" i="1"/>
  <c r="J670" i="1"/>
  <c r="K670" i="1"/>
  <c r="I671" i="1"/>
  <c r="J671" i="1"/>
  <c r="K671" i="1"/>
  <c r="I672" i="1"/>
  <c r="J672" i="1"/>
  <c r="K672" i="1"/>
  <c r="I673" i="1"/>
  <c r="J673" i="1"/>
  <c r="K673" i="1"/>
  <c r="I674" i="1"/>
  <c r="J674" i="1"/>
  <c r="K674" i="1"/>
  <c r="I675" i="1"/>
  <c r="J675" i="1"/>
  <c r="K675" i="1"/>
  <c r="I676" i="1"/>
  <c r="J676" i="1"/>
  <c r="K676" i="1"/>
  <c r="I677" i="1"/>
  <c r="J677" i="1"/>
  <c r="K677" i="1"/>
  <c r="I678" i="1"/>
  <c r="J678" i="1"/>
  <c r="K678" i="1"/>
  <c r="I679" i="1"/>
  <c r="J679" i="1"/>
  <c r="K679" i="1"/>
  <c r="I680" i="1"/>
  <c r="J680" i="1"/>
  <c r="K680" i="1"/>
  <c r="I681" i="1"/>
  <c r="J681" i="1"/>
  <c r="K681" i="1"/>
  <c r="I682" i="1"/>
  <c r="J682" i="1"/>
  <c r="K682" i="1"/>
  <c r="I683" i="1"/>
  <c r="J683" i="1"/>
  <c r="K683" i="1"/>
  <c r="I684" i="1"/>
  <c r="J684" i="1"/>
  <c r="K684" i="1"/>
  <c r="I685" i="1"/>
  <c r="J685" i="1"/>
  <c r="K685" i="1"/>
  <c r="I686" i="1"/>
  <c r="J686" i="1"/>
  <c r="K686" i="1"/>
  <c r="I687" i="1"/>
  <c r="J687" i="1"/>
  <c r="K687" i="1"/>
  <c r="I688" i="1"/>
  <c r="J688" i="1"/>
  <c r="K688" i="1"/>
  <c r="I689" i="1"/>
  <c r="J689" i="1"/>
  <c r="K689" i="1"/>
  <c r="I690" i="1"/>
  <c r="J690" i="1"/>
  <c r="K690" i="1"/>
  <c r="I691" i="1"/>
  <c r="J691" i="1"/>
  <c r="K691" i="1"/>
  <c r="I692" i="1"/>
  <c r="J692" i="1"/>
  <c r="K692" i="1"/>
  <c r="I693" i="1"/>
  <c r="J693" i="1"/>
  <c r="K693" i="1"/>
  <c r="I694" i="1"/>
  <c r="J694" i="1"/>
  <c r="K694" i="1"/>
  <c r="I695" i="1"/>
  <c r="J695" i="1"/>
  <c r="K695" i="1"/>
  <c r="I696" i="1"/>
  <c r="J696" i="1"/>
  <c r="K696" i="1"/>
  <c r="I697" i="1"/>
  <c r="J697" i="1"/>
  <c r="K697" i="1"/>
  <c r="I698" i="1"/>
  <c r="J698" i="1"/>
  <c r="K698" i="1"/>
  <c r="I699" i="1"/>
  <c r="J699" i="1"/>
  <c r="K699" i="1"/>
  <c r="I700" i="1"/>
  <c r="J700" i="1"/>
  <c r="K700" i="1"/>
  <c r="I701" i="1"/>
  <c r="J701" i="1"/>
  <c r="K701" i="1"/>
  <c r="I702" i="1"/>
  <c r="J702" i="1"/>
  <c r="K702" i="1"/>
  <c r="I703" i="1"/>
  <c r="J703" i="1"/>
  <c r="K703" i="1"/>
  <c r="I704" i="1"/>
  <c r="J704" i="1"/>
  <c r="K704" i="1"/>
  <c r="I705" i="1"/>
  <c r="J705" i="1"/>
  <c r="K705" i="1"/>
  <c r="I706" i="1"/>
  <c r="J706" i="1"/>
  <c r="K706" i="1"/>
  <c r="I707" i="1"/>
  <c r="J707" i="1"/>
  <c r="K707" i="1"/>
  <c r="I708" i="1"/>
  <c r="J708" i="1"/>
  <c r="K708" i="1"/>
  <c r="I709" i="1"/>
  <c r="J709" i="1"/>
  <c r="K709" i="1"/>
  <c r="I710" i="1"/>
  <c r="J710" i="1"/>
  <c r="K710" i="1"/>
  <c r="I711" i="1"/>
  <c r="J711" i="1"/>
  <c r="K711" i="1"/>
  <c r="I712" i="1"/>
  <c r="J712" i="1"/>
  <c r="K712" i="1"/>
  <c r="I713" i="1"/>
  <c r="J713" i="1"/>
  <c r="K713" i="1"/>
  <c r="I714" i="1"/>
  <c r="J714" i="1"/>
  <c r="K714" i="1"/>
  <c r="I715" i="1"/>
  <c r="J715" i="1"/>
  <c r="K715" i="1"/>
  <c r="I716" i="1"/>
  <c r="J716" i="1"/>
  <c r="K716" i="1"/>
  <c r="I717" i="1"/>
  <c r="J717" i="1"/>
  <c r="K717" i="1"/>
  <c r="I718" i="1"/>
  <c r="J718" i="1"/>
  <c r="K718" i="1"/>
  <c r="I719" i="1"/>
  <c r="J719" i="1"/>
  <c r="K719" i="1"/>
  <c r="I720" i="1"/>
  <c r="J720" i="1"/>
  <c r="K720" i="1"/>
  <c r="I721" i="1"/>
  <c r="J721" i="1"/>
  <c r="K721" i="1"/>
  <c r="I722" i="1"/>
  <c r="J722" i="1"/>
  <c r="K722" i="1"/>
  <c r="I723" i="1"/>
  <c r="J723" i="1"/>
  <c r="K723" i="1"/>
  <c r="I724" i="1"/>
  <c r="J724" i="1"/>
  <c r="K724" i="1"/>
  <c r="I725" i="1"/>
  <c r="J725" i="1"/>
  <c r="K725" i="1"/>
  <c r="I726" i="1"/>
  <c r="J726" i="1"/>
  <c r="K726" i="1"/>
  <c r="I727" i="1"/>
  <c r="J727" i="1"/>
  <c r="K727" i="1"/>
  <c r="I728" i="1"/>
  <c r="J728" i="1"/>
  <c r="K728" i="1"/>
  <c r="I729" i="1"/>
  <c r="J729" i="1"/>
  <c r="K729" i="1"/>
  <c r="I730" i="1"/>
  <c r="J730" i="1"/>
  <c r="K730" i="1"/>
  <c r="I731" i="1"/>
  <c r="J731" i="1"/>
  <c r="K731" i="1"/>
  <c r="I732" i="1"/>
  <c r="J732" i="1"/>
  <c r="K732" i="1"/>
  <c r="I733" i="1"/>
  <c r="J733" i="1"/>
  <c r="K733" i="1"/>
  <c r="I734" i="1"/>
  <c r="J734" i="1"/>
  <c r="K734" i="1"/>
  <c r="I735" i="1"/>
  <c r="J735" i="1"/>
  <c r="K735" i="1"/>
  <c r="I736" i="1"/>
  <c r="J736" i="1"/>
  <c r="K736" i="1"/>
  <c r="I737" i="1"/>
  <c r="J737" i="1"/>
  <c r="K737" i="1"/>
  <c r="I738" i="1"/>
  <c r="J738" i="1"/>
  <c r="K738" i="1"/>
  <c r="I739" i="1"/>
  <c r="J739" i="1"/>
  <c r="K739" i="1"/>
  <c r="I740" i="1"/>
  <c r="J740" i="1"/>
  <c r="K740" i="1"/>
  <c r="I741" i="1"/>
  <c r="J741" i="1"/>
  <c r="K741" i="1"/>
  <c r="I742" i="1"/>
  <c r="J742" i="1"/>
  <c r="K742" i="1"/>
  <c r="I743" i="1"/>
  <c r="J743" i="1"/>
  <c r="K743" i="1"/>
  <c r="I744" i="1"/>
  <c r="J744" i="1"/>
  <c r="K744" i="1"/>
  <c r="I745" i="1"/>
  <c r="J745" i="1"/>
  <c r="K745" i="1"/>
  <c r="I746" i="1"/>
  <c r="J746" i="1"/>
  <c r="K746" i="1"/>
  <c r="I747" i="1"/>
  <c r="J747" i="1"/>
  <c r="K747" i="1"/>
  <c r="I748" i="1"/>
  <c r="J748" i="1"/>
  <c r="K748" i="1"/>
  <c r="I749" i="1"/>
  <c r="J749" i="1"/>
  <c r="K749" i="1"/>
  <c r="I750" i="1"/>
  <c r="J750" i="1"/>
  <c r="K750" i="1"/>
  <c r="I751" i="1"/>
  <c r="J751" i="1"/>
  <c r="K751" i="1"/>
  <c r="I752" i="1"/>
  <c r="J752" i="1"/>
  <c r="K752" i="1"/>
  <c r="I753" i="1"/>
  <c r="J753" i="1"/>
  <c r="K753" i="1"/>
  <c r="I754" i="1"/>
  <c r="J754" i="1"/>
  <c r="K754" i="1"/>
  <c r="I755" i="1"/>
  <c r="J755" i="1"/>
  <c r="K755" i="1"/>
  <c r="I756" i="1"/>
  <c r="J756" i="1"/>
  <c r="K756" i="1"/>
  <c r="I757" i="1"/>
  <c r="J757" i="1"/>
  <c r="K757" i="1"/>
  <c r="I758" i="1"/>
  <c r="J758" i="1"/>
  <c r="K758" i="1"/>
  <c r="I759" i="1"/>
  <c r="J759" i="1"/>
  <c r="K759" i="1"/>
  <c r="I760" i="1"/>
  <c r="J760" i="1"/>
  <c r="K760" i="1"/>
  <c r="I761" i="1"/>
  <c r="J761" i="1"/>
  <c r="K761" i="1"/>
  <c r="I762" i="1"/>
  <c r="J762" i="1"/>
  <c r="K762" i="1"/>
  <c r="I763" i="1"/>
  <c r="J763" i="1"/>
  <c r="K763" i="1"/>
  <c r="I764" i="1"/>
  <c r="J764" i="1"/>
  <c r="K764" i="1"/>
  <c r="I765" i="1"/>
  <c r="J765" i="1"/>
  <c r="K765" i="1"/>
  <c r="I766" i="1"/>
  <c r="J766" i="1"/>
  <c r="K766" i="1"/>
  <c r="I767" i="1"/>
  <c r="J767" i="1"/>
  <c r="K767" i="1"/>
  <c r="I768" i="1"/>
  <c r="J768" i="1"/>
  <c r="K768" i="1"/>
  <c r="I769" i="1"/>
  <c r="J769" i="1"/>
  <c r="K769" i="1"/>
  <c r="I770" i="1"/>
  <c r="J770" i="1"/>
  <c r="K770" i="1"/>
  <c r="I771" i="1"/>
  <c r="J771" i="1"/>
  <c r="K771" i="1"/>
  <c r="I772" i="1"/>
  <c r="J772" i="1"/>
  <c r="K772" i="1"/>
  <c r="I773" i="1"/>
  <c r="J773" i="1"/>
  <c r="K773" i="1"/>
  <c r="I774" i="1"/>
  <c r="J774" i="1"/>
  <c r="K774" i="1"/>
  <c r="I775" i="1"/>
  <c r="J775" i="1"/>
  <c r="K775" i="1"/>
  <c r="I776" i="1"/>
  <c r="J776" i="1"/>
  <c r="K776" i="1"/>
  <c r="I777" i="1"/>
  <c r="J777" i="1"/>
  <c r="K777" i="1"/>
  <c r="I778" i="1"/>
  <c r="J778" i="1"/>
  <c r="K778" i="1"/>
  <c r="I779" i="1"/>
  <c r="J779" i="1"/>
  <c r="K779" i="1"/>
  <c r="I780" i="1"/>
  <c r="J780" i="1"/>
  <c r="K780" i="1"/>
  <c r="I781" i="1"/>
  <c r="J781" i="1"/>
  <c r="K781" i="1"/>
  <c r="I782" i="1"/>
  <c r="J782" i="1"/>
  <c r="K782" i="1"/>
  <c r="I783" i="1"/>
  <c r="J783" i="1"/>
  <c r="K783" i="1"/>
  <c r="I784" i="1"/>
  <c r="J784" i="1"/>
  <c r="K784" i="1"/>
  <c r="I785" i="1"/>
  <c r="J785" i="1"/>
  <c r="K785" i="1"/>
  <c r="I786" i="1"/>
  <c r="J786" i="1"/>
  <c r="K786" i="1"/>
  <c r="I787" i="1"/>
  <c r="J787" i="1"/>
  <c r="K787" i="1"/>
  <c r="I788" i="1"/>
  <c r="J788" i="1"/>
  <c r="K788" i="1"/>
  <c r="I789" i="1"/>
  <c r="J789" i="1"/>
  <c r="K789" i="1"/>
  <c r="I790" i="1"/>
  <c r="J790" i="1"/>
  <c r="K790" i="1"/>
  <c r="I791" i="1"/>
  <c r="J791" i="1"/>
  <c r="K791" i="1"/>
  <c r="I792" i="1"/>
  <c r="J792" i="1"/>
  <c r="K792" i="1"/>
  <c r="I793" i="1"/>
  <c r="J793" i="1"/>
  <c r="K793" i="1"/>
  <c r="I794" i="1"/>
  <c r="J794" i="1"/>
  <c r="K794" i="1"/>
  <c r="I795" i="1"/>
  <c r="J795" i="1"/>
  <c r="K795" i="1"/>
  <c r="I796" i="1"/>
  <c r="J796" i="1"/>
  <c r="K796" i="1"/>
  <c r="I797" i="1"/>
  <c r="J797" i="1"/>
  <c r="K797" i="1"/>
  <c r="I798" i="1"/>
  <c r="J798" i="1"/>
  <c r="K798" i="1"/>
  <c r="I799" i="1"/>
  <c r="J799" i="1"/>
  <c r="K799" i="1"/>
  <c r="I800" i="1"/>
  <c r="J800" i="1"/>
  <c r="K800" i="1"/>
  <c r="I801" i="1"/>
  <c r="J801" i="1"/>
  <c r="K801" i="1"/>
  <c r="I802" i="1"/>
  <c r="J802" i="1"/>
  <c r="K802" i="1"/>
  <c r="I803" i="1"/>
  <c r="J803" i="1"/>
  <c r="K803" i="1"/>
  <c r="I804" i="1"/>
  <c r="J804" i="1"/>
  <c r="K804" i="1"/>
  <c r="I805" i="1"/>
  <c r="J805" i="1"/>
  <c r="K805" i="1"/>
  <c r="I806" i="1"/>
  <c r="J806" i="1"/>
  <c r="K806" i="1"/>
  <c r="I807" i="1"/>
  <c r="J807" i="1"/>
  <c r="K807" i="1"/>
  <c r="I808" i="1"/>
  <c r="J808" i="1"/>
  <c r="K808" i="1"/>
  <c r="I809" i="1"/>
  <c r="J809" i="1"/>
  <c r="K809" i="1"/>
  <c r="I810" i="1"/>
  <c r="J810" i="1"/>
  <c r="K810" i="1"/>
  <c r="I811" i="1"/>
  <c r="J811" i="1"/>
  <c r="K811" i="1"/>
  <c r="I812" i="1"/>
  <c r="J812" i="1"/>
  <c r="K812" i="1"/>
  <c r="I813" i="1"/>
  <c r="J813" i="1"/>
  <c r="K813" i="1"/>
  <c r="I814" i="1"/>
  <c r="J814" i="1"/>
  <c r="K814" i="1"/>
  <c r="I815" i="1"/>
  <c r="J815" i="1"/>
  <c r="K815" i="1"/>
  <c r="I816" i="1"/>
  <c r="J816" i="1"/>
  <c r="K816" i="1"/>
  <c r="I817" i="1"/>
  <c r="J817" i="1"/>
  <c r="K817" i="1"/>
  <c r="I818" i="1"/>
  <c r="J818" i="1"/>
  <c r="K818" i="1"/>
  <c r="I819" i="1"/>
  <c r="J819" i="1"/>
  <c r="K819" i="1"/>
  <c r="I820" i="1"/>
  <c r="J820" i="1"/>
  <c r="K820" i="1"/>
  <c r="I821" i="1"/>
  <c r="J821" i="1"/>
  <c r="K821" i="1"/>
  <c r="I822" i="1"/>
  <c r="J822" i="1"/>
  <c r="K822" i="1"/>
  <c r="I823" i="1"/>
  <c r="J823" i="1"/>
  <c r="K823" i="1"/>
  <c r="I824" i="1"/>
  <c r="J824" i="1"/>
  <c r="K824" i="1"/>
  <c r="I825" i="1"/>
  <c r="J825" i="1"/>
  <c r="K825" i="1"/>
  <c r="I826" i="1"/>
  <c r="J826" i="1"/>
  <c r="K826" i="1"/>
  <c r="I827" i="1"/>
  <c r="J827" i="1"/>
  <c r="K827" i="1"/>
  <c r="I828" i="1"/>
  <c r="J828" i="1"/>
  <c r="K828" i="1"/>
  <c r="I829" i="1"/>
  <c r="J829" i="1"/>
  <c r="K829" i="1"/>
  <c r="I830" i="1"/>
  <c r="J830" i="1"/>
  <c r="K830" i="1"/>
  <c r="I831" i="1"/>
  <c r="J831" i="1"/>
  <c r="K831" i="1"/>
  <c r="I832" i="1"/>
  <c r="J832" i="1"/>
  <c r="K832" i="1"/>
  <c r="I833" i="1"/>
  <c r="J833" i="1"/>
  <c r="K833" i="1"/>
  <c r="I834" i="1"/>
  <c r="J834" i="1"/>
  <c r="K834" i="1"/>
  <c r="I835" i="1"/>
  <c r="J835" i="1"/>
  <c r="K835" i="1"/>
  <c r="I836" i="1"/>
  <c r="J836" i="1"/>
  <c r="K836" i="1"/>
  <c r="I837" i="1"/>
  <c r="J837" i="1"/>
  <c r="K837" i="1"/>
  <c r="I838" i="1"/>
  <c r="J838" i="1"/>
  <c r="K838" i="1"/>
  <c r="I839" i="1"/>
  <c r="J839" i="1"/>
  <c r="K839" i="1"/>
  <c r="I840" i="1"/>
  <c r="J840" i="1"/>
  <c r="K840" i="1"/>
  <c r="I841" i="1"/>
  <c r="J841" i="1"/>
  <c r="K841" i="1"/>
  <c r="I842" i="1"/>
  <c r="J842" i="1"/>
  <c r="K842" i="1"/>
  <c r="I843" i="1"/>
  <c r="J843" i="1"/>
  <c r="K843" i="1"/>
  <c r="I844" i="1"/>
  <c r="J844" i="1"/>
  <c r="K844" i="1"/>
  <c r="I845" i="1"/>
  <c r="J845" i="1"/>
  <c r="K845" i="1"/>
  <c r="I846" i="1"/>
  <c r="J846" i="1"/>
  <c r="K846" i="1"/>
  <c r="I847" i="1"/>
  <c r="J847" i="1"/>
  <c r="K847" i="1"/>
  <c r="I848" i="1"/>
  <c r="J848" i="1"/>
  <c r="K848" i="1"/>
  <c r="I849" i="1"/>
  <c r="J849" i="1"/>
  <c r="K849" i="1"/>
  <c r="I850" i="1"/>
  <c r="J850" i="1"/>
  <c r="K850" i="1"/>
  <c r="I851" i="1"/>
  <c r="J851" i="1"/>
  <c r="K851" i="1"/>
  <c r="I852" i="1"/>
  <c r="J852" i="1"/>
  <c r="K852" i="1"/>
  <c r="I853" i="1"/>
  <c r="J853" i="1"/>
  <c r="K853" i="1"/>
  <c r="I854" i="1"/>
  <c r="J854" i="1"/>
  <c r="K854" i="1"/>
  <c r="I855" i="1"/>
  <c r="J855" i="1"/>
  <c r="K855" i="1"/>
  <c r="I856" i="1"/>
  <c r="J856" i="1"/>
  <c r="K856" i="1"/>
  <c r="I857" i="1"/>
  <c r="J857" i="1"/>
  <c r="K857" i="1"/>
  <c r="I858" i="1"/>
  <c r="J858" i="1"/>
  <c r="K858" i="1"/>
  <c r="I859" i="1"/>
  <c r="J859" i="1"/>
  <c r="K859" i="1"/>
  <c r="I860" i="1"/>
  <c r="J860" i="1"/>
  <c r="K860" i="1"/>
  <c r="I861" i="1"/>
  <c r="J861" i="1"/>
  <c r="K861" i="1"/>
  <c r="I862" i="1"/>
  <c r="J862" i="1"/>
  <c r="K862" i="1"/>
  <c r="I863" i="1"/>
  <c r="J863" i="1"/>
  <c r="K863" i="1"/>
  <c r="I864" i="1"/>
  <c r="J864" i="1"/>
  <c r="K864" i="1"/>
  <c r="I865" i="1"/>
  <c r="J865" i="1"/>
  <c r="K865" i="1"/>
  <c r="I866" i="1"/>
  <c r="J866" i="1"/>
  <c r="K866" i="1"/>
  <c r="I867" i="1"/>
  <c r="J867" i="1"/>
  <c r="K867" i="1"/>
  <c r="I868" i="1"/>
  <c r="J868" i="1"/>
  <c r="K868" i="1"/>
  <c r="I869" i="1"/>
  <c r="J869" i="1"/>
  <c r="K869" i="1"/>
  <c r="I870" i="1"/>
  <c r="J870" i="1"/>
  <c r="K870" i="1"/>
  <c r="I871" i="1"/>
  <c r="J871" i="1"/>
  <c r="K871" i="1"/>
  <c r="I872" i="1"/>
  <c r="J872" i="1"/>
  <c r="K872" i="1"/>
  <c r="I873" i="1"/>
  <c r="J873" i="1"/>
  <c r="K873" i="1"/>
  <c r="I874" i="1"/>
  <c r="J874" i="1"/>
  <c r="K874" i="1"/>
  <c r="I875" i="1"/>
  <c r="J875" i="1"/>
  <c r="K875" i="1"/>
  <c r="I876" i="1"/>
  <c r="J876" i="1"/>
  <c r="K876" i="1"/>
  <c r="I877" i="1"/>
  <c r="J877" i="1"/>
  <c r="K877" i="1"/>
  <c r="I878" i="1"/>
  <c r="J878" i="1"/>
  <c r="K878" i="1"/>
  <c r="I879" i="1"/>
  <c r="J879" i="1"/>
  <c r="K879" i="1"/>
  <c r="I880" i="1"/>
  <c r="J880" i="1"/>
  <c r="K880" i="1"/>
  <c r="I881" i="1"/>
  <c r="J881" i="1"/>
  <c r="K881" i="1"/>
  <c r="I882" i="1"/>
  <c r="J882" i="1"/>
  <c r="K882" i="1"/>
  <c r="I883" i="1"/>
  <c r="J883" i="1"/>
  <c r="K883" i="1"/>
  <c r="I884" i="1"/>
  <c r="J884" i="1"/>
  <c r="K884" i="1"/>
  <c r="I885" i="1"/>
  <c r="J885" i="1"/>
  <c r="K885" i="1"/>
  <c r="I886" i="1"/>
  <c r="J886" i="1"/>
  <c r="K886" i="1"/>
  <c r="I887" i="1"/>
  <c r="J887" i="1"/>
  <c r="K887" i="1"/>
  <c r="I888" i="1"/>
  <c r="J888" i="1"/>
  <c r="K888" i="1"/>
  <c r="I889" i="1"/>
  <c r="J889" i="1"/>
  <c r="K889" i="1"/>
  <c r="I890" i="1"/>
  <c r="J890" i="1"/>
  <c r="K890" i="1"/>
  <c r="I891" i="1"/>
  <c r="J891" i="1"/>
  <c r="K891" i="1"/>
  <c r="I892" i="1"/>
  <c r="J892" i="1"/>
  <c r="K892" i="1"/>
  <c r="I893" i="1"/>
  <c r="J893" i="1"/>
  <c r="K893" i="1"/>
  <c r="I894" i="1"/>
  <c r="J894" i="1"/>
  <c r="K894" i="1"/>
  <c r="I895" i="1"/>
  <c r="J895" i="1"/>
  <c r="K895" i="1"/>
  <c r="I896" i="1"/>
  <c r="J896" i="1"/>
  <c r="K896" i="1"/>
  <c r="I897" i="1"/>
  <c r="J897" i="1"/>
  <c r="K897" i="1"/>
  <c r="I898" i="1"/>
  <c r="J898" i="1"/>
  <c r="K898" i="1"/>
  <c r="I899" i="1"/>
  <c r="J899" i="1"/>
  <c r="K899" i="1"/>
  <c r="I900" i="1"/>
  <c r="J900" i="1"/>
  <c r="K900" i="1"/>
  <c r="I901" i="1"/>
  <c r="J901" i="1"/>
  <c r="K901" i="1"/>
  <c r="I902" i="1"/>
  <c r="J902" i="1"/>
  <c r="K902" i="1"/>
  <c r="I903" i="1"/>
  <c r="J903" i="1"/>
  <c r="K903" i="1"/>
  <c r="I904" i="1"/>
  <c r="J904" i="1"/>
  <c r="K904" i="1"/>
  <c r="I905" i="1"/>
  <c r="J905" i="1"/>
  <c r="K905" i="1"/>
  <c r="I906" i="1"/>
  <c r="J906" i="1"/>
  <c r="K906" i="1"/>
  <c r="I907" i="1"/>
  <c r="J907" i="1"/>
  <c r="K907" i="1"/>
  <c r="I908" i="1"/>
  <c r="J908" i="1"/>
  <c r="K908" i="1"/>
  <c r="I909" i="1"/>
  <c r="J909" i="1"/>
  <c r="K909" i="1"/>
  <c r="I910" i="1"/>
  <c r="J910" i="1"/>
  <c r="K910" i="1"/>
  <c r="I911" i="1"/>
  <c r="J911" i="1"/>
  <c r="K911" i="1"/>
  <c r="I912" i="1"/>
  <c r="J912" i="1"/>
  <c r="K912" i="1"/>
  <c r="I913" i="1"/>
  <c r="J913" i="1"/>
  <c r="K913" i="1"/>
  <c r="I914" i="1"/>
  <c r="J914" i="1"/>
  <c r="K914" i="1"/>
  <c r="I915" i="1"/>
  <c r="J915" i="1"/>
  <c r="K915" i="1"/>
  <c r="I916" i="1"/>
  <c r="J916" i="1"/>
  <c r="K916" i="1"/>
  <c r="I917" i="1"/>
  <c r="J917" i="1"/>
  <c r="K917" i="1"/>
  <c r="I918" i="1"/>
  <c r="J918" i="1"/>
  <c r="K918" i="1"/>
  <c r="I919" i="1"/>
  <c r="J919" i="1"/>
  <c r="K919" i="1"/>
  <c r="I920" i="1"/>
  <c r="J920" i="1"/>
  <c r="K920" i="1"/>
  <c r="I921" i="1"/>
  <c r="J921" i="1"/>
  <c r="K921" i="1"/>
  <c r="I922" i="1"/>
  <c r="J922" i="1"/>
  <c r="K922" i="1"/>
  <c r="I923" i="1"/>
  <c r="J923" i="1"/>
  <c r="K923" i="1"/>
  <c r="I924" i="1"/>
  <c r="J924" i="1"/>
  <c r="K924" i="1"/>
  <c r="I925" i="1"/>
  <c r="J925" i="1"/>
  <c r="K925" i="1"/>
  <c r="I926" i="1"/>
  <c r="J926" i="1"/>
  <c r="K926" i="1"/>
  <c r="I927" i="1"/>
  <c r="J927" i="1"/>
  <c r="K927" i="1"/>
  <c r="I928" i="1"/>
  <c r="J928" i="1"/>
  <c r="K928" i="1"/>
  <c r="I929" i="1"/>
  <c r="J929" i="1"/>
  <c r="K929" i="1"/>
  <c r="I930" i="1"/>
  <c r="J930" i="1"/>
  <c r="K930" i="1"/>
  <c r="I931" i="1"/>
  <c r="J931" i="1"/>
  <c r="K931" i="1"/>
  <c r="I932" i="1"/>
  <c r="J932" i="1"/>
  <c r="K932" i="1"/>
  <c r="I933" i="1"/>
  <c r="J933" i="1"/>
  <c r="K933" i="1"/>
  <c r="I934" i="1"/>
  <c r="J934" i="1"/>
  <c r="K934" i="1"/>
  <c r="I935" i="1"/>
  <c r="J935" i="1"/>
  <c r="K935" i="1"/>
  <c r="I936" i="1"/>
  <c r="J936" i="1"/>
  <c r="K936" i="1"/>
  <c r="I937" i="1"/>
  <c r="J937" i="1"/>
  <c r="K937" i="1"/>
  <c r="I938" i="1"/>
  <c r="J938" i="1"/>
  <c r="K938" i="1"/>
  <c r="I939" i="1"/>
  <c r="J939" i="1"/>
  <c r="K939" i="1"/>
  <c r="I940" i="1"/>
  <c r="J940" i="1"/>
  <c r="K940" i="1"/>
  <c r="I941" i="1"/>
  <c r="J941" i="1"/>
  <c r="K941" i="1"/>
  <c r="I942" i="1"/>
  <c r="J942" i="1"/>
  <c r="K942" i="1"/>
  <c r="I943" i="1"/>
  <c r="J943" i="1"/>
  <c r="K943" i="1"/>
  <c r="I944" i="1"/>
  <c r="J944" i="1"/>
  <c r="K944" i="1"/>
  <c r="I945" i="1"/>
  <c r="J945" i="1"/>
  <c r="K945" i="1"/>
  <c r="I946" i="1"/>
  <c r="J946" i="1"/>
  <c r="K946" i="1"/>
  <c r="I947" i="1"/>
  <c r="J947" i="1"/>
  <c r="K947" i="1"/>
  <c r="I948" i="1"/>
  <c r="J948" i="1"/>
  <c r="K948" i="1"/>
  <c r="I949" i="1"/>
  <c r="J949" i="1"/>
  <c r="K949" i="1"/>
  <c r="I950" i="1"/>
  <c r="J950" i="1"/>
  <c r="K950" i="1"/>
  <c r="I951" i="1"/>
  <c r="J951" i="1"/>
  <c r="K951" i="1"/>
  <c r="I952" i="1"/>
  <c r="J952" i="1"/>
  <c r="K952" i="1"/>
  <c r="I953" i="1"/>
  <c r="J953" i="1"/>
  <c r="K953" i="1"/>
  <c r="I954" i="1"/>
  <c r="J954" i="1"/>
  <c r="K954" i="1"/>
  <c r="I955" i="1"/>
  <c r="J955" i="1"/>
  <c r="K955" i="1"/>
  <c r="I956" i="1"/>
  <c r="J956" i="1"/>
  <c r="K956" i="1"/>
  <c r="I957" i="1"/>
  <c r="J957" i="1"/>
  <c r="K957" i="1"/>
  <c r="I958" i="1"/>
  <c r="J958" i="1"/>
  <c r="K958" i="1"/>
  <c r="I959" i="1"/>
  <c r="J959" i="1"/>
  <c r="K959" i="1"/>
  <c r="I960" i="1"/>
  <c r="J960" i="1"/>
  <c r="K960" i="1"/>
  <c r="I961" i="1"/>
  <c r="J961" i="1"/>
  <c r="K961" i="1"/>
  <c r="I962" i="1"/>
  <c r="J962" i="1"/>
  <c r="K962" i="1"/>
  <c r="I963" i="1"/>
  <c r="J963" i="1"/>
  <c r="K963" i="1"/>
  <c r="I964" i="1"/>
  <c r="J964" i="1"/>
  <c r="K964" i="1"/>
  <c r="I965" i="1"/>
  <c r="J965" i="1"/>
  <c r="K965" i="1"/>
  <c r="I966" i="1"/>
  <c r="J966" i="1"/>
  <c r="K966" i="1"/>
  <c r="I967" i="1"/>
  <c r="J967" i="1"/>
  <c r="K967" i="1"/>
  <c r="I968" i="1"/>
  <c r="J968" i="1"/>
  <c r="K968" i="1"/>
  <c r="I969" i="1"/>
  <c r="J969" i="1"/>
  <c r="K969" i="1"/>
  <c r="I970" i="1"/>
  <c r="J970" i="1"/>
  <c r="K970" i="1"/>
  <c r="I971" i="1"/>
  <c r="J971" i="1"/>
  <c r="K971" i="1"/>
  <c r="I972" i="1"/>
  <c r="J972" i="1"/>
  <c r="K972" i="1"/>
  <c r="I973" i="1"/>
  <c r="J973" i="1"/>
  <c r="K973" i="1"/>
  <c r="I974" i="1"/>
  <c r="J974" i="1"/>
  <c r="K974" i="1"/>
  <c r="I975" i="1"/>
  <c r="J975" i="1"/>
  <c r="K975" i="1"/>
  <c r="I976" i="1"/>
  <c r="J976" i="1"/>
  <c r="K976" i="1"/>
  <c r="I977" i="1"/>
  <c r="J977" i="1"/>
  <c r="K977" i="1"/>
  <c r="I978" i="1"/>
  <c r="J978" i="1"/>
  <c r="K978" i="1"/>
  <c r="I979" i="1"/>
  <c r="J979" i="1"/>
  <c r="K979" i="1"/>
  <c r="I980" i="1"/>
  <c r="J980" i="1"/>
  <c r="K980" i="1"/>
  <c r="I981" i="1"/>
  <c r="J981" i="1"/>
  <c r="K981" i="1"/>
  <c r="I982" i="1"/>
  <c r="J982" i="1"/>
  <c r="K982" i="1"/>
  <c r="I983" i="1"/>
  <c r="J983" i="1"/>
  <c r="K983" i="1"/>
  <c r="I984" i="1"/>
  <c r="J984" i="1"/>
  <c r="K984" i="1"/>
  <c r="I985" i="1"/>
  <c r="J985" i="1"/>
  <c r="K985" i="1"/>
  <c r="I986" i="1"/>
  <c r="J986" i="1"/>
  <c r="K986" i="1"/>
  <c r="I987" i="1"/>
  <c r="J987" i="1"/>
  <c r="K987" i="1"/>
  <c r="I988" i="1"/>
  <c r="J988" i="1"/>
  <c r="K988" i="1"/>
  <c r="I989" i="1"/>
  <c r="J989" i="1"/>
  <c r="K989" i="1"/>
  <c r="I990" i="1"/>
  <c r="J990" i="1"/>
  <c r="K990" i="1"/>
  <c r="I991" i="1"/>
  <c r="J991" i="1"/>
  <c r="K991" i="1"/>
  <c r="I992" i="1"/>
  <c r="J992" i="1"/>
  <c r="K992" i="1"/>
  <c r="I993" i="1"/>
  <c r="J993" i="1"/>
  <c r="K993" i="1"/>
  <c r="I994" i="1"/>
  <c r="J994" i="1"/>
  <c r="K994" i="1"/>
  <c r="I995" i="1"/>
  <c r="J995" i="1"/>
  <c r="K995" i="1"/>
  <c r="I996" i="1"/>
  <c r="J996" i="1"/>
  <c r="K996" i="1"/>
  <c r="I997" i="1"/>
  <c r="J997" i="1"/>
  <c r="K997" i="1"/>
  <c r="I998" i="1"/>
  <c r="J998" i="1"/>
  <c r="K998" i="1"/>
  <c r="I999" i="1"/>
  <c r="J999" i="1"/>
  <c r="K999" i="1"/>
  <c r="I1000" i="1"/>
  <c r="J1000" i="1"/>
  <c r="K1000" i="1"/>
  <c r="I1001" i="1"/>
  <c r="J1001" i="1"/>
  <c r="K1001" i="1"/>
  <c r="I1002" i="1"/>
  <c r="J1002" i="1"/>
  <c r="K1002" i="1"/>
  <c r="I1003" i="1"/>
  <c r="J1003" i="1"/>
  <c r="K1003" i="1"/>
  <c r="I1004" i="1"/>
  <c r="J1004" i="1"/>
  <c r="K1004" i="1"/>
  <c r="I1005" i="1"/>
  <c r="J1005" i="1"/>
  <c r="K1005" i="1"/>
  <c r="I1006" i="1"/>
  <c r="J1006" i="1"/>
  <c r="K1006" i="1"/>
  <c r="I1007" i="1"/>
  <c r="J1007" i="1"/>
  <c r="K1007" i="1"/>
  <c r="I1008" i="1"/>
  <c r="J1008" i="1"/>
  <c r="K1008" i="1"/>
  <c r="I1009" i="1"/>
  <c r="J1009" i="1"/>
  <c r="K1009" i="1"/>
  <c r="I1010" i="1"/>
  <c r="J1010" i="1"/>
  <c r="K1010" i="1"/>
  <c r="I1011" i="1"/>
  <c r="J1011" i="1"/>
  <c r="K1011" i="1"/>
  <c r="I1012" i="1"/>
  <c r="J1012" i="1"/>
  <c r="K1012" i="1"/>
  <c r="I1013" i="1"/>
  <c r="J1013" i="1"/>
  <c r="K1013" i="1"/>
  <c r="I1014" i="1"/>
  <c r="J1014" i="1"/>
  <c r="K1014" i="1"/>
  <c r="I1015" i="1"/>
  <c r="J1015" i="1"/>
  <c r="K1015" i="1"/>
  <c r="I1016" i="1"/>
  <c r="J1016" i="1"/>
  <c r="K1016" i="1"/>
  <c r="I1017" i="1"/>
  <c r="J1017" i="1"/>
  <c r="K1017" i="1"/>
  <c r="I1018" i="1"/>
  <c r="J1018" i="1"/>
  <c r="K1018" i="1"/>
  <c r="I1019" i="1"/>
  <c r="J1019" i="1"/>
  <c r="K1019" i="1"/>
  <c r="I1020" i="1"/>
  <c r="J1020" i="1"/>
  <c r="K1020" i="1"/>
  <c r="I1021" i="1"/>
  <c r="J1021" i="1"/>
  <c r="K1021" i="1"/>
  <c r="I1022" i="1"/>
  <c r="J1022" i="1"/>
  <c r="K1022" i="1"/>
  <c r="I1023" i="1"/>
  <c r="J1023" i="1"/>
  <c r="K1023" i="1"/>
  <c r="I1024" i="1"/>
  <c r="J1024" i="1"/>
  <c r="K1024" i="1"/>
  <c r="I1025" i="1"/>
  <c r="J1025" i="1"/>
  <c r="K1025" i="1"/>
  <c r="I1026" i="1"/>
  <c r="J1026" i="1"/>
  <c r="K1026" i="1"/>
  <c r="I1027" i="1"/>
  <c r="J1027" i="1"/>
  <c r="K1027" i="1"/>
  <c r="I1028" i="1"/>
  <c r="J1028" i="1"/>
  <c r="K1028" i="1"/>
  <c r="I1029" i="1"/>
  <c r="J1029" i="1"/>
  <c r="K1029" i="1"/>
  <c r="I1030" i="1"/>
  <c r="J1030" i="1"/>
  <c r="K1030" i="1"/>
  <c r="I1031" i="1"/>
  <c r="J1031" i="1"/>
  <c r="K1031" i="1"/>
  <c r="I1032" i="1"/>
  <c r="J1032" i="1"/>
  <c r="K1032" i="1"/>
  <c r="I1033" i="1"/>
  <c r="J1033" i="1"/>
  <c r="K1033" i="1"/>
  <c r="I1034" i="1"/>
  <c r="J1034" i="1"/>
  <c r="K1034" i="1"/>
  <c r="I1035" i="1"/>
  <c r="J1035" i="1"/>
  <c r="K1035" i="1"/>
  <c r="I1036" i="1"/>
  <c r="J1036" i="1"/>
  <c r="K1036" i="1"/>
  <c r="I1037" i="1"/>
  <c r="J1037" i="1"/>
  <c r="K1037" i="1"/>
  <c r="I1038" i="1"/>
  <c r="J1038" i="1"/>
  <c r="K1038" i="1"/>
  <c r="I1039" i="1"/>
  <c r="J1039" i="1"/>
  <c r="K1039" i="1"/>
  <c r="I1040" i="1"/>
  <c r="J1040" i="1"/>
  <c r="K1040" i="1"/>
  <c r="I1041" i="1"/>
  <c r="J1041" i="1"/>
  <c r="K1041" i="1"/>
  <c r="I1042" i="1"/>
  <c r="J1042" i="1"/>
  <c r="K1042" i="1"/>
  <c r="I1043" i="1"/>
  <c r="J1043" i="1"/>
  <c r="K1043" i="1"/>
  <c r="I1044" i="1"/>
  <c r="J1044" i="1"/>
  <c r="K1044" i="1"/>
  <c r="I1045" i="1"/>
  <c r="J1045" i="1"/>
  <c r="K1045" i="1"/>
  <c r="I1046" i="1"/>
  <c r="J1046" i="1"/>
  <c r="K1046" i="1"/>
  <c r="I1047" i="1"/>
  <c r="J1047" i="1"/>
  <c r="K1047" i="1"/>
  <c r="I1048" i="1"/>
  <c r="J1048" i="1"/>
  <c r="K1048" i="1"/>
  <c r="I1049" i="1"/>
  <c r="J1049" i="1"/>
  <c r="K1049" i="1"/>
  <c r="I1050" i="1"/>
  <c r="J1050" i="1"/>
  <c r="K1050" i="1"/>
  <c r="I1051" i="1"/>
  <c r="J1051" i="1"/>
  <c r="K1051" i="1"/>
  <c r="I1052" i="1"/>
  <c r="J1052" i="1"/>
  <c r="K1052" i="1"/>
  <c r="I1053" i="1"/>
  <c r="J1053" i="1"/>
  <c r="K1053" i="1"/>
  <c r="I1054" i="1"/>
  <c r="J1054" i="1"/>
  <c r="K1054" i="1"/>
  <c r="I1055" i="1"/>
  <c r="J1055" i="1"/>
  <c r="K1055" i="1"/>
  <c r="I1056" i="1"/>
  <c r="J1056" i="1"/>
  <c r="K1056" i="1"/>
  <c r="I1057" i="1"/>
  <c r="J1057" i="1"/>
  <c r="K1057" i="1"/>
  <c r="I1058" i="1"/>
  <c r="J1058" i="1"/>
  <c r="K1058" i="1"/>
  <c r="I1059" i="1"/>
  <c r="J1059" i="1"/>
  <c r="K1059" i="1"/>
  <c r="I1060" i="1"/>
  <c r="J1060" i="1"/>
  <c r="K1060" i="1"/>
  <c r="I1061" i="1"/>
  <c r="J1061" i="1"/>
  <c r="K1061" i="1"/>
  <c r="I1062" i="1"/>
  <c r="J1062" i="1"/>
  <c r="K1062" i="1"/>
  <c r="I1063" i="1"/>
  <c r="J1063" i="1"/>
  <c r="K1063" i="1"/>
  <c r="I1064" i="1"/>
  <c r="J1064" i="1"/>
  <c r="K1064" i="1"/>
  <c r="I1065" i="1"/>
  <c r="J1065" i="1"/>
  <c r="K1065" i="1"/>
  <c r="I1066" i="1"/>
  <c r="J1066" i="1"/>
  <c r="K1066" i="1"/>
  <c r="I1067" i="1"/>
  <c r="J1067" i="1"/>
  <c r="K1067" i="1"/>
  <c r="I1068" i="1"/>
  <c r="J1068" i="1"/>
  <c r="K1068" i="1"/>
  <c r="I1069" i="1"/>
  <c r="J1069" i="1"/>
  <c r="K1069" i="1"/>
  <c r="I1070" i="1"/>
  <c r="J1070" i="1"/>
  <c r="K1070" i="1"/>
  <c r="I1071" i="1"/>
  <c r="J1071" i="1"/>
  <c r="K1071" i="1"/>
  <c r="I1072" i="1"/>
  <c r="J1072" i="1"/>
  <c r="K1072" i="1"/>
  <c r="I1073" i="1"/>
  <c r="J1073" i="1"/>
  <c r="K1073" i="1"/>
  <c r="I1074" i="1"/>
  <c r="J1074" i="1"/>
  <c r="K1074" i="1"/>
  <c r="I1075" i="1"/>
  <c r="J1075" i="1"/>
  <c r="K1075" i="1"/>
  <c r="I1076" i="1"/>
  <c r="J1076" i="1"/>
  <c r="K1076" i="1"/>
  <c r="I1077" i="1"/>
  <c r="J1077" i="1"/>
  <c r="K1077" i="1"/>
  <c r="I1078" i="1"/>
  <c r="J1078" i="1"/>
  <c r="K1078" i="1"/>
  <c r="I1079" i="1"/>
  <c r="J1079" i="1"/>
  <c r="K1079" i="1"/>
  <c r="I1080" i="1"/>
  <c r="J1080" i="1"/>
  <c r="K1080" i="1"/>
  <c r="I1081" i="1"/>
  <c r="J1081" i="1"/>
  <c r="K1081" i="1"/>
  <c r="I1082" i="1"/>
  <c r="J1082" i="1"/>
  <c r="K1082" i="1"/>
  <c r="I1083" i="1"/>
  <c r="J1083" i="1"/>
  <c r="K1083" i="1"/>
  <c r="I1084" i="1"/>
  <c r="J1084" i="1"/>
  <c r="K1084" i="1"/>
  <c r="I1085" i="1"/>
  <c r="J1085" i="1"/>
  <c r="K1085" i="1"/>
  <c r="I1086" i="1"/>
  <c r="J1086" i="1"/>
  <c r="K1086" i="1"/>
  <c r="I1087" i="1"/>
  <c r="J1087" i="1"/>
  <c r="K1087" i="1"/>
  <c r="I1088" i="1"/>
  <c r="J1088" i="1"/>
  <c r="K1088" i="1"/>
  <c r="I1089" i="1"/>
  <c r="J1089" i="1"/>
  <c r="K1089" i="1"/>
  <c r="I1090" i="1"/>
  <c r="J1090" i="1"/>
  <c r="K1090" i="1"/>
  <c r="I1091" i="1"/>
  <c r="J1091" i="1"/>
  <c r="K1091" i="1"/>
  <c r="I1092" i="1"/>
  <c r="J1092" i="1"/>
  <c r="K1092" i="1"/>
  <c r="I1093" i="1"/>
  <c r="J1093" i="1"/>
  <c r="K1093" i="1"/>
  <c r="I1094" i="1"/>
  <c r="J1094" i="1"/>
  <c r="K1094" i="1"/>
  <c r="I1095" i="1"/>
  <c r="J1095" i="1"/>
  <c r="K1095" i="1"/>
  <c r="I1096" i="1"/>
  <c r="J1096" i="1"/>
  <c r="K1096" i="1"/>
  <c r="I1097" i="1"/>
  <c r="J1097" i="1"/>
  <c r="K1097" i="1"/>
  <c r="I1098" i="1"/>
  <c r="J1098" i="1"/>
  <c r="K1098" i="1"/>
  <c r="I1099" i="1"/>
  <c r="J1099" i="1"/>
  <c r="K1099" i="1"/>
  <c r="I1100" i="1"/>
  <c r="J1100" i="1"/>
  <c r="K1100" i="1"/>
  <c r="I1101" i="1"/>
  <c r="J1101" i="1"/>
  <c r="K1101" i="1"/>
  <c r="I1102" i="1"/>
  <c r="J1102" i="1"/>
  <c r="K1102" i="1"/>
  <c r="I1103" i="1"/>
  <c r="J1103" i="1"/>
  <c r="K1103" i="1"/>
  <c r="I1104" i="1"/>
  <c r="J1104" i="1"/>
  <c r="K1104" i="1"/>
  <c r="I1105" i="1"/>
  <c r="J1105" i="1"/>
  <c r="K1105" i="1"/>
  <c r="I1106" i="1"/>
  <c r="J1106" i="1"/>
  <c r="K1106" i="1"/>
  <c r="I1107" i="1"/>
  <c r="J1107" i="1"/>
  <c r="K1107" i="1"/>
  <c r="I1108" i="1"/>
  <c r="J1108" i="1"/>
  <c r="K1108" i="1"/>
  <c r="I1109" i="1"/>
  <c r="J1109" i="1"/>
  <c r="K1109" i="1"/>
  <c r="I1110" i="1"/>
  <c r="J1110" i="1"/>
  <c r="K1110" i="1"/>
  <c r="I1111" i="1"/>
  <c r="J1111" i="1"/>
  <c r="K1111" i="1"/>
  <c r="I1112" i="1"/>
  <c r="J1112" i="1"/>
  <c r="K1112" i="1"/>
  <c r="I1113" i="1"/>
  <c r="J1113" i="1"/>
  <c r="K1113" i="1"/>
  <c r="I1114" i="1"/>
  <c r="J1114" i="1"/>
  <c r="K1114" i="1"/>
  <c r="I1115" i="1"/>
  <c r="J1115" i="1"/>
  <c r="K1115" i="1"/>
  <c r="I1116" i="1"/>
  <c r="J1116" i="1"/>
  <c r="K1116" i="1"/>
  <c r="I1117" i="1"/>
  <c r="J1117" i="1"/>
  <c r="K1117" i="1"/>
  <c r="I1118" i="1"/>
  <c r="J1118" i="1"/>
  <c r="K1118" i="1"/>
  <c r="I1119" i="1"/>
  <c r="J1119" i="1"/>
  <c r="K1119" i="1"/>
  <c r="I1120" i="1"/>
  <c r="J1120" i="1"/>
  <c r="K1120" i="1"/>
  <c r="I1121" i="1"/>
  <c r="J1121" i="1"/>
  <c r="K1121" i="1"/>
  <c r="I1122" i="1"/>
  <c r="J1122" i="1"/>
  <c r="K1122" i="1"/>
  <c r="I1123" i="1"/>
  <c r="J1123" i="1"/>
  <c r="K1123" i="1"/>
  <c r="I1124" i="1"/>
  <c r="J1124" i="1"/>
  <c r="K1124" i="1"/>
  <c r="I1125" i="1"/>
  <c r="J1125" i="1"/>
  <c r="K1125" i="1"/>
  <c r="I1126" i="1"/>
  <c r="J1126" i="1"/>
  <c r="K1126" i="1"/>
  <c r="I1127" i="1"/>
  <c r="J1127" i="1"/>
  <c r="K1127" i="1"/>
  <c r="I1128" i="1"/>
  <c r="J1128" i="1"/>
  <c r="K1128" i="1"/>
  <c r="I1129" i="1"/>
  <c r="J1129" i="1"/>
  <c r="K1129" i="1"/>
  <c r="I1130" i="1"/>
  <c r="J1130" i="1"/>
  <c r="K1130" i="1"/>
  <c r="I1131" i="1"/>
  <c r="J1131" i="1"/>
  <c r="K1131" i="1"/>
  <c r="I1132" i="1"/>
  <c r="J1132" i="1"/>
  <c r="K1132" i="1"/>
  <c r="I1133" i="1"/>
  <c r="J1133" i="1"/>
  <c r="K1133" i="1"/>
  <c r="I1134" i="1"/>
  <c r="J1134" i="1"/>
  <c r="K1134" i="1"/>
  <c r="I1135" i="1"/>
  <c r="J1135" i="1"/>
  <c r="K1135" i="1"/>
  <c r="I1136" i="1"/>
  <c r="J1136" i="1"/>
  <c r="K1136" i="1"/>
  <c r="I1137" i="1"/>
  <c r="J1137" i="1"/>
  <c r="K1137" i="1"/>
  <c r="I1138" i="1"/>
  <c r="J1138" i="1"/>
  <c r="K1138" i="1"/>
  <c r="I1139" i="1"/>
  <c r="J1139" i="1"/>
  <c r="K1139" i="1"/>
  <c r="I1140" i="1"/>
  <c r="J1140" i="1"/>
  <c r="K1140" i="1"/>
  <c r="I1141" i="1"/>
  <c r="J1141" i="1"/>
  <c r="K1141" i="1"/>
  <c r="I1142" i="1"/>
  <c r="J1142" i="1"/>
  <c r="K1142" i="1"/>
  <c r="I1143" i="1"/>
  <c r="J1143" i="1"/>
  <c r="K1143" i="1"/>
  <c r="I1144" i="1"/>
  <c r="J1144" i="1"/>
  <c r="K1144" i="1"/>
  <c r="I1145" i="1"/>
  <c r="J1145" i="1"/>
  <c r="K1145" i="1"/>
  <c r="I1146" i="1"/>
  <c r="J1146" i="1"/>
  <c r="K1146" i="1"/>
  <c r="I1147" i="1"/>
  <c r="J1147" i="1"/>
  <c r="K1147" i="1"/>
  <c r="I1148" i="1"/>
  <c r="J1148" i="1"/>
  <c r="K1148" i="1"/>
  <c r="I1149" i="1"/>
  <c r="J1149" i="1"/>
  <c r="K1149" i="1"/>
  <c r="I1150" i="1"/>
  <c r="J1150" i="1"/>
  <c r="K1150" i="1"/>
  <c r="I1151" i="1"/>
  <c r="J1151" i="1"/>
  <c r="K1151" i="1"/>
  <c r="I1152" i="1"/>
  <c r="J1152" i="1"/>
  <c r="K1152" i="1"/>
  <c r="I1153" i="1"/>
  <c r="J1153" i="1"/>
  <c r="K1153" i="1"/>
  <c r="I1154" i="1"/>
  <c r="J1154" i="1"/>
  <c r="K1154" i="1"/>
  <c r="I1155" i="1"/>
  <c r="J1155" i="1"/>
  <c r="K1155" i="1"/>
  <c r="I1156" i="1"/>
  <c r="J1156" i="1"/>
  <c r="K1156" i="1"/>
  <c r="I1157" i="1"/>
  <c r="J1157" i="1"/>
  <c r="K1157" i="1"/>
  <c r="I1158" i="1"/>
  <c r="J1158" i="1"/>
  <c r="K1158" i="1"/>
  <c r="I1159" i="1"/>
  <c r="J1159" i="1"/>
  <c r="K1159" i="1"/>
  <c r="I1160" i="1"/>
  <c r="J1160" i="1"/>
  <c r="K1160" i="1"/>
  <c r="I1161" i="1"/>
  <c r="J1161" i="1"/>
  <c r="K1161" i="1"/>
  <c r="I1162" i="1"/>
  <c r="J1162" i="1"/>
  <c r="K1162" i="1"/>
  <c r="I1163" i="1"/>
  <c r="J1163" i="1"/>
  <c r="K1163" i="1"/>
  <c r="I1164" i="1"/>
  <c r="J1164" i="1"/>
  <c r="K1164" i="1"/>
  <c r="I1165" i="1"/>
  <c r="J1165" i="1"/>
  <c r="K1165" i="1"/>
  <c r="I1166" i="1"/>
  <c r="J1166" i="1"/>
  <c r="K1166" i="1"/>
  <c r="I1167" i="1"/>
  <c r="J1167" i="1"/>
  <c r="K1167" i="1"/>
  <c r="I1168" i="1"/>
  <c r="J1168" i="1"/>
  <c r="K1168" i="1"/>
  <c r="I1169" i="1"/>
  <c r="J1169" i="1"/>
  <c r="K1169" i="1"/>
  <c r="I1170" i="1"/>
  <c r="J1170" i="1"/>
  <c r="K1170" i="1"/>
  <c r="I1171" i="1"/>
  <c r="J1171" i="1"/>
  <c r="K1171" i="1"/>
  <c r="I1172" i="1"/>
  <c r="J1172" i="1"/>
  <c r="K1172" i="1"/>
  <c r="I1173" i="1"/>
  <c r="J1173" i="1"/>
  <c r="K1173" i="1"/>
  <c r="I1174" i="1"/>
  <c r="J1174" i="1"/>
  <c r="K1174" i="1"/>
  <c r="I1175" i="1"/>
  <c r="J1175" i="1"/>
  <c r="K1175" i="1"/>
  <c r="I1176" i="1"/>
  <c r="J1176" i="1"/>
  <c r="K1176" i="1"/>
  <c r="I1177" i="1"/>
  <c r="J1177" i="1"/>
  <c r="K1177" i="1"/>
  <c r="I1178" i="1"/>
  <c r="J1178" i="1"/>
  <c r="K1178" i="1"/>
  <c r="I1179" i="1"/>
  <c r="J1179" i="1"/>
  <c r="K1179" i="1"/>
  <c r="I1180" i="1"/>
  <c r="J1180" i="1"/>
  <c r="K1180" i="1"/>
  <c r="I1181" i="1"/>
  <c r="J1181" i="1"/>
  <c r="K1181" i="1"/>
  <c r="I1182" i="1"/>
  <c r="J1182" i="1"/>
  <c r="K1182" i="1"/>
  <c r="I1183" i="1"/>
  <c r="J1183" i="1"/>
  <c r="K1183" i="1"/>
  <c r="I1184" i="1"/>
  <c r="J1184" i="1"/>
  <c r="K1184" i="1"/>
  <c r="I1185" i="1"/>
  <c r="J1185" i="1"/>
  <c r="K1185" i="1"/>
  <c r="I1186" i="1"/>
  <c r="J1186" i="1"/>
  <c r="K1186" i="1"/>
  <c r="I1187" i="1"/>
  <c r="J1187" i="1"/>
  <c r="K1187" i="1"/>
  <c r="I1188" i="1"/>
  <c r="J1188" i="1"/>
  <c r="K1188" i="1"/>
  <c r="I1189" i="1"/>
  <c r="J1189" i="1"/>
  <c r="K1189" i="1"/>
  <c r="I1190" i="1"/>
  <c r="J1190" i="1"/>
  <c r="K1190" i="1"/>
  <c r="I1191" i="1"/>
  <c r="J1191" i="1"/>
  <c r="K1191" i="1"/>
  <c r="I1192" i="1"/>
  <c r="J1192" i="1"/>
  <c r="K1192" i="1"/>
  <c r="I1193" i="1"/>
  <c r="J1193" i="1"/>
  <c r="K1193" i="1"/>
  <c r="I1194" i="1"/>
  <c r="J1194" i="1"/>
  <c r="K1194" i="1"/>
  <c r="I1195" i="1"/>
  <c r="J1195" i="1"/>
  <c r="K1195" i="1"/>
  <c r="I1196" i="1"/>
  <c r="J1196" i="1"/>
  <c r="K1196" i="1"/>
  <c r="I1197" i="1"/>
  <c r="J1197" i="1"/>
  <c r="K1197" i="1"/>
  <c r="I1198" i="1"/>
  <c r="J1198" i="1"/>
  <c r="K1198" i="1"/>
  <c r="I1199" i="1"/>
  <c r="J1199" i="1"/>
  <c r="K1199" i="1"/>
  <c r="I1200" i="1"/>
  <c r="J1200" i="1"/>
  <c r="K1200" i="1"/>
  <c r="I1201" i="1"/>
  <c r="J1201" i="1"/>
  <c r="K1201" i="1"/>
  <c r="I1202" i="1"/>
  <c r="J1202" i="1"/>
  <c r="K1202" i="1"/>
  <c r="I1203" i="1"/>
  <c r="J1203" i="1"/>
  <c r="K1203" i="1"/>
  <c r="I1204" i="1"/>
  <c r="J1204" i="1"/>
  <c r="K1204" i="1"/>
  <c r="I1205" i="1"/>
  <c r="J1205" i="1"/>
  <c r="K1205" i="1"/>
  <c r="I1206" i="1"/>
  <c r="J1206" i="1"/>
  <c r="K1206" i="1"/>
  <c r="I1207" i="1"/>
  <c r="J1207" i="1"/>
  <c r="K1207" i="1"/>
  <c r="I1208" i="1"/>
  <c r="J1208" i="1"/>
  <c r="K1208" i="1"/>
  <c r="I1209" i="1"/>
  <c r="J1209" i="1"/>
  <c r="K1209" i="1"/>
  <c r="I1210" i="1"/>
  <c r="J1210" i="1"/>
  <c r="K1210" i="1"/>
  <c r="I1211" i="1"/>
  <c r="J1211" i="1"/>
  <c r="K1211" i="1"/>
  <c r="I1212" i="1"/>
  <c r="J1212" i="1"/>
  <c r="K1212" i="1"/>
  <c r="I1213" i="1"/>
  <c r="J1213" i="1"/>
  <c r="K1213" i="1"/>
  <c r="I1214" i="1"/>
  <c r="J1214" i="1"/>
  <c r="K1214" i="1"/>
  <c r="I1215" i="1"/>
  <c r="J1215" i="1"/>
  <c r="K1215" i="1"/>
  <c r="I1216" i="1"/>
  <c r="J1216" i="1"/>
  <c r="K1216" i="1"/>
  <c r="I1217" i="1"/>
  <c r="J1217" i="1"/>
  <c r="K1217" i="1"/>
  <c r="I1218" i="1"/>
  <c r="J1218" i="1"/>
  <c r="K1218" i="1"/>
  <c r="I1219" i="1"/>
  <c r="J1219" i="1"/>
  <c r="K1219" i="1"/>
  <c r="I1220" i="1"/>
  <c r="J1220" i="1"/>
  <c r="K1220" i="1"/>
  <c r="I1221" i="1"/>
  <c r="J1221" i="1"/>
  <c r="K1221" i="1"/>
  <c r="I1222" i="1"/>
  <c r="J1222" i="1"/>
  <c r="K1222" i="1"/>
  <c r="I1223" i="1"/>
  <c r="J1223" i="1"/>
  <c r="K1223" i="1"/>
  <c r="I1224" i="1"/>
  <c r="J1224" i="1"/>
  <c r="K1224" i="1"/>
  <c r="I1225" i="1"/>
  <c r="J1225" i="1"/>
  <c r="K1225" i="1"/>
  <c r="I1226" i="1"/>
  <c r="J1226" i="1"/>
  <c r="K1226" i="1"/>
  <c r="I1227" i="1"/>
  <c r="J1227" i="1"/>
  <c r="K1227" i="1"/>
  <c r="I1228" i="1"/>
  <c r="J1228" i="1"/>
  <c r="K1228" i="1"/>
  <c r="I1229" i="1"/>
  <c r="J1229" i="1"/>
  <c r="K1229" i="1"/>
  <c r="I1230" i="1"/>
  <c r="J1230" i="1"/>
  <c r="K1230" i="1"/>
  <c r="I1231" i="1"/>
  <c r="J1231" i="1"/>
  <c r="K1231" i="1"/>
  <c r="I1232" i="1"/>
  <c r="J1232" i="1"/>
  <c r="K1232" i="1"/>
  <c r="I1233" i="1"/>
  <c r="J1233" i="1"/>
  <c r="K1233" i="1"/>
  <c r="I1234" i="1"/>
  <c r="J1234" i="1"/>
  <c r="K1234" i="1"/>
  <c r="I1235" i="1"/>
  <c r="J1235" i="1"/>
  <c r="K1235" i="1"/>
  <c r="I1236" i="1"/>
  <c r="J1236" i="1"/>
  <c r="K1236" i="1"/>
  <c r="I1237" i="1"/>
  <c r="J1237" i="1"/>
  <c r="K1237" i="1"/>
  <c r="I1238" i="1"/>
  <c r="J1238" i="1"/>
  <c r="K1238" i="1"/>
  <c r="I1239" i="1"/>
  <c r="J1239" i="1"/>
  <c r="K1239" i="1"/>
  <c r="I1240" i="1"/>
  <c r="J1240" i="1"/>
  <c r="K1240" i="1"/>
  <c r="I1241" i="1"/>
  <c r="J1241" i="1"/>
  <c r="K1241" i="1"/>
  <c r="I1242" i="1"/>
  <c r="J1242" i="1"/>
  <c r="K1242" i="1"/>
  <c r="I1243" i="1"/>
  <c r="J1243" i="1"/>
  <c r="K1243" i="1"/>
  <c r="I1244" i="1"/>
  <c r="J1244" i="1"/>
  <c r="K1244" i="1"/>
  <c r="I1245" i="1"/>
  <c r="J1245" i="1"/>
  <c r="K1245" i="1"/>
  <c r="I1246" i="1"/>
  <c r="J1246" i="1"/>
  <c r="K1246" i="1"/>
  <c r="I1247" i="1"/>
  <c r="J1247" i="1"/>
  <c r="K1247" i="1"/>
  <c r="I1248" i="1"/>
  <c r="J1248" i="1"/>
  <c r="K1248" i="1"/>
  <c r="I1249" i="1"/>
  <c r="J1249" i="1"/>
  <c r="K1249" i="1"/>
  <c r="I1250" i="1"/>
  <c r="J1250" i="1"/>
  <c r="K1250" i="1"/>
  <c r="I1251" i="1"/>
  <c r="J1251" i="1"/>
  <c r="K1251" i="1"/>
  <c r="I1252" i="1"/>
  <c r="J1252" i="1"/>
  <c r="K1252" i="1"/>
  <c r="I1253" i="1"/>
  <c r="J1253" i="1"/>
  <c r="K1253" i="1"/>
  <c r="I1254" i="1"/>
  <c r="J1254" i="1"/>
  <c r="K1254" i="1"/>
  <c r="I1255" i="1"/>
  <c r="J1255" i="1"/>
  <c r="K1255" i="1"/>
  <c r="I1256" i="1"/>
  <c r="J1256" i="1"/>
  <c r="K1256" i="1"/>
  <c r="I1257" i="1"/>
  <c r="J1257" i="1"/>
  <c r="K1257" i="1"/>
  <c r="I1258" i="1"/>
  <c r="J1258" i="1"/>
  <c r="K1258" i="1"/>
  <c r="I1259" i="1"/>
  <c r="J1259" i="1"/>
  <c r="K1259" i="1"/>
  <c r="I1260" i="1"/>
  <c r="J1260" i="1"/>
  <c r="K1260" i="1"/>
  <c r="I1261" i="1"/>
  <c r="J1261" i="1"/>
  <c r="K1261" i="1"/>
  <c r="I1262" i="1"/>
  <c r="J1262" i="1"/>
  <c r="K1262" i="1"/>
  <c r="I1263" i="1"/>
  <c r="J1263" i="1"/>
  <c r="K1263" i="1"/>
  <c r="I1264" i="1"/>
  <c r="J1264" i="1"/>
  <c r="K1264" i="1"/>
  <c r="I1265" i="1"/>
  <c r="J1265" i="1"/>
  <c r="K1265" i="1"/>
  <c r="I1266" i="1"/>
  <c r="J1266" i="1"/>
  <c r="K1266" i="1"/>
  <c r="I1267" i="1"/>
  <c r="J1267" i="1"/>
  <c r="K1267" i="1"/>
  <c r="I1268" i="1"/>
  <c r="J1268" i="1"/>
  <c r="K1268" i="1"/>
  <c r="I1269" i="1"/>
  <c r="J1269" i="1"/>
  <c r="K1269" i="1"/>
  <c r="I1270" i="1"/>
  <c r="J1270" i="1"/>
  <c r="K1270" i="1"/>
  <c r="I1271" i="1"/>
  <c r="J1271" i="1"/>
  <c r="K1271" i="1"/>
  <c r="I1272" i="1"/>
  <c r="J1272" i="1"/>
  <c r="K1272" i="1"/>
  <c r="I1273" i="1"/>
  <c r="J1273" i="1"/>
  <c r="K1273" i="1"/>
  <c r="I1274" i="1"/>
  <c r="J1274" i="1"/>
  <c r="K1274" i="1"/>
  <c r="I1275" i="1"/>
  <c r="J1275" i="1"/>
  <c r="K1275" i="1"/>
  <c r="I1276" i="1"/>
  <c r="J1276" i="1"/>
  <c r="K1276" i="1"/>
  <c r="I1277" i="1"/>
  <c r="J1277" i="1"/>
  <c r="K1277" i="1"/>
  <c r="I1278" i="1"/>
  <c r="J1278" i="1"/>
  <c r="K1278" i="1"/>
  <c r="I1279" i="1"/>
  <c r="J1279" i="1"/>
  <c r="K1279" i="1"/>
  <c r="I1280" i="1"/>
  <c r="J1280" i="1"/>
  <c r="K1280" i="1"/>
  <c r="I1281" i="1"/>
  <c r="J1281" i="1"/>
  <c r="K1281" i="1"/>
  <c r="I1282" i="1"/>
  <c r="J1282" i="1"/>
  <c r="K1282" i="1"/>
  <c r="I1283" i="1"/>
  <c r="J1283" i="1"/>
  <c r="K1283" i="1"/>
  <c r="I1284" i="1"/>
  <c r="J1284" i="1"/>
  <c r="K1284" i="1"/>
  <c r="I1285" i="1"/>
  <c r="J1285" i="1"/>
  <c r="K1285" i="1"/>
  <c r="I1286" i="1"/>
  <c r="J1286" i="1"/>
  <c r="K1286" i="1"/>
  <c r="I1287" i="1"/>
  <c r="J1287" i="1"/>
  <c r="K1287" i="1"/>
  <c r="I1288" i="1"/>
  <c r="J1288" i="1"/>
  <c r="K1288" i="1"/>
  <c r="I1289" i="1"/>
  <c r="J1289" i="1"/>
  <c r="K1289" i="1"/>
  <c r="I1290" i="1"/>
  <c r="J1290" i="1"/>
  <c r="K1290" i="1"/>
  <c r="I1291" i="1"/>
  <c r="J1291" i="1"/>
  <c r="K1291" i="1"/>
  <c r="I1292" i="1"/>
  <c r="J1292" i="1"/>
  <c r="K1292" i="1"/>
  <c r="I1293" i="1"/>
  <c r="J1293" i="1"/>
  <c r="K1293" i="1"/>
  <c r="I1294" i="1"/>
  <c r="J1294" i="1"/>
  <c r="K1294" i="1"/>
  <c r="I1295" i="1"/>
  <c r="J1295" i="1"/>
  <c r="K1295" i="1"/>
  <c r="I1296" i="1"/>
  <c r="J1296" i="1"/>
  <c r="K1296" i="1"/>
  <c r="I1297" i="1"/>
  <c r="J1297" i="1"/>
  <c r="K1297" i="1"/>
  <c r="I1298" i="1"/>
  <c r="J1298" i="1"/>
  <c r="K1298" i="1"/>
  <c r="I1299" i="1"/>
  <c r="J1299" i="1"/>
  <c r="K1299" i="1"/>
  <c r="I1300" i="1"/>
  <c r="J1300" i="1"/>
  <c r="K1300" i="1"/>
  <c r="I1301" i="1"/>
  <c r="J1301" i="1"/>
  <c r="K1301" i="1"/>
  <c r="I1302" i="1"/>
  <c r="J1302" i="1"/>
  <c r="K1302" i="1"/>
  <c r="I1303" i="1"/>
  <c r="J1303" i="1"/>
  <c r="K1303" i="1"/>
  <c r="I1304" i="1"/>
  <c r="J1304" i="1"/>
  <c r="K1304" i="1"/>
  <c r="I1305" i="1"/>
  <c r="J1305" i="1"/>
  <c r="K1305" i="1"/>
  <c r="I1306" i="1"/>
  <c r="J1306" i="1"/>
  <c r="K1306" i="1"/>
  <c r="I1307" i="1"/>
  <c r="J1307" i="1"/>
  <c r="K1307" i="1"/>
  <c r="I1308" i="1"/>
  <c r="J1308" i="1"/>
  <c r="K1308" i="1"/>
  <c r="I1309" i="1"/>
  <c r="J1309" i="1"/>
  <c r="K1309" i="1"/>
  <c r="I1310" i="1"/>
  <c r="J1310" i="1"/>
  <c r="K1310" i="1"/>
  <c r="I1311" i="1"/>
  <c r="J1311" i="1"/>
  <c r="K1311" i="1"/>
  <c r="I1312" i="1"/>
  <c r="J1312" i="1"/>
  <c r="K1312" i="1"/>
  <c r="I1313" i="1"/>
  <c r="J1313" i="1"/>
  <c r="K1313" i="1"/>
  <c r="I1314" i="1"/>
  <c r="J1314" i="1"/>
  <c r="K1314" i="1"/>
  <c r="I1315" i="1"/>
  <c r="J1315" i="1"/>
  <c r="K1315" i="1"/>
  <c r="I1316" i="1"/>
  <c r="J1316" i="1"/>
  <c r="K1316" i="1"/>
  <c r="I1317" i="1"/>
  <c r="J1317" i="1"/>
  <c r="K1317" i="1"/>
  <c r="I1318" i="1"/>
  <c r="J1318" i="1"/>
  <c r="K1318" i="1"/>
  <c r="I1319" i="1"/>
  <c r="J1319" i="1"/>
  <c r="K1319" i="1"/>
  <c r="I1320" i="1"/>
  <c r="J1320" i="1"/>
  <c r="K1320" i="1"/>
  <c r="I1321" i="1"/>
  <c r="J1321" i="1"/>
  <c r="K1321" i="1"/>
  <c r="I1322" i="1"/>
  <c r="J1322" i="1"/>
  <c r="K1322" i="1"/>
  <c r="I1323" i="1"/>
  <c r="J1323" i="1"/>
  <c r="K1323" i="1"/>
  <c r="I1324" i="1"/>
  <c r="J1324" i="1"/>
  <c r="K1324" i="1"/>
  <c r="I1325" i="1"/>
  <c r="J1325" i="1"/>
  <c r="K1325" i="1"/>
  <c r="I1326" i="1"/>
  <c r="J1326" i="1"/>
  <c r="K1326" i="1"/>
  <c r="I1327" i="1"/>
  <c r="J1327" i="1"/>
  <c r="K1327" i="1"/>
  <c r="I1328" i="1"/>
  <c r="J1328" i="1"/>
  <c r="K1328" i="1"/>
  <c r="I1329" i="1"/>
  <c r="J1329" i="1"/>
  <c r="K1329" i="1"/>
  <c r="I1330" i="1"/>
  <c r="J1330" i="1"/>
  <c r="K1330" i="1"/>
  <c r="I1331" i="1"/>
  <c r="J1331" i="1"/>
  <c r="K1331" i="1"/>
  <c r="I1332" i="1"/>
  <c r="J1332" i="1"/>
  <c r="K1332" i="1"/>
  <c r="I1333" i="1"/>
  <c r="J1333" i="1"/>
  <c r="K1333" i="1"/>
  <c r="I1334" i="1"/>
  <c r="J1334" i="1"/>
  <c r="K1334" i="1"/>
  <c r="I1335" i="1"/>
  <c r="J1335" i="1"/>
  <c r="K1335" i="1"/>
  <c r="I1336" i="1"/>
  <c r="J1336" i="1"/>
  <c r="K1336" i="1"/>
  <c r="I1337" i="1"/>
  <c r="J1337" i="1"/>
  <c r="K1337" i="1"/>
  <c r="I1338" i="1"/>
  <c r="J1338" i="1"/>
  <c r="K1338" i="1"/>
  <c r="I1339" i="1"/>
  <c r="J1339" i="1"/>
  <c r="K1339" i="1"/>
  <c r="I1340" i="1"/>
  <c r="J1340" i="1"/>
  <c r="K1340" i="1"/>
  <c r="I1341" i="1"/>
  <c r="J1341" i="1"/>
  <c r="K1341" i="1"/>
  <c r="I1342" i="1"/>
  <c r="J1342" i="1"/>
  <c r="K1342" i="1"/>
  <c r="I1343" i="1"/>
  <c r="J1343" i="1"/>
  <c r="K1343" i="1"/>
  <c r="I1344" i="1"/>
  <c r="J1344" i="1"/>
  <c r="K1344" i="1"/>
  <c r="I1345" i="1"/>
  <c r="J1345" i="1"/>
  <c r="K1345" i="1"/>
  <c r="I1346" i="1"/>
  <c r="J1346" i="1"/>
  <c r="K1346" i="1"/>
  <c r="I1347" i="1"/>
  <c r="J1347" i="1"/>
  <c r="K1347" i="1"/>
  <c r="I1348" i="1"/>
  <c r="J1348" i="1"/>
  <c r="K1348" i="1"/>
  <c r="I1349" i="1"/>
  <c r="J1349" i="1"/>
  <c r="K1349" i="1"/>
  <c r="I1350" i="1"/>
  <c r="J1350" i="1"/>
  <c r="K1350" i="1"/>
  <c r="I1351" i="1"/>
  <c r="J1351" i="1"/>
  <c r="K1351" i="1"/>
  <c r="I1352" i="1"/>
  <c r="J1352" i="1"/>
  <c r="K1352" i="1"/>
  <c r="I1353" i="1"/>
  <c r="J1353" i="1"/>
  <c r="K1353" i="1"/>
  <c r="I1354" i="1"/>
  <c r="J1354" i="1"/>
  <c r="K1354" i="1"/>
  <c r="I1355" i="1"/>
  <c r="J1355" i="1"/>
  <c r="K1355" i="1"/>
  <c r="I1356" i="1"/>
  <c r="J1356" i="1"/>
  <c r="K1356" i="1"/>
  <c r="I1357" i="1"/>
  <c r="J1357" i="1"/>
  <c r="K1357" i="1"/>
  <c r="I1358" i="1"/>
  <c r="J1358" i="1"/>
  <c r="K1358" i="1"/>
  <c r="I1359" i="1"/>
  <c r="J1359" i="1"/>
  <c r="K1359" i="1"/>
  <c r="I1360" i="1"/>
  <c r="J1360" i="1"/>
  <c r="K1360" i="1"/>
  <c r="I1361" i="1"/>
  <c r="J1361" i="1"/>
  <c r="K1361" i="1"/>
  <c r="I1362" i="1"/>
  <c r="J1362" i="1"/>
  <c r="K1362" i="1"/>
  <c r="I1363" i="1"/>
  <c r="J1363" i="1"/>
  <c r="K1363" i="1"/>
  <c r="I1364" i="1"/>
  <c r="J1364" i="1"/>
  <c r="K1364" i="1"/>
  <c r="I1365" i="1"/>
  <c r="J1365" i="1"/>
  <c r="K1365" i="1"/>
  <c r="I1366" i="1"/>
  <c r="J1366" i="1"/>
  <c r="K1366" i="1"/>
  <c r="I1367" i="1"/>
  <c r="J1367" i="1"/>
  <c r="K1367" i="1"/>
  <c r="I1368" i="1"/>
  <c r="J1368" i="1"/>
  <c r="K1368" i="1"/>
  <c r="I1369" i="1"/>
  <c r="J1369" i="1"/>
  <c r="K1369" i="1"/>
  <c r="I1370" i="1"/>
  <c r="J1370" i="1"/>
  <c r="K1370" i="1"/>
  <c r="I1371" i="1"/>
  <c r="J1371" i="1"/>
  <c r="K1371" i="1"/>
  <c r="I1372" i="1"/>
  <c r="J1372" i="1"/>
  <c r="K1372" i="1"/>
  <c r="I1373" i="1"/>
  <c r="J1373" i="1"/>
  <c r="K1373" i="1"/>
  <c r="I1374" i="1"/>
  <c r="J1374" i="1"/>
  <c r="K1374" i="1"/>
  <c r="I1375" i="1"/>
  <c r="J1375" i="1"/>
  <c r="K1375" i="1"/>
  <c r="I1376" i="1"/>
  <c r="J1376" i="1"/>
  <c r="K1376" i="1"/>
  <c r="I1377" i="1"/>
  <c r="J1377" i="1"/>
  <c r="K1377" i="1"/>
  <c r="I1378" i="1"/>
  <c r="J1378" i="1"/>
  <c r="K1378" i="1"/>
  <c r="I1379" i="1"/>
  <c r="J1379" i="1"/>
  <c r="K1379" i="1"/>
  <c r="I1380" i="1"/>
  <c r="J1380" i="1"/>
  <c r="K1380" i="1"/>
  <c r="I1381" i="1"/>
  <c r="J1381" i="1"/>
  <c r="K1381" i="1"/>
  <c r="I1382" i="1"/>
  <c r="J1382" i="1"/>
  <c r="K1382" i="1"/>
  <c r="I1383" i="1"/>
  <c r="J1383" i="1"/>
  <c r="K1383" i="1"/>
  <c r="I1384" i="1"/>
  <c r="J1384" i="1"/>
  <c r="K1384" i="1"/>
  <c r="I1385" i="1"/>
  <c r="J1385" i="1"/>
  <c r="K1385" i="1"/>
  <c r="I1386" i="1"/>
  <c r="J1386" i="1"/>
  <c r="K1386" i="1"/>
  <c r="I1387" i="1"/>
  <c r="J1387" i="1"/>
  <c r="K1387" i="1"/>
  <c r="I1388" i="1"/>
  <c r="J1388" i="1"/>
  <c r="K1388" i="1"/>
  <c r="I1389" i="1"/>
  <c r="J1389" i="1"/>
  <c r="K1389" i="1"/>
  <c r="I1390" i="1"/>
  <c r="J1390" i="1"/>
  <c r="K1390" i="1"/>
  <c r="I1391" i="1"/>
  <c r="J1391" i="1"/>
  <c r="K1391" i="1"/>
  <c r="I1392" i="1"/>
  <c r="J1392" i="1"/>
  <c r="K1392" i="1"/>
  <c r="I1393" i="1"/>
  <c r="J1393" i="1"/>
  <c r="K1393" i="1"/>
  <c r="I1394" i="1"/>
  <c r="J1394" i="1"/>
  <c r="K1394" i="1"/>
  <c r="I1395" i="1"/>
  <c r="J1395" i="1"/>
  <c r="K1395" i="1"/>
  <c r="I1396" i="1"/>
  <c r="J1396" i="1"/>
  <c r="K1396" i="1"/>
  <c r="I1397" i="1"/>
  <c r="J1397" i="1"/>
  <c r="K1397" i="1"/>
  <c r="I1398" i="1"/>
  <c r="J1398" i="1"/>
  <c r="K1398" i="1"/>
  <c r="I1399" i="1"/>
  <c r="J1399" i="1"/>
  <c r="K1399" i="1"/>
  <c r="I1400" i="1"/>
  <c r="J1400" i="1"/>
  <c r="K1400" i="1"/>
  <c r="I1401" i="1"/>
  <c r="J1401" i="1"/>
  <c r="K1401" i="1"/>
  <c r="I1402" i="1"/>
  <c r="J1402" i="1"/>
  <c r="K1402" i="1"/>
  <c r="I1403" i="1"/>
  <c r="J1403" i="1"/>
  <c r="K1403" i="1"/>
  <c r="I1404" i="1"/>
  <c r="J1404" i="1"/>
  <c r="K1404" i="1"/>
  <c r="I1405" i="1"/>
  <c r="J1405" i="1"/>
  <c r="K1405" i="1"/>
  <c r="I1406" i="1"/>
  <c r="J1406" i="1"/>
  <c r="K1406" i="1"/>
  <c r="I1407" i="1"/>
  <c r="J1407" i="1"/>
  <c r="K1407" i="1"/>
  <c r="I1408" i="1"/>
  <c r="J1408" i="1"/>
  <c r="K1408" i="1"/>
  <c r="I1409" i="1"/>
  <c r="J1409" i="1"/>
  <c r="K1409" i="1"/>
  <c r="I1410" i="1"/>
  <c r="J1410" i="1"/>
  <c r="K1410" i="1"/>
  <c r="I1411" i="1"/>
  <c r="J1411" i="1"/>
  <c r="K1411" i="1"/>
  <c r="I1412" i="1"/>
  <c r="J1412" i="1"/>
  <c r="K1412" i="1"/>
  <c r="I1413" i="1"/>
  <c r="J1413" i="1"/>
  <c r="K1413" i="1"/>
  <c r="I1414" i="1"/>
  <c r="J1414" i="1"/>
  <c r="K1414" i="1"/>
  <c r="I1415" i="1"/>
  <c r="J1415" i="1"/>
  <c r="K1415" i="1"/>
  <c r="I1416" i="1"/>
  <c r="J1416" i="1"/>
  <c r="K1416" i="1"/>
  <c r="I1417" i="1"/>
  <c r="J1417" i="1"/>
  <c r="K1417" i="1"/>
  <c r="I1418" i="1"/>
  <c r="J1418" i="1"/>
  <c r="K1418" i="1"/>
  <c r="I1419" i="1"/>
  <c r="J1419" i="1"/>
  <c r="K1419" i="1"/>
  <c r="I1420" i="1"/>
  <c r="J1420" i="1"/>
  <c r="K1420" i="1"/>
  <c r="I1421" i="1"/>
  <c r="J1421" i="1"/>
  <c r="K1421" i="1"/>
  <c r="I1422" i="1"/>
  <c r="J1422" i="1"/>
  <c r="K1422" i="1"/>
  <c r="I1423" i="1"/>
  <c r="J1423" i="1"/>
  <c r="K1423" i="1"/>
  <c r="I1424" i="1"/>
  <c r="J1424" i="1"/>
  <c r="K1424" i="1"/>
  <c r="I1425" i="1"/>
  <c r="J1425" i="1"/>
  <c r="K1425" i="1"/>
  <c r="I1426" i="1"/>
  <c r="J1426" i="1"/>
  <c r="K1426" i="1"/>
  <c r="I1427" i="1"/>
  <c r="J1427" i="1"/>
  <c r="K1427" i="1"/>
  <c r="I1428" i="1"/>
  <c r="J1428" i="1"/>
  <c r="K1428" i="1"/>
  <c r="I1429" i="1"/>
  <c r="J1429" i="1"/>
  <c r="K1429" i="1"/>
  <c r="I1430" i="1"/>
  <c r="J1430" i="1"/>
  <c r="K1430" i="1"/>
  <c r="I1431" i="1"/>
  <c r="J1431" i="1"/>
  <c r="K1431" i="1"/>
  <c r="I1432" i="1"/>
  <c r="J1432" i="1"/>
  <c r="K1432" i="1"/>
  <c r="I1433" i="1"/>
  <c r="J1433" i="1"/>
  <c r="K1433" i="1"/>
  <c r="I1434" i="1"/>
  <c r="J1434" i="1"/>
  <c r="K1434" i="1"/>
  <c r="I1435" i="1"/>
  <c r="J1435" i="1"/>
  <c r="K1435" i="1"/>
  <c r="I1436" i="1"/>
  <c r="J1436" i="1"/>
  <c r="K1436" i="1"/>
  <c r="I1437" i="1"/>
  <c r="J1437" i="1"/>
  <c r="K1437" i="1"/>
  <c r="I1438" i="1"/>
  <c r="J1438" i="1"/>
  <c r="K1438" i="1"/>
  <c r="I1439" i="1"/>
  <c r="J1439" i="1"/>
  <c r="K1439" i="1"/>
  <c r="I1440" i="1"/>
  <c r="J1440" i="1"/>
  <c r="K1440" i="1"/>
  <c r="I1441" i="1"/>
  <c r="J1441" i="1"/>
  <c r="K1441" i="1"/>
  <c r="I1442" i="1"/>
  <c r="J1442" i="1"/>
  <c r="K1442" i="1"/>
  <c r="I1443" i="1"/>
  <c r="J1443" i="1"/>
  <c r="K1443" i="1"/>
  <c r="I1444" i="1"/>
  <c r="J1444" i="1"/>
  <c r="K1444" i="1"/>
  <c r="I1445" i="1"/>
  <c r="J1445" i="1"/>
  <c r="K1445" i="1"/>
  <c r="I1446" i="1"/>
  <c r="J1446" i="1"/>
  <c r="K1446" i="1"/>
  <c r="I1447" i="1"/>
  <c r="J1447" i="1"/>
  <c r="K1447" i="1"/>
  <c r="I1448" i="1"/>
  <c r="J1448" i="1"/>
  <c r="K1448" i="1"/>
  <c r="I1449" i="1"/>
  <c r="J1449" i="1"/>
  <c r="K1449" i="1"/>
  <c r="I1450" i="1"/>
  <c r="J1450" i="1"/>
  <c r="K1450" i="1"/>
  <c r="I1451" i="1"/>
  <c r="J1451" i="1"/>
  <c r="K1451" i="1"/>
  <c r="I1452" i="1"/>
  <c r="J1452" i="1"/>
  <c r="K1452" i="1"/>
  <c r="I1453" i="1"/>
  <c r="J1453" i="1"/>
  <c r="K1453" i="1"/>
  <c r="I1454" i="1"/>
  <c r="J1454" i="1"/>
  <c r="K1454" i="1"/>
  <c r="I1455" i="1"/>
  <c r="J1455" i="1"/>
  <c r="K1455" i="1"/>
  <c r="I1456" i="1"/>
  <c r="J1456" i="1"/>
  <c r="K1456" i="1"/>
  <c r="I1457" i="1"/>
  <c r="J1457" i="1"/>
  <c r="K1457" i="1"/>
  <c r="I1458" i="1"/>
  <c r="J1458" i="1"/>
  <c r="K1458" i="1"/>
  <c r="I1459" i="1"/>
  <c r="J1459" i="1"/>
  <c r="K1459" i="1"/>
  <c r="I1460" i="1"/>
  <c r="J1460" i="1"/>
  <c r="K1460" i="1"/>
  <c r="I1461" i="1"/>
  <c r="J1461" i="1"/>
  <c r="K1461" i="1"/>
  <c r="I1462" i="1"/>
  <c r="J1462" i="1"/>
  <c r="K1462" i="1"/>
  <c r="I1463" i="1"/>
  <c r="J1463" i="1"/>
  <c r="K1463" i="1"/>
  <c r="I1464" i="1"/>
  <c r="J1464" i="1"/>
  <c r="K1464" i="1"/>
  <c r="I1465" i="1"/>
  <c r="J1465" i="1"/>
  <c r="K1465" i="1"/>
  <c r="I1466" i="1"/>
  <c r="J1466" i="1"/>
  <c r="K1466" i="1"/>
  <c r="I1467" i="1"/>
  <c r="J1467" i="1"/>
  <c r="K1467" i="1"/>
  <c r="I1468" i="1"/>
  <c r="J1468" i="1"/>
  <c r="K1468" i="1"/>
  <c r="I1469" i="1"/>
  <c r="J1469" i="1"/>
  <c r="K1469" i="1"/>
  <c r="I1470" i="1"/>
  <c r="J1470" i="1"/>
  <c r="K1470" i="1"/>
  <c r="I1471" i="1"/>
  <c r="J1471" i="1"/>
  <c r="K1471" i="1"/>
  <c r="I1472" i="1"/>
  <c r="J1472" i="1"/>
  <c r="K1472" i="1"/>
  <c r="I1473" i="1"/>
  <c r="J1473" i="1"/>
  <c r="K1473" i="1"/>
  <c r="I1474" i="1"/>
  <c r="J1474" i="1"/>
  <c r="K1474" i="1"/>
  <c r="I1475" i="1"/>
  <c r="J1475" i="1"/>
  <c r="K1475" i="1"/>
  <c r="I1476" i="1"/>
  <c r="J1476" i="1"/>
  <c r="K1476" i="1"/>
  <c r="I1477" i="1"/>
  <c r="J1477" i="1"/>
  <c r="K1477" i="1"/>
  <c r="I1478" i="1"/>
  <c r="J1478" i="1"/>
  <c r="K1478" i="1"/>
  <c r="I1479" i="1"/>
  <c r="J1479" i="1"/>
  <c r="K1479" i="1"/>
  <c r="I1480" i="1"/>
  <c r="J1480" i="1"/>
  <c r="K1480" i="1"/>
  <c r="I1481" i="1"/>
  <c r="J1481" i="1"/>
  <c r="K1481" i="1"/>
  <c r="I1482" i="1"/>
  <c r="J1482" i="1"/>
  <c r="K1482" i="1"/>
  <c r="I1483" i="1"/>
  <c r="J1483" i="1"/>
  <c r="K1483" i="1"/>
  <c r="I1484" i="1"/>
  <c r="J1484" i="1"/>
  <c r="K1484" i="1"/>
  <c r="I1485" i="1"/>
  <c r="J1485" i="1"/>
  <c r="K1485" i="1"/>
  <c r="I1486" i="1"/>
  <c r="J1486" i="1"/>
  <c r="K1486" i="1"/>
  <c r="I1487" i="1"/>
  <c r="J1487" i="1"/>
  <c r="K1487" i="1"/>
  <c r="I1488" i="1"/>
  <c r="J1488" i="1"/>
  <c r="K1488" i="1"/>
  <c r="I1489" i="1"/>
  <c r="J1489" i="1"/>
  <c r="K1489" i="1"/>
  <c r="I1490" i="1"/>
  <c r="J1490" i="1"/>
  <c r="K1490" i="1"/>
  <c r="I1491" i="1"/>
  <c r="J1491" i="1"/>
  <c r="K1491" i="1"/>
  <c r="I1492" i="1"/>
  <c r="J1492" i="1"/>
  <c r="K1492" i="1"/>
  <c r="I1493" i="1"/>
  <c r="J1493" i="1"/>
  <c r="K1493" i="1"/>
  <c r="I1494" i="1"/>
  <c r="J1494" i="1"/>
  <c r="K1494" i="1"/>
  <c r="I1495" i="1"/>
  <c r="J1495" i="1"/>
  <c r="K1495" i="1"/>
  <c r="I1496" i="1"/>
  <c r="J1496" i="1"/>
  <c r="K1496" i="1"/>
  <c r="I1497" i="1"/>
  <c r="J1497" i="1"/>
  <c r="K1497" i="1"/>
  <c r="I1498" i="1"/>
  <c r="J1498" i="1"/>
  <c r="K1498" i="1"/>
  <c r="I1499" i="1"/>
  <c r="J1499" i="1"/>
  <c r="K1499" i="1"/>
  <c r="I1500" i="1"/>
  <c r="J1500" i="1"/>
  <c r="K1500" i="1"/>
  <c r="I1501" i="1"/>
  <c r="J1501" i="1"/>
  <c r="K1501" i="1"/>
  <c r="I1502" i="1"/>
  <c r="J1502" i="1"/>
  <c r="K1502" i="1"/>
  <c r="I1503" i="1"/>
  <c r="J1503" i="1"/>
  <c r="K1503" i="1"/>
  <c r="I1504" i="1"/>
  <c r="J1504" i="1"/>
  <c r="K1504" i="1"/>
  <c r="I1505" i="1"/>
  <c r="J1505" i="1"/>
  <c r="K1505" i="1"/>
  <c r="I1506" i="1"/>
  <c r="J1506" i="1"/>
  <c r="K1506" i="1"/>
  <c r="I1507" i="1"/>
  <c r="J1507" i="1"/>
  <c r="K1507" i="1"/>
  <c r="I1508" i="1"/>
  <c r="J1508" i="1"/>
  <c r="K1508" i="1"/>
  <c r="I1509" i="1"/>
  <c r="J1509" i="1"/>
  <c r="K1509" i="1"/>
  <c r="I1510" i="1"/>
  <c r="J1510" i="1"/>
  <c r="K1510" i="1"/>
  <c r="I1511" i="1"/>
  <c r="J1511" i="1"/>
  <c r="K1511" i="1"/>
  <c r="I1512" i="1"/>
  <c r="J1512" i="1"/>
  <c r="K1512" i="1"/>
  <c r="I1513" i="1"/>
  <c r="J1513" i="1"/>
  <c r="K1513" i="1"/>
  <c r="I1514" i="1"/>
  <c r="J1514" i="1"/>
  <c r="K1514" i="1"/>
  <c r="I1515" i="1"/>
  <c r="J1515" i="1"/>
  <c r="K1515" i="1"/>
  <c r="I1516" i="1"/>
  <c r="J1516" i="1"/>
  <c r="K1516" i="1"/>
  <c r="I1517" i="1"/>
  <c r="J1517" i="1"/>
  <c r="K1517" i="1"/>
  <c r="I1518" i="1"/>
  <c r="J1518" i="1"/>
  <c r="K1518" i="1"/>
  <c r="I1519" i="1"/>
  <c r="J1519" i="1"/>
  <c r="K1519" i="1"/>
  <c r="I1520" i="1"/>
  <c r="J1520" i="1"/>
  <c r="K1520" i="1"/>
  <c r="I1521" i="1"/>
  <c r="J1521" i="1"/>
  <c r="K1521" i="1"/>
  <c r="I1522" i="1"/>
  <c r="J1522" i="1"/>
  <c r="K1522" i="1"/>
  <c r="I1523" i="1"/>
  <c r="J1523" i="1"/>
  <c r="K1523" i="1"/>
  <c r="I1524" i="1"/>
  <c r="J1524" i="1"/>
  <c r="K1524" i="1"/>
  <c r="I1525" i="1"/>
  <c r="J1525" i="1"/>
  <c r="K1525" i="1"/>
  <c r="I1526" i="1"/>
  <c r="J1526" i="1"/>
  <c r="K1526" i="1"/>
  <c r="I1527" i="1"/>
  <c r="J1527" i="1"/>
  <c r="K1527" i="1"/>
  <c r="I1528" i="1"/>
  <c r="J1528" i="1"/>
  <c r="K1528" i="1"/>
  <c r="I1529" i="1"/>
  <c r="J1529" i="1"/>
  <c r="K1529" i="1"/>
  <c r="I1530" i="1"/>
  <c r="J1530" i="1"/>
  <c r="K1530" i="1"/>
  <c r="I1531" i="1"/>
  <c r="J1531" i="1"/>
  <c r="K1531" i="1"/>
  <c r="I1532" i="1"/>
  <c r="J1532" i="1"/>
  <c r="K1532" i="1"/>
  <c r="I1533" i="1"/>
  <c r="J1533" i="1"/>
  <c r="K1533" i="1"/>
  <c r="I1534" i="1"/>
  <c r="J1534" i="1"/>
  <c r="K1534" i="1"/>
  <c r="I1535" i="1"/>
  <c r="J1535" i="1"/>
  <c r="K1535" i="1"/>
  <c r="I1536" i="1"/>
  <c r="J1536" i="1"/>
  <c r="K1536" i="1"/>
  <c r="I1537" i="1"/>
  <c r="J1537" i="1"/>
  <c r="K1537" i="1"/>
  <c r="I1538" i="1"/>
  <c r="J1538" i="1"/>
  <c r="K1538" i="1"/>
  <c r="I1539" i="1"/>
  <c r="J1539" i="1"/>
  <c r="K1539" i="1"/>
  <c r="I1540" i="1"/>
  <c r="J1540" i="1"/>
  <c r="K1540" i="1"/>
  <c r="I1541" i="1"/>
  <c r="J1541" i="1"/>
  <c r="K1541" i="1"/>
  <c r="I1542" i="1"/>
  <c r="J1542" i="1"/>
  <c r="K1542" i="1"/>
  <c r="I1543" i="1"/>
  <c r="J1543" i="1"/>
  <c r="K1543" i="1"/>
  <c r="I1544" i="1"/>
  <c r="J1544" i="1"/>
  <c r="K1544" i="1"/>
  <c r="I1545" i="1"/>
  <c r="J1545" i="1"/>
  <c r="K1545" i="1"/>
  <c r="I1546" i="1"/>
  <c r="J1546" i="1"/>
  <c r="K1546" i="1"/>
  <c r="I1547" i="1"/>
  <c r="J1547" i="1"/>
  <c r="K1547" i="1"/>
  <c r="I1548" i="1"/>
  <c r="J1548" i="1"/>
  <c r="K1548" i="1"/>
  <c r="I1549" i="1"/>
  <c r="J1549" i="1"/>
  <c r="K1549" i="1"/>
  <c r="I1550" i="1"/>
  <c r="J1550" i="1"/>
  <c r="K1550" i="1"/>
  <c r="I1551" i="1"/>
  <c r="J1551" i="1"/>
  <c r="K1551" i="1"/>
  <c r="I1552" i="1"/>
  <c r="J1552" i="1"/>
  <c r="K1552" i="1"/>
  <c r="I1553" i="1"/>
  <c r="J1553" i="1"/>
  <c r="K1553" i="1"/>
  <c r="I1554" i="1"/>
  <c r="J1554" i="1"/>
  <c r="K1554" i="1"/>
  <c r="I1555" i="1"/>
  <c r="J1555" i="1"/>
  <c r="K1555" i="1"/>
  <c r="I1556" i="1"/>
  <c r="J1556" i="1"/>
  <c r="K1556" i="1"/>
  <c r="I1557" i="1"/>
  <c r="J1557" i="1"/>
  <c r="K1557" i="1"/>
  <c r="I1558" i="1"/>
  <c r="J1558" i="1"/>
  <c r="K1558" i="1"/>
  <c r="I1559" i="1"/>
  <c r="J1559" i="1"/>
  <c r="K1559" i="1"/>
  <c r="I1560" i="1"/>
  <c r="J1560" i="1"/>
  <c r="K1560" i="1"/>
  <c r="I1561" i="1"/>
  <c r="J1561" i="1"/>
  <c r="K1561" i="1"/>
  <c r="I1562" i="1"/>
  <c r="J1562" i="1"/>
  <c r="K1562" i="1"/>
  <c r="I1563" i="1"/>
  <c r="J1563" i="1"/>
  <c r="K1563" i="1"/>
  <c r="I1564" i="1"/>
  <c r="J1564" i="1"/>
  <c r="K1564" i="1"/>
  <c r="I1565" i="1"/>
  <c r="J1565" i="1"/>
  <c r="K1565" i="1"/>
  <c r="I1566" i="1"/>
  <c r="J1566" i="1"/>
  <c r="K1566" i="1"/>
  <c r="I1567" i="1"/>
  <c r="J1567" i="1"/>
  <c r="K1567" i="1"/>
  <c r="I1568" i="1"/>
  <c r="J1568" i="1"/>
  <c r="K1568" i="1"/>
  <c r="I1569" i="1"/>
  <c r="J1569" i="1"/>
  <c r="K1569" i="1"/>
  <c r="I1570" i="1"/>
  <c r="J1570" i="1"/>
  <c r="K1570" i="1"/>
  <c r="I1571" i="1"/>
  <c r="J1571" i="1"/>
  <c r="K1571" i="1"/>
  <c r="I1572" i="1"/>
  <c r="J1572" i="1"/>
  <c r="K1572" i="1"/>
  <c r="I1573" i="1"/>
  <c r="J1573" i="1"/>
  <c r="K1573" i="1"/>
  <c r="I1574" i="1"/>
  <c r="J1574" i="1"/>
  <c r="K1574" i="1"/>
  <c r="I1575" i="1"/>
  <c r="J1575" i="1"/>
  <c r="K1575" i="1"/>
  <c r="I1576" i="1"/>
  <c r="J1576" i="1"/>
  <c r="K1576" i="1"/>
  <c r="I1577" i="1"/>
  <c r="J1577" i="1"/>
  <c r="K1577" i="1"/>
  <c r="I1578" i="1"/>
  <c r="J1578" i="1"/>
  <c r="K1578" i="1"/>
  <c r="I1579" i="1"/>
  <c r="J1579" i="1"/>
  <c r="K1579" i="1"/>
  <c r="I1580" i="1"/>
  <c r="J1580" i="1"/>
  <c r="K1580" i="1"/>
  <c r="I1581" i="1"/>
  <c r="J1581" i="1"/>
  <c r="K1581" i="1"/>
  <c r="I1582" i="1"/>
  <c r="J1582" i="1"/>
  <c r="K1582" i="1"/>
  <c r="I1583" i="1"/>
  <c r="J1583" i="1"/>
  <c r="K1583" i="1"/>
  <c r="I1584" i="1"/>
  <c r="J1584" i="1"/>
  <c r="K1584" i="1"/>
  <c r="I1585" i="1"/>
  <c r="J1585" i="1"/>
  <c r="K1585" i="1"/>
  <c r="I1586" i="1"/>
  <c r="J1586" i="1"/>
  <c r="K1586" i="1"/>
  <c r="I1587" i="1"/>
  <c r="J1587" i="1"/>
  <c r="K1587" i="1"/>
  <c r="I1588" i="1"/>
  <c r="J1588" i="1"/>
  <c r="K1588" i="1"/>
  <c r="I1589" i="1"/>
  <c r="J1589" i="1"/>
  <c r="K1589" i="1"/>
  <c r="I1590" i="1"/>
  <c r="J1590" i="1"/>
  <c r="K1590" i="1"/>
  <c r="I1591" i="1"/>
  <c r="J1591" i="1"/>
  <c r="K1591" i="1"/>
  <c r="I1592" i="1"/>
  <c r="J1592" i="1"/>
  <c r="K1592" i="1"/>
  <c r="I1593" i="1"/>
  <c r="J1593" i="1"/>
  <c r="K1593" i="1"/>
  <c r="I1594" i="1"/>
  <c r="J1594" i="1"/>
  <c r="K1594" i="1"/>
  <c r="I1595" i="1"/>
  <c r="J1595" i="1"/>
  <c r="K1595" i="1"/>
  <c r="I1596" i="1"/>
  <c r="J1596" i="1"/>
  <c r="K1596" i="1"/>
  <c r="I1597" i="1"/>
  <c r="J1597" i="1"/>
  <c r="K1597" i="1"/>
  <c r="I1598" i="1"/>
  <c r="J1598" i="1"/>
  <c r="K1598" i="1"/>
  <c r="I1599" i="1"/>
  <c r="J1599" i="1"/>
  <c r="K1599" i="1"/>
  <c r="I1600" i="1"/>
  <c r="J1600" i="1"/>
  <c r="K1600" i="1"/>
  <c r="I1601" i="1"/>
  <c r="J1601" i="1"/>
  <c r="K1601" i="1"/>
  <c r="I1602" i="1"/>
  <c r="J1602" i="1"/>
  <c r="K1602" i="1"/>
  <c r="I1603" i="1"/>
  <c r="J1603" i="1"/>
  <c r="K1603" i="1"/>
  <c r="I1604" i="1"/>
  <c r="J1604" i="1"/>
  <c r="K1604" i="1"/>
  <c r="I1605" i="1"/>
  <c r="J1605" i="1"/>
  <c r="K1605" i="1"/>
  <c r="I1606" i="1"/>
  <c r="J1606" i="1"/>
  <c r="K1606" i="1"/>
  <c r="I1607" i="1"/>
  <c r="J1607" i="1"/>
  <c r="K1607" i="1"/>
  <c r="I1608" i="1"/>
  <c r="J1608" i="1"/>
  <c r="K1608" i="1"/>
  <c r="I1609" i="1"/>
  <c r="J1609" i="1"/>
  <c r="K1609" i="1"/>
  <c r="I1610" i="1"/>
  <c r="J1610" i="1"/>
  <c r="K1610" i="1"/>
  <c r="I1611" i="1"/>
  <c r="J1611" i="1"/>
  <c r="K1611" i="1"/>
  <c r="I1612" i="1"/>
  <c r="J1612" i="1"/>
  <c r="K1612" i="1"/>
  <c r="I1613" i="1"/>
  <c r="J1613" i="1"/>
  <c r="K1613" i="1"/>
  <c r="I1614" i="1"/>
  <c r="J1614" i="1"/>
  <c r="K1614" i="1"/>
  <c r="I1615" i="1"/>
  <c r="J1615" i="1"/>
  <c r="K1615" i="1"/>
  <c r="I1616" i="1"/>
  <c r="J1616" i="1"/>
  <c r="K1616" i="1"/>
  <c r="I1617" i="1"/>
  <c r="J1617" i="1"/>
  <c r="K1617" i="1"/>
  <c r="I1618" i="1"/>
  <c r="J1618" i="1"/>
  <c r="K1618" i="1"/>
  <c r="I1619" i="1"/>
  <c r="J1619" i="1"/>
  <c r="K1619" i="1"/>
  <c r="I1620" i="1"/>
  <c r="J1620" i="1"/>
  <c r="K1620" i="1"/>
  <c r="I1621" i="1"/>
  <c r="J1621" i="1"/>
  <c r="K1621" i="1"/>
  <c r="I1622" i="1"/>
  <c r="J1622" i="1"/>
  <c r="K1622" i="1"/>
  <c r="I1623" i="1"/>
  <c r="J1623" i="1"/>
  <c r="K1623" i="1"/>
  <c r="I1624" i="1"/>
  <c r="J1624" i="1"/>
  <c r="K1624" i="1"/>
  <c r="I1625" i="1"/>
  <c r="J1625" i="1"/>
  <c r="K1625" i="1"/>
  <c r="I1626" i="1"/>
  <c r="J1626" i="1"/>
  <c r="K1626" i="1"/>
  <c r="I1627" i="1"/>
  <c r="J1627" i="1"/>
  <c r="K1627" i="1"/>
  <c r="I1628" i="1"/>
  <c r="J1628" i="1"/>
  <c r="K1628" i="1"/>
  <c r="I1629" i="1"/>
  <c r="J1629" i="1"/>
  <c r="K1629" i="1"/>
  <c r="I1630" i="1"/>
  <c r="J1630" i="1"/>
  <c r="K1630" i="1"/>
  <c r="I1631" i="1"/>
  <c r="J1631" i="1"/>
  <c r="K1631" i="1"/>
  <c r="I1632" i="1"/>
  <c r="J1632" i="1"/>
  <c r="K1632" i="1"/>
  <c r="I1633" i="1"/>
  <c r="J1633" i="1"/>
  <c r="K1633" i="1"/>
  <c r="I1634" i="1"/>
  <c r="J1634" i="1"/>
  <c r="K1634" i="1"/>
  <c r="I1635" i="1"/>
  <c r="J1635" i="1"/>
  <c r="K1635" i="1"/>
  <c r="I1636" i="1"/>
  <c r="J1636" i="1"/>
  <c r="K1636" i="1"/>
  <c r="I1637" i="1"/>
  <c r="J1637" i="1"/>
  <c r="K1637" i="1"/>
  <c r="I1638" i="1"/>
  <c r="J1638" i="1"/>
  <c r="K1638" i="1"/>
  <c r="I1639" i="1"/>
  <c r="J1639" i="1"/>
  <c r="K1639" i="1"/>
  <c r="I1640" i="1"/>
  <c r="J1640" i="1"/>
  <c r="K1640" i="1"/>
  <c r="I1641" i="1"/>
  <c r="J1641" i="1"/>
  <c r="K1641" i="1"/>
  <c r="I1642" i="1"/>
  <c r="J1642" i="1"/>
  <c r="K1642" i="1"/>
  <c r="I1643" i="1"/>
  <c r="J1643" i="1"/>
  <c r="K1643" i="1"/>
  <c r="I1644" i="1"/>
  <c r="J1644" i="1"/>
  <c r="K1644" i="1"/>
  <c r="I1645" i="1"/>
  <c r="J1645" i="1"/>
  <c r="K1645" i="1"/>
  <c r="I1646" i="1"/>
  <c r="J1646" i="1"/>
  <c r="K1646" i="1"/>
  <c r="I1647" i="1"/>
  <c r="J1647" i="1"/>
  <c r="K1647" i="1"/>
  <c r="I1648" i="1"/>
  <c r="J1648" i="1"/>
  <c r="K1648" i="1"/>
  <c r="I1649" i="1"/>
  <c r="J1649" i="1"/>
  <c r="K1649" i="1"/>
  <c r="I1650" i="1"/>
  <c r="J1650" i="1"/>
  <c r="K1650" i="1"/>
  <c r="I1651" i="1"/>
  <c r="J1651" i="1"/>
  <c r="K1651" i="1"/>
  <c r="I1652" i="1"/>
  <c r="J1652" i="1"/>
  <c r="K1652" i="1"/>
  <c r="I1653" i="1"/>
  <c r="J1653" i="1"/>
  <c r="K1653" i="1"/>
  <c r="I1654" i="1"/>
  <c r="J1654" i="1"/>
  <c r="K1654" i="1"/>
  <c r="I1655" i="1"/>
  <c r="J1655" i="1"/>
  <c r="K1655" i="1"/>
  <c r="I1656" i="1"/>
  <c r="J1656" i="1"/>
  <c r="K1656" i="1"/>
  <c r="I1657" i="1"/>
  <c r="J1657" i="1"/>
  <c r="K1657" i="1"/>
  <c r="I1658" i="1"/>
  <c r="J1658" i="1"/>
  <c r="K1658" i="1"/>
  <c r="I1659" i="1"/>
  <c r="J1659" i="1"/>
  <c r="K1659" i="1"/>
  <c r="I1660" i="1"/>
  <c r="J1660" i="1"/>
  <c r="K1660" i="1"/>
  <c r="I1661" i="1"/>
  <c r="J1661" i="1"/>
  <c r="K1661" i="1"/>
  <c r="I1662" i="1"/>
  <c r="J1662" i="1"/>
  <c r="K1662" i="1"/>
  <c r="I1663" i="1"/>
  <c r="J1663" i="1"/>
  <c r="K1663" i="1"/>
  <c r="I1664" i="1"/>
  <c r="J1664" i="1"/>
  <c r="K1664" i="1"/>
  <c r="I1665" i="1"/>
  <c r="J1665" i="1"/>
  <c r="K1665" i="1"/>
  <c r="I1666" i="1"/>
  <c r="J1666" i="1"/>
  <c r="K1666" i="1"/>
  <c r="I1667" i="1"/>
  <c r="J1667" i="1"/>
  <c r="K1667" i="1"/>
  <c r="I1668" i="1"/>
  <c r="J1668" i="1"/>
  <c r="K1668" i="1"/>
  <c r="I1669" i="1"/>
  <c r="J1669" i="1"/>
  <c r="K1669" i="1"/>
  <c r="I1670" i="1"/>
  <c r="J1670" i="1"/>
  <c r="K1670" i="1"/>
  <c r="I1671" i="1"/>
  <c r="J1671" i="1"/>
  <c r="K1671" i="1"/>
  <c r="I1672" i="1"/>
  <c r="J1672" i="1"/>
  <c r="K1672" i="1"/>
  <c r="I1673" i="1"/>
  <c r="J1673" i="1"/>
  <c r="K1673" i="1"/>
  <c r="I1674" i="1"/>
  <c r="J1674" i="1"/>
  <c r="K1674" i="1"/>
  <c r="I1675" i="1"/>
  <c r="J1675" i="1"/>
  <c r="K1675" i="1"/>
  <c r="I1676" i="1"/>
  <c r="J1676" i="1"/>
  <c r="K1676" i="1"/>
  <c r="I1677" i="1"/>
  <c r="J1677" i="1"/>
  <c r="K1677" i="1"/>
  <c r="I1678" i="1"/>
  <c r="J1678" i="1"/>
  <c r="K1678" i="1"/>
  <c r="I1679" i="1"/>
  <c r="J1679" i="1"/>
  <c r="K1679" i="1"/>
  <c r="I1680" i="1"/>
  <c r="J1680" i="1"/>
  <c r="K1680" i="1"/>
  <c r="I1681" i="1"/>
  <c r="J1681" i="1"/>
  <c r="K1681" i="1"/>
  <c r="I1682" i="1"/>
  <c r="J1682" i="1"/>
  <c r="K1682" i="1"/>
  <c r="I1683" i="1"/>
  <c r="J1683" i="1"/>
  <c r="K1683" i="1"/>
  <c r="I1684" i="1"/>
  <c r="J1684" i="1"/>
  <c r="K1684" i="1"/>
  <c r="I1685" i="1"/>
  <c r="J1685" i="1"/>
  <c r="K1685" i="1"/>
  <c r="I1686" i="1"/>
  <c r="J1686" i="1"/>
  <c r="K1686" i="1"/>
  <c r="I1687" i="1"/>
  <c r="J1687" i="1"/>
  <c r="K1687" i="1"/>
  <c r="I1688" i="1"/>
  <c r="J1688" i="1"/>
  <c r="K1688" i="1"/>
  <c r="I1689" i="1"/>
  <c r="J1689" i="1"/>
  <c r="K1689" i="1"/>
  <c r="I1690" i="1"/>
  <c r="J1690" i="1"/>
  <c r="K1690" i="1"/>
  <c r="I1691" i="1"/>
  <c r="J1691" i="1"/>
  <c r="K1691" i="1"/>
  <c r="I1692" i="1"/>
  <c r="J1692" i="1"/>
  <c r="K1692" i="1"/>
  <c r="I1693" i="1"/>
  <c r="J1693" i="1"/>
  <c r="K1693" i="1"/>
  <c r="I1694" i="1"/>
  <c r="J1694" i="1"/>
  <c r="K1694" i="1"/>
  <c r="I1695" i="1"/>
  <c r="J1695" i="1"/>
  <c r="K1695" i="1"/>
  <c r="I1696" i="1"/>
  <c r="J1696" i="1"/>
  <c r="K1696" i="1"/>
  <c r="I1697" i="1"/>
  <c r="J1697" i="1"/>
  <c r="K1697" i="1"/>
  <c r="I1698" i="1"/>
  <c r="J1698" i="1"/>
  <c r="K1698" i="1"/>
  <c r="I1699" i="1"/>
  <c r="J1699" i="1"/>
  <c r="K1699" i="1"/>
  <c r="I1700" i="1"/>
  <c r="J1700" i="1"/>
  <c r="K1700" i="1"/>
  <c r="I1701" i="1"/>
  <c r="J1701" i="1"/>
  <c r="K1701" i="1"/>
  <c r="I1702" i="1"/>
  <c r="J1702" i="1"/>
  <c r="K1702" i="1"/>
  <c r="I1703" i="1"/>
  <c r="J1703" i="1"/>
  <c r="K1703" i="1"/>
  <c r="I1704" i="1"/>
  <c r="J1704" i="1"/>
  <c r="K1704" i="1"/>
  <c r="I1705" i="1"/>
  <c r="J1705" i="1"/>
  <c r="K1705" i="1"/>
  <c r="I1706" i="1"/>
  <c r="J1706" i="1"/>
  <c r="K1706" i="1"/>
  <c r="I1707" i="1"/>
  <c r="J1707" i="1"/>
  <c r="K1707" i="1"/>
  <c r="I1708" i="1"/>
  <c r="J1708" i="1"/>
  <c r="K1708" i="1"/>
  <c r="I1709" i="1"/>
  <c r="J1709" i="1"/>
  <c r="K1709" i="1"/>
  <c r="I1710" i="1"/>
  <c r="J1710" i="1"/>
  <c r="K1710" i="1"/>
  <c r="I1711" i="1"/>
  <c r="J1711" i="1"/>
  <c r="K1711" i="1"/>
  <c r="I1712" i="1"/>
  <c r="J1712" i="1"/>
  <c r="K1712" i="1"/>
  <c r="I1713" i="1"/>
  <c r="J1713" i="1"/>
  <c r="K1713" i="1"/>
  <c r="I1714" i="1"/>
  <c r="J1714" i="1"/>
  <c r="K1714" i="1"/>
  <c r="I1715" i="1"/>
  <c r="J1715" i="1"/>
  <c r="K1715" i="1"/>
  <c r="I1716" i="1"/>
  <c r="J1716" i="1"/>
  <c r="K1716" i="1"/>
  <c r="I1717" i="1"/>
  <c r="J1717" i="1"/>
  <c r="K1717" i="1"/>
  <c r="I1718" i="1"/>
  <c r="J1718" i="1"/>
  <c r="K1718" i="1"/>
  <c r="I1719" i="1"/>
  <c r="J1719" i="1"/>
  <c r="K1719" i="1"/>
  <c r="I1720" i="1"/>
  <c r="J1720" i="1"/>
  <c r="K1720" i="1"/>
  <c r="I1721" i="1"/>
  <c r="J1721" i="1"/>
  <c r="K1721" i="1"/>
  <c r="I1722" i="1"/>
  <c r="J1722" i="1"/>
  <c r="K1722" i="1"/>
  <c r="I1723" i="1"/>
  <c r="J1723" i="1"/>
  <c r="K1723" i="1"/>
  <c r="I1724" i="1"/>
  <c r="J1724" i="1"/>
  <c r="K1724" i="1"/>
  <c r="I1725" i="1"/>
  <c r="J1725" i="1"/>
  <c r="K1725" i="1"/>
  <c r="I1726" i="1"/>
  <c r="J1726" i="1"/>
  <c r="K1726" i="1"/>
  <c r="I1727" i="1"/>
  <c r="J1727" i="1"/>
  <c r="K1727" i="1"/>
  <c r="I1728" i="1"/>
  <c r="J1728" i="1"/>
  <c r="K1728" i="1"/>
  <c r="I1729" i="1"/>
  <c r="J1729" i="1"/>
  <c r="K1729" i="1"/>
  <c r="I1730" i="1"/>
  <c r="J1730" i="1"/>
  <c r="K1730" i="1"/>
  <c r="I1731" i="1"/>
  <c r="J1731" i="1"/>
  <c r="K1731" i="1"/>
  <c r="I1732" i="1"/>
  <c r="J1732" i="1"/>
  <c r="K1732" i="1"/>
  <c r="I1733" i="1"/>
  <c r="J1733" i="1"/>
  <c r="K1733" i="1"/>
  <c r="I1734" i="1"/>
  <c r="J1734" i="1"/>
  <c r="K1734" i="1"/>
  <c r="I1735" i="1"/>
  <c r="J1735" i="1"/>
  <c r="K1735" i="1"/>
  <c r="I1736" i="1"/>
  <c r="J1736" i="1"/>
  <c r="K1736" i="1"/>
  <c r="I1737" i="1"/>
  <c r="J1737" i="1"/>
  <c r="K1737" i="1"/>
  <c r="I1738" i="1"/>
  <c r="J1738" i="1"/>
  <c r="K1738" i="1"/>
  <c r="I1739" i="1"/>
  <c r="J1739" i="1"/>
  <c r="K1739" i="1"/>
  <c r="I1740" i="1"/>
  <c r="J1740" i="1"/>
  <c r="K1740" i="1"/>
  <c r="I1741" i="1"/>
  <c r="J1741" i="1"/>
  <c r="K1741" i="1"/>
  <c r="I1742" i="1"/>
  <c r="J1742" i="1"/>
  <c r="K1742" i="1"/>
  <c r="I1743" i="1"/>
  <c r="J1743" i="1"/>
  <c r="K1743" i="1"/>
  <c r="I1744" i="1"/>
  <c r="J1744" i="1"/>
  <c r="K1744" i="1"/>
  <c r="I1745" i="1"/>
  <c r="J1745" i="1"/>
  <c r="K1745" i="1"/>
  <c r="I1746" i="1"/>
  <c r="J1746" i="1"/>
  <c r="K1746" i="1"/>
  <c r="I1747" i="1"/>
  <c r="J1747" i="1"/>
  <c r="K1747" i="1"/>
  <c r="I1748" i="1"/>
  <c r="J1748" i="1"/>
  <c r="K1748" i="1"/>
  <c r="I1749" i="1"/>
  <c r="J1749" i="1"/>
  <c r="K1749" i="1"/>
  <c r="I1750" i="1"/>
  <c r="J1750" i="1"/>
  <c r="K1750" i="1"/>
  <c r="I1751" i="1"/>
  <c r="J1751" i="1"/>
  <c r="K1751" i="1"/>
  <c r="I1752" i="1"/>
  <c r="J1752" i="1"/>
  <c r="K1752" i="1"/>
  <c r="I1753" i="1"/>
  <c r="J1753" i="1"/>
  <c r="K1753" i="1"/>
  <c r="I1754" i="1"/>
  <c r="J1754" i="1"/>
  <c r="K1754" i="1"/>
  <c r="I1755" i="1"/>
  <c r="J1755" i="1"/>
  <c r="K1755" i="1"/>
  <c r="I1756" i="1"/>
  <c r="J1756" i="1"/>
  <c r="K1756" i="1"/>
  <c r="I1757" i="1"/>
  <c r="J1757" i="1"/>
  <c r="K1757" i="1"/>
  <c r="I1758" i="1"/>
  <c r="J1758" i="1"/>
  <c r="K1758" i="1"/>
  <c r="I1759" i="1"/>
  <c r="J1759" i="1"/>
  <c r="K1759" i="1"/>
  <c r="I1760" i="1"/>
  <c r="J1760" i="1"/>
  <c r="K1760" i="1"/>
  <c r="I1761" i="1"/>
  <c r="J1761" i="1"/>
  <c r="K1761" i="1"/>
  <c r="I1762" i="1"/>
  <c r="J1762" i="1"/>
  <c r="K1762" i="1"/>
  <c r="I1763" i="1"/>
  <c r="J1763" i="1"/>
  <c r="K1763" i="1"/>
  <c r="I1764" i="1"/>
  <c r="J1764" i="1"/>
  <c r="K1764" i="1"/>
  <c r="I1765" i="1"/>
  <c r="J1765" i="1"/>
  <c r="K1765" i="1"/>
  <c r="I1766" i="1"/>
  <c r="J1766" i="1"/>
  <c r="K1766" i="1"/>
  <c r="I1767" i="1"/>
  <c r="J1767" i="1"/>
  <c r="K1767" i="1"/>
  <c r="I1768" i="1"/>
  <c r="J1768" i="1"/>
  <c r="K1768" i="1"/>
  <c r="I1769" i="1"/>
  <c r="J1769" i="1"/>
  <c r="K1769" i="1"/>
  <c r="I1770" i="1"/>
  <c r="J1770" i="1"/>
  <c r="K1770" i="1"/>
  <c r="I1771" i="1"/>
  <c r="J1771" i="1"/>
  <c r="K1771" i="1"/>
  <c r="I1772" i="1"/>
  <c r="J1772" i="1"/>
  <c r="K1772" i="1"/>
  <c r="I1773" i="1"/>
  <c r="J1773" i="1"/>
  <c r="K1773" i="1"/>
  <c r="I1774" i="1"/>
  <c r="J1774" i="1"/>
  <c r="K1774" i="1"/>
  <c r="I1775" i="1"/>
  <c r="J1775" i="1"/>
  <c r="K1775" i="1"/>
  <c r="I1776" i="1"/>
  <c r="J1776" i="1"/>
  <c r="K1776" i="1"/>
  <c r="I1777" i="1"/>
  <c r="J1777" i="1"/>
  <c r="K1777" i="1"/>
  <c r="I1778" i="1"/>
  <c r="J1778" i="1"/>
  <c r="K1778" i="1"/>
  <c r="I1779" i="1"/>
  <c r="J1779" i="1"/>
  <c r="K1779" i="1"/>
  <c r="I1780" i="1"/>
  <c r="J1780" i="1"/>
  <c r="K1780" i="1"/>
  <c r="I1781" i="1"/>
  <c r="J1781" i="1"/>
  <c r="K1781" i="1"/>
  <c r="I1782" i="1"/>
  <c r="J1782" i="1"/>
  <c r="K1782" i="1"/>
  <c r="I1783" i="1"/>
  <c r="J1783" i="1"/>
  <c r="K1783" i="1"/>
  <c r="I1784" i="1"/>
  <c r="J1784" i="1"/>
  <c r="K1784" i="1"/>
  <c r="I1785" i="1"/>
  <c r="J1785" i="1"/>
  <c r="K1785" i="1"/>
  <c r="I1786" i="1"/>
  <c r="J1786" i="1"/>
  <c r="K1786" i="1"/>
  <c r="I1787" i="1"/>
  <c r="J1787" i="1"/>
  <c r="K1787" i="1"/>
  <c r="I1788" i="1"/>
  <c r="J1788" i="1"/>
  <c r="K1788" i="1"/>
  <c r="I1789" i="1"/>
  <c r="J1789" i="1"/>
  <c r="K1789" i="1"/>
  <c r="I1790" i="1"/>
  <c r="J1790" i="1"/>
  <c r="K1790" i="1"/>
  <c r="I1791" i="1"/>
  <c r="J1791" i="1"/>
  <c r="K1791" i="1"/>
  <c r="I1792" i="1"/>
  <c r="J1792" i="1"/>
  <c r="K1792" i="1"/>
  <c r="I1793" i="1"/>
  <c r="J1793" i="1"/>
  <c r="K1793" i="1"/>
  <c r="I1794" i="1"/>
  <c r="J1794" i="1"/>
  <c r="K1794" i="1"/>
  <c r="I1795" i="1"/>
  <c r="J1795" i="1"/>
  <c r="K1795" i="1"/>
  <c r="I1796" i="1"/>
  <c r="J1796" i="1"/>
  <c r="K1796" i="1"/>
  <c r="I1797" i="1"/>
  <c r="J1797" i="1"/>
  <c r="K1797" i="1"/>
  <c r="I1798" i="1"/>
  <c r="J1798" i="1"/>
  <c r="K1798" i="1"/>
  <c r="I1799" i="1"/>
  <c r="J1799" i="1"/>
  <c r="K1799" i="1"/>
  <c r="I1800" i="1"/>
  <c r="J1800" i="1"/>
  <c r="K1800" i="1"/>
  <c r="I1801" i="1"/>
  <c r="J1801" i="1"/>
  <c r="K1801" i="1"/>
  <c r="I1802" i="1"/>
  <c r="J1802" i="1"/>
  <c r="K1802" i="1"/>
  <c r="I1803" i="1"/>
  <c r="J1803" i="1"/>
  <c r="K1803" i="1"/>
  <c r="I1804" i="1"/>
  <c r="J1804" i="1"/>
  <c r="K1804" i="1"/>
  <c r="I1805" i="1"/>
  <c r="J1805" i="1"/>
  <c r="K1805" i="1"/>
  <c r="I1806" i="1"/>
  <c r="J1806" i="1"/>
  <c r="K1806" i="1"/>
  <c r="I1807" i="1"/>
  <c r="J1807" i="1"/>
  <c r="K1807" i="1"/>
  <c r="I1808" i="1"/>
  <c r="J1808" i="1"/>
  <c r="K1808" i="1"/>
  <c r="I1809" i="1"/>
  <c r="J1809" i="1"/>
  <c r="K1809" i="1"/>
  <c r="I1810" i="1"/>
  <c r="J1810" i="1"/>
  <c r="K1810" i="1"/>
  <c r="I1811" i="1"/>
  <c r="J1811" i="1"/>
  <c r="K1811" i="1"/>
  <c r="I1812" i="1"/>
  <c r="J1812" i="1"/>
  <c r="K1812" i="1"/>
  <c r="I1813" i="1"/>
  <c r="J1813" i="1"/>
  <c r="K1813" i="1"/>
  <c r="I1814" i="1"/>
  <c r="J1814" i="1"/>
  <c r="K1814" i="1"/>
  <c r="I1815" i="1"/>
  <c r="J1815" i="1"/>
  <c r="K1815" i="1"/>
  <c r="I1816" i="1"/>
  <c r="J1816" i="1"/>
  <c r="K1816" i="1"/>
  <c r="I1817" i="1"/>
  <c r="J1817" i="1"/>
  <c r="K1817" i="1"/>
  <c r="I1818" i="1"/>
  <c r="J1818" i="1"/>
  <c r="K1818" i="1"/>
  <c r="I1819" i="1"/>
  <c r="J1819" i="1"/>
  <c r="K1819" i="1"/>
  <c r="I1820" i="1"/>
  <c r="J1820" i="1"/>
  <c r="K1820" i="1"/>
  <c r="I1821" i="1"/>
  <c r="J1821" i="1"/>
  <c r="K1821" i="1"/>
  <c r="I1822" i="1"/>
  <c r="J1822" i="1"/>
  <c r="K1822" i="1"/>
  <c r="I1823" i="1"/>
  <c r="J1823" i="1"/>
  <c r="K1823" i="1"/>
  <c r="I1824" i="1"/>
  <c r="J1824" i="1"/>
  <c r="K1824" i="1"/>
  <c r="I1825" i="1"/>
  <c r="J1825" i="1"/>
  <c r="K1825" i="1"/>
  <c r="I1826" i="1"/>
  <c r="J1826" i="1"/>
  <c r="K1826" i="1"/>
  <c r="I1827" i="1"/>
  <c r="J1827" i="1"/>
  <c r="K1827" i="1"/>
  <c r="I1828" i="1"/>
  <c r="J1828" i="1"/>
  <c r="K1828" i="1"/>
  <c r="I1829" i="1"/>
  <c r="J1829" i="1"/>
  <c r="K1829" i="1"/>
  <c r="I1830" i="1"/>
  <c r="J1830" i="1"/>
  <c r="K1830" i="1"/>
  <c r="I1831" i="1"/>
  <c r="J1831" i="1"/>
  <c r="K1831" i="1"/>
  <c r="I1832" i="1"/>
  <c r="J1832" i="1"/>
  <c r="K1832" i="1"/>
  <c r="I1833" i="1"/>
  <c r="J1833" i="1"/>
  <c r="K1833" i="1"/>
  <c r="I1834" i="1"/>
  <c r="J1834" i="1"/>
  <c r="K1834" i="1"/>
  <c r="I1835" i="1"/>
  <c r="J1835" i="1"/>
  <c r="K1835" i="1"/>
  <c r="I1836" i="1"/>
  <c r="J1836" i="1"/>
  <c r="K1836" i="1"/>
  <c r="I1837" i="1"/>
  <c r="J1837" i="1"/>
  <c r="K1837" i="1"/>
  <c r="I1838" i="1"/>
  <c r="J1838" i="1"/>
  <c r="K1838" i="1"/>
  <c r="I1839" i="1"/>
  <c r="J1839" i="1"/>
  <c r="K1839" i="1"/>
  <c r="I1840" i="1"/>
  <c r="J1840" i="1"/>
  <c r="K1840" i="1"/>
  <c r="I1841" i="1"/>
  <c r="J1841" i="1"/>
  <c r="K1841" i="1"/>
  <c r="I1842" i="1"/>
  <c r="J1842" i="1"/>
  <c r="K1842" i="1"/>
  <c r="I1843" i="1"/>
  <c r="J1843" i="1"/>
  <c r="K1843" i="1"/>
  <c r="I1844" i="1"/>
  <c r="J1844" i="1"/>
  <c r="K1844" i="1"/>
  <c r="I1845" i="1"/>
  <c r="J1845" i="1"/>
  <c r="K1845" i="1"/>
  <c r="I1846" i="1"/>
  <c r="J1846" i="1"/>
  <c r="K1846" i="1"/>
  <c r="I1847" i="1"/>
  <c r="J1847" i="1"/>
  <c r="K1847" i="1"/>
  <c r="I1848" i="1"/>
  <c r="J1848" i="1"/>
  <c r="K1848" i="1"/>
  <c r="I1849" i="1"/>
  <c r="J1849" i="1"/>
  <c r="K1849" i="1"/>
  <c r="I1850" i="1"/>
  <c r="J1850" i="1"/>
  <c r="K1850" i="1"/>
  <c r="I1851" i="1"/>
  <c r="J1851" i="1"/>
  <c r="K1851" i="1"/>
  <c r="I1852" i="1"/>
  <c r="J1852" i="1"/>
  <c r="K1852" i="1"/>
  <c r="I1853" i="1"/>
  <c r="J1853" i="1"/>
  <c r="K1853" i="1"/>
  <c r="I1854" i="1"/>
  <c r="J1854" i="1"/>
  <c r="K1854" i="1"/>
  <c r="I1855" i="1"/>
  <c r="J1855" i="1"/>
  <c r="K1855" i="1"/>
  <c r="I1856" i="1"/>
  <c r="J1856" i="1"/>
  <c r="K1856" i="1"/>
  <c r="I1857" i="1"/>
  <c r="J1857" i="1"/>
  <c r="K1857" i="1"/>
  <c r="I1858" i="1"/>
  <c r="J1858" i="1"/>
  <c r="K1858" i="1"/>
  <c r="I1859" i="1"/>
  <c r="J1859" i="1"/>
  <c r="K1859" i="1"/>
  <c r="I1860" i="1"/>
  <c r="J1860" i="1"/>
  <c r="K1860" i="1"/>
  <c r="I1861" i="1"/>
  <c r="J1861" i="1"/>
  <c r="K1861" i="1"/>
  <c r="I1862" i="1"/>
  <c r="J1862" i="1"/>
  <c r="K1862" i="1"/>
  <c r="I1863" i="1"/>
  <c r="J1863" i="1"/>
  <c r="K1863" i="1"/>
  <c r="I1864" i="1"/>
  <c r="J1864" i="1"/>
  <c r="K1864" i="1"/>
  <c r="I1865" i="1"/>
  <c r="J1865" i="1"/>
  <c r="K1865" i="1"/>
  <c r="I1866" i="1"/>
  <c r="J1866" i="1"/>
  <c r="K1866" i="1"/>
  <c r="I1867" i="1"/>
  <c r="J1867" i="1"/>
  <c r="K1867" i="1"/>
  <c r="I1868" i="1"/>
  <c r="J1868" i="1"/>
  <c r="K1868" i="1"/>
  <c r="I1869" i="1"/>
  <c r="J1869" i="1"/>
  <c r="K1869" i="1"/>
  <c r="I1870" i="1"/>
  <c r="J1870" i="1"/>
  <c r="K1870" i="1"/>
  <c r="I1871" i="1"/>
  <c r="J1871" i="1"/>
  <c r="K1871" i="1"/>
  <c r="I1872" i="1"/>
  <c r="J1872" i="1"/>
  <c r="K1872" i="1"/>
  <c r="I1873" i="1"/>
  <c r="J1873" i="1"/>
  <c r="K1873" i="1"/>
  <c r="I1874" i="1"/>
  <c r="J1874" i="1"/>
  <c r="K1874" i="1"/>
  <c r="I1875" i="1"/>
  <c r="J1875" i="1"/>
  <c r="K1875" i="1"/>
  <c r="I1876" i="1"/>
  <c r="J1876" i="1"/>
  <c r="K1876" i="1"/>
  <c r="I1877" i="1"/>
  <c r="J1877" i="1"/>
  <c r="K1877" i="1"/>
  <c r="I1878" i="1"/>
  <c r="J1878" i="1"/>
  <c r="K1878" i="1"/>
  <c r="I1879" i="1"/>
  <c r="J1879" i="1"/>
  <c r="K1879" i="1"/>
  <c r="I1880" i="1"/>
  <c r="J1880" i="1"/>
  <c r="K1880" i="1"/>
  <c r="I1881" i="1"/>
  <c r="J1881" i="1"/>
  <c r="K1881" i="1"/>
  <c r="I1882" i="1"/>
  <c r="J1882" i="1"/>
  <c r="K1882" i="1"/>
  <c r="I1883" i="1"/>
  <c r="J1883" i="1"/>
  <c r="K1883" i="1"/>
  <c r="I1884" i="1"/>
  <c r="J1884" i="1"/>
  <c r="K1884" i="1"/>
  <c r="I1885" i="1"/>
  <c r="J1885" i="1"/>
  <c r="K1885" i="1"/>
  <c r="I1886" i="1"/>
  <c r="J1886" i="1"/>
  <c r="K1886" i="1"/>
  <c r="I1887" i="1"/>
  <c r="J1887" i="1"/>
  <c r="K1887" i="1"/>
  <c r="I1888" i="1"/>
  <c r="J1888" i="1"/>
  <c r="K1888" i="1"/>
  <c r="I1889" i="1"/>
  <c r="J1889" i="1"/>
  <c r="K1889" i="1"/>
  <c r="I1890" i="1"/>
  <c r="J1890" i="1"/>
  <c r="K1890" i="1"/>
  <c r="I1891" i="1"/>
  <c r="J1891" i="1"/>
  <c r="K1891" i="1"/>
  <c r="I1892" i="1"/>
  <c r="J1892" i="1"/>
  <c r="K1892" i="1"/>
  <c r="I1893" i="1"/>
  <c r="J1893" i="1"/>
  <c r="K1893" i="1"/>
  <c r="I1894" i="1"/>
  <c r="J1894" i="1"/>
  <c r="K1894" i="1"/>
  <c r="I1895" i="1"/>
  <c r="J1895" i="1"/>
  <c r="K1895" i="1"/>
  <c r="I1896" i="1"/>
  <c r="J1896" i="1"/>
  <c r="K1896" i="1"/>
  <c r="I1897" i="1"/>
  <c r="J1897" i="1"/>
  <c r="K1897" i="1"/>
  <c r="I1898" i="1"/>
  <c r="J1898" i="1"/>
  <c r="K1898" i="1"/>
  <c r="I1899" i="1"/>
  <c r="J1899" i="1"/>
  <c r="K1899" i="1"/>
  <c r="I1900" i="1"/>
  <c r="J1900" i="1"/>
  <c r="K1900" i="1"/>
  <c r="I1901" i="1"/>
  <c r="J1901" i="1"/>
  <c r="K1901" i="1"/>
  <c r="I1902" i="1"/>
  <c r="J1902" i="1"/>
  <c r="K1902" i="1"/>
  <c r="I1903" i="1"/>
  <c r="J1903" i="1"/>
  <c r="K1903" i="1"/>
  <c r="I1904" i="1"/>
  <c r="J1904" i="1"/>
  <c r="K1904" i="1"/>
  <c r="I1905" i="1"/>
  <c r="J1905" i="1"/>
  <c r="K1905" i="1"/>
  <c r="I1906" i="1"/>
  <c r="J1906" i="1"/>
  <c r="K1906" i="1"/>
  <c r="I1907" i="1"/>
  <c r="J1907" i="1"/>
  <c r="K1907" i="1"/>
  <c r="I1908" i="1"/>
  <c r="J1908" i="1"/>
  <c r="K1908" i="1"/>
  <c r="I1909" i="1"/>
  <c r="J1909" i="1"/>
  <c r="K1909" i="1"/>
  <c r="I1910" i="1"/>
  <c r="J1910" i="1"/>
  <c r="K1910" i="1"/>
  <c r="I1911" i="1"/>
  <c r="J1911" i="1"/>
  <c r="K1911" i="1"/>
  <c r="I1912" i="1"/>
  <c r="J1912" i="1"/>
  <c r="K1912" i="1"/>
  <c r="I1913" i="1"/>
  <c r="J1913" i="1"/>
  <c r="K1913" i="1"/>
  <c r="I1914" i="1"/>
  <c r="J1914" i="1"/>
  <c r="K1914" i="1"/>
  <c r="I1915" i="1"/>
  <c r="J1915" i="1"/>
  <c r="K1915" i="1"/>
  <c r="I1916" i="1"/>
  <c r="J1916" i="1"/>
  <c r="K1916" i="1"/>
  <c r="I1917" i="1"/>
  <c r="J1917" i="1"/>
  <c r="K1917" i="1"/>
  <c r="I1918" i="1"/>
  <c r="J1918" i="1"/>
  <c r="K1918" i="1"/>
  <c r="I1919" i="1"/>
  <c r="J1919" i="1"/>
  <c r="K1919" i="1"/>
  <c r="I1920" i="1"/>
  <c r="J1920" i="1"/>
  <c r="K1920" i="1"/>
  <c r="I1921" i="1"/>
  <c r="J1921" i="1"/>
  <c r="K1921" i="1"/>
  <c r="I1922" i="1"/>
  <c r="J1922" i="1"/>
  <c r="K1922" i="1"/>
  <c r="I1923" i="1"/>
  <c r="J1923" i="1"/>
  <c r="K1923" i="1"/>
  <c r="I1924" i="1"/>
  <c r="J1924" i="1"/>
  <c r="K1924" i="1"/>
  <c r="I1925" i="1"/>
  <c r="J1925" i="1"/>
  <c r="K1925" i="1"/>
  <c r="I1926" i="1"/>
  <c r="J1926" i="1"/>
  <c r="K1926" i="1"/>
  <c r="I1927" i="1"/>
  <c r="J1927" i="1"/>
  <c r="K1927" i="1"/>
  <c r="I1928" i="1"/>
  <c r="J1928" i="1"/>
  <c r="K1928" i="1"/>
  <c r="I1929" i="1"/>
  <c r="J1929" i="1"/>
  <c r="K1929" i="1"/>
  <c r="I1930" i="1"/>
  <c r="J1930" i="1"/>
  <c r="K1930" i="1"/>
  <c r="I1931" i="1"/>
  <c r="J1931" i="1"/>
  <c r="K1931" i="1"/>
  <c r="I1932" i="1"/>
  <c r="J1932" i="1"/>
  <c r="K1932" i="1"/>
  <c r="I1933" i="1"/>
  <c r="J1933" i="1"/>
  <c r="K1933" i="1"/>
  <c r="I1934" i="1"/>
  <c r="J1934" i="1"/>
  <c r="K1934" i="1"/>
  <c r="I1935" i="1"/>
  <c r="J1935" i="1"/>
  <c r="K1935" i="1"/>
  <c r="I1936" i="1"/>
  <c r="J1936" i="1"/>
  <c r="K1936" i="1"/>
  <c r="I1937" i="1"/>
  <c r="J1937" i="1"/>
  <c r="K1937" i="1"/>
  <c r="I1938" i="1"/>
  <c r="J1938" i="1"/>
  <c r="K1938" i="1"/>
  <c r="I1939" i="1"/>
  <c r="J1939" i="1"/>
  <c r="K1939" i="1"/>
  <c r="I1940" i="1"/>
  <c r="J1940" i="1"/>
  <c r="K1940" i="1"/>
  <c r="I1941" i="1"/>
  <c r="J1941" i="1"/>
  <c r="K1941" i="1"/>
  <c r="I1942" i="1"/>
  <c r="J1942" i="1"/>
  <c r="K1942" i="1"/>
  <c r="I1943" i="1"/>
  <c r="J1943" i="1"/>
  <c r="K1943" i="1"/>
  <c r="I1944" i="1"/>
  <c r="J1944" i="1"/>
  <c r="K1944" i="1"/>
  <c r="I1945" i="1"/>
  <c r="J1945" i="1"/>
  <c r="K1945" i="1"/>
  <c r="I1946" i="1"/>
  <c r="J1946" i="1"/>
  <c r="K1946" i="1"/>
  <c r="I1947" i="1"/>
  <c r="J1947" i="1"/>
  <c r="K1947" i="1"/>
  <c r="I1948" i="1"/>
  <c r="J1948" i="1"/>
  <c r="K1948" i="1"/>
  <c r="I1949" i="1"/>
  <c r="J1949" i="1"/>
  <c r="K1949" i="1"/>
  <c r="I1950" i="1"/>
  <c r="J1950" i="1"/>
  <c r="K1950" i="1"/>
  <c r="I1951" i="1"/>
  <c r="J1951" i="1"/>
  <c r="K1951" i="1"/>
  <c r="I1952" i="1"/>
  <c r="J1952" i="1"/>
  <c r="K1952" i="1"/>
  <c r="I1953" i="1"/>
  <c r="J1953" i="1"/>
  <c r="K1953" i="1"/>
  <c r="I1954" i="1"/>
  <c r="J1954" i="1"/>
  <c r="K1954" i="1"/>
  <c r="I1955" i="1"/>
  <c r="J1955" i="1"/>
  <c r="K1955" i="1"/>
  <c r="I1956" i="1"/>
  <c r="J1956" i="1"/>
  <c r="K1956" i="1"/>
  <c r="I1957" i="1"/>
  <c r="J1957" i="1"/>
  <c r="K1957" i="1"/>
  <c r="I1958" i="1"/>
  <c r="J1958" i="1"/>
  <c r="K1958" i="1"/>
  <c r="I1959" i="1"/>
  <c r="J1959" i="1"/>
  <c r="K1959" i="1"/>
  <c r="I1960" i="1"/>
  <c r="J1960" i="1"/>
  <c r="K1960" i="1"/>
  <c r="I1961" i="1"/>
  <c r="J1961" i="1"/>
  <c r="K1961" i="1"/>
  <c r="I1962" i="1"/>
  <c r="J1962" i="1"/>
  <c r="K1962" i="1"/>
  <c r="I1963" i="1"/>
  <c r="J1963" i="1"/>
  <c r="K1963" i="1"/>
  <c r="I1964" i="1"/>
  <c r="J1964" i="1"/>
  <c r="K1964" i="1"/>
  <c r="I1965" i="1"/>
  <c r="J1965" i="1"/>
  <c r="K1965" i="1"/>
  <c r="I1966" i="1"/>
  <c r="J1966" i="1"/>
  <c r="K1966" i="1"/>
  <c r="I1967" i="1"/>
  <c r="J1967" i="1"/>
  <c r="K1967" i="1"/>
  <c r="I1968" i="1"/>
  <c r="J1968" i="1"/>
  <c r="K1968" i="1"/>
  <c r="I1969" i="1"/>
  <c r="J1969" i="1"/>
  <c r="K1969" i="1"/>
  <c r="I1970" i="1"/>
  <c r="J1970" i="1"/>
  <c r="K1970" i="1"/>
  <c r="I1971" i="1"/>
  <c r="J1971" i="1"/>
  <c r="K1971" i="1"/>
  <c r="I1972" i="1"/>
  <c r="J1972" i="1"/>
  <c r="K1972" i="1"/>
  <c r="I1973" i="1"/>
  <c r="J1973" i="1"/>
  <c r="K1973" i="1"/>
  <c r="I1974" i="1"/>
  <c r="J1974" i="1"/>
  <c r="K1974" i="1"/>
  <c r="I1975" i="1"/>
  <c r="J1975" i="1"/>
  <c r="K1975" i="1"/>
  <c r="I1976" i="1"/>
  <c r="J1976" i="1"/>
  <c r="K1976" i="1"/>
  <c r="I1977" i="1"/>
  <c r="J1977" i="1"/>
  <c r="K1977" i="1"/>
  <c r="I1978" i="1"/>
  <c r="J1978" i="1"/>
  <c r="K1978" i="1"/>
  <c r="I1979" i="1"/>
  <c r="J1979" i="1"/>
  <c r="K1979" i="1"/>
  <c r="I1980" i="1"/>
  <c r="J1980" i="1"/>
  <c r="K1980" i="1"/>
  <c r="I1981" i="1"/>
  <c r="J1981" i="1"/>
  <c r="K1981" i="1"/>
  <c r="I1982" i="1"/>
  <c r="J1982" i="1"/>
  <c r="K1982" i="1"/>
  <c r="I1983" i="1"/>
  <c r="J1983" i="1"/>
  <c r="K1983" i="1"/>
  <c r="I1984" i="1"/>
  <c r="J1984" i="1"/>
  <c r="K1984" i="1"/>
  <c r="I1985" i="1"/>
  <c r="J1985" i="1"/>
  <c r="K1985" i="1"/>
  <c r="I1986" i="1"/>
  <c r="J1986" i="1"/>
  <c r="K1986" i="1"/>
  <c r="I1987" i="1"/>
  <c r="J1987" i="1"/>
  <c r="K1987" i="1"/>
  <c r="I1988" i="1"/>
  <c r="J1988" i="1"/>
  <c r="K1988" i="1"/>
  <c r="I1989" i="1"/>
  <c r="J1989" i="1"/>
  <c r="K1989" i="1"/>
  <c r="I1990" i="1"/>
  <c r="J1990" i="1"/>
  <c r="K1990" i="1"/>
  <c r="I1991" i="1"/>
  <c r="J1991" i="1"/>
  <c r="K1991" i="1"/>
  <c r="I1992" i="1"/>
  <c r="J1992" i="1"/>
  <c r="K1992" i="1"/>
  <c r="I1993" i="1"/>
  <c r="J1993" i="1"/>
  <c r="K1993" i="1"/>
  <c r="I1994" i="1"/>
  <c r="J1994" i="1"/>
  <c r="K1994" i="1"/>
  <c r="I1995" i="1"/>
  <c r="J1995" i="1"/>
  <c r="K1995" i="1"/>
  <c r="I1996" i="1"/>
  <c r="J1996" i="1"/>
  <c r="K1996" i="1"/>
  <c r="I1997" i="1"/>
  <c r="J1997" i="1"/>
  <c r="K1997" i="1"/>
  <c r="I1998" i="1"/>
  <c r="J1998" i="1"/>
  <c r="K1998" i="1"/>
  <c r="I1999" i="1"/>
  <c r="J1999" i="1"/>
  <c r="K1999" i="1"/>
  <c r="I2000" i="1"/>
  <c r="J2000" i="1"/>
  <c r="K2000" i="1"/>
  <c r="I2001" i="1"/>
  <c r="J2001" i="1"/>
  <c r="K2001" i="1"/>
  <c r="I2002" i="1"/>
  <c r="J2002" i="1"/>
  <c r="K2002" i="1"/>
  <c r="I2003" i="1"/>
  <c r="J2003" i="1"/>
  <c r="K2003" i="1"/>
  <c r="I2004" i="1"/>
  <c r="J2004" i="1"/>
  <c r="K2004" i="1"/>
  <c r="I2005" i="1"/>
  <c r="J2005" i="1"/>
  <c r="K2005" i="1"/>
  <c r="I2006" i="1"/>
  <c r="J2006" i="1"/>
  <c r="K2006" i="1"/>
  <c r="I2007" i="1"/>
  <c r="J2007" i="1"/>
  <c r="K2007" i="1"/>
  <c r="I2008" i="1"/>
  <c r="J2008" i="1"/>
  <c r="K2008" i="1"/>
  <c r="I2009" i="1"/>
  <c r="J2009" i="1"/>
  <c r="K2009" i="1"/>
  <c r="I2010" i="1"/>
  <c r="J2010" i="1"/>
  <c r="K2010" i="1"/>
  <c r="I2011" i="1"/>
  <c r="J2011" i="1"/>
  <c r="K2011" i="1"/>
  <c r="I2012" i="1"/>
  <c r="J2012" i="1"/>
  <c r="K2012" i="1"/>
  <c r="I2013" i="1"/>
  <c r="J2013" i="1"/>
  <c r="K2013" i="1"/>
  <c r="I2014" i="1"/>
  <c r="J2014" i="1"/>
  <c r="K2014" i="1"/>
  <c r="I2015" i="1"/>
  <c r="J2015" i="1"/>
  <c r="K2015" i="1"/>
  <c r="I2016" i="1"/>
  <c r="J2016" i="1"/>
  <c r="K2016" i="1"/>
  <c r="I2017" i="1"/>
  <c r="J2017" i="1"/>
  <c r="K2017" i="1"/>
  <c r="I2018" i="1"/>
  <c r="J2018" i="1"/>
  <c r="K2018" i="1"/>
  <c r="I2019" i="1"/>
  <c r="J2019" i="1"/>
  <c r="K2019" i="1"/>
  <c r="I2020" i="1"/>
  <c r="J2020" i="1"/>
  <c r="K2020" i="1"/>
  <c r="I2021" i="1"/>
  <c r="J2021" i="1"/>
  <c r="K2021" i="1"/>
  <c r="I2022" i="1"/>
  <c r="J2022" i="1"/>
  <c r="K2022" i="1"/>
  <c r="I2023" i="1"/>
  <c r="J2023" i="1"/>
  <c r="K2023" i="1"/>
  <c r="I2024" i="1"/>
  <c r="J2024" i="1"/>
  <c r="K2024" i="1"/>
  <c r="I2025" i="1"/>
  <c r="J2025" i="1"/>
  <c r="K2025" i="1"/>
  <c r="I2026" i="1"/>
  <c r="J2026" i="1"/>
  <c r="K2026" i="1"/>
  <c r="I2027" i="1"/>
  <c r="J2027" i="1"/>
  <c r="K2027" i="1"/>
  <c r="I2028" i="1"/>
  <c r="J2028" i="1"/>
  <c r="K2028" i="1"/>
  <c r="I2029" i="1"/>
  <c r="J2029" i="1"/>
  <c r="K2029" i="1"/>
  <c r="I2030" i="1"/>
  <c r="J2030" i="1"/>
  <c r="K2030" i="1"/>
  <c r="I2031" i="1"/>
  <c r="J2031" i="1"/>
  <c r="K2031" i="1"/>
  <c r="I2032" i="1"/>
  <c r="J2032" i="1"/>
  <c r="K2032" i="1"/>
  <c r="I2033" i="1"/>
  <c r="J2033" i="1"/>
  <c r="K2033" i="1"/>
  <c r="I2034" i="1"/>
  <c r="J2034" i="1"/>
  <c r="K2034" i="1"/>
  <c r="I2035" i="1"/>
  <c r="J2035" i="1"/>
  <c r="K2035" i="1"/>
  <c r="I2036" i="1"/>
  <c r="J2036" i="1"/>
  <c r="K2036" i="1"/>
  <c r="I2037" i="1"/>
  <c r="J2037" i="1"/>
  <c r="K2037" i="1"/>
  <c r="I2038" i="1"/>
  <c r="J2038" i="1"/>
  <c r="K2038" i="1"/>
  <c r="I2039" i="1"/>
  <c r="J2039" i="1"/>
  <c r="K2039" i="1"/>
  <c r="I2040" i="1"/>
  <c r="J2040" i="1"/>
  <c r="K2040" i="1"/>
  <c r="I2041" i="1"/>
  <c r="J2041" i="1"/>
  <c r="K2041" i="1"/>
  <c r="I2042" i="1"/>
  <c r="J2042" i="1"/>
  <c r="K2042" i="1"/>
  <c r="I2043" i="1"/>
  <c r="J2043" i="1"/>
  <c r="K2043" i="1"/>
  <c r="I2044" i="1"/>
  <c r="J2044" i="1"/>
  <c r="K2044" i="1"/>
  <c r="I2045" i="1"/>
  <c r="J2045" i="1"/>
  <c r="K2045" i="1"/>
  <c r="I2046" i="1"/>
  <c r="J2046" i="1"/>
  <c r="K2046" i="1"/>
  <c r="I2047" i="1"/>
  <c r="J2047" i="1"/>
  <c r="K2047" i="1"/>
  <c r="I2048" i="1"/>
  <c r="J2048" i="1"/>
  <c r="K2048" i="1"/>
  <c r="I2049" i="1"/>
  <c r="J2049" i="1"/>
  <c r="K2049" i="1"/>
  <c r="I2050" i="1"/>
  <c r="J2050" i="1"/>
  <c r="K2050" i="1"/>
  <c r="I2051" i="1"/>
  <c r="J2051" i="1"/>
  <c r="K2051" i="1"/>
  <c r="I2052" i="1"/>
  <c r="J2052" i="1"/>
  <c r="K2052" i="1"/>
  <c r="I2053" i="1"/>
  <c r="J2053" i="1"/>
  <c r="K2053" i="1"/>
  <c r="I2054" i="1"/>
  <c r="J2054" i="1"/>
  <c r="K2054" i="1"/>
  <c r="I2055" i="1"/>
  <c r="J2055" i="1"/>
  <c r="K2055" i="1"/>
  <c r="I2056" i="1"/>
  <c r="J2056" i="1"/>
  <c r="K2056" i="1"/>
  <c r="I2057" i="1"/>
  <c r="J2057" i="1"/>
  <c r="K2057" i="1"/>
  <c r="I2058" i="1"/>
  <c r="J2058" i="1"/>
  <c r="K2058" i="1"/>
  <c r="I2059" i="1"/>
  <c r="J2059" i="1"/>
  <c r="K2059" i="1"/>
  <c r="I2060" i="1"/>
  <c r="J2060" i="1"/>
  <c r="K2060" i="1"/>
  <c r="I2061" i="1"/>
  <c r="J2061" i="1"/>
  <c r="K2061" i="1"/>
  <c r="I2062" i="1"/>
  <c r="J2062" i="1"/>
  <c r="K2062" i="1"/>
  <c r="I2063" i="1"/>
  <c r="J2063" i="1"/>
  <c r="K2063" i="1"/>
  <c r="I2064" i="1"/>
  <c r="J2064" i="1"/>
  <c r="K2064" i="1"/>
  <c r="I2065" i="1"/>
  <c r="J2065" i="1"/>
  <c r="K2065" i="1"/>
  <c r="I2066" i="1"/>
  <c r="J2066" i="1"/>
  <c r="K2066" i="1"/>
  <c r="I2067" i="1"/>
  <c r="J2067" i="1"/>
  <c r="K2067" i="1"/>
  <c r="I2068" i="1"/>
  <c r="J2068" i="1"/>
  <c r="K2068" i="1"/>
  <c r="I2069" i="1"/>
  <c r="J2069" i="1"/>
  <c r="K2069" i="1"/>
  <c r="I2070" i="1"/>
  <c r="J2070" i="1"/>
  <c r="K2070" i="1"/>
  <c r="I2071" i="1"/>
  <c r="J2071" i="1"/>
  <c r="K2071" i="1"/>
  <c r="I2072" i="1"/>
  <c r="J2072" i="1"/>
  <c r="K2072" i="1"/>
  <c r="I2073" i="1"/>
  <c r="J2073" i="1"/>
  <c r="K2073" i="1"/>
  <c r="I2074" i="1"/>
  <c r="J2074" i="1"/>
  <c r="K2074" i="1"/>
  <c r="I2075" i="1"/>
  <c r="J2075" i="1"/>
  <c r="K2075" i="1"/>
  <c r="I2076" i="1"/>
  <c r="J2076" i="1"/>
  <c r="K2076" i="1"/>
  <c r="I2077" i="1"/>
  <c r="J2077" i="1"/>
  <c r="K2077" i="1"/>
  <c r="I2078" i="1"/>
  <c r="J2078" i="1"/>
  <c r="K2078" i="1"/>
  <c r="I2079" i="1"/>
  <c r="J2079" i="1"/>
  <c r="K2079" i="1"/>
  <c r="I2080" i="1"/>
  <c r="J2080" i="1"/>
  <c r="K2080" i="1"/>
  <c r="I2081" i="1"/>
  <c r="J2081" i="1"/>
  <c r="K2081" i="1"/>
  <c r="I2082" i="1"/>
  <c r="J2082" i="1"/>
  <c r="K2082" i="1"/>
  <c r="I2083" i="1"/>
  <c r="J2083" i="1"/>
  <c r="K2083" i="1"/>
  <c r="I2084" i="1"/>
  <c r="J2084" i="1"/>
  <c r="K2084" i="1"/>
  <c r="I2085" i="1"/>
  <c r="J2085" i="1"/>
  <c r="K2085" i="1"/>
  <c r="I2086" i="1"/>
  <c r="J2086" i="1"/>
  <c r="K2086" i="1"/>
  <c r="I2087" i="1"/>
  <c r="J2087" i="1"/>
  <c r="K2087" i="1"/>
  <c r="I2088" i="1"/>
  <c r="J2088" i="1"/>
  <c r="K2088" i="1"/>
  <c r="I2089" i="1"/>
  <c r="J2089" i="1"/>
  <c r="K2089" i="1"/>
  <c r="I2090" i="1"/>
  <c r="J2090" i="1"/>
  <c r="K2090" i="1"/>
  <c r="I2091" i="1"/>
  <c r="J2091" i="1"/>
  <c r="K2091" i="1"/>
  <c r="I2092" i="1"/>
  <c r="J2092" i="1"/>
  <c r="K2092" i="1"/>
  <c r="I2093" i="1"/>
  <c r="J2093" i="1"/>
  <c r="K2093" i="1"/>
  <c r="I2094" i="1"/>
  <c r="J2094" i="1"/>
  <c r="K2094" i="1"/>
  <c r="I2095" i="1"/>
  <c r="J2095" i="1"/>
  <c r="K2095" i="1"/>
  <c r="I2096" i="1"/>
  <c r="J2096" i="1"/>
  <c r="K2096" i="1"/>
  <c r="I2097" i="1"/>
  <c r="J2097" i="1"/>
  <c r="K2097" i="1"/>
  <c r="I2098" i="1"/>
  <c r="J2098" i="1"/>
  <c r="K2098" i="1"/>
  <c r="I2099" i="1"/>
  <c r="J2099" i="1"/>
  <c r="K2099" i="1"/>
  <c r="I2100" i="1"/>
  <c r="J2100" i="1"/>
  <c r="K2100" i="1"/>
  <c r="I2101" i="1"/>
  <c r="J2101" i="1"/>
  <c r="K2101" i="1"/>
  <c r="I2102" i="1"/>
  <c r="J2102" i="1"/>
  <c r="K2102" i="1"/>
  <c r="I2103" i="1"/>
  <c r="J2103" i="1"/>
  <c r="K2103" i="1"/>
  <c r="I2104" i="1"/>
  <c r="J2104" i="1"/>
  <c r="K2104" i="1"/>
  <c r="I2105" i="1"/>
  <c r="J2105" i="1"/>
  <c r="K2105" i="1"/>
  <c r="I2106" i="1"/>
  <c r="J2106" i="1"/>
  <c r="K2106" i="1"/>
  <c r="I2107" i="1"/>
  <c r="J2107" i="1"/>
  <c r="K2107" i="1"/>
  <c r="I2108" i="1"/>
  <c r="J2108" i="1"/>
  <c r="K2108" i="1"/>
  <c r="I2109" i="1"/>
  <c r="J2109" i="1"/>
  <c r="K2109" i="1"/>
  <c r="I2110" i="1"/>
  <c r="J2110" i="1"/>
  <c r="K2110" i="1"/>
  <c r="I2111" i="1"/>
  <c r="J2111" i="1"/>
  <c r="K2111" i="1"/>
  <c r="I2112" i="1"/>
  <c r="J2112" i="1"/>
  <c r="K2112" i="1"/>
  <c r="I2113" i="1"/>
  <c r="J2113" i="1"/>
  <c r="K2113" i="1"/>
  <c r="I2114" i="1"/>
  <c r="J2114" i="1"/>
  <c r="K2114" i="1"/>
  <c r="I2115" i="1"/>
  <c r="J2115" i="1"/>
  <c r="K2115" i="1"/>
  <c r="I2116" i="1"/>
  <c r="J2116" i="1"/>
  <c r="K2116" i="1"/>
  <c r="I2117" i="1"/>
  <c r="J2117" i="1"/>
  <c r="K2117" i="1"/>
  <c r="I2118" i="1"/>
  <c r="J2118" i="1"/>
  <c r="K2118" i="1"/>
  <c r="I2119" i="1"/>
  <c r="J2119" i="1"/>
  <c r="K2119" i="1"/>
  <c r="I2120" i="1"/>
  <c r="J2120" i="1"/>
  <c r="K2120" i="1"/>
  <c r="I2121" i="1"/>
  <c r="J2121" i="1"/>
  <c r="K2121" i="1"/>
  <c r="I2122" i="1"/>
  <c r="J2122" i="1"/>
  <c r="K2122" i="1"/>
  <c r="I2123" i="1"/>
  <c r="J2123" i="1"/>
  <c r="K2123" i="1"/>
  <c r="I2124" i="1"/>
  <c r="J2124" i="1"/>
  <c r="K2124" i="1"/>
  <c r="I2125" i="1"/>
  <c r="J2125" i="1"/>
  <c r="K2125" i="1"/>
  <c r="I2126" i="1"/>
  <c r="J2126" i="1"/>
  <c r="K2126" i="1"/>
  <c r="I2127" i="1"/>
  <c r="J2127" i="1"/>
  <c r="K2127" i="1"/>
  <c r="I2128" i="1"/>
  <c r="J2128" i="1"/>
  <c r="K2128" i="1"/>
  <c r="I2129" i="1"/>
  <c r="J2129" i="1"/>
  <c r="K2129" i="1"/>
  <c r="I2130" i="1"/>
  <c r="J2130" i="1"/>
  <c r="K2130" i="1"/>
  <c r="I2131" i="1"/>
  <c r="J2131" i="1"/>
  <c r="K2131" i="1"/>
  <c r="I2132" i="1"/>
  <c r="J2132" i="1"/>
  <c r="K2132" i="1"/>
  <c r="I2133" i="1"/>
  <c r="J2133" i="1"/>
  <c r="K2133" i="1"/>
  <c r="I2134" i="1"/>
  <c r="J2134" i="1"/>
  <c r="K2134" i="1"/>
  <c r="I2135" i="1"/>
  <c r="J2135" i="1"/>
  <c r="K2135" i="1"/>
  <c r="I2136" i="1"/>
  <c r="J2136" i="1"/>
  <c r="K2136" i="1"/>
  <c r="I2137" i="1"/>
  <c r="J2137" i="1"/>
  <c r="K2137" i="1"/>
  <c r="I2138" i="1"/>
  <c r="J2138" i="1"/>
  <c r="K2138" i="1"/>
  <c r="I2139" i="1"/>
  <c r="J2139" i="1"/>
  <c r="K2139" i="1"/>
  <c r="I2140" i="1"/>
  <c r="J2140" i="1"/>
  <c r="K2140" i="1"/>
  <c r="I2141" i="1"/>
  <c r="J2141" i="1"/>
  <c r="K2141" i="1"/>
  <c r="I2142" i="1"/>
  <c r="J2142" i="1"/>
  <c r="K2142" i="1"/>
  <c r="I2143" i="1"/>
  <c r="J2143" i="1"/>
  <c r="K2143" i="1"/>
  <c r="I2144" i="1"/>
  <c r="J2144" i="1"/>
  <c r="K2144" i="1"/>
  <c r="I2145" i="1"/>
  <c r="J2145" i="1"/>
  <c r="K2145" i="1"/>
  <c r="I2146" i="1"/>
  <c r="J2146" i="1"/>
  <c r="K2146" i="1"/>
  <c r="I2147" i="1"/>
  <c r="J2147" i="1"/>
  <c r="K2147" i="1"/>
  <c r="I2148" i="1"/>
  <c r="J2148" i="1"/>
  <c r="K2148" i="1"/>
  <c r="I2149" i="1"/>
  <c r="J2149" i="1"/>
  <c r="K2149" i="1"/>
  <c r="I2150" i="1"/>
  <c r="J2150" i="1"/>
  <c r="K2150" i="1"/>
  <c r="I2151" i="1"/>
  <c r="J2151" i="1"/>
  <c r="K2151" i="1"/>
  <c r="I2152" i="1"/>
  <c r="J2152" i="1"/>
  <c r="K2152" i="1"/>
  <c r="I2153" i="1"/>
  <c r="J2153" i="1"/>
  <c r="K2153" i="1"/>
  <c r="I2154" i="1"/>
  <c r="J2154" i="1"/>
  <c r="K2154" i="1"/>
  <c r="I2155" i="1"/>
  <c r="J2155" i="1"/>
  <c r="K2155" i="1"/>
  <c r="I2156" i="1"/>
  <c r="J2156" i="1"/>
  <c r="K2156" i="1"/>
  <c r="I2157" i="1"/>
  <c r="J2157" i="1"/>
  <c r="K2157" i="1"/>
  <c r="I2158" i="1"/>
  <c r="J2158" i="1"/>
  <c r="K2158" i="1"/>
  <c r="I2159" i="1"/>
  <c r="J2159" i="1"/>
  <c r="K2159" i="1"/>
  <c r="I2160" i="1"/>
  <c r="J2160" i="1"/>
  <c r="K2160" i="1"/>
  <c r="I2161" i="1"/>
  <c r="J2161" i="1"/>
  <c r="K2161" i="1"/>
  <c r="I2162" i="1"/>
  <c r="J2162" i="1"/>
  <c r="K2162" i="1"/>
  <c r="I2163" i="1"/>
  <c r="J2163" i="1"/>
  <c r="K2163" i="1"/>
  <c r="I2164" i="1"/>
  <c r="J2164" i="1"/>
  <c r="K2164" i="1"/>
  <c r="I2165" i="1"/>
  <c r="J2165" i="1"/>
  <c r="K2165" i="1"/>
  <c r="I2166" i="1"/>
  <c r="J2166" i="1"/>
  <c r="K2166" i="1"/>
  <c r="I2167" i="1"/>
  <c r="J2167" i="1"/>
  <c r="K2167" i="1"/>
  <c r="I2168" i="1"/>
  <c r="J2168" i="1"/>
  <c r="K2168" i="1"/>
  <c r="I2169" i="1"/>
  <c r="J2169" i="1"/>
  <c r="K2169" i="1"/>
  <c r="I2170" i="1"/>
  <c r="J2170" i="1"/>
  <c r="K2170" i="1"/>
  <c r="I2171" i="1"/>
  <c r="J2171" i="1"/>
  <c r="K2171" i="1"/>
  <c r="I2172" i="1"/>
  <c r="J2172" i="1"/>
  <c r="K2172" i="1"/>
  <c r="I2173" i="1"/>
  <c r="J2173" i="1"/>
  <c r="K2173" i="1"/>
  <c r="I2174" i="1"/>
  <c r="J2174" i="1"/>
  <c r="K2174" i="1"/>
  <c r="I2175" i="1"/>
  <c r="J2175" i="1"/>
  <c r="K2175" i="1"/>
  <c r="I2176" i="1"/>
  <c r="J2176" i="1"/>
  <c r="K2176" i="1"/>
  <c r="I2177" i="1"/>
  <c r="J2177" i="1"/>
  <c r="K2177" i="1"/>
  <c r="I2178" i="1"/>
  <c r="J2178" i="1"/>
  <c r="K2178" i="1"/>
  <c r="I2179" i="1"/>
  <c r="J2179" i="1"/>
  <c r="K2179" i="1"/>
  <c r="I2180" i="1"/>
  <c r="J2180" i="1"/>
  <c r="K2180" i="1"/>
  <c r="I2181" i="1"/>
  <c r="J2181" i="1"/>
  <c r="K2181" i="1"/>
  <c r="I2182" i="1"/>
  <c r="J2182" i="1"/>
  <c r="K2182" i="1"/>
  <c r="I2183" i="1"/>
  <c r="J2183" i="1"/>
  <c r="K2183" i="1"/>
  <c r="I2184" i="1"/>
  <c r="J2184" i="1"/>
  <c r="K2184" i="1"/>
  <c r="I2185" i="1"/>
  <c r="J2185" i="1"/>
  <c r="K2185" i="1"/>
  <c r="I2186" i="1"/>
  <c r="J2186" i="1"/>
  <c r="K2186" i="1"/>
  <c r="I2187" i="1"/>
  <c r="J2187" i="1"/>
  <c r="K2187" i="1"/>
  <c r="I2188" i="1"/>
  <c r="J2188" i="1"/>
  <c r="K2188" i="1"/>
  <c r="I2189" i="1"/>
  <c r="J2189" i="1"/>
  <c r="K2189" i="1"/>
  <c r="I2190" i="1"/>
  <c r="J2190" i="1"/>
  <c r="K2190" i="1"/>
  <c r="I2191" i="1"/>
  <c r="J2191" i="1"/>
  <c r="K2191" i="1"/>
  <c r="I2192" i="1"/>
  <c r="J2192" i="1"/>
  <c r="K2192" i="1"/>
  <c r="I2193" i="1"/>
  <c r="J2193" i="1"/>
  <c r="K2193" i="1"/>
  <c r="I2194" i="1"/>
  <c r="J2194" i="1"/>
  <c r="K2194" i="1"/>
  <c r="I2195" i="1"/>
  <c r="J2195" i="1"/>
  <c r="K2195" i="1"/>
  <c r="I2196" i="1"/>
  <c r="J2196" i="1"/>
  <c r="K2196" i="1"/>
  <c r="I2197" i="1"/>
  <c r="J2197" i="1"/>
  <c r="K2197" i="1"/>
  <c r="I2198" i="1"/>
  <c r="J2198" i="1"/>
  <c r="K2198" i="1"/>
  <c r="I2199" i="1"/>
  <c r="J2199" i="1"/>
  <c r="K2199" i="1"/>
  <c r="I2200" i="1"/>
  <c r="J2200" i="1"/>
  <c r="K2200" i="1"/>
  <c r="I2201" i="1"/>
  <c r="J2201" i="1"/>
  <c r="K2201" i="1"/>
  <c r="I2202" i="1"/>
  <c r="J2202" i="1"/>
  <c r="K2202" i="1"/>
  <c r="I2203" i="1"/>
  <c r="J2203" i="1"/>
  <c r="K2203" i="1"/>
  <c r="I2204" i="1"/>
  <c r="J2204" i="1"/>
  <c r="K2204" i="1"/>
  <c r="I2205" i="1"/>
  <c r="J2205" i="1"/>
  <c r="K2205" i="1"/>
  <c r="I2206" i="1"/>
  <c r="J2206" i="1"/>
  <c r="K2206" i="1"/>
  <c r="I2207" i="1"/>
  <c r="J2207" i="1"/>
  <c r="K2207" i="1"/>
  <c r="I2208" i="1"/>
  <c r="J2208" i="1"/>
  <c r="K2208" i="1"/>
  <c r="I2209" i="1"/>
  <c r="J2209" i="1"/>
  <c r="K2209" i="1"/>
  <c r="I2210" i="1"/>
  <c r="J2210" i="1"/>
  <c r="K2210" i="1"/>
  <c r="I2211" i="1"/>
  <c r="J2211" i="1"/>
  <c r="K2211" i="1"/>
  <c r="I2212" i="1"/>
  <c r="J2212" i="1"/>
  <c r="K2212" i="1"/>
  <c r="I2213" i="1"/>
  <c r="J2213" i="1"/>
  <c r="K2213" i="1"/>
  <c r="I2214" i="1"/>
  <c r="J2214" i="1"/>
  <c r="K2214" i="1"/>
  <c r="I2215" i="1"/>
  <c r="J2215" i="1"/>
  <c r="K2215" i="1"/>
  <c r="I2216" i="1"/>
  <c r="J2216" i="1"/>
  <c r="K2216" i="1"/>
  <c r="I2217" i="1"/>
  <c r="J2217" i="1"/>
  <c r="K2217" i="1"/>
  <c r="I2218" i="1"/>
  <c r="J2218" i="1"/>
  <c r="K2218" i="1"/>
  <c r="I2219" i="1"/>
  <c r="J2219" i="1"/>
  <c r="K2219" i="1"/>
  <c r="I2220" i="1"/>
  <c r="J2220" i="1"/>
  <c r="K2220" i="1"/>
  <c r="I2221" i="1"/>
  <c r="J2221" i="1"/>
  <c r="K2221" i="1"/>
  <c r="I2222" i="1"/>
  <c r="J2222" i="1"/>
  <c r="K2222" i="1"/>
  <c r="I2223" i="1"/>
  <c r="J2223" i="1"/>
  <c r="K2223" i="1"/>
  <c r="I2224" i="1"/>
  <c r="J2224" i="1"/>
  <c r="K2224" i="1"/>
  <c r="I2225" i="1"/>
  <c r="J2225" i="1"/>
  <c r="K2225" i="1"/>
  <c r="I2226" i="1"/>
  <c r="J2226" i="1"/>
  <c r="K2226" i="1"/>
  <c r="I2227" i="1"/>
  <c r="J2227" i="1"/>
  <c r="K2227" i="1"/>
  <c r="I2228" i="1"/>
  <c r="J2228" i="1"/>
  <c r="K2228" i="1"/>
  <c r="I2229" i="1"/>
  <c r="J2229" i="1"/>
  <c r="K2229" i="1"/>
  <c r="I2230" i="1"/>
  <c r="J2230" i="1"/>
  <c r="K2230" i="1"/>
  <c r="I2231" i="1"/>
  <c r="J2231" i="1"/>
  <c r="K2231" i="1"/>
  <c r="I2232" i="1"/>
  <c r="J2232" i="1"/>
  <c r="K2232" i="1"/>
  <c r="I2233" i="1"/>
  <c r="J2233" i="1"/>
  <c r="K2233" i="1"/>
  <c r="I2234" i="1"/>
  <c r="J2234" i="1"/>
  <c r="K2234" i="1"/>
  <c r="I2235" i="1"/>
  <c r="J2235" i="1"/>
  <c r="K2235" i="1"/>
  <c r="I2236" i="1"/>
  <c r="J2236" i="1"/>
  <c r="K2236" i="1"/>
  <c r="I2237" i="1"/>
  <c r="J2237" i="1"/>
  <c r="K2237" i="1"/>
  <c r="I2238" i="1"/>
  <c r="J2238" i="1"/>
  <c r="K2238" i="1"/>
  <c r="I2239" i="1"/>
  <c r="J2239" i="1"/>
  <c r="K2239" i="1"/>
  <c r="I2240" i="1"/>
  <c r="J2240" i="1"/>
  <c r="K2240" i="1"/>
  <c r="I2241" i="1"/>
  <c r="J2241" i="1"/>
  <c r="K2241" i="1"/>
  <c r="I2242" i="1"/>
  <c r="J2242" i="1"/>
  <c r="K2242" i="1"/>
  <c r="I2243" i="1"/>
  <c r="J2243" i="1"/>
  <c r="K2243" i="1"/>
  <c r="I2244" i="1"/>
  <c r="J2244" i="1"/>
  <c r="K2244" i="1"/>
  <c r="I2245" i="1"/>
  <c r="J2245" i="1"/>
  <c r="K2245" i="1"/>
  <c r="I2246" i="1"/>
  <c r="J2246" i="1"/>
  <c r="K2246" i="1"/>
  <c r="I2247" i="1"/>
  <c r="J2247" i="1"/>
  <c r="K2247" i="1"/>
  <c r="I2248" i="1"/>
  <c r="J2248" i="1"/>
  <c r="K2248" i="1"/>
  <c r="I2249" i="1"/>
  <c r="J2249" i="1"/>
  <c r="K2249" i="1"/>
  <c r="I2250" i="1"/>
  <c r="J2250" i="1"/>
  <c r="K2250" i="1"/>
  <c r="I2251" i="1"/>
  <c r="J2251" i="1"/>
  <c r="K2251" i="1"/>
  <c r="I2252" i="1"/>
  <c r="J2252" i="1"/>
  <c r="K2252" i="1"/>
  <c r="I2253" i="1"/>
  <c r="J2253" i="1"/>
  <c r="K2253" i="1"/>
  <c r="I2254" i="1"/>
  <c r="J2254" i="1"/>
  <c r="K2254" i="1"/>
  <c r="I2255" i="1"/>
  <c r="J2255" i="1"/>
  <c r="K2255" i="1"/>
  <c r="I2256" i="1"/>
  <c r="J2256" i="1"/>
  <c r="K2256" i="1"/>
  <c r="I2257" i="1"/>
  <c r="J2257" i="1"/>
  <c r="K2257" i="1"/>
  <c r="I2258" i="1"/>
  <c r="J2258" i="1"/>
  <c r="K2258" i="1"/>
  <c r="I2259" i="1"/>
  <c r="J2259" i="1"/>
  <c r="K2259" i="1"/>
  <c r="I2260" i="1"/>
  <c r="J2260" i="1"/>
  <c r="K2260" i="1"/>
  <c r="I2261" i="1"/>
  <c r="J2261" i="1"/>
  <c r="K2261" i="1"/>
  <c r="I2262" i="1"/>
  <c r="J2262" i="1"/>
  <c r="K2262" i="1"/>
  <c r="I2263" i="1"/>
  <c r="J2263" i="1"/>
  <c r="K2263" i="1"/>
  <c r="I2264" i="1"/>
  <c r="J2264" i="1"/>
  <c r="K2264" i="1"/>
  <c r="I2265" i="1"/>
  <c r="J2265" i="1"/>
  <c r="K2265" i="1"/>
  <c r="I2266" i="1"/>
  <c r="J2266" i="1"/>
  <c r="K2266" i="1"/>
  <c r="I2267" i="1"/>
  <c r="J2267" i="1"/>
  <c r="K2267" i="1"/>
  <c r="I2268" i="1"/>
  <c r="J2268" i="1"/>
  <c r="K2268" i="1"/>
  <c r="I2269" i="1"/>
  <c r="J2269" i="1"/>
  <c r="K2269" i="1"/>
  <c r="I2270" i="1"/>
  <c r="J2270" i="1"/>
  <c r="K2270" i="1"/>
  <c r="I2271" i="1"/>
  <c r="J2271" i="1"/>
  <c r="K2271" i="1"/>
  <c r="I2272" i="1"/>
  <c r="J2272" i="1"/>
  <c r="K2272" i="1"/>
  <c r="I2273" i="1"/>
  <c r="J2273" i="1"/>
  <c r="K2273" i="1"/>
  <c r="I2274" i="1"/>
  <c r="J2274" i="1"/>
  <c r="K2274" i="1"/>
  <c r="I2275" i="1"/>
  <c r="J2275" i="1"/>
  <c r="K2275" i="1"/>
  <c r="I2276" i="1"/>
  <c r="J2276" i="1"/>
  <c r="K2276" i="1"/>
  <c r="I2277" i="1"/>
  <c r="J2277" i="1"/>
  <c r="K2277" i="1"/>
  <c r="I2278" i="1"/>
  <c r="J2278" i="1"/>
  <c r="K2278" i="1"/>
  <c r="I2279" i="1"/>
  <c r="J2279" i="1"/>
  <c r="K2279" i="1"/>
  <c r="I2280" i="1"/>
  <c r="J2280" i="1"/>
  <c r="K2280" i="1"/>
  <c r="I2281" i="1"/>
  <c r="J2281" i="1"/>
  <c r="K2281" i="1"/>
  <c r="I2282" i="1"/>
  <c r="J2282" i="1"/>
  <c r="K2282" i="1"/>
  <c r="I2283" i="1"/>
  <c r="J2283" i="1"/>
  <c r="K2283" i="1"/>
  <c r="I2284" i="1"/>
  <c r="J2284" i="1"/>
  <c r="K2284" i="1"/>
  <c r="I2285" i="1"/>
  <c r="J2285" i="1"/>
  <c r="K2285" i="1"/>
  <c r="I2286" i="1"/>
  <c r="J2286" i="1"/>
  <c r="K2286" i="1"/>
  <c r="I2287" i="1"/>
  <c r="J2287" i="1"/>
  <c r="K2287" i="1"/>
  <c r="I2288" i="1"/>
  <c r="J2288" i="1"/>
  <c r="K2288" i="1"/>
  <c r="I2289" i="1"/>
  <c r="J2289" i="1"/>
  <c r="K2289" i="1"/>
  <c r="I2290" i="1"/>
  <c r="J2290" i="1"/>
  <c r="K2290" i="1"/>
  <c r="I2291" i="1"/>
  <c r="J2291" i="1"/>
  <c r="K2291" i="1"/>
  <c r="I2292" i="1"/>
  <c r="J2292" i="1"/>
  <c r="K2292" i="1"/>
  <c r="I2293" i="1"/>
  <c r="J2293" i="1"/>
  <c r="K2293" i="1"/>
  <c r="I2294" i="1"/>
  <c r="J2294" i="1"/>
  <c r="K2294" i="1"/>
  <c r="I2295" i="1"/>
  <c r="J2295" i="1"/>
  <c r="K2295" i="1"/>
  <c r="I2296" i="1"/>
  <c r="J2296" i="1"/>
  <c r="K2296" i="1"/>
  <c r="I2297" i="1"/>
  <c r="J2297" i="1"/>
  <c r="K2297" i="1"/>
  <c r="I2298" i="1"/>
  <c r="J2298" i="1"/>
  <c r="K2298" i="1"/>
  <c r="I2299" i="1"/>
  <c r="J2299" i="1"/>
  <c r="K2299" i="1"/>
  <c r="I2300" i="1"/>
  <c r="J2300" i="1"/>
  <c r="K2300" i="1"/>
  <c r="I2301" i="1"/>
  <c r="J2301" i="1"/>
  <c r="K2301" i="1"/>
  <c r="I2302" i="1"/>
  <c r="J2302" i="1"/>
  <c r="K2302" i="1"/>
  <c r="I2303" i="1"/>
  <c r="J2303" i="1"/>
  <c r="K2303" i="1"/>
  <c r="I2304" i="1"/>
  <c r="J2304" i="1"/>
  <c r="K2304" i="1"/>
  <c r="I2305" i="1"/>
  <c r="J2305" i="1"/>
  <c r="K2305" i="1"/>
  <c r="I2306" i="1"/>
  <c r="J2306" i="1"/>
  <c r="K2306" i="1"/>
  <c r="I2307" i="1"/>
  <c r="J2307" i="1"/>
  <c r="K2307" i="1"/>
  <c r="I2308" i="1"/>
  <c r="J2308" i="1"/>
  <c r="K2308" i="1"/>
  <c r="I2309" i="1"/>
  <c r="J2309" i="1"/>
  <c r="K2309" i="1"/>
  <c r="I2310" i="1"/>
  <c r="J2310" i="1"/>
  <c r="K2310" i="1"/>
  <c r="I2311" i="1"/>
  <c r="J2311" i="1"/>
  <c r="K2311" i="1"/>
  <c r="I2312" i="1"/>
  <c r="J2312" i="1"/>
  <c r="K2312" i="1"/>
  <c r="I2313" i="1"/>
  <c r="J2313" i="1"/>
  <c r="K2313" i="1"/>
  <c r="I2314" i="1"/>
  <c r="J2314" i="1"/>
  <c r="K2314" i="1"/>
  <c r="I2315" i="1"/>
  <c r="J2315" i="1"/>
  <c r="K2315" i="1"/>
  <c r="I2316" i="1"/>
  <c r="J2316" i="1"/>
  <c r="K2316" i="1"/>
  <c r="I2317" i="1"/>
  <c r="J2317" i="1"/>
  <c r="K2317" i="1"/>
  <c r="I2318" i="1"/>
  <c r="J2318" i="1"/>
  <c r="K2318" i="1"/>
  <c r="I2319" i="1"/>
  <c r="J2319" i="1"/>
  <c r="K2319" i="1"/>
  <c r="I2320" i="1"/>
  <c r="J2320" i="1"/>
  <c r="K2320" i="1"/>
  <c r="I2321" i="1"/>
  <c r="J2321" i="1"/>
  <c r="K2321" i="1"/>
  <c r="I2322" i="1"/>
  <c r="J2322" i="1"/>
  <c r="K2322" i="1"/>
  <c r="I2323" i="1"/>
  <c r="J2323" i="1"/>
  <c r="K2323" i="1"/>
  <c r="I2324" i="1"/>
  <c r="J2324" i="1"/>
  <c r="K2324" i="1"/>
  <c r="I2325" i="1"/>
  <c r="J2325" i="1"/>
  <c r="K2325" i="1"/>
  <c r="I2326" i="1"/>
  <c r="J2326" i="1"/>
  <c r="K2326" i="1"/>
  <c r="I2327" i="1"/>
  <c r="J2327" i="1"/>
  <c r="K2327" i="1"/>
  <c r="I2328" i="1"/>
  <c r="J2328" i="1"/>
  <c r="K2328" i="1"/>
  <c r="I2329" i="1"/>
  <c r="J2329" i="1"/>
  <c r="K2329" i="1"/>
  <c r="I2330" i="1"/>
  <c r="J2330" i="1"/>
  <c r="K2330" i="1"/>
  <c r="I2331" i="1"/>
  <c r="J2331" i="1"/>
  <c r="K2331" i="1"/>
  <c r="I2332" i="1"/>
  <c r="J2332" i="1"/>
  <c r="K2332" i="1"/>
  <c r="I2333" i="1"/>
  <c r="J2333" i="1"/>
  <c r="K2333" i="1"/>
  <c r="I2334" i="1"/>
  <c r="J2334" i="1"/>
  <c r="K2334" i="1"/>
  <c r="I2335" i="1"/>
  <c r="J2335" i="1"/>
  <c r="K2335" i="1"/>
  <c r="I2336" i="1"/>
  <c r="J2336" i="1"/>
  <c r="K2336" i="1"/>
  <c r="I2337" i="1"/>
  <c r="J2337" i="1"/>
  <c r="K2337" i="1"/>
  <c r="I2338" i="1"/>
  <c r="J2338" i="1"/>
  <c r="K2338" i="1"/>
  <c r="I2339" i="1"/>
  <c r="J2339" i="1"/>
  <c r="K2339" i="1"/>
  <c r="I2340" i="1"/>
  <c r="J2340" i="1"/>
  <c r="K2340" i="1"/>
  <c r="I2341" i="1"/>
  <c r="J2341" i="1"/>
  <c r="K2341" i="1"/>
  <c r="I2342" i="1"/>
  <c r="J2342" i="1"/>
  <c r="K2342" i="1"/>
  <c r="I2343" i="1"/>
  <c r="J2343" i="1"/>
  <c r="K2343" i="1"/>
  <c r="I2344" i="1"/>
  <c r="J2344" i="1"/>
  <c r="K2344" i="1"/>
  <c r="I2345" i="1"/>
  <c r="J2345" i="1"/>
  <c r="K2345" i="1"/>
  <c r="I2346" i="1"/>
  <c r="J2346" i="1"/>
  <c r="K2346" i="1"/>
  <c r="I2347" i="1"/>
  <c r="J2347" i="1"/>
  <c r="K2347" i="1"/>
  <c r="I2348" i="1"/>
  <c r="J2348" i="1"/>
  <c r="K2348" i="1"/>
  <c r="I2349" i="1"/>
  <c r="J2349" i="1"/>
  <c r="K2349" i="1"/>
  <c r="I2350" i="1"/>
  <c r="J2350" i="1"/>
  <c r="K2350" i="1"/>
  <c r="I2351" i="1"/>
  <c r="J2351" i="1"/>
  <c r="K2351" i="1"/>
  <c r="I2352" i="1"/>
  <c r="J2352" i="1"/>
  <c r="K2352" i="1"/>
  <c r="I2353" i="1"/>
  <c r="J2353" i="1"/>
  <c r="K2353" i="1"/>
  <c r="I2354" i="1"/>
  <c r="J2354" i="1"/>
  <c r="K2354" i="1"/>
  <c r="I2355" i="1"/>
  <c r="J2355" i="1"/>
  <c r="K2355" i="1"/>
  <c r="I2356" i="1"/>
  <c r="J2356" i="1"/>
  <c r="K2356" i="1"/>
  <c r="I2357" i="1"/>
  <c r="J2357" i="1"/>
  <c r="K2357" i="1"/>
  <c r="I2358" i="1"/>
  <c r="J2358" i="1"/>
  <c r="K2358" i="1"/>
  <c r="I2359" i="1"/>
  <c r="J2359" i="1"/>
  <c r="K2359" i="1"/>
  <c r="I2360" i="1"/>
  <c r="J2360" i="1"/>
  <c r="K2360" i="1"/>
  <c r="I2361" i="1"/>
  <c r="J2361" i="1"/>
  <c r="K2361" i="1"/>
  <c r="I2362" i="1"/>
  <c r="J2362" i="1"/>
  <c r="K2362" i="1"/>
  <c r="I2363" i="1"/>
  <c r="J2363" i="1"/>
  <c r="K2363" i="1"/>
  <c r="I2364" i="1"/>
  <c r="J2364" i="1"/>
  <c r="K2364" i="1"/>
  <c r="I2365" i="1"/>
  <c r="J2365" i="1"/>
  <c r="K2365" i="1"/>
  <c r="I2366" i="1"/>
  <c r="J2366" i="1"/>
  <c r="K2366" i="1"/>
  <c r="I2367" i="1"/>
  <c r="J2367" i="1"/>
  <c r="K2367" i="1"/>
  <c r="I2368" i="1"/>
  <c r="J2368" i="1"/>
  <c r="K2368" i="1"/>
  <c r="I2369" i="1"/>
  <c r="J2369" i="1"/>
  <c r="K2369" i="1"/>
  <c r="I2370" i="1"/>
  <c r="J2370" i="1"/>
  <c r="K2370" i="1"/>
  <c r="I2371" i="1"/>
  <c r="J2371" i="1"/>
  <c r="K2371" i="1"/>
  <c r="I2372" i="1"/>
  <c r="J2372" i="1"/>
  <c r="K2372" i="1"/>
  <c r="I2373" i="1"/>
  <c r="J2373" i="1"/>
  <c r="K2373" i="1"/>
  <c r="I2374" i="1"/>
  <c r="J2374" i="1"/>
  <c r="K2374" i="1"/>
  <c r="I2375" i="1"/>
  <c r="J2375" i="1"/>
  <c r="K2375" i="1"/>
  <c r="I2376" i="1"/>
  <c r="J2376" i="1"/>
  <c r="K2376" i="1"/>
  <c r="I2377" i="1"/>
  <c r="J2377" i="1"/>
  <c r="K2377" i="1"/>
  <c r="I2378" i="1"/>
  <c r="J2378" i="1"/>
  <c r="K2378" i="1"/>
  <c r="I2379" i="1"/>
  <c r="J2379" i="1"/>
  <c r="K2379" i="1"/>
  <c r="I2380" i="1"/>
  <c r="J2380" i="1"/>
  <c r="K2380" i="1"/>
  <c r="I2381" i="1"/>
  <c r="J2381" i="1"/>
  <c r="K2381" i="1"/>
  <c r="I2382" i="1"/>
  <c r="J2382" i="1"/>
  <c r="K2382" i="1"/>
  <c r="I2383" i="1"/>
  <c r="J2383" i="1"/>
  <c r="K2383" i="1"/>
  <c r="I2384" i="1"/>
  <c r="J2384" i="1"/>
  <c r="K2384" i="1"/>
  <c r="I2385" i="1"/>
  <c r="J2385" i="1"/>
  <c r="K2385" i="1"/>
  <c r="I2386" i="1"/>
  <c r="J2386" i="1"/>
  <c r="K2386" i="1"/>
  <c r="I2387" i="1"/>
  <c r="J2387" i="1"/>
  <c r="K2387" i="1"/>
  <c r="I2388" i="1"/>
  <c r="J2388" i="1"/>
  <c r="K2388" i="1"/>
  <c r="I2389" i="1"/>
  <c r="J2389" i="1"/>
  <c r="K2389" i="1"/>
  <c r="I2390" i="1"/>
  <c r="J2390" i="1"/>
  <c r="K2390" i="1"/>
  <c r="I2391" i="1"/>
  <c r="J2391" i="1"/>
  <c r="K2391" i="1"/>
  <c r="I2392" i="1"/>
  <c r="J2392" i="1"/>
  <c r="K2392" i="1"/>
  <c r="I2393" i="1"/>
  <c r="J2393" i="1"/>
  <c r="K2393" i="1"/>
  <c r="I2394" i="1"/>
  <c r="J2394" i="1"/>
  <c r="K2394" i="1"/>
  <c r="I2395" i="1"/>
  <c r="J2395" i="1"/>
  <c r="K2395" i="1"/>
  <c r="I2396" i="1"/>
  <c r="J2396" i="1"/>
  <c r="K2396" i="1"/>
  <c r="I2397" i="1"/>
  <c r="J2397" i="1"/>
  <c r="K2397" i="1"/>
  <c r="I2398" i="1"/>
  <c r="J2398" i="1"/>
  <c r="K2398" i="1"/>
  <c r="I2399" i="1"/>
  <c r="J2399" i="1"/>
  <c r="K2399" i="1"/>
  <c r="I2400" i="1"/>
  <c r="J2400" i="1"/>
  <c r="K2400" i="1"/>
  <c r="I2401" i="1"/>
  <c r="J2401" i="1"/>
  <c r="K2401" i="1"/>
  <c r="I2402" i="1"/>
  <c r="J2402" i="1"/>
  <c r="K2402" i="1"/>
  <c r="I2403" i="1"/>
  <c r="J2403" i="1"/>
  <c r="K2403" i="1"/>
  <c r="I2404" i="1"/>
  <c r="J2404" i="1"/>
  <c r="K2404" i="1"/>
  <c r="I2405" i="1"/>
  <c r="J2405" i="1"/>
  <c r="K2405" i="1"/>
  <c r="I2406" i="1"/>
  <c r="J2406" i="1"/>
  <c r="K2406" i="1"/>
  <c r="I2407" i="1"/>
  <c r="J2407" i="1"/>
  <c r="K2407" i="1"/>
  <c r="I2408" i="1"/>
  <c r="J2408" i="1"/>
  <c r="K2408" i="1"/>
  <c r="I2409" i="1"/>
  <c r="J2409" i="1"/>
  <c r="K2409" i="1"/>
  <c r="I2410" i="1"/>
  <c r="J2410" i="1"/>
  <c r="K2410" i="1"/>
  <c r="I2411" i="1"/>
  <c r="J2411" i="1"/>
  <c r="K2411" i="1"/>
  <c r="I2412" i="1"/>
  <c r="J2412" i="1"/>
  <c r="K2412" i="1"/>
  <c r="I2413" i="1"/>
  <c r="J2413" i="1"/>
  <c r="K2413" i="1"/>
  <c r="I2414" i="1"/>
  <c r="J2414" i="1"/>
  <c r="K2414" i="1"/>
  <c r="I2415" i="1"/>
  <c r="J2415" i="1"/>
  <c r="K2415" i="1"/>
  <c r="I2416" i="1"/>
  <c r="J2416" i="1"/>
  <c r="K2416" i="1"/>
  <c r="I2417" i="1"/>
  <c r="J2417" i="1"/>
  <c r="K2417" i="1"/>
  <c r="I2418" i="1"/>
  <c r="J2418" i="1"/>
  <c r="K2418" i="1"/>
  <c r="I2419" i="1"/>
  <c r="J2419" i="1"/>
  <c r="K2419" i="1"/>
  <c r="I2420" i="1"/>
  <c r="J2420" i="1"/>
  <c r="K2420" i="1"/>
  <c r="I2421" i="1"/>
  <c r="J2421" i="1"/>
  <c r="K2421" i="1"/>
  <c r="I2422" i="1"/>
  <c r="J2422" i="1"/>
  <c r="K2422" i="1"/>
  <c r="I2423" i="1"/>
  <c r="J2423" i="1"/>
  <c r="K2423" i="1"/>
  <c r="I2424" i="1"/>
  <c r="J2424" i="1"/>
  <c r="K2424" i="1"/>
  <c r="I2425" i="1"/>
  <c r="J2425" i="1"/>
  <c r="K2425" i="1"/>
  <c r="I2426" i="1"/>
  <c r="J2426" i="1"/>
  <c r="K2426" i="1"/>
  <c r="I2427" i="1"/>
  <c r="J2427" i="1"/>
  <c r="K2427" i="1"/>
  <c r="I2428" i="1"/>
  <c r="J2428" i="1"/>
  <c r="K2428" i="1"/>
  <c r="I2429" i="1"/>
  <c r="J2429" i="1"/>
  <c r="K2429" i="1"/>
  <c r="I2430" i="1"/>
  <c r="J2430" i="1"/>
  <c r="K2430" i="1"/>
  <c r="I2431" i="1"/>
  <c r="J2431" i="1"/>
  <c r="K2431" i="1"/>
  <c r="I2432" i="1"/>
  <c r="J2432" i="1"/>
  <c r="K2432" i="1"/>
  <c r="I2433" i="1"/>
  <c r="J2433" i="1"/>
  <c r="K2433" i="1"/>
  <c r="I2434" i="1"/>
  <c r="J2434" i="1"/>
  <c r="K2434" i="1"/>
  <c r="I2435" i="1"/>
  <c r="J2435" i="1"/>
  <c r="K2435" i="1"/>
  <c r="I2436" i="1"/>
  <c r="J2436" i="1"/>
  <c r="K2436" i="1"/>
  <c r="I2437" i="1"/>
  <c r="J2437" i="1"/>
  <c r="K2437" i="1"/>
  <c r="I2438" i="1"/>
  <c r="J2438" i="1"/>
  <c r="K2438" i="1"/>
  <c r="I2439" i="1"/>
  <c r="J2439" i="1"/>
  <c r="K2439" i="1"/>
  <c r="I2440" i="1"/>
  <c r="J2440" i="1"/>
  <c r="K2440" i="1"/>
  <c r="I2441" i="1"/>
  <c r="J2441" i="1"/>
  <c r="K2441" i="1"/>
  <c r="I2442" i="1"/>
  <c r="J2442" i="1"/>
  <c r="K2442" i="1"/>
  <c r="I2443" i="1"/>
  <c r="J2443" i="1"/>
  <c r="K2443" i="1"/>
  <c r="I2444" i="1"/>
  <c r="J2444" i="1"/>
  <c r="K2444" i="1"/>
  <c r="I2445" i="1"/>
  <c r="J2445" i="1"/>
  <c r="K2445" i="1"/>
  <c r="I2446" i="1"/>
  <c r="J2446" i="1"/>
  <c r="K2446" i="1"/>
  <c r="I2447" i="1"/>
  <c r="J2447" i="1"/>
  <c r="K2447" i="1"/>
  <c r="I2448" i="1"/>
  <c r="J2448" i="1"/>
  <c r="K2448" i="1"/>
  <c r="I2449" i="1"/>
  <c r="J2449" i="1"/>
  <c r="K2449" i="1"/>
  <c r="I2450" i="1"/>
  <c r="J2450" i="1"/>
  <c r="K2450" i="1"/>
  <c r="I2451" i="1"/>
  <c r="J2451" i="1"/>
  <c r="K2451" i="1"/>
  <c r="I2452" i="1"/>
  <c r="J2452" i="1"/>
  <c r="K2452" i="1"/>
  <c r="I2453" i="1"/>
  <c r="J2453" i="1"/>
  <c r="K2453" i="1"/>
  <c r="I2454" i="1"/>
  <c r="J2454" i="1"/>
  <c r="K2454" i="1"/>
  <c r="I2455" i="1"/>
  <c r="J2455" i="1"/>
  <c r="K2455" i="1"/>
  <c r="I2456" i="1"/>
  <c r="J2456" i="1"/>
  <c r="K2456" i="1"/>
  <c r="I2457" i="1"/>
  <c r="J2457" i="1"/>
  <c r="K2457" i="1"/>
  <c r="I2458" i="1"/>
  <c r="J2458" i="1"/>
  <c r="K2458" i="1"/>
  <c r="I2459" i="1"/>
  <c r="J2459" i="1"/>
  <c r="K2459" i="1"/>
  <c r="I2460" i="1"/>
  <c r="J2460" i="1"/>
  <c r="K2460" i="1"/>
  <c r="I2461" i="1"/>
  <c r="J2461" i="1"/>
  <c r="K2461" i="1"/>
  <c r="I2462" i="1"/>
  <c r="J2462" i="1"/>
  <c r="K2462" i="1"/>
  <c r="I2463" i="1"/>
  <c r="J2463" i="1"/>
  <c r="K2463" i="1"/>
  <c r="I2464" i="1"/>
  <c r="J2464" i="1"/>
  <c r="K2464" i="1"/>
  <c r="I2465" i="1"/>
  <c r="J2465" i="1"/>
  <c r="K2465" i="1"/>
  <c r="I3" i="1"/>
  <c r="J3" i="1"/>
  <c r="K3" i="1"/>
  <c r="I4" i="1"/>
  <c r="J4" i="1"/>
  <c r="K4" i="1"/>
  <c r="I5" i="1"/>
  <c r="J5" i="1"/>
  <c r="K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7" i="1"/>
  <c r="A2458" i="1"/>
  <c r="A2459" i="1"/>
  <c r="A2460" i="1"/>
  <c r="A2461" i="1"/>
  <c r="A2462" i="1"/>
  <c r="A2463" i="1"/>
  <c r="A2464" i="1"/>
  <c r="A2465" i="1"/>
  <c r="A2" i="1" l="1"/>
  <c r="K2" i="1"/>
  <c r="A3" i="1" l="1"/>
  <c r="A4" i="1"/>
  <c r="A5" i="1"/>
  <c r="O10" i="4" l="1"/>
  <c r="Q37" i="34"/>
  <c r="M39" i="34"/>
  <c r="CL32" i="4"/>
  <c r="BM32" i="4"/>
  <c r="BJ39" i="4"/>
  <c r="J29" i="4"/>
  <c r="D41" i="4"/>
  <c r="M22" i="34"/>
  <c r="L38" i="34"/>
  <c r="AO27" i="4"/>
  <c r="CM26" i="4"/>
  <c r="BP24" i="4"/>
  <c r="BI28" i="4"/>
  <c r="V25" i="4"/>
  <c r="AA25" i="4"/>
  <c r="L25" i="34"/>
  <c r="M43" i="34"/>
  <c r="BH29" i="4"/>
  <c r="BQ26" i="4"/>
  <c r="CH29" i="4"/>
  <c r="CB27" i="4"/>
  <c r="U24" i="4"/>
  <c r="BE28" i="4"/>
  <c r="BF29" i="4"/>
  <c r="AM25" i="4"/>
  <c r="L29" i="34"/>
  <c r="BF25" i="4"/>
  <c r="CH24" i="4"/>
  <c r="Z29" i="4"/>
  <c r="BA26" i="4"/>
  <c r="R19" i="34"/>
  <c r="AI28" i="4"/>
  <c r="AQ28" i="4"/>
  <c r="CM28" i="4"/>
  <c r="BJ32" i="4"/>
  <c r="AI37" i="4"/>
  <c r="V32" i="4"/>
  <c r="D33" i="4"/>
  <c r="Z18" i="34"/>
  <c r="BP33" i="4"/>
  <c r="BN28" i="4"/>
  <c r="N19" i="34"/>
  <c r="R28" i="34"/>
  <c r="K19" i="34"/>
  <c r="AL29" i="4"/>
  <c r="L25" i="4"/>
  <c r="CA29" i="4"/>
  <c r="BD24" i="4"/>
  <c r="X24" i="4"/>
  <c r="BF28" i="4"/>
  <c r="BH30" i="4"/>
  <c r="R38" i="4"/>
  <c r="L30" i="34"/>
  <c r="M26" i="34"/>
  <c r="AD26" i="4"/>
  <c r="AY29" i="4"/>
  <c r="AT24" i="4"/>
  <c r="CA28" i="4"/>
  <c r="CK29" i="4"/>
  <c r="BO25" i="4"/>
  <c r="AT28" i="4"/>
  <c r="BL28" i="4"/>
  <c r="BK29" i="4"/>
  <c r="BB26" i="4"/>
  <c r="BK26" i="4"/>
  <c r="T47" i="4"/>
  <c r="BX42" i="4"/>
  <c r="CM37" i="4"/>
  <c r="CH39" i="4"/>
  <c r="Z35" i="4"/>
  <c r="P37" i="4"/>
  <c r="BT26" i="4"/>
  <c r="AC37" i="4"/>
  <c r="BC27" i="4"/>
  <c r="CM35" i="4"/>
  <c r="R24" i="4"/>
  <c r="BY32" i="4"/>
  <c r="BQ35" i="4"/>
  <c r="N21" i="34"/>
  <c r="N29" i="34"/>
  <c r="AK28" i="4"/>
  <c r="L27" i="4"/>
  <c r="BW23" i="4"/>
  <c r="CF29" i="4"/>
  <c r="BX28" i="4"/>
  <c r="K28" i="4"/>
  <c r="BF43" i="4"/>
  <c r="AO43" i="4"/>
  <c r="AP37" i="4"/>
  <c r="M25" i="34"/>
  <c r="Q31" i="34"/>
  <c r="AN31" i="34" s="1"/>
  <c r="P28" i="4"/>
  <c r="AR25" i="4"/>
  <c r="AC23" i="4"/>
  <c r="BJ29" i="4"/>
  <c r="BQ28" i="4"/>
  <c r="AW28" i="4"/>
  <c r="O25" i="34"/>
  <c r="N36" i="34"/>
  <c r="AQ27" i="4"/>
  <c r="BI25" i="4"/>
  <c r="L26" i="4"/>
  <c r="U33" i="4"/>
  <c r="BN37" i="4"/>
  <c r="AP40" i="4"/>
  <c r="BP37" i="4"/>
  <c r="BQ39" i="4"/>
  <c r="BO45" i="4"/>
  <c r="N28" i="34"/>
  <c r="M40" i="34"/>
  <c r="S24" i="4"/>
  <c r="AF26" i="4"/>
  <c r="AD25" i="4"/>
  <c r="L23" i="4"/>
  <c r="U25" i="4"/>
  <c r="AR24" i="4"/>
  <c r="CJ35" i="4"/>
  <c r="AI45" i="4"/>
  <c r="CD41" i="4"/>
  <c r="Q30" i="34"/>
  <c r="Q19" i="34"/>
  <c r="AN19" i="34" s="1"/>
  <c r="CL24" i="4"/>
  <c r="AN24" i="4"/>
  <c r="AJ26" i="4"/>
  <c r="AR28" i="4"/>
  <c r="CL26" i="4"/>
  <c r="CE26" i="4"/>
  <c r="BV24" i="4"/>
  <c r="AV29" i="4"/>
  <c r="P23" i="4"/>
  <c r="V26" i="4"/>
  <c r="O31" i="34"/>
  <c r="AL31" i="34" s="1"/>
  <c r="M24" i="4"/>
  <c r="AG24" i="4"/>
  <c r="R27" i="34"/>
  <c r="BS24" i="4"/>
  <c r="R28" i="4"/>
  <c r="CD23" i="4"/>
  <c r="Q22" i="34"/>
  <c r="AQ33" i="4"/>
  <c r="BW40" i="4"/>
  <c r="BA29" i="4"/>
  <c r="AU36" i="4"/>
  <c r="W36" i="4"/>
  <c r="BS36" i="4"/>
  <c r="AT36" i="4"/>
  <c r="AJ37" i="4"/>
  <c r="BM37" i="4"/>
  <c r="BO47" i="4"/>
  <c r="BR27" i="4"/>
  <c r="P44" i="4"/>
  <c r="AZ42" i="4"/>
  <c r="BV25" i="4"/>
  <c r="K44" i="4"/>
  <c r="N38" i="34"/>
  <c r="P23" i="34"/>
  <c r="P38" i="34"/>
  <c r="AK38" i="34" s="1"/>
  <c r="R38" i="34"/>
  <c r="AM38" i="34" s="1"/>
  <c r="Q20" i="34"/>
  <c r="M38" i="34"/>
  <c r="M45" i="34"/>
  <c r="N24" i="34"/>
  <c r="D28" i="4"/>
  <c r="AS29" i="4"/>
  <c r="AZ24" i="4"/>
  <c r="K29" i="4"/>
  <c r="AY24" i="4"/>
  <c r="BS26" i="4"/>
  <c r="CC26" i="4"/>
  <c r="AH24" i="4"/>
  <c r="CA40" i="4"/>
  <c r="BU45" i="4"/>
  <c r="P28" i="34"/>
  <c r="K29" i="34"/>
  <c r="BB25" i="4"/>
  <c r="Y27" i="4"/>
  <c r="BH25" i="4"/>
  <c r="BE29" i="4"/>
  <c r="AK23" i="4"/>
  <c r="AC25" i="4"/>
  <c r="BD27" i="4"/>
  <c r="AR23" i="4"/>
  <c r="O28" i="4"/>
  <c r="BH24" i="4"/>
  <c r="S25" i="4"/>
  <c r="R23" i="34"/>
  <c r="O33" i="34"/>
  <c r="AS43" i="4"/>
  <c r="BU38" i="4"/>
  <c r="G27" i="34"/>
  <c r="CJ47" i="4"/>
  <c r="BS34" i="4"/>
  <c r="BI40" i="4"/>
  <c r="CJ28" i="4"/>
  <c r="BK30" i="4"/>
  <c r="BT41" i="4"/>
  <c r="AF45" i="4"/>
  <c r="AT43" i="4"/>
  <c r="I37" i="4"/>
  <c r="BQ42" i="4"/>
  <c r="Y28" i="4"/>
  <c r="M41" i="4"/>
  <c r="T35" i="4"/>
  <c r="Q40" i="34"/>
  <c r="AN40" i="34" s="1"/>
  <c r="P35" i="34"/>
  <c r="L40" i="34"/>
  <c r="M44" i="34"/>
  <c r="L20" i="34"/>
  <c r="O43" i="34"/>
  <c r="O18" i="34"/>
  <c r="AL18" i="34" s="1"/>
  <c r="P32" i="34"/>
  <c r="D38" i="4"/>
  <c r="AU24" i="4"/>
  <c r="V27" i="4"/>
  <c r="AH25" i="4"/>
  <c r="H23" i="4"/>
  <c r="CB24" i="4"/>
  <c r="AE28" i="4"/>
  <c r="BO29" i="4"/>
  <c r="BJ28" i="4"/>
  <c r="AW25" i="4"/>
  <c r="M25" i="4"/>
  <c r="AV24" i="4"/>
  <c r="AY26" i="4"/>
  <c r="P24" i="4"/>
  <c r="CH25" i="4"/>
  <c r="P29" i="4"/>
  <c r="AI23" i="4"/>
  <c r="AM26" i="4"/>
  <c r="Y25" i="4"/>
  <c r="BG25" i="4"/>
  <c r="AV39" i="4"/>
  <c r="BM29" i="4"/>
  <c r="CB46" i="4"/>
  <c r="AK34" i="4"/>
  <c r="AB40" i="34"/>
  <c r="AC33" i="4"/>
  <c r="M42" i="34"/>
  <c r="N20" i="34"/>
  <c r="D44" i="4"/>
  <c r="BK25" i="4"/>
  <c r="M28" i="4"/>
  <c r="BV26" i="4"/>
  <c r="BB29" i="4"/>
  <c r="AI25" i="4"/>
  <c r="BJ24" i="4"/>
  <c r="BC28" i="4"/>
  <c r="K30" i="4"/>
  <c r="AB18" i="34"/>
  <c r="BU40" i="4"/>
  <c r="BC26" i="4"/>
  <c r="Z37" i="34"/>
  <c r="CI25" i="4"/>
  <c r="H31" i="4"/>
  <c r="N43" i="4"/>
  <c r="CC44" i="4"/>
  <c r="O44" i="4"/>
  <c r="BW45" i="4"/>
  <c r="AI40" i="4"/>
  <c r="BM35" i="4"/>
  <c r="BE45" i="4"/>
  <c r="CM34" i="4"/>
  <c r="BQ40" i="4"/>
  <c r="BZ29" i="4"/>
  <c r="CM43" i="4"/>
  <c r="CH35" i="4"/>
  <c r="BT35" i="4"/>
  <c r="AZ29" i="4"/>
  <c r="AA44" i="4"/>
  <c r="P43" i="34"/>
  <c r="K36" i="34"/>
  <c r="N45" i="34"/>
  <c r="N35" i="34"/>
  <c r="M19" i="34"/>
  <c r="K40" i="34"/>
  <c r="K41" i="34"/>
  <c r="L43" i="34"/>
  <c r="AA29" i="4"/>
  <c r="CA23" i="4"/>
  <c r="CG26" i="4"/>
  <c r="CA25" i="4"/>
  <c r="T23" i="4"/>
  <c r="BZ24" i="4"/>
  <c r="AA26" i="4"/>
  <c r="CM23" i="4"/>
  <c r="D27" i="4"/>
  <c r="W28" i="4"/>
  <c r="W25" i="4"/>
  <c r="CL23" i="4"/>
  <c r="R25" i="4"/>
  <c r="AM29" i="4"/>
  <c r="AJ28" i="4"/>
  <c r="BX29" i="4"/>
  <c r="BU28" i="4"/>
  <c r="AK26" i="4"/>
  <c r="BT25" i="4"/>
  <c r="BN34" i="4"/>
  <c r="V35" i="4"/>
  <c r="CI45" i="4"/>
  <c r="AS35" i="4"/>
  <c r="AO37" i="4"/>
  <c r="AZ37" i="4"/>
  <c r="BI42" i="4"/>
  <c r="M47" i="4"/>
  <c r="P27" i="4"/>
  <c r="AC34" i="4"/>
  <c r="O29" i="34"/>
  <c r="AL29" i="34" s="1"/>
  <c r="L45" i="34"/>
  <c r="O22" i="34"/>
  <c r="K21" i="34"/>
  <c r="P40" i="34"/>
  <c r="P20" i="34"/>
  <c r="L24" i="34"/>
  <c r="M28" i="34"/>
  <c r="O28" i="34"/>
  <c r="U23" i="4"/>
  <c r="D29" i="4"/>
  <c r="AU29" i="4"/>
  <c r="V29" i="4"/>
  <c r="D37" i="4"/>
  <c r="O26" i="34"/>
  <c r="BV47" i="4"/>
  <c r="AW31" i="4"/>
  <c r="CK39" i="4"/>
  <c r="T19" i="34"/>
  <c r="W19" i="34" s="1"/>
  <c r="BZ44" i="4"/>
  <c r="BF47" i="4"/>
  <c r="CL28" i="4"/>
  <c r="X36" i="4"/>
  <c r="Z23" i="34"/>
  <c r="CI28" i="4"/>
  <c r="AD31" i="4"/>
  <c r="AD30" i="4"/>
  <c r="AP45" i="4"/>
  <c r="M33" i="4"/>
  <c r="L29" i="4"/>
  <c r="AS47" i="4"/>
  <c r="BH37" i="4"/>
  <c r="BP23" i="4"/>
  <c r="AY42" i="4"/>
  <c r="Y27" i="34"/>
  <c r="BM43" i="4"/>
  <c r="AJ41" i="4"/>
  <c r="CD34" i="4"/>
  <c r="BL36" i="4"/>
  <c r="BO41" i="4"/>
  <c r="AN40" i="4"/>
  <c r="BR37" i="4"/>
  <c r="BY33" i="4"/>
  <c r="AV41" i="4"/>
  <c r="J42" i="4"/>
  <c r="I29" i="4"/>
  <c r="O23" i="34"/>
  <c r="L42" i="34"/>
  <c r="O30" i="34"/>
  <c r="M32" i="34"/>
  <c r="R40" i="34"/>
  <c r="R32" i="34"/>
  <c r="L36" i="34"/>
  <c r="M21" i="34"/>
  <c r="K25" i="34"/>
  <c r="AE29" i="4"/>
  <c r="BP28" i="4"/>
  <c r="BU25" i="4"/>
  <c r="AS24" i="4"/>
  <c r="BW26" i="4"/>
  <c r="BR29" i="4"/>
  <c r="AQ26" i="4"/>
  <c r="BJ23" i="4"/>
  <c r="S27" i="4"/>
  <c r="AD28" i="4"/>
  <c r="CI29" i="4"/>
  <c r="AG28" i="4"/>
  <c r="BB24" i="4"/>
  <c r="AZ26" i="4"/>
  <c r="BQ24" i="4"/>
  <c r="D23" i="4"/>
  <c r="CI27" i="4"/>
  <c r="BN27" i="4"/>
  <c r="AE25" i="4"/>
  <c r="BL27" i="4"/>
  <c r="BG24" i="4"/>
  <c r="BI27" i="4"/>
  <c r="AW26" i="4"/>
  <c r="I24" i="4"/>
  <c r="BN39" i="4"/>
  <c r="AH43" i="4"/>
  <c r="K34" i="34"/>
  <c r="K23" i="34"/>
  <c r="CE23" i="4"/>
  <c r="BK35" i="4"/>
  <c r="AM31" i="4"/>
  <c r="BD36" i="4"/>
  <c r="BD39" i="4"/>
  <c r="AB24" i="34"/>
  <c r="AI24" i="4"/>
  <c r="W26" i="4"/>
  <c r="AS44" i="4"/>
  <c r="BT42" i="4"/>
  <c r="CB43" i="4"/>
  <c r="BG27" i="4"/>
  <c r="W35" i="4"/>
  <c r="K37" i="4"/>
  <c r="CD44" i="4"/>
  <c r="BS44" i="4"/>
  <c r="P31" i="34"/>
  <c r="R45" i="34"/>
  <c r="N33" i="34"/>
  <c r="L35" i="34"/>
  <c r="O20" i="34"/>
  <c r="N34" i="34"/>
  <c r="R39" i="34"/>
  <c r="AM39" i="34" s="1"/>
  <c r="L19" i="34"/>
  <c r="D30" i="4"/>
  <c r="BQ29" i="4"/>
  <c r="CG27" i="4"/>
  <c r="Q24" i="4"/>
  <c r="Z24" i="4"/>
  <c r="J27" i="4"/>
  <c r="N24" i="4"/>
  <c r="I25" i="4"/>
  <c r="CH23" i="4"/>
  <c r="AY25" i="4"/>
  <c r="CE27" i="4"/>
  <c r="AH29" i="4"/>
  <c r="AW27" i="4"/>
  <c r="AK25" i="4"/>
  <c r="AX26" i="4"/>
  <c r="AI29" i="4"/>
  <c r="BA23" i="4"/>
  <c r="AK27" i="4"/>
  <c r="J26" i="4"/>
  <c r="H26" i="4"/>
  <c r="AR26" i="4"/>
  <c r="Q23" i="4"/>
  <c r="BQ23" i="4"/>
  <c r="AQ25" i="4"/>
  <c r="CL27" i="4"/>
  <c r="CJ25" i="4"/>
  <c r="BX26" i="4"/>
  <c r="BX27" i="4"/>
  <c r="M29" i="4"/>
  <c r="BL26" i="4"/>
  <c r="AP24" i="4"/>
  <c r="CI26" i="4"/>
  <c r="BN23" i="4"/>
  <c r="AA28" i="4"/>
  <c r="AH26" i="4"/>
  <c r="O25" i="4"/>
  <c r="CF25" i="4"/>
  <c r="BV29" i="4"/>
  <c r="H25" i="4"/>
  <c r="BQ25" i="4"/>
  <c r="BU37" i="4"/>
  <c r="BZ28" i="4"/>
  <c r="Y34" i="4"/>
  <c r="O42" i="34"/>
  <c r="Q18" i="34"/>
  <c r="AY23" i="4"/>
  <c r="BK27" i="4"/>
  <c r="H29" i="4"/>
  <c r="T26" i="4"/>
  <c r="CI23" i="4"/>
  <c r="AZ27" i="4"/>
  <c r="BJ26" i="4"/>
  <c r="Z23" i="4"/>
  <c r="AC27" i="4"/>
  <c r="R26" i="4"/>
  <c r="CC29" i="4"/>
  <c r="BP27" i="4"/>
  <c r="AU44" i="4"/>
  <c r="BO39" i="4"/>
  <c r="BI35" i="4"/>
  <c r="P21" i="34"/>
  <c r="Q33" i="34"/>
  <c r="AD29" i="4"/>
  <c r="AE38" i="4"/>
  <c r="D31" i="34"/>
  <c r="BT24" i="4"/>
  <c r="Z42" i="4"/>
  <c r="M40" i="4"/>
  <c r="S39" i="4"/>
  <c r="BT47" i="4"/>
  <c r="BN35" i="4"/>
  <c r="BG26" i="4"/>
  <c r="BU41" i="4"/>
  <c r="CB45" i="4"/>
  <c r="BN44" i="4"/>
  <c r="BY45" i="4"/>
  <c r="AB33" i="4"/>
  <c r="O35" i="34"/>
  <c r="K35" i="34"/>
  <c r="M37" i="34"/>
  <c r="O37" i="34"/>
  <c r="N23" i="34"/>
  <c r="Q36" i="34"/>
  <c r="AN36" i="34" s="1"/>
  <c r="Q43" i="34"/>
  <c r="O21" i="34"/>
  <c r="D46" i="4"/>
  <c r="BW29" i="4"/>
  <c r="BD25" i="4"/>
  <c r="AP25" i="4"/>
  <c r="AN28" i="4"/>
  <c r="AP29" i="4"/>
  <c r="Y26" i="4"/>
  <c r="V23" i="4"/>
  <c r="BW27" i="4"/>
  <c r="BU26" i="4"/>
  <c r="CK28" i="4"/>
  <c r="T25" i="4"/>
  <c r="BH23" i="4"/>
  <c r="BM34" i="4"/>
  <c r="Z33" i="4"/>
  <c r="N42" i="34"/>
  <c r="R42" i="34"/>
  <c r="AT23" i="4"/>
  <c r="R33" i="4"/>
  <c r="BI44" i="4"/>
  <c r="N22" i="34"/>
  <c r="M31" i="34"/>
  <c r="J31" i="4"/>
  <c r="N27" i="4"/>
  <c r="J28" i="34"/>
  <c r="CG45" i="4"/>
  <c r="AH33" i="4"/>
  <c r="BQ38" i="4"/>
  <c r="AM33" i="4"/>
  <c r="CF32" i="4"/>
  <c r="AV31" i="4"/>
  <c r="H32" i="4"/>
  <c r="CF42" i="4"/>
  <c r="BW44" i="4"/>
  <c r="D44" i="34"/>
  <c r="AC47" i="4"/>
  <c r="BX44" i="4"/>
  <c r="T18" i="34"/>
  <c r="W18" i="34" s="1"/>
  <c r="AN32" i="4"/>
  <c r="N32" i="34"/>
  <c r="AC42" i="4"/>
  <c r="T39" i="34"/>
  <c r="W39" i="34" s="1"/>
  <c r="BG35" i="4"/>
  <c r="N30" i="4"/>
  <c r="AJ34" i="4"/>
  <c r="AB30" i="34"/>
  <c r="BJ47" i="4"/>
  <c r="AF37" i="4"/>
  <c r="BH32" i="4"/>
  <c r="BL38" i="4"/>
  <c r="BX37" i="4"/>
  <c r="U39" i="4"/>
  <c r="CJ45" i="4"/>
  <c r="CJ43" i="4"/>
  <c r="BP46" i="4"/>
  <c r="BY47" i="4"/>
  <c r="AZ35" i="4"/>
  <c r="CL41" i="4"/>
  <c r="BJ41" i="4"/>
  <c r="BG33" i="4"/>
  <c r="BF32" i="4"/>
  <c r="BM40" i="4"/>
  <c r="BU42" i="4"/>
  <c r="M36" i="4"/>
  <c r="BI24" i="4"/>
  <c r="BF44" i="4"/>
  <c r="CH37" i="4"/>
  <c r="AS39" i="4"/>
  <c r="BM24" i="4"/>
  <c r="AL40" i="4"/>
  <c r="J44" i="4"/>
  <c r="S33" i="4"/>
  <c r="V44" i="4"/>
  <c r="BL39" i="4"/>
  <c r="D45" i="4"/>
  <c r="R36" i="34"/>
  <c r="AM36" i="34" s="1"/>
  <c r="R33" i="34"/>
  <c r="K24" i="34"/>
  <c r="Q35" i="34"/>
  <c r="R26" i="34"/>
  <c r="O32" i="34"/>
  <c r="R21" i="34"/>
  <c r="P27" i="34"/>
  <c r="K28" i="34"/>
  <c r="N41" i="34"/>
  <c r="Q38" i="34"/>
  <c r="AN38" i="34" s="1"/>
  <c r="O34" i="34"/>
  <c r="AL34" i="34" s="1"/>
  <c r="D31" i="4"/>
  <c r="AG23" i="4"/>
  <c r="BB23" i="4"/>
  <c r="X27" i="4"/>
  <c r="BF26" i="4"/>
  <c r="AS25" i="4"/>
  <c r="BK23" i="4"/>
  <c r="BU27" i="4"/>
  <c r="AT26" i="4"/>
  <c r="BM23" i="4"/>
  <c r="BO26" i="4"/>
  <c r="BE24" i="4"/>
  <c r="BV28" i="4"/>
  <c r="BI26" i="4"/>
  <c r="AB24" i="4"/>
  <c r="CC27" i="4"/>
  <c r="W29" i="4"/>
  <c r="AO23" i="4"/>
  <c r="G31" i="34"/>
  <c r="AC32" i="34"/>
  <c r="AC34" i="34"/>
  <c r="BC23" i="4"/>
  <c r="D19" i="34"/>
  <c r="AS31" i="4"/>
  <c r="AJ33" i="4"/>
  <c r="BW37" i="4"/>
  <c r="CM44" i="4"/>
  <c r="BA41" i="4"/>
  <c r="BH33" i="4"/>
  <c r="BN46" i="4"/>
  <c r="BJ35" i="4"/>
  <c r="AQ35" i="4"/>
  <c r="L24" i="4"/>
  <c r="BX45" i="4"/>
  <c r="Z28" i="34"/>
  <c r="BR34" i="4"/>
  <c r="CI35" i="4"/>
  <c r="CL34" i="4"/>
  <c r="AN34" i="4"/>
  <c r="BV35" i="4"/>
  <c r="O30" i="4"/>
  <c r="AL35" i="4"/>
  <c r="BW24" i="4"/>
  <c r="BJ44" i="4"/>
  <c r="AE44" i="4"/>
  <c r="AW43" i="4"/>
  <c r="Z36" i="4"/>
  <c r="CF37" i="4"/>
  <c r="I36" i="4"/>
  <c r="BZ35" i="4"/>
  <c r="AQ42" i="4"/>
  <c r="J34" i="4"/>
  <c r="AH28" i="4"/>
  <c r="M18" i="34"/>
  <c r="AW36" i="4"/>
  <c r="CM42" i="4"/>
  <c r="BR44" i="4"/>
  <c r="AH38" i="4"/>
  <c r="BZ43" i="4"/>
  <c r="M41" i="34"/>
  <c r="AX38" i="4"/>
  <c r="AC43" i="34"/>
  <c r="X44" i="4"/>
  <c r="AY31" i="4"/>
  <c r="D30" i="34"/>
  <c r="BE35" i="4"/>
  <c r="BY40" i="4"/>
  <c r="AU40" i="4"/>
  <c r="AQ44" i="4"/>
  <c r="R23" i="4"/>
  <c r="CH45" i="4"/>
  <c r="CG25" i="4"/>
  <c r="AX34" i="4"/>
  <c r="N40" i="4"/>
  <c r="AL46" i="4"/>
  <c r="BC38" i="4"/>
  <c r="AF35" i="4"/>
  <c r="AE24" i="4"/>
  <c r="L39" i="4"/>
  <c r="BS41" i="4"/>
  <c r="AV38" i="4"/>
  <c r="BF33" i="4"/>
  <c r="AC45" i="4"/>
  <c r="CK37" i="4"/>
  <c r="H43" i="4"/>
  <c r="BA39" i="4"/>
  <c r="BH42" i="4"/>
  <c r="AQ38" i="4"/>
  <c r="AB32" i="4"/>
  <c r="AT45" i="4"/>
  <c r="CL40" i="4"/>
  <c r="CH32" i="4"/>
  <c r="CI41" i="4"/>
  <c r="AR35" i="4"/>
  <c r="AK29" i="4"/>
  <c r="BY27" i="4"/>
  <c r="S38" i="4"/>
  <c r="AF47" i="4"/>
  <c r="Z44" i="4"/>
  <c r="Q44" i="4"/>
  <c r="X35" i="4"/>
  <c r="AW41" i="4"/>
  <c r="AE42" i="4"/>
  <c r="AE34" i="4"/>
  <c r="W27" i="4"/>
  <c r="AC24" i="4"/>
  <c r="AW29" i="4"/>
  <c r="AX35" i="4"/>
  <c r="BR35" i="4"/>
  <c r="D42" i="4"/>
  <c r="BU31" i="4"/>
  <c r="BY46" i="4"/>
  <c r="AG34" i="4"/>
  <c r="AC24" i="34"/>
  <c r="CM47" i="4"/>
  <c r="CF23" i="4"/>
  <c r="R31" i="4"/>
  <c r="O31" i="4"/>
  <c r="BT44" i="4"/>
  <c r="CK47" i="4"/>
  <c r="AR47" i="4"/>
  <c r="K40" i="4"/>
  <c r="AR41" i="4"/>
  <c r="BO37" i="4"/>
  <c r="CK25" i="4"/>
  <c r="AT35" i="4"/>
  <c r="N28" i="4"/>
  <c r="N32" i="4"/>
  <c r="BG39" i="4"/>
  <c r="BK46" i="4"/>
  <c r="AI35" i="4"/>
  <c r="AN38" i="4"/>
  <c r="BL24" i="4"/>
  <c r="AO24" i="4"/>
  <c r="AK35" i="4"/>
  <c r="AN25" i="4"/>
  <c r="BG34" i="4"/>
  <c r="S35" i="4"/>
  <c r="AH46" i="4"/>
  <c r="BB46" i="4"/>
  <c r="D38" i="34"/>
  <c r="AG45" i="4"/>
  <c r="K38" i="4"/>
  <c r="AK32" i="4"/>
  <c r="CK30" i="4"/>
  <c r="L38" i="4"/>
  <c r="BG41" i="4"/>
  <c r="N26" i="4"/>
  <c r="AB43" i="4"/>
  <c r="BX46" i="4"/>
  <c r="BT36" i="4"/>
  <c r="CM32" i="4"/>
  <c r="G29" i="34"/>
  <c r="AQ41" i="4"/>
  <c r="BS46" i="4"/>
  <c r="AI26" i="4"/>
  <c r="V39" i="4"/>
  <c r="BT46" i="4"/>
  <c r="AC35" i="4"/>
  <c r="AF39" i="4"/>
  <c r="BT45" i="4"/>
  <c r="Y45" i="4"/>
  <c r="AP27" i="4"/>
  <c r="J28" i="4"/>
  <c r="BB43" i="4"/>
  <c r="BM41" i="4"/>
  <c r="BR38" i="4"/>
  <c r="AR34" i="4"/>
  <c r="BK28" i="4"/>
  <c r="M39" i="4"/>
  <c r="AO33" i="4"/>
  <c r="BC29" i="4"/>
  <c r="AB37" i="34"/>
  <c r="BL33" i="4"/>
  <c r="CA47" i="4"/>
  <c r="BL34" i="4"/>
  <c r="J47" i="4"/>
  <c r="W38" i="4"/>
  <c r="BV36" i="4"/>
  <c r="Y39" i="4"/>
  <c r="V38" i="4"/>
  <c r="CD45" i="4"/>
  <c r="BB40" i="4"/>
  <c r="AC44" i="34"/>
  <c r="AI31" i="4"/>
  <c r="Q32" i="4"/>
  <c r="Y24" i="34"/>
  <c r="AU23" i="4"/>
  <c r="BZ45" i="4"/>
  <c r="AC38" i="4"/>
  <c r="CK43" i="4"/>
  <c r="CE45" i="4"/>
  <c r="G23" i="34"/>
  <c r="BU43" i="4"/>
  <c r="CF34" i="4"/>
  <c r="AK42" i="4"/>
  <c r="L42" i="4"/>
  <c r="Y40" i="34"/>
  <c r="CD38" i="4"/>
  <c r="D27" i="34"/>
  <c r="Y22" i="34"/>
  <c r="CC39" i="4"/>
  <c r="BW28" i="4"/>
  <c r="BO28" i="4"/>
  <c r="BD34" i="4"/>
  <c r="Z40" i="4"/>
  <c r="CG40" i="4"/>
  <c r="BY36" i="4"/>
  <c r="AH40" i="4"/>
  <c r="BK33" i="4"/>
  <c r="CK27" i="4"/>
  <c r="W34" i="4"/>
  <c r="BY44" i="4"/>
  <c r="AL37" i="4"/>
  <c r="AE32" i="4"/>
  <c r="AB38" i="34"/>
  <c r="CA24" i="4"/>
  <c r="BI47" i="4"/>
  <c r="AL42" i="4"/>
  <c r="K31" i="34"/>
  <c r="AQ45" i="4"/>
  <c r="AK43" i="4"/>
  <c r="AG43" i="4"/>
  <c r="BN40" i="4"/>
  <c r="CD29" i="4"/>
  <c r="CJ41" i="4"/>
  <c r="AW47" i="4"/>
  <c r="J43" i="4"/>
  <c r="AT42" i="4"/>
  <c r="BI41" i="4"/>
  <c r="BT34" i="4"/>
  <c r="CD37" i="4"/>
  <c r="AN37" i="4"/>
  <c r="BT40" i="4"/>
  <c r="CG35" i="4"/>
  <c r="S36" i="4"/>
  <c r="R24" i="34"/>
  <c r="K20" i="34"/>
  <c r="AY27" i="4"/>
  <c r="BS47" i="4"/>
  <c r="I43" i="4"/>
  <c r="AM41" i="4"/>
  <c r="U30" i="34"/>
  <c r="X30" i="34" s="1"/>
  <c r="BO44" i="4"/>
  <c r="P41" i="34"/>
  <c r="D20" i="34"/>
  <c r="BE22" i="4"/>
  <c r="CE25" i="4"/>
  <c r="CC23" i="4"/>
  <c r="X42" i="4"/>
  <c r="AY46" i="4"/>
  <c r="BQ30" i="4"/>
  <c r="H30" i="4"/>
  <c r="BQ46" i="4"/>
  <c r="G34" i="34"/>
  <c r="K27" i="34"/>
  <c r="AX37" i="4"/>
  <c r="T27" i="34"/>
  <c r="W27" i="34" s="1"/>
  <c r="BC44" i="4"/>
  <c r="AC32" i="4"/>
  <c r="R45" i="4"/>
  <c r="BS40" i="4"/>
  <c r="BB35" i="4"/>
  <c r="CA44" i="4"/>
  <c r="BC47" i="4"/>
  <c r="BY35" i="4"/>
  <c r="AO29" i="4"/>
  <c r="BL42" i="4"/>
  <c r="L46" i="4"/>
  <c r="AK39" i="4"/>
  <c r="I34" i="4"/>
  <c r="CB37" i="4"/>
  <c r="L31" i="4"/>
  <c r="AH45" i="4"/>
  <c r="CG39" i="4"/>
  <c r="CG28" i="4"/>
  <c r="CA39" i="4"/>
  <c r="AE37" i="4"/>
  <c r="CL37" i="4"/>
  <c r="Q43" i="4"/>
  <c r="AH35" i="4"/>
  <c r="AB36" i="4"/>
  <c r="AH44" i="4"/>
  <c r="AJ36" i="4"/>
  <c r="S41" i="4"/>
  <c r="V45" i="4"/>
  <c r="Y40" i="4"/>
  <c r="AD42" i="4"/>
  <c r="D34" i="4"/>
  <c r="N26" i="34"/>
  <c r="K32" i="34"/>
  <c r="N30" i="34"/>
  <c r="P26" i="34"/>
  <c r="K33" i="34"/>
  <c r="N40" i="34"/>
  <c r="Q32" i="34"/>
  <c r="O19" i="34"/>
  <c r="P39" i="34"/>
  <c r="AK39" i="34" s="1"/>
  <c r="M33" i="34"/>
  <c r="P29" i="34"/>
  <c r="AK29" i="34" s="1"/>
  <c r="Q21" i="34"/>
  <c r="M29" i="34"/>
  <c r="BY26" i="4"/>
  <c r="BL29" i="4"/>
  <c r="BM28" i="4"/>
  <c r="BH26" i="4"/>
  <c r="BG28" i="4"/>
  <c r="T29" i="4"/>
  <c r="AB28" i="4"/>
  <c r="Q25" i="4"/>
  <c r="K25" i="4"/>
  <c r="AF24" i="4"/>
  <c r="BT29" i="4"/>
  <c r="BZ23" i="4"/>
  <c r="CJ26" i="4"/>
  <c r="BN24" i="4"/>
  <c r="AL23" i="4"/>
  <c r="AG25" i="4"/>
  <c r="D24" i="4"/>
  <c r="AZ28" i="4"/>
  <c r="X26" i="4"/>
  <c r="AF29" i="4"/>
  <c r="AD24" i="4"/>
  <c r="G41" i="34"/>
  <c r="Z39" i="4"/>
  <c r="AX47" i="4"/>
  <c r="CI44" i="4"/>
  <c r="BO31" i="4"/>
  <c r="M38" i="4"/>
  <c r="AO45" i="4"/>
  <c r="BY31" i="4"/>
  <c r="T22" i="34"/>
  <c r="W22" i="34" s="1"/>
  <c r="Y34" i="34"/>
  <c r="O45" i="4"/>
  <c r="CK42" i="4"/>
  <c r="AM36" i="4"/>
  <c r="BE44" i="4"/>
  <c r="AT40" i="4"/>
  <c r="BE47" i="4"/>
  <c r="BX36" i="4"/>
  <c r="Y32" i="34"/>
  <c r="M27" i="4"/>
  <c r="T30" i="4"/>
  <c r="BR32" i="4"/>
  <c r="Z38" i="4"/>
  <c r="AT39" i="4"/>
  <c r="CG37" i="4"/>
  <c r="BT32" i="4"/>
  <c r="AB27" i="4"/>
  <c r="CJ24" i="4"/>
  <c r="CK35" i="4"/>
  <c r="AK33" i="4"/>
  <c r="AU38" i="4"/>
  <c r="Y30" i="34"/>
  <c r="BJ36" i="4"/>
  <c r="AG33" i="4"/>
  <c r="AW45" i="4"/>
  <c r="Y38" i="34"/>
  <c r="CJ34" i="4"/>
  <c r="BM45" i="4"/>
  <c r="BR26" i="4"/>
  <c r="CF36" i="4"/>
  <c r="AH32" i="4"/>
  <c r="AN36" i="4"/>
  <c r="CC35" i="4"/>
  <c r="AZ36" i="4"/>
  <c r="CJ29" i="4"/>
  <c r="BO24" i="4"/>
  <c r="CA43" i="4"/>
  <c r="BH36" i="4"/>
  <c r="BS43" i="4"/>
  <c r="BT39" i="4"/>
  <c r="AG29" i="4"/>
  <c r="L22" i="34"/>
  <c r="Q28" i="34"/>
  <c r="P45" i="34"/>
  <c r="M34" i="34"/>
  <c r="L28" i="34"/>
  <c r="K45" i="34"/>
  <c r="Q42" i="34"/>
  <c r="L37" i="34"/>
  <c r="R20" i="34"/>
  <c r="L41" i="34"/>
  <c r="P34" i="34"/>
  <c r="AK34" i="34" s="1"/>
  <c r="L31" i="34"/>
  <c r="N27" i="34"/>
  <c r="Q39" i="34"/>
  <c r="AN39" i="34" s="1"/>
  <c r="X28" i="4"/>
  <c r="W24" i="4"/>
  <c r="Z28" i="4"/>
  <c r="D25" i="4"/>
  <c r="S26" i="4"/>
  <c r="BD23" i="4"/>
  <c r="BY28" i="4"/>
  <c r="AV26" i="4"/>
  <c r="Y29" i="4"/>
  <c r="BB27" i="4"/>
  <c r="AX29" i="4"/>
  <c r="X23" i="4"/>
  <c r="AF25" i="4"/>
  <c r="Q27" i="4"/>
  <c r="BS23" i="4"/>
  <c r="CG23" i="4"/>
  <c r="CF24" i="4"/>
  <c r="CD28" i="4"/>
  <c r="CJ44" i="4"/>
  <c r="AW35" i="4"/>
  <c r="BR28" i="4"/>
  <c r="T30" i="34"/>
  <c r="S23" i="4"/>
  <c r="BL37" i="4"/>
  <c r="BC45" i="4"/>
  <c r="CI31" i="4"/>
  <c r="CK41" i="4"/>
  <c r="Y44" i="34"/>
  <c r="AD37" i="4"/>
  <c r="CG31" i="4"/>
  <c r="D43" i="4"/>
  <c r="BD47" i="4"/>
  <c r="I27" i="4"/>
  <c r="BQ32" i="4"/>
  <c r="CG29" i="4"/>
  <c r="BD28" i="4"/>
  <c r="BH27" i="4"/>
  <c r="AM42" i="4"/>
  <c r="Q29" i="4"/>
  <c r="BE27" i="4"/>
  <c r="AT34" i="4"/>
  <c r="CH31" i="4"/>
  <c r="BM39" i="4"/>
  <c r="BT23" i="4"/>
  <c r="BQ45" i="4"/>
  <c r="AW44" i="4"/>
  <c r="AT32" i="4"/>
  <c r="AQ29" i="4"/>
  <c r="BT31" i="4"/>
  <c r="BA35" i="4"/>
  <c r="AN35" i="4"/>
  <c r="W41" i="4"/>
  <c r="BE38" i="4"/>
  <c r="AH36" i="4"/>
  <c r="BC32" i="4"/>
  <c r="AZ43" i="4"/>
  <c r="AQ36" i="4"/>
  <c r="J33" i="4"/>
  <c r="CM24" i="4"/>
  <c r="AK47" i="4"/>
  <c r="BL45" i="4"/>
  <c r="CD42" i="4"/>
  <c r="BY42" i="4"/>
  <c r="AP38" i="4"/>
  <c r="CD43" i="4"/>
  <c r="R37" i="4"/>
  <c r="Y24" i="4"/>
  <c r="X47" i="4"/>
  <c r="BP39" i="4"/>
  <c r="AP35" i="4"/>
  <c r="BC42" i="4"/>
  <c r="CB40" i="4"/>
  <c r="D39" i="4"/>
  <c r="L33" i="34"/>
  <c r="M27" i="34"/>
  <c r="O39" i="34"/>
  <c r="AL39" i="34" s="1"/>
  <c r="R31" i="34"/>
  <c r="L23" i="34"/>
  <c r="K22" i="34"/>
  <c r="Q44" i="34"/>
  <c r="Q24" i="34"/>
  <c r="R44" i="34"/>
  <c r="O38" i="34"/>
  <c r="AL38" i="34" s="1"/>
  <c r="R34" i="34"/>
  <c r="AM34" i="34" s="1"/>
  <c r="R37" i="34"/>
  <c r="P24" i="34"/>
  <c r="CC25" i="4"/>
  <c r="BR24" i="4"/>
  <c r="BH28" i="4"/>
  <c r="BW25" i="4"/>
  <c r="BE23" i="4"/>
  <c r="BU24" i="4"/>
  <c r="CF28" i="4"/>
  <c r="AE27" i="4"/>
  <c r="AL24" i="4"/>
  <c r="BN26" i="4"/>
  <c r="R29" i="4"/>
  <c r="AX23" i="4"/>
  <c r="CH26" i="4"/>
  <c r="CJ27" i="4"/>
  <c r="Z27" i="4"/>
  <c r="BC25" i="4"/>
  <c r="AA24" i="4"/>
  <c r="O27" i="4"/>
  <c r="BZ27" i="4"/>
  <c r="CB23" i="4"/>
  <c r="BS25" i="4"/>
  <c r="D23" i="34"/>
  <c r="AX27" i="4"/>
  <c r="CE30" i="4"/>
  <c r="AF46" i="4"/>
  <c r="BB31" i="4"/>
  <c r="CC24" i="4"/>
  <c r="BN43" i="4"/>
  <c r="D42" i="34"/>
  <c r="O47" i="4"/>
  <c r="BH47" i="4"/>
  <c r="BO35" i="4"/>
  <c r="CH46" i="4"/>
  <c r="CB25" i="4"/>
  <c r="BC46" i="4"/>
  <c r="Z46" i="4"/>
  <c r="AW30" i="4"/>
  <c r="BK43" i="4"/>
  <c r="CE28" i="4"/>
  <c r="CE38" i="4"/>
  <c r="AJ43" i="4"/>
  <c r="AN41" i="4"/>
  <c r="T33" i="34"/>
  <c r="W33" i="34" s="1"/>
  <c r="AL25" i="4"/>
  <c r="AM23" i="4"/>
  <c r="AG40" i="4"/>
  <c r="AV33" i="4"/>
  <c r="BP30" i="4"/>
  <c r="H40" i="4"/>
  <c r="BB42" i="4"/>
  <c r="AM32" i="4"/>
  <c r="AD40" i="4"/>
  <c r="L33" i="4"/>
  <c r="R42" i="4"/>
  <c r="BQ34" i="4"/>
  <c r="U32" i="4"/>
  <c r="AZ39" i="4"/>
  <c r="BX43" i="4"/>
  <c r="AF23" i="4"/>
  <c r="S43" i="4"/>
  <c r="AV23" i="4"/>
  <c r="I32" i="4"/>
  <c r="R32" i="4"/>
  <c r="CE35" i="4"/>
  <c r="K42" i="34"/>
  <c r="AI36" i="4"/>
  <c r="M34" i="4"/>
  <c r="BV44" i="4"/>
  <c r="V40" i="4"/>
  <c r="BF36" i="4"/>
  <c r="S32" i="4"/>
  <c r="AV44" i="4"/>
  <c r="AP42" i="4"/>
  <c r="BF39" i="4"/>
  <c r="U29" i="4"/>
  <c r="CF47" i="4"/>
  <c r="BS35" i="4"/>
  <c r="Y41" i="34"/>
  <c r="AE35" i="4"/>
  <c r="V36" i="4"/>
  <c r="CC37" i="4"/>
  <c r="BL47" i="4"/>
  <c r="AB45" i="4"/>
  <c r="Y36" i="34"/>
  <c r="AB26" i="4"/>
  <c r="K39" i="4"/>
  <c r="CB35" i="4"/>
  <c r="BS27" i="4"/>
  <c r="U37" i="4"/>
  <c r="BP40" i="4"/>
  <c r="W40" i="4"/>
  <c r="W37" i="4"/>
  <c r="BS39" i="4"/>
  <c r="CK24" i="4"/>
  <c r="BC40" i="4"/>
  <c r="BB44" i="4"/>
  <c r="BI29" i="4"/>
  <c r="AJ40" i="4"/>
  <c r="AK24" i="4"/>
  <c r="AF38" i="4"/>
  <c r="AF28" i="4"/>
  <c r="AZ33" i="4"/>
  <c r="P36" i="4"/>
  <c r="BH40" i="4"/>
  <c r="BV37" i="4"/>
  <c r="BA24" i="4"/>
  <c r="P38" i="4"/>
  <c r="M24" i="34"/>
  <c r="P19" i="34"/>
  <c r="J33" i="34"/>
  <c r="AQ30" i="4"/>
  <c r="AY33" i="4"/>
  <c r="D43" i="34"/>
  <c r="Q27" i="34"/>
  <c r="CM41" i="4"/>
  <c r="AN23" i="4"/>
  <c r="J32" i="4"/>
  <c r="P18" i="34"/>
  <c r="AK18" i="34" s="1"/>
  <c r="BA33" i="4"/>
  <c r="BV31" i="4"/>
  <c r="AU39" i="4"/>
  <c r="AA43" i="4"/>
  <c r="BR46" i="4"/>
  <c r="AY37" i="4"/>
  <c r="BU32" i="4"/>
  <c r="AG36" i="4"/>
  <c r="T28" i="34"/>
  <c r="W28" i="34" s="1"/>
  <c r="AR33" i="4"/>
  <c r="AS41" i="4"/>
  <c r="BD40" i="4"/>
  <c r="CD35" i="4"/>
  <c r="AL30" i="4"/>
  <c r="BY24" i="4"/>
  <c r="W47" i="4"/>
  <c r="CF26" i="4"/>
  <c r="BN33" i="4"/>
  <c r="J35" i="4"/>
  <c r="AM35" i="4"/>
  <c r="BH34" i="4"/>
  <c r="K38" i="34"/>
  <c r="BI45" i="4"/>
  <c r="BA44" i="4"/>
  <c r="I47" i="4"/>
  <c r="Y29" i="34"/>
  <c r="BH39" i="4"/>
  <c r="BP45" i="4"/>
  <c r="R47" i="4"/>
  <c r="CE39" i="4"/>
  <c r="BM25" i="4"/>
  <c r="BR41" i="4"/>
  <c r="AP39" i="4"/>
  <c r="AX44" i="4"/>
  <c r="AH37" i="4"/>
  <c r="AC39" i="4"/>
  <c r="CA26" i="4"/>
  <c r="BS37" i="4"/>
  <c r="AY35" i="4"/>
  <c r="BQ37" i="4"/>
  <c r="AC36" i="4"/>
  <c r="BJ43" i="4"/>
  <c r="AW38" i="4"/>
  <c r="BX34" i="4"/>
  <c r="O37" i="4"/>
  <c r="CD32" i="4"/>
  <c r="BW43" i="4"/>
  <c r="AC29" i="4"/>
  <c r="AO44" i="4"/>
  <c r="BX38" i="4"/>
  <c r="T39" i="4"/>
  <c r="CL44" i="4"/>
  <c r="Y32" i="4"/>
  <c r="AV40" i="4"/>
  <c r="AW24" i="4"/>
  <c r="CJ38" i="4"/>
  <c r="BS33" i="4"/>
  <c r="Z34" i="4"/>
  <c r="CH41" i="4"/>
  <c r="CD26" i="4"/>
  <c r="BN32" i="4"/>
  <c r="BZ39" i="4"/>
  <c r="AI47" i="4"/>
  <c r="R44" i="4"/>
  <c r="S44" i="4"/>
  <c r="L40" i="4"/>
  <c r="BY38" i="4"/>
  <c r="BG29" i="4"/>
  <c r="AC41" i="34"/>
  <c r="U31" i="34"/>
  <c r="X31" i="34" s="1"/>
  <c r="AZ38" i="4"/>
  <c r="G35" i="34"/>
  <c r="BF46" i="4"/>
  <c r="L34" i="4"/>
  <c r="AL26" i="4"/>
  <c r="K18" i="34"/>
  <c r="K32" i="4"/>
  <c r="BM36" i="4"/>
  <c r="Z30" i="34"/>
  <c r="BQ43" i="4"/>
  <c r="L32" i="34"/>
  <c r="AC39" i="34"/>
  <c r="AV27" i="4"/>
  <c r="Y47" i="4"/>
  <c r="W46" i="4"/>
  <c r="T40" i="34"/>
  <c r="W40" i="34" s="1"/>
  <c r="AC38" i="34"/>
  <c r="P47" i="4"/>
  <c r="T31" i="34"/>
  <c r="P42" i="4"/>
  <c r="I45" i="4"/>
  <c r="AL41" i="4"/>
  <c r="AT38" i="4"/>
  <c r="BJ46" i="4"/>
  <c r="CK33" i="4"/>
  <c r="AI41" i="4"/>
  <c r="N39" i="34"/>
  <c r="AQ40" i="4"/>
  <c r="O23" i="4"/>
  <c r="S37" i="4"/>
  <c r="BR33" i="4"/>
  <c r="CK26" i="4"/>
  <c r="Y42" i="34"/>
  <c r="BJ25" i="4"/>
  <c r="Y44" i="4"/>
  <c r="AZ25" i="4"/>
  <c r="BB36" i="4"/>
  <c r="BU39" i="4"/>
  <c r="AU25" i="4"/>
  <c r="R41" i="4"/>
  <c r="BC37" i="4"/>
  <c r="I39" i="4"/>
  <c r="BU35" i="4"/>
  <c r="BF45" i="4"/>
  <c r="AV45" i="4"/>
  <c r="CC31" i="4"/>
  <c r="AC41" i="4"/>
  <c r="Y36" i="4"/>
  <c r="CF41" i="4"/>
  <c r="BG47" i="4"/>
  <c r="BP47" i="4"/>
  <c r="BQ31" i="4"/>
  <c r="BT43" i="4"/>
  <c r="AW39" i="4"/>
  <c r="BP35" i="4"/>
  <c r="N37" i="4"/>
  <c r="BG45" i="4"/>
  <c r="AL32" i="4"/>
  <c r="AB34" i="4"/>
  <c r="AK36" i="4"/>
  <c r="Q37" i="4"/>
  <c r="AC28" i="4"/>
  <c r="CB34" i="4"/>
  <c r="M43" i="4"/>
  <c r="V43" i="4"/>
  <c r="W45" i="4"/>
  <c r="BF27" i="4"/>
  <c r="BC43" i="4"/>
  <c r="AC44" i="4"/>
  <c r="CG42" i="4"/>
  <c r="BG43" i="4"/>
  <c r="BQ33" i="4"/>
  <c r="BL41" i="4"/>
  <c r="BN38" i="4"/>
  <c r="AZ32" i="4"/>
  <c r="R29" i="34"/>
  <c r="AM29" i="34" s="1"/>
  <c r="AP46" i="4"/>
  <c r="T24" i="4"/>
  <c r="CM46" i="4"/>
  <c r="AK45" i="4"/>
  <c r="BZ33" i="4"/>
  <c r="L21" i="34"/>
  <c r="Z22" i="34"/>
  <c r="BD41" i="4"/>
  <c r="AO46" i="4"/>
  <c r="CB39" i="4"/>
  <c r="BB30" i="4"/>
  <c r="M35" i="4"/>
  <c r="D37" i="34"/>
  <c r="BS29" i="4"/>
  <c r="G45" i="34"/>
  <c r="P35" i="4"/>
  <c r="BI32" i="4"/>
  <c r="G20" i="34"/>
  <c r="AV42" i="4"/>
  <c r="AD32" i="4"/>
  <c r="AZ41" i="4"/>
  <c r="AB42" i="34"/>
  <c r="T32" i="4"/>
  <c r="BX35" i="4"/>
  <c r="O39" i="4"/>
  <c r="AS40" i="4"/>
  <c r="BU47" i="4"/>
  <c r="AB32" i="34"/>
  <c r="CB42" i="4"/>
  <c r="BO36" i="4"/>
  <c r="T26" i="34"/>
  <c r="W26" i="34" s="1"/>
  <c r="Z32" i="4"/>
  <c r="BO42" i="4"/>
  <c r="BC34" i="4"/>
  <c r="BD38" i="4"/>
  <c r="AP47" i="4"/>
  <c r="AD35" i="4"/>
  <c r="Y42" i="4"/>
  <c r="AW37" i="4"/>
  <c r="Y35" i="4"/>
  <c r="AN42" i="4"/>
  <c r="BF35" i="4"/>
  <c r="W32" i="4"/>
  <c r="Z41" i="4"/>
  <c r="P32" i="4"/>
  <c r="AJ25" i="4"/>
  <c r="BB28" i="4"/>
  <c r="U31" i="4"/>
  <c r="BN36" i="4"/>
  <c r="AP32" i="4"/>
  <c r="AI33" i="4"/>
  <c r="BO27" i="4"/>
  <c r="CF30" i="4"/>
  <c r="BN41" i="4"/>
  <c r="Z43" i="4"/>
  <c r="CL36" i="4"/>
  <c r="CF40" i="4"/>
  <c r="AC43" i="4"/>
  <c r="S40" i="4"/>
  <c r="AO39" i="4"/>
  <c r="AI32" i="4"/>
  <c r="BK24" i="4"/>
  <c r="BM42" i="4"/>
  <c r="Y33" i="4"/>
  <c r="CE44" i="4"/>
  <c r="BV41" i="4"/>
  <c r="CG41" i="4"/>
  <c r="BF37" i="4"/>
  <c r="H24" i="4"/>
  <c r="BP29" i="4"/>
  <c r="CL43" i="4"/>
  <c r="BU44" i="4"/>
  <c r="BH43" i="4"/>
  <c r="AC26" i="4"/>
  <c r="BI37" i="4"/>
  <c r="AS34" i="4"/>
  <c r="CJ39" i="4"/>
  <c r="D32" i="4"/>
  <c r="M30" i="34"/>
  <c r="K44" i="34"/>
  <c r="O27" i="34"/>
  <c r="Q23" i="34"/>
  <c r="R43" i="34"/>
  <c r="P33" i="34"/>
  <c r="O44" i="34"/>
  <c r="U32" i="34"/>
  <c r="X32" i="34" s="1"/>
  <c r="AD43" i="4"/>
  <c r="R30" i="4"/>
  <c r="U26" i="4"/>
  <c r="O35" i="4"/>
  <c r="AD36" i="4"/>
  <c r="BH31" i="4"/>
  <c r="N38" i="4"/>
  <c r="N31" i="4"/>
  <c r="CI34" i="4"/>
  <c r="AK31" i="4"/>
  <c r="AR30" i="4"/>
  <c r="AV34" i="4"/>
  <c r="BA34" i="4"/>
  <c r="AS36" i="4"/>
  <c r="AX31" i="4"/>
  <c r="J43" i="34"/>
  <c r="G24" i="34"/>
  <c r="BC35" i="4"/>
  <c r="AJ44" i="4"/>
  <c r="BZ42" i="4"/>
  <c r="BL46" i="4"/>
  <c r="AQ43" i="4"/>
  <c r="U40" i="4"/>
  <c r="AC30" i="4"/>
  <c r="J45" i="34"/>
  <c r="AT25" i="4"/>
  <c r="K26" i="4"/>
  <c r="BX31" i="4"/>
  <c r="AQ39" i="4"/>
  <c r="AR32" i="4"/>
  <c r="AZ47" i="4"/>
  <c r="Z44" i="34"/>
  <c r="CH33" i="4"/>
  <c r="Q42" i="4"/>
  <c r="CH44" i="4"/>
  <c r="M32" i="4"/>
  <c r="AM46" i="4"/>
  <c r="AX41" i="4"/>
  <c r="R39" i="4"/>
  <c r="AR46" i="4"/>
  <c r="I26" i="4"/>
  <c r="AQ24" i="4"/>
  <c r="L35" i="4"/>
  <c r="BV32" i="4"/>
  <c r="T29" i="34"/>
  <c r="W29" i="34" s="1"/>
  <c r="U42" i="4"/>
  <c r="CF39" i="4"/>
  <c r="BP44" i="4"/>
  <c r="AQ34" i="4"/>
  <c r="BE36" i="4"/>
  <c r="AP36" i="4"/>
  <c r="BQ44" i="4"/>
  <c r="AG26" i="4"/>
  <c r="Y23" i="34"/>
  <c r="N44" i="34"/>
  <c r="CD40" i="4"/>
  <c r="BL44" i="4"/>
  <c r="BA43" i="4"/>
  <c r="AX32" i="4"/>
  <c r="CL39" i="4"/>
  <c r="Y28" i="34"/>
  <c r="AW34" i="4"/>
  <c r="CG44" i="4"/>
  <c r="BM38" i="4"/>
  <c r="CG33" i="4"/>
  <c r="BR36" i="4"/>
  <c r="CB33" i="4"/>
  <c r="BC33" i="4"/>
  <c r="AT41" i="4"/>
  <c r="AJ35" i="4"/>
  <c r="BJ38" i="4"/>
  <c r="R34" i="4"/>
  <c r="BG32" i="4"/>
  <c r="BJ34" i="4"/>
  <c r="Y37" i="4"/>
  <c r="U41" i="4"/>
  <c r="BR47" i="4"/>
  <c r="G19" i="34"/>
  <c r="L43" i="4"/>
  <c r="T34" i="34"/>
  <c r="W34" i="34" s="1"/>
  <c r="BI30" i="4"/>
  <c r="BK31" i="4"/>
  <c r="AR43" i="4"/>
  <c r="Z31" i="34"/>
  <c r="O46" i="4"/>
  <c r="AU27" i="4"/>
  <c r="BD32" i="4"/>
  <c r="AE31" i="4"/>
  <c r="H41" i="4"/>
  <c r="P43" i="4"/>
  <c r="L32" i="4"/>
  <c r="J23" i="34"/>
  <c r="K46" i="4"/>
  <c r="AC40" i="34"/>
  <c r="AJ45" i="4"/>
  <c r="AV28" i="4"/>
  <c r="Q38" i="4"/>
  <c r="L37" i="4"/>
  <c r="BP38" i="4"/>
  <c r="CE40" i="4"/>
  <c r="J40" i="34"/>
  <c r="BP41" i="4"/>
  <c r="AU46" i="4"/>
  <c r="AN46" i="4"/>
  <c r="J36" i="4"/>
  <c r="D26" i="4"/>
  <c r="CB41" i="4"/>
  <c r="Z43" i="34"/>
  <c r="CE42" i="4"/>
  <c r="T42" i="4"/>
  <c r="AE47" i="4"/>
  <c r="BX39" i="4"/>
  <c r="AA36" i="4"/>
  <c r="AD45" i="4"/>
  <c r="AE33" i="4"/>
  <c r="AM30" i="4"/>
  <c r="BS30" i="4"/>
  <c r="R35" i="4"/>
  <c r="AQ32" i="4"/>
  <c r="BM26" i="4"/>
  <c r="AR31" i="4"/>
  <c r="BZ40" i="4"/>
  <c r="AF41" i="4"/>
  <c r="AF32" i="4"/>
  <c r="J38" i="4"/>
  <c r="U30" i="4"/>
  <c r="AT29" i="4"/>
  <c r="CC38" i="4"/>
  <c r="BN29" i="4"/>
  <c r="BW38" i="4"/>
  <c r="CI33" i="4"/>
  <c r="CM45" i="4"/>
  <c r="AN39" i="4"/>
  <c r="AC40" i="4"/>
  <c r="BL32" i="4"/>
  <c r="AP41" i="4"/>
  <c r="BK37" i="4"/>
  <c r="CL45" i="4"/>
  <c r="BQ36" i="4"/>
  <c r="CA42" i="4"/>
  <c r="BY29" i="4"/>
  <c r="Y43" i="4"/>
  <c r="BB45" i="4"/>
  <c r="AK44" i="4"/>
  <c r="AI42" i="4"/>
  <c r="AE40" i="4"/>
  <c r="Q26" i="4"/>
  <c r="BV42" i="4"/>
  <c r="AT33" i="4"/>
  <c r="AQ37" i="4"/>
  <c r="N41" i="4"/>
  <c r="BS45" i="4"/>
  <c r="CE36" i="4"/>
  <c r="AF33" i="4"/>
  <c r="AB45" i="34"/>
  <c r="CI42" i="4"/>
  <c r="J45" i="4"/>
  <c r="BF40" i="4"/>
  <c r="BV43" i="4"/>
  <c r="BZ34" i="4"/>
  <c r="CG32" i="4"/>
  <c r="BR25" i="4"/>
  <c r="CI30" i="4"/>
  <c r="BE37" i="4"/>
  <c r="X34" i="4"/>
  <c r="K42" i="4"/>
  <c r="AO26" i="4"/>
  <c r="CK40" i="4"/>
  <c r="BD45" i="4"/>
  <c r="Y31" i="34"/>
  <c r="CJ23" i="4"/>
  <c r="AB28" i="34"/>
  <c r="U41" i="34"/>
  <c r="X41" i="34" s="1"/>
  <c r="CK31" i="4"/>
  <c r="CA41" i="4"/>
  <c r="D36" i="4"/>
  <c r="AC30" i="34"/>
  <c r="BP25" i="4"/>
  <c r="Z40" i="34"/>
  <c r="CF31" i="4"/>
  <c r="CC41" i="4"/>
  <c r="BI23" i="4"/>
  <c r="BF34" i="4"/>
  <c r="AR44" i="4"/>
  <c r="AO34" i="4"/>
  <c r="CA45" i="4"/>
  <c r="K37" i="34"/>
  <c r="W30" i="4"/>
  <c r="CG30" i="4"/>
  <c r="BK39" i="4"/>
  <c r="U27" i="4"/>
  <c r="V24" i="4"/>
  <c r="X32" i="4"/>
  <c r="AR38" i="4"/>
  <c r="BS42" i="4"/>
  <c r="BI34" i="4"/>
  <c r="BJ45" i="4"/>
  <c r="AA30" i="4"/>
  <c r="CG47" i="4"/>
  <c r="V28" i="4"/>
  <c r="BK32" i="4"/>
  <c r="H44" i="4"/>
  <c r="Z37" i="4"/>
  <c r="K36" i="4"/>
  <c r="AB39" i="34"/>
  <c r="AY39" i="4"/>
  <c r="AL34" i="4"/>
  <c r="BJ37" i="4"/>
  <c r="BP32" i="4"/>
  <c r="CA37" i="4"/>
  <c r="AY45" i="4"/>
  <c r="BS32" i="4"/>
  <c r="BJ27" i="4"/>
  <c r="AK40" i="4"/>
  <c r="BE42" i="4"/>
  <c r="BP36" i="4"/>
  <c r="AB41" i="4"/>
  <c r="AI43" i="4"/>
  <c r="BG42" i="4"/>
  <c r="BR42" i="4"/>
  <c r="BJ40" i="4"/>
  <c r="BE25" i="4"/>
  <c r="AI38" i="4"/>
  <c r="CJ37" i="4"/>
  <c r="J40" i="4"/>
  <c r="AB25" i="4"/>
  <c r="N35" i="4"/>
  <c r="AB29" i="4"/>
  <c r="BW33" i="4"/>
  <c r="BY43" i="4"/>
  <c r="AF44" i="4"/>
  <c r="BC39" i="4"/>
  <c r="BG38" i="4"/>
  <c r="H27" i="4"/>
  <c r="CA35" i="4"/>
  <c r="AB25" i="34"/>
  <c r="CB47" i="4"/>
  <c r="AU32" i="4"/>
  <c r="CF44" i="4"/>
  <c r="K27" i="4"/>
  <c r="CI40" i="4"/>
  <c r="BB34" i="4"/>
  <c r="CH43" i="4"/>
  <c r="U36" i="4"/>
  <c r="U44" i="34"/>
  <c r="X44" i="34" s="1"/>
  <c r="BZ30" i="4"/>
  <c r="W44" i="4"/>
  <c r="T23" i="34"/>
  <c r="W23" i="34" s="1"/>
  <c r="BR23" i="4"/>
  <c r="AX30" i="4"/>
  <c r="BU29" i="4"/>
  <c r="X30" i="4"/>
  <c r="G21" i="34"/>
  <c r="Y30" i="4"/>
  <c r="BP43" i="4"/>
  <c r="CK36" i="4"/>
  <c r="AA32" i="4"/>
  <c r="M37" i="4"/>
  <c r="Y19" i="34"/>
  <c r="AG44" i="4"/>
  <c r="AU41" i="4"/>
  <c r="AB35" i="34"/>
  <c r="AU31" i="4"/>
  <c r="AI34" i="4"/>
  <c r="CE24" i="4"/>
  <c r="P42" i="34"/>
  <c r="BW42" i="4"/>
  <c r="I44" i="4"/>
  <c r="AH34" i="4"/>
  <c r="O34" i="4"/>
  <c r="BY39" i="4"/>
  <c r="BW47" i="4"/>
  <c r="AV32" i="4"/>
  <c r="G25" i="34"/>
  <c r="AK37" i="4"/>
  <c r="BH44" i="4"/>
  <c r="AJ30" i="4"/>
  <c r="BW46" i="4"/>
  <c r="CH47" i="4"/>
  <c r="BG40" i="4"/>
  <c r="AB39" i="4"/>
  <c r="AB40" i="4"/>
  <c r="O42" i="4"/>
  <c r="BV34" i="4"/>
  <c r="CM40" i="4"/>
  <c r="J25" i="4"/>
  <c r="BE46" i="4"/>
  <c r="AJ24" i="4"/>
  <c r="CM36" i="4"/>
  <c r="BB47" i="4"/>
  <c r="CM38" i="4"/>
  <c r="BQ27" i="4"/>
  <c r="AP34" i="4"/>
  <c r="BE30" i="4"/>
  <c r="CG34" i="4"/>
  <c r="Y41" i="4"/>
  <c r="M26" i="4"/>
  <c r="AF34" i="4"/>
  <c r="BR43" i="4"/>
  <c r="CD33" i="4"/>
  <c r="AK41" i="4"/>
  <c r="R27" i="4"/>
  <c r="AX40" i="4"/>
  <c r="BY41" i="4"/>
  <c r="BK34" i="4"/>
  <c r="BO34" i="4"/>
  <c r="BC24" i="4"/>
  <c r="BI36" i="4"/>
  <c r="AD39" i="4"/>
  <c r="X41" i="4"/>
  <c r="S28" i="4"/>
  <c r="K26" i="34"/>
  <c r="BD30" i="4"/>
  <c r="AF42" i="4"/>
  <c r="BO33" i="4"/>
  <c r="CE29" i="4"/>
  <c r="N45" i="4"/>
  <c r="P26" i="4"/>
  <c r="BF31" i="4"/>
  <c r="AT47" i="4"/>
  <c r="J25" i="34"/>
  <c r="AX43" i="4"/>
  <c r="U45" i="34"/>
  <c r="X45" i="34" s="1"/>
  <c r="J31" i="34"/>
  <c r="D18" i="34"/>
  <c r="AD46" i="4"/>
  <c r="CL38" i="4"/>
  <c r="Q39" i="4"/>
  <c r="V47" i="4"/>
  <c r="BO32" i="4"/>
  <c r="BQ47" i="4"/>
  <c r="CH40" i="4"/>
  <c r="J29" i="34"/>
  <c r="K33" i="4"/>
  <c r="BY25" i="4"/>
  <c r="AY30" i="4"/>
  <c r="AZ23" i="4"/>
  <c r="T38" i="34"/>
  <c r="W38" i="34" s="1"/>
  <c r="P41" i="4"/>
  <c r="T41" i="34"/>
  <c r="AG27" i="4"/>
  <c r="BY37" i="4"/>
  <c r="AB23" i="34"/>
  <c r="AM38" i="4"/>
  <c r="P22" i="34"/>
  <c r="J41" i="4"/>
  <c r="CB30" i="4"/>
  <c r="D34" i="34"/>
  <c r="BX41" i="4"/>
  <c r="BE33" i="4"/>
  <c r="G39" i="34"/>
  <c r="Y20" i="34"/>
  <c r="W31" i="4"/>
  <c r="P46" i="4"/>
  <c r="BD42" i="4"/>
  <c r="AL39" i="4"/>
  <c r="AB19" i="34"/>
  <c r="AV43" i="4"/>
  <c r="CB26" i="4"/>
  <c r="AJ46" i="4"/>
  <c r="Z39" i="34"/>
  <c r="I31" i="4"/>
  <c r="BU36" i="4"/>
  <c r="AH27" i="4"/>
  <c r="Y25" i="34"/>
  <c r="AM39" i="4"/>
  <c r="CI38" i="4"/>
  <c r="BR40" i="4"/>
  <c r="AU35" i="4"/>
  <c r="CA38" i="4"/>
  <c r="BD31" i="4"/>
  <c r="BR39" i="4"/>
  <c r="AE45" i="4"/>
  <c r="V41" i="4"/>
  <c r="O40" i="4"/>
  <c r="Z32" i="34"/>
  <c r="AH42" i="4"/>
  <c r="Z25" i="4"/>
  <c r="Z47" i="4"/>
  <c r="BP26" i="4"/>
  <c r="AE26" i="4"/>
  <c r="AY40" i="4"/>
  <c r="V42" i="4"/>
  <c r="AT27" i="4"/>
  <c r="G37" i="34"/>
  <c r="AC36" i="34"/>
  <c r="Q40" i="4"/>
  <c r="CD46" i="4"/>
  <c r="U33" i="34"/>
  <c r="AC26" i="34"/>
  <c r="N25" i="4"/>
  <c r="AP28" i="4"/>
  <c r="X33" i="4"/>
  <c r="Y46" i="4"/>
  <c r="J30" i="4"/>
  <c r="T36" i="34"/>
  <c r="W36" i="34" s="1"/>
  <c r="AO41" i="4"/>
  <c r="AS42" i="4"/>
  <c r="BL31" i="4"/>
  <c r="Z24" i="34"/>
  <c r="J24" i="4"/>
  <c r="Y23" i="4"/>
  <c r="N47" i="4"/>
  <c r="CD47" i="4"/>
  <c r="U24" i="34"/>
  <c r="X24" i="34" s="1"/>
  <c r="BZ38" i="4"/>
  <c r="U45" i="4"/>
  <c r="V37" i="4"/>
  <c r="V30" i="4"/>
  <c r="AY43" i="4"/>
  <c r="X46" i="4"/>
  <c r="CB44" i="4"/>
  <c r="CF46" i="4"/>
  <c r="AC23" i="34"/>
  <c r="D24" i="34"/>
  <c r="BV45" i="4"/>
  <c r="BI33" i="4"/>
  <c r="AB26" i="34"/>
  <c r="AD34" i="4"/>
  <c r="AO31" i="4"/>
  <c r="BT33" i="4"/>
  <c r="AD41" i="4"/>
  <c r="BW35" i="4"/>
  <c r="D40" i="34"/>
  <c r="AZ31" i="4"/>
  <c r="P34" i="4"/>
  <c r="CM39" i="4"/>
  <c r="AM34" i="4"/>
  <c r="BT38" i="4"/>
  <c r="AW46" i="4"/>
  <c r="BI43" i="4"/>
  <c r="BK45" i="4"/>
  <c r="D22" i="34"/>
  <c r="AI39" i="4"/>
  <c r="CI47" i="4"/>
  <c r="AF27" i="4"/>
  <c r="AK30" i="4"/>
  <c r="AG42" i="4"/>
  <c r="AZ44" i="4"/>
  <c r="BX40" i="4"/>
  <c r="AJ23" i="4"/>
  <c r="O33" i="4"/>
  <c r="AN29" i="4"/>
  <c r="BL40" i="4"/>
  <c r="Y18" i="34"/>
  <c r="AA31" i="4"/>
  <c r="AL28" i="4"/>
  <c r="R25" i="34"/>
  <c r="AS33" i="4"/>
  <c r="W33" i="4"/>
  <c r="BV40" i="4"/>
  <c r="AG30" i="4"/>
  <c r="AJ32" i="4"/>
  <c r="BA25" i="4"/>
  <c r="BN42" i="4"/>
  <c r="AE39" i="4"/>
  <c r="CH42" i="4"/>
  <c r="AB27" i="34"/>
  <c r="T32" i="34"/>
  <c r="BX25" i="4"/>
  <c r="CA32" i="4"/>
  <c r="BX24" i="4"/>
  <c r="AB22" i="34"/>
  <c r="T21" i="34"/>
  <c r="Z25" i="34"/>
  <c r="AF36" i="4"/>
  <c r="Q35" i="4"/>
  <c r="U28" i="4"/>
  <c r="CE37" i="4"/>
  <c r="AT37" i="4"/>
  <c r="BW41" i="4"/>
  <c r="AS46" i="4"/>
  <c r="AC31" i="34"/>
  <c r="AB46" i="4"/>
  <c r="P30" i="34"/>
  <c r="U39" i="34"/>
  <c r="CC43" i="4"/>
  <c r="AK38" i="4"/>
  <c r="H46" i="4"/>
  <c r="BA31" i="4"/>
  <c r="CC28" i="4"/>
  <c r="CE34" i="4"/>
  <c r="BZ41" i="4"/>
  <c r="AU43" i="4"/>
  <c r="BO23" i="4"/>
  <c r="X37" i="4"/>
  <c r="T44" i="34"/>
  <c r="U21" i="34"/>
  <c r="T38" i="4"/>
  <c r="N43" i="34"/>
  <c r="X39" i="4"/>
  <c r="J30" i="34"/>
  <c r="Q31" i="4"/>
  <c r="CC46" i="4"/>
  <c r="BD33" i="4"/>
  <c r="K47" i="4"/>
  <c r="G42" i="34"/>
  <c r="AI27" i="4"/>
  <c r="K31" i="4"/>
  <c r="AU37" i="4"/>
  <c r="N36" i="4"/>
  <c r="K24" i="4"/>
  <c r="L41" i="4"/>
  <c r="BX32" i="4"/>
  <c r="AG46" i="4"/>
  <c r="L39" i="34"/>
  <c r="AD33" i="4"/>
  <c r="BC36" i="4"/>
  <c r="AN43" i="4"/>
  <c r="Z26" i="34"/>
  <c r="BZ46" i="4"/>
  <c r="BA40" i="4"/>
  <c r="CL33" i="4"/>
  <c r="BW39" i="4"/>
  <c r="AY41" i="4"/>
  <c r="BM30" i="4"/>
  <c r="S45" i="4"/>
  <c r="BB41" i="4"/>
  <c r="Z41" i="34"/>
  <c r="AT44" i="4"/>
  <c r="AH47" i="4"/>
  <c r="H35" i="4"/>
  <c r="O45" i="34"/>
  <c r="BA42" i="4"/>
  <c r="W42" i="4"/>
  <c r="Z26" i="4"/>
  <c r="V33" i="4"/>
  <c r="BE34" i="4"/>
  <c r="Z35" i="34"/>
  <c r="BM44" i="4"/>
  <c r="BH35" i="4"/>
  <c r="AG31" i="4"/>
  <c r="AM28" i="4"/>
  <c r="AI30" i="4"/>
  <c r="AP44" i="4"/>
  <c r="U34" i="4"/>
  <c r="CB28" i="4"/>
  <c r="BK47" i="4"/>
  <c r="BD26" i="4"/>
  <c r="J46" i="4"/>
  <c r="CF27" i="4"/>
  <c r="AP31" i="4"/>
  <c r="P44" i="34"/>
  <c r="AK46" i="4"/>
  <c r="CD24" i="4"/>
  <c r="AY34" i="4"/>
  <c r="J37" i="34"/>
  <c r="BA46" i="4"/>
  <c r="AS23" i="4"/>
  <c r="BC30" i="4"/>
  <c r="AX33" i="4"/>
  <c r="AF30" i="4"/>
  <c r="CM33" i="4"/>
  <c r="J44" i="34"/>
  <c r="AM43" i="4"/>
  <c r="L30" i="4"/>
  <c r="AB20" i="34"/>
  <c r="AA34" i="4"/>
  <c r="BG30" i="4"/>
  <c r="T41" i="4"/>
  <c r="CH28" i="4"/>
  <c r="AV35" i="4"/>
  <c r="BI46" i="4"/>
  <c r="CE33" i="4"/>
  <c r="BV27" i="4"/>
  <c r="BH41" i="4"/>
  <c r="BD44" i="4"/>
  <c r="AV47" i="4"/>
  <c r="AA42" i="4"/>
  <c r="CB29" i="4"/>
  <c r="BP34" i="4"/>
  <c r="N46" i="4"/>
  <c r="AM24" i="4"/>
  <c r="AU34" i="4"/>
  <c r="AH39" i="4"/>
  <c r="AB29" i="34"/>
  <c r="AO36" i="4"/>
  <c r="Q46" i="4"/>
  <c r="BB33" i="4"/>
  <c r="BX47" i="4"/>
  <c r="AS45" i="4"/>
  <c r="BM33" i="4"/>
  <c r="AB34" i="34"/>
  <c r="Q36" i="4"/>
  <c r="AG39" i="4"/>
  <c r="AD38" i="4"/>
  <c r="AO42" i="4"/>
  <c r="BB32" i="4"/>
  <c r="BI38" i="4"/>
  <c r="AS30" i="4"/>
  <c r="AX46" i="4"/>
  <c r="BT27" i="4"/>
  <c r="BY34" i="4"/>
  <c r="AM44" i="4"/>
  <c r="BV30" i="4"/>
  <c r="K23" i="4"/>
  <c r="P39" i="4"/>
  <c r="BQ41" i="4"/>
  <c r="U47" i="4"/>
  <c r="AB41" i="34"/>
  <c r="BD22" i="4"/>
  <c r="Z45" i="34"/>
  <c r="L27" i="34"/>
  <c r="CG36" i="4"/>
  <c r="CL29" i="4"/>
  <c r="S47" i="4"/>
  <c r="CI37" i="4"/>
  <c r="BW31" i="4"/>
  <c r="CM25" i="4"/>
  <c r="P40" i="4"/>
  <c r="P33" i="4"/>
  <c r="Y45" i="34"/>
  <c r="AA35" i="4"/>
  <c r="AG37" i="4"/>
  <c r="CD39" i="4"/>
  <c r="CD27" i="4"/>
  <c r="BB38" i="4"/>
  <c r="CJ40" i="4"/>
  <c r="CD25" i="4"/>
  <c r="AV30" i="4"/>
  <c r="BD29" i="4"/>
  <c r="BB37" i="4"/>
  <c r="BN25" i="4"/>
  <c r="AZ34" i="4"/>
  <c r="I33" i="4"/>
  <c r="S31" i="4"/>
  <c r="AE23" i="4"/>
  <c r="U26" i="34"/>
  <c r="H37" i="4"/>
  <c r="T46" i="4"/>
  <c r="K45" i="4"/>
  <c r="BR31" i="4"/>
  <c r="BS38" i="4"/>
  <c r="CD30" i="4"/>
  <c r="D36" i="34"/>
  <c r="AW32" i="4"/>
  <c r="I41" i="4"/>
  <c r="BU34" i="4"/>
  <c r="J32" i="34"/>
  <c r="AB21" i="34"/>
  <c r="AR37" i="4"/>
  <c r="AZ30" i="4"/>
  <c r="AR39" i="4"/>
  <c r="AQ46" i="4"/>
  <c r="AA23" i="4"/>
  <c r="AU47" i="4"/>
  <c r="U22" i="34"/>
  <c r="CA46" i="4"/>
  <c r="AO30" i="4"/>
  <c r="AC19" i="34"/>
  <c r="AY38" i="4"/>
  <c r="AT30" i="4"/>
  <c r="S30" i="4"/>
  <c r="AG47" i="4"/>
  <c r="CJ33" i="4"/>
  <c r="AZ46" i="4"/>
  <c r="AY36" i="4"/>
  <c r="U37" i="34"/>
  <c r="X37" i="34" s="1"/>
  <c r="M46" i="4"/>
  <c r="CL30" i="4"/>
  <c r="D35" i="4"/>
  <c r="CJ32" i="4"/>
  <c r="J34" i="34"/>
  <c r="CJ30" i="4"/>
  <c r="X29" i="4"/>
  <c r="BE41" i="4"/>
  <c r="AB44" i="4"/>
  <c r="T34" i="4"/>
  <c r="AC18" i="34"/>
  <c r="CC45" i="4"/>
  <c r="X45" i="4"/>
  <c r="AN26" i="4"/>
  <c r="N31" i="34"/>
  <c r="Q41" i="34"/>
  <c r="H38" i="4"/>
  <c r="D21" i="34"/>
  <c r="BD37" i="4"/>
  <c r="H33" i="4"/>
  <c r="G33" i="34"/>
  <c r="U46" i="4"/>
  <c r="AQ31" i="4"/>
  <c r="CE47" i="4"/>
  <c r="AM27" i="4"/>
  <c r="BV23" i="4"/>
  <c r="BR45" i="4"/>
  <c r="BL43" i="4"/>
  <c r="AD44" i="4"/>
  <c r="BE39" i="4"/>
  <c r="AL31" i="4"/>
  <c r="G38" i="34"/>
  <c r="AR36" i="4"/>
  <c r="AL36" i="4"/>
  <c r="CM27" i="4"/>
  <c r="AW40" i="4"/>
  <c r="BD46" i="4"/>
  <c r="AA33" i="4"/>
  <c r="BK42" i="4"/>
  <c r="H28" i="4"/>
  <c r="BZ26" i="4"/>
  <c r="R36" i="4"/>
  <c r="BO43" i="4"/>
  <c r="BK36" i="4"/>
  <c r="Z42" i="34"/>
  <c r="G30" i="34"/>
  <c r="Q34" i="4"/>
  <c r="K34" i="4"/>
  <c r="AV36" i="4"/>
  <c r="K39" i="34"/>
  <c r="AJ27" i="4"/>
  <c r="AA39" i="4"/>
  <c r="I28" i="4"/>
  <c r="AH41" i="4"/>
  <c r="AM37" i="4"/>
  <c r="CK38" i="4"/>
  <c r="AJ42" i="4"/>
  <c r="AN31" i="4"/>
  <c r="AJ39" i="4"/>
  <c r="CJ42" i="4"/>
  <c r="CJ36" i="4"/>
  <c r="AS28" i="4"/>
  <c r="BF42" i="4"/>
  <c r="BK41" i="4"/>
  <c r="BP31" i="4"/>
  <c r="BV46" i="4"/>
  <c r="W43" i="4"/>
  <c r="BG44" i="4"/>
  <c r="AB38" i="4"/>
  <c r="AB33" i="34"/>
  <c r="T45" i="34"/>
  <c r="Z36" i="34"/>
  <c r="Z30" i="4"/>
  <c r="Y21" i="34"/>
  <c r="J26" i="34"/>
  <c r="L26" i="34"/>
  <c r="BO30" i="4"/>
  <c r="BZ31" i="4"/>
  <c r="O38" i="4"/>
  <c r="CC34" i="4"/>
  <c r="AY28" i="4"/>
  <c r="Y31" i="4"/>
  <c r="BC31" i="4"/>
  <c r="BM31" i="4"/>
  <c r="N39" i="4"/>
  <c r="CE32" i="4"/>
  <c r="M45" i="4"/>
  <c r="Q26" i="34"/>
  <c r="AB31" i="4"/>
  <c r="I30" i="4"/>
  <c r="AJ38" i="4"/>
  <c r="BL25" i="4"/>
  <c r="BF30" i="4"/>
  <c r="AL43" i="4"/>
  <c r="AS26" i="4"/>
  <c r="AB43" i="34"/>
  <c r="R22" i="34"/>
  <c r="AE46" i="4"/>
  <c r="D47" i="4"/>
  <c r="CK46" i="4"/>
  <c r="Z19" i="34"/>
  <c r="BX33" i="4"/>
  <c r="BE26" i="4"/>
  <c r="J21" i="34"/>
  <c r="P37" i="34"/>
  <c r="L47" i="4"/>
  <c r="BW36" i="4"/>
  <c r="BV33" i="4"/>
  <c r="BG23" i="4"/>
  <c r="AJ31" i="4"/>
  <c r="U28" i="34"/>
  <c r="AA41" i="4"/>
  <c r="CL46" i="4"/>
  <c r="AA37" i="4"/>
  <c r="CF35" i="4"/>
  <c r="CG43" i="4"/>
  <c r="AX42" i="4"/>
  <c r="CI32" i="4"/>
  <c r="AR45" i="4"/>
  <c r="D29" i="34"/>
  <c r="H47" i="4"/>
  <c r="AO35" i="4"/>
  <c r="BT28" i="4"/>
  <c r="BB39" i="4"/>
  <c r="T31" i="4"/>
  <c r="AX28" i="4"/>
  <c r="AD23" i="4"/>
  <c r="CJ31" i="4"/>
  <c r="AC33" i="34"/>
  <c r="AP33" i="4"/>
  <c r="R43" i="4"/>
  <c r="AY44" i="4"/>
  <c r="T44" i="4"/>
  <c r="D35" i="34"/>
  <c r="X25" i="4"/>
  <c r="BM47" i="4"/>
  <c r="BO40" i="4"/>
  <c r="BK38" i="4"/>
  <c r="Z27" i="34"/>
  <c r="G32" i="34"/>
  <c r="AB47" i="4"/>
  <c r="BW34" i="4"/>
  <c r="O29" i="4"/>
  <c r="AU30" i="4"/>
  <c r="BA30" i="4"/>
  <c r="BU30" i="4"/>
  <c r="H42" i="4"/>
  <c r="S42" i="4"/>
  <c r="AN44" i="4"/>
  <c r="CB32" i="4"/>
  <c r="AP26" i="4"/>
  <c r="AB31" i="34"/>
  <c r="T25" i="34"/>
  <c r="W25" i="34" s="1"/>
  <c r="Z20" i="34"/>
  <c r="CL35" i="4"/>
  <c r="P45" i="4"/>
  <c r="BC41" i="4"/>
  <c r="Y33" i="34"/>
  <c r="BU46" i="4"/>
  <c r="N33" i="4"/>
  <c r="T42" i="34"/>
  <c r="W42" i="34" s="1"/>
  <c r="W39" i="4"/>
  <c r="CM29" i="4"/>
  <c r="AB36" i="34"/>
  <c r="AB23" i="4"/>
  <c r="BE31" i="4"/>
  <c r="AA40" i="4"/>
  <c r="J41" i="34"/>
  <c r="D39" i="34"/>
  <c r="CA30" i="4"/>
  <c r="BY23" i="4"/>
  <c r="AS37" i="4"/>
  <c r="J18" i="34"/>
  <c r="P25" i="34"/>
  <c r="W23" i="4"/>
  <c r="Y37" i="34"/>
  <c r="AB37" i="4"/>
  <c r="AC35" i="34"/>
  <c r="AA45" i="4"/>
  <c r="X40" i="4"/>
  <c r="L44" i="4"/>
  <c r="N44" i="4"/>
  <c r="U34" i="34"/>
  <c r="Q45" i="4"/>
  <c r="BN31" i="4"/>
  <c r="BW32" i="4"/>
  <c r="AI44" i="4"/>
  <c r="AN27" i="4"/>
  <c r="BF23" i="4"/>
  <c r="Q47" i="4"/>
  <c r="BA38" i="4"/>
  <c r="AB44" i="34"/>
  <c r="M20" i="34"/>
  <c r="CC33" i="4"/>
  <c r="CA36" i="4"/>
  <c r="Q34" i="34"/>
  <c r="AN34" i="34" s="1"/>
  <c r="P30" i="4"/>
  <c r="D45" i="34"/>
  <c r="CB31" i="4"/>
  <c r="BF24" i="4"/>
  <c r="CA27" i="4"/>
  <c r="AN33" i="4"/>
  <c r="T35" i="34"/>
  <c r="W35" i="34" s="1"/>
  <c r="AD47" i="4"/>
  <c r="R30" i="34"/>
  <c r="CH27" i="4"/>
  <c r="CL42" i="4"/>
  <c r="AX39" i="4"/>
  <c r="BM27" i="4"/>
  <c r="AA46" i="4"/>
  <c r="BG46" i="4"/>
  <c r="O36" i="34"/>
  <c r="AB30" i="4"/>
  <c r="AT31" i="4"/>
  <c r="BZ47" i="4"/>
  <c r="CB36" i="4"/>
  <c r="BD43" i="4"/>
  <c r="BZ32" i="4"/>
  <c r="BN30" i="4"/>
  <c r="P36" i="34"/>
  <c r="M44" i="4"/>
  <c r="AV25" i="4"/>
  <c r="AM45" i="4"/>
  <c r="AG35" i="4"/>
  <c r="D33" i="34"/>
  <c r="L36" i="4"/>
  <c r="K43" i="34"/>
  <c r="CH30" i="4"/>
  <c r="AR29" i="4"/>
  <c r="AG41" i="4"/>
  <c r="K41" i="4"/>
  <c r="N42" i="4"/>
  <c r="AR42" i="4"/>
  <c r="BH45" i="4"/>
  <c r="BL35" i="4"/>
  <c r="J37" i="4"/>
  <c r="X31" i="4"/>
  <c r="T37" i="34"/>
  <c r="O41" i="4"/>
  <c r="J39" i="4"/>
  <c r="AB35" i="4"/>
  <c r="AQ47" i="4"/>
  <c r="CI39" i="4"/>
  <c r="AA38" i="4"/>
  <c r="T45" i="4"/>
  <c r="X38" i="4"/>
  <c r="CK23" i="4"/>
  <c r="Q25" i="34"/>
  <c r="U23" i="34"/>
  <c r="CC40" i="4"/>
  <c r="AX45" i="4"/>
  <c r="T40" i="4"/>
  <c r="AX25" i="4"/>
  <c r="AM47" i="4"/>
  <c r="AC45" i="34"/>
  <c r="AJ47" i="4"/>
  <c r="AW33" i="4"/>
  <c r="AC27" i="34"/>
  <c r="BZ36" i="4"/>
  <c r="N34" i="4"/>
  <c r="CF45" i="4"/>
  <c r="U19" i="34"/>
  <c r="T33" i="4"/>
  <c r="CI24" i="4"/>
  <c r="AY47" i="4"/>
  <c r="AN45" i="4"/>
  <c r="AF31" i="4"/>
  <c r="J22" i="34"/>
  <c r="AN30" i="4"/>
  <c r="G28" i="34"/>
  <c r="CI46" i="4"/>
  <c r="CK44" i="4"/>
  <c r="BA27" i="4"/>
  <c r="CH38" i="4"/>
  <c r="AC46" i="4"/>
  <c r="Z31" i="4"/>
  <c r="BT37" i="4"/>
  <c r="G18" i="34"/>
  <c r="BJ31" i="4"/>
  <c r="CG38" i="4"/>
  <c r="AH30" i="4"/>
  <c r="BA28" i="4"/>
  <c r="BS31" i="4"/>
  <c r="AV46" i="4"/>
  <c r="BN45" i="4"/>
  <c r="AE41" i="4"/>
  <c r="BJ42" i="4"/>
  <c r="N37" i="34"/>
  <c r="CE31" i="4"/>
  <c r="AS38" i="4"/>
  <c r="M23" i="34"/>
  <c r="Z45" i="4"/>
  <c r="AL45" i="4"/>
  <c r="Y43" i="34"/>
  <c r="Z29" i="34"/>
  <c r="G22" i="34"/>
  <c r="T37" i="4"/>
  <c r="M30" i="4"/>
  <c r="J19" i="34"/>
  <c r="AJ29" i="4"/>
  <c r="V34" i="4"/>
  <c r="BK44" i="4"/>
  <c r="AS27" i="4"/>
  <c r="O41" i="34"/>
  <c r="P31" i="4"/>
  <c r="Q33" i="4"/>
  <c r="AW42" i="4"/>
  <c r="T20" i="34"/>
  <c r="W20" i="34" s="1"/>
  <c r="AO25" i="4"/>
  <c r="AL44" i="4"/>
  <c r="BO38" i="4"/>
  <c r="BE43" i="4"/>
  <c r="I40" i="4"/>
  <c r="D26" i="34"/>
  <c r="AO47" i="4"/>
  <c r="AA47" i="4"/>
  <c r="AB42" i="4"/>
  <c r="O40" i="34"/>
  <c r="CL47" i="4"/>
  <c r="CA34" i="4"/>
  <c r="M42" i="4"/>
  <c r="CC30" i="4"/>
  <c r="BK40" i="4"/>
  <c r="BV39" i="4"/>
  <c r="R40" i="4"/>
  <c r="AZ40" i="4"/>
  <c r="L45" i="4"/>
  <c r="AO40" i="4"/>
  <c r="J27" i="34"/>
  <c r="U43" i="34"/>
  <c r="X43" i="34" s="1"/>
  <c r="D28" i="34"/>
  <c r="S29" i="4"/>
  <c r="AE36" i="4"/>
  <c r="CA33" i="4"/>
  <c r="BJ33" i="4"/>
  <c r="U42" i="34"/>
  <c r="AE30" i="4"/>
  <c r="CL25" i="4"/>
  <c r="BF41" i="4"/>
  <c r="CD36" i="4"/>
  <c r="Y38" i="4"/>
  <c r="BE32" i="4"/>
  <c r="T24" i="34"/>
  <c r="CI43" i="4"/>
  <c r="CF33" i="4"/>
  <c r="K43" i="4"/>
  <c r="CE41" i="4"/>
  <c r="D32" i="34"/>
  <c r="AP23" i="4"/>
  <c r="BY30" i="4"/>
  <c r="Q41" i="4"/>
  <c r="CC32" i="4"/>
  <c r="AL27" i="4"/>
  <c r="M36" i="34"/>
  <c r="BI31" i="4"/>
  <c r="CH36" i="4"/>
  <c r="X43" i="4"/>
  <c r="BR30" i="4"/>
  <c r="AC37" i="34"/>
  <c r="J38" i="34"/>
  <c r="J23" i="4"/>
  <c r="BO46" i="4"/>
  <c r="U35" i="34"/>
  <c r="S46" i="4"/>
  <c r="AN47" i="4"/>
  <c r="AF40" i="4"/>
  <c r="S34" i="4"/>
  <c r="BT30" i="4"/>
  <c r="BE40" i="4"/>
  <c r="T43" i="34"/>
  <c r="CF43" i="4"/>
  <c r="AS32" i="4"/>
  <c r="AU26" i="4"/>
  <c r="G43" i="34"/>
  <c r="D25" i="34"/>
  <c r="AP30" i="4"/>
  <c r="BM46" i="4"/>
  <c r="AU45" i="4"/>
  <c r="BA47" i="4"/>
  <c r="AD27" i="4"/>
  <c r="M35" i="34"/>
  <c r="AW23" i="4"/>
  <c r="AX36" i="4"/>
  <c r="T43" i="4"/>
  <c r="AC25" i="34"/>
  <c r="AC20" i="34"/>
  <c r="J20" i="34"/>
  <c r="BU33" i="4"/>
  <c r="P25" i="4"/>
  <c r="AM40" i="4"/>
  <c r="BJ30" i="4"/>
  <c r="G36" i="34"/>
  <c r="O43" i="4"/>
  <c r="D40" i="4"/>
  <c r="AO38" i="4"/>
  <c r="AU28" i="4"/>
  <c r="J24" i="34"/>
  <c r="U29" i="34"/>
  <c r="I35" i="4"/>
  <c r="O36" i="4"/>
  <c r="G44" i="34"/>
  <c r="Q30" i="4"/>
  <c r="BX23" i="4"/>
  <c r="AL38" i="4"/>
  <c r="J42" i="34"/>
  <c r="CG24" i="4"/>
  <c r="BG37" i="4"/>
  <c r="O32" i="4"/>
  <c r="CH34" i="4"/>
  <c r="BH38" i="4"/>
  <c r="CK34" i="4"/>
  <c r="AA27" i="4"/>
  <c r="AR27" i="4"/>
  <c r="J39" i="34"/>
  <c r="U36" i="34"/>
  <c r="BV38" i="4"/>
  <c r="Y26" i="34"/>
  <c r="Z33" i="34"/>
  <c r="R35" i="34"/>
  <c r="H34" i="4"/>
  <c r="CG46" i="4"/>
  <c r="T27" i="4"/>
  <c r="J35" i="34"/>
  <c r="AQ23" i="4"/>
  <c r="K35" i="4"/>
  <c r="BD35" i="4"/>
  <c r="CE43" i="4"/>
  <c r="R41" i="34"/>
  <c r="AL33" i="4"/>
  <c r="BU23" i="4"/>
  <c r="CD31" i="4"/>
  <c r="U35" i="4"/>
  <c r="BH46" i="4"/>
  <c r="CI36" i="4"/>
  <c r="BA36" i="4"/>
  <c r="AF43" i="4"/>
  <c r="AC31" i="4"/>
  <c r="CJ46" i="4"/>
  <c r="CK32" i="4"/>
  <c r="AT46" i="4"/>
  <c r="Q29" i="34"/>
  <c r="AP43" i="4"/>
  <c r="AY32" i="4"/>
  <c r="H36" i="4"/>
  <c r="CB38" i="4"/>
  <c r="T36" i="4"/>
  <c r="AG38" i="4"/>
  <c r="BA32" i="4"/>
  <c r="AH23" i="4"/>
  <c r="U20" i="34"/>
  <c r="BS28" i="4"/>
  <c r="BW30" i="4"/>
  <c r="L18" i="34"/>
  <c r="O26" i="4"/>
  <c r="BX30" i="4"/>
  <c r="AO32" i="4"/>
  <c r="AH31" i="4"/>
  <c r="U38" i="34"/>
  <c r="AZ45" i="4"/>
  <c r="CF38" i="4"/>
  <c r="L34" i="34"/>
  <c r="U38" i="4"/>
  <c r="AO28" i="4"/>
  <c r="AG32" i="4"/>
  <c r="V31" i="4"/>
  <c r="U25" i="34"/>
  <c r="T28" i="4"/>
  <c r="N18" i="34"/>
  <c r="L44" i="34"/>
  <c r="I38" i="4"/>
  <c r="Q28" i="4"/>
  <c r="H45" i="4"/>
  <c r="AC42" i="34"/>
  <c r="J36" i="34"/>
  <c r="BI39" i="4"/>
  <c r="CE46" i="4"/>
  <c r="BZ25" i="4"/>
  <c r="M23" i="4"/>
  <c r="AC22" i="34"/>
  <c r="U27" i="34"/>
  <c r="K30" i="34"/>
  <c r="Z34" i="34"/>
  <c r="BG31" i="4"/>
  <c r="O24" i="4"/>
  <c r="AX24" i="4"/>
  <c r="M31" i="4"/>
  <c r="AC21" i="34"/>
  <c r="Q45" i="34"/>
  <c r="U18" i="34"/>
  <c r="AV37" i="4"/>
  <c r="Y35" i="34"/>
  <c r="Z38" i="34"/>
  <c r="G26" i="34"/>
  <c r="H39" i="4"/>
  <c r="AU42" i="4"/>
  <c r="CK45" i="4"/>
  <c r="AC28" i="34"/>
  <c r="CM30" i="4"/>
  <c r="U44" i="4"/>
  <c r="BG36" i="4"/>
  <c r="N25" i="34"/>
  <c r="AU33" i="4"/>
  <c r="I23" i="4"/>
  <c r="N29" i="4"/>
  <c r="BL23" i="4"/>
  <c r="BA45" i="4"/>
  <c r="AC29" i="34"/>
  <c r="CM31" i="4"/>
  <c r="CC36" i="4"/>
  <c r="AE43" i="4"/>
  <c r="Y39" i="34"/>
  <c r="Z21" i="34"/>
  <c r="I46" i="4"/>
  <c r="BZ37" i="4"/>
  <c r="BL30" i="4"/>
  <c r="CC47" i="4"/>
  <c r="V46" i="4"/>
  <c r="CA31" i="4"/>
  <c r="D41" i="34"/>
  <c r="CL31" i="4"/>
  <c r="R46" i="4"/>
  <c r="BF38" i="4"/>
  <c r="AR40" i="4"/>
  <c r="L28" i="4"/>
  <c r="U43" i="4"/>
  <c r="N23" i="4"/>
  <c r="AL47" i="4"/>
  <c r="AI46" i="4"/>
  <c r="R18" i="34"/>
  <c r="BN47" i="4"/>
  <c r="BA37" i="4"/>
  <c r="O24" i="34"/>
  <c r="S12" i="30"/>
  <c r="E12" i="30" s="1"/>
  <c r="I42" i="4"/>
  <c r="G40" i="34"/>
  <c r="U40" i="34"/>
  <c r="CC42" i="4"/>
  <c r="BP42" i="4"/>
  <c r="E31" i="34"/>
  <c r="H32" i="34"/>
  <c r="E24" i="34"/>
  <c r="E34" i="34"/>
  <c r="E45" i="34"/>
  <c r="H22" i="34"/>
  <c r="H34" i="34"/>
  <c r="E32" i="34"/>
  <c r="E26" i="34"/>
  <c r="E35" i="34"/>
  <c r="H38" i="34"/>
  <c r="E23" i="34"/>
  <c r="F23" i="34" s="1"/>
  <c r="E28" i="34"/>
  <c r="H45" i="34"/>
  <c r="H33" i="34"/>
  <c r="H26" i="34"/>
  <c r="H43" i="34"/>
  <c r="E22" i="34"/>
  <c r="E33" i="34"/>
  <c r="E21" i="34"/>
  <c r="E39" i="34"/>
  <c r="H19" i="34"/>
  <c r="E27" i="34"/>
  <c r="E19" i="34"/>
  <c r="H21" i="34"/>
  <c r="E40" i="34"/>
  <c r="H44" i="34"/>
  <c r="H35" i="34"/>
  <c r="H28" i="34"/>
  <c r="H20" i="34"/>
  <c r="E37" i="34"/>
  <c r="H37" i="34"/>
  <c r="H42" i="34"/>
  <c r="H40" i="34"/>
  <c r="H24" i="34"/>
  <c r="E41" i="34"/>
  <c r="H23" i="34"/>
  <c r="H39" i="34"/>
  <c r="E25" i="34"/>
  <c r="H31" i="34"/>
  <c r="I31" i="34" s="1"/>
  <c r="H36" i="34"/>
  <c r="H41" i="34"/>
  <c r="H29" i="34"/>
  <c r="E43" i="34"/>
  <c r="H18" i="34"/>
  <c r="E38" i="34"/>
  <c r="E36" i="34"/>
  <c r="E20" i="34"/>
  <c r="E30" i="34"/>
  <c r="E44" i="34"/>
  <c r="E42" i="34"/>
  <c r="H25" i="34"/>
  <c r="H30" i="34"/>
  <c r="H27" i="34"/>
  <c r="E29" i="34"/>
  <c r="E18" i="34"/>
  <c r="F23" i="4"/>
  <c r="F46" i="4"/>
  <c r="F30" i="4"/>
  <c r="F31" i="4"/>
  <c r="F29" i="4"/>
  <c r="F45" i="4"/>
  <c r="F44" i="4"/>
  <c r="F27" i="4"/>
  <c r="F37" i="4"/>
  <c r="F43" i="4"/>
  <c r="F41" i="4"/>
  <c r="F24" i="4"/>
  <c r="F34" i="4"/>
  <c r="F36" i="4"/>
  <c r="F40" i="4"/>
  <c r="F39" i="4"/>
  <c r="F35" i="4"/>
  <c r="F32" i="4"/>
  <c r="F47" i="4"/>
  <c r="F38" i="4"/>
  <c r="F33" i="4"/>
  <c r="F42" i="4"/>
  <c r="F26" i="4"/>
  <c r="F28" i="4"/>
  <c r="F25" i="4"/>
  <c r="E30" i="4"/>
  <c r="E46" i="4"/>
  <c r="E31" i="4"/>
  <c r="E36" i="4"/>
  <c r="E42" i="4"/>
  <c r="E34" i="4"/>
  <c r="E38" i="4"/>
  <c r="E44" i="4"/>
  <c r="E32" i="4"/>
  <c r="E47" i="4"/>
  <c r="E35" i="4"/>
  <c r="E39" i="4"/>
  <c r="E37" i="4"/>
  <c r="E45" i="4"/>
  <c r="E43" i="4"/>
  <c r="E40" i="4"/>
  <c r="E28" i="4"/>
  <c r="E41" i="4"/>
  <c r="E33" i="4"/>
  <c r="E26" i="4"/>
  <c r="E27" i="4"/>
  <c r="E25" i="4"/>
  <c r="E23" i="4"/>
  <c r="E24" i="4"/>
  <c r="E29" i="4"/>
  <c r="G23" i="4"/>
  <c r="G31" i="4"/>
  <c r="G30" i="4"/>
  <c r="G46" i="4"/>
  <c r="G40" i="4"/>
  <c r="G41" i="4"/>
  <c r="G39" i="4"/>
  <c r="G47" i="4"/>
  <c r="G29" i="4"/>
  <c r="G42" i="4"/>
  <c r="G38" i="4"/>
  <c r="G45" i="4"/>
  <c r="G36" i="4"/>
  <c r="G32" i="4"/>
  <c r="G33" i="4"/>
  <c r="G43" i="4"/>
  <c r="G35" i="4"/>
  <c r="G44" i="4"/>
  <c r="G34" i="4"/>
  <c r="G37" i="4"/>
  <c r="G25" i="4"/>
  <c r="G28" i="4"/>
  <c r="G24" i="4"/>
  <c r="G27" i="4"/>
  <c r="G26" i="4"/>
  <c r="BY22" i="4"/>
  <c r="AM22" i="4"/>
  <c r="CH22" i="4"/>
  <c r="AA22" i="4"/>
  <c r="AP22" i="4"/>
  <c r="AI22" i="4"/>
  <c r="BH22" i="4"/>
  <c r="CB22" i="4"/>
  <c r="BM22" i="4"/>
  <c r="AX22" i="4"/>
  <c r="AD22" i="4"/>
  <c r="BC22" i="4"/>
  <c r="K22" i="4"/>
  <c r="V22" i="4"/>
  <c r="BP22" i="4"/>
  <c r="N22" i="4"/>
  <c r="BU22" i="4"/>
  <c r="S22" i="4"/>
  <c r="CE22" i="4"/>
  <c r="AU22" i="4"/>
  <c r="CM22" i="4"/>
  <c r="E22" i="4"/>
  <c r="Y22" i="4"/>
  <c r="J22" i="4"/>
  <c r="BL22" i="4"/>
  <c r="H22" i="4"/>
  <c r="AR22" i="4"/>
  <c r="AS22" i="4"/>
  <c r="BX22" i="4"/>
  <c r="G22" i="4"/>
  <c r="AE22" i="4"/>
  <c r="AZ22" i="4"/>
  <c r="BA22" i="4"/>
  <c r="Z22" i="4"/>
  <c r="L22" i="4"/>
  <c r="AW22" i="4"/>
  <c r="BS22" i="4"/>
  <c r="AH22" i="4"/>
  <c r="CD22" i="4"/>
  <c r="BF22" i="4"/>
  <c r="AT22" i="4"/>
  <c r="Q22" i="4"/>
  <c r="AK22" i="4"/>
  <c r="AB22" i="4"/>
  <c r="BG22" i="4"/>
  <c r="BI22" i="4"/>
  <c r="AL22" i="4"/>
  <c r="CL22" i="4"/>
  <c r="BN22" i="4"/>
  <c r="CK22" i="4"/>
  <c r="BB22" i="4"/>
  <c r="R22" i="4"/>
  <c r="CA22" i="4"/>
  <c r="F22" i="4"/>
  <c r="CI22" i="4"/>
  <c r="BT22" i="4"/>
  <c r="AN22" i="4"/>
  <c r="CG22" i="4"/>
  <c r="AF22" i="4"/>
  <c r="AV22" i="4"/>
  <c r="AO22" i="4"/>
  <c r="W22" i="4"/>
  <c r="CC22" i="4"/>
  <c r="AJ22" i="4"/>
  <c r="CJ22" i="4"/>
  <c r="AG22" i="4"/>
  <c r="T22" i="4"/>
  <c r="BV22" i="4"/>
  <c r="M22" i="4"/>
  <c r="BO22" i="4"/>
  <c r="AQ22" i="4"/>
  <c r="BJ22" i="4"/>
  <c r="BZ22" i="4"/>
  <c r="U22" i="4"/>
  <c r="BW22" i="4"/>
  <c r="D22" i="4"/>
  <c r="AY22" i="4"/>
  <c r="P22" i="4"/>
  <c r="BR22" i="4"/>
  <c r="I22" i="4"/>
  <c r="BK22" i="4"/>
  <c r="CF22" i="4"/>
  <c r="AC22" i="4"/>
  <c r="O22" i="4"/>
  <c r="BQ22" i="4"/>
  <c r="X22" i="4"/>
  <c r="I27" i="34" l="1"/>
  <c r="AM19" i="34"/>
  <c r="AK40" i="34"/>
  <c r="AD44" i="34"/>
  <c r="AI42" i="34"/>
  <c r="I35" i="34"/>
  <c r="I45" i="34"/>
  <c r="F44" i="34"/>
  <c r="F27" i="34"/>
  <c r="AD32" i="34"/>
  <c r="AD34" i="34"/>
  <c r="AL30" i="34"/>
  <c r="AD43" i="34"/>
  <c r="AD40" i="34"/>
  <c r="F42" i="34"/>
  <c r="F38" i="34"/>
  <c r="AD28" i="34"/>
  <c r="H11" i="34"/>
  <c r="I23" i="34"/>
  <c r="F31" i="34"/>
  <c r="AD18" i="34"/>
  <c r="AD30" i="34"/>
  <c r="I41" i="34"/>
  <c r="H12" i="34"/>
  <c r="AG28" i="34"/>
  <c r="F43" i="34"/>
  <c r="I37" i="34"/>
  <c r="AM31" i="34"/>
  <c r="AK31" i="34"/>
  <c r="F30" i="34"/>
  <c r="I25" i="34"/>
  <c r="AG36" i="34"/>
  <c r="AG31" i="34"/>
  <c r="AD38" i="34"/>
  <c r="AH22" i="34"/>
  <c r="AK43" i="34"/>
  <c r="AL28" i="34"/>
  <c r="AJ38" i="34"/>
  <c r="AG33" i="34"/>
  <c r="AH35" i="34"/>
  <c r="AK23" i="34"/>
  <c r="E11" i="34"/>
  <c r="AL35" i="34"/>
  <c r="AH40" i="34"/>
  <c r="AI45" i="34"/>
  <c r="F37" i="34"/>
  <c r="AD45" i="34"/>
  <c r="AM24" i="34"/>
  <c r="P12" i="34"/>
  <c r="AL21" i="34"/>
  <c r="O12" i="34"/>
  <c r="AK21" i="34"/>
  <c r="AH29" i="34"/>
  <c r="AG29" i="34"/>
  <c r="I30" i="34"/>
  <c r="AG19" i="34"/>
  <c r="AH19" i="34"/>
  <c r="AL23" i="34"/>
  <c r="AL43" i="34"/>
  <c r="AK28" i="34"/>
  <c r="AJ45" i="34"/>
  <c r="AJ27" i="34"/>
  <c r="AD24" i="34"/>
  <c r="AI22" i="34"/>
  <c r="AJ22" i="34"/>
  <c r="P11" i="34"/>
  <c r="AL20" i="34"/>
  <c r="AI28" i="34"/>
  <c r="AJ28" i="34"/>
  <c r="AG40" i="34"/>
  <c r="AG35" i="34"/>
  <c r="AG25" i="34"/>
  <c r="AH25" i="34"/>
  <c r="AK35" i="34"/>
  <c r="M12" i="34"/>
  <c r="AI21" i="34"/>
  <c r="N12" i="34"/>
  <c r="AJ21" i="34"/>
  <c r="AK20" i="34"/>
  <c r="O11" i="34"/>
  <c r="AI38" i="34"/>
  <c r="AM44" i="34"/>
  <c r="AI19" i="34"/>
  <c r="AJ19" i="34"/>
  <c r="AJ42" i="34"/>
  <c r="AJ41" i="34"/>
  <c r="AM40" i="34"/>
  <c r="AH36" i="34"/>
  <c r="AH33" i="34"/>
  <c r="AL32" i="34"/>
  <c r="AK32" i="34"/>
  <c r="AI34" i="34"/>
  <c r="AJ34" i="34"/>
  <c r="AL26" i="34"/>
  <c r="AK26" i="34"/>
  <c r="AM37" i="34"/>
  <c r="AN37" i="34"/>
  <c r="AH31" i="34"/>
  <c r="AM28" i="34"/>
  <c r="AN28" i="34"/>
  <c r="AH24" i="34"/>
  <c r="AG24" i="34"/>
  <c r="AI27" i="34"/>
  <c r="AG22" i="34"/>
  <c r="AJ29" i="34"/>
  <c r="AI29" i="34"/>
  <c r="AI26" i="34"/>
  <c r="AJ26" i="34"/>
  <c r="AN33" i="34"/>
  <c r="AM33" i="34"/>
  <c r="W30" i="34"/>
  <c r="AA30" i="34" s="1"/>
  <c r="V30" i="34"/>
  <c r="AN21" i="34"/>
  <c r="R12" i="34"/>
  <c r="AI32" i="34"/>
  <c r="AJ32" i="34"/>
  <c r="AN24" i="34"/>
  <c r="AN44" i="34"/>
  <c r="AH41" i="34"/>
  <c r="AG41" i="34"/>
  <c r="AI33" i="34"/>
  <c r="AJ33" i="34"/>
  <c r="R11" i="34"/>
  <c r="Q11" i="34"/>
  <c r="AN20" i="34"/>
  <c r="AM20" i="34"/>
  <c r="L11" i="34"/>
  <c r="AH20" i="34"/>
  <c r="AG20" i="34"/>
  <c r="K11" i="34"/>
  <c r="AI41" i="34"/>
  <c r="AH23" i="34"/>
  <c r="AG23" i="34"/>
  <c r="AL19" i="34"/>
  <c r="P10" i="34"/>
  <c r="AH28" i="34"/>
  <c r="AN42" i="34"/>
  <c r="AM42" i="34"/>
  <c r="AM32" i="34"/>
  <c r="AN32" i="34"/>
  <c r="AG45" i="34"/>
  <c r="AH45" i="34"/>
  <c r="AI40" i="34"/>
  <c r="AJ40" i="34"/>
  <c r="Q12" i="34"/>
  <c r="AM21" i="34"/>
  <c r="I42" i="34"/>
  <c r="AD23" i="34"/>
  <c r="AD41" i="34"/>
  <c r="F36" i="34"/>
  <c r="I24" i="34"/>
  <c r="I38" i="34"/>
  <c r="I33" i="34"/>
  <c r="F24" i="34"/>
  <c r="I32" i="34"/>
  <c r="AD36" i="34"/>
  <c r="AD31" i="34"/>
  <c r="AK27" i="34"/>
  <c r="AL27" i="34"/>
  <c r="AH38" i="34"/>
  <c r="AG38" i="34"/>
  <c r="AD27" i="34"/>
  <c r="AI30" i="34"/>
  <c r="AJ30" i="34"/>
  <c r="AH32" i="34"/>
  <c r="AG32" i="34"/>
  <c r="K12" i="34"/>
  <c r="L12" i="34"/>
  <c r="AG21" i="34"/>
  <c r="AH21" i="34"/>
  <c r="AN27" i="34"/>
  <c r="AM27" i="34"/>
  <c r="AH42" i="34"/>
  <c r="AG42" i="34"/>
  <c r="AD39" i="34"/>
  <c r="V31" i="34"/>
  <c r="W31" i="34"/>
  <c r="AA31" i="34" s="1"/>
  <c r="AD26" i="34"/>
  <c r="AK19" i="34"/>
  <c r="O10" i="34"/>
  <c r="P14" i="34"/>
  <c r="AK33" i="34"/>
  <c r="AL33" i="34"/>
  <c r="AJ24" i="34"/>
  <c r="AI24" i="34"/>
  <c r="I36" i="34"/>
  <c r="I43" i="34"/>
  <c r="AM43" i="34"/>
  <c r="AN43" i="34"/>
  <c r="AI39" i="34"/>
  <c r="AJ39" i="34"/>
  <c r="AM23" i="34"/>
  <c r="AN23" i="34"/>
  <c r="AD35" i="34"/>
  <c r="AL22" i="34"/>
  <c r="AK22" i="34"/>
  <c r="AG37" i="34"/>
  <c r="AH37" i="34"/>
  <c r="AJ44" i="34"/>
  <c r="AI44" i="34"/>
  <c r="W41" i="34"/>
  <c r="AA41" i="34" s="1"/>
  <c r="V41" i="34"/>
  <c r="AK42" i="34"/>
  <c r="AL42" i="34"/>
  <c r="F32" i="34"/>
  <c r="F33" i="34"/>
  <c r="AD25" i="34"/>
  <c r="AJ43" i="34"/>
  <c r="M16" i="34"/>
  <c r="AI43" i="34"/>
  <c r="N16" i="34"/>
  <c r="X21" i="34"/>
  <c r="T12" i="34"/>
  <c r="X39" i="34"/>
  <c r="AA39" i="34" s="1"/>
  <c r="V39" i="34"/>
  <c r="W21" i="34"/>
  <c r="V21" i="34"/>
  <c r="U12" i="34"/>
  <c r="X12" i="34" s="1"/>
  <c r="AL45" i="34"/>
  <c r="AK45" i="34"/>
  <c r="W44" i="34"/>
  <c r="AA44" i="34" s="1"/>
  <c r="V44" i="34"/>
  <c r="AK30" i="34"/>
  <c r="O14" i="34"/>
  <c r="F35" i="34"/>
  <c r="F26" i="34"/>
  <c r="X26" i="34"/>
  <c r="AA26" i="34" s="1"/>
  <c r="V26" i="34"/>
  <c r="X33" i="34"/>
  <c r="AA33" i="34" s="1"/>
  <c r="V33" i="34"/>
  <c r="AG27" i="34"/>
  <c r="AH27" i="34"/>
  <c r="AL44" i="34"/>
  <c r="AK44" i="34"/>
  <c r="V32" i="34"/>
  <c r="W32" i="34"/>
  <c r="AA32" i="34" s="1"/>
  <c r="F28" i="34"/>
  <c r="AL41" i="34"/>
  <c r="AK41" i="34"/>
  <c r="O16" i="34"/>
  <c r="AK36" i="34"/>
  <c r="O15" i="34"/>
  <c r="AM26" i="34"/>
  <c r="AN26" i="34"/>
  <c r="AH26" i="34"/>
  <c r="AG26" i="34"/>
  <c r="L13" i="34"/>
  <c r="K13" i="34"/>
  <c r="AD19" i="34"/>
  <c r="AC10" i="34"/>
  <c r="AB10" i="34"/>
  <c r="AL40" i="34"/>
  <c r="P16" i="34"/>
  <c r="Y10" i="34"/>
  <c r="Z10" i="34"/>
  <c r="AJ23" i="34"/>
  <c r="AI23" i="34"/>
  <c r="X34" i="34"/>
  <c r="V34" i="34"/>
  <c r="X28" i="34"/>
  <c r="AA28" i="34" s="1"/>
  <c r="V28" i="34"/>
  <c r="AJ31" i="34"/>
  <c r="N14" i="34"/>
  <c r="M14" i="34"/>
  <c r="AI31" i="34"/>
  <c r="F45" i="34"/>
  <c r="AH39" i="34"/>
  <c r="AG39" i="34"/>
  <c r="AM30" i="34"/>
  <c r="Q14" i="34"/>
  <c r="AN30" i="34"/>
  <c r="AJ20" i="34"/>
  <c r="AI20" i="34"/>
  <c r="M11" i="34"/>
  <c r="N11" i="34"/>
  <c r="Q13" i="34"/>
  <c r="AM22" i="34"/>
  <c r="AN22" i="34"/>
  <c r="X22" i="34"/>
  <c r="AA22" i="34" s="1"/>
  <c r="V22" i="34"/>
  <c r="I44" i="34"/>
  <c r="Z15" i="34"/>
  <c r="AJ37" i="34"/>
  <c r="AI37" i="34"/>
  <c r="E12" i="34"/>
  <c r="AH43" i="34"/>
  <c r="AG43" i="34"/>
  <c r="V45" i="34"/>
  <c r="W45" i="34"/>
  <c r="AA45" i="34" s="1"/>
  <c r="I28" i="34"/>
  <c r="X19" i="34"/>
  <c r="AA19" i="34" s="1"/>
  <c r="V19" i="34"/>
  <c r="W37" i="34"/>
  <c r="AA37" i="34" s="1"/>
  <c r="V37" i="34"/>
  <c r="Z11" i="34"/>
  <c r="Y11" i="34"/>
  <c r="AD33" i="34"/>
  <c r="AL25" i="34"/>
  <c r="AK25" i="34"/>
  <c r="X23" i="34"/>
  <c r="AA23" i="34" s="1"/>
  <c r="V23" i="34"/>
  <c r="AL37" i="34"/>
  <c r="AK37" i="34"/>
  <c r="AM25" i="34"/>
  <c r="AN25" i="34"/>
  <c r="R13" i="34"/>
  <c r="AL36" i="34"/>
  <c r="P15" i="34"/>
  <c r="I26" i="34"/>
  <c r="AB16" i="34"/>
  <c r="AD42" i="34"/>
  <c r="AC16" i="34"/>
  <c r="L15" i="34"/>
  <c r="AH34" i="34"/>
  <c r="K15" i="34"/>
  <c r="AG34" i="34"/>
  <c r="Y15" i="34"/>
  <c r="AA34" i="34"/>
  <c r="X38" i="34"/>
  <c r="AA38" i="34" s="1"/>
  <c r="V38" i="34"/>
  <c r="X29" i="34"/>
  <c r="AA29" i="34" s="1"/>
  <c r="T14" i="34"/>
  <c r="U14" i="34"/>
  <c r="X14" i="34" s="1"/>
  <c r="V29" i="34"/>
  <c r="AB11" i="34"/>
  <c r="AC11" i="34"/>
  <c r="AD20" i="34"/>
  <c r="X35" i="34"/>
  <c r="AA35" i="34" s="1"/>
  <c r="U15" i="34"/>
  <c r="X15" i="34" s="1"/>
  <c r="T15" i="34"/>
  <c r="V35" i="34"/>
  <c r="L14" i="34"/>
  <c r="AH30" i="34"/>
  <c r="AG30" i="34"/>
  <c r="K14" i="34"/>
  <c r="L16" i="34"/>
  <c r="K16" i="34"/>
  <c r="AG44" i="34"/>
  <c r="AH44" i="34"/>
  <c r="X27" i="34"/>
  <c r="AA27" i="34" s="1"/>
  <c r="V27" i="34"/>
  <c r="AJ18" i="34"/>
  <c r="AI18" i="34"/>
  <c r="N10" i="34"/>
  <c r="M10" i="34"/>
  <c r="X42" i="34"/>
  <c r="AA42" i="34" s="1"/>
  <c r="V42" i="34"/>
  <c r="AD29" i="34"/>
  <c r="AB14" i="34"/>
  <c r="AC14" i="34"/>
  <c r="AD22" i="34"/>
  <c r="AB13" i="34"/>
  <c r="AC13" i="34"/>
  <c r="AN35" i="34"/>
  <c r="R15" i="34"/>
  <c r="AM35" i="34"/>
  <c r="Q15" i="34"/>
  <c r="AC15" i="34"/>
  <c r="AB15" i="34"/>
  <c r="AD37" i="34"/>
  <c r="X25" i="34"/>
  <c r="AA25" i="34" s="1"/>
  <c r="V25" i="34"/>
  <c r="T13" i="34"/>
  <c r="Z14" i="34"/>
  <c r="Y14" i="34"/>
  <c r="V43" i="34"/>
  <c r="W43" i="34"/>
  <c r="AA43" i="34" s="1"/>
  <c r="M13" i="34"/>
  <c r="AJ25" i="34"/>
  <c r="AI25" i="34"/>
  <c r="N13" i="34"/>
  <c r="X18" i="34"/>
  <c r="AA18" i="34" s="1"/>
  <c r="U10" i="34"/>
  <c r="X10" i="34" s="1"/>
  <c r="V18" i="34"/>
  <c r="T10" i="34"/>
  <c r="AG18" i="34"/>
  <c r="AH18" i="34"/>
  <c r="L10" i="34"/>
  <c r="K10" i="34"/>
  <c r="AN29" i="34"/>
  <c r="R14" i="34"/>
  <c r="Z13" i="34"/>
  <c r="Y13" i="34"/>
  <c r="AI35" i="34"/>
  <c r="AJ35" i="34"/>
  <c r="M15" i="34"/>
  <c r="N15" i="34"/>
  <c r="F25" i="34"/>
  <c r="Y12" i="34"/>
  <c r="Z12" i="34"/>
  <c r="AN45" i="34"/>
  <c r="AM45" i="34"/>
  <c r="R16" i="34"/>
  <c r="AN41" i="34"/>
  <c r="AM41" i="34"/>
  <c r="Q16" i="34"/>
  <c r="Z16" i="34"/>
  <c r="Y16" i="34"/>
  <c r="AD21" i="34"/>
  <c r="AC12" i="34"/>
  <c r="AB12" i="34"/>
  <c r="X36" i="34"/>
  <c r="AA36" i="34" s="1"/>
  <c r="V36" i="34"/>
  <c r="W24" i="34"/>
  <c r="AA24" i="34" s="1"/>
  <c r="V24" i="34"/>
  <c r="U13" i="34"/>
  <c r="X13" i="34" s="1"/>
  <c r="X20" i="34"/>
  <c r="AA20" i="34" s="1"/>
  <c r="V20" i="34"/>
  <c r="T11" i="34"/>
  <c r="U11" i="34"/>
  <c r="X11" i="34" s="1"/>
  <c r="AI36" i="34"/>
  <c r="AJ36" i="34"/>
  <c r="R10" i="34"/>
  <c r="AN18" i="34"/>
  <c r="Q10" i="34"/>
  <c r="AM18" i="34"/>
  <c r="F41" i="34"/>
  <c r="AK24" i="34"/>
  <c r="P13" i="34"/>
  <c r="O13" i="34"/>
  <c r="AL24" i="34"/>
  <c r="H10" i="34"/>
  <c r="H14" i="34"/>
  <c r="H15" i="34"/>
  <c r="H13" i="34"/>
  <c r="H16" i="34"/>
  <c r="D14" i="34"/>
  <c r="X40" i="34"/>
  <c r="V40" i="34"/>
  <c r="T16" i="34"/>
  <c r="U16" i="34"/>
  <c r="D13" i="34"/>
  <c r="E15" i="34"/>
  <c r="E10" i="34"/>
  <c r="E14" i="34"/>
  <c r="E13" i="34"/>
  <c r="I18" i="34"/>
  <c r="F18" i="34"/>
  <c r="D12" i="34"/>
  <c r="F21" i="34"/>
  <c r="F29" i="34"/>
  <c r="G14" i="34"/>
  <c r="I29" i="34"/>
  <c r="G15" i="34"/>
  <c r="I34" i="34"/>
  <c r="D16" i="34"/>
  <c r="F39" i="34"/>
  <c r="G11" i="34"/>
  <c r="I20" i="34"/>
  <c r="G13" i="34"/>
  <c r="I22" i="34"/>
  <c r="F22" i="34"/>
  <c r="D15" i="34"/>
  <c r="F34" i="34"/>
  <c r="I40" i="34"/>
  <c r="G16" i="34"/>
  <c r="I39" i="34"/>
  <c r="E16" i="34"/>
  <c r="F40" i="34"/>
  <c r="I21" i="34"/>
  <c r="G12" i="34"/>
  <c r="D11" i="34"/>
  <c r="F20" i="34"/>
  <c r="D10" i="34"/>
  <c r="F19" i="34"/>
  <c r="G10" i="34"/>
  <c r="I19" i="34"/>
  <c r="B6" i="33"/>
  <c r="B7" i="33" s="1"/>
  <c r="I11" i="34" l="1"/>
  <c r="F11" i="34"/>
  <c r="S29" i="34"/>
  <c r="S40" i="34"/>
  <c r="S28" i="34"/>
  <c r="S19" i="34"/>
  <c r="S38" i="34"/>
  <c r="S12" i="34"/>
  <c r="S32" i="34"/>
  <c r="S27" i="34"/>
  <c r="S33" i="34"/>
  <c r="AA21" i="34"/>
  <c r="S21" i="34"/>
  <c r="AD10" i="34"/>
  <c r="S42" i="34"/>
  <c r="S31" i="34"/>
  <c r="W12" i="34"/>
  <c r="AA12" i="34" s="1"/>
  <c r="V12" i="34"/>
  <c r="S23" i="34"/>
  <c r="S20" i="34"/>
  <c r="S37" i="34"/>
  <c r="S39" i="34"/>
  <c r="S22" i="34"/>
  <c r="S34" i="34"/>
  <c r="S26" i="34"/>
  <c r="S43" i="34"/>
  <c r="S11" i="34"/>
  <c r="Z8" i="34"/>
  <c r="Z3" i="34" s="1"/>
  <c r="S41" i="34"/>
  <c r="S45" i="34"/>
  <c r="S25" i="34"/>
  <c r="AD15" i="34"/>
  <c r="K8" i="34"/>
  <c r="K3" i="34" s="1"/>
  <c r="AD12" i="34"/>
  <c r="Y8" i="34"/>
  <c r="Y3" i="34" s="1"/>
  <c r="L8" i="34"/>
  <c r="L3" i="34" s="1"/>
  <c r="M8" i="34"/>
  <c r="M3" i="34" s="1"/>
  <c r="V11" i="34"/>
  <c r="W11" i="34"/>
  <c r="AA11" i="34" s="1"/>
  <c r="W10" i="34"/>
  <c r="AA10" i="34" s="1"/>
  <c r="V10" i="34"/>
  <c r="AD13" i="34"/>
  <c r="W13" i="34"/>
  <c r="AA13" i="34" s="1"/>
  <c r="V13" i="34"/>
  <c r="S35" i="34"/>
  <c r="S15" i="34"/>
  <c r="AD14" i="34"/>
  <c r="S44" i="34"/>
  <c r="AB8" i="34"/>
  <c r="W15" i="34"/>
  <c r="AA15" i="34" s="1"/>
  <c r="V15" i="34"/>
  <c r="S18" i="34"/>
  <c r="S16" i="34"/>
  <c r="AD11" i="34"/>
  <c r="AC8" i="34"/>
  <c r="AC3" i="34" s="1"/>
  <c r="S14" i="34"/>
  <c r="S36" i="34"/>
  <c r="N8" i="34"/>
  <c r="N3" i="34" s="1"/>
  <c r="S30" i="34"/>
  <c r="V14" i="34"/>
  <c r="W14" i="34"/>
  <c r="AA14" i="34" s="1"/>
  <c r="AD16" i="34"/>
  <c r="O8" i="34"/>
  <c r="S13" i="34"/>
  <c r="P8" i="34"/>
  <c r="P3" i="34" s="1"/>
  <c r="S24" i="34"/>
  <c r="S10" i="34"/>
  <c r="R8" i="34"/>
  <c r="R3" i="34" s="1"/>
  <c r="Q8" i="34"/>
  <c r="Q3" i="34" s="1"/>
  <c r="EK7" i="33"/>
  <c r="EG8" i="33"/>
  <c r="EH8" i="33" s="1"/>
  <c r="EK8" i="33"/>
  <c r="EG9" i="33"/>
  <c r="EH9" i="33" s="1"/>
  <c r="EG7" i="33"/>
  <c r="EH7" i="33" s="1"/>
  <c r="EK9" i="33"/>
  <c r="EI8" i="33"/>
  <c r="EJ8" i="33" s="1"/>
  <c r="EI9" i="33"/>
  <c r="EJ9" i="33" s="1"/>
  <c r="EI7" i="33"/>
  <c r="EJ7" i="33" s="1"/>
  <c r="H8" i="34"/>
  <c r="H3" i="34" s="1"/>
  <c r="X16" i="34"/>
  <c r="T8" i="34"/>
  <c r="V16" i="34"/>
  <c r="W16" i="34"/>
  <c r="U8" i="34"/>
  <c r="F13" i="34"/>
  <c r="AA40" i="34"/>
  <c r="I13" i="34"/>
  <c r="I10" i="34"/>
  <c r="F15" i="34"/>
  <c r="F14" i="34"/>
  <c r="F16" i="34"/>
  <c r="I16" i="34"/>
  <c r="I15" i="34"/>
  <c r="I14" i="34"/>
  <c r="F12" i="34"/>
  <c r="D8" i="34"/>
  <c r="E8" i="34"/>
  <c r="E3" i="34" s="1"/>
  <c r="F10" i="34"/>
  <c r="I12" i="34"/>
  <c r="G8" i="34"/>
  <c r="G3" i="34" s="1"/>
  <c r="EO11" i="33"/>
  <c r="EP11" i="33" s="1"/>
  <c r="EI14" i="33"/>
  <c r="EJ14" i="33" s="1"/>
  <c r="EM16" i="33"/>
  <c r="EN16" i="33" s="1"/>
  <c r="EG19" i="33"/>
  <c r="EH19" i="33" s="1"/>
  <c r="EK21" i="33"/>
  <c r="EO23" i="33"/>
  <c r="EP23" i="33" s="1"/>
  <c r="EI26" i="33"/>
  <c r="EJ26" i="33" s="1"/>
  <c r="EM12" i="33"/>
  <c r="EN12" i="33" s="1"/>
  <c r="EM24" i="33"/>
  <c r="EN24" i="33" s="1"/>
  <c r="EO12" i="33"/>
  <c r="EP12" i="33" s="1"/>
  <c r="EM17" i="33"/>
  <c r="EN17" i="33" s="1"/>
  <c r="EK22" i="33"/>
  <c r="EI20" i="33"/>
  <c r="EJ20" i="33" s="1"/>
  <c r="EM15" i="33"/>
  <c r="EN15" i="33" s="1"/>
  <c r="EO22" i="33"/>
  <c r="EP22" i="33" s="1"/>
  <c r="EK13" i="33"/>
  <c r="EO15" i="33"/>
  <c r="EP15" i="33" s="1"/>
  <c r="EK25" i="33"/>
  <c r="EI11" i="33"/>
  <c r="EJ11" i="33" s="1"/>
  <c r="EO20" i="33"/>
  <c r="EP20" i="33" s="1"/>
  <c r="EM25" i="33"/>
  <c r="EN25" i="33" s="1"/>
  <c r="EK11" i="33"/>
  <c r="EI16" i="33"/>
  <c r="EJ16" i="33" s="1"/>
  <c r="EO25" i="33"/>
  <c r="EP25" i="33" s="1"/>
  <c r="EM11" i="33"/>
  <c r="EN11" i="33" s="1"/>
  <c r="EO18" i="33"/>
  <c r="EP18" i="33" s="1"/>
  <c r="EG26" i="33"/>
  <c r="EH26" i="33" s="1"/>
  <c r="EM9" i="33"/>
  <c r="EN9" i="33" s="1"/>
  <c r="EG12" i="33"/>
  <c r="EH12" i="33" s="1"/>
  <c r="EK14" i="33"/>
  <c r="EO16" i="33"/>
  <c r="EP16" i="33" s="1"/>
  <c r="EI19" i="33"/>
  <c r="EJ19" i="33" s="1"/>
  <c r="EM21" i="33"/>
  <c r="EN21" i="33" s="1"/>
  <c r="EG24" i="33"/>
  <c r="EH24" i="33" s="1"/>
  <c r="EK26" i="33"/>
  <c r="EK15" i="33"/>
  <c r="EK20" i="33"/>
  <c r="EG16" i="33"/>
  <c r="EH16" i="33" s="1"/>
  <c r="EK23" i="33"/>
  <c r="EO9" i="33"/>
  <c r="EP9" i="33" s="1"/>
  <c r="EI12" i="33"/>
  <c r="EJ12" i="33" s="1"/>
  <c r="EM14" i="33"/>
  <c r="EN14" i="33" s="1"/>
  <c r="EG17" i="33"/>
  <c r="EH17" i="33" s="1"/>
  <c r="EK19" i="33"/>
  <c r="EO21" i="33"/>
  <c r="EP21" i="33" s="1"/>
  <c r="EI24" i="33"/>
  <c r="EJ24" i="33" s="1"/>
  <c r="EM26" i="33"/>
  <c r="EN26" i="33" s="1"/>
  <c r="EI10" i="33"/>
  <c r="EJ10" i="33" s="1"/>
  <c r="EI22" i="33"/>
  <c r="EJ22" i="33" s="1"/>
  <c r="EK10" i="33"/>
  <c r="EG20" i="33"/>
  <c r="EH20" i="33" s="1"/>
  <c r="EG13" i="33"/>
  <c r="EH13" i="33" s="1"/>
  <c r="EM22" i="33"/>
  <c r="EN22" i="33" s="1"/>
  <c r="EI13" i="33"/>
  <c r="EJ13" i="33" s="1"/>
  <c r="EM8" i="33"/>
  <c r="EN8" i="33" s="1"/>
  <c r="EM20" i="33"/>
  <c r="EN20" i="33" s="1"/>
  <c r="EM13" i="33"/>
  <c r="EN13" i="33" s="1"/>
  <c r="EI23" i="33"/>
  <c r="EJ23" i="33" s="1"/>
  <c r="EO13" i="33"/>
  <c r="EP13" i="33" s="1"/>
  <c r="EG21" i="33"/>
  <c r="EH21" i="33" s="1"/>
  <c r="EG14" i="33"/>
  <c r="EH14" i="33" s="1"/>
  <c r="EI21" i="33"/>
  <c r="EJ21" i="33" s="1"/>
  <c r="EM7" i="33"/>
  <c r="EN7" i="33" s="1"/>
  <c r="EG10" i="33"/>
  <c r="EH10" i="33" s="1"/>
  <c r="EK12" i="33"/>
  <c r="EO14" i="33"/>
  <c r="EP14" i="33" s="1"/>
  <c r="EI17" i="33"/>
  <c r="EJ17" i="33" s="1"/>
  <c r="EM19" i="33"/>
  <c r="EN19" i="33" s="1"/>
  <c r="EG22" i="33"/>
  <c r="EH22" i="33" s="1"/>
  <c r="EK24" i="33"/>
  <c r="EO26" i="33"/>
  <c r="EP26" i="33" s="1"/>
  <c r="EO7" i="33"/>
  <c r="EP7" i="33" s="1"/>
  <c r="EG15" i="33"/>
  <c r="EH15" i="33" s="1"/>
  <c r="EK17" i="33"/>
  <c r="EO19" i="33"/>
  <c r="EP19" i="33" s="1"/>
  <c r="EI15" i="33"/>
  <c r="EJ15" i="33" s="1"/>
  <c r="EO24" i="33"/>
  <c r="EP24" i="33" s="1"/>
  <c r="EM10" i="33"/>
  <c r="EN10" i="33" s="1"/>
  <c r="EO17" i="33"/>
  <c r="EP17" i="33" s="1"/>
  <c r="EG25" i="33"/>
  <c r="EH25" i="33" s="1"/>
  <c r="EO10" i="33"/>
  <c r="EP10" i="33" s="1"/>
  <c r="EG18" i="33"/>
  <c r="EH18" i="33" s="1"/>
  <c r="EI25" i="33"/>
  <c r="EJ25" i="33" s="1"/>
  <c r="EG11" i="33"/>
  <c r="EH11" i="33" s="1"/>
  <c r="EI18" i="33"/>
  <c r="EJ18" i="33" s="1"/>
  <c r="EG23" i="33"/>
  <c r="EH23" i="33" s="1"/>
  <c r="EO8" i="33"/>
  <c r="EP8" i="33" s="1"/>
  <c r="EK18" i="33"/>
  <c r="EM18" i="33"/>
  <c r="EN18" i="33" s="1"/>
  <c r="EK16" i="33"/>
  <c r="EM23" i="33"/>
  <c r="EN23" i="33" s="1"/>
  <c r="AB3" i="34" l="1"/>
  <c r="AD8" i="34"/>
  <c r="O3" i="34"/>
  <c r="S8" i="34"/>
  <c r="EL8" i="33"/>
  <c r="EL9" i="33"/>
  <c r="AA16" i="34"/>
  <c r="X8" i="34"/>
  <c r="X3" i="34" s="1"/>
  <c r="U3" i="34"/>
  <c r="W8" i="34"/>
  <c r="V8" i="34"/>
  <c r="T3" i="34"/>
  <c r="EL24" i="33"/>
  <c r="EL16" i="33"/>
  <c r="D3" i="34"/>
  <c r="F8" i="34"/>
  <c r="I8" i="34"/>
  <c r="EL20" i="33"/>
  <c r="EL14" i="33"/>
  <c r="EL12" i="33"/>
  <c r="EL26" i="33"/>
  <c r="EL17" i="33"/>
  <c r="EL19" i="33"/>
  <c r="EL7" i="33"/>
  <c r="EL11" i="33"/>
  <c r="EL18" i="33"/>
  <c r="EL25" i="33"/>
  <c r="EL10" i="33"/>
  <c r="EL23" i="33"/>
  <c r="EL13" i="33"/>
  <c r="EL21" i="33"/>
  <c r="EL15" i="33"/>
  <c r="EL22" i="33"/>
  <c r="AA8" i="34" l="1"/>
  <c r="W3" i="34"/>
  <c r="C3" i="34" s="1"/>
  <c r="AD5" i="24"/>
  <c r="V5" i="24"/>
  <c r="I5" i="24"/>
  <c r="F5" i="24"/>
  <c r="A11" i="4" l="1"/>
  <c r="B11" i="4"/>
  <c r="C11" i="4"/>
  <c r="A12" i="4"/>
  <c r="B12" i="4"/>
  <c r="C12" i="4"/>
  <c r="A13" i="4"/>
  <c r="B13" i="4"/>
  <c r="C13" i="4"/>
  <c r="A14" i="4"/>
  <c r="B14" i="4"/>
  <c r="C14" i="4"/>
  <c r="A15" i="4"/>
  <c r="B15" i="4"/>
  <c r="C15" i="4"/>
  <c r="A16" i="4"/>
  <c r="B16" i="4"/>
  <c r="C16" i="4"/>
  <c r="A17" i="4"/>
  <c r="B17" i="4"/>
  <c r="C17" i="4"/>
  <c r="A18" i="4"/>
  <c r="B18" i="4"/>
  <c r="C18" i="4"/>
  <c r="A19" i="4"/>
  <c r="B19" i="4"/>
  <c r="C19" i="4"/>
  <c r="A20" i="4"/>
  <c r="B20" i="4"/>
  <c r="C20" i="4"/>
  <c r="A21" i="4"/>
  <c r="B21" i="4"/>
  <c r="C21" i="4"/>
  <c r="BE16" i="4" l="1"/>
  <c r="BD16" i="4"/>
  <c r="BE14" i="4"/>
  <c r="BD14" i="4"/>
  <c r="BD12" i="4"/>
  <c r="BE12" i="4"/>
  <c r="BE20" i="4"/>
  <c r="BD20" i="4"/>
  <c r="BD18" i="4"/>
  <c r="BE18" i="4"/>
  <c r="BE21" i="4"/>
  <c r="BD21" i="4"/>
  <c r="BE17" i="4"/>
  <c r="BD17" i="4"/>
  <c r="BE13" i="4"/>
  <c r="BD13" i="4"/>
  <c r="BE15" i="4"/>
  <c r="BD15" i="4"/>
  <c r="D15" i="4"/>
  <c r="G12" i="4"/>
  <c r="D14" i="4"/>
  <c r="CK18" i="4"/>
  <c r="CI18" i="4"/>
  <c r="CJ18" i="4"/>
  <c r="CL18" i="4"/>
  <c r="CJ15" i="4"/>
  <c r="CK15" i="4"/>
  <c r="CI15" i="4"/>
  <c r="CL15" i="4"/>
  <c r="CI17" i="4"/>
  <c r="CL17" i="4"/>
  <c r="CJ17" i="4"/>
  <c r="CK17" i="4"/>
  <c r="CK12" i="4"/>
  <c r="CI12" i="4"/>
  <c r="CL12" i="4"/>
  <c r="CJ12" i="4"/>
  <c r="CK14" i="4"/>
  <c r="CL14" i="4"/>
  <c r="CJ14" i="4"/>
  <c r="CI14" i="4"/>
  <c r="CI21" i="4"/>
  <c r="CK21" i="4"/>
  <c r="CL21" i="4"/>
  <c r="CJ21" i="4"/>
  <c r="CK20" i="4"/>
  <c r="CJ20" i="4"/>
  <c r="CI20" i="4"/>
  <c r="CL20" i="4"/>
  <c r="CJ16" i="4"/>
  <c r="CI16" i="4"/>
  <c r="CK16" i="4"/>
  <c r="CL16" i="4"/>
  <c r="CI13" i="4"/>
  <c r="CK13" i="4"/>
  <c r="CL13" i="4"/>
  <c r="CJ13" i="4"/>
  <c r="D12" i="4"/>
  <c r="AD21" i="4"/>
  <c r="Z21" i="4"/>
  <c r="AB21" i="4"/>
  <c r="AC21" i="4"/>
  <c r="AA21" i="4"/>
  <c r="Y21" i="4"/>
  <c r="AD20" i="4"/>
  <c r="AC20" i="4"/>
  <c r="Z20" i="4"/>
  <c r="Y20" i="4"/>
  <c r="AA20" i="4"/>
  <c r="AB20" i="4"/>
  <c r="CL4" i="4" l="1"/>
  <c r="CI4" i="4"/>
  <c r="BD4" i="4"/>
  <c r="CK4" i="4"/>
  <c r="CJ4" i="4"/>
  <c r="BE4" i="4"/>
  <c r="N62" i="30"/>
  <c r="M62" i="30"/>
  <c r="L62" i="30"/>
  <c r="I62" i="30"/>
  <c r="H62" i="30"/>
  <c r="F62" i="30"/>
  <c r="E62" i="30"/>
  <c r="D62" i="30"/>
  <c r="J21" i="4" l="1"/>
  <c r="K21" i="4"/>
  <c r="P21" i="4" l="1"/>
  <c r="O21" i="4"/>
  <c r="G21" i="4"/>
  <c r="CF21" i="4"/>
  <c r="CE21" i="4"/>
  <c r="BZ21" i="4"/>
  <c r="BY21" i="4"/>
  <c r="BV21" i="4"/>
  <c r="BU21" i="4"/>
  <c r="BR21" i="4"/>
  <c r="BN21" i="4"/>
  <c r="BM21" i="4"/>
  <c r="BJ21" i="4"/>
  <c r="BF21" i="4"/>
  <c r="BB21" i="4"/>
  <c r="AY21" i="4"/>
  <c r="AT21" i="4"/>
  <c r="AS21" i="4"/>
  <c r="AP21" i="4"/>
  <c r="K20" i="4" l="1"/>
  <c r="J20" i="4"/>
  <c r="R21" i="4"/>
  <c r="E21" i="4"/>
  <c r="CD21" i="4"/>
  <c r="BX21" i="4"/>
  <c r="BT21" i="4"/>
  <c r="BL21" i="4"/>
  <c r="BA21" i="4"/>
  <c r="AR21" i="4"/>
  <c r="N21" i="4"/>
  <c r="U21" i="4"/>
  <c r="AG21" i="4"/>
  <c r="W21" i="4"/>
  <c r="CM21" i="4"/>
  <c r="CC21" i="4"/>
  <c r="BQ21" i="4"/>
  <c r="BI21" i="4"/>
  <c r="AX21" i="4"/>
  <c r="AO21" i="4"/>
  <c r="F21" i="4"/>
  <c r="CH21" i="4"/>
  <c r="CB21" i="4"/>
  <c r="BP21" i="4"/>
  <c r="BH21" i="4"/>
  <c r="AW21" i="4"/>
  <c r="AL21" i="4"/>
  <c r="AE21" i="4"/>
  <c r="EG28" i="33"/>
  <c r="EH28" i="33" s="1"/>
  <c r="EG27" i="33"/>
  <c r="EH27" i="33" s="1"/>
  <c r="EG30" i="33"/>
  <c r="EH30" i="33" s="1"/>
  <c r="EG29" i="33"/>
  <c r="EH29" i="33" s="1"/>
  <c r="EO29" i="33"/>
  <c r="EP29" i="33" s="1"/>
  <c r="EO27" i="33"/>
  <c r="EP27" i="33" s="1"/>
  <c r="EO30" i="33"/>
  <c r="EP30" i="33" s="1"/>
  <c r="EO28" i="33"/>
  <c r="EP28" i="33" s="1"/>
  <c r="EM29" i="33"/>
  <c r="EN29" i="33" s="1"/>
  <c r="EM30" i="33"/>
  <c r="EN30" i="33" s="1"/>
  <c r="EM28" i="33"/>
  <c r="EN28" i="33" s="1"/>
  <c r="EM27" i="33"/>
  <c r="EN27" i="33" s="1"/>
  <c r="EK28" i="33"/>
  <c r="EK29" i="33"/>
  <c r="EK30" i="33"/>
  <c r="EK27" i="33"/>
  <c r="EI28" i="33"/>
  <c r="EJ28" i="33" s="1"/>
  <c r="EI27" i="33"/>
  <c r="EJ27" i="33" s="1"/>
  <c r="EI30" i="33"/>
  <c r="EJ30" i="33" s="1"/>
  <c r="EI29" i="33"/>
  <c r="EJ29" i="33" s="1"/>
  <c r="I21" i="4"/>
  <c r="S21" i="4"/>
  <c r="M21" i="4"/>
  <c r="T21" i="4"/>
  <c r="V21" i="4"/>
  <c r="L21" i="4"/>
  <c r="X21" i="4"/>
  <c r="Q21" i="4"/>
  <c r="D21" i="4"/>
  <c r="H21" i="4"/>
  <c r="CG21" i="4"/>
  <c r="CA21" i="4"/>
  <c r="BW21" i="4"/>
  <c r="BS21" i="4"/>
  <c r="BO21" i="4"/>
  <c r="BK21" i="4"/>
  <c r="BG21" i="4"/>
  <c r="AZ21" i="4"/>
  <c r="AV21" i="4"/>
  <c r="AQ21" i="4"/>
  <c r="AK21" i="4"/>
  <c r="AH21" i="4"/>
  <c r="AE14" i="4"/>
  <c r="D20" i="4"/>
  <c r="X20" i="4"/>
  <c r="W20" i="4"/>
  <c r="V20" i="4"/>
  <c r="U20" i="4"/>
  <c r="T20" i="4"/>
  <c r="S20" i="4"/>
  <c r="R20" i="4"/>
  <c r="Q20" i="4"/>
  <c r="P20" i="4"/>
  <c r="O20" i="4"/>
  <c r="N20" i="4"/>
  <c r="M20" i="4"/>
  <c r="L20" i="4"/>
  <c r="I20" i="4"/>
  <c r="H20" i="4"/>
  <c r="G20" i="4"/>
  <c r="F20" i="4"/>
  <c r="F14" i="4"/>
  <c r="E20" i="4"/>
  <c r="D18" i="4"/>
  <c r="CM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C20" i="4"/>
  <c r="BC21" i="4"/>
  <c r="BB20" i="4"/>
  <c r="BA20" i="4"/>
  <c r="AZ20" i="4"/>
  <c r="AY20" i="4"/>
  <c r="AX20" i="4"/>
  <c r="AW20" i="4"/>
  <c r="AV20" i="4"/>
  <c r="AU20" i="4"/>
  <c r="AU21" i="4"/>
  <c r="AT20" i="4"/>
  <c r="AS20" i="4"/>
  <c r="AR20" i="4"/>
  <c r="AQ20" i="4"/>
  <c r="AP20" i="4"/>
  <c r="AO20" i="4"/>
  <c r="AN20" i="4"/>
  <c r="AN21" i="4"/>
  <c r="AM20" i="4"/>
  <c r="AM21" i="4"/>
  <c r="AL20" i="4"/>
  <c r="AK20" i="4"/>
  <c r="AJ21" i="4"/>
  <c r="AJ20" i="4"/>
  <c r="AI20" i="4"/>
  <c r="AI21" i="4"/>
  <c r="AH20" i="4"/>
  <c r="AG20" i="4"/>
  <c r="AF21" i="4"/>
  <c r="AF20" i="4"/>
  <c r="AE20" i="4"/>
  <c r="AA12" i="4"/>
  <c r="AB13" i="4"/>
  <c r="AA18" i="4"/>
  <c r="AA15" i="4"/>
  <c r="AB16" i="4"/>
  <c r="AB12" i="4"/>
  <c r="AB18" i="4"/>
  <c r="AB17" i="4"/>
  <c r="AA14" i="4"/>
  <c r="AB15" i="4"/>
  <c r="AA17" i="4"/>
  <c r="AA13" i="4"/>
  <c r="AB14" i="4"/>
  <c r="AA16" i="4"/>
  <c r="AA4" i="4" l="1"/>
  <c r="AB4" i="4"/>
  <c r="EL28" i="33"/>
  <c r="EL29" i="33"/>
  <c r="EL27" i="33"/>
  <c r="EL30" i="33"/>
  <c r="C12" i="2" l="1"/>
  <c r="C4" i="2"/>
  <c r="C5" i="2"/>
  <c r="C7" i="2"/>
  <c r="C6" i="2"/>
  <c r="C9" i="2"/>
  <c r="C10" i="2"/>
  <c r="C8" i="2"/>
  <c r="A6" i="3" l="1"/>
  <c r="A6" i="24"/>
  <c r="B6" i="24" s="1"/>
  <c r="L11" i="24" s="1"/>
  <c r="M34" i="24" l="1"/>
  <c r="L31" i="24"/>
  <c r="AB31" i="24"/>
  <c r="L32" i="24"/>
  <c r="AC32" i="24"/>
  <c r="N33" i="24"/>
  <c r="AB32" i="24"/>
  <c r="O34" i="24"/>
  <c r="AB34" i="24"/>
  <c r="N31" i="24"/>
  <c r="AC31" i="24"/>
  <c r="N32" i="24"/>
  <c r="D33" i="24"/>
  <c r="P33" i="24"/>
  <c r="R33" i="24"/>
  <c r="T31" i="24"/>
  <c r="H33" i="24"/>
  <c r="U32" i="24"/>
  <c r="X32" i="24" s="1"/>
  <c r="J32" i="24"/>
  <c r="Z32" i="24"/>
  <c r="Q31" i="24"/>
  <c r="L33" i="24"/>
  <c r="Q34" i="24"/>
  <c r="AC34" i="24"/>
  <c r="P31" i="24"/>
  <c r="D32" i="24"/>
  <c r="P32" i="24"/>
  <c r="E33" i="24"/>
  <c r="G32" i="24"/>
  <c r="I32" i="24" s="1"/>
  <c r="U33" i="24"/>
  <c r="X33" i="24" s="1"/>
  <c r="G31" i="24"/>
  <c r="I31" i="24" s="1"/>
  <c r="D34" i="24"/>
  <c r="H31" i="24"/>
  <c r="E34" i="24"/>
  <c r="K32" i="24"/>
  <c r="M32" i="24"/>
  <c r="Q33" i="24"/>
  <c r="L34" i="24"/>
  <c r="D31" i="24"/>
  <c r="R31" i="24"/>
  <c r="E32" i="24"/>
  <c r="R32" i="24"/>
  <c r="G33" i="24"/>
  <c r="I33" i="24" s="1"/>
  <c r="T33" i="24"/>
  <c r="N34" i="24"/>
  <c r="T32" i="24"/>
  <c r="H32" i="24"/>
  <c r="R34" i="24"/>
  <c r="J31" i="24"/>
  <c r="G34" i="24"/>
  <c r="I34" i="24" s="1"/>
  <c r="U34" i="24"/>
  <c r="M33" i="24"/>
  <c r="O33" i="24"/>
  <c r="Y34" i="24"/>
  <c r="O31" i="24"/>
  <c r="AB33" i="24"/>
  <c r="K34" i="24"/>
  <c r="Q32" i="24"/>
  <c r="E31" i="24"/>
  <c r="P34" i="24"/>
  <c r="U31" i="24"/>
  <c r="X31" i="24" s="1"/>
  <c r="J33" i="24"/>
  <c r="K33" i="24"/>
  <c r="Y32" i="24"/>
  <c r="H34" i="24"/>
  <c r="M31" i="24"/>
  <c r="Z31" i="24"/>
  <c r="Z34" i="24"/>
  <c r="T34" i="24"/>
  <c r="W34" i="24" s="1"/>
  <c r="Y33" i="24"/>
  <c r="K31" i="24"/>
  <c r="Z33" i="24"/>
  <c r="Y31" i="24"/>
  <c r="J34" i="24"/>
  <c r="O32" i="24"/>
  <c r="AC33" i="24"/>
  <c r="K11" i="24"/>
  <c r="Q11" i="24"/>
  <c r="D30" i="24"/>
  <c r="Q30" i="24"/>
  <c r="N30" i="24"/>
  <c r="R30" i="24"/>
  <c r="J30" i="24"/>
  <c r="T30" i="24"/>
  <c r="W30" i="24" s="1"/>
  <c r="Y30" i="24"/>
  <c r="Z30" i="24"/>
  <c r="P30" i="24"/>
  <c r="AC30" i="24"/>
  <c r="E30" i="24"/>
  <c r="G30" i="24"/>
  <c r="L30" i="24"/>
  <c r="M30" i="24"/>
  <c r="H30" i="24"/>
  <c r="U30" i="24"/>
  <c r="X30" i="24" s="1"/>
  <c r="O30" i="24"/>
  <c r="AB30" i="24"/>
  <c r="K30" i="24"/>
  <c r="P29" i="24"/>
  <c r="AB29" i="24"/>
  <c r="J29" i="24"/>
  <c r="M29" i="24"/>
  <c r="AC29" i="24"/>
  <c r="Q29" i="24"/>
  <c r="G29" i="24"/>
  <c r="R29" i="24"/>
  <c r="D29" i="24"/>
  <c r="E29" i="24"/>
  <c r="N29" i="24"/>
  <c r="H29" i="24"/>
  <c r="T29" i="24"/>
  <c r="W29" i="24" s="1"/>
  <c r="L29" i="24"/>
  <c r="K29" i="24"/>
  <c r="U29" i="24"/>
  <c r="X29" i="24" s="1"/>
  <c r="O29" i="24"/>
  <c r="Y29" i="24"/>
  <c r="Z29" i="24"/>
  <c r="D28" i="24"/>
  <c r="Q28" i="24"/>
  <c r="AC28" i="24"/>
  <c r="K28" i="24"/>
  <c r="O28" i="24"/>
  <c r="AB28" i="24"/>
  <c r="E28" i="24"/>
  <c r="N28" i="24"/>
  <c r="P28" i="24"/>
  <c r="M28" i="24"/>
  <c r="G28" i="24"/>
  <c r="R28" i="24"/>
  <c r="U28" i="24"/>
  <c r="X28" i="24" s="1"/>
  <c r="Y28" i="24"/>
  <c r="H28" i="24"/>
  <c r="T28" i="24"/>
  <c r="W28" i="24" s="1"/>
  <c r="L28" i="24"/>
  <c r="Z28" i="24"/>
  <c r="J28" i="24"/>
  <c r="G27" i="24"/>
  <c r="N27" i="24"/>
  <c r="H27" i="24"/>
  <c r="R27" i="24"/>
  <c r="T27" i="24"/>
  <c r="W27" i="24" s="1"/>
  <c r="P27" i="24"/>
  <c r="Q27" i="24"/>
  <c r="J27" i="24"/>
  <c r="AB27" i="24"/>
  <c r="M27" i="24"/>
  <c r="K27" i="24"/>
  <c r="D27" i="24"/>
  <c r="AC27" i="24"/>
  <c r="O27" i="24"/>
  <c r="U27" i="24"/>
  <c r="X27" i="24" s="1"/>
  <c r="L27" i="24"/>
  <c r="Y27" i="24"/>
  <c r="Z27" i="24"/>
  <c r="E27" i="24"/>
  <c r="D26" i="24"/>
  <c r="Q26" i="24"/>
  <c r="E26" i="24"/>
  <c r="N26" i="24"/>
  <c r="R26" i="24"/>
  <c r="O26" i="24"/>
  <c r="G26" i="24"/>
  <c r="H26" i="24"/>
  <c r="U26" i="24"/>
  <c r="X26" i="24" s="1"/>
  <c r="L26" i="24"/>
  <c r="J26" i="24"/>
  <c r="Z26" i="24"/>
  <c r="T26" i="24"/>
  <c r="W26" i="24" s="1"/>
  <c r="Y26" i="24"/>
  <c r="K26" i="24"/>
  <c r="P26" i="24"/>
  <c r="AB26" i="24"/>
  <c r="M26" i="24"/>
  <c r="AC26" i="24"/>
  <c r="E25" i="24"/>
  <c r="M25" i="24"/>
  <c r="Z25" i="24"/>
  <c r="N25" i="24"/>
  <c r="AB25" i="24"/>
  <c r="R25" i="24"/>
  <c r="AC25" i="24"/>
  <c r="K25" i="24"/>
  <c r="T25" i="24"/>
  <c r="W25" i="24" s="1"/>
  <c r="L25" i="24"/>
  <c r="D25" i="24"/>
  <c r="Y25" i="24"/>
  <c r="G25" i="24"/>
  <c r="Q25" i="24"/>
  <c r="H25" i="24"/>
  <c r="O25" i="24"/>
  <c r="U25" i="24"/>
  <c r="X25" i="24" s="1"/>
  <c r="P25" i="24"/>
  <c r="J25" i="24"/>
  <c r="D24" i="24"/>
  <c r="E24" i="24"/>
  <c r="Q24" i="24"/>
  <c r="AB24" i="24"/>
  <c r="G24" i="24"/>
  <c r="N24" i="24"/>
  <c r="AC24" i="24"/>
  <c r="H24" i="24"/>
  <c r="R24" i="24"/>
  <c r="J24" i="24"/>
  <c r="T24" i="24"/>
  <c r="W24" i="24" s="1"/>
  <c r="O24" i="24"/>
  <c r="P24" i="24"/>
  <c r="Z24" i="24"/>
  <c r="M24" i="24"/>
  <c r="K24" i="24"/>
  <c r="U24" i="24"/>
  <c r="X24" i="24" s="1"/>
  <c r="Y24" i="24"/>
  <c r="L24" i="24"/>
  <c r="J8" i="24"/>
  <c r="J9" i="24"/>
  <c r="D23" i="24"/>
  <c r="H23" i="24"/>
  <c r="M23" i="24"/>
  <c r="T23" i="24"/>
  <c r="Y23" i="24"/>
  <c r="L23" i="24"/>
  <c r="J23" i="24"/>
  <c r="Q23" i="24"/>
  <c r="U23" i="24"/>
  <c r="N23" i="24"/>
  <c r="AC23" i="24"/>
  <c r="G23" i="24"/>
  <c r="R23" i="24"/>
  <c r="Z23" i="24"/>
  <c r="K23" i="24"/>
  <c r="AB23" i="24"/>
  <c r="O23" i="24"/>
  <c r="E23" i="24"/>
  <c r="P23" i="24"/>
  <c r="D17" i="24"/>
  <c r="AB15" i="24"/>
  <c r="AB19" i="24"/>
  <c r="AC11" i="24"/>
  <c r="AC15" i="24"/>
  <c r="AC19" i="24"/>
  <c r="AB11" i="24"/>
  <c r="AB12" i="24"/>
  <c r="AB16" i="24"/>
  <c r="AB20" i="24"/>
  <c r="AC21" i="24"/>
  <c r="AC12" i="24"/>
  <c r="AC16" i="24"/>
  <c r="AC20" i="24"/>
  <c r="AC17" i="24"/>
  <c r="AB13" i="24"/>
  <c r="AB17" i="24"/>
  <c r="AB21" i="24"/>
  <c r="AC13" i="24"/>
  <c r="AB14" i="24"/>
  <c r="AB18" i="24"/>
  <c r="AB22" i="24"/>
  <c r="AC14" i="24"/>
  <c r="AC18" i="24"/>
  <c r="AC22" i="24"/>
  <c r="M12" i="24"/>
  <c r="M14" i="24"/>
  <c r="M16" i="24"/>
  <c r="M18" i="24"/>
  <c r="M20" i="24"/>
  <c r="M22" i="24"/>
  <c r="Q12" i="24"/>
  <c r="Q14" i="24"/>
  <c r="Q16" i="24"/>
  <c r="Q18" i="24"/>
  <c r="Q20" i="24"/>
  <c r="Q22" i="24"/>
  <c r="N13" i="24"/>
  <c r="R17" i="24"/>
  <c r="R21" i="24"/>
  <c r="N12" i="24"/>
  <c r="N14" i="24"/>
  <c r="N16" i="24"/>
  <c r="N18" i="24"/>
  <c r="N20" i="24"/>
  <c r="N22" i="24"/>
  <c r="M13" i="24"/>
  <c r="M17" i="24"/>
  <c r="M21" i="24"/>
  <c r="Q15" i="24"/>
  <c r="Q17" i="24"/>
  <c r="Q21" i="24"/>
  <c r="N17" i="24"/>
  <c r="N19" i="24"/>
  <c r="R11" i="24"/>
  <c r="R15" i="24"/>
  <c r="R19" i="24"/>
  <c r="R12" i="24"/>
  <c r="R14" i="24"/>
  <c r="R16" i="24"/>
  <c r="R18" i="24"/>
  <c r="R20" i="24"/>
  <c r="R22" i="24"/>
  <c r="M15" i="24"/>
  <c r="M19" i="24"/>
  <c r="Q13" i="24"/>
  <c r="Q19" i="24"/>
  <c r="N11" i="24"/>
  <c r="N15" i="24"/>
  <c r="N21" i="24"/>
  <c r="R13" i="24"/>
  <c r="M11" i="24"/>
  <c r="P13" i="24"/>
  <c r="P21" i="24"/>
  <c r="P11" i="24"/>
  <c r="P14" i="24"/>
  <c r="P22" i="24"/>
  <c r="P15" i="24"/>
  <c r="P16" i="24"/>
  <c r="P17" i="24"/>
  <c r="P20" i="24"/>
  <c r="P18" i="24"/>
  <c r="P19" i="24"/>
  <c r="P12" i="24"/>
  <c r="O12" i="24"/>
  <c r="O20" i="24"/>
  <c r="O19" i="24"/>
  <c r="O13" i="24"/>
  <c r="O21" i="24"/>
  <c r="O14" i="24"/>
  <c r="O22" i="24"/>
  <c r="O15" i="24"/>
  <c r="O11" i="24"/>
  <c r="O16" i="24"/>
  <c r="O17" i="24"/>
  <c r="O18" i="24"/>
  <c r="D11" i="24"/>
  <c r="U21" i="24"/>
  <c r="X21" i="24" s="1"/>
  <c r="D16" i="24"/>
  <c r="L17" i="24"/>
  <c r="T15" i="24"/>
  <c r="W15" i="24" s="1"/>
  <c r="K19" i="24"/>
  <c r="G20" i="24"/>
  <c r="Y16" i="24"/>
  <c r="L18" i="24"/>
  <c r="U19" i="24"/>
  <c r="X19" i="24" s="1"/>
  <c r="D20" i="24"/>
  <c r="L15" i="24"/>
  <c r="T13" i="24"/>
  <c r="W13" i="24" s="1"/>
  <c r="Z22" i="24"/>
  <c r="Z16" i="24"/>
  <c r="G18" i="24"/>
  <c r="Y14" i="24"/>
  <c r="E13" i="24"/>
  <c r="U17" i="24"/>
  <c r="X17" i="24" s="1"/>
  <c r="J22" i="24"/>
  <c r="L13" i="24"/>
  <c r="T11" i="24"/>
  <c r="W11" i="24" s="1"/>
  <c r="Z20" i="24"/>
  <c r="Z18" i="24"/>
  <c r="H16" i="24"/>
  <c r="G16" i="24"/>
  <c r="Y12" i="24"/>
  <c r="E17" i="24"/>
  <c r="U15" i="24"/>
  <c r="X15" i="24" s="1"/>
  <c r="J20" i="24"/>
  <c r="H22" i="24"/>
  <c r="G14" i="24"/>
  <c r="E21" i="24"/>
  <c r="T20" i="24"/>
  <c r="W20" i="24" s="1"/>
  <c r="U13" i="24"/>
  <c r="X13" i="24" s="1"/>
  <c r="J18" i="24"/>
  <c r="E12" i="24"/>
  <c r="H20" i="24"/>
  <c r="H18" i="24"/>
  <c r="G12" i="24"/>
  <c r="T16" i="24"/>
  <c r="W16" i="24" s="1"/>
  <c r="U11" i="24"/>
  <c r="X11" i="24" s="1"/>
  <c r="T21" i="24"/>
  <c r="W21" i="24" s="1"/>
  <c r="J16" i="24"/>
  <c r="E16" i="24"/>
  <c r="Y22" i="24"/>
  <c r="T22" i="24"/>
  <c r="W22" i="24" s="1"/>
  <c r="L16" i="24"/>
  <c r="L21" i="24"/>
  <c r="T19" i="24"/>
  <c r="W19" i="24" s="1"/>
  <c r="J14" i="24"/>
  <c r="E20" i="24"/>
  <c r="Y20" i="24"/>
  <c r="L22" i="24"/>
  <c r="J19" i="24"/>
  <c r="D12" i="24"/>
  <c r="L19" i="24"/>
  <c r="T17" i="24"/>
  <c r="W17" i="24" s="1"/>
  <c r="J12" i="24"/>
  <c r="K21" i="24"/>
  <c r="K17" i="24"/>
  <c r="G22" i="24"/>
  <c r="Y18" i="24"/>
  <c r="D22" i="24"/>
  <c r="J15" i="24"/>
  <c r="Z21" i="24"/>
  <c r="K16" i="24"/>
  <c r="D15" i="24"/>
  <c r="G13" i="24"/>
  <c r="Y13" i="24"/>
  <c r="J11" i="24"/>
  <c r="T14" i="24"/>
  <c r="W14" i="24" s="1"/>
  <c r="T18" i="24"/>
  <c r="W18" i="24" s="1"/>
  <c r="Z19" i="24"/>
  <c r="K14" i="24"/>
  <c r="D19" i="24"/>
  <c r="Y21" i="24"/>
  <c r="H12" i="24"/>
  <c r="H14" i="24"/>
  <c r="Z12" i="24"/>
  <c r="U22" i="24"/>
  <c r="X22" i="24" s="1"/>
  <c r="L14" i="24"/>
  <c r="H21" i="24"/>
  <c r="Z17" i="24"/>
  <c r="K12" i="24"/>
  <c r="E11" i="24"/>
  <c r="Y19" i="24"/>
  <c r="K13" i="24"/>
  <c r="Y11" i="24"/>
  <c r="U20" i="24"/>
  <c r="X20" i="24" s="1"/>
  <c r="J21" i="24"/>
  <c r="H19" i="24"/>
  <c r="Z15" i="24"/>
  <c r="G21" i="24"/>
  <c r="Y17" i="24"/>
  <c r="E18" i="24"/>
  <c r="E19" i="24"/>
  <c r="D21" i="24"/>
  <c r="G11" i="24"/>
  <c r="D13" i="24"/>
  <c r="J13" i="24"/>
  <c r="U18" i="24"/>
  <c r="X18" i="24" s="1"/>
  <c r="J17" i="24"/>
  <c r="H17" i="24"/>
  <c r="Z13" i="24"/>
  <c r="G19" i="24"/>
  <c r="G17" i="24"/>
  <c r="E22" i="24"/>
  <c r="E14" i="24"/>
  <c r="U16" i="24"/>
  <c r="X16" i="24" s="1"/>
  <c r="L20" i="24"/>
  <c r="K22" i="24"/>
  <c r="H15" i="24"/>
  <c r="Z11" i="24"/>
  <c r="Y15" i="24"/>
  <c r="G15" i="24"/>
  <c r="E15" i="24"/>
  <c r="L12" i="24"/>
  <c r="U14" i="24"/>
  <c r="X14" i="24" s="1"/>
  <c r="D14" i="24"/>
  <c r="T12" i="24"/>
  <c r="W12" i="24" s="1"/>
  <c r="K20" i="24"/>
  <c r="H13" i="24"/>
  <c r="U12" i="24"/>
  <c r="X12" i="24" s="1"/>
  <c r="D18" i="24"/>
  <c r="K18" i="24"/>
  <c r="H11" i="24"/>
  <c r="Z14" i="24"/>
  <c r="K15" i="24"/>
  <c r="AA30" i="24" l="1"/>
  <c r="N9" i="24"/>
  <c r="AA21" i="24"/>
  <c r="AA24" i="24"/>
  <c r="AA28" i="24"/>
  <c r="S28" i="24"/>
  <c r="AA34" i="24"/>
  <c r="AA13" i="24"/>
  <c r="AA11" i="24"/>
  <c r="AA26" i="24"/>
  <c r="AA22" i="24"/>
  <c r="AA25" i="24"/>
  <c r="AA29" i="24"/>
  <c r="AA27" i="24"/>
  <c r="AA19" i="24"/>
  <c r="AA14" i="24"/>
  <c r="AA16" i="24"/>
  <c r="AA18" i="24"/>
  <c r="AA12" i="24"/>
  <c r="AA20" i="24"/>
  <c r="AA15" i="24"/>
  <c r="AA17" i="24"/>
  <c r="G9" i="24"/>
  <c r="AD32" i="24"/>
  <c r="S14" i="24"/>
  <c r="AD33" i="24"/>
  <c r="F34" i="24"/>
  <c r="S15" i="24"/>
  <c r="S27" i="24"/>
  <c r="F32" i="24"/>
  <c r="S32" i="24"/>
  <c r="S18" i="24"/>
  <c r="S31" i="24"/>
  <c r="S19" i="24"/>
  <c r="S22" i="24"/>
  <c r="S13" i="24"/>
  <c r="H9" i="24"/>
  <c r="S34" i="24"/>
  <c r="S20" i="24"/>
  <c r="S12" i="24"/>
  <c r="S17" i="24"/>
  <c r="S23" i="24"/>
  <c r="S21" i="24"/>
  <c r="S11" i="24"/>
  <c r="S16" i="24"/>
  <c r="S24" i="24"/>
  <c r="S29" i="24"/>
  <c r="S33" i="24"/>
  <c r="S25" i="24"/>
  <c r="S26" i="24"/>
  <c r="S30" i="24"/>
  <c r="Y9" i="24"/>
  <c r="Q9" i="24"/>
  <c r="E9" i="24"/>
  <c r="V32" i="24"/>
  <c r="W32" i="24"/>
  <c r="AA32" i="24" s="1"/>
  <c r="X23" i="24"/>
  <c r="T9" i="24"/>
  <c r="W9" i="24" s="1"/>
  <c r="AD34" i="24"/>
  <c r="R9" i="24"/>
  <c r="L9" i="24"/>
  <c r="M9" i="24"/>
  <c r="O9" i="24"/>
  <c r="W31" i="24"/>
  <c r="AA31" i="24" s="1"/>
  <c r="V31" i="24"/>
  <c r="D9" i="24"/>
  <c r="K9" i="24"/>
  <c r="V34" i="24"/>
  <c r="X34" i="24"/>
  <c r="F31" i="24"/>
  <c r="AD31" i="24"/>
  <c r="P9" i="24"/>
  <c r="Z9" i="24"/>
  <c r="AB9" i="24"/>
  <c r="V33" i="24"/>
  <c r="W33" i="24"/>
  <c r="AA33" i="24" s="1"/>
  <c r="AC9" i="24"/>
  <c r="W23" i="24"/>
  <c r="AA23" i="24" s="1"/>
  <c r="U9" i="24"/>
  <c r="X9" i="24" s="1"/>
  <c r="F33" i="24"/>
  <c r="K8" i="24"/>
  <c r="L8" i="24"/>
  <c r="L3" i="24" s="1"/>
  <c r="Y8" i="24"/>
  <c r="Z8" i="24"/>
  <c r="Z3" i="24" s="1"/>
  <c r="AD30" i="24"/>
  <c r="I30" i="24"/>
  <c r="F29" i="24"/>
  <c r="V30" i="24"/>
  <c r="F30" i="24"/>
  <c r="V29" i="24"/>
  <c r="I29" i="24"/>
  <c r="AD28" i="24"/>
  <c r="AD29" i="24"/>
  <c r="V28" i="24"/>
  <c r="I28" i="24"/>
  <c r="F28" i="24"/>
  <c r="I27" i="24"/>
  <c r="F27" i="24"/>
  <c r="AD27" i="24"/>
  <c r="V27" i="24"/>
  <c r="V26" i="24"/>
  <c r="F26" i="24"/>
  <c r="F25" i="24"/>
  <c r="I26" i="24"/>
  <c r="AD26" i="24"/>
  <c r="I25" i="24"/>
  <c r="AD25" i="24"/>
  <c r="V25" i="24"/>
  <c r="AD24" i="24"/>
  <c r="I24" i="24"/>
  <c r="V24" i="24"/>
  <c r="F24" i="24"/>
  <c r="N8" i="24"/>
  <c r="N3" i="24" s="1"/>
  <c r="AC8" i="24"/>
  <c r="AC3" i="24" s="1"/>
  <c r="G8" i="24"/>
  <c r="P8" i="24"/>
  <c r="P3" i="24" s="1"/>
  <c r="Q8" i="24"/>
  <c r="Q3" i="24" s="1"/>
  <c r="H8" i="24"/>
  <c r="H3" i="24" s="1"/>
  <c r="M8" i="24"/>
  <c r="O8" i="24"/>
  <c r="O3" i="24" s="1"/>
  <c r="AB8" i="24"/>
  <c r="T8" i="24"/>
  <c r="W8" i="24" s="1"/>
  <c r="D8" i="24"/>
  <c r="D3" i="24" s="1"/>
  <c r="U8" i="24"/>
  <c r="E8" i="24"/>
  <c r="E3" i="24" s="1"/>
  <c r="I23" i="24"/>
  <c r="R8" i="24"/>
  <c r="R3" i="24" s="1"/>
  <c r="AD23" i="24"/>
  <c r="V23" i="24"/>
  <c r="F23" i="24"/>
  <c r="AD22" i="24"/>
  <c r="AD13" i="24"/>
  <c r="AD12" i="24"/>
  <c r="AD11" i="24"/>
  <c r="AD21" i="24"/>
  <c r="AD18" i="24"/>
  <c r="AD14" i="24"/>
  <c r="AD19" i="24"/>
  <c r="AD20" i="24"/>
  <c r="AD15" i="24"/>
  <c r="AD17" i="24"/>
  <c r="AD16" i="24"/>
  <c r="F14" i="24"/>
  <c r="I17" i="24"/>
  <c r="V21" i="24"/>
  <c r="F13" i="24"/>
  <c r="V17" i="24"/>
  <c r="V19" i="24"/>
  <c r="F21" i="24"/>
  <c r="F18" i="24"/>
  <c r="I19" i="24"/>
  <c r="F17" i="24"/>
  <c r="I21" i="24"/>
  <c r="I16" i="24"/>
  <c r="I22" i="24"/>
  <c r="I15" i="24"/>
  <c r="F19" i="24"/>
  <c r="V22" i="24"/>
  <c r="I14" i="24"/>
  <c r="I11" i="24"/>
  <c r="I13" i="24"/>
  <c r="I12" i="24"/>
  <c r="F20" i="24"/>
  <c r="I20" i="24"/>
  <c r="V15" i="24"/>
  <c r="F11" i="24"/>
  <c r="I18" i="24"/>
  <c r="V13" i="24"/>
  <c r="V18" i="24"/>
  <c r="F15" i="24"/>
  <c r="F12" i="24"/>
  <c r="V20" i="24"/>
  <c r="V14" i="24"/>
  <c r="V11" i="24"/>
  <c r="V12" i="24"/>
  <c r="F22" i="24"/>
  <c r="V16" i="24"/>
  <c r="F16" i="24"/>
  <c r="C10" i="4"/>
  <c r="B10" i="4"/>
  <c r="A10" i="4"/>
  <c r="AF10" i="4" s="1"/>
  <c r="W3" i="24" l="1"/>
  <c r="S9" i="24"/>
  <c r="S8" i="24"/>
  <c r="K3" i="24"/>
  <c r="U3" i="24"/>
  <c r="X8" i="24"/>
  <c r="X3" i="24" s="1"/>
  <c r="BE10" i="4"/>
  <c r="BE3" i="4" s="1"/>
  <c r="BD10" i="4"/>
  <c r="BD3" i="4" s="1"/>
  <c r="AD9" i="24"/>
  <c r="V9" i="24"/>
  <c r="I9" i="24"/>
  <c r="F9" i="24"/>
  <c r="N10" i="4"/>
  <c r="N3" i="4" s="1"/>
  <c r="AG10" i="4"/>
  <c r="AG3" i="4" s="1"/>
  <c r="G10" i="4"/>
  <c r="G3" i="4" s="1"/>
  <c r="F10" i="4"/>
  <c r="AB3" i="24"/>
  <c r="AD8" i="24"/>
  <c r="M3" i="24"/>
  <c r="D10" i="4"/>
  <c r="D3" i="4" s="1"/>
  <c r="CL10" i="4"/>
  <c r="CL3" i="4" s="1"/>
  <c r="CK10" i="4"/>
  <c r="CK3" i="4" s="1"/>
  <c r="CJ10" i="4"/>
  <c r="CJ3" i="4" s="1"/>
  <c r="CI10" i="4"/>
  <c r="CI3" i="4" s="1"/>
  <c r="Y3" i="24"/>
  <c r="T3" i="24"/>
  <c r="V8" i="24"/>
  <c r="G3" i="24"/>
  <c r="I8" i="24"/>
  <c r="F8" i="24"/>
  <c r="AA10" i="4"/>
  <c r="AA3" i="4" s="1"/>
  <c r="AB10" i="4"/>
  <c r="AB3" i="4" s="1"/>
  <c r="U18" i="4"/>
  <c r="AE18" i="4"/>
  <c r="AX18" i="4"/>
  <c r="E18" i="4"/>
  <c r="N18" i="4"/>
  <c r="AH18" i="4"/>
  <c r="AK18" i="4"/>
  <c r="CC18" i="4"/>
  <c r="AY18" i="4"/>
  <c r="CB18" i="4"/>
  <c r="S18" i="4"/>
  <c r="BG18" i="4"/>
  <c r="AN18" i="4"/>
  <c r="CE18" i="4"/>
  <c r="BQ18" i="4"/>
  <c r="CD18" i="4"/>
  <c r="V18" i="4"/>
  <c r="BV18" i="4"/>
  <c r="CG18" i="4"/>
  <c r="AO18" i="4"/>
  <c r="AQ18" i="4"/>
  <c r="CH18" i="4"/>
  <c r="CA18" i="4"/>
  <c r="BT18" i="4"/>
  <c r="BN18" i="4"/>
  <c r="L18" i="4"/>
  <c r="BL18" i="4"/>
  <c r="BC18" i="4"/>
  <c r="AP18" i="4"/>
  <c r="AT18" i="4"/>
  <c r="P18" i="4"/>
  <c r="F18" i="4"/>
  <c r="BH18" i="4"/>
  <c r="AU18" i="4"/>
  <c r="BF18" i="4"/>
  <c r="AL18" i="4"/>
  <c r="BK18" i="4"/>
  <c r="BP18" i="4"/>
  <c r="O18" i="4"/>
  <c r="BI18" i="4"/>
  <c r="CM18" i="4"/>
  <c r="BW18" i="4"/>
  <c r="AW18" i="4"/>
  <c r="BO18" i="4"/>
  <c r="AS18" i="4"/>
  <c r="CF18" i="4"/>
  <c r="X18" i="4"/>
  <c r="AZ18" i="4"/>
  <c r="I18" i="4"/>
  <c r="BY18" i="4"/>
  <c r="H18" i="4"/>
  <c r="BR18" i="4"/>
  <c r="AF18" i="4"/>
  <c r="M18" i="4"/>
  <c r="BZ18" i="4"/>
  <c r="AV18" i="4"/>
  <c r="BM18" i="4"/>
  <c r="AI18" i="4"/>
  <c r="T18" i="4"/>
  <c r="AG18" i="4"/>
  <c r="BJ18" i="4"/>
  <c r="AR18" i="4"/>
  <c r="W18" i="4"/>
  <c r="Q18" i="4"/>
  <c r="G18" i="4"/>
  <c r="BB18" i="4"/>
  <c r="BS18" i="4"/>
  <c r="BA18" i="4"/>
  <c r="AJ18" i="4"/>
  <c r="BX18" i="4"/>
  <c r="BU18" i="4"/>
  <c r="R18" i="4"/>
  <c r="AM18" i="4"/>
  <c r="CF15" i="4"/>
  <c r="L15" i="4"/>
  <c r="BK15" i="4"/>
  <c r="CG15" i="4"/>
  <c r="BO15" i="4"/>
  <c r="V15" i="4"/>
  <c r="CD15" i="4"/>
  <c r="H15" i="4"/>
  <c r="AE15" i="4"/>
  <c r="P15" i="4"/>
  <c r="BF15" i="4"/>
  <c r="CH15" i="4"/>
  <c r="CA15" i="4"/>
  <c r="S15" i="4"/>
  <c r="BZ15" i="4"/>
  <c r="AK15" i="4"/>
  <c r="AQ15" i="4"/>
  <c r="F15" i="4"/>
  <c r="AP15" i="4"/>
  <c r="AH15" i="4"/>
  <c r="CB15" i="4"/>
  <c r="AS15" i="4"/>
  <c r="CM15" i="4"/>
  <c r="AW15" i="4"/>
  <c r="AO15" i="4"/>
  <c r="CE15" i="4"/>
  <c r="BQ15" i="4"/>
  <c r="BH15" i="4"/>
  <c r="E15" i="4"/>
  <c r="BI15" i="4"/>
  <c r="BB15" i="4"/>
  <c r="BW15" i="4"/>
  <c r="BX15" i="4"/>
  <c r="AN15" i="4"/>
  <c r="BA15" i="4"/>
  <c r="BM15" i="4"/>
  <c r="BC15" i="4"/>
  <c r="M15" i="4"/>
  <c r="CC15" i="4"/>
  <c r="O15" i="4"/>
  <c r="N15" i="4"/>
  <c r="BN15" i="4"/>
  <c r="AI15" i="4"/>
  <c r="AY15" i="4"/>
  <c r="BP15" i="4"/>
  <c r="BV15" i="4"/>
  <c r="R15" i="4"/>
  <c r="AV15" i="4"/>
  <c r="BY15" i="4"/>
  <c r="AJ15" i="4"/>
  <c r="AR15" i="4"/>
  <c r="I15" i="4"/>
  <c r="BU15" i="4"/>
  <c r="BL15" i="4"/>
  <c r="X15" i="4"/>
  <c r="AG15" i="4"/>
  <c r="AF15" i="4"/>
  <c r="AX15" i="4"/>
  <c r="T15" i="4"/>
  <c r="BT15" i="4"/>
  <c r="BR15" i="4"/>
  <c r="AL15" i="4"/>
  <c r="BG15" i="4"/>
  <c r="AM15" i="4"/>
  <c r="AZ15" i="4"/>
  <c r="G15" i="4"/>
  <c r="AU15" i="4"/>
  <c r="U15" i="4"/>
  <c r="W15" i="4"/>
  <c r="Q15" i="4"/>
  <c r="AT15" i="4"/>
  <c r="BS15" i="4"/>
  <c r="BJ15" i="4"/>
  <c r="CE17" i="4"/>
  <c r="AI17" i="4"/>
  <c r="AF17" i="4"/>
  <c r="BH17" i="4"/>
  <c r="BV17" i="4"/>
  <c r="BF17" i="4"/>
  <c r="CD17" i="4"/>
  <c r="M17" i="4"/>
  <c r="D17" i="4"/>
  <c r="AQ17" i="4"/>
  <c r="CG17" i="4"/>
  <c r="V17" i="4"/>
  <c r="H17" i="4"/>
  <c r="AP17" i="4"/>
  <c r="BW17" i="4"/>
  <c r="CH17" i="4"/>
  <c r="CA17" i="4"/>
  <c r="Q17" i="4"/>
  <c r="BO17" i="4"/>
  <c r="CM17" i="4"/>
  <c r="BP17" i="4"/>
  <c r="BB17" i="4"/>
  <c r="AO17" i="4"/>
  <c r="BN17" i="4"/>
  <c r="BY17" i="4"/>
  <c r="W17" i="4"/>
  <c r="X17" i="4"/>
  <c r="BQ17" i="4"/>
  <c r="AY17" i="4"/>
  <c r="CF17" i="4"/>
  <c r="BZ17" i="4"/>
  <c r="AV17" i="4"/>
  <c r="AT17" i="4"/>
  <c r="AZ17" i="4"/>
  <c r="O17" i="4"/>
  <c r="E17" i="4"/>
  <c r="AW17" i="4"/>
  <c r="BJ17" i="4"/>
  <c r="I17" i="4"/>
  <c r="P17" i="4"/>
  <c r="F17" i="4"/>
  <c r="BG17" i="4"/>
  <c r="AN17" i="4"/>
  <c r="BA17" i="4"/>
  <c r="AK17" i="4"/>
  <c r="AS17" i="4"/>
  <c r="AE17" i="4"/>
  <c r="CB17" i="4"/>
  <c r="AR17" i="4"/>
  <c r="BS17" i="4"/>
  <c r="R17" i="4"/>
  <c r="N17" i="4"/>
  <c r="U17" i="4"/>
  <c r="BI17" i="4"/>
  <c r="CC17" i="4"/>
  <c r="BT17" i="4"/>
  <c r="BU17" i="4"/>
  <c r="AL17" i="4"/>
  <c r="BK17" i="4"/>
  <c r="T17" i="4"/>
  <c r="G17" i="4"/>
  <c r="BX17" i="4"/>
  <c r="BM17" i="4"/>
  <c r="AM17" i="4"/>
  <c r="BL17" i="4"/>
  <c r="AG17" i="4"/>
  <c r="L17" i="4"/>
  <c r="BC17" i="4"/>
  <c r="AU17" i="4"/>
  <c r="BR17" i="4"/>
  <c r="AX17" i="4"/>
  <c r="AJ17" i="4"/>
  <c r="AH17" i="4"/>
  <c r="S17" i="4"/>
  <c r="BH13" i="4"/>
  <c r="BI13" i="4"/>
  <c r="AQ13" i="4"/>
  <c r="BZ13" i="4"/>
  <c r="AX13" i="4"/>
  <c r="AZ13" i="4"/>
  <c r="CA13" i="4"/>
  <c r="CE13" i="4"/>
  <c r="T13" i="4"/>
  <c r="BP13" i="4"/>
  <c r="AO13" i="4"/>
  <c r="E13" i="4"/>
  <c r="BV13" i="4"/>
  <c r="BU13" i="4"/>
  <c r="AG13" i="4"/>
  <c r="G13" i="4"/>
  <c r="U13" i="4"/>
  <c r="N13" i="4"/>
  <c r="V13" i="4"/>
  <c r="BQ13" i="4"/>
  <c r="P13" i="4"/>
  <c r="CC13" i="4"/>
  <c r="AE13" i="4"/>
  <c r="AL13" i="4"/>
  <c r="BN13" i="4"/>
  <c r="M13" i="4"/>
  <c r="CH13" i="4"/>
  <c r="BR13" i="4"/>
  <c r="O13" i="4"/>
  <c r="AU13" i="4"/>
  <c r="D13" i="4"/>
  <c r="CM13" i="4"/>
  <c r="AY13" i="4"/>
  <c r="CB13" i="4"/>
  <c r="AF13" i="4"/>
  <c r="AN13" i="4"/>
  <c r="I13" i="4"/>
  <c r="AI13" i="4"/>
  <c r="AK13" i="4"/>
  <c r="AM13" i="4"/>
  <c r="AW13" i="4"/>
  <c r="BF13" i="4"/>
  <c r="H13" i="4"/>
  <c r="BO13" i="4"/>
  <c r="AH13" i="4"/>
  <c r="AP13" i="4"/>
  <c r="BK13" i="4"/>
  <c r="X13" i="4"/>
  <c r="BG13" i="4"/>
  <c r="R13" i="4"/>
  <c r="CG13" i="4"/>
  <c r="F13" i="4"/>
  <c r="AJ13" i="4"/>
  <c r="S13" i="4"/>
  <c r="BT13" i="4"/>
  <c r="BJ13" i="4"/>
  <c r="AR13" i="4"/>
  <c r="W13" i="4"/>
  <c r="BC13" i="4"/>
  <c r="BL13" i="4"/>
  <c r="L13" i="4"/>
  <c r="CF13" i="4"/>
  <c r="AV13" i="4"/>
  <c r="BB13" i="4"/>
  <c r="BY13" i="4"/>
  <c r="BM13" i="4"/>
  <c r="AT13" i="4"/>
  <c r="Q13" i="4"/>
  <c r="BX13" i="4"/>
  <c r="BS13" i="4"/>
  <c r="BA13" i="4"/>
  <c r="BW13" i="4"/>
  <c r="AS13" i="4"/>
  <c r="CD13" i="4"/>
  <c r="G14" i="4"/>
  <c r="AT14" i="4"/>
  <c r="BC14" i="4"/>
  <c r="BH14" i="4"/>
  <c r="AS14" i="4"/>
  <c r="Q14" i="4"/>
  <c r="AP14" i="4"/>
  <c r="AR14" i="4"/>
  <c r="AV14" i="4"/>
  <c r="L14" i="4"/>
  <c r="AJ14" i="4"/>
  <c r="M14" i="4"/>
  <c r="BU14" i="4"/>
  <c r="P14" i="4"/>
  <c r="BB14" i="4"/>
  <c r="BP14" i="4"/>
  <c r="CB14" i="4"/>
  <c r="AU14" i="4"/>
  <c r="H14" i="4"/>
  <c r="BJ14" i="4"/>
  <c r="CH14" i="4"/>
  <c r="CA14" i="4"/>
  <c r="AY14" i="4"/>
  <c r="AI14" i="4"/>
  <c r="AW14" i="4"/>
  <c r="BI14" i="4"/>
  <c r="N14" i="4"/>
  <c r="AZ14" i="4"/>
  <c r="BA14" i="4"/>
  <c r="BT14" i="4"/>
  <c r="CM14" i="4"/>
  <c r="BX14" i="4"/>
  <c r="BF14" i="4"/>
  <c r="CF14" i="4"/>
  <c r="U14" i="4"/>
  <c r="AH14" i="4"/>
  <c r="I14" i="4"/>
  <c r="AQ14" i="4"/>
  <c r="AX14" i="4"/>
  <c r="BG14" i="4"/>
  <c r="CC14" i="4"/>
  <c r="X14" i="4"/>
  <c r="R14" i="4"/>
  <c r="V14" i="4"/>
  <c r="S14" i="4"/>
  <c r="CE14" i="4"/>
  <c r="T14" i="4"/>
  <c r="AO14" i="4"/>
  <c r="BQ14" i="4"/>
  <c r="AG14" i="4"/>
  <c r="AN14" i="4"/>
  <c r="BR14" i="4"/>
  <c r="W14" i="4"/>
  <c r="BY14" i="4"/>
  <c r="CD14" i="4"/>
  <c r="CG14" i="4"/>
  <c r="AL14" i="4"/>
  <c r="O14" i="4"/>
  <c r="BS14" i="4"/>
  <c r="AM14" i="4"/>
  <c r="BM14" i="4"/>
  <c r="BZ14" i="4"/>
  <c r="BW14" i="4"/>
  <c r="BO14" i="4"/>
  <c r="BN14" i="4"/>
  <c r="BK14" i="4"/>
  <c r="E14" i="4"/>
  <c r="BL14" i="4"/>
  <c r="BV14" i="4"/>
  <c r="AK14" i="4"/>
  <c r="AF14" i="4"/>
  <c r="AZ16" i="4"/>
  <c r="D16" i="4"/>
  <c r="CC16" i="4"/>
  <c r="BQ16" i="4"/>
  <c r="F16" i="4"/>
  <c r="CA16" i="4"/>
  <c r="BI16" i="4"/>
  <c r="BN16" i="4"/>
  <c r="AL16" i="4"/>
  <c r="E16" i="4"/>
  <c r="AR16" i="4"/>
  <c r="BP16" i="4"/>
  <c r="AO16" i="4"/>
  <c r="U16" i="4"/>
  <c r="AJ16" i="4"/>
  <c r="CD16" i="4"/>
  <c r="AT16" i="4"/>
  <c r="CF16" i="4"/>
  <c r="BZ16" i="4"/>
  <c r="AF16" i="4"/>
  <c r="L16" i="4"/>
  <c r="AE16" i="4"/>
  <c r="BX16" i="4"/>
  <c r="BG16" i="4"/>
  <c r="T16" i="4"/>
  <c r="P16" i="4"/>
  <c r="AV16" i="4"/>
  <c r="BH16" i="4"/>
  <c r="X16" i="4"/>
  <c r="AK16" i="4"/>
  <c r="BL16" i="4"/>
  <c r="CH16" i="4"/>
  <c r="CB16" i="4"/>
  <c r="O16" i="4"/>
  <c r="N16" i="4"/>
  <c r="AN16" i="4"/>
  <c r="AQ16" i="4"/>
  <c r="AP16" i="4"/>
  <c r="AW16" i="4"/>
  <c r="H16" i="4"/>
  <c r="BA16" i="4"/>
  <c r="R16" i="4"/>
  <c r="AH16" i="4"/>
  <c r="CM16" i="4"/>
  <c r="CG16" i="4"/>
  <c r="BO16" i="4"/>
  <c r="V16" i="4"/>
  <c r="AG16" i="4"/>
  <c r="BV16" i="4"/>
  <c r="AY16" i="4"/>
  <c r="BS16" i="4"/>
  <c r="BF16" i="4"/>
  <c r="BW16" i="4"/>
  <c r="BJ16" i="4"/>
  <c r="S16" i="4"/>
  <c r="M16" i="4"/>
  <c r="I16" i="4"/>
  <c r="W16" i="4"/>
  <c r="BC16" i="4"/>
  <c r="AM16" i="4"/>
  <c r="CE16" i="4"/>
  <c r="BB16" i="4"/>
  <c r="AX16" i="4"/>
  <c r="G16" i="4"/>
  <c r="BY16" i="4"/>
  <c r="BM16" i="4"/>
  <c r="BU16" i="4"/>
  <c r="AI16" i="4"/>
  <c r="AS16" i="4"/>
  <c r="AU16" i="4"/>
  <c r="BK16" i="4"/>
  <c r="BT16" i="4"/>
  <c r="BR16" i="4"/>
  <c r="Q16" i="4"/>
  <c r="AU12" i="4"/>
  <c r="AN12" i="4"/>
  <c r="BO12" i="4"/>
  <c r="BG12" i="4"/>
  <c r="AM12" i="4"/>
  <c r="O12" i="4"/>
  <c r="BI12" i="4"/>
  <c r="CF12" i="4"/>
  <c r="BV12" i="4"/>
  <c r="AV12" i="4"/>
  <c r="BH12" i="4"/>
  <c r="AE12" i="4"/>
  <c r="P12" i="4"/>
  <c r="AK12" i="4"/>
  <c r="CH12" i="4"/>
  <c r="AP12" i="4"/>
  <c r="W12" i="4"/>
  <c r="F12" i="4"/>
  <c r="CB12" i="4"/>
  <c r="BP12" i="4"/>
  <c r="BU12" i="4"/>
  <c r="CM12" i="4"/>
  <c r="AY12" i="4"/>
  <c r="BZ12" i="4"/>
  <c r="BF12" i="4"/>
  <c r="CC12" i="4"/>
  <c r="AG12" i="4"/>
  <c r="Q12" i="4"/>
  <c r="BQ12" i="4"/>
  <c r="AQ12" i="4"/>
  <c r="E12" i="4"/>
  <c r="CG12" i="4"/>
  <c r="BW12" i="4"/>
  <c r="V12" i="4"/>
  <c r="BB12" i="4"/>
  <c r="BC12" i="4"/>
  <c r="AO12" i="4"/>
  <c r="BN12" i="4"/>
  <c r="N12" i="4"/>
  <c r="H12" i="4"/>
  <c r="BT12" i="4"/>
  <c r="AL12" i="4"/>
  <c r="M12" i="4"/>
  <c r="AX12" i="4"/>
  <c r="S12" i="4"/>
  <c r="BX12" i="4"/>
  <c r="BS12" i="4"/>
  <c r="AS12" i="4"/>
  <c r="AR12" i="4"/>
  <c r="AF12" i="4"/>
  <c r="U12" i="4"/>
  <c r="R12" i="4"/>
  <c r="BY12" i="4"/>
  <c r="AW12" i="4"/>
  <c r="BJ12" i="4"/>
  <c r="L12" i="4"/>
  <c r="CD12" i="4"/>
  <c r="BR12" i="4"/>
  <c r="AT12" i="4"/>
  <c r="BK12" i="4"/>
  <c r="I12" i="4"/>
  <c r="BL12" i="4"/>
  <c r="CE12" i="4"/>
  <c r="BM12" i="4"/>
  <c r="BA12" i="4"/>
  <c r="X12" i="4"/>
  <c r="CA12" i="4"/>
  <c r="AZ12" i="4"/>
  <c r="AJ12" i="4"/>
  <c r="T12" i="4"/>
  <c r="AI12" i="4"/>
  <c r="AH12" i="4"/>
  <c r="AS10" i="4"/>
  <c r="AS3" i="4" s="1"/>
  <c r="U10" i="4"/>
  <c r="U3" i="4" s="1"/>
  <c r="BX10" i="4"/>
  <c r="BX3" i="4" s="1"/>
  <c r="BC10" i="4"/>
  <c r="BC3" i="4" s="1"/>
  <c r="BF10" i="4"/>
  <c r="BF3" i="4" s="1"/>
  <c r="P10" i="4"/>
  <c r="P3" i="4" s="1"/>
  <c r="BW10" i="4"/>
  <c r="BW3" i="4" s="1"/>
  <c r="AP10" i="4"/>
  <c r="AP3" i="4" s="1"/>
  <c r="L10" i="4"/>
  <c r="L3" i="4" s="1"/>
  <c r="BK10" i="4"/>
  <c r="BK3" i="4" s="1"/>
  <c r="CD10" i="4"/>
  <c r="CD3" i="4" s="1"/>
  <c r="BU10" i="4"/>
  <c r="BU3" i="4" s="1"/>
  <c r="BV10" i="4"/>
  <c r="BV3" i="4" s="1"/>
  <c r="I10" i="4"/>
  <c r="I3" i="4" s="1"/>
  <c r="BH10" i="4"/>
  <c r="BH3" i="4" s="1"/>
  <c r="AJ10" i="4"/>
  <c r="AJ3" i="4" s="1"/>
  <c r="BN10" i="4"/>
  <c r="BN3" i="4" s="1"/>
  <c r="BA10" i="4"/>
  <c r="BA3" i="4" s="1"/>
  <c r="H10" i="4"/>
  <c r="H3" i="4" s="1"/>
  <c r="AM10" i="4"/>
  <c r="AM3" i="4" s="1"/>
  <c r="AX10" i="4"/>
  <c r="AX3" i="4" s="1"/>
  <c r="CC10" i="4"/>
  <c r="CC3" i="4" s="1"/>
  <c r="BS10" i="4"/>
  <c r="BS3" i="4" s="1"/>
  <c r="M10" i="4"/>
  <c r="M3" i="4" s="1"/>
  <c r="AU10" i="4"/>
  <c r="AU3" i="4" s="1"/>
  <c r="AE10" i="4"/>
  <c r="AE3" i="4" s="1"/>
  <c r="BP10" i="4"/>
  <c r="BP3" i="4" s="1"/>
  <c r="R10" i="4"/>
  <c r="R3" i="4" s="1"/>
  <c r="CM10" i="4"/>
  <c r="CM3" i="4" s="1"/>
  <c r="T10" i="4"/>
  <c r="T3" i="4" s="1"/>
  <c r="AL10" i="4"/>
  <c r="AL3" i="4" s="1"/>
  <c r="BY10" i="4"/>
  <c r="BY3" i="4" s="1"/>
  <c r="AV10" i="4"/>
  <c r="AV3" i="4" s="1"/>
  <c r="AW10" i="4"/>
  <c r="AW3" i="4" s="1"/>
  <c r="Q10" i="4"/>
  <c r="Q3" i="4" s="1"/>
  <c r="CB10" i="4"/>
  <c r="CB3" i="4" s="1"/>
  <c r="AT10" i="4"/>
  <c r="AT3" i="4" s="1"/>
  <c r="BG10" i="4"/>
  <c r="BG3" i="4" s="1"/>
  <c r="AQ10" i="4"/>
  <c r="AQ3" i="4" s="1"/>
  <c r="AH10" i="4"/>
  <c r="AH3" i="4" s="1"/>
  <c r="BT10" i="4"/>
  <c r="BT3" i="4" s="1"/>
  <c r="BQ10" i="4"/>
  <c r="BQ3" i="4" s="1"/>
  <c r="BM10" i="4"/>
  <c r="BM3" i="4" s="1"/>
  <c r="AO10" i="4"/>
  <c r="AO3" i="4" s="1"/>
  <c r="BZ10" i="4"/>
  <c r="BZ3" i="4" s="1"/>
  <c r="BO10" i="4"/>
  <c r="BO3" i="4" s="1"/>
  <c r="CA10" i="4"/>
  <c r="CA3" i="4" s="1"/>
  <c r="AF3" i="4"/>
  <c r="AI10" i="4"/>
  <c r="AI3" i="4" s="1"/>
  <c r="CF10" i="4"/>
  <c r="CF3" i="4" s="1"/>
  <c r="CG10" i="4"/>
  <c r="CG3" i="4" s="1"/>
  <c r="BJ10" i="4"/>
  <c r="BJ3" i="4" s="1"/>
  <c r="BB10" i="4"/>
  <c r="BB3" i="4" s="1"/>
  <c r="E10" i="4"/>
  <c r="E3" i="4" s="1"/>
  <c r="CH10" i="4"/>
  <c r="CH3" i="4" s="1"/>
  <c r="AK10" i="4"/>
  <c r="AK3" i="4" s="1"/>
  <c r="X10" i="4"/>
  <c r="X3" i="4" s="1"/>
  <c r="BR10" i="4"/>
  <c r="BR3" i="4" s="1"/>
  <c r="V10" i="4"/>
  <c r="V3" i="4" s="1"/>
  <c r="AY10" i="4"/>
  <c r="AY3" i="4" s="1"/>
  <c r="W10" i="4"/>
  <c r="W3" i="4" s="1"/>
  <c r="AR10" i="4"/>
  <c r="AR3" i="4" s="1"/>
  <c r="AZ10" i="4"/>
  <c r="AZ3" i="4" s="1"/>
  <c r="BL10" i="4"/>
  <c r="BL3" i="4" s="1"/>
  <c r="O3" i="4"/>
  <c r="BI10" i="4"/>
  <c r="BI3" i="4" s="1"/>
  <c r="AN10" i="4"/>
  <c r="AN3" i="4" s="1"/>
  <c r="S10" i="4"/>
  <c r="S3" i="4" s="1"/>
  <c r="CE10" i="4"/>
  <c r="CE3" i="4" s="1"/>
  <c r="AA8" i="24" l="1"/>
  <c r="T4" i="4"/>
  <c r="AZ4" i="4"/>
  <c r="AX4" i="4"/>
  <c r="CD4" i="4"/>
  <c r="BU4" i="4"/>
  <c r="AQ4" i="4"/>
  <c r="BR4" i="4"/>
  <c r="BX4" i="4"/>
  <c r="V4" i="4"/>
  <c r="CM4" i="4"/>
  <c r="AV4" i="4"/>
  <c r="M4" i="4"/>
  <c r="CB4" i="4"/>
  <c r="F4" i="4"/>
  <c r="AW4" i="4"/>
  <c r="H4" i="4"/>
  <c r="AJ4" i="4"/>
  <c r="S4" i="4"/>
  <c r="BW4" i="4"/>
  <c r="BV4" i="4"/>
  <c r="BA4" i="4"/>
  <c r="R4" i="4"/>
  <c r="D4" i="4"/>
  <c r="CH4" i="4"/>
  <c r="P4" i="4"/>
  <c r="BB4" i="4"/>
  <c r="L4" i="4"/>
  <c r="CG4" i="4"/>
  <c r="CF4" i="4"/>
  <c r="CA4" i="4"/>
  <c r="X4" i="4"/>
  <c r="AL4" i="4"/>
  <c r="O4" i="4"/>
  <c r="BY4" i="4"/>
  <c r="BT4" i="4"/>
  <c r="W4" i="4"/>
  <c r="AM4" i="4"/>
  <c r="Q4" i="4"/>
  <c r="AP4" i="4"/>
  <c r="BG4" i="4"/>
  <c r="BI4" i="4"/>
  <c r="CE4" i="4"/>
  <c r="U4" i="4"/>
  <c r="N4" i="4"/>
  <c r="AG4" i="4"/>
  <c r="AF4" i="4"/>
  <c r="CC4" i="4"/>
  <c r="AK4" i="4"/>
  <c r="AN4" i="4"/>
  <c r="I4" i="4"/>
  <c r="AR4" i="4"/>
  <c r="AO4" i="4"/>
  <c r="BF4" i="4"/>
  <c r="AU4" i="4"/>
  <c r="G4" i="4"/>
  <c r="E4" i="4"/>
  <c r="AH4" i="4"/>
  <c r="AS4" i="4"/>
  <c r="BC4" i="4"/>
  <c r="BZ4" i="4"/>
  <c r="AE4" i="4"/>
  <c r="BJ4" i="4"/>
  <c r="AI4" i="4"/>
  <c r="AT4" i="4"/>
  <c r="AY4" i="4"/>
  <c r="BH4" i="4"/>
  <c r="BP4" i="4"/>
  <c r="BM4" i="4"/>
  <c r="BO4" i="4"/>
  <c r="BN4" i="4"/>
  <c r="BL4" i="4"/>
  <c r="BK4" i="4"/>
  <c r="BQ4" i="4"/>
  <c r="BS4" i="4"/>
  <c r="C3" i="24"/>
  <c r="B6" i="3"/>
  <c r="BE27" i="3" l="1"/>
  <c r="BD27" i="3"/>
  <c r="BD21" i="3"/>
  <c r="BD15" i="3"/>
  <c r="BE20" i="3"/>
  <c r="BE14" i="3"/>
  <c r="BD25" i="3"/>
  <c r="BD19" i="3"/>
  <c r="BE24" i="3"/>
  <c r="BE12" i="3"/>
  <c r="BE15" i="3"/>
  <c r="BE26" i="3"/>
  <c r="BD26" i="3"/>
  <c r="BD20" i="3"/>
  <c r="BD14" i="3"/>
  <c r="BD31" i="3"/>
  <c r="BD13" i="3"/>
  <c r="BE30" i="3"/>
  <c r="BE18" i="3"/>
  <c r="BD30" i="3"/>
  <c r="BD24" i="3"/>
  <c r="BD18" i="3"/>
  <c r="BD12" i="3"/>
  <c r="BE31" i="3"/>
  <c r="BE25" i="3"/>
  <c r="BE19" i="3"/>
  <c r="BE13" i="3"/>
  <c r="BE29" i="3"/>
  <c r="BE23" i="3"/>
  <c r="BE17" i="3"/>
  <c r="BE10" i="3"/>
  <c r="BD29" i="3"/>
  <c r="BD23" i="3"/>
  <c r="BD17" i="3"/>
  <c r="BD10" i="3"/>
  <c r="BE28" i="3"/>
  <c r="BE22" i="3"/>
  <c r="BE16" i="3"/>
  <c r="BE9" i="3"/>
  <c r="BD28" i="3"/>
  <c r="BD22" i="3"/>
  <c r="BD16" i="3"/>
  <c r="BD9" i="3"/>
  <c r="BE21" i="3"/>
  <c r="Y31" i="3"/>
  <c r="Z31" i="3"/>
  <c r="AD31" i="3"/>
  <c r="K31" i="3"/>
  <c r="AC31" i="3"/>
  <c r="J31" i="3"/>
  <c r="AT31" i="3"/>
  <c r="W31" i="3"/>
  <c r="AO31" i="3"/>
  <c r="AL31" i="3"/>
  <c r="AY31" i="3"/>
  <c r="BR31" i="3"/>
  <c r="BP31" i="3"/>
  <c r="AQ31" i="3"/>
  <c r="BV31" i="3"/>
  <c r="AZ31" i="3"/>
  <c r="CJ31" i="3"/>
  <c r="Q31" i="3"/>
  <c r="AU31" i="3"/>
  <c r="BC31" i="3"/>
  <c r="AK31" i="3"/>
  <c r="AP31" i="3"/>
  <c r="BN31" i="3"/>
  <c r="AH31" i="3"/>
  <c r="BY31" i="3"/>
  <c r="AJ31" i="3"/>
  <c r="BQ31" i="3"/>
  <c r="F31" i="3"/>
  <c r="BZ31" i="3"/>
  <c r="AX31" i="3"/>
  <c r="V31" i="3"/>
  <c r="BT31" i="3"/>
  <c r="BL31" i="3"/>
  <c r="AF31" i="3"/>
  <c r="AG31" i="3"/>
  <c r="CG31" i="3"/>
  <c r="BS31" i="3"/>
  <c r="AB31" i="3"/>
  <c r="BB31" i="3"/>
  <c r="AV31" i="3"/>
  <c r="BM31" i="3"/>
  <c r="AR31" i="3"/>
  <c r="AN31" i="3"/>
  <c r="CC31" i="3"/>
  <c r="BA31" i="3"/>
  <c r="BU31" i="3"/>
  <c r="U31" i="3"/>
  <c r="BH31" i="3"/>
  <c r="L31" i="3"/>
  <c r="BW31" i="3"/>
  <c r="G31" i="3"/>
  <c r="CE31" i="3"/>
  <c r="S31" i="3"/>
  <c r="AE31" i="3"/>
  <c r="CM31" i="3"/>
  <c r="BO31" i="3"/>
  <c r="H31" i="3"/>
  <c r="X31" i="3"/>
  <c r="D31" i="3"/>
  <c r="R31" i="3"/>
  <c r="AW31" i="3"/>
  <c r="BI31" i="3"/>
  <c r="CD31" i="3"/>
  <c r="BK31" i="3"/>
  <c r="AM31" i="3"/>
  <c r="P31" i="3"/>
  <c r="E31" i="3"/>
  <c r="AS31" i="3"/>
  <c r="BJ31" i="3"/>
  <c r="O31" i="3"/>
  <c r="CB31" i="3"/>
  <c r="N31" i="3"/>
  <c r="BF31" i="3"/>
  <c r="I31" i="3"/>
  <c r="T31" i="3"/>
  <c r="CI31" i="3"/>
  <c r="CK31" i="3"/>
  <c r="CF31" i="3"/>
  <c r="AI31" i="3"/>
  <c r="CA31" i="3"/>
  <c r="M31" i="3"/>
  <c r="AA31" i="3"/>
  <c r="BG31" i="3"/>
  <c r="CH31" i="3"/>
  <c r="BX31" i="3"/>
  <c r="CL31" i="3"/>
  <c r="E30" i="3"/>
  <c r="L30" i="3"/>
  <c r="AB30" i="3"/>
  <c r="AJ30" i="3"/>
  <c r="AV30" i="3"/>
  <c r="BJ30" i="3"/>
  <c r="BV30" i="3"/>
  <c r="CF30" i="3"/>
  <c r="CH30" i="3"/>
  <c r="AF30" i="3"/>
  <c r="H30" i="3"/>
  <c r="BA30" i="3"/>
  <c r="BX30" i="3"/>
  <c r="S30" i="3"/>
  <c r="BC30" i="3"/>
  <c r="CM30" i="3"/>
  <c r="I30" i="3"/>
  <c r="CA30" i="3"/>
  <c r="CD30" i="3"/>
  <c r="AA30" i="3"/>
  <c r="CC30" i="3"/>
  <c r="F30" i="3"/>
  <c r="M30" i="3"/>
  <c r="AC30" i="3"/>
  <c r="AK30" i="3"/>
  <c r="AW30" i="3"/>
  <c r="BK30" i="3"/>
  <c r="BW30" i="3"/>
  <c r="CG30" i="3"/>
  <c r="P30" i="3"/>
  <c r="AZ30" i="3"/>
  <c r="Q30" i="3"/>
  <c r="AO30" i="3"/>
  <c r="V30" i="3"/>
  <c r="BB30" i="3"/>
  <c r="BQ30" i="3"/>
  <c r="AR30" i="3"/>
  <c r="BZ30" i="3"/>
  <c r="AS30" i="3"/>
  <c r="AT30" i="3"/>
  <c r="CE30" i="3"/>
  <c r="N30" i="3"/>
  <c r="AD30" i="3"/>
  <c r="AL30" i="3"/>
  <c r="AX30" i="3"/>
  <c r="BL30" i="3"/>
  <c r="BN30" i="3"/>
  <c r="BO30" i="3"/>
  <c r="CK30" i="3"/>
  <c r="R30" i="3"/>
  <c r="AP30" i="3"/>
  <c r="CL30" i="3"/>
  <c r="W30" i="3"/>
  <c r="BY30" i="3"/>
  <c r="T30" i="3"/>
  <c r="BF30" i="3"/>
  <c r="U30" i="3"/>
  <c r="BG30" i="3"/>
  <c r="J30" i="3"/>
  <c r="BH30" i="3"/>
  <c r="AU30" i="3"/>
  <c r="O30" i="3"/>
  <c r="AE30" i="3"/>
  <c r="AM30" i="3"/>
  <c r="AY30" i="3"/>
  <c r="BM30" i="3"/>
  <c r="CI30" i="3"/>
  <c r="G30" i="3"/>
  <c r="AN30" i="3"/>
  <c r="AG30" i="3"/>
  <c r="AH30" i="3"/>
  <c r="BP30" i="3"/>
  <c r="AI30" i="3"/>
  <c r="X30" i="3"/>
  <c r="BR30" i="3"/>
  <c r="BS30" i="3"/>
  <c r="CB30" i="3"/>
  <c r="K30" i="3"/>
  <c r="BI30" i="3"/>
  <c r="CJ30" i="3"/>
  <c r="AQ30" i="3"/>
  <c r="Y30" i="3"/>
  <c r="Z30" i="3"/>
  <c r="BT30" i="3"/>
  <c r="D30" i="3"/>
  <c r="BU30" i="3"/>
  <c r="AQ29" i="3"/>
  <c r="AI29" i="3"/>
  <c r="BQ29" i="3"/>
  <c r="CB29" i="3"/>
  <c r="CJ29" i="3"/>
  <c r="CI29" i="3"/>
  <c r="BY29" i="3"/>
  <c r="S29" i="3"/>
  <c r="CD29" i="3"/>
  <c r="CM29" i="3"/>
  <c r="BC29" i="3"/>
  <c r="J29" i="3"/>
  <c r="L29" i="3"/>
  <c r="AX29" i="3"/>
  <c r="AG29" i="3"/>
  <c r="BB29" i="3"/>
  <c r="BF29" i="3"/>
  <c r="BS29" i="3"/>
  <c r="AC29" i="3"/>
  <c r="BL29" i="3"/>
  <c r="AO29" i="3"/>
  <c r="BP29" i="3"/>
  <c r="BR29" i="3"/>
  <c r="CA29" i="3"/>
  <c r="AB29" i="3"/>
  <c r="AK29" i="3"/>
  <c r="BA29" i="3"/>
  <c r="BZ29" i="3"/>
  <c r="BO29" i="3"/>
  <c r="AA29" i="3"/>
  <c r="CH29" i="3"/>
  <c r="AT29" i="3"/>
  <c r="BH29" i="3"/>
  <c r="O29" i="3"/>
  <c r="AE29" i="3"/>
  <c r="CG29" i="3"/>
  <c r="AD29" i="3"/>
  <c r="AR29" i="3"/>
  <c r="D29" i="3"/>
  <c r="G29" i="3"/>
  <c r="BX29" i="3"/>
  <c r="AJ29" i="3"/>
  <c r="Z29" i="3"/>
  <c r="AV29" i="3"/>
  <c r="BK29" i="3"/>
  <c r="CL29" i="3"/>
  <c r="BW29" i="3"/>
  <c r="AN29" i="3"/>
  <c r="W29" i="3"/>
  <c r="BT29" i="3"/>
  <c r="BV29" i="3"/>
  <c r="CK29" i="3"/>
  <c r="I29" i="3"/>
  <c r="BI29" i="3"/>
  <c r="U29" i="3"/>
  <c r="N29" i="3"/>
  <c r="R29" i="3"/>
  <c r="CC29" i="3"/>
  <c r="H29" i="3"/>
  <c r="CE29" i="3"/>
  <c r="AH29" i="3"/>
  <c r="AL29" i="3"/>
  <c r="BG29" i="3"/>
  <c r="K29" i="3"/>
  <c r="P29" i="3"/>
  <c r="CF29" i="3"/>
  <c r="T29" i="3"/>
  <c r="AM29" i="3"/>
  <c r="X29" i="3"/>
  <c r="Q29" i="3"/>
  <c r="E29" i="3"/>
  <c r="BM29" i="3"/>
  <c r="AW29" i="3"/>
  <c r="AF29" i="3"/>
  <c r="BJ29" i="3"/>
  <c r="AU29" i="3"/>
  <c r="AZ29" i="3"/>
  <c r="BN29" i="3"/>
  <c r="BU29" i="3"/>
  <c r="Y29" i="3"/>
  <c r="AY29" i="3"/>
  <c r="M29" i="3"/>
  <c r="V29" i="3"/>
  <c r="F29" i="3"/>
  <c r="AS29" i="3"/>
  <c r="AP29" i="3"/>
  <c r="CM28" i="3"/>
  <c r="BY28" i="3"/>
  <c r="BQ28" i="3"/>
  <c r="BC28" i="3"/>
  <c r="AQ28" i="3"/>
  <c r="AI28" i="3"/>
  <c r="W28" i="3"/>
  <c r="S28" i="3"/>
  <c r="BA28" i="3"/>
  <c r="AG28" i="3"/>
  <c r="Q28" i="3"/>
  <c r="BN28" i="3"/>
  <c r="AZ28" i="3"/>
  <c r="AF28" i="3"/>
  <c r="P28" i="3"/>
  <c r="CI28" i="3"/>
  <c r="AM28" i="3"/>
  <c r="AX28" i="3"/>
  <c r="N28" i="3"/>
  <c r="BW28" i="3"/>
  <c r="AK28" i="3"/>
  <c r="M28" i="3"/>
  <c r="CF28" i="3"/>
  <c r="AV28" i="3"/>
  <c r="AB28" i="3"/>
  <c r="BU28" i="3"/>
  <c r="D28" i="3"/>
  <c r="BH28" i="3"/>
  <c r="AS28" i="3"/>
  <c r="I28" i="3"/>
  <c r="BF28" i="3"/>
  <c r="CL28" i="3"/>
  <c r="BX28" i="3"/>
  <c r="BP28" i="3"/>
  <c r="BB28" i="3"/>
  <c r="AP28" i="3"/>
  <c r="AH28" i="3"/>
  <c r="V28" i="3"/>
  <c r="R28" i="3"/>
  <c r="BO28" i="3"/>
  <c r="AO28" i="3"/>
  <c r="H28" i="3"/>
  <c r="AN28" i="3"/>
  <c r="G28" i="3"/>
  <c r="BM28" i="3"/>
  <c r="AY28" i="3"/>
  <c r="AE28" i="3"/>
  <c r="O28" i="3"/>
  <c r="BL28" i="3"/>
  <c r="CG28" i="3"/>
  <c r="AC28" i="3"/>
  <c r="AJ28" i="3"/>
  <c r="CE28" i="3"/>
  <c r="AU28" i="3"/>
  <c r="K28" i="3"/>
  <c r="BT28" i="3"/>
  <c r="CA28" i="3"/>
  <c r="BR28" i="3"/>
  <c r="T28" i="3"/>
  <c r="CK28" i="3"/>
  <c r="CH28" i="3"/>
  <c r="AL28" i="3"/>
  <c r="AW28" i="3"/>
  <c r="F28" i="3"/>
  <c r="BJ28" i="3"/>
  <c r="L28" i="3"/>
  <c r="CC28" i="3"/>
  <c r="AA28" i="3"/>
  <c r="CB28" i="3"/>
  <c r="AT28" i="3"/>
  <c r="J28" i="3"/>
  <c r="BG28" i="3"/>
  <c r="U28" i="3"/>
  <c r="X28" i="3"/>
  <c r="CJ28" i="3"/>
  <c r="AD28" i="3"/>
  <c r="BK28" i="3"/>
  <c r="BV28" i="3"/>
  <c r="E28" i="3"/>
  <c r="BI28" i="3"/>
  <c r="CD28" i="3"/>
  <c r="Z28" i="3"/>
  <c r="BS28" i="3"/>
  <c r="Y28" i="3"/>
  <c r="BZ28" i="3"/>
  <c r="AR28" i="3"/>
  <c r="F27" i="3"/>
  <c r="M27" i="3"/>
  <c r="AC27" i="3"/>
  <c r="AK27" i="3"/>
  <c r="AW27" i="3"/>
  <c r="BK27" i="3"/>
  <c r="BW27" i="3"/>
  <c r="CG27" i="3"/>
  <c r="N27" i="3"/>
  <c r="AD27" i="3"/>
  <c r="AL27" i="3"/>
  <c r="AX27" i="3"/>
  <c r="BL27" i="3"/>
  <c r="CH27" i="3"/>
  <c r="O27" i="3"/>
  <c r="AE27" i="3"/>
  <c r="AM27" i="3"/>
  <c r="AY27" i="3"/>
  <c r="BM27" i="3"/>
  <c r="CI27" i="3"/>
  <c r="AZ27" i="3"/>
  <c r="G27" i="3"/>
  <c r="H27" i="3"/>
  <c r="Q27" i="3"/>
  <c r="AG27" i="3"/>
  <c r="AO27" i="3"/>
  <c r="BA27" i="3"/>
  <c r="BO27" i="3"/>
  <c r="CK27" i="3"/>
  <c r="R27" i="3"/>
  <c r="V27" i="3"/>
  <c r="AH27" i="3"/>
  <c r="AP27" i="3"/>
  <c r="BB27" i="3"/>
  <c r="BP27" i="3"/>
  <c r="BX27" i="3"/>
  <c r="CL27" i="3"/>
  <c r="S27" i="3"/>
  <c r="W27" i="3"/>
  <c r="AI27" i="3"/>
  <c r="AQ27" i="3"/>
  <c r="BC27" i="3"/>
  <c r="BQ27" i="3"/>
  <c r="BY27" i="3"/>
  <c r="CM27" i="3"/>
  <c r="T27" i="3"/>
  <c r="X27" i="3"/>
  <c r="AR27" i="3"/>
  <c r="BF27" i="3"/>
  <c r="BR27" i="3"/>
  <c r="BZ27" i="3"/>
  <c r="I27" i="3"/>
  <c r="U27" i="3"/>
  <c r="Y27" i="3"/>
  <c r="AS27" i="3"/>
  <c r="BG27" i="3"/>
  <c r="BS27" i="3"/>
  <c r="CA27" i="3"/>
  <c r="BI27" i="3"/>
  <c r="CC27" i="3"/>
  <c r="BJ27" i="3"/>
  <c r="CF27" i="3"/>
  <c r="P27" i="3"/>
  <c r="BN27" i="3"/>
  <c r="CJ27" i="3"/>
  <c r="J27" i="3"/>
  <c r="Z27" i="3"/>
  <c r="AT27" i="3"/>
  <c r="BH27" i="3"/>
  <c r="BT27" i="3"/>
  <c r="CB27" i="3"/>
  <c r="CD27" i="3"/>
  <c r="K27" i="3"/>
  <c r="AA27" i="3"/>
  <c r="AU27" i="3"/>
  <c r="BU27" i="3"/>
  <c r="CE27" i="3"/>
  <c r="L27" i="3"/>
  <c r="AB27" i="3"/>
  <c r="AJ27" i="3"/>
  <c r="AV27" i="3"/>
  <c r="BV27" i="3"/>
  <c r="AF27" i="3"/>
  <c r="AN27" i="3"/>
  <c r="D27" i="3"/>
  <c r="E27" i="3"/>
  <c r="I26" i="3"/>
  <c r="J26" i="3"/>
  <c r="D26" i="3"/>
  <c r="E26" i="3"/>
  <c r="L26" i="3"/>
  <c r="AB26" i="3"/>
  <c r="AJ26" i="3"/>
  <c r="AV26" i="3"/>
  <c r="BJ26" i="3"/>
  <c r="BV26" i="3"/>
  <c r="CF26" i="3"/>
  <c r="M26" i="3"/>
  <c r="AC26" i="3"/>
  <c r="AK26" i="3"/>
  <c r="AW26" i="3"/>
  <c r="BK26" i="3"/>
  <c r="BW26" i="3"/>
  <c r="CG26" i="3"/>
  <c r="N26" i="3"/>
  <c r="AD26" i="3"/>
  <c r="AL26" i="3"/>
  <c r="AX26" i="3"/>
  <c r="BL26" i="3"/>
  <c r="CH26" i="3"/>
  <c r="O26" i="3"/>
  <c r="AE26" i="3"/>
  <c r="AM26" i="3"/>
  <c r="AY26" i="3"/>
  <c r="BM26" i="3"/>
  <c r="CI26" i="3"/>
  <c r="P26" i="3"/>
  <c r="AF26" i="3"/>
  <c r="AN26" i="3"/>
  <c r="AZ26" i="3"/>
  <c r="Q26" i="3"/>
  <c r="AO26" i="3"/>
  <c r="BO26" i="3"/>
  <c r="BI26" i="3"/>
  <c r="CE26" i="3"/>
  <c r="F26" i="3"/>
  <c r="BN26" i="3"/>
  <c r="CJ26" i="3"/>
  <c r="AG26" i="3"/>
  <c r="BA26" i="3"/>
  <c r="CK26" i="3"/>
  <c r="CC26" i="3"/>
  <c r="G26" i="3"/>
  <c r="H26" i="3"/>
  <c r="R26" i="3"/>
  <c r="V26" i="3"/>
  <c r="AH26" i="3"/>
  <c r="AP26" i="3"/>
  <c r="BB26" i="3"/>
  <c r="BP26" i="3"/>
  <c r="BX26" i="3"/>
  <c r="CL26" i="3"/>
  <c r="S26" i="3"/>
  <c r="W26" i="3"/>
  <c r="AI26" i="3"/>
  <c r="AQ26" i="3"/>
  <c r="BC26" i="3"/>
  <c r="BQ26" i="3"/>
  <c r="BY26" i="3"/>
  <c r="CM26" i="3"/>
  <c r="T26" i="3"/>
  <c r="X26" i="3"/>
  <c r="AR26" i="3"/>
  <c r="BF26" i="3"/>
  <c r="BR26" i="3"/>
  <c r="BZ26" i="3"/>
  <c r="U26" i="3"/>
  <c r="Y26" i="3"/>
  <c r="AS26" i="3"/>
  <c r="BG26" i="3"/>
  <c r="BS26" i="3"/>
  <c r="CA26" i="3"/>
  <c r="Z26" i="3"/>
  <c r="AT26" i="3"/>
  <c r="BH26" i="3"/>
  <c r="BT26" i="3"/>
  <c r="CB26" i="3"/>
  <c r="CD26" i="3"/>
  <c r="K26" i="3"/>
  <c r="AA26" i="3"/>
  <c r="AU26" i="3"/>
  <c r="BU26" i="3"/>
  <c r="J25" i="3"/>
  <c r="AF25" i="3"/>
  <c r="AO25" i="3"/>
  <c r="BA25" i="3"/>
  <c r="BO25" i="3"/>
  <c r="CK25" i="3"/>
  <c r="AK25" i="3"/>
  <c r="BN25" i="3"/>
  <c r="K25" i="3"/>
  <c r="AG25" i="3"/>
  <c r="AP25" i="3"/>
  <c r="BB25" i="3"/>
  <c r="BP25" i="3"/>
  <c r="BX25" i="3"/>
  <c r="CL25" i="3"/>
  <c r="BF25" i="3"/>
  <c r="BZ25" i="3"/>
  <c r="BG25" i="3"/>
  <c r="V25" i="3"/>
  <c r="AT25" i="3"/>
  <c r="BH25" i="3"/>
  <c r="CB25" i="3"/>
  <c r="Y25" i="3"/>
  <c r="AU25" i="3"/>
  <c r="BU25" i="3"/>
  <c r="CE25" i="3"/>
  <c r="Z25" i="3"/>
  <c r="BV25" i="3"/>
  <c r="CF25" i="3"/>
  <c r="AB25" i="3"/>
  <c r="BL25" i="3"/>
  <c r="CH25" i="3"/>
  <c r="BM25" i="3"/>
  <c r="AN25" i="3"/>
  <c r="AH25" i="3"/>
  <c r="AQ25" i="3"/>
  <c r="BC25" i="3"/>
  <c r="BQ25" i="3"/>
  <c r="BY25" i="3"/>
  <c r="CM25" i="3"/>
  <c r="AR25" i="3"/>
  <c r="BR25" i="3"/>
  <c r="AS25" i="3"/>
  <c r="BS25" i="3"/>
  <c r="CA25" i="3"/>
  <c r="BT25" i="3"/>
  <c r="CD25" i="3"/>
  <c r="BI25" i="3"/>
  <c r="CC25" i="3"/>
  <c r="AJ25" i="3"/>
  <c r="BJ25" i="3"/>
  <c r="AW25" i="3"/>
  <c r="AX25" i="3"/>
  <c r="AY25" i="3"/>
  <c r="BW25" i="3"/>
  <c r="AC25" i="3"/>
  <c r="AD25" i="3"/>
  <c r="CI25" i="3"/>
  <c r="AE25" i="3"/>
  <c r="CJ25" i="3"/>
  <c r="AV25" i="3"/>
  <c r="BK25" i="3"/>
  <c r="CG25" i="3"/>
  <c r="AL25" i="3"/>
  <c r="AM25" i="3"/>
  <c r="AZ25" i="3"/>
  <c r="W25" i="3"/>
  <c r="H25" i="3"/>
  <c r="F25" i="3"/>
  <c r="P25" i="3"/>
  <c r="G25" i="3"/>
  <c r="U25" i="3"/>
  <c r="O25" i="3"/>
  <c r="R25" i="3"/>
  <c r="D25" i="3"/>
  <c r="Q25" i="3"/>
  <c r="AA25" i="3"/>
  <c r="S25" i="3"/>
  <c r="M25" i="3"/>
  <c r="L25" i="3"/>
  <c r="E25" i="3"/>
  <c r="N25" i="3"/>
  <c r="I25" i="3"/>
  <c r="T25" i="3"/>
  <c r="AI25" i="3"/>
  <c r="X25" i="3"/>
  <c r="H24" i="3"/>
  <c r="BH24" i="3"/>
  <c r="D24" i="3"/>
  <c r="O24" i="3"/>
  <c r="W24" i="3"/>
  <c r="AE24" i="3"/>
  <c r="AQ24" i="3"/>
  <c r="AY24" i="3"/>
  <c r="BI24" i="3"/>
  <c r="BQ24" i="3"/>
  <c r="CC24" i="3"/>
  <c r="CI24" i="3"/>
  <c r="AB24" i="3"/>
  <c r="BV24" i="3"/>
  <c r="AW24" i="3"/>
  <c r="BG24" i="3"/>
  <c r="CA24" i="3"/>
  <c r="N24" i="3"/>
  <c r="AX24" i="3"/>
  <c r="CH24" i="3"/>
  <c r="E24" i="3"/>
  <c r="P24" i="3"/>
  <c r="X24" i="3"/>
  <c r="AF24" i="3"/>
  <c r="AJ24" i="3"/>
  <c r="AR24" i="3"/>
  <c r="AZ24" i="3"/>
  <c r="BJ24" i="3"/>
  <c r="BR24" i="3"/>
  <c r="CJ24" i="3"/>
  <c r="BN24" i="3"/>
  <c r="CB24" i="3"/>
  <c r="F24" i="3"/>
  <c r="I24" i="3"/>
  <c r="Q24" i="3"/>
  <c r="Y24" i="3"/>
  <c r="AG24" i="3"/>
  <c r="AK24" i="3"/>
  <c r="AS24" i="3"/>
  <c r="BA24" i="3"/>
  <c r="BK24" i="3"/>
  <c r="BS24" i="3"/>
  <c r="CK24" i="3"/>
  <c r="T24" i="3"/>
  <c r="AN24" i="3"/>
  <c r="BZ24" i="3"/>
  <c r="AC24" i="3"/>
  <c r="BW24" i="3"/>
  <c r="AD24" i="3"/>
  <c r="J24" i="3"/>
  <c r="R24" i="3"/>
  <c r="Z24" i="3"/>
  <c r="AH24" i="3"/>
  <c r="AL24" i="3"/>
  <c r="AT24" i="3"/>
  <c r="BB24" i="3"/>
  <c r="BL24" i="3"/>
  <c r="BT24" i="3"/>
  <c r="BX24" i="3"/>
  <c r="CD24" i="3"/>
  <c r="CL24" i="3"/>
  <c r="L24" i="3"/>
  <c r="BF24" i="3"/>
  <c r="CF24" i="3"/>
  <c r="U24" i="3"/>
  <c r="V24" i="3"/>
  <c r="BP24" i="3"/>
  <c r="K24" i="3"/>
  <c r="S24" i="3"/>
  <c r="AA24" i="3"/>
  <c r="AI24" i="3"/>
  <c r="AM24" i="3"/>
  <c r="AU24" i="3"/>
  <c r="BC24" i="3"/>
  <c r="BM24" i="3"/>
  <c r="BU24" i="3"/>
  <c r="BY24" i="3"/>
  <c r="CE24" i="3"/>
  <c r="CM24" i="3"/>
  <c r="G24" i="3"/>
  <c r="AV24" i="3"/>
  <c r="M24" i="3"/>
  <c r="AO24" i="3"/>
  <c r="BO24" i="3"/>
  <c r="CG24" i="3"/>
  <c r="AP24" i="3"/>
  <c r="L10" i="3"/>
  <c r="T10" i="3"/>
  <c r="AB10" i="3"/>
  <c r="AN10" i="3"/>
  <c r="AV10" i="3"/>
  <c r="BF10" i="3"/>
  <c r="BN10" i="3"/>
  <c r="BV10" i="3"/>
  <c r="BZ10" i="3"/>
  <c r="CF10" i="3"/>
  <c r="E10" i="3"/>
  <c r="AF10" i="3"/>
  <c r="AZ10" i="3"/>
  <c r="G10" i="3"/>
  <c r="BL10" i="3"/>
  <c r="AM10" i="3"/>
  <c r="BM10" i="3"/>
  <c r="CM10" i="3"/>
  <c r="M10" i="3"/>
  <c r="U10" i="3"/>
  <c r="AC10" i="3"/>
  <c r="AO10" i="3"/>
  <c r="AW10" i="3"/>
  <c r="BG10" i="3"/>
  <c r="BO10" i="3"/>
  <c r="BW10" i="3"/>
  <c r="CA10" i="3"/>
  <c r="CG10" i="3"/>
  <c r="F10" i="3"/>
  <c r="I10" i="3"/>
  <c r="AR10" i="3"/>
  <c r="BJ10" i="3"/>
  <c r="BB10" i="3"/>
  <c r="CL10" i="3"/>
  <c r="AA10" i="3"/>
  <c r="AU10" i="3"/>
  <c r="CE10" i="3"/>
  <c r="N10" i="3"/>
  <c r="V10" i="3"/>
  <c r="AD10" i="3"/>
  <c r="AP10" i="3"/>
  <c r="AX10" i="3"/>
  <c r="BH10" i="3"/>
  <c r="BP10" i="3"/>
  <c r="CB10" i="3"/>
  <c r="CH10" i="3"/>
  <c r="K10" i="3"/>
  <c r="X10" i="3"/>
  <c r="BX10" i="3"/>
  <c r="S10" i="3"/>
  <c r="BY10" i="3"/>
  <c r="O10" i="3"/>
  <c r="W10" i="3"/>
  <c r="AE10" i="3"/>
  <c r="AQ10" i="3"/>
  <c r="AY10" i="3"/>
  <c r="BI10" i="3"/>
  <c r="BQ10" i="3"/>
  <c r="CC10" i="3"/>
  <c r="CI10" i="3"/>
  <c r="J10" i="3"/>
  <c r="P10" i="3"/>
  <c r="AJ10" i="3"/>
  <c r="BR10" i="3"/>
  <c r="CJ10" i="3"/>
  <c r="BT10" i="3"/>
  <c r="CD10" i="3"/>
  <c r="BU10" i="3"/>
  <c r="Q10" i="3"/>
  <c r="Y10" i="3"/>
  <c r="AG10" i="3"/>
  <c r="AK10" i="3"/>
  <c r="AS10" i="3"/>
  <c r="BA10" i="3"/>
  <c r="BK10" i="3"/>
  <c r="BS10" i="3"/>
  <c r="CK10" i="3"/>
  <c r="H10" i="3"/>
  <c r="R10" i="3"/>
  <c r="Z10" i="3"/>
  <c r="AH10" i="3"/>
  <c r="AL10" i="3"/>
  <c r="AT10" i="3"/>
  <c r="AI10" i="3"/>
  <c r="BC10" i="3"/>
  <c r="D10" i="3"/>
  <c r="D9" i="3"/>
  <c r="AC9" i="3"/>
  <c r="AD9" i="3"/>
  <c r="Z9" i="3"/>
  <c r="Y9" i="3"/>
  <c r="D12" i="3"/>
  <c r="AA16" i="3"/>
  <c r="AA20" i="3"/>
  <c r="AB16" i="3"/>
  <c r="AB20" i="3"/>
  <c r="AA13" i="3"/>
  <c r="AA17" i="3"/>
  <c r="AA21" i="3"/>
  <c r="AA14" i="3"/>
  <c r="AA18" i="3"/>
  <c r="AA22" i="3"/>
  <c r="AB14" i="3"/>
  <c r="AB18" i="3"/>
  <c r="AB22" i="3"/>
  <c r="AA23" i="3"/>
  <c r="AB13" i="3"/>
  <c r="AB23" i="3"/>
  <c r="AA15" i="3"/>
  <c r="AB15" i="3"/>
  <c r="AB21" i="3"/>
  <c r="AB17" i="3"/>
  <c r="AA19" i="3"/>
  <c r="AB19" i="3"/>
  <c r="K9" i="3"/>
  <c r="J9" i="3"/>
  <c r="Y12" i="3"/>
  <c r="AA12" i="3"/>
  <c r="AB12" i="3"/>
  <c r="S9" i="3"/>
  <c r="AA9" i="3"/>
  <c r="AI9" i="3"/>
  <c r="AM9" i="3"/>
  <c r="AU9" i="3"/>
  <c r="BC9" i="3"/>
  <c r="BM9" i="3"/>
  <c r="BU9" i="3"/>
  <c r="BY9" i="3"/>
  <c r="CE9" i="3"/>
  <c r="CM9" i="3"/>
  <c r="T9" i="3"/>
  <c r="AB9" i="3"/>
  <c r="AN9" i="3"/>
  <c r="AV9" i="3"/>
  <c r="BF9" i="3"/>
  <c r="BN9" i="3"/>
  <c r="BV9" i="3"/>
  <c r="BZ9" i="3"/>
  <c r="CF9" i="3"/>
  <c r="E9" i="3"/>
  <c r="U9" i="3"/>
  <c r="AO9" i="3"/>
  <c r="AW9" i="3"/>
  <c r="BG9" i="3"/>
  <c r="BW9" i="3"/>
  <c r="F9" i="3"/>
  <c r="V9" i="3"/>
  <c r="BH9" i="3"/>
  <c r="CH9" i="3"/>
  <c r="AE9" i="3"/>
  <c r="AY9" i="3"/>
  <c r="L9" i="3"/>
  <c r="M9" i="3"/>
  <c r="N9" i="3"/>
  <c r="P9" i="3"/>
  <c r="X9" i="3"/>
  <c r="AF9" i="3"/>
  <c r="AJ9" i="3"/>
  <c r="AR9" i="3"/>
  <c r="AZ9" i="3"/>
  <c r="BJ9" i="3"/>
  <c r="BR9" i="3"/>
  <c r="CJ9" i="3"/>
  <c r="G9" i="3"/>
  <c r="Q9" i="3"/>
  <c r="AG9" i="3"/>
  <c r="AK9" i="3"/>
  <c r="AS9" i="3"/>
  <c r="BA9" i="3"/>
  <c r="BK9" i="3"/>
  <c r="BS9" i="3"/>
  <c r="CK9" i="3"/>
  <c r="H9" i="3"/>
  <c r="R9" i="3"/>
  <c r="AH9" i="3"/>
  <c r="AL9" i="3"/>
  <c r="AT9" i="3"/>
  <c r="BB9" i="3"/>
  <c r="BL9" i="3"/>
  <c r="BT9" i="3"/>
  <c r="BX9" i="3"/>
  <c r="CD9" i="3"/>
  <c r="CL9" i="3"/>
  <c r="BO9" i="3"/>
  <c r="CA9" i="3"/>
  <c r="CG9" i="3"/>
  <c r="I9" i="3"/>
  <c r="AP9" i="3"/>
  <c r="AX9" i="3"/>
  <c r="BP9" i="3"/>
  <c r="CB9" i="3"/>
  <c r="O9" i="3"/>
  <c r="W9" i="3"/>
  <c r="AQ9" i="3"/>
  <c r="BI9" i="3"/>
  <c r="BQ9" i="3"/>
  <c r="CC9" i="3"/>
  <c r="CI9" i="3"/>
  <c r="D16" i="3"/>
  <c r="CJ18" i="3"/>
  <c r="CI20" i="3"/>
  <c r="CK17" i="3"/>
  <c r="CI12" i="3"/>
  <c r="CL13" i="3"/>
  <c r="CL18" i="3"/>
  <c r="CI19" i="3"/>
  <c r="CK15" i="3"/>
  <c r="CL12" i="3"/>
  <c r="CI17" i="3"/>
  <c r="CI16" i="3"/>
  <c r="CL19" i="3"/>
  <c r="CJ12" i="3"/>
  <c r="CK20" i="3"/>
  <c r="CK22" i="3"/>
  <c r="CJ15" i="3"/>
  <c r="CL23" i="3"/>
  <c r="CK19" i="3"/>
  <c r="CJ21" i="3"/>
  <c r="CJ17" i="3"/>
  <c r="CK14" i="3"/>
  <c r="CL21" i="3"/>
  <c r="CI14" i="3"/>
  <c r="CK18" i="3"/>
  <c r="CK12" i="3"/>
  <c r="CK21" i="3"/>
  <c r="CK16" i="3"/>
  <c r="CJ19" i="3"/>
  <c r="CK13" i="3"/>
  <c r="CL20" i="3"/>
  <c r="CI23" i="3"/>
  <c r="CJ22" i="3"/>
  <c r="CJ16" i="3"/>
  <c r="CJ20" i="3"/>
  <c r="CL16" i="3"/>
  <c r="CI13" i="3"/>
  <c r="CI15" i="3"/>
  <c r="CK23" i="3"/>
  <c r="CI18" i="3"/>
  <c r="CI21" i="3"/>
  <c r="CJ13" i="3"/>
  <c r="CL14" i="3"/>
  <c r="CL17" i="3"/>
  <c r="CJ14" i="3"/>
  <c r="CL15" i="3"/>
  <c r="CI22" i="3"/>
  <c r="CJ23" i="3"/>
  <c r="CL22" i="3"/>
  <c r="AD22" i="3"/>
  <c r="AD18" i="3"/>
  <c r="AD14" i="3"/>
  <c r="Z20" i="3"/>
  <c r="Z16" i="3"/>
  <c r="Z12" i="3"/>
  <c r="AD17" i="3"/>
  <c r="Z19" i="3"/>
  <c r="AC17" i="3"/>
  <c r="Y19" i="3"/>
  <c r="AC12" i="3"/>
  <c r="Y14" i="3"/>
  <c r="AD19" i="3"/>
  <c r="Z21" i="3"/>
  <c r="AC23" i="3"/>
  <c r="Y17" i="3"/>
  <c r="AC22" i="3"/>
  <c r="AC18" i="3"/>
  <c r="AC14" i="3"/>
  <c r="Y20" i="3"/>
  <c r="Y16" i="3"/>
  <c r="AD21" i="3"/>
  <c r="AD13" i="3"/>
  <c r="Z23" i="3"/>
  <c r="Z15" i="3"/>
  <c r="AC21" i="3"/>
  <c r="AC13" i="3"/>
  <c r="Y23" i="3"/>
  <c r="Y15" i="3"/>
  <c r="AC20" i="3"/>
  <c r="Y18" i="3"/>
  <c r="Z13" i="3"/>
  <c r="Y13" i="3"/>
  <c r="AD20" i="3"/>
  <c r="AD16" i="3"/>
  <c r="AD12" i="3"/>
  <c r="Z22" i="3"/>
  <c r="Z18" i="3"/>
  <c r="Z14" i="3"/>
  <c r="AC16" i="3"/>
  <c r="Y22" i="3"/>
  <c r="AD23" i="3"/>
  <c r="AD15" i="3"/>
  <c r="Z17" i="3"/>
  <c r="AC19" i="3"/>
  <c r="AC15" i="3"/>
  <c r="Y21" i="3"/>
  <c r="C4" i="4"/>
  <c r="D13" i="3"/>
  <c r="E13" i="3"/>
  <c r="N13" i="3"/>
  <c r="V13" i="3"/>
  <c r="AO13" i="3"/>
  <c r="AW13" i="3"/>
  <c r="BG13" i="3"/>
  <c r="BO13" i="3"/>
  <c r="BW13" i="3"/>
  <c r="CA13" i="3"/>
  <c r="CG13" i="3"/>
  <c r="J14" i="3"/>
  <c r="R14" i="3"/>
  <c r="X14" i="3"/>
  <c r="AG14" i="3"/>
  <c r="AK14" i="3"/>
  <c r="AS14" i="3"/>
  <c r="BA14" i="3"/>
  <c r="BK14" i="3"/>
  <c r="BS14" i="3"/>
  <c r="E15" i="3"/>
  <c r="N15" i="3"/>
  <c r="V15" i="3"/>
  <c r="AO15" i="3"/>
  <c r="AW15" i="3"/>
  <c r="BG15" i="3"/>
  <c r="BO15" i="3"/>
  <c r="BW15" i="3"/>
  <c r="CA15" i="3"/>
  <c r="CG15" i="3"/>
  <c r="J16" i="3"/>
  <c r="R16" i="3"/>
  <c r="X16" i="3"/>
  <c r="AG16" i="3"/>
  <c r="AK16" i="3"/>
  <c r="AS16" i="3"/>
  <c r="BA16" i="3"/>
  <c r="BK16" i="3"/>
  <c r="BS16" i="3"/>
  <c r="E17" i="3"/>
  <c r="F13" i="3"/>
  <c r="O13" i="3"/>
  <c r="AP13" i="3"/>
  <c r="AX13" i="3"/>
  <c r="BH13" i="3"/>
  <c r="BP13" i="3"/>
  <c r="CB13" i="3"/>
  <c r="CH13" i="3"/>
  <c r="K14" i="3"/>
  <c r="S14" i="3"/>
  <c r="AH14" i="3"/>
  <c r="AL14" i="3"/>
  <c r="AT14" i="3"/>
  <c r="BB14" i="3"/>
  <c r="BL14" i="3"/>
  <c r="BT14" i="3"/>
  <c r="BX14" i="3"/>
  <c r="CD14" i="3"/>
  <c r="F15" i="3"/>
  <c r="O15" i="3"/>
  <c r="AP15" i="3"/>
  <c r="AX15" i="3"/>
  <c r="BH15" i="3"/>
  <c r="BP15" i="3"/>
  <c r="CB15" i="3"/>
  <c r="CH15" i="3"/>
  <c r="K16" i="3"/>
  <c r="S16" i="3"/>
  <c r="AH16" i="3"/>
  <c r="AL16" i="3"/>
  <c r="AT16" i="3"/>
  <c r="BB16" i="3"/>
  <c r="BL16" i="3"/>
  <c r="BT16" i="3"/>
  <c r="BX16" i="3"/>
  <c r="CD16" i="3"/>
  <c r="I13" i="3"/>
  <c r="Q13" i="3"/>
  <c r="W13" i="3"/>
  <c r="AF13" i="3"/>
  <c r="AJ13" i="3"/>
  <c r="AR13" i="3"/>
  <c r="AZ13" i="3"/>
  <c r="BJ13" i="3"/>
  <c r="BR13" i="3"/>
  <c r="D14" i="3"/>
  <c r="H14" i="3"/>
  <c r="M14" i="3"/>
  <c r="U14" i="3"/>
  <c r="AN14" i="3"/>
  <c r="AV14" i="3"/>
  <c r="BF14" i="3"/>
  <c r="BN14" i="3"/>
  <c r="BV14" i="3"/>
  <c r="BZ14" i="3"/>
  <c r="CF14" i="3"/>
  <c r="I15" i="3"/>
  <c r="Q15" i="3"/>
  <c r="W15" i="3"/>
  <c r="AF15" i="3"/>
  <c r="AJ15" i="3"/>
  <c r="AR15" i="3"/>
  <c r="AZ15" i="3"/>
  <c r="BJ15" i="3"/>
  <c r="BR15" i="3"/>
  <c r="H16" i="3"/>
  <c r="M16" i="3"/>
  <c r="U16" i="3"/>
  <c r="J13" i="3"/>
  <c r="R13" i="3"/>
  <c r="X13" i="3"/>
  <c r="AG13" i="3"/>
  <c r="AK13" i="3"/>
  <c r="AS13" i="3"/>
  <c r="BA13" i="3"/>
  <c r="BK13" i="3"/>
  <c r="BS13" i="3"/>
  <c r="E14" i="3"/>
  <c r="K13" i="3"/>
  <c r="S13" i="3"/>
  <c r="AH13" i="3"/>
  <c r="AL13" i="3"/>
  <c r="AT13" i="3"/>
  <c r="BB13" i="3"/>
  <c r="BL13" i="3"/>
  <c r="BT13" i="3"/>
  <c r="BX13" i="3"/>
  <c r="CD13" i="3"/>
  <c r="F14" i="3"/>
  <c r="O14" i="3"/>
  <c r="AP14" i="3"/>
  <c r="AX14" i="3"/>
  <c r="BH14" i="3"/>
  <c r="BP14" i="3"/>
  <c r="CB14" i="3"/>
  <c r="CH14" i="3"/>
  <c r="K15" i="3"/>
  <c r="S15" i="3"/>
  <c r="AH15" i="3"/>
  <c r="AL15" i="3"/>
  <c r="AT15" i="3"/>
  <c r="BB15" i="3"/>
  <c r="BL15" i="3"/>
  <c r="BT15" i="3"/>
  <c r="BX15" i="3"/>
  <c r="CD15" i="3"/>
  <c r="F16" i="3"/>
  <c r="O16" i="3"/>
  <c r="AP16" i="3"/>
  <c r="AX16" i="3"/>
  <c r="BH16" i="3"/>
  <c r="BP16" i="3"/>
  <c r="CB16" i="3"/>
  <c r="CH16" i="3"/>
  <c r="K17" i="3"/>
  <c r="S17" i="3"/>
  <c r="AH17" i="3"/>
  <c r="AL17" i="3"/>
  <c r="AT17" i="3"/>
  <c r="BB17" i="3"/>
  <c r="BL17" i="3"/>
  <c r="BT17" i="3"/>
  <c r="BX17" i="3"/>
  <c r="CD17" i="3"/>
  <c r="F18" i="3"/>
  <c r="O18" i="3"/>
  <c r="AP18" i="3"/>
  <c r="AX18" i="3"/>
  <c r="BH18" i="3"/>
  <c r="BP18" i="3"/>
  <c r="CB18" i="3"/>
  <c r="G13" i="3"/>
  <c r="H13" i="3"/>
  <c r="BF13" i="3"/>
  <c r="BY13" i="3"/>
  <c r="CM13" i="3"/>
  <c r="N14" i="3"/>
  <c r="V14" i="3"/>
  <c r="AW14" i="3"/>
  <c r="BO14" i="3"/>
  <c r="CA14" i="3"/>
  <c r="CG14" i="3"/>
  <c r="J15" i="3"/>
  <c r="AG15" i="3"/>
  <c r="AS15" i="3"/>
  <c r="BK15" i="3"/>
  <c r="AN16" i="3"/>
  <c r="AZ16" i="3"/>
  <c r="BO16" i="3"/>
  <c r="BY16" i="3"/>
  <c r="I17" i="3"/>
  <c r="R17" i="3"/>
  <c r="AP17" i="3"/>
  <c r="AY17" i="3"/>
  <c r="BJ17" i="3"/>
  <c r="BS17" i="3"/>
  <c r="BY17" i="3"/>
  <c r="CG17" i="3"/>
  <c r="L18" i="3"/>
  <c r="U18" i="3"/>
  <c r="V18" i="3"/>
  <c r="AE18" i="3"/>
  <c r="AJ18" i="3"/>
  <c r="AS18" i="3"/>
  <c r="BB18" i="3"/>
  <c r="BM18" i="3"/>
  <c r="BV18" i="3"/>
  <c r="CA18" i="3"/>
  <c r="CH18" i="3"/>
  <c r="K19" i="3"/>
  <c r="S19" i="3"/>
  <c r="AH19" i="3"/>
  <c r="AL19" i="3"/>
  <c r="AT19" i="3"/>
  <c r="BB19" i="3"/>
  <c r="BL19" i="3"/>
  <c r="BT19" i="3"/>
  <c r="BX19" i="3"/>
  <c r="CD19" i="3"/>
  <c r="F20" i="3"/>
  <c r="O20" i="3"/>
  <c r="AP20" i="3"/>
  <c r="AX20" i="3"/>
  <c r="BH20" i="3"/>
  <c r="BP20" i="3"/>
  <c r="CB20" i="3"/>
  <c r="CH20" i="3"/>
  <c r="K21" i="3"/>
  <c r="M13" i="3"/>
  <c r="AQ13" i="3"/>
  <c r="BN13" i="3"/>
  <c r="G14" i="3"/>
  <c r="T14" i="3"/>
  <c r="AM14" i="3"/>
  <c r="BC14" i="3"/>
  <c r="BU14" i="3"/>
  <c r="P15" i="3"/>
  <c r="AY15" i="3"/>
  <c r="BQ15" i="3"/>
  <c r="CC15" i="3"/>
  <c r="CM15" i="3"/>
  <c r="L16" i="3"/>
  <c r="AI16" i="3"/>
  <c r="AR16" i="3"/>
  <c r="BG16" i="3"/>
  <c r="BU16" i="3"/>
  <c r="CC16" i="3"/>
  <c r="CF16" i="3"/>
  <c r="G17" i="3"/>
  <c r="M17" i="3"/>
  <c r="AE17" i="3"/>
  <c r="AJ17" i="3"/>
  <c r="AS17" i="3"/>
  <c r="BC17" i="3"/>
  <c r="BN17" i="3"/>
  <c r="BW17" i="3"/>
  <c r="CB17" i="3"/>
  <c r="D18" i="3"/>
  <c r="P18" i="3"/>
  <c r="X18" i="3"/>
  <c r="AH18" i="3"/>
  <c r="AM18" i="3"/>
  <c r="AV18" i="3"/>
  <c r="BG18" i="3"/>
  <c r="BQ18" i="3"/>
  <c r="E19" i="3"/>
  <c r="N19" i="3"/>
  <c r="V19" i="3"/>
  <c r="AO19" i="3"/>
  <c r="AW19" i="3"/>
  <c r="BG19" i="3"/>
  <c r="BO19" i="3"/>
  <c r="BW19" i="3"/>
  <c r="CA19" i="3"/>
  <c r="CG19" i="3"/>
  <c r="J20" i="3"/>
  <c r="R20" i="3"/>
  <c r="X20" i="3"/>
  <c r="AG20" i="3"/>
  <c r="AK20" i="3"/>
  <c r="AS20" i="3"/>
  <c r="BA20" i="3"/>
  <c r="BK20" i="3"/>
  <c r="BS20" i="3"/>
  <c r="E21" i="3"/>
  <c r="N21" i="3"/>
  <c r="P13" i="3"/>
  <c r="AU13" i="3"/>
  <c r="BQ13" i="3"/>
  <c r="AO14" i="3"/>
  <c r="BG14" i="3"/>
  <c r="BW14" i="3"/>
  <c r="R15" i="3"/>
  <c r="X15" i="3"/>
  <c r="AK15" i="3"/>
  <c r="BA15" i="3"/>
  <c r="BS15" i="3"/>
  <c r="E16" i="3"/>
  <c r="N16" i="3"/>
  <c r="V16" i="3"/>
  <c r="AU16" i="3"/>
  <c r="BI16" i="3"/>
  <c r="BV16" i="3"/>
  <c r="CG16" i="3"/>
  <c r="H17" i="3"/>
  <c r="N17" i="3"/>
  <c r="AF17" i="3"/>
  <c r="AK17" i="3"/>
  <c r="AU17" i="3"/>
  <c r="BF17" i="3"/>
  <c r="BO17" i="3"/>
  <c r="CC17" i="3"/>
  <c r="E18" i="3"/>
  <c r="Q18" i="3"/>
  <c r="AI18" i="3"/>
  <c r="AN18" i="3"/>
  <c r="AW18" i="3"/>
  <c r="BI18" i="3"/>
  <c r="BR18" i="3"/>
  <c r="CD18" i="3"/>
  <c r="F19" i="3"/>
  <c r="O19" i="3"/>
  <c r="AP19" i="3"/>
  <c r="T13" i="3"/>
  <c r="AE13" i="3"/>
  <c r="AV13" i="3"/>
  <c r="BU13" i="3"/>
  <c r="AE14" i="3"/>
  <c r="AQ14" i="3"/>
  <c r="BI14" i="3"/>
  <c r="G15" i="3"/>
  <c r="T15" i="3"/>
  <c r="AM15" i="3"/>
  <c r="BC15" i="3"/>
  <c r="BU15" i="3"/>
  <c r="P16" i="3"/>
  <c r="AV16" i="3"/>
  <c r="BJ16" i="3"/>
  <c r="BW16" i="3"/>
  <c r="CM16" i="3"/>
  <c r="O17" i="3"/>
  <c r="W17" i="3"/>
  <c r="AG17" i="3"/>
  <c r="AM17" i="3"/>
  <c r="AV17" i="3"/>
  <c r="BG17" i="3"/>
  <c r="BP17" i="3"/>
  <c r="I18" i="3"/>
  <c r="R18" i="3"/>
  <c r="AO18" i="3"/>
  <c r="AY18" i="3"/>
  <c r="BJ18" i="3"/>
  <c r="BS18" i="3"/>
  <c r="BX18" i="3"/>
  <c r="CE18" i="3"/>
  <c r="P19" i="3"/>
  <c r="AE19" i="3"/>
  <c r="AQ19" i="3"/>
  <c r="AY19" i="3"/>
  <c r="BI19" i="3"/>
  <c r="BQ19" i="3"/>
  <c r="CC19" i="3"/>
  <c r="U13" i="3"/>
  <c r="AI13" i="3"/>
  <c r="AY13" i="3"/>
  <c r="BV13" i="3"/>
  <c r="CE13" i="3"/>
  <c r="I14" i="3"/>
  <c r="AF14" i="3"/>
  <c r="AR14" i="3"/>
  <c r="BJ14" i="3"/>
  <c r="H15" i="3"/>
  <c r="U15" i="3"/>
  <c r="AN15" i="3"/>
  <c r="BF15" i="3"/>
  <c r="BV15" i="3"/>
  <c r="Q16" i="3"/>
  <c r="W16" i="3"/>
  <c r="AJ16" i="3"/>
  <c r="AW16" i="3"/>
  <c r="BM16" i="3"/>
  <c r="D17" i="3"/>
  <c r="P17" i="3"/>
  <c r="X17" i="3"/>
  <c r="AI17" i="3"/>
  <c r="AN17" i="3"/>
  <c r="AW17" i="3"/>
  <c r="BH17" i="3"/>
  <c r="BQ17" i="3"/>
  <c r="CE17" i="3"/>
  <c r="J18" i="3"/>
  <c r="S18" i="3"/>
  <c r="AQ18" i="3"/>
  <c r="AZ18" i="3"/>
  <c r="BK18" i="3"/>
  <c r="BT18" i="3"/>
  <c r="BY18" i="3"/>
  <c r="CF18" i="3"/>
  <c r="I19" i="3"/>
  <c r="Q19" i="3"/>
  <c r="W19" i="3"/>
  <c r="AF19" i="3"/>
  <c r="AJ19" i="3"/>
  <c r="AR19" i="3"/>
  <c r="AZ19" i="3"/>
  <c r="BJ19" i="3"/>
  <c r="BR19" i="3"/>
  <c r="D20" i="3"/>
  <c r="BC13" i="3"/>
  <c r="BY14" i="3"/>
  <c r="M15" i="3"/>
  <c r="AU15" i="3"/>
  <c r="BC16" i="3"/>
  <c r="L17" i="3"/>
  <c r="AX17" i="3"/>
  <c r="BV17" i="3"/>
  <c r="CH17" i="3"/>
  <c r="T18" i="3"/>
  <c r="AG18" i="3"/>
  <c r="BC18" i="3"/>
  <c r="BZ18" i="3"/>
  <c r="D19" i="3"/>
  <c r="T19" i="3"/>
  <c r="AG19" i="3"/>
  <c r="AV19" i="3"/>
  <c r="BN19" i="3"/>
  <c r="BZ19" i="3"/>
  <c r="CF19" i="3"/>
  <c r="H20" i="3"/>
  <c r="P20" i="3"/>
  <c r="AT20" i="3"/>
  <c r="BF20" i="3"/>
  <c r="BQ20" i="3"/>
  <c r="BX20" i="3"/>
  <c r="CM20" i="3"/>
  <c r="Q21" i="3"/>
  <c r="W21" i="3"/>
  <c r="AF21" i="3"/>
  <c r="AJ21" i="3"/>
  <c r="AR21" i="3"/>
  <c r="AZ21" i="3"/>
  <c r="BJ21" i="3"/>
  <c r="BR21" i="3"/>
  <c r="D22" i="3"/>
  <c r="H22" i="3"/>
  <c r="M22" i="3"/>
  <c r="U22" i="3"/>
  <c r="AN22" i="3"/>
  <c r="AV22" i="3"/>
  <c r="BF22" i="3"/>
  <c r="BN22" i="3"/>
  <c r="BV22" i="3"/>
  <c r="BZ22" i="3"/>
  <c r="CF22" i="3"/>
  <c r="I23" i="3"/>
  <c r="Q23" i="3"/>
  <c r="W23" i="3"/>
  <c r="AF23" i="3"/>
  <c r="AJ23" i="3"/>
  <c r="AR23" i="3"/>
  <c r="AZ23" i="3"/>
  <c r="BJ23" i="3"/>
  <c r="BR23" i="3"/>
  <c r="Q14" i="3"/>
  <c r="AY14" i="3"/>
  <c r="CE14" i="3"/>
  <c r="BM15" i="3"/>
  <c r="G16" i="3"/>
  <c r="AF16" i="3"/>
  <c r="BQ16" i="3"/>
  <c r="F17" i="3"/>
  <c r="U17" i="3"/>
  <c r="BI17" i="3"/>
  <c r="CA17" i="3"/>
  <c r="G18" i="3"/>
  <c r="AL18" i="3"/>
  <c r="BN18" i="3"/>
  <c r="H19" i="3"/>
  <c r="AK19" i="3"/>
  <c r="BC19" i="3"/>
  <c r="BU19" i="3"/>
  <c r="E20" i="3"/>
  <c r="I20" i="3"/>
  <c r="T20" i="3"/>
  <c r="V20" i="3"/>
  <c r="AF20" i="3"/>
  <c r="AM20" i="3"/>
  <c r="AW20" i="3"/>
  <c r="BJ20" i="3"/>
  <c r="BU20" i="3"/>
  <c r="CA20" i="3"/>
  <c r="J21" i="3"/>
  <c r="T21" i="3"/>
  <c r="AI21" i="3"/>
  <c r="AM21" i="3"/>
  <c r="AU21" i="3"/>
  <c r="BC21" i="3"/>
  <c r="BM21" i="3"/>
  <c r="BU21" i="3"/>
  <c r="BY21" i="3"/>
  <c r="CE21" i="3"/>
  <c r="P22" i="3"/>
  <c r="AE22" i="3"/>
  <c r="AQ22" i="3"/>
  <c r="AY22" i="3"/>
  <c r="BI22" i="3"/>
  <c r="BQ22" i="3"/>
  <c r="CC22" i="3"/>
  <c r="CM22" i="3"/>
  <c r="G23" i="3"/>
  <c r="L23" i="3"/>
  <c r="T23" i="3"/>
  <c r="AI23" i="3"/>
  <c r="AM23" i="3"/>
  <c r="AU23" i="3"/>
  <c r="BC23" i="3"/>
  <c r="BM23" i="3"/>
  <c r="BU23" i="3"/>
  <c r="BY23" i="3"/>
  <c r="CE23" i="3"/>
  <c r="BZ13" i="3"/>
  <c r="AZ14" i="3"/>
  <c r="CM14" i="3"/>
  <c r="AE15" i="3"/>
  <c r="BN15" i="3"/>
  <c r="AM16" i="3"/>
  <c r="BR16" i="3"/>
  <c r="BK17" i="3"/>
  <c r="H18" i="3"/>
  <c r="AR18" i="3"/>
  <c r="BO18" i="3"/>
  <c r="J19" i="3"/>
  <c r="AM19" i="3"/>
  <c r="BF19" i="3"/>
  <c r="BV19" i="3"/>
  <c r="K20" i="3"/>
  <c r="U20" i="3"/>
  <c r="AH20" i="3"/>
  <c r="AN20" i="3"/>
  <c r="AY20" i="3"/>
  <c r="BL20" i="3"/>
  <c r="BV20" i="3"/>
  <c r="CC20" i="3"/>
  <c r="CD20" i="3"/>
  <c r="L21" i="3"/>
  <c r="U21" i="3"/>
  <c r="AN21" i="3"/>
  <c r="AV21" i="3"/>
  <c r="BF21" i="3"/>
  <c r="BN21" i="3"/>
  <c r="BV21" i="3"/>
  <c r="BZ21" i="3"/>
  <c r="CF21" i="3"/>
  <c r="I22" i="3"/>
  <c r="Q22" i="3"/>
  <c r="W22" i="3"/>
  <c r="AF22" i="3"/>
  <c r="AJ22" i="3"/>
  <c r="AR22" i="3"/>
  <c r="AZ22" i="3"/>
  <c r="BJ22" i="3"/>
  <c r="BR22" i="3"/>
  <c r="D23" i="3"/>
  <c r="H23" i="3"/>
  <c r="CC13" i="3"/>
  <c r="BM14" i="3"/>
  <c r="D15" i="3"/>
  <c r="AI15" i="3"/>
  <c r="I16" i="3"/>
  <c r="AO16" i="3"/>
  <c r="AO17" i="3"/>
  <c r="BM17" i="3"/>
  <c r="K18" i="3"/>
  <c r="W18" i="3"/>
  <c r="AT18" i="3"/>
  <c r="BU18" i="3"/>
  <c r="L19" i="3"/>
  <c r="X19" i="3"/>
  <c r="AN19" i="3"/>
  <c r="BH19" i="3"/>
  <c r="L20" i="3"/>
  <c r="W20" i="3"/>
  <c r="AI20" i="3"/>
  <c r="AO20" i="3"/>
  <c r="AZ20" i="3"/>
  <c r="BM20" i="3"/>
  <c r="BW20" i="3"/>
  <c r="CE20" i="3"/>
  <c r="M21" i="3"/>
  <c r="V21" i="3"/>
  <c r="AO21" i="3"/>
  <c r="AW21" i="3"/>
  <c r="BG21" i="3"/>
  <c r="BO21" i="3"/>
  <c r="BW21" i="3"/>
  <c r="CA21" i="3"/>
  <c r="CG21" i="3"/>
  <c r="J22" i="3"/>
  <c r="R22" i="3"/>
  <c r="X22" i="3"/>
  <c r="AG22" i="3"/>
  <c r="AK22" i="3"/>
  <c r="AS22" i="3"/>
  <c r="BA22" i="3"/>
  <c r="BK22" i="3"/>
  <c r="BS22" i="3"/>
  <c r="E23" i="3"/>
  <c r="N23" i="3"/>
  <c r="V23" i="3"/>
  <c r="AO23" i="3"/>
  <c r="AW23" i="3"/>
  <c r="AM13" i="3"/>
  <c r="CF13" i="3"/>
  <c r="W14" i="3"/>
  <c r="BQ14" i="3"/>
  <c r="BY15" i="3"/>
  <c r="T16" i="3"/>
  <c r="AQ16" i="3"/>
  <c r="BZ16" i="3"/>
  <c r="V17" i="3"/>
  <c r="AQ17" i="3"/>
  <c r="BR17" i="3"/>
  <c r="M18" i="3"/>
  <c r="AU18" i="3"/>
  <c r="BW18" i="3"/>
  <c r="CG18" i="3"/>
  <c r="M19" i="3"/>
  <c r="AS19" i="3"/>
  <c r="BK19" i="3"/>
  <c r="M20" i="3"/>
  <c r="AQ20" i="3"/>
  <c r="BB20" i="3"/>
  <c r="BN20" i="3"/>
  <c r="CF20" i="3"/>
  <c r="G21" i="3"/>
  <c r="O21" i="3"/>
  <c r="AP21" i="3"/>
  <c r="AX21" i="3"/>
  <c r="BH21" i="3"/>
  <c r="BP21" i="3"/>
  <c r="CB21" i="3"/>
  <c r="CH21" i="3"/>
  <c r="K22" i="3"/>
  <c r="S22" i="3"/>
  <c r="AH22" i="3"/>
  <c r="AL22" i="3"/>
  <c r="AT22" i="3"/>
  <c r="BB22" i="3"/>
  <c r="BL22" i="3"/>
  <c r="BT22" i="3"/>
  <c r="BX22" i="3"/>
  <c r="CD22" i="3"/>
  <c r="F23" i="3"/>
  <c r="O23" i="3"/>
  <c r="AP23" i="3"/>
  <c r="AX23" i="3"/>
  <c r="BH23" i="3"/>
  <c r="BP23" i="3"/>
  <c r="CB23" i="3"/>
  <c r="L13" i="3"/>
  <c r="AI14" i="3"/>
  <c r="J17" i="3"/>
  <c r="BA17" i="3"/>
  <c r="BP19" i="3"/>
  <c r="G20" i="3"/>
  <c r="AU20" i="3"/>
  <c r="F21" i="3"/>
  <c r="BB21" i="3"/>
  <c r="CM21" i="3"/>
  <c r="O22" i="3"/>
  <c r="AU22" i="3"/>
  <c r="BP22" i="3"/>
  <c r="AE23" i="3"/>
  <c r="AQ23" i="3"/>
  <c r="BG23" i="3"/>
  <c r="BT23" i="3"/>
  <c r="CC23" i="3"/>
  <c r="CD23" i="3"/>
  <c r="BI13" i="3"/>
  <c r="BR14" i="3"/>
  <c r="BI15" i="3"/>
  <c r="BF16" i="3"/>
  <c r="BZ17" i="3"/>
  <c r="CM18" i="3"/>
  <c r="CB19" i="3"/>
  <c r="N20" i="3"/>
  <c r="AE20" i="3"/>
  <c r="BG20" i="3"/>
  <c r="I21" i="3"/>
  <c r="X21" i="3"/>
  <c r="AQ21" i="3"/>
  <c r="BL21" i="3"/>
  <c r="G22" i="3"/>
  <c r="BC22" i="3"/>
  <c r="CG22" i="3"/>
  <c r="M23" i="3"/>
  <c r="AV23" i="3"/>
  <c r="BL23" i="3"/>
  <c r="CH23" i="3"/>
  <c r="BM13" i="3"/>
  <c r="CC14" i="3"/>
  <c r="BZ15" i="3"/>
  <c r="BN16" i="3"/>
  <c r="CF17" i="3"/>
  <c r="AK18" i="3"/>
  <c r="AU19" i="3"/>
  <c r="Q20" i="3"/>
  <c r="BI20" i="3"/>
  <c r="P21" i="3"/>
  <c r="AS21" i="3"/>
  <c r="BQ21" i="3"/>
  <c r="BG22" i="3"/>
  <c r="BY22" i="3"/>
  <c r="CH22" i="3"/>
  <c r="P23" i="3"/>
  <c r="AY23" i="3"/>
  <c r="BN23" i="3"/>
  <c r="CM23" i="3"/>
  <c r="CE15" i="3"/>
  <c r="CA16" i="3"/>
  <c r="CM17" i="3"/>
  <c r="BA18" i="3"/>
  <c r="G19" i="3"/>
  <c r="AX19" i="3"/>
  <c r="CE19" i="3"/>
  <c r="S20" i="3"/>
  <c r="AJ20" i="3"/>
  <c r="BO20" i="3"/>
  <c r="R21" i="3"/>
  <c r="AE21" i="3"/>
  <c r="AT21" i="3"/>
  <c r="BS21" i="3"/>
  <c r="V22" i="3"/>
  <c r="AM22" i="3"/>
  <c r="BH22" i="3"/>
  <c r="CA22" i="3"/>
  <c r="R23" i="3"/>
  <c r="X23" i="3"/>
  <c r="AK23" i="3"/>
  <c r="BA23" i="3"/>
  <c r="BO23" i="3"/>
  <c r="BX23" i="3"/>
  <c r="L14" i="3"/>
  <c r="L15" i="3"/>
  <c r="CF15" i="3"/>
  <c r="AR17" i="3"/>
  <c r="BF18" i="3"/>
  <c r="R19" i="3"/>
  <c r="BA19" i="3"/>
  <c r="CH19" i="3"/>
  <c r="AL20" i="3"/>
  <c r="BR20" i="3"/>
  <c r="CG20" i="3"/>
  <c r="S21" i="3"/>
  <c r="AG21" i="3"/>
  <c r="AY21" i="3"/>
  <c r="BT21" i="3"/>
  <c r="L22" i="3"/>
  <c r="AO22" i="3"/>
  <c r="BM22" i="3"/>
  <c r="CB22" i="3"/>
  <c r="S23" i="3"/>
  <c r="AL23" i="3"/>
  <c r="BB23" i="3"/>
  <c r="BQ23" i="3"/>
  <c r="BZ23" i="3"/>
  <c r="AN13" i="3"/>
  <c r="AE16" i="3"/>
  <c r="N18" i="3"/>
  <c r="AI19" i="3"/>
  <c r="D21" i="3"/>
  <c r="AL21" i="3"/>
  <c r="E22" i="3"/>
  <c r="AP22" i="3"/>
  <c r="CE22" i="3"/>
  <c r="AG23" i="3"/>
  <c r="BS23" i="3"/>
  <c r="CG23" i="3"/>
  <c r="AJ14" i="3"/>
  <c r="CE16" i="3"/>
  <c r="AF18" i="3"/>
  <c r="BS19" i="3"/>
  <c r="AR20" i="3"/>
  <c r="BI21" i="3"/>
  <c r="N22" i="3"/>
  <c r="AX22" i="3"/>
  <c r="J23" i="3"/>
  <c r="AN23" i="3"/>
  <c r="BW23" i="3"/>
  <c r="AU14" i="3"/>
  <c r="Q17" i="3"/>
  <c r="BL18" i="3"/>
  <c r="BY19" i="3"/>
  <c r="AV20" i="3"/>
  <c r="BK21" i="3"/>
  <c r="T22" i="3"/>
  <c r="BO22" i="3"/>
  <c r="K23" i="3"/>
  <c r="AS23" i="3"/>
  <c r="CA23" i="3"/>
  <c r="T17" i="3"/>
  <c r="CC18" i="3"/>
  <c r="CM19" i="3"/>
  <c r="BC20" i="3"/>
  <c r="BU22" i="3"/>
  <c r="U23" i="3"/>
  <c r="AT23" i="3"/>
  <c r="AQ15" i="3"/>
  <c r="AZ17" i="3"/>
  <c r="BT20" i="3"/>
  <c r="BX21" i="3"/>
  <c r="BW22" i="3"/>
  <c r="BF23" i="3"/>
  <c r="U19" i="3"/>
  <c r="H21" i="3"/>
  <c r="AI22" i="3"/>
  <c r="BI23" i="3"/>
  <c r="BA21" i="3"/>
  <c r="AY16" i="3"/>
  <c r="CC21" i="3"/>
  <c r="CF23" i="3"/>
  <c r="BY20" i="3"/>
  <c r="F22" i="3"/>
  <c r="BZ20" i="3"/>
  <c r="AH23" i="3"/>
  <c r="P14" i="3"/>
  <c r="CD21" i="3"/>
  <c r="AV15" i="3"/>
  <c r="AW22" i="3"/>
  <c r="BU17" i="3"/>
  <c r="BV23" i="3"/>
  <c r="BM19" i="3"/>
  <c r="BK23" i="3"/>
  <c r="AH21" i="3"/>
  <c r="AK21" i="3"/>
  <c r="K12" i="3"/>
  <c r="J12" i="3"/>
  <c r="E12" i="3"/>
  <c r="O12" i="3"/>
  <c r="AP12" i="3"/>
  <c r="AX12" i="3"/>
  <c r="BH12" i="3"/>
  <c r="BP12" i="3"/>
  <c r="CB12" i="3"/>
  <c r="CH12" i="3"/>
  <c r="R12" i="3"/>
  <c r="BK12" i="3"/>
  <c r="F12" i="3"/>
  <c r="P12" i="3"/>
  <c r="AE12" i="3"/>
  <c r="AQ12" i="3"/>
  <c r="AY12" i="3"/>
  <c r="BI12" i="3"/>
  <c r="BQ12" i="3"/>
  <c r="CC12" i="3"/>
  <c r="CM12" i="3"/>
  <c r="X12" i="3"/>
  <c r="AK12" i="3"/>
  <c r="AS12" i="3"/>
  <c r="BS12" i="3"/>
  <c r="I12" i="3"/>
  <c r="Q12" i="3"/>
  <c r="W12" i="3"/>
  <c r="AF12" i="3"/>
  <c r="AJ12" i="3"/>
  <c r="AR12" i="3"/>
  <c r="AZ12" i="3"/>
  <c r="BJ12" i="3"/>
  <c r="BR12" i="3"/>
  <c r="BA12" i="3"/>
  <c r="AG12" i="3"/>
  <c r="S12" i="3"/>
  <c r="AH12" i="3"/>
  <c r="AL12" i="3"/>
  <c r="AT12" i="3"/>
  <c r="BB12" i="3"/>
  <c r="BL12" i="3"/>
  <c r="BT12" i="3"/>
  <c r="BX12" i="3"/>
  <c r="CD12" i="3"/>
  <c r="BG12" i="3"/>
  <c r="G12" i="3"/>
  <c r="L12" i="3"/>
  <c r="T12" i="3"/>
  <c r="AI12" i="3"/>
  <c r="AM12" i="3"/>
  <c r="AU12" i="3"/>
  <c r="BC12" i="3"/>
  <c r="BM12" i="3"/>
  <c r="BU12" i="3"/>
  <c r="BY12" i="3"/>
  <c r="CE12" i="3"/>
  <c r="N12" i="3"/>
  <c r="V12" i="3"/>
  <c r="AW12" i="3"/>
  <c r="BO12" i="3"/>
  <c r="CA12" i="3"/>
  <c r="H12" i="3"/>
  <c r="M12" i="3"/>
  <c r="U12" i="3"/>
  <c r="AN12" i="3"/>
  <c r="AV12" i="3"/>
  <c r="BF12" i="3"/>
  <c r="BN12" i="3"/>
  <c r="BV12" i="3"/>
  <c r="BZ12" i="3"/>
  <c r="CF12" i="3"/>
  <c r="AO12" i="3"/>
  <c r="BW12" i="3"/>
  <c r="CG12" i="3"/>
  <c r="D3" i="3" l="1"/>
  <c r="F3" i="3"/>
  <c r="BD3" i="3"/>
  <c r="BR3" i="3"/>
  <c r="CI3" i="3"/>
  <c r="BV3" i="3"/>
  <c r="N3" i="3"/>
  <c r="BG3" i="3"/>
  <c r="X3" i="3"/>
  <c r="CH3" i="3"/>
  <c r="BX3" i="3"/>
  <c r="CD3" i="3"/>
  <c r="BN3" i="3"/>
  <c r="BJ3" i="3"/>
  <c r="CE3" i="3"/>
  <c r="BY3" i="3"/>
  <c r="AZ3" i="3"/>
  <c r="CC3" i="3"/>
  <c r="BP3" i="3"/>
  <c r="AA3" i="3"/>
  <c r="BE3" i="3"/>
  <c r="BF3" i="3"/>
  <c r="AV3" i="3"/>
  <c r="BU3" i="3"/>
  <c r="BT3" i="3"/>
  <c r="AR3" i="3"/>
  <c r="BQ3" i="3"/>
  <c r="BH3" i="3"/>
  <c r="AB3" i="3"/>
  <c r="AN3" i="3"/>
  <c r="BM3" i="3"/>
  <c r="BL3" i="3"/>
  <c r="AJ3" i="3"/>
  <c r="BI3" i="3"/>
  <c r="AX3" i="3"/>
  <c r="CK3" i="3"/>
  <c r="CJ3" i="3"/>
  <c r="BB3" i="3"/>
  <c r="AF3" i="3"/>
  <c r="O3" i="3"/>
  <c r="CG3" i="3"/>
  <c r="H3" i="3"/>
  <c r="AM3" i="3"/>
  <c r="AL3" i="3"/>
  <c r="Q3" i="3"/>
  <c r="AE3" i="3"/>
  <c r="E3" i="3"/>
  <c r="U3" i="3"/>
  <c r="AU3" i="3"/>
  <c r="CA3" i="3"/>
  <c r="AI3" i="3"/>
  <c r="AH3" i="3"/>
  <c r="I3" i="3"/>
  <c r="P3" i="3"/>
  <c r="CL3" i="3"/>
  <c r="CB3" i="3"/>
  <c r="BC3" i="3"/>
  <c r="W3" i="3"/>
  <c r="AO3" i="3"/>
  <c r="T3" i="3"/>
  <c r="S3" i="3"/>
  <c r="BS3" i="3"/>
  <c r="CM3" i="3"/>
  <c r="AP3" i="3"/>
  <c r="M3" i="3"/>
  <c r="AQ3" i="3"/>
  <c r="BW3" i="3"/>
  <c r="CF3" i="3"/>
  <c r="AW3" i="3"/>
  <c r="L3" i="3"/>
  <c r="AG3" i="3"/>
  <c r="AS3" i="3"/>
  <c r="BK3" i="3"/>
  <c r="AY3" i="3"/>
  <c r="AT3" i="3"/>
  <c r="BO3" i="3"/>
  <c r="BZ3" i="3"/>
  <c r="V3" i="3"/>
  <c r="G3" i="3"/>
  <c r="BA3" i="3"/>
  <c r="AK3" i="3"/>
  <c r="R3" i="3"/>
  <c r="C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GILES, Jamie (NHS ENGLAND – X24)</author>
    <author>Hepworth, Neil</author>
  </authors>
  <commentList>
    <comment ref="G5" authorId="0" shapeId="0" xr:uid="{FA688FDD-1CD5-4E1D-AF45-B66A14936390}">
      <text>
        <r>
          <rPr>
            <b/>
            <sz val="9"/>
            <color indexed="81"/>
            <rFont val="Tahoma"/>
            <family val="2"/>
          </rPr>
          <t>NOTE:</t>
        </r>
        <r>
          <rPr>
            <sz val="9"/>
            <color indexed="81"/>
            <rFont val="Tahoma"/>
            <family val="2"/>
          </rPr>
          <t xml:space="preserve">
Data items B04 &amp; B05 were removed from the IUCADC monthly specification from April 2025 so it is no longer possible to calculate this figure. 
</t>
        </r>
      </text>
    </comment>
    <comment ref="J5" authorId="1" shapeId="0" xr:uid="{BB6D7DB0-509C-42AC-8E60-D96B6BDAF049}">
      <text>
        <r>
          <rPr>
            <b/>
            <sz val="9"/>
            <color indexed="81"/>
            <rFont val="Tahoma"/>
            <family val="2"/>
          </rPr>
          <t>NOTE:</t>
        </r>
        <r>
          <rPr>
            <sz val="9"/>
            <color indexed="81"/>
            <rFont val="Tahoma"/>
            <family val="2"/>
          </rPr>
          <t xml:space="preserve">
At this time England figures included item D19 in the numerator.  At the contract area level, calls originating from an external NHS 111 provider that are assessed by a clinician or clinical provider are excluded from C01 and D01.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8" authorId="0" shapeId="0" xr:uid="{0ED749E4-2730-4D31-89ED-802D3FAEE22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8" authorId="0" shapeId="0" xr:uid="{CDA16095-CFD4-4EE1-8558-A74BFDDA8896}">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Y8" authorId="0" shapeId="0" xr:uid="{0CBC56C3-69E4-4B57-9A2D-345D522217AF}">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sz val="9"/>
            <color indexed="81"/>
            <rFont val="Tahoma"/>
            <family val="2"/>
          </rPr>
          <t xml:space="preserve">
</t>
        </r>
      </text>
    </comment>
    <comment ref="Z8" authorId="0" shapeId="0" xr:uid="{6C12390E-9521-42B7-8B2C-7349A91380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AC8" authorId="0" shapeId="0" xr:uid="{522C6EEB-E93E-4F7C-A332-85033609BB94}">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AD8" authorId="0" shapeId="0" xr:uid="{E4BEFE18-05D9-4CC5-85E1-E2BE9069910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BI8" authorId="1" shapeId="0" xr:uid="{9C3479ED-359D-4B78-B7B4-306E4C232876}">
      <text>
        <r>
          <rPr>
            <b/>
            <sz val="9"/>
            <color indexed="81"/>
            <rFont val="Tahoma"/>
            <family val="2"/>
          </rPr>
          <t>NHSE:
Item definition revised from April 2025; refer to guidance specification</t>
        </r>
        <r>
          <rPr>
            <sz val="9"/>
            <color indexed="81"/>
            <rFont val="Tahoma"/>
            <family val="2"/>
          </rPr>
          <t xml:space="preserve">
</t>
        </r>
      </text>
    </comment>
    <comment ref="BJ8" authorId="1" shapeId="0" xr:uid="{9DEDB44E-FD97-4766-A6C8-BBB1C5F907B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8" authorId="1" shapeId="0" xr:uid="{98F9145F-5251-47D6-BBF0-E087BC127CE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8" authorId="1" shapeId="0" xr:uid="{7889213D-5078-43C1-92E2-257F0CBFF6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8" authorId="1" shapeId="0" xr:uid="{B7D70CD6-10BE-4DFB-B4D9-61CD974956D0}">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8" authorId="1" shapeId="0" xr:uid="{CDE590B0-0529-4C4E-8E54-C7F9A73F3BA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8" authorId="1" shapeId="0" xr:uid="{A94A7676-1848-4B70-A668-170F6854236B}">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8" authorId="1" shapeId="0" xr:uid="{56C2F17C-D56C-401D-8DBD-33BF312E7FE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8" authorId="1" shapeId="0" xr:uid="{D1B06CEB-E8BF-4865-BE6C-B2058F3B1D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8" authorId="1" shapeId="0" xr:uid="{F04F9CFD-FFC3-4210-9D15-4B4C9696FDE4}">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8" authorId="1" shapeId="0" xr:uid="{6B66A00F-EB57-4C45-BA3B-DEB6C3F3210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8" authorId="1" shapeId="0" xr:uid="{B79A2736-5AE1-4AFF-B259-FC720008855E}">
      <text>
        <r>
          <rPr>
            <b/>
            <sz val="9"/>
            <color indexed="81"/>
            <rFont val="Tahoma"/>
            <family val="2"/>
          </rPr>
          <t xml:space="preserve">NHSE:
Item definition revised from April 2025; refer to guidance specification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Hepworth, Neil</author>
    <author>Jamie Giles</author>
    <author>HEPWORTH, Neil (NHS ENGLAND - X24)</author>
  </authors>
  <commentList>
    <comment ref="J7" authorId="0" shapeId="0" xr:uid="{C3ACFB96-3244-4981-A5D4-8252FFE4719C}">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7" authorId="0" shapeId="0" xr:uid="{36639BC2-974F-4435-BBCE-EC13783A16E7}">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Z7" authorId="1" shapeId="0" xr:uid="{2DCCB830-2355-49A3-B0A4-4C0B2933FAC5}">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AD7" authorId="1" shapeId="0" xr:uid="{3BEC7F68-DEFC-4561-8ED8-3549E7225898}">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BI7" authorId="2" shapeId="0" xr:uid="{D4E891FF-EEAF-44D5-A9FA-AF6450C07CC9}">
      <text>
        <r>
          <rPr>
            <b/>
            <sz val="9"/>
            <color indexed="81"/>
            <rFont val="Tahoma"/>
            <family val="2"/>
          </rPr>
          <t>NHSE:
Item definition revised from April 2025; refer to guidance specification</t>
        </r>
        <r>
          <rPr>
            <sz val="9"/>
            <color indexed="81"/>
            <rFont val="Tahoma"/>
            <family val="2"/>
          </rPr>
          <t xml:space="preserve">
</t>
        </r>
      </text>
    </comment>
    <comment ref="BJ7" authorId="2" shapeId="0" xr:uid="{3E34FF9B-21AB-4915-BB84-70EA54327393}">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7" authorId="2" shapeId="0" xr:uid="{0B6B2D48-A495-466F-9A11-37AB0181178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7" authorId="2" shapeId="0" xr:uid="{127AA1B3-AD75-4359-9CE8-EEA6DCB7B2E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7" authorId="2" shapeId="0" xr:uid="{F5E296B4-B7FB-4947-9FEC-439157811245}">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7" authorId="2" shapeId="0" xr:uid="{24003A07-6B58-4EEA-9A77-DC06970C6C6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7" authorId="2" shapeId="0" xr:uid="{750D785A-1955-4160-A7E7-E401D728F797}">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7" authorId="2" shapeId="0" xr:uid="{89AB63C1-CFF0-4857-A193-69F3B4DC52B2}">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7" authorId="2" shapeId="0" xr:uid="{6353DBA8-FD5B-4666-A051-4C19E3097F3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7" authorId="2" shapeId="0" xr:uid="{13FD470B-EFB7-40E4-838E-9046BBB6FB7C}">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7" authorId="2" shapeId="0" xr:uid="{97F9E6BA-A46B-48E1-BBBF-41921D90149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7" authorId="2" shapeId="0" xr:uid="{5455C106-98A2-426A-874D-56C2AFEB85B4}">
      <text>
        <r>
          <rPr>
            <b/>
            <sz val="9"/>
            <color indexed="81"/>
            <rFont val="Tahoma"/>
            <family val="2"/>
          </rPr>
          <t>NHSE:
Item definition revised from April 2025; refer to guidance specification</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765A8E5C-D176-4663-8104-CFD7E6755A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73F73466-4BE8-4FA6-A817-CBFF7635AA15}">
      <text>
        <r>
          <rPr>
            <b/>
            <sz val="9"/>
            <color indexed="81"/>
            <rFont val="Tahoma"/>
            <family val="2"/>
          </rPr>
          <t>NHS 111 Call Receiving Organisation</t>
        </r>
      </text>
    </comment>
    <comment ref="G6" authorId="1" shapeId="0" xr:uid="{BF7F1DCC-350C-4904-8742-D94B6871BD71}">
      <text>
        <r>
          <rPr>
            <b/>
            <sz val="9"/>
            <color indexed="81"/>
            <rFont val="Tahoma"/>
            <family val="2"/>
          </rPr>
          <t>NHS 111 Call Receiving Organisation</t>
        </r>
      </text>
    </comment>
    <comment ref="J6" authorId="1" shapeId="0" xr:uid="{27C1F7BC-92C8-4C6D-A2A0-BB76FCA897BF}">
      <text>
        <r>
          <rPr>
            <b/>
            <sz val="9"/>
            <color indexed="81"/>
            <rFont val="Tahoma"/>
            <family val="2"/>
          </rPr>
          <t>NHS 111 Call Receiving Organisation</t>
        </r>
      </text>
    </comment>
    <comment ref="K6" authorId="1" shapeId="0" xr:uid="{4C71ED0C-A30E-499D-856D-9D4E83171894}">
      <text>
        <r>
          <rPr>
            <b/>
            <sz val="9"/>
            <color indexed="81"/>
            <rFont val="Tahoma"/>
            <family val="2"/>
          </rPr>
          <t>NHS 111 Call Receiving Organisation / CAS</t>
        </r>
      </text>
    </comment>
    <comment ref="T6" authorId="1" shapeId="0" xr:uid="{32F06BC8-8B8F-47AA-BA6F-8CB93B8A1A55}">
      <text>
        <r>
          <rPr>
            <b/>
            <sz val="9"/>
            <color indexed="81"/>
            <rFont val="Tahoma"/>
            <family val="2"/>
          </rPr>
          <t>System</t>
        </r>
        <r>
          <rPr>
            <sz val="9"/>
            <color indexed="81"/>
            <rFont val="Tahoma"/>
            <family val="2"/>
          </rPr>
          <t xml:space="preserve">
</t>
        </r>
      </text>
    </comment>
    <comment ref="W6" authorId="1" shapeId="0" xr:uid="{D6411362-4C5E-43E1-BDC8-CF47334E12C7}">
      <text>
        <r>
          <rPr>
            <b/>
            <sz val="9"/>
            <color indexed="81"/>
            <rFont val="Tahoma"/>
            <family val="2"/>
          </rPr>
          <t>System</t>
        </r>
        <r>
          <rPr>
            <sz val="9"/>
            <color indexed="81"/>
            <rFont val="Tahoma"/>
            <family val="2"/>
          </rPr>
          <t xml:space="preserve">
</t>
        </r>
      </text>
    </comment>
    <comment ref="AB6" authorId="1" shapeId="0" xr:uid="{2672A845-099E-4E50-A19D-6263BF11E88A}">
      <text>
        <r>
          <rPr>
            <b/>
            <sz val="9"/>
            <color indexed="81"/>
            <rFont val="Tahoma"/>
            <family val="2"/>
          </rPr>
          <t>System</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A62184E7-6ED9-43D6-B40B-3716CE9C21BF}">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FEB9D953-6823-4599-A2E2-45EAB3CC6B73}">
      <text>
        <r>
          <rPr>
            <b/>
            <sz val="9"/>
            <color indexed="81"/>
            <rFont val="Tahoma"/>
            <family val="2"/>
          </rPr>
          <t>NHS 111 Call Receiving Organisation</t>
        </r>
      </text>
    </comment>
    <comment ref="G6" authorId="1" shapeId="0" xr:uid="{3B2454C0-D40D-44EC-95FE-94867067DAEE}">
      <text>
        <r>
          <rPr>
            <b/>
            <sz val="9"/>
            <color indexed="81"/>
            <rFont val="Tahoma"/>
            <family val="2"/>
          </rPr>
          <t>NHS 111 Call Receiving Organisation</t>
        </r>
        <r>
          <rPr>
            <sz val="9"/>
            <color indexed="81"/>
            <rFont val="Tahoma"/>
            <family val="2"/>
          </rPr>
          <t xml:space="preserve">
</t>
        </r>
      </text>
    </comment>
    <comment ref="J6" authorId="1" shapeId="0" xr:uid="{A85834E5-4E02-4D7F-9D89-C8B1B6565DE3}">
      <text>
        <r>
          <rPr>
            <b/>
            <sz val="9"/>
            <color indexed="81"/>
            <rFont val="Tahoma"/>
            <family val="2"/>
          </rPr>
          <t>NHS 111 Call Receiving Organisation</t>
        </r>
        <r>
          <rPr>
            <sz val="9"/>
            <color indexed="81"/>
            <rFont val="Tahoma"/>
            <family val="2"/>
          </rPr>
          <t xml:space="preserve">
</t>
        </r>
      </text>
    </comment>
    <comment ref="K6" authorId="1" shapeId="0" xr:uid="{9C918AD4-8923-4F48-A8A5-CB13F4E3794B}">
      <text>
        <r>
          <rPr>
            <b/>
            <sz val="9"/>
            <color indexed="81"/>
            <rFont val="Tahoma"/>
            <family val="2"/>
          </rPr>
          <t>NHS 111 Call Receiving Organisation / CAS</t>
        </r>
        <r>
          <rPr>
            <sz val="9"/>
            <color indexed="81"/>
            <rFont val="Tahoma"/>
            <family val="2"/>
          </rPr>
          <t xml:space="preserve">
</t>
        </r>
      </text>
    </comment>
    <comment ref="T6" authorId="1" shapeId="0" xr:uid="{7C394BB0-D637-45C8-A702-3F9EDF24A750}">
      <text>
        <r>
          <rPr>
            <b/>
            <sz val="9"/>
            <color indexed="81"/>
            <rFont val="Tahoma"/>
            <family val="2"/>
          </rPr>
          <t>System</t>
        </r>
      </text>
    </comment>
    <comment ref="W6" authorId="1" shapeId="0" xr:uid="{4C67CCE5-ABE9-4ECE-8529-385E8F2D9016}">
      <text>
        <r>
          <rPr>
            <b/>
            <sz val="9"/>
            <color indexed="81"/>
            <rFont val="Tahoma"/>
            <family val="2"/>
          </rPr>
          <t>System</t>
        </r>
        <r>
          <rPr>
            <sz val="9"/>
            <color indexed="81"/>
            <rFont val="Tahoma"/>
            <family val="2"/>
          </rPr>
          <t xml:space="preserve">
</t>
        </r>
      </text>
    </comment>
    <comment ref="AB6" authorId="1" shapeId="0" xr:uid="{BBC9F6CE-E02B-4945-A60E-E32E52096129}">
      <text>
        <r>
          <rPr>
            <b/>
            <sz val="9"/>
            <color indexed="81"/>
            <rFont val="Tahoma"/>
            <family val="2"/>
          </rPr>
          <t>System</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B28" authorId="0" shapeId="0" xr:uid="{8594E456-52EF-41ED-88B2-EF8D0BA52EEE}">
      <text>
        <r>
          <rPr>
            <b/>
            <sz val="9"/>
            <color indexed="81"/>
            <rFont val="Tahoma"/>
            <family val="2"/>
          </rPr>
          <t>Medvivo Group changed their name to HealthHero Integrated Care Ltd in June 2025</t>
        </r>
      </text>
    </comment>
    <comment ref="F28" authorId="0" shapeId="0" xr:uid="{D54466C1-522B-4446-B446-E5EAE05FDEAE}">
      <text>
        <r>
          <rPr>
            <b/>
            <sz val="9"/>
            <color indexed="81"/>
            <rFont val="Tahoma"/>
            <family val="2"/>
          </rPr>
          <t>Medvivo Group changed their name to HealthHero Integrated Care Ltd in June 2025</t>
        </r>
      </text>
    </comment>
    <comment ref="G28" authorId="0" shapeId="0" xr:uid="{2905422F-F34D-4A54-9D19-D028590EE3DB}">
      <text>
        <r>
          <rPr>
            <b/>
            <sz val="9"/>
            <color indexed="81"/>
            <rFont val="Tahoma"/>
            <family val="2"/>
          </rPr>
          <t>Medvivo Group changed their name to HealthHero Integrated Care Ltd in June 2025</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E114" authorId="0" shapeId="0" xr:uid="{90036282-F6F2-4F0F-9D85-F56C4F2BDA33}">
      <text>
        <r>
          <rPr>
            <b/>
            <sz val="9"/>
            <color indexed="81"/>
            <rFont val="Tahoma"/>
            <family val="2"/>
          </rPr>
          <t>Medvivo Group changed their name to HealthHero Integrated Care Ltd in June 2025</t>
        </r>
        <r>
          <rPr>
            <sz val="9"/>
            <color indexed="81"/>
            <rFont val="Tahoma"/>
            <family val="2"/>
          </rPr>
          <t xml:space="preserve">
</t>
        </r>
      </text>
    </comment>
    <comment ref="H114" authorId="0" shapeId="0" xr:uid="{0448C2BD-509E-4F5E-BDAF-5A3B2B774FA6}">
      <text>
        <r>
          <rPr>
            <b/>
            <sz val="9"/>
            <color indexed="81"/>
            <rFont val="Tahoma"/>
            <family val="2"/>
          </rPr>
          <t>Medvivo Group changed their name to HealthHero Integrated Care Ltd in June 2025</t>
        </r>
        <r>
          <rPr>
            <sz val="9"/>
            <color indexed="81"/>
            <rFont val="Tahoma"/>
            <family val="2"/>
          </rPr>
          <t xml:space="preserve">
</t>
        </r>
      </text>
    </comment>
    <comment ref="I114" authorId="0" shapeId="0" xr:uid="{09FAEB24-10F8-4F68-AA94-6C557F5D1E7E}">
      <text>
        <r>
          <rPr>
            <b/>
            <sz val="9"/>
            <color indexed="81"/>
            <rFont val="Tahoma"/>
            <family val="2"/>
          </rPr>
          <t>Medvivo Group changed their name to HealthHero Integrated Care Ltd in June 2025</t>
        </r>
      </text>
    </comment>
  </commentList>
</comments>
</file>

<file path=xl/sharedStrings.xml><?xml version="1.0" encoding="utf-8"?>
<sst xmlns="http://schemas.openxmlformats.org/spreadsheetml/2006/main" count="143745" uniqueCount="965">
  <si>
    <t>About the Integrated Urgent Care Aggregate Data Collection (IUC ADC)</t>
  </si>
  <si>
    <t>What is IUC ADC?</t>
  </si>
  <si>
    <t>The IUC ADC monitors the effectiveness of fully integrated urgent care services through the NHS 111 single entry point.  IUC is the provision of a functionally integrated 24/7 urgent care access, clinical advice and treatment service (incorporating NHS 111 and out of hours services).  Organisations collaborate to deliver high quality clinical assessment, advice and treatment to shared standards and processes, with clear accountability and leadership. Central to this is access to a wide range of clinicians; both experienced generalists and specialists. The service also offers advice to health professionals in the community, such as general practitioners, paramedics and emergency technicians, so that no decision needs to be taken in isolation.
IUC services include:
·         the assessment and management of patients by telephone who have called NHS 111.
·         the face-to-face management of patients in any treatment centre (dealing with urgent care), the patient’s residence or other location if required.</t>
  </si>
  <si>
    <t>Data Quality</t>
  </si>
  <si>
    <t xml:space="preserve">Data for the IUC ADC are provided by lead data providers for each integrated urgent care service in England.  It is the responsibility of commissioners of an IUC service to identify lead providers and ensure that data are supplied each month.  While lead providers are responsible for collating and coordinating information for IUC ADC, they are not necessarily contracted to deliver all NHS 111 and out of hours services in the contract area. Integrated Urgent Care is provided by a variety of organisations, including ambulance services, private companies, not for profit organisations and NHS Trusts. The quality of data in this report is therefore dependent upon all parts of the IUC service supplying data to the relevant lead data provider.  </t>
  </si>
  <si>
    <t>Details of comments received from lead data providers about specific aspects of the data quality are provided</t>
  </si>
  <si>
    <t>https://www.england.nhs.uk/statistics/statistical-work-areas/iucadc</t>
  </si>
  <si>
    <t xml:space="preserve">This includes details about missing or incomplete data; we recommend that this information is considered when interpreting results.  </t>
  </si>
  <si>
    <t>Produced by:</t>
  </si>
  <si>
    <t>Publication date:</t>
  </si>
  <si>
    <t>A01</t>
  </si>
  <si>
    <t>A01 / Days</t>
  </si>
  <si>
    <t>B02 / (A03+B02)</t>
  </si>
  <si>
    <t>B06 / A03</t>
  </si>
  <si>
    <t>B01 / A03</t>
  </si>
  <si>
    <t>D01 / C01</t>
  </si>
  <si>
    <t>E02 / C01</t>
  </si>
  <si>
    <t>E03 / C01</t>
  </si>
  <si>
    <t>E17 / (C04+C05)</t>
  </si>
  <si>
    <t>B02</t>
  </si>
  <si>
    <t>A03</t>
  </si>
  <si>
    <t>B06</t>
  </si>
  <si>
    <t>B06/A03</t>
  </si>
  <si>
    <t>B01</t>
  </si>
  <si>
    <t>B01/A03</t>
  </si>
  <si>
    <t>D01</t>
  </si>
  <si>
    <t>C01</t>
  </si>
  <si>
    <t>E02</t>
  </si>
  <si>
    <t>E02/C01</t>
  </si>
  <si>
    <t>E03</t>
  </si>
  <si>
    <t>E03/C01</t>
  </si>
  <si>
    <t>E17</t>
  </si>
  <si>
    <t>C04+C05</t>
  </si>
  <si>
    <t>E17/(C04+C05)</t>
  </si>
  <si>
    <t>Average number of calls received per day</t>
  </si>
  <si>
    <t>Proportion of calls answered within 60 seconds</t>
  </si>
  <si>
    <t>Proportion of calls referred to the ambulance service</t>
  </si>
  <si>
    <t>Proportion of calls recommended to attend an ETC</t>
  </si>
  <si>
    <t>Proportion of callers recommended self-care at the end of clinical input</t>
  </si>
  <si>
    <t>Number of calls received</t>
  </si>
  <si>
    <t>Number of calls abandoned</t>
  </si>
  <si>
    <t>Number of answered calls</t>
  </si>
  <si>
    <t>KPI1 - Proportion of calls abandoned</t>
  </si>
  <si>
    <t>Total time to call answer (seconds)</t>
  </si>
  <si>
    <t>Average time to call answer</t>
  </si>
  <si>
    <t>Number of calls answered within 60 seconds</t>
  </si>
  <si>
    <t>Answered in 60s %</t>
  </si>
  <si>
    <t>Calls assessed by a clinician or Clinical Advisor</t>
  </si>
  <si>
    <t>Number of calls where person triaged</t>
  </si>
  <si>
    <t>% clinical input</t>
  </si>
  <si>
    <t>Number of ambulance dispositions</t>
  </si>
  <si>
    <t>% to ambulance</t>
  </si>
  <si>
    <t>Number of callers recommended to attend an ED</t>
  </si>
  <si>
    <t>% to ED</t>
  </si>
  <si>
    <t>Number of callers recommended self-care at the end of clinical input</t>
  </si>
  <si>
    <t>Number of calls where person triaged by a Clinical Advisor</t>
  </si>
  <si>
    <t>% self-care</t>
  </si>
  <si>
    <t/>
  </si>
  <si>
    <t>Corrected England Total</t>
  </si>
  <si>
    <t>Select</t>
  </si>
  <si>
    <t>A) Demand for IUC Service</t>
  </si>
  <si>
    <t>B) Call Handling</t>
  </si>
  <si>
    <t>C) Call Triage</t>
  </si>
  <si>
    <t>D) Calls with Clinical Input</t>
  </si>
  <si>
    <t>E) IUC Recommendations (Dispositions)</t>
  </si>
  <si>
    <t>E) Validation of Dispositions</t>
  </si>
  <si>
    <t>F) Directory of Services</t>
  </si>
  <si>
    <t>G) IUC Service Integration</t>
  </si>
  <si>
    <t>H) NHS 111 Online Contacts</t>
  </si>
  <si>
    <t>A02</t>
  </si>
  <si>
    <t>B07</t>
  </si>
  <si>
    <t>B08</t>
  </si>
  <si>
    <t>B09</t>
  </si>
  <si>
    <t>B10</t>
  </si>
  <si>
    <t>B11</t>
  </si>
  <si>
    <t>C02</t>
  </si>
  <si>
    <t>C03</t>
  </si>
  <si>
    <t>C04</t>
  </si>
  <si>
    <t>C05</t>
  </si>
  <si>
    <t>C06</t>
  </si>
  <si>
    <t>D10</t>
  </si>
  <si>
    <t>D13</t>
  </si>
  <si>
    <t>D14</t>
  </si>
  <si>
    <t>D20</t>
  </si>
  <si>
    <t>D21</t>
  </si>
  <si>
    <t>D22</t>
  </si>
  <si>
    <t>D23</t>
  </si>
  <si>
    <t>D24</t>
  </si>
  <si>
    <t>D25</t>
  </si>
  <si>
    <t>E01</t>
  </si>
  <si>
    <t>E04</t>
  </si>
  <si>
    <t>E05</t>
  </si>
  <si>
    <t>E12</t>
  </si>
  <si>
    <t>E13</t>
  </si>
  <si>
    <t>E14</t>
  </si>
  <si>
    <t>E15</t>
  </si>
  <si>
    <t>E16</t>
  </si>
  <si>
    <t>E18</t>
  </si>
  <si>
    <t>E19</t>
  </si>
  <si>
    <t>E20</t>
  </si>
  <si>
    <t>E21</t>
  </si>
  <si>
    <t>E22</t>
  </si>
  <si>
    <t>E23</t>
  </si>
  <si>
    <t>E24</t>
  </si>
  <si>
    <t>E25</t>
  </si>
  <si>
    <t>E26</t>
  </si>
  <si>
    <t>E27</t>
  </si>
  <si>
    <t>E28</t>
  </si>
  <si>
    <t>E29</t>
  </si>
  <si>
    <t>E30</t>
  </si>
  <si>
    <t>E31</t>
  </si>
  <si>
    <t>F01</t>
  </si>
  <si>
    <t>F02</t>
  </si>
  <si>
    <t>F03</t>
  </si>
  <si>
    <t>G01</t>
  </si>
  <si>
    <t>G02</t>
  </si>
  <si>
    <t>G03</t>
  </si>
  <si>
    <t>G04</t>
  </si>
  <si>
    <t>G05</t>
  </si>
  <si>
    <t>G06</t>
  </si>
  <si>
    <t>G07</t>
  </si>
  <si>
    <t>G08</t>
  </si>
  <si>
    <t>G09</t>
  </si>
  <si>
    <t>G10</t>
  </si>
  <si>
    <t>G11</t>
  </si>
  <si>
    <t>G12</t>
  </si>
  <si>
    <t>G13</t>
  </si>
  <si>
    <t>G14</t>
  </si>
  <si>
    <t>G15</t>
  </si>
  <si>
    <t>G20</t>
  </si>
  <si>
    <t>G21</t>
  </si>
  <si>
    <t>G22</t>
  </si>
  <si>
    <t>G23</t>
  </si>
  <si>
    <t>H01</t>
  </si>
  <si>
    <t>H02</t>
  </si>
  <si>
    <t>H13</t>
  </si>
  <si>
    <t>H14</t>
  </si>
  <si>
    <t>H15</t>
  </si>
  <si>
    <t>H16</t>
  </si>
  <si>
    <t>H17</t>
  </si>
  <si>
    <t>H18</t>
  </si>
  <si>
    <t>Calls routed through IVR</t>
  </si>
  <si>
    <t>95th centile call answer time (seconds)</t>
  </si>
  <si>
    <t>99th centile call answer time (seconds)</t>
  </si>
  <si>
    <t>Total time of abandoned calls (seconds)</t>
  </si>
  <si>
    <t>Number of calls passed to a clinician or Clinical Advisor for a call back</t>
  </si>
  <si>
    <t>Total call back waiting time (seconds)</t>
  </si>
  <si>
    <t>Number of calls where person triaged by a Service Advisor</t>
  </si>
  <si>
    <t>Number of calls where person triaged by a Health Advisor</t>
  </si>
  <si>
    <t>Number of calls where person triaged by any other Clinician</t>
  </si>
  <si>
    <t>Number of calls where person triaged by another staff type not within the other 4 categories</t>
  </si>
  <si>
    <t xml:space="preserve">Number of calls assessed by a clinician or Clinical Advisor that were warm transferred </t>
  </si>
  <si>
    <t>Number of callers who needed to speak to a clinician or Clinical Advisor within 20 minutes (immediately)</t>
  </si>
  <si>
    <t>Number of callers who needed to speak to a clinician or Clinical Advisor within 20 minutes (immediately), who were warm transferred or received a call back within 20 minutes</t>
  </si>
  <si>
    <t>Average time to clinical assessment for callers requiring assessment within 20 minutes (immediately)</t>
  </si>
  <si>
    <t>95th centile time to clinical assessment for callers requiring assessment within 20 minutes (immediately)</t>
  </si>
  <si>
    <t>Number of callers who needed to speak to a clinician or Clinical Advisor within a timeframe over 20 minutes</t>
  </si>
  <si>
    <t>Number of callers who needed to speak to a clinician or Clinical Advisor within a timeframe over 20 minutes, who were warm transferred or received a call back within the specified timeframe</t>
  </si>
  <si>
    <t>Average time to clinical assessment for callers requiring assessment within a timeframe over 20 minutes</t>
  </si>
  <si>
    <t>95th centile time to clinical assessment for callers requiring assessment within a timeframe over 20 minutes</t>
  </si>
  <si>
    <t>Total number of dispositions</t>
  </si>
  <si>
    <t>Number of callers recommended to attend an ETC</t>
  </si>
  <si>
    <t>Number of callers recommended to attend a Type 1 or 2 ED</t>
  </si>
  <si>
    <t xml:space="preserve">Number of callers recommended to attend Same Day Emergency Care (SDEC) </t>
  </si>
  <si>
    <t>Number of callers recommended to contact or speak to a dental practitioner</t>
  </si>
  <si>
    <t>Number of callers recommended to contact or speak to a pharmacist</t>
  </si>
  <si>
    <t xml:space="preserve">Number of callers recommended repeat prescription medication </t>
  </si>
  <si>
    <t>Number of callers recommended to contact or speak to another service</t>
  </si>
  <si>
    <t>Number of callers recommended self-care</t>
  </si>
  <si>
    <t>Number of callers recommended other outcome</t>
  </si>
  <si>
    <t xml:space="preserve">Number of calls initially given a category 3 or 4 ambulance disposition </t>
  </si>
  <si>
    <t>Number of calls initially given a category 3 or 4 ambulance disposition that are given a cat 1 or 2 ambulance setting disposition after validation</t>
  </si>
  <si>
    <t>Number of calls initially given a category 3 or 4 ambulance disposition that are given a non-ambulance setting disposition after validation</t>
  </si>
  <si>
    <t>Number of calls initially given an ETC disposition</t>
  </si>
  <si>
    <t>Number of calls initially given an ETC disposition that are validated</t>
  </si>
  <si>
    <t>Number of calls initially given an ETC disposition that are given an ambulance setting disposition after validation</t>
  </si>
  <si>
    <t>Number of calls initially given an ETC disposition that are given a lower acuity than an ambulance or ETC disposition after validation</t>
  </si>
  <si>
    <t>Of the number of callers recommended to attend an ETC, for how many was a non-ED selected on DoS</t>
  </si>
  <si>
    <t>Calls where the Directory of Services is opened</t>
  </si>
  <si>
    <t>Directory of Services: no service available other than ED (ED catch-all)</t>
  </si>
  <si>
    <t>Number of calls where caller given an appointment</t>
  </si>
  <si>
    <t>DoS selections – GP Practice or GP access hub</t>
  </si>
  <si>
    <t>Number of calls where the caller was booked into a GP Practice or GP access hub</t>
  </si>
  <si>
    <t>DoS selections – UTC</t>
  </si>
  <si>
    <t>Number of calls where the caller was booked into a UTC</t>
  </si>
  <si>
    <t>DoS selections – Type 1 or 2 ED</t>
  </si>
  <si>
    <t>Number of calls where caller given a booked time slot with a Type 1 or 2 ED</t>
  </si>
  <si>
    <t>DoS selections – SDEC service</t>
  </si>
  <si>
    <t>Number of calls where the caller was booked into an SDEC service</t>
  </si>
  <si>
    <t>Number of calls received by dental services not using DoS</t>
  </si>
  <si>
    <t>Number of calls received by dental services not using DoS that resulted in a booked appointment</t>
  </si>
  <si>
    <t xml:space="preserve">Number of calls where caller given any other appointment </t>
  </si>
  <si>
    <t>Number of calls where repeat prescription medication was issued within your service</t>
  </si>
  <si>
    <t>Number of patients requiring a face to face consultation in their home residence</t>
  </si>
  <si>
    <t>Number of patients receiving a face to face consultation in their home residence within the timeframe agreed</t>
  </si>
  <si>
    <t>Number of NHS 111 Online contacts where person was offered and accepted a call back by a clinician or Clinical Advisor</t>
  </si>
  <si>
    <t>Number of NHS 111 Online contacts that resulted in the person speaking to a clinician or Clinical Advisor</t>
  </si>
  <si>
    <t>Number of NHS 111 Online contacts that resulted in patient requiring a face to face consultation within their home residence</t>
  </si>
  <si>
    <t>Number of NHS 111 Online contacts that resulted in patient requiring a face to face consultation within their home residence, who received a face to face consultation in their home residence within the timeframe agreed</t>
  </si>
  <si>
    <t>Number of NHS 111 Online contacts initially given an ETC disposition which the patient has agreed to clinical contact and provided the necessary information for a callback</t>
  </si>
  <si>
    <t>Number of NHS 111 Online contacts initially given an ETC disposition that are validated</t>
  </si>
  <si>
    <t>England</t>
  </si>
  <si>
    <t>KPI</t>
  </si>
  <si>
    <t>Title</t>
  </si>
  <si>
    <t>Standard</t>
  </si>
  <si>
    <t>Freq.</t>
  </si>
  <si>
    <t>Proportion of calls abandoned</t>
  </si>
  <si>
    <t>≤3%</t>
  </si>
  <si>
    <t>Monthly</t>
  </si>
  <si>
    <t>Average speed to answer calls</t>
  </si>
  <si>
    <t>≤20 seconds</t>
  </si>
  <si>
    <t>95th centile call answer time</t>
  </si>
  <si>
    <t>≤120 seconds</t>
  </si>
  <si>
    <t>Proportion of calls assessed by a clinician or Clinical Advisor</t>
  </si>
  <si>
    <t>Proportion of callers allocated the first service type offered by Directory of Services</t>
  </si>
  <si>
    <t>≥80%</t>
  </si>
  <si>
    <t>≥95%</t>
  </si>
  <si>
    <t>Description and Definitions of the KPIs</t>
  </si>
  <si>
    <t>ADC Ref</t>
  </si>
  <si>
    <t>Frequency</t>
  </si>
  <si>
    <t>Assesses</t>
  </si>
  <si>
    <t>B02/(A03+B02)</t>
  </si>
  <si>
    <t>NHS 111 Call Receiving Organisation</t>
  </si>
  <si>
    <t>Rationale</t>
  </si>
  <si>
    <t>Abandoned calls represent an unquantifiable clinical risk since, by definition, the needs of the caller are not established.</t>
  </si>
  <si>
    <t>Numerator</t>
  </si>
  <si>
    <t>Denominator</t>
  </si>
  <si>
    <t>Source</t>
  </si>
  <si>
    <t>The length of time before a call is answered is an important contributor to the overall patient experience. Prolonged delays in call answer time result in increasing rates of calls abandoned which generates clinical risk.</t>
  </si>
  <si>
    <t>Data Item</t>
  </si>
  <si>
    <t>D01/C01</t>
  </si>
  <si>
    <t>System</t>
  </si>
  <si>
    <t>Standards</t>
  </si>
  <si>
    <t>Proportion of calls assessed by a clinician in agreed timeframe</t>
  </si>
  <si>
    <t>Patients should be assessed within a reasonable time, therefore, time to call back (where this is required) should be monitored.</t>
  </si>
  <si>
    <t>Activity needs to assure the appropriateness of ambulance dispositions.</t>
  </si>
  <si>
    <t>Activity needs to assure the appropriateness of ETC dispositions.</t>
  </si>
  <si>
    <t>F03/F01</t>
  </si>
  <si>
    <t>IUC effectiveness is dependent on commissioning of adequate urgent care services and their inclusion in the Directory of Service (DoS) so that patient choice is respected.</t>
  </si>
  <si>
    <t>Number of calls initially given a category 3 or 4 ambulance disposition that are validated within 30 minutes</t>
  </si>
  <si>
    <t>Calls where the caller is allocated the first service type offered by DoS</t>
  </si>
  <si>
    <t>-----------</t>
  </si>
  <si>
    <t>F03 / F01</t>
  </si>
  <si>
    <t>*</t>
  </si>
  <si>
    <t>Y63</t>
  </si>
  <si>
    <t>North East and Yorkshire</t>
  </si>
  <si>
    <t>Y62</t>
  </si>
  <si>
    <t>North West</t>
  </si>
  <si>
    <t>Y60</t>
  </si>
  <si>
    <t>Midlands</t>
  </si>
  <si>
    <t>Y61</t>
  </si>
  <si>
    <t>East of England</t>
  </si>
  <si>
    <t>Y56</t>
  </si>
  <si>
    <t>London</t>
  </si>
  <si>
    <t>Y59</t>
  </si>
  <si>
    <t>South East</t>
  </si>
  <si>
    <t>Y58</t>
  </si>
  <si>
    <t>South West</t>
  </si>
  <si>
    <t>0DE</t>
  </si>
  <si>
    <t>NBP</t>
  </si>
  <si>
    <t>BRISDOC</t>
  </si>
  <si>
    <t>NQW</t>
  </si>
  <si>
    <t>RDY</t>
  </si>
  <si>
    <t>DHC</t>
  </si>
  <si>
    <t>NNJ</t>
  </si>
  <si>
    <t>DHU</t>
  </si>
  <si>
    <t>Y00415</t>
  </si>
  <si>
    <t>HUC</t>
  </si>
  <si>
    <t>NVE</t>
  </si>
  <si>
    <t>IC24</t>
  </si>
  <si>
    <t>R1F</t>
  </si>
  <si>
    <t>IOW</t>
  </si>
  <si>
    <t>RRU</t>
  </si>
  <si>
    <t>LAS</t>
  </si>
  <si>
    <t>NKB</t>
  </si>
  <si>
    <t>LCW</t>
  </si>
  <si>
    <t>8J296</t>
  </si>
  <si>
    <t>Medvivo</t>
  </si>
  <si>
    <t>00R</t>
  </si>
  <si>
    <t>0CX</t>
  </si>
  <si>
    <t>RX6</t>
  </si>
  <si>
    <t>NEAS</t>
  </si>
  <si>
    <t>0AR</t>
  </si>
  <si>
    <t>NECS</t>
  </si>
  <si>
    <t>52R</t>
  </si>
  <si>
    <t>Notts CCG</t>
  </si>
  <si>
    <t>NTP</t>
  </si>
  <si>
    <t>PPG</t>
  </si>
  <si>
    <t>RYE</t>
  </si>
  <si>
    <t>SCAS</t>
  </si>
  <si>
    <t>RYD</t>
  </si>
  <si>
    <t>SECAmb</t>
  </si>
  <si>
    <t>NLO</t>
  </si>
  <si>
    <t>Vocare</t>
  </si>
  <si>
    <t>RYA</t>
  </si>
  <si>
    <t>WMAS</t>
  </si>
  <si>
    <t>111AA1</t>
  </si>
  <si>
    <t>North East</t>
  </si>
  <si>
    <t>111AI7</t>
  </si>
  <si>
    <t>Yorkshire and Humber (NECS)</t>
  </si>
  <si>
    <t>111AJ3</t>
  </si>
  <si>
    <t>North West including Blackpool (ML CSU)</t>
  </si>
  <si>
    <t>111AC5</t>
  </si>
  <si>
    <t>Cambridgeshire and Peterborough</t>
  </si>
  <si>
    <t>111AG7</t>
  </si>
  <si>
    <t>Luton and Bedfordshire</t>
  </si>
  <si>
    <t>111AH4</t>
  </si>
  <si>
    <t>Mid and South Essex</t>
  </si>
  <si>
    <t>111AC7</t>
  </si>
  <si>
    <t>Milton Keynes</t>
  </si>
  <si>
    <t>111AG8</t>
  </si>
  <si>
    <t>Norfolk including Great Yarmouth and Waveney</t>
  </si>
  <si>
    <t>111AH7</t>
  </si>
  <si>
    <t>North East Essex &amp; Suffolk</t>
  </si>
  <si>
    <t>111AH5</t>
  </si>
  <si>
    <t>North East London</t>
  </si>
  <si>
    <t>111AJ1</t>
  </si>
  <si>
    <t>North West London</t>
  </si>
  <si>
    <t>111AD7</t>
  </si>
  <si>
    <t>South East London</t>
  </si>
  <si>
    <t>South West London</t>
  </si>
  <si>
    <t>111AH9</t>
  </si>
  <si>
    <t>Hampshire and Surrey Heath</t>
  </si>
  <si>
    <t>111AA6</t>
  </si>
  <si>
    <t>Isle of Wight</t>
  </si>
  <si>
    <t>111AI9</t>
  </si>
  <si>
    <t>Kent, Medway &amp; Sussex</t>
  </si>
  <si>
    <t>111AI2</t>
  </si>
  <si>
    <t>Surrey Heartlands</t>
  </si>
  <si>
    <t>111AG9</t>
  </si>
  <si>
    <t>Thames Valley</t>
  </si>
  <si>
    <t>111AI5</t>
  </si>
  <si>
    <t>Bristol, North Somerset &amp; South Gloucestershire (BRISDOC)</t>
  </si>
  <si>
    <t>111AI4</t>
  </si>
  <si>
    <t>Dorset (DHC)</t>
  </si>
  <si>
    <t>D2P2L</t>
  </si>
  <si>
    <t>111AK9</t>
  </si>
  <si>
    <t>South West London (PPG)</t>
  </si>
  <si>
    <t>Data Extract Name</t>
  </si>
  <si>
    <t>Contract Area
Ref Codes</t>
  </si>
  <si>
    <t>Contract Area Name</t>
  </si>
  <si>
    <t>Region Code</t>
  </si>
  <si>
    <t>BRISDOC Healthcare Services Ltd</t>
  </si>
  <si>
    <t>DDOC</t>
  </si>
  <si>
    <t>DHU HealthCare CIC</t>
  </si>
  <si>
    <t>Dorset HealthCare</t>
  </si>
  <si>
    <t>Integrated Care 24 Ltd</t>
  </si>
  <si>
    <t>Mid &amp; South Essex</t>
  </si>
  <si>
    <t>Isle of Wight NHS Trust</t>
  </si>
  <si>
    <t>London Ambulance Service NHS Trust</t>
  </si>
  <si>
    <t>Midlands and Lancashire Commissioning Support Unit (Blackpool)</t>
  </si>
  <si>
    <t>ML CSU</t>
  </si>
  <si>
    <t xml:space="preserve">NHS North Of England Commissioning Support Unit </t>
  </si>
  <si>
    <t>North East And Yorkshire</t>
  </si>
  <si>
    <t>North East Ambulance Service NHS Foundation Trust</t>
  </si>
  <si>
    <t>Practice Plus Group</t>
  </si>
  <si>
    <t>South Central Ambulance Service NHS Foundation Trust</t>
  </si>
  <si>
    <t>South East Coast Ambulance Service NHS Foundation Trust</t>
  </si>
  <si>
    <t>Region</t>
  </si>
  <si>
    <t>NHS IUC / 111 Contract Area code</t>
  </si>
  <si>
    <t>NHS IUC / 111 Contract Area Name</t>
  </si>
  <si>
    <t>NHS 111 Telephony Service Provider Name</t>
  </si>
  <si>
    <t>NHS 111
Service Provider Name abbreviation</t>
  </si>
  <si>
    <t>IUC ADC Lead Data Supplier</t>
  </si>
  <si>
    <t>IUC ADC Lead Data Supplier Abbereviation</t>
  </si>
  <si>
    <t>84H</t>
  </si>
  <si>
    <t>North East Ambulance Service</t>
  </si>
  <si>
    <t>QHM</t>
  </si>
  <si>
    <t>13T</t>
  </si>
  <si>
    <t>99C</t>
  </si>
  <si>
    <t>00L</t>
  </si>
  <si>
    <t>00N</t>
  </si>
  <si>
    <t>00P</t>
  </si>
  <si>
    <t>16C</t>
  </si>
  <si>
    <t>D9Y0V</t>
  </si>
  <si>
    <t>QRL</t>
  </si>
  <si>
    <t>South Central Ambulance Service</t>
  </si>
  <si>
    <t>06K</t>
  </si>
  <si>
    <t>QM7</t>
  </si>
  <si>
    <t>06N</t>
  </si>
  <si>
    <t>06H</t>
  </si>
  <si>
    <t>QUE</t>
  </si>
  <si>
    <t>78H</t>
  </si>
  <si>
    <t>QPM</t>
  </si>
  <si>
    <t>M1J4Y</t>
  </si>
  <si>
    <t>QHG</t>
  </si>
  <si>
    <t>93C</t>
  </si>
  <si>
    <t>QMJ</t>
  </si>
  <si>
    <t>72Q</t>
  </si>
  <si>
    <t>London Ambulance Service</t>
  </si>
  <si>
    <t>QKK</t>
  </si>
  <si>
    <t>11N</t>
  </si>
  <si>
    <t>QT6</t>
  </si>
  <si>
    <t>04Y</t>
  </si>
  <si>
    <t>QNC</t>
  </si>
  <si>
    <t>05D</t>
  </si>
  <si>
    <t>05G</t>
  </si>
  <si>
    <t>05Q</t>
  </si>
  <si>
    <t>05V</t>
  </si>
  <si>
    <t>05W</t>
  </si>
  <si>
    <t>26A</t>
  </si>
  <si>
    <t>Integrated Care 24</t>
  </si>
  <si>
    <t>QMM</t>
  </si>
  <si>
    <t>15A</t>
  </si>
  <si>
    <t>QU9</t>
  </si>
  <si>
    <t>14Y</t>
  </si>
  <si>
    <t>D4U1Y</t>
  </si>
  <si>
    <t>QNQ</t>
  </si>
  <si>
    <t>10Q</t>
  </si>
  <si>
    <t>11M</t>
  </si>
  <si>
    <t>QR1</t>
  </si>
  <si>
    <t>99E</t>
  </si>
  <si>
    <t>QH8</t>
  </si>
  <si>
    <t>99F</t>
  </si>
  <si>
    <t>06Q</t>
  </si>
  <si>
    <t>99G</t>
  </si>
  <si>
    <t>07G</t>
  </si>
  <si>
    <t>A3A8R</t>
  </si>
  <si>
    <t>QMF</t>
  </si>
  <si>
    <t>06L</t>
  </si>
  <si>
    <t>North East Essex and Suffolk</t>
  </si>
  <si>
    <t>QJG</t>
  </si>
  <si>
    <t>06T</t>
  </si>
  <si>
    <t>07K</t>
  </si>
  <si>
    <t>11X</t>
  </si>
  <si>
    <t>QSL</t>
  </si>
  <si>
    <t>10R</t>
  </si>
  <si>
    <t>36L</t>
  </si>
  <si>
    <t>QWE</t>
  </si>
  <si>
    <t>92A</t>
  </si>
  <si>
    <t>QXU</t>
  </si>
  <si>
    <t>07H</t>
  </si>
  <si>
    <t>11J</t>
  </si>
  <si>
    <t>Dorset HeathCare</t>
  </si>
  <si>
    <t>QVV</t>
  </si>
  <si>
    <t>15C</t>
  </si>
  <si>
    <t>Bristol, North Somerset &amp; South Gloucestershire</t>
  </si>
  <si>
    <t>BrisDoc</t>
  </si>
  <si>
    <t>QUY</t>
  </si>
  <si>
    <t>15N</t>
  </si>
  <si>
    <t>QJK</t>
  </si>
  <si>
    <t>02P</t>
  </si>
  <si>
    <t>Yorkshire Ambulance Service</t>
  </si>
  <si>
    <t>YAS</t>
  </si>
  <si>
    <t>NHS North Of England Commissioning Support Unit</t>
  </si>
  <si>
    <t>QF7</t>
  </si>
  <si>
    <t>02Q</t>
  </si>
  <si>
    <t>36J</t>
  </si>
  <si>
    <t>QWO</t>
  </si>
  <si>
    <t>02T</t>
  </si>
  <si>
    <t>02X</t>
  </si>
  <si>
    <t>02Y</t>
  </si>
  <si>
    <t>QOQ</t>
  </si>
  <si>
    <t>03F</t>
  </si>
  <si>
    <t>X2C4Y</t>
  </si>
  <si>
    <t>15F</t>
  </si>
  <si>
    <t>03H</t>
  </si>
  <si>
    <t>03K</t>
  </si>
  <si>
    <t>42D</t>
  </si>
  <si>
    <t>03L</t>
  </si>
  <si>
    <t>03N</t>
  </si>
  <si>
    <t>03Q</t>
  </si>
  <si>
    <t>03R</t>
  </si>
  <si>
    <t>15E</t>
  </si>
  <si>
    <t>QHL</t>
  </si>
  <si>
    <t>QUA</t>
  </si>
  <si>
    <t>B2M3M</t>
  </si>
  <si>
    <t>QWU</t>
  </si>
  <si>
    <t>18C</t>
  </si>
  <si>
    <t>QGH</t>
  </si>
  <si>
    <t>M2L0M</t>
  </si>
  <si>
    <t>QOC</t>
  </si>
  <si>
    <t>09D</t>
  </si>
  <si>
    <t>South East Coast Ambulance Service</t>
  </si>
  <si>
    <t>QNX</t>
  </si>
  <si>
    <t>97R</t>
  </si>
  <si>
    <t>91Q</t>
  </si>
  <si>
    <t>QKS</t>
  </si>
  <si>
    <t>70F</t>
  </si>
  <si>
    <t>W2U3Z</t>
  </si>
  <si>
    <t>QRV</t>
  </si>
  <si>
    <t>92G</t>
  </si>
  <si>
    <t>QOX</t>
  </si>
  <si>
    <t>00Q</t>
  </si>
  <si>
    <t>North West Ambulance Service</t>
  </si>
  <si>
    <t>NWAS</t>
  </si>
  <si>
    <t>NHS Midlands and Lancashire CSU</t>
  </si>
  <si>
    <t>Mid &amp; Lancs CSU</t>
  </si>
  <si>
    <t>QE1</t>
  </si>
  <si>
    <t>00T</t>
  </si>
  <si>
    <t>QOP</t>
  </si>
  <si>
    <t>00V</t>
  </si>
  <si>
    <t>27D</t>
  </si>
  <si>
    <t>QYG</t>
  </si>
  <si>
    <t>00X</t>
  </si>
  <si>
    <t>01A</t>
  </si>
  <si>
    <t>02M</t>
  </si>
  <si>
    <t>01E</t>
  </si>
  <si>
    <t>01F</t>
  </si>
  <si>
    <t>01D</t>
  </si>
  <si>
    <t>01J</t>
  </si>
  <si>
    <t>99A</t>
  </si>
  <si>
    <t>14L</t>
  </si>
  <si>
    <t>01K</t>
  </si>
  <si>
    <t>01H</t>
  </si>
  <si>
    <t>00Y</t>
  </si>
  <si>
    <t>01G</t>
  </si>
  <si>
    <t>01T</t>
  </si>
  <si>
    <t>01V</t>
  </si>
  <si>
    <t>01X</t>
  </si>
  <si>
    <t>01W</t>
  </si>
  <si>
    <t>01Y</t>
  </si>
  <si>
    <t>02A</t>
  </si>
  <si>
    <t>02E</t>
  </si>
  <si>
    <t>02G</t>
  </si>
  <si>
    <t>02H</t>
  </si>
  <si>
    <t>12F</t>
  </si>
  <si>
    <t>QT1</t>
  </si>
  <si>
    <t>71E</t>
  </si>
  <si>
    <t>QJM</t>
  </si>
  <si>
    <t>03W</t>
  </si>
  <si>
    <t>QK1</t>
  </si>
  <si>
    <t>04C</t>
  </si>
  <si>
    <t>04V</t>
  </si>
  <si>
    <t>15M</t>
  </si>
  <si>
    <t>QJ2</t>
  </si>
  <si>
    <t>Validation 1</t>
  </si>
  <si>
    <t>Code/Name concat</t>
  </si>
  <si>
    <t>Validation 3</t>
  </si>
  <si>
    <t>Data Date</t>
  </si>
  <si>
    <t>Publ Date</t>
  </si>
  <si>
    <t>Code</t>
  </si>
  <si>
    <t>Area name</t>
  </si>
  <si>
    <t>RegionCode</t>
  </si>
  <si>
    <t>ProviderCode</t>
  </si>
  <si>
    <t>National</t>
  </si>
  <si>
    <t>ARDEN GEM</t>
  </si>
  <si>
    <t>Total time to call answer</t>
  </si>
  <si>
    <t>99th centile call answer time</t>
  </si>
  <si>
    <t>Total time of abandoned calls</t>
  </si>
  <si>
    <t>Total call back waiting time</t>
  </si>
  <si>
    <t>Area</t>
  </si>
  <si>
    <t>Number of calls initially given a category 3 or 4 ambulance disposition that are validated in over 30 and less than 60 minutes</t>
  </si>
  <si>
    <t>Total wait time to category 3 or 4 ambulance validation</t>
  </si>
  <si>
    <t>Date_deriv</t>
  </si>
  <si>
    <t>REPORTING_PERIOD</t>
  </si>
  <si>
    <t>ORG_CODE</t>
  </si>
  <si>
    <t>ORG_NAME</t>
  </si>
  <si>
    <t>CONTRACT_CODE</t>
  </si>
  <si>
    <t>CONTRACT_NAME</t>
  </si>
  <si>
    <t>ITEM_NUMBER</t>
  </si>
  <si>
    <t>VALUE</t>
  </si>
  <si>
    <t>Region  Code</t>
  </si>
  <si>
    <t>Region Name</t>
  </si>
  <si>
    <t>VALUE_for_KPI</t>
  </si>
  <si>
    <t>Raw data derived</t>
  </si>
  <si>
    <t>Date period derived from raw data</t>
  </si>
  <si>
    <t>Geography code/name derived from ref/contract areas tab (lookup to Contract Code)</t>
  </si>
  <si>
    <t>Sub-ICB
ODS
code</t>
  </si>
  <si>
    <t>Sub-ICB location name</t>
  </si>
  <si>
    <t>Integrated
Care
Board</t>
  </si>
  <si>
    <t>ICB
Code</t>
  </si>
  <si>
    <t>NHS NORTH EAST AND NORTH CUMBRIA ICB - 84H</t>
  </si>
  <si>
    <t>NHS NORTH EAST AND NORTH CUMBRIA INTEGRATED CARE BOARD</t>
  </si>
  <si>
    <t>NHS NORTH EAST AND NORTH CUMBRIA ICB - 13T</t>
  </si>
  <si>
    <t>NHS NORTH EAST AND NORTH CUMBRIA ICB - 99C</t>
  </si>
  <si>
    <t>NHS  NORTH EAST AND NORTH CUMBRIA ICB - 00L</t>
  </si>
  <si>
    <t>NHS NORTH EAST AND NORTH CUMBRIA ICB - 00N</t>
  </si>
  <si>
    <t>NHS NORTH EAST AND NORTH CUMBRIA ICB - 00P</t>
  </si>
  <si>
    <t>NHS NORTH EAST AND NORTH CUMBRIA ICB - 16C</t>
  </si>
  <si>
    <t>NHS HAMPSHIRE AND ISLE OF WIGHT ICB - D9Y0V</t>
  </si>
  <si>
    <t>NHS HAMPSHIRE AND ISLE OF WIGHT INTEGRATED CARE BOARD</t>
  </si>
  <si>
    <t>NHS HERTFORDSHIRE AND WEST ESSEX ICB - 06K</t>
  </si>
  <si>
    <t>NHS HERTFORDSHIRE AND WEST ESSEX INTEGRATED CARE BOARD</t>
  </si>
  <si>
    <t>NHS HERTFORDSHIRE AND WEST ESSEX ICB - 06N</t>
  </si>
  <si>
    <t>NHS CAMBRIDGESHIRE AND PETERBOROUGH ICB - 06H</t>
  </si>
  <si>
    <t>NHS CAMBRIDGESHIRE AND PETERBOROUGH INTEGRATED CARE BOARD</t>
  </si>
  <si>
    <t>NHS NORTHAMPTONSHIRE ICB - 78H</t>
  </si>
  <si>
    <t>DHU Healthcare</t>
  </si>
  <si>
    <t>NHS NORTHAMPTONSHIRE INTEGRATED CARE BOARD</t>
  </si>
  <si>
    <t>NHS BEDFORDSHIRE, LUTON AND MILTON KEYNES ICB - M1J4Y</t>
  </si>
  <si>
    <t>NHS BEDFORDSHIRE, LUTON AND MILTON KEYNES INTEGRATED CARE BOARD</t>
  </si>
  <si>
    <t>NHS NORTH CENTRAL LONDON ICB - 93C</t>
  </si>
  <si>
    <t>NHS NORTH CENTRAL LONDON INTEGRATED CARE BOARD</t>
  </si>
  <si>
    <t>NHS SOUTH EAST LONDON ICB - 72Q</t>
  </si>
  <si>
    <t>NHS SOUTH EAST LONDON INTEGRATED CARE BOARD</t>
  </si>
  <si>
    <t>NHS CORNWALL AND THE ISLES OF SCILLY ICB - 11N</t>
  </si>
  <si>
    <t>NHS CORNWALL AND THE ISLES OF SCILLY INTEGRATED CARE BOARD</t>
  </si>
  <si>
    <t>NHS STAFFORDSHIRE AND STOKE-ON-TRENT ICB - 04Y</t>
  </si>
  <si>
    <t>NHS STAFFORDSHIRE AND STOKE-ON-TRENT INTEGRATED CARE BOARD</t>
  </si>
  <si>
    <t>NHS STAFFORDSHIRE AND STOKE-ON-TRENT ICB - 05D</t>
  </si>
  <si>
    <t>NHS STAFFORDSHIRE AND STOKE-ON-TRENT ICB - 05G</t>
  </si>
  <si>
    <t>NHS STAFFORDSHIRE AND STOKE-ON-TRENT ICB - 05Q</t>
  </si>
  <si>
    <t>NHS STAFFORDSHIRE AND STOKE-ON-TRENT ICB - 05V</t>
  </si>
  <si>
    <t>NHS STAFFORDSHIRE AND STOKE-ON-TRENT ICB - 05W</t>
  </si>
  <si>
    <t>NHS SOUTH WEST LONDON ICB - 36L</t>
  </si>
  <si>
    <t>NHS SOUTH WEST LONDON INTEGRATED CARE BOARD</t>
  </si>
  <si>
    <t>NHS NORFOLK AND WAVENEY ICB - 26A</t>
  </si>
  <si>
    <t>NHS NORFOLK AND WAVENEY INTEGRATED CARE BOARD</t>
  </si>
  <si>
    <t>NHS BUCKINGHAMSHIRE, OXFORDSHIRE AND BERKSHIRE WEST ICB - 15A</t>
  </si>
  <si>
    <t>NHS BUCKINGHAMSHIRE, OXFORDSHIRE AND BERKSHIRE WEST INTEGRATED CARE BOARD</t>
  </si>
  <si>
    <t>NHS BUCKINGHAMSHIRE, OXFORDSHIRE AND BERKSHIRE WEST ICB - 14Y</t>
  </si>
  <si>
    <t>NHS FRIMLEY ICB - D4U1Y</t>
  </si>
  <si>
    <t>NHS FRIMLEY INTEGRATED CARE BOARD</t>
  </si>
  <si>
    <t>NHS BUCKINGHAMSHIRE, OXFORDSHIRE AND BERKSHIRE WEST ICB - 10Q</t>
  </si>
  <si>
    <t>NHS GLOUCESTERSHIRE ICB - 11M</t>
  </si>
  <si>
    <t>NHS GLOUCESTERSHIRE INTEGRATED CARE BOARD</t>
  </si>
  <si>
    <t>NHS MID AND SOUTH ESSEX ICB - 99E</t>
  </si>
  <si>
    <t>NHS MID AND SOUTH ESSEX INTEGRATED CARE BOARD</t>
  </si>
  <si>
    <t>NHS MID AND SOUTH ESSEX ICB - 99F</t>
  </si>
  <si>
    <t>NHS MID AND SOUTH ESSEX ICB - 06Q</t>
  </si>
  <si>
    <t>NHS MID AND SOUTH ESSEX ICB - 99G</t>
  </si>
  <si>
    <t>NHS MID AND SOUTH ESSEX ICB - 07G</t>
  </si>
  <si>
    <t>NHS NORTH EAST LONDON ICB - A3A8R</t>
  </si>
  <si>
    <t>NHS NORTH EAST LONDON INTEGRATED CARE BOARD</t>
  </si>
  <si>
    <t>NHS SUFFOLK AND NORTH EAST ESSEX ICB - 06L</t>
  </si>
  <si>
    <t>NHS SUFFOLK AND NORTH EAST ESSEX INTEGRATED CARE BOARD</t>
  </si>
  <si>
    <t>NHS SUFFOLK AND NORTH EAST ESSEX ICB - 06T</t>
  </si>
  <si>
    <t>NHS SUFFOLK AND NORTH EAST ESSEX ICB - 07K</t>
  </si>
  <si>
    <t>NHS SOMERSET ICB - 11X</t>
  </si>
  <si>
    <t>NHS SOMERSET INTEGRATED CARE BOARD</t>
  </si>
  <si>
    <t>NHS HAMPSHIRE AND ISLE OF WIGHT ICB - 10R</t>
  </si>
  <si>
    <t>NHS SURREY HEARTLANDS  ICB - 92A</t>
  </si>
  <si>
    <t>NHS SURREY HEARTLANDS INTEGRATED CARE BOARD</t>
  </si>
  <si>
    <t>NHS HERTFORDSHIRE AND WEST ESSEX ICB - 07H</t>
  </si>
  <si>
    <t>NHS DORSET ICB - 11J</t>
  </si>
  <si>
    <t>NHS DORSET INTEGRATED CARE BOARD</t>
  </si>
  <si>
    <t>NHS BRISTOL, NORTH SOMERSET AND SOUTH GLOUCESTERSHIRE ICB - 15C</t>
  </si>
  <si>
    <t>NHS BRISTOL, NORTH SOMERSET AND SOUTH GLOUCESTERSHIRE INTEGRATED CARE BOARD</t>
  </si>
  <si>
    <t>NHS DEVON ICB - 15N</t>
  </si>
  <si>
    <t>NHS DEVON INTEGRATED CARE BOARD</t>
  </si>
  <si>
    <t>NHS SOUTH YORKSHIRE ICB - 02P</t>
  </si>
  <si>
    <t>NHS SOUTH YORKSHIRE INTEGRATED CARE BOARD</t>
  </si>
  <si>
    <t>NHS NOTTINGHAM AND NOTTINGHAMSHIRE ICB - 02Q</t>
  </si>
  <si>
    <t>NHS NOTTINGHAM AND NOTTINGHAMSHIRE INTEGRATED CARE BOARD</t>
  </si>
  <si>
    <t>NHS WEST YORKSHIRE ICB - 36J</t>
  </si>
  <si>
    <t>NHS WEST YORKSHIRE INTEGRATED CARE BOARD</t>
  </si>
  <si>
    <t>NHS WEST YORKSHIRE ICB - 02T</t>
  </si>
  <si>
    <t>NHS SOUTH YORKSHIRE ICB - 02X</t>
  </si>
  <si>
    <t>NHS HUMBER AND NORTH YORKSHIRE ICB - 02Y</t>
  </si>
  <si>
    <t>NHS HUMBER AND NORTH YORKSHIRE INTEGRATED CARE BOARD</t>
  </si>
  <si>
    <t>NHS HUMBER AND NORTH YORKSHIRE ICB - 03F</t>
  </si>
  <si>
    <t>NHS WEST YORKSHIRE ICB - X2C4Y</t>
  </si>
  <si>
    <t>NHS WEST YORKSHIRE ICB - 15F</t>
  </si>
  <si>
    <t>NHS HUMBER AND NORTH YORKSHIRE ICB - 03H</t>
  </si>
  <si>
    <t>NHS HUMBER AND NORTH YORKSHIRE ICB - 03K</t>
  </si>
  <si>
    <t>NHS HUMBER AND NORTH YORKSHIRE ICB - 42D</t>
  </si>
  <si>
    <t>NHS SOUTH YORKSHIRE ICB - 03L</t>
  </si>
  <si>
    <t>NHS SOUTH YORKSHIRE ICB - 03N</t>
  </si>
  <si>
    <t>NHS HUMBER AND NORTH YORKSHIRE ICB - 03Q</t>
  </si>
  <si>
    <t>NHS WEST YORKSHIRE ICB - 03R</t>
  </si>
  <si>
    <t>NHS BIRMINGHAM AND SOLIHULL ICB - 15E</t>
  </si>
  <si>
    <t>NHS BLACK COUNTRY ICB - D2P2L</t>
  </si>
  <si>
    <t>NHS BIRMINGHAM AND SOLIHULL INTEGRATED CARE BOARD</t>
  </si>
  <si>
    <t>NHS BLACK COUNTRY INTEGRATED CARE BOARD</t>
  </si>
  <si>
    <t>NHS COVENTRY AND WARWICKSHIRE ICB - B2M3M</t>
  </si>
  <si>
    <t>NHS COVENTRY AND WARWICKSHIRE INTEGRATED CARE BOARD</t>
  </si>
  <si>
    <t>NHS HEREFORDSHIRE AND WORCESTERSHIRE ICB - 18C</t>
  </si>
  <si>
    <t>NHS HEREFORDSHIRE AND WORCESTERSHIRE INTEGRATED CARE BOARD</t>
  </si>
  <si>
    <t>NHS SHROPSHIRE, TELFORD AND WREKIN ICB - M2L0M</t>
  </si>
  <si>
    <t>NHS SHROPSHIRE, TELFORD AND WREKIN INTEGRATED CARE BOARD</t>
  </si>
  <si>
    <t>NHS SUSSEX INTEGRATED CARE BOARD</t>
  </si>
  <si>
    <t>NHS SUSSEX ICB - 97R</t>
  </si>
  <si>
    <t>NHS KENT AND MEDWAY ICB - 91Q</t>
  </si>
  <si>
    <t>NHS KENT AND MEDWAY INTEGRATED CARE BOARD</t>
  </si>
  <si>
    <t>NHS SUSSEX ICB - 70F</t>
  </si>
  <si>
    <t>NHS NORTH WEST LONDON ICB - W2U3Z</t>
  </si>
  <si>
    <t>NHS NORTH WEST LONDON INTEGRATED CARE BOARD</t>
  </si>
  <si>
    <t>NHS BATH AND NORTH EAST SOMERSET, SWINDON AND WILTSHIRE ICB - 92G</t>
  </si>
  <si>
    <t>NHS BATH AND NORTH EAST SOMERSET, SWINDON AND WILTSHIRE INTEGRATED CARE BOARD</t>
  </si>
  <si>
    <t>NHS LANCASHIRE AND SOUTH CUMBRIA ICB - 00Q</t>
  </si>
  <si>
    <t>NHS LANCASHIRE AND SOUTH CUMBRIA INTEGRATED CARE BOARD</t>
  </si>
  <si>
    <t>NHS LANCASHIRE AND SOUTH CUMBRIA ICB - 00R</t>
  </si>
  <si>
    <t>NHS GREATER MANCHESTER ICB - 00T</t>
  </si>
  <si>
    <t>NHS GREATER MANCHESTER INTEGRATED CARE BOARD</t>
  </si>
  <si>
    <t>NHS GREATER MANCHESTER ICB - 00V</t>
  </si>
  <si>
    <t>NHS CHESHIRE AND MERSEYSIDE ICB - 27D</t>
  </si>
  <si>
    <t>NHS CHESHIRE AND MERSEYSIDE INTEGRATED CARE BOARD</t>
  </si>
  <si>
    <t>NHS LANCASHIRE AND SOUTH CUMBRIA ICB - 00X</t>
  </si>
  <si>
    <t>NHS LANCASHIRE AND SOUTH CUMBRIA ICB - 01A</t>
  </si>
  <si>
    <t>NHS LANCASHIRE AND SOUTH CUMBRIA ICB - 02M</t>
  </si>
  <si>
    <t>NHS LANCASHIRE AND SOUTH CUMBRIA ICB - 01E</t>
  </si>
  <si>
    <t>NHS CHESHIRE AND MERSEYSIDE ICB - 01F</t>
  </si>
  <si>
    <t>NHS GREATER MANCHESTER ICB - 01D</t>
  </si>
  <si>
    <t>NHS CHESHIRE AND MERSEYSIDE ICB - 01J</t>
  </si>
  <si>
    <t>NHS CHESHIRE AND MERSEYSIDE ICB - 99A</t>
  </si>
  <si>
    <t>NHS GREATER MANCHESTER ICB - 14L</t>
  </si>
  <si>
    <t>NHS NORTH EAST AND NORTH CUMBRIA ICB - 01H</t>
  </si>
  <si>
    <t>NHS GREATER MANCHESTER ICB - 00Y</t>
  </si>
  <si>
    <t>NHS GREATER MANCHESTER ICB - 01G</t>
  </si>
  <si>
    <t>NHS CHESHIRE AND MERSEYSIDE ICB - 01T</t>
  </si>
  <si>
    <t>NHS CHESHIRE AND MERSEYSIDE ICB - 01V</t>
  </si>
  <si>
    <t>NHS CHESHIRE AND MERSEYSIDE ICB - 01X</t>
  </si>
  <si>
    <t>NHS GREATER MANCHESTER ICB - 01W</t>
  </si>
  <si>
    <t>NHS GREATER MANCHESTER ICB - 01Y</t>
  </si>
  <si>
    <t>NHS GREATER MANCHESTER ICB - 02A</t>
  </si>
  <si>
    <t>NHS CHESHIRE AND MERSEYSIDE ICB - 02E</t>
  </si>
  <si>
    <t>NHS LANCASHIRE AND SOUTH CUMBRIA ICB - 02G</t>
  </si>
  <si>
    <t>NHS GREATER MANCHESTER ICB - 02H</t>
  </si>
  <si>
    <t>NHS CHESHIRE AND MERSEYSIDE ICB - 12F</t>
  </si>
  <si>
    <t>NHS NOTTINGHAM AND NOTTINGHAMSHIRE ICB - 52R</t>
  </si>
  <si>
    <t>NHS LINCOLNSHIRE ICB - 71E</t>
  </si>
  <si>
    <t>NHS LINCOLNSHIRE INTEGRATED CARE BOARD</t>
  </si>
  <si>
    <t>NHS LEICESTER, LEICESTERSHIRE AND RUTLAND ICB - 03W</t>
  </si>
  <si>
    <t>NHS LEICESTER, LEICESTERSHIRE AND RUTLAND INTEGRATED CARE BOARD</t>
  </si>
  <si>
    <t>NHS LEICESTER, LEICESTERSHIRE AND RUTLAND ICB - 04C</t>
  </si>
  <si>
    <t>NHS LEICESTER, LEICESTERSHIRE AND RUTLAND ICB - 04V</t>
  </si>
  <si>
    <t>NHS DERBY AND DERBYSHIRE ICB - 15M</t>
  </si>
  <si>
    <t>NHS DERBY AND DERBYSHIRE INTEGRATED CARE BOARD</t>
  </si>
  <si>
    <t>Average speed to call answer</t>
  </si>
  <si>
    <t>West Midlands ICB</t>
  </si>
  <si>
    <t>Devon (PPG)</t>
  </si>
  <si>
    <t>111AL2</t>
  </si>
  <si>
    <t>Key_Metrics</t>
  </si>
  <si>
    <t>Month</t>
  </si>
  <si>
    <t>Average calls received per day</t>
  </si>
  <si>
    <t>Average calls answered per day</t>
  </si>
  <si>
    <t>Proportion of calls abandoned as %</t>
  </si>
  <si>
    <t>Average calls triaged per day</t>
  </si>
  <si>
    <t>Average calls assessed by a clinician per day</t>
  </si>
  <si>
    <t>Days</t>
  </si>
  <si>
    <t>111AL3</t>
  </si>
  <si>
    <t>Cornwall (HUC)</t>
  </si>
  <si>
    <t>Y99</t>
  </si>
  <si>
    <t>111 National Support</t>
  </si>
  <si>
    <t>111AL5</t>
  </si>
  <si>
    <t>Somerset (HUC)</t>
  </si>
  <si>
    <t>H20</t>
  </si>
  <si>
    <t>H19</t>
  </si>
  <si>
    <t>H22</t>
  </si>
  <si>
    <t>H21</t>
  </si>
  <si>
    <t>Number of NHS 111 Online contacts where person was offered and accepted a call back and needed to speak to a clinician or Clinical Advisor within 20 minutes (immediately), who received a call back within 20 minutes</t>
  </si>
  <si>
    <t>Number of NHS 111 Online contacts where person was offered and accepted a call back and needed to speak to a clinician or Clinical Advisor within 20 minutes (immediately)</t>
  </si>
  <si>
    <t>Number of NHS 111 Online contacts where person was offered and accepted a call back and needed to speak to a clinician or Clinical Advisor within a timeframe over 20 minutes, received a call back within the specified timeframe</t>
  </si>
  <si>
    <t>Number of NHS 111 Online contacts where person was offered and accepted a call back and needed to speak to a clinician or Clinical Advisor within a timeframe over 20 minutes</t>
  </si>
  <si>
    <t>Number of calls initially given an ETC disposition that receive remote clinical intervention</t>
  </si>
  <si>
    <t>Number of calls where the caller was booked into an IUC Treatment Service</t>
  </si>
  <si>
    <t>DoS selections – IUC Treatment Service</t>
  </si>
  <si>
    <t>111AL6</t>
  </si>
  <si>
    <t>BaNES, Swindon &amp; Wiltshire (Medvivo-PPG)</t>
  </si>
  <si>
    <t xml:space="preserve">Number of calls initially given a category 3 or 4 ambulance disposition that  receive remote clinical intervention </t>
  </si>
  <si>
    <t xml:space="preserve">Number of calls initially given a category 3 or 4 ambulance disposition that are given a cat 1 or 2 ambulance setting disposition after receiving remote clinical intervention </t>
  </si>
  <si>
    <t>Total wait time to ETC remote clinical intervention  (seconds)</t>
  </si>
  <si>
    <t>Total wait time to category 3 or 4 ambulance remote clinical intervention (seconds)</t>
  </si>
  <si>
    <t>Number of patients requiring a face to face consultation in an IUC Treatment Service</t>
  </si>
  <si>
    <t>Number of patients receiving a face to face consultation in an IUC Treatment Service within the timeframe agreed</t>
  </si>
  <si>
    <t>Number of NHS 111 Online contacts that resulted in patient requiring a face to face consultation in an IUC Treatment Service</t>
  </si>
  <si>
    <t>Number of NHS 111 Online contacts that resulted in patient requiring a face to face consultation in an IUC Treatment Service, who received a face to face consultation in an IUC Treatment Service in the timeframe agreed</t>
  </si>
  <si>
    <t>Number of NHS 111 Online contacts initially given an ETC disposition that receive remote clinical intervention</t>
  </si>
  <si>
    <t xml:space="preserve">Number of NHS 111 Online contacts where person was offered and accepted a call back and needed to speak to a clinician or Clinical Advisor within a timeframe over 20 minutes </t>
  </si>
  <si>
    <t>Number of NHS 111 Online contacts where person was offered and accepted a call back and needed to speak to a clinician or Clinical Advisor within a timeframe over 20 minutes, who received a call back within the specified timeframe</t>
  </si>
  <si>
    <t>Number of calls initially given a category 3 or 4 ambulance disposition that receive remote clinical intervention</t>
  </si>
  <si>
    <t>Number of calls initially given a category 3 or 4 ambulance disposition that are given a cat 1 or 2 ambulance setting disposition after receiving remote clinical intervention</t>
  </si>
  <si>
    <t>Total wait time to ETC remote clinical intervention (seconds)</t>
  </si>
  <si>
    <t xml:space="preserve">Calls assessed by a clinician or Clinical Advisor </t>
  </si>
  <si>
    <t>Number of calls assessed by a clinician or Clinical Advisor that were warm transferred</t>
  </si>
  <si>
    <t xml:space="preserve">Number of ambulance dispositions </t>
  </si>
  <si>
    <t>Number of callers recommended to attend Same Day Emergency Care (SDEC)</t>
  </si>
  <si>
    <t>Number of callers recommended repeat prescription medication</t>
  </si>
  <si>
    <t>Number of calls initially given a category 3 or 4 ambulance disposition</t>
  </si>
  <si>
    <t>Number of calls initially given a category 3 or 4 ambulance disposition that are validated</t>
  </si>
  <si>
    <t>Total wait time to ETC validation</t>
  </si>
  <si>
    <t>Number of calls where caller given any other appointment</t>
  </si>
  <si>
    <t xml:space="preserve">Number of NHS 111 Online contacts where person was offered and accepted a call back and needed to speak to a clinician or Clinical Advisor within 20 minutes (immediately) </t>
  </si>
  <si>
    <t>Validation 2 (23/24)</t>
  </si>
  <si>
    <t>E20 / E19</t>
  </si>
  <si>
    <r>
      <t>Number of calls initially given a category 3 or 4 ambulance disposition that receive remote clinical intervention within 30 minutes</t>
    </r>
    <r>
      <rPr>
        <vertAlign val="superscript"/>
        <sz val="9"/>
        <rFont val="Arial"/>
        <family val="2"/>
      </rPr>
      <t>1</t>
    </r>
  </si>
  <si>
    <r>
      <t>Number of calls initially given a category 3 or 4 ambulance disposition that receive remote clinical intervention in over 30 and less than 60 minutes</t>
    </r>
    <r>
      <rPr>
        <vertAlign val="superscript"/>
        <sz val="9"/>
        <rFont val="Arial"/>
        <family val="2"/>
      </rPr>
      <t>1</t>
    </r>
  </si>
  <si>
    <t>Note</t>
  </si>
  <si>
    <t>111 Telephony Service Provider</t>
  </si>
  <si>
    <t>IUCADC Lead Data Provider</t>
  </si>
  <si>
    <t>Yorkshire Ambulance Service NHS Foundation Trust</t>
  </si>
  <si>
    <t>North West Ambulance Service NHS Foundation Trust</t>
  </si>
  <si>
    <t>Proportion of call backs assessed by a clinician in agreed timeframe</t>
  </si>
  <si>
    <t>Proportion of calls initially given a category 3 or 4 ambulance disposition that receive remote clinical intervention</t>
  </si>
  <si>
    <t>E20/E19</t>
  </si>
  <si>
    <t>NHS LANCASHIRE AND SOUTH CUMBRIA ICB - 01K</t>
  </si>
  <si>
    <t>NHS SUSSEX ICB - 09D</t>
  </si>
  <si>
    <t>NHS England, 111 Operational Insights Team</t>
  </si>
  <si>
    <t>7 &amp; 8 Wellington Place, Leeds, LS1 4AP</t>
  </si>
  <si>
    <t>111AL7</t>
  </si>
  <si>
    <t>Midlands and Lancashire Commissioning Support Unit (Stoke)</t>
  </si>
  <si>
    <t>ML CSU (Stoke)</t>
  </si>
  <si>
    <t>Supplier</t>
  </si>
  <si>
    <t>ML CSU Stoke</t>
  </si>
  <si>
    <t>Status</t>
  </si>
  <si>
    <t>regulation@statistics.gov.uk</t>
  </si>
  <si>
    <t>or via the OSR website.</t>
  </si>
  <si>
    <t>Our statistical practice is regulated by the Office for Statistics Regulation (OSR). OSR sets the standards of trustworthiness, quality, and value in the Code of Practice for Statistics that all producers of official statistics should adhere to. You are welcome to contact us directly with any comments about how we meet these standards. Alternatively, you can contact OSR by emailing:</t>
  </si>
  <si>
    <t>Geography selection:</t>
  </si>
  <si>
    <t xml:space="preserve">  Key Metrics Chart - geography selector</t>
  </si>
  <si>
    <t xml:space="preserve">  NHS 111 Reporting Contract Areas with associated 111 Telephony Service Providers &amp; IUCADC Lead Data Suppliers</t>
  </si>
  <si>
    <t>Integrated Care Boards (ICBs): NHS 111 / IUC ADC Contract Areas and associated Telephony Service Providers / Lead Data Suppliers</t>
  </si>
  <si>
    <t xml:space="preserve">  Key Peformance Indicators</t>
  </si>
  <si>
    <t xml:space="preserve">                              </t>
  </si>
  <si>
    <r>
      <rPr>
        <vertAlign val="superscript"/>
        <sz val="9"/>
        <rFont val="Arial"/>
        <family val="2"/>
      </rPr>
      <t>1</t>
    </r>
    <r>
      <rPr>
        <sz val="9"/>
        <rFont val="Arial"/>
        <family val="2"/>
      </rPr>
      <t xml:space="preserve"> Number of calls where caller given a booked time slot with a Type 1 or 2 ED</t>
    </r>
  </si>
  <si>
    <t>Footnotes:</t>
  </si>
  <si>
    <t>111AL9</t>
  </si>
  <si>
    <t>North Central London (LAS)</t>
  </si>
  <si>
    <t>111AM1</t>
  </si>
  <si>
    <t>West Essex &amp; Hertfordshire</t>
  </si>
  <si>
    <t>West Essex &amp; Hertofrdhsire</t>
  </si>
  <si>
    <t>RTQ44</t>
  </si>
  <si>
    <t>111AL8</t>
  </si>
  <si>
    <t>Gloucestershire (ICB/IC24)</t>
  </si>
  <si>
    <t>Gloucestershire NHS Trust</t>
  </si>
  <si>
    <t>Definitions changed from April 2025 ; refer to the guidance specification document</t>
  </si>
  <si>
    <t>Definition changed from April 2025</t>
  </si>
  <si>
    <t>E32</t>
  </si>
  <si>
    <t>E33</t>
  </si>
  <si>
    <t>Number of callers recommended to speak to / contact primary care services – bookable dispositions</t>
  </si>
  <si>
    <t>Number of callers recommended to speak to / contact primary care services – unbookable dispositions</t>
  </si>
  <si>
    <t>New April 2025</t>
  </si>
  <si>
    <t>2025/26</t>
  </si>
  <si>
    <t>111AA1 - North East</t>
  </si>
  <si>
    <t>111AI7 - Yorkshire and Humber (NECS)</t>
  </si>
  <si>
    <t>111AJ3 - North West including Blackpool (ML CSU)</t>
  </si>
  <si>
    <t>111AL7 - Midlands</t>
  </si>
  <si>
    <t>111AC5 - Cambridgeshire and Peterborough</t>
  </si>
  <si>
    <t>111AG7 - Luton and Bedfordshire</t>
  </si>
  <si>
    <t>111AH4 - Mid and South Essex</t>
  </si>
  <si>
    <t>111AC7 - Milton Keynes</t>
  </si>
  <si>
    <t>111AG8 - Norfolk including Great Yarmouth and Waveney</t>
  </si>
  <si>
    <t>111AH7 - North East Essex &amp; Suffolk</t>
  </si>
  <si>
    <t>111AM1 - West Essex &amp; Hertfordshire</t>
  </si>
  <si>
    <t>111AL9 - North Central London (LAS)</t>
  </si>
  <si>
    <t>111AH5 - North East London</t>
  </si>
  <si>
    <t>111AJ1 - North West London</t>
  </si>
  <si>
    <t>111AD7 - South East London</t>
  </si>
  <si>
    <t>111AK9 - South West London (PPG)</t>
  </si>
  <si>
    <t>111AH9 - Hampshire and Surrey Heath</t>
  </si>
  <si>
    <t>111AA6 - Isle of Wight</t>
  </si>
  <si>
    <t>111AI9 - Kent, Medway &amp; Sussex</t>
  </si>
  <si>
    <t>111AI2 - Surrey Heartlands</t>
  </si>
  <si>
    <t>111AG9 - Thames Valley</t>
  </si>
  <si>
    <t>111AI5 - Bristol, North Somerset &amp; South Gloucestershire (BRISDOC)</t>
  </si>
  <si>
    <t>111AL3 - Cornwall (HUC)</t>
  </si>
  <si>
    <t>111AL2 - Devon (PPG)</t>
  </si>
  <si>
    <t>111AI4 - Dorset (DHC)</t>
  </si>
  <si>
    <t>111AL8 - Gloucestershire (ICB/IC24)</t>
  </si>
  <si>
    <t>111AL5 - Somerset (HUC)</t>
  </si>
  <si>
    <t>New Apr'25</t>
  </si>
  <si>
    <t>New definition;
see specification</t>
  </si>
  <si>
    <t>2026/27</t>
  </si>
  <si>
    <t>england.999iucdata@nhs.net</t>
  </si>
  <si>
    <t>≥90%</t>
  </si>
  <si>
    <t>Proportion of calls initially given a category 3 or 4 ambulance disposition that receive
remote clinical intervention</t>
  </si>
  <si>
    <t>Proportion of calls initially given an ETC disposition OR category 3 or 4 ambulance disposition
that receive remote clinical intervention</t>
  </si>
  <si>
    <t>B02 Number of calls abandoned.</t>
  </si>
  <si>
    <t>A03 Number of calls answered + B02 Number of calls abandoned.</t>
  </si>
  <si>
    <t>Management Information System.</t>
  </si>
  <si>
    <t>B06 Total time to call answer.</t>
  </si>
  <si>
    <t>A03 Number of answered calls.</t>
  </si>
  <si>
    <t>B07 95th centile call answer time.</t>
  </si>
  <si>
    <t>(D14+H20+D23+H22) /
(D13+H19+D22+H21)</t>
  </si>
  <si>
    <t>a) D14 Number of callers who needed to speak to a clinician or Clinical Advisor within 20 minutes (immediately), who were warm transferred or received a call back within 20 minutes
b) D23 Number of callers who needed to speak to a clinician or Clinical Advisor within a timeframe over 20 minutes, who were warm transferred or received a call back within the specified timeframe
c) H20 Number of NHS 111 Online contacts where person was offered and accepted a call back and needed to speak to a clinician or Clinical Advisor within 20 minutes (immediately), who received a call back within 20 minutes.
d) H22 Number of NHS 111 Online contacts where person was offered and accepted a call back and needed to speak to a clinician or Clinical Advisor within a timeframe over 20 minutes, received a call back within the specified timeframe.</t>
  </si>
  <si>
    <t>a) D13 Number of callers who needed to speak to a clinician or Clinical Advisor within 20 minutes (immediately)
b) D22 Number of callers who needed to speak to a clinician or Clinical Advisor within a timeframe over 20 minutes
c) H19 Number of NHS 111 Online contacts where person was offered and accepted a call back and needed to speak to a clinician or Clinical Advisor within 20 minutes (immediately).
d) H21 Number of NHS 111 Online contacts where person was offered and accepted a call back and needed to speak to a clinician or Clinical Advisor within a timeframe over 20 minutes.</t>
  </si>
  <si>
    <t>E20 Number of calls initially given a category 3 or 4 ambulance disposition that receive remote clinical intervention.</t>
  </si>
  <si>
    <t>E19 Number of calls initially given a category 3 or 4 ambulance disposition.</t>
  </si>
  <si>
    <t>Management Information system.</t>
  </si>
  <si>
    <t>Proportion of calls initially given an ETC OR Category 3 or 4 disposition that receive remote clinical intervention</t>
  </si>
  <si>
    <t>(E27+E20) / 
(E26+E19)</t>
  </si>
  <si>
    <t>E27 Number of calls initially given an ETC disposition that receive remote clinical intervention
E20 Number of calls initially given a category 3 or 4 ambulance disposition that receive remote clinical intervention</t>
  </si>
  <si>
    <t>E26 Number of calls initially given an ETC disposition
E19 Number of calls initially given a category 3 or 4 ambulance disposition</t>
  </si>
  <si>
    <t>F03 Calls where the caller is allocated the first service type offered by DoS.</t>
  </si>
  <si>
    <t>F01 Calls where the Directory of Services is opened.</t>
  </si>
  <si>
    <t>KPI Summary 2025-26  (please also refer to the new specification guidance)</t>
  </si>
  <si>
    <t>KPI 5 - Proportion of calls initially given a category 3 or 4 ambulance disposition that receive remote clinical intervention</t>
  </si>
  <si>
    <t>KPI 3 - 95th centile call answer time</t>
  </si>
  <si>
    <t>KPI 2 - Average speed to answer calls</t>
  </si>
  <si>
    <t>KPI 1 - Proportion of calls abandoned</t>
  </si>
  <si>
    <t>KPI 7 - Proportion of callers allocated the first service type offered by Directory of Services</t>
  </si>
  <si>
    <t>KPI 6 - Proportion of calls initially given an ETC disposition OR category 3 or 4 ambulance disposition that receive remote clinical intervention</t>
  </si>
  <si>
    <t>KPI 4 - Proportion of call backs assessed by a clinician in agreed timeframe</t>
  </si>
  <si>
    <t>2024/25</t>
  </si>
  <si>
    <t>2023/24</t>
  </si>
  <si>
    <t>2022/23</t>
  </si>
  <si>
    <t>2021/22</t>
  </si>
  <si>
    <t>(D01+D19) / C01</t>
  </si>
  <si>
    <t>Proportion of calls assessed by a clinician or Clinical Advisor2</t>
  </si>
  <si>
    <t>KPI 4 - underlying calculation adjusted for missing numerators/denomaintors</t>
  </si>
  <si>
    <t>IUCADC-MONTHLY-APR-2025</t>
  </si>
  <si>
    <t>BRISDOC HEALTHCARE SERVICES LTD</t>
  </si>
  <si>
    <t>ISLE OF WIGHT NHS TRUST</t>
  </si>
  <si>
    <t>Gloucestershire (ICB-IC24) -</t>
  </si>
  <si>
    <t>DHU HEALTH CARE C.I.C</t>
  </si>
  <si>
    <t>-</t>
  </si>
  <si>
    <t>SOUTH CENTRAL AMBULANCE SERVICE NHS FOUNDATION TRUST</t>
  </si>
  <si>
    <t>NORTH EAST AMBULANCE SERVICE NHS FOUNDATION TRUST</t>
  </si>
  <si>
    <t>SOUTH EAST COAST AMBULANCE SERVICE NHS FOUNDATION TRUST</t>
  </si>
  <si>
    <t>PRACTICE PLUS GROUP HOLDINGS</t>
  </si>
  <si>
    <t>LONDON AMBULANCE SERVICE NHS TRUST</t>
  </si>
  <si>
    <t>INTEGRATED CARE 24 LTD</t>
  </si>
  <si>
    <t>DORSET HEALTHCARE UNIVERSITY NHS FOUNDATION TRUST</t>
  </si>
  <si>
    <t xml:space="preserve">Dorset (DHC) </t>
  </si>
  <si>
    <t>KPI 4 - Proportion of calls assessed by a clinician in agreed timeframe</t>
  </si>
  <si>
    <t>KPI 6 - Proportion of calls initially given an ETC OR Category 3 or 4 disposition that receive remote clinical intervention</t>
  </si>
  <si>
    <t>(B04+B05) / (A03+B02)</t>
  </si>
  <si>
    <t>Proportion of answered calls abandoned after waiting more than 30 seconds</t>
  </si>
  <si>
    <t xml:space="preserve">Number of calls initially given a category 3 or 4 ambulance disposition that receive remote clinical intervention </t>
  </si>
  <si>
    <t>NHS 111 Call Receiving Organisation / CAS</t>
  </si>
  <si>
    <t xml:space="preserve">Number of calls initially given a category 3 or 4 ambulance disposition that are given a non-ambulance setting disposition after remote clinical intervention </t>
  </si>
  <si>
    <t xml:space="preserve">Number of calls initially given an ETC disposition that are given an ambulance setting disposition after remote clinical intervention </t>
  </si>
  <si>
    <t xml:space="preserve">Number of calls initially given an ETC disposition that are given a lower acuity than an ambulance or ETC disposition after remote clinical intervention </t>
  </si>
  <si>
    <t>Number of calls initially given a category 3 or 4 ambulance disposition that are given a non-ambulance setting disposition after remote clinical intervention</t>
  </si>
  <si>
    <t>Number of calls initially given an ETC disposition that are given an ambulance setting disposition after remote clinical intervention</t>
  </si>
  <si>
    <t>Number of calls initially given an ETC disposition that are given a lower acuity than an ambulance or ETC disposition after remote clinical intervention</t>
  </si>
  <si>
    <t>BaNES, Swindon &amp; Wiltshire (HealthHero-PPG)</t>
  </si>
  <si>
    <t>HealthHero Integrated Care Ltd</t>
  </si>
  <si>
    <t>HealthHero</t>
  </si>
  <si>
    <t>111AL6 - BaNES, Swindon &amp; Wiltshire (HealthHero-PPG)</t>
  </si>
  <si>
    <t>IUCADC-MONTHLY-MAY-2025</t>
  </si>
  <si>
    <t>E20+E27 / E19+E26</t>
  </si>
  <si>
    <t>D14+H20+D23+H22 / D13+H19+D22+H21</t>
  </si>
  <si>
    <t>IUCADC-MONTHLY-JUN-2025</t>
  </si>
  <si>
    <r>
      <rPr>
        <vertAlign val="superscript"/>
        <sz val="8"/>
        <rFont val="Arial"/>
        <family val="2"/>
      </rPr>
      <t xml:space="preserve">1 </t>
    </r>
    <r>
      <rPr>
        <sz val="8"/>
        <rFont val="Arial"/>
        <family val="2"/>
      </rPr>
      <t>Adjusted data - Contract areas are removed from the calculation where provider did not provide either a numerator or denominator. Any that are 'excluded' will be indicated by a greyed out cell.</t>
    </r>
  </si>
  <si>
    <r>
      <rPr>
        <vertAlign val="superscript"/>
        <sz val="8"/>
        <color theme="1"/>
        <rFont val="Arial"/>
        <family val="2"/>
      </rPr>
      <t>4</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</si>
  <si>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t>IUCADC-MONTHLY-JUL-2025</t>
  </si>
  <si>
    <r>
      <rPr>
        <vertAlign val="superscript"/>
        <sz val="8"/>
        <color theme="1"/>
        <rFont val="Arial"/>
        <family val="2"/>
      </rPr>
      <t>3</t>
    </r>
    <r>
      <rPr>
        <sz val="8"/>
        <color theme="1"/>
        <rFont val="Arial"/>
        <family val="2"/>
      </rPr>
      <t xml:space="preserve"> HUC - the provider continues to harmonise their reporting methods from June 2025 which has affected numerous items to fluctuate month on month for each of its five contract areas.</t>
    </r>
  </si>
  <si>
    <r>
      <rPr>
        <vertAlign val="superscript"/>
        <sz val="8"/>
        <color theme="1"/>
        <rFont val="Arial"/>
        <family val="2"/>
      </rPr>
      <t>1</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</si>
  <si>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t>Footnote:</t>
  </si>
  <si>
    <r>
      <rPr>
        <vertAlign val="superscript"/>
        <sz val="8"/>
        <color theme="1"/>
        <rFont val="Arial"/>
        <family val="2"/>
      </rPr>
      <t xml:space="preserve">2 </t>
    </r>
    <r>
      <rPr>
        <sz val="8"/>
        <color theme="1"/>
        <rFont val="Arial"/>
        <family val="2"/>
      </rPr>
      <t>A cyber-attack on 4th August 2022 caused a major outage on the Adastra system used by many IUC service providers.  This had a widespread impact on the IUC service with many providers relying on paper record-keeping from that date onwards during August.  Besides impacting service delivery in August, ongoing reporting issues have resulted in missing or under-reported data for some contract areas and caution should be taken when interpreting figures from August to November 2022.</t>
    </r>
  </si>
  <si>
    <r>
      <rPr>
        <vertAlign val="superscript"/>
        <sz val="8"/>
        <color theme="1"/>
        <rFont val="Arial"/>
        <family val="2"/>
      </rPr>
      <t>2</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</si>
  <si>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t>IUCADC-MONTHLY-AUG-2025</t>
  </si>
  <si>
    <t>1 Adjusted data - Contract areas are removed from the calculation where provider did not provide either a numerator or denominator. Any that are 'excluded' will be indicated by a greyed out cell.</t>
  </si>
  <si>
    <t>IUCADC-MONTHLY-SEP-2025</t>
  </si>
  <si>
    <r>
      <rPr>
        <vertAlign val="superscript"/>
        <sz val="8"/>
        <color theme="1"/>
        <rFont val="Arial"/>
        <family val="2"/>
      </rPr>
      <t>5</t>
    </r>
    <r>
      <rPr>
        <sz val="8"/>
        <color theme="1"/>
        <rFont val="Arial"/>
        <family val="2"/>
      </rPr>
      <t xml:space="preserve"> The North West including Blackpool (ML CSU) portion of data supplied by NWAS includes estimates for all items for the July and August 2025 submissions. This being due to on-going system issues.</t>
    </r>
  </si>
  <si>
    <r>
      <rPr>
        <vertAlign val="superscript"/>
        <sz val="8"/>
        <color theme="1"/>
        <rFont val="Arial"/>
        <family val="2"/>
      </rPr>
      <t>2</t>
    </r>
    <r>
      <rPr>
        <sz val="8"/>
        <color theme="1"/>
        <rFont val="Arial"/>
        <family val="2"/>
      </rPr>
      <t xml:space="preserve"> Brisdoc - June 2025's item C02 (Number of calls where person triaged by a Service Advisor) value was skewed by a repeat nuisance caller, which saw usual monthly numbers approximately double in size.</t>
    </r>
  </si>
  <si>
    <r>
      <rPr>
        <vertAlign val="superscript"/>
        <sz val="8"/>
        <color theme="1"/>
        <rFont val="Arial"/>
        <family val="2"/>
      </rPr>
      <t>7</t>
    </r>
    <r>
      <rPr>
        <sz val="8"/>
        <color theme="1"/>
        <rFont val="Arial"/>
        <family val="2"/>
      </rPr>
      <t xml:space="preserve"> Brisdoc's Bristol, North Somerset &amp; South Gloucestershire contract area has some partial (for August 2025) and missing (for September-August 2025) data for a handful of items (G20-G23 &amp; H14). Brisdoc is awaiting these data from a new system currently in the process of being implemented. This will be addressed in the next revisions window.</t>
    </r>
  </si>
  <si>
    <t>IUCADC-MONTHLY-OCT-2025</t>
  </si>
  <si>
    <r>
      <rPr>
        <vertAlign val="superscript"/>
        <sz val="8"/>
        <color theme="1"/>
        <rFont val="Arial"/>
        <family val="2"/>
      </rPr>
      <t xml:space="preserve">1 </t>
    </r>
    <r>
      <rPr>
        <sz val="8"/>
        <color theme="1"/>
        <rFont val="Arial"/>
        <family val="2"/>
      </rPr>
      <t xml:space="preserve">Adjusted data - Contract areas have been removed from the calculation where provider did not provide either a numerator or denominator. </t>
    </r>
  </si>
  <si>
    <r>
      <rPr>
        <vertAlign val="superscript"/>
        <sz val="8"/>
        <color theme="1"/>
        <rFont val="Arial"/>
        <family val="2"/>
      </rPr>
      <t>6</t>
    </r>
    <r>
      <rPr>
        <sz val="8"/>
        <color theme="1"/>
        <rFont val="Arial"/>
        <family val="2"/>
      </rPr>
      <t xml:space="preserve"> PPG's North East Essex &amp; Suffolk (111AH7) contract area has seen a significant reduction in the number of UTC (G07) and ED (G09) bookings from August 2025. The was due to concerns of conflict between patients and 
staff due to ‘arrival slot times’ being given within IUC and then this not bearing a resemblance to the time they were seen in the departments of these booking facilitities. Commisioners therefore took the decision to turn off these booking facilities.</t>
    </r>
  </si>
  <si>
    <r>
      <rPr>
        <vertAlign val="superscript"/>
        <sz val="8"/>
        <color theme="1"/>
        <rFont val="Arial"/>
        <family val="2"/>
      </rPr>
      <t>8</t>
    </r>
    <r>
      <rPr>
        <sz val="8"/>
        <color theme="1"/>
        <rFont val="Arial"/>
        <family val="2"/>
      </rPr>
      <t xml:space="preserve"> The four LAS contract areas have all seen a significant increase for item E12 (Number of callers recommended to contact or speak to a dental practitioner) between August and September 2025. Explanation as follows: Previously, a percentage of dental calls were being transferred to Smile Dental directly through the IVR overnight, but during the day LAS would transfer the patients to SMILE via a London based triage system (which was then used to inform the Pathways Lite module and signed off by Pathways) to submit cases direct to SMILE (Adastra to Adastra). We have now changed the process to align with national processes. Dental Calls are now going through Pathways Lite Triage and transferred to Smile – if appropriate – via the DOS. This also affects PPG's South West London contract area.
Update from LAS in October's data publication: there were technical issues with the Smile data supply for September 2025 – which has since been corrected and will be provided when revisions windows are available. This affects items G12 &amp; G13. The October figures reflect the correct activity for the month.</t>
    </r>
  </si>
  <si>
    <r>
      <rPr>
        <vertAlign val="superscript"/>
        <sz val="8"/>
        <color theme="1"/>
        <rFont val="Arial"/>
        <family val="2"/>
      </rPr>
      <t>9</t>
    </r>
    <r>
      <rPr>
        <sz val="8"/>
        <color theme="1"/>
        <rFont val="Arial"/>
        <family val="2"/>
      </rPr>
      <t xml:space="preserve"> LAS's South East London contract area has seen its ED/UTC combined DoS profiles spilt into two separate profiles from the 1st of October 2025, which explains the significant changes in ED and UTC referral numbers (items affected E31, G06, G07, G08, G09).</t>
    </r>
  </si>
  <si>
    <t>IUCADC-MONTHLY-NOV-2025</t>
  </si>
  <si>
    <r>
      <rPr>
        <vertAlign val="superscript"/>
        <sz val="8"/>
        <color theme="1"/>
        <rFont val="Arial"/>
        <family val="2"/>
      </rPr>
      <t>10</t>
    </r>
    <r>
      <rPr>
        <sz val="8"/>
        <color theme="1"/>
        <rFont val="Arial"/>
        <family val="2"/>
      </rPr>
      <t xml:space="preserve"> SCAS - November 2025 saw an increase in demand for G02 and G03 for both Hampshire &amp; Surrey Heath and Thames Valley contract areas. After investigating, we found these services are in-hours GP led CAS services, usually operated by the same provider as the respective local GP OOH service. We are unable to put these under the ‘IUC Clinical Assessment’ service type as it would pose DoS ranking issues between the in-hours and out-of-hours period, and will therefore continue to report them under G02 and G03.</t>
    </r>
  </si>
  <si>
    <r>
      <rPr>
        <vertAlign val="superscript"/>
        <sz val="8"/>
        <color theme="1"/>
        <rFont val="Arial"/>
        <family val="2"/>
      </rPr>
      <t>11</t>
    </r>
    <r>
      <rPr>
        <sz val="8"/>
        <color theme="1"/>
        <rFont val="Arial"/>
        <family val="2"/>
      </rPr>
      <t xml:space="preserve"> NEAS - Due to delays in receiving data from the subcontractors, November 2025's submission only contains data for NEAS activity.</t>
    </r>
  </si>
  <si>
    <r>
      <rPr>
        <vertAlign val="superscript"/>
        <sz val="8"/>
        <color theme="1"/>
        <rFont val="Arial"/>
        <family val="2"/>
      </rPr>
      <t>13</t>
    </r>
    <r>
      <rPr>
        <sz val="8"/>
        <color theme="1"/>
        <rFont val="Arial"/>
        <family val="2"/>
      </rPr>
      <t xml:space="preserve"> IC24's Mid and South Essex contract area (re item G15) – The following was provided alongside November 2025 data: This has been consistently misreported.  They were reporting all repeated prescription final DX codes rather than those that were dispensed by IC24.  Previous published data will be corrected during the next period of revisions.</t>
    </r>
  </si>
  <si>
    <r>
      <rPr>
        <vertAlign val="superscript"/>
        <sz val="8"/>
        <color theme="1"/>
        <rFont val="Arial"/>
        <family val="2"/>
      </rPr>
      <t>12</t>
    </r>
    <r>
      <rPr>
        <sz val="8"/>
        <color theme="1"/>
        <rFont val="Arial"/>
        <family val="2"/>
      </rPr>
      <t xml:space="preserve"> IC24's Norfolk inc. Great Yarmouth and Waveney contract area (re item G14) – The following was provided alongside November 2025 data: The reporting system looks at the final DoS service selected within the patient journey and whether an appointment was booked then. This is then mapped to the booking items and all “other” appointments booked are mapped to G14.  The uptake by CAS booking is the reason for the increase in numbers of G14. This is implemented across all IC24 services.</t>
    </r>
  </si>
  <si>
    <r>
      <rPr>
        <vertAlign val="superscript"/>
        <sz val="8"/>
        <color theme="1"/>
        <rFont val="Arial"/>
        <family val="2"/>
      </rPr>
      <t>14</t>
    </r>
    <r>
      <rPr>
        <sz val="8"/>
        <color theme="1"/>
        <rFont val="Arial"/>
        <family val="2"/>
      </rPr>
      <t xml:space="preserve"> NECS (Yorkshire &amp; Humber contract area) - for items E21 &amp; E24 - The following was provided alongside November 2025 data: To ensure a consistent response for our patients we have started to align our Cat 3 validation process with that of our colleagues in the Emergency Operations Centre at YAS who have now completed the transition over to NHS Pathways for 999 callers. This change will see more cases in the IUC service being queued for a full clinical assessment prior to dispatching a response.</t>
    </r>
  </si>
  <si>
    <t>IUCADC-MONTHLY-DEC-2025</t>
  </si>
  <si>
    <r>
      <rPr>
        <vertAlign val="superscript"/>
        <sz val="8"/>
        <color theme="1"/>
        <rFont val="Arial"/>
        <family val="2"/>
      </rPr>
      <t>15</t>
    </r>
    <r>
      <rPr>
        <sz val="8"/>
        <color theme="1"/>
        <rFont val="Arial"/>
        <family val="2"/>
      </rPr>
      <t xml:space="preserve"> Dorset (DHC) - for items G04 and G05 - IUC Treatment Centres. Now able to align bookings more accurately to these metrics from December 2025. They intend retrospectively amending prior months (April 2025 onwards) in the next batch of revisions.</t>
    </r>
  </si>
  <si>
    <r>
      <rPr>
        <vertAlign val="superscript"/>
        <sz val="8"/>
        <color theme="1"/>
        <rFont val="Arial"/>
        <family val="2"/>
      </rPr>
      <t>17</t>
    </r>
    <r>
      <rPr>
        <sz val="8"/>
        <color theme="1"/>
        <rFont val="Arial"/>
        <family val="2"/>
      </rPr>
      <t xml:space="preserve"> The four LAS contract areas have all seen a significant decrease for item G15 (Bookings for repeat prescription medication) for December 2025. An issue arose from 8th December onwards where one service type was reporting zero bookings. It was not possible for LAS to amend this in time for December publication but will corrected when the revisions window for this period goes live.</t>
    </r>
  </si>
  <si>
    <r>
      <rPr>
        <vertAlign val="superscript"/>
        <sz val="8"/>
        <color theme="1"/>
        <rFont val="Arial"/>
        <family val="2"/>
      </rPr>
      <t>16</t>
    </r>
    <r>
      <rPr>
        <sz val="8"/>
        <color theme="1"/>
        <rFont val="Arial"/>
        <family val="2"/>
      </rPr>
      <t xml:space="preserve"> LAS's South East London contract area - item G09 for December 2025. UTC/ED bookings at QEH, Greenwich, erroneously stopped taking appointments from the 1st December and numbers for this item were significantly lower than normal.</t>
    </r>
  </si>
  <si>
    <r>
      <rPr>
        <vertAlign val="superscript"/>
        <sz val="8"/>
        <color theme="1"/>
        <rFont val="Arial"/>
        <family val="2"/>
      </rPr>
      <t>5</t>
    </r>
    <r>
      <rPr>
        <sz val="8"/>
        <color theme="1"/>
        <rFont val="Arial"/>
        <family val="2"/>
      </rPr>
      <t xml:space="preserve"> The North West including Blackpool (ML CSU) portion of data supplied by NWAS includes estimates for all items for the July and August 2025 submissions due to on-going systemic issues.</t>
    </r>
  </si>
  <si>
    <r>
      <rPr>
        <vertAlign val="superscript"/>
        <sz val="8"/>
        <color theme="1"/>
        <rFont val="Arial"/>
        <family val="2"/>
      </rPr>
      <t>6</t>
    </r>
    <r>
      <rPr>
        <sz val="8"/>
        <color theme="1"/>
        <rFont val="Arial"/>
        <family val="2"/>
      </rPr>
      <t xml:space="preserve"> NEAS - Due to delays in receiving data from the subcontractors, November 2025's submission only contains data for NEAS activity.</t>
    </r>
  </si>
  <si>
    <t>IUCADC-MONTHLY-JAN-2026</t>
  </si>
  <si>
    <r>
      <rPr>
        <vertAlign val="superscript"/>
        <sz val="8"/>
        <color theme="1"/>
        <rFont val="Arial"/>
        <family val="2"/>
      </rPr>
      <t>11</t>
    </r>
    <r>
      <rPr>
        <sz val="8"/>
        <color theme="1"/>
        <rFont val="Arial"/>
        <family val="2"/>
      </rPr>
      <t xml:space="preserve"> NEAS - Due to delays in receiving data from the subcontractors, November 2025 onwards submissions only contain data for NEAS activity.</t>
    </r>
  </si>
  <si>
    <r>
      <rPr>
        <vertAlign val="superscript"/>
        <sz val="8"/>
        <color theme="1"/>
        <rFont val="Arial"/>
        <family val="2"/>
      </rPr>
      <t>18</t>
    </r>
    <r>
      <rPr>
        <sz val="8"/>
        <color theme="1"/>
        <rFont val="Arial"/>
        <family val="2"/>
      </rPr>
      <t xml:space="preserve"> DHU's Milton Keynes contract area has seen a drop in Type 1 or 2 ED Bookings (item G09) in recent months. In January 2026 DHU confirmed this was caused by a drop in ED bookings from referrals to the MK GP OOH service, which historically has made up the bulk of MK ED bookings.</t>
    </r>
  </si>
  <si>
    <r>
      <rPr>
        <vertAlign val="superscript"/>
        <sz val="8"/>
        <color theme="1"/>
        <rFont val="Arial"/>
        <family val="2"/>
      </rPr>
      <t>19</t>
    </r>
    <r>
      <rPr>
        <sz val="8"/>
        <color theme="1"/>
        <rFont val="Arial"/>
        <family val="2"/>
      </rPr>
      <t xml:space="preserve"> HUC's Somerset contract area has seen a huge uplift in numbers for bokings into a UTC (item G07) in January 2026. HUC confirmed that since 19th January, the service has been able to direct-book into Somerset UTC, this will be a continuing pattern going forward.</t>
    </r>
  </si>
  <si>
    <r>
      <rPr>
        <vertAlign val="superscript"/>
        <sz val="8"/>
        <color theme="1"/>
        <rFont val="Arial"/>
        <family val="2"/>
      </rPr>
      <t>7</t>
    </r>
    <r>
      <rPr>
        <sz val="8"/>
        <color theme="1"/>
        <rFont val="Arial"/>
        <family val="2"/>
      </rPr>
      <t xml:space="preserve"> LAS have amended their telephony methodology for all four of its contract areas.  Items B01, B06, B07, B08, B09 have seen significant increases - this is due to changes in how LAS telephony figures are calculated as LAS identified  these metrics had been reported incorrectly. These metrics now align to the ADC Specification. Also, G15: significant increases - LAS found that this metric was not being reported accurately and have now aligned it to the ADC specification. </t>
    </r>
  </si>
  <si>
    <t>8 The Gloucestershire ICB/IC24 contract area provided revisions for April-September 2025 in the allotted revisions window, however, some centile data (D20, D21 &amp; D25) were incorrect. These data were updated by Gloucestershire's telephony provider just before the revisions window was due to close, meaning Gloucestershire providers did not have time to provide the corrected values for these items.</t>
  </si>
  <si>
    <r>
      <rPr>
        <vertAlign val="superscript"/>
        <sz val="8"/>
        <color theme="1"/>
        <rFont val="Arial"/>
        <family val="2"/>
      </rPr>
      <t>7</t>
    </r>
    <r>
      <rPr>
        <sz val="8"/>
        <color theme="1"/>
        <rFont val="Arial"/>
        <family val="2"/>
      </rPr>
      <t xml:space="preserve"> LAS have amended their telephony methodology for all four of its contract areas.  Items B01, B06, B07, B08, B09 have seen significant increases - this is due to changes in how LAS telephony figures are calculated as LAS identified  these metrics had been reported incorrectly. These metrics now align to the ADC Specification.
 Also, G15: significant increases - LAS found that this metric was not being reported accurately and have now aligned it to the ADC specification. </t>
    </r>
  </si>
  <si>
    <r>
      <rPr>
        <vertAlign val="superscript"/>
        <sz val="8"/>
        <color theme="1"/>
        <rFont val="Arial"/>
        <family val="2"/>
      </rPr>
      <t>20</t>
    </r>
    <r>
      <rPr>
        <sz val="8"/>
        <color theme="1"/>
        <rFont val="Arial"/>
        <family val="2"/>
      </rPr>
      <t xml:space="preserve"> HUC's Cambridge &amp; Peterborough contract area has seen significant drops in its UTC selections (G06) and UTC bookings (G07) in January. HUC confirmed that they had not been advised of any changes to the DoS profile for Addenbrookes Hospital (the main destination for direct-booked appointments that are counted as G07) – but it currently appears to be switched off. It's expected that these numbers will go back up once the profile is reinstated but HUC are still waiting for this to be communicated.</t>
    </r>
  </si>
  <si>
    <r>
      <rPr>
        <vertAlign val="superscript"/>
        <sz val="8"/>
        <color theme="1"/>
        <rFont val="Arial"/>
        <family val="2"/>
      </rPr>
      <t>21</t>
    </r>
    <r>
      <rPr>
        <sz val="8"/>
        <color theme="1"/>
        <rFont val="Arial"/>
        <family val="2"/>
      </rPr>
      <t xml:space="preserve"> LAS have amended their telephony methodology for all four of its contract areas.  Items B01, B06, B07, B08, B09 have seen significant increases - this is due to changes in how LAS telephony figures are calculated as LAS identified  these metrics had been reported incorrectly. These metrics now align to the ADC Specification. Also, G15: significant increases - LAS found that this metric was not being reported accurately and have now aligned it to the ADC specification. </t>
    </r>
  </si>
  <si>
    <r>
      <rPr>
        <vertAlign val="superscript"/>
        <sz val="8"/>
        <color theme="1"/>
        <rFont val="Arial"/>
        <family val="2"/>
      </rPr>
      <t>22</t>
    </r>
    <r>
      <rPr>
        <sz val="8"/>
        <color theme="1"/>
        <rFont val="Arial"/>
        <family val="2"/>
      </rPr>
      <t xml:space="preserve"> LAS's North West London's contract area's total wait time to ETC remote clinical intervention (item E30) had a significant drop in Dec'25 and also Jan'26. LAS confirmed that on 17th Dec 2025 – NWL Commissioners introduced changes to the ED Validation DoS profile, removing some of the injury codes.</t>
    </r>
  </si>
  <si>
    <r>
      <rPr>
        <vertAlign val="superscript"/>
        <sz val="8"/>
        <color theme="1"/>
        <rFont val="Arial"/>
        <family val="2"/>
      </rPr>
      <t>23</t>
    </r>
    <r>
      <rPr>
        <sz val="8"/>
        <color theme="1"/>
        <rFont val="Arial"/>
        <family val="2"/>
      </rPr>
      <t xml:space="preserve"> HealthHero's BaNES, Swinto &amp; Wiltshire contract area saw a significant increase in callers booked into a UTC (G07) in January 2026. This was due to a UTC just outside the BSW ICB boundary (in Frome - Somerset) being newly opened up for bookings on the DoS – their 111 partner (PPG) are making bookings into this newly available UTC.</t>
    </r>
  </si>
  <si>
    <r>
      <rPr>
        <vertAlign val="superscript"/>
        <sz val="8"/>
        <color theme="1"/>
        <rFont val="Arial"/>
        <family val="2"/>
      </rPr>
      <t>24</t>
    </r>
    <r>
      <rPr>
        <sz val="8"/>
        <color theme="1"/>
        <rFont val="Arial"/>
        <family val="2"/>
      </rPr>
      <t xml:space="preserve"> The Gloucestershire ICB/IC24 contract area provided revisions for April-September 2025 in the allotted revisions window, however, some centile data (D20, D21 &amp; D25) were incorrect. These data were updated by Gloucestershire's telephony provider just before the revisions window was due to close, meaning Gloucestershire providers did not have time to provide the corrected values for these items.</t>
    </r>
  </si>
  <si>
    <r>
      <rPr>
        <vertAlign val="superscript"/>
        <sz val="9"/>
        <color theme="1"/>
        <rFont val="Arial"/>
        <family val="2"/>
      </rPr>
      <t>8</t>
    </r>
    <r>
      <rPr>
        <sz val="8"/>
        <color theme="1"/>
        <rFont val="Arial"/>
        <family val="2"/>
      </rPr>
      <t xml:space="preserve"> The Gloucestershire ICB/IC24 contract area provided revisions for April-September 2025 in the allotted revisions window, however, some centile data (D20, D21 &amp; D25) were incorrect. These data were updated by Gloucestershire's telephony provider just before the revisions window was due to close, meaning Gloucestershire
 providers did not have time to provide the corrected values for these items.</t>
    </r>
  </si>
  <si>
    <r>
      <t xml:space="preserve">  Integrated Urgent Care Aggregate Data Collection KPIs: Month Selector</t>
    </r>
    <r>
      <rPr>
        <b/>
        <sz val="10"/>
        <color theme="1"/>
        <rFont val="Arial"/>
        <family val="2"/>
      </rPr>
      <t xml:space="preserve"> </t>
    </r>
    <r>
      <rPr>
        <b/>
        <vertAlign val="superscript"/>
        <sz val="10"/>
        <color theme="0"/>
        <rFont val="Arial"/>
        <family val="2"/>
      </rPr>
      <t>1 to 8</t>
    </r>
  </si>
  <si>
    <r>
      <t xml:space="preserve">  Integrated Urgent Care Aggregate Data Collection KPIs: Geography Selector</t>
    </r>
    <r>
      <rPr>
        <b/>
        <sz val="10"/>
        <color theme="1"/>
        <rFont val="Arial"/>
        <family val="2"/>
      </rPr>
      <t xml:space="preserve"> </t>
    </r>
    <r>
      <rPr>
        <b/>
        <vertAlign val="superscript"/>
        <sz val="10"/>
        <color theme="0"/>
        <rFont val="Arial"/>
        <family val="2"/>
      </rPr>
      <t>1 to 8</t>
    </r>
  </si>
  <si>
    <r>
      <t xml:space="preserve">  Integrated Urgent Care Aggregate Data Collection: Geography Selector</t>
    </r>
    <r>
      <rPr>
        <b/>
        <vertAlign val="superscript"/>
        <sz val="10"/>
        <color theme="0"/>
        <rFont val="Arial"/>
        <family val="2"/>
      </rPr>
      <t xml:space="preserve"> 1 to 24</t>
    </r>
  </si>
  <si>
    <r>
      <t xml:space="preserve">  Integrated Urgent Care Aggregate Data Collection: Month Selector </t>
    </r>
    <r>
      <rPr>
        <b/>
        <vertAlign val="superscript"/>
        <sz val="10"/>
        <color theme="0"/>
        <rFont val="Arial"/>
        <family val="2"/>
      </rPr>
      <t>1 to 24</t>
    </r>
  </si>
  <si>
    <r>
      <t xml:space="preserve">  Integrated Urgent Care Aggregate Data Collection: Key Facts for England </t>
    </r>
    <r>
      <rPr>
        <b/>
        <vertAlign val="superscript"/>
        <sz val="10"/>
        <color theme="0"/>
        <rFont val="Arial"/>
        <family val="2"/>
      </rPr>
      <t>1 to 4</t>
    </r>
  </si>
  <si>
    <t>NOTE:  Revisions to IUCADC official statistics for the months April 2024 to March 2025 inclusive were published with the June 2025 data on 14/08/25.
Revisions for the months April 2025 to September 2025 inclusive were published with the January 2026 data on 12/03/26.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</si>
</sst>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d\ mmm\ yyyy"/>
    <numFmt numFmtId="165" formatCode="dd/mm/yy;@"/>
    <numFmt numFmtId="166" formatCode="0.0%"/>
    <numFmt numFmtId="167" formatCode="_-* #,##0.0_-;\-* #,##0.0_-;_-* &quot;-&quot;_-;_-@_-"/>
    <numFmt numFmtId="168" formatCode="_-* #,##0_-;\-* #,##0_-;_-* &quot;-&quot;??_-;_-@_-"/>
    <numFmt numFmtId="169" formatCode="#,##0_ ;\-#,##0\ "/>
    <numFmt numFmtId="170" formatCode="mmm\-yyyy"/>
  </numFmts>
  <fonts count="74" x14ac:knownFonts="1">
    <font>
      <sz val="11"/>
      <color theme="1"/>
      <name val="Calibri"/>
      <family val="2"/>
      <scheme val="minor"/>
    </font>
    <font>
      <b/>
      <sz val="11"/>
      <color theme="1"/>
      <name val="Calibri"/>
      <family val="2"/>
      <scheme val="minor"/>
    </font>
    <font>
      <u/>
      <sz val="11"/>
      <color theme="10"/>
      <name val="Calibri"/>
      <family val="2"/>
      <scheme val="minor"/>
    </font>
    <font>
      <b/>
      <sz val="10"/>
      <name val="Arial"/>
      <family val="2"/>
    </font>
    <font>
      <sz val="10"/>
      <color theme="1"/>
      <name val="Arial"/>
      <family val="2"/>
    </font>
    <font>
      <b/>
      <sz val="10"/>
      <color rgb="FFFF0000"/>
      <name val="Arial"/>
      <family val="2"/>
    </font>
    <font>
      <u/>
      <sz val="10"/>
      <color rgb="FF005EB8"/>
      <name val="Arial"/>
      <family val="2"/>
    </font>
    <font>
      <sz val="10"/>
      <name val="Arial"/>
      <family val="2"/>
    </font>
    <font>
      <sz val="10"/>
      <color rgb="FF00B0F0"/>
      <name val="Arial"/>
      <family val="2"/>
    </font>
    <font>
      <sz val="10"/>
      <color theme="0" tint="-4.9989318521683403E-2"/>
      <name val="Arial"/>
      <family val="2"/>
    </font>
    <font>
      <sz val="10"/>
      <color rgb="FFFF0000"/>
      <name val="Arial"/>
      <family val="2"/>
    </font>
    <font>
      <sz val="10"/>
      <color theme="0" tint="-0.34998626667073579"/>
      <name val="Arial"/>
      <family val="2"/>
    </font>
    <font>
      <b/>
      <sz val="10"/>
      <color theme="0" tint="-4.9989318521683403E-2"/>
      <name val="Arial"/>
      <family val="2"/>
    </font>
    <font>
      <b/>
      <sz val="10"/>
      <color theme="1"/>
      <name val="Arial"/>
      <family val="2"/>
    </font>
    <font>
      <u/>
      <sz val="10"/>
      <color theme="10"/>
      <name val="Arial"/>
      <family val="2"/>
    </font>
    <font>
      <b/>
      <sz val="11"/>
      <name val="Arial"/>
      <family val="2"/>
    </font>
    <font>
      <b/>
      <sz val="12"/>
      <name val="Arial"/>
      <family val="2"/>
    </font>
    <font>
      <sz val="9"/>
      <color indexed="81"/>
      <name val="Tahoma"/>
      <family val="2"/>
    </font>
    <font>
      <b/>
      <sz val="9"/>
      <color indexed="81"/>
      <name val="Tahoma"/>
      <family val="2"/>
    </font>
    <font>
      <sz val="8"/>
      <name val="Calibri"/>
      <family val="2"/>
      <scheme val="minor"/>
    </font>
    <font>
      <sz val="10"/>
      <color theme="0"/>
      <name val="Arial"/>
      <family val="2"/>
    </font>
    <font>
      <sz val="10"/>
      <color theme="2"/>
      <name val="Arial"/>
      <family val="2"/>
    </font>
    <font>
      <sz val="10"/>
      <color theme="2" tint="-9.9978637043366805E-2"/>
      <name val="Arial"/>
      <family val="2"/>
    </font>
    <font>
      <sz val="11"/>
      <name val="Calibri"/>
      <family val="2"/>
      <scheme val="minor"/>
    </font>
    <font>
      <sz val="11"/>
      <color rgb="FF9C0006"/>
      <name val="Calibri"/>
      <family val="2"/>
      <scheme val="minor"/>
    </font>
    <font>
      <sz val="11"/>
      <color theme="1"/>
      <name val="Calibri"/>
      <family val="2"/>
      <scheme val="minor"/>
    </font>
    <font>
      <b/>
      <sz val="12"/>
      <color theme="1"/>
      <name val="Arial"/>
      <family val="2"/>
    </font>
    <font>
      <sz val="12"/>
      <color theme="1"/>
      <name val="Arial"/>
      <family val="2"/>
    </font>
    <font>
      <sz val="11"/>
      <color theme="0" tint="-4.9989318521683403E-2"/>
      <name val="Calibri"/>
      <family val="2"/>
      <scheme val="minor"/>
    </font>
    <font>
      <b/>
      <sz val="11"/>
      <color rgb="FFFF0000"/>
      <name val="Calibri"/>
      <family val="2"/>
      <scheme val="minor"/>
    </font>
    <font>
      <b/>
      <sz val="11"/>
      <name val="Calibri"/>
      <family val="2"/>
      <scheme val="minor"/>
    </font>
    <font>
      <sz val="10"/>
      <color rgb="FF70AD47"/>
      <name val="Arial"/>
      <family val="2"/>
    </font>
    <font>
      <sz val="9"/>
      <name val="Arial"/>
      <family val="2"/>
    </font>
    <font>
      <vertAlign val="superscript"/>
      <sz val="9"/>
      <name val="Arial"/>
      <family val="2"/>
    </font>
    <font>
      <sz val="9"/>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Calibri"/>
      <family val="2"/>
      <scheme val="minor"/>
    </font>
    <font>
      <sz val="10"/>
      <color rgb="FF00B050"/>
      <name val="Arial"/>
      <family val="2"/>
    </font>
    <font>
      <b/>
      <sz val="12"/>
      <color theme="1"/>
      <name val="Calibri"/>
      <family val="2"/>
      <scheme val="minor"/>
    </font>
    <font>
      <sz val="10"/>
      <color rgb="FFC00000"/>
      <name val="Arial"/>
      <family val="2"/>
    </font>
    <font>
      <b/>
      <sz val="10"/>
      <color rgb="FF00B0F0"/>
      <name val="Arial"/>
      <family val="2"/>
    </font>
    <font>
      <b/>
      <sz val="10"/>
      <color rgb="FF00B050"/>
      <name val="Arial"/>
      <family val="2"/>
    </font>
    <font>
      <b/>
      <sz val="10"/>
      <color rgb="FFC00000"/>
      <name val="Arial"/>
      <family val="2"/>
    </font>
    <font>
      <b/>
      <sz val="11"/>
      <color rgb="FF00B0F0"/>
      <name val="Calibri"/>
      <family val="2"/>
      <scheme val="minor"/>
    </font>
    <font>
      <sz val="9"/>
      <color rgb="FFFF0000"/>
      <name val="Arial"/>
      <family val="2"/>
    </font>
    <font>
      <b/>
      <sz val="12"/>
      <color rgb="FF0070C0"/>
      <name val="Arial"/>
      <family val="2"/>
    </font>
    <font>
      <sz val="11"/>
      <color rgb="FF333333"/>
      <name val="Calibri"/>
      <family val="2"/>
      <scheme val="minor"/>
    </font>
    <font>
      <b/>
      <sz val="10"/>
      <color theme="0"/>
      <name val="Arial"/>
      <family val="2"/>
    </font>
    <font>
      <b/>
      <vertAlign val="superscript"/>
      <sz val="10"/>
      <color theme="0"/>
      <name val="Arial"/>
      <family val="2"/>
    </font>
    <font>
      <b/>
      <sz val="12"/>
      <color theme="0"/>
      <name val="Arial"/>
      <family val="2"/>
    </font>
    <font>
      <b/>
      <sz val="14"/>
      <color theme="0"/>
      <name val="Calibri"/>
      <family val="2"/>
      <scheme val="minor"/>
    </font>
    <font>
      <sz val="14"/>
      <color theme="0"/>
      <name val="Calibri"/>
      <family val="2"/>
      <scheme val="minor"/>
    </font>
    <font>
      <sz val="14"/>
      <color theme="1"/>
      <name val="Calibri"/>
      <family val="2"/>
      <scheme val="minor"/>
    </font>
    <font>
      <b/>
      <sz val="12"/>
      <color rgb="FF000000"/>
      <name val="Arial"/>
      <family val="2"/>
    </font>
    <font>
      <sz val="8"/>
      <color rgb="FFFF0000"/>
      <name val="Arial"/>
      <family val="2"/>
    </font>
    <font>
      <sz val="8"/>
      <color theme="1"/>
      <name val="Arial"/>
      <family val="2"/>
    </font>
    <font>
      <sz val="8"/>
      <name val="Arial"/>
      <family val="2"/>
    </font>
    <font>
      <vertAlign val="superscript"/>
      <sz val="8"/>
      <name val="Arial"/>
      <family val="2"/>
    </font>
    <font>
      <vertAlign val="superscript"/>
      <sz val="8"/>
      <color theme="1"/>
      <name val="Arial"/>
      <family val="2"/>
    </font>
    <font>
      <u/>
      <sz val="11"/>
      <color rgb="FF0070C0"/>
      <name val="Calibri"/>
      <family val="2"/>
      <scheme val="minor"/>
    </font>
    <font>
      <vertAlign val="superscript"/>
      <sz val="9"/>
      <color theme="1"/>
      <name val="Arial"/>
      <family val="2"/>
    </font>
  </fonts>
  <fills count="4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9F9F9"/>
        <bgColor indexed="64"/>
      </patternFill>
    </fill>
    <fill>
      <patternFill patternType="solid">
        <fgColor rgb="FF0070C0"/>
        <bgColor indexed="64"/>
      </patternFill>
    </fill>
    <fill>
      <patternFill patternType="solid">
        <fgColor theme="0" tint="-0.499984740745262"/>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style="thin">
        <color indexed="64"/>
      </top>
      <bottom/>
      <diagonal/>
    </border>
    <border>
      <left style="thick">
        <color indexed="64"/>
      </left>
      <right/>
      <top/>
      <bottom/>
      <diagonal/>
    </border>
    <border>
      <left style="thick">
        <color indexed="64"/>
      </left>
      <right style="thick">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DDDDDD"/>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thin">
        <color rgb="FF0070C0"/>
      </top>
      <bottom/>
      <diagonal/>
    </border>
  </borders>
  <cellStyleXfs count="144">
    <xf numFmtId="0" fontId="0" fillId="0" borderId="0"/>
    <xf numFmtId="0" fontId="2" fillId="0" borderId="0" applyNumberFormat="0" applyFill="0" applyBorder="0" applyAlignment="0" applyProtection="0"/>
    <xf numFmtId="0" fontId="24" fillId="8" borderId="0" applyNumberFormat="0" applyBorder="0" applyAlignment="0" applyProtection="0"/>
    <xf numFmtId="41"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35" fillId="0" borderId="0" applyNumberFormat="0" applyFill="0" applyBorder="0" applyAlignment="0" applyProtection="0"/>
    <xf numFmtId="0" fontId="36" fillId="0" borderId="19" applyNumberFormat="0" applyFill="0" applyAlignment="0" applyProtection="0"/>
    <xf numFmtId="0" fontId="37" fillId="0" borderId="20" applyNumberFormat="0" applyFill="0" applyAlignment="0" applyProtection="0"/>
    <xf numFmtId="0" fontId="38" fillId="0" borderId="21" applyNumberFormat="0" applyFill="0" applyAlignment="0" applyProtection="0"/>
    <xf numFmtId="0" fontId="38" fillId="0" borderId="0" applyNumberFormat="0" applyFill="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1" fillId="13" borderId="22" applyNumberFormat="0" applyAlignment="0" applyProtection="0"/>
    <xf numFmtId="0" fontId="42" fillId="14" borderId="23" applyNumberFormat="0" applyAlignment="0" applyProtection="0"/>
    <xf numFmtId="0" fontId="43" fillId="14" borderId="22" applyNumberFormat="0" applyAlignment="0" applyProtection="0"/>
    <xf numFmtId="0" fontId="44" fillId="0" borderId="24" applyNumberFormat="0" applyFill="0" applyAlignment="0" applyProtection="0"/>
    <xf numFmtId="0" fontId="45" fillId="15" borderId="25" applyNumberFormat="0" applyAlignment="0" applyProtection="0"/>
    <xf numFmtId="0" fontId="46" fillId="0" borderId="0" applyNumberFormat="0" applyFill="0" applyBorder="0" applyAlignment="0" applyProtection="0"/>
    <xf numFmtId="0" fontId="25" fillId="16" borderId="26" applyNumberFormat="0" applyFont="0" applyAlignment="0" applyProtection="0"/>
    <xf numFmtId="0" fontId="47" fillId="0" borderId="0" applyNumberFormat="0" applyFill="0" applyBorder="0" applyAlignment="0" applyProtection="0"/>
    <xf numFmtId="0" fontId="1" fillId="0" borderId="27" applyNumberFormat="0" applyFill="0" applyAlignment="0" applyProtection="0"/>
    <xf numFmtId="0" fontId="48"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48"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48"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48"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48"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48"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cellStyleXfs>
  <cellXfs count="342">
    <xf numFmtId="0" fontId="0" fillId="0" borderId="0" xfId="0"/>
    <xf numFmtId="0" fontId="1" fillId="0" borderId="0" xfId="0" applyFont="1"/>
    <xf numFmtId="0" fontId="3" fillId="0" borderId="0" xfId="0" applyFont="1"/>
    <xf numFmtId="0" fontId="4" fillId="0" borderId="0" xfId="0" applyFont="1"/>
    <xf numFmtId="0" fontId="7" fillId="0" borderId="0" xfId="0" applyFont="1"/>
    <xf numFmtId="4" fontId="9" fillId="0" borderId="0" xfId="0" applyNumberFormat="1" applyFont="1"/>
    <xf numFmtId="4" fontId="5" fillId="0" borderId="0" xfId="0" applyNumberFormat="1" applyFont="1"/>
    <xf numFmtId="3" fontId="9" fillId="0" borderId="0" xfId="0" applyNumberFormat="1" applyFont="1"/>
    <xf numFmtId="2" fontId="9" fillId="0" borderId="0" xfId="0" applyNumberFormat="1" applyFont="1"/>
    <xf numFmtId="0" fontId="9" fillId="0" borderId="0" xfId="0" applyFont="1"/>
    <xf numFmtId="0" fontId="4" fillId="0" borderId="0" xfId="0" applyFont="1" applyAlignment="1">
      <alignment wrapText="1"/>
    </xf>
    <xf numFmtId="4" fontId="12" fillId="0" borderId="0" xfId="0" applyNumberFormat="1" applyFont="1"/>
    <xf numFmtId="3" fontId="4" fillId="0" borderId="0" xfId="0" applyNumberFormat="1" applyFont="1"/>
    <xf numFmtId="0" fontId="4" fillId="0" borderId="0" xfId="0" applyFont="1" applyAlignment="1">
      <alignment horizontal="right"/>
    </xf>
    <xf numFmtId="17" fontId="4" fillId="0" borderId="0" xfId="0" applyNumberFormat="1" applyFont="1"/>
    <xf numFmtId="0" fontId="4" fillId="0" borderId="2" xfId="0" applyFont="1" applyBorder="1" applyAlignment="1">
      <alignment wrapText="1"/>
    </xf>
    <xf numFmtId="0" fontId="11" fillId="0" borderId="0" xfId="0" applyFont="1"/>
    <xf numFmtId="3" fontId="10" fillId="0" borderId="0" xfId="0" applyNumberFormat="1" applyFont="1"/>
    <xf numFmtId="14" fontId="9" fillId="0" borderId="0" xfId="0" applyNumberFormat="1" applyFont="1"/>
    <xf numFmtId="0" fontId="4" fillId="3" borderId="0" xfId="0" applyFont="1" applyFill="1" applyAlignment="1">
      <alignment horizontal="left" vertical="top"/>
    </xf>
    <xf numFmtId="0" fontId="4" fillId="3" borderId="0" xfId="0" applyFont="1" applyFill="1"/>
    <xf numFmtId="0" fontId="4" fillId="3" borderId="0" xfId="0" applyFont="1" applyFill="1" applyAlignment="1">
      <alignment vertical="top" wrapText="1"/>
    </xf>
    <xf numFmtId="0" fontId="4" fillId="3" borderId="0" xfId="0" applyFont="1" applyFill="1" applyAlignment="1">
      <alignment vertical="top"/>
    </xf>
    <xf numFmtId="0" fontId="15" fillId="0" borderId="0" xfId="0" applyFont="1"/>
    <xf numFmtId="0" fontId="4" fillId="3" borderId="0" xfId="0" applyFont="1" applyFill="1" applyAlignment="1">
      <alignment horizontal="left" vertical="center"/>
    </xf>
    <xf numFmtId="0" fontId="16" fillId="0" borderId="0" xfId="0" applyFont="1"/>
    <xf numFmtId="0" fontId="13" fillId="3" borderId="0" xfId="0" applyFont="1" applyFill="1"/>
    <xf numFmtId="0" fontId="0" fillId="3" borderId="0" xfId="0" applyFill="1"/>
    <xf numFmtId="0" fontId="0" fillId="2" borderId="0" xfId="0" applyFill="1"/>
    <xf numFmtId="0" fontId="0" fillId="4" borderId="0" xfId="0" applyFill="1"/>
    <xf numFmtId="0" fontId="0" fillId="5" borderId="0" xfId="0" applyFill="1"/>
    <xf numFmtId="0" fontId="1" fillId="6" borderId="0" xfId="0" applyFont="1" applyFill="1"/>
    <xf numFmtId="0" fontId="0" fillId="6" borderId="0" xfId="0" applyFill="1"/>
    <xf numFmtId="14" fontId="20" fillId="0" borderId="0" xfId="0" applyNumberFormat="1" applyFont="1"/>
    <xf numFmtId="0" fontId="21" fillId="0" borderId="0" xfId="0" applyFont="1"/>
    <xf numFmtId="0" fontId="22" fillId="0" borderId="0" xfId="0" applyFont="1"/>
    <xf numFmtId="3" fontId="7" fillId="0" borderId="0" xfId="0" applyNumberFormat="1" applyFont="1"/>
    <xf numFmtId="4" fontId="21" fillId="0" borderId="0" xfId="0" applyNumberFormat="1" applyFont="1"/>
    <xf numFmtId="0" fontId="1" fillId="5" borderId="0" xfId="0" applyFont="1" applyFill="1"/>
    <xf numFmtId="0" fontId="0" fillId="0" borderId="0" xfId="0" applyAlignment="1">
      <alignment horizontal="left"/>
    </xf>
    <xf numFmtId="0" fontId="7" fillId="0" borderId="0" xfId="0" applyFont="1" applyAlignment="1">
      <alignment horizontal="left"/>
    </xf>
    <xf numFmtId="0" fontId="0" fillId="0" borderId="3" xfId="0" applyBorder="1" applyAlignment="1">
      <alignment horizontal="left" vertical="center"/>
    </xf>
    <xf numFmtId="14" fontId="21" fillId="0" borderId="0" xfId="0" applyNumberFormat="1" applyFont="1"/>
    <xf numFmtId="0" fontId="27" fillId="0" borderId="6" xfId="0" applyFont="1" applyBorder="1" applyAlignment="1">
      <alignment horizontal="center" vertical="center" wrapText="1"/>
    </xf>
    <xf numFmtId="0" fontId="27" fillId="0" borderId="7" xfId="0" applyFont="1" applyBorder="1" applyAlignment="1">
      <alignment vertical="center" wrapText="1"/>
    </xf>
    <xf numFmtId="0" fontId="27" fillId="3" borderId="1" xfId="0" applyFont="1" applyFill="1" applyBorder="1" applyAlignment="1">
      <alignment horizontal="left" vertical="center" wrapText="1"/>
    </xf>
    <xf numFmtId="0" fontId="26" fillId="0" borderId="6" xfId="0" applyFont="1" applyBorder="1" applyAlignment="1">
      <alignment horizontal="center" vertical="center" wrapText="1"/>
    </xf>
    <xf numFmtId="0" fontId="26" fillId="0" borderId="7" xfId="0" applyFont="1" applyBorder="1" applyAlignment="1">
      <alignment vertical="center" wrapText="1"/>
    </xf>
    <xf numFmtId="0" fontId="26" fillId="0" borderId="7" xfId="0" applyFont="1" applyBorder="1" applyAlignment="1">
      <alignment horizontal="center" vertical="center" wrapText="1"/>
    </xf>
    <xf numFmtId="0" fontId="27" fillId="0" borderId="6" xfId="0" applyFont="1" applyBorder="1" applyAlignment="1">
      <alignment vertical="center" wrapText="1"/>
    </xf>
    <xf numFmtId="4" fontId="29" fillId="0" borderId="0" xfId="0" applyNumberFormat="1" applyFont="1"/>
    <xf numFmtId="0" fontId="23" fillId="0" borderId="0" xfId="0" applyFont="1"/>
    <xf numFmtId="3" fontId="23" fillId="0" borderId="0" xfId="0" applyNumberFormat="1" applyFont="1"/>
    <xf numFmtId="4" fontId="28" fillId="0" borderId="0" xfId="0" applyNumberFormat="1" applyFont="1"/>
    <xf numFmtId="0" fontId="28" fillId="0" borderId="0" xfId="0" applyFont="1"/>
    <xf numFmtId="0" fontId="8" fillId="0" borderId="2" xfId="0" applyFont="1" applyBorder="1" applyAlignment="1">
      <alignment horizontal="center"/>
    </xf>
    <xf numFmtId="0" fontId="23" fillId="0" borderId="0" xfId="0" applyFont="1" applyAlignment="1">
      <alignment horizontal="center" wrapText="1"/>
    </xf>
    <xf numFmtId="0" fontId="7" fillId="0" borderId="0" xfId="0" applyFont="1" applyAlignment="1">
      <alignment horizontal="center" wrapText="1"/>
    </xf>
    <xf numFmtId="0" fontId="30" fillId="0" borderId="0" xfId="0" applyFont="1" applyAlignment="1">
      <alignment horizontal="center"/>
    </xf>
    <xf numFmtId="0" fontId="30" fillId="0" borderId="0" xfId="0" applyFont="1" applyAlignment="1">
      <alignment horizontal="center" wrapText="1"/>
    </xf>
    <xf numFmtId="9" fontId="28" fillId="0" borderId="0" xfId="4" applyFont="1"/>
    <xf numFmtId="14" fontId="23" fillId="0" borderId="0" xfId="0" applyNumberFormat="1" applyFont="1"/>
    <xf numFmtId="166" fontId="23" fillId="0" borderId="0" xfId="0" applyNumberFormat="1" applyFont="1"/>
    <xf numFmtId="1" fontId="23" fillId="0" borderId="0" xfId="0" applyNumberFormat="1" applyFont="1"/>
    <xf numFmtId="0" fontId="8" fillId="0" borderId="0" xfId="0" applyFont="1" applyAlignment="1">
      <alignment horizontal="center"/>
    </xf>
    <xf numFmtId="0" fontId="23" fillId="0" borderId="0" xfId="0" applyFont="1" applyAlignment="1">
      <alignment horizontal="center"/>
    </xf>
    <xf numFmtId="0" fontId="1" fillId="9" borderId="0" xfId="0" applyFont="1" applyFill="1"/>
    <xf numFmtId="0" fontId="7" fillId="0" borderId="14" xfId="0" applyFont="1" applyBorder="1" applyAlignment="1">
      <alignment horizontal="center" wrapText="1"/>
    </xf>
    <xf numFmtId="0" fontId="0" fillId="10" borderId="0" xfId="0" applyFill="1"/>
    <xf numFmtId="165" fontId="0" fillId="10" borderId="0" xfId="0" applyNumberFormat="1" applyFill="1"/>
    <xf numFmtId="0" fontId="27" fillId="3" borderId="7" xfId="0" applyFont="1" applyFill="1" applyBorder="1" applyAlignment="1">
      <alignment horizontal="center" vertical="center" wrapText="1"/>
    </xf>
    <xf numFmtId="0" fontId="27" fillId="3" borderId="0" xfId="0" applyFont="1" applyFill="1" applyAlignment="1">
      <alignment vertical="center"/>
    </xf>
    <xf numFmtId="0" fontId="27" fillId="3" borderId="6" xfId="0" applyFont="1" applyFill="1" applyBorder="1" applyAlignment="1">
      <alignment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vertical="center" wrapText="1"/>
    </xf>
    <xf numFmtId="0" fontId="26" fillId="3" borderId="7" xfId="0" applyFont="1" applyFill="1" applyBorder="1" applyAlignment="1">
      <alignment horizontal="center" vertical="center" wrapText="1"/>
    </xf>
    <xf numFmtId="3" fontId="7" fillId="3" borderId="0" xfId="0" applyNumberFormat="1" applyFont="1" applyFill="1"/>
    <xf numFmtId="0" fontId="23" fillId="3" borderId="0" xfId="0" applyFont="1" applyFill="1"/>
    <xf numFmtId="0" fontId="2" fillId="0" borderId="0" xfId="1"/>
    <xf numFmtId="0" fontId="6" fillId="0" borderId="0" xfId="1" applyFont="1"/>
    <xf numFmtId="0" fontId="23" fillId="2" borderId="0" xfId="0" applyFont="1" applyFill="1"/>
    <xf numFmtId="166" fontId="4" fillId="0" borderId="0" xfId="4" applyNumberFormat="1" applyFont="1"/>
    <xf numFmtId="1" fontId="4" fillId="0" borderId="0" xfId="0" applyNumberFormat="1" applyFont="1"/>
    <xf numFmtId="0" fontId="7" fillId="0" borderId="0" xfId="0" applyFont="1" applyAlignment="1">
      <alignment horizontal="center"/>
    </xf>
    <xf numFmtId="0" fontId="3" fillId="0" borderId="0" xfId="0" applyFont="1" applyAlignment="1">
      <alignment horizontal="center" wrapText="1"/>
    </xf>
    <xf numFmtId="0" fontId="3" fillId="0" borderId="18" xfId="0" applyFont="1" applyBorder="1" applyAlignment="1">
      <alignment horizontal="center" vertical="center" wrapText="1"/>
    </xf>
    <xf numFmtId="10" fontId="9" fillId="0" borderId="0" xfId="0" applyNumberFormat="1" applyFont="1"/>
    <xf numFmtId="0" fontId="21" fillId="0" borderId="0" xfId="0" applyFont="1" applyAlignment="1">
      <alignment horizontal="center" wrapText="1"/>
    </xf>
    <xf numFmtId="0" fontId="7" fillId="0" borderId="15" xfId="0" applyFont="1" applyBorder="1"/>
    <xf numFmtId="0" fontId="7" fillId="0" borderId="17" xfId="0" applyFont="1" applyBorder="1"/>
    <xf numFmtId="0" fontId="7" fillId="0" borderId="18" xfId="0" applyFont="1" applyBorder="1"/>
    <xf numFmtId="0" fontId="7" fillId="0" borderId="0" xfId="0" applyFont="1" applyAlignment="1">
      <alignment horizontal="right"/>
    </xf>
    <xf numFmtId="3" fontId="4" fillId="0" borderId="0" xfId="5" applyNumberFormat="1" applyFont="1" applyBorder="1" applyAlignment="1">
      <alignment vertical="center"/>
    </xf>
    <xf numFmtId="3" fontId="4" fillId="0" borderId="0" xfId="0" applyNumberFormat="1" applyFont="1" applyAlignment="1">
      <alignment vertical="center"/>
    </xf>
    <xf numFmtId="166" fontId="7" fillId="0" borderId="15" xfId="4" applyNumberFormat="1" applyFont="1" applyBorder="1" applyAlignment="1">
      <alignment vertical="center"/>
    </xf>
    <xf numFmtId="3" fontId="7" fillId="0" borderId="15" xfId="3" applyNumberFormat="1" applyFont="1" applyBorder="1" applyAlignment="1">
      <alignment vertical="center"/>
    </xf>
    <xf numFmtId="3" fontId="7" fillId="0" borderId="18" xfId="0" applyNumberFormat="1" applyFont="1" applyBorder="1"/>
    <xf numFmtId="3" fontId="7" fillId="0" borderId="17" xfId="0" applyNumberFormat="1" applyFont="1" applyBorder="1"/>
    <xf numFmtId="17" fontId="7" fillId="0" borderId="0" xfId="0" applyNumberFormat="1" applyFont="1"/>
    <xf numFmtId="3" fontId="7" fillId="0" borderId="0" xfId="0" applyNumberFormat="1" applyFont="1" applyAlignment="1">
      <alignment vertical="center"/>
    </xf>
    <xf numFmtId="3" fontId="7" fillId="10" borderId="0" xfId="0" applyNumberFormat="1" applyFont="1" applyFill="1" applyAlignment="1">
      <alignment vertical="center"/>
    </xf>
    <xf numFmtId="166" fontId="4" fillId="2" borderId="0" xfId="4" applyNumberFormat="1" applyFont="1" applyFill="1"/>
    <xf numFmtId="166" fontId="4" fillId="0" borderId="0" xfId="4" applyNumberFormat="1" applyFont="1" applyFill="1"/>
    <xf numFmtId="168" fontId="4" fillId="0" borderId="0" xfId="5" applyNumberFormat="1" applyFont="1" applyFill="1"/>
    <xf numFmtId="0" fontId="3" fillId="0" borderId="0" xfId="0" applyFont="1" applyAlignment="1">
      <alignment horizontal="center"/>
    </xf>
    <xf numFmtId="0" fontId="4" fillId="2" borderId="0" xfId="0" applyFont="1" applyFill="1"/>
    <xf numFmtId="0" fontId="4" fillId="2" borderId="0" xfId="0" applyFont="1" applyFill="1" applyAlignment="1">
      <alignment wrapText="1"/>
    </xf>
    <xf numFmtId="1" fontId="4" fillId="2" borderId="0" xfId="0" applyNumberFormat="1" applyFont="1" applyFill="1"/>
    <xf numFmtId="168" fontId="4" fillId="2" borderId="0" xfId="5" applyNumberFormat="1" applyFont="1" applyFill="1"/>
    <xf numFmtId="168" fontId="4" fillId="2" borderId="0" xfId="0" applyNumberFormat="1" applyFont="1" applyFill="1"/>
    <xf numFmtId="168" fontId="4" fillId="0" borderId="0" xfId="5" applyNumberFormat="1" applyFont="1"/>
    <xf numFmtId="3" fontId="4" fillId="0" borderId="0" xfId="5" applyNumberFormat="1" applyFont="1"/>
    <xf numFmtId="3" fontId="21" fillId="0" borderId="0" xfId="0" applyNumberFormat="1" applyFont="1"/>
    <xf numFmtId="168" fontId="4" fillId="0" borderId="0" xfId="5" applyNumberFormat="1" applyFont="1" applyAlignment="1">
      <alignment horizontal="right"/>
    </xf>
    <xf numFmtId="0" fontId="0" fillId="3" borderId="0" xfId="0" applyFill="1" applyAlignment="1">
      <alignment wrapText="1"/>
    </xf>
    <xf numFmtId="0" fontId="7" fillId="0" borderId="0" xfId="0" applyFont="1" applyAlignment="1">
      <alignment horizontal="center" vertical="center"/>
    </xf>
    <xf numFmtId="0" fontId="46" fillId="0" borderId="0" xfId="0" applyFont="1"/>
    <xf numFmtId="17" fontId="23" fillId="0" borderId="0" xfId="0" applyNumberFormat="1" applyFont="1"/>
    <xf numFmtId="166" fontId="7" fillId="0" borderId="0" xfId="4" applyNumberFormat="1" applyFont="1" applyBorder="1" applyAlignment="1">
      <alignment vertical="center"/>
    </xf>
    <xf numFmtId="0" fontId="24" fillId="3" borderId="0" xfId="2" applyFill="1" applyAlignment="1"/>
    <xf numFmtId="166" fontId="7" fillId="0" borderId="0" xfId="4" applyNumberFormat="1" applyFont="1" applyFill="1" applyBorder="1" applyAlignment="1">
      <alignment vertical="center"/>
    </xf>
    <xf numFmtId="0" fontId="27" fillId="3" borderId="9" xfId="0" applyFont="1" applyFill="1" applyBorder="1" applyAlignment="1">
      <alignment vertical="center" wrapText="1"/>
    </xf>
    <xf numFmtId="0" fontId="27" fillId="3" borderId="10" xfId="0" applyFont="1" applyFill="1" applyBorder="1" applyAlignment="1">
      <alignment vertical="center" wrapText="1"/>
    </xf>
    <xf numFmtId="0" fontId="27" fillId="3" borderId="5" xfId="0" applyFont="1" applyFill="1" applyBorder="1" applyAlignment="1">
      <alignment vertical="center" wrapText="1"/>
    </xf>
    <xf numFmtId="3" fontId="4" fillId="0" borderId="17" xfId="5" applyNumberFormat="1" applyFont="1" applyBorder="1" applyAlignment="1">
      <alignment vertical="center"/>
    </xf>
    <xf numFmtId="0" fontId="26" fillId="3" borderId="0" xfId="0" applyFont="1" applyFill="1" applyAlignment="1">
      <alignment vertical="top"/>
    </xf>
    <xf numFmtId="0" fontId="0" fillId="0" borderId="3" xfId="0" applyBorder="1" applyAlignment="1">
      <alignment horizontal="left"/>
    </xf>
    <xf numFmtId="0" fontId="0" fillId="0" borderId="3" xfId="0" applyBorder="1"/>
    <xf numFmtId="0" fontId="32" fillId="0" borderId="14" xfId="0" applyFont="1" applyBorder="1" applyAlignment="1">
      <alignment horizontal="center" wrapText="1"/>
    </xf>
    <xf numFmtId="0" fontId="3" fillId="2" borderId="1" xfId="0" applyFont="1" applyFill="1" applyBorder="1" applyAlignment="1">
      <alignment horizontal="center" vertical="center" wrapText="1"/>
    </xf>
    <xf numFmtId="164" fontId="4" fillId="0" borderId="0" xfId="0" applyNumberFormat="1" applyFont="1" applyAlignment="1">
      <alignment horizontal="left"/>
    </xf>
    <xf numFmtId="0" fontId="1" fillId="3" borderId="0" xfId="0" applyFont="1" applyFill="1"/>
    <xf numFmtId="0" fontId="7" fillId="3" borderId="0" xfId="0" applyFont="1" applyFill="1"/>
    <xf numFmtId="17" fontId="0" fillId="3" borderId="0" xfId="0" applyNumberFormat="1" applyFill="1"/>
    <xf numFmtId="3" fontId="7" fillId="3" borderId="0" xfId="0" applyNumberFormat="1" applyFont="1" applyFill="1" applyAlignment="1">
      <alignment vertical="center"/>
    </xf>
    <xf numFmtId="3" fontId="8" fillId="3" borderId="0" xfId="0" applyNumberFormat="1" applyFont="1" applyFill="1" applyAlignment="1">
      <alignment vertical="center"/>
    </xf>
    <xf numFmtId="166" fontId="8" fillId="3" borderId="0" xfId="4" applyNumberFormat="1" applyFont="1" applyFill="1" applyAlignment="1">
      <alignment vertical="center"/>
    </xf>
    <xf numFmtId="0" fontId="50" fillId="3" borderId="0" xfId="0" applyFont="1" applyFill="1"/>
    <xf numFmtId="0" fontId="0" fillId="3" borderId="0" xfId="0" applyFill="1" applyAlignment="1">
      <alignment horizontal="center"/>
    </xf>
    <xf numFmtId="0" fontId="52" fillId="3" borderId="0" xfId="0" applyFont="1" applyFill="1"/>
    <xf numFmtId="0" fontId="20" fillId="3" borderId="0" xfId="0" applyFont="1" applyFill="1" applyAlignment="1">
      <alignment horizontal="center" wrapText="1"/>
    </xf>
    <xf numFmtId="0" fontId="53" fillId="3" borderId="0" xfId="0" applyFont="1" applyFill="1" applyAlignment="1">
      <alignment horizontal="center"/>
    </xf>
    <xf numFmtId="0" fontId="54" fillId="3" borderId="0" xfId="0" applyFont="1" applyFill="1"/>
    <xf numFmtId="0" fontId="55" fillId="3" borderId="0" xfId="0" applyFont="1" applyFill="1"/>
    <xf numFmtId="3" fontId="50" fillId="3" borderId="0" xfId="0" applyNumberFormat="1" applyFont="1" applyFill="1" applyAlignment="1">
      <alignment vertical="center"/>
    </xf>
    <xf numFmtId="3" fontId="52" fillId="3" borderId="0" xfId="0" applyNumberFormat="1" applyFont="1" applyFill="1" applyAlignment="1">
      <alignment vertical="center"/>
    </xf>
    <xf numFmtId="0" fontId="56" fillId="3" borderId="0" xfId="0" applyFont="1" applyFill="1" applyAlignment="1">
      <alignment horizontal="center"/>
    </xf>
    <xf numFmtId="0" fontId="1" fillId="3" borderId="0" xfId="0" applyFont="1" applyFill="1" applyAlignment="1">
      <alignment vertical="top"/>
    </xf>
    <xf numFmtId="0" fontId="49" fillId="3" borderId="0" xfId="0" applyFont="1" applyFill="1" applyAlignment="1">
      <alignment horizontal="left" vertical="center" wrapText="1"/>
    </xf>
    <xf numFmtId="0" fontId="2" fillId="3" borderId="0" xfId="1" applyFill="1"/>
    <xf numFmtId="3" fontId="9" fillId="3" borderId="0" xfId="0" applyNumberFormat="1" applyFont="1" applyFill="1"/>
    <xf numFmtId="0" fontId="8" fillId="0" borderId="4" xfId="0" applyFont="1" applyBorder="1" applyAlignment="1">
      <alignment horizontal="right"/>
    </xf>
    <xf numFmtId="0" fontId="7" fillId="0" borderId="2" xfId="0" applyFont="1" applyBorder="1" applyAlignment="1">
      <alignment horizontal="right" wrapText="1"/>
    </xf>
    <xf numFmtId="0" fontId="7" fillId="0" borderId="0" xfId="0" applyFont="1" applyAlignment="1">
      <alignment horizontal="right" wrapText="1"/>
    </xf>
    <xf numFmtId="0" fontId="4" fillId="0" borderId="0" xfId="0" applyFont="1" applyAlignment="1">
      <alignment horizontal="right" wrapText="1"/>
    </xf>
    <xf numFmtId="0" fontId="34" fillId="0" borderId="0" xfId="0" applyFont="1" applyAlignment="1">
      <alignment horizontal="right" wrapText="1"/>
    </xf>
    <xf numFmtId="0" fontId="32" fillId="0" borderId="0" xfId="0" applyFont="1" applyAlignment="1">
      <alignment horizontal="right" wrapText="1"/>
    </xf>
    <xf numFmtId="0" fontId="7" fillId="0" borderId="0" xfId="2" applyFont="1" applyFill="1" applyAlignment="1">
      <alignment horizontal="right" wrapText="1"/>
    </xf>
    <xf numFmtId="0" fontId="8" fillId="0" borderId="4" xfId="0" applyFont="1" applyBorder="1" applyAlignment="1">
      <alignment horizontal="right" wrapText="1"/>
    </xf>
    <xf numFmtId="0" fontId="4" fillId="0" borderId="2" xfId="0" applyFont="1" applyBorder="1" applyAlignment="1">
      <alignment horizontal="right" wrapText="1"/>
    </xf>
    <xf numFmtId="17" fontId="0" fillId="0" borderId="3" xfId="0" applyNumberFormat="1" applyBorder="1"/>
    <xf numFmtId="14" fontId="0" fillId="2" borderId="0" xfId="0" applyNumberFormat="1" applyFill="1"/>
    <xf numFmtId="0" fontId="0" fillId="5" borderId="0" xfId="0" applyFill="1" applyAlignment="1">
      <alignment horizontal="left"/>
    </xf>
    <xf numFmtId="0" fontId="0" fillId="0" borderId="0" xfId="0" quotePrefix="1"/>
    <xf numFmtId="0" fontId="0" fillId="4" borderId="0" xfId="0" applyFill="1" applyAlignment="1">
      <alignment horizontal="left"/>
    </xf>
    <xf numFmtId="0" fontId="0" fillId="7" borderId="0" xfId="0" applyFill="1" applyAlignment="1">
      <alignment horizontal="left"/>
    </xf>
    <xf numFmtId="0" fontId="0" fillId="7" borderId="0" xfId="0" applyFill="1"/>
    <xf numFmtId="0" fontId="23" fillId="0" borderId="0" xfId="0" applyFont="1" applyAlignment="1">
      <alignment horizontal="left"/>
    </xf>
    <xf numFmtId="0" fontId="10" fillId="0" borderId="0" xfId="0" applyFont="1" applyAlignment="1">
      <alignment horizontal="left" vertical="top" wrapText="1"/>
    </xf>
    <xf numFmtId="0" fontId="4" fillId="2" borderId="0" xfId="0" applyFont="1" applyFill="1" applyAlignment="1">
      <alignment horizontal="left" wrapText="1"/>
    </xf>
    <xf numFmtId="0" fontId="8" fillId="3" borderId="2" xfId="0" applyFont="1" applyFill="1" applyBorder="1" applyAlignment="1">
      <alignment horizontal="center"/>
    </xf>
    <xf numFmtId="166" fontId="7" fillId="3" borderId="15" xfId="4" applyNumberFormat="1" applyFont="1" applyFill="1" applyBorder="1"/>
    <xf numFmtId="166" fontId="7" fillId="3" borderId="0" xfId="4" applyNumberFormat="1" applyFont="1" applyFill="1"/>
    <xf numFmtId="1" fontId="23" fillId="3" borderId="0" xfId="0" applyNumberFormat="1" applyFont="1" applyFill="1"/>
    <xf numFmtId="166" fontId="7" fillId="3" borderId="0" xfId="4" applyNumberFormat="1" applyFont="1" applyFill="1" applyBorder="1"/>
    <xf numFmtId="0" fontId="32" fillId="0" borderId="2" xfId="0" applyFont="1" applyBorder="1" applyAlignment="1">
      <alignment horizontal="right" wrapText="1"/>
    </xf>
    <xf numFmtId="0" fontId="32" fillId="0" borderId="0" xfId="2" applyFont="1" applyFill="1" applyAlignment="1">
      <alignment horizontal="right" wrapText="1"/>
    </xf>
    <xf numFmtId="0" fontId="0" fillId="0" borderId="3" xfId="0" applyBorder="1" applyAlignment="1">
      <alignment vertical="center"/>
    </xf>
    <xf numFmtId="0" fontId="26" fillId="41" borderId="1" xfId="0" applyFont="1" applyFill="1" applyBorder="1" applyAlignment="1">
      <alignment horizontal="center" vertical="center" wrapText="1"/>
    </xf>
    <xf numFmtId="0" fontId="26" fillId="41" borderId="5" xfId="0" applyFont="1" applyFill="1" applyBorder="1" applyAlignment="1">
      <alignment horizontal="center" vertical="center" wrapText="1"/>
    </xf>
    <xf numFmtId="0" fontId="26" fillId="41" borderId="1" xfId="0" applyFont="1" applyFill="1" applyBorder="1" applyAlignment="1">
      <alignment horizontal="left" vertical="center" wrapText="1"/>
    </xf>
    <xf numFmtId="0" fontId="58" fillId="3" borderId="0" xfId="0" applyFont="1" applyFill="1"/>
    <xf numFmtId="17" fontId="3" fillId="2" borderId="1" xfId="0" applyNumberFormat="1" applyFont="1" applyFill="1" applyBorder="1" applyAlignment="1">
      <alignment horizontal="center" vertical="center"/>
    </xf>
    <xf numFmtId="0" fontId="1" fillId="2" borderId="0" xfId="0" applyFont="1" applyFill="1" applyAlignment="1">
      <alignment horizontal="center" vertical="center" wrapText="1"/>
    </xf>
    <xf numFmtId="17" fontId="16" fillId="2" borderId="1" xfId="0" applyNumberFormat="1" applyFont="1" applyFill="1" applyBorder="1" applyAlignment="1">
      <alignment horizontal="center" vertical="center"/>
    </xf>
    <xf numFmtId="0" fontId="59" fillId="0" borderId="0" xfId="0" applyFont="1"/>
    <xf numFmtId="0" fontId="59" fillId="42" borderId="28" xfId="0" applyFont="1" applyFill="1" applyBorder="1" applyAlignment="1">
      <alignment vertical="top" wrapText="1"/>
    </xf>
    <xf numFmtId="3" fontId="7" fillId="0" borderId="0" xfId="3" applyNumberFormat="1" applyFont="1" applyBorder="1" applyAlignment="1">
      <alignment vertical="center"/>
    </xf>
    <xf numFmtId="0" fontId="4" fillId="43" borderId="0" xfId="0" applyFont="1" applyFill="1"/>
    <xf numFmtId="0" fontId="0" fillId="44" borderId="0" xfId="0" applyFill="1"/>
    <xf numFmtId="0" fontId="4" fillId="44" borderId="0" xfId="0" applyFont="1" applyFill="1"/>
    <xf numFmtId="0" fontId="32" fillId="0" borderId="0" xfId="0" applyFont="1" applyAlignment="1">
      <alignment vertical="top" wrapText="1"/>
    </xf>
    <xf numFmtId="0" fontId="13" fillId="0" borderId="0" xfId="0" applyFont="1" applyAlignment="1">
      <alignment vertical="top"/>
    </xf>
    <xf numFmtId="0" fontId="20" fillId="43" borderId="0" xfId="0" applyFont="1" applyFill="1"/>
    <xf numFmtId="0" fontId="62" fillId="43" borderId="0" xfId="0" applyFont="1" applyFill="1" applyAlignment="1">
      <alignment vertical="center"/>
    </xf>
    <xf numFmtId="0" fontId="62" fillId="43" borderId="29" xfId="0" applyFont="1" applyFill="1" applyBorder="1" applyAlignment="1">
      <alignment vertical="center"/>
    </xf>
    <xf numFmtId="0" fontId="60" fillId="43" borderId="30" xfId="0" applyFont="1" applyFill="1" applyBorder="1" applyAlignment="1">
      <alignment vertical="center"/>
    </xf>
    <xf numFmtId="0" fontId="4" fillId="43" borderId="30" xfId="0" applyFont="1" applyFill="1" applyBorder="1"/>
    <xf numFmtId="3" fontId="4" fillId="43" borderId="30" xfId="0" applyNumberFormat="1" applyFont="1" applyFill="1" applyBorder="1"/>
    <xf numFmtId="0" fontId="4" fillId="43" borderId="31" xfId="0" applyFont="1" applyFill="1" applyBorder="1"/>
    <xf numFmtId="0" fontId="3" fillId="43" borderId="30" xfId="0" applyFont="1" applyFill="1" applyBorder="1" applyAlignment="1">
      <alignment vertical="top" wrapText="1"/>
    </xf>
    <xf numFmtId="0" fontId="62" fillId="43" borderId="29" xfId="0" applyFont="1" applyFill="1" applyBorder="1" applyAlignment="1">
      <alignment horizontal="left" vertical="center"/>
    </xf>
    <xf numFmtId="0" fontId="48" fillId="43" borderId="0" xfId="0" applyFont="1" applyFill="1"/>
    <xf numFmtId="3" fontId="9" fillId="3" borderId="32" xfId="0" applyNumberFormat="1" applyFont="1" applyFill="1" applyBorder="1"/>
    <xf numFmtId="0" fontId="60" fillId="43" borderId="30" xfId="0" applyFont="1" applyFill="1" applyBorder="1" applyAlignment="1">
      <alignment horizontal="left" wrapText="1"/>
    </xf>
    <xf numFmtId="0" fontId="48" fillId="43" borderId="30" xfId="0" applyFont="1" applyFill="1" applyBorder="1"/>
    <xf numFmtId="0" fontId="7" fillId="43" borderId="30" xfId="0" applyFont="1" applyFill="1" applyBorder="1"/>
    <xf numFmtId="0" fontId="0" fillId="43" borderId="30" xfId="0" applyFill="1" applyBorder="1"/>
    <xf numFmtId="0" fontId="0" fillId="43" borderId="31" xfId="0" applyFill="1" applyBorder="1"/>
    <xf numFmtId="0" fontId="46" fillId="3" borderId="0" xfId="0" applyFont="1" applyFill="1"/>
    <xf numFmtId="0" fontId="1" fillId="41" borderId="3" xfId="0" applyFont="1" applyFill="1" applyBorder="1" applyAlignment="1">
      <alignment horizontal="center" vertical="center" wrapText="1"/>
    </xf>
    <xf numFmtId="0" fontId="1" fillId="41" borderId="3" xfId="0" applyFont="1" applyFill="1" applyBorder="1" applyAlignment="1">
      <alignment horizontal="center" vertical="center"/>
    </xf>
    <xf numFmtId="0" fontId="63" fillId="43" borderId="0" xfId="0" applyFont="1" applyFill="1" applyAlignment="1">
      <alignment vertical="center"/>
    </xf>
    <xf numFmtId="0" fontId="64" fillId="43" borderId="0" xfId="0" applyFont="1" applyFill="1" applyAlignment="1">
      <alignment vertical="center"/>
    </xf>
    <xf numFmtId="0" fontId="65" fillId="3" borderId="0" xfId="0" applyFont="1" applyFill="1" applyAlignment="1">
      <alignment vertical="center"/>
    </xf>
    <xf numFmtId="0" fontId="65" fillId="0" borderId="0" xfId="0" applyFont="1" applyAlignment="1">
      <alignment vertical="center"/>
    </xf>
    <xf numFmtId="0" fontId="0" fillId="43" borderId="0" xfId="0" applyFill="1"/>
    <xf numFmtId="0" fontId="1" fillId="43" borderId="0" xfId="0" applyFont="1" applyFill="1"/>
    <xf numFmtId="0" fontId="13" fillId="41" borderId="3" xfId="0" applyFont="1" applyFill="1" applyBorder="1" applyAlignment="1">
      <alignment vertical="top" wrapText="1"/>
    </xf>
    <xf numFmtId="0" fontId="0" fillId="3" borderId="3" xfId="0" applyFill="1" applyBorder="1"/>
    <xf numFmtId="0" fontId="0" fillId="3" borderId="3" xfId="0" applyFill="1" applyBorder="1" applyAlignment="1">
      <alignment wrapText="1"/>
    </xf>
    <xf numFmtId="170" fontId="23" fillId="0" borderId="0" xfId="0" applyNumberFormat="1" applyFont="1"/>
    <xf numFmtId="0" fontId="0" fillId="0" borderId="3" xfId="0" applyBorder="1" applyAlignment="1">
      <alignment vertical="center" wrapText="1"/>
    </xf>
    <xf numFmtId="0" fontId="7" fillId="0" borderId="0" xfId="0" applyFont="1" applyAlignment="1">
      <alignment vertical="center"/>
    </xf>
    <xf numFmtId="0" fontId="10" fillId="0" borderId="0" xfId="0" applyFont="1" applyAlignment="1">
      <alignment horizontal="right" wrapText="1"/>
    </xf>
    <xf numFmtId="0" fontId="5" fillId="0" borderId="2" xfId="0" applyFont="1" applyBorder="1" applyAlignment="1">
      <alignment horizontal="right"/>
    </xf>
    <xf numFmtId="0" fontId="57" fillId="0" borderId="2" xfId="0" applyFont="1" applyBorder="1" applyAlignment="1">
      <alignment horizontal="right" wrapText="1"/>
    </xf>
    <xf numFmtId="0" fontId="29" fillId="3" borderId="0" xfId="0" applyFont="1" applyFill="1" applyAlignment="1">
      <alignment horizontal="center"/>
    </xf>
    <xf numFmtId="0" fontId="27" fillId="3" borderId="8" xfId="0" applyFont="1" applyFill="1" applyBorder="1" applyAlignment="1">
      <alignment horizontal="left" vertical="center" wrapText="1"/>
    </xf>
    <xf numFmtId="0" fontId="26" fillId="3" borderId="0" xfId="0" applyFont="1" applyFill="1"/>
    <xf numFmtId="0" fontId="66" fillId="41" borderId="5" xfId="0" applyFont="1" applyFill="1" applyBorder="1" applyAlignment="1">
      <alignment horizontal="center" vertical="center" wrapText="1"/>
    </xf>
    <xf numFmtId="0" fontId="23" fillId="3" borderId="15" xfId="0" applyFont="1" applyFill="1" applyBorder="1"/>
    <xf numFmtId="0" fontId="10" fillId="0" borderId="0" xfId="0" applyFont="1"/>
    <xf numFmtId="166" fontId="4" fillId="10" borderId="0" xfId="4" applyNumberFormat="1" applyFont="1" applyFill="1"/>
    <xf numFmtId="0" fontId="8" fillId="0" borderId="4" xfId="0" applyFont="1" applyBorder="1" applyAlignment="1">
      <alignment horizontal="center" wrapText="1"/>
    </xf>
    <xf numFmtId="0" fontId="4" fillId="10" borderId="0" xfId="0" applyFont="1" applyFill="1"/>
    <xf numFmtId="0" fontId="8" fillId="0" borderId="0" xfId="0" applyFont="1"/>
    <xf numFmtId="0" fontId="7" fillId="3" borderId="14" xfId="0" applyFont="1" applyFill="1" applyBorder="1" applyAlignment="1">
      <alignment horizontal="center" wrapText="1"/>
    </xf>
    <xf numFmtId="0" fontId="7" fillId="3" borderId="4" xfId="0" applyFont="1" applyFill="1" applyBorder="1" applyAlignment="1">
      <alignment horizontal="center" wrapText="1"/>
    </xf>
    <xf numFmtId="4" fontId="9" fillId="3" borderId="0" xfId="0" applyNumberFormat="1" applyFont="1" applyFill="1"/>
    <xf numFmtId="0" fontId="7" fillId="3" borderId="0" xfId="0" applyFont="1" applyFill="1" applyAlignment="1">
      <alignment horizontal="center"/>
    </xf>
    <xf numFmtId="0" fontId="3" fillId="3" borderId="2" xfId="0" applyFont="1" applyFill="1" applyBorder="1" applyAlignment="1">
      <alignment horizontal="center" wrapText="1"/>
    </xf>
    <xf numFmtId="4" fontId="28" fillId="3" borderId="0" xfId="0" applyNumberFormat="1" applyFont="1" applyFill="1"/>
    <xf numFmtId="0" fontId="8" fillId="3" borderId="0" xfId="0" applyFont="1" applyFill="1" applyAlignment="1">
      <alignment horizontal="center"/>
    </xf>
    <xf numFmtId="0" fontId="7" fillId="3" borderId="0" xfId="0" applyFont="1" applyFill="1" applyAlignment="1">
      <alignment horizontal="center" wrapText="1"/>
    </xf>
    <xf numFmtId="0" fontId="7" fillId="3" borderId="16" xfId="0" applyFont="1" applyFill="1" applyBorder="1" applyAlignment="1">
      <alignment horizontal="center" wrapText="1"/>
    </xf>
    <xf numFmtId="0" fontId="3" fillId="3" borderId="18" xfId="0" applyFont="1" applyFill="1" applyBorder="1" applyAlignment="1">
      <alignment horizontal="center" vertical="center" wrapText="1"/>
    </xf>
    <xf numFmtId="0" fontId="30" fillId="3" borderId="0" xfId="0" applyFont="1" applyFill="1" applyAlignment="1">
      <alignment horizontal="center" wrapText="1"/>
    </xf>
    <xf numFmtId="0" fontId="23" fillId="3" borderId="17" xfId="0" applyFont="1" applyFill="1" applyBorder="1"/>
    <xf numFmtId="169" fontId="7" fillId="3" borderId="15" xfId="3" applyNumberFormat="1" applyFont="1" applyFill="1" applyBorder="1"/>
    <xf numFmtId="3" fontId="7" fillId="3" borderId="15" xfId="0" applyNumberFormat="1" applyFont="1" applyFill="1" applyBorder="1"/>
    <xf numFmtId="3" fontId="7" fillId="3" borderId="17" xfId="0" applyNumberFormat="1" applyFont="1" applyFill="1" applyBorder="1"/>
    <xf numFmtId="3" fontId="23" fillId="3" borderId="0" xfId="0" applyNumberFormat="1" applyFont="1" applyFill="1"/>
    <xf numFmtId="3" fontId="23" fillId="3" borderId="15" xfId="0" applyNumberFormat="1" applyFont="1" applyFill="1" applyBorder="1"/>
    <xf numFmtId="3" fontId="23" fillId="3" borderId="17" xfId="0" applyNumberFormat="1" applyFont="1" applyFill="1" applyBorder="1"/>
    <xf numFmtId="168" fontId="7" fillId="3" borderId="0" xfId="5" applyNumberFormat="1" applyFont="1" applyFill="1"/>
    <xf numFmtId="167" fontId="7" fillId="3" borderId="0" xfId="3" applyNumberFormat="1" applyFont="1" applyFill="1"/>
    <xf numFmtId="166" fontId="23" fillId="3" borderId="0" xfId="0" applyNumberFormat="1" applyFont="1" applyFill="1"/>
    <xf numFmtId="166" fontId="31" fillId="3" borderId="0" xfId="4" applyNumberFormat="1" applyFont="1" applyFill="1"/>
    <xf numFmtId="14" fontId="23" fillId="3" borderId="0" xfId="0" applyNumberFormat="1" applyFont="1" applyFill="1"/>
    <xf numFmtId="14" fontId="9" fillId="3" borderId="0" xfId="0" applyNumberFormat="1" applyFont="1" applyFill="1"/>
    <xf numFmtId="0" fontId="28" fillId="3" borderId="0" xfId="0" applyFont="1" applyFill="1"/>
    <xf numFmtId="14" fontId="28" fillId="3" borderId="0" xfId="0" applyNumberFormat="1" applyFont="1" applyFill="1"/>
    <xf numFmtId="0" fontId="23" fillId="0" borderId="0" xfId="0" applyFont="1" applyAlignment="1">
      <alignment horizontal="right"/>
    </xf>
    <xf numFmtId="0" fontId="7" fillId="3" borderId="17" xfId="0" applyFont="1" applyFill="1" applyBorder="1"/>
    <xf numFmtId="3" fontId="7" fillId="3" borderId="14" xfId="0" applyNumberFormat="1" applyFont="1" applyFill="1" applyBorder="1" applyAlignment="1">
      <alignment horizontal="center" wrapText="1"/>
    </xf>
    <xf numFmtId="0" fontId="8" fillId="3" borderId="2" xfId="0" applyFont="1" applyFill="1" applyBorder="1" applyAlignment="1">
      <alignment horizontal="right"/>
    </xf>
    <xf numFmtId="0" fontId="5" fillId="0" borderId="2" xfId="0" applyFont="1" applyBorder="1"/>
    <xf numFmtId="0" fontId="7" fillId="0" borderId="16" xfId="0" applyFont="1" applyBorder="1" applyAlignment="1">
      <alignment horizontal="center" wrapText="1"/>
    </xf>
    <xf numFmtId="0" fontId="57" fillId="0" borderId="0" xfId="0" applyFont="1" applyAlignment="1">
      <alignment vertical="top" wrapText="1"/>
    </xf>
    <xf numFmtId="3" fontId="7" fillId="10" borderId="0" xfId="0" applyNumberFormat="1" applyFont="1" applyFill="1"/>
    <xf numFmtId="1" fontId="23" fillId="10" borderId="0" xfId="0" applyNumberFormat="1" applyFont="1" applyFill="1"/>
    <xf numFmtId="3" fontId="7" fillId="0" borderId="15" xfId="0" applyNumberFormat="1" applyFont="1" applyBorder="1"/>
    <xf numFmtId="0" fontId="23" fillId="3" borderId="0" xfId="0" applyFont="1" applyFill="1" applyAlignment="1">
      <alignment horizontal="center"/>
    </xf>
    <xf numFmtId="0" fontId="23" fillId="3" borderId="0" xfId="0" applyFont="1" applyFill="1" applyAlignment="1">
      <alignment horizontal="center" wrapText="1"/>
    </xf>
    <xf numFmtId="0" fontId="30" fillId="3" borderId="0" xfId="0" applyFont="1" applyFill="1" applyAlignment="1">
      <alignment horizontal="center"/>
    </xf>
    <xf numFmtId="0" fontId="68" fillId="0" borderId="0" xfId="0" applyFont="1"/>
    <xf numFmtId="3" fontId="69" fillId="3" borderId="0" xfId="0" applyNumberFormat="1" applyFont="1" applyFill="1"/>
    <xf numFmtId="166" fontId="69" fillId="3" borderId="0" xfId="4" applyNumberFormat="1" applyFont="1" applyFill="1"/>
    <xf numFmtId="3" fontId="19" fillId="3" borderId="0" xfId="0" applyNumberFormat="1" applyFont="1" applyFill="1"/>
    <xf numFmtId="3" fontId="4" fillId="3" borderId="0" xfId="0" applyNumberFormat="1" applyFont="1" applyFill="1"/>
    <xf numFmtId="168" fontId="4" fillId="3" borderId="0" xfId="5" applyNumberFormat="1" applyFont="1" applyFill="1"/>
    <xf numFmtId="166" fontId="4" fillId="3" borderId="0" xfId="4" applyNumberFormat="1" applyFont="1" applyFill="1"/>
    <xf numFmtId="1" fontId="4" fillId="3" borderId="0" xfId="0" applyNumberFormat="1" applyFont="1" applyFill="1"/>
    <xf numFmtId="0" fontId="68" fillId="0" borderId="0" xfId="0" applyFont="1" applyAlignment="1">
      <alignment vertical="top" wrapText="1"/>
    </xf>
    <xf numFmtId="0" fontId="68" fillId="0" borderId="0" xfId="0" applyFont="1" applyAlignment="1">
      <alignment vertical="top"/>
    </xf>
    <xf numFmtId="166" fontId="19" fillId="3" borderId="0" xfId="0" applyNumberFormat="1" applyFont="1" applyFill="1"/>
    <xf numFmtId="1" fontId="19" fillId="3" borderId="0" xfId="0" applyNumberFormat="1" applyFont="1" applyFill="1"/>
    <xf numFmtId="0" fontId="67" fillId="3" borderId="0" xfId="0" applyFont="1" applyFill="1" applyAlignment="1">
      <alignment vertical="top"/>
    </xf>
    <xf numFmtId="0" fontId="68" fillId="3" borderId="0" xfId="0" applyFont="1" applyFill="1"/>
    <xf numFmtId="3" fontId="69" fillId="0" borderId="0" xfId="0" applyNumberFormat="1" applyFont="1" applyAlignment="1">
      <alignment vertical="top" wrapText="1"/>
    </xf>
    <xf numFmtId="166" fontId="4" fillId="3" borderId="0" xfId="4" applyNumberFormat="1" applyFont="1" applyFill="1" applyAlignment="1">
      <alignment horizontal="right"/>
    </xf>
    <xf numFmtId="1" fontId="4" fillId="3" borderId="0" xfId="0" applyNumberFormat="1" applyFont="1" applyFill="1" applyAlignment="1">
      <alignment horizontal="right"/>
    </xf>
    <xf numFmtId="0" fontId="68" fillId="3" borderId="0" xfId="0" applyFont="1" applyFill="1" applyAlignment="1">
      <alignment horizontal="left" vertical="top" wrapText="1"/>
    </xf>
    <xf numFmtId="0" fontId="72" fillId="0" borderId="0" xfId="1" applyFont="1"/>
    <xf numFmtId="0" fontId="4" fillId="3" borderId="0" xfId="0" applyFont="1" applyFill="1" applyAlignment="1">
      <alignment horizontal="left" vertical="top" wrapText="1"/>
    </xf>
    <xf numFmtId="0" fontId="2" fillId="3" borderId="0" xfId="1" applyFill="1" applyAlignment="1">
      <alignment horizontal="left" vertical="center" wrapText="1"/>
    </xf>
    <xf numFmtId="0" fontId="14" fillId="3" borderId="0" xfId="1" applyFont="1" applyFill="1" applyAlignment="1">
      <alignment horizontal="left" vertical="center" wrapText="1"/>
    </xf>
    <xf numFmtId="3" fontId="4" fillId="0" borderId="0" xfId="0" applyNumberFormat="1" applyFont="1" applyAlignment="1">
      <alignment horizontal="left" vertical="top" wrapText="1"/>
    </xf>
    <xf numFmtId="0" fontId="62" fillId="43" borderId="0" xfId="0" applyFont="1" applyFill="1" applyAlignment="1">
      <alignment horizontal="left" vertical="center" wrapText="1"/>
    </xf>
    <xf numFmtId="0" fontId="34" fillId="0" borderId="0" xfId="0" applyFont="1" applyAlignment="1">
      <alignment horizontal="left" vertical="top" wrapText="1"/>
    </xf>
    <xf numFmtId="0" fontId="5" fillId="0" borderId="0" xfId="0" applyFont="1" applyAlignment="1">
      <alignment horizontal="left" vertical="top" wrapText="1"/>
    </xf>
    <xf numFmtId="0" fontId="68" fillId="0" borderId="0" xfId="0" applyFont="1" applyAlignment="1">
      <alignment horizontal="left" vertical="top" wrapText="1"/>
    </xf>
    <xf numFmtId="0" fontId="69" fillId="0" borderId="0" xfId="0" applyFont="1" applyAlignment="1">
      <alignment horizontal="left" vertical="top" wrapText="1"/>
    </xf>
    <xf numFmtId="0" fontId="10" fillId="0" borderId="2" xfId="0" applyFont="1" applyBorder="1" applyAlignment="1">
      <alignment horizontal="center"/>
    </xf>
    <xf numFmtId="0" fontId="4" fillId="0" borderId="0" xfId="0" applyFont="1" applyAlignment="1">
      <alignment horizontal="left"/>
    </xf>
    <xf numFmtId="0" fontId="3" fillId="3" borderId="0" xfId="0" applyFont="1" applyFill="1" applyAlignment="1">
      <alignment horizontal="center" wrapText="1"/>
    </xf>
    <xf numFmtId="0" fontId="10" fillId="0" borderId="0" xfId="0" applyFont="1" applyAlignment="1">
      <alignment horizontal="left" vertical="top" wrapText="1"/>
    </xf>
    <xf numFmtId="0" fontId="68" fillId="0" borderId="0" xfId="0" applyFont="1" applyAlignment="1">
      <alignment horizontal="left" vertical="top"/>
    </xf>
    <xf numFmtId="0" fontId="68" fillId="3" borderId="0" xfId="0" applyFont="1" applyFill="1" applyAlignment="1">
      <alignment horizontal="left" vertical="top" wrapText="1"/>
    </xf>
    <xf numFmtId="0" fontId="26" fillId="0" borderId="8"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left" vertical="center" wrapText="1"/>
    </xf>
    <xf numFmtId="0" fontId="26" fillId="0" borderId="6" xfId="0" applyFont="1" applyBorder="1" applyAlignment="1">
      <alignment horizontal="left" vertical="center" wrapText="1"/>
    </xf>
    <xf numFmtId="0" fontId="27" fillId="0" borderId="9" xfId="0" applyFont="1" applyBorder="1" applyAlignment="1">
      <alignment horizontal="left" vertical="center" wrapText="1"/>
    </xf>
    <xf numFmtId="0" fontId="27" fillId="0" borderId="10" xfId="0" applyFont="1" applyBorder="1" applyAlignment="1">
      <alignment horizontal="left" vertical="center" wrapText="1"/>
    </xf>
    <xf numFmtId="0" fontId="27" fillId="0" borderId="5" xfId="0" applyFont="1" applyBorder="1" applyAlignment="1">
      <alignment horizontal="left" vertical="center" wrapText="1"/>
    </xf>
    <xf numFmtId="0" fontId="27" fillId="3" borderId="9"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11"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13" xfId="0" applyFont="1" applyFill="1" applyBorder="1" applyAlignment="1">
      <alignment horizontal="left" vertical="center" wrapText="1"/>
    </xf>
    <xf numFmtId="3" fontId="3" fillId="3" borderId="17" xfId="0" applyNumberFormat="1" applyFont="1" applyFill="1" applyBorder="1" applyAlignment="1">
      <alignment horizontal="center" vertical="center" wrapText="1"/>
    </xf>
    <xf numFmtId="3" fontId="3" fillId="3" borderId="0" xfId="0" applyNumberFormat="1" applyFont="1" applyFill="1" applyAlignment="1">
      <alignment horizontal="center" vertical="center" wrapText="1"/>
    </xf>
    <xf numFmtId="3" fontId="3" fillId="3" borderId="15" xfId="0" applyNumberFormat="1" applyFont="1" applyFill="1" applyBorder="1" applyAlignment="1">
      <alignment horizontal="center" vertical="center" wrapText="1"/>
    </xf>
    <xf numFmtId="0" fontId="10" fillId="3" borderId="0" xfId="0" applyFont="1" applyFill="1" applyAlignment="1">
      <alignment horizontal="left" vertical="center" wrapText="1"/>
    </xf>
    <xf numFmtId="0" fontId="3" fillId="3" borderId="0" xfId="0" applyFont="1" applyFill="1" applyAlignment="1">
      <alignment horizontal="center" vertical="center" wrapText="1"/>
    </xf>
    <xf numFmtId="0" fontId="3" fillId="3" borderId="1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68" fillId="3" borderId="0" xfId="0" applyFont="1" applyFill="1" applyAlignment="1">
      <alignment horizontal="left" vertical="top"/>
    </xf>
    <xf numFmtId="0" fontId="57" fillId="0" borderId="0" xfId="0" applyFont="1" applyAlignment="1">
      <alignment horizontal="left"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0" xfId="0" applyNumberFormat="1" applyFont="1" applyAlignment="1">
      <alignment horizontal="center" vertical="center" wrapText="1"/>
    </xf>
    <xf numFmtId="3" fontId="3" fillId="0" borderId="15" xfId="0" applyNumberFormat="1" applyFont="1" applyBorder="1" applyAlignment="1">
      <alignment horizontal="center" vertical="center" wrapText="1"/>
    </xf>
    <xf numFmtId="3" fontId="69" fillId="3" borderId="0" xfId="0" applyNumberFormat="1" applyFont="1" applyFill="1" applyAlignment="1">
      <alignment horizontal="left" vertical="top" wrapText="1"/>
    </xf>
    <xf numFmtId="0" fontId="51" fillId="3" borderId="0" xfId="0" applyFont="1" applyFill="1" applyAlignment="1">
      <alignment horizontal="center" wrapText="1"/>
    </xf>
    <xf numFmtId="0" fontId="51" fillId="3" borderId="0" xfId="0" applyFont="1" applyFill="1" applyAlignment="1">
      <alignment horizontal="center" vertical="top" wrapText="1"/>
    </xf>
    <xf numFmtId="0" fontId="49" fillId="3" borderId="0" xfId="0" applyFont="1" applyFill="1" applyAlignment="1">
      <alignment horizontal="center" vertical="top"/>
    </xf>
  </cellXfs>
  <cellStyles count="144">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2" builtinId="27" customBuiltin="1"/>
    <cellStyle name="Calculation" xfId="15" builtinId="22" customBuiltin="1"/>
    <cellStyle name="Check Cell" xfId="17" builtinId="23" customBuiltin="1"/>
    <cellStyle name="Comma" xfId="5" builtinId="3"/>
    <cellStyle name="Comma [0]" xfId="3" builtinId="6"/>
    <cellStyle name="Comma [0] 2" xfId="46" xr:uid="{D1ECB02E-15A3-4B51-9535-3F19E3D6198B}"/>
    <cellStyle name="Comma [0] 2 2" xfId="65" xr:uid="{69B450E4-D0BE-4A0E-860C-69F4151AEF50}"/>
    <cellStyle name="Comma [0] 2 2 2" xfId="94" xr:uid="{B2FD2109-2EF8-4840-A096-AC1BB300569A}"/>
    <cellStyle name="Comma [0] 2 3" xfId="75" xr:uid="{6812DC6D-41F0-470D-A79B-3E78C596245C}"/>
    <cellStyle name="Comma [0] 2 4" xfId="112" xr:uid="{10F16053-2ECE-41E0-936D-65837B34B8F4}"/>
    <cellStyle name="Comma [0] 3" xfId="49" xr:uid="{336186A4-CFA9-469A-B206-823D657BF5BC}"/>
    <cellStyle name="Comma [0] 3 2" xfId="78" xr:uid="{D01CE437-970D-4C31-B702-C1771581C88B}"/>
    <cellStyle name="Comma [0] 3 3" xfId="114" xr:uid="{5BEB009A-F852-411F-AD9F-7F4684CD121C}"/>
    <cellStyle name="Comma [0] 4" xfId="73" xr:uid="{91830D8F-E397-4DC0-A692-E8A5B71F735C}"/>
    <cellStyle name="Comma [0] 5" xfId="99" xr:uid="{DBF19647-C27A-4AC7-B4C3-941DFBE29A7F}"/>
    <cellStyle name="Comma 10" xfId="53" xr:uid="{1B944603-CD4D-4C4F-8B96-173EA543B80C}"/>
    <cellStyle name="Comma 10 2" xfId="82" xr:uid="{C9B4B383-7F71-4B9F-AF63-063BF0201E57}"/>
    <cellStyle name="Comma 10 3" xfId="118" xr:uid="{F51B33C6-8B8B-4447-905E-D41447D577BE}"/>
    <cellStyle name="Comma 11" xfId="56" xr:uid="{6B0A5BDD-8F36-44A1-B3E2-3D5488D474AA}"/>
    <cellStyle name="Comma 11 2" xfId="85" xr:uid="{44F27360-C4CB-40A3-AE4C-28119C1232EE}"/>
    <cellStyle name="Comma 11 3" xfId="121" xr:uid="{7B98ED9E-2E81-40CA-A8E9-0D22D4C010BC}"/>
    <cellStyle name="Comma 12" xfId="52" xr:uid="{79A72E5E-C845-45BA-A7D4-B27AE551B418}"/>
    <cellStyle name="Comma 12 2" xfId="81" xr:uid="{0A8A9B45-6E81-4DA4-9F5B-D7109C697046}"/>
    <cellStyle name="Comma 12 3" xfId="117" xr:uid="{7DD0E379-5A07-4A5E-90B9-C63251D2F380}"/>
    <cellStyle name="Comma 13" xfId="59" xr:uid="{4F50CB9B-3675-4840-90F1-F599869AE358}"/>
    <cellStyle name="Comma 13 2" xfId="88" xr:uid="{01A99AEE-BE2D-4139-AAD6-BD6EC74CEAA0}"/>
    <cellStyle name="Comma 13 3" xfId="124" xr:uid="{6BBCC783-7DB1-4137-8FCB-4B52257322C3}"/>
    <cellStyle name="Comma 14" xfId="60" xr:uid="{28A37AC8-4F4A-4CD9-8E91-719D528C50CA}"/>
    <cellStyle name="Comma 14 2" xfId="89" xr:uid="{93C52C4B-692C-4493-9648-915D80CAFCDD}"/>
    <cellStyle name="Comma 14 3" xfId="125" xr:uid="{086D4ADC-F263-4870-B501-8300CE3EA541}"/>
    <cellStyle name="Comma 15" xfId="63" xr:uid="{72819C94-4B7D-4A66-97CB-5B1BB3FD942A}"/>
    <cellStyle name="Comma 15 2" xfId="92" xr:uid="{57215319-06FC-4ED7-843E-36C2C11F632A}"/>
    <cellStyle name="Comma 15 3" xfId="128" xr:uid="{574EF4B3-0AA4-4B30-93FB-473FEE31CABF}"/>
    <cellStyle name="Comma 16" xfId="58" xr:uid="{87D796B5-F086-4E83-AA8F-7A532B9915CD}"/>
    <cellStyle name="Comma 16 2" xfId="87" xr:uid="{F34E304C-BA58-44CB-BF11-096BFF9F64B8}"/>
    <cellStyle name="Comma 16 3" xfId="123" xr:uid="{E83B517F-E287-4B38-A833-CBB10C43BA62}"/>
    <cellStyle name="Comma 17" xfId="67" xr:uid="{AD8C72C0-6E2F-49EA-904D-618E27EFA0D8}"/>
    <cellStyle name="Comma 17 2" xfId="96" xr:uid="{C82AAE9D-73D7-428B-A30E-FC18C8B7E187}"/>
    <cellStyle name="Comma 17 3" xfId="130" xr:uid="{6975A07B-51CD-419A-8A06-5D50BB70BFF5}"/>
    <cellStyle name="Comma 18" xfId="68" xr:uid="{CE0F7F3E-6056-4705-B751-D1AEFCC93E69}"/>
    <cellStyle name="Comma 18 2" xfId="97" xr:uid="{9E36AE5D-F5B4-45DF-844C-616CD9A63DAE}"/>
    <cellStyle name="Comma 18 3" xfId="131" xr:uid="{8BD8912E-031E-4BFB-B39E-E1F8C2C133DB}"/>
    <cellStyle name="Comma 19" xfId="69" xr:uid="{4D4082D1-B75D-42AC-9F60-E952C8EAA1EC}"/>
    <cellStyle name="Comma 19 2" xfId="98" xr:uid="{2334757C-5A9E-4A6E-B726-DFA1AE95D041}"/>
    <cellStyle name="Comma 19 3" xfId="132" xr:uid="{A6B85E9B-6BCD-49A7-BDF5-51D55332BBC8}"/>
    <cellStyle name="Comma 2" xfId="47" xr:uid="{494F27FC-58D3-4B34-BAB4-BA4002376556}"/>
    <cellStyle name="Comma 2 2" xfId="66" xr:uid="{E089F985-72C6-437B-B292-56A88BBC70CE}"/>
    <cellStyle name="Comma 2 2 2" xfId="95" xr:uid="{B44B6E16-3827-4185-9E4D-BD3B36D10FBF}"/>
    <cellStyle name="Comma 2 3" xfId="76" xr:uid="{C8D23299-F930-4431-8E70-F3F760C6EB7F}"/>
    <cellStyle name="Comma 2 4" xfId="113" xr:uid="{8BB04A2B-7945-4906-9679-5255D824EB73}"/>
    <cellStyle name="Comma 20" xfId="62" xr:uid="{057835CE-9E53-44D2-BB6C-A35F0AF38F88}"/>
    <cellStyle name="Comma 20 2" xfId="91" xr:uid="{1FEAFCEC-E6D4-4D27-A006-1B795B748EF5}"/>
    <cellStyle name="Comma 20 3" xfId="127" xr:uid="{4B99635B-9672-479E-9D3C-90207E21222E}"/>
    <cellStyle name="Comma 21" xfId="48" xr:uid="{A24A02BD-B9BD-400A-AC1B-7C70BF787DDD}"/>
    <cellStyle name="Comma 21 2" xfId="77" xr:uid="{A14C2CD1-1B45-4F1E-A2D8-2E247D99A67E}"/>
    <cellStyle name="Comma 22" xfId="74" xr:uid="{D4F350ED-47CB-45D5-8E71-93091D0542DE}"/>
    <cellStyle name="Comma 23" xfId="101" xr:uid="{A8EE3BE7-43F3-4FD8-88AB-D4F50ED2501E}"/>
    <cellStyle name="Comma 24" xfId="108" xr:uid="{E714C7BB-2F88-4AC8-AD60-0A5042B4E46E}"/>
    <cellStyle name="Comma 25" xfId="111" xr:uid="{E6D887BE-14A6-4879-ACBE-6DD70F12F69B}"/>
    <cellStyle name="Comma 26" xfId="139" xr:uid="{7366229D-291B-4D63-8BB8-E4B7B8F55942}"/>
    <cellStyle name="Comma 27" xfId="110" xr:uid="{1B64EC0B-215A-4743-A802-21C96F501F81}"/>
    <cellStyle name="Comma 28" xfId="135" xr:uid="{88206D5E-8564-4AFB-8958-32DE8D51289E}"/>
    <cellStyle name="Comma 29" xfId="143" xr:uid="{5BB470F6-ABF3-475B-86FD-781DF9FCC686}"/>
    <cellStyle name="Comma 3" xfId="51" xr:uid="{EE12AC87-65BD-4B97-8DB3-2083C1A43F7B}"/>
    <cellStyle name="Comma 3 2" xfId="80" xr:uid="{A4CD5E4A-98B6-44F7-8B7C-FDC614E88962}"/>
    <cellStyle name="Comma 3 3" xfId="116" xr:uid="{3430FF50-A0EB-4605-98D0-BA1F206B3710}"/>
    <cellStyle name="Comma 30" xfId="133" xr:uid="{B454E77F-921A-436A-A01A-8AAE3025ABF0}"/>
    <cellStyle name="Comma 31" xfId="137" xr:uid="{FA65AC38-9910-4906-8602-6A36D03FDE26}"/>
    <cellStyle name="Comma 32" xfId="107" xr:uid="{F89EB0BB-00BC-400D-A4C2-2E0BCB8AE1E3}"/>
    <cellStyle name="Comma 33" xfId="140" xr:uid="{D5ABDC25-2ADF-40D9-91BE-85D5DCE8596C}"/>
    <cellStyle name="Comma 34" xfId="109" xr:uid="{7E75C92A-FD82-452E-B35E-A7231DAB2389}"/>
    <cellStyle name="Comma 35" xfId="138" xr:uid="{0D470863-5E3A-4047-AD58-41A9327B16A8}"/>
    <cellStyle name="Comma 36" xfId="134" xr:uid="{502D6B1D-D130-4831-A290-A28576B969CE}"/>
    <cellStyle name="Comma 37" xfId="136" xr:uid="{9F23873F-C229-46BC-BC0E-82371502A383}"/>
    <cellStyle name="Comma 38" xfId="100" xr:uid="{BD4200EF-4466-4974-896D-1D99B5358F60}"/>
    <cellStyle name="Comma 39" xfId="106" xr:uid="{21BB6739-37A8-4D46-A980-3E988DE5C057}"/>
    <cellStyle name="Comma 4" xfId="61" xr:uid="{E6AA2839-F343-4513-AC24-5BEA8F72DC01}"/>
    <cellStyle name="Comma 4 2" xfId="90" xr:uid="{9DF09A3C-B54B-4B4F-9E0E-0D1A56C9212F}"/>
    <cellStyle name="Comma 4 3" xfId="126" xr:uid="{4AC6A5B0-63EA-47FE-AB67-43F157013292}"/>
    <cellStyle name="Comma 40" xfId="103" xr:uid="{1DF454E6-21C5-49C3-86B6-F07DD2F9126D}"/>
    <cellStyle name="Comma 41" xfId="104" xr:uid="{62532977-4A0D-49AF-9280-A233AC3A8A36}"/>
    <cellStyle name="Comma 42" xfId="102" xr:uid="{DB294AA5-04C2-4C6F-A43A-1C41B60D8AC8}"/>
    <cellStyle name="Comma 43" xfId="105" xr:uid="{30C7CFA4-1806-4007-BE60-131CA245C817}"/>
    <cellStyle name="Comma 44" xfId="142" xr:uid="{F0C7975D-9118-4C95-8CBA-430A425530D2}"/>
    <cellStyle name="Comma 45" xfId="141" xr:uid="{76E1C398-D201-4BE1-BC9F-E65CFDCCF78E}"/>
    <cellStyle name="Comma 46" xfId="72" xr:uid="{34E3DC25-516E-4F9E-8A17-815F16AA5D5F}"/>
    <cellStyle name="Comma 47" xfId="70" xr:uid="{42F91B4C-7DBB-4BBE-BB2B-D8C03F66A5F3}"/>
    <cellStyle name="Comma 48" xfId="71" xr:uid="{34D1CF7F-40A9-466A-9F19-FB5267A70BCF}"/>
    <cellStyle name="Comma 5" xfId="64" xr:uid="{88E3833B-5BBC-4070-A891-2F8DCF273C4C}"/>
    <cellStyle name="Comma 5 2" xfId="93" xr:uid="{6D1B24F9-91A2-4BE0-9DFC-10203FCC0781}"/>
    <cellStyle name="Comma 5 3" xfId="129" xr:uid="{34964A54-5249-4CB9-9250-78803CB62923}"/>
    <cellStyle name="Comma 6" xfId="50" xr:uid="{0DC63EA1-2BC2-4B19-B05B-A98A179BCA1B}"/>
    <cellStyle name="Comma 6 2" xfId="79" xr:uid="{895AE7E6-7391-4341-A2FF-5F6684F58A53}"/>
    <cellStyle name="Comma 6 3" xfId="115" xr:uid="{55403238-DA0C-4E6D-A35D-847EA95C0ADB}"/>
    <cellStyle name="Comma 7" xfId="57" xr:uid="{42761F2B-8E87-4FAD-A5C1-DD2999914AD9}"/>
    <cellStyle name="Comma 7 2" xfId="86" xr:uid="{DF02DF28-E4D5-438A-8CD1-04191A9CD644}"/>
    <cellStyle name="Comma 7 3" xfId="122" xr:uid="{60F9C60E-739C-44D6-A5B3-D72F66EEA4FF}"/>
    <cellStyle name="Comma 8" xfId="54" xr:uid="{9084684E-4F38-4742-A0AA-9A1079416B00}"/>
    <cellStyle name="Comma 8 2" xfId="83" xr:uid="{3806CAAE-D675-463B-934B-46C0EBCD9E32}"/>
    <cellStyle name="Comma 8 3" xfId="119" xr:uid="{5E62CE46-EAD4-4F2B-9F6F-451A99B840EB}"/>
    <cellStyle name="Comma 9" xfId="55" xr:uid="{11C31DBC-E05B-4A6A-B7AC-36E81188D780}"/>
    <cellStyle name="Comma 9 2" xfId="84" xr:uid="{144F3444-A1A0-47F5-A81A-F631A0E0D7A0}"/>
    <cellStyle name="Comma 9 3" xfId="120" xr:uid="{93B787EF-87BA-4C5D-9705-7F9EFF4A456A}"/>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1" builtinId="8"/>
    <cellStyle name="Input" xfId="13" builtinId="20" customBuiltin="1"/>
    <cellStyle name="Linked Cell" xfId="16" builtinId="24" customBuiltin="1"/>
    <cellStyle name="Neutral" xfId="12" builtinId="28" customBuiltin="1"/>
    <cellStyle name="Normal" xfId="0" builtinId="0"/>
    <cellStyle name="Note" xfId="19" builtinId="10" customBuiltin="1"/>
    <cellStyle name="Output" xfId="14" builtinId="21" customBuiltin="1"/>
    <cellStyle name="Per cent" xfId="4" builtinId="5"/>
    <cellStyle name="Title" xfId="6" builtinId="15" customBuiltin="1"/>
    <cellStyle name="Total" xfId="21" builtinId="25" customBuiltin="1"/>
    <cellStyle name="Warning Text" xfId="18" builtinId="11" customBuiltin="1"/>
  </cellStyles>
  <dxfs count="119">
    <dxf>
      <fill>
        <patternFill>
          <bgColor rgb="FFFFFF00"/>
        </patternFill>
      </fill>
    </dxf>
    <dxf>
      <fill>
        <patternFill>
          <bgColor theme="8" tint="0.79998168889431442"/>
        </patternFill>
      </fill>
    </dxf>
    <dxf>
      <font>
        <b/>
        <i val="0"/>
        <color rgb="FF00B050"/>
      </font>
    </dxf>
    <dxf>
      <font>
        <b/>
        <i val="0"/>
        <color theme="5"/>
      </font>
    </dxf>
    <dxf>
      <font>
        <b/>
        <i val="0"/>
        <color rgb="FFFF0000"/>
      </font>
    </dxf>
    <dxf>
      <fill>
        <patternFill>
          <bgColor theme="0" tint="-0.14996795556505021"/>
        </patternFill>
      </fill>
    </dxf>
    <dxf>
      <fill>
        <patternFill>
          <bgColor theme="0" tint="-0.14996795556505021"/>
        </patternFill>
      </fill>
    </dxf>
    <dxf>
      <font>
        <b/>
        <i val="0"/>
        <color theme="5"/>
      </font>
    </dxf>
    <dxf>
      <font>
        <b/>
        <i val="0"/>
        <color rgb="FFFF0000"/>
      </font>
    </dxf>
    <dxf>
      <font>
        <b/>
        <i val="0"/>
        <color rgb="FF00B050"/>
      </font>
    </dxf>
    <dxf>
      <font>
        <b/>
        <i val="0"/>
        <color rgb="FFFFC000"/>
      </font>
    </dxf>
    <dxf>
      <font>
        <b/>
        <i val="0"/>
        <color rgb="FFFF0000"/>
      </font>
    </dxf>
    <dxf>
      <font>
        <b/>
        <i val="0"/>
        <color rgb="FF00B050"/>
      </font>
    </dxf>
    <dxf>
      <fill>
        <patternFill>
          <bgColor theme="0" tint="-0.14996795556505021"/>
        </patternFill>
      </fill>
    </dxf>
    <dxf>
      <font>
        <b/>
        <i val="0"/>
        <color rgb="FF00B050"/>
      </font>
    </dxf>
    <dxf>
      <font>
        <b/>
        <i val="0"/>
        <color rgb="FFFF0000"/>
      </font>
    </dxf>
    <dxf>
      <font>
        <b/>
        <i val="0"/>
        <color theme="5"/>
      </font>
    </dxf>
    <dxf>
      <font>
        <b/>
        <i val="0"/>
        <color rgb="FF00B050"/>
      </font>
    </dxf>
    <dxf>
      <font>
        <b/>
        <i val="0"/>
        <color theme="5"/>
      </font>
    </dxf>
    <dxf>
      <font>
        <b/>
        <i val="0"/>
        <color rgb="FFFF0000"/>
      </font>
    </dxf>
    <dxf>
      <fill>
        <patternFill>
          <bgColor theme="0" tint="-0.14996795556505021"/>
        </patternFill>
      </fill>
    </dxf>
    <dxf>
      <font>
        <b/>
        <i val="0"/>
        <color theme="5"/>
      </font>
    </dxf>
    <dxf>
      <font>
        <b/>
        <i val="0"/>
        <color rgb="FF00B050"/>
      </font>
    </dxf>
    <dxf>
      <fill>
        <patternFill>
          <bgColor theme="0" tint="-0.14996795556505021"/>
        </patternFill>
      </fill>
    </dxf>
    <dxf>
      <font>
        <b/>
        <i val="0"/>
        <color rgb="FFFF0000"/>
      </font>
    </dxf>
    <dxf>
      <font>
        <b/>
        <i val="0"/>
        <color theme="5"/>
      </font>
    </dxf>
    <dxf>
      <font>
        <b/>
        <i val="0"/>
        <color rgb="FFFF0000"/>
      </font>
    </dxf>
    <dxf>
      <fill>
        <patternFill>
          <bgColor theme="0" tint="-0.14996795556505021"/>
        </patternFill>
      </fill>
    </dxf>
    <dxf>
      <font>
        <b/>
        <i val="0"/>
        <color rgb="FF00B050"/>
      </font>
    </dxf>
    <dxf>
      <font>
        <b/>
        <i val="0"/>
        <color theme="5"/>
      </font>
    </dxf>
    <dxf>
      <font>
        <b/>
        <i val="0"/>
        <color rgb="FFFF0000"/>
      </font>
    </dxf>
    <dxf>
      <font>
        <b/>
        <i val="0"/>
        <color rgb="FF00B050"/>
      </font>
    </dxf>
    <dxf>
      <font>
        <b/>
        <i val="0"/>
        <color rgb="FF00B050"/>
      </font>
    </dxf>
    <dxf>
      <font>
        <color theme="0" tint="-0.14996795556505021"/>
      </font>
      <fill>
        <patternFill>
          <bgColor theme="0" tint="-0.14996795556505021"/>
        </patternFill>
      </fill>
    </dxf>
    <dxf>
      <font>
        <b/>
        <i val="0"/>
        <color theme="5"/>
      </font>
    </dxf>
    <dxf>
      <font>
        <b/>
        <i val="0"/>
        <color rgb="FFFF0000"/>
      </font>
    </dxf>
    <dxf>
      <fill>
        <patternFill>
          <bgColor theme="0" tint="-0.14996795556505021"/>
        </patternFill>
      </fill>
    </dxf>
    <dxf>
      <font>
        <b/>
        <i val="0"/>
        <color rgb="FFFF0000"/>
      </font>
    </dxf>
    <dxf>
      <font>
        <b/>
        <i val="0"/>
        <color rgb="FF00B050"/>
      </font>
    </dxf>
    <dxf>
      <font>
        <b/>
        <i val="0"/>
        <color theme="5"/>
      </font>
    </dxf>
    <dxf>
      <font>
        <b/>
        <i val="0"/>
        <color rgb="FF00B050"/>
      </font>
    </dxf>
    <dxf>
      <font>
        <b/>
        <i val="0"/>
        <color theme="5"/>
      </font>
    </dxf>
    <dxf>
      <font>
        <b/>
        <i val="0"/>
        <color rgb="FFFF0000"/>
      </font>
    </dxf>
    <dxf>
      <fill>
        <patternFill>
          <bgColor theme="0" tint="-0.14996795556505021"/>
        </patternFill>
      </fill>
    </dxf>
    <dxf>
      <font>
        <color rgb="FF9C0006"/>
      </font>
      <fill>
        <patternFill>
          <bgColor rgb="FFFFC7CE"/>
        </patternFill>
      </fill>
    </dxf>
    <dxf>
      <fill>
        <patternFill>
          <bgColor rgb="FFFFFF00"/>
        </patternFill>
      </fill>
    </dxf>
    <dxf>
      <fill>
        <patternFill>
          <bgColor theme="8" tint="0.79998168889431442"/>
        </patternFill>
      </fill>
    </dxf>
    <dxf>
      <font>
        <color theme="0"/>
      </font>
      <fill>
        <patternFill>
          <bgColor rgb="FFFF0000"/>
        </patternFill>
      </fill>
    </dxf>
    <dxf>
      <fill>
        <patternFill>
          <bgColor theme="0" tint="-0.14996795556505021"/>
        </patternFill>
      </fill>
    </dxf>
    <dxf>
      <font>
        <b/>
        <i val="0"/>
        <color rgb="FF00B050"/>
      </font>
    </dxf>
    <dxf>
      <font>
        <b/>
        <i val="0"/>
        <color rgb="FFFF0000"/>
      </font>
    </dxf>
    <dxf>
      <font>
        <b/>
        <i val="0"/>
        <color theme="5"/>
      </font>
    </dxf>
    <dxf>
      <fill>
        <patternFill>
          <bgColor theme="0" tint="-0.14996795556505021"/>
        </patternFill>
      </fill>
    </dxf>
    <dxf>
      <font>
        <b/>
        <i val="0"/>
        <color rgb="FF00B050"/>
      </font>
    </dxf>
    <dxf>
      <font>
        <b/>
        <i val="0"/>
        <color rgb="FFFF0000"/>
      </font>
    </dxf>
    <dxf>
      <font>
        <b/>
        <i val="0"/>
        <color theme="5"/>
      </font>
    </dxf>
    <dxf>
      <font>
        <b/>
        <i val="0"/>
        <color theme="5"/>
      </font>
    </dxf>
    <dxf>
      <fill>
        <patternFill>
          <bgColor theme="0" tint="-0.14996795556505021"/>
        </patternFill>
      </fill>
    </dxf>
    <dxf>
      <font>
        <b/>
        <i val="0"/>
        <color rgb="FF00B050"/>
      </font>
    </dxf>
    <dxf>
      <font>
        <b/>
        <i val="0"/>
        <color rgb="FFFF0000"/>
      </font>
    </dxf>
    <dxf>
      <fill>
        <patternFill>
          <bgColor theme="0" tint="-0.14996795556505021"/>
        </patternFill>
      </fill>
    </dxf>
    <dxf>
      <fill>
        <patternFill>
          <bgColor theme="0" tint="-0.14996795556505021"/>
        </patternFill>
      </fill>
    </dxf>
    <dxf>
      <font>
        <b/>
        <i val="0"/>
        <color theme="5"/>
      </font>
    </dxf>
    <dxf>
      <font>
        <b/>
        <i val="0"/>
        <color rgb="FFFF0000"/>
      </font>
    </dxf>
    <dxf>
      <font>
        <b/>
        <i val="0"/>
        <color rgb="FF00B050"/>
      </font>
    </dxf>
    <dxf>
      <fill>
        <patternFill>
          <bgColor theme="0" tint="-0.14996795556505021"/>
        </patternFill>
      </fill>
    </dxf>
    <dxf>
      <fill>
        <patternFill>
          <bgColor theme="0" tint="-0.14996795556505021"/>
        </patternFill>
      </fill>
    </dxf>
    <dxf>
      <font>
        <b/>
        <i val="0"/>
        <color rgb="FFFF0000"/>
      </font>
    </dxf>
    <dxf>
      <font>
        <b/>
        <i val="0"/>
        <color theme="5"/>
      </font>
    </dxf>
    <dxf>
      <font>
        <b/>
        <i val="0"/>
        <color rgb="FF00B050"/>
      </font>
    </dxf>
    <dxf>
      <font>
        <b/>
        <i val="0"/>
        <color rgb="FF00B050"/>
      </font>
    </dxf>
    <dxf>
      <font>
        <b/>
        <i val="0"/>
        <color rgb="FFFF0000"/>
      </font>
    </dxf>
    <dxf>
      <font>
        <b/>
        <i val="0"/>
        <color theme="5"/>
      </font>
    </dxf>
    <dxf>
      <fill>
        <patternFill>
          <bgColor theme="0" tint="-0.14996795556505021"/>
        </patternFill>
      </fill>
    </dxf>
    <dxf>
      <font>
        <b/>
        <i val="0"/>
        <color theme="5"/>
      </font>
    </dxf>
    <dxf>
      <font>
        <b/>
        <i val="0"/>
        <color rgb="FFFF0000"/>
      </font>
    </dxf>
    <dxf>
      <fill>
        <patternFill>
          <bgColor theme="0" tint="-0.14996795556505021"/>
        </patternFill>
      </fill>
    </dxf>
    <dxf>
      <font>
        <b/>
        <i val="0"/>
        <color rgb="FF00B050"/>
      </font>
    </dxf>
    <dxf>
      <font>
        <b/>
        <i val="0"/>
        <color rgb="FFFF0000"/>
      </font>
    </dxf>
    <dxf>
      <font>
        <b/>
        <i val="0"/>
        <color rgb="FF00B050"/>
      </font>
    </dxf>
    <dxf>
      <fill>
        <patternFill>
          <bgColor theme="0" tint="-0.14996795556505021"/>
        </patternFill>
      </fill>
    </dxf>
    <dxf>
      <font>
        <b/>
        <i val="0"/>
        <color theme="5"/>
      </font>
    </dxf>
    <dxf>
      <font>
        <color theme="0" tint="-0.14996795556505021"/>
      </font>
      <fill>
        <patternFill>
          <bgColor theme="0" tint="-0.14996795556505021"/>
        </patternFill>
      </fill>
    </dxf>
    <dxf>
      <font>
        <b/>
        <i val="0"/>
        <color rgb="FF00B050"/>
      </font>
    </dxf>
    <dxf>
      <font>
        <b/>
        <i val="0"/>
        <color rgb="FFFF0000"/>
      </font>
    </dxf>
    <dxf>
      <font>
        <b/>
        <i val="0"/>
        <color theme="5"/>
      </font>
    </dxf>
    <dxf>
      <fill>
        <patternFill>
          <bgColor theme="0" tint="-0.14996795556505021"/>
        </patternFill>
      </fill>
    </dxf>
    <dxf>
      <fill>
        <patternFill>
          <bgColor theme="0" tint="-0.14996795556505021"/>
        </patternFill>
      </fill>
    </dxf>
    <dxf>
      <font>
        <b/>
        <i val="0"/>
        <color rgb="FF00B050"/>
      </font>
    </dxf>
    <dxf>
      <font>
        <b/>
        <i val="0"/>
        <color theme="5"/>
      </font>
    </dxf>
    <dxf>
      <font>
        <b/>
        <i val="0"/>
        <color rgb="FFFF0000"/>
      </font>
    </dxf>
    <dxf>
      <fill>
        <patternFill>
          <bgColor theme="0" tint="-0.14996795556505021"/>
        </patternFill>
      </fill>
    </dxf>
    <dxf>
      <font>
        <b/>
        <i val="0"/>
        <color rgb="FFFF0000"/>
      </font>
    </dxf>
    <dxf>
      <font>
        <b/>
        <i val="0"/>
        <color rgb="FF00B050"/>
      </font>
    </dxf>
    <dxf>
      <font>
        <b/>
        <i val="0"/>
        <color theme="5"/>
      </font>
    </dxf>
    <dxf>
      <font>
        <color rgb="FF9C0006"/>
      </font>
      <fill>
        <patternFill>
          <bgColor rgb="FFFFC7CE"/>
        </patternFill>
      </fill>
    </dxf>
    <dxf>
      <font>
        <color rgb="FFC00000"/>
      </font>
      <fill>
        <patternFill>
          <bgColor theme="5" tint="0.79998168889431442"/>
        </patternFill>
      </fill>
    </dxf>
    <dxf>
      <fill>
        <patternFill>
          <bgColor theme="8" tint="0.79998168889431442"/>
        </patternFill>
      </fill>
    </dxf>
    <dxf>
      <fill>
        <patternFill>
          <bgColor rgb="FFFFFF00"/>
        </patternFill>
      </fill>
    </dxf>
    <dxf>
      <font>
        <color theme="0"/>
      </font>
      <fill>
        <patternFill>
          <bgColor rgb="FFFF0000"/>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a:t>Key Metrics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504338966726958E-2"/>
          <c:y val="8.0303657694962061E-2"/>
          <c:w val="0.89154436565256479"/>
          <c:h val="0.66043500389293441"/>
        </c:manualLayout>
      </c:layout>
      <c:lineChart>
        <c:grouping val="standard"/>
        <c:varyColors val="0"/>
        <c:ser>
          <c:idx val="0"/>
          <c:order val="0"/>
          <c:tx>
            <c:strRef>
              <c:f>'Key Metrics Chart'!$EH$6</c:f>
              <c:strCache>
                <c:ptCount val="1"/>
                <c:pt idx="0">
                  <c:v>Average calls received per day</c:v>
                </c:pt>
              </c:strCache>
            </c:strRef>
          </c:tx>
          <c:spPr>
            <a:ln w="28575" cap="rnd">
              <a:solidFill>
                <a:srgbClr val="0070C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Chart'!$EH$7:$EH$30</c:f>
              <c:numCache>
                <c:formatCode>#,##0</c:formatCode>
                <c:ptCount val="24"/>
                <c:pt idx="0">
                  <c:v>56221.3</c:v>
                </c:pt>
                <c:pt idx="1">
                  <c:v>54817.645161290326</c:v>
                </c:pt>
                <c:pt idx="2">
                  <c:v>52194.26666666667</c:v>
                </c:pt>
                <c:pt idx="3">
                  <c:v>51112.032258064515</c:v>
                </c:pt>
                <c:pt idx="4">
                  <c:v>51335.129032258068</c:v>
                </c:pt>
                <c:pt idx="5">
                  <c:v>50912.7</c:v>
                </c:pt>
                <c:pt idx="6">
                  <c:v>53014.193548387098</c:v>
                </c:pt>
                <c:pt idx="7">
                  <c:v>56690.133333333331</c:v>
                </c:pt>
                <c:pt idx="8">
                  <c:v>61633.548387096773</c:v>
                </c:pt>
                <c:pt idx="9">
                  <c:v>56852.290322580644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32C-44AB-B5CB-5C46AFA8A141}"/>
            </c:ext>
          </c:extLst>
        </c:ser>
        <c:ser>
          <c:idx val="1"/>
          <c:order val="1"/>
          <c:tx>
            <c:strRef>
              <c:f>'Key Metrics Chart'!$EJ$6</c:f>
              <c:strCache>
                <c:ptCount val="1"/>
                <c:pt idx="0">
                  <c:v>Average calls answered per day</c:v>
                </c:pt>
              </c:strCache>
            </c:strRef>
          </c:tx>
          <c:spPr>
            <a:ln w="19050" cap="rnd">
              <a:solidFill>
                <a:schemeClr val="accent5">
                  <a:lumMod val="60000"/>
                  <a:lumOff val="40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Chart'!$EJ$7:$EJ$30</c:f>
              <c:numCache>
                <c:formatCode>#,##0</c:formatCode>
                <c:ptCount val="24"/>
                <c:pt idx="0">
                  <c:v>52716.73333333333</c:v>
                </c:pt>
                <c:pt idx="1">
                  <c:v>51455.06451612903</c:v>
                </c:pt>
                <c:pt idx="2">
                  <c:v>48816.6</c:v>
                </c:pt>
                <c:pt idx="3">
                  <c:v>47899.741935483871</c:v>
                </c:pt>
                <c:pt idx="4">
                  <c:v>48322</c:v>
                </c:pt>
                <c:pt idx="5">
                  <c:v>47649.666666666664</c:v>
                </c:pt>
                <c:pt idx="6">
                  <c:v>49830.741935483871</c:v>
                </c:pt>
                <c:pt idx="7">
                  <c:v>52927.066666666666</c:v>
                </c:pt>
                <c:pt idx="8">
                  <c:v>56705.161290322583</c:v>
                </c:pt>
                <c:pt idx="9">
                  <c:v>53018.93548387097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BB80-4C69-A5C9-18B217FF361E}"/>
            </c:ext>
          </c:extLst>
        </c:ser>
        <c:ser>
          <c:idx val="3"/>
          <c:order val="3"/>
          <c:tx>
            <c:strRef>
              <c:f>'Key Metrics Chart'!$EN$6</c:f>
              <c:strCache>
                <c:ptCount val="1"/>
                <c:pt idx="0">
                  <c:v>Average calls triaged per day</c:v>
                </c:pt>
              </c:strCache>
            </c:strRef>
          </c:tx>
          <c:spPr>
            <a:ln w="28575" cap="rnd">
              <a:solidFill>
                <a:srgbClr val="00B0F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Chart'!$EN$7:$EN$30</c:f>
              <c:numCache>
                <c:formatCode>#,##0</c:formatCode>
                <c:ptCount val="24"/>
                <c:pt idx="0">
                  <c:v>49624.4</c:v>
                </c:pt>
                <c:pt idx="1">
                  <c:v>48270.290322580644</c:v>
                </c:pt>
                <c:pt idx="2">
                  <c:v>45719.1</c:v>
                </c:pt>
                <c:pt idx="3">
                  <c:v>44761.451612903227</c:v>
                </c:pt>
                <c:pt idx="4">
                  <c:v>45189.612903225803</c:v>
                </c:pt>
                <c:pt idx="5">
                  <c:v>44714.76666666667</c:v>
                </c:pt>
                <c:pt idx="6">
                  <c:v>46808.645161290326</c:v>
                </c:pt>
                <c:pt idx="7">
                  <c:v>50120.6</c:v>
                </c:pt>
                <c:pt idx="8">
                  <c:v>53445.193548387098</c:v>
                </c:pt>
                <c:pt idx="9">
                  <c:v>50119.225806451614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BB80-4C69-A5C9-18B217FF361E}"/>
            </c:ext>
          </c:extLst>
        </c:ser>
        <c:ser>
          <c:idx val="4"/>
          <c:order val="4"/>
          <c:tx>
            <c:strRef>
              <c:f>'Key Metrics Chart'!$EP$6</c:f>
              <c:strCache>
                <c:ptCount val="1"/>
                <c:pt idx="0">
                  <c:v>Average calls assessed by a clinician per day</c:v>
                </c:pt>
              </c:strCache>
            </c:strRef>
          </c:tx>
          <c:spPr>
            <a:ln w="28575" cap="rnd">
              <a:solidFill>
                <a:schemeClr val="bg1">
                  <a:lumMod val="75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Chart'!$EP$7:$EP$30</c:f>
              <c:numCache>
                <c:formatCode>#,##0</c:formatCode>
                <c:ptCount val="24"/>
                <c:pt idx="0">
                  <c:v>22005.133333333335</c:v>
                </c:pt>
                <c:pt idx="1">
                  <c:v>21682.387096774193</c:v>
                </c:pt>
                <c:pt idx="2">
                  <c:v>20208.266666666666</c:v>
                </c:pt>
                <c:pt idx="3">
                  <c:v>19723.483870967742</c:v>
                </c:pt>
                <c:pt idx="4">
                  <c:v>20254.258064516129</c:v>
                </c:pt>
                <c:pt idx="5">
                  <c:v>20039.7</c:v>
                </c:pt>
                <c:pt idx="6">
                  <c:v>20949.387096774193</c:v>
                </c:pt>
                <c:pt idx="7">
                  <c:v>22549.866666666665</c:v>
                </c:pt>
                <c:pt idx="8">
                  <c:v>23409.516129032258</c:v>
                </c:pt>
                <c:pt idx="9">
                  <c:v>22480.225806451614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3-BB80-4C69-A5C9-18B217FF361E}"/>
            </c:ext>
          </c:extLst>
        </c:ser>
        <c:dLbls>
          <c:showLegendKey val="0"/>
          <c:showVal val="0"/>
          <c:showCatName val="0"/>
          <c:showSerName val="0"/>
          <c:showPercent val="0"/>
          <c:showBubbleSize val="0"/>
        </c:dLbls>
        <c:marker val="1"/>
        <c:smooth val="0"/>
        <c:axId val="1722343487"/>
        <c:axId val="1994225471"/>
      </c:lineChart>
      <c:lineChart>
        <c:grouping val="standard"/>
        <c:varyColors val="0"/>
        <c:ser>
          <c:idx val="2"/>
          <c:order val="2"/>
          <c:tx>
            <c:strRef>
              <c:f>'Key Metrics Chart'!$EL$6</c:f>
              <c:strCache>
                <c:ptCount val="1"/>
                <c:pt idx="0">
                  <c:v>Proportion of calls abandoned as %</c:v>
                </c:pt>
              </c:strCache>
            </c:strRef>
          </c:tx>
          <c:spPr>
            <a:ln w="28575" cap="rnd">
              <a:solidFill>
                <a:schemeClr val="tx1"/>
              </a:solidFill>
              <a:prstDash val="sysDash"/>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Chart'!$EL$7:$EL$30</c:f>
              <c:numCache>
                <c:formatCode>0.0%</c:formatCode>
                <c:ptCount val="24"/>
                <c:pt idx="0">
                  <c:v>2.4813426048393612E-2</c:v>
                </c:pt>
                <c:pt idx="1">
                  <c:v>2.2602411528473757E-2</c:v>
                </c:pt>
                <c:pt idx="2">
                  <c:v>2.6104038431869085E-2</c:v>
                </c:pt>
                <c:pt idx="3">
                  <c:v>2.5304540638895343E-2</c:v>
                </c:pt>
                <c:pt idx="4">
                  <c:v>2.4136304650326509E-2</c:v>
                </c:pt>
                <c:pt idx="5">
                  <c:v>2.9086846225162416E-2</c:v>
                </c:pt>
                <c:pt idx="6">
                  <c:v>3.0969398828947847E-2</c:v>
                </c:pt>
                <c:pt idx="7">
                  <c:v>3.4339146432318196E-2</c:v>
                </c:pt>
                <c:pt idx="8">
                  <c:v>4.7554545119601568E-2</c:v>
                </c:pt>
                <c:pt idx="9">
                  <c:v>3.5250384323927401E-2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BB80-4C69-A5C9-18B217FF361E}"/>
            </c:ext>
          </c:extLst>
        </c:ser>
        <c:dLbls>
          <c:showLegendKey val="0"/>
          <c:showVal val="0"/>
          <c:showCatName val="0"/>
          <c:showSerName val="0"/>
          <c:showPercent val="0"/>
          <c:showBubbleSize val="0"/>
        </c:dLbls>
        <c:marker val="1"/>
        <c:smooth val="0"/>
        <c:axId val="1669522815"/>
        <c:axId val="1669525215"/>
      </c:lineChart>
      <c:dateAx>
        <c:axId val="1722343487"/>
        <c:scaling>
          <c:orientation val="minMax"/>
          <c:max val="46023"/>
          <c:min val="45748"/>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4225471"/>
        <c:crosses val="autoZero"/>
        <c:auto val="1"/>
        <c:lblOffset val="100"/>
        <c:baseTimeUnit val="months"/>
      </c:dateAx>
      <c:valAx>
        <c:axId val="19942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22343487"/>
        <c:crossesAt val="45017"/>
        <c:crossBetween val="midCat"/>
      </c:valAx>
      <c:valAx>
        <c:axId val="1669525215"/>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69522815"/>
        <c:crosses val="max"/>
        <c:crossBetween val="between"/>
      </c:valAx>
      <c:dateAx>
        <c:axId val="1669522815"/>
        <c:scaling>
          <c:orientation val="minMax"/>
        </c:scaling>
        <c:delete val="1"/>
        <c:axPos val="b"/>
        <c:numFmt formatCode="mmm\-yy" sourceLinked="1"/>
        <c:majorTickMark val="out"/>
        <c:minorTickMark val="none"/>
        <c:tickLblPos val="nextTo"/>
        <c:crossAx val="1669525215"/>
        <c:crosses val="autoZero"/>
        <c:auto val="1"/>
        <c:lblOffset val="100"/>
        <c:baseTimeUnit val="months"/>
        <c:majorUnit val="1"/>
        <c:minorUnit val="1"/>
      </c:dateAx>
      <c:spPr>
        <a:noFill/>
        <a:ln>
          <a:noFill/>
        </a:ln>
        <a:effectLst/>
      </c:spPr>
    </c:plotArea>
    <c:legend>
      <c:legendPos val="b"/>
      <c:layout>
        <c:manualLayout>
          <c:xMode val="edge"/>
          <c:yMode val="edge"/>
          <c:x val="0.15962160068168807"/>
          <c:y val="0.84384306148719046"/>
          <c:w val="0.8228661138282567"/>
          <c:h val="8.682059920877933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92710</xdr:colOff>
      <xdr:row>0</xdr:row>
      <xdr:rowOff>63500</xdr:rowOff>
    </xdr:from>
    <xdr:to>
      <xdr:col>0</xdr:col>
      <xdr:colOff>1073150</xdr:colOff>
      <xdr:row>0</xdr:row>
      <xdr:rowOff>868636</xdr:rowOff>
    </xdr:to>
    <xdr:pic>
      <xdr:nvPicPr>
        <xdr:cNvPr id="2" name="Picture 1" descr="A blue and white logo&#10;&#10;Description automatically generated">
          <a:extLst>
            <a:ext uri="{FF2B5EF4-FFF2-40B4-BE49-F238E27FC236}">
              <a16:creationId xmlns:a16="http://schemas.microsoft.com/office/drawing/2014/main" id="{15944F5C-54C9-946E-F9ED-C40780B2E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 y="63500"/>
          <a:ext cx="979170" cy="794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138835</xdr:colOff>
      <xdr:row>3</xdr:row>
      <xdr:rowOff>0</xdr:rowOff>
    </xdr:from>
    <xdr:to>
      <xdr:col>19</xdr:col>
      <xdr:colOff>87312</xdr:colOff>
      <xdr:row>26</xdr:row>
      <xdr:rowOff>127000</xdr:rowOff>
    </xdr:to>
    <xdr:graphicFrame macro="">
      <xdr:nvGraphicFramePr>
        <xdr:cNvPr id="2" name="Chart 2">
          <a:extLst>
            <a:ext uri="{FF2B5EF4-FFF2-40B4-BE49-F238E27FC236}">
              <a16:creationId xmlns:a16="http://schemas.microsoft.com/office/drawing/2014/main" id="{25CEE03B-EAA0-4517-B043-15165091D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gland.nhs.uk/statistics/statistical-work-areas/iucadc" TargetMode="External"/><Relationship Id="rId2" Type="http://schemas.openxmlformats.org/officeDocument/2006/relationships/hyperlink" Target="mailto:regulation@statistics.gov.uk" TargetMode="External"/><Relationship Id="rId1" Type="http://schemas.openxmlformats.org/officeDocument/2006/relationships/hyperlink" Target="mailto:england.999iucdata@nhs.ne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22D4-C356-483C-A93D-900F9C0E9874}">
  <sheetPr>
    <tabColor rgb="FF0070C0"/>
  </sheetPr>
  <dimension ref="A1:T32"/>
  <sheetViews>
    <sheetView showGridLines="0" tabSelected="1" zoomScaleNormal="100" workbookViewId="0">
      <pane ySplit="3" topLeftCell="A4" activePane="bottomLeft" state="frozen"/>
      <selection activeCell="C74" sqref="C74"/>
      <selection pane="bottomLeft"/>
    </sheetView>
  </sheetViews>
  <sheetFormatPr defaultColWidth="0" defaultRowHeight="12.5" zeroHeight="1" x14ac:dyDescent="0.25"/>
  <cols>
    <col min="1" max="1" width="16.54296875" style="3" bestFit="1" customWidth="1"/>
    <col min="2" max="2" width="25" style="3" bestFit="1" customWidth="1"/>
    <col min="3" max="6" width="9.453125" style="3" customWidth="1"/>
    <col min="7" max="7" width="11.453125" style="3" customWidth="1"/>
    <col min="8" max="9" width="9.453125" style="3" customWidth="1"/>
    <col min="10" max="10" width="10.36328125" style="3" customWidth="1"/>
    <col min="11" max="20" width="9.453125" style="3" customWidth="1"/>
    <col min="21" max="16384" width="9.453125" style="3" hidden="1"/>
  </cols>
  <sheetData>
    <row r="1" spans="1:20" ht="73.25" customHeight="1" x14ac:dyDescent="0.25">
      <c r="A1" s="20"/>
      <c r="B1" s="188"/>
      <c r="C1" s="188"/>
      <c r="D1" s="188"/>
      <c r="E1" s="188"/>
      <c r="F1" s="188"/>
      <c r="G1" s="188"/>
      <c r="H1" s="188"/>
      <c r="I1" s="188"/>
      <c r="J1" s="188"/>
      <c r="K1" s="188"/>
      <c r="L1" s="188"/>
      <c r="M1" s="188"/>
      <c r="N1" s="188"/>
      <c r="O1" s="188"/>
      <c r="P1" s="188"/>
      <c r="Q1" s="188"/>
      <c r="R1" s="188"/>
      <c r="S1" s="188"/>
      <c r="T1" s="188"/>
    </row>
    <row r="2" spans="1:20" ht="21.5" customHeight="1" x14ac:dyDescent="0.35">
      <c r="A2" s="25" t="s">
        <v>0</v>
      </c>
    </row>
    <row r="3" spans="1:20" ht="14.5" x14ac:dyDescent="0.35">
      <c r="A3" s="189"/>
      <c r="B3" s="189"/>
      <c r="C3" s="189"/>
      <c r="D3" s="189"/>
      <c r="E3" s="189"/>
      <c r="F3" s="189"/>
      <c r="G3" s="189"/>
      <c r="H3" s="190"/>
      <c r="I3" s="190"/>
      <c r="J3" s="190"/>
      <c r="K3" s="190"/>
      <c r="L3" s="190"/>
      <c r="M3" s="190"/>
      <c r="N3" s="190"/>
      <c r="O3" s="190"/>
      <c r="P3" s="190"/>
      <c r="Q3" s="190"/>
      <c r="R3" s="190"/>
      <c r="S3" s="190"/>
      <c r="T3" s="190"/>
    </row>
    <row r="4" spans="1:20" ht="14" x14ac:dyDescent="0.3">
      <c r="A4" s="23" t="s">
        <v>1</v>
      </c>
    </row>
    <row r="5" spans="1:20" x14ac:dyDescent="0.25">
      <c r="A5" s="295" t="s">
        <v>2</v>
      </c>
      <c r="B5" s="295"/>
      <c r="C5" s="295"/>
      <c r="D5" s="295"/>
      <c r="E5" s="295"/>
      <c r="F5" s="295"/>
      <c r="G5" s="295"/>
      <c r="H5" s="295"/>
      <c r="I5" s="295"/>
      <c r="J5" s="295"/>
      <c r="K5" s="295"/>
      <c r="L5" s="295"/>
      <c r="M5" s="295"/>
      <c r="N5" s="295"/>
      <c r="O5" s="295"/>
      <c r="P5" s="295"/>
      <c r="Q5" s="295"/>
      <c r="R5" s="295"/>
      <c r="S5" s="295"/>
    </row>
    <row r="6" spans="1:20" x14ac:dyDescent="0.25">
      <c r="A6" s="295"/>
      <c r="B6" s="295"/>
      <c r="C6" s="295"/>
      <c r="D6" s="295"/>
      <c r="E6" s="295"/>
      <c r="F6" s="295"/>
      <c r="G6" s="295"/>
      <c r="H6" s="295"/>
      <c r="I6" s="295"/>
      <c r="J6" s="295"/>
      <c r="K6" s="295"/>
      <c r="L6" s="295"/>
      <c r="M6" s="295"/>
      <c r="N6" s="295"/>
      <c r="O6" s="295"/>
      <c r="P6" s="295"/>
      <c r="Q6" s="295"/>
      <c r="R6" s="295"/>
      <c r="S6" s="295"/>
    </row>
    <row r="7" spans="1:20" x14ac:dyDescent="0.25">
      <c r="A7" s="295"/>
      <c r="B7" s="295"/>
      <c r="C7" s="295"/>
      <c r="D7" s="295"/>
      <c r="E7" s="295"/>
      <c r="F7" s="295"/>
      <c r="G7" s="295"/>
      <c r="H7" s="295"/>
      <c r="I7" s="295"/>
      <c r="J7" s="295"/>
      <c r="K7" s="295"/>
      <c r="L7" s="295"/>
      <c r="M7" s="295"/>
      <c r="N7" s="295"/>
      <c r="O7" s="295"/>
      <c r="P7" s="295"/>
      <c r="Q7" s="295"/>
      <c r="R7" s="295"/>
      <c r="S7" s="295"/>
    </row>
    <row r="8" spans="1:20" x14ac:dyDescent="0.25">
      <c r="A8" s="295"/>
      <c r="B8" s="295"/>
      <c r="C8" s="295"/>
      <c r="D8" s="295"/>
      <c r="E8" s="295"/>
      <c r="F8" s="295"/>
      <c r="G8" s="295"/>
      <c r="H8" s="295"/>
      <c r="I8" s="295"/>
      <c r="J8" s="295"/>
      <c r="K8" s="295"/>
      <c r="L8" s="295"/>
      <c r="M8" s="295"/>
      <c r="N8" s="295"/>
      <c r="O8" s="295"/>
      <c r="P8" s="295"/>
      <c r="Q8" s="295"/>
      <c r="R8" s="295"/>
      <c r="S8" s="295"/>
    </row>
    <row r="9" spans="1:20" ht="41.9" customHeight="1" x14ac:dyDescent="0.25">
      <c r="A9" s="295"/>
      <c r="B9" s="295"/>
      <c r="C9" s="295"/>
      <c r="D9" s="295"/>
      <c r="E9" s="295"/>
      <c r="F9" s="295"/>
      <c r="G9" s="295"/>
      <c r="H9" s="295"/>
      <c r="I9" s="295"/>
      <c r="J9" s="295"/>
      <c r="K9" s="295"/>
      <c r="L9" s="295"/>
      <c r="M9" s="295"/>
      <c r="N9" s="295"/>
      <c r="O9" s="295"/>
      <c r="P9" s="295"/>
      <c r="Q9" s="295"/>
      <c r="R9" s="295"/>
      <c r="S9" s="295"/>
    </row>
    <row r="10" spans="1:20" ht="14.5" x14ac:dyDescent="0.35">
      <c r="A10" s="23" t="s">
        <v>3</v>
      </c>
      <c r="B10" s="78"/>
      <c r="K10" s="78"/>
    </row>
    <row r="11" spans="1:20" x14ac:dyDescent="0.25">
      <c r="A11" s="295" t="s">
        <v>4</v>
      </c>
      <c r="B11" s="295"/>
      <c r="C11" s="295"/>
      <c r="D11" s="295"/>
      <c r="E11" s="295"/>
      <c r="F11" s="295"/>
      <c r="G11" s="295"/>
      <c r="H11" s="295"/>
      <c r="I11" s="295"/>
      <c r="J11" s="295"/>
      <c r="K11" s="295"/>
      <c r="L11" s="295"/>
      <c r="M11" s="295"/>
      <c r="N11" s="295"/>
      <c r="O11" s="295"/>
      <c r="P11" s="295"/>
      <c r="Q11" s="295"/>
      <c r="R11" s="295"/>
      <c r="S11" s="295"/>
    </row>
    <row r="12" spans="1:20" x14ac:dyDescent="0.25">
      <c r="A12" s="295"/>
      <c r="B12" s="295"/>
      <c r="C12" s="295"/>
      <c r="D12" s="295"/>
      <c r="E12" s="295"/>
      <c r="F12" s="295"/>
      <c r="G12" s="295"/>
      <c r="H12" s="295"/>
      <c r="I12" s="295"/>
      <c r="J12" s="295"/>
      <c r="K12" s="295"/>
      <c r="L12" s="295"/>
      <c r="M12" s="295"/>
      <c r="N12" s="295"/>
      <c r="O12" s="295"/>
      <c r="P12" s="295"/>
      <c r="Q12" s="295"/>
      <c r="R12" s="295"/>
      <c r="S12" s="295"/>
    </row>
    <row r="13" spans="1:20" x14ac:dyDescent="0.25">
      <c r="A13" s="295"/>
      <c r="B13" s="295"/>
      <c r="C13" s="295"/>
      <c r="D13" s="295"/>
      <c r="E13" s="295"/>
      <c r="F13" s="295"/>
      <c r="G13" s="295"/>
      <c r="H13" s="295"/>
      <c r="I13" s="295"/>
      <c r="J13" s="295"/>
      <c r="K13" s="295"/>
      <c r="L13" s="295"/>
      <c r="M13" s="295"/>
      <c r="N13" s="295"/>
      <c r="O13" s="295"/>
      <c r="P13" s="295"/>
      <c r="Q13" s="295"/>
      <c r="R13" s="295"/>
      <c r="S13" s="295"/>
    </row>
    <row r="14" spans="1:20" x14ac:dyDescent="0.25">
      <c r="A14" s="295"/>
      <c r="B14" s="295"/>
      <c r="C14" s="295"/>
      <c r="D14" s="295"/>
      <c r="E14" s="295"/>
      <c r="F14" s="295"/>
      <c r="G14" s="295"/>
      <c r="H14" s="295"/>
      <c r="I14" s="295"/>
      <c r="J14" s="295"/>
      <c r="K14" s="295"/>
      <c r="L14" s="295"/>
      <c r="M14" s="295"/>
      <c r="N14" s="295"/>
      <c r="O14" s="295"/>
      <c r="P14" s="295"/>
      <c r="Q14" s="295"/>
      <c r="R14" s="295"/>
      <c r="S14" s="295"/>
    </row>
    <row r="15" spans="1:20" ht="12.75" customHeight="1" x14ac:dyDescent="0.25">
      <c r="A15" s="19" t="s">
        <v>5</v>
      </c>
      <c r="B15" s="21"/>
      <c r="C15" s="21"/>
      <c r="D15" s="21"/>
      <c r="E15" s="21"/>
      <c r="F15" s="21"/>
      <c r="G15" s="21"/>
      <c r="H15" s="296" t="s">
        <v>6</v>
      </c>
      <c r="I15" s="297"/>
      <c r="J15" s="297"/>
      <c r="K15" s="297"/>
      <c r="L15" s="297"/>
      <c r="M15" s="297"/>
      <c r="N15" s="297"/>
      <c r="O15" s="297"/>
      <c r="P15" s="297"/>
      <c r="Q15" s="297"/>
      <c r="R15" s="297"/>
    </row>
    <row r="16" spans="1:20" x14ac:dyDescent="0.25">
      <c r="A16" s="22" t="s">
        <v>7</v>
      </c>
      <c r="B16" s="21"/>
      <c r="C16" s="21"/>
      <c r="D16" s="21"/>
      <c r="E16" s="21"/>
      <c r="F16" s="21"/>
      <c r="G16" s="21"/>
      <c r="H16" s="21"/>
      <c r="I16" s="21"/>
      <c r="J16" s="21"/>
      <c r="K16" s="21"/>
      <c r="L16" s="21"/>
    </row>
    <row r="17" spans="1:19" x14ac:dyDescent="0.25"/>
    <row r="18" spans="1:19" ht="13" x14ac:dyDescent="0.3">
      <c r="A18" s="2" t="s">
        <v>8</v>
      </c>
      <c r="B18" s="4" t="s">
        <v>778</v>
      </c>
    </row>
    <row r="19" spans="1:19" x14ac:dyDescent="0.25">
      <c r="B19" s="3" t="s">
        <v>779</v>
      </c>
    </row>
    <row r="20" spans="1:19" ht="14.5" x14ac:dyDescent="0.35">
      <c r="B20" s="78" t="s">
        <v>844</v>
      </c>
    </row>
    <row r="21" spans="1:19" x14ac:dyDescent="0.25"/>
    <row r="22" spans="1:19" ht="13" x14ac:dyDescent="0.3">
      <c r="A22" s="2" t="s">
        <v>9</v>
      </c>
      <c r="B22" s="130">
        <v>46093</v>
      </c>
    </row>
    <row r="23" spans="1:19" x14ac:dyDescent="0.25">
      <c r="A23" s="79"/>
    </row>
    <row r="24" spans="1:19" x14ac:dyDescent="0.25">
      <c r="B24" s="17"/>
    </row>
    <row r="25" spans="1:19" ht="27.5" customHeight="1" x14ac:dyDescent="0.25">
      <c r="A25" s="192" t="s">
        <v>785</v>
      </c>
      <c r="B25" s="298" t="s">
        <v>788</v>
      </c>
      <c r="C25" s="298"/>
      <c r="D25" s="298"/>
      <c r="E25" s="298"/>
      <c r="F25" s="298"/>
      <c r="G25" s="298"/>
      <c r="H25" s="298"/>
      <c r="I25" s="298"/>
      <c r="J25" s="298"/>
      <c r="K25" s="298"/>
      <c r="L25" s="298"/>
      <c r="M25" s="298"/>
      <c r="N25" s="298"/>
      <c r="O25" s="298"/>
      <c r="P25" s="298"/>
      <c r="Q25" s="298"/>
      <c r="R25" s="298"/>
      <c r="S25" s="298"/>
    </row>
    <row r="26" spans="1:19" ht="14.5" x14ac:dyDescent="0.35">
      <c r="A26" s="191"/>
      <c r="B26" s="294" t="s">
        <v>786</v>
      </c>
      <c r="C26" s="191"/>
      <c r="D26" s="191"/>
      <c r="E26" s="191"/>
      <c r="F26" s="191"/>
      <c r="G26" s="191"/>
      <c r="H26" s="191"/>
      <c r="I26" s="191"/>
      <c r="J26" s="191"/>
      <c r="K26" s="191"/>
      <c r="L26" s="191"/>
    </row>
    <row r="27" spans="1:19" ht="12.65" customHeight="1" x14ac:dyDescent="0.25">
      <c r="B27" s="3" t="s">
        <v>787</v>
      </c>
    </row>
    <row r="28" spans="1:19" x14ac:dyDescent="0.25"/>
    <row r="29" spans="1:19" x14ac:dyDescent="0.25"/>
    <row r="30" spans="1:19" x14ac:dyDescent="0.25"/>
    <row r="31" spans="1:19" x14ac:dyDescent="0.25"/>
    <row r="32" spans="1:19" x14ac:dyDescent="0.25"/>
  </sheetData>
  <mergeCells count="4">
    <mergeCell ref="A5:S9"/>
    <mergeCell ref="A11:S14"/>
    <mergeCell ref="H15:R15"/>
    <mergeCell ref="B25:S25"/>
  </mergeCells>
  <conditionalFormatting sqref="B24:B25">
    <cfRule type="cellIs" dxfId="118" priority="1" operator="equal">
      <formula>0</formula>
    </cfRule>
  </conditionalFormatting>
  <hyperlinks>
    <hyperlink ref="B20" r:id="rId1" xr:uid="{A0BDA303-02E8-4AEA-BF85-29343B7987BF}"/>
    <hyperlink ref="B26" r:id="rId2" xr:uid="{1270122D-E128-42CE-A5F3-0E7F41EBD05C}"/>
    <hyperlink ref="H15" r:id="rId3" xr:uid="{30D26F8A-0AB4-4710-8D3D-C7871F2A6F03}"/>
  </hyperlinks>
  <pageMargins left="0.7" right="0.7" top="0.75" bottom="0.75" header="0.3" footer="0.3"/>
  <pageSetup paperSize="9" orientation="portrait" horizontalDpi="90" verticalDpi="90"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5D38F-AFA9-4676-B10B-3ACD7BFBC99D}">
  <sheetPr>
    <tabColor theme="0"/>
  </sheetPr>
  <dimension ref="A1:L118"/>
  <sheetViews>
    <sheetView workbookViewId="0">
      <pane ySplit="4" topLeftCell="A5" activePane="bottomLeft" state="frozen"/>
      <selection activeCell="C74" sqref="C74"/>
      <selection pane="bottomLeft" activeCell="A2" sqref="A2"/>
    </sheetView>
  </sheetViews>
  <sheetFormatPr defaultColWidth="0" defaultRowHeight="14.5" zeroHeight="1" x14ac:dyDescent="0.35"/>
  <cols>
    <col min="1" max="1" width="8.54296875" style="27" customWidth="1"/>
    <col min="2" max="2" width="54.54296875" style="27" bestFit="1" customWidth="1"/>
    <col min="3" max="3" width="21.453125" style="27" bestFit="1" customWidth="1"/>
    <col min="4" max="4" width="11.453125" style="27" customWidth="1"/>
    <col min="5" max="5" width="46.54296875" style="27" bestFit="1" customWidth="1"/>
    <col min="6" max="6" width="47.453125" style="27" bestFit="1" customWidth="1"/>
    <col min="7" max="7" width="12.453125" style="27" customWidth="1"/>
    <col min="8" max="8" width="47.453125" style="27" bestFit="1" customWidth="1"/>
    <col min="9" max="9" width="19.453125" style="27" bestFit="1" customWidth="1"/>
    <col min="10" max="10" width="62.54296875" style="131" bestFit="1" customWidth="1"/>
    <col min="11" max="11" width="19.453125" style="131" customWidth="1"/>
    <col min="12" max="12" width="8.54296875" style="27" customWidth="1"/>
    <col min="13" max="16384" width="8.54296875" style="27" hidden="1"/>
  </cols>
  <sheetData>
    <row r="1" spans="1:12" ht="4.25" customHeight="1" x14ac:dyDescent="0.35"/>
    <row r="2" spans="1:12" ht="30.65" customHeight="1" x14ac:dyDescent="0.35">
      <c r="A2" s="194" t="s">
        <v>792</v>
      </c>
      <c r="B2" s="202"/>
      <c r="C2" s="202"/>
      <c r="D2" s="202"/>
      <c r="E2" s="216"/>
      <c r="F2" s="216"/>
      <c r="G2" s="216"/>
      <c r="H2" s="216"/>
      <c r="I2" s="216"/>
      <c r="J2" s="217"/>
      <c r="K2" s="217"/>
    </row>
    <row r="3" spans="1:12" ht="4.25" customHeight="1" x14ac:dyDescent="0.35">
      <c r="A3" s="125"/>
      <c r="B3" s="26"/>
    </row>
    <row r="4" spans="1:12" ht="65" x14ac:dyDescent="0.35">
      <c r="A4" s="218" t="s">
        <v>558</v>
      </c>
      <c r="B4" s="218" t="s">
        <v>559</v>
      </c>
      <c r="C4" s="218" t="s">
        <v>358</v>
      </c>
      <c r="D4" s="218" t="s">
        <v>359</v>
      </c>
      <c r="E4" s="218" t="s">
        <v>360</v>
      </c>
      <c r="F4" s="218" t="s">
        <v>361</v>
      </c>
      <c r="G4" s="218" t="s">
        <v>362</v>
      </c>
      <c r="H4" s="218" t="s">
        <v>363</v>
      </c>
      <c r="I4" s="218" t="s">
        <v>364</v>
      </c>
      <c r="J4" s="218" t="s">
        <v>560</v>
      </c>
      <c r="K4" s="218" t="s">
        <v>561</v>
      </c>
    </row>
    <row r="5" spans="1:12" customFormat="1" x14ac:dyDescent="0.35">
      <c r="A5" s="219" t="s">
        <v>370</v>
      </c>
      <c r="B5" s="219" t="s">
        <v>566</v>
      </c>
      <c r="C5" s="219" t="s">
        <v>245</v>
      </c>
      <c r="D5" s="219" t="s">
        <v>296</v>
      </c>
      <c r="E5" s="219" t="s">
        <v>297</v>
      </c>
      <c r="F5" s="219" t="s">
        <v>366</v>
      </c>
      <c r="G5" s="219" t="s">
        <v>281</v>
      </c>
      <c r="H5" s="219" t="s">
        <v>366</v>
      </c>
      <c r="I5" s="219" t="s">
        <v>281</v>
      </c>
      <c r="J5" s="219" t="s">
        <v>563</v>
      </c>
      <c r="K5" s="219" t="s">
        <v>367</v>
      </c>
      <c r="L5" s="27"/>
    </row>
    <row r="6" spans="1:12" customFormat="1" x14ac:dyDescent="0.35">
      <c r="A6" s="219" t="s">
        <v>371</v>
      </c>
      <c r="B6" s="219" t="s">
        <v>567</v>
      </c>
      <c r="C6" s="219" t="s">
        <v>245</v>
      </c>
      <c r="D6" s="219" t="s">
        <v>296</v>
      </c>
      <c r="E6" s="219" t="s">
        <v>297</v>
      </c>
      <c r="F6" s="219" t="s">
        <v>366</v>
      </c>
      <c r="G6" s="219" t="s">
        <v>281</v>
      </c>
      <c r="H6" s="219" t="s">
        <v>366</v>
      </c>
      <c r="I6" s="219" t="s">
        <v>281</v>
      </c>
      <c r="J6" s="219" t="s">
        <v>563</v>
      </c>
      <c r="K6" s="219" t="s">
        <v>367</v>
      </c>
      <c r="L6" s="27"/>
    </row>
    <row r="7" spans="1:12" customFormat="1" x14ac:dyDescent="0.35">
      <c r="A7" s="219" t="s">
        <v>372</v>
      </c>
      <c r="B7" s="219" t="s">
        <v>568</v>
      </c>
      <c r="C7" s="219" t="s">
        <v>245</v>
      </c>
      <c r="D7" s="219" t="s">
        <v>296</v>
      </c>
      <c r="E7" s="219" t="s">
        <v>297</v>
      </c>
      <c r="F7" s="219" t="s">
        <v>366</v>
      </c>
      <c r="G7" s="219" t="s">
        <v>281</v>
      </c>
      <c r="H7" s="219" t="s">
        <v>366</v>
      </c>
      <c r="I7" s="219" t="s">
        <v>281</v>
      </c>
      <c r="J7" s="219" t="s">
        <v>563</v>
      </c>
      <c r="K7" s="219" t="s">
        <v>367</v>
      </c>
      <c r="L7" s="27"/>
    </row>
    <row r="8" spans="1:12" customFormat="1" x14ac:dyDescent="0.35">
      <c r="A8" s="219" t="s">
        <v>368</v>
      </c>
      <c r="B8" s="219" t="s">
        <v>564</v>
      </c>
      <c r="C8" s="219" t="s">
        <v>245</v>
      </c>
      <c r="D8" s="219" t="s">
        <v>296</v>
      </c>
      <c r="E8" s="219" t="s">
        <v>297</v>
      </c>
      <c r="F8" s="219" t="s">
        <v>366</v>
      </c>
      <c r="G8" s="219" t="s">
        <v>281</v>
      </c>
      <c r="H8" s="219" t="s">
        <v>366</v>
      </c>
      <c r="I8" s="219" t="s">
        <v>281</v>
      </c>
      <c r="J8" s="219" t="s">
        <v>563</v>
      </c>
      <c r="K8" s="219" t="s">
        <v>367</v>
      </c>
      <c r="L8" s="27"/>
    </row>
    <row r="9" spans="1:12" customFormat="1" x14ac:dyDescent="0.35">
      <c r="A9" s="219" t="s">
        <v>373</v>
      </c>
      <c r="B9" s="219" t="s">
        <v>569</v>
      </c>
      <c r="C9" s="219" t="s">
        <v>245</v>
      </c>
      <c r="D9" s="219" t="s">
        <v>296</v>
      </c>
      <c r="E9" s="219" t="s">
        <v>297</v>
      </c>
      <c r="F9" s="219" t="s">
        <v>366</v>
      </c>
      <c r="G9" s="219" t="s">
        <v>281</v>
      </c>
      <c r="H9" s="219" t="s">
        <v>366</v>
      </c>
      <c r="I9" s="219" t="s">
        <v>281</v>
      </c>
      <c r="J9" s="219" t="s">
        <v>563</v>
      </c>
      <c r="K9" s="219" t="s">
        <v>367</v>
      </c>
      <c r="L9" s="27"/>
    </row>
    <row r="10" spans="1:12" customFormat="1" x14ac:dyDescent="0.35">
      <c r="A10" s="219" t="s">
        <v>365</v>
      </c>
      <c r="B10" s="219" t="s">
        <v>562</v>
      </c>
      <c r="C10" s="219" t="s">
        <v>245</v>
      </c>
      <c r="D10" s="219" t="s">
        <v>296</v>
      </c>
      <c r="E10" s="219" t="s">
        <v>297</v>
      </c>
      <c r="F10" s="219" t="s">
        <v>366</v>
      </c>
      <c r="G10" s="219" t="s">
        <v>281</v>
      </c>
      <c r="H10" s="219" t="s">
        <v>366</v>
      </c>
      <c r="I10" s="219" t="s">
        <v>281</v>
      </c>
      <c r="J10" s="219" t="s">
        <v>563</v>
      </c>
      <c r="K10" s="219" t="s">
        <v>367</v>
      </c>
      <c r="L10" s="27"/>
    </row>
    <row r="11" spans="1:12" customFormat="1" x14ac:dyDescent="0.35">
      <c r="A11" s="219" t="s">
        <v>369</v>
      </c>
      <c r="B11" s="219" t="s">
        <v>565</v>
      </c>
      <c r="C11" s="219" t="s">
        <v>245</v>
      </c>
      <c r="D11" s="219" t="s">
        <v>296</v>
      </c>
      <c r="E11" s="219" t="s">
        <v>297</v>
      </c>
      <c r="F11" s="219" t="s">
        <v>366</v>
      </c>
      <c r="G11" s="219" t="s">
        <v>281</v>
      </c>
      <c r="H11" s="219" t="s">
        <v>366</v>
      </c>
      <c r="I11" s="219" t="s">
        <v>281</v>
      </c>
      <c r="J11" s="219" t="s">
        <v>563</v>
      </c>
      <c r="K11" s="219" t="s">
        <v>367</v>
      </c>
      <c r="L11" s="27"/>
    </row>
    <row r="12" spans="1:12" customFormat="1" x14ac:dyDescent="0.35">
      <c r="A12" s="219" t="s">
        <v>426</v>
      </c>
      <c r="B12" s="219" t="s">
        <v>621</v>
      </c>
      <c r="C12" s="219" t="s">
        <v>255</v>
      </c>
      <c r="D12" s="219" t="s">
        <v>323</v>
      </c>
      <c r="E12" s="219" t="s">
        <v>324</v>
      </c>
      <c r="F12" s="219" t="s">
        <v>348</v>
      </c>
      <c r="G12" s="219" t="s">
        <v>271</v>
      </c>
      <c r="H12" s="219" t="s">
        <v>348</v>
      </c>
      <c r="I12" s="219" t="s">
        <v>271</v>
      </c>
      <c r="J12" s="219" t="s">
        <v>571</v>
      </c>
      <c r="K12" s="219" t="s">
        <v>375</v>
      </c>
      <c r="L12" s="27"/>
    </row>
    <row r="13" spans="1:12" customFormat="1" x14ac:dyDescent="0.35">
      <c r="A13" s="219" t="s">
        <v>374</v>
      </c>
      <c r="B13" s="219" t="s">
        <v>570</v>
      </c>
      <c r="C13" s="219" t="s">
        <v>255</v>
      </c>
      <c r="D13" s="219" t="s">
        <v>323</v>
      </c>
      <c r="E13" s="219" t="s">
        <v>324</v>
      </c>
      <c r="F13" s="219" t="s">
        <v>348</v>
      </c>
      <c r="G13" s="219" t="s">
        <v>271</v>
      </c>
      <c r="H13" s="219" t="s">
        <v>348</v>
      </c>
      <c r="I13" s="219" t="s">
        <v>271</v>
      </c>
      <c r="J13" s="219" t="s">
        <v>571</v>
      </c>
      <c r="K13" s="219" t="s">
        <v>375</v>
      </c>
      <c r="L13" s="27"/>
    </row>
    <row r="14" spans="1:12" customFormat="1" x14ac:dyDescent="0.35">
      <c r="A14" s="219" t="s">
        <v>377</v>
      </c>
      <c r="B14" s="219" t="s">
        <v>572</v>
      </c>
      <c r="C14" s="219" t="s">
        <v>251</v>
      </c>
      <c r="D14" s="219" t="s">
        <v>799</v>
      </c>
      <c r="E14" s="219" t="s">
        <v>800</v>
      </c>
      <c r="F14" s="219" t="s">
        <v>267</v>
      </c>
      <c r="G14" s="219" t="s">
        <v>267</v>
      </c>
      <c r="H14" s="219" t="s">
        <v>267</v>
      </c>
      <c r="I14" s="219" t="s">
        <v>267</v>
      </c>
      <c r="J14" s="219" t="s">
        <v>573</v>
      </c>
      <c r="K14" s="219" t="s">
        <v>378</v>
      </c>
      <c r="L14" s="27"/>
    </row>
    <row r="15" spans="1:12" customFormat="1" x14ac:dyDescent="0.35">
      <c r="A15" s="219" t="s">
        <v>379</v>
      </c>
      <c r="B15" s="219" t="s">
        <v>574</v>
      </c>
      <c r="C15" s="219" t="s">
        <v>251</v>
      </c>
      <c r="D15" s="219" t="s">
        <v>799</v>
      </c>
      <c r="E15" s="219" t="s">
        <v>800</v>
      </c>
      <c r="F15" s="219" t="s">
        <v>267</v>
      </c>
      <c r="G15" s="219" t="s">
        <v>267</v>
      </c>
      <c r="H15" s="219" t="s">
        <v>267</v>
      </c>
      <c r="I15" s="219" t="s">
        <v>267</v>
      </c>
      <c r="J15" s="219" t="s">
        <v>573</v>
      </c>
      <c r="K15" s="219" t="s">
        <v>378</v>
      </c>
      <c r="L15" s="27"/>
    </row>
    <row r="16" spans="1:12" customFormat="1" x14ac:dyDescent="0.35">
      <c r="A16" s="219" t="s">
        <v>380</v>
      </c>
      <c r="B16" s="219" t="s">
        <v>575</v>
      </c>
      <c r="C16" s="219" t="s">
        <v>251</v>
      </c>
      <c r="D16" s="219" t="s">
        <v>302</v>
      </c>
      <c r="E16" s="219" t="s">
        <v>303</v>
      </c>
      <c r="F16" s="219" t="s">
        <v>267</v>
      </c>
      <c r="G16" s="219" t="s">
        <v>267</v>
      </c>
      <c r="H16" s="219" t="s">
        <v>267</v>
      </c>
      <c r="I16" s="219" t="s">
        <v>267</v>
      </c>
      <c r="J16" s="219" t="s">
        <v>576</v>
      </c>
      <c r="K16" s="219" t="s">
        <v>381</v>
      </c>
      <c r="L16" s="27"/>
    </row>
    <row r="17" spans="1:12" customFormat="1" x14ac:dyDescent="0.35">
      <c r="A17" s="219" t="s">
        <v>382</v>
      </c>
      <c r="B17" s="219" t="s">
        <v>577</v>
      </c>
      <c r="C17" s="219" t="s">
        <v>249</v>
      </c>
      <c r="D17" s="219" t="s">
        <v>780</v>
      </c>
      <c r="E17" s="219" t="s">
        <v>249</v>
      </c>
      <c r="F17" s="219" t="s">
        <v>578</v>
      </c>
      <c r="G17" s="219" t="s">
        <v>265</v>
      </c>
      <c r="H17" s="219" t="s">
        <v>781</v>
      </c>
      <c r="I17" s="219" t="s">
        <v>782</v>
      </c>
      <c r="J17" s="219" t="s">
        <v>579</v>
      </c>
      <c r="K17" s="219" t="s">
        <v>383</v>
      </c>
      <c r="L17" s="27"/>
    </row>
    <row r="18" spans="1:12" customFormat="1" x14ac:dyDescent="0.35">
      <c r="A18" s="219" t="s">
        <v>384</v>
      </c>
      <c r="B18" s="219" t="s">
        <v>580</v>
      </c>
      <c r="C18" s="219" t="s">
        <v>251</v>
      </c>
      <c r="D18" s="219" t="s">
        <v>308</v>
      </c>
      <c r="E18" s="219" t="s">
        <v>309</v>
      </c>
      <c r="F18" s="219" t="s">
        <v>578</v>
      </c>
      <c r="G18" s="219" t="s">
        <v>265</v>
      </c>
      <c r="H18" s="219" t="s">
        <v>578</v>
      </c>
      <c r="I18" s="219" t="s">
        <v>265</v>
      </c>
      <c r="J18" s="219" t="s">
        <v>581</v>
      </c>
      <c r="K18" s="219" t="s">
        <v>385</v>
      </c>
      <c r="L18" s="27"/>
    </row>
    <row r="19" spans="1:12" customFormat="1" x14ac:dyDescent="0.35">
      <c r="A19" s="219" t="s">
        <v>386</v>
      </c>
      <c r="B19" s="219" t="s">
        <v>582</v>
      </c>
      <c r="C19" s="219" t="s">
        <v>253</v>
      </c>
      <c r="D19" s="219" t="s">
        <v>797</v>
      </c>
      <c r="E19" s="219" t="s">
        <v>798</v>
      </c>
      <c r="F19" s="219" t="s">
        <v>389</v>
      </c>
      <c r="G19" s="219" t="s">
        <v>273</v>
      </c>
      <c r="H19" s="219" t="s">
        <v>389</v>
      </c>
      <c r="I19" s="219" t="s">
        <v>273</v>
      </c>
      <c r="J19" s="219" t="s">
        <v>583</v>
      </c>
      <c r="K19" s="219" t="s">
        <v>387</v>
      </c>
      <c r="L19" s="27"/>
    </row>
    <row r="20" spans="1:12" customFormat="1" x14ac:dyDescent="0.35">
      <c r="A20" s="219" t="s">
        <v>388</v>
      </c>
      <c r="B20" s="219" t="s">
        <v>584</v>
      </c>
      <c r="C20" s="219" t="s">
        <v>253</v>
      </c>
      <c r="D20" s="219" t="s">
        <v>318</v>
      </c>
      <c r="E20" s="219" t="s">
        <v>319</v>
      </c>
      <c r="F20" s="219" t="s">
        <v>389</v>
      </c>
      <c r="G20" s="219" t="s">
        <v>273</v>
      </c>
      <c r="H20" s="219" t="s">
        <v>389</v>
      </c>
      <c r="I20" s="219" t="s">
        <v>273</v>
      </c>
      <c r="J20" s="219" t="s">
        <v>585</v>
      </c>
      <c r="K20" s="219" t="s">
        <v>390</v>
      </c>
      <c r="L20" s="27"/>
    </row>
    <row r="21" spans="1:12" customFormat="1" x14ac:dyDescent="0.35">
      <c r="A21" s="219" t="s">
        <v>393</v>
      </c>
      <c r="B21" s="219" t="s">
        <v>588</v>
      </c>
      <c r="C21" s="219" t="s">
        <v>249</v>
      </c>
      <c r="D21" s="219" t="s">
        <v>780</v>
      </c>
      <c r="E21" s="219" t="s">
        <v>249</v>
      </c>
      <c r="F21" s="219" t="s">
        <v>578</v>
      </c>
      <c r="G21" s="219" t="s">
        <v>265</v>
      </c>
      <c r="H21" s="219" t="s">
        <v>781</v>
      </c>
      <c r="I21" s="219" t="s">
        <v>782</v>
      </c>
      <c r="J21" s="219" t="s">
        <v>589</v>
      </c>
      <c r="K21" s="219" t="s">
        <v>394</v>
      </c>
      <c r="L21" s="27"/>
    </row>
    <row r="22" spans="1:12" customFormat="1" x14ac:dyDescent="0.35">
      <c r="A22" s="219" t="s">
        <v>395</v>
      </c>
      <c r="B22" s="219" t="s">
        <v>590</v>
      </c>
      <c r="C22" s="219" t="s">
        <v>249</v>
      </c>
      <c r="D22" s="219" t="s">
        <v>780</v>
      </c>
      <c r="E22" s="219" t="s">
        <v>249</v>
      </c>
      <c r="F22" s="219" t="s">
        <v>578</v>
      </c>
      <c r="G22" s="219" t="s">
        <v>265</v>
      </c>
      <c r="H22" s="219" t="s">
        <v>781</v>
      </c>
      <c r="I22" s="219" t="s">
        <v>782</v>
      </c>
      <c r="J22" s="219" t="s">
        <v>589</v>
      </c>
      <c r="K22" s="219" t="s">
        <v>394</v>
      </c>
      <c r="L22" s="27"/>
    </row>
    <row r="23" spans="1:12" customFormat="1" x14ac:dyDescent="0.35">
      <c r="A23" s="219" t="s">
        <v>396</v>
      </c>
      <c r="B23" s="219" t="s">
        <v>591</v>
      </c>
      <c r="C23" s="219" t="s">
        <v>249</v>
      </c>
      <c r="D23" s="219" t="s">
        <v>780</v>
      </c>
      <c r="E23" s="219" t="s">
        <v>249</v>
      </c>
      <c r="F23" s="219" t="s">
        <v>578</v>
      </c>
      <c r="G23" s="219" t="s">
        <v>265</v>
      </c>
      <c r="H23" s="219" t="s">
        <v>781</v>
      </c>
      <c r="I23" s="219" t="s">
        <v>782</v>
      </c>
      <c r="J23" s="219" t="s">
        <v>589</v>
      </c>
      <c r="K23" s="219" t="s">
        <v>394</v>
      </c>
      <c r="L23" s="27"/>
    </row>
    <row r="24" spans="1:12" customFormat="1" x14ac:dyDescent="0.35">
      <c r="A24" s="219" t="s">
        <v>397</v>
      </c>
      <c r="B24" s="219" t="s">
        <v>592</v>
      </c>
      <c r="C24" s="219" t="s">
        <v>249</v>
      </c>
      <c r="D24" s="219" t="s">
        <v>780</v>
      </c>
      <c r="E24" s="219" t="s">
        <v>249</v>
      </c>
      <c r="F24" s="219" t="s">
        <v>578</v>
      </c>
      <c r="G24" s="219" t="s">
        <v>265</v>
      </c>
      <c r="H24" s="219" t="s">
        <v>781</v>
      </c>
      <c r="I24" s="219" t="s">
        <v>782</v>
      </c>
      <c r="J24" s="219" t="s">
        <v>589</v>
      </c>
      <c r="K24" s="219" t="s">
        <v>394</v>
      </c>
      <c r="L24" s="27"/>
    </row>
    <row r="25" spans="1:12" customFormat="1" x14ac:dyDescent="0.35">
      <c r="A25" s="219" t="s">
        <v>398</v>
      </c>
      <c r="B25" s="219" t="s">
        <v>593</v>
      </c>
      <c r="C25" s="219" t="s">
        <v>249</v>
      </c>
      <c r="D25" s="219" t="s">
        <v>780</v>
      </c>
      <c r="E25" s="219" t="s">
        <v>249</v>
      </c>
      <c r="F25" s="219" t="s">
        <v>578</v>
      </c>
      <c r="G25" s="219" t="s">
        <v>265</v>
      </c>
      <c r="H25" s="219" t="s">
        <v>781</v>
      </c>
      <c r="I25" s="219" t="s">
        <v>782</v>
      </c>
      <c r="J25" s="219" t="s">
        <v>589</v>
      </c>
      <c r="K25" s="219" t="s">
        <v>394</v>
      </c>
      <c r="L25" s="27"/>
    </row>
    <row r="26" spans="1:12" customFormat="1" x14ac:dyDescent="0.35">
      <c r="A26" s="219" t="s">
        <v>399</v>
      </c>
      <c r="B26" s="219" t="s">
        <v>594</v>
      </c>
      <c r="C26" s="219" t="s">
        <v>249</v>
      </c>
      <c r="D26" s="219" t="s">
        <v>780</v>
      </c>
      <c r="E26" s="219" t="s">
        <v>249</v>
      </c>
      <c r="F26" s="219" t="s">
        <v>578</v>
      </c>
      <c r="G26" s="219" t="s">
        <v>265</v>
      </c>
      <c r="H26" s="219" t="s">
        <v>781</v>
      </c>
      <c r="I26" s="219" t="s">
        <v>782</v>
      </c>
      <c r="J26" s="219" t="s">
        <v>589</v>
      </c>
      <c r="K26" s="219" t="s">
        <v>394</v>
      </c>
      <c r="L26" s="27"/>
    </row>
    <row r="27" spans="1:12" customFormat="1" x14ac:dyDescent="0.35">
      <c r="A27" s="219" t="s">
        <v>384</v>
      </c>
      <c r="B27" s="219" t="s">
        <v>580</v>
      </c>
      <c r="C27" s="219" t="s">
        <v>251</v>
      </c>
      <c r="D27" s="219" t="s">
        <v>304</v>
      </c>
      <c r="E27" s="219" t="s">
        <v>305</v>
      </c>
      <c r="F27" s="219" t="s">
        <v>267</v>
      </c>
      <c r="G27" s="219" t="s">
        <v>267</v>
      </c>
      <c r="H27" s="219" t="s">
        <v>267</v>
      </c>
      <c r="I27" s="219" t="s">
        <v>267</v>
      </c>
      <c r="J27" s="219" t="s">
        <v>581</v>
      </c>
      <c r="K27" s="219" t="s">
        <v>385</v>
      </c>
      <c r="L27" s="27"/>
    </row>
    <row r="28" spans="1:12" customFormat="1" x14ac:dyDescent="0.35">
      <c r="A28" s="219" t="s">
        <v>400</v>
      </c>
      <c r="B28" s="219" t="s">
        <v>597</v>
      </c>
      <c r="C28" s="219" t="s">
        <v>251</v>
      </c>
      <c r="D28" s="219" t="s">
        <v>310</v>
      </c>
      <c r="E28" s="219" t="s">
        <v>311</v>
      </c>
      <c r="F28" s="219" t="s">
        <v>401</v>
      </c>
      <c r="G28" s="219" t="s">
        <v>269</v>
      </c>
      <c r="H28" s="219" t="s">
        <v>401</v>
      </c>
      <c r="I28" s="219" t="s">
        <v>269</v>
      </c>
      <c r="J28" s="219" t="s">
        <v>598</v>
      </c>
      <c r="K28" s="219" t="s">
        <v>402</v>
      </c>
      <c r="L28" s="27"/>
    </row>
    <row r="29" spans="1:12" customFormat="1" x14ac:dyDescent="0.35">
      <c r="A29" s="219" t="s">
        <v>408</v>
      </c>
      <c r="B29" s="219" t="s">
        <v>604</v>
      </c>
      <c r="C29" s="219" t="s">
        <v>255</v>
      </c>
      <c r="D29" s="219" t="s">
        <v>329</v>
      </c>
      <c r="E29" s="219" t="s">
        <v>330</v>
      </c>
      <c r="F29" s="219" t="s">
        <v>376</v>
      </c>
      <c r="G29" s="219" t="s">
        <v>289</v>
      </c>
      <c r="H29" s="219" t="s">
        <v>376</v>
      </c>
      <c r="I29" s="219" t="s">
        <v>289</v>
      </c>
      <c r="J29" s="219" t="s">
        <v>600</v>
      </c>
      <c r="K29" s="219" t="s">
        <v>404</v>
      </c>
      <c r="L29" s="27"/>
    </row>
    <row r="30" spans="1:12" customFormat="1" x14ac:dyDescent="0.35">
      <c r="A30" s="219" t="s">
        <v>405</v>
      </c>
      <c r="B30" s="219" t="s">
        <v>601</v>
      </c>
      <c r="C30" s="219" t="s">
        <v>255</v>
      </c>
      <c r="D30" s="219" t="s">
        <v>329</v>
      </c>
      <c r="E30" s="219" t="s">
        <v>330</v>
      </c>
      <c r="F30" s="219" t="s">
        <v>376</v>
      </c>
      <c r="G30" s="219" t="s">
        <v>289</v>
      </c>
      <c r="H30" s="219" t="s">
        <v>376</v>
      </c>
      <c r="I30" s="219" t="s">
        <v>289</v>
      </c>
      <c r="J30" s="219" t="s">
        <v>600</v>
      </c>
      <c r="K30" s="219" t="s">
        <v>404</v>
      </c>
      <c r="L30" s="27"/>
    </row>
    <row r="31" spans="1:12" customFormat="1" x14ac:dyDescent="0.35">
      <c r="A31" s="219" t="s">
        <v>403</v>
      </c>
      <c r="B31" s="219" t="s">
        <v>599</v>
      </c>
      <c r="C31" s="219" t="s">
        <v>255</v>
      </c>
      <c r="D31" s="219" t="s">
        <v>329</v>
      </c>
      <c r="E31" s="219" t="s">
        <v>330</v>
      </c>
      <c r="F31" s="219" t="s">
        <v>376</v>
      </c>
      <c r="G31" s="219" t="s">
        <v>289</v>
      </c>
      <c r="H31" s="219" t="s">
        <v>376</v>
      </c>
      <c r="I31" s="219" t="s">
        <v>289</v>
      </c>
      <c r="J31" s="219" t="s">
        <v>600</v>
      </c>
      <c r="K31" s="219" t="s">
        <v>404</v>
      </c>
      <c r="L31" s="27"/>
    </row>
    <row r="32" spans="1:12" customFormat="1" x14ac:dyDescent="0.35">
      <c r="A32" s="219" t="s">
        <v>406</v>
      </c>
      <c r="B32" s="219" t="s">
        <v>602</v>
      </c>
      <c r="C32" s="219" t="s">
        <v>255</v>
      </c>
      <c r="D32" s="219" t="s">
        <v>329</v>
      </c>
      <c r="E32" s="219" t="s">
        <v>330</v>
      </c>
      <c r="F32" s="219" t="s">
        <v>376</v>
      </c>
      <c r="G32" s="219" t="s">
        <v>289</v>
      </c>
      <c r="H32" s="219" t="s">
        <v>376</v>
      </c>
      <c r="I32" s="219" t="s">
        <v>289</v>
      </c>
      <c r="J32" s="219" t="s">
        <v>603</v>
      </c>
      <c r="K32" s="219" t="s">
        <v>407</v>
      </c>
      <c r="L32" s="27"/>
    </row>
    <row r="33" spans="1:12" customFormat="1" x14ac:dyDescent="0.35">
      <c r="A33" s="219" t="s">
        <v>409</v>
      </c>
      <c r="B33" s="219" t="s">
        <v>605</v>
      </c>
      <c r="C33" s="219" t="s">
        <v>257</v>
      </c>
      <c r="D33" s="219" t="s">
        <v>803</v>
      </c>
      <c r="E33" s="219" t="s">
        <v>804</v>
      </c>
      <c r="F33" s="219" t="s">
        <v>401</v>
      </c>
      <c r="G33" s="219" t="s">
        <v>269</v>
      </c>
      <c r="H33" s="219" t="s">
        <v>805</v>
      </c>
      <c r="I33" s="219" t="s">
        <v>804</v>
      </c>
      <c r="J33" s="219" t="s">
        <v>606</v>
      </c>
      <c r="K33" s="219" t="s">
        <v>410</v>
      </c>
      <c r="L33" s="27"/>
    </row>
    <row r="34" spans="1:12" customFormat="1" x14ac:dyDescent="0.35">
      <c r="A34" s="219" t="s">
        <v>414</v>
      </c>
      <c r="B34" s="219" t="s">
        <v>610</v>
      </c>
      <c r="C34" s="219" t="s">
        <v>251</v>
      </c>
      <c r="D34" s="219" t="s">
        <v>306</v>
      </c>
      <c r="E34" s="219" t="s">
        <v>307</v>
      </c>
      <c r="F34" s="219" t="s">
        <v>401</v>
      </c>
      <c r="G34" s="219" t="s">
        <v>269</v>
      </c>
      <c r="H34" s="219" t="s">
        <v>401</v>
      </c>
      <c r="I34" s="219" t="s">
        <v>269</v>
      </c>
      <c r="J34" s="219" t="s">
        <v>608</v>
      </c>
      <c r="K34" s="219" t="s">
        <v>412</v>
      </c>
      <c r="L34" s="27"/>
    </row>
    <row r="35" spans="1:12" customFormat="1" x14ac:dyDescent="0.35">
      <c r="A35" s="219" t="s">
        <v>416</v>
      </c>
      <c r="B35" s="219" t="s">
        <v>612</v>
      </c>
      <c r="C35" s="219" t="s">
        <v>251</v>
      </c>
      <c r="D35" s="219" t="s">
        <v>306</v>
      </c>
      <c r="E35" s="219" t="s">
        <v>307</v>
      </c>
      <c r="F35" s="219" t="s">
        <v>401</v>
      </c>
      <c r="G35" s="219" t="s">
        <v>269</v>
      </c>
      <c r="H35" s="219" t="s">
        <v>401</v>
      </c>
      <c r="I35" s="219" t="s">
        <v>269</v>
      </c>
      <c r="J35" s="219" t="s">
        <v>608</v>
      </c>
      <c r="K35" s="219" t="s">
        <v>412</v>
      </c>
      <c r="L35" s="27"/>
    </row>
    <row r="36" spans="1:12" customFormat="1" x14ac:dyDescent="0.35">
      <c r="A36" s="219" t="s">
        <v>411</v>
      </c>
      <c r="B36" s="219" t="s">
        <v>607</v>
      </c>
      <c r="C36" s="219" t="s">
        <v>251</v>
      </c>
      <c r="D36" s="219" t="s">
        <v>306</v>
      </c>
      <c r="E36" s="219" t="s">
        <v>307</v>
      </c>
      <c r="F36" s="219" t="s">
        <v>401</v>
      </c>
      <c r="G36" s="219" t="s">
        <v>269</v>
      </c>
      <c r="H36" s="219" t="s">
        <v>401</v>
      </c>
      <c r="I36" s="219" t="s">
        <v>269</v>
      </c>
      <c r="J36" s="219" t="s">
        <v>608</v>
      </c>
      <c r="K36" s="219" t="s">
        <v>412</v>
      </c>
      <c r="L36" s="27"/>
    </row>
    <row r="37" spans="1:12" customFormat="1" x14ac:dyDescent="0.35">
      <c r="A37" s="219" t="s">
        <v>413</v>
      </c>
      <c r="B37" s="219" t="s">
        <v>609</v>
      </c>
      <c r="C37" s="219" t="s">
        <v>251</v>
      </c>
      <c r="D37" s="219" t="s">
        <v>306</v>
      </c>
      <c r="E37" s="219" t="s">
        <v>307</v>
      </c>
      <c r="F37" s="219" t="s">
        <v>401</v>
      </c>
      <c r="G37" s="219" t="s">
        <v>269</v>
      </c>
      <c r="H37" s="219" t="s">
        <v>401</v>
      </c>
      <c r="I37" s="219" t="s">
        <v>269</v>
      </c>
      <c r="J37" s="219" t="s">
        <v>608</v>
      </c>
      <c r="K37" s="219" t="s">
        <v>412</v>
      </c>
      <c r="L37" s="27"/>
    </row>
    <row r="38" spans="1:12" customFormat="1" x14ac:dyDescent="0.35">
      <c r="A38" s="219" t="s">
        <v>415</v>
      </c>
      <c r="B38" s="219" t="s">
        <v>611</v>
      </c>
      <c r="C38" s="219" t="s">
        <v>251</v>
      </c>
      <c r="D38" s="219" t="s">
        <v>306</v>
      </c>
      <c r="E38" s="219" t="s">
        <v>307</v>
      </c>
      <c r="F38" s="219" t="s">
        <v>401</v>
      </c>
      <c r="G38" s="219" t="s">
        <v>269</v>
      </c>
      <c r="H38" s="219" t="s">
        <v>401</v>
      </c>
      <c r="I38" s="219" t="s">
        <v>269</v>
      </c>
      <c r="J38" s="219" t="s">
        <v>608</v>
      </c>
      <c r="K38" s="219" t="s">
        <v>412</v>
      </c>
      <c r="L38" s="27"/>
    </row>
    <row r="39" spans="1:12" customFormat="1" x14ac:dyDescent="0.35">
      <c r="A39" s="219" t="s">
        <v>417</v>
      </c>
      <c r="B39" s="219" t="s">
        <v>613</v>
      </c>
      <c r="C39" s="219" t="s">
        <v>253</v>
      </c>
      <c r="D39" s="219" t="s">
        <v>314</v>
      </c>
      <c r="E39" s="219" t="s">
        <v>315</v>
      </c>
      <c r="F39" s="219" t="s">
        <v>389</v>
      </c>
      <c r="G39" s="219" t="s">
        <v>273</v>
      </c>
      <c r="H39" s="219" t="s">
        <v>389</v>
      </c>
      <c r="I39" s="219" t="s">
        <v>273</v>
      </c>
      <c r="J39" s="219" t="s">
        <v>614</v>
      </c>
      <c r="K39" s="219" t="s">
        <v>418</v>
      </c>
      <c r="L39" s="27"/>
    </row>
    <row r="40" spans="1:12" customFormat="1" x14ac:dyDescent="0.35">
      <c r="A40" s="219" t="s">
        <v>419</v>
      </c>
      <c r="B40" s="219" t="s">
        <v>615</v>
      </c>
      <c r="C40" s="219" t="s">
        <v>251</v>
      </c>
      <c r="D40" s="219" t="s">
        <v>312</v>
      </c>
      <c r="E40" s="219" t="s">
        <v>420</v>
      </c>
      <c r="F40" s="219" t="s">
        <v>355</v>
      </c>
      <c r="G40" s="219" t="s">
        <v>287</v>
      </c>
      <c r="H40" s="219" t="s">
        <v>355</v>
      </c>
      <c r="I40" s="219" t="s">
        <v>287</v>
      </c>
      <c r="J40" s="219" t="s">
        <v>616</v>
      </c>
      <c r="K40" s="219" t="s">
        <v>421</v>
      </c>
      <c r="L40" s="27"/>
    </row>
    <row r="41" spans="1:12" customFormat="1" x14ac:dyDescent="0.35">
      <c r="A41" s="219" t="s">
        <v>422</v>
      </c>
      <c r="B41" s="219" t="s">
        <v>617</v>
      </c>
      <c r="C41" s="219" t="s">
        <v>251</v>
      </c>
      <c r="D41" s="219" t="s">
        <v>312</v>
      </c>
      <c r="E41" s="219" t="s">
        <v>420</v>
      </c>
      <c r="F41" s="219" t="s">
        <v>355</v>
      </c>
      <c r="G41" s="219" t="s">
        <v>287</v>
      </c>
      <c r="H41" s="219" t="s">
        <v>355</v>
      </c>
      <c r="I41" s="219" t="s">
        <v>287</v>
      </c>
      <c r="J41" s="219" t="s">
        <v>616</v>
      </c>
      <c r="K41" s="219" t="s">
        <v>421</v>
      </c>
      <c r="L41" s="27"/>
    </row>
    <row r="42" spans="1:12" customFormat="1" x14ac:dyDescent="0.35">
      <c r="A42" s="219" t="s">
        <v>423</v>
      </c>
      <c r="B42" s="219" t="s">
        <v>618</v>
      </c>
      <c r="C42" s="219" t="s">
        <v>251</v>
      </c>
      <c r="D42" s="219" t="s">
        <v>312</v>
      </c>
      <c r="E42" s="219" t="s">
        <v>420</v>
      </c>
      <c r="F42" s="219" t="s">
        <v>355</v>
      </c>
      <c r="G42" s="219" t="s">
        <v>287</v>
      </c>
      <c r="H42" s="219" t="s">
        <v>355</v>
      </c>
      <c r="I42" s="219" t="s">
        <v>287</v>
      </c>
      <c r="J42" s="219" t="s">
        <v>616</v>
      </c>
      <c r="K42" s="219" t="s">
        <v>421</v>
      </c>
      <c r="L42" s="27"/>
    </row>
    <row r="43" spans="1:12" customFormat="1" x14ac:dyDescent="0.35">
      <c r="A43" s="219" t="s">
        <v>426</v>
      </c>
      <c r="B43" s="219" t="s">
        <v>621</v>
      </c>
      <c r="C43" s="219" t="s">
        <v>255</v>
      </c>
      <c r="D43" s="219" t="s">
        <v>321</v>
      </c>
      <c r="E43" s="219" t="s">
        <v>322</v>
      </c>
      <c r="F43" s="219" t="s">
        <v>376</v>
      </c>
      <c r="G43" s="219" t="s">
        <v>289</v>
      </c>
      <c r="H43" s="219" t="s">
        <v>376</v>
      </c>
      <c r="I43" s="219" t="s">
        <v>289</v>
      </c>
      <c r="J43" s="219" t="s">
        <v>571</v>
      </c>
      <c r="K43" s="219" t="s">
        <v>375</v>
      </c>
      <c r="L43" s="27"/>
    </row>
    <row r="44" spans="1:12" customFormat="1" x14ac:dyDescent="0.35">
      <c r="A44" s="219" t="s">
        <v>406</v>
      </c>
      <c r="B44" s="219" t="s">
        <v>602</v>
      </c>
      <c r="C44" s="219" t="s">
        <v>255</v>
      </c>
      <c r="D44" s="219" t="s">
        <v>321</v>
      </c>
      <c r="E44" s="219" t="s">
        <v>322</v>
      </c>
      <c r="F44" s="219" t="s">
        <v>376</v>
      </c>
      <c r="G44" s="219" t="s">
        <v>289</v>
      </c>
      <c r="H44" s="219" t="s">
        <v>376</v>
      </c>
      <c r="I44" s="219" t="s">
        <v>289</v>
      </c>
      <c r="J44" s="219" t="s">
        <v>603</v>
      </c>
      <c r="K44" s="219" t="s">
        <v>407</v>
      </c>
      <c r="L44" s="27"/>
    </row>
    <row r="45" spans="1:12" customFormat="1" x14ac:dyDescent="0.35">
      <c r="A45" s="219" t="s">
        <v>374</v>
      </c>
      <c r="B45" s="219" t="s">
        <v>570</v>
      </c>
      <c r="C45" s="219" t="s">
        <v>255</v>
      </c>
      <c r="D45" s="219" t="s">
        <v>321</v>
      </c>
      <c r="E45" s="219" t="s">
        <v>322</v>
      </c>
      <c r="F45" s="219" t="s">
        <v>376</v>
      </c>
      <c r="G45" s="219" t="s">
        <v>289</v>
      </c>
      <c r="H45" s="219" t="s">
        <v>376</v>
      </c>
      <c r="I45" s="219" t="s">
        <v>289</v>
      </c>
      <c r="J45" s="219" t="s">
        <v>571</v>
      </c>
      <c r="K45" s="219" t="s">
        <v>375</v>
      </c>
      <c r="L45" s="27"/>
    </row>
    <row r="46" spans="1:12" customFormat="1" x14ac:dyDescent="0.35">
      <c r="A46" s="219" t="s">
        <v>429</v>
      </c>
      <c r="B46" s="219" t="s">
        <v>622</v>
      </c>
      <c r="C46" s="219" t="s">
        <v>255</v>
      </c>
      <c r="D46" s="219" t="s">
        <v>327</v>
      </c>
      <c r="E46" s="219" t="s">
        <v>328</v>
      </c>
      <c r="F46" s="219" t="s">
        <v>355</v>
      </c>
      <c r="G46" s="219" t="s">
        <v>287</v>
      </c>
      <c r="H46" s="219" t="s">
        <v>355</v>
      </c>
      <c r="I46" s="219" t="s">
        <v>287</v>
      </c>
      <c r="J46" s="219" t="s">
        <v>623</v>
      </c>
      <c r="K46" s="219" t="s">
        <v>430</v>
      </c>
      <c r="L46" s="27"/>
    </row>
    <row r="47" spans="1:12" customFormat="1" x14ac:dyDescent="0.35">
      <c r="A47" s="219" t="s">
        <v>431</v>
      </c>
      <c r="B47" s="219" t="s">
        <v>624</v>
      </c>
      <c r="C47" s="219" t="s">
        <v>251</v>
      </c>
      <c r="D47" s="219" t="s">
        <v>799</v>
      </c>
      <c r="E47" s="219" t="s">
        <v>800</v>
      </c>
      <c r="F47" s="219" t="s">
        <v>267</v>
      </c>
      <c r="G47" s="219" t="s">
        <v>267</v>
      </c>
      <c r="H47" s="219" t="s">
        <v>267</v>
      </c>
      <c r="I47" s="219" t="s">
        <v>267</v>
      </c>
      <c r="J47" s="219" t="s">
        <v>573</v>
      </c>
      <c r="K47" s="219" t="s">
        <v>378</v>
      </c>
      <c r="L47" s="27"/>
    </row>
    <row r="48" spans="1:12" customFormat="1" x14ac:dyDescent="0.35">
      <c r="A48" s="219" t="s">
        <v>432</v>
      </c>
      <c r="B48" s="219" t="s">
        <v>625</v>
      </c>
      <c r="C48" s="219" t="s">
        <v>257</v>
      </c>
      <c r="D48" s="219" t="s">
        <v>333</v>
      </c>
      <c r="E48" s="219" t="s">
        <v>334</v>
      </c>
      <c r="F48" s="219" t="s">
        <v>433</v>
      </c>
      <c r="G48" s="219" t="s">
        <v>263</v>
      </c>
      <c r="H48" s="219" t="s">
        <v>433</v>
      </c>
      <c r="I48" s="219" t="s">
        <v>263</v>
      </c>
      <c r="J48" s="219" t="s">
        <v>626</v>
      </c>
      <c r="K48" s="219" t="s">
        <v>434</v>
      </c>
      <c r="L48" s="27"/>
    </row>
    <row r="49" spans="1:12" customFormat="1" x14ac:dyDescent="0.35">
      <c r="A49" s="219" t="s">
        <v>435</v>
      </c>
      <c r="B49" s="219" t="s">
        <v>627</v>
      </c>
      <c r="C49" s="219" t="s">
        <v>257</v>
      </c>
      <c r="D49" s="219" t="s">
        <v>331</v>
      </c>
      <c r="E49" s="219" t="s">
        <v>436</v>
      </c>
      <c r="F49" s="219" t="s">
        <v>355</v>
      </c>
      <c r="G49" s="219" t="s">
        <v>287</v>
      </c>
      <c r="H49" s="219" t="s">
        <v>437</v>
      </c>
      <c r="I49" s="219" t="s">
        <v>437</v>
      </c>
      <c r="J49" s="219" t="s">
        <v>628</v>
      </c>
      <c r="K49" s="219" t="s">
        <v>438</v>
      </c>
      <c r="L49" s="27"/>
    </row>
    <row r="50" spans="1:12" customFormat="1" x14ac:dyDescent="0.35">
      <c r="A50" s="219" t="s">
        <v>441</v>
      </c>
      <c r="B50" s="219" t="s">
        <v>631</v>
      </c>
      <c r="C50" s="219" t="s">
        <v>245</v>
      </c>
      <c r="D50" s="219" t="s">
        <v>298</v>
      </c>
      <c r="E50" s="219" t="s">
        <v>299</v>
      </c>
      <c r="F50" s="219" t="s">
        <v>442</v>
      </c>
      <c r="G50" s="219" t="s">
        <v>443</v>
      </c>
      <c r="H50" s="219" t="s">
        <v>444</v>
      </c>
      <c r="I50" s="219" t="s">
        <v>283</v>
      </c>
      <c r="J50" s="219" t="s">
        <v>632</v>
      </c>
      <c r="K50" s="219" t="s">
        <v>445</v>
      </c>
      <c r="L50" s="27"/>
    </row>
    <row r="51" spans="1:12" customFormat="1" x14ac:dyDescent="0.35">
      <c r="A51" s="219" t="s">
        <v>446</v>
      </c>
      <c r="B51" s="219" t="s">
        <v>633</v>
      </c>
      <c r="C51" s="219" t="s">
        <v>249</v>
      </c>
      <c r="D51" s="219" t="s">
        <v>298</v>
      </c>
      <c r="E51" s="219" t="s">
        <v>299</v>
      </c>
      <c r="F51" s="219" t="s">
        <v>442</v>
      </c>
      <c r="G51" s="219" t="s">
        <v>443</v>
      </c>
      <c r="H51" s="219" t="s">
        <v>444</v>
      </c>
      <c r="I51" s="219" t="s">
        <v>283</v>
      </c>
      <c r="J51" s="219" t="s">
        <v>634</v>
      </c>
      <c r="K51" s="219" t="s">
        <v>517</v>
      </c>
      <c r="L51" s="27"/>
    </row>
    <row r="52" spans="1:12" customFormat="1" x14ac:dyDescent="0.35">
      <c r="A52" s="219" t="s">
        <v>449</v>
      </c>
      <c r="B52" s="219" t="s">
        <v>637</v>
      </c>
      <c r="C52" s="219" t="s">
        <v>245</v>
      </c>
      <c r="D52" s="219" t="s">
        <v>298</v>
      </c>
      <c r="E52" s="219" t="s">
        <v>299</v>
      </c>
      <c r="F52" s="219" t="s">
        <v>442</v>
      </c>
      <c r="G52" s="219" t="s">
        <v>443</v>
      </c>
      <c r="H52" s="219" t="s">
        <v>444</v>
      </c>
      <c r="I52" s="219" t="s">
        <v>283</v>
      </c>
      <c r="J52" s="219" t="s">
        <v>636</v>
      </c>
      <c r="K52" s="219" t="s">
        <v>448</v>
      </c>
      <c r="L52" s="27"/>
    </row>
    <row r="53" spans="1:12" customFormat="1" x14ac:dyDescent="0.35">
      <c r="A53" s="219" t="s">
        <v>450</v>
      </c>
      <c r="B53" s="219" t="s">
        <v>638</v>
      </c>
      <c r="C53" s="219" t="s">
        <v>245</v>
      </c>
      <c r="D53" s="219" t="s">
        <v>298</v>
      </c>
      <c r="E53" s="219" t="s">
        <v>299</v>
      </c>
      <c r="F53" s="219" t="s">
        <v>442</v>
      </c>
      <c r="G53" s="219" t="s">
        <v>443</v>
      </c>
      <c r="H53" s="219" t="s">
        <v>444</v>
      </c>
      <c r="I53" s="219" t="s">
        <v>283</v>
      </c>
      <c r="J53" s="219" t="s">
        <v>632</v>
      </c>
      <c r="K53" s="219" t="s">
        <v>445</v>
      </c>
      <c r="L53" s="27"/>
    </row>
    <row r="54" spans="1:12" customFormat="1" x14ac:dyDescent="0.35">
      <c r="A54" s="219" t="s">
        <v>451</v>
      </c>
      <c r="B54" s="219" t="s">
        <v>639</v>
      </c>
      <c r="C54" s="219" t="s">
        <v>245</v>
      </c>
      <c r="D54" s="219" t="s">
        <v>298</v>
      </c>
      <c r="E54" s="219" t="s">
        <v>299</v>
      </c>
      <c r="F54" s="219" t="s">
        <v>442</v>
      </c>
      <c r="G54" s="219" t="s">
        <v>443</v>
      </c>
      <c r="H54" s="219" t="s">
        <v>444</v>
      </c>
      <c r="I54" s="219" t="s">
        <v>283</v>
      </c>
      <c r="J54" s="219" t="s">
        <v>640</v>
      </c>
      <c r="K54" s="219" t="s">
        <v>452</v>
      </c>
      <c r="L54" s="27"/>
    </row>
    <row r="55" spans="1:12" customFormat="1" x14ac:dyDescent="0.35">
      <c r="A55" s="219" t="s">
        <v>453</v>
      </c>
      <c r="B55" s="219" t="s">
        <v>641</v>
      </c>
      <c r="C55" s="219" t="s">
        <v>245</v>
      </c>
      <c r="D55" s="219" t="s">
        <v>298</v>
      </c>
      <c r="E55" s="219" t="s">
        <v>299</v>
      </c>
      <c r="F55" s="219" t="s">
        <v>442</v>
      </c>
      <c r="G55" s="219" t="s">
        <v>443</v>
      </c>
      <c r="H55" s="219" t="s">
        <v>444</v>
      </c>
      <c r="I55" s="219" t="s">
        <v>283</v>
      </c>
      <c r="J55" s="219" t="s">
        <v>640</v>
      </c>
      <c r="K55" s="219" t="s">
        <v>452</v>
      </c>
      <c r="L55" s="27"/>
    </row>
    <row r="56" spans="1:12" customFormat="1" x14ac:dyDescent="0.35">
      <c r="A56" s="219" t="s">
        <v>456</v>
      </c>
      <c r="B56" s="219" t="s">
        <v>644</v>
      </c>
      <c r="C56" s="219" t="s">
        <v>245</v>
      </c>
      <c r="D56" s="219" t="s">
        <v>298</v>
      </c>
      <c r="E56" s="219" t="s">
        <v>299</v>
      </c>
      <c r="F56" s="219" t="s">
        <v>442</v>
      </c>
      <c r="G56" s="219" t="s">
        <v>443</v>
      </c>
      <c r="H56" s="219" t="s">
        <v>444</v>
      </c>
      <c r="I56" s="219" t="s">
        <v>283</v>
      </c>
      <c r="J56" s="219" t="s">
        <v>640</v>
      </c>
      <c r="K56" s="219" t="s">
        <v>452</v>
      </c>
      <c r="L56" s="27"/>
    </row>
    <row r="57" spans="1:12" customFormat="1" x14ac:dyDescent="0.35">
      <c r="A57" s="219" t="s">
        <v>457</v>
      </c>
      <c r="B57" s="219" t="s">
        <v>645</v>
      </c>
      <c r="C57" s="219" t="s">
        <v>245</v>
      </c>
      <c r="D57" s="219" t="s">
        <v>298</v>
      </c>
      <c r="E57" s="219" t="s">
        <v>299</v>
      </c>
      <c r="F57" s="219" t="s">
        <v>442</v>
      </c>
      <c r="G57" s="219" t="s">
        <v>443</v>
      </c>
      <c r="H57" s="219" t="s">
        <v>444</v>
      </c>
      <c r="I57" s="219" t="s">
        <v>283</v>
      </c>
      <c r="J57" s="219" t="s">
        <v>640</v>
      </c>
      <c r="K57" s="219" t="s">
        <v>452</v>
      </c>
      <c r="L57" s="27"/>
    </row>
    <row r="58" spans="1:12" customFormat="1" x14ac:dyDescent="0.35">
      <c r="A58" s="219" t="s">
        <v>459</v>
      </c>
      <c r="B58" s="219" t="s">
        <v>647</v>
      </c>
      <c r="C58" s="219" t="s">
        <v>245</v>
      </c>
      <c r="D58" s="219" t="s">
        <v>298</v>
      </c>
      <c r="E58" s="219" t="s">
        <v>299</v>
      </c>
      <c r="F58" s="219" t="s">
        <v>442</v>
      </c>
      <c r="G58" s="219" t="s">
        <v>443</v>
      </c>
      <c r="H58" s="219" t="s">
        <v>444</v>
      </c>
      <c r="I58" s="219" t="s">
        <v>283</v>
      </c>
      <c r="J58" s="219" t="s">
        <v>632</v>
      </c>
      <c r="K58" s="219" t="s">
        <v>445</v>
      </c>
      <c r="L58" s="27"/>
    </row>
    <row r="59" spans="1:12" customFormat="1" x14ac:dyDescent="0.35">
      <c r="A59" s="219" t="s">
        <v>460</v>
      </c>
      <c r="B59" s="219" t="s">
        <v>648</v>
      </c>
      <c r="C59" s="219" t="s">
        <v>245</v>
      </c>
      <c r="D59" s="219" t="s">
        <v>298</v>
      </c>
      <c r="E59" s="219" t="s">
        <v>299</v>
      </c>
      <c r="F59" s="219" t="s">
        <v>442</v>
      </c>
      <c r="G59" s="219" t="s">
        <v>443</v>
      </c>
      <c r="H59" s="219" t="s">
        <v>444</v>
      </c>
      <c r="I59" s="219" t="s">
        <v>283</v>
      </c>
      <c r="J59" s="219" t="s">
        <v>632</v>
      </c>
      <c r="K59" s="219" t="s">
        <v>445</v>
      </c>
      <c r="L59" s="27"/>
    </row>
    <row r="60" spans="1:12" customFormat="1" x14ac:dyDescent="0.35">
      <c r="A60" s="219" t="s">
        <v>461</v>
      </c>
      <c r="B60" s="219" t="s">
        <v>649</v>
      </c>
      <c r="C60" s="219" t="s">
        <v>245</v>
      </c>
      <c r="D60" s="219" t="s">
        <v>298</v>
      </c>
      <c r="E60" s="219" t="s">
        <v>299</v>
      </c>
      <c r="F60" s="219" t="s">
        <v>442</v>
      </c>
      <c r="G60" s="219" t="s">
        <v>443</v>
      </c>
      <c r="H60" s="219" t="s">
        <v>444</v>
      </c>
      <c r="I60" s="219" t="s">
        <v>283</v>
      </c>
      <c r="J60" s="219" t="s">
        <v>640</v>
      </c>
      <c r="K60" s="219" t="s">
        <v>452</v>
      </c>
      <c r="L60" s="27"/>
    </row>
    <row r="61" spans="1:12" customFormat="1" x14ac:dyDescent="0.35">
      <c r="A61" s="219" t="s">
        <v>462</v>
      </c>
      <c r="B61" s="219" t="s">
        <v>650</v>
      </c>
      <c r="C61" s="219" t="s">
        <v>245</v>
      </c>
      <c r="D61" s="219" t="s">
        <v>298</v>
      </c>
      <c r="E61" s="219" t="s">
        <v>299</v>
      </c>
      <c r="F61" s="219" t="s">
        <v>442</v>
      </c>
      <c r="G61" s="219" t="s">
        <v>443</v>
      </c>
      <c r="H61" s="219" t="s">
        <v>444</v>
      </c>
      <c r="I61" s="219" t="s">
        <v>283</v>
      </c>
      <c r="J61" s="219" t="s">
        <v>636</v>
      </c>
      <c r="K61" s="219" t="s">
        <v>448</v>
      </c>
      <c r="L61" s="27"/>
    </row>
    <row r="62" spans="1:12" customFormat="1" x14ac:dyDescent="0.35">
      <c r="A62" s="219" t="s">
        <v>455</v>
      </c>
      <c r="B62" s="219" t="s">
        <v>643</v>
      </c>
      <c r="C62" s="219" t="s">
        <v>245</v>
      </c>
      <c r="D62" s="219" t="s">
        <v>298</v>
      </c>
      <c r="E62" s="219" t="s">
        <v>299</v>
      </c>
      <c r="F62" s="219" t="s">
        <v>442</v>
      </c>
      <c r="G62" s="219" t="s">
        <v>443</v>
      </c>
      <c r="H62" s="219" t="s">
        <v>444</v>
      </c>
      <c r="I62" s="219" t="s">
        <v>283</v>
      </c>
      <c r="J62" s="219" t="s">
        <v>636</v>
      </c>
      <c r="K62" s="219" t="s">
        <v>448</v>
      </c>
      <c r="L62" s="27"/>
    </row>
    <row r="63" spans="1:12" customFormat="1" x14ac:dyDescent="0.35">
      <c r="A63" s="219" t="s">
        <v>447</v>
      </c>
      <c r="B63" s="219" t="s">
        <v>635</v>
      </c>
      <c r="C63" s="219" t="s">
        <v>245</v>
      </c>
      <c r="D63" s="219" t="s">
        <v>298</v>
      </c>
      <c r="E63" s="219" t="s">
        <v>299</v>
      </c>
      <c r="F63" s="219" t="s">
        <v>442</v>
      </c>
      <c r="G63" s="219" t="s">
        <v>443</v>
      </c>
      <c r="H63" s="219" t="s">
        <v>444</v>
      </c>
      <c r="I63" s="219" t="s">
        <v>283</v>
      </c>
      <c r="J63" s="219" t="s">
        <v>636</v>
      </c>
      <c r="K63" s="219" t="s">
        <v>448</v>
      </c>
      <c r="L63" s="27"/>
    </row>
    <row r="64" spans="1:12" customFormat="1" x14ac:dyDescent="0.35">
      <c r="A64" s="219" t="s">
        <v>458</v>
      </c>
      <c r="B64" s="219" t="s">
        <v>646</v>
      </c>
      <c r="C64" s="219" t="s">
        <v>245</v>
      </c>
      <c r="D64" s="219" t="s">
        <v>298</v>
      </c>
      <c r="E64" s="219" t="s">
        <v>299</v>
      </c>
      <c r="F64" s="219" t="s">
        <v>442</v>
      </c>
      <c r="G64" s="219" t="s">
        <v>443</v>
      </c>
      <c r="H64" s="219" t="s">
        <v>444</v>
      </c>
      <c r="I64" s="219" t="s">
        <v>283</v>
      </c>
      <c r="J64" s="219" t="s">
        <v>640</v>
      </c>
      <c r="K64" s="219" t="s">
        <v>452</v>
      </c>
      <c r="L64" s="27"/>
    </row>
    <row r="65" spans="1:12" customFormat="1" x14ac:dyDescent="0.35">
      <c r="A65" s="219" t="s">
        <v>454</v>
      </c>
      <c r="B65" s="219" t="s">
        <v>642</v>
      </c>
      <c r="C65" s="219" t="s">
        <v>245</v>
      </c>
      <c r="D65" s="219" t="s">
        <v>298</v>
      </c>
      <c r="E65" s="219" t="s">
        <v>299</v>
      </c>
      <c r="F65" s="219" t="s">
        <v>442</v>
      </c>
      <c r="G65" s="219" t="s">
        <v>443</v>
      </c>
      <c r="H65" s="219" t="s">
        <v>444</v>
      </c>
      <c r="I65" s="219" t="s">
        <v>283</v>
      </c>
      <c r="J65" s="219" t="s">
        <v>636</v>
      </c>
      <c r="K65" s="219" t="s">
        <v>448</v>
      </c>
      <c r="L65" s="27"/>
    </row>
    <row r="66" spans="1:12" customFormat="1" x14ac:dyDescent="0.35">
      <c r="A66" s="219" t="s">
        <v>472</v>
      </c>
      <c r="B66" s="219" t="s">
        <v>777</v>
      </c>
      <c r="C66" s="219" t="s">
        <v>255</v>
      </c>
      <c r="D66" s="219" t="s">
        <v>325</v>
      </c>
      <c r="E66" s="219" t="s">
        <v>326</v>
      </c>
      <c r="F66" s="219" t="s">
        <v>473</v>
      </c>
      <c r="G66" s="219" t="s">
        <v>291</v>
      </c>
      <c r="H66" s="219" t="s">
        <v>473</v>
      </c>
      <c r="I66" s="219" t="s">
        <v>291</v>
      </c>
      <c r="J66" s="219" t="s">
        <v>661</v>
      </c>
      <c r="K66" s="219" t="s">
        <v>474</v>
      </c>
      <c r="L66" s="27"/>
    </row>
    <row r="67" spans="1:12" customFormat="1" x14ac:dyDescent="0.35">
      <c r="A67" s="219" t="s">
        <v>478</v>
      </c>
      <c r="B67" s="219" t="s">
        <v>665</v>
      </c>
      <c r="C67" s="219" t="s">
        <v>255</v>
      </c>
      <c r="D67" s="219" t="s">
        <v>325</v>
      </c>
      <c r="E67" s="219" t="s">
        <v>326</v>
      </c>
      <c r="F67" s="219" t="s">
        <v>473</v>
      </c>
      <c r="G67" s="219" t="s">
        <v>291</v>
      </c>
      <c r="H67" s="219" t="s">
        <v>473</v>
      </c>
      <c r="I67" s="219" t="s">
        <v>291</v>
      </c>
      <c r="J67" s="219" t="s">
        <v>661</v>
      </c>
      <c r="K67" s="219" t="s">
        <v>474</v>
      </c>
      <c r="L67" s="27"/>
    </row>
    <row r="68" spans="1:12" customFormat="1" x14ac:dyDescent="0.35">
      <c r="A68" s="219" t="s">
        <v>476</v>
      </c>
      <c r="B68" s="219" t="s">
        <v>663</v>
      </c>
      <c r="C68" s="219" t="s">
        <v>255</v>
      </c>
      <c r="D68" s="219" t="s">
        <v>325</v>
      </c>
      <c r="E68" s="219" t="s">
        <v>326</v>
      </c>
      <c r="F68" s="219" t="s">
        <v>473</v>
      </c>
      <c r="G68" s="219" t="s">
        <v>291</v>
      </c>
      <c r="H68" s="219" t="s">
        <v>473</v>
      </c>
      <c r="I68" s="219" t="s">
        <v>291</v>
      </c>
      <c r="J68" s="219" t="s">
        <v>664</v>
      </c>
      <c r="K68" s="219" t="s">
        <v>477</v>
      </c>
      <c r="L68" s="27"/>
    </row>
    <row r="69" spans="1:12" customFormat="1" x14ac:dyDescent="0.35">
      <c r="A69" s="219" t="s">
        <v>475</v>
      </c>
      <c r="B69" s="219" t="s">
        <v>662</v>
      </c>
      <c r="C69" s="219" t="s">
        <v>255</v>
      </c>
      <c r="D69" s="219" t="s">
        <v>325</v>
      </c>
      <c r="E69" s="219" t="s">
        <v>326</v>
      </c>
      <c r="F69" s="219" t="s">
        <v>473</v>
      </c>
      <c r="G69" s="219" t="s">
        <v>291</v>
      </c>
      <c r="H69" s="219" t="s">
        <v>473</v>
      </c>
      <c r="I69" s="219" t="s">
        <v>291</v>
      </c>
      <c r="J69" s="219" t="s">
        <v>661</v>
      </c>
      <c r="K69" s="219" t="s">
        <v>474</v>
      </c>
      <c r="L69" s="27"/>
    </row>
    <row r="70" spans="1:12" customFormat="1" x14ac:dyDescent="0.35">
      <c r="A70" s="219" t="s">
        <v>479</v>
      </c>
      <c r="B70" s="219" t="s">
        <v>666</v>
      </c>
      <c r="C70" s="219" t="s">
        <v>253</v>
      </c>
      <c r="D70" s="219" t="s">
        <v>316</v>
      </c>
      <c r="E70" s="219" t="s">
        <v>317</v>
      </c>
      <c r="F70" s="220" t="s">
        <v>389</v>
      </c>
      <c r="G70" s="220" t="s">
        <v>273</v>
      </c>
      <c r="H70" s="219" t="s">
        <v>389</v>
      </c>
      <c r="I70" s="219" t="s">
        <v>273</v>
      </c>
      <c r="J70" s="219" t="s">
        <v>667</v>
      </c>
      <c r="K70" s="219" t="s">
        <v>480</v>
      </c>
      <c r="L70" s="27"/>
    </row>
    <row r="71" spans="1:12" customFormat="1" x14ac:dyDescent="0.35">
      <c r="A71" s="219" t="s">
        <v>483</v>
      </c>
      <c r="B71" s="219" t="s">
        <v>670</v>
      </c>
      <c r="C71" s="219" t="s">
        <v>247</v>
      </c>
      <c r="D71" s="219" t="s">
        <v>300</v>
      </c>
      <c r="E71" s="219" t="s">
        <v>301</v>
      </c>
      <c r="F71" s="219" t="s">
        <v>484</v>
      </c>
      <c r="G71" s="219" t="s">
        <v>485</v>
      </c>
      <c r="H71" s="219" t="s">
        <v>486</v>
      </c>
      <c r="I71" s="219" t="s">
        <v>487</v>
      </c>
      <c r="J71" s="219" t="s">
        <v>671</v>
      </c>
      <c r="K71" s="219" t="s">
        <v>488</v>
      </c>
      <c r="L71" s="27"/>
    </row>
    <row r="72" spans="1:12" customFormat="1" x14ac:dyDescent="0.35">
      <c r="A72" s="219" t="s">
        <v>278</v>
      </c>
      <c r="B72" s="219" t="s">
        <v>672</v>
      </c>
      <c r="C72" s="219" t="s">
        <v>247</v>
      </c>
      <c r="D72" s="219" t="s">
        <v>300</v>
      </c>
      <c r="E72" s="219" t="s">
        <v>301</v>
      </c>
      <c r="F72" s="219" t="s">
        <v>484</v>
      </c>
      <c r="G72" s="219" t="s">
        <v>485</v>
      </c>
      <c r="H72" s="219" t="s">
        <v>486</v>
      </c>
      <c r="I72" s="219" t="s">
        <v>487</v>
      </c>
      <c r="J72" s="219" t="s">
        <v>671</v>
      </c>
      <c r="K72" s="219" t="s">
        <v>488</v>
      </c>
      <c r="L72" s="27"/>
    </row>
    <row r="73" spans="1:12" customFormat="1" x14ac:dyDescent="0.35">
      <c r="A73" s="219" t="s">
        <v>489</v>
      </c>
      <c r="B73" s="219" t="s">
        <v>673</v>
      </c>
      <c r="C73" s="219" t="s">
        <v>247</v>
      </c>
      <c r="D73" s="219" t="s">
        <v>300</v>
      </c>
      <c r="E73" s="219" t="s">
        <v>301</v>
      </c>
      <c r="F73" s="219" t="s">
        <v>484</v>
      </c>
      <c r="G73" s="219" t="s">
        <v>485</v>
      </c>
      <c r="H73" s="219" t="s">
        <v>486</v>
      </c>
      <c r="I73" s="219" t="s">
        <v>487</v>
      </c>
      <c r="J73" s="219" t="s">
        <v>674</v>
      </c>
      <c r="K73" s="219" t="s">
        <v>490</v>
      </c>
      <c r="L73" s="27"/>
    </row>
    <row r="74" spans="1:12" customFormat="1" x14ac:dyDescent="0.35">
      <c r="A74" s="219" t="s">
        <v>491</v>
      </c>
      <c r="B74" s="219" t="s">
        <v>675</v>
      </c>
      <c r="C74" s="219" t="s">
        <v>247</v>
      </c>
      <c r="D74" s="219" t="s">
        <v>300</v>
      </c>
      <c r="E74" s="219" t="s">
        <v>301</v>
      </c>
      <c r="F74" s="219" t="s">
        <v>484</v>
      </c>
      <c r="G74" s="219" t="s">
        <v>485</v>
      </c>
      <c r="H74" s="219" t="s">
        <v>486</v>
      </c>
      <c r="I74" s="219" t="s">
        <v>487</v>
      </c>
      <c r="J74" s="219" t="s">
        <v>674</v>
      </c>
      <c r="K74" s="219" t="s">
        <v>490</v>
      </c>
      <c r="L74" s="27"/>
    </row>
    <row r="75" spans="1:12" customFormat="1" x14ac:dyDescent="0.35">
      <c r="A75" s="219" t="s">
        <v>494</v>
      </c>
      <c r="B75" s="219" t="s">
        <v>678</v>
      </c>
      <c r="C75" s="219" t="s">
        <v>247</v>
      </c>
      <c r="D75" s="219" t="s">
        <v>300</v>
      </c>
      <c r="E75" s="219" t="s">
        <v>301</v>
      </c>
      <c r="F75" s="219" t="s">
        <v>484</v>
      </c>
      <c r="G75" s="219" t="s">
        <v>485</v>
      </c>
      <c r="H75" s="219" t="s">
        <v>486</v>
      </c>
      <c r="I75" s="219" t="s">
        <v>487</v>
      </c>
      <c r="J75" s="219" t="s">
        <v>671</v>
      </c>
      <c r="K75" s="219" t="s">
        <v>488</v>
      </c>
      <c r="L75" s="27"/>
    </row>
    <row r="76" spans="1:12" customFormat="1" x14ac:dyDescent="0.35">
      <c r="A76" s="219" t="s">
        <v>505</v>
      </c>
      <c r="B76" s="219" t="s">
        <v>688</v>
      </c>
      <c r="C76" s="219" t="s">
        <v>247</v>
      </c>
      <c r="D76" s="219" t="s">
        <v>300</v>
      </c>
      <c r="E76" s="219" t="s">
        <v>301</v>
      </c>
      <c r="F76" s="219" t="s">
        <v>484</v>
      </c>
      <c r="G76" s="219" t="s">
        <v>485</v>
      </c>
      <c r="H76" s="219" t="s">
        <v>486</v>
      </c>
      <c r="I76" s="219" t="s">
        <v>487</v>
      </c>
      <c r="J76" s="219" t="s">
        <v>674</v>
      </c>
      <c r="K76" s="219" t="s">
        <v>490</v>
      </c>
      <c r="L76" s="27"/>
    </row>
    <row r="77" spans="1:12" customFormat="1" x14ac:dyDescent="0.35">
      <c r="A77" s="219" t="s">
        <v>495</v>
      </c>
      <c r="B77" s="219" t="s">
        <v>679</v>
      </c>
      <c r="C77" s="219" t="s">
        <v>247</v>
      </c>
      <c r="D77" s="219" t="s">
        <v>300</v>
      </c>
      <c r="E77" s="219" t="s">
        <v>301</v>
      </c>
      <c r="F77" s="219" t="s">
        <v>484</v>
      </c>
      <c r="G77" s="219" t="s">
        <v>485</v>
      </c>
      <c r="H77" s="219" t="s">
        <v>486</v>
      </c>
      <c r="I77" s="219" t="s">
        <v>487</v>
      </c>
      <c r="J77" s="219" t="s">
        <v>671</v>
      </c>
      <c r="K77" s="219" t="s">
        <v>488</v>
      </c>
      <c r="L77" s="27"/>
    </row>
    <row r="78" spans="1:12" customFormat="1" x14ac:dyDescent="0.35">
      <c r="A78" s="219" t="s">
        <v>499</v>
      </c>
      <c r="B78" s="219" t="s">
        <v>683</v>
      </c>
      <c r="C78" s="219" t="s">
        <v>247</v>
      </c>
      <c r="D78" s="219" t="s">
        <v>300</v>
      </c>
      <c r="E78" s="219" t="s">
        <v>301</v>
      </c>
      <c r="F78" s="219" t="s">
        <v>484</v>
      </c>
      <c r="G78" s="219" t="s">
        <v>485</v>
      </c>
      <c r="H78" s="219" t="s">
        <v>486</v>
      </c>
      <c r="I78" s="219" t="s">
        <v>487</v>
      </c>
      <c r="J78" s="219" t="s">
        <v>674</v>
      </c>
      <c r="K78" s="219" t="s">
        <v>490</v>
      </c>
      <c r="L78" s="27"/>
    </row>
    <row r="79" spans="1:12" customFormat="1" x14ac:dyDescent="0.35">
      <c r="A79" s="219" t="s">
        <v>497</v>
      </c>
      <c r="B79" s="219" t="s">
        <v>681</v>
      </c>
      <c r="C79" s="219" t="s">
        <v>247</v>
      </c>
      <c r="D79" s="219" t="s">
        <v>300</v>
      </c>
      <c r="E79" s="219" t="s">
        <v>301</v>
      </c>
      <c r="F79" s="219" t="s">
        <v>484</v>
      </c>
      <c r="G79" s="219" t="s">
        <v>485</v>
      </c>
      <c r="H79" s="219" t="s">
        <v>486</v>
      </c>
      <c r="I79" s="219" t="s">
        <v>487</v>
      </c>
      <c r="J79" s="219" t="s">
        <v>671</v>
      </c>
      <c r="K79" s="219" t="s">
        <v>488</v>
      </c>
      <c r="L79" s="27"/>
    </row>
    <row r="80" spans="1:12" customFormat="1" x14ac:dyDescent="0.35">
      <c r="A80" s="219" t="s">
        <v>498</v>
      </c>
      <c r="B80" s="219" t="s">
        <v>682</v>
      </c>
      <c r="C80" s="219" t="s">
        <v>247</v>
      </c>
      <c r="D80" s="219" t="s">
        <v>300</v>
      </c>
      <c r="E80" s="219" t="s">
        <v>301</v>
      </c>
      <c r="F80" s="219" t="s">
        <v>484</v>
      </c>
      <c r="G80" s="219" t="s">
        <v>485</v>
      </c>
      <c r="H80" s="219" t="s">
        <v>486</v>
      </c>
      <c r="I80" s="219" t="s">
        <v>487</v>
      </c>
      <c r="J80" s="219" t="s">
        <v>677</v>
      </c>
      <c r="K80" s="219" t="s">
        <v>493</v>
      </c>
      <c r="L80" s="27"/>
    </row>
    <row r="81" spans="1:12" customFormat="1" x14ac:dyDescent="0.35">
      <c r="A81" s="219" t="s">
        <v>506</v>
      </c>
      <c r="B81" s="219" t="s">
        <v>689</v>
      </c>
      <c r="C81" s="219" t="s">
        <v>247</v>
      </c>
      <c r="D81" s="219" t="s">
        <v>300</v>
      </c>
      <c r="E81" s="219" t="s">
        <v>301</v>
      </c>
      <c r="F81" s="219" t="s">
        <v>484</v>
      </c>
      <c r="G81" s="219" t="s">
        <v>485</v>
      </c>
      <c r="H81" s="219" t="s">
        <v>486</v>
      </c>
      <c r="I81" s="219" t="s">
        <v>487</v>
      </c>
      <c r="J81" s="219" t="s">
        <v>674</v>
      </c>
      <c r="K81" s="219" t="s">
        <v>490</v>
      </c>
      <c r="L81" s="27"/>
    </row>
    <row r="82" spans="1:12" customFormat="1" x14ac:dyDescent="0.35">
      <c r="A82" s="219" t="s">
        <v>504</v>
      </c>
      <c r="B82" s="219" t="s">
        <v>687</v>
      </c>
      <c r="C82" s="219" t="s">
        <v>245</v>
      </c>
      <c r="D82" s="219" t="s">
        <v>300</v>
      </c>
      <c r="E82" s="219" t="s">
        <v>301</v>
      </c>
      <c r="F82" s="219" t="s">
        <v>484</v>
      </c>
      <c r="G82" s="219" t="s">
        <v>485</v>
      </c>
      <c r="H82" s="219" t="s">
        <v>486</v>
      </c>
      <c r="I82" s="219" t="s">
        <v>487</v>
      </c>
      <c r="J82" s="219" t="s">
        <v>563</v>
      </c>
      <c r="K82" s="219" t="s">
        <v>367</v>
      </c>
      <c r="L82" s="27"/>
    </row>
    <row r="83" spans="1:12" customFormat="1" x14ac:dyDescent="0.35">
      <c r="A83" s="219" t="s">
        <v>500</v>
      </c>
      <c r="B83" s="219" t="s">
        <v>684</v>
      </c>
      <c r="C83" s="219" t="s">
        <v>247</v>
      </c>
      <c r="D83" s="219" t="s">
        <v>300</v>
      </c>
      <c r="E83" s="219" t="s">
        <v>301</v>
      </c>
      <c r="F83" s="219" t="s">
        <v>484</v>
      </c>
      <c r="G83" s="219" t="s">
        <v>485</v>
      </c>
      <c r="H83" s="219" t="s">
        <v>486</v>
      </c>
      <c r="I83" s="219" t="s">
        <v>487</v>
      </c>
      <c r="J83" s="219" t="s">
        <v>677</v>
      </c>
      <c r="K83" s="219" t="s">
        <v>493</v>
      </c>
      <c r="L83" s="27"/>
    </row>
    <row r="84" spans="1:12" customFormat="1" x14ac:dyDescent="0.35">
      <c r="A84" s="219" t="s">
        <v>503</v>
      </c>
      <c r="B84" s="219" t="s">
        <v>776</v>
      </c>
      <c r="C84" s="219" t="s">
        <v>247</v>
      </c>
      <c r="D84" s="219" t="s">
        <v>300</v>
      </c>
      <c r="E84" s="219" t="s">
        <v>301</v>
      </c>
      <c r="F84" s="219" t="s">
        <v>484</v>
      </c>
      <c r="G84" s="219" t="s">
        <v>485</v>
      </c>
      <c r="H84" s="219" t="s">
        <v>486</v>
      </c>
      <c r="I84" s="219" t="s">
        <v>487</v>
      </c>
      <c r="J84" s="219" t="s">
        <v>671</v>
      </c>
      <c r="K84" s="219" t="s">
        <v>488</v>
      </c>
      <c r="L84" s="27"/>
    </row>
    <row r="85" spans="1:12" x14ac:dyDescent="0.35">
      <c r="A85" s="219" t="s">
        <v>507</v>
      </c>
      <c r="B85" s="219" t="s">
        <v>690</v>
      </c>
      <c r="C85" s="219" t="s">
        <v>247</v>
      </c>
      <c r="D85" s="219" t="s">
        <v>300</v>
      </c>
      <c r="E85" s="219" t="s">
        <v>301</v>
      </c>
      <c r="F85" s="219" t="s">
        <v>484</v>
      </c>
      <c r="G85" s="219" t="s">
        <v>485</v>
      </c>
      <c r="H85" s="219" t="s">
        <v>486</v>
      </c>
      <c r="I85" s="219" t="s">
        <v>487</v>
      </c>
      <c r="J85" s="219" t="s">
        <v>677</v>
      </c>
      <c r="K85" s="219" t="s">
        <v>493</v>
      </c>
    </row>
    <row r="86" spans="1:12" customFormat="1" x14ac:dyDescent="0.35">
      <c r="A86" s="219" t="s">
        <v>508</v>
      </c>
      <c r="B86" s="219" t="s">
        <v>691</v>
      </c>
      <c r="C86" s="219" t="s">
        <v>247</v>
      </c>
      <c r="D86" s="219" t="s">
        <v>300</v>
      </c>
      <c r="E86" s="219" t="s">
        <v>301</v>
      </c>
      <c r="F86" s="219" t="s">
        <v>484</v>
      </c>
      <c r="G86" s="219" t="s">
        <v>485</v>
      </c>
      <c r="H86" s="219" t="s">
        <v>486</v>
      </c>
      <c r="I86" s="219" t="s">
        <v>487</v>
      </c>
      <c r="J86" s="219" t="s">
        <v>677</v>
      </c>
      <c r="K86" s="219" t="s">
        <v>493</v>
      </c>
      <c r="L86" s="27"/>
    </row>
    <row r="87" spans="1:12" customFormat="1" x14ac:dyDescent="0.35">
      <c r="A87" s="219" t="s">
        <v>510</v>
      </c>
      <c r="B87" s="219" t="s">
        <v>693</v>
      </c>
      <c r="C87" s="219" t="s">
        <v>247</v>
      </c>
      <c r="D87" s="219" t="s">
        <v>300</v>
      </c>
      <c r="E87" s="219" t="s">
        <v>301</v>
      </c>
      <c r="F87" s="219" t="s">
        <v>484</v>
      </c>
      <c r="G87" s="219" t="s">
        <v>485</v>
      </c>
      <c r="H87" s="219" t="s">
        <v>486</v>
      </c>
      <c r="I87" s="219" t="s">
        <v>487</v>
      </c>
      <c r="J87" s="219" t="s">
        <v>674</v>
      </c>
      <c r="K87" s="219" t="s">
        <v>490</v>
      </c>
      <c r="L87" s="27"/>
    </row>
    <row r="88" spans="1:12" customFormat="1" x14ac:dyDescent="0.35">
      <c r="A88" s="219" t="s">
        <v>509</v>
      </c>
      <c r="B88" s="219" t="s">
        <v>692</v>
      </c>
      <c r="C88" s="219" t="s">
        <v>247</v>
      </c>
      <c r="D88" s="219" t="s">
        <v>300</v>
      </c>
      <c r="E88" s="219" t="s">
        <v>301</v>
      </c>
      <c r="F88" s="219" t="s">
        <v>484</v>
      </c>
      <c r="G88" s="219" t="s">
        <v>485</v>
      </c>
      <c r="H88" s="219" t="s">
        <v>486</v>
      </c>
      <c r="I88" s="219" t="s">
        <v>487</v>
      </c>
      <c r="J88" s="219" t="s">
        <v>677</v>
      </c>
      <c r="K88" s="219" t="s">
        <v>493</v>
      </c>
      <c r="L88" s="27"/>
    </row>
    <row r="89" spans="1:12" customFormat="1" x14ac:dyDescent="0.35">
      <c r="A89" s="219" t="s">
        <v>511</v>
      </c>
      <c r="B89" s="219" t="s">
        <v>694</v>
      </c>
      <c r="C89" s="219" t="s">
        <v>247</v>
      </c>
      <c r="D89" s="219" t="s">
        <v>300</v>
      </c>
      <c r="E89" s="219" t="s">
        <v>301</v>
      </c>
      <c r="F89" s="219" t="s">
        <v>484</v>
      </c>
      <c r="G89" s="219" t="s">
        <v>485</v>
      </c>
      <c r="H89" s="219" t="s">
        <v>486</v>
      </c>
      <c r="I89" s="219" t="s">
        <v>487</v>
      </c>
      <c r="J89" s="219" t="s">
        <v>674</v>
      </c>
      <c r="K89" s="219" t="s">
        <v>490</v>
      </c>
      <c r="L89" s="27"/>
    </row>
    <row r="90" spans="1:12" x14ac:dyDescent="0.35">
      <c r="A90" s="219" t="s">
        <v>512</v>
      </c>
      <c r="B90" s="219" t="s">
        <v>695</v>
      </c>
      <c r="C90" s="219" t="s">
        <v>247</v>
      </c>
      <c r="D90" s="219" t="s">
        <v>300</v>
      </c>
      <c r="E90" s="219" t="s">
        <v>301</v>
      </c>
      <c r="F90" s="219" t="s">
        <v>484</v>
      </c>
      <c r="G90" s="219" t="s">
        <v>485</v>
      </c>
      <c r="H90" s="219" t="s">
        <v>486</v>
      </c>
      <c r="I90" s="219" t="s">
        <v>487</v>
      </c>
      <c r="J90" s="219" t="s">
        <v>674</v>
      </c>
      <c r="K90" s="219" t="s">
        <v>490</v>
      </c>
    </row>
    <row r="91" spans="1:12" customFormat="1" x14ac:dyDescent="0.35">
      <c r="A91" s="219" t="s">
        <v>513</v>
      </c>
      <c r="B91" s="219" t="s">
        <v>696</v>
      </c>
      <c r="C91" s="219" t="s">
        <v>247</v>
      </c>
      <c r="D91" s="219" t="s">
        <v>300</v>
      </c>
      <c r="E91" s="219" t="s">
        <v>301</v>
      </c>
      <c r="F91" s="219" t="s">
        <v>484</v>
      </c>
      <c r="G91" s="219" t="s">
        <v>485</v>
      </c>
      <c r="H91" s="219" t="s">
        <v>486</v>
      </c>
      <c r="I91" s="219" t="s">
        <v>487</v>
      </c>
      <c r="J91" s="219" t="s">
        <v>677</v>
      </c>
      <c r="K91" s="219" t="s">
        <v>493</v>
      </c>
      <c r="L91" s="27"/>
    </row>
    <row r="92" spans="1:12" x14ac:dyDescent="0.35">
      <c r="A92" s="219" t="s">
        <v>514</v>
      </c>
      <c r="B92" s="219" t="s">
        <v>697</v>
      </c>
      <c r="C92" s="219" t="s">
        <v>247</v>
      </c>
      <c r="D92" s="219" t="s">
        <v>300</v>
      </c>
      <c r="E92" s="219" t="s">
        <v>301</v>
      </c>
      <c r="F92" s="219" t="s">
        <v>484</v>
      </c>
      <c r="G92" s="219" t="s">
        <v>485</v>
      </c>
      <c r="H92" s="219" t="s">
        <v>486</v>
      </c>
      <c r="I92" s="219" t="s">
        <v>487</v>
      </c>
      <c r="J92" s="219" t="s">
        <v>671</v>
      </c>
      <c r="K92" s="219" t="s">
        <v>488</v>
      </c>
    </row>
    <row r="93" spans="1:12" x14ac:dyDescent="0.35">
      <c r="A93" s="219" t="s">
        <v>515</v>
      </c>
      <c r="B93" s="219" t="s">
        <v>698</v>
      </c>
      <c r="C93" s="219" t="s">
        <v>247</v>
      </c>
      <c r="D93" s="219" t="s">
        <v>300</v>
      </c>
      <c r="E93" s="219" t="s">
        <v>301</v>
      </c>
      <c r="F93" s="219" t="s">
        <v>484</v>
      </c>
      <c r="G93" s="219" t="s">
        <v>485</v>
      </c>
      <c r="H93" s="219" t="s">
        <v>486</v>
      </c>
      <c r="I93" s="219" t="s">
        <v>487</v>
      </c>
      <c r="J93" s="219" t="s">
        <v>674</v>
      </c>
      <c r="K93" s="219" t="s">
        <v>490</v>
      </c>
    </row>
    <row r="94" spans="1:12" customFormat="1" x14ac:dyDescent="0.35">
      <c r="A94" s="219" t="s">
        <v>496</v>
      </c>
      <c r="B94" s="219" t="s">
        <v>680</v>
      </c>
      <c r="C94" s="219" t="s">
        <v>247</v>
      </c>
      <c r="D94" s="219" t="s">
        <v>300</v>
      </c>
      <c r="E94" s="219" t="s">
        <v>301</v>
      </c>
      <c r="F94" s="219" t="s">
        <v>484</v>
      </c>
      <c r="G94" s="219" t="s">
        <v>485</v>
      </c>
      <c r="H94" s="219" t="s">
        <v>486</v>
      </c>
      <c r="I94" s="219" t="s">
        <v>487</v>
      </c>
      <c r="J94" s="219" t="s">
        <v>671</v>
      </c>
      <c r="K94" s="219" t="s">
        <v>488</v>
      </c>
      <c r="L94" s="27"/>
    </row>
    <row r="95" spans="1:12" customFormat="1" x14ac:dyDescent="0.35">
      <c r="A95" s="219" t="s">
        <v>516</v>
      </c>
      <c r="B95" s="219" t="s">
        <v>699</v>
      </c>
      <c r="C95" s="219" t="s">
        <v>247</v>
      </c>
      <c r="D95" s="219" t="s">
        <v>300</v>
      </c>
      <c r="E95" s="219" t="s">
        <v>301</v>
      </c>
      <c r="F95" s="219" t="s">
        <v>484</v>
      </c>
      <c r="G95" s="219" t="s">
        <v>485</v>
      </c>
      <c r="H95" s="219" t="s">
        <v>486</v>
      </c>
      <c r="I95" s="219" t="s">
        <v>487</v>
      </c>
      <c r="J95" s="219" t="s">
        <v>677</v>
      </c>
      <c r="K95" s="219" t="s">
        <v>493</v>
      </c>
      <c r="L95" s="27"/>
    </row>
    <row r="96" spans="1:12" customFormat="1" x14ac:dyDescent="0.35">
      <c r="A96" s="219" t="s">
        <v>502</v>
      </c>
      <c r="B96" s="219" t="s">
        <v>686</v>
      </c>
      <c r="C96" s="219" t="s">
        <v>247</v>
      </c>
      <c r="D96" s="219" t="s">
        <v>300</v>
      </c>
      <c r="E96" s="219" t="s">
        <v>301</v>
      </c>
      <c r="F96" s="219" t="s">
        <v>484</v>
      </c>
      <c r="G96" s="219" t="s">
        <v>485</v>
      </c>
      <c r="H96" s="219" t="s">
        <v>486</v>
      </c>
      <c r="I96" s="219" t="s">
        <v>487</v>
      </c>
      <c r="J96" s="219" t="s">
        <v>674</v>
      </c>
      <c r="K96" s="219" t="s">
        <v>490</v>
      </c>
      <c r="L96" s="27"/>
    </row>
    <row r="97" spans="1:12" customFormat="1" x14ac:dyDescent="0.35">
      <c r="A97" s="219" t="s">
        <v>492</v>
      </c>
      <c r="B97" s="219" t="s">
        <v>676</v>
      </c>
      <c r="C97" s="219" t="s">
        <v>247</v>
      </c>
      <c r="D97" s="219" t="s">
        <v>300</v>
      </c>
      <c r="E97" s="219" t="s">
        <v>301</v>
      </c>
      <c r="F97" s="219" t="s">
        <v>484</v>
      </c>
      <c r="G97" s="219" t="s">
        <v>485</v>
      </c>
      <c r="H97" s="219" t="s">
        <v>486</v>
      </c>
      <c r="I97" s="219" t="s">
        <v>487</v>
      </c>
      <c r="J97" s="219" t="s">
        <v>677</v>
      </c>
      <c r="K97" s="219" t="s">
        <v>493</v>
      </c>
      <c r="L97" s="27"/>
    </row>
    <row r="98" spans="1:12" customFormat="1" x14ac:dyDescent="0.35">
      <c r="A98" s="219" t="s">
        <v>501</v>
      </c>
      <c r="B98" s="219" t="s">
        <v>685</v>
      </c>
      <c r="C98" s="219" t="s">
        <v>247</v>
      </c>
      <c r="D98" s="219" t="s">
        <v>300</v>
      </c>
      <c r="E98" s="219" t="s">
        <v>301</v>
      </c>
      <c r="F98" s="219" t="s">
        <v>484</v>
      </c>
      <c r="G98" s="219" t="s">
        <v>485</v>
      </c>
      <c r="H98" s="219" t="s">
        <v>486</v>
      </c>
      <c r="I98" s="219" t="s">
        <v>487</v>
      </c>
      <c r="J98" s="219" t="s">
        <v>677</v>
      </c>
      <c r="K98" s="219" t="s">
        <v>493</v>
      </c>
      <c r="L98" s="27"/>
    </row>
    <row r="99" spans="1:12" x14ac:dyDescent="0.35">
      <c r="A99" s="219" t="s">
        <v>524</v>
      </c>
      <c r="B99" s="219" t="s">
        <v>707</v>
      </c>
      <c r="C99" s="219" t="s">
        <v>249</v>
      </c>
      <c r="D99" s="219" t="s">
        <v>780</v>
      </c>
      <c r="E99" s="219" t="s">
        <v>249</v>
      </c>
      <c r="F99" s="219" t="s">
        <v>578</v>
      </c>
      <c r="G99" s="219" t="s">
        <v>265</v>
      </c>
      <c r="H99" s="219" t="s">
        <v>781</v>
      </c>
      <c r="I99" s="219" t="s">
        <v>782</v>
      </c>
      <c r="J99" s="219" t="s">
        <v>708</v>
      </c>
      <c r="K99" s="219" t="s">
        <v>525</v>
      </c>
    </row>
    <row r="100" spans="1:12" x14ac:dyDescent="0.35">
      <c r="A100" s="219" t="s">
        <v>518</v>
      </c>
      <c r="B100" s="219" t="s">
        <v>701</v>
      </c>
      <c r="C100" s="219" t="s">
        <v>249</v>
      </c>
      <c r="D100" s="219" t="s">
        <v>780</v>
      </c>
      <c r="E100" s="219" t="s">
        <v>249</v>
      </c>
      <c r="F100" s="219" t="s">
        <v>578</v>
      </c>
      <c r="G100" s="219" t="s">
        <v>265</v>
      </c>
      <c r="H100" s="219" t="s">
        <v>781</v>
      </c>
      <c r="I100" s="219" t="s">
        <v>782</v>
      </c>
      <c r="J100" s="219" t="s">
        <v>702</v>
      </c>
      <c r="K100" s="219" t="s">
        <v>519</v>
      </c>
    </row>
    <row r="101" spans="1:12" x14ac:dyDescent="0.35">
      <c r="A101" s="219" t="s">
        <v>520</v>
      </c>
      <c r="B101" s="219" t="s">
        <v>703</v>
      </c>
      <c r="C101" s="219" t="s">
        <v>249</v>
      </c>
      <c r="D101" s="219" t="s">
        <v>780</v>
      </c>
      <c r="E101" s="219" t="s">
        <v>249</v>
      </c>
      <c r="F101" s="219" t="s">
        <v>578</v>
      </c>
      <c r="G101" s="219" t="s">
        <v>265</v>
      </c>
      <c r="H101" s="219" t="s">
        <v>781</v>
      </c>
      <c r="I101" s="219" t="s">
        <v>782</v>
      </c>
      <c r="J101" s="219" t="s">
        <v>704</v>
      </c>
      <c r="K101" s="219" t="s">
        <v>521</v>
      </c>
    </row>
    <row r="102" spans="1:12" customFormat="1" x14ac:dyDescent="0.35">
      <c r="A102" s="219" t="s">
        <v>522</v>
      </c>
      <c r="B102" s="219" t="s">
        <v>705</v>
      </c>
      <c r="C102" s="219" t="s">
        <v>249</v>
      </c>
      <c r="D102" s="219" t="s">
        <v>780</v>
      </c>
      <c r="E102" s="219" t="s">
        <v>249</v>
      </c>
      <c r="F102" s="219" t="s">
        <v>578</v>
      </c>
      <c r="G102" s="219" t="s">
        <v>265</v>
      </c>
      <c r="H102" s="219" t="s">
        <v>781</v>
      </c>
      <c r="I102" s="219" t="s">
        <v>782</v>
      </c>
      <c r="J102" s="219" t="s">
        <v>704</v>
      </c>
      <c r="K102" s="219" t="s">
        <v>521</v>
      </c>
      <c r="L102" s="27"/>
    </row>
    <row r="103" spans="1:12" customFormat="1" x14ac:dyDescent="0.35">
      <c r="A103" s="219" t="s">
        <v>523</v>
      </c>
      <c r="B103" s="219" t="s">
        <v>706</v>
      </c>
      <c r="C103" s="219" t="s">
        <v>249</v>
      </c>
      <c r="D103" s="219" t="s">
        <v>780</v>
      </c>
      <c r="E103" s="219" t="s">
        <v>249</v>
      </c>
      <c r="F103" s="219" t="s">
        <v>578</v>
      </c>
      <c r="G103" s="219" t="s">
        <v>265</v>
      </c>
      <c r="H103" s="219" t="s">
        <v>781</v>
      </c>
      <c r="I103" s="219" t="s">
        <v>782</v>
      </c>
      <c r="J103" s="219" t="s">
        <v>704</v>
      </c>
      <c r="K103" s="219" t="s">
        <v>521</v>
      </c>
      <c r="L103" s="27"/>
    </row>
    <row r="104" spans="1:12" customFormat="1" x14ac:dyDescent="0.35">
      <c r="A104" s="219" t="s">
        <v>427</v>
      </c>
      <c r="B104" s="219" t="s">
        <v>595</v>
      </c>
      <c r="C104" s="219" t="s">
        <v>253</v>
      </c>
      <c r="D104" s="219" t="s">
        <v>336</v>
      </c>
      <c r="E104" s="219" t="s">
        <v>337</v>
      </c>
      <c r="F104" s="219" t="s">
        <v>355</v>
      </c>
      <c r="G104" s="219" t="s">
        <v>287</v>
      </c>
      <c r="H104" s="219" t="s">
        <v>355</v>
      </c>
      <c r="I104" s="219" t="s">
        <v>287</v>
      </c>
      <c r="J104" s="219" t="s">
        <v>596</v>
      </c>
      <c r="K104" s="219" t="s">
        <v>428</v>
      </c>
      <c r="L104" s="27"/>
    </row>
    <row r="105" spans="1:12" x14ac:dyDescent="0.35">
      <c r="A105" s="219" t="s">
        <v>284</v>
      </c>
      <c r="B105" s="219" t="s">
        <v>700</v>
      </c>
      <c r="C105" s="219" t="s">
        <v>249</v>
      </c>
      <c r="D105" s="219" t="s">
        <v>780</v>
      </c>
      <c r="E105" s="219" t="s">
        <v>249</v>
      </c>
      <c r="F105" s="219" t="s">
        <v>578</v>
      </c>
      <c r="G105" s="219" t="s">
        <v>265</v>
      </c>
      <c r="H105" s="219" t="s">
        <v>781</v>
      </c>
      <c r="I105" s="219" t="s">
        <v>782</v>
      </c>
      <c r="J105" s="219" t="s">
        <v>634</v>
      </c>
      <c r="K105" s="219" t="s">
        <v>517</v>
      </c>
    </row>
    <row r="106" spans="1:12" customFormat="1" x14ac:dyDescent="0.35">
      <c r="A106" s="219" t="s">
        <v>439</v>
      </c>
      <c r="B106" s="219" t="s">
        <v>629</v>
      </c>
      <c r="C106" s="219" t="s">
        <v>257</v>
      </c>
      <c r="D106" s="219" t="s">
        <v>712</v>
      </c>
      <c r="E106" s="219" t="s">
        <v>711</v>
      </c>
      <c r="F106" s="219" t="s">
        <v>355</v>
      </c>
      <c r="G106" s="219" t="s">
        <v>287</v>
      </c>
      <c r="H106" s="219" t="s">
        <v>355</v>
      </c>
      <c r="I106" s="219" t="s">
        <v>287</v>
      </c>
      <c r="J106" s="219" t="s">
        <v>630</v>
      </c>
      <c r="K106" s="219" t="s">
        <v>440</v>
      </c>
      <c r="L106" s="27"/>
    </row>
    <row r="107" spans="1:12" customFormat="1" x14ac:dyDescent="0.35">
      <c r="A107" s="219" t="s">
        <v>391</v>
      </c>
      <c r="B107" s="219" t="s">
        <v>586</v>
      </c>
      <c r="C107" s="219" t="s">
        <v>257</v>
      </c>
      <c r="D107" s="126" t="s">
        <v>721</v>
      </c>
      <c r="E107" s="219" t="s">
        <v>722</v>
      </c>
      <c r="F107" s="219" t="s">
        <v>267</v>
      </c>
      <c r="G107" s="219" t="s">
        <v>267</v>
      </c>
      <c r="H107" s="219" t="s">
        <v>267</v>
      </c>
      <c r="I107" s="219" t="s">
        <v>267</v>
      </c>
      <c r="J107" s="219" t="s">
        <v>587</v>
      </c>
      <c r="K107" s="219" t="s">
        <v>392</v>
      </c>
      <c r="L107" s="27"/>
    </row>
    <row r="108" spans="1:12" x14ac:dyDescent="0.35">
      <c r="A108" s="219" t="s">
        <v>463</v>
      </c>
      <c r="B108" s="219" t="s">
        <v>651</v>
      </c>
      <c r="C108" s="219" t="s">
        <v>249</v>
      </c>
      <c r="D108" s="219" t="s">
        <v>780</v>
      </c>
      <c r="E108" s="219" t="s">
        <v>249</v>
      </c>
      <c r="F108" s="219" t="s">
        <v>578</v>
      </c>
      <c r="G108" s="219" t="s">
        <v>265</v>
      </c>
      <c r="H108" s="219" t="s">
        <v>781</v>
      </c>
      <c r="I108" s="219" t="s">
        <v>782</v>
      </c>
      <c r="J108" s="219" t="s">
        <v>653</v>
      </c>
      <c r="K108" s="219" t="s">
        <v>464</v>
      </c>
    </row>
    <row r="109" spans="1:12" customFormat="1" x14ac:dyDescent="0.35">
      <c r="A109" s="219" t="s">
        <v>468</v>
      </c>
      <c r="B109" s="219" t="s">
        <v>657</v>
      </c>
      <c r="C109" s="219" t="s">
        <v>249</v>
      </c>
      <c r="D109" s="219" t="s">
        <v>780</v>
      </c>
      <c r="E109" s="219" t="s">
        <v>249</v>
      </c>
      <c r="F109" s="219" t="s">
        <v>578</v>
      </c>
      <c r="G109" s="219" t="s">
        <v>265</v>
      </c>
      <c r="H109" s="219" t="s">
        <v>781</v>
      </c>
      <c r="I109" s="219" t="s">
        <v>782</v>
      </c>
      <c r="J109" s="219" t="s">
        <v>658</v>
      </c>
      <c r="K109" s="219" t="s">
        <v>469</v>
      </c>
      <c r="L109" s="27"/>
    </row>
    <row r="110" spans="1:12" customFormat="1" x14ac:dyDescent="0.35">
      <c r="A110" s="219" t="s">
        <v>466</v>
      </c>
      <c r="B110" s="219" t="s">
        <v>655</v>
      </c>
      <c r="C110" s="219" t="s">
        <v>249</v>
      </c>
      <c r="D110" s="219" t="s">
        <v>780</v>
      </c>
      <c r="E110" s="219" t="s">
        <v>249</v>
      </c>
      <c r="F110" s="219" t="s">
        <v>578</v>
      </c>
      <c r="G110" s="219" t="s">
        <v>265</v>
      </c>
      <c r="H110" s="219" t="s">
        <v>781</v>
      </c>
      <c r="I110" s="219" t="s">
        <v>782</v>
      </c>
      <c r="J110" s="219" t="s">
        <v>656</v>
      </c>
      <c r="K110" s="219" t="s">
        <v>467</v>
      </c>
      <c r="L110" s="27"/>
    </row>
    <row r="111" spans="1:12" customFormat="1" x14ac:dyDescent="0.35">
      <c r="A111" s="219" t="s">
        <v>335</v>
      </c>
      <c r="B111" s="219" t="s">
        <v>652</v>
      </c>
      <c r="C111" s="219" t="s">
        <v>249</v>
      </c>
      <c r="D111" s="219" t="s">
        <v>780</v>
      </c>
      <c r="E111" s="219" t="s">
        <v>249</v>
      </c>
      <c r="F111" s="219" t="s">
        <v>578</v>
      </c>
      <c r="G111" s="219" t="s">
        <v>265</v>
      </c>
      <c r="H111" s="219" t="s">
        <v>781</v>
      </c>
      <c r="I111" s="219" t="s">
        <v>782</v>
      </c>
      <c r="J111" s="219" t="s">
        <v>654</v>
      </c>
      <c r="K111" s="219" t="s">
        <v>465</v>
      </c>
      <c r="L111" s="27"/>
    </row>
    <row r="112" spans="1:12" customFormat="1" x14ac:dyDescent="0.35">
      <c r="A112" s="219" t="s">
        <v>470</v>
      </c>
      <c r="B112" s="219" t="s">
        <v>659</v>
      </c>
      <c r="C112" s="219" t="s">
        <v>249</v>
      </c>
      <c r="D112" s="219" t="s">
        <v>780</v>
      </c>
      <c r="E112" s="219" t="s">
        <v>249</v>
      </c>
      <c r="F112" s="219" t="s">
        <v>578</v>
      </c>
      <c r="G112" s="219" t="s">
        <v>265</v>
      </c>
      <c r="H112" s="219" t="s">
        <v>781</v>
      </c>
      <c r="I112" s="219" t="s">
        <v>782</v>
      </c>
      <c r="J112" s="219" t="s">
        <v>660</v>
      </c>
      <c r="K112" s="219" t="s">
        <v>471</v>
      </c>
      <c r="L112" s="27"/>
    </row>
    <row r="113" spans="1:12" customFormat="1" x14ac:dyDescent="0.35">
      <c r="A113" s="219" t="s">
        <v>424</v>
      </c>
      <c r="B113" s="219" t="s">
        <v>619</v>
      </c>
      <c r="C113" s="219" t="s">
        <v>257</v>
      </c>
      <c r="D113" s="219" t="s">
        <v>725</v>
      </c>
      <c r="E113" s="219" t="s">
        <v>726</v>
      </c>
      <c r="F113" s="219" t="s">
        <v>267</v>
      </c>
      <c r="G113" s="219" t="s">
        <v>267</v>
      </c>
      <c r="H113" s="219" t="s">
        <v>267</v>
      </c>
      <c r="I113" s="219" t="s">
        <v>267</v>
      </c>
      <c r="J113" s="219" t="s">
        <v>620</v>
      </c>
      <c r="K113" s="219" t="s">
        <v>425</v>
      </c>
      <c r="L113" s="27"/>
    </row>
    <row r="114" spans="1:12" customFormat="1" x14ac:dyDescent="0.35">
      <c r="A114" s="219" t="s">
        <v>481</v>
      </c>
      <c r="B114" s="219" t="s">
        <v>668</v>
      </c>
      <c r="C114" s="219" t="s">
        <v>257</v>
      </c>
      <c r="D114" s="219" t="s">
        <v>738</v>
      </c>
      <c r="E114" s="219" t="s">
        <v>907</v>
      </c>
      <c r="F114" s="219" t="s">
        <v>355</v>
      </c>
      <c r="G114" s="219" t="s">
        <v>287</v>
      </c>
      <c r="H114" s="219" t="s">
        <v>908</v>
      </c>
      <c r="I114" s="219" t="s">
        <v>909</v>
      </c>
      <c r="J114" s="219" t="s">
        <v>669</v>
      </c>
      <c r="K114" s="219" t="s">
        <v>482</v>
      </c>
      <c r="L114" s="27"/>
    </row>
    <row r="115" spans="1:12" x14ac:dyDescent="0.35"/>
    <row r="116" spans="1:12" x14ac:dyDescent="0.35"/>
    <row r="117" spans="1:12" x14ac:dyDescent="0.35"/>
    <row r="118" spans="1:12" x14ac:dyDescent="0.35"/>
  </sheetData>
  <autoFilter ref="A4:K114" xr:uid="{4945D38F-AFA9-4676-B10B-3ACD7BFBC99D}">
    <sortState xmlns:xlrd2="http://schemas.microsoft.com/office/spreadsheetml/2017/richdata2" ref="A5:K114">
      <sortCondition ref="D5:D114"/>
      <sortCondition ref="A5:A114"/>
    </sortState>
  </autoFilter>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BE87-2B92-49FD-9BDD-AF6174D5BBFD}">
  <sheetPr codeName="Sheet6">
    <tabColor rgb="FFFFFF00"/>
  </sheetPr>
  <dimension ref="A1:S45540"/>
  <sheetViews>
    <sheetView workbookViewId="0">
      <pane ySplit="1" topLeftCell="A24621" activePane="bottomLeft" state="frozen"/>
      <selection activeCell="C74" sqref="C74"/>
      <selection pane="bottomLeft" activeCell="B24642" sqref="B24642"/>
    </sheetView>
  </sheetViews>
  <sheetFormatPr defaultRowHeight="14.5" x14ac:dyDescent="0.35"/>
  <cols>
    <col min="1" max="1" width="11.453125" customWidth="1"/>
    <col min="2" max="2" width="26.54296875" bestFit="1" customWidth="1"/>
    <col min="4" max="4" width="61.6328125" bestFit="1" customWidth="1"/>
    <col min="6" max="6" width="23.453125" customWidth="1"/>
    <col min="8" max="8" width="10" bestFit="1" customWidth="1"/>
    <col min="10" max="10" width="21.54296875" bestFit="1" customWidth="1"/>
    <col min="11" max="11" width="16.54296875" bestFit="1" customWidth="1"/>
  </cols>
  <sheetData>
    <row r="1" spans="1:19" x14ac:dyDescent="0.35">
      <c r="A1" s="31" t="s">
        <v>544</v>
      </c>
      <c r="B1" s="31" t="s">
        <v>545</v>
      </c>
      <c r="C1" s="31" t="s">
        <v>546</v>
      </c>
      <c r="D1" s="31" t="s">
        <v>547</v>
      </c>
      <c r="E1" s="31" t="s">
        <v>548</v>
      </c>
      <c r="F1" s="31" t="s">
        <v>549</v>
      </c>
      <c r="G1" s="31" t="s">
        <v>550</v>
      </c>
      <c r="H1" s="31" t="s">
        <v>551</v>
      </c>
      <c r="I1" s="31" t="s">
        <v>552</v>
      </c>
      <c r="J1" s="31" t="s">
        <v>553</v>
      </c>
      <c r="K1" s="66" t="s">
        <v>554</v>
      </c>
      <c r="L1" s="32" t="s">
        <v>555</v>
      </c>
      <c r="M1" s="32"/>
    </row>
    <row r="2" spans="1:19" x14ac:dyDescent="0.35">
      <c r="A2" s="69">
        <f t="shared" ref="A2" si="0">DATEVALUE(RIGHT(B2,8))</f>
        <v>45748</v>
      </c>
      <c r="B2" t="s">
        <v>881</v>
      </c>
      <c r="C2" t="s">
        <v>259</v>
      </c>
      <c r="D2" t="s">
        <v>882</v>
      </c>
      <c r="E2" t="s">
        <v>331</v>
      </c>
      <c r="F2" t="s">
        <v>332</v>
      </c>
      <c r="G2" t="s">
        <v>10</v>
      </c>
      <c r="H2">
        <v>30849</v>
      </c>
      <c r="I2" s="68" t="str">
        <f>VLOOKUP(E2,Refs!$P$2:$R$29,3,FALSE)</f>
        <v>Y58</v>
      </c>
      <c r="J2" s="68" t="str">
        <f>VLOOKUP(E2,Refs!$P$2:$S$29,4,FALSE)</f>
        <v>South West</v>
      </c>
      <c r="K2" s="28">
        <f t="shared" ref="K2" si="1">IF(OR(H2="NULL",H2=0,H2=""),"",H2)</f>
        <v>30849</v>
      </c>
      <c r="L2" s="29" t="s">
        <v>556</v>
      </c>
      <c r="M2" s="29"/>
      <c r="N2" s="29"/>
      <c r="O2" s="29"/>
    </row>
    <row r="3" spans="1:19" x14ac:dyDescent="0.35">
      <c r="A3" s="69">
        <f t="shared" ref="A3:A66" si="2">DATEVALUE(RIGHT(B3,8))</f>
        <v>45748</v>
      </c>
      <c r="B3" t="s">
        <v>881</v>
      </c>
      <c r="C3" t="s">
        <v>259</v>
      </c>
      <c r="D3" t="s">
        <v>882</v>
      </c>
      <c r="E3" t="s">
        <v>331</v>
      </c>
      <c r="F3" t="s">
        <v>332</v>
      </c>
      <c r="G3" t="s">
        <v>69</v>
      </c>
      <c r="H3">
        <v>27693</v>
      </c>
      <c r="I3" s="68" t="str">
        <f>VLOOKUP(E3,Refs!$P$2:$R$29,3,FALSE)</f>
        <v>Y58</v>
      </c>
      <c r="J3" s="68" t="str">
        <f>VLOOKUP(E3,Refs!$P$2:$S$29,4,FALSE)</f>
        <v>South West</v>
      </c>
      <c r="K3" s="28">
        <f t="shared" ref="K3:K6" si="3">IF(OR(H3="NULL",H3=0,H3=""),"",H3)</f>
        <v>27693</v>
      </c>
      <c r="L3" s="30" t="s">
        <v>557</v>
      </c>
      <c r="M3" s="30"/>
      <c r="N3" s="30"/>
      <c r="O3" s="30"/>
      <c r="P3" s="30"/>
      <c r="Q3" s="30"/>
      <c r="R3" s="30"/>
      <c r="S3" s="30"/>
    </row>
    <row r="4" spans="1:19" x14ac:dyDescent="0.35">
      <c r="A4" s="69">
        <f t="shared" si="2"/>
        <v>45748</v>
      </c>
      <c r="B4" t="s">
        <v>881</v>
      </c>
      <c r="C4" t="s">
        <v>259</v>
      </c>
      <c r="D4" t="s">
        <v>882</v>
      </c>
      <c r="E4" t="s">
        <v>331</v>
      </c>
      <c r="F4" t="s">
        <v>332</v>
      </c>
      <c r="G4" t="s">
        <v>20</v>
      </c>
      <c r="H4">
        <v>28870</v>
      </c>
      <c r="I4" s="68" t="str">
        <f>VLOOKUP(E4,Refs!$P$2:$R$29,3,FALSE)</f>
        <v>Y58</v>
      </c>
      <c r="J4" s="68" t="str">
        <f>VLOOKUP(E4,Refs!$P$2:$S$29,4,FALSE)</f>
        <v>South West</v>
      </c>
      <c r="K4" s="28">
        <f t="shared" si="3"/>
        <v>28870</v>
      </c>
    </row>
    <row r="5" spans="1:19" x14ac:dyDescent="0.35">
      <c r="A5" s="69">
        <f t="shared" si="2"/>
        <v>45748</v>
      </c>
      <c r="B5" t="s">
        <v>881</v>
      </c>
      <c r="C5" t="s">
        <v>259</v>
      </c>
      <c r="D5" t="s">
        <v>882</v>
      </c>
      <c r="E5" t="s">
        <v>331</v>
      </c>
      <c r="F5" t="s">
        <v>332</v>
      </c>
      <c r="G5" t="s">
        <v>23</v>
      </c>
      <c r="H5">
        <v>23605</v>
      </c>
      <c r="I5" s="68" t="str">
        <f>VLOOKUP(E5,Refs!$P$2:$R$29,3,FALSE)</f>
        <v>Y58</v>
      </c>
      <c r="J5" s="68" t="str">
        <f>VLOOKUP(E5,Refs!$P$2:$S$29,4,FALSE)</f>
        <v>South West</v>
      </c>
      <c r="K5" s="28">
        <f t="shared" si="3"/>
        <v>23605</v>
      </c>
    </row>
    <row r="6" spans="1:19" x14ac:dyDescent="0.35">
      <c r="A6" s="69">
        <f t="shared" si="2"/>
        <v>45748</v>
      </c>
      <c r="B6" t="s">
        <v>881</v>
      </c>
      <c r="C6" t="s">
        <v>259</v>
      </c>
      <c r="D6" t="s">
        <v>882</v>
      </c>
      <c r="E6" t="s">
        <v>331</v>
      </c>
      <c r="F6" t="s">
        <v>332</v>
      </c>
      <c r="G6" t="s">
        <v>19</v>
      </c>
      <c r="H6">
        <v>215</v>
      </c>
      <c r="I6" s="68" t="str">
        <f>VLOOKUP(E6,Refs!$P$2:$R$29,3,FALSE)</f>
        <v>Y58</v>
      </c>
      <c r="J6" s="68" t="str">
        <f>VLOOKUP(E6,Refs!$P$2:$S$29,4,FALSE)</f>
        <v>South West</v>
      </c>
      <c r="K6" s="28">
        <f t="shared" si="3"/>
        <v>215</v>
      </c>
    </row>
    <row r="7" spans="1:19" x14ac:dyDescent="0.35">
      <c r="A7" s="69">
        <f t="shared" si="2"/>
        <v>45748</v>
      </c>
      <c r="B7" t="s">
        <v>881</v>
      </c>
      <c r="C7" t="s">
        <v>259</v>
      </c>
      <c r="D7" t="s">
        <v>882</v>
      </c>
      <c r="E7" t="s">
        <v>331</v>
      </c>
      <c r="F7" t="s">
        <v>332</v>
      </c>
      <c r="G7" t="s">
        <v>21</v>
      </c>
      <c r="H7">
        <v>451959</v>
      </c>
      <c r="I7" s="68" t="str">
        <f>VLOOKUP(E7,Refs!$P$2:$R$29,3,FALSE)</f>
        <v>Y58</v>
      </c>
      <c r="J7" s="68" t="str">
        <f>VLOOKUP(E7,Refs!$P$2:$S$29,4,FALSE)</f>
        <v>South West</v>
      </c>
      <c r="K7" s="28">
        <f t="shared" ref="K7:K70" si="4">IF(OR(H7="NULL",H7=0,H7=""),"",H7)</f>
        <v>451959</v>
      </c>
    </row>
    <row r="8" spans="1:19" x14ac:dyDescent="0.35">
      <c r="A8" s="69">
        <f t="shared" si="2"/>
        <v>45748</v>
      </c>
      <c r="B8" t="s">
        <v>881</v>
      </c>
      <c r="C8" t="s">
        <v>259</v>
      </c>
      <c r="D8" t="s">
        <v>882</v>
      </c>
      <c r="E8" t="s">
        <v>331</v>
      </c>
      <c r="F8" t="s">
        <v>332</v>
      </c>
      <c r="G8" t="s">
        <v>70</v>
      </c>
      <c r="H8">
        <v>112</v>
      </c>
      <c r="I8" s="68" t="str">
        <f>VLOOKUP(E8,Refs!$P$2:$R$29,3,FALSE)</f>
        <v>Y58</v>
      </c>
      <c r="J8" s="68" t="str">
        <f>VLOOKUP(E8,Refs!$P$2:$S$29,4,FALSE)</f>
        <v>South West</v>
      </c>
      <c r="K8" s="28">
        <f t="shared" si="4"/>
        <v>112</v>
      </c>
    </row>
    <row r="9" spans="1:19" x14ac:dyDescent="0.35">
      <c r="A9" s="69">
        <f t="shared" si="2"/>
        <v>45748</v>
      </c>
      <c r="B9" t="s">
        <v>881</v>
      </c>
      <c r="C9" t="s">
        <v>259</v>
      </c>
      <c r="D9" t="s">
        <v>882</v>
      </c>
      <c r="E9" t="s">
        <v>331</v>
      </c>
      <c r="F9" t="s">
        <v>332</v>
      </c>
      <c r="G9" t="s">
        <v>71</v>
      </c>
      <c r="H9">
        <v>379</v>
      </c>
      <c r="I9" s="68" t="str">
        <f>VLOOKUP(E9,Refs!$P$2:$R$29,3,FALSE)</f>
        <v>Y58</v>
      </c>
      <c r="J9" s="68" t="str">
        <f>VLOOKUP(E9,Refs!$P$2:$S$29,4,FALSE)</f>
        <v>South West</v>
      </c>
      <c r="K9" s="28">
        <f t="shared" si="4"/>
        <v>379</v>
      </c>
    </row>
    <row r="10" spans="1:19" x14ac:dyDescent="0.35">
      <c r="A10" s="69">
        <f t="shared" si="2"/>
        <v>45748</v>
      </c>
      <c r="B10" t="s">
        <v>881</v>
      </c>
      <c r="C10" t="s">
        <v>259</v>
      </c>
      <c r="D10" t="s">
        <v>882</v>
      </c>
      <c r="E10" t="s">
        <v>331</v>
      </c>
      <c r="F10" t="s">
        <v>332</v>
      </c>
      <c r="G10" t="s">
        <v>72</v>
      </c>
      <c r="H10">
        <v>21605</v>
      </c>
      <c r="I10" s="68" t="str">
        <f>VLOOKUP(E10,Refs!$P$2:$R$29,3,FALSE)</f>
        <v>Y58</v>
      </c>
      <c r="J10" s="68" t="str">
        <f>VLOOKUP(E10,Refs!$P$2:$S$29,4,FALSE)</f>
        <v>South West</v>
      </c>
      <c r="K10" s="28">
        <f t="shared" si="4"/>
        <v>21605</v>
      </c>
    </row>
    <row r="11" spans="1:19" x14ac:dyDescent="0.35">
      <c r="A11" s="69">
        <f t="shared" si="2"/>
        <v>45748</v>
      </c>
      <c r="B11" t="s">
        <v>881</v>
      </c>
      <c r="C11" t="s">
        <v>259</v>
      </c>
      <c r="D11" t="s">
        <v>882</v>
      </c>
      <c r="E11" t="s">
        <v>331</v>
      </c>
      <c r="F11" t="s">
        <v>332</v>
      </c>
      <c r="G11" t="s">
        <v>73</v>
      </c>
      <c r="H11">
        <v>7295</v>
      </c>
      <c r="I11" s="68" t="str">
        <f>VLOOKUP(E11,Refs!$P$2:$R$29,3,FALSE)</f>
        <v>Y58</v>
      </c>
      <c r="J11" s="68" t="str">
        <f>VLOOKUP(E11,Refs!$P$2:$S$29,4,FALSE)</f>
        <v>South West</v>
      </c>
      <c r="K11" s="28">
        <f t="shared" si="4"/>
        <v>7295</v>
      </c>
    </row>
    <row r="12" spans="1:19" x14ac:dyDescent="0.35">
      <c r="A12" s="69">
        <f t="shared" si="2"/>
        <v>45748</v>
      </c>
      <c r="B12" t="s">
        <v>881</v>
      </c>
      <c r="C12" t="s">
        <v>259</v>
      </c>
      <c r="D12" t="s">
        <v>882</v>
      </c>
      <c r="E12" t="s">
        <v>331</v>
      </c>
      <c r="F12" t="s">
        <v>332</v>
      </c>
      <c r="G12" t="s">
        <v>74</v>
      </c>
      <c r="H12">
        <v>21945405</v>
      </c>
      <c r="I12" s="68" t="str">
        <f>VLOOKUP(E12,Refs!$P$2:$R$29,3,FALSE)</f>
        <v>Y58</v>
      </c>
      <c r="J12" s="68" t="str">
        <f>VLOOKUP(E12,Refs!$P$2:$S$29,4,FALSE)</f>
        <v>South West</v>
      </c>
      <c r="K12" s="28">
        <f t="shared" si="4"/>
        <v>21945405</v>
      </c>
    </row>
    <row r="13" spans="1:19" x14ac:dyDescent="0.35">
      <c r="A13" s="69">
        <f t="shared" si="2"/>
        <v>45748</v>
      </c>
      <c r="B13" t="s">
        <v>881</v>
      </c>
      <c r="C13" t="s">
        <v>259</v>
      </c>
      <c r="D13" t="s">
        <v>882</v>
      </c>
      <c r="E13" t="s">
        <v>331</v>
      </c>
      <c r="F13" t="s">
        <v>332</v>
      </c>
      <c r="G13" t="s">
        <v>26</v>
      </c>
      <c r="H13">
        <v>27935</v>
      </c>
      <c r="I13" s="68" t="str">
        <f>VLOOKUP(E13,Refs!$P$2:$R$29,3,FALSE)</f>
        <v>Y58</v>
      </c>
      <c r="J13" s="68" t="str">
        <f>VLOOKUP(E13,Refs!$P$2:$S$29,4,FALSE)</f>
        <v>South West</v>
      </c>
      <c r="K13" s="28">
        <f t="shared" si="4"/>
        <v>27935</v>
      </c>
    </row>
    <row r="14" spans="1:19" x14ac:dyDescent="0.35">
      <c r="A14" s="69">
        <f t="shared" si="2"/>
        <v>45748</v>
      </c>
      <c r="B14" t="s">
        <v>881</v>
      </c>
      <c r="C14" t="s">
        <v>259</v>
      </c>
      <c r="D14" t="s">
        <v>882</v>
      </c>
      <c r="E14" t="s">
        <v>331</v>
      </c>
      <c r="F14" t="s">
        <v>332</v>
      </c>
      <c r="G14" t="s">
        <v>75</v>
      </c>
      <c r="H14">
        <v>608</v>
      </c>
      <c r="I14" s="68" t="str">
        <f>VLOOKUP(E14,Refs!$P$2:$R$29,3,FALSE)</f>
        <v>Y58</v>
      </c>
      <c r="J14" s="68" t="str">
        <f>VLOOKUP(E14,Refs!$P$2:$S$29,4,FALSE)</f>
        <v>South West</v>
      </c>
      <c r="K14" s="28">
        <f t="shared" si="4"/>
        <v>608</v>
      </c>
    </row>
    <row r="15" spans="1:19" x14ac:dyDescent="0.35">
      <c r="A15" s="69">
        <f t="shared" si="2"/>
        <v>45748</v>
      </c>
      <c r="B15" t="s">
        <v>881</v>
      </c>
      <c r="C15" t="s">
        <v>259</v>
      </c>
      <c r="D15" t="s">
        <v>882</v>
      </c>
      <c r="E15" t="s">
        <v>331</v>
      </c>
      <c r="F15" t="s">
        <v>332</v>
      </c>
      <c r="G15" t="s">
        <v>76</v>
      </c>
      <c r="H15">
        <v>9485</v>
      </c>
      <c r="I15" s="68" t="str">
        <f>VLOOKUP(E15,Refs!$P$2:$R$29,3,FALSE)</f>
        <v>Y58</v>
      </c>
      <c r="J15" s="68" t="str">
        <f>VLOOKUP(E15,Refs!$P$2:$S$29,4,FALSE)</f>
        <v>South West</v>
      </c>
      <c r="K15" s="28">
        <f t="shared" si="4"/>
        <v>9485</v>
      </c>
    </row>
    <row r="16" spans="1:19" x14ac:dyDescent="0.35">
      <c r="A16" s="69">
        <f t="shared" si="2"/>
        <v>45748</v>
      </c>
      <c r="B16" t="s">
        <v>881</v>
      </c>
      <c r="C16" t="s">
        <v>259</v>
      </c>
      <c r="D16" t="s">
        <v>882</v>
      </c>
      <c r="E16" t="s">
        <v>331</v>
      </c>
      <c r="F16" t="s">
        <v>332</v>
      </c>
      <c r="G16" t="s">
        <v>77</v>
      </c>
      <c r="H16">
        <v>5636</v>
      </c>
      <c r="I16" s="68" t="str">
        <f>VLOOKUP(E16,Refs!$P$2:$R$29,3,FALSE)</f>
        <v>Y58</v>
      </c>
      <c r="J16" s="68" t="str">
        <f>VLOOKUP(E16,Refs!$P$2:$S$29,4,FALSE)</f>
        <v>South West</v>
      </c>
      <c r="K16" s="28">
        <f t="shared" si="4"/>
        <v>5636</v>
      </c>
    </row>
    <row r="17" spans="1:11" x14ac:dyDescent="0.35">
      <c r="A17" s="69">
        <f t="shared" si="2"/>
        <v>45748</v>
      </c>
      <c r="B17" t="s">
        <v>881</v>
      </c>
      <c r="C17" t="s">
        <v>259</v>
      </c>
      <c r="D17" t="s">
        <v>882</v>
      </c>
      <c r="E17" t="s">
        <v>331</v>
      </c>
      <c r="F17" t="s">
        <v>332</v>
      </c>
      <c r="G17" t="s">
        <v>78</v>
      </c>
      <c r="H17">
        <v>12206</v>
      </c>
      <c r="I17" s="68" t="str">
        <f>VLOOKUP(E17,Refs!$P$2:$R$29,3,FALSE)</f>
        <v>Y58</v>
      </c>
      <c r="J17" s="68" t="str">
        <f>VLOOKUP(E17,Refs!$P$2:$S$29,4,FALSE)</f>
        <v>South West</v>
      </c>
      <c r="K17" s="28">
        <f t="shared" si="4"/>
        <v>12206</v>
      </c>
    </row>
    <row r="18" spans="1:11" x14ac:dyDescent="0.35">
      <c r="A18" s="69">
        <f t="shared" si="2"/>
        <v>45748</v>
      </c>
      <c r="B18" t="s">
        <v>881</v>
      </c>
      <c r="C18" t="s">
        <v>259</v>
      </c>
      <c r="D18" t="s">
        <v>882</v>
      </c>
      <c r="E18" t="s">
        <v>331</v>
      </c>
      <c r="F18" t="s">
        <v>332</v>
      </c>
      <c r="G18" t="s">
        <v>79</v>
      </c>
      <c r="H18">
        <v>0</v>
      </c>
      <c r="I18" s="68" t="str">
        <f>VLOOKUP(E18,Refs!$P$2:$R$29,3,FALSE)</f>
        <v>Y58</v>
      </c>
      <c r="J18" s="68" t="str">
        <f>VLOOKUP(E18,Refs!$P$2:$S$29,4,FALSE)</f>
        <v>South West</v>
      </c>
      <c r="K18" s="28" t="str">
        <f t="shared" si="4"/>
        <v/>
      </c>
    </row>
    <row r="19" spans="1:11" x14ac:dyDescent="0.35">
      <c r="A19" s="69">
        <f t="shared" si="2"/>
        <v>45748</v>
      </c>
      <c r="B19" t="s">
        <v>881</v>
      </c>
      <c r="C19" t="s">
        <v>259</v>
      </c>
      <c r="D19" t="s">
        <v>882</v>
      </c>
      <c r="E19" t="s">
        <v>331</v>
      </c>
      <c r="F19" t="s">
        <v>332</v>
      </c>
      <c r="G19" t="s">
        <v>25</v>
      </c>
      <c r="H19">
        <v>15962</v>
      </c>
      <c r="I19" s="68" t="str">
        <f>VLOOKUP(E19,Refs!$P$2:$R$29,3,FALSE)</f>
        <v>Y58</v>
      </c>
      <c r="J19" s="68" t="str">
        <f>VLOOKUP(E19,Refs!$P$2:$S$29,4,FALSE)</f>
        <v>South West</v>
      </c>
      <c r="K19" s="28">
        <f t="shared" si="4"/>
        <v>15962</v>
      </c>
    </row>
    <row r="20" spans="1:11" x14ac:dyDescent="0.35">
      <c r="A20" s="69">
        <f t="shared" si="2"/>
        <v>45748</v>
      </c>
      <c r="B20" t="s">
        <v>881</v>
      </c>
      <c r="C20" t="s">
        <v>259</v>
      </c>
      <c r="D20" t="s">
        <v>882</v>
      </c>
      <c r="E20" t="s">
        <v>331</v>
      </c>
      <c r="F20" t="s">
        <v>332</v>
      </c>
      <c r="G20" t="s">
        <v>80</v>
      </c>
      <c r="H20">
        <v>40</v>
      </c>
      <c r="I20" s="68" t="str">
        <f>VLOOKUP(E20,Refs!$P$2:$R$29,3,FALSE)</f>
        <v>Y58</v>
      </c>
      <c r="J20" s="68" t="str">
        <f>VLOOKUP(E20,Refs!$P$2:$S$29,4,FALSE)</f>
        <v>South West</v>
      </c>
      <c r="K20" s="28">
        <f t="shared" si="4"/>
        <v>40</v>
      </c>
    </row>
    <row r="21" spans="1:11" x14ac:dyDescent="0.35">
      <c r="A21" s="69">
        <f t="shared" si="2"/>
        <v>45748</v>
      </c>
      <c r="B21" t="s">
        <v>881</v>
      </c>
      <c r="C21" t="s">
        <v>259</v>
      </c>
      <c r="D21" t="s">
        <v>882</v>
      </c>
      <c r="E21" t="s">
        <v>331</v>
      </c>
      <c r="F21" t="s">
        <v>332</v>
      </c>
      <c r="G21" t="s">
        <v>81</v>
      </c>
      <c r="H21">
        <v>7364</v>
      </c>
      <c r="I21" s="68" t="str">
        <f>VLOOKUP(E21,Refs!$P$2:$R$29,3,FALSE)</f>
        <v>Y58</v>
      </c>
      <c r="J21" s="68" t="str">
        <f>VLOOKUP(E21,Refs!$P$2:$S$29,4,FALSE)</f>
        <v>South West</v>
      </c>
      <c r="K21" s="28">
        <f t="shared" si="4"/>
        <v>7364</v>
      </c>
    </row>
    <row r="22" spans="1:11" x14ac:dyDescent="0.35">
      <c r="A22" s="69">
        <f t="shared" si="2"/>
        <v>45748</v>
      </c>
      <c r="B22" t="s">
        <v>881</v>
      </c>
      <c r="C22" t="s">
        <v>259</v>
      </c>
      <c r="D22" t="s">
        <v>882</v>
      </c>
      <c r="E22" t="s">
        <v>331</v>
      </c>
      <c r="F22" t="s">
        <v>332</v>
      </c>
      <c r="G22" t="s">
        <v>82</v>
      </c>
      <c r="H22">
        <v>4473</v>
      </c>
      <c r="I22" s="68" t="str">
        <f>VLOOKUP(E22,Refs!$P$2:$R$29,3,FALSE)</f>
        <v>Y58</v>
      </c>
      <c r="J22" s="68" t="str">
        <f>VLOOKUP(E22,Refs!$P$2:$S$29,4,FALSE)</f>
        <v>South West</v>
      </c>
      <c r="K22" s="28">
        <f t="shared" si="4"/>
        <v>4473</v>
      </c>
    </row>
    <row r="23" spans="1:11" x14ac:dyDescent="0.35">
      <c r="A23" s="69">
        <f t="shared" si="2"/>
        <v>45748</v>
      </c>
      <c r="B23" t="s">
        <v>881</v>
      </c>
      <c r="C23" t="s">
        <v>259</v>
      </c>
      <c r="D23" t="s">
        <v>882</v>
      </c>
      <c r="E23" t="s">
        <v>331</v>
      </c>
      <c r="F23" t="s">
        <v>332</v>
      </c>
      <c r="G23" t="s">
        <v>83</v>
      </c>
      <c r="H23">
        <v>2031</v>
      </c>
      <c r="I23" s="68" t="str">
        <f>VLOOKUP(E23,Refs!$P$2:$R$29,3,FALSE)</f>
        <v>Y58</v>
      </c>
      <c r="J23" s="68" t="str">
        <f>VLOOKUP(E23,Refs!$P$2:$S$29,4,FALSE)</f>
        <v>South West</v>
      </c>
      <c r="K23" s="28">
        <f t="shared" si="4"/>
        <v>2031</v>
      </c>
    </row>
    <row r="24" spans="1:11" x14ac:dyDescent="0.35">
      <c r="A24" s="69">
        <f t="shared" si="2"/>
        <v>45748</v>
      </c>
      <c r="B24" t="s">
        <v>881</v>
      </c>
      <c r="C24" t="s">
        <v>259</v>
      </c>
      <c r="D24" t="s">
        <v>882</v>
      </c>
      <c r="E24" t="s">
        <v>331</v>
      </c>
      <c r="F24" t="s">
        <v>332</v>
      </c>
      <c r="G24" t="s">
        <v>84</v>
      </c>
      <c r="H24">
        <v>10683</v>
      </c>
      <c r="I24" s="68" t="str">
        <f>VLOOKUP(E24,Refs!$P$2:$R$29,3,FALSE)</f>
        <v>Y58</v>
      </c>
      <c r="J24" s="68" t="str">
        <f>VLOOKUP(E24,Refs!$P$2:$S$29,4,FALSE)</f>
        <v>South West</v>
      </c>
      <c r="K24" s="28">
        <f t="shared" si="4"/>
        <v>10683</v>
      </c>
    </row>
    <row r="25" spans="1:11" x14ac:dyDescent="0.35">
      <c r="A25" s="69">
        <f t="shared" si="2"/>
        <v>45748</v>
      </c>
      <c r="B25" t="s">
        <v>881</v>
      </c>
      <c r="C25" t="s">
        <v>259</v>
      </c>
      <c r="D25" t="s">
        <v>882</v>
      </c>
      <c r="E25" t="s">
        <v>331</v>
      </c>
      <c r="F25" t="s">
        <v>332</v>
      </c>
      <c r="G25" t="s">
        <v>85</v>
      </c>
      <c r="H25">
        <v>658</v>
      </c>
      <c r="I25" s="68" t="str">
        <f>VLOOKUP(E25,Refs!$P$2:$R$29,3,FALSE)</f>
        <v>Y58</v>
      </c>
      <c r="J25" s="68" t="str">
        <f>VLOOKUP(E25,Refs!$P$2:$S$29,4,FALSE)</f>
        <v>South West</v>
      </c>
      <c r="K25" s="28">
        <f t="shared" si="4"/>
        <v>658</v>
      </c>
    </row>
    <row r="26" spans="1:11" x14ac:dyDescent="0.35">
      <c r="A26" s="69">
        <f t="shared" si="2"/>
        <v>45748</v>
      </c>
      <c r="B26" t="s">
        <v>881</v>
      </c>
      <c r="C26" t="s">
        <v>259</v>
      </c>
      <c r="D26" t="s">
        <v>882</v>
      </c>
      <c r="E26" t="s">
        <v>331</v>
      </c>
      <c r="F26" t="s">
        <v>332</v>
      </c>
      <c r="G26" t="s">
        <v>86</v>
      </c>
      <c r="H26">
        <v>316</v>
      </c>
      <c r="I26" s="68" t="str">
        <f>VLOOKUP(E26,Refs!$P$2:$R$29,3,FALSE)</f>
        <v>Y58</v>
      </c>
      <c r="J26" s="68" t="str">
        <f>VLOOKUP(E26,Refs!$P$2:$S$29,4,FALSE)</f>
        <v>South West</v>
      </c>
      <c r="K26" s="28">
        <f t="shared" si="4"/>
        <v>316</v>
      </c>
    </row>
    <row r="27" spans="1:11" x14ac:dyDescent="0.35">
      <c r="A27" s="69">
        <f t="shared" si="2"/>
        <v>45748</v>
      </c>
      <c r="B27" t="s">
        <v>881</v>
      </c>
      <c r="C27" t="s">
        <v>259</v>
      </c>
      <c r="D27" t="s">
        <v>882</v>
      </c>
      <c r="E27" t="s">
        <v>331</v>
      </c>
      <c r="F27" t="s">
        <v>332</v>
      </c>
      <c r="G27" t="s">
        <v>87</v>
      </c>
      <c r="H27">
        <v>4832</v>
      </c>
      <c r="I27" s="68" t="str">
        <f>VLOOKUP(E27,Refs!$P$2:$R$29,3,FALSE)</f>
        <v>Y58</v>
      </c>
      <c r="J27" s="68" t="str">
        <f>VLOOKUP(E27,Refs!$P$2:$S$29,4,FALSE)</f>
        <v>South West</v>
      </c>
      <c r="K27" s="28">
        <f t="shared" si="4"/>
        <v>4832</v>
      </c>
    </row>
    <row r="28" spans="1:11" x14ac:dyDescent="0.35">
      <c r="A28" s="69">
        <f t="shared" si="2"/>
        <v>45748</v>
      </c>
      <c r="B28" t="s">
        <v>881</v>
      </c>
      <c r="C28" t="s">
        <v>259</v>
      </c>
      <c r="D28" t="s">
        <v>882</v>
      </c>
      <c r="E28" t="s">
        <v>331</v>
      </c>
      <c r="F28" t="s">
        <v>332</v>
      </c>
      <c r="G28" t="s">
        <v>88</v>
      </c>
      <c r="H28">
        <v>29848</v>
      </c>
      <c r="I28" s="68" t="str">
        <f>VLOOKUP(E28,Refs!$P$2:$R$29,3,FALSE)</f>
        <v>Y58</v>
      </c>
      <c r="J28" s="68" t="str">
        <f>VLOOKUP(E28,Refs!$P$2:$S$29,4,FALSE)</f>
        <v>South West</v>
      </c>
      <c r="K28" s="28">
        <f t="shared" si="4"/>
        <v>29848</v>
      </c>
    </row>
    <row r="29" spans="1:11" x14ac:dyDescent="0.35">
      <c r="A29" s="69">
        <f t="shared" si="2"/>
        <v>45748</v>
      </c>
      <c r="B29" t="s">
        <v>881</v>
      </c>
      <c r="C29" t="s">
        <v>259</v>
      </c>
      <c r="D29" t="s">
        <v>882</v>
      </c>
      <c r="E29" t="s">
        <v>331</v>
      </c>
      <c r="F29" t="s">
        <v>332</v>
      </c>
      <c r="G29" t="s">
        <v>89</v>
      </c>
      <c r="H29">
        <v>21038</v>
      </c>
      <c r="I29" s="68" t="str">
        <f>VLOOKUP(E29,Refs!$P$2:$R$29,3,FALSE)</f>
        <v>Y58</v>
      </c>
      <c r="J29" s="68" t="str">
        <f>VLOOKUP(E29,Refs!$P$2:$S$29,4,FALSE)</f>
        <v>South West</v>
      </c>
      <c r="K29" s="28">
        <f t="shared" si="4"/>
        <v>21038</v>
      </c>
    </row>
    <row r="30" spans="1:11" x14ac:dyDescent="0.35">
      <c r="A30" s="69">
        <f t="shared" si="2"/>
        <v>45748</v>
      </c>
      <c r="B30" t="s">
        <v>881</v>
      </c>
      <c r="C30" t="s">
        <v>259</v>
      </c>
      <c r="D30" t="s">
        <v>882</v>
      </c>
      <c r="E30" t="s">
        <v>331</v>
      </c>
      <c r="F30" t="s">
        <v>332</v>
      </c>
      <c r="G30" t="s">
        <v>27</v>
      </c>
      <c r="H30">
        <v>3127</v>
      </c>
      <c r="I30" s="68" t="str">
        <f>VLOOKUP(E30,Refs!$P$2:$R$29,3,FALSE)</f>
        <v>Y58</v>
      </c>
      <c r="J30" s="68" t="str">
        <f>VLOOKUP(E30,Refs!$P$2:$S$29,4,FALSE)</f>
        <v>South West</v>
      </c>
      <c r="K30" s="28">
        <f t="shared" si="4"/>
        <v>3127</v>
      </c>
    </row>
    <row r="31" spans="1:11" x14ac:dyDescent="0.35">
      <c r="A31" s="69">
        <f t="shared" si="2"/>
        <v>45748</v>
      </c>
      <c r="B31" t="s">
        <v>881</v>
      </c>
      <c r="C31" t="s">
        <v>259</v>
      </c>
      <c r="D31" t="s">
        <v>882</v>
      </c>
      <c r="E31" t="s">
        <v>331</v>
      </c>
      <c r="F31" t="s">
        <v>332</v>
      </c>
      <c r="G31" t="s">
        <v>29</v>
      </c>
      <c r="H31">
        <v>4625</v>
      </c>
      <c r="I31" s="68" t="str">
        <f>VLOOKUP(E31,Refs!$P$2:$R$29,3,FALSE)</f>
        <v>Y58</v>
      </c>
      <c r="J31" s="68" t="str">
        <f>VLOOKUP(E31,Refs!$P$2:$S$29,4,FALSE)</f>
        <v>South West</v>
      </c>
      <c r="K31" s="28">
        <f t="shared" si="4"/>
        <v>4625</v>
      </c>
    </row>
    <row r="32" spans="1:11" x14ac:dyDescent="0.35">
      <c r="A32" s="69">
        <f t="shared" si="2"/>
        <v>45748</v>
      </c>
      <c r="B32" t="s">
        <v>881</v>
      </c>
      <c r="C32" t="s">
        <v>259</v>
      </c>
      <c r="D32" t="s">
        <v>882</v>
      </c>
      <c r="E32" t="s">
        <v>331</v>
      </c>
      <c r="F32" t="s">
        <v>332</v>
      </c>
      <c r="G32" t="s">
        <v>90</v>
      </c>
      <c r="H32">
        <v>2351</v>
      </c>
      <c r="I32" s="68" t="str">
        <f>VLOOKUP(E32,Refs!$P$2:$R$29,3,FALSE)</f>
        <v>Y58</v>
      </c>
      <c r="J32" s="68" t="str">
        <f>VLOOKUP(E32,Refs!$P$2:$S$29,4,FALSE)</f>
        <v>South West</v>
      </c>
      <c r="K32" s="28">
        <f t="shared" si="4"/>
        <v>2351</v>
      </c>
    </row>
    <row r="33" spans="1:11" x14ac:dyDescent="0.35">
      <c r="A33" s="69">
        <f t="shared" si="2"/>
        <v>45748</v>
      </c>
      <c r="B33" t="s">
        <v>881</v>
      </c>
      <c r="C33" t="s">
        <v>259</v>
      </c>
      <c r="D33" t="s">
        <v>882</v>
      </c>
      <c r="E33" t="s">
        <v>331</v>
      </c>
      <c r="F33" t="s">
        <v>332</v>
      </c>
      <c r="G33" t="s">
        <v>91</v>
      </c>
      <c r="H33">
        <v>75</v>
      </c>
      <c r="I33" s="68" t="str">
        <f>VLOOKUP(E33,Refs!$P$2:$R$29,3,FALSE)</f>
        <v>Y58</v>
      </c>
      <c r="J33" s="68" t="str">
        <f>VLOOKUP(E33,Refs!$P$2:$S$29,4,FALSE)</f>
        <v>South West</v>
      </c>
      <c r="K33" s="28">
        <f t="shared" si="4"/>
        <v>75</v>
      </c>
    </row>
    <row r="34" spans="1:11" x14ac:dyDescent="0.35">
      <c r="A34" s="69">
        <f t="shared" si="2"/>
        <v>45748</v>
      </c>
      <c r="B34" t="s">
        <v>881</v>
      </c>
      <c r="C34" t="s">
        <v>259</v>
      </c>
      <c r="D34" t="s">
        <v>882</v>
      </c>
      <c r="E34" t="s">
        <v>331</v>
      </c>
      <c r="F34" t="s">
        <v>332</v>
      </c>
      <c r="G34" t="s">
        <v>92</v>
      </c>
      <c r="H34">
        <v>616</v>
      </c>
      <c r="I34" s="68" t="str">
        <f>VLOOKUP(E34,Refs!$P$2:$R$29,3,FALSE)</f>
        <v>Y58</v>
      </c>
      <c r="J34" s="68" t="str">
        <f>VLOOKUP(E34,Refs!$P$2:$S$29,4,FALSE)</f>
        <v>South West</v>
      </c>
      <c r="K34" s="28">
        <f t="shared" si="4"/>
        <v>616</v>
      </c>
    </row>
    <row r="35" spans="1:11" x14ac:dyDescent="0.35">
      <c r="A35" s="69">
        <f t="shared" si="2"/>
        <v>45748</v>
      </c>
      <c r="B35" t="s">
        <v>881</v>
      </c>
      <c r="C35" t="s">
        <v>259</v>
      </c>
      <c r="D35" t="s">
        <v>882</v>
      </c>
      <c r="E35" t="s">
        <v>331</v>
      </c>
      <c r="F35" t="s">
        <v>332</v>
      </c>
      <c r="G35" t="s">
        <v>93</v>
      </c>
      <c r="H35">
        <v>129</v>
      </c>
      <c r="I35" s="68" t="str">
        <f>VLOOKUP(E35,Refs!$P$2:$R$29,3,FALSE)</f>
        <v>Y58</v>
      </c>
      <c r="J35" s="68" t="str">
        <f>VLOOKUP(E35,Refs!$P$2:$S$29,4,FALSE)</f>
        <v>South West</v>
      </c>
      <c r="K35" s="28">
        <f t="shared" si="4"/>
        <v>129</v>
      </c>
    </row>
    <row r="36" spans="1:11" x14ac:dyDescent="0.35">
      <c r="A36" s="69">
        <f t="shared" si="2"/>
        <v>45748</v>
      </c>
      <c r="B36" t="s">
        <v>881</v>
      </c>
      <c r="C36" t="s">
        <v>259</v>
      </c>
      <c r="D36" t="s">
        <v>882</v>
      </c>
      <c r="E36" t="s">
        <v>331</v>
      </c>
      <c r="F36" t="s">
        <v>332</v>
      </c>
      <c r="G36" t="s">
        <v>94</v>
      </c>
      <c r="H36">
        <v>820</v>
      </c>
      <c r="I36" s="68" t="str">
        <f>VLOOKUP(E36,Refs!$P$2:$R$29,3,FALSE)</f>
        <v>Y58</v>
      </c>
      <c r="J36" s="68" t="str">
        <f>VLOOKUP(E36,Refs!$P$2:$S$29,4,FALSE)</f>
        <v>South West</v>
      </c>
      <c r="K36" s="28">
        <f t="shared" si="4"/>
        <v>820</v>
      </c>
    </row>
    <row r="37" spans="1:11" x14ac:dyDescent="0.35">
      <c r="A37" s="69">
        <f t="shared" si="2"/>
        <v>45748</v>
      </c>
      <c r="B37" t="s">
        <v>881</v>
      </c>
      <c r="C37" t="s">
        <v>259</v>
      </c>
      <c r="D37" t="s">
        <v>882</v>
      </c>
      <c r="E37" t="s">
        <v>331</v>
      </c>
      <c r="F37" t="s">
        <v>332</v>
      </c>
      <c r="G37" t="s">
        <v>95</v>
      </c>
      <c r="H37">
        <v>665</v>
      </c>
      <c r="I37" s="68" t="str">
        <f>VLOOKUP(E37,Refs!$P$2:$R$29,3,FALSE)</f>
        <v>Y58</v>
      </c>
      <c r="J37" s="68" t="str">
        <f>VLOOKUP(E37,Refs!$P$2:$S$29,4,FALSE)</f>
        <v>South West</v>
      </c>
      <c r="K37" s="28">
        <f t="shared" si="4"/>
        <v>665</v>
      </c>
    </row>
    <row r="38" spans="1:11" x14ac:dyDescent="0.35">
      <c r="A38" s="69">
        <f t="shared" si="2"/>
        <v>45748</v>
      </c>
      <c r="B38" t="s">
        <v>881</v>
      </c>
      <c r="C38" t="s">
        <v>259</v>
      </c>
      <c r="D38" t="s">
        <v>882</v>
      </c>
      <c r="E38" t="s">
        <v>331</v>
      </c>
      <c r="F38" t="s">
        <v>332</v>
      </c>
      <c r="G38" t="s">
        <v>96</v>
      </c>
      <c r="H38">
        <v>6350</v>
      </c>
      <c r="I38" s="68" t="str">
        <f>VLOOKUP(E38,Refs!$P$2:$R$29,3,FALSE)</f>
        <v>Y58</v>
      </c>
      <c r="J38" s="68" t="str">
        <f>VLOOKUP(E38,Refs!$P$2:$S$29,4,FALSE)</f>
        <v>South West</v>
      </c>
      <c r="K38" s="28">
        <f t="shared" si="4"/>
        <v>6350</v>
      </c>
    </row>
    <row r="39" spans="1:11" x14ac:dyDescent="0.35">
      <c r="A39" s="69">
        <f t="shared" si="2"/>
        <v>45748</v>
      </c>
      <c r="B39" t="s">
        <v>881</v>
      </c>
      <c r="C39" t="s">
        <v>259</v>
      </c>
      <c r="D39" t="s">
        <v>882</v>
      </c>
      <c r="E39" t="s">
        <v>331</v>
      </c>
      <c r="F39" t="s">
        <v>332</v>
      </c>
      <c r="G39" t="s">
        <v>31</v>
      </c>
      <c r="H39">
        <v>5953</v>
      </c>
      <c r="I39" s="68" t="str">
        <f>VLOOKUP(E39,Refs!$P$2:$R$29,3,FALSE)</f>
        <v>Y58</v>
      </c>
      <c r="J39" s="68" t="str">
        <f>VLOOKUP(E39,Refs!$P$2:$S$29,4,FALSE)</f>
        <v>South West</v>
      </c>
      <c r="K39" s="28">
        <f t="shared" si="4"/>
        <v>5953</v>
      </c>
    </row>
    <row r="40" spans="1:11" x14ac:dyDescent="0.35">
      <c r="A40" s="69">
        <f t="shared" si="2"/>
        <v>45748</v>
      </c>
      <c r="B40" t="s">
        <v>881</v>
      </c>
      <c r="C40" t="s">
        <v>259</v>
      </c>
      <c r="D40" t="s">
        <v>882</v>
      </c>
      <c r="E40" t="s">
        <v>331</v>
      </c>
      <c r="F40" t="s">
        <v>332</v>
      </c>
      <c r="G40" t="s">
        <v>97</v>
      </c>
      <c r="H40">
        <v>3024</v>
      </c>
      <c r="I40" s="68" t="str">
        <f>VLOOKUP(E40,Refs!$P$2:$R$29,3,FALSE)</f>
        <v>Y58</v>
      </c>
      <c r="J40" s="68" t="str">
        <f>VLOOKUP(E40,Refs!$P$2:$S$29,4,FALSE)</f>
        <v>South West</v>
      </c>
      <c r="K40" s="28">
        <f t="shared" si="4"/>
        <v>3024</v>
      </c>
    </row>
    <row r="41" spans="1:11" x14ac:dyDescent="0.35">
      <c r="A41" s="69">
        <f t="shared" si="2"/>
        <v>45748</v>
      </c>
      <c r="B41" t="s">
        <v>881</v>
      </c>
      <c r="C41" t="s">
        <v>259</v>
      </c>
      <c r="D41" t="s">
        <v>882</v>
      </c>
      <c r="E41" t="s">
        <v>331</v>
      </c>
      <c r="F41" t="s">
        <v>332</v>
      </c>
      <c r="G41" t="s">
        <v>98</v>
      </c>
      <c r="H41">
        <v>3153</v>
      </c>
      <c r="I41" s="68" t="str">
        <f>VLOOKUP(E41,Refs!$P$2:$R$29,3,FALSE)</f>
        <v>Y58</v>
      </c>
      <c r="J41" s="68" t="str">
        <f>VLOOKUP(E41,Refs!$P$2:$S$29,4,FALSE)</f>
        <v>South West</v>
      </c>
      <c r="K41" s="28">
        <f t="shared" si="4"/>
        <v>3153</v>
      </c>
    </row>
    <row r="42" spans="1:11" x14ac:dyDescent="0.35">
      <c r="A42" s="69">
        <f t="shared" si="2"/>
        <v>45748</v>
      </c>
      <c r="B42" t="s">
        <v>881</v>
      </c>
      <c r="C42" t="s">
        <v>259</v>
      </c>
      <c r="D42" t="s">
        <v>882</v>
      </c>
      <c r="E42" t="s">
        <v>331</v>
      </c>
      <c r="F42" t="s">
        <v>332</v>
      </c>
      <c r="G42" t="s">
        <v>99</v>
      </c>
      <c r="H42">
        <v>2973</v>
      </c>
      <c r="I42" s="68" t="str">
        <f>VLOOKUP(E42,Refs!$P$2:$R$29,3,FALSE)</f>
        <v>Y58</v>
      </c>
      <c r="J42" s="68" t="str">
        <f>VLOOKUP(E42,Refs!$P$2:$S$29,4,FALSE)</f>
        <v>South West</v>
      </c>
      <c r="K42" s="28">
        <f t="shared" si="4"/>
        <v>2973</v>
      </c>
    </row>
    <row r="43" spans="1:11" x14ac:dyDescent="0.35">
      <c r="A43" s="69">
        <f t="shared" si="2"/>
        <v>45748</v>
      </c>
      <c r="B43" t="s">
        <v>881</v>
      </c>
      <c r="C43" t="s">
        <v>259</v>
      </c>
      <c r="D43" t="s">
        <v>882</v>
      </c>
      <c r="E43" t="s">
        <v>331</v>
      </c>
      <c r="F43" t="s">
        <v>332</v>
      </c>
      <c r="G43" t="s">
        <v>100</v>
      </c>
      <c r="H43">
        <v>2284</v>
      </c>
      <c r="I43" s="68" t="str">
        <f>VLOOKUP(E43,Refs!$P$2:$R$29,3,FALSE)</f>
        <v>Y58</v>
      </c>
      <c r="J43" s="68" t="str">
        <f>VLOOKUP(E43,Refs!$P$2:$S$29,4,FALSE)</f>
        <v>South West</v>
      </c>
      <c r="K43" s="28">
        <f t="shared" si="4"/>
        <v>2284</v>
      </c>
    </row>
    <row r="44" spans="1:11" x14ac:dyDescent="0.35">
      <c r="A44" s="69">
        <f t="shared" si="2"/>
        <v>45748</v>
      </c>
      <c r="B44" t="s">
        <v>881</v>
      </c>
      <c r="C44" t="s">
        <v>259</v>
      </c>
      <c r="D44" t="s">
        <v>882</v>
      </c>
      <c r="E44" t="s">
        <v>331</v>
      </c>
      <c r="F44" t="s">
        <v>332</v>
      </c>
      <c r="G44" t="s">
        <v>101</v>
      </c>
      <c r="H44">
        <v>469</v>
      </c>
      <c r="I44" s="68" t="str">
        <f>VLOOKUP(E44,Refs!$P$2:$R$29,3,FALSE)</f>
        <v>Y58</v>
      </c>
      <c r="J44" s="68" t="str">
        <f>VLOOKUP(E44,Refs!$P$2:$S$29,4,FALSE)</f>
        <v>South West</v>
      </c>
      <c r="K44" s="28">
        <f t="shared" si="4"/>
        <v>469</v>
      </c>
    </row>
    <row r="45" spans="1:11" x14ac:dyDescent="0.35">
      <c r="A45" s="69">
        <f t="shared" si="2"/>
        <v>45748</v>
      </c>
      <c r="B45" t="s">
        <v>881</v>
      </c>
      <c r="C45" t="s">
        <v>259</v>
      </c>
      <c r="D45" t="s">
        <v>882</v>
      </c>
      <c r="E45" t="s">
        <v>331</v>
      </c>
      <c r="F45" t="s">
        <v>332</v>
      </c>
      <c r="G45" t="s">
        <v>102</v>
      </c>
      <c r="H45">
        <v>229</v>
      </c>
      <c r="I45" s="68" t="str">
        <f>VLOOKUP(E45,Refs!$P$2:$R$29,3,FALSE)</f>
        <v>Y58</v>
      </c>
      <c r="J45" s="68" t="str">
        <f>VLOOKUP(E45,Refs!$P$2:$S$29,4,FALSE)</f>
        <v>South West</v>
      </c>
      <c r="K45" s="28">
        <f t="shared" si="4"/>
        <v>229</v>
      </c>
    </row>
    <row r="46" spans="1:11" x14ac:dyDescent="0.35">
      <c r="A46" s="69">
        <f t="shared" si="2"/>
        <v>45748</v>
      </c>
      <c r="B46" t="s">
        <v>881</v>
      </c>
      <c r="C46" t="s">
        <v>259</v>
      </c>
      <c r="D46" t="s">
        <v>882</v>
      </c>
      <c r="E46" t="s">
        <v>331</v>
      </c>
      <c r="F46" t="s">
        <v>332</v>
      </c>
      <c r="G46" t="s">
        <v>103</v>
      </c>
      <c r="H46">
        <v>2223</v>
      </c>
      <c r="I46" s="68" t="str">
        <f>VLOOKUP(E46,Refs!$P$2:$R$29,3,FALSE)</f>
        <v>Y58</v>
      </c>
      <c r="J46" s="68" t="str">
        <f>VLOOKUP(E46,Refs!$P$2:$S$29,4,FALSE)</f>
        <v>South West</v>
      </c>
      <c r="K46" s="28">
        <f t="shared" si="4"/>
        <v>2223</v>
      </c>
    </row>
    <row r="47" spans="1:11" x14ac:dyDescent="0.35">
      <c r="A47" s="69">
        <f t="shared" si="2"/>
        <v>45748</v>
      </c>
      <c r="B47" t="s">
        <v>881</v>
      </c>
      <c r="C47" t="s">
        <v>259</v>
      </c>
      <c r="D47" t="s">
        <v>882</v>
      </c>
      <c r="E47" t="s">
        <v>331</v>
      </c>
      <c r="F47" t="s">
        <v>332</v>
      </c>
      <c r="G47" t="s">
        <v>104</v>
      </c>
      <c r="H47">
        <v>2777332</v>
      </c>
      <c r="I47" s="68" t="str">
        <f>VLOOKUP(E47,Refs!$P$2:$R$29,3,FALSE)</f>
        <v>Y58</v>
      </c>
      <c r="J47" s="68" t="str">
        <f>VLOOKUP(E47,Refs!$P$2:$S$29,4,FALSE)</f>
        <v>South West</v>
      </c>
      <c r="K47" s="28">
        <f t="shared" si="4"/>
        <v>2777332</v>
      </c>
    </row>
    <row r="48" spans="1:11" x14ac:dyDescent="0.35">
      <c r="A48" s="69">
        <f t="shared" si="2"/>
        <v>45748</v>
      </c>
      <c r="B48" t="s">
        <v>881</v>
      </c>
      <c r="C48" t="s">
        <v>259</v>
      </c>
      <c r="D48" t="s">
        <v>882</v>
      </c>
      <c r="E48" t="s">
        <v>331</v>
      </c>
      <c r="F48" t="s">
        <v>332</v>
      </c>
      <c r="G48" t="s">
        <v>105</v>
      </c>
      <c r="H48">
        <v>3960</v>
      </c>
      <c r="I48" s="68" t="str">
        <f>VLOOKUP(E48,Refs!$P$2:$R$29,3,FALSE)</f>
        <v>Y58</v>
      </c>
      <c r="J48" s="68" t="str">
        <f>VLOOKUP(E48,Refs!$P$2:$S$29,4,FALSE)</f>
        <v>South West</v>
      </c>
      <c r="K48" s="28">
        <f t="shared" si="4"/>
        <v>3960</v>
      </c>
    </row>
    <row r="49" spans="1:11" x14ac:dyDescent="0.35">
      <c r="A49" s="69">
        <f t="shared" si="2"/>
        <v>45748</v>
      </c>
      <c r="B49" t="s">
        <v>881</v>
      </c>
      <c r="C49" t="s">
        <v>259</v>
      </c>
      <c r="D49" t="s">
        <v>882</v>
      </c>
      <c r="E49" t="s">
        <v>331</v>
      </c>
      <c r="F49" t="s">
        <v>332</v>
      </c>
      <c r="G49" t="s">
        <v>106</v>
      </c>
      <c r="H49">
        <v>3543</v>
      </c>
      <c r="I49" s="68" t="str">
        <f>VLOOKUP(E49,Refs!$P$2:$R$29,3,FALSE)</f>
        <v>Y58</v>
      </c>
      <c r="J49" s="68" t="str">
        <f>VLOOKUP(E49,Refs!$P$2:$S$29,4,FALSE)</f>
        <v>South West</v>
      </c>
      <c r="K49" s="28">
        <f t="shared" si="4"/>
        <v>3543</v>
      </c>
    </row>
    <row r="50" spans="1:11" x14ac:dyDescent="0.35">
      <c r="A50" s="69">
        <f t="shared" si="2"/>
        <v>45748</v>
      </c>
      <c r="B50" t="s">
        <v>881</v>
      </c>
      <c r="C50" t="s">
        <v>259</v>
      </c>
      <c r="D50" t="s">
        <v>882</v>
      </c>
      <c r="E50" t="s">
        <v>331</v>
      </c>
      <c r="F50" t="s">
        <v>332</v>
      </c>
      <c r="G50" t="s">
        <v>107</v>
      </c>
      <c r="H50">
        <v>178</v>
      </c>
      <c r="I50" s="68" t="str">
        <f>VLOOKUP(E50,Refs!$P$2:$R$29,3,FALSE)</f>
        <v>Y58</v>
      </c>
      <c r="J50" s="68" t="str">
        <f>VLOOKUP(E50,Refs!$P$2:$S$29,4,FALSE)</f>
        <v>South West</v>
      </c>
      <c r="K50" s="28">
        <f t="shared" si="4"/>
        <v>178</v>
      </c>
    </row>
    <row r="51" spans="1:11" x14ac:dyDescent="0.35">
      <c r="A51" s="69">
        <f t="shared" si="2"/>
        <v>45748</v>
      </c>
      <c r="B51" t="s">
        <v>881</v>
      </c>
      <c r="C51" t="s">
        <v>259</v>
      </c>
      <c r="D51" t="s">
        <v>882</v>
      </c>
      <c r="E51" t="s">
        <v>331</v>
      </c>
      <c r="F51" t="s">
        <v>332</v>
      </c>
      <c r="G51" t="s">
        <v>108</v>
      </c>
      <c r="H51">
        <v>1090</v>
      </c>
      <c r="I51" s="68" t="str">
        <f>VLOOKUP(E51,Refs!$P$2:$R$29,3,FALSE)</f>
        <v>Y58</v>
      </c>
      <c r="J51" s="68" t="str">
        <f>VLOOKUP(E51,Refs!$P$2:$S$29,4,FALSE)</f>
        <v>South West</v>
      </c>
      <c r="K51" s="28">
        <f t="shared" si="4"/>
        <v>1090</v>
      </c>
    </row>
    <row r="52" spans="1:11" x14ac:dyDescent="0.35">
      <c r="A52" s="69">
        <f t="shared" si="2"/>
        <v>45748</v>
      </c>
      <c r="B52" t="s">
        <v>881</v>
      </c>
      <c r="C52" t="s">
        <v>259</v>
      </c>
      <c r="D52" t="s">
        <v>882</v>
      </c>
      <c r="E52" t="s">
        <v>331</v>
      </c>
      <c r="F52" t="s">
        <v>332</v>
      </c>
      <c r="G52" t="s">
        <v>109</v>
      </c>
      <c r="H52">
        <v>458745</v>
      </c>
      <c r="I52" s="68" t="str">
        <f>VLOOKUP(E52,Refs!$P$2:$R$29,3,FALSE)</f>
        <v>Y58</v>
      </c>
      <c r="J52" s="68" t="str">
        <f>VLOOKUP(E52,Refs!$P$2:$S$29,4,FALSE)</f>
        <v>South West</v>
      </c>
      <c r="K52" s="28">
        <f t="shared" si="4"/>
        <v>458745</v>
      </c>
    </row>
    <row r="53" spans="1:11" x14ac:dyDescent="0.35">
      <c r="A53" s="69">
        <f t="shared" si="2"/>
        <v>45748</v>
      </c>
      <c r="B53" t="s">
        <v>881</v>
      </c>
      <c r="C53" t="s">
        <v>259</v>
      </c>
      <c r="D53" t="s">
        <v>882</v>
      </c>
      <c r="E53" t="s">
        <v>331</v>
      </c>
      <c r="F53" t="s">
        <v>332</v>
      </c>
      <c r="G53" t="s">
        <v>110</v>
      </c>
      <c r="H53">
        <v>2408</v>
      </c>
      <c r="I53" s="68" t="str">
        <f>VLOOKUP(E53,Refs!$P$2:$R$29,3,FALSE)</f>
        <v>Y58</v>
      </c>
      <c r="J53" s="68" t="str">
        <f>VLOOKUP(E53,Refs!$P$2:$S$29,4,FALSE)</f>
        <v>South West</v>
      </c>
      <c r="K53" s="28">
        <f t="shared" si="4"/>
        <v>2408</v>
      </c>
    </row>
    <row r="54" spans="1:11" x14ac:dyDescent="0.35">
      <c r="A54" s="69">
        <f t="shared" si="2"/>
        <v>45748</v>
      </c>
      <c r="B54" t="s">
        <v>881</v>
      </c>
      <c r="C54" t="s">
        <v>259</v>
      </c>
      <c r="D54" t="s">
        <v>882</v>
      </c>
      <c r="E54" t="s">
        <v>331</v>
      </c>
      <c r="F54" t="s">
        <v>332</v>
      </c>
      <c r="G54" t="s">
        <v>808</v>
      </c>
      <c r="H54">
        <v>166</v>
      </c>
      <c r="I54" s="68" t="str">
        <f>VLOOKUP(E54,Refs!$P$2:$R$29,3,FALSE)</f>
        <v>Y58</v>
      </c>
      <c r="J54" s="68" t="str">
        <f>VLOOKUP(E54,Refs!$P$2:$S$29,4,FALSE)</f>
        <v>South West</v>
      </c>
      <c r="K54" s="28">
        <f t="shared" si="4"/>
        <v>166</v>
      </c>
    </row>
    <row r="55" spans="1:11" x14ac:dyDescent="0.35">
      <c r="A55" s="69">
        <f t="shared" si="2"/>
        <v>45748</v>
      </c>
      <c r="B55" t="s">
        <v>881</v>
      </c>
      <c r="C55" t="s">
        <v>259</v>
      </c>
      <c r="D55" t="s">
        <v>882</v>
      </c>
      <c r="E55" t="s">
        <v>331</v>
      </c>
      <c r="F55" t="s">
        <v>332</v>
      </c>
      <c r="G55" t="s">
        <v>809</v>
      </c>
      <c r="H55">
        <v>1441</v>
      </c>
      <c r="I55" s="68" t="str">
        <f>VLOOKUP(E55,Refs!$P$2:$R$29,3,FALSE)</f>
        <v>Y58</v>
      </c>
      <c r="J55" s="68" t="str">
        <f>VLOOKUP(E55,Refs!$P$2:$S$29,4,FALSE)</f>
        <v>South West</v>
      </c>
      <c r="K55" s="28">
        <f t="shared" si="4"/>
        <v>1441</v>
      </c>
    </row>
    <row r="56" spans="1:11" x14ac:dyDescent="0.35">
      <c r="A56" s="69">
        <f t="shared" si="2"/>
        <v>45748</v>
      </c>
      <c r="B56" t="s">
        <v>881</v>
      </c>
      <c r="C56" t="s">
        <v>259</v>
      </c>
      <c r="D56" t="s">
        <v>882</v>
      </c>
      <c r="E56" t="s">
        <v>331</v>
      </c>
      <c r="F56" t="s">
        <v>332</v>
      </c>
      <c r="G56" t="s">
        <v>111</v>
      </c>
      <c r="H56">
        <v>17312</v>
      </c>
      <c r="I56" s="68" t="str">
        <f>VLOOKUP(E56,Refs!$P$2:$R$29,3,FALSE)</f>
        <v>Y58</v>
      </c>
      <c r="J56" s="68" t="str">
        <f>VLOOKUP(E56,Refs!$P$2:$S$29,4,FALSE)</f>
        <v>South West</v>
      </c>
      <c r="K56" s="28">
        <f t="shared" si="4"/>
        <v>17312</v>
      </c>
    </row>
    <row r="57" spans="1:11" x14ac:dyDescent="0.35">
      <c r="A57" s="69">
        <f t="shared" si="2"/>
        <v>45748</v>
      </c>
      <c r="B57" t="s">
        <v>881</v>
      </c>
      <c r="C57" t="s">
        <v>259</v>
      </c>
      <c r="D57" t="s">
        <v>882</v>
      </c>
      <c r="E57" t="s">
        <v>331</v>
      </c>
      <c r="F57" t="s">
        <v>332</v>
      </c>
      <c r="G57" t="s">
        <v>112</v>
      </c>
      <c r="H57">
        <v>0</v>
      </c>
      <c r="I57" s="68" t="str">
        <f>VLOOKUP(E57,Refs!$P$2:$R$29,3,FALSE)</f>
        <v>Y58</v>
      </c>
      <c r="J57" s="68" t="str">
        <f>VLOOKUP(E57,Refs!$P$2:$S$29,4,FALSE)</f>
        <v>South West</v>
      </c>
      <c r="K57" s="28" t="str">
        <f t="shared" si="4"/>
        <v/>
      </c>
    </row>
    <row r="58" spans="1:11" x14ac:dyDescent="0.35">
      <c r="A58" s="69">
        <f t="shared" si="2"/>
        <v>45748</v>
      </c>
      <c r="B58" t="s">
        <v>881</v>
      </c>
      <c r="C58" t="s">
        <v>259</v>
      </c>
      <c r="D58" t="s">
        <v>882</v>
      </c>
      <c r="E58" t="s">
        <v>331</v>
      </c>
      <c r="F58" t="s">
        <v>332</v>
      </c>
      <c r="G58" t="s">
        <v>113</v>
      </c>
      <c r="H58">
        <v>14494</v>
      </c>
      <c r="I58" s="68" t="str">
        <f>VLOOKUP(E58,Refs!$P$2:$R$29,3,FALSE)</f>
        <v>Y58</v>
      </c>
      <c r="J58" s="68" t="str">
        <f>VLOOKUP(E58,Refs!$P$2:$S$29,4,FALSE)</f>
        <v>South West</v>
      </c>
      <c r="K58" s="28">
        <f t="shared" si="4"/>
        <v>14494</v>
      </c>
    </row>
    <row r="59" spans="1:11" x14ac:dyDescent="0.35">
      <c r="A59" s="69">
        <f t="shared" si="2"/>
        <v>45748</v>
      </c>
      <c r="B59" t="s">
        <v>881</v>
      </c>
      <c r="C59" t="s">
        <v>259</v>
      </c>
      <c r="D59" t="s">
        <v>882</v>
      </c>
      <c r="E59" t="s">
        <v>331</v>
      </c>
      <c r="F59" t="s">
        <v>332</v>
      </c>
      <c r="G59" t="s">
        <v>114</v>
      </c>
      <c r="H59">
        <v>1748</v>
      </c>
      <c r="I59" s="68" t="str">
        <f>VLOOKUP(E59,Refs!$P$2:$R$29,3,FALSE)</f>
        <v>Y58</v>
      </c>
      <c r="J59" s="68" t="str">
        <f>VLOOKUP(E59,Refs!$P$2:$S$29,4,FALSE)</f>
        <v>South West</v>
      </c>
      <c r="K59" s="28">
        <f t="shared" si="4"/>
        <v>1748</v>
      </c>
    </row>
    <row r="60" spans="1:11" x14ac:dyDescent="0.35">
      <c r="A60" s="69">
        <f t="shared" si="2"/>
        <v>45748</v>
      </c>
      <c r="B60" t="s">
        <v>881</v>
      </c>
      <c r="C60" t="s">
        <v>259</v>
      </c>
      <c r="D60" t="s">
        <v>882</v>
      </c>
      <c r="E60" t="s">
        <v>331</v>
      </c>
      <c r="F60" t="s">
        <v>332</v>
      </c>
      <c r="G60" t="s">
        <v>115</v>
      </c>
      <c r="H60">
        <v>3325</v>
      </c>
      <c r="I60" s="68" t="str">
        <f>VLOOKUP(E60,Refs!$P$2:$R$29,3,FALSE)</f>
        <v>Y58</v>
      </c>
      <c r="J60" s="68" t="str">
        <f>VLOOKUP(E60,Refs!$P$2:$S$29,4,FALSE)</f>
        <v>South West</v>
      </c>
      <c r="K60" s="28">
        <f t="shared" si="4"/>
        <v>3325</v>
      </c>
    </row>
    <row r="61" spans="1:11" x14ac:dyDescent="0.35">
      <c r="A61" s="69">
        <f t="shared" si="2"/>
        <v>45748</v>
      </c>
      <c r="B61" t="s">
        <v>881</v>
      </c>
      <c r="C61" t="s">
        <v>259</v>
      </c>
      <c r="D61" t="s">
        <v>882</v>
      </c>
      <c r="E61" t="s">
        <v>331</v>
      </c>
      <c r="F61" t="s">
        <v>332</v>
      </c>
      <c r="G61" t="s">
        <v>116</v>
      </c>
      <c r="H61">
        <v>1714</v>
      </c>
      <c r="I61" s="68" t="str">
        <f>VLOOKUP(E61,Refs!$P$2:$R$29,3,FALSE)</f>
        <v>Y58</v>
      </c>
      <c r="J61" s="68" t="str">
        <f>VLOOKUP(E61,Refs!$P$2:$S$29,4,FALSE)</f>
        <v>South West</v>
      </c>
      <c r="K61" s="28">
        <f t="shared" si="4"/>
        <v>1714</v>
      </c>
    </row>
    <row r="62" spans="1:11" x14ac:dyDescent="0.35">
      <c r="A62" s="69">
        <f t="shared" si="2"/>
        <v>45748</v>
      </c>
      <c r="B62" t="s">
        <v>881</v>
      </c>
      <c r="C62" t="s">
        <v>259</v>
      </c>
      <c r="D62" t="s">
        <v>882</v>
      </c>
      <c r="E62" t="s">
        <v>331</v>
      </c>
      <c r="F62" t="s">
        <v>332</v>
      </c>
      <c r="G62" t="s">
        <v>117</v>
      </c>
      <c r="H62">
        <v>7024</v>
      </c>
      <c r="I62" s="68" t="str">
        <f>VLOOKUP(E62,Refs!$P$2:$R$29,3,FALSE)</f>
        <v>Y58</v>
      </c>
      <c r="J62" s="68" t="str">
        <f>VLOOKUP(E62,Refs!$P$2:$S$29,4,FALSE)</f>
        <v>South West</v>
      </c>
      <c r="K62" s="28">
        <f t="shared" si="4"/>
        <v>7024</v>
      </c>
    </row>
    <row r="63" spans="1:11" x14ac:dyDescent="0.35">
      <c r="A63" s="69">
        <f t="shared" si="2"/>
        <v>45748</v>
      </c>
      <c r="B63" t="s">
        <v>881</v>
      </c>
      <c r="C63" t="s">
        <v>259</v>
      </c>
      <c r="D63" t="s">
        <v>882</v>
      </c>
      <c r="E63" t="s">
        <v>331</v>
      </c>
      <c r="F63" t="s">
        <v>332</v>
      </c>
      <c r="G63" t="s">
        <v>118</v>
      </c>
      <c r="H63">
        <v>16</v>
      </c>
      <c r="I63" s="68" t="str">
        <f>VLOOKUP(E63,Refs!$P$2:$R$29,3,FALSE)</f>
        <v>Y58</v>
      </c>
      <c r="J63" s="68" t="str">
        <f>VLOOKUP(E63,Refs!$P$2:$S$29,4,FALSE)</f>
        <v>South West</v>
      </c>
      <c r="K63" s="28">
        <f t="shared" si="4"/>
        <v>16</v>
      </c>
    </row>
    <row r="64" spans="1:11" x14ac:dyDescent="0.35">
      <c r="A64" s="69">
        <f t="shared" si="2"/>
        <v>45748</v>
      </c>
      <c r="B64" t="s">
        <v>881</v>
      </c>
      <c r="C64" t="s">
        <v>259</v>
      </c>
      <c r="D64" t="s">
        <v>882</v>
      </c>
      <c r="E64" t="s">
        <v>331</v>
      </c>
      <c r="F64" t="s">
        <v>332</v>
      </c>
      <c r="G64" t="s">
        <v>119</v>
      </c>
      <c r="H64">
        <v>503</v>
      </c>
      <c r="I64" s="68" t="str">
        <f>VLOOKUP(E64,Refs!$P$2:$R$29,3,FALSE)</f>
        <v>Y58</v>
      </c>
      <c r="J64" s="68" t="str">
        <f>VLOOKUP(E64,Refs!$P$2:$S$29,4,FALSE)</f>
        <v>South West</v>
      </c>
      <c r="K64" s="28">
        <f t="shared" si="4"/>
        <v>503</v>
      </c>
    </row>
    <row r="65" spans="1:11" x14ac:dyDescent="0.35">
      <c r="A65" s="69">
        <f t="shared" si="2"/>
        <v>45748</v>
      </c>
      <c r="B65" t="s">
        <v>881</v>
      </c>
      <c r="C65" t="s">
        <v>259</v>
      </c>
      <c r="D65" t="s">
        <v>882</v>
      </c>
      <c r="E65" t="s">
        <v>331</v>
      </c>
      <c r="F65" t="s">
        <v>332</v>
      </c>
      <c r="G65" t="s">
        <v>120</v>
      </c>
      <c r="H65">
        <v>1</v>
      </c>
      <c r="I65" s="68" t="str">
        <f>VLOOKUP(E65,Refs!$P$2:$R$29,3,FALSE)</f>
        <v>Y58</v>
      </c>
      <c r="J65" s="68" t="str">
        <f>VLOOKUP(E65,Refs!$P$2:$S$29,4,FALSE)</f>
        <v>South West</v>
      </c>
      <c r="K65" s="28">
        <f t="shared" si="4"/>
        <v>1</v>
      </c>
    </row>
    <row r="66" spans="1:11" x14ac:dyDescent="0.35">
      <c r="A66" s="69">
        <f t="shared" si="2"/>
        <v>45748</v>
      </c>
      <c r="B66" t="s">
        <v>881</v>
      </c>
      <c r="C66" t="s">
        <v>259</v>
      </c>
      <c r="D66" t="s">
        <v>882</v>
      </c>
      <c r="E66" t="s">
        <v>331</v>
      </c>
      <c r="F66" t="s">
        <v>332</v>
      </c>
      <c r="G66" t="s">
        <v>121</v>
      </c>
      <c r="H66">
        <v>1785</v>
      </c>
      <c r="I66" s="68" t="str">
        <f>VLOOKUP(E66,Refs!$P$2:$R$29,3,FALSE)</f>
        <v>Y58</v>
      </c>
      <c r="J66" s="68" t="str">
        <f>VLOOKUP(E66,Refs!$P$2:$S$29,4,FALSE)</f>
        <v>South West</v>
      </c>
      <c r="K66" s="28">
        <f t="shared" si="4"/>
        <v>1785</v>
      </c>
    </row>
    <row r="67" spans="1:11" x14ac:dyDescent="0.35">
      <c r="A67" s="69">
        <f t="shared" ref="A67:A130" si="5">DATEVALUE(RIGHT(B67,8))</f>
        <v>45748</v>
      </c>
      <c r="B67" t="s">
        <v>881</v>
      </c>
      <c r="C67" t="s">
        <v>259</v>
      </c>
      <c r="D67" t="s">
        <v>882</v>
      </c>
      <c r="E67" t="s">
        <v>331</v>
      </c>
      <c r="F67" t="s">
        <v>332</v>
      </c>
      <c r="G67" t="s">
        <v>122</v>
      </c>
      <c r="H67">
        <v>1</v>
      </c>
      <c r="I67" s="68" t="str">
        <f>VLOOKUP(E67,Refs!$P$2:$R$29,3,FALSE)</f>
        <v>Y58</v>
      </c>
      <c r="J67" s="68" t="str">
        <f>VLOOKUP(E67,Refs!$P$2:$S$29,4,FALSE)</f>
        <v>South West</v>
      </c>
      <c r="K67" s="28">
        <f t="shared" si="4"/>
        <v>1</v>
      </c>
    </row>
    <row r="68" spans="1:11" x14ac:dyDescent="0.35">
      <c r="A68" s="69">
        <f t="shared" si="5"/>
        <v>45748</v>
      </c>
      <c r="B68" t="s">
        <v>881</v>
      </c>
      <c r="C68" t="s">
        <v>259</v>
      </c>
      <c r="D68" t="s">
        <v>882</v>
      </c>
      <c r="E68" t="s">
        <v>331</v>
      </c>
      <c r="F68" t="s">
        <v>332</v>
      </c>
      <c r="G68" t="s">
        <v>123</v>
      </c>
      <c r="H68">
        <v>0</v>
      </c>
      <c r="I68" s="68" t="str">
        <f>VLOOKUP(E68,Refs!$P$2:$R$29,3,FALSE)</f>
        <v>Y58</v>
      </c>
      <c r="J68" s="68" t="str">
        <f>VLOOKUP(E68,Refs!$P$2:$S$29,4,FALSE)</f>
        <v>South West</v>
      </c>
      <c r="K68" s="28" t="str">
        <f t="shared" si="4"/>
        <v/>
      </c>
    </row>
    <row r="69" spans="1:11" x14ac:dyDescent="0.35">
      <c r="A69" s="69">
        <f t="shared" si="5"/>
        <v>45748</v>
      </c>
      <c r="B69" t="s">
        <v>881</v>
      </c>
      <c r="C69" t="s">
        <v>259</v>
      </c>
      <c r="D69" t="s">
        <v>882</v>
      </c>
      <c r="E69" t="s">
        <v>331</v>
      </c>
      <c r="F69" t="s">
        <v>332</v>
      </c>
      <c r="G69" t="s">
        <v>124</v>
      </c>
      <c r="H69">
        <v>0</v>
      </c>
      <c r="I69" s="68" t="str">
        <f>VLOOKUP(E69,Refs!$P$2:$R$29,3,FALSE)</f>
        <v>Y58</v>
      </c>
      <c r="J69" s="68" t="str">
        <f>VLOOKUP(E69,Refs!$P$2:$S$29,4,FALSE)</f>
        <v>South West</v>
      </c>
      <c r="K69" s="28" t="str">
        <f t="shared" si="4"/>
        <v/>
      </c>
    </row>
    <row r="70" spans="1:11" x14ac:dyDescent="0.35">
      <c r="A70" s="69">
        <f t="shared" si="5"/>
        <v>45748</v>
      </c>
      <c r="B70" t="s">
        <v>881</v>
      </c>
      <c r="C70" t="s">
        <v>259</v>
      </c>
      <c r="D70" t="s">
        <v>882</v>
      </c>
      <c r="E70" t="s">
        <v>331</v>
      </c>
      <c r="F70" t="s">
        <v>332</v>
      </c>
      <c r="G70" t="s">
        <v>125</v>
      </c>
      <c r="H70">
        <v>0</v>
      </c>
      <c r="I70" s="68" t="str">
        <f>VLOOKUP(E70,Refs!$P$2:$R$29,3,FALSE)</f>
        <v>Y58</v>
      </c>
      <c r="J70" s="68" t="str">
        <f>VLOOKUP(E70,Refs!$P$2:$S$29,4,FALSE)</f>
        <v>South West</v>
      </c>
      <c r="K70" s="28" t="str">
        <f t="shared" si="4"/>
        <v/>
      </c>
    </row>
    <row r="71" spans="1:11" x14ac:dyDescent="0.35">
      <c r="A71" s="69">
        <f t="shared" si="5"/>
        <v>45748</v>
      </c>
      <c r="B71" t="s">
        <v>881</v>
      </c>
      <c r="C71" t="s">
        <v>259</v>
      </c>
      <c r="D71" t="s">
        <v>882</v>
      </c>
      <c r="E71" t="s">
        <v>331</v>
      </c>
      <c r="F71" t="s">
        <v>332</v>
      </c>
      <c r="G71" t="s">
        <v>126</v>
      </c>
      <c r="H71">
        <v>0</v>
      </c>
      <c r="I71" s="68" t="str">
        <f>VLOOKUP(E71,Refs!$P$2:$R$29,3,FALSE)</f>
        <v>Y58</v>
      </c>
      <c r="J71" s="68" t="str">
        <f>VLOOKUP(E71,Refs!$P$2:$S$29,4,FALSE)</f>
        <v>South West</v>
      </c>
      <c r="K71" s="28" t="str">
        <f t="shared" ref="K71:K134" si="6">IF(OR(H71="NULL",H71=0,H71=""),"",H71)</f>
        <v/>
      </c>
    </row>
    <row r="72" spans="1:11" x14ac:dyDescent="0.35">
      <c r="A72" s="69">
        <f t="shared" si="5"/>
        <v>45748</v>
      </c>
      <c r="B72" t="s">
        <v>881</v>
      </c>
      <c r="C72" t="s">
        <v>259</v>
      </c>
      <c r="D72" t="s">
        <v>882</v>
      </c>
      <c r="E72" t="s">
        <v>331</v>
      </c>
      <c r="F72" t="s">
        <v>332</v>
      </c>
      <c r="G72" t="s">
        <v>127</v>
      </c>
      <c r="H72">
        <v>16</v>
      </c>
      <c r="I72" s="68" t="str">
        <f>VLOOKUP(E72,Refs!$P$2:$R$29,3,FALSE)</f>
        <v>Y58</v>
      </c>
      <c r="J72" s="68" t="str">
        <f>VLOOKUP(E72,Refs!$P$2:$S$29,4,FALSE)</f>
        <v>South West</v>
      </c>
      <c r="K72" s="28">
        <f t="shared" si="6"/>
        <v>16</v>
      </c>
    </row>
    <row r="73" spans="1:11" x14ac:dyDescent="0.35">
      <c r="A73" s="69">
        <f t="shared" si="5"/>
        <v>45748</v>
      </c>
      <c r="B73" t="s">
        <v>881</v>
      </c>
      <c r="C73" t="s">
        <v>259</v>
      </c>
      <c r="D73" t="s">
        <v>882</v>
      </c>
      <c r="E73" t="s">
        <v>331</v>
      </c>
      <c r="F73" t="s">
        <v>332</v>
      </c>
      <c r="G73" t="s">
        <v>128</v>
      </c>
      <c r="H73">
        <v>56</v>
      </c>
      <c r="I73" s="68" t="str">
        <f>VLOOKUP(E73,Refs!$P$2:$R$29,3,FALSE)</f>
        <v>Y58</v>
      </c>
      <c r="J73" s="68" t="str">
        <f>VLOOKUP(E73,Refs!$P$2:$S$29,4,FALSE)</f>
        <v>South West</v>
      </c>
      <c r="K73" s="28">
        <f t="shared" si="6"/>
        <v>56</v>
      </c>
    </row>
    <row r="74" spans="1:11" x14ac:dyDescent="0.35">
      <c r="A74" s="69">
        <f t="shared" si="5"/>
        <v>45748</v>
      </c>
      <c r="B74" t="s">
        <v>881</v>
      </c>
      <c r="C74" t="s">
        <v>259</v>
      </c>
      <c r="D74" t="s">
        <v>882</v>
      </c>
      <c r="E74" t="s">
        <v>331</v>
      </c>
      <c r="F74" t="s">
        <v>332</v>
      </c>
      <c r="G74" t="s">
        <v>129</v>
      </c>
      <c r="H74">
        <v>240</v>
      </c>
      <c r="I74" s="68" t="str">
        <f>VLOOKUP(E74,Refs!$P$2:$R$29,3,FALSE)</f>
        <v>Y58</v>
      </c>
      <c r="J74" s="68" t="str">
        <f>VLOOKUP(E74,Refs!$P$2:$S$29,4,FALSE)</f>
        <v>South West</v>
      </c>
      <c r="K74" s="28">
        <f t="shared" si="6"/>
        <v>240</v>
      </c>
    </row>
    <row r="75" spans="1:11" x14ac:dyDescent="0.35">
      <c r="A75" s="69">
        <f t="shared" si="5"/>
        <v>45748</v>
      </c>
      <c r="B75" t="s">
        <v>881</v>
      </c>
      <c r="C75" t="s">
        <v>259</v>
      </c>
      <c r="D75" t="s">
        <v>882</v>
      </c>
      <c r="E75" t="s">
        <v>331</v>
      </c>
      <c r="F75" t="s">
        <v>332</v>
      </c>
      <c r="G75" t="s">
        <v>130</v>
      </c>
      <c r="H75">
        <v>232</v>
      </c>
      <c r="I75" s="68" t="str">
        <f>VLOOKUP(E75,Refs!$P$2:$R$29,3,FALSE)</f>
        <v>Y58</v>
      </c>
      <c r="J75" s="68" t="str">
        <f>VLOOKUP(E75,Refs!$P$2:$S$29,4,FALSE)</f>
        <v>South West</v>
      </c>
      <c r="K75" s="28">
        <f t="shared" si="6"/>
        <v>232</v>
      </c>
    </row>
    <row r="76" spans="1:11" x14ac:dyDescent="0.35">
      <c r="A76" s="69">
        <f t="shared" si="5"/>
        <v>45748</v>
      </c>
      <c r="B76" t="s">
        <v>881</v>
      </c>
      <c r="C76" t="s">
        <v>259</v>
      </c>
      <c r="D76" t="s">
        <v>882</v>
      </c>
      <c r="E76" t="s">
        <v>331</v>
      </c>
      <c r="F76" t="s">
        <v>332</v>
      </c>
      <c r="G76" t="s">
        <v>131</v>
      </c>
      <c r="H76">
        <v>1441</v>
      </c>
      <c r="I76" s="68" t="str">
        <f>VLOOKUP(E76,Refs!$P$2:$R$29,3,FALSE)</f>
        <v>Y58</v>
      </c>
      <c r="J76" s="68" t="str">
        <f>VLOOKUP(E76,Refs!$P$2:$S$29,4,FALSE)</f>
        <v>South West</v>
      </c>
      <c r="K76" s="28">
        <f t="shared" si="6"/>
        <v>1441</v>
      </c>
    </row>
    <row r="77" spans="1:11" x14ac:dyDescent="0.35">
      <c r="A77" s="69">
        <f t="shared" si="5"/>
        <v>45748</v>
      </c>
      <c r="B77" t="s">
        <v>881</v>
      </c>
      <c r="C77" t="s">
        <v>259</v>
      </c>
      <c r="D77" t="s">
        <v>882</v>
      </c>
      <c r="E77" t="s">
        <v>331</v>
      </c>
      <c r="F77" t="s">
        <v>332</v>
      </c>
      <c r="G77" t="s">
        <v>132</v>
      </c>
      <c r="H77">
        <v>1431</v>
      </c>
      <c r="I77" s="68" t="str">
        <f>VLOOKUP(E77,Refs!$P$2:$R$29,3,FALSE)</f>
        <v>Y58</v>
      </c>
      <c r="J77" s="68" t="str">
        <f>VLOOKUP(E77,Refs!$P$2:$S$29,4,FALSE)</f>
        <v>South West</v>
      </c>
      <c r="K77" s="28">
        <f t="shared" si="6"/>
        <v>1431</v>
      </c>
    </row>
    <row r="78" spans="1:11" x14ac:dyDescent="0.35">
      <c r="A78" s="69">
        <f t="shared" si="5"/>
        <v>45748</v>
      </c>
      <c r="B78" t="s">
        <v>881</v>
      </c>
      <c r="C78" t="s">
        <v>259</v>
      </c>
      <c r="D78" t="s">
        <v>882</v>
      </c>
      <c r="E78" t="s">
        <v>331</v>
      </c>
      <c r="F78" t="s">
        <v>332</v>
      </c>
      <c r="G78" t="s">
        <v>133</v>
      </c>
      <c r="H78">
        <v>210</v>
      </c>
      <c r="I78" s="68" t="str">
        <f>VLOOKUP(E78,Refs!$P$2:$R$29,3,FALSE)</f>
        <v>Y58</v>
      </c>
      <c r="J78" s="68" t="str">
        <f>VLOOKUP(E78,Refs!$P$2:$S$29,4,FALSE)</f>
        <v>South West</v>
      </c>
      <c r="K78" s="28">
        <f t="shared" si="6"/>
        <v>210</v>
      </c>
    </row>
    <row r="79" spans="1:11" x14ac:dyDescent="0.35">
      <c r="A79" s="69">
        <f t="shared" si="5"/>
        <v>45748</v>
      </c>
      <c r="B79" t="s">
        <v>881</v>
      </c>
      <c r="C79" t="s">
        <v>259</v>
      </c>
      <c r="D79" t="s">
        <v>882</v>
      </c>
      <c r="E79" t="s">
        <v>331</v>
      </c>
      <c r="F79" t="s">
        <v>332</v>
      </c>
      <c r="G79" t="s">
        <v>134</v>
      </c>
      <c r="H79">
        <v>210</v>
      </c>
      <c r="I79" s="68" t="str">
        <f>VLOOKUP(E79,Refs!$P$2:$R$29,3,FALSE)</f>
        <v>Y58</v>
      </c>
      <c r="J79" s="68" t="str">
        <f>VLOOKUP(E79,Refs!$P$2:$S$29,4,FALSE)</f>
        <v>South West</v>
      </c>
      <c r="K79" s="28">
        <f t="shared" si="6"/>
        <v>210</v>
      </c>
    </row>
    <row r="80" spans="1:11" x14ac:dyDescent="0.35">
      <c r="A80" s="69">
        <f t="shared" si="5"/>
        <v>45748</v>
      </c>
      <c r="B80" t="s">
        <v>881</v>
      </c>
      <c r="C80" t="s">
        <v>259</v>
      </c>
      <c r="D80" t="s">
        <v>882</v>
      </c>
      <c r="E80" t="s">
        <v>331</v>
      </c>
      <c r="F80" t="s">
        <v>332</v>
      </c>
      <c r="G80" t="s">
        <v>135</v>
      </c>
      <c r="H80">
        <v>153</v>
      </c>
      <c r="I80" s="68" t="str">
        <f>VLOOKUP(E80,Refs!$P$2:$R$29,3,FALSE)</f>
        <v>Y58</v>
      </c>
      <c r="J80" s="68" t="str">
        <f>VLOOKUP(E80,Refs!$P$2:$S$29,4,FALSE)</f>
        <v>South West</v>
      </c>
      <c r="K80" s="28">
        <f t="shared" si="6"/>
        <v>153</v>
      </c>
    </row>
    <row r="81" spans="1:11" x14ac:dyDescent="0.35">
      <c r="A81" s="69">
        <f t="shared" si="5"/>
        <v>45748</v>
      </c>
      <c r="B81" t="s">
        <v>881</v>
      </c>
      <c r="C81" t="s">
        <v>259</v>
      </c>
      <c r="D81" t="s">
        <v>882</v>
      </c>
      <c r="E81" t="s">
        <v>331</v>
      </c>
      <c r="F81" t="s">
        <v>332</v>
      </c>
      <c r="G81" t="s">
        <v>136</v>
      </c>
      <c r="H81">
        <v>149</v>
      </c>
      <c r="I81" s="68" t="str">
        <f>VLOOKUP(E81,Refs!$P$2:$R$29,3,FALSE)</f>
        <v>Y58</v>
      </c>
      <c r="J81" s="68" t="str">
        <f>VLOOKUP(E81,Refs!$P$2:$S$29,4,FALSE)</f>
        <v>South West</v>
      </c>
      <c r="K81" s="28">
        <f t="shared" si="6"/>
        <v>149</v>
      </c>
    </row>
    <row r="82" spans="1:11" x14ac:dyDescent="0.35">
      <c r="A82" s="69">
        <f t="shared" si="5"/>
        <v>45748</v>
      </c>
      <c r="B82" t="s">
        <v>881</v>
      </c>
      <c r="C82" t="s">
        <v>259</v>
      </c>
      <c r="D82" t="s">
        <v>882</v>
      </c>
      <c r="E82" t="s">
        <v>331</v>
      </c>
      <c r="F82" t="s">
        <v>332</v>
      </c>
      <c r="G82" t="s">
        <v>137</v>
      </c>
      <c r="H82">
        <v>1</v>
      </c>
      <c r="I82" s="68" t="str">
        <f>VLOOKUP(E82,Refs!$P$2:$R$29,3,FALSE)</f>
        <v>Y58</v>
      </c>
      <c r="J82" s="68" t="str">
        <f>VLOOKUP(E82,Refs!$P$2:$S$29,4,FALSE)</f>
        <v>South West</v>
      </c>
      <c r="K82" s="28">
        <f t="shared" si="6"/>
        <v>1</v>
      </c>
    </row>
    <row r="83" spans="1:11" x14ac:dyDescent="0.35">
      <c r="A83" s="69">
        <f t="shared" si="5"/>
        <v>45748</v>
      </c>
      <c r="B83" t="s">
        <v>881</v>
      </c>
      <c r="C83" t="s">
        <v>259</v>
      </c>
      <c r="D83" t="s">
        <v>882</v>
      </c>
      <c r="E83" t="s">
        <v>331</v>
      </c>
      <c r="F83" t="s">
        <v>332</v>
      </c>
      <c r="G83" t="s">
        <v>138</v>
      </c>
      <c r="H83">
        <v>1</v>
      </c>
      <c r="I83" s="68" t="str">
        <f>VLOOKUP(E83,Refs!$P$2:$R$29,3,FALSE)</f>
        <v>Y58</v>
      </c>
      <c r="J83" s="68" t="str">
        <f>VLOOKUP(E83,Refs!$P$2:$S$29,4,FALSE)</f>
        <v>South West</v>
      </c>
      <c r="K83" s="28">
        <f t="shared" si="6"/>
        <v>1</v>
      </c>
    </row>
    <row r="84" spans="1:11" x14ac:dyDescent="0.35">
      <c r="A84" s="69">
        <f t="shared" si="5"/>
        <v>45748</v>
      </c>
      <c r="B84" t="s">
        <v>881</v>
      </c>
      <c r="C84" t="s">
        <v>259</v>
      </c>
      <c r="D84" t="s">
        <v>882</v>
      </c>
      <c r="E84" t="s">
        <v>331</v>
      </c>
      <c r="F84" t="s">
        <v>332</v>
      </c>
      <c r="G84" t="s">
        <v>139</v>
      </c>
      <c r="H84">
        <v>16</v>
      </c>
      <c r="I84" s="68" t="str">
        <f>VLOOKUP(E84,Refs!$P$2:$R$29,3,FALSE)</f>
        <v>Y58</v>
      </c>
      <c r="J84" s="68" t="str">
        <f>VLOOKUP(E84,Refs!$P$2:$S$29,4,FALSE)</f>
        <v>South West</v>
      </c>
      <c r="K84" s="28">
        <f t="shared" si="6"/>
        <v>16</v>
      </c>
    </row>
    <row r="85" spans="1:11" x14ac:dyDescent="0.35">
      <c r="A85" s="69">
        <f t="shared" si="5"/>
        <v>45748</v>
      </c>
      <c r="B85" t="s">
        <v>881</v>
      </c>
      <c r="C85" t="s">
        <v>259</v>
      </c>
      <c r="D85" t="s">
        <v>882</v>
      </c>
      <c r="E85" t="s">
        <v>331</v>
      </c>
      <c r="F85" t="s">
        <v>332</v>
      </c>
      <c r="G85" t="s">
        <v>140</v>
      </c>
      <c r="H85">
        <v>16</v>
      </c>
      <c r="I85" s="68" t="str">
        <f>VLOOKUP(E85,Refs!$P$2:$R$29,3,FALSE)</f>
        <v>Y58</v>
      </c>
      <c r="J85" s="68" t="str">
        <f>VLOOKUP(E85,Refs!$P$2:$S$29,4,FALSE)</f>
        <v>South West</v>
      </c>
      <c r="K85" s="28">
        <f t="shared" si="6"/>
        <v>16</v>
      </c>
    </row>
    <row r="86" spans="1:11" x14ac:dyDescent="0.35">
      <c r="A86" s="69">
        <f t="shared" si="5"/>
        <v>45748</v>
      </c>
      <c r="B86" t="s">
        <v>881</v>
      </c>
      <c r="C86" t="s">
        <v>259</v>
      </c>
      <c r="D86" t="s">
        <v>882</v>
      </c>
      <c r="E86" t="s">
        <v>331</v>
      </c>
      <c r="F86" t="s">
        <v>332</v>
      </c>
      <c r="G86" t="s">
        <v>728</v>
      </c>
      <c r="H86">
        <v>1</v>
      </c>
      <c r="I86" s="68" t="str">
        <f>VLOOKUP(E86,Refs!$P$2:$R$29,3,FALSE)</f>
        <v>Y58</v>
      </c>
      <c r="J86" s="68" t="str">
        <f>VLOOKUP(E86,Refs!$P$2:$S$29,4,FALSE)</f>
        <v>South West</v>
      </c>
      <c r="K86" s="28">
        <f t="shared" si="6"/>
        <v>1</v>
      </c>
    </row>
    <row r="87" spans="1:11" x14ac:dyDescent="0.35">
      <c r="A87" s="69">
        <f t="shared" si="5"/>
        <v>45748</v>
      </c>
      <c r="B87" t="s">
        <v>881</v>
      </c>
      <c r="C87" t="s">
        <v>259</v>
      </c>
      <c r="D87" t="s">
        <v>882</v>
      </c>
      <c r="E87" t="s">
        <v>331</v>
      </c>
      <c r="F87" t="s">
        <v>332</v>
      </c>
      <c r="G87" t="s">
        <v>727</v>
      </c>
      <c r="H87">
        <v>0</v>
      </c>
      <c r="I87" s="68" t="str">
        <f>VLOOKUP(E87,Refs!$P$2:$R$29,3,FALSE)</f>
        <v>Y58</v>
      </c>
      <c r="J87" s="68" t="str">
        <f>VLOOKUP(E87,Refs!$P$2:$S$29,4,FALSE)</f>
        <v>South West</v>
      </c>
      <c r="K87" s="28" t="str">
        <f t="shared" si="6"/>
        <v/>
      </c>
    </row>
    <row r="88" spans="1:11" x14ac:dyDescent="0.35">
      <c r="A88" s="69">
        <f t="shared" si="5"/>
        <v>45748</v>
      </c>
      <c r="B88" t="s">
        <v>881</v>
      </c>
      <c r="C88" t="s">
        <v>259</v>
      </c>
      <c r="D88" t="s">
        <v>882</v>
      </c>
      <c r="E88" t="s">
        <v>331</v>
      </c>
      <c r="F88" t="s">
        <v>332</v>
      </c>
      <c r="G88" t="s">
        <v>730</v>
      </c>
      <c r="H88">
        <v>2</v>
      </c>
      <c r="I88" s="68" t="str">
        <f>VLOOKUP(E88,Refs!$P$2:$R$29,3,FALSE)</f>
        <v>Y58</v>
      </c>
      <c r="J88" s="68" t="str">
        <f>VLOOKUP(E88,Refs!$P$2:$S$29,4,FALSE)</f>
        <v>South West</v>
      </c>
      <c r="K88" s="28">
        <f t="shared" si="6"/>
        <v>2</v>
      </c>
    </row>
    <row r="89" spans="1:11" x14ac:dyDescent="0.35">
      <c r="A89" s="69">
        <f t="shared" si="5"/>
        <v>45748</v>
      </c>
      <c r="B89" t="s">
        <v>881</v>
      </c>
      <c r="C89" t="s">
        <v>259</v>
      </c>
      <c r="D89" t="s">
        <v>882</v>
      </c>
      <c r="E89" t="s">
        <v>331</v>
      </c>
      <c r="F89" t="s">
        <v>332</v>
      </c>
      <c r="G89" t="s">
        <v>729</v>
      </c>
      <c r="H89">
        <v>0</v>
      </c>
      <c r="I89" s="68" t="str">
        <f>VLOOKUP(E89,Refs!$P$2:$R$29,3,FALSE)</f>
        <v>Y58</v>
      </c>
      <c r="J89" s="68" t="str">
        <f>VLOOKUP(E89,Refs!$P$2:$S$29,4,FALSE)</f>
        <v>South West</v>
      </c>
      <c r="K89" s="28" t="str">
        <f t="shared" si="6"/>
        <v/>
      </c>
    </row>
    <row r="90" spans="1:11" x14ac:dyDescent="0.35">
      <c r="A90" s="69">
        <f t="shared" si="5"/>
        <v>45748</v>
      </c>
      <c r="B90" t="s">
        <v>881</v>
      </c>
      <c r="C90" t="s">
        <v>264</v>
      </c>
      <c r="D90" t="s">
        <v>885</v>
      </c>
      <c r="E90" t="s">
        <v>308</v>
      </c>
      <c r="F90" t="s">
        <v>309</v>
      </c>
      <c r="G90" t="s">
        <v>10</v>
      </c>
      <c r="H90">
        <v>7947</v>
      </c>
      <c r="I90" s="68" t="str">
        <f>VLOOKUP(E90,Refs!$P$2:$R$29,3,FALSE)</f>
        <v>Y61</v>
      </c>
      <c r="J90" s="68" t="str">
        <f>VLOOKUP(E90,Refs!$P$2:$S$29,4,FALSE)</f>
        <v>East of England</v>
      </c>
      <c r="K90" s="28">
        <f t="shared" si="6"/>
        <v>7947</v>
      </c>
    </row>
    <row r="91" spans="1:11" x14ac:dyDescent="0.35">
      <c r="A91" s="69">
        <f t="shared" si="5"/>
        <v>45748</v>
      </c>
      <c r="B91" t="s">
        <v>881</v>
      </c>
      <c r="C91" t="s">
        <v>264</v>
      </c>
      <c r="D91" t="s">
        <v>885</v>
      </c>
      <c r="E91" t="s">
        <v>308</v>
      </c>
      <c r="F91" t="s">
        <v>309</v>
      </c>
      <c r="G91" t="s">
        <v>69</v>
      </c>
      <c r="H91">
        <v>7947</v>
      </c>
      <c r="I91" s="68" t="str">
        <f>VLOOKUP(E91,Refs!$P$2:$R$29,3,FALSE)</f>
        <v>Y61</v>
      </c>
      <c r="J91" s="68" t="str">
        <f>VLOOKUP(E91,Refs!$P$2:$S$29,4,FALSE)</f>
        <v>East of England</v>
      </c>
      <c r="K91" s="28">
        <f t="shared" si="6"/>
        <v>7947</v>
      </c>
    </row>
    <row r="92" spans="1:11" x14ac:dyDescent="0.35">
      <c r="A92" s="69">
        <f t="shared" si="5"/>
        <v>45748</v>
      </c>
      <c r="B92" t="s">
        <v>881</v>
      </c>
      <c r="C92" t="s">
        <v>264</v>
      </c>
      <c r="D92" t="s">
        <v>885</v>
      </c>
      <c r="E92" t="s">
        <v>308</v>
      </c>
      <c r="F92" t="s">
        <v>309</v>
      </c>
      <c r="G92" t="s">
        <v>20</v>
      </c>
      <c r="H92">
        <v>7876</v>
      </c>
      <c r="I92" s="68" t="str">
        <f>VLOOKUP(E92,Refs!$P$2:$R$29,3,FALSE)</f>
        <v>Y61</v>
      </c>
      <c r="J92" s="68" t="str">
        <f>VLOOKUP(E92,Refs!$P$2:$S$29,4,FALSE)</f>
        <v>East of England</v>
      </c>
      <c r="K92" s="28">
        <f t="shared" si="6"/>
        <v>7876</v>
      </c>
    </row>
    <row r="93" spans="1:11" x14ac:dyDescent="0.35">
      <c r="A93" s="69">
        <f t="shared" si="5"/>
        <v>45748</v>
      </c>
      <c r="B93" t="s">
        <v>881</v>
      </c>
      <c r="C93" t="s">
        <v>264</v>
      </c>
      <c r="D93" t="s">
        <v>885</v>
      </c>
      <c r="E93" t="s">
        <v>308</v>
      </c>
      <c r="F93" t="s">
        <v>309</v>
      </c>
      <c r="G93" t="s">
        <v>23</v>
      </c>
      <c r="H93">
        <v>7471</v>
      </c>
      <c r="I93" s="68" t="str">
        <f>VLOOKUP(E93,Refs!$P$2:$R$29,3,FALSE)</f>
        <v>Y61</v>
      </c>
      <c r="J93" s="68" t="str">
        <f>VLOOKUP(E93,Refs!$P$2:$S$29,4,FALSE)</f>
        <v>East of England</v>
      </c>
      <c r="K93" s="28">
        <f t="shared" si="6"/>
        <v>7471</v>
      </c>
    </row>
    <row r="94" spans="1:11" x14ac:dyDescent="0.35">
      <c r="A94" s="69">
        <f t="shared" si="5"/>
        <v>45748</v>
      </c>
      <c r="B94" t="s">
        <v>881</v>
      </c>
      <c r="C94" t="s">
        <v>264</v>
      </c>
      <c r="D94" t="s">
        <v>885</v>
      </c>
      <c r="E94" t="s">
        <v>308</v>
      </c>
      <c r="F94" t="s">
        <v>309</v>
      </c>
      <c r="G94" t="s">
        <v>19</v>
      </c>
      <c r="H94">
        <v>71</v>
      </c>
      <c r="I94" s="68" t="str">
        <f>VLOOKUP(E94,Refs!$P$2:$R$29,3,FALSE)</f>
        <v>Y61</v>
      </c>
      <c r="J94" s="68" t="str">
        <f>VLOOKUP(E94,Refs!$P$2:$S$29,4,FALSE)</f>
        <v>East of England</v>
      </c>
      <c r="K94" s="28">
        <f t="shared" si="6"/>
        <v>71</v>
      </c>
    </row>
    <row r="95" spans="1:11" x14ac:dyDescent="0.35">
      <c r="A95" s="69">
        <f t="shared" si="5"/>
        <v>45748</v>
      </c>
      <c r="B95" t="s">
        <v>881</v>
      </c>
      <c r="C95" t="s">
        <v>264</v>
      </c>
      <c r="D95" t="s">
        <v>885</v>
      </c>
      <c r="E95" t="s">
        <v>308</v>
      </c>
      <c r="F95" t="s">
        <v>309</v>
      </c>
      <c r="G95" t="s">
        <v>21</v>
      </c>
      <c r="H95">
        <v>109827</v>
      </c>
      <c r="I95" s="68" t="str">
        <f>VLOOKUP(E95,Refs!$P$2:$R$29,3,FALSE)</f>
        <v>Y61</v>
      </c>
      <c r="J95" s="68" t="str">
        <f>VLOOKUP(E95,Refs!$P$2:$S$29,4,FALSE)</f>
        <v>East of England</v>
      </c>
      <c r="K95" s="28">
        <f t="shared" si="6"/>
        <v>109827</v>
      </c>
    </row>
    <row r="96" spans="1:11" x14ac:dyDescent="0.35">
      <c r="A96" s="69">
        <f t="shared" si="5"/>
        <v>45748</v>
      </c>
      <c r="B96" t="s">
        <v>881</v>
      </c>
      <c r="C96" t="s">
        <v>264</v>
      </c>
      <c r="D96" t="s">
        <v>885</v>
      </c>
      <c r="E96" t="s">
        <v>308</v>
      </c>
      <c r="F96" t="s">
        <v>309</v>
      </c>
      <c r="G96" t="s">
        <v>70</v>
      </c>
      <c r="H96">
        <v>58</v>
      </c>
      <c r="I96" s="68" t="str">
        <f>VLOOKUP(E96,Refs!$P$2:$R$29,3,FALSE)</f>
        <v>Y61</v>
      </c>
      <c r="J96" s="68" t="str">
        <f>VLOOKUP(E96,Refs!$P$2:$S$29,4,FALSE)</f>
        <v>East of England</v>
      </c>
      <c r="K96" s="28">
        <f t="shared" si="6"/>
        <v>58</v>
      </c>
    </row>
    <row r="97" spans="1:11" x14ac:dyDescent="0.35">
      <c r="A97" s="69">
        <f t="shared" si="5"/>
        <v>45748</v>
      </c>
      <c r="B97" t="s">
        <v>881</v>
      </c>
      <c r="C97" t="s">
        <v>264</v>
      </c>
      <c r="D97" t="s">
        <v>885</v>
      </c>
      <c r="E97" t="s">
        <v>308</v>
      </c>
      <c r="F97" t="s">
        <v>309</v>
      </c>
      <c r="G97" t="s">
        <v>71</v>
      </c>
      <c r="H97">
        <v>138</v>
      </c>
      <c r="I97" s="68" t="str">
        <f>VLOOKUP(E97,Refs!$P$2:$R$29,3,FALSE)</f>
        <v>Y61</v>
      </c>
      <c r="J97" s="68" t="str">
        <f>VLOOKUP(E97,Refs!$P$2:$S$29,4,FALSE)</f>
        <v>East of England</v>
      </c>
      <c r="K97" s="28">
        <f t="shared" si="6"/>
        <v>138</v>
      </c>
    </row>
    <row r="98" spans="1:11" x14ac:dyDescent="0.35">
      <c r="A98" s="69">
        <f t="shared" si="5"/>
        <v>45748</v>
      </c>
      <c r="B98" t="s">
        <v>881</v>
      </c>
      <c r="C98" t="s">
        <v>264</v>
      </c>
      <c r="D98" t="s">
        <v>885</v>
      </c>
      <c r="E98" t="s">
        <v>308</v>
      </c>
      <c r="F98" t="s">
        <v>309</v>
      </c>
      <c r="G98" t="s">
        <v>72</v>
      </c>
      <c r="H98">
        <v>12296</v>
      </c>
      <c r="I98" s="68" t="str">
        <f>VLOOKUP(E98,Refs!$P$2:$R$29,3,FALSE)</f>
        <v>Y61</v>
      </c>
      <c r="J98" s="68" t="str">
        <f>VLOOKUP(E98,Refs!$P$2:$S$29,4,FALSE)</f>
        <v>East of England</v>
      </c>
      <c r="K98" s="28">
        <f t="shared" si="6"/>
        <v>12296</v>
      </c>
    </row>
    <row r="99" spans="1:11" x14ac:dyDescent="0.35">
      <c r="A99" s="69">
        <f t="shared" si="5"/>
        <v>45748</v>
      </c>
      <c r="B99" t="s">
        <v>881</v>
      </c>
      <c r="C99" t="s">
        <v>264</v>
      </c>
      <c r="D99" t="s">
        <v>885</v>
      </c>
      <c r="E99" t="s">
        <v>308</v>
      </c>
      <c r="F99" t="s">
        <v>309</v>
      </c>
      <c r="G99" t="s">
        <v>73</v>
      </c>
      <c r="H99">
        <v>1875</v>
      </c>
      <c r="I99" s="68" t="str">
        <f>VLOOKUP(E99,Refs!$P$2:$R$29,3,FALSE)</f>
        <v>Y61</v>
      </c>
      <c r="J99" s="68" t="str">
        <f>VLOOKUP(E99,Refs!$P$2:$S$29,4,FALSE)</f>
        <v>East of England</v>
      </c>
      <c r="K99" s="28">
        <f t="shared" si="6"/>
        <v>1875</v>
      </c>
    </row>
    <row r="100" spans="1:11" x14ac:dyDescent="0.35">
      <c r="A100" s="69">
        <f t="shared" si="5"/>
        <v>45748</v>
      </c>
      <c r="B100" t="s">
        <v>881</v>
      </c>
      <c r="C100" t="s">
        <v>264</v>
      </c>
      <c r="D100" t="s">
        <v>885</v>
      </c>
      <c r="E100" t="s">
        <v>308</v>
      </c>
      <c r="F100" t="s">
        <v>309</v>
      </c>
      <c r="G100" t="s">
        <v>74</v>
      </c>
      <c r="H100">
        <v>2810147</v>
      </c>
      <c r="I100" s="68" t="str">
        <f>VLOOKUP(E100,Refs!$P$2:$R$29,3,FALSE)</f>
        <v>Y61</v>
      </c>
      <c r="J100" s="68" t="str">
        <f>VLOOKUP(E100,Refs!$P$2:$S$29,4,FALSE)</f>
        <v>East of England</v>
      </c>
      <c r="K100" s="28">
        <f t="shared" si="6"/>
        <v>2810147</v>
      </c>
    </row>
    <row r="101" spans="1:11" x14ac:dyDescent="0.35">
      <c r="A101" s="69">
        <f t="shared" si="5"/>
        <v>45748</v>
      </c>
      <c r="B101" t="s">
        <v>881</v>
      </c>
      <c r="C101" t="s">
        <v>264</v>
      </c>
      <c r="D101" t="s">
        <v>885</v>
      </c>
      <c r="E101" t="s">
        <v>308</v>
      </c>
      <c r="F101" t="s">
        <v>309</v>
      </c>
      <c r="G101" t="s">
        <v>26</v>
      </c>
      <c r="H101">
        <v>7423</v>
      </c>
      <c r="I101" s="68" t="str">
        <f>VLOOKUP(E101,Refs!$P$2:$R$29,3,FALSE)</f>
        <v>Y61</v>
      </c>
      <c r="J101" s="68" t="str">
        <f>VLOOKUP(E101,Refs!$P$2:$S$29,4,FALSE)</f>
        <v>East of England</v>
      </c>
      <c r="K101" s="28">
        <f t="shared" si="6"/>
        <v>7423</v>
      </c>
    </row>
    <row r="102" spans="1:11" x14ac:dyDescent="0.35">
      <c r="A102" s="69">
        <f t="shared" si="5"/>
        <v>45748</v>
      </c>
      <c r="B102" t="s">
        <v>881</v>
      </c>
      <c r="C102" t="s">
        <v>264</v>
      </c>
      <c r="D102" t="s">
        <v>885</v>
      </c>
      <c r="E102" t="s">
        <v>308</v>
      </c>
      <c r="F102" t="s">
        <v>309</v>
      </c>
      <c r="G102" t="s">
        <v>75</v>
      </c>
      <c r="H102">
        <v>45</v>
      </c>
      <c r="I102" s="68" t="str">
        <f>VLOOKUP(E102,Refs!$P$2:$R$29,3,FALSE)</f>
        <v>Y61</v>
      </c>
      <c r="J102" s="68" t="str">
        <f>VLOOKUP(E102,Refs!$P$2:$S$29,4,FALSE)</f>
        <v>East of England</v>
      </c>
      <c r="K102" s="28">
        <f t="shared" si="6"/>
        <v>45</v>
      </c>
    </row>
    <row r="103" spans="1:11" x14ac:dyDescent="0.35">
      <c r="A103" s="69">
        <f t="shared" si="5"/>
        <v>45748</v>
      </c>
      <c r="B103" t="s">
        <v>881</v>
      </c>
      <c r="C103" t="s">
        <v>264</v>
      </c>
      <c r="D103" t="s">
        <v>885</v>
      </c>
      <c r="E103" t="s">
        <v>308</v>
      </c>
      <c r="F103" t="s">
        <v>309</v>
      </c>
      <c r="G103" t="s">
        <v>76</v>
      </c>
      <c r="H103">
        <v>4114</v>
      </c>
      <c r="I103" s="68" t="str">
        <f>VLOOKUP(E103,Refs!$P$2:$R$29,3,FALSE)</f>
        <v>Y61</v>
      </c>
      <c r="J103" s="68" t="str">
        <f>VLOOKUP(E103,Refs!$P$2:$S$29,4,FALSE)</f>
        <v>East of England</v>
      </c>
      <c r="K103" s="28">
        <f t="shared" si="6"/>
        <v>4114</v>
      </c>
    </row>
    <row r="104" spans="1:11" x14ac:dyDescent="0.35">
      <c r="A104" s="69">
        <f t="shared" si="5"/>
        <v>45748</v>
      </c>
      <c r="B104" t="s">
        <v>881</v>
      </c>
      <c r="C104" t="s">
        <v>264</v>
      </c>
      <c r="D104" t="s">
        <v>885</v>
      </c>
      <c r="E104" t="s">
        <v>308</v>
      </c>
      <c r="F104" t="s">
        <v>309</v>
      </c>
      <c r="G104" t="s">
        <v>77</v>
      </c>
      <c r="H104">
        <v>1486</v>
      </c>
      <c r="I104" s="68" t="str">
        <f>VLOOKUP(E104,Refs!$P$2:$R$29,3,FALSE)</f>
        <v>Y61</v>
      </c>
      <c r="J104" s="68" t="str">
        <f>VLOOKUP(E104,Refs!$P$2:$S$29,4,FALSE)</f>
        <v>East of England</v>
      </c>
      <c r="K104" s="28">
        <f t="shared" si="6"/>
        <v>1486</v>
      </c>
    </row>
    <row r="105" spans="1:11" x14ac:dyDescent="0.35">
      <c r="A105" s="69">
        <f t="shared" si="5"/>
        <v>45748</v>
      </c>
      <c r="B105" t="s">
        <v>881</v>
      </c>
      <c r="C105" t="s">
        <v>264</v>
      </c>
      <c r="D105" t="s">
        <v>885</v>
      </c>
      <c r="E105" t="s">
        <v>308</v>
      </c>
      <c r="F105" t="s">
        <v>309</v>
      </c>
      <c r="G105" t="s">
        <v>78</v>
      </c>
      <c r="H105">
        <v>1556</v>
      </c>
      <c r="I105" s="68" t="str">
        <f>VLOOKUP(E105,Refs!$P$2:$R$29,3,FALSE)</f>
        <v>Y61</v>
      </c>
      <c r="J105" s="68" t="str">
        <f>VLOOKUP(E105,Refs!$P$2:$S$29,4,FALSE)</f>
        <v>East of England</v>
      </c>
      <c r="K105" s="28">
        <f t="shared" si="6"/>
        <v>1556</v>
      </c>
    </row>
    <row r="106" spans="1:11" x14ac:dyDescent="0.35">
      <c r="A106" s="69">
        <f t="shared" si="5"/>
        <v>45748</v>
      </c>
      <c r="B106" t="s">
        <v>881</v>
      </c>
      <c r="C106" t="s">
        <v>264</v>
      </c>
      <c r="D106" t="s">
        <v>885</v>
      </c>
      <c r="E106" t="s">
        <v>308</v>
      </c>
      <c r="F106" t="s">
        <v>309</v>
      </c>
      <c r="G106" t="s">
        <v>79</v>
      </c>
      <c r="H106">
        <v>222</v>
      </c>
      <c r="I106" s="68" t="str">
        <f>VLOOKUP(E106,Refs!$P$2:$R$29,3,FALSE)</f>
        <v>Y61</v>
      </c>
      <c r="J106" s="68" t="str">
        <f>VLOOKUP(E106,Refs!$P$2:$S$29,4,FALSE)</f>
        <v>East of England</v>
      </c>
      <c r="K106" s="28">
        <f t="shared" si="6"/>
        <v>222</v>
      </c>
    </row>
    <row r="107" spans="1:11" x14ac:dyDescent="0.35">
      <c r="A107" s="69">
        <f t="shared" si="5"/>
        <v>45748</v>
      </c>
      <c r="B107" t="s">
        <v>881</v>
      </c>
      <c r="C107" t="s">
        <v>264</v>
      </c>
      <c r="D107" t="s">
        <v>885</v>
      </c>
      <c r="E107" t="s">
        <v>308</v>
      </c>
      <c r="F107" t="s">
        <v>309</v>
      </c>
      <c r="G107" t="s">
        <v>25</v>
      </c>
      <c r="H107">
        <v>3264</v>
      </c>
      <c r="I107" s="68" t="str">
        <f>VLOOKUP(E107,Refs!$P$2:$R$29,3,FALSE)</f>
        <v>Y61</v>
      </c>
      <c r="J107" s="68" t="str">
        <f>VLOOKUP(E107,Refs!$P$2:$S$29,4,FALSE)</f>
        <v>East of England</v>
      </c>
      <c r="K107" s="28">
        <f t="shared" si="6"/>
        <v>3264</v>
      </c>
    </row>
    <row r="108" spans="1:11" x14ac:dyDescent="0.35">
      <c r="A108" s="69">
        <f t="shared" si="5"/>
        <v>45748</v>
      </c>
      <c r="B108" t="s">
        <v>881</v>
      </c>
      <c r="C108" t="s">
        <v>264</v>
      </c>
      <c r="D108" t="s">
        <v>885</v>
      </c>
      <c r="E108" t="s">
        <v>308</v>
      </c>
      <c r="F108" t="s">
        <v>309</v>
      </c>
      <c r="G108" t="s">
        <v>80</v>
      </c>
      <c r="H108">
        <v>152</v>
      </c>
      <c r="I108" s="68" t="str">
        <f>VLOOKUP(E108,Refs!$P$2:$R$29,3,FALSE)</f>
        <v>Y61</v>
      </c>
      <c r="J108" s="68" t="str">
        <f>VLOOKUP(E108,Refs!$P$2:$S$29,4,FALSE)</f>
        <v>East of England</v>
      </c>
      <c r="K108" s="28">
        <f t="shared" si="6"/>
        <v>152</v>
      </c>
    </row>
    <row r="109" spans="1:11" x14ac:dyDescent="0.35">
      <c r="A109" s="69">
        <f t="shared" si="5"/>
        <v>45748</v>
      </c>
      <c r="B109" t="s">
        <v>881</v>
      </c>
      <c r="C109" t="s">
        <v>264</v>
      </c>
      <c r="D109" t="s">
        <v>885</v>
      </c>
      <c r="E109" t="s">
        <v>308</v>
      </c>
      <c r="F109" t="s">
        <v>309</v>
      </c>
      <c r="G109" t="s">
        <v>81</v>
      </c>
      <c r="H109">
        <v>1647</v>
      </c>
      <c r="I109" s="68" t="str">
        <f>VLOOKUP(E109,Refs!$P$2:$R$29,3,FALSE)</f>
        <v>Y61</v>
      </c>
      <c r="J109" s="68" t="str">
        <f>VLOOKUP(E109,Refs!$P$2:$S$29,4,FALSE)</f>
        <v>East of England</v>
      </c>
      <c r="K109" s="28">
        <f t="shared" si="6"/>
        <v>1647</v>
      </c>
    </row>
    <row r="110" spans="1:11" x14ac:dyDescent="0.35">
      <c r="A110" s="69">
        <f t="shared" si="5"/>
        <v>45748</v>
      </c>
      <c r="B110" t="s">
        <v>881</v>
      </c>
      <c r="C110" t="s">
        <v>264</v>
      </c>
      <c r="D110" t="s">
        <v>885</v>
      </c>
      <c r="E110" t="s">
        <v>308</v>
      </c>
      <c r="F110" t="s">
        <v>309</v>
      </c>
      <c r="G110" t="s">
        <v>82</v>
      </c>
      <c r="H110">
        <v>1066</v>
      </c>
      <c r="I110" s="68" t="str">
        <f>VLOOKUP(E110,Refs!$P$2:$R$29,3,FALSE)</f>
        <v>Y61</v>
      </c>
      <c r="J110" s="68" t="str">
        <f>VLOOKUP(E110,Refs!$P$2:$S$29,4,FALSE)</f>
        <v>East of England</v>
      </c>
      <c r="K110" s="28">
        <f t="shared" si="6"/>
        <v>1066</v>
      </c>
    </row>
    <row r="111" spans="1:11" x14ac:dyDescent="0.35">
      <c r="A111" s="69">
        <f t="shared" si="5"/>
        <v>45748</v>
      </c>
      <c r="B111" t="s">
        <v>881</v>
      </c>
      <c r="C111" t="s">
        <v>264</v>
      </c>
      <c r="D111" t="s">
        <v>885</v>
      </c>
      <c r="E111" t="s">
        <v>308</v>
      </c>
      <c r="F111" t="s">
        <v>309</v>
      </c>
      <c r="G111" t="s">
        <v>83</v>
      </c>
      <c r="H111">
        <v>1265</v>
      </c>
      <c r="I111" s="68" t="str">
        <f>VLOOKUP(E111,Refs!$P$2:$R$29,3,FALSE)</f>
        <v>Y61</v>
      </c>
      <c r="J111" s="68" t="str">
        <f>VLOOKUP(E111,Refs!$P$2:$S$29,4,FALSE)</f>
        <v>East of England</v>
      </c>
      <c r="K111" s="28">
        <f t="shared" si="6"/>
        <v>1265</v>
      </c>
    </row>
    <row r="112" spans="1:11" x14ac:dyDescent="0.35">
      <c r="A112" s="69">
        <f t="shared" si="5"/>
        <v>45748</v>
      </c>
      <c r="B112" t="s">
        <v>881</v>
      </c>
      <c r="C112" t="s">
        <v>264</v>
      </c>
      <c r="D112" t="s">
        <v>885</v>
      </c>
      <c r="E112" t="s">
        <v>308</v>
      </c>
      <c r="F112" t="s">
        <v>309</v>
      </c>
      <c r="G112" t="s">
        <v>84</v>
      </c>
      <c r="H112">
        <v>3460</v>
      </c>
      <c r="I112" s="68" t="str">
        <f>VLOOKUP(E112,Refs!$P$2:$R$29,3,FALSE)</f>
        <v>Y61</v>
      </c>
      <c r="J112" s="68" t="str">
        <f>VLOOKUP(E112,Refs!$P$2:$S$29,4,FALSE)</f>
        <v>East of England</v>
      </c>
      <c r="K112" s="28">
        <f t="shared" si="6"/>
        <v>3460</v>
      </c>
    </row>
    <row r="113" spans="1:11" x14ac:dyDescent="0.35">
      <c r="A113" s="69">
        <f t="shared" si="5"/>
        <v>45748</v>
      </c>
      <c r="B113" t="s">
        <v>881</v>
      </c>
      <c r="C113" t="s">
        <v>264</v>
      </c>
      <c r="D113" t="s">
        <v>885</v>
      </c>
      <c r="E113" t="s">
        <v>308</v>
      </c>
      <c r="F113" t="s">
        <v>309</v>
      </c>
      <c r="G113" t="s">
        <v>85</v>
      </c>
      <c r="H113">
        <v>228</v>
      </c>
      <c r="I113" s="68" t="str">
        <f>VLOOKUP(E113,Refs!$P$2:$R$29,3,FALSE)</f>
        <v>Y61</v>
      </c>
      <c r="J113" s="68" t="str">
        <f>VLOOKUP(E113,Refs!$P$2:$S$29,4,FALSE)</f>
        <v>East of England</v>
      </c>
      <c r="K113" s="28">
        <f t="shared" si="6"/>
        <v>228</v>
      </c>
    </row>
    <row r="114" spans="1:11" x14ac:dyDescent="0.35">
      <c r="A114" s="69">
        <f t="shared" si="5"/>
        <v>45748</v>
      </c>
      <c r="B114" t="s">
        <v>881</v>
      </c>
      <c r="C114" t="s">
        <v>264</v>
      </c>
      <c r="D114" t="s">
        <v>885</v>
      </c>
      <c r="E114" t="s">
        <v>308</v>
      </c>
      <c r="F114" t="s">
        <v>309</v>
      </c>
      <c r="G114" t="s">
        <v>86</v>
      </c>
      <c r="H114">
        <v>141</v>
      </c>
      <c r="I114" s="68" t="str">
        <f>VLOOKUP(E114,Refs!$P$2:$R$29,3,FALSE)</f>
        <v>Y61</v>
      </c>
      <c r="J114" s="68" t="str">
        <f>VLOOKUP(E114,Refs!$P$2:$S$29,4,FALSE)</f>
        <v>East of England</v>
      </c>
      <c r="K114" s="28">
        <f t="shared" si="6"/>
        <v>141</v>
      </c>
    </row>
    <row r="115" spans="1:11" x14ac:dyDescent="0.35">
      <c r="A115" s="69">
        <f t="shared" si="5"/>
        <v>45748</v>
      </c>
      <c r="B115" t="s">
        <v>881</v>
      </c>
      <c r="C115" t="s">
        <v>264</v>
      </c>
      <c r="D115" t="s">
        <v>885</v>
      </c>
      <c r="E115" t="s">
        <v>308</v>
      </c>
      <c r="F115" t="s">
        <v>309</v>
      </c>
      <c r="G115" t="s">
        <v>87</v>
      </c>
      <c r="H115">
        <v>3120</v>
      </c>
      <c r="I115" s="68" t="str">
        <f>VLOOKUP(E115,Refs!$P$2:$R$29,3,FALSE)</f>
        <v>Y61</v>
      </c>
      <c r="J115" s="68" t="str">
        <f>VLOOKUP(E115,Refs!$P$2:$S$29,4,FALSE)</f>
        <v>East of England</v>
      </c>
      <c r="K115" s="28">
        <f t="shared" si="6"/>
        <v>3120</v>
      </c>
    </row>
    <row r="116" spans="1:11" x14ac:dyDescent="0.35">
      <c r="A116" s="69">
        <f t="shared" si="5"/>
        <v>45748</v>
      </c>
      <c r="B116" t="s">
        <v>881</v>
      </c>
      <c r="C116" t="s">
        <v>264</v>
      </c>
      <c r="D116" t="s">
        <v>885</v>
      </c>
      <c r="E116" t="s">
        <v>308</v>
      </c>
      <c r="F116" t="s">
        <v>309</v>
      </c>
      <c r="G116" t="s">
        <v>88</v>
      </c>
      <c r="H116">
        <v>11181</v>
      </c>
      <c r="I116" s="68" t="str">
        <f>VLOOKUP(E116,Refs!$P$2:$R$29,3,FALSE)</f>
        <v>Y61</v>
      </c>
      <c r="J116" s="68" t="str">
        <f>VLOOKUP(E116,Refs!$P$2:$S$29,4,FALSE)</f>
        <v>East of England</v>
      </c>
      <c r="K116" s="28">
        <f t="shared" si="6"/>
        <v>11181</v>
      </c>
    </row>
    <row r="117" spans="1:11" x14ac:dyDescent="0.35">
      <c r="A117" s="69">
        <f t="shared" si="5"/>
        <v>45748</v>
      </c>
      <c r="B117" t="s">
        <v>881</v>
      </c>
      <c r="C117" t="s">
        <v>264</v>
      </c>
      <c r="D117" t="s">
        <v>885</v>
      </c>
      <c r="E117" t="s">
        <v>308</v>
      </c>
      <c r="F117" t="s">
        <v>309</v>
      </c>
      <c r="G117" t="s">
        <v>89</v>
      </c>
      <c r="H117">
        <v>7423</v>
      </c>
      <c r="I117" s="68" t="str">
        <f>VLOOKUP(E117,Refs!$P$2:$R$29,3,FALSE)</f>
        <v>Y61</v>
      </c>
      <c r="J117" s="68" t="str">
        <f>VLOOKUP(E117,Refs!$P$2:$S$29,4,FALSE)</f>
        <v>East of England</v>
      </c>
      <c r="K117" s="28">
        <f t="shared" si="6"/>
        <v>7423</v>
      </c>
    </row>
    <row r="118" spans="1:11" x14ac:dyDescent="0.35">
      <c r="A118" s="69">
        <f t="shared" si="5"/>
        <v>45748</v>
      </c>
      <c r="B118" t="s">
        <v>881</v>
      </c>
      <c r="C118" t="s">
        <v>264</v>
      </c>
      <c r="D118" t="s">
        <v>885</v>
      </c>
      <c r="E118" t="s">
        <v>308</v>
      </c>
      <c r="F118" t="s">
        <v>309</v>
      </c>
      <c r="G118" t="s">
        <v>27</v>
      </c>
      <c r="H118">
        <v>824</v>
      </c>
      <c r="I118" s="68" t="str">
        <f>VLOOKUP(E118,Refs!$P$2:$R$29,3,FALSE)</f>
        <v>Y61</v>
      </c>
      <c r="J118" s="68" t="str">
        <f>VLOOKUP(E118,Refs!$P$2:$S$29,4,FALSE)</f>
        <v>East of England</v>
      </c>
      <c r="K118" s="28">
        <f t="shared" si="6"/>
        <v>824</v>
      </c>
    </row>
    <row r="119" spans="1:11" x14ac:dyDescent="0.35">
      <c r="A119" s="69">
        <f t="shared" si="5"/>
        <v>45748</v>
      </c>
      <c r="B119" t="s">
        <v>881</v>
      </c>
      <c r="C119" t="s">
        <v>264</v>
      </c>
      <c r="D119" t="s">
        <v>885</v>
      </c>
      <c r="E119" t="s">
        <v>308</v>
      </c>
      <c r="F119" t="s">
        <v>309</v>
      </c>
      <c r="G119" t="s">
        <v>29</v>
      </c>
      <c r="H119">
        <v>1098</v>
      </c>
      <c r="I119" s="68" t="str">
        <f>VLOOKUP(E119,Refs!$P$2:$R$29,3,FALSE)</f>
        <v>Y61</v>
      </c>
      <c r="J119" s="68" t="str">
        <f>VLOOKUP(E119,Refs!$P$2:$S$29,4,FALSE)</f>
        <v>East of England</v>
      </c>
      <c r="K119" s="28">
        <f t="shared" si="6"/>
        <v>1098</v>
      </c>
    </row>
    <row r="120" spans="1:11" x14ac:dyDescent="0.35">
      <c r="A120" s="69">
        <f t="shared" si="5"/>
        <v>45748</v>
      </c>
      <c r="B120" t="s">
        <v>881</v>
      </c>
      <c r="C120" t="s">
        <v>264</v>
      </c>
      <c r="D120" t="s">
        <v>885</v>
      </c>
      <c r="E120" t="s">
        <v>308</v>
      </c>
      <c r="F120" t="s">
        <v>309</v>
      </c>
      <c r="G120" t="s">
        <v>90</v>
      </c>
      <c r="H120">
        <v>442</v>
      </c>
      <c r="I120" s="68" t="str">
        <f>VLOOKUP(E120,Refs!$P$2:$R$29,3,FALSE)</f>
        <v>Y61</v>
      </c>
      <c r="J120" s="68" t="str">
        <f>VLOOKUP(E120,Refs!$P$2:$S$29,4,FALSE)</f>
        <v>East of England</v>
      </c>
      <c r="K120" s="28">
        <f t="shared" si="6"/>
        <v>442</v>
      </c>
    </row>
    <row r="121" spans="1:11" x14ac:dyDescent="0.35">
      <c r="A121" s="69">
        <f t="shared" si="5"/>
        <v>45748</v>
      </c>
      <c r="B121" t="s">
        <v>881</v>
      </c>
      <c r="C121" t="s">
        <v>264</v>
      </c>
      <c r="D121" t="s">
        <v>885</v>
      </c>
      <c r="E121" t="s">
        <v>308</v>
      </c>
      <c r="F121" t="s">
        <v>309</v>
      </c>
      <c r="G121" t="s">
        <v>91</v>
      </c>
      <c r="H121">
        <v>4</v>
      </c>
      <c r="I121" s="68" t="str">
        <f>VLOOKUP(E121,Refs!$P$2:$R$29,3,FALSE)</f>
        <v>Y61</v>
      </c>
      <c r="J121" s="68" t="str">
        <f>VLOOKUP(E121,Refs!$P$2:$S$29,4,FALSE)</f>
        <v>East of England</v>
      </c>
      <c r="K121" s="28">
        <f t="shared" si="6"/>
        <v>4</v>
      </c>
    </row>
    <row r="122" spans="1:11" x14ac:dyDescent="0.35">
      <c r="A122" s="69">
        <f t="shared" si="5"/>
        <v>45748</v>
      </c>
      <c r="B122" t="s">
        <v>881</v>
      </c>
      <c r="C122" t="s">
        <v>264</v>
      </c>
      <c r="D122" t="s">
        <v>885</v>
      </c>
      <c r="E122" t="s">
        <v>308</v>
      </c>
      <c r="F122" t="s">
        <v>309</v>
      </c>
      <c r="G122" t="s">
        <v>92</v>
      </c>
      <c r="H122">
        <v>445</v>
      </c>
      <c r="I122" s="68" t="str">
        <f>VLOOKUP(E122,Refs!$P$2:$R$29,3,FALSE)</f>
        <v>Y61</v>
      </c>
      <c r="J122" s="68" t="str">
        <f>VLOOKUP(E122,Refs!$P$2:$S$29,4,FALSE)</f>
        <v>East of England</v>
      </c>
      <c r="K122" s="28">
        <f t="shared" si="6"/>
        <v>445</v>
      </c>
    </row>
    <row r="123" spans="1:11" x14ac:dyDescent="0.35">
      <c r="A123" s="69">
        <f t="shared" si="5"/>
        <v>45748</v>
      </c>
      <c r="B123" t="s">
        <v>881</v>
      </c>
      <c r="C123" t="s">
        <v>264</v>
      </c>
      <c r="D123" t="s">
        <v>885</v>
      </c>
      <c r="E123" t="s">
        <v>308</v>
      </c>
      <c r="F123" t="s">
        <v>309</v>
      </c>
      <c r="G123" t="s">
        <v>93</v>
      </c>
      <c r="H123">
        <v>50</v>
      </c>
      <c r="I123" s="68" t="str">
        <f>VLOOKUP(E123,Refs!$P$2:$R$29,3,FALSE)</f>
        <v>Y61</v>
      </c>
      <c r="J123" s="68" t="str">
        <f>VLOOKUP(E123,Refs!$P$2:$S$29,4,FALSE)</f>
        <v>East of England</v>
      </c>
      <c r="K123" s="28">
        <f t="shared" si="6"/>
        <v>50</v>
      </c>
    </row>
    <row r="124" spans="1:11" x14ac:dyDescent="0.35">
      <c r="A124" s="69">
        <f t="shared" si="5"/>
        <v>45748</v>
      </c>
      <c r="B124" t="s">
        <v>881</v>
      </c>
      <c r="C124" t="s">
        <v>264</v>
      </c>
      <c r="D124" t="s">
        <v>885</v>
      </c>
      <c r="E124" t="s">
        <v>308</v>
      </c>
      <c r="F124" t="s">
        <v>309</v>
      </c>
      <c r="G124" t="s">
        <v>94</v>
      </c>
      <c r="H124">
        <v>445</v>
      </c>
      <c r="I124" s="68" t="str">
        <f>VLOOKUP(E124,Refs!$P$2:$R$29,3,FALSE)</f>
        <v>Y61</v>
      </c>
      <c r="J124" s="68" t="str">
        <f>VLOOKUP(E124,Refs!$P$2:$S$29,4,FALSE)</f>
        <v>East of England</v>
      </c>
      <c r="K124" s="28">
        <f t="shared" si="6"/>
        <v>445</v>
      </c>
    </row>
    <row r="125" spans="1:11" x14ac:dyDescent="0.35">
      <c r="A125" s="69">
        <f t="shared" si="5"/>
        <v>45748</v>
      </c>
      <c r="B125" t="s">
        <v>881</v>
      </c>
      <c r="C125" t="s">
        <v>264</v>
      </c>
      <c r="D125" t="s">
        <v>885</v>
      </c>
      <c r="E125" t="s">
        <v>308</v>
      </c>
      <c r="F125" t="s">
        <v>309</v>
      </c>
      <c r="G125" t="s">
        <v>95</v>
      </c>
      <c r="H125">
        <v>59</v>
      </c>
      <c r="I125" s="68" t="str">
        <f>VLOOKUP(E125,Refs!$P$2:$R$29,3,FALSE)</f>
        <v>Y61</v>
      </c>
      <c r="J125" s="68" t="str">
        <f>VLOOKUP(E125,Refs!$P$2:$S$29,4,FALSE)</f>
        <v>East of England</v>
      </c>
      <c r="K125" s="28">
        <f t="shared" si="6"/>
        <v>59</v>
      </c>
    </row>
    <row r="126" spans="1:11" x14ac:dyDescent="0.35">
      <c r="A126" s="69">
        <f t="shared" si="5"/>
        <v>45748</v>
      </c>
      <c r="B126" t="s">
        <v>881</v>
      </c>
      <c r="C126" t="s">
        <v>264</v>
      </c>
      <c r="D126" t="s">
        <v>885</v>
      </c>
      <c r="E126" t="s">
        <v>308</v>
      </c>
      <c r="F126" t="s">
        <v>309</v>
      </c>
      <c r="G126" t="s">
        <v>96</v>
      </c>
      <c r="H126">
        <v>561</v>
      </c>
      <c r="I126" s="68" t="str">
        <f>VLOOKUP(E126,Refs!$P$2:$R$29,3,FALSE)</f>
        <v>Y61</v>
      </c>
      <c r="J126" s="68" t="str">
        <f>VLOOKUP(E126,Refs!$P$2:$S$29,4,FALSE)</f>
        <v>East of England</v>
      </c>
      <c r="K126" s="28">
        <f t="shared" si="6"/>
        <v>561</v>
      </c>
    </row>
    <row r="127" spans="1:11" x14ac:dyDescent="0.35">
      <c r="A127" s="69">
        <f t="shared" si="5"/>
        <v>45748</v>
      </c>
      <c r="B127" t="s">
        <v>881</v>
      </c>
      <c r="C127" t="s">
        <v>264</v>
      </c>
      <c r="D127" t="s">
        <v>885</v>
      </c>
      <c r="E127" t="s">
        <v>308</v>
      </c>
      <c r="F127" t="s">
        <v>309</v>
      </c>
      <c r="G127" t="s">
        <v>31</v>
      </c>
      <c r="H127">
        <v>402</v>
      </c>
      <c r="I127" s="68" t="str">
        <f>VLOOKUP(E127,Refs!$P$2:$R$29,3,FALSE)</f>
        <v>Y61</v>
      </c>
      <c r="J127" s="68" t="str">
        <f>VLOOKUP(E127,Refs!$P$2:$S$29,4,FALSE)</f>
        <v>East of England</v>
      </c>
      <c r="K127" s="28">
        <f t="shared" si="6"/>
        <v>402</v>
      </c>
    </row>
    <row r="128" spans="1:11" x14ac:dyDescent="0.35">
      <c r="A128" s="69">
        <f t="shared" si="5"/>
        <v>45748</v>
      </c>
      <c r="B128" t="s">
        <v>881</v>
      </c>
      <c r="C128" t="s">
        <v>264</v>
      </c>
      <c r="D128" t="s">
        <v>885</v>
      </c>
      <c r="E128" t="s">
        <v>308</v>
      </c>
      <c r="F128" t="s">
        <v>309</v>
      </c>
      <c r="G128" t="s">
        <v>97</v>
      </c>
      <c r="H128">
        <v>932</v>
      </c>
      <c r="I128" s="68" t="str">
        <f>VLOOKUP(E128,Refs!$P$2:$R$29,3,FALSE)</f>
        <v>Y61</v>
      </c>
      <c r="J128" s="68" t="str">
        <f>VLOOKUP(E128,Refs!$P$2:$S$29,4,FALSE)</f>
        <v>East of England</v>
      </c>
      <c r="K128" s="28">
        <f t="shared" si="6"/>
        <v>932</v>
      </c>
    </row>
    <row r="129" spans="1:11" x14ac:dyDescent="0.35">
      <c r="A129" s="69">
        <f t="shared" si="5"/>
        <v>45748</v>
      </c>
      <c r="B129" t="s">
        <v>881</v>
      </c>
      <c r="C129" t="s">
        <v>264</v>
      </c>
      <c r="D129" t="s">
        <v>885</v>
      </c>
      <c r="E129" t="s">
        <v>308</v>
      </c>
      <c r="F129" t="s">
        <v>309</v>
      </c>
      <c r="G129" t="s">
        <v>98</v>
      </c>
      <c r="H129">
        <v>680</v>
      </c>
      <c r="I129" s="68" t="str">
        <f>VLOOKUP(E129,Refs!$P$2:$R$29,3,FALSE)</f>
        <v>Y61</v>
      </c>
      <c r="J129" s="68" t="str">
        <f>VLOOKUP(E129,Refs!$P$2:$S$29,4,FALSE)</f>
        <v>East of England</v>
      </c>
      <c r="K129" s="28">
        <f t="shared" si="6"/>
        <v>680</v>
      </c>
    </row>
    <row r="130" spans="1:11" x14ac:dyDescent="0.35">
      <c r="A130" s="69">
        <f t="shared" si="5"/>
        <v>45748</v>
      </c>
      <c r="B130" t="s">
        <v>881</v>
      </c>
      <c r="C130" t="s">
        <v>264</v>
      </c>
      <c r="D130" t="s">
        <v>885</v>
      </c>
      <c r="E130" t="s">
        <v>308</v>
      </c>
      <c r="F130" t="s">
        <v>309</v>
      </c>
      <c r="G130" t="s">
        <v>99</v>
      </c>
      <c r="H130">
        <v>635</v>
      </c>
      <c r="I130" s="68" t="str">
        <f>VLOOKUP(E130,Refs!$P$2:$R$29,3,FALSE)</f>
        <v>Y61</v>
      </c>
      <c r="J130" s="68" t="str">
        <f>VLOOKUP(E130,Refs!$P$2:$S$29,4,FALSE)</f>
        <v>East of England</v>
      </c>
      <c r="K130" s="28">
        <f t="shared" si="6"/>
        <v>635</v>
      </c>
    </row>
    <row r="131" spans="1:11" x14ac:dyDescent="0.35">
      <c r="A131" s="69">
        <f t="shared" ref="A131:A194" si="7">DATEVALUE(RIGHT(B131,8))</f>
        <v>45748</v>
      </c>
      <c r="B131" t="s">
        <v>881</v>
      </c>
      <c r="C131" t="s">
        <v>264</v>
      </c>
      <c r="D131" t="s">
        <v>885</v>
      </c>
      <c r="E131" t="s">
        <v>308</v>
      </c>
      <c r="F131" t="s">
        <v>309</v>
      </c>
      <c r="G131" t="s">
        <v>100</v>
      </c>
      <c r="H131">
        <v>450</v>
      </c>
      <c r="I131" s="68" t="str">
        <f>VLOOKUP(E131,Refs!$P$2:$R$29,3,FALSE)</f>
        <v>Y61</v>
      </c>
      <c r="J131" s="68" t="str">
        <f>VLOOKUP(E131,Refs!$P$2:$S$29,4,FALSE)</f>
        <v>East of England</v>
      </c>
      <c r="K131" s="28">
        <f t="shared" si="6"/>
        <v>450</v>
      </c>
    </row>
    <row r="132" spans="1:11" x14ac:dyDescent="0.35">
      <c r="A132" s="69">
        <f t="shared" si="7"/>
        <v>45748</v>
      </c>
      <c r="B132" t="s">
        <v>881</v>
      </c>
      <c r="C132" t="s">
        <v>264</v>
      </c>
      <c r="D132" t="s">
        <v>885</v>
      </c>
      <c r="E132" t="s">
        <v>308</v>
      </c>
      <c r="F132" t="s">
        <v>309</v>
      </c>
      <c r="G132" t="s">
        <v>101</v>
      </c>
      <c r="H132">
        <v>171</v>
      </c>
      <c r="I132" s="68" t="str">
        <f>VLOOKUP(E132,Refs!$P$2:$R$29,3,FALSE)</f>
        <v>Y61</v>
      </c>
      <c r="J132" s="68" t="str">
        <f>VLOOKUP(E132,Refs!$P$2:$S$29,4,FALSE)</f>
        <v>East of England</v>
      </c>
      <c r="K132" s="28">
        <f t="shared" si="6"/>
        <v>171</v>
      </c>
    </row>
    <row r="133" spans="1:11" x14ac:dyDescent="0.35">
      <c r="A133" s="69">
        <f t="shared" si="7"/>
        <v>45748</v>
      </c>
      <c r="B133" t="s">
        <v>881</v>
      </c>
      <c r="C133" t="s">
        <v>264</v>
      </c>
      <c r="D133" t="s">
        <v>885</v>
      </c>
      <c r="E133" t="s">
        <v>308</v>
      </c>
      <c r="F133" t="s">
        <v>309</v>
      </c>
      <c r="G133" t="s">
        <v>102</v>
      </c>
      <c r="H133">
        <v>39</v>
      </c>
      <c r="I133" s="68" t="str">
        <f>VLOOKUP(E133,Refs!$P$2:$R$29,3,FALSE)</f>
        <v>Y61</v>
      </c>
      <c r="J133" s="68" t="str">
        <f>VLOOKUP(E133,Refs!$P$2:$S$29,4,FALSE)</f>
        <v>East of England</v>
      </c>
      <c r="K133" s="28">
        <f t="shared" si="6"/>
        <v>39</v>
      </c>
    </row>
    <row r="134" spans="1:11" x14ac:dyDescent="0.35">
      <c r="A134" s="69">
        <f t="shared" si="7"/>
        <v>45748</v>
      </c>
      <c r="B134" t="s">
        <v>881</v>
      </c>
      <c r="C134" t="s">
        <v>264</v>
      </c>
      <c r="D134" t="s">
        <v>885</v>
      </c>
      <c r="E134" t="s">
        <v>308</v>
      </c>
      <c r="F134" t="s">
        <v>309</v>
      </c>
      <c r="G134" t="s">
        <v>103</v>
      </c>
      <c r="H134">
        <v>438</v>
      </c>
      <c r="I134" s="68" t="str">
        <f>VLOOKUP(E134,Refs!$P$2:$R$29,3,FALSE)</f>
        <v>Y61</v>
      </c>
      <c r="J134" s="68" t="str">
        <f>VLOOKUP(E134,Refs!$P$2:$S$29,4,FALSE)</f>
        <v>East of England</v>
      </c>
      <c r="K134" s="28">
        <f t="shared" si="6"/>
        <v>438</v>
      </c>
    </row>
    <row r="135" spans="1:11" x14ac:dyDescent="0.35">
      <c r="A135" s="69">
        <f t="shared" si="7"/>
        <v>45748</v>
      </c>
      <c r="B135" t="s">
        <v>881</v>
      </c>
      <c r="C135" t="s">
        <v>264</v>
      </c>
      <c r="D135" t="s">
        <v>885</v>
      </c>
      <c r="E135" t="s">
        <v>308</v>
      </c>
      <c r="F135" t="s">
        <v>309</v>
      </c>
      <c r="G135" t="s">
        <v>104</v>
      </c>
      <c r="H135">
        <v>646331</v>
      </c>
      <c r="I135" s="68" t="str">
        <f>VLOOKUP(E135,Refs!$P$2:$R$29,3,FALSE)</f>
        <v>Y61</v>
      </c>
      <c r="J135" s="68" t="str">
        <f>VLOOKUP(E135,Refs!$P$2:$S$29,4,FALSE)</f>
        <v>East of England</v>
      </c>
      <c r="K135" s="28">
        <f t="shared" ref="K135:K198" si="8">IF(OR(H135="NULL",H135=0,H135=""),"",H135)</f>
        <v>646331</v>
      </c>
    </row>
    <row r="136" spans="1:11" x14ac:dyDescent="0.35">
      <c r="A136" s="69">
        <f t="shared" si="7"/>
        <v>45748</v>
      </c>
      <c r="B136" t="s">
        <v>881</v>
      </c>
      <c r="C136" t="s">
        <v>264</v>
      </c>
      <c r="D136" t="s">
        <v>885</v>
      </c>
      <c r="E136" t="s">
        <v>308</v>
      </c>
      <c r="F136" t="s">
        <v>309</v>
      </c>
      <c r="G136" t="s">
        <v>105</v>
      </c>
      <c r="H136">
        <v>862</v>
      </c>
      <c r="I136" s="68" t="str">
        <f>VLOOKUP(E136,Refs!$P$2:$R$29,3,FALSE)</f>
        <v>Y61</v>
      </c>
      <c r="J136" s="68" t="str">
        <f>VLOOKUP(E136,Refs!$P$2:$S$29,4,FALSE)</f>
        <v>East of England</v>
      </c>
      <c r="K136" s="28">
        <f t="shared" si="8"/>
        <v>862</v>
      </c>
    </row>
    <row r="137" spans="1:11" x14ac:dyDescent="0.35">
      <c r="A137" s="69">
        <f t="shared" si="7"/>
        <v>45748</v>
      </c>
      <c r="B137" t="s">
        <v>881</v>
      </c>
      <c r="C137" t="s">
        <v>264</v>
      </c>
      <c r="D137" t="s">
        <v>885</v>
      </c>
      <c r="E137" t="s">
        <v>308</v>
      </c>
      <c r="F137" t="s">
        <v>309</v>
      </c>
      <c r="G137" t="s">
        <v>106</v>
      </c>
      <c r="H137">
        <v>426</v>
      </c>
      <c r="I137" s="68" t="str">
        <f>VLOOKUP(E137,Refs!$P$2:$R$29,3,FALSE)</f>
        <v>Y61</v>
      </c>
      <c r="J137" s="68" t="str">
        <f>VLOOKUP(E137,Refs!$P$2:$S$29,4,FALSE)</f>
        <v>East of England</v>
      </c>
      <c r="K137" s="28">
        <f t="shared" si="8"/>
        <v>426</v>
      </c>
    </row>
    <row r="138" spans="1:11" x14ac:dyDescent="0.35">
      <c r="A138" s="69">
        <f t="shared" si="7"/>
        <v>45748</v>
      </c>
      <c r="B138" t="s">
        <v>881</v>
      </c>
      <c r="C138" t="s">
        <v>264</v>
      </c>
      <c r="D138" t="s">
        <v>885</v>
      </c>
      <c r="E138" t="s">
        <v>308</v>
      </c>
      <c r="F138" t="s">
        <v>309</v>
      </c>
      <c r="G138" t="s">
        <v>107</v>
      </c>
      <c r="H138">
        <v>46</v>
      </c>
      <c r="I138" s="68" t="str">
        <f>VLOOKUP(E138,Refs!$P$2:$R$29,3,FALSE)</f>
        <v>Y61</v>
      </c>
      <c r="J138" s="68" t="str">
        <f>VLOOKUP(E138,Refs!$P$2:$S$29,4,FALSE)</f>
        <v>East of England</v>
      </c>
      <c r="K138" s="28">
        <f t="shared" si="8"/>
        <v>46</v>
      </c>
    </row>
    <row r="139" spans="1:11" x14ac:dyDescent="0.35">
      <c r="A139" s="69">
        <f t="shared" si="7"/>
        <v>45748</v>
      </c>
      <c r="B139" t="s">
        <v>881</v>
      </c>
      <c r="C139" t="s">
        <v>264</v>
      </c>
      <c r="D139" t="s">
        <v>885</v>
      </c>
      <c r="E139" t="s">
        <v>308</v>
      </c>
      <c r="F139" t="s">
        <v>309</v>
      </c>
      <c r="G139" t="s">
        <v>108</v>
      </c>
      <c r="H139">
        <v>244</v>
      </c>
      <c r="I139" s="68" t="str">
        <f>VLOOKUP(E139,Refs!$P$2:$R$29,3,FALSE)</f>
        <v>Y61</v>
      </c>
      <c r="J139" s="68" t="str">
        <f>VLOOKUP(E139,Refs!$P$2:$S$29,4,FALSE)</f>
        <v>East of England</v>
      </c>
      <c r="K139" s="28">
        <f t="shared" si="8"/>
        <v>244</v>
      </c>
    </row>
    <row r="140" spans="1:11" x14ac:dyDescent="0.35">
      <c r="A140" s="69">
        <f t="shared" si="7"/>
        <v>45748</v>
      </c>
      <c r="B140" t="s">
        <v>881</v>
      </c>
      <c r="C140" t="s">
        <v>264</v>
      </c>
      <c r="D140" t="s">
        <v>885</v>
      </c>
      <c r="E140" t="s">
        <v>308</v>
      </c>
      <c r="F140" t="s">
        <v>309</v>
      </c>
      <c r="G140" t="s">
        <v>109</v>
      </c>
      <c r="H140">
        <v>464072</v>
      </c>
      <c r="I140" s="68" t="str">
        <f>VLOOKUP(E140,Refs!$P$2:$R$29,3,FALSE)</f>
        <v>Y61</v>
      </c>
      <c r="J140" s="68" t="str">
        <f>VLOOKUP(E140,Refs!$P$2:$S$29,4,FALSE)</f>
        <v>East of England</v>
      </c>
      <c r="K140" s="28">
        <f t="shared" si="8"/>
        <v>464072</v>
      </c>
    </row>
    <row r="141" spans="1:11" x14ac:dyDescent="0.35">
      <c r="A141" s="69">
        <f t="shared" si="7"/>
        <v>45748</v>
      </c>
      <c r="B141" t="s">
        <v>881</v>
      </c>
      <c r="C141" t="s">
        <v>264</v>
      </c>
      <c r="D141" t="s">
        <v>885</v>
      </c>
      <c r="E141" t="s">
        <v>308</v>
      </c>
      <c r="F141" t="s">
        <v>309</v>
      </c>
      <c r="G141" t="s">
        <v>110</v>
      </c>
      <c r="H141">
        <v>798</v>
      </c>
      <c r="I141" s="68" t="str">
        <f>VLOOKUP(E141,Refs!$P$2:$R$29,3,FALSE)</f>
        <v>Y61</v>
      </c>
      <c r="J141" s="68" t="str">
        <f>VLOOKUP(E141,Refs!$P$2:$S$29,4,FALSE)</f>
        <v>East of England</v>
      </c>
      <c r="K141" s="28">
        <f t="shared" si="8"/>
        <v>798</v>
      </c>
    </row>
    <row r="142" spans="1:11" x14ac:dyDescent="0.35">
      <c r="A142" s="69">
        <f t="shared" si="7"/>
        <v>45748</v>
      </c>
      <c r="B142" t="s">
        <v>881</v>
      </c>
      <c r="C142" t="s">
        <v>264</v>
      </c>
      <c r="D142" t="s">
        <v>885</v>
      </c>
      <c r="E142" t="s">
        <v>308</v>
      </c>
      <c r="F142" t="s">
        <v>309</v>
      </c>
      <c r="G142" t="s">
        <v>808</v>
      </c>
      <c r="H142">
        <v>2762</v>
      </c>
      <c r="I142" s="68" t="str">
        <f>VLOOKUP(E142,Refs!$P$2:$R$29,3,FALSE)</f>
        <v>Y61</v>
      </c>
      <c r="J142" s="68" t="str">
        <f>VLOOKUP(E142,Refs!$P$2:$S$29,4,FALSE)</f>
        <v>East of England</v>
      </c>
      <c r="K142" s="28">
        <f t="shared" si="8"/>
        <v>2762</v>
      </c>
    </row>
    <row r="143" spans="1:11" x14ac:dyDescent="0.35">
      <c r="A143" s="69">
        <f t="shared" si="7"/>
        <v>45748</v>
      </c>
      <c r="B143" t="s">
        <v>881</v>
      </c>
      <c r="C143" t="s">
        <v>264</v>
      </c>
      <c r="D143" t="s">
        <v>885</v>
      </c>
      <c r="E143" t="s">
        <v>308</v>
      </c>
      <c r="F143" t="s">
        <v>309</v>
      </c>
      <c r="G143" t="s">
        <v>809</v>
      </c>
      <c r="H143">
        <v>243</v>
      </c>
      <c r="I143" s="68" t="str">
        <f>VLOOKUP(E143,Refs!$P$2:$R$29,3,FALSE)</f>
        <v>Y61</v>
      </c>
      <c r="J143" s="68" t="str">
        <f>VLOOKUP(E143,Refs!$P$2:$S$29,4,FALSE)</f>
        <v>East of England</v>
      </c>
      <c r="K143" s="28">
        <f t="shared" si="8"/>
        <v>243</v>
      </c>
    </row>
    <row r="144" spans="1:11" x14ac:dyDescent="0.35">
      <c r="A144" s="69">
        <f t="shared" si="7"/>
        <v>45748</v>
      </c>
      <c r="B144" t="s">
        <v>881</v>
      </c>
      <c r="C144" t="s">
        <v>264</v>
      </c>
      <c r="D144" t="s">
        <v>885</v>
      </c>
      <c r="E144" t="s">
        <v>308</v>
      </c>
      <c r="F144" t="s">
        <v>309</v>
      </c>
      <c r="G144" t="s">
        <v>111</v>
      </c>
      <c r="H144">
        <v>5845</v>
      </c>
      <c r="I144" s="68" t="str">
        <f>VLOOKUP(E144,Refs!$P$2:$R$29,3,FALSE)</f>
        <v>Y61</v>
      </c>
      <c r="J144" s="68" t="str">
        <f>VLOOKUP(E144,Refs!$P$2:$S$29,4,FALSE)</f>
        <v>East of England</v>
      </c>
      <c r="K144" s="28">
        <f t="shared" si="8"/>
        <v>5845</v>
      </c>
    </row>
    <row r="145" spans="1:11" x14ac:dyDescent="0.35">
      <c r="A145" s="69">
        <f t="shared" si="7"/>
        <v>45748</v>
      </c>
      <c r="B145" t="s">
        <v>881</v>
      </c>
      <c r="C145" t="s">
        <v>264</v>
      </c>
      <c r="D145" t="s">
        <v>885</v>
      </c>
      <c r="E145" t="s">
        <v>308</v>
      </c>
      <c r="F145" t="s">
        <v>309</v>
      </c>
      <c r="G145" t="s">
        <v>112</v>
      </c>
      <c r="H145">
        <v>0</v>
      </c>
      <c r="I145" s="68" t="str">
        <f>VLOOKUP(E145,Refs!$P$2:$R$29,3,FALSE)</f>
        <v>Y61</v>
      </c>
      <c r="J145" s="68" t="str">
        <f>VLOOKUP(E145,Refs!$P$2:$S$29,4,FALSE)</f>
        <v>East of England</v>
      </c>
      <c r="K145" s="28" t="str">
        <f t="shared" si="8"/>
        <v/>
      </c>
    </row>
    <row r="146" spans="1:11" x14ac:dyDescent="0.35">
      <c r="A146" s="69">
        <f t="shared" si="7"/>
        <v>45748</v>
      </c>
      <c r="B146" t="s">
        <v>881</v>
      </c>
      <c r="C146" t="s">
        <v>264</v>
      </c>
      <c r="D146" t="s">
        <v>885</v>
      </c>
      <c r="E146" t="s">
        <v>308</v>
      </c>
      <c r="F146" t="s">
        <v>309</v>
      </c>
      <c r="G146" t="s">
        <v>113</v>
      </c>
      <c r="H146">
        <v>3599</v>
      </c>
      <c r="I146" s="68" t="str">
        <f>VLOOKUP(E146,Refs!$P$2:$R$29,3,FALSE)</f>
        <v>Y61</v>
      </c>
      <c r="J146" s="68" t="str">
        <f>VLOOKUP(E146,Refs!$P$2:$S$29,4,FALSE)</f>
        <v>East of England</v>
      </c>
      <c r="K146" s="28">
        <f t="shared" si="8"/>
        <v>3599</v>
      </c>
    </row>
    <row r="147" spans="1:11" x14ac:dyDescent="0.35">
      <c r="A147" s="69">
        <f t="shared" si="7"/>
        <v>45748</v>
      </c>
      <c r="B147" t="s">
        <v>881</v>
      </c>
      <c r="C147" t="s">
        <v>264</v>
      </c>
      <c r="D147" t="s">
        <v>885</v>
      </c>
      <c r="E147" t="s">
        <v>308</v>
      </c>
      <c r="F147" t="s">
        <v>309</v>
      </c>
      <c r="G147" t="s">
        <v>114</v>
      </c>
      <c r="H147">
        <v>843</v>
      </c>
      <c r="I147" s="68" t="str">
        <f>VLOOKUP(E147,Refs!$P$2:$R$29,3,FALSE)</f>
        <v>Y61</v>
      </c>
      <c r="J147" s="68" t="str">
        <f>VLOOKUP(E147,Refs!$P$2:$S$29,4,FALSE)</f>
        <v>East of England</v>
      </c>
      <c r="K147" s="28">
        <f t="shared" si="8"/>
        <v>843</v>
      </c>
    </row>
    <row r="148" spans="1:11" x14ac:dyDescent="0.35">
      <c r="A148" s="69">
        <f t="shared" si="7"/>
        <v>45748</v>
      </c>
      <c r="B148" t="s">
        <v>881</v>
      </c>
      <c r="C148" t="s">
        <v>264</v>
      </c>
      <c r="D148" t="s">
        <v>885</v>
      </c>
      <c r="E148" t="s">
        <v>308</v>
      </c>
      <c r="F148" t="s">
        <v>309</v>
      </c>
      <c r="G148" t="s">
        <v>115</v>
      </c>
      <c r="H148">
        <v>1297</v>
      </c>
      <c r="I148" s="68" t="str">
        <f>VLOOKUP(E148,Refs!$P$2:$R$29,3,FALSE)</f>
        <v>Y61</v>
      </c>
      <c r="J148" s="68" t="str">
        <f>VLOOKUP(E148,Refs!$P$2:$S$29,4,FALSE)</f>
        <v>East of England</v>
      </c>
      <c r="K148" s="28">
        <f t="shared" si="8"/>
        <v>1297</v>
      </c>
    </row>
    <row r="149" spans="1:11" x14ac:dyDescent="0.35">
      <c r="A149" s="69">
        <f t="shared" si="7"/>
        <v>45748</v>
      </c>
      <c r="B149" t="s">
        <v>881</v>
      </c>
      <c r="C149" t="s">
        <v>264</v>
      </c>
      <c r="D149" t="s">
        <v>885</v>
      </c>
      <c r="E149" t="s">
        <v>308</v>
      </c>
      <c r="F149" t="s">
        <v>309</v>
      </c>
      <c r="G149" t="s">
        <v>116</v>
      </c>
      <c r="H149">
        <v>466</v>
      </c>
      <c r="I149" s="68" t="str">
        <f>VLOOKUP(E149,Refs!$P$2:$R$29,3,FALSE)</f>
        <v>Y61</v>
      </c>
      <c r="J149" s="68" t="str">
        <f>VLOOKUP(E149,Refs!$P$2:$S$29,4,FALSE)</f>
        <v>East of England</v>
      </c>
      <c r="K149" s="28">
        <f t="shared" si="8"/>
        <v>466</v>
      </c>
    </row>
    <row r="150" spans="1:11" x14ac:dyDescent="0.35">
      <c r="A150" s="69">
        <f t="shared" si="7"/>
        <v>45748</v>
      </c>
      <c r="B150" t="s">
        <v>881</v>
      </c>
      <c r="C150" t="s">
        <v>264</v>
      </c>
      <c r="D150" t="s">
        <v>885</v>
      </c>
      <c r="E150" t="s">
        <v>308</v>
      </c>
      <c r="F150" t="s">
        <v>309</v>
      </c>
      <c r="G150" t="s">
        <v>117</v>
      </c>
      <c r="H150">
        <v>118</v>
      </c>
      <c r="I150" s="68" t="str">
        <f>VLOOKUP(E150,Refs!$P$2:$R$29,3,FALSE)</f>
        <v>Y61</v>
      </c>
      <c r="J150" s="68" t="str">
        <f>VLOOKUP(E150,Refs!$P$2:$S$29,4,FALSE)</f>
        <v>East of England</v>
      </c>
      <c r="K150" s="28">
        <f t="shared" si="8"/>
        <v>118</v>
      </c>
    </row>
    <row r="151" spans="1:11" x14ac:dyDescent="0.35">
      <c r="A151" s="69">
        <f t="shared" si="7"/>
        <v>45748</v>
      </c>
      <c r="B151" t="s">
        <v>881</v>
      </c>
      <c r="C151" t="s">
        <v>264</v>
      </c>
      <c r="D151" t="s">
        <v>885</v>
      </c>
      <c r="E151" t="s">
        <v>308</v>
      </c>
      <c r="F151" t="s">
        <v>309</v>
      </c>
      <c r="G151" t="s">
        <v>118</v>
      </c>
      <c r="H151">
        <v>4</v>
      </c>
      <c r="I151" s="68" t="str">
        <f>VLOOKUP(E151,Refs!$P$2:$R$29,3,FALSE)</f>
        <v>Y61</v>
      </c>
      <c r="J151" s="68" t="str">
        <f>VLOOKUP(E151,Refs!$P$2:$S$29,4,FALSE)</f>
        <v>East of England</v>
      </c>
      <c r="K151" s="28">
        <f t="shared" si="8"/>
        <v>4</v>
      </c>
    </row>
    <row r="152" spans="1:11" x14ac:dyDescent="0.35">
      <c r="A152" s="69">
        <f t="shared" si="7"/>
        <v>45748</v>
      </c>
      <c r="B152" t="s">
        <v>881</v>
      </c>
      <c r="C152" t="s">
        <v>264</v>
      </c>
      <c r="D152" t="s">
        <v>885</v>
      </c>
      <c r="E152" t="s">
        <v>308</v>
      </c>
      <c r="F152" t="s">
        <v>309</v>
      </c>
      <c r="G152" t="s">
        <v>119</v>
      </c>
      <c r="H152">
        <v>949</v>
      </c>
      <c r="I152" s="68" t="str">
        <f>VLOOKUP(E152,Refs!$P$2:$R$29,3,FALSE)</f>
        <v>Y61</v>
      </c>
      <c r="J152" s="68" t="str">
        <f>VLOOKUP(E152,Refs!$P$2:$S$29,4,FALSE)</f>
        <v>East of England</v>
      </c>
      <c r="K152" s="28">
        <f t="shared" si="8"/>
        <v>949</v>
      </c>
    </row>
    <row r="153" spans="1:11" x14ac:dyDescent="0.35">
      <c r="A153" s="69">
        <f t="shared" si="7"/>
        <v>45748</v>
      </c>
      <c r="B153" t="s">
        <v>881</v>
      </c>
      <c r="C153" t="s">
        <v>264</v>
      </c>
      <c r="D153" t="s">
        <v>885</v>
      </c>
      <c r="E153" t="s">
        <v>308</v>
      </c>
      <c r="F153" t="s">
        <v>309</v>
      </c>
      <c r="G153" t="s">
        <v>120</v>
      </c>
      <c r="H153">
        <v>318</v>
      </c>
      <c r="I153" s="68" t="str">
        <f>VLOOKUP(E153,Refs!$P$2:$R$29,3,FALSE)</f>
        <v>Y61</v>
      </c>
      <c r="J153" s="68" t="str">
        <f>VLOOKUP(E153,Refs!$P$2:$S$29,4,FALSE)</f>
        <v>East of England</v>
      </c>
      <c r="K153" s="28">
        <f t="shared" si="8"/>
        <v>318</v>
      </c>
    </row>
    <row r="154" spans="1:11" x14ac:dyDescent="0.35">
      <c r="A154" s="69">
        <f t="shared" si="7"/>
        <v>45748</v>
      </c>
      <c r="B154" t="s">
        <v>881</v>
      </c>
      <c r="C154" t="s">
        <v>264</v>
      </c>
      <c r="D154" t="s">
        <v>885</v>
      </c>
      <c r="E154" t="s">
        <v>308</v>
      </c>
      <c r="F154" t="s">
        <v>309</v>
      </c>
      <c r="G154" t="s">
        <v>121</v>
      </c>
      <c r="H154">
        <v>856</v>
      </c>
      <c r="I154" s="68" t="str">
        <f>VLOOKUP(E154,Refs!$P$2:$R$29,3,FALSE)</f>
        <v>Y61</v>
      </c>
      <c r="J154" s="68" t="str">
        <f>VLOOKUP(E154,Refs!$P$2:$S$29,4,FALSE)</f>
        <v>East of England</v>
      </c>
      <c r="K154" s="28">
        <f t="shared" si="8"/>
        <v>856</v>
      </c>
    </row>
    <row r="155" spans="1:11" x14ac:dyDescent="0.35">
      <c r="A155" s="69">
        <f t="shared" si="7"/>
        <v>45748</v>
      </c>
      <c r="B155" t="s">
        <v>881</v>
      </c>
      <c r="C155" t="s">
        <v>264</v>
      </c>
      <c r="D155" t="s">
        <v>885</v>
      </c>
      <c r="E155" t="s">
        <v>308</v>
      </c>
      <c r="F155" t="s">
        <v>309</v>
      </c>
      <c r="G155" t="s">
        <v>122</v>
      </c>
      <c r="H155">
        <v>55</v>
      </c>
      <c r="I155" s="68" t="str">
        <f>VLOOKUP(E155,Refs!$P$2:$R$29,3,FALSE)</f>
        <v>Y61</v>
      </c>
      <c r="J155" s="68" t="str">
        <f>VLOOKUP(E155,Refs!$P$2:$S$29,4,FALSE)</f>
        <v>East of England</v>
      </c>
      <c r="K155" s="28">
        <f t="shared" si="8"/>
        <v>55</v>
      </c>
    </row>
    <row r="156" spans="1:11" x14ac:dyDescent="0.35">
      <c r="A156" s="69">
        <f t="shared" si="7"/>
        <v>45748</v>
      </c>
      <c r="B156" t="s">
        <v>881</v>
      </c>
      <c r="C156" t="s">
        <v>264</v>
      </c>
      <c r="D156" t="s">
        <v>885</v>
      </c>
      <c r="E156" t="s">
        <v>308</v>
      </c>
      <c r="F156" t="s">
        <v>309</v>
      </c>
      <c r="G156" t="s">
        <v>123</v>
      </c>
      <c r="H156">
        <v>4</v>
      </c>
      <c r="I156" s="68" t="str">
        <f>VLOOKUP(E156,Refs!$P$2:$R$29,3,FALSE)</f>
        <v>Y61</v>
      </c>
      <c r="J156" s="68" t="str">
        <f>VLOOKUP(E156,Refs!$P$2:$S$29,4,FALSE)</f>
        <v>East of England</v>
      </c>
      <c r="K156" s="28">
        <f t="shared" si="8"/>
        <v>4</v>
      </c>
    </row>
    <row r="157" spans="1:11" x14ac:dyDescent="0.35">
      <c r="A157" s="69">
        <f t="shared" si="7"/>
        <v>45748</v>
      </c>
      <c r="B157" t="s">
        <v>881</v>
      </c>
      <c r="C157" t="s">
        <v>264</v>
      </c>
      <c r="D157" t="s">
        <v>885</v>
      </c>
      <c r="E157" t="s">
        <v>308</v>
      </c>
      <c r="F157" t="s">
        <v>309</v>
      </c>
      <c r="G157" t="s">
        <v>124</v>
      </c>
      <c r="H157">
        <v>0</v>
      </c>
      <c r="I157" s="68" t="str">
        <f>VLOOKUP(E157,Refs!$P$2:$R$29,3,FALSE)</f>
        <v>Y61</v>
      </c>
      <c r="J157" s="68" t="str">
        <f>VLOOKUP(E157,Refs!$P$2:$S$29,4,FALSE)</f>
        <v>East of England</v>
      </c>
      <c r="K157" s="28" t="str">
        <f t="shared" si="8"/>
        <v/>
      </c>
    </row>
    <row r="158" spans="1:11" x14ac:dyDescent="0.35">
      <c r="A158" s="69">
        <f t="shared" si="7"/>
        <v>45748</v>
      </c>
      <c r="B158" t="s">
        <v>881</v>
      </c>
      <c r="C158" t="s">
        <v>264</v>
      </c>
      <c r="D158" t="s">
        <v>885</v>
      </c>
      <c r="E158" t="s">
        <v>308</v>
      </c>
      <c r="F158" t="s">
        <v>309</v>
      </c>
      <c r="G158" t="s">
        <v>125</v>
      </c>
      <c r="H158" t="s">
        <v>886</v>
      </c>
      <c r="I158" s="68" t="str">
        <f>VLOOKUP(E158,Refs!$P$2:$R$29,3,FALSE)</f>
        <v>Y61</v>
      </c>
      <c r="J158" s="68" t="str">
        <f>VLOOKUP(E158,Refs!$P$2:$S$29,4,FALSE)</f>
        <v>East of England</v>
      </c>
      <c r="K158" s="28" t="str">
        <f t="shared" si="8"/>
        <v>-</v>
      </c>
    </row>
    <row r="159" spans="1:11" x14ac:dyDescent="0.35">
      <c r="A159" s="69">
        <f t="shared" si="7"/>
        <v>45748</v>
      </c>
      <c r="B159" t="s">
        <v>881</v>
      </c>
      <c r="C159" t="s">
        <v>264</v>
      </c>
      <c r="D159" t="s">
        <v>885</v>
      </c>
      <c r="E159" t="s">
        <v>308</v>
      </c>
      <c r="F159" t="s">
        <v>309</v>
      </c>
      <c r="G159" t="s">
        <v>126</v>
      </c>
      <c r="H159" t="s">
        <v>886</v>
      </c>
      <c r="I159" s="68" t="str">
        <f>VLOOKUP(E159,Refs!$P$2:$R$29,3,FALSE)</f>
        <v>Y61</v>
      </c>
      <c r="J159" s="68" t="str">
        <f>VLOOKUP(E159,Refs!$P$2:$S$29,4,FALSE)</f>
        <v>East of England</v>
      </c>
      <c r="K159" s="28" t="str">
        <f t="shared" si="8"/>
        <v>-</v>
      </c>
    </row>
    <row r="160" spans="1:11" x14ac:dyDescent="0.35">
      <c r="A160" s="69">
        <f t="shared" si="7"/>
        <v>45748</v>
      </c>
      <c r="B160" t="s">
        <v>881</v>
      </c>
      <c r="C160" t="s">
        <v>264</v>
      </c>
      <c r="D160" t="s">
        <v>885</v>
      </c>
      <c r="E160" t="s">
        <v>308</v>
      </c>
      <c r="F160" t="s">
        <v>309</v>
      </c>
      <c r="G160" t="s">
        <v>127</v>
      </c>
      <c r="H160">
        <v>0</v>
      </c>
      <c r="I160" s="68" t="str">
        <f>VLOOKUP(E160,Refs!$P$2:$R$29,3,FALSE)</f>
        <v>Y61</v>
      </c>
      <c r="J160" s="68" t="str">
        <f>VLOOKUP(E160,Refs!$P$2:$S$29,4,FALSE)</f>
        <v>East of England</v>
      </c>
      <c r="K160" s="28" t="str">
        <f t="shared" si="8"/>
        <v/>
      </c>
    </row>
    <row r="161" spans="1:11" x14ac:dyDescent="0.35">
      <c r="A161" s="69">
        <f t="shared" si="7"/>
        <v>45748</v>
      </c>
      <c r="B161" t="s">
        <v>881</v>
      </c>
      <c r="C161" t="s">
        <v>264</v>
      </c>
      <c r="D161" t="s">
        <v>885</v>
      </c>
      <c r="E161" t="s">
        <v>308</v>
      </c>
      <c r="F161" t="s">
        <v>309</v>
      </c>
      <c r="G161" t="s">
        <v>128</v>
      </c>
      <c r="H161">
        <v>71</v>
      </c>
      <c r="I161" s="68" t="str">
        <f>VLOOKUP(E161,Refs!$P$2:$R$29,3,FALSE)</f>
        <v>Y61</v>
      </c>
      <c r="J161" s="68" t="str">
        <f>VLOOKUP(E161,Refs!$P$2:$S$29,4,FALSE)</f>
        <v>East of England</v>
      </c>
      <c r="K161" s="28">
        <f t="shared" si="8"/>
        <v>71</v>
      </c>
    </row>
    <row r="162" spans="1:11" x14ac:dyDescent="0.35">
      <c r="A162" s="69">
        <f t="shared" si="7"/>
        <v>45748</v>
      </c>
      <c r="B162" t="s">
        <v>881</v>
      </c>
      <c r="C162" t="s">
        <v>264</v>
      </c>
      <c r="D162" t="s">
        <v>885</v>
      </c>
      <c r="E162" t="s">
        <v>308</v>
      </c>
      <c r="F162" t="s">
        <v>309</v>
      </c>
      <c r="G162" t="s">
        <v>129</v>
      </c>
      <c r="H162">
        <v>0</v>
      </c>
      <c r="I162" s="68" t="str">
        <f>VLOOKUP(E162,Refs!$P$2:$R$29,3,FALSE)</f>
        <v>Y61</v>
      </c>
      <c r="J162" s="68" t="str">
        <f>VLOOKUP(E162,Refs!$P$2:$S$29,4,FALSE)</f>
        <v>East of England</v>
      </c>
      <c r="K162" s="28" t="str">
        <f t="shared" si="8"/>
        <v/>
      </c>
    </row>
    <row r="163" spans="1:11" x14ac:dyDescent="0.35">
      <c r="A163" s="69">
        <f t="shared" si="7"/>
        <v>45748</v>
      </c>
      <c r="B163" t="s">
        <v>881</v>
      </c>
      <c r="C163" t="s">
        <v>264</v>
      </c>
      <c r="D163" t="s">
        <v>885</v>
      </c>
      <c r="E163" t="s">
        <v>308</v>
      </c>
      <c r="F163" t="s">
        <v>309</v>
      </c>
      <c r="G163" t="s">
        <v>130</v>
      </c>
      <c r="H163">
        <v>0</v>
      </c>
      <c r="I163" s="68" t="str">
        <f>VLOOKUP(E163,Refs!$P$2:$R$29,3,FALSE)</f>
        <v>Y61</v>
      </c>
      <c r="J163" s="68" t="str">
        <f>VLOOKUP(E163,Refs!$P$2:$S$29,4,FALSE)</f>
        <v>East of England</v>
      </c>
      <c r="K163" s="28" t="str">
        <f t="shared" si="8"/>
        <v/>
      </c>
    </row>
    <row r="164" spans="1:11" x14ac:dyDescent="0.35">
      <c r="A164" s="69">
        <f t="shared" si="7"/>
        <v>45748</v>
      </c>
      <c r="B164" t="s">
        <v>881</v>
      </c>
      <c r="C164" t="s">
        <v>264</v>
      </c>
      <c r="D164" t="s">
        <v>885</v>
      </c>
      <c r="E164" t="s">
        <v>308</v>
      </c>
      <c r="F164" t="s">
        <v>309</v>
      </c>
      <c r="G164" t="s">
        <v>131</v>
      </c>
      <c r="H164">
        <v>4</v>
      </c>
      <c r="I164" s="68" t="str">
        <f>VLOOKUP(E164,Refs!$P$2:$R$29,3,FALSE)</f>
        <v>Y61</v>
      </c>
      <c r="J164" s="68" t="str">
        <f>VLOOKUP(E164,Refs!$P$2:$S$29,4,FALSE)</f>
        <v>East of England</v>
      </c>
      <c r="K164" s="28">
        <f t="shared" si="8"/>
        <v>4</v>
      </c>
    </row>
    <row r="165" spans="1:11" x14ac:dyDescent="0.35">
      <c r="A165" s="69">
        <f t="shared" si="7"/>
        <v>45748</v>
      </c>
      <c r="B165" t="s">
        <v>881</v>
      </c>
      <c r="C165" t="s">
        <v>264</v>
      </c>
      <c r="D165" t="s">
        <v>885</v>
      </c>
      <c r="E165" t="s">
        <v>308</v>
      </c>
      <c r="F165" t="s">
        <v>309</v>
      </c>
      <c r="G165" t="s">
        <v>132</v>
      </c>
      <c r="H165">
        <v>3</v>
      </c>
      <c r="I165" s="68" t="str">
        <f>VLOOKUP(E165,Refs!$P$2:$R$29,3,FALSE)</f>
        <v>Y61</v>
      </c>
      <c r="J165" s="68" t="str">
        <f>VLOOKUP(E165,Refs!$P$2:$S$29,4,FALSE)</f>
        <v>East of England</v>
      </c>
      <c r="K165" s="28">
        <f t="shared" si="8"/>
        <v>3</v>
      </c>
    </row>
    <row r="166" spans="1:11" x14ac:dyDescent="0.35">
      <c r="A166" s="69">
        <f t="shared" si="7"/>
        <v>45748</v>
      </c>
      <c r="B166" t="s">
        <v>881</v>
      </c>
      <c r="C166" t="s">
        <v>264</v>
      </c>
      <c r="D166" t="s">
        <v>885</v>
      </c>
      <c r="E166" t="s">
        <v>308</v>
      </c>
      <c r="F166" t="s">
        <v>309</v>
      </c>
      <c r="G166" t="s">
        <v>133</v>
      </c>
      <c r="H166">
        <v>196</v>
      </c>
      <c r="I166" s="68" t="str">
        <f>VLOOKUP(E166,Refs!$P$2:$R$29,3,FALSE)</f>
        <v>Y61</v>
      </c>
      <c r="J166" s="68" t="str">
        <f>VLOOKUP(E166,Refs!$P$2:$S$29,4,FALSE)</f>
        <v>East of England</v>
      </c>
      <c r="K166" s="28">
        <f t="shared" si="8"/>
        <v>196</v>
      </c>
    </row>
    <row r="167" spans="1:11" x14ac:dyDescent="0.35">
      <c r="A167" s="69">
        <f t="shared" si="7"/>
        <v>45748</v>
      </c>
      <c r="B167" t="s">
        <v>881</v>
      </c>
      <c r="C167" t="s">
        <v>264</v>
      </c>
      <c r="D167" t="s">
        <v>885</v>
      </c>
      <c r="E167" t="s">
        <v>308</v>
      </c>
      <c r="F167" t="s">
        <v>309</v>
      </c>
      <c r="G167" t="s">
        <v>134</v>
      </c>
      <c r="H167">
        <v>192</v>
      </c>
      <c r="I167" s="68" t="str">
        <f>VLOOKUP(E167,Refs!$P$2:$R$29,3,FALSE)</f>
        <v>Y61</v>
      </c>
      <c r="J167" s="68" t="str">
        <f>VLOOKUP(E167,Refs!$P$2:$S$29,4,FALSE)</f>
        <v>East of England</v>
      </c>
      <c r="K167" s="28">
        <f t="shared" si="8"/>
        <v>192</v>
      </c>
    </row>
    <row r="168" spans="1:11" x14ac:dyDescent="0.35">
      <c r="A168" s="69">
        <f t="shared" si="7"/>
        <v>45748</v>
      </c>
      <c r="B168" t="s">
        <v>881</v>
      </c>
      <c r="C168" t="s">
        <v>264</v>
      </c>
      <c r="D168" t="s">
        <v>885</v>
      </c>
      <c r="E168" t="s">
        <v>308</v>
      </c>
      <c r="F168" t="s">
        <v>309</v>
      </c>
      <c r="G168" t="s">
        <v>135</v>
      </c>
      <c r="H168">
        <v>20</v>
      </c>
      <c r="I168" s="68" t="str">
        <f>VLOOKUP(E168,Refs!$P$2:$R$29,3,FALSE)</f>
        <v>Y61</v>
      </c>
      <c r="J168" s="68" t="str">
        <f>VLOOKUP(E168,Refs!$P$2:$S$29,4,FALSE)</f>
        <v>East of England</v>
      </c>
      <c r="K168" s="28">
        <f t="shared" si="8"/>
        <v>20</v>
      </c>
    </row>
    <row r="169" spans="1:11" x14ac:dyDescent="0.35">
      <c r="A169" s="69">
        <f t="shared" si="7"/>
        <v>45748</v>
      </c>
      <c r="B169" t="s">
        <v>881</v>
      </c>
      <c r="C169" t="s">
        <v>264</v>
      </c>
      <c r="D169" t="s">
        <v>885</v>
      </c>
      <c r="E169" t="s">
        <v>308</v>
      </c>
      <c r="F169" t="s">
        <v>309</v>
      </c>
      <c r="G169" t="s">
        <v>136</v>
      </c>
      <c r="H169">
        <v>0</v>
      </c>
      <c r="I169" s="68" t="str">
        <f>VLOOKUP(E169,Refs!$P$2:$R$29,3,FALSE)</f>
        <v>Y61</v>
      </c>
      <c r="J169" s="68" t="str">
        <f>VLOOKUP(E169,Refs!$P$2:$S$29,4,FALSE)</f>
        <v>East of England</v>
      </c>
      <c r="K169" s="28" t="str">
        <f t="shared" si="8"/>
        <v/>
      </c>
    </row>
    <row r="170" spans="1:11" x14ac:dyDescent="0.35">
      <c r="A170" s="69">
        <f t="shared" si="7"/>
        <v>45748</v>
      </c>
      <c r="B170" t="s">
        <v>881</v>
      </c>
      <c r="C170" t="s">
        <v>264</v>
      </c>
      <c r="D170" t="s">
        <v>885</v>
      </c>
      <c r="E170" t="s">
        <v>308</v>
      </c>
      <c r="F170" t="s">
        <v>309</v>
      </c>
      <c r="G170" t="s">
        <v>137</v>
      </c>
      <c r="H170">
        <v>0</v>
      </c>
      <c r="I170" s="68" t="str">
        <f>VLOOKUP(E170,Refs!$P$2:$R$29,3,FALSE)</f>
        <v>Y61</v>
      </c>
      <c r="J170" s="68" t="str">
        <f>VLOOKUP(E170,Refs!$P$2:$S$29,4,FALSE)</f>
        <v>East of England</v>
      </c>
      <c r="K170" s="28" t="str">
        <f t="shared" si="8"/>
        <v/>
      </c>
    </row>
    <row r="171" spans="1:11" x14ac:dyDescent="0.35">
      <c r="A171" s="69">
        <f t="shared" si="7"/>
        <v>45748</v>
      </c>
      <c r="B171" t="s">
        <v>881</v>
      </c>
      <c r="C171" t="s">
        <v>264</v>
      </c>
      <c r="D171" t="s">
        <v>885</v>
      </c>
      <c r="E171" t="s">
        <v>308</v>
      </c>
      <c r="F171" t="s">
        <v>309</v>
      </c>
      <c r="G171" t="s">
        <v>138</v>
      </c>
      <c r="H171">
        <v>0</v>
      </c>
      <c r="I171" s="68" t="str">
        <f>VLOOKUP(E171,Refs!$P$2:$R$29,3,FALSE)</f>
        <v>Y61</v>
      </c>
      <c r="J171" s="68" t="str">
        <f>VLOOKUP(E171,Refs!$P$2:$S$29,4,FALSE)</f>
        <v>East of England</v>
      </c>
      <c r="K171" s="28" t="str">
        <f t="shared" si="8"/>
        <v/>
      </c>
    </row>
    <row r="172" spans="1:11" x14ac:dyDescent="0.35">
      <c r="A172" s="69">
        <f t="shared" si="7"/>
        <v>45748</v>
      </c>
      <c r="B172" t="s">
        <v>881</v>
      </c>
      <c r="C172" t="s">
        <v>264</v>
      </c>
      <c r="D172" t="s">
        <v>885</v>
      </c>
      <c r="E172" t="s">
        <v>308</v>
      </c>
      <c r="F172" t="s">
        <v>309</v>
      </c>
      <c r="G172" t="s">
        <v>139</v>
      </c>
      <c r="H172">
        <v>73</v>
      </c>
      <c r="I172" s="68" t="str">
        <f>VLOOKUP(E172,Refs!$P$2:$R$29,3,FALSE)</f>
        <v>Y61</v>
      </c>
      <c r="J172" s="68" t="str">
        <f>VLOOKUP(E172,Refs!$P$2:$S$29,4,FALSE)</f>
        <v>East of England</v>
      </c>
      <c r="K172" s="28">
        <f t="shared" si="8"/>
        <v>73</v>
      </c>
    </row>
    <row r="173" spans="1:11" x14ac:dyDescent="0.35">
      <c r="A173" s="69">
        <f t="shared" si="7"/>
        <v>45748</v>
      </c>
      <c r="B173" t="s">
        <v>881</v>
      </c>
      <c r="C173" t="s">
        <v>264</v>
      </c>
      <c r="D173" t="s">
        <v>885</v>
      </c>
      <c r="E173" t="s">
        <v>308</v>
      </c>
      <c r="F173" t="s">
        <v>309</v>
      </c>
      <c r="G173" t="s">
        <v>140</v>
      </c>
      <c r="H173">
        <v>73</v>
      </c>
      <c r="I173" s="68" t="str">
        <f>VLOOKUP(E173,Refs!$P$2:$R$29,3,FALSE)</f>
        <v>Y61</v>
      </c>
      <c r="J173" s="68" t="str">
        <f>VLOOKUP(E173,Refs!$P$2:$S$29,4,FALSE)</f>
        <v>East of England</v>
      </c>
      <c r="K173" s="28">
        <f t="shared" si="8"/>
        <v>73</v>
      </c>
    </row>
    <row r="174" spans="1:11" x14ac:dyDescent="0.35">
      <c r="A174" s="69">
        <f t="shared" si="7"/>
        <v>45748</v>
      </c>
      <c r="B174" t="s">
        <v>881</v>
      </c>
      <c r="C174" t="s">
        <v>264</v>
      </c>
      <c r="D174" t="s">
        <v>885</v>
      </c>
      <c r="E174" t="s">
        <v>308</v>
      </c>
      <c r="F174" t="s">
        <v>309</v>
      </c>
      <c r="G174" t="s">
        <v>728</v>
      </c>
      <c r="H174">
        <v>5</v>
      </c>
      <c r="I174" s="68" t="str">
        <f>VLOOKUP(E174,Refs!$P$2:$R$29,3,FALSE)</f>
        <v>Y61</v>
      </c>
      <c r="J174" s="68" t="str">
        <f>VLOOKUP(E174,Refs!$P$2:$S$29,4,FALSE)</f>
        <v>East of England</v>
      </c>
      <c r="K174" s="28">
        <f t="shared" si="8"/>
        <v>5</v>
      </c>
    </row>
    <row r="175" spans="1:11" x14ac:dyDescent="0.35">
      <c r="A175" s="69">
        <f t="shared" si="7"/>
        <v>45748</v>
      </c>
      <c r="B175" t="s">
        <v>881</v>
      </c>
      <c r="C175" t="s">
        <v>264</v>
      </c>
      <c r="D175" t="s">
        <v>885</v>
      </c>
      <c r="E175" t="s">
        <v>308</v>
      </c>
      <c r="F175" t="s">
        <v>309</v>
      </c>
      <c r="G175" t="s">
        <v>727</v>
      </c>
      <c r="H175">
        <v>5</v>
      </c>
      <c r="I175" s="68" t="str">
        <f>VLOOKUP(E175,Refs!$P$2:$R$29,3,FALSE)</f>
        <v>Y61</v>
      </c>
      <c r="J175" s="68" t="str">
        <f>VLOOKUP(E175,Refs!$P$2:$S$29,4,FALSE)</f>
        <v>East of England</v>
      </c>
      <c r="K175" s="28">
        <f t="shared" si="8"/>
        <v>5</v>
      </c>
    </row>
    <row r="176" spans="1:11" x14ac:dyDescent="0.35">
      <c r="A176" s="69">
        <f t="shared" si="7"/>
        <v>45748</v>
      </c>
      <c r="B176" t="s">
        <v>881</v>
      </c>
      <c r="C176" t="s">
        <v>264</v>
      </c>
      <c r="D176" t="s">
        <v>885</v>
      </c>
      <c r="E176" t="s">
        <v>308</v>
      </c>
      <c r="F176" t="s">
        <v>309</v>
      </c>
      <c r="G176" t="s">
        <v>730</v>
      </c>
      <c r="H176">
        <v>16</v>
      </c>
      <c r="I176" s="68" t="str">
        <f>VLOOKUP(E176,Refs!$P$2:$R$29,3,FALSE)</f>
        <v>Y61</v>
      </c>
      <c r="J176" s="68" t="str">
        <f>VLOOKUP(E176,Refs!$P$2:$S$29,4,FALSE)</f>
        <v>East of England</v>
      </c>
      <c r="K176" s="28">
        <f t="shared" si="8"/>
        <v>16</v>
      </c>
    </row>
    <row r="177" spans="1:11" x14ac:dyDescent="0.35">
      <c r="A177" s="69">
        <f t="shared" si="7"/>
        <v>45748</v>
      </c>
      <c r="B177" t="s">
        <v>881</v>
      </c>
      <c r="C177" t="s">
        <v>264</v>
      </c>
      <c r="D177" t="s">
        <v>885</v>
      </c>
      <c r="E177" t="s">
        <v>308</v>
      </c>
      <c r="F177" t="s">
        <v>309</v>
      </c>
      <c r="G177" t="s">
        <v>729</v>
      </c>
      <c r="H177">
        <v>16</v>
      </c>
      <c r="I177" s="68" t="str">
        <f>VLOOKUP(E177,Refs!$P$2:$R$29,3,FALSE)</f>
        <v>Y61</v>
      </c>
      <c r="J177" s="68" t="str">
        <f>VLOOKUP(E177,Refs!$P$2:$S$29,4,FALSE)</f>
        <v>East of England</v>
      </c>
      <c r="K177" s="28">
        <f t="shared" si="8"/>
        <v>16</v>
      </c>
    </row>
    <row r="178" spans="1:11" x14ac:dyDescent="0.35">
      <c r="A178" s="69">
        <f t="shared" si="7"/>
        <v>45748</v>
      </c>
      <c r="B178" t="s">
        <v>881</v>
      </c>
      <c r="C178" t="s">
        <v>288</v>
      </c>
      <c r="D178" t="s">
        <v>887</v>
      </c>
      <c r="E178" t="s">
        <v>321</v>
      </c>
      <c r="F178" t="s">
        <v>322</v>
      </c>
      <c r="G178" t="s">
        <v>10</v>
      </c>
      <c r="H178">
        <v>62274</v>
      </c>
      <c r="I178" s="68" t="str">
        <f>VLOOKUP(E178,Refs!$P$2:$R$29,3,FALSE)</f>
        <v>Y59</v>
      </c>
      <c r="J178" s="68" t="str">
        <f>VLOOKUP(E178,Refs!$P$2:$S$29,4,FALSE)</f>
        <v>South East</v>
      </c>
      <c r="K178" s="28">
        <f t="shared" si="8"/>
        <v>62274</v>
      </c>
    </row>
    <row r="179" spans="1:11" x14ac:dyDescent="0.35">
      <c r="A179" s="69">
        <f t="shared" si="7"/>
        <v>45748</v>
      </c>
      <c r="B179" t="s">
        <v>881</v>
      </c>
      <c r="C179" t="s">
        <v>288</v>
      </c>
      <c r="D179" t="s">
        <v>887</v>
      </c>
      <c r="E179" t="s">
        <v>321</v>
      </c>
      <c r="F179" t="s">
        <v>322</v>
      </c>
      <c r="G179" t="s">
        <v>69</v>
      </c>
      <c r="H179">
        <v>4618</v>
      </c>
      <c r="I179" s="68" t="str">
        <f>VLOOKUP(E179,Refs!$P$2:$R$29,3,FALSE)</f>
        <v>Y59</v>
      </c>
      <c r="J179" s="68" t="str">
        <f>VLOOKUP(E179,Refs!$P$2:$S$29,4,FALSE)</f>
        <v>South East</v>
      </c>
      <c r="K179" s="28">
        <f t="shared" si="8"/>
        <v>4618</v>
      </c>
    </row>
    <row r="180" spans="1:11" x14ac:dyDescent="0.35">
      <c r="A180" s="69">
        <f t="shared" si="7"/>
        <v>45748</v>
      </c>
      <c r="B180" t="s">
        <v>881</v>
      </c>
      <c r="C180" t="s">
        <v>288</v>
      </c>
      <c r="D180" t="s">
        <v>887</v>
      </c>
      <c r="E180" t="s">
        <v>321</v>
      </c>
      <c r="F180" t="s">
        <v>322</v>
      </c>
      <c r="G180" t="s">
        <v>20</v>
      </c>
      <c r="H180">
        <v>60897</v>
      </c>
      <c r="I180" s="68" t="str">
        <f>VLOOKUP(E180,Refs!$P$2:$R$29,3,FALSE)</f>
        <v>Y59</v>
      </c>
      <c r="J180" s="68" t="str">
        <f>VLOOKUP(E180,Refs!$P$2:$S$29,4,FALSE)</f>
        <v>South East</v>
      </c>
      <c r="K180" s="28">
        <f t="shared" si="8"/>
        <v>60897</v>
      </c>
    </row>
    <row r="181" spans="1:11" x14ac:dyDescent="0.35">
      <c r="A181" s="69">
        <f t="shared" si="7"/>
        <v>45748</v>
      </c>
      <c r="B181" t="s">
        <v>881</v>
      </c>
      <c r="C181" t="s">
        <v>288</v>
      </c>
      <c r="D181" t="s">
        <v>887</v>
      </c>
      <c r="E181" t="s">
        <v>321</v>
      </c>
      <c r="F181" t="s">
        <v>322</v>
      </c>
      <c r="G181" t="s">
        <v>23</v>
      </c>
      <c r="H181">
        <v>50585</v>
      </c>
      <c r="I181" s="68" t="str">
        <f>VLOOKUP(E181,Refs!$P$2:$R$29,3,FALSE)</f>
        <v>Y59</v>
      </c>
      <c r="J181" s="68" t="str">
        <f>VLOOKUP(E181,Refs!$P$2:$S$29,4,FALSE)</f>
        <v>South East</v>
      </c>
      <c r="K181" s="28">
        <f t="shared" si="8"/>
        <v>50585</v>
      </c>
    </row>
    <row r="182" spans="1:11" x14ac:dyDescent="0.35">
      <c r="A182" s="69">
        <f t="shared" si="7"/>
        <v>45748</v>
      </c>
      <c r="B182" t="s">
        <v>881</v>
      </c>
      <c r="C182" t="s">
        <v>288</v>
      </c>
      <c r="D182" t="s">
        <v>887</v>
      </c>
      <c r="E182" t="s">
        <v>321</v>
      </c>
      <c r="F182" t="s">
        <v>322</v>
      </c>
      <c r="G182" t="s">
        <v>19</v>
      </c>
      <c r="H182">
        <v>1377</v>
      </c>
      <c r="I182" s="68" t="str">
        <f>VLOOKUP(E182,Refs!$P$2:$R$29,3,FALSE)</f>
        <v>Y59</v>
      </c>
      <c r="J182" s="68" t="str">
        <f>VLOOKUP(E182,Refs!$P$2:$S$29,4,FALSE)</f>
        <v>South East</v>
      </c>
      <c r="K182" s="28">
        <f t="shared" si="8"/>
        <v>1377</v>
      </c>
    </row>
    <row r="183" spans="1:11" x14ac:dyDescent="0.35">
      <c r="A183" s="69">
        <f t="shared" si="7"/>
        <v>45748</v>
      </c>
      <c r="B183" t="s">
        <v>881</v>
      </c>
      <c r="C183" t="s">
        <v>288</v>
      </c>
      <c r="D183" t="s">
        <v>887</v>
      </c>
      <c r="E183" t="s">
        <v>321</v>
      </c>
      <c r="F183" t="s">
        <v>322</v>
      </c>
      <c r="G183" t="s">
        <v>21</v>
      </c>
      <c r="H183">
        <v>2254850</v>
      </c>
      <c r="I183" s="68" t="str">
        <f>VLOOKUP(E183,Refs!$P$2:$R$29,3,FALSE)</f>
        <v>Y59</v>
      </c>
      <c r="J183" s="68" t="str">
        <f>VLOOKUP(E183,Refs!$P$2:$S$29,4,FALSE)</f>
        <v>South East</v>
      </c>
      <c r="K183" s="28">
        <f t="shared" si="8"/>
        <v>2254850</v>
      </c>
    </row>
    <row r="184" spans="1:11" x14ac:dyDescent="0.35">
      <c r="A184" s="69">
        <f t="shared" si="7"/>
        <v>45748</v>
      </c>
      <c r="B184" t="s">
        <v>881</v>
      </c>
      <c r="C184" t="s">
        <v>288</v>
      </c>
      <c r="D184" t="s">
        <v>887</v>
      </c>
      <c r="E184" t="s">
        <v>321</v>
      </c>
      <c r="F184" t="s">
        <v>322</v>
      </c>
      <c r="G184" t="s">
        <v>70</v>
      </c>
      <c r="H184">
        <v>231</v>
      </c>
      <c r="I184" s="68" t="str">
        <f>VLOOKUP(E184,Refs!$P$2:$R$29,3,FALSE)</f>
        <v>Y59</v>
      </c>
      <c r="J184" s="68" t="str">
        <f>VLOOKUP(E184,Refs!$P$2:$S$29,4,FALSE)</f>
        <v>South East</v>
      </c>
      <c r="K184" s="28">
        <f t="shared" si="8"/>
        <v>231</v>
      </c>
    </row>
    <row r="185" spans="1:11" x14ac:dyDescent="0.35">
      <c r="A185" s="69">
        <f t="shared" si="7"/>
        <v>45748</v>
      </c>
      <c r="B185" t="s">
        <v>881</v>
      </c>
      <c r="C185" t="s">
        <v>288</v>
      </c>
      <c r="D185" t="s">
        <v>887</v>
      </c>
      <c r="E185" t="s">
        <v>321</v>
      </c>
      <c r="F185" t="s">
        <v>322</v>
      </c>
      <c r="G185" t="s">
        <v>71</v>
      </c>
      <c r="H185">
        <v>490</v>
      </c>
      <c r="I185" s="68" t="str">
        <f>VLOOKUP(E185,Refs!$P$2:$R$29,3,FALSE)</f>
        <v>Y59</v>
      </c>
      <c r="J185" s="68" t="str">
        <f>VLOOKUP(E185,Refs!$P$2:$S$29,4,FALSE)</f>
        <v>South East</v>
      </c>
      <c r="K185" s="28">
        <f t="shared" si="8"/>
        <v>490</v>
      </c>
    </row>
    <row r="186" spans="1:11" x14ac:dyDescent="0.35">
      <c r="A186" s="69">
        <f t="shared" si="7"/>
        <v>45748</v>
      </c>
      <c r="B186" t="s">
        <v>881</v>
      </c>
      <c r="C186" t="s">
        <v>288</v>
      </c>
      <c r="D186" t="s">
        <v>887</v>
      </c>
      <c r="E186" t="s">
        <v>321</v>
      </c>
      <c r="F186" t="s">
        <v>322</v>
      </c>
      <c r="G186" t="s">
        <v>72</v>
      </c>
      <c r="H186">
        <v>153317</v>
      </c>
      <c r="I186" s="68" t="str">
        <f>VLOOKUP(E186,Refs!$P$2:$R$29,3,FALSE)</f>
        <v>Y59</v>
      </c>
      <c r="J186" s="68" t="str">
        <f>VLOOKUP(E186,Refs!$P$2:$S$29,4,FALSE)</f>
        <v>South East</v>
      </c>
      <c r="K186" s="28">
        <f t="shared" si="8"/>
        <v>153317</v>
      </c>
    </row>
    <row r="187" spans="1:11" x14ac:dyDescent="0.35">
      <c r="A187" s="69">
        <f t="shared" si="7"/>
        <v>45748</v>
      </c>
      <c r="B187" t="s">
        <v>881</v>
      </c>
      <c r="C187" t="s">
        <v>288</v>
      </c>
      <c r="D187" t="s">
        <v>887</v>
      </c>
      <c r="E187" t="s">
        <v>321</v>
      </c>
      <c r="F187" t="s">
        <v>322</v>
      </c>
      <c r="G187" t="s">
        <v>73</v>
      </c>
      <c r="H187">
        <v>28935</v>
      </c>
      <c r="I187" s="68" t="str">
        <f>VLOOKUP(E187,Refs!$P$2:$R$29,3,FALSE)</f>
        <v>Y59</v>
      </c>
      <c r="J187" s="68" t="str">
        <f>VLOOKUP(E187,Refs!$P$2:$S$29,4,FALSE)</f>
        <v>South East</v>
      </c>
      <c r="K187" s="28">
        <f t="shared" si="8"/>
        <v>28935</v>
      </c>
    </row>
    <row r="188" spans="1:11" x14ac:dyDescent="0.35">
      <c r="A188" s="69">
        <f t="shared" si="7"/>
        <v>45748</v>
      </c>
      <c r="B188" t="s">
        <v>881</v>
      </c>
      <c r="C188" t="s">
        <v>288</v>
      </c>
      <c r="D188" t="s">
        <v>887</v>
      </c>
      <c r="E188" t="s">
        <v>321</v>
      </c>
      <c r="F188" t="s">
        <v>322</v>
      </c>
      <c r="G188" t="s">
        <v>74</v>
      </c>
      <c r="H188">
        <v>214346372</v>
      </c>
      <c r="I188" s="68" t="str">
        <f>VLOOKUP(E188,Refs!$P$2:$R$29,3,FALSE)</f>
        <v>Y59</v>
      </c>
      <c r="J188" s="68" t="str">
        <f>VLOOKUP(E188,Refs!$P$2:$S$29,4,FALSE)</f>
        <v>South East</v>
      </c>
      <c r="K188" s="28">
        <f t="shared" si="8"/>
        <v>214346372</v>
      </c>
    </row>
    <row r="189" spans="1:11" x14ac:dyDescent="0.35">
      <c r="A189" s="69">
        <f t="shared" si="7"/>
        <v>45748</v>
      </c>
      <c r="B189" t="s">
        <v>881</v>
      </c>
      <c r="C189" t="s">
        <v>288</v>
      </c>
      <c r="D189" t="s">
        <v>887</v>
      </c>
      <c r="E189" t="s">
        <v>321</v>
      </c>
      <c r="F189" t="s">
        <v>322</v>
      </c>
      <c r="G189" t="s">
        <v>26</v>
      </c>
      <c r="H189">
        <v>55563</v>
      </c>
      <c r="I189" s="68" t="str">
        <f>VLOOKUP(E189,Refs!$P$2:$R$29,3,FALSE)</f>
        <v>Y59</v>
      </c>
      <c r="J189" s="68" t="str">
        <f>VLOOKUP(E189,Refs!$P$2:$S$29,4,FALSE)</f>
        <v>South East</v>
      </c>
      <c r="K189" s="28">
        <f t="shared" si="8"/>
        <v>55563</v>
      </c>
    </row>
    <row r="190" spans="1:11" x14ac:dyDescent="0.35">
      <c r="A190" s="69">
        <f t="shared" si="7"/>
        <v>45748</v>
      </c>
      <c r="B190" t="s">
        <v>881</v>
      </c>
      <c r="C190" t="s">
        <v>288</v>
      </c>
      <c r="D190" t="s">
        <v>887</v>
      </c>
      <c r="E190" t="s">
        <v>321</v>
      </c>
      <c r="F190" t="s">
        <v>322</v>
      </c>
      <c r="G190" t="s">
        <v>75</v>
      </c>
      <c r="H190">
        <v>12</v>
      </c>
      <c r="I190" s="68" t="str">
        <f>VLOOKUP(E190,Refs!$P$2:$R$29,3,FALSE)</f>
        <v>Y59</v>
      </c>
      <c r="J190" s="68" t="str">
        <f>VLOOKUP(E190,Refs!$P$2:$S$29,4,FALSE)</f>
        <v>South East</v>
      </c>
      <c r="K190" s="28">
        <f t="shared" si="8"/>
        <v>12</v>
      </c>
    </row>
    <row r="191" spans="1:11" x14ac:dyDescent="0.35">
      <c r="A191" s="69">
        <f t="shared" si="7"/>
        <v>45748</v>
      </c>
      <c r="B191" t="s">
        <v>881</v>
      </c>
      <c r="C191" t="s">
        <v>288</v>
      </c>
      <c r="D191" t="s">
        <v>887</v>
      </c>
      <c r="E191" t="s">
        <v>321</v>
      </c>
      <c r="F191" t="s">
        <v>322</v>
      </c>
      <c r="G191" t="s">
        <v>76</v>
      </c>
      <c r="H191">
        <v>23285</v>
      </c>
      <c r="I191" s="68" t="str">
        <f>VLOOKUP(E191,Refs!$P$2:$R$29,3,FALSE)</f>
        <v>Y59</v>
      </c>
      <c r="J191" s="68" t="str">
        <f>VLOOKUP(E191,Refs!$P$2:$S$29,4,FALSE)</f>
        <v>South East</v>
      </c>
      <c r="K191" s="28">
        <f t="shared" si="8"/>
        <v>23285</v>
      </c>
    </row>
    <row r="192" spans="1:11" x14ac:dyDescent="0.35">
      <c r="A192" s="69">
        <f t="shared" si="7"/>
        <v>45748</v>
      </c>
      <c r="B192" t="s">
        <v>881</v>
      </c>
      <c r="C192" t="s">
        <v>288</v>
      </c>
      <c r="D192" t="s">
        <v>887</v>
      </c>
      <c r="E192" t="s">
        <v>321</v>
      </c>
      <c r="F192" t="s">
        <v>322</v>
      </c>
      <c r="G192" t="s">
        <v>77</v>
      </c>
      <c r="H192">
        <v>32183</v>
      </c>
      <c r="I192" s="68" t="str">
        <f>VLOOKUP(E192,Refs!$P$2:$R$29,3,FALSE)</f>
        <v>Y59</v>
      </c>
      <c r="J192" s="68" t="str">
        <f>VLOOKUP(E192,Refs!$P$2:$S$29,4,FALSE)</f>
        <v>South East</v>
      </c>
      <c r="K192" s="28">
        <f t="shared" si="8"/>
        <v>32183</v>
      </c>
    </row>
    <row r="193" spans="1:11" x14ac:dyDescent="0.35">
      <c r="A193" s="69">
        <f t="shared" si="7"/>
        <v>45748</v>
      </c>
      <c r="B193" t="s">
        <v>881</v>
      </c>
      <c r="C193" t="s">
        <v>288</v>
      </c>
      <c r="D193" t="s">
        <v>887</v>
      </c>
      <c r="E193" t="s">
        <v>321</v>
      </c>
      <c r="F193" t="s">
        <v>322</v>
      </c>
      <c r="G193" t="s">
        <v>78</v>
      </c>
      <c r="H193">
        <v>0</v>
      </c>
      <c r="I193" s="68" t="str">
        <f>VLOOKUP(E193,Refs!$P$2:$R$29,3,FALSE)</f>
        <v>Y59</v>
      </c>
      <c r="J193" s="68" t="str">
        <f>VLOOKUP(E193,Refs!$P$2:$S$29,4,FALSE)</f>
        <v>South East</v>
      </c>
      <c r="K193" s="28" t="str">
        <f t="shared" si="8"/>
        <v/>
      </c>
    </row>
    <row r="194" spans="1:11" x14ac:dyDescent="0.35">
      <c r="A194" s="69">
        <f t="shared" si="7"/>
        <v>45748</v>
      </c>
      <c r="B194" t="s">
        <v>881</v>
      </c>
      <c r="C194" t="s">
        <v>288</v>
      </c>
      <c r="D194" t="s">
        <v>887</v>
      </c>
      <c r="E194" t="s">
        <v>321</v>
      </c>
      <c r="F194" t="s">
        <v>322</v>
      </c>
      <c r="G194" t="s">
        <v>79</v>
      </c>
      <c r="H194">
        <v>83</v>
      </c>
      <c r="I194" s="68" t="str">
        <f>VLOOKUP(E194,Refs!$P$2:$R$29,3,FALSE)</f>
        <v>Y59</v>
      </c>
      <c r="J194" s="68" t="str">
        <f>VLOOKUP(E194,Refs!$P$2:$S$29,4,FALSE)</f>
        <v>South East</v>
      </c>
      <c r="K194" s="28">
        <f t="shared" si="8"/>
        <v>83</v>
      </c>
    </row>
    <row r="195" spans="1:11" x14ac:dyDescent="0.35">
      <c r="A195" s="69">
        <f t="shared" ref="A195:A258" si="9">DATEVALUE(RIGHT(B195,8))</f>
        <v>45748</v>
      </c>
      <c r="B195" t="s">
        <v>881</v>
      </c>
      <c r="C195" t="s">
        <v>288</v>
      </c>
      <c r="D195" t="s">
        <v>887</v>
      </c>
      <c r="E195" t="s">
        <v>321</v>
      </c>
      <c r="F195" t="s">
        <v>322</v>
      </c>
      <c r="G195" t="s">
        <v>25</v>
      </c>
      <c r="H195">
        <v>32286</v>
      </c>
      <c r="I195" s="68" t="str">
        <f>VLOOKUP(E195,Refs!$P$2:$R$29,3,FALSE)</f>
        <v>Y59</v>
      </c>
      <c r="J195" s="68" t="str">
        <f>VLOOKUP(E195,Refs!$P$2:$S$29,4,FALSE)</f>
        <v>South East</v>
      </c>
      <c r="K195" s="28">
        <f t="shared" si="8"/>
        <v>32286</v>
      </c>
    </row>
    <row r="196" spans="1:11" x14ac:dyDescent="0.35">
      <c r="A196" s="69">
        <f t="shared" si="9"/>
        <v>45748</v>
      </c>
      <c r="B196" t="s">
        <v>881</v>
      </c>
      <c r="C196" t="s">
        <v>288</v>
      </c>
      <c r="D196" t="s">
        <v>887</v>
      </c>
      <c r="E196" t="s">
        <v>321</v>
      </c>
      <c r="F196" t="s">
        <v>322</v>
      </c>
      <c r="G196" t="s">
        <v>80</v>
      </c>
      <c r="H196">
        <v>113</v>
      </c>
      <c r="I196" s="68" t="str">
        <f>VLOOKUP(E196,Refs!$P$2:$R$29,3,FALSE)</f>
        <v>Y59</v>
      </c>
      <c r="J196" s="68" t="str">
        <f>VLOOKUP(E196,Refs!$P$2:$S$29,4,FALSE)</f>
        <v>South East</v>
      </c>
      <c r="K196" s="28">
        <f t="shared" si="8"/>
        <v>113</v>
      </c>
    </row>
    <row r="197" spans="1:11" x14ac:dyDescent="0.35">
      <c r="A197" s="69">
        <f t="shared" si="9"/>
        <v>45748</v>
      </c>
      <c r="B197" t="s">
        <v>881</v>
      </c>
      <c r="C197" t="s">
        <v>288</v>
      </c>
      <c r="D197" t="s">
        <v>887</v>
      </c>
      <c r="E197" t="s">
        <v>321</v>
      </c>
      <c r="F197" t="s">
        <v>322</v>
      </c>
      <c r="G197" t="s">
        <v>81</v>
      </c>
      <c r="H197">
        <v>9900</v>
      </c>
      <c r="I197" s="68" t="str">
        <f>VLOOKUP(E197,Refs!$P$2:$R$29,3,FALSE)</f>
        <v>Y59</v>
      </c>
      <c r="J197" s="68" t="str">
        <f>VLOOKUP(E197,Refs!$P$2:$S$29,4,FALSE)</f>
        <v>South East</v>
      </c>
      <c r="K197" s="28">
        <f t="shared" si="8"/>
        <v>9900</v>
      </c>
    </row>
    <row r="198" spans="1:11" x14ac:dyDescent="0.35">
      <c r="A198" s="69">
        <f t="shared" si="9"/>
        <v>45748</v>
      </c>
      <c r="B198" t="s">
        <v>881</v>
      </c>
      <c r="C198" t="s">
        <v>288</v>
      </c>
      <c r="D198" t="s">
        <v>887</v>
      </c>
      <c r="E198" t="s">
        <v>321</v>
      </c>
      <c r="F198" t="s">
        <v>322</v>
      </c>
      <c r="G198" t="s">
        <v>82</v>
      </c>
      <c r="H198">
        <v>4294</v>
      </c>
      <c r="I198" s="68" t="str">
        <f>VLOOKUP(E198,Refs!$P$2:$R$29,3,FALSE)</f>
        <v>Y59</v>
      </c>
      <c r="J198" s="68" t="str">
        <f>VLOOKUP(E198,Refs!$P$2:$S$29,4,FALSE)</f>
        <v>South East</v>
      </c>
      <c r="K198" s="28">
        <f t="shared" si="8"/>
        <v>4294</v>
      </c>
    </row>
    <row r="199" spans="1:11" x14ac:dyDescent="0.35">
      <c r="A199" s="69">
        <f t="shared" si="9"/>
        <v>45748</v>
      </c>
      <c r="B199" t="s">
        <v>881</v>
      </c>
      <c r="C199" t="s">
        <v>288</v>
      </c>
      <c r="D199" t="s">
        <v>887</v>
      </c>
      <c r="E199" t="s">
        <v>321</v>
      </c>
      <c r="F199" t="s">
        <v>322</v>
      </c>
      <c r="G199" t="s">
        <v>83</v>
      </c>
      <c r="H199">
        <v>1912</v>
      </c>
      <c r="I199" s="68" t="str">
        <f>VLOOKUP(E199,Refs!$P$2:$R$29,3,FALSE)</f>
        <v>Y59</v>
      </c>
      <c r="J199" s="68" t="str">
        <f>VLOOKUP(E199,Refs!$P$2:$S$29,4,FALSE)</f>
        <v>South East</v>
      </c>
      <c r="K199" s="28">
        <f t="shared" ref="K199:K262" si="10">IF(OR(H199="NULL",H199=0,H199=""),"",H199)</f>
        <v>1912</v>
      </c>
    </row>
    <row r="200" spans="1:11" x14ac:dyDescent="0.35">
      <c r="A200" s="69">
        <f t="shared" si="9"/>
        <v>45748</v>
      </c>
      <c r="B200" t="s">
        <v>881</v>
      </c>
      <c r="C200" t="s">
        <v>288</v>
      </c>
      <c r="D200" t="s">
        <v>887</v>
      </c>
      <c r="E200" t="s">
        <v>321</v>
      </c>
      <c r="F200" t="s">
        <v>322</v>
      </c>
      <c r="G200" t="s">
        <v>84</v>
      </c>
      <c r="H200">
        <v>4621</v>
      </c>
      <c r="I200" s="68" t="str">
        <f>VLOOKUP(E200,Refs!$P$2:$R$29,3,FALSE)</f>
        <v>Y59</v>
      </c>
      <c r="J200" s="68" t="str">
        <f>VLOOKUP(E200,Refs!$P$2:$S$29,4,FALSE)</f>
        <v>South East</v>
      </c>
      <c r="K200" s="28">
        <f t="shared" si="10"/>
        <v>4621</v>
      </c>
    </row>
    <row r="201" spans="1:11" x14ac:dyDescent="0.35">
      <c r="A201" s="69">
        <f t="shared" si="9"/>
        <v>45748</v>
      </c>
      <c r="B201" t="s">
        <v>881</v>
      </c>
      <c r="C201" t="s">
        <v>288</v>
      </c>
      <c r="D201" t="s">
        <v>887</v>
      </c>
      <c r="E201" t="s">
        <v>321</v>
      </c>
      <c r="F201" t="s">
        <v>322</v>
      </c>
      <c r="G201" t="s">
        <v>85</v>
      </c>
      <c r="H201">
        <v>3780</v>
      </c>
      <c r="I201" s="68" t="str">
        <f>VLOOKUP(E201,Refs!$P$2:$R$29,3,FALSE)</f>
        <v>Y59</v>
      </c>
      <c r="J201" s="68" t="str">
        <f>VLOOKUP(E201,Refs!$P$2:$S$29,4,FALSE)</f>
        <v>South East</v>
      </c>
      <c r="K201" s="28">
        <f t="shared" si="10"/>
        <v>3780</v>
      </c>
    </row>
    <row r="202" spans="1:11" x14ac:dyDescent="0.35">
      <c r="A202" s="69">
        <f t="shared" si="9"/>
        <v>45748</v>
      </c>
      <c r="B202" t="s">
        <v>881</v>
      </c>
      <c r="C202" t="s">
        <v>288</v>
      </c>
      <c r="D202" t="s">
        <v>887</v>
      </c>
      <c r="E202" t="s">
        <v>321</v>
      </c>
      <c r="F202" t="s">
        <v>322</v>
      </c>
      <c r="G202" t="s">
        <v>86</v>
      </c>
      <c r="H202">
        <v>2622</v>
      </c>
      <c r="I202" s="68" t="str">
        <f>VLOOKUP(E202,Refs!$P$2:$R$29,3,FALSE)</f>
        <v>Y59</v>
      </c>
      <c r="J202" s="68" t="str">
        <f>VLOOKUP(E202,Refs!$P$2:$S$29,4,FALSE)</f>
        <v>South East</v>
      </c>
      <c r="K202" s="28">
        <f t="shared" si="10"/>
        <v>2622</v>
      </c>
    </row>
    <row r="203" spans="1:11" x14ac:dyDescent="0.35">
      <c r="A203" s="69">
        <f t="shared" si="9"/>
        <v>45748</v>
      </c>
      <c r="B203" t="s">
        <v>881</v>
      </c>
      <c r="C203" t="s">
        <v>288</v>
      </c>
      <c r="D203" t="s">
        <v>887</v>
      </c>
      <c r="E203" t="s">
        <v>321</v>
      </c>
      <c r="F203" t="s">
        <v>322</v>
      </c>
      <c r="G203" t="s">
        <v>87</v>
      </c>
      <c r="H203">
        <v>5211</v>
      </c>
      <c r="I203" s="68" t="str">
        <f>VLOOKUP(E203,Refs!$P$2:$R$29,3,FALSE)</f>
        <v>Y59</v>
      </c>
      <c r="J203" s="68" t="str">
        <f>VLOOKUP(E203,Refs!$P$2:$S$29,4,FALSE)</f>
        <v>South East</v>
      </c>
      <c r="K203" s="28">
        <f t="shared" si="10"/>
        <v>5211</v>
      </c>
    </row>
    <row r="204" spans="1:11" x14ac:dyDescent="0.35">
      <c r="A204" s="69">
        <f t="shared" si="9"/>
        <v>45748</v>
      </c>
      <c r="B204" t="s">
        <v>881</v>
      </c>
      <c r="C204" t="s">
        <v>288</v>
      </c>
      <c r="D204" t="s">
        <v>887</v>
      </c>
      <c r="E204" t="s">
        <v>321</v>
      </c>
      <c r="F204" t="s">
        <v>322</v>
      </c>
      <c r="G204" t="s">
        <v>88</v>
      </c>
      <c r="H204">
        <v>22778</v>
      </c>
      <c r="I204" s="68" t="str">
        <f>VLOOKUP(E204,Refs!$P$2:$R$29,3,FALSE)</f>
        <v>Y59</v>
      </c>
      <c r="J204" s="68" t="str">
        <f>VLOOKUP(E204,Refs!$P$2:$S$29,4,FALSE)</f>
        <v>South East</v>
      </c>
      <c r="K204" s="28">
        <f t="shared" si="10"/>
        <v>22778</v>
      </c>
    </row>
    <row r="205" spans="1:11" x14ac:dyDescent="0.35">
      <c r="A205" s="69">
        <f t="shared" si="9"/>
        <v>45748</v>
      </c>
      <c r="B205" t="s">
        <v>881</v>
      </c>
      <c r="C205" t="s">
        <v>288</v>
      </c>
      <c r="D205" t="s">
        <v>887</v>
      </c>
      <c r="E205" t="s">
        <v>321</v>
      </c>
      <c r="F205" t="s">
        <v>322</v>
      </c>
      <c r="G205" t="s">
        <v>89</v>
      </c>
      <c r="H205">
        <v>55515</v>
      </c>
      <c r="I205" s="68" t="str">
        <f>VLOOKUP(E205,Refs!$P$2:$R$29,3,FALSE)</f>
        <v>Y59</v>
      </c>
      <c r="J205" s="68" t="str">
        <f>VLOOKUP(E205,Refs!$P$2:$S$29,4,FALSE)</f>
        <v>South East</v>
      </c>
      <c r="K205" s="28">
        <f t="shared" si="10"/>
        <v>55515</v>
      </c>
    </row>
    <row r="206" spans="1:11" x14ac:dyDescent="0.35">
      <c r="A206" s="69">
        <f t="shared" si="9"/>
        <v>45748</v>
      </c>
      <c r="B206" t="s">
        <v>881</v>
      </c>
      <c r="C206" t="s">
        <v>288</v>
      </c>
      <c r="D206" t="s">
        <v>887</v>
      </c>
      <c r="E206" t="s">
        <v>321</v>
      </c>
      <c r="F206" t="s">
        <v>322</v>
      </c>
      <c r="G206" t="s">
        <v>27</v>
      </c>
      <c r="H206">
        <v>6428</v>
      </c>
      <c r="I206" s="68" t="str">
        <f>VLOOKUP(E206,Refs!$P$2:$R$29,3,FALSE)</f>
        <v>Y59</v>
      </c>
      <c r="J206" s="68" t="str">
        <f>VLOOKUP(E206,Refs!$P$2:$S$29,4,FALSE)</f>
        <v>South East</v>
      </c>
      <c r="K206" s="28">
        <f t="shared" si="10"/>
        <v>6428</v>
      </c>
    </row>
    <row r="207" spans="1:11" x14ac:dyDescent="0.35">
      <c r="A207" s="69">
        <f t="shared" si="9"/>
        <v>45748</v>
      </c>
      <c r="B207" t="s">
        <v>881</v>
      </c>
      <c r="C207" t="s">
        <v>288</v>
      </c>
      <c r="D207" t="s">
        <v>887</v>
      </c>
      <c r="E207" t="s">
        <v>321</v>
      </c>
      <c r="F207" t="s">
        <v>322</v>
      </c>
      <c r="G207" t="s">
        <v>29</v>
      </c>
      <c r="H207">
        <v>7205</v>
      </c>
      <c r="I207" s="68" t="str">
        <f>VLOOKUP(E207,Refs!$P$2:$R$29,3,FALSE)</f>
        <v>Y59</v>
      </c>
      <c r="J207" s="68" t="str">
        <f>VLOOKUP(E207,Refs!$P$2:$S$29,4,FALSE)</f>
        <v>South East</v>
      </c>
      <c r="K207" s="28">
        <f t="shared" si="10"/>
        <v>7205</v>
      </c>
    </row>
    <row r="208" spans="1:11" x14ac:dyDescent="0.35">
      <c r="A208" s="69">
        <f t="shared" si="9"/>
        <v>45748</v>
      </c>
      <c r="B208" t="s">
        <v>881</v>
      </c>
      <c r="C208" t="s">
        <v>288</v>
      </c>
      <c r="D208" t="s">
        <v>887</v>
      </c>
      <c r="E208" t="s">
        <v>321</v>
      </c>
      <c r="F208" t="s">
        <v>322</v>
      </c>
      <c r="G208" t="s">
        <v>90</v>
      </c>
      <c r="H208">
        <v>3905</v>
      </c>
      <c r="I208" s="68" t="str">
        <f>VLOOKUP(E208,Refs!$P$2:$R$29,3,FALSE)</f>
        <v>Y59</v>
      </c>
      <c r="J208" s="68" t="str">
        <f>VLOOKUP(E208,Refs!$P$2:$S$29,4,FALSE)</f>
        <v>South East</v>
      </c>
      <c r="K208" s="28">
        <f t="shared" si="10"/>
        <v>3905</v>
      </c>
    </row>
    <row r="209" spans="1:11" x14ac:dyDescent="0.35">
      <c r="A209" s="69">
        <f t="shared" si="9"/>
        <v>45748</v>
      </c>
      <c r="B209" t="s">
        <v>881</v>
      </c>
      <c r="C209" t="s">
        <v>288</v>
      </c>
      <c r="D209" t="s">
        <v>887</v>
      </c>
      <c r="E209" t="s">
        <v>321</v>
      </c>
      <c r="F209" t="s">
        <v>322</v>
      </c>
      <c r="G209" t="s">
        <v>91</v>
      </c>
      <c r="H209">
        <v>38</v>
      </c>
      <c r="I209" s="68" t="str">
        <f>VLOOKUP(E209,Refs!$P$2:$R$29,3,FALSE)</f>
        <v>Y59</v>
      </c>
      <c r="J209" s="68" t="str">
        <f>VLOOKUP(E209,Refs!$P$2:$S$29,4,FALSE)</f>
        <v>South East</v>
      </c>
      <c r="K209" s="28">
        <f t="shared" si="10"/>
        <v>38</v>
      </c>
    </row>
    <row r="210" spans="1:11" x14ac:dyDescent="0.35">
      <c r="A210" s="69">
        <f t="shared" si="9"/>
        <v>45748</v>
      </c>
      <c r="B210" t="s">
        <v>881</v>
      </c>
      <c r="C210" t="s">
        <v>288</v>
      </c>
      <c r="D210" t="s">
        <v>887</v>
      </c>
      <c r="E210" t="s">
        <v>321</v>
      </c>
      <c r="F210" t="s">
        <v>322</v>
      </c>
      <c r="G210" t="s">
        <v>92</v>
      </c>
      <c r="H210">
        <v>3736</v>
      </c>
      <c r="I210" s="68" t="str">
        <f>VLOOKUP(E210,Refs!$P$2:$R$29,3,FALSE)</f>
        <v>Y59</v>
      </c>
      <c r="J210" s="68" t="str">
        <f>VLOOKUP(E210,Refs!$P$2:$S$29,4,FALSE)</f>
        <v>South East</v>
      </c>
      <c r="K210" s="28">
        <f t="shared" si="10"/>
        <v>3736</v>
      </c>
    </row>
    <row r="211" spans="1:11" x14ac:dyDescent="0.35">
      <c r="A211" s="69">
        <f t="shared" si="9"/>
        <v>45748</v>
      </c>
      <c r="B211" t="s">
        <v>881</v>
      </c>
      <c r="C211" t="s">
        <v>288</v>
      </c>
      <c r="D211" t="s">
        <v>887</v>
      </c>
      <c r="E211" t="s">
        <v>321</v>
      </c>
      <c r="F211" t="s">
        <v>322</v>
      </c>
      <c r="G211" t="s">
        <v>93</v>
      </c>
      <c r="H211">
        <v>174</v>
      </c>
      <c r="I211" s="68" t="str">
        <f>VLOOKUP(E211,Refs!$P$2:$R$29,3,FALSE)</f>
        <v>Y59</v>
      </c>
      <c r="J211" s="68" t="str">
        <f>VLOOKUP(E211,Refs!$P$2:$S$29,4,FALSE)</f>
        <v>South East</v>
      </c>
      <c r="K211" s="28">
        <f t="shared" si="10"/>
        <v>174</v>
      </c>
    </row>
    <row r="212" spans="1:11" x14ac:dyDescent="0.35">
      <c r="A212" s="69">
        <f t="shared" si="9"/>
        <v>45748</v>
      </c>
      <c r="B212" t="s">
        <v>881</v>
      </c>
      <c r="C212" t="s">
        <v>288</v>
      </c>
      <c r="D212" t="s">
        <v>887</v>
      </c>
      <c r="E212" t="s">
        <v>321</v>
      </c>
      <c r="F212" t="s">
        <v>322</v>
      </c>
      <c r="G212" t="s">
        <v>94</v>
      </c>
      <c r="H212">
        <v>2286</v>
      </c>
      <c r="I212" s="68" t="str">
        <f>VLOOKUP(E212,Refs!$P$2:$R$29,3,FALSE)</f>
        <v>Y59</v>
      </c>
      <c r="J212" s="68" t="str">
        <f>VLOOKUP(E212,Refs!$P$2:$S$29,4,FALSE)</f>
        <v>South East</v>
      </c>
      <c r="K212" s="28">
        <f t="shared" si="10"/>
        <v>2286</v>
      </c>
    </row>
    <row r="213" spans="1:11" x14ac:dyDescent="0.35">
      <c r="A213" s="69">
        <f t="shared" si="9"/>
        <v>45748</v>
      </c>
      <c r="B213" t="s">
        <v>881</v>
      </c>
      <c r="C213" t="s">
        <v>288</v>
      </c>
      <c r="D213" t="s">
        <v>887</v>
      </c>
      <c r="E213" t="s">
        <v>321</v>
      </c>
      <c r="F213" t="s">
        <v>322</v>
      </c>
      <c r="G213" t="s">
        <v>95</v>
      </c>
      <c r="H213">
        <v>188</v>
      </c>
      <c r="I213" s="68" t="str">
        <f>VLOOKUP(E213,Refs!$P$2:$R$29,3,FALSE)</f>
        <v>Y59</v>
      </c>
      <c r="J213" s="68" t="str">
        <f>VLOOKUP(E213,Refs!$P$2:$S$29,4,FALSE)</f>
        <v>South East</v>
      </c>
      <c r="K213" s="28">
        <f t="shared" si="10"/>
        <v>188</v>
      </c>
    </row>
    <row r="214" spans="1:11" x14ac:dyDescent="0.35">
      <c r="A214" s="69">
        <f t="shared" si="9"/>
        <v>45748</v>
      </c>
      <c r="B214" t="s">
        <v>881</v>
      </c>
      <c r="C214" t="s">
        <v>288</v>
      </c>
      <c r="D214" t="s">
        <v>887</v>
      </c>
      <c r="E214" t="s">
        <v>321</v>
      </c>
      <c r="F214" t="s">
        <v>322</v>
      </c>
      <c r="G214" t="s">
        <v>96</v>
      </c>
      <c r="H214">
        <v>9186</v>
      </c>
      <c r="I214" s="68" t="str">
        <f>VLOOKUP(E214,Refs!$P$2:$R$29,3,FALSE)</f>
        <v>Y59</v>
      </c>
      <c r="J214" s="68" t="str">
        <f>VLOOKUP(E214,Refs!$P$2:$S$29,4,FALSE)</f>
        <v>South East</v>
      </c>
      <c r="K214" s="28">
        <f t="shared" si="10"/>
        <v>9186</v>
      </c>
    </row>
    <row r="215" spans="1:11" x14ac:dyDescent="0.35">
      <c r="A215" s="69">
        <f t="shared" si="9"/>
        <v>45748</v>
      </c>
      <c r="B215" t="s">
        <v>881</v>
      </c>
      <c r="C215" t="s">
        <v>288</v>
      </c>
      <c r="D215" t="s">
        <v>887</v>
      </c>
      <c r="E215" t="s">
        <v>321</v>
      </c>
      <c r="F215" t="s">
        <v>322</v>
      </c>
      <c r="G215" t="s">
        <v>31</v>
      </c>
      <c r="H215">
        <v>8406</v>
      </c>
      <c r="I215" s="68" t="str">
        <f>VLOOKUP(E215,Refs!$P$2:$R$29,3,FALSE)</f>
        <v>Y59</v>
      </c>
      <c r="J215" s="68" t="str">
        <f>VLOOKUP(E215,Refs!$P$2:$S$29,4,FALSE)</f>
        <v>South East</v>
      </c>
      <c r="K215" s="28">
        <f t="shared" si="10"/>
        <v>8406</v>
      </c>
    </row>
    <row r="216" spans="1:11" x14ac:dyDescent="0.35">
      <c r="A216" s="69">
        <f t="shared" si="9"/>
        <v>45748</v>
      </c>
      <c r="B216" t="s">
        <v>881</v>
      </c>
      <c r="C216" t="s">
        <v>288</v>
      </c>
      <c r="D216" t="s">
        <v>887</v>
      </c>
      <c r="E216" t="s">
        <v>321</v>
      </c>
      <c r="F216" t="s">
        <v>322</v>
      </c>
      <c r="G216" t="s">
        <v>97</v>
      </c>
      <c r="H216">
        <v>9405</v>
      </c>
      <c r="I216" s="68" t="str">
        <f>VLOOKUP(E216,Refs!$P$2:$R$29,3,FALSE)</f>
        <v>Y59</v>
      </c>
      <c r="J216" s="68" t="str">
        <f>VLOOKUP(E216,Refs!$P$2:$S$29,4,FALSE)</f>
        <v>South East</v>
      </c>
      <c r="K216" s="28">
        <f t="shared" si="10"/>
        <v>9405</v>
      </c>
    </row>
    <row r="217" spans="1:11" x14ac:dyDescent="0.35">
      <c r="A217" s="69">
        <f t="shared" si="9"/>
        <v>45748</v>
      </c>
      <c r="B217" t="s">
        <v>881</v>
      </c>
      <c r="C217" t="s">
        <v>288</v>
      </c>
      <c r="D217" t="s">
        <v>887</v>
      </c>
      <c r="E217" t="s">
        <v>321</v>
      </c>
      <c r="F217" t="s">
        <v>322</v>
      </c>
      <c r="G217" t="s">
        <v>98</v>
      </c>
      <c r="H217">
        <v>5613</v>
      </c>
      <c r="I217" s="68" t="str">
        <f>VLOOKUP(E217,Refs!$P$2:$R$29,3,FALSE)</f>
        <v>Y59</v>
      </c>
      <c r="J217" s="68" t="str">
        <f>VLOOKUP(E217,Refs!$P$2:$S$29,4,FALSE)</f>
        <v>South East</v>
      </c>
      <c r="K217" s="28">
        <f t="shared" si="10"/>
        <v>5613</v>
      </c>
    </row>
    <row r="218" spans="1:11" x14ac:dyDescent="0.35">
      <c r="A218" s="69">
        <f t="shared" si="9"/>
        <v>45748</v>
      </c>
      <c r="B218" t="s">
        <v>881</v>
      </c>
      <c r="C218" t="s">
        <v>288</v>
      </c>
      <c r="D218" t="s">
        <v>887</v>
      </c>
      <c r="E218" t="s">
        <v>321</v>
      </c>
      <c r="F218" t="s">
        <v>322</v>
      </c>
      <c r="G218" t="s">
        <v>99</v>
      </c>
      <c r="H218">
        <v>5238</v>
      </c>
      <c r="I218" s="68" t="str">
        <f>VLOOKUP(E218,Refs!$P$2:$R$29,3,FALSE)</f>
        <v>Y59</v>
      </c>
      <c r="J218" s="68" t="str">
        <f>VLOOKUP(E218,Refs!$P$2:$S$29,4,FALSE)</f>
        <v>South East</v>
      </c>
      <c r="K218" s="28">
        <f t="shared" si="10"/>
        <v>5238</v>
      </c>
    </row>
    <row r="219" spans="1:11" x14ac:dyDescent="0.35">
      <c r="A219" s="69">
        <f t="shared" si="9"/>
        <v>45748</v>
      </c>
      <c r="B219" t="s">
        <v>881</v>
      </c>
      <c r="C219" t="s">
        <v>288</v>
      </c>
      <c r="D219" t="s">
        <v>887</v>
      </c>
      <c r="E219" t="s">
        <v>321</v>
      </c>
      <c r="F219" t="s">
        <v>322</v>
      </c>
      <c r="G219" t="s">
        <v>100</v>
      </c>
      <c r="H219">
        <v>1693</v>
      </c>
      <c r="I219" s="68" t="str">
        <f>VLOOKUP(E219,Refs!$P$2:$R$29,3,FALSE)</f>
        <v>Y59</v>
      </c>
      <c r="J219" s="68" t="str">
        <f>VLOOKUP(E219,Refs!$P$2:$S$29,4,FALSE)</f>
        <v>South East</v>
      </c>
      <c r="K219" s="28">
        <f t="shared" si="10"/>
        <v>1693</v>
      </c>
    </row>
    <row r="220" spans="1:11" x14ac:dyDescent="0.35">
      <c r="A220" s="69">
        <f t="shared" si="9"/>
        <v>45748</v>
      </c>
      <c r="B220" t="s">
        <v>881</v>
      </c>
      <c r="C220" t="s">
        <v>288</v>
      </c>
      <c r="D220" t="s">
        <v>887</v>
      </c>
      <c r="E220" t="s">
        <v>321</v>
      </c>
      <c r="F220" t="s">
        <v>322</v>
      </c>
      <c r="G220" t="s">
        <v>101</v>
      </c>
      <c r="H220">
        <v>2097</v>
      </c>
      <c r="I220" s="68" t="str">
        <f>VLOOKUP(E220,Refs!$P$2:$R$29,3,FALSE)</f>
        <v>Y59</v>
      </c>
      <c r="J220" s="68" t="str">
        <f>VLOOKUP(E220,Refs!$P$2:$S$29,4,FALSE)</f>
        <v>South East</v>
      </c>
      <c r="K220" s="28">
        <f t="shared" si="10"/>
        <v>2097</v>
      </c>
    </row>
    <row r="221" spans="1:11" x14ac:dyDescent="0.35">
      <c r="A221" s="69">
        <f t="shared" si="9"/>
        <v>45748</v>
      </c>
      <c r="B221" t="s">
        <v>881</v>
      </c>
      <c r="C221" t="s">
        <v>288</v>
      </c>
      <c r="D221" t="s">
        <v>887</v>
      </c>
      <c r="E221" t="s">
        <v>321</v>
      </c>
      <c r="F221" t="s">
        <v>322</v>
      </c>
      <c r="G221" t="s">
        <v>102</v>
      </c>
      <c r="H221">
        <v>116</v>
      </c>
      <c r="I221" s="68" t="str">
        <f>VLOOKUP(E221,Refs!$P$2:$R$29,3,FALSE)</f>
        <v>Y59</v>
      </c>
      <c r="J221" s="68" t="str">
        <f>VLOOKUP(E221,Refs!$P$2:$S$29,4,FALSE)</f>
        <v>South East</v>
      </c>
      <c r="K221" s="28">
        <f t="shared" si="10"/>
        <v>116</v>
      </c>
    </row>
    <row r="222" spans="1:11" x14ac:dyDescent="0.35">
      <c r="A222" s="69">
        <f t="shared" si="9"/>
        <v>45748</v>
      </c>
      <c r="B222" t="s">
        <v>881</v>
      </c>
      <c r="C222" t="s">
        <v>288</v>
      </c>
      <c r="D222" t="s">
        <v>887</v>
      </c>
      <c r="E222" t="s">
        <v>321</v>
      </c>
      <c r="F222" t="s">
        <v>322</v>
      </c>
      <c r="G222" t="s">
        <v>103</v>
      </c>
      <c r="H222">
        <v>3266</v>
      </c>
      <c r="I222" s="68" t="str">
        <f>VLOOKUP(E222,Refs!$P$2:$R$29,3,FALSE)</f>
        <v>Y59</v>
      </c>
      <c r="J222" s="68" t="str">
        <f>VLOOKUP(E222,Refs!$P$2:$S$29,4,FALSE)</f>
        <v>South East</v>
      </c>
      <c r="K222" s="28">
        <f t="shared" si="10"/>
        <v>3266</v>
      </c>
    </row>
    <row r="223" spans="1:11" x14ac:dyDescent="0.35">
      <c r="A223" s="69">
        <f t="shared" si="9"/>
        <v>45748</v>
      </c>
      <c r="B223" t="s">
        <v>881</v>
      </c>
      <c r="C223" t="s">
        <v>288</v>
      </c>
      <c r="D223" t="s">
        <v>887</v>
      </c>
      <c r="E223" t="s">
        <v>321</v>
      </c>
      <c r="F223" t="s">
        <v>322</v>
      </c>
      <c r="G223" t="s">
        <v>104</v>
      </c>
      <c r="H223">
        <v>13489265</v>
      </c>
      <c r="I223" s="68" t="str">
        <f>VLOOKUP(E223,Refs!$P$2:$R$29,3,FALSE)</f>
        <v>Y59</v>
      </c>
      <c r="J223" s="68" t="str">
        <f>VLOOKUP(E223,Refs!$P$2:$S$29,4,FALSE)</f>
        <v>South East</v>
      </c>
      <c r="K223" s="28">
        <f t="shared" si="10"/>
        <v>13489265</v>
      </c>
    </row>
    <row r="224" spans="1:11" x14ac:dyDescent="0.35">
      <c r="A224" s="69">
        <f t="shared" si="9"/>
        <v>45748</v>
      </c>
      <c r="B224" t="s">
        <v>881</v>
      </c>
      <c r="C224" t="s">
        <v>288</v>
      </c>
      <c r="D224" t="s">
        <v>887</v>
      </c>
      <c r="E224" t="s">
        <v>321</v>
      </c>
      <c r="F224" t="s">
        <v>322</v>
      </c>
      <c r="G224" t="s">
        <v>105</v>
      </c>
      <c r="H224">
        <v>6521</v>
      </c>
      <c r="I224" s="68" t="str">
        <f>VLOOKUP(E224,Refs!$P$2:$R$29,3,FALSE)</f>
        <v>Y59</v>
      </c>
      <c r="J224" s="68" t="str">
        <f>VLOOKUP(E224,Refs!$P$2:$S$29,4,FALSE)</f>
        <v>South East</v>
      </c>
      <c r="K224" s="28">
        <f t="shared" si="10"/>
        <v>6521</v>
      </c>
    </row>
    <row r="225" spans="1:11" x14ac:dyDescent="0.35">
      <c r="A225" s="69">
        <f t="shared" si="9"/>
        <v>45748</v>
      </c>
      <c r="B225" t="s">
        <v>881</v>
      </c>
      <c r="C225" t="s">
        <v>288</v>
      </c>
      <c r="D225" t="s">
        <v>887</v>
      </c>
      <c r="E225" t="s">
        <v>321</v>
      </c>
      <c r="F225" t="s">
        <v>322</v>
      </c>
      <c r="G225" t="s">
        <v>106</v>
      </c>
      <c r="H225">
        <v>4291</v>
      </c>
      <c r="I225" s="68" t="str">
        <f>VLOOKUP(E225,Refs!$P$2:$R$29,3,FALSE)</f>
        <v>Y59</v>
      </c>
      <c r="J225" s="68" t="str">
        <f>VLOOKUP(E225,Refs!$P$2:$S$29,4,FALSE)</f>
        <v>South East</v>
      </c>
      <c r="K225" s="28">
        <f t="shared" si="10"/>
        <v>4291</v>
      </c>
    </row>
    <row r="226" spans="1:11" x14ac:dyDescent="0.35">
      <c r="A226" s="69">
        <f t="shared" si="9"/>
        <v>45748</v>
      </c>
      <c r="B226" t="s">
        <v>881</v>
      </c>
      <c r="C226" t="s">
        <v>288</v>
      </c>
      <c r="D226" t="s">
        <v>887</v>
      </c>
      <c r="E226" t="s">
        <v>321</v>
      </c>
      <c r="F226" t="s">
        <v>322</v>
      </c>
      <c r="G226" t="s">
        <v>107</v>
      </c>
      <c r="H226">
        <v>378</v>
      </c>
      <c r="I226" s="68" t="str">
        <f>VLOOKUP(E226,Refs!$P$2:$R$29,3,FALSE)</f>
        <v>Y59</v>
      </c>
      <c r="J226" s="68" t="str">
        <f>VLOOKUP(E226,Refs!$P$2:$S$29,4,FALSE)</f>
        <v>South East</v>
      </c>
      <c r="K226" s="28">
        <f t="shared" si="10"/>
        <v>378</v>
      </c>
    </row>
    <row r="227" spans="1:11" x14ac:dyDescent="0.35">
      <c r="A227" s="69">
        <f t="shared" si="9"/>
        <v>45748</v>
      </c>
      <c r="B227" t="s">
        <v>881</v>
      </c>
      <c r="C227" t="s">
        <v>288</v>
      </c>
      <c r="D227" t="s">
        <v>887</v>
      </c>
      <c r="E227" t="s">
        <v>321</v>
      </c>
      <c r="F227" t="s">
        <v>322</v>
      </c>
      <c r="G227" t="s">
        <v>108</v>
      </c>
      <c r="H227">
        <v>2460</v>
      </c>
      <c r="I227" s="68" t="str">
        <f>VLOOKUP(E227,Refs!$P$2:$R$29,3,FALSE)</f>
        <v>Y59</v>
      </c>
      <c r="J227" s="68" t="str">
        <f>VLOOKUP(E227,Refs!$P$2:$S$29,4,FALSE)</f>
        <v>South East</v>
      </c>
      <c r="K227" s="28">
        <f t="shared" si="10"/>
        <v>2460</v>
      </c>
    </row>
    <row r="228" spans="1:11" x14ac:dyDescent="0.35">
      <c r="A228" s="69">
        <f t="shared" si="9"/>
        <v>45748</v>
      </c>
      <c r="B228" t="s">
        <v>881</v>
      </c>
      <c r="C228" t="s">
        <v>288</v>
      </c>
      <c r="D228" t="s">
        <v>887</v>
      </c>
      <c r="E228" t="s">
        <v>321</v>
      </c>
      <c r="F228" t="s">
        <v>322</v>
      </c>
      <c r="G228" t="s">
        <v>109</v>
      </c>
      <c r="H228">
        <v>18796079</v>
      </c>
      <c r="I228" s="68" t="str">
        <f>VLOOKUP(E228,Refs!$P$2:$R$29,3,FALSE)</f>
        <v>Y59</v>
      </c>
      <c r="J228" s="68" t="str">
        <f>VLOOKUP(E228,Refs!$P$2:$S$29,4,FALSE)</f>
        <v>South East</v>
      </c>
      <c r="K228" s="28">
        <f t="shared" si="10"/>
        <v>18796079</v>
      </c>
    </row>
    <row r="229" spans="1:11" x14ac:dyDescent="0.35">
      <c r="A229" s="69">
        <f t="shared" si="9"/>
        <v>45748</v>
      </c>
      <c r="B229" t="s">
        <v>881</v>
      </c>
      <c r="C229" t="s">
        <v>288</v>
      </c>
      <c r="D229" t="s">
        <v>887</v>
      </c>
      <c r="E229" t="s">
        <v>321</v>
      </c>
      <c r="F229" t="s">
        <v>322</v>
      </c>
      <c r="G229" t="s">
        <v>110</v>
      </c>
      <c r="H229">
        <v>2267</v>
      </c>
      <c r="I229" s="68" t="str">
        <f>VLOOKUP(E229,Refs!$P$2:$R$29,3,FALSE)</f>
        <v>Y59</v>
      </c>
      <c r="J229" s="68" t="str">
        <f>VLOOKUP(E229,Refs!$P$2:$S$29,4,FALSE)</f>
        <v>South East</v>
      </c>
      <c r="K229" s="28">
        <f t="shared" si="10"/>
        <v>2267</v>
      </c>
    </row>
    <row r="230" spans="1:11" x14ac:dyDescent="0.35">
      <c r="A230" s="69">
        <f t="shared" si="9"/>
        <v>45748</v>
      </c>
      <c r="B230" t="s">
        <v>881</v>
      </c>
      <c r="C230" t="s">
        <v>288</v>
      </c>
      <c r="D230" t="s">
        <v>887</v>
      </c>
      <c r="E230" t="s">
        <v>321</v>
      </c>
      <c r="F230" t="s">
        <v>322</v>
      </c>
      <c r="G230" t="s">
        <v>808</v>
      </c>
      <c r="H230">
        <v>16503</v>
      </c>
      <c r="I230" s="68" t="str">
        <f>VLOOKUP(E230,Refs!$P$2:$R$29,3,FALSE)</f>
        <v>Y59</v>
      </c>
      <c r="J230" s="68" t="str">
        <f>VLOOKUP(E230,Refs!$P$2:$S$29,4,FALSE)</f>
        <v>South East</v>
      </c>
      <c r="K230" s="28">
        <f t="shared" si="10"/>
        <v>16503</v>
      </c>
    </row>
    <row r="231" spans="1:11" x14ac:dyDescent="0.35">
      <c r="A231" s="69">
        <f t="shared" si="9"/>
        <v>45748</v>
      </c>
      <c r="B231" t="s">
        <v>881</v>
      </c>
      <c r="C231" t="s">
        <v>288</v>
      </c>
      <c r="D231" t="s">
        <v>887</v>
      </c>
      <c r="E231" t="s">
        <v>321</v>
      </c>
      <c r="F231" t="s">
        <v>322</v>
      </c>
      <c r="G231" t="s">
        <v>809</v>
      </c>
      <c r="H231">
        <v>366</v>
      </c>
      <c r="I231" s="68" t="str">
        <f>VLOOKUP(E231,Refs!$P$2:$R$29,3,FALSE)</f>
        <v>Y59</v>
      </c>
      <c r="J231" s="68" t="str">
        <f>VLOOKUP(E231,Refs!$P$2:$S$29,4,FALSE)</f>
        <v>South East</v>
      </c>
      <c r="K231" s="28">
        <f t="shared" si="10"/>
        <v>366</v>
      </c>
    </row>
    <row r="232" spans="1:11" x14ac:dyDescent="0.35">
      <c r="A232" s="69">
        <f t="shared" si="9"/>
        <v>45748</v>
      </c>
      <c r="B232" t="s">
        <v>881</v>
      </c>
      <c r="C232" t="s">
        <v>288</v>
      </c>
      <c r="D232" t="s">
        <v>887</v>
      </c>
      <c r="E232" t="s">
        <v>321</v>
      </c>
      <c r="F232" t="s">
        <v>322</v>
      </c>
      <c r="G232" t="s">
        <v>111</v>
      </c>
      <c r="H232">
        <v>42631</v>
      </c>
      <c r="I232" s="68" t="str">
        <f>VLOOKUP(E232,Refs!$P$2:$R$29,3,FALSE)</f>
        <v>Y59</v>
      </c>
      <c r="J232" s="68" t="str">
        <f>VLOOKUP(E232,Refs!$P$2:$S$29,4,FALSE)</f>
        <v>South East</v>
      </c>
      <c r="K232" s="28">
        <f t="shared" si="10"/>
        <v>42631</v>
      </c>
    </row>
    <row r="233" spans="1:11" x14ac:dyDescent="0.35">
      <c r="A233" s="69">
        <f t="shared" si="9"/>
        <v>45748</v>
      </c>
      <c r="B233" t="s">
        <v>881</v>
      </c>
      <c r="C233" t="s">
        <v>288</v>
      </c>
      <c r="D233" t="s">
        <v>887</v>
      </c>
      <c r="E233" t="s">
        <v>321</v>
      </c>
      <c r="F233" t="s">
        <v>322</v>
      </c>
      <c r="G233" t="s">
        <v>112</v>
      </c>
      <c r="H233">
        <v>66</v>
      </c>
      <c r="I233" s="68" t="str">
        <f>VLOOKUP(E233,Refs!$P$2:$R$29,3,FALSE)</f>
        <v>Y59</v>
      </c>
      <c r="J233" s="68" t="str">
        <f>VLOOKUP(E233,Refs!$P$2:$S$29,4,FALSE)</f>
        <v>South East</v>
      </c>
      <c r="K233" s="28">
        <f t="shared" si="10"/>
        <v>66</v>
      </c>
    </row>
    <row r="234" spans="1:11" x14ac:dyDescent="0.35">
      <c r="A234" s="69">
        <f t="shared" si="9"/>
        <v>45748</v>
      </c>
      <c r="B234" t="s">
        <v>881</v>
      </c>
      <c r="C234" t="s">
        <v>288</v>
      </c>
      <c r="D234" t="s">
        <v>887</v>
      </c>
      <c r="E234" t="s">
        <v>321</v>
      </c>
      <c r="F234" t="s">
        <v>322</v>
      </c>
      <c r="G234" t="s">
        <v>113</v>
      </c>
      <c r="H234">
        <v>32661</v>
      </c>
      <c r="I234" s="68" t="str">
        <f>VLOOKUP(E234,Refs!$P$2:$R$29,3,FALSE)</f>
        <v>Y59</v>
      </c>
      <c r="J234" s="68" t="str">
        <f>VLOOKUP(E234,Refs!$P$2:$S$29,4,FALSE)</f>
        <v>South East</v>
      </c>
      <c r="K234" s="28">
        <f t="shared" si="10"/>
        <v>32661</v>
      </c>
    </row>
    <row r="235" spans="1:11" x14ac:dyDescent="0.35">
      <c r="A235" s="69">
        <f t="shared" si="9"/>
        <v>45748</v>
      </c>
      <c r="B235" t="s">
        <v>881</v>
      </c>
      <c r="C235" t="s">
        <v>288</v>
      </c>
      <c r="D235" t="s">
        <v>887</v>
      </c>
      <c r="E235" t="s">
        <v>321</v>
      </c>
      <c r="F235" t="s">
        <v>322</v>
      </c>
      <c r="G235" t="s">
        <v>114</v>
      </c>
      <c r="H235">
        <v>23085</v>
      </c>
      <c r="I235" s="68" t="str">
        <f>VLOOKUP(E235,Refs!$P$2:$R$29,3,FALSE)</f>
        <v>Y59</v>
      </c>
      <c r="J235" s="68" t="str">
        <f>VLOOKUP(E235,Refs!$P$2:$S$29,4,FALSE)</f>
        <v>South East</v>
      </c>
      <c r="K235" s="28">
        <f t="shared" si="10"/>
        <v>23085</v>
      </c>
    </row>
    <row r="236" spans="1:11" x14ac:dyDescent="0.35">
      <c r="A236" s="69">
        <f t="shared" si="9"/>
        <v>45748</v>
      </c>
      <c r="B236" t="s">
        <v>881</v>
      </c>
      <c r="C236" t="s">
        <v>288</v>
      </c>
      <c r="D236" t="s">
        <v>887</v>
      </c>
      <c r="E236" t="s">
        <v>321</v>
      </c>
      <c r="F236" t="s">
        <v>322</v>
      </c>
      <c r="G236" t="s">
        <v>115</v>
      </c>
      <c r="H236">
        <v>7391</v>
      </c>
      <c r="I236" s="68" t="str">
        <f>VLOOKUP(E236,Refs!$P$2:$R$29,3,FALSE)</f>
        <v>Y59</v>
      </c>
      <c r="J236" s="68" t="str">
        <f>VLOOKUP(E236,Refs!$P$2:$S$29,4,FALSE)</f>
        <v>South East</v>
      </c>
      <c r="K236" s="28">
        <f t="shared" si="10"/>
        <v>7391</v>
      </c>
    </row>
    <row r="237" spans="1:11" x14ac:dyDescent="0.35">
      <c r="A237" s="69">
        <f t="shared" si="9"/>
        <v>45748</v>
      </c>
      <c r="B237" t="s">
        <v>881</v>
      </c>
      <c r="C237" t="s">
        <v>288</v>
      </c>
      <c r="D237" t="s">
        <v>887</v>
      </c>
      <c r="E237" t="s">
        <v>321</v>
      </c>
      <c r="F237" t="s">
        <v>322</v>
      </c>
      <c r="G237" t="s">
        <v>116</v>
      </c>
      <c r="H237">
        <v>3384</v>
      </c>
      <c r="I237" s="68" t="str">
        <f>VLOOKUP(E237,Refs!$P$2:$R$29,3,FALSE)</f>
        <v>Y59</v>
      </c>
      <c r="J237" s="68" t="str">
        <f>VLOOKUP(E237,Refs!$P$2:$S$29,4,FALSE)</f>
        <v>South East</v>
      </c>
      <c r="K237" s="28">
        <f t="shared" si="10"/>
        <v>3384</v>
      </c>
    </row>
    <row r="238" spans="1:11" x14ac:dyDescent="0.35">
      <c r="A238" s="69">
        <f t="shared" si="9"/>
        <v>45748</v>
      </c>
      <c r="B238" t="s">
        <v>881</v>
      </c>
      <c r="C238" t="s">
        <v>288</v>
      </c>
      <c r="D238" t="s">
        <v>887</v>
      </c>
      <c r="E238" t="s">
        <v>321</v>
      </c>
      <c r="F238" t="s">
        <v>322</v>
      </c>
      <c r="G238" t="s">
        <v>117</v>
      </c>
      <c r="H238">
        <v>23570</v>
      </c>
      <c r="I238" s="68" t="str">
        <f>VLOOKUP(E238,Refs!$P$2:$R$29,3,FALSE)</f>
        <v>Y59</v>
      </c>
      <c r="J238" s="68" t="str">
        <f>VLOOKUP(E238,Refs!$P$2:$S$29,4,FALSE)</f>
        <v>South East</v>
      </c>
      <c r="K238" s="28">
        <f t="shared" si="10"/>
        <v>23570</v>
      </c>
    </row>
    <row r="239" spans="1:11" x14ac:dyDescent="0.35">
      <c r="A239" s="69">
        <f t="shared" si="9"/>
        <v>45748</v>
      </c>
      <c r="B239" t="s">
        <v>881</v>
      </c>
      <c r="C239" t="s">
        <v>288</v>
      </c>
      <c r="D239" t="s">
        <v>887</v>
      </c>
      <c r="E239" t="s">
        <v>321</v>
      </c>
      <c r="F239" t="s">
        <v>322</v>
      </c>
      <c r="G239" t="s">
        <v>118</v>
      </c>
      <c r="H239">
        <v>12997</v>
      </c>
      <c r="I239" s="68" t="str">
        <f>VLOOKUP(E239,Refs!$P$2:$R$29,3,FALSE)</f>
        <v>Y59</v>
      </c>
      <c r="J239" s="68" t="str">
        <f>VLOOKUP(E239,Refs!$P$2:$S$29,4,FALSE)</f>
        <v>South East</v>
      </c>
      <c r="K239" s="28">
        <f t="shared" si="10"/>
        <v>12997</v>
      </c>
    </row>
    <row r="240" spans="1:11" x14ac:dyDescent="0.35">
      <c r="A240" s="69">
        <f t="shared" si="9"/>
        <v>45748</v>
      </c>
      <c r="B240" t="s">
        <v>881</v>
      </c>
      <c r="C240" t="s">
        <v>288</v>
      </c>
      <c r="D240" t="s">
        <v>887</v>
      </c>
      <c r="E240" t="s">
        <v>321</v>
      </c>
      <c r="F240" t="s">
        <v>322</v>
      </c>
      <c r="G240" t="s">
        <v>119</v>
      </c>
      <c r="H240">
        <v>3800</v>
      </c>
      <c r="I240" s="68" t="str">
        <f>VLOOKUP(E240,Refs!$P$2:$R$29,3,FALSE)</f>
        <v>Y59</v>
      </c>
      <c r="J240" s="68" t="str">
        <f>VLOOKUP(E240,Refs!$P$2:$S$29,4,FALSE)</f>
        <v>South East</v>
      </c>
      <c r="K240" s="28">
        <f t="shared" si="10"/>
        <v>3800</v>
      </c>
    </row>
    <row r="241" spans="1:11" x14ac:dyDescent="0.35">
      <c r="A241" s="69">
        <f t="shared" si="9"/>
        <v>45748</v>
      </c>
      <c r="B241" t="s">
        <v>881</v>
      </c>
      <c r="C241" t="s">
        <v>288</v>
      </c>
      <c r="D241" t="s">
        <v>887</v>
      </c>
      <c r="E241" t="s">
        <v>321</v>
      </c>
      <c r="F241" t="s">
        <v>322</v>
      </c>
      <c r="G241" t="s">
        <v>120</v>
      </c>
      <c r="H241">
        <v>2125</v>
      </c>
      <c r="I241" s="68" t="str">
        <f>VLOOKUP(E241,Refs!$P$2:$R$29,3,FALSE)</f>
        <v>Y59</v>
      </c>
      <c r="J241" s="68" t="str">
        <f>VLOOKUP(E241,Refs!$P$2:$S$29,4,FALSE)</f>
        <v>South East</v>
      </c>
      <c r="K241" s="28">
        <f t="shared" si="10"/>
        <v>2125</v>
      </c>
    </row>
    <row r="242" spans="1:11" x14ac:dyDescent="0.35">
      <c r="A242" s="69">
        <f t="shared" si="9"/>
        <v>45748</v>
      </c>
      <c r="B242" t="s">
        <v>881</v>
      </c>
      <c r="C242" t="s">
        <v>288</v>
      </c>
      <c r="D242" t="s">
        <v>887</v>
      </c>
      <c r="E242" t="s">
        <v>321</v>
      </c>
      <c r="F242" t="s">
        <v>322</v>
      </c>
      <c r="G242" t="s">
        <v>121</v>
      </c>
      <c r="H242">
        <v>3638</v>
      </c>
      <c r="I242" s="68" t="str">
        <f>VLOOKUP(E242,Refs!$P$2:$R$29,3,FALSE)</f>
        <v>Y59</v>
      </c>
      <c r="J242" s="68" t="str">
        <f>VLOOKUP(E242,Refs!$P$2:$S$29,4,FALSE)</f>
        <v>South East</v>
      </c>
      <c r="K242" s="28">
        <f t="shared" si="10"/>
        <v>3638</v>
      </c>
    </row>
    <row r="243" spans="1:11" x14ac:dyDescent="0.35">
      <c r="A243" s="69">
        <f t="shared" si="9"/>
        <v>45748</v>
      </c>
      <c r="B243" t="s">
        <v>881</v>
      </c>
      <c r="C243" t="s">
        <v>288</v>
      </c>
      <c r="D243" t="s">
        <v>887</v>
      </c>
      <c r="E243" t="s">
        <v>321</v>
      </c>
      <c r="F243" t="s">
        <v>322</v>
      </c>
      <c r="G243" t="s">
        <v>122</v>
      </c>
      <c r="H243">
        <v>1492</v>
      </c>
      <c r="I243" s="68" t="str">
        <f>VLOOKUP(E243,Refs!$P$2:$R$29,3,FALSE)</f>
        <v>Y59</v>
      </c>
      <c r="J243" s="68" t="str">
        <f>VLOOKUP(E243,Refs!$P$2:$S$29,4,FALSE)</f>
        <v>South East</v>
      </c>
      <c r="K243" s="28">
        <f t="shared" si="10"/>
        <v>1492</v>
      </c>
    </row>
    <row r="244" spans="1:11" x14ac:dyDescent="0.35">
      <c r="A244" s="69">
        <f t="shared" si="9"/>
        <v>45748</v>
      </c>
      <c r="B244" t="s">
        <v>881</v>
      </c>
      <c r="C244" t="s">
        <v>288</v>
      </c>
      <c r="D244" t="s">
        <v>887</v>
      </c>
      <c r="E244" t="s">
        <v>321</v>
      </c>
      <c r="F244" t="s">
        <v>322</v>
      </c>
      <c r="G244" t="s">
        <v>123</v>
      </c>
      <c r="H244">
        <v>8</v>
      </c>
      <c r="I244" s="68" t="str">
        <f>VLOOKUP(E244,Refs!$P$2:$R$29,3,FALSE)</f>
        <v>Y59</v>
      </c>
      <c r="J244" s="68" t="str">
        <f>VLOOKUP(E244,Refs!$P$2:$S$29,4,FALSE)</f>
        <v>South East</v>
      </c>
      <c r="K244" s="28">
        <f t="shared" si="10"/>
        <v>8</v>
      </c>
    </row>
    <row r="245" spans="1:11" x14ac:dyDescent="0.35">
      <c r="A245" s="69">
        <f t="shared" si="9"/>
        <v>45748</v>
      </c>
      <c r="B245" t="s">
        <v>881</v>
      </c>
      <c r="C245" t="s">
        <v>288</v>
      </c>
      <c r="D245" t="s">
        <v>887</v>
      </c>
      <c r="E245" t="s">
        <v>321</v>
      </c>
      <c r="F245" t="s">
        <v>322</v>
      </c>
      <c r="G245" t="s">
        <v>124</v>
      </c>
      <c r="H245">
        <v>0</v>
      </c>
      <c r="I245" s="68" t="str">
        <f>VLOOKUP(E245,Refs!$P$2:$R$29,3,FALSE)</f>
        <v>Y59</v>
      </c>
      <c r="J245" s="68" t="str">
        <f>VLOOKUP(E245,Refs!$P$2:$S$29,4,FALSE)</f>
        <v>South East</v>
      </c>
      <c r="K245" s="28" t="str">
        <f t="shared" si="10"/>
        <v/>
      </c>
    </row>
    <row r="246" spans="1:11" x14ac:dyDescent="0.35">
      <c r="A246" s="69">
        <f t="shared" si="9"/>
        <v>45748</v>
      </c>
      <c r="B246" t="s">
        <v>881</v>
      </c>
      <c r="C246" t="s">
        <v>288</v>
      </c>
      <c r="D246" t="s">
        <v>887</v>
      </c>
      <c r="E246" t="s">
        <v>321</v>
      </c>
      <c r="F246" t="s">
        <v>322</v>
      </c>
      <c r="G246" t="s">
        <v>125</v>
      </c>
      <c r="H246">
        <v>2487</v>
      </c>
      <c r="I246" s="68" t="str">
        <f>VLOOKUP(E246,Refs!$P$2:$R$29,3,FALSE)</f>
        <v>Y59</v>
      </c>
      <c r="J246" s="68" t="str">
        <f>VLOOKUP(E246,Refs!$P$2:$S$29,4,FALSE)</f>
        <v>South East</v>
      </c>
      <c r="K246" s="28">
        <f t="shared" si="10"/>
        <v>2487</v>
      </c>
    </row>
    <row r="247" spans="1:11" x14ac:dyDescent="0.35">
      <c r="A247" s="69">
        <f t="shared" si="9"/>
        <v>45748</v>
      </c>
      <c r="B247" t="s">
        <v>881</v>
      </c>
      <c r="C247" t="s">
        <v>288</v>
      </c>
      <c r="D247" t="s">
        <v>887</v>
      </c>
      <c r="E247" t="s">
        <v>321</v>
      </c>
      <c r="F247" t="s">
        <v>322</v>
      </c>
      <c r="G247" t="s">
        <v>126</v>
      </c>
      <c r="H247">
        <v>1312</v>
      </c>
      <c r="I247" s="68" t="str">
        <f>VLOOKUP(E247,Refs!$P$2:$R$29,3,FALSE)</f>
        <v>Y59</v>
      </c>
      <c r="J247" s="68" t="str">
        <f>VLOOKUP(E247,Refs!$P$2:$S$29,4,FALSE)</f>
        <v>South East</v>
      </c>
      <c r="K247" s="28">
        <f t="shared" si="10"/>
        <v>1312</v>
      </c>
    </row>
    <row r="248" spans="1:11" x14ac:dyDescent="0.35">
      <c r="A248" s="69">
        <f t="shared" si="9"/>
        <v>45748</v>
      </c>
      <c r="B248" t="s">
        <v>881</v>
      </c>
      <c r="C248" t="s">
        <v>288</v>
      </c>
      <c r="D248" t="s">
        <v>887</v>
      </c>
      <c r="E248" t="s">
        <v>321</v>
      </c>
      <c r="F248" t="s">
        <v>322</v>
      </c>
      <c r="G248" t="s">
        <v>127</v>
      </c>
      <c r="H248">
        <v>1775</v>
      </c>
      <c r="I248" s="68" t="str">
        <f>VLOOKUP(E248,Refs!$P$2:$R$29,3,FALSE)</f>
        <v>Y59</v>
      </c>
      <c r="J248" s="68" t="str">
        <f>VLOOKUP(E248,Refs!$P$2:$S$29,4,FALSE)</f>
        <v>South East</v>
      </c>
      <c r="K248" s="28">
        <f t="shared" si="10"/>
        <v>1775</v>
      </c>
    </row>
    <row r="249" spans="1:11" x14ac:dyDescent="0.35">
      <c r="A249" s="69">
        <f t="shared" si="9"/>
        <v>45748</v>
      </c>
      <c r="B249" t="s">
        <v>881</v>
      </c>
      <c r="C249" t="s">
        <v>288</v>
      </c>
      <c r="D249" t="s">
        <v>887</v>
      </c>
      <c r="E249" t="s">
        <v>321</v>
      </c>
      <c r="F249" t="s">
        <v>322</v>
      </c>
      <c r="G249" t="s">
        <v>128</v>
      </c>
      <c r="H249" t="s">
        <v>886</v>
      </c>
      <c r="I249" s="68" t="str">
        <f>VLOOKUP(E249,Refs!$P$2:$R$29,3,FALSE)</f>
        <v>Y59</v>
      </c>
      <c r="J249" s="68" t="str">
        <f>VLOOKUP(E249,Refs!$P$2:$S$29,4,FALSE)</f>
        <v>South East</v>
      </c>
      <c r="K249" s="28" t="str">
        <f t="shared" si="10"/>
        <v>-</v>
      </c>
    </row>
    <row r="250" spans="1:11" x14ac:dyDescent="0.35">
      <c r="A250" s="69">
        <f t="shared" si="9"/>
        <v>45748</v>
      </c>
      <c r="B250" t="s">
        <v>881</v>
      </c>
      <c r="C250" t="s">
        <v>288</v>
      </c>
      <c r="D250" t="s">
        <v>887</v>
      </c>
      <c r="E250" t="s">
        <v>321</v>
      </c>
      <c r="F250" t="s">
        <v>322</v>
      </c>
      <c r="G250" t="s">
        <v>129</v>
      </c>
      <c r="H250" t="s">
        <v>886</v>
      </c>
      <c r="I250" s="68" t="str">
        <f>VLOOKUP(E250,Refs!$P$2:$R$29,3,FALSE)</f>
        <v>Y59</v>
      </c>
      <c r="J250" s="68" t="str">
        <f>VLOOKUP(E250,Refs!$P$2:$S$29,4,FALSE)</f>
        <v>South East</v>
      </c>
      <c r="K250" s="28" t="str">
        <f t="shared" si="10"/>
        <v>-</v>
      </c>
    </row>
    <row r="251" spans="1:11" x14ac:dyDescent="0.35">
      <c r="A251" s="69">
        <f t="shared" si="9"/>
        <v>45748</v>
      </c>
      <c r="B251" t="s">
        <v>881</v>
      </c>
      <c r="C251" t="s">
        <v>288</v>
      </c>
      <c r="D251" t="s">
        <v>887</v>
      </c>
      <c r="E251" t="s">
        <v>321</v>
      </c>
      <c r="F251" t="s">
        <v>322</v>
      </c>
      <c r="G251" t="s">
        <v>130</v>
      </c>
      <c r="H251" t="s">
        <v>886</v>
      </c>
      <c r="I251" s="68" t="str">
        <f>VLOOKUP(E251,Refs!$P$2:$R$29,3,FALSE)</f>
        <v>Y59</v>
      </c>
      <c r="J251" s="68" t="str">
        <f>VLOOKUP(E251,Refs!$P$2:$S$29,4,FALSE)</f>
        <v>South East</v>
      </c>
      <c r="K251" s="28" t="str">
        <f t="shared" si="10"/>
        <v>-</v>
      </c>
    </row>
    <row r="252" spans="1:11" x14ac:dyDescent="0.35">
      <c r="A252" s="69">
        <f t="shared" si="9"/>
        <v>45748</v>
      </c>
      <c r="B252" t="s">
        <v>881</v>
      </c>
      <c r="C252" t="s">
        <v>288</v>
      </c>
      <c r="D252" t="s">
        <v>887</v>
      </c>
      <c r="E252" t="s">
        <v>321</v>
      </c>
      <c r="F252" t="s">
        <v>322</v>
      </c>
      <c r="G252" t="s">
        <v>131</v>
      </c>
      <c r="H252" t="s">
        <v>886</v>
      </c>
      <c r="I252" s="68" t="str">
        <f>VLOOKUP(E252,Refs!$P$2:$R$29,3,FALSE)</f>
        <v>Y59</v>
      </c>
      <c r="J252" s="68" t="str">
        <f>VLOOKUP(E252,Refs!$P$2:$S$29,4,FALSE)</f>
        <v>South East</v>
      </c>
      <c r="K252" s="28" t="str">
        <f t="shared" si="10"/>
        <v>-</v>
      </c>
    </row>
    <row r="253" spans="1:11" x14ac:dyDescent="0.35">
      <c r="A253" s="69">
        <f t="shared" si="9"/>
        <v>45748</v>
      </c>
      <c r="B253" t="s">
        <v>881</v>
      </c>
      <c r="C253" t="s">
        <v>288</v>
      </c>
      <c r="D253" t="s">
        <v>887</v>
      </c>
      <c r="E253" t="s">
        <v>321</v>
      </c>
      <c r="F253" t="s">
        <v>322</v>
      </c>
      <c r="G253" t="s">
        <v>132</v>
      </c>
      <c r="H253" t="s">
        <v>886</v>
      </c>
      <c r="I253" s="68" t="str">
        <f>VLOOKUP(E253,Refs!$P$2:$R$29,3,FALSE)</f>
        <v>Y59</v>
      </c>
      <c r="J253" s="68" t="str">
        <f>VLOOKUP(E253,Refs!$P$2:$S$29,4,FALSE)</f>
        <v>South East</v>
      </c>
      <c r="K253" s="28" t="str">
        <f t="shared" si="10"/>
        <v>-</v>
      </c>
    </row>
    <row r="254" spans="1:11" x14ac:dyDescent="0.35">
      <c r="A254" s="69">
        <f t="shared" si="9"/>
        <v>45748</v>
      </c>
      <c r="B254" t="s">
        <v>881</v>
      </c>
      <c r="C254" t="s">
        <v>288</v>
      </c>
      <c r="D254" t="s">
        <v>887</v>
      </c>
      <c r="E254" t="s">
        <v>321</v>
      </c>
      <c r="F254" t="s">
        <v>322</v>
      </c>
      <c r="G254" t="s">
        <v>133</v>
      </c>
      <c r="H254">
        <v>5572</v>
      </c>
      <c r="I254" s="68" t="str">
        <f>VLOOKUP(E254,Refs!$P$2:$R$29,3,FALSE)</f>
        <v>Y59</v>
      </c>
      <c r="J254" s="68" t="str">
        <f>VLOOKUP(E254,Refs!$P$2:$S$29,4,FALSE)</f>
        <v>South East</v>
      </c>
      <c r="K254" s="28">
        <f t="shared" si="10"/>
        <v>5572</v>
      </c>
    </row>
    <row r="255" spans="1:11" x14ac:dyDescent="0.35">
      <c r="A255" s="69">
        <f t="shared" si="9"/>
        <v>45748</v>
      </c>
      <c r="B255" t="s">
        <v>881</v>
      </c>
      <c r="C255" t="s">
        <v>288</v>
      </c>
      <c r="D255" t="s">
        <v>887</v>
      </c>
      <c r="E255" t="s">
        <v>321</v>
      </c>
      <c r="F255" t="s">
        <v>322</v>
      </c>
      <c r="G255" t="s">
        <v>134</v>
      </c>
      <c r="H255">
        <v>4977</v>
      </c>
      <c r="I255" s="68" t="str">
        <f>VLOOKUP(E255,Refs!$P$2:$R$29,3,FALSE)</f>
        <v>Y59</v>
      </c>
      <c r="J255" s="68" t="str">
        <f>VLOOKUP(E255,Refs!$P$2:$S$29,4,FALSE)</f>
        <v>South East</v>
      </c>
      <c r="K255" s="28">
        <f t="shared" si="10"/>
        <v>4977</v>
      </c>
    </row>
    <row r="256" spans="1:11" x14ac:dyDescent="0.35">
      <c r="A256" s="69">
        <f t="shared" si="9"/>
        <v>45748</v>
      </c>
      <c r="B256" t="s">
        <v>881</v>
      </c>
      <c r="C256" t="s">
        <v>288</v>
      </c>
      <c r="D256" t="s">
        <v>887</v>
      </c>
      <c r="E256" t="s">
        <v>321</v>
      </c>
      <c r="F256" t="s">
        <v>322</v>
      </c>
      <c r="G256" t="s">
        <v>135</v>
      </c>
      <c r="H256" t="s">
        <v>886</v>
      </c>
      <c r="I256" s="68" t="str">
        <f>VLOOKUP(E256,Refs!$P$2:$R$29,3,FALSE)</f>
        <v>Y59</v>
      </c>
      <c r="J256" s="68" t="str">
        <f>VLOOKUP(E256,Refs!$P$2:$S$29,4,FALSE)</f>
        <v>South East</v>
      </c>
      <c r="K256" s="28" t="str">
        <f t="shared" si="10"/>
        <v>-</v>
      </c>
    </row>
    <row r="257" spans="1:11" x14ac:dyDescent="0.35">
      <c r="A257" s="69">
        <f t="shared" si="9"/>
        <v>45748</v>
      </c>
      <c r="B257" t="s">
        <v>881</v>
      </c>
      <c r="C257" t="s">
        <v>288</v>
      </c>
      <c r="D257" t="s">
        <v>887</v>
      </c>
      <c r="E257" t="s">
        <v>321</v>
      </c>
      <c r="F257" t="s">
        <v>322</v>
      </c>
      <c r="G257" t="s">
        <v>136</v>
      </c>
      <c r="H257" t="s">
        <v>886</v>
      </c>
      <c r="I257" s="68" t="str">
        <f>VLOOKUP(E257,Refs!$P$2:$R$29,3,FALSE)</f>
        <v>Y59</v>
      </c>
      <c r="J257" s="68" t="str">
        <f>VLOOKUP(E257,Refs!$P$2:$S$29,4,FALSE)</f>
        <v>South East</v>
      </c>
      <c r="K257" s="28" t="str">
        <f t="shared" si="10"/>
        <v>-</v>
      </c>
    </row>
    <row r="258" spans="1:11" x14ac:dyDescent="0.35">
      <c r="A258" s="69">
        <f t="shared" si="9"/>
        <v>45748</v>
      </c>
      <c r="B258" t="s">
        <v>881</v>
      </c>
      <c r="C258" t="s">
        <v>288</v>
      </c>
      <c r="D258" t="s">
        <v>887</v>
      </c>
      <c r="E258" t="s">
        <v>321</v>
      </c>
      <c r="F258" t="s">
        <v>322</v>
      </c>
      <c r="G258" t="s">
        <v>137</v>
      </c>
      <c r="H258" t="s">
        <v>886</v>
      </c>
      <c r="I258" s="68" t="str">
        <f>VLOOKUP(E258,Refs!$P$2:$R$29,3,FALSE)</f>
        <v>Y59</v>
      </c>
      <c r="J258" s="68" t="str">
        <f>VLOOKUP(E258,Refs!$P$2:$S$29,4,FALSE)</f>
        <v>South East</v>
      </c>
      <c r="K258" s="28" t="str">
        <f t="shared" si="10"/>
        <v>-</v>
      </c>
    </row>
    <row r="259" spans="1:11" x14ac:dyDescent="0.35">
      <c r="A259" s="69">
        <f t="shared" ref="A259:A322" si="11">DATEVALUE(RIGHT(B259,8))</f>
        <v>45748</v>
      </c>
      <c r="B259" t="s">
        <v>881</v>
      </c>
      <c r="C259" t="s">
        <v>288</v>
      </c>
      <c r="D259" t="s">
        <v>887</v>
      </c>
      <c r="E259" t="s">
        <v>321</v>
      </c>
      <c r="F259" t="s">
        <v>322</v>
      </c>
      <c r="G259" t="s">
        <v>138</v>
      </c>
      <c r="H259" t="s">
        <v>886</v>
      </c>
      <c r="I259" s="68" t="str">
        <f>VLOOKUP(E259,Refs!$P$2:$R$29,3,FALSE)</f>
        <v>Y59</v>
      </c>
      <c r="J259" s="68" t="str">
        <f>VLOOKUP(E259,Refs!$P$2:$S$29,4,FALSE)</f>
        <v>South East</v>
      </c>
      <c r="K259" s="28" t="str">
        <f t="shared" si="10"/>
        <v>-</v>
      </c>
    </row>
    <row r="260" spans="1:11" x14ac:dyDescent="0.35">
      <c r="A260" s="69">
        <f t="shared" si="11"/>
        <v>45748</v>
      </c>
      <c r="B260" t="s">
        <v>881</v>
      </c>
      <c r="C260" t="s">
        <v>288</v>
      </c>
      <c r="D260" t="s">
        <v>887</v>
      </c>
      <c r="E260" t="s">
        <v>321</v>
      </c>
      <c r="F260" t="s">
        <v>322</v>
      </c>
      <c r="G260" t="s">
        <v>139</v>
      </c>
      <c r="H260">
        <v>1335</v>
      </c>
      <c r="I260" s="68" t="str">
        <f>VLOOKUP(E260,Refs!$P$2:$R$29,3,FALSE)</f>
        <v>Y59</v>
      </c>
      <c r="J260" s="68" t="str">
        <f>VLOOKUP(E260,Refs!$P$2:$S$29,4,FALSE)</f>
        <v>South East</v>
      </c>
      <c r="K260" s="28">
        <f t="shared" si="10"/>
        <v>1335</v>
      </c>
    </row>
    <row r="261" spans="1:11" x14ac:dyDescent="0.35">
      <c r="A261" s="69">
        <f t="shared" si="11"/>
        <v>45748</v>
      </c>
      <c r="B261" t="s">
        <v>881</v>
      </c>
      <c r="C261" t="s">
        <v>288</v>
      </c>
      <c r="D261" t="s">
        <v>887</v>
      </c>
      <c r="E261" t="s">
        <v>321</v>
      </c>
      <c r="F261" t="s">
        <v>322</v>
      </c>
      <c r="G261" t="s">
        <v>140</v>
      </c>
      <c r="H261">
        <v>1206</v>
      </c>
      <c r="I261" s="68" t="str">
        <f>VLOOKUP(E261,Refs!$P$2:$R$29,3,FALSE)</f>
        <v>Y59</v>
      </c>
      <c r="J261" s="68" t="str">
        <f>VLOOKUP(E261,Refs!$P$2:$S$29,4,FALSE)</f>
        <v>South East</v>
      </c>
      <c r="K261" s="28">
        <f t="shared" si="10"/>
        <v>1206</v>
      </c>
    </row>
    <row r="262" spans="1:11" x14ac:dyDescent="0.35">
      <c r="A262" s="69">
        <f t="shared" si="11"/>
        <v>45748</v>
      </c>
      <c r="B262" t="s">
        <v>881</v>
      </c>
      <c r="C262" t="s">
        <v>288</v>
      </c>
      <c r="D262" t="s">
        <v>887</v>
      </c>
      <c r="E262" t="s">
        <v>321</v>
      </c>
      <c r="F262" t="s">
        <v>322</v>
      </c>
      <c r="G262" t="s">
        <v>728</v>
      </c>
      <c r="H262" t="s">
        <v>886</v>
      </c>
      <c r="I262" s="68" t="str">
        <f>VLOOKUP(E262,Refs!$P$2:$R$29,3,FALSE)</f>
        <v>Y59</v>
      </c>
      <c r="J262" s="68" t="str">
        <f>VLOOKUP(E262,Refs!$P$2:$S$29,4,FALSE)</f>
        <v>South East</v>
      </c>
      <c r="K262" s="28" t="str">
        <f t="shared" si="10"/>
        <v>-</v>
      </c>
    </row>
    <row r="263" spans="1:11" x14ac:dyDescent="0.35">
      <c r="A263" s="69">
        <f t="shared" si="11"/>
        <v>45748</v>
      </c>
      <c r="B263" t="s">
        <v>881</v>
      </c>
      <c r="C263" t="s">
        <v>288</v>
      </c>
      <c r="D263" t="s">
        <v>887</v>
      </c>
      <c r="E263" t="s">
        <v>321</v>
      </c>
      <c r="F263" t="s">
        <v>322</v>
      </c>
      <c r="G263" t="s">
        <v>727</v>
      </c>
      <c r="H263" t="s">
        <v>886</v>
      </c>
      <c r="I263" s="68" t="str">
        <f>VLOOKUP(E263,Refs!$P$2:$R$29,3,FALSE)</f>
        <v>Y59</v>
      </c>
      <c r="J263" s="68" t="str">
        <f>VLOOKUP(E263,Refs!$P$2:$S$29,4,FALSE)</f>
        <v>South East</v>
      </c>
      <c r="K263" s="28" t="str">
        <f t="shared" ref="K263:K326" si="12">IF(OR(H263="NULL",H263=0,H263=""),"",H263)</f>
        <v>-</v>
      </c>
    </row>
    <row r="264" spans="1:11" x14ac:dyDescent="0.35">
      <c r="A264" s="69">
        <f t="shared" si="11"/>
        <v>45748</v>
      </c>
      <c r="B264" t="s">
        <v>881</v>
      </c>
      <c r="C264" t="s">
        <v>288</v>
      </c>
      <c r="D264" t="s">
        <v>887</v>
      </c>
      <c r="E264" t="s">
        <v>321</v>
      </c>
      <c r="F264" t="s">
        <v>322</v>
      </c>
      <c r="G264" t="s">
        <v>730</v>
      </c>
      <c r="H264" t="s">
        <v>886</v>
      </c>
      <c r="I264" s="68" t="str">
        <f>VLOOKUP(E264,Refs!$P$2:$R$29,3,FALSE)</f>
        <v>Y59</v>
      </c>
      <c r="J264" s="68" t="str">
        <f>VLOOKUP(E264,Refs!$P$2:$S$29,4,FALSE)</f>
        <v>South East</v>
      </c>
      <c r="K264" s="28" t="str">
        <f t="shared" si="12"/>
        <v>-</v>
      </c>
    </row>
    <row r="265" spans="1:11" x14ac:dyDescent="0.35">
      <c r="A265" s="69">
        <f t="shared" si="11"/>
        <v>45748</v>
      </c>
      <c r="B265" t="s">
        <v>881</v>
      </c>
      <c r="C265" t="s">
        <v>288</v>
      </c>
      <c r="D265" t="s">
        <v>887</v>
      </c>
      <c r="E265" t="s">
        <v>321</v>
      </c>
      <c r="F265" t="s">
        <v>322</v>
      </c>
      <c r="G265" t="s">
        <v>729</v>
      </c>
      <c r="H265" t="s">
        <v>886</v>
      </c>
      <c r="I265" s="68" t="str">
        <f>VLOOKUP(E265,Refs!$P$2:$R$29,3,FALSE)</f>
        <v>Y59</v>
      </c>
      <c r="J265" s="68" t="str">
        <f>VLOOKUP(E265,Refs!$P$2:$S$29,4,FALSE)</f>
        <v>South East</v>
      </c>
      <c r="K265" s="28" t="str">
        <f t="shared" si="12"/>
        <v>-</v>
      </c>
    </row>
    <row r="266" spans="1:11" x14ac:dyDescent="0.35">
      <c r="A266" s="69">
        <f t="shared" si="11"/>
        <v>45748</v>
      </c>
      <c r="B266" t="s">
        <v>881</v>
      </c>
      <c r="C266" t="s">
        <v>288</v>
      </c>
      <c r="D266" t="s">
        <v>887</v>
      </c>
      <c r="E266" t="s">
        <v>329</v>
      </c>
      <c r="F266" t="s">
        <v>330</v>
      </c>
      <c r="G266" t="s">
        <v>10</v>
      </c>
      <c r="H266">
        <v>71891</v>
      </c>
      <c r="I266" s="68" t="str">
        <f>VLOOKUP(E266,Refs!$P$2:$R$29,3,FALSE)</f>
        <v>Y59</v>
      </c>
      <c r="J266" s="68" t="str">
        <f>VLOOKUP(E266,Refs!$P$2:$S$29,4,FALSE)</f>
        <v>South East</v>
      </c>
      <c r="K266" s="28">
        <f t="shared" si="12"/>
        <v>71891</v>
      </c>
    </row>
    <row r="267" spans="1:11" x14ac:dyDescent="0.35">
      <c r="A267" s="69">
        <f t="shared" si="11"/>
        <v>45748</v>
      </c>
      <c r="B267" t="s">
        <v>881</v>
      </c>
      <c r="C267" t="s">
        <v>288</v>
      </c>
      <c r="D267" t="s">
        <v>887</v>
      </c>
      <c r="E267" t="s">
        <v>329</v>
      </c>
      <c r="F267" t="s">
        <v>330</v>
      </c>
      <c r="G267" t="s">
        <v>69</v>
      </c>
      <c r="H267">
        <v>4548</v>
      </c>
      <c r="I267" s="68" t="str">
        <f>VLOOKUP(E267,Refs!$P$2:$R$29,3,FALSE)</f>
        <v>Y59</v>
      </c>
      <c r="J267" s="68" t="str">
        <f>VLOOKUP(E267,Refs!$P$2:$S$29,4,FALSE)</f>
        <v>South East</v>
      </c>
      <c r="K267" s="28">
        <f t="shared" si="12"/>
        <v>4548</v>
      </c>
    </row>
    <row r="268" spans="1:11" x14ac:dyDescent="0.35">
      <c r="A268" s="69">
        <f t="shared" si="11"/>
        <v>45748</v>
      </c>
      <c r="B268" t="s">
        <v>881</v>
      </c>
      <c r="C268" t="s">
        <v>288</v>
      </c>
      <c r="D268" t="s">
        <v>887</v>
      </c>
      <c r="E268" t="s">
        <v>329</v>
      </c>
      <c r="F268" t="s">
        <v>330</v>
      </c>
      <c r="G268" t="s">
        <v>20</v>
      </c>
      <c r="H268">
        <v>70268</v>
      </c>
      <c r="I268" s="68" t="str">
        <f>VLOOKUP(E268,Refs!$P$2:$R$29,3,FALSE)</f>
        <v>Y59</v>
      </c>
      <c r="J268" s="68" t="str">
        <f>VLOOKUP(E268,Refs!$P$2:$S$29,4,FALSE)</f>
        <v>South East</v>
      </c>
      <c r="K268" s="28">
        <f t="shared" si="12"/>
        <v>70268</v>
      </c>
    </row>
    <row r="269" spans="1:11" x14ac:dyDescent="0.35">
      <c r="A269" s="69">
        <f t="shared" si="11"/>
        <v>45748</v>
      </c>
      <c r="B269" t="s">
        <v>881</v>
      </c>
      <c r="C269" t="s">
        <v>288</v>
      </c>
      <c r="D269" t="s">
        <v>887</v>
      </c>
      <c r="E269" t="s">
        <v>329</v>
      </c>
      <c r="F269" t="s">
        <v>330</v>
      </c>
      <c r="G269" t="s">
        <v>23</v>
      </c>
      <c r="H269">
        <v>57807</v>
      </c>
      <c r="I269" s="68" t="str">
        <f>VLOOKUP(E269,Refs!$P$2:$R$29,3,FALSE)</f>
        <v>Y59</v>
      </c>
      <c r="J269" s="68" t="str">
        <f>VLOOKUP(E269,Refs!$P$2:$S$29,4,FALSE)</f>
        <v>South East</v>
      </c>
      <c r="K269" s="28">
        <f t="shared" si="12"/>
        <v>57807</v>
      </c>
    </row>
    <row r="270" spans="1:11" x14ac:dyDescent="0.35">
      <c r="A270" s="69">
        <f t="shared" si="11"/>
        <v>45748</v>
      </c>
      <c r="B270" t="s">
        <v>881</v>
      </c>
      <c r="C270" t="s">
        <v>288</v>
      </c>
      <c r="D270" t="s">
        <v>887</v>
      </c>
      <c r="E270" t="s">
        <v>329</v>
      </c>
      <c r="F270" t="s">
        <v>330</v>
      </c>
      <c r="G270" t="s">
        <v>19</v>
      </c>
      <c r="H270">
        <v>1623</v>
      </c>
      <c r="I270" s="68" t="str">
        <f>VLOOKUP(E270,Refs!$P$2:$R$29,3,FALSE)</f>
        <v>Y59</v>
      </c>
      <c r="J270" s="68" t="str">
        <f>VLOOKUP(E270,Refs!$P$2:$S$29,4,FALSE)</f>
        <v>South East</v>
      </c>
      <c r="K270" s="28">
        <f t="shared" si="12"/>
        <v>1623</v>
      </c>
    </row>
    <row r="271" spans="1:11" x14ac:dyDescent="0.35">
      <c r="A271" s="69">
        <f t="shared" si="11"/>
        <v>45748</v>
      </c>
      <c r="B271" t="s">
        <v>881</v>
      </c>
      <c r="C271" t="s">
        <v>288</v>
      </c>
      <c r="D271" t="s">
        <v>887</v>
      </c>
      <c r="E271" t="s">
        <v>329</v>
      </c>
      <c r="F271" t="s">
        <v>330</v>
      </c>
      <c r="G271" t="s">
        <v>21</v>
      </c>
      <c r="H271">
        <v>2669992</v>
      </c>
      <c r="I271" s="68" t="str">
        <f>VLOOKUP(E271,Refs!$P$2:$R$29,3,FALSE)</f>
        <v>Y59</v>
      </c>
      <c r="J271" s="68" t="str">
        <f>VLOOKUP(E271,Refs!$P$2:$S$29,4,FALSE)</f>
        <v>South East</v>
      </c>
      <c r="K271" s="28">
        <f t="shared" si="12"/>
        <v>2669992</v>
      </c>
    </row>
    <row r="272" spans="1:11" x14ac:dyDescent="0.35">
      <c r="A272" s="69">
        <f t="shared" si="11"/>
        <v>45748</v>
      </c>
      <c r="B272" t="s">
        <v>881</v>
      </c>
      <c r="C272" t="s">
        <v>288</v>
      </c>
      <c r="D272" t="s">
        <v>887</v>
      </c>
      <c r="E272" t="s">
        <v>329</v>
      </c>
      <c r="F272" t="s">
        <v>330</v>
      </c>
      <c r="G272" t="s">
        <v>70</v>
      </c>
      <c r="H272">
        <v>232</v>
      </c>
      <c r="I272" s="68" t="str">
        <f>VLOOKUP(E272,Refs!$P$2:$R$29,3,FALSE)</f>
        <v>Y59</v>
      </c>
      <c r="J272" s="68" t="str">
        <f>VLOOKUP(E272,Refs!$P$2:$S$29,4,FALSE)</f>
        <v>South East</v>
      </c>
      <c r="K272" s="28">
        <f t="shared" si="12"/>
        <v>232</v>
      </c>
    </row>
    <row r="273" spans="1:11" x14ac:dyDescent="0.35">
      <c r="A273" s="69">
        <f t="shared" si="11"/>
        <v>45748</v>
      </c>
      <c r="B273" t="s">
        <v>881</v>
      </c>
      <c r="C273" t="s">
        <v>288</v>
      </c>
      <c r="D273" t="s">
        <v>887</v>
      </c>
      <c r="E273" t="s">
        <v>329</v>
      </c>
      <c r="F273" t="s">
        <v>330</v>
      </c>
      <c r="G273" t="s">
        <v>71</v>
      </c>
      <c r="H273">
        <v>490</v>
      </c>
      <c r="I273" s="68" t="str">
        <f>VLOOKUP(E273,Refs!$P$2:$R$29,3,FALSE)</f>
        <v>Y59</v>
      </c>
      <c r="J273" s="68" t="str">
        <f>VLOOKUP(E273,Refs!$P$2:$S$29,4,FALSE)</f>
        <v>South East</v>
      </c>
      <c r="K273" s="28">
        <f t="shared" si="12"/>
        <v>490</v>
      </c>
    </row>
    <row r="274" spans="1:11" x14ac:dyDescent="0.35">
      <c r="A274" s="69">
        <f t="shared" si="11"/>
        <v>45748</v>
      </c>
      <c r="B274" t="s">
        <v>881</v>
      </c>
      <c r="C274" t="s">
        <v>288</v>
      </c>
      <c r="D274" t="s">
        <v>887</v>
      </c>
      <c r="E274" t="s">
        <v>329</v>
      </c>
      <c r="F274" t="s">
        <v>330</v>
      </c>
      <c r="G274" t="s">
        <v>72</v>
      </c>
      <c r="H274">
        <v>184333</v>
      </c>
      <c r="I274" s="68" t="str">
        <f>VLOOKUP(E274,Refs!$P$2:$R$29,3,FALSE)</f>
        <v>Y59</v>
      </c>
      <c r="J274" s="68" t="str">
        <f>VLOOKUP(E274,Refs!$P$2:$S$29,4,FALSE)</f>
        <v>South East</v>
      </c>
      <c r="K274" s="28">
        <f t="shared" si="12"/>
        <v>184333</v>
      </c>
    </row>
    <row r="275" spans="1:11" x14ac:dyDescent="0.35">
      <c r="A275" s="69">
        <f t="shared" si="11"/>
        <v>45748</v>
      </c>
      <c r="B275" t="s">
        <v>881</v>
      </c>
      <c r="C275" t="s">
        <v>288</v>
      </c>
      <c r="D275" t="s">
        <v>887</v>
      </c>
      <c r="E275" t="s">
        <v>329</v>
      </c>
      <c r="F275" t="s">
        <v>330</v>
      </c>
      <c r="G275" t="s">
        <v>73</v>
      </c>
      <c r="H275">
        <v>19639</v>
      </c>
      <c r="I275" s="68" t="str">
        <f>VLOOKUP(E275,Refs!$P$2:$R$29,3,FALSE)</f>
        <v>Y59</v>
      </c>
      <c r="J275" s="68" t="str">
        <f>VLOOKUP(E275,Refs!$P$2:$S$29,4,FALSE)</f>
        <v>South East</v>
      </c>
      <c r="K275" s="28">
        <f t="shared" si="12"/>
        <v>19639</v>
      </c>
    </row>
    <row r="276" spans="1:11" x14ac:dyDescent="0.35">
      <c r="A276" s="69">
        <f t="shared" si="11"/>
        <v>45748</v>
      </c>
      <c r="B276" t="s">
        <v>881</v>
      </c>
      <c r="C276" t="s">
        <v>288</v>
      </c>
      <c r="D276" t="s">
        <v>887</v>
      </c>
      <c r="E276" t="s">
        <v>329</v>
      </c>
      <c r="F276" t="s">
        <v>330</v>
      </c>
      <c r="G276" t="s">
        <v>74</v>
      </c>
      <c r="H276">
        <v>57904901</v>
      </c>
      <c r="I276" s="68" t="str">
        <f>VLOOKUP(E276,Refs!$P$2:$R$29,3,FALSE)</f>
        <v>Y59</v>
      </c>
      <c r="J276" s="68" t="str">
        <f>VLOOKUP(E276,Refs!$P$2:$S$29,4,FALSE)</f>
        <v>South East</v>
      </c>
      <c r="K276" s="28">
        <f t="shared" si="12"/>
        <v>57904901</v>
      </c>
    </row>
    <row r="277" spans="1:11" x14ac:dyDescent="0.35">
      <c r="A277" s="69">
        <f t="shared" si="11"/>
        <v>45748</v>
      </c>
      <c r="B277" t="s">
        <v>881</v>
      </c>
      <c r="C277" t="s">
        <v>288</v>
      </c>
      <c r="D277" t="s">
        <v>887</v>
      </c>
      <c r="E277" t="s">
        <v>329</v>
      </c>
      <c r="F277" t="s">
        <v>330</v>
      </c>
      <c r="G277" t="s">
        <v>26</v>
      </c>
      <c r="H277">
        <v>62184</v>
      </c>
      <c r="I277" s="68" t="str">
        <f>VLOOKUP(E277,Refs!$P$2:$R$29,3,FALSE)</f>
        <v>Y59</v>
      </c>
      <c r="J277" s="68" t="str">
        <f>VLOOKUP(E277,Refs!$P$2:$S$29,4,FALSE)</f>
        <v>South East</v>
      </c>
      <c r="K277" s="28">
        <f t="shared" si="12"/>
        <v>62184</v>
      </c>
    </row>
    <row r="278" spans="1:11" x14ac:dyDescent="0.35">
      <c r="A278" s="69">
        <f t="shared" si="11"/>
        <v>45748</v>
      </c>
      <c r="B278" t="s">
        <v>881</v>
      </c>
      <c r="C278" t="s">
        <v>288</v>
      </c>
      <c r="D278" t="s">
        <v>887</v>
      </c>
      <c r="E278" t="s">
        <v>329</v>
      </c>
      <c r="F278" t="s">
        <v>330</v>
      </c>
      <c r="G278" t="s">
        <v>75</v>
      </c>
      <c r="H278">
        <v>10</v>
      </c>
      <c r="I278" s="68" t="str">
        <f>VLOOKUP(E278,Refs!$P$2:$R$29,3,FALSE)</f>
        <v>Y59</v>
      </c>
      <c r="J278" s="68" t="str">
        <f>VLOOKUP(E278,Refs!$P$2:$S$29,4,FALSE)</f>
        <v>South East</v>
      </c>
      <c r="K278" s="28">
        <f t="shared" si="12"/>
        <v>10</v>
      </c>
    </row>
    <row r="279" spans="1:11" x14ac:dyDescent="0.35">
      <c r="A279" s="69">
        <f t="shared" si="11"/>
        <v>45748</v>
      </c>
      <c r="B279" t="s">
        <v>881</v>
      </c>
      <c r="C279" t="s">
        <v>288</v>
      </c>
      <c r="D279" t="s">
        <v>887</v>
      </c>
      <c r="E279" t="s">
        <v>329</v>
      </c>
      <c r="F279" t="s">
        <v>330</v>
      </c>
      <c r="G279" t="s">
        <v>76</v>
      </c>
      <c r="H279">
        <v>40204</v>
      </c>
      <c r="I279" s="68" t="str">
        <f>VLOOKUP(E279,Refs!$P$2:$R$29,3,FALSE)</f>
        <v>Y59</v>
      </c>
      <c r="J279" s="68" t="str">
        <f>VLOOKUP(E279,Refs!$P$2:$S$29,4,FALSE)</f>
        <v>South East</v>
      </c>
      <c r="K279" s="28">
        <f t="shared" si="12"/>
        <v>40204</v>
      </c>
    </row>
    <row r="280" spans="1:11" x14ac:dyDescent="0.35">
      <c r="A280" s="69">
        <f t="shared" si="11"/>
        <v>45748</v>
      </c>
      <c r="B280" t="s">
        <v>881</v>
      </c>
      <c r="C280" t="s">
        <v>288</v>
      </c>
      <c r="D280" t="s">
        <v>887</v>
      </c>
      <c r="E280" t="s">
        <v>329</v>
      </c>
      <c r="F280" t="s">
        <v>330</v>
      </c>
      <c r="G280" t="s">
        <v>77</v>
      </c>
      <c r="H280">
        <v>21965</v>
      </c>
      <c r="I280" s="68" t="str">
        <f>VLOOKUP(E280,Refs!$P$2:$R$29,3,FALSE)</f>
        <v>Y59</v>
      </c>
      <c r="J280" s="68" t="str">
        <f>VLOOKUP(E280,Refs!$P$2:$S$29,4,FALSE)</f>
        <v>South East</v>
      </c>
      <c r="K280" s="28">
        <f t="shared" si="12"/>
        <v>21965</v>
      </c>
    </row>
    <row r="281" spans="1:11" x14ac:dyDescent="0.35">
      <c r="A281" s="69">
        <f t="shared" si="11"/>
        <v>45748</v>
      </c>
      <c r="B281" t="s">
        <v>881</v>
      </c>
      <c r="C281" t="s">
        <v>288</v>
      </c>
      <c r="D281" t="s">
        <v>887</v>
      </c>
      <c r="E281" t="s">
        <v>329</v>
      </c>
      <c r="F281" t="s">
        <v>330</v>
      </c>
      <c r="G281" t="s">
        <v>78</v>
      </c>
      <c r="H281">
        <v>0</v>
      </c>
      <c r="I281" s="68" t="str">
        <f>VLOOKUP(E281,Refs!$P$2:$R$29,3,FALSE)</f>
        <v>Y59</v>
      </c>
      <c r="J281" s="68" t="str">
        <f>VLOOKUP(E281,Refs!$P$2:$S$29,4,FALSE)</f>
        <v>South East</v>
      </c>
      <c r="K281" s="28" t="str">
        <f t="shared" si="12"/>
        <v/>
      </c>
    </row>
    <row r="282" spans="1:11" x14ac:dyDescent="0.35">
      <c r="A282" s="69">
        <f t="shared" si="11"/>
        <v>45748</v>
      </c>
      <c r="B282" t="s">
        <v>881</v>
      </c>
      <c r="C282" t="s">
        <v>288</v>
      </c>
      <c r="D282" t="s">
        <v>887</v>
      </c>
      <c r="E282" t="s">
        <v>329</v>
      </c>
      <c r="F282" t="s">
        <v>330</v>
      </c>
      <c r="G282" t="s">
        <v>79</v>
      </c>
      <c r="H282">
        <v>5</v>
      </c>
      <c r="I282" s="68" t="str">
        <f>VLOOKUP(E282,Refs!$P$2:$R$29,3,FALSE)</f>
        <v>Y59</v>
      </c>
      <c r="J282" s="68" t="str">
        <f>VLOOKUP(E282,Refs!$P$2:$S$29,4,FALSE)</f>
        <v>South East</v>
      </c>
      <c r="K282" s="28">
        <f t="shared" si="12"/>
        <v>5</v>
      </c>
    </row>
    <row r="283" spans="1:11" x14ac:dyDescent="0.35">
      <c r="A283" s="69">
        <f t="shared" si="11"/>
        <v>45748</v>
      </c>
      <c r="B283" t="s">
        <v>881</v>
      </c>
      <c r="C283" t="s">
        <v>288</v>
      </c>
      <c r="D283" t="s">
        <v>887</v>
      </c>
      <c r="E283" t="s">
        <v>329</v>
      </c>
      <c r="F283" t="s">
        <v>330</v>
      </c>
      <c r="G283" t="s">
        <v>25</v>
      </c>
      <c r="H283">
        <v>21980</v>
      </c>
      <c r="I283" s="68" t="str">
        <f>VLOOKUP(E283,Refs!$P$2:$R$29,3,FALSE)</f>
        <v>Y59</v>
      </c>
      <c r="J283" s="68" t="str">
        <f>VLOOKUP(E283,Refs!$P$2:$S$29,4,FALSE)</f>
        <v>South East</v>
      </c>
      <c r="K283" s="28">
        <f t="shared" si="12"/>
        <v>21980</v>
      </c>
    </row>
    <row r="284" spans="1:11" x14ac:dyDescent="0.35">
      <c r="A284" s="69">
        <f t="shared" si="11"/>
        <v>45748</v>
      </c>
      <c r="B284" t="s">
        <v>881</v>
      </c>
      <c r="C284" t="s">
        <v>288</v>
      </c>
      <c r="D284" t="s">
        <v>887</v>
      </c>
      <c r="E284" t="s">
        <v>329</v>
      </c>
      <c r="F284" t="s">
        <v>330</v>
      </c>
      <c r="G284" t="s">
        <v>80</v>
      </c>
      <c r="H284">
        <v>95</v>
      </c>
      <c r="I284" s="68" t="str">
        <f>VLOOKUP(E284,Refs!$P$2:$R$29,3,FALSE)</f>
        <v>Y59</v>
      </c>
      <c r="J284" s="68" t="str">
        <f>VLOOKUP(E284,Refs!$P$2:$S$29,4,FALSE)</f>
        <v>South East</v>
      </c>
      <c r="K284" s="28">
        <f t="shared" si="12"/>
        <v>95</v>
      </c>
    </row>
    <row r="285" spans="1:11" x14ac:dyDescent="0.35">
      <c r="A285" s="69">
        <f t="shared" si="11"/>
        <v>45748</v>
      </c>
      <c r="B285" t="s">
        <v>881</v>
      </c>
      <c r="C285" t="s">
        <v>288</v>
      </c>
      <c r="D285" t="s">
        <v>887</v>
      </c>
      <c r="E285" t="s">
        <v>329</v>
      </c>
      <c r="F285" t="s">
        <v>330</v>
      </c>
      <c r="G285" t="s">
        <v>81</v>
      </c>
      <c r="H285">
        <v>10941</v>
      </c>
      <c r="I285" s="68" t="str">
        <f>VLOOKUP(E285,Refs!$P$2:$R$29,3,FALSE)</f>
        <v>Y59</v>
      </c>
      <c r="J285" s="68" t="str">
        <f>VLOOKUP(E285,Refs!$P$2:$S$29,4,FALSE)</f>
        <v>South East</v>
      </c>
      <c r="K285" s="28">
        <f t="shared" si="12"/>
        <v>10941</v>
      </c>
    </row>
    <row r="286" spans="1:11" x14ac:dyDescent="0.35">
      <c r="A286" s="69">
        <f t="shared" si="11"/>
        <v>45748</v>
      </c>
      <c r="B286" t="s">
        <v>881</v>
      </c>
      <c r="C286" t="s">
        <v>288</v>
      </c>
      <c r="D286" t="s">
        <v>887</v>
      </c>
      <c r="E286" t="s">
        <v>329</v>
      </c>
      <c r="F286" t="s">
        <v>330</v>
      </c>
      <c r="G286" t="s">
        <v>82</v>
      </c>
      <c r="H286">
        <v>4461</v>
      </c>
      <c r="I286" s="68" t="str">
        <f>VLOOKUP(E286,Refs!$P$2:$R$29,3,FALSE)</f>
        <v>Y59</v>
      </c>
      <c r="J286" s="68" t="str">
        <f>VLOOKUP(E286,Refs!$P$2:$S$29,4,FALSE)</f>
        <v>South East</v>
      </c>
      <c r="K286" s="28">
        <f t="shared" si="12"/>
        <v>4461</v>
      </c>
    </row>
    <row r="287" spans="1:11" x14ac:dyDescent="0.35">
      <c r="A287" s="69">
        <f t="shared" si="11"/>
        <v>45748</v>
      </c>
      <c r="B287" t="s">
        <v>881</v>
      </c>
      <c r="C287" t="s">
        <v>288</v>
      </c>
      <c r="D287" t="s">
        <v>887</v>
      </c>
      <c r="E287" t="s">
        <v>329</v>
      </c>
      <c r="F287" t="s">
        <v>330</v>
      </c>
      <c r="G287" t="s">
        <v>83</v>
      </c>
      <c r="H287">
        <v>2050</v>
      </c>
      <c r="I287" s="68" t="str">
        <f>VLOOKUP(E287,Refs!$P$2:$R$29,3,FALSE)</f>
        <v>Y59</v>
      </c>
      <c r="J287" s="68" t="str">
        <f>VLOOKUP(E287,Refs!$P$2:$S$29,4,FALSE)</f>
        <v>South East</v>
      </c>
      <c r="K287" s="28">
        <f t="shared" si="12"/>
        <v>2050</v>
      </c>
    </row>
    <row r="288" spans="1:11" x14ac:dyDescent="0.35">
      <c r="A288" s="69">
        <f t="shared" si="11"/>
        <v>45748</v>
      </c>
      <c r="B288" t="s">
        <v>881</v>
      </c>
      <c r="C288" t="s">
        <v>288</v>
      </c>
      <c r="D288" t="s">
        <v>887</v>
      </c>
      <c r="E288" t="s">
        <v>329</v>
      </c>
      <c r="F288" t="s">
        <v>330</v>
      </c>
      <c r="G288" t="s">
        <v>84</v>
      </c>
      <c r="H288">
        <v>4779</v>
      </c>
      <c r="I288" s="68" t="str">
        <f>VLOOKUP(E288,Refs!$P$2:$R$29,3,FALSE)</f>
        <v>Y59</v>
      </c>
      <c r="J288" s="68" t="str">
        <f>VLOOKUP(E288,Refs!$P$2:$S$29,4,FALSE)</f>
        <v>South East</v>
      </c>
      <c r="K288" s="28">
        <f t="shared" si="12"/>
        <v>4779</v>
      </c>
    </row>
    <row r="289" spans="1:11" x14ac:dyDescent="0.35">
      <c r="A289" s="69">
        <f t="shared" si="11"/>
        <v>45748</v>
      </c>
      <c r="B289" t="s">
        <v>881</v>
      </c>
      <c r="C289" t="s">
        <v>288</v>
      </c>
      <c r="D289" t="s">
        <v>887</v>
      </c>
      <c r="E289" t="s">
        <v>329</v>
      </c>
      <c r="F289" t="s">
        <v>330</v>
      </c>
      <c r="G289" t="s">
        <v>85</v>
      </c>
      <c r="H289">
        <v>3232</v>
      </c>
      <c r="I289" s="68" t="str">
        <f>VLOOKUP(E289,Refs!$P$2:$R$29,3,FALSE)</f>
        <v>Y59</v>
      </c>
      <c r="J289" s="68" t="str">
        <f>VLOOKUP(E289,Refs!$P$2:$S$29,4,FALSE)</f>
        <v>South East</v>
      </c>
      <c r="K289" s="28">
        <f t="shared" si="12"/>
        <v>3232</v>
      </c>
    </row>
    <row r="290" spans="1:11" x14ac:dyDescent="0.35">
      <c r="A290" s="69">
        <f t="shared" si="11"/>
        <v>45748</v>
      </c>
      <c r="B290" t="s">
        <v>881</v>
      </c>
      <c r="C290" t="s">
        <v>288</v>
      </c>
      <c r="D290" t="s">
        <v>887</v>
      </c>
      <c r="E290" t="s">
        <v>329</v>
      </c>
      <c r="F290" t="s">
        <v>330</v>
      </c>
      <c r="G290" t="s">
        <v>86</v>
      </c>
      <c r="H290">
        <v>1388</v>
      </c>
      <c r="I290" s="68" t="str">
        <f>VLOOKUP(E290,Refs!$P$2:$R$29,3,FALSE)</f>
        <v>Y59</v>
      </c>
      <c r="J290" s="68" t="str">
        <f>VLOOKUP(E290,Refs!$P$2:$S$29,4,FALSE)</f>
        <v>South East</v>
      </c>
      <c r="K290" s="28">
        <f t="shared" si="12"/>
        <v>1388</v>
      </c>
    </row>
    <row r="291" spans="1:11" x14ac:dyDescent="0.35">
      <c r="A291" s="69">
        <f t="shared" si="11"/>
        <v>45748</v>
      </c>
      <c r="B291" t="s">
        <v>881</v>
      </c>
      <c r="C291" t="s">
        <v>288</v>
      </c>
      <c r="D291" t="s">
        <v>887</v>
      </c>
      <c r="E291" t="s">
        <v>329</v>
      </c>
      <c r="F291" t="s">
        <v>330</v>
      </c>
      <c r="G291" t="s">
        <v>87</v>
      </c>
      <c r="H291">
        <v>6087</v>
      </c>
      <c r="I291" s="68" t="str">
        <f>VLOOKUP(E291,Refs!$P$2:$R$29,3,FALSE)</f>
        <v>Y59</v>
      </c>
      <c r="J291" s="68" t="str">
        <f>VLOOKUP(E291,Refs!$P$2:$S$29,4,FALSE)</f>
        <v>South East</v>
      </c>
      <c r="K291" s="28">
        <f t="shared" si="12"/>
        <v>6087</v>
      </c>
    </row>
    <row r="292" spans="1:11" x14ac:dyDescent="0.35">
      <c r="A292" s="69">
        <f t="shared" si="11"/>
        <v>45748</v>
      </c>
      <c r="B292" t="s">
        <v>881</v>
      </c>
      <c r="C292" t="s">
        <v>288</v>
      </c>
      <c r="D292" t="s">
        <v>887</v>
      </c>
      <c r="E292" t="s">
        <v>329</v>
      </c>
      <c r="F292" t="s">
        <v>330</v>
      </c>
      <c r="G292" t="s">
        <v>88</v>
      </c>
      <c r="H292">
        <v>18652</v>
      </c>
      <c r="I292" s="68" t="str">
        <f>VLOOKUP(E292,Refs!$P$2:$R$29,3,FALSE)</f>
        <v>Y59</v>
      </c>
      <c r="J292" s="68" t="str">
        <f>VLOOKUP(E292,Refs!$P$2:$S$29,4,FALSE)</f>
        <v>South East</v>
      </c>
      <c r="K292" s="28">
        <f t="shared" si="12"/>
        <v>18652</v>
      </c>
    </row>
    <row r="293" spans="1:11" x14ac:dyDescent="0.35">
      <c r="A293" s="69">
        <f t="shared" si="11"/>
        <v>45748</v>
      </c>
      <c r="B293" t="s">
        <v>881</v>
      </c>
      <c r="C293" t="s">
        <v>288</v>
      </c>
      <c r="D293" t="s">
        <v>887</v>
      </c>
      <c r="E293" t="s">
        <v>329</v>
      </c>
      <c r="F293" t="s">
        <v>330</v>
      </c>
      <c r="G293" t="s">
        <v>89</v>
      </c>
      <c r="H293">
        <v>62143</v>
      </c>
      <c r="I293" s="68" t="str">
        <f>VLOOKUP(E293,Refs!$P$2:$R$29,3,FALSE)</f>
        <v>Y59</v>
      </c>
      <c r="J293" s="68" t="str">
        <f>VLOOKUP(E293,Refs!$P$2:$S$29,4,FALSE)</f>
        <v>South East</v>
      </c>
      <c r="K293" s="28">
        <f t="shared" si="12"/>
        <v>62143</v>
      </c>
    </row>
    <row r="294" spans="1:11" x14ac:dyDescent="0.35">
      <c r="A294" s="69">
        <f t="shared" si="11"/>
        <v>45748</v>
      </c>
      <c r="B294" t="s">
        <v>881</v>
      </c>
      <c r="C294" t="s">
        <v>288</v>
      </c>
      <c r="D294" t="s">
        <v>887</v>
      </c>
      <c r="E294" t="s">
        <v>329</v>
      </c>
      <c r="F294" t="s">
        <v>330</v>
      </c>
      <c r="G294" t="s">
        <v>27</v>
      </c>
      <c r="H294">
        <v>6243</v>
      </c>
      <c r="I294" s="68" t="str">
        <f>VLOOKUP(E294,Refs!$P$2:$R$29,3,FALSE)</f>
        <v>Y59</v>
      </c>
      <c r="J294" s="68" t="str">
        <f>VLOOKUP(E294,Refs!$P$2:$S$29,4,FALSE)</f>
        <v>South East</v>
      </c>
      <c r="K294" s="28">
        <f t="shared" si="12"/>
        <v>6243</v>
      </c>
    </row>
    <row r="295" spans="1:11" x14ac:dyDescent="0.35">
      <c r="A295" s="69">
        <f t="shared" si="11"/>
        <v>45748</v>
      </c>
      <c r="B295" t="s">
        <v>881</v>
      </c>
      <c r="C295" t="s">
        <v>288</v>
      </c>
      <c r="D295" t="s">
        <v>887</v>
      </c>
      <c r="E295" t="s">
        <v>329</v>
      </c>
      <c r="F295" t="s">
        <v>330</v>
      </c>
      <c r="G295" t="s">
        <v>29</v>
      </c>
      <c r="H295">
        <v>7316</v>
      </c>
      <c r="I295" s="68" t="str">
        <f>VLOOKUP(E295,Refs!$P$2:$R$29,3,FALSE)</f>
        <v>Y59</v>
      </c>
      <c r="J295" s="68" t="str">
        <f>VLOOKUP(E295,Refs!$P$2:$S$29,4,FALSE)</f>
        <v>South East</v>
      </c>
      <c r="K295" s="28">
        <f t="shared" si="12"/>
        <v>7316</v>
      </c>
    </row>
    <row r="296" spans="1:11" x14ac:dyDescent="0.35">
      <c r="A296" s="69">
        <f t="shared" si="11"/>
        <v>45748</v>
      </c>
      <c r="B296" t="s">
        <v>881</v>
      </c>
      <c r="C296" t="s">
        <v>288</v>
      </c>
      <c r="D296" t="s">
        <v>887</v>
      </c>
      <c r="E296" t="s">
        <v>329</v>
      </c>
      <c r="F296" t="s">
        <v>330</v>
      </c>
      <c r="G296" t="s">
        <v>90</v>
      </c>
      <c r="H296">
        <v>4583</v>
      </c>
      <c r="I296" s="68" t="str">
        <f>VLOOKUP(E296,Refs!$P$2:$R$29,3,FALSE)</f>
        <v>Y59</v>
      </c>
      <c r="J296" s="68" t="str">
        <f>VLOOKUP(E296,Refs!$P$2:$S$29,4,FALSE)</f>
        <v>South East</v>
      </c>
      <c r="K296" s="28">
        <f t="shared" si="12"/>
        <v>4583</v>
      </c>
    </row>
    <row r="297" spans="1:11" x14ac:dyDescent="0.35">
      <c r="A297" s="69">
        <f t="shared" si="11"/>
        <v>45748</v>
      </c>
      <c r="B297" t="s">
        <v>881</v>
      </c>
      <c r="C297" t="s">
        <v>288</v>
      </c>
      <c r="D297" t="s">
        <v>887</v>
      </c>
      <c r="E297" t="s">
        <v>329</v>
      </c>
      <c r="F297" t="s">
        <v>330</v>
      </c>
      <c r="G297" t="s">
        <v>91</v>
      </c>
      <c r="H297">
        <v>15</v>
      </c>
      <c r="I297" s="68" t="str">
        <f>VLOOKUP(E297,Refs!$P$2:$R$29,3,FALSE)</f>
        <v>Y59</v>
      </c>
      <c r="J297" s="68" t="str">
        <f>VLOOKUP(E297,Refs!$P$2:$S$29,4,FALSE)</f>
        <v>South East</v>
      </c>
      <c r="K297" s="28">
        <f t="shared" si="12"/>
        <v>15</v>
      </c>
    </row>
    <row r="298" spans="1:11" x14ac:dyDescent="0.35">
      <c r="A298" s="69">
        <f t="shared" si="11"/>
        <v>45748</v>
      </c>
      <c r="B298" t="s">
        <v>881</v>
      </c>
      <c r="C298" t="s">
        <v>288</v>
      </c>
      <c r="D298" t="s">
        <v>887</v>
      </c>
      <c r="E298" t="s">
        <v>329</v>
      </c>
      <c r="F298" t="s">
        <v>330</v>
      </c>
      <c r="G298" t="s">
        <v>92</v>
      </c>
      <c r="H298">
        <v>2561</v>
      </c>
      <c r="I298" s="68" t="str">
        <f>VLOOKUP(E298,Refs!$P$2:$R$29,3,FALSE)</f>
        <v>Y59</v>
      </c>
      <c r="J298" s="68" t="str">
        <f>VLOOKUP(E298,Refs!$P$2:$S$29,4,FALSE)</f>
        <v>South East</v>
      </c>
      <c r="K298" s="28">
        <f t="shared" si="12"/>
        <v>2561</v>
      </c>
    </row>
    <row r="299" spans="1:11" x14ac:dyDescent="0.35">
      <c r="A299" s="69">
        <f t="shared" si="11"/>
        <v>45748</v>
      </c>
      <c r="B299" t="s">
        <v>881</v>
      </c>
      <c r="C299" t="s">
        <v>288</v>
      </c>
      <c r="D299" t="s">
        <v>887</v>
      </c>
      <c r="E299" t="s">
        <v>329</v>
      </c>
      <c r="F299" t="s">
        <v>330</v>
      </c>
      <c r="G299" t="s">
        <v>93</v>
      </c>
      <c r="H299">
        <v>311</v>
      </c>
      <c r="I299" s="68" t="str">
        <f>VLOOKUP(E299,Refs!$P$2:$R$29,3,FALSE)</f>
        <v>Y59</v>
      </c>
      <c r="J299" s="68" t="str">
        <f>VLOOKUP(E299,Refs!$P$2:$S$29,4,FALSE)</f>
        <v>South East</v>
      </c>
      <c r="K299" s="28">
        <f t="shared" si="12"/>
        <v>311</v>
      </c>
    </row>
    <row r="300" spans="1:11" x14ac:dyDescent="0.35">
      <c r="A300" s="69">
        <f t="shared" si="11"/>
        <v>45748</v>
      </c>
      <c r="B300" t="s">
        <v>881</v>
      </c>
      <c r="C300" t="s">
        <v>288</v>
      </c>
      <c r="D300" t="s">
        <v>887</v>
      </c>
      <c r="E300" t="s">
        <v>329</v>
      </c>
      <c r="F300" t="s">
        <v>330</v>
      </c>
      <c r="G300" t="s">
        <v>94</v>
      </c>
      <c r="H300">
        <v>2085</v>
      </c>
      <c r="I300" s="68" t="str">
        <f>VLOOKUP(E300,Refs!$P$2:$R$29,3,FALSE)</f>
        <v>Y59</v>
      </c>
      <c r="J300" s="68" t="str">
        <f>VLOOKUP(E300,Refs!$P$2:$S$29,4,FALSE)</f>
        <v>South East</v>
      </c>
      <c r="K300" s="28">
        <f t="shared" si="12"/>
        <v>2085</v>
      </c>
    </row>
    <row r="301" spans="1:11" x14ac:dyDescent="0.35">
      <c r="A301" s="69">
        <f t="shared" si="11"/>
        <v>45748</v>
      </c>
      <c r="B301" t="s">
        <v>881</v>
      </c>
      <c r="C301" t="s">
        <v>288</v>
      </c>
      <c r="D301" t="s">
        <v>887</v>
      </c>
      <c r="E301" t="s">
        <v>329</v>
      </c>
      <c r="F301" t="s">
        <v>330</v>
      </c>
      <c r="G301" t="s">
        <v>95</v>
      </c>
      <c r="H301">
        <v>591</v>
      </c>
      <c r="I301" s="68" t="str">
        <f>VLOOKUP(E301,Refs!$P$2:$R$29,3,FALSE)</f>
        <v>Y59</v>
      </c>
      <c r="J301" s="68" t="str">
        <f>VLOOKUP(E301,Refs!$P$2:$S$29,4,FALSE)</f>
        <v>South East</v>
      </c>
      <c r="K301" s="28">
        <f t="shared" si="12"/>
        <v>591</v>
      </c>
    </row>
    <row r="302" spans="1:11" x14ac:dyDescent="0.35">
      <c r="A302" s="69">
        <f t="shared" si="11"/>
        <v>45748</v>
      </c>
      <c r="B302" t="s">
        <v>881</v>
      </c>
      <c r="C302" t="s">
        <v>288</v>
      </c>
      <c r="D302" t="s">
        <v>887</v>
      </c>
      <c r="E302" t="s">
        <v>329</v>
      </c>
      <c r="F302" t="s">
        <v>330</v>
      </c>
      <c r="G302" t="s">
        <v>96</v>
      </c>
      <c r="H302">
        <v>3295</v>
      </c>
      <c r="I302" s="68" t="str">
        <f>VLOOKUP(E302,Refs!$P$2:$R$29,3,FALSE)</f>
        <v>Y59</v>
      </c>
      <c r="J302" s="68" t="str">
        <f>VLOOKUP(E302,Refs!$P$2:$S$29,4,FALSE)</f>
        <v>South East</v>
      </c>
      <c r="K302" s="28">
        <f t="shared" si="12"/>
        <v>3295</v>
      </c>
    </row>
    <row r="303" spans="1:11" x14ac:dyDescent="0.35">
      <c r="A303" s="69">
        <f t="shared" si="11"/>
        <v>45748</v>
      </c>
      <c r="B303" t="s">
        <v>881</v>
      </c>
      <c r="C303" t="s">
        <v>288</v>
      </c>
      <c r="D303" t="s">
        <v>887</v>
      </c>
      <c r="E303" t="s">
        <v>329</v>
      </c>
      <c r="F303" t="s">
        <v>330</v>
      </c>
      <c r="G303" t="s">
        <v>31</v>
      </c>
      <c r="H303">
        <v>2185</v>
      </c>
      <c r="I303" s="68" t="str">
        <f>VLOOKUP(E303,Refs!$P$2:$R$29,3,FALSE)</f>
        <v>Y59</v>
      </c>
      <c r="J303" s="68" t="str">
        <f>VLOOKUP(E303,Refs!$P$2:$S$29,4,FALSE)</f>
        <v>South East</v>
      </c>
      <c r="K303" s="28">
        <f t="shared" si="12"/>
        <v>2185</v>
      </c>
    </row>
    <row r="304" spans="1:11" x14ac:dyDescent="0.35">
      <c r="A304" s="69">
        <f t="shared" si="11"/>
        <v>45748</v>
      </c>
      <c r="B304" t="s">
        <v>881</v>
      </c>
      <c r="C304" t="s">
        <v>288</v>
      </c>
      <c r="D304" t="s">
        <v>887</v>
      </c>
      <c r="E304" t="s">
        <v>329</v>
      </c>
      <c r="F304" t="s">
        <v>330</v>
      </c>
      <c r="G304" t="s">
        <v>97</v>
      </c>
      <c r="H304">
        <v>7746</v>
      </c>
      <c r="I304" s="68" t="str">
        <f>VLOOKUP(E304,Refs!$P$2:$R$29,3,FALSE)</f>
        <v>Y59</v>
      </c>
      <c r="J304" s="68" t="str">
        <f>VLOOKUP(E304,Refs!$P$2:$S$29,4,FALSE)</f>
        <v>South East</v>
      </c>
      <c r="K304" s="28">
        <f t="shared" si="12"/>
        <v>7746</v>
      </c>
    </row>
    <row r="305" spans="1:11" x14ac:dyDescent="0.35">
      <c r="A305" s="69">
        <f t="shared" si="11"/>
        <v>45748</v>
      </c>
      <c r="B305" t="s">
        <v>881</v>
      </c>
      <c r="C305" t="s">
        <v>288</v>
      </c>
      <c r="D305" t="s">
        <v>887</v>
      </c>
      <c r="E305" t="s">
        <v>329</v>
      </c>
      <c r="F305" t="s">
        <v>330</v>
      </c>
      <c r="G305" t="s">
        <v>98</v>
      </c>
      <c r="H305">
        <v>6243</v>
      </c>
      <c r="I305" s="68" t="str">
        <f>VLOOKUP(E305,Refs!$P$2:$R$29,3,FALSE)</f>
        <v>Y59</v>
      </c>
      <c r="J305" s="68" t="str">
        <f>VLOOKUP(E305,Refs!$P$2:$S$29,4,FALSE)</f>
        <v>South East</v>
      </c>
      <c r="K305" s="28">
        <f t="shared" si="12"/>
        <v>6243</v>
      </c>
    </row>
    <row r="306" spans="1:11" x14ac:dyDescent="0.35">
      <c r="A306" s="69">
        <f t="shared" si="11"/>
        <v>45748</v>
      </c>
      <c r="B306" t="s">
        <v>881</v>
      </c>
      <c r="C306" t="s">
        <v>288</v>
      </c>
      <c r="D306" t="s">
        <v>887</v>
      </c>
      <c r="E306" t="s">
        <v>329</v>
      </c>
      <c r="F306" t="s">
        <v>330</v>
      </c>
      <c r="G306" t="s">
        <v>99</v>
      </c>
      <c r="H306">
        <v>5824</v>
      </c>
      <c r="I306" s="68" t="str">
        <f>VLOOKUP(E306,Refs!$P$2:$R$29,3,FALSE)</f>
        <v>Y59</v>
      </c>
      <c r="J306" s="68" t="str">
        <f>VLOOKUP(E306,Refs!$P$2:$S$29,4,FALSE)</f>
        <v>South East</v>
      </c>
      <c r="K306" s="28">
        <f t="shared" si="12"/>
        <v>5824</v>
      </c>
    </row>
    <row r="307" spans="1:11" x14ac:dyDescent="0.35">
      <c r="A307" s="69">
        <f t="shared" si="11"/>
        <v>45748</v>
      </c>
      <c r="B307" t="s">
        <v>881</v>
      </c>
      <c r="C307" t="s">
        <v>288</v>
      </c>
      <c r="D307" t="s">
        <v>887</v>
      </c>
      <c r="E307" t="s">
        <v>329</v>
      </c>
      <c r="F307" t="s">
        <v>330</v>
      </c>
      <c r="G307" t="s">
        <v>100</v>
      </c>
      <c r="H307">
        <v>1439</v>
      </c>
      <c r="I307" s="68" t="str">
        <f>VLOOKUP(E307,Refs!$P$2:$R$29,3,FALSE)</f>
        <v>Y59</v>
      </c>
      <c r="J307" s="68" t="str">
        <f>VLOOKUP(E307,Refs!$P$2:$S$29,4,FALSE)</f>
        <v>South East</v>
      </c>
      <c r="K307" s="28">
        <f t="shared" si="12"/>
        <v>1439</v>
      </c>
    </row>
    <row r="308" spans="1:11" x14ac:dyDescent="0.35">
      <c r="A308" s="69">
        <f t="shared" si="11"/>
        <v>45748</v>
      </c>
      <c r="B308" t="s">
        <v>881</v>
      </c>
      <c r="C308" t="s">
        <v>288</v>
      </c>
      <c r="D308" t="s">
        <v>887</v>
      </c>
      <c r="E308" t="s">
        <v>329</v>
      </c>
      <c r="F308" t="s">
        <v>330</v>
      </c>
      <c r="G308" t="s">
        <v>101</v>
      </c>
      <c r="H308">
        <v>2397</v>
      </c>
      <c r="I308" s="68" t="str">
        <f>VLOOKUP(E308,Refs!$P$2:$R$29,3,FALSE)</f>
        <v>Y59</v>
      </c>
      <c r="J308" s="68" t="str">
        <f>VLOOKUP(E308,Refs!$P$2:$S$29,4,FALSE)</f>
        <v>South East</v>
      </c>
      <c r="K308" s="28">
        <f t="shared" si="12"/>
        <v>2397</v>
      </c>
    </row>
    <row r="309" spans="1:11" x14ac:dyDescent="0.35">
      <c r="A309" s="69">
        <f t="shared" si="11"/>
        <v>45748</v>
      </c>
      <c r="B309" t="s">
        <v>881</v>
      </c>
      <c r="C309" t="s">
        <v>288</v>
      </c>
      <c r="D309" t="s">
        <v>887</v>
      </c>
      <c r="E309" t="s">
        <v>329</v>
      </c>
      <c r="F309" t="s">
        <v>330</v>
      </c>
      <c r="G309" t="s">
        <v>102</v>
      </c>
      <c r="H309">
        <v>132</v>
      </c>
      <c r="I309" s="68" t="str">
        <f>VLOOKUP(E309,Refs!$P$2:$R$29,3,FALSE)</f>
        <v>Y59</v>
      </c>
      <c r="J309" s="68" t="str">
        <f>VLOOKUP(E309,Refs!$P$2:$S$29,4,FALSE)</f>
        <v>South East</v>
      </c>
      <c r="K309" s="28">
        <f t="shared" si="12"/>
        <v>132</v>
      </c>
    </row>
    <row r="310" spans="1:11" x14ac:dyDescent="0.35">
      <c r="A310" s="69">
        <f t="shared" si="11"/>
        <v>45748</v>
      </c>
      <c r="B310" t="s">
        <v>881</v>
      </c>
      <c r="C310" t="s">
        <v>288</v>
      </c>
      <c r="D310" t="s">
        <v>887</v>
      </c>
      <c r="E310" t="s">
        <v>329</v>
      </c>
      <c r="F310" t="s">
        <v>330</v>
      </c>
      <c r="G310" t="s">
        <v>103</v>
      </c>
      <c r="H310">
        <v>3635</v>
      </c>
      <c r="I310" s="68" t="str">
        <f>VLOOKUP(E310,Refs!$P$2:$R$29,3,FALSE)</f>
        <v>Y59</v>
      </c>
      <c r="J310" s="68" t="str">
        <f>VLOOKUP(E310,Refs!$P$2:$S$29,4,FALSE)</f>
        <v>South East</v>
      </c>
      <c r="K310" s="28">
        <f t="shared" si="12"/>
        <v>3635</v>
      </c>
    </row>
    <row r="311" spans="1:11" x14ac:dyDescent="0.35">
      <c r="A311" s="69">
        <f t="shared" si="11"/>
        <v>45748</v>
      </c>
      <c r="B311" t="s">
        <v>881</v>
      </c>
      <c r="C311" t="s">
        <v>288</v>
      </c>
      <c r="D311" t="s">
        <v>887</v>
      </c>
      <c r="E311" t="s">
        <v>329</v>
      </c>
      <c r="F311" t="s">
        <v>330</v>
      </c>
      <c r="G311" t="s">
        <v>104</v>
      </c>
      <c r="H311">
        <v>16541767</v>
      </c>
      <c r="I311" s="68" t="str">
        <f>VLOOKUP(E311,Refs!$P$2:$R$29,3,FALSE)</f>
        <v>Y59</v>
      </c>
      <c r="J311" s="68" t="str">
        <f>VLOOKUP(E311,Refs!$P$2:$S$29,4,FALSE)</f>
        <v>South East</v>
      </c>
      <c r="K311" s="28">
        <f t="shared" si="12"/>
        <v>16541767</v>
      </c>
    </row>
    <row r="312" spans="1:11" x14ac:dyDescent="0.35">
      <c r="A312" s="69">
        <f t="shared" si="11"/>
        <v>45748</v>
      </c>
      <c r="B312" t="s">
        <v>881</v>
      </c>
      <c r="C312" t="s">
        <v>288</v>
      </c>
      <c r="D312" t="s">
        <v>887</v>
      </c>
      <c r="E312" t="s">
        <v>329</v>
      </c>
      <c r="F312" t="s">
        <v>330</v>
      </c>
      <c r="G312" t="s">
        <v>105</v>
      </c>
      <c r="H312">
        <v>7942</v>
      </c>
      <c r="I312" s="68" t="str">
        <f>VLOOKUP(E312,Refs!$P$2:$R$29,3,FALSE)</f>
        <v>Y59</v>
      </c>
      <c r="J312" s="68" t="str">
        <f>VLOOKUP(E312,Refs!$P$2:$S$29,4,FALSE)</f>
        <v>South East</v>
      </c>
      <c r="K312" s="28">
        <f t="shared" si="12"/>
        <v>7942</v>
      </c>
    </row>
    <row r="313" spans="1:11" x14ac:dyDescent="0.35">
      <c r="A313" s="69">
        <f t="shared" si="11"/>
        <v>45748</v>
      </c>
      <c r="B313" t="s">
        <v>881</v>
      </c>
      <c r="C313" t="s">
        <v>288</v>
      </c>
      <c r="D313" t="s">
        <v>887</v>
      </c>
      <c r="E313" t="s">
        <v>329</v>
      </c>
      <c r="F313" t="s">
        <v>330</v>
      </c>
      <c r="G313" t="s">
        <v>106</v>
      </c>
      <c r="H313">
        <v>5507</v>
      </c>
      <c r="I313" s="68" t="str">
        <f>VLOOKUP(E313,Refs!$P$2:$R$29,3,FALSE)</f>
        <v>Y59</v>
      </c>
      <c r="J313" s="68" t="str">
        <f>VLOOKUP(E313,Refs!$P$2:$S$29,4,FALSE)</f>
        <v>South East</v>
      </c>
      <c r="K313" s="28">
        <f t="shared" si="12"/>
        <v>5507</v>
      </c>
    </row>
    <row r="314" spans="1:11" x14ac:dyDescent="0.35">
      <c r="A314" s="69">
        <f t="shared" si="11"/>
        <v>45748</v>
      </c>
      <c r="B314" t="s">
        <v>881</v>
      </c>
      <c r="C314" t="s">
        <v>288</v>
      </c>
      <c r="D314" t="s">
        <v>887</v>
      </c>
      <c r="E314" t="s">
        <v>329</v>
      </c>
      <c r="F314" t="s">
        <v>330</v>
      </c>
      <c r="G314" t="s">
        <v>107</v>
      </c>
      <c r="H314">
        <v>366</v>
      </c>
      <c r="I314" s="68" t="str">
        <f>VLOOKUP(E314,Refs!$P$2:$R$29,3,FALSE)</f>
        <v>Y59</v>
      </c>
      <c r="J314" s="68" t="str">
        <f>VLOOKUP(E314,Refs!$P$2:$S$29,4,FALSE)</f>
        <v>South East</v>
      </c>
      <c r="K314" s="28">
        <f t="shared" si="12"/>
        <v>366</v>
      </c>
    </row>
    <row r="315" spans="1:11" x14ac:dyDescent="0.35">
      <c r="A315" s="69">
        <f t="shared" si="11"/>
        <v>45748</v>
      </c>
      <c r="B315" t="s">
        <v>881</v>
      </c>
      <c r="C315" t="s">
        <v>288</v>
      </c>
      <c r="D315" t="s">
        <v>887</v>
      </c>
      <c r="E315" t="s">
        <v>329</v>
      </c>
      <c r="F315" t="s">
        <v>330</v>
      </c>
      <c r="G315" t="s">
        <v>108</v>
      </c>
      <c r="H315">
        <v>2561</v>
      </c>
      <c r="I315" s="68" t="str">
        <f>VLOOKUP(E315,Refs!$P$2:$R$29,3,FALSE)</f>
        <v>Y59</v>
      </c>
      <c r="J315" s="68" t="str">
        <f>VLOOKUP(E315,Refs!$P$2:$S$29,4,FALSE)</f>
        <v>South East</v>
      </c>
      <c r="K315" s="28">
        <f t="shared" si="12"/>
        <v>2561</v>
      </c>
    </row>
    <row r="316" spans="1:11" x14ac:dyDescent="0.35">
      <c r="A316" s="69">
        <f t="shared" si="11"/>
        <v>45748</v>
      </c>
      <c r="B316" t="s">
        <v>881</v>
      </c>
      <c r="C316" t="s">
        <v>288</v>
      </c>
      <c r="D316" t="s">
        <v>887</v>
      </c>
      <c r="E316" t="s">
        <v>329</v>
      </c>
      <c r="F316" t="s">
        <v>330</v>
      </c>
      <c r="G316" t="s">
        <v>109</v>
      </c>
      <c r="H316">
        <v>13653060</v>
      </c>
      <c r="I316" s="68" t="str">
        <f>VLOOKUP(E316,Refs!$P$2:$R$29,3,FALSE)</f>
        <v>Y59</v>
      </c>
      <c r="J316" s="68" t="str">
        <f>VLOOKUP(E316,Refs!$P$2:$S$29,4,FALSE)</f>
        <v>South East</v>
      </c>
      <c r="K316" s="28">
        <f t="shared" si="12"/>
        <v>13653060</v>
      </c>
    </row>
    <row r="317" spans="1:11" x14ac:dyDescent="0.35">
      <c r="A317" s="69">
        <f t="shared" si="11"/>
        <v>45748</v>
      </c>
      <c r="B317" t="s">
        <v>881</v>
      </c>
      <c r="C317" t="s">
        <v>288</v>
      </c>
      <c r="D317" t="s">
        <v>887</v>
      </c>
      <c r="E317" t="s">
        <v>329</v>
      </c>
      <c r="F317" t="s">
        <v>330</v>
      </c>
      <c r="G317" t="s">
        <v>110</v>
      </c>
      <c r="H317">
        <v>3243</v>
      </c>
      <c r="I317" s="68" t="str">
        <f>VLOOKUP(E317,Refs!$P$2:$R$29,3,FALSE)</f>
        <v>Y59</v>
      </c>
      <c r="J317" s="68" t="str">
        <f>VLOOKUP(E317,Refs!$P$2:$S$29,4,FALSE)</f>
        <v>South East</v>
      </c>
      <c r="K317" s="28">
        <f t="shared" si="12"/>
        <v>3243</v>
      </c>
    </row>
    <row r="318" spans="1:11" x14ac:dyDescent="0.35">
      <c r="A318" s="69">
        <f t="shared" si="11"/>
        <v>45748</v>
      </c>
      <c r="B318" t="s">
        <v>881</v>
      </c>
      <c r="C318" t="s">
        <v>288</v>
      </c>
      <c r="D318" t="s">
        <v>887</v>
      </c>
      <c r="E318" t="s">
        <v>329</v>
      </c>
      <c r="F318" t="s">
        <v>330</v>
      </c>
      <c r="G318" t="s">
        <v>808</v>
      </c>
      <c r="H318">
        <v>31031</v>
      </c>
      <c r="I318" s="68" t="str">
        <f>VLOOKUP(E318,Refs!$P$2:$R$29,3,FALSE)</f>
        <v>Y59</v>
      </c>
      <c r="J318" s="68" t="str">
        <f>VLOOKUP(E318,Refs!$P$2:$S$29,4,FALSE)</f>
        <v>South East</v>
      </c>
      <c r="K318" s="28">
        <f t="shared" si="12"/>
        <v>31031</v>
      </c>
    </row>
    <row r="319" spans="1:11" x14ac:dyDescent="0.35">
      <c r="A319" s="69">
        <f t="shared" si="11"/>
        <v>45748</v>
      </c>
      <c r="B319" t="s">
        <v>881</v>
      </c>
      <c r="C319" t="s">
        <v>288</v>
      </c>
      <c r="D319" t="s">
        <v>887</v>
      </c>
      <c r="E319" t="s">
        <v>329</v>
      </c>
      <c r="F319" t="s">
        <v>330</v>
      </c>
      <c r="G319" t="s">
        <v>809</v>
      </c>
      <c r="H319">
        <v>949</v>
      </c>
      <c r="I319" s="68" t="str">
        <f>VLOOKUP(E319,Refs!$P$2:$R$29,3,FALSE)</f>
        <v>Y59</v>
      </c>
      <c r="J319" s="68" t="str">
        <f>VLOOKUP(E319,Refs!$P$2:$S$29,4,FALSE)</f>
        <v>South East</v>
      </c>
      <c r="K319" s="28">
        <f t="shared" si="12"/>
        <v>949</v>
      </c>
    </row>
    <row r="320" spans="1:11" x14ac:dyDescent="0.35">
      <c r="A320" s="69">
        <f t="shared" si="11"/>
        <v>45748</v>
      </c>
      <c r="B320" t="s">
        <v>881</v>
      </c>
      <c r="C320" t="s">
        <v>288</v>
      </c>
      <c r="D320" t="s">
        <v>887</v>
      </c>
      <c r="E320" t="s">
        <v>329</v>
      </c>
      <c r="F320" t="s">
        <v>330</v>
      </c>
      <c r="G320" t="s">
        <v>111</v>
      </c>
      <c r="H320">
        <v>48518</v>
      </c>
      <c r="I320" s="68" t="str">
        <f>VLOOKUP(E320,Refs!$P$2:$R$29,3,FALSE)</f>
        <v>Y59</v>
      </c>
      <c r="J320" s="68" t="str">
        <f>VLOOKUP(E320,Refs!$P$2:$S$29,4,FALSE)</f>
        <v>South East</v>
      </c>
      <c r="K320" s="28">
        <f t="shared" si="12"/>
        <v>48518</v>
      </c>
    </row>
    <row r="321" spans="1:11" x14ac:dyDescent="0.35">
      <c r="A321" s="69">
        <f t="shared" si="11"/>
        <v>45748</v>
      </c>
      <c r="B321" t="s">
        <v>881</v>
      </c>
      <c r="C321" t="s">
        <v>288</v>
      </c>
      <c r="D321" t="s">
        <v>887</v>
      </c>
      <c r="E321" t="s">
        <v>329</v>
      </c>
      <c r="F321" t="s">
        <v>330</v>
      </c>
      <c r="G321" t="s">
        <v>112</v>
      </c>
      <c r="H321">
        <v>15</v>
      </c>
      <c r="I321" s="68" t="str">
        <f>VLOOKUP(E321,Refs!$P$2:$R$29,3,FALSE)</f>
        <v>Y59</v>
      </c>
      <c r="J321" s="68" t="str">
        <f>VLOOKUP(E321,Refs!$P$2:$S$29,4,FALSE)</f>
        <v>South East</v>
      </c>
      <c r="K321" s="28">
        <f t="shared" si="12"/>
        <v>15</v>
      </c>
    </row>
    <row r="322" spans="1:11" x14ac:dyDescent="0.35">
      <c r="A322" s="69">
        <f t="shared" si="11"/>
        <v>45748</v>
      </c>
      <c r="B322" t="s">
        <v>881</v>
      </c>
      <c r="C322" t="s">
        <v>288</v>
      </c>
      <c r="D322" t="s">
        <v>887</v>
      </c>
      <c r="E322" t="s">
        <v>329</v>
      </c>
      <c r="F322" t="s">
        <v>330</v>
      </c>
      <c r="G322" t="s">
        <v>113</v>
      </c>
      <c r="H322">
        <v>35704</v>
      </c>
      <c r="I322" s="68" t="str">
        <f>VLOOKUP(E322,Refs!$P$2:$R$29,3,FALSE)</f>
        <v>Y59</v>
      </c>
      <c r="J322" s="68" t="str">
        <f>VLOOKUP(E322,Refs!$P$2:$S$29,4,FALSE)</f>
        <v>South East</v>
      </c>
      <c r="K322" s="28">
        <f t="shared" si="12"/>
        <v>35704</v>
      </c>
    </row>
    <row r="323" spans="1:11" x14ac:dyDescent="0.35">
      <c r="A323" s="69">
        <f t="shared" ref="A323:A386" si="13">DATEVALUE(RIGHT(B323,8))</f>
        <v>45748</v>
      </c>
      <c r="B323" t="s">
        <v>881</v>
      </c>
      <c r="C323" t="s">
        <v>288</v>
      </c>
      <c r="D323" t="s">
        <v>887</v>
      </c>
      <c r="E323" t="s">
        <v>329</v>
      </c>
      <c r="F323" t="s">
        <v>330</v>
      </c>
      <c r="G323" t="s">
        <v>114</v>
      </c>
      <c r="H323">
        <v>25764</v>
      </c>
      <c r="I323" s="68" t="str">
        <f>VLOOKUP(E323,Refs!$P$2:$R$29,3,FALSE)</f>
        <v>Y59</v>
      </c>
      <c r="J323" s="68" t="str">
        <f>VLOOKUP(E323,Refs!$P$2:$S$29,4,FALSE)</f>
        <v>South East</v>
      </c>
      <c r="K323" s="28">
        <f t="shared" si="12"/>
        <v>25764</v>
      </c>
    </row>
    <row r="324" spans="1:11" x14ac:dyDescent="0.35">
      <c r="A324" s="69">
        <f t="shared" si="13"/>
        <v>45748</v>
      </c>
      <c r="B324" t="s">
        <v>881</v>
      </c>
      <c r="C324" t="s">
        <v>288</v>
      </c>
      <c r="D324" t="s">
        <v>887</v>
      </c>
      <c r="E324" t="s">
        <v>329</v>
      </c>
      <c r="F324" t="s">
        <v>330</v>
      </c>
      <c r="G324" t="s">
        <v>115</v>
      </c>
      <c r="H324">
        <v>7594</v>
      </c>
      <c r="I324" s="68" t="str">
        <f>VLOOKUP(E324,Refs!$P$2:$R$29,3,FALSE)</f>
        <v>Y59</v>
      </c>
      <c r="J324" s="68" t="str">
        <f>VLOOKUP(E324,Refs!$P$2:$S$29,4,FALSE)</f>
        <v>South East</v>
      </c>
      <c r="K324" s="28">
        <f t="shared" si="12"/>
        <v>7594</v>
      </c>
    </row>
    <row r="325" spans="1:11" x14ac:dyDescent="0.35">
      <c r="A325" s="69">
        <f t="shared" si="13"/>
        <v>45748</v>
      </c>
      <c r="B325" t="s">
        <v>881</v>
      </c>
      <c r="C325" t="s">
        <v>288</v>
      </c>
      <c r="D325" t="s">
        <v>887</v>
      </c>
      <c r="E325" t="s">
        <v>329</v>
      </c>
      <c r="F325" t="s">
        <v>330</v>
      </c>
      <c r="G325" t="s">
        <v>116</v>
      </c>
      <c r="H325">
        <v>2944</v>
      </c>
      <c r="I325" s="68" t="str">
        <f>VLOOKUP(E325,Refs!$P$2:$R$29,3,FALSE)</f>
        <v>Y59</v>
      </c>
      <c r="J325" s="68" t="str">
        <f>VLOOKUP(E325,Refs!$P$2:$S$29,4,FALSE)</f>
        <v>South East</v>
      </c>
      <c r="K325" s="28">
        <f t="shared" si="12"/>
        <v>2944</v>
      </c>
    </row>
    <row r="326" spans="1:11" x14ac:dyDescent="0.35">
      <c r="A326" s="69">
        <f t="shared" si="13"/>
        <v>45748</v>
      </c>
      <c r="B326" t="s">
        <v>881</v>
      </c>
      <c r="C326" t="s">
        <v>288</v>
      </c>
      <c r="D326" t="s">
        <v>887</v>
      </c>
      <c r="E326" t="s">
        <v>329</v>
      </c>
      <c r="F326" t="s">
        <v>330</v>
      </c>
      <c r="G326" t="s">
        <v>117</v>
      </c>
      <c r="H326">
        <v>28333</v>
      </c>
      <c r="I326" s="68" t="str">
        <f>VLOOKUP(E326,Refs!$P$2:$R$29,3,FALSE)</f>
        <v>Y59</v>
      </c>
      <c r="J326" s="68" t="str">
        <f>VLOOKUP(E326,Refs!$P$2:$S$29,4,FALSE)</f>
        <v>South East</v>
      </c>
      <c r="K326" s="28">
        <f t="shared" si="12"/>
        <v>28333</v>
      </c>
    </row>
    <row r="327" spans="1:11" x14ac:dyDescent="0.35">
      <c r="A327" s="69">
        <f t="shared" si="13"/>
        <v>45748</v>
      </c>
      <c r="B327" t="s">
        <v>881</v>
      </c>
      <c r="C327" t="s">
        <v>288</v>
      </c>
      <c r="D327" t="s">
        <v>887</v>
      </c>
      <c r="E327" t="s">
        <v>329</v>
      </c>
      <c r="F327" t="s">
        <v>330</v>
      </c>
      <c r="G327" t="s">
        <v>118</v>
      </c>
      <c r="H327">
        <v>16581</v>
      </c>
      <c r="I327" s="68" t="str">
        <f>VLOOKUP(E327,Refs!$P$2:$R$29,3,FALSE)</f>
        <v>Y59</v>
      </c>
      <c r="J327" s="68" t="str">
        <f>VLOOKUP(E327,Refs!$P$2:$S$29,4,FALSE)</f>
        <v>South East</v>
      </c>
      <c r="K327" s="28">
        <f t="shared" ref="K327:K390" si="14">IF(OR(H327="NULL",H327=0,H327=""),"",H327)</f>
        <v>16581</v>
      </c>
    </row>
    <row r="328" spans="1:11" x14ac:dyDescent="0.35">
      <c r="A328" s="69">
        <f t="shared" si="13"/>
        <v>45748</v>
      </c>
      <c r="B328" t="s">
        <v>881</v>
      </c>
      <c r="C328" t="s">
        <v>288</v>
      </c>
      <c r="D328" t="s">
        <v>887</v>
      </c>
      <c r="E328" t="s">
        <v>329</v>
      </c>
      <c r="F328" t="s">
        <v>330</v>
      </c>
      <c r="G328" t="s">
        <v>119</v>
      </c>
      <c r="H328">
        <v>1585</v>
      </c>
      <c r="I328" s="68" t="str">
        <f>VLOOKUP(E328,Refs!$P$2:$R$29,3,FALSE)</f>
        <v>Y59</v>
      </c>
      <c r="J328" s="68" t="str">
        <f>VLOOKUP(E328,Refs!$P$2:$S$29,4,FALSE)</f>
        <v>South East</v>
      </c>
      <c r="K328" s="28">
        <f t="shared" si="14"/>
        <v>1585</v>
      </c>
    </row>
    <row r="329" spans="1:11" x14ac:dyDescent="0.35">
      <c r="A329" s="69">
        <f t="shared" si="13"/>
        <v>45748</v>
      </c>
      <c r="B329" t="s">
        <v>881</v>
      </c>
      <c r="C329" t="s">
        <v>288</v>
      </c>
      <c r="D329" t="s">
        <v>887</v>
      </c>
      <c r="E329" t="s">
        <v>329</v>
      </c>
      <c r="F329" t="s">
        <v>330</v>
      </c>
      <c r="G329" t="s">
        <v>120</v>
      </c>
      <c r="H329">
        <v>1271</v>
      </c>
      <c r="I329" s="68" t="str">
        <f>VLOOKUP(E329,Refs!$P$2:$R$29,3,FALSE)</f>
        <v>Y59</v>
      </c>
      <c r="J329" s="68" t="str">
        <f>VLOOKUP(E329,Refs!$P$2:$S$29,4,FALSE)</f>
        <v>South East</v>
      </c>
      <c r="K329" s="28">
        <f t="shared" si="14"/>
        <v>1271</v>
      </c>
    </row>
    <row r="330" spans="1:11" x14ac:dyDescent="0.35">
      <c r="A330" s="69">
        <f t="shared" si="13"/>
        <v>45748</v>
      </c>
      <c r="B330" t="s">
        <v>881</v>
      </c>
      <c r="C330" t="s">
        <v>288</v>
      </c>
      <c r="D330" t="s">
        <v>887</v>
      </c>
      <c r="E330" t="s">
        <v>329</v>
      </c>
      <c r="F330" t="s">
        <v>330</v>
      </c>
      <c r="G330" t="s">
        <v>121</v>
      </c>
      <c r="H330">
        <v>4519</v>
      </c>
      <c r="I330" s="68" t="str">
        <f>VLOOKUP(E330,Refs!$P$2:$R$29,3,FALSE)</f>
        <v>Y59</v>
      </c>
      <c r="J330" s="68" t="str">
        <f>VLOOKUP(E330,Refs!$P$2:$S$29,4,FALSE)</f>
        <v>South East</v>
      </c>
      <c r="K330" s="28">
        <f t="shared" si="14"/>
        <v>4519</v>
      </c>
    </row>
    <row r="331" spans="1:11" x14ac:dyDescent="0.35">
      <c r="A331" s="69">
        <f t="shared" si="13"/>
        <v>45748</v>
      </c>
      <c r="B331" t="s">
        <v>881</v>
      </c>
      <c r="C331" t="s">
        <v>288</v>
      </c>
      <c r="D331" t="s">
        <v>887</v>
      </c>
      <c r="E331" t="s">
        <v>329</v>
      </c>
      <c r="F331" t="s">
        <v>330</v>
      </c>
      <c r="G331" t="s">
        <v>122</v>
      </c>
      <c r="H331">
        <v>2338</v>
      </c>
      <c r="I331" s="68" t="str">
        <f>VLOOKUP(E331,Refs!$P$2:$R$29,3,FALSE)</f>
        <v>Y59</v>
      </c>
      <c r="J331" s="68" t="str">
        <f>VLOOKUP(E331,Refs!$P$2:$S$29,4,FALSE)</f>
        <v>South East</v>
      </c>
      <c r="K331" s="28">
        <f t="shared" si="14"/>
        <v>2338</v>
      </c>
    </row>
    <row r="332" spans="1:11" x14ac:dyDescent="0.35">
      <c r="A332" s="69">
        <f t="shared" si="13"/>
        <v>45748</v>
      </c>
      <c r="B332" t="s">
        <v>881</v>
      </c>
      <c r="C332" t="s">
        <v>288</v>
      </c>
      <c r="D332" t="s">
        <v>887</v>
      </c>
      <c r="E332" t="s">
        <v>329</v>
      </c>
      <c r="F332" t="s">
        <v>330</v>
      </c>
      <c r="G332" t="s">
        <v>123</v>
      </c>
      <c r="H332">
        <v>10</v>
      </c>
      <c r="I332" s="68" t="str">
        <f>VLOOKUP(E332,Refs!$P$2:$R$29,3,FALSE)</f>
        <v>Y59</v>
      </c>
      <c r="J332" s="68" t="str">
        <f>VLOOKUP(E332,Refs!$P$2:$S$29,4,FALSE)</f>
        <v>South East</v>
      </c>
      <c r="K332" s="28">
        <f t="shared" si="14"/>
        <v>10</v>
      </c>
    </row>
    <row r="333" spans="1:11" x14ac:dyDescent="0.35">
      <c r="A333" s="69">
        <f t="shared" si="13"/>
        <v>45748</v>
      </c>
      <c r="B333" t="s">
        <v>881</v>
      </c>
      <c r="C333" t="s">
        <v>288</v>
      </c>
      <c r="D333" t="s">
        <v>887</v>
      </c>
      <c r="E333" t="s">
        <v>329</v>
      </c>
      <c r="F333" t="s">
        <v>330</v>
      </c>
      <c r="G333" t="s">
        <v>124</v>
      </c>
      <c r="H333">
        <v>0</v>
      </c>
      <c r="I333" s="68" t="str">
        <f>VLOOKUP(E333,Refs!$P$2:$R$29,3,FALSE)</f>
        <v>Y59</v>
      </c>
      <c r="J333" s="68" t="str">
        <f>VLOOKUP(E333,Refs!$P$2:$S$29,4,FALSE)</f>
        <v>South East</v>
      </c>
      <c r="K333" s="28" t="str">
        <f t="shared" si="14"/>
        <v/>
      </c>
    </row>
    <row r="334" spans="1:11" x14ac:dyDescent="0.35">
      <c r="A334" s="69">
        <f t="shared" si="13"/>
        <v>45748</v>
      </c>
      <c r="B334" t="s">
        <v>881</v>
      </c>
      <c r="C334" t="s">
        <v>288</v>
      </c>
      <c r="D334" t="s">
        <v>887</v>
      </c>
      <c r="E334" t="s">
        <v>329</v>
      </c>
      <c r="F334" t="s">
        <v>330</v>
      </c>
      <c r="G334" t="s">
        <v>125</v>
      </c>
      <c r="H334">
        <v>4</v>
      </c>
      <c r="I334" s="68" t="str">
        <f>VLOOKUP(E334,Refs!$P$2:$R$29,3,FALSE)</f>
        <v>Y59</v>
      </c>
      <c r="J334" s="68" t="str">
        <f>VLOOKUP(E334,Refs!$P$2:$S$29,4,FALSE)</f>
        <v>South East</v>
      </c>
      <c r="K334" s="28">
        <f t="shared" si="14"/>
        <v>4</v>
      </c>
    </row>
    <row r="335" spans="1:11" x14ac:dyDescent="0.35">
      <c r="A335" s="69">
        <f t="shared" si="13"/>
        <v>45748</v>
      </c>
      <c r="B335" t="s">
        <v>881</v>
      </c>
      <c r="C335" t="s">
        <v>288</v>
      </c>
      <c r="D335" t="s">
        <v>887</v>
      </c>
      <c r="E335" t="s">
        <v>329</v>
      </c>
      <c r="F335" t="s">
        <v>330</v>
      </c>
      <c r="G335" t="s">
        <v>126</v>
      </c>
      <c r="H335">
        <v>2</v>
      </c>
      <c r="I335" s="68" t="str">
        <f>VLOOKUP(E335,Refs!$P$2:$R$29,3,FALSE)</f>
        <v>Y59</v>
      </c>
      <c r="J335" s="68" t="str">
        <f>VLOOKUP(E335,Refs!$P$2:$S$29,4,FALSE)</f>
        <v>South East</v>
      </c>
      <c r="K335" s="28">
        <f t="shared" si="14"/>
        <v>2</v>
      </c>
    </row>
    <row r="336" spans="1:11" x14ac:dyDescent="0.35">
      <c r="A336" s="69">
        <f t="shared" si="13"/>
        <v>45748</v>
      </c>
      <c r="B336" t="s">
        <v>881</v>
      </c>
      <c r="C336" t="s">
        <v>288</v>
      </c>
      <c r="D336" t="s">
        <v>887</v>
      </c>
      <c r="E336" t="s">
        <v>329</v>
      </c>
      <c r="F336" t="s">
        <v>330</v>
      </c>
      <c r="G336" t="s">
        <v>127</v>
      </c>
      <c r="H336">
        <v>2628</v>
      </c>
      <c r="I336" s="68" t="str">
        <f>VLOOKUP(E336,Refs!$P$2:$R$29,3,FALSE)</f>
        <v>Y59</v>
      </c>
      <c r="J336" s="68" t="str">
        <f>VLOOKUP(E336,Refs!$P$2:$S$29,4,FALSE)</f>
        <v>South East</v>
      </c>
      <c r="K336" s="28">
        <f t="shared" si="14"/>
        <v>2628</v>
      </c>
    </row>
    <row r="337" spans="1:11" x14ac:dyDescent="0.35">
      <c r="A337" s="69">
        <f t="shared" si="13"/>
        <v>45748</v>
      </c>
      <c r="B337" t="s">
        <v>881</v>
      </c>
      <c r="C337" t="s">
        <v>288</v>
      </c>
      <c r="D337" t="s">
        <v>887</v>
      </c>
      <c r="E337" t="s">
        <v>329</v>
      </c>
      <c r="F337" t="s">
        <v>330</v>
      </c>
      <c r="G337" t="s">
        <v>128</v>
      </c>
      <c r="H337" t="s">
        <v>886</v>
      </c>
      <c r="I337" s="68" t="str">
        <f>VLOOKUP(E337,Refs!$P$2:$R$29,3,FALSE)</f>
        <v>Y59</v>
      </c>
      <c r="J337" s="68" t="str">
        <f>VLOOKUP(E337,Refs!$P$2:$S$29,4,FALSE)</f>
        <v>South East</v>
      </c>
      <c r="K337" s="28" t="str">
        <f t="shared" si="14"/>
        <v>-</v>
      </c>
    </row>
    <row r="338" spans="1:11" x14ac:dyDescent="0.35">
      <c r="A338" s="69">
        <f t="shared" si="13"/>
        <v>45748</v>
      </c>
      <c r="B338" t="s">
        <v>881</v>
      </c>
      <c r="C338" t="s">
        <v>288</v>
      </c>
      <c r="D338" t="s">
        <v>887</v>
      </c>
      <c r="E338" t="s">
        <v>329</v>
      </c>
      <c r="F338" t="s">
        <v>330</v>
      </c>
      <c r="G338" t="s">
        <v>129</v>
      </c>
      <c r="H338" t="s">
        <v>886</v>
      </c>
      <c r="I338" s="68" t="str">
        <f>VLOOKUP(E338,Refs!$P$2:$R$29,3,FALSE)</f>
        <v>Y59</v>
      </c>
      <c r="J338" s="68" t="str">
        <f>VLOOKUP(E338,Refs!$P$2:$S$29,4,FALSE)</f>
        <v>South East</v>
      </c>
      <c r="K338" s="28" t="str">
        <f t="shared" si="14"/>
        <v>-</v>
      </c>
    </row>
    <row r="339" spans="1:11" x14ac:dyDescent="0.35">
      <c r="A339" s="69">
        <f t="shared" si="13"/>
        <v>45748</v>
      </c>
      <c r="B339" t="s">
        <v>881</v>
      </c>
      <c r="C339" t="s">
        <v>288</v>
      </c>
      <c r="D339" t="s">
        <v>887</v>
      </c>
      <c r="E339" t="s">
        <v>329</v>
      </c>
      <c r="F339" t="s">
        <v>330</v>
      </c>
      <c r="G339" t="s">
        <v>130</v>
      </c>
      <c r="H339" t="s">
        <v>886</v>
      </c>
      <c r="I339" s="68" t="str">
        <f>VLOOKUP(E339,Refs!$P$2:$R$29,3,FALSE)</f>
        <v>Y59</v>
      </c>
      <c r="J339" s="68" t="str">
        <f>VLOOKUP(E339,Refs!$P$2:$S$29,4,FALSE)</f>
        <v>South East</v>
      </c>
      <c r="K339" s="28" t="str">
        <f t="shared" si="14"/>
        <v>-</v>
      </c>
    </row>
    <row r="340" spans="1:11" x14ac:dyDescent="0.35">
      <c r="A340" s="69">
        <f t="shared" si="13"/>
        <v>45748</v>
      </c>
      <c r="B340" t="s">
        <v>881</v>
      </c>
      <c r="C340" t="s">
        <v>288</v>
      </c>
      <c r="D340" t="s">
        <v>887</v>
      </c>
      <c r="E340" t="s">
        <v>329</v>
      </c>
      <c r="F340" t="s">
        <v>330</v>
      </c>
      <c r="G340" t="s">
        <v>131</v>
      </c>
      <c r="H340" t="s">
        <v>886</v>
      </c>
      <c r="I340" s="68" t="str">
        <f>VLOOKUP(E340,Refs!$P$2:$R$29,3,FALSE)</f>
        <v>Y59</v>
      </c>
      <c r="J340" s="68" t="str">
        <f>VLOOKUP(E340,Refs!$P$2:$S$29,4,FALSE)</f>
        <v>South East</v>
      </c>
      <c r="K340" s="28" t="str">
        <f t="shared" si="14"/>
        <v>-</v>
      </c>
    </row>
    <row r="341" spans="1:11" x14ac:dyDescent="0.35">
      <c r="A341" s="69">
        <f t="shared" si="13"/>
        <v>45748</v>
      </c>
      <c r="B341" t="s">
        <v>881</v>
      </c>
      <c r="C341" t="s">
        <v>288</v>
      </c>
      <c r="D341" t="s">
        <v>887</v>
      </c>
      <c r="E341" t="s">
        <v>329</v>
      </c>
      <c r="F341" t="s">
        <v>330</v>
      </c>
      <c r="G341" t="s">
        <v>132</v>
      </c>
      <c r="H341" t="s">
        <v>886</v>
      </c>
      <c r="I341" s="68" t="str">
        <f>VLOOKUP(E341,Refs!$P$2:$R$29,3,FALSE)</f>
        <v>Y59</v>
      </c>
      <c r="J341" s="68" t="str">
        <f>VLOOKUP(E341,Refs!$P$2:$S$29,4,FALSE)</f>
        <v>South East</v>
      </c>
      <c r="K341" s="28" t="str">
        <f t="shared" si="14"/>
        <v>-</v>
      </c>
    </row>
    <row r="342" spans="1:11" x14ac:dyDescent="0.35">
      <c r="A342" s="69">
        <f t="shared" si="13"/>
        <v>45748</v>
      </c>
      <c r="B342" t="s">
        <v>881</v>
      </c>
      <c r="C342" t="s">
        <v>288</v>
      </c>
      <c r="D342" t="s">
        <v>887</v>
      </c>
      <c r="E342" t="s">
        <v>329</v>
      </c>
      <c r="F342" t="s">
        <v>330</v>
      </c>
      <c r="G342" t="s">
        <v>133</v>
      </c>
      <c r="H342">
        <v>3263</v>
      </c>
      <c r="I342" s="68" t="str">
        <f>VLOOKUP(E342,Refs!$P$2:$R$29,3,FALSE)</f>
        <v>Y59</v>
      </c>
      <c r="J342" s="68" t="str">
        <f>VLOOKUP(E342,Refs!$P$2:$S$29,4,FALSE)</f>
        <v>South East</v>
      </c>
      <c r="K342" s="28">
        <f t="shared" si="14"/>
        <v>3263</v>
      </c>
    </row>
    <row r="343" spans="1:11" x14ac:dyDescent="0.35">
      <c r="A343" s="69">
        <f t="shared" si="13"/>
        <v>45748</v>
      </c>
      <c r="B343" t="s">
        <v>881</v>
      </c>
      <c r="C343" t="s">
        <v>288</v>
      </c>
      <c r="D343" t="s">
        <v>887</v>
      </c>
      <c r="E343" t="s">
        <v>329</v>
      </c>
      <c r="F343" t="s">
        <v>330</v>
      </c>
      <c r="G343" t="s">
        <v>134</v>
      </c>
      <c r="H343">
        <v>3147</v>
      </c>
      <c r="I343" s="68" t="str">
        <f>VLOOKUP(E343,Refs!$P$2:$R$29,3,FALSE)</f>
        <v>Y59</v>
      </c>
      <c r="J343" s="68" t="str">
        <f>VLOOKUP(E343,Refs!$P$2:$S$29,4,FALSE)</f>
        <v>South East</v>
      </c>
      <c r="K343" s="28">
        <f t="shared" si="14"/>
        <v>3147</v>
      </c>
    </row>
    <row r="344" spans="1:11" x14ac:dyDescent="0.35">
      <c r="A344" s="69">
        <f t="shared" si="13"/>
        <v>45748</v>
      </c>
      <c r="B344" t="s">
        <v>881</v>
      </c>
      <c r="C344" t="s">
        <v>288</v>
      </c>
      <c r="D344" t="s">
        <v>887</v>
      </c>
      <c r="E344" t="s">
        <v>329</v>
      </c>
      <c r="F344" t="s">
        <v>330</v>
      </c>
      <c r="G344" t="s">
        <v>135</v>
      </c>
      <c r="H344" t="s">
        <v>886</v>
      </c>
      <c r="I344" s="68" t="str">
        <f>VLOOKUP(E344,Refs!$P$2:$R$29,3,FALSE)</f>
        <v>Y59</v>
      </c>
      <c r="J344" s="68" t="str">
        <f>VLOOKUP(E344,Refs!$P$2:$S$29,4,FALSE)</f>
        <v>South East</v>
      </c>
      <c r="K344" s="28" t="str">
        <f t="shared" si="14"/>
        <v>-</v>
      </c>
    </row>
    <row r="345" spans="1:11" x14ac:dyDescent="0.35">
      <c r="A345" s="69">
        <f t="shared" si="13"/>
        <v>45748</v>
      </c>
      <c r="B345" t="s">
        <v>881</v>
      </c>
      <c r="C345" t="s">
        <v>288</v>
      </c>
      <c r="D345" t="s">
        <v>887</v>
      </c>
      <c r="E345" t="s">
        <v>329</v>
      </c>
      <c r="F345" t="s">
        <v>330</v>
      </c>
      <c r="G345" t="s">
        <v>136</v>
      </c>
      <c r="H345" t="s">
        <v>886</v>
      </c>
      <c r="I345" s="68" t="str">
        <f>VLOOKUP(E345,Refs!$P$2:$R$29,3,FALSE)</f>
        <v>Y59</v>
      </c>
      <c r="J345" s="68" t="str">
        <f>VLOOKUP(E345,Refs!$P$2:$S$29,4,FALSE)</f>
        <v>South East</v>
      </c>
      <c r="K345" s="28" t="str">
        <f t="shared" si="14"/>
        <v>-</v>
      </c>
    </row>
    <row r="346" spans="1:11" x14ac:dyDescent="0.35">
      <c r="A346" s="69">
        <f t="shared" si="13"/>
        <v>45748</v>
      </c>
      <c r="B346" t="s">
        <v>881</v>
      </c>
      <c r="C346" t="s">
        <v>288</v>
      </c>
      <c r="D346" t="s">
        <v>887</v>
      </c>
      <c r="E346" t="s">
        <v>329</v>
      </c>
      <c r="F346" t="s">
        <v>330</v>
      </c>
      <c r="G346" t="s">
        <v>137</v>
      </c>
      <c r="H346" t="s">
        <v>886</v>
      </c>
      <c r="I346" s="68" t="str">
        <f>VLOOKUP(E346,Refs!$P$2:$R$29,3,FALSE)</f>
        <v>Y59</v>
      </c>
      <c r="J346" s="68" t="str">
        <f>VLOOKUP(E346,Refs!$P$2:$S$29,4,FALSE)</f>
        <v>South East</v>
      </c>
      <c r="K346" s="28" t="str">
        <f t="shared" si="14"/>
        <v>-</v>
      </c>
    </row>
    <row r="347" spans="1:11" x14ac:dyDescent="0.35">
      <c r="A347" s="69">
        <f t="shared" si="13"/>
        <v>45748</v>
      </c>
      <c r="B347" t="s">
        <v>881</v>
      </c>
      <c r="C347" t="s">
        <v>288</v>
      </c>
      <c r="D347" t="s">
        <v>887</v>
      </c>
      <c r="E347" t="s">
        <v>329</v>
      </c>
      <c r="F347" t="s">
        <v>330</v>
      </c>
      <c r="G347" t="s">
        <v>138</v>
      </c>
      <c r="H347" t="s">
        <v>886</v>
      </c>
      <c r="I347" s="68" t="str">
        <f>VLOOKUP(E347,Refs!$P$2:$R$29,3,FALSE)</f>
        <v>Y59</v>
      </c>
      <c r="J347" s="68" t="str">
        <f>VLOOKUP(E347,Refs!$P$2:$S$29,4,FALSE)</f>
        <v>South East</v>
      </c>
      <c r="K347" s="28" t="str">
        <f t="shared" si="14"/>
        <v>-</v>
      </c>
    </row>
    <row r="348" spans="1:11" x14ac:dyDescent="0.35">
      <c r="A348" s="69">
        <f t="shared" si="13"/>
        <v>45748</v>
      </c>
      <c r="B348" t="s">
        <v>881</v>
      </c>
      <c r="C348" t="s">
        <v>288</v>
      </c>
      <c r="D348" t="s">
        <v>887</v>
      </c>
      <c r="E348" t="s">
        <v>329</v>
      </c>
      <c r="F348" t="s">
        <v>330</v>
      </c>
      <c r="G348" t="s">
        <v>139</v>
      </c>
      <c r="H348">
        <v>1680</v>
      </c>
      <c r="I348" s="68" t="str">
        <f>VLOOKUP(E348,Refs!$P$2:$R$29,3,FALSE)</f>
        <v>Y59</v>
      </c>
      <c r="J348" s="68" t="str">
        <f>VLOOKUP(E348,Refs!$P$2:$S$29,4,FALSE)</f>
        <v>South East</v>
      </c>
      <c r="K348" s="28">
        <f t="shared" si="14"/>
        <v>1680</v>
      </c>
    </row>
    <row r="349" spans="1:11" x14ac:dyDescent="0.35">
      <c r="A349" s="69">
        <f t="shared" si="13"/>
        <v>45748</v>
      </c>
      <c r="B349" t="s">
        <v>881</v>
      </c>
      <c r="C349" t="s">
        <v>288</v>
      </c>
      <c r="D349" t="s">
        <v>887</v>
      </c>
      <c r="E349" t="s">
        <v>329</v>
      </c>
      <c r="F349" t="s">
        <v>330</v>
      </c>
      <c r="G349" t="s">
        <v>140</v>
      </c>
      <c r="H349">
        <v>1616</v>
      </c>
      <c r="I349" s="68" t="str">
        <f>VLOOKUP(E349,Refs!$P$2:$R$29,3,FALSE)</f>
        <v>Y59</v>
      </c>
      <c r="J349" s="68" t="str">
        <f>VLOOKUP(E349,Refs!$P$2:$S$29,4,FALSE)</f>
        <v>South East</v>
      </c>
      <c r="K349" s="28">
        <f t="shared" si="14"/>
        <v>1616</v>
      </c>
    </row>
    <row r="350" spans="1:11" x14ac:dyDescent="0.35">
      <c r="A350" s="69">
        <f t="shared" si="13"/>
        <v>45748</v>
      </c>
      <c r="B350" t="s">
        <v>881</v>
      </c>
      <c r="C350" t="s">
        <v>288</v>
      </c>
      <c r="D350" t="s">
        <v>887</v>
      </c>
      <c r="E350" t="s">
        <v>329</v>
      </c>
      <c r="F350" t="s">
        <v>330</v>
      </c>
      <c r="G350" t="s">
        <v>728</v>
      </c>
      <c r="H350" t="s">
        <v>886</v>
      </c>
      <c r="I350" s="68" t="str">
        <f>VLOOKUP(E350,Refs!$P$2:$R$29,3,FALSE)</f>
        <v>Y59</v>
      </c>
      <c r="J350" s="68" t="str">
        <f>VLOOKUP(E350,Refs!$P$2:$S$29,4,FALSE)</f>
        <v>South East</v>
      </c>
      <c r="K350" s="28" t="str">
        <f t="shared" si="14"/>
        <v>-</v>
      </c>
    </row>
    <row r="351" spans="1:11" x14ac:dyDescent="0.35">
      <c r="A351" s="69">
        <f t="shared" si="13"/>
        <v>45748</v>
      </c>
      <c r="B351" t="s">
        <v>881</v>
      </c>
      <c r="C351" t="s">
        <v>288</v>
      </c>
      <c r="D351" t="s">
        <v>887</v>
      </c>
      <c r="E351" t="s">
        <v>329</v>
      </c>
      <c r="F351" t="s">
        <v>330</v>
      </c>
      <c r="G351" t="s">
        <v>727</v>
      </c>
      <c r="H351" t="s">
        <v>886</v>
      </c>
      <c r="I351" s="68" t="str">
        <f>VLOOKUP(E351,Refs!$P$2:$R$29,3,FALSE)</f>
        <v>Y59</v>
      </c>
      <c r="J351" s="68" t="str">
        <f>VLOOKUP(E351,Refs!$P$2:$S$29,4,FALSE)</f>
        <v>South East</v>
      </c>
      <c r="K351" s="28" t="str">
        <f t="shared" si="14"/>
        <v>-</v>
      </c>
    </row>
    <row r="352" spans="1:11" x14ac:dyDescent="0.35">
      <c r="A352" s="69">
        <f t="shared" si="13"/>
        <v>45748</v>
      </c>
      <c r="B352" t="s">
        <v>881</v>
      </c>
      <c r="C352" t="s">
        <v>288</v>
      </c>
      <c r="D352" t="s">
        <v>887</v>
      </c>
      <c r="E352" t="s">
        <v>329</v>
      </c>
      <c r="F352" t="s">
        <v>330</v>
      </c>
      <c r="G352" t="s">
        <v>730</v>
      </c>
      <c r="H352" t="s">
        <v>886</v>
      </c>
      <c r="I352" s="68" t="str">
        <f>VLOOKUP(E352,Refs!$P$2:$R$29,3,FALSE)</f>
        <v>Y59</v>
      </c>
      <c r="J352" s="68" t="str">
        <f>VLOOKUP(E352,Refs!$P$2:$S$29,4,FALSE)</f>
        <v>South East</v>
      </c>
      <c r="K352" s="28" t="str">
        <f t="shared" si="14"/>
        <v>-</v>
      </c>
    </row>
    <row r="353" spans="1:11" x14ac:dyDescent="0.35">
      <c r="A353" s="69">
        <f t="shared" si="13"/>
        <v>45748</v>
      </c>
      <c r="B353" t="s">
        <v>881</v>
      </c>
      <c r="C353" t="s">
        <v>288</v>
      </c>
      <c r="D353" t="s">
        <v>887</v>
      </c>
      <c r="E353" t="s">
        <v>329</v>
      </c>
      <c r="F353" t="s">
        <v>330</v>
      </c>
      <c r="G353" t="s">
        <v>729</v>
      </c>
      <c r="H353" t="s">
        <v>886</v>
      </c>
      <c r="I353" s="68" t="str">
        <f>VLOOKUP(E353,Refs!$P$2:$R$29,3,FALSE)</f>
        <v>Y59</v>
      </c>
      <c r="J353" s="68" t="str">
        <f>VLOOKUP(E353,Refs!$P$2:$S$29,4,FALSE)</f>
        <v>South East</v>
      </c>
      <c r="K353" s="28" t="str">
        <f t="shared" si="14"/>
        <v>-</v>
      </c>
    </row>
    <row r="354" spans="1:11" x14ac:dyDescent="0.35">
      <c r="A354" s="69">
        <f t="shared" si="13"/>
        <v>45748</v>
      </c>
      <c r="B354" t="s">
        <v>881</v>
      </c>
      <c r="C354" t="s">
        <v>279</v>
      </c>
      <c r="E354" t="s">
        <v>780</v>
      </c>
      <c r="F354" t="s">
        <v>249</v>
      </c>
      <c r="G354" t="s">
        <v>10</v>
      </c>
      <c r="H354">
        <v>319812</v>
      </c>
      <c r="I354" s="68" t="str">
        <f>VLOOKUP(E354,Refs!$P$2:$R$29,3,FALSE)</f>
        <v>Y60</v>
      </c>
      <c r="J354" s="68" t="str">
        <f>VLOOKUP(E354,Refs!$P$2:$S$29,4,FALSE)</f>
        <v>Midlands</v>
      </c>
      <c r="K354" s="28">
        <f t="shared" si="14"/>
        <v>319812</v>
      </c>
    </row>
    <row r="355" spans="1:11" x14ac:dyDescent="0.35">
      <c r="A355" s="69">
        <f t="shared" si="13"/>
        <v>45748</v>
      </c>
      <c r="B355" t="s">
        <v>881</v>
      </c>
      <c r="C355" t="s">
        <v>279</v>
      </c>
      <c r="E355" t="s">
        <v>780</v>
      </c>
      <c r="F355" t="s">
        <v>249</v>
      </c>
      <c r="G355" t="s">
        <v>69</v>
      </c>
      <c r="H355">
        <v>319812</v>
      </c>
      <c r="I355" s="68" t="str">
        <f>VLOOKUP(E355,Refs!$P$2:$R$29,3,FALSE)</f>
        <v>Y60</v>
      </c>
      <c r="J355" s="68" t="str">
        <f>VLOOKUP(E355,Refs!$P$2:$S$29,4,FALSE)</f>
        <v>Midlands</v>
      </c>
      <c r="K355" s="28">
        <f t="shared" si="14"/>
        <v>319812</v>
      </c>
    </row>
    <row r="356" spans="1:11" x14ac:dyDescent="0.35">
      <c r="A356" s="69">
        <f t="shared" si="13"/>
        <v>45748</v>
      </c>
      <c r="B356" t="s">
        <v>881</v>
      </c>
      <c r="C356" t="s">
        <v>279</v>
      </c>
      <c r="E356" t="s">
        <v>780</v>
      </c>
      <c r="F356" t="s">
        <v>249</v>
      </c>
      <c r="G356" t="s">
        <v>20</v>
      </c>
      <c r="H356">
        <v>316732</v>
      </c>
      <c r="I356" s="68" t="str">
        <f>VLOOKUP(E356,Refs!$P$2:$R$29,3,FALSE)</f>
        <v>Y60</v>
      </c>
      <c r="J356" s="68" t="str">
        <f>VLOOKUP(E356,Refs!$P$2:$S$29,4,FALSE)</f>
        <v>Midlands</v>
      </c>
      <c r="K356" s="28">
        <f t="shared" si="14"/>
        <v>316732</v>
      </c>
    </row>
    <row r="357" spans="1:11" x14ac:dyDescent="0.35">
      <c r="A357" s="69">
        <f t="shared" si="13"/>
        <v>45748</v>
      </c>
      <c r="B357" t="s">
        <v>881</v>
      </c>
      <c r="C357" t="s">
        <v>279</v>
      </c>
      <c r="E357" t="s">
        <v>780</v>
      </c>
      <c r="F357" t="s">
        <v>249</v>
      </c>
      <c r="G357" t="s">
        <v>23</v>
      </c>
      <c r="H357">
        <v>298076</v>
      </c>
      <c r="I357" s="68" t="str">
        <f>VLOOKUP(E357,Refs!$P$2:$R$29,3,FALSE)</f>
        <v>Y60</v>
      </c>
      <c r="J357" s="68" t="str">
        <f>VLOOKUP(E357,Refs!$P$2:$S$29,4,FALSE)</f>
        <v>Midlands</v>
      </c>
      <c r="K357" s="28">
        <f t="shared" si="14"/>
        <v>298076</v>
      </c>
    </row>
    <row r="358" spans="1:11" x14ac:dyDescent="0.35">
      <c r="A358" s="69">
        <f t="shared" si="13"/>
        <v>45748</v>
      </c>
      <c r="B358" t="s">
        <v>881</v>
      </c>
      <c r="C358" t="s">
        <v>279</v>
      </c>
      <c r="E358" t="s">
        <v>780</v>
      </c>
      <c r="F358" t="s">
        <v>249</v>
      </c>
      <c r="G358" t="s">
        <v>19</v>
      </c>
      <c r="H358">
        <v>3080</v>
      </c>
      <c r="I358" s="68" t="str">
        <f>VLOOKUP(E358,Refs!$P$2:$R$29,3,FALSE)</f>
        <v>Y60</v>
      </c>
      <c r="J358" s="68" t="str">
        <f>VLOOKUP(E358,Refs!$P$2:$S$29,4,FALSE)</f>
        <v>Midlands</v>
      </c>
      <c r="K358" s="28">
        <f t="shared" si="14"/>
        <v>3080</v>
      </c>
    </row>
    <row r="359" spans="1:11" x14ac:dyDescent="0.35">
      <c r="A359" s="69">
        <f t="shared" si="13"/>
        <v>45748</v>
      </c>
      <c r="B359" t="s">
        <v>881</v>
      </c>
      <c r="C359" t="s">
        <v>279</v>
      </c>
      <c r="E359" t="s">
        <v>780</v>
      </c>
      <c r="F359" t="s">
        <v>249</v>
      </c>
      <c r="G359" t="s">
        <v>21</v>
      </c>
      <c r="H359">
        <v>5110662</v>
      </c>
      <c r="I359" s="68" t="str">
        <f>VLOOKUP(E359,Refs!$P$2:$R$29,3,FALSE)</f>
        <v>Y60</v>
      </c>
      <c r="J359" s="68" t="str">
        <f>VLOOKUP(E359,Refs!$P$2:$S$29,4,FALSE)</f>
        <v>Midlands</v>
      </c>
      <c r="K359" s="28">
        <f t="shared" si="14"/>
        <v>5110662</v>
      </c>
    </row>
    <row r="360" spans="1:11" x14ac:dyDescent="0.35">
      <c r="A360" s="69">
        <f t="shared" si="13"/>
        <v>45748</v>
      </c>
      <c r="B360" t="s">
        <v>881</v>
      </c>
      <c r="C360" t="s">
        <v>279</v>
      </c>
      <c r="E360" t="s">
        <v>780</v>
      </c>
      <c r="F360" t="s">
        <v>249</v>
      </c>
      <c r="G360" t="s">
        <v>70</v>
      </c>
      <c r="H360">
        <v>126</v>
      </c>
      <c r="I360" s="68" t="str">
        <f>VLOOKUP(E360,Refs!$P$2:$R$29,3,FALSE)</f>
        <v>Y60</v>
      </c>
      <c r="J360" s="68" t="str">
        <f>VLOOKUP(E360,Refs!$P$2:$S$29,4,FALSE)</f>
        <v>Midlands</v>
      </c>
      <c r="K360" s="28">
        <f t="shared" si="14"/>
        <v>126</v>
      </c>
    </row>
    <row r="361" spans="1:11" x14ac:dyDescent="0.35">
      <c r="A361" s="69">
        <f t="shared" si="13"/>
        <v>45748</v>
      </c>
      <c r="B361" t="s">
        <v>881</v>
      </c>
      <c r="C361" t="s">
        <v>279</v>
      </c>
      <c r="E361" t="s">
        <v>780</v>
      </c>
      <c r="F361" t="s">
        <v>249</v>
      </c>
      <c r="G361" t="s">
        <v>71</v>
      </c>
      <c r="H361">
        <v>254</v>
      </c>
      <c r="I361" s="68" t="str">
        <f>VLOOKUP(E361,Refs!$P$2:$R$29,3,FALSE)</f>
        <v>Y60</v>
      </c>
      <c r="J361" s="68" t="str">
        <f>VLOOKUP(E361,Refs!$P$2:$S$29,4,FALSE)</f>
        <v>Midlands</v>
      </c>
      <c r="K361" s="28">
        <f t="shared" si="14"/>
        <v>254</v>
      </c>
    </row>
    <row r="362" spans="1:11" x14ac:dyDescent="0.35">
      <c r="A362" s="69">
        <f t="shared" si="13"/>
        <v>45748</v>
      </c>
      <c r="B362" t="s">
        <v>881</v>
      </c>
      <c r="C362" t="s">
        <v>279</v>
      </c>
      <c r="E362" t="s">
        <v>780</v>
      </c>
      <c r="F362" t="s">
        <v>249</v>
      </c>
      <c r="G362" t="s">
        <v>72</v>
      </c>
      <c r="H362">
        <v>394977</v>
      </c>
      <c r="I362" s="68" t="str">
        <f>VLOOKUP(E362,Refs!$P$2:$R$29,3,FALSE)</f>
        <v>Y60</v>
      </c>
      <c r="J362" s="68" t="str">
        <f>VLOOKUP(E362,Refs!$P$2:$S$29,4,FALSE)</f>
        <v>Midlands</v>
      </c>
      <c r="K362" s="28">
        <f t="shared" si="14"/>
        <v>394977</v>
      </c>
    </row>
    <row r="363" spans="1:11" x14ac:dyDescent="0.35">
      <c r="A363" s="69">
        <f t="shared" si="13"/>
        <v>45748</v>
      </c>
      <c r="B363" t="s">
        <v>881</v>
      </c>
      <c r="C363" t="s">
        <v>279</v>
      </c>
      <c r="E363" t="s">
        <v>780</v>
      </c>
      <c r="F363" t="s">
        <v>249</v>
      </c>
      <c r="G363" t="s">
        <v>73</v>
      </c>
      <c r="H363">
        <v>77575</v>
      </c>
      <c r="I363" s="68" t="str">
        <f>VLOOKUP(E363,Refs!$P$2:$R$29,3,FALSE)</f>
        <v>Y60</v>
      </c>
      <c r="J363" s="68" t="str">
        <f>VLOOKUP(E363,Refs!$P$2:$S$29,4,FALSE)</f>
        <v>Midlands</v>
      </c>
      <c r="K363" s="28">
        <f t="shared" si="14"/>
        <v>77575</v>
      </c>
    </row>
    <row r="364" spans="1:11" x14ac:dyDescent="0.35">
      <c r="A364" s="69">
        <f t="shared" si="13"/>
        <v>45748</v>
      </c>
      <c r="B364" t="s">
        <v>881</v>
      </c>
      <c r="C364" t="s">
        <v>279</v>
      </c>
      <c r="E364" t="s">
        <v>780</v>
      </c>
      <c r="F364" t="s">
        <v>249</v>
      </c>
      <c r="G364" t="s">
        <v>74</v>
      </c>
      <c r="H364">
        <v>212562188</v>
      </c>
      <c r="I364" s="68" t="str">
        <f>VLOOKUP(E364,Refs!$P$2:$R$29,3,FALSE)</f>
        <v>Y60</v>
      </c>
      <c r="J364" s="68" t="str">
        <f>VLOOKUP(E364,Refs!$P$2:$S$29,4,FALSE)</f>
        <v>Midlands</v>
      </c>
      <c r="K364" s="28">
        <f t="shared" si="14"/>
        <v>212562188</v>
      </c>
    </row>
    <row r="365" spans="1:11" x14ac:dyDescent="0.35">
      <c r="A365" s="69">
        <f t="shared" si="13"/>
        <v>45748</v>
      </c>
      <c r="B365" t="s">
        <v>881</v>
      </c>
      <c r="C365" t="s">
        <v>279</v>
      </c>
      <c r="E365" t="s">
        <v>780</v>
      </c>
      <c r="F365" t="s">
        <v>249</v>
      </c>
      <c r="G365" t="s">
        <v>26</v>
      </c>
      <c r="H365">
        <v>297451</v>
      </c>
      <c r="I365" s="68" t="str">
        <f>VLOOKUP(E365,Refs!$P$2:$R$29,3,FALSE)</f>
        <v>Y60</v>
      </c>
      <c r="J365" s="68" t="str">
        <f>VLOOKUP(E365,Refs!$P$2:$S$29,4,FALSE)</f>
        <v>Midlands</v>
      </c>
      <c r="K365" s="28">
        <f t="shared" si="14"/>
        <v>297451</v>
      </c>
    </row>
    <row r="366" spans="1:11" x14ac:dyDescent="0.35">
      <c r="A366" s="69">
        <f t="shared" si="13"/>
        <v>45748</v>
      </c>
      <c r="B366" t="s">
        <v>881</v>
      </c>
      <c r="C366" t="s">
        <v>279</v>
      </c>
      <c r="E366" t="s">
        <v>780</v>
      </c>
      <c r="F366" t="s">
        <v>249</v>
      </c>
      <c r="G366" t="s">
        <v>75</v>
      </c>
      <c r="H366">
        <v>2341</v>
      </c>
      <c r="I366" s="68" t="str">
        <f>VLOOKUP(E366,Refs!$P$2:$R$29,3,FALSE)</f>
        <v>Y60</v>
      </c>
      <c r="J366" s="68" t="str">
        <f>VLOOKUP(E366,Refs!$P$2:$S$29,4,FALSE)</f>
        <v>Midlands</v>
      </c>
      <c r="K366" s="28">
        <f t="shared" si="14"/>
        <v>2341</v>
      </c>
    </row>
    <row r="367" spans="1:11" x14ac:dyDescent="0.35">
      <c r="A367" s="69">
        <f t="shared" si="13"/>
        <v>45748</v>
      </c>
      <c r="B367" t="s">
        <v>881</v>
      </c>
      <c r="C367" t="s">
        <v>279</v>
      </c>
      <c r="E367" t="s">
        <v>780</v>
      </c>
      <c r="F367" t="s">
        <v>249</v>
      </c>
      <c r="G367" t="s">
        <v>76</v>
      </c>
      <c r="H367">
        <v>200830</v>
      </c>
      <c r="I367" s="68" t="str">
        <f>VLOOKUP(E367,Refs!$P$2:$R$29,3,FALSE)</f>
        <v>Y60</v>
      </c>
      <c r="J367" s="68" t="str">
        <f>VLOOKUP(E367,Refs!$P$2:$S$29,4,FALSE)</f>
        <v>Midlands</v>
      </c>
      <c r="K367" s="28">
        <f t="shared" si="14"/>
        <v>200830</v>
      </c>
    </row>
    <row r="368" spans="1:11" x14ac:dyDescent="0.35">
      <c r="A368" s="69">
        <f t="shared" si="13"/>
        <v>45748</v>
      </c>
      <c r="B368" t="s">
        <v>881</v>
      </c>
      <c r="C368" t="s">
        <v>279</v>
      </c>
      <c r="E368" t="s">
        <v>780</v>
      </c>
      <c r="F368" t="s">
        <v>249</v>
      </c>
      <c r="G368" t="s">
        <v>77</v>
      </c>
      <c r="H368">
        <v>79177</v>
      </c>
      <c r="I368" s="68" t="str">
        <f>VLOOKUP(E368,Refs!$P$2:$R$29,3,FALSE)</f>
        <v>Y60</v>
      </c>
      <c r="J368" s="68" t="str">
        <f>VLOOKUP(E368,Refs!$P$2:$S$29,4,FALSE)</f>
        <v>Midlands</v>
      </c>
      <c r="K368" s="28">
        <f t="shared" si="14"/>
        <v>79177</v>
      </c>
    </row>
    <row r="369" spans="1:11" x14ac:dyDescent="0.35">
      <c r="A369" s="69">
        <f t="shared" si="13"/>
        <v>45748</v>
      </c>
      <c r="B369" t="s">
        <v>881</v>
      </c>
      <c r="C369" t="s">
        <v>279</v>
      </c>
      <c r="E369" t="s">
        <v>780</v>
      </c>
      <c r="F369" t="s">
        <v>249</v>
      </c>
      <c r="G369" t="s">
        <v>78</v>
      </c>
      <c r="H369">
        <v>14609</v>
      </c>
      <c r="I369" s="68" t="str">
        <f>VLOOKUP(E369,Refs!$P$2:$R$29,3,FALSE)</f>
        <v>Y60</v>
      </c>
      <c r="J369" s="68" t="str">
        <f>VLOOKUP(E369,Refs!$P$2:$S$29,4,FALSE)</f>
        <v>Midlands</v>
      </c>
      <c r="K369" s="28">
        <f t="shared" si="14"/>
        <v>14609</v>
      </c>
    </row>
    <row r="370" spans="1:11" x14ac:dyDescent="0.35">
      <c r="A370" s="69">
        <f t="shared" si="13"/>
        <v>45748</v>
      </c>
      <c r="B370" t="s">
        <v>881</v>
      </c>
      <c r="C370" t="s">
        <v>279</v>
      </c>
      <c r="E370" t="s">
        <v>780</v>
      </c>
      <c r="F370" t="s">
        <v>249</v>
      </c>
      <c r="G370" t="s">
        <v>79</v>
      </c>
      <c r="H370">
        <v>494</v>
      </c>
      <c r="I370" s="68" t="str">
        <f>VLOOKUP(E370,Refs!$P$2:$R$29,3,FALSE)</f>
        <v>Y60</v>
      </c>
      <c r="J370" s="68" t="str">
        <f>VLOOKUP(E370,Refs!$P$2:$S$29,4,FALSE)</f>
        <v>Midlands</v>
      </c>
      <c r="K370" s="28">
        <f t="shared" si="14"/>
        <v>494</v>
      </c>
    </row>
    <row r="371" spans="1:11" x14ac:dyDescent="0.35">
      <c r="A371" s="69">
        <f t="shared" si="13"/>
        <v>45748</v>
      </c>
      <c r="B371" t="s">
        <v>881</v>
      </c>
      <c r="C371" t="s">
        <v>279</v>
      </c>
      <c r="E371" t="s">
        <v>780</v>
      </c>
      <c r="F371" t="s">
        <v>249</v>
      </c>
      <c r="G371" t="s">
        <v>25</v>
      </c>
      <c r="H371">
        <v>94280</v>
      </c>
      <c r="I371" s="68" t="str">
        <f>VLOOKUP(E371,Refs!$P$2:$R$29,3,FALSE)</f>
        <v>Y60</v>
      </c>
      <c r="J371" s="68" t="str">
        <f>VLOOKUP(E371,Refs!$P$2:$S$29,4,FALSE)</f>
        <v>Midlands</v>
      </c>
      <c r="K371" s="28">
        <f t="shared" si="14"/>
        <v>94280</v>
      </c>
    </row>
    <row r="372" spans="1:11" x14ac:dyDescent="0.35">
      <c r="A372" s="69">
        <f t="shared" si="13"/>
        <v>45748</v>
      </c>
      <c r="B372" t="s">
        <v>881</v>
      </c>
      <c r="C372" t="s">
        <v>279</v>
      </c>
      <c r="E372" t="s">
        <v>780</v>
      </c>
      <c r="F372" t="s">
        <v>249</v>
      </c>
      <c r="G372" t="s">
        <v>80</v>
      </c>
      <c r="H372">
        <v>6268</v>
      </c>
      <c r="I372" s="68" t="str">
        <f>VLOOKUP(E372,Refs!$P$2:$R$29,3,FALSE)</f>
        <v>Y60</v>
      </c>
      <c r="J372" s="68" t="str">
        <f>VLOOKUP(E372,Refs!$P$2:$S$29,4,FALSE)</f>
        <v>Midlands</v>
      </c>
      <c r="K372" s="28">
        <f t="shared" si="14"/>
        <v>6268</v>
      </c>
    </row>
    <row r="373" spans="1:11" x14ac:dyDescent="0.35">
      <c r="A373" s="69">
        <f t="shared" si="13"/>
        <v>45748</v>
      </c>
      <c r="B373" t="s">
        <v>881</v>
      </c>
      <c r="C373" t="s">
        <v>279</v>
      </c>
      <c r="E373" t="s">
        <v>780</v>
      </c>
      <c r="F373" t="s">
        <v>249</v>
      </c>
      <c r="G373" t="s">
        <v>81</v>
      </c>
      <c r="H373">
        <v>67114</v>
      </c>
      <c r="I373" s="68" t="str">
        <f>VLOOKUP(E373,Refs!$P$2:$R$29,3,FALSE)</f>
        <v>Y60</v>
      </c>
      <c r="J373" s="68" t="str">
        <f>VLOOKUP(E373,Refs!$P$2:$S$29,4,FALSE)</f>
        <v>Midlands</v>
      </c>
      <c r="K373" s="28">
        <f t="shared" si="14"/>
        <v>67114</v>
      </c>
    </row>
    <row r="374" spans="1:11" x14ac:dyDescent="0.35">
      <c r="A374" s="69">
        <f t="shared" si="13"/>
        <v>45748</v>
      </c>
      <c r="B374" t="s">
        <v>881</v>
      </c>
      <c r="C374" t="s">
        <v>279</v>
      </c>
      <c r="E374" t="s">
        <v>780</v>
      </c>
      <c r="F374" t="s">
        <v>249</v>
      </c>
      <c r="G374" t="s">
        <v>82</v>
      </c>
      <c r="H374">
        <v>26914</v>
      </c>
      <c r="I374" s="68" t="str">
        <f>VLOOKUP(E374,Refs!$P$2:$R$29,3,FALSE)</f>
        <v>Y60</v>
      </c>
      <c r="J374" s="68" t="str">
        <f>VLOOKUP(E374,Refs!$P$2:$S$29,4,FALSE)</f>
        <v>Midlands</v>
      </c>
      <c r="K374" s="28">
        <f t="shared" si="14"/>
        <v>26914</v>
      </c>
    </row>
    <row r="375" spans="1:11" x14ac:dyDescent="0.35">
      <c r="A375" s="69">
        <f t="shared" si="13"/>
        <v>45748</v>
      </c>
      <c r="B375" t="s">
        <v>881</v>
      </c>
      <c r="C375" t="s">
        <v>279</v>
      </c>
      <c r="E375" t="s">
        <v>780</v>
      </c>
      <c r="F375" t="s">
        <v>249</v>
      </c>
      <c r="G375" t="s">
        <v>83</v>
      </c>
      <c r="H375">
        <v>2739</v>
      </c>
      <c r="I375" s="68" t="str">
        <f>VLOOKUP(E375,Refs!$P$2:$R$29,3,FALSE)</f>
        <v>Y60</v>
      </c>
      <c r="J375" s="68" t="str">
        <f>VLOOKUP(E375,Refs!$P$2:$S$29,4,FALSE)</f>
        <v>Midlands</v>
      </c>
      <c r="K375" s="28">
        <f t="shared" si="14"/>
        <v>2739</v>
      </c>
    </row>
    <row r="376" spans="1:11" x14ac:dyDescent="0.35">
      <c r="A376" s="69">
        <f t="shared" si="13"/>
        <v>45748</v>
      </c>
      <c r="B376" t="s">
        <v>881</v>
      </c>
      <c r="C376" t="s">
        <v>279</v>
      </c>
      <c r="E376" t="s">
        <v>780</v>
      </c>
      <c r="F376" t="s">
        <v>249</v>
      </c>
      <c r="G376" t="s">
        <v>84</v>
      </c>
      <c r="H376">
        <v>9981</v>
      </c>
      <c r="I376" s="68" t="str">
        <f>VLOOKUP(E376,Refs!$P$2:$R$29,3,FALSE)</f>
        <v>Y60</v>
      </c>
      <c r="J376" s="68" t="str">
        <f>VLOOKUP(E376,Refs!$P$2:$S$29,4,FALSE)</f>
        <v>Midlands</v>
      </c>
      <c r="K376" s="28">
        <f t="shared" si="14"/>
        <v>9981</v>
      </c>
    </row>
    <row r="377" spans="1:11" x14ac:dyDescent="0.35">
      <c r="A377" s="69">
        <f t="shared" si="13"/>
        <v>45748</v>
      </c>
      <c r="B377" t="s">
        <v>881</v>
      </c>
      <c r="C377" t="s">
        <v>279</v>
      </c>
      <c r="E377" t="s">
        <v>780</v>
      </c>
      <c r="F377" t="s">
        <v>249</v>
      </c>
      <c r="G377" t="s">
        <v>85</v>
      </c>
      <c r="H377">
        <v>10466</v>
      </c>
      <c r="I377" s="68" t="str">
        <f>VLOOKUP(E377,Refs!$P$2:$R$29,3,FALSE)</f>
        <v>Y60</v>
      </c>
      <c r="J377" s="68" t="str">
        <f>VLOOKUP(E377,Refs!$P$2:$S$29,4,FALSE)</f>
        <v>Midlands</v>
      </c>
      <c r="K377" s="28">
        <f t="shared" si="14"/>
        <v>10466</v>
      </c>
    </row>
    <row r="378" spans="1:11" x14ac:dyDescent="0.35">
      <c r="A378" s="69">
        <f t="shared" si="13"/>
        <v>45748</v>
      </c>
      <c r="B378" t="s">
        <v>881</v>
      </c>
      <c r="C378" t="s">
        <v>279</v>
      </c>
      <c r="E378" t="s">
        <v>780</v>
      </c>
      <c r="F378" t="s">
        <v>249</v>
      </c>
      <c r="G378" t="s">
        <v>86</v>
      </c>
      <c r="H378">
        <v>2659</v>
      </c>
      <c r="I378" s="68" t="str">
        <f>VLOOKUP(E378,Refs!$P$2:$R$29,3,FALSE)</f>
        <v>Y60</v>
      </c>
      <c r="J378" s="68" t="str">
        <f>VLOOKUP(E378,Refs!$P$2:$S$29,4,FALSE)</f>
        <v>Midlands</v>
      </c>
      <c r="K378" s="28">
        <f t="shared" si="14"/>
        <v>2659</v>
      </c>
    </row>
    <row r="379" spans="1:11" x14ac:dyDescent="0.35">
      <c r="A379" s="69">
        <f t="shared" si="13"/>
        <v>45748</v>
      </c>
      <c r="B379" t="s">
        <v>881</v>
      </c>
      <c r="C379" t="s">
        <v>279</v>
      </c>
      <c r="E379" t="s">
        <v>780</v>
      </c>
      <c r="F379" t="s">
        <v>249</v>
      </c>
      <c r="G379" t="s">
        <v>87</v>
      </c>
      <c r="H379">
        <v>5261</v>
      </c>
      <c r="I379" s="68" t="str">
        <f>VLOOKUP(E379,Refs!$P$2:$R$29,3,FALSE)</f>
        <v>Y60</v>
      </c>
      <c r="J379" s="68" t="str">
        <f>VLOOKUP(E379,Refs!$P$2:$S$29,4,FALSE)</f>
        <v>Midlands</v>
      </c>
      <c r="K379" s="28">
        <f t="shared" si="14"/>
        <v>5261</v>
      </c>
    </row>
    <row r="380" spans="1:11" x14ac:dyDescent="0.35">
      <c r="A380" s="69">
        <f t="shared" si="13"/>
        <v>45748</v>
      </c>
      <c r="B380" t="s">
        <v>881</v>
      </c>
      <c r="C380" t="s">
        <v>279</v>
      </c>
      <c r="E380" t="s">
        <v>780</v>
      </c>
      <c r="F380" t="s">
        <v>249</v>
      </c>
      <c r="G380" t="s">
        <v>88</v>
      </c>
      <c r="H380">
        <v>25747</v>
      </c>
      <c r="I380" s="68" t="str">
        <f>VLOOKUP(E380,Refs!$P$2:$R$29,3,FALSE)</f>
        <v>Y60</v>
      </c>
      <c r="J380" s="68" t="str">
        <f>VLOOKUP(E380,Refs!$P$2:$S$29,4,FALSE)</f>
        <v>Midlands</v>
      </c>
      <c r="K380" s="28">
        <f t="shared" si="14"/>
        <v>25747</v>
      </c>
    </row>
    <row r="381" spans="1:11" x14ac:dyDescent="0.35">
      <c r="A381" s="69">
        <f t="shared" si="13"/>
        <v>45748</v>
      </c>
      <c r="B381" t="s">
        <v>881</v>
      </c>
      <c r="C381" t="s">
        <v>279</v>
      </c>
      <c r="E381" t="s">
        <v>780</v>
      </c>
      <c r="F381" t="s">
        <v>249</v>
      </c>
      <c r="G381" t="s">
        <v>89</v>
      </c>
      <c r="H381">
        <v>297451</v>
      </c>
      <c r="I381" s="68" t="str">
        <f>VLOOKUP(E381,Refs!$P$2:$R$29,3,FALSE)</f>
        <v>Y60</v>
      </c>
      <c r="J381" s="68" t="str">
        <f>VLOOKUP(E381,Refs!$P$2:$S$29,4,FALSE)</f>
        <v>Midlands</v>
      </c>
      <c r="K381" s="28">
        <f t="shared" si="14"/>
        <v>297451</v>
      </c>
    </row>
    <row r="382" spans="1:11" x14ac:dyDescent="0.35">
      <c r="A382" s="69">
        <f t="shared" si="13"/>
        <v>45748</v>
      </c>
      <c r="B382" t="s">
        <v>881</v>
      </c>
      <c r="C382" t="s">
        <v>279</v>
      </c>
      <c r="E382" t="s">
        <v>780</v>
      </c>
      <c r="F382" t="s">
        <v>249</v>
      </c>
      <c r="G382" t="s">
        <v>27</v>
      </c>
      <c r="H382">
        <v>35286</v>
      </c>
      <c r="I382" s="68" t="str">
        <f>VLOOKUP(E382,Refs!$P$2:$R$29,3,FALSE)</f>
        <v>Y60</v>
      </c>
      <c r="J382" s="68" t="str">
        <f>VLOOKUP(E382,Refs!$P$2:$S$29,4,FALSE)</f>
        <v>Midlands</v>
      </c>
      <c r="K382" s="28">
        <f t="shared" si="14"/>
        <v>35286</v>
      </c>
    </row>
    <row r="383" spans="1:11" x14ac:dyDescent="0.35">
      <c r="A383" s="69">
        <f t="shared" si="13"/>
        <v>45748</v>
      </c>
      <c r="B383" t="s">
        <v>881</v>
      </c>
      <c r="C383" t="s">
        <v>279</v>
      </c>
      <c r="E383" t="s">
        <v>780</v>
      </c>
      <c r="F383" t="s">
        <v>249</v>
      </c>
      <c r="G383" t="s">
        <v>29</v>
      </c>
      <c r="H383">
        <v>37396</v>
      </c>
      <c r="I383" s="68" t="str">
        <f>VLOOKUP(E383,Refs!$P$2:$R$29,3,FALSE)</f>
        <v>Y60</v>
      </c>
      <c r="J383" s="68" t="str">
        <f>VLOOKUP(E383,Refs!$P$2:$S$29,4,FALSE)</f>
        <v>Midlands</v>
      </c>
      <c r="K383" s="28">
        <f t="shared" si="14"/>
        <v>37396</v>
      </c>
    </row>
    <row r="384" spans="1:11" x14ac:dyDescent="0.35">
      <c r="A384" s="69">
        <f t="shared" si="13"/>
        <v>45748</v>
      </c>
      <c r="B384" t="s">
        <v>881</v>
      </c>
      <c r="C384" t="s">
        <v>279</v>
      </c>
      <c r="E384" t="s">
        <v>780</v>
      </c>
      <c r="F384" t="s">
        <v>249</v>
      </c>
      <c r="G384" t="s">
        <v>90</v>
      </c>
      <c r="H384">
        <v>25302</v>
      </c>
      <c r="I384" s="68" t="str">
        <f>VLOOKUP(E384,Refs!$P$2:$R$29,3,FALSE)</f>
        <v>Y60</v>
      </c>
      <c r="J384" s="68" t="str">
        <f>VLOOKUP(E384,Refs!$P$2:$S$29,4,FALSE)</f>
        <v>Midlands</v>
      </c>
      <c r="K384" s="28">
        <f t="shared" si="14"/>
        <v>25302</v>
      </c>
    </row>
    <row r="385" spans="1:11" x14ac:dyDescent="0.35">
      <c r="A385" s="69">
        <f t="shared" si="13"/>
        <v>45748</v>
      </c>
      <c r="B385" t="s">
        <v>881</v>
      </c>
      <c r="C385" t="s">
        <v>279</v>
      </c>
      <c r="E385" t="s">
        <v>780</v>
      </c>
      <c r="F385" t="s">
        <v>249</v>
      </c>
      <c r="G385" t="s">
        <v>91</v>
      </c>
      <c r="H385">
        <v>96</v>
      </c>
      <c r="I385" s="68" t="str">
        <f>VLOOKUP(E385,Refs!$P$2:$R$29,3,FALSE)</f>
        <v>Y60</v>
      </c>
      <c r="J385" s="68" t="str">
        <f>VLOOKUP(E385,Refs!$P$2:$S$29,4,FALSE)</f>
        <v>Midlands</v>
      </c>
      <c r="K385" s="28">
        <f t="shared" si="14"/>
        <v>96</v>
      </c>
    </row>
    <row r="386" spans="1:11" x14ac:dyDescent="0.35">
      <c r="A386" s="69">
        <f t="shared" si="13"/>
        <v>45748</v>
      </c>
      <c r="B386" t="s">
        <v>881</v>
      </c>
      <c r="C386" t="s">
        <v>279</v>
      </c>
      <c r="E386" t="s">
        <v>780</v>
      </c>
      <c r="F386" t="s">
        <v>249</v>
      </c>
      <c r="G386" t="s">
        <v>92</v>
      </c>
      <c r="H386">
        <v>17933</v>
      </c>
      <c r="I386" s="68" t="str">
        <f>VLOOKUP(E386,Refs!$P$2:$R$29,3,FALSE)</f>
        <v>Y60</v>
      </c>
      <c r="J386" s="68" t="str">
        <f>VLOOKUP(E386,Refs!$P$2:$S$29,4,FALSE)</f>
        <v>Midlands</v>
      </c>
      <c r="K386" s="28">
        <f t="shared" si="14"/>
        <v>17933</v>
      </c>
    </row>
    <row r="387" spans="1:11" x14ac:dyDescent="0.35">
      <c r="A387" s="69">
        <f t="shared" ref="A387:A450" si="15">DATEVALUE(RIGHT(B387,8))</f>
        <v>45748</v>
      </c>
      <c r="B387" t="s">
        <v>881</v>
      </c>
      <c r="C387" t="s">
        <v>279</v>
      </c>
      <c r="E387" t="s">
        <v>780</v>
      </c>
      <c r="F387" t="s">
        <v>249</v>
      </c>
      <c r="G387" t="s">
        <v>93</v>
      </c>
      <c r="H387">
        <v>1140</v>
      </c>
      <c r="I387" s="68" t="str">
        <f>VLOOKUP(E387,Refs!$P$2:$R$29,3,FALSE)</f>
        <v>Y60</v>
      </c>
      <c r="J387" s="68" t="str">
        <f>VLOOKUP(E387,Refs!$P$2:$S$29,4,FALSE)</f>
        <v>Midlands</v>
      </c>
      <c r="K387" s="28">
        <f t="shared" si="14"/>
        <v>1140</v>
      </c>
    </row>
    <row r="388" spans="1:11" x14ac:dyDescent="0.35">
      <c r="A388" s="69">
        <f t="shared" si="15"/>
        <v>45748</v>
      </c>
      <c r="B388" t="s">
        <v>881</v>
      </c>
      <c r="C388" t="s">
        <v>279</v>
      </c>
      <c r="E388" t="s">
        <v>780</v>
      </c>
      <c r="F388" t="s">
        <v>249</v>
      </c>
      <c r="G388" t="s">
        <v>94</v>
      </c>
      <c r="H388">
        <v>12418</v>
      </c>
      <c r="I388" s="68" t="str">
        <f>VLOOKUP(E388,Refs!$P$2:$R$29,3,FALSE)</f>
        <v>Y60</v>
      </c>
      <c r="J388" s="68" t="str">
        <f>VLOOKUP(E388,Refs!$P$2:$S$29,4,FALSE)</f>
        <v>Midlands</v>
      </c>
      <c r="K388" s="28">
        <f t="shared" si="14"/>
        <v>12418</v>
      </c>
    </row>
    <row r="389" spans="1:11" x14ac:dyDescent="0.35">
      <c r="A389" s="69">
        <f t="shared" si="15"/>
        <v>45748</v>
      </c>
      <c r="B389" t="s">
        <v>881</v>
      </c>
      <c r="C389" t="s">
        <v>279</v>
      </c>
      <c r="E389" t="s">
        <v>780</v>
      </c>
      <c r="F389" t="s">
        <v>249</v>
      </c>
      <c r="G389" t="s">
        <v>95</v>
      </c>
      <c r="H389">
        <v>1931</v>
      </c>
      <c r="I389" s="68" t="str">
        <f>VLOOKUP(E389,Refs!$P$2:$R$29,3,FALSE)</f>
        <v>Y60</v>
      </c>
      <c r="J389" s="68" t="str">
        <f>VLOOKUP(E389,Refs!$P$2:$S$29,4,FALSE)</f>
        <v>Midlands</v>
      </c>
      <c r="K389" s="28">
        <f t="shared" si="14"/>
        <v>1931</v>
      </c>
    </row>
    <row r="390" spans="1:11" x14ac:dyDescent="0.35">
      <c r="A390" s="69">
        <f t="shared" si="15"/>
        <v>45748</v>
      </c>
      <c r="B390" t="s">
        <v>881</v>
      </c>
      <c r="C390" t="s">
        <v>279</v>
      </c>
      <c r="E390" t="s">
        <v>780</v>
      </c>
      <c r="F390" t="s">
        <v>249</v>
      </c>
      <c r="G390" t="s">
        <v>96</v>
      </c>
      <c r="H390">
        <v>13259</v>
      </c>
      <c r="I390" s="68" t="str">
        <f>VLOOKUP(E390,Refs!$P$2:$R$29,3,FALSE)</f>
        <v>Y60</v>
      </c>
      <c r="J390" s="68" t="str">
        <f>VLOOKUP(E390,Refs!$P$2:$S$29,4,FALSE)</f>
        <v>Midlands</v>
      </c>
      <c r="K390" s="28">
        <f t="shared" si="14"/>
        <v>13259</v>
      </c>
    </row>
    <row r="391" spans="1:11" x14ac:dyDescent="0.35">
      <c r="A391" s="69">
        <f t="shared" si="15"/>
        <v>45748</v>
      </c>
      <c r="B391" t="s">
        <v>881</v>
      </c>
      <c r="C391" t="s">
        <v>279</v>
      </c>
      <c r="E391" t="s">
        <v>780</v>
      </c>
      <c r="F391" t="s">
        <v>249</v>
      </c>
      <c r="G391" t="s">
        <v>31</v>
      </c>
      <c r="H391">
        <v>7759</v>
      </c>
      <c r="I391" s="68" t="str">
        <f>VLOOKUP(E391,Refs!$P$2:$R$29,3,FALSE)</f>
        <v>Y60</v>
      </c>
      <c r="J391" s="68" t="str">
        <f>VLOOKUP(E391,Refs!$P$2:$S$29,4,FALSE)</f>
        <v>Midlands</v>
      </c>
      <c r="K391" s="28">
        <f t="shared" ref="K391:K454" si="16">IF(OR(H391="NULL",H391=0,H391=""),"",H391)</f>
        <v>7759</v>
      </c>
    </row>
    <row r="392" spans="1:11" x14ac:dyDescent="0.35">
      <c r="A392" s="69">
        <f t="shared" si="15"/>
        <v>45748</v>
      </c>
      <c r="B392" t="s">
        <v>881</v>
      </c>
      <c r="C392" t="s">
        <v>279</v>
      </c>
      <c r="E392" t="s">
        <v>780</v>
      </c>
      <c r="F392" t="s">
        <v>249</v>
      </c>
      <c r="G392" t="s">
        <v>97</v>
      </c>
      <c r="H392">
        <v>32187</v>
      </c>
      <c r="I392" s="68" t="str">
        <f>VLOOKUP(E392,Refs!$P$2:$R$29,3,FALSE)</f>
        <v>Y60</v>
      </c>
      <c r="J392" s="68" t="str">
        <f>VLOOKUP(E392,Refs!$P$2:$S$29,4,FALSE)</f>
        <v>Midlands</v>
      </c>
      <c r="K392" s="28">
        <f t="shared" si="16"/>
        <v>32187</v>
      </c>
    </row>
    <row r="393" spans="1:11" x14ac:dyDescent="0.35">
      <c r="A393" s="69">
        <f t="shared" si="15"/>
        <v>45748</v>
      </c>
      <c r="B393" t="s">
        <v>881</v>
      </c>
      <c r="C393" t="s">
        <v>279</v>
      </c>
      <c r="E393" t="s">
        <v>780</v>
      </c>
      <c r="F393" t="s">
        <v>249</v>
      </c>
      <c r="G393" t="s">
        <v>98</v>
      </c>
      <c r="H393">
        <v>26855</v>
      </c>
      <c r="I393" s="68" t="str">
        <f>VLOOKUP(E393,Refs!$P$2:$R$29,3,FALSE)</f>
        <v>Y60</v>
      </c>
      <c r="J393" s="68" t="str">
        <f>VLOOKUP(E393,Refs!$P$2:$S$29,4,FALSE)</f>
        <v>Midlands</v>
      </c>
      <c r="K393" s="28">
        <f t="shared" si="16"/>
        <v>26855</v>
      </c>
    </row>
    <row r="394" spans="1:11" x14ac:dyDescent="0.35">
      <c r="A394" s="69">
        <f t="shared" si="15"/>
        <v>45748</v>
      </c>
      <c r="B394" t="s">
        <v>881</v>
      </c>
      <c r="C394" t="s">
        <v>279</v>
      </c>
      <c r="E394" t="s">
        <v>780</v>
      </c>
      <c r="F394" t="s">
        <v>249</v>
      </c>
      <c r="G394" t="s">
        <v>99</v>
      </c>
      <c r="H394">
        <v>25104</v>
      </c>
      <c r="I394" s="68" t="str">
        <f>VLOOKUP(E394,Refs!$P$2:$R$29,3,FALSE)</f>
        <v>Y60</v>
      </c>
      <c r="J394" s="68" t="str">
        <f>VLOOKUP(E394,Refs!$P$2:$S$29,4,FALSE)</f>
        <v>Midlands</v>
      </c>
      <c r="K394" s="28">
        <f t="shared" si="16"/>
        <v>25104</v>
      </c>
    </row>
    <row r="395" spans="1:11" x14ac:dyDescent="0.35">
      <c r="A395" s="69">
        <f t="shared" si="15"/>
        <v>45748</v>
      </c>
      <c r="B395" t="s">
        <v>881</v>
      </c>
      <c r="C395" t="s">
        <v>279</v>
      </c>
      <c r="E395" t="s">
        <v>780</v>
      </c>
      <c r="F395" t="s">
        <v>249</v>
      </c>
      <c r="G395" t="s">
        <v>100</v>
      </c>
      <c r="H395">
        <v>17688</v>
      </c>
      <c r="I395" s="68" t="str">
        <f>VLOOKUP(E395,Refs!$P$2:$R$29,3,FALSE)</f>
        <v>Y60</v>
      </c>
      <c r="J395" s="68" t="str">
        <f>VLOOKUP(E395,Refs!$P$2:$S$29,4,FALSE)</f>
        <v>Midlands</v>
      </c>
      <c r="K395" s="28">
        <f t="shared" si="16"/>
        <v>17688</v>
      </c>
    </row>
    <row r="396" spans="1:11" x14ac:dyDescent="0.35">
      <c r="A396" s="69">
        <f t="shared" si="15"/>
        <v>45748</v>
      </c>
      <c r="B396" t="s">
        <v>881</v>
      </c>
      <c r="C396" t="s">
        <v>279</v>
      </c>
      <c r="E396" t="s">
        <v>780</v>
      </c>
      <c r="F396" t="s">
        <v>249</v>
      </c>
      <c r="G396" t="s">
        <v>101</v>
      </c>
      <c r="H396">
        <v>7255</v>
      </c>
      <c r="I396" s="68" t="str">
        <f>VLOOKUP(E396,Refs!$P$2:$R$29,3,FALSE)</f>
        <v>Y60</v>
      </c>
      <c r="J396" s="68" t="str">
        <f>VLOOKUP(E396,Refs!$P$2:$S$29,4,FALSE)</f>
        <v>Midlands</v>
      </c>
      <c r="K396" s="28">
        <f t="shared" si="16"/>
        <v>7255</v>
      </c>
    </row>
    <row r="397" spans="1:11" x14ac:dyDescent="0.35">
      <c r="A397" s="69">
        <f t="shared" si="15"/>
        <v>45748</v>
      </c>
      <c r="B397" t="s">
        <v>881</v>
      </c>
      <c r="C397" t="s">
        <v>279</v>
      </c>
      <c r="E397" t="s">
        <v>780</v>
      </c>
      <c r="F397" t="s">
        <v>249</v>
      </c>
      <c r="G397" t="s">
        <v>102</v>
      </c>
      <c r="H397">
        <v>2190</v>
      </c>
      <c r="I397" s="68" t="str">
        <f>VLOOKUP(E397,Refs!$P$2:$R$29,3,FALSE)</f>
        <v>Y60</v>
      </c>
      <c r="J397" s="68" t="str">
        <f>VLOOKUP(E397,Refs!$P$2:$S$29,4,FALSE)</f>
        <v>Midlands</v>
      </c>
      <c r="K397" s="28">
        <f t="shared" si="16"/>
        <v>2190</v>
      </c>
    </row>
    <row r="398" spans="1:11" x14ac:dyDescent="0.35">
      <c r="A398" s="69">
        <f t="shared" si="15"/>
        <v>45748</v>
      </c>
      <c r="B398" t="s">
        <v>881</v>
      </c>
      <c r="C398" t="s">
        <v>279</v>
      </c>
      <c r="E398" t="s">
        <v>780</v>
      </c>
      <c r="F398" t="s">
        <v>249</v>
      </c>
      <c r="G398" t="s">
        <v>103</v>
      </c>
      <c r="H398">
        <v>16502</v>
      </c>
      <c r="I398" s="68" t="str">
        <f>VLOOKUP(E398,Refs!$P$2:$R$29,3,FALSE)</f>
        <v>Y60</v>
      </c>
      <c r="J398" s="68" t="str">
        <f>VLOOKUP(E398,Refs!$P$2:$S$29,4,FALSE)</f>
        <v>Midlands</v>
      </c>
      <c r="K398" s="28">
        <f t="shared" si="16"/>
        <v>16502</v>
      </c>
    </row>
    <row r="399" spans="1:11" x14ac:dyDescent="0.35">
      <c r="A399" s="69">
        <f t="shared" si="15"/>
        <v>45748</v>
      </c>
      <c r="B399" t="s">
        <v>881</v>
      </c>
      <c r="C399" t="s">
        <v>279</v>
      </c>
      <c r="E399" t="s">
        <v>780</v>
      </c>
      <c r="F399" t="s">
        <v>249</v>
      </c>
      <c r="G399" t="s">
        <v>104</v>
      </c>
      <c r="H399">
        <v>26749138</v>
      </c>
      <c r="I399" s="68" t="str">
        <f>VLOOKUP(E399,Refs!$P$2:$R$29,3,FALSE)</f>
        <v>Y60</v>
      </c>
      <c r="J399" s="68" t="str">
        <f>VLOOKUP(E399,Refs!$P$2:$S$29,4,FALSE)</f>
        <v>Midlands</v>
      </c>
      <c r="K399" s="28">
        <f t="shared" si="16"/>
        <v>26749138</v>
      </c>
    </row>
    <row r="400" spans="1:11" x14ac:dyDescent="0.35">
      <c r="A400" s="69">
        <f t="shared" si="15"/>
        <v>45748</v>
      </c>
      <c r="B400" t="s">
        <v>881</v>
      </c>
      <c r="C400" t="s">
        <v>279</v>
      </c>
      <c r="E400" t="s">
        <v>780</v>
      </c>
      <c r="F400" t="s">
        <v>249</v>
      </c>
      <c r="G400" t="s">
        <v>105</v>
      </c>
      <c r="H400">
        <v>28870</v>
      </c>
      <c r="I400" s="68" t="str">
        <f>VLOOKUP(E400,Refs!$P$2:$R$29,3,FALSE)</f>
        <v>Y60</v>
      </c>
      <c r="J400" s="68" t="str">
        <f>VLOOKUP(E400,Refs!$P$2:$S$29,4,FALSE)</f>
        <v>Midlands</v>
      </c>
      <c r="K400" s="28">
        <f t="shared" si="16"/>
        <v>28870</v>
      </c>
    </row>
    <row r="401" spans="1:11" x14ac:dyDescent="0.35">
      <c r="A401" s="69">
        <f t="shared" si="15"/>
        <v>45748</v>
      </c>
      <c r="B401" t="s">
        <v>881</v>
      </c>
      <c r="C401" t="s">
        <v>279</v>
      </c>
      <c r="E401" t="s">
        <v>780</v>
      </c>
      <c r="F401" t="s">
        <v>249</v>
      </c>
      <c r="G401" t="s">
        <v>106</v>
      </c>
      <c r="H401">
        <v>12530</v>
      </c>
      <c r="I401" s="68" t="str">
        <f>VLOOKUP(E401,Refs!$P$2:$R$29,3,FALSE)</f>
        <v>Y60</v>
      </c>
      <c r="J401" s="68" t="str">
        <f>VLOOKUP(E401,Refs!$P$2:$S$29,4,FALSE)</f>
        <v>Midlands</v>
      </c>
      <c r="K401" s="28">
        <f t="shared" si="16"/>
        <v>12530</v>
      </c>
    </row>
    <row r="402" spans="1:11" x14ac:dyDescent="0.35">
      <c r="A402" s="69">
        <f t="shared" si="15"/>
        <v>45748</v>
      </c>
      <c r="B402" t="s">
        <v>881</v>
      </c>
      <c r="C402" t="s">
        <v>279</v>
      </c>
      <c r="E402" t="s">
        <v>780</v>
      </c>
      <c r="F402" t="s">
        <v>249</v>
      </c>
      <c r="G402" t="s">
        <v>107</v>
      </c>
      <c r="H402">
        <v>1595</v>
      </c>
      <c r="I402" s="68" t="str">
        <f>VLOOKUP(E402,Refs!$P$2:$R$29,3,FALSE)</f>
        <v>Y60</v>
      </c>
      <c r="J402" s="68" t="str">
        <f>VLOOKUP(E402,Refs!$P$2:$S$29,4,FALSE)</f>
        <v>Midlands</v>
      </c>
      <c r="K402" s="28">
        <f t="shared" si="16"/>
        <v>1595</v>
      </c>
    </row>
    <row r="403" spans="1:11" x14ac:dyDescent="0.35">
      <c r="A403" s="69">
        <f t="shared" si="15"/>
        <v>45748</v>
      </c>
      <c r="B403" t="s">
        <v>881</v>
      </c>
      <c r="C403" t="s">
        <v>279</v>
      </c>
      <c r="E403" t="s">
        <v>780</v>
      </c>
      <c r="F403" t="s">
        <v>249</v>
      </c>
      <c r="G403" t="s">
        <v>108</v>
      </c>
      <c r="H403">
        <v>6253</v>
      </c>
      <c r="I403" s="68" t="str">
        <f>VLOOKUP(E403,Refs!$P$2:$R$29,3,FALSE)</f>
        <v>Y60</v>
      </c>
      <c r="J403" s="68" t="str">
        <f>VLOOKUP(E403,Refs!$P$2:$S$29,4,FALSE)</f>
        <v>Midlands</v>
      </c>
      <c r="K403" s="28">
        <f t="shared" si="16"/>
        <v>6253</v>
      </c>
    </row>
    <row r="404" spans="1:11" x14ac:dyDescent="0.35">
      <c r="A404" s="69">
        <f t="shared" si="15"/>
        <v>45748</v>
      </c>
      <c r="B404" t="s">
        <v>881</v>
      </c>
      <c r="C404" t="s">
        <v>279</v>
      </c>
      <c r="E404" t="s">
        <v>780</v>
      </c>
      <c r="F404" t="s">
        <v>249</v>
      </c>
      <c r="G404" t="s">
        <v>109</v>
      </c>
      <c r="H404">
        <v>12278257</v>
      </c>
      <c r="I404" s="68" t="str">
        <f>VLOOKUP(E404,Refs!$P$2:$R$29,3,FALSE)</f>
        <v>Y60</v>
      </c>
      <c r="J404" s="68" t="str">
        <f>VLOOKUP(E404,Refs!$P$2:$S$29,4,FALSE)</f>
        <v>Midlands</v>
      </c>
      <c r="K404" s="28">
        <f t="shared" si="16"/>
        <v>12278257</v>
      </c>
    </row>
    <row r="405" spans="1:11" x14ac:dyDescent="0.35">
      <c r="A405" s="69">
        <f t="shared" si="15"/>
        <v>45748</v>
      </c>
      <c r="B405" t="s">
        <v>881</v>
      </c>
      <c r="C405" t="s">
        <v>279</v>
      </c>
      <c r="E405" t="s">
        <v>780</v>
      </c>
      <c r="F405" t="s">
        <v>249</v>
      </c>
      <c r="G405" t="s">
        <v>110</v>
      </c>
      <c r="H405">
        <v>10905</v>
      </c>
      <c r="I405" s="68" t="str">
        <f>VLOOKUP(E405,Refs!$P$2:$R$29,3,FALSE)</f>
        <v>Y60</v>
      </c>
      <c r="J405" s="68" t="str">
        <f>VLOOKUP(E405,Refs!$P$2:$S$29,4,FALSE)</f>
        <v>Midlands</v>
      </c>
      <c r="K405" s="28">
        <f t="shared" si="16"/>
        <v>10905</v>
      </c>
    </row>
    <row r="406" spans="1:11" x14ac:dyDescent="0.35">
      <c r="A406" s="69">
        <f t="shared" si="15"/>
        <v>45748</v>
      </c>
      <c r="B406" t="s">
        <v>881</v>
      </c>
      <c r="C406" t="s">
        <v>279</v>
      </c>
      <c r="E406" t="s">
        <v>780</v>
      </c>
      <c r="F406" t="s">
        <v>249</v>
      </c>
      <c r="G406" t="s">
        <v>808</v>
      </c>
      <c r="H406">
        <v>142548</v>
      </c>
      <c r="I406" s="68" t="str">
        <f>VLOOKUP(E406,Refs!$P$2:$R$29,3,FALSE)</f>
        <v>Y60</v>
      </c>
      <c r="J406" s="68" t="str">
        <f>VLOOKUP(E406,Refs!$P$2:$S$29,4,FALSE)</f>
        <v>Midlands</v>
      </c>
      <c r="K406" s="28">
        <f t="shared" si="16"/>
        <v>142548</v>
      </c>
    </row>
    <row r="407" spans="1:11" x14ac:dyDescent="0.35">
      <c r="A407" s="69">
        <f t="shared" si="15"/>
        <v>45748</v>
      </c>
      <c r="B407" t="s">
        <v>881</v>
      </c>
      <c r="C407" t="s">
        <v>279</v>
      </c>
      <c r="E407" t="s">
        <v>780</v>
      </c>
      <c r="F407" t="s">
        <v>249</v>
      </c>
      <c r="G407" t="s">
        <v>809</v>
      </c>
      <c r="H407">
        <v>3257</v>
      </c>
      <c r="I407" s="68" t="str">
        <f>VLOOKUP(E407,Refs!$P$2:$R$29,3,FALSE)</f>
        <v>Y60</v>
      </c>
      <c r="J407" s="68" t="str">
        <f>VLOOKUP(E407,Refs!$P$2:$S$29,4,FALSE)</f>
        <v>Midlands</v>
      </c>
      <c r="K407" s="28">
        <f t="shared" si="16"/>
        <v>3257</v>
      </c>
    </row>
    <row r="408" spans="1:11" x14ac:dyDescent="0.35">
      <c r="A408" s="69">
        <f t="shared" si="15"/>
        <v>45748</v>
      </c>
      <c r="B408" t="s">
        <v>881</v>
      </c>
      <c r="C408" t="s">
        <v>279</v>
      </c>
      <c r="E408" t="s">
        <v>780</v>
      </c>
      <c r="F408" t="s">
        <v>249</v>
      </c>
      <c r="G408" t="s">
        <v>111</v>
      </c>
      <c r="H408">
        <v>224578</v>
      </c>
      <c r="I408" s="68" t="str">
        <f>VLOOKUP(E408,Refs!$P$2:$R$29,3,FALSE)</f>
        <v>Y60</v>
      </c>
      <c r="J408" s="68" t="str">
        <f>VLOOKUP(E408,Refs!$P$2:$S$29,4,FALSE)</f>
        <v>Midlands</v>
      </c>
      <c r="K408" s="28">
        <f t="shared" si="16"/>
        <v>224578</v>
      </c>
    </row>
    <row r="409" spans="1:11" x14ac:dyDescent="0.35">
      <c r="A409" s="69">
        <f t="shared" si="15"/>
        <v>45748</v>
      </c>
      <c r="B409" t="s">
        <v>881</v>
      </c>
      <c r="C409" t="s">
        <v>279</v>
      </c>
      <c r="E409" t="s">
        <v>780</v>
      </c>
      <c r="F409" t="s">
        <v>249</v>
      </c>
      <c r="G409" t="s">
        <v>112</v>
      </c>
      <c r="H409">
        <v>453</v>
      </c>
      <c r="I409" s="68" t="str">
        <f>VLOOKUP(E409,Refs!$P$2:$R$29,3,FALSE)</f>
        <v>Y60</v>
      </c>
      <c r="J409" s="68" t="str">
        <f>VLOOKUP(E409,Refs!$P$2:$S$29,4,FALSE)</f>
        <v>Midlands</v>
      </c>
      <c r="K409" s="28">
        <f t="shared" si="16"/>
        <v>453</v>
      </c>
    </row>
    <row r="410" spans="1:11" x14ac:dyDescent="0.35">
      <c r="A410" s="69">
        <f t="shared" si="15"/>
        <v>45748</v>
      </c>
      <c r="B410" t="s">
        <v>881</v>
      </c>
      <c r="C410" t="s">
        <v>279</v>
      </c>
      <c r="E410" t="s">
        <v>780</v>
      </c>
      <c r="F410" t="s">
        <v>249</v>
      </c>
      <c r="G410" t="s">
        <v>113</v>
      </c>
      <c r="H410">
        <v>147487</v>
      </c>
      <c r="I410" s="68" t="str">
        <f>VLOOKUP(E410,Refs!$P$2:$R$29,3,FALSE)</f>
        <v>Y60</v>
      </c>
      <c r="J410" s="68" t="str">
        <f>VLOOKUP(E410,Refs!$P$2:$S$29,4,FALSE)</f>
        <v>Midlands</v>
      </c>
      <c r="K410" s="28">
        <f t="shared" si="16"/>
        <v>147487</v>
      </c>
    </row>
    <row r="411" spans="1:11" x14ac:dyDescent="0.35">
      <c r="A411" s="69">
        <f t="shared" si="15"/>
        <v>45748</v>
      </c>
      <c r="B411" t="s">
        <v>881</v>
      </c>
      <c r="C411" t="s">
        <v>279</v>
      </c>
      <c r="E411" t="s">
        <v>780</v>
      </c>
      <c r="F411" t="s">
        <v>249</v>
      </c>
      <c r="G411" t="s">
        <v>114</v>
      </c>
      <c r="H411">
        <v>41665</v>
      </c>
      <c r="I411" s="68" t="str">
        <f>VLOOKUP(E411,Refs!$P$2:$R$29,3,FALSE)</f>
        <v>Y60</v>
      </c>
      <c r="J411" s="68" t="str">
        <f>VLOOKUP(E411,Refs!$P$2:$S$29,4,FALSE)</f>
        <v>Midlands</v>
      </c>
      <c r="K411" s="28">
        <f t="shared" si="16"/>
        <v>41665</v>
      </c>
    </row>
    <row r="412" spans="1:11" x14ac:dyDescent="0.35">
      <c r="A412" s="69">
        <f t="shared" si="15"/>
        <v>45748</v>
      </c>
      <c r="B412" t="s">
        <v>881</v>
      </c>
      <c r="C412" t="s">
        <v>279</v>
      </c>
      <c r="E412" t="s">
        <v>780</v>
      </c>
      <c r="F412" t="s">
        <v>249</v>
      </c>
      <c r="G412" t="s">
        <v>115</v>
      </c>
      <c r="H412">
        <v>45714</v>
      </c>
      <c r="I412" s="68" t="str">
        <f>VLOOKUP(E412,Refs!$P$2:$R$29,3,FALSE)</f>
        <v>Y60</v>
      </c>
      <c r="J412" s="68" t="str">
        <f>VLOOKUP(E412,Refs!$P$2:$S$29,4,FALSE)</f>
        <v>Midlands</v>
      </c>
      <c r="K412" s="28">
        <f t="shared" si="16"/>
        <v>45714</v>
      </c>
    </row>
    <row r="413" spans="1:11" x14ac:dyDescent="0.35">
      <c r="A413" s="69">
        <f t="shared" si="15"/>
        <v>45748</v>
      </c>
      <c r="B413" t="s">
        <v>881</v>
      </c>
      <c r="C413" t="s">
        <v>279</v>
      </c>
      <c r="E413" t="s">
        <v>780</v>
      </c>
      <c r="F413" t="s">
        <v>249</v>
      </c>
      <c r="G413" t="s">
        <v>116</v>
      </c>
      <c r="H413">
        <v>21664</v>
      </c>
      <c r="I413" s="68" t="str">
        <f>VLOOKUP(E413,Refs!$P$2:$R$29,3,FALSE)</f>
        <v>Y60</v>
      </c>
      <c r="J413" s="68" t="str">
        <f>VLOOKUP(E413,Refs!$P$2:$S$29,4,FALSE)</f>
        <v>Midlands</v>
      </c>
      <c r="K413" s="28">
        <f t="shared" si="16"/>
        <v>21664</v>
      </c>
    </row>
    <row r="414" spans="1:11" x14ac:dyDescent="0.35">
      <c r="A414" s="69">
        <f t="shared" si="15"/>
        <v>45748</v>
      </c>
      <c r="B414" t="s">
        <v>881</v>
      </c>
      <c r="C414" t="s">
        <v>279</v>
      </c>
      <c r="E414" t="s">
        <v>780</v>
      </c>
      <c r="F414" t="s">
        <v>249</v>
      </c>
      <c r="G414" t="s">
        <v>117</v>
      </c>
      <c r="H414">
        <v>76030</v>
      </c>
      <c r="I414" s="68" t="str">
        <f>VLOOKUP(E414,Refs!$P$2:$R$29,3,FALSE)</f>
        <v>Y60</v>
      </c>
      <c r="J414" s="68" t="str">
        <f>VLOOKUP(E414,Refs!$P$2:$S$29,4,FALSE)</f>
        <v>Midlands</v>
      </c>
      <c r="K414" s="28">
        <f t="shared" si="16"/>
        <v>76030</v>
      </c>
    </row>
    <row r="415" spans="1:11" x14ac:dyDescent="0.35">
      <c r="A415" s="69">
        <f t="shared" si="15"/>
        <v>45748</v>
      </c>
      <c r="B415" t="s">
        <v>881</v>
      </c>
      <c r="C415" t="s">
        <v>279</v>
      </c>
      <c r="E415" t="s">
        <v>780</v>
      </c>
      <c r="F415" t="s">
        <v>249</v>
      </c>
      <c r="G415" t="s">
        <v>118</v>
      </c>
      <c r="H415">
        <v>7688</v>
      </c>
      <c r="I415" s="68" t="str">
        <f>VLOOKUP(E415,Refs!$P$2:$R$29,3,FALSE)</f>
        <v>Y60</v>
      </c>
      <c r="J415" s="68" t="str">
        <f>VLOOKUP(E415,Refs!$P$2:$S$29,4,FALSE)</f>
        <v>Midlands</v>
      </c>
      <c r="K415" s="28">
        <f t="shared" si="16"/>
        <v>7688</v>
      </c>
    </row>
    <row r="416" spans="1:11" x14ac:dyDescent="0.35">
      <c r="A416" s="69">
        <f t="shared" si="15"/>
        <v>45748</v>
      </c>
      <c r="B416" t="s">
        <v>881</v>
      </c>
      <c r="C416" t="s">
        <v>279</v>
      </c>
      <c r="E416" t="s">
        <v>780</v>
      </c>
      <c r="F416" t="s">
        <v>249</v>
      </c>
      <c r="G416" t="s">
        <v>119</v>
      </c>
      <c r="H416">
        <v>23251</v>
      </c>
      <c r="I416" s="68" t="str">
        <f>VLOOKUP(E416,Refs!$P$2:$R$29,3,FALSE)</f>
        <v>Y60</v>
      </c>
      <c r="J416" s="68" t="str">
        <f>VLOOKUP(E416,Refs!$P$2:$S$29,4,FALSE)</f>
        <v>Midlands</v>
      </c>
      <c r="K416" s="28">
        <f t="shared" si="16"/>
        <v>23251</v>
      </c>
    </row>
    <row r="417" spans="1:11" x14ac:dyDescent="0.35">
      <c r="A417" s="69">
        <f t="shared" si="15"/>
        <v>45748</v>
      </c>
      <c r="B417" t="s">
        <v>881</v>
      </c>
      <c r="C417" t="s">
        <v>279</v>
      </c>
      <c r="E417" t="s">
        <v>780</v>
      </c>
      <c r="F417" t="s">
        <v>249</v>
      </c>
      <c r="G417" t="s">
        <v>120</v>
      </c>
      <c r="H417">
        <v>8053</v>
      </c>
      <c r="I417" s="68" t="str">
        <f>VLOOKUP(E417,Refs!$P$2:$R$29,3,FALSE)</f>
        <v>Y60</v>
      </c>
      <c r="J417" s="68" t="str">
        <f>VLOOKUP(E417,Refs!$P$2:$S$29,4,FALSE)</f>
        <v>Midlands</v>
      </c>
      <c r="K417" s="28">
        <f t="shared" si="16"/>
        <v>8053</v>
      </c>
    </row>
    <row r="418" spans="1:11" x14ac:dyDescent="0.35">
      <c r="A418" s="69">
        <f t="shared" si="15"/>
        <v>45748</v>
      </c>
      <c r="B418" t="s">
        <v>881</v>
      </c>
      <c r="C418" t="s">
        <v>279</v>
      </c>
      <c r="E418" t="s">
        <v>780</v>
      </c>
      <c r="F418" t="s">
        <v>249</v>
      </c>
      <c r="G418" t="s">
        <v>121</v>
      </c>
      <c r="H418">
        <v>26481</v>
      </c>
      <c r="I418" s="68" t="str">
        <f>VLOOKUP(E418,Refs!$P$2:$R$29,3,FALSE)</f>
        <v>Y60</v>
      </c>
      <c r="J418" s="68" t="str">
        <f>VLOOKUP(E418,Refs!$P$2:$S$29,4,FALSE)</f>
        <v>Midlands</v>
      </c>
      <c r="K418" s="28">
        <f t="shared" si="16"/>
        <v>26481</v>
      </c>
    </row>
    <row r="419" spans="1:11" x14ac:dyDescent="0.35">
      <c r="A419" s="69">
        <f t="shared" si="15"/>
        <v>45748</v>
      </c>
      <c r="B419" t="s">
        <v>881</v>
      </c>
      <c r="C419" t="s">
        <v>279</v>
      </c>
      <c r="E419" t="s">
        <v>780</v>
      </c>
      <c r="F419" t="s">
        <v>249</v>
      </c>
      <c r="G419" t="s">
        <v>122</v>
      </c>
      <c r="H419">
        <v>1755</v>
      </c>
      <c r="I419" s="68" t="str">
        <f>VLOOKUP(E419,Refs!$P$2:$R$29,3,FALSE)</f>
        <v>Y60</v>
      </c>
      <c r="J419" s="68" t="str">
        <f>VLOOKUP(E419,Refs!$P$2:$S$29,4,FALSE)</f>
        <v>Midlands</v>
      </c>
      <c r="K419" s="28">
        <f t="shared" si="16"/>
        <v>1755</v>
      </c>
    </row>
    <row r="420" spans="1:11" x14ac:dyDescent="0.35">
      <c r="A420" s="69">
        <f t="shared" si="15"/>
        <v>45748</v>
      </c>
      <c r="B420" t="s">
        <v>881</v>
      </c>
      <c r="C420" t="s">
        <v>279</v>
      </c>
      <c r="E420" t="s">
        <v>780</v>
      </c>
      <c r="F420" t="s">
        <v>249</v>
      </c>
      <c r="G420" t="s">
        <v>123</v>
      </c>
      <c r="H420">
        <v>341</v>
      </c>
      <c r="I420" s="68" t="str">
        <f>VLOOKUP(E420,Refs!$P$2:$R$29,3,FALSE)</f>
        <v>Y60</v>
      </c>
      <c r="J420" s="68" t="str">
        <f>VLOOKUP(E420,Refs!$P$2:$S$29,4,FALSE)</f>
        <v>Midlands</v>
      </c>
      <c r="K420" s="28">
        <f t="shared" si="16"/>
        <v>341</v>
      </c>
    </row>
    <row r="421" spans="1:11" x14ac:dyDescent="0.35">
      <c r="A421" s="69">
        <f t="shared" si="15"/>
        <v>45748</v>
      </c>
      <c r="B421" t="s">
        <v>881</v>
      </c>
      <c r="C421" t="s">
        <v>279</v>
      </c>
      <c r="E421" t="s">
        <v>780</v>
      </c>
      <c r="F421" t="s">
        <v>249</v>
      </c>
      <c r="G421" t="s">
        <v>124</v>
      </c>
      <c r="H421">
        <v>0</v>
      </c>
      <c r="I421" s="68" t="str">
        <f>VLOOKUP(E421,Refs!$P$2:$R$29,3,FALSE)</f>
        <v>Y60</v>
      </c>
      <c r="J421" s="68" t="str">
        <f>VLOOKUP(E421,Refs!$P$2:$S$29,4,FALSE)</f>
        <v>Midlands</v>
      </c>
      <c r="K421" s="28" t="str">
        <f t="shared" si="16"/>
        <v/>
      </c>
    </row>
    <row r="422" spans="1:11" x14ac:dyDescent="0.35">
      <c r="A422" s="69">
        <f t="shared" si="15"/>
        <v>45748</v>
      </c>
      <c r="B422" t="s">
        <v>881</v>
      </c>
      <c r="C422" t="s">
        <v>279</v>
      </c>
      <c r="E422" t="s">
        <v>780</v>
      </c>
      <c r="F422" t="s">
        <v>249</v>
      </c>
      <c r="G422" t="s">
        <v>125</v>
      </c>
      <c r="H422">
        <v>0</v>
      </c>
      <c r="I422" s="68" t="str">
        <f>VLOOKUP(E422,Refs!$P$2:$R$29,3,FALSE)</f>
        <v>Y60</v>
      </c>
      <c r="J422" s="68" t="str">
        <f>VLOOKUP(E422,Refs!$P$2:$S$29,4,FALSE)</f>
        <v>Midlands</v>
      </c>
      <c r="K422" s="28" t="str">
        <f t="shared" si="16"/>
        <v/>
      </c>
    </row>
    <row r="423" spans="1:11" x14ac:dyDescent="0.35">
      <c r="A423" s="69">
        <f t="shared" si="15"/>
        <v>45748</v>
      </c>
      <c r="B423" t="s">
        <v>881</v>
      </c>
      <c r="C423" t="s">
        <v>279</v>
      </c>
      <c r="E423" t="s">
        <v>780</v>
      </c>
      <c r="F423" t="s">
        <v>249</v>
      </c>
      <c r="G423" t="s">
        <v>126</v>
      </c>
      <c r="H423">
        <v>0</v>
      </c>
      <c r="I423" s="68" t="str">
        <f>VLOOKUP(E423,Refs!$P$2:$R$29,3,FALSE)</f>
        <v>Y60</v>
      </c>
      <c r="J423" s="68" t="str">
        <f>VLOOKUP(E423,Refs!$P$2:$S$29,4,FALSE)</f>
        <v>Midlands</v>
      </c>
      <c r="K423" s="28" t="str">
        <f t="shared" si="16"/>
        <v/>
      </c>
    </row>
    <row r="424" spans="1:11" x14ac:dyDescent="0.35">
      <c r="A424" s="69">
        <f t="shared" si="15"/>
        <v>45748</v>
      </c>
      <c r="B424" t="s">
        <v>881</v>
      </c>
      <c r="C424" t="s">
        <v>279</v>
      </c>
      <c r="E424" t="s">
        <v>780</v>
      </c>
      <c r="F424" t="s">
        <v>249</v>
      </c>
      <c r="G424" t="s">
        <v>127</v>
      </c>
      <c r="H424">
        <v>2505</v>
      </c>
      <c r="I424" s="68" t="str">
        <f>VLOOKUP(E424,Refs!$P$2:$R$29,3,FALSE)</f>
        <v>Y60</v>
      </c>
      <c r="J424" s="68" t="str">
        <f>VLOOKUP(E424,Refs!$P$2:$S$29,4,FALSE)</f>
        <v>Midlands</v>
      </c>
      <c r="K424" s="28">
        <f t="shared" si="16"/>
        <v>2505</v>
      </c>
    </row>
    <row r="425" spans="1:11" x14ac:dyDescent="0.35">
      <c r="A425" s="69">
        <f t="shared" si="15"/>
        <v>45748</v>
      </c>
      <c r="B425" t="s">
        <v>881</v>
      </c>
      <c r="C425" t="s">
        <v>279</v>
      </c>
      <c r="E425" t="s">
        <v>780</v>
      </c>
      <c r="F425" t="s">
        <v>249</v>
      </c>
      <c r="G425" t="s">
        <v>128</v>
      </c>
      <c r="H425">
        <v>93</v>
      </c>
      <c r="I425" s="68" t="str">
        <f>VLOOKUP(E425,Refs!$P$2:$R$29,3,FALSE)</f>
        <v>Y60</v>
      </c>
      <c r="J425" s="68" t="str">
        <f>VLOOKUP(E425,Refs!$P$2:$S$29,4,FALSE)</f>
        <v>Midlands</v>
      </c>
      <c r="K425" s="28">
        <f t="shared" si="16"/>
        <v>93</v>
      </c>
    </row>
    <row r="426" spans="1:11" x14ac:dyDescent="0.35">
      <c r="A426" s="69">
        <f t="shared" si="15"/>
        <v>45748</v>
      </c>
      <c r="B426" t="s">
        <v>881</v>
      </c>
      <c r="C426" t="s">
        <v>279</v>
      </c>
      <c r="E426" t="s">
        <v>780</v>
      </c>
      <c r="F426" t="s">
        <v>249</v>
      </c>
      <c r="G426" t="s">
        <v>129</v>
      </c>
      <c r="H426">
        <v>0</v>
      </c>
      <c r="I426" s="68" t="str">
        <f>VLOOKUP(E426,Refs!$P$2:$R$29,3,FALSE)</f>
        <v>Y60</v>
      </c>
      <c r="J426" s="68" t="str">
        <f>VLOOKUP(E426,Refs!$P$2:$S$29,4,FALSE)</f>
        <v>Midlands</v>
      </c>
      <c r="K426" s="28" t="str">
        <f t="shared" si="16"/>
        <v/>
      </c>
    </row>
    <row r="427" spans="1:11" x14ac:dyDescent="0.35">
      <c r="A427" s="69">
        <f t="shared" si="15"/>
        <v>45748</v>
      </c>
      <c r="B427" t="s">
        <v>881</v>
      </c>
      <c r="C427" t="s">
        <v>279</v>
      </c>
      <c r="E427" t="s">
        <v>780</v>
      </c>
      <c r="F427" t="s">
        <v>249</v>
      </c>
      <c r="G427" t="s">
        <v>130</v>
      </c>
      <c r="H427">
        <v>0</v>
      </c>
      <c r="I427" s="68" t="str">
        <f>VLOOKUP(E427,Refs!$P$2:$R$29,3,FALSE)</f>
        <v>Y60</v>
      </c>
      <c r="J427" s="68" t="str">
        <f>VLOOKUP(E427,Refs!$P$2:$S$29,4,FALSE)</f>
        <v>Midlands</v>
      </c>
      <c r="K427" s="28" t="str">
        <f t="shared" si="16"/>
        <v/>
      </c>
    </row>
    <row r="428" spans="1:11" x14ac:dyDescent="0.35">
      <c r="A428" s="69">
        <f t="shared" si="15"/>
        <v>45748</v>
      </c>
      <c r="B428" t="s">
        <v>881</v>
      </c>
      <c r="C428" t="s">
        <v>279</v>
      </c>
      <c r="E428" t="s">
        <v>780</v>
      </c>
      <c r="F428" t="s">
        <v>249</v>
      </c>
      <c r="G428" t="s">
        <v>131</v>
      </c>
      <c r="H428">
        <v>0</v>
      </c>
      <c r="I428" s="68" t="str">
        <f>VLOOKUP(E428,Refs!$P$2:$R$29,3,FALSE)</f>
        <v>Y60</v>
      </c>
      <c r="J428" s="68" t="str">
        <f>VLOOKUP(E428,Refs!$P$2:$S$29,4,FALSE)</f>
        <v>Midlands</v>
      </c>
      <c r="K428" s="28" t="str">
        <f t="shared" si="16"/>
        <v/>
      </c>
    </row>
    <row r="429" spans="1:11" x14ac:dyDescent="0.35">
      <c r="A429" s="69">
        <f t="shared" si="15"/>
        <v>45748</v>
      </c>
      <c r="B429" t="s">
        <v>881</v>
      </c>
      <c r="C429" t="s">
        <v>279</v>
      </c>
      <c r="E429" t="s">
        <v>780</v>
      </c>
      <c r="F429" t="s">
        <v>249</v>
      </c>
      <c r="G429" t="s">
        <v>132</v>
      </c>
      <c r="H429">
        <v>0</v>
      </c>
      <c r="I429" s="68" t="str">
        <f>VLOOKUP(E429,Refs!$P$2:$R$29,3,FALSE)</f>
        <v>Y60</v>
      </c>
      <c r="J429" s="68" t="str">
        <f>VLOOKUP(E429,Refs!$P$2:$S$29,4,FALSE)</f>
        <v>Midlands</v>
      </c>
      <c r="K429" s="28" t="str">
        <f t="shared" si="16"/>
        <v/>
      </c>
    </row>
    <row r="430" spans="1:11" x14ac:dyDescent="0.35">
      <c r="A430" s="69">
        <f t="shared" si="15"/>
        <v>45748</v>
      </c>
      <c r="B430" t="s">
        <v>881</v>
      </c>
      <c r="C430" t="s">
        <v>279</v>
      </c>
      <c r="E430" t="s">
        <v>780</v>
      </c>
      <c r="F430" t="s">
        <v>249</v>
      </c>
      <c r="G430" t="s">
        <v>133</v>
      </c>
      <c r="H430">
        <v>3299</v>
      </c>
      <c r="I430" s="68" t="str">
        <f>VLOOKUP(E430,Refs!$P$2:$R$29,3,FALSE)</f>
        <v>Y60</v>
      </c>
      <c r="J430" s="68" t="str">
        <f>VLOOKUP(E430,Refs!$P$2:$S$29,4,FALSE)</f>
        <v>Midlands</v>
      </c>
      <c r="K430" s="28">
        <f t="shared" si="16"/>
        <v>3299</v>
      </c>
    </row>
    <row r="431" spans="1:11" x14ac:dyDescent="0.35">
      <c r="A431" s="69">
        <f t="shared" si="15"/>
        <v>45748</v>
      </c>
      <c r="B431" t="s">
        <v>881</v>
      </c>
      <c r="C431" t="s">
        <v>279</v>
      </c>
      <c r="E431" t="s">
        <v>780</v>
      </c>
      <c r="F431" t="s">
        <v>249</v>
      </c>
      <c r="G431" t="s">
        <v>134</v>
      </c>
      <c r="H431">
        <v>3123</v>
      </c>
      <c r="I431" s="68" t="str">
        <f>VLOOKUP(E431,Refs!$P$2:$R$29,3,FALSE)</f>
        <v>Y60</v>
      </c>
      <c r="J431" s="68" t="str">
        <f>VLOOKUP(E431,Refs!$P$2:$S$29,4,FALSE)</f>
        <v>Midlands</v>
      </c>
      <c r="K431" s="28">
        <f t="shared" si="16"/>
        <v>3123</v>
      </c>
    </row>
    <row r="432" spans="1:11" x14ac:dyDescent="0.35">
      <c r="A432" s="69">
        <f t="shared" si="15"/>
        <v>45748</v>
      </c>
      <c r="B432" t="s">
        <v>881</v>
      </c>
      <c r="C432" t="s">
        <v>279</v>
      </c>
      <c r="E432" t="s">
        <v>780</v>
      </c>
      <c r="F432" t="s">
        <v>249</v>
      </c>
      <c r="G432" t="s">
        <v>135</v>
      </c>
      <c r="H432">
        <v>30</v>
      </c>
      <c r="I432" s="68" t="str">
        <f>VLOOKUP(E432,Refs!$P$2:$R$29,3,FALSE)</f>
        <v>Y60</v>
      </c>
      <c r="J432" s="68" t="str">
        <f>VLOOKUP(E432,Refs!$P$2:$S$29,4,FALSE)</f>
        <v>Midlands</v>
      </c>
      <c r="K432" s="28">
        <f t="shared" si="16"/>
        <v>30</v>
      </c>
    </row>
    <row r="433" spans="1:11" x14ac:dyDescent="0.35">
      <c r="A433" s="69">
        <f t="shared" si="15"/>
        <v>45748</v>
      </c>
      <c r="B433" t="s">
        <v>881</v>
      </c>
      <c r="C433" t="s">
        <v>279</v>
      </c>
      <c r="E433" t="s">
        <v>780</v>
      </c>
      <c r="F433" t="s">
        <v>249</v>
      </c>
      <c r="G433" t="s">
        <v>136</v>
      </c>
      <c r="H433">
        <v>14</v>
      </c>
      <c r="I433" s="68" t="str">
        <f>VLOOKUP(E433,Refs!$P$2:$R$29,3,FALSE)</f>
        <v>Y60</v>
      </c>
      <c r="J433" s="68" t="str">
        <f>VLOOKUP(E433,Refs!$P$2:$S$29,4,FALSE)</f>
        <v>Midlands</v>
      </c>
      <c r="K433" s="28">
        <f t="shared" si="16"/>
        <v>14</v>
      </c>
    </row>
    <row r="434" spans="1:11" x14ac:dyDescent="0.35">
      <c r="A434" s="69">
        <f t="shared" si="15"/>
        <v>45748</v>
      </c>
      <c r="B434" t="s">
        <v>881</v>
      </c>
      <c r="C434" t="s">
        <v>279</v>
      </c>
      <c r="E434" t="s">
        <v>780</v>
      </c>
      <c r="F434" t="s">
        <v>249</v>
      </c>
      <c r="G434" t="s">
        <v>137</v>
      </c>
      <c r="H434">
        <v>0</v>
      </c>
      <c r="I434" s="68" t="str">
        <f>VLOOKUP(E434,Refs!$P$2:$R$29,3,FALSE)</f>
        <v>Y60</v>
      </c>
      <c r="J434" s="68" t="str">
        <f>VLOOKUP(E434,Refs!$P$2:$S$29,4,FALSE)</f>
        <v>Midlands</v>
      </c>
      <c r="K434" s="28" t="str">
        <f t="shared" si="16"/>
        <v/>
      </c>
    </row>
    <row r="435" spans="1:11" x14ac:dyDescent="0.35">
      <c r="A435" s="69">
        <f t="shared" si="15"/>
        <v>45748</v>
      </c>
      <c r="B435" t="s">
        <v>881</v>
      </c>
      <c r="C435" t="s">
        <v>279</v>
      </c>
      <c r="E435" t="s">
        <v>780</v>
      </c>
      <c r="F435" t="s">
        <v>249</v>
      </c>
      <c r="G435" t="s">
        <v>138</v>
      </c>
      <c r="H435">
        <v>0</v>
      </c>
      <c r="I435" s="68" t="str">
        <f>VLOOKUP(E435,Refs!$P$2:$R$29,3,FALSE)</f>
        <v>Y60</v>
      </c>
      <c r="J435" s="68" t="str">
        <f>VLOOKUP(E435,Refs!$P$2:$S$29,4,FALSE)</f>
        <v>Midlands</v>
      </c>
      <c r="K435" s="28" t="str">
        <f t="shared" si="16"/>
        <v/>
      </c>
    </row>
    <row r="436" spans="1:11" x14ac:dyDescent="0.35">
      <c r="A436" s="69">
        <f t="shared" si="15"/>
        <v>45748</v>
      </c>
      <c r="B436" t="s">
        <v>881</v>
      </c>
      <c r="C436" t="s">
        <v>279</v>
      </c>
      <c r="E436" t="s">
        <v>780</v>
      </c>
      <c r="F436" t="s">
        <v>249</v>
      </c>
      <c r="G436" t="s">
        <v>139</v>
      </c>
      <c r="H436">
        <v>1805</v>
      </c>
      <c r="I436" s="68" t="str">
        <f>VLOOKUP(E436,Refs!$P$2:$R$29,3,FALSE)</f>
        <v>Y60</v>
      </c>
      <c r="J436" s="68" t="str">
        <f>VLOOKUP(E436,Refs!$P$2:$S$29,4,FALSE)</f>
        <v>Midlands</v>
      </c>
      <c r="K436" s="28">
        <f t="shared" si="16"/>
        <v>1805</v>
      </c>
    </row>
    <row r="437" spans="1:11" x14ac:dyDescent="0.35">
      <c r="A437" s="69">
        <f t="shared" si="15"/>
        <v>45748</v>
      </c>
      <c r="B437" t="s">
        <v>881</v>
      </c>
      <c r="C437" t="s">
        <v>279</v>
      </c>
      <c r="E437" t="s">
        <v>780</v>
      </c>
      <c r="F437" t="s">
        <v>249</v>
      </c>
      <c r="G437" t="s">
        <v>140</v>
      </c>
      <c r="H437">
        <v>1805</v>
      </c>
      <c r="I437" s="68" t="str">
        <f>VLOOKUP(E437,Refs!$P$2:$R$29,3,FALSE)</f>
        <v>Y60</v>
      </c>
      <c r="J437" s="68" t="str">
        <f>VLOOKUP(E437,Refs!$P$2:$S$29,4,FALSE)</f>
        <v>Midlands</v>
      </c>
      <c r="K437" s="28">
        <f t="shared" si="16"/>
        <v>1805</v>
      </c>
    </row>
    <row r="438" spans="1:11" x14ac:dyDescent="0.35">
      <c r="A438" s="69">
        <f t="shared" si="15"/>
        <v>45748</v>
      </c>
      <c r="B438" t="s">
        <v>881</v>
      </c>
      <c r="C438" t="s">
        <v>279</v>
      </c>
      <c r="E438" t="s">
        <v>780</v>
      </c>
      <c r="F438" t="s">
        <v>249</v>
      </c>
      <c r="G438" t="s">
        <v>728</v>
      </c>
      <c r="H438">
        <v>0</v>
      </c>
      <c r="I438" s="68" t="str">
        <f>VLOOKUP(E438,Refs!$P$2:$R$29,3,FALSE)</f>
        <v>Y60</v>
      </c>
      <c r="J438" s="68" t="str">
        <f>VLOOKUP(E438,Refs!$P$2:$S$29,4,FALSE)</f>
        <v>Midlands</v>
      </c>
      <c r="K438" s="28" t="str">
        <f t="shared" si="16"/>
        <v/>
      </c>
    </row>
    <row r="439" spans="1:11" x14ac:dyDescent="0.35">
      <c r="A439" s="69">
        <f t="shared" si="15"/>
        <v>45748</v>
      </c>
      <c r="B439" t="s">
        <v>881</v>
      </c>
      <c r="C439" t="s">
        <v>279</v>
      </c>
      <c r="E439" t="s">
        <v>780</v>
      </c>
      <c r="F439" t="s">
        <v>249</v>
      </c>
      <c r="G439" t="s">
        <v>727</v>
      </c>
      <c r="H439">
        <v>0</v>
      </c>
      <c r="I439" s="68" t="str">
        <f>VLOOKUP(E439,Refs!$P$2:$R$29,3,FALSE)</f>
        <v>Y60</v>
      </c>
      <c r="J439" s="68" t="str">
        <f>VLOOKUP(E439,Refs!$P$2:$S$29,4,FALSE)</f>
        <v>Midlands</v>
      </c>
      <c r="K439" s="28" t="str">
        <f t="shared" si="16"/>
        <v/>
      </c>
    </row>
    <row r="440" spans="1:11" x14ac:dyDescent="0.35">
      <c r="A440" s="69">
        <f t="shared" si="15"/>
        <v>45748</v>
      </c>
      <c r="B440" t="s">
        <v>881</v>
      </c>
      <c r="C440" t="s">
        <v>279</v>
      </c>
      <c r="E440" t="s">
        <v>780</v>
      </c>
      <c r="F440" t="s">
        <v>249</v>
      </c>
      <c r="G440" t="s">
        <v>730</v>
      </c>
      <c r="H440">
        <v>1</v>
      </c>
      <c r="I440" s="68" t="str">
        <f>VLOOKUP(E440,Refs!$P$2:$R$29,3,FALSE)</f>
        <v>Y60</v>
      </c>
      <c r="J440" s="68" t="str">
        <f>VLOOKUP(E440,Refs!$P$2:$S$29,4,FALSE)</f>
        <v>Midlands</v>
      </c>
      <c r="K440" s="28">
        <f t="shared" si="16"/>
        <v>1</v>
      </c>
    </row>
    <row r="441" spans="1:11" x14ac:dyDescent="0.35">
      <c r="A441" s="69">
        <f t="shared" si="15"/>
        <v>45748</v>
      </c>
      <c r="B441" t="s">
        <v>881</v>
      </c>
      <c r="C441" t="s">
        <v>279</v>
      </c>
      <c r="E441" t="s">
        <v>780</v>
      </c>
      <c r="F441" t="s">
        <v>249</v>
      </c>
      <c r="G441" t="s">
        <v>729</v>
      </c>
      <c r="H441">
        <v>0</v>
      </c>
      <c r="I441" s="68" t="str">
        <f>VLOOKUP(E441,Refs!$P$2:$R$29,3,FALSE)</f>
        <v>Y60</v>
      </c>
      <c r="J441" s="68" t="str">
        <f>VLOOKUP(E441,Refs!$P$2:$S$29,4,FALSE)</f>
        <v>Midlands</v>
      </c>
      <c r="K441" s="28" t="str">
        <f t="shared" si="16"/>
        <v/>
      </c>
    </row>
    <row r="442" spans="1:11" x14ac:dyDescent="0.35">
      <c r="A442" s="69">
        <f t="shared" si="15"/>
        <v>45748</v>
      </c>
      <c r="B442" t="s">
        <v>881</v>
      </c>
      <c r="C442" t="s">
        <v>276</v>
      </c>
      <c r="E442" t="s">
        <v>738</v>
      </c>
      <c r="F442" t="s">
        <v>739</v>
      </c>
      <c r="G442" t="s">
        <v>10</v>
      </c>
      <c r="H442">
        <v>32530</v>
      </c>
      <c r="I442" s="68" t="str">
        <f>VLOOKUP(E442,Refs!$P$2:$R$29,3,FALSE)</f>
        <v>Y58</v>
      </c>
      <c r="J442" s="68" t="str">
        <f>VLOOKUP(E442,Refs!$P$2:$S$29,4,FALSE)</f>
        <v>South West</v>
      </c>
      <c r="K442" s="28">
        <f t="shared" si="16"/>
        <v>32530</v>
      </c>
    </row>
    <row r="443" spans="1:11" x14ac:dyDescent="0.35">
      <c r="A443" s="69">
        <f t="shared" si="15"/>
        <v>45748</v>
      </c>
      <c r="B443" t="s">
        <v>881</v>
      </c>
      <c r="C443" t="s">
        <v>276</v>
      </c>
      <c r="E443" t="s">
        <v>738</v>
      </c>
      <c r="F443" t="s">
        <v>739</v>
      </c>
      <c r="G443" t="s">
        <v>69</v>
      </c>
      <c r="H443">
        <v>32530</v>
      </c>
      <c r="I443" s="68" t="str">
        <f>VLOOKUP(E443,Refs!$P$2:$R$29,3,FALSE)</f>
        <v>Y58</v>
      </c>
      <c r="J443" s="68" t="str">
        <f>VLOOKUP(E443,Refs!$P$2:$S$29,4,FALSE)</f>
        <v>South West</v>
      </c>
      <c r="K443" s="28">
        <f t="shared" si="16"/>
        <v>32530</v>
      </c>
    </row>
    <row r="444" spans="1:11" x14ac:dyDescent="0.35">
      <c r="A444" s="69">
        <f t="shared" si="15"/>
        <v>45748</v>
      </c>
      <c r="B444" t="s">
        <v>881</v>
      </c>
      <c r="C444" t="s">
        <v>276</v>
      </c>
      <c r="E444" t="s">
        <v>738</v>
      </c>
      <c r="F444" t="s">
        <v>739</v>
      </c>
      <c r="G444" t="s">
        <v>20</v>
      </c>
      <c r="H444">
        <v>30222</v>
      </c>
      <c r="I444" s="68" t="str">
        <f>VLOOKUP(E444,Refs!$P$2:$R$29,3,FALSE)</f>
        <v>Y58</v>
      </c>
      <c r="J444" s="68" t="str">
        <f>VLOOKUP(E444,Refs!$P$2:$S$29,4,FALSE)</f>
        <v>South West</v>
      </c>
      <c r="K444" s="28">
        <f t="shared" si="16"/>
        <v>30222</v>
      </c>
    </row>
    <row r="445" spans="1:11" x14ac:dyDescent="0.35">
      <c r="A445" s="69">
        <f t="shared" si="15"/>
        <v>45748</v>
      </c>
      <c r="B445" t="s">
        <v>881</v>
      </c>
      <c r="C445" t="s">
        <v>276</v>
      </c>
      <c r="E445" t="s">
        <v>738</v>
      </c>
      <c r="F445" t="s">
        <v>739</v>
      </c>
      <c r="G445" t="s">
        <v>23</v>
      </c>
      <c r="H445">
        <v>27969</v>
      </c>
      <c r="I445" s="68" t="str">
        <f>VLOOKUP(E445,Refs!$P$2:$R$29,3,FALSE)</f>
        <v>Y58</v>
      </c>
      <c r="J445" s="68" t="str">
        <f>VLOOKUP(E445,Refs!$P$2:$S$29,4,FALSE)</f>
        <v>South West</v>
      </c>
      <c r="K445" s="28">
        <f t="shared" si="16"/>
        <v>27969</v>
      </c>
    </row>
    <row r="446" spans="1:11" x14ac:dyDescent="0.35">
      <c r="A446" s="69">
        <f t="shared" si="15"/>
        <v>45748</v>
      </c>
      <c r="B446" t="s">
        <v>881</v>
      </c>
      <c r="C446" t="s">
        <v>276</v>
      </c>
      <c r="E446" t="s">
        <v>738</v>
      </c>
      <c r="F446" t="s">
        <v>739</v>
      </c>
      <c r="G446" t="s">
        <v>19</v>
      </c>
      <c r="H446">
        <v>701</v>
      </c>
      <c r="I446" s="68" t="str">
        <f>VLOOKUP(E446,Refs!$P$2:$R$29,3,FALSE)</f>
        <v>Y58</v>
      </c>
      <c r="J446" s="68" t="str">
        <f>VLOOKUP(E446,Refs!$P$2:$S$29,4,FALSE)</f>
        <v>South West</v>
      </c>
      <c r="K446" s="28">
        <f t="shared" si="16"/>
        <v>701</v>
      </c>
    </row>
    <row r="447" spans="1:11" x14ac:dyDescent="0.35">
      <c r="A447" s="69">
        <f t="shared" si="15"/>
        <v>45748</v>
      </c>
      <c r="B447" t="s">
        <v>881</v>
      </c>
      <c r="C447" t="s">
        <v>276</v>
      </c>
      <c r="E447" t="s">
        <v>738</v>
      </c>
      <c r="F447" t="s">
        <v>739</v>
      </c>
      <c r="G447" t="s">
        <v>21</v>
      </c>
      <c r="H447">
        <v>590518</v>
      </c>
      <c r="I447" s="68" t="str">
        <f>VLOOKUP(E447,Refs!$P$2:$R$29,3,FALSE)</f>
        <v>Y58</v>
      </c>
      <c r="J447" s="68" t="str">
        <f>VLOOKUP(E447,Refs!$P$2:$S$29,4,FALSE)</f>
        <v>South West</v>
      </c>
      <c r="K447" s="28">
        <f t="shared" si="16"/>
        <v>590518</v>
      </c>
    </row>
    <row r="448" spans="1:11" x14ac:dyDescent="0.35">
      <c r="A448" s="69">
        <f t="shared" si="15"/>
        <v>45748</v>
      </c>
      <c r="B448" t="s">
        <v>881</v>
      </c>
      <c r="C448" t="s">
        <v>276</v>
      </c>
      <c r="E448" t="s">
        <v>738</v>
      </c>
      <c r="F448" t="s">
        <v>739</v>
      </c>
      <c r="G448" t="s">
        <v>70</v>
      </c>
      <c r="H448">
        <v>121</v>
      </c>
      <c r="I448" s="68" t="str">
        <f>VLOOKUP(E448,Refs!$P$2:$R$29,3,FALSE)</f>
        <v>Y58</v>
      </c>
      <c r="J448" s="68" t="str">
        <f>VLOOKUP(E448,Refs!$P$2:$S$29,4,FALSE)</f>
        <v>South West</v>
      </c>
      <c r="K448" s="28">
        <f t="shared" si="16"/>
        <v>121</v>
      </c>
    </row>
    <row r="449" spans="1:11" x14ac:dyDescent="0.35">
      <c r="A449" s="69">
        <f t="shared" si="15"/>
        <v>45748</v>
      </c>
      <c r="B449" t="s">
        <v>881</v>
      </c>
      <c r="C449" t="s">
        <v>276</v>
      </c>
      <c r="E449" t="s">
        <v>738</v>
      </c>
      <c r="F449" t="s">
        <v>739</v>
      </c>
      <c r="G449" t="s">
        <v>71</v>
      </c>
      <c r="H449">
        <v>382</v>
      </c>
      <c r="I449" s="68" t="str">
        <f>VLOOKUP(E449,Refs!$P$2:$R$29,3,FALSE)</f>
        <v>Y58</v>
      </c>
      <c r="J449" s="68" t="str">
        <f>VLOOKUP(E449,Refs!$P$2:$S$29,4,FALSE)</f>
        <v>South West</v>
      </c>
      <c r="K449" s="28">
        <f t="shared" si="16"/>
        <v>382</v>
      </c>
    </row>
    <row r="450" spans="1:11" x14ac:dyDescent="0.35">
      <c r="A450" s="69">
        <f t="shared" si="15"/>
        <v>45748</v>
      </c>
      <c r="B450" t="s">
        <v>881</v>
      </c>
      <c r="C450" t="s">
        <v>276</v>
      </c>
      <c r="E450" t="s">
        <v>738</v>
      </c>
      <c r="F450" t="s">
        <v>739</v>
      </c>
      <c r="G450" t="s">
        <v>72</v>
      </c>
      <c r="H450">
        <v>27790</v>
      </c>
      <c r="I450" s="68" t="str">
        <f>VLOOKUP(E450,Refs!$P$2:$R$29,3,FALSE)</f>
        <v>Y58</v>
      </c>
      <c r="J450" s="68" t="str">
        <f>VLOOKUP(E450,Refs!$P$2:$S$29,4,FALSE)</f>
        <v>South West</v>
      </c>
      <c r="K450" s="28">
        <f t="shared" si="16"/>
        <v>27790</v>
      </c>
    </row>
    <row r="451" spans="1:11" x14ac:dyDescent="0.35">
      <c r="A451" s="69">
        <f t="shared" ref="A451:A514" si="17">DATEVALUE(RIGHT(B451,8))</f>
        <v>45748</v>
      </c>
      <c r="B451" t="s">
        <v>881</v>
      </c>
      <c r="C451" t="s">
        <v>276</v>
      </c>
      <c r="E451" t="s">
        <v>738</v>
      </c>
      <c r="F451" t="s">
        <v>739</v>
      </c>
      <c r="G451" t="s">
        <v>73</v>
      </c>
      <c r="H451">
        <v>16596</v>
      </c>
      <c r="I451" s="68" t="str">
        <f>VLOOKUP(E451,Refs!$P$2:$R$29,3,FALSE)</f>
        <v>Y58</v>
      </c>
      <c r="J451" s="68" t="str">
        <f>VLOOKUP(E451,Refs!$P$2:$S$29,4,FALSE)</f>
        <v>South West</v>
      </c>
      <c r="K451" s="28">
        <f t="shared" si="16"/>
        <v>16596</v>
      </c>
    </row>
    <row r="452" spans="1:11" x14ac:dyDescent="0.35">
      <c r="A452" s="69">
        <f t="shared" si="17"/>
        <v>45748</v>
      </c>
      <c r="B452" t="s">
        <v>881</v>
      </c>
      <c r="C452" t="s">
        <v>276</v>
      </c>
      <c r="E452" t="s">
        <v>738</v>
      </c>
      <c r="F452" t="s">
        <v>739</v>
      </c>
      <c r="G452" t="s">
        <v>74</v>
      </c>
      <c r="H452">
        <v>50043000</v>
      </c>
      <c r="I452" s="68" t="str">
        <f>VLOOKUP(E452,Refs!$P$2:$R$29,3,FALSE)</f>
        <v>Y58</v>
      </c>
      <c r="J452" s="68" t="str">
        <f>VLOOKUP(E452,Refs!$P$2:$S$29,4,FALSE)</f>
        <v>South West</v>
      </c>
      <c r="K452" s="28">
        <f t="shared" si="16"/>
        <v>50043000</v>
      </c>
    </row>
    <row r="453" spans="1:11" x14ac:dyDescent="0.35">
      <c r="A453" s="69">
        <f t="shared" si="17"/>
        <v>45748</v>
      </c>
      <c r="B453" t="s">
        <v>881</v>
      </c>
      <c r="C453" t="s">
        <v>276</v>
      </c>
      <c r="E453" t="s">
        <v>738</v>
      </c>
      <c r="F453" t="s">
        <v>739</v>
      </c>
      <c r="G453" t="s">
        <v>26</v>
      </c>
      <c r="H453">
        <v>28246</v>
      </c>
      <c r="I453" s="68" t="str">
        <f>VLOOKUP(E453,Refs!$P$2:$R$29,3,FALSE)</f>
        <v>Y58</v>
      </c>
      <c r="J453" s="68" t="str">
        <f>VLOOKUP(E453,Refs!$P$2:$S$29,4,FALSE)</f>
        <v>South West</v>
      </c>
      <c r="K453" s="28">
        <f t="shared" si="16"/>
        <v>28246</v>
      </c>
    </row>
    <row r="454" spans="1:11" x14ac:dyDescent="0.35">
      <c r="A454" s="69">
        <f t="shared" si="17"/>
        <v>45748</v>
      </c>
      <c r="B454" t="s">
        <v>881</v>
      </c>
      <c r="C454" t="s">
        <v>276</v>
      </c>
      <c r="E454" t="s">
        <v>738</v>
      </c>
      <c r="F454" t="s">
        <v>739</v>
      </c>
      <c r="G454" t="s">
        <v>75</v>
      </c>
      <c r="H454">
        <v>0</v>
      </c>
      <c r="I454" s="68" t="str">
        <f>VLOOKUP(E454,Refs!$P$2:$R$29,3,FALSE)</f>
        <v>Y58</v>
      </c>
      <c r="J454" s="68" t="str">
        <f>VLOOKUP(E454,Refs!$P$2:$S$29,4,FALSE)</f>
        <v>South West</v>
      </c>
      <c r="K454" s="28" t="str">
        <f t="shared" si="16"/>
        <v/>
      </c>
    </row>
    <row r="455" spans="1:11" x14ac:dyDescent="0.35">
      <c r="A455" s="69">
        <f t="shared" si="17"/>
        <v>45748</v>
      </c>
      <c r="B455" t="s">
        <v>881</v>
      </c>
      <c r="C455" t="s">
        <v>276</v>
      </c>
      <c r="E455" t="s">
        <v>738</v>
      </c>
      <c r="F455" t="s">
        <v>739</v>
      </c>
      <c r="G455" t="s">
        <v>76</v>
      </c>
      <c r="H455">
        <v>10714</v>
      </c>
      <c r="I455" s="68" t="str">
        <f>VLOOKUP(E455,Refs!$P$2:$R$29,3,FALSE)</f>
        <v>Y58</v>
      </c>
      <c r="J455" s="68" t="str">
        <f>VLOOKUP(E455,Refs!$P$2:$S$29,4,FALSE)</f>
        <v>South West</v>
      </c>
      <c r="K455" s="28">
        <f t="shared" ref="K455:K518" si="18">IF(OR(H455="NULL",H455=0,H455=""),"",H455)</f>
        <v>10714</v>
      </c>
    </row>
    <row r="456" spans="1:11" x14ac:dyDescent="0.35">
      <c r="A456" s="69">
        <f t="shared" si="17"/>
        <v>45748</v>
      </c>
      <c r="B456" t="s">
        <v>881</v>
      </c>
      <c r="C456" t="s">
        <v>276</v>
      </c>
      <c r="E456" t="s">
        <v>738</v>
      </c>
      <c r="F456" t="s">
        <v>739</v>
      </c>
      <c r="G456" t="s">
        <v>77</v>
      </c>
      <c r="H456">
        <v>5213</v>
      </c>
      <c r="I456" s="68" t="str">
        <f>VLOOKUP(E456,Refs!$P$2:$R$29,3,FALSE)</f>
        <v>Y58</v>
      </c>
      <c r="J456" s="68" t="str">
        <f>VLOOKUP(E456,Refs!$P$2:$S$29,4,FALSE)</f>
        <v>South West</v>
      </c>
      <c r="K456" s="28">
        <f t="shared" si="18"/>
        <v>5213</v>
      </c>
    </row>
    <row r="457" spans="1:11" x14ac:dyDescent="0.35">
      <c r="A457" s="69">
        <f t="shared" si="17"/>
        <v>45748</v>
      </c>
      <c r="B457" t="s">
        <v>881</v>
      </c>
      <c r="C457" t="s">
        <v>276</v>
      </c>
      <c r="E457" t="s">
        <v>738</v>
      </c>
      <c r="F457" t="s">
        <v>739</v>
      </c>
      <c r="G457" t="s">
        <v>78</v>
      </c>
      <c r="H457">
        <v>11788</v>
      </c>
      <c r="I457" s="68" t="str">
        <f>VLOOKUP(E457,Refs!$P$2:$R$29,3,FALSE)</f>
        <v>Y58</v>
      </c>
      <c r="J457" s="68" t="str">
        <f>VLOOKUP(E457,Refs!$P$2:$S$29,4,FALSE)</f>
        <v>South West</v>
      </c>
      <c r="K457" s="28">
        <f t="shared" si="18"/>
        <v>11788</v>
      </c>
    </row>
    <row r="458" spans="1:11" x14ac:dyDescent="0.35">
      <c r="A458" s="69">
        <f t="shared" si="17"/>
        <v>45748</v>
      </c>
      <c r="B458" t="s">
        <v>881</v>
      </c>
      <c r="C458" t="s">
        <v>276</v>
      </c>
      <c r="E458" t="s">
        <v>738</v>
      </c>
      <c r="F458" t="s">
        <v>739</v>
      </c>
      <c r="G458" t="s">
        <v>79</v>
      </c>
      <c r="H458">
        <v>531</v>
      </c>
      <c r="I458" s="68" t="str">
        <f>VLOOKUP(E458,Refs!$P$2:$R$29,3,FALSE)</f>
        <v>Y58</v>
      </c>
      <c r="J458" s="68" t="str">
        <f>VLOOKUP(E458,Refs!$P$2:$S$29,4,FALSE)</f>
        <v>South West</v>
      </c>
      <c r="K458" s="28">
        <f t="shared" si="18"/>
        <v>531</v>
      </c>
    </row>
    <row r="459" spans="1:11" x14ac:dyDescent="0.35">
      <c r="A459" s="69">
        <f t="shared" si="17"/>
        <v>45748</v>
      </c>
      <c r="B459" t="s">
        <v>881</v>
      </c>
      <c r="C459" t="s">
        <v>276</v>
      </c>
      <c r="E459" t="s">
        <v>738</v>
      </c>
      <c r="F459" t="s">
        <v>739</v>
      </c>
      <c r="G459" t="s">
        <v>25</v>
      </c>
      <c r="H459">
        <v>17113</v>
      </c>
      <c r="I459" s="68" t="str">
        <f>VLOOKUP(E459,Refs!$P$2:$R$29,3,FALSE)</f>
        <v>Y58</v>
      </c>
      <c r="J459" s="68" t="str">
        <f>VLOOKUP(E459,Refs!$P$2:$S$29,4,FALSE)</f>
        <v>South West</v>
      </c>
      <c r="K459" s="28">
        <f t="shared" si="18"/>
        <v>17113</v>
      </c>
    </row>
    <row r="460" spans="1:11" x14ac:dyDescent="0.35">
      <c r="A460" s="69">
        <f t="shared" si="17"/>
        <v>45748</v>
      </c>
      <c r="B460" t="s">
        <v>881</v>
      </c>
      <c r="C460" t="s">
        <v>276</v>
      </c>
      <c r="E460" t="s">
        <v>738</v>
      </c>
      <c r="F460" t="s">
        <v>739</v>
      </c>
      <c r="G460" t="s">
        <v>80</v>
      </c>
      <c r="H460">
        <v>257</v>
      </c>
      <c r="I460" s="68" t="str">
        <f>VLOOKUP(E460,Refs!$P$2:$R$29,3,FALSE)</f>
        <v>Y58</v>
      </c>
      <c r="J460" s="68" t="str">
        <f>VLOOKUP(E460,Refs!$P$2:$S$29,4,FALSE)</f>
        <v>South West</v>
      </c>
      <c r="K460" s="28">
        <f t="shared" si="18"/>
        <v>257</v>
      </c>
    </row>
    <row r="461" spans="1:11" x14ac:dyDescent="0.35">
      <c r="A461" s="69">
        <f t="shared" si="17"/>
        <v>45748</v>
      </c>
      <c r="B461" t="s">
        <v>881</v>
      </c>
      <c r="C461" t="s">
        <v>276</v>
      </c>
      <c r="E461" t="s">
        <v>738</v>
      </c>
      <c r="F461" t="s">
        <v>739</v>
      </c>
      <c r="G461" t="s">
        <v>81</v>
      </c>
      <c r="H461">
        <v>7672</v>
      </c>
      <c r="I461" s="68" t="str">
        <f>VLOOKUP(E461,Refs!$P$2:$R$29,3,FALSE)</f>
        <v>Y58</v>
      </c>
      <c r="J461" s="68" t="str">
        <f>VLOOKUP(E461,Refs!$P$2:$S$29,4,FALSE)</f>
        <v>South West</v>
      </c>
      <c r="K461" s="28">
        <f t="shared" si="18"/>
        <v>7672</v>
      </c>
    </row>
    <row r="462" spans="1:11" x14ac:dyDescent="0.35">
      <c r="A462" s="69">
        <f t="shared" si="17"/>
        <v>45748</v>
      </c>
      <c r="B462" t="s">
        <v>881</v>
      </c>
      <c r="C462" t="s">
        <v>276</v>
      </c>
      <c r="E462" t="s">
        <v>738</v>
      </c>
      <c r="F462" t="s">
        <v>739</v>
      </c>
      <c r="G462" t="s">
        <v>82</v>
      </c>
      <c r="H462">
        <v>4925</v>
      </c>
      <c r="I462" s="68" t="str">
        <f>VLOOKUP(E462,Refs!$P$2:$R$29,3,FALSE)</f>
        <v>Y58</v>
      </c>
      <c r="J462" s="68" t="str">
        <f>VLOOKUP(E462,Refs!$P$2:$S$29,4,FALSE)</f>
        <v>South West</v>
      </c>
      <c r="K462" s="28">
        <f t="shared" si="18"/>
        <v>4925</v>
      </c>
    </row>
    <row r="463" spans="1:11" x14ac:dyDescent="0.35">
      <c r="A463" s="69">
        <f t="shared" si="17"/>
        <v>45748</v>
      </c>
      <c r="B463" t="s">
        <v>881</v>
      </c>
      <c r="C463" t="s">
        <v>276</v>
      </c>
      <c r="E463" t="s">
        <v>738</v>
      </c>
      <c r="F463" t="s">
        <v>739</v>
      </c>
      <c r="G463" t="s">
        <v>83</v>
      </c>
      <c r="H463">
        <v>1884</v>
      </c>
      <c r="I463" s="68" t="str">
        <f>VLOOKUP(E463,Refs!$P$2:$R$29,3,FALSE)</f>
        <v>Y58</v>
      </c>
      <c r="J463" s="68" t="str">
        <f>VLOOKUP(E463,Refs!$P$2:$S$29,4,FALSE)</f>
        <v>South West</v>
      </c>
      <c r="K463" s="28">
        <f t="shared" si="18"/>
        <v>1884</v>
      </c>
    </row>
    <row r="464" spans="1:11" x14ac:dyDescent="0.35">
      <c r="A464" s="69">
        <f t="shared" si="17"/>
        <v>45748</v>
      </c>
      <c r="B464" t="s">
        <v>881</v>
      </c>
      <c r="C464" t="s">
        <v>276</v>
      </c>
      <c r="E464" t="s">
        <v>738</v>
      </c>
      <c r="F464" t="s">
        <v>739</v>
      </c>
      <c r="G464" t="s">
        <v>84</v>
      </c>
      <c r="H464">
        <v>9130</v>
      </c>
      <c r="I464" s="68" t="str">
        <f>VLOOKUP(E464,Refs!$P$2:$R$29,3,FALSE)</f>
        <v>Y58</v>
      </c>
      <c r="J464" s="68" t="str">
        <f>VLOOKUP(E464,Refs!$P$2:$S$29,4,FALSE)</f>
        <v>South West</v>
      </c>
      <c r="K464" s="28">
        <f t="shared" si="18"/>
        <v>9130</v>
      </c>
    </row>
    <row r="465" spans="1:11" x14ac:dyDescent="0.35">
      <c r="A465" s="69">
        <f t="shared" si="17"/>
        <v>45748</v>
      </c>
      <c r="B465" t="s">
        <v>881</v>
      </c>
      <c r="C465" t="s">
        <v>276</v>
      </c>
      <c r="E465" t="s">
        <v>738</v>
      </c>
      <c r="F465" t="s">
        <v>739</v>
      </c>
      <c r="G465" t="s">
        <v>85</v>
      </c>
      <c r="H465">
        <v>672</v>
      </c>
      <c r="I465" s="68" t="str">
        <f>VLOOKUP(E465,Refs!$P$2:$R$29,3,FALSE)</f>
        <v>Y58</v>
      </c>
      <c r="J465" s="68" t="str">
        <f>VLOOKUP(E465,Refs!$P$2:$S$29,4,FALSE)</f>
        <v>South West</v>
      </c>
      <c r="K465" s="28">
        <f t="shared" si="18"/>
        <v>672</v>
      </c>
    </row>
    <row r="466" spans="1:11" x14ac:dyDescent="0.35">
      <c r="A466" s="69">
        <f t="shared" si="17"/>
        <v>45748</v>
      </c>
      <c r="B466" t="s">
        <v>881</v>
      </c>
      <c r="C466" t="s">
        <v>276</v>
      </c>
      <c r="E466" t="s">
        <v>738</v>
      </c>
      <c r="F466" t="s">
        <v>739</v>
      </c>
      <c r="G466" t="s">
        <v>86</v>
      </c>
      <c r="H466">
        <v>397</v>
      </c>
      <c r="I466" s="68" t="str">
        <f>VLOOKUP(E466,Refs!$P$2:$R$29,3,FALSE)</f>
        <v>Y58</v>
      </c>
      <c r="J466" s="68" t="str">
        <f>VLOOKUP(E466,Refs!$P$2:$S$29,4,FALSE)</f>
        <v>South West</v>
      </c>
      <c r="K466" s="28">
        <f t="shared" si="18"/>
        <v>397</v>
      </c>
    </row>
    <row r="467" spans="1:11" x14ac:dyDescent="0.35">
      <c r="A467" s="69">
        <f t="shared" si="17"/>
        <v>45748</v>
      </c>
      <c r="B467" t="s">
        <v>881</v>
      </c>
      <c r="C467" t="s">
        <v>276</v>
      </c>
      <c r="E467" t="s">
        <v>738</v>
      </c>
      <c r="F467" t="s">
        <v>739</v>
      </c>
      <c r="G467" t="s">
        <v>87</v>
      </c>
      <c r="H467">
        <v>5663</v>
      </c>
      <c r="I467" s="68" t="str">
        <f>VLOOKUP(E467,Refs!$P$2:$R$29,3,FALSE)</f>
        <v>Y58</v>
      </c>
      <c r="J467" s="68" t="str">
        <f>VLOOKUP(E467,Refs!$P$2:$S$29,4,FALSE)</f>
        <v>South West</v>
      </c>
      <c r="K467" s="28">
        <f t="shared" si="18"/>
        <v>5663</v>
      </c>
    </row>
    <row r="468" spans="1:11" x14ac:dyDescent="0.35">
      <c r="A468" s="69">
        <f t="shared" si="17"/>
        <v>45748</v>
      </c>
      <c r="B468" t="s">
        <v>881</v>
      </c>
      <c r="C468" t="s">
        <v>276</v>
      </c>
      <c r="E468" t="s">
        <v>738</v>
      </c>
      <c r="F468" t="s">
        <v>739</v>
      </c>
      <c r="G468" t="s">
        <v>88</v>
      </c>
      <c r="H468">
        <v>22134</v>
      </c>
      <c r="I468" s="68" t="str">
        <f>VLOOKUP(E468,Refs!$P$2:$R$29,3,FALSE)</f>
        <v>Y58</v>
      </c>
      <c r="J468" s="68" t="str">
        <f>VLOOKUP(E468,Refs!$P$2:$S$29,4,FALSE)</f>
        <v>South West</v>
      </c>
      <c r="K468" s="28">
        <f t="shared" si="18"/>
        <v>22134</v>
      </c>
    </row>
    <row r="469" spans="1:11" x14ac:dyDescent="0.35">
      <c r="A469" s="69">
        <f t="shared" si="17"/>
        <v>45748</v>
      </c>
      <c r="B469" t="s">
        <v>881</v>
      </c>
      <c r="C469" t="s">
        <v>276</v>
      </c>
      <c r="E469" t="s">
        <v>738</v>
      </c>
      <c r="F469" t="s">
        <v>739</v>
      </c>
      <c r="G469" t="s">
        <v>89</v>
      </c>
      <c r="H469">
        <v>28246</v>
      </c>
      <c r="I469" s="68" t="str">
        <f>VLOOKUP(E469,Refs!$P$2:$R$29,3,FALSE)</f>
        <v>Y58</v>
      </c>
      <c r="J469" s="68" t="str">
        <f>VLOOKUP(E469,Refs!$P$2:$S$29,4,FALSE)</f>
        <v>South West</v>
      </c>
      <c r="K469" s="28">
        <f t="shared" si="18"/>
        <v>28246</v>
      </c>
    </row>
    <row r="470" spans="1:11" x14ac:dyDescent="0.35">
      <c r="A470" s="69">
        <f t="shared" si="17"/>
        <v>45748</v>
      </c>
      <c r="B470" t="s">
        <v>881</v>
      </c>
      <c r="C470" t="s">
        <v>276</v>
      </c>
      <c r="E470" t="s">
        <v>738</v>
      </c>
      <c r="F470" t="s">
        <v>739</v>
      </c>
      <c r="G470" t="s">
        <v>27</v>
      </c>
      <c r="H470">
        <v>2998</v>
      </c>
      <c r="I470" s="68" t="str">
        <f>VLOOKUP(E470,Refs!$P$2:$R$29,3,FALSE)</f>
        <v>Y58</v>
      </c>
      <c r="J470" s="68" t="str">
        <f>VLOOKUP(E470,Refs!$P$2:$S$29,4,FALSE)</f>
        <v>South West</v>
      </c>
      <c r="K470" s="28">
        <f t="shared" si="18"/>
        <v>2998</v>
      </c>
    </row>
    <row r="471" spans="1:11" x14ac:dyDescent="0.35">
      <c r="A471" s="69">
        <f t="shared" si="17"/>
        <v>45748</v>
      </c>
      <c r="B471" t="s">
        <v>881</v>
      </c>
      <c r="C471" t="s">
        <v>276</v>
      </c>
      <c r="E471" t="s">
        <v>738</v>
      </c>
      <c r="F471" t="s">
        <v>739</v>
      </c>
      <c r="G471" t="s">
        <v>29</v>
      </c>
      <c r="H471">
        <v>3304</v>
      </c>
      <c r="I471" s="68" t="str">
        <f>VLOOKUP(E471,Refs!$P$2:$R$29,3,FALSE)</f>
        <v>Y58</v>
      </c>
      <c r="J471" s="68" t="str">
        <f>VLOOKUP(E471,Refs!$P$2:$S$29,4,FALSE)</f>
        <v>South West</v>
      </c>
      <c r="K471" s="28">
        <f t="shared" si="18"/>
        <v>3304</v>
      </c>
    </row>
    <row r="472" spans="1:11" x14ac:dyDescent="0.35">
      <c r="A472" s="69">
        <f t="shared" si="17"/>
        <v>45748</v>
      </c>
      <c r="B472" t="s">
        <v>881</v>
      </c>
      <c r="C472" t="s">
        <v>276</v>
      </c>
      <c r="E472" t="s">
        <v>738</v>
      </c>
      <c r="F472" t="s">
        <v>739</v>
      </c>
      <c r="G472" t="s">
        <v>90</v>
      </c>
      <c r="H472">
        <v>888</v>
      </c>
      <c r="I472" s="68" t="str">
        <f>VLOOKUP(E472,Refs!$P$2:$R$29,3,FALSE)</f>
        <v>Y58</v>
      </c>
      <c r="J472" s="68" t="str">
        <f>VLOOKUP(E472,Refs!$P$2:$S$29,4,FALSE)</f>
        <v>South West</v>
      </c>
      <c r="K472" s="28">
        <f t="shared" si="18"/>
        <v>888</v>
      </c>
    </row>
    <row r="473" spans="1:11" x14ac:dyDescent="0.35">
      <c r="A473" s="69">
        <f t="shared" si="17"/>
        <v>45748</v>
      </c>
      <c r="B473" t="s">
        <v>881</v>
      </c>
      <c r="C473" t="s">
        <v>276</v>
      </c>
      <c r="E473" t="s">
        <v>738</v>
      </c>
      <c r="F473" t="s">
        <v>739</v>
      </c>
      <c r="G473" t="s">
        <v>91</v>
      </c>
      <c r="H473">
        <v>3</v>
      </c>
      <c r="I473" s="68" t="str">
        <f>VLOOKUP(E473,Refs!$P$2:$R$29,3,FALSE)</f>
        <v>Y58</v>
      </c>
      <c r="J473" s="68" t="str">
        <f>VLOOKUP(E473,Refs!$P$2:$S$29,4,FALSE)</f>
        <v>South West</v>
      </c>
      <c r="K473" s="28">
        <f t="shared" si="18"/>
        <v>3</v>
      </c>
    </row>
    <row r="474" spans="1:11" x14ac:dyDescent="0.35">
      <c r="A474" s="69">
        <f t="shared" si="17"/>
        <v>45748</v>
      </c>
      <c r="B474" t="s">
        <v>881</v>
      </c>
      <c r="C474" t="s">
        <v>276</v>
      </c>
      <c r="E474" t="s">
        <v>738</v>
      </c>
      <c r="F474" t="s">
        <v>739</v>
      </c>
      <c r="G474" t="s">
        <v>92</v>
      </c>
      <c r="H474">
        <v>2338</v>
      </c>
      <c r="I474" s="68" t="str">
        <f>VLOOKUP(E474,Refs!$P$2:$R$29,3,FALSE)</f>
        <v>Y58</v>
      </c>
      <c r="J474" s="68" t="str">
        <f>VLOOKUP(E474,Refs!$P$2:$S$29,4,FALSE)</f>
        <v>South West</v>
      </c>
      <c r="K474" s="28">
        <f t="shared" si="18"/>
        <v>2338</v>
      </c>
    </row>
    <row r="475" spans="1:11" x14ac:dyDescent="0.35">
      <c r="A475" s="69">
        <f t="shared" si="17"/>
        <v>45748</v>
      </c>
      <c r="B475" t="s">
        <v>881</v>
      </c>
      <c r="C475" t="s">
        <v>276</v>
      </c>
      <c r="E475" t="s">
        <v>738</v>
      </c>
      <c r="F475" t="s">
        <v>739</v>
      </c>
      <c r="G475" t="s">
        <v>93</v>
      </c>
      <c r="H475">
        <v>114</v>
      </c>
      <c r="I475" s="68" t="str">
        <f>VLOOKUP(E475,Refs!$P$2:$R$29,3,FALSE)</f>
        <v>Y58</v>
      </c>
      <c r="J475" s="68" t="str">
        <f>VLOOKUP(E475,Refs!$P$2:$S$29,4,FALSE)</f>
        <v>South West</v>
      </c>
      <c r="K475" s="28">
        <f t="shared" si="18"/>
        <v>114</v>
      </c>
    </row>
    <row r="476" spans="1:11" x14ac:dyDescent="0.35">
      <c r="A476" s="69">
        <f t="shared" si="17"/>
        <v>45748</v>
      </c>
      <c r="B476" t="s">
        <v>881</v>
      </c>
      <c r="C476" t="s">
        <v>276</v>
      </c>
      <c r="E476" t="s">
        <v>738</v>
      </c>
      <c r="F476" t="s">
        <v>739</v>
      </c>
      <c r="G476" t="s">
        <v>94</v>
      </c>
      <c r="H476">
        <v>795</v>
      </c>
      <c r="I476" s="68" t="str">
        <f>VLOOKUP(E476,Refs!$P$2:$R$29,3,FALSE)</f>
        <v>Y58</v>
      </c>
      <c r="J476" s="68" t="str">
        <f>VLOOKUP(E476,Refs!$P$2:$S$29,4,FALSE)</f>
        <v>South West</v>
      </c>
      <c r="K476" s="28">
        <f t="shared" si="18"/>
        <v>795</v>
      </c>
    </row>
    <row r="477" spans="1:11" x14ac:dyDescent="0.35">
      <c r="A477" s="69">
        <f t="shared" si="17"/>
        <v>45748</v>
      </c>
      <c r="B477" t="s">
        <v>881</v>
      </c>
      <c r="C477" t="s">
        <v>276</v>
      </c>
      <c r="E477" t="s">
        <v>738</v>
      </c>
      <c r="F477" t="s">
        <v>739</v>
      </c>
      <c r="G477" t="s">
        <v>95</v>
      </c>
      <c r="H477">
        <v>192</v>
      </c>
      <c r="I477" s="68" t="str">
        <f>VLOOKUP(E477,Refs!$P$2:$R$29,3,FALSE)</f>
        <v>Y58</v>
      </c>
      <c r="J477" s="68" t="str">
        <f>VLOOKUP(E477,Refs!$P$2:$S$29,4,FALSE)</f>
        <v>South West</v>
      </c>
      <c r="K477" s="28">
        <f t="shared" si="18"/>
        <v>192</v>
      </c>
    </row>
    <row r="478" spans="1:11" x14ac:dyDescent="0.35">
      <c r="A478" s="69">
        <f t="shared" si="17"/>
        <v>45748</v>
      </c>
      <c r="B478" t="s">
        <v>881</v>
      </c>
      <c r="C478" t="s">
        <v>276</v>
      </c>
      <c r="E478" t="s">
        <v>738</v>
      </c>
      <c r="F478" t="s">
        <v>739</v>
      </c>
      <c r="G478" t="s">
        <v>96</v>
      </c>
      <c r="H478">
        <v>5872</v>
      </c>
      <c r="I478" s="68" t="str">
        <f>VLOOKUP(E478,Refs!$P$2:$R$29,3,FALSE)</f>
        <v>Y58</v>
      </c>
      <c r="J478" s="68" t="str">
        <f>VLOOKUP(E478,Refs!$P$2:$S$29,4,FALSE)</f>
        <v>South West</v>
      </c>
      <c r="K478" s="28">
        <f t="shared" si="18"/>
        <v>5872</v>
      </c>
    </row>
    <row r="479" spans="1:11" x14ac:dyDescent="0.35">
      <c r="A479" s="69">
        <f t="shared" si="17"/>
        <v>45748</v>
      </c>
      <c r="B479" t="s">
        <v>881</v>
      </c>
      <c r="C479" t="s">
        <v>276</v>
      </c>
      <c r="E479" t="s">
        <v>738</v>
      </c>
      <c r="F479" t="s">
        <v>739</v>
      </c>
      <c r="G479" t="s">
        <v>31</v>
      </c>
      <c r="H479">
        <v>5433</v>
      </c>
      <c r="I479" s="68" t="str">
        <f>VLOOKUP(E479,Refs!$P$2:$R$29,3,FALSE)</f>
        <v>Y58</v>
      </c>
      <c r="J479" s="68" t="str">
        <f>VLOOKUP(E479,Refs!$P$2:$S$29,4,FALSE)</f>
        <v>South West</v>
      </c>
      <c r="K479" s="28">
        <f t="shared" si="18"/>
        <v>5433</v>
      </c>
    </row>
    <row r="480" spans="1:11" x14ac:dyDescent="0.35">
      <c r="A480" s="69">
        <f t="shared" si="17"/>
        <v>45748</v>
      </c>
      <c r="B480" t="s">
        <v>881</v>
      </c>
      <c r="C480" t="s">
        <v>276</v>
      </c>
      <c r="E480" t="s">
        <v>738</v>
      </c>
      <c r="F480" t="s">
        <v>739</v>
      </c>
      <c r="G480" t="s">
        <v>97</v>
      </c>
      <c r="H480">
        <v>2765</v>
      </c>
      <c r="I480" s="68" t="str">
        <f>VLOOKUP(E480,Refs!$P$2:$R$29,3,FALSE)</f>
        <v>Y58</v>
      </c>
      <c r="J480" s="68" t="str">
        <f>VLOOKUP(E480,Refs!$P$2:$S$29,4,FALSE)</f>
        <v>South West</v>
      </c>
      <c r="K480" s="28">
        <f t="shared" si="18"/>
        <v>2765</v>
      </c>
    </row>
    <row r="481" spans="1:11" x14ac:dyDescent="0.35">
      <c r="A481" s="69">
        <f t="shared" si="17"/>
        <v>45748</v>
      </c>
      <c r="B481" t="s">
        <v>881</v>
      </c>
      <c r="C481" t="s">
        <v>276</v>
      </c>
      <c r="E481" t="s">
        <v>738</v>
      </c>
      <c r="F481" t="s">
        <v>739</v>
      </c>
      <c r="G481" t="s">
        <v>98</v>
      </c>
      <c r="H481">
        <v>3034</v>
      </c>
      <c r="I481" s="68" t="str">
        <f>VLOOKUP(E481,Refs!$P$2:$R$29,3,FALSE)</f>
        <v>Y58</v>
      </c>
      <c r="J481" s="68" t="str">
        <f>VLOOKUP(E481,Refs!$P$2:$S$29,4,FALSE)</f>
        <v>South West</v>
      </c>
      <c r="K481" s="28">
        <f t="shared" si="18"/>
        <v>3034</v>
      </c>
    </row>
    <row r="482" spans="1:11" x14ac:dyDescent="0.35">
      <c r="A482" s="69">
        <f t="shared" si="17"/>
        <v>45748</v>
      </c>
      <c r="B482" t="s">
        <v>881</v>
      </c>
      <c r="C482" t="s">
        <v>276</v>
      </c>
      <c r="E482" t="s">
        <v>738</v>
      </c>
      <c r="F482" t="s">
        <v>739</v>
      </c>
      <c r="G482" t="s">
        <v>99</v>
      </c>
      <c r="H482">
        <v>3014</v>
      </c>
      <c r="I482" s="68" t="str">
        <f>VLOOKUP(E482,Refs!$P$2:$R$29,3,FALSE)</f>
        <v>Y58</v>
      </c>
      <c r="J482" s="68" t="str">
        <f>VLOOKUP(E482,Refs!$P$2:$S$29,4,FALSE)</f>
        <v>South West</v>
      </c>
      <c r="K482" s="28">
        <f t="shared" si="18"/>
        <v>3014</v>
      </c>
    </row>
    <row r="483" spans="1:11" x14ac:dyDescent="0.35">
      <c r="A483" s="69">
        <f t="shared" si="17"/>
        <v>45748</v>
      </c>
      <c r="B483" t="s">
        <v>881</v>
      </c>
      <c r="C483" t="s">
        <v>276</v>
      </c>
      <c r="E483" t="s">
        <v>738</v>
      </c>
      <c r="F483" t="s">
        <v>739</v>
      </c>
      <c r="G483" t="s">
        <v>100</v>
      </c>
      <c r="H483">
        <v>2218</v>
      </c>
      <c r="I483" s="68" t="str">
        <f>VLOOKUP(E483,Refs!$P$2:$R$29,3,FALSE)</f>
        <v>Y58</v>
      </c>
      <c r="J483" s="68" t="str">
        <f>VLOOKUP(E483,Refs!$P$2:$S$29,4,FALSE)</f>
        <v>South West</v>
      </c>
      <c r="K483" s="28">
        <f t="shared" si="18"/>
        <v>2218</v>
      </c>
    </row>
    <row r="484" spans="1:11" x14ac:dyDescent="0.35">
      <c r="A484" s="69">
        <f t="shared" si="17"/>
        <v>45748</v>
      </c>
      <c r="B484" t="s">
        <v>881</v>
      </c>
      <c r="C484" t="s">
        <v>276</v>
      </c>
      <c r="E484" t="s">
        <v>738</v>
      </c>
      <c r="F484" t="s">
        <v>739</v>
      </c>
      <c r="G484" t="s">
        <v>101</v>
      </c>
      <c r="H484">
        <v>482</v>
      </c>
      <c r="I484" s="68" t="str">
        <f>VLOOKUP(E484,Refs!$P$2:$R$29,3,FALSE)</f>
        <v>Y58</v>
      </c>
      <c r="J484" s="68" t="str">
        <f>VLOOKUP(E484,Refs!$P$2:$S$29,4,FALSE)</f>
        <v>South West</v>
      </c>
      <c r="K484" s="28">
        <f t="shared" si="18"/>
        <v>482</v>
      </c>
    </row>
    <row r="485" spans="1:11" x14ac:dyDescent="0.35">
      <c r="A485" s="69">
        <f t="shared" si="17"/>
        <v>45748</v>
      </c>
      <c r="B485" t="s">
        <v>881</v>
      </c>
      <c r="C485" t="s">
        <v>276</v>
      </c>
      <c r="E485" t="s">
        <v>738</v>
      </c>
      <c r="F485" t="s">
        <v>739</v>
      </c>
      <c r="G485" t="s">
        <v>102</v>
      </c>
      <c r="H485">
        <v>334</v>
      </c>
      <c r="I485" s="68" t="str">
        <f>VLOOKUP(E485,Refs!$P$2:$R$29,3,FALSE)</f>
        <v>Y58</v>
      </c>
      <c r="J485" s="68" t="str">
        <f>VLOOKUP(E485,Refs!$P$2:$S$29,4,FALSE)</f>
        <v>South West</v>
      </c>
      <c r="K485" s="28">
        <f t="shared" si="18"/>
        <v>334</v>
      </c>
    </row>
    <row r="486" spans="1:11" x14ac:dyDescent="0.35">
      <c r="A486" s="69">
        <f t="shared" si="17"/>
        <v>45748</v>
      </c>
      <c r="B486" t="s">
        <v>881</v>
      </c>
      <c r="C486" t="s">
        <v>276</v>
      </c>
      <c r="E486" t="s">
        <v>738</v>
      </c>
      <c r="F486" t="s">
        <v>739</v>
      </c>
      <c r="G486" t="s">
        <v>103</v>
      </c>
      <c r="H486">
        <v>2631</v>
      </c>
      <c r="I486" s="68" t="str">
        <f>VLOOKUP(E486,Refs!$P$2:$R$29,3,FALSE)</f>
        <v>Y58</v>
      </c>
      <c r="J486" s="68" t="str">
        <f>VLOOKUP(E486,Refs!$P$2:$S$29,4,FALSE)</f>
        <v>South West</v>
      </c>
      <c r="K486" s="28">
        <f t="shared" si="18"/>
        <v>2631</v>
      </c>
    </row>
    <row r="487" spans="1:11" x14ac:dyDescent="0.35">
      <c r="A487" s="69">
        <f t="shared" si="17"/>
        <v>45748</v>
      </c>
      <c r="B487" t="s">
        <v>881</v>
      </c>
      <c r="C487" t="s">
        <v>276</v>
      </c>
      <c r="E487" t="s">
        <v>738</v>
      </c>
      <c r="F487" t="s">
        <v>739</v>
      </c>
      <c r="G487" t="s">
        <v>104</v>
      </c>
      <c r="H487">
        <v>70278</v>
      </c>
      <c r="I487" s="68" t="str">
        <f>VLOOKUP(E487,Refs!$P$2:$R$29,3,FALSE)</f>
        <v>Y58</v>
      </c>
      <c r="J487" s="68" t="str">
        <f>VLOOKUP(E487,Refs!$P$2:$S$29,4,FALSE)</f>
        <v>South West</v>
      </c>
      <c r="K487" s="28">
        <f t="shared" si="18"/>
        <v>70278</v>
      </c>
    </row>
    <row r="488" spans="1:11" x14ac:dyDescent="0.35">
      <c r="A488" s="69">
        <f t="shared" si="17"/>
        <v>45748</v>
      </c>
      <c r="B488" t="s">
        <v>881</v>
      </c>
      <c r="C488" t="s">
        <v>276</v>
      </c>
      <c r="E488" t="s">
        <v>738</v>
      </c>
      <c r="F488" t="s">
        <v>739</v>
      </c>
      <c r="G488" t="s">
        <v>105</v>
      </c>
      <c r="H488">
        <v>4273</v>
      </c>
      <c r="I488" s="68" t="str">
        <f>VLOOKUP(E488,Refs!$P$2:$R$29,3,FALSE)</f>
        <v>Y58</v>
      </c>
      <c r="J488" s="68" t="str">
        <f>VLOOKUP(E488,Refs!$P$2:$S$29,4,FALSE)</f>
        <v>South West</v>
      </c>
      <c r="K488" s="28">
        <f t="shared" si="18"/>
        <v>4273</v>
      </c>
    </row>
    <row r="489" spans="1:11" x14ac:dyDescent="0.35">
      <c r="A489" s="69">
        <f t="shared" si="17"/>
        <v>45748</v>
      </c>
      <c r="B489" t="s">
        <v>881</v>
      </c>
      <c r="C489" t="s">
        <v>276</v>
      </c>
      <c r="E489" t="s">
        <v>738</v>
      </c>
      <c r="F489" t="s">
        <v>739</v>
      </c>
      <c r="G489" t="s">
        <v>106</v>
      </c>
      <c r="H489">
        <v>2855</v>
      </c>
      <c r="I489" s="68" t="str">
        <f>VLOOKUP(E489,Refs!$P$2:$R$29,3,FALSE)</f>
        <v>Y58</v>
      </c>
      <c r="J489" s="68" t="str">
        <f>VLOOKUP(E489,Refs!$P$2:$S$29,4,FALSE)</f>
        <v>South West</v>
      </c>
      <c r="K489" s="28">
        <f t="shared" si="18"/>
        <v>2855</v>
      </c>
    </row>
    <row r="490" spans="1:11" x14ac:dyDescent="0.35">
      <c r="A490" s="69">
        <f t="shared" si="17"/>
        <v>45748</v>
      </c>
      <c r="B490" t="s">
        <v>881</v>
      </c>
      <c r="C490" t="s">
        <v>276</v>
      </c>
      <c r="E490" t="s">
        <v>738</v>
      </c>
      <c r="F490" t="s">
        <v>739</v>
      </c>
      <c r="G490" t="s">
        <v>107</v>
      </c>
      <c r="H490">
        <v>242</v>
      </c>
      <c r="I490" s="68" t="str">
        <f>VLOOKUP(E490,Refs!$P$2:$R$29,3,FALSE)</f>
        <v>Y58</v>
      </c>
      <c r="J490" s="68" t="str">
        <f>VLOOKUP(E490,Refs!$P$2:$S$29,4,FALSE)</f>
        <v>South West</v>
      </c>
      <c r="K490" s="28">
        <f t="shared" si="18"/>
        <v>242</v>
      </c>
    </row>
    <row r="491" spans="1:11" x14ac:dyDescent="0.35">
      <c r="A491" s="69">
        <f t="shared" si="17"/>
        <v>45748</v>
      </c>
      <c r="B491" t="s">
        <v>881</v>
      </c>
      <c r="C491" t="s">
        <v>276</v>
      </c>
      <c r="E491" t="s">
        <v>738</v>
      </c>
      <c r="F491" t="s">
        <v>739</v>
      </c>
      <c r="G491" t="s">
        <v>108</v>
      </c>
      <c r="H491">
        <v>612</v>
      </c>
      <c r="I491" s="68" t="str">
        <f>VLOOKUP(E491,Refs!$P$2:$R$29,3,FALSE)</f>
        <v>Y58</v>
      </c>
      <c r="J491" s="68" t="str">
        <f>VLOOKUP(E491,Refs!$P$2:$S$29,4,FALSE)</f>
        <v>South West</v>
      </c>
      <c r="K491" s="28">
        <f t="shared" si="18"/>
        <v>612</v>
      </c>
    </row>
    <row r="492" spans="1:11" x14ac:dyDescent="0.35">
      <c r="A492" s="69">
        <f t="shared" si="17"/>
        <v>45748</v>
      </c>
      <c r="B492" t="s">
        <v>881</v>
      </c>
      <c r="C492" t="s">
        <v>276</v>
      </c>
      <c r="E492" t="s">
        <v>738</v>
      </c>
      <c r="F492" t="s">
        <v>739</v>
      </c>
      <c r="G492" t="s">
        <v>109</v>
      </c>
      <c r="H492">
        <v>106118</v>
      </c>
      <c r="I492" s="68" t="str">
        <f>VLOOKUP(E492,Refs!$P$2:$R$29,3,FALSE)</f>
        <v>Y58</v>
      </c>
      <c r="J492" s="68" t="str">
        <f>VLOOKUP(E492,Refs!$P$2:$S$29,4,FALSE)</f>
        <v>South West</v>
      </c>
      <c r="K492" s="28">
        <f t="shared" si="18"/>
        <v>106118</v>
      </c>
    </row>
    <row r="493" spans="1:11" x14ac:dyDescent="0.35">
      <c r="A493" s="69">
        <f t="shared" si="17"/>
        <v>45748</v>
      </c>
      <c r="B493" t="s">
        <v>881</v>
      </c>
      <c r="C493" t="s">
        <v>276</v>
      </c>
      <c r="E493" t="s">
        <v>738</v>
      </c>
      <c r="F493" t="s">
        <v>739</v>
      </c>
      <c r="G493" t="s">
        <v>110</v>
      </c>
      <c r="H493">
        <v>0</v>
      </c>
      <c r="I493" s="68" t="str">
        <f>VLOOKUP(E493,Refs!$P$2:$R$29,3,FALSE)</f>
        <v>Y58</v>
      </c>
      <c r="J493" s="68" t="str">
        <f>VLOOKUP(E493,Refs!$P$2:$S$29,4,FALSE)</f>
        <v>South West</v>
      </c>
      <c r="K493" s="28" t="str">
        <f t="shared" si="18"/>
        <v/>
      </c>
    </row>
    <row r="494" spans="1:11" x14ac:dyDescent="0.35">
      <c r="A494" s="69">
        <f t="shared" si="17"/>
        <v>45748</v>
      </c>
      <c r="B494" t="s">
        <v>881</v>
      </c>
      <c r="C494" t="s">
        <v>276</v>
      </c>
      <c r="E494" t="s">
        <v>738</v>
      </c>
      <c r="F494" t="s">
        <v>739</v>
      </c>
      <c r="G494" t="s">
        <v>808</v>
      </c>
      <c r="H494">
        <v>6806</v>
      </c>
      <c r="I494" s="68" t="str">
        <f>VLOOKUP(E494,Refs!$P$2:$R$29,3,FALSE)</f>
        <v>Y58</v>
      </c>
      <c r="J494" s="68" t="str">
        <f>VLOOKUP(E494,Refs!$P$2:$S$29,4,FALSE)</f>
        <v>South West</v>
      </c>
      <c r="K494" s="28">
        <f t="shared" si="18"/>
        <v>6806</v>
      </c>
    </row>
    <row r="495" spans="1:11" x14ac:dyDescent="0.35">
      <c r="A495" s="69">
        <f t="shared" si="17"/>
        <v>45748</v>
      </c>
      <c r="B495" t="s">
        <v>881</v>
      </c>
      <c r="C495" t="s">
        <v>276</v>
      </c>
      <c r="E495" t="s">
        <v>738</v>
      </c>
      <c r="F495" t="s">
        <v>739</v>
      </c>
      <c r="G495" t="s">
        <v>809</v>
      </c>
      <c r="H495">
        <v>3059</v>
      </c>
      <c r="I495" s="68" t="str">
        <f>VLOOKUP(E495,Refs!$P$2:$R$29,3,FALSE)</f>
        <v>Y58</v>
      </c>
      <c r="J495" s="68" t="str">
        <f>VLOOKUP(E495,Refs!$P$2:$S$29,4,FALSE)</f>
        <v>South West</v>
      </c>
      <c r="K495" s="28">
        <f t="shared" si="18"/>
        <v>3059</v>
      </c>
    </row>
    <row r="496" spans="1:11" x14ac:dyDescent="0.35">
      <c r="A496" s="69">
        <f t="shared" si="17"/>
        <v>45748</v>
      </c>
      <c r="B496" t="s">
        <v>881</v>
      </c>
      <c r="C496" t="s">
        <v>276</v>
      </c>
      <c r="E496" t="s">
        <v>738</v>
      </c>
      <c r="F496" t="s">
        <v>739</v>
      </c>
      <c r="G496" t="s">
        <v>111</v>
      </c>
      <c r="H496">
        <v>17876</v>
      </c>
      <c r="I496" s="68" t="str">
        <f>VLOOKUP(E496,Refs!$P$2:$R$29,3,FALSE)</f>
        <v>Y58</v>
      </c>
      <c r="J496" s="68" t="str">
        <f>VLOOKUP(E496,Refs!$P$2:$S$29,4,FALSE)</f>
        <v>South West</v>
      </c>
      <c r="K496" s="28">
        <f t="shared" si="18"/>
        <v>17876</v>
      </c>
    </row>
    <row r="497" spans="1:11" x14ac:dyDescent="0.35">
      <c r="A497" s="69">
        <f t="shared" si="17"/>
        <v>45748</v>
      </c>
      <c r="B497" t="s">
        <v>881</v>
      </c>
      <c r="C497" t="s">
        <v>276</v>
      </c>
      <c r="E497" t="s">
        <v>738</v>
      </c>
      <c r="F497" t="s">
        <v>739</v>
      </c>
      <c r="G497" t="s">
        <v>112</v>
      </c>
      <c r="H497">
        <v>7</v>
      </c>
      <c r="I497" s="68" t="str">
        <f>VLOOKUP(E497,Refs!$P$2:$R$29,3,FALSE)</f>
        <v>Y58</v>
      </c>
      <c r="J497" s="68" t="str">
        <f>VLOOKUP(E497,Refs!$P$2:$S$29,4,FALSE)</f>
        <v>South West</v>
      </c>
      <c r="K497" s="28">
        <f t="shared" si="18"/>
        <v>7</v>
      </c>
    </row>
    <row r="498" spans="1:11" x14ac:dyDescent="0.35">
      <c r="A498" s="69">
        <f t="shared" si="17"/>
        <v>45748</v>
      </c>
      <c r="B498" t="s">
        <v>881</v>
      </c>
      <c r="C498" t="s">
        <v>276</v>
      </c>
      <c r="E498" t="s">
        <v>738</v>
      </c>
      <c r="F498" t="s">
        <v>739</v>
      </c>
      <c r="G498" t="s">
        <v>113</v>
      </c>
      <c r="H498">
        <v>14790</v>
      </c>
      <c r="I498" s="68" t="str">
        <f>VLOOKUP(E498,Refs!$P$2:$R$29,3,FALSE)</f>
        <v>Y58</v>
      </c>
      <c r="J498" s="68" t="str">
        <f>VLOOKUP(E498,Refs!$P$2:$S$29,4,FALSE)</f>
        <v>South West</v>
      </c>
      <c r="K498" s="28">
        <f t="shared" si="18"/>
        <v>14790</v>
      </c>
    </row>
    <row r="499" spans="1:11" x14ac:dyDescent="0.35">
      <c r="A499" s="69">
        <f t="shared" si="17"/>
        <v>45748</v>
      </c>
      <c r="B499" t="s">
        <v>881</v>
      </c>
      <c r="C499" t="s">
        <v>276</v>
      </c>
      <c r="E499" t="s">
        <v>738</v>
      </c>
      <c r="F499" t="s">
        <v>739</v>
      </c>
      <c r="G499" t="s">
        <v>114</v>
      </c>
      <c r="H499">
        <v>2982</v>
      </c>
      <c r="I499" s="68" t="str">
        <f>VLOOKUP(E499,Refs!$P$2:$R$29,3,FALSE)</f>
        <v>Y58</v>
      </c>
      <c r="J499" s="68" t="str">
        <f>VLOOKUP(E499,Refs!$P$2:$S$29,4,FALSE)</f>
        <v>South West</v>
      </c>
      <c r="K499" s="28">
        <f t="shared" si="18"/>
        <v>2982</v>
      </c>
    </row>
    <row r="500" spans="1:11" x14ac:dyDescent="0.35">
      <c r="A500" s="69">
        <f t="shared" si="17"/>
        <v>45748</v>
      </c>
      <c r="B500" t="s">
        <v>881</v>
      </c>
      <c r="C500" t="s">
        <v>276</v>
      </c>
      <c r="E500" t="s">
        <v>738</v>
      </c>
      <c r="F500" t="s">
        <v>739</v>
      </c>
      <c r="G500" t="s">
        <v>115</v>
      </c>
      <c r="H500">
        <v>2911</v>
      </c>
      <c r="I500" s="68" t="str">
        <f>VLOOKUP(E500,Refs!$P$2:$R$29,3,FALSE)</f>
        <v>Y58</v>
      </c>
      <c r="J500" s="68" t="str">
        <f>VLOOKUP(E500,Refs!$P$2:$S$29,4,FALSE)</f>
        <v>South West</v>
      </c>
      <c r="K500" s="28">
        <f t="shared" si="18"/>
        <v>2911</v>
      </c>
    </row>
    <row r="501" spans="1:11" x14ac:dyDescent="0.35">
      <c r="A501" s="69">
        <f t="shared" si="17"/>
        <v>45748</v>
      </c>
      <c r="B501" t="s">
        <v>881</v>
      </c>
      <c r="C501" t="s">
        <v>276</v>
      </c>
      <c r="E501" t="s">
        <v>738</v>
      </c>
      <c r="F501" t="s">
        <v>739</v>
      </c>
      <c r="G501" t="s">
        <v>116</v>
      </c>
      <c r="H501">
        <v>1363</v>
      </c>
      <c r="I501" s="68" t="str">
        <f>VLOOKUP(E501,Refs!$P$2:$R$29,3,FALSE)</f>
        <v>Y58</v>
      </c>
      <c r="J501" s="68" t="str">
        <f>VLOOKUP(E501,Refs!$P$2:$S$29,4,FALSE)</f>
        <v>South West</v>
      </c>
      <c r="K501" s="28">
        <f t="shared" si="18"/>
        <v>1363</v>
      </c>
    </row>
    <row r="502" spans="1:11" x14ac:dyDescent="0.35">
      <c r="A502" s="69">
        <f t="shared" si="17"/>
        <v>45748</v>
      </c>
      <c r="B502" t="s">
        <v>881</v>
      </c>
      <c r="C502" t="s">
        <v>276</v>
      </c>
      <c r="E502" t="s">
        <v>738</v>
      </c>
      <c r="F502" t="s">
        <v>739</v>
      </c>
      <c r="G502" t="s">
        <v>117</v>
      </c>
      <c r="H502">
        <v>6414</v>
      </c>
      <c r="I502" s="68" t="str">
        <f>VLOOKUP(E502,Refs!$P$2:$R$29,3,FALSE)</f>
        <v>Y58</v>
      </c>
      <c r="J502" s="68" t="str">
        <f>VLOOKUP(E502,Refs!$P$2:$S$29,4,FALSE)</f>
        <v>South West</v>
      </c>
      <c r="K502" s="28">
        <f t="shared" si="18"/>
        <v>6414</v>
      </c>
    </row>
    <row r="503" spans="1:11" x14ac:dyDescent="0.35">
      <c r="A503" s="69">
        <f t="shared" si="17"/>
        <v>45748</v>
      </c>
      <c r="B503" t="s">
        <v>881</v>
      </c>
      <c r="C503" t="s">
        <v>276</v>
      </c>
      <c r="E503" t="s">
        <v>738</v>
      </c>
      <c r="F503" t="s">
        <v>739</v>
      </c>
      <c r="G503" t="s">
        <v>118</v>
      </c>
      <c r="H503">
        <v>1101</v>
      </c>
      <c r="I503" s="68" t="str">
        <f>VLOOKUP(E503,Refs!$P$2:$R$29,3,FALSE)</f>
        <v>Y58</v>
      </c>
      <c r="J503" s="68" t="str">
        <f>VLOOKUP(E503,Refs!$P$2:$S$29,4,FALSE)</f>
        <v>South West</v>
      </c>
      <c r="K503" s="28">
        <f t="shared" si="18"/>
        <v>1101</v>
      </c>
    </row>
    <row r="504" spans="1:11" x14ac:dyDescent="0.35">
      <c r="A504" s="69">
        <f t="shared" si="17"/>
        <v>45748</v>
      </c>
      <c r="B504" t="s">
        <v>881</v>
      </c>
      <c r="C504" t="s">
        <v>276</v>
      </c>
      <c r="E504" t="s">
        <v>738</v>
      </c>
      <c r="F504" t="s">
        <v>739</v>
      </c>
      <c r="G504" t="s">
        <v>119</v>
      </c>
      <c r="H504">
        <v>1636</v>
      </c>
      <c r="I504" s="68" t="str">
        <f>VLOOKUP(E504,Refs!$P$2:$R$29,3,FALSE)</f>
        <v>Y58</v>
      </c>
      <c r="J504" s="68" t="str">
        <f>VLOOKUP(E504,Refs!$P$2:$S$29,4,FALSE)</f>
        <v>South West</v>
      </c>
      <c r="K504" s="28">
        <f t="shared" si="18"/>
        <v>1636</v>
      </c>
    </row>
    <row r="505" spans="1:11" x14ac:dyDescent="0.35">
      <c r="A505" s="69">
        <f t="shared" si="17"/>
        <v>45748</v>
      </c>
      <c r="B505" t="s">
        <v>881</v>
      </c>
      <c r="C505" t="s">
        <v>276</v>
      </c>
      <c r="E505" t="s">
        <v>738</v>
      </c>
      <c r="F505" t="s">
        <v>739</v>
      </c>
      <c r="G505" t="s">
        <v>120</v>
      </c>
      <c r="H505">
        <v>2</v>
      </c>
      <c r="I505" s="68" t="str">
        <f>VLOOKUP(E505,Refs!$P$2:$R$29,3,FALSE)</f>
        <v>Y58</v>
      </c>
      <c r="J505" s="68" t="str">
        <f>VLOOKUP(E505,Refs!$P$2:$S$29,4,FALSE)</f>
        <v>South West</v>
      </c>
      <c r="K505" s="28">
        <f t="shared" si="18"/>
        <v>2</v>
      </c>
    </row>
    <row r="506" spans="1:11" x14ac:dyDescent="0.35">
      <c r="A506" s="69">
        <f t="shared" si="17"/>
        <v>45748</v>
      </c>
      <c r="B506" t="s">
        <v>881</v>
      </c>
      <c r="C506" t="s">
        <v>276</v>
      </c>
      <c r="E506" t="s">
        <v>738</v>
      </c>
      <c r="F506" t="s">
        <v>739</v>
      </c>
      <c r="G506" t="s">
        <v>121</v>
      </c>
      <c r="H506">
        <v>888</v>
      </c>
      <c r="I506" s="68" t="str">
        <f>VLOOKUP(E506,Refs!$P$2:$R$29,3,FALSE)</f>
        <v>Y58</v>
      </c>
      <c r="J506" s="68" t="str">
        <f>VLOOKUP(E506,Refs!$P$2:$S$29,4,FALSE)</f>
        <v>South West</v>
      </c>
      <c r="K506" s="28">
        <f t="shared" si="18"/>
        <v>888</v>
      </c>
    </row>
    <row r="507" spans="1:11" x14ac:dyDescent="0.35">
      <c r="A507" s="69">
        <f t="shared" si="17"/>
        <v>45748</v>
      </c>
      <c r="B507" t="s">
        <v>881</v>
      </c>
      <c r="C507" t="s">
        <v>276</v>
      </c>
      <c r="E507" t="s">
        <v>738</v>
      </c>
      <c r="F507" t="s">
        <v>739</v>
      </c>
      <c r="G507" t="s">
        <v>122</v>
      </c>
      <c r="H507">
        <v>4</v>
      </c>
      <c r="I507" s="68" t="str">
        <f>VLOOKUP(E507,Refs!$P$2:$R$29,3,FALSE)</f>
        <v>Y58</v>
      </c>
      <c r="J507" s="68" t="str">
        <f>VLOOKUP(E507,Refs!$P$2:$S$29,4,FALSE)</f>
        <v>South West</v>
      </c>
      <c r="K507" s="28">
        <f t="shared" si="18"/>
        <v>4</v>
      </c>
    </row>
    <row r="508" spans="1:11" x14ac:dyDescent="0.35">
      <c r="A508" s="69">
        <f t="shared" si="17"/>
        <v>45748</v>
      </c>
      <c r="B508" t="s">
        <v>881</v>
      </c>
      <c r="C508" t="s">
        <v>276</v>
      </c>
      <c r="E508" t="s">
        <v>738</v>
      </c>
      <c r="F508" t="s">
        <v>739</v>
      </c>
      <c r="G508" t="s">
        <v>123</v>
      </c>
      <c r="H508">
        <v>0</v>
      </c>
      <c r="I508" s="68" t="str">
        <f>VLOOKUP(E508,Refs!$P$2:$R$29,3,FALSE)</f>
        <v>Y58</v>
      </c>
      <c r="J508" s="68" t="str">
        <f>VLOOKUP(E508,Refs!$P$2:$S$29,4,FALSE)</f>
        <v>South West</v>
      </c>
      <c r="K508" s="28" t="str">
        <f t="shared" si="18"/>
        <v/>
      </c>
    </row>
    <row r="509" spans="1:11" x14ac:dyDescent="0.35">
      <c r="A509" s="69">
        <f t="shared" si="17"/>
        <v>45748</v>
      </c>
      <c r="B509" t="s">
        <v>881</v>
      </c>
      <c r="C509" t="s">
        <v>276</v>
      </c>
      <c r="E509" t="s">
        <v>738</v>
      </c>
      <c r="F509" t="s">
        <v>739</v>
      </c>
      <c r="G509" t="s">
        <v>124</v>
      </c>
      <c r="H509">
        <v>0</v>
      </c>
      <c r="I509" s="68" t="str">
        <f>VLOOKUP(E509,Refs!$P$2:$R$29,3,FALSE)</f>
        <v>Y58</v>
      </c>
      <c r="J509" s="68" t="str">
        <f>VLOOKUP(E509,Refs!$P$2:$S$29,4,FALSE)</f>
        <v>South West</v>
      </c>
      <c r="K509" s="28" t="str">
        <f t="shared" si="18"/>
        <v/>
      </c>
    </row>
    <row r="510" spans="1:11" x14ac:dyDescent="0.35">
      <c r="A510" s="69">
        <f t="shared" si="17"/>
        <v>45748</v>
      </c>
      <c r="B510" t="s">
        <v>881</v>
      </c>
      <c r="C510" t="s">
        <v>276</v>
      </c>
      <c r="E510" t="s">
        <v>738</v>
      </c>
      <c r="F510" t="s">
        <v>739</v>
      </c>
      <c r="G510" t="s">
        <v>125</v>
      </c>
      <c r="H510">
        <v>0</v>
      </c>
      <c r="I510" s="68" t="str">
        <f>VLOOKUP(E510,Refs!$P$2:$R$29,3,FALSE)</f>
        <v>Y58</v>
      </c>
      <c r="J510" s="68" t="str">
        <f>VLOOKUP(E510,Refs!$P$2:$S$29,4,FALSE)</f>
        <v>South West</v>
      </c>
      <c r="K510" s="28" t="str">
        <f t="shared" si="18"/>
        <v/>
      </c>
    </row>
    <row r="511" spans="1:11" x14ac:dyDescent="0.35">
      <c r="A511" s="69">
        <f t="shared" si="17"/>
        <v>45748</v>
      </c>
      <c r="B511" t="s">
        <v>881</v>
      </c>
      <c r="C511" t="s">
        <v>276</v>
      </c>
      <c r="E511" t="s">
        <v>738</v>
      </c>
      <c r="F511" t="s">
        <v>739</v>
      </c>
      <c r="G511" t="s">
        <v>126</v>
      </c>
      <c r="H511">
        <v>0</v>
      </c>
      <c r="I511" s="68" t="str">
        <f>VLOOKUP(E511,Refs!$P$2:$R$29,3,FALSE)</f>
        <v>Y58</v>
      </c>
      <c r="J511" s="68" t="str">
        <f>VLOOKUP(E511,Refs!$P$2:$S$29,4,FALSE)</f>
        <v>South West</v>
      </c>
      <c r="K511" s="28" t="str">
        <f t="shared" si="18"/>
        <v/>
      </c>
    </row>
    <row r="512" spans="1:11" x14ac:dyDescent="0.35">
      <c r="A512" s="69">
        <f t="shared" si="17"/>
        <v>45748</v>
      </c>
      <c r="B512" t="s">
        <v>881</v>
      </c>
      <c r="C512" t="s">
        <v>276</v>
      </c>
      <c r="E512" t="s">
        <v>738</v>
      </c>
      <c r="F512" t="s">
        <v>739</v>
      </c>
      <c r="G512" t="s">
        <v>127</v>
      </c>
      <c r="H512">
        <v>512</v>
      </c>
      <c r="I512" s="68" t="str">
        <f>VLOOKUP(E512,Refs!$P$2:$R$29,3,FALSE)</f>
        <v>Y58</v>
      </c>
      <c r="J512" s="68" t="str">
        <f>VLOOKUP(E512,Refs!$P$2:$S$29,4,FALSE)</f>
        <v>South West</v>
      </c>
      <c r="K512" s="28">
        <f t="shared" si="18"/>
        <v>512</v>
      </c>
    </row>
    <row r="513" spans="1:11" x14ac:dyDescent="0.35">
      <c r="A513" s="69">
        <f t="shared" si="17"/>
        <v>45748</v>
      </c>
      <c r="B513" t="s">
        <v>881</v>
      </c>
      <c r="C513" t="s">
        <v>276</v>
      </c>
      <c r="E513" t="s">
        <v>738</v>
      </c>
      <c r="F513" t="s">
        <v>739</v>
      </c>
      <c r="G513" t="s">
        <v>128</v>
      </c>
      <c r="H513">
        <v>35</v>
      </c>
      <c r="I513" s="68" t="str">
        <f>VLOOKUP(E513,Refs!$P$2:$R$29,3,FALSE)</f>
        <v>Y58</v>
      </c>
      <c r="J513" s="68" t="str">
        <f>VLOOKUP(E513,Refs!$P$2:$S$29,4,FALSE)</f>
        <v>South West</v>
      </c>
      <c r="K513" s="28">
        <f t="shared" si="18"/>
        <v>35</v>
      </c>
    </row>
    <row r="514" spans="1:11" x14ac:dyDescent="0.35">
      <c r="A514" s="69">
        <f t="shared" si="17"/>
        <v>45748</v>
      </c>
      <c r="B514" t="s">
        <v>881</v>
      </c>
      <c r="C514" t="s">
        <v>276</v>
      </c>
      <c r="E514" t="s">
        <v>738</v>
      </c>
      <c r="F514" t="s">
        <v>739</v>
      </c>
      <c r="G514" t="s">
        <v>129</v>
      </c>
      <c r="H514">
        <v>857</v>
      </c>
      <c r="I514" s="68" t="str">
        <f>VLOOKUP(E514,Refs!$P$2:$R$29,3,FALSE)</f>
        <v>Y58</v>
      </c>
      <c r="J514" s="68" t="str">
        <f>VLOOKUP(E514,Refs!$P$2:$S$29,4,FALSE)</f>
        <v>South West</v>
      </c>
      <c r="K514" s="28">
        <f t="shared" si="18"/>
        <v>857</v>
      </c>
    </row>
    <row r="515" spans="1:11" x14ac:dyDescent="0.35">
      <c r="A515" s="69">
        <f t="shared" ref="A515:A578" si="19">DATEVALUE(RIGHT(B515,8))</f>
        <v>45748</v>
      </c>
      <c r="B515" t="s">
        <v>881</v>
      </c>
      <c r="C515" t="s">
        <v>276</v>
      </c>
      <c r="E515" t="s">
        <v>738</v>
      </c>
      <c r="F515" t="s">
        <v>739</v>
      </c>
      <c r="G515" t="s">
        <v>130</v>
      </c>
      <c r="H515">
        <v>705</v>
      </c>
      <c r="I515" s="68" t="str">
        <f>VLOOKUP(E515,Refs!$P$2:$R$29,3,FALSE)</f>
        <v>Y58</v>
      </c>
      <c r="J515" s="68" t="str">
        <f>VLOOKUP(E515,Refs!$P$2:$S$29,4,FALSE)</f>
        <v>South West</v>
      </c>
      <c r="K515" s="28">
        <f t="shared" si="18"/>
        <v>705</v>
      </c>
    </row>
    <row r="516" spans="1:11" x14ac:dyDescent="0.35">
      <c r="A516" s="69">
        <f t="shared" si="19"/>
        <v>45748</v>
      </c>
      <c r="B516" t="s">
        <v>881</v>
      </c>
      <c r="C516" t="s">
        <v>276</v>
      </c>
      <c r="E516" t="s">
        <v>738</v>
      </c>
      <c r="F516" t="s">
        <v>739</v>
      </c>
      <c r="G516" t="s">
        <v>131</v>
      </c>
      <c r="H516">
        <v>1568</v>
      </c>
      <c r="I516" s="68" t="str">
        <f>VLOOKUP(E516,Refs!$P$2:$R$29,3,FALSE)</f>
        <v>Y58</v>
      </c>
      <c r="J516" s="68" t="str">
        <f>VLOOKUP(E516,Refs!$P$2:$S$29,4,FALSE)</f>
        <v>South West</v>
      </c>
      <c r="K516" s="28">
        <f t="shared" si="18"/>
        <v>1568</v>
      </c>
    </row>
    <row r="517" spans="1:11" x14ac:dyDescent="0.35">
      <c r="A517" s="69">
        <f t="shared" si="19"/>
        <v>45748</v>
      </c>
      <c r="B517" t="s">
        <v>881</v>
      </c>
      <c r="C517" t="s">
        <v>276</v>
      </c>
      <c r="E517" t="s">
        <v>738</v>
      </c>
      <c r="F517" t="s">
        <v>739</v>
      </c>
      <c r="G517" t="s">
        <v>132</v>
      </c>
      <c r="H517">
        <v>1491</v>
      </c>
      <c r="I517" s="68" t="str">
        <f>VLOOKUP(E517,Refs!$P$2:$R$29,3,FALSE)</f>
        <v>Y58</v>
      </c>
      <c r="J517" s="68" t="str">
        <f>VLOOKUP(E517,Refs!$P$2:$S$29,4,FALSE)</f>
        <v>South West</v>
      </c>
      <c r="K517" s="28">
        <f t="shared" si="18"/>
        <v>1491</v>
      </c>
    </row>
    <row r="518" spans="1:11" x14ac:dyDescent="0.35">
      <c r="A518" s="69">
        <f t="shared" si="19"/>
        <v>45748</v>
      </c>
      <c r="B518" t="s">
        <v>881</v>
      </c>
      <c r="C518" t="s">
        <v>276</v>
      </c>
      <c r="E518" t="s">
        <v>738</v>
      </c>
      <c r="F518" t="s">
        <v>739</v>
      </c>
      <c r="G518" t="s">
        <v>133</v>
      </c>
      <c r="H518" t="s">
        <v>886</v>
      </c>
      <c r="I518" s="68" t="str">
        <f>VLOOKUP(E518,Refs!$P$2:$R$29,3,FALSE)</f>
        <v>Y58</v>
      </c>
      <c r="J518" s="68" t="str">
        <f>VLOOKUP(E518,Refs!$P$2:$S$29,4,FALSE)</f>
        <v>South West</v>
      </c>
      <c r="K518" s="28" t="str">
        <f t="shared" si="18"/>
        <v>-</v>
      </c>
    </row>
    <row r="519" spans="1:11" x14ac:dyDescent="0.35">
      <c r="A519" s="69">
        <f t="shared" si="19"/>
        <v>45748</v>
      </c>
      <c r="B519" t="s">
        <v>881</v>
      </c>
      <c r="C519" t="s">
        <v>276</v>
      </c>
      <c r="E519" t="s">
        <v>738</v>
      </c>
      <c r="F519" t="s">
        <v>739</v>
      </c>
      <c r="G519" t="s">
        <v>134</v>
      </c>
      <c r="H519" t="s">
        <v>886</v>
      </c>
      <c r="I519" s="68" t="str">
        <f>VLOOKUP(E519,Refs!$P$2:$R$29,3,FALSE)</f>
        <v>Y58</v>
      </c>
      <c r="J519" s="68" t="str">
        <f>VLOOKUP(E519,Refs!$P$2:$S$29,4,FALSE)</f>
        <v>South West</v>
      </c>
      <c r="K519" s="28" t="str">
        <f t="shared" ref="K519:K582" si="20">IF(OR(H519="NULL",H519=0,H519=""),"",H519)</f>
        <v>-</v>
      </c>
    </row>
    <row r="520" spans="1:11" x14ac:dyDescent="0.35">
      <c r="A520" s="69">
        <f t="shared" si="19"/>
        <v>45748</v>
      </c>
      <c r="B520" t="s">
        <v>881</v>
      </c>
      <c r="C520" t="s">
        <v>276</v>
      </c>
      <c r="E520" t="s">
        <v>738</v>
      </c>
      <c r="F520" t="s">
        <v>739</v>
      </c>
      <c r="G520" t="s">
        <v>135</v>
      </c>
      <c r="H520" t="s">
        <v>886</v>
      </c>
      <c r="I520" s="68" t="str">
        <f>VLOOKUP(E520,Refs!$P$2:$R$29,3,FALSE)</f>
        <v>Y58</v>
      </c>
      <c r="J520" s="68" t="str">
        <f>VLOOKUP(E520,Refs!$P$2:$S$29,4,FALSE)</f>
        <v>South West</v>
      </c>
      <c r="K520" s="28" t="str">
        <f t="shared" si="20"/>
        <v>-</v>
      </c>
    </row>
    <row r="521" spans="1:11" x14ac:dyDescent="0.35">
      <c r="A521" s="69">
        <f t="shared" si="19"/>
        <v>45748</v>
      </c>
      <c r="B521" t="s">
        <v>881</v>
      </c>
      <c r="C521" t="s">
        <v>276</v>
      </c>
      <c r="E521" t="s">
        <v>738</v>
      </c>
      <c r="F521" t="s">
        <v>739</v>
      </c>
      <c r="G521" t="s">
        <v>136</v>
      </c>
      <c r="H521" t="s">
        <v>886</v>
      </c>
      <c r="I521" s="68" t="str">
        <f>VLOOKUP(E521,Refs!$P$2:$R$29,3,FALSE)</f>
        <v>Y58</v>
      </c>
      <c r="J521" s="68" t="str">
        <f>VLOOKUP(E521,Refs!$P$2:$S$29,4,FALSE)</f>
        <v>South West</v>
      </c>
      <c r="K521" s="28" t="str">
        <f t="shared" si="20"/>
        <v>-</v>
      </c>
    </row>
    <row r="522" spans="1:11" x14ac:dyDescent="0.35">
      <c r="A522" s="69">
        <f t="shared" si="19"/>
        <v>45748</v>
      </c>
      <c r="B522" t="s">
        <v>881</v>
      </c>
      <c r="C522" t="s">
        <v>276</v>
      </c>
      <c r="E522" t="s">
        <v>738</v>
      </c>
      <c r="F522" t="s">
        <v>739</v>
      </c>
      <c r="G522" t="s">
        <v>137</v>
      </c>
      <c r="H522" t="s">
        <v>886</v>
      </c>
      <c r="I522" s="68" t="str">
        <f>VLOOKUP(E522,Refs!$P$2:$R$29,3,FALSE)</f>
        <v>Y58</v>
      </c>
      <c r="J522" s="68" t="str">
        <f>VLOOKUP(E522,Refs!$P$2:$S$29,4,FALSE)</f>
        <v>South West</v>
      </c>
      <c r="K522" s="28" t="str">
        <f t="shared" si="20"/>
        <v>-</v>
      </c>
    </row>
    <row r="523" spans="1:11" x14ac:dyDescent="0.35">
      <c r="A523" s="69">
        <f t="shared" si="19"/>
        <v>45748</v>
      </c>
      <c r="B523" t="s">
        <v>881</v>
      </c>
      <c r="C523" t="s">
        <v>276</v>
      </c>
      <c r="E523" t="s">
        <v>738</v>
      </c>
      <c r="F523" t="s">
        <v>739</v>
      </c>
      <c r="G523" t="s">
        <v>138</v>
      </c>
      <c r="H523" t="s">
        <v>886</v>
      </c>
      <c r="I523" s="68" t="str">
        <f>VLOOKUP(E523,Refs!$P$2:$R$29,3,FALSE)</f>
        <v>Y58</v>
      </c>
      <c r="J523" s="68" t="str">
        <f>VLOOKUP(E523,Refs!$P$2:$S$29,4,FALSE)</f>
        <v>South West</v>
      </c>
      <c r="K523" s="28" t="str">
        <f t="shared" si="20"/>
        <v>-</v>
      </c>
    </row>
    <row r="524" spans="1:11" x14ac:dyDescent="0.35">
      <c r="A524" s="69">
        <f t="shared" si="19"/>
        <v>45748</v>
      </c>
      <c r="B524" t="s">
        <v>881</v>
      </c>
      <c r="C524" t="s">
        <v>276</v>
      </c>
      <c r="E524" t="s">
        <v>738</v>
      </c>
      <c r="F524" t="s">
        <v>739</v>
      </c>
      <c r="G524" t="s">
        <v>139</v>
      </c>
      <c r="H524" t="s">
        <v>886</v>
      </c>
      <c r="I524" s="68" t="str">
        <f>VLOOKUP(E524,Refs!$P$2:$R$29,3,FALSE)</f>
        <v>Y58</v>
      </c>
      <c r="J524" s="68" t="str">
        <f>VLOOKUP(E524,Refs!$P$2:$S$29,4,FALSE)</f>
        <v>South West</v>
      </c>
      <c r="K524" s="28" t="str">
        <f t="shared" si="20"/>
        <v>-</v>
      </c>
    </row>
    <row r="525" spans="1:11" x14ac:dyDescent="0.35">
      <c r="A525" s="69">
        <f t="shared" si="19"/>
        <v>45748</v>
      </c>
      <c r="B525" t="s">
        <v>881</v>
      </c>
      <c r="C525" t="s">
        <v>276</v>
      </c>
      <c r="E525" t="s">
        <v>738</v>
      </c>
      <c r="F525" t="s">
        <v>739</v>
      </c>
      <c r="G525" t="s">
        <v>140</v>
      </c>
      <c r="H525" t="s">
        <v>886</v>
      </c>
      <c r="I525" s="68" t="str">
        <f>VLOOKUP(E525,Refs!$P$2:$R$29,3,FALSE)</f>
        <v>Y58</v>
      </c>
      <c r="J525" s="68" t="str">
        <f>VLOOKUP(E525,Refs!$P$2:$S$29,4,FALSE)</f>
        <v>South West</v>
      </c>
      <c r="K525" s="28" t="str">
        <f t="shared" si="20"/>
        <v>-</v>
      </c>
    </row>
    <row r="526" spans="1:11" x14ac:dyDescent="0.35">
      <c r="A526" s="69">
        <f t="shared" si="19"/>
        <v>45748</v>
      </c>
      <c r="B526" t="s">
        <v>881</v>
      </c>
      <c r="C526" t="s">
        <v>276</v>
      </c>
      <c r="E526" t="s">
        <v>738</v>
      </c>
      <c r="F526" t="s">
        <v>739</v>
      </c>
      <c r="G526" t="s">
        <v>728</v>
      </c>
      <c r="H526" t="s">
        <v>886</v>
      </c>
      <c r="I526" s="68" t="str">
        <f>VLOOKUP(E526,Refs!$P$2:$R$29,3,FALSE)</f>
        <v>Y58</v>
      </c>
      <c r="J526" s="68" t="str">
        <f>VLOOKUP(E526,Refs!$P$2:$S$29,4,FALSE)</f>
        <v>South West</v>
      </c>
      <c r="K526" s="28" t="str">
        <f t="shared" si="20"/>
        <v>-</v>
      </c>
    </row>
    <row r="527" spans="1:11" x14ac:dyDescent="0.35">
      <c r="A527" s="69">
        <f t="shared" si="19"/>
        <v>45748</v>
      </c>
      <c r="B527" t="s">
        <v>881</v>
      </c>
      <c r="C527" t="s">
        <v>276</v>
      </c>
      <c r="E527" t="s">
        <v>738</v>
      </c>
      <c r="F527" t="s">
        <v>739</v>
      </c>
      <c r="G527" t="s">
        <v>727</v>
      </c>
      <c r="H527" t="s">
        <v>886</v>
      </c>
      <c r="I527" s="68" t="str">
        <f>VLOOKUP(E527,Refs!$P$2:$R$29,3,FALSE)</f>
        <v>Y58</v>
      </c>
      <c r="J527" s="68" t="str">
        <f>VLOOKUP(E527,Refs!$P$2:$S$29,4,FALSE)</f>
        <v>South West</v>
      </c>
      <c r="K527" s="28" t="str">
        <f t="shared" si="20"/>
        <v>-</v>
      </c>
    </row>
    <row r="528" spans="1:11" x14ac:dyDescent="0.35">
      <c r="A528" s="69">
        <f t="shared" si="19"/>
        <v>45748</v>
      </c>
      <c r="B528" t="s">
        <v>881</v>
      </c>
      <c r="C528" t="s">
        <v>276</v>
      </c>
      <c r="E528" t="s">
        <v>738</v>
      </c>
      <c r="F528" t="s">
        <v>739</v>
      </c>
      <c r="G528" t="s">
        <v>730</v>
      </c>
      <c r="H528" t="s">
        <v>886</v>
      </c>
      <c r="I528" s="68" t="str">
        <f>VLOOKUP(E528,Refs!$P$2:$R$29,3,FALSE)</f>
        <v>Y58</v>
      </c>
      <c r="J528" s="68" t="str">
        <f>VLOOKUP(E528,Refs!$P$2:$S$29,4,FALSE)</f>
        <v>South West</v>
      </c>
      <c r="K528" s="28" t="str">
        <f t="shared" si="20"/>
        <v>-</v>
      </c>
    </row>
    <row r="529" spans="1:11" x14ac:dyDescent="0.35">
      <c r="A529" s="69">
        <f t="shared" si="19"/>
        <v>45748</v>
      </c>
      <c r="B529" t="s">
        <v>881</v>
      </c>
      <c r="C529" t="s">
        <v>276</v>
      </c>
      <c r="E529" t="s">
        <v>738</v>
      </c>
      <c r="F529" t="s">
        <v>739</v>
      </c>
      <c r="G529" t="s">
        <v>729</v>
      </c>
      <c r="H529" t="s">
        <v>886</v>
      </c>
      <c r="I529" s="68" t="str">
        <f>VLOOKUP(E529,Refs!$P$2:$R$29,3,FALSE)</f>
        <v>Y58</v>
      </c>
      <c r="J529" s="68" t="str">
        <f>VLOOKUP(E529,Refs!$P$2:$S$29,4,FALSE)</f>
        <v>South West</v>
      </c>
      <c r="K529" s="28" t="str">
        <f t="shared" si="20"/>
        <v>-</v>
      </c>
    </row>
    <row r="530" spans="1:11" x14ac:dyDescent="0.35">
      <c r="A530" s="69">
        <f t="shared" si="19"/>
        <v>45748</v>
      </c>
      <c r="B530" t="s">
        <v>881</v>
      </c>
      <c r="C530" t="s">
        <v>290</v>
      </c>
      <c r="D530" t="s">
        <v>889</v>
      </c>
      <c r="E530" t="s">
        <v>325</v>
      </c>
      <c r="F530" t="s">
        <v>326</v>
      </c>
      <c r="G530" t="s">
        <v>10</v>
      </c>
      <c r="H530">
        <v>98084</v>
      </c>
      <c r="I530" s="68" t="str">
        <f>VLOOKUP(E530,Refs!$P$2:$R$29,3,FALSE)</f>
        <v>Y59</v>
      </c>
      <c r="J530" s="68" t="str">
        <f>VLOOKUP(E530,Refs!$P$2:$S$29,4,FALSE)</f>
        <v>South East</v>
      </c>
      <c r="K530" s="28">
        <f t="shared" si="20"/>
        <v>98084</v>
      </c>
    </row>
    <row r="531" spans="1:11" x14ac:dyDescent="0.35">
      <c r="A531" s="69">
        <f t="shared" si="19"/>
        <v>45748</v>
      </c>
      <c r="B531" t="s">
        <v>881</v>
      </c>
      <c r="C531" t="s">
        <v>290</v>
      </c>
      <c r="D531" t="s">
        <v>889</v>
      </c>
      <c r="E531" t="s">
        <v>325</v>
      </c>
      <c r="F531" t="s">
        <v>326</v>
      </c>
      <c r="G531" t="s">
        <v>69</v>
      </c>
      <c r="H531">
        <v>0</v>
      </c>
      <c r="I531" s="68" t="str">
        <f>VLOOKUP(E531,Refs!$P$2:$R$29,3,FALSE)</f>
        <v>Y59</v>
      </c>
      <c r="J531" s="68" t="str">
        <f>VLOOKUP(E531,Refs!$P$2:$S$29,4,FALSE)</f>
        <v>South East</v>
      </c>
      <c r="K531" s="28" t="str">
        <f t="shared" si="20"/>
        <v/>
      </c>
    </row>
    <row r="532" spans="1:11" x14ac:dyDescent="0.35">
      <c r="A532" s="69">
        <f t="shared" si="19"/>
        <v>45748</v>
      </c>
      <c r="B532" t="s">
        <v>881</v>
      </c>
      <c r="C532" t="s">
        <v>290</v>
      </c>
      <c r="D532" t="s">
        <v>889</v>
      </c>
      <c r="E532" t="s">
        <v>325</v>
      </c>
      <c r="F532" t="s">
        <v>326</v>
      </c>
      <c r="G532" t="s">
        <v>20</v>
      </c>
      <c r="H532">
        <v>85048</v>
      </c>
      <c r="I532" s="68" t="str">
        <f>VLOOKUP(E532,Refs!$P$2:$R$29,3,FALSE)</f>
        <v>Y59</v>
      </c>
      <c r="J532" s="68" t="str">
        <f>VLOOKUP(E532,Refs!$P$2:$S$29,4,FALSE)</f>
        <v>South East</v>
      </c>
      <c r="K532" s="28">
        <f t="shared" si="20"/>
        <v>85048</v>
      </c>
    </row>
    <row r="533" spans="1:11" x14ac:dyDescent="0.35">
      <c r="A533" s="69">
        <f t="shared" si="19"/>
        <v>45748</v>
      </c>
      <c r="B533" t="s">
        <v>881</v>
      </c>
      <c r="C533" t="s">
        <v>290</v>
      </c>
      <c r="D533" t="s">
        <v>889</v>
      </c>
      <c r="E533" t="s">
        <v>325</v>
      </c>
      <c r="F533" t="s">
        <v>326</v>
      </c>
      <c r="G533" t="s">
        <v>23</v>
      </c>
      <c r="H533">
        <v>62736</v>
      </c>
      <c r="I533" s="68" t="str">
        <f>VLOOKUP(E533,Refs!$P$2:$R$29,3,FALSE)</f>
        <v>Y59</v>
      </c>
      <c r="J533" s="68" t="str">
        <f>VLOOKUP(E533,Refs!$P$2:$S$29,4,FALSE)</f>
        <v>South East</v>
      </c>
      <c r="K533" s="28">
        <f t="shared" si="20"/>
        <v>62736</v>
      </c>
    </row>
    <row r="534" spans="1:11" x14ac:dyDescent="0.35">
      <c r="A534" s="69">
        <f t="shared" si="19"/>
        <v>45748</v>
      </c>
      <c r="B534" t="s">
        <v>881</v>
      </c>
      <c r="C534" t="s">
        <v>290</v>
      </c>
      <c r="D534" t="s">
        <v>889</v>
      </c>
      <c r="E534" t="s">
        <v>325</v>
      </c>
      <c r="F534" t="s">
        <v>326</v>
      </c>
      <c r="G534" t="s">
        <v>19</v>
      </c>
      <c r="H534">
        <v>4124</v>
      </c>
      <c r="I534" s="68" t="str">
        <f>VLOOKUP(E534,Refs!$P$2:$R$29,3,FALSE)</f>
        <v>Y59</v>
      </c>
      <c r="J534" s="68" t="str">
        <f>VLOOKUP(E534,Refs!$P$2:$S$29,4,FALSE)</f>
        <v>South East</v>
      </c>
      <c r="K534" s="28">
        <f t="shared" si="20"/>
        <v>4124</v>
      </c>
    </row>
    <row r="535" spans="1:11" x14ac:dyDescent="0.35">
      <c r="A535" s="69">
        <f t="shared" si="19"/>
        <v>45748</v>
      </c>
      <c r="B535" t="s">
        <v>881</v>
      </c>
      <c r="C535" t="s">
        <v>290</v>
      </c>
      <c r="D535" t="s">
        <v>889</v>
      </c>
      <c r="E535" t="s">
        <v>325</v>
      </c>
      <c r="F535" t="s">
        <v>326</v>
      </c>
      <c r="G535" t="s">
        <v>21</v>
      </c>
      <c r="H535">
        <v>5624204</v>
      </c>
      <c r="I535" s="68" t="str">
        <f>VLOOKUP(E535,Refs!$P$2:$R$29,3,FALSE)</f>
        <v>Y59</v>
      </c>
      <c r="J535" s="68" t="str">
        <f>VLOOKUP(E535,Refs!$P$2:$S$29,4,FALSE)</f>
        <v>South East</v>
      </c>
      <c r="K535" s="28">
        <f t="shared" si="20"/>
        <v>5624204</v>
      </c>
    </row>
    <row r="536" spans="1:11" x14ac:dyDescent="0.35">
      <c r="A536" s="69">
        <f t="shared" si="19"/>
        <v>45748</v>
      </c>
      <c r="B536" t="s">
        <v>881</v>
      </c>
      <c r="C536" t="s">
        <v>290</v>
      </c>
      <c r="D536" t="s">
        <v>889</v>
      </c>
      <c r="E536" t="s">
        <v>325</v>
      </c>
      <c r="F536" t="s">
        <v>326</v>
      </c>
      <c r="G536" t="s">
        <v>70</v>
      </c>
      <c r="H536">
        <v>341</v>
      </c>
      <c r="I536" s="68" t="str">
        <f>VLOOKUP(E536,Refs!$P$2:$R$29,3,FALSE)</f>
        <v>Y59</v>
      </c>
      <c r="J536" s="68" t="str">
        <f>VLOOKUP(E536,Refs!$P$2:$S$29,4,FALSE)</f>
        <v>South East</v>
      </c>
      <c r="K536" s="28">
        <f t="shared" si="20"/>
        <v>341</v>
      </c>
    </row>
    <row r="537" spans="1:11" x14ac:dyDescent="0.35">
      <c r="A537" s="69">
        <f t="shared" si="19"/>
        <v>45748</v>
      </c>
      <c r="B537" t="s">
        <v>881</v>
      </c>
      <c r="C537" t="s">
        <v>290</v>
      </c>
      <c r="D537" t="s">
        <v>889</v>
      </c>
      <c r="E537" t="s">
        <v>325</v>
      </c>
      <c r="F537" t="s">
        <v>326</v>
      </c>
      <c r="G537" t="s">
        <v>71</v>
      </c>
      <c r="H537">
        <v>641</v>
      </c>
      <c r="I537" s="68" t="str">
        <f>VLOOKUP(E537,Refs!$P$2:$R$29,3,FALSE)</f>
        <v>Y59</v>
      </c>
      <c r="J537" s="68" t="str">
        <f>VLOOKUP(E537,Refs!$P$2:$S$29,4,FALSE)</f>
        <v>South East</v>
      </c>
      <c r="K537" s="28">
        <f t="shared" si="20"/>
        <v>641</v>
      </c>
    </row>
    <row r="538" spans="1:11" x14ac:dyDescent="0.35">
      <c r="A538" s="69">
        <f t="shared" si="19"/>
        <v>45748</v>
      </c>
      <c r="B538" t="s">
        <v>881</v>
      </c>
      <c r="C538" t="s">
        <v>290</v>
      </c>
      <c r="D538" t="s">
        <v>889</v>
      </c>
      <c r="E538" t="s">
        <v>325</v>
      </c>
      <c r="F538" t="s">
        <v>326</v>
      </c>
      <c r="G538" t="s">
        <v>72</v>
      </c>
      <c r="H538">
        <v>602711</v>
      </c>
      <c r="I538" s="68" t="str">
        <f>VLOOKUP(E538,Refs!$P$2:$R$29,3,FALSE)</f>
        <v>Y59</v>
      </c>
      <c r="J538" s="68" t="str">
        <f>VLOOKUP(E538,Refs!$P$2:$S$29,4,FALSE)</f>
        <v>South East</v>
      </c>
      <c r="K538" s="28">
        <f t="shared" si="20"/>
        <v>602711</v>
      </c>
    </row>
    <row r="539" spans="1:11" x14ac:dyDescent="0.35">
      <c r="A539" s="69">
        <f t="shared" si="19"/>
        <v>45748</v>
      </c>
      <c r="B539" t="s">
        <v>881</v>
      </c>
      <c r="C539" t="s">
        <v>290</v>
      </c>
      <c r="D539" t="s">
        <v>889</v>
      </c>
      <c r="E539" t="s">
        <v>325</v>
      </c>
      <c r="F539" t="s">
        <v>326</v>
      </c>
      <c r="G539" t="s">
        <v>73</v>
      </c>
      <c r="H539">
        <v>36546</v>
      </c>
      <c r="I539" s="68" t="str">
        <f>VLOOKUP(E539,Refs!$P$2:$R$29,3,FALSE)</f>
        <v>Y59</v>
      </c>
      <c r="J539" s="68" t="str">
        <f>VLOOKUP(E539,Refs!$P$2:$S$29,4,FALSE)</f>
        <v>South East</v>
      </c>
      <c r="K539" s="28">
        <f t="shared" si="20"/>
        <v>36546</v>
      </c>
    </row>
    <row r="540" spans="1:11" x14ac:dyDescent="0.35">
      <c r="A540" s="69">
        <f t="shared" si="19"/>
        <v>45748</v>
      </c>
      <c r="B540" t="s">
        <v>881</v>
      </c>
      <c r="C540" t="s">
        <v>290</v>
      </c>
      <c r="D540" t="s">
        <v>889</v>
      </c>
      <c r="E540" t="s">
        <v>325</v>
      </c>
      <c r="F540" t="s">
        <v>326</v>
      </c>
      <c r="G540" t="s">
        <v>74</v>
      </c>
      <c r="H540">
        <v>124619876</v>
      </c>
      <c r="I540" s="68" t="str">
        <f>VLOOKUP(E540,Refs!$P$2:$R$29,3,FALSE)</f>
        <v>Y59</v>
      </c>
      <c r="J540" s="68" t="str">
        <f>VLOOKUP(E540,Refs!$P$2:$S$29,4,FALSE)</f>
        <v>South East</v>
      </c>
      <c r="K540" s="28">
        <f t="shared" si="20"/>
        <v>124619876</v>
      </c>
    </row>
    <row r="541" spans="1:11" x14ac:dyDescent="0.35">
      <c r="A541" s="69">
        <f t="shared" si="19"/>
        <v>45748</v>
      </c>
      <c r="B541" t="s">
        <v>881</v>
      </c>
      <c r="C541" t="s">
        <v>290</v>
      </c>
      <c r="D541" t="s">
        <v>889</v>
      </c>
      <c r="E541" t="s">
        <v>325</v>
      </c>
      <c r="F541" t="s">
        <v>326</v>
      </c>
      <c r="G541" t="s">
        <v>26</v>
      </c>
      <c r="H541">
        <v>81669</v>
      </c>
      <c r="I541" s="68" t="str">
        <f>VLOOKUP(E541,Refs!$P$2:$R$29,3,FALSE)</f>
        <v>Y59</v>
      </c>
      <c r="J541" s="68" t="str">
        <f>VLOOKUP(E541,Refs!$P$2:$S$29,4,FALSE)</f>
        <v>South East</v>
      </c>
      <c r="K541" s="28">
        <f t="shared" si="20"/>
        <v>81669</v>
      </c>
    </row>
    <row r="542" spans="1:11" x14ac:dyDescent="0.35">
      <c r="A542" s="69">
        <f t="shared" si="19"/>
        <v>45748</v>
      </c>
      <c r="B542" t="s">
        <v>881</v>
      </c>
      <c r="C542" t="s">
        <v>290</v>
      </c>
      <c r="D542" t="s">
        <v>889</v>
      </c>
      <c r="E542" t="s">
        <v>325</v>
      </c>
      <c r="F542" t="s">
        <v>326</v>
      </c>
      <c r="G542" t="s">
        <v>75</v>
      </c>
      <c r="H542">
        <v>1615</v>
      </c>
      <c r="I542" s="68" t="str">
        <f>VLOOKUP(E542,Refs!$P$2:$R$29,3,FALSE)</f>
        <v>Y59</v>
      </c>
      <c r="J542" s="68" t="str">
        <f>VLOOKUP(E542,Refs!$P$2:$S$29,4,FALSE)</f>
        <v>South East</v>
      </c>
      <c r="K542" s="28">
        <f t="shared" si="20"/>
        <v>1615</v>
      </c>
    </row>
    <row r="543" spans="1:11" x14ac:dyDescent="0.35">
      <c r="A543" s="69">
        <f t="shared" si="19"/>
        <v>45748</v>
      </c>
      <c r="B543" t="s">
        <v>881</v>
      </c>
      <c r="C543" t="s">
        <v>290</v>
      </c>
      <c r="D543" t="s">
        <v>889</v>
      </c>
      <c r="E543" t="s">
        <v>325</v>
      </c>
      <c r="F543" t="s">
        <v>326</v>
      </c>
      <c r="G543" t="s">
        <v>76</v>
      </c>
      <c r="H543">
        <v>44508</v>
      </c>
      <c r="I543" s="68" t="str">
        <f>VLOOKUP(E543,Refs!$P$2:$R$29,3,FALSE)</f>
        <v>Y59</v>
      </c>
      <c r="J543" s="68" t="str">
        <f>VLOOKUP(E543,Refs!$P$2:$S$29,4,FALSE)</f>
        <v>South East</v>
      </c>
      <c r="K543" s="28">
        <f t="shared" si="20"/>
        <v>44508</v>
      </c>
    </row>
    <row r="544" spans="1:11" x14ac:dyDescent="0.35">
      <c r="A544" s="69">
        <f t="shared" si="19"/>
        <v>45748</v>
      </c>
      <c r="B544" t="s">
        <v>881</v>
      </c>
      <c r="C544" t="s">
        <v>290</v>
      </c>
      <c r="D544" t="s">
        <v>889</v>
      </c>
      <c r="E544" t="s">
        <v>325</v>
      </c>
      <c r="F544" t="s">
        <v>326</v>
      </c>
      <c r="G544" t="s">
        <v>77</v>
      </c>
      <c r="H544">
        <v>10379</v>
      </c>
      <c r="I544" s="68" t="str">
        <f>VLOOKUP(E544,Refs!$P$2:$R$29,3,FALSE)</f>
        <v>Y59</v>
      </c>
      <c r="J544" s="68" t="str">
        <f>VLOOKUP(E544,Refs!$P$2:$S$29,4,FALSE)</f>
        <v>South East</v>
      </c>
      <c r="K544" s="28">
        <f t="shared" si="20"/>
        <v>10379</v>
      </c>
    </row>
    <row r="545" spans="1:11" x14ac:dyDescent="0.35">
      <c r="A545" s="69">
        <f t="shared" si="19"/>
        <v>45748</v>
      </c>
      <c r="B545" t="s">
        <v>881</v>
      </c>
      <c r="C545" t="s">
        <v>290</v>
      </c>
      <c r="D545" t="s">
        <v>889</v>
      </c>
      <c r="E545" t="s">
        <v>325</v>
      </c>
      <c r="F545" t="s">
        <v>326</v>
      </c>
      <c r="G545" t="s">
        <v>78</v>
      </c>
      <c r="H545">
        <v>25167</v>
      </c>
      <c r="I545" s="68" t="str">
        <f>VLOOKUP(E545,Refs!$P$2:$R$29,3,FALSE)</f>
        <v>Y59</v>
      </c>
      <c r="J545" s="68" t="str">
        <f>VLOOKUP(E545,Refs!$P$2:$S$29,4,FALSE)</f>
        <v>South East</v>
      </c>
      <c r="K545" s="28">
        <f t="shared" si="20"/>
        <v>25167</v>
      </c>
    </row>
    <row r="546" spans="1:11" x14ac:dyDescent="0.35">
      <c r="A546" s="69">
        <f t="shared" si="19"/>
        <v>45748</v>
      </c>
      <c r="B546" t="s">
        <v>881</v>
      </c>
      <c r="C546" t="s">
        <v>290</v>
      </c>
      <c r="D546" t="s">
        <v>889</v>
      </c>
      <c r="E546" t="s">
        <v>325</v>
      </c>
      <c r="F546" t="s">
        <v>326</v>
      </c>
      <c r="G546" t="s">
        <v>79</v>
      </c>
      <c r="H546">
        <v>0</v>
      </c>
      <c r="I546" s="68" t="str">
        <f>VLOOKUP(E546,Refs!$P$2:$R$29,3,FALSE)</f>
        <v>Y59</v>
      </c>
      <c r="J546" s="68" t="str">
        <f>VLOOKUP(E546,Refs!$P$2:$S$29,4,FALSE)</f>
        <v>South East</v>
      </c>
      <c r="K546" s="28" t="str">
        <f t="shared" si="20"/>
        <v/>
      </c>
    </row>
    <row r="547" spans="1:11" x14ac:dyDescent="0.35">
      <c r="A547" s="69">
        <f t="shared" si="19"/>
        <v>45748</v>
      </c>
      <c r="B547" t="s">
        <v>881</v>
      </c>
      <c r="C547" t="s">
        <v>290</v>
      </c>
      <c r="D547" t="s">
        <v>889</v>
      </c>
      <c r="E547" t="s">
        <v>325</v>
      </c>
      <c r="F547" t="s">
        <v>326</v>
      </c>
      <c r="G547" t="s">
        <v>25</v>
      </c>
      <c r="H547">
        <v>36546</v>
      </c>
      <c r="I547" s="68" t="str">
        <f>VLOOKUP(E547,Refs!$P$2:$R$29,3,FALSE)</f>
        <v>Y59</v>
      </c>
      <c r="J547" s="68" t="str">
        <f>VLOOKUP(E547,Refs!$P$2:$S$29,4,FALSE)</f>
        <v>South East</v>
      </c>
      <c r="K547" s="28">
        <f t="shared" si="20"/>
        <v>36546</v>
      </c>
    </row>
    <row r="548" spans="1:11" x14ac:dyDescent="0.35">
      <c r="A548" s="69">
        <f t="shared" si="19"/>
        <v>45748</v>
      </c>
      <c r="B548" t="s">
        <v>881</v>
      </c>
      <c r="C548" t="s">
        <v>290</v>
      </c>
      <c r="D548" t="s">
        <v>889</v>
      </c>
      <c r="E548" t="s">
        <v>325</v>
      </c>
      <c r="F548" t="s">
        <v>326</v>
      </c>
      <c r="G548" t="s">
        <v>80</v>
      </c>
      <c r="H548">
        <v>0</v>
      </c>
      <c r="I548" s="68" t="str">
        <f>VLOOKUP(E548,Refs!$P$2:$R$29,3,FALSE)</f>
        <v>Y59</v>
      </c>
      <c r="J548" s="68" t="str">
        <f>VLOOKUP(E548,Refs!$P$2:$S$29,4,FALSE)</f>
        <v>South East</v>
      </c>
      <c r="K548" s="28" t="str">
        <f t="shared" si="20"/>
        <v/>
      </c>
    </row>
    <row r="549" spans="1:11" x14ac:dyDescent="0.35">
      <c r="A549" s="69">
        <f t="shared" si="19"/>
        <v>45748</v>
      </c>
      <c r="B549" t="s">
        <v>881</v>
      </c>
      <c r="C549" t="s">
        <v>290</v>
      </c>
      <c r="D549" t="s">
        <v>889</v>
      </c>
      <c r="E549" t="s">
        <v>325</v>
      </c>
      <c r="F549" t="s">
        <v>326</v>
      </c>
      <c r="G549" t="s">
        <v>81</v>
      </c>
      <c r="H549">
        <v>12696</v>
      </c>
      <c r="I549" s="68" t="str">
        <f>VLOOKUP(E549,Refs!$P$2:$R$29,3,FALSE)</f>
        <v>Y59</v>
      </c>
      <c r="J549" s="68" t="str">
        <f>VLOOKUP(E549,Refs!$P$2:$S$29,4,FALSE)</f>
        <v>South East</v>
      </c>
      <c r="K549" s="28">
        <f t="shared" si="20"/>
        <v>12696</v>
      </c>
    </row>
    <row r="550" spans="1:11" x14ac:dyDescent="0.35">
      <c r="A550" s="69">
        <f t="shared" si="19"/>
        <v>45748</v>
      </c>
      <c r="B550" t="s">
        <v>881</v>
      </c>
      <c r="C550" t="s">
        <v>290</v>
      </c>
      <c r="D550" t="s">
        <v>889</v>
      </c>
      <c r="E550" t="s">
        <v>325</v>
      </c>
      <c r="F550" t="s">
        <v>326</v>
      </c>
      <c r="G550" t="s">
        <v>82</v>
      </c>
      <c r="H550">
        <v>5761</v>
      </c>
      <c r="I550" s="68" t="str">
        <f>VLOOKUP(E550,Refs!$P$2:$R$29,3,FALSE)</f>
        <v>Y59</v>
      </c>
      <c r="J550" s="68" t="str">
        <f>VLOOKUP(E550,Refs!$P$2:$S$29,4,FALSE)</f>
        <v>South East</v>
      </c>
      <c r="K550" s="28">
        <f t="shared" si="20"/>
        <v>5761</v>
      </c>
    </row>
    <row r="551" spans="1:11" x14ac:dyDescent="0.35">
      <c r="A551" s="69">
        <f t="shared" si="19"/>
        <v>45748</v>
      </c>
      <c r="B551" t="s">
        <v>881</v>
      </c>
      <c r="C551" t="s">
        <v>290</v>
      </c>
      <c r="D551" t="s">
        <v>889</v>
      </c>
      <c r="E551" t="s">
        <v>325</v>
      </c>
      <c r="F551" t="s">
        <v>326</v>
      </c>
      <c r="G551" t="s">
        <v>83</v>
      </c>
      <c r="H551">
        <v>8011</v>
      </c>
      <c r="I551" s="68" t="str">
        <f>VLOOKUP(E551,Refs!$P$2:$R$29,3,FALSE)</f>
        <v>Y59</v>
      </c>
      <c r="J551" s="68" t="str">
        <f>VLOOKUP(E551,Refs!$P$2:$S$29,4,FALSE)</f>
        <v>South East</v>
      </c>
      <c r="K551" s="28">
        <f t="shared" si="20"/>
        <v>8011</v>
      </c>
    </row>
    <row r="552" spans="1:11" x14ac:dyDescent="0.35">
      <c r="A552" s="69">
        <f t="shared" si="19"/>
        <v>45748</v>
      </c>
      <c r="B552" t="s">
        <v>881</v>
      </c>
      <c r="C552" t="s">
        <v>290</v>
      </c>
      <c r="D552" t="s">
        <v>889</v>
      </c>
      <c r="E552" t="s">
        <v>325</v>
      </c>
      <c r="F552" t="s">
        <v>326</v>
      </c>
      <c r="G552" t="s">
        <v>84</v>
      </c>
      <c r="H552">
        <v>0</v>
      </c>
      <c r="I552" s="68" t="str">
        <f>VLOOKUP(E552,Refs!$P$2:$R$29,3,FALSE)</f>
        <v>Y59</v>
      </c>
      <c r="J552" s="68" t="str">
        <f>VLOOKUP(E552,Refs!$P$2:$S$29,4,FALSE)</f>
        <v>South East</v>
      </c>
      <c r="K552" s="28" t="str">
        <f t="shared" si="20"/>
        <v/>
      </c>
    </row>
    <row r="553" spans="1:11" x14ac:dyDescent="0.35">
      <c r="A553" s="69">
        <f t="shared" si="19"/>
        <v>45748</v>
      </c>
      <c r="B553" t="s">
        <v>881</v>
      </c>
      <c r="C553" t="s">
        <v>290</v>
      </c>
      <c r="D553" t="s">
        <v>889</v>
      </c>
      <c r="E553" t="s">
        <v>325</v>
      </c>
      <c r="F553" t="s">
        <v>326</v>
      </c>
      <c r="G553" t="s">
        <v>85</v>
      </c>
      <c r="H553">
        <v>3686</v>
      </c>
      <c r="I553" s="68" t="str">
        <f>VLOOKUP(E553,Refs!$P$2:$R$29,3,FALSE)</f>
        <v>Y59</v>
      </c>
      <c r="J553" s="68" t="str">
        <f>VLOOKUP(E553,Refs!$P$2:$S$29,4,FALSE)</f>
        <v>South East</v>
      </c>
      <c r="K553" s="28">
        <f t="shared" si="20"/>
        <v>3686</v>
      </c>
    </row>
    <row r="554" spans="1:11" x14ac:dyDescent="0.35">
      <c r="A554" s="69">
        <f t="shared" si="19"/>
        <v>45748</v>
      </c>
      <c r="B554" t="s">
        <v>881</v>
      </c>
      <c r="C554" t="s">
        <v>290</v>
      </c>
      <c r="D554" t="s">
        <v>889</v>
      </c>
      <c r="E554" t="s">
        <v>325</v>
      </c>
      <c r="F554" t="s">
        <v>326</v>
      </c>
      <c r="G554" t="s">
        <v>86</v>
      </c>
      <c r="H554">
        <v>1722</v>
      </c>
      <c r="I554" s="68" t="str">
        <f>VLOOKUP(E554,Refs!$P$2:$R$29,3,FALSE)</f>
        <v>Y59</v>
      </c>
      <c r="J554" s="68" t="str">
        <f>VLOOKUP(E554,Refs!$P$2:$S$29,4,FALSE)</f>
        <v>South East</v>
      </c>
      <c r="K554" s="28">
        <f t="shared" si="20"/>
        <v>1722</v>
      </c>
    </row>
    <row r="555" spans="1:11" x14ac:dyDescent="0.35">
      <c r="A555" s="69">
        <f t="shared" si="19"/>
        <v>45748</v>
      </c>
      <c r="B555" t="s">
        <v>881</v>
      </c>
      <c r="C555" t="s">
        <v>290</v>
      </c>
      <c r="D555" t="s">
        <v>889</v>
      </c>
      <c r="E555" t="s">
        <v>325</v>
      </c>
      <c r="F555" t="s">
        <v>326</v>
      </c>
      <c r="G555" t="s">
        <v>87</v>
      </c>
      <c r="H555">
        <v>9634</v>
      </c>
      <c r="I555" s="68" t="str">
        <f>VLOOKUP(E555,Refs!$P$2:$R$29,3,FALSE)</f>
        <v>Y59</v>
      </c>
      <c r="J555" s="68" t="str">
        <f>VLOOKUP(E555,Refs!$P$2:$S$29,4,FALSE)</f>
        <v>South East</v>
      </c>
      <c r="K555" s="28">
        <f t="shared" si="20"/>
        <v>9634</v>
      </c>
    </row>
    <row r="556" spans="1:11" x14ac:dyDescent="0.35">
      <c r="A556" s="69">
        <f t="shared" si="19"/>
        <v>45748</v>
      </c>
      <c r="B556" t="s">
        <v>881</v>
      </c>
      <c r="C556" t="s">
        <v>290</v>
      </c>
      <c r="D556" t="s">
        <v>889</v>
      </c>
      <c r="E556" t="s">
        <v>325</v>
      </c>
      <c r="F556" t="s">
        <v>326</v>
      </c>
      <c r="G556" t="s">
        <v>88</v>
      </c>
      <c r="H556">
        <v>0</v>
      </c>
      <c r="I556" s="68" t="str">
        <f>VLOOKUP(E556,Refs!$P$2:$R$29,3,FALSE)</f>
        <v>Y59</v>
      </c>
      <c r="J556" s="68" t="str">
        <f>VLOOKUP(E556,Refs!$P$2:$S$29,4,FALSE)</f>
        <v>South East</v>
      </c>
      <c r="K556" s="28" t="str">
        <f t="shared" si="20"/>
        <v/>
      </c>
    </row>
    <row r="557" spans="1:11" x14ac:dyDescent="0.35">
      <c r="A557" s="69">
        <f t="shared" si="19"/>
        <v>45748</v>
      </c>
      <c r="B557" t="s">
        <v>881</v>
      </c>
      <c r="C557" t="s">
        <v>290</v>
      </c>
      <c r="D557" t="s">
        <v>889</v>
      </c>
      <c r="E557" t="s">
        <v>325</v>
      </c>
      <c r="F557" t="s">
        <v>326</v>
      </c>
      <c r="G557" t="s">
        <v>89</v>
      </c>
      <c r="H557">
        <v>81475</v>
      </c>
      <c r="I557" s="68" t="str">
        <f>VLOOKUP(E557,Refs!$P$2:$R$29,3,FALSE)</f>
        <v>Y59</v>
      </c>
      <c r="J557" s="68" t="str">
        <f>VLOOKUP(E557,Refs!$P$2:$S$29,4,FALSE)</f>
        <v>South East</v>
      </c>
      <c r="K557" s="28">
        <f t="shared" si="20"/>
        <v>81475</v>
      </c>
    </row>
    <row r="558" spans="1:11" x14ac:dyDescent="0.35">
      <c r="A558" s="69">
        <f t="shared" si="19"/>
        <v>45748</v>
      </c>
      <c r="B558" t="s">
        <v>881</v>
      </c>
      <c r="C558" t="s">
        <v>290</v>
      </c>
      <c r="D558" t="s">
        <v>889</v>
      </c>
      <c r="E558" t="s">
        <v>325</v>
      </c>
      <c r="F558" t="s">
        <v>326</v>
      </c>
      <c r="G558" t="s">
        <v>27</v>
      </c>
      <c r="H558">
        <v>4863</v>
      </c>
      <c r="I558" s="68" t="str">
        <f>VLOOKUP(E558,Refs!$P$2:$R$29,3,FALSE)</f>
        <v>Y59</v>
      </c>
      <c r="J558" s="68" t="str">
        <f>VLOOKUP(E558,Refs!$P$2:$S$29,4,FALSE)</f>
        <v>South East</v>
      </c>
      <c r="K558" s="28">
        <f t="shared" si="20"/>
        <v>4863</v>
      </c>
    </row>
    <row r="559" spans="1:11" x14ac:dyDescent="0.35">
      <c r="A559" s="69">
        <f t="shared" si="19"/>
        <v>45748</v>
      </c>
      <c r="B559" t="s">
        <v>881</v>
      </c>
      <c r="C559" t="s">
        <v>290</v>
      </c>
      <c r="D559" t="s">
        <v>889</v>
      </c>
      <c r="E559" t="s">
        <v>325</v>
      </c>
      <c r="F559" t="s">
        <v>326</v>
      </c>
      <c r="G559" t="s">
        <v>29</v>
      </c>
      <c r="H559">
        <v>10544</v>
      </c>
      <c r="I559" s="68" t="str">
        <f>VLOOKUP(E559,Refs!$P$2:$R$29,3,FALSE)</f>
        <v>Y59</v>
      </c>
      <c r="J559" s="68" t="str">
        <f>VLOOKUP(E559,Refs!$P$2:$S$29,4,FALSE)</f>
        <v>South East</v>
      </c>
      <c r="K559" s="28">
        <f t="shared" si="20"/>
        <v>10544</v>
      </c>
    </row>
    <row r="560" spans="1:11" x14ac:dyDescent="0.35">
      <c r="A560" s="69">
        <f t="shared" si="19"/>
        <v>45748</v>
      </c>
      <c r="B560" t="s">
        <v>881</v>
      </c>
      <c r="C560" t="s">
        <v>290</v>
      </c>
      <c r="D560" t="s">
        <v>889</v>
      </c>
      <c r="E560" t="s">
        <v>325</v>
      </c>
      <c r="F560" t="s">
        <v>326</v>
      </c>
      <c r="G560" t="s">
        <v>90</v>
      </c>
      <c r="H560">
        <v>4772</v>
      </c>
      <c r="I560" s="68" t="str">
        <f>VLOOKUP(E560,Refs!$P$2:$R$29,3,FALSE)</f>
        <v>Y59</v>
      </c>
      <c r="J560" s="68" t="str">
        <f>VLOOKUP(E560,Refs!$P$2:$S$29,4,FALSE)</f>
        <v>South East</v>
      </c>
      <c r="K560" s="28">
        <f t="shared" si="20"/>
        <v>4772</v>
      </c>
    </row>
    <row r="561" spans="1:11" x14ac:dyDescent="0.35">
      <c r="A561" s="69">
        <f t="shared" si="19"/>
        <v>45748</v>
      </c>
      <c r="B561" t="s">
        <v>881</v>
      </c>
      <c r="C561" t="s">
        <v>290</v>
      </c>
      <c r="D561" t="s">
        <v>889</v>
      </c>
      <c r="E561" t="s">
        <v>325</v>
      </c>
      <c r="F561" t="s">
        <v>326</v>
      </c>
      <c r="G561" t="s">
        <v>91</v>
      </c>
      <c r="H561">
        <v>11</v>
      </c>
      <c r="I561" s="68" t="str">
        <f>VLOOKUP(E561,Refs!$P$2:$R$29,3,FALSE)</f>
        <v>Y59</v>
      </c>
      <c r="J561" s="68" t="str">
        <f>VLOOKUP(E561,Refs!$P$2:$S$29,4,FALSE)</f>
        <v>South East</v>
      </c>
      <c r="K561" s="28">
        <f t="shared" si="20"/>
        <v>11</v>
      </c>
    </row>
    <row r="562" spans="1:11" x14ac:dyDescent="0.35">
      <c r="A562" s="69">
        <f t="shared" si="19"/>
        <v>45748</v>
      </c>
      <c r="B562" t="s">
        <v>881</v>
      </c>
      <c r="C562" t="s">
        <v>290</v>
      </c>
      <c r="D562" t="s">
        <v>889</v>
      </c>
      <c r="E562" t="s">
        <v>325</v>
      </c>
      <c r="F562" t="s">
        <v>326</v>
      </c>
      <c r="G562" t="s">
        <v>92</v>
      </c>
      <c r="H562">
        <v>3834</v>
      </c>
      <c r="I562" s="68" t="str">
        <f>VLOOKUP(E562,Refs!$P$2:$R$29,3,FALSE)</f>
        <v>Y59</v>
      </c>
      <c r="J562" s="68" t="str">
        <f>VLOOKUP(E562,Refs!$P$2:$S$29,4,FALSE)</f>
        <v>South East</v>
      </c>
      <c r="K562" s="28">
        <f t="shared" si="20"/>
        <v>3834</v>
      </c>
    </row>
    <row r="563" spans="1:11" x14ac:dyDescent="0.35">
      <c r="A563" s="69">
        <f t="shared" si="19"/>
        <v>45748</v>
      </c>
      <c r="B563" t="s">
        <v>881</v>
      </c>
      <c r="C563" t="s">
        <v>290</v>
      </c>
      <c r="D563" t="s">
        <v>889</v>
      </c>
      <c r="E563" t="s">
        <v>325</v>
      </c>
      <c r="F563" t="s">
        <v>326</v>
      </c>
      <c r="G563" t="s">
        <v>93</v>
      </c>
      <c r="H563">
        <v>474</v>
      </c>
      <c r="I563" s="68" t="str">
        <f>VLOOKUP(E563,Refs!$P$2:$R$29,3,FALSE)</f>
        <v>Y59</v>
      </c>
      <c r="J563" s="68" t="str">
        <f>VLOOKUP(E563,Refs!$P$2:$S$29,4,FALSE)</f>
        <v>South East</v>
      </c>
      <c r="K563" s="28">
        <f t="shared" si="20"/>
        <v>474</v>
      </c>
    </row>
    <row r="564" spans="1:11" x14ac:dyDescent="0.35">
      <c r="A564" s="69">
        <f t="shared" si="19"/>
        <v>45748</v>
      </c>
      <c r="B564" t="s">
        <v>881</v>
      </c>
      <c r="C564" t="s">
        <v>290</v>
      </c>
      <c r="D564" t="s">
        <v>889</v>
      </c>
      <c r="E564" t="s">
        <v>325</v>
      </c>
      <c r="F564" t="s">
        <v>326</v>
      </c>
      <c r="G564" t="s">
        <v>94</v>
      </c>
      <c r="H564">
        <v>4243</v>
      </c>
      <c r="I564" s="68" t="str">
        <f>VLOOKUP(E564,Refs!$P$2:$R$29,3,FALSE)</f>
        <v>Y59</v>
      </c>
      <c r="J564" s="68" t="str">
        <f>VLOOKUP(E564,Refs!$P$2:$S$29,4,FALSE)</f>
        <v>South East</v>
      </c>
      <c r="K564" s="28">
        <f t="shared" si="20"/>
        <v>4243</v>
      </c>
    </row>
    <row r="565" spans="1:11" x14ac:dyDescent="0.35">
      <c r="A565" s="69">
        <f t="shared" si="19"/>
        <v>45748</v>
      </c>
      <c r="B565" t="s">
        <v>881</v>
      </c>
      <c r="C565" t="s">
        <v>290</v>
      </c>
      <c r="D565" t="s">
        <v>889</v>
      </c>
      <c r="E565" t="s">
        <v>325</v>
      </c>
      <c r="F565" t="s">
        <v>326</v>
      </c>
      <c r="G565" t="s">
        <v>95</v>
      </c>
      <c r="H565">
        <v>1073</v>
      </c>
      <c r="I565" s="68" t="str">
        <f>VLOOKUP(E565,Refs!$P$2:$R$29,3,FALSE)</f>
        <v>Y59</v>
      </c>
      <c r="J565" s="68" t="str">
        <f>VLOOKUP(E565,Refs!$P$2:$S$29,4,FALSE)</f>
        <v>South East</v>
      </c>
      <c r="K565" s="28">
        <f t="shared" si="20"/>
        <v>1073</v>
      </c>
    </row>
    <row r="566" spans="1:11" x14ac:dyDescent="0.35">
      <c r="A566" s="69">
        <f t="shared" si="19"/>
        <v>45748</v>
      </c>
      <c r="B566" t="s">
        <v>881</v>
      </c>
      <c r="C566" t="s">
        <v>290</v>
      </c>
      <c r="D566" t="s">
        <v>889</v>
      </c>
      <c r="E566" t="s">
        <v>325</v>
      </c>
      <c r="F566" t="s">
        <v>326</v>
      </c>
      <c r="G566" t="s">
        <v>96</v>
      </c>
      <c r="H566">
        <v>6203</v>
      </c>
      <c r="I566" s="68" t="str">
        <f>VLOOKUP(E566,Refs!$P$2:$R$29,3,FALSE)</f>
        <v>Y59</v>
      </c>
      <c r="J566" s="68" t="str">
        <f>VLOOKUP(E566,Refs!$P$2:$S$29,4,FALSE)</f>
        <v>South East</v>
      </c>
      <c r="K566" s="28">
        <f t="shared" si="20"/>
        <v>6203</v>
      </c>
    </row>
    <row r="567" spans="1:11" x14ac:dyDescent="0.35">
      <c r="A567" s="69">
        <f t="shared" si="19"/>
        <v>45748</v>
      </c>
      <c r="B567" t="s">
        <v>881</v>
      </c>
      <c r="C567" t="s">
        <v>290</v>
      </c>
      <c r="D567" t="s">
        <v>889</v>
      </c>
      <c r="E567" t="s">
        <v>325</v>
      </c>
      <c r="F567" t="s">
        <v>326</v>
      </c>
      <c r="G567" t="s">
        <v>31</v>
      </c>
      <c r="H567">
        <v>1440</v>
      </c>
      <c r="I567" s="68" t="str">
        <f>VLOOKUP(E567,Refs!$P$2:$R$29,3,FALSE)</f>
        <v>Y59</v>
      </c>
      <c r="J567" s="68" t="str">
        <f>VLOOKUP(E567,Refs!$P$2:$S$29,4,FALSE)</f>
        <v>South East</v>
      </c>
      <c r="K567" s="28">
        <f t="shared" si="20"/>
        <v>1440</v>
      </c>
    </row>
    <row r="568" spans="1:11" x14ac:dyDescent="0.35">
      <c r="A568" s="69">
        <f t="shared" si="19"/>
        <v>45748</v>
      </c>
      <c r="B568" t="s">
        <v>881</v>
      </c>
      <c r="C568" t="s">
        <v>290</v>
      </c>
      <c r="D568" t="s">
        <v>889</v>
      </c>
      <c r="E568" t="s">
        <v>325</v>
      </c>
      <c r="F568" t="s">
        <v>326</v>
      </c>
      <c r="G568" t="s">
        <v>97</v>
      </c>
      <c r="H568">
        <v>6332</v>
      </c>
      <c r="I568" s="68" t="str">
        <f>VLOOKUP(E568,Refs!$P$2:$R$29,3,FALSE)</f>
        <v>Y59</v>
      </c>
      <c r="J568" s="68" t="str">
        <f>VLOOKUP(E568,Refs!$P$2:$S$29,4,FALSE)</f>
        <v>South East</v>
      </c>
      <c r="K568" s="28">
        <f t="shared" si="20"/>
        <v>6332</v>
      </c>
    </row>
    <row r="569" spans="1:11" x14ac:dyDescent="0.35">
      <c r="A569" s="69">
        <f t="shared" si="19"/>
        <v>45748</v>
      </c>
      <c r="B569" t="s">
        <v>881</v>
      </c>
      <c r="C569" t="s">
        <v>290</v>
      </c>
      <c r="D569" t="s">
        <v>889</v>
      </c>
      <c r="E569" t="s">
        <v>325</v>
      </c>
      <c r="F569" t="s">
        <v>326</v>
      </c>
      <c r="G569" t="s">
        <v>98</v>
      </c>
      <c r="H569">
        <v>7598</v>
      </c>
      <c r="I569" s="68" t="str">
        <f>VLOOKUP(E569,Refs!$P$2:$R$29,3,FALSE)</f>
        <v>Y59</v>
      </c>
      <c r="J569" s="68" t="str">
        <f>VLOOKUP(E569,Refs!$P$2:$S$29,4,FALSE)</f>
        <v>South East</v>
      </c>
      <c r="K569" s="28">
        <f t="shared" si="20"/>
        <v>7598</v>
      </c>
    </row>
    <row r="570" spans="1:11" x14ac:dyDescent="0.35">
      <c r="A570" s="69">
        <f t="shared" si="19"/>
        <v>45748</v>
      </c>
      <c r="B570" t="s">
        <v>881</v>
      </c>
      <c r="C570" t="s">
        <v>290</v>
      </c>
      <c r="D570" t="s">
        <v>889</v>
      </c>
      <c r="E570" t="s">
        <v>325</v>
      </c>
      <c r="F570" t="s">
        <v>326</v>
      </c>
      <c r="G570" t="s">
        <v>99</v>
      </c>
      <c r="H570">
        <v>3495</v>
      </c>
      <c r="I570" s="68" t="str">
        <f>VLOOKUP(E570,Refs!$P$2:$R$29,3,FALSE)</f>
        <v>Y59</v>
      </c>
      <c r="J570" s="68" t="str">
        <f>VLOOKUP(E570,Refs!$P$2:$S$29,4,FALSE)</f>
        <v>South East</v>
      </c>
      <c r="K570" s="28">
        <f t="shared" si="20"/>
        <v>3495</v>
      </c>
    </row>
    <row r="571" spans="1:11" x14ac:dyDescent="0.35">
      <c r="A571" s="69">
        <f t="shared" si="19"/>
        <v>45748</v>
      </c>
      <c r="B571" t="s">
        <v>881</v>
      </c>
      <c r="C571" t="s">
        <v>290</v>
      </c>
      <c r="D571" t="s">
        <v>889</v>
      </c>
      <c r="E571" t="s">
        <v>325</v>
      </c>
      <c r="F571" t="s">
        <v>326</v>
      </c>
      <c r="G571" t="s">
        <v>100</v>
      </c>
      <c r="H571">
        <v>0</v>
      </c>
      <c r="I571" s="68" t="str">
        <f>VLOOKUP(E571,Refs!$P$2:$R$29,3,FALSE)</f>
        <v>Y59</v>
      </c>
      <c r="J571" s="68" t="str">
        <f>VLOOKUP(E571,Refs!$P$2:$S$29,4,FALSE)</f>
        <v>South East</v>
      </c>
      <c r="K571" s="28" t="str">
        <f t="shared" si="20"/>
        <v/>
      </c>
    </row>
    <row r="572" spans="1:11" x14ac:dyDescent="0.35">
      <c r="A572" s="69">
        <f t="shared" si="19"/>
        <v>45748</v>
      </c>
      <c r="B572" t="s">
        <v>881</v>
      </c>
      <c r="C572" t="s">
        <v>290</v>
      </c>
      <c r="D572" t="s">
        <v>889</v>
      </c>
      <c r="E572" t="s">
        <v>325</v>
      </c>
      <c r="F572" t="s">
        <v>326</v>
      </c>
      <c r="G572" t="s">
        <v>101</v>
      </c>
      <c r="H572">
        <v>0</v>
      </c>
      <c r="I572" s="68" t="str">
        <f>VLOOKUP(E572,Refs!$P$2:$R$29,3,FALSE)</f>
        <v>Y59</v>
      </c>
      <c r="J572" s="68" t="str">
        <f>VLOOKUP(E572,Refs!$P$2:$S$29,4,FALSE)</f>
        <v>South East</v>
      </c>
      <c r="K572" s="28" t="str">
        <f t="shared" si="20"/>
        <v/>
      </c>
    </row>
    <row r="573" spans="1:11" x14ac:dyDescent="0.35">
      <c r="A573" s="69">
        <f t="shared" si="19"/>
        <v>45748</v>
      </c>
      <c r="B573" t="s">
        <v>881</v>
      </c>
      <c r="C573" t="s">
        <v>290</v>
      </c>
      <c r="D573" t="s">
        <v>889</v>
      </c>
      <c r="E573" t="s">
        <v>325</v>
      </c>
      <c r="F573" t="s">
        <v>326</v>
      </c>
      <c r="G573" t="s">
        <v>102</v>
      </c>
      <c r="H573">
        <v>331</v>
      </c>
      <c r="I573" s="68" t="str">
        <f>VLOOKUP(E573,Refs!$P$2:$R$29,3,FALSE)</f>
        <v>Y59</v>
      </c>
      <c r="J573" s="68" t="str">
        <f>VLOOKUP(E573,Refs!$P$2:$S$29,4,FALSE)</f>
        <v>South East</v>
      </c>
      <c r="K573" s="28">
        <f t="shared" si="20"/>
        <v>331</v>
      </c>
    </row>
    <row r="574" spans="1:11" x14ac:dyDescent="0.35">
      <c r="A574" s="69">
        <f t="shared" si="19"/>
        <v>45748</v>
      </c>
      <c r="B574" t="s">
        <v>881</v>
      </c>
      <c r="C574" t="s">
        <v>290</v>
      </c>
      <c r="D574" t="s">
        <v>889</v>
      </c>
      <c r="E574" t="s">
        <v>325</v>
      </c>
      <c r="F574" t="s">
        <v>326</v>
      </c>
      <c r="G574" t="s">
        <v>103</v>
      </c>
      <c r="H574">
        <v>2316</v>
      </c>
      <c r="I574" s="68" t="str">
        <f>VLOOKUP(E574,Refs!$P$2:$R$29,3,FALSE)</f>
        <v>Y59</v>
      </c>
      <c r="J574" s="68" t="str">
        <f>VLOOKUP(E574,Refs!$P$2:$S$29,4,FALSE)</f>
        <v>South East</v>
      </c>
      <c r="K574" s="28">
        <f t="shared" si="20"/>
        <v>2316</v>
      </c>
    </row>
    <row r="575" spans="1:11" x14ac:dyDescent="0.35">
      <c r="A575" s="69">
        <f t="shared" si="19"/>
        <v>45748</v>
      </c>
      <c r="B575" t="s">
        <v>881</v>
      </c>
      <c r="C575" t="s">
        <v>290</v>
      </c>
      <c r="D575" t="s">
        <v>889</v>
      </c>
      <c r="E575" t="s">
        <v>325</v>
      </c>
      <c r="F575" t="s">
        <v>326</v>
      </c>
      <c r="G575" t="s">
        <v>104</v>
      </c>
      <c r="H575">
        <v>0</v>
      </c>
      <c r="I575" s="68" t="str">
        <f>VLOOKUP(E575,Refs!$P$2:$R$29,3,FALSE)</f>
        <v>Y59</v>
      </c>
      <c r="J575" s="68" t="str">
        <f>VLOOKUP(E575,Refs!$P$2:$S$29,4,FALSE)</f>
        <v>South East</v>
      </c>
      <c r="K575" s="28" t="str">
        <f t="shared" si="20"/>
        <v/>
      </c>
    </row>
    <row r="576" spans="1:11" x14ac:dyDescent="0.35">
      <c r="A576" s="69">
        <f t="shared" si="19"/>
        <v>45748</v>
      </c>
      <c r="B576" t="s">
        <v>881</v>
      </c>
      <c r="C576" t="s">
        <v>290</v>
      </c>
      <c r="D576" t="s">
        <v>889</v>
      </c>
      <c r="E576" t="s">
        <v>325</v>
      </c>
      <c r="F576" t="s">
        <v>326</v>
      </c>
      <c r="G576" t="s">
        <v>105</v>
      </c>
      <c r="H576">
        <v>10544</v>
      </c>
      <c r="I576" s="68" t="str">
        <f>VLOOKUP(E576,Refs!$P$2:$R$29,3,FALSE)</f>
        <v>Y59</v>
      </c>
      <c r="J576" s="68" t="str">
        <f>VLOOKUP(E576,Refs!$P$2:$S$29,4,FALSE)</f>
        <v>South East</v>
      </c>
      <c r="K576" s="28">
        <f t="shared" si="20"/>
        <v>10544</v>
      </c>
    </row>
    <row r="577" spans="1:11" x14ac:dyDescent="0.35">
      <c r="A577" s="69">
        <f t="shared" si="19"/>
        <v>45748</v>
      </c>
      <c r="B577" t="s">
        <v>881</v>
      </c>
      <c r="C577" t="s">
        <v>290</v>
      </c>
      <c r="D577" t="s">
        <v>889</v>
      </c>
      <c r="E577" t="s">
        <v>325</v>
      </c>
      <c r="F577" t="s">
        <v>326</v>
      </c>
      <c r="G577" t="s">
        <v>106</v>
      </c>
      <c r="H577">
        <v>4640</v>
      </c>
      <c r="I577" s="68" t="str">
        <f>VLOOKUP(E577,Refs!$P$2:$R$29,3,FALSE)</f>
        <v>Y59</v>
      </c>
      <c r="J577" s="68" t="str">
        <f>VLOOKUP(E577,Refs!$P$2:$S$29,4,FALSE)</f>
        <v>South East</v>
      </c>
      <c r="K577" s="28">
        <f t="shared" si="20"/>
        <v>4640</v>
      </c>
    </row>
    <row r="578" spans="1:11" x14ac:dyDescent="0.35">
      <c r="A578" s="69">
        <f t="shared" si="19"/>
        <v>45748</v>
      </c>
      <c r="B578" t="s">
        <v>881</v>
      </c>
      <c r="C578" t="s">
        <v>290</v>
      </c>
      <c r="D578" t="s">
        <v>889</v>
      </c>
      <c r="E578" t="s">
        <v>325</v>
      </c>
      <c r="F578" t="s">
        <v>326</v>
      </c>
      <c r="G578" t="s">
        <v>107</v>
      </c>
      <c r="H578">
        <v>386</v>
      </c>
      <c r="I578" s="68" t="str">
        <f>VLOOKUP(E578,Refs!$P$2:$R$29,3,FALSE)</f>
        <v>Y59</v>
      </c>
      <c r="J578" s="68" t="str">
        <f>VLOOKUP(E578,Refs!$P$2:$S$29,4,FALSE)</f>
        <v>South East</v>
      </c>
      <c r="K578" s="28">
        <f t="shared" si="20"/>
        <v>386</v>
      </c>
    </row>
    <row r="579" spans="1:11" x14ac:dyDescent="0.35">
      <c r="A579" s="69">
        <f t="shared" ref="A579:A642" si="21">DATEVALUE(RIGHT(B579,8))</f>
        <v>45748</v>
      </c>
      <c r="B579" t="s">
        <v>881</v>
      </c>
      <c r="C579" t="s">
        <v>290</v>
      </c>
      <c r="D579" t="s">
        <v>889</v>
      </c>
      <c r="E579" t="s">
        <v>325</v>
      </c>
      <c r="F579" t="s">
        <v>326</v>
      </c>
      <c r="G579" t="s">
        <v>108</v>
      </c>
      <c r="H579">
        <v>2504</v>
      </c>
      <c r="I579" s="68" t="str">
        <f>VLOOKUP(E579,Refs!$P$2:$R$29,3,FALSE)</f>
        <v>Y59</v>
      </c>
      <c r="J579" s="68" t="str">
        <f>VLOOKUP(E579,Refs!$P$2:$S$29,4,FALSE)</f>
        <v>South East</v>
      </c>
      <c r="K579" s="28">
        <f t="shared" si="20"/>
        <v>2504</v>
      </c>
    </row>
    <row r="580" spans="1:11" x14ac:dyDescent="0.35">
      <c r="A580" s="69">
        <f t="shared" si="21"/>
        <v>45748</v>
      </c>
      <c r="B580" t="s">
        <v>881</v>
      </c>
      <c r="C580" t="s">
        <v>290</v>
      </c>
      <c r="D580" t="s">
        <v>889</v>
      </c>
      <c r="E580" t="s">
        <v>325</v>
      </c>
      <c r="F580" t="s">
        <v>326</v>
      </c>
      <c r="G580" t="s">
        <v>109</v>
      </c>
      <c r="H580">
        <v>0</v>
      </c>
      <c r="I580" s="68" t="str">
        <f>VLOOKUP(E580,Refs!$P$2:$R$29,3,FALSE)</f>
        <v>Y59</v>
      </c>
      <c r="J580" s="68" t="str">
        <f>VLOOKUP(E580,Refs!$P$2:$S$29,4,FALSE)</f>
        <v>South East</v>
      </c>
      <c r="K580" s="28" t="str">
        <f t="shared" si="20"/>
        <v/>
      </c>
    </row>
    <row r="581" spans="1:11" x14ac:dyDescent="0.35">
      <c r="A581" s="69">
        <f t="shared" si="21"/>
        <v>45748</v>
      </c>
      <c r="B581" t="s">
        <v>881</v>
      </c>
      <c r="C581" t="s">
        <v>290</v>
      </c>
      <c r="D581" t="s">
        <v>889</v>
      </c>
      <c r="E581" t="s">
        <v>325</v>
      </c>
      <c r="F581" t="s">
        <v>326</v>
      </c>
      <c r="G581" t="s">
        <v>110</v>
      </c>
      <c r="H581">
        <v>5904</v>
      </c>
      <c r="I581" s="68" t="str">
        <f>VLOOKUP(E581,Refs!$P$2:$R$29,3,FALSE)</f>
        <v>Y59</v>
      </c>
      <c r="J581" s="68" t="str">
        <f>VLOOKUP(E581,Refs!$P$2:$S$29,4,FALSE)</f>
        <v>South East</v>
      </c>
      <c r="K581" s="28">
        <f t="shared" si="20"/>
        <v>5904</v>
      </c>
    </row>
    <row r="582" spans="1:11" x14ac:dyDescent="0.35">
      <c r="A582" s="69">
        <f t="shared" si="21"/>
        <v>45748</v>
      </c>
      <c r="B582" t="s">
        <v>881</v>
      </c>
      <c r="C582" t="s">
        <v>290</v>
      </c>
      <c r="D582" t="s">
        <v>889</v>
      </c>
      <c r="E582" t="s">
        <v>325</v>
      </c>
      <c r="F582" t="s">
        <v>326</v>
      </c>
      <c r="G582" t="s">
        <v>808</v>
      </c>
      <c r="H582">
        <v>43898</v>
      </c>
      <c r="I582" s="68" t="str">
        <f>VLOOKUP(E582,Refs!$P$2:$R$29,3,FALSE)</f>
        <v>Y59</v>
      </c>
      <c r="J582" s="68" t="str">
        <f>VLOOKUP(E582,Refs!$P$2:$S$29,4,FALSE)</f>
        <v>South East</v>
      </c>
      <c r="K582" s="28">
        <f t="shared" si="20"/>
        <v>43898</v>
      </c>
    </row>
    <row r="583" spans="1:11" x14ac:dyDescent="0.35">
      <c r="A583" s="69">
        <f t="shared" si="21"/>
        <v>45748</v>
      </c>
      <c r="B583" t="s">
        <v>881</v>
      </c>
      <c r="C583" t="s">
        <v>290</v>
      </c>
      <c r="D583" t="s">
        <v>889</v>
      </c>
      <c r="E583" t="s">
        <v>325</v>
      </c>
      <c r="F583" t="s">
        <v>326</v>
      </c>
      <c r="G583" t="s">
        <v>809</v>
      </c>
      <c r="H583">
        <v>0</v>
      </c>
      <c r="I583" s="68" t="str">
        <f>VLOOKUP(E583,Refs!$P$2:$R$29,3,FALSE)</f>
        <v>Y59</v>
      </c>
      <c r="J583" s="68" t="str">
        <f>VLOOKUP(E583,Refs!$P$2:$S$29,4,FALSE)</f>
        <v>South East</v>
      </c>
      <c r="K583" s="28" t="str">
        <f t="shared" ref="K583:K646" si="22">IF(OR(H583="NULL",H583=0,H583=""),"",H583)</f>
        <v/>
      </c>
    </row>
    <row r="584" spans="1:11" x14ac:dyDescent="0.35">
      <c r="A584" s="69">
        <f t="shared" si="21"/>
        <v>45748</v>
      </c>
      <c r="B584" t="s">
        <v>881</v>
      </c>
      <c r="C584" t="s">
        <v>290</v>
      </c>
      <c r="D584" t="s">
        <v>889</v>
      </c>
      <c r="E584" t="s">
        <v>325</v>
      </c>
      <c r="F584" t="s">
        <v>326</v>
      </c>
      <c r="G584" t="s">
        <v>111</v>
      </c>
      <c r="H584">
        <v>70317</v>
      </c>
      <c r="I584" s="68" t="str">
        <f>VLOOKUP(E584,Refs!$P$2:$R$29,3,FALSE)</f>
        <v>Y59</v>
      </c>
      <c r="J584" s="68" t="str">
        <f>VLOOKUP(E584,Refs!$P$2:$S$29,4,FALSE)</f>
        <v>South East</v>
      </c>
      <c r="K584" s="28">
        <f t="shared" si="22"/>
        <v>70317</v>
      </c>
    </row>
    <row r="585" spans="1:11" x14ac:dyDescent="0.35">
      <c r="A585" s="69">
        <f t="shared" si="21"/>
        <v>45748</v>
      </c>
      <c r="B585" t="s">
        <v>881</v>
      </c>
      <c r="C585" t="s">
        <v>290</v>
      </c>
      <c r="D585" t="s">
        <v>889</v>
      </c>
      <c r="E585" t="s">
        <v>325</v>
      </c>
      <c r="F585" t="s">
        <v>326</v>
      </c>
      <c r="G585" t="s">
        <v>112</v>
      </c>
      <c r="H585">
        <v>0</v>
      </c>
      <c r="I585" s="68" t="str">
        <f>VLOOKUP(E585,Refs!$P$2:$R$29,3,FALSE)</f>
        <v>Y59</v>
      </c>
      <c r="J585" s="68" t="str">
        <f>VLOOKUP(E585,Refs!$P$2:$S$29,4,FALSE)</f>
        <v>South East</v>
      </c>
      <c r="K585" s="28" t="str">
        <f t="shared" si="22"/>
        <v/>
      </c>
    </row>
    <row r="586" spans="1:11" x14ac:dyDescent="0.35">
      <c r="A586" s="69">
        <f t="shared" si="21"/>
        <v>45748</v>
      </c>
      <c r="B586" t="s">
        <v>881</v>
      </c>
      <c r="C586" t="s">
        <v>290</v>
      </c>
      <c r="D586" t="s">
        <v>889</v>
      </c>
      <c r="E586" t="s">
        <v>325</v>
      </c>
      <c r="F586" t="s">
        <v>326</v>
      </c>
      <c r="G586" t="s">
        <v>113</v>
      </c>
      <c r="H586">
        <v>50493</v>
      </c>
      <c r="I586" s="68" t="str">
        <f>VLOOKUP(E586,Refs!$P$2:$R$29,3,FALSE)</f>
        <v>Y59</v>
      </c>
      <c r="J586" s="68" t="str">
        <f>VLOOKUP(E586,Refs!$P$2:$S$29,4,FALSE)</f>
        <v>South East</v>
      </c>
      <c r="K586" s="28">
        <f t="shared" si="22"/>
        <v>50493</v>
      </c>
    </row>
    <row r="587" spans="1:11" x14ac:dyDescent="0.35">
      <c r="A587" s="69">
        <f t="shared" si="21"/>
        <v>45748</v>
      </c>
      <c r="B587" t="s">
        <v>881</v>
      </c>
      <c r="C587" t="s">
        <v>290</v>
      </c>
      <c r="D587" t="s">
        <v>889</v>
      </c>
      <c r="E587" t="s">
        <v>325</v>
      </c>
      <c r="F587" t="s">
        <v>326</v>
      </c>
      <c r="G587" t="s">
        <v>114</v>
      </c>
      <c r="H587">
        <v>22103</v>
      </c>
      <c r="I587" s="68" t="str">
        <f>VLOOKUP(E587,Refs!$P$2:$R$29,3,FALSE)</f>
        <v>Y59</v>
      </c>
      <c r="J587" s="68" t="str">
        <f>VLOOKUP(E587,Refs!$P$2:$S$29,4,FALSE)</f>
        <v>South East</v>
      </c>
      <c r="K587" s="28">
        <f t="shared" si="22"/>
        <v>22103</v>
      </c>
    </row>
    <row r="588" spans="1:11" x14ac:dyDescent="0.35">
      <c r="A588" s="69">
        <f t="shared" si="21"/>
        <v>45748</v>
      </c>
      <c r="B588" t="s">
        <v>881</v>
      </c>
      <c r="C588" t="s">
        <v>290</v>
      </c>
      <c r="D588" t="s">
        <v>889</v>
      </c>
      <c r="E588" t="s">
        <v>325</v>
      </c>
      <c r="F588" t="s">
        <v>326</v>
      </c>
      <c r="G588" t="s">
        <v>115</v>
      </c>
      <c r="H588">
        <v>14432</v>
      </c>
      <c r="I588" s="68" t="str">
        <f>VLOOKUP(E588,Refs!$P$2:$R$29,3,FALSE)</f>
        <v>Y59</v>
      </c>
      <c r="J588" s="68" t="str">
        <f>VLOOKUP(E588,Refs!$P$2:$S$29,4,FALSE)</f>
        <v>South East</v>
      </c>
      <c r="K588" s="28">
        <f t="shared" si="22"/>
        <v>14432</v>
      </c>
    </row>
    <row r="589" spans="1:11" x14ac:dyDescent="0.35">
      <c r="A589" s="69">
        <f t="shared" si="21"/>
        <v>45748</v>
      </c>
      <c r="B589" t="s">
        <v>881</v>
      </c>
      <c r="C589" t="s">
        <v>290</v>
      </c>
      <c r="D589" t="s">
        <v>889</v>
      </c>
      <c r="E589" t="s">
        <v>325</v>
      </c>
      <c r="F589" t="s">
        <v>326</v>
      </c>
      <c r="G589" t="s">
        <v>116</v>
      </c>
      <c r="H589">
        <v>8964</v>
      </c>
      <c r="I589" s="68" t="str">
        <f>VLOOKUP(E589,Refs!$P$2:$R$29,3,FALSE)</f>
        <v>Y59</v>
      </c>
      <c r="J589" s="68" t="str">
        <f>VLOOKUP(E589,Refs!$P$2:$S$29,4,FALSE)</f>
        <v>South East</v>
      </c>
      <c r="K589" s="28">
        <f t="shared" si="22"/>
        <v>8964</v>
      </c>
    </row>
    <row r="590" spans="1:11" x14ac:dyDescent="0.35">
      <c r="A590" s="69">
        <f t="shared" si="21"/>
        <v>45748</v>
      </c>
      <c r="B590" t="s">
        <v>881</v>
      </c>
      <c r="C590" t="s">
        <v>290</v>
      </c>
      <c r="D590" t="s">
        <v>889</v>
      </c>
      <c r="E590" t="s">
        <v>325</v>
      </c>
      <c r="F590" t="s">
        <v>326</v>
      </c>
      <c r="G590" t="s">
        <v>117</v>
      </c>
      <c r="H590">
        <v>6703</v>
      </c>
      <c r="I590" s="68" t="str">
        <f>VLOOKUP(E590,Refs!$P$2:$R$29,3,FALSE)</f>
        <v>Y59</v>
      </c>
      <c r="J590" s="68" t="str">
        <f>VLOOKUP(E590,Refs!$P$2:$S$29,4,FALSE)</f>
        <v>South East</v>
      </c>
      <c r="K590" s="28">
        <f t="shared" si="22"/>
        <v>6703</v>
      </c>
    </row>
    <row r="591" spans="1:11" x14ac:dyDescent="0.35">
      <c r="A591" s="69">
        <f t="shared" si="21"/>
        <v>45748</v>
      </c>
      <c r="B591" t="s">
        <v>881</v>
      </c>
      <c r="C591" t="s">
        <v>290</v>
      </c>
      <c r="D591" t="s">
        <v>889</v>
      </c>
      <c r="E591" t="s">
        <v>325</v>
      </c>
      <c r="F591" t="s">
        <v>326</v>
      </c>
      <c r="G591" t="s">
        <v>118</v>
      </c>
      <c r="H591">
        <v>2142</v>
      </c>
      <c r="I591" s="68" t="str">
        <f>VLOOKUP(E591,Refs!$P$2:$R$29,3,FALSE)</f>
        <v>Y59</v>
      </c>
      <c r="J591" s="68" t="str">
        <f>VLOOKUP(E591,Refs!$P$2:$S$29,4,FALSE)</f>
        <v>South East</v>
      </c>
      <c r="K591" s="28">
        <f t="shared" si="22"/>
        <v>2142</v>
      </c>
    </row>
    <row r="592" spans="1:11" x14ac:dyDescent="0.35">
      <c r="A592" s="69">
        <f t="shared" si="21"/>
        <v>45748</v>
      </c>
      <c r="B592" t="s">
        <v>881</v>
      </c>
      <c r="C592" t="s">
        <v>290</v>
      </c>
      <c r="D592" t="s">
        <v>889</v>
      </c>
      <c r="E592" t="s">
        <v>325</v>
      </c>
      <c r="F592" t="s">
        <v>326</v>
      </c>
      <c r="G592" t="s">
        <v>119</v>
      </c>
      <c r="H592">
        <v>12534</v>
      </c>
      <c r="I592" s="68" t="str">
        <f>VLOOKUP(E592,Refs!$P$2:$R$29,3,FALSE)</f>
        <v>Y59</v>
      </c>
      <c r="J592" s="68" t="str">
        <f>VLOOKUP(E592,Refs!$P$2:$S$29,4,FALSE)</f>
        <v>South East</v>
      </c>
      <c r="K592" s="28">
        <f t="shared" si="22"/>
        <v>12534</v>
      </c>
    </row>
    <row r="593" spans="1:11" x14ac:dyDescent="0.35">
      <c r="A593" s="69">
        <f t="shared" si="21"/>
        <v>45748</v>
      </c>
      <c r="B593" t="s">
        <v>881</v>
      </c>
      <c r="C593" t="s">
        <v>290</v>
      </c>
      <c r="D593" t="s">
        <v>889</v>
      </c>
      <c r="E593" t="s">
        <v>325</v>
      </c>
      <c r="F593" t="s">
        <v>326</v>
      </c>
      <c r="G593" t="s">
        <v>120</v>
      </c>
      <c r="H593">
        <v>6535</v>
      </c>
      <c r="I593" s="68" t="str">
        <f>VLOOKUP(E593,Refs!$P$2:$R$29,3,FALSE)</f>
        <v>Y59</v>
      </c>
      <c r="J593" s="68" t="str">
        <f>VLOOKUP(E593,Refs!$P$2:$S$29,4,FALSE)</f>
        <v>South East</v>
      </c>
      <c r="K593" s="28">
        <f t="shared" si="22"/>
        <v>6535</v>
      </c>
    </row>
    <row r="594" spans="1:11" x14ac:dyDescent="0.35">
      <c r="A594" s="69">
        <f t="shared" si="21"/>
        <v>45748</v>
      </c>
      <c r="B594" t="s">
        <v>881</v>
      </c>
      <c r="C594" t="s">
        <v>290</v>
      </c>
      <c r="D594" t="s">
        <v>889</v>
      </c>
      <c r="E594" t="s">
        <v>325</v>
      </c>
      <c r="F594" t="s">
        <v>326</v>
      </c>
      <c r="G594" t="s">
        <v>121</v>
      </c>
      <c r="H594">
        <v>4772</v>
      </c>
      <c r="I594" s="68" t="str">
        <f>VLOOKUP(E594,Refs!$P$2:$R$29,3,FALSE)</f>
        <v>Y59</v>
      </c>
      <c r="J594" s="68" t="str">
        <f>VLOOKUP(E594,Refs!$P$2:$S$29,4,FALSE)</f>
        <v>South East</v>
      </c>
      <c r="K594" s="28">
        <f t="shared" si="22"/>
        <v>4772</v>
      </c>
    </row>
    <row r="595" spans="1:11" x14ac:dyDescent="0.35">
      <c r="A595" s="69">
        <f t="shared" si="21"/>
        <v>45748</v>
      </c>
      <c r="B595" t="s">
        <v>881</v>
      </c>
      <c r="C595" t="s">
        <v>290</v>
      </c>
      <c r="D595" t="s">
        <v>889</v>
      </c>
      <c r="E595" t="s">
        <v>325</v>
      </c>
      <c r="F595" t="s">
        <v>326</v>
      </c>
      <c r="G595" t="s">
        <v>122</v>
      </c>
      <c r="H595">
        <v>4145</v>
      </c>
      <c r="I595" s="68" t="str">
        <f>VLOOKUP(E595,Refs!$P$2:$R$29,3,FALSE)</f>
        <v>Y59</v>
      </c>
      <c r="J595" s="68" t="str">
        <f>VLOOKUP(E595,Refs!$P$2:$S$29,4,FALSE)</f>
        <v>South East</v>
      </c>
      <c r="K595" s="28">
        <f t="shared" si="22"/>
        <v>4145</v>
      </c>
    </row>
    <row r="596" spans="1:11" x14ac:dyDescent="0.35">
      <c r="A596" s="69">
        <f t="shared" si="21"/>
        <v>45748</v>
      </c>
      <c r="B596" t="s">
        <v>881</v>
      </c>
      <c r="C596" t="s">
        <v>290</v>
      </c>
      <c r="D596" t="s">
        <v>889</v>
      </c>
      <c r="E596" t="s">
        <v>325</v>
      </c>
      <c r="F596" t="s">
        <v>326</v>
      </c>
      <c r="G596" t="s">
        <v>123</v>
      </c>
      <c r="H596">
        <v>1</v>
      </c>
      <c r="I596" s="68" t="str">
        <f>VLOOKUP(E596,Refs!$P$2:$R$29,3,FALSE)</f>
        <v>Y59</v>
      </c>
      <c r="J596" s="68" t="str">
        <f>VLOOKUP(E596,Refs!$P$2:$S$29,4,FALSE)</f>
        <v>South East</v>
      </c>
      <c r="K596" s="28">
        <f t="shared" si="22"/>
        <v>1</v>
      </c>
    </row>
    <row r="597" spans="1:11" x14ac:dyDescent="0.35">
      <c r="A597" s="69">
        <f t="shared" si="21"/>
        <v>45748</v>
      </c>
      <c r="B597" t="s">
        <v>881</v>
      </c>
      <c r="C597" t="s">
        <v>290</v>
      </c>
      <c r="D597" t="s">
        <v>889</v>
      </c>
      <c r="E597" t="s">
        <v>325</v>
      </c>
      <c r="F597" t="s">
        <v>326</v>
      </c>
      <c r="G597" t="s">
        <v>124</v>
      </c>
      <c r="H597">
        <v>0</v>
      </c>
      <c r="I597" s="68" t="str">
        <f>VLOOKUP(E597,Refs!$P$2:$R$29,3,FALSE)</f>
        <v>Y59</v>
      </c>
      <c r="J597" s="68" t="str">
        <f>VLOOKUP(E597,Refs!$P$2:$S$29,4,FALSE)</f>
        <v>South East</v>
      </c>
      <c r="K597" s="28" t="str">
        <f t="shared" si="22"/>
        <v/>
      </c>
    </row>
    <row r="598" spans="1:11" x14ac:dyDescent="0.35">
      <c r="A598" s="69">
        <f t="shared" si="21"/>
        <v>45748</v>
      </c>
      <c r="B598" t="s">
        <v>881</v>
      </c>
      <c r="C598" t="s">
        <v>290</v>
      </c>
      <c r="D598" t="s">
        <v>889</v>
      </c>
      <c r="E598" t="s">
        <v>325</v>
      </c>
      <c r="F598" t="s">
        <v>326</v>
      </c>
      <c r="G598" t="s">
        <v>125</v>
      </c>
      <c r="H598">
        <v>0</v>
      </c>
      <c r="I598" s="68" t="str">
        <f>VLOOKUP(E598,Refs!$P$2:$R$29,3,FALSE)</f>
        <v>Y59</v>
      </c>
      <c r="J598" s="68" t="str">
        <f>VLOOKUP(E598,Refs!$P$2:$S$29,4,FALSE)</f>
        <v>South East</v>
      </c>
      <c r="K598" s="28" t="str">
        <f t="shared" si="22"/>
        <v/>
      </c>
    </row>
    <row r="599" spans="1:11" x14ac:dyDescent="0.35">
      <c r="A599" s="69">
        <f t="shared" si="21"/>
        <v>45748</v>
      </c>
      <c r="B599" t="s">
        <v>881</v>
      </c>
      <c r="C599" t="s">
        <v>290</v>
      </c>
      <c r="D599" t="s">
        <v>889</v>
      </c>
      <c r="E599" t="s">
        <v>325</v>
      </c>
      <c r="F599" t="s">
        <v>326</v>
      </c>
      <c r="G599" t="s">
        <v>126</v>
      </c>
      <c r="H599">
        <v>0</v>
      </c>
      <c r="I599" s="68" t="str">
        <f>VLOOKUP(E599,Refs!$P$2:$R$29,3,FALSE)</f>
        <v>Y59</v>
      </c>
      <c r="J599" s="68" t="str">
        <f>VLOOKUP(E599,Refs!$P$2:$S$29,4,FALSE)</f>
        <v>South East</v>
      </c>
      <c r="K599" s="28" t="str">
        <f t="shared" si="22"/>
        <v/>
      </c>
    </row>
    <row r="600" spans="1:11" x14ac:dyDescent="0.35">
      <c r="A600" s="69">
        <f t="shared" si="21"/>
        <v>45748</v>
      </c>
      <c r="B600" t="s">
        <v>881</v>
      </c>
      <c r="C600" t="s">
        <v>290</v>
      </c>
      <c r="D600" t="s">
        <v>889</v>
      </c>
      <c r="E600" t="s">
        <v>325</v>
      </c>
      <c r="F600" t="s">
        <v>326</v>
      </c>
      <c r="G600" t="s">
        <v>127</v>
      </c>
      <c r="H600">
        <v>317</v>
      </c>
      <c r="I600" s="68" t="str">
        <f>VLOOKUP(E600,Refs!$P$2:$R$29,3,FALSE)</f>
        <v>Y59</v>
      </c>
      <c r="J600" s="68" t="str">
        <f>VLOOKUP(E600,Refs!$P$2:$S$29,4,FALSE)</f>
        <v>South East</v>
      </c>
      <c r="K600" s="28">
        <f t="shared" si="22"/>
        <v>317</v>
      </c>
    </row>
    <row r="601" spans="1:11" x14ac:dyDescent="0.35">
      <c r="A601" s="69">
        <f t="shared" si="21"/>
        <v>45748</v>
      </c>
      <c r="B601" t="s">
        <v>881</v>
      </c>
      <c r="C601" t="s">
        <v>290</v>
      </c>
      <c r="D601" t="s">
        <v>889</v>
      </c>
      <c r="E601" t="s">
        <v>325</v>
      </c>
      <c r="F601" t="s">
        <v>326</v>
      </c>
      <c r="G601" t="s">
        <v>128</v>
      </c>
      <c r="H601">
        <v>4243</v>
      </c>
      <c r="I601" s="68" t="str">
        <f>VLOOKUP(E601,Refs!$P$2:$R$29,3,FALSE)</f>
        <v>Y59</v>
      </c>
      <c r="J601" s="68" t="str">
        <f>VLOOKUP(E601,Refs!$P$2:$S$29,4,FALSE)</f>
        <v>South East</v>
      </c>
      <c r="K601" s="28">
        <f t="shared" si="22"/>
        <v>4243</v>
      </c>
    </row>
    <row r="602" spans="1:11" x14ac:dyDescent="0.35">
      <c r="A602" s="69">
        <f t="shared" si="21"/>
        <v>45748</v>
      </c>
      <c r="B602" t="s">
        <v>881</v>
      </c>
      <c r="C602" t="s">
        <v>290</v>
      </c>
      <c r="D602" t="s">
        <v>889</v>
      </c>
      <c r="E602" t="s">
        <v>325</v>
      </c>
      <c r="F602" t="s">
        <v>326</v>
      </c>
      <c r="G602" t="s">
        <v>129</v>
      </c>
      <c r="H602">
        <v>0</v>
      </c>
      <c r="I602" s="68" t="str">
        <f>VLOOKUP(E602,Refs!$P$2:$R$29,3,FALSE)</f>
        <v>Y59</v>
      </c>
      <c r="J602" s="68" t="str">
        <f>VLOOKUP(E602,Refs!$P$2:$S$29,4,FALSE)</f>
        <v>South East</v>
      </c>
      <c r="K602" s="28" t="str">
        <f t="shared" si="22"/>
        <v/>
      </c>
    </row>
    <row r="603" spans="1:11" x14ac:dyDescent="0.35">
      <c r="A603" s="69">
        <f t="shared" si="21"/>
        <v>45748</v>
      </c>
      <c r="B603" t="s">
        <v>881</v>
      </c>
      <c r="C603" t="s">
        <v>290</v>
      </c>
      <c r="D603" t="s">
        <v>889</v>
      </c>
      <c r="E603" t="s">
        <v>325</v>
      </c>
      <c r="F603" t="s">
        <v>326</v>
      </c>
      <c r="G603" t="s">
        <v>130</v>
      </c>
      <c r="H603">
        <v>0</v>
      </c>
      <c r="I603" s="68" t="str">
        <f>VLOOKUP(E603,Refs!$P$2:$R$29,3,FALSE)</f>
        <v>Y59</v>
      </c>
      <c r="J603" s="68" t="str">
        <f>VLOOKUP(E603,Refs!$P$2:$S$29,4,FALSE)</f>
        <v>South East</v>
      </c>
      <c r="K603" s="28" t="str">
        <f t="shared" si="22"/>
        <v/>
      </c>
    </row>
    <row r="604" spans="1:11" x14ac:dyDescent="0.35">
      <c r="A604" s="69">
        <f t="shared" si="21"/>
        <v>45748</v>
      </c>
      <c r="B604" t="s">
        <v>881</v>
      </c>
      <c r="C604" t="s">
        <v>290</v>
      </c>
      <c r="D604" t="s">
        <v>889</v>
      </c>
      <c r="E604" t="s">
        <v>325</v>
      </c>
      <c r="F604" t="s">
        <v>326</v>
      </c>
      <c r="G604" t="s">
        <v>131</v>
      </c>
      <c r="H604">
        <v>0</v>
      </c>
      <c r="I604" s="68" t="str">
        <f>VLOOKUP(E604,Refs!$P$2:$R$29,3,FALSE)</f>
        <v>Y59</v>
      </c>
      <c r="J604" s="68" t="str">
        <f>VLOOKUP(E604,Refs!$P$2:$S$29,4,FALSE)</f>
        <v>South East</v>
      </c>
      <c r="K604" s="28" t="str">
        <f t="shared" si="22"/>
        <v/>
      </c>
    </row>
    <row r="605" spans="1:11" x14ac:dyDescent="0.35">
      <c r="A605" s="69">
        <f t="shared" si="21"/>
        <v>45748</v>
      </c>
      <c r="B605" t="s">
        <v>881</v>
      </c>
      <c r="C605" t="s">
        <v>290</v>
      </c>
      <c r="D605" t="s">
        <v>889</v>
      </c>
      <c r="E605" t="s">
        <v>325</v>
      </c>
      <c r="F605" t="s">
        <v>326</v>
      </c>
      <c r="G605" t="s">
        <v>132</v>
      </c>
      <c r="H605">
        <v>0</v>
      </c>
      <c r="I605" s="68" t="str">
        <f>VLOOKUP(E605,Refs!$P$2:$R$29,3,FALSE)</f>
        <v>Y59</v>
      </c>
      <c r="J605" s="68" t="str">
        <f>VLOOKUP(E605,Refs!$P$2:$S$29,4,FALSE)</f>
        <v>South East</v>
      </c>
      <c r="K605" s="28" t="str">
        <f t="shared" si="22"/>
        <v/>
      </c>
    </row>
    <row r="606" spans="1:11" x14ac:dyDescent="0.35">
      <c r="A606" s="69">
        <f t="shared" si="21"/>
        <v>45748</v>
      </c>
      <c r="B606" t="s">
        <v>881</v>
      </c>
      <c r="C606" t="s">
        <v>290</v>
      </c>
      <c r="D606" t="s">
        <v>889</v>
      </c>
      <c r="E606" t="s">
        <v>325</v>
      </c>
      <c r="F606" t="s">
        <v>326</v>
      </c>
      <c r="G606" t="s">
        <v>133</v>
      </c>
      <c r="H606">
        <v>2675</v>
      </c>
      <c r="I606" s="68" t="str">
        <f>VLOOKUP(E606,Refs!$P$2:$R$29,3,FALSE)</f>
        <v>Y59</v>
      </c>
      <c r="J606" s="68" t="str">
        <f>VLOOKUP(E606,Refs!$P$2:$S$29,4,FALSE)</f>
        <v>South East</v>
      </c>
      <c r="K606" s="28">
        <f t="shared" si="22"/>
        <v>2675</v>
      </c>
    </row>
    <row r="607" spans="1:11" x14ac:dyDescent="0.35">
      <c r="A607" s="69">
        <f t="shared" si="21"/>
        <v>45748</v>
      </c>
      <c r="B607" t="s">
        <v>881</v>
      </c>
      <c r="C607" t="s">
        <v>290</v>
      </c>
      <c r="D607" t="s">
        <v>889</v>
      </c>
      <c r="E607" t="s">
        <v>325</v>
      </c>
      <c r="F607" t="s">
        <v>326</v>
      </c>
      <c r="G607" t="s">
        <v>134</v>
      </c>
      <c r="H607">
        <v>0</v>
      </c>
      <c r="I607" s="68" t="str">
        <f>VLOOKUP(E607,Refs!$P$2:$R$29,3,FALSE)</f>
        <v>Y59</v>
      </c>
      <c r="J607" s="68" t="str">
        <f>VLOOKUP(E607,Refs!$P$2:$S$29,4,FALSE)</f>
        <v>South East</v>
      </c>
      <c r="K607" s="28" t="str">
        <f t="shared" si="22"/>
        <v/>
      </c>
    </row>
    <row r="608" spans="1:11" x14ac:dyDescent="0.35">
      <c r="A608" s="69">
        <f t="shared" si="21"/>
        <v>45748</v>
      </c>
      <c r="B608" t="s">
        <v>881</v>
      </c>
      <c r="C608" t="s">
        <v>290</v>
      </c>
      <c r="D608" t="s">
        <v>889</v>
      </c>
      <c r="E608" t="s">
        <v>325</v>
      </c>
      <c r="F608" t="s">
        <v>326</v>
      </c>
      <c r="G608" t="s">
        <v>135</v>
      </c>
      <c r="H608">
        <v>0</v>
      </c>
      <c r="I608" s="68" t="str">
        <f>VLOOKUP(E608,Refs!$P$2:$R$29,3,FALSE)</f>
        <v>Y59</v>
      </c>
      <c r="J608" s="68" t="str">
        <f>VLOOKUP(E608,Refs!$P$2:$S$29,4,FALSE)</f>
        <v>South East</v>
      </c>
      <c r="K608" s="28" t="str">
        <f t="shared" si="22"/>
        <v/>
      </c>
    </row>
    <row r="609" spans="1:11" x14ac:dyDescent="0.35">
      <c r="A609" s="69">
        <f t="shared" si="21"/>
        <v>45748</v>
      </c>
      <c r="B609" t="s">
        <v>881</v>
      </c>
      <c r="C609" t="s">
        <v>290</v>
      </c>
      <c r="D609" t="s">
        <v>889</v>
      </c>
      <c r="E609" t="s">
        <v>325</v>
      </c>
      <c r="F609" t="s">
        <v>326</v>
      </c>
      <c r="G609" t="s">
        <v>136</v>
      </c>
      <c r="H609">
        <v>0</v>
      </c>
      <c r="I609" s="68" t="str">
        <f>VLOOKUP(E609,Refs!$P$2:$R$29,3,FALSE)</f>
        <v>Y59</v>
      </c>
      <c r="J609" s="68" t="str">
        <f>VLOOKUP(E609,Refs!$P$2:$S$29,4,FALSE)</f>
        <v>South East</v>
      </c>
      <c r="K609" s="28" t="str">
        <f t="shared" si="22"/>
        <v/>
      </c>
    </row>
    <row r="610" spans="1:11" x14ac:dyDescent="0.35">
      <c r="A610" s="69">
        <f t="shared" si="21"/>
        <v>45748</v>
      </c>
      <c r="B610" t="s">
        <v>881</v>
      </c>
      <c r="C610" t="s">
        <v>290</v>
      </c>
      <c r="D610" t="s">
        <v>889</v>
      </c>
      <c r="E610" t="s">
        <v>325</v>
      </c>
      <c r="F610" t="s">
        <v>326</v>
      </c>
      <c r="G610" t="s">
        <v>137</v>
      </c>
      <c r="H610">
        <v>0</v>
      </c>
      <c r="I610" s="68" t="str">
        <f>VLOOKUP(E610,Refs!$P$2:$R$29,3,FALSE)</f>
        <v>Y59</v>
      </c>
      <c r="J610" s="68" t="str">
        <f>VLOOKUP(E610,Refs!$P$2:$S$29,4,FALSE)</f>
        <v>South East</v>
      </c>
      <c r="K610" s="28" t="str">
        <f t="shared" si="22"/>
        <v/>
      </c>
    </row>
    <row r="611" spans="1:11" x14ac:dyDescent="0.35">
      <c r="A611" s="69">
        <f t="shared" si="21"/>
        <v>45748</v>
      </c>
      <c r="B611" t="s">
        <v>881</v>
      </c>
      <c r="C611" t="s">
        <v>290</v>
      </c>
      <c r="D611" t="s">
        <v>889</v>
      </c>
      <c r="E611" t="s">
        <v>325</v>
      </c>
      <c r="F611" t="s">
        <v>326</v>
      </c>
      <c r="G611" t="s">
        <v>138</v>
      </c>
      <c r="H611">
        <v>0</v>
      </c>
      <c r="I611" s="68" t="str">
        <f>VLOOKUP(E611,Refs!$P$2:$R$29,3,FALSE)</f>
        <v>Y59</v>
      </c>
      <c r="J611" s="68" t="str">
        <f>VLOOKUP(E611,Refs!$P$2:$S$29,4,FALSE)</f>
        <v>South East</v>
      </c>
      <c r="K611" s="28" t="str">
        <f t="shared" si="22"/>
        <v/>
      </c>
    </row>
    <row r="612" spans="1:11" x14ac:dyDescent="0.35">
      <c r="A612" s="69">
        <f t="shared" si="21"/>
        <v>45748</v>
      </c>
      <c r="B612" t="s">
        <v>881</v>
      </c>
      <c r="C612" t="s">
        <v>290</v>
      </c>
      <c r="D612" t="s">
        <v>889</v>
      </c>
      <c r="E612" t="s">
        <v>325</v>
      </c>
      <c r="F612" t="s">
        <v>326</v>
      </c>
      <c r="G612" t="s">
        <v>139</v>
      </c>
      <c r="H612">
        <v>0</v>
      </c>
      <c r="I612" s="68" t="str">
        <f>VLOOKUP(E612,Refs!$P$2:$R$29,3,FALSE)</f>
        <v>Y59</v>
      </c>
      <c r="J612" s="68" t="str">
        <f>VLOOKUP(E612,Refs!$P$2:$S$29,4,FALSE)</f>
        <v>South East</v>
      </c>
      <c r="K612" s="28" t="str">
        <f t="shared" si="22"/>
        <v/>
      </c>
    </row>
    <row r="613" spans="1:11" x14ac:dyDescent="0.35">
      <c r="A613" s="69">
        <f t="shared" si="21"/>
        <v>45748</v>
      </c>
      <c r="B613" t="s">
        <v>881</v>
      </c>
      <c r="C613" t="s">
        <v>290</v>
      </c>
      <c r="D613" t="s">
        <v>889</v>
      </c>
      <c r="E613" t="s">
        <v>325</v>
      </c>
      <c r="F613" t="s">
        <v>326</v>
      </c>
      <c r="G613" t="s">
        <v>140</v>
      </c>
      <c r="H613">
        <v>0</v>
      </c>
      <c r="I613" s="68" t="str">
        <f>VLOOKUP(E613,Refs!$P$2:$R$29,3,FALSE)</f>
        <v>Y59</v>
      </c>
      <c r="J613" s="68" t="str">
        <f>VLOOKUP(E613,Refs!$P$2:$S$29,4,FALSE)</f>
        <v>South East</v>
      </c>
      <c r="K613" s="28" t="str">
        <f t="shared" si="22"/>
        <v/>
      </c>
    </row>
    <row r="614" spans="1:11" x14ac:dyDescent="0.35">
      <c r="A614" s="69">
        <f t="shared" si="21"/>
        <v>45748</v>
      </c>
      <c r="B614" t="s">
        <v>881</v>
      </c>
      <c r="C614" t="s">
        <v>290</v>
      </c>
      <c r="D614" t="s">
        <v>889</v>
      </c>
      <c r="E614" t="s">
        <v>325</v>
      </c>
      <c r="F614" t="s">
        <v>326</v>
      </c>
      <c r="G614" t="s">
        <v>728</v>
      </c>
      <c r="H614">
        <v>0</v>
      </c>
      <c r="I614" s="68" t="str">
        <f>VLOOKUP(E614,Refs!$P$2:$R$29,3,FALSE)</f>
        <v>Y59</v>
      </c>
      <c r="J614" s="68" t="str">
        <f>VLOOKUP(E614,Refs!$P$2:$S$29,4,FALSE)</f>
        <v>South East</v>
      </c>
      <c r="K614" s="28" t="str">
        <f t="shared" si="22"/>
        <v/>
      </c>
    </row>
    <row r="615" spans="1:11" x14ac:dyDescent="0.35">
      <c r="A615" s="69">
        <f t="shared" si="21"/>
        <v>45748</v>
      </c>
      <c r="B615" t="s">
        <v>881</v>
      </c>
      <c r="C615" t="s">
        <v>290</v>
      </c>
      <c r="D615" t="s">
        <v>889</v>
      </c>
      <c r="E615" t="s">
        <v>325</v>
      </c>
      <c r="F615" t="s">
        <v>326</v>
      </c>
      <c r="G615" t="s">
        <v>727</v>
      </c>
      <c r="H615">
        <v>0</v>
      </c>
      <c r="I615" s="68" t="str">
        <f>VLOOKUP(E615,Refs!$P$2:$R$29,3,FALSE)</f>
        <v>Y59</v>
      </c>
      <c r="J615" s="68" t="str">
        <f>VLOOKUP(E615,Refs!$P$2:$S$29,4,FALSE)</f>
        <v>South East</v>
      </c>
      <c r="K615" s="28" t="str">
        <f t="shared" si="22"/>
        <v/>
      </c>
    </row>
    <row r="616" spans="1:11" x14ac:dyDescent="0.35">
      <c r="A616" s="69">
        <f t="shared" si="21"/>
        <v>45748</v>
      </c>
      <c r="B616" t="s">
        <v>881</v>
      </c>
      <c r="C616" t="s">
        <v>290</v>
      </c>
      <c r="D616" t="s">
        <v>889</v>
      </c>
      <c r="E616" t="s">
        <v>325</v>
      </c>
      <c r="F616" t="s">
        <v>326</v>
      </c>
      <c r="G616" t="s">
        <v>730</v>
      </c>
      <c r="H616">
        <v>0</v>
      </c>
      <c r="I616" s="68" t="str">
        <f>VLOOKUP(E616,Refs!$P$2:$R$29,3,FALSE)</f>
        <v>Y59</v>
      </c>
      <c r="J616" s="68" t="str">
        <f>VLOOKUP(E616,Refs!$P$2:$S$29,4,FALSE)</f>
        <v>South East</v>
      </c>
      <c r="K616" s="28" t="str">
        <f t="shared" si="22"/>
        <v/>
      </c>
    </row>
    <row r="617" spans="1:11" x14ac:dyDescent="0.35">
      <c r="A617" s="69">
        <f t="shared" si="21"/>
        <v>45748</v>
      </c>
      <c r="B617" t="s">
        <v>881</v>
      </c>
      <c r="C617" t="s">
        <v>290</v>
      </c>
      <c r="D617" t="s">
        <v>889</v>
      </c>
      <c r="E617" t="s">
        <v>325</v>
      </c>
      <c r="F617" t="s">
        <v>326</v>
      </c>
      <c r="G617" t="s">
        <v>729</v>
      </c>
      <c r="H617">
        <v>0</v>
      </c>
      <c r="I617" s="68" t="str">
        <f>VLOOKUP(E617,Refs!$P$2:$R$29,3,FALSE)</f>
        <v>Y59</v>
      </c>
      <c r="J617" s="68" t="str">
        <f>VLOOKUP(E617,Refs!$P$2:$S$29,4,FALSE)</f>
        <v>South East</v>
      </c>
      <c r="K617" s="28" t="str">
        <f t="shared" si="22"/>
        <v/>
      </c>
    </row>
    <row r="618" spans="1:11" x14ac:dyDescent="0.35">
      <c r="A618" s="69">
        <f t="shared" si="21"/>
        <v>45748</v>
      </c>
      <c r="B618" t="s">
        <v>881</v>
      </c>
      <c r="C618" t="s">
        <v>282</v>
      </c>
      <c r="E618" t="s">
        <v>298</v>
      </c>
      <c r="F618" t="s">
        <v>299</v>
      </c>
      <c r="G618" t="s">
        <v>10</v>
      </c>
      <c r="H618">
        <v>182105</v>
      </c>
      <c r="I618" s="68" t="str">
        <f>VLOOKUP(E618,Refs!$P$2:$R$29,3,FALSE)</f>
        <v>Y63</v>
      </c>
      <c r="J618" s="68" t="str">
        <f>VLOOKUP(E618,Refs!$P$2:$S$29,4,FALSE)</f>
        <v>North East and Yorkshire</v>
      </c>
      <c r="K618" s="28">
        <f t="shared" si="22"/>
        <v>182105</v>
      </c>
    </row>
    <row r="619" spans="1:11" x14ac:dyDescent="0.35">
      <c r="A619" s="69">
        <f t="shared" si="21"/>
        <v>45748</v>
      </c>
      <c r="B619" t="s">
        <v>881</v>
      </c>
      <c r="C619" t="s">
        <v>282</v>
      </c>
      <c r="E619" t="s">
        <v>298</v>
      </c>
      <c r="F619" t="s">
        <v>299</v>
      </c>
      <c r="G619" t="s">
        <v>69</v>
      </c>
      <c r="H619">
        <v>2424</v>
      </c>
      <c r="I619" s="68" t="str">
        <f>VLOOKUP(E619,Refs!$P$2:$R$29,3,FALSE)</f>
        <v>Y63</v>
      </c>
      <c r="J619" s="68" t="str">
        <f>VLOOKUP(E619,Refs!$P$2:$S$29,4,FALSE)</f>
        <v>North East and Yorkshire</v>
      </c>
      <c r="K619" s="28">
        <f t="shared" si="22"/>
        <v>2424</v>
      </c>
    </row>
    <row r="620" spans="1:11" x14ac:dyDescent="0.35">
      <c r="A620" s="69">
        <f t="shared" si="21"/>
        <v>45748</v>
      </c>
      <c r="B620" t="s">
        <v>881</v>
      </c>
      <c r="C620" t="s">
        <v>282</v>
      </c>
      <c r="E620" t="s">
        <v>298</v>
      </c>
      <c r="F620" t="s">
        <v>299</v>
      </c>
      <c r="G620" t="s">
        <v>20</v>
      </c>
      <c r="H620">
        <v>162227</v>
      </c>
      <c r="I620" s="68" t="str">
        <f>VLOOKUP(E620,Refs!$P$2:$R$29,3,FALSE)</f>
        <v>Y63</v>
      </c>
      <c r="J620" s="68" t="str">
        <f>VLOOKUP(E620,Refs!$P$2:$S$29,4,FALSE)</f>
        <v>North East and Yorkshire</v>
      </c>
      <c r="K620" s="28">
        <f t="shared" si="22"/>
        <v>162227</v>
      </c>
    </row>
    <row r="621" spans="1:11" x14ac:dyDescent="0.35">
      <c r="A621" s="69">
        <f t="shared" si="21"/>
        <v>45748</v>
      </c>
      <c r="B621" t="s">
        <v>881</v>
      </c>
      <c r="C621" t="s">
        <v>282</v>
      </c>
      <c r="E621" t="s">
        <v>298</v>
      </c>
      <c r="F621" t="s">
        <v>299</v>
      </c>
      <c r="G621" t="s">
        <v>23</v>
      </c>
      <c r="H621">
        <v>136995</v>
      </c>
      <c r="I621" s="68" t="str">
        <f>VLOOKUP(E621,Refs!$P$2:$R$29,3,FALSE)</f>
        <v>Y63</v>
      </c>
      <c r="J621" s="68" t="str">
        <f>VLOOKUP(E621,Refs!$P$2:$S$29,4,FALSE)</f>
        <v>North East and Yorkshire</v>
      </c>
      <c r="K621" s="28">
        <f t="shared" si="22"/>
        <v>136995</v>
      </c>
    </row>
    <row r="622" spans="1:11" x14ac:dyDescent="0.35">
      <c r="A622" s="69">
        <f t="shared" si="21"/>
        <v>45748</v>
      </c>
      <c r="B622" t="s">
        <v>881</v>
      </c>
      <c r="C622" t="s">
        <v>282</v>
      </c>
      <c r="E622" t="s">
        <v>298</v>
      </c>
      <c r="F622" t="s">
        <v>299</v>
      </c>
      <c r="G622" t="s">
        <v>19</v>
      </c>
      <c r="H622">
        <v>7707</v>
      </c>
      <c r="I622" s="68" t="str">
        <f>VLOOKUP(E622,Refs!$P$2:$R$29,3,FALSE)</f>
        <v>Y63</v>
      </c>
      <c r="J622" s="68" t="str">
        <f>VLOOKUP(E622,Refs!$P$2:$S$29,4,FALSE)</f>
        <v>North East and Yorkshire</v>
      </c>
      <c r="K622" s="28">
        <f t="shared" si="22"/>
        <v>7707</v>
      </c>
    </row>
    <row r="623" spans="1:11" x14ac:dyDescent="0.35">
      <c r="A623" s="69">
        <f t="shared" si="21"/>
        <v>45748</v>
      </c>
      <c r="B623" t="s">
        <v>881</v>
      </c>
      <c r="C623" t="s">
        <v>282</v>
      </c>
      <c r="E623" t="s">
        <v>298</v>
      </c>
      <c r="F623" t="s">
        <v>299</v>
      </c>
      <c r="G623" t="s">
        <v>21</v>
      </c>
      <c r="H623">
        <v>15237458</v>
      </c>
      <c r="I623" s="68" t="str">
        <f>VLOOKUP(E623,Refs!$P$2:$R$29,3,FALSE)</f>
        <v>Y63</v>
      </c>
      <c r="J623" s="68" t="str">
        <f>VLOOKUP(E623,Refs!$P$2:$S$29,4,FALSE)</f>
        <v>North East and Yorkshire</v>
      </c>
      <c r="K623" s="28">
        <f t="shared" si="22"/>
        <v>15237458</v>
      </c>
    </row>
    <row r="624" spans="1:11" x14ac:dyDescent="0.35">
      <c r="A624" s="69">
        <f t="shared" si="21"/>
        <v>45748</v>
      </c>
      <c r="B624" t="s">
        <v>881</v>
      </c>
      <c r="C624" t="s">
        <v>282</v>
      </c>
      <c r="E624" t="s">
        <v>298</v>
      </c>
      <c r="F624" t="s">
        <v>299</v>
      </c>
      <c r="G624" t="s">
        <v>70</v>
      </c>
      <c r="H624">
        <v>132</v>
      </c>
      <c r="I624" s="68" t="str">
        <f>VLOOKUP(E624,Refs!$P$2:$R$29,3,FALSE)</f>
        <v>Y63</v>
      </c>
      <c r="J624" s="68" t="str">
        <f>VLOOKUP(E624,Refs!$P$2:$S$29,4,FALSE)</f>
        <v>North East and Yorkshire</v>
      </c>
      <c r="K624" s="28">
        <f t="shared" si="22"/>
        <v>132</v>
      </c>
    </row>
    <row r="625" spans="1:11" x14ac:dyDescent="0.35">
      <c r="A625" s="69">
        <f t="shared" si="21"/>
        <v>45748</v>
      </c>
      <c r="B625" t="s">
        <v>881</v>
      </c>
      <c r="C625" t="s">
        <v>282</v>
      </c>
      <c r="E625" t="s">
        <v>298</v>
      </c>
      <c r="F625" t="s">
        <v>299</v>
      </c>
      <c r="G625" t="s">
        <v>71</v>
      </c>
      <c r="H625">
        <v>344</v>
      </c>
      <c r="I625" s="68" t="str">
        <f>VLOOKUP(E625,Refs!$P$2:$R$29,3,FALSE)</f>
        <v>Y63</v>
      </c>
      <c r="J625" s="68" t="str">
        <f>VLOOKUP(E625,Refs!$P$2:$S$29,4,FALSE)</f>
        <v>North East and Yorkshire</v>
      </c>
      <c r="K625" s="28">
        <f t="shared" si="22"/>
        <v>344</v>
      </c>
    </row>
    <row r="626" spans="1:11" x14ac:dyDescent="0.35">
      <c r="A626" s="69">
        <f t="shared" si="21"/>
        <v>45748</v>
      </c>
      <c r="B626" t="s">
        <v>881</v>
      </c>
      <c r="C626" t="s">
        <v>282</v>
      </c>
      <c r="E626" t="s">
        <v>298</v>
      </c>
      <c r="F626" t="s">
        <v>299</v>
      </c>
      <c r="G626" t="s">
        <v>72</v>
      </c>
      <c r="H626">
        <v>3810676</v>
      </c>
      <c r="I626" s="68" t="str">
        <f>VLOOKUP(E626,Refs!$P$2:$R$29,3,FALSE)</f>
        <v>Y63</v>
      </c>
      <c r="J626" s="68" t="str">
        <f>VLOOKUP(E626,Refs!$P$2:$S$29,4,FALSE)</f>
        <v>North East and Yorkshire</v>
      </c>
      <c r="K626" s="28">
        <f t="shared" si="22"/>
        <v>3810676</v>
      </c>
    </row>
    <row r="627" spans="1:11" x14ac:dyDescent="0.35">
      <c r="A627" s="69">
        <f t="shared" si="21"/>
        <v>45748</v>
      </c>
      <c r="B627" t="s">
        <v>881</v>
      </c>
      <c r="C627" t="s">
        <v>282</v>
      </c>
      <c r="E627" t="s">
        <v>298</v>
      </c>
      <c r="F627" t="s">
        <v>299</v>
      </c>
      <c r="G627" t="s">
        <v>73</v>
      </c>
      <c r="H627">
        <v>25502</v>
      </c>
      <c r="I627" s="68" t="str">
        <f>VLOOKUP(E627,Refs!$P$2:$R$29,3,FALSE)</f>
        <v>Y63</v>
      </c>
      <c r="J627" s="68" t="str">
        <f>VLOOKUP(E627,Refs!$P$2:$S$29,4,FALSE)</f>
        <v>North East and Yorkshire</v>
      </c>
      <c r="K627" s="28">
        <f t="shared" si="22"/>
        <v>25502</v>
      </c>
    </row>
    <row r="628" spans="1:11" x14ac:dyDescent="0.35">
      <c r="A628" s="69">
        <f t="shared" si="21"/>
        <v>45748</v>
      </c>
      <c r="B628" t="s">
        <v>881</v>
      </c>
      <c r="C628" t="s">
        <v>282</v>
      </c>
      <c r="E628" t="s">
        <v>298</v>
      </c>
      <c r="F628" t="s">
        <v>299</v>
      </c>
      <c r="G628" t="s">
        <v>74</v>
      </c>
      <c r="H628">
        <v>91899314</v>
      </c>
      <c r="I628" s="68" t="str">
        <f>VLOOKUP(E628,Refs!$P$2:$R$29,3,FALSE)</f>
        <v>Y63</v>
      </c>
      <c r="J628" s="68" t="str">
        <f>VLOOKUP(E628,Refs!$P$2:$S$29,4,FALSE)</f>
        <v>North East and Yorkshire</v>
      </c>
      <c r="K628" s="28">
        <f t="shared" si="22"/>
        <v>91899314</v>
      </c>
    </row>
    <row r="629" spans="1:11" x14ac:dyDescent="0.35">
      <c r="A629" s="69">
        <f t="shared" si="21"/>
        <v>45748</v>
      </c>
      <c r="B629" t="s">
        <v>881</v>
      </c>
      <c r="C629" t="s">
        <v>282</v>
      </c>
      <c r="E629" t="s">
        <v>298</v>
      </c>
      <c r="F629" t="s">
        <v>299</v>
      </c>
      <c r="G629" t="s">
        <v>26</v>
      </c>
      <c r="H629">
        <v>156215</v>
      </c>
      <c r="I629" s="68" t="str">
        <f>VLOOKUP(E629,Refs!$P$2:$R$29,3,FALSE)</f>
        <v>Y63</v>
      </c>
      <c r="J629" s="68" t="str">
        <f>VLOOKUP(E629,Refs!$P$2:$S$29,4,FALSE)</f>
        <v>North East and Yorkshire</v>
      </c>
      <c r="K629" s="28">
        <f t="shared" si="22"/>
        <v>156215</v>
      </c>
    </row>
    <row r="630" spans="1:11" x14ac:dyDescent="0.35">
      <c r="A630" s="69">
        <f t="shared" si="21"/>
        <v>45748</v>
      </c>
      <c r="B630" t="s">
        <v>881</v>
      </c>
      <c r="C630" t="s">
        <v>282</v>
      </c>
      <c r="E630" t="s">
        <v>298</v>
      </c>
      <c r="F630" t="s">
        <v>299</v>
      </c>
      <c r="G630" t="s">
        <v>75</v>
      </c>
      <c r="H630">
        <v>7861</v>
      </c>
      <c r="I630" s="68" t="str">
        <f>VLOOKUP(E630,Refs!$P$2:$R$29,3,FALSE)</f>
        <v>Y63</v>
      </c>
      <c r="J630" s="68" t="str">
        <f>VLOOKUP(E630,Refs!$P$2:$S$29,4,FALSE)</f>
        <v>North East and Yorkshire</v>
      </c>
      <c r="K630" s="28">
        <f t="shared" si="22"/>
        <v>7861</v>
      </c>
    </row>
    <row r="631" spans="1:11" x14ac:dyDescent="0.35">
      <c r="A631" s="69">
        <f t="shared" si="21"/>
        <v>45748</v>
      </c>
      <c r="B631" t="s">
        <v>881</v>
      </c>
      <c r="C631" t="s">
        <v>282</v>
      </c>
      <c r="E631" t="s">
        <v>298</v>
      </c>
      <c r="F631" t="s">
        <v>299</v>
      </c>
      <c r="G631" t="s">
        <v>76</v>
      </c>
      <c r="H631">
        <v>116030</v>
      </c>
      <c r="I631" s="68" t="str">
        <f>VLOOKUP(E631,Refs!$P$2:$R$29,3,FALSE)</f>
        <v>Y63</v>
      </c>
      <c r="J631" s="68" t="str">
        <f>VLOOKUP(E631,Refs!$P$2:$S$29,4,FALSE)</f>
        <v>North East and Yorkshire</v>
      </c>
      <c r="K631" s="28">
        <f t="shared" si="22"/>
        <v>116030</v>
      </c>
    </row>
    <row r="632" spans="1:11" x14ac:dyDescent="0.35">
      <c r="A632" s="69">
        <f t="shared" si="21"/>
        <v>45748</v>
      </c>
      <c r="B632" t="s">
        <v>881</v>
      </c>
      <c r="C632" t="s">
        <v>282</v>
      </c>
      <c r="E632" t="s">
        <v>298</v>
      </c>
      <c r="F632" t="s">
        <v>299</v>
      </c>
      <c r="G632" t="s">
        <v>77</v>
      </c>
      <c r="H632">
        <v>25206</v>
      </c>
      <c r="I632" s="68" t="str">
        <f>VLOOKUP(E632,Refs!$P$2:$R$29,3,FALSE)</f>
        <v>Y63</v>
      </c>
      <c r="J632" s="68" t="str">
        <f>VLOOKUP(E632,Refs!$P$2:$S$29,4,FALSE)</f>
        <v>North East and Yorkshire</v>
      </c>
      <c r="K632" s="28">
        <f t="shared" si="22"/>
        <v>25206</v>
      </c>
    </row>
    <row r="633" spans="1:11" x14ac:dyDescent="0.35">
      <c r="A633" s="69">
        <f t="shared" si="21"/>
        <v>45748</v>
      </c>
      <c r="B633" t="s">
        <v>881</v>
      </c>
      <c r="C633" t="s">
        <v>282</v>
      </c>
      <c r="E633" t="s">
        <v>298</v>
      </c>
      <c r="F633" t="s">
        <v>299</v>
      </c>
      <c r="G633" t="s">
        <v>78</v>
      </c>
      <c r="H633">
        <v>7117</v>
      </c>
      <c r="I633" s="68" t="str">
        <f>VLOOKUP(E633,Refs!$P$2:$R$29,3,FALSE)</f>
        <v>Y63</v>
      </c>
      <c r="J633" s="68" t="str">
        <f>VLOOKUP(E633,Refs!$P$2:$S$29,4,FALSE)</f>
        <v>North East and Yorkshire</v>
      </c>
      <c r="K633" s="28">
        <f t="shared" si="22"/>
        <v>7117</v>
      </c>
    </row>
    <row r="634" spans="1:11" x14ac:dyDescent="0.35">
      <c r="A634" s="69">
        <f t="shared" si="21"/>
        <v>45748</v>
      </c>
      <c r="B634" t="s">
        <v>881</v>
      </c>
      <c r="C634" t="s">
        <v>282</v>
      </c>
      <c r="E634" t="s">
        <v>298</v>
      </c>
      <c r="F634" t="s">
        <v>299</v>
      </c>
      <c r="G634" t="s">
        <v>79</v>
      </c>
      <c r="H634">
        <v>1</v>
      </c>
      <c r="I634" s="68" t="str">
        <f>VLOOKUP(E634,Refs!$P$2:$R$29,3,FALSE)</f>
        <v>Y63</v>
      </c>
      <c r="J634" s="68" t="str">
        <f>VLOOKUP(E634,Refs!$P$2:$S$29,4,FALSE)</f>
        <v>North East and Yorkshire</v>
      </c>
      <c r="K634" s="28">
        <f t="shared" si="22"/>
        <v>1</v>
      </c>
    </row>
    <row r="635" spans="1:11" x14ac:dyDescent="0.35">
      <c r="A635" s="69">
        <f t="shared" si="21"/>
        <v>45748</v>
      </c>
      <c r="B635" t="s">
        <v>881</v>
      </c>
      <c r="C635" t="s">
        <v>282</v>
      </c>
      <c r="E635" t="s">
        <v>298</v>
      </c>
      <c r="F635" t="s">
        <v>299</v>
      </c>
      <c r="G635" t="s">
        <v>25</v>
      </c>
      <c r="H635">
        <v>67423</v>
      </c>
      <c r="I635" s="68" t="str">
        <f>VLOOKUP(E635,Refs!$P$2:$R$29,3,FALSE)</f>
        <v>Y63</v>
      </c>
      <c r="J635" s="68" t="str">
        <f>VLOOKUP(E635,Refs!$P$2:$S$29,4,FALSE)</f>
        <v>North East and Yorkshire</v>
      </c>
      <c r="K635" s="28">
        <f t="shared" si="22"/>
        <v>67423</v>
      </c>
    </row>
    <row r="636" spans="1:11" x14ac:dyDescent="0.35">
      <c r="A636" s="69">
        <f t="shared" si="21"/>
        <v>45748</v>
      </c>
      <c r="B636" t="s">
        <v>881</v>
      </c>
      <c r="C636" t="s">
        <v>282</v>
      </c>
      <c r="E636" t="s">
        <v>298</v>
      </c>
      <c r="F636" t="s">
        <v>299</v>
      </c>
      <c r="G636" t="s">
        <v>80</v>
      </c>
      <c r="H636">
        <v>1755</v>
      </c>
      <c r="I636" s="68" t="str">
        <f>VLOOKUP(E636,Refs!$P$2:$R$29,3,FALSE)</f>
        <v>Y63</v>
      </c>
      <c r="J636" s="68" t="str">
        <f>VLOOKUP(E636,Refs!$P$2:$S$29,4,FALSE)</f>
        <v>North East and Yorkshire</v>
      </c>
      <c r="K636" s="28">
        <f t="shared" si="22"/>
        <v>1755</v>
      </c>
    </row>
    <row r="637" spans="1:11" x14ac:dyDescent="0.35">
      <c r="A637" s="69">
        <f t="shared" si="21"/>
        <v>45748</v>
      </c>
      <c r="B637" t="s">
        <v>881</v>
      </c>
      <c r="C637" t="s">
        <v>282</v>
      </c>
      <c r="E637" t="s">
        <v>298</v>
      </c>
      <c r="F637" t="s">
        <v>299</v>
      </c>
      <c r="G637" t="s">
        <v>81</v>
      </c>
      <c r="H637">
        <v>18593</v>
      </c>
      <c r="I637" s="68" t="str">
        <f>VLOOKUP(E637,Refs!$P$2:$R$29,3,FALSE)</f>
        <v>Y63</v>
      </c>
      <c r="J637" s="68" t="str">
        <f>VLOOKUP(E637,Refs!$P$2:$S$29,4,FALSE)</f>
        <v>North East and Yorkshire</v>
      </c>
      <c r="K637" s="28">
        <f t="shared" si="22"/>
        <v>18593</v>
      </c>
    </row>
    <row r="638" spans="1:11" x14ac:dyDescent="0.35">
      <c r="A638" s="69">
        <f t="shared" si="21"/>
        <v>45748</v>
      </c>
      <c r="B638" t="s">
        <v>881</v>
      </c>
      <c r="C638" t="s">
        <v>282</v>
      </c>
      <c r="E638" t="s">
        <v>298</v>
      </c>
      <c r="F638" t="s">
        <v>299</v>
      </c>
      <c r="G638" t="s">
        <v>82</v>
      </c>
      <c r="H638">
        <v>7310</v>
      </c>
      <c r="I638" s="68" t="str">
        <f>VLOOKUP(E638,Refs!$P$2:$R$29,3,FALSE)</f>
        <v>Y63</v>
      </c>
      <c r="J638" s="68" t="str">
        <f>VLOOKUP(E638,Refs!$P$2:$S$29,4,FALSE)</f>
        <v>North East and Yorkshire</v>
      </c>
      <c r="K638" s="28">
        <f t="shared" si="22"/>
        <v>7310</v>
      </c>
    </row>
    <row r="639" spans="1:11" x14ac:dyDescent="0.35">
      <c r="A639" s="69">
        <f t="shared" si="21"/>
        <v>45748</v>
      </c>
      <c r="B639" t="s">
        <v>881</v>
      </c>
      <c r="C639" t="s">
        <v>282</v>
      </c>
      <c r="E639" t="s">
        <v>298</v>
      </c>
      <c r="F639" t="s">
        <v>299</v>
      </c>
      <c r="G639" t="s">
        <v>83</v>
      </c>
      <c r="H639">
        <v>5612</v>
      </c>
      <c r="I639" s="68" t="str">
        <f>VLOOKUP(E639,Refs!$P$2:$R$29,3,FALSE)</f>
        <v>Y63</v>
      </c>
      <c r="J639" s="68" t="str">
        <f>VLOOKUP(E639,Refs!$P$2:$S$29,4,FALSE)</f>
        <v>North East and Yorkshire</v>
      </c>
      <c r="K639" s="28">
        <f t="shared" si="22"/>
        <v>5612</v>
      </c>
    </row>
    <row r="640" spans="1:11" x14ac:dyDescent="0.35">
      <c r="A640" s="69">
        <f t="shared" si="21"/>
        <v>45748</v>
      </c>
      <c r="B640" t="s">
        <v>881</v>
      </c>
      <c r="C640" t="s">
        <v>282</v>
      </c>
      <c r="E640" t="s">
        <v>298</v>
      </c>
      <c r="F640" t="s">
        <v>299</v>
      </c>
      <c r="G640" t="s">
        <v>84</v>
      </c>
      <c r="H640">
        <v>2095</v>
      </c>
      <c r="I640" s="68" t="str">
        <f>VLOOKUP(E640,Refs!$P$2:$R$29,3,FALSE)</f>
        <v>Y63</v>
      </c>
      <c r="J640" s="68" t="str">
        <f>VLOOKUP(E640,Refs!$P$2:$S$29,4,FALSE)</f>
        <v>North East and Yorkshire</v>
      </c>
      <c r="K640" s="28">
        <f t="shared" si="22"/>
        <v>2095</v>
      </c>
    </row>
    <row r="641" spans="1:11" x14ac:dyDescent="0.35">
      <c r="A641" s="69">
        <f t="shared" si="21"/>
        <v>45748</v>
      </c>
      <c r="B641" t="s">
        <v>881</v>
      </c>
      <c r="C641" t="s">
        <v>282</v>
      </c>
      <c r="E641" t="s">
        <v>298</v>
      </c>
      <c r="F641" t="s">
        <v>299</v>
      </c>
      <c r="G641" t="s">
        <v>85</v>
      </c>
      <c r="H641">
        <v>6909</v>
      </c>
      <c r="I641" s="68" t="str">
        <f>VLOOKUP(E641,Refs!$P$2:$R$29,3,FALSE)</f>
        <v>Y63</v>
      </c>
      <c r="J641" s="68" t="str">
        <f>VLOOKUP(E641,Refs!$P$2:$S$29,4,FALSE)</f>
        <v>North East and Yorkshire</v>
      </c>
      <c r="K641" s="28">
        <f t="shared" si="22"/>
        <v>6909</v>
      </c>
    </row>
    <row r="642" spans="1:11" x14ac:dyDescent="0.35">
      <c r="A642" s="69">
        <f t="shared" si="21"/>
        <v>45748</v>
      </c>
      <c r="B642" t="s">
        <v>881</v>
      </c>
      <c r="C642" t="s">
        <v>282</v>
      </c>
      <c r="E642" t="s">
        <v>298</v>
      </c>
      <c r="F642" t="s">
        <v>299</v>
      </c>
      <c r="G642" t="s">
        <v>86</v>
      </c>
      <c r="H642">
        <v>2829</v>
      </c>
      <c r="I642" s="68" t="str">
        <f>VLOOKUP(E642,Refs!$P$2:$R$29,3,FALSE)</f>
        <v>Y63</v>
      </c>
      <c r="J642" s="68" t="str">
        <f>VLOOKUP(E642,Refs!$P$2:$S$29,4,FALSE)</f>
        <v>North East and Yorkshire</v>
      </c>
      <c r="K642" s="28">
        <f t="shared" si="22"/>
        <v>2829</v>
      </c>
    </row>
    <row r="643" spans="1:11" x14ac:dyDescent="0.35">
      <c r="A643" s="69">
        <f t="shared" ref="A643:A706" si="23">DATEVALUE(RIGHT(B643,8))</f>
        <v>45748</v>
      </c>
      <c r="B643" t="s">
        <v>881</v>
      </c>
      <c r="C643" t="s">
        <v>282</v>
      </c>
      <c r="E643" t="s">
        <v>298</v>
      </c>
      <c r="F643" t="s">
        <v>299</v>
      </c>
      <c r="G643" t="s">
        <v>87</v>
      </c>
      <c r="H643">
        <v>13616</v>
      </c>
      <c r="I643" s="68" t="str">
        <f>VLOOKUP(E643,Refs!$P$2:$R$29,3,FALSE)</f>
        <v>Y63</v>
      </c>
      <c r="J643" s="68" t="str">
        <f>VLOOKUP(E643,Refs!$P$2:$S$29,4,FALSE)</f>
        <v>North East and Yorkshire</v>
      </c>
      <c r="K643" s="28">
        <f t="shared" si="22"/>
        <v>13616</v>
      </c>
    </row>
    <row r="644" spans="1:11" x14ac:dyDescent="0.35">
      <c r="A644" s="69">
        <f t="shared" si="23"/>
        <v>45748</v>
      </c>
      <c r="B644" t="s">
        <v>881</v>
      </c>
      <c r="C644" t="s">
        <v>282</v>
      </c>
      <c r="E644" t="s">
        <v>298</v>
      </c>
      <c r="F644" t="s">
        <v>299</v>
      </c>
      <c r="G644" t="s">
        <v>88</v>
      </c>
      <c r="H644">
        <v>29272</v>
      </c>
      <c r="I644" s="68" t="str">
        <f>VLOOKUP(E644,Refs!$P$2:$R$29,3,FALSE)</f>
        <v>Y63</v>
      </c>
      <c r="J644" s="68" t="str">
        <f>VLOOKUP(E644,Refs!$P$2:$S$29,4,FALSE)</f>
        <v>North East and Yorkshire</v>
      </c>
      <c r="K644" s="28">
        <f t="shared" si="22"/>
        <v>29272</v>
      </c>
    </row>
    <row r="645" spans="1:11" x14ac:dyDescent="0.35">
      <c r="A645" s="69">
        <f t="shared" si="23"/>
        <v>45748</v>
      </c>
      <c r="B645" t="s">
        <v>881</v>
      </c>
      <c r="C645" t="s">
        <v>282</v>
      </c>
      <c r="E645" t="s">
        <v>298</v>
      </c>
      <c r="F645" t="s">
        <v>299</v>
      </c>
      <c r="G645" t="s">
        <v>89</v>
      </c>
      <c r="H645">
        <v>156215</v>
      </c>
      <c r="I645" s="68" t="str">
        <f>VLOOKUP(E645,Refs!$P$2:$R$29,3,FALSE)</f>
        <v>Y63</v>
      </c>
      <c r="J645" s="68" t="str">
        <f>VLOOKUP(E645,Refs!$P$2:$S$29,4,FALSE)</f>
        <v>North East and Yorkshire</v>
      </c>
      <c r="K645" s="28">
        <f t="shared" si="22"/>
        <v>156215</v>
      </c>
    </row>
    <row r="646" spans="1:11" x14ac:dyDescent="0.35">
      <c r="A646" s="69">
        <f t="shared" si="23"/>
        <v>45748</v>
      </c>
      <c r="B646" t="s">
        <v>881</v>
      </c>
      <c r="C646" t="s">
        <v>282</v>
      </c>
      <c r="E646" t="s">
        <v>298</v>
      </c>
      <c r="F646" t="s">
        <v>299</v>
      </c>
      <c r="G646" t="s">
        <v>27</v>
      </c>
      <c r="H646">
        <v>16914</v>
      </c>
      <c r="I646" s="68" t="str">
        <f>VLOOKUP(E646,Refs!$P$2:$R$29,3,FALSE)</f>
        <v>Y63</v>
      </c>
      <c r="J646" s="68" t="str">
        <f>VLOOKUP(E646,Refs!$P$2:$S$29,4,FALSE)</f>
        <v>North East and Yorkshire</v>
      </c>
      <c r="K646" s="28">
        <f t="shared" si="22"/>
        <v>16914</v>
      </c>
    </row>
    <row r="647" spans="1:11" x14ac:dyDescent="0.35">
      <c r="A647" s="69">
        <f t="shared" si="23"/>
        <v>45748</v>
      </c>
      <c r="B647" t="s">
        <v>881</v>
      </c>
      <c r="C647" t="s">
        <v>282</v>
      </c>
      <c r="E647" t="s">
        <v>298</v>
      </c>
      <c r="F647" t="s">
        <v>299</v>
      </c>
      <c r="G647" t="s">
        <v>29</v>
      </c>
      <c r="H647">
        <v>21800</v>
      </c>
      <c r="I647" s="68" t="str">
        <f>VLOOKUP(E647,Refs!$P$2:$R$29,3,FALSE)</f>
        <v>Y63</v>
      </c>
      <c r="J647" s="68" t="str">
        <f>VLOOKUP(E647,Refs!$P$2:$S$29,4,FALSE)</f>
        <v>North East and Yorkshire</v>
      </c>
      <c r="K647" s="28">
        <f t="shared" ref="K647:K710" si="24">IF(OR(H647="NULL",H647=0,H647=""),"",H647)</f>
        <v>21800</v>
      </c>
    </row>
    <row r="648" spans="1:11" x14ac:dyDescent="0.35">
      <c r="A648" s="69">
        <f t="shared" si="23"/>
        <v>45748</v>
      </c>
      <c r="B648" t="s">
        <v>881</v>
      </c>
      <c r="C648" t="s">
        <v>282</v>
      </c>
      <c r="E648" t="s">
        <v>298</v>
      </c>
      <c r="F648" t="s">
        <v>299</v>
      </c>
      <c r="G648" t="s">
        <v>90</v>
      </c>
      <c r="H648">
        <v>16695</v>
      </c>
      <c r="I648" s="68" t="str">
        <f>VLOOKUP(E648,Refs!$P$2:$R$29,3,FALSE)</f>
        <v>Y63</v>
      </c>
      <c r="J648" s="68" t="str">
        <f>VLOOKUP(E648,Refs!$P$2:$S$29,4,FALSE)</f>
        <v>North East and Yorkshire</v>
      </c>
      <c r="K648" s="28">
        <f t="shared" si="24"/>
        <v>16695</v>
      </c>
    </row>
    <row r="649" spans="1:11" x14ac:dyDescent="0.35">
      <c r="A649" s="69">
        <f t="shared" si="23"/>
        <v>45748</v>
      </c>
      <c r="B649" t="s">
        <v>881</v>
      </c>
      <c r="C649" t="s">
        <v>282</v>
      </c>
      <c r="E649" t="s">
        <v>298</v>
      </c>
      <c r="F649" t="s">
        <v>299</v>
      </c>
      <c r="G649" t="s">
        <v>91</v>
      </c>
      <c r="H649">
        <v>10</v>
      </c>
      <c r="I649" s="68" t="str">
        <f>VLOOKUP(E649,Refs!$P$2:$R$29,3,FALSE)</f>
        <v>Y63</v>
      </c>
      <c r="J649" s="68" t="str">
        <f>VLOOKUP(E649,Refs!$P$2:$S$29,4,FALSE)</f>
        <v>North East and Yorkshire</v>
      </c>
      <c r="K649" s="28">
        <f t="shared" si="24"/>
        <v>10</v>
      </c>
    </row>
    <row r="650" spans="1:11" x14ac:dyDescent="0.35">
      <c r="A650" s="69">
        <f t="shared" si="23"/>
        <v>45748</v>
      </c>
      <c r="B650" t="s">
        <v>881</v>
      </c>
      <c r="C650" t="s">
        <v>282</v>
      </c>
      <c r="E650" t="s">
        <v>298</v>
      </c>
      <c r="F650" t="s">
        <v>299</v>
      </c>
      <c r="G650" t="s">
        <v>92</v>
      </c>
      <c r="H650">
        <v>13858</v>
      </c>
      <c r="I650" s="68" t="str">
        <f>VLOOKUP(E650,Refs!$P$2:$R$29,3,FALSE)</f>
        <v>Y63</v>
      </c>
      <c r="J650" s="68" t="str">
        <f>VLOOKUP(E650,Refs!$P$2:$S$29,4,FALSE)</f>
        <v>North East and Yorkshire</v>
      </c>
      <c r="K650" s="28">
        <f t="shared" si="24"/>
        <v>13858</v>
      </c>
    </row>
    <row r="651" spans="1:11" x14ac:dyDescent="0.35">
      <c r="A651" s="69">
        <f t="shared" si="23"/>
        <v>45748</v>
      </c>
      <c r="B651" t="s">
        <v>881</v>
      </c>
      <c r="C651" t="s">
        <v>282</v>
      </c>
      <c r="E651" t="s">
        <v>298</v>
      </c>
      <c r="F651" t="s">
        <v>299</v>
      </c>
      <c r="G651" t="s">
        <v>93</v>
      </c>
      <c r="H651">
        <v>517</v>
      </c>
      <c r="I651" s="68" t="str">
        <f>VLOOKUP(E651,Refs!$P$2:$R$29,3,FALSE)</f>
        <v>Y63</v>
      </c>
      <c r="J651" s="68" t="str">
        <f>VLOOKUP(E651,Refs!$P$2:$S$29,4,FALSE)</f>
        <v>North East and Yorkshire</v>
      </c>
      <c r="K651" s="28">
        <f t="shared" si="24"/>
        <v>517</v>
      </c>
    </row>
    <row r="652" spans="1:11" x14ac:dyDescent="0.35">
      <c r="A652" s="69">
        <f t="shared" si="23"/>
        <v>45748</v>
      </c>
      <c r="B652" t="s">
        <v>881</v>
      </c>
      <c r="C652" t="s">
        <v>282</v>
      </c>
      <c r="E652" t="s">
        <v>298</v>
      </c>
      <c r="F652" t="s">
        <v>299</v>
      </c>
      <c r="G652" t="s">
        <v>94</v>
      </c>
      <c r="H652">
        <v>6806</v>
      </c>
      <c r="I652" s="68" t="str">
        <f>VLOOKUP(E652,Refs!$P$2:$R$29,3,FALSE)</f>
        <v>Y63</v>
      </c>
      <c r="J652" s="68" t="str">
        <f>VLOOKUP(E652,Refs!$P$2:$S$29,4,FALSE)</f>
        <v>North East and Yorkshire</v>
      </c>
      <c r="K652" s="28">
        <f t="shared" si="24"/>
        <v>6806</v>
      </c>
    </row>
    <row r="653" spans="1:11" x14ac:dyDescent="0.35">
      <c r="A653" s="69">
        <f t="shared" si="23"/>
        <v>45748</v>
      </c>
      <c r="B653" t="s">
        <v>881</v>
      </c>
      <c r="C653" t="s">
        <v>282</v>
      </c>
      <c r="E653" t="s">
        <v>298</v>
      </c>
      <c r="F653" t="s">
        <v>299</v>
      </c>
      <c r="G653" t="s">
        <v>95</v>
      </c>
      <c r="H653">
        <v>2634</v>
      </c>
      <c r="I653" s="68" t="str">
        <f>VLOOKUP(E653,Refs!$P$2:$R$29,3,FALSE)</f>
        <v>Y63</v>
      </c>
      <c r="J653" s="68" t="str">
        <f>VLOOKUP(E653,Refs!$P$2:$S$29,4,FALSE)</f>
        <v>North East and Yorkshire</v>
      </c>
      <c r="K653" s="28">
        <f t="shared" si="24"/>
        <v>2634</v>
      </c>
    </row>
    <row r="654" spans="1:11" x14ac:dyDescent="0.35">
      <c r="A654" s="69">
        <f t="shared" si="23"/>
        <v>45748</v>
      </c>
      <c r="B654" t="s">
        <v>881</v>
      </c>
      <c r="C654" t="s">
        <v>282</v>
      </c>
      <c r="E654" t="s">
        <v>298</v>
      </c>
      <c r="F654" t="s">
        <v>299</v>
      </c>
      <c r="G654" t="s">
        <v>96</v>
      </c>
      <c r="H654">
        <v>7792</v>
      </c>
      <c r="I654" s="68" t="str">
        <f>VLOOKUP(E654,Refs!$P$2:$R$29,3,FALSE)</f>
        <v>Y63</v>
      </c>
      <c r="J654" s="68" t="str">
        <f>VLOOKUP(E654,Refs!$P$2:$S$29,4,FALSE)</f>
        <v>North East and Yorkshire</v>
      </c>
      <c r="K654" s="28">
        <f t="shared" si="24"/>
        <v>7792</v>
      </c>
    </row>
    <row r="655" spans="1:11" x14ac:dyDescent="0.35">
      <c r="A655" s="69">
        <f t="shared" si="23"/>
        <v>45748</v>
      </c>
      <c r="B655" t="s">
        <v>881</v>
      </c>
      <c r="C655" t="s">
        <v>282</v>
      </c>
      <c r="E655" t="s">
        <v>298</v>
      </c>
      <c r="F655" t="s">
        <v>299</v>
      </c>
      <c r="G655" t="s">
        <v>31</v>
      </c>
      <c r="H655">
        <v>2787</v>
      </c>
      <c r="I655" s="68" t="str">
        <f>VLOOKUP(E655,Refs!$P$2:$R$29,3,FALSE)</f>
        <v>Y63</v>
      </c>
      <c r="J655" s="68" t="str">
        <f>VLOOKUP(E655,Refs!$P$2:$S$29,4,FALSE)</f>
        <v>North East and Yorkshire</v>
      </c>
      <c r="K655" s="28">
        <f t="shared" si="24"/>
        <v>2787</v>
      </c>
    </row>
    <row r="656" spans="1:11" x14ac:dyDescent="0.35">
      <c r="A656" s="69">
        <f t="shared" si="23"/>
        <v>45748</v>
      </c>
      <c r="B656" t="s">
        <v>881</v>
      </c>
      <c r="C656" t="s">
        <v>282</v>
      </c>
      <c r="E656" t="s">
        <v>298</v>
      </c>
      <c r="F656" t="s">
        <v>299</v>
      </c>
      <c r="G656" t="s">
        <v>97</v>
      </c>
      <c r="H656">
        <v>21312</v>
      </c>
      <c r="I656" s="68" t="str">
        <f>VLOOKUP(E656,Refs!$P$2:$R$29,3,FALSE)</f>
        <v>Y63</v>
      </c>
      <c r="J656" s="68" t="str">
        <f>VLOOKUP(E656,Refs!$P$2:$S$29,4,FALSE)</f>
        <v>North East and Yorkshire</v>
      </c>
      <c r="K656" s="28">
        <f t="shared" si="24"/>
        <v>21312</v>
      </c>
    </row>
    <row r="657" spans="1:11" x14ac:dyDescent="0.35">
      <c r="A657" s="69">
        <f t="shared" si="23"/>
        <v>45748</v>
      </c>
      <c r="B657" t="s">
        <v>881</v>
      </c>
      <c r="C657" t="s">
        <v>282</v>
      </c>
      <c r="E657" t="s">
        <v>298</v>
      </c>
      <c r="F657" t="s">
        <v>299</v>
      </c>
      <c r="G657" t="s">
        <v>98</v>
      </c>
      <c r="H657">
        <v>13457</v>
      </c>
      <c r="I657" s="68" t="str">
        <f>VLOOKUP(E657,Refs!$P$2:$R$29,3,FALSE)</f>
        <v>Y63</v>
      </c>
      <c r="J657" s="68" t="str">
        <f>VLOOKUP(E657,Refs!$P$2:$S$29,4,FALSE)</f>
        <v>North East and Yorkshire</v>
      </c>
      <c r="K657" s="28">
        <f t="shared" si="24"/>
        <v>13457</v>
      </c>
    </row>
    <row r="658" spans="1:11" x14ac:dyDescent="0.35">
      <c r="A658" s="69">
        <f t="shared" si="23"/>
        <v>45748</v>
      </c>
      <c r="B658" t="s">
        <v>881</v>
      </c>
      <c r="C658" t="s">
        <v>282</v>
      </c>
      <c r="E658" t="s">
        <v>298</v>
      </c>
      <c r="F658" t="s">
        <v>299</v>
      </c>
      <c r="G658" t="s">
        <v>99</v>
      </c>
      <c r="H658">
        <v>13424</v>
      </c>
      <c r="I658" s="68" t="str">
        <f>VLOOKUP(E658,Refs!$P$2:$R$29,3,FALSE)</f>
        <v>Y63</v>
      </c>
      <c r="J658" s="68" t="str">
        <f>VLOOKUP(E658,Refs!$P$2:$S$29,4,FALSE)</f>
        <v>North East and Yorkshire</v>
      </c>
      <c r="K658" s="28">
        <f t="shared" si="24"/>
        <v>13424</v>
      </c>
    </row>
    <row r="659" spans="1:11" x14ac:dyDescent="0.35">
      <c r="A659" s="69">
        <f t="shared" si="23"/>
        <v>45748</v>
      </c>
      <c r="B659" t="s">
        <v>881</v>
      </c>
      <c r="C659" t="s">
        <v>282</v>
      </c>
      <c r="E659" t="s">
        <v>298</v>
      </c>
      <c r="F659" t="s">
        <v>299</v>
      </c>
      <c r="G659" t="s">
        <v>100</v>
      </c>
      <c r="H659">
        <v>12915</v>
      </c>
      <c r="I659" s="68" t="str">
        <f>VLOOKUP(E659,Refs!$P$2:$R$29,3,FALSE)</f>
        <v>Y63</v>
      </c>
      <c r="J659" s="68" t="str">
        <f>VLOOKUP(E659,Refs!$P$2:$S$29,4,FALSE)</f>
        <v>North East and Yorkshire</v>
      </c>
      <c r="K659" s="28">
        <f t="shared" si="24"/>
        <v>12915</v>
      </c>
    </row>
    <row r="660" spans="1:11" x14ac:dyDescent="0.35">
      <c r="A660" s="69">
        <f t="shared" si="23"/>
        <v>45748</v>
      </c>
      <c r="B660" t="s">
        <v>881</v>
      </c>
      <c r="C660" t="s">
        <v>282</v>
      </c>
      <c r="E660" t="s">
        <v>298</v>
      </c>
      <c r="F660" t="s">
        <v>299</v>
      </c>
      <c r="G660" t="s">
        <v>101</v>
      </c>
      <c r="H660">
        <v>318</v>
      </c>
      <c r="I660" s="68" t="str">
        <f>VLOOKUP(E660,Refs!$P$2:$R$29,3,FALSE)</f>
        <v>Y63</v>
      </c>
      <c r="J660" s="68" t="str">
        <f>VLOOKUP(E660,Refs!$P$2:$S$29,4,FALSE)</f>
        <v>North East and Yorkshire</v>
      </c>
      <c r="K660" s="28">
        <f t="shared" si="24"/>
        <v>318</v>
      </c>
    </row>
    <row r="661" spans="1:11" x14ac:dyDescent="0.35">
      <c r="A661" s="69">
        <f t="shared" si="23"/>
        <v>45748</v>
      </c>
      <c r="B661" t="s">
        <v>881</v>
      </c>
      <c r="C661" t="s">
        <v>282</v>
      </c>
      <c r="E661" t="s">
        <v>298</v>
      </c>
      <c r="F661" t="s">
        <v>299</v>
      </c>
      <c r="G661" t="s">
        <v>102</v>
      </c>
      <c r="H661">
        <v>4129</v>
      </c>
      <c r="I661" s="68" t="str">
        <f>VLOOKUP(E661,Refs!$P$2:$R$29,3,FALSE)</f>
        <v>Y63</v>
      </c>
      <c r="J661" s="68" t="str">
        <f>VLOOKUP(E661,Refs!$P$2:$S$29,4,FALSE)</f>
        <v>North East and Yorkshire</v>
      </c>
      <c r="K661" s="28">
        <f t="shared" si="24"/>
        <v>4129</v>
      </c>
    </row>
    <row r="662" spans="1:11" x14ac:dyDescent="0.35">
      <c r="A662" s="69">
        <f t="shared" si="23"/>
        <v>45748</v>
      </c>
      <c r="B662" t="s">
        <v>881</v>
      </c>
      <c r="C662" t="s">
        <v>282</v>
      </c>
      <c r="E662" t="s">
        <v>298</v>
      </c>
      <c r="F662" t="s">
        <v>299</v>
      </c>
      <c r="G662" t="s">
        <v>103</v>
      </c>
      <c r="H662">
        <v>2378</v>
      </c>
      <c r="I662" s="68" t="str">
        <f>VLOOKUP(E662,Refs!$P$2:$R$29,3,FALSE)</f>
        <v>Y63</v>
      </c>
      <c r="J662" s="68" t="str">
        <f>VLOOKUP(E662,Refs!$P$2:$S$29,4,FALSE)</f>
        <v>North East and Yorkshire</v>
      </c>
      <c r="K662" s="28">
        <f t="shared" si="24"/>
        <v>2378</v>
      </c>
    </row>
    <row r="663" spans="1:11" x14ac:dyDescent="0.35">
      <c r="A663" s="69">
        <f t="shared" si="23"/>
        <v>45748</v>
      </c>
      <c r="B663" t="s">
        <v>881</v>
      </c>
      <c r="C663" t="s">
        <v>282</v>
      </c>
      <c r="E663" t="s">
        <v>298</v>
      </c>
      <c r="F663" t="s">
        <v>299</v>
      </c>
      <c r="G663" t="s">
        <v>104</v>
      </c>
      <c r="H663">
        <v>2606165</v>
      </c>
      <c r="I663" s="68" t="str">
        <f>VLOOKUP(E663,Refs!$P$2:$R$29,3,FALSE)</f>
        <v>Y63</v>
      </c>
      <c r="J663" s="68" t="str">
        <f>VLOOKUP(E663,Refs!$P$2:$S$29,4,FALSE)</f>
        <v>North East and Yorkshire</v>
      </c>
      <c r="K663" s="28">
        <f t="shared" si="24"/>
        <v>2606165</v>
      </c>
    </row>
    <row r="664" spans="1:11" x14ac:dyDescent="0.35">
      <c r="A664" s="69">
        <f t="shared" si="23"/>
        <v>45748</v>
      </c>
      <c r="B664" t="s">
        <v>881</v>
      </c>
      <c r="C664" t="s">
        <v>282</v>
      </c>
      <c r="E664" t="s">
        <v>298</v>
      </c>
      <c r="F664" t="s">
        <v>299</v>
      </c>
      <c r="G664" t="s">
        <v>105</v>
      </c>
      <c r="H664">
        <v>8428</v>
      </c>
      <c r="I664" s="68" t="str">
        <f>VLOOKUP(E664,Refs!$P$2:$R$29,3,FALSE)</f>
        <v>Y63</v>
      </c>
      <c r="J664" s="68" t="str">
        <f>VLOOKUP(E664,Refs!$P$2:$S$29,4,FALSE)</f>
        <v>North East and Yorkshire</v>
      </c>
      <c r="K664" s="28">
        <f t="shared" si="24"/>
        <v>8428</v>
      </c>
    </row>
    <row r="665" spans="1:11" x14ac:dyDescent="0.35">
      <c r="A665" s="69">
        <f t="shared" si="23"/>
        <v>45748</v>
      </c>
      <c r="B665" t="s">
        <v>881</v>
      </c>
      <c r="C665" t="s">
        <v>282</v>
      </c>
      <c r="E665" t="s">
        <v>298</v>
      </c>
      <c r="F665" t="s">
        <v>299</v>
      </c>
      <c r="G665" t="s">
        <v>106</v>
      </c>
      <c r="H665">
        <v>6540</v>
      </c>
      <c r="I665" s="68" t="str">
        <f>VLOOKUP(E665,Refs!$P$2:$R$29,3,FALSE)</f>
        <v>Y63</v>
      </c>
      <c r="J665" s="68" t="str">
        <f>VLOOKUP(E665,Refs!$P$2:$S$29,4,FALSE)</f>
        <v>North East and Yorkshire</v>
      </c>
      <c r="K665" s="28">
        <f t="shared" si="24"/>
        <v>6540</v>
      </c>
    </row>
    <row r="666" spans="1:11" x14ac:dyDescent="0.35">
      <c r="A666" s="69">
        <f t="shared" si="23"/>
        <v>45748</v>
      </c>
      <c r="B666" t="s">
        <v>881</v>
      </c>
      <c r="C666" t="s">
        <v>282</v>
      </c>
      <c r="E666" t="s">
        <v>298</v>
      </c>
      <c r="F666" t="s">
        <v>299</v>
      </c>
      <c r="G666" t="s">
        <v>107</v>
      </c>
      <c r="H666">
        <v>617</v>
      </c>
      <c r="I666" s="68" t="str">
        <f>VLOOKUP(E666,Refs!$P$2:$R$29,3,FALSE)</f>
        <v>Y63</v>
      </c>
      <c r="J666" s="68" t="str">
        <f>VLOOKUP(E666,Refs!$P$2:$S$29,4,FALSE)</f>
        <v>North East and Yorkshire</v>
      </c>
      <c r="K666" s="28">
        <f t="shared" si="24"/>
        <v>617</v>
      </c>
    </row>
    <row r="667" spans="1:11" x14ac:dyDescent="0.35">
      <c r="A667" s="69">
        <f t="shared" si="23"/>
        <v>45748</v>
      </c>
      <c r="B667" t="s">
        <v>881</v>
      </c>
      <c r="C667" t="s">
        <v>282</v>
      </c>
      <c r="E667" t="s">
        <v>298</v>
      </c>
      <c r="F667" t="s">
        <v>299</v>
      </c>
      <c r="G667" t="s">
        <v>108</v>
      </c>
      <c r="H667">
        <v>2941</v>
      </c>
      <c r="I667" s="68" t="str">
        <f>VLOOKUP(E667,Refs!$P$2:$R$29,3,FALSE)</f>
        <v>Y63</v>
      </c>
      <c r="J667" s="68" t="str">
        <f>VLOOKUP(E667,Refs!$P$2:$S$29,4,FALSE)</f>
        <v>North East and Yorkshire</v>
      </c>
      <c r="K667" s="28">
        <f t="shared" si="24"/>
        <v>2941</v>
      </c>
    </row>
    <row r="668" spans="1:11" x14ac:dyDescent="0.35">
      <c r="A668" s="69">
        <f t="shared" si="23"/>
        <v>45748</v>
      </c>
      <c r="B668" t="s">
        <v>881</v>
      </c>
      <c r="C668" t="s">
        <v>282</v>
      </c>
      <c r="E668" t="s">
        <v>298</v>
      </c>
      <c r="F668" t="s">
        <v>299</v>
      </c>
      <c r="G668" t="s">
        <v>109</v>
      </c>
      <c r="H668">
        <v>0</v>
      </c>
      <c r="I668" s="68" t="str">
        <f>VLOOKUP(E668,Refs!$P$2:$R$29,3,FALSE)</f>
        <v>Y63</v>
      </c>
      <c r="J668" s="68" t="str">
        <f>VLOOKUP(E668,Refs!$P$2:$S$29,4,FALSE)</f>
        <v>North East and Yorkshire</v>
      </c>
      <c r="K668" s="28" t="str">
        <f t="shared" si="24"/>
        <v/>
      </c>
    </row>
    <row r="669" spans="1:11" x14ac:dyDescent="0.35">
      <c r="A669" s="69">
        <f t="shared" si="23"/>
        <v>45748</v>
      </c>
      <c r="B669" t="s">
        <v>881</v>
      </c>
      <c r="C669" t="s">
        <v>282</v>
      </c>
      <c r="E669" t="s">
        <v>298</v>
      </c>
      <c r="F669" t="s">
        <v>299</v>
      </c>
      <c r="G669" t="s">
        <v>110</v>
      </c>
      <c r="H669">
        <v>4775</v>
      </c>
      <c r="I669" s="68" t="str">
        <f>VLOOKUP(E669,Refs!$P$2:$R$29,3,FALSE)</f>
        <v>Y63</v>
      </c>
      <c r="J669" s="68" t="str">
        <f>VLOOKUP(E669,Refs!$P$2:$S$29,4,FALSE)</f>
        <v>North East and Yorkshire</v>
      </c>
      <c r="K669" s="28">
        <f t="shared" si="24"/>
        <v>4775</v>
      </c>
    </row>
    <row r="670" spans="1:11" x14ac:dyDescent="0.35">
      <c r="A670" s="69">
        <f t="shared" si="23"/>
        <v>45748</v>
      </c>
      <c r="B670" t="s">
        <v>881</v>
      </c>
      <c r="C670" t="s">
        <v>282</v>
      </c>
      <c r="E670" t="s">
        <v>298</v>
      </c>
      <c r="F670" t="s">
        <v>299</v>
      </c>
      <c r="G670" t="s">
        <v>808</v>
      </c>
      <c r="H670">
        <v>60918</v>
      </c>
      <c r="I670" s="68" t="str">
        <f>VLOOKUP(E670,Refs!$P$2:$R$29,3,FALSE)</f>
        <v>Y63</v>
      </c>
      <c r="J670" s="68" t="str">
        <f>VLOOKUP(E670,Refs!$P$2:$S$29,4,FALSE)</f>
        <v>North East and Yorkshire</v>
      </c>
      <c r="K670" s="28">
        <f t="shared" si="24"/>
        <v>60918</v>
      </c>
    </row>
    <row r="671" spans="1:11" x14ac:dyDescent="0.35">
      <c r="A671" s="69">
        <f t="shared" si="23"/>
        <v>45748</v>
      </c>
      <c r="B671" t="s">
        <v>881</v>
      </c>
      <c r="C671" t="s">
        <v>282</v>
      </c>
      <c r="E671" t="s">
        <v>298</v>
      </c>
      <c r="F671" t="s">
        <v>299</v>
      </c>
      <c r="G671" t="s">
        <v>809</v>
      </c>
      <c r="H671">
        <v>3068</v>
      </c>
      <c r="I671" s="68" t="str">
        <f>VLOOKUP(E671,Refs!$P$2:$R$29,3,FALSE)</f>
        <v>Y63</v>
      </c>
      <c r="J671" s="68" t="str">
        <f>VLOOKUP(E671,Refs!$P$2:$S$29,4,FALSE)</f>
        <v>North East and Yorkshire</v>
      </c>
      <c r="K671" s="28">
        <f t="shared" si="24"/>
        <v>3068</v>
      </c>
    </row>
    <row r="672" spans="1:11" x14ac:dyDescent="0.35">
      <c r="A672" s="69">
        <f t="shared" si="23"/>
        <v>45748</v>
      </c>
      <c r="B672" t="s">
        <v>881</v>
      </c>
      <c r="C672" t="s">
        <v>282</v>
      </c>
      <c r="E672" t="s">
        <v>298</v>
      </c>
      <c r="F672" t="s">
        <v>299</v>
      </c>
      <c r="G672" t="s">
        <v>111</v>
      </c>
      <c r="H672">
        <v>101023</v>
      </c>
      <c r="I672" s="68" t="str">
        <f>VLOOKUP(E672,Refs!$P$2:$R$29,3,FALSE)</f>
        <v>Y63</v>
      </c>
      <c r="J672" s="68" t="str">
        <f>VLOOKUP(E672,Refs!$P$2:$S$29,4,FALSE)</f>
        <v>North East and Yorkshire</v>
      </c>
      <c r="K672" s="28">
        <f t="shared" si="24"/>
        <v>101023</v>
      </c>
    </row>
    <row r="673" spans="1:11" x14ac:dyDescent="0.35">
      <c r="A673" s="69">
        <f t="shared" si="23"/>
        <v>45748</v>
      </c>
      <c r="B673" t="s">
        <v>881</v>
      </c>
      <c r="C673" t="s">
        <v>282</v>
      </c>
      <c r="E673" t="s">
        <v>298</v>
      </c>
      <c r="F673" t="s">
        <v>299</v>
      </c>
      <c r="G673" t="s">
        <v>112</v>
      </c>
      <c r="H673">
        <v>22</v>
      </c>
      <c r="I673" s="68" t="str">
        <f>VLOOKUP(E673,Refs!$P$2:$R$29,3,FALSE)</f>
        <v>Y63</v>
      </c>
      <c r="J673" s="68" t="str">
        <f>VLOOKUP(E673,Refs!$P$2:$S$29,4,FALSE)</f>
        <v>North East and Yorkshire</v>
      </c>
      <c r="K673" s="28">
        <f t="shared" si="24"/>
        <v>22</v>
      </c>
    </row>
    <row r="674" spans="1:11" x14ac:dyDescent="0.35">
      <c r="A674" s="69">
        <f t="shared" si="23"/>
        <v>45748</v>
      </c>
      <c r="B674" t="s">
        <v>881</v>
      </c>
      <c r="C674" t="s">
        <v>282</v>
      </c>
      <c r="E674" t="s">
        <v>298</v>
      </c>
      <c r="F674" t="s">
        <v>299</v>
      </c>
      <c r="G674" t="s">
        <v>113</v>
      </c>
      <c r="H674">
        <v>83956</v>
      </c>
      <c r="I674" s="68" t="str">
        <f>VLOOKUP(E674,Refs!$P$2:$R$29,3,FALSE)</f>
        <v>Y63</v>
      </c>
      <c r="J674" s="68" t="str">
        <f>VLOOKUP(E674,Refs!$P$2:$S$29,4,FALSE)</f>
        <v>North East and Yorkshire</v>
      </c>
      <c r="K674" s="28">
        <f t="shared" si="24"/>
        <v>83956</v>
      </c>
    </row>
    <row r="675" spans="1:11" x14ac:dyDescent="0.35">
      <c r="A675" s="69">
        <f t="shared" si="23"/>
        <v>45748</v>
      </c>
      <c r="B675" t="s">
        <v>881</v>
      </c>
      <c r="C675" t="s">
        <v>282</v>
      </c>
      <c r="E675" t="s">
        <v>298</v>
      </c>
      <c r="F675" t="s">
        <v>299</v>
      </c>
      <c r="G675" t="s">
        <v>114</v>
      </c>
      <c r="H675">
        <v>21973</v>
      </c>
      <c r="I675" s="68" t="str">
        <f>VLOOKUP(E675,Refs!$P$2:$R$29,3,FALSE)</f>
        <v>Y63</v>
      </c>
      <c r="J675" s="68" t="str">
        <f>VLOOKUP(E675,Refs!$P$2:$S$29,4,FALSE)</f>
        <v>North East and Yorkshire</v>
      </c>
      <c r="K675" s="28">
        <f t="shared" si="24"/>
        <v>21973</v>
      </c>
    </row>
    <row r="676" spans="1:11" x14ac:dyDescent="0.35">
      <c r="A676" s="69">
        <f t="shared" si="23"/>
        <v>45748</v>
      </c>
      <c r="B676" t="s">
        <v>881</v>
      </c>
      <c r="C676" t="s">
        <v>282</v>
      </c>
      <c r="E676" t="s">
        <v>298</v>
      </c>
      <c r="F676" t="s">
        <v>299</v>
      </c>
      <c r="G676" t="s">
        <v>115</v>
      </c>
      <c r="H676">
        <v>14649</v>
      </c>
      <c r="I676" s="68" t="str">
        <f>VLOOKUP(E676,Refs!$P$2:$R$29,3,FALSE)</f>
        <v>Y63</v>
      </c>
      <c r="J676" s="68" t="str">
        <f>VLOOKUP(E676,Refs!$P$2:$S$29,4,FALSE)</f>
        <v>North East and Yorkshire</v>
      </c>
      <c r="K676" s="28">
        <f t="shared" si="24"/>
        <v>14649</v>
      </c>
    </row>
    <row r="677" spans="1:11" x14ac:dyDescent="0.35">
      <c r="A677" s="69">
        <f t="shared" si="23"/>
        <v>45748</v>
      </c>
      <c r="B677" t="s">
        <v>881</v>
      </c>
      <c r="C677" t="s">
        <v>282</v>
      </c>
      <c r="E677" t="s">
        <v>298</v>
      </c>
      <c r="F677" t="s">
        <v>299</v>
      </c>
      <c r="G677" t="s">
        <v>116</v>
      </c>
      <c r="H677">
        <v>5052</v>
      </c>
      <c r="I677" s="68" t="str">
        <f>VLOOKUP(E677,Refs!$P$2:$R$29,3,FALSE)</f>
        <v>Y63</v>
      </c>
      <c r="J677" s="68" t="str">
        <f>VLOOKUP(E677,Refs!$P$2:$S$29,4,FALSE)</f>
        <v>North East and Yorkshire</v>
      </c>
      <c r="K677" s="28">
        <f t="shared" si="24"/>
        <v>5052</v>
      </c>
    </row>
    <row r="678" spans="1:11" x14ac:dyDescent="0.35">
      <c r="A678" s="69">
        <f t="shared" si="23"/>
        <v>45748</v>
      </c>
      <c r="B678" t="s">
        <v>881</v>
      </c>
      <c r="C678" t="s">
        <v>282</v>
      </c>
      <c r="E678" t="s">
        <v>298</v>
      </c>
      <c r="F678" t="s">
        <v>299</v>
      </c>
      <c r="G678" t="s">
        <v>117</v>
      </c>
      <c r="H678">
        <v>36409</v>
      </c>
      <c r="I678" s="68" t="str">
        <f>VLOOKUP(E678,Refs!$P$2:$R$29,3,FALSE)</f>
        <v>Y63</v>
      </c>
      <c r="J678" s="68" t="str">
        <f>VLOOKUP(E678,Refs!$P$2:$S$29,4,FALSE)</f>
        <v>North East and Yorkshire</v>
      </c>
      <c r="K678" s="28">
        <f t="shared" si="24"/>
        <v>36409</v>
      </c>
    </row>
    <row r="679" spans="1:11" x14ac:dyDescent="0.35">
      <c r="A679" s="69">
        <f t="shared" si="23"/>
        <v>45748</v>
      </c>
      <c r="B679" t="s">
        <v>881</v>
      </c>
      <c r="C679" t="s">
        <v>282</v>
      </c>
      <c r="E679" t="s">
        <v>298</v>
      </c>
      <c r="F679" t="s">
        <v>299</v>
      </c>
      <c r="G679" t="s">
        <v>118</v>
      </c>
      <c r="H679">
        <v>595</v>
      </c>
      <c r="I679" s="68" t="str">
        <f>VLOOKUP(E679,Refs!$P$2:$R$29,3,FALSE)</f>
        <v>Y63</v>
      </c>
      <c r="J679" s="68" t="str">
        <f>VLOOKUP(E679,Refs!$P$2:$S$29,4,FALSE)</f>
        <v>North East and Yorkshire</v>
      </c>
      <c r="K679" s="28">
        <f t="shared" si="24"/>
        <v>595</v>
      </c>
    </row>
    <row r="680" spans="1:11" x14ac:dyDescent="0.35">
      <c r="A680" s="69">
        <f t="shared" si="23"/>
        <v>45748</v>
      </c>
      <c r="B680" t="s">
        <v>881</v>
      </c>
      <c r="C680" t="s">
        <v>282</v>
      </c>
      <c r="E680" t="s">
        <v>298</v>
      </c>
      <c r="F680" t="s">
        <v>299</v>
      </c>
      <c r="G680" t="s">
        <v>119</v>
      </c>
      <c r="H680">
        <v>3082</v>
      </c>
      <c r="I680" s="68" t="str">
        <f>VLOOKUP(E680,Refs!$P$2:$R$29,3,FALSE)</f>
        <v>Y63</v>
      </c>
      <c r="J680" s="68" t="str">
        <f>VLOOKUP(E680,Refs!$P$2:$S$29,4,FALSE)</f>
        <v>North East and Yorkshire</v>
      </c>
      <c r="K680" s="28">
        <f t="shared" si="24"/>
        <v>3082</v>
      </c>
    </row>
    <row r="681" spans="1:11" x14ac:dyDescent="0.35">
      <c r="A681" s="69">
        <f t="shared" si="23"/>
        <v>45748</v>
      </c>
      <c r="B681" t="s">
        <v>881</v>
      </c>
      <c r="C681" t="s">
        <v>282</v>
      </c>
      <c r="E681" t="s">
        <v>298</v>
      </c>
      <c r="F681" t="s">
        <v>299</v>
      </c>
      <c r="G681" t="s">
        <v>120</v>
      </c>
      <c r="H681">
        <v>849</v>
      </c>
      <c r="I681" s="68" t="str">
        <f>VLOOKUP(E681,Refs!$P$2:$R$29,3,FALSE)</f>
        <v>Y63</v>
      </c>
      <c r="J681" s="68" t="str">
        <f>VLOOKUP(E681,Refs!$P$2:$S$29,4,FALSE)</f>
        <v>North East and Yorkshire</v>
      </c>
      <c r="K681" s="28">
        <f t="shared" si="24"/>
        <v>849</v>
      </c>
    </row>
    <row r="682" spans="1:11" x14ac:dyDescent="0.35">
      <c r="A682" s="69">
        <f t="shared" si="23"/>
        <v>45748</v>
      </c>
      <c r="B682" t="s">
        <v>881</v>
      </c>
      <c r="C682" t="s">
        <v>282</v>
      </c>
      <c r="E682" t="s">
        <v>298</v>
      </c>
      <c r="F682" t="s">
        <v>299</v>
      </c>
      <c r="G682" t="s">
        <v>121</v>
      </c>
      <c r="H682">
        <v>17001</v>
      </c>
      <c r="I682" s="68" t="str">
        <f>VLOOKUP(E682,Refs!$P$2:$R$29,3,FALSE)</f>
        <v>Y63</v>
      </c>
      <c r="J682" s="68" t="str">
        <f>VLOOKUP(E682,Refs!$P$2:$S$29,4,FALSE)</f>
        <v>North East and Yorkshire</v>
      </c>
      <c r="K682" s="28">
        <f t="shared" si="24"/>
        <v>17001</v>
      </c>
    </row>
    <row r="683" spans="1:11" x14ac:dyDescent="0.35">
      <c r="A683" s="69">
        <f t="shared" si="23"/>
        <v>45748</v>
      </c>
      <c r="B683" t="s">
        <v>881</v>
      </c>
      <c r="C683" t="s">
        <v>282</v>
      </c>
      <c r="E683" t="s">
        <v>298</v>
      </c>
      <c r="F683" t="s">
        <v>299</v>
      </c>
      <c r="G683" t="s">
        <v>122</v>
      </c>
      <c r="H683">
        <v>24</v>
      </c>
      <c r="I683" s="68" t="str">
        <f>VLOOKUP(E683,Refs!$P$2:$R$29,3,FALSE)</f>
        <v>Y63</v>
      </c>
      <c r="J683" s="68" t="str">
        <f>VLOOKUP(E683,Refs!$P$2:$S$29,4,FALSE)</f>
        <v>North East and Yorkshire</v>
      </c>
      <c r="K683" s="28">
        <f t="shared" si="24"/>
        <v>24</v>
      </c>
    </row>
    <row r="684" spans="1:11" x14ac:dyDescent="0.35">
      <c r="A684" s="69">
        <f t="shared" si="23"/>
        <v>45748</v>
      </c>
      <c r="B684" t="s">
        <v>881</v>
      </c>
      <c r="C684" t="s">
        <v>282</v>
      </c>
      <c r="E684" t="s">
        <v>298</v>
      </c>
      <c r="F684" t="s">
        <v>299</v>
      </c>
      <c r="G684" t="s">
        <v>123</v>
      </c>
      <c r="H684">
        <v>3</v>
      </c>
      <c r="I684" s="68" t="str">
        <f>VLOOKUP(E684,Refs!$P$2:$R$29,3,FALSE)</f>
        <v>Y63</v>
      </c>
      <c r="J684" s="68" t="str">
        <f>VLOOKUP(E684,Refs!$P$2:$S$29,4,FALSE)</f>
        <v>North East and Yorkshire</v>
      </c>
      <c r="K684" s="28">
        <f t="shared" si="24"/>
        <v>3</v>
      </c>
    </row>
    <row r="685" spans="1:11" x14ac:dyDescent="0.35">
      <c r="A685" s="69">
        <f t="shared" si="23"/>
        <v>45748</v>
      </c>
      <c r="B685" t="s">
        <v>881</v>
      </c>
      <c r="C685" t="s">
        <v>282</v>
      </c>
      <c r="E685" t="s">
        <v>298</v>
      </c>
      <c r="F685" t="s">
        <v>299</v>
      </c>
      <c r="G685" t="s">
        <v>124</v>
      </c>
      <c r="H685">
        <v>0</v>
      </c>
      <c r="I685" s="68" t="str">
        <f>VLOOKUP(E685,Refs!$P$2:$R$29,3,FALSE)</f>
        <v>Y63</v>
      </c>
      <c r="J685" s="68" t="str">
        <f>VLOOKUP(E685,Refs!$P$2:$S$29,4,FALSE)</f>
        <v>North East and Yorkshire</v>
      </c>
      <c r="K685" s="28" t="str">
        <f t="shared" si="24"/>
        <v/>
      </c>
    </row>
    <row r="686" spans="1:11" x14ac:dyDescent="0.35">
      <c r="A686" s="69">
        <f t="shared" si="23"/>
        <v>45748</v>
      </c>
      <c r="B686" t="s">
        <v>881</v>
      </c>
      <c r="C686" t="s">
        <v>282</v>
      </c>
      <c r="E686" t="s">
        <v>298</v>
      </c>
      <c r="F686" t="s">
        <v>299</v>
      </c>
      <c r="G686" t="s">
        <v>125</v>
      </c>
      <c r="H686">
        <v>0</v>
      </c>
      <c r="I686" s="68" t="str">
        <f>VLOOKUP(E686,Refs!$P$2:$R$29,3,FALSE)</f>
        <v>Y63</v>
      </c>
      <c r="J686" s="68" t="str">
        <f>VLOOKUP(E686,Refs!$P$2:$S$29,4,FALSE)</f>
        <v>North East and Yorkshire</v>
      </c>
      <c r="K686" s="28" t="str">
        <f t="shared" si="24"/>
        <v/>
      </c>
    </row>
    <row r="687" spans="1:11" x14ac:dyDescent="0.35">
      <c r="A687" s="69">
        <f t="shared" si="23"/>
        <v>45748</v>
      </c>
      <c r="B687" t="s">
        <v>881</v>
      </c>
      <c r="C687" t="s">
        <v>282</v>
      </c>
      <c r="E687" t="s">
        <v>298</v>
      </c>
      <c r="F687" t="s">
        <v>299</v>
      </c>
      <c r="G687" t="s">
        <v>126</v>
      </c>
      <c r="H687">
        <v>0</v>
      </c>
      <c r="I687" s="68" t="str">
        <f>VLOOKUP(E687,Refs!$P$2:$R$29,3,FALSE)</f>
        <v>Y63</v>
      </c>
      <c r="J687" s="68" t="str">
        <f>VLOOKUP(E687,Refs!$P$2:$S$29,4,FALSE)</f>
        <v>North East and Yorkshire</v>
      </c>
      <c r="K687" s="28" t="str">
        <f t="shared" si="24"/>
        <v/>
      </c>
    </row>
    <row r="688" spans="1:11" x14ac:dyDescent="0.35">
      <c r="A688" s="69">
        <f t="shared" si="23"/>
        <v>45748</v>
      </c>
      <c r="B688" t="s">
        <v>881</v>
      </c>
      <c r="C688" t="s">
        <v>282</v>
      </c>
      <c r="E688" t="s">
        <v>298</v>
      </c>
      <c r="F688" t="s">
        <v>299</v>
      </c>
      <c r="G688" t="s">
        <v>127</v>
      </c>
      <c r="H688">
        <v>15477</v>
      </c>
      <c r="I688" s="68" t="str">
        <f>VLOOKUP(E688,Refs!$P$2:$R$29,3,FALSE)</f>
        <v>Y63</v>
      </c>
      <c r="J688" s="68" t="str">
        <f>VLOOKUP(E688,Refs!$P$2:$S$29,4,FALSE)</f>
        <v>North East and Yorkshire</v>
      </c>
      <c r="K688" s="28">
        <f t="shared" si="24"/>
        <v>15477</v>
      </c>
    </row>
    <row r="689" spans="1:11" x14ac:dyDescent="0.35">
      <c r="A689" s="69">
        <f t="shared" si="23"/>
        <v>45748</v>
      </c>
      <c r="B689" t="s">
        <v>881</v>
      </c>
      <c r="C689" t="s">
        <v>282</v>
      </c>
      <c r="E689" t="s">
        <v>298</v>
      </c>
      <c r="F689" t="s">
        <v>299</v>
      </c>
      <c r="G689" t="s">
        <v>128</v>
      </c>
      <c r="H689">
        <v>3578</v>
      </c>
      <c r="I689" s="68" t="str">
        <f>VLOOKUP(E689,Refs!$P$2:$R$29,3,FALSE)</f>
        <v>Y63</v>
      </c>
      <c r="J689" s="68" t="str">
        <f>VLOOKUP(E689,Refs!$P$2:$S$29,4,FALSE)</f>
        <v>North East and Yorkshire</v>
      </c>
      <c r="K689" s="28">
        <f t="shared" si="24"/>
        <v>3578</v>
      </c>
    </row>
    <row r="690" spans="1:11" x14ac:dyDescent="0.35">
      <c r="A690" s="69">
        <f t="shared" si="23"/>
        <v>45748</v>
      </c>
      <c r="B690" t="s">
        <v>881</v>
      </c>
      <c r="C690" t="s">
        <v>282</v>
      </c>
      <c r="E690" t="s">
        <v>298</v>
      </c>
      <c r="F690" t="s">
        <v>299</v>
      </c>
      <c r="G690" t="s">
        <v>129</v>
      </c>
      <c r="H690">
        <v>3468</v>
      </c>
      <c r="I690" s="68" t="str">
        <f>VLOOKUP(E690,Refs!$P$2:$R$29,3,FALSE)</f>
        <v>Y63</v>
      </c>
      <c r="J690" s="68" t="str">
        <f>VLOOKUP(E690,Refs!$P$2:$S$29,4,FALSE)</f>
        <v>North East and Yorkshire</v>
      </c>
      <c r="K690" s="28">
        <f t="shared" si="24"/>
        <v>3468</v>
      </c>
    </row>
    <row r="691" spans="1:11" x14ac:dyDescent="0.35">
      <c r="A691" s="69">
        <f t="shared" si="23"/>
        <v>45748</v>
      </c>
      <c r="B691" t="s">
        <v>881</v>
      </c>
      <c r="C691" t="s">
        <v>282</v>
      </c>
      <c r="E691" t="s">
        <v>298</v>
      </c>
      <c r="F691" t="s">
        <v>299</v>
      </c>
      <c r="G691" t="s">
        <v>130</v>
      </c>
      <c r="H691">
        <v>2699</v>
      </c>
      <c r="I691" s="68" t="str">
        <f>VLOOKUP(E691,Refs!$P$2:$R$29,3,FALSE)</f>
        <v>Y63</v>
      </c>
      <c r="J691" s="68" t="str">
        <f>VLOOKUP(E691,Refs!$P$2:$S$29,4,FALSE)</f>
        <v>North East and Yorkshire</v>
      </c>
      <c r="K691" s="28">
        <f t="shared" si="24"/>
        <v>2699</v>
      </c>
    </row>
    <row r="692" spans="1:11" x14ac:dyDescent="0.35">
      <c r="A692" s="69">
        <f t="shared" si="23"/>
        <v>45748</v>
      </c>
      <c r="B692" t="s">
        <v>881</v>
      </c>
      <c r="C692" t="s">
        <v>282</v>
      </c>
      <c r="E692" t="s">
        <v>298</v>
      </c>
      <c r="F692" t="s">
        <v>299</v>
      </c>
      <c r="G692" t="s">
        <v>131</v>
      </c>
      <c r="H692">
        <v>13805</v>
      </c>
      <c r="I692" s="68" t="str">
        <f>VLOOKUP(E692,Refs!$P$2:$R$29,3,FALSE)</f>
        <v>Y63</v>
      </c>
      <c r="J692" s="68" t="str">
        <f>VLOOKUP(E692,Refs!$P$2:$S$29,4,FALSE)</f>
        <v>North East and Yorkshire</v>
      </c>
      <c r="K692" s="28">
        <f t="shared" si="24"/>
        <v>13805</v>
      </c>
    </row>
    <row r="693" spans="1:11" x14ac:dyDescent="0.35">
      <c r="A693" s="69">
        <f t="shared" si="23"/>
        <v>45748</v>
      </c>
      <c r="B693" t="s">
        <v>881</v>
      </c>
      <c r="C693" t="s">
        <v>282</v>
      </c>
      <c r="E693" t="s">
        <v>298</v>
      </c>
      <c r="F693" t="s">
        <v>299</v>
      </c>
      <c r="G693" t="s">
        <v>132</v>
      </c>
      <c r="H693">
        <v>9031</v>
      </c>
      <c r="I693" s="68" t="str">
        <f>VLOOKUP(E693,Refs!$P$2:$R$29,3,FALSE)</f>
        <v>Y63</v>
      </c>
      <c r="J693" s="68" t="str">
        <f>VLOOKUP(E693,Refs!$P$2:$S$29,4,FALSE)</f>
        <v>North East and Yorkshire</v>
      </c>
      <c r="K693" s="28">
        <f t="shared" si="24"/>
        <v>9031</v>
      </c>
    </row>
    <row r="694" spans="1:11" x14ac:dyDescent="0.35">
      <c r="A694" s="69">
        <f t="shared" si="23"/>
        <v>45748</v>
      </c>
      <c r="B694" t="s">
        <v>881</v>
      </c>
      <c r="C694" t="s">
        <v>282</v>
      </c>
      <c r="E694" t="s">
        <v>298</v>
      </c>
      <c r="F694" t="s">
        <v>299</v>
      </c>
      <c r="G694" t="s">
        <v>133</v>
      </c>
      <c r="H694">
        <v>915</v>
      </c>
      <c r="I694" s="68" t="str">
        <f>VLOOKUP(E694,Refs!$P$2:$R$29,3,FALSE)</f>
        <v>Y63</v>
      </c>
      <c r="J694" s="68" t="str">
        <f>VLOOKUP(E694,Refs!$P$2:$S$29,4,FALSE)</f>
        <v>North East and Yorkshire</v>
      </c>
      <c r="K694" s="28">
        <f t="shared" si="24"/>
        <v>915</v>
      </c>
    </row>
    <row r="695" spans="1:11" x14ac:dyDescent="0.35">
      <c r="A695" s="69">
        <f t="shared" si="23"/>
        <v>45748</v>
      </c>
      <c r="B695" t="s">
        <v>881</v>
      </c>
      <c r="C695" t="s">
        <v>282</v>
      </c>
      <c r="E695" t="s">
        <v>298</v>
      </c>
      <c r="F695" t="s">
        <v>299</v>
      </c>
      <c r="G695" t="s">
        <v>134</v>
      </c>
      <c r="H695">
        <v>541</v>
      </c>
      <c r="I695" s="68" t="str">
        <f>VLOOKUP(E695,Refs!$P$2:$R$29,3,FALSE)</f>
        <v>Y63</v>
      </c>
      <c r="J695" s="68" t="str">
        <f>VLOOKUP(E695,Refs!$P$2:$S$29,4,FALSE)</f>
        <v>North East and Yorkshire</v>
      </c>
      <c r="K695" s="28">
        <f t="shared" si="24"/>
        <v>541</v>
      </c>
    </row>
    <row r="696" spans="1:11" x14ac:dyDescent="0.35">
      <c r="A696" s="69">
        <f t="shared" si="23"/>
        <v>45748</v>
      </c>
      <c r="B696" t="s">
        <v>881</v>
      </c>
      <c r="C696" t="s">
        <v>282</v>
      </c>
      <c r="E696" t="s">
        <v>298</v>
      </c>
      <c r="F696" t="s">
        <v>299</v>
      </c>
      <c r="G696" t="s">
        <v>135</v>
      </c>
      <c r="H696">
        <v>0</v>
      </c>
      <c r="I696" s="68" t="str">
        <f>VLOOKUP(E696,Refs!$P$2:$R$29,3,FALSE)</f>
        <v>Y63</v>
      </c>
      <c r="J696" s="68" t="str">
        <f>VLOOKUP(E696,Refs!$P$2:$S$29,4,FALSE)</f>
        <v>North East and Yorkshire</v>
      </c>
      <c r="K696" s="28" t="str">
        <f t="shared" si="24"/>
        <v/>
      </c>
    </row>
    <row r="697" spans="1:11" x14ac:dyDescent="0.35">
      <c r="A697" s="69">
        <f t="shared" si="23"/>
        <v>45748</v>
      </c>
      <c r="B697" t="s">
        <v>881</v>
      </c>
      <c r="C697" t="s">
        <v>282</v>
      </c>
      <c r="E697" t="s">
        <v>298</v>
      </c>
      <c r="F697" t="s">
        <v>299</v>
      </c>
      <c r="G697" t="s">
        <v>136</v>
      </c>
      <c r="H697">
        <v>0</v>
      </c>
      <c r="I697" s="68" t="str">
        <f>VLOOKUP(E697,Refs!$P$2:$R$29,3,FALSE)</f>
        <v>Y63</v>
      </c>
      <c r="J697" s="68" t="str">
        <f>VLOOKUP(E697,Refs!$P$2:$S$29,4,FALSE)</f>
        <v>North East and Yorkshire</v>
      </c>
      <c r="K697" s="28" t="str">
        <f t="shared" si="24"/>
        <v/>
      </c>
    </row>
    <row r="698" spans="1:11" x14ac:dyDescent="0.35">
      <c r="A698" s="69">
        <f t="shared" si="23"/>
        <v>45748</v>
      </c>
      <c r="B698" t="s">
        <v>881</v>
      </c>
      <c r="C698" t="s">
        <v>282</v>
      </c>
      <c r="E698" t="s">
        <v>298</v>
      </c>
      <c r="F698" t="s">
        <v>299</v>
      </c>
      <c r="G698" t="s">
        <v>137</v>
      </c>
      <c r="H698">
        <v>0</v>
      </c>
      <c r="I698" s="68" t="str">
        <f>VLOOKUP(E698,Refs!$P$2:$R$29,3,FALSE)</f>
        <v>Y63</v>
      </c>
      <c r="J698" s="68" t="str">
        <f>VLOOKUP(E698,Refs!$P$2:$S$29,4,FALSE)</f>
        <v>North East and Yorkshire</v>
      </c>
      <c r="K698" s="28" t="str">
        <f t="shared" si="24"/>
        <v/>
      </c>
    </row>
    <row r="699" spans="1:11" x14ac:dyDescent="0.35">
      <c r="A699" s="69">
        <f t="shared" si="23"/>
        <v>45748</v>
      </c>
      <c r="B699" t="s">
        <v>881</v>
      </c>
      <c r="C699" t="s">
        <v>282</v>
      </c>
      <c r="E699" t="s">
        <v>298</v>
      </c>
      <c r="F699" t="s">
        <v>299</v>
      </c>
      <c r="G699" t="s">
        <v>138</v>
      </c>
      <c r="H699">
        <v>0</v>
      </c>
      <c r="I699" s="68" t="str">
        <f>VLOOKUP(E699,Refs!$P$2:$R$29,3,FALSE)</f>
        <v>Y63</v>
      </c>
      <c r="J699" s="68" t="str">
        <f>VLOOKUP(E699,Refs!$P$2:$S$29,4,FALSE)</f>
        <v>North East and Yorkshire</v>
      </c>
      <c r="K699" s="28" t="str">
        <f t="shared" si="24"/>
        <v/>
      </c>
    </row>
    <row r="700" spans="1:11" x14ac:dyDescent="0.35">
      <c r="A700" s="69">
        <f t="shared" si="23"/>
        <v>45748</v>
      </c>
      <c r="B700" t="s">
        <v>881</v>
      </c>
      <c r="C700" t="s">
        <v>282</v>
      </c>
      <c r="E700" t="s">
        <v>298</v>
      </c>
      <c r="F700" t="s">
        <v>299</v>
      </c>
      <c r="G700" t="s">
        <v>139</v>
      </c>
      <c r="H700">
        <v>0</v>
      </c>
      <c r="I700" s="68" t="str">
        <f>VLOOKUP(E700,Refs!$P$2:$R$29,3,FALSE)</f>
        <v>Y63</v>
      </c>
      <c r="J700" s="68" t="str">
        <f>VLOOKUP(E700,Refs!$P$2:$S$29,4,FALSE)</f>
        <v>North East and Yorkshire</v>
      </c>
      <c r="K700" s="28" t="str">
        <f t="shared" si="24"/>
        <v/>
      </c>
    </row>
    <row r="701" spans="1:11" x14ac:dyDescent="0.35">
      <c r="A701" s="69">
        <f t="shared" si="23"/>
        <v>45748</v>
      </c>
      <c r="B701" t="s">
        <v>881</v>
      </c>
      <c r="C701" t="s">
        <v>282</v>
      </c>
      <c r="E701" t="s">
        <v>298</v>
      </c>
      <c r="F701" t="s">
        <v>299</v>
      </c>
      <c r="G701" t="s">
        <v>140</v>
      </c>
      <c r="H701">
        <v>0</v>
      </c>
      <c r="I701" s="68" t="str">
        <f>VLOOKUP(E701,Refs!$P$2:$R$29,3,FALSE)</f>
        <v>Y63</v>
      </c>
      <c r="J701" s="68" t="str">
        <f>VLOOKUP(E701,Refs!$P$2:$S$29,4,FALSE)</f>
        <v>North East and Yorkshire</v>
      </c>
      <c r="K701" s="28" t="str">
        <f t="shared" si="24"/>
        <v/>
      </c>
    </row>
    <row r="702" spans="1:11" x14ac:dyDescent="0.35">
      <c r="A702" s="69">
        <f t="shared" si="23"/>
        <v>45748</v>
      </c>
      <c r="B702" t="s">
        <v>881</v>
      </c>
      <c r="C702" t="s">
        <v>282</v>
      </c>
      <c r="E702" t="s">
        <v>298</v>
      </c>
      <c r="F702" t="s">
        <v>299</v>
      </c>
      <c r="G702" t="s">
        <v>728</v>
      </c>
      <c r="H702">
        <v>0</v>
      </c>
      <c r="I702" s="68" t="str">
        <f>VLOOKUP(E702,Refs!$P$2:$R$29,3,FALSE)</f>
        <v>Y63</v>
      </c>
      <c r="J702" s="68" t="str">
        <f>VLOOKUP(E702,Refs!$P$2:$S$29,4,FALSE)</f>
        <v>North East and Yorkshire</v>
      </c>
      <c r="K702" s="28" t="str">
        <f t="shared" si="24"/>
        <v/>
      </c>
    </row>
    <row r="703" spans="1:11" x14ac:dyDescent="0.35">
      <c r="A703" s="69">
        <f t="shared" si="23"/>
        <v>45748</v>
      </c>
      <c r="B703" t="s">
        <v>881</v>
      </c>
      <c r="C703" t="s">
        <v>282</v>
      </c>
      <c r="E703" t="s">
        <v>298</v>
      </c>
      <c r="F703" t="s">
        <v>299</v>
      </c>
      <c r="G703" t="s">
        <v>727</v>
      </c>
      <c r="H703">
        <v>0</v>
      </c>
      <c r="I703" s="68" t="str">
        <f>VLOOKUP(E703,Refs!$P$2:$R$29,3,FALSE)</f>
        <v>Y63</v>
      </c>
      <c r="J703" s="68" t="str">
        <f>VLOOKUP(E703,Refs!$P$2:$S$29,4,FALSE)</f>
        <v>North East and Yorkshire</v>
      </c>
      <c r="K703" s="28" t="str">
        <f t="shared" si="24"/>
        <v/>
      </c>
    </row>
    <row r="704" spans="1:11" x14ac:dyDescent="0.35">
      <c r="A704" s="69">
        <f t="shared" si="23"/>
        <v>45748</v>
      </c>
      <c r="B704" t="s">
        <v>881</v>
      </c>
      <c r="C704" t="s">
        <v>282</v>
      </c>
      <c r="E704" t="s">
        <v>298</v>
      </c>
      <c r="F704" t="s">
        <v>299</v>
      </c>
      <c r="G704" t="s">
        <v>730</v>
      </c>
      <c r="H704">
        <v>0</v>
      </c>
      <c r="I704" s="68" t="str">
        <f>VLOOKUP(E704,Refs!$P$2:$R$29,3,FALSE)</f>
        <v>Y63</v>
      </c>
      <c r="J704" s="68" t="str">
        <f>VLOOKUP(E704,Refs!$P$2:$S$29,4,FALSE)</f>
        <v>North East and Yorkshire</v>
      </c>
      <c r="K704" s="28" t="str">
        <f t="shared" si="24"/>
        <v/>
      </c>
    </row>
    <row r="705" spans="1:11" x14ac:dyDescent="0.35">
      <c r="A705" s="69">
        <f t="shared" si="23"/>
        <v>45748</v>
      </c>
      <c r="B705" t="s">
        <v>881</v>
      </c>
      <c r="C705" t="s">
        <v>282</v>
      </c>
      <c r="E705" t="s">
        <v>298</v>
      </c>
      <c r="F705" t="s">
        <v>299</v>
      </c>
      <c r="G705" t="s">
        <v>729</v>
      </c>
      <c r="H705">
        <v>0</v>
      </c>
      <c r="I705" s="68" t="str">
        <f>VLOOKUP(E705,Refs!$P$2:$R$29,3,FALSE)</f>
        <v>Y63</v>
      </c>
      <c r="J705" s="68" t="str">
        <f>VLOOKUP(E705,Refs!$P$2:$S$29,4,FALSE)</f>
        <v>North East and Yorkshire</v>
      </c>
      <c r="K705" s="28" t="str">
        <f t="shared" si="24"/>
        <v/>
      </c>
    </row>
    <row r="706" spans="1:11" x14ac:dyDescent="0.35">
      <c r="A706" s="69">
        <f t="shared" si="23"/>
        <v>45748</v>
      </c>
      <c r="B706" t="s">
        <v>881</v>
      </c>
      <c r="C706" t="s">
        <v>262</v>
      </c>
      <c r="D706" t="s">
        <v>893</v>
      </c>
      <c r="E706" t="s">
        <v>333</v>
      </c>
      <c r="F706" t="s">
        <v>894</v>
      </c>
      <c r="G706" t="s">
        <v>10</v>
      </c>
      <c r="H706">
        <v>32296</v>
      </c>
      <c r="I706" s="68" t="str">
        <f>VLOOKUP(E706,Refs!$P$2:$R$29,3,FALSE)</f>
        <v>Y58</v>
      </c>
      <c r="J706" s="68" t="str">
        <f>VLOOKUP(E706,Refs!$P$2:$S$29,4,FALSE)</f>
        <v>South West</v>
      </c>
      <c r="K706" s="28">
        <f t="shared" si="24"/>
        <v>32296</v>
      </c>
    </row>
    <row r="707" spans="1:11" x14ac:dyDescent="0.35">
      <c r="A707" s="69">
        <f t="shared" ref="A707:A770" si="25">DATEVALUE(RIGHT(B707,8))</f>
        <v>45748</v>
      </c>
      <c r="B707" t="s">
        <v>881</v>
      </c>
      <c r="C707" t="s">
        <v>262</v>
      </c>
      <c r="D707" t="s">
        <v>893</v>
      </c>
      <c r="E707" t="s">
        <v>333</v>
      </c>
      <c r="F707" t="s">
        <v>894</v>
      </c>
      <c r="G707" t="s">
        <v>69</v>
      </c>
      <c r="H707">
        <v>24301</v>
      </c>
      <c r="I707" s="68" t="str">
        <f>VLOOKUP(E707,Refs!$P$2:$R$29,3,FALSE)</f>
        <v>Y58</v>
      </c>
      <c r="J707" s="68" t="str">
        <f>VLOOKUP(E707,Refs!$P$2:$S$29,4,FALSE)</f>
        <v>South West</v>
      </c>
      <c r="K707" s="28">
        <f t="shared" si="24"/>
        <v>24301</v>
      </c>
    </row>
    <row r="708" spans="1:11" x14ac:dyDescent="0.35">
      <c r="A708" s="69">
        <f t="shared" si="25"/>
        <v>45748</v>
      </c>
      <c r="B708" t="s">
        <v>881</v>
      </c>
      <c r="C708" t="s">
        <v>262</v>
      </c>
      <c r="D708" t="s">
        <v>893</v>
      </c>
      <c r="E708" t="s">
        <v>333</v>
      </c>
      <c r="F708" t="s">
        <v>894</v>
      </c>
      <c r="G708" t="s">
        <v>20</v>
      </c>
      <c r="H708">
        <v>23986</v>
      </c>
      <c r="I708" s="68" t="str">
        <f>VLOOKUP(E708,Refs!$P$2:$R$29,3,FALSE)</f>
        <v>Y58</v>
      </c>
      <c r="J708" s="68" t="str">
        <f>VLOOKUP(E708,Refs!$P$2:$S$29,4,FALSE)</f>
        <v>South West</v>
      </c>
      <c r="K708" s="28">
        <f t="shared" si="24"/>
        <v>23986</v>
      </c>
    </row>
    <row r="709" spans="1:11" x14ac:dyDescent="0.35">
      <c r="A709" s="69">
        <f t="shared" si="25"/>
        <v>45748</v>
      </c>
      <c r="B709" t="s">
        <v>881</v>
      </c>
      <c r="C709" t="s">
        <v>262</v>
      </c>
      <c r="D709" t="s">
        <v>893</v>
      </c>
      <c r="E709" t="s">
        <v>333</v>
      </c>
      <c r="F709" t="s">
        <v>894</v>
      </c>
      <c r="G709" t="s">
        <v>23</v>
      </c>
      <c r="H709">
        <v>22117</v>
      </c>
      <c r="I709" s="68" t="str">
        <f>VLOOKUP(E709,Refs!$P$2:$R$29,3,FALSE)</f>
        <v>Y58</v>
      </c>
      <c r="J709" s="68" t="str">
        <f>VLOOKUP(E709,Refs!$P$2:$S$29,4,FALSE)</f>
        <v>South West</v>
      </c>
      <c r="K709" s="28">
        <f t="shared" si="24"/>
        <v>22117</v>
      </c>
    </row>
    <row r="710" spans="1:11" x14ac:dyDescent="0.35">
      <c r="A710" s="69">
        <f t="shared" si="25"/>
        <v>45748</v>
      </c>
      <c r="B710" t="s">
        <v>881</v>
      </c>
      <c r="C710" t="s">
        <v>262</v>
      </c>
      <c r="D710" t="s">
        <v>893</v>
      </c>
      <c r="E710" t="s">
        <v>333</v>
      </c>
      <c r="F710" t="s">
        <v>894</v>
      </c>
      <c r="G710" t="s">
        <v>19</v>
      </c>
      <c r="H710">
        <v>315</v>
      </c>
      <c r="I710" s="68" t="str">
        <f>VLOOKUP(E710,Refs!$P$2:$R$29,3,FALSE)</f>
        <v>Y58</v>
      </c>
      <c r="J710" s="68" t="str">
        <f>VLOOKUP(E710,Refs!$P$2:$S$29,4,FALSE)</f>
        <v>South West</v>
      </c>
      <c r="K710" s="28">
        <f t="shared" si="24"/>
        <v>315</v>
      </c>
    </row>
    <row r="711" spans="1:11" x14ac:dyDescent="0.35">
      <c r="A711" s="69">
        <f t="shared" si="25"/>
        <v>45748</v>
      </c>
      <c r="B711" t="s">
        <v>881</v>
      </c>
      <c r="C711" t="s">
        <v>262</v>
      </c>
      <c r="D711" t="s">
        <v>893</v>
      </c>
      <c r="E711" t="s">
        <v>333</v>
      </c>
      <c r="F711" t="s">
        <v>894</v>
      </c>
      <c r="G711" t="s">
        <v>21</v>
      </c>
      <c r="H711">
        <v>392873</v>
      </c>
      <c r="I711" s="68" t="str">
        <f>VLOOKUP(E711,Refs!$P$2:$R$29,3,FALSE)</f>
        <v>Y58</v>
      </c>
      <c r="J711" s="68" t="str">
        <f>VLOOKUP(E711,Refs!$P$2:$S$29,4,FALSE)</f>
        <v>South West</v>
      </c>
      <c r="K711" s="28">
        <f t="shared" ref="K711:K774" si="26">IF(OR(H711="NULL",H711=0,H711=""),"",H711)</f>
        <v>392873</v>
      </c>
    </row>
    <row r="712" spans="1:11" x14ac:dyDescent="0.35">
      <c r="A712" s="69">
        <f t="shared" si="25"/>
        <v>45748</v>
      </c>
      <c r="B712" t="s">
        <v>881</v>
      </c>
      <c r="C712" t="s">
        <v>262</v>
      </c>
      <c r="D712" t="s">
        <v>893</v>
      </c>
      <c r="E712" t="s">
        <v>333</v>
      </c>
      <c r="F712" t="s">
        <v>894</v>
      </c>
      <c r="G712" t="s">
        <v>70</v>
      </c>
      <c r="H712">
        <v>110</v>
      </c>
      <c r="I712" s="68" t="str">
        <f>VLOOKUP(E712,Refs!$P$2:$R$29,3,FALSE)</f>
        <v>Y58</v>
      </c>
      <c r="J712" s="68" t="str">
        <f>VLOOKUP(E712,Refs!$P$2:$S$29,4,FALSE)</f>
        <v>South West</v>
      </c>
      <c r="K712" s="28">
        <f t="shared" si="26"/>
        <v>110</v>
      </c>
    </row>
    <row r="713" spans="1:11" x14ac:dyDescent="0.35">
      <c r="A713" s="69">
        <f t="shared" si="25"/>
        <v>45748</v>
      </c>
      <c r="B713" t="s">
        <v>881</v>
      </c>
      <c r="C713" t="s">
        <v>262</v>
      </c>
      <c r="D713" t="s">
        <v>893</v>
      </c>
      <c r="E713" t="s">
        <v>333</v>
      </c>
      <c r="F713" t="s">
        <v>894</v>
      </c>
      <c r="G713" t="s">
        <v>71</v>
      </c>
      <c r="H713">
        <v>270</v>
      </c>
      <c r="I713" s="68" t="str">
        <f>VLOOKUP(E713,Refs!$P$2:$R$29,3,FALSE)</f>
        <v>Y58</v>
      </c>
      <c r="J713" s="68" t="str">
        <f>VLOOKUP(E713,Refs!$P$2:$S$29,4,FALSE)</f>
        <v>South West</v>
      </c>
      <c r="K713" s="28">
        <f t="shared" si="26"/>
        <v>270</v>
      </c>
    </row>
    <row r="714" spans="1:11" x14ac:dyDescent="0.35">
      <c r="A714" s="69">
        <f t="shared" si="25"/>
        <v>45748</v>
      </c>
      <c r="B714" t="s">
        <v>881</v>
      </c>
      <c r="C714" t="s">
        <v>262</v>
      </c>
      <c r="D714" t="s">
        <v>893</v>
      </c>
      <c r="E714" t="s">
        <v>333</v>
      </c>
      <c r="F714" t="s">
        <v>894</v>
      </c>
      <c r="G714" t="s">
        <v>72</v>
      </c>
      <c r="H714">
        <v>24010</v>
      </c>
      <c r="I714" s="68" t="str">
        <f>VLOOKUP(E714,Refs!$P$2:$R$29,3,FALSE)</f>
        <v>Y58</v>
      </c>
      <c r="J714" s="68" t="str">
        <f>VLOOKUP(E714,Refs!$P$2:$S$29,4,FALSE)</f>
        <v>South West</v>
      </c>
      <c r="K714" s="28">
        <f t="shared" si="26"/>
        <v>24010</v>
      </c>
    </row>
    <row r="715" spans="1:11" x14ac:dyDescent="0.35">
      <c r="A715" s="69">
        <f t="shared" si="25"/>
        <v>45748</v>
      </c>
      <c r="B715" t="s">
        <v>881</v>
      </c>
      <c r="C715" t="s">
        <v>262</v>
      </c>
      <c r="D715" t="s">
        <v>893</v>
      </c>
      <c r="E715" t="s">
        <v>333</v>
      </c>
      <c r="F715" t="s">
        <v>894</v>
      </c>
      <c r="G715" t="s">
        <v>73</v>
      </c>
      <c r="H715">
        <v>13121</v>
      </c>
      <c r="I715" s="68" t="str">
        <f>VLOOKUP(E715,Refs!$P$2:$R$29,3,FALSE)</f>
        <v>Y58</v>
      </c>
      <c r="J715" s="68" t="str">
        <f>VLOOKUP(E715,Refs!$P$2:$S$29,4,FALSE)</f>
        <v>South West</v>
      </c>
      <c r="K715" s="28">
        <f t="shared" si="26"/>
        <v>13121</v>
      </c>
    </row>
    <row r="716" spans="1:11" x14ac:dyDescent="0.35">
      <c r="A716" s="69">
        <f t="shared" si="25"/>
        <v>45748</v>
      </c>
      <c r="B716" t="s">
        <v>881</v>
      </c>
      <c r="C716" t="s">
        <v>262</v>
      </c>
      <c r="D716" t="s">
        <v>893</v>
      </c>
      <c r="E716" t="s">
        <v>333</v>
      </c>
      <c r="F716" t="s">
        <v>894</v>
      </c>
      <c r="G716" t="s">
        <v>74</v>
      </c>
      <c r="H716">
        <v>92658055</v>
      </c>
      <c r="I716" s="68" t="str">
        <f>VLOOKUP(E716,Refs!$P$2:$R$29,3,FALSE)</f>
        <v>Y58</v>
      </c>
      <c r="J716" s="68" t="str">
        <f>VLOOKUP(E716,Refs!$P$2:$S$29,4,FALSE)</f>
        <v>South West</v>
      </c>
      <c r="K716" s="28">
        <f t="shared" si="26"/>
        <v>92658055</v>
      </c>
    </row>
    <row r="717" spans="1:11" x14ac:dyDescent="0.35">
      <c r="A717" s="69">
        <f t="shared" si="25"/>
        <v>45748</v>
      </c>
      <c r="B717" t="s">
        <v>881</v>
      </c>
      <c r="C717" t="s">
        <v>262</v>
      </c>
      <c r="D717" t="s">
        <v>893</v>
      </c>
      <c r="E717" t="s">
        <v>333</v>
      </c>
      <c r="F717" t="s">
        <v>894</v>
      </c>
      <c r="G717" t="s">
        <v>26</v>
      </c>
      <c r="H717">
        <v>24533</v>
      </c>
      <c r="I717" s="68" t="str">
        <f>VLOOKUP(E717,Refs!$P$2:$R$29,3,FALSE)</f>
        <v>Y58</v>
      </c>
      <c r="J717" s="68" t="str">
        <f>VLOOKUP(E717,Refs!$P$2:$S$29,4,FALSE)</f>
        <v>South West</v>
      </c>
      <c r="K717" s="28">
        <f t="shared" si="26"/>
        <v>24533</v>
      </c>
    </row>
    <row r="718" spans="1:11" x14ac:dyDescent="0.35">
      <c r="A718" s="69">
        <f t="shared" si="25"/>
        <v>45748</v>
      </c>
      <c r="B718" t="s">
        <v>881</v>
      </c>
      <c r="C718" t="s">
        <v>262</v>
      </c>
      <c r="D718" t="s">
        <v>893</v>
      </c>
      <c r="E718" t="s">
        <v>333</v>
      </c>
      <c r="F718" t="s">
        <v>894</v>
      </c>
      <c r="G718" t="s">
        <v>75</v>
      </c>
      <c r="H718">
        <v>0</v>
      </c>
      <c r="I718" s="68" t="str">
        <f>VLOOKUP(E718,Refs!$P$2:$R$29,3,FALSE)</f>
        <v>Y58</v>
      </c>
      <c r="J718" s="68" t="str">
        <f>VLOOKUP(E718,Refs!$P$2:$S$29,4,FALSE)</f>
        <v>South West</v>
      </c>
      <c r="K718" s="28" t="str">
        <f t="shared" si="26"/>
        <v/>
      </c>
    </row>
    <row r="719" spans="1:11" x14ac:dyDescent="0.35">
      <c r="A719" s="69">
        <f t="shared" si="25"/>
        <v>45748</v>
      </c>
      <c r="B719" t="s">
        <v>881</v>
      </c>
      <c r="C719" t="s">
        <v>262</v>
      </c>
      <c r="D719" t="s">
        <v>893</v>
      </c>
      <c r="E719" t="s">
        <v>333</v>
      </c>
      <c r="F719" t="s">
        <v>894</v>
      </c>
      <c r="G719" t="s">
        <v>76</v>
      </c>
      <c r="H719">
        <v>15296</v>
      </c>
      <c r="I719" s="68" t="str">
        <f>VLOOKUP(E719,Refs!$P$2:$R$29,3,FALSE)</f>
        <v>Y58</v>
      </c>
      <c r="J719" s="68" t="str">
        <f>VLOOKUP(E719,Refs!$P$2:$S$29,4,FALSE)</f>
        <v>South West</v>
      </c>
      <c r="K719" s="28">
        <f t="shared" si="26"/>
        <v>15296</v>
      </c>
    </row>
    <row r="720" spans="1:11" x14ac:dyDescent="0.35">
      <c r="A720" s="69">
        <f t="shared" si="25"/>
        <v>45748</v>
      </c>
      <c r="B720" t="s">
        <v>881</v>
      </c>
      <c r="C720" t="s">
        <v>262</v>
      </c>
      <c r="D720" t="s">
        <v>893</v>
      </c>
      <c r="E720" t="s">
        <v>333</v>
      </c>
      <c r="F720" t="s">
        <v>894</v>
      </c>
      <c r="G720" t="s">
        <v>77</v>
      </c>
      <c r="H720">
        <v>6736</v>
      </c>
      <c r="I720" s="68" t="str">
        <f>VLOOKUP(E720,Refs!$P$2:$R$29,3,FALSE)</f>
        <v>Y58</v>
      </c>
      <c r="J720" s="68" t="str">
        <f>VLOOKUP(E720,Refs!$P$2:$S$29,4,FALSE)</f>
        <v>South West</v>
      </c>
      <c r="K720" s="28">
        <f t="shared" si="26"/>
        <v>6736</v>
      </c>
    </row>
    <row r="721" spans="1:11" x14ac:dyDescent="0.35">
      <c r="A721" s="69">
        <f t="shared" si="25"/>
        <v>45748</v>
      </c>
      <c r="B721" t="s">
        <v>881</v>
      </c>
      <c r="C721" t="s">
        <v>262</v>
      </c>
      <c r="D721" t="s">
        <v>893</v>
      </c>
      <c r="E721" t="s">
        <v>333</v>
      </c>
      <c r="F721" t="s">
        <v>894</v>
      </c>
      <c r="G721" t="s">
        <v>78</v>
      </c>
      <c r="H721">
        <v>2404</v>
      </c>
      <c r="I721" s="68" t="str">
        <f>VLOOKUP(E721,Refs!$P$2:$R$29,3,FALSE)</f>
        <v>Y58</v>
      </c>
      <c r="J721" s="68" t="str">
        <f>VLOOKUP(E721,Refs!$P$2:$S$29,4,FALSE)</f>
        <v>South West</v>
      </c>
      <c r="K721" s="28">
        <f t="shared" si="26"/>
        <v>2404</v>
      </c>
    </row>
    <row r="722" spans="1:11" x14ac:dyDescent="0.35">
      <c r="A722" s="69">
        <f t="shared" si="25"/>
        <v>45748</v>
      </c>
      <c r="B722" t="s">
        <v>881</v>
      </c>
      <c r="C722" t="s">
        <v>262</v>
      </c>
      <c r="D722" t="s">
        <v>893</v>
      </c>
      <c r="E722" t="s">
        <v>333</v>
      </c>
      <c r="F722" t="s">
        <v>894</v>
      </c>
      <c r="G722" t="s">
        <v>79</v>
      </c>
      <c r="H722">
        <v>97</v>
      </c>
      <c r="I722" s="68" t="str">
        <f>VLOOKUP(E722,Refs!$P$2:$R$29,3,FALSE)</f>
        <v>Y58</v>
      </c>
      <c r="J722" s="68" t="str">
        <f>VLOOKUP(E722,Refs!$P$2:$S$29,4,FALSE)</f>
        <v>South West</v>
      </c>
      <c r="K722" s="28">
        <f t="shared" si="26"/>
        <v>97</v>
      </c>
    </row>
    <row r="723" spans="1:11" x14ac:dyDescent="0.35">
      <c r="A723" s="69">
        <f t="shared" si="25"/>
        <v>45748</v>
      </c>
      <c r="B723" t="s">
        <v>881</v>
      </c>
      <c r="C723" t="s">
        <v>262</v>
      </c>
      <c r="D723" t="s">
        <v>893</v>
      </c>
      <c r="E723" t="s">
        <v>333</v>
      </c>
      <c r="F723" t="s">
        <v>894</v>
      </c>
      <c r="G723" t="s">
        <v>25</v>
      </c>
      <c r="H723">
        <v>9142</v>
      </c>
      <c r="I723" s="68" t="str">
        <f>VLOOKUP(E723,Refs!$P$2:$R$29,3,FALSE)</f>
        <v>Y58</v>
      </c>
      <c r="J723" s="68" t="str">
        <f>VLOOKUP(E723,Refs!$P$2:$S$29,4,FALSE)</f>
        <v>South West</v>
      </c>
      <c r="K723" s="28">
        <f t="shared" si="26"/>
        <v>9142</v>
      </c>
    </row>
    <row r="724" spans="1:11" x14ac:dyDescent="0.35">
      <c r="A724" s="69">
        <f t="shared" si="25"/>
        <v>45748</v>
      </c>
      <c r="B724" t="s">
        <v>881</v>
      </c>
      <c r="C724" t="s">
        <v>262</v>
      </c>
      <c r="D724" t="s">
        <v>893</v>
      </c>
      <c r="E724" t="s">
        <v>333</v>
      </c>
      <c r="F724" t="s">
        <v>894</v>
      </c>
      <c r="G724" t="s">
        <v>80</v>
      </c>
      <c r="H724">
        <v>966</v>
      </c>
      <c r="I724" s="68" t="str">
        <f>VLOOKUP(E724,Refs!$P$2:$R$29,3,FALSE)</f>
        <v>Y58</v>
      </c>
      <c r="J724" s="68" t="str">
        <f>VLOOKUP(E724,Refs!$P$2:$S$29,4,FALSE)</f>
        <v>South West</v>
      </c>
      <c r="K724" s="28">
        <f t="shared" si="26"/>
        <v>966</v>
      </c>
    </row>
    <row r="725" spans="1:11" x14ac:dyDescent="0.35">
      <c r="A725" s="69">
        <f t="shared" si="25"/>
        <v>45748</v>
      </c>
      <c r="B725" t="s">
        <v>881</v>
      </c>
      <c r="C725" t="s">
        <v>262</v>
      </c>
      <c r="D725" t="s">
        <v>893</v>
      </c>
      <c r="E725" t="s">
        <v>333</v>
      </c>
      <c r="F725" t="s">
        <v>894</v>
      </c>
      <c r="G725" t="s">
        <v>81</v>
      </c>
      <c r="H725">
        <v>3808</v>
      </c>
      <c r="I725" s="68" t="str">
        <f>VLOOKUP(E725,Refs!$P$2:$R$29,3,FALSE)</f>
        <v>Y58</v>
      </c>
      <c r="J725" s="68" t="str">
        <f>VLOOKUP(E725,Refs!$P$2:$S$29,4,FALSE)</f>
        <v>South West</v>
      </c>
      <c r="K725" s="28">
        <f t="shared" si="26"/>
        <v>3808</v>
      </c>
    </row>
    <row r="726" spans="1:11" x14ac:dyDescent="0.35">
      <c r="A726" s="69">
        <f t="shared" si="25"/>
        <v>45748</v>
      </c>
      <c r="B726" t="s">
        <v>881</v>
      </c>
      <c r="C726" t="s">
        <v>262</v>
      </c>
      <c r="D726" t="s">
        <v>893</v>
      </c>
      <c r="E726" t="s">
        <v>333</v>
      </c>
      <c r="F726" t="s">
        <v>894</v>
      </c>
      <c r="G726" t="s">
        <v>82</v>
      </c>
      <c r="H726">
        <v>1720</v>
      </c>
      <c r="I726" s="68" t="str">
        <f>VLOOKUP(E726,Refs!$P$2:$R$29,3,FALSE)</f>
        <v>Y58</v>
      </c>
      <c r="J726" s="68" t="str">
        <f>VLOOKUP(E726,Refs!$P$2:$S$29,4,FALSE)</f>
        <v>South West</v>
      </c>
      <c r="K726" s="28">
        <f t="shared" si="26"/>
        <v>1720</v>
      </c>
    </row>
    <row r="727" spans="1:11" x14ac:dyDescent="0.35">
      <c r="A727" s="69">
        <f t="shared" si="25"/>
        <v>45748</v>
      </c>
      <c r="B727" t="s">
        <v>881</v>
      </c>
      <c r="C727" t="s">
        <v>262</v>
      </c>
      <c r="D727" t="s">
        <v>893</v>
      </c>
      <c r="E727" t="s">
        <v>333</v>
      </c>
      <c r="F727" t="s">
        <v>894</v>
      </c>
      <c r="G727" t="s">
        <v>83</v>
      </c>
      <c r="H727">
        <v>2658</v>
      </c>
      <c r="I727" s="68" t="str">
        <f>VLOOKUP(E727,Refs!$P$2:$R$29,3,FALSE)</f>
        <v>Y58</v>
      </c>
      <c r="J727" s="68" t="str">
        <f>VLOOKUP(E727,Refs!$P$2:$S$29,4,FALSE)</f>
        <v>South West</v>
      </c>
      <c r="K727" s="28">
        <f t="shared" si="26"/>
        <v>2658</v>
      </c>
    </row>
    <row r="728" spans="1:11" x14ac:dyDescent="0.35">
      <c r="A728" s="69">
        <f t="shared" si="25"/>
        <v>45748</v>
      </c>
      <c r="B728" t="s">
        <v>881</v>
      </c>
      <c r="C728" t="s">
        <v>262</v>
      </c>
      <c r="D728" t="s">
        <v>893</v>
      </c>
      <c r="E728" t="s">
        <v>333</v>
      </c>
      <c r="F728" t="s">
        <v>894</v>
      </c>
      <c r="G728" t="s">
        <v>84</v>
      </c>
      <c r="H728">
        <v>10047</v>
      </c>
      <c r="I728" s="68" t="str">
        <f>VLOOKUP(E728,Refs!$P$2:$R$29,3,FALSE)</f>
        <v>Y58</v>
      </c>
      <c r="J728" s="68" t="str">
        <f>VLOOKUP(E728,Refs!$P$2:$S$29,4,FALSE)</f>
        <v>South West</v>
      </c>
      <c r="K728" s="28">
        <f t="shared" si="26"/>
        <v>10047</v>
      </c>
    </row>
    <row r="729" spans="1:11" x14ac:dyDescent="0.35">
      <c r="A729" s="69">
        <f t="shared" si="25"/>
        <v>45748</v>
      </c>
      <c r="B729" t="s">
        <v>881</v>
      </c>
      <c r="C729" t="s">
        <v>262</v>
      </c>
      <c r="D729" t="s">
        <v>893</v>
      </c>
      <c r="E729" t="s">
        <v>333</v>
      </c>
      <c r="F729" t="s">
        <v>894</v>
      </c>
      <c r="G729" t="s">
        <v>85</v>
      </c>
      <c r="H729">
        <v>2374</v>
      </c>
      <c r="I729" s="68" t="str">
        <f>VLOOKUP(E729,Refs!$P$2:$R$29,3,FALSE)</f>
        <v>Y58</v>
      </c>
      <c r="J729" s="68" t="str">
        <f>VLOOKUP(E729,Refs!$P$2:$S$29,4,FALSE)</f>
        <v>South West</v>
      </c>
      <c r="K729" s="28">
        <f t="shared" si="26"/>
        <v>2374</v>
      </c>
    </row>
    <row r="730" spans="1:11" x14ac:dyDescent="0.35">
      <c r="A730" s="69">
        <f t="shared" si="25"/>
        <v>45748</v>
      </c>
      <c r="B730" t="s">
        <v>881</v>
      </c>
      <c r="C730" t="s">
        <v>262</v>
      </c>
      <c r="D730" t="s">
        <v>893</v>
      </c>
      <c r="E730" t="s">
        <v>333</v>
      </c>
      <c r="F730" t="s">
        <v>894</v>
      </c>
      <c r="G730" t="s">
        <v>86</v>
      </c>
      <c r="H730">
        <v>1435</v>
      </c>
      <c r="I730" s="68" t="str">
        <f>VLOOKUP(E730,Refs!$P$2:$R$29,3,FALSE)</f>
        <v>Y58</v>
      </c>
      <c r="J730" s="68" t="str">
        <f>VLOOKUP(E730,Refs!$P$2:$S$29,4,FALSE)</f>
        <v>South West</v>
      </c>
      <c r="K730" s="28">
        <f t="shared" si="26"/>
        <v>1435</v>
      </c>
    </row>
    <row r="731" spans="1:11" x14ac:dyDescent="0.35">
      <c r="A731" s="69">
        <f t="shared" si="25"/>
        <v>45748</v>
      </c>
      <c r="B731" t="s">
        <v>881</v>
      </c>
      <c r="C731" t="s">
        <v>262</v>
      </c>
      <c r="D731" t="s">
        <v>893</v>
      </c>
      <c r="E731" t="s">
        <v>333</v>
      </c>
      <c r="F731" t="s">
        <v>894</v>
      </c>
      <c r="G731" t="s">
        <v>87</v>
      </c>
      <c r="H731">
        <v>9221</v>
      </c>
      <c r="I731" s="68" t="str">
        <f>VLOOKUP(E731,Refs!$P$2:$R$29,3,FALSE)</f>
        <v>Y58</v>
      </c>
      <c r="J731" s="68" t="str">
        <f>VLOOKUP(E731,Refs!$P$2:$S$29,4,FALSE)</f>
        <v>South West</v>
      </c>
      <c r="K731" s="28">
        <f t="shared" si="26"/>
        <v>9221</v>
      </c>
    </row>
    <row r="732" spans="1:11" x14ac:dyDescent="0.35">
      <c r="A732" s="69">
        <f t="shared" si="25"/>
        <v>45748</v>
      </c>
      <c r="B732" t="s">
        <v>881</v>
      </c>
      <c r="C732" t="s">
        <v>262</v>
      </c>
      <c r="D732" t="s">
        <v>893</v>
      </c>
      <c r="E732" t="s">
        <v>333</v>
      </c>
      <c r="F732" t="s">
        <v>894</v>
      </c>
      <c r="G732" t="s">
        <v>88</v>
      </c>
      <c r="H732">
        <v>42198</v>
      </c>
      <c r="I732" s="68" t="str">
        <f>VLOOKUP(E732,Refs!$P$2:$R$29,3,FALSE)</f>
        <v>Y58</v>
      </c>
      <c r="J732" s="68" t="str">
        <f>VLOOKUP(E732,Refs!$P$2:$S$29,4,FALSE)</f>
        <v>South West</v>
      </c>
      <c r="K732" s="28">
        <f t="shared" si="26"/>
        <v>42198</v>
      </c>
    </row>
    <row r="733" spans="1:11" x14ac:dyDescent="0.35">
      <c r="A733" s="69">
        <f t="shared" si="25"/>
        <v>45748</v>
      </c>
      <c r="B733" t="s">
        <v>881</v>
      </c>
      <c r="C733" t="s">
        <v>262</v>
      </c>
      <c r="D733" t="s">
        <v>893</v>
      </c>
      <c r="E733" t="s">
        <v>333</v>
      </c>
      <c r="F733" t="s">
        <v>894</v>
      </c>
      <c r="G733" t="s">
        <v>89</v>
      </c>
      <c r="H733">
        <v>25484</v>
      </c>
      <c r="I733" s="68" t="str">
        <f>VLOOKUP(E733,Refs!$P$2:$R$29,3,FALSE)</f>
        <v>Y58</v>
      </c>
      <c r="J733" s="68" t="str">
        <f>VLOOKUP(E733,Refs!$P$2:$S$29,4,FALSE)</f>
        <v>South West</v>
      </c>
      <c r="K733" s="28">
        <f t="shared" si="26"/>
        <v>25484</v>
      </c>
    </row>
    <row r="734" spans="1:11" x14ac:dyDescent="0.35">
      <c r="A734" s="69">
        <f t="shared" si="25"/>
        <v>45748</v>
      </c>
      <c r="B734" t="s">
        <v>881</v>
      </c>
      <c r="C734" t="s">
        <v>262</v>
      </c>
      <c r="D734" t="s">
        <v>893</v>
      </c>
      <c r="E734" t="s">
        <v>333</v>
      </c>
      <c r="F734" t="s">
        <v>894</v>
      </c>
      <c r="G734" t="s">
        <v>27</v>
      </c>
      <c r="H734">
        <v>3449</v>
      </c>
      <c r="I734" s="68" t="str">
        <f>VLOOKUP(E734,Refs!$P$2:$R$29,3,FALSE)</f>
        <v>Y58</v>
      </c>
      <c r="J734" s="68" t="str">
        <f>VLOOKUP(E734,Refs!$P$2:$S$29,4,FALSE)</f>
        <v>South West</v>
      </c>
      <c r="K734" s="28">
        <f t="shared" si="26"/>
        <v>3449</v>
      </c>
    </row>
    <row r="735" spans="1:11" x14ac:dyDescent="0.35">
      <c r="A735" s="69">
        <f t="shared" si="25"/>
        <v>45748</v>
      </c>
      <c r="B735" t="s">
        <v>881</v>
      </c>
      <c r="C735" t="s">
        <v>262</v>
      </c>
      <c r="D735" t="s">
        <v>893</v>
      </c>
      <c r="E735" t="s">
        <v>333</v>
      </c>
      <c r="F735" t="s">
        <v>894</v>
      </c>
      <c r="G735" t="s">
        <v>29</v>
      </c>
      <c r="H735">
        <v>2996</v>
      </c>
      <c r="I735" s="68" t="str">
        <f>VLOOKUP(E735,Refs!$P$2:$R$29,3,FALSE)</f>
        <v>Y58</v>
      </c>
      <c r="J735" s="68" t="str">
        <f>VLOOKUP(E735,Refs!$P$2:$S$29,4,FALSE)</f>
        <v>South West</v>
      </c>
      <c r="K735" s="28">
        <f t="shared" si="26"/>
        <v>2996</v>
      </c>
    </row>
    <row r="736" spans="1:11" x14ac:dyDescent="0.35">
      <c r="A736" s="69">
        <f t="shared" si="25"/>
        <v>45748</v>
      </c>
      <c r="B736" t="s">
        <v>881</v>
      </c>
      <c r="C736" t="s">
        <v>262</v>
      </c>
      <c r="D736" t="s">
        <v>893</v>
      </c>
      <c r="E736" t="s">
        <v>333</v>
      </c>
      <c r="F736" t="s">
        <v>894</v>
      </c>
      <c r="G736" t="s">
        <v>90</v>
      </c>
      <c r="H736">
        <v>2046</v>
      </c>
      <c r="I736" s="68" t="str">
        <f>VLOOKUP(E736,Refs!$P$2:$R$29,3,FALSE)</f>
        <v>Y58</v>
      </c>
      <c r="J736" s="68" t="str">
        <f>VLOOKUP(E736,Refs!$P$2:$S$29,4,FALSE)</f>
        <v>South West</v>
      </c>
      <c r="K736" s="28">
        <f t="shared" si="26"/>
        <v>2046</v>
      </c>
    </row>
    <row r="737" spans="1:11" x14ac:dyDescent="0.35">
      <c r="A737" s="69">
        <f t="shared" si="25"/>
        <v>45748</v>
      </c>
      <c r="B737" t="s">
        <v>881</v>
      </c>
      <c r="C737" t="s">
        <v>262</v>
      </c>
      <c r="D737" t="s">
        <v>893</v>
      </c>
      <c r="E737" t="s">
        <v>333</v>
      </c>
      <c r="F737" t="s">
        <v>894</v>
      </c>
      <c r="G737" t="s">
        <v>91</v>
      </c>
      <c r="H737">
        <v>1</v>
      </c>
      <c r="I737" s="68" t="str">
        <f>VLOOKUP(E737,Refs!$P$2:$R$29,3,FALSE)</f>
        <v>Y58</v>
      </c>
      <c r="J737" s="68" t="str">
        <f>VLOOKUP(E737,Refs!$P$2:$S$29,4,FALSE)</f>
        <v>South West</v>
      </c>
      <c r="K737" s="28">
        <f t="shared" si="26"/>
        <v>1</v>
      </c>
    </row>
    <row r="738" spans="1:11" x14ac:dyDescent="0.35">
      <c r="A738" s="69">
        <f t="shared" si="25"/>
        <v>45748</v>
      </c>
      <c r="B738" t="s">
        <v>881</v>
      </c>
      <c r="C738" t="s">
        <v>262</v>
      </c>
      <c r="D738" t="s">
        <v>893</v>
      </c>
      <c r="E738" t="s">
        <v>333</v>
      </c>
      <c r="F738" t="s">
        <v>894</v>
      </c>
      <c r="G738" t="s">
        <v>92</v>
      </c>
      <c r="H738">
        <v>2273</v>
      </c>
      <c r="I738" s="68" t="str">
        <f>VLOOKUP(E738,Refs!$P$2:$R$29,3,FALSE)</f>
        <v>Y58</v>
      </c>
      <c r="J738" s="68" t="str">
        <f>VLOOKUP(E738,Refs!$P$2:$S$29,4,FALSE)</f>
        <v>South West</v>
      </c>
      <c r="K738" s="28">
        <f t="shared" si="26"/>
        <v>2273</v>
      </c>
    </row>
    <row r="739" spans="1:11" x14ac:dyDescent="0.35">
      <c r="A739" s="69">
        <f t="shared" si="25"/>
        <v>45748</v>
      </c>
      <c r="B739" t="s">
        <v>881</v>
      </c>
      <c r="C739" t="s">
        <v>262</v>
      </c>
      <c r="D739" t="s">
        <v>893</v>
      </c>
      <c r="E739" t="s">
        <v>333</v>
      </c>
      <c r="F739" t="s">
        <v>894</v>
      </c>
      <c r="G739" t="s">
        <v>93</v>
      </c>
      <c r="H739">
        <v>113</v>
      </c>
      <c r="I739" s="68" t="str">
        <f>VLOOKUP(E739,Refs!$P$2:$R$29,3,FALSE)</f>
        <v>Y58</v>
      </c>
      <c r="J739" s="68" t="str">
        <f>VLOOKUP(E739,Refs!$P$2:$S$29,4,FALSE)</f>
        <v>South West</v>
      </c>
      <c r="K739" s="28">
        <f t="shared" si="26"/>
        <v>113</v>
      </c>
    </row>
    <row r="740" spans="1:11" x14ac:dyDescent="0.35">
      <c r="A740" s="69">
        <f t="shared" si="25"/>
        <v>45748</v>
      </c>
      <c r="B740" t="s">
        <v>881</v>
      </c>
      <c r="C740" t="s">
        <v>262</v>
      </c>
      <c r="D740" t="s">
        <v>893</v>
      </c>
      <c r="E740" t="s">
        <v>333</v>
      </c>
      <c r="F740" t="s">
        <v>894</v>
      </c>
      <c r="G740" t="s">
        <v>94</v>
      </c>
      <c r="H740">
        <v>1267</v>
      </c>
      <c r="I740" s="68" t="str">
        <f>VLOOKUP(E740,Refs!$P$2:$R$29,3,FALSE)</f>
        <v>Y58</v>
      </c>
      <c r="J740" s="68" t="str">
        <f>VLOOKUP(E740,Refs!$P$2:$S$29,4,FALSE)</f>
        <v>South West</v>
      </c>
      <c r="K740" s="28">
        <f t="shared" si="26"/>
        <v>1267</v>
      </c>
    </row>
    <row r="741" spans="1:11" x14ac:dyDescent="0.35">
      <c r="A741" s="69">
        <f t="shared" si="25"/>
        <v>45748</v>
      </c>
      <c r="B741" t="s">
        <v>881</v>
      </c>
      <c r="C741" t="s">
        <v>262</v>
      </c>
      <c r="D741" t="s">
        <v>893</v>
      </c>
      <c r="E741" t="s">
        <v>333</v>
      </c>
      <c r="F741" t="s">
        <v>894</v>
      </c>
      <c r="G741" t="s">
        <v>95</v>
      </c>
      <c r="H741">
        <v>34</v>
      </c>
      <c r="I741" s="68" t="str">
        <f>VLOOKUP(E741,Refs!$P$2:$R$29,3,FALSE)</f>
        <v>Y58</v>
      </c>
      <c r="J741" s="68" t="str">
        <f>VLOOKUP(E741,Refs!$P$2:$S$29,4,FALSE)</f>
        <v>South West</v>
      </c>
      <c r="K741" s="28">
        <f t="shared" si="26"/>
        <v>34</v>
      </c>
    </row>
    <row r="742" spans="1:11" x14ac:dyDescent="0.35">
      <c r="A742" s="69">
        <f t="shared" si="25"/>
        <v>45748</v>
      </c>
      <c r="B742" t="s">
        <v>881</v>
      </c>
      <c r="C742" t="s">
        <v>262</v>
      </c>
      <c r="D742" t="s">
        <v>893</v>
      </c>
      <c r="E742" t="s">
        <v>333</v>
      </c>
      <c r="F742" t="s">
        <v>894</v>
      </c>
      <c r="G742" t="s">
        <v>96</v>
      </c>
      <c r="H742">
        <v>1932</v>
      </c>
      <c r="I742" s="68" t="str">
        <f>VLOOKUP(E742,Refs!$P$2:$R$29,3,FALSE)</f>
        <v>Y58</v>
      </c>
      <c r="J742" s="68" t="str">
        <f>VLOOKUP(E742,Refs!$P$2:$S$29,4,FALSE)</f>
        <v>South West</v>
      </c>
      <c r="K742" s="28">
        <f t="shared" si="26"/>
        <v>1932</v>
      </c>
    </row>
    <row r="743" spans="1:11" x14ac:dyDescent="0.35">
      <c r="A743" s="69">
        <f t="shared" si="25"/>
        <v>45748</v>
      </c>
      <c r="B743" t="s">
        <v>881</v>
      </c>
      <c r="C743" t="s">
        <v>262</v>
      </c>
      <c r="D743" t="s">
        <v>893</v>
      </c>
      <c r="E743" t="s">
        <v>333</v>
      </c>
      <c r="F743" t="s">
        <v>894</v>
      </c>
      <c r="G743" t="s">
        <v>31</v>
      </c>
      <c r="H743">
        <v>1469</v>
      </c>
      <c r="I743" s="68" t="str">
        <f>VLOOKUP(E743,Refs!$P$2:$R$29,3,FALSE)</f>
        <v>Y58</v>
      </c>
      <c r="J743" s="68" t="str">
        <f>VLOOKUP(E743,Refs!$P$2:$S$29,4,FALSE)</f>
        <v>South West</v>
      </c>
      <c r="K743" s="28">
        <f t="shared" si="26"/>
        <v>1469</v>
      </c>
    </row>
    <row r="744" spans="1:11" x14ac:dyDescent="0.35">
      <c r="A744" s="69">
        <f t="shared" si="25"/>
        <v>45748</v>
      </c>
      <c r="B744" t="s">
        <v>881</v>
      </c>
      <c r="C744" t="s">
        <v>262</v>
      </c>
      <c r="D744" t="s">
        <v>893</v>
      </c>
      <c r="E744" t="s">
        <v>333</v>
      </c>
      <c r="F744" t="s">
        <v>894</v>
      </c>
      <c r="G744" t="s">
        <v>97</v>
      </c>
      <c r="H744">
        <v>3203</v>
      </c>
      <c r="I744" s="68" t="str">
        <f>VLOOKUP(E744,Refs!$P$2:$R$29,3,FALSE)</f>
        <v>Y58</v>
      </c>
      <c r="J744" s="68" t="str">
        <f>VLOOKUP(E744,Refs!$P$2:$S$29,4,FALSE)</f>
        <v>South West</v>
      </c>
      <c r="K744" s="28">
        <f t="shared" si="26"/>
        <v>3203</v>
      </c>
    </row>
    <row r="745" spans="1:11" x14ac:dyDescent="0.35">
      <c r="A745" s="69">
        <f t="shared" si="25"/>
        <v>45748</v>
      </c>
      <c r="B745" t="s">
        <v>881</v>
      </c>
      <c r="C745" t="s">
        <v>262</v>
      </c>
      <c r="D745" t="s">
        <v>893</v>
      </c>
      <c r="E745" t="s">
        <v>333</v>
      </c>
      <c r="F745" t="s">
        <v>894</v>
      </c>
      <c r="G745" t="s">
        <v>98</v>
      </c>
      <c r="H745">
        <v>2682</v>
      </c>
      <c r="I745" s="68" t="str">
        <f>VLOOKUP(E745,Refs!$P$2:$R$29,3,FALSE)</f>
        <v>Y58</v>
      </c>
      <c r="J745" s="68" t="str">
        <f>VLOOKUP(E745,Refs!$P$2:$S$29,4,FALSE)</f>
        <v>South West</v>
      </c>
      <c r="K745" s="28">
        <f t="shared" si="26"/>
        <v>2682</v>
      </c>
    </row>
    <row r="746" spans="1:11" x14ac:dyDescent="0.35">
      <c r="A746" s="69">
        <f t="shared" si="25"/>
        <v>45748</v>
      </c>
      <c r="B746" t="s">
        <v>881</v>
      </c>
      <c r="C746" t="s">
        <v>262</v>
      </c>
      <c r="D746" t="s">
        <v>893</v>
      </c>
      <c r="E746" t="s">
        <v>333</v>
      </c>
      <c r="F746" t="s">
        <v>894</v>
      </c>
      <c r="G746" t="s">
        <v>99</v>
      </c>
      <c r="H746">
        <v>2438</v>
      </c>
      <c r="I746" s="68" t="str">
        <f>VLOOKUP(E746,Refs!$P$2:$R$29,3,FALSE)</f>
        <v>Y58</v>
      </c>
      <c r="J746" s="68" t="str">
        <f>VLOOKUP(E746,Refs!$P$2:$S$29,4,FALSE)</f>
        <v>South West</v>
      </c>
      <c r="K746" s="28">
        <f t="shared" si="26"/>
        <v>2438</v>
      </c>
    </row>
    <row r="747" spans="1:11" x14ac:dyDescent="0.35">
      <c r="A747" s="69">
        <f t="shared" si="25"/>
        <v>45748</v>
      </c>
      <c r="B747" t="s">
        <v>881</v>
      </c>
      <c r="C747" t="s">
        <v>262</v>
      </c>
      <c r="D747" t="s">
        <v>893</v>
      </c>
      <c r="E747" t="s">
        <v>333</v>
      </c>
      <c r="F747" t="s">
        <v>894</v>
      </c>
      <c r="G747" t="s">
        <v>100</v>
      </c>
      <c r="H747">
        <v>1781</v>
      </c>
      <c r="I747" s="68" t="str">
        <f>VLOOKUP(E747,Refs!$P$2:$R$29,3,FALSE)</f>
        <v>Y58</v>
      </c>
      <c r="J747" s="68" t="str">
        <f>VLOOKUP(E747,Refs!$P$2:$S$29,4,FALSE)</f>
        <v>South West</v>
      </c>
      <c r="K747" s="28">
        <f t="shared" si="26"/>
        <v>1781</v>
      </c>
    </row>
    <row r="748" spans="1:11" x14ac:dyDescent="0.35">
      <c r="A748" s="69">
        <f t="shared" si="25"/>
        <v>45748</v>
      </c>
      <c r="B748" t="s">
        <v>881</v>
      </c>
      <c r="C748" t="s">
        <v>262</v>
      </c>
      <c r="D748" t="s">
        <v>893</v>
      </c>
      <c r="E748" t="s">
        <v>333</v>
      </c>
      <c r="F748" t="s">
        <v>894</v>
      </c>
      <c r="G748" t="s">
        <v>101</v>
      </c>
      <c r="H748">
        <v>319</v>
      </c>
      <c r="I748" s="68" t="str">
        <f>VLOOKUP(E748,Refs!$P$2:$R$29,3,FALSE)</f>
        <v>Y58</v>
      </c>
      <c r="J748" s="68" t="str">
        <f>VLOOKUP(E748,Refs!$P$2:$S$29,4,FALSE)</f>
        <v>South West</v>
      </c>
      <c r="K748" s="28">
        <f t="shared" si="26"/>
        <v>319</v>
      </c>
    </row>
    <row r="749" spans="1:11" x14ac:dyDescent="0.35">
      <c r="A749" s="69">
        <f t="shared" si="25"/>
        <v>45748</v>
      </c>
      <c r="B749" t="s">
        <v>881</v>
      </c>
      <c r="C749" t="s">
        <v>262</v>
      </c>
      <c r="D749" t="s">
        <v>893</v>
      </c>
      <c r="E749" t="s">
        <v>333</v>
      </c>
      <c r="F749" t="s">
        <v>894</v>
      </c>
      <c r="G749" t="s">
        <v>102</v>
      </c>
      <c r="H749">
        <v>89</v>
      </c>
      <c r="I749" s="68" t="str">
        <f>VLOOKUP(E749,Refs!$P$2:$R$29,3,FALSE)</f>
        <v>Y58</v>
      </c>
      <c r="J749" s="68" t="str">
        <f>VLOOKUP(E749,Refs!$P$2:$S$29,4,FALSE)</f>
        <v>South West</v>
      </c>
      <c r="K749" s="28">
        <f t="shared" si="26"/>
        <v>89</v>
      </c>
    </row>
    <row r="750" spans="1:11" x14ac:dyDescent="0.35">
      <c r="A750" s="69">
        <f t="shared" si="25"/>
        <v>45748</v>
      </c>
      <c r="B750" t="s">
        <v>881</v>
      </c>
      <c r="C750" t="s">
        <v>262</v>
      </c>
      <c r="D750" t="s">
        <v>893</v>
      </c>
      <c r="E750" t="s">
        <v>333</v>
      </c>
      <c r="F750" t="s">
        <v>894</v>
      </c>
      <c r="G750" t="s">
        <v>103</v>
      </c>
      <c r="H750">
        <v>1401</v>
      </c>
      <c r="I750" s="68" t="str">
        <f>VLOOKUP(E750,Refs!$P$2:$R$29,3,FALSE)</f>
        <v>Y58</v>
      </c>
      <c r="J750" s="68" t="str">
        <f>VLOOKUP(E750,Refs!$P$2:$S$29,4,FALSE)</f>
        <v>South West</v>
      </c>
      <c r="K750" s="28">
        <f t="shared" si="26"/>
        <v>1401</v>
      </c>
    </row>
    <row r="751" spans="1:11" x14ac:dyDescent="0.35">
      <c r="A751" s="69">
        <f t="shared" si="25"/>
        <v>45748</v>
      </c>
      <c r="B751" t="s">
        <v>881</v>
      </c>
      <c r="C751" t="s">
        <v>262</v>
      </c>
      <c r="D751" t="s">
        <v>893</v>
      </c>
      <c r="E751" t="s">
        <v>333</v>
      </c>
      <c r="F751" t="s">
        <v>894</v>
      </c>
      <c r="G751" t="s">
        <v>104</v>
      </c>
      <c r="H751">
        <v>3559340</v>
      </c>
      <c r="I751" s="68" t="str">
        <f>VLOOKUP(E751,Refs!$P$2:$R$29,3,FALSE)</f>
        <v>Y58</v>
      </c>
      <c r="J751" s="68" t="str">
        <f>VLOOKUP(E751,Refs!$P$2:$S$29,4,FALSE)</f>
        <v>South West</v>
      </c>
      <c r="K751" s="28">
        <f t="shared" si="26"/>
        <v>3559340</v>
      </c>
    </row>
    <row r="752" spans="1:11" x14ac:dyDescent="0.35">
      <c r="A752" s="69">
        <f t="shared" si="25"/>
        <v>45748</v>
      </c>
      <c r="B752" t="s">
        <v>881</v>
      </c>
      <c r="C752" t="s">
        <v>262</v>
      </c>
      <c r="D752" t="s">
        <v>893</v>
      </c>
      <c r="E752" t="s">
        <v>333</v>
      </c>
      <c r="F752" t="s">
        <v>894</v>
      </c>
      <c r="G752" t="s">
        <v>105</v>
      </c>
      <c r="H752">
        <v>3093</v>
      </c>
      <c r="I752" s="68" t="str">
        <f>VLOOKUP(E752,Refs!$P$2:$R$29,3,FALSE)</f>
        <v>Y58</v>
      </c>
      <c r="J752" s="68" t="str">
        <f>VLOOKUP(E752,Refs!$P$2:$S$29,4,FALSE)</f>
        <v>South West</v>
      </c>
      <c r="K752" s="28">
        <f t="shared" si="26"/>
        <v>3093</v>
      </c>
    </row>
    <row r="753" spans="1:11" x14ac:dyDescent="0.35">
      <c r="A753" s="69">
        <f t="shared" si="25"/>
        <v>45748</v>
      </c>
      <c r="B753" t="s">
        <v>881</v>
      </c>
      <c r="C753" t="s">
        <v>262</v>
      </c>
      <c r="D753" t="s">
        <v>893</v>
      </c>
      <c r="E753" t="s">
        <v>333</v>
      </c>
      <c r="F753" t="s">
        <v>894</v>
      </c>
      <c r="G753" t="s">
        <v>106</v>
      </c>
      <c r="H753">
        <v>1549</v>
      </c>
      <c r="I753" s="68" t="str">
        <f>VLOOKUP(E753,Refs!$P$2:$R$29,3,FALSE)</f>
        <v>Y58</v>
      </c>
      <c r="J753" s="68" t="str">
        <f>VLOOKUP(E753,Refs!$P$2:$S$29,4,FALSE)</f>
        <v>South West</v>
      </c>
      <c r="K753" s="28">
        <f t="shared" si="26"/>
        <v>1549</v>
      </c>
    </row>
    <row r="754" spans="1:11" x14ac:dyDescent="0.35">
      <c r="A754" s="69">
        <f t="shared" si="25"/>
        <v>45748</v>
      </c>
      <c r="B754" t="s">
        <v>881</v>
      </c>
      <c r="C754" t="s">
        <v>262</v>
      </c>
      <c r="D754" t="s">
        <v>893</v>
      </c>
      <c r="E754" t="s">
        <v>333</v>
      </c>
      <c r="F754" t="s">
        <v>894</v>
      </c>
      <c r="G754" t="s">
        <v>107</v>
      </c>
      <c r="H754">
        <v>70</v>
      </c>
      <c r="I754" s="68" t="str">
        <f>VLOOKUP(E754,Refs!$P$2:$R$29,3,FALSE)</f>
        <v>Y58</v>
      </c>
      <c r="J754" s="68" t="str">
        <f>VLOOKUP(E754,Refs!$P$2:$S$29,4,FALSE)</f>
        <v>South West</v>
      </c>
      <c r="K754" s="28">
        <f t="shared" si="26"/>
        <v>70</v>
      </c>
    </row>
    <row r="755" spans="1:11" x14ac:dyDescent="0.35">
      <c r="A755" s="69">
        <f t="shared" si="25"/>
        <v>45748</v>
      </c>
      <c r="B755" t="s">
        <v>881</v>
      </c>
      <c r="C755" t="s">
        <v>262</v>
      </c>
      <c r="D755" t="s">
        <v>893</v>
      </c>
      <c r="E755" t="s">
        <v>333</v>
      </c>
      <c r="F755" t="s">
        <v>894</v>
      </c>
      <c r="G755" t="s">
        <v>108</v>
      </c>
      <c r="H755">
        <v>250</v>
      </c>
      <c r="I755" s="68" t="str">
        <f>VLOOKUP(E755,Refs!$P$2:$R$29,3,FALSE)</f>
        <v>Y58</v>
      </c>
      <c r="J755" s="68" t="str">
        <f>VLOOKUP(E755,Refs!$P$2:$S$29,4,FALSE)</f>
        <v>South West</v>
      </c>
      <c r="K755" s="28">
        <f t="shared" si="26"/>
        <v>250</v>
      </c>
    </row>
    <row r="756" spans="1:11" x14ac:dyDescent="0.35">
      <c r="A756" s="69">
        <f t="shared" si="25"/>
        <v>45748</v>
      </c>
      <c r="B756" t="s">
        <v>881</v>
      </c>
      <c r="C756" t="s">
        <v>262</v>
      </c>
      <c r="D756" t="s">
        <v>893</v>
      </c>
      <c r="E756" t="s">
        <v>333</v>
      </c>
      <c r="F756" t="s">
        <v>894</v>
      </c>
      <c r="G756" t="s">
        <v>109</v>
      </c>
      <c r="H756">
        <v>2033346</v>
      </c>
      <c r="I756" s="68" t="str">
        <f>VLOOKUP(E756,Refs!$P$2:$R$29,3,FALSE)</f>
        <v>Y58</v>
      </c>
      <c r="J756" s="68" t="str">
        <f>VLOOKUP(E756,Refs!$P$2:$S$29,4,FALSE)</f>
        <v>South West</v>
      </c>
      <c r="K756" s="28">
        <f t="shared" si="26"/>
        <v>2033346</v>
      </c>
    </row>
    <row r="757" spans="1:11" x14ac:dyDescent="0.35">
      <c r="A757" s="69">
        <f t="shared" si="25"/>
        <v>45748</v>
      </c>
      <c r="B757" t="s">
        <v>881</v>
      </c>
      <c r="C757" t="s">
        <v>262</v>
      </c>
      <c r="D757" t="s">
        <v>893</v>
      </c>
      <c r="E757" t="s">
        <v>333</v>
      </c>
      <c r="F757" t="s">
        <v>894</v>
      </c>
      <c r="G757" t="s">
        <v>110</v>
      </c>
      <c r="H757">
        <v>730</v>
      </c>
      <c r="I757" s="68" t="str">
        <f>VLOOKUP(E757,Refs!$P$2:$R$29,3,FALSE)</f>
        <v>Y58</v>
      </c>
      <c r="J757" s="68" t="str">
        <f>VLOOKUP(E757,Refs!$P$2:$S$29,4,FALSE)</f>
        <v>South West</v>
      </c>
      <c r="K757" s="28">
        <f t="shared" si="26"/>
        <v>730</v>
      </c>
    </row>
    <row r="758" spans="1:11" x14ac:dyDescent="0.35">
      <c r="A758" s="69">
        <f t="shared" si="25"/>
        <v>45748</v>
      </c>
      <c r="B758" t="s">
        <v>881</v>
      </c>
      <c r="C758" t="s">
        <v>262</v>
      </c>
      <c r="D758" t="s">
        <v>893</v>
      </c>
      <c r="E758" t="s">
        <v>333</v>
      </c>
      <c r="F758" t="s">
        <v>894</v>
      </c>
      <c r="G758" t="s">
        <v>808</v>
      </c>
      <c r="H758">
        <v>9885</v>
      </c>
      <c r="I758" s="68" t="str">
        <f>VLOOKUP(E758,Refs!$P$2:$R$29,3,FALSE)</f>
        <v>Y58</v>
      </c>
      <c r="J758" s="68" t="str">
        <f>VLOOKUP(E758,Refs!$P$2:$S$29,4,FALSE)</f>
        <v>South West</v>
      </c>
      <c r="K758" s="28">
        <f t="shared" si="26"/>
        <v>9885</v>
      </c>
    </row>
    <row r="759" spans="1:11" x14ac:dyDescent="0.35">
      <c r="A759" s="69">
        <f t="shared" si="25"/>
        <v>45748</v>
      </c>
      <c r="B759" t="s">
        <v>881</v>
      </c>
      <c r="C759" t="s">
        <v>262</v>
      </c>
      <c r="D759" t="s">
        <v>893</v>
      </c>
      <c r="E759" t="s">
        <v>333</v>
      </c>
      <c r="F759" t="s">
        <v>894</v>
      </c>
      <c r="G759" t="s">
        <v>809</v>
      </c>
      <c r="H759">
        <v>331</v>
      </c>
      <c r="I759" s="68" t="str">
        <f>VLOOKUP(E759,Refs!$P$2:$R$29,3,FALSE)</f>
        <v>Y58</v>
      </c>
      <c r="J759" s="68" t="str">
        <f>VLOOKUP(E759,Refs!$P$2:$S$29,4,FALSE)</f>
        <v>South West</v>
      </c>
      <c r="K759" s="28">
        <f t="shared" si="26"/>
        <v>331</v>
      </c>
    </row>
    <row r="760" spans="1:11" x14ac:dyDescent="0.35">
      <c r="A760" s="69">
        <f t="shared" si="25"/>
        <v>45748</v>
      </c>
      <c r="B760" t="s">
        <v>881</v>
      </c>
      <c r="C760" t="s">
        <v>262</v>
      </c>
      <c r="D760" t="s">
        <v>893</v>
      </c>
      <c r="E760" t="s">
        <v>333</v>
      </c>
      <c r="F760" t="s">
        <v>894</v>
      </c>
      <c r="G760" t="s">
        <v>111</v>
      </c>
      <c r="H760">
        <v>17880</v>
      </c>
      <c r="I760" s="68" t="str">
        <f>VLOOKUP(E760,Refs!$P$2:$R$29,3,FALSE)</f>
        <v>Y58</v>
      </c>
      <c r="J760" s="68" t="str">
        <f>VLOOKUP(E760,Refs!$P$2:$S$29,4,FALSE)</f>
        <v>South West</v>
      </c>
      <c r="K760" s="28">
        <f t="shared" si="26"/>
        <v>17880</v>
      </c>
    </row>
    <row r="761" spans="1:11" x14ac:dyDescent="0.35">
      <c r="A761" s="69">
        <f t="shared" si="25"/>
        <v>45748</v>
      </c>
      <c r="B761" t="s">
        <v>881</v>
      </c>
      <c r="C761" t="s">
        <v>262</v>
      </c>
      <c r="D761" t="s">
        <v>893</v>
      </c>
      <c r="E761" t="s">
        <v>333</v>
      </c>
      <c r="F761" t="s">
        <v>894</v>
      </c>
      <c r="G761" t="s">
        <v>112</v>
      </c>
      <c r="H761">
        <v>23</v>
      </c>
      <c r="I761" s="68" t="str">
        <f>VLOOKUP(E761,Refs!$P$2:$R$29,3,FALSE)</f>
        <v>Y58</v>
      </c>
      <c r="J761" s="68" t="str">
        <f>VLOOKUP(E761,Refs!$P$2:$S$29,4,FALSE)</f>
        <v>South West</v>
      </c>
      <c r="K761" s="28">
        <f t="shared" si="26"/>
        <v>23</v>
      </c>
    </row>
    <row r="762" spans="1:11" x14ac:dyDescent="0.35">
      <c r="A762" s="69">
        <f t="shared" si="25"/>
        <v>45748</v>
      </c>
      <c r="B762" t="s">
        <v>881</v>
      </c>
      <c r="C762" t="s">
        <v>262</v>
      </c>
      <c r="D762" t="s">
        <v>893</v>
      </c>
      <c r="E762" t="s">
        <v>333</v>
      </c>
      <c r="F762" t="s">
        <v>894</v>
      </c>
      <c r="G762" t="s">
        <v>113</v>
      </c>
      <c r="H762">
        <v>11524</v>
      </c>
      <c r="I762" s="68" t="str">
        <f>VLOOKUP(E762,Refs!$P$2:$R$29,3,FALSE)</f>
        <v>Y58</v>
      </c>
      <c r="J762" s="68" t="str">
        <f>VLOOKUP(E762,Refs!$P$2:$S$29,4,FALSE)</f>
        <v>South West</v>
      </c>
      <c r="K762" s="28">
        <f t="shared" si="26"/>
        <v>11524</v>
      </c>
    </row>
    <row r="763" spans="1:11" x14ac:dyDescent="0.35">
      <c r="A763" s="69">
        <f t="shared" si="25"/>
        <v>45748</v>
      </c>
      <c r="B763" t="s">
        <v>881</v>
      </c>
      <c r="C763" t="s">
        <v>262</v>
      </c>
      <c r="D763" t="s">
        <v>893</v>
      </c>
      <c r="E763" t="s">
        <v>333</v>
      </c>
      <c r="F763" t="s">
        <v>894</v>
      </c>
      <c r="G763" t="s">
        <v>114</v>
      </c>
      <c r="H763">
        <v>10536</v>
      </c>
      <c r="I763" s="68" t="str">
        <f>VLOOKUP(E763,Refs!$P$2:$R$29,3,FALSE)</f>
        <v>Y58</v>
      </c>
      <c r="J763" s="68" t="str">
        <f>VLOOKUP(E763,Refs!$P$2:$S$29,4,FALSE)</f>
        <v>South West</v>
      </c>
      <c r="K763" s="28">
        <f t="shared" si="26"/>
        <v>10536</v>
      </c>
    </row>
    <row r="764" spans="1:11" x14ac:dyDescent="0.35">
      <c r="A764" s="69">
        <f t="shared" si="25"/>
        <v>45748</v>
      </c>
      <c r="B764" t="s">
        <v>881</v>
      </c>
      <c r="C764" t="s">
        <v>262</v>
      </c>
      <c r="D764" t="s">
        <v>893</v>
      </c>
      <c r="E764" t="s">
        <v>333</v>
      </c>
      <c r="F764" t="s">
        <v>894</v>
      </c>
      <c r="G764" t="s">
        <v>115</v>
      </c>
      <c r="H764">
        <v>2847</v>
      </c>
      <c r="I764" s="68" t="str">
        <f>VLOOKUP(E764,Refs!$P$2:$R$29,3,FALSE)</f>
        <v>Y58</v>
      </c>
      <c r="J764" s="68" t="str">
        <f>VLOOKUP(E764,Refs!$P$2:$S$29,4,FALSE)</f>
        <v>South West</v>
      </c>
      <c r="K764" s="28">
        <f t="shared" si="26"/>
        <v>2847</v>
      </c>
    </row>
    <row r="765" spans="1:11" x14ac:dyDescent="0.35">
      <c r="A765" s="69">
        <f t="shared" si="25"/>
        <v>45748</v>
      </c>
      <c r="B765" t="s">
        <v>881</v>
      </c>
      <c r="C765" t="s">
        <v>262</v>
      </c>
      <c r="D765" t="s">
        <v>893</v>
      </c>
      <c r="E765" t="s">
        <v>333</v>
      </c>
      <c r="F765" t="s">
        <v>894</v>
      </c>
      <c r="G765" t="s">
        <v>116</v>
      </c>
      <c r="H765">
        <v>1521</v>
      </c>
      <c r="I765" s="68" t="str">
        <f>VLOOKUP(E765,Refs!$P$2:$R$29,3,FALSE)</f>
        <v>Y58</v>
      </c>
      <c r="J765" s="68" t="str">
        <f>VLOOKUP(E765,Refs!$P$2:$S$29,4,FALSE)</f>
        <v>South West</v>
      </c>
      <c r="K765" s="28">
        <f t="shared" si="26"/>
        <v>1521</v>
      </c>
    </row>
    <row r="766" spans="1:11" x14ac:dyDescent="0.35">
      <c r="A766" s="69">
        <f t="shared" si="25"/>
        <v>45748</v>
      </c>
      <c r="B766" t="s">
        <v>881</v>
      </c>
      <c r="C766" t="s">
        <v>262</v>
      </c>
      <c r="D766" t="s">
        <v>893</v>
      </c>
      <c r="E766" t="s">
        <v>333</v>
      </c>
      <c r="F766" t="s">
        <v>894</v>
      </c>
      <c r="G766" t="s">
        <v>117</v>
      </c>
      <c r="H766">
        <v>3229</v>
      </c>
      <c r="I766" s="68" t="str">
        <f>VLOOKUP(E766,Refs!$P$2:$R$29,3,FALSE)</f>
        <v>Y58</v>
      </c>
      <c r="J766" s="68" t="str">
        <f>VLOOKUP(E766,Refs!$P$2:$S$29,4,FALSE)</f>
        <v>South West</v>
      </c>
      <c r="K766" s="28">
        <f t="shared" si="26"/>
        <v>3229</v>
      </c>
    </row>
    <row r="767" spans="1:11" x14ac:dyDescent="0.35">
      <c r="A767" s="69">
        <f t="shared" si="25"/>
        <v>45748</v>
      </c>
      <c r="B767" t="s">
        <v>881</v>
      </c>
      <c r="C767" t="s">
        <v>262</v>
      </c>
      <c r="D767" t="s">
        <v>893</v>
      </c>
      <c r="E767" t="s">
        <v>333</v>
      </c>
      <c r="F767" t="s">
        <v>894</v>
      </c>
      <c r="G767" t="s">
        <v>118</v>
      </c>
      <c r="H767">
        <v>3018</v>
      </c>
      <c r="I767" s="68" t="str">
        <f>VLOOKUP(E767,Refs!$P$2:$R$29,3,FALSE)</f>
        <v>Y58</v>
      </c>
      <c r="J767" s="68" t="str">
        <f>VLOOKUP(E767,Refs!$P$2:$S$29,4,FALSE)</f>
        <v>South West</v>
      </c>
      <c r="K767" s="28">
        <f t="shared" si="26"/>
        <v>3018</v>
      </c>
    </row>
    <row r="768" spans="1:11" x14ac:dyDescent="0.35">
      <c r="A768" s="69">
        <f t="shared" si="25"/>
        <v>45748</v>
      </c>
      <c r="B768" t="s">
        <v>881</v>
      </c>
      <c r="C768" t="s">
        <v>262</v>
      </c>
      <c r="D768" t="s">
        <v>893</v>
      </c>
      <c r="E768" t="s">
        <v>333</v>
      </c>
      <c r="F768" t="s">
        <v>894</v>
      </c>
      <c r="G768" t="s">
        <v>119</v>
      </c>
      <c r="H768">
        <v>1579</v>
      </c>
      <c r="I768" s="68" t="str">
        <f>VLOOKUP(E768,Refs!$P$2:$R$29,3,FALSE)</f>
        <v>Y58</v>
      </c>
      <c r="J768" s="68" t="str">
        <f>VLOOKUP(E768,Refs!$P$2:$S$29,4,FALSE)</f>
        <v>South West</v>
      </c>
      <c r="K768" s="28">
        <f t="shared" si="26"/>
        <v>1579</v>
      </c>
    </row>
    <row r="769" spans="1:11" x14ac:dyDescent="0.35">
      <c r="A769" s="69">
        <f t="shared" si="25"/>
        <v>45748</v>
      </c>
      <c r="B769" t="s">
        <v>881</v>
      </c>
      <c r="C769" t="s">
        <v>262</v>
      </c>
      <c r="D769" t="s">
        <v>893</v>
      </c>
      <c r="E769" t="s">
        <v>333</v>
      </c>
      <c r="F769" t="s">
        <v>894</v>
      </c>
      <c r="G769" t="s">
        <v>120</v>
      </c>
      <c r="H769">
        <v>1488</v>
      </c>
      <c r="I769" s="68" t="str">
        <f>VLOOKUP(E769,Refs!$P$2:$R$29,3,FALSE)</f>
        <v>Y58</v>
      </c>
      <c r="J769" s="68" t="str">
        <f>VLOOKUP(E769,Refs!$P$2:$S$29,4,FALSE)</f>
        <v>South West</v>
      </c>
      <c r="K769" s="28">
        <f t="shared" si="26"/>
        <v>1488</v>
      </c>
    </row>
    <row r="770" spans="1:11" x14ac:dyDescent="0.35">
      <c r="A770" s="69">
        <f t="shared" si="25"/>
        <v>45748</v>
      </c>
      <c r="B770" t="s">
        <v>881</v>
      </c>
      <c r="C770" t="s">
        <v>262</v>
      </c>
      <c r="D770" t="s">
        <v>893</v>
      </c>
      <c r="E770" t="s">
        <v>333</v>
      </c>
      <c r="F770" t="s">
        <v>894</v>
      </c>
      <c r="G770" t="s">
        <v>121</v>
      </c>
      <c r="H770">
        <v>2600</v>
      </c>
      <c r="I770" s="68" t="str">
        <f>VLOOKUP(E770,Refs!$P$2:$R$29,3,FALSE)</f>
        <v>Y58</v>
      </c>
      <c r="J770" s="68" t="str">
        <f>VLOOKUP(E770,Refs!$P$2:$S$29,4,FALSE)</f>
        <v>South West</v>
      </c>
      <c r="K770" s="28">
        <f t="shared" si="26"/>
        <v>2600</v>
      </c>
    </row>
    <row r="771" spans="1:11" x14ac:dyDescent="0.35">
      <c r="A771" s="69">
        <f t="shared" ref="A771:A834" si="27">DATEVALUE(RIGHT(B771,8))</f>
        <v>45748</v>
      </c>
      <c r="B771" t="s">
        <v>881</v>
      </c>
      <c r="C771" t="s">
        <v>262</v>
      </c>
      <c r="D771" t="s">
        <v>893</v>
      </c>
      <c r="E771" t="s">
        <v>333</v>
      </c>
      <c r="F771" t="s">
        <v>894</v>
      </c>
      <c r="G771" t="s">
        <v>122</v>
      </c>
      <c r="H771">
        <v>2348</v>
      </c>
      <c r="I771" s="68" t="str">
        <f>VLOOKUP(E771,Refs!$P$2:$R$29,3,FALSE)</f>
        <v>Y58</v>
      </c>
      <c r="J771" s="68" t="str">
        <f>VLOOKUP(E771,Refs!$P$2:$S$29,4,FALSE)</f>
        <v>South West</v>
      </c>
      <c r="K771" s="28">
        <f t="shared" si="26"/>
        <v>2348</v>
      </c>
    </row>
    <row r="772" spans="1:11" x14ac:dyDescent="0.35">
      <c r="A772" s="69">
        <f t="shared" si="27"/>
        <v>45748</v>
      </c>
      <c r="B772" t="s">
        <v>881</v>
      </c>
      <c r="C772" t="s">
        <v>262</v>
      </c>
      <c r="D772" t="s">
        <v>893</v>
      </c>
      <c r="E772" t="s">
        <v>333</v>
      </c>
      <c r="F772" t="s">
        <v>894</v>
      </c>
      <c r="G772" t="s">
        <v>123</v>
      </c>
      <c r="H772">
        <v>1</v>
      </c>
      <c r="I772" s="68" t="str">
        <f>VLOOKUP(E772,Refs!$P$2:$R$29,3,FALSE)</f>
        <v>Y58</v>
      </c>
      <c r="J772" s="68" t="str">
        <f>VLOOKUP(E772,Refs!$P$2:$S$29,4,FALSE)</f>
        <v>South West</v>
      </c>
      <c r="K772" s="28">
        <f t="shared" si="26"/>
        <v>1</v>
      </c>
    </row>
    <row r="773" spans="1:11" x14ac:dyDescent="0.35">
      <c r="A773" s="69">
        <f t="shared" si="27"/>
        <v>45748</v>
      </c>
      <c r="B773" t="s">
        <v>881</v>
      </c>
      <c r="C773" t="s">
        <v>262</v>
      </c>
      <c r="D773" t="s">
        <v>893</v>
      </c>
      <c r="E773" t="s">
        <v>333</v>
      </c>
      <c r="F773" t="s">
        <v>894</v>
      </c>
      <c r="G773" t="s">
        <v>124</v>
      </c>
      <c r="H773">
        <v>0</v>
      </c>
      <c r="I773" s="68" t="str">
        <f>VLOOKUP(E773,Refs!$P$2:$R$29,3,FALSE)</f>
        <v>Y58</v>
      </c>
      <c r="J773" s="68" t="str">
        <f>VLOOKUP(E773,Refs!$P$2:$S$29,4,FALSE)</f>
        <v>South West</v>
      </c>
      <c r="K773" s="28" t="str">
        <f t="shared" si="26"/>
        <v/>
      </c>
    </row>
    <row r="774" spans="1:11" x14ac:dyDescent="0.35">
      <c r="A774" s="69">
        <f t="shared" si="27"/>
        <v>45748</v>
      </c>
      <c r="B774" t="s">
        <v>881</v>
      </c>
      <c r="C774" t="s">
        <v>262</v>
      </c>
      <c r="D774" t="s">
        <v>893</v>
      </c>
      <c r="E774" t="s">
        <v>333</v>
      </c>
      <c r="F774" t="s">
        <v>894</v>
      </c>
      <c r="G774" t="s">
        <v>125</v>
      </c>
      <c r="H774">
        <v>0</v>
      </c>
      <c r="I774" s="68" t="str">
        <f>VLOOKUP(E774,Refs!$P$2:$R$29,3,FALSE)</f>
        <v>Y58</v>
      </c>
      <c r="J774" s="68" t="str">
        <f>VLOOKUP(E774,Refs!$P$2:$S$29,4,FALSE)</f>
        <v>South West</v>
      </c>
      <c r="K774" s="28" t="str">
        <f t="shared" si="26"/>
        <v/>
      </c>
    </row>
    <row r="775" spans="1:11" x14ac:dyDescent="0.35">
      <c r="A775" s="69">
        <f t="shared" si="27"/>
        <v>45748</v>
      </c>
      <c r="B775" t="s">
        <v>881</v>
      </c>
      <c r="C775" t="s">
        <v>262</v>
      </c>
      <c r="D775" t="s">
        <v>893</v>
      </c>
      <c r="E775" t="s">
        <v>333</v>
      </c>
      <c r="F775" t="s">
        <v>894</v>
      </c>
      <c r="G775" t="s">
        <v>126</v>
      </c>
      <c r="H775">
        <v>0</v>
      </c>
      <c r="I775" s="68" t="str">
        <f>VLOOKUP(E775,Refs!$P$2:$R$29,3,FALSE)</f>
        <v>Y58</v>
      </c>
      <c r="J775" s="68" t="str">
        <f>VLOOKUP(E775,Refs!$P$2:$S$29,4,FALSE)</f>
        <v>South West</v>
      </c>
      <c r="K775" s="28" t="str">
        <f t="shared" ref="K775:K838" si="28">IF(OR(H775="NULL",H775=0,H775=""),"",H775)</f>
        <v/>
      </c>
    </row>
    <row r="776" spans="1:11" x14ac:dyDescent="0.35">
      <c r="A776" s="69">
        <f t="shared" si="27"/>
        <v>45748</v>
      </c>
      <c r="B776" t="s">
        <v>881</v>
      </c>
      <c r="C776" t="s">
        <v>262</v>
      </c>
      <c r="D776" t="s">
        <v>893</v>
      </c>
      <c r="E776" t="s">
        <v>333</v>
      </c>
      <c r="F776" t="s">
        <v>894</v>
      </c>
      <c r="G776" t="s">
        <v>127</v>
      </c>
      <c r="H776">
        <v>2161</v>
      </c>
      <c r="I776" s="68" t="str">
        <f>VLOOKUP(E776,Refs!$P$2:$R$29,3,FALSE)</f>
        <v>Y58</v>
      </c>
      <c r="J776" s="68" t="str">
        <f>VLOOKUP(E776,Refs!$P$2:$S$29,4,FALSE)</f>
        <v>South West</v>
      </c>
      <c r="K776" s="28">
        <f t="shared" si="28"/>
        <v>2161</v>
      </c>
    </row>
    <row r="777" spans="1:11" x14ac:dyDescent="0.35">
      <c r="A777" s="69">
        <f t="shared" si="27"/>
        <v>45748</v>
      </c>
      <c r="B777" t="s">
        <v>881</v>
      </c>
      <c r="C777" t="s">
        <v>262</v>
      </c>
      <c r="D777" t="s">
        <v>893</v>
      </c>
      <c r="E777" t="s">
        <v>333</v>
      </c>
      <c r="F777" t="s">
        <v>894</v>
      </c>
      <c r="G777" t="s">
        <v>128</v>
      </c>
      <c r="H777">
        <v>537</v>
      </c>
      <c r="I777" s="68" t="str">
        <f>VLOOKUP(E777,Refs!$P$2:$R$29,3,FALSE)</f>
        <v>Y58</v>
      </c>
      <c r="J777" s="68" t="str">
        <f>VLOOKUP(E777,Refs!$P$2:$S$29,4,FALSE)</f>
        <v>South West</v>
      </c>
      <c r="K777" s="28">
        <f t="shared" si="28"/>
        <v>537</v>
      </c>
    </row>
    <row r="778" spans="1:11" x14ac:dyDescent="0.35">
      <c r="A778" s="69">
        <f t="shared" si="27"/>
        <v>45748</v>
      </c>
      <c r="B778" t="s">
        <v>881</v>
      </c>
      <c r="C778" t="s">
        <v>262</v>
      </c>
      <c r="D778" t="s">
        <v>893</v>
      </c>
      <c r="E778" t="s">
        <v>333</v>
      </c>
      <c r="F778" t="s">
        <v>894</v>
      </c>
      <c r="G778" t="s">
        <v>129</v>
      </c>
      <c r="H778">
        <v>1388</v>
      </c>
      <c r="I778" s="68" t="str">
        <f>VLOOKUP(E778,Refs!$P$2:$R$29,3,FALSE)</f>
        <v>Y58</v>
      </c>
      <c r="J778" s="68" t="str">
        <f>VLOOKUP(E778,Refs!$P$2:$S$29,4,FALSE)</f>
        <v>South West</v>
      </c>
      <c r="K778" s="28">
        <f t="shared" si="28"/>
        <v>1388</v>
      </c>
    </row>
    <row r="779" spans="1:11" x14ac:dyDescent="0.35">
      <c r="A779" s="69">
        <f t="shared" si="27"/>
        <v>45748</v>
      </c>
      <c r="B779" t="s">
        <v>881</v>
      </c>
      <c r="C779" t="s">
        <v>262</v>
      </c>
      <c r="D779" t="s">
        <v>893</v>
      </c>
      <c r="E779" t="s">
        <v>333</v>
      </c>
      <c r="F779" t="s">
        <v>894</v>
      </c>
      <c r="G779" t="s">
        <v>130</v>
      </c>
      <c r="H779">
        <v>951</v>
      </c>
      <c r="I779" s="68" t="str">
        <f>VLOOKUP(E779,Refs!$P$2:$R$29,3,FALSE)</f>
        <v>Y58</v>
      </c>
      <c r="J779" s="68" t="str">
        <f>VLOOKUP(E779,Refs!$P$2:$S$29,4,FALSE)</f>
        <v>South West</v>
      </c>
      <c r="K779" s="28">
        <f t="shared" si="28"/>
        <v>951</v>
      </c>
    </row>
    <row r="780" spans="1:11" x14ac:dyDescent="0.35">
      <c r="A780" s="69">
        <f t="shared" si="27"/>
        <v>45748</v>
      </c>
      <c r="B780" t="s">
        <v>881</v>
      </c>
      <c r="C780" t="s">
        <v>262</v>
      </c>
      <c r="D780" t="s">
        <v>893</v>
      </c>
      <c r="E780" t="s">
        <v>333</v>
      </c>
      <c r="F780" t="s">
        <v>894</v>
      </c>
      <c r="G780" t="s">
        <v>131</v>
      </c>
      <c r="H780">
        <v>1952</v>
      </c>
      <c r="I780" s="68" t="str">
        <f>VLOOKUP(E780,Refs!$P$2:$R$29,3,FALSE)</f>
        <v>Y58</v>
      </c>
      <c r="J780" s="68" t="str">
        <f>VLOOKUP(E780,Refs!$P$2:$S$29,4,FALSE)</f>
        <v>South West</v>
      </c>
      <c r="K780" s="28">
        <f t="shared" si="28"/>
        <v>1952</v>
      </c>
    </row>
    <row r="781" spans="1:11" x14ac:dyDescent="0.35">
      <c r="A781" s="69">
        <f t="shared" si="27"/>
        <v>45748</v>
      </c>
      <c r="B781" t="s">
        <v>881</v>
      </c>
      <c r="C781" t="s">
        <v>262</v>
      </c>
      <c r="D781" t="s">
        <v>893</v>
      </c>
      <c r="E781" t="s">
        <v>333</v>
      </c>
      <c r="F781" t="s">
        <v>894</v>
      </c>
      <c r="G781" t="s">
        <v>132</v>
      </c>
      <c r="H781">
        <v>906</v>
      </c>
      <c r="I781" s="68" t="str">
        <f>VLOOKUP(E781,Refs!$P$2:$R$29,3,FALSE)</f>
        <v>Y58</v>
      </c>
      <c r="J781" s="68" t="str">
        <f>VLOOKUP(E781,Refs!$P$2:$S$29,4,FALSE)</f>
        <v>South West</v>
      </c>
      <c r="K781" s="28">
        <f t="shared" si="28"/>
        <v>906</v>
      </c>
    </row>
    <row r="782" spans="1:11" x14ac:dyDescent="0.35">
      <c r="A782" s="69">
        <f t="shared" si="27"/>
        <v>45748</v>
      </c>
      <c r="B782" t="s">
        <v>881</v>
      </c>
      <c r="C782" t="s">
        <v>262</v>
      </c>
      <c r="D782" t="s">
        <v>893</v>
      </c>
      <c r="E782" t="s">
        <v>333</v>
      </c>
      <c r="F782" t="s">
        <v>894</v>
      </c>
      <c r="G782" t="s">
        <v>133</v>
      </c>
      <c r="H782">
        <v>1450</v>
      </c>
      <c r="I782" s="68" t="str">
        <f>VLOOKUP(E782,Refs!$P$2:$R$29,3,FALSE)</f>
        <v>Y58</v>
      </c>
      <c r="J782" s="68" t="str">
        <f>VLOOKUP(E782,Refs!$P$2:$S$29,4,FALSE)</f>
        <v>South West</v>
      </c>
      <c r="K782" s="28">
        <f t="shared" si="28"/>
        <v>1450</v>
      </c>
    </row>
    <row r="783" spans="1:11" x14ac:dyDescent="0.35">
      <c r="A783" s="69">
        <f t="shared" si="27"/>
        <v>45748</v>
      </c>
      <c r="B783" t="s">
        <v>881</v>
      </c>
      <c r="C783" t="s">
        <v>262</v>
      </c>
      <c r="D783" t="s">
        <v>893</v>
      </c>
      <c r="E783" t="s">
        <v>333</v>
      </c>
      <c r="F783" t="s">
        <v>894</v>
      </c>
      <c r="G783" t="s">
        <v>134</v>
      </c>
      <c r="H783">
        <v>1043</v>
      </c>
      <c r="I783" s="68" t="str">
        <f>VLOOKUP(E783,Refs!$P$2:$R$29,3,FALSE)</f>
        <v>Y58</v>
      </c>
      <c r="J783" s="68" t="str">
        <f>VLOOKUP(E783,Refs!$P$2:$S$29,4,FALSE)</f>
        <v>South West</v>
      </c>
      <c r="K783" s="28">
        <f t="shared" si="28"/>
        <v>1043</v>
      </c>
    </row>
    <row r="784" spans="1:11" x14ac:dyDescent="0.35">
      <c r="A784" s="69">
        <f t="shared" si="27"/>
        <v>45748</v>
      </c>
      <c r="B784" t="s">
        <v>881</v>
      </c>
      <c r="C784" t="s">
        <v>262</v>
      </c>
      <c r="D784" t="s">
        <v>893</v>
      </c>
      <c r="E784" t="s">
        <v>333</v>
      </c>
      <c r="F784" t="s">
        <v>894</v>
      </c>
      <c r="G784" t="s">
        <v>135</v>
      </c>
      <c r="H784">
        <v>160</v>
      </c>
      <c r="I784" s="68" t="str">
        <f>VLOOKUP(E784,Refs!$P$2:$R$29,3,FALSE)</f>
        <v>Y58</v>
      </c>
      <c r="J784" s="68" t="str">
        <f>VLOOKUP(E784,Refs!$P$2:$S$29,4,FALSE)</f>
        <v>South West</v>
      </c>
      <c r="K784" s="28">
        <f t="shared" si="28"/>
        <v>160</v>
      </c>
    </row>
    <row r="785" spans="1:11" x14ac:dyDescent="0.35">
      <c r="A785" s="69">
        <f t="shared" si="27"/>
        <v>45748</v>
      </c>
      <c r="B785" t="s">
        <v>881</v>
      </c>
      <c r="C785" t="s">
        <v>262</v>
      </c>
      <c r="D785" t="s">
        <v>893</v>
      </c>
      <c r="E785" t="s">
        <v>333</v>
      </c>
      <c r="F785" t="s">
        <v>894</v>
      </c>
      <c r="G785" t="s">
        <v>136</v>
      </c>
      <c r="H785">
        <v>63</v>
      </c>
      <c r="I785" s="68" t="str">
        <f>VLOOKUP(E785,Refs!$P$2:$R$29,3,FALSE)</f>
        <v>Y58</v>
      </c>
      <c r="J785" s="68" t="str">
        <f>VLOOKUP(E785,Refs!$P$2:$S$29,4,FALSE)</f>
        <v>South West</v>
      </c>
      <c r="K785" s="28">
        <f t="shared" si="28"/>
        <v>63</v>
      </c>
    </row>
    <row r="786" spans="1:11" x14ac:dyDescent="0.35">
      <c r="A786" s="69">
        <f t="shared" si="27"/>
        <v>45748</v>
      </c>
      <c r="B786" t="s">
        <v>881</v>
      </c>
      <c r="C786" t="s">
        <v>262</v>
      </c>
      <c r="D786" t="s">
        <v>893</v>
      </c>
      <c r="E786" t="s">
        <v>333</v>
      </c>
      <c r="F786" t="s">
        <v>894</v>
      </c>
      <c r="G786" t="s">
        <v>137</v>
      </c>
      <c r="H786">
        <v>24</v>
      </c>
      <c r="I786" s="68" t="str">
        <f>VLOOKUP(E786,Refs!$P$2:$R$29,3,FALSE)</f>
        <v>Y58</v>
      </c>
      <c r="J786" s="68" t="str">
        <f>VLOOKUP(E786,Refs!$P$2:$S$29,4,FALSE)</f>
        <v>South West</v>
      </c>
      <c r="K786" s="28">
        <f t="shared" si="28"/>
        <v>24</v>
      </c>
    </row>
    <row r="787" spans="1:11" x14ac:dyDescent="0.35">
      <c r="A787" s="69">
        <f t="shared" si="27"/>
        <v>45748</v>
      </c>
      <c r="B787" t="s">
        <v>881</v>
      </c>
      <c r="C787" t="s">
        <v>262</v>
      </c>
      <c r="D787" t="s">
        <v>893</v>
      </c>
      <c r="E787" t="s">
        <v>333</v>
      </c>
      <c r="F787" t="s">
        <v>894</v>
      </c>
      <c r="G787" t="s">
        <v>138</v>
      </c>
      <c r="H787">
        <v>19</v>
      </c>
      <c r="I787" s="68" t="str">
        <f>VLOOKUP(E787,Refs!$P$2:$R$29,3,FALSE)</f>
        <v>Y58</v>
      </c>
      <c r="J787" s="68" t="str">
        <f>VLOOKUP(E787,Refs!$P$2:$S$29,4,FALSE)</f>
        <v>South West</v>
      </c>
      <c r="K787" s="28">
        <f t="shared" si="28"/>
        <v>19</v>
      </c>
    </row>
    <row r="788" spans="1:11" x14ac:dyDescent="0.35">
      <c r="A788" s="69">
        <f t="shared" si="27"/>
        <v>45748</v>
      </c>
      <c r="B788" t="s">
        <v>881</v>
      </c>
      <c r="C788" t="s">
        <v>262</v>
      </c>
      <c r="D788" t="s">
        <v>893</v>
      </c>
      <c r="E788" t="s">
        <v>333</v>
      </c>
      <c r="F788" t="s">
        <v>894</v>
      </c>
      <c r="G788" t="s">
        <v>139</v>
      </c>
      <c r="H788">
        <v>389</v>
      </c>
      <c r="I788" s="68" t="str">
        <f>VLOOKUP(E788,Refs!$P$2:$R$29,3,FALSE)</f>
        <v>Y58</v>
      </c>
      <c r="J788" s="68" t="str">
        <f>VLOOKUP(E788,Refs!$P$2:$S$29,4,FALSE)</f>
        <v>South West</v>
      </c>
      <c r="K788" s="28">
        <f t="shared" si="28"/>
        <v>389</v>
      </c>
    </row>
    <row r="789" spans="1:11" x14ac:dyDescent="0.35">
      <c r="A789" s="69">
        <f t="shared" si="27"/>
        <v>45748</v>
      </c>
      <c r="B789" t="s">
        <v>881</v>
      </c>
      <c r="C789" t="s">
        <v>262</v>
      </c>
      <c r="D789" t="s">
        <v>893</v>
      </c>
      <c r="E789" t="s">
        <v>333</v>
      </c>
      <c r="F789" t="s">
        <v>894</v>
      </c>
      <c r="G789" t="s">
        <v>140</v>
      </c>
      <c r="H789">
        <v>278</v>
      </c>
      <c r="I789" s="68" t="str">
        <f>VLOOKUP(E789,Refs!$P$2:$R$29,3,FALSE)</f>
        <v>Y58</v>
      </c>
      <c r="J789" s="68" t="str">
        <f>VLOOKUP(E789,Refs!$P$2:$S$29,4,FALSE)</f>
        <v>South West</v>
      </c>
      <c r="K789" s="28">
        <f t="shared" si="28"/>
        <v>278</v>
      </c>
    </row>
    <row r="790" spans="1:11" x14ac:dyDescent="0.35">
      <c r="A790" s="69">
        <f t="shared" si="27"/>
        <v>45748</v>
      </c>
      <c r="B790" t="s">
        <v>881</v>
      </c>
      <c r="C790" t="s">
        <v>262</v>
      </c>
      <c r="D790" t="s">
        <v>893</v>
      </c>
      <c r="E790" t="s">
        <v>333</v>
      </c>
      <c r="F790" t="s">
        <v>894</v>
      </c>
      <c r="G790" t="s">
        <v>728</v>
      </c>
      <c r="H790">
        <v>554</v>
      </c>
      <c r="I790" s="68" t="str">
        <f>VLOOKUP(E790,Refs!$P$2:$R$29,3,FALSE)</f>
        <v>Y58</v>
      </c>
      <c r="J790" s="68" t="str">
        <f>VLOOKUP(E790,Refs!$P$2:$S$29,4,FALSE)</f>
        <v>South West</v>
      </c>
      <c r="K790" s="28">
        <f t="shared" si="28"/>
        <v>554</v>
      </c>
    </row>
    <row r="791" spans="1:11" x14ac:dyDescent="0.35">
      <c r="A791" s="69">
        <f t="shared" si="27"/>
        <v>45748</v>
      </c>
      <c r="B791" t="s">
        <v>881</v>
      </c>
      <c r="C791" t="s">
        <v>262</v>
      </c>
      <c r="D791" t="s">
        <v>893</v>
      </c>
      <c r="E791" t="s">
        <v>333</v>
      </c>
      <c r="F791" t="s">
        <v>894</v>
      </c>
      <c r="G791" t="s">
        <v>727</v>
      </c>
      <c r="H791">
        <v>311</v>
      </c>
      <c r="I791" s="68" t="str">
        <f>VLOOKUP(E791,Refs!$P$2:$R$29,3,FALSE)</f>
        <v>Y58</v>
      </c>
      <c r="J791" s="68" t="str">
        <f>VLOOKUP(E791,Refs!$P$2:$S$29,4,FALSE)</f>
        <v>South West</v>
      </c>
      <c r="K791" s="28">
        <f t="shared" si="28"/>
        <v>311</v>
      </c>
    </row>
    <row r="792" spans="1:11" x14ac:dyDescent="0.35">
      <c r="A792" s="69">
        <f t="shared" si="27"/>
        <v>45748</v>
      </c>
      <c r="B792" t="s">
        <v>881</v>
      </c>
      <c r="C792" t="s">
        <v>262</v>
      </c>
      <c r="D792" t="s">
        <v>893</v>
      </c>
      <c r="E792" t="s">
        <v>333</v>
      </c>
      <c r="F792" t="s">
        <v>894</v>
      </c>
      <c r="G792" t="s">
        <v>730</v>
      </c>
      <c r="H792">
        <v>415</v>
      </c>
      <c r="I792" s="68" t="str">
        <f>VLOOKUP(E792,Refs!$P$2:$R$29,3,FALSE)</f>
        <v>Y58</v>
      </c>
      <c r="J792" s="68" t="str">
        <f>VLOOKUP(E792,Refs!$P$2:$S$29,4,FALSE)</f>
        <v>South West</v>
      </c>
      <c r="K792" s="28">
        <f t="shared" si="28"/>
        <v>415</v>
      </c>
    </row>
    <row r="793" spans="1:11" x14ac:dyDescent="0.35">
      <c r="A793" s="69">
        <f t="shared" si="27"/>
        <v>45748</v>
      </c>
      <c r="B793" t="s">
        <v>881</v>
      </c>
      <c r="C793" t="s">
        <v>262</v>
      </c>
      <c r="D793" t="s">
        <v>893</v>
      </c>
      <c r="E793" t="s">
        <v>333</v>
      </c>
      <c r="F793" t="s">
        <v>894</v>
      </c>
      <c r="G793" t="s">
        <v>729</v>
      </c>
      <c r="H793">
        <v>270</v>
      </c>
      <c r="I793" s="68" t="str">
        <f>VLOOKUP(E793,Refs!$P$2:$R$29,3,FALSE)</f>
        <v>Y58</v>
      </c>
      <c r="J793" s="68" t="str">
        <f>VLOOKUP(E793,Refs!$P$2:$S$29,4,FALSE)</f>
        <v>South West</v>
      </c>
      <c r="K793" s="28">
        <f t="shared" si="28"/>
        <v>270</v>
      </c>
    </row>
    <row r="794" spans="1:11" x14ac:dyDescent="0.35">
      <c r="A794" s="69">
        <f t="shared" si="27"/>
        <v>45748</v>
      </c>
      <c r="B794" t="s">
        <v>881</v>
      </c>
      <c r="C794" t="s">
        <v>802</v>
      </c>
      <c r="E794" t="s">
        <v>803</v>
      </c>
      <c r="F794" t="s">
        <v>884</v>
      </c>
      <c r="G794" t="s">
        <v>10</v>
      </c>
      <c r="H794">
        <v>19238</v>
      </c>
      <c r="I794" s="68" t="str">
        <f>VLOOKUP(E794,Refs!$P$2:$R$29,3,FALSE)</f>
        <v>Y58</v>
      </c>
      <c r="J794" s="68" t="str">
        <f>VLOOKUP(E794,Refs!$P$2:$S$29,4,FALSE)</f>
        <v>South West</v>
      </c>
      <c r="K794" s="28">
        <f t="shared" si="28"/>
        <v>19238</v>
      </c>
    </row>
    <row r="795" spans="1:11" x14ac:dyDescent="0.35">
      <c r="A795" s="69">
        <f t="shared" si="27"/>
        <v>45748</v>
      </c>
      <c r="B795" t="s">
        <v>881</v>
      </c>
      <c r="C795" t="s">
        <v>802</v>
      </c>
      <c r="E795" t="s">
        <v>803</v>
      </c>
      <c r="F795" t="s">
        <v>884</v>
      </c>
      <c r="G795" t="s">
        <v>69</v>
      </c>
      <c r="H795">
        <v>17525</v>
      </c>
      <c r="I795" s="68" t="str">
        <f>VLOOKUP(E795,Refs!$P$2:$R$29,3,FALSE)</f>
        <v>Y58</v>
      </c>
      <c r="J795" s="68" t="str">
        <f>VLOOKUP(E795,Refs!$P$2:$S$29,4,FALSE)</f>
        <v>South West</v>
      </c>
      <c r="K795" s="28">
        <f t="shared" si="28"/>
        <v>17525</v>
      </c>
    </row>
    <row r="796" spans="1:11" x14ac:dyDescent="0.35">
      <c r="A796" s="69">
        <f t="shared" si="27"/>
        <v>45748</v>
      </c>
      <c r="B796" t="s">
        <v>881</v>
      </c>
      <c r="C796" t="s">
        <v>802</v>
      </c>
      <c r="E796" t="s">
        <v>803</v>
      </c>
      <c r="F796" t="s">
        <v>884</v>
      </c>
      <c r="G796" t="s">
        <v>20</v>
      </c>
      <c r="H796">
        <v>18345</v>
      </c>
      <c r="I796" s="68" t="str">
        <f>VLOOKUP(E796,Refs!$P$2:$R$29,3,FALSE)</f>
        <v>Y58</v>
      </c>
      <c r="J796" s="68" t="str">
        <f>VLOOKUP(E796,Refs!$P$2:$S$29,4,FALSE)</f>
        <v>South West</v>
      </c>
      <c r="K796" s="28">
        <f t="shared" si="28"/>
        <v>18345</v>
      </c>
    </row>
    <row r="797" spans="1:11" x14ac:dyDescent="0.35">
      <c r="A797" s="69">
        <f t="shared" si="27"/>
        <v>45748</v>
      </c>
      <c r="B797" t="s">
        <v>881</v>
      </c>
      <c r="C797" t="s">
        <v>802</v>
      </c>
      <c r="E797" t="s">
        <v>803</v>
      </c>
      <c r="F797" t="s">
        <v>884</v>
      </c>
      <c r="G797" t="s">
        <v>23</v>
      </c>
      <c r="H797">
        <v>16332</v>
      </c>
      <c r="I797" s="68" t="str">
        <f>VLOOKUP(E797,Refs!$P$2:$R$29,3,FALSE)</f>
        <v>Y58</v>
      </c>
      <c r="J797" s="68" t="str">
        <f>VLOOKUP(E797,Refs!$P$2:$S$29,4,FALSE)</f>
        <v>South West</v>
      </c>
      <c r="K797" s="28">
        <f t="shared" si="28"/>
        <v>16332</v>
      </c>
    </row>
    <row r="798" spans="1:11" x14ac:dyDescent="0.35">
      <c r="A798" s="69">
        <f t="shared" si="27"/>
        <v>45748</v>
      </c>
      <c r="B798" t="s">
        <v>881</v>
      </c>
      <c r="C798" t="s">
        <v>802</v>
      </c>
      <c r="E798" t="s">
        <v>803</v>
      </c>
      <c r="F798" t="s">
        <v>884</v>
      </c>
      <c r="G798" t="s">
        <v>19</v>
      </c>
      <c r="H798">
        <v>365</v>
      </c>
      <c r="I798" s="68" t="str">
        <f>VLOOKUP(E798,Refs!$P$2:$R$29,3,FALSE)</f>
        <v>Y58</v>
      </c>
      <c r="J798" s="68" t="str">
        <f>VLOOKUP(E798,Refs!$P$2:$S$29,4,FALSE)</f>
        <v>South West</v>
      </c>
      <c r="K798" s="28">
        <f t="shared" si="28"/>
        <v>365</v>
      </c>
    </row>
    <row r="799" spans="1:11" x14ac:dyDescent="0.35">
      <c r="A799" s="69">
        <f t="shared" si="27"/>
        <v>45748</v>
      </c>
      <c r="B799" t="s">
        <v>881</v>
      </c>
      <c r="C799" t="s">
        <v>802</v>
      </c>
      <c r="E799" t="s">
        <v>803</v>
      </c>
      <c r="F799" t="s">
        <v>884</v>
      </c>
      <c r="G799" t="s">
        <v>21</v>
      </c>
      <c r="H799">
        <v>528956</v>
      </c>
      <c r="I799" s="68" t="str">
        <f>VLOOKUP(E799,Refs!$P$2:$R$29,3,FALSE)</f>
        <v>Y58</v>
      </c>
      <c r="J799" s="68" t="str">
        <f>VLOOKUP(E799,Refs!$P$2:$S$29,4,FALSE)</f>
        <v>South West</v>
      </c>
      <c r="K799" s="28">
        <f t="shared" si="28"/>
        <v>528956</v>
      </c>
    </row>
    <row r="800" spans="1:11" x14ac:dyDescent="0.35">
      <c r="A800" s="69">
        <f t="shared" si="27"/>
        <v>45748</v>
      </c>
      <c r="B800" t="s">
        <v>881</v>
      </c>
      <c r="C800" t="s">
        <v>802</v>
      </c>
      <c r="E800" t="s">
        <v>803</v>
      </c>
      <c r="F800" t="s">
        <v>884</v>
      </c>
      <c r="G800" t="s">
        <v>70</v>
      </c>
      <c r="H800">
        <v>180</v>
      </c>
      <c r="I800" s="68" t="str">
        <f>VLOOKUP(E800,Refs!$P$2:$R$29,3,FALSE)</f>
        <v>Y58</v>
      </c>
      <c r="J800" s="68" t="str">
        <f>VLOOKUP(E800,Refs!$P$2:$S$29,4,FALSE)</f>
        <v>South West</v>
      </c>
      <c r="K800" s="28">
        <f t="shared" si="28"/>
        <v>180</v>
      </c>
    </row>
    <row r="801" spans="1:11" x14ac:dyDescent="0.35">
      <c r="A801" s="69">
        <f t="shared" si="27"/>
        <v>45748</v>
      </c>
      <c r="B801" t="s">
        <v>881</v>
      </c>
      <c r="C801" t="s">
        <v>802</v>
      </c>
      <c r="E801" t="s">
        <v>803</v>
      </c>
      <c r="F801" t="s">
        <v>884</v>
      </c>
      <c r="G801" t="s">
        <v>71</v>
      </c>
      <c r="H801">
        <v>240</v>
      </c>
      <c r="I801" s="68" t="str">
        <f>VLOOKUP(E801,Refs!$P$2:$R$29,3,FALSE)</f>
        <v>Y58</v>
      </c>
      <c r="J801" s="68" t="str">
        <f>VLOOKUP(E801,Refs!$P$2:$S$29,4,FALSE)</f>
        <v>South West</v>
      </c>
      <c r="K801" s="28">
        <f t="shared" si="28"/>
        <v>240</v>
      </c>
    </row>
    <row r="802" spans="1:11" x14ac:dyDescent="0.35">
      <c r="A802" s="69">
        <f t="shared" si="27"/>
        <v>45748</v>
      </c>
      <c r="B802" t="s">
        <v>881</v>
      </c>
      <c r="C802" t="s">
        <v>802</v>
      </c>
      <c r="E802" t="s">
        <v>803</v>
      </c>
      <c r="F802" t="s">
        <v>884</v>
      </c>
      <c r="G802" t="s">
        <v>72</v>
      </c>
      <c r="H802">
        <v>20455</v>
      </c>
      <c r="I802" s="68" t="str">
        <f>VLOOKUP(E802,Refs!$P$2:$R$29,3,FALSE)</f>
        <v>Y58</v>
      </c>
      <c r="J802" s="68" t="str">
        <f>VLOOKUP(E802,Refs!$P$2:$S$29,4,FALSE)</f>
        <v>South West</v>
      </c>
      <c r="K802" s="28">
        <f t="shared" si="28"/>
        <v>20455</v>
      </c>
    </row>
    <row r="803" spans="1:11" x14ac:dyDescent="0.35">
      <c r="A803" s="69">
        <f t="shared" si="27"/>
        <v>45748</v>
      </c>
      <c r="B803" t="s">
        <v>881</v>
      </c>
      <c r="C803" t="s">
        <v>802</v>
      </c>
      <c r="E803" t="s">
        <v>803</v>
      </c>
      <c r="F803" t="s">
        <v>884</v>
      </c>
      <c r="G803" t="s">
        <v>73</v>
      </c>
      <c r="H803">
        <v>8839</v>
      </c>
      <c r="I803" s="68" t="str">
        <f>VLOOKUP(E803,Refs!$P$2:$R$29,3,FALSE)</f>
        <v>Y58</v>
      </c>
      <c r="J803" s="68" t="str">
        <f>VLOOKUP(E803,Refs!$P$2:$S$29,4,FALSE)</f>
        <v>South West</v>
      </c>
      <c r="K803" s="28">
        <f t="shared" si="28"/>
        <v>8839</v>
      </c>
    </row>
    <row r="804" spans="1:11" x14ac:dyDescent="0.35">
      <c r="A804" s="69">
        <f t="shared" si="27"/>
        <v>45748</v>
      </c>
      <c r="B804" t="s">
        <v>881</v>
      </c>
      <c r="C804" t="s">
        <v>802</v>
      </c>
      <c r="E804" t="s">
        <v>803</v>
      </c>
      <c r="F804" t="s">
        <v>884</v>
      </c>
      <c r="G804" t="s">
        <v>74</v>
      </c>
      <c r="H804">
        <v>17982935</v>
      </c>
      <c r="I804" s="68" t="str">
        <f>VLOOKUP(E804,Refs!$P$2:$R$29,3,FALSE)</f>
        <v>Y58</v>
      </c>
      <c r="J804" s="68" t="str">
        <f>VLOOKUP(E804,Refs!$P$2:$S$29,4,FALSE)</f>
        <v>South West</v>
      </c>
      <c r="K804" s="28">
        <f t="shared" si="28"/>
        <v>17982935</v>
      </c>
    </row>
    <row r="805" spans="1:11" x14ac:dyDescent="0.35">
      <c r="A805" s="69">
        <f t="shared" si="27"/>
        <v>45748</v>
      </c>
      <c r="B805" t="s">
        <v>881</v>
      </c>
      <c r="C805" t="s">
        <v>802</v>
      </c>
      <c r="E805" t="s">
        <v>803</v>
      </c>
      <c r="F805" t="s">
        <v>884</v>
      </c>
      <c r="G805" t="s">
        <v>26</v>
      </c>
      <c r="H805">
        <v>16900</v>
      </c>
      <c r="I805" s="68" t="str">
        <f>VLOOKUP(E805,Refs!$P$2:$R$29,3,FALSE)</f>
        <v>Y58</v>
      </c>
      <c r="J805" s="68" t="str">
        <f>VLOOKUP(E805,Refs!$P$2:$S$29,4,FALSE)</f>
        <v>South West</v>
      </c>
      <c r="K805" s="28">
        <f t="shared" si="28"/>
        <v>16900</v>
      </c>
    </row>
    <row r="806" spans="1:11" x14ac:dyDescent="0.35">
      <c r="A806" s="69">
        <f t="shared" si="27"/>
        <v>45748</v>
      </c>
      <c r="B806" t="s">
        <v>881</v>
      </c>
      <c r="C806" t="s">
        <v>802</v>
      </c>
      <c r="E806" t="s">
        <v>803</v>
      </c>
      <c r="F806" t="s">
        <v>884</v>
      </c>
      <c r="G806" t="s">
        <v>75</v>
      </c>
      <c r="H806">
        <v>57</v>
      </c>
      <c r="I806" s="68" t="str">
        <f>VLOOKUP(E806,Refs!$P$2:$R$29,3,FALSE)</f>
        <v>Y58</v>
      </c>
      <c r="J806" s="68" t="str">
        <f>VLOOKUP(E806,Refs!$P$2:$S$29,4,FALSE)</f>
        <v>South West</v>
      </c>
      <c r="K806" s="28">
        <f t="shared" si="28"/>
        <v>57</v>
      </c>
    </row>
    <row r="807" spans="1:11" x14ac:dyDescent="0.35">
      <c r="A807" s="69">
        <f t="shared" si="27"/>
        <v>45748</v>
      </c>
      <c r="B807" t="s">
        <v>881</v>
      </c>
      <c r="C807" t="s">
        <v>802</v>
      </c>
      <c r="E807" t="s">
        <v>803</v>
      </c>
      <c r="F807" t="s">
        <v>884</v>
      </c>
      <c r="G807" t="s">
        <v>76</v>
      </c>
      <c r="H807">
        <v>7873</v>
      </c>
      <c r="I807" s="68" t="str">
        <f>VLOOKUP(E807,Refs!$P$2:$R$29,3,FALSE)</f>
        <v>Y58</v>
      </c>
      <c r="J807" s="68" t="str">
        <f>VLOOKUP(E807,Refs!$P$2:$S$29,4,FALSE)</f>
        <v>South West</v>
      </c>
      <c r="K807" s="28">
        <f t="shared" si="28"/>
        <v>7873</v>
      </c>
    </row>
    <row r="808" spans="1:11" x14ac:dyDescent="0.35">
      <c r="A808" s="69">
        <f t="shared" si="27"/>
        <v>45748</v>
      </c>
      <c r="B808" t="s">
        <v>881</v>
      </c>
      <c r="C808" t="s">
        <v>802</v>
      </c>
      <c r="E808" t="s">
        <v>803</v>
      </c>
      <c r="F808" t="s">
        <v>884</v>
      </c>
      <c r="G808" t="s">
        <v>77</v>
      </c>
      <c r="H808">
        <v>5564</v>
      </c>
      <c r="I808" s="68" t="str">
        <f>VLOOKUP(E808,Refs!$P$2:$R$29,3,FALSE)</f>
        <v>Y58</v>
      </c>
      <c r="J808" s="68" t="str">
        <f>VLOOKUP(E808,Refs!$P$2:$S$29,4,FALSE)</f>
        <v>South West</v>
      </c>
      <c r="K808" s="28">
        <f t="shared" si="28"/>
        <v>5564</v>
      </c>
    </row>
    <row r="809" spans="1:11" x14ac:dyDescent="0.35">
      <c r="A809" s="69">
        <f t="shared" si="27"/>
        <v>45748</v>
      </c>
      <c r="B809" t="s">
        <v>881</v>
      </c>
      <c r="C809" t="s">
        <v>802</v>
      </c>
      <c r="E809" t="s">
        <v>803</v>
      </c>
      <c r="F809" t="s">
        <v>884</v>
      </c>
      <c r="G809" t="s">
        <v>78</v>
      </c>
      <c r="H809">
        <v>3291</v>
      </c>
      <c r="I809" s="68" t="str">
        <f>VLOOKUP(E809,Refs!$P$2:$R$29,3,FALSE)</f>
        <v>Y58</v>
      </c>
      <c r="J809" s="68" t="str">
        <f>VLOOKUP(E809,Refs!$P$2:$S$29,4,FALSE)</f>
        <v>South West</v>
      </c>
      <c r="K809" s="28">
        <f t="shared" si="28"/>
        <v>3291</v>
      </c>
    </row>
    <row r="810" spans="1:11" x14ac:dyDescent="0.35">
      <c r="A810" s="69">
        <f t="shared" si="27"/>
        <v>45748</v>
      </c>
      <c r="B810" t="s">
        <v>881</v>
      </c>
      <c r="C810" t="s">
        <v>802</v>
      </c>
      <c r="E810" t="s">
        <v>803</v>
      </c>
      <c r="F810" t="s">
        <v>884</v>
      </c>
      <c r="G810" t="s">
        <v>79</v>
      </c>
      <c r="H810">
        <v>115</v>
      </c>
      <c r="I810" s="68" t="str">
        <f>VLOOKUP(E810,Refs!$P$2:$R$29,3,FALSE)</f>
        <v>Y58</v>
      </c>
      <c r="J810" s="68" t="str">
        <f>VLOOKUP(E810,Refs!$P$2:$S$29,4,FALSE)</f>
        <v>South West</v>
      </c>
      <c r="K810" s="28">
        <f t="shared" si="28"/>
        <v>115</v>
      </c>
    </row>
    <row r="811" spans="1:11" x14ac:dyDescent="0.35">
      <c r="A811" s="69">
        <f t="shared" si="27"/>
        <v>45748</v>
      </c>
      <c r="B811" t="s">
        <v>881</v>
      </c>
      <c r="C811" t="s">
        <v>802</v>
      </c>
      <c r="E811" t="s">
        <v>803</v>
      </c>
      <c r="F811" t="s">
        <v>884</v>
      </c>
      <c r="G811" t="s">
        <v>25</v>
      </c>
      <c r="H811">
        <v>9979</v>
      </c>
      <c r="I811" s="68" t="str">
        <f>VLOOKUP(E811,Refs!$P$2:$R$29,3,FALSE)</f>
        <v>Y58</v>
      </c>
      <c r="J811" s="68" t="str">
        <f>VLOOKUP(E811,Refs!$P$2:$S$29,4,FALSE)</f>
        <v>South West</v>
      </c>
      <c r="K811" s="28">
        <f t="shared" si="28"/>
        <v>9979</v>
      </c>
    </row>
    <row r="812" spans="1:11" x14ac:dyDescent="0.35">
      <c r="A812" s="69">
        <f t="shared" si="27"/>
        <v>45748</v>
      </c>
      <c r="B812" t="s">
        <v>881</v>
      </c>
      <c r="C812" t="s">
        <v>802</v>
      </c>
      <c r="E812" t="s">
        <v>803</v>
      </c>
      <c r="F812" t="s">
        <v>884</v>
      </c>
      <c r="G812" t="s">
        <v>80</v>
      </c>
      <c r="H812">
        <v>194</v>
      </c>
      <c r="I812" s="68" t="str">
        <f>VLOOKUP(E812,Refs!$P$2:$R$29,3,FALSE)</f>
        <v>Y58</v>
      </c>
      <c r="J812" s="68" t="str">
        <f>VLOOKUP(E812,Refs!$P$2:$S$29,4,FALSE)</f>
        <v>South West</v>
      </c>
      <c r="K812" s="28">
        <f t="shared" si="28"/>
        <v>194</v>
      </c>
    </row>
    <row r="813" spans="1:11" x14ac:dyDescent="0.35">
      <c r="A813" s="69">
        <f t="shared" si="27"/>
        <v>45748</v>
      </c>
      <c r="B813" t="s">
        <v>881</v>
      </c>
      <c r="C813" t="s">
        <v>802</v>
      </c>
      <c r="E813" t="s">
        <v>803</v>
      </c>
      <c r="F813" t="s">
        <v>884</v>
      </c>
      <c r="G813" t="s">
        <v>81</v>
      </c>
      <c r="H813">
        <v>5035</v>
      </c>
      <c r="I813" s="68" t="str">
        <f>VLOOKUP(E813,Refs!$P$2:$R$29,3,FALSE)</f>
        <v>Y58</v>
      </c>
      <c r="J813" s="68" t="str">
        <f>VLOOKUP(E813,Refs!$P$2:$S$29,4,FALSE)</f>
        <v>South West</v>
      </c>
      <c r="K813" s="28">
        <f t="shared" si="28"/>
        <v>5035</v>
      </c>
    </row>
    <row r="814" spans="1:11" x14ac:dyDescent="0.35">
      <c r="A814" s="69">
        <f t="shared" si="27"/>
        <v>45748</v>
      </c>
      <c r="B814" t="s">
        <v>881</v>
      </c>
      <c r="C814" t="s">
        <v>802</v>
      </c>
      <c r="E814" t="s">
        <v>803</v>
      </c>
      <c r="F814" t="s">
        <v>884</v>
      </c>
      <c r="G814" t="s">
        <v>82</v>
      </c>
      <c r="H814">
        <v>1956</v>
      </c>
      <c r="I814" s="68" t="str">
        <f>VLOOKUP(E814,Refs!$P$2:$R$29,3,FALSE)</f>
        <v>Y58</v>
      </c>
      <c r="J814" s="68" t="str">
        <f>VLOOKUP(E814,Refs!$P$2:$S$29,4,FALSE)</f>
        <v>South West</v>
      </c>
      <c r="K814" s="28">
        <f t="shared" si="28"/>
        <v>1956</v>
      </c>
    </row>
    <row r="815" spans="1:11" x14ac:dyDescent="0.35">
      <c r="A815" s="69">
        <f t="shared" si="27"/>
        <v>45748</v>
      </c>
      <c r="B815" t="s">
        <v>881</v>
      </c>
      <c r="C815" t="s">
        <v>802</v>
      </c>
      <c r="E815" t="s">
        <v>803</v>
      </c>
      <c r="F815" t="s">
        <v>884</v>
      </c>
      <c r="G815" t="s">
        <v>83</v>
      </c>
      <c r="H815">
        <v>3935</v>
      </c>
      <c r="I815" s="68" t="str">
        <f>VLOOKUP(E815,Refs!$P$2:$R$29,3,FALSE)</f>
        <v>Y58</v>
      </c>
      <c r="J815" s="68" t="str">
        <f>VLOOKUP(E815,Refs!$P$2:$S$29,4,FALSE)</f>
        <v>South West</v>
      </c>
      <c r="K815" s="28">
        <f t="shared" si="28"/>
        <v>3935</v>
      </c>
    </row>
    <row r="816" spans="1:11" x14ac:dyDescent="0.35">
      <c r="A816" s="69">
        <f t="shared" si="27"/>
        <v>45748</v>
      </c>
      <c r="B816" t="s">
        <v>881</v>
      </c>
      <c r="C816" t="s">
        <v>802</v>
      </c>
      <c r="E816" t="s">
        <v>803</v>
      </c>
      <c r="F816" t="s">
        <v>884</v>
      </c>
      <c r="G816" t="s">
        <v>84</v>
      </c>
      <c r="H816">
        <v>530038</v>
      </c>
      <c r="I816" s="68" t="str">
        <f>VLOOKUP(E816,Refs!$P$2:$R$29,3,FALSE)</f>
        <v>Y58</v>
      </c>
      <c r="J816" s="68" t="str">
        <f>VLOOKUP(E816,Refs!$P$2:$S$29,4,FALSE)</f>
        <v>South West</v>
      </c>
      <c r="K816" s="28">
        <f t="shared" si="28"/>
        <v>530038</v>
      </c>
    </row>
    <row r="817" spans="1:11" x14ac:dyDescent="0.35">
      <c r="A817" s="69">
        <f t="shared" si="27"/>
        <v>45748</v>
      </c>
      <c r="B817" t="s">
        <v>881</v>
      </c>
      <c r="C817" t="s">
        <v>802</v>
      </c>
      <c r="E817" t="s">
        <v>803</v>
      </c>
      <c r="F817" t="s">
        <v>884</v>
      </c>
      <c r="G817" t="s">
        <v>85</v>
      </c>
      <c r="H817">
        <v>1125</v>
      </c>
      <c r="I817" s="68" t="str">
        <f>VLOOKUP(E817,Refs!$P$2:$R$29,3,FALSE)</f>
        <v>Y58</v>
      </c>
      <c r="J817" s="68" t="str">
        <f>VLOOKUP(E817,Refs!$P$2:$S$29,4,FALSE)</f>
        <v>South West</v>
      </c>
      <c r="K817" s="28">
        <f t="shared" si="28"/>
        <v>1125</v>
      </c>
    </row>
    <row r="818" spans="1:11" x14ac:dyDescent="0.35">
      <c r="A818" s="69">
        <f t="shared" si="27"/>
        <v>45748</v>
      </c>
      <c r="B818" t="s">
        <v>881</v>
      </c>
      <c r="C818" t="s">
        <v>802</v>
      </c>
      <c r="E818" t="s">
        <v>803</v>
      </c>
      <c r="F818" t="s">
        <v>884</v>
      </c>
      <c r="G818" t="s">
        <v>86</v>
      </c>
      <c r="H818">
        <v>478</v>
      </c>
      <c r="I818" s="68" t="str">
        <f>VLOOKUP(E818,Refs!$P$2:$R$29,3,FALSE)</f>
        <v>Y58</v>
      </c>
      <c r="J818" s="68" t="str">
        <f>VLOOKUP(E818,Refs!$P$2:$S$29,4,FALSE)</f>
        <v>South West</v>
      </c>
      <c r="K818" s="28">
        <f t="shared" si="28"/>
        <v>478</v>
      </c>
    </row>
    <row r="819" spans="1:11" x14ac:dyDescent="0.35">
      <c r="A819" s="69">
        <f t="shared" si="27"/>
        <v>45748</v>
      </c>
      <c r="B819" t="s">
        <v>881</v>
      </c>
      <c r="C819" t="s">
        <v>802</v>
      </c>
      <c r="E819" t="s">
        <v>803</v>
      </c>
      <c r="F819" t="s">
        <v>884</v>
      </c>
      <c r="G819" t="s">
        <v>87</v>
      </c>
      <c r="H819">
        <v>8240</v>
      </c>
      <c r="I819" s="68" t="str">
        <f>VLOOKUP(E819,Refs!$P$2:$R$29,3,FALSE)</f>
        <v>Y58</v>
      </c>
      <c r="J819" s="68" t="str">
        <f>VLOOKUP(E819,Refs!$P$2:$S$29,4,FALSE)</f>
        <v>South West</v>
      </c>
      <c r="K819" s="28">
        <f t="shared" si="28"/>
        <v>8240</v>
      </c>
    </row>
    <row r="820" spans="1:11" x14ac:dyDescent="0.35">
      <c r="A820" s="69">
        <f t="shared" si="27"/>
        <v>45748</v>
      </c>
      <c r="B820" t="s">
        <v>881</v>
      </c>
      <c r="C820" t="s">
        <v>802</v>
      </c>
      <c r="E820" t="s">
        <v>803</v>
      </c>
      <c r="F820" t="s">
        <v>884</v>
      </c>
      <c r="G820" t="s">
        <v>88</v>
      </c>
      <c r="H820">
        <v>1151762</v>
      </c>
      <c r="I820" s="68" t="str">
        <f>VLOOKUP(E820,Refs!$P$2:$R$29,3,FALSE)</f>
        <v>Y58</v>
      </c>
      <c r="J820" s="68" t="str">
        <f>VLOOKUP(E820,Refs!$P$2:$S$29,4,FALSE)</f>
        <v>South West</v>
      </c>
      <c r="K820" s="28">
        <f t="shared" si="28"/>
        <v>1151762</v>
      </c>
    </row>
    <row r="821" spans="1:11" x14ac:dyDescent="0.35">
      <c r="A821" s="69">
        <f t="shared" si="27"/>
        <v>45748</v>
      </c>
      <c r="B821" t="s">
        <v>881</v>
      </c>
      <c r="C821" t="s">
        <v>802</v>
      </c>
      <c r="E821" t="s">
        <v>803</v>
      </c>
      <c r="F821" t="s">
        <v>884</v>
      </c>
      <c r="G821" t="s">
        <v>89</v>
      </c>
      <c r="H821">
        <v>16900</v>
      </c>
      <c r="I821" s="68" t="str">
        <f>VLOOKUP(E821,Refs!$P$2:$R$29,3,FALSE)</f>
        <v>Y58</v>
      </c>
      <c r="J821" s="68" t="str">
        <f>VLOOKUP(E821,Refs!$P$2:$S$29,4,FALSE)</f>
        <v>South West</v>
      </c>
      <c r="K821" s="28">
        <f t="shared" si="28"/>
        <v>16900</v>
      </c>
    </row>
    <row r="822" spans="1:11" x14ac:dyDescent="0.35">
      <c r="A822" s="69">
        <f t="shared" si="27"/>
        <v>45748</v>
      </c>
      <c r="B822" t="s">
        <v>881</v>
      </c>
      <c r="C822" t="s">
        <v>802</v>
      </c>
      <c r="E822" t="s">
        <v>803</v>
      </c>
      <c r="F822" t="s">
        <v>884</v>
      </c>
      <c r="G822" t="s">
        <v>27</v>
      </c>
      <c r="H822">
        <v>1916</v>
      </c>
      <c r="I822" s="68" t="str">
        <f>VLOOKUP(E822,Refs!$P$2:$R$29,3,FALSE)</f>
        <v>Y58</v>
      </c>
      <c r="J822" s="68" t="str">
        <f>VLOOKUP(E822,Refs!$P$2:$S$29,4,FALSE)</f>
        <v>South West</v>
      </c>
      <c r="K822" s="28">
        <f t="shared" si="28"/>
        <v>1916</v>
      </c>
    </row>
    <row r="823" spans="1:11" x14ac:dyDescent="0.35">
      <c r="A823" s="69">
        <f t="shared" si="27"/>
        <v>45748</v>
      </c>
      <c r="B823" t="s">
        <v>881</v>
      </c>
      <c r="C823" t="s">
        <v>802</v>
      </c>
      <c r="E823" t="s">
        <v>803</v>
      </c>
      <c r="F823" t="s">
        <v>884</v>
      </c>
      <c r="G823" t="s">
        <v>29</v>
      </c>
      <c r="H823">
        <v>1702</v>
      </c>
      <c r="I823" s="68" t="str">
        <f>VLOOKUP(E823,Refs!$P$2:$R$29,3,FALSE)</f>
        <v>Y58</v>
      </c>
      <c r="J823" s="68" t="str">
        <f>VLOOKUP(E823,Refs!$P$2:$S$29,4,FALSE)</f>
        <v>South West</v>
      </c>
      <c r="K823" s="28">
        <f t="shared" si="28"/>
        <v>1702</v>
      </c>
    </row>
    <row r="824" spans="1:11" x14ac:dyDescent="0.35">
      <c r="A824" s="69">
        <f t="shared" si="27"/>
        <v>45748</v>
      </c>
      <c r="B824" t="s">
        <v>881</v>
      </c>
      <c r="C824" t="s">
        <v>802</v>
      </c>
      <c r="E824" t="s">
        <v>803</v>
      </c>
      <c r="F824" t="s">
        <v>884</v>
      </c>
      <c r="G824" t="s">
        <v>90</v>
      </c>
      <c r="H824">
        <v>1135</v>
      </c>
      <c r="I824" s="68" t="str">
        <f>VLOOKUP(E824,Refs!$P$2:$R$29,3,FALSE)</f>
        <v>Y58</v>
      </c>
      <c r="J824" s="68" t="str">
        <f>VLOOKUP(E824,Refs!$P$2:$S$29,4,FALSE)</f>
        <v>South West</v>
      </c>
      <c r="K824" s="28">
        <f t="shared" si="28"/>
        <v>1135</v>
      </c>
    </row>
    <row r="825" spans="1:11" x14ac:dyDescent="0.35">
      <c r="A825" s="69">
        <f t="shared" si="27"/>
        <v>45748</v>
      </c>
      <c r="B825" t="s">
        <v>881</v>
      </c>
      <c r="C825" t="s">
        <v>802</v>
      </c>
      <c r="E825" t="s">
        <v>803</v>
      </c>
      <c r="F825" t="s">
        <v>884</v>
      </c>
      <c r="G825" t="s">
        <v>91</v>
      </c>
      <c r="H825">
        <v>12</v>
      </c>
      <c r="I825" s="68" t="str">
        <f>VLOOKUP(E825,Refs!$P$2:$R$29,3,FALSE)</f>
        <v>Y58</v>
      </c>
      <c r="J825" s="68" t="str">
        <f>VLOOKUP(E825,Refs!$P$2:$S$29,4,FALSE)</f>
        <v>South West</v>
      </c>
      <c r="K825" s="28">
        <f t="shared" si="28"/>
        <v>12</v>
      </c>
    </row>
    <row r="826" spans="1:11" x14ac:dyDescent="0.35">
      <c r="A826" s="69">
        <f t="shared" si="27"/>
        <v>45748</v>
      </c>
      <c r="B826" t="s">
        <v>881</v>
      </c>
      <c r="C826" t="s">
        <v>802</v>
      </c>
      <c r="E826" t="s">
        <v>803</v>
      </c>
      <c r="F826" t="s">
        <v>884</v>
      </c>
      <c r="G826" t="s">
        <v>92</v>
      </c>
      <c r="H826">
        <v>805</v>
      </c>
      <c r="I826" s="68" t="str">
        <f>VLOOKUP(E826,Refs!$P$2:$R$29,3,FALSE)</f>
        <v>Y58</v>
      </c>
      <c r="J826" s="68" t="str">
        <f>VLOOKUP(E826,Refs!$P$2:$S$29,4,FALSE)</f>
        <v>South West</v>
      </c>
      <c r="K826" s="28">
        <f t="shared" si="28"/>
        <v>805</v>
      </c>
    </row>
    <row r="827" spans="1:11" x14ac:dyDescent="0.35">
      <c r="A827" s="69">
        <f t="shared" si="27"/>
        <v>45748</v>
      </c>
      <c r="B827" t="s">
        <v>881</v>
      </c>
      <c r="C827" t="s">
        <v>802</v>
      </c>
      <c r="E827" t="s">
        <v>803</v>
      </c>
      <c r="F827" t="s">
        <v>884</v>
      </c>
      <c r="G827" t="s">
        <v>93</v>
      </c>
      <c r="H827">
        <v>69</v>
      </c>
      <c r="I827" s="68" t="str">
        <f>VLOOKUP(E827,Refs!$P$2:$R$29,3,FALSE)</f>
        <v>Y58</v>
      </c>
      <c r="J827" s="68" t="str">
        <f>VLOOKUP(E827,Refs!$P$2:$S$29,4,FALSE)</f>
        <v>South West</v>
      </c>
      <c r="K827" s="28">
        <f t="shared" si="28"/>
        <v>69</v>
      </c>
    </row>
    <row r="828" spans="1:11" x14ac:dyDescent="0.35">
      <c r="A828" s="69">
        <f t="shared" si="27"/>
        <v>45748</v>
      </c>
      <c r="B828" t="s">
        <v>881</v>
      </c>
      <c r="C828" t="s">
        <v>802</v>
      </c>
      <c r="E828" t="s">
        <v>803</v>
      </c>
      <c r="F828" t="s">
        <v>884</v>
      </c>
      <c r="G828" t="s">
        <v>94</v>
      </c>
      <c r="H828">
        <v>631</v>
      </c>
      <c r="I828" s="68" t="str">
        <f>VLOOKUP(E828,Refs!$P$2:$R$29,3,FALSE)</f>
        <v>Y58</v>
      </c>
      <c r="J828" s="68" t="str">
        <f>VLOOKUP(E828,Refs!$P$2:$S$29,4,FALSE)</f>
        <v>South West</v>
      </c>
      <c r="K828" s="28">
        <f t="shared" si="28"/>
        <v>631</v>
      </c>
    </row>
    <row r="829" spans="1:11" x14ac:dyDescent="0.35">
      <c r="A829" s="69">
        <f t="shared" si="27"/>
        <v>45748</v>
      </c>
      <c r="B829" t="s">
        <v>881</v>
      </c>
      <c r="C829" t="s">
        <v>802</v>
      </c>
      <c r="E829" t="s">
        <v>803</v>
      </c>
      <c r="F829" t="s">
        <v>884</v>
      </c>
      <c r="G829" t="s">
        <v>95</v>
      </c>
      <c r="H829">
        <v>16</v>
      </c>
      <c r="I829" s="68" t="str">
        <f>VLOOKUP(E829,Refs!$P$2:$R$29,3,FALSE)</f>
        <v>Y58</v>
      </c>
      <c r="J829" s="68" t="str">
        <f>VLOOKUP(E829,Refs!$P$2:$S$29,4,FALSE)</f>
        <v>South West</v>
      </c>
      <c r="K829" s="28">
        <f t="shared" si="28"/>
        <v>16</v>
      </c>
    </row>
    <row r="830" spans="1:11" x14ac:dyDescent="0.35">
      <c r="A830" s="69">
        <f t="shared" si="27"/>
        <v>45748</v>
      </c>
      <c r="B830" t="s">
        <v>881</v>
      </c>
      <c r="C830" t="s">
        <v>802</v>
      </c>
      <c r="E830" t="s">
        <v>803</v>
      </c>
      <c r="F830" t="s">
        <v>884</v>
      </c>
      <c r="G830" t="s">
        <v>96</v>
      </c>
      <c r="H830">
        <v>1491</v>
      </c>
      <c r="I830" s="68" t="str">
        <f>VLOOKUP(E830,Refs!$P$2:$R$29,3,FALSE)</f>
        <v>Y58</v>
      </c>
      <c r="J830" s="68" t="str">
        <f>VLOOKUP(E830,Refs!$P$2:$S$29,4,FALSE)</f>
        <v>South West</v>
      </c>
      <c r="K830" s="28">
        <f t="shared" si="28"/>
        <v>1491</v>
      </c>
    </row>
    <row r="831" spans="1:11" x14ac:dyDescent="0.35">
      <c r="A831" s="69">
        <f t="shared" si="27"/>
        <v>45748</v>
      </c>
      <c r="B831" t="s">
        <v>881</v>
      </c>
      <c r="C831" t="s">
        <v>802</v>
      </c>
      <c r="E831" t="s">
        <v>803</v>
      </c>
      <c r="F831" t="s">
        <v>884</v>
      </c>
      <c r="G831" t="s">
        <v>31</v>
      </c>
      <c r="H831">
        <v>1136</v>
      </c>
      <c r="I831" s="68" t="str">
        <f>VLOOKUP(E831,Refs!$P$2:$R$29,3,FALSE)</f>
        <v>Y58</v>
      </c>
      <c r="J831" s="68" t="str">
        <f>VLOOKUP(E831,Refs!$P$2:$S$29,4,FALSE)</f>
        <v>South West</v>
      </c>
      <c r="K831" s="28">
        <f t="shared" si="28"/>
        <v>1136</v>
      </c>
    </row>
    <row r="832" spans="1:11" x14ac:dyDescent="0.35">
      <c r="A832" s="69">
        <f t="shared" si="27"/>
        <v>45748</v>
      </c>
      <c r="B832" t="s">
        <v>881</v>
      </c>
      <c r="C832" t="s">
        <v>802</v>
      </c>
      <c r="E832" t="s">
        <v>803</v>
      </c>
      <c r="F832" t="s">
        <v>884</v>
      </c>
      <c r="G832" t="s">
        <v>97</v>
      </c>
      <c r="H832">
        <v>2986</v>
      </c>
      <c r="I832" s="68" t="str">
        <f>VLOOKUP(E832,Refs!$P$2:$R$29,3,FALSE)</f>
        <v>Y58</v>
      </c>
      <c r="J832" s="68" t="str">
        <f>VLOOKUP(E832,Refs!$P$2:$S$29,4,FALSE)</f>
        <v>South West</v>
      </c>
      <c r="K832" s="28">
        <f t="shared" si="28"/>
        <v>2986</v>
      </c>
    </row>
    <row r="833" spans="1:11" x14ac:dyDescent="0.35">
      <c r="A833" s="69">
        <f t="shared" si="27"/>
        <v>45748</v>
      </c>
      <c r="B833" t="s">
        <v>881</v>
      </c>
      <c r="C833" t="s">
        <v>802</v>
      </c>
      <c r="E833" t="s">
        <v>803</v>
      </c>
      <c r="F833" t="s">
        <v>884</v>
      </c>
      <c r="G833" t="s">
        <v>98</v>
      </c>
      <c r="H833">
        <v>1706</v>
      </c>
      <c r="I833" s="68" t="str">
        <f>VLOOKUP(E833,Refs!$P$2:$R$29,3,FALSE)</f>
        <v>Y58</v>
      </c>
      <c r="J833" s="68" t="str">
        <f>VLOOKUP(E833,Refs!$P$2:$S$29,4,FALSE)</f>
        <v>South West</v>
      </c>
      <c r="K833" s="28">
        <f t="shared" si="28"/>
        <v>1706</v>
      </c>
    </row>
    <row r="834" spans="1:11" x14ac:dyDescent="0.35">
      <c r="A834" s="69">
        <f t="shared" si="27"/>
        <v>45748</v>
      </c>
      <c r="B834" t="s">
        <v>881</v>
      </c>
      <c r="C834" t="s">
        <v>802</v>
      </c>
      <c r="E834" t="s">
        <v>803</v>
      </c>
      <c r="F834" t="s">
        <v>884</v>
      </c>
      <c r="G834" t="s">
        <v>99</v>
      </c>
      <c r="H834">
        <v>1646</v>
      </c>
      <c r="I834" s="68" t="str">
        <f>VLOOKUP(E834,Refs!$P$2:$R$29,3,FALSE)</f>
        <v>Y58</v>
      </c>
      <c r="J834" s="68" t="str">
        <f>VLOOKUP(E834,Refs!$P$2:$S$29,4,FALSE)</f>
        <v>South West</v>
      </c>
      <c r="K834" s="28">
        <f t="shared" si="28"/>
        <v>1646</v>
      </c>
    </row>
    <row r="835" spans="1:11" x14ac:dyDescent="0.35">
      <c r="A835" s="69">
        <f t="shared" ref="A835:A898" si="29">DATEVALUE(RIGHT(B835,8))</f>
        <v>45748</v>
      </c>
      <c r="B835" t="s">
        <v>881</v>
      </c>
      <c r="C835" t="s">
        <v>802</v>
      </c>
      <c r="E835" t="s">
        <v>803</v>
      </c>
      <c r="F835" t="s">
        <v>884</v>
      </c>
      <c r="G835" t="s">
        <v>100</v>
      </c>
      <c r="H835">
        <v>782</v>
      </c>
      <c r="I835" s="68" t="str">
        <f>VLOOKUP(E835,Refs!$P$2:$R$29,3,FALSE)</f>
        <v>Y58</v>
      </c>
      <c r="J835" s="68" t="str">
        <f>VLOOKUP(E835,Refs!$P$2:$S$29,4,FALSE)</f>
        <v>South West</v>
      </c>
      <c r="K835" s="28">
        <f t="shared" si="28"/>
        <v>782</v>
      </c>
    </row>
    <row r="836" spans="1:11" x14ac:dyDescent="0.35">
      <c r="A836" s="69">
        <f t="shared" si="29"/>
        <v>45748</v>
      </c>
      <c r="B836" t="s">
        <v>881</v>
      </c>
      <c r="C836" t="s">
        <v>802</v>
      </c>
      <c r="E836" t="s">
        <v>803</v>
      </c>
      <c r="F836" t="s">
        <v>884</v>
      </c>
      <c r="G836" t="s">
        <v>101</v>
      </c>
      <c r="H836">
        <v>740</v>
      </c>
      <c r="I836" s="68" t="str">
        <f>VLOOKUP(E836,Refs!$P$2:$R$29,3,FALSE)</f>
        <v>Y58</v>
      </c>
      <c r="J836" s="68" t="str">
        <f>VLOOKUP(E836,Refs!$P$2:$S$29,4,FALSE)</f>
        <v>South West</v>
      </c>
      <c r="K836" s="28">
        <f t="shared" si="28"/>
        <v>740</v>
      </c>
    </row>
    <row r="837" spans="1:11" x14ac:dyDescent="0.35">
      <c r="A837" s="69">
        <f t="shared" si="29"/>
        <v>45748</v>
      </c>
      <c r="B837" t="s">
        <v>881</v>
      </c>
      <c r="C837" t="s">
        <v>802</v>
      </c>
      <c r="E837" t="s">
        <v>803</v>
      </c>
      <c r="F837" t="s">
        <v>884</v>
      </c>
      <c r="G837" t="s">
        <v>102</v>
      </c>
      <c r="H837">
        <v>127</v>
      </c>
      <c r="I837" s="68" t="str">
        <f>VLOOKUP(E837,Refs!$P$2:$R$29,3,FALSE)</f>
        <v>Y58</v>
      </c>
      <c r="J837" s="68" t="str">
        <f>VLOOKUP(E837,Refs!$P$2:$S$29,4,FALSE)</f>
        <v>South West</v>
      </c>
      <c r="K837" s="28">
        <f t="shared" si="28"/>
        <v>127</v>
      </c>
    </row>
    <row r="838" spans="1:11" x14ac:dyDescent="0.35">
      <c r="A838" s="69">
        <f t="shared" si="29"/>
        <v>45748</v>
      </c>
      <c r="B838" t="s">
        <v>881</v>
      </c>
      <c r="C838" t="s">
        <v>802</v>
      </c>
      <c r="E838" t="s">
        <v>803</v>
      </c>
      <c r="F838" t="s">
        <v>884</v>
      </c>
      <c r="G838" t="s">
        <v>103</v>
      </c>
      <c r="H838">
        <v>1160</v>
      </c>
      <c r="I838" s="68" t="str">
        <f>VLOOKUP(E838,Refs!$P$2:$R$29,3,FALSE)</f>
        <v>Y58</v>
      </c>
      <c r="J838" s="68" t="str">
        <f>VLOOKUP(E838,Refs!$P$2:$S$29,4,FALSE)</f>
        <v>South West</v>
      </c>
      <c r="K838" s="28">
        <f t="shared" si="28"/>
        <v>1160</v>
      </c>
    </row>
    <row r="839" spans="1:11" x14ac:dyDescent="0.35">
      <c r="A839" s="69">
        <f t="shared" si="29"/>
        <v>45748</v>
      </c>
      <c r="B839" t="s">
        <v>881</v>
      </c>
      <c r="C839" t="s">
        <v>802</v>
      </c>
      <c r="E839" t="s">
        <v>803</v>
      </c>
      <c r="F839" t="s">
        <v>884</v>
      </c>
      <c r="G839" t="s">
        <v>104</v>
      </c>
      <c r="H839">
        <v>3553666</v>
      </c>
      <c r="I839" s="68" t="str">
        <f>VLOOKUP(E839,Refs!$P$2:$R$29,3,FALSE)</f>
        <v>Y58</v>
      </c>
      <c r="J839" s="68" t="str">
        <f>VLOOKUP(E839,Refs!$P$2:$S$29,4,FALSE)</f>
        <v>South West</v>
      </c>
      <c r="K839" s="28">
        <f t="shared" ref="K839:K902" si="30">IF(OR(H839="NULL",H839=0,H839=""),"",H839)</f>
        <v>3553666</v>
      </c>
    </row>
    <row r="840" spans="1:11" x14ac:dyDescent="0.35">
      <c r="A840" s="69">
        <f t="shared" si="29"/>
        <v>45748</v>
      </c>
      <c r="B840" t="s">
        <v>881</v>
      </c>
      <c r="C840" t="s">
        <v>802</v>
      </c>
      <c r="E840" t="s">
        <v>803</v>
      </c>
      <c r="F840" t="s">
        <v>884</v>
      </c>
      <c r="G840" t="s">
        <v>105</v>
      </c>
      <c r="H840">
        <v>1760</v>
      </c>
      <c r="I840" s="68" t="str">
        <f>VLOOKUP(E840,Refs!$P$2:$R$29,3,FALSE)</f>
        <v>Y58</v>
      </c>
      <c r="J840" s="68" t="str">
        <f>VLOOKUP(E840,Refs!$P$2:$S$29,4,FALSE)</f>
        <v>South West</v>
      </c>
      <c r="K840" s="28">
        <f t="shared" si="30"/>
        <v>1760</v>
      </c>
    </row>
    <row r="841" spans="1:11" x14ac:dyDescent="0.35">
      <c r="A841" s="69">
        <f t="shared" si="29"/>
        <v>45748</v>
      </c>
      <c r="B841" t="s">
        <v>881</v>
      </c>
      <c r="C841" t="s">
        <v>802</v>
      </c>
      <c r="E841" t="s">
        <v>803</v>
      </c>
      <c r="F841" t="s">
        <v>884</v>
      </c>
      <c r="G841" t="s">
        <v>106</v>
      </c>
      <c r="H841">
        <v>1449</v>
      </c>
      <c r="I841" s="68" t="str">
        <f>VLOOKUP(E841,Refs!$P$2:$R$29,3,FALSE)</f>
        <v>Y58</v>
      </c>
      <c r="J841" s="68" t="str">
        <f>VLOOKUP(E841,Refs!$P$2:$S$29,4,FALSE)</f>
        <v>South West</v>
      </c>
      <c r="K841" s="28">
        <f t="shared" si="30"/>
        <v>1449</v>
      </c>
    </row>
    <row r="842" spans="1:11" x14ac:dyDescent="0.35">
      <c r="A842" s="69">
        <f t="shared" si="29"/>
        <v>45748</v>
      </c>
      <c r="B842" t="s">
        <v>881</v>
      </c>
      <c r="C842" t="s">
        <v>802</v>
      </c>
      <c r="E842" t="s">
        <v>803</v>
      </c>
      <c r="F842" t="s">
        <v>884</v>
      </c>
      <c r="G842" t="s">
        <v>107</v>
      </c>
      <c r="H842">
        <v>48</v>
      </c>
      <c r="I842" s="68" t="str">
        <f>VLOOKUP(E842,Refs!$P$2:$R$29,3,FALSE)</f>
        <v>Y58</v>
      </c>
      <c r="J842" s="68" t="str">
        <f>VLOOKUP(E842,Refs!$P$2:$S$29,4,FALSE)</f>
        <v>South West</v>
      </c>
      <c r="K842" s="28">
        <f t="shared" si="30"/>
        <v>48</v>
      </c>
    </row>
    <row r="843" spans="1:11" x14ac:dyDescent="0.35">
      <c r="A843" s="69">
        <f t="shared" si="29"/>
        <v>45748</v>
      </c>
      <c r="B843" t="s">
        <v>881</v>
      </c>
      <c r="C843" t="s">
        <v>802</v>
      </c>
      <c r="E843" t="s">
        <v>803</v>
      </c>
      <c r="F843" t="s">
        <v>884</v>
      </c>
      <c r="G843" t="s">
        <v>108</v>
      </c>
      <c r="H843">
        <v>799</v>
      </c>
      <c r="I843" s="68" t="str">
        <f>VLOOKUP(E843,Refs!$P$2:$R$29,3,FALSE)</f>
        <v>Y58</v>
      </c>
      <c r="J843" s="68" t="str">
        <f>VLOOKUP(E843,Refs!$P$2:$S$29,4,FALSE)</f>
        <v>South West</v>
      </c>
      <c r="K843" s="28">
        <f t="shared" si="30"/>
        <v>799</v>
      </c>
    </row>
    <row r="844" spans="1:11" x14ac:dyDescent="0.35">
      <c r="A844" s="69">
        <f t="shared" si="29"/>
        <v>45748</v>
      </c>
      <c r="B844" t="s">
        <v>881</v>
      </c>
      <c r="C844" t="s">
        <v>802</v>
      </c>
      <c r="E844" t="s">
        <v>803</v>
      </c>
      <c r="F844" t="s">
        <v>884</v>
      </c>
      <c r="G844" t="s">
        <v>109</v>
      </c>
      <c r="H844">
        <v>2447613</v>
      </c>
      <c r="I844" s="68" t="str">
        <f>VLOOKUP(E844,Refs!$P$2:$R$29,3,FALSE)</f>
        <v>Y58</v>
      </c>
      <c r="J844" s="68" t="str">
        <f>VLOOKUP(E844,Refs!$P$2:$S$29,4,FALSE)</f>
        <v>South West</v>
      </c>
      <c r="K844" s="28">
        <f t="shared" si="30"/>
        <v>2447613</v>
      </c>
    </row>
    <row r="845" spans="1:11" x14ac:dyDescent="0.35">
      <c r="A845" s="69">
        <f t="shared" si="29"/>
        <v>45748</v>
      </c>
      <c r="B845" t="s">
        <v>881</v>
      </c>
      <c r="C845" t="s">
        <v>802</v>
      </c>
      <c r="E845" t="s">
        <v>803</v>
      </c>
      <c r="F845" t="s">
        <v>884</v>
      </c>
      <c r="G845" t="s">
        <v>110</v>
      </c>
      <c r="H845">
        <v>582</v>
      </c>
      <c r="I845" s="68" t="str">
        <f>VLOOKUP(E845,Refs!$P$2:$R$29,3,FALSE)</f>
        <v>Y58</v>
      </c>
      <c r="J845" s="68" t="str">
        <f>VLOOKUP(E845,Refs!$P$2:$S$29,4,FALSE)</f>
        <v>South West</v>
      </c>
      <c r="K845" s="28">
        <f t="shared" si="30"/>
        <v>582</v>
      </c>
    </row>
    <row r="846" spans="1:11" x14ac:dyDescent="0.35">
      <c r="A846" s="69">
        <f t="shared" si="29"/>
        <v>45748</v>
      </c>
      <c r="B846" t="s">
        <v>881</v>
      </c>
      <c r="C846" t="s">
        <v>802</v>
      </c>
      <c r="E846" t="s">
        <v>803</v>
      </c>
      <c r="F846" t="s">
        <v>884</v>
      </c>
      <c r="G846" t="s">
        <v>808</v>
      </c>
      <c r="H846">
        <v>7075</v>
      </c>
      <c r="I846" s="68" t="str">
        <f>VLOOKUP(E846,Refs!$P$2:$R$29,3,FALSE)</f>
        <v>Y58</v>
      </c>
      <c r="J846" s="68" t="str">
        <f>VLOOKUP(E846,Refs!$P$2:$S$29,4,FALSE)</f>
        <v>South West</v>
      </c>
      <c r="K846" s="28">
        <f t="shared" si="30"/>
        <v>7075</v>
      </c>
    </row>
    <row r="847" spans="1:11" x14ac:dyDescent="0.35">
      <c r="A847" s="69">
        <f t="shared" si="29"/>
        <v>45748</v>
      </c>
      <c r="B847" t="s">
        <v>881</v>
      </c>
      <c r="C847" t="s">
        <v>802</v>
      </c>
      <c r="E847" t="s">
        <v>803</v>
      </c>
      <c r="F847" t="s">
        <v>884</v>
      </c>
      <c r="G847" t="s">
        <v>809</v>
      </c>
      <c r="H847">
        <v>167</v>
      </c>
      <c r="I847" s="68" t="str">
        <f>VLOOKUP(E847,Refs!$P$2:$R$29,3,FALSE)</f>
        <v>Y58</v>
      </c>
      <c r="J847" s="68" t="str">
        <f>VLOOKUP(E847,Refs!$P$2:$S$29,4,FALSE)</f>
        <v>South West</v>
      </c>
      <c r="K847" s="28">
        <f t="shared" si="30"/>
        <v>167</v>
      </c>
    </row>
    <row r="848" spans="1:11" x14ac:dyDescent="0.35">
      <c r="A848" s="69">
        <f t="shared" si="29"/>
        <v>45748</v>
      </c>
      <c r="B848" t="s">
        <v>881</v>
      </c>
      <c r="C848" t="s">
        <v>802</v>
      </c>
      <c r="E848" t="s">
        <v>803</v>
      </c>
      <c r="F848" t="s">
        <v>884</v>
      </c>
      <c r="G848" t="s">
        <v>111</v>
      </c>
      <c r="H848">
        <v>11535</v>
      </c>
      <c r="I848" s="68" t="str">
        <f>VLOOKUP(E848,Refs!$P$2:$R$29,3,FALSE)</f>
        <v>Y58</v>
      </c>
      <c r="J848" s="68" t="str">
        <f>VLOOKUP(E848,Refs!$P$2:$S$29,4,FALSE)</f>
        <v>South West</v>
      </c>
      <c r="K848" s="28">
        <f t="shared" si="30"/>
        <v>11535</v>
      </c>
    </row>
    <row r="849" spans="1:11" x14ac:dyDescent="0.35">
      <c r="A849" s="69">
        <f t="shared" si="29"/>
        <v>45748</v>
      </c>
      <c r="B849" t="s">
        <v>881</v>
      </c>
      <c r="C849" t="s">
        <v>802</v>
      </c>
      <c r="E849" t="s">
        <v>803</v>
      </c>
      <c r="F849" t="s">
        <v>884</v>
      </c>
      <c r="G849" t="s">
        <v>112</v>
      </c>
      <c r="H849">
        <v>21</v>
      </c>
      <c r="I849" s="68" t="str">
        <f>VLOOKUP(E849,Refs!$P$2:$R$29,3,FALSE)</f>
        <v>Y58</v>
      </c>
      <c r="J849" s="68" t="str">
        <f>VLOOKUP(E849,Refs!$P$2:$S$29,4,FALSE)</f>
        <v>South West</v>
      </c>
      <c r="K849" s="28">
        <f t="shared" si="30"/>
        <v>21</v>
      </c>
    </row>
    <row r="850" spans="1:11" x14ac:dyDescent="0.35">
      <c r="A850" s="69">
        <f t="shared" si="29"/>
        <v>45748</v>
      </c>
      <c r="B850" t="s">
        <v>881</v>
      </c>
      <c r="C850" t="s">
        <v>802</v>
      </c>
      <c r="E850" t="s">
        <v>803</v>
      </c>
      <c r="F850" t="s">
        <v>884</v>
      </c>
      <c r="G850" t="s">
        <v>113</v>
      </c>
      <c r="H850">
        <v>8848</v>
      </c>
      <c r="I850" s="68" t="str">
        <f>VLOOKUP(E850,Refs!$P$2:$R$29,3,FALSE)</f>
        <v>Y58</v>
      </c>
      <c r="J850" s="68" t="str">
        <f>VLOOKUP(E850,Refs!$P$2:$S$29,4,FALSE)</f>
        <v>South West</v>
      </c>
      <c r="K850" s="28">
        <f t="shared" si="30"/>
        <v>8848</v>
      </c>
    </row>
    <row r="851" spans="1:11" x14ac:dyDescent="0.35">
      <c r="A851" s="69">
        <f t="shared" si="29"/>
        <v>45748</v>
      </c>
      <c r="B851" t="s">
        <v>881</v>
      </c>
      <c r="C851" t="s">
        <v>802</v>
      </c>
      <c r="E851" t="s">
        <v>803</v>
      </c>
      <c r="F851" t="s">
        <v>884</v>
      </c>
      <c r="G851" t="s">
        <v>114</v>
      </c>
      <c r="H851">
        <v>1753</v>
      </c>
      <c r="I851" s="68" t="str">
        <f>VLOOKUP(E851,Refs!$P$2:$R$29,3,FALSE)</f>
        <v>Y58</v>
      </c>
      <c r="J851" s="68" t="str">
        <f>VLOOKUP(E851,Refs!$P$2:$S$29,4,FALSE)</f>
        <v>South West</v>
      </c>
      <c r="K851" s="28">
        <f t="shared" si="30"/>
        <v>1753</v>
      </c>
    </row>
    <row r="852" spans="1:11" x14ac:dyDescent="0.35">
      <c r="A852" s="69">
        <f t="shared" si="29"/>
        <v>45748</v>
      </c>
      <c r="B852" t="s">
        <v>881</v>
      </c>
      <c r="C852" t="s">
        <v>802</v>
      </c>
      <c r="E852" t="s">
        <v>803</v>
      </c>
      <c r="F852" t="s">
        <v>884</v>
      </c>
      <c r="G852" t="s">
        <v>115</v>
      </c>
      <c r="H852">
        <v>2309</v>
      </c>
      <c r="I852" s="68" t="str">
        <f>VLOOKUP(E852,Refs!$P$2:$R$29,3,FALSE)</f>
        <v>Y58</v>
      </c>
      <c r="J852" s="68" t="str">
        <f>VLOOKUP(E852,Refs!$P$2:$S$29,4,FALSE)</f>
        <v>South West</v>
      </c>
      <c r="K852" s="28">
        <f t="shared" si="30"/>
        <v>2309</v>
      </c>
    </row>
    <row r="853" spans="1:11" x14ac:dyDescent="0.35">
      <c r="A853" s="69">
        <f t="shared" si="29"/>
        <v>45748</v>
      </c>
      <c r="B853" t="s">
        <v>881</v>
      </c>
      <c r="C853" t="s">
        <v>802</v>
      </c>
      <c r="E853" t="s">
        <v>803</v>
      </c>
      <c r="F853" t="s">
        <v>884</v>
      </c>
      <c r="G853" t="s">
        <v>116</v>
      </c>
      <c r="H853">
        <v>696</v>
      </c>
      <c r="I853" s="68" t="str">
        <f>VLOOKUP(E853,Refs!$P$2:$R$29,3,FALSE)</f>
        <v>Y58</v>
      </c>
      <c r="J853" s="68" t="str">
        <f>VLOOKUP(E853,Refs!$P$2:$S$29,4,FALSE)</f>
        <v>South West</v>
      </c>
      <c r="K853" s="28">
        <f t="shared" si="30"/>
        <v>696</v>
      </c>
    </row>
    <row r="854" spans="1:11" x14ac:dyDescent="0.35">
      <c r="A854" s="69">
        <f t="shared" si="29"/>
        <v>45748</v>
      </c>
      <c r="B854" t="s">
        <v>881</v>
      </c>
      <c r="C854" t="s">
        <v>802</v>
      </c>
      <c r="E854" t="s">
        <v>803</v>
      </c>
      <c r="F854" t="s">
        <v>884</v>
      </c>
      <c r="G854" t="s">
        <v>117</v>
      </c>
      <c r="H854">
        <v>970</v>
      </c>
      <c r="I854" s="68" t="str">
        <f>VLOOKUP(E854,Refs!$P$2:$R$29,3,FALSE)</f>
        <v>Y58</v>
      </c>
      <c r="J854" s="68" t="str">
        <f>VLOOKUP(E854,Refs!$P$2:$S$29,4,FALSE)</f>
        <v>South West</v>
      </c>
      <c r="K854" s="28">
        <f t="shared" si="30"/>
        <v>970</v>
      </c>
    </row>
    <row r="855" spans="1:11" x14ac:dyDescent="0.35">
      <c r="A855" s="69">
        <f t="shared" si="29"/>
        <v>45748</v>
      </c>
      <c r="B855" t="s">
        <v>881</v>
      </c>
      <c r="C855" t="s">
        <v>802</v>
      </c>
      <c r="E855" t="s">
        <v>803</v>
      </c>
      <c r="F855" t="s">
        <v>884</v>
      </c>
      <c r="G855" t="s">
        <v>118</v>
      </c>
      <c r="H855">
        <v>395</v>
      </c>
      <c r="I855" s="68" t="str">
        <f>VLOOKUP(E855,Refs!$P$2:$R$29,3,FALSE)</f>
        <v>Y58</v>
      </c>
      <c r="J855" s="68" t="str">
        <f>VLOOKUP(E855,Refs!$P$2:$S$29,4,FALSE)</f>
        <v>South West</v>
      </c>
      <c r="K855" s="28">
        <f t="shared" si="30"/>
        <v>395</v>
      </c>
    </row>
    <row r="856" spans="1:11" x14ac:dyDescent="0.35">
      <c r="A856" s="69">
        <f t="shared" si="29"/>
        <v>45748</v>
      </c>
      <c r="B856" t="s">
        <v>881</v>
      </c>
      <c r="C856" t="s">
        <v>802</v>
      </c>
      <c r="E856" t="s">
        <v>803</v>
      </c>
      <c r="F856" t="s">
        <v>884</v>
      </c>
      <c r="G856" t="s">
        <v>119</v>
      </c>
      <c r="H856">
        <v>11</v>
      </c>
      <c r="I856" s="68" t="str">
        <f>VLOOKUP(E856,Refs!$P$2:$R$29,3,FALSE)</f>
        <v>Y58</v>
      </c>
      <c r="J856" s="68" t="str">
        <f>VLOOKUP(E856,Refs!$P$2:$S$29,4,FALSE)</f>
        <v>South West</v>
      </c>
      <c r="K856" s="28">
        <f t="shared" si="30"/>
        <v>11</v>
      </c>
    </row>
    <row r="857" spans="1:11" x14ac:dyDescent="0.35">
      <c r="A857" s="69">
        <f t="shared" si="29"/>
        <v>45748</v>
      </c>
      <c r="B857" t="s">
        <v>881</v>
      </c>
      <c r="C857" t="s">
        <v>802</v>
      </c>
      <c r="E857" t="s">
        <v>803</v>
      </c>
      <c r="F857" t="s">
        <v>884</v>
      </c>
      <c r="G857" t="s">
        <v>120</v>
      </c>
      <c r="H857">
        <v>2</v>
      </c>
      <c r="I857" s="68" t="str">
        <f>VLOOKUP(E857,Refs!$P$2:$R$29,3,FALSE)</f>
        <v>Y58</v>
      </c>
      <c r="J857" s="68" t="str">
        <f>VLOOKUP(E857,Refs!$P$2:$S$29,4,FALSE)</f>
        <v>South West</v>
      </c>
      <c r="K857" s="28">
        <f t="shared" si="30"/>
        <v>2</v>
      </c>
    </row>
    <row r="858" spans="1:11" x14ac:dyDescent="0.35">
      <c r="A858" s="69">
        <f t="shared" si="29"/>
        <v>45748</v>
      </c>
      <c r="B858" t="s">
        <v>881</v>
      </c>
      <c r="C858" t="s">
        <v>802</v>
      </c>
      <c r="E858" t="s">
        <v>803</v>
      </c>
      <c r="F858" t="s">
        <v>884</v>
      </c>
      <c r="G858" t="s">
        <v>121</v>
      </c>
      <c r="H858">
        <v>1160</v>
      </c>
      <c r="I858" s="68" t="str">
        <f>VLOOKUP(E858,Refs!$P$2:$R$29,3,FALSE)</f>
        <v>Y58</v>
      </c>
      <c r="J858" s="68" t="str">
        <f>VLOOKUP(E858,Refs!$P$2:$S$29,4,FALSE)</f>
        <v>South West</v>
      </c>
      <c r="K858" s="28">
        <f t="shared" si="30"/>
        <v>1160</v>
      </c>
    </row>
    <row r="859" spans="1:11" x14ac:dyDescent="0.35">
      <c r="A859" s="69">
        <f t="shared" si="29"/>
        <v>45748</v>
      </c>
      <c r="B859" t="s">
        <v>881</v>
      </c>
      <c r="C859" t="s">
        <v>802</v>
      </c>
      <c r="E859" t="s">
        <v>803</v>
      </c>
      <c r="F859" t="s">
        <v>884</v>
      </c>
      <c r="G859" t="s">
        <v>122</v>
      </c>
      <c r="H859">
        <v>6</v>
      </c>
      <c r="I859" s="68" t="str">
        <f>VLOOKUP(E859,Refs!$P$2:$R$29,3,FALSE)</f>
        <v>Y58</v>
      </c>
      <c r="J859" s="68" t="str">
        <f>VLOOKUP(E859,Refs!$P$2:$S$29,4,FALSE)</f>
        <v>South West</v>
      </c>
      <c r="K859" s="28">
        <f t="shared" si="30"/>
        <v>6</v>
      </c>
    </row>
    <row r="860" spans="1:11" x14ac:dyDescent="0.35">
      <c r="A860" s="69">
        <f t="shared" si="29"/>
        <v>45748</v>
      </c>
      <c r="B860" t="s">
        <v>881</v>
      </c>
      <c r="C860" t="s">
        <v>802</v>
      </c>
      <c r="E860" t="s">
        <v>803</v>
      </c>
      <c r="F860" t="s">
        <v>884</v>
      </c>
      <c r="G860" t="s">
        <v>123</v>
      </c>
      <c r="H860">
        <v>0</v>
      </c>
      <c r="I860" s="68" t="str">
        <f>VLOOKUP(E860,Refs!$P$2:$R$29,3,FALSE)</f>
        <v>Y58</v>
      </c>
      <c r="J860" s="68" t="str">
        <f>VLOOKUP(E860,Refs!$P$2:$S$29,4,FALSE)</f>
        <v>South West</v>
      </c>
      <c r="K860" s="28" t="str">
        <f t="shared" si="30"/>
        <v/>
      </c>
    </row>
    <row r="861" spans="1:11" x14ac:dyDescent="0.35">
      <c r="A861" s="69">
        <f t="shared" si="29"/>
        <v>45748</v>
      </c>
      <c r="B861" t="s">
        <v>881</v>
      </c>
      <c r="C861" t="s">
        <v>802</v>
      </c>
      <c r="E861" t="s">
        <v>803</v>
      </c>
      <c r="F861" t="s">
        <v>884</v>
      </c>
      <c r="G861" t="s">
        <v>124</v>
      </c>
      <c r="H861">
        <v>0</v>
      </c>
      <c r="I861" s="68" t="str">
        <f>VLOOKUP(E861,Refs!$P$2:$R$29,3,FALSE)</f>
        <v>Y58</v>
      </c>
      <c r="J861" s="68" t="str">
        <f>VLOOKUP(E861,Refs!$P$2:$S$29,4,FALSE)</f>
        <v>South West</v>
      </c>
      <c r="K861" s="28" t="str">
        <f t="shared" si="30"/>
        <v/>
      </c>
    </row>
    <row r="862" spans="1:11" x14ac:dyDescent="0.35">
      <c r="A862" s="69">
        <f t="shared" si="29"/>
        <v>45748</v>
      </c>
      <c r="B862" t="s">
        <v>881</v>
      </c>
      <c r="C862" t="s">
        <v>802</v>
      </c>
      <c r="E862" t="s">
        <v>803</v>
      </c>
      <c r="F862" t="s">
        <v>884</v>
      </c>
      <c r="G862" t="s">
        <v>125</v>
      </c>
      <c r="H862">
        <v>0</v>
      </c>
      <c r="I862" s="68" t="str">
        <f>VLOOKUP(E862,Refs!$P$2:$R$29,3,FALSE)</f>
        <v>Y58</v>
      </c>
      <c r="J862" s="68" t="str">
        <f>VLOOKUP(E862,Refs!$P$2:$S$29,4,FALSE)</f>
        <v>South West</v>
      </c>
      <c r="K862" s="28" t="str">
        <f t="shared" si="30"/>
        <v/>
      </c>
    </row>
    <row r="863" spans="1:11" x14ac:dyDescent="0.35">
      <c r="A863" s="69">
        <f t="shared" si="29"/>
        <v>45748</v>
      </c>
      <c r="B863" t="s">
        <v>881</v>
      </c>
      <c r="C863" t="s">
        <v>802</v>
      </c>
      <c r="E863" t="s">
        <v>803</v>
      </c>
      <c r="F863" t="s">
        <v>884</v>
      </c>
      <c r="G863" t="s">
        <v>126</v>
      </c>
      <c r="H863">
        <v>0</v>
      </c>
      <c r="I863" s="68" t="str">
        <f>VLOOKUP(E863,Refs!$P$2:$R$29,3,FALSE)</f>
        <v>Y58</v>
      </c>
      <c r="J863" s="68" t="str">
        <f>VLOOKUP(E863,Refs!$P$2:$S$29,4,FALSE)</f>
        <v>South West</v>
      </c>
      <c r="K863" s="28" t="str">
        <f t="shared" si="30"/>
        <v/>
      </c>
    </row>
    <row r="864" spans="1:11" x14ac:dyDescent="0.35">
      <c r="A864" s="69">
        <f t="shared" si="29"/>
        <v>45748</v>
      </c>
      <c r="B864" t="s">
        <v>881</v>
      </c>
      <c r="C864" t="s">
        <v>802</v>
      </c>
      <c r="E864" t="s">
        <v>803</v>
      </c>
      <c r="F864" t="s">
        <v>884</v>
      </c>
      <c r="G864" t="s">
        <v>127</v>
      </c>
      <c r="H864">
        <v>654</v>
      </c>
      <c r="I864" s="68" t="str">
        <f>VLOOKUP(E864,Refs!$P$2:$R$29,3,FALSE)</f>
        <v>Y58</v>
      </c>
      <c r="J864" s="68" t="str">
        <f>VLOOKUP(E864,Refs!$P$2:$S$29,4,FALSE)</f>
        <v>South West</v>
      </c>
      <c r="K864" s="28">
        <f t="shared" si="30"/>
        <v>654</v>
      </c>
    </row>
    <row r="865" spans="1:11" x14ac:dyDescent="0.35">
      <c r="A865" s="69">
        <f t="shared" si="29"/>
        <v>45748</v>
      </c>
      <c r="B865" t="s">
        <v>881</v>
      </c>
      <c r="C865" t="s">
        <v>802</v>
      </c>
      <c r="E865" t="s">
        <v>803</v>
      </c>
      <c r="F865" t="s">
        <v>884</v>
      </c>
      <c r="G865" t="s">
        <v>128</v>
      </c>
      <c r="H865">
        <v>523</v>
      </c>
      <c r="I865" s="68" t="str">
        <f>VLOOKUP(E865,Refs!$P$2:$R$29,3,FALSE)</f>
        <v>Y58</v>
      </c>
      <c r="J865" s="68" t="str">
        <f>VLOOKUP(E865,Refs!$P$2:$S$29,4,FALSE)</f>
        <v>South West</v>
      </c>
      <c r="K865" s="28">
        <f t="shared" si="30"/>
        <v>523</v>
      </c>
    </row>
    <row r="866" spans="1:11" x14ac:dyDescent="0.35">
      <c r="A866" s="69">
        <f t="shared" si="29"/>
        <v>45748</v>
      </c>
      <c r="B866" t="s">
        <v>881</v>
      </c>
      <c r="C866" t="s">
        <v>802</v>
      </c>
      <c r="E866" t="s">
        <v>803</v>
      </c>
      <c r="F866" t="s">
        <v>884</v>
      </c>
      <c r="G866" t="s">
        <v>129</v>
      </c>
      <c r="H866">
        <v>175</v>
      </c>
      <c r="I866" s="68" t="str">
        <f>VLOOKUP(E866,Refs!$P$2:$R$29,3,FALSE)</f>
        <v>Y58</v>
      </c>
      <c r="J866" s="68" t="str">
        <f>VLOOKUP(E866,Refs!$P$2:$S$29,4,FALSE)</f>
        <v>South West</v>
      </c>
      <c r="K866" s="28">
        <f t="shared" si="30"/>
        <v>175</v>
      </c>
    </row>
    <row r="867" spans="1:11" x14ac:dyDescent="0.35">
      <c r="A867" s="69">
        <f t="shared" si="29"/>
        <v>45748</v>
      </c>
      <c r="B867" t="s">
        <v>881</v>
      </c>
      <c r="C867" t="s">
        <v>802</v>
      </c>
      <c r="E867" t="s">
        <v>803</v>
      </c>
      <c r="F867" t="s">
        <v>884</v>
      </c>
      <c r="G867" t="s">
        <v>130</v>
      </c>
      <c r="H867">
        <v>91</v>
      </c>
      <c r="I867" s="68" t="str">
        <f>VLOOKUP(E867,Refs!$P$2:$R$29,3,FALSE)</f>
        <v>Y58</v>
      </c>
      <c r="J867" s="68" t="str">
        <f>VLOOKUP(E867,Refs!$P$2:$S$29,4,FALSE)</f>
        <v>South West</v>
      </c>
      <c r="K867" s="28">
        <f t="shared" si="30"/>
        <v>91</v>
      </c>
    </row>
    <row r="868" spans="1:11" x14ac:dyDescent="0.35">
      <c r="A868" s="69">
        <f t="shared" si="29"/>
        <v>45748</v>
      </c>
      <c r="B868" t="s">
        <v>881</v>
      </c>
      <c r="C868" t="s">
        <v>802</v>
      </c>
      <c r="E868" t="s">
        <v>803</v>
      </c>
      <c r="F868" t="s">
        <v>884</v>
      </c>
      <c r="G868" t="s">
        <v>131</v>
      </c>
      <c r="H868">
        <v>469</v>
      </c>
      <c r="I868" s="68" t="str">
        <f>VLOOKUP(E868,Refs!$P$2:$R$29,3,FALSE)</f>
        <v>Y58</v>
      </c>
      <c r="J868" s="68" t="str">
        <f>VLOOKUP(E868,Refs!$P$2:$S$29,4,FALSE)</f>
        <v>South West</v>
      </c>
      <c r="K868" s="28">
        <f t="shared" si="30"/>
        <v>469</v>
      </c>
    </row>
    <row r="869" spans="1:11" x14ac:dyDescent="0.35">
      <c r="A869" s="69">
        <f t="shared" si="29"/>
        <v>45748</v>
      </c>
      <c r="B869" t="s">
        <v>881</v>
      </c>
      <c r="C869" t="s">
        <v>802</v>
      </c>
      <c r="E869" t="s">
        <v>803</v>
      </c>
      <c r="F869" t="s">
        <v>884</v>
      </c>
      <c r="G869" t="s">
        <v>132</v>
      </c>
      <c r="H869">
        <v>383</v>
      </c>
      <c r="I869" s="68" t="str">
        <f>VLOOKUP(E869,Refs!$P$2:$R$29,3,FALSE)</f>
        <v>Y58</v>
      </c>
      <c r="J869" s="68" t="str">
        <f>VLOOKUP(E869,Refs!$P$2:$S$29,4,FALSE)</f>
        <v>South West</v>
      </c>
      <c r="K869" s="28">
        <f t="shared" si="30"/>
        <v>383</v>
      </c>
    </row>
    <row r="870" spans="1:11" x14ac:dyDescent="0.35">
      <c r="A870" s="69">
        <f t="shared" si="29"/>
        <v>45748</v>
      </c>
      <c r="B870" t="s">
        <v>881</v>
      </c>
      <c r="C870" t="s">
        <v>802</v>
      </c>
      <c r="E870" t="s">
        <v>803</v>
      </c>
      <c r="F870" t="s">
        <v>884</v>
      </c>
      <c r="G870" t="s">
        <v>133</v>
      </c>
      <c r="H870">
        <v>575</v>
      </c>
      <c r="I870" s="68" t="str">
        <f>VLOOKUP(E870,Refs!$P$2:$R$29,3,FALSE)</f>
        <v>Y58</v>
      </c>
      <c r="J870" s="68" t="str">
        <f>VLOOKUP(E870,Refs!$P$2:$S$29,4,FALSE)</f>
        <v>South West</v>
      </c>
      <c r="K870" s="28">
        <f t="shared" si="30"/>
        <v>575</v>
      </c>
    </row>
    <row r="871" spans="1:11" x14ac:dyDescent="0.35">
      <c r="A871" s="69">
        <f t="shared" si="29"/>
        <v>45748</v>
      </c>
      <c r="B871" t="s">
        <v>881</v>
      </c>
      <c r="C871" t="s">
        <v>802</v>
      </c>
      <c r="E871" t="s">
        <v>803</v>
      </c>
      <c r="F871" t="s">
        <v>884</v>
      </c>
      <c r="G871" t="s">
        <v>134</v>
      </c>
      <c r="H871">
        <v>575</v>
      </c>
      <c r="I871" s="68" t="str">
        <f>VLOOKUP(E871,Refs!$P$2:$R$29,3,FALSE)</f>
        <v>Y58</v>
      </c>
      <c r="J871" s="68" t="str">
        <f>VLOOKUP(E871,Refs!$P$2:$S$29,4,FALSE)</f>
        <v>South West</v>
      </c>
      <c r="K871" s="28">
        <f t="shared" si="30"/>
        <v>575</v>
      </c>
    </row>
    <row r="872" spans="1:11" x14ac:dyDescent="0.35">
      <c r="A872" s="69">
        <f t="shared" si="29"/>
        <v>45748</v>
      </c>
      <c r="B872" t="s">
        <v>881</v>
      </c>
      <c r="C872" t="s">
        <v>802</v>
      </c>
      <c r="E872" t="s">
        <v>803</v>
      </c>
      <c r="F872" t="s">
        <v>884</v>
      </c>
      <c r="G872" t="s">
        <v>135</v>
      </c>
      <c r="H872">
        <v>34</v>
      </c>
      <c r="I872" s="68" t="str">
        <f>VLOOKUP(E872,Refs!$P$2:$R$29,3,FALSE)</f>
        <v>Y58</v>
      </c>
      <c r="J872" s="68" t="str">
        <f>VLOOKUP(E872,Refs!$P$2:$S$29,4,FALSE)</f>
        <v>South West</v>
      </c>
      <c r="K872" s="28">
        <f t="shared" si="30"/>
        <v>34</v>
      </c>
    </row>
    <row r="873" spans="1:11" x14ac:dyDescent="0.35">
      <c r="A873" s="69">
        <f t="shared" si="29"/>
        <v>45748</v>
      </c>
      <c r="B873" t="s">
        <v>881</v>
      </c>
      <c r="C873" t="s">
        <v>802</v>
      </c>
      <c r="E873" t="s">
        <v>803</v>
      </c>
      <c r="F873" t="s">
        <v>884</v>
      </c>
      <c r="G873" t="s">
        <v>136</v>
      </c>
      <c r="H873">
        <v>27</v>
      </c>
      <c r="I873" s="68" t="str">
        <f>VLOOKUP(E873,Refs!$P$2:$R$29,3,FALSE)</f>
        <v>Y58</v>
      </c>
      <c r="J873" s="68" t="str">
        <f>VLOOKUP(E873,Refs!$P$2:$S$29,4,FALSE)</f>
        <v>South West</v>
      </c>
      <c r="K873" s="28">
        <f t="shared" si="30"/>
        <v>27</v>
      </c>
    </row>
    <row r="874" spans="1:11" x14ac:dyDescent="0.35">
      <c r="A874" s="69">
        <f t="shared" si="29"/>
        <v>45748</v>
      </c>
      <c r="B874" t="s">
        <v>881</v>
      </c>
      <c r="C874" t="s">
        <v>802</v>
      </c>
      <c r="E874" t="s">
        <v>803</v>
      </c>
      <c r="F874" t="s">
        <v>884</v>
      </c>
      <c r="G874" t="s">
        <v>137</v>
      </c>
      <c r="H874">
        <v>2</v>
      </c>
      <c r="I874" s="68" t="str">
        <f>VLOOKUP(E874,Refs!$P$2:$R$29,3,FALSE)</f>
        <v>Y58</v>
      </c>
      <c r="J874" s="68" t="str">
        <f>VLOOKUP(E874,Refs!$P$2:$S$29,4,FALSE)</f>
        <v>South West</v>
      </c>
      <c r="K874" s="28">
        <f t="shared" si="30"/>
        <v>2</v>
      </c>
    </row>
    <row r="875" spans="1:11" x14ac:dyDescent="0.35">
      <c r="A875" s="69">
        <f t="shared" si="29"/>
        <v>45748</v>
      </c>
      <c r="B875" t="s">
        <v>881</v>
      </c>
      <c r="C875" t="s">
        <v>802</v>
      </c>
      <c r="E875" t="s">
        <v>803</v>
      </c>
      <c r="F875" t="s">
        <v>884</v>
      </c>
      <c r="G875" t="s">
        <v>138</v>
      </c>
      <c r="H875">
        <v>0</v>
      </c>
      <c r="I875" s="68" t="str">
        <f>VLOOKUP(E875,Refs!$P$2:$R$29,3,FALSE)</f>
        <v>Y58</v>
      </c>
      <c r="J875" s="68" t="str">
        <f>VLOOKUP(E875,Refs!$P$2:$S$29,4,FALSE)</f>
        <v>South West</v>
      </c>
      <c r="K875" s="28" t="str">
        <f t="shared" si="30"/>
        <v/>
      </c>
    </row>
    <row r="876" spans="1:11" x14ac:dyDescent="0.35">
      <c r="A876" s="69">
        <f t="shared" si="29"/>
        <v>45748</v>
      </c>
      <c r="B876" t="s">
        <v>881</v>
      </c>
      <c r="C876" t="s">
        <v>802</v>
      </c>
      <c r="E876" t="s">
        <v>803</v>
      </c>
      <c r="F876" t="s">
        <v>884</v>
      </c>
      <c r="G876" t="s">
        <v>139</v>
      </c>
      <c r="H876">
        <v>0</v>
      </c>
      <c r="I876" s="68" t="str">
        <f>VLOOKUP(E876,Refs!$P$2:$R$29,3,FALSE)</f>
        <v>Y58</v>
      </c>
      <c r="J876" s="68" t="str">
        <f>VLOOKUP(E876,Refs!$P$2:$S$29,4,FALSE)</f>
        <v>South West</v>
      </c>
      <c r="K876" s="28" t="str">
        <f t="shared" si="30"/>
        <v/>
      </c>
    </row>
    <row r="877" spans="1:11" x14ac:dyDescent="0.35">
      <c r="A877" s="69">
        <f t="shared" si="29"/>
        <v>45748</v>
      </c>
      <c r="B877" t="s">
        <v>881</v>
      </c>
      <c r="C877" t="s">
        <v>802</v>
      </c>
      <c r="E877" t="s">
        <v>803</v>
      </c>
      <c r="F877" t="s">
        <v>884</v>
      </c>
      <c r="G877" t="s">
        <v>140</v>
      </c>
      <c r="H877">
        <v>0</v>
      </c>
      <c r="I877" s="68" t="str">
        <f>VLOOKUP(E877,Refs!$P$2:$R$29,3,FALSE)</f>
        <v>Y58</v>
      </c>
      <c r="J877" s="68" t="str">
        <f>VLOOKUP(E877,Refs!$P$2:$S$29,4,FALSE)</f>
        <v>South West</v>
      </c>
      <c r="K877" s="28" t="str">
        <f t="shared" si="30"/>
        <v/>
      </c>
    </row>
    <row r="878" spans="1:11" x14ac:dyDescent="0.35">
      <c r="A878" s="69">
        <f t="shared" si="29"/>
        <v>45748</v>
      </c>
      <c r="B878" t="s">
        <v>881</v>
      </c>
      <c r="C878" t="s">
        <v>802</v>
      </c>
      <c r="E878" t="s">
        <v>803</v>
      </c>
      <c r="F878" t="s">
        <v>884</v>
      </c>
      <c r="G878" t="s">
        <v>728</v>
      </c>
      <c r="H878">
        <v>296</v>
      </c>
      <c r="I878" s="68" t="str">
        <f>VLOOKUP(E878,Refs!$P$2:$R$29,3,FALSE)</f>
        <v>Y58</v>
      </c>
      <c r="J878" s="68" t="str">
        <f>VLOOKUP(E878,Refs!$P$2:$S$29,4,FALSE)</f>
        <v>South West</v>
      </c>
      <c r="K878" s="28">
        <f t="shared" si="30"/>
        <v>296</v>
      </c>
    </row>
    <row r="879" spans="1:11" x14ac:dyDescent="0.35">
      <c r="A879" s="69">
        <f t="shared" si="29"/>
        <v>45748</v>
      </c>
      <c r="B879" t="s">
        <v>881</v>
      </c>
      <c r="C879" t="s">
        <v>802</v>
      </c>
      <c r="E879" t="s">
        <v>803</v>
      </c>
      <c r="F879" t="s">
        <v>884</v>
      </c>
      <c r="G879" t="s">
        <v>727</v>
      </c>
      <c r="H879">
        <v>91</v>
      </c>
      <c r="I879" s="68" t="str">
        <f>VLOOKUP(E879,Refs!$P$2:$R$29,3,FALSE)</f>
        <v>Y58</v>
      </c>
      <c r="J879" s="68" t="str">
        <f>VLOOKUP(E879,Refs!$P$2:$S$29,4,FALSE)</f>
        <v>South West</v>
      </c>
      <c r="K879" s="28">
        <f t="shared" si="30"/>
        <v>91</v>
      </c>
    </row>
    <row r="880" spans="1:11" x14ac:dyDescent="0.35">
      <c r="A880" s="69">
        <f t="shared" si="29"/>
        <v>45748</v>
      </c>
      <c r="B880" t="s">
        <v>881</v>
      </c>
      <c r="C880" t="s">
        <v>802</v>
      </c>
      <c r="E880" t="s">
        <v>803</v>
      </c>
      <c r="F880" t="s">
        <v>884</v>
      </c>
      <c r="G880" t="s">
        <v>730</v>
      </c>
      <c r="H880">
        <v>68</v>
      </c>
      <c r="I880" s="68" t="str">
        <f>VLOOKUP(E880,Refs!$P$2:$R$29,3,FALSE)</f>
        <v>Y58</v>
      </c>
      <c r="J880" s="68" t="str">
        <f>VLOOKUP(E880,Refs!$P$2:$S$29,4,FALSE)</f>
        <v>South West</v>
      </c>
      <c r="K880" s="28">
        <f t="shared" si="30"/>
        <v>68</v>
      </c>
    </row>
    <row r="881" spans="1:11" x14ac:dyDescent="0.35">
      <c r="A881" s="69">
        <f t="shared" si="29"/>
        <v>45748</v>
      </c>
      <c r="B881" t="s">
        <v>881</v>
      </c>
      <c r="C881" t="s">
        <v>802</v>
      </c>
      <c r="E881" t="s">
        <v>803</v>
      </c>
      <c r="F881" t="s">
        <v>884</v>
      </c>
      <c r="G881" t="s">
        <v>729</v>
      </c>
      <c r="H881">
        <v>19</v>
      </c>
      <c r="I881" s="68" t="str">
        <f>VLOOKUP(E881,Refs!$P$2:$R$29,3,FALSE)</f>
        <v>Y58</v>
      </c>
      <c r="J881" s="68" t="str">
        <f>VLOOKUP(E881,Refs!$P$2:$S$29,4,FALSE)</f>
        <v>South West</v>
      </c>
      <c r="K881" s="28">
        <f t="shared" si="30"/>
        <v>19</v>
      </c>
    </row>
    <row r="882" spans="1:11" x14ac:dyDescent="0.35">
      <c r="A882" s="69">
        <f t="shared" si="29"/>
        <v>45748</v>
      </c>
      <c r="B882" t="s">
        <v>881</v>
      </c>
      <c r="C882" t="s">
        <v>270</v>
      </c>
      <c r="D882" t="s">
        <v>883</v>
      </c>
      <c r="E882" t="s">
        <v>323</v>
      </c>
      <c r="F882" t="s">
        <v>324</v>
      </c>
      <c r="G882" t="s">
        <v>10</v>
      </c>
      <c r="H882">
        <v>8065</v>
      </c>
      <c r="I882" s="68" t="str">
        <f>VLOOKUP(E882,Refs!$P$2:$R$29,3,FALSE)</f>
        <v>Y59</v>
      </c>
      <c r="J882" s="68" t="str">
        <f>VLOOKUP(E882,Refs!$P$2:$S$29,4,FALSE)</f>
        <v>South East</v>
      </c>
      <c r="K882" s="28">
        <f t="shared" si="30"/>
        <v>8065</v>
      </c>
    </row>
    <row r="883" spans="1:11" x14ac:dyDescent="0.35">
      <c r="A883" s="69">
        <f t="shared" si="29"/>
        <v>45748</v>
      </c>
      <c r="B883" t="s">
        <v>881</v>
      </c>
      <c r="C883" t="s">
        <v>270</v>
      </c>
      <c r="D883" t="s">
        <v>883</v>
      </c>
      <c r="E883" t="s">
        <v>323</v>
      </c>
      <c r="F883" t="s">
        <v>324</v>
      </c>
      <c r="G883" t="s">
        <v>69</v>
      </c>
      <c r="H883">
        <v>587</v>
      </c>
      <c r="I883" s="68" t="str">
        <f>VLOOKUP(E883,Refs!$P$2:$R$29,3,FALSE)</f>
        <v>Y59</v>
      </c>
      <c r="J883" s="68" t="str">
        <f>VLOOKUP(E883,Refs!$P$2:$S$29,4,FALSE)</f>
        <v>South East</v>
      </c>
      <c r="K883" s="28">
        <f t="shared" si="30"/>
        <v>587</v>
      </c>
    </row>
    <row r="884" spans="1:11" x14ac:dyDescent="0.35">
      <c r="A884" s="69">
        <f t="shared" si="29"/>
        <v>45748</v>
      </c>
      <c r="B884" t="s">
        <v>881</v>
      </c>
      <c r="C884" t="s">
        <v>270</v>
      </c>
      <c r="D884" t="s">
        <v>883</v>
      </c>
      <c r="E884" t="s">
        <v>323</v>
      </c>
      <c r="F884" t="s">
        <v>324</v>
      </c>
      <c r="G884" t="s">
        <v>20</v>
      </c>
      <c r="H884">
        <v>7169</v>
      </c>
      <c r="I884" s="68" t="str">
        <f>VLOOKUP(E884,Refs!$P$2:$R$29,3,FALSE)</f>
        <v>Y59</v>
      </c>
      <c r="J884" s="68" t="str">
        <f>VLOOKUP(E884,Refs!$P$2:$S$29,4,FALSE)</f>
        <v>South East</v>
      </c>
      <c r="K884" s="28">
        <f t="shared" si="30"/>
        <v>7169</v>
      </c>
    </row>
    <row r="885" spans="1:11" x14ac:dyDescent="0.35">
      <c r="A885" s="69">
        <f t="shared" si="29"/>
        <v>45748</v>
      </c>
      <c r="B885" t="s">
        <v>881</v>
      </c>
      <c r="C885" t="s">
        <v>270</v>
      </c>
      <c r="D885" t="s">
        <v>883</v>
      </c>
      <c r="E885" t="s">
        <v>323</v>
      </c>
      <c r="F885" t="s">
        <v>324</v>
      </c>
      <c r="G885" t="s">
        <v>23</v>
      </c>
      <c r="H885">
        <v>5265</v>
      </c>
      <c r="I885" s="68" t="str">
        <f>VLOOKUP(E885,Refs!$P$2:$R$29,3,FALSE)</f>
        <v>Y59</v>
      </c>
      <c r="J885" s="68" t="str">
        <f>VLOOKUP(E885,Refs!$P$2:$S$29,4,FALSE)</f>
        <v>South East</v>
      </c>
      <c r="K885" s="28">
        <f t="shared" si="30"/>
        <v>5265</v>
      </c>
    </row>
    <row r="886" spans="1:11" x14ac:dyDescent="0.35">
      <c r="A886" s="69">
        <f t="shared" si="29"/>
        <v>45748</v>
      </c>
      <c r="B886" t="s">
        <v>881</v>
      </c>
      <c r="C886" t="s">
        <v>270</v>
      </c>
      <c r="D886" t="s">
        <v>883</v>
      </c>
      <c r="E886" t="s">
        <v>323</v>
      </c>
      <c r="F886" t="s">
        <v>324</v>
      </c>
      <c r="G886" t="s">
        <v>19</v>
      </c>
      <c r="H886">
        <v>617</v>
      </c>
      <c r="I886" s="68" t="str">
        <f>VLOOKUP(E886,Refs!$P$2:$R$29,3,FALSE)</f>
        <v>Y59</v>
      </c>
      <c r="J886" s="68" t="str">
        <f>VLOOKUP(E886,Refs!$P$2:$S$29,4,FALSE)</f>
        <v>South East</v>
      </c>
      <c r="K886" s="28">
        <f t="shared" si="30"/>
        <v>617</v>
      </c>
    </row>
    <row r="887" spans="1:11" x14ac:dyDescent="0.35">
      <c r="A887" s="69">
        <f t="shared" si="29"/>
        <v>45748</v>
      </c>
      <c r="B887" t="s">
        <v>881</v>
      </c>
      <c r="C887" t="s">
        <v>270</v>
      </c>
      <c r="D887" t="s">
        <v>883</v>
      </c>
      <c r="E887" t="s">
        <v>323</v>
      </c>
      <c r="F887" t="s">
        <v>324</v>
      </c>
      <c r="G887" t="s">
        <v>21</v>
      </c>
      <c r="H887">
        <v>737516</v>
      </c>
      <c r="I887" s="68" t="str">
        <f>VLOOKUP(E887,Refs!$P$2:$R$29,3,FALSE)</f>
        <v>Y59</v>
      </c>
      <c r="J887" s="68" t="str">
        <f>VLOOKUP(E887,Refs!$P$2:$S$29,4,FALSE)</f>
        <v>South East</v>
      </c>
      <c r="K887" s="28">
        <f t="shared" si="30"/>
        <v>737516</v>
      </c>
    </row>
    <row r="888" spans="1:11" x14ac:dyDescent="0.35">
      <c r="A888" s="69">
        <f t="shared" si="29"/>
        <v>45748</v>
      </c>
      <c r="B888" t="s">
        <v>881</v>
      </c>
      <c r="C888" t="s">
        <v>270</v>
      </c>
      <c r="D888" t="s">
        <v>883</v>
      </c>
      <c r="E888" t="s">
        <v>323</v>
      </c>
      <c r="F888" t="s">
        <v>324</v>
      </c>
      <c r="G888" t="s">
        <v>70</v>
      </c>
      <c r="H888">
        <v>553</v>
      </c>
      <c r="I888" s="68" t="str">
        <f>VLOOKUP(E888,Refs!$P$2:$R$29,3,FALSE)</f>
        <v>Y59</v>
      </c>
      <c r="J888" s="68" t="str">
        <f>VLOOKUP(E888,Refs!$P$2:$S$29,4,FALSE)</f>
        <v>South East</v>
      </c>
      <c r="K888" s="28">
        <f t="shared" si="30"/>
        <v>553</v>
      </c>
    </row>
    <row r="889" spans="1:11" x14ac:dyDescent="0.35">
      <c r="A889" s="69">
        <f t="shared" si="29"/>
        <v>45748</v>
      </c>
      <c r="B889" t="s">
        <v>881</v>
      </c>
      <c r="C889" t="s">
        <v>270</v>
      </c>
      <c r="D889" t="s">
        <v>883</v>
      </c>
      <c r="E889" t="s">
        <v>323</v>
      </c>
      <c r="F889" t="s">
        <v>324</v>
      </c>
      <c r="G889" t="s">
        <v>71</v>
      </c>
      <c r="H889">
        <v>1040</v>
      </c>
      <c r="I889" s="68" t="str">
        <f>VLOOKUP(E889,Refs!$P$2:$R$29,3,FALSE)</f>
        <v>Y59</v>
      </c>
      <c r="J889" s="68" t="str">
        <f>VLOOKUP(E889,Refs!$P$2:$S$29,4,FALSE)</f>
        <v>South East</v>
      </c>
      <c r="K889" s="28">
        <f t="shared" si="30"/>
        <v>1040</v>
      </c>
    </row>
    <row r="890" spans="1:11" x14ac:dyDescent="0.35">
      <c r="A890" s="69">
        <f t="shared" si="29"/>
        <v>45748</v>
      </c>
      <c r="B890" t="s">
        <v>881</v>
      </c>
      <c r="C890" t="s">
        <v>270</v>
      </c>
      <c r="D890" t="s">
        <v>883</v>
      </c>
      <c r="E890" t="s">
        <v>323</v>
      </c>
      <c r="F890" t="s">
        <v>324</v>
      </c>
      <c r="G890" t="s">
        <v>72</v>
      </c>
      <c r="H890">
        <v>123865</v>
      </c>
      <c r="I890" s="68" t="str">
        <f>VLOOKUP(E890,Refs!$P$2:$R$29,3,FALSE)</f>
        <v>Y59</v>
      </c>
      <c r="J890" s="68" t="str">
        <f>VLOOKUP(E890,Refs!$P$2:$S$29,4,FALSE)</f>
        <v>South East</v>
      </c>
      <c r="K890" s="28">
        <f t="shared" si="30"/>
        <v>123865</v>
      </c>
    </row>
    <row r="891" spans="1:11" x14ac:dyDescent="0.35">
      <c r="A891" s="69">
        <f t="shared" si="29"/>
        <v>45748</v>
      </c>
      <c r="B891" t="s">
        <v>881</v>
      </c>
      <c r="C891" t="s">
        <v>270</v>
      </c>
      <c r="D891" t="s">
        <v>883</v>
      </c>
      <c r="E891" t="s">
        <v>323</v>
      </c>
      <c r="F891" t="s">
        <v>324</v>
      </c>
      <c r="G891" t="s">
        <v>73</v>
      </c>
      <c r="H891">
        <v>824</v>
      </c>
      <c r="I891" s="68" t="str">
        <f>VLOOKUP(E891,Refs!$P$2:$R$29,3,FALSE)</f>
        <v>Y59</v>
      </c>
      <c r="J891" s="68" t="str">
        <f>VLOOKUP(E891,Refs!$P$2:$S$29,4,FALSE)</f>
        <v>South East</v>
      </c>
      <c r="K891" s="28">
        <f t="shared" si="30"/>
        <v>824</v>
      </c>
    </row>
    <row r="892" spans="1:11" x14ac:dyDescent="0.35">
      <c r="A892" s="69">
        <f t="shared" si="29"/>
        <v>45748</v>
      </c>
      <c r="B892" t="s">
        <v>881</v>
      </c>
      <c r="C892" t="s">
        <v>270</v>
      </c>
      <c r="D892" t="s">
        <v>883</v>
      </c>
      <c r="E892" t="s">
        <v>323</v>
      </c>
      <c r="F892" t="s">
        <v>324</v>
      </c>
      <c r="G892" t="s">
        <v>74</v>
      </c>
      <c r="H892">
        <v>1034756</v>
      </c>
      <c r="I892" s="68" t="str">
        <f>VLOOKUP(E892,Refs!$P$2:$R$29,3,FALSE)</f>
        <v>Y59</v>
      </c>
      <c r="J892" s="68" t="str">
        <f>VLOOKUP(E892,Refs!$P$2:$S$29,4,FALSE)</f>
        <v>South East</v>
      </c>
      <c r="K892" s="28">
        <f t="shared" si="30"/>
        <v>1034756</v>
      </c>
    </row>
    <row r="893" spans="1:11" x14ac:dyDescent="0.35">
      <c r="A893" s="69">
        <f t="shared" si="29"/>
        <v>45748</v>
      </c>
      <c r="B893" t="s">
        <v>881</v>
      </c>
      <c r="C893" t="s">
        <v>270</v>
      </c>
      <c r="D893" t="s">
        <v>883</v>
      </c>
      <c r="E893" t="s">
        <v>323</v>
      </c>
      <c r="F893" t="s">
        <v>324</v>
      </c>
      <c r="G893" t="s">
        <v>26</v>
      </c>
      <c r="H893">
        <v>7312</v>
      </c>
      <c r="I893" s="68" t="str">
        <f>VLOOKUP(E893,Refs!$P$2:$R$29,3,FALSE)</f>
        <v>Y59</v>
      </c>
      <c r="J893" s="68" t="str">
        <f>VLOOKUP(E893,Refs!$P$2:$S$29,4,FALSE)</f>
        <v>South East</v>
      </c>
      <c r="K893" s="28">
        <f t="shared" si="30"/>
        <v>7312</v>
      </c>
    </row>
    <row r="894" spans="1:11" x14ac:dyDescent="0.35">
      <c r="A894" s="69">
        <f t="shared" si="29"/>
        <v>45748</v>
      </c>
      <c r="B894" t="s">
        <v>881</v>
      </c>
      <c r="C894" t="s">
        <v>270</v>
      </c>
      <c r="D894" t="s">
        <v>883</v>
      </c>
      <c r="E894" t="s">
        <v>323</v>
      </c>
      <c r="F894" t="s">
        <v>324</v>
      </c>
      <c r="G894" t="s">
        <v>75</v>
      </c>
      <c r="H894">
        <v>0</v>
      </c>
      <c r="I894" s="68" t="str">
        <f>VLOOKUP(E894,Refs!$P$2:$R$29,3,FALSE)</f>
        <v>Y59</v>
      </c>
      <c r="J894" s="68" t="str">
        <f>VLOOKUP(E894,Refs!$P$2:$S$29,4,FALSE)</f>
        <v>South East</v>
      </c>
      <c r="K894" s="28" t="str">
        <f t="shared" si="30"/>
        <v/>
      </c>
    </row>
    <row r="895" spans="1:11" x14ac:dyDescent="0.35">
      <c r="A895" s="69">
        <f t="shared" si="29"/>
        <v>45748</v>
      </c>
      <c r="B895" t="s">
        <v>881</v>
      </c>
      <c r="C895" t="s">
        <v>270</v>
      </c>
      <c r="D895" t="s">
        <v>883</v>
      </c>
      <c r="E895" t="s">
        <v>323</v>
      </c>
      <c r="F895" t="s">
        <v>324</v>
      </c>
      <c r="G895" t="s">
        <v>76</v>
      </c>
      <c r="H895">
        <v>3117</v>
      </c>
      <c r="I895" s="68" t="str">
        <f>VLOOKUP(E895,Refs!$P$2:$R$29,3,FALSE)</f>
        <v>Y59</v>
      </c>
      <c r="J895" s="68" t="str">
        <f>VLOOKUP(E895,Refs!$P$2:$S$29,4,FALSE)</f>
        <v>South East</v>
      </c>
      <c r="K895" s="28">
        <f t="shared" si="30"/>
        <v>3117</v>
      </c>
    </row>
    <row r="896" spans="1:11" x14ac:dyDescent="0.35">
      <c r="A896" s="69">
        <f t="shared" si="29"/>
        <v>45748</v>
      </c>
      <c r="B896" t="s">
        <v>881</v>
      </c>
      <c r="C896" t="s">
        <v>270</v>
      </c>
      <c r="D896" t="s">
        <v>883</v>
      </c>
      <c r="E896" t="s">
        <v>323</v>
      </c>
      <c r="F896" t="s">
        <v>324</v>
      </c>
      <c r="G896" t="s">
        <v>77</v>
      </c>
      <c r="H896">
        <v>1677</v>
      </c>
      <c r="I896" s="68" t="str">
        <f>VLOOKUP(E896,Refs!$P$2:$R$29,3,FALSE)</f>
        <v>Y59</v>
      </c>
      <c r="J896" s="68" t="str">
        <f>VLOOKUP(E896,Refs!$P$2:$S$29,4,FALSE)</f>
        <v>South East</v>
      </c>
      <c r="K896" s="28">
        <f t="shared" si="30"/>
        <v>1677</v>
      </c>
    </row>
    <row r="897" spans="1:11" x14ac:dyDescent="0.35">
      <c r="A897" s="69">
        <f t="shared" si="29"/>
        <v>45748</v>
      </c>
      <c r="B897" t="s">
        <v>881</v>
      </c>
      <c r="C897" t="s">
        <v>270</v>
      </c>
      <c r="D897" t="s">
        <v>883</v>
      </c>
      <c r="E897" t="s">
        <v>323</v>
      </c>
      <c r="F897" t="s">
        <v>324</v>
      </c>
      <c r="G897" t="s">
        <v>78</v>
      </c>
      <c r="H897">
        <v>2518</v>
      </c>
      <c r="I897" s="68" t="str">
        <f>VLOOKUP(E897,Refs!$P$2:$R$29,3,FALSE)</f>
        <v>Y59</v>
      </c>
      <c r="J897" s="68" t="str">
        <f>VLOOKUP(E897,Refs!$P$2:$S$29,4,FALSE)</f>
        <v>South East</v>
      </c>
      <c r="K897" s="28">
        <f t="shared" si="30"/>
        <v>2518</v>
      </c>
    </row>
    <row r="898" spans="1:11" x14ac:dyDescent="0.35">
      <c r="A898" s="69">
        <f t="shared" si="29"/>
        <v>45748</v>
      </c>
      <c r="B898" t="s">
        <v>881</v>
      </c>
      <c r="C898" t="s">
        <v>270</v>
      </c>
      <c r="D898" t="s">
        <v>883</v>
      </c>
      <c r="E898" t="s">
        <v>323</v>
      </c>
      <c r="F898" t="s">
        <v>324</v>
      </c>
      <c r="G898" t="s">
        <v>79</v>
      </c>
      <c r="H898">
        <v>0</v>
      </c>
      <c r="I898" s="68" t="str">
        <f>VLOOKUP(E898,Refs!$P$2:$R$29,3,FALSE)</f>
        <v>Y59</v>
      </c>
      <c r="J898" s="68" t="str">
        <f>VLOOKUP(E898,Refs!$P$2:$S$29,4,FALSE)</f>
        <v>South East</v>
      </c>
      <c r="K898" s="28" t="str">
        <f t="shared" si="30"/>
        <v/>
      </c>
    </row>
    <row r="899" spans="1:11" x14ac:dyDescent="0.35">
      <c r="A899" s="69">
        <f t="shared" ref="A899:A962" si="31">DATEVALUE(RIGHT(B899,8))</f>
        <v>45748</v>
      </c>
      <c r="B899" t="s">
        <v>881</v>
      </c>
      <c r="C899" t="s">
        <v>270</v>
      </c>
      <c r="D899" t="s">
        <v>883</v>
      </c>
      <c r="E899" t="s">
        <v>323</v>
      </c>
      <c r="F899" t="s">
        <v>324</v>
      </c>
      <c r="G899" t="s">
        <v>25</v>
      </c>
      <c r="H899">
        <v>4195</v>
      </c>
      <c r="I899" s="68" t="str">
        <f>VLOOKUP(E899,Refs!$P$2:$R$29,3,FALSE)</f>
        <v>Y59</v>
      </c>
      <c r="J899" s="68" t="str">
        <f>VLOOKUP(E899,Refs!$P$2:$S$29,4,FALSE)</f>
        <v>South East</v>
      </c>
      <c r="K899" s="28">
        <f t="shared" si="30"/>
        <v>4195</v>
      </c>
    </row>
    <row r="900" spans="1:11" x14ac:dyDescent="0.35">
      <c r="A900" s="69">
        <f t="shared" si="31"/>
        <v>45748</v>
      </c>
      <c r="B900" t="s">
        <v>881</v>
      </c>
      <c r="C900" t="s">
        <v>270</v>
      </c>
      <c r="D900" t="s">
        <v>883</v>
      </c>
      <c r="E900" t="s">
        <v>323</v>
      </c>
      <c r="F900" t="s">
        <v>324</v>
      </c>
      <c r="G900" t="s">
        <v>80</v>
      </c>
      <c r="H900">
        <v>1187</v>
      </c>
      <c r="I900" s="68" t="str">
        <f>VLOOKUP(E900,Refs!$P$2:$R$29,3,FALSE)</f>
        <v>Y59</v>
      </c>
      <c r="J900" s="68" t="str">
        <f>VLOOKUP(E900,Refs!$P$2:$S$29,4,FALSE)</f>
        <v>South East</v>
      </c>
      <c r="K900" s="28">
        <f t="shared" si="30"/>
        <v>1187</v>
      </c>
    </row>
    <row r="901" spans="1:11" x14ac:dyDescent="0.35">
      <c r="A901" s="69">
        <f t="shared" si="31"/>
        <v>45748</v>
      </c>
      <c r="B901" t="s">
        <v>881</v>
      </c>
      <c r="C901" t="s">
        <v>270</v>
      </c>
      <c r="D901" t="s">
        <v>883</v>
      </c>
      <c r="E901" t="s">
        <v>323</v>
      </c>
      <c r="F901" t="s">
        <v>324</v>
      </c>
      <c r="G901" t="s">
        <v>81</v>
      </c>
      <c r="H901">
        <v>1784</v>
      </c>
      <c r="I901" s="68" t="str">
        <f>VLOOKUP(E901,Refs!$P$2:$R$29,3,FALSE)</f>
        <v>Y59</v>
      </c>
      <c r="J901" s="68" t="str">
        <f>VLOOKUP(E901,Refs!$P$2:$S$29,4,FALSE)</f>
        <v>South East</v>
      </c>
      <c r="K901" s="28">
        <f t="shared" si="30"/>
        <v>1784</v>
      </c>
    </row>
    <row r="902" spans="1:11" x14ac:dyDescent="0.35">
      <c r="A902" s="69">
        <f t="shared" si="31"/>
        <v>45748</v>
      </c>
      <c r="B902" t="s">
        <v>881</v>
      </c>
      <c r="C902" t="s">
        <v>270</v>
      </c>
      <c r="D902" t="s">
        <v>883</v>
      </c>
      <c r="E902" t="s">
        <v>323</v>
      </c>
      <c r="F902" t="s">
        <v>324</v>
      </c>
      <c r="G902" t="s">
        <v>82</v>
      </c>
      <c r="H902">
        <v>1601</v>
      </c>
      <c r="I902" s="68" t="str">
        <f>VLOOKUP(E902,Refs!$P$2:$R$29,3,FALSE)</f>
        <v>Y59</v>
      </c>
      <c r="J902" s="68" t="str">
        <f>VLOOKUP(E902,Refs!$P$2:$S$29,4,FALSE)</f>
        <v>South East</v>
      </c>
      <c r="K902" s="28">
        <f t="shared" si="30"/>
        <v>1601</v>
      </c>
    </row>
    <row r="903" spans="1:11" x14ac:dyDescent="0.35">
      <c r="A903" s="69">
        <f t="shared" si="31"/>
        <v>45748</v>
      </c>
      <c r="B903" t="s">
        <v>881</v>
      </c>
      <c r="C903" t="s">
        <v>270</v>
      </c>
      <c r="D903" t="s">
        <v>883</v>
      </c>
      <c r="E903" t="s">
        <v>323</v>
      </c>
      <c r="F903" t="s">
        <v>324</v>
      </c>
      <c r="G903" t="s">
        <v>83</v>
      </c>
      <c r="H903">
        <v>466</v>
      </c>
      <c r="I903" s="68" t="str">
        <f>VLOOKUP(E903,Refs!$P$2:$R$29,3,FALSE)</f>
        <v>Y59</v>
      </c>
      <c r="J903" s="68" t="str">
        <f>VLOOKUP(E903,Refs!$P$2:$S$29,4,FALSE)</f>
        <v>South East</v>
      </c>
      <c r="K903" s="28">
        <f t="shared" ref="K903:K966" si="32">IF(OR(H903="NULL",H903=0,H903=""),"",H903)</f>
        <v>466</v>
      </c>
    </row>
    <row r="904" spans="1:11" x14ac:dyDescent="0.35">
      <c r="A904" s="69">
        <f t="shared" si="31"/>
        <v>45748</v>
      </c>
      <c r="B904" t="s">
        <v>881</v>
      </c>
      <c r="C904" t="s">
        <v>270</v>
      </c>
      <c r="D904" t="s">
        <v>883</v>
      </c>
      <c r="E904" t="s">
        <v>323</v>
      </c>
      <c r="F904" t="s">
        <v>324</v>
      </c>
      <c r="G904" t="s">
        <v>84</v>
      </c>
      <c r="H904">
        <v>2192</v>
      </c>
      <c r="I904" s="68" t="str">
        <f>VLOOKUP(E904,Refs!$P$2:$R$29,3,FALSE)</f>
        <v>Y59</v>
      </c>
      <c r="J904" s="68" t="str">
        <f>VLOOKUP(E904,Refs!$P$2:$S$29,4,FALSE)</f>
        <v>South East</v>
      </c>
      <c r="K904" s="28">
        <f t="shared" si="32"/>
        <v>2192</v>
      </c>
    </row>
    <row r="905" spans="1:11" x14ac:dyDescent="0.35">
      <c r="A905" s="69">
        <f t="shared" si="31"/>
        <v>45748</v>
      </c>
      <c r="B905" t="s">
        <v>881</v>
      </c>
      <c r="C905" t="s">
        <v>270</v>
      </c>
      <c r="D905" t="s">
        <v>883</v>
      </c>
      <c r="E905" t="s">
        <v>323</v>
      </c>
      <c r="F905" t="s">
        <v>324</v>
      </c>
      <c r="G905" t="s">
        <v>85</v>
      </c>
      <c r="H905">
        <v>97</v>
      </c>
      <c r="I905" s="68" t="str">
        <f>VLOOKUP(E905,Refs!$P$2:$R$29,3,FALSE)</f>
        <v>Y59</v>
      </c>
      <c r="J905" s="68" t="str">
        <f>VLOOKUP(E905,Refs!$P$2:$S$29,4,FALSE)</f>
        <v>South East</v>
      </c>
      <c r="K905" s="28">
        <f t="shared" si="32"/>
        <v>97</v>
      </c>
    </row>
    <row r="906" spans="1:11" x14ac:dyDescent="0.35">
      <c r="A906" s="69">
        <f t="shared" si="31"/>
        <v>45748</v>
      </c>
      <c r="B906" t="s">
        <v>881</v>
      </c>
      <c r="C906" t="s">
        <v>270</v>
      </c>
      <c r="D906" t="s">
        <v>883</v>
      </c>
      <c r="E906" t="s">
        <v>323</v>
      </c>
      <c r="F906" t="s">
        <v>324</v>
      </c>
      <c r="G906" t="s">
        <v>86</v>
      </c>
      <c r="H906">
        <v>97</v>
      </c>
      <c r="I906" s="68" t="str">
        <f>VLOOKUP(E906,Refs!$P$2:$R$29,3,FALSE)</f>
        <v>Y59</v>
      </c>
      <c r="J906" s="68" t="str">
        <f>VLOOKUP(E906,Refs!$P$2:$S$29,4,FALSE)</f>
        <v>South East</v>
      </c>
      <c r="K906" s="28">
        <f t="shared" si="32"/>
        <v>97</v>
      </c>
    </row>
    <row r="907" spans="1:11" x14ac:dyDescent="0.35">
      <c r="A907" s="69">
        <f t="shared" si="31"/>
        <v>45748</v>
      </c>
      <c r="B907" t="s">
        <v>881</v>
      </c>
      <c r="C907" t="s">
        <v>270</v>
      </c>
      <c r="D907" t="s">
        <v>883</v>
      </c>
      <c r="E907" t="s">
        <v>323</v>
      </c>
      <c r="F907" t="s">
        <v>324</v>
      </c>
      <c r="G907" t="s">
        <v>87</v>
      </c>
      <c r="H907">
        <v>626</v>
      </c>
      <c r="I907" s="68" t="str">
        <f>VLOOKUP(E907,Refs!$P$2:$R$29,3,FALSE)</f>
        <v>Y59</v>
      </c>
      <c r="J907" s="68" t="str">
        <f>VLOOKUP(E907,Refs!$P$2:$S$29,4,FALSE)</f>
        <v>South East</v>
      </c>
      <c r="K907" s="28">
        <f t="shared" si="32"/>
        <v>626</v>
      </c>
    </row>
    <row r="908" spans="1:11" x14ac:dyDescent="0.35">
      <c r="A908" s="69">
        <f t="shared" si="31"/>
        <v>45748</v>
      </c>
      <c r="B908" t="s">
        <v>881</v>
      </c>
      <c r="C908" t="s">
        <v>270</v>
      </c>
      <c r="D908" t="s">
        <v>883</v>
      </c>
      <c r="E908" t="s">
        <v>323</v>
      </c>
      <c r="F908" t="s">
        <v>324</v>
      </c>
      <c r="G908" t="s">
        <v>88</v>
      </c>
      <c r="H908">
        <v>2552</v>
      </c>
      <c r="I908" s="68" t="str">
        <f>VLOOKUP(E908,Refs!$P$2:$R$29,3,FALSE)</f>
        <v>Y59</v>
      </c>
      <c r="J908" s="68" t="str">
        <f>VLOOKUP(E908,Refs!$P$2:$S$29,4,FALSE)</f>
        <v>South East</v>
      </c>
      <c r="K908" s="28">
        <f t="shared" si="32"/>
        <v>2552</v>
      </c>
    </row>
    <row r="909" spans="1:11" x14ac:dyDescent="0.35">
      <c r="A909" s="69">
        <f t="shared" si="31"/>
        <v>45748</v>
      </c>
      <c r="B909" t="s">
        <v>881</v>
      </c>
      <c r="C909" t="s">
        <v>270</v>
      </c>
      <c r="D909" t="s">
        <v>883</v>
      </c>
      <c r="E909" t="s">
        <v>323</v>
      </c>
      <c r="F909" t="s">
        <v>324</v>
      </c>
      <c r="G909" t="s">
        <v>89</v>
      </c>
      <c r="H909">
        <v>7312</v>
      </c>
      <c r="I909" s="68" t="str">
        <f>VLOOKUP(E909,Refs!$P$2:$R$29,3,FALSE)</f>
        <v>Y59</v>
      </c>
      <c r="J909" s="68" t="str">
        <f>VLOOKUP(E909,Refs!$P$2:$S$29,4,FALSE)</f>
        <v>South East</v>
      </c>
      <c r="K909" s="28">
        <f t="shared" si="32"/>
        <v>7312</v>
      </c>
    </row>
    <row r="910" spans="1:11" x14ac:dyDescent="0.35">
      <c r="A910" s="69">
        <f t="shared" si="31"/>
        <v>45748</v>
      </c>
      <c r="B910" t="s">
        <v>881</v>
      </c>
      <c r="C910" t="s">
        <v>270</v>
      </c>
      <c r="D910" t="s">
        <v>883</v>
      </c>
      <c r="E910" t="s">
        <v>323</v>
      </c>
      <c r="F910" t="s">
        <v>324</v>
      </c>
      <c r="G910" t="s">
        <v>27</v>
      </c>
      <c r="H910">
        <v>1081</v>
      </c>
      <c r="I910" s="68" t="str">
        <f>VLOOKUP(E910,Refs!$P$2:$R$29,3,FALSE)</f>
        <v>Y59</v>
      </c>
      <c r="J910" s="68" t="str">
        <f>VLOOKUP(E910,Refs!$P$2:$S$29,4,FALSE)</f>
        <v>South East</v>
      </c>
      <c r="K910" s="28">
        <f t="shared" si="32"/>
        <v>1081</v>
      </c>
    </row>
    <row r="911" spans="1:11" x14ac:dyDescent="0.35">
      <c r="A911" s="69">
        <f t="shared" si="31"/>
        <v>45748</v>
      </c>
      <c r="B911" t="s">
        <v>881</v>
      </c>
      <c r="C911" t="s">
        <v>270</v>
      </c>
      <c r="D911" t="s">
        <v>883</v>
      </c>
      <c r="E911" t="s">
        <v>323</v>
      </c>
      <c r="F911" t="s">
        <v>324</v>
      </c>
      <c r="G911" t="s">
        <v>29</v>
      </c>
      <c r="H911">
        <v>1343</v>
      </c>
      <c r="I911" s="68" t="str">
        <f>VLOOKUP(E911,Refs!$P$2:$R$29,3,FALSE)</f>
        <v>Y59</v>
      </c>
      <c r="J911" s="68" t="str">
        <f>VLOOKUP(E911,Refs!$P$2:$S$29,4,FALSE)</f>
        <v>South East</v>
      </c>
      <c r="K911" s="28">
        <f t="shared" si="32"/>
        <v>1343</v>
      </c>
    </row>
    <row r="912" spans="1:11" x14ac:dyDescent="0.35">
      <c r="A912" s="69">
        <f t="shared" si="31"/>
        <v>45748</v>
      </c>
      <c r="B912" t="s">
        <v>881</v>
      </c>
      <c r="C912" t="s">
        <v>270</v>
      </c>
      <c r="D912" t="s">
        <v>883</v>
      </c>
      <c r="E912" t="s">
        <v>323</v>
      </c>
      <c r="F912" t="s">
        <v>324</v>
      </c>
      <c r="G912" t="s">
        <v>90</v>
      </c>
      <c r="H912">
        <v>587</v>
      </c>
      <c r="I912" s="68" t="str">
        <f>VLOOKUP(E912,Refs!$P$2:$R$29,3,FALSE)</f>
        <v>Y59</v>
      </c>
      <c r="J912" s="68" t="str">
        <f>VLOOKUP(E912,Refs!$P$2:$S$29,4,FALSE)</f>
        <v>South East</v>
      </c>
      <c r="K912" s="28">
        <f t="shared" si="32"/>
        <v>587</v>
      </c>
    </row>
    <row r="913" spans="1:11" x14ac:dyDescent="0.35">
      <c r="A913" s="69">
        <f t="shared" si="31"/>
        <v>45748</v>
      </c>
      <c r="B913" t="s">
        <v>881</v>
      </c>
      <c r="C913" t="s">
        <v>270</v>
      </c>
      <c r="D913" t="s">
        <v>883</v>
      </c>
      <c r="E913" t="s">
        <v>323</v>
      </c>
      <c r="F913" t="s">
        <v>324</v>
      </c>
      <c r="G913" t="s">
        <v>91</v>
      </c>
      <c r="H913">
        <v>0</v>
      </c>
      <c r="I913" s="68" t="str">
        <f>VLOOKUP(E913,Refs!$P$2:$R$29,3,FALSE)</f>
        <v>Y59</v>
      </c>
      <c r="J913" s="68" t="str">
        <f>VLOOKUP(E913,Refs!$P$2:$S$29,4,FALSE)</f>
        <v>South East</v>
      </c>
      <c r="K913" s="28" t="str">
        <f t="shared" si="32"/>
        <v/>
      </c>
    </row>
    <row r="914" spans="1:11" x14ac:dyDescent="0.35">
      <c r="A914" s="69">
        <f t="shared" si="31"/>
        <v>45748</v>
      </c>
      <c r="B914" t="s">
        <v>881</v>
      </c>
      <c r="C914" t="s">
        <v>270</v>
      </c>
      <c r="D914" t="s">
        <v>883</v>
      </c>
      <c r="E914" t="s">
        <v>323</v>
      </c>
      <c r="F914" t="s">
        <v>324</v>
      </c>
      <c r="G914" t="s">
        <v>92</v>
      </c>
      <c r="H914">
        <v>569</v>
      </c>
      <c r="I914" s="68" t="str">
        <f>VLOOKUP(E914,Refs!$P$2:$R$29,3,FALSE)</f>
        <v>Y59</v>
      </c>
      <c r="J914" s="68" t="str">
        <f>VLOOKUP(E914,Refs!$P$2:$S$29,4,FALSE)</f>
        <v>South East</v>
      </c>
      <c r="K914" s="28">
        <f t="shared" si="32"/>
        <v>569</v>
      </c>
    </row>
    <row r="915" spans="1:11" x14ac:dyDescent="0.35">
      <c r="A915" s="69">
        <f t="shared" si="31"/>
        <v>45748</v>
      </c>
      <c r="B915" t="s">
        <v>881</v>
      </c>
      <c r="C915" t="s">
        <v>270</v>
      </c>
      <c r="D915" t="s">
        <v>883</v>
      </c>
      <c r="E915" t="s">
        <v>323</v>
      </c>
      <c r="F915" t="s">
        <v>324</v>
      </c>
      <c r="G915" t="s">
        <v>93</v>
      </c>
      <c r="H915">
        <v>31</v>
      </c>
      <c r="I915" s="68" t="str">
        <f>VLOOKUP(E915,Refs!$P$2:$R$29,3,FALSE)</f>
        <v>Y59</v>
      </c>
      <c r="J915" s="68" t="str">
        <f>VLOOKUP(E915,Refs!$P$2:$S$29,4,FALSE)</f>
        <v>South East</v>
      </c>
      <c r="K915" s="28">
        <f t="shared" si="32"/>
        <v>31</v>
      </c>
    </row>
    <row r="916" spans="1:11" x14ac:dyDescent="0.35">
      <c r="A916" s="69">
        <f t="shared" si="31"/>
        <v>45748</v>
      </c>
      <c r="B916" t="s">
        <v>881</v>
      </c>
      <c r="C916" t="s">
        <v>270</v>
      </c>
      <c r="D916" t="s">
        <v>883</v>
      </c>
      <c r="E916" t="s">
        <v>323</v>
      </c>
      <c r="F916" t="s">
        <v>324</v>
      </c>
      <c r="G916" t="s">
        <v>94</v>
      </c>
      <c r="H916">
        <v>80</v>
      </c>
      <c r="I916" s="68" t="str">
        <f>VLOOKUP(E916,Refs!$P$2:$R$29,3,FALSE)</f>
        <v>Y59</v>
      </c>
      <c r="J916" s="68" t="str">
        <f>VLOOKUP(E916,Refs!$P$2:$S$29,4,FALSE)</f>
        <v>South East</v>
      </c>
      <c r="K916" s="28">
        <f t="shared" si="32"/>
        <v>80</v>
      </c>
    </row>
    <row r="917" spans="1:11" x14ac:dyDescent="0.35">
      <c r="A917" s="69">
        <f t="shared" si="31"/>
        <v>45748</v>
      </c>
      <c r="B917" t="s">
        <v>881</v>
      </c>
      <c r="C917" t="s">
        <v>270</v>
      </c>
      <c r="D917" t="s">
        <v>883</v>
      </c>
      <c r="E917" t="s">
        <v>323</v>
      </c>
      <c r="F917" t="s">
        <v>324</v>
      </c>
      <c r="G917" t="s">
        <v>95</v>
      </c>
      <c r="H917">
        <v>7</v>
      </c>
      <c r="I917" s="68" t="str">
        <f>VLOOKUP(E917,Refs!$P$2:$R$29,3,FALSE)</f>
        <v>Y59</v>
      </c>
      <c r="J917" s="68" t="str">
        <f>VLOOKUP(E917,Refs!$P$2:$S$29,4,FALSE)</f>
        <v>South East</v>
      </c>
      <c r="K917" s="28">
        <f t="shared" si="32"/>
        <v>7</v>
      </c>
    </row>
    <row r="918" spans="1:11" x14ac:dyDescent="0.35">
      <c r="A918" s="69">
        <f t="shared" si="31"/>
        <v>45748</v>
      </c>
      <c r="B918" t="s">
        <v>881</v>
      </c>
      <c r="C918" t="s">
        <v>270</v>
      </c>
      <c r="D918" t="s">
        <v>883</v>
      </c>
      <c r="E918" t="s">
        <v>323</v>
      </c>
      <c r="F918" t="s">
        <v>324</v>
      </c>
      <c r="G918" t="s">
        <v>96</v>
      </c>
      <c r="H918">
        <v>265</v>
      </c>
      <c r="I918" s="68" t="str">
        <f>VLOOKUP(E918,Refs!$P$2:$R$29,3,FALSE)</f>
        <v>Y59</v>
      </c>
      <c r="J918" s="68" t="str">
        <f>VLOOKUP(E918,Refs!$P$2:$S$29,4,FALSE)</f>
        <v>South East</v>
      </c>
      <c r="K918" s="28">
        <f t="shared" si="32"/>
        <v>265</v>
      </c>
    </row>
    <row r="919" spans="1:11" x14ac:dyDescent="0.35">
      <c r="A919" s="69">
        <f t="shared" si="31"/>
        <v>45748</v>
      </c>
      <c r="B919" t="s">
        <v>881</v>
      </c>
      <c r="C919" t="s">
        <v>270</v>
      </c>
      <c r="D919" t="s">
        <v>883</v>
      </c>
      <c r="E919" t="s">
        <v>323</v>
      </c>
      <c r="F919" t="s">
        <v>324</v>
      </c>
      <c r="G919" t="s">
        <v>31</v>
      </c>
      <c r="H919">
        <v>142</v>
      </c>
      <c r="I919" s="68" t="str">
        <f>VLOOKUP(E919,Refs!$P$2:$R$29,3,FALSE)</f>
        <v>Y59</v>
      </c>
      <c r="J919" s="68" t="str">
        <f>VLOOKUP(E919,Refs!$P$2:$S$29,4,FALSE)</f>
        <v>South East</v>
      </c>
      <c r="K919" s="28">
        <f t="shared" si="32"/>
        <v>142</v>
      </c>
    </row>
    <row r="920" spans="1:11" x14ac:dyDescent="0.35">
      <c r="A920" s="69">
        <f t="shared" si="31"/>
        <v>45748</v>
      </c>
      <c r="B920" t="s">
        <v>881</v>
      </c>
      <c r="C920" t="s">
        <v>270</v>
      </c>
      <c r="D920" t="s">
        <v>883</v>
      </c>
      <c r="E920" t="s">
        <v>323</v>
      </c>
      <c r="F920" t="s">
        <v>324</v>
      </c>
      <c r="G920" t="s">
        <v>97</v>
      </c>
      <c r="H920">
        <v>735</v>
      </c>
      <c r="I920" s="68" t="str">
        <f>VLOOKUP(E920,Refs!$P$2:$R$29,3,FALSE)</f>
        <v>Y59</v>
      </c>
      <c r="J920" s="68" t="str">
        <f>VLOOKUP(E920,Refs!$P$2:$S$29,4,FALSE)</f>
        <v>South East</v>
      </c>
      <c r="K920" s="28">
        <f t="shared" si="32"/>
        <v>735</v>
      </c>
    </row>
    <row r="921" spans="1:11" x14ac:dyDescent="0.35">
      <c r="A921" s="69">
        <f t="shared" si="31"/>
        <v>45748</v>
      </c>
      <c r="B921" t="s">
        <v>881</v>
      </c>
      <c r="C921" t="s">
        <v>270</v>
      </c>
      <c r="D921" t="s">
        <v>883</v>
      </c>
      <c r="E921" t="s">
        <v>323</v>
      </c>
      <c r="F921" t="s">
        <v>324</v>
      </c>
      <c r="G921" t="s">
        <v>98</v>
      </c>
      <c r="H921">
        <v>797</v>
      </c>
      <c r="I921" s="68" t="str">
        <f>VLOOKUP(E921,Refs!$P$2:$R$29,3,FALSE)</f>
        <v>Y59</v>
      </c>
      <c r="J921" s="68" t="str">
        <f>VLOOKUP(E921,Refs!$P$2:$S$29,4,FALSE)</f>
        <v>South East</v>
      </c>
      <c r="K921" s="28">
        <f t="shared" si="32"/>
        <v>797</v>
      </c>
    </row>
    <row r="922" spans="1:11" x14ac:dyDescent="0.35">
      <c r="A922" s="69">
        <f t="shared" si="31"/>
        <v>45748</v>
      </c>
      <c r="B922" t="s">
        <v>881</v>
      </c>
      <c r="C922" t="s">
        <v>270</v>
      </c>
      <c r="D922" t="s">
        <v>883</v>
      </c>
      <c r="E922" t="s">
        <v>323</v>
      </c>
      <c r="F922" t="s">
        <v>324</v>
      </c>
      <c r="G922" t="s">
        <v>99</v>
      </c>
      <c r="H922">
        <v>519</v>
      </c>
      <c r="I922" s="68" t="str">
        <f>VLOOKUP(E922,Refs!$P$2:$R$29,3,FALSE)</f>
        <v>Y59</v>
      </c>
      <c r="J922" s="68" t="str">
        <f>VLOOKUP(E922,Refs!$P$2:$S$29,4,FALSE)</f>
        <v>South East</v>
      </c>
      <c r="K922" s="28">
        <f t="shared" si="32"/>
        <v>519</v>
      </c>
    </row>
    <row r="923" spans="1:11" x14ac:dyDescent="0.35">
      <c r="A923" s="69">
        <f t="shared" si="31"/>
        <v>45748</v>
      </c>
      <c r="B923" t="s">
        <v>881</v>
      </c>
      <c r="C923" t="s">
        <v>270</v>
      </c>
      <c r="D923" t="s">
        <v>883</v>
      </c>
      <c r="E923" t="s">
        <v>323</v>
      </c>
      <c r="F923" t="s">
        <v>324</v>
      </c>
      <c r="G923" t="s">
        <v>100</v>
      </c>
      <c r="H923">
        <v>510</v>
      </c>
      <c r="I923" s="68" t="str">
        <f>VLOOKUP(E923,Refs!$P$2:$R$29,3,FALSE)</f>
        <v>Y59</v>
      </c>
      <c r="J923" s="68" t="str">
        <f>VLOOKUP(E923,Refs!$P$2:$S$29,4,FALSE)</f>
        <v>South East</v>
      </c>
      <c r="K923" s="28">
        <f t="shared" si="32"/>
        <v>510</v>
      </c>
    </row>
    <row r="924" spans="1:11" x14ac:dyDescent="0.35">
      <c r="A924" s="69">
        <f t="shared" si="31"/>
        <v>45748</v>
      </c>
      <c r="B924" t="s">
        <v>881</v>
      </c>
      <c r="C924" t="s">
        <v>270</v>
      </c>
      <c r="D924" t="s">
        <v>883</v>
      </c>
      <c r="E924" t="s">
        <v>323</v>
      </c>
      <c r="F924" t="s">
        <v>324</v>
      </c>
      <c r="G924" t="s">
        <v>101</v>
      </c>
      <c r="H924">
        <v>9</v>
      </c>
      <c r="I924" s="68" t="str">
        <f>VLOOKUP(E924,Refs!$P$2:$R$29,3,FALSE)</f>
        <v>Y59</v>
      </c>
      <c r="J924" s="68" t="str">
        <f>VLOOKUP(E924,Refs!$P$2:$S$29,4,FALSE)</f>
        <v>South East</v>
      </c>
      <c r="K924" s="28">
        <f t="shared" si="32"/>
        <v>9</v>
      </c>
    </row>
    <row r="925" spans="1:11" x14ac:dyDescent="0.35">
      <c r="A925" s="69">
        <f t="shared" si="31"/>
        <v>45748</v>
      </c>
      <c r="B925" t="s">
        <v>881</v>
      </c>
      <c r="C925" t="s">
        <v>270</v>
      </c>
      <c r="D925" t="s">
        <v>883</v>
      </c>
      <c r="E925" t="s">
        <v>323</v>
      </c>
      <c r="F925" t="s">
        <v>324</v>
      </c>
      <c r="G925" t="s">
        <v>102</v>
      </c>
      <c r="H925">
        <v>74</v>
      </c>
      <c r="I925" s="68" t="str">
        <f>VLOOKUP(E925,Refs!$P$2:$R$29,3,FALSE)</f>
        <v>Y59</v>
      </c>
      <c r="J925" s="68" t="str">
        <f>VLOOKUP(E925,Refs!$P$2:$S$29,4,FALSE)</f>
        <v>South East</v>
      </c>
      <c r="K925" s="28">
        <f t="shared" si="32"/>
        <v>74</v>
      </c>
    </row>
    <row r="926" spans="1:11" x14ac:dyDescent="0.35">
      <c r="A926" s="69">
        <f t="shared" si="31"/>
        <v>45748</v>
      </c>
      <c r="B926" t="s">
        <v>881</v>
      </c>
      <c r="C926" t="s">
        <v>270</v>
      </c>
      <c r="D926" t="s">
        <v>883</v>
      </c>
      <c r="E926" t="s">
        <v>323</v>
      </c>
      <c r="F926" t="s">
        <v>324</v>
      </c>
      <c r="G926" t="s">
        <v>103</v>
      </c>
      <c r="H926">
        <v>342</v>
      </c>
      <c r="I926" s="68" t="str">
        <f>VLOOKUP(E926,Refs!$P$2:$R$29,3,FALSE)</f>
        <v>Y59</v>
      </c>
      <c r="J926" s="68" t="str">
        <f>VLOOKUP(E926,Refs!$P$2:$S$29,4,FALSE)</f>
        <v>South East</v>
      </c>
      <c r="K926" s="28">
        <f t="shared" si="32"/>
        <v>342</v>
      </c>
    </row>
    <row r="927" spans="1:11" x14ac:dyDescent="0.35">
      <c r="A927" s="69">
        <f t="shared" si="31"/>
        <v>45748</v>
      </c>
      <c r="B927" t="s">
        <v>881</v>
      </c>
      <c r="C927" t="s">
        <v>270</v>
      </c>
      <c r="D927" t="s">
        <v>883</v>
      </c>
      <c r="E927" t="s">
        <v>323</v>
      </c>
      <c r="F927" t="s">
        <v>324</v>
      </c>
      <c r="G927" t="s">
        <v>104</v>
      </c>
      <c r="H927">
        <v>64123</v>
      </c>
      <c r="I927" s="68" t="str">
        <f>VLOOKUP(E927,Refs!$P$2:$R$29,3,FALSE)</f>
        <v>Y59</v>
      </c>
      <c r="J927" s="68" t="str">
        <f>VLOOKUP(E927,Refs!$P$2:$S$29,4,FALSE)</f>
        <v>South East</v>
      </c>
      <c r="K927" s="28">
        <f t="shared" si="32"/>
        <v>64123</v>
      </c>
    </row>
    <row r="928" spans="1:11" x14ac:dyDescent="0.35">
      <c r="A928" s="69">
        <f t="shared" si="31"/>
        <v>45748</v>
      </c>
      <c r="B928" t="s">
        <v>881</v>
      </c>
      <c r="C928" t="s">
        <v>270</v>
      </c>
      <c r="D928" t="s">
        <v>883</v>
      </c>
      <c r="E928" t="s">
        <v>323</v>
      </c>
      <c r="F928" t="s">
        <v>324</v>
      </c>
      <c r="G928" t="s">
        <v>105</v>
      </c>
      <c r="H928">
        <v>908</v>
      </c>
      <c r="I928" s="68" t="str">
        <f>VLOOKUP(E928,Refs!$P$2:$R$29,3,FALSE)</f>
        <v>Y59</v>
      </c>
      <c r="J928" s="68" t="str">
        <f>VLOOKUP(E928,Refs!$P$2:$S$29,4,FALSE)</f>
        <v>South East</v>
      </c>
      <c r="K928" s="28">
        <f t="shared" si="32"/>
        <v>908</v>
      </c>
    </row>
    <row r="929" spans="1:11" x14ac:dyDescent="0.35">
      <c r="A929" s="69">
        <f t="shared" si="31"/>
        <v>45748</v>
      </c>
      <c r="B929" t="s">
        <v>881</v>
      </c>
      <c r="C929" t="s">
        <v>270</v>
      </c>
      <c r="D929" t="s">
        <v>883</v>
      </c>
      <c r="E929" t="s">
        <v>323</v>
      </c>
      <c r="F929" t="s">
        <v>324</v>
      </c>
      <c r="G929" t="s">
        <v>106</v>
      </c>
      <c r="H929">
        <v>182</v>
      </c>
      <c r="I929" s="68" t="str">
        <f>VLOOKUP(E929,Refs!$P$2:$R$29,3,FALSE)</f>
        <v>Y59</v>
      </c>
      <c r="J929" s="68" t="str">
        <f>VLOOKUP(E929,Refs!$P$2:$S$29,4,FALSE)</f>
        <v>South East</v>
      </c>
      <c r="K929" s="28">
        <f t="shared" si="32"/>
        <v>182</v>
      </c>
    </row>
    <row r="930" spans="1:11" x14ac:dyDescent="0.35">
      <c r="A930" s="69">
        <f t="shared" si="31"/>
        <v>45748</v>
      </c>
      <c r="B930" t="s">
        <v>881</v>
      </c>
      <c r="C930" t="s">
        <v>270</v>
      </c>
      <c r="D930" t="s">
        <v>883</v>
      </c>
      <c r="E930" t="s">
        <v>323</v>
      </c>
      <c r="F930" t="s">
        <v>324</v>
      </c>
      <c r="G930" t="s">
        <v>107</v>
      </c>
      <c r="H930">
        <v>18</v>
      </c>
      <c r="I930" s="68" t="str">
        <f>VLOOKUP(E930,Refs!$P$2:$R$29,3,FALSE)</f>
        <v>Y59</v>
      </c>
      <c r="J930" s="68" t="str">
        <f>VLOOKUP(E930,Refs!$P$2:$S$29,4,FALSE)</f>
        <v>South East</v>
      </c>
      <c r="K930" s="28">
        <f t="shared" si="32"/>
        <v>18</v>
      </c>
    </row>
    <row r="931" spans="1:11" x14ac:dyDescent="0.35">
      <c r="A931" s="69">
        <f t="shared" si="31"/>
        <v>45748</v>
      </c>
      <c r="B931" t="s">
        <v>881</v>
      </c>
      <c r="C931" t="s">
        <v>270</v>
      </c>
      <c r="D931" t="s">
        <v>883</v>
      </c>
      <c r="E931" t="s">
        <v>323</v>
      </c>
      <c r="F931" t="s">
        <v>324</v>
      </c>
      <c r="G931" t="s">
        <v>108</v>
      </c>
      <c r="H931">
        <v>52</v>
      </c>
      <c r="I931" s="68" t="str">
        <f>VLOOKUP(E931,Refs!$P$2:$R$29,3,FALSE)</f>
        <v>Y59</v>
      </c>
      <c r="J931" s="68" t="str">
        <f>VLOOKUP(E931,Refs!$P$2:$S$29,4,FALSE)</f>
        <v>South East</v>
      </c>
      <c r="K931" s="28">
        <f t="shared" si="32"/>
        <v>52</v>
      </c>
    </row>
    <row r="932" spans="1:11" x14ac:dyDescent="0.35">
      <c r="A932" s="69">
        <f t="shared" si="31"/>
        <v>45748</v>
      </c>
      <c r="B932" t="s">
        <v>881</v>
      </c>
      <c r="C932" t="s">
        <v>270</v>
      </c>
      <c r="D932" t="s">
        <v>883</v>
      </c>
      <c r="E932" t="s">
        <v>323</v>
      </c>
      <c r="F932" t="s">
        <v>324</v>
      </c>
      <c r="G932" t="s">
        <v>109</v>
      </c>
      <c r="H932">
        <v>217525</v>
      </c>
      <c r="I932" s="68" t="str">
        <f>VLOOKUP(E932,Refs!$P$2:$R$29,3,FALSE)</f>
        <v>Y59</v>
      </c>
      <c r="J932" s="68" t="str">
        <f>VLOOKUP(E932,Refs!$P$2:$S$29,4,FALSE)</f>
        <v>South East</v>
      </c>
      <c r="K932" s="28">
        <f t="shared" si="32"/>
        <v>217525</v>
      </c>
    </row>
    <row r="933" spans="1:11" x14ac:dyDescent="0.35">
      <c r="A933" s="69">
        <f t="shared" si="31"/>
        <v>45748</v>
      </c>
      <c r="B933" t="s">
        <v>881</v>
      </c>
      <c r="C933" t="s">
        <v>270</v>
      </c>
      <c r="D933" t="s">
        <v>883</v>
      </c>
      <c r="E933" t="s">
        <v>323</v>
      </c>
      <c r="F933" t="s">
        <v>324</v>
      </c>
      <c r="G933" t="s">
        <v>110</v>
      </c>
      <c r="H933">
        <v>755</v>
      </c>
      <c r="I933" s="68" t="str">
        <f>VLOOKUP(E933,Refs!$P$2:$R$29,3,FALSE)</f>
        <v>Y59</v>
      </c>
      <c r="J933" s="68" t="str">
        <f>VLOOKUP(E933,Refs!$P$2:$S$29,4,FALSE)</f>
        <v>South East</v>
      </c>
      <c r="K933" s="28">
        <f t="shared" si="32"/>
        <v>755</v>
      </c>
    </row>
    <row r="934" spans="1:11" x14ac:dyDescent="0.35">
      <c r="A934" s="69">
        <f t="shared" si="31"/>
        <v>45748</v>
      </c>
      <c r="B934" t="s">
        <v>881</v>
      </c>
      <c r="C934" t="s">
        <v>270</v>
      </c>
      <c r="D934" t="s">
        <v>883</v>
      </c>
      <c r="E934" t="s">
        <v>323</v>
      </c>
      <c r="F934" t="s">
        <v>324</v>
      </c>
      <c r="G934" t="s">
        <v>808</v>
      </c>
      <c r="H934">
        <v>3126</v>
      </c>
      <c r="I934" s="68" t="str">
        <f>VLOOKUP(E934,Refs!$P$2:$R$29,3,FALSE)</f>
        <v>Y59</v>
      </c>
      <c r="J934" s="68" t="str">
        <f>VLOOKUP(E934,Refs!$P$2:$S$29,4,FALSE)</f>
        <v>South East</v>
      </c>
      <c r="K934" s="28">
        <f t="shared" si="32"/>
        <v>3126</v>
      </c>
    </row>
    <row r="935" spans="1:11" x14ac:dyDescent="0.35">
      <c r="A935" s="69">
        <f t="shared" si="31"/>
        <v>45748</v>
      </c>
      <c r="B935" t="s">
        <v>881</v>
      </c>
      <c r="C935" t="s">
        <v>270</v>
      </c>
      <c r="D935" t="s">
        <v>883</v>
      </c>
      <c r="E935" t="s">
        <v>323</v>
      </c>
      <c r="F935" t="s">
        <v>324</v>
      </c>
      <c r="G935" t="s">
        <v>809</v>
      </c>
      <c r="H935">
        <v>75</v>
      </c>
      <c r="I935" s="68" t="str">
        <f>VLOOKUP(E935,Refs!$P$2:$R$29,3,FALSE)</f>
        <v>Y59</v>
      </c>
      <c r="J935" s="68" t="str">
        <f>VLOOKUP(E935,Refs!$P$2:$S$29,4,FALSE)</f>
        <v>South East</v>
      </c>
      <c r="K935" s="28">
        <f t="shared" si="32"/>
        <v>75</v>
      </c>
    </row>
    <row r="936" spans="1:11" x14ac:dyDescent="0.35">
      <c r="A936" s="69">
        <f t="shared" si="31"/>
        <v>45748</v>
      </c>
      <c r="B936" t="s">
        <v>881</v>
      </c>
      <c r="C936" t="s">
        <v>270</v>
      </c>
      <c r="D936" t="s">
        <v>883</v>
      </c>
      <c r="E936" t="s">
        <v>323</v>
      </c>
      <c r="F936" t="s">
        <v>324</v>
      </c>
      <c r="G936" t="s">
        <v>111</v>
      </c>
      <c r="H936">
        <v>5396</v>
      </c>
      <c r="I936" s="68" t="str">
        <f>VLOOKUP(E936,Refs!$P$2:$R$29,3,FALSE)</f>
        <v>Y59</v>
      </c>
      <c r="J936" s="68" t="str">
        <f>VLOOKUP(E936,Refs!$P$2:$S$29,4,FALSE)</f>
        <v>South East</v>
      </c>
      <c r="K936" s="28">
        <f t="shared" si="32"/>
        <v>5396</v>
      </c>
    </row>
    <row r="937" spans="1:11" x14ac:dyDescent="0.35">
      <c r="A937" s="69">
        <f t="shared" si="31"/>
        <v>45748</v>
      </c>
      <c r="B937" t="s">
        <v>881</v>
      </c>
      <c r="C937" t="s">
        <v>270</v>
      </c>
      <c r="D937" t="s">
        <v>883</v>
      </c>
      <c r="E937" t="s">
        <v>323</v>
      </c>
      <c r="F937" t="s">
        <v>324</v>
      </c>
      <c r="G937" t="s">
        <v>112</v>
      </c>
      <c r="H937">
        <v>0</v>
      </c>
      <c r="I937" s="68" t="str">
        <f>VLOOKUP(E937,Refs!$P$2:$R$29,3,FALSE)</f>
        <v>Y59</v>
      </c>
      <c r="J937" s="68" t="str">
        <f>VLOOKUP(E937,Refs!$P$2:$S$29,4,FALSE)</f>
        <v>South East</v>
      </c>
      <c r="K937" s="28" t="str">
        <f t="shared" si="32"/>
        <v/>
      </c>
    </row>
    <row r="938" spans="1:11" x14ac:dyDescent="0.35">
      <c r="A938" s="69">
        <f t="shared" si="31"/>
        <v>45748</v>
      </c>
      <c r="B938" t="s">
        <v>881</v>
      </c>
      <c r="C938" t="s">
        <v>270</v>
      </c>
      <c r="D938" t="s">
        <v>883</v>
      </c>
      <c r="E938" t="s">
        <v>323</v>
      </c>
      <c r="F938" t="s">
        <v>324</v>
      </c>
      <c r="G938" t="s">
        <v>113</v>
      </c>
      <c r="H938">
        <v>4612</v>
      </c>
      <c r="I938" s="68" t="str">
        <f>VLOOKUP(E938,Refs!$P$2:$R$29,3,FALSE)</f>
        <v>Y59</v>
      </c>
      <c r="J938" s="68" t="str">
        <f>VLOOKUP(E938,Refs!$P$2:$S$29,4,FALSE)</f>
        <v>South East</v>
      </c>
      <c r="K938" s="28">
        <f t="shared" si="32"/>
        <v>4612</v>
      </c>
    </row>
    <row r="939" spans="1:11" x14ac:dyDescent="0.35">
      <c r="A939" s="69">
        <f t="shared" si="31"/>
        <v>45748</v>
      </c>
      <c r="B939" t="s">
        <v>881</v>
      </c>
      <c r="C939" t="s">
        <v>270</v>
      </c>
      <c r="D939" t="s">
        <v>883</v>
      </c>
      <c r="E939" t="s">
        <v>323</v>
      </c>
      <c r="F939" t="s">
        <v>324</v>
      </c>
      <c r="G939" t="s">
        <v>114</v>
      </c>
      <c r="H939">
        <v>1128</v>
      </c>
      <c r="I939" s="68" t="str">
        <f>VLOOKUP(E939,Refs!$P$2:$R$29,3,FALSE)</f>
        <v>Y59</v>
      </c>
      <c r="J939" s="68" t="str">
        <f>VLOOKUP(E939,Refs!$P$2:$S$29,4,FALSE)</f>
        <v>South East</v>
      </c>
      <c r="K939" s="28">
        <f t="shared" si="32"/>
        <v>1128</v>
      </c>
    </row>
    <row r="940" spans="1:11" x14ac:dyDescent="0.35">
      <c r="A940" s="69">
        <f t="shared" si="31"/>
        <v>45748</v>
      </c>
      <c r="B940" t="s">
        <v>881</v>
      </c>
      <c r="C940" t="s">
        <v>270</v>
      </c>
      <c r="D940" t="s">
        <v>883</v>
      </c>
      <c r="E940" t="s">
        <v>323</v>
      </c>
      <c r="F940" t="s">
        <v>324</v>
      </c>
      <c r="G940" t="s">
        <v>115</v>
      </c>
      <c r="H940">
        <v>1083</v>
      </c>
      <c r="I940" s="68" t="str">
        <f>VLOOKUP(E940,Refs!$P$2:$R$29,3,FALSE)</f>
        <v>Y59</v>
      </c>
      <c r="J940" s="68" t="str">
        <f>VLOOKUP(E940,Refs!$P$2:$S$29,4,FALSE)</f>
        <v>South East</v>
      </c>
      <c r="K940" s="28">
        <f t="shared" si="32"/>
        <v>1083</v>
      </c>
    </row>
    <row r="941" spans="1:11" x14ac:dyDescent="0.35">
      <c r="A941" s="69">
        <f t="shared" si="31"/>
        <v>45748</v>
      </c>
      <c r="B941" t="s">
        <v>881</v>
      </c>
      <c r="C941" t="s">
        <v>270</v>
      </c>
      <c r="D941" t="s">
        <v>883</v>
      </c>
      <c r="E941" t="s">
        <v>323</v>
      </c>
      <c r="F941" t="s">
        <v>324</v>
      </c>
      <c r="G941" t="s">
        <v>116</v>
      </c>
      <c r="H941">
        <v>874</v>
      </c>
      <c r="I941" s="68" t="str">
        <f>VLOOKUP(E941,Refs!$P$2:$R$29,3,FALSE)</f>
        <v>Y59</v>
      </c>
      <c r="J941" s="68" t="str">
        <f>VLOOKUP(E941,Refs!$P$2:$S$29,4,FALSE)</f>
        <v>South East</v>
      </c>
      <c r="K941" s="28">
        <f t="shared" si="32"/>
        <v>874</v>
      </c>
    </row>
    <row r="942" spans="1:11" x14ac:dyDescent="0.35">
      <c r="A942" s="69">
        <f t="shared" si="31"/>
        <v>45748</v>
      </c>
      <c r="B942" t="s">
        <v>881</v>
      </c>
      <c r="C942" t="s">
        <v>270</v>
      </c>
      <c r="D942" t="s">
        <v>883</v>
      </c>
      <c r="E942" t="s">
        <v>323</v>
      </c>
      <c r="F942" t="s">
        <v>324</v>
      </c>
      <c r="G942" t="s">
        <v>117</v>
      </c>
      <c r="H942">
        <v>1507</v>
      </c>
      <c r="I942" s="68" t="str">
        <f>VLOOKUP(E942,Refs!$P$2:$R$29,3,FALSE)</f>
        <v>Y59</v>
      </c>
      <c r="J942" s="68" t="str">
        <f>VLOOKUP(E942,Refs!$P$2:$S$29,4,FALSE)</f>
        <v>South East</v>
      </c>
      <c r="K942" s="28">
        <f t="shared" si="32"/>
        <v>1507</v>
      </c>
    </row>
    <row r="943" spans="1:11" x14ac:dyDescent="0.35">
      <c r="A943" s="69">
        <f t="shared" si="31"/>
        <v>45748</v>
      </c>
      <c r="B943" t="s">
        <v>881</v>
      </c>
      <c r="C943" t="s">
        <v>270</v>
      </c>
      <c r="D943" t="s">
        <v>883</v>
      </c>
      <c r="E943" t="s">
        <v>323</v>
      </c>
      <c r="F943" t="s">
        <v>324</v>
      </c>
      <c r="G943" t="s">
        <v>118</v>
      </c>
      <c r="H943">
        <v>11</v>
      </c>
      <c r="I943" s="68" t="str">
        <f>VLOOKUP(E943,Refs!$P$2:$R$29,3,FALSE)</f>
        <v>Y59</v>
      </c>
      <c r="J943" s="68" t="str">
        <f>VLOOKUP(E943,Refs!$P$2:$S$29,4,FALSE)</f>
        <v>South East</v>
      </c>
      <c r="K943" s="28">
        <f t="shared" si="32"/>
        <v>11</v>
      </c>
    </row>
    <row r="944" spans="1:11" x14ac:dyDescent="0.35">
      <c r="A944" s="69">
        <f t="shared" si="31"/>
        <v>45748</v>
      </c>
      <c r="B944" t="s">
        <v>881</v>
      </c>
      <c r="C944" t="s">
        <v>270</v>
      </c>
      <c r="D944" t="s">
        <v>883</v>
      </c>
      <c r="E944" t="s">
        <v>323</v>
      </c>
      <c r="F944" t="s">
        <v>324</v>
      </c>
      <c r="G944" t="s">
        <v>119</v>
      </c>
      <c r="H944">
        <v>651</v>
      </c>
      <c r="I944" s="68" t="str">
        <f>VLOOKUP(E944,Refs!$P$2:$R$29,3,FALSE)</f>
        <v>Y59</v>
      </c>
      <c r="J944" s="68" t="str">
        <f>VLOOKUP(E944,Refs!$P$2:$S$29,4,FALSE)</f>
        <v>South East</v>
      </c>
      <c r="K944" s="28">
        <f t="shared" si="32"/>
        <v>651</v>
      </c>
    </row>
    <row r="945" spans="1:11" x14ac:dyDescent="0.35">
      <c r="A945" s="69">
        <f t="shared" si="31"/>
        <v>45748</v>
      </c>
      <c r="B945" t="s">
        <v>881</v>
      </c>
      <c r="C945" t="s">
        <v>270</v>
      </c>
      <c r="D945" t="s">
        <v>883</v>
      </c>
      <c r="E945" t="s">
        <v>323</v>
      </c>
      <c r="F945" t="s">
        <v>324</v>
      </c>
      <c r="G945" t="s">
        <v>120</v>
      </c>
      <c r="H945">
        <v>89</v>
      </c>
      <c r="I945" s="68" t="str">
        <f>VLOOKUP(E945,Refs!$P$2:$R$29,3,FALSE)</f>
        <v>Y59</v>
      </c>
      <c r="J945" s="68" t="str">
        <f>VLOOKUP(E945,Refs!$P$2:$S$29,4,FALSE)</f>
        <v>South East</v>
      </c>
      <c r="K945" s="28">
        <f t="shared" si="32"/>
        <v>89</v>
      </c>
    </row>
    <row r="946" spans="1:11" x14ac:dyDescent="0.35">
      <c r="A946" s="69">
        <f t="shared" si="31"/>
        <v>45748</v>
      </c>
      <c r="B946" t="s">
        <v>881</v>
      </c>
      <c r="C946" t="s">
        <v>270</v>
      </c>
      <c r="D946" t="s">
        <v>883</v>
      </c>
      <c r="E946" t="s">
        <v>323</v>
      </c>
      <c r="F946" t="s">
        <v>324</v>
      </c>
      <c r="G946" t="s">
        <v>121</v>
      </c>
      <c r="H946">
        <v>617</v>
      </c>
      <c r="I946" s="68" t="str">
        <f>VLOOKUP(E946,Refs!$P$2:$R$29,3,FALSE)</f>
        <v>Y59</v>
      </c>
      <c r="J946" s="68" t="str">
        <f>VLOOKUP(E946,Refs!$P$2:$S$29,4,FALSE)</f>
        <v>South East</v>
      </c>
      <c r="K946" s="28">
        <f t="shared" si="32"/>
        <v>617</v>
      </c>
    </row>
    <row r="947" spans="1:11" x14ac:dyDescent="0.35">
      <c r="A947" s="69">
        <f t="shared" si="31"/>
        <v>45748</v>
      </c>
      <c r="B947" t="s">
        <v>881</v>
      </c>
      <c r="C947" t="s">
        <v>270</v>
      </c>
      <c r="D947" t="s">
        <v>883</v>
      </c>
      <c r="E947" t="s">
        <v>323</v>
      </c>
      <c r="F947" t="s">
        <v>324</v>
      </c>
      <c r="G947" t="s">
        <v>122</v>
      </c>
      <c r="H947">
        <v>152</v>
      </c>
      <c r="I947" s="68" t="str">
        <f>VLOOKUP(E947,Refs!$P$2:$R$29,3,FALSE)</f>
        <v>Y59</v>
      </c>
      <c r="J947" s="68" t="str">
        <f>VLOOKUP(E947,Refs!$P$2:$S$29,4,FALSE)</f>
        <v>South East</v>
      </c>
      <c r="K947" s="28">
        <f t="shared" si="32"/>
        <v>152</v>
      </c>
    </row>
    <row r="948" spans="1:11" x14ac:dyDescent="0.35">
      <c r="A948" s="69">
        <f t="shared" si="31"/>
        <v>45748</v>
      </c>
      <c r="B948" t="s">
        <v>881</v>
      </c>
      <c r="C948" t="s">
        <v>270</v>
      </c>
      <c r="D948" t="s">
        <v>883</v>
      </c>
      <c r="E948" t="s">
        <v>323</v>
      </c>
      <c r="F948" t="s">
        <v>324</v>
      </c>
      <c r="G948" t="s">
        <v>123</v>
      </c>
      <c r="H948">
        <v>7</v>
      </c>
      <c r="I948" s="68" t="str">
        <f>VLOOKUP(E948,Refs!$P$2:$R$29,3,FALSE)</f>
        <v>Y59</v>
      </c>
      <c r="J948" s="68" t="str">
        <f>VLOOKUP(E948,Refs!$P$2:$S$29,4,FALSE)</f>
        <v>South East</v>
      </c>
      <c r="K948" s="28">
        <f t="shared" si="32"/>
        <v>7</v>
      </c>
    </row>
    <row r="949" spans="1:11" x14ac:dyDescent="0.35">
      <c r="A949" s="69">
        <f t="shared" si="31"/>
        <v>45748</v>
      </c>
      <c r="B949" t="s">
        <v>881</v>
      </c>
      <c r="C949" t="s">
        <v>270</v>
      </c>
      <c r="D949" t="s">
        <v>883</v>
      </c>
      <c r="E949" t="s">
        <v>323</v>
      </c>
      <c r="F949" t="s">
        <v>324</v>
      </c>
      <c r="G949" t="s">
        <v>124</v>
      </c>
      <c r="H949">
        <v>0</v>
      </c>
      <c r="I949" s="68" t="str">
        <f>VLOOKUP(E949,Refs!$P$2:$R$29,3,FALSE)</f>
        <v>Y59</v>
      </c>
      <c r="J949" s="68" t="str">
        <f>VLOOKUP(E949,Refs!$P$2:$S$29,4,FALSE)</f>
        <v>South East</v>
      </c>
      <c r="K949" s="28" t="str">
        <f t="shared" si="32"/>
        <v/>
      </c>
    </row>
    <row r="950" spans="1:11" x14ac:dyDescent="0.35">
      <c r="A950" s="69">
        <f t="shared" si="31"/>
        <v>45748</v>
      </c>
      <c r="B950" t="s">
        <v>881</v>
      </c>
      <c r="C950" t="s">
        <v>270</v>
      </c>
      <c r="D950" t="s">
        <v>883</v>
      </c>
      <c r="E950" t="s">
        <v>323</v>
      </c>
      <c r="F950" t="s">
        <v>324</v>
      </c>
      <c r="G950" t="s">
        <v>125</v>
      </c>
      <c r="H950">
        <v>0</v>
      </c>
      <c r="I950" s="68" t="str">
        <f>VLOOKUP(E950,Refs!$P$2:$R$29,3,FALSE)</f>
        <v>Y59</v>
      </c>
      <c r="J950" s="68" t="str">
        <f>VLOOKUP(E950,Refs!$P$2:$S$29,4,FALSE)</f>
        <v>South East</v>
      </c>
      <c r="K950" s="28" t="str">
        <f t="shared" si="32"/>
        <v/>
      </c>
    </row>
    <row r="951" spans="1:11" x14ac:dyDescent="0.35">
      <c r="A951" s="69">
        <f t="shared" si="31"/>
        <v>45748</v>
      </c>
      <c r="B951" t="s">
        <v>881</v>
      </c>
      <c r="C951" t="s">
        <v>270</v>
      </c>
      <c r="D951" t="s">
        <v>883</v>
      </c>
      <c r="E951" t="s">
        <v>323</v>
      </c>
      <c r="F951" t="s">
        <v>324</v>
      </c>
      <c r="G951" t="s">
        <v>126</v>
      </c>
      <c r="H951">
        <v>0</v>
      </c>
      <c r="I951" s="68" t="str">
        <f>VLOOKUP(E951,Refs!$P$2:$R$29,3,FALSE)</f>
        <v>Y59</v>
      </c>
      <c r="J951" s="68" t="str">
        <f>VLOOKUP(E951,Refs!$P$2:$S$29,4,FALSE)</f>
        <v>South East</v>
      </c>
      <c r="K951" s="28" t="str">
        <f t="shared" si="32"/>
        <v/>
      </c>
    </row>
    <row r="952" spans="1:11" x14ac:dyDescent="0.35">
      <c r="A952" s="69">
        <f t="shared" si="31"/>
        <v>45748</v>
      </c>
      <c r="B952" t="s">
        <v>881</v>
      </c>
      <c r="C952" t="s">
        <v>270</v>
      </c>
      <c r="D952" t="s">
        <v>883</v>
      </c>
      <c r="E952" t="s">
        <v>323</v>
      </c>
      <c r="F952" t="s">
        <v>324</v>
      </c>
      <c r="G952" t="s">
        <v>127</v>
      </c>
      <c r="H952">
        <v>2</v>
      </c>
      <c r="I952" s="68" t="str">
        <f>VLOOKUP(E952,Refs!$P$2:$R$29,3,FALSE)</f>
        <v>Y59</v>
      </c>
      <c r="J952" s="68" t="str">
        <f>VLOOKUP(E952,Refs!$P$2:$S$29,4,FALSE)</f>
        <v>South East</v>
      </c>
      <c r="K952" s="28">
        <f t="shared" si="32"/>
        <v>2</v>
      </c>
    </row>
    <row r="953" spans="1:11" x14ac:dyDescent="0.35">
      <c r="A953" s="69">
        <f t="shared" si="31"/>
        <v>45748</v>
      </c>
      <c r="B953" t="s">
        <v>881</v>
      </c>
      <c r="C953" t="s">
        <v>270</v>
      </c>
      <c r="D953" t="s">
        <v>883</v>
      </c>
      <c r="E953" t="s">
        <v>323</v>
      </c>
      <c r="F953" t="s">
        <v>324</v>
      </c>
      <c r="G953" t="s">
        <v>128</v>
      </c>
      <c r="H953">
        <v>0</v>
      </c>
      <c r="I953" s="68" t="str">
        <f>VLOOKUP(E953,Refs!$P$2:$R$29,3,FALSE)</f>
        <v>Y59</v>
      </c>
      <c r="J953" s="68" t="str">
        <f>VLOOKUP(E953,Refs!$P$2:$S$29,4,FALSE)</f>
        <v>South East</v>
      </c>
      <c r="K953" s="28" t="str">
        <f t="shared" si="32"/>
        <v/>
      </c>
    </row>
    <row r="954" spans="1:11" x14ac:dyDescent="0.35">
      <c r="A954" s="69">
        <f t="shared" si="31"/>
        <v>45748</v>
      </c>
      <c r="B954" t="s">
        <v>881</v>
      </c>
      <c r="C954" t="s">
        <v>270</v>
      </c>
      <c r="D954" t="s">
        <v>883</v>
      </c>
      <c r="E954" t="s">
        <v>323</v>
      </c>
      <c r="F954" t="s">
        <v>324</v>
      </c>
      <c r="G954" t="s">
        <v>129</v>
      </c>
      <c r="H954">
        <v>0</v>
      </c>
      <c r="I954" s="68" t="str">
        <f>VLOOKUP(E954,Refs!$P$2:$R$29,3,FALSE)</f>
        <v>Y59</v>
      </c>
      <c r="J954" s="68" t="str">
        <f>VLOOKUP(E954,Refs!$P$2:$S$29,4,FALSE)</f>
        <v>South East</v>
      </c>
      <c r="K954" s="28" t="str">
        <f t="shared" si="32"/>
        <v/>
      </c>
    </row>
    <row r="955" spans="1:11" x14ac:dyDescent="0.35">
      <c r="A955" s="69">
        <f t="shared" si="31"/>
        <v>45748</v>
      </c>
      <c r="B955" t="s">
        <v>881</v>
      </c>
      <c r="C955" t="s">
        <v>270</v>
      </c>
      <c r="D955" t="s">
        <v>883</v>
      </c>
      <c r="E955" t="s">
        <v>323</v>
      </c>
      <c r="F955" t="s">
        <v>324</v>
      </c>
      <c r="G955" t="s">
        <v>130</v>
      </c>
      <c r="H955">
        <v>0</v>
      </c>
      <c r="I955" s="68" t="str">
        <f>VLOOKUP(E955,Refs!$P$2:$R$29,3,FALSE)</f>
        <v>Y59</v>
      </c>
      <c r="J955" s="68" t="str">
        <f>VLOOKUP(E955,Refs!$P$2:$S$29,4,FALSE)</f>
        <v>South East</v>
      </c>
      <c r="K955" s="28" t="str">
        <f t="shared" si="32"/>
        <v/>
      </c>
    </row>
    <row r="956" spans="1:11" x14ac:dyDescent="0.35">
      <c r="A956" s="69">
        <f t="shared" si="31"/>
        <v>45748</v>
      </c>
      <c r="B956" t="s">
        <v>881</v>
      </c>
      <c r="C956" t="s">
        <v>270</v>
      </c>
      <c r="D956" t="s">
        <v>883</v>
      </c>
      <c r="E956" t="s">
        <v>323</v>
      </c>
      <c r="F956" t="s">
        <v>324</v>
      </c>
      <c r="G956" t="s">
        <v>131</v>
      </c>
      <c r="H956">
        <v>0</v>
      </c>
      <c r="I956" s="68" t="str">
        <f>VLOOKUP(E956,Refs!$P$2:$R$29,3,FALSE)</f>
        <v>Y59</v>
      </c>
      <c r="J956" s="68" t="str">
        <f>VLOOKUP(E956,Refs!$P$2:$S$29,4,FALSE)</f>
        <v>South East</v>
      </c>
      <c r="K956" s="28" t="str">
        <f t="shared" si="32"/>
        <v/>
      </c>
    </row>
    <row r="957" spans="1:11" x14ac:dyDescent="0.35">
      <c r="A957" s="69">
        <f t="shared" si="31"/>
        <v>45748</v>
      </c>
      <c r="B957" t="s">
        <v>881</v>
      </c>
      <c r="C957" t="s">
        <v>270</v>
      </c>
      <c r="D957" t="s">
        <v>883</v>
      </c>
      <c r="E957" t="s">
        <v>323</v>
      </c>
      <c r="F957" t="s">
        <v>324</v>
      </c>
      <c r="G957" t="s">
        <v>132</v>
      </c>
      <c r="H957">
        <v>0</v>
      </c>
      <c r="I957" s="68" t="str">
        <f>VLOOKUP(E957,Refs!$P$2:$R$29,3,FALSE)</f>
        <v>Y59</v>
      </c>
      <c r="J957" s="68" t="str">
        <f>VLOOKUP(E957,Refs!$P$2:$S$29,4,FALSE)</f>
        <v>South East</v>
      </c>
      <c r="K957" s="28" t="str">
        <f t="shared" si="32"/>
        <v/>
      </c>
    </row>
    <row r="958" spans="1:11" x14ac:dyDescent="0.35">
      <c r="A958" s="69">
        <f t="shared" si="31"/>
        <v>45748</v>
      </c>
      <c r="B958" t="s">
        <v>881</v>
      </c>
      <c r="C958" t="s">
        <v>270</v>
      </c>
      <c r="D958" t="s">
        <v>883</v>
      </c>
      <c r="E958" t="s">
        <v>323</v>
      </c>
      <c r="F958" t="s">
        <v>324</v>
      </c>
      <c r="G958" t="s">
        <v>133</v>
      </c>
      <c r="H958">
        <v>162</v>
      </c>
      <c r="I958" s="68" t="str">
        <f>VLOOKUP(E958,Refs!$P$2:$R$29,3,FALSE)</f>
        <v>Y59</v>
      </c>
      <c r="J958" s="68" t="str">
        <f>VLOOKUP(E958,Refs!$P$2:$S$29,4,FALSE)</f>
        <v>South East</v>
      </c>
      <c r="K958" s="28">
        <f t="shared" si="32"/>
        <v>162</v>
      </c>
    </row>
    <row r="959" spans="1:11" x14ac:dyDescent="0.35">
      <c r="A959" s="69">
        <f t="shared" si="31"/>
        <v>45748</v>
      </c>
      <c r="B959" t="s">
        <v>881</v>
      </c>
      <c r="C959" t="s">
        <v>270</v>
      </c>
      <c r="D959" t="s">
        <v>883</v>
      </c>
      <c r="E959" t="s">
        <v>323</v>
      </c>
      <c r="F959" t="s">
        <v>324</v>
      </c>
      <c r="G959" t="s">
        <v>134</v>
      </c>
      <c r="H959">
        <v>162</v>
      </c>
      <c r="I959" s="68" t="str">
        <f>VLOOKUP(E959,Refs!$P$2:$R$29,3,FALSE)</f>
        <v>Y59</v>
      </c>
      <c r="J959" s="68" t="str">
        <f>VLOOKUP(E959,Refs!$P$2:$S$29,4,FALSE)</f>
        <v>South East</v>
      </c>
      <c r="K959" s="28">
        <f t="shared" si="32"/>
        <v>162</v>
      </c>
    </row>
    <row r="960" spans="1:11" x14ac:dyDescent="0.35">
      <c r="A960" s="69">
        <f t="shared" si="31"/>
        <v>45748</v>
      </c>
      <c r="B960" t="s">
        <v>881</v>
      </c>
      <c r="C960" t="s">
        <v>270</v>
      </c>
      <c r="D960" t="s">
        <v>883</v>
      </c>
      <c r="E960" t="s">
        <v>323</v>
      </c>
      <c r="F960" t="s">
        <v>324</v>
      </c>
      <c r="G960" t="s">
        <v>135</v>
      </c>
      <c r="H960">
        <v>22</v>
      </c>
      <c r="I960" s="68" t="str">
        <f>VLOOKUP(E960,Refs!$P$2:$R$29,3,FALSE)</f>
        <v>Y59</v>
      </c>
      <c r="J960" s="68" t="str">
        <f>VLOOKUP(E960,Refs!$P$2:$S$29,4,FALSE)</f>
        <v>South East</v>
      </c>
      <c r="K960" s="28">
        <f t="shared" si="32"/>
        <v>22</v>
      </c>
    </row>
    <row r="961" spans="1:11" x14ac:dyDescent="0.35">
      <c r="A961" s="69">
        <f t="shared" si="31"/>
        <v>45748</v>
      </c>
      <c r="B961" t="s">
        <v>881</v>
      </c>
      <c r="C961" t="s">
        <v>270</v>
      </c>
      <c r="D961" t="s">
        <v>883</v>
      </c>
      <c r="E961" t="s">
        <v>323</v>
      </c>
      <c r="F961" t="s">
        <v>324</v>
      </c>
      <c r="G961" t="s">
        <v>136</v>
      </c>
      <c r="H961">
        <v>13</v>
      </c>
      <c r="I961" s="68" t="str">
        <f>VLOOKUP(E961,Refs!$P$2:$R$29,3,FALSE)</f>
        <v>Y59</v>
      </c>
      <c r="J961" s="68" t="str">
        <f>VLOOKUP(E961,Refs!$P$2:$S$29,4,FALSE)</f>
        <v>South East</v>
      </c>
      <c r="K961" s="28">
        <f t="shared" si="32"/>
        <v>13</v>
      </c>
    </row>
    <row r="962" spans="1:11" x14ac:dyDescent="0.35">
      <c r="A962" s="69">
        <f t="shared" si="31"/>
        <v>45748</v>
      </c>
      <c r="B962" t="s">
        <v>881</v>
      </c>
      <c r="C962" t="s">
        <v>270</v>
      </c>
      <c r="D962" t="s">
        <v>883</v>
      </c>
      <c r="E962" t="s">
        <v>323</v>
      </c>
      <c r="F962" t="s">
        <v>324</v>
      </c>
      <c r="G962" t="s">
        <v>137</v>
      </c>
      <c r="H962">
        <v>3</v>
      </c>
      <c r="I962" s="68" t="str">
        <f>VLOOKUP(E962,Refs!$P$2:$R$29,3,FALSE)</f>
        <v>Y59</v>
      </c>
      <c r="J962" s="68" t="str">
        <f>VLOOKUP(E962,Refs!$P$2:$S$29,4,FALSE)</f>
        <v>South East</v>
      </c>
      <c r="K962" s="28">
        <f t="shared" si="32"/>
        <v>3</v>
      </c>
    </row>
    <row r="963" spans="1:11" x14ac:dyDescent="0.35">
      <c r="A963" s="69">
        <f t="shared" ref="A963:A1026" si="33">DATEVALUE(RIGHT(B963,8))</f>
        <v>45748</v>
      </c>
      <c r="B963" t="s">
        <v>881</v>
      </c>
      <c r="C963" t="s">
        <v>270</v>
      </c>
      <c r="D963" t="s">
        <v>883</v>
      </c>
      <c r="E963" t="s">
        <v>323</v>
      </c>
      <c r="F963" t="s">
        <v>324</v>
      </c>
      <c r="G963" t="s">
        <v>138</v>
      </c>
      <c r="H963">
        <v>2</v>
      </c>
      <c r="I963" s="68" t="str">
        <f>VLOOKUP(E963,Refs!$P$2:$R$29,3,FALSE)</f>
        <v>Y59</v>
      </c>
      <c r="J963" s="68" t="str">
        <f>VLOOKUP(E963,Refs!$P$2:$S$29,4,FALSE)</f>
        <v>South East</v>
      </c>
      <c r="K963" s="28">
        <f t="shared" si="32"/>
        <v>2</v>
      </c>
    </row>
    <row r="964" spans="1:11" x14ac:dyDescent="0.35">
      <c r="A964" s="69">
        <f t="shared" si="33"/>
        <v>45748</v>
      </c>
      <c r="B964" t="s">
        <v>881</v>
      </c>
      <c r="C964" t="s">
        <v>270</v>
      </c>
      <c r="D964" t="s">
        <v>883</v>
      </c>
      <c r="E964" t="s">
        <v>323</v>
      </c>
      <c r="F964" t="s">
        <v>324</v>
      </c>
      <c r="G964" t="s">
        <v>139</v>
      </c>
      <c r="H964">
        <v>21</v>
      </c>
      <c r="I964" s="68" t="str">
        <f>VLOOKUP(E964,Refs!$P$2:$R$29,3,FALSE)</f>
        <v>Y59</v>
      </c>
      <c r="J964" s="68" t="str">
        <f>VLOOKUP(E964,Refs!$P$2:$S$29,4,FALSE)</f>
        <v>South East</v>
      </c>
      <c r="K964" s="28">
        <f t="shared" si="32"/>
        <v>21</v>
      </c>
    </row>
    <row r="965" spans="1:11" x14ac:dyDescent="0.35">
      <c r="A965" s="69">
        <f t="shared" si="33"/>
        <v>45748</v>
      </c>
      <c r="B965" t="s">
        <v>881</v>
      </c>
      <c r="C965" t="s">
        <v>270</v>
      </c>
      <c r="D965" t="s">
        <v>883</v>
      </c>
      <c r="E965" t="s">
        <v>323</v>
      </c>
      <c r="F965" t="s">
        <v>324</v>
      </c>
      <c r="G965" t="s">
        <v>140</v>
      </c>
      <c r="H965">
        <v>21</v>
      </c>
      <c r="I965" s="68" t="str">
        <f>VLOOKUP(E965,Refs!$P$2:$R$29,3,FALSE)</f>
        <v>Y59</v>
      </c>
      <c r="J965" s="68" t="str">
        <f>VLOOKUP(E965,Refs!$P$2:$S$29,4,FALSE)</f>
        <v>South East</v>
      </c>
      <c r="K965" s="28">
        <f t="shared" si="32"/>
        <v>21</v>
      </c>
    </row>
    <row r="966" spans="1:11" x14ac:dyDescent="0.35">
      <c r="A966" s="69">
        <f t="shared" si="33"/>
        <v>45748</v>
      </c>
      <c r="B966" t="s">
        <v>881</v>
      </c>
      <c r="C966" t="s">
        <v>270</v>
      </c>
      <c r="D966" t="s">
        <v>883</v>
      </c>
      <c r="E966" t="s">
        <v>323</v>
      </c>
      <c r="F966" t="s">
        <v>324</v>
      </c>
      <c r="G966" t="s">
        <v>728</v>
      </c>
      <c r="H966">
        <v>64</v>
      </c>
      <c r="I966" s="68" t="str">
        <f>VLOOKUP(E966,Refs!$P$2:$R$29,3,FALSE)</f>
        <v>Y59</v>
      </c>
      <c r="J966" s="68" t="str">
        <f>VLOOKUP(E966,Refs!$P$2:$S$29,4,FALSE)</f>
        <v>South East</v>
      </c>
      <c r="K966" s="28">
        <f t="shared" si="32"/>
        <v>64</v>
      </c>
    </row>
    <row r="967" spans="1:11" x14ac:dyDescent="0.35">
      <c r="A967" s="69">
        <f t="shared" si="33"/>
        <v>45748</v>
      </c>
      <c r="B967" t="s">
        <v>881</v>
      </c>
      <c r="C967" t="s">
        <v>270</v>
      </c>
      <c r="D967" t="s">
        <v>883</v>
      </c>
      <c r="E967" t="s">
        <v>323</v>
      </c>
      <c r="F967" t="s">
        <v>324</v>
      </c>
      <c r="G967" t="s">
        <v>727</v>
      </c>
      <c r="H967">
        <v>43</v>
      </c>
      <c r="I967" s="68" t="str">
        <f>VLOOKUP(E967,Refs!$P$2:$R$29,3,FALSE)</f>
        <v>Y59</v>
      </c>
      <c r="J967" s="68" t="str">
        <f>VLOOKUP(E967,Refs!$P$2:$S$29,4,FALSE)</f>
        <v>South East</v>
      </c>
      <c r="K967" s="28">
        <f t="shared" ref="K967:K1030" si="34">IF(OR(H967="NULL",H967=0,H967=""),"",H967)</f>
        <v>43</v>
      </c>
    </row>
    <row r="968" spans="1:11" x14ac:dyDescent="0.35">
      <c r="A968" s="69">
        <f t="shared" si="33"/>
        <v>45748</v>
      </c>
      <c r="B968" t="s">
        <v>881</v>
      </c>
      <c r="C968" t="s">
        <v>270</v>
      </c>
      <c r="D968" t="s">
        <v>883</v>
      </c>
      <c r="E968" t="s">
        <v>323</v>
      </c>
      <c r="F968" t="s">
        <v>324</v>
      </c>
      <c r="G968" t="s">
        <v>730</v>
      </c>
      <c r="H968">
        <v>23</v>
      </c>
      <c r="I968" s="68" t="str">
        <f>VLOOKUP(E968,Refs!$P$2:$R$29,3,FALSE)</f>
        <v>Y59</v>
      </c>
      <c r="J968" s="68" t="str">
        <f>VLOOKUP(E968,Refs!$P$2:$S$29,4,FALSE)</f>
        <v>South East</v>
      </c>
      <c r="K968" s="28">
        <f t="shared" si="34"/>
        <v>23</v>
      </c>
    </row>
    <row r="969" spans="1:11" x14ac:dyDescent="0.35">
      <c r="A969" s="69">
        <f t="shared" si="33"/>
        <v>45748</v>
      </c>
      <c r="B969" t="s">
        <v>881</v>
      </c>
      <c r="C969" t="s">
        <v>270</v>
      </c>
      <c r="D969" t="s">
        <v>883</v>
      </c>
      <c r="E969" t="s">
        <v>323</v>
      </c>
      <c r="F969" t="s">
        <v>324</v>
      </c>
      <c r="G969" t="s">
        <v>729</v>
      </c>
      <c r="H969">
        <v>23</v>
      </c>
      <c r="I969" s="68" t="str">
        <f>VLOOKUP(E969,Refs!$P$2:$R$29,3,FALSE)</f>
        <v>Y59</v>
      </c>
      <c r="J969" s="68" t="str">
        <f>VLOOKUP(E969,Refs!$P$2:$S$29,4,FALSE)</f>
        <v>South East</v>
      </c>
      <c r="K969" s="28">
        <f t="shared" si="34"/>
        <v>23</v>
      </c>
    </row>
    <row r="970" spans="1:11" x14ac:dyDescent="0.35">
      <c r="A970" s="69">
        <f t="shared" si="33"/>
        <v>45748</v>
      </c>
      <c r="B970" t="s">
        <v>881</v>
      </c>
      <c r="C970" t="s">
        <v>278</v>
      </c>
      <c r="E970" t="s">
        <v>300</v>
      </c>
      <c r="F970" t="s">
        <v>301</v>
      </c>
      <c r="G970" t="s">
        <v>10</v>
      </c>
      <c r="H970">
        <v>178281</v>
      </c>
      <c r="I970" s="68" t="str">
        <f>VLOOKUP(E970,Refs!$P$2:$R$29,3,FALSE)</f>
        <v>Y62</v>
      </c>
      <c r="J970" s="68" t="str">
        <f>VLOOKUP(E970,Refs!$P$2:$S$29,4,FALSE)</f>
        <v>North West</v>
      </c>
      <c r="K970" s="28">
        <f t="shared" si="34"/>
        <v>178281</v>
      </c>
    </row>
    <row r="971" spans="1:11" x14ac:dyDescent="0.35">
      <c r="A971" s="69">
        <f t="shared" si="33"/>
        <v>45748</v>
      </c>
      <c r="B971" t="s">
        <v>881</v>
      </c>
      <c r="C971" t="s">
        <v>278</v>
      </c>
      <c r="E971" t="s">
        <v>300</v>
      </c>
      <c r="F971" t="s">
        <v>301</v>
      </c>
      <c r="G971" t="s">
        <v>69</v>
      </c>
      <c r="H971">
        <v>178281</v>
      </c>
      <c r="I971" s="68" t="str">
        <f>VLOOKUP(E971,Refs!$P$2:$R$29,3,FALSE)</f>
        <v>Y62</v>
      </c>
      <c r="J971" s="68" t="str">
        <f>VLOOKUP(E971,Refs!$P$2:$S$29,4,FALSE)</f>
        <v>North West</v>
      </c>
      <c r="K971" s="28">
        <f t="shared" si="34"/>
        <v>178281</v>
      </c>
    </row>
    <row r="972" spans="1:11" x14ac:dyDescent="0.35">
      <c r="A972" s="69">
        <f t="shared" si="33"/>
        <v>45748</v>
      </c>
      <c r="B972" t="s">
        <v>881</v>
      </c>
      <c r="C972" t="s">
        <v>278</v>
      </c>
      <c r="E972" t="s">
        <v>300</v>
      </c>
      <c r="F972" t="s">
        <v>301</v>
      </c>
      <c r="G972" t="s">
        <v>20</v>
      </c>
      <c r="H972">
        <v>170542</v>
      </c>
      <c r="I972" s="68" t="str">
        <f>VLOOKUP(E972,Refs!$P$2:$R$29,3,FALSE)</f>
        <v>Y62</v>
      </c>
      <c r="J972" s="68" t="str">
        <f>VLOOKUP(E972,Refs!$P$2:$S$29,4,FALSE)</f>
        <v>North West</v>
      </c>
      <c r="K972" s="28">
        <f t="shared" si="34"/>
        <v>170542</v>
      </c>
    </row>
    <row r="973" spans="1:11" x14ac:dyDescent="0.35">
      <c r="A973" s="69">
        <f t="shared" si="33"/>
        <v>45748</v>
      </c>
      <c r="B973" t="s">
        <v>881</v>
      </c>
      <c r="C973" t="s">
        <v>278</v>
      </c>
      <c r="E973" t="s">
        <v>300</v>
      </c>
      <c r="F973" t="s">
        <v>301</v>
      </c>
      <c r="G973" t="s">
        <v>23</v>
      </c>
      <c r="H973">
        <v>124578</v>
      </c>
      <c r="I973" s="68" t="str">
        <f>VLOOKUP(E973,Refs!$P$2:$R$29,3,FALSE)</f>
        <v>Y62</v>
      </c>
      <c r="J973" s="68" t="str">
        <f>VLOOKUP(E973,Refs!$P$2:$S$29,4,FALSE)</f>
        <v>North West</v>
      </c>
      <c r="K973" s="28">
        <f t="shared" si="34"/>
        <v>124578</v>
      </c>
    </row>
    <row r="974" spans="1:11" x14ac:dyDescent="0.35">
      <c r="A974" s="69">
        <f t="shared" si="33"/>
        <v>45748</v>
      </c>
      <c r="B974" t="s">
        <v>881</v>
      </c>
      <c r="C974" t="s">
        <v>278</v>
      </c>
      <c r="E974" t="s">
        <v>300</v>
      </c>
      <c r="F974" t="s">
        <v>301</v>
      </c>
      <c r="G974" t="s">
        <v>19</v>
      </c>
      <c r="H974">
        <v>7739</v>
      </c>
      <c r="I974" s="68" t="str">
        <f>VLOOKUP(E974,Refs!$P$2:$R$29,3,FALSE)</f>
        <v>Y62</v>
      </c>
      <c r="J974" s="68" t="str">
        <f>VLOOKUP(E974,Refs!$P$2:$S$29,4,FALSE)</f>
        <v>North West</v>
      </c>
      <c r="K974" s="28">
        <f t="shared" si="34"/>
        <v>7739</v>
      </c>
    </row>
    <row r="975" spans="1:11" x14ac:dyDescent="0.35">
      <c r="A975" s="69">
        <f t="shared" si="33"/>
        <v>45748</v>
      </c>
      <c r="B975" t="s">
        <v>881</v>
      </c>
      <c r="C975" t="s">
        <v>278</v>
      </c>
      <c r="E975" t="s">
        <v>300</v>
      </c>
      <c r="F975" t="s">
        <v>301</v>
      </c>
      <c r="G975" t="s">
        <v>21</v>
      </c>
      <c r="H975">
        <v>11968873</v>
      </c>
      <c r="I975" s="68" t="str">
        <f>VLOOKUP(E975,Refs!$P$2:$R$29,3,FALSE)</f>
        <v>Y62</v>
      </c>
      <c r="J975" s="68" t="str">
        <f>VLOOKUP(E975,Refs!$P$2:$S$29,4,FALSE)</f>
        <v>North West</v>
      </c>
      <c r="K975" s="28">
        <f t="shared" si="34"/>
        <v>11968873</v>
      </c>
    </row>
    <row r="976" spans="1:11" x14ac:dyDescent="0.35">
      <c r="A976" s="69">
        <f t="shared" si="33"/>
        <v>45748</v>
      </c>
      <c r="B976" t="s">
        <v>881</v>
      </c>
      <c r="C976" t="s">
        <v>278</v>
      </c>
      <c r="E976" t="s">
        <v>300</v>
      </c>
      <c r="F976" t="s">
        <v>301</v>
      </c>
      <c r="G976" t="s">
        <v>70</v>
      </c>
      <c r="H976">
        <v>378</v>
      </c>
      <c r="I976" s="68" t="str">
        <f>VLOOKUP(E976,Refs!$P$2:$R$29,3,FALSE)</f>
        <v>Y62</v>
      </c>
      <c r="J976" s="68" t="str">
        <f>VLOOKUP(E976,Refs!$P$2:$S$29,4,FALSE)</f>
        <v>North West</v>
      </c>
      <c r="K976" s="28">
        <f t="shared" si="34"/>
        <v>378</v>
      </c>
    </row>
    <row r="977" spans="1:11" x14ac:dyDescent="0.35">
      <c r="A977" s="69">
        <f t="shared" si="33"/>
        <v>45748</v>
      </c>
      <c r="B977" t="s">
        <v>881</v>
      </c>
      <c r="C977" t="s">
        <v>278</v>
      </c>
      <c r="E977" t="s">
        <v>300</v>
      </c>
      <c r="F977" t="s">
        <v>301</v>
      </c>
      <c r="G977" t="s">
        <v>71</v>
      </c>
      <c r="H977">
        <v>798</v>
      </c>
      <c r="I977" s="68" t="str">
        <f>VLOOKUP(E977,Refs!$P$2:$R$29,3,FALSE)</f>
        <v>Y62</v>
      </c>
      <c r="J977" s="68" t="str">
        <f>VLOOKUP(E977,Refs!$P$2:$S$29,4,FALSE)</f>
        <v>North West</v>
      </c>
      <c r="K977" s="28">
        <f t="shared" si="34"/>
        <v>798</v>
      </c>
    </row>
    <row r="978" spans="1:11" x14ac:dyDescent="0.35">
      <c r="A978" s="69">
        <f t="shared" si="33"/>
        <v>45748</v>
      </c>
      <c r="B978" t="s">
        <v>881</v>
      </c>
      <c r="C978" t="s">
        <v>278</v>
      </c>
      <c r="E978" t="s">
        <v>300</v>
      </c>
      <c r="F978" t="s">
        <v>301</v>
      </c>
      <c r="G978" t="s">
        <v>72</v>
      </c>
      <c r="H978">
        <v>1278824</v>
      </c>
      <c r="I978" s="68" t="str">
        <f>VLOOKUP(E978,Refs!$P$2:$R$29,3,FALSE)</f>
        <v>Y62</v>
      </c>
      <c r="J978" s="68" t="str">
        <f>VLOOKUP(E978,Refs!$P$2:$S$29,4,FALSE)</f>
        <v>North West</v>
      </c>
      <c r="K978" s="28">
        <f t="shared" si="34"/>
        <v>1278824</v>
      </c>
    </row>
    <row r="979" spans="1:11" x14ac:dyDescent="0.35">
      <c r="A979" s="69">
        <f t="shared" si="33"/>
        <v>45748</v>
      </c>
      <c r="B979" t="s">
        <v>881</v>
      </c>
      <c r="C979" t="s">
        <v>278</v>
      </c>
      <c r="E979" t="s">
        <v>300</v>
      </c>
      <c r="F979" t="s">
        <v>301</v>
      </c>
      <c r="G979" t="s">
        <v>73</v>
      </c>
      <c r="H979">
        <v>17154</v>
      </c>
      <c r="I979" s="68" t="str">
        <f>VLOOKUP(E979,Refs!$P$2:$R$29,3,FALSE)</f>
        <v>Y62</v>
      </c>
      <c r="J979" s="68" t="str">
        <f>VLOOKUP(E979,Refs!$P$2:$S$29,4,FALSE)</f>
        <v>North West</v>
      </c>
      <c r="K979" s="28">
        <f t="shared" si="34"/>
        <v>17154</v>
      </c>
    </row>
    <row r="980" spans="1:11" x14ac:dyDescent="0.35">
      <c r="A980" s="69">
        <f t="shared" si="33"/>
        <v>45748</v>
      </c>
      <c r="B980" t="s">
        <v>881</v>
      </c>
      <c r="C980" t="s">
        <v>278</v>
      </c>
      <c r="E980" t="s">
        <v>300</v>
      </c>
      <c r="F980" t="s">
        <v>301</v>
      </c>
      <c r="G980" t="s">
        <v>74</v>
      </c>
      <c r="H980">
        <v>50714688</v>
      </c>
      <c r="I980" s="68" t="str">
        <f>VLOOKUP(E980,Refs!$P$2:$R$29,3,FALSE)</f>
        <v>Y62</v>
      </c>
      <c r="J980" s="68" t="str">
        <f>VLOOKUP(E980,Refs!$P$2:$S$29,4,FALSE)</f>
        <v>North West</v>
      </c>
      <c r="K980" s="28">
        <f t="shared" si="34"/>
        <v>50714688</v>
      </c>
    </row>
    <row r="981" spans="1:11" x14ac:dyDescent="0.35">
      <c r="A981" s="69">
        <f t="shared" si="33"/>
        <v>45748</v>
      </c>
      <c r="B981" t="s">
        <v>881</v>
      </c>
      <c r="C981" t="s">
        <v>278</v>
      </c>
      <c r="E981" t="s">
        <v>300</v>
      </c>
      <c r="F981" t="s">
        <v>301</v>
      </c>
      <c r="G981" t="s">
        <v>26</v>
      </c>
      <c r="H981">
        <v>165825</v>
      </c>
      <c r="I981" s="68" t="str">
        <f>VLOOKUP(E981,Refs!$P$2:$R$29,3,FALSE)</f>
        <v>Y62</v>
      </c>
      <c r="J981" s="68" t="str">
        <f>VLOOKUP(E981,Refs!$P$2:$S$29,4,FALSE)</f>
        <v>North West</v>
      </c>
      <c r="K981" s="28">
        <f t="shared" si="34"/>
        <v>165825</v>
      </c>
    </row>
    <row r="982" spans="1:11" x14ac:dyDescent="0.35">
      <c r="A982" s="69">
        <f t="shared" si="33"/>
        <v>45748</v>
      </c>
      <c r="B982" t="s">
        <v>881</v>
      </c>
      <c r="C982" t="s">
        <v>278</v>
      </c>
      <c r="E982" t="s">
        <v>300</v>
      </c>
      <c r="F982" t="s">
        <v>301</v>
      </c>
      <c r="G982" t="s">
        <v>75</v>
      </c>
      <c r="H982">
        <v>26475</v>
      </c>
      <c r="I982" s="68" t="str">
        <f>VLOOKUP(E982,Refs!$P$2:$R$29,3,FALSE)</f>
        <v>Y62</v>
      </c>
      <c r="J982" s="68" t="str">
        <f>VLOOKUP(E982,Refs!$P$2:$S$29,4,FALSE)</f>
        <v>North West</v>
      </c>
      <c r="K982" s="28">
        <f t="shared" si="34"/>
        <v>26475</v>
      </c>
    </row>
    <row r="983" spans="1:11" x14ac:dyDescent="0.35">
      <c r="A983" s="69">
        <f t="shared" si="33"/>
        <v>45748</v>
      </c>
      <c r="B983" t="s">
        <v>881</v>
      </c>
      <c r="C983" t="s">
        <v>278</v>
      </c>
      <c r="E983" t="s">
        <v>300</v>
      </c>
      <c r="F983" t="s">
        <v>301</v>
      </c>
      <c r="G983" t="s">
        <v>76</v>
      </c>
      <c r="H983">
        <v>121995</v>
      </c>
      <c r="I983" s="68" t="str">
        <f>VLOOKUP(E983,Refs!$P$2:$R$29,3,FALSE)</f>
        <v>Y62</v>
      </c>
      <c r="J983" s="68" t="str">
        <f>VLOOKUP(E983,Refs!$P$2:$S$29,4,FALSE)</f>
        <v>North West</v>
      </c>
      <c r="K983" s="28">
        <f t="shared" si="34"/>
        <v>121995</v>
      </c>
    </row>
    <row r="984" spans="1:11" x14ac:dyDescent="0.35">
      <c r="A984" s="69">
        <f t="shared" si="33"/>
        <v>45748</v>
      </c>
      <c r="B984" t="s">
        <v>881</v>
      </c>
      <c r="C984" t="s">
        <v>278</v>
      </c>
      <c r="E984" t="s">
        <v>300</v>
      </c>
      <c r="F984" t="s">
        <v>301</v>
      </c>
      <c r="G984" t="s">
        <v>77</v>
      </c>
      <c r="H984">
        <v>13105</v>
      </c>
      <c r="I984" s="68" t="str">
        <f>VLOOKUP(E984,Refs!$P$2:$R$29,3,FALSE)</f>
        <v>Y62</v>
      </c>
      <c r="J984" s="68" t="str">
        <f>VLOOKUP(E984,Refs!$P$2:$S$29,4,FALSE)</f>
        <v>North West</v>
      </c>
      <c r="K984" s="28">
        <f t="shared" si="34"/>
        <v>13105</v>
      </c>
    </row>
    <row r="985" spans="1:11" x14ac:dyDescent="0.35">
      <c r="A985" s="69">
        <f t="shared" si="33"/>
        <v>45748</v>
      </c>
      <c r="B985" t="s">
        <v>881</v>
      </c>
      <c r="C985" t="s">
        <v>278</v>
      </c>
      <c r="E985" t="s">
        <v>300</v>
      </c>
      <c r="F985" t="s">
        <v>301</v>
      </c>
      <c r="G985" t="s">
        <v>78</v>
      </c>
      <c r="H985">
        <v>4250</v>
      </c>
      <c r="I985" s="68" t="str">
        <f>VLOOKUP(E985,Refs!$P$2:$R$29,3,FALSE)</f>
        <v>Y62</v>
      </c>
      <c r="J985" s="68" t="str">
        <f>VLOOKUP(E985,Refs!$P$2:$S$29,4,FALSE)</f>
        <v>North West</v>
      </c>
      <c r="K985" s="28">
        <f t="shared" si="34"/>
        <v>4250</v>
      </c>
    </row>
    <row r="986" spans="1:11" x14ac:dyDescent="0.35">
      <c r="A986" s="69">
        <f t="shared" si="33"/>
        <v>45748</v>
      </c>
      <c r="B986" t="s">
        <v>881</v>
      </c>
      <c r="C986" t="s">
        <v>278</v>
      </c>
      <c r="E986" t="s">
        <v>300</v>
      </c>
      <c r="F986" t="s">
        <v>301</v>
      </c>
      <c r="G986" t="s">
        <v>79</v>
      </c>
      <c r="H986">
        <v>0</v>
      </c>
      <c r="I986" s="68" t="str">
        <f>VLOOKUP(E986,Refs!$P$2:$R$29,3,FALSE)</f>
        <v>Y62</v>
      </c>
      <c r="J986" s="68" t="str">
        <f>VLOOKUP(E986,Refs!$P$2:$S$29,4,FALSE)</f>
        <v>North West</v>
      </c>
      <c r="K986" s="28" t="str">
        <f t="shared" si="34"/>
        <v/>
      </c>
    </row>
    <row r="987" spans="1:11" x14ac:dyDescent="0.35">
      <c r="A987" s="69">
        <f t="shared" si="33"/>
        <v>45748</v>
      </c>
      <c r="B987" t="s">
        <v>881</v>
      </c>
      <c r="C987" t="s">
        <v>278</v>
      </c>
      <c r="E987" t="s">
        <v>300</v>
      </c>
      <c r="F987" t="s">
        <v>301</v>
      </c>
      <c r="G987" t="s">
        <v>25</v>
      </c>
      <c r="H987">
        <v>73293</v>
      </c>
      <c r="I987" s="68" t="str">
        <f>VLOOKUP(E987,Refs!$P$2:$R$29,3,FALSE)</f>
        <v>Y62</v>
      </c>
      <c r="J987" s="68" t="str">
        <f>VLOOKUP(E987,Refs!$P$2:$S$29,4,FALSE)</f>
        <v>North West</v>
      </c>
      <c r="K987" s="28">
        <f t="shared" si="34"/>
        <v>73293</v>
      </c>
    </row>
    <row r="988" spans="1:11" x14ac:dyDescent="0.35">
      <c r="A988" s="69">
        <f t="shared" si="33"/>
        <v>45748</v>
      </c>
      <c r="B988" t="s">
        <v>881</v>
      </c>
      <c r="C988" t="s">
        <v>278</v>
      </c>
      <c r="E988" t="s">
        <v>300</v>
      </c>
      <c r="F988" t="s">
        <v>301</v>
      </c>
      <c r="G988" t="s">
        <v>80</v>
      </c>
      <c r="H988">
        <v>282</v>
      </c>
      <c r="I988" s="68" t="str">
        <f>VLOOKUP(E988,Refs!$P$2:$R$29,3,FALSE)</f>
        <v>Y62</v>
      </c>
      <c r="J988" s="68" t="str">
        <f>VLOOKUP(E988,Refs!$P$2:$S$29,4,FALSE)</f>
        <v>North West</v>
      </c>
      <c r="K988" s="28">
        <f t="shared" si="34"/>
        <v>282</v>
      </c>
    </row>
    <row r="989" spans="1:11" x14ac:dyDescent="0.35">
      <c r="A989" s="69">
        <f t="shared" si="33"/>
        <v>45748</v>
      </c>
      <c r="B989" t="s">
        <v>881</v>
      </c>
      <c r="C989" t="s">
        <v>278</v>
      </c>
      <c r="E989" t="s">
        <v>300</v>
      </c>
      <c r="F989" t="s">
        <v>301</v>
      </c>
      <c r="G989" t="s">
        <v>81</v>
      </c>
      <c r="H989">
        <v>13277</v>
      </c>
      <c r="I989" s="68" t="str">
        <f>VLOOKUP(E989,Refs!$P$2:$R$29,3,FALSE)</f>
        <v>Y62</v>
      </c>
      <c r="J989" s="68" t="str">
        <f>VLOOKUP(E989,Refs!$P$2:$S$29,4,FALSE)</f>
        <v>North West</v>
      </c>
      <c r="K989" s="28">
        <f t="shared" si="34"/>
        <v>13277</v>
      </c>
    </row>
    <row r="990" spans="1:11" x14ac:dyDescent="0.35">
      <c r="A990" s="69">
        <f t="shared" si="33"/>
        <v>45748</v>
      </c>
      <c r="B990" t="s">
        <v>881</v>
      </c>
      <c r="C990" t="s">
        <v>278</v>
      </c>
      <c r="E990" t="s">
        <v>300</v>
      </c>
      <c r="F990" t="s">
        <v>301</v>
      </c>
      <c r="G990" t="s">
        <v>82</v>
      </c>
      <c r="H990">
        <v>8025</v>
      </c>
      <c r="I990" s="68" t="str">
        <f>VLOOKUP(E990,Refs!$P$2:$R$29,3,FALSE)</f>
        <v>Y62</v>
      </c>
      <c r="J990" s="68" t="str">
        <f>VLOOKUP(E990,Refs!$P$2:$S$29,4,FALSE)</f>
        <v>North West</v>
      </c>
      <c r="K990" s="28">
        <f t="shared" si="34"/>
        <v>8025</v>
      </c>
    </row>
    <row r="991" spans="1:11" x14ac:dyDescent="0.35">
      <c r="A991" s="69">
        <f t="shared" si="33"/>
        <v>45748</v>
      </c>
      <c r="B991" t="s">
        <v>881</v>
      </c>
      <c r="C991" t="s">
        <v>278</v>
      </c>
      <c r="E991" t="s">
        <v>300</v>
      </c>
      <c r="F991" t="s">
        <v>301</v>
      </c>
      <c r="G991" t="s">
        <v>83</v>
      </c>
      <c r="H991">
        <v>1968</v>
      </c>
      <c r="I991" s="68" t="str">
        <f>VLOOKUP(E991,Refs!$P$2:$R$29,3,FALSE)</f>
        <v>Y62</v>
      </c>
      <c r="J991" s="68" t="str">
        <f>VLOOKUP(E991,Refs!$P$2:$S$29,4,FALSE)</f>
        <v>North West</v>
      </c>
      <c r="K991" s="28">
        <f t="shared" si="34"/>
        <v>1968</v>
      </c>
    </row>
    <row r="992" spans="1:11" x14ac:dyDescent="0.35">
      <c r="A992" s="69">
        <f t="shared" si="33"/>
        <v>45748</v>
      </c>
      <c r="B992" t="s">
        <v>881</v>
      </c>
      <c r="C992" t="s">
        <v>278</v>
      </c>
      <c r="E992" t="s">
        <v>300</v>
      </c>
      <c r="F992" t="s">
        <v>301</v>
      </c>
      <c r="G992" t="s">
        <v>84</v>
      </c>
      <c r="H992">
        <v>7569</v>
      </c>
      <c r="I992" s="68" t="str">
        <f>VLOOKUP(E992,Refs!$P$2:$R$29,3,FALSE)</f>
        <v>Y62</v>
      </c>
      <c r="J992" s="68" t="str">
        <f>VLOOKUP(E992,Refs!$P$2:$S$29,4,FALSE)</f>
        <v>North West</v>
      </c>
      <c r="K992" s="28">
        <f t="shared" si="34"/>
        <v>7569</v>
      </c>
    </row>
    <row r="993" spans="1:11" x14ac:dyDescent="0.35">
      <c r="A993" s="69">
        <f t="shared" si="33"/>
        <v>45748</v>
      </c>
      <c r="B993" t="s">
        <v>881</v>
      </c>
      <c r="C993" t="s">
        <v>278</v>
      </c>
      <c r="E993" t="s">
        <v>300</v>
      </c>
      <c r="F993" t="s">
        <v>301</v>
      </c>
      <c r="G993" t="s">
        <v>85</v>
      </c>
      <c r="H993">
        <v>903</v>
      </c>
      <c r="I993" s="68" t="str">
        <f>VLOOKUP(E993,Refs!$P$2:$R$29,3,FALSE)</f>
        <v>Y62</v>
      </c>
      <c r="J993" s="68" t="str">
        <f>VLOOKUP(E993,Refs!$P$2:$S$29,4,FALSE)</f>
        <v>North West</v>
      </c>
      <c r="K993" s="28">
        <f t="shared" si="34"/>
        <v>903</v>
      </c>
    </row>
    <row r="994" spans="1:11" x14ac:dyDescent="0.35">
      <c r="A994" s="69">
        <f t="shared" si="33"/>
        <v>45748</v>
      </c>
      <c r="B994" t="s">
        <v>881</v>
      </c>
      <c r="C994" t="s">
        <v>278</v>
      </c>
      <c r="E994" t="s">
        <v>300</v>
      </c>
      <c r="F994" t="s">
        <v>301</v>
      </c>
      <c r="G994" t="s">
        <v>86</v>
      </c>
      <c r="H994">
        <v>413</v>
      </c>
      <c r="I994" s="68" t="str">
        <f>VLOOKUP(E994,Refs!$P$2:$R$29,3,FALSE)</f>
        <v>Y62</v>
      </c>
      <c r="J994" s="68" t="str">
        <f>VLOOKUP(E994,Refs!$P$2:$S$29,4,FALSE)</f>
        <v>North West</v>
      </c>
      <c r="K994" s="28">
        <f t="shared" si="34"/>
        <v>413</v>
      </c>
    </row>
    <row r="995" spans="1:11" x14ac:dyDescent="0.35">
      <c r="A995" s="69">
        <f t="shared" si="33"/>
        <v>45748</v>
      </c>
      <c r="B995" t="s">
        <v>881</v>
      </c>
      <c r="C995" t="s">
        <v>278</v>
      </c>
      <c r="E995" t="s">
        <v>300</v>
      </c>
      <c r="F995" t="s">
        <v>301</v>
      </c>
      <c r="G995" t="s">
        <v>87</v>
      </c>
      <c r="H995" t="s">
        <v>886</v>
      </c>
      <c r="I995" s="68" t="str">
        <f>VLOOKUP(E995,Refs!$P$2:$R$29,3,FALSE)</f>
        <v>Y62</v>
      </c>
      <c r="J995" s="68" t="str">
        <f>VLOOKUP(E995,Refs!$P$2:$S$29,4,FALSE)</f>
        <v>North West</v>
      </c>
      <c r="K995" s="28" t="str">
        <f t="shared" si="34"/>
        <v>-</v>
      </c>
    </row>
    <row r="996" spans="1:11" x14ac:dyDescent="0.35">
      <c r="A996" s="69">
        <f t="shared" si="33"/>
        <v>45748</v>
      </c>
      <c r="B996" t="s">
        <v>881</v>
      </c>
      <c r="C996" t="s">
        <v>278</v>
      </c>
      <c r="E996" t="s">
        <v>300</v>
      </c>
      <c r="F996" t="s">
        <v>301</v>
      </c>
      <c r="G996" t="s">
        <v>88</v>
      </c>
      <c r="H996" t="s">
        <v>886</v>
      </c>
      <c r="I996" s="68" t="str">
        <f>VLOOKUP(E996,Refs!$P$2:$R$29,3,FALSE)</f>
        <v>Y62</v>
      </c>
      <c r="J996" s="68" t="str">
        <f>VLOOKUP(E996,Refs!$P$2:$S$29,4,FALSE)</f>
        <v>North West</v>
      </c>
      <c r="K996" s="28" t="str">
        <f t="shared" si="34"/>
        <v>-</v>
      </c>
    </row>
    <row r="997" spans="1:11" x14ac:dyDescent="0.35">
      <c r="A997" s="69">
        <f t="shared" si="33"/>
        <v>45748</v>
      </c>
      <c r="B997" t="s">
        <v>881</v>
      </c>
      <c r="C997" t="s">
        <v>278</v>
      </c>
      <c r="E997" t="s">
        <v>300</v>
      </c>
      <c r="F997" t="s">
        <v>301</v>
      </c>
      <c r="G997" t="s">
        <v>89</v>
      </c>
      <c r="H997">
        <v>184049</v>
      </c>
      <c r="I997" s="68" t="str">
        <f>VLOOKUP(E997,Refs!$P$2:$R$29,3,FALSE)</f>
        <v>Y62</v>
      </c>
      <c r="J997" s="68" t="str">
        <f>VLOOKUP(E997,Refs!$P$2:$S$29,4,FALSE)</f>
        <v>North West</v>
      </c>
      <c r="K997" s="28">
        <f t="shared" si="34"/>
        <v>184049</v>
      </c>
    </row>
    <row r="998" spans="1:11" x14ac:dyDescent="0.35">
      <c r="A998" s="69">
        <f t="shared" si="33"/>
        <v>45748</v>
      </c>
      <c r="B998" t="s">
        <v>881</v>
      </c>
      <c r="C998" t="s">
        <v>278</v>
      </c>
      <c r="E998" t="s">
        <v>300</v>
      </c>
      <c r="F998" t="s">
        <v>301</v>
      </c>
      <c r="G998" t="s">
        <v>27</v>
      </c>
      <c r="H998">
        <v>19191</v>
      </c>
      <c r="I998" s="68" t="str">
        <f>VLOOKUP(E998,Refs!$P$2:$R$29,3,FALSE)</f>
        <v>Y62</v>
      </c>
      <c r="J998" s="68" t="str">
        <f>VLOOKUP(E998,Refs!$P$2:$S$29,4,FALSE)</f>
        <v>North West</v>
      </c>
      <c r="K998" s="28">
        <f t="shared" si="34"/>
        <v>19191</v>
      </c>
    </row>
    <row r="999" spans="1:11" x14ac:dyDescent="0.35">
      <c r="A999" s="69">
        <f t="shared" si="33"/>
        <v>45748</v>
      </c>
      <c r="B999" t="s">
        <v>881</v>
      </c>
      <c r="C999" t="s">
        <v>278</v>
      </c>
      <c r="E999" t="s">
        <v>300</v>
      </c>
      <c r="F999" t="s">
        <v>301</v>
      </c>
      <c r="G999" t="s">
        <v>29</v>
      </c>
      <c r="H999">
        <v>26753</v>
      </c>
      <c r="I999" s="68" t="str">
        <f>VLOOKUP(E999,Refs!$P$2:$R$29,3,FALSE)</f>
        <v>Y62</v>
      </c>
      <c r="J999" s="68" t="str">
        <f>VLOOKUP(E999,Refs!$P$2:$S$29,4,FALSE)</f>
        <v>North West</v>
      </c>
      <c r="K999" s="28">
        <f t="shared" si="34"/>
        <v>26753</v>
      </c>
    </row>
    <row r="1000" spans="1:11" x14ac:dyDescent="0.35">
      <c r="A1000" s="69">
        <f t="shared" si="33"/>
        <v>45748</v>
      </c>
      <c r="B1000" t="s">
        <v>881</v>
      </c>
      <c r="C1000" t="s">
        <v>278</v>
      </c>
      <c r="E1000" t="s">
        <v>300</v>
      </c>
      <c r="F1000" t="s">
        <v>301</v>
      </c>
      <c r="G1000" t="s">
        <v>90</v>
      </c>
      <c r="H1000">
        <v>9912</v>
      </c>
      <c r="I1000" s="68" t="str">
        <f>VLOOKUP(E1000,Refs!$P$2:$R$29,3,FALSE)</f>
        <v>Y62</v>
      </c>
      <c r="J1000" s="68" t="str">
        <f>VLOOKUP(E1000,Refs!$P$2:$S$29,4,FALSE)</f>
        <v>North West</v>
      </c>
      <c r="K1000" s="28">
        <f t="shared" si="34"/>
        <v>9912</v>
      </c>
    </row>
    <row r="1001" spans="1:11" x14ac:dyDescent="0.35">
      <c r="A1001" s="69">
        <f t="shared" si="33"/>
        <v>45748</v>
      </c>
      <c r="B1001" t="s">
        <v>881</v>
      </c>
      <c r="C1001" t="s">
        <v>278</v>
      </c>
      <c r="E1001" t="s">
        <v>300</v>
      </c>
      <c r="F1001" t="s">
        <v>301</v>
      </c>
      <c r="G1001" t="s">
        <v>91</v>
      </c>
      <c r="H1001">
        <v>190</v>
      </c>
      <c r="I1001" s="68" t="str">
        <f>VLOOKUP(E1001,Refs!$P$2:$R$29,3,FALSE)</f>
        <v>Y62</v>
      </c>
      <c r="J1001" s="68" t="str">
        <f>VLOOKUP(E1001,Refs!$P$2:$S$29,4,FALSE)</f>
        <v>North West</v>
      </c>
      <c r="K1001" s="28">
        <f t="shared" si="34"/>
        <v>190</v>
      </c>
    </row>
    <row r="1002" spans="1:11" x14ac:dyDescent="0.35">
      <c r="A1002" s="69">
        <f t="shared" si="33"/>
        <v>45748</v>
      </c>
      <c r="B1002" t="s">
        <v>881</v>
      </c>
      <c r="C1002" t="s">
        <v>278</v>
      </c>
      <c r="E1002" t="s">
        <v>300</v>
      </c>
      <c r="F1002" t="s">
        <v>301</v>
      </c>
      <c r="G1002" t="s">
        <v>92</v>
      </c>
      <c r="H1002">
        <v>2942</v>
      </c>
      <c r="I1002" s="68" t="str">
        <f>VLOOKUP(E1002,Refs!$P$2:$R$29,3,FALSE)</f>
        <v>Y62</v>
      </c>
      <c r="J1002" s="68" t="str">
        <f>VLOOKUP(E1002,Refs!$P$2:$S$29,4,FALSE)</f>
        <v>North West</v>
      </c>
      <c r="K1002" s="28">
        <f t="shared" si="34"/>
        <v>2942</v>
      </c>
    </row>
    <row r="1003" spans="1:11" x14ac:dyDescent="0.35">
      <c r="A1003" s="69">
        <f t="shared" si="33"/>
        <v>45748</v>
      </c>
      <c r="B1003" t="s">
        <v>881</v>
      </c>
      <c r="C1003" t="s">
        <v>278</v>
      </c>
      <c r="E1003" t="s">
        <v>300</v>
      </c>
      <c r="F1003" t="s">
        <v>301</v>
      </c>
      <c r="G1003" t="s">
        <v>93</v>
      </c>
      <c r="H1003">
        <v>688</v>
      </c>
      <c r="I1003" s="68" t="str">
        <f>VLOOKUP(E1003,Refs!$P$2:$R$29,3,FALSE)</f>
        <v>Y62</v>
      </c>
      <c r="J1003" s="68" t="str">
        <f>VLOOKUP(E1003,Refs!$P$2:$S$29,4,FALSE)</f>
        <v>North West</v>
      </c>
      <c r="K1003" s="28">
        <f t="shared" si="34"/>
        <v>688</v>
      </c>
    </row>
    <row r="1004" spans="1:11" x14ac:dyDescent="0.35">
      <c r="A1004" s="69">
        <f t="shared" si="33"/>
        <v>45748</v>
      </c>
      <c r="B1004" t="s">
        <v>881</v>
      </c>
      <c r="C1004" t="s">
        <v>278</v>
      </c>
      <c r="E1004" t="s">
        <v>300</v>
      </c>
      <c r="F1004" t="s">
        <v>301</v>
      </c>
      <c r="G1004" t="s">
        <v>94</v>
      </c>
      <c r="H1004">
        <v>12321</v>
      </c>
      <c r="I1004" s="68" t="str">
        <f>VLOOKUP(E1004,Refs!$P$2:$R$29,3,FALSE)</f>
        <v>Y62</v>
      </c>
      <c r="J1004" s="68" t="str">
        <f>VLOOKUP(E1004,Refs!$P$2:$S$29,4,FALSE)</f>
        <v>North West</v>
      </c>
      <c r="K1004" s="28">
        <f t="shared" si="34"/>
        <v>12321</v>
      </c>
    </row>
    <row r="1005" spans="1:11" x14ac:dyDescent="0.35">
      <c r="A1005" s="69">
        <f t="shared" si="33"/>
        <v>45748</v>
      </c>
      <c r="B1005" t="s">
        <v>881</v>
      </c>
      <c r="C1005" t="s">
        <v>278</v>
      </c>
      <c r="E1005" t="s">
        <v>300</v>
      </c>
      <c r="F1005" t="s">
        <v>301</v>
      </c>
      <c r="G1005" t="s">
        <v>95</v>
      </c>
      <c r="H1005">
        <v>2095</v>
      </c>
      <c r="I1005" s="68" t="str">
        <f>VLOOKUP(E1005,Refs!$P$2:$R$29,3,FALSE)</f>
        <v>Y62</v>
      </c>
      <c r="J1005" s="68" t="str">
        <f>VLOOKUP(E1005,Refs!$P$2:$S$29,4,FALSE)</f>
        <v>North West</v>
      </c>
      <c r="K1005" s="28">
        <f t="shared" si="34"/>
        <v>2095</v>
      </c>
    </row>
    <row r="1006" spans="1:11" x14ac:dyDescent="0.35">
      <c r="A1006" s="69">
        <f t="shared" si="33"/>
        <v>45748</v>
      </c>
      <c r="B1006" t="s">
        <v>881</v>
      </c>
      <c r="C1006" t="s">
        <v>278</v>
      </c>
      <c r="E1006" t="s">
        <v>300</v>
      </c>
      <c r="F1006" t="s">
        <v>301</v>
      </c>
      <c r="G1006" t="s">
        <v>96</v>
      </c>
      <c r="H1006">
        <v>15358</v>
      </c>
      <c r="I1006" s="68" t="str">
        <f>VLOOKUP(E1006,Refs!$P$2:$R$29,3,FALSE)</f>
        <v>Y62</v>
      </c>
      <c r="J1006" s="68" t="str">
        <f>VLOOKUP(E1006,Refs!$P$2:$S$29,4,FALSE)</f>
        <v>North West</v>
      </c>
      <c r="K1006" s="28">
        <f t="shared" si="34"/>
        <v>15358</v>
      </c>
    </row>
    <row r="1007" spans="1:11" x14ac:dyDescent="0.35">
      <c r="A1007" s="69">
        <f t="shared" si="33"/>
        <v>45748</v>
      </c>
      <c r="B1007" t="s">
        <v>881</v>
      </c>
      <c r="C1007" t="s">
        <v>278</v>
      </c>
      <c r="E1007" t="s">
        <v>300</v>
      </c>
      <c r="F1007" t="s">
        <v>301</v>
      </c>
      <c r="G1007" t="s">
        <v>31</v>
      </c>
      <c r="H1007">
        <v>2305</v>
      </c>
      <c r="I1007" s="68" t="str">
        <f>VLOOKUP(E1007,Refs!$P$2:$R$29,3,FALSE)</f>
        <v>Y62</v>
      </c>
      <c r="J1007" s="68" t="str">
        <f>VLOOKUP(E1007,Refs!$P$2:$S$29,4,FALSE)</f>
        <v>North West</v>
      </c>
      <c r="K1007" s="28">
        <f t="shared" si="34"/>
        <v>2305</v>
      </c>
    </row>
    <row r="1008" spans="1:11" x14ac:dyDescent="0.35">
      <c r="A1008" s="69">
        <f t="shared" si="33"/>
        <v>45748</v>
      </c>
      <c r="B1008" t="s">
        <v>881</v>
      </c>
      <c r="C1008" t="s">
        <v>278</v>
      </c>
      <c r="E1008" t="s">
        <v>300</v>
      </c>
      <c r="F1008" t="s">
        <v>301</v>
      </c>
      <c r="G1008" t="s">
        <v>97</v>
      </c>
      <c r="H1008">
        <v>38322</v>
      </c>
      <c r="I1008" s="68" t="str">
        <f>VLOOKUP(E1008,Refs!$P$2:$R$29,3,FALSE)</f>
        <v>Y62</v>
      </c>
      <c r="J1008" s="68" t="str">
        <f>VLOOKUP(E1008,Refs!$P$2:$S$29,4,FALSE)</f>
        <v>North West</v>
      </c>
      <c r="K1008" s="28">
        <f t="shared" si="34"/>
        <v>38322</v>
      </c>
    </row>
    <row r="1009" spans="1:11" x14ac:dyDescent="0.35">
      <c r="A1009" s="69">
        <f t="shared" si="33"/>
        <v>45748</v>
      </c>
      <c r="B1009" t="s">
        <v>881</v>
      </c>
      <c r="C1009" t="s">
        <v>278</v>
      </c>
      <c r="E1009" t="s">
        <v>300</v>
      </c>
      <c r="F1009" t="s">
        <v>301</v>
      </c>
      <c r="G1009" t="s">
        <v>98</v>
      </c>
      <c r="H1009">
        <v>6137</v>
      </c>
      <c r="I1009" s="68" t="str">
        <f>VLOOKUP(E1009,Refs!$P$2:$R$29,3,FALSE)</f>
        <v>Y62</v>
      </c>
      <c r="J1009" s="68" t="str">
        <f>VLOOKUP(E1009,Refs!$P$2:$S$29,4,FALSE)</f>
        <v>North West</v>
      </c>
      <c r="K1009" s="28">
        <f t="shared" si="34"/>
        <v>6137</v>
      </c>
    </row>
    <row r="1010" spans="1:11" x14ac:dyDescent="0.35">
      <c r="A1010" s="69">
        <f t="shared" si="33"/>
        <v>45748</v>
      </c>
      <c r="B1010" t="s">
        <v>881</v>
      </c>
      <c r="C1010" t="s">
        <v>278</v>
      </c>
      <c r="E1010" t="s">
        <v>300</v>
      </c>
      <c r="F1010" t="s">
        <v>301</v>
      </c>
      <c r="G1010" t="s">
        <v>99</v>
      </c>
      <c r="H1010">
        <v>5087</v>
      </c>
      <c r="I1010" s="68" t="str">
        <f>VLOOKUP(E1010,Refs!$P$2:$R$29,3,FALSE)</f>
        <v>Y62</v>
      </c>
      <c r="J1010" s="68" t="str">
        <f>VLOOKUP(E1010,Refs!$P$2:$S$29,4,FALSE)</f>
        <v>North West</v>
      </c>
      <c r="K1010" s="28">
        <f t="shared" si="34"/>
        <v>5087</v>
      </c>
    </row>
    <row r="1011" spans="1:11" x14ac:dyDescent="0.35">
      <c r="A1011" s="69">
        <f t="shared" si="33"/>
        <v>45748</v>
      </c>
      <c r="B1011" t="s">
        <v>881</v>
      </c>
      <c r="C1011" t="s">
        <v>278</v>
      </c>
      <c r="E1011" t="s">
        <v>300</v>
      </c>
      <c r="F1011" t="s">
        <v>301</v>
      </c>
      <c r="G1011" t="s">
        <v>100</v>
      </c>
      <c r="H1011">
        <v>3699</v>
      </c>
      <c r="I1011" s="68" t="str">
        <f>VLOOKUP(E1011,Refs!$P$2:$R$29,3,FALSE)</f>
        <v>Y62</v>
      </c>
      <c r="J1011" s="68" t="str">
        <f>VLOOKUP(E1011,Refs!$P$2:$S$29,4,FALSE)</f>
        <v>North West</v>
      </c>
      <c r="K1011" s="28">
        <f t="shared" si="34"/>
        <v>3699</v>
      </c>
    </row>
    <row r="1012" spans="1:11" x14ac:dyDescent="0.35">
      <c r="A1012" s="69">
        <f t="shared" si="33"/>
        <v>45748</v>
      </c>
      <c r="B1012" t="s">
        <v>881</v>
      </c>
      <c r="C1012" t="s">
        <v>278</v>
      </c>
      <c r="E1012" t="s">
        <v>300</v>
      </c>
      <c r="F1012" t="s">
        <v>301</v>
      </c>
      <c r="G1012" t="s">
        <v>101</v>
      </c>
      <c r="H1012">
        <v>1189</v>
      </c>
      <c r="I1012" s="68" t="str">
        <f>VLOOKUP(E1012,Refs!$P$2:$R$29,3,FALSE)</f>
        <v>Y62</v>
      </c>
      <c r="J1012" s="68" t="str">
        <f>VLOOKUP(E1012,Refs!$P$2:$S$29,4,FALSE)</f>
        <v>North West</v>
      </c>
      <c r="K1012" s="28">
        <f t="shared" si="34"/>
        <v>1189</v>
      </c>
    </row>
    <row r="1013" spans="1:11" x14ac:dyDescent="0.35">
      <c r="A1013" s="69">
        <f t="shared" si="33"/>
        <v>45748</v>
      </c>
      <c r="B1013" t="s">
        <v>881</v>
      </c>
      <c r="C1013" t="s">
        <v>278</v>
      </c>
      <c r="E1013" t="s">
        <v>300</v>
      </c>
      <c r="F1013" t="s">
        <v>301</v>
      </c>
      <c r="G1013" t="s">
        <v>102</v>
      </c>
      <c r="H1013">
        <v>378</v>
      </c>
      <c r="I1013" s="68" t="str">
        <f>VLOOKUP(E1013,Refs!$P$2:$R$29,3,FALSE)</f>
        <v>Y62</v>
      </c>
      <c r="J1013" s="68" t="str">
        <f>VLOOKUP(E1013,Refs!$P$2:$S$29,4,FALSE)</f>
        <v>North West</v>
      </c>
      <c r="K1013" s="28">
        <f t="shared" si="34"/>
        <v>378</v>
      </c>
    </row>
    <row r="1014" spans="1:11" x14ac:dyDescent="0.35">
      <c r="A1014" s="69">
        <f t="shared" si="33"/>
        <v>45748</v>
      </c>
      <c r="B1014" t="s">
        <v>881</v>
      </c>
      <c r="C1014" t="s">
        <v>278</v>
      </c>
      <c r="E1014" t="s">
        <v>300</v>
      </c>
      <c r="F1014" t="s">
        <v>301</v>
      </c>
      <c r="G1014" t="s">
        <v>103</v>
      </c>
      <c r="H1014">
        <v>504</v>
      </c>
      <c r="I1014" s="68" t="str">
        <f>VLOOKUP(E1014,Refs!$P$2:$R$29,3,FALSE)</f>
        <v>Y62</v>
      </c>
      <c r="J1014" s="68" t="str">
        <f>VLOOKUP(E1014,Refs!$P$2:$S$29,4,FALSE)</f>
        <v>North West</v>
      </c>
      <c r="K1014" s="28">
        <f t="shared" si="34"/>
        <v>504</v>
      </c>
    </row>
    <row r="1015" spans="1:11" x14ac:dyDescent="0.35">
      <c r="A1015" s="69">
        <f t="shared" si="33"/>
        <v>45748</v>
      </c>
      <c r="B1015" t="s">
        <v>881</v>
      </c>
      <c r="C1015" t="s">
        <v>278</v>
      </c>
      <c r="E1015" t="s">
        <v>300</v>
      </c>
      <c r="F1015" t="s">
        <v>301</v>
      </c>
      <c r="G1015" t="s">
        <v>104</v>
      </c>
      <c r="H1015" t="s">
        <v>886</v>
      </c>
      <c r="I1015" s="68" t="str">
        <f>VLOOKUP(E1015,Refs!$P$2:$R$29,3,FALSE)</f>
        <v>Y62</v>
      </c>
      <c r="J1015" s="68" t="str">
        <f>VLOOKUP(E1015,Refs!$P$2:$S$29,4,FALSE)</f>
        <v>North West</v>
      </c>
      <c r="K1015" s="28" t="str">
        <f t="shared" si="34"/>
        <v>-</v>
      </c>
    </row>
    <row r="1016" spans="1:11" x14ac:dyDescent="0.35">
      <c r="A1016" s="69">
        <f t="shared" si="33"/>
        <v>45748</v>
      </c>
      <c r="B1016" t="s">
        <v>881</v>
      </c>
      <c r="C1016" t="s">
        <v>278</v>
      </c>
      <c r="E1016" t="s">
        <v>300</v>
      </c>
      <c r="F1016" t="s">
        <v>301</v>
      </c>
      <c r="G1016" t="s">
        <v>105</v>
      </c>
      <c r="H1016">
        <v>20529</v>
      </c>
      <c r="I1016" s="68" t="str">
        <f>VLOOKUP(E1016,Refs!$P$2:$R$29,3,FALSE)</f>
        <v>Y62</v>
      </c>
      <c r="J1016" s="68" t="str">
        <f>VLOOKUP(E1016,Refs!$P$2:$S$29,4,FALSE)</f>
        <v>North West</v>
      </c>
      <c r="K1016" s="28">
        <f t="shared" si="34"/>
        <v>20529</v>
      </c>
    </row>
    <row r="1017" spans="1:11" x14ac:dyDescent="0.35">
      <c r="A1017" s="69">
        <f t="shared" si="33"/>
        <v>45748</v>
      </c>
      <c r="B1017" t="s">
        <v>881</v>
      </c>
      <c r="C1017" t="s">
        <v>278</v>
      </c>
      <c r="E1017" t="s">
        <v>300</v>
      </c>
      <c r="F1017" t="s">
        <v>301</v>
      </c>
      <c r="G1017" t="s">
        <v>106</v>
      </c>
      <c r="H1017">
        <v>7104</v>
      </c>
      <c r="I1017" s="68" t="str">
        <f>VLOOKUP(E1017,Refs!$P$2:$R$29,3,FALSE)</f>
        <v>Y62</v>
      </c>
      <c r="J1017" s="68" t="str">
        <f>VLOOKUP(E1017,Refs!$P$2:$S$29,4,FALSE)</f>
        <v>North West</v>
      </c>
      <c r="K1017" s="28">
        <f t="shared" si="34"/>
        <v>7104</v>
      </c>
    </row>
    <row r="1018" spans="1:11" x14ac:dyDescent="0.35">
      <c r="A1018" s="69">
        <f t="shared" si="33"/>
        <v>45748</v>
      </c>
      <c r="B1018" t="s">
        <v>881</v>
      </c>
      <c r="C1018" t="s">
        <v>278</v>
      </c>
      <c r="E1018" t="s">
        <v>300</v>
      </c>
      <c r="F1018" t="s">
        <v>301</v>
      </c>
      <c r="G1018" t="s">
        <v>107</v>
      </c>
      <c r="H1018">
        <v>92</v>
      </c>
      <c r="I1018" s="68" t="str">
        <f>VLOOKUP(E1018,Refs!$P$2:$R$29,3,FALSE)</f>
        <v>Y62</v>
      </c>
      <c r="J1018" s="68" t="str">
        <f>VLOOKUP(E1018,Refs!$P$2:$S$29,4,FALSE)</f>
        <v>North West</v>
      </c>
      <c r="K1018" s="28">
        <f t="shared" si="34"/>
        <v>92</v>
      </c>
    </row>
    <row r="1019" spans="1:11" x14ac:dyDescent="0.35">
      <c r="A1019" s="69">
        <f t="shared" si="33"/>
        <v>45748</v>
      </c>
      <c r="B1019" t="s">
        <v>881</v>
      </c>
      <c r="C1019" t="s">
        <v>278</v>
      </c>
      <c r="E1019" t="s">
        <v>300</v>
      </c>
      <c r="F1019" t="s">
        <v>301</v>
      </c>
      <c r="G1019" t="s">
        <v>108</v>
      </c>
      <c r="H1019">
        <v>2157</v>
      </c>
      <c r="I1019" s="68" t="str">
        <f>VLOOKUP(E1019,Refs!$P$2:$R$29,3,FALSE)</f>
        <v>Y62</v>
      </c>
      <c r="J1019" s="68" t="str">
        <f>VLOOKUP(E1019,Refs!$P$2:$S$29,4,FALSE)</f>
        <v>North West</v>
      </c>
      <c r="K1019" s="28">
        <f t="shared" si="34"/>
        <v>2157</v>
      </c>
    </row>
    <row r="1020" spans="1:11" x14ac:dyDescent="0.35">
      <c r="A1020" s="69">
        <f t="shared" si="33"/>
        <v>45748</v>
      </c>
      <c r="B1020" t="s">
        <v>881</v>
      </c>
      <c r="C1020" t="s">
        <v>278</v>
      </c>
      <c r="E1020" t="s">
        <v>300</v>
      </c>
      <c r="F1020" t="s">
        <v>301</v>
      </c>
      <c r="G1020" t="s">
        <v>109</v>
      </c>
      <c r="H1020">
        <v>1323194</v>
      </c>
      <c r="I1020" s="68" t="str">
        <f>VLOOKUP(E1020,Refs!$P$2:$R$29,3,FALSE)</f>
        <v>Y62</v>
      </c>
      <c r="J1020" s="68" t="str">
        <f>VLOOKUP(E1020,Refs!$P$2:$S$29,4,FALSE)</f>
        <v>North West</v>
      </c>
      <c r="K1020" s="28">
        <f t="shared" si="34"/>
        <v>1323194</v>
      </c>
    </row>
    <row r="1021" spans="1:11" x14ac:dyDescent="0.35">
      <c r="A1021" s="69">
        <f t="shared" si="33"/>
        <v>45748</v>
      </c>
      <c r="B1021" t="s">
        <v>881</v>
      </c>
      <c r="C1021" t="s">
        <v>278</v>
      </c>
      <c r="E1021" t="s">
        <v>300</v>
      </c>
      <c r="F1021" t="s">
        <v>301</v>
      </c>
      <c r="G1021" t="s">
        <v>110</v>
      </c>
      <c r="H1021">
        <v>12586</v>
      </c>
      <c r="I1021" s="68" t="str">
        <f>VLOOKUP(E1021,Refs!$P$2:$R$29,3,FALSE)</f>
        <v>Y62</v>
      </c>
      <c r="J1021" s="68" t="str">
        <f>VLOOKUP(E1021,Refs!$P$2:$S$29,4,FALSE)</f>
        <v>North West</v>
      </c>
      <c r="K1021" s="28">
        <f t="shared" si="34"/>
        <v>12586</v>
      </c>
    </row>
    <row r="1022" spans="1:11" x14ac:dyDescent="0.35">
      <c r="A1022" s="69">
        <f t="shared" si="33"/>
        <v>45748</v>
      </c>
      <c r="B1022" t="s">
        <v>881</v>
      </c>
      <c r="C1022" t="s">
        <v>278</v>
      </c>
      <c r="E1022" t="s">
        <v>300</v>
      </c>
      <c r="F1022" t="s">
        <v>301</v>
      </c>
      <c r="G1022" t="s">
        <v>808</v>
      </c>
      <c r="H1022">
        <v>80016</v>
      </c>
      <c r="I1022" s="68" t="str">
        <f>VLOOKUP(E1022,Refs!$P$2:$R$29,3,FALSE)</f>
        <v>Y62</v>
      </c>
      <c r="J1022" s="68" t="str">
        <f>VLOOKUP(E1022,Refs!$P$2:$S$29,4,FALSE)</f>
        <v>North West</v>
      </c>
      <c r="K1022" s="28">
        <f t="shared" si="34"/>
        <v>80016</v>
      </c>
    </row>
    <row r="1023" spans="1:11" x14ac:dyDescent="0.35">
      <c r="A1023" s="69">
        <f t="shared" si="33"/>
        <v>45748</v>
      </c>
      <c r="B1023" t="s">
        <v>881</v>
      </c>
      <c r="C1023" t="s">
        <v>278</v>
      </c>
      <c r="E1023" t="s">
        <v>300</v>
      </c>
      <c r="F1023" t="s">
        <v>301</v>
      </c>
      <c r="G1023" t="s">
        <v>809</v>
      </c>
      <c r="H1023">
        <v>7998</v>
      </c>
      <c r="I1023" s="68" t="str">
        <f>VLOOKUP(E1023,Refs!$P$2:$R$29,3,FALSE)</f>
        <v>Y62</v>
      </c>
      <c r="J1023" s="68" t="str">
        <f>VLOOKUP(E1023,Refs!$P$2:$S$29,4,FALSE)</f>
        <v>North West</v>
      </c>
      <c r="K1023" s="28">
        <f t="shared" si="34"/>
        <v>7998</v>
      </c>
    </row>
    <row r="1024" spans="1:11" x14ac:dyDescent="0.35">
      <c r="A1024" s="69">
        <f t="shared" si="33"/>
        <v>45748</v>
      </c>
      <c r="B1024" t="s">
        <v>881</v>
      </c>
      <c r="C1024" t="s">
        <v>278</v>
      </c>
      <c r="E1024" t="s">
        <v>300</v>
      </c>
      <c r="F1024" t="s">
        <v>301</v>
      </c>
      <c r="G1024" t="s">
        <v>111</v>
      </c>
      <c r="H1024">
        <v>111548</v>
      </c>
      <c r="I1024" s="68" t="str">
        <f>VLOOKUP(E1024,Refs!$P$2:$R$29,3,FALSE)</f>
        <v>Y62</v>
      </c>
      <c r="J1024" s="68" t="str">
        <f>VLOOKUP(E1024,Refs!$P$2:$S$29,4,FALSE)</f>
        <v>North West</v>
      </c>
      <c r="K1024" s="28">
        <f t="shared" si="34"/>
        <v>111548</v>
      </c>
    </row>
    <row r="1025" spans="1:11" x14ac:dyDescent="0.35">
      <c r="A1025" s="69">
        <f t="shared" si="33"/>
        <v>45748</v>
      </c>
      <c r="B1025" t="s">
        <v>881</v>
      </c>
      <c r="C1025" t="s">
        <v>278</v>
      </c>
      <c r="E1025" t="s">
        <v>300</v>
      </c>
      <c r="F1025" t="s">
        <v>301</v>
      </c>
      <c r="G1025" t="s">
        <v>112</v>
      </c>
      <c r="H1025">
        <v>24</v>
      </c>
      <c r="I1025" s="68" t="str">
        <f>VLOOKUP(E1025,Refs!$P$2:$R$29,3,FALSE)</f>
        <v>Y62</v>
      </c>
      <c r="J1025" s="68" t="str">
        <f>VLOOKUP(E1025,Refs!$P$2:$S$29,4,FALSE)</f>
        <v>North West</v>
      </c>
      <c r="K1025" s="28">
        <f t="shared" si="34"/>
        <v>24</v>
      </c>
    </row>
    <row r="1026" spans="1:11" x14ac:dyDescent="0.35">
      <c r="A1026" s="69">
        <f t="shared" si="33"/>
        <v>45748</v>
      </c>
      <c r="B1026" t="s">
        <v>881</v>
      </c>
      <c r="C1026" t="s">
        <v>278</v>
      </c>
      <c r="E1026" t="s">
        <v>300</v>
      </c>
      <c r="F1026" t="s">
        <v>301</v>
      </c>
      <c r="G1026" t="s">
        <v>113</v>
      </c>
      <c r="H1026">
        <v>84664</v>
      </c>
      <c r="I1026" s="68" t="str">
        <f>VLOOKUP(E1026,Refs!$P$2:$R$29,3,FALSE)</f>
        <v>Y62</v>
      </c>
      <c r="J1026" s="68" t="str">
        <f>VLOOKUP(E1026,Refs!$P$2:$S$29,4,FALSE)</f>
        <v>North West</v>
      </c>
      <c r="K1026" s="28">
        <f t="shared" si="34"/>
        <v>84664</v>
      </c>
    </row>
    <row r="1027" spans="1:11" x14ac:dyDescent="0.35">
      <c r="A1027" s="69">
        <f t="shared" ref="A1027:A1090" si="35">DATEVALUE(RIGHT(B1027,8))</f>
        <v>45748</v>
      </c>
      <c r="B1027" t="s">
        <v>881</v>
      </c>
      <c r="C1027" t="s">
        <v>278</v>
      </c>
      <c r="E1027" t="s">
        <v>300</v>
      </c>
      <c r="F1027" t="s">
        <v>301</v>
      </c>
      <c r="G1027" t="s">
        <v>114</v>
      </c>
      <c r="H1027">
        <v>28676</v>
      </c>
      <c r="I1027" s="68" t="str">
        <f>VLOOKUP(E1027,Refs!$P$2:$R$29,3,FALSE)</f>
        <v>Y62</v>
      </c>
      <c r="J1027" s="68" t="str">
        <f>VLOOKUP(E1027,Refs!$P$2:$S$29,4,FALSE)</f>
        <v>North West</v>
      </c>
      <c r="K1027" s="28">
        <f t="shared" si="34"/>
        <v>28676</v>
      </c>
    </row>
    <row r="1028" spans="1:11" x14ac:dyDescent="0.35">
      <c r="A1028" s="69">
        <f t="shared" si="35"/>
        <v>45748</v>
      </c>
      <c r="B1028" t="s">
        <v>881</v>
      </c>
      <c r="C1028" t="s">
        <v>278</v>
      </c>
      <c r="E1028" t="s">
        <v>300</v>
      </c>
      <c r="F1028" t="s">
        <v>301</v>
      </c>
      <c r="G1028" t="s">
        <v>115</v>
      </c>
      <c r="H1028">
        <v>13101</v>
      </c>
      <c r="I1028" s="68" t="str">
        <f>VLOOKUP(E1028,Refs!$P$2:$R$29,3,FALSE)</f>
        <v>Y62</v>
      </c>
      <c r="J1028" s="68" t="str">
        <f>VLOOKUP(E1028,Refs!$P$2:$S$29,4,FALSE)</f>
        <v>North West</v>
      </c>
      <c r="K1028" s="28">
        <f t="shared" si="34"/>
        <v>13101</v>
      </c>
    </row>
    <row r="1029" spans="1:11" x14ac:dyDescent="0.35">
      <c r="A1029" s="69">
        <f t="shared" si="35"/>
        <v>45748</v>
      </c>
      <c r="B1029" t="s">
        <v>881</v>
      </c>
      <c r="C1029" t="s">
        <v>278</v>
      </c>
      <c r="E1029" t="s">
        <v>300</v>
      </c>
      <c r="F1029" t="s">
        <v>301</v>
      </c>
      <c r="G1029" t="s">
        <v>116</v>
      </c>
      <c r="H1029">
        <v>9244</v>
      </c>
      <c r="I1029" s="68" t="str">
        <f>VLOOKUP(E1029,Refs!$P$2:$R$29,3,FALSE)</f>
        <v>Y62</v>
      </c>
      <c r="J1029" s="68" t="str">
        <f>VLOOKUP(E1029,Refs!$P$2:$S$29,4,FALSE)</f>
        <v>North West</v>
      </c>
      <c r="K1029" s="28">
        <f t="shared" si="34"/>
        <v>9244</v>
      </c>
    </row>
    <row r="1030" spans="1:11" x14ac:dyDescent="0.35">
      <c r="A1030" s="69">
        <f t="shared" si="35"/>
        <v>45748</v>
      </c>
      <c r="B1030" t="s">
        <v>881</v>
      </c>
      <c r="C1030" t="s">
        <v>278</v>
      </c>
      <c r="E1030" t="s">
        <v>300</v>
      </c>
      <c r="F1030" t="s">
        <v>301</v>
      </c>
      <c r="G1030" t="s">
        <v>117</v>
      </c>
      <c r="H1030">
        <v>21631</v>
      </c>
      <c r="I1030" s="68" t="str">
        <f>VLOOKUP(E1030,Refs!$P$2:$R$29,3,FALSE)</f>
        <v>Y62</v>
      </c>
      <c r="J1030" s="68" t="str">
        <f>VLOOKUP(E1030,Refs!$P$2:$S$29,4,FALSE)</f>
        <v>North West</v>
      </c>
      <c r="K1030" s="28">
        <f t="shared" si="34"/>
        <v>21631</v>
      </c>
    </row>
    <row r="1031" spans="1:11" x14ac:dyDescent="0.35">
      <c r="A1031" s="69">
        <f t="shared" si="35"/>
        <v>45748</v>
      </c>
      <c r="B1031" t="s">
        <v>881</v>
      </c>
      <c r="C1031" t="s">
        <v>278</v>
      </c>
      <c r="E1031" t="s">
        <v>300</v>
      </c>
      <c r="F1031" t="s">
        <v>301</v>
      </c>
      <c r="G1031" t="s">
        <v>118</v>
      </c>
      <c r="H1031">
        <v>6824</v>
      </c>
      <c r="I1031" s="68" t="str">
        <f>VLOOKUP(E1031,Refs!$P$2:$R$29,3,FALSE)</f>
        <v>Y62</v>
      </c>
      <c r="J1031" s="68" t="str">
        <f>VLOOKUP(E1031,Refs!$P$2:$S$29,4,FALSE)</f>
        <v>North West</v>
      </c>
      <c r="K1031" s="28">
        <f t="shared" ref="K1031:K1094" si="36">IF(OR(H1031="NULL",H1031=0,H1031=""),"",H1031)</f>
        <v>6824</v>
      </c>
    </row>
    <row r="1032" spans="1:11" x14ac:dyDescent="0.35">
      <c r="A1032" s="69">
        <f t="shared" si="35"/>
        <v>45748</v>
      </c>
      <c r="B1032" t="s">
        <v>881</v>
      </c>
      <c r="C1032" t="s">
        <v>278</v>
      </c>
      <c r="E1032" t="s">
        <v>300</v>
      </c>
      <c r="F1032" t="s">
        <v>301</v>
      </c>
      <c r="G1032" t="s">
        <v>119</v>
      </c>
      <c r="H1032">
        <v>5763</v>
      </c>
      <c r="I1032" s="68" t="str">
        <f>VLOOKUP(E1032,Refs!$P$2:$R$29,3,FALSE)</f>
        <v>Y62</v>
      </c>
      <c r="J1032" s="68" t="str">
        <f>VLOOKUP(E1032,Refs!$P$2:$S$29,4,FALSE)</f>
        <v>North West</v>
      </c>
      <c r="K1032" s="28">
        <f t="shared" si="36"/>
        <v>5763</v>
      </c>
    </row>
    <row r="1033" spans="1:11" x14ac:dyDescent="0.35">
      <c r="A1033" s="69">
        <f t="shared" si="35"/>
        <v>45748</v>
      </c>
      <c r="B1033" t="s">
        <v>881</v>
      </c>
      <c r="C1033" t="s">
        <v>278</v>
      </c>
      <c r="E1033" t="s">
        <v>300</v>
      </c>
      <c r="F1033" t="s">
        <v>301</v>
      </c>
      <c r="G1033" t="s">
        <v>120</v>
      </c>
      <c r="H1033">
        <v>2588</v>
      </c>
      <c r="I1033" s="68" t="str">
        <f>VLOOKUP(E1033,Refs!$P$2:$R$29,3,FALSE)</f>
        <v>Y62</v>
      </c>
      <c r="J1033" s="68" t="str">
        <f>VLOOKUP(E1033,Refs!$P$2:$S$29,4,FALSE)</f>
        <v>North West</v>
      </c>
      <c r="K1033" s="28">
        <f t="shared" si="36"/>
        <v>2588</v>
      </c>
    </row>
    <row r="1034" spans="1:11" x14ac:dyDescent="0.35">
      <c r="A1034" s="69">
        <f t="shared" si="35"/>
        <v>45748</v>
      </c>
      <c r="B1034" t="s">
        <v>881</v>
      </c>
      <c r="C1034" t="s">
        <v>278</v>
      </c>
      <c r="E1034" t="s">
        <v>300</v>
      </c>
      <c r="F1034" t="s">
        <v>301</v>
      </c>
      <c r="G1034" t="s">
        <v>121</v>
      </c>
      <c r="H1034">
        <v>9443</v>
      </c>
      <c r="I1034" s="68" t="str">
        <f>VLOOKUP(E1034,Refs!$P$2:$R$29,3,FALSE)</f>
        <v>Y62</v>
      </c>
      <c r="J1034" s="68" t="str">
        <f>VLOOKUP(E1034,Refs!$P$2:$S$29,4,FALSE)</f>
        <v>North West</v>
      </c>
      <c r="K1034" s="28">
        <f t="shared" si="36"/>
        <v>9443</v>
      </c>
    </row>
    <row r="1035" spans="1:11" x14ac:dyDescent="0.35">
      <c r="A1035" s="69">
        <f t="shared" si="35"/>
        <v>45748</v>
      </c>
      <c r="B1035" t="s">
        <v>881</v>
      </c>
      <c r="C1035" t="s">
        <v>278</v>
      </c>
      <c r="E1035" t="s">
        <v>300</v>
      </c>
      <c r="F1035" t="s">
        <v>301</v>
      </c>
      <c r="G1035" t="s">
        <v>122</v>
      </c>
      <c r="H1035">
        <v>6289</v>
      </c>
      <c r="I1035" s="68" t="str">
        <f>VLOOKUP(E1035,Refs!$P$2:$R$29,3,FALSE)</f>
        <v>Y62</v>
      </c>
      <c r="J1035" s="68" t="str">
        <f>VLOOKUP(E1035,Refs!$P$2:$S$29,4,FALSE)</f>
        <v>North West</v>
      </c>
      <c r="K1035" s="28">
        <f t="shared" si="36"/>
        <v>6289</v>
      </c>
    </row>
    <row r="1036" spans="1:11" x14ac:dyDescent="0.35">
      <c r="A1036" s="69">
        <f t="shared" si="35"/>
        <v>45748</v>
      </c>
      <c r="B1036" t="s">
        <v>881</v>
      </c>
      <c r="C1036" t="s">
        <v>278</v>
      </c>
      <c r="E1036" t="s">
        <v>300</v>
      </c>
      <c r="F1036" t="s">
        <v>301</v>
      </c>
      <c r="G1036" t="s">
        <v>123</v>
      </c>
      <c r="H1036">
        <v>173</v>
      </c>
      <c r="I1036" s="68" t="str">
        <f>VLOOKUP(E1036,Refs!$P$2:$R$29,3,FALSE)</f>
        <v>Y62</v>
      </c>
      <c r="J1036" s="68" t="str">
        <f>VLOOKUP(E1036,Refs!$P$2:$S$29,4,FALSE)</f>
        <v>North West</v>
      </c>
      <c r="K1036" s="28">
        <f t="shared" si="36"/>
        <v>173</v>
      </c>
    </row>
    <row r="1037" spans="1:11" x14ac:dyDescent="0.35">
      <c r="A1037" s="69">
        <f t="shared" si="35"/>
        <v>45748</v>
      </c>
      <c r="B1037" t="s">
        <v>881</v>
      </c>
      <c r="C1037" t="s">
        <v>278</v>
      </c>
      <c r="E1037" t="s">
        <v>300</v>
      </c>
      <c r="F1037" t="s">
        <v>301</v>
      </c>
      <c r="G1037" t="s">
        <v>124</v>
      </c>
      <c r="H1037">
        <v>101</v>
      </c>
      <c r="I1037" s="68" t="str">
        <f>VLOOKUP(E1037,Refs!$P$2:$R$29,3,FALSE)</f>
        <v>Y62</v>
      </c>
      <c r="J1037" s="68" t="str">
        <f>VLOOKUP(E1037,Refs!$P$2:$S$29,4,FALSE)</f>
        <v>North West</v>
      </c>
      <c r="K1037" s="28">
        <f t="shared" si="36"/>
        <v>101</v>
      </c>
    </row>
    <row r="1038" spans="1:11" x14ac:dyDescent="0.35">
      <c r="A1038" s="69">
        <f t="shared" si="35"/>
        <v>45748</v>
      </c>
      <c r="B1038" t="s">
        <v>881</v>
      </c>
      <c r="C1038" t="s">
        <v>278</v>
      </c>
      <c r="E1038" t="s">
        <v>300</v>
      </c>
      <c r="F1038" t="s">
        <v>301</v>
      </c>
      <c r="G1038" t="s">
        <v>125</v>
      </c>
      <c r="H1038">
        <v>5234</v>
      </c>
      <c r="I1038" s="68" t="str">
        <f>VLOOKUP(E1038,Refs!$P$2:$R$29,3,FALSE)</f>
        <v>Y62</v>
      </c>
      <c r="J1038" s="68" t="str">
        <f>VLOOKUP(E1038,Refs!$P$2:$S$29,4,FALSE)</f>
        <v>North West</v>
      </c>
      <c r="K1038" s="28">
        <f t="shared" si="36"/>
        <v>5234</v>
      </c>
    </row>
    <row r="1039" spans="1:11" x14ac:dyDescent="0.35">
      <c r="A1039" s="69">
        <f t="shared" si="35"/>
        <v>45748</v>
      </c>
      <c r="B1039" t="s">
        <v>881</v>
      </c>
      <c r="C1039" t="s">
        <v>278</v>
      </c>
      <c r="E1039" t="s">
        <v>300</v>
      </c>
      <c r="F1039" t="s">
        <v>301</v>
      </c>
      <c r="G1039" t="s">
        <v>126</v>
      </c>
      <c r="H1039">
        <v>0</v>
      </c>
      <c r="I1039" s="68" t="str">
        <f>VLOOKUP(E1039,Refs!$P$2:$R$29,3,FALSE)</f>
        <v>Y62</v>
      </c>
      <c r="J1039" s="68" t="str">
        <f>VLOOKUP(E1039,Refs!$P$2:$S$29,4,FALSE)</f>
        <v>North West</v>
      </c>
      <c r="K1039" s="28" t="str">
        <f t="shared" si="36"/>
        <v/>
      </c>
    </row>
    <row r="1040" spans="1:11" x14ac:dyDescent="0.35">
      <c r="A1040" s="69">
        <f t="shared" si="35"/>
        <v>45748</v>
      </c>
      <c r="B1040" t="s">
        <v>881</v>
      </c>
      <c r="C1040" t="s">
        <v>278</v>
      </c>
      <c r="E1040" t="s">
        <v>300</v>
      </c>
      <c r="F1040" t="s">
        <v>301</v>
      </c>
      <c r="G1040" t="s">
        <v>127</v>
      </c>
      <c r="H1040">
        <v>3023</v>
      </c>
      <c r="I1040" s="68" t="str">
        <f>VLOOKUP(E1040,Refs!$P$2:$R$29,3,FALSE)</f>
        <v>Y62</v>
      </c>
      <c r="J1040" s="68" t="str">
        <f>VLOOKUP(E1040,Refs!$P$2:$S$29,4,FALSE)</f>
        <v>North West</v>
      </c>
      <c r="K1040" s="28">
        <f t="shared" si="36"/>
        <v>3023</v>
      </c>
    </row>
    <row r="1041" spans="1:11" x14ac:dyDescent="0.35">
      <c r="A1041" s="69">
        <f t="shared" si="35"/>
        <v>45748</v>
      </c>
      <c r="B1041" t="s">
        <v>881</v>
      </c>
      <c r="C1041" t="s">
        <v>278</v>
      </c>
      <c r="E1041" t="s">
        <v>300</v>
      </c>
      <c r="F1041" t="s">
        <v>301</v>
      </c>
      <c r="G1041" t="s">
        <v>128</v>
      </c>
      <c r="H1041">
        <v>502</v>
      </c>
      <c r="I1041" s="68" t="str">
        <f>VLOOKUP(E1041,Refs!$P$2:$R$29,3,FALSE)</f>
        <v>Y62</v>
      </c>
      <c r="J1041" s="68" t="str">
        <f>VLOOKUP(E1041,Refs!$P$2:$S$29,4,FALSE)</f>
        <v>North West</v>
      </c>
      <c r="K1041" s="28">
        <f t="shared" si="36"/>
        <v>502</v>
      </c>
    </row>
    <row r="1042" spans="1:11" x14ac:dyDescent="0.35">
      <c r="A1042" s="69">
        <f t="shared" si="35"/>
        <v>45748</v>
      </c>
      <c r="B1042" t="s">
        <v>881</v>
      </c>
      <c r="C1042" t="s">
        <v>278</v>
      </c>
      <c r="E1042" t="s">
        <v>300</v>
      </c>
      <c r="F1042" t="s">
        <v>301</v>
      </c>
      <c r="G1042" t="s">
        <v>129</v>
      </c>
      <c r="H1042">
        <v>2100</v>
      </c>
      <c r="I1042" s="68" t="str">
        <f>VLOOKUP(E1042,Refs!$P$2:$R$29,3,FALSE)</f>
        <v>Y62</v>
      </c>
      <c r="J1042" s="68" t="str">
        <f>VLOOKUP(E1042,Refs!$P$2:$S$29,4,FALSE)</f>
        <v>North West</v>
      </c>
      <c r="K1042" s="28">
        <f t="shared" si="36"/>
        <v>2100</v>
      </c>
    </row>
    <row r="1043" spans="1:11" x14ac:dyDescent="0.35">
      <c r="A1043" s="69">
        <f t="shared" si="35"/>
        <v>45748</v>
      </c>
      <c r="B1043" t="s">
        <v>881</v>
      </c>
      <c r="C1043" t="s">
        <v>278</v>
      </c>
      <c r="E1043" t="s">
        <v>300</v>
      </c>
      <c r="F1043" t="s">
        <v>301</v>
      </c>
      <c r="G1043" t="s">
        <v>130</v>
      </c>
      <c r="H1043">
        <v>1507</v>
      </c>
      <c r="I1043" s="68" t="str">
        <f>VLOOKUP(E1043,Refs!$P$2:$R$29,3,FALSE)</f>
        <v>Y62</v>
      </c>
      <c r="J1043" s="68" t="str">
        <f>VLOOKUP(E1043,Refs!$P$2:$S$29,4,FALSE)</f>
        <v>North West</v>
      </c>
      <c r="K1043" s="28">
        <f t="shared" si="36"/>
        <v>1507</v>
      </c>
    </row>
    <row r="1044" spans="1:11" x14ac:dyDescent="0.35">
      <c r="A1044" s="69">
        <f t="shared" si="35"/>
        <v>45748</v>
      </c>
      <c r="B1044" t="s">
        <v>881</v>
      </c>
      <c r="C1044" t="s">
        <v>278</v>
      </c>
      <c r="E1044" t="s">
        <v>300</v>
      </c>
      <c r="F1044" t="s">
        <v>301</v>
      </c>
      <c r="G1044" t="s">
        <v>131</v>
      </c>
      <c r="H1044">
        <v>9746</v>
      </c>
      <c r="I1044" s="68" t="str">
        <f>VLOOKUP(E1044,Refs!$P$2:$R$29,3,FALSE)</f>
        <v>Y62</v>
      </c>
      <c r="J1044" s="68" t="str">
        <f>VLOOKUP(E1044,Refs!$P$2:$S$29,4,FALSE)</f>
        <v>North West</v>
      </c>
      <c r="K1044" s="28">
        <f t="shared" si="36"/>
        <v>9746</v>
      </c>
    </row>
    <row r="1045" spans="1:11" x14ac:dyDescent="0.35">
      <c r="A1045" s="69">
        <f t="shared" si="35"/>
        <v>45748</v>
      </c>
      <c r="B1045" t="s">
        <v>881</v>
      </c>
      <c r="C1045" t="s">
        <v>278</v>
      </c>
      <c r="E1045" t="s">
        <v>300</v>
      </c>
      <c r="F1045" t="s">
        <v>301</v>
      </c>
      <c r="G1045" t="s">
        <v>132</v>
      </c>
      <c r="H1045">
        <v>3929</v>
      </c>
      <c r="I1045" s="68" t="str">
        <f>VLOOKUP(E1045,Refs!$P$2:$R$29,3,FALSE)</f>
        <v>Y62</v>
      </c>
      <c r="J1045" s="68" t="str">
        <f>VLOOKUP(E1045,Refs!$P$2:$S$29,4,FALSE)</f>
        <v>North West</v>
      </c>
      <c r="K1045" s="28">
        <f t="shared" si="36"/>
        <v>3929</v>
      </c>
    </row>
    <row r="1046" spans="1:11" x14ac:dyDescent="0.35">
      <c r="A1046" s="69">
        <f t="shared" si="35"/>
        <v>45748</v>
      </c>
      <c r="B1046" t="s">
        <v>881</v>
      </c>
      <c r="C1046" t="s">
        <v>278</v>
      </c>
      <c r="E1046" t="s">
        <v>300</v>
      </c>
      <c r="F1046" t="s">
        <v>301</v>
      </c>
      <c r="G1046" t="s">
        <v>133</v>
      </c>
      <c r="H1046">
        <v>7629</v>
      </c>
      <c r="I1046" s="68" t="str">
        <f>VLOOKUP(E1046,Refs!$P$2:$R$29,3,FALSE)</f>
        <v>Y62</v>
      </c>
      <c r="J1046" s="68" t="str">
        <f>VLOOKUP(E1046,Refs!$P$2:$S$29,4,FALSE)</f>
        <v>North West</v>
      </c>
      <c r="K1046" s="28">
        <f t="shared" si="36"/>
        <v>7629</v>
      </c>
    </row>
    <row r="1047" spans="1:11" x14ac:dyDescent="0.35">
      <c r="A1047" s="69">
        <f t="shared" si="35"/>
        <v>45748</v>
      </c>
      <c r="B1047" t="s">
        <v>881</v>
      </c>
      <c r="C1047" t="s">
        <v>278</v>
      </c>
      <c r="E1047" t="s">
        <v>300</v>
      </c>
      <c r="F1047" t="s">
        <v>301</v>
      </c>
      <c r="G1047" t="s">
        <v>134</v>
      </c>
      <c r="H1047">
        <v>7207</v>
      </c>
      <c r="I1047" s="68" t="str">
        <f>VLOOKUP(E1047,Refs!$P$2:$R$29,3,FALSE)</f>
        <v>Y62</v>
      </c>
      <c r="J1047" s="68" t="str">
        <f>VLOOKUP(E1047,Refs!$P$2:$S$29,4,FALSE)</f>
        <v>North West</v>
      </c>
      <c r="K1047" s="28">
        <f t="shared" si="36"/>
        <v>7207</v>
      </c>
    </row>
    <row r="1048" spans="1:11" x14ac:dyDescent="0.35">
      <c r="A1048" s="69">
        <f t="shared" si="35"/>
        <v>45748</v>
      </c>
      <c r="B1048" t="s">
        <v>881</v>
      </c>
      <c r="C1048" t="s">
        <v>278</v>
      </c>
      <c r="E1048" t="s">
        <v>300</v>
      </c>
      <c r="F1048" t="s">
        <v>301</v>
      </c>
      <c r="G1048" t="s">
        <v>135</v>
      </c>
      <c r="H1048">
        <v>4865</v>
      </c>
      <c r="I1048" s="68" t="str">
        <f>VLOOKUP(E1048,Refs!$P$2:$R$29,3,FALSE)</f>
        <v>Y62</v>
      </c>
      <c r="J1048" s="68" t="str">
        <f>VLOOKUP(E1048,Refs!$P$2:$S$29,4,FALSE)</f>
        <v>North West</v>
      </c>
      <c r="K1048" s="28">
        <f t="shared" si="36"/>
        <v>4865</v>
      </c>
    </row>
    <row r="1049" spans="1:11" x14ac:dyDescent="0.35">
      <c r="A1049" s="69">
        <f t="shared" si="35"/>
        <v>45748</v>
      </c>
      <c r="B1049" t="s">
        <v>881</v>
      </c>
      <c r="C1049" t="s">
        <v>278</v>
      </c>
      <c r="E1049" t="s">
        <v>300</v>
      </c>
      <c r="F1049" t="s">
        <v>301</v>
      </c>
      <c r="G1049" t="s">
        <v>136</v>
      </c>
      <c r="H1049">
        <v>4112</v>
      </c>
      <c r="I1049" s="68" t="str">
        <f>VLOOKUP(E1049,Refs!$P$2:$R$29,3,FALSE)</f>
        <v>Y62</v>
      </c>
      <c r="J1049" s="68" t="str">
        <f>VLOOKUP(E1049,Refs!$P$2:$S$29,4,FALSE)</f>
        <v>North West</v>
      </c>
      <c r="K1049" s="28">
        <f t="shared" si="36"/>
        <v>4112</v>
      </c>
    </row>
    <row r="1050" spans="1:11" x14ac:dyDescent="0.35">
      <c r="A1050" s="69">
        <f t="shared" si="35"/>
        <v>45748</v>
      </c>
      <c r="B1050" t="s">
        <v>881</v>
      </c>
      <c r="C1050" t="s">
        <v>278</v>
      </c>
      <c r="E1050" t="s">
        <v>300</v>
      </c>
      <c r="F1050" t="s">
        <v>301</v>
      </c>
      <c r="G1050" t="s">
        <v>137</v>
      </c>
      <c r="H1050">
        <v>924</v>
      </c>
      <c r="I1050" s="68" t="str">
        <f>VLOOKUP(E1050,Refs!$P$2:$R$29,3,FALSE)</f>
        <v>Y62</v>
      </c>
      <c r="J1050" s="68" t="str">
        <f>VLOOKUP(E1050,Refs!$P$2:$S$29,4,FALSE)</f>
        <v>North West</v>
      </c>
      <c r="K1050" s="28">
        <f t="shared" si="36"/>
        <v>924</v>
      </c>
    </row>
    <row r="1051" spans="1:11" x14ac:dyDescent="0.35">
      <c r="A1051" s="69">
        <f t="shared" si="35"/>
        <v>45748</v>
      </c>
      <c r="B1051" t="s">
        <v>881</v>
      </c>
      <c r="C1051" t="s">
        <v>278</v>
      </c>
      <c r="E1051" t="s">
        <v>300</v>
      </c>
      <c r="F1051" t="s">
        <v>301</v>
      </c>
      <c r="G1051" t="s">
        <v>138</v>
      </c>
      <c r="H1051">
        <v>886</v>
      </c>
      <c r="I1051" s="68" t="str">
        <f>VLOOKUP(E1051,Refs!$P$2:$R$29,3,FALSE)</f>
        <v>Y62</v>
      </c>
      <c r="J1051" s="68" t="str">
        <f>VLOOKUP(E1051,Refs!$P$2:$S$29,4,FALSE)</f>
        <v>North West</v>
      </c>
      <c r="K1051" s="28">
        <f t="shared" si="36"/>
        <v>886</v>
      </c>
    </row>
    <row r="1052" spans="1:11" x14ac:dyDescent="0.35">
      <c r="A1052" s="69">
        <f t="shared" si="35"/>
        <v>45748</v>
      </c>
      <c r="B1052" t="s">
        <v>881</v>
      </c>
      <c r="C1052" t="s">
        <v>278</v>
      </c>
      <c r="E1052" t="s">
        <v>300</v>
      </c>
      <c r="F1052" t="s">
        <v>301</v>
      </c>
      <c r="G1052" t="s">
        <v>139</v>
      </c>
      <c r="H1052">
        <v>42</v>
      </c>
      <c r="I1052" s="68" t="str">
        <f>VLOOKUP(E1052,Refs!$P$2:$R$29,3,FALSE)</f>
        <v>Y62</v>
      </c>
      <c r="J1052" s="68" t="str">
        <f>VLOOKUP(E1052,Refs!$P$2:$S$29,4,FALSE)</f>
        <v>North West</v>
      </c>
      <c r="K1052" s="28">
        <f t="shared" si="36"/>
        <v>42</v>
      </c>
    </row>
    <row r="1053" spans="1:11" x14ac:dyDescent="0.35">
      <c r="A1053" s="69">
        <f t="shared" si="35"/>
        <v>45748</v>
      </c>
      <c r="B1053" t="s">
        <v>881</v>
      </c>
      <c r="C1053" t="s">
        <v>278</v>
      </c>
      <c r="E1053" t="s">
        <v>300</v>
      </c>
      <c r="F1053" t="s">
        <v>301</v>
      </c>
      <c r="G1053" t="s">
        <v>140</v>
      </c>
      <c r="H1053">
        <v>0</v>
      </c>
      <c r="I1053" s="68" t="str">
        <f>VLOOKUP(E1053,Refs!$P$2:$R$29,3,FALSE)</f>
        <v>Y62</v>
      </c>
      <c r="J1053" s="68" t="str">
        <f>VLOOKUP(E1053,Refs!$P$2:$S$29,4,FALSE)</f>
        <v>North West</v>
      </c>
      <c r="K1053" s="28" t="str">
        <f t="shared" si="36"/>
        <v/>
      </c>
    </row>
    <row r="1054" spans="1:11" x14ac:dyDescent="0.35">
      <c r="A1054" s="69">
        <f t="shared" si="35"/>
        <v>45748</v>
      </c>
      <c r="B1054" t="s">
        <v>881</v>
      </c>
      <c r="C1054" t="s">
        <v>278</v>
      </c>
      <c r="E1054" t="s">
        <v>300</v>
      </c>
      <c r="F1054" t="s">
        <v>301</v>
      </c>
      <c r="G1054" t="s">
        <v>728</v>
      </c>
      <c r="H1054">
        <v>471</v>
      </c>
      <c r="I1054" s="68" t="str">
        <f>VLOOKUP(E1054,Refs!$P$2:$R$29,3,FALSE)</f>
        <v>Y62</v>
      </c>
      <c r="J1054" s="68" t="str">
        <f>VLOOKUP(E1054,Refs!$P$2:$S$29,4,FALSE)</f>
        <v>North West</v>
      </c>
      <c r="K1054" s="28">
        <f t="shared" si="36"/>
        <v>471</v>
      </c>
    </row>
    <row r="1055" spans="1:11" x14ac:dyDescent="0.35">
      <c r="A1055" s="69">
        <f t="shared" si="35"/>
        <v>45748</v>
      </c>
      <c r="B1055" t="s">
        <v>881</v>
      </c>
      <c r="C1055" t="s">
        <v>278</v>
      </c>
      <c r="E1055" t="s">
        <v>300</v>
      </c>
      <c r="F1055" t="s">
        <v>301</v>
      </c>
      <c r="G1055" t="s">
        <v>727</v>
      </c>
      <c r="H1055">
        <v>203</v>
      </c>
      <c r="I1055" s="68" t="str">
        <f>VLOOKUP(E1055,Refs!$P$2:$R$29,3,FALSE)</f>
        <v>Y62</v>
      </c>
      <c r="J1055" s="68" t="str">
        <f>VLOOKUP(E1055,Refs!$P$2:$S$29,4,FALSE)</f>
        <v>North West</v>
      </c>
      <c r="K1055" s="28">
        <f t="shared" si="36"/>
        <v>203</v>
      </c>
    </row>
    <row r="1056" spans="1:11" x14ac:dyDescent="0.35">
      <c r="A1056" s="69">
        <f t="shared" si="35"/>
        <v>45748</v>
      </c>
      <c r="B1056" t="s">
        <v>881</v>
      </c>
      <c r="C1056" t="s">
        <v>278</v>
      </c>
      <c r="E1056" t="s">
        <v>300</v>
      </c>
      <c r="F1056" t="s">
        <v>301</v>
      </c>
      <c r="G1056" t="s">
        <v>730</v>
      </c>
      <c r="H1056">
        <v>771</v>
      </c>
      <c r="I1056" s="68" t="str">
        <f>VLOOKUP(E1056,Refs!$P$2:$R$29,3,FALSE)</f>
        <v>Y62</v>
      </c>
      <c r="J1056" s="68" t="str">
        <f>VLOOKUP(E1056,Refs!$P$2:$S$29,4,FALSE)</f>
        <v>North West</v>
      </c>
      <c r="K1056" s="28">
        <f t="shared" si="36"/>
        <v>771</v>
      </c>
    </row>
    <row r="1057" spans="1:11" x14ac:dyDescent="0.35">
      <c r="A1057" s="69">
        <f t="shared" si="35"/>
        <v>45748</v>
      </c>
      <c r="B1057" t="s">
        <v>881</v>
      </c>
      <c r="C1057" t="s">
        <v>278</v>
      </c>
      <c r="E1057" t="s">
        <v>300</v>
      </c>
      <c r="F1057" t="s">
        <v>301</v>
      </c>
      <c r="G1057" t="s">
        <v>729</v>
      </c>
      <c r="H1057">
        <v>157</v>
      </c>
      <c r="I1057" s="68" t="str">
        <f>VLOOKUP(E1057,Refs!$P$2:$R$29,3,FALSE)</f>
        <v>Y62</v>
      </c>
      <c r="J1057" s="68" t="str">
        <f>VLOOKUP(E1057,Refs!$P$2:$S$29,4,FALSE)</f>
        <v>North West</v>
      </c>
      <c r="K1057" s="28">
        <f t="shared" si="36"/>
        <v>157</v>
      </c>
    </row>
    <row r="1058" spans="1:11" x14ac:dyDescent="0.35">
      <c r="A1058" s="69">
        <f t="shared" si="35"/>
        <v>45748</v>
      </c>
      <c r="B1058" t="s">
        <v>881</v>
      </c>
      <c r="C1058" t="s">
        <v>272</v>
      </c>
      <c r="D1058" t="s">
        <v>891</v>
      </c>
      <c r="E1058" t="s">
        <v>314</v>
      </c>
      <c r="F1058" t="s">
        <v>315</v>
      </c>
      <c r="G1058" t="s">
        <v>10</v>
      </c>
      <c r="H1058">
        <v>66329</v>
      </c>
      <c r="I1058" s="68" t="str">
        <f>VLOOKUP(E1058,Refs!$P$2:$R$29,3,FALSE)</f>
        <v>Y56</v>
      </c>
      <c r="J1058" s="68" t="str">
        <f>VLOOKUP(E1058,Refs!$P$2:$S$29,4,FALSE)</f>
        <v>London</v>
      </c>
      <c r="K1058" s="28">
        <f t="shared" si="36"/>
        <v>66329</v>
      </c>
    </row>
    <row r="1059" spans="1:11" x14ac:dyDescent="0.35">
      <c r="A1059" s="69">
        <f t="shared" si="35"/>
        <v>45748</v>
      </c>
      <c r="B1059" t="s">
        <v>881</v>
      </c>
      <c r="C1059" t="s">
        <v>272</v>
      </c>
      <c r="D1059" t="s">
        <v>891</v>
      </c>
      <c r="E1059" t="s">
        <v>314</v>
      </c>
      <c r="F1059" t="s">
        <v>315</v>
      </c>
      <c r="G1059" t="s">
        <v>69</v>
      </c>
      <c r="H1059">
        <v>10577</v>
      </c>
      <c r="I1059" s="68" t="str">
        <f>VLOOKUP(E1059,Refs!$P$2:$R$29,3,FALSE)</f>
        <v>Y56</v>
      </c>
      <c r="J1059" s="68" t="str">
        <f>VLOOKUP(E1059,Refs!$P$2:$S$29,4,FALSE)</f>
        <v>London</v>
      </c>
      <c r="K1059" s="28">
        <f t="shared" si="36"/>
        <v>10577</v>
      </c>
    </row>
    <row r="1060" spans="1:11" x14ac:dyDescent="0.35">
      <c r="A1060" s="69">
        <f t="shared" si="35"/>
        <v>45748</v>
      </c>
      <c r="B1060" t="s">
        <v>881</v>
      </c>
      <c r="C1060" t="s">
        <v>272</v>
      </c>
      <c r="D1060" t="s">
        <v>891</v>
      </c>
      <c r="E1060" t="s">
        <v>314</v>
      </c>
      <c r="F1060" t="s">
        <v>315</v>
      </c>
      <c r="G1060" t="s">
        <v>20</v>
      </c>
      <c r="H1060">
        <v>63666</v>
      </c>
      <c r="I1060" s="68" t="str">
        <f>VLOOKUP(E1060,Refs!$P$2:$R$29,3,FALSE)</f>
        <v>Y56</v>
      </c>
      <c r="J1060" s="68" t="str">
        <f>VLOOKUP(E1060,Refs!$P$2:$S$29,4,FALSE)</f>
        <v>London</v>
      </c>
      <c r="K1060" s="28">
        <f t="shared" si="36"/>
        <v>63666</v>
      </c>
    </row>
    <row r="1061" spans="1:11" x14ac:dyDescent="0.35">
      <c r="A1061" s="69">
        <f t="shared" si="35"/>
        <v>45748</v>
      </c>
      <c r="B1061" t="s">
        <v>881</v>
      </c>
      <c r="C1061" t="s">
        <v>272</v>
      </c>
      <c r="D1061" t="s">
        <v>891</v>
      </c>
      <c r="E1061" t="s">
        <v>314</v>
      </c>
      <c r="F1061" t="s">
        <v>315</v>
      </c>
      <c r="G1061" t="s">
        <v>23</v>
      </c>
      <c r="H1061">
        <v>58157</v>
      </c>
      <c r="I1061" s="68" t="str">
        <f>VLOOKUP(E1061,Refs!$P$2:$R$29,3,FALSE)</f>
        <v>Y56</v>
      </c>
      <c r="J1061" s="68" t="str">
        <f>VLOOKUP(E1061,Refs!$P$2:$S$29,4,FALSE)</f>
        <v>London</v>
      </c>
      <c r="K1061" s="28">
        <f t="shared" si="36"/>
        <v>58157</v>
      </c>
    </row>
    <row r="1062" spans="1:11" x14ac:dyDescent="0.35">
      <c r="A1062" s="69">
        <f t="shared" si="35"/>
        <v>45748</v>
      </c>
      <c r="B1062" t="s">
        <v>881</v>
      </c>
      <c r="C1062" t="s">
        <v>272</v>
      </c>
      <c r="D1062" t="s">
        <v>891</v>
      </c>
      <c r="E1062" t="s">
        <v>314</v>
      </c>
      <c r="F1062" t="s">
        <v>315</v>
      </c>
      <c r="G1062" t="s">
        <v>19</v>
      </c>
      <c r="H1062">
        <v>1244</v>
      </c>
      <c r="I1062" s="68" t="str">
        <f>VLOOKUP(E1062,Refs!$P$2:$R$29,3,FALSE)</f>
        <v>Y56</v>
      </c>
      <c r="J1062" s="68" t="str">
        <f>VLOOKUP(E1062,Refs!$P$2:$S$29,4,FALSE)</f>
        <v>London</v>
      </c>
      <c r="K1062" s="28">
        <f t="shared" si="36"/>
        <v>1244</v>
      </c>
    </row>
    <row r="1063" spans="1:11" x14ac:dyDescent="0.35">
      <c r="A1063" s="69">
        <f t="shared" si="35"/>
        <v>45748</v>
      </c>
      <c r="B1063" t="s">
        <v>881</v>
      </c>
      <c r="C1063" t="s">
        <v>272</v>
      </c>
      <c r="D1063" t="s">
        <v>891</v>
      </c>
      <c r="E1063" t="s">
        <v>314</v>
      </c>
      <c r="F1063" t="s">
        <v>315</v>
      </c>
      <c r="G1063" t="s">
        <v>21</v>
      </c>
      <c r="H1063">
        <v>1592811</v>
      </c>
      <c r="I1063" s="68" t="str">
        <f>VLOOKUP(E1063,Refs!$P$2:$R$29,3,FALSE)</f>
        <v>Y56</v>
      </c>
      <c r="J1063" s="68" t="str">
        <f>VLOOKUP(E1063,Refs!$P$2:$S$29,4,FALSE)</f>
        <v>London</v>
      </c>
      <c r="K1063" s="28">
        <f t="shared" si="36"/>
        <v>1592811</v>
      </c>
    </row>
    <row r="1064" spans="1:11" x14ac:dyDescent="0.35">
      <c r="A1064" s="69">
        <f t="shared" si="35"/>
        <v>45748</v>
      </c>
      <c r="B1064" t="s">
        <v>881</v>
      </c>
      <c r="C1064" t="s">
        <v>272</v>
      </c>
      <c r="D1064" t="s">
        <v>891</v>
      </c>
      <c r="E1064" t="s">
        <v>314</v>
      </c>
      <c r="F1064" t="s">
        <v>315</v>
      </c>
      <c r="G1064" t="s">
        <v>70</v>
      </c>
      <c r="H1064">
        <v>122</v>
      </c>
      <c r="I1064" s="68" t="str">
        <f>VLOOKUP(E1064,Refs!$P$2:$R$29,3,FALSE)</f>
        <v>Y56</v>
      </c>
      <c r="J1064" s="68" t="str">
        <f>VLOOKUP(E1064,Refs!$P$2:$S$29,4,FALSE)</f>
        <v>London</v>
      </c>
      <c r="K1064" s="28">
        <f t="shared" si="36"/>
        <v>122</v>
      </c>
    </row>
    <row r="1065" spans="1:11" x14ac:dyDescent="0.35">
      <c r="A1065" s="69">
        <f t="shared" si="35"/>
        <v>45748</v>
      </c>
      <c r="B1065" t="s">
        <v>881</v>
      </c>
      <c r="C1065" t="s">
        <v>272</v>
      </c>
      <c r="D1065" t="s">
        <v>891</v>
      </c>
      <c r="E1065" t="s">
        <v>314</v>
      </c>
      <c r="F1065" t="s">
        <v>315</v>
      </c>
      <c r="G1065" t="s">
        <v>71</v>
      </c>
      <c r="H1065">
        <v>419</v>
      </c>
      <c r="I1065" s="68" t="str">
        <f>VLOOKUP(E1065,Refs!$P$2:$R$29,3,FALSE)</f>
        <v>Y56</v>
      </c>
      <c r="J1065" s="68" t="str">
        <f>VLOOKUP(E1065,Refs!$P$2:$S$29,4,FALSE)</f>
        <v>London</v>
      </c>
      <c r="K1065" s="28">
        <f t="shared" si="36"/>
        <v>419</v>
      </c>
    </row>
    <row r="1066" spans="1:11" x14ac:dyDescent="0.35">
      <c r="A1066" s="69">
        <f t="shared" si="35"/>
        <v>45748</v>
      </c>
      <c r="B1066" t="s">
        <v>881</v>
      </c>
      <c r="C1066" t="s">
        <v>272</v>
      </c>
      <c r="D1066" t="s">
        <v>891</v>
      </c>
      <c r="E1066" t="s">
        <v>314</v>
      </c>
      <c r="F1066" t="s">
        <v>315</v>
      </c>
      <c r="G1066" t="s">
        <v>72</v>
      </c>
      <c r="H1066">
        <v>177662</v>
      </c>
      <c r="I1066" s="68" t="str">
        <f>VLOOKUP(E1066,Refs!$P$2:$R$29,3,FALSE)</f>
        <v>Y56</v>
      </c>
      <c r="J1066" s="68" t="str">
        <f>VLOOKUP(E1066,Refs!$P$2:$S$29,4,FALSE)</f>
        <v>London</v>
      </c>
      <c r="K1066" s="28">
        <f t="shared" si="36"/>
        <v>177662</v>
      </c>
    </row>
    <row r="1067" spans="1:11" x14ac:dyDescent="0.35">
      <c r="A1067" s="69">
        <f t="shared" si="35"/>
        <v>45748</v>
      </c>
      <c r="B1067" t="s">
        <v>881</v>
      </c>
      <c r="C1067" t="s">
        <v>272</v>
      </c>
      <c r="D1067" t="s">
        <v>891</v>
      </c>
      <c r="E1067" t="s">
        <v>314</v>
      </c>
      <c r="F1067" t="s">
        <v>315</v>
      </c>
      <c r="G1067" t="s">
        <v>73</v>
      </c>
      <c r="H1067">
        <v>13262</v>
      </c>
      <c r="I1067" s="68" t="str">
        <f>VLOOKUP(E1067,Refs!$P$2:$R$29,3,FALSE)</f>
        <v>Y56</v>
      </c>
      <c r="J1067" s="68" t="str">
        <f>VLOOKUP(E1067,Refs!$P$2:$S$29,4,FALSE)</f>
        <v>London</v>
      </c>
      <c r="K1067" s="28">
        <f t="shared" si="36"/>
        <v>13262</v>
      </c>
    </row>
    <row r="1068" spans="1:11" x14ac:dyDescent="0.35">
      <c r="A1068" s="69">
        <f t="shared" si="35"/>
        <v>45748</v>
      </c>
      <c r="B1068" t="s">
        <v>881</v>
      </c>
      <c r="C1068" t="s">
        <v>272</v>
      </c>
      <c r="D1068" t="s">
        <v>891</v>
      </c>
      <c r="E1068" t="s">
        <v>314</v>
      </c>
      <c r="F1068" t="s">
        <v>315</v>
      </c>
      <c r="G1068" t="s">
        <v>74</v>
      </c>
      <c r="H1068">
        <v>92585385</v>
      </c>
      <c r="I1068" s="68" t="str">
        <f>VLOOKUP(E1068,Refs!$P$2:$R$29,3,FALSE)</f>
        <v>Y56</v>
      </c>
      <c r="J1068" s="68" t="str">
        <f>VLOOKUP(E1068,Refs!$P$2:$S$29,4,FALSE)</f>
        <v>London</v>
      </c>
      <c r="K1068" s="28">
        <f t="shared" si="36"/>
        <v>92585385</v>
      </c>
    </row>
    <row r="1069" spans="1:11" x14ac:dyDescent="0.35">
      <c r="A1069" s="69">
        <f t="shared" si="35"/>
        <v>45748</v>
      </c>
      <c r="B1069" t="s">
        <v>881</v>
      </c>
      <c r="C1069" t="s">
        <v>272</v>
      </c>
      <c r="D1069" t="s">
        <v>891</v>
      </c>
      <c r="E1069" t="s">
        <v>314</v>
      </c>
      <c r="F1069" t="s">
        <v>315</v>
      </c>
      <c r="G1069" t="s">
        <v>26</v>
      </c>
      <c r="H1069">
        <v>62945</v>
      </c>
      <c r="I1069" s="68" t="str">
        <f>VLOOKUP(E1069,Refs!$P$2:$R$29,3,FALSE)</f>
        <v>Y56</v>
      </c>
      <c r="J1069" s="68" t="str">
        <f>VLOOKUP(E1069,Refs!$P$2:$S$29,4,FALSE)</f>
        <v>London</v>
      </c>
      <c r="K1069" s="28">
        <f t="shared" si="36"/>
        <v>62945</v>
      </c>
    </row>
    <row r="1070" spans="1:11" x14ac:dyDescent="0.35">
      <c r="A1070" s="69">
        <f t="shared" si="35"/>
        <v>45748</v>
      </c>
      <c r="B1070" t="s">
        <v>881</v>
      </c>
      <c r="C1070" t="s">
        <v>272</v>
      </c>
      <c r="D1070" t="s">
        <v>891</v>
      </c>
      <c r="E1070" t="s">
        <v>314</v>
      </c>
      <c r="F1070" t="s">
        <v>315</v>
      </c>
      <c r="G1070" t="s">
        <v>75</v>
      </c>
      <c r="H1070">
        <v>3641</v>
      </c>
      <c r="I1070" s="68" t="str">
        <f>VLOOKUP(E1070,Refs!$P$2:$R$29,3,FALSE)</f>
        <v>Y56</v>
      </c>
      <c r="J1070" s="68" t="str">
        <f>VLOOKUP(E1070,Refs!$P$2:$S$29,4,FALSE)</f>
        <v>London</v>
      </c>
      <c r="K1070" s="28">
        <f t="shared" si="36"/>
        <v>3641</v>
      </c>
    </row>
    <row r="1071" spans="1:11" x14ac:dyDescent="0.35">
      <c r="A1071" s="69">
        <f t="shared" si="35"/>
        <v>45748</v>
      </c>
      <c r="B1071" t="s">
        <v>881</v>
      </c>
      <c r="C1071" t="s">
        <v>272</v>
      </c>
      <c r="D1071" t="s">
        <v>891</v>
      </c>
      <c r="E1071" t="s">
        <v>314</v>
      </c>
      <c r="F1071" t="s">
        <v>315</v>
      </c>
      <c r="G1071" t="s">
        <v>76</v>
      </c>
      <c r="H1071">
        <v>34307</v>
      </c>
      <c r="I1071" s="68" t="str">
        <f>VLOOKUP(E1071,Refs!$P$2:$R$29,3,FALSE)</f>
        <v>Y56</v>
      </c>
      <c r="J1071" s="68" t="str">
        <f>VLOOKUP(E1071,Refs!$P$2:$S$29,4,FALSE)</f>
        <v>London</v>
      </c>
      <c r="K1071" s="28">
        <f t="shared" si="36"/>
        <v>34307</v>
      </c>
    </row>
    <row r="1072" spans="1:11" x14ac:dyDescent="0.35">
      <c r="A1072" s="69">
        <f t="shared" si="35"/>
        <v>45748</v>
      </c>
      <c r="B1072" t="s">
        <v>881</v>
      </c>
      <c r="C1072" t="s">
        <v>272</v>
      </c>
      <c r="D1072" t="s">
        <v>891</v>
      </c>
      <c r="E1072" t="s">
        <v>314</v>
      </c>
      <c r="F1072" t="s">
        <v>315</v>
      </c>
      <c r="G1072" t="s">
        <v>77</v>
      </c>
      <c r="H1072">
        <v>10637</v>
      </c>
      <c r="I1072" s="68" t="str">
        <f>VLOOKUP(E1072,Refs!$P$2:$R$29,3,FALSE)</f>
        <v>Y56</v>
      </c>
      <c r="J1072" s="68" t="str">
        <f>VLOOKUP(E1072,Refs!$P$2:$S$29,4,FALSE)</f>
        <v>London</v>
      </c>
      <c r="K1072" s="28">
        <f t="shared" si="36"/>
        <v>10637</v>
      </c>
    </row>
    <row r="1073" spans="1:11" x14ac:dyDescent="0.35">
      <c r="A1073" s="69">
        <f t="shared" si="35"/>
        <v>45748</v>
      </c>
      <c r="B1073" t="s">
        <v>881</v>
      </c>
      <c r="C1073" t="s">
        <v>272</v>
      </c>
      <c r="D1073" t="s">
        <v>891</v>
      </c>
      <c r="E1073" t="s">
        <v>314</v>
      </c>
      <c r="F1073" t="s">
        <v>315</v>
      </c>
      <c r="G1073" t="s">
        <v>78</v>
      </c>
      <c r="H1073">
        <v>12310</v>
      </c>
      <c r="I1073" s="68" t="str">
        <f>VLOOKUP(E1073,Refs!$P$2:$R$29,3,FALSE)</f>
        <v>Y56</v>
      </c>
      <c r="J1073" s="68" t="str">
        <f>VLOOKUP(E1073,Refs!$P$2:$S$29,4,FALSE)</f>
        <v>London</v>
      </c>
      <c r="K1073" s="28">
        <f t="shared" si="36"/>
        <v>12310</v>
      </c>
    </row>
    <row r="1074" spans="1:11" x14ac:dyDescent="0.35">
      <c r="A1074" s="69">
        <f t="shared" si="35"/>
        <v>45748</v>
      </c>
      <c r="B1074" t="s">
        <v>881</v>
      </c>
      <c r="C1074" t="s">
        <v>272</v>
      </c>
      <c r="D1074" t="s">
        <v>891</v>
      </c>
      <c r="E1074" t="s">
        <v>314</v>
      </c>
      <c r="F1074" t="s">
        <v>315</v>
      </c>
      <c r="G1074" t="s">
        <v>79</v>
      </c>
      <c r="H1074">
        <v>2050</v>
      </c>
      <c r="I1074" s="68" t="str">
        <f>VLOOKUP(E1074,Refs!$P$2:$R$29,3,FALSE)</f>
        <v>Y56</v>
      </c>
      <c r="J1074" s="68" t="str">
        <f>VLOOKUP(E1074,Refs!$P$2:$S$29,4,FALSE)</f>
        <v>London</v>
      </c>
      <c r="K1074" s="28">
        <f t="shared" si="36"/>
        <v>2050</v>
      </c>
    </row>
    <row r="1075" spans="1:11" x14ac:dyDescent="0.35">
      <c r="A1075" s="69">
        <f t="shared" si="35"/>
        <v>45748</v>
      </c>
      <c r="B1075" t="s">
        <v>881</v>
      </c>
      <c r="C1075" t="s">
        <v>272</v>
      </c>
      <c r="D1075" t="s">
        <v>891</v>
      </c>
      <c r="E1075" t="s">
        <v>314</v>
      </c>
      <c r="F1075" t="s">
        <v>315</v>
      </c>
      <c r="G1075" t="s">
        <v>25</v>
      </c>
      <c r="H1075">
        <v>22961</v>
      </c>
      <c r="I1075" s="68" t="str">
        <f>VLOOKUP(E1075,Refs!$P$2:$R$29,3,FALSE)</f>
        <v>Y56</v>
      </c>
      <c r="J1075" s="68" t="str">
        <f>VLOOKUP(E1075,Refs!$P$2:$S$29,4,FALSE)</f>
        <v>London</v>
      </c>
      <c r="K1075" s="28">
        <f t="shared" si="36"/>
        <v>22961</v>
      </c>
    </row>
    <row r="1076" spans="1:11" x14ac:dyDescent="0.35">
      <c r="A1076" s="69">
        <f t="shared" si="35"/>
        <v>45748</v>
      </c>
      <c r="B1076" t="s">
        <v>881</v>
      </c>
      <c r="C1076" t="s">
        <v>272</v>
      </c>
      <c r="D1076" t="s">
        <v>891</v>
      </c>
      <c r="E1076" t="s">
        <v>314</v>
      </c>
      <c r="F1076" t="s">
        <v>315</v>
      </c>
      <c r="G1076" t="s">
        <v>80</v>
      </c>
      <c r="H1076">
        <v>19</v>
      </c>
      <c r="I1076" s="68" t="str">
        <f>VLOOKUP(E1076,Refs!$P$2:$R$29,3,FALSE)</f>
        <v>Y56</v>
      </c>
      <c r="J1076" s="68" t="str">
        <f>VLOOKUP(E1076,Refs!$P$2:$S$29,4,FALSE)</f>
        <v>London</v>
      </c>
      <c r="K1076" s="28">
        <f t="shared" si="36"/>
        <v>19</v>
      </c>
    </row>
    <row r="1077" spans="1:11" x14ac:dyDescent="0.35">
      <c r="A1077" s="69">
        <f t="shared" si="35"/>
        <v>45748</v>
      </c>
      <c r="B1077" t="s">
        <v>881</v>
      </c>
      <c r="C1077" t="s">
        <v>272</v>
      </c>
      <c r="D1077" t="s">
        <v>891</v>
      </c>
      <c r="E1077" t="s">
        <v>314</v>
      </c>
      <c r="F1077" t="s">
        <v>315</v>
      </c>
      <c r="G1077" t="s">
        <v>81</v>
      </c>
      <c r="H1077">
        <v>10141</v>
      </c>
      <c r="I1077" s="68" t="str">
        <f>VLOOKUP(E1077,Refs!$P$2:$R$29,3,FALSE)</f>
        <v>Y56</v>
      </c>
      <c r="J1077" s="68" t="str">
        <f>VLOOKUP(E1077,Refs!$P$2:$S$29,4,FALSE)</f>
        <v>London</v>
      </c>
      <c r="K1077" s="28">
        <f t="shared" si="36"/>
        <v>10141</v>
      </c>
    </row>
    <row r="1078" spans="1:11" x14ac:dyDescent="0.35">
      <c r="A1078" s="69">
        <f t="shared" si="35"/>
        <v>45748</v>
      </c>
      <c r="B1078" t="s">
        <v>881</v>
      </c>
      <c r="C1078" t="s">
        <v>272</v>
      </c>
      <c r="D1078" t="s">
        <v>891</v>
      </c>
      <c r="E1078" t="s">
        <v>314</v>
      </c>
      <c r="F1078" t="s">
        <v>315</v>
      </c>
      <c r="G1078" t="s">
        <v>82</v>
      </c>
      <c r="H1078">
        <v>2437</v>
      </c>
      <c r="I1078" s="68" t="str">
        <f>VLOOKUP(E1078,Refs!$P$2:$R$29,3,FALSE)</f>
        <v>Y56</v>
      </c>
      <c r="J1078" s="68" t="str">
        <f>VLOOKUP(E1078,Refs!$P$2:$S$29,4,FALSE)</f>
        <v>London</v>
      </c>
      <c r="K1078" s="28">
        <f t="shared" si="36"/>
        <v>2437</v>
      </c>
    </row>
    <row r="1079" spans="1:11" x14ac:dyDescent="0.35">
      <c r="A1079" s="69">
        <f t="shared" si="35"/>
        <v>45748</v>
      </c>
      <c r="B1079" t="s">
        <v>881</v>
      </c>
      <c r="C1079" t="s">
        <v>272</v>
      </c>
      <c r="D1079" t="s">
        <v>891</v>
      </c>
      <c r="E1079" t="s">
        <v>314</v>
      </c>
      <c r="F1079" t="s">
        <v>315</v>
      </c>
      <c r="G1079" t="s">
        <v>83</v>
      </c>
      <c r="H1079">
        <v>6421</v>
      </c>
      <c r="I1079" s="68" t="str">
        <f>VLOOKUP(E1079,Refs!$P$2:$R$29,3,FALSE)</f>
        <v>Y56</v>
      </c>
      <c r="J1079" s="68" t="str">
        <f>VLOOKUP(E1079,Refs!$P$2:$S$29,4,FALSE)</f>
        <v>London</v>
      </c>
      <c r="K1079" s="28">
        <f t="shared" si="36"/>
        <v>6421</v>
      </c>
    </row>
    <row r="1080" spans="1:11" x14ac:dyDescent="0.35">
      <c r="A1080" s="69">
        <f t="shared" si="35"/>
        <v>45748</v>
      </c>
      <c r="B1080" t="s">
        <v>881</v>
      </c>
      <c r="C1080" t="s">
        <v>272</v>
      </c>
      <c r="D1080" t="s">
        <v>891</v>
      </c>
      <c r="E1080" t="s">
        <v>314</v>
      </c>
      <c r="F1080" t="s">
        <v>315</v>
      </c>
      <c r="G1080" t="s">
        <v>84</v>
      </c>
      <c r="H1080">
        <v>22264</v>
      </c>
      <c r="I1080" s="68" t="str">
        <f>VLOOKUP(E1080,Refs!$P$2:$R$29,3,FALSE)</f>
        <v>Y56</v>
      </c>
      <c r="J1080" s="68" t="str">
        <f>VLOOKUP(E1080,Refs!$P$2:$S$29,4,FALSE)</f>
        <v>London</v>
      </c>
      <c r="K1080" s="28">
        <f t="shared" si="36"/>
        <v>22264</v>
      </c>
    </row>
    <row r="1081" spans="1:11" x14ac:dyDescent="0.35">
      <c r="A1081" s="69">
        <f t="shared" si="35"/>
        <v>45748</v>
      </c>
      <c r="B1081" t="s">
        <v>881</v>
      </c>
      <c r="C1081" t="s">
        <v>272</v>
      </c>
      <c r="D1081" t="s">
        <v>891</v>
      </c>
      <c r="E1081" t="s">
        <v>314</v>
      </c>
      <c r="F1081" t="s">
        <v>315</v>
      </c>
      <c r="G1081" t="s">
        <v>85</v>
      </c>
      <c r="H1081">
        <v>2661</v>
      </c>
      <c r="I1081" s="68" t="str">
        <f>VLOOKUP(E1081,Refs!$P$2:$R$29,3,FALSE)</f>
        <v>Y56</v>
      </c>
      <c r="J1081" s="68" t="str">
        <f>VLOOKUP(E1081,Refs!$P$2:$S$29,4,FALSE)</f>
        <v>London</v>
      </c>
      <c r="K1081" s="28">
        <f t="shared" si="36"/>
        <v>2661</v>
      </c>
    </row>
    <row r="1082" spans="1:11" x14ac:dyDescent="0.35">
      <c r="A1082" s="69">
        <f t="shared" si="35"/>
        <v>45748</v>
      </c>
      <c r="B1082" t="s">
        <v>881</v>
      </c>
      <c r="C1082" t="s">
        <v>272</v>
      </c>
      <c r="D1082" t="s">
        <v>891</v>
      </c>
      <c r="E1082" t="s">
        <v>314</v>
      </c>
      <c r="F1082" t="s">
        <v>315</v>
      </c>
      <c r="G1082" t="s">
        <v>86</v>
      </c>
      <c r="H1082">
        <v>1348</v>
      </c>
      <c r="I1082" s="68" t="str">
        <f>VLOOKUP(E1082,Refs!$P$2:$R$29,3,FALSE)</f>
        <v>Y56</v>
      </c>
      <c r="J1082" s="68" t="str">
        <f>VLOOKUP(E1082,Refs!$P$2:$S$29,4,FALSE)</f>
        <v>London</v>
      </c>
      <c r="K1082" s="28">
        <f t="shared" si="36"/>
        <v>1348</v>
      </c>
    </row>
    <row r="1083" spans="1:11" x14ac:dyDescent="0.35">
      <c r="A1083" s="69">
        <f t="shared" si="35"/>
        <v>45748</v>
      </c>
      <c r="B1083" t="s">
        <v>881</v>
      </c>
      <c r="C1083" t="s">
        <v>272</v>
      </c>
      <c r="D1083" t="s">
        <v>891</v>
      </c>
      <c r="E1083" t="s">
        <v>314</v>
      </c>
      <c r="F1083" t="s">
        <v>315</v>
      </c>
      <c r="G1083" t="s">
        <v>87</v>
      </c>
      <c r="H1083">
        <v>10069</v>
      </c>
      <c r="I1083" s="68" t="str">
        <f>VLOOKUP(E1083,Refs!$P$2:$R$29,3,FALSE)</f>
        <v>Y56</v>
      </c>
      <c r="J1083" s="68" t="str">
        <f>VLOOKUP(E1083,Refs!$P$2:$S$29,4,FALSE)</f>
        <v>London</v>
      </c>
      <c r="K1083" s="28">
        <f t="shared" si="36"/>
        <v>10069</v>
      </c>
    </row>
    <row r="1084" spans="1:11" x14ac:dyDescent="0.35">
      <c r="A1084" s="69">
        <f t="shared" si="35"/>
        <v>45748</v>
      </c>
      <c r="B1084" t="s">
        <v>881</v>
      </c>
      <c r="C1084" t="s">
        <v>272</v>
      </c>
      <c r="D1084" t="s">
        <v>891</v>
      </c>
      <c r="E1084" t="s">
        <v>314</v>
      </c>
      <c r="F1084" t="s">
        <v>315</v>
      </c>
      <c r="G1084" t="s">
        <v>88</v>
      </c>
      <c r="H1084">
        <v>35940</v>
      </c>
      <c r="I1084" s="68" t="str">
        <f>VLOOKUP(E1084,Refs!$P$2:$R$29,3,FALSE)</f>
        <v>Y56</v>
      </c>
      <c r="J1084" s="68" t="str">
        <f>VLOOKUP(E1084,Refs!$P$2:$S$29,4,FALSE)</f>
        <v>London</v>
      </c>
      <c r="K1084" s="28">
        <f t="shared" si="36"/>
        <v>35940</v>
      </c>
    </row>
    <row r="1085" spans="1:11" x14ac:dyDescent="0.35">
      <c r="A1085" s="69">
        <f t="shared" si="35"/>
        <v>45748</v>
      </c>
      <c r="B1085" t="s">
        <v>881</v>
      </c>
      <c r="C1085" t="s">
        <v>272</v>
      </c>
      <c r="D1085" t="s">
        <v>891</v>
      </c>
      <c r="E1085" t="s">
        <v>314</v>
      </c>
      <c r="F1085" t="s">
        <v>315</v>
      </c>
      <c r="G1085" t="s">
        <v>89</v>
      </c>
      <c r="H1085">
        <v>61888</v>
      </c>
      <c r="I1085" s="68" t="str">
        <f>VLOOKUP(E1085,Refs!$P$2:$R$29,3,FALSE)</f>
        <v>Y56</v>
      </c>
      <c r="J1085" s="68" t="str">
        <f>VLOOKUP(E1085,Refs!$P$2:$S$29,4,FALSE)</f>
        <v>London</v>
      </c>
      <c r="K1085" s="28">
        <f t="shared" si="36"/>
        <v>61888</v>
      </c>
    </row>
    <row r="1086" spans="1:11" x14ac:dyDescent="0.35">
      <c r="A1086" s="69">
        <f t="shared" si="35"/>
        <v>45748</v>
      </c>
      <c r="B1086" t="s">
        <v>881</v>
      </c>
      <c r="C1086" t="s">
        <v>272</v>
      </c>
      <c r="D1086" t="s">
        <v>891</v>
      </c>
      <c r="E1086" t="s">
        <v>314</v>
      </c>
      <c r="F1086" t="s">
        <v>315</v>
      </c>
      <c r="G1086" t="s">
        <v>27</v>
      </c>
      <c r="H1086">
        <v>5285</v>
      </c>
      <c r="I1086" s="68" t="str">
        <f>VLOOKUP(E1086,Refs!$P$2:$R$29,3,FALSE)</f>
        <v>Y56</v>
      </c>
      <c r="J1086" s="68" t="str">
        <f>VLOOKUP(E1086,Refs!$P$2:$S$29,4,FALSE)</f>
        <v>London</v>
      </c>
      <c r="K1086" s="28">
        <f t="shared" si="36"/>
        <v>5285</v>
      </c>
    </row>
    <row r="1087" spans="1:11" x14ac:dyDescent="0.35">
      <c r="A1087" s="69">
        <f t="shared" si="35"/>
        <v>45748</v>
      </c>
      <c r="B1087" t="s">
        <v>881</v>
      </c>
      <c r="C1087" t="s">
        <v>272</v>
      </c>
      <c r="D1087" t="s">
        <v>891</v>
      </c>
      <c r="E1087" t="s">
        <v>314</v>
      </c>
      <c r="F1087" t="s">
        <v>315</v>
      </c>
      <c r="G1087" t="s">
        <v>29</v>
      </c>
      <c r="H1087">
        <v>7137</v>
      </c>
      <c r="I1087" s="68" t="str">
        <f>VLOOKUP(E1087,Refs!$P$2:$R$29,3,FALSE)</f>
        <v>Y56</v>
      </c>
      <c r="J1087" s="68" t="str">
        <f>VLOOKUP(E1087,Refs!$P$2:$S$29,4,FALSE)</f>
        <v>London</v>
      </c>
      <c r="K1087" s="28">
        <f t="shared" si="36"/>
        <v>7137</v>
      </c>
    </row>
    <row r="1088" spans="1:11" x14ac:dyDescent="0.35">
      <c r="A1088" s="69">
        <f t="shared" si="35"/>
        <v>45748</v>
      </c>
      <c r="B1088" t="s">
        <v>881</v>
      </c>
      <c r="C1088" t="s">
        <v>272</v>
      </c>
      <c r="D1088" t="s">
        <v>891</v>
      </c>
      <c r="E1088" t="s">
        <v>314</v>
      </c>
      <c r="F1088" t="s">
        <v>315</v>
      </c>
      <c r="G1088" t="s">
        <v>90</v>
      </c>
      <c r="H1088">
        <v>2875</v>
      </c>
      <c r="I1088" s="68" t="str">
        <f>VLOOKUP(E1088,Refs!$P$2:$R$29,3,FALSE)</f>
        <v>Y56</v>
      </c>
      <c r="J1088" s="68" t="str">
        <f>VLOOKUP(E1088,Refs!$P$2:$S$29,4,FALSE)</f>
        <v>London</v>
      </c>
      <c r="K1088" s="28">
        <f t="shared" si="36"/>
        <v>2875</v>
      </c>
    </row>
    <row r="1089" spans="1:11" x14ac:dyDescent="0.35">
      <c r="A1089" s="69">
        <f t="shared" si="35"/>
        <v>45748</v>
      </c>
      <c r="B1089" t="s">
        <v>881</v>
      </c>
      <c r="C1089" t="s">
        <v>272</v>
      </c>
      <c r="D1089" t="s">
        <v>891</v>
      </c>
      <c r="E1089" t="s">
        <v>314</v>
      </c>
      <c r="F1089" t="s">
        <v>315</v>
      </c>
      <c r="G1089" t="s">
        <v>91</v>
      </c>
      <c r="H1089">
        <v>62</v>
      </c>
      <c r="I1089" s="68" t="str">
        <f>VLOOKUP(E1089,Refs!$P$2:$R$29,3,FALSE)</f>
        <v>Y56</v>
      </c>
      <c r="J1089" s="68" t="str">
        <f>VLOOKUP(E1089,Refs!$P$2:$S$29,4,FALSE)</f>
        <v>London</v>
      </c>
      <c r="K1089" s="28">
        <f t="shared" si="36"/>
        <v>62</v>
      </c>
    </row>
    <row r="1090" spans="1:11" x14ac:dyDescent="0.35">
      <c r="A1090" s="69">
        <f t="shared" si="35"/>
        <v>45748</v>
      </c>
      <c r="B1090" t="s">
        <v>881</v>
      </c>
      <c r="C1090" t="s">
        <v>272</v>
      </c>
      <c r="D1090" t="s">
        <v>891</v>
      </c>
      <c r="E1090" t="s">
        <v>314</v>
      </c>
      <c r="F1090" t="s">
        <v>315</v>
      </c>
      <c r="G1090" t="s">
        <v>92</v>
      </c>
      <c r="H1090">
        <v>3722</v>
      </c>
      <c r="I1090" s="68" t="str">
        <f>VLOOKUP(E1090,Refs!$P$2:$R$29,3,FALSE)</f>
        <v>Y56</v>
      </c>
      <c r="J1090" s="68" t="str">
        <f>VLOOKUP(E1090,Refs!$P$2:$S$29,4,FALSE)</f>
        <v>London</v>
      </c>
      <c r="K1090" s="28">
        <f t="shared" si="36"/>
        <v>3722</v>
      </c>
    </row>
    <row r="1091" spans="1:11" x14ac:dyDescent="0.35">
      <c r="A1091" s="69">
        <f t="shared" ref="A1091:A1154" si="37">DATEVALUE(RIGHT(B1091,8))</f>
        <v>45748</v>
      </c>
      <c r="B1091" t="s">
        <v>881</v>
      </c>
      <c r="C1091" t="s">
        <v>272</v>
      </c>
      <c r="D1091" t="s">
        <v>891</v>
      </c>
      <c r="E1091" t="s">
        <v>314</v>
      </c>
      <c r="F1091" t="s">
        <v>315</v>
      </c>
      <c r="G1091" t="s">
        <v>93</v>
      </c>
      <c r="H1091">
        <v>344</v>
      </c>
      <c r="I1091" s="68" t="str">
        <f>VLOOKUP(E1091,Refs!$P$2:$R$29,3,FALSE)</f>
        <v>Y56</v>
      </c>
      <c r="J1091" s="68" t="str">
        <f>VLOOKUP(E1091,Refs!$P$2:$S$29,4,FALSE)</f>
        <v>London</v>
      </c>
      <c r="K1091" s="28">
        <f t="shared" si="36"/>
        <v>344</v>
      </c>
    </row>
    <row r="1092" spans="1:11" x14ac:dyDescent="0.35">
      <c r="A1092" s="69">
        <f t="shared" si="37"/>
        <v>45748</v>
      </c>
      <c r="B1092" t="s">
        <v>881</v>
      </c>
      <c r="C1092" t="s">
        <v>272</v>
      </c>
      <c r="D1092" t="s">
        <v>891</v>
      </c>
      <c r="E1092" t="s">
        <v>314</v>
      </c>
      <c r="F1092" t="s">
        <v>315</v>
      </c>
      <c r="G1092" t="s">
        <v>94</v>
      </c>
      <c r="H1092">
        <v>1805</v>
      </c>
      <c r="I1092" s="68" t="str">
        <f>VLOOKUP(E1092,Refs!$P$2:$R$29,3,FALSE)</f>
        <v>Y56</v>
      </c>
      <c r="J1092" s="68" t="str">
        <f>VLOOKUP(E1092,Refs!$P$2:$S$29,4,FALSE)</f>
        <v>London</v>
      </c>
      <c r="K1092" s="28">
        <f t="shared" si="36"/>
        <v>1805</v>
      </c>
    </row>
    <row r="1093" spans="1:11" x14ac:dyDescent="0.35">
      <c r="A1093" s="69">
        <f t="shared" si="37"/>
        <v>45748</v>
      </c>
      <c r="B1093" t="s">
        <v>881</v>
      </c>
      <c r="C1093" t="s">
        <v>272</v>
      </c>
      <c r="D1093" t="s">
        <v>891</v>
      </c>
      <c r="E1093" t="s">
        <v>314</v>
      </c>
      <c r="F1093" t="s">
        <v>315</v>
      </c>
      <c r="G1093" t="s">
        <v>95</v>
      </c>
      <c r="H1093">
        <v>92</v>
      </c>
      <c r="I1093" s="68" t="str">
        <f>VLOOKUP(E1093,Refs!$P$2:$R$29,3,FALSE)</f>
        <v>Y56</v>
      </c>
      <c r="J1093" s="68" t="str">
        <f>VLOOKUP(E1093,Refs!$P$2:$S$29,4,FALSE)</f>
        <v>London</v>
      </c>
      <c r="K1093" s="28">
        <f t="shared" si="36"/>
        <v>92</v>
      </c>
    </row>
    <row r="1094" spans="1:11" x14ac:dyDescent="0.35">
      <c r="A1094" s="69">
        <f t="shared" si="37"/>
        <v>45748</v>
      </c>
      <c r="B1094" t="s">
        <v>881</v>
      </c>
      <c r="C1094" t="s">
        <v>272</v>
      </c>
      <c r="D1094" t="s">
        <v>891</v>
      </c>
      <c r="E1094" t="s">
        <v>314</v>
      </c>
      <c r="F1094" t="s">
        <v>315</v>
      </c>
      <c r="G1094" t="s">
        <v>96</v>
      </c>
      <c r="H1094">
        <v>5972</v>
      </c>
      <c r="I1094" s="68" t="str">
        <f>VLOOKUP(E1094,Refs!$P$2:$R$29,3,FALSE)</f>
        <v>Y56</v>
      </c>
      <c r="J1094" s="68" t="str">
        <f>VLOOKUP(E1094,Refs!$P$2:$S$29,4,FALSE)</f>
        <v>London</v>
      </c>
      <c r="K1094" s="28">
        <f t="shared" si="36"/>
        <v>5972</v>
      </c>
    </row>
    <row r="1095" spans="1:11" x14ac:dyDescent="0.35">
      <c r="A1095" s="69">
        <f t="shared" si="37"/>
        <v>45748</v>
      </c>
      <c r="B1095" t="s">
        <v>881</v>
      </c>
      <c r="C1095" t="s">
        <v>272</v>
      </c>
      <c r="D1095" t="s">
        <v>891</v>
      </c>
      <c r="E1095" t="s">
        <v>314</v>
      </c>
      <c r="F1095" t="s">
        <v>315</v>
      </c>
      <c r="G1095" t="s">
        <v>31</v>
      </c>
      <c r="H1095">
        <v>4664</v>
      </c>
      <c r="I1095" s="68" t="str">
        <f>VLOOKUP(E1095,Refs!$P$2:$R$29,3,FALSE)</f>
        <v>Y56</v>
      </c>
      <c r="J1095" s="68" t="str">
        <f>VLOOKUP(E1095,Refs!$P$2:$S$29,4,FALSE)</f>
        <v>London</v>
      </c>
      <c r="K1095" s="28">
        <f t="shared" ref="K1095:K1158" si="38">IF(OR(H1095="NULL",H1095=0,H1095=""),"",H1095)</f>
        <v>4664</v>
      </c>
    </row>
    <row r="1096" spans="1:11" x14ac:dyDescent="0.35">
      <c r="A1096" s="69">
        <f t="shared" si="37"/>
        <v>45748</v>
      </c>
      <c r="B1096" t="s">
        <v>881</v>
      </c>
      <c r="C1096" t="s">
        <v>272</v>
      </c>
      <c r="D1096" t="s">
        <v>891</v>
      </c>
      <c r="E1096" t="s">
        <v>314</v>
      </c>
      <c r="F1096" t="s">
        <v>315</v>
      </c>
      <c r="G1096" t="s">
        <v>97</v>
      </c>
      <c r="H1096">
        <v>12141</v>
      </c>
      <c r="I1096" s="68" t="str">
        <f>VLOOKUP(E1096,Refs!$P$2:$R$29,3,FALSE)</f>
        <v>Y56</v>
      </c>
      <c r="J1096" s="68" t="str">
        <f>VLOOKUP(E1096,Refs!$P$2:$S$29,4,FALSE)</f>
        <v>London</v>
      </c>
      <c r="K1096" s="28">
        <f t="shared" si="38"/>
        <v>12141</v>
      </c>
    </row>
    <row r="1097" spans="1:11" x14ac:dyDescent="0.35">
      <c r="A1097" s="69">
        <f t="shared" si="37"/>
        <v>45748</v>
      </c>
      <c r="B1097" t="s">
        <v>881</v>
      </c>
      <c r="C1097" t="s">
        <v>272</v>
      </c>
      <c r="D1097" t="s">
        <v>891</v>
      </c>
      <c r="E1097" t="s">
        <v>314</v>
      </c>
      <c r="F1097" t="s">
        <v>315</v>
      </c>
      <c r="G1097" t="s">
        <v>98</v>
      </c>
      <c r="H1097">
        <v>6070</v>
      </c>
      <c r="I1097" s="68" t="str">
        <f>VLOOKUP(E1097,Refs!$P$2:$R$29,3,FALSE)</f>
        <v>Y56</v>
      </c>
      <c r="J1097" s="68" t="str">
        <f>VLOOKUP(E1097,Refs!$P$2:$S$29,4,FALSE)</f>
        <v>London</v>
      </c>
      <c r="K1097" s="28">
        <f t="shared" si="38"/>
        <v>6070</v>
      </c>
    </row>
    <row r="1098" spans="1:11" x14ac:dyDescent="0.35">
      <c r="A1098" s="69">
        <f t="shared" si="37"/>
        <v>45748</v>
      </c>
      <c r="B1098" t="s">
        <v>881</v>
      </c>
      <c r="C1098" t="s">
        <v>272</v>
      </c>
      <c r="D1098" t="s">
        <v>891</v>
      </c>
      <c r="E1098" t="s">
        <v>314</v>
      </c>
      <c r="F1098" t="s">
        <v>315</v>
      </c>
      <c r="G1098" t="s">
        <v>99</v>
      </c>
      <c r="H1098">
        <v>5532</v>
      </c>
      <c r="I1098" s="68" t="str">
        <f>VLOOKUP(E1098,Refs!$P$2:$R$29,3,FALSE)</f>
        <v>Y56</v>
      </c>
      <c r="J1098" s="68" t="str">
        <f>VLOOKUP(E1098,Refs!$P$2:$S$29,4,FALSE)</f>
        <v>London</v>
      </c>
      <c r="K1098" s="28">
        <f t="shared" si="38"/>
        <v>5532</v>
      </c>
    </row>
    <row r="1099" spans="1:11" x14ac:dyDescent="0.35">
      <c r="A1099" s="69">
        <f t="shared" si="37"/>
        <v>45748</v>
      </c>
      <c r="B1099" t="s">
        <v>881</v>
      </c>
      <c r="C1099" t="s">
        <v>272</v>
      </c>
      <c r="D1099" t="s">
        <v>891</v>
      </c>
      <c r="E1099" t="s">
        <v>314</v>
      </c>
      <c r="F1099" t="s">
        <v>315</v>
      </c>
      <c r="G1099" t="s">
        <v>100</v>
      </c>
      <c r="H1099">
        <v>1025</v>
      </c>
      <c r="I1099" s="68" t="str">
        <f>VLOOKUP(E1099,Refs!$P$2:$R$29,3,FALSE)</f>
        <v>Y56</v>
      </c>
      <c r="J1099" s="68" t="str">
        <f>VLOOKUP(E1099,Refs!$P$2:$S$29,4,FALSE)</f>
        <v>London</v>
      </c>
      <c r="K1099" s="28">
        <f t="shared" si="38"/>
        <v>1025</v>
      </c>
    </row>
    <row r="1100" spans="1:11" x14ac:dyDescent="0.35">
      <c r="A1100" s="69">
        <f t="shared" si="37"/>
        <v>45748</v>
      </c>
      <c r="B1100" t="s">
        <v>881</v>
      </c>
      <c r="C1100" t="s">
        <v>272</v>
      </c>
      <c r="D1100" t="s">
        <v>891</v>
      </c>
      <c r="E1100" t="s">
        <v>314</v>
      </c>
      <c r="F1100" t="s">
        <v>315</v>
      </c>
      <c r="G1100" t="s">
        <v>101</v>
      </c>
      <c r="H1100">
        <v>1642</v>
      </c>
      <c r="I1100" s="68" t="str">
        <f>VLOOKUP(E1100,Refs!$P$2:$R$29,3,FALSE)</f>
        <v>Y56</v>
      </c>
      <c r="J1100" s="68" t="str">
        <f>VLOOKUP(E1100,Refs!$P$2:$S$29,4,FALSE)</f>
        <v>London</v>
      </c>
      <c r="K1100" s="28">
        <f t="shared" si="38"/>
        <v>1642</v>
      </c>
    </row>
    <row r="1101" spans="1:11" x14ac:dyDescent="0.35">
      <c r="A1101" s="69">
        <f t="shared" si="37"/>
        <v>45748</v>
      </c>
      <c r="B1101" t="s">
        <v>881</v>
      </c>
      <c r="C1101" t="s">
        <v>272</v>
      </c>
      <c r="D1101" t="s">
        <v>891</v>
      </c>
      <c r="E1101" t="s">
        <v>314</v>
      </c>
      <c r="F1101" t="s">
        <v>315</v>
      </c>
      <c r="G1101" t="s">
        <v>102</v>
      </c>
      <c r="H1101">
        <v>206</v>
      </c>
      <c r="I1101" s="68" t="str">
        <f>VLOOKUP(E1101,Refs!$P$2:$R$29,3,FALSE)</f>
        <v>Y56</v>
      </c>
      <c r="J1101" s="68" t="str">
        <f>VLOOKUP(E1101,Refs!$P$2:$S$29,4,FALSE)</f>
        <v>London</v>
      </c>
      <c r="K1101" s="28">
        <f t="shared" si="38"/>
        <v>206</v>
      </c>
    </row>
    <row r="1102" spans="1:11" x14ac:dyDescent="0.35">
      <c r="A1102" s="69">
        <f t="shared" si="37"/>
        <v>45748</v>
      </c>
      <c r="B1102" t="s">
        <v>881</v>
      </c>
      <c r="C1102" t="s">
        <v>272</v>
      </c>
      <c r="D1102" t="s">
        <v>891</v>
      </c>
      <c r="E1102" t="s">
        <v>314</v>
      </c>
      <c r="F1102" t="s">
        <v>315</v>
      </c>
      <c r="G1102" t="s">
        <v>103</v>
      </c>
      <c r="H1102">
        <v>4955</v>
      </c>
      <c r="I1102" s="68" t="str">
        <f>VLOOKUP(E1102,Refs!$P$2:$R$29,3,FALSE)</f>
        <v>Y56</v>
      </c>
      <c r="J1102" s="68" t="str">
        <f>VLOOKUP(E1102,Refs!$P$2:$S$29,4,FALSE)</f>
        <v>London</v>
      </c>
      <c r="K1102" s="28">
        <f t="shared" si="38"/>
        <v>4955</v>
      </c>
    </row>
    <row r="1103" spans="1:11" x14ac:dyDescent="0.35">
      <c r="A1103" s="69">
        <f t="shared" si="37"/>
        <v>45748</v>
      </c>
      <c r="B1103" t="s">
        <v>881</v>
      </c>
      <c r="C1103" t="s">
        <v>272</v>
      </c>
      <c r="D1103" t="s">
        <v>891</v>
      </c>
      <c r="E1103" t="s">
        <v>314</v>
      </c>
      <c r="F1103" t="s">
        <v>315</v>
      </c>
      <c r="G1103" t="s">
        <v>104</v>
      </c>
      <c r="H1103">
        <v>42080678</v>
      </c>
      <c r="I1103" s="68" t="str">
        <f>VLOOKUP(E1103,Refs!$P$2:$R$29,3,FALSE)</f>
        <v>Y56</v>
      </c>
      <c r="J1103" s="68" t="str">
        <f>VLOOKUP(E1103,Refs!$P$2:$S$29,4,FALSE)</f>
        <v>London</v>
      </c>
      <c r="K1103" s="28">
        <f t="shared" si="38"/>
        <v>42080678</v>
      </c>
    </row>
    <row r="1104" spans="1:11" x14ac:dyDescent="0.35">
      <c r="A1104" s="69">
        <f t="shared" si="37"/>
        <v>45748</v>
      </c>
      <c r="B1104" t="s">
        <v>881</v>
      </c>
      <c r="C1104" t="s">
        <v>272</v>
      </c>
      <c r="D1104" t="s">
        <v>891</v>
      </c>
      <c r="E1104" t="s">
        <v>314</v>
      </c>
      <c r="F1104" t="s">
        <v>315</v>
      </c>
      <c r="G1104" t="s">
        <v>105</v>
      </c>
      <c r="H1104">
        <v>6491</v>
      </c>
      <c r="I1104" s="68" t="str">
        <f>VLOOKUP(E1104,Refs!$P$2:$R$29,3,FALSE)</f>
        <v>Y56</v>
      </c>
      <c r="J1104" s="68" t="str">
        <f>VLOOKUP(E1104,Refs!$P$2:$S$29,4,FALSE)</f>
        <v>London</v>
      </c>
      <c r="K1104" s="28">
        <f t="shared" si="38"/>
        <v>6491</v>
      </c>
    </row>
    <row r="1105" spans="1:11" x14ac:dyDescent="0.35">
      <c r="A1105" s="69">
        <f t="shared" si="37"/>
        <v>45748</v>
      </c>
      <c r="B1105" t="s">
        <v>881</v>
      </c>
      <c r="C1105" t="s">
        <v>272</v>
      </c>
      <c r="D1105" t="s">
        <v>891</v>
      </c>
      <c r="E1105" t="s">
        <v>314</v>
      </c>
      <c r="F1105" t="s">
        <v>315</v>
      </c>
      <c r="G1105" t="s">
        <v>106</v>
      </c>
      <c r="H1105">
        <v>3247</v>
      </c>
      <c r="I1105" s="68" t="str">
        <f>VLOOKUP(E1105,Refs!$P$2:$R$29,3,FALSE)</f>
        <v>Y56</v>
      </c>
      <c r="J1105" s="68" t="str">
        <f>VLOOKUP(E1105,Refs!$P$2:$S$29,4,FALSE)</f>
        <v>London</v>
      </c>
      <c r="K1105" s="28">
        <f t="shared" si="38"/>
        <v>3247</v>
      </c>
    </row>
    <row r="1106" spans="1:11" x14ac:dyDescent="0.35">
      <c r="A1106" s="69">
        <f t="shared" si="37"/>
        <v>45748</v>
      </c>
      <c r="B1106" t="s">
        <v>881</v>
      </c>
      <c r="C1106" t="s">
        <v>272</v>
      </c>
      <c r="D1106" t="s">
        <v>891</v>
      </c>
      <c r="E1106" t="s">
        <v>314</v>
      </c>
      <c r="F1106" t="s">
        <v>315</v>
      </c>
      <c r="G1106" t="s">
        <v>107</v>
      </c>
      <c r="H1106">
        <v>170</v>
      </c>
      <c r="I1106" s="68" t="str">
        <f>VLOOKUP(E1106,Refs!$P$2:$R$29,3,FALSE)</f>
        <v>Y56</v>
      </c>
      <c r="J1106" s="68" t="str">
        <f>VLOOKUP(E1106,Refs!$P$2:$S$29,4,FALSE)</f>
        <v>London</v>
      </c>
      <c r="K1106" s="28">
        <f t="shared" si="38"/>
        <v>170</v>
      </c>
    </row>
    <row r="1107" spans="1:11" x14ac:dyDescent="0.35">
      <c r="A1107" s="69">
        <f t="shared" si="37"/>
        <v>45748</v>
      </c>
      <c r="B1107" t="s">
        <v>881</v>
      </c>
      <c r="C1107" t="s">
        <v>272</v>
      </c>
      <c r="D1107" t="s">
        <v>891</v>
      </c>
      <c r="E1107" t="s">
        <v>314</v>
      </c>
      <c r="F1107" t="s">
        <v>315</v>
      </c>
      <c r="G1107" t="s">
        <v>108</v>
      </c>
      <c r="H1107">
        <v>2164</v>
      </c>
      <c r="I1107" s="68" t="str">
        <f>VLOOKUP(E1107,Refs!$P$2:$R$29,3,FALSE)</f>
        <v>Y56</v>
      </c>
      <c r="J1107" s="68" t="str">
        <f>VLOOKUP(E1107,Refs!$P$2:$S$29,4,FALSE)</f>
        <v>London</v>
      </c>
      <c r="K1107" s="28">
        <f t="shared" si="38"/>
        <v>2164</v>
      </c>
    </row>
    <row r="1108" spans="1:11" x14ac:dyDescent="0.35">
      <c r="A1108" s="69">
        <f t="shared" si="37"/>
        <v>45748</v>
      </c>
      <c r="B1108" t="s">
        <v>881</v>
      </c>
      <c r="C1108" t="s">
        <v>272</v>
      </c>
      <c r="D1108" t="s">
        <v>891</v>
      </c>
      <c r="E1108" t="s">
        <v>314</v>
      </c>
      <c r="F1108" t="s">
        <v>315</v>
      </c>
      <c r="G1108" t="s">
        <v>109</v>
      </c>
      <c r="H1108">
        <v>25734439</v>
      </c>
      <c r="I1108" s="68" t="str">
        <f>VLOOKUP(E1108,Refs!$P$2:$R$29,3,FALSE)</f>
        <v>Y56</v>
      </c>
      <c r="J1108" s="68" t="str">
        <f>VLOOKUP(E1108,Refs!$P$2:$S$29,4,FALSE)</f>
        <v>London</v>
      </c>
      <c r="K1108" s="28">
        <f t="shared" si="38"/>
        <v>25734439</v>
      </c>
    </row>
    <row r="1109" spans="1:11" x14ac:dyDescent="0.35">
      <c r="A1109" s="69">
        <f t="shared" si="37"/>
        <v>45748</v>
      </c>
      <c r="B1109" t="s">
        <v>881</v>
      </c>
      <c r="C1109" t="s">
        <v>272</v>
      </c>
      <c r="D1109" t="s">
        <v>891</v>
      </c>
      <c r="E1109" t="s">
        <v>314</v>
      </c>
      <c r="F1109" t="s">
        <v>315</v>
      </c>
      <c r="G1109" t="s">
        <v>110</v>
      </c>
      <c r="H1109">
        <v>2939</v>
      </c>
      <c r="I1109" s="68" t="str">
        <f>VLOOKUP(E1109,Refs!$P$2:$R$29,3,FALSE)</f>
        <v>Y56</v>
      </c>
      <c r="J1109" s="68" t="str">
        <f>VLOOKUP(E1109,Refs!$P$2:$S$29,4,FALSE)</f>
        <v>London</v>
      </c>
      <c r="K1109" s="28">
        <f t="shared" si="38"/>
        <v>2939</v>
      </c>
    </row>
    <row r="1110" spans="1:11" x14ac:dyDescent="0.35">
      <c r="A1110" s="69">
        <f t="shared" si="37"/>
        <v>45748</v>
      </c>
      <c r="B1110" t="s">
        <v>881</v>
      </c>
      <c r="C1110" t="s">
        <v>272</v>
      </c>
      <c r="D1110" t="s">
        <v>891</v>
      </c>
      <c r="E1110" t="s">
        <v>314</v>
      </c>
      <c r="F1110" t="s">
        <v>315</v>
      </c>
      <c r="G1110" t="s">
        <v>808</v>
      </c>
      <c r="H1110">
        <v>25123</v>
      </c>
      <c r="I1110" s="68" t="str">
        <f>VLOOKUP(E1110,Refs!$P$2:$R$29,3,FALSE)</f>
        <v>Y56</v>
      </c>
      <c r="J1110" s="68" t="str">
        <f>VLOOKUP(E1110,Refs!$P$2:$S$29,4,FALSE)</f>
        <v>London</v>
      </c>
      <c r="K1110" s="28">
        <f t="shared" si="38"/>
        <v>25123</v>
      </c>
    </row>
    <row r="1111" spans="1:11" x14ac:dyDescent="0.35">
      <c r="A1111" s="69">
        <f t="shared" si="37"/>
        <v>45748</v>
      </c>
      <c r="B1111" t="s">
        <v>881</v>
      </c>
      <c r="C1111" t="s">
        <v>272</v>
      </c>
      <c r="D1111" t="s">
        <v>891</v>
      </c>
      <c r="E1111" t="s">
        <v>314</v>
      </c>
      <c r="F1111" t="s">
        <v>315</v>
      </c>
      <c r="G1111" t="s">
        <v>809</v>
      </c>
      <c r="H1111">
        <v>205</v>
      </c>
      <c r="I1111" s="68" t="str">
        <f>VLOOKUP(E1111,Refs!$P$2:$R$29,3,FALSE)</f>
        <v>Y56</v>
      </c>
      <c r="J1111" s="68" t="str">
        <f>VLOOKUP(E1111,Refs!$P$2:$S$29,4,FALSE)</f>
        <v>London</v>
      </c>
      <c r="K1111" s="28">
        <f t="shared" si="38"/>
        <v>205</v>
      </c>
    </row>
    <row r="1112" spans="1:11" x14ac:dyDescent="0.35">
      <c r="A1112" s="69">
        <f t="shared" si="37"/>
        <v>45748</v>
      </c>
      <c r="B1112" t="s">
        <v>881</v>
      </c>
      <c r="C1112" t="s">
        <v>272</v>
      </c>
      <c r="D1112" t="s">
        <v>891</v>
      </c>
      <c r="E1112" t="s">
        <v>314</v>
      </c>
      <c r="F1112" t="s">
        <v>315</v>
      </c>
      <c r="G1112" t="s">
        <v>111</v>
      </c>
      <c r="H1112">
        <v>35556</v>
      </c>
      <c r="I1112" s="68" t="str">
        <f>VLOOKUP(E1112,Refs!$P$2:$R$29,3,FALSE)</f>
        <v>Y56</v>
      </c>
      <c r="J1112" s="68" t="str">
        <f>VLOOKUP(E1112,Refs!$P$2:$S$29,4,FALSE)</f>
        <v>London</v>
      </c>
      <c r="K1112" s="28">
        <f t="shared" si="38"/>
        <v>35556</v>
      </c>
    </row>
    <row r="1113" spans="1:11" x14ac:dyDescent="0.35">
      <c r="A1113" s="69">
        <f t="shared" si="37"/>
        <v>45748</v>
      </c>
      <c r="B1113" t="s">
        <v>881</v>
      </c>
      <c r="C1113" t="s">
        <v>272</v>
      </c>
      <c r="D1113" t="s">
        <v>891</v>
      </c>
      <c r="E1113" t="s">
        <v>314</v>
      </c>
      <c r="F1113" t="s">
        <v>315</v>
      </c>
      <c r="G1113" t="s">
        <v>112</v>
      </c>
      <c r="H1113">
        <v>6</v>
      </c>
      <c r="I1113" s="68" t="str">
        <f>VLOOKUP(E1113,Refs!$P$2:$R$29,3,FALSE)</f>
        <v>Y56</v>
      </c>
      <c r="J1113" s="68" t="str">
        <f>VLOOKUP(E1113,Refs!$P$2:$S$29,4,FALSE)</f>
        <v>London</v>
      </c>
      <c r="K1113" s="28">
        <f t="shared" si="38"/>
        <v>6</v>
      </c>
    </row>
    <row r="1114" spans="1:11" x14ac:dyDescent="0.35">
      <c r="A1114" s="69">
        <f t="shared" si="37"/>
        <v>45748</v>
      </c>
      <c r="B1114" t="s">
        <v>881</v>
      </c>
      <c r="C1114" t="s">
        <v>272</v>
      </c>
      <c r="D1114" t="s">
        <v>891</v>
      </c>
      <c r="E1114" t="s">
        <v>314</v>
      </c>
      <c r="F1114" t="s">
        <v>315</v>
      </c>
      <c r="G1114" t="s">
        <v>113</v>
      </c>
      <c r="H1114">
        <v>20118</v>
      </c>
      <c r="I1114" s="68" t="str">
        <f>VLOOKUP(E1114,Refs!$P$2:$R$29,3,FALSE)</f>
        <v>Y56</v>
      </c>
      <c r="J1114" s="68" t="str">
        <f>VLOOKUP(E1114,Refs!$P$2:$S$29,4,FALSE)</f>
        <v>London</v>
      </c>
      <c r="K1114" s="28">
        <f t="shared" si="38"/>
        <v>20118</v>
      </c>
    </row>
    <row r="1115" spans="1:11" x14ac:dyDescent="0.35">
      <c r="A1115" s="69">
        <f t="shared" si="37"/>
        <v>45748</v>
      </c>
      <c r="B1115" t="s">
        <v>881</v>
      </c>
      <c r="C1115" t="s">
        <v>272</v>
      </c>
      <c r="D1115" t="s">
        <v>891</v>
      </c>
      <c r="E1115" t="s">
        <v>314</v>
      </c>
      <c r="F1115" t="s">
        <v>315</v>
      </c>
      <c r="G1115" t="s">
        <v>114</v>
      </c>
      <c r="H1115">
        <v>23893</v>
      </c>
      <c r="I1115" s="68" t="str">
        <f>VLOOKUP(E1115,Refs!$P$2:$R$29,3,FALSE)</f>
        <v>Y56</v>
      </c>
      <c r="J1115" s="68" t="str">
        <f>VLOOKUP(E1115,Refs!$P$2:$S$29,4,FALSE)</f>
        <v>London</v>
      </c>
      <c r="K1115" s="28">
        <f t="shared" si="38"/>
        <v>23893</v>
      </c>
    </row>
    <row r="1116" spans="1:11" x14ac:dyDescent="0.35">
      <c r="A1116" s="69">
        <f t="shared" si="37"/>
        <v>45748</v>
      </c>
      <c r="B1116" t="s">
        <v>881</v>
      </c>
      <c r="C1116" t="s">
        <v>272</v>
      </c>
      <c r="D1116" t="s">
        <v>891</v>
      </c>
      <c r="E1116" t="s">
        <v>314</v>
      </c>
      <c r="F1116" t="s">
        <v>315</v>
      </c>
      <c r="G1116" t="s">
        <v>115</v>
      </c>
      <c r="H1116">
        <v>13637</v>
      </c>
      <c r="I1116" s="68" t="str">
        <f>VLOOKUP(E1116,Refs!$P$2:$R$29,3,FALSE)</f>
        <v>Y56</v>
      </c>
      <c r="J1116" s="68" t="str">
        <f>VLOOKUP(E1116,Refs!$P$2:$S$29,4,FALSE)</f>
        <v>London</v>
      </c>
      <c r="K1116" s="28">
        <f t="shared" si="38"/>
        <v>13637</v>
      </c>
    </row>
    <row r="1117" spans="1:11" x14ac:dyDescent="0.35">
      <c r="A1117" s="69">
        <f t="shared" si="37"/>
        <v>45748</v>
      </c>
      <c r="B1117" t="s">
        <v>881</v>
      </c>
      <c r="C1117" t="s">
        <v>272</v>
      </c>
      <c r="D1117" t="s">
        <v>891</v>
      </c>
      <c r="E1117" t="s">
        <v>314</v>
      </c>
      <c r="F1117" t="s">
        <v>315</v>
      </c>
      <c r="G1117" t="s">
        <v>116</v>
      </c>
      <c r="H1117">
        <v>11367</v>
      </c>
      <c r="I1117" s="68" t="str">
        <f>VLOOKUP(E1117,Refs!$P$2:$R$29,3,FALSE)</f>
        <v>Y56</v>
      </c>
      <c r="J1117" s="68" t="str">
        <f>VLOOKUP(E1117,Refs!$P$2:$S$29,4,FALSE)</f>
        <v>London</v>
      </c>
      <c r="K1117" s="28">
        <f t="shared" si="38"/>
        <v>11367</v>
      </c>
    </row>
    <row r="1118" spans="1:11" x14ac:dyDescent="0.35">
      <c r="A1118" s="69">
        <f t="shared" si="37"/>
        <v>45748</v>
      </c>
      <c r="B1118" t="s">
        <v>881</v>
      </c>
      <c r="C1118" t="s">
        <v>272</v>
      </c>
      <c r="D1118" t="s">
        <v>891</v>
      </c>
      <c r="E1118" t="s">
        <v>314</v>
      </c>
      <c r="F1118" t="s">
        <v>315</v>
      </c>
      <c r="G1118" t="s">
        <v>117</v>
      </c>
      <c r="H1118">
        <v>3656</v>
      </c>
      <c r="I1118" s="68" t="str">
        <f>VLOOKUP(E1118,Refs!$P$2:$R$29,3,FALSE)</f>
        <v>Y56</v>
      </c>
      <c r="J1118" s="68" t="str">
        <f>VLOOKUP(E1118,Refs!$P$2:$S$29,4,FALSE)</f>
        <v>London</v>
      </c>
      <c r="K1118" s="28">
        <f t="shared" si="38"/>
        <v>3656</v>
      </c>
    </row>
    <row r="1119" spans="1:11" x14ac:dyDescent="0.35">
      <c r="A1119" s="69">
        <f t="shared" si="37"/>
        <v>45748</v>
      </c>
      <c r="B1119" t="s">
        <v>881</v>
      </c>
      <c r="C1119" t="s">
        <v>272</v>
      </c>
      <c r="D1119" t="s">
        <v>891</v>
      </c>
      <c r="E1119" t="s">
        <v>314</v>
      </c>
      <c r="F1119" t="s">
        <v>315</v>
      </c>
      <c r="G1119" t="s">
        <v>118</v>
      </c>
      <c r="H1119">
        <v>3292</v>
      </c>
      <c r="I1119" s="68" t="str">
        <f>VLOOKUP(E1119,Refs!$P$2:$R$29,3,FALSE)</f>
        <v>Y56</v>
      </c>
      <c r="J1119" s="68" t="str">
        <f>VLOOKUP(E1119,Refs!$P$2:$S$29,4,FALSE)</f>
        <v>London</v>
      </c>
      <c r="K1119" s="28">
        <f t="shared" si="38"/>
        <v>3292</v>
      </c>
    </row>
    <row r="1120" spans="1:11" x14ac:dyDescent="0.35">
      <c r="A1120" s="69">
        <f t="shared" si="37"/>
        <v>45748</v>
      </c>
      <c r="B1120" t="s">
        <v>881</v>
      </c>
      <c r="C1120" t="s">
        <v>272</v>
      </c>
      <c r="D1120" t="s">
        <v>891</v>
      </c>
      <c r="E1120" t="s">
        <v>314</v>
      </c>
      <c r="F1120" t="s">
        <v>315</v>
      </c>
      <c r="G1120" t="s">
        <v>119</v>
      </c>
      <c r="H1120">
        <v>7224</v>
      </c>
      <c r="I1120" s="68" t="str">
        <f>VLOOKUP(E1120,Refs!$P$2:$R$29,3,FALSE)</f>
        <v>Y56</v>
      </c>
      <c r="J1120" s="68" t="str">
        <f>VLOOKUP(E1120,Refs!$P$2:$S$29,4,FALSE)</f>
        <v>London</v>
      </c>
      <c r="K1120" s="28">
        <f t="shared" si="38"/>
        <v>7224</v>
      </c>
    </row>
    <row r="1121" spans="1:11" x14ac:dyDescent="0.35">
      <c r="A1121" s="69">
        <f t="shared" si="37"/>
        <v>45748</v>
      </c>
      <c r="B1121" t="s">
        <v>881</v>
      </c>
      <c r="C1121" t="s">
        <v>272</v>
      </c>
      <c r="D1121" t="s">
        <v>891</v>
      </c>
      <c r="E1121" t="s">
        <v>314</v>
      </c>
      <c r="F1121" t="s">
        <v>315</v>
      </c>
      <c r="G1121" t="s">
        <v>120</v>
      </c>
      <c r="H1121">
        <v>2998</v>
      </c>
      <c r="I1121" s="68" t="str">
        <f>VLOOKUP(E1121,Refs!$P$2:$R$29,3,FALSE)</f>
        <v>Y56</v>
      </c>
      <c r="J1121" s="68" t="str">
        <f>VLOOKUP(E1121,Refs!$P$2:$S$29,4,FALSE)</f>
        <v>London</v>
      </c>
      <c r="K1121" s="28">
        <f t="shared" si="38"/>
        <v>2998</v>
      </c>
    </row>
    <row r="1122" spans="1:11" x14ac:dyDescent="0.35">
      <c r="A1122" s="69">
        <f t="shared" si="37"/>
        <v>45748</v>
      </c>
      <c r="B1122" t="s">
        <v>881</v>
      </c>
      <c r="C1122" t="s">
        <v>272</v>
      </c>
      <c r="D1122" t="s">
        <v>891</v>
      </c>
      <c r="E1122" t="s">
        <v>314</v>
      </c>
      <c r="F1122" t="s">
        <v>315</v>
      </c>
      <c r="G1122" t="s">
        <v>121</v>
      </c>
      <c r="H1122">
        <v>3029</v>
      </c>
      <c r="I1122" s="68" t="str">
        <f>VLOOKUP(E1122,Refs!$P$2:$R$29,3,FALSE)</f>
        <v>Y56</v>
      </c>
      <c r="J1122" s="68" t="str">
        <f>VLOOKUP(E1122,Refs!$P$2:$S$29,4,FALSE)</f>
        <v>London</v>
      </c>
      <c r="K1122" s="28">
        <f t="shared" si="38"/>
        <v>3029</v>
      </c>
    </row>
    <row r="1123" spans="1:11" x14ac:dyDescent="0.35">
      <c r="A1123" s="69">
        <f t="shared" si="37"/>
        <v>45748</v>
      </c>
      <c r="B1123" t="s">
        <v>881</v>
      </c>
      <c r="C1123" t="s">
        <v>272</v>
      </c>
      <c r="D1123" t="s">
        <v>891</v>
      </c>
      <c r="E1123" t="s">
        <v>314</v>
      </c>
      <c r="F1123" t="s">
        <v>315</v>
      </c>
      <c r="G1123" t="s">
        <v>122</v>
      </c>
      <c r="H1123">
        <v>260</v>
      </c>
      <c r="I1123" s="68" t="str">
        <f>VLOOKUP(E1123,Refs!$P$2:$R$29,3,FALSE)</f>
        <v>Y56</v>
      </c>
      <c r="J1123" s="68" t="str">
        <f>VLOOKUP(E1123,Refs!$P$2:$S$29,4,FALSE)</f>
        <v>London</v>
      </c>
      <c r="K1123" s="28">
        <f t="shared" si="38"/>
        <v>260</v>
      </c>
    </row>
    <row r="1124" spans="1:11" x14ac:dyDescent="0.35">
      <c r="A1124" s="69">
        <f t="shared" si="37"/>
        <v>45748</v>
      </c>
      <c r="B1124" t="s">
        <v>881</v>
      </c>
      <c r="C1124" t="s">
        <v>272</v>
      </c>
      <c r="D1124" t="s">
        <v>891</v>
      </c>
      <c r="E1124" t="s">
        <v>314</v>
      </c>
      <c r="F1124" t="s">
        <v>315</v>
      </c>
      <c r="G1124" t="s">
        <v>123</v>
      </c>
      <c r="H1124">
        <v>26</v>
      </c>
      <c r="I1124" s="68" t="str">
        <f>VLOOKUP(E1124,Refs!$P$2:$R$29,3,FALSE)</f>
        <v>Y56</v>
      </c>
      <c r="J1124" s="68" t="str">
        <f>VLOOKUP(E1124,Refs!$P$2:$S$29,4,FALSE)</f>
        <v>London</v>
      </c>
      <c r="K1124" s="28">
        <f t="shared" si="38"/>
        <v>26</v>
      </c>
    </row>
    <row r="1125" spans="1:11" x14ac:dyDescent="0.35">
      <c r="A1125" s="69">
        <f t="shared" si="37"/>
        <v>45748</v>
      </c>
      <c r="B1125" t="s">
        <v>881</v>
      </c>
      <c r="C1125" t="s">
        <v>272</v>
      </c>
      <c r="D1125" t="s">
        <v>891</v>
      </c>
      <c r="E1125" t="s">
        <v>314</v>
      </c>
      <c r="F1125" t="s">
        <v>315</v>
      </c>
      <c r="G1125" t="s">
        <v>124</v>
      </c>
      <c r="H1125">
        <v>0</v>
      </c>
      <c r="I1125" s="68" t="str">
        <f>VLOOKUP(E1125,Refs!$P$2:$R$29,3,FALSE)</f>
        <v>Y56</v>
      </c>
      <c r="J1125" s="68" t="str">
        <f>VLOOKUP(E1125,Refs!$P$2:$S$29,4,FALSE)</f>
        <v>London</v>
      </c>
      <c r="K1125" s="28" t="str">
        <f t="shared" si="38"/>
        <v/>
      </c>
    </row>
    <row r="1126" spans="1:11" x14ac:dyDescent="0.35">
      <c r="A1126" s="69">
        <f t="shared" si="37"/>
        <v>45748</v>
      </c>
      <c r="B1126" t="s">
        <v>881</v>
      </c>
      <c r="C1126" t="s">
        <v>272</v>
      </c>
      <c r="D1126" t="s">
        <v>891</v>
      </c>
      <c r="E1126" t="s">
        <v>314</v>
      </c>
      <c r="F1126" t="s">
        <v>315</v>
      </c>
      <c r="G1126" t="s">
        <v>125</v>
      </c>
      <c r="H1126">
        <v>6574</v>
      </c>
      <c r="I1126" s="68" t="str">
        <f>VLOOKUP(E1126,Refs!$P$2:$R$29,3,FALSE)</f>
        <v>Y56</v>
      </c>
      <c r="J1126" s="68" t="str">
        <f>VLOOKUP(E1126,Refs!$P$2:$S$29,4,FALSE)</f>
        <v>London</v>
      </c>
      <c r="K1126" s="28">
        <f t="shared" si="38"/>
        <v>6574</v>
      </c>
    </row>
    <row r="1127" spans="1:11" x14ac:dyDescent="0.35">
      <c r="A1127" s="69">
        <f t="shared" si="37"/>
        <v>45748</v>
      </c>
      <c r="B1127" t="s">
        <v>881</v>
      </c>
      <c r="C1127" t="s">
        <v>272</v>
      </c>
      <c r="D1127" t="s">
        <v>891</v>
      </c>
      <c r="E1127" t="s">
        <v>314</v>
      </c>
      <c r="F1127" t="s">
        <v>315</v>
      </c>
      <c r="G1127" t="s">
        <v>126</v>
      </c>
      <c r="H1127">
        <v>4553</v>
      </c>
      <c r="I1127" s="68" t="str">
        <f>VLOOKUP(E1127,Refs!$P$2:$R$29,3,FALSE)</f>
        <v>Y56</v>
      </c>
      <c r="J1127" s="68" t="str">
        <f>VLOOKUP(E1127,Refs!$P$2:$S$29,4,FALSE)</f>
        <v>London</v>
      </c>
      <c r="K1127" s="28">
        <f t="shared" si="38"/>
        <v>4553</v>
      </c>
    </row>
    <row r="1128" spans="1:11" x14ac:dyDescent="0.35">
      <c r="A1128" s="69">
        <f t="shared" si="37"/>
        <v>45748</v>
      </c>
      <c r="B1128" t="s">
        <v>881</v>
      </c>
      <c r="C1128" t="s">
        <v>272</v>
      </c>
      <c r="D1128" t="s">
        <v>891</v>
      </c>
      <c r="E1128" t="s">
        <v>314</v>
      </c>
      <c r="F1128" t="s">
        <v>315</v>
      </c>
      <c r="G1128" t="s">
        <v>127</v>
      </c>
      <c r="H1128">
        <v>1423</v>
      </c>
      <c r="I1128" s="68" t="str">
        <f>VLOOKUP(E1128,Refs!$P$2:$R$29,3,FALSE)</f>
        <v>Y56</v>
      </c>
      <c r="J1128" s="68" t="str">
        <f>VLOOKUP(E1128,Refs!$P$2:$S$29,4,FALSE)</f>
        <v>London</v>
      </c>
      <c r="K1128" s="28">
        <f t="shared" si="38"/>
        <v>1423</v>
      </c>
    </row>
    <row r="1129" spans="1:11" x14ac:dyDescent="0.35">
      <c r="A1129" s="69">
        <f t="shared" si="37"/>
        <v>45748</v>
      </c>
      <c r="B1129" t="s">
        <v>881</v>
      </c>
      <c r="C1129" t="s">
        <v>272</v>
      </c>
      <c r="D1129" t="s">
        <v>891</v>
      </c>
      <c r="E1129" t="s">
        <v>314</v>
      </c>
      <c r="F1129" t="s">
        <v>315</v>
      </c>
      <c r="G1129" t="s">
        <v>128</v>
      </c>
      <c r="H1129">
        <v>353</v>
      </c>
      <c r="I1129" s="68" t="str">
        <f>VLOOKUP(E1129,Refs!$P$2:$R$29,3,FALSE)</f>
        <v>Y56</v>
      </c>
      <c r="J1129" s="68" t="str">
        <f>VLOOKUP(E1129,Refs!$P$2:$S$29,4,FALSE)</f>
        <v>London</v>
      </c>
      <c r="K1129" s="28">
        <f t="shared" si="38"/>
        <v>353</v>
      </c>
    </row>
    <row r="1130" spans="1:11" x14ac:dyDescent="0.35">
      <c r="A1130" s="69">
        <f t="shared" si="37"/>
        <v>45748</v>
      </c>
      <c r="B1130" t="s">
        <v>881</v>
      </c>
      <c r="C1130" t="s">
        <v>272</v>
      </c>
      <c r="D1130" t="s">
        <v>891</v>
      </c>
      <c r="E1130" t="s">
        <v>314</v>
      </c>
      <c r="F1130" t="s">
        <v>315</v>
      </c>
      <c r="G1130" t="s">
        <v>129</v>
      </c>
      <c r="H1130">
        <v>525</v>
      </c>
      <c r="I1130" s="68" t="str">
        <f>VLOOKUP(E1130,Refs!$P$2:$R$29,3,FALSE)</f>
        <v>Y56</v>
      </c>
      <c r="J1130" s="68" t="str">
        <f>VLOOKUP(E1130,Refs!$P$2:$S$29,4,FALSE)</f>
        <v>London</v>
      </c>
      <c r="K1130" s="28">
        <f t="shared" si="38"/>
        <v>525</v>
      </c>
    </row>
    <row r="1131" spans="1:11" x14ac:dyDescent="0.35">
      <c r="A1131" s="69">
        <f t="shared" si="37"/>
        <v>45748</v>
      </c>
      <c r="B1131" t="s">
        <v>881</v>
      </c>
      <c r="C1131" t="s">
        <v>272</v>
      </c>
      <c r="D1131" t="s">
        <v>891</v>
      </c>
      <c r="E1131" t="s">
        <v>314</v>
      </c>
      <c r="F1131" t="s">
        <v>315</v>
      </c>
      <c r="G1131" t="s">
        <v>130</v>
      </c>
      <c r="H1131">
        <v>77</v>
      </c>
      <c r="I1131" s="68" t="str">
        <f>VLOOKUP(E1131,Refs!$P$2:$R$29,3,FALSE)</f>
        <v>Y56</v>
      </c>
      <c r="J1131" s="68" t="str">
        <f>VLOOKUP(E1131,Refs!$P$2:$S$29,4,FALSE)</f>
        <v>London</v>
      </c>
      <c r="K1131" s="28">
        <f t="shared" si="38"/>
        <v>77</v>
      </c>
    </row>
    <row r="1132" spans="1:11" x14ac:dyDescent="0.35">
      <c r="A1132" s="69">
        <f t="shared" si="37"/>
        <v>45748</v>
      </c>
      <c r="B1132" t="s">
        <v>881</v>
      </c>
      <c r="C1132" t="s">
        <v>272</v>
      </c>
      <c r="D1132" t="s">
        <v>891</v>
      </c>
      <c r="E1132" t="s">
        <v>314</v>
      </c>
      <c r="F1132" t="s">
        <v>315</v>
      </c>
      <c r="G1132" t="s">
        <v>131</v>
      </c>
      <c r="H1132">
        <v>3020</v>
      </c>
      <c r="I1132" s="68" t="str">
        <f>VLOOKUP(E1132,Refs!$P$2:$R$29,3,FALSE)</f>
        <v>Y56</v>
      </c>
      <c r="J1132" s="68" t="str">
        <f>VLOOKUP(E1132,Refs!$P$2:$S$29,4,FALSE)</f>
        <v>London</v>
      </c>
      <c r="K1132" s="28">
        <f t="shared" si="38"/>
        <v>3020</v>
      </c>
    </row>
    <row r="1133" spans="1:11" x14ac:dyDescent="0.35">
      <c r="A1133" s="69">
        <f t="shared" si="37"/>
        <v>45748</v>
      </c>
      <c r="B1133" t="s">
        <v>881</v>
      </c>
      <c r="C1133" t="s">
        <v>272</v>
      </c>
      <c r="D1133" t="s">
        <v>891</v>
      </c>
      <c r="E1133" t="s">
        <v>314</v>
      </c>
      <c r="F1133" t="s">
        <v>315</v>
      </c>
      <c r="G1133" t="s">
        <v>132</v>
      </c>
      <c r="H1133">
        <v>1997</v>
      </c>
      <c r="I1133" s="68" t="str">
        <f>VLOOKUP(E1133,Refs!$P$2:$R$29,3,FALSE)</f>
        <v>Y56</v>
      </c>
      <c r="J1133" s="68" t="str">
        <f>VLOOKUP(E1133,Refs!$P$2:$S$29,4,FALSE)</f>
        <v>London</v>
      </c>
      <c r="K1133" s="28">
        <f t="shared" si="38"/>
        <v>1997</v>
      </c>
    </row>
    <row r="1134" spans="1:11" x14ac:dyDescent="0.35">
      <c r="A1134" s="69">
        <f t="shared" si="37"/>
        <v>45748</v>
      </c>
      <c r="B1134" t="s">
        <v>881</v>
      </c>
      <c r="C1134" t="s">
        <v>272</v>
      </c>
      <c r="D1134" t="s">
        <v>891</v>
      </c>
      <c r="E1134" t="s">
        <v>314</v>
      </c>
      <c r="F1134" t="s">
        <v>315</v>
      </c>
      <c r="G1134" t="s">
        <v>133</v>
      </c>
      <c r="H1134">
        <v>1787</v>
      </c>
      <c r="I1134" s="68" t="str">
        <f>VLOOKUP(E1134,Refs!$P$2:$R$29,3,FALSE)</f>
        <v>Y56</v>
      </c>
      <c r="J1134" s="68" t="str">
        <f>VLOOKUP(E1134,Refs!$P$2:$S$29,4,FALSE)</f>
        <v>London</v>
      </c>
      <c r="K1134" s="28">
        <f t="shared" si="38"/>
        <v>1787</v>
      </c>
    </row>
    <row r="1135" spans="1:11" x14ac:dyDescent="0.35">
      <c r="A1135" s="69">
        <f t="shared" si="37"/>
        <v>45748</v>
      </c>
      <c r="B1135" t="s">
        <v>881</v>
      </c>
      <c r="C1135" t="s">
        <v>272</v>
      </c>
      <c r="D1135" t="s">
        <v>891</v>
      </c>
      <c r="E1135" t="s">
        <v>314</v>
      </c>
      <c r="F1135" t="s">
        <v>315</v>
      </c>
      <c r="G1135" t="s">
        <v>134</v>
      </c>
      <c r="H1135">
        <v>1279</v>
      </c>
      <c r="I1135" s="68" t="str">
        <f>VLOOKUP(E1135,Refs!$P$2:$R$29,3,FALSE)</f>
        <v>Y56</v>
      </c>
      <c r="J1135" s="68" t="str">
        <f>VLOOKUP(E1135,Refs!$P$2:$S$29,4,FALSE)</f>
        <v>London</v>
      </c>
      <c r="K1135" s="28">
        <f t="shared" si="38"/>
        <v>1279</v>
      </c>
    </row>
    <row r="1136" spans="1:11" x14ac:dyDescent="0.35">
      <c r="A1136" s="69">
        <f t="shared" si="37"/>
        <v>45748</v>
      </c>
      <c r="B1136" t="s">
        <v>881</v>
      </c>
      <c r="C1136" t="s">
        <v>272</v>
      </c>
      <c r="D1136" t="s">
        <v>891</v>
      </c>
      <c r="E1136" t="s">
        <v>314</v>
      </c>
      <c r="F1136" t="s">
        <v>315</v>
      </c>
      <c r="G1136" t="s">
        <v>135</v>
      </c>
      <c r="H1136">
        <v>108</v>
      </c>
      <c r="I1136" s="68" t="str">
        <f>VLOOKUP(E1136,Refs!$P$2:$R$29,3,FALSE)</f>
        <v>Y56</v>
      </c>
      <c r="J1136" s="68" t="str">
        <f>VLOOKUP(E1136,Refs!$P$2:$S$29,4,FALSE)</f>
        <v>London</v>
      </c>
      <c r="K1136" s="28">
        <f t="shared" si="38"/>
        <v>108</v>
      </c>
    </row>
    <row r="1137" spans="1:11" x14ac:dyDescent="0.35">
      <c r="A1137" s="69">
        <f t="shared" si="37"/>
        <v>45748</v>
      </c>
      <c r="B1137" t="s">
        <v>881</v>
      </c>
      <c r="C1137" t="s">
        <v>272</v>
      </c>
      <c r="D1137" t="s">
        <v>891</v>
      </c>
      <c r="E1137" t="s">
        <v>314</v>
      </c>
      <c r="F1137" t="s">
        <v>315</v>
      </c>
      <c r="G1137" t="s">
        <v>136</v>
      </c>
      <c r="H1137">
        <v>43</v>
      </c>
      <c r="I1137" s="68" t="str">
        <f>VLOOKUP(E1137,Refs!$P$2:$R$29,3,FALSE)</f>
        <v>Y56</v>
      </c>
      <c r="J1137" s="68" t="str">
        <f>VLOOKUP(E1137,Refs!$P$2:$S$29,4,FALSE)</f>
        <v>London</v>
      </c>
      <c r="K1137" s="28">
        <f t="shared" si="38"/>
        <v>43</v>
      </c>
    </row>
    <row r="1138" spans="1:11" x14ac:dyDescent="0.35">
      <c r="A1138" s="69">
        <f t="shared" si="37"/>
        <v>45748</v>
      </c>
      <c r="B1138" t="s">
        <v>881</v>
      </c>
      <c r="C1138" t="s">
        <v>272</v>
      </c>
      <c r="D1138" t="s">
        <v>891</v>
      </c>
      <c r="E1138" t="s">
        <v>314</v>
      </c>
      <c r="F1138" t="s">
        <v>315</v>
      </c>
      <c r="G1138" t="s">
        <v>137</v>
      </c>
      <c r="H1138">
        <v>3</v>
      </c>
      <c r="I1138" s="68" t="str">
        <f>VLOOKUP(E1138,Refs!$P$2:$R$29,3,FALSE)</f>
        <v>Y56</v>
      </c>
      <c r="J1138" s="68" t="str">
        <f>VLOOKUP(E1138,Refs!$P$2:$S$29,4,FALSE)</f>
        <v>London</v>
      </c>
      <c r="K1138" s="28">
        <f t="shared" si="38"/>
        <v>3</v>
      </c>
    </row>
    <row r="1139" spans="1:11" x14ac:dyDescent="0.35">
      <c r="A1139" s="69">
        <f t="shared" si="37"/>
        <v>45748</v>
      </c>
      <c r="B1139" t="s">
        <v>881</v>
      </c>
      <c r="C1139" t="s">
        <v>272</v>
      </c>
      <c r="D1139" t="s">
        <v>891</v>
      </c>
      <c r="E1139" t="s">
        <v>314</v>
      </c>
      <c r="F1139" t="s">
        <v>315</v>
      </c>
      <c r="G1139" t="s">
        <v>138</v>
      </c>
      <c r="H1139">
        <v>0</v>
      </c>
      <c r="I1139" s="68" t="str">
        <f>VLOOKUP(E1139,Refs!$P$2:$R$29,3,FALSE)</f>
        <v>Y56</v>
      </c>
      <c r="J1139" s="68" t="str">
        <f>VLOOKUP(E1139,Refs!$P$2:$S$29,4,FALSE)</f>
        <v>London</v>
      </c>
      <c r="K1139" s="28" t="str">
        <f t="shared" si="38"/>
        <v/>
      </c>
    </row>
    <row r="1140" spans="1:11" x14ac:dyDescent="0.35">
      <c r="A1140" s="69">
        <f t="shared" si="37"/>
        <v>45748</v>
      </c>
      <c r="B1140" t="s">
        <v>881</v>
      </c>
      <c r="C1140" t="s">
        <v>272</v>
      </c>
      <c r="D1140" t="s">
        <v>891</v>
      </c>
      <c r="E1140" t="s">
        <v>314</v>
      </c>
      <c r="F1140" t="s">
        <v>315</v>
      </c>
      <c r="G1140" t="s">
        <v>139</v>
      </c>
      <c r="H1140">
        <v>89</v>
      </c>
      <c r="I1140" s="68" t="str">
        <f>VLOOKUP(E1140,Refs!$P$2:$R$29,3,FALSE)</f>
        <v>Y56</v>
      </c>
      <c r="J1140" s="68" t="str">
        <f>VLOOKUP(E1140,Refs!$P$2:$S$29,4,FALSE)</f>
        <v>London</v>
      </c>
      <c r="K1140" s="28">
        <f t="shared" si="38"/>
        <v>89</v>
      </c>
    </row>
    <row r="1141" spans="1:11" x14ac:dyDescent="0.35">
      <c r="A1141" s="69">
        <f t="shared" si="37"/>
        <v>45748</v>
      </c>
      <c r="B1141" t="s">
        <v>881</v>
      </c>
      <c r="C1141" t="s">
        <v>272</v>
      </c>
      <c r="D1141" t="s">
        <v>891</v>
      </c>
      <c r="E1141" t="s">
        <v>314</v>
      </c>
      <c r="F1141" t="s">
        <v>315</v>
      </c>
      <c r="G1141" t="s">
        <v>140</v>
      </c>
      <c r="H1141">
        <v>79</v>
      </c>
      <c r="I1141" s="68" t="str">
        <f>VLOOKUP(E1141,Refs!$P$2:$R$29,3,FALSE)</f>
        <v>Y56</v>
      </c>
      <c r="J1141" s="68" t="str">
        <f>VLOOKUP(E1141,Refs!$P$2:$S$29,4,FALSE)</f>
        <v>London</v>
      </c>
      <c r="K1141" s="28">
        <f t="shared" si="38"/>
        <v>79</v>
      </c>
    </row>
    <row r="1142" spans="1:11" x14ac:dyDescent="0.35">
      <c r="A1142" s="69">
        <f t="shared" si="37"/>
        <v>45748</v>
      </c>
      <c r="B1142" t="s">
        <v>881</v>
      </c>
      <c r="C1142" t="s">
        <v>272</v>
      </c>
      <c r="D1142" t="s">
        <v>891</v>
      </c>
      <c r="E1142" t="s">
        <v>314</v>
      </c>
      <c r="F1142" t="s">
        <v>315</v>
      </c>
      <c r="G1142" t="s">
        <v>728</v>
      </c>
      <c r="H1142">
        <v>88</v>
      </c>
      <c r="I1142" s="68" t="str">
        <f>VLOOKUP(E1142,Refs!$P$2:$R$29,3,FALSE)</f>
        <v>Y56</v>
      </c>
      <c r="J1142" s="68" t="str">
        <f>VLOOKUP(E1142,Refs!$P$2:$S$29,4,FALSE)</f>
        <v>London</v>
      </c>
      <c r="K1142" s="28">
        <f t="shared" si="38"/>
        <v>88</v>
      </c>
    </row>
    <row r="1143" spans="1:11" x14ac:dyDescent="0.35">
      <c r="A1143" s="69">
        <f t="shared" si="37"/>
        <v>45748</v>
      </c>
      <c r="B1143" t="s">
        <v>881</v>
      </c>
      <c r="C1143" t="s">
        <v>272</v>
      </c>
      <c r="D1143" t="s">
        <v>891</v>
      </c>
      <c r="E1143" t="s">
        <v>314</v>
      </c>
      <c r="F1143" t="s">
        <v>315</v>
      </c>
      <c r="G1143" t="s">
        <v>727</v>
      </c>
      <c r="H1143">
        <v>1</v>
      </c>
      <c r="I1143" s="68" t="str">
        <f>VLOOKUP(E1143,Refs!$P$2:$R$29,3,FALSE)</f>
        <v>Y56</v>
      </c>
      <c r="J1143" s="68" t="str">
        <f>VLOOKUP(E1143,Refs!$P$2:$S$29,4,FALSE)</f>
        <v>London</v>
      </c>
      <c r="K1143" s="28">
        <f t="shared" si="38"/>
        <v>1</v>
      </c>
    </row>
    <row r="1144" spans="1:11" x14ac:dyDescent="0.35">
      <c r="A1144" s="69">
        <f t="shared" si="37"/>
        <v>45748</v>
      </c>
      <c r="B1144" t="s">
        <v>881</v>
      </c>
      <c r="C1144" t="s">
        <v>272</v>
      </c>
      <c r="D1144" t="s">
        <v>891</v>
      </c>
      <c r="E1144" t="s">
        <v>314</v>
      </c>
      <c r="F1144" t="s">
        <v>315</v>
      </c>
      <c r="G1144" t="s">
        <v>730</v>
      </c>
      <c r="H1144">
        <v>59</v>
      </c>
      <c r="I1144" s="68" t="str">
        <f>VLOOKUP(E1144,Refs!$P$2:$R$29,3,FALSE)</f>
        <v>Y56</v>
      </c>
      <c r="J1144" s="68" t="str">
        <f>VLOOKUP(E1144,Refs!$P$2:$S$29,4,FALSE)</f>
        <v>London</v>
      </c>
      <c r="K1144" s="28">
        <f t="shared" si="38"/>
        <v>59</v>
      </c>
    </row>
    <row r="1145" spans="1:11" x14ac:dyDescent="0.35">
      <c r="A1145" s="69">
        <f t="shared" si="37"/>
        <v>45748</v>
      </c>
      <c r="B1145" t="s">
        <v>881</v>
      </c>
      <c r="C1145" t="s">
        <v>272</v>
      </c>
      <c r="D1145" t="s">
        <v>891</v>
      </c>
      <c r="E1145" t="s">
        <v>314</v>
      </c>
      <c r="F1145" t="s">
        <v>315</v>
      </c>
      <c r="G1145" t="s">
        <v>729</v>
      </c>
      <c r="H1145">
        <v>10</v>
      </c>
      <c r="I1145" s="68" t="str">
        <f>VLOOKUP(E1145,Refs!$P$2:$R$29,3,FALSE)</f>
        <v>Y56</v>
      </c>
      <c r="J1145" s="68" t="str">
        <f>VLOOKUP(E1145,Refs!$P$2:$S$29,4,FALSE)</f>
        <v>London</v>
      </c>
      <c r="K1145" s="28">
        <f t="shared" si="38"/>
        <v>10</v>
      </c>
    </row>
    <row r="1146" spans="1:11" x14ac:dyDescent="0.35">
      <c r="A1146" s="69">
        <f t="shared" si="37"/>
        <v>45748</v>
      </c>
      <c r="B1146" t="s">
        <v>881</v>
      </c>
      <c r="C1146" t="s">
        <v>272</v>
      </c>
      <c r="D1146" t="s">
        <v>891</v>
      </c>
      <c r="E1146" t="s">
        <v>316</v>
      </c>
      <c r="F1146" t="s">
        <v>317</v>
      </c>
      <c r="G1146" t="s">
        <v>10</v>
      </c>
      <c r="H1146">
        <v>54381</v>
      </c>
      <c r="I1146" s="68" t="str">
        <f>VLOOKUP(E1146,Refs!$P$2:$R$29,3,FALSE)</f>
        <v>Y56</v>
      </c>
      <c r="J1146" s="68" t="str">
        <f>VLOOKUP(E1146,Refs!$P$2:$S$29,4,FALSE)</f>
        <v>London</v>
      </c>
      <c r="K1146" s="28">
        <f t="shared" si="38"/>
        <v>54381</v>
      </c>
    </row>
    <row r="1147" spans="1:11" x14ac:dyDescent="0.35">
      <c r="A1147" s="69">
        <f t="shared" si="37"/>
        <v>45748</v>
      </c>
      <c r="B1147" t="s">
        <v>881</v>
      </c>
      <c r="C1147" t="s">
        <v>272</v>
      </c>
      <c r="D1147" t="s">
        <v>891</v>
      </c>
      <c r="E1147" t="s">
        <v>316</v>
      </c>
      <c r="F1147" t="s">
        <v>317</v>
      </c>
      <c r="G1147" t="s">
        <v>69</v>
      </c>
      <c r="H1147">
        <v>4390</v>
      </c>
      <c r="I1147" s="68" t="str">
        <f>VLOOKUP(E1147,Refs!$P$2:$R$29,3,FALSE)</f>
        <v>Y56</v>
      </c>
      <c r="J1147" s="68" t="str">
        <f>VLOOKUP(E1147,Refs!$P$2:$S$29,4,FALSE)</f>
        <v>London</v>
      </c>
      <c r="K1147" s="28">
        <f t="shared" si="38"/>
        <v>4390</v>
      </c>
    </row>
    <row r="1148" spans="1:11" x14ac:dyDescent="0.35">
      <c r="A1148" s="69">
        <f t="shared" si="37"/>
        <v>45748</v>
      </c>
      <c r="B1148" t="s">
        <v>881</v>
      </c>
      <c r="C1148" t="s">
        <v>272</v>
      </c>
      <c r="D1148" t="s">
        <v>891</v>
      </c>
      <c r="E1148" t="s">
        <v>316</v>
      </c>
      <c r="F1148" t="s">
        <v>317</v>
      </c>
      <c r="G1148" t="s">
        <v>20</v>
      </c>
      <c r="H1148">
        <v>52039</v>
      </c>
      <c r="I1148" s="68" t="str">
        <f>VLOOKUP(E1148,Refs!$P$2:$R$29,3,FALSE)</f>
        <v>Y56</v>
      </c>
      <c r="J1148" s="68" t="str">
        <f>VLOOKUP(E1148,Refs!$P$2:$S$29,4,FALSE)</f>
        <v>London</v>
      </c>
      <c r="K1148" s="28">
        <f t="shared" si="38"/>
        <v>52039</v>
      </c>
    </row>
    <row r="1149" spans="1:11" x14ac:dyDescent="0.35">
      <c r="A1149" s="69">
        <f t="shared" si="37"/>
        <v>45748</v>
      </c>
      <c r="B1149" t="s">
        <v>881</v>
      </c>
      <c r="C1149" t="s">
        <v>272</v>
      </c>
      <c r="D1149" t="s">
        <v>891</v>
      </c>
      <c r="E1149" t="s">
        <v>316</v>
      </c>
      <c r="F1149" t="s">
        <v>317</v>
      </c>
      <c r="G1149" t="s">
        <v>23</v>
      </c>
      <c r="H1149">
        <v>47766</v>
      </c>
      <c r="I1149" s="68" t="str">
        <f>VLOOKUP(E1149,Refs!$P$2:$R$29,3,FALSE)</f>
        <v>Y56</v>
      </c>
      <c r="J1149" s="68" t="str">
        <f>VLOOKUP(E1149,Refs!$P$2:$S$29,4,FALSE)</f>
        <v>London</v>
      </c>
      <c r="K1149" s="28">
        <f t="shared" si="38"/>
        <v>47766</v>
      </c>
    </row>
    <row r="1150" spans="1:11" x14ac:dyDescent="0.35">
      <c r="A1150" s="69">
        <f t="shared" si="37"/>
        <v>45748</v>
      </c>
      <c r="B1150" t="s">
        <v>881</v>
      </c>
      <c r="C1150" t="s">
        <v>272</v>
      </c>
      <c r="D1150" t="s">
        <v>891</v>
      </c>
      <c r="E1150" t="s">
        <v>316</v>
      </c>
      <c r="F1150" t="s">
        <v>317</v>
      </c>
      <c r="G1150" t="s">
        <v>19</v>
      </c>
      <c r="H1150">
        <v>814</v>
      </c>
      <c r="I1150" s="68" t="str">
        <f>VLOOKUP(E1150,Refs!$P$2:$R$29,3,FALSE)</f>
        <v>Y56</v>
      </c>
      <c r="J1150" s="68" t="str">
        <f>VLOOKUP(E1150,Refs!$P$2:$S$29,4,FALSE)</f>
        <v>London</v>
      </c>
      <c r="K1150" s="28">
        <f t="shared" si="38"/>
        <v>814</v>
      </c>
    </row>
    <row r="1151" spans="1:11" x14ac:dyDescent="0.35">
      <c r="A1151" s="69">
        <f t="shared" si="37"/>
        <v>45748</v>
      </c>
      <c r="B1151" t="s">
        <v>881</v>
      </c>
      <c r="C1151" t="s">
        <v>272</v>
      </c>
      <c r="D1151" t="s">
        <v>891</v>
      </c>
      <c r="E1151" t="s">
        <v>316</v>
      </c>
      <c r="F1151" t="s">
        <v>317</v>
      </c>
      <c r="G1151" t="s">
        <v>21</v>
      </c>
      <c r="H1151">
        <v>1104978</v>
      </c>
      <c r="I1151" s="68" t="str">
        <f>VLOOKUP(E1151,Refs!$P$2:$R$29,3,FALSE)</f>
        <v>Y56</v>
      </c>
      <c r="J1151" s="68" t="str">
        <f>VLOOKUP(E1151,Refs!$P$2:$S$29,4,FALSE)</f>
        <v>London</v>
      </c>
      <c r="K1151" s="28">
        <f t="shared" si="38"/>
        <v>1104978</v>
      </c>
    </row>
    <row r="1152" spans="1:11" x14ac:dyDescent="0.35">
      <c r="A1152" s="69">
        <f t="shared" si="37"/>
        <v>45748</v>
      </c>
      <c r="B1152" t="s">
        <v>881</v>
      </c>
      <c r="C1152" t="s">
        <v>272</v>
      </c>
      <c r="D1152" t="s">
        <v>891</v>
      </c>
      <c r="E1152" t="s">
        <v>316</v>
      </c>
      <c r="F1152" t="s">
        <v>317</v>
      </c>
      <c r="G1152" t="s">
        <v>70</v>
      </c>
      <c r="H1152">
        <v>111</v>
      </c>
      <c r="I1152" s="68" t="str">
        <f>VLOOKUP(E1152,Refs!$P$2:$R$29,3,FALSE)</f>
        <v>Y56</v>
      </c>
      <c r="J1152" s="68" t="str">
        <f>VLOOKUP(E1152,Refs!$P$2:$S$29,4,FALSE)</f>
        <v>London</v>
      </c>
      <c r="K1152" s="28">
        <f t="shared" si="38"/>
        <v>111</v>
      </c>
    </row>
    <row r="1153" spans="1:11" x14ac:dyDescent="0.35">
      <c r="A1153" s="69">
        <f t="shared" si="37"/>
        <v>45748</v>
      </c>
      <c r="B1153" t="s">
        <v>881</v>
      </c>
      <c r="C1153" t="s">
        <v>272</v>
      </c>
      <c r="D1153" t="s">
        <v>891</v>
      </c>
      <c r="E1153" t="s">
        <v>316</v>
      </c>
      <c r="F1153" t="s">
        <v>317</v>
      </c>
      <c r="G1153" t="s">
        <v>71</v>
      </c>
      <c r="H1153">
        <v>380</v>
      </c>
      <c r="I1153" s="68" t="str">
        <f>VLOOKUP(E1153,Refs!$P$2:$R$29,3,FALSE)</f>
        <v>Y56</v>
      </c>
      <c r="J1153" s="68" t="str">
        <f>VLOOKUP(E1153,Refs!$P$2:$S$29,4,FALSE)</f>
        <v>London</v>
      </c>
      <c r="K1153" s="28">
        <f t="shared" si="38"/>
        <v>380</v>
      </c>
    </row>
    <row r="1154" spans="1:11" x14ac:dyDescent="0.35">
      <c r="A1154" s="69">
        <f t="shared" si="37"/>
        <v>45748</v>
      </c>
      <c r="B1154" t="s">
        <v>881</v>
      </c>
      <c r="C1154" t="s">
        <v>272</v>
      </c>
      <c r="D1154" t="s">
        <v>891</v>
      </c>
      <c r="E1154" t="s">
        <v>316</v>
      </c>
      <c r="F1154" t="s">
        <v>317</v>
      </c>
      <c r="G1154" t="s">
        <v>72</v>
      </c>
      <c r="H1154">
        <v>89368</v>
      </c>
      <c r="I1154" s="68" t="str">
        <f>VLOOKUP(E1154,Refs!$P$2:$R$29,3,FALSE)</f>
        <v>Y56</v>
      </c>
      <c r="J1154" s="68" t="str">
        <f>VLOOKUP(E1154,Refs!$P$2:$S$29,4,FALSE)</f>
        <v>London</v>
      </c>
      <c r="K1154" s="28">
        <f t="shared" si="38"/>
        <v>89368</v>
      </c>
    </row>
    <row r="1155" spans="1:11" x14ac:dyDescent="0.35">
      <c r="A1155" s="69">
        <f t="shared" ref="A1155:A1218" si="39">DATEVALUE(RIGHT(B1155,8))</f>
        <v>45748</v>
      </c>
      <c r="B1155" t="s">
        <v>881</v>
      </c>
      <c r="C1155" t="s">
        <v>272</v>
      </c>
      <c r="D1155" t="s">
        <v>891</v>
      </c>
      <c r="E1155" t="s">
        <v>316</v>
      </c>
      <c r="F1155" t="s">
        <v>317</v>
      </c>
      <c r="G1155" t="s">
        <v>73</v>
      </c>
      <c r="H1155">
        <v>15843</v>
      </c>
      <c r="I1155" s="68" t="str">
        <f>VLOOKUP(E1155,Refs!$P$2:$R$29,3,FALSE)</f>
        <v>Y56</v>
      </c>
      <c r="J1155" s="68" t="str">
        <f>VLOOKUP(E1155,Refs!$P$2:$S$29,4,FALSE)</f>
        <v>London</v>
      </c>
      <c r="K1155" s="28">
        <f t="shared" si="38"/>
        <v>15843</v>
      </c>
    </row>
    <row r="1156" spans="1:11" x14ac:dyDescent="0.35">
      <c r="A1156" s="69">
        <f t="shared" si="39"/>
        <v>45748</v>
      </c>
      <c r="B1156" t="s">
        <v>881</v>
      </c>
      <c r="C1156" t="s">
        <v>272</v>
      </c>
      <c r="D1156" t="s">
        <v>891</v>
      </c>
      <c r="E1156" t="s">
        <v>316</v>
      </c>
      <c r="F1156" t="s">
        <v>317</v>
      </c>
      <c r="G1156" t="s">
        <v>74</v>
      </c>
      <c r="H1156">
        <v>68440538</v>
      </c>
      <c r="I1156" s="68" t="str">
        <f>VLOOKUP(E1156,Refs!$P$2:$R$29,3,FALSE)</f>
        <v>Y56</v>
      </c>
      <c r="J1156" s="68" t="str">
        <f>VLOOKUP(E1156,Refs!$P$2:$S$29,4,FALSE)</f>
        <v>London</v>
      </c>
      <c r="K1156" s="28">
        <f t="shared" si="38"/>
        <v>68440538</v>
      </c>
    </row>
    <row r="1157" spans="1:11" x14ac:dyDescent="0.35">
      <c r="A1157" s="69">
        <f t="shared" si="39"/>
        <v>45748</v>
      </c>
      <c r="B1157" t="s">
        <v>881</v>
      </c>
      <c r="C1157" t="s">
        <v>272</v>
      </c>
      <c r="D1157" t="s">
        <v>891</v>
      </c>
      <c r="E1157" t="s">
        <v>316</v>
      </c>
      <c r="F1157" t="s">
        <v>317</v>
      </c>
      <c r="G1157" t="s">
        <v>26</v>
      </c>
      <c r="H1157">
        <v>50587</v>
      </c>
      <c r="I1157" s="68" t="str">
        <f>VLOOKUP(E1157,Refs!$P$2:$R$29,3,FALSE)</f>
        <v>Y56</v>
      </c>
      <c r="J1157" s="68" t="str">
        <f>VLOOKUP(E1157,Refs!$P$2:$S$29,4,FALSE)</f>
        <v>London</v>
      </c>
      <c r="K1157" s="28">
        <f t="shared" si="38"/>
        <v>50587</v>
      </c>
    </row>
    <row r="1158" spans="1:11" x14ac:dyDescent="0.35">
      <c r="A1158" s="69">
        <f t="shared" si="39"/>
        <v>45748</v>
      </c>
      <c r="B1158" t="s">
        <v>881</v>
      </c>
      <c r="C1158" t="s">
        <v>272</v>
      </c>
      <c r="D1158" t="s">
        <v>891</v>
      </c>
      <c r="E1158" t="s">
        <v>316</v>
      </c>
      <c r="F1158" t="s">
        <v>317</v>
      </c>
      <c r="G1158" t="s">
        <v>75</v>
      </c>
      <c r="H1158">
        <v>1181</v>
      </c>
      <c r="I1158" s="68" t="str">
        <f>VLOOKUP(E1158,Refs!$P$2:$R$29,3,FALSE)</f>
        <v>Y56</v>
      </c>
      <c r="J1158" s="68" t="str">
        <f>VLOOKUP(E1158,Refs!$P$2:$S$29,4,FALSE)</f>
        <v>London</v>
      </c>
      <c r="K1158" s="28">
        <f t="shared" si="38"/>
        <v>1181</v>
      </c>
    </row>
    <row r="1159" spans="1:11" x14ac:dyDescent="0.35">
      <c r="A1159" s="69">
        <f t="shared" si="39"/>
        <v>45748</v>
      </c>
      <c r="B1159" t="s">
        <v>881</v>
      </c>
      <c r="C1159" t="s">
        <v>272</v>
      </c>
      <c r="D1159" t="s">
        <v>891</v>
      </c>
      <c r="E1159" t="s">
        <v>316</v>
      </c>
      <c r="F1159" t="s">
        <v>317</v>
      </c>
      <c r="G1159" t="s">
        <v>76</v>
      </c>
      <c r="H1159">
        <v>25255</v>
      </c>
      <c r="I1159" s="68" t="str">
        <f>VLOOKUP(E1159,Refs!$P$2:$R$29,3,FALSE)</f>
        <v>Y56</v>
      </c>
      <c r="J1159" s="68" t="str">
        <f>VLOOKUP(E1159,Refs!$P$2:$S$29,4,FALSE)</f>
        <v>London</v>
      </c>
      <c r="K1159" s="28">
        <f t="shared" ref="K1159:K1222" si="40">IF(OR(H1159="NULL",H1159=0,H1159=""),"",H1159)</f>
        <v>25255</v>
      </c>
    </row>
    <row r="1160" spans="1:11" x14ac:dyDescent="0.35">
      <c r="A1160" s="69">
        <f t="shared" si="39"/>
        <v>45748</v>
      </c>
      <c r="B1160" t="s">
        <v>881</v>
      </c>
      <c r="C1160" t="s">
        <v>272</v>
      </c>
      <c r="D1160" t="s">
        <v>891</v>
      </c>
      <c r="E1160" t="s">
        <v>316</v>
      </c>
      <c r="F1160" t="s">
        <v>317</v>
      </c>
      <c r="G1160" t="s">
        <v>77</v>
      </c>
      <c r="H1160">
        <v>3958</v>
      </c>
      <c r="I1160" s="68" t="str">
        <f>VLOOKUP(E1160,Refs!$P$2:$R$29,3,FALSE)</f>
        <v>Y56</v>
      </c>
      <c r="J1160" s="68" t="str">
        <f>VLOOKUP(E1160,Refs!$P$2:$S$29,4,FALSE)</f>
        <v>London</v>
      </c>
      <c r="K1160" s="28">
        <f t="shared" si="40"/>
        <v>3958</v>
      </c>
    </row>
    <row r="1161" spans="1:11" x14ac:dyDescent="0.35">
      <c r="A1161" s="69">
        <f t="shared" si="39"/>
        <v>45748</v>
      </c>
      <c r="B1161" t="s">
        <v>881</v>
      </c>
      <c r="C1161" t="s">
        <v>272</v>
      </c>
      <c r="D1161" t="s">
        <v>891</v>
      </c>
      <c r="E1161" t="s">
        <v>316</v>
      </c>
      <c r="F1161" t="s">
        <v>317</v>
      </c>
      <c r="G1161" t="s">
        <v>78</v>
      </c>
      <c r="H1161">
        <v>17862</v>
      </c>
      <c r="I1161" s="68" t="str">
        <f>VLOOKUP(E1161,Refs!$P$2:$R$29,3,FALSE)</f>
        <v>Y56</v>
      </c>
      <c r="J1161" s="68" t="str">
        <f>VLOOKUP(E1161,Refs!$P$2:$S$29,4,FALSE)</f>
        <v>London</v>
      </c>
      <c r="K1161" s="28">
        <f t="shared" si="40"/>
        <v>17862</v>
      </c>
    </row>
    <row r="1162" spans="1:11" x14ac:dyDescent="0.35">
      <c r="A1162" s="69">
        <f t="shared" si="39"/>
        <v>45748</v>
      </c>
      <c r="B1162" t="s">
        <v>881</v>
      </c>
      <c r="C1162" t="s">
        <v>272</v>
      </c>
      <c r="D1162" t="s">
        <v>891</v>
      </c>
      <c r="E1162" t="s">
        <v>316</v>
      </c>
      <c r="F1162" t="s">
        <v>317</v>
      </c>
      <c r="G1162" t="s">
        <v>79</v>
      </c>
      <c r="H1162">
        <v>2331</v>
      </c>
      <c r="I1162" s="68" t="str">
        <f>VLOOKUP(E1162,Refs!$P$2:$R$29,3,FALSE)</f>
        <v>Y56</v>
      </c>
      <c r="J1162" s="68" t="str">
        <f>VLOOKUP(E1162,Refs!$P$2:$S$29,4,FALSE)</f>
        <v>London</v>
      </c>
      <c r="K1162" s="28">
        <f t="shared" si="40"/>
        <v>2331</v>
      </c>
    </row>
    <row r="1163" spans="1:11" x14ac:dyDescent="0.35">
      <c r="A1163" s="69">
        <f t="shared" si="39"/>
        <v>45748</v>
      </c>
      <c r="B1163" t="s">
        <v>881</v>
      </c>
      <c r="C1163" t="s">
        <v>272</v>
      </c>
      <c r="D1163" t="s">
        <v>891</v>
      </c>
      <c r="E1163" t="s">
        <v>316</v>
      </c>
      <c r="F1163" t="s">
        <v>317</v>
      </c>
      <c r="G1163" t="s">
        <v>25</v>
      </c>
      <c r="H1163">
        <v>21835</v>
      </c>
      <c r="I1163" s="68" t="str">
        <f>VLOOKUP(E1163,Refs!$P$2:$R$29,3,FALSE)</f>
        <v>Y56</v>
      </c>
      <c r="J1163" s="68" t="str">
        <f>VLOOKUP(E1163,Refs!$P$2:$S$29,4,FALSE)</f>
        <v>London</v>
      </c>
      <c r="K1163" s="28">
        <f t="shared" si="40"/>
        <v>21835</v>
      </c>
    </row>
    <row r="1164" spans="1:11" x14ac:dyDescent="0.35">
      <c r="A1164" s="69">
        <f t="shared" si="39"/>
        <v>45748</v>
      </c>
      <c r="B1164" t="s">
        <v>881</v>
      </c>
      <c r="C1164" t="s">
        <v>272</v>
      </c>
      <c r="D1164" t="s">
        <v>891</v>
      </c>
      <c r="E1164" t="s">
        <v>316</v>
      </c>
      <c r="F1164" t="s">
        <v>317</v>
      </c>
      <c r="G1164" t="s">
        <v>80</v>
      </c>
      <c r="H1164">
        <v>21</v>
      </c>
      <c r="I1164" s="68" t="str">
        <f>VLOOKUP(E1164,Refs!$P$2:$R$29,3,FALSE)</f>
        <v>Y56</v>
      </c>
      <c r="J1164" s="68" t="str">
        <f>VLOOKUP(E1164,Refs!$P$2:$S$29,4,FALSE)</f>
        <v>London</v>
      </c>
      <c r="K1164" s="28">
        <f t="shared" si="40"/>
        <v>21</v>
      </c>
    </row>
    <row r="1165" spans="1:11" x14ac:dyDescent="0.35">
      <c r="A1165" s="69">
        <f t="shared" si="39"/>
        <v>45748</v>
      </c>
      <c r="B1165" t="s">
        <v>881</v>
      </c>
      <c r="C1165" t="s">
        <v>272</v>
      </c>
      <c r="D1165" t="s">
        <v>891</v>
      </c>
      <c r="E1165" t="s">
        <v>316</v>
      </c>
      <c r="F1165" t="s">
        <v>317</v>
      </c>
      <c r="G1165" t="s">
        <v>81</v>
      </c>
      <c r="H1165">
        <v>13149</v>
      </c>
      <c r="I1165" s="68" t="str">
        <f>VLOOKUP(E1165,Refs!$P$2:$R$29,3,FALSE)</f>
        <v>Y56</v>
      </c>
      <c r="J1165" s="68" t="str">
        <f>VLOOKUP(E1165,Refs!$P$2:$S$29,4,FALSE)</f>
        <v>London</v>
      </c>
      <c r="K1165" s="28">
        <f t="shared" si="40"/>
        <v>13149</v>
      </c>
    </row>
    <row r="1166" spans="1:11" x14ac:dyDescent="0.35">
      <c r="A1166" s="69">
        <f t="shared" si="39"/>
        <v>45748</v>
      </c>
      <c r="B1166" t="s">
        <v>881</v>
      </c>
      <c r="C1166" t="s">
        <v>272</v>
      </c>
      <c r="D1166" t="s">
        <v>891</v>
      </c>
      <c r="E1166" t="s">
        <v>316</v>
      </c>
      <c r="F1166" t="s">
        <v>317</v>
      </c>
      <c r="G1166" t="s">
        <v>82</v>
      </c>
      <c r="H1166">
        <v>5831</v>
      </c>
      <c r="I1166" s="68" t="str">
        <f>VLOOKUP(E1166,Refs!$P$2:$R$29,3,FALSE)</f>
        <v>Y56</v>
      </c>
      <c r="J1166" s="68" t="str">
        <f>VLOOKUP(E1166,Refs!$P$2:$S$29,4,FALSE)</f>
        <v>London</v>
      </c>
      <c r="K1166" s="28">
        <f t="shared" si="40"/>
        <v>5831</v>
      </c>
    </row>
    <row r="1167" spans="1:11" x14ac:dyDescent="0.35">
      <c r="A1167" s="69">
        <f t="shared" si="39"/>
        <v>45748</v>
      </c>
      <c r="B1167" t="s">
        <v>881</v>
      </c>
      <c r="C1167" t="s">
        <v>272</v>
      </c>
      <c r="D1167" t="s">
        <v>891</v>
      </c>
      <c r="E1167" t="s">
        <v>316</v>
      </c>
      <c r="F1167" t="s">
        <v>317</v>
      </c>
      <c r="G1167" t="s">
        <v>83</v>
      </c>
      <c r="H1167">
        <v>4632</v>
      </c>
      <c r="I1167" s="68" t="str">
        <f>VLOOKUP(E1167,Refs!$P$2:$R$29,3,FALSE)</f>
        <v>Y56</v>
      </c>
      <c r="J1167" s="68" t="str">
        <f>VLOOKUP(E1167,Refs!$P$2:$S$29,4,FALSE)</f>
        <v>London</v>
      </c>
      <c r="K1167" s="28">
        <f t="shared" si="40"/>
        <v>4632</v>
      </c>
    </row>
    <row r="1168" spans="1:11" x14ac:dyDescent="0.35">
      <c r="A1168" s="69">
        <f t="shared" si="39"/>
        <v>45748</v>
      </c>
      <c r="B1168" t="s">
        <v>881</v>
      </c>
      <c r="C1168" t="s">
        <v>272</v>
      </c>
      <c r="D1168" t="s">
        <v>891</v>
      </c>
      <c r="E1168" t="s">
        <v>316</v>
      </c>
      <c r="F1168" t="s">
        <v>317</v>
      </c>
      <c r="G1168" t="s">
        <v>84</v>
      </c>
      <c r="H1168">
        <v>20919</v>
      </c>
      <c r="I1168" s="68" t="str">
        <f>VLOOKUP(E1168,Refs!$P$2:$R$29,3,FALSE)</f>
        <v>Y56</v>
      </c>
      <c r="J1168" s="68" t="str">
        <f>VLOOKUP(E1168,Refs!$P$2:$S$29,4,FALSE)</f>
        <v>London</v>
      </c>
      <c r="K1168" s="28">
        <f t="shared" si="40"/>
        <v>20919</v>
      </c>
    </row>
    <row r="1169" spans="1:11" x14ac:dyDescent="0.35">
      <c r="A1169" s="69">
        <f t="shared" si="39"/>
        <v>45748</v>
      </c>
      <c r="B1169" t="s">
        <v>881</v>
      </c>
      <c r="C1169" t="s">
        <v>272</v>
      </c>
      <c r="D1169" t="s">
        <v>891</v>
      </c>
      <c r="E1169" t="s">
        <v>316</v>
      </c>
      <c r="F1169" t="s">
        <v>317</v>
      </c>
      <c r="G1169" t="s">
        <v>85</v>
      </c>
      <c r="H1169">
        <v>1649</v>
      </c>
      <c r="I1169" s="68" t="str">
        <f>VLOOKUP(E1169,Refs!$P$2:$R$29,3,FALSE)</f>
        <v>Y56</v>
      </c>
      <c r="J1169" s="68" t="str">
        <f>VLOOKUP(E1169,Refs!$P$2:$S$29,4,FALSE)</f>
        <v>London</v>
      </c>
      <c r="K1169" s="28">
        <f t="shared" si="40"/>
        <v>1649</v>
      </c>
    </row>
    <row r="1170" spans="1:11" x14ac:dyDescent="0.35">
      <c r="A1170" s="69">
        <f t="shared" si="39"/>
        <v>45748</v>
      </c>
      <c r="B1170" t="s">
        <v>881</v>
      </c>
      <c r="C1170" t="s">
        <v>272</v>
      </c>
      <c r="D1170" t="s">
        <v>891</v>
      </c>
      <c r="E1170" t="s">
        <v>316</v>
      </c>
      <c r="F1170" t="s">
        <v>317</v>
      </c>
      <c r="G1170" t="s">
        <v>86</v>
      </c>
      <c r="H1170">
        <v>1191</v>
      </c>
      <c r="I1170" s="68" t="str">
        <f>VLOOKUP(E1170,Refs!$P$2:$R$29,3,FALSE)</f>
        <v>Y56</v>
      </c>
      <c r="J1170" s="68" t="str">
        <f>VLOOKUP(E1170,Refs!$P$2:$S$29,4,FALSE)</f>
        <v>London</v>
      </c>
      <c r="K1170" s="28">
        <f t="shared" si="40"/>
        <v>1191</v>
      </c>
    </row>
    <row r="1171" spans="1:11" x14ac:dyDescent="0.35">
      <c r="A1171" s="69">
        <f t="shared" si="39"/>
        <v>45748</v>
      </c>
      <c r="B1171" t="s">
        <v>881</v>
      </c>
      <c r="C1171" t="s">
        <v>272</v>
      </c>
      <c r="D1171" t="s">
        <v>891</v>
      </c>
      <c r="E1171" t="s">
        <v>316</v>
      </c>
      <c r="F1171" t="s">
        <v>317</v>
      </c>
      <c r="G1171" t="s">
        <v>87</v>
      </c>
      <c r="H1171">
        <v>4137</v>
      </c>
      <c r="I1171" s="68" t="str">
        <f>VLOOKUP(E1171,Refs!$P$2:$R$29,3,FALSE)</f>
        <v>Y56</v>
      </c>
      <c r="J1171" s="68" t="str">
        <f>VLOOKUP(E1171,Refs!$P$2:$S$29,4,FALSE)</f>
        <v>London</v>
      </c>
      <c r="K1171" s="28">
        <f t="shared" si="40"/>
        <v>4137</v>
      </c>
    </row>
    <row r="1172" spans="1:11" x14ac:dyDescent="0.35">
      <c r="A1172" s="69">
        <f t="shared" si="39"/>
        <v>45748</v>
      </c>
      <c r="B1172" t="s">
        <v>881</v>
      </c>
      <c r="C1172" t="s">
        <v>272</v>
      </c>
      <c r="D1172" t="s">
        <v>891</v>
      </c>
      <c r="E1172" t="s">
        <v>316</v>
      </c>
      <c r="F1172" t="s">
        <v>317</v>
      </c>
      <c r="G1172" t="s">
        <v>88</v>
      </c>
      <c r="H1172">
        <v>17167</v>
      </c>
      <c r="I1172" s="68" t="str">
        <f>VLOOKUP(E1172,Refs!$P$2:$R$29,3,FALSE)</f>
        <v>Y56</v>
      </c>
      <c r="J1172" s="68" t="str">
        <f>VLOOKUP(E1172,Refs!$P$2:$S$29,4,FALSE)</f>
        <v>London</v>
      </c>
      <c r="K1172" s="28">
        <f t="shared" si="40"/>
        <v>17167</v>
      </c>
    </row>
    <row r="1173" spans="1:11" x14ac:dyDescent="0.35">
      <c r="A1173" s="69">
        <f t="shared" si="39"/>
        <v>45748</v>
      </c>
      <c r="B1173" t="s">
        <v>881</v>
      </c>
      <c r="C1173" t="s">
        <v>272</v>
      </c>
      <c r="D1173" t="s">
        <v>891</v>
      </c>
      <c r="E1173" t="s">
        <v>316</v>
      </c>
      <c r="F1173" t="s">
        <v>317</v>
      </c>
      <c r="G1173" t="s">
        <v>89</v>
      </c>
      <c r="H1173">
        <v>49483</v>
      </c>
      <c r="I1173" s="68" t="str">
        <f>VLOOKUP(E1173,Refs!$P$2:$R$29,3,FALSE)</f>
        <v>Y56</v>
      </c>
      <c r="J1173" s="68" t="str">
        <f>VLOOKUP(E1173,Refs!$P$2:$S$29,4,FALSE)</f>
        <v>London</v>
      </c>
      <c r="K1173" s="28">
        <f t="shared" si="40"/>
        <v>49483</v>
      </c>
    </row>
    <row r="1174" spans="1:11" x14ac:dyDescent="0.35">
      <c r="A1174" s="69">
        <f t="shared" si="39"/>
        <v>45748</v>
      </c>
      <c r="B1174" t="s">
        <v>881</v>
      </c>
      <c r="C1174" t="s">
        <v>272</v>
      </c>
      <c r="D1174" t="s">
        <v>891</v>
      </c>
      <c r="E1174" t="s">
        <v>316</v>
      </c>
      <c r="F1174" t="s">
        <v>317</v>
      </c>
      <c r="G1174" t="s">
        <v>27</v>
      </c>
      <c r="H1174">
        <v>5241</v>
      </c>
      <c r="I1174" s="68" t="str">
        <f>VLOOKUP(E1174,Refs!$P$2:$R$29,3,FALSE)</f>
        <v>Y56</v>
      </c>
      <c r="J1174" s="68" t="str">
        <f>VLOOKUP(E1174,Refs!$P$2:$S$29,4,FALSE)</f>
        <v>London</v>
      </c>
      <c r="K1174" s="28">
        <f t="shared" si="40"/>
        <v>5241</v>
      </c>
    </row>
    <row r="1175" spans="1:11" x14ac:dyDescent="0.35">
      <c r="A1175" s="69">
        <f t="shared" si="39"/>
        <v>45748</v>
      </c>
      <c r="B1175" t="s">
        <v>881</v>
      </c>
      <c r="C1175" t="s">
        <v>272</v>
      </c>
      <c r="D1175" t="s">
        <v>891</v>
      </c>
      <c r="E1175" t="s">
        <v>316</v>
      </c>
      <c r="F1175" t="s">
        <v>317</v>
      </c>
      <c r="G1175" t="s">
        <v>29</v>
      </c>
      <c r="H1175">
        <v>6167</v>
      </c>
      <c r="I1175" s="68" t="str">
        <f>VLOOKUP(E1175,Refs!$P$2:$R$29,3,FALSE)</f>
        <v>Y56</v>
      </c>
      <c r="J1175" s="68" t="str">
        <f>VLOOKUP(E1175,Refs!$P$2:$S$29,4,FALSE)</f>
        <v>London</v>
      </c>
      <c r="K1175" s="28">
        <f t="shared" si="40"/>
        <v>6167</v>
      </c>
    </row>
    <row r="1176" spans="1:11" x14ac:dyDescent="0.35">
      <c r="A1176" s="69">
        <f t="shared" si="39"/>
        <v>45748</v>
      </c>
      <c r="B1176" t="s">
        <v>881</v>
      </c>
      <c r="C1176" t="s">
        <v>272</v>
      </c>
      <c r="D1176" t="s">
        <v>891</v>
      </c>
      <c r="E1176" t="s">
        <v>316</v>
      </c>
      <c r="F1176" t="s">
        <v>317</v>
      </c>
      <c r="G1176" t="s">
        <v>90</v>
      </c>
      <c r="H1176">
        <v>1928</v>
      </c>
      <c r="I1176" s="68" t="str">
        <f>VLOOKUP(E1176,Refs!$P$2:$R$29,3,FALSE)</f>
        <v>Y56</v>
      </c>
      <c r="J1176" s="68" t="str">
        <f>VLOOKUP(E1176,Refs!$P$2:$S$29,4,FALSE)</f>
        <v>London</v>
      </c>
      <c r="K1176" s="28">
        <f t="shared" si="40"/>
        <v>1928</v>
      </c>
    </row>
    <row r="1177" spans="1:11" x14ac:dyDescent="0.35">
      <c r="A1177" s="69">
        <f t="shared" si="39"/>
        <v>45748</v>
      </c>
      <c r="B1177" t="s">
        <v>881</v>
      </c>
      <c r="C1177" t="s">
        <v>272</v>
      </c>
      <c r="D1177" t="s">
        <v>891</v>
      </c>
      <c r="E1177" t="s">
        <v>316</v>
      </c>
      <c r="F1177" t="s">
        <v>317</v>
      </c>
      <c r="G1177" t="s">
        <v>91</v>
      </c>
      <c r="H1177">
        <v>83</v>
      </c>
      <c r="I1177" s="68" t="str">
        <f>VLOOKUP(E1177,Refs!$P$2:$R$29,3,FALSE)</f>
        <v>Y56</v>
      </c>
      <c r="J1177" s="68" t="str">
        <f>VLOOKUP(E1177,Refs!$P$2:$S$29,4,FALSE)</f>
        <v>London</v>
      </c>
      <c r="K1177" s="28">
        <f t="shared" si="40"/>
        <v>83</v>
      </c>
    </row>
    <row r="1178" spans="1:11" x14ac:dyDescent="0.35">
      <c r="A1178" s="69">
        <f t="shared" si="39"/>
        <v>45748</v>
      </c>
      <c r="B1178" t="s">
        <v>881</v>
      </c>
      <c r="C1178" t="s">
        <v>272</v>
      </c>
      <c r="D1178" t="s">
        <v>891</v>
      </c>
      <c r="E1178" t="s">
        <v>316</v>
      </c>
      <c r="F1178" t="s">
        <v>317</v>
      </c>
      <c r="G1178" t="s">
        <v>92</v>
      </c>
      <c r="H1178">
        <v>3291</v>
      </c>
      <c r="I1178" s="68" t="str">
        <f>VLOOKUP(E1178,Refs!$P$2:$R$29,3,FALSE)</f>
        <v>Y56</v>
      </c>
      <c r="J1178" s="68" t="str">
        <f>VLOOKUP(E1178,Refs!$P$2:$S$29,4,FALSE)</f>
        <v>London</v>
      </c>
      <c r="K1178" s="28">
        <f t="shared" si="40"/>
        <v>3291</v>
      </c>
    </row>
    <row r="1179" spans="1:11" x14ac:dyDescent="0.35">
      <c r="A1179" s="69">
        <f t="shared" si="39"/>
        <v>45748</v>
      </c>
      <c r="B1179" t="s">
        <v>881</v>
      </c>
      <c r="C1179" t="s">
        <v>272</v>
      </c>
      <c r="D1179" t="s">
        <v>891</v>
      </c>
      <c r="E1179" t="s">
        <v>316</v>
      </c>
      <c r="F1179" t="s">
        <v>317</v>
      </c>
      <c r="G1179" t="s">
        <v>93</v>
      </c>
      <c r="H1179">
        <v>248</v>
      </c>
      <c r="I1179" s="68" t="str">
        <f>VLOOKUP(E1179,Refs!$P$2:$R$29,3,FALSE)</f>
        <v>Y56</v>
      </c>
      <c r="J1179" s="68" t="str">
        <f>VLOOKUP(E1179,Refs!$P$2:$S$29,4,FALSE)</f>
        <v>London</v>
      </c>
      <c r="K1179" s="28">
        <f t="shared" si="40"/>
        <v>248</v>
      </c>
    </row>
    <row r="1180" spans="1:11" x14ac:dyDescent="0.35">
      <c r="A1180" s="69">
        <f t="shared" si="39"/>
        <v>45748</v>
      </c>
      <c r="B1180" t="s">
        <v>881</v>
      </c>
      <c r="C1180" t="s">
        <v>272</v>
      </c>
      <c r="D1180" t="s">
        <v>891</v>
      </c>
      <c r="E1180" t="s">
        <v>316</v>
      </c>
      <c r="F1180" t="s">
        <v>317</v>
      </c>
      <c r="G1180" t="s">
        <v>94</v>
      </c>
      <c r="H1180">
        <v>1590</v>
      </c>
      <c r="I1180" s="68" t="str">
        <f>VLOOKUP(E1180,Refs!$P$2:$R$29,3,FALSE)</f>
        <v>Y56</v>
      </c>
      <c r="J1180" s="68" t="str">
        <f>VLOOKUP(E1180,Refs!$P$2:$S$29,4,FALSE)</f>
        <v>London</v>
      </c>
      <c r="K1180" s="28">
        <f t="shared" si="40"/>
        <v>1590</v>
      </c>
    </row>
    <row r="1181" spans="1:11" x14ac:dyDescent="0.35">
      <c r="A1181" s="69">
        <f t="shared" si="39"/>
        <v>45748</v>
      </c>
      <c r="B1181" t="s">
        <v>881</v>
      </c>
      <c r="C1181" t="s">
        <v>272</v>
      </c>
      <c r="D1181" t="s">
        <v>891</v>
      </c>
      <c r="E1181" t="s">
        <v>316</v>
      </c>
      <c r="F1181" t="s">
        <v>317</v>
      </c>
      <c r="G1181" t="s">
        <v>95</v>
      </c>
      <c r="H1181">
        <v>97</v>
      </c>
      <c r="I1181" s="68" t="str">
        <f>VLOOKUP(E1181,Refs!$P$2:$R$29,3,FALSE)</f>
        <v>Y56</v>
      </c>
      <c r="J1181" s="68" t="str">
        <f>VLOOKUP(E1181,Refs!$P$2:$S$29,4,FALSE)</f>
        <v>London</v>
      </c>
      <c r="K1181" s="28">
        <f t="shared" si="40"/>
        <v>97</v>
      </c>
    </row>
    <row r="1182" spans="1:11" x14ac:dyDescent="0.35">
      <c r="A1182" s="69">
        <f t="shared" si="39"/>
        <v>45748</v>
      </c>
      <c r="B1182" t="s">
        <v>881</v>
      </c>
      <c r="C1182" t="s">
        <v>272</v>
      </c>
      <c r="D1182" t="s">
        <v>891</v>
      </c>
      <c r="E1182" t="s">
        <v>316</v>
      </c>
      <c r="F1182" t="s">
        <v>317</v>
      </c>
      <c r="G1182" t="s">
        <v>96</v>
      </c>
      <c r="H1182">
        <v>5754</v>
      </c>
      <c r="I1182" s="68" t="str">
        <f>VLOOKUP(E1182,Refs!$P$2:$R$29,3,FALSE)</f>
        <v>Y56</v>
      </c>
      <c r="J1182" s="68" t="str">
        <f>VLOOKUP(E1182,Refs!$P$2:$S$29,4,FALSE)</f>
        <v>London</v>
      </c>
      <c r="K1182" s="28">
        <f t="shared" si="40"/>
        <v>5754</v>
      </c>
    </row>
    <row r="1183" spans="1:11" x14ac:dyDescent="0.35">
      <c r="A1183" s="69">
        <f t="shared" si="39"/>
        <v>45748</v>
      </c>
      <c r="B1183" t="s">
        <v>881</v>
      </c>
      <c r="C1183" t="s">
        <v>272</v>
      </c>
      <c r="D1183" t="s">
        <v>891</v>
      </c>
      <c r="E1183" t="s">
        <v>316</v>
      </c>
      <c r="F1183" t="s">
        <v>317</v>
      </c>
      <c r="G1183" t="s">
        <v>31</v>
      </c>
      <c r="H1183">
        <v>4739</v>
      </c>
      <c r="I1183" s="68" t="str">
        <f>VLOOKUP(E1183,Refs!$P$2:$R$29,3,FALSE)</f>
        <v>Y56</v>
      </c>
      <c r="J1183" s="68" t="str">
        <f>VLOOKUP(E1183,Refs!$P$2:$S$29,4,FALSE)</f>
        <v>London</v>
      </c>
      <c r="K1183" s="28">
        <f t="shared" si="40"/>
        <v>4739</v>
      </c>
    </row>
    <row r="1184" spans="1:11" x14ac:dyDescent="0.35">
      <c r="A1184" s="69">
        <f t="shared" si="39"/>
        <v>45748</v>
      </c>
      <c r="B1184" t="s">
        <v>881</v>
      </c>
      <c r="C1184" t="s">
        <v>272</v>
      </c>
      <c r="D1184" t="s">
        <v>891</v>
      </c>
      <c r="E1184" t="s">
        <v>316</v>
      </c>
      <c r="F1184" t="s">
        <v>317</v>
      </c>
      <c r="G1184" t="s">
        <v>97</v>
      </c>
      <c r="H1184">
        <v>6771</v>
      </c>
      <c r="I1184" s="68" t="str">
        <f>VLOOKUP(E1184,Refs!$P$2:$R$29,3,FALSE)</f>
        <v>Y56</v>
      </c>
      <c r="J1184" s="68" t="str">
        <f>VLOOKUP(E1184,Refs!$P$2:$S$29,4,FALSE)</f>
        <v>London</v>
      </c>
      <c r="K1184" s="28">
        <f t="shared" si="40"/>
        <v>6771</v>
      </c>
    </row>
    <row r="1185" spans="1:11" x14ac:dyDescent="0.35">
      <c r="A1185" s="69">
        <f t="shared" si="39"/>
        <v>45748</v>
      </c>
      <c r="B1185" t="s">
        <v>881</v>
      </c>
      <c r="C1185" t="s">
        <v>272</v>
      </c>
      <c r="D1185" t="s">
        <v>891</v>
      </c>
      <c r="E1185" t="s">
        <v>316</v>
      </c>
      <c r="F1185" t="s">
        <v>317</v>
      </c>
      <c r="G1185" t="s">
        <v>98</v>
      </c>
      <c r="H1185">
        <v>5396</v>
      </c>
      <c r="I1185" s="68" t="str">
        <f>VLOOKUP(E1185,Refs!$P$2:$R$29,3,FALSE)</f>
        <v>Y56</v>
      </c>
      <c r="J1185" s="68" t="str">
        <f>VLOOKUP(E1185,Refs!$P$2:$S$29,4,FALSE)</f>
        <v>London</v>
      </c>
      <c r="K1185" s="28">
        <f t="shared" si="40"/>
        <v>5396</v>
      </c>
    </row>
    <row r="1186" spans="1:11" x14ac:dyDescent="0.35">
      <c r="A1186" s="69">
        <f t="shared" si="39"/>
        <v>45748</v>
      </c>
      <c r="B1186" t="s">
        <v>881</v>
      </c>
      <c r="C1186" t="s">
        <v>272</v>
      </c>
      <c r="D1186" t="s">
        <v>891</v>
      </c>
      <c r="E1186" t="s">
        <v>316</v>
      </c>
      <c r="F1186" t="s">
        <v>317</v>
      </c>
      <c r="G1186" t="s">
        <v>99</v>
      </c>
      <c r="H1186">
        <v>4959</v>
      </c>
      <c r="I1186" s="68" t="str">
        <f>VLOOKUP(E1186,Refs!$P$2:$R$29,3,FALSE)</f>
        <v>Y56</v>
      </c>
      <c r="J1186" s="68" t="str">
        <f>VLOOKUP(E1186,Refs!$P$2:$S$29,4,FALSE)</f>
        <v>London</v>
      </c>
      <c r="K1186" s="28">
        <f t="shared" si="40"/>
        <v>4959</v>
      </c>
    </row>
    <row r="1187" spans="1:11" x14ac:dyDescent="0.35">
      <c r="A1187" s="69">
        <f t="shared" si="39"/>
        <v>45748</v>
      </c>
      <c r="B1187" t="s">
        <v>881</v>
      </c>
      <c r="C1187" t="s">
        <v>272</v>
      </c>
      <c r="D1187" t="s">
        <v>891</v>
      </c>
      <c r="E1187" t="s">
        <v>316</v>
      </c>
      <c r="F1187" t="s">
        <v>317</v>
      </c>
      <c r="G1187" t="s">
        <v>100</v>
      </c>
      <c r="H1187">
        <v>848</v>
      </c>
      <c r="I1187" s="68" t="str">
        <f>VLOOKUP(E1187,Refs!$P$2:$R$29,3,FALSE)</f>
        <v>Y56</v>
      </c>
      <c r="J1187" s="68" t="str">
        <f>VLOOKUP(E1187,Refs!$P$2:$S$29,4,FALSE)</f>
        <v>London</v>
      </c>
      <c r="K1187" s="28">
        <f t="shared" si="40"/>
        <v>848</v>
      </c>
    </row>
    <row r="1188" spans="1:11" x14ac:dyDescent="0.35">
      <c r="A1188" s="69">
        <f t="shared" si="39"/>
        <v>45748</v>
      </c>
      <c r="B1188" t="s">
        <v>881</v>
      </c>
      <c r="C1188" t="s">
        <v>272</v>
      </c>
      <c r="D1188" t="s">
        <v>891</v>
      </c>
      <c r="E1188" t="s">
        <v>316</v>
      </c>
      <c r="F1188" t="s">
        <v>317</v>
      </c>
      <c r="G1188" t="s">
        <v>101</v>
      </c>
      <c r="H1188">
        <v>1321</v>
      </c>
      <c r="I1188" s="68" t="str">
        <f>VLOOKUP(E1188,Refs!$P$2:$R$29,3,FALSE)</f>
        <v>Y56</v>
      </c>
      <c r="J1188" s="68" t="str">
        <f>VLOOKUP(E1188,Refs!$P$2:$S$29,4,FALSE)</f>
        <v>London</v>
      </c>
      <c r="K1188" s="28">
        <f t="shared" si="40"/>
        <v>1321</v>
      </c>
    </row>
    <row r="1189" spans="1:11" x14ac:dyDescent="0.35">
      <c r="A1189" s="69">
        <f t="shared" si="39"/>
        <v>45748</v>
      </c>
      <c r="B1189" t="s">
        <v>881</v>
      </c>
      <c r="C1189" t="s">
        <v>272</v>
      </c>
      <c r="D1189" t="s">
        <v>891</v>
      </c>
      <c r="E1189" t="s">
        <v>316</v>
      </c>
      <c r="F1189" t="s">
        <v>317</v>
      </c>
      <c r="G1189" t="s">
        <v>102</v>
      </c>
      <c r="H1189">
        <v>229</v>
      </c>
      <c r="I1189" s="68" t="str">
        <f>VLOOKUP(E1189,Refs!$P$2:$R$29,3,FALSE)</f>
        <v>Y56</v>
      </c>
      <c r="J1189" s="68" t="str">
        <f>VLOOKUP(E1189,Refs!$P$2:$S$29,4,FALSE)</f>
        <v>London</v>
      </c>
      <c r="K1189" s="28">
        <f t="shared" si="40"/>
        <v>229</v>
      </c>
    </row>
    <row r="1190" spans="1:11" x14ac:dyDescent="0.35">
      <c r="A1190" s="69">
        <f t="shared" si="39"/>
        <v>45748</v>
      </c>
      <c r="B1190" t="s">
        <v>881</v>
      </c>
      <c r="C1190" t="s">
        <v>272</v>
      </c>
      <c r="D1190" t="s">
        <v>891</v>
      </c>
      <c r="E1190" t="s">
        <v>316</v>
      </c>
      <c r="F1190" t="s">
        <v>317</v>
      </c>
      <c r="G1190" t="s">
        <v>103</v>
      </c>
      <c r="H1190">
        <v>4318</v>
      </c>
      <c r="I1190" s="68" t="str">
        <f>VLOOKUP(E1190,Refs!$P$2:$R$29,3,FALSE)</f>
        <v>Y56</v>
      </c>
      <c r="J1190" s="68" t="str">
        <f>VLOOKUP(E1190,Refs!$P$2:$S$29,4,FALSE)</f>
        <v>London</v>
      </c>
      <c r="K1190" s="28">
        <f t="shared" si="40"/>
        <v>4318</v>
      </c>
    </row>
    <row r="1191" spans="1:11" x14ac:dyDescent="0.35">
      <c r="A1191" s="69">
        <f t="shared" si="39"/>
        <v>45748</v>
      </c>
      <c r="B1191" t="s">
        <v>881</v>
      </c>
      <c r="C1191" t="s">
        <v>272</v>
      </c>
      <c r="D1191" t="s">
        <v>891</v>
      </c>
      <c r="E1191" t="s">
        <v>316</v>
      </c>
      <c r="F1191" t="s">
        <v>317</v>
      </c>
      <c r="G1191" t="s">
        <v>104</v>
      </c>
      <c r="H1191">
        <v>44598613</v>
      </c>
      <c r="I1191" s="68" t="str">
        <f>VLOOKUP(E1191,Refs!$P$2:$R$29,3,FALSE)</f>
        <v>Y56</v>
      </c>
      <c r="J1191" s="68" t="str">
        <f>VLOOKUP(E1191,Refs!$P$2:$S$29,4,FALSE)</f>
        <v>London</v>
      </c>
      <c r="K1191" s="28">
        <f t="shared" si="40"/>
        <v>44598613</v>
      </c>
    </row>
    <row r="1192" spans="1:11" x14ac:dyDescent="0.35">
      <c r="A1192" s="69">
        <f t="shared" si="39"/>
        <v>45748</v>
      </c>
      <c r="B1192" t="s">
        <v>881</v>
      </c>
      <c r="C1192" t="s">
        <v>272</v>
      </c>
      <c r="D1192" t="s">
        <v>891</v>
      </c>
      <c r="E1192" t="s">
        <v>316</v>
      </c>
      <c r="F1192" t="s">
        <v>317</v>
      </c>
      <c r="G1192" t="s">
        <v>105</v>
      </c>
      <c r="H1192">
        <v>4785</v>
      </c>
      <c r="I1192" s="68" t="str">
        <f>VLOOKUP(E1192,Refs!$P$2:$R$29,3,FALSE)</f>
        <v>Y56</v>
      </c>
      <c r="J1192" s="68" t="str">
        <f>VLOOKUP(E1192,Refs!$P$2:$S$29,4,FALSE)</f>
        <v>London</v>
      </c>
      <c r="K1192" s="28">
        <f t="shared" si="40"/>
        <v>4785</v>
      </c>
    </row>
    <row r="1193" spans="1:11" x14ac:dyDescent="0.35">
      <c r="A1193" s="69">
        <f t="shared" si="39"/>
        <v>45748</v>
      </c>
      <c r="B1193" t="s">
        <v>881</v>
      </c>
      <c r="C1193" t="s">
        <v>272</v>
      </c>
      <c r="D1193" t="s">
        <v>891</v>
      </c>
      <c r="E1193" t="s">
        <v>316</v>
      </c>
      <c r="F1193" t="s">
        <v>317</v>
      </c>
      <c r="G1193" t="s">
        <v>106</v>
      </c>
      <c r="H1193">
        <v>3278</v>
      </c>
      <c r="I1193" s="68" t="str">
        <f>VLOOKUP(E1193,Refs!$P$2:$R$29,3,FALSE)</f>
        <v>Y56</v>
      </c>
      <c r="J1193" s="68" t="str">
        <f>VLOOKUP(E1193,Refs!$P$2:$S$29,4,FALSE)</f>
        <v>London</v>
      </c>
      <c r="K1193" s="28">
        <f t="shared" si="40"/>
        <v>3278</v>
      </c>
    </row>
    <row r="1194" spans="1:11" x14ac:dyDescent="0.35">
      <c r="A1194" s="69">
        <f t="shared" si="39"/>
        <v>45748</v>
      </c>
      <c r="B1194" t="s">
        <v>881</v>
      </c>
      <c r="C1194" t="s">
        <v>272</v>
      </c>
      <c r="D1194" t="s">
        <v>891</v>
      </c>
      <c r="E1194" t="s">
        <v>316</v>
      </c>
      <c r="F1194" t="s">
        <v>317</v>
      </c>
      <c r="G1194" t="s">
        <v>107</v>
      </c>
      <c r="H1194">
        <v>181</v>
      </c>
      <c r="I1194" s="68" t="str">
        <f>VLOOKUP(E1194,Refs!$P$2:$R$29,3,FALSE)</f>
        <v>Y56</v>
      </c>
      <c r="J1194" s="68" t="str">
        <f>VLOOKUP(E1194,Refs!$P$2:$S$29,4,FALSE)</f>
        <v>London</v>
      </c>
      <c r="K1194" s="28">
        <f t="shared" si="40"/>
        <v>181</v>
      </c>
    </row>
    <row r="1195" spans="1:11" x14ac:dyDescent="0.35">
      <c r="A1195" s="69">
        <f t="shared" si="39"/>
        <v>45748</v>
      </c>
      <c r="B1195" t="s">
        <v>881</v>
      </c>
      <c r="C1195" t="s">
        <v>272</v>
      </c>
      <c r="D1195" t="s">
        <v>891</v>
      </c>
      <c r="E1195" t="s">
        <v>316</v>
      </c>
      <c r="F1195" t="s">
        <v>317</v>
      </c>
      <c r="G1195" t="s">
        <v>108</v>
      </c>
      <c r="H1195">
        <v>1563</v>
      </c>
      <c r="I1195" s="68" t="str">
        <f>VLOOKUP(E1195,Refs!$P$2:$R$29,3,FALSE)</f>
        <v>Y56</v>
      </c>
      <c r="J1195" s="68" t="str">
        <f>VLOOKUP(E1195,Refs!$P$2:$S$29,4,FALSE)</f>
        <v>London</v>
      </c>
      <c r="K1195" s="28">
        <f t="shared" si="40"/>
        <v>1563</v>
      </c>
    </row>
    <row r="1196" spans="1:11" x14ac:dyDescent="0.35">
      <c r="A1196" s="69">
        <f t="shared" si="39"/>
        <v>45748</v>
      </c>
      <c r="B1196" t="s">
        <v>881</v>
      </c>
      <c r="C1196" t="s">
        <v>272</v>
      </c>
      <c r="D1196" t="s">
        <v>891</v>
      </c>
      <c r="E1196" t="s">
        <v>316</v>
      </c>
      <c r="F1196" t="s">
        <v>317</v>
      </c>
      <c r="G1196" t="s">
        <v>109</v>
      </c>
      <c r="H1196">
        <v>11439787</v>
      </c>
      <c r="I1196" s="68" t="str">
        <f>VLOOKUP(E1196,Refs!$P$2:$R$29,3,FALSE)</f>
        <v>Y56</v>
      </c>
      <c r="J1196" s="68" t="str">
        <f>VLOOKUP(E1196,Refs!$P$2:$S$29,4,FALSE)</f>
        <v>London</v>
      </c>
      <c r="K1196" s="28">
        <f t="shared" si="40"/>
        <v>11439787</v>
      </c>
    </row>
    <row r="1197" spans="1:11" x14ac:dyDescent="0.35">
      <c r="A1197" s="69">
        <f t="shared" si="39"/>
        <v>45748</v>
      </c>
      <c r="B1197" t="s">
        <v>881</v>
      </c>
      <c r="C1197" t="s">
        <v>272</v>
      </c>
      <c r="D1197" t="s">
        <v>891</v>
      </c>
      <c r="E1197" t="s">
        <v>316</v>
      </c>
      <c r="F1197" t="s">
        <v>317</v>
      </c>
      <c r="G1197" t="s">
        <v>110</v>
      </c>
      <c r="H1197">
        <v>2578</v>
      </c>
      <c r="I1197" s="68" t="str">
        <f>VLOOKUP(E1197,Refs!$P$2:$R$29,3,FALSE)</f>
        <v>Y56</v>
      </c>
      <c r="J1197" s="68" t="str">
        <f>VLOOKUP(E1197,Refs!$P$2:$S$29,4,FALSE)</f>
        <v>London</v>
      </c>
      <c r="K1197" s="28">
        <f t="shared" si="40"/>
        <v>2578</v>
      </c>
    </row>
    <row r="1198" spans="1:11" x14ac:dyDescent="0.35">
      <c r="A1198" s="69">
        <f t="shared" si="39"/>
        <v>45748</v>
      </c>
      <c r="B1198" t="s">
        <v>881</v>
      </c>
      <c r="C1198" t="s">
        <v>272</v>
      </c>
      <c r="D1198" t="s">
        <v>891</v>
      </c>
      <c r="E1198" t="s">
        <v>316</v>
      </c>
      <c r="F1198" t="s">
        <v>317</v>
      </c>
      <c r="G1198" t="s">
        <v>808</v>
      </c>
      <c r="H1198">
        <v>19877</v>
      </c>
      <c r="I1198" s="68" t="str">
        <f>VLOOKUP(E1198,Refs!$P$2:$R$29,3,FALSE)</f>
        <v>Y56</v>
      </c>
      <c r="J1198" s="68" t="str">
        <f>VLOOKUP(E1198,Refs!$P$2:$S$29,4,FALSE)</f>
        <v>London</v>
      </c>
      <c r="K1198" s="28">
        <f t="shared" si="40"/>
        <v>19877</v>
      </c>
    </row>
    <row r="1199" spans="1:11" x14ac:dyDescent="0.35">
      <c r="A1199" s="69">
        <f t="shared" si="39"/>
        <v>45748</v>
      </c>
      <c r="B1199" t="s">
        <v>881</v>
      </c>
      <c r="C1199" t="s">
        <v>272</v>
      </c>
      <c r="D1199" t="s">
        <v>891</v>
      </c>
      <c r="E1199" t="s">
        <v>316</v>
      </c>
      <c r="F1199" t="s">
        <v>317</v>
      </c>
      <c r="G1199" t="s">
        <v>809</v>
      </c>
      <c r="H1199">
        <v>364</v>
      </c>
      <c r="I1199" s="68" t="str">
        <f>VLOOKUP(E1199,Refs!$P$2:$R$29,3,FALSE)</f>
        <v>Y56</v>
      </c>
      <c r="J1199" s="68" t="str">
        <f>VLOOKUP(E1199,Refs!$P$2:$S$29,4,FALSE)</f>
        <v>London</v>
      </c>
      <c r="K1199" s="28">
        <f t="shared" si="40"/>
        <v>364</v>
      </c>
    </row>
    <row r="1200" spans="1:11" x14ac:dyDescent="0.35">
      <c r="A1200" s="69">
        <f t="shared" si="39"/>
        <v>45748</v>
      </c>
      <c r="B1200" t="s">
        <v>881</v>
      </c>
      <c r="C1200" t="s">
        <v>272</v>
      </c>
      <c r="D1200" t="s">
        <v>891</v>
      </c>
      <c r="E1200" t="s">
        <v>316</v>
      </c>
      <c r="F1200" t="s">
        <v>317</v>
      </c>
      <c r="G1200" t="s">
        <v>111</v>
      </c>
      <c r="H1200">
        <v>39681</v>
      </c>
      <c r="I1200" s="68" t="str">
        <f>VLOOKUP(E1200,Refs!$P$2:$R$29,3,FALSE)</f>
        <v>Y56</v>
      </c>
      <c r="J1200" s="68" t="str">
        <f>VLOOKUP(E1200,Refs!$P$2:$S$29,4,FALSE)</f>
        <v>London</v>
      </c>
      <c r="K1200" s="28">
        <f t="shared" si="40"/>
        <v>39681</v>
      </c>
    </row>
    <row r="1201" spans="1:11" x14ac:dyDescent="0.35">
      <c r="A1201" s="69">
        <f t="shared" si="39"/>
        <v>45748</v>
      </c>
      <c r="B1201" t="s">
        <v>881</v>
      </c>
      <c r="C1201" t="s">
        <v>272</v>
      </c>
      <c r="D1201" t="s">
        <v>891</v>
      </c>
      <c r="E1201" t="s">
        <v>316</v>
      </c>
      <c r="F1201" t="s">
        <v>317</v>
      </c>
      <c r="G1201" t="s">
        <v>112</v>
      </c>
      <c r="H1201">
        <v>0</v>
      </c>
      <c r="I1201" s="68" t="str">
        <f>VLOOKUP(E1201,Refs!$P$2:$R$29,3,FALSE)</f>
        <v>Y56</v>
      </c>
      <c r="J1201" s="68" t="str">
        <f>VLOOKUP(E1201,Refs!$P$2:$S$29,4,FALSE)</f>
        <v>London</v>
      </c>
      <c r="K1201" s="28" t="str">
        <f t="shared" si="40"/>
        <v/>
      </c>
    </row>
    <row r="1202" spans="1:11" x14ac:dyDescent="0.35">
      <c r="A1202" s="69">
        <f t="shared" si="39"/>
        <v>45748</v>
      </c>
      <c r="B1202" t="s">
        <v>881</v>
      </c>
      <c r="C1202" t="s">
        <v>272</v>
      </c>
      <c r="D1202" t="s">
        <v>891</v>
      </c>
      <c r="E1202" t="s">
        <v>316</v>
      </c>
      <c r="F1202" t="s">
        <v>317</v>
      </c>
      <c r="G1202" t="s">
        <v>113</v>
      </c>
      <c r="H1202">
        <v>19216</v>
      </c>
      <c r="I1202" s="68" t="str">
        <f>VLOOKUP(E1202,Refs!$P$2:$R$29,3,FALSE)</f>
        <v>Y56</v>
      </c>
      <c r="J1202" s="68" t="str">
        <f>VLOOKUP(E1202,Refs!$P$2:$S$29,4,FALSE)</f>
        <v>London</v>
      </c>
      <c r="K1202" s="28">
        <f t="shared" si="40"/>
        <v>19216</v>
      </c>
    </row>
    <row r="1203" spans="1:11" x14ac:dyDescent="0.35">
      <c r="A1203" s="69">
        <f t="shared" si="39"/>
        <v>45748</v>
      </c>
      <c r="B1203" t="s">
        <v>881</v>
      </c>
      <c r="C1203" t="s">
        <v>272</v>
      </c>
      <c r="D1203" t="s">
        <v>891</v>
      </c>
      <c r="E1203" t="s">
        <v>316</v>
      </c>
      <c r="F1203" t="s">
        <v>317</v>
      </c>
      <c r="G1203" t="s">
        <v>114</v>
      </c>
      <c r="H1203">
        <v>8698</v>
      </c>
      <c r="I1203" s="68" t="str">
        <f>VLOOKUP(E1203,Refs!$P$2:$R$29,3,FALSE)</f>
        <v>Y56</v>
      </c>
      <c r="J1203" s="68" t="str">
        <f>VLOOKUP(E1203,Refs!$P$2:$S$29,4,FALSE)</f>
        <v>London</v>
      </c>
      <c r="K1203" s="28">
        <f t="shared" si="40"/>
        <v>8698</v>
      </c>
    </row>
    <row r="1204" spans="1:11" x14ac:dyDescent="0.35">
      <c r="A1204" s="69">
        <f t="shared" si="39"/>
        <v>45748</v>
      </c>
      <c r="B1204" t="s">
        <v>881</v>
      </c>
      <c r="C1204" t="s">
        <v>272</v>
      </c>
      <c r="D1204" t="s">
        <v>891</v>
      </c>
      <c r="E1204" t="s">
        <v>316</v>
      </c>
      <c r="F1204" t="s">
        <v>317</v>
      </c>
      <c r="G1204" t="s">
        <v>115</v>
      </c>
      <c r="H1204">
        <v>7764</v>
      </c>
      <c r="I1204" s="68" t="str">
        <f>VLOOKUP(E1204,Refs!$P$2:$R$29,3,FALSE)</f>
        <v>Y56</v>
      </c>
      <c r="J1204" s="68" t="str">
        <f>VLOOKUP(E1204,Refs!$P$2:$S$29,4,FALSE)</f>
        <v>London</v>
      </c>
      <c r="K1204" s="28">
        <f t="shared" si="40"/>
        <v>7764</v>
      </c>
    </row>
    <row r="1205" spans="1:11" x14ac:dyDescent="0.35">
      <c r="A1205" s="69">
        <f t="shared" si="39"/>
        <v>45748</v>
      </c>
      <c r="B1205" t="s">
        <v>881</v>
      </c>
      <c r="C1205" t="s">
        <v>272</v>
      </c>
      <c r="D1205" t="s">
        <v>891</v>
      </c>
      <c r="E1205" t="s">
        <v>316</v>
      </c>
      <c r="F1205" t="s">
        <v>317</v>
      </c>
      <c r="G1205" t="s">
        <v>116</v>
      </c>
      <c r="H1205">
        <v>5897</v>
      </c>
      <c r="I1205" s="68" t="str">
        <f>VLOOKUP(E1205,Refs!$P$2:$R$29,3,FALSE)</f>
        <v>Y56</v>
      </c>
      <c r="J1205" s="68" t="str">
        <f>VLOOKUP(E1205,Refs!$P$2:$S$29,4,FALSE)</f>
        <v>London</v>
      </c>
      <c r="K1205" s="28">
        <f t="shared" si="40"/>
        <v>5897</v>
      </c>
    </row>
    <row r="1206" spans="1:11" x14ac:dyDescent="0.35">
      <c r="A1206" s="69">
        <f t="shared" si="39"/>
        <v>45748</v>
      </c>
      <c r="B1206" t="s">
        <v>881</v>
      </c>
      <c r="C1206" t="s">
        <v>272</v>
      </c>
      <c r="D1206" t="s">
        <v>891</v>
      </c>
      <c r="E1206" t="s">
        <v>316</v>
      </c>
      <c r="F1206" t="s">
        <v>317</v>
      </c>
      <c r="G1206" t="s">
        <v>117</v>
      </c>
      <c r="H1206">
        <v>8790</v>
      </c>
      <c r="I1206" s="68" t="str">
        <f>VLOOKUP(E1206,Refs!$P$2:$R$29,3,FALSE)</f>
        <v>Y56</v>
      </c>
      <c r="J1206" s="68" t="str">
        <f>VLOOKUP(E1206,Refs!$P$2:$S$29,4,FALSE)</f>
        <v>London</v>
      </c>
      <c r="K1206" s="28">
        <f t="shared" si="40"/>
        <v>8790</v>
      </c>
    </row>
    <row r="1207" spans="1:11" x14ac:dyDescent="0.35">
      <c r="A1207" s="69">
        <f t="shared" si="39"/>
        <v>45748</v>
      </c>
      <c r="B1207" t="s">
        <v>881</v>
      </c>
      <c r="C1207" t="s">
        <v>272</v>
      </c>
      <c r="D1207" t="s">
        <v>891</v>
      </c>
      <c r="E1207" t="s">
        <v>316</v>
      </c>
      <c r="F1207" t="s">
        <v>317</v>
      </c>
      <c r="G1207" t="s">
        <v>118</v>
      </c>
      <c r="H1207">
        <v>559</v>
      </c>
      <c r="I1207" s="68" t="str">
        <f>VLOOKUP(E1207,Refs!$P$2:$R$29,3,FALSE)</f>
        <v>Y56</v>
      </c>
      <c r="J1207" s="68" t="str">
        <f>VLOOKUP(E1207,Refs!$P$2:$S$29,4,FALSE)</f>
        <v>London</v>
      </c>
      <c r="K1207" s="28">
        <f t="shared" si="40"/>
        <v>559</v>
      </c>
    </row>
    <row r="1208" spans="1:11" x14ac:dyDescent="0.35">
      <c r="A1208" s="69">
        <f t="shared" si="39"/>
        <v>45748</v>
      </c>
      <c r="B1208" t="s">
        <v>881</v>
      </c>
      <c r="C1208" t="s">
        <v>272</v>
      </c>
      <c r="D1208" t="s">
        <v>891</v>
      </c>
      <c r="E1208" t="s">
        <v>316</v>
      </c>
      <c r="F1208" t="s">
        <v>317</v>
      </c>
      <c r="G1208" t="s">
        <v>119</v>
      </c>
      <c r="H1208">
        <v>5395</v>
      </c>
      <c r="I1208" s="68" t="str">
        <f>VLOOKUP(E1208,Refs!$P$2:$R$29,3,FALSE)</f>
        <v>Y56</v>
      </c>
      <c r="J1208" s="68" t="str">
        <f>VLOOKUP(E1208,Refs!$P$2:$S$29,4,FALSE)</f>
        <v>London</v>
      </c>
      <c r="K1208" s="28">
        <f t="shared" si="40"/>
        <v>5395</v>
      </c>
    </row>
    <row r="1209" spans="1:11" x14ac:dyDescent="0.35">
      <c r="A1209" s="69">
        <f t="shared" si="39"/>
        <v>45748</v>
      </c>
      <c r="B1209" t="s">
        <v>881</v>
      </c>
      <c r="C1209" t="s">
        <v>272</v>
      </c>
      <c r="D1209" t="s">
        <v>891</v>
      </c>
      <c r="E1209" t="s">
        <v>316</v>
      </c>
      <c r="F1209" t="s">
        <v>317</v>
      </c>
      <c r="G1209" t="s">
        <v>120</v>
      </c>
      <c r="H1209">
        <v>312</v>
      </c>
      <c r="I1209" s="68" t="str">
        <f>VLOOKUP(E1209,Refs!$P$2:$R$29,3,FALSE)</f>
        <v>Y56</v>
      </c>
      <c r="J1209" s="68" t="str">
        <f>VLOOKUP(E1209,Refs!$P$2:$S$29,4,FALSE)</f>
        <v>London</v>
      </c>
      <c r="K1209" s="28">
        <f t="shared" si="40"/>
        <v>312</v>
      </c>
    </row>
    <row r="1210" spans="1:11" x14ac:dyDescent="0.35">
      <c r="A1210" s="69">
        <f t="shared" si="39"/>
        <v>45748</v>
      </c>
      <c r="B1210" t="s">
        <v>881</v>
      </c>
      <c r="C1210" t="s">
        <v>272</v>
      </c>
      <c r="D1210" t="s">
        <v>891</v>
      </c>
      <c r="E1210" t="s">
        <v>316</v>
      </c>
      <c r="F1210" t="s">
        <v>317</v>
      </c>
      <c r="G1210" t="s">
        <v>121</v>
      </c>
      <c r="H1210">
        <v>2129</v>
      </c>
      <c r="I1210" s="68" t="str">
        <f>VLOOKUP(E1210,Refs!$P$2:$R$29,3,FALSE)</f>
        <v>Y56</v>
      </c>
      <c r="J1210" s="68" t="str">
        <f>VLOOKUP(E1210,Refs!$P$2:$S$29,4,FALSE)</f>
        <v>London</v>
      </c>
      <c r="K1210" s="28">
        <f t="shared" si="40"/>
        <v>2129</v>
      </c>
    </row>
    <row r="1211" spans="1:11" x14ac:dyDescent="0.35">
      <c r="A1211" s="69">
        <f t="shared" si="39"/>
        <v>45748</v>
      </c>
      <c r="B1211" t="s">
        <v>881</v>
      </c>
      <c r="C1211" t="s">
        <v>272</v>
      </c>
      <c r="D1211" t="s">
        <v>891</v>
      </c>
      <c r="E1211" t="s">
        <v>316</v>
      </c>
      <c r="F1211" t="s">
        <v>317</v>
      </c>
      <c r="G1211" t="s">
        <v>122</v>
      </c>
      <c r="H1211">
        <v>34</v>
      </c>
      <c r="I1211" s="68" t="str">
        <f>VLOOKUP(E1211,Refs!$P$2:$R$29,3,FALSE)</f>
        <v>Y56</v>
      </c>
      <c r="J1211" s="68" t="str">
        <f>VLOOKUP(E1211,Refs!$P$2:$S$29,4,FALSE)</f>
        <v>London</v>
      </c>
      <c r="K1211" s="28">
        <f t="shared" si="40"/>
        <v>34</v>
      </c>
    </row>
    <row r="1212" spans="1:11" x14ac:dyDescent="0.35">
      <c r="A1212" s="69">
        <f t="shared" si="39"/>
        <v>45748</v>
      </c>
      <c r="B1212" t="s">
        <v>881</v>
      </c>
      <c r="C1212" t="s">
        <v>272</v>
      </c>
      <c r="D1212" t="s">
        <v>891</v>
      </c>
      <c r="E1212" t="s">
        <v>316</v>
      </c>
      <c r="F1212" t="s">
        <v>317</v>
      </c>
      <c r="G1212" t="s">
        <v>123</v>
      </c>
      <c r="H1212">
        <v>67</v>
      </c>
      <c r="I1212" s="68" t="str">
        <f>VLOOKUP(E1212,Refs!$P$2:$R$29,3,FALSE)</f>
        <v>Y56</v>
      </c>
      <c r="J1212" s="68" t="str">
        <f>VLOOKUP(E1212,Refs!$P$2:$S$29,4,FALSE)</f>
        <v>London</v>
      </c>
      <c r="K1212" s="28">
        <f t="shared" si="40"/>
        <v>67</v>
      </c>
    </row>
    <row r="1213" spans="1:11" x14ac:dyDescent="0.35">
      <c r="A1213" s="69">
        <f t="shared" si="39"/>
        <v>45748</v>
      </c>
      <c r="B1213" t="s">
        <v>881</v>
      </c>
      <c r="C1213" t="s">
        <v>272</v>
      </c>
      <c r="D1213" t="s">
        <v>891</v>
      </c>
      <c r="E1213" t="s">
        <v>316</v>
      </c>
      <c r="F1213" t="s">
        <v>317</v>
      </c>
      <c r="G1213" t="s">
        <v>124</v>
      </c>
      <c r="H1213">
        <v>39</v>
      </c>
      <c r="I1213" s="68" t="str">
        <f>VLOOKUP(E1213,Refs!$P$2:$R$29,3,FALSE)</f>
        <v>Y56</v>
      </c>
      <c r="J1213" s="68" t="str">
        <f>VLOOKUP(E1213,Refs!$P$2:$S$29,4,FALSE)</f>
        <v>London</v>
      </c>
      <c r="K1213" s="28">
        <f t="shared" si="40"/>
        <v>39</v>
      </c>
    </row>
    <row r="1214" spans="1:11" x14ac:dyDescent="0.35">
      <c r="A1214" s="69">
        <f t="shared" si="39"/>
        <v>45748</v>
      </c>
      <c r="B1214" t="s">
        <v>881</v>
      </c>
      <c r="C1214" t="s">
        <v>272</v>
      </c>
      <c r="D1214" t="s">
        <v>891</v>
      </c>
      <c r="E1214" t="s">
        <v>316</v>
      </c>
      <c r="F1214" t="s">
        <v>317</v>
      </c>
      <c r="G1214" t="s">
        <v>125</v>
      </c>
      <c r="H1214">
        <v>2224</v>
      </c>
      <c r="I1214" s="68" t="str">
        <f>VLOOKUP(E1214,Refs!$P$2:$R$29,3,FALSE)</f>
        <v>Y56</v>
      </c>
      <c r="J1214" s="68" t="str">
        <f>VLOOKUP(E1214,Refs!$P$2:$S$29,4,FALSE)</f>
        <v>London</v>
      </c>
      <c r="K1214" s="28">
        <f t="shared" si="40"/>
        <v>2224</v>
      </c>
    </row>
    <row r="1215" spans="1:11" x14ac:dyDescent="0.35">
      <c r="A1215" s="69">
        <f t="shared" si="39"/>
        <v>45748</v>
      </c>
      <c r="B1215" t="s">
        <v>881</v>
      </c>
      <c r="C1215" t="s">
        <v>272</v>
      </c>
      <c r="D1215" t="s">
        <v>891</v>
      </c>
      <c r="E1215" t="s">
        <v>316</v>
      </c>
      <c r="F1215" t="s">
        <v>317</v>
      </c>
      <c r="G1215" t="s">
        <v>126</v>
      </c>
      <c r="H1215">
        <v>1512</v>
      </c>
      <c r="I1215" s="68" t="str">
        <f>VLOOKUP(E1215,Refs!$P$2:$R$29,3,FALSE)</f>
        <v>Y56</v>
      </c>
      <c r="J1215" s="68" t="str">
        <f>VLOOKUP(E1215,Refs!$P$2:$S$29,4,FALSE)</f>
        <v>London</v>
      </c>
      <c r="K1215" s="28">
        <f t="shared" si="40"/>
        <v>1512</v>
      </c>
    </row>
    <row r="1216" spans="1:11" x14ac:dyDescent="0.35">
      <c r="A1216" s="69">
        <f t="shared" si="39"/>
        <v>45748</v>
      </c>
      <c r="B1216" t="s">
        <v>881</v>
      </c>
      <c r="C1216" t="s">
        <v>272</v>
      </c>
      <c r="D1216" t="s">
        <v>891</v>
      </c>
      <c r="E1216" t="s">
        <v>316</v>
      </c>
      <c r="F1216" t="s">
        <v>317</v>
      </c>
      <c r="G1216" t="s">
        <v>127</v>
      </c>
      <c r="H1216">
        <v>345</v>
      </c>
      <c r="I1216" s="68" t="str">
        <f>VLOOKUP(E1216,Refs!$P$2:$R$29,3,FALSE)</f>
        <v>Y56</v>
      </c>
      <c r="J1216" s="68" t="str">
        <f>VLOOKUP(E1216,Refs!$P$2:$S$29,4,FALSE)</f>
        <v>London</v>
      </c>
      <c r="K1216" s="28">
        <f t="shared" si="40"/>
        <v>345</v>
      </c>
    </row>
    <row r="1217" spans="1:11" x14ac:dyDescent="0.35">
      <c r="A1217" s="69">
        <f t="shared" si="39"/>
        <v>45748</v>
      </c>
      <c r="B1217" t="s">
        <v>881</v>
      </c>
      <c r="C1217" t="s">
        <v>272</v>
      </c>
      <c r="D1217" t="s">
        <v>891</v>
      </c>
      <c r="E1217" t="s">
        <v>316</v>
      </c>
      <c r="F1217" t="s">
        <v>317</v>
      </c>
      <c r="G1217" t="s">
        <v>128</v>
      </c>
      <c r="H1217">
        <v>223</v>
      </c>
      <c r="I1217" s="68" t="str">
        <f>VLOOKUP(E1217,Refs!$P$2:$R$29,3,FALSE)</f>
        <v>Y56</v>
      </c>
      <c r="J1217" s="68" t="str">
        <f>VLOOKUP(E1217,Refs!$P$2:$S$29,4,FALSE)</f>
        <v>London</v>
      </c>
      <c r="K1217" s="28">
        <f t="shared" si="40"/>
        <v>223</v>
      </c>
    </row>
    <row r="1218" spans="1:11" x14ac:dyDescent="0.35">
      <c r="A1218" s="69">
        <f t="shared" si="39"/>
        <v>45748</v>
      </c>
      <c r="B1218" t="s">
        <v>881</v>
      </c>
      <c r="C1218" t="s">
        <v>272</v>
      </c>
      <c r="D1218" t="s">
        <v>891</v>
      </c>
      <c r="E1218" t="s">
        <v>316</v>
      </c>
      <c r="F1218" t="s">
        <v>317</v>
      </c>
      <c r="G1218" t="s">
        <v>129</v>
      </c>
      <c r="H1218">
        <v>199</v>
      </c>
      <c r="I1218" s="68" t="str">
        <f>VLOOKUP(E1218,Refs!$P$2:$R$29,3,FALSE)</f>
        <v>Y56</v>
      </c>
      <c r="J1218" s="68" t="str">
        <f>VLOOKUP(E1218,Refs!$P$2:$S$29,4,FALSE)</f>
        <v>London</v>
      </c>
      <c r="K1218" s="28">
        <f t="shared" si="40"/>
        <v>199</v>
      </c>
    </row>
    <row r="1219" spans="1:11" x14ac:dyDescent="0.35">
      <c r="A1219" s="69">
        <f t="shared" ref="A1219:A1282" si="41">DATEVALUE(RIGHT(B1219,8))</f>
        <v>45748</v>
      </c>
      <c r="B1219" t="s">
        <v>881</v>
      </c>
      <c r="C1219" t="s">
        <v>272</v>
      </c>
      <c r="D1219" t="s">
        <v>891</v>
      </c>
      <c r="E1219" t="s">
        <v>316</v>
      </c>
      <c r="F1219" t="s">
        <v>317</v>
      </c>
      <c r="G1219" t="s">
        <v>130</v>
      </c>
      <c r="H1219">
        <v>1</v>
      </c>
      <c r="I1219" s="68" t="str">
        <f>VLOOKUP(E1219,Refs!$P$2:$R$29,3,FALSE)</f>
        <v>Y56</v>
      </c>
      <c r="J1219" s="68" t="str">
        <f>VLOOKUP(E1219,Refs!$P$2:$S$29,4,FALSE)</f>
        <v>London</v>
      </c>
      <c r="K1219" s="28">
        <f t="shared" si="40"/>
        <v>1</v>
      </c>
    </row>
    <row r="1220" spans="1:11" x14ac:dyDescent="0.35">
      <c r="A1220" s="69">
        <f t="shared" si="41"/>
        <v>45748</v>
      </c>
      <c r="B1220" t="s">
        <v>881</v>
      </c>
      <c r="C1220" t="s">
        <v>272</v>
      </c>
      <c r="D1220" t="s">
        <v>891</v>
      </c>
      <c r="E1220" t="s">
        <v>316</v>
      </c>
      <c r="F1220" t="s">
        <v>317</v>
      </c>
      <c r="G1220" t="s">
        <v>131</v>
      </c>
      <c r="H1220">
        <v>8528</v>
      </c>
      <c r="I1220" s="68" t="str">
        <f>VLOOKUP(E1220,Refs!$P$2:$R$29,3,FALSE)</f>
        <v>Y56</v>
      </c>
      <c r="J1220" s="68" t="str">
        <f>VLOOKUP(E1220,Refs!$P$2:$S$29,4,FALSE)</f>
        <v>London</v>
      </c>
      <c r="K1220" s="28">
        <f t="shared" si="40"/>
        <v>8528</v>
      </c>
    </row>
    <row r="1221" spans="1:11" x14ac:dyDescent="0.35">
      <c r="A1221" s="69">
        <f t="shared" si="41"/>
        <v>45748</v>
      </c>
      <c r="B1221" t="s">
        <v>881</v>
      </c>
      <c r="C1221" t="s">
        <v>272</v>
      </c>
      <c r="D1221" t="s">
        <v>891</v>
      </c>
      <c r="E1221" t="s">
        <v>316</v>
      </c>
      <c r="F1221" t="s">
        <v>317</v>
      </c>
      <c r="G1221" t="s">
        <v>132</v>
      </c>
      <c r="H1221">
        <v>373</v>
      </c>
      <c r="I1221" s="68" t="str">
        <f>VLOOKUP(E1221,Refs!$P$2:$R$29,3,FALSE)</f>
        <v>Y56</v>
      </c>
      <c r="J1221" s="68" t="str">
        <f>VLOOKUP(E1221,Refs!$P$2:$S$29,4,FALSE)</f>
        <v>London</v>
      </c>
      <c r="K1221" s="28">
        <f t="shared" si="40"/>
        <v>373</v>
      </c>
    </row>
    <row r="1222" spans="1:11" x14ac:dyDescent="0.35">
      <c r="A1222" s="69">
        <f t="shared" si="41"/>
        <v>45748</v>
      </c>
      <c r="B1222" t="s">
        <v>881</v>
      </c>
      <c r="C1222" t="s">
        <v>272</v>
      </c>
      <c r="D1222" t="s">
        <v>891</v>
      </c>
      <c r="E1222" t="s">
        <v>316</v>
      </c>
      <c r="F1222" t="s">
        <v>317</v>
      </c>
      <c r="G1222" t="s">
        <v>133</v>
      </c>
      <c r="H1222">
        <v>2007</v>
      </c>
      <c r="I1222" s="68" t="str">
        <f>VLOOKUP(E1222,Refs!$P$2:$R$29,3,FALSE)</f>
        <v>Y56</v>
      </c>
      <c r="J1222" s="68" t="str">
        <f>VLOOKUP(E1222,Refs!$P$2:$S$29,4,FALSE)</f>
        <v>London</v>
      </c>
      <c r="K1222" s="28">
        <f t="shared" si="40"/>
        <v>2007</v>
      </c>
    </row>
    <row r="1223" spans="1:11" x14ac:dyDescent="0.35">
      <c r="A1223" s="69">
        <f t="shared" si="41"/>
        <v>45748</v>
      </c>
      <c r="B1223" t="s">
        <v>881</v>
      </c>
      <c r="C1223" t="s">
        <v>272</v>
      </c>
      <c r="D1223" t="s">
        <v>891</v>
      </c>
      <c r="E1223" t="s">
        <v>316</v>
      </c>
      <c r="F1223" t="s">
        <v>317</v>
      </c>
      <c r="G1223" t="s">
        <v>134</v>
      </c>
      <c r="H1223">
        <v>1797</v>
      </c>
      <c r="I1223" s="68" t="str">
        <f>VLOOKUP(E1223,Refs!$P$2:$R$29,3,FALSE)</f>
        <v>Y56</v>
      </c>
      <c r="J1223" s="68" t="str">
        <f>VLOOKUP(E1223,Refs!$P$2:$S$29,4,FALSE)</f>
        <v>London</v>
      </c>
      <c r="K1223" s="28">
        <f t="shared" ref="K1223:K1286" si="42">IF(OR(H1223="NULL",H1223=0,H1223=""),"",H1223)</f>
        <v>1797</v>
      </c>
    </row>
    <row r="1224" spans="1:11" x14ac:dyDescent="0.35">
      <c r="A1224" s="69">
        <f t="shared" si="41"/>
        <v>45748</v>
      </c>
      <c r="B1224" t="s">
        <v>881</v>
      </c>
      <c r="C1224" t="s">
        <v>272</v>
      </c>
      <c r="D1224" t="s">
        <v>891</v>
      </c>
      <c r="E1224" t="s">
        <v>316</v>
      </c>
      <c r="F1224" t="s">
        <v>317</v>
      </c>
      <c r="G1224" t="s">
        <v>135</v>
      </c>
      <c r="H1224">
        <v>61</v>
      </c>
      <c r="I1224" s="68" t="str">
        <f>VLOOKUP(E1224,Refs!$P$2:$R$29,3,FALSE)</f>
        <v>Y56</v>
      </c>
      <c r="J1224" s="68" t="str">
        <f>VLOOKUP(E1224,Refs!$P$2:$S$29,4,FALSE)</f>
        <v>London</v>
      </c>
      <c r="K1224" s="28">
        <f t="shared" si="42"/>
        <v>61</v>
      </c>
    </row>
    <row r="1225" spans="1:11" x14ac:dyDescent="0.35">
      <c r="A1225" s="69">
        <f t="shared" si="41"/>
        <v>45748</v>
      </c>
      <c r="B1225" t="s">
        <v>881</v>
      </c>
      <c r="C1225" t="s">
        <v>272</v>
      </c>
      <c r="D1225" t="s">
        <v>891</v>
      </c>
      <c r="E1225" t="s">
        <v>316</v>
      </c>
      <c r="F1225" t="s">
        <v>317</v>
      </c>
      <c r="G1225" t="s">
        <v>136</v>
      </c>
      <c r="H1225">
        <v>0</v>
      </c>
      <c r="I1225" s="68" t="str">
        <f>VLOOKUP(E1225,Refs!$P$2:$R$29,3,FALSE)</f>
        <v>Y56</v>
      </c>
      <c r="J1225" s="68" t="str">
        <f>VLOOKUP(E1225,Refs!$P$2:$S$29,4,FALSE)</f>
        <v>London</v>
      </c>
      <c r="K1225" s="28" t="str">
        <f t="shared" si="42"/>
        <v/>
      </c>
    </row>
    <row r="1226" spans="1:11" x14ac:dyDescent="0.35">
      <c r="A1226" s="69">
        <f t="shared" si="41"/>
        <v>45748</v>
      </c>
      <c r="B1226" t="s">
        <v>881</v>
      </c>
      <c r="C1226" t="s">
        <v>272</v>
      </c>
      <c r="D1226" t="s">
        <v>891</v>
      </c>
      <c r="E1226" t="s">
        <v>316</v>
      </c>
      <c r="F1226" t="s">
        <v>317</v>
      </c>
      <c r="G1226" t="s">
        <v>137</v>
      </c>
      <c r="H1226">
        <v>2</v>
      </c>
      <c r="I1226" s="68" t="str">
        <f>VLOOKUP(E1226,Refs!$P$2:$R$29,3,FALSE)</f>
        <v>Y56</v>
      </c>
      <c r="J1226" s="68" t="str">
        <f>VLOOKUP(E1226,Refs!$P$2:$S$29,4,FALSE)</f>
        <v>London</v>
      </c>
      <c r="K1226" s="28">
        <f t="shared" si="42"/>
        <v>2</v>
      </c>
    </row>
    <row r="1227" spans="1:11" x14ac:dyDescent="0.35">
      <c r="A1227" s="69">
        <f t="shared" si="41"/>
        <v>45748</v>
      </c>
      <c r="B1227" t="s">
        <v>881</v>
      </c>
      <c r="C1227" t="s">
        <v>272</v>
      </c>
      <c r="D1227" t="s">
        <v>891</v>
      </c>
      <c r="E1227" t="s">
        <v>316</v>
      </c>
      <c r="F1227" t="s">
        <v>317</v>
      </c>
      <c r="G1227" t="s">
        <v>138</v>
      </c>
      <c r="H1227">
        <v>0</v>
      </c>
      <c r="I1227" s="68" t="str">
        <f>VLOOKUP(E1227,Refs!$P$2:$R$29,3,FALSE)</f>
        <v>Y56</v>
      </c>
      <c r="J1227" s="68" t="str">
        <f>VLOOKUP(E1227,Refs!$P$2:$S$29,4,FALSE)</f>
        <v>London</v>
      </c>
      <c r="K1227" s="28" t="str">
        <f t="shared" si="42"/>
        <v/>
      </c>
    </row>
    <row r="1228" spans="1:11" x14ac:dyDescent="0.35">
      <c r="A1228" s="69">
        <f t="shared" si="41"/>
        <v>45748</v>
      </c>
      <c r="B1228" t="s">
        <v>881</v>
      </c>
      <c r="C1228" t="s">
        <v>272</v>
      </c>
      <c r="D1228" t="s">
        <v>891</v>
      </c>
      <c r="E1228" t="s">
        <v>316</v>
      </c>
      <c r="F1228" t="s">
        <v>317</v>
      </c>
      <c r="G1228" t="s">
        <v>139</v>
      </c>
      <c r="H1228">
        <v>0</v>
      </c>
      <c r="I1228" s="68" t="str">
        <f>VLOOKUP(E1228,Refs!$P$2:$R$29,3,FALSE)</f>
        <v>Y56</v>
      </c>
      <c r="J1228" s="68" t="str">
        <f>VLOOKUP(E1228,Refs!$P$2:$S$29,4,FALSE)</f>
        <v>London</v>
      </c>
      <c r="K1228" s="28" t="str">
        <f t="shared" si="42"/>
        <v/>
      </c>
    </row>
    <row r="1229" spans="1:11" x14ac:dyDescent="0.35">
      <c r="A1229" s="69">
        <f t="shared" si="41"/>
        <v>45748</v>
      </c>
      <c r="B1229" t="s">
        <v>881</v>
      </c>
      <c r="C1229" t="s">
        <v>272</v>
      </c>
      <c r="D1229" t="s">
        <v>891</v>
      </c>
      <c r="E1229" t="s">
        <v>316</v>
      </c>
      <c r="F1229" t="s">
        <v>317</v>
      </c>
      <c r="G1229" t="s">
        <v>140</v>
      </c>
      <c r="H1229">
        <v>0</v>
      </c>
      <c r="I1229" s="68" t="str">
        <f>VLOOKUP(E1229,Refs!$P$2:$R$29,3,FALSE)</f>
        <v>Y56</v>
      </c>
      <c r="J1229" s="68" t="str">
        <f>VLOOKUP(E1229,Refs!$P$2:$S$29,4,FALSE)</f>
        <v>London</v>
      </c>
      <c r="K1229" s="28" t="str">
        <f t="shared" si="42"/>
        <v/>
      </c>
    </row>
    <row r="1230" spans="1:11" x14ac:dyDescent="0.35">
      <c r="A1230" s="69">
        <f t="shared" si="41"/>
        <v>45748</v>
      </c>
      <c r="B1230" t="s">
        <v>881</v>
      </c>
      <c r="C1230" t="s">
        <v>272</v>
      </c>
      <c r="D1230" t="s">
        <v>891</v>
      </c>
      <c r="E1230" t="s">
        <v>316</v>
      </c>
      <c r="F1230" t="s">
        <v>317</v>
      </c>
      <c r="G1230" t="s">
        <v>728</v>
      </c>
      <c r="H1230">
        <v>0</v>
      </c>
      <c r="I1230" s="68" t="str">
        <f>VLOOKUP(E1230,Refs!$P$2:$R$29,3,FALSE)</f>
        <v>Y56</v>
      </c>
      <c r="J1230" s="68" t="str">
        <f>VLOOKUP(E1230,Refs!$P$2:$S$29,4,FALSE)</f>
        <v>London</v>
      </c>
      <c r="K1230" s="28" t="str">
        <f t="shared" si="42"/>
        <v/>
      </c>
    </row>
    <row r="1231" spans="1:11" x14ac:dyDescent="0.35">
      <c r="A1231" s="69">
        <f t="shared" si="41"/>
        <v>45748</v>
      </c>
      <c r="B1231" t="s">
        <v>881</v>
      </c>
      <c r="C1231" t="s">
        <v>272</v>
      </c>
      <c r="D1231" t="s">
        <v>891</v>
      </c>
      <c r="E1231" t="s">
        <v>316</v>
      </c>
      <c r="F1231" t="s">
        <v>317</v>
      </c>
      <c r="G1231" t="s">
        <v>727</v>
      </c>
      <c r="H1231">
        <v>0</v>
      </c>
      <c r="I1231" s="68" t="str">
        <f>VLOOKUP(E1231,Refs!$P$2:$R$29,3,FALSE)</f>
        <v>Y56</v>
      </c>
      <c r="J1231" s="68" t="str">
        <f>VLOOKUP(E1231,Refs!$P$2:$S$29,4,FALSE)</f>
        <v>London</v>
      </c>
      <c r="K1231" s="28" t="str">
        <f t="shared" si="42"/>
        <v/>
      </c>
    </row>
    <row r="1232" spans="1:11" x14ac:dyDescent="0.35">
      <c r="A1232" s="69">
        <f t="shared" si="41"/>
        <v>45748</v>
      </c>
      <c r="B1232" t="s">
        <v>881</v>
      </c>
      <c r="C1232" t="s">
        <v>272</v>
      </c>
      <c r="D1232" t="s">
        <v>891</v>
      </c>
      <c r="E1232" t="s">
        <v>316</v>
      </c>
      <c r="F1232" t="s">
        <v>317</v>
      </c>
      <c r="G1232" t="s">
        <v>730</v>
      </c>
      <c r="H1232">
        <v>0</v>
      </c>
      <c r="I1232" s="68" t="str">
        <f>VLOOKUP(E1232,Refs!$P$2:$R$29,3,FALSE)</f>
        <v>Y56</v>
      </c>
      <c r="J1232" s="68" t="str">
        <f>VLOOKUP(E1232,Refs!$P$2:$S$29,4,FALSE)</f>
        <v>London</v>
      </c>
      <c r="K1232" s="28" t="str">
        <f t="shared" si="42"/>
        <v/>
      </c>
    </row>
    <row r="1233" spans="1:11" x14ac:dyDescent="0.35">
      <c r="A1233" s="69">
        <f t="shared" si="41"/>
        <v>45748</v>
      </c>
      <c r="B1233" t="s">
        <v>881</v>
      </c>
      <c r="C1233" t="s">
        <v>272</v>
      </c>
      <c r="D1233" t="s">
        <v>891</v>
      </c>
      <c r="E1233" t="s">
        <v>316</v>
      </c>
      <c r="F1233" t="s">
        <v>317</v>
      </c>
      <c r="G1233" t="s">
        <v>729</v>
      </c>
      <c r="H1233">
        <v>0</v>
      </c>
      <c r="I1233" s="68" t="str">
        <f>VLOOKUP(E1233,Refs!$P$2:$R$29,3,FALSE)</f>
        <v>Y56</v>
      </c>
      <c r="J1233" s="68" t="str">
        <f>VLOOKUP(E1233,Refs!$P$2:$S$29,4,FALSE)</f>
        <v>London</v>
      </c>
      <c r="K1233" s="28" t="str">
        <f t="shared" si="42"/>
        <v/>
      </c>
    </row>
    <row r="1234" spans="1:11" x14ac:dyDescent="0.35">
      <c r="A1234" s="69">
        <f t="shared" si="41"/>
        <v>45748</v>
      </c>
      <c r="B1234" t="s">
        <v>881</v>
      </c>
      <c r="C1234" t="s">
        <v>272</v>
      </c>
      <c r="D1234" t="s">
        <v>891</v>
      </c>
      <c r="E1234" t="s">
        <v>318</v>
      </c>
      <c r="F1234" t="s">
        <v>319</v>
      </c>
      <c r="G1234" t="s">
        <v>10</v>
      </c>
      <c r="H1234">
        <v>47887</v>
      </c>
      <c r="I1234" s="68" t="str">
        <f>VLOOKUP(E1234,Refs!$P$2:$R$29,3,FALSE)</f>
        <v>Y56</v>
      </c>
      <c r="J1234" s="68" t="str">
        <f>VLOOKUP(E1234,Refs!$P$2:$S$29,4,FALSE)</f>
        <v>London</v>
      </c>
      <c r="K1234" s="28">
        <f t="shared" si="42"/>
        <v>47887</v>
      </c>
    </row>
    <row r="1235" spans="1:11" x14ac:dyDescent="0.35">
      <c r="A1235" s="69">
        <f t="shared" si="41"/>
        <v>45748</v>
      </c>
      <c r="B1235" t="s">
        <v>881</v>
      </c>
      <c r="C1235" t="s">
        <v>272</v>
      </c>
      <c r="D1235" t="s">
        <v>891</v>
      </c>
      <c r="E1235" t="s">
        <v>318</v>
      </c>
      <c r="F1235" t="s">
        <v>319</v>
      </c>
      <c r="G1235" t="s">
        <v>69</v>
      </c>
      <c r="H1235">
        <v>6688</v>
      </c>
      <c r="I1235" s="68" t="str">
        <f>VLOOKUP(E1235,Refs!$P$2:$R$29,3,FALSE)</f>
        <v>Y56</v>
      </c>
      <c r="J1235" s="68" t="str">
        <f>VLOOKUP(E1235,Refs!$P$2:$S$29,4,FALSE)</f>
        <v>London</v>
      </c>
      <c r="K1235" s="28">
        <f t="shared" si="42"/>
        <v>6688</v>
      </c>
    </row>
    <row r="1236" spans="1:11" x14ac:dyDescent="0.35">
      <c r="A1236" s="69">
        <f t="shared" si="41"/>
        <v>45748</v>
      </c>
      <c r="B1236" t="s">
        <v>881</v>
      </c>
      <c r="C1236" t="s">
        <v>272</v>
      </c>
      <c r="D1236" t="s">
        <v>891</v>
      </c>
      <c r="E1236" t="s">
        <v>318</v>
      </c>
      <c r="F1236" t="s">
        <v>319</v>
      </c>
      <c r="G1236" t="s">
        <v>20</v>
      </c>
      <c r="H1236">
        <v>45904</v>
      </c>
      <c r="I1236" s="68" t="str">
        <f>VLOOKUP(E1236,Refs!$P$2:$R$29,3,FALSE)</f>
        <v>Y56</v>
      </c>
      <c r="J1236" s="68" t="str">
        <f>VLOOKUP(E1236,Refs!$P$2:$S$29,4,FALSE)</f>
        <v>London</v>
      </c>
      <c r="K1236" s="28">
        <f t="shared" si="42"/>
        <v>45904</v>
      </c>
    </row>
    <row r="1237" spans="1:11" x14ac:dyDescent="0.35">
      <c r="A1237" s="69">
        <f t="shared" si="41"/>
        <v>45748</v>
      </c>
      <c r="B1237" t="s">
        <v>881</v>
      </c>
      <c r="C1237" t="s">
        <v>272</v>
      </c>
      <c r="D1237" t="s">
        <v>891</v>
      </c>
      <c r="E1237" t="s">
        <v>318</v>
      </c>
      <c r="F1237" t="s">
        <v>319</v>
      </c>
      <c r="G1237" t="s">
        <v>23</v>
      </c>
      <c r="H1237">
        <v>42289</v>
      </c>
      <c r="I1237" s="68" t="str">
        <f>VLOOKUP(E1237,Refs!$P$2:$R$29,3,FALSE)</f>
        <v>Y56</v>
      </c>
      <c r="J1237" s="68" t="str">
        <f>VLOOKUP(E1237,Refs!$P$2:$S$29,4,FALSE)</f>
        <v>London</v>
      </c>
      <c r="K1237" s="28">
        <f t="shared" si="42"/>
        <v>42289</v>
      </c>
    </row>
    <row r="1238" spans="1:11" x14ac:dyDescent="0.35">
      <c r="A1238" s="69">
        <f t="shared" si="41"/>
        <v>45748</v>
      </c>
      <c r="B1238" t="s">
        <v>881</v>
      </c>
      <c r="C1238" t="s">
        <v>272</v>
      </c>
      <c r="D1238" t="s">
        <v>891</v>
      </c>
      <c r="E1238" t="s">
        <v>318</v>
      </c>
      <c r="F1238" t="s">
        <v>319</v>
      </c>
      <c r="G1238" t="s">
        <v>19</v>
      </c>
      <c r="H1238">
        <v>852</v>
      </c>
      <c r="I1238" s="68" t="str">
        <f>VLOOKUP(E1238,Refs!$P$2:$R$29,3,FALSE)</f>
        <v>Y56</v>
      </c>
      <c r="J1238" s="68" t="str">
        <f>VLOOKUP(E1238,Refs!$P$2:$S$29,4,FALSE)</f>
        <v>London</v>
      </c>
      <c r="K1238" s="28">
        <f t="shared" si="42"/>
        <v>852</v>
      </c>
    </row>
    <row r="1239" spans="1:11" x14ac:dyDescent="0.35">
      <c r="A1239" s="69">
        <f t="shared" si="41"/>
        <v>45748</v>
      </c>
      <c r="B1239" t="s">
        <v>881</v>
      </c>
      <c r="C1239" t="s">
        <v>272</v>
      </c>
      <c r="D1239" t="s">
        <v>891</v>
      </c>
      <c r="E1239" t="s">
        <v>318</v>
      </c>
      <c r="F1239" t="s">
        <v>319</v>
      </c>
      <c r="G1239" t="s">
        <v>21</v>
      </c>
      <c r="H1239">
        <v>1061938</v>
      </c>
      <c r="I1239" s="68" t="str">
        <f>VLOOKUP(E1239,Refs!$P$2:$R$29,3,FALSE)</f>
        <v>Y56</v>
      </c>
      <c r="J1239" s="68" t="str">
        <f>VLOOKUP(E1239,Refs!$P$2:$S$29,4,FALSE)</f>
        <v>London</v>
      </c>
      <c r="K1239" s="28">
        <f t="shared" si="42"/>
        <v>1061938</v>
      </c>
    </row>
    <row r="1240" spans="1:11" x14ac:dyDescent="0.35">
      <c r="A1240" s="69">
        <f t="shared" si="41"/>
        <v>45748</v>
      </c>
      <c r="B1240" t="s">
        <v>881</v>
      </c>
      <c r="C1240" t="s">
        <v>272</v>
      </c>
      <c r="D1240" t="s">
        <v>891</v>
      </c>
      <c r="E1240" t="s">
        <v>318</v>
      </c>
      <c r="F1240" t="s">
        <v>319</v>
      </c>
      <c r="G1240" t="s">
        <v>70</v>
      </c>
      <c r="H1240">
        <v>104</v>
      </c>
      <c r="I1240" s="68" t="str">
        <f>VLOOKUP(E1240,Refs!$P$2:$R$29,3,FALSE)</f>
        <v>Y56</v>
      </c>
      <c r="J1240" s="68" t="str">
        <f>VLOOKUP(E1240,Refs!$P$2:$S$29,4,FALSE)</f>
        <v>London</v>
      </c>
      <c r="K1240" s="28">
        <f t="shared" si="42"/>
        <v>104</v>
      </c>
    </row>
    <row r="1241" spans="1:11" x14ac:dyDescent="0.35">
      <c r="A1241" s="69">
        <f t="shared" si="41"/>
        <v>45748</v>
      </c>
      <c r="B1241" t="s">
        <v>881</v>
      </c>
      <c r="C1241" t="s">
        <v>272</v>
      </c>
      <c r="D1241" t="s">
        <v>891</v>
      </c>
      <c r="E1241" t="s">
        <v>318</v>
      </c>
      <c r="F1241" t="s">
        <v>319</v>
      </c>
      <c r="G1241" t="s">
        <v>71</v>
      </c>
      <c r="H1241">
        <v>407</v>
      </c>
      <c r="I1241" s="68" t="str">
        <f>VLOOKUP(E1241,Refs!$P$2:$R$29,3,FALSE)</f>
        <v>Y56</v>
      </c>
      <c r="J1241" s="68" t="str">
        <f>VLOOKUP(E1241,Refs!$P$2:$S$29,4,FALSE)</f>
        <v>London</v>
      </c>
      <c r="K1241" s="28">
        <f t="shared" si="42"/>
        <v>407</v>
      </c>
    </row>
    <row r="1242" spans="1:11" x14ac:dyDescent="0.35">
      <c r="A1242" s="69">
        <f t="shared" si="41"/>
        <v>45748</v>
      </c>
      <c r="B1242" t="s">
        <v>881</v>
      </c>
      <c r="C1242" t="s">
        <v>272</v>
      </c>
      <c r="D1242" t="s">
        <v>891</v>
      </c>
      <c r="E1242" t="s">
        <v>318</v>
      </c>
      <c r="F1242" t="s">
        <v>319</v>
      </c>
      <c r="G1242" t="s">
        <v>72</v>
      </c>
      <c r="H1242">
        <v>122972</v>
      </c>
      <c r="I1242" s="68" t="str">
        <f>VLOOKUP(E1242,Refs!$P$2:$R$29,3,FALSE)</f>
        <v>Y56</v>
      </c>
      <c r="J1242" s="68" t="str">
        <f>VLOOKUP(E1242,Refs!$P$2:$S$29,4,FALSE)</f>
        <v>London</v>
      </c>
      <c r="K1242" s="28">
        <f t="shared" si="42"/>
        <v>122972</v>
      </c>
    </row>
    <row r="1243" spans="1:11" x14ac:dyDescent="0.35">
      <c r="A1243" s="69">
        <f t="shared" si="41"/>
        <v>45748</v>
      </c>
      <c r="B1243" t="s">
        <v>881</v>
      </c>
      <c r="C1243" t="s">
        <v>272</v>
      </c>
      <c r="D1243" t="s">
        <v>891</v>
      </c>
      <c r="E1243" t="s">
        <v>318</v>
      </c>
      <c r="F1243" t="s">
        <v>319</v>
      </c>
      <c r="G1243" t="s">
        <v>73</v>
      </c>
      <c r="H1243">
        <v>9633</v>
      </c>
      <c r="I1243" s="68" t="str">
        <f>VLOOKUP(E1243,Refs!$P$2:$R$29,3,FALSE)</f>
        <v>Y56</v>
      </c>
      <c r="J1243" s="68" t="str">
        <f>VLOOKUP(E1243,Refs!$P$2:$S$29,4,FALSE)</f>
        <v>London</v>
      </c>
      <c r="K1243" s="28">
        <f t="shared" si="42"/>
        <v>9633</v>
      </c>
    </row>
    <row r="1244" spans="1:11" x14ac:dyDescent="0.35">
      <c r="A1244" s="69">
        <f t="shared" si="41"/>
        <v>45748</v>
      </c>
      <c r="B1244" t="s">
        <v>881</v>
      </c>
      <c r="C1244" t="s">
        <v>272</v>
      </c>
      <c r="D1244" t="s">
        <v>891</v>
      </c>
      <c r="E1244" t="s">
        <v>318</v>
      </c>
      <c r="F1244" t="s">
        <v>319</v>
      </c>
      <c r="G1244" t="s">
        <v>74</v>
      </c>
      <c r="H1244">
        <v>65879269</v>
      </c>
      <c r="I1244" s="68" t="str">
        <f>VLOOKUP(E1244,Refs!$P$2:$R$29,3,FALSE)</f>
        <v>Y56</v>
      </c>
      <c r="J1244" s="68" t="str">
        <f>VLOOKUP(E1244,Refs!$P$2:$S$29,4,FALSE)</f>
        <v>London</v>
      </c>
      <c r="K1244" s="28">
        <f t="shared" si="42"/>
        <v>65879269</v>
      </c>
    </row>
    <row r="1245" spans="1:11" x14ac:dyDescent="0.35">
      <c r="A1245" s="69">
        <f t="shared" si="41"/>
        <v>45748</v>
      </c>
      <c r="B1245" t="s">
        <v>881</v>
      </c>
      <c r="C1245" t="s">
        <v>272</v>
      </c>
      <c r="D1245" t="s">
        <v>891</v>
      </c>
      <c r="E1245" t="s">
        <v>318</v>
      </c>
      <c r="F1245" t="s">
        <v>319</v>
      </c>
      <c r="G1245" t="s">
        <v>26</v>
      </c>
      <c r="H1245">
        <v>41976</v>
      </c>
      <c r="I1245" s="68" t="str">
        <f>VLOOKUP(E1245,Refs!$P$2:$R$29,3,FALSE)</f>
        <v>Y56</v>
      </c>
      <c r="J1245" s="68" t="str">
        <f>VLOOKUP(E1245,Refs!$P$2:$S$29,4,FALSE)</f>
        <v>London</v>
      </c>
      <c r="K1245" s="28">
        <f t="shared" si="42"/>
        <v>41976</v>
      </c>
    </row>
    <row r="1246" spans="1:11" x14ac:dyDescent="0.35">
      <c r="A1246" s="69">
        <f t="shared" si="41"/>
        <v>45748</v>
      </c>
      <c r="B1246" t="s">
        <v>881</v>
      </c>
      <c r="C1246" t="s">
        <v>272</v>
      </c>
      <c r="D1246" t="s">
        <v>891</v>
      </c>
      <c r="E1246" t="s">
        <v>318</v>
      </c>
      <c r="F1246" t="s">
        <v>319</v>
      </c>
      <c r="G1246" t="s">
        <v>75</v>
      </c>
      <c r="H1246">
        <v>1633</v>
      </c>
      <c r="I1246" s="68" t="str">
        <f>VLOOKUP(E1246,Refs!$P$2:$R$29,3,FALSE)</f>
        <v>Y56</v>
      </c>
      <c r="J1246" s="68" t="str">
        <f>VLOOKUP(E1246,Refs!$P$2:$S$29,4,FALSE)</f>
        <v>London</v>
      </c>
      <c r="K1246" s="28">
        <f t="shared" si="42"/>
        <v>1633</v>
      </c>
    </row>
    <row r="1247" spans="1:11" x14ac:dyDescent="0.35">
      <c r="A1247" s="69">
        <f t="shared" si="41"/>
        <v>45748</v>
      </c>
      <c r="B1247" t="s">
        <v>881</v>
      </c>
      <c r="C1247" t="s">
        <v>272</v>
      </c>
      <c r="D1247" t="s">
        <v>891</v>
      </c>
      <c r="E1247" t="s">
        <v>318</v>
      </c>
      <c r="F1247" t="s">
        <v>319</v>
      </c>
      <c r="G1247" t="s">
        <v>76</v>
      </c>
      <c r="H1247">
        <v>21070</v>
      </c>
      <c r="I1247" s="68" t="str">
        <f>VLOOKUP(E1247,Refs!$P$2:$R$29,3,FALSE)</f>
        <v>Y56</v>
      </c>
      <c r="J1247" s="68" t="str">
        <f>VLOOKUP(E1247,Refs!$P$2:$S$29,4,FALSE)</f>
        <v>London</v>
      </c>
      <c r="K1247" s="28">
        <f t="shared" si="42"/>
        <v>21070</v>
      </c>
    </row>
    <row r="1248" spans="1:11" x14ac:dyDescent="0.35">
      <c r="A1248" s="69">
        <f t="shared" si="41"/>
        <v>45748</v>
      </c>
      <c r="B1248" t="s">
        <v>881</v>
      </c>
      <c r="C1248" t="s">
        <v>272</v>
      </c>
      <c r="D1248" t="s">
        <v>891</v>
      </c>
      <c r="E1248" t="s">
        <v>318</v>
      </c>
      <c r="F1248" t="s">
        <v>319</v>
      </c>
      <c r="G1248" t="s">
        <v>77</v>
      </c>
      <c r="H1248">
        <v>8289</v>
      </c>
      <c r="I1248" s="68" t="str">
        <f>VLOOKUP(E1248,Refs!$P$2:$R$29,3,FALSE)</f>
        <v>Y56</v>
      </c>
      <c r="J1248" s="68" t="str">
        <f>VLOOKUP(E1248,Refs!$P$2:$S$29,4,FALSE)</f>
        <v>London</v>
      </c>
      <c r="K1248" s="28">
        <f t="shared" si="42"/>
        <v>8289</v>
      </c>
    </row>
    <row r="1249" spans="1:11" x14ac:dyDescent="0.35">
      <c r="A1249" s="69">
        <f t="shared" si="41"/>
        <v>45748</v>
      </c>
      <c r="B1249" t="s">
        <v>881</v>
      </c>
      <c r="C1249" t="s">
        <v>272</v>
      </c>
      <c r="D1249" t="s">
        <v>891</v>
      </c>
      <c r="E1249" t="s">
        <v>318</v>
      </c>
      <c r="F1249" t="s">
        <v>319</v>
      </c>
      <c r="G1249" t="s">
        <v>78</v>
      </c>
      <c r="H1249">
        <v>9537</v>
      </c>
      <c r="I1249" s="68" t="str">
        <f>VLOOKUP(E1249,Refs!$P$2:$R$29,3,FALSE)</f>
        <v>Y56</v>
      </c>
      <c r="J1249" s="68" t="str">
        <f>VLOOKUP(E1249,Refs!$P$2:$S$29,4,FALSE)</f>
        <v>London</v>
      </c>
      <c r="K1249" s="28">
        <f t="shared" si="42"/>
        <v>9537</v>
      </c>
    </row>
    <row r="1250" spans="1:11" x14ac:dyDescent="0.35">
      <c r="A1250" s="69">
        <f t="shared" si="41"/>
        <v>45748</v>
      </c>
      <c r="B1250" t="s">
        <v>881</v>
      </c>
      <c r="C1250" t="s">
        <v>272</v>
      </c>
      <c r="D1250" t="s">
        <v>891</v>
      </c>
      <c r="E1250" t="s">
        <v>318</v>
      </c>
      <c r="F1250" t="s">
        <v>319</v>
      </c>
      <c r="G1250" t="s">
        <v>79</v>
      </c>
      <c r="H1250">
        <v>1447</v>
      </c>
      <c r="I1250" s="68" t="str">
        <f>VLOOKUP(E1250,Refs!$P$2:$R$29,3,FALSE)</f>
        <v>Y56</v>
      </c>
      <c r="J1250" s="68" t="str">
        <f>VLOOKUP(E1250,Refs!$P$2:$S$29,4,FALSE)</f>
        <v>London</v>
      </c>
      <c r="K1250" s="28">
        <f t="shared" si="42"/>
        <v>1447</v>
      </c>
    </row>
    <row r="1251" spans="1:11" x14ac:dyDescent="0.35">
      <c r="A1251" s="69">
        <f t="shared" si="41"/>
        <v>45748</v>
      </c>
      <c r="B1251" t="s">
        <v>881</v>
      </c>
      <c r="C1251" t="s">
        <v>272</v>
      </c>
      <c r="D1251" t="s">
        <v>891</v>
      </c>
      <c r="E1251" t="s">
        <v>318</v>
      </c>
      <c r="F1251" t="s">
        <v>319</v>
      </c>
      <c r="G1251" t="s">
        <v>25</v>
      </c>
      <c r="H1251">
        <v>17845</v>
      </c>
      <c r="I1251" s="68" t="str">
        <f>VLOOKUP(E1251,Refs!$P$2:$R$29,3,FALSE)</f>
        <v>Y56</v>
      </c>
      <c r="J1251" s="68" t="str">
        <f>VLOOKUP(E1251,Refs!$P$2:$S$29,4,FALSE)</f>
        <v>London</v>
      </c>
      <c r="K1251" s="28">
        <f t="shared" si="42"/>
        <v>17845</v>
      </c>
    </row>
    <row r="1252" spans="1:11" x14ac:dyDescent="0.35">
      <c r="A1252" s="69">
        <f t="shared" si="41"/>
        <v>45748</v>
      </c>
      <c r="B1252" t="s">
        <v>881</v>
      </c>
      <c r="C1252" t="s">
        <v>272</v>
      </c>
      <c r="D1252" t="s">
        <v>891</v>
      </c>
      <c r="E1252" t="s">
        <v>318</v>
      </c>
      <c r="F1252" t="s">
        <v>319</v>
      </c>
      <c r="G1252" t="s">
        <v>80</v>
      </c>
      <c r="H1252">
        <v>17</v>
      </c>
      <c r="I1252" s="68" t="str">
        <f>VLOOKUP(E1252,Refs!$P$2:$R$29,3,FALSE)</f>
        <v>Y56</v>
      </c>
      <c r="J1252" s="68" t="str">
        <f>VLOOKUP(E1252,Refs!$P$2:$S$29,4,FALSE)</f>
        <v>London</v>
      </c>
      <c r="K1252" s="28">
        <f t="shared" si="42"/>
        <v>17</v>
      </c>
    </row>
    <row r="1253" spans="1:11" x14ac:dyDescent="0.35">
      <c r="A1253" s="69">
        <f t="shared" si="41"/>
        <v>45748</v>
      </c>
      <c r="B1253" t="s">
        <v>881</v>
      </c>
      <c r="C1253" t="s">
        <v>272</v>
      </c>
      <c r="D1253" t="s">
        <v>891</v>
      </c>
      <c r="E1253" t="s">
        <v>318</v>
      </c>
      <c r="F1253" t="s">
        <v>319</v>
      </c>
      <c r="G1253" t="s">
        <v>81</v>
      </c>
      <c r="H1253">
        <v>7333</v>
      </c>
      <c r="I1253" s="68" t="str">
        <f>VLOOKUP(E1253,Refs!$P$2:$R$29,3,FALSE)</f>
        <v>Y56</v>
      </c>
      <c r="J1253" s="68" t="str">
        <f>VLOOKUP(E1253,Refs!$P$2:$S$29,4,FALSE)</f>
        <v>London</v>
      </c>
      <c r="K1253" s="28">
        <f t="shared" si="42"/>
        <v>7333</v>
      </c>
    </row>
    <row r="1254" spans="1:11" x14ac:dyDescent="0.35">
      <c r="A1254" s="69">
        <f t="shared" si="41"/>
        <v>45748</v>
      </c>
      <c r="B1254" t="s">
        <v>881</v>
      </c>
      <c r="C1254" t="s">
        <v>272</v>
      </c>
      <c r="D1254" t="s">
        <v>891</v>
      </c>
      <c r="E1254" t="s">
        <v>318</v>
      </c>
      <c r="F1254" t="s">
        <v>319</v>
      </c>
      <c r="G1254" t="s">
        <v>82</v>
      </c>
      <c r="H1254">
        <v>1777</v>
      </c>
      <c r="I1254" s="68" t="str">
        <f>VLOOKUP(E1254,Refs!$P$2:$R$29,3,FALSE)</f>
        <v>Y56</v>
      </c>
      <c r="J1254" s="68" t="str">
        <f>VLOOKUP(E1254,Refs!$P$2:$S$29,4,FALSE)</f>
        <v>London</v>
      </c>
      <c r="K1254" s="28">
        <f t="shared" si="42"/>
        <v>1777</v>
      </c>
    </row>
    <row r="1255" spans="1:11" x14ac:dyDescent="0.35">
      <c r="A1255" s="69">
        <f t="shared" si="41"/>
        <v>45748</v>
      </c>
      <c r="B1255" t="s">
        <v>881</v>
      </c>
      <c r="C1255" t="s">
        <v>272</v>
      </c>
      <c r="D1255" t="s">
        <v>891</v>
      </c>
      <c r="E1255" t="s">
        <v>318</v>
      </c>
      <c r="F1255" t="s">
        <v>319</v>
      </c>
      <c r="G1255" t="s">
        <v>83</v>
      </c>
      <c r="H1255">
        <v>6469</v>
      </c>
      <c r="I1255" s="68" t="str">
        <f>VLOOKUP(E1255,Refs!$P$2:$R$29,3,FALSE)</f>
        <v>Y56</v>
      </c>
      <c r="J1255" s="68" t="str">
        <f>VLOOKUP(E1255,Refs!$P$2:$S$29,4,FALSE)</f>
        <v>London</v>
      </c>
      <c r="K1255" s="28">
        <f t="shared" si="42"/>
        <v>6469</v>
      </c>
    </row>
    <row r="1256" spans="1:11" x14ac:dyDescent="0.35">
      <c r="A1256" s="69">
        <f t="shared" si="41"/>
        <v>45748</v>
      </c>
      <c r="B1256" t="s">
        <v>881</v>
      </c>
      <c r="C1256" t="s">
        <v>272</v>
      </c>
      <c r="D1256" t="s">
        <v>891</v>
      </c>
      <c r="E1256" t="s">
        <v>318</v>
      </c>
      <c r="F1256" t="s">
        <v>319</v>
      </c>
      <c r="G1256" t="s">
        <v>84</v>
      </c>
      <c r="H1256">
        <v>22361</v>
      </c>
      <c r="I1256" s="68" t="str">
        <f>VLOOKUP(E1256,Refs!$P$2:$R$29,3,FALSE)</f>
        <v>Y56</v>
      </c>
      <c r="J1256" s="68" t="str">
        <f>VLOOKUP(E1256,Refs!$P$2:$S$29,4,FALSE)</f>
        <v>London</v>
      </c>
      <c r="K1256" s="28">
        <f t="shared" si="42"/>
        <v>22361</v>
      </c>
    </row>
    <row r="1257" spans="1:11" x14ac:dyDescent="0.35">
      <c r="A1257" s="69">
        <f t="shared" si="41"/>
        <v>45748</v>
      </c>
      <c r="B1257" t="s">
        <v>881</v>
      </c>
      <c r="C1257" t="s">
        <v>272</v>
      </c>
      <c r="D1257" t="s">
        <v>891</v>
      </c>
      <c r="E1257" t="s">
        <v>318</v>
      </c>
      <c r="F1257" t="s">
        <v>319</v>
      </c>
      <c r="G1257" t="s">
        <v>85</v>
      </c>
      <c r="H1257">
        <v>2087</v>
      </c>
      <c r="I1257" s="68" t="str">
        <f>VLOOKUP(E1257,Refs!$P$2:$R$29,3,FALSE)</f>
        <v>Y56</v>
      </c>
      <c r="J1257" s="68" t="str">
        <f>VLOOKUP(E1257,Refs!$P$2:$S$29,4,FALSE)</f>
        <v>London</v>
      </c>
      <c r="K1257" s="28">
        <f t="shared" si="42"/>
        <v>2087</v>
      </c>
    </row>
    <row r="1258" spans="1:11" x14ac:dyDescent="0.35">
      <c r="A1258" s="69">
        <f t="shared" si="41"/>
        <v>45748</v>
      </c>
      <c r="B1258" t="s">
        <v>881</v>
      </c>
      <c r="C1258" t="s">
        <v>272</v>
      </c>
      <c r="D1258" t="s">
        <v>891</v>
      </c>
      <c r="E1258" t="s">
        <v>318</v>
      </c>
      <c r="F1258" t="s">
        <v>319</v>
      </c>
      <c r="G1258" t="s">
        <v>86</v>
      </c>
      <c r="H1258">
        <v>1126</v>
      </c>
      <c r="I1258" s="68" t="str">
        <f>VLOOKUP(E1258,Refs!$P$2:$R$29,3,FALSE)</f>
        <v>Y56</v>
      </c>
      <c r="J1258" s="68" t="str">
        <f>VLOOKUP(E1258,Refs!$P$2:$S$29,4,FALSE)</f>
        <v>London</v>
      </c>
      <c r="K1258" s="28">
        <f t="shared" si="42"/>
        <v>1126</v>
      </c>
    </row>
    <row r="1259" spans="1:11" x14ac:dyDescent="0.35">
      <c r="A1259" s="69">
        <f t="shared" si="41"/>
        <v>45748</v>
      </c>
      <c r="B1259" t="s">
        <v>881</v>
      </c>
      <c r="C1259" t="s">
        <v>272</v>
      </c>
      <c r="D1259" t="s">
        <v>891</v>
      </c>
      <c r="E1259" t="s">
        <v>318</v>
      </c>
      <c r="F1259" t="s">
        <v>319</v>
      </c>
      <c r="G1259" t="s">
        <v>87</v>
      </c>
      <c r="H1259">
        <v>8521</v>
      </c>
      <c r="I1259" s="68" t="str">
        <f>VLOOKUP(E1259,Refs!$P$2:$R$29,3,FALSE)</f>
        <v>Y56</v>
      </c>
      <c r="J1259" s="68" t="str">
        <f>VLOOKUP(E1259,Refs!$P$2:$S$29,4,FALSE)</f>
        <v>London</v>
      </c>
      <c r="K1259" s="28">
        <f t="shared" si="42"/>
        <v>8521</v>
      </c>
    </row>
    <row r="1260" spans="1:11" x14ac:dyDescent="0.35">
      <c r="A1260" s="69">
        <f t="shared" si="41"/>
        <v>45748</v>
      </c>
      <c r="B1260" t="s">
        <v>881</v>
      </c>
      <c r="C1260" t="s">
        <v>272</v>
      </c>
      <c r="D1260" t="s">
        <v>891</v>
      </c>
      <c r="E1260" t="s">
        <v>318</v>
      </c>
      <c r="F1260" t="s">
        <v>319</v>
      </c>
      <c r="G1260" t="s">
        <v>88</v>
      </c>
      <c r="H1260">
        <v>32807</v>
      </c>
      <c r="I1260" s="68" t="str">
        <f>VLOOKUP(E1260,Refs!$P$2:$R$29,3,FALSE)</f>
        <v>Y56</v>
      </c>
      <c r="J1260" s="68" t="str">
        <f>VLOOKUP(E1260,Refs!$P$2:$S$29,4,FALSE)</f>
        <v>London</v>
      </c>
      <c r="K1260" s="28">
        <f t="shared" si="42"/>
        <v>32807</v>
      </c>
    </row>
    <row r="1261" spans="1:11" x14ac:dyDescent="0.35">
      <c r="A1261" s="69">
        <f t="shared" si="41"/>
        <v>45748</v>
      </c>
      <c r="B1261" t="s">
        <v>881</v>
      </c>
      <c r="C1261" t="s">
        <v>272</v>
      </c>
      <c r="D1261" t="s">
        <v>891</v>
      </c>
      <c r="E1261" t="s">
        <v>318</v>
      </c>
      <c r="F1261" t="s">
        <v>319</v>
      </c>
      <c r="G1261" t="s">
        <v>89</v>
      </c>
      <c r="H1261">
        <v>41123</v>
      </c>
      <c r="I1261" s="68" t="str">
        <f>VLOOKUP(E1261,Refs!$P$2:$R$29,3,FALSE)</f>
        <v>Y56</v>
      </c>
      <c r="J1261" s="68" t="str">
        <f>VLOOKUP(E1261,Refs!$P$2:$S$29,4,FALSE)</f>
        <v>London</v>
      </c>
      <c r="K1261" s="28">
        <f t="shared" si="42"/>
        <v>41123</v>
      </c>
    </row>
    <row r="1262" spans="1:11" x14ac:dyDescent="0.35">
      <c r="A1262" s="69">
        <f t="shared" si="41"/>
        <v>45748</v>
      </c>
      <c r="B1262" t="s">
        <v>881</v>
      </c>
      <c r="C1262" t="s">
        <v>272</v>
      </c>
      <c r="D1262" t="s">
        <v>891</v>
      </c>
      <c r="E1262" t="s">
        <v>318</v>
      </c>
      <c r="F1262" t="s">
        <v>319</v>
      </c>
      <c r="G1262" t="s">
        <v>27</v>
      </c>
      <c r="H1262">
        <v>4193</v>
      </c>
      <c r="I1262" s="68" t="str">
        <f>VLOOKUP(E1262,Refs!$P$2:$R$29,3,FALSE)</f>
        <v>Y56</v>
      </c>
      <c r="J1262" s="68" t="str">
        <f>VLOOKUP(E1262,Refs!$P$2:$S$29,4,FALSE)</f>
        <v>London</v>
      </c>
      <c r="K1262" s="28">
        <f t="shared" si="42"/>
        <v>4193</v>
      </c>
    </row>
    <row r="1263" spans="1:11" x14ac:dyDescent="0.35">
      <c r="A1263" s="69">
        <f t="shared" si="41"/>
        <v>45748</v>
      </c>
      <c r="B1263" t="s">
        <v>881</v>
      </c>
      <c r="C1263" t="s">
        <v>272</v>
      </c>
      <c r="D1263" t="s">
        <v>891</v>
      </c>
      <c r="E1263" t="s">
        <v>318</v>
      </c>
      <c r="F1263" t="s">
        <v>319</v>
      </c>
      <c r="G1263" t="s">
        <v>29</v>
      </c>
      <c r="H1263">
        <v>4798</v>
      </c>
      <c r="I1263" s="68" t="str">
        <f>VLOOKUP(E1263,Refs!$P$2:$R$29,3,FALSE)</f>
        <v>Y56</v>
      </c>
      <c r="J1263" s="68" t="str">
        <f>VLOOKUP(E1263,Refs!$P$2:$S$29,4,FALSE)</f>
        <v>London</v>
      </c>
      <c r="K1263" s="28">
        <f t="shared" si="42"/>
        <v>4798</v>
      </c>
    </row>
    <row r="1264" spans="1:11" x14ac:dyDescent="0.35">
      <c r="A1264" s="69">
        <f t="shared" si="41"/>
        <v>45748</v>
      </c>
      <c r="B1264" t="s">
        <v>881</v>
      </c>
      <c r="C1264" t="s">
        <v>272</v>
      </c>
      <c r="D1264" t="s">
        <v>891</v>
      </c>
      <c r="E1264" t="s">
        <v>318</v>
      </c>
      <c r="F1264" t="s">
        <v>319</v>
      </c>
      <c r="G1264" t="s">
        <v>90</v>
      </c>
      <c r="H1264">
        <v>4024</v>
      </c>
      <c r="I1264" s="68" t="str">
        <f>VLOOKUP(E1264,Refs!$P$2:$R$29,3,FALSE)</f>
        <v>Y56</v>
      </c>
      <c r="J1264" s="68" t="str">
        <f>VLOOKUP(E1264,Refs!$P$2:$S$29,4,FALSE)</f>
        <v>London</v>
      </c>
      <c r="K1264" s="28">
        <f t="shared" si="42"/>
        <v>4024</v>
      </c>
    </row>
    <row r="1265" spans="1:11" x14ac:dyDescent="0.35">
      <c r="A1265" s="69">
        <f t="shared" si="41"/>
        <v>45748</v>
      </c>
      <c r="B1265" t="s">
        <v>881</v>
      </c>
      <c r="C1265" t="s">
        <v>272</v>
      </c>
      <c r="D1265" t="s">
        <v>891</v>
      </c>
      <c r="E1265" t="s">
        <v>318</v>
      </c>
      <c r="F1265" t="s">
        <v>319</v>
      </c>
      <c r="G1265" t="s">
        <v>91</v>
      </c>
      <c r="H1265">
        <v>39</v>
      </c>
      <c r="I1265" s="68" t="str">
        <f>VLOOKUP(E1265,Refs!$P$2:$R$29,3,FALSE)</f>
        <v>Y56</v>
      </c>
      <c r="J1265" s="68" t="str">
        <f>VLOOKUP(E1265,Refs!$P$2:$S$29,4,FALSE)</f>
        <v>London</v>
      </c>
      <c r="K1265" s="28">
        <f t="shared" si="42"/>
        <v>39</v>
      </c>
    </row>
    <row r="1266" spans="1:11" x14ac:dyDescent="0.35">
      <c r="A1266" s="69">
        <f t="shared" si="41"/>
        <v>45748</v>
      </c>
      <c r="B1266" t="s">
        <v>881</v>
      </c>
      <c r="C1266" t="s">
        <v>272</v>
      </c>
      <c r="D1266" t="s">
        <v>891</v>
      </c>
      <c r="E1266" t="s">
        <v>318</v>
      </c>
      <c r="F1266" t="s">
        <v>319</v>
      </c>
      <c r="G1266" t="s">
        <v>92</v>
      </c>
      <c r="H1266">
        <v>1895</v>
      </c>
      <c r="I1266" s="68" t="str">
        <f>VLOOKUP(E1266,Refs!$P$2:$R$29,3,FALSE)</f>
        <v>Y56</v>
      </c>
      <c r="J1266" s="68" t="str">
        <f>VLOOKUP(E1266,Refs!$P$2:$S$29,4,FALSE)</f>
        <v>London</v>
      </c>
      <c r="K1266" s="28">
        <f t="shared" si="42"/>
        <v>1895</v>
      </c>
    </row>
    <row r="1267" spans="1:11" x14ac:dyDescent="0.35">
      <c r="A1267" s="69">
        <f t="shared" si="41"/>
        <v>45748</v>
      </c>
      <c r="B1267" t="s">
        <v>881</v>
      </c>
      <c r="C1267" t="s">
        <v>272</v>
      </c>
      <c r="D1267" t="s">
        <v>891</v>
      </c>
      <c r="E1267" t="s">
        <v>318</v>
      </c>
      <c r="F1267" t="s">
        <v>319</v>
      </c>
      <c r="G1267" t="s">
        <v>93</v>
      </c>
      <c r="H1267">
        <v>186</v>
      </c>
      <c r="I1267" s="68" t="str">
        <f>VLOOKUP(E1267,Refs!$P$2:$R$29,3,FALSE)</f>
        <v>Y56</v>
      </c>
      <c r="J1267" s="68" t="str">
        <f>VLOOKUP(E1267,Refs!$P$2:$S$29,4,FALSE)</f>
        <v>London</v>
      </c>
      <c r="K1267" s="28">
        <f t="shared" si="42"/>
        <v>186</v>
      </c>
    </row>
    <row r="1268" spans="1:11" x14ac:dyDescent="0.35">
      <c r="A1268" s="69">
        <f t="shared" si="41"/>
        <v>45748</v>
      </c>
      <c r="B1268" t="s">
        <v>881</v>
      </c>
      <c r="C1268" t="s">
        <v>272</v>
      </c>
      <c r="D1268" t="s">
        <v>891</v>
      </c>
      <c r="E1268" t="s">
        <v>318</v>
      </c>
      <c r="F1268" t="s">
        <v>319</v>
      </c>
      <c r="G1268" t="s">
        <v>94</v>
      </c>
      <c r="H1268">
        <v>1528</v>
      </c>
      <c r="I1268" s="68" t="str">
        <f>VLOOKUP(E1268,Refs!$P$2:$R$29,3,FALSE)</f>
        <v>Y56</v>
      </c>
      <c r="J1268" s="68" t="str">
        <f>VLOOKUP(E1268,Refs!$P$2:$S$29,4,FALSE)</f>
        <v>London</v>
      </c>
      <c r="K1268" s="28">
        <f t="shared" si="42"/>
        <v>1528</v>
      </c>
    </row>
    <row r="1269" spans="1:11" x14ac:dyDescent="0.35">
      <c r="A1269" s="69">
        <f t="shared" si="41"/>
        <v>45748</v>
      </c>
      <c r="B1269" t="s">
        <v>881</v>
      </c>
      <c r="C1269" t="s">
        <v>272</v>
      </c>
      <c r="D1269" t="s">
        <v>891</v>
      </c>
      <c r="E1269" t="s">
        <v>318</v>
      </c>
      <c r="F1269" t="s">
        <v>319</v>
      </c>
      <c r="G1269" t="s">
        <v>95</v>
      </c>
      <c r="H1269">
        <v>72</v>
      </c>
      <c r="I1269" s="68" t="str">
        <f>VLOOKUP(E1269,Refs!$P$2:$R$29,3,FALSE)</f>
        <v>Y56</v>
      </c>
      <c r="J1269" s="68" t="str">
        <f>VLOOKUP(E1269,Refs!$P$2:$S$29,4,FALSE)</f>
        <v>London</v>
      </c>
      <c r="K1269" s="28">
        <f t="shared" si="42"/>
        <v>72</v>
      </c>
    </row>
    <row r="1270" spans="1:11" x14ac:dyDescent="0.35">
      <c r="A1270" s="69">
        <f t="shared" si="41"/>
        <v>45748</v>
      </c>
      <c r="B1270" t="s">
        <v>881</v>
      </c>
      <c r="C1270" t="s">
        <v>272</v>
      </c>
      <c r="D1270" t="s">
        <v>891</v>
      </c>
      <c r="E1270" t="s">
        <v>318</v>
      </c>
      <c r="F1270" t="s">
        <v>319</v>
      </c>
      <c r="G1270" t="s">
        <v>96</v>
      </c>
      <c r="H1270">
        <v>4664</v>
      </c>
      <c r="I1270" s="68" t="str">
        <f>VLOOKUP(E1270,Refs!$P$2:$R$29,3,FALSE)</f>
        <v>Y56</v>
      </c>
      <c r="J1270" s="68" t="str">
        <f>VLOOKUP(E1270,Refs!$P$2:$S$29,4,FALSE)</f>
        <v>London</v>
      </c>
      <c r="K1270" s="28">
        <f t="shared" si="42"/>
        <v>4664</v>
      </c>
    </row>
    <row r="1271" spans="1:11" x14ac:dyDescent="0.35">
      <c r="A1271" s="69">
        <f t="shared" si="41"/>
        <v>45748</v>
      </c>
      <c r="B1271" t="s">
        <v>881</v>
      </c>
      <c r="C1271" t="s">
        <v>272</v>
      </c>
      <c r="D1271" t="s">
        <v>891</v>
      </c>
      <c r="E1271" t="s">
        <v>318</v>
      </c>
      <c r="F1271" t="s">
        <v>319</v>
      </c>
      <c r="G1271" t="s">
        <v>31</v>
      </c>
      <c r="H1271">
        <v>3781</v>
      </c>
      <c r="I1271" s="68" t="str">
        <f>VLOOKUP(E1271,Refs!$P$2:$R$29,3,FALSE)</f>
        <v>Y56</v>
      </c>
      <c r="J1271" s="68" t="str">
        <f>VLOOKUP(E1271,Refs!$P$2:$S$29,4,FALSE)</f>
        <v>London</v>
      </c>
      <c r="K1271" s="28">
        <f t="shared" si="42"/>
        <v>3781</v>
      </c>
    </row>
    <row r="1272" spans="1:11" x14ac:dyDescent="0.35">
      <c r="A1272" s="69">
        <f t="shared" si="41"/>
        <v>45748</v>
      </c>
      <c r="B1272" t="s">
        <v>881</v>
      </c>
      <c r="C1272" t="s">
        <v>272</v>
      </c>
      <c r="D1272" t="s">
        <v>891</v>
      </c>
      <c r="E1272" t="s">
        <v>318</v>
      </c>
      <c r="F1272" t="s">
        <v>319</v>
      </c>
      <c r="G1272" t="s">
        <v>97</v>
      </c>
      <c r="H1272">
        <v>7670</v>
      </c>
      <c r="I1272" s="68" t="str">
        <f>VLOOKUP(E1272,Refs!$P$2:$R$29,3,FALSE)</f>
        <v>Y56</v>
      </c>
      <c r="J1272" s="68" t="str">
        <f>VLOOKUP(E1272,Refs!$P$2:$S$29,4,FALSE)</f>
        <v>London</v>
      </c>
      <c r="K1272" s="28">
        <f t="shared" si="42"/>
        <v>7670</v>
      </c>
    </row>
    <row r="1273" spans="1:11" x14ac:dyDescent="0.35">
      <c r="A1273" s="69">
        <f t="shared" si="41"/>
        <v>45748</v>
      </c>
      <c r="B1273" t="s">
        <v>881</v>
      </c>
      <c r="C1273" t="s">
        <v>272</v>
      </c>
      <c r="D1273" t="s">
        <v>891</v>
      </c>
      <c r="E1273" t="s">
        <v>318</v>
      </c>
      <c r="F1273" t="s">
        <v>319</v>
      </c>
      <c r="G1273" t="s">
        <v>98</v>
      </c>
      <c r="H1273">
        <v>4146</v>
      </c>
      <c r="I1273" s="68" t="str">
        <f>VLOOKUP(E1273,Refs!$P$2:$R$29,3,FALSE)</f>
        <v>Y56</v>
      </c>
      <c r="J1273" s="68" t="str">
        <f>VLOOKUP(E1273,Refs!$P$2:$S$29,4,FALSE)</f>
        <v>London</v>
      </c>
      <c r="K1273" s="28">
        <f t="shared" si="42"/>
        <v>4146</v>
      </c>
    </row>
    <row r="1274" spans="1:11" x14ac:dyDescent="0.35">
      <c r="A1274" s="69">
        <f t="shared" si="41"/>
        <v>45748</v>
      </c>
      <c r="B1274" t="s">
        <v>881</v>
      </c>
      <c r="C1274" t="s">
        <v>272</v>
      </c>
      <c r="D1274" t="s">
        <v>891</v>
      </c>
      <c r="E1274" t="s">
        <v>318</v>
      </c>
      <c r="F1274" t="s">
        <v>319</v>
      </c>
      <c r="G1274" t="s">
        <v>99</v>
      </c>
      <c r="H1274">
        <v>3847</v>
      </c>
      <c r="I1274" s="68" t="str">
        <f>VLOOKUP(E1274,Refs!$P$2:$R$29,3,FALSE)</f>
        <v>Y56</v>
      </c>
      <c r="J1274" s="68" t="str">
        <f>VLOOKUP(E1274,Refs!$P$2:$S$29,4,FALSE)</f>
        <v>London</v>
      </c>
      <c r="K1274" s="28">
        <f t="shared" si="42"/>
        <v>3847</v>
      </c>
    </row>
    <row r="1275" spans="1:11" x14ac:dyDescent="0.35">
      <c r="A1275" s="69">
        <f t="shared" si="41"/>
        <v>45748</v>
      </c>
      <c r="B1275" t="s">
        <v>881</v>
      </c>
      <c r="C1275" t="s">
        <v>272</v>
      </c>
      <c r="D1275" t="s">
        <v>891</v>
      </c>
      <c r="E1275" t="s">
        <v>318</v>
      </c>
      <c r="F1275" t="s">
        <v>319</v>
      </c>
      <c r="G1275" t="s">
        <v>100</v>
      </c>
      <c r="H1275">
        <v>744</v>
      </c>
      <c r="I1275" s="68" t="str">
        <f>VLOOKUP(E1275,Refs!$P$2:$R$29,3,FALSE)</f>
        <v>Y56</v>
      </c>
      <c r="J1275" s="68" t="str">
        <f>VLOOKUP(E1275,Refs!$P$2:$S$29,4,FALSE)</f>
        <v>London</v>
      </c>
      <c r="K1275" s="28">
        <f t="shared" si="42"/>
        <v>744</v>
      </c>
    </row>
    <row r="1276" spans="1:11" x14ac:dyDescent="0.35">
      <c r="A1276" s="69">
        <f t="shared" si="41"/>
        <v>45748</v>
      </c>
      <c r="B1276" t="s">
        <v>881</v>
      </c>
      <c r="C1276" t="s">
        <v>272</v>
      </c>
      <c r="D1276" t="s">
        <v>891</v>
      </c>
      <c r="E1276" t="s">
        <v>318</v>
      </c>
      <c r="F1276" t="s">
        <v>319</v>
      </c>
      <c r="G1276" t="s">
        <v>101</v>
      </c>
      <c r="H1276">
        <v>1135</v>
      </c>
      <c r="I1276" s="68" t="str">
        <f>VLOOKUP(E1276,Refs!$P$2:$R$29,3,FALSE)</f>
        <v>Y56</v>
      </c>
      <c r="J1276" s="68" t="str">
        <f>VLOOKUP(E1276,Refs!$P$2:$S$29,4,FALSE)</f>
        <v>London</v>
      </c>
      <c r="K1276" s="28">
        <f t="shared" si="42"/>
        <v>1135</v>
      </c>
    </row>
    <row r="1277" spans="1:11" x14ac:dyDescent="0.35">
      <c r="A1277" s="69">
        <f t="shared" si="41"/>
        <v>45748</v>
      </c>
      <c r="B1277" t="s">
        <v>881</v>
      </c>
      <c r="C1277" t="s">
        <v>272</v>
      </c>
      <c r="D1277" t="s">
        <v>891</v>
      </c>
      <c r="E1277" t="s">
        <v>318</v>
      </c>
      <c r="F1277" t="s">
        <v>319</v>
      </c>
      <c r="G1277" t="s">
        <v>102</v>
      </c>
      <c r="H1277">
        <v>178</v>
      </c>
      <c r="I1277" s="68" t="str">
        <f>VLOOKUP(E1277,Refs!$P$2:$R$29,3,FALSE)</f>
        <v>Y56</v>
      </c>
      <c r="J1277" s="68" t="str">
        <f>VLOOKUP(E1277,Refs!$P$2:$S$29,4,FALSE)</f>
        <v>London</v>
      </c>
      <c r="K1277" s="28">
        <f t="shared" si="42"/>
        <v>178</v>
      </c>
    </row>
    <row r="1278" spans="1:11" x14ac:dyDescent="0.35">
      <c r="A1278" s="69">
        <f t="shared" si="41"/>
        <v>45748</v>
      </c>
      <c r="B1278" t="s">
        <v>881</v>
      </c>
      <c r="C1278" t="s">
        <v>272</v>
      </c>
      <c r="D1278" t="s">
        <v>891</v>
      </c>
      <c r="E1278" t="s">
        <v>318</v>
      </c>
      <c r="F1278" t="s">
        <v>319</v>
      </c>
      <c r="G1278" t="s">
        <v>103</v>
      </c>
      <c r="H1278">
        <v>3341</v>
      </c>
      <c r="I1278" s="68" t="str">
        <f>VLOOKUP(E1278,Refs!$P$2:$R$29,3,FALSE)</f>
        <v>Y56</v>
      </c>
      <c r="J1278" s="68" t="str">
        <f>VLOOKUP(E1278,Refs!$P$2:$S$29,4,FALSE)</f>
        <v>London</v>
      </c>
      <c r="K1278" s="28">
        <f t="shared" si="42"/>
        <v>3341</v>
      </c>
    </row>
    <row r="1279" spans="1:11" x14ac:dyDescent="0.35">
      <c r="A1279" s="69">
        <f t="shared" si="41"/>
        <v>45748</v>
      </c>
      <c r="B1279" t="s">
        <v>881</v>
      </c>
      <c r="C1279" t="s">
        <v>272</v>
      </c>
      <c r="D1279" t="s">
        <v>891</v>
      </c>
      <c r="E1279" t="s">
        <v>318</v>
      </c>
      <c r="F1279" t="s">
        <v>319</v>
      </c>
      <c r="G1279" t="s">
        <v>104</v>
      </c>
      <c r="H1279">
        <v>28519542</v>
      </c>
      <c r="I1279" s="68" t="str">
        <f>VLOOKUP(E1279,Refs!$P$2:$R$29,3,FALSE)</f>
        <v>Y56</v>
      </c>
      <c r="J1279" s="68" t="str">
        <f>VLOOKUP(E1279,Refs!$P$2:$S$29,4,FALSE)</f>
        <v>London</v>
      </c>
      <c r="K1279" s="28">
        <f t="shared" si="42"/>
        <v>28519542</v>
      </c>
    </row>
    <row r="1280" spans="1:11" x14ac:dyDescent="0.35">
      <c r="A1280" s="69">
        <f t="shared" si="41"/>
        <v>45748</v>
      </c>
      <c r="B1280" t="s">
        <v>881</v>
      </c>
      <c r="C1280" t="s">
        <v>272</v>
      </c>
      <c r="D1280" t="s">
        <v>891</v>
      </c>
      <c r="E1280" t="s">
        <v>318</v>
      </c>
      <c r="F1280" t="s">
        <v>319</v>
      </c>
      <c r="G1280" t="s">
        <v>105</v>
      </c>
      <c r="H1280">
        <v>4637</v>
      </c>
      <c r="I1280" s="68" t="str">
        <f>VLOOKUP(E1280,Refs!$P$2:$R$29,3,FALSE)</f>
        <v>Y56</v>
      </c>
      <c r="J1280" s="68" t="str">
        <f>VLOOKUP(E1280,Refs!$P$2:$S$29,4,FALSE)</f>
        <v>London</v>
      </c>
      <c r="K1280" s="28">
        <f t="shared" si="42"/>
        <v>4637</v>
      </c>
    </row>
    <row r="1281" spans="1:11" x14ac:dyDescent="0.35">
      <c r="A1281" s="69">
        <f t="shared" si="41"/>
        <v>45748</v>
      </c>
      <c r="B1281" t="s">
        <v>881</v>
      </c>
      <c r="C1281" t="s">
        <v>272</v>
      </c>
      <c r="D1281" t="s">
        <v>891</v>
      </c>
      <c r="E1281" t="s">
        <v>318</v>
      </c>
      <c r="F1281" t="s">
        <v>319</v>
      </c>
      <c r="G1281" t="s">
        <v>106</v>
      </c>
      <c r="H1281">
        <v>2476</v>
      </c>
      <c r="I1281" s="68" t="str">
        <f>VLOOKUP(E1281,Refs!$P$2:$R$29,3,FALSE)</f>
        <v>Y56</v>
      </c>
      <c r="J1281" s="68" t="str">
        <f>VLOOKUP(E1281,Refs!$P$2:$S$29,4,FALSE)</f>
        <v>London</v>
      </c>
      <c r="K1281" s="28">
        <f t="shared" si="42"/>
        <v>2476</v>
      </c>
    </row>
    <row r="1282" spans="1:11" x14ac:dyDescent="0.35">
      <c r="A1282" s="69">
        <f t="shared" si="41"/>
        <v>45748</v>
      </c>
      <c r="B1282" t="s">
        <v>881</v>
      </c>
      <c r="C1282" t="s">
        <v>272</v>
      </c>
      <c r="D1282" t="s">
        <v>891</v>
      </c>
      <c r="E1282" t="s">
        <v>318</v>
      </c>
      <c r="F1282" t="s">
        <v>319</v>
      </c>
      <c r="G1282" t="s">
        <v>107</v>
      </c>
      <c r="H1282">
        <v>160</v>
      </c>
      <c r="I1282" s="68" t="str">
        <f>VLOOKUP(E1282,Refs!$P$2:$R$29,3,FALSE)</f>
        <v>Y56</v>
      </c>
      <c r="J1282" s="68" t="str">
        <f>VLOOKUP(E1282,Refs!$P$2:$S$29,4,FALSE)</f>
        <v>London</v>
      </c>
      <c r="K1282" s="28">
        <f t="shared" si="42"/>
        <v>160</v>
      </c>
    </row>
    <row r="1283" spans="1:11" x14ac:dyDescent="0.35">
      <c r="A1283" s="69">
        <f t="shared" ref="A1283:A1346" si="43">DATEVALUE(RIGHT(B1283,8))</f>
        <v>45748</v>
      </c>
      <c r="B1283" t="s">
        <v>881</v>
      </c>
      <c r="C1283" t="s">
        <v>272</v>
      </c>
      <c r="D1283" t="s">
        <v>891</v>
      </c>
      <c r="E1283" t="s">
        <v>318</v>
      </c>
      <c r="F1283" t="s">
        <v>319</v>
      </c>
      <c r="G1283" t="s">
        <v>108</v>
      </c>
      <c r="H1283">
        <v>1609</v>
      </c>
      <c r="I1283" s="68" t="str">
        <f>VLOOKUP(E1283,Refs!$P$2:$R$29,3,FALSE)</f>
        <v>Y56</v>
      </c>
      <c r="J1283" s="68" t="str">
        <f>VLOOKUP(E1283,Refs!$P$2:$S$29,4,FALSE)</f>
        <v>London</v>
      </c>
      <c r="K1283" s="28">
        <f t="shared" si="42"/>
        <v>1609</v>
      </c>
    </row>
    <row r="1284" spans="1:11" x14ac:dyDescent="0.35">
      <c r="A1284" s="69">
        <f t="shared" si="43"/>
        <v>45748</v>
      </c>
      <c r="B1284" t="s">
        <v>881</v>
      </c>
      <c r="C1284" t="s">
        <v>272</v>
      </c>
      <c r="D1284" t="s">
        <v>891</v>
      </c>
      <c r="E1284" t="s">
        <v>318</v>
      </c>
      <c r="F1284" t="s">
        <v>319</v>
      </c>
      <c r="G1284" t="s">
        <v>109</v>
      </c>
      <c r="H1284">
        <v>20285387</v>
      </c>
      <c r="I1284" s="68" t="str">
        <f>VLOOKUP(E1284,Refs!$P$2:$R$29,3,FALSE)</f>
        <v>Y56</v>
      </c>
      <c r="J1284" s="68" t="str">
        <f>VLOOKUP(E1284,Refs!$P$2:$S$29,4,FALSE)</f>
        <v>London</v>
      </c>
      <c r="K1284" s="28">
        <f t="shared" si="42"/>
        <v>20285387</v>
      </c>
    </row>
    <row r="1285" spans="1:11" x14ac:dyDescent="0.35">
      <c r="A1285" s="69">
        <f t="shared" si="43"/>
        <v>45748</v>
      </c>
      <c r="B1285" t="s">
        <v>881</v>
      </c>
      <c r="C1285" t="s">
        <v>272</v>
      </c>
      <c r="D1285" t="s">
        <v>891</v>
      </c>
      <c r="E1285" t="s">
        <v>318</v>
      </c>
      <c r="F1285" t="s">
        <v>319</v>
      </c>
      <c r="G1285" t="s">
        <v>110</v>
      </c>
      <c r="H1285">
        <v>940</v>
      </c>
      <c r="I1285" s="68" t="str">
        <f>VLOOKUP(E1285,Refs!$P$2:$R$29,3,FALSE)</f>
        <v>Y56</v>
      </c>
      <c r="J1285" s="68" t="str">
        <f>VLOOKUP(E1285,Refs!$P$2:$S$29,4,FALSE)</f>
        <v>London</v>
      </c>
      <c r="K1285" s="28">
        <f t="shared" si="42"/>
        <v>940</v>
      </c>
    </row>
    <row r="1286" spans="1:11" x14ac:dyDescent="0.35">
      <c r="A1286" s="69">
        <f t="shared" si="43"/>
        <v>45748</v>
      </c>
      <c r="B1286" t="s">
        <v>881</v>
      </c>
      <c r="C1286" t="s">
        <v>272</v>
      </c>
      <c r="D1286" t="s">
        <v>891</v>
      </c>
      <c r="E1286" t="s">
        <v>318</v>
      </c>
      <c r="F1286" t="s">
        <v>319</v>
      </c>
      <c r="G1286" t="s">
        <v>808</v>
      </c>
      <c r="H1286">
        <v>15948</v>
      </c>
      <c r="I1286" s="68" t="str">
        <f>VLOOKUP(E1286,Refs!$P$2:$R$29,3,FALSE)</f>
        <v>Y56</v>
      </c>
      <c r="J1286" s="68" t="str">
        <f>VLOOKUP(E1286,Refs!$P$2:$S$29,4,FALSE)</f>
        <v>London</v>
      </c>
      <c r="K1286" s="28">
        <f t="shared" si="42"/>
        <v>15948</v>
      </c>
    </row>
    <row r="1287" spans="1:11" x14ac:dyDescent="0.35">
      <c r="A1287" s="69">
        <f t="shared" si="43"/>
        <v>45748</v>
      </c>
      <c r="B1287" t="s">
        <v>881</v>
      </c>
      <c r="C1287" t="s">
        <v>272</v>
      </c>
      <c r="D1287" t="s">
        <v>891</v>
      </c>
      <c r="E1287" t="s">
        <v>318</v>
      </c>
      <c r="F1287" t="s">
        <v>319</v>
      </c>
      <c r="G1287" t="s">
        <v>809</v>
      </c>
      <c r="H1287">
        <v>130</v>
      </c>
      <c r="I1287" s="68" t="str">
        <f>VLOOKUP(E1287,Refs!$P$2:$R$29,3,FALSE)</f>
        <v>Y56</v>
      </c>
      <c r="J1287" s="68" t="str">
        <f>VLOOKUP(E1287,Refs!$P$2:$S$29,4,FALSE)</f>
        <v>London</v>
      </c>
      <c r="K1287" s="28">
        <f t="shared" ref="K1287:K1350" si="44">IF(OR(H1287="NULL",H1287=0,H1287=""),"",H1287)</f>
        <v>130</v>
      </c>
    </row>
    <row r="1288" spans="1:11" x14ac:dyDescent="0.35">
      <c r="A1288" s="69">
        <f t="shared" si="43"/>
        <v>45748</v>
      </c>
      <c r="B1288" t="s">
        <v>881</v>
      </c>
      <c r="C1288" t="s">
        <v>272</v>
      </c>
      <c r="D1288" t="s">
        <v>891</v>
      </c>
      <c r="E1288" t="s">
        <v>318</v>
      </c>
      <c r="F1288" t="s">
        <v>319</v>
      </c>
      <c r="G1288" t="s">
        <v>111</v>
      </c>
      <c r="H1288">
        <v>22415</v>
      </c>
      <c r="I1288" s="68" t="str">
        <f>VLOOKUP(E1288,Refs!$P$2:$R$29,3,FALSE)</f>
        <v>Y56</v>
      </c>
      <c r="J1288" s="68" t="str">
        <f>VLOOKUP(E1288,Refs!$P$2:$S$29,4,FALSE)</f>
        <v>London</v>
      </c>
      <c r="K1288" s="28">
        <f t="shared" si="44"/>
        <v>22415</v>
      </c>
    </row>
    <row r="1289" spans="1:11" x14ac:dyDescent="0.35">
      <c r="A1289" s="69">
        <f t="shared" si="43"/>
        <v>45748</v>
      </c>
      <c r="B1289" t="s">
        <v>881</v>
      </c>
      <c r="C1289" t="s">
        <v>272</v>
      </c>
      <c r="D1289" t="s">
        <v>891</v>
      </c>
      <c r="E1289" t="s">
        <v>318</v>
      </c>
      <c r="F1289" t="s">
        <v>319</v>
      </c>
      <c r="G1289" t="s">
        <v>112</v>
      </c>
      <c r="H1289">
        <v>2</v>
      </c>
      <c r="I1289" s="68" t="str">
        <f>VLOOKUP(E1289,Refs!$P$2:$R$29,3,FALSE)</f>
        <v>Y56</v>
      </c>
      <c r="J1289" s="68" t="str">
        <f>VLOOKUP(E1289,Refs!$P$2:$S$29,4,FALSE)</f>
        <v>London</v>
      </c>
      <c r="K1289" s="28">
        <f t="shared" si="44"/>
        <v>2</v>
      </c>
    </row>
    <row r="1290" spans="1:11" x14ac:dyDescent="0.35">
      <c r="A1290" s="69">
        <f t="shared" si="43"/>
        <v>45748</v>
      </c>
      <c r="B1290" t="s">
        <v>881</v>
      </c>
      <c r="C1290" t="s">
        <v>272</v>
      </c>
      <c r="D1290" t="s">
        <v>891</v>
      </c>
      <c r="E1290" t="s">
        <v>318</v>
      </c>
      <c r="F1290" t="s">
        <v>319</v>
      </c>
      <c r="G1290" t="s">
        <v>113</v>
      </c>
      <c r="H1290">
        <v>13887</v>
      </c>
      <c r="I1290" s="68" t="str">
        <f>VLOOKUP(E1290,Refs!$P$2:$R$29,3,FALSE)</f>
        <v>Y56</v>
      </c>
      <c r="J1290" s="68" t="str">
        <f>VLOOKUP(E1290,Refs!$P$2:$S$29,4,FALSE)</f>
        <v>London</v>
      </c>
      <c r="K1290" s="28">
        <f t="shared" si="44"/>
        <v>13887</v>
      </c>
    </row>
    <row r="1291" spans="1:11" x14ac:dyDescent="0.35">
      <c r="A1291" s="69">
        <f t="shared" si="43"/>
        <v>45748</v>
      </c>
      <c r="B1291" t="s">
        <v>881</v>
      </c>
      <c r="C1291" t="s">
        <v>272</v>
      </c>
      <c r="D1291" t="s">
        <v>891</v>
      </c>
      <c r="E1291" t="s">
        <v>318</v>
      </c>
      <c r="F1291" t="s">
        <v>319</v>
      </c>
      <c r="G1291" t="s">
        <v>114</v>
      </c>
      <c r="H1291">
        <v>14171</v>
      </c>
      <c r="I1291" s="68" t="str">
        <f>VLOOKUP(E1291,Refs!$P$2:$R$29,3,FALSE)</f>
        <v>Y56</v>
      </c>
      <c r="J1291" s="68" t="str">
        <f>VLOOKUP(E1291,Refs!$P$2:$S$29,4,FALSE)</f>
        <v>London</v>
      </c>
      <c r="K1291" s="28">
        <f t="shared" si="44"/>
        <v>14171</v>
      </c>
    </row>
    <row r="1292" spans="1:11" x14ac:dyDescent="0.35">
      <c r="A1292" s="69">
        <f t="shared" si="43"/>
        <v>45748</v>
      </c>
      <c r="B1292" t="s">
        <v>881</v>
      </c>
      <c r="C1292" t="s">
        <v>272</v>
      </c>
      <c r="D1292" t="s">
        <v>891</v>
      </c>
      <c r="E1292" t="s">
        <v>318</v>
      </c>
      <c r="F1292" t="s">
        <v>319</v>
      </c>
      <c r="G1292" t="s">
        <v>115</v>
      </c>
      <c r="H1292">
        <v>7337</v>
      </c>
      <c r="I1292" s="68" t="str">
        <f>VLOOKUP(E1292,Refs!$P$2:$R$29,3,FALSE)</f>
        <v>Y56</v>
      </c>
      <c r="J1292" s="68" t="str">
        <f>VLOOKUP(E1292,Refs!$P$2:$S$29,4,FALSE)</f>
        <v>London</v>
      </c>
      <c r="K1292" s="28">
        <f t="shared" si="44"/>
        <v>7337</v>
      </c>
    </row>
    <row r="1293" spans="1:11" x14ac:dyDescent="0.35">
      <c r="A1293" s="69">
        <f t="shared" si="43"/>
        <v>45748</v>
      </c>
      <c r="B1293" t="s">
        <v>881</v>
      </c>
      <c r="C1293" t="s">
        <v>272</v>
      </c>
      <c r="D1293" t="s">
        <v>891</v>
      </c>
      <c r="E1293" t="s">
        <v>318</v>
      </c>
      <c r="F1293" t="s">
        <v>319</v>
      </c>
      <c r="G1293" t="s">
        <v>116</v>
      </c>
      <c r="H1293">
        <v>5437</v>
      </c>
      <c r="I1293" s="68" t="str">
        <f>VLOOKUP(E1293,Refs!$P$2:$R$29,3,FALSE)</f>
        <v>Y56</v>
      </c>
      <c r="J1293" s="68" t="str">
        <f>VLOOKUP(E1293,Refs!$P$2:$S$29,4,FALSE)</f>
        <v>London</v>
      </c>
      <c r="K1293" s="28">
        <f t="shared" si="44"/>
        <v>5437</v>
      </c>
    </row>
    <row r="1294" spans="1:11" x14ac:dyDescent="0.35">
      <c r="A1294" s="69">
        <f t="shared" si="43"/>
        <v>45748</v>
      </c>
      <c r="B1294" t="s">
        <v>881</v>
      </c>
      <c r="C1294" t="s">
        <v>272</v>
      </c>
      <c r="D1294" t="s">
        <v>891</v>
      </c>
      <c r="E1294" t="s">
        <v>318</v>
      </c>
      <c r="F1294" t="s">
        <v>319</v>
      </c>
      <c r="G1294" t="s">
        <v>117</v>
      </c>
      <c r="H1294">
        <v>4935</v>
      </c>
      <c r="I1294" s="68" t="str">
        <f>VLOOKUP(E1294,Refs!$P$2:$R$29,3,FALSE)</f>
        <v>Y56</v>
      </c>
      <c r="J1294" s="68" t="str">
        <f>VLOOKUP(E1294,Refs!$P$2:$S$29,4,FALSE)</f>
        <v>London</v>
      </c>
      <c r="K1294" s="28">
        <f t="shared" si="44"/>
        <v>4935</v>
      </c>
    </row>
    <row r="1295" spans="1:11" x14ac:dyDescent="0.35">
      <c r="A1295" s="69">
        <f t="shared" si="43"/>
        <v>45748</v>
      </c>
      <c r="B1295" t="s">
        <v>881</v>
      </c>
      <c r="C1295" t="s">
        <v>272</v>
      </c>
      <c r="D1295" t="s">
        <v>891</v>
      </c>
      <c r="E1295" t="s">
        <v>318</v>
      </c>
      <c r="F1295" t="s">
        <v>319</v>
      </c>
      <c r="G1295" t="s">
        <v>118</v>
      </c>
      <c r="H1295">
        <v>4309</v>
      </c>
      <c r="I1295" s="68" t="str">
        <f>VLOOKUP(E1295,Refs!$P$2:$R$29,3,FALSE)</f>
        <v>Y56</v>
      </c>
      <c r="J1295" s="68" t="str">
        <f>VLOOKUP(E1295,Refs!$P$2:$S$29,4,FALSE)</f>
        <v>London</v>
      </c>
      <c r="K1295" s="28">
        <f t="shared" si="44"/>
        <v>4309</v>
      </c>
    </row>
    <row r="1296" spans="1:11" x14ac:dyDescent="0.35">
      <c r="A1296" s="69">
        <f t="shared" si="43"/>
        <v>45748</v>
      </c>
      <c r="B1296" t="s">
        <v>881</v>
      </c>
      <c r="C1296" t="s">
        <v>272</v>
      </c>
      <c r="D1296" t="s">
        <v>891</v>
      </c>
      <c r="E1296" t="s">
        <v>318</v>
      </c>
      <c r="F1296" t="s">
        <v>319</v>
      </c>
      <c r="G1296" t="s">
        <v>119</v>
      </c>
      <c r="H1296">
        <v>1634</v>
      </c>
      <c r="I1296" s="68" t="str">
        <f>VLOOKUP(E1296,Refs!$P$2:$R$29,3,FALSE)</f>
        <v>Y56</v>
      </c>
      <c r="J1296" s="68" t="str">
        <f>VLOOKUP(E1296,Refs!$P$2:$S$29,4,FALSE)</f>
        <v>London</v>
      </c>
      <c r="K1296" s="28">
        <f t="shared" si="44"/>
        <v>1634</v>
      </c>
    </row>
    <row r="1297" spans="1:11" x14ac:dyDescent="0.35">
      <c r="A1297" s="69">
        <f t="shared" si="43"/>
        <v>45748</v>
      </c>
      <c r="B1297" t="s">
        <v>881</v>
      </c>
      <c r="C1297" t="s">
        <v>272</v>
      </c>
      <c r="D1297" t="s">
        <v>891</v>
      </c>
      <c r="E1297" t="s">
        <v>318</v>
      </c>
      <c r="F1297" t="s">
        <v>319</v>
      </c>
      <c r="G1297" t="s">
        <v>120</v>
      </c>
      <c r="H1297">
        <v>326</v>
      </c>
      <c r="I1297" s="68" t="str">
        <f>VLOOKUP(E1297,Refs!$P$2:$R$29,3,FALSE)</f>
        <v>Y56</v>
      </c>
      <c r="J1297" s="68" t="str">
        <f>VLOOKUP(E1297,Refs!$P$2:$S$29,4,FALSE)</f>
        <v>London</v>
      </c>
      <c r="K1297" s="28">
        <f t="shared" si="44"/>
        <v>326</v>
      </c>
    </row>
    <row r="1298" spans="1:11" x14ac:dyDescent="0.35">
      <c r="A1298" s="69">
        <f t="shared" si="43"/>
        <v>45748</v>
      </c>
      <c r="B1298" t="s">
        <v>881</v>
      </c>
      <c r="C1298" t="s">
        <v>272</v>
      </c>
      <c r="D1298" t="s">
        <v>891</v>
      </c>
      <c r="E1298" t="s">
        <v>318</v>
      </c>
      <c r="F1298" t="s">
        <v>319</v>
      </c>
      <c r="G1298" t="s">
        <v>121</v>
      </c>
      <c r="H1298">
        <v>5213</v>
      </c>
      <c r="I1298" s="68" t="str">
        <f>VLOOKUP(E1298,Refs!$P$2:$R$29,3,FALSE)</f>
        <v>Y56</v>
      </c>
      <c r="J1298" s="68" t="str">
        <f>VLOOKUP(E1298,Refs!$P$2:$S$29,4,FALSE)</f>
        <v>London</v>
      </c>
      <c r="K1298" s="28">
        <f t="shared" si="44"/>
        <v>5213</v>
      </c>
    </row>
    <row r="1299" spans="1:11" x14ac:dyDescent="0.35">
      <c r="A1299" s="69">
        <f t="shared" si="43"/>
        <v>45748</v>
      </c>
      <c r="B1299" t="s">
        <v>881</v>
      </c>
      <c r="C1299" t="s">
        <v>272</v>
      </c>
      <c r="D1299" t="s">
        <v>891</v>
      </c>
      <c r="E1299" t="s">
        <v>318</v>
      </c>
      <c r="F1299" t="s">
        <v>319</v>
      </c>
      <c r="G1299" t="s">
        <v>122</v>
      </c>
      <c r="H1299">
        <v>1803</v>
      </c>
      <c r="I1299" s="68" t="str">
        <f>VLOOKUP(E1299,Refs!$P$2:$R$29,3,FALSE)</f>
        <v>Y56</v>
      </c>
      <c r="J1299" s="68" t="str">
        <f>VLOOKUP(E1299,Refs!$P$2:$S$29,4,FALSE)</f>
        <v>London</v>
      </c>
      <c r="K1299" s="28">
        <f t="shared" si="44"/>
        <v>1803</v>
      </c>
    </row>
    <row r="1300" spans="1:11" x14ac:dyDescent="0.35">
      <c r="A1300" s="69">
        <f t="shared" si="43"/>
        <v>45748</v>
      </c>
      <c r="B1300" t="s">
        <v>881</v>
      </c>
      <c r="C1300" t="s">
        <v>272</v>
      </c>
      <c r="D1300" t="s">
        <v>891</v>
      </c>
      <c r="E1300" t="s">
        <v>318</v>
      </c>
      <c r="F1300" t="s">
        <v>319</v>
      </c>
      <c r="G1300" t="s">
        <v>123</v>
      </c>
      <c r="H1300">
        <v>21</v>
      </c>
      <c r="I1300" s="68" t="str">
        <f>VLOOKUP(E1300,Refs!$P$2:$R$29,3,FALSE)</f>
        <v>Y56</v>
      </c>
      <c r="J1300" s="68" t="str">
        <f>VLOOKUP(E1300,Refs!$P$2:$S$29,4,FALSE)</f>
        <v>London</v>
      </c>
      <c r="K1300" s="28">
        <f t="shared" si="44"/>
        <v>21</v>
      </c>
    </row>
    <row r="1301" spans="1:11" x14ac:dyDescent="0.35">
      <c r="A1301" s="69">
        <f t="shared" si="43"/>
        <v>45748</v>
      </c>
      <c r="B1301" t="s">
        <v>881</v>
      </c>
      <c r="C1301" t="s">
        <v>272</v>
      </c>
      <c r="D1301" t="s">
        <v>891</v>
      </c>
      <c r="E1301" t="s">
        <v>318</v>
      </c>
      <c r="F1301" t="s">
        <v>319</v>
      </c>
      <c r="G1301" t="s">
        <v>124</v>
      </c>
      <c r="H1301">
        <v>0</v>
      </c>
      <c r="I1301" s="68" t="str">
        <f>VLOOKUP(E1301,Refs!$P$2:$R$29,3,FALSE)</f>
        <v>Y56</v>
      </c>
      <c r="J1301" s="68" t="str">
        <f>VLOOKUP(E1301,Refs!$P$2:$S$29,4,FALSE)</f>
        <v>London</v>
      </c>
      <c r="K1301" s="28" t="str">
        <f t="shared" si="44"/>
        <v/>
      </c>
    </row>
    <row r="1302" spans="1:11" x14ac:dyDescent="0.35">
      <c r="A1302" s="69">
        <f t="shared" si="43"/>
        <v>45748</v>
      </c>
      <c r="B1302" t="s">
        <v>881</v>
      </c>
      <c r="C1302" t="s">
        <v>272</v>
      </c>
      <c r="D1302" t="s">
        <v>891</v>
      </c>
      <c r="E1302" t="s">
        <v>318</v>
      </c>
      <c r="F1302" t="s">
        <v>319</v>
      </c>
      <c r="G1302" t="s">
        <v>125</v>
      </c>
      <c r="H1302">
        <v>3196</v>
      </c>
      <c r="I1302" s="68" t="str">
        <f>VLOOKUP(E1302,Refs!$P$2:$R$29,3,FALSE)</f>
        <v>Y56</v>
      </c>
      <c r="J1302" s="68" t="str">
        <f>VLOOKUP(E1302,Refs!$P$2:$S$29,4,FALSE)</f>
        <v>London</v>
      </c>
      <c r="K1302" s="28">
        <f t="shared" si="44"/>
        <v>3196</v>
      </c>
    </row>
    <row r="1303" spans="1:11" x14ac:dyDescent="0.35">
      <c r="A1303" s="69">
        <f t="shared" si="43"/>
        <v>45748</v>
      </c>
      <c r="B1303" t="s">
        <v>881</v>
      </c>
      <c r="C1303" t="s">
        <v>272</v>
      </c>
      <c r="D1303" t="s">
        <v>891</v>
      </c>
      <c r="E1303" t="s">
        <v>318</v>
      </c>
      <c r="F1303" t="s">
        <v>319</v>
      </c>
      <c r="G1303" t="s">
        <v>126</v>
      </c>
      <c r="H1303">
        <v>2120</v>
      </c>
      <c r="I1303" s="68" t="str">
        <f>VLOOKUP(E1303,Refs!$P$2:$R$29,3,FALSE)</f>
        <v>Y56</v>
      </c>
      <c r="J1303" s="68" t="str">
        <f>VLOOKUP(E1303,Refs!$P$2:$S$29,4,FALSE)</f>
        <v>London</v>
      </c>
      <c r="K1303" s="28">
        <f t="shared" si="44"/>
        <v>2120</v>
      </c>
    </row>
    <row r="1304" spans="1:11" x14ac:dyDescent="0.35">
      <c r="A1304" s="69">
        <f t="shared" si="43"/>
        <v>45748</v>
      </c>
      <c r="B1304" t="s">
        <v>881</v>
      </c>
      <c r="C1304" t="s">
        <v>272</v>
      </c>
      <c r="D1304" t="s">
        <v>891</v>
      </c>
      <c r="E1304" t="s">
        <v>318</v>
      </c>
      <c r="F1304" t="s">
        <v>319</v>
      </c>
      <c r="G1304" t="s">
        <v>127</v>
      </c>
      <c r="H1304">
        <v>176</v>
      </c>
      <c r="I1304" s="68" t="str">
        <f>VLOOKUP(E1304,Refs!$P$2:$R$29,3,FALSE)</f>
        <v>Y56</v>
      </c>
      <c r="J1304" s="68" t="str">
        <f>VLOOKUP(E1304,Refs!$P$2:$S$29,4,FALSE)</f>
        <v>London</v>
      </c>
      <c r="K1304" s="28">
        <f t="shared" si="44"/>
        <v>176</v>
      </c>
    </row>
    <row r="1305" spans="1:11" x14ac:dyDescent="0.35">
      <c r="A1305" s="69">
        <f t="shared" si="43"/>
        <v>45748</v>
      </c>
      <c r="B1305" t="s">
        <v>881</v>
      </c>
      <c r="C1305" t="s">
        <v>272</v>
      </c>
      <c r="D1305" t="s">
        <v>891</v>
      </c>
      <c r="E1305" t="s">
        <v>318</v>
      </c>
      <c r="F1305" t="s">
        <v>319</v>
      </c>
      <c r="G1305" t="s">
        <v>128</v>
      </c>
      <c r="H1305">
        <v>288</v>
      </c>
      <c r="I1305" s="68" t="str">
        <f>VLOOKUP(E1305,Refs!$P$2:$R$29,3,FALSE)</f>
        <v>Y56</v>
      </c>
      <c r="J1305" s="68" t="str">
        <f>VLOOKUP(E1305,Refs!$P$2:$S$29,4,FALSE)</f>
        <v>London</v>
      </c>
      <c r="K1305" s="28">
        <f t="shared" si="44"/>
        <v>288</v>
      </c>
    </row>
    <row r="1306" spans="1:11" x14ac:dyDescent="0.35">
      <c r="A1306" s="69">
        <f t="shared" si="43"/>
        <v>45748</v>
      </c>
      <c r="B1306" t="s">
        <v>881</v>
      </c>
      <c r="C1306" t="s">
        <v>272</v>
      </c>
      <c r="D1306" t="s">
        <v>891</v>
      </c>
      <c r="E1306" t="s">
        <v>318</v>
      </c>
      <c r="F1306" t="s">
        <v>319</v>
      </c>
      <c r="G1306" t="s">
        <v>129</v>
      </c>
      <c r="H1306">
        <v>379</v>
      </c>
      <c r="I1306" s="68" t="str">
        <f>VLOOKUP(E1306,Refs!$P$2:$R$29,3,FALSE)</f>
        <v>Y56</v>
      </c>
      <c r="J1306" s="68" t="str">
        <f>VLOOKUP(E1306,Refs!$P$2:$S$29,4,FALSE)</f>
        <v>London</v>
      </c>
      <c r="K1306" s="28">
        <f t="shared" si="44"/>
        <v>379</v>
      </c>
    </row>
    <row r="1307" spans="1:11" x14ac:dyDescent="0.35">
      <c r="A1307" s="69">
        <f t="shared" si="43"/>
        <v>45748</v>
      </c>
      <c r="B1307" t="s">
        <v>881</v>
      </c>
      <c r="C1307" t="s">
        <v>272</v>
      </c>
      <c r="D1307" t="s">
        <v>891</v>
      </c>
      <c r="E1307" t="s">
        <v>318</v>
      </c>
      <c r="F1307" t="s">
        <v>319</v>
      </c>
      <c r="G1307" t="s">
        <v>130</v>
      </c>
      <c r="H1307">
        <v>317</v>
      </c>
      <c r="I1307" s="68" t="str">
        <f>VLOOKUP(E1307,Refs!$P$2:$R$29,3,FALSE)</f>
        <v>Y56</v>
      </c>
      <c r="J1307" s="68" t="str">
        <f>VLOOKUP(E1307,Refs!$P$2:$S$29,4,FALSE)</f>
        <v>London</v>
      </c>
      <c r="K1307" s="28">
        <f t="shared" si="44"/>
        <v>317</v>
      </c>
    </row>
    <row r="1308" spans="1:11" x14ac:dyDescent="0.35">
      <c r="A1308" s="69">
        <f t="shared" si="43"/>
        <v>45748</v>
      </c>
      <c r="B1308" t="s">
        <v>881</v>
      </c>
      <c r="C1308" t="s">
        <v>272</v>
      </c>
      <c r="D1308" t="s">
        <v>891</v>
      </c>
      <c r="E1308" t="s">
        <v>318</v>
      </c>
      <c r="F1308" t="s">
        <v>319</v>
      </c>
      <c r="G1308" t="s">
        <v>131</v>
      </c>
      <c r="H1308">
        <v>2879</v>
      </c>
      <c r="I1308" s="68" t="str">
        <f>VLOOKUP(E1308,Refs!$P$2:$R$29,3,FALSE)</f>
        <v>Y56</v>
      </c>
      <c r="J1308" s="68" t="str">
        <f>VLOOKUP(E1308,Refs!$P$2:$S$29,4,FALSE)</f>
        <v>London</v>
      </c>
      <c r="K1308" s="28">
        <f t="shared" si="44"/>
        <v>2879</v>
      </c>
    </row>
    <row r="1309" spans="1:11" x14ac:dyDescent="0.35">
      <c r="A1309" s="69">
        <f t="shared" si="43"/>
        <v>45748</v>
      </c>
      <c r="B1309" t="s">
        <v>881</v>
      </c>
      <c r="C1309" t="s">
        <v>272</v>
      </c>
      <c r="D1309" t="s">
        <v>891</v>
      </c>
      <c r="E1309" t="s">
        <v>318</v>
      </c>
      <c r="F1309" t="s">
        <v>319</v>
      </c>
      <c r="G1309" t="s">
        <v>132</v>
      </c>
      <c r="H1309">
        <v>2446</v>
      </c>
      <c r="I1309" s="68" t="str">
        <f>VLOOKUP(E1309,Refs!$P$2:$R$29,3,FALSE)</f>
        <v>Y56</v>
      </c>
      <c r="J1309" s="68" t="str">
        <f>VLOOKUP(E1309,Refs!$P$2:$S$29,4,FALSE)</f>
        <v>London</v>
      </c>
      <c r="K1309" s="28">
        <f t="shared" si="44"/>
        <v>2446</v>
      </c>
    </row>
    <row r="1310" spans="1:11" x14ac:dyDescent="0.35">
      <c r="A1310" s="69">
        <f t="shared" si="43"/>
        <v>45748</v>
      </c>
      <c r="B1310" t="s">
        <v>881</v>
      </c>
      <c r="C1310" t="s">
        <v>272</v>
      </c>
      <c r="D1310" t="s">
        <v>891</v>
      </c>
      <c r="E1310" t="s">
        <v>318</v>
      </c>
      <c r="F1310" t="s">
        <v>319</v>
      </c>
      <c r="G1310" t="s">
        <v>133</v>
      </c>
      <c r="H1310">
        <v>1518</v>
      </c>
      <c r="I1310" s="68" t="str">
        <f>VLOOKUP(E1310,Refs!$P$2:$R$29,3,FALSE)</f>
        <v>Y56</v>
      </c>
      <c r="J1310" s="68" t="str">
        <f>VLOOKUP(E1310,Refs!$P$2:$S$29,4,FALSE)</f>
        <v>London</v>
      </c>
      <c r="K1310" s="28">
        <f t="shared" si="44"/>
        <v>1518</v>
      </c>
    </row>
    <row r="1311" spans="1:11" x14ac:dyDescent="0.35">
      <c r="A1311" s="69">
        <f t="shared" si="43"/>
        <v>45748</v>
      </c>
      <c r="B1311" t="s">
        <v>881</v>
      </c>
      <c r="C1311" t="s">
        <v>272</v>
      </c>
      <c r="D1311" t="s">
        <v>891</v>
      </c>
      <c r="E1311" t="s">
        <v>318</v>
      </c>
      <c r="F1311" t="s">
        <v>319</v>
      </c>
      <c r="G1311" t="s">
        <v>134</v>
      </c>
      <c r="H1311">
        <v>1118</v>
      </c>
      <c r="I1311" s="68" t="str">
        <f>VLOOKUP(E1311,Refs!$P$2:$R$29,3,FALSE)</f>
        <v>Y56</v>
      </c>
      <c r="J1311" s="68" t="str">
        <f>VLOOKUP(E1311,Refs!$P$2:$S$29,4,FALSE)</f>
        <v>London</v>
      </c>
      <c r="K1311" s="28">
        <f t="shared" si="44"/>
        <v>1118</v>
      </c>
    </row>
    <row r="1312" spans="1:11" x14ac:dyDescent="0.35">
      <c r="A1312" s="69">
        <f t="shared" si="43"/>
        <v>45748</v>
      </c>
      <c r="B1312" t="s">
        <v>881</v>
      </c>
      <c r="C1312" t="s">
        <v>272</v>
      </c>
      <c r="D1312" t="s">
        <v>891</v>
      </c>
      <c r="E1312" t="s">
        <v>318</v>
      </c>
      <c r="F1312" t="s">
        <v>319</v>
      </c>
      <c r="G1312" t="s">
        <v>135</v>
      </c>
      <c r="H1312">
        <v>178</v>
      </c>
      <c r="I1312" s="68" t="str">
        <f>VLOOKUP(E1312,Refs!$P$2:$R$29,3,FALSE)</f>
        <v>Y56</v>
      </c>
      <c r="J1312" s="68" t="str">
        <f>VLOOKUP(E1312,Refs!$P$2:$S$29,4,FALSE)</f>
        <v>London</v>
      </c>
      <c r="K1312" s="28">
        <f t="shared" si="44"/>
        <v>178</v>
      </c>
    </row>
    <row r="1313" spans="1:11" x14ac:dyDescent="0.35">
      <c r="A1313" s="69">
        <f t="shared" si="43"/>
        <v>45748</v>
      </c>
      <c r="B1313" t="s">
        <v>881</v>
      </c>
      <c r="C1313" t="s">
        <v>272</v>
      </c>
      <c r="D1313" t="s">
        <v>891</v>
      </c>
      <c r="E1313" t="s">
        <v>318</v>
      </c>
      <c r="F1313" t="s">
        <v>319</v>
      </c>
      <c r="G1313" t="s">
        <v>136</v>
      </c>
      <c r="H1313">
        <v>65</v>
      </c>
      <c r="I1313" s="68" t="str">
        <f>VLOOKUP(E1313,Refs!$P$2:$R$29,3,FALSE)</f>
        <v>Y56</v>
      </c>
      <c r="J1313" s="68" t="str">
        <f>VLOOKUP(E1313,Refs!$P$2:$S$29,4,FALSE)</f>
        <v>London</v>
      </c>
      <c r="K1313" s="28">
        <f t="shared" si="44"/>
        <v>65</v>
      </c>
    </row>
    <row r="1314" spans="1:11" x14ac:dyDescent="0.35">
      <c r="A1314" s="69">
        <f t="shared" si="43"/>
        <v>45748</v>
      </c>
      <c r="B1314" t="s">
        <v>881</v>
      </c>
      <c r="C1314" t="s">
        <v>272</v>
      </c>
      <c r="D1314" t="s">
        <v>891</v>
      </c>
      <c r="E1314" t="s">
        <v>318</v>
      </c>
      <c r="F1314" t="s">
        <v>319</v>
      </c>
      <c r="G1314" t="s">
        <v>137</v>
      </c>
      <c r="H1314">
        <v>11</v>
      </c>
      <c r="I1314" s="68" t="str">
        <f>VLOOKUP(E1314,Refs!$P$2:$R$29,3,FALSE)</f>
        <v>Y56</v>
      </c>
      <c r="J1314" s="68" t="str">
        <f>VLOOKUP(E1314,Refs!$P$2:$S$29,4,FALSE)</f>
        <v>London</v>
      </c>
      <c r="K1314" s="28">
        <f t="shared" si="44"/>
        <v>11</v>
      </c>
    </row>
    <row r="1315" spans="1:11" x14ac:dyDescent="0.35">
      <c r="A1315" s="69">
        <f t="shared" si="43"/>
        <v>45748</v>
      </c>
      <c r="B1315" t="s">
        <v>881</v>
      </c>
      <c r="C1315" t="s">
        <v>272</v>
      </c>
      <c r="D1315" t="s">
        <v>891</v>
      </c>
      <c r="E1315" t="s">
        <v>318</v>
      </c>
      <c r="F1315" t="s">
        <v>319</v>
      </c>
      <c r="G1315" t="s">
        <v>138</v>
      </c>
      <c r="H1315">
        <v>8</v>
      </c>
      <c r="I1315" s="68" t="str">
        <f>VLOOKUP(E1315,Refs!$P$2:$R$29,3,FALSE)</f>
        <v>Y56</v>
      </c>
      <c r="J1315" s="68" t="str">
        <f>VLOOKUP(E1315,Refs!$P$2:$S$29,4,FALSE)</f>
        <v>London</v>
      </c>
      <c r="K1315" s="28">
        <f t="shared" si="44"/>
        <v>8</v>
      </c>
    </row>
    <row r="1316" spans="1:11" x14ac:dyDescent="0.35">
      <c r="A1316" s="69">
        <f t="shared" si="43"/>
        <v>45748</v>
      </c>
      <c r="B1316" t="s">
        <v>881</v>
      </c>
      <c r="C1316" t="s">
        <v>272</v>
      </c>
      <c r="D1316" t="s">
        <v>891</v>
      </c>
      <c r="E1316" t="s">
        <v>318</v>
      </c>
      <c r="F1316" t="s">
        <v>319</v>
      </c>
      <c r="G1316" t="s">
        <v>139</v>
      </c>
      <c r="H1316">
        <v>72</v>
      </c>
      <c r="I1316" s="68" t="str">
        <f>VLOOKUP(E1316,Refs!$P$2:$R$29,3,FALSE)</f>
        <v>Y56</v>
      </c>
      <c r="J1316" s="68" t="str">
        <f>VLOOKUP(E1316,Refs!$P$2:$S$29,4,FALSE)</f>
        <v>London</v>
      </c>
      <c r="K1316" s="28">
        <f t="shared" si="44"/>
        <v>72</v>
      </c>
    </row>
    <row r="1317" spans="1:11" x14ac:dyDescent="0.35">
      <c r="A1317" s="69">
        <f t="shared" si="43"/>
        <v>45748</v>
      </c>
      <c r="B1317" t="s">
        <v>881</v>
      </c>
      <c r="C1317" t="s">
        <v>272</v>
      </c>
      <c r="D1317" t="s">
        <v>891</v>
      </c>
      <c r="E1317" t="s">
        <v>318</v>
      </c>
      <c r="F1317" t="s">
        <v>319</v>
      </c>
      <c r="G1317" t="s">
        <v>140</v>
      </c>
      <c r="H1317">
        <v>58</v>
      </c>
      <c r="I1317" s="68" t="str">
        <f>VLOOKUP(E1317,Refs!$P$2:$R$29,3,FALSE)</f>
        <v>Y56</v>
      </c>
      <c r="J1317" s="68" t="str">
        <f>VLOOKUP(E1317,Refs!$P$2:$S$29,4,FALSE)</f>
        <v>London</v>
      </c>
      <c r="K1317" s="28">
        <f t="shared" si="44"/>
        <v>58</v>
      </c>
    </row>
    <row r="1318" spans="1:11" x14ac:dyDescent="0.35">
      <c r="A1318" s="69">
        <f t="shared" si="43"/>
        <v>45748</v>
      </c>
      <c r="B1318" t="s">
        <v>881</v>
      </c>
      <c r="C1318" t="s">
        <v>272</v>
      </c>
      <c r="D1318" t="s">
        <v>891</v>
      </c>
      <c r="E1318" t="s">
        <v>318</v>
      </c>
      <c r="F1318" t="s">
        <v>319</v>
      </c>
      <c r="G1318" t="s">
        <v>728</v>
      </c>
      <c r="H1318">
        <v>79</v>
      </c>
      <c r="I1318" s="68" t="str">
        <f>VLOOKUP(E1318,Refs!$P$2:$R$29,3,FALSE)</f>
        <v>Y56</v>
      </c>
      <c r="J1318" s="68" t="str">
        <f>VLOOKUP(E1318,Refs!$P$2:$S$29,4,FALSE)</f>
        <v>London</v>
      </c>
      <c r="K1318" s="28">
        <f t="shared" si="44"/>
        <v>79</v>
      </c>
    </row>
    <row r="1319" spans="1:11" x14ac:dyDescent="0.35">
      <c r="A1319" s="69">
        <f t="shared" si="43"/>
        <v>45748</v>
      </c>
      <c r="B1319" t="s">
        <v>881</v>
      </c>
      <c r="C1319" t="s">
        <v>272</v>
      </c>
      <c r="D1319" t="s">
        <v>891</v>
      </c>
      <c r="E1319" t="s">
        <v>318</v>
      </c>
      <c r="F1319" t="s">
        <v>319</v>
      </c>
      <c r="G1319" t="s">
        <v>727</v>
      </c>
      <c r="H1319">
        <v>1</v>
      </c>
      <c r="I1319" s="68" t="str">
        <f>VLOOKUP(E1319,Refs!$P$2:$R$29,3,FALSE)</f>
        <v>Y56</v>
      </c>
      <c r="J1319" s="68" t="str">
        <f>VLOOKUP(E1319,Refs!$P$2:$S$29,4,FALSE)</f>
        <v>London</v>
      </c>
      <c r="K1319" s="28">
        <f t="shared" si="44"/>
        <v>1</v>
      </c>
    </row>
    <row r="1320" spans="1:11" x14ac:dyDescent="0.35">
      <c r="A1320" s="69">
        <f t="shared" si="43"/>
        <v>45748</v>
      </c>
      <c r="B1320" t="s">
        <v>881</v>
      </c>
      <c r="C1320" t="s">
        <v>272</v>
      </c>
      <c r="D1320" t="s">
        <v>891</v>
      </c>
      <c r="E1320" t="s">
        <v>318</v>
      </c>
      <c r="F1320" t="s">
        <v>319</v>
      </c>
      <c r="G1320" t="s">
        <v>730</v>
      </c>
      <c r="H1320">
        <v>58</v>
      </c>
      <c r="I1320" s="68" t="str">
        <f>VLOOKUP(E1320,Refs!$P$2:$R$29,3,FALSE)</f>
        <v>Y56</v>
      </c>
      <c r="J1320" s="68" t="str">
        <f>VLOOKUP(E1320,Refs!$P$2:$S$29,4,FALSE)</f>
        <v>London</v>
      </c>
      <c r="K1320" s="28">
        <f t="shared" si="44"/>
        <v>58</v>
      </c>
    </row>
    <row r="1321" spans="1:11" x14ac:dyDescent="0.35">
      <c r="A1321" s="69">
        <f t="shared" si="43"/>
        <v>45748</v>
      </c>
      <c r="B1321" t="s">
        <v>881</v>
      </c>
      <c r="C1321" t="s">
        <v>272</v>
      </c>
      <c r="D1321" t="s">
        <v>891</v>
      </c>
      <c r="E1321" t="s">
        <v>318</v>
      </c>
      <c r="F1321" t="s">
        <v>319</v>
      </c>
      <c r="G1321" t="s">
        <v>729</v>
      </c>
      <c r="H1321">
        <v>12</v>
      </c>
      <c r="I1321" s="68" t="str">
        <f>VLOOKUP(E1321,Refs!$P$2:$R$29,3,FALSE)</f>
        <v>Y56</v>
      </c>
      <c r="J1321" s="68" t="str">
        <f>VLOOKUP(E1321,Refs!$P$2:$S$29,4,FALSE)</f>
        <v>London</v>
      </c>
      <c r="K1321" s="28">
        <f t="shared" si="44"/>
        <v>12</v>
      </c>
    </row>
    <row r="1322" spans="1:11" x14ac:dyDescent="0.35">
      <c r="A1322" s="69">
        <f t="shared" si="43"/>
        <v>45748</v>
      </c>
      <c r="B1322" t="s">
        <v>881</v>
      </c>
      <c r="C1322" t="s">
        <v>272</v>
      </c>
      <c r="D1322" t="s">
        <v>891</v>
      </c>
      <c r="E1322" t="s">
        <v>797</v>
      </c>
      <c r="F1322" t="s">
        <v>798</v>
      </c>
      <c r="G1322" t="s">
        <v>10</v>
      </c>
      <c r="H1322">
        <v>37290</v>
      </c>
      <c r="I1322" s="68" t="str">
        <f>VLOOKUP(E1322,Refs!$P$2:$R$29,3,FALSE)</f>
        <v>Y56</v>
      </c>
      <c r="J1322" s="68" t="str">
        <f>VLOOKUP(E1322,Refs!$P$2:$S$29,4,FALSE)</f>
        <v>London</v>
      </c>
      <c r="K1322" s="28">
        <f t="shared" si="44"/>
        <v>37290</v>
      </c>
    </row>
    <row r="1323" spans="1:11" x14ac:dyDescent="0.35">
      <c r="A1323" s="69">
        <f t="shared" si="43"/>
        <v>45748</v>
      </c>
      <c r="B1323" t="s">
        <v>881</v>
      </c>
      <c r="C1323" t="s">
        <v>272</v>
      </c>
      <c r="D1323" t="s">
        <v>891</v>
      </c>
      <c r="E1323" t="s">
        <v>797</v>
      </c>
      <c r="F1323" t="s">
        <v>798</v>
      </c>
      <c r="G1323" t="s">
        <v>69</v>
      </c>
      <c r="H1323">
        <v>2867</v>
      </c>
      <c r="I1323" s="68" t="str">
        <f>VLOOKUP(E1323,Refs!$P$2:$R$29,3,FALSE)</f>
        <v>Y56</v>
      </c>
      <c r="J1323" s="68" t="str">
        <f>VLOOKUP(E1323,Refs!$P$2:$S$29,4,FALSE)</f>
        <v>London</v>
      </c>
      <c r="K1323" s="28">
        <f t="shared" si="44"/>
        <v>2867</v>
      </c>
    </row>
    <row r="1324" spans="1:11" x14ac:dyDescent="0.35">
      <c r="A1324" s="69">
        <f t="shared" si="43"/>
        <v>45748</v>
      </c>
      <c r="B1324" t="s">
        <v>881</v>
      </c>
      <c r="C1324" t="s">
        <v>272</v>
      </c>
      <c r="D1324" t="s">
        <v>891</v>
      </c>
      <c r="E1324" t="s">
        <v>797</v>
      </c>
      <c r="F1324" t="s">
        <v>798</v>
      </c>
      <c r="G1324" t="s">
        <v>20</v>
      </c>
      <c r="H1324">
        <v>35134</v>
      </c>
      <c r="I1324" s="68" t="str">
        <f>VLOOKUP(E1324,Refs!$P$2:$R$29,3,FALSE)</f>
        <v>Y56</v>
      </c>
      <c r="J1324" s="68" t="str">
        <f>VLOOKUP(E1324,Refs!$P$2:$S$29,4,FALSE)</f>
        <v>London</v>
      </c>
      <c r="K1324" s="28">
        <f t="shared" si="44"/>
        <v>35134</v>
      </c>
    </row>
    <row r="1325" spans="1:11" x14ac:dyDescent="0.35">
      <c r="A1325" s="69">
        <f t="shared" si="43"/>
        <v>45748</v>
      </c>
      <c r="B1325" t="s">
        <v>881</v>
      </c>
      <c r="C1325" t="s">
        <v>272</v>
      </c>
      <c r="D1325" t="s">
        <v>891</v>
      </c>
      <c r="E1325" t="s">
        <v>797</v>
      </c>
      <c r="F1325" t="s">
        <v>798</v>
      </c>
      <c r="G1325" t="s">
        <v>23</v>
      </c>
      <c r="H1325">
        <v>31077</v>
      </c>
      <c r="I1325" s="68" t="str">
        <f>VLOOKUP(E1325,Refs!$P$2:$R$29,3,FALSE)</f>
        <v>Y56</v>
      </c>
      <c r="J1325" s="68" t="str">
        <f>VLOOKUP(E1325,Refs!$P$2:$S$29,4,FALSE)</f>
        <v>London</v>
      </c>
      <c r="K1325" s="28">
        <f t="shared" si="44"/>
        <v>31077</v>
      </c>
    </row>
    <row r="1326" spans="1:11" x14ac:dyDescent="0.35">
      <c r="A1326" s="69">
        <f t="shared" si="43"/>
        <v>45748</v>
      </c>
      <c r="B1326" t="s">
        <v>881</v>
      </c>
      <c r="C1326" t="s">
        <v>272</v>
      </c>
      <c r="D1326" t="s">
        <v>891</v>
      </c>
      <c r="E1326" t="s">
        <v>797</v>
      </c>
      <c r="F1326" t="s">
        <v>798</v>
      </c>
      <c r="G1326" t="s">
        <v>19</v>
      </c>
      <c r="H1326">
        <v>857</v>
      </c>
      <c r="I1326" s="68" t="str">
        <f>VLOOKUP(E1326,Refs!$P$2:$R$29,3,FALSE)</f>
        <v>Y56</v>
      </c>
      <c r="J1326" s="68" t="str">
        <f>VLOOKUP(E1326,Refs!$P$2:$S$29,4,FALSE)</f>
        <v>London</v>
      </c>
      <c r="K1326" s="28">
        <f t="shared" si="44"/>
        <v>857</v>
      </c>
    </row>
    <row r="1327" spans="1:11" x14ac:dyDescent="0.35">
      <c r="A1327" s="69">
        <f t="shared" si="43"/>
        <v>45748</v>
      </c>
      <c r="B1327" t="s">
        <v>881</v>
      </c>
      <c r="C1327" t="s">
        <v>272</v>
      </c>
      <c r="D1327" t="s">
        <v>891</v>
      </c>
      <c r="E1327" t="s">
        <v>797</v>
      </c>
      <c r="F1327" t="s">
        <v>798</v>
      </c>
      <c r="G1327" t="s">
        <v>21</v>
      </c>
      <c r="H1327">
        <v>1169159</v>
      </c>
      <c r="I1327" s="68" t="str">
        <f>VLOOKUP(E1327,Refs!$P$2:$R$29,3,FALSE)</f>
        <v>Y56</v>
      </c>
      <c r="J1327" s="68" t="str">
        <f>VLOOKUP(E1327,Refs!$P$2:$S$29,4,FALSE)</f>
        <v>London</v>
      </c>
      <c r="K1327" s="28">
        <f t="shared" si="44"/>
        <v>1169159</v>
      </c>
    </row>
    <row r="1328" spans="1:11" x14ac:dyDescent="0.35">
      <c r="A1328" s="69">
        <f t="shared" si="43"/>
        <v>45748</v>
      </c>
      <c r="B1328" t="s">
        <v>881</v>
      </c>
      <c r="C1328" t="s">
        <v>272</v>
      </c>
      <c r="D1328" t="s">
        <v>891</v>
      </c>
      <c r="E1328" t="s">
        <v>797</v>
      </c>
      <c r="F1328" t="s">
        <v>798</v>
      </c>
      <c r="G1328" t="s">
        <v>70</v>
      </c>
      <c r="H1328">
        <v>168</v>
      </c>
      <c r="I1328" s="68" t="str">
        <f>VLOOKUP(E1328,Refs!$P$2:$R$29,3,FALSE)</f>
        <v>Y56</v>
      </c>
      <c r="J1328" s="68" t="str">
        <f>VLOOKUP(E1328,Refs!$P$2:$S$29,4,FALSE)</f>
        <v>London</v>
      </c>
      <c r="K1328" s="28">
        <f t="shared" si="44"/>
        <v>168</v>
      </c>
    </row>
    <row r="1329" spans="1:11" x14ac:dyDescent="0.35">
      <c r="A1329" s="69">
        <f t="shared" si="43"/>
        <v>45748</v>
      </c>
      <c r="B1329" t="s">
        <v>881</v>
      </c>
      <c r="C1329" t="s">
        <v>272</v>
      </c>
      <c r="D1329" t="s">
        <v>891</v>
      </c>
      <c r="E1329" t="s">
        <v>797</v>
      </c>
      <c r="F1329" t="s">
        <v>798</v>
      </c>
      <c r="G1329" t="s">
        <v>71</v>
      </c>
      <c r="H1329">
        <v>535</v>
      </c>
      <c r="I1329" s="68" t="str">
        <f>VLOOKUP(E1329,Refs!$P$2:$R$29,3,FALSE)</f>
        <v>Y56</v>
      </c>
      <c r="J1329" s="68" t="str">
        <f>VLOOKUP(E1329,Refs!$P$2:$S$29,4,FALSE)</f>
        <v>London</v>
      </c>
      <c r="K1329" s="28">
        <f t="shared" si="44"/>
        <v>535</v>
      </c>
    </row>
    <row r="1330" spans="1:11" x14ac:dyDescent="0.35">
      <c r="A1330" s="69">
        <f t="shared" si="43"/>
        <v>45748</v>
      </c>
      <c r="B1330" t="s">
        <v>881</v>
      </c>
      <c r="C1330" t="s">
        <v>272</v>
      </c>
      <c r="D1330" t="s">
        <v>891</v>
      </c>
      <c r="E1330" t="s">
        <v>797</v>
      </c>
      <c r="F1330" t="s">
        <v>798</v>
      </c>
      <c r="G1330" t="s">
        <v>72</v>
      </c>
      <c r="H1330">
        <v>134604</v>
      </c>
      <c r="I1330" s="68" t="str">
        <f>VLOOKUP(E1330,Refs!$P$2:$R$29,3,FALSE)</f>
        <v>Y56</v>
      </c>
      <c r="J1330" s="68" t="str">
        <f>VLOOKUP(E1330,Refs!$P$2:$S$29,4,FALSE)</f>
        <v>London</v>
      </c>
      <c r="K1330" s="28">
        <f t="shared" si="44"/>
        <v>134604</v>
      </c>
    </row>
    <row r="1331" spans="1:11" x14ac:dyDescent="0.35">
      <c r="A1331" s="69">
        <f t="shared" si="43"/>
        <v>45748</v>
      </c>
      <c r="B1331" t="s">
        <v>881</v>
      </c>
      <c r="C1331" t="s">
        <v>272</v>
      </c>
      <c r="D1331" t="s">
        <v>891</v>
      </c>
      <c r="E1331" t="s">
        <v>797</v>
      </c>
      <c r="F1331" t="s">
        <v>798</v>
      </c>
      <c r="G1331" t="s">
        <v>73</v>
      </c>
      <c r="H1331">
        <v>7962</v>
      </c>
      <c r="I1331" s="68" t="str">
        <f>VLOOKUP(E1331,Refs!$P$2:$R$29,3,FALSE)</f>
        <v>Y56</v>
      </c>
      <c r="J1331" s="68" t="str">
        <f>VLOOKUP(E1331,Refs!$P$2:$S$29,4,FALSE)</f>
        <v>London</v>
      </c>
      <c r="K1331" s="28">
        <f t="shared" si="44"/>
        <v>7962</v>
      </c>
    </row>
    <row r="1332" spans="1:11" x14ac:dyDescent="0.35">
      <c r="A1332" s="69">
        <f t="shared" si="43"/>
        <v>45748</v>
      </c>
      <c r="B1332" t="s">
        <v>881</v>
      </c>
      <c r="C1332" t="s">
        <v>272</v>
      </c>
      <c r="D1332" t="s">
        <v>891</v>
      </c>
      <c r="E1332" t="s">
        <v>797</v>
      </c>
      <c r="F1332" t="s">
        <v>798</v>
      </c>
      <c r="G1332" t="s">
        <v>74</v>
      </c>
      <c r="H1332">
        <v>39983440</v>
      </c>
      <c r="I1332" s="68" t="str">
        <f>VLOOKUP(E1332,Refs!$P$2:$R$29,3,FALSE)</f>
        <v>Y56</v>
      </c>
      <c r="J1332" s="68" t="str">
        <f>VLOOKUP(E1332,Refs!$P$2:$S$29,4,FALSE)</f>
        <v>London</v>
      </c>
      <c r="K1332" s="28">
        <f t="shared" si="44"/>
        <v>39983440</v>
      </c>
    </row>
    <row r="1333" spans="1:11" x14ac:dyDescent="0.35">
      <c r="A1333" s="69">
        <f t="shared" si="43"/>
        <v>45748</v>
      </c>
      <c r="B1333" t="s">
        <v>881</v>
      </c>
      <c r="C1333" t="s">
        <v>272</v>
      </c>
      <c r="D1333" t="s">
        <v>891</v>
      </c>
      <c r="E1333" t="s">
        <v>797</v>
      </c>
      <c r="F1333" t="s">
        <v>798</v>
      </c>
      <c r="G1333" t="s">
        <v>26</v>
      </c>
      <c r="H1333">
        <v>31405</v>
      </c>
      <c r="I1333" s="68" t="str">
        <f>VLOOKUP(E1333,Refs!$P$2:$R$29,3,FALSE)</f>
        <v>Y56</v>
      </c>
      <c r="J1333" s="68" t="str">
        <f>VLOOKUP(E1333,Refs!$P$2:$S$29,4,FALSE)</f>
        <v>London</v>
      </c>
      <c r="K1333" s="28">
        <f t="shared" si="44"/>
        <v>31405</v>
      </c>
    </row>
    <row r="1334" spans="1:11" x14ac:dyDescent="0.35">
      <c r="A1334" s="69">
        <f t="shared" si="43"/>
        <v>45748</v>
      </c>
      <c r="B1334" t="s">
        <v>881</v>
      </c>
      <c r="C1334" t="s">
        <v>272</v>
      </c>
      <c r="D1334" t="s">
        <v>891</v>
      </c>
      <c r="E1334" t="s">
        <v>797</v>
      </c>
      <c r="F1334" t="s">
        <v>798</v>
      </c>
      <c r="G1334" t="s">
        <v>75</v>
      </c>
      <c r="H1334">
        <v>1264</v>
      </c>
      <c r="I1334" s="68" t="str">
        <f>VLOOKUP(E1334,Refs!$P$2:$R$29,3,FALSE)</f>
        <v>Y56</v>
      </c>
      <c r="J1334" s="68" t="str">
        <f>VLOOKUP(E1334,Refs!$P$2:$S$29,4,FALSE)</f>
        <v>London</v>
      </c>
      <c r="K1334" s="28">
        <f t="shared" si="44"/>
        <v>1264</v>
      </c>
    </row>
    <row r="1335" spans="1:11" x14ac:dyDescent="0.35">
      <c r="A1335" s="69">
        <f t="shared" si="43"/>
        <v>45748</v>
      </c>
      <c r="B1335" t="s">
        <v>881</v>
      </c>
      <c r="C1335" t="s">
        <v>272</v>
      </c>
      <c r="D1335" t="s">
        <v>891</v>
      </c>
      <c r="E1335" t="s">
        <v>797</v>
      </c>
      <c r="F1335" t="s">
        <v>798</v>
      </c>
      <c r="G1335" t="s">
        <v>76</v>
      </c>
      <c r="H1335">
        <v>12624</v>
      </c>
      <c r="I1335" s="68" t="str">
        <f>VLOOKUP(E1335,Refs!$P$2:$R$29,3,FALSE)</f>
        <v>Y56</v>
      </c>
      <c r="J1335" s="68" t="str">
        <f>VLOOKUP(E1335,Refs!$P$2:$S$29,4,FALSE)</f>
        <v>London</v>
      </c>
      <c r="K1335" s="28">
        <f t="shared" si="44"/>
        <v>12624</v>
      </c>
    </row>
    <row r="1336" spans="1:11" x14ac:dyDescent="0.35">
      <c r="A1336" s="69">
        <f t="shared" si="43"/>
        <v>45748</v>
      </c>
      <c r="B1336" t="s">
        <v>881</v>
      </c>
      <c r="C1336" t="s">
        <v>272</v>
      </c>
      <c r="D1336" t="s">
        <v>891</v>
      </c>
      <c r="E1336" t="s">
        <v>797</v>
      </c>
      <c r="F1336" t="s">
        <v>798</v>
      </c>
      <c r="G1336" t="s">
        <v>77</v>
      </c>
      <c r="H1336">
        <v>2180</v>
      </c>
      <c r="I1336" s="68" t="str">
        <f>VLOOKUP(E1336,Refs!$P$2:$R$29,3,FALSE)</f>
        <v>Y56</v>
      </c>
      <c r="J1336" s="68" t="str">
        <f>VLOOKUP(E1336,Refs!$P$2:$S$29,4,FALSE)</f>
        <v>London</v>
      </c>
      <c r="K1336" s="28">
        <f t="shared" si="44"/>
        <v>2180</v>
      </c>
    </row>
    <row r="1337" spans="1:11" x14ac:dyDescent="0.35">
      <c r="A1337" s="69">
        <f t="shared" si="43"/>
        <v>45748</v>
      </c>
      <c r="B1337" t="s">
        <v>881</v>
      </c>
      <c r="C1337" t="s">
        <v>272</v>
      </c>
      <c r="D1337" t="s">
        <v>891</v>
      </c>
      <c r="E1337" t="s">
        <v>797</v>
      </c>
      <c r="F1337" t="s">
        <v>798</v>
      </c>
      <c r="G1337" t="s">
        <v>78</v>
      </c>
      <c r="H1337">
        <v>13812</v>
      </c>
      <c r="I1337" s="68" t="str">
        <f>VLOOKUP(E1337,Refs!$P$2:$R$29,3,FALSE)</f>
        <v>Y56</v>
      </c>
      <c r="J1337" s="68" t="str">
        <f>VLOOKUP(E1337,Refs!$P$2:$S$29,4,FALSE)</f>
        <v>London</v>
      </c>
      <c r="K1337" s="28">
        <f t="shared" si="44"/>
        <v>13812</v>
      </c>
    </row>
    <row r="1338" spans="1:11" x14ac:dyDescent="0.35">
      <c r="A1338" s="69">
        <f t="shared" si="43"/>
        <v>45748</v>
      </c>
      <c r="B1338" t="s">
        <v>881</v>
      </c>
      <c r="C1338" t="s">
        <v>272</v>
      </c>
      <c r="D1338" t="s">
        <v>891</v>
      </c>
      <c r="E1338" t="s">
        <v>797</v>
      </c>
      <c r="F1338" t="s">
        <v>798</v>
      </c>
      <c r="G1338" t="s">
        <v>79</v>
      </c>
      <c r="H1338">
        <v>1525</v>
      </c>
      <c r="I1338" s="68" t="str">
        <f>VLOOKUP(E1338,Refs!$P$2:$R$29,3,FALSE)</f>
        <v>Y56</v>
      </c>
      <c r="J1338" s="68" t="str">
        <f>VLOOKUP(E1338,Refs!$P$2:$S$29,4,FALSE)</f>
        <v>London</v>
      </c>
      <c r="K1338" s="28">
        <f t="shared" si="44"/>
        <v>1525</v>
      </c>
    </row>
    <row r="1339" spans="1:11" x14ac:dyDescent="0.35">
      <c r="A1339" s="69">
        <f t="shared" si="43"/>
        <v>45748</v>
      </c>
      <c r="B1339" t="s">
        <v>881</v>
      </c>
      <c r="C1339" t="s">
        <v>272</v>
      </c>
      <c r="D1339" t="s">
        <v>891</v>
      </c>
      <c r="E1339" t="s">
        <v>797</v>
      </c>
      <c r="F1339" t="s">
        <v>798</v>
      </c>
      <c r="G1339" t="s">
        <v>25</v>
      </c>
      <c r="H1339">
        <v>16147</v>
      </c>
      <c r="I1339" s="68" t="str">
        <f>VLOOKUP(E1339,Refs!$P$2:$R$29,3,FALSE)</f>
        <v>Y56</v>
      </c>
      <c r="J1339" s="68" t="str">
        <f>VLOOKUP(E1339,Refs!$P$2:$S$29,4,FALSE)</f>
        <v>London</v>
      </c>
      <c r="K1339" s="28">
        <f t="shared" si="44"/>
        <v>16147</v>
      </c>
    </row>
    <row r="1340" spans="1:11" x14ac:dyDescent="0.35">
      <c r="A1340" s="69">
        <f t="shared" si="43"/>
        <v>45748</v>
      </c>
      <c r="B1340" t="s">
        <v>881</v>
      </c>
      <c r="C1340" t="s">
        <v>272</v>
      </c>
      <c r="D1340" t="s">
        <v>891</v>
      </c>
      <c r="E1340" t="s">
        <v>797</v>
      </c>
      <c r="F1340" t="s">
        <v>798</v>
      </c>
      <c r="G1340" t="s">
        <v>80</v>
      </c>
      <c r="H1340">
        <v>18</v>
      </c>
      <c r="I1340" s="68" t="str">
        <f>VLOOKUP(E1340,Refs!$P$2:$R$29,3,FALSE)</f>
        <v>Y56</v>
      </c>
      <c r="J1340" s="68" t="str">
        <f>VLOOKUP(E1340,Refs!$P$2:$S$29,4,FALSE)</f>
        <v>London</v>
      </c>
      <c r="K1340" s="28">
        <f t="shared" si="44"/>
        <v>18</v>
      </c>
    </row>
    <row r="1341" spans="1:11" x14ac:dyDescent="0.35">
      <c r="A1341" s="69">
        <f t="shared" si="43"/>
        <v>45748</v>
      </c>
      <c r="B1341" t="s">
        <v>881</v>
      </c>
      <c r="C1341" t="s">
        <v>272</v>
      </c>
      <c r="D1341" t="s">
        <v>891</v>
      </c>
      <c r="E1341" t="s">
        <v>797</v>
      </c>
      <c r="F1341" t="s">
        <v>798</v>
      </c>
      <c r="G1341" t="s">
        <v>81</v>
      </c>
      <c r="H1341">
        <v>6370</v>
      </c>
      <c r="I1341" s="68" t="str">
        <f>VLOOKUP(E1341,Refs!$P$2:$R$29,3,FALSE)</f>
        <v>Y56</v>
      </c>
      <c r="J1341" s="68" t="str">
        <f>VLOOKUP(E1341,Refs!$P$2:$S$29,4,FALSE)</f>
        <v>London</v>
      </c>
      <c r="K1341" s="28">
        <f t="shared" si="44"/>
        <v>6370</v>
      </c>
    </row>
    <row r="1342" spans="1:11" x14ac:dyDescent="0.35">
      <c r="A1342" s="69">
        <f t="shared" si="43"/>
        <v>45748</v>
      </c>
      <c r="B1342" t="s">
        <v>881</v>
      </c>
      <c r="C1342" t="s">
        <v>272</v>
      </c>
      <c r="D1342" t="s">
        <v>891</v>
      </c>
      <c r="E1342" t="s">
        <v>797</v>
      </c>
      <c r="F1342" t="s">
        <v>798</v>
      </c>
      <c r="G1342" t="s">
        <v>82</v>
      </c>
      <c r="H1342">
        <v>2360</v>
      </c>
      <c r="I1342" s="68" t="str">
        <f>VLOOKUP(E1342,Refs!$P$2:$R$29,3,FALSE)</f>
        <v>Y56</v>
      </c>
      <c r="J1342" s="68" t="str">
        <f>VLOOKUP(E1342,Refs!$P$2:$S$29,4,FALSE)</f>
        <v>London</v>
      </c>
      <c r="K1342" s="28">
        <f t="shared" si="44"/>
        <v>2360</v>
      </c>
    </row>
    <row r="1343" spans="1:11" x14ac:dyDescent="0.35">
      <c r="A1343" s="69">
        <f t="shared" si="43"/>
        <v>45748</v>
      </c>
      <c r="B1343" t="s">
        <v>881</v>
      </c>
      <c r="C1343" t="s">
        <v>272</v>
      </c>
      <c r="D1343" t="s">
        <v>891</v>
      </c>
      <c r="E1343" t="s">
        <v>797</v>
      </c>
      <c r="F1343" t="s">
        <v>798</v>
      </c>
      <c r="G1343" t="s">
        <v>83</v>
      </c>
      <c r="H1343">
        <v>5257</v>
      </c>
      <c r="I1343" s="68" t="str">
        <f>VLOOKUP(E1343,Refs!$P$2:$R$29,3,FALSE)</f>
        <v>Y56</v>
      </c>
      <c r="J1343" s="68" t="str">
        <f>VLOOKUP(E1343,Refs!$P$2:$S$29,4,FALSE)</f>
        <v>London</v>
      </c>
      <c r="K1343" s="28">
        <f t="shared" si="44"/>
        <v>5257</v>
      </c>
    </row>
    <row r="1344" spans="1:11" x14ac:dyDescent="0.35">
      <c r="A1344" s="69">
        <f t="shared" si="43"/>
        <v>45748</v>
      </c>
      <c r="B1344" t="s">
        <v>881</v>
      </c>
      <c r="C1344" t="s">
        <v>272</v>
      </c>
      <c r="D1344" t="s">
        <v>891</v>
      </c>
      <c r="E1344" t="s">
        <v>797</v>
      </c>
      <c r="F1344" t="s">
        <v>798</v>
      </c>
      <c r="G1344" t="s">
        <v>84</v>
      </c>
      <c r="H1344">
        <v>22320</v>
      </c>
      <c r="I1344" s="68" t="str">
        <f>VLOOKUP(E1344,Refs!$P$2:$R$29,3,FALSE)</f>
        <v>Y56</v>
      </c>
      <c r="J1344" s="68" t="str">
        <f>VLOOKUP(E1344,Refs!$P$2:$S$29,4,FALSE)</f>
        <v>London</v>
      </c>
      <c r="K1344" s="28">
        <f t="shared" si="44"/>
        <v>22320</v>
      </c>
    </row>
    <row r="1345" spans="1:11" x14ac:dyDescent="0.35">
      <c r="A1345" s="69">
        <f t="shared" si="43"/>
        <v>45748</v>
      </c>
      <c r="B1345" t="s">
        <v>881</v>
      </c>
      <c r="C1345" t="s">
        <v>272</v>
      </c>
      <c r="D1345" t="s">
        <v>891</v>
      </c>
      <c r="E1345" t="s">
        <v>797</v>
      </c>
      <c r="F1345" t="s">
        <v>798</v>
      </c>
      <c r="G1345" t="s">
        <v>85</v>
      </c>
      <c r="H1345">
        <v>1413</v>
      </c>
      <c r="I1345" s="68" t="str">
        <f>VLOOKUP(E1345,Refs!$P$2:$R$29,3,FALSE)</f>
        <v>Y56</v>
      </c>
      <c r="J1345" s="68" t="str">
        <f>VLOOKUP(E1345,Refs!$P$2:$S$29,4,FALSE)</f>
        <v>London</v>
      </c>
      <c r="K1345" s="28">
        <f t="shared" si="44"/>
        <v>1413</v>
      </c>
    </row>
    <row r="1346" spans="1:11" x14ac:dyDescent="0.35">
      <c r="A1346" s="69">
        <f t="shared" si="43"/>
        <v>45748</v>
      </c>
      <c r="B1346" t="s">
        <v>881</v>
      </c>
      <c r="C1346" t="s">
        <v>272</v>
      </c>
      <c r="D1346" t="s">
        <v>891</v>
      </c>
      <c r="E1346" t="s">
        <v>797</v>
      </c>
      <c r="F1346" t="s">
        <v>798</v>
      </c>
      <c r="G1346" t="s">
        <v>86</v>
      </c>
      <c r="H1346">
        <v>1013</v>
      </c>
      <c r="I1346" s="68" t="str">
        <f>VLOOKUP(E1346,Refs!$P$2:$R$29,3,FALSE)</f>
        <v>Y56</v>
      </c>
      <c r="J1346" s="68" t="str">
        <f>VLOOKUP(E1346,Refs!$P$2:$S$29,4,FALSE)</f>
        <v>London</v>
      </c>
      <c r="K1346" s="28">
        <f t="shared" si="44"/>
        <v>1013</v>
      </c>
    </row>
    <row r="1347" spans="1:11" x14ac:dyDescent="0.35">
      <c r="A1347" s="69">
        <f t="shared" ref="A1347:A1410" si="45">DATEVALUE(RIGHT(B1347,8))</f>
        <v>45748</v>
      </c>
      <c r="B1347" t="s">
        <v>881</v>
      </c>
      <c r="C1347" t="s">
        <v>272</v>
      </c>
      <c r="D1347" t="s">
        <v>891</v>
      </c>
      <c r="E1347" t="s">
        <v>797</v>
      </c>
      <c r="F1347" t="s">
        <v>798</v>
      </c>
      <c r="G1347" t="s">
        <v>87</v>
      </c>
      <c r="H1347">
        <v>4139</v>
      </c>
      <c r="I1347" s="68" t="str">
        <f>VLOOKUP(E1347,Refs!$P$2:$R$29,3,FALSE)</f>
        <v>Y56</v>
      </c>
      <c r="J1347" s="68" t="str">
        <f>VLOOKUP(E1347,Refs!$P$2:$S$29,4,FALSE)</f>
        <v>London</v>
      </c>
      <c r="K1347" s="28">
        <f t="shared" si="44"/>
        <v>4139</v>
      </c>
    </row>
    <row r="1348" spans="1:11" x14ac:dyDescent="0.35">
      <c r="A1348" s="69">
        <f t="shared" si="45"/>
        <v>45748</v>
      </c>
      <c r="B1348" t="s">
        <v>881</v>
      </c>
      <c r="C1348" t="s">
        <v>272</v>
      </c>
      <c r="D1348" t="s">
        <v>891</v>
      </c>
      <c r="E1348" t="s">
        <v>797</v>
      </c>
      <c r="F1348" t="s">
        <v>798</v>
      </c>
      <c r="G1348" t="s">
        <v>88</v>
      </c>
      <c r="H1348">
        <v>19829</v>
      </c>
      <c r="I1348" s="68" t="str">
        <f>VLOOKUP(E1348,Refs!$P$2:$R$29,3,FALSE)</f>
        <v>Y56</v>
      </c>
      <c r="J1348" s="68" t="str">
        <f>VLOOKUP(E1348,Refs!$P$2:$S$29,4,FALSE)</f>
        <v>London</v>
      </c>
      <c r="K1348" s="28">
        <f t="shared" si="44"/>
        <v>19829</v>
      </c>
    </row>
    <row r="1349" spans="1:11" x14ac:dyDescent="0.35">
      <c r="A1349" s="69">
        <f t="shared" si="45"/>
        <v>45748</v>
      </c>
      <c r="B1349" t="s">
        <v>881</v>
      </c>
      <c r="C1349" t="s">
        <v>272</v>
      </c>
      <c r="D1349" t="s">
        <v>891</v>
      </c>
      <c r="E1349" t="s">
        <v>797</v>
      </c>
      <c r="F1349" t="s">
        <v>798</v>
      </c>
      <c r="G1349" t="s">
        <v>89</v>
      </c>
      <c r="H1349">
        <v>30736</v>
      </c>
      <c r="I1349" s="68" t="str">
        <f>VLOOKUP(E1349,Refs!$P$2:$R$29,3,FALSE)</f>
        <v>Y56</v>
      </c>
      <c r="J1349" s="68" t="str">
        <f>VLOOKUP(E1349,Refs!$P$2:$S$29,4,FALSE)</f>
        <v>London</v>
      </c>
      <c r="K1349" s="28">
        <f t="shared" si="44"/>
        <v>30736</v>
      </c>
    </row>
    <row r="1350" spans="1:11" x14ac:dyDescent="0.35">
      <c r="A1350" s="69">
        <f t="shared" si="45"/>
        <v>45748</v>
      </c>
      <c r="B1350" t="s">
        <v>881</v>
      </c>
      <c r="C1350" t="s">
        <v>272</v>
      </c>
      <c r="D1350" t="s">
        <v>891</v>
      </c>
      <c r="E1350" t="s">
        <v>797</v>
      </c>
      <c r="F1350" t="s">
        <v>798</v>
      </c>
      <c r="G1350" t="s">
        <v>27</v>
      </c>
      <c r="H1350">
        <v>3193</v>
      </c>
      <c r="I1350" s="68" t="str">
        <f>VLOOKUP(E1350,Refs!$P$2:$R$29,3,FALSE)</f>
        <v>Y56</v>
      </c>
      <c r="J1350" s="68" t="str">
        <f>VLOOKUP(E1350,Refs!$P$2:$S$29,4,FALSE)</f>
        <v>London</v>
      </c>
      <c r="K1350" s="28">
        <f t="shared" si="44"/>
        <v>3193</v>
      </c>
    </row>
    <row r="1351" spans="1:11" x14ac:dyDescent="0.35">
      <c r="A1351" s="69">
        <f t="shared" si="45"/>
        <v>45748</v>
      </c>
      <c r="B1351" t="s">
        <v>881</v>
      </c>
      <c r="C1351" t="s">
        <v>272</v>
      </c>
      <c r="D1351" t="s">
        <v>891</v>
      </c>
      <c r="E1351" t="s">
        <v>797</v>
      </c>
      <c r="F1351" t="s">
        <v>798</v>
      </c>
      <c r="G1351" t="s">
        <v>29</v>
      </c>
      <c r="H1351">
        <v>4022</v>
      </c>
      <c r="I1351" s="68" t="str">
        <f>VLOOKUP(E1351,Refs!$P$2:$R$29,3,FALSE)</f>
        <v>Y56</v>
      </c>
      <c r="J1351" s="68" t="str">
        <f>VLOOKUP(E1351,Refs!$P$2:$S$29,4,FALSE)</f>
        <v>London</v>
      </c>
      <c r="K1351" s="28">
        <f t="shared" ref="K1351:K1414" si="46">IF(OR(H1351="NULL",H1351=0,H1351=""),"",H1351)</f>
        <v>4022</v>
      </c>
    </row>
    <row r="1352" spans="1:11" x14ac:dyDescent="0.35">
      <c r="A1352" s="69">
        <f t="shared" si="45"/>
        <v>45748</v>
      </c>
      <c r="B1352" t="s">
        <v>881</v>
      </c>
      <c r="C1352" t="s">
        <v>272</v>
      </c>
      <c r="D1352" t="s">
        <v>891</v>
      </c>
      <c r="E1352" t="s">
        <v>797</v>
      </c>
      <c r="F1352" t="s">
        <v>798</v>
      </c>
      <c r="G1352" t="s">
        <v>90</v>
      </c>
      <c r="H1352">
        <v>1895</v>
      </c>
      <c r="I1352" s="68" t="str">
        <f>VLOOKUP(E1352,Refs!$P$2:$R$29,3,FALSE)</f>
        <v>Y56</v>
      </c>
      <c r="J1352" s="68" t="str">
        <f>VLOOKUP(E1352,Refs!$P$2:$S$29,4,FALSE)</f>
        <v>London</v>
      </c>
      <c r="K1352" s="28">
        <f t="shared" si="46"/>
        <v>1895</v>
      </c>
    </row>
    <row r="1353" spans="1:11" x14ac:dyDescent="0.35">
      <c r="A1353" s="69">
        <f t="shared" si="45"/>
        <v>45748</v>
      </c>
      <c r="B1353" t="s">
        <v>881</v>
      </c>
      <c r="C1353" t="s">
        <v>272</v>
      </c>
      <c r="D1353" t="s">
        <v>891</v>
      </c>
      <c r="E1353" t="s">
        <v>797</v>
      </c>
      <c r="F1353" t="s">
        <v>798</v>
      </c>
      <c r="G1353" t="s">
        <v>91</v>
      </c>
      <c r="H1353">
        <v>47</v>
      </c>
      <c r="I1353" s="68" t="str">
        <f>VLOOKUP(E1353,Refs!$P$2:$R$29,3,FALSE)</f>
        <v>Y56</v>
      </c>
      <c r="J1353" s="68" t="str">
        <f>VLOOKUP(E1353,Refs!$P$2:$S$29,4,FALSE)</f>
        <v>London</v>
      </c>
      <c r="K1353" s="28">
        <f t="shared" si="46"/>
        <v>47</v>
      </c>
    </row>
    <row r="1354" spans="1:11" x14ac:dyDescent="0.35">
      <c r="A1354" s="69">
        <f t="shared" si="45"/>
        <v>45748</v>
      </c>
      <c r="B1354" t="s">
        <v>881</v>
      </c>
      <c r="C1354" t="s">
        <v>272</v>
      </c>
      <c r="D1354" t="s">
        <v>891</v>
      </c>
      <c r="E1354" t="s">
        <v>797</v>
      </c>
      <c r="F1354" t="s">
        <v>798</v>
      </c>
      <c r="G1354" t="s">
        <v>92</v>
      </c>
      <c r="H1354">
        <v>1362</v>
      </c>
      <c r="I1354" s="68" t="str">
        <f>VLOOKUP(E1354,Refs!$P$2:$R$29,3,FALSE)</f>
        <v>Y56</v>
      </c>
      <c r="J1354" s="68" t="str">
        <f>VLOOKUP(E1354,Refs!$P$2:$S$29,4,FALSE)</f>
        <v>London</v>
      </c>
      <c r="K1354" s="28">
        <f t="shared" si="46"/>
        <v>1362</v>
      </c>
    </row>
    <row r="1355" spans="1:11" x14ac:dyDescent="0.35">
      <c r="A1355" s="69">
        <f t="shared" si="45"/>
        <v>45748</v>
      </c>
      <c r="B1355" t="s">
        <v>881</v>
      </c>
      <c r="C1355" t="s">
        <v>272</v>
      </c>
      <c r="D1355" t="s">
        <v>891</v>
      </c>
      <c r="E1355" t="s">
        <v>797</v>
      </c>
      <c r="F1355" t="s">
        <v>798</v>
      </c>
      <c r="G1355" t="s">
        <v>93</v>
      </c>
      <c r="H1355">
        <v>153</v>
      </c>
      <c r="I1355" s="68" t="str">
        <f>VLOOKUP(E1355,Refs!$P$2:$R$29,3,FALSE)</f>
        <v>Y56</v>
      </c>
      <c r="J1355" s="68" t="str">
        <f>VLOOKUP(E1355,Refs!$P$2:$S$29,4,FALSE)</f>
        <v>London</v>
      </c>
      <c r="K1355" s="28">
        <f t="shared" si="46"/>
        <v>153</v>
      </c>
    </row>
    <row r="1356" spans="1:11" x14ac:dyDescent="0.35">
      <c r="A1356" s="69">
        <f t="shared" si="45"/>
        <v>45748</v>
      </c>
      <c r="B1356" t="s">
        <v>881</v>
      </c>
      <c r="C1356" t="s">
        <v>272</v>
      </c>
      <c r="D1356" t="s">
        <v>891</v>
      </c>
      <c r="E1356" t="s">
        <v>797</v>
      </c>
      <c r="F1356" t="s">
        <v>798</v>
      </c>
      <c r="G1356" t="s">
        <v>94</v>
      </c>
      <c r="H1356">
        <v>1125</v>
      </c>
      <c r="I1356" s="68" t="str">
        <f>VLOOKUP(E1356,Refs!$P$2:$R$29,3,FALSE)</f>
        <v>Y56</v>
      </c>
      <c r="J1356" s="68" t="str">
        <f>VLOOKUP(E1356,Refs!$P$2:$S$29,4,FALSE)</f>
        <v>London</v>
      </c>
      <c r="K1356" s="28">
        <f t="shared" si="46"/>
        <v>1125</v>
      </c>
    </row>
    <row r="1357" spans="1:11" x14ac:dyDescent="0.35">
      <c r="A1357" s="69">
        <f t="shared" si="45"/>
        <v>45748</v>
      </c>
      <c r="B1357" t="s">
        <v>881</v>
      </c>
      <c r="C1357" t="s">
        <v>272</v>
      </c>
      <c r="D1357" t="s">
        <v>891</v>
      </c>
      <c r="E1357" t="s">
        <v>797</v>
      </c>
      <c r="F1357" t="s">
        <v>798</v>
      </c>
      <c r="G1357" t="s">
        <v>95</v>
      </c>
      <c r="H1357">
        <v>45</v>
      </c>
      <c r="I1357" s="68" t="str">
        <f>VLOOKUP(E1357,Refs!$P$2:$R$29,3,FALSE)</f>
        <v>Y56</v>
      </c>
      <c r="J1357" s="68" t="str">
        <f>VLOOKUP(E1357,Refs!$P$2:$S$29,4,FALSE)</f>
        <v>London</v>
      </c>
      <c r="K1357" s="28">
        <f t="shared" si="46"/>
        <v>45</v>
      </c>
    </row>
    <row r="1358" spans="1:11" x14ac:dyDescent="0.35">
      <c r="A1358" s="69">
        <f t="shared" si="45"/>
        <v>45748</v>
      </c>
      <c r="B1358" t="s">
        <v>881</v>
      </c>
      <c r="C1358" t="s">
        <v>272</v>
      </c>
      <c r="D1358" t="s">
        <v>891</v>
      </c>
      <c r="E1358" t="s">
        <v>797</v>
      </c>
      <c r="F1358" t="s">
        <v>798</v>
      </c>
      <c r="G1358" t="s">
        <v>96</v>
      </c>
      <c r="H1358">
        <v>5249</v>
      </c>
      <c r="I1358" s="68" t="str">
        <f>VLOOKUP(E1358,Refs!$P$2:$R$29,3,FALSE)</f>
        <v>Y56</v>
      </c>
      <c r="J1358" s="68" t="str">
        <f>VLOOKUP(E1358,Refs!$P$2:$S$29,4,FALSE)</f>
        <v>London</v>
      </c>
      <c r="K1358" s="28">
        <f t="shared" si="46"/>
        <v>5249</v>
      </c>
    </row>
    <row r="1359" spans="1:11" x14ac:dyDescent="0.35">
      <c r="A1359" s="69">
        <f t="shared" si="45"/>
        <v>45748</v>
      </c>
      <c r="B1359" t="s">
        <v>881</v>
      </c>
      <c r="C1359" t="s">
        <v>272</v>
      </c>
      <c r="D1359" t="s">
        <v>891</v>
      </c>
      <c r="E1359" t="s">
        <v>797</v>
      </c>
      <c r="F1359" t="s">
        <v>798</v>
      </c>
      <c r="G1359" t="s">
        <v>31</v>
      </c>
      <c r="H1359">
        <v>4620</v>
      </c>
      <c r="I1359" s="68" t="str">
        <f>VLOOKUP(E1359,Refs!$P$2:$R$29,3,FALSE)</f>
        <v>Y56</v>
      </c>
      <c r="J1359" s="68" t="str">
        <f>VLOOKUP(E1359,Refs!$P$2:$S$29,4,FALSE)</f>
        <v>London</v>
      </c>
      <c r="K1359" s="28">
        <f t="shared" si="46"/>
        <v>4620</v>
      </c>
    </row>
    <row r="1360" spans="1:11" x14ac:dyDescent="0.35">
      <c r="A1360" s="69">
        <f t="shared" si="45"/>
        <v>45748</v>
      </c>
      <c r="B1360" t="s">
        <v>881</v>
      </c>
      <c r="C1360" t="s">
        <v>272</v>
      </c>
      <c r="D1360" t="s">
        <v>891</v>
      </c>
      <c r="E1360" t="s">
        <v>797</v>
      </c>
      <c r="F1360" t="s">
        <v>798</v>
      </c>
      <c r="G1360" t="s">
        <v>97</v>
      </c>
      <c r="H1360">
        <v>4735</v>
      </c>
      <c r="I1360" s="68" t="str">
        <f>VLOOKUP(E1360,Refs!$P$2:$R$29,3,FALSE)</f>
        <v>Y56</v>
      </c>
      <c r="J1360" s="68" t="str">
        <f>VLOOKUP(E1360,Refs!$P$2:$S$29,4,FALSE)</f>
        <v>London</v>
      </c>
      <c r="K1360" s="28">
        <f t="shared" si="46"/>
        <v>4735</v>
      </c>
    </row>
    <row r="1361" spans="1:11" x14ac:dyDescent="0.35">
      <c r="A1361" s="69">
        <f t="shared" si="45"/>
        <v>45748</v>
      </c>
      <c r="B1361" t="s">
        <v>881</v>
      </c>
      <c r="C1361" t="s">
        <v>272</v>
      </c>
      <c r="D1361" t="s">
        <v>891</v>
      </c>
      <c r="E1361" t="s">
        <v>797</v>
      </c>
      <c r="F1361" t="s">
        <v>798</v>
      </c>
      <c r="G1361" t="s">
        <v>98</v>
      </c>
      <c r="H1361">
        <v>2973</v>
      </c>
      <c r="I1361" s="68" t="str">
        <f>VLOOKUP(E1361,Refs!$P$2:$R$29,3,FALSE)</f>
        <v>Y56</v>
      </c>
      <c r="J1361" s="68" t="str">
        <f>VLOOKUP(E1361,Refs!$P$2:$S$29,4,FALSE)</f>
        <v>London</v>
      </c>
      <c r="K1361" s="28">
        <f t="shared" si="46"/>
        <v>2973</v>
      </c>
    </row>
    <row r="1362" spans="1:11" x14ac:dyDescent="0.35">
      <c r="A1362" s="69">
        <f t="shared" si="45"/>
        <v>45748</v>
      </c>
      <c r="B1362" t="s">
        <v>881</v>
      </c>
      <c r="C1362" t="s">
        <v>272</v>
      </c>
      <c r="D1362" t="s">
        <v>891</v>
      </c>
      <c r="E1362" t="s">
        <v>797</v>
      </c>
      <c r="F1362" t="s">
        <v>798</v>
      </c>
      <c r="G1362" t="s">
        <v>99</v>
      </c>
      <c r="H1362">
        <v>2678</v>
      </c>
      <c r="I1362" s="68" t="str">
        <f>VLOOKUP(E1362,Refs!$P$2:$R$29,3,FALSE)</f>
        <v>Y56</v>
      </c>
      <c r="J1362" s="68" t="str">
        <f>VLOOKUP(E1362,Refs!$P$2:$S$29,4,FALSE)</f>
        <v>London</v>
      </c>
      <c r="K1362" s="28">
        <f t="shared" si="46"/>
        <v>2678</v>
      </c>
    </row>
    <row r="1363" spans="1:11" x14ac:dyDescent="0.35">
      <c r="A1363" s="69">
        <f t="shared" si="45"/>
        <v>45748</v>
      </c>
      <c r="B1363" t="s">
        <v>881</v>
      </c>
      <c r="C1363" t="s">
        <v>272</v>
      </c>
      <c r="D1363" t="s">
        <v>891</v>
      </c>
      <c r="E1363" t="s">
        <v>797</v>
      </c>
      <c r="F1363" t="s">
        <v>798</v>
      </c>
      <c r="G1363" t="s">
        <v>100</v>
      </c>
      <c r="H1363">
        <v>397</v>
      </c>
      <c r="I1363" s="68" t="str">
        <f>VLOOKUP(E1363,Refs!$P$2:$R$29,3,FALSE)</f>
        <v>Y56</v>
      </c>
      <c r="J1363" s="68" t="str">
        <f>VLOOKUP(E1363,Refs!$P$2:$S$29,4,FALSE)</f>
        <v>London</v>
      </c>
      <c r="K1363" s="28">
        <f t="shared" si="46"/>
        <v>397</v>
      </c>
    </row>
    <row r="1364" spans="1:11" x14ac:dyDescent="0.35">
      <c r="A1364" s="69">
        <f t="shared" si="45"/>
        <v>45748</v>
      </c>
      <c r="B1364" t="s">
        <v>881</v>
      </c>
      <c r="C1364" t="s">
        <v>272</v>
      </c>
      <c r="D1364" t="s">
        <v>891</v>
      </c>
      <c r="E1364" t="s">
        <v>797</v>
      </c>
      <c r="F1364" t="s">
        <v>798</v>
      </c>
      <c r="G1364" t="s">
        <v>101</v>
      </c>
      <c r="H1364">
        <v>717</v>
      </c>
      <c r="I1364" s="68" t="str">
        <f>VLOOKUP(E1364,Refs!$P$2:$R$29,3,FALSE)</f>
        <v>Y56</v>
      </c>
      <c r="J1364" s="68" t="str">
        <f>VLOOKUP(E1364,Refs!$P$2:$S$29,4,FALSE)</f>
        <v>London</v>
      </c>
      <c r="K1364" s="28">
        <f t="shared" si="46"/>
        <v>717</v>
      </c>
    </row>
    <row r="1365" spans="1:11" x14ac:dyDescent="0.35">
      <c r="A1365" s="69">
        <f t="shared" si="45"/>
        <v>45748</v>
      </c>
      <c r="B1365" t="s">
        <v>881</v>
      </c>
      <c r="C1365" t="s">
        <v>272</v>
      </c>
      <c r="D1365" t="s">
        <v>891</v>
      </c>
      <c r="E1365" t="s">
        <v>797</v>
      </c>
      <c r="F1365" t="s">
        <v>798</v>
      </c>
      <c r="G1365" t="s">
        <v>102</v>
      </c>
      <c r="H1365">
        <v>120</v>
      </c>
      <c r="I1365" s="68" t="str">
        <f>VLOOKUP(E1365,Refs!$P$2:$R$29,3,FALSE)</f>
        <v>Y56</v>
      </c>
      <c r="J1365" s="68" t="str">
        <f>VLOOKUP(E1365,Refs!$P$2:$S$29,4,FALSE)</f>
        <v>London</v>
      </c>
      <c r="K1365" s="28">
        <f t="shared" si="46"/>
        <v>120</v>
      </c>
    </row>
    <row r="1366" spans="1:11" x14ac:dyDescent="0.35">
      <c r="A1366" s="69">
        <f t="shared" si="45"/>
        <v>45748</v>
      </c>
      <c r="B1366" t="s">
        <v>881</v>
      </c>
      <c r="C1366" t="s">
        <v>272</v>
      </c>
      <c r="D1366" t="s">
        <v>891</v>
      </c>
      <c r="E1366" t="s">
        <v>797</v>
      </c>
      <c r="F1366" t="s">
        <v>798</v>
      </c>
      <c r="G1366" t="s">
        <v>103</v>
      </c>
      <c r="H1366">
        <v>2338</v>
      </c>
      <c r="I1366" s="68" t="str">
        <f>VLOOKUP(E1366,Refs!$P$2:$R$29,3,FALSE)</f>
        <v>Y56</v>
      </c>
      <c r="J1366" s="68" t="str">
        <f>VLOOKUP(E1366,Refs!$P$2:$S$29,4,FALSE)</f>
        <v>London</v>
      </c>
      <c r="K1366" s="28">
        <f t="shared" si="46"/>
        <v>2338</v>
      </c>
    </row>
    <row r="1367" spans="1:11" x14ac:dyDescent="0.35">
      <c r="A1367" s="69">
        <f t="shared" si="45"/>
        <v>45748</v>
      </c>
      <c r="B1367" t="s">
        <v>881</v>
      </c>
      <c r="C1367" t="s">
        <v>272</v>
      </c>
      <c r="D1367" t="s">
        <v>891</v>
      </c>
      <c r="E1367" t="s">
        <v>797</v>
      </c>
      <c r="F1367" t="s">
        <v>798</v>
      </c>
      <c r="G1367" t="s">
        <v>104</v>
      </c>
      <c r="H1367">
        <v>25046105</v>
      </c>
      <c r="I1367" s="68" t="str">
        <f>VLOOKUP(E1367,Refs!$P$2:$R$29,3,FALSE)</f>
        <v>Y56</v>
      </c>
      <c r="J1367" s="68" t="str">
        <f>VLOOKUP(E1367,Refs!$P$2:$S$29,4,FALSE)</f>
        <v>London</v>
      </c>
      <c r="K1367" s="28">
        <f t="shared" si="46"/>
        <v>25046105</v>
      </c>
    </row>
    <row r="1368" spans="1:11" x14ac:dyDescent="0.35">
      <c r="A1368" s="69">
        <f t="shared" si="45"/>
        <v>45748</v>
      </c>
      <c r="B1368" t="s">
        <v>881</v>
      </c>
      <c r="C1368" t="s">
        <v>272</v>
      </c>
      <c r="D1368" t="s">
        <v>891</v>
      </c>
      <c r="E1368" t="s">
        <v>797</v>
      </c>
      <c r="F1368" t="s">
        <v>798</v>
      </c>
      <c r="G1368" t="s">
        <v>105</v>
      </c>
      <c r="H1368">
        <v>2731</v>
      </c>
      <c r="I1368" s="68" t="str">
        <f>VLOOKUP(E1368,Refs!$P$2:$R$29,3,FALSE)</f>
        <v>Y56</v>
      </c>
      <c r="J1368" s="68" t="str">
        <f>VLOOKUP(E1368,Refs!$P$2:$S$29,4,FALSE)</f>
        <v>London</v>
      </c>
      <c r="K1368" s="28">
        <f t="shared" si="46"/>
        <v>2731</v>
      </c>
    </row>
    <row r="1369" spans="1:11" x14ac:dyDescent="0.35">
      <c r="A1369" s="69">
        <f t="shared" si="45"/>
        <v>45748</v>
      </c>
      <c r="B1369" t="s">
        <v>881</v>
      </c>
      <c r="C1369" t="s">
        <v>272</v>
      </c>
      <c r="D1369" t="s">
        <v>891</v>
      </c>
      <c r="E1369" t="s">
        <v>797</v>
      </c>
      <c r="F1369" t="s">
        <v>798</v>
      </c>
      <c r="G1369" t="s">
        <v>106</v>
      </c>
      <c r="H1369">
        <v>1942</v>
      </c>
      <c r="I1369" s="68" t="str">
        <f>VLOOKUP(E1369,Refs!$P$2:$R$29,3,FALSE)</f>
        <v>Y56</v>
      </c>
      <c r="J1369" s="68" t="str">
        <f>VLOOKUP(E1369,Refs!$P$2:$S$29,4,FALSE)</f>
        <v>London</v>
      </c>
      <c r="K1369" s="28">
        <f t="shared" si="46"/>
        <v>1942</v>
      </c>
    </row>
    <row r="1370" spans="1:11" x14ac:dyDescent="0.35">
      <c r="A1370" s="69">
        <f t="shared" si="45"/>
        <v>45748</v>
      </c>
      <c r="B1370" t="s">
        <v>881</v>
      </c>
      <c r="C1370" t="s">
        <v>272</v>
      </c>
      <c r="D1370" t="s">
        <v>891</v>
      </c>
      <c r="E1370" t="s">
        <v>797</v>
      </c>
      <c r="F1370" t="s">
        <v>798</v>
      </c>
      <c r="G1370" t="s">
        <v>107</v>
      </c>
      <c r="H1370">
        <v>150</v>
      </c>
      <c r="I1370" s="68" t="str">
        <f>VLOOKUP(E1370,Refs!$P$2:$R$29,3,FALSE)</f>
        <v>Y56</v>
      </c>
      <c r="J1370" s="68" t="str">
        <f>VLOOKUP(E1370,Refs!$P$2:$S$29,4,FALSE)</f>
        <v>London</v>
      </c>
      <c r="K1370" s="28">
        <f t="shared" si="46"/>
        <v>150</v>
      </c>
    </row>
    <row r="1371" spans="1:11" x14ac:dyDescent="0.35">
      <c r="A1371" s="69">
        <f t="shared" si="45"/>
        <v>45748</v>
      </c>
      <c r="B1371" t="s">
        <v>881</v>
      </c>
      <c r="C1371" t="s">
        <v>272</v>
      </c>
      <c r="D1371" t="s">
        <v>891</v>
      </c>
      <c r="E1371" t="s">
        <v>797</v>
      </c>
      <c r="F1371" t="s">
        <v>798</v>
      </c>
      <c r="G1371" t="s">
        <v>108</v>
      </c>
      <c r="H1371">
        <v>1008</v>
      </c>
      <c r="I1371" s="68" t="str">
        <f>VLOOKUP(E1371,Refs!$P$2:$R$29,3,FALSE)</f>
        <v>Y56</v>
      </c>
      <c r="J1371" s="68" t="str">
        <f>VLOOKUP(E1371,Refs!$P$2:$S$29,4,FALSE)</f>
        <v>London</v>
      </c>
      <c r="K1371" s="28">
        <f t="shared" si="46"/>
        <v>1008</v>
      </c>
    </row>
    <row r="1372" spans="1:11" x14ac:dyDescent="0.35">
      <c r="A1372" s="69">
        <f t="shared" si="45"/>
        <v>45748</v>
      </c>
      <c r="B1372" t="s">
        <v>881</v>
      </c>
      <c r="C1372" t="s">
        <v>272</v>
      </c>
      <c r="D1372" t="s">
        <v>891</v>
      </c>
      <c r="E1372" t="s">
        <v>797</v>
      </c>
      <c r="F1372" t="s">
        <v>798</v>
      </c>
      <c r="G1372" t="s">
        <v>109</v>
      </c>
      <c r="H1372">
        <v>8206488</v>
      </c>
      <c r="I1372" s="68" t="str">
        <f>VLOOKUP(E1372,Refs!$P$2:$R$29,3,FALSE)</f>
        <v>Y56</v>
      </c>
      <c r="J1372" s="68" t="str">
        <f>VLOOKUP(E1372,Refs!$P$2:$S$29,4,FALSE)</f>
        <v>London</v>
      </c>
      <c r="K1372" s="28">
        <f t="shared" si="46"/>
        <v>8206488</v>
      </c>
    </row>
    <row r="1373" spans="1:11" x14ac:dyDescent="0.35">
      <c r="A1373" s="69">
        <f t="shared" si="45"/>
        <v>45748</v>
      </c>
      <c r="B1373" t="s">
        <v>881</v>
      </c>
      <c r="C1373" t="s">
        <v>272</v>
      </c>
      <c r="D1373" t="s">
        <v>891</v>
      </c>
      <c r="E1373" t="s">
        <v>797</v>
      </c>
      <c r="F1373" t="s">
        <v>798</v>
      </c>
      <c r="G1373" t="s">
        <v>110</v>
      </c>
      <c r="H1373">
        <v>1248</v>
      </c>
      <c r="I1373" s="68" t="str">
        <f>VLOOKUP(E1373,Refs!$P$2:$R$29,3,FALSE)</f>
        <v>Y56</v>
      </c>
      <c r="J1373" s="68" t="str">
        <f>VLOOKUP(E1373,Refs!$P$2:$S$29,4,FALSE)</f>
        <v>London</v>
      </c>
      <c r="K1373" s="28">
        <f t="shared" si="46"/>
        <v>1248</v>
      </c>
    </row>
    <row r="1374" spans="1:11" x14ac:dyDescent="0.35">
      <c r="A1374" s="69">
        <f t="shared" si="45"/>
        <v>45748</v>
      </c>
      <c r="B1374" t="s">
        <v>881</v>
      </c>
      <c r="C1374" t="s">
        <v>272</v>
      </c>
      <c r="D1374" t="s">
        <v>891</v>
      </c>
      <c r="E1374" t="s">
        <v>797</v>
      </c>
      <c r="F1374" t="s">
        <v>798</v>
      </c>
      <c r="G1374" t="s">
        <v>808</v>
      </c>
      <c r="H1374">
        <v>10777</v>
      </c>
      <c r="I1374" s="68" t="str">
        <f>VLOOKUP(E1374,Refs!$P$2:$R$29,3,FALSE)</f>
        <v>Y56</v>
      </c>
      <c r="J1374" s="68" t="str">
        <f>VLOOKUP(E1374,Refs!$P$2:$S$29,4,FALSE)</f>
        <v>London</v>
      </c>
      <c r="K1374" s="28">
        <f t="shared" si="46"/>
        <v>10777</v>
      </c>
    </row>
    <row r="1375" spans="1:11" x14ac:dyDescent="0.35">
      <c r="A1375" s="69">
        <f t="shared" si="45"/>
        <v>45748</v>
      </c>
      <c r="B1375" t="s">
        <v>881</v>
      </c>
      <c r="C1375" t="s">
        <v>272</v>
      </c>
      <c r="D1375" t="s">
        <v>891</v>
      </c>
      <c r="E1375" t="s">
        <v>797</v>
      </c>
      <c r="F1375" t="s">
        <v>798</v>
      </c>
      <c r="G1375" t="s">
        <v>809</v>
      </c>
      <c r="H1375">
        <v>28</v>
      </c>
      <c r="I1375" s="68" t="str">
        <f>VLOOKUP(E1375,Refs!$P$2:$R$29,3,FALSE)</f>
        <v>Y56</v>
      </c>
      <c r="J1375" s="68" t="str">
        <f>VLOOKUP(E1375,Refs!$P$2:$S$29,4,FALSE)</f>
        <v>London</v>
      </c>
      <c r="K1375" s="28">
        <f t="shared" si="46"/>
        <v>28</v>
      </c>
    </row>
    <row r="1376" spans="1:11" x14ac:dyDescent="0.35">
      <c r="A1376" s="69">
        <f t="shared" si="45"/>
        <v>45748</v>
      </c>
      <c r="B1376" t="s">
        <v>881</v>
      </c>
      <c r="C1376" t="s">
        <v>272</v>
      </c>
      <c r="D1376" t="s">
        <v>891</v>
      </c>
      <c r="E1376" t="s">
        <v>797</v>
      </c>
      <c r="F1376" t="s">
        <v>798</v>
      </c>
      <c r="G1376" t="s">
        <v>111</v>
      </c>
      <c r="H1376">
        <v>16462</v>
      </c>
      <c r="I1376" s="68" t="str">
        <f>VLOOKUP(E1376,Refs!$P$2:$R$29,3,FALSE)</f>
        <v>Y56</v>
      </c>
      <c r="J1376" s="68" t="str">
        <f>VLOOKUP(E1376,Refs!$P$2:$S$29,4,FALSE)</f>
        <v>London</v>
      </c>
      <c r="K1376" s="28">
        <f t="shared" si="46"/>
        <v>16462</v>
      </c>
    </row>
    <row r="1377" spans="1:11" x14ac:dyDescent="0.35">
      <c r="A1377" s="69">
        <f t="shared" si="45"/>
        <v>45748</v>
      </c>
      <c r="B1377" t="s">
        <v>881</v>
      </c>
      <c r="C1377" t="s">
        <v>272</v>
      </c>
      <c r="D1377" t="s">
        <v>891</v>
      </c>
      <c r="E1377" t="s">
        <v>797</v>
      </c>
      <c r="F1377" t="s">
        <v>798</v>
      </c>
      <c r="G1377" t="s">
        <v>112</v>
      </c>
      <c r="H1377">
        <v>3</v>
      </c>
      <c r="I1377" s="68" t="str">
        <f>VLOOKUP(E1377,Refs!$P$2:$R$29,3,FALSE)</f>
        <v>Y56</v>
      </c>
      <c r="J1377" s="68" t="str">
        <f>VLOOKUP(E1377,Refs!$P$2:$S$29,4,FALSE)</f>
        <v>London</v>
      </c>
      <c r="K1377" s="28">
        <f t="shared" si="46"/>
        <v>3</v>
      </c>
    </row>
    <row r="1378" spans="1:11" x14ac:dyDescent="0.35">
      <c r="A1378" s="69">
        <f t="shared" si="45"/>
        <v>45748</v>
      </c>
      <c r="B1378" t="s">
        <v>881</v>
      </c>
      <c r="C1378" t="s">
        <v>272</v>
      </c>
      <c r="D1378" t="s">
        <v>891</v>
      </c>
      <c r="E1378" t="s">
        <v>797</v>
      </c>
      <c r="F1378" t="s">
        <v>798</v>
      </c>
      <c r="G1378" t="s">
        <v>113</v>
      </c>
      <c r="H1378">
        <v>8328</v>
      </c>
      <c r="I1378" s="68" t="str">
        <f>VLOOKUP(E1378,Refs!$P$2:$R$29,3,FALSE)</f>
        <v>Y56</v>
      </c>
      <c r="J1378" s="68" t="str">
        <f>VLOOKUP(E1378,Refs!$P$2:$S$29,4,FALSE)</f>
        <v>London</v>
      </c>
      <c r="K1378" s="28">
        <f t="shared" si="46"/>
        <v>8328</v>
      </c>
    </row>
    <row r="1379" spans="1:11" x14ac:dyDescent="0.35">
      <c r="A1379" s="69">
        <f t="shared" si="45"/>
        <v>45748</v>
      </c>
      <c r="B1379" t="s">
        <v>881</v>
      </c>
      <c r="C1379" t="s">
        <v>272</v>
      </c>
      <c r="D1379" t="s">
        <v>891</v>
      </c>
      <c r="E1379" t="s">
        <v>797</v>
      </c>
      <c r="F1379" t="s">
        <v>798</v>
      </c>
      <c r="G1379" t="s">
        <v>114</v>
      </c>
      <c r="H1379">
        <v>8105</v>
      </c>
      <c r="I1379" s="68" t="str">
        <f>VLOOKUP(E1379,Refs!$P$2:$R$29,3,FALSE)</f>
        <v>Y56</v>
      </c>
      <c r="J1379" s="68" t="str">
        <f>VLOOKUP(E1379,Refs!$P$2:$S$29,4,FALSE)</f>
        <v>London</v>
      </c>
      <c r="K1379" s="28">
        <f t="shared" si="46"/>
        <v>8105</v>
      </c>
    </row>
    <row r="1380" spans="1:11" x14ac:dyDescent="0.35">
      <c r="A1380" s="69">
        <f t="shared" si="45"/>
        <v>45748</v>
      </c>
      <c r="B1380" t="s">
        <v>881</v>
      </c>
      <c r="C1380" t="s">
        <v>272</v>
      </c>
      <c r="D1380" t="s">
        <v>891</v>
      </c>
      <c r="E1380" t="s">
        <v>797</v>
      </c>
      <c r="F1380" t="s">
        <v>798</v>
      </c>
      <c r="G1380" t="s">
        <v>115</v>
      </c>
      <c r="H1380">
        <v>7718</v>
      </c>
      <c r="I1380" s="68" t="str">
        <f>VLOOKUP(E1380,Refs!$P$2:$R$29,3,FALSE)</f>
        <v>Y56</v>
      </c>
      <c r="J1380" s="68" t="str">
        <f>VLOOKUP(E1380,Refs!$P$2:$S$29,4,FALSE)</f>
        <v>London</v>
      </c>
      <c r="K1380" s="28">
        <f t="shared" si="46"/>
        <v>7718</v>
      </c>
    </row>
    <row r="1381" spans="1:11" x14ac:dyDescent="0.35">
      <c r="A1381" s="69">
        <f t="shared" si="45"/>
        <v>45748</v>
      </c>
      <c r="B1381" t="s">
        <v>881</v>
      </c>
      <c r="C1381" t="s">
        <v>272</v>
      </c>
      <c r="D1381" t="s">
        <v>891</v>
      </c>
      <c r="E1381" t="s">
        <v>797</v>
      </c>
      <c r="F1381" t="s">
        <v>798</v>
      </c>
      <c r="G1381" t="s">
        <v>116</v>
      </c>
      <c r="H1381">
        <v>6050</v>
      </c>
      <c r="I1381" s="68" t="str">
        <f>VLOOKUP(E1381,Refs!$P$2:$R$29,3,FALSE)</f>
        <v>Y56</v>
      </c>
      <c r="J1381" s="68" t="str">
        <f>VLOOKUP(E1381,Refs!$P$2:$S$29,4,FALSE)</f>
        <v>London</v>
      </c>
      <c r="K1381" s="28">
        <f t="shared" si="46"/>
        <v>6050</v>
      </c>
    </row>
    <row r="1382" spans="1:11" x14ac:dyDescent="0.35">
      <c r="A1382" s="69">
        <f t="shared" si="45"/>
        <v>45748</v>
      </c>
      <c r="B1382" t="s">
        <v>881</v>
      </c>
      <c r="C1382" t="s">
        <v>272</v>
      </c>
      <c r="D1382" t="s">
        <v>891</v>
      </c>
      <c r="E1382" t="s">
        <v>797</v>
      </c>
      <c r="F1382" t="s">
        <v>798</v>
      </c>
      <c r="G1382" t="s">
        <v>117</v>
      </c>
      <c r="H1382">
        <v>339</v>
      </c>
      <c r="I1382" s="68" t="str">
        <f>VLOOKUP(E1382,Refs!$P$2:$R$29,3,FALSE)</f>
        <v>Y56</v>
      </c>
      <c r="J1382" s="68" t="str">
        <f>VLOOKUP(E1382,Refs!$P$2:$S$29,4,FALSE)</f>
        <v>London</v>
      </c>
      <c r="K1382" s="28">
        <f t="shared" si="46"/>
        <v>339</v>
      </c>
    </row>
    <row r="1383" spans="1:11" x14ac:dyDescent="0.35">
      <c r="A1383" s="69">
        <f t="shared" si="45"/>
        <v>45748</v>
      </c>
      <c r="B1383" t="s">
        <v>881</v>
      </c>
      <c r="C1383" t="s">
        <v>272</v>
      </c>
      <c r="D1383" t="s">
        <v>891</v>
      </c>
      <c r="E1383" t="s">
        <v>797</v>
      </c>
      <c r="F1383" t="s">
        <v>798</v>
      </c>
      <c r="G1383" t="s">
        <v>118</v>
      </c>
      <c r="H1383">
        <v>124</v>
      </c>
      <c r="I1383" s="68" t="str">
        <f>VLOOKUP(E1383,Refs!$P$2:$R$29,3,FALSE)</f>
        <v>Y56</v>
      </c>
      <c r="J1383" s="68" t="str">
        <f>VLOOKUP(E1383,Refs!$P$2:$S$29,4,FALSE)</f>
        <v>London</v>
      </c>
      <c r="K1383" s="28">
        <f t="shared" si="46"/>
        <v>124</v>
      </c>
    </row>
    <row r="1384" spans="1:11" x14ac:dyDescent="0.35">
      <c r="A1384" s="69">
        <f t="shared" si="45"/>
        <v>45748</v>
      </c>
      <c r="B1384" t="s">
        <v>881</v>
      </c>
      <c r="C1384" t="s">
        <v>272</v>
      </c>
      <c r="D1384" t="s">
        <v>891</v>
      </c>
      <c r="E1384" t="s">
        <v>797</v>
      </c>
      <c r="F1384" t="s">
        <v>798</v>
      </c>
      <c r="G1384" t="s">
        <v>119</v>
      </c>
      <c r="H1384">
        <v>3437</v>
      </c>
      <c r="I1384" s="68" t="str">
        <f>VLOOKUP(E1384,Refs!$P$2:$R$29,3,FALSE)</f>
        <v>Y56</v>
      </c>
      <c r="J1384" s="68" t="str">
        <f>VLOOKUP(E1384,Refs!$P$2:$S$29,4,FALSE)</f>
        <v>London</v>
      </c>
      <c r="K1384" s="28">
        <f t="shared" si="46"/>
        <v>3437</v>
      </c>
    </row>
    <row r="1385" spans="1:11" x14ac:dyDescent="0.35">
      <c r="A1385" s="69">
        <f t="shared" si="45"/>
        <v>45748</v>
      </c>
      <c r="B1385" t="s">
        <v>881</v>
      </c>
      <c r="C1385" t="s">
        <v>272</v>
      </c>
      <c r="D1385" t="s">
        <v>891</v>
      </c>
      <c r="E1385" t="s">
        <v>797</v>
      </c>
      <c r="F1385" t="s">
        <v>798</v>
      </c>
      <c r="G1385" t="s">
        <v>120</v>
      </c>
      <c r="H1385">
        <v>49</v>
      </c>
      <c r="I1385" s="68" t="str">
        <f>VLOOKUP(E1385,Refs!$P$2:$R$29,3,FALSE)</f>
        <v>Y56</v>
      </c>
      <c r="J1385" s="68" t="str">
        <f>VLOOKUP(E1385,Refs!$P$2:$S$29,4,FALSE)</f>
        <v>London</v>
      </c>
      <c r="K1385" s="28">
        <f t="shared" si="46"/>
        <v>49</v>
      </c>
    </row>
    <row r="1386" spans="1:11" x14ac:dyDescent="0.35">
      <c r="A1386" s="69">
        <f t="shared" si="45"/>
        <v>45748</v>
      </c>
      <c r="B1386" t="s">
        <v>881</v>
      </c>
      <c r="C1386" t="s">
        <v>272</v>
      </c>
      <c r="D1386" t="s">
        <v>891</v>
      </c>
      <c r="E1386" t="s">
        <v>797</v>
      </c>
      <c r="F1386" t="s">
        <v>798</v>
      </c>
      <c r="G1386" t="s">
        <v>121</v>
      </c>
      <c r="H1386">
        <v>2163</v>
      </c>
      <c r="I1386" s="68" t="str">
        <f>VLOOKUP(E1386,Refs!$P$2:$R$29,3,FALSE)</f>
        <v>Y56</v>
      </c>
      <c r="J1386" s="68" t="str">
        <f>VLOOKUP(E1386,Refs!$P$2:$S$29,4,FALSE)</f>
        <v>London</v>
      </c>
      <c r="K1386" s="28">
        <f t="shared" si="46"/>
        <v>2163</v>
      </c>
    </row>
    <row r="1387" spans="1:11" x14ac:dyDescent="0.35">
      <c r="A1387" s="69">
        <f t="shared" si="45"/>
        <v>45748</v>
      </c>
      <c r="B1387" t="s">
        <v>881</v>
      </c>
      <c r="C1387" t="s">
        <v>272</v>
      </c>
      <c r="D1387" t="s">
        <v>891</v>
      </c>
      <c r="E1387" t="s">
        <v>797</v>
      </c>
      <c r="F1387" t="s">
        <v>798</v>
      </c>
      <c r="G1387" t="s">
        <v>122</v>
      </c>
      <c r="H1387">
        <v>17</v>
      </c>
      <c r="I1387" s="68" t="str">
        <f>VLOOKUP(E1387,Refs!$P$2:$R$29,3,FALSE)</f>
        <v>Y56</v>
      </c>
      <c r="J1387" s="68" t="str">
        <f>VLOOKUP(E1387,Refs!$P$2:$S$29,4,FALSE)</f>
        <v>London</v>
      </c>
      <c r="K1387" s="28">
        <f t="shared" si="46"/>
        <v>17</v>
      </c>
    </row>
    <row r="1388" spans="1:11" x14ac:dyDescent="0.35">
      <c r="A1388" s="69">
        <f t="shared" si="45"/>
        <v>45748</v>
      </c>
      <c r="B1388" t="s">
        <v>881</v>
      </c>
      <c r="C1388" t="s">
        <v>272</v>
      </c>
      <c r="D1388" t="s">
        <v>891</v>
      </c>
      <c r="E1388" t="s">
        <v>797</v>
      </c>
      <c r="F1388" t="s">
        <v>798</v>
      </c>
      <c r="G1388" t="s">
        <v>123</v>
      </c>
      <c r="H1388">
        <v>40</v>
      </c>
      <c r="I1388" s="68" t="str">
        <f>VLOOKUP(E1388,Refs!$P$2:$R$29,3,FALSE)</f>
        <v>Y56</v>
      </c>
      <c r="J1388" s="68" t="str">
        <f>VLOOKUP(E1388,Refs!$P$2:$S$29,4,FALSE)</f>
        <v>London</v>
      </c>
      <c r="K1388" s="28">
        <f t="shared" si="46"/>
        <v>40</v>
      </c>
    </row>
    <row r="1389" spans="1:11" x14ac:dyDescent="0.35">
      <c r="A1389" s="69">
        <f t="shared" si="45"/>
        <v>45748</v>
      </c>
      <c r="B1389" t="s">
        <v>881</v>
      </c>
      <c r="C1389" t="s">
        <v>272</v>
      </c>
      <c r="D1389" t="s">
        <v>891</v>
      </c>
      <c r="E1389" t="s">
        <v>797</v>
      </c>
      <c r="F1389" t="s">
        <v>798</v>
      </c>
      <c r="G1389" t="s">
        <v>124</v>
      </c>
      <c r="H1389">
        <v>2</v>
      </c>
      <c r="I1389" s="68" t="str">
        <f>VLOOKUP(E1389,Refs!$P$2:$R$29,3,FALSE)</f>
        <v>Y56</v>
      </c>
      <c r="J1389" s="68" t="str">
        <f>VLOOKUP(E1389,Refs!$P$2:$S$29,4,FALSE)</f>
        <v>London</v>
      </c>
      <c r="K1389" s="28">
        <f t="shared" si="46"/>
        <v>2</v>
      </c>
    </row>
    <row r="1390" spans="1:11" x14ac:dyDescent="0.35">
      <c r="A1390" s="69">
        <f t="shared" si="45"/>
        <v>45748</v>
      </c>
      <c r="B1390" t="s">
        <v>881</v>
      </c>
      <c r="C1390" t="s">
        <v>272</v>
      </c>
      <c r="D1390" t="s">
        <v>891</v>
      </c>
      <c r="E1390" t="s">
        <v>797</v>
      </c>
      <c r="F1390" t="s">
        <v>798</v>
      </c>
      <c r="G1390" t="s">
        <v>125</v>
      </c>
      <c r="H1390">
        <v>2504</v>
      </c>
      <c r="I1390" s="68" t="str">
        <f>VLOOKUP(E1390,Refs!$P$2:$R$29,3,FALSE)</f>
        <v>Y56</v>
      </c>
      <c r="J1390" s="68" t="str">
        <f>VLOOKUP(E1390,Refs!$P$2:$S$29,4,FALSE)</f>
        <v>London</v>
      </c>
      <c r="K1390" s="28">
        <f t="shared" si="46"/>
        <v>2504</v>
      </c>
    </row>
    <row r="1391" spans="1:11" x14ac:dyDescent="0.35">
      <c r="A1391" s="69">
        <f t="shared" si="45"/>
        <v>45748</v>
      </c>
      <c r="B1391" t="s">
        <v>881</v>
      </c>
      <c r="C1391" t="s">
        <v>272</v>
      </c>
      <c r="D1391" t="s">
        <v>891</v>
      </c>
      <c r="E1391" t="s">
        <v>797</v>
      </c>
      <c r="F1391" t="s">
        <v>798</v>
      </c>
      <c r="G1391" t="s">
        <v>126</v>
      </c>
      <c r="H1391">
        <v>1724</v>
      </c>
      <c r="I1391" s="68" t="str">
        <f>VLOOKUP(E1391,Refs!$P$2:$R$29,3,FALSE)</f>
        <v>Y56</v>
      </c>
      <c r="J1391" s="68" t="str">
        <f>VLOOKUP(E1391,Refs!$P$2:$S$29,4,FALSE)</f>
        <v>London</v>
      </c>
      <c r="K1391" s="28">
        <f t="shared" si="46"/>
        <v>1724</v>
      </c>
    </row>
    <row r="1392" spans="1:11" x14ac:dyDescent="0.35">
      <c r="A1392" s="69">
        <f t="shared" si="45"/>
        <v>45748</v>
      </c>
      <c r="B1392" t="s">
        <v>881</v>
      </c>
      <c r="C1392" t="s">
        <v>272</v>
      </c>
      <c r="D1392" t="s">
        <v>891</v>
      </c>
      <c r="E1392" t="s">
        <v>797</v>
      </c>
      <c r="F1392" t="s">
        <v>798</v>
      </c>
      <c r="G1392" t="s">
        <v>127</v>
      </c>
      <c r="H1392">
        <v>139</v>
      </c>
      <c r="I1392" s="68" t="str">
        <f>VLOOKUP(E1392,Refs!$P$2:$R$29,3,FALSE)</f>
        <v>Y56</v>
      </c>
      <c r="J1392" s="68" t="str">
        <f>VLOOKUP(E1392,Refs!$P$2:$S$29,4,FALSE)</f>
        <v>London</v>
      </c>
      <c r="K1392" s="28">
        <f t="shared" si="46"/>
        <v>139</v>
      </c>
    </row>
    <row r="1393" spans="1:11" x14ac:dyDescent="0.35">
      <c r="A1393" s="69">
        <f t="shared" si="45"/>
        <v>45748</v>
      </c>
      <c r="B1393" t="s">
        <v>881</v>
      </c>
      <c r="C1393" t="s">
        <v>272</v>
      </c>
      <c r="D1393" t="s">
        <v>891</v>
      </c>
      <c r="E1393" t="s">
        <v>797</v>
      </c>
      <c r="F1393" t="s">
        <v>798</v>
      </c>
      <c r="G1393" t="s">
        <v>128</v>
      </c>
      <c r="H1393">
        <v>381</v>
      </c>
      <c r="I1393" s="68" t="str">
        <f>VLOOKUP(E1393,Refs!$P$2:$R$29,3,FALSE)</f>
        <v>Y56</v>
      </c>
      <c r="J1393" s="68" t="str">
        <f>VLOOKUP(E1393,Refs!$P$2:$S$29,4,FALSE)</f>
        <v>London</v>
      </c>
      <c r="K1393" s="28">
        <f t="shared" si="46"/>
        <v>381</v>
      </c>
    </row>
    <row r="1394" spans="1:11" x14ac:dyDescent="0.35">
      <c r="A1394" s="69">
        <f t="shared" si="45"/>
        <v>45748</v>
      </c>
      <c r="B1394" t="s">
        <v>881</v>
      </c>
      <c r="C1394" t="s">
        <v>272</v>
      </c>
      <c r="D1394" t="s">
        <v>891</v>
      </c>
      <c r="E1394" t="s">
        <v>797</v>
      </c>
      <c r="F1394" t="s">
        <v>798</v>
      </c>
      <c r="G1394" t="s">
        <v>129</v>
      </c>
      <c r="H1394">
        <v>38</v>
      </c>
      <c r="I1394" s="68" t="str">
        <f>VLOOKUP(E1394,Refs!$P$2:$R$29,3,FALSE)</f>
        <v>Y56</v>
      </c>
      <c r="J1394" s="68" t="str">
        <f>VLOOKUP(E1394,Refs!$P$2:$S$29,4,FALSE)</f>
        <v>London</v>
      </c>
      <c r="K1394" s="28">
        <f t="shared" si="46"/>
        <v>38</v>
      </c>
    </row>
    <row r="1395" spans="1:11" x14ac:dyDescent="0.35">
      <c r="A1395" s="69">
        <f t="shared" si="45"/>
        <v>45748</v>
      </c>
      <c r="B1395" t="s">
        <v>881</v>
      </c>
      <c r="C1395" t="s">
        <v>272</v>
      </c>
      <c r="D1395" t="s">
        <v>891</v>
      </c>
      <c r="E1395" t="s">
        <v>797</v>
      </c>
      <c r="F1395" t="s">
        <v>798</v>
      </c>
      <c r="G1395" t="s">
        <v>130</v>
      </c>
      <c r="H1395">
        <v>0</v>
      </c>
      <c r="I1395" s="68" t="str">
        <f>VLOOKUP(E1395,Refs!$P$2:$R$29,3,FALSE)</f>
        <v>Y56</v>
      </c>
      <c r="J1395" s="68" t="str">
        <f>VLOOKUP(E1395,Refs!$P$2:$S$29,4,FALSE)</f>
        <v>London</v>
      </c>
      <c r="K1395" s="28" t="str">
        <f t="shared" si="46"/>
        <v/>
      </c>
    </row>
    <row r="1396" spans="1:11" x14ac:dyDescent="0.35">
      <c r="A1396" s="69">
        <f t="shared" si="45"/>
        <v>45748</v>
      </c>
      <c r="B1396" t="s">
        <v>881</v>
      </c>
      <c r="C1396" t="s">
        <v>272</v>
      </c>
      <c r="D1396" t="s">
        <v>891</v>
      </c>
      <c r="E1396" t="s">
        <v>797</v>
      </c>
      <c r="F1396" t="s">
        <v>798</v>
      </c>
      <c r="G1396" t="s">
        <v>131</v>
      </c>
      <c r="H1396">
        <v>301</v>
      </c>
      <c r="I1396" s="68" t="str">
        <f>VLOOKUP(E1396,Refs!$P$2:$R$29,3,FALSE)</f>
        <v>Y56</v>
      </c>
      <c r="J1396" s="68" t="str">
        <f>VLOOKUP(E1396,Refs!$P$2:$S$29,4,FALSE)</f>
        <v>London</v>
      </c>
      <c r="K1396" s="28">
        <f t="shared" si="46"/>
        <v>301</v>
      </c>
    </row>
    <row r="1397" spans="1:11" x14ac:dyDescent="0.35">
      <c r="A1397" s="69">
        <f t="shared" si="45"/>
        <v>45748</v>
      </c>
      <c r="B1397" t="s">
        <v>881</v>
      </c>
      <c r="C1397" t="s">
        <v>272</v>
      </c>
      <c r="D1397" t="s">
        <v>891</v>
      </c>
      <c r="E1397" t="s">
        <v>797</v>
      </c>
      <c r="F1397" t="s">
        <v>798</v>
      </c>
      <c r="G1397" t="s">
        <v>132</v>
      </c>
      <c r="H1397">
        <v>76</v>
      </c>
      <c r="I1397" s="68" t="str">
        <f>VLOOKUP(E1397,Refs!$P$2:$R$29,3,FALSE)</f>
        <v>Y56</v>
      </c>
      <c r="J1397" s="68" t="str">
        <f>VLOOKUP(E1397,Refs!$P$2:$S$29,4,FALSE)</f>
        <v>London</v>
      </c>
      <c r="K1397" s="28">
        <f t="shared" si="46"/>
        <v>76</v>
      </c>
    </row>
    <row r="1398" spans="1:11" x14ac:dyDescent="0.35">
      <c r="A1398" s="69">
        <f t="shared" si="45"/>
        <v>45748</v>
      </c>
      <c r="B1398" t="s">
        <v>881</v>
      </c>
      <c r="C1398" t="s">
        <v>272</v>
      </c>
      <c r="D1398" t="s">
        <v>891</v>
      </c>
      <c r="E1398" t="s">
        <v>797</v>
      </c>
      <c r="F1398" t="s">
        <v>798</v>
      </c>
      <c r="G1398" t="s">
        <v>133</v>
      </c>
      <c r="H1398">
        <v>1981</v>
      </c>
      <c r="I1398" s="68" t="str">
        <f>VLOOKUP(E1398,Refs!$P$2:$R$29,3,FALSE)</f>
        <v>Y56</v>
      </c>
      <c r="J1398" s="68" t="str">
        <f>VLOOKUP(E1398,Refs!$P$2:$S$29,4,FALSE)</f>
        <v>London</v>
      </c>
      <c r="K1398" s="28">
        <f t="shared" si="46"/>
        <v>1981</v>
      </c>
    </row>
    <row r="1399" spans="1:11" x14ac:dyDescent="0.35">
      <c r="A1399" s="69">
        <f t="shared" si="45"/>
        <v>45748</v>
      </c>
      <c r="B1399" t="s">
        <v>881</v>
      </c>
      <c r="C1399" t="s">
        <v>272</v>
      </c>
      <c r="D1399" t="s">
        <v>891</v>
      </c>
      <c r="E1399" t="s">
        <v>797</v>
      </c>
      <c r="F1399" t="s">
        <v>798</v>
      </c>
      <c r="G1399" t="s">
        <v>134</v>
      </c>
      <c r="H1399">
        <v>1787</v>
      </c>
      <c r="I1399" s="68" t="str">
        <f>VLOOKUP(E1399,Refs!$P$2:$R$29,3,FALSE)</f>
        <v>Y56</v>
      </c>
      <c r="J1399" s="68" t="str">
        <f>VLOOKUP(E1399,Refs!$P$2:$S$29,4,FALSE)</f>
        <v>London</v>
      </c>
      <c r="K1399" s="28">
        <f t="shared" si="46"/>
        <v>1787</v>
      </c>
    </row>
    <row r="1400" spans="1:11" x14ac:dyDescent="0.35">
      <c r="A1400" s="69">
        <f t="shared" si="45"/>
        <v>45748</v>
      </c>
      <c r="B1400" t="s">
        <v>881</v>
      </c>
      <c r="C1400" t="s">
        <v>272</v>
      </c>
      <c r="D1400" t="s">
        <v>891</v>
      </c>
      <c r="E1400" t="s">
        <v>797</v>
      </c>
      <c r="F1400" t="s">
        <v>798</v>
      </c>
      <c r="G1400" t="s">
        <v>135</v>
      </c>
      <c r="H1400">
        <v>0</v>
      </c>
      <c r="I1400" s="68" t="str">
        <f>VLOOKUP(E1400,Refs!$P$2:$R$29,3,FALSE)</f>
        <v>Y56</v>
      </c>
      <c r="J1400" s="68" t="str">
        <f>VLOOKUP(E1400,Refs!$P$2:$S$29,4,FALSE)</f>
        <v>London</v>
      </c>
      <c r="K1400" s="28" t="str">
        <f t="shared" si="46"/>
        <v/>
      </c>
    </row>
    <row r="1401" spans="1:11" x14ac:dyDescent="0.35">
      <c r="A1401" s="69">
        <f t="shared" si="45"/>
        <v>45748</v>
      </c>
      <c r="B1401" t="s">
        <v>881</v>
      </c>
      <c r="C1401" t="s">
        <v>272</v>
      </c>
      <c r="D1401" t="s">
        <v>891</v>
      </c>
      <c r="E1401" t="s">
        <v>797</v>
      </c>
      <c r="F1401" t="s">
        <v>798</v>
      </c>
      <c r="G1401" t="s">
        <v>136</v>
      </c>
      <c r="H1401">
        <v>0</v>
      </c>
      <c r="I1401" s="68" t="str">
        <f>VLOOKUP(E1401,Refs!$P$2:$R$29,3,FALSE)</f>
        <v>Y56</v>
      </c>
      <c r="J1401" s="68" t="str">
        <f>VLOOKUP(E1401,Refs!$P$2:$S$29,4,FALSE)</f>
        <v>London</v>
      </c>
      <c r="K1401" s="28" t="str">
        <f t="shared" si="46"/>
        <v/>
      </c>
    </row>
    <row r="1402" spans="1:11" x14ac:dyDescent="0.35">
      <c r="A1402" s="69">
        <f t="shared" si="45"/>
        <v>45748</v>
      </c>
      <c r="B1402" t="s">
        <v>881</v>
      </c>
      <c r="C1402" t="s">
        <v>272</v>
      </c>
      <c r="D1402" t="s">
        <v>891</v>
      </c>
      <c r="E1402" t="s">
        <v>797</v>
      </c>
      <c r="F1402" t="s">
        <v>798</v>
      </c>
      <c r="G1402" t="s">
        <v>137</v>
      </c>
      <c r="H1402">
        <v>0</v>
      </c>
      <c r="I1402" s="68" t="str">
        <f>VLOOKUP(E1402,Refs!$P$2:$R$29,3,FALSE)</f>
        <v>Y56</v>
      </c>
      <c r="J1402" s="68" t="str">
        <f>VLOOKUP(E1402,Refs!$P$2:$S$29,4,FALSE)</f>
        <v>London</v>
      </c>
      <c r="K1402" s="28" t="str">
        <f t="shared" si="46"/>
        <v/>
      </c>
    </row>
    <row r="1403" spans="1:11" x14ac:dyDescent="0.35">
      <c r="A1403" s="69">
        <f t="shared" si="45"/>
        <v>45748</v>
      </c>
      <c r="B1403" t="s">
        <v>881</v>
      </c>
      <c r="C1403" t="s">
        <v>272</v>
      </c>
      <c r="D1403" t="s">
        <v>891</v>
      </c>
      <c r="E1403" t="s">
        <v>797</v>
      </c>
      <c r="F1403" t="s">
        <v>798</v>
      </c>
      <c r="G1403" t="s">
        <v>138</v>
      </c>
      <c r="H1403">
        <v>0</v>
      </c>
      <c r="I1403" s="68" t="str">
        <f>VLOOKUP(E1403,Refs!$P$2:$R$29,3,FALSE)</f>
        <v>Y56</v>
      </c>
      <c r="J1403" s="68" t="str">
        <f>VLOOKUP(E1403,Refs!$P$2:$S$29,4,FALSE)</f>
        <v>London</v>
      </c>
      <c r="K1403" s="28" t="str">
        <f t="shared" si="46"/>
        <v/>
      </c>
    </row>
    <row r="1404" spans="1:11" x14ac:dyDescent="0.35">
      <c r="A1404" s="69">
        <f t="shared" si="45"/>
        <v>45748</v>
      </c>
      <c r="B1404" t="s">
        <v>881</v>
      </c>
      <c r="C1404" t="s">
        <v>272</v>
      </c>
      <c r="D1404" t="s">
        <v>891</v>
      </c>
      <c r="E1404" t="s">
        <v>797</v>
      </c>
      <c r="F1404" t="s">
        <v>798</v>
      </c>
      <c r="G1404" t="s">
        <v>139</v>
      </c>
      <c r="H1404">
        <v>0</v>
      </c>
      <c r="I1404" s="68" t="str">
        <f>VLOOKUP(E1404,Refs!$P$2:$R$29,3,FALSE)</f>
        <v>Y56</v>
      </c>
      <c r="J1404" s="68" t="str">
        <f>VLOOKUP(E1404,Refs!$P$2:$S$29,4,FALSE)</f>
        <v>London</v>
      </c>
      <c r="K1404" s="28" t="str">
        <f t="shared" si="46"/>
        <v/>
      </c>
    </row>
    <row r="1405" spans="1:11" x14ac:dyDescent="0.35">
      <c r="A1405" s="69">
        <f t="shared" si="45"/>
        <v>45748</v>
      </c>
      <c r="B1405" t="s">
        <v>881</v>
      </c>
      <c r="C1405" t="s">
        <v>272</v>
      </c>
      <c r="D1405" t="s">
        <v>891</v>
      </c>
      <c r="E1405" t="s">
        <v>797</v>
      </c>
      <c r="F1405" t="s">
        <v>798</v>
      </c>
      <c r="G1405" t="s">
        <v>140</v>
      </c>
      <c r="H1405">
        <v>0</v>
      </c>
      <c r="I1405" s="68" t="str">
        <f>VLOOKUP(E1405,Refs!$P$2:$R$29,3,FALSE)</f>
        <v>Y56</v>
      </c>
      <c r="J1405" s="68" t="str">
        <f>VLOOKUP(E1405,Refs!$P$2:$S$29,4,FALSE)</f>
        <v>London</v>
      </c>
      <c r="K1405" s="28" t="str">
        <f t="shared" si="46"/>
        <v/>
      </c>
    </row>
    <row r="1406" spans="1:11" x14ac:dyDescent="0.35">
      <c r="A1406" s="69">
        <f t="shared" si="45"/>
        <v>45748</v>
      </c>
      <c r="B1406" t="s">
        <v>881</v>
      </c>
      <c r="C1406" t="s">
        <v>272</v>
      </c>
      <c r="D1406" t="s">
        <v>891</v>
      </c>
      <c r="E1406" t="s">
        <v>797</v>
      </c>
      <c r="F1406" t="s">
        <v>798</v>
      </c>
      <c r="G1406" t="s">
        <v>728</v>
      </c>
      <c r="H1406">
        <v>0</v>
      </c>
      <c r="I1406" s="68" t="str">
        <f>VLOOKUP(E1406,Refs!$P$2:$R$29,3,FALSE)</f>
        <v>Y56</v>
      </c>
      <c r="J1406" s="68" t="str">
        <f>VLOOKUP(E1406,Refs!$P$2:$S$29,4,FALSE)</f>
        <v>London</v>
      </c>
      <c r="K1406" s="28" t="str">
        <f t="shared" si="46"/>
        <v/>
      </c>
    </row>
    <row r="1407" spans="1:11" x14ac:dyDescent="0.35">
      <c r="A1407" s="69">
        <f t="shared" si="45"/>
        <v>45748</v>
      </c>
      <c r="B1407" t="s">
        <v>881</v>
      </c>
      <c r="C1407" t="s">
        <v>272</v>
      </c>
      <c r="D1407" t="s">
        <v>891</v>
      </c>
      <c r="E1407" t="s">
        <v>797</v>
      </c>
      <c r="F1407" t="s">
        <v>798</v>
      </c>
      <c r="G1407" t="s">
        <v>727</v>
      </c>
      <c r="H1407">
        <v>0</v>
      </c>
      <c r="I1407" s="68" t="str">
        <f>VLOOKUP(E1407,Refs!$P$2:$R$29,3,FALSE)</f>
        <v>Y56</v>
      </c>
      <c r="J1407" s="68" t="str">
        <f>VLOOKUP(E1407,Refs!$P$2:$S$29,4,FALSE)</f>
        <v>London</v>
      </c>
      <c r="K1407" s="28" t="str">
        <f t="shared" si="46"/>
        <v/>
      </c>
    </row>
    <row r="1408" spans="1:11" x14ac:dyDescent="0.35">
      <c r="A1408" s="69">
        <f t="shared" si="45"/>
        <v>45748</v>
      </c>
      <c r="B1408" t="s">
        <v>881</v>
      </c>
      <c r="C1408" t="s">
        <v>272</v>
      </c>
      <c r="D1408" t="s">
        <v>891</v>
      </c>
      <c r="E1408" t="s">
        <v>797</v>
      </c>
      <c r="F1408" t="s">
        <v>798</v>
      </c>
      <c r="G1408" t="s">
        <v>730</v>
      </c>
      <c r="H1408">
        <v>0</v>
      </c>
      <c r="I1408" s="68" t="str">
        <f>VLOOKUP(E1408,Refs!$P$2:$R$29,3,FALSE)</f>
        <v>Y56</v>
      </c>
      <c r="J1408" s="68" t="str">
        <f>VLOOKUP(E1408,Refs!$P$2:$S$29,4,FALSE)</f>
        <v>London</v>
      </c>
      <c r="K1408" s="28" t="str">
        <f t="shared" si="46"/>
        <v/>
      </c>
    </row>
    <row r="1409" spans="1:11" x14ac:dyDescent="0.35">
      <c r="A1409" s="69">
        <f t="shared" si="45"/>
        <v>45748</v>
      </c>
      <c r="B1409" t="s">
        <v>881</v>
      </c>
      <c r="C1409" t="s">
        <v>272</v>
      </c>
      <c r="D1409" t="s">
        <v>891</v>
      </c>
      <c r="E1409" t="s">
        <v>797</v>
      </c>
      <c r="F1409" t="s">
        <v>798</v>
      </c>
      <c r="G1409" t="s">
        <v>729</v>
      </c>
      <c r="H1409">
        <v>0</v>
      </c>
      <c r="I1409" s="68" t="str">
        <f>VLOOKUP(E1409,Refs!$P$2:$R$29,3,FALSE)</f>
        <v>Y56</v>
      </c>
      <c r="J1409" s="68" t="str">
        <f>VLOOKUP(E1409,Refs!$P$2:$S$29,4,FALSE)</f>
        <v>London</v>
      </c>
      <c r="K1409" s="28" t="str">
        <f t="shared" si="46"/>
        <v/>
      </c>
    </row>
    <row r="1410" spans="1:11" x14ac:dyDescent="0.35">
      <c r="A1410" s="69">
        <f t="shared" si="45"/>
        <v>45748</v>
      </c>
      <c r="B1410" t="s">
        <v>881</v>
      </c>
      <c r="C1410" t="s">
        <v>268</v>
      </c>
      <c r="D1410" t="s">
        <v>892</v>
      </c>
      <c r="E1410" t="s">
        <v>306</v>
      </c>
      <c r="F1410" t="s">
        <v>347</v>
      </c>
      <c r="G1410" t="s">
        <v>10</v>
      </c>
      <c r="H1410">
        <v>35160</v>
      </c>
      <c r="I1410" s="68" t="str">
        <f>VLOOKUP(E1410,Refs!$P$2:$R$29,3,FALSE)</f>
        <v>Y61</v>
      </c>
      <c r="J1410" s="68" t="str">
        <f>VLOOKUP(E1410,Refs!$P$2:$S$29,4,FALSE)</f>
        <v>East of England</v>
      </c>
      <c r="K1410" s="28">
        <f t="shared" si="46"/>
        <v>35160</v>
      </c>
    </row>
    <row r="1411" spans="1:11" x14ac:dyDescent="0.35">
      <c r="A1411" s="69">
        <f t="shared" ref="A1411:A1474" si="47">DATEVALUE(RIGHT(B1411,8))</f>
        <v>45748</v>
      </c>
      <c r="B1411" t="s">
        <v>881</v>
      </c>
      <c r="C1411" t="s">
        <v>268</v>
      </c>
      <c r="D1411" t="s">
        <v>892</v>
      </c>
      <c r="E1411" t="s">
        <v>306</v>
      </c>
      <c r="F1411" t="s">
        <v>347</v>
      </c>
      <c r="G1411" t="s">
        <v>69</v>
      </c>
      <c r="H1411">
        <v>30831</v>
      </c>
      <c r="I1411" s="68" t="str">
        <f>VLOOKUP(E1411,Refs!$P$2:$R$29,3,FALSE)</f>
        <v>Y61</v>
      </c>
      <c r="J1411" s="68" t="str">
        <f>VLOOKUP(E1411,Refs!$P$2:$S$29,4,FALSE)</f>
        <v>East of England</v>
      </c>
      <c r="K1411" s="28">
        <f t="shared" si="46"/>
        <v>30831</v>
      </c>
    </row>
    <row r="1412" spans="1:11" x14ac:dyDescent="0.35">
      <c r="A1412" s="69">
        <f t="shared" si="47"/>
        <v>45748</v>
      </c>
      <c r="B1412" t="s">
        <v>881</v>
      </c>
      <c r="C1412" t="s">
        <v>268</v>
      </c>
      <c r="D1412" t="s">
        <v>892</v>
      </c>
      <c r="E1412" t="s">
        <v>306</v>
      </c>
      <c r="F1412" t="s">
        <v>347</v>
      </c>
      <c r="G1412" t="s">
        <v>20</v>
      </c>
      <c r="H1412">
        <v>32855</v>
      </c>
      <c r="I1412" s="68" t="str">
        <f>VLOOKUP(E1412,Refs!$P$2:$R$29,3,FALSE)</f>
        <v>Y61</v>
      </c>
      <c r="J1412" s="68" t="str">
        <f>VLOOKUP(E1412,Refs!$P$2:$S$29,4,FALSE)</f>
        <v>East of England</v>
      </c>
      <c r="K1412" s="28">
        <f t="shared" si="46"/>
        <v>32855</v>
      </c>
    </row>
    <row r="1413" spans="1:11" x14ac:dyDescent="0.35">
      <c r="A1413" s="69">
        <f t="shared" si="47"/>
        <v>45748</v>
      </c>
      <c r="B1413" t="s">
        <v>881</v>
      </c>
      <c r="C1413" t="s">
        <v>268</v>
      </c>
      <c r="D1413" t="s">
        <v>892</v>
      </c>
      <c r="E1413" t="s">
        <v>306</v>
      </c>
      <c r="F1413" t="s">
        <v>347</v>
      </c>
      <c r="G1413" t="s">
        <v>23</v>
      </c>
      <c r="H1413">
        <v>28868</v>
      </c>
      <c r="I1413" s="68" t="str">
        <f>VLOOKUP(E1413,Refs!$P$2:$R$29,3,FALSE)</f>
        <v>Y61</v>
      </c>
      <c r="J1413" s="68" t="str">
        <f>VLOOKUP(E1413,Refs!$P$2:$S$29,4,FALSE)</f>
        <v>East of England</v>
      </c>
      <c r="K1413" s="28">
        <f t="shared" si="46"/>
        <v>28868</v>
      </c>
    </row>
    <row r="1414" spans="1:11" x14ac:dyDescent="0.35">
      <c r="A1414" s="69">
        <f t="shared" si="47"/>
        <v>45748</v>
      </c>
      <c r="B1414" t="s">
        <v>881</v>
      </c>
      <c r="C1414" t="s">
        <v>268</v>
      </c>
      <c r="D1414" t="s">
        <v>892</v>
      </c>
      <c r="E1414" t="s">
        <v>306</v>
      </c>
      <c r="F1414" t="s">
        <v>347</v>
      </c>
      <c r="G1414" t="s">
        <v>19</v>
      </c>
      <c r="H1414">
        <v>653</v>
      </c>
      <c r="I1414" s="68" t="str">
        <f>VLOOKUP(E1414,Refs!$P$2:$R$29,3,FALSE)</f>
        <v>Y61</v>
      </c>
      <c r="J1414" s="68" t="str">
        <f>VLOOKUP(E1414,Refs!$P$2:$S$29,4,FALSE)</f>
        <v>East of England</v>
      </c>
      <c r="K1414" s="28">
        <f t="shared" si="46"/>
        <v>653</v>
      </c>
    </row>
    <row r="1415" spans="1:11" x14ac:dyDescent="0.35">
      <c r="A1415" s="69">
        <f t="shared" si="47"/>
        <v>45748</v>
      </c>
      <c r="B1415" t="s">
        <v>881</v>
      </c>
      <c r="C1415" t="s">
        <v>268</v>
      </c>
      <c r="D1415" t="s">
        <v>892</v>
      </c>
      <c r="E1415" t="s">
        <v>306</v>
      </c>
      <c r="F1415" t="s">
        <v>347</v>
      </c>
      <c r="G1415" t="s">
        <v>21</v>
      </c>
      <c r="H1415">
        <v>952632</v>
      </c>
      <c r="I1415" s="68" t="str">
        <f>VLOOKUP(E1415,Refs!$P$2:$R$29,3,FALSE)</f>
        <v>Y61</v>
      </c>
      <c r="J1415" s="68" t="str">
        <f>VLOOKUP(E1415,Refs!$P$2:$S$29,4,FALSE)</f>
        <v>East of England</v>
      </c>
      <c r="K1415" s="28">
        <f t="shared" ref="K1415:K1478" si="48">IF(OR(H1415="NULL",H1415=0,H1415=""),"",H1415)</f>
        <v>952632</v>
      </c>
    </row>
    <row r="1416" spans="1:11" x14ac:dyDescent="0.35">
      <c r="A1416" s="69">
        <f t="shared" si="47"/>
        <v>45748</v>
      </c>
      <c r="B1416" t="s">
        <v>881</v>
      </c>
      <c r="C1416" t="s">
        <v>268</v>
      </c>
      <c r="D1416" t="s">
        <v>892</v>
      </c>
      <c r="E1416" t="s">
        <v>306</v>
      </c>
      <c r="F1416" t="s">
        <v>347</v>
      </c>
      <c r="G1416" t="s">
        <v>70</v>
      </c>
      <c r="H1416">
        <v>320</v>
      </c>
      <c r="I1416" s="68" t="str">
        <f>VLOOKUP(E1416,Refs!$P$2:$R$29,3,FALSE)</f>
        <v>Y61</v>
      </c>
      <c r="J1416" s="68" t="str">
        <f>VLOOKUP(E1416,Refs!$P$2:$S$29,4,FALSE)</f>
        <v>East of England</v>
      </c>
      <c r="K1416" s="28">
        <f t="shared" si="48"/>
        <v>320</v>
      </c>
    </row>
    <row r="1417" spans="1:11" x14ac:dyDescent="0.35">
      <c r="A1417" s="69">
        <f t="shared" si="47"/>
        <v>45748</v>
      </c>
      <c r="B1417" t="s">
        <v>881</v>
      </c>
      <c r="C1417" t="s">
        <v>268</v>
      </c>
      <c r="D1417" t="s">
        <v>892</v>
      </c>
      <c r="E1417" t="s">
        <v>306</v>
      </c>
      <c r="F1417" t="s">
        <v>347</v>
      </c>
      <c r="G1417" t="s">
        <v>71</v>
      </c>
      <c r="H1417">
        <v>320</v>
      </c>
      <c r="I1417" s="68" t="str">
        <f>VLOOKUP(E1417,Refs!$P$2:$R$29,3,FALSE)</f>
        <v>Y61</v>
      </c>
      <c r="J1417" s="68" t="str">
        <f>VLOOKUP(E1417,Refs!$P$2:$S$29,4,FALSE)</f>
        <v>East of England</v>
      </c>
      <c r="K1417" s="28">
        <f t="shared" si="48"/>
        <v>320</v>
      </c>
    </row>
    <row r="1418" spans="1:11" x14ac:dyDescent="0.35">
      <c r="A1418" s="69">
        <f t="shared" si="47"/>
        <v>45748</v>
      </c>
      <c r="B1418" t="s">
        <v>881</v>
      </c>
      <c r="C1418" t="s">
        <v>268</v>
      </c>
      <c r="D1418" t="s">
        <v>892</v>
      </c>
      <c r="E1418" t="s">
        <v>306</v>
      </c>
      <c r="F1418" t="s">
        <v>347</v>
      </c>
      <c r="G1418" t="s">
        <v>72</v>
      </c>
      <c r="H1418">
        <v>34853</v>
      </c>
      <c r="I1418" s="68" t="str">
        <f>VLOOKUP(E1418,Refs!$P$2:$R$29,3,FALSE)</f>
        <v>Y61</v>
      </c>
      <c r="J1418" s="68" t="str">
        <f>VLOOKUP(E1418,Refs!$P$2:$S$29,4,FALSE)</f>
        <v>East of England</v>
      </c>
      <c r="K1418" s="28">
        <f t="shared" si="48"/>
        <v>34853</v>
      </c>
    </row>
    <row r="1419" spans="1:11" x14ac:dyDescent="0.35">
      <c r="A1419" s="69">
        <f t="shared" si="47"/>
        <v>45748</v>
      </c>
      <c r="B1419" t="s">
        <v>881</v>
      </c>
      <c r="C1419" t="s">
        <v>268</v>
      </c>
      <c r="D1419" t="s">
        <v>892</v>
      </c>
      <c r="E1419" t="s">
        <v>306</v>
      </c>
      <c r="F1419" t="s">
        <v>347</v>
      </c>
      <c r="G1419" t="s">
        <v>73</v>
      </c>
      <c r="H1419">
        <v>14505</v>
      </c>
      <c r="I1419" s="68" t="str">
        <f>VLOOKUP(E1419,Refs!$P$2:$R$29,3,FALSE)</f>
        <v>Y61</v>
      </c>
      <c r="J1419" s="68" t="str">
        <f>VLOOKUP(E1419,Refs!$P$2:$S$29,4,FALSE)</f>
        <v>East of England</v>
      </c>
      <c r="K1419" s="28">
        <f t="shared" si="48"/>
        <v>14505</v>
      </c>
    </row>
    <row r="1420" spans="1:11" x14ac:dyDescent="0.35">
      <c r="A1420" s="69">
        <f t="shared" si="47"/>
        <v>45748</v>
      </c>
      <c r="B1420" t="s">
        <v>881</v>
      </c>
      <c r="C1420" t="s">
        <v>268</v>
      </c>
      <c r="D1420" t="s">
        <v>892</v>
      </c>
      <c r="E1420" t="s">
        <v>306</v>
      </c>
      <c r="F1420" t="s">
        <v>347</v>
      </c>
      <c r="G1420" t="s">
        <v>74</v>
      </c>
      <c r="H1420">
        <v>36221380</v>
      </c>
      <c r="I1420" s="68" t="str">
        <f>VLOOKUP(E1420,Refs!$P$2:$R$29,3,FALSE)</f>
        <v>Y61</v>
      </c>
      <c r="J1420" s="68" t="str">
        <f>VLOOKUP(E1420,Refs!$P$2:$S$29,4,FALSE)</f>
        <v>East of England</v>
      </c>
      <c r="K1420" s="28">
        <f t="shared" si="48"/>
        <v>36221380</v>
      </c>
    </row>
    <row r="1421" spans="1:11" x14ac:dyDescent="0.35">
      <c r="A1421" s="69">
        <f t="shared" si="47"/>
        <v>45748</v>
      </c>
      <c r="B1421" t="s">
        <v>881</v>
      </c>
      <c r="C1421" t="s">
        <v>268</v>
      </c>
      <c r="D1421" t="s">
        <v>892</v>
      </c>
      <c r="E1421" t="s">
        <v>306</v>
      </c>
      <c r="F1421" t="s">
        <v>347</v>
      </c>
      <c r="G1421" t="s">
        <v>26</v>
      </c>
      <c r="H1421">
        <v>30699</v>
      </c>
      <c r="I1421" s="68" t="str">
        <f>VLOOKUP(E1421,Refs!$P$2:$R$29,3,FALSE)</f>
        <v>Y61</v>
      </c>
      <c r="J1421" s="68" t="str">
        <f>VLOOKUP(E1421,Refs!$P$2:$S$29,4,FALSE)</f>
        <v>East of England</v>
      </c>
      <c r="K1421" s="28">
        <f t="shared" si="48"/>
        <v>30699</v>
      </c>
    </row>
    <row r="1422" spans="1:11" x14ac:dyDescent="0.35">
      <c r="A1422" s="69">
        <f t="shared" si="47"/>
        <v>45748</v>
      </c>
      <c r="B1422" t="s">
        <v>881</v>
      </c>
      <c r="C1422" t="s">
        <v>268</v>
      </c>
      <c r="D1422" t="s">
        <v>892</v>
      </c>
      <c r="E1422" t="s">
        <v>306</v>
      </c>
      <c r="F1422" t="s">
        <v>347</v>
      </c>
      <c r="G1422" t="s">
        <v>75</v>
      </c>
      <c r="H1422">
        <v>90</v>
      </c>
      <c r="I1422" s="68" t="str">
        <f>VLOOKUP(E1422,Refs!$P$2:$R$29,3,FALSE)</f>
        <v>Y61</v>
      </c>
      <c r="J1422" s="68" t="str">
        <f>VLOOKUP(E1422,Refs!$P$2:$S$29,4,FALSE)</f>
        <v>East of England</v>
      </c>
      <c r="K1422" s="28">
        <f t="shared" si="48"/>
        <v>90</v>
      </c>
    </row>
    <row r="1423" spans="1:11" x14ac:dyDescent="0.35">
      <c r="A1423" s="69">
        <f t="shared" si="47"/>
        <v>45748</v>
      </c>
      <c r="B1423" t="s">
        <v>881</v>
      </c>
      <c r="C1423" t="s">
        <v>268</v>
      </c>
      <c r="D1423" t="s">
        <v>892</v>
      </c>
      <c r="E1423" t="s">
        <v>306</v>
      </c>
      <c r="F1423" t="s">
        <v>347</v>
      </c>
      <c r="G1423" t="s">
        <v>76</v>
      </c>
      <c r="H1423">
        <v>16080</v>
      </c>
      <c r="I1423" s="68" t="str">
        <f>VLOOKUP(E1423,Refs!$P$2:$R$29,3,FALSE)</f>
        <v>Y61</v>
      </c>
      <c r="J1423" s="68" t="str">
        <f>VLOOKUP(E1423,Refs!$P$2:$S$29,4,FALSE)</f>
        <v>East of England</v>
      </c>
      <c r="K1423" s="28">
        <f t="shared" si="48"/>
        <v>16080</v>
      </c>
    </row>
    <row r="1424" spans="1:11" x14ac:dyDescent="0.35">
      <c r="A1424" s="69">
        <f t="shared" si="47"/>
        <v>45748</v>
      </c>
      <c r="B1424" t="s">
        <v>881</v>
      </c>
      <c r="C1424" t="s">
        <v>268</v>
      </c>
      <c r="D1424" t="s">
        <v>892</v>
      </c>
      <c r="E1424" t="s">
        <v>306</v>
      </c>
      <c r="F1424" t="s">
        <v>347</v>
      </c>
      <c r="G1424" t="s">
        <v>77</v>
      </c>
      <c r="H1424">
        <v>9185</v>
      </c>
      <c r="I1424" s="68" t="str">
        <f>VLOOKUP(E1424,Refs!$P$2:$R$29,3,FALSE)</f>
        <v>Y61</v>
      </c>
      <c r="J1424" s="68" t="str">
        <f>VLOOKUP(E1424,Refs!$P$2:$S$29,4,FALSE)</f>
        <v>East of England</v>
      </c>
      <c r="K1424" s="28">
        <f t="shared" si="48"/>
        <v>9185</v>
      </c>
    </row>
    <row r="1425" spans="1:11" x14ac:dyDescent="0.35">
      <c r="A1425" s="69">
        <f t="shared" si="47"/>
        <v>45748</v>
      </c>
      <c r="B1425" t="s">
        <v>881</v>
      </c>
      <c r="C1425" t="s">
        <v>268</v>
      </c>
      <c r="D1425" t="s">
        <v>892</v>
      </c>
      <c r="E1425" t="s">
        <v>306</v>
      </c>
      <c r="F1425" t="s">
        <v>347</v>
      </c>
      <c r="G1425" t="s">
        <v>78</v>
      </c>
      <c r="H1425">
        <v>5320</v>
      </c>
      <c r="I1425" s="68" t="str">
        <f>VLOOKUP(E1425,Refs!$P$2:$R$29,3,FALSE)</f>
        <v>Y61</v>
      </c>
      <c r="J1425" s="68" t="str">
        <f>VLOOKUP(E1425,Refs!$P$2:$S$29,4,FALSE)</f>
        <v>East of England</v>
      </c>
      <c r="K1425" s="28">
        <f t="shared" si="48"/>
        <v>5320</v>
      </c>
    </row>
    <row r="1426" spans="1:11" x14ac:dyDescent="0.35">
      <c r="A1426" s="69">
        <f t="shared" si="47"/>
        <v>45748</v>
      </c>
      <c r="B1426" t="s">
        <v>881</v>
      </c>
      <c r="C1426" t="s">
        <v>268</v>
      </c>
      <c r="D1426" t="s">
        <v>892</v>
      </c>
      <c r="E1426" t="s">
        <v>306</v>
      </c>
      <c r="F1426" t="s">
        <v>347</v>
      </c>
      <c r="G1426" t="s">
        <v>79</v>
      </c>
      <c r="H1426">
        <v>24</v>
      </c>
      <c r="I1426" s="68" t="str">
        <f>VLOOKUP(E1426,Refs!$P$2:$R$29,3,FALSE)</f>
        <v>Y61</v>
      </c>
      <c r="J1426" s="68" t="str">
        <f>VLOOKUP(E1426,Refs!$P$2:$S$29,4,FALSE)</f>
        <v>East of England</v>
      </c>
      <c r="K1426" s="28">
        <f t="shared" si="48"/>
        <v>24</v>
      </c>
    </row>
    <row r="1427" spans="1:11" x14ac:dyDescent="0.35">
      <c r="A1427" s="69">
        <f t="shared" si="47"/>
        <v>45748</v>
      </c>
      <c r="B1427" t="s">
        <v>881</v>
      </c>
      <c r="C1427" t="s">
        <v>268</v>
      </c>
      <c r="D1427" t="s">
        <v>892</v>
      </c>
      <c r="E1427" t="s">
        <v>306</v>
      </c>
      <c r="F1427" t="s">
        <v>347</v>
      </c>
      <c r="G1427" t="s">
        <v>25</v>
      </c>
      <c r="H1427">
        <v>18011</v>
      </c>
      <c r="I1427" s="68" t="str">
        <f>VLOOKUP(E1427,Refs!$P$2:$R$29,3,FALSE)</f>
        <v>Y61</v>
      </c>
      <c r="J1427" s="68" t="str">
        <f>VLOOKUP(E1427,Refs!$P$2:$S$29,4,FALSE)</f>
        <v>East of England</v>
      </c>
      <c r="K1427" s="28">
        <f t="shared" si="48"/>
        <v>18011</v>
      </c>
    </row>
    <row r="1428" spans="1:11" x14ac:dyDescent="0.35">
      <c r="A1428" s="69">
        <f t="shared" si="47"/>
        <v>45748</v>
      </c>
      <c r="B1428" t="s">
        <v>881</v>
      </c>
      <c r="C1428" t="s">
        <v>268</v>
      </c>
      <c r="D1428" t="s">
        <v>892</v>
      </c>
      <c r="E1428" t="s">
        <v>306</v>
      </c>
      <c r="F1428" t="s">
        <v>347</v>
      </c>
      <c r="G1428" t="s">
        <v>80</v>
      </c>
      <c r="H1428">
        <v>263</v>
      </c>
      <c r="I1428" s="68" t="str">
        <f>VLOOKUP(E1428,Refs!$P$2:$R$29,3,FALSE)</f>
        <v>Y61</v>
      </c>
      <c r="J1428" s="68" t="str">
        <f>VLOOKUP(E1428,Refs!$P$2:$S$29,4,FALSE)</f>
        <v>East of England</v>
      </c>
      <c r="K1428" s="28">
        <f t="shared" si="48"/>
        <v>263</v>
      </c>
    </row>
    <row r="1429" spans="1:11" x14ac:dyDescent="0.35">
      <c r="A1429" s="69">
        <f t="shared" si="47"/>
        <v>45748</v>
      </c>
      <c r="B1429" t="s">
        <v>881</v>
      </c>
      <c r="C1429" t="s">
        <v>268</v>
      </c>
      <c r="D1429" t="s">
        <v>892</v>
      </c>
      <c r="E1429" t="s">
        <v>306</v>
      </c>
      <c r="F1429" t="s">
        <v>347</v>
      </c>
      <c r="G1429" t="s">
        <v>81</v>
      </c>
      <c r="H1429">
        <v>8469</v>
      </c>
      <c r="I1429" s="68" t="str">
        <f>VLOOKUP(E1429,Refs!$P$2:$R$29,3,FALSE)</f>
        <v>Y61</v>
      </c>
      <c r="J1429" s="68" t="str">
        <f>VLOOKUP(E1429,Refs!$P$2:$S$29,4,FALSE)</f>
        <v>East of England</v>
      </c>
      <c r="K1429" s="28">
        <f t="shared" si="48"/>
        <v>8469</v>
      </c>
    </row>
    <row r="1430" spans="1:11" x14ac:dyDescent="0.35">
      <c r="A1430" s="69">
        <f t="shared" si="47"/>
        <v>45748</v>
      </c>
      <c r="B1430" t="s">
        <v>881</v>
      </c>
      <c r="C1430" t="s">
        <v>268</v>
      </c>
      <c r="D1430" t="s">
        <v>892</v>
      </c>
      <c r="E1430" t="s">
        <v>306</v>
      </c>
      <c r="F1430" t="s">
        <v>347</v>
      </c>
      <c r="G1430" t="s">
        <v>82</v>
      </c>
      <c r="H1430">
        <v>2772</v>
      </c>
      <c r="I1430" s="68" t="str">
        <f>VLOOKUP(E1430,Refs!$P$2:$R$29,3,FALSE)</f>
        <v>Y61</v>
      </c>
      <c r="J1430" s="68" t="str">
        <f>VLOOKUP(E1430,Refs!$P$2:$S$29,4,FALSE)</f>
        <v>East of England</v>
      </c>
      <c r="K1430" s="28">
        <f t="shared" si="48"/>
        <v>2772</v>
      </c>
    </row>
    <row r="1431" spans="1:11" x14ac:dyDescent="0.35">
      <c r="A1431" s="69">
        <f t="shared" si="47"/>
        <v>45748</v>
      </c>
      <c r="B1431" t="s">
        <v>881</v>
      </c>
      <c r="C1431" t="s">
        <v>268</v>
      </c>
      <c r="D1431" t="s">
        <v>892</v>
      </c>
      <c r="E1431" t="s">
        <v>306</v>
      </c>
      <c r="F1431" t="s">
        <v>347</v>
      </c>
      <c r="G1431" t="s">
        <v>83</v>
      </c>
      <c r="H1431">
        <v>4283</v>
      </c>
      <c r="I1431" s="68" t="str">
        <f>VLOOKUP(E1431,Refs!$P$2:$R$29,3,FALSE)</f>
        <v>Y61</v>
      </c>
      <c r="J1431" s="68" t="str">
        <f>VLOOKUP(E1431,Refs!$P$2:$S$29,4,FALSE)</f>
        <v>East of England</v>
      </c>
      <c r="K1431" s="28">
        <f t="shared" si="48"/>
        <v>4283</v>
      </c>
    </row>
    <row r="1432" spans="1:11" x14ac:dyDescent="0.35">
      <c r="A1432" s="69">
        <f t="shared" si="47"/>
        <v>45748</v>
      </c>
      <c r="B1432" t="s">
        <v>881</v>
      </c>
      <c r="C1432" t="s">
        <v>268</v>
      </c>
      <c r="D1432" t="s">
        <v>892</v>
      </c>
      <c r="E1432" t="s">
        <v>306</v>
      </c>
      <c r="F1432" t="s">
        <v>347</v>
      </c>
      <c r="G1432" t="s">
        <v>84</v>
      </c>
      <c r="H1432">
        <v>18200</v>
      </c>
      <c r="I1432" s="68" t="str">
        <f>VLOOKUP(E1432,Refs!$P$2:$R$29,3,FALSE)</f>
        <v>Y61</v>
      </c>
      <c r="J1432" s="68" t="str">
        <f>VLOOKUP(E1432,Refs!$P$2:$S$29,4,FALSE)</f>
        <v>East of England</v>
      </c>
      <c r="K1432" s="28">
        <f t="shared" si="48"/>
        <v>18200</v>
      </c>
    </row>
    <row r="1433" spans="1:11" x14ac:dyDescent="0.35">
      <c r="A1433" s="69">
        <f t="shared" si="47"/>
        <v>45748</v>
      </c>
      <c r="B1433" t="s">
        <v>881</v>
      </c>
      <c r="C1433" t="s">
        <v>268</v>
      </c>
      <c r="D1433" t="s">
        <v>892</v>
      </c>
      <c r="E1433" t="s">
        <v>306</v>
      </c>
      <c r="F1433" t="s">
        <v>347</v>
      </c>
      <c r="G1433" t="s">
        <v>85</v>
      </c>
      <c r="H1433">
        <v>1523</v>
      </c>
      <c r="I1433" s="68" t="str">
        <f>VLOOKUP(E1433,Refs!$P$2:$R$29,3,FALSE)</f>
        <v>Y61</v>
      </c>
      <c r="J1433" s="68" t="str">
        <f>VLOOKUP(E1433,Refs!$P$2:$S$29,4,FALSE)</f>
        <v>East of England</v>
      </c>
      <c r="K1433" s="28">
        <f t="shared" si="48"/>
        <v>1523</v>
      </c>
    </row>
    <row r="1434" spans="1:11" x14ac:dyDescent="0.35">
      <c r="A1434" s="69">
        <f t="shared" si="47"/>
        <v>45748</v>
      </c>
      <c r="B1434" t="s">
        <v>881</v>
      </c>
      <c r="C1434" t="s">
        <v>268</v>
      </c>
      <c r="D1434" t="s">
        <v>892</v>
      </c>
      <c r="E1434" t="s">
        <v>306</v>
      </c>
      <c r="F1434" t="s">
        <v>347</v>
      </c>
      <c r="G1434" t="s">
        <v>86</v>
      </c>
      <c r="H1434">
        <v>516</v>
      </c>
      <c r="I1434" s="68" t="str">
        <f>VLOOKUP(E1434,Refs!$P$2:$R$29,3,FALSE)</f>
        <v>Y61</v>
      </c>
      <c r="J1434" s="68" t="str">
        <f>VLOOKUP(E1434,Refs!$P$2:$S$29,4,FALSE)</f>
        <v>East of England</v>
      </c>
      <c r="K1434" s="28">
        <f t="shared" si="48"/>
        <v>516</v>
      </c>
    </row>
    <row r="1435" spans="1:11" x14ac:dyDescent="0.35">
      <c r="A1435" s="69">
        <f t="shared" si="47"/>
        <v>45748</v>
      </c>
      <c r="B1435" t="s">
        <v>881</v>
      </c>
      <c r="C1435" t="s">
        <v>268</v>
      </c>
      <c r="D1435" t="s">
        <v>892</v>
      </c>
      <c r="E1435" t="s">
        <v>306</v>
      </c>
      <c r="F1435" t="s">
        <v>347</v>
      </c>
      <c r="G1435" t="s">
        <v>87</v>
      </c>
      <c r="H1435">
        <v>9693</v>
      </c>
      <c r="I1435" s="68" t="str">
        <f>VLOOKUP(E1435,Refs!$P$2:$R$29,3,FALSE)</f>
        <v>Y61</v>
      </c>
      <c r="J1435" s="68" t="str">
        <f>VLOOKUP(E1435,Refs!$P$2:$S$29,4,FALSE)</f>
        <v>East of England</v>
      </c>
      <c r="K1435" s="28">
        <f t="shared" si="48"/>
        <v>9693</v>
      </c>
    </row>
    <row r="1436" spans="1:11" x14ac:dyDescent="0.35">
      <c r="A1436" s="69">
        <f t="shared" si="47"/>
        <v>45748</v>
      </c>
      <c r="B1436" t="s">
        <v>881</v>
      </c>
      <c r="C1436" t="s">
        <v>268</v>
      </c>
      <c r="D1436" t="s">
        <v>892</v>
      </c>
      <c r="E1436" t="s">
        <v>306</v>
      </c>
      <c r="F1436" t="s">
        <v>347</v>
      </c>
      <c r="G1436" t="s">
        <v>88</v>
      </c>
      <c r="H1436">
        <v>41202</v>
      </c>
      <c r="I1436" s="68" t="str">
        <f>VLOOKUP(E1436,Refs!$P$2:$R$29,3,FALSE)</f>
        <v>Y61</v>
      </c>
      <c r="J1436" s="68" t="str">
        <f>VLOOKUP(E1436,Refs!$P$2:$S$29,4,FALSE)</f>
        <v>East of England</v>
      </c>
      <c r="K1436" s="28">
        <f t="shared" si="48"/>
        <v>41202</v>
      </c>
    </row>
    <row r="1437" spans="1:11" x14ac:dyDescent="0.35">
      <c r="A1437" s="69">
        <f t="shared" si="47"/>
        <v>45748</v>
      </c>
      <c r="B1437" t="s">
        <v>881</v>
      </c>
      <c r="C1437" t="s">
        <v>268</v>
      </c>
      <c r="D1437" t="s">
        <v>892</v>
      </c>
      <c r="E1437" t="s">
        <v>306</v>
      </c>
      <c r="F1437" t="s">
        <v>347</v>
      </c>
      <c r="G1437" t="s">
        <v>89</v>
      </c>
      <c r="H1437">
        <v>30699</v>
      </c>
      <c r="I1437" s="68" t="str">
        <f>VLOOKUP(E1437,Refs!$P$2:$R$29,3,FALSE)</f>
        <v>Y61</v>
      </c>
      <c r="J1437" s="68" t="str">
        <f>VLOOKUP(E1437,Refs!$P$2:$S$29,4,FALSE)</f>
        <v>East of England</v>
      </c>
      <c r="K1437" s="28">
        <f t="shared" si="48"/>
        <v>30699</v>
      </c>
    </row>
    <row r="1438" spans="1:11" x14ac:dyDescent="0.35">
      <c r="A1438" s="69">
        <f t="shared" si="47"/>
        <v>45748</v>
      </c>
      <c r="B1438" t="s">
        <v>881</v>
      </c>
      <c r="C1438" t="s">
        <v>268</v>
      </c>
      <c r="D1438" t="s">
        <v>892</v>
      </c>
      <c r="E1438" t="s">
        <v>306</v>
      </c>
      <c r="F1438" t="s">
        <v>347</v>
      </c>
      <c r="G1438" t="s">
        <v>27</v>
      </c>
      <c r="H1438">
        <v>3597</v>
      </c>
      <c r="I1438" s="68" t="str">
        <f>VLOOKUP(E1438,Refs!$P$2:$R$29,3,FALSE)</f>
        <v>Y61</v>
      </c>
      <c r="J1438" s="68" t="str">
        <f>VLOOKUP(E1438,Refs!$P$2:$S$29,4,FALSE)</f>
        <v>East of England</v>
      </c>
      <c r="K1438" s="28">
        <f t="shared" si="48"/>
        <v>3597</v>
      </c>
    </row>
    <row r="1439" spans="1:11" x14ac:dyDescent="0.35">
      <c r="A1439" s="69">
        <f t="shared" si="47"/>
        <v>45748</v>
      </c>
      <c r="B1439" t="s">
        <v>881</v>
      </c>
      <c r="C1439" t="s">
        <v>268</v>
      </c>
      <c r="D1439" t="s">
        <v>892</v>
      </c>
      <c r="E1439" t="s">
        <v>306</v>
      </c>
      <c r="F1439" t="s">
        <v>347</v>
      </c>
      <c r="G1439" t="s">
        <v>29</v>
      </c>
      <c r="H1439">
        <v>2820</v>
      </c>
      <c r="I1439" s="68" t="str">
        <f>VLOOKUP(E1439,Refs!$P$2:$R$29,3,FALSE)</f>
        <v>Y61</v>
      </c>
      <c r="J1439" s="68" t="str">
        <f>VLOOKUP(E1439,Refs!$P$2:$S$29,4,FALSE)</f>
        <v>East of England</v>
      </c>
      <c r="K1439" s="28">
        <f t="shared" si="48"/>
        <v>2820</v>
      </c>
    </row>
    <row r="1440" spans="1:11" x14ac:dyDescent="0.35">
      <c r="A1440" s="69">
        <f t="shared" si="47"/>
        <v>45748</v>
      </c>
      <c r="B1440" t="s">
        <v>881</v>
      </c>
      <c r="C1440" t="s">
        <v>268</v>
      </c>
      <c r="D1440" t="s">
        <v>892</v>
      </c>
      <c r="E1440" t="s">
        <v>306</v>
      </c>
      <c r="F1440" t="s">
        <v>347</v>
      </c>
      <c r="G1440" t="s">
        <v>90</v>
      </c>
      <c r="H1440">
        <v>2454</v>
      </c>
      <c r="I1440" s="68" t="str">
        <f>VLOOKUP(E1440,Refs!$P$2:$R$29,3,FALSE)</f>
        <v>Y61</v>
      </c>
      <c r="J1440" s="68" t="str">
        <f>VLOOKUP(E1440,Refs!$P$2:$S$29,4,FALSE)</f>
        <v>East of England</v>
      </c>
      <c r="K1440" s="28">
        <f t="shared" si="48"/>
        <v>2454</v>
      </c>
    </row>
    <row r="1441" spans="1:11" x14ac:dyDescent="0.35">
      <c r="A1441" s="69">
        <f t="shared" si="47"/>
        <v>45748</v>
      </c>
      <c r="B1441" t="s">
        <v>881</v>
      </c>
      <c r="C1441" t="s">
        <v>268</v>
      </c>
      <c r="D1441" t="s">
        <v>892</v>
      </c>
      <c r="E1441" t="s">
        <v>306</v>
      </c>
      <c r="F1441" t="s">
        <v>347</v>
      </c>
      <c r="G1441" t="s">
        <v>91</v>
      </c>
      <c r="H1441">
        <v>11</v>
      </c>
      <c r="I1441" s="68" t="str">
        <f>VLOOKUP(E1441,Refs!$P$2:$R$29,3,FALSE)</f>
        <v>Y61</v>
      </c>
      <c r="J1441" s="68" t="str">
        <f>VLOOKUP(E1441,Refs!$P$2:$S$29,4,FALSE)</f>
        <v>East of England</v>
      </c>
      <c r="K1441" s="28">
        <f t="shared" si="48"/>
        <v>11</v>
      </c>
    </row>
    <row r="1442" spans="1:11" x14ac:dyDescent="0.35">
      <c r="A1442" s="69">
        <f t="shared" si="47"/>
        <v>45748</v>
      </c>
      <c r="B1442" t="s">
        <v>881</v>
      </c>
      <c r="C1442" t="s">
        <v>268</v>
      </c>
      <c r="D1442" t="s">
        <v>892</v>
      </c>
      <c r="E1442" t="s">
        <v>306</v>
      </c>
      <c r="F1442" t="s">
        <v>347</v>
      </c>
      <c r="G1442" t="s">
        <v>92</v>
      </c>
      <c r="H1442">
        <v>1598</v>
      </c>
      <c r="I1442" s="68" t="str">
        <f>VLOOKUP(E1442,Refs!$P$2:$R$29,3,FALSE)</f>
        <v>Y61</v>
      </c>
      <c r="J1442" s="68" t="str">
        <f>VLOOKUP(E1442,Refs!$P$2:$S$29,4,FALSE)</f>
        <v>East of England</v>
      </c>
      <c r="K1442" s="28">
        <f t="shared" si="48"/>
        <v>1598</v>
      </c>
    </row>
    <row r="1443" spans="1:11" x14ac:dyDescent="0.35">
      <c r="A1443" s="69">
        <f t="shared" si="47"/>
        <v>45748</v>
      </c>
      <c r="B1443" t="s">
        <v>881</v>
      </c>
      <c r="C1443" t="s">
        <v>268</v>
      </c>
      <c r="D1443" t="s">
        <v>892</v>
      </c>
      <c r="E1443" t="s">
        <v>306</v>
      </c>
      <c r="F1443" t="s">
        <v>347</v>
      </c>
      <c r="G1443" t="s">
        <v>93</v>
      </c>
      <c r="H1443">
        <v>131</v>
      </c>
      <c r="I1443" s="68" t="str">
        <f>VLOOKUP(E1443,Refs!$P$2:$R$29,3,FALSE)</f>
        <v>Y61</v>
      </c>
      <c r="J1443" s="68" t="str">
        <f>VLOOKUP(E1443,Refs!$P$2:$S$29,4,FALSE)</f>
        <v>East of England</v>
      </c>
      <c r="K1443" s="28">
        <f t="shared" si="48"/>
        <v>131</v>
      </c>
    </row>
    <row r="1444" spans="1:11" x14ac:dyDescent="0.35">
      <c r="A1444" s="69">
        <f t="shared" si="47"/>
        <v>45748</v>
      </c>
      <c r="B1444" t="s">
        <v>881</v>
      </c>
      <c r="C1444" t="s">
        <v>268</v>
      </c>
      <c r="D1444" t="s">
        <v>892</v>
      </c>
      <c r="E1444" t="s">
        <v>306</v>
      </c>
      <c r="F1444" t="s">
        <v>347</v>
      </c>
      <c r="G1444" t="s">
        <v>94</v>
      </c>
      <c r="H1444">
        <v>1148</v>
      </c>
      <c r="I1444" s="68" t="str">
        <f>VLOOKUP(E1444,Refs!$P$2:$R$29,3,FALSE)</f>
        <v>Y61</v>
      </c>
      <c r="J1444" s="68" t="str">
        <f>VLOOKUP(E1444,Refs!$P$2:$S$29,4,FALSE)</f>
        <v>East of England</v>
      </c>
      <c r="K1444" s="28">
        <f t="shared" si="48"/>
        <v>1148</v>
      </c>
    </row>
    <row r="1445" spans="1:11" x14ac:dyDescent="0.35">
      <c r="A1445" s="69">
        <f t="shared" si="47"/>
        <v>45748</v>
      </c>
      <c r="B1445" t="s">
        <v>881</v>
      </c>
      <c r="C1445" t="s">
        <v>268</v>
      </c>
      <c r="D1445" t="s">
        <v>892</v>
      </c>
      <c r="E1445" t="s">
        <v>306</v>
      </c>
      <c r="F1445" t="s">
        <v>347</v>
      </c>
      <c r="G1445" t="s">
        <v>95</v>
      </c>
      <c r="H1445">
        <v>49</v>
      </c>
      <c r="I1445" s="68" t="str">
        <f>VLOOKUP(E1445,Refs!$P$2:$R$29,3,FALSE)</f>
        <v>Y61</v>
      </c>
      <c r="J1445" s="68" t="str">
        <f>VLOOKUP(E1445,Refs!$P$2:$S$29,4,FALSE)</f>
        <v>East of England</v>
      </c>
      <c r="K1445" s="28">
        <f t="shared" si="48"/>
        <v>49</v>
      </c>
    </row>
    <row r="1446" spans="1:11" x14ac:dyDescent="0.35">
      <c r="A1446" s="69">
        <f t="shared" si="47"/>
        <v>45748</v>
      </c>
      <c r="B1446" t="s">
        <v>881</v>
      </c>
      <c r="C1446" t="s">
        <v>268</v>
      </c>
      <c r="D1446" t="s">
        <v>892</v>
      </c>
      <c r="E1446" t="s">
        <v>306</v>
      </c>
      <c r="F1446" t="s">
        <v>347</v>
      </c>
      <c r="G1446" t="s">
        <v>96</v>
      </c>
      <c r="H1446">
        <v>2179</v>
      </c>
      <c r="I1446" s="68" t="str">
        <f>VLOOKUP(E1446,Refs!$P$2:$R$29,3,FALSE)</f>
        <v>Y61</v>
      </c>
      <c r="J1446" s="68" t="str">
        <f>VLOOKUP(E1446,Refs!$P$2:$S$29,4,FALSE)</f>
        <v>East of England</v>
      </c>
      <c r="K1446" s="28">
        <f t="shared" si="48"/>
        <v>2179</v>
      </c>
    </row>
    <row r="1447" spans="1:11" x14ac:dyDescent="0.35">
      <c r="A1447" s="69">
        <f t="shared" si="47"/>
        <v>45748</v>
      </c>
      <c r="B1447" t="s">
        <v>881</v>
      </c>
      <c r="C1447" t="s">
        <v>268</v>
      </c>
      <c r="D1447" t="s">
        <v>892</v>
      </c>
      <c r="E1447" t="s">
        <v>306</v>
      </c>
      <c r="F1447" t="s">
        <v>347</v>
      </c>
      <c r="G1447" t="s">
        <v>31</v>
      </c>
      <c r="H1447">
        <v>1639</v>
      </c>
      <c r="I1447" s="68" t="str">
        <f>VLOOKUP(E1447,Refs!$P$2:$R$29,3,FALSE)</f>
        <v>Y61</v>
      </c>
      <c r="J1447" s="68" t="str">
        <f>VLOOKUP(E1447,Refs!$P$2:$S$29,4,FALSE)</f>
        <v>East of England</v>
      </c>
      <c r="K1447" s="28">
        <f t="shared" si="48"/>
        <v>1639</v>
      </c>
    </row>
    <row r="1448" spans="1:11" x14ac:dyDescent="0.35">
      <c r="A1448" s="69">
        <f t="shared" si="47"/>
        <v>45748</v>
      </c>
      <c r="B1448" t="s">
        <v>881</v>
      </c>
      <c r="C1448" t="s">
        <v>268</v>
      </c>
      <c r="D1448" t="s">
        <v>892</v>
      </c>
      <c r="E1448" t="s">
        <v>306</v>
      </c>
      <c r="F1448" t="s">
        <v>347</v>
      </c>
      <c r="G1448" t="s">
        <v>97</v>
      </c>
      <c r="H1448">
        <v>5480</v>
      </c>
      <c r="I1448" s="68" t="str">
        <f>VLOOKUP(E1448,Refs!$P$2:$R$29,3,FALSE)</f>
        <v>Y61</v>
      </c>
      <c r="J1448" s="68" t="str">
        <f>VLOOKUP(E1448,Refs!$P$2:$S$29,4,FALSE)</f>
        <v>East of England</v>
      </c>
      <c r="K1448" s="28">
        <f t="shared" si="48"/>
        <v>5480</v>
      </c>
    </row>
    <row r="1449" spans="1:11" x14ac:dyDescent="0.35">
      <c r="A1449" s="69">
        <f t="shared" si="47"/>
        <v>45748</v>
      </c>
      <c r="B1449" t="s">
        <v>881</v>
      </c>
      <c r="C1449" t="s">
        <v>268</v>
      </c>
      <c r="D1449" t="s">
        <v>892</v>
      </c>
      <c r="E1449" t="s">
        <v>306</v>
      </c>
      <c r="F1449" t="s">
        <v>347</v>
      </c>
      <c r="G1449" t="s">
        <v>98</v>
      </c>
      <c r="H1449">
        <v>3015</v>
      </c>
      <c r="I1449" s="68" t="str">
        <f>VLOOKUP(E1449,Refs!$P$2:$R$29,3,FALSE)</f>
        <v>Y61</v>
      </c>
      <c r="J1449" s="68" t="str">
        <f>VLOOKUP(E1449,Refs!$P$2:$S$29,4,FALSE)</f>
        <v>East of England</v>
      </c>
      <c r="K1449" s="28">
        <f t="shared" si="48"/>
        <v>3015</v>
      </c>
    </row>
    <row r="1450" spans="1:11" x14ac:dyDescent="0.35">
      <c r="A1450" s="69">
        <f t="shared" si="47"/>
        <v>45748</v>
      </c>
      <c r="B1450" t="s">
        <v>881</v>
      </c>
      <c r="C1450" t="s">
        <v>268</v>
      </c>
      <c r="D1450" t="s">
        <v>892</v>
      </c>
      <c r="E1450" t="s">
        <v>306</v>
      </c>
      <c r="F1450" t="s">
        <v>347</v>
      </c>
      <c r="G1450" t="s">
        <v>99</v>
      </c>
      <c r="H1450">
        <v>2893</v>
      </c>
      <c r="I1450" s="68" t="str">
        <f>VLOOKUP(E1450,Refs!$P$2:$R$29,3,FALSE)</f>
        <v>Y61</v>
      </c>
      <c r="J1450" s="68" t="str">
        <f>VLOOKUP(E1450,Refs!$P$2:$S$29,4,FALSE)</f>
        <v>East of England</v>
      </c>
      <c r="K1450" s="28">
        <f t="shared" si="48"/>
        <v>2893</v>
      </c>
    </row>
    <row r="1451" spans="1:11" x14ac:dyDescent="0.35">
      <c r="A1451" s="69">
        <f t="shared" si="47"/>
        <v>45748</v>
      </c>
      <c r="B1451" t="s">
        <v>881</v>
      </c>
      <c r="C1451" t="s">
        <v>268</v>
      </c>
      <c r="D1451" t="s">
        <v>892</v>
      </c>
      <c r="E1451" t="s">
        <v>306</v>
      </c>
      <c r="F1451" t="s">
        <v>347</v>
      </c>
      <c r="G1451" t="s">
        <v>100</v>
      </c>
      <c r="H1451">
        <v>1064</v>
      </c>
      <c r="I1451" s="68" t="str">
        <f>VLOOKUP(E1451,Refs!$P$2:$R$29,3,FALSE)</f>
        <v>Y61</v>
      </c>
      <c r="J1451" s="68" t="str">
        <f>VLOOKUP(E1451,Refs!$P$2:$S$29,4,FALSE)</f>
        <v>East of England</v>
      </c>
      <c r="K1451" s="28">
        <f t="shared" si="48"/>
        <v>1064</v>
      </c>
    </row>
    <row r="1452" spans="1:11" x14ac:dyDescent="0.35">
      <c r="A1452" s="69">
        <f t="shared" si="47"/>
        <v>45748</v>
      </c>
      <c r="B1452" t="s">
        <v>881</v>
      </c>
      <c r="C1452" t="s">
        <v>268</v>
      </c>
      <c r="D1452" t="s">
        <v>892</v>
      </c>
      <c r="E1452" t="s">
        <v>306</v>
      </c>
      <c r="F1452" t="s">
        <v>347</v>
      </c>
      <c r="G1452" t="s">
        <v>101</v>
      </c>
      <c r="H1452">
        <v>1635</v>
      </c>
      <c r="I1452" s="68" t="str">
        <f>VLOOKUP(E1452,Refs!$P$2:$R$29,3,FALSE)</f>
        <v>Y61</v>
      </c>
      <c r="J1452" s="68" t="str">
        <f>VLOOKUP(E1452,Refs!$P$2:$S$29,4,FALSE)</f>
        <v>East of England</v>
      </c>
      <c r="K1452" s="28">
        <f t="shared" si="48"/>
        <v>1635</v>
      </c>
    </row>
    <row r="1453" spans="1:11" x14ac:dyDescent="0.35">
      <c r="A1453" s="69">
        <f t="shared" si="47"/>
        <v>45748</v>
      </c>
      <c r="B1453" t="s">
        <v>881</v>
      </c>
      <c r="C1453" t="s">
        <v>268</v>
      </c>
      <c r="D1453" t="s">
        <v>892</v>
      </c>
      <c r="E1453" t="s">
        <v>306</v>
      </c>
      <c r="F1453" t="s">
        <v>347</v>
      </c>
      <c r="G1453" t="s">
        <v>102</v>
      </c>
      <c r="H1453">
        <v>270</v>
      </c>
      <c r="I1453" s="68" t="str">
        <f>VLOOKUP(E1453,Refs!$P$2:$R$29,3,FALSE)</f>
        <v>Y61</v>
      </c>
      <c r="J1453" s="68" t="str">
        <f>VLOOKUP(E1453,Refs!$P$2:$S$29,4,FALSE)</f>
        <v>East of England</v>
      </c>
      <c r="K1453" s="28">
        <f t="shared" si="48"/>
        <v>270</v>
      </c>
    </row>
    <row r="1454" spans="1:11" x14ac:dyDescent="0.35">
      <c r="A1454" s="69">
        <f t="shared" si="47"/>
        <v>45748</v>
      </c>
      <c r="B1454" t="s">
        <v>881</v>
      </c>
      <c r="C1454" t="s">
        <v>268</v>
      </c>
      <c r="D1454" t="s">
        <v>892</v>
      </c>
      <c r="E1454" t="s">
        <v>306</v>
      </c>
      <c r="F1454" t="s">
        <v>347</v>
      </c>
      <c r="G1454" t="s">
        <v>103</v>
      </c>
      <c r="H1454">
        <v>1831</v>
      </c>
      <c r="I1454" s="68" t="str">
        <f>VLOOKUP(E1454,Refs!$P$2:$R$29,3,FALSE)</f>
        <v>Y61</v>
      </c>
      <c r="J1454" s="68" t="str">
        <f>VLOOKUP(E1454,Refs!$P$2:$S$29,4,FALSE)</f>
        <v>East of England</v>
      </c>
      <c r="K1454" s="28">
        <f t="shared" si="48"/>
        <v>1831</v>
      </c>
    </row>
    <row r="1455" spans="1:11" x14ac:dyDescent="0.35">
      <c r="A1455" s="69">
        <f t="shared" si="47"/>
        <v>45748</v>
      </c>
      <c r="B1455" t="s">
        <v>881</v>
      </c>
      <c r="C1455" t="s">
        <v>268</v>
      </c>
      <c r="D1455" t="s">
        <v>892</v>
      </c>
      <c r="E1455" t="s">
        <v>306</v>
      </c>
      <c r="F1455" t="s">
        <v>347</v>
      </c>
      <c r="G1455" t="s">
        <v>104</v>
      </c>
      <c r="H1455">
        <v>7061830</v>
      </c>
      <c r="I1455" s="68" t="str">
        <f>VLOOKUP(E1455,Refs!$P$2:$R$29,3,FALSE)</f>
        <v>Y61</v>
      </c>
      <c r="J1455" s="68" t="str">
        <f>VLOOKUP(E1455,Refs!$P$2:$S$29,4,FALSE)</f>
        <v>East of England</v>
      </c>
      <c r="K1455" s="28">
        <f t="shared" si="48"/>
        <v>7061830</v>
      </c>
    </row>
    <row r="1456" spans="1:11" x14ac:dyDescent="0.35">
      <c r="A1456" s="69">
        <f t="shared" si="47"/>
        <v>45748</v>
      </c>
      <c r="B1456" t="s">
        <v>881</v>
      </c>
      <c r="C1456" t="s">
        <v>268</v>
      </c>
      <c r="D1456" t="s">
        <v>892</v>
      </c>
      <c r="E1456" t="s">
        <v>306</v>
      </c>
      <c r="F1456" t="s">
        <v>347</v>
      </c>
      <c r="G1456" t="s">
        <v>105</v>
      </c>
      <c r="H1456">
        <v>2321</v>
      </c>
      <c r="I1456" s="68" t="str">
        <f>VLOOKUP(E1456,Refs!$P$2:$R$29,3,FALSE)</f>
        <v>Y61</v>
      </c>
      <c r="J1456" s="68" t="str">
        <f>VLOOKUP(E1456,Refs!$P$2:$S$29,4,FALSE)</f>
        <v>East of England</v>
      </c>
      <c r="K1456" s="28">
        <f t="shared" si="48"/>
        <v>2321</v>
      </c>
    </row>
    <row r="1457" spans="1:11" x14ac:dyDescent="0.35">
      <c r="A1457" s="69">
        <f t="shared" si="47"/>
        <v>45748</v>
      </c>
      <c r="B1457" t="s">
        <v>881</v>
      </c>
      <c r="C1457" t="s">
        <v>268</v>
      </c>
      <c r="D1457" t="s">
        <v>892</v>
      </c>
      <c r="E1457" t="s">
        <v>306</v>
      </c>
      <c r="F1457" t="s">
        <v>347</v>
      </c>
      <c r="G1457" t="s">
        <v>106</v>
      </c>
      <c r="H1457">
        <v>2028</v>
      </c>
      <c r="I1457" s="68" t="str">
        <f>VLOOKUP(E1457,Refs!$P$2:$R$29,3,FALSE)</f>
        <v>Y61</v>
      </c>
      <c r="J1457" s="68" t="str">
        <f>VLOOKUP(E1457,Refs!$P$2:$S$29,4,FALSE)</f>
        <v>East of England</v>
      </c>
      <c r="K1457" s="28">
        <f t="shared" si="48"/>
        <v>2028</v>
      </c>
    </row>
    <row r="1458" spans="1:11" x14ac:dyDescent="0.35">
      <c r="A1458" s="69">
        <f t="shared" si="47"/>
        <v>45748</v>
      </c>
      <c r="B1458" t="s">
        <v>881</v>
      </c>
      <c r="C1458" t="s">
        <v>268</v>
      </c>
      <c r="D1458" t="s">
        <v>892</v>
      </c>
      <c r="E1458" t="s">
        <v>306</v>
      </c>
      <c r="F1458" t="s">
        <v>347</v>
      </c>
      <c r="G1458" t="s">
        <v>107</v>
      </c>
      <c r="H1458">
        <v>76</v>
      </c>
      <c r="I1458" s="68" t="str">
        <f>VLOOKUP(E1458,Refs!$P$2:$R$29,3,FALSE)</f>
        <v>Y61</v>
      </c>
      <c r="J1458" s="68" t="str">
        <f>VLOOKUP(E1458,Refs!$P$2:$S$29,4,FALSE)</f>
        <v>East of England</v>
      </c>
      <c r="K1458" s="28">
        <f t="shared" si="48"/>
        <v>76</v>
      </c>
    </row>
    <row r="1459" spans="1:11" x14ac:dyDescent="0.35">
      <c r="A1459" s="69">
        <f t="shared" si="47"/>
        <v>45748</v>
      </c>
      <c r="B1459" t="s">
        <v>881</v>
      </c>
      <c r="C1459" t="s">
        <v>268</v>
      </c>
      <c r="D1459" t="s">
        <v>892</v>
      </c>
      <c r="E1459" t="s">
        <v>306</v>
      </c>
      <c r="F1459" t="s">
        <v>347</v>
      </c>
      <c r="G1459" t="s">
        <v>108</v>
      </c>
      <c r="H1459">
        <v>1011</v>
      </c>
      <c r="I1459" s="68" t="str">
        <f>VLOOKUP(E1459,Refs!$P$2:$R$29,3,FALSE)</f>
        <v>Y61</v>
      </c>
      <c r="J1459" s="68" t="str">
        <f>VLOOKUP(E1459,Refs!$P$2:$S$29,4,FALSE)</f>
        <v>East of England</v>
      </c>
      <c r="K1459" s="28">
        <f t="shared" si="48"/>
        <v>1011</v>
      </c>
    </row>
    <row r="1460" spans="1:11" x14ac:dyDescent="0.35">
      <c r="A1460" s="69">
        <f t="shared" si="47"/>
        <v>45748</v>
      </c>
      <c r="B1460" t="s">
        <v>881</v>
      </c>
      <c r="C1460" t="s">
        <v>268</v>
      </c>
      <c r="D1460" t="s">
        <v>892</v>
      </c>
      <c r="E1460" t="s">
        <v>306</v>
      </c>
      <c r="F1460" t="s">
        <v>347</v>
      </c>
      <c r="G1460" t="s">
        <v>109</v>
      </c>
      <c r="H1460">
        <v>3703516</v>
      </c>
      <c r="I1460" s="68" t="str">
        <f>VLOOKUP(E1460,Refs!$P$2:$R$29,3,FALSE)</f>
        <v>Y61</v>
      </c>
      <c r="J1460" s="68" t="str">
        <f>VLOOKUP(E1460,Refs!$P$2:$S$29,4,FALSE)</f>
        <v>East of England</v>
      </c>
      <c r="K1460" s="28">
        <f t="shared" si="48"/>
        <v>3703516</v>
      </c>
    </row>
    <row r="1461" spans="1:11" x14ac:dyDescent="0.35">
      <c r="A1461" s="69">
        <f t="shared" si="47"/>
        <v>45748</v>
      </c>
      <c r="B1461" t="s">
        <v>881</v>
      </c>
      <c r="C1461" t="s">
        <v>268</v>
      </c>
      <c r="D1461" t="s">
        <v>892</v>
      </c>
      <c r="E1461" t="s">
        <v>306</v>
      </c>
      <c r="F1461" t="s">
        <v>347</v>
      </c>
      <c r="G1461" t="s">
        <v>110</v>
      </c>
      <c r="H1461">
        <v>477</v>
      </c>
      <c r="I1461" s="68" t="str">
        <f>VLOOKUP(E1461,Refs!$P$2:$R$29,3,FALSE)</f>
        <v>Y61</v>
      </c>
      <c r="J1461" s="68" t="str">
        <f>VLOOKUP(E1461,Refs!$P$2:$S$29,4,FALSE)</f>
        <v>East of England</v>
      </c>
      <c r="K1461" s="28">
        <f t="shared" si="48"/>
        <v>477</v>
      </c>
    </row>
    <row r="1462" spans="1:11" x14ac:dyDescent="0.35">
      <c r="A1462" s="69">
        <f t="shared" si="47"/>
        <v>45748</v>
      </c>
      <c r="B1462" t="s">
        <v>881</v>
      </c>
      <c r="C1462" t="s">
        <v>268</v>
      </c>
      <c r="D1462" t="s">
        <v>892</v>
      </c>
      <c r="E1462" t="s">
        <v>306</v>
      </c>
      <c r="F1462" t="s">
        <v>347</v>
      </c>
      <c r="G1462" t="s">
        <v>808</v>
      </c>
      <c r="H1462">
        <v>13435</v>
      </c>
      <c r="I1462" s="68" t="str">
        <f>VLOOKUP(E1462,Refs!$P$2:$R$29,3,FALSE)</f>
        <v>Y61</v>
      </c>
      <c r="J1462" s="68" t="str">
        <f>VLOOKUP(E1462,Refs!$P$2:$S$29,4,FALSE)</f>
        <v>East of England</v>
      </c>
      <c r="K1462" s="28">
        <f t="shared" si="48"/>
        <v>13435</v>
      </c>
    </row>
    <row r="1463" spans="1:11" x14ac:dyDescent="0.35">
      <c r="A1463" s="69">
        <f t="shared" si="47"/>
        <v>45748</v>
      </c>
      <c r="B1463" t="s">
        <v>881</v>
      </c>
      <c r="C1463" t="s">
        <v>268</v>
      </c>
      <c r="D1463" t="s">
        <v>892</v>
      </c>
      <c r="E1463" t="s">
        <v>306</v>
      </c>
      <c r="F1463" t="s">
        <v>347</v>
      </c>
      <c r="G1463" t="s">
        <v>809</v>
      </c>
      <c r="H1463">
        <v>251</v>
      </c>
      <c r="I1463" s="68" t="str">
        <f>VLOOKUP(E1463,Refs!$P$2:$R$29,3,FALSE)</f>
        <v>Y61</v>
      </c>
      <c r="J1463" s="68" t="str">
        <f>VLOOKUP(E1463,Refs!$P$2:$S$29,4,FALSE)</f>
        <v>East of England</v>
      </c>
      <c r="K1463" s="28">
        <f t="shared" si="48"/>
        <v>251</v>
      </c>
    </row>
    <row r="1464" spans="1:11" x14ac:dyDescent="0.35">
      <c r="A1464" s="69">
        <f t="shared" si="47"/>
        <v>45748</v>
      </c>
      <c r="B1464" t="s">
        <v>881</v>
      </c>
      <c r="C1464" t="s">
        <v>268</v>
      </c>
      <c r="D1464" t="s">
        <v>892</v>
      </c>
      <c r="E1464" t="s">
        <v>306</v>
      </c>
      <c r="F1464" t="s">
        <v>347</v>
      </c>
      <c r="G1464" t="s">
        <v>111</v>
      </c>
      <c r="H1464">
        <v>21709</v>
      </c>
      <c r="I1464" s="68" t="str">
        <f>VLOOKUP(E1464,Refs!$P$2:$R$29,3,FALSE)</f>
        <v>Y61</v>
      </c>
      <c r="J1464" s="68" t="str">
        <f>VLOOKUP(E1464,Refs!$P$2:$S$29,4,FALSE)</f>
        <v>East of England</v>
      </c>
      <c r="K1464" s="28">
        <f t="shared" si="48"/>
        <v>21709</v>
      </c>
    </row>
    <row r="1465" spans="1:11" x14ac:dyDescent="0.35">
      <c r="A1465" s="69">
        <f t="shared" si="47"/>
        <v>45748</v>
      </c>
      <c r="B1465" t="s">
        <v>881</v>
      </c>
      <c r="C1465" t="s">
        <v>268</v>
      </c>
      <c r="D1465" t="s">
        <v>892</v>
      </c>
      <c r="E1465" t="s">
        <v>306</v>
      </c>
      <c r="F1465" t="s">
        <v>347</v>
      </c>
      <c r="G1465" t="s">
        <v>112</v>
      </c>
      <c r="H1465">
        <v>9</v>
      </c>
      <c r="I1465" s="68" t="str">
        <f>VLOOKUP(E1465,Refs!$P$2:$R$29,3,FALSE)</f>
        <v>Y61</v>
      </c>
      <c r="J1465" s="68" t="str">
        <f>VLOOKUP(E1465,Refs!$P$2:$S$29,4,FALSE)</f>
        <v>East of England</v>
      </c>
      <c r="K1465" s="28">
        <f t="shared" si="48"/>
        <v>9</v>
      </c>
    </row>
    <row r="1466" spans="1:11" x14ac:dyDescent="0.35">
      <c r="A1466" s="69">
        <f t="shared" si="47"/>
        <v>45748</v>
      </c>
      <c r="B1466" t="s">
        <v>881</v>
      </c>
      <c r="C1466" t="s">
        <v>268</v>
      </c>
      <c r="D1466" t="s">
        <v>892</v>
      </c>
      <c r="E1466" t="s">
        <v>306</v>
      </c>
      <c r="F1466" t="s">
        <v>347</v>
      </c>
      <c r="G1466" t="s">
        <v>113</v>
      </c>
      <c r="H1466">
        <v>16760</v>
      </c>
      <c r="I1466" s="68" t="str">
        <f>VLOOKUP(E1466,Refs!$P$2:$R$29,3,FALSE)</f>
        <v>Y61</v>
      </c>
      <c r="J1466" s="68" t="str">
        <f>VLOOKUP(E1466,Refs!$P$2:$S$29,4,FALSE)</f>
        <v>East of England</v>
      </c>
      <c r="K1466" s="28">
        <f t="shared" si="48"/>
        <v>16760</v>
      </c>
    </row>
    <row r="1467" spans="1:11" x14ac:dyDescent="0.35">
      <c r="A1467" s="69">
        <f t="shared" si="47"/>
        <v>45748</v>
      </c>
      <c r="B1467" t="s">
        <v>881</v>
      </c>
      <c r="C1467" t="s">
        <v>268</v>
      </c>
      <c r="D1467" t="s">
        <v>892</v>
      </c>
      <c r="E1467" t="s">
        <v>306</v>
      </c>
      <c r="F1467" t="s">
        <v>347</v>
      </c>
      <c r="G1467" t="s">
        <v>114</v>
      </c>
      <c r="H1467">
        <v>7369</v>
      </c>
      <c r="I1467" s="68" t="str">
        <f>VLOOKUP(E1467,Refs!$P$2:$R$29,3,FALSE)</f>
        <v>Y61</v>
      </c>
      <c r="J1467" s="68" t="str">
        <f>VLOOKUP(E1467,Refs!$P$2:$S$29,4,FALSE)</f>
        <v>East of England</v>
      </c>
      <c r="K1467" s="28">
        <f t="shared" si="48"/>
        <v>7369</v>
      </c>
    </row>
    <row r="1468" spans="1:11" x14ac:dyDescent="0.35">
      <c r="A1468" s="69">
        <f t="shared" si="47"/>
        <v>45748</v>
      </c>
      <c r="B1468" t="s">
        <v>881</v>
      </c>
      <c r="C1468" t="s">
        <v>268</v>
      </c>
      <c r="D1468" t="s">
        <v>892</v>
      </c>
      <c r="E1468" t="s">
        <v>306</v>
      </c>
      <c r="F1468" t="s">
        <v>347</v>
      </c>
      <c r="G1468" t="s">
        <v>115</v>
      </c>
      <c r="H1468">
        <v>4400</v>
      </c>
      <c r="I1468" s="68" t="str">
        <f>VLOOKUP(E1468,Refs!$P$2:$R$29,3,FALSE)</f>
        <v>Y61</v>
      </c>
      <c r="J1468" s="68" t="str">
        <f>VLOOKUP(E1468,Refs!$P$2:$S$29,4,FALSE)</f>
        <v>East of England</v>
      </c>
      <c r="K1468" s="28">
        <f t="shared" si="48"/>
        <v>4400</v>
      </c>
    </row>
    <row r="1469" spans="1:11" x14ac:dyDescent="0.35">
      <c r="A1469" s="69">
        <f t="shared" si="47"/>
        <v>45748</v>
      </c>
      <c r="B1469" t="s">
        <v>881</v>
      </c>
      <c r="C1469" t="s">
        <v>268</v>
      </c>
      <c r="D1469" t="s">
        <v>892</v>
      </c>
      <c r="E1469" t="s">
        <v>306</v>
      </c>
      <c r="F1469" t="s">
        <v>347</v>
      </c>
      <c r="G1469" t="s">
        <v>116</v>
      </c>
      <c r="H1469">
        <v>1064</v>
      </c>
      <c r="I1469" s="68" t="str">
        <f>VLOOKUP(E1469,Refs!$P$2:$R$29,3,FALSE)</f>
        <v>Y61</v>
      </c>
      <c r="J1469" s="68" t="str">
        <f>VLOOKUP(E1469,Refs!$P$2:$S$29,4,FALSE)</f>
        <v>East of England</v>
      </c>
      <c r="K1469" s="28">
        <f t="shared" si="48"/>
        <v>1064</v>
      </c>
    </row>
    <row r="1470" spans="1:11" x14ac:dyDescent="0.35">
      <c r="A1470" s="69">
        <f t="shared" si="47"/>
        <v>45748</v>
      </c>
      <c r="B1470" t="s">
        <v>881</v>
      </c>
      <c r="C1470" t="s">
        <v>268</v>
      </c>
      <c r="D1470" t="s">
        <v>892</v>
      </c>
      <c r="E1470" t="s">
        <v>306</v>
      </c>
      <c r="F1470" t="s">
        <v>347</v>
      </c>
      <c r="G1470" t="s">
        <v>117</v>
      </c>
      <c r="H1470">
        <v>6772</v>
      </c>
      <c r="I1470" s="68" t="str">
        <f>VLOOKUP(E1470,Refs!$P$2:$R$29,3,FALSE)</f>
        <v>Y61</v>
      </c>
      <c r="J1470" s="68" t="str">
        <f>VLOOKUP(E1470,Refs!$P$2:$S$29,4,FALSE)</f>
        <v>East of England</v>
      </c>
      <c r="K1470" s="28">
        <f t="shared" si="48"/>
        <v>6772</v>
      </c>
    </row>
    <row r="1471" spans="1:11" x14ac:dyDescent="0.35">
      <c r="A1471" s="69">
        <f t="shared" si="47"/>
        <v>45748</v>
      </c>
      <c r="B1471" t="s">
        <v>881</v>
      </c>
      <c r="C1471" t="s">
        <v>268</v>
      </c>
      <c r="D1471" t="s">
        <v>892</v>
      </c>
      <c r="E1471" t="s">
        <v>306</v>
      </c>
      <c r="F1471" t="s">
        <v>347</v>
      </c>
      <c r="G1471" t="s">
        <v>118</v>
      </c>
      <c r="H1471">
        <v>3694</v>
      </c>
      <c r="I1471" s="68" t="str">
        <f>VLOOKUP(E1471,Refs!$P$2:$R$29,3,FALSE)</f>
        <v>Y61</v>
      </c>
      <c r="J1471" s="68" t="str">
        <f>VLOOKUP(E1471,Refs!$P$2:$S$29,4,FALSE)</f>
        <v>East of England</v>
      </c>
      <c r="K1471" s="28">
        <f t="shared" si="48"/>
        <v>3694</v>
      </c>
    </row>
    <row r="1472" spans="1:11" x14ac:dyDescent="0.35">
      <c r="A1472" s="69">
        <f t="shared" si="47"/>
        <v>45748</v>
      </c>
      <c r="B1472" t="s">
        <v>881</v>
      </c>
      <c r="C1472" t="s">
        <v>268</v>
      </c>
      <c r="D1472" t="s">
        <v>892</v>
      </c>
      <c r="E1472" t="s">
        <v>306</v>
      </c>
      <c r="F1472" t="s">
        <v>347</v>
      </c>
      <c r="G1472" t="s">
        <v>119</v>
      </c>
      <c r="H1472">
        <v>55</v>
      </c>
      <c r="I1472" s="68" t="str">
        <f>VLOOKUP(E1472,Refs!$P$2:$R$29,3,FALSE)</f>
        <v>Y61</v>
      </c>
      <c r="J1472" s="68" t="str">
        <f>VLOOKUP(E1472,Refs!$P$2:$S$29,4,FALSE)</f>
        <v>East of England</v>
      </c>
      <c r="K1472" s="28">
        <f t="shared" si="48"/>
        <v>55</v>
      </c>
    </row>
    <row r="1473" spans="1:11" x14ac:dyDescent="0.35">
      <c r="A1473" s="69">
        <f t="shared" si="47"/>
        <v>45748</v>
      </c>
      <c r="B1473" t="s">
        <v>881</v>
      </c>
      <c r="C1473" t="s">
        <v>268</v>
      </c>
      <c r="D1473" t="s">
        <v>892</v>
      </c>
      <c r="E1473" t="s">
        <v>306</v>
      </c>
      <c r="F1473" t="s">
        <v>347</v>
      </c>
      <c r="G1473" t="s">
        <v>120</v>
      </c>
      <c r="H1473">
        <v>15</v>
      </c>
      <c r="I1473" s="68" t="str">
        <f>VLOOKUP(E1473,Refs!$P$2:$R$29,3,FALSE)</f>
        <v>Y61</v>
      </c>
      <c r="J1473" s="68" t="str">
        <f>VLOOKUP(E1473,Refs!$P$2:$S$29,4,FALSE)</f>
        <v>East of England</v>
      </c>
      <c r="K1473" s="28">
        <f t="shared" si="48"/>
        <v>15</v>
      </c>
    </row>
    <row r="1474" spans="1:11" x14ac:dyDescent="0.35">
      <c r="A1474" s="69">
        <f t="shared" si="47"/>
        <v>45748</v>
      </c>
      <c r="B1474" t="s">
        <v>881</v>
      </c>
      <c r="C1474" t="s">
        <v>268</v>
      </c>
      <c r="D1474" t="s">
        <v>892</v>
      </c>
      <c r="E1474" t="s">
        <v>306</v>
      </c>
      <c r="F1474" t="s">
        <v>347</v>
      </c>
      <c r="G1474" t="s">
        <v>121</v>
      </c>
      <c r="H1474">
        <v>2500</v>
      </c>
      <c r="I1474" s="68" t="str">
        <f>VLOOKUP(E1474,Refs!$P$2:$R$29,3,FALSE)</f>
        <v>Y61</v>
      </c>
      <c r="J1474" s="68" t="str">
        <f>VLOOKUP(E1474,Refs!$P$2:$S$29,4,FALSE)</f>
        <v>East of England</v>
      </c>
      <c r="K1474" s="28">
        <f t="shared" si="48"/>
        <v>2500</v>
      </c>
    </row>
    <row r="1475" spans="1:11" x14ac:dyDescent="0.35">
      <c r="A1475" s="69">
        <f t="shared" ref="A1475:A1538" si="49">DATEVALUE(RIGHT(B1475,8))</f>
        <v>45748</v>
      </c>
      <c r="B1475" t="s">
        <v>881</v>
      </c>
      <c r="C1475" t="s">
        <v>268</v>
      </c>
      <c r="D1475" t="s">
        <v>892</v>
      </c>
      <c r="E1475" t="s">
        <v>306</v>
      </c>
      <c r="F1475" t="s">
        <v>347</v>
      </c>
      <c r="G1475" t="s">
        <v>122</v>
      </c>
      <c r="H1475">
        <v>187</v>
      </c>
      <c r="I1475" s="68" t="str">
        <f>VLOOKUP(E1475,Refs!$P$2:$R$29,3,FALSE)</f>
        <v>Y61</v>
      </c>
      <c r="J1475" s="68" t="str">
        <f>VLOOKUP(E1475,Refs!$P$2:$S$29,4,FALSE)</f>
        <v>East of England</v>
      </c>
      <c r="K1475" s="28">
        <f t="shared" si="48"/>
        <v>187</v>
      </c>
    </row>
    <row r="1476" spans="1:11" x14ac:dyDescent="0.35">
      <c r="A1476" s="69">
        <f t="shared" si="49"/>
        <v>45748</v>
      </c>
      <c r="B1476" t="s">
        <v>881</v>
      </c>
      <c r="C1476" t="s">
        <v>268</v>
      </c>
      <c r="D1476" t="s">
        <v>892</v>
      </c>
      <c r="E1476" t="s">
        <v>306</v>
      </c>
      <c r="F1476" t="s">
        <v>347</v>
      </c>
      <c r="G1476" t="s">
        <v>123</v>
      </c>
      <c r="H1476">
        <v>37</v>
      </c>
      <c r="I1476" s="68" t="str">
        <f>VLOOKUP(E1476,Refs!$P$2:$R$29,3,FALSE)</f>
        <v>Y61</v>
      </c>
      <c r="J1476" s="68" t="str">
        <f>VLOOKUP(E1476,Refs!$P$2:$S$29,4,FALSE)</f>
        <v>East of England</v>
      </c>
      <c r="K1476" s="28">
        <f t="shared" si="48"/>
        <v>37</v>
      </c>
    </row>
    <row r="1477" spans="1:11" x14ac:dyDescent="0.35">
      <c r="A1477" s="69">
        <f t="shared" si="49"/>
        <v>45748</v>
      </c>
      <c r="B1477" t="s">
        <v>881</v>
      </c>
      <c r="C1477" t="s">
        <v>268</v>
      </c>
      <c r="D1477" t="s">
        <v>892</v>
      </c>
      <c r="E1477" t="s">
        <v>306</v>
      </c>
      <c r="F1477" t="s">
        <v>347</v>
      </c>
      <c r="G1477" t="s">
        <v>124</v>
      </c>
      <c r="H1477">
        <v>3</v>
      </c>
      <c r="I1477" s="68" t="str">
        <f>VLOOKUP(E1477,Refs!$P$2:$R$29,3,FALSE)</f>
        <v>Y61</v>
      </c>
      <c r="J1477" s="68" t="str">
        <f>VLOOKUP(E1477,Refs!$P$2:$S$29,4,FALSE)</f>
        <v>East of England</v>
      </c>
      <c r="K1477" s="28">
        <f t="shared" si="48"/>
        <v>3</v>
      </c>
    </row>
    <row r="1478" spans="1:11" x14ac:dyDescent="0.35">
      <c r="A1478" s="69">
        <f t="shared" si="49"/>
        <v>45748</v>
      </c>
      <c r="B1478" t="s">
        <v>881</v>
      </c>
      <c r="C1478" t="s">
        <v>268</v>
      </c>
      <c r="D1478" t="s">
        <v>892</v>
      </c>
      <c r="E1478" t="s">
        <v>306</v>
      </c>
      <c r="F1478" t="s">
        <v>347</v>
      </c>
      <c r="G1478" t="s">
        <v>125</v>
      </c>
      <c r="H1478">
        <v>0</v>
      </c>
      <c r="I1478" s="68" t="str">
        <f>VLOOKUP(E1478,Refs!$P$2:$R$29,3,FALSE)</f>
        <v>Y61</v>
      </c>
      <c r="J1478" s="68" t="str">
        <f>VLOOKUP(E1478,Refs!$P$2:$S$29,4,FALSE)</f>
        <v>East of England</v>
      </c>
      <c r="K1478" s="28" t="str">
        <f t="shared" si="48"/>
        <v/>
      </c>
    </row>
    <row r="1479" spans="1:11" x14ac:dyDescent="0.35">
      <c r="A1479" s="69">
        <f t="shared" si="49"/>
        <v>45748</v>
      </c>
      <c r="B1479" t="s">
        <v>881</v>
      </c>
      <c r="C1479" t="s">
        <v>268</v>
      </c>
      <c r="D1479" t="s">
        <v>892</v>
      </c>
      <c r="E1479" t="s">
        <v>306</v>
      </c>
      <c r="F1479" t="s">
        <v>347</v>
      </c>
      <c r="G1479" t="s">
        <v>126</v>
      </c>
      <c r="H1479">
        <v>0</v>
      </c>
      <c r="I1479" s="68" t="str">
        <f>VLOOKUP(E1479,Refs!$P$2:$R$29,3,FALSE)</f>
        <v>Y61</v>
      </c>
      <c r="J1479" s="68" t="str">
        <f>VLOOKUP(E1479,Refs!$P$2:$S$29,4,FALSE)</f>
        <v>East of England</v>
      </c>
      <c r="K1479" s="28" t="str">
        <f t="shared" ref="K1479:K1542" si="50">IF(OR(H1479="NULL",H1479=0,H1479=""),"",H1479)</f>
        <v/>
      </c>
    </row>
    <row r="1480" spans="1:11" x14ac:dyDescent="0.35">
      <c r="A1480" s="69">
        <f t="shared" si="49"/>
        <v>45748</v>
      </c>
      <c r="B1480" t="s">
        <v>881</v>
      </c>
      <c r="C1480" t="s">
        <v>268</v>
      </c>
      <c r="D1480" t="s">
        <v>892</v>
      </c>
      <c r="E1480" t="s">
        <v>306</v>
      </c>
      <c r="F1480" t="s">
        <v>347</v>
      </c>
      <c r="G1480" t="s">
        <v>127</v>
      </c>
      <c r="H1480">
        <v>2406</v>
      </c>
      <c r="I1480" s="68" t="str">
        <f>VLOOKUP(E1480,Refs!$P$2:$R$29,3,FALSE)</f>
        <v>Y61</v>
      </c>
      <c r="J1480" s="68" t="str">
        <f>VLOOKUP(E1480,Refs!$P$2:$S$29,4,FALSE)</f>
        <v>East of England</v>
      </c>
      <c r="K1480" s="28">
        <f t="shared" si="50"/>
        <v>2406</v>
      </c>
    </row>
    <row r="1481" spans="1:11" x14ac:dyDescent="0.35">
      <c r="A1481" s="69">
        <f t="shared" si="49"/>
        <v>45748</v>
      </c>
      <c r="B1481" t="s">
        <v>881</v>
      </c>
      <c r="C1481" t="s">
        <v>268</v>
      </c>
      <c r="D1481" t="s">
        <v>892</v>
      </c>
      <c r="E1481" t="s">
        <v>306</v>
      </c>
      <c r="F1481" t="s">
        <v>347</v>
      </c>
      <c r="G1481" t="s">
        <v>128</v>
      </c>
      <c r="H1481">
        <v>958</v>
      </c>
      <c r="I1481" s="68" t="str">
        <f>VLOOKUP(E1481,Refs!$P$2:$R$29,3,FALSE)</f>
        <v>Y61</v>
      </c>
      <c r="J1481" s="68" t="str">
        <f>VLOOKUP(E1481,Refs!$P$2:$S$29,4,FALSE)</f>
        <v>East of England</v>
      </c>
      <c r="K1481" s="28">
        <f t="shared" si="50"/>
        <v>958</v>
      </c>
    </row>
    <row r="1482" spans="1:11" x14ac:dyDescent="0.35">
      <c r="A1482" s="69">
        <f t="shared" si="49"/>
        <v>45748</v>
      </c>
      <c r="B1482" t="s">
        <v>881</v>
      </c>
      <c r="C1482" t="s">
        <v>268</v>
      </c>
      <c r="D1482" t="s">
        <v>892</v>
      </c>
      <c r="E1482" t="s">
        <v>306</v>
      </c>
      <c r="F1482" t="s">
        <v>347</v>
      </c>
      <c r="G1482" t="s">
        <v>129</v>
      </c>
      <c r="H1482">
        <v>162</v>
      </c>
      <c r="I1482" s="68" t="str">
        <f>VLOOKUP(E1482,Refs!$P$2:$R$29,3,FALSE)</f>
        <v>Y61</v>
      </c>
      <c r="J1482" s="68" t="str">
        <f>VLOOKUP(E1482,Refs!$P$2:$S$29,4,FALSE)</f>
        <v>East of England</v>
      </c>
      <c r="K1482" s="28">
        <f t="shared" si="50"/>
        <v>162</v>
      </c>
    </row>
    <row r="1483" spans="1:11" x14ac:dyDescent="0.35">
      <c r="A1483" s="69">
        <f t="shared" si="49"/>
        <v>45748</v>
      </c>
      <c r="B1483" t="s">
        <v>881</v>
      </c>
      <c r="C1483" t="s">
        <v>268</v>
      </c>
      <c r="D1483" t="s">
        <v>892</v>
      </c>
      <c r="E1483" t="s">
        <v>306</v>
      </c>
      <c r="F1483" t="s">
        <v>347</v>
      </c>
      <c r="G1483" t="s">
        <v>130</v>
      </c>
      <c r="H1483">
        <v>113</v>
      </c>
      <c r="I1483" s="68" t="str">
        <f>VLOOKUP(E1483,Refs!$P$2:$R$29,3,FALSE)</f>
        <v>Y61</v>
      </c>
      <c r="J1483" s="68" t="str">
        <f>VLOOKUP(E1483,Refs!$P$2:$S$29,4,FALSE)</f>
        <v>East of England</v>
      </c>
      <c r="K1483" s="28">
        <f t="shared" si="50"/>
        <v>113</v>
      </c>
    </row>
    <row r="1484" spans="1:11" x14ac:dyDescent="0.35">
      <c r="A1484" s="69">
        <f t="shared" si="49"/>
        <v>45748</v>
      </c>
      <c r="B1484" t="s">
        <v>881</v>
      </c>
      <c r="C1484" t="s">
        <v>268</v>
      </c>
      <c r="D1484" t="s">
        <v>892</v>
      </c>
      <c r="E1484" t="s">
        <v>306</v>
      </c>
      <c r="F1484" t="s">
        <v>347</v>
      </c>
      <c r="G1484" t="s">
        <v>131</v>
      </c>
      <c r="H1484">
        <v>2387</v>
      </c>
      <c r="I1484" s="68" t="str">
        <f>VLOOKUP(E1484,Refs!$P$2:$R$29,3,FALSE)</f>
        <v>Y61</v>
      </c>
      <c r="J1484" s="68" t="str">
        <f>VLOOKUP(E1484,Refs!$P$2:$S$29,4,FALSE)</f>
        <v>East of England</v>
      </c>
      <c r="K1484" s="28">
        <f t="shared" si="50"/>
        <v>2387</v>
      </c>
    </row>
    <row r="1485" spans="1:11" x14ac:dyDescent="0.35">
      <c r="A1485" s="69">
        <f t="shared" si="49"/>
        <v>45748</v>
      </c>
      <c r="B1485" t="s">
        <v>881</v>
      </c>
      <c r="C1485" t="s">
        <v>268</v>
      </c>
      <c r="D1485" t="s">
        <v>892</v>
      </c>
      <c r="E1485" t="s">
        <v>306</v>
      </c>
      <c r="F1485" t="s">
        <v>347</v>
      </c>
      <c r="G1485" t="s">
        <v>132</v>
      </c>
      <c r="H1485">
        <v>1763</v>
      </c>
      <c r="I1485" s="68" t="str">
        <f>VLOOKUP(E1485,Refs!$P$2:$R$29,3,FALSE)</f>
        <v>Y61</v>
      </c>
      <c r="J1485" s="68" t="str">
        <f>VLOOKUP(E1485,Refs!$P$2:$S$29,4,FALSE)</f>
        <v>East of England</v>
      </c>
      <c r="K1485" s="28">
        <f t="shared" si="50"/>
        <v>1763</v>
      </c>
    </row>
    <row r="1486" spans="1:11" x14ac:dyDescent="0.35">
      <c r="A1486" s="69">
        <f t="shared" si="49"/>
        <v>45748</v>
      </c>
      <c r="B1486" t="s">
        <v>881</v>
      </c>
      <c r="C1486" t="s">
        <v>268</v>
      </c>
      <c r="D1486" t="s">
        <v>892</v>
      </c>
      <c r="E1486" t="s">
        <v>306</v>
      </c>
      <c r="F1486" t="s">
        <v>347</v>
      </c>
      <c r="G1486" t="s">
        <v>133</v>
      </c>
      <c r="H1486">
        <v>419</v>
      </c>
      <c r="I1486" s="68" t="str">
        <f>VLOOKUP(E1486,Refs!$P$2:$R$29,3,FALSE)</f>
        <v>Y61</v>
      </c>
      <c r="J1486" s="68" t="str">
        <f>VLOOKUP(E1486,Refs!$P$2:$S$29,4,FALSE)</f>
        <v>East of England</v>
      </c>
      <c r="K1486" s="28">
        <f t="shared" si="50"/>
        <v>419</v>
      </c>
    </row>
    <row r="1487" spans="1:11" x14ac:dyDescent="0.35">
      <c r="A1487" s="69">
        <f t="shared" si="49"/>
        <v>45748</v>
      </c>
      <c r="B1487" t="s">
        <v>881</v>
      </c>
      <c r="C1487" t="s">
        <v>268</v>
      </c>
      <c r="D1487" t="s">
        <v>892</v>
      </c>
      <c r="E1487" t="s">
        <v>306</v>
      </c>
      <c r="F1487" t="s">
        <v>347</v>
      </c>
      <c r="G1487" t="s">
        <v>134</v>
      </c>
      <c r="H1487">
        <v>419</v>
      </c>
      <c r="I1487" s="68" t="str">
        <f>VLOOKUP(E1487,Refs!$P$2:$R$29,3,FALSE)</f>
        <v>Y61</v>
      </c>
      <c r="J1487" s="68" t="str">
        <f>VLOOKUP(E1487,Refs!$P$2:$S$29,4,FALSE)</f>
        <v>East of England</v>
      </c>
      <c r="K1487" s="28">
        <f t="shared" si="50"/>
        <v>419</v>
      </c>
    </row>
    <row r="1488" spans="1:11" x14ac:dyDescent="0.35">
      <c r="A1488" s="69">
        <f t="shared" si="49"/>
        <v>45748</v>
      </c>
      <c r="B1488" t="s">
        <v>881</v>
      </c>
      <c r="C1488" t="s">
        <v>268</v>
      </c>
      <c r="D1488" t="s">
        <v>892</v>
      </c>
      <c r="E1488" t="s">
        <v>306</v>
      </c>
      <c r="F1488" t="s">
        <v>347</v>
      </c>
      <c r="G1488" t="s">
        <v>135</v>
      </c>
      <c r="H1488">
        <v>0</v>
      </c>
      <c r="I1488" s="68" t="str">
        <f>VLOOKUP(E1488,Refs!$P$2:$R$29,3,FALSE)</f>
        <v>Y61</v>
      </c>
      <c r="J1488" s="68" t="str">
        <f>VLOOKUP(E1488,Refs!$P$2:$S$29,4,FALSE)</f>
        <v>East of England</v>
      </c>
      <c r="K1488" s="28" t="str">
        <f t="shared" si="50"/>
        <v/>
      </c>
    </row>
    <row r="1489" spans="1:11" x14ac:dyDescent="0.35">
      <c r="A1489" s="69">
        <f t="shared" si="49"/>
        <v>45748</v>
      </c>
      <c r="B1489" t="s">
        <v>881</v>
      </c>
      <c r="C1489" t="s">
        <v>268</v>
      </c>
      <c r="D1489" t="s">
        <v>892</v>
      </c>
      <c r="E1489" t="s">
        <v>306</v>
      </c>
      <c r="F1489" t="s">
        <v>347</v>
      </c>
      <c r="G1489" t="s">
        <v>136</v>
      </c>
      <c r="H1489">
        <v>0</v>
      </c>
      <c r="I1489" s="68" t="str">
        <f>VLOOKUP(E1489,Refs!$P$2:$R$29,3,FALSE)</f>
        <v>Y61</v>
      </c>
      <c r="J1489" s="68" t="str">
        <f>VLOOKUP(E1489,Refs!$P$2:$S$29,4,FALSE)</f>
        <v>East of England</v>
      </c>
      <c r="K1489" s="28" t="str">
        <f t="shared" si="50"/>
        <v/>
      </c>
    </row>
    <row r="1490" spans="1:11" x14ac:dyDescent="0.35">
      <c r="A1490" s="69">
        <f t="shared" si="49"/>
        <v>45748</v>
      </c>
      <c r="B1490" t="s">
        <v>881</v>
      </c>
      <c r="C1490" t="s">
        <v>268</v>
      </c>
      <c r="D1490" t="s">
        <v>892</v>
      </c>
      <c r="E1490" t="s">
        <v>306</v>
      </c>
      <c r="F1490" t="s">
        <v>347</v>
      </c>
      <c r="G1490" t="s">
        <v>137</v>
      </c>
      <c r="H1490">
        <v>0</v>
      </c>
      <c r="I1490" s="68" t="str">
        <f>VLOOKUP(E1490,Refs!$P$2:$R$29,3,FALSE)</f>
        <v>Y61</v>
      </c>
      <c r="J1490" s="68" t="str">
        <f>VLOOKUP(E1490,Refs!$P$2:$S$29,4,FALSE)</f>
        <v>East of England</v>
      </c>
      <c r="K1490" s="28" t="str">
        <f t="shared" si="50"/>
        <v/>
      </c>
    </row>
    <row r="1491" spans="1:11" x14ac:dyDescent="0.35">
      <c r="A1491" s="69">
        <f t="shared" si="49"/>
        <v>45748</v>
      </c>
      <c r="B1491" t="s">
        <v>881</v>
      </c>
      <c r="C1491" t="s">
        <v>268</v>
      </c>
      <c r="D1491" t="s">
        <v>892</v>
      </c>
      <c r="E1491" t="s">
        <v>306</v>
      </c>
      <c r="F1491" t="s">
        <v>347</v>
      </c>
      <c r="G1491" t="s">
        <v>138</v>
      </c>
      <c r="H1491">
        <v>0</v>
      </c>
      <c r="I1491" s="68" t="str">
        <f>VLOOKUP(E1491,Refs!$P$2:$R$29,3,FALSE)</f>
        <v>Y61</v>
      </c>
      <c r="J1491" s="68" t="str">
        <f>VLOOKUP(E1491,Refs!$P$2:$S$29,4,FALSE)</f>
        <v>East of England</v>
      </c>
      <c r="K1491" s="28" t="str">
        <f t="shared" si="50"/>
        <v/>
      </c>
    </row>
    <row r="1492" spans="1:11" x14ac:dyDescent="0.35">
      <c r="A1492" s="69">
        <f t="shared" si="49"/>
        <v>45748</v>
      </c>
      <c r="B1492" t="s">
        <v>881</v>
      </c>
      <c r="C1492" t="s">
        <v>268</v>
      </c>
      <c r="D1492" t="s">
        <v>892</v>
      </c>
      <c r="E1492" t="s">
        <v>306</v>
      </c>
      <c r="F1492" t="s">
        <v>347</v>
      </c>
      <c r="G1492" t="s">
        <v>139</v>
      </c>
      <c r="H1492">
        <v>0</v>
      </c>
      <c r="I1492" s="68" t="str">
        <f>VLOOKUP(E1492,Refs!$P$2:$R$29,3,FALSE)</f>
        <v>Y61</v>
      </c>
      <c r="J1492" s="68" t="str">
        <f>VLOOKUP(E1492,Refs!$P$2:$S$29,4,FALSE)</f>
        <v>East of England</v>
      </c>
      <c r="K1492" s="28" t="str">
        <f t="shared" si="50"/>
        <v/>
      </c>
    </row>
    <row r="1493" spans="1:11" x14ac:dyDescent="0.35">
      <c r="A1493" s="69">
        <f t="shared" si="49"/>
        <v>45748</v>
      </c>
      <c r="B1493" t="s">
        <v>881</v>
      </c>
      <c r="C1493" t="s">
        <v>268</v>
      </c>
      <c r="D1493" t="s">
        <v>892</v>
      </c>
      <c r="E1493" t="s">
        <v>306</v>
      </c>
      <c r="F1493" t="s">
        <v>347</v>
      </c>
      <c r="G1493" t="s">
        <v>140</v>
      </c>
      <c r="H1493">
        <v>0</v>
      </c>
      <c r="I1493" s="68" t="str">
        <f>VLOOKUP(E1493,Refs!$P$2:$R$29,3,FALSE)</f>
        <v>Y61</v>
      </c>
      <c r="J1493" s="68" t="str">
        <f>VLOOKUP(E1493,Refs!$P$2:$S$29,4,FALSE)</f>
        <v>East of England</v>
      </c>
      <c r="K1493" s="28" t="str">
        <f t="shared" si="50"/>
        <v/>
      </c>
    </row>
    <row r="1494" spans="1:11" x14ac:dyDescent="0.35">
      <c r="A1494" s="69">
        <f t="shared" si="49"/>
        <v>45748</v>
      </c>
      <c r="B1494" t="s">
        <v>881</v>
      </c>
      <c r="C1494" t="s">
        <v>268</v>
      </c>
      <c r="D1494" t="s">
        <v>892</v>
      </c>
      <c r="E1494" t="s">
        <v>306</v>
      </c>
      <c r="F1494" t="s">
        <v>347</v>
      </c>
      <c r="G1494" t="s">
        <v>728</v>
      </c>
      <c r="H1494">
        <v>55</v>
      </c>
      <c r="I1494" s="68" t="str">
        <f>VLOOKUP(E1494,Refs!$P$2:$R$29,3,FALSE)</f>
        <v>Y61</v>
      </c>
      <c r="J1494" s="68" t="str">
        <f>VLOOKUP(E1494,Refs!$P$2:$S$29,4,FALSE)</f>
        <v>East of England</v>
      </c>
      <c r="K1494" s="28">
        <f t="shared" si="50"/>
        <v>55</v>
      </c>
    </row>
    <row r="1495" spans="1:11" x14ac:dyDescent="0.35">
      <c r="A1495" s="69">
        <f t="shared" si="49"/>
        <v>45748</v>
      </c>
      <c r="B1495" t="s">
        <v>881</v>
      </c>
      <c r="C1495" t="s">
        <v>268</v>
      </c>
      <c r="D1495" t="s">
        <v>892</v>
      </c>
      <c r="E1495" t="s">
        <v>306</v>
      </c>
      <c r="F1495" t="s">
        <v>347</v>
      </c>
      <c r="G1495" t="s">
        <v>727</v>
      </c>
      <c r="H1495">
        <v>15</v>
      </c>
      <c r="I1495" s="68" t="str">
        <f>VLOOKUP(E1495,Refs!$P$2:$R$29,3,FALSE)</f>
        <v>Y61</v>
      </c>
      <c r="J1495" s="68" t="str">
        <f>VLOOKUP(E1495,Refs!$P$2:$S$29,4,FALSE)</f>
        <v>East of England</v>
      </c>
      <c r="K1495" s="28">
        <f t="shared" si="50"/>
        <v>15</v>
      </c>
    </row>
    <row r="1496" spans="1:11" x14ac:dyDescent="0.35">
      <c r="A1496" s="69">
        <f t="shared" si="49"/>
        <v>45748</v>
      </c>
      <c r="B1496" t="s">
        <v>881</v>
      </c>
      <c r="C1496" t="s">
        <v>268</v>
      </c>
      <c r="D1496" t="s">
        <v>892</v>
      </c>
      <c r="E1496" t="s">
        <v>306</v>
      </c>
      <c r="F1496" t="s">
        <v>347</v>
      </c>
      <c r="G1496" t="s">
        <v>730</v>
      </c>
      <c r="H1496">
        <v>119</v>
      </c>
      <c r="I1496" s="68" t="str">
        <f>VLOOKUP(E1496,Refs!$P$2:$R$29,3,FALSE)</f>
        <v>Y61</v>
      </c>
      <c r="J1496" s="68" t="str">
        <f>VLOOKUP(E1496,Refs!$P$2:$S$29,4,FALSE)</f>
        <v>East of England</v>
      </c>
      <c r="K1496" s="28">
        <f t="shared" si="50"/>
        <v>119</v>
      </c>
    </row>
    <row r="1497" spans="1:11" x14ac:dyDescent="0.35">
      <c r="A1497" s="69">
        <f t="shared" si="49"/>
        <v>45748</v>
      </c>
      <c r="B1497" t="s">
        <v>881</v>
      </c>
      <c r="C1497" t="s">
        <v>268</v>
      </c>
      <c r="D1497" t="s">
        <v>892</v>
      </c>
      <c r="E1497" t="s">
        <v>306</v>
      </c>
      <c r="F1497" t="s">
        <v>347</v>
      </c>
      <c r="G1497" t="s">
        <v>729</v>
      </c>
      <c r="H1497">
        <v>42</v>
      </c>
      <c r="I1497" s="68" t="str">
        <f>VLOOKUP(E1497,Refs!$P$2:$R$29,3,FALSE)</f>
        <v>Y61</v>
      </c>
      <c r="J1497" s="68" t="str">
        <f>VLOOKUP(E1497,Refs!$P$2:$S$29,4,FALSE)</f>
        <v>East of England</v>
      </c>
      <c r="K1497" s="28">
        <f t="shared" si="50"/>
        <v>42</v>
      </c>
    </row>
    <row r="1498" spans="1:11" x14ac:dyDescent="0.35">
      <c r="A1498" s="69">
        <f t="shared" si="49"/>
        <v>45748</v>
      </c>
      <c r="B1498" t="s">
        <v>881</v>
      </c>
      <c r="C1498" t="s">
        <v>268</v>
      </c>
      <c r="D1498" t="s">
        <v>892</v>
      </c>
      <c r="E1498" t="s">
        <v>310</v>
      </c>
      <c r="F1498" t="s">
        <v>311</v>
      </c>
      <c r="G1498" t="s">
        <v>10</v>
      </c>
      <c r="H1498">
        <v>30432</v>
      </c>
      <c r="I1498" s="68" t="str">
        <f>VLOOKUP(E1498,Refs!$P$2:$R$29,3,FALSE)</f>
        <v>Y61</v>
      </c>
      <c r="J1498" s="68" t="str">
        <f>VLOOKUP(E1498,Refs!$P$2:$S$29,4,FALSE)</f>
        <v>East of England</v>
      </c>
      <c r="K1498" s="28">
        <f t="shared" si="50"/>
        <v>30432</v>
      </c>
    </row>
    <row r="1499" spans="1:11" x14ac:dyDescent="0.35">
      <c r="A1499" s="69">
        <f t="shared" si="49"/>
        <v>45748</v>
      </c>
      <c r="B1499" t="s">
        <v>881</v>
      </c>
      <c r="C1499" t="s">
        <v>268</v>
      </c>
      <c r="D1499" t="s">
        <v>892</v>
      </c>
      <c r="E1499" t="s">
        <v>310</v>
      </c>
      <c r="F1499" t="s">
        <v>311</v>
      </c>
      <c r="G1499" t="s">
        <v>69</v>
      </c>
      <c r="H1499">
        <v>25993</v>
      </c>
      <c r="I1499" s="68" t="str">
        <f>VLOOKUP(E1499,Refs!$P$2:$R$29,3,FALSE)</f>
        <v>Y61</v>
      </c>
      <c r="J1499" s="68" t="str">
        <f>VLOOKUP(E1499,Refs!$P$2:$S$29,4,FALSE)</f>
        <v>East of England</v>
      </c>
      <c r="K1499" s="28">
        <f t="shared" si="50"/>
        <v>25993</v>
      </c>
    </row>
    <row r="1500" spans="1:11" x14ac:dyDescent="0.35">
      <c r="A1500" s="69">
        <f t="shared" si="49"/>
        <v>45748</v>
      </c>
      <c r="B1500" t="s">
        <v>881</v>
      </c>
      <c r="C1500" t="s">
        <v>268</v>
      </c>
      <c r="D1500" t="s">
        <v>892</v>
      </c>
      <c r="E1500" t="s">
        <v>310</v>
      </c>
      <c r="F1500" t="s">
        <v>311</v>
      </c>
      <c r="G1500" t="s">
        <v>20</v>
      </c>
      <c r="H1500">
        <v>28231</v>
      </c>
      <c r="I1500" s="68" t="str">
        <f>VLOOKUP(E1500,Refs!$P$2:$R$29,3,FALSE)</f>
        <v>Y61</v>
      </c>
      <c r="J1500" s="68" t="str">
        <f>VLOOKUP(E1500,Refs!$P$2:$S$29,4,FALSE)</f>
        <v>East of England</v>
      </c>
      <c r="K1500" s="28">
        <f t="shared" si="50"/>
        <v>28231</v>
      </c>
    </row>
    <row r="1501" spans="1:11" x14ac:dyDescent="0.35">
      <c r="A1501" s="69">
        <f t="shared" si="49"/>
        <v>45748</v>
      </c>
      <c r="B1501" t="s">
        <v>881</v>
      </c>
      <c r="C1501" t="s">
        <v>268</v>
      </c>
      <c r="D1501" t="s">
        <v>892</v>
      </c>
      <c r="E1501" t="s">
        <v>310</v>
      </c>
      <c r="F1501" t="s">
        <v>311</v>
      </c>
      <c r="G1501" t="s">
        <v>23</v>
      </c>
      <c r="H1501">
        <v>24857</v>
      </c>
      <c r="I1501" s="68" t="str">
        <f>VLOOKUP(E1501,Refs!$P$2:$R$29,3,FALSE)</f>
        <v>Y61</v>
      </c>
      <c r="J1501" s="68" t="str">
        <f>VLOOKUP(E1501,Refs!$P$2:$S$29,4,FALSE)</f>
        <v>East of England</v>
      </c>
      <c r="K1501" s="28">
        <f t="shared" si="50"/>
        <v>24857</v>
      </c>
    </row>
    <row r="1502" spans="1:11" x14ac:dyDescent="0.35">
      <c r="A1502" s="69">
        <f t="shared" si="49"/>
        <v>45748</v>
      </c>
      <c r="B1502" t="s">
        <v>881</v>
      </c>
      <c r="C1502" t="s">
        <v>268</v>
      </c>
      <c r="D1502" t="s">
        <v>892</v>
      </c>
      <c r="E1502" t="s">
        <v>310</v>
      </c>
      <c r="F1502" t="s">
        <v>311</v>
      </c>
      <c r="G1502" t="s">
        <v>19</v>
      </c>
      <c r="H1502">
        <v>538</v>
      </c>
      <c r="I1502" s="68" t="str">
        <f>VLOOKUP(E1502,Refs!$P$2:$R$29,3,FALSE)</f>
        <v>Y61</v>
      </c>
      <c r="J1502" s="68" t="str">
        <f>VLOOKUP(E1502,Refs!$P$2:$S$29,4,FALSE)</f>
        <v>East of England</v>
      </c>
      <c r="K1502" s="28">
        <f t="shared" si="50"/>
        <v>538</v>
      </c>
    </row>
    <row r="1503" spans="1:11" x14ac:dyDescent="0.35">
      <c r="A1503" s="69">
        <f t="shared" si="49"/>
        <v>45748</v>
      </c>
      <c r="B1503" t="s">
        <v>881</v>
      </c>
      <c r="C1503" t="s">
        <v>268</v>
      </c>
      <c r="D1503" t="s">
        <v>892</v>
      </c>
      <c r="E1503" t="s">
        <v>310</v>
      </c>
      <c r="F1503" t="s">
        <v>311</v>
      </c>
      <c r="G1503" t="s">
        <v>21</v>
      </c>
      <c r="H1503">
        <v>807758</v>
      </c>
      <c r="I1503" s="68" t="str">
        <f>VLOOKUP(E1503,Refs!$P$2:$R$29,3,FALSE)</f>
        <v>Y61</v>
      </c>
      <c r="J1503" s="68" t="str">
        <f>VLOOKUP(E1503,Refs!$P$2:$S$29,4,FALSE)</f>
        <v>East of England</v>
      </c>
      <c r="K1503" s="28">
        <f t="shared" si="50"/>
        <v>807758</v>
      </c>
    </row>
    <row r="1504" spans="1:11" x14ac:dyDescent="0.35">
      <c r="A1504" s="69">
        <f t="shared" si="49"/>
        <v>45748</v>
      </c>
      <c r="B1504" t="s">
        <v>881</v>
      </c>
      <c r="C1504" t="s">
        <v>268</v>
      </c>
      <c r="D1504" t="s">
        <v>892</v>
      </c>
      <c r="E1504" t="s">
        <v>310</v>
      </c>
      <c r="F1504" t="s">
        <v>311</v>
      </c>
      <c r="G1504" t="s">
        <v>70</v>
      </c>
      <c r="H1504">
        <v>320</v>
      </c>
      <c r="I1504" s="68" t="str">
        <f>VLOOKUP(E1504,Refs!$P$2:$R$29,3,FALSE)</f>
        <v>Y61</v>
      </c>
      <c r="J1504" s="68" t="str">
        <f>VLOOKUP(E1504,Refs!$P$2:$S$29,4,FALSE)</f>
        <v>East of England</v>
      </c>
      <c r="K1504" s="28">
        <f t="shared" si="50"/>
        <v>320</v>
      </c>
    </row>
    <row r="1505" spans="1:11" x14ac:dyDescent="0.35">
      <c r="A1505" s="69">
        <f t="shared" si="49"/>
        <v>45748</v>
      </c>
      <c r="B1505" t="s">
        <v>881</v>
      </c>
      <c r="C1505" t="s">
        <v>268</v>
      </c>
      <c r="D1505" t="s">
        <v>892</v>
      </c>
      <c r="E1505" t="s">
        <v>310</v>
      </c>
      <c r="F1505" t="s">
        <v>311</v>
      </c>
      <c r="G1505" t="s">
        <v>71</v>
      </c>
      <c r="H1505">
        <v>320</v>
      </c>
      <c r="I1505" s="68" t="str">
        <f>VLOOKUP(E1505,Refs!$P$2:$R$29,3,FALSE)</f>
        <v>Y61</v>
      </c>
      <c r="J1505" s="68" t="str">
        <f>VLOOKUP(E1505,Refs!$P$2:$S$29,4,FALSE)</f>
        <v>East of England</v>
      </c>
      <c r="K1505" s="28">
        <f t="shared" si="50"/>
        <v>320</v>
      </c>
    </row>
    <row r="1506" spans="1:11" x14ac:dyDescent="0.35">
      <c r="A1506" s="69">
        <f t="shared" si="49"/>
        <v>45748</v>
      </c>
      <c r="B1506" t="s">
        <v>881</v>
      </c>
      <c r="C1506" t="s">
        <v>268</v>
      </c>
      <c r="D1506" t="s">
        <v>892</v>
      </c>
      <c r="E1506" t="s">
        <v>310</v>
      </c>
      <c r="F1506" t="s">
        <v>311</v>
      </c>
      <c r="G1506" t="s">
        <v>72</v>
      </c>
      <c r="H1506">
        <v>28440</v>
      </c>
      <c r="I1506" s="68" t="str">
        <f>VLOOKUP(E1506,Refs!$P$2:$R$29,3,FALSE)</f>
        <v>Y61</v>
      </c>
      <c r="J1506" s="68" t="str">
        <f>VLOOKUP(E1506,Refs!$P$2:$S$29,4,FALSE)</f>
        <v>East of England</v>
      </c>
      <c r="K1506" s="28">
        <f t="shared" si="50"/>
        <v>28440</v>
      </c>
    </row>
    <row r="1507" spans="1:11" x14ac:dyDescent="0.35">
      <c r="A1507" s="69">
        <f t="shared" si="49"/>
        <v>45748</v>
      </c>
      <c r="B1507" t="s">
        <v>881</v>
      </c>
      <c r="C1507" t="s">
        <v>268</v>
      </c>
      <c r="D1507" t="s">
        <v>892</v>
      </c>
      <c r="E1507" t="s">
        <v>310</v>
      </c>
      <c r="F1507" t="s">
        <v>311</v>
      </c>
      <c r="G1507" t="s">
        <v>73</v>
      </c>
      <c r="H1507">
        <v>14995</v>
      </c>
      <c r="I1507" s="68" t="str">
        <f>VLOOKUP(E1507,Refs!$P$2:$R$29,3,FALSE)</f>
        <v>Y61</v>
      </c>
      <c r="J1507" s="68" t="str">
        <f>VLOOKUP(E1507,Refs!$P$2:$S$29,4,FALSE)</f>
        <v>East of England</v>
      </c>
      <c r="K1507" s="28">
        <f t="shared" si="50"/>
        <v>14995</v>
      </c>
    </row>
    <row r="1508" spans="1:11" x14ac:dyDescent="0.35">
      <c r="A1508" s="69">
        <f t="shared" si="49"/>
        <v>45748</v>
      </c>
      <c r="B1508" t="s">
        <v>881</v>
      </c>
      <c r="C1508" t="s">
        <v>268</v>
      </c>
      <c r="D1508" t="s">
        <v>892</v>
      </c>
      <c r="E1508" t="s">
        <v>310</v>
      </c>
      <c r="F1508" t="s">
        <v>311</v>
      </c>
      <c r="G1508" t="s">
        <v>74</v>
      </c>
      <c r="H1508">
        <v>33459464</v>
      </c>
      <c r="I1508" s="68" t="str">
        <f>VLOOKUP(E1508,Refs!$P$2:$R$29,3,FALSE)</f>
        <v>Y61</v>
      </c>
      <c r="J1508" s="68" t="str">
        <f>VLOOKUP(E1508,Refs!$P$2:$S$29,4,FALSE)</f>
        <v>East of England</v>
      </c>
      <c r="K1508" s="28">
        <f t="shared" si="50"/>
        <v>33459464</v>
      </c>
    </row>
    <row r="1509" spans="1:11" x14ac:dyDescent="0.35">
      <c r="A1509" s="69">
        <f t="shared" si="49"/>
        <v>45748</v>
      </c>
      <c r="B1509" t="s">
        <v>881</v>
      </c>
      <c r="C1509" t="s">
        <v>268</v>
      </c>
      <c r="D1509" t="s">
        <v>892</v>
      </c>
      <c r="E1509" t="s">
        <v>310</v>
      </c>
      <c r="F1509" t="s">
        <v>311</v>
      </c>
      <c r="G1509" t="s">
        <v>26</v>
      </c>
      <c r="H1509">
        <v>27431</v>
      </c>
      <c r="I1509" s="68" t="str">
        <f>VLOOKUP(E1509,Refs!$P$2:$R$29,3,FALSE)</f>
        <v>Y61</v>
      </c>
      <c r="J1509" s="68" t="str">
        <f>VLOOKUP(E1509,Refs!$P$2:$S$29,4,FALSE)</f>
        <v>East of England</v>
      </c>
      <c r="K1509" s="28">
        <f t="shared" si="50"/>
        <v>27431</v>
      </c>
    </row>
    <row r="1510" spans="1:11" x14ac:dyDescent="0.35">
      <c r="A1510" s="69">
        <f t="shared" si="49"/>
        <v>45748</v>
      </c>
      <c r="B1510" t="s">
        <v>881</v>
      </c>
      <c r="C1510" t="s">
        <v>268</v>
      </c>
      <c r="D1510" t="s">
        <v>892</v>
      </c>
      <c r="E1510" t="s">
        <v>310</v>
      </c>
      <c r="F1510" t="s">
        <v>311</v>
      </c>
      <c r="G1510" t="s">
        <v>75</v>
      </c>
      <c r="H1510">
        <v>84</v>
      </c>
      <c r="I1510" s="68" t="str">
        <f>VLOOKUP(E1510,Refs!$P$2:$R$29,3,FALSE)</f>
        <v>Y61</v>
      </c>
      <c r="J1510" s="68" t="str">
        <f>VLOOKUP(E1510,Refs!$P$2:$S$29,4,FALSE)</f>
        <v>East of England</v>
      </c>
      <c r="K1510" s="28">
        <f t="shared" si="50"/>
        <v>84</v>
      </c>
    </row>
    <row r="1511" spans="1:11" x14ac:dyDescent="0.35">
      <c r="A1511" s="69">
        <f t="shared" si="49"/>
        <v>45748</v>
      </c>
      <c r="B1511" t="s">
        <v>881</v>
      </c>
      <c r="C1511" t="s">
        <v>268</v>
      </c>
      <c r="D1511" t="s">
        <v>892</v>
      </c>
      <c r="E1511" t="s">
        <v>310</v>
      </c>
      <c r="F1511" t="s">
        <v>311</v>
      </c>
      <c r="G1511" t="s">
        <v>76</v>
      </c>
      <c r="H1511">
        <v>12278</v>
      </c>
      <c r="I1511" s="68" t="str">
        <f>VLOOKUP(E1511,Refs!$P$2:$R$29,3,FALSE)</f>
        <v>Y61</v>
      </c>
      <c r="J1511" s="68" t="str">
        <f>VLOOKUP(E1511,Refs!$P$2:$S$29,4,FALSE)</f>
        <v>East of England</v>
      </c>
      <c r="K1511" s="28">
        <f t="shared" si="50"/>
        <v>12278</v>
      </c>
    </row>
    <row r="1512" spans="1:11" x14ac:dyDescent="0.35">
      <c r="A1512" s="69">
        <f t="shared" si="49"/>
        <v>45748</v>
      </c>
      <c r="B1512" t="s">
        <v>881</v>
      </c>
      <c r="C1512" t="s">
        <v>268</v>
      </c>
      <c r="D1512" t="s">
        <v>892</v>
      </c>
      <c r="E1512" t="s">
        <v>310</v>
      </c>
      <c r="F1512" t="s">
        <v>311</v>
      </c>
      <c r="G1512" t="s">
        <v>77</v>
      </c>
      <c r="H1512">
        <v>9469</v>
      </c>
      <c r="I1512" s="68" t="str">
        <f>VLOOKUP(E1512,Refs!$P$2:$R$29,3,FALSE)</f>
        <v>Y61</v>
      </c>
      <c r="J1512" s="68" t="str">
        <f>VLOOKUP(E1512,Refs!$P$2:$S$29,4,FALSE)</f>
        <v>East of England</v>
      </c>
      <c r="K1512" s="28">
        <f t="shared" si="50"/>
        <v>9469</v>
      </c>
    </row>
    <row r="1513" spans="1:11" x14ac:dyDescent="0.35">
      <c r="A1513" s="69">
        <f t="shared" si="49"/>
        <v>45748</v>
      </c>
      <c r="B1513" t="s">
        <v>881</v>
      </c>
      <c r="C1513" t="s">
        <v>268</v>
      </c>
      <c r="D1513" t="s">
        <v>892</v>
      </c>
      <c r="E1513" t="s">
        <v>310</v>
      </c>
      <c r="F1513" t="s">
        <v>311</v>
      </c>
      <c r="G1513" t="s">
        <v>78</v>
      </c>
      <c r="H1513">
        <v>5529</v>
      </c>
      <c r="I1513" s="68" t="str">
        <f>VLOOKUP(E1513,Refs!$P$2:$R$29,3,FALSE)</f>
        <v>Y61</v>
      </c>
      <c r="J1513" s="68" t="str">
        <f>VLOOKUP(E1513,Refs!$P$2:$S$29,4,FALSE)</f>
        <v>East of England</v>
      </c>
      <c r="K1513" s="28">
        <f t="shared" si="50"/>
        <v>5529</v>
      </c>
    </row>
    <row r="1514" spans="1:11" x14ac:dyDescent="0.35">
      <c r="A1514" s="69">
        <f t="shared" si="49"/>
        <v>45748</v>
      </c>
      <c r="B1514" t="s">
        <v>881</v>
      </c>
      <c r="C1514" t="s">
        <v>268</v>
      </c>
      <c r="D1514" t="s">
        <v>892</v>
      </c>
      <c r="E1514" t="s">
        <v>310</v>
      </c>
      <c r="F1514" t="s">
        <v>311</v>
      </c>
      <c r="G1514" t="s">
        <v>79</v>
      </c>
      <c r="H1514">
        <v>71</v>
      </c>
      <c r="I1514" s="68" t="str">
        <f>VLOOKUP(E1514,Refs!$P$2:$R$29,3,FALSE)</f>
        <v>Y61</v>
      </c>
      <c r="J1514" s="68" t="str">
        <f>VLOOKUP(E1514,Refs!$P$2:$S$29,4,FALSE)</f>
        <v>East of England</v>
      </c>
      <c r="K1514" s="28">
        <f t="shared" si="50"/>
        <v>71</v>
      </c>
    </row>
    <row r="1515" spans="1:11" x14ac:dyDescent="0.35">
      <c r="A1515" s="69">
        <f t="shared" si="49"/>
        <v>45748</v>
      </c>
      <c r="B1515" t="s">
        <v>881</v>
      </c>
      <c r="C1515" t="s">
        <v>268</v>
      </c>
      <c r="D1515" t="s">
        <v>892</v>
      </c>
      <c r="E1515" t="s">
        <v>310</v>
      </c>
      <c r="F1515" t="s">
        <v>311</v>
      </c>
      <c r="G1515" t="s">
        <v>25</v>
      </c>
      <c r="H1515">
        <v>16683</v>
      </c>
      <c r="I1515" s="68" t="str">
        <f>VLOOKUP(E1515,Refs!$P$2:$R$29,3,FALSE)</f>
        <v>Y61</v>
      </c>
      <c r="J1515" s="68" t="str">
        <f>VLOOKUP(E1515,Refs!$P$2:$S$29,4,FALSE)</f>
        <v>East of England</v>
      </c>
      <c r="K1515" s="28">
        <f t="shared" si="50"/>
        <v>16683</v>
      </c>
    </row>
    <row r="1516" spans="1:11" x14ac:dyDescent="0.35">
      <c r="A1516" s="69">
        <f t="shared" si="49"/>
        <v>45748</v>
      </c>
      <c r="B1516" t="s">
        <v>881</v>
      </c>
      <c r="C1516" t="s">
        <v>268</v>
      </c>
      <c r="D1516" t="s">
        <v>892</v>
      </c>
      <c r="E1516" t="s">
        <v>310</v>
      </c>
      <c r="F1516" t="s">
        <v>311</v>
      </c>
      <c r="G1516" t="s">
        <v>80</v>
      </c>
      <c r="H1516">
        <v>255</v>
      </c>
      <c r="I1516" s="68" t="str">
        <f>VLOOKUP(E1516,Refs!$P$2:$R$29,3,FALSE)</f>
        <v>Y61</v>
      </c>
      <c r="J1516" s="68" t="str">
        <f>VLOOKUP(E1516,Refs!$P$2:$S$29,4,FALSE)</f>
        <v>East of England</v>
      </c>
      <c r="K1516" s="28">
        <f t="shared" si="50"/>
        <v>255</v>
      </c>
    </row>
    <row r="1517" spans="1:11" x14ac:dyDescent="0.35">
      <c r="A1517" s="69">
        <f t="shared" si="49"/>
        <v>45748</v>
      </c>
      <c r="B1517" t="s">
        <v>881</v>
      </c>
      <c r="C1517" t="s">
        <v>268</v>
      </c>
      <c r="D1517" t="s">
        <v>892</v>
      </c>
      <c r="E1517" t="s">
        <v>310</v>
      </c>
      <c r="F1517" t="s">
        <v>311</v>
      </c>
      <c r="G1517" t="s">
        <v>81</v>
      </c>
      <c r="H1517">
        <v>7811</v>
      </c>
      <c r="I1517" s="68" t="str">
        <f>VLOOKUP(E1517,Refs!$P$2:$R$29,3,FALSE)</f>
        <v>Y61</v>
      </c>
      <c r="J1517" s="68" t="str">
        <f>VLOOKUP(E1517,Refs!$P$2:$S$29,4,FALSE)</f>
        <v>East of England</v>
      </c>
      <c r="K1517" s="28">
        <f t="shared" si="50"/>
        <v>7811</v>
      </c>
    </row>
    <row r="1518" spans="1:11" x14ac:dyDescent="0.35">
      <c r="A1518" s="69">
        <f t="shared" si="49"/>
        <v>45748</v>
      </c>
      <c r="B1518" t="s">
        <v>881</v>
      </c>
      <c r="C1518" t="s">
        <v>268</v>
      </c>
      <c r="D1518" t="s">
        <v>892</v>
      </c>
      <c r="E1518" t="s">
        <v>310</v>
      </c>
      <c r="F1518" t="s">
        <v>311</v>
      </c>
      <c r="G1518" t="s">
        <v>82</v>
      </c>
      <c r="H1518">
        <v>2515</v>
      </c>
      <c r="I1518" s="68" t="str">
        <f>VLOOKUP(E1518,Refs!$P$2:$R$29,3,FALSE)</f>
        <v>Y61</v>
      </c>
      <c r="J1518" s="68" t="str">
        <f>VLOOKUP(E1518,Refs!$P$2:$S$29,4,FALSE)</f>
        <v>East of England</v>
      </c>
      <c r="K1518" s="28">
        <f t="shared" si="50"/>
        <v>2515</v>
      </c>
    </row>
    <row r="1519" spans="1:11" x14ac:dyDescent="0.35">
      <c r="A1519" s="69">
        <f t="shared" si="49"/>
        <v>45748</v>
      </c>
      <c r="B1519" t="s">
        <v>881</v>
      </c>
      <c r="C1519" t="s">
        <v>268</v>
      </c>
      <c r="D1519" t="s">
        <v>892</v>
      </c>
      <c r="E1519" t="s">
        <v>310</v>
      </c>
      <c r="F1519" t="s">
        <v>311</v>
      </c>
      <c r="G1519" t="s">
        <v>83</v>
      </c>
      <c r="H1519">
        <v>4288</v>
      </c>
      <c r="I1519" s="68" t="str">
        <f>VLOOKUP(E1519,Refs!$P$2:$R$29,3,FALSE)</f>
        <v>Y61</v>
      </c>
      <c r="J1519" s="68" t="str">
        <f>VLOOKUP(E1519,Refs!$P$2:$S$29,4,FALSE)</f>
        <v>East of England</v>
      </c>
      <c r="K1519" s="28">
        <f t="shared" si="50"/>
        <v>4288</v>
      </c>
    </row>
    <row r="1520" spans="1:11" x14ac:dyDescent="0.35">
      <c r="A1520" s="69">
        <f t="shared" si="49"/>
        <v>45748</v>
      </c>
      <c r="B1520" t="s">
        <v>881</v>
      </c>
      <c r="C1520" t="s">
        <v>268</v>
      </c>
      <c r="D1520" t="s">
        <v>892</v>
      </c>
      <c r="E1520" t="s">
        <v>310</v>
      </c>
      <c r="F1520" t="s">
        <v>311</v>
      </c>
      <c r="G1520" t="s">
        <v>84</v>
      </c>
      <c r="H1520">
        <v>18435</v>
      </c>
      <c r="I1520" s="68" t="str">
        <f>VLOOKUP(E1520,Refs!$P$2:$R$29,3,FALSE)</f>
        <v>Y61</v>
      </c>
      <c r="J1520" s="68" t="str">
        <f>VLOOKUP(E1520,Refs!$P$2:$S$29,4,FALSE)</f>
        <v>East of England</v>
      </c>
      <c r="K1520" s="28">
        <f t="shared" si="50"/>
        <v>18435</v>
      </c>
    </row>
    <row r="1521" spans="1:11" x14ac:dyDescent="0.35">
      <c r="A1521" s="69">
        <f t="shared" si="49"/>
        <v>45748</v>
      </c>
      <c r="B1521" t="s">
        <v>881</v>
      </c>
      <c r="C1521" t="s">
        <v>268</v>
      </c>
      <c r="D1521" t="s">
        <v>892</v>
      </c>
      <c r="E1521" t="s">
        <v>310</v>
      </c>
      <c r="F1521" t="s">
        <v>311</v>
      </c>
      <c r="G1521" t="s">
        <v>85</v>
      </c>
      <c r="H1521">
        <v>2672</v>
      </c>
      <c r="I1521" s="68" t="str">
        <f>VLOOKUP(E1521,Refs!$P$2:$R$29,3,FALSE)</f>
        <v>Y61</v>
      </c>
      <c r="J1521" s="68" t="str">
        <f>VLOOKUP(E1521,Refs!$P$2:$S$29,4,FALSE)</f>
        <v>East of England</v>
      </c>
      <c r="K1521" s="28">
        <f t="shared" si="50"/>
        <v>2672</v>
      </c>
    </row>
    <row r="1522" spans="1:11" x14ac:dyDescent="0.35">
      <c r="A1522" s="69">
        <f t="shared" si="49"/>
        <v>45748</v>
      </c>
      <c r="B1522" t="s">
        <v>881</v>
      </c>
      <c r="C1522" t="s">
        <v>268</v>
      </c>
      <c r="D1522" t="s">
        <v>892</v>
      </c>
      <c r="E1522" t="s">
        <v>310</v>
      </c>
      <c r="F1522" t="s">
        <v>311</v>
      </c>
      <c r="G1522" t="s">
        <v>86</v>
      </c>
      <c r="H1522">
        <v>1255</v>
      </c>
      <c r="I1522" s="68" t="str">
        <f>VLOOKUP(E1522,Refs!$P$2:$R$29,3,FALSE)</f>
        <v>Y61</v>
      </c>
      <c r="J1522" s="68" t="str">
        <f>VLOOKUP(E1522,Refs!$P$2:$S$29,4,FALSE)</f>
        <v>East of England</v>
      </c>
      <c r="K1522" s="28">
        <f t="shared" si="50"/>
        <v>1255</v>
      </c>
    </row>
    <row r="1523" spans="1:11" x14ac:dyDescent="0.35">
      <c r="A1523" s="69">
        <f t="shared" si="49"/>
        <v>45748</v>
      </c>
      <c r="B1523" t="s">
        <v>881</v>
      </c>
      <c r="C1523" t="s">
        <v>268</v>
      </c>
      <c r="D1523" t="s">
        <v>892</v>
      </c>
      <c r="E1523" t="s">
        <v>310</v>
      </c>
      <c r="F1523" t="s">
        <v>311</v>
      </c>
      <c r="G1523" t="s">
        <v>87</v>
      </c>
      <c r="H1523">
        <v>4821</v>
      </c>
      <c r="I1523" s="68" t="str">
        <f>VLOOKUP(E1523,Refs!$P$2:$R$29,3,FALSE)</f>
        <v>Y61</v>
      </c>
      <c r="J1523" s="68" t="str">
        <f>VLOOKUP(E1523,Refs!$P$2:$S$29,4,FALSE)</f>
        <v>East of England</v>
      </c>
      <c r="K1523" s="28">
        <f t="shared" si="50"/>
        <v>4821</v>
      </c>
    </row>
    <row r="1524" spans="1:11" x14ac:dyDescent="0.35">
      <c r="A1524" s="69">
        <f t="shared" si="49"/>
        <v>45748</v>
      </c>
      <c r="B1524" t="s">
        <v>881</v>
      </c>
      <c r="C1524" t="s">
        <v>268</v>
      </c>
      <c r="D1524" t="s">
        <v>892</v>
      </c>
      <c r="E1524" t="s">
        <v>310</v>
      </c>
      <c r="F1524" t="s">
        <v>311</v>
      </c>
      <c r="G1524" t="s">
        <v>88</v>
      </c>
      <c r="H1524">
        <v>21691</v>
      </c>
      <c r="I1524" s="68" t="str">
        <f>VLOOKUP(E1524,Refs!$P$2:$R$29,3,FALSE)</f>
        <v>Y61</v>
      </c>
      <c r="J1524" s="68" t="str">
        <f>VLOOKUP(E1524,Refs!$P$2:$S$29,4,FALSE)</f>
        <v>East of England</v>
      </c>
      <c r="K1524" s="28">
        <f t="shared" si="50"/>
        <v>21691</v>
      </c>
    </row>
    <row r="1525" spans="1:11" x14ac:dyDescent="0.35">
      <c r="A1525" s="69">
        <f t="shared" si="49"/>
        <v>45748</v>
      </c>
      <c r="B1525" t="s">
        <v>881</v>
      </c>
      <c r="C1525" t="s">
        <v>268</v>
      </c>
      <c r="D1525" t="s">
        <v>892</v>
      </c>
      <c r="E1525" t="s">
        <v>310</v>
      </c>
      <c r="F1525" t="s">
        <v>311</v>
      </c>
      <c r="G1525" t="s">
        <v>89</v>
      </c>
      <c r="H1525">
        <v>27431</v>
      </c>
      <c r="I1525" s="68" t="str">
        <f>VLOOKUP(E1525,Refs!$P$2:$R$29,3,FALSE)</f>
        <v>Y61</v>
      </c>
      <c r="J1525" s="68" t="str">
        <f>VLOOKUP(E1525,Refs!$P$2:$S$29,4,FALSE)</f>
        <v>East of England</v>
      </c>
      <c r="K1525" s="28">
        <f t="shared" si="50"/>
        <v>27431</v>
      </c>
    </row>
    <row r="1526" spans="1:11" x14ac:dyDescent="0.35">
      <c r="A1526" s="69">
        <f t="shared" si="49"/>
        <v>45748</v>
      </c>
      <c r="B1526" t="s">
        <v>881</v>
      </c>
      <c r="C1526" t="s">
        <v>268</v>
      </c>
      <c r="D1526" t="s">
        <v>892</v>
      </c>
      <c r="E1526" t="s">
        <v>310</v>
      </c>
      <c r="F1526" t="s">
        <v>311</v>
      </c>
      <c r="G1526" t="s">
        <v>27</v>
      </c>
      <c r="H1526">
        <v>3893</v>
      </c>
      <c r="I1526" s="68" t="str">
        <f>VLOOKUP(E1526,Refs!$P$2:$R$29,3,FALSE)</f>
        <v>Y61</v>
      </c>
      <c r="J1526" s="68" t="str">
        <f>VLOOKUP(E1526,Refs!$P$2:$S$29,4,FALSE)</f>
        <v>East of England</v>
      </c>
      <c r="K1526" s="28">
        <f t="shared" si="50"/>
        <v>3893</v>
      </c>
    </row>
    <row r="1527" spans="1:11" x14ac:dyDescent="0.35">
      <c r="A1527" s="69">
        <f t="shared" si="49"/>
        <v>45748</v>
      </c>
      <c r="B1527" t="s">
        <v>881</v>
      </c>
      <c r="C1527" t="s">
        <v>268</v>
      </c>
      <c r="D1527" t="s">
        <v>892</v>
      </c>
      <c r="E1527" t="s">
        <v>310</v>
      </c>
      <c r="F1527" t="s">
        <v>311</v>
      </c>
      <c r="G1527" t="s">
        <v>29</v>
      </c>
      <c r="H1527">
        <v>2113</v>
      </c>
      <c r="I1527" s="68" t="str">
        <f>VLOOKUP(E1527,Refs!$P$2:$R$29,3,FALSE)</f>
        <v>Y61</v>
      </c>
      <c r="J1527" s="68" t="str">
        <f>VLOOKUP(E1527,Refs!$P$2:$S$29,4,FALSE)</f>
        <v>East of England</v>
      </c>
      <c r="K1527" s="28">
        <f t="shared" si="50"/>
        <v>2113</v>
      </c>
    </row>
    <row r="1528" spans="1:11" x14ac:dyDescent="0.35">
      <c r="A1528" s="69">
        <f t="shared" si="49"/>
        <v>45748</v>
      </c>
      <c r="B1528" t="s">
        <v>881</v>
      </c>
      <c r="C1528" t="s">
        <v>268</v>
      </c>
      <c r="D1528" t="s">
        <v>892</v>
      </c>
      <c r="E1528" t="s">
        <v>310</v>
      </c>
      <c r="F1528" t="s">
        <v>311</v>
      </c>
      <c r="G1528" t="s">
        <v>90</v>
      </c>
      <c r="H1528">
        <v>1876</v>
      </c>
      <c r="I1528" s="68" t="str">
        <f>VLOOKUP(E1528,Refs!$P$2:$R$29,3,FALSE)</f>
        <v>Y61</v>
      </c>
      <c r="J1528" s="68" t="str">
        <f>VLOOKUP(E1528,Refs!$P$2:$S$29,4,FALSE)</f>
        <v>East of England</v>
      </c>
      <c r="K1528" s="28">
        <f t="shared" si="50"/>
        <v>1876</v>
      </c>
    </row>
    <row r="1529" spans="1:11" x14ac:dyDescent="0.35">
      <c r="A1529" s="69">
        <f t="shared" si="49"/>
        <v>45748</v>
      </c>
      <c r="B1529" t="s">
        <v>881</v>
      </c>
      <c r="C1529" t="s">
        <v>268</v>
      </c>
      <c r="D1529" t="s">
        <v>892</v>
      </c>
      <c r="E1529" t="s">
        <v>310</v>
      </c>
      <c r="F1529" t="s">
        <v>311</v>
      </c>
      <c r="G1529" t="s">
        <v>91</v>
      </c>
      <c r="H1529">
        <v>5</v>
      </c>
      <c r="I1529" s="68" t="str">
        <f>VLOOKUP(E1529,Refs!$P$2:$R$29,3,FALSE)</f>
        <v>Y61</v>
      </c>
      <c r="J1529" s="68" t="str">
        <f>VLOOKUP(E1529,Refs!$P$2:$S$29,4,FALSE)</f>
        <v>East of England</v>
      </c>
      <c r="K1529" s="28">
        <f t="shared" si="50"/>
        <v>5</v>
      </c>
    </row>
    <row r="1530" spans="1:11" x14ac:dyDescent="0.35">
      <c r="A1530" s="69">
        <f t="shared" si="49"/>
        <v>45748</v>
      </c>
      <c r="B1530" t="s">
        <v>881</v>
      </c>
      <c r="C1530" t="s">
        <v>268</v>
      </c>
      <c r="D1530" t="s">
        <v>892</v>
      </c>
      <c r="E1530" t="s">
        <v>310</v>
      </c>
      <c r="F1530" t="s">
        <v>311</v>
      </c>
      <c r="G1530" t="s">
        <v>92</v>
      </c>
      <c r="H1530">
        <v>1766</v>
      </c>
      <c r="I1530" s="68" t="str">
        <f>VLOOKUP(E1530,Refs!$P$2:$R$29,3,FALSE)</f>
        <v>Y61</v>
      </c>
      <c r="J1530" s="68" t="str">
        <f>VLOOKUP(E1530,Refs!$P$2:$S$29,4,FALSE)</f>
        <v>East of England</v>
      </c>
      <c r="K1530" s="28">
        <f t="shared" si="50"/>
        <v>1766</v>
      </c>
    </row>
    <row r="1531" spans="1:11" x14ac:dyDescent="0.35">
      <c r="A1531" s="69">
        <f t="shared" si="49"/>
        <v>45748</v>
      </c>
      <c r="B1531" t="s">
        <v>881</v>
      </c>
      <c r="C1531" t="s">
        <v>268</v>
      </c>
      <c r="D1531" t="s">
        <v>892</v>
      </c>
      <c r="E1531" t="s">
        <v>310</v>
      </c>
      <c r="F1531" t="s">
        <v>311</v>
      </c>
      <c r="G1531" t="s">
        <v>93</v>
      </c>
      <c r="H1531">
        <v>90</v>
      </c>
      <c r="I1531" s="68" t="str">
        <f>VLOOKUP(E1531,Refs!$P$2:$R$29,3,FALSE)</f>
        <v>Y61</v>
      </c>
      <c r="J1531" s="68" t="str">
        <f>VLOOKUP(E1531,Refs!$P$2:$S$29,4,FALSE)</f>
        <v>East of England</v>
      </c>
      <c r="K1531" s="28">
        <f t="shared" si="50"/>
        <v>90</v>
      </c>
    </row>
    <row r="1532" spans="1:11" x14ac:dyDescent="0.35">
      <c r="A1532" s="69">
        <f t="shared" si="49"/>
        <v>45748</v>
      </c>
      <c r="B1532" t="s">
        <v>881</v>
      </c>
      <c r="C1532" t="s">
        <v>268</v>
      </c>
      <c r="D1532" t="s">
        <v>892</v>
      </c>
      <c r="E1532" t="s">
        <v>310</v>
      </c>
      <c r="F1532" t="s">
        <v>311</v>
      </c>
      <c r="G1532" t="s">
        <v>94</v>
      </c>
      <c r="H1532">
        <v>890</v>
      </c>
      <c r="I1532" s="68" t="str">
        <f>VLOOKUP(E1532,Refs!$P$2:$R$29,3,FALSE)</f>
        <v>Y61</v>
      </c>
      <c r="J1532" s="68" t="str">
        <f>VLOOKUP(E1532,Refs!$P$2:$S$29,4,FALSE)</f>
        <v>East of England</v>
      </c>
      <c r="K1532" s="28">
        <f t="shared" si="50"/>
        <v>890</v>
      </c>
    </row>
    <row r="1533" spans="1:11" x14ac:dyDescent="0.35">
      <c r="A1533" s="69">
        <f t="shared" si="49"/>
        <v>45748</v>
      </c>
      <c r="B1533" t="s">
        <v>881</v>
      </c>
      <c r="C1533" t="s">
        <v>268</v>
      </c>
      <c r="D1533" t="s">
        <v>892</v>
      </c>
      <c r="E1533" t="s">
        <v>310</v>
      </c>
      <c r="F1533" t="s">
        <v>311</v>
      </c>
      <c r="G1533" t="s">
        <v>95</v>
      </c>
      <c r="H1533">
        <v>42</v>
      </c>
      <c r="I1533" s="68" t="str">
        <f>VLOOKUP(E1533,Refs!$P$2:$R$29,3,FALSE)</f>
        <v>Y61</v>
      </c>
      <c r="J1533" s="68" t="str">
        <f>VLOOKUP(E1533,Refs!$P$2:$S$29,4,FALSE)</f>
        <v>East of England</v>
      </c>
      <c r="K1533" s="28">
        <f t="shared" si="50"/>
        <v>42</v>
      </c>
    </row>
    <row r="1534" spans="1:11" x14ac:dyDescent="0.35">
      <c r="A1534" s="69">
        <f t="shared" si="49"/>
        <v>45748</v>
      </c>
      <c r="B1534" t="s">
        <v>881</v>
      </c>
      <c r="C1534" t="s">
        <v>268</v>
      </c>
      <c r="D1534" t="s">
        <v>892</v>
      </c>
      <c r="E1534" t="s">
        <v>310</v>
      </c>
      <c r="F1534" t="s">
        <v>311</v>
      </c>
      <c r="G1534" t="s">
        <v>96</v>
      </c>
      <c r="H1534">
        <v>2914</v>
      </c>
      <c r="I1534" s="68" t="str">
        <f>VLOOKUP(E1534,Refs!$P$2:$R$29,3,FALSE)</f>
        <v>Y61</v>
      </c>
      <c r="J1534" s="68" t="str">
        <f>VLOOKUP(E1534,Refs!$P$2:$S$29,4,FALSE)</f>
        <v>East of England</v>
      </c>
      <c r="K1534" s="28">
        <f t="shared" si="50"/>
        <v>2914</v>
      </c>
    </row>
    <row r="1535" spans="1:11" x14ac:dyDescent="0.35">
      <c r="A1535" s="69">
        <f t="shared" si="49"/>
        <v>45748</v>
      </c>
      <c r="B1535" t="s">
        <v>881</v>
      </c>
      <c r="C1535" t="s">
        <v>268</v>
      </c>
      <c r="D1535" t="s">
        <v>892</v>
      </c>
      <c r="E1535" t="s">
        <v>310</v>
      </c>
      <c r="F1535" t="s">
        <v>311</v>
      </c>
      <c r="G1535" t="s">
        <v>31</v>
      </c>
      <c r="H1535">
        <v>2444</v>
      </c>
      <c r="I1535" s="68" t="str">
        <f>VLOOKUP(E1535,Refs!$P$2:$R$29,3,FALSE)</f>
        <v>Y61</v>
      </c>
      <c r="J1535" s="68" t="str">
        <f>VLOOKUP(E1535,Refs!$P$2:$S$29,4,FALSE)</f>
        <v>East of England</v>
      </c>
      <c r="K1535" s="28">
        <f t="shared" si="50"/>
        <v>2444</v>
      </c>
    </row>
    <row r="1536" spans="1:11" x14ac:dyDescent="0.35">
      <c r="A1536" s="69">
        <f t="shared" si="49"/>
        <v>45748</v>
      </c>
      <c r="B1536" t="s">
        <v>881</v>
      </c>
      <c r="C1536" t="s">
        <v>268</v>
      </c>
      <c r="D1536" t="s">
        <v>892</v>
      </c>
      <c r="E1536" t="s">
        <v>310</v>
      </c>
      <c r="F1536" t="s">
        <v>311</v>
      </c>
      <c r="G1536" t="s">
        <v>97</v>
      </c>
      <c r="H1536">
        <v>4994</v>
      </c>
      <c r="I1536" s="68" t="str">
        <f>VLOOKUP(E1536,Refs!$P$2:$R$29,3,FALSE)</f>
        <v>Y61</v>
      </c>
      <c r="J1536" s="68" t="str">
        <f>VLOOKUP(E1536,Refs!$P$2:$S$29,4,FALSE)</f>
        <v>East of England</v>
      </c>
      <c r="K1536" s="28">
        <f t="shared" si="50"/>
        <v>4994</v>
      </c>
    </row>
    <row r="1537" spans="1:11" x14ac:dyDescent="0.35">
      <c r="A1537" s="69">
        <f t="shared" si="49"/>
        <v>45748</v>
      </c>
      <c r="B1537" t="s">
        <v>881</v>
      </c>
      <c r="C1537" t="s">
        <v>268</v>
      </c>
      <c r="D1537" t="s">
        <v>892</v>
      </c>
      <c r="E1537" t="s">
        <v>310</v>
      </c>
      <c r="F1537" t="s">
        <v>311</v>
      </c>
      <c r="G1537" t="s">
        <v>98</v>
      </c>
      <c r="H1537">
        <v>2834</v>
      </c>
      <c r="I1537" s="68" t="str">
        <f>VLOOKUP(E1537,Refs!$P$2:$R$29,3,FALSE)</f>
        <v>Y61</v>
      </c>
      <c r="J1537" s="68" t="str">
        <f>VLOOKUP(E1537,Refs!$P$2:$S$29,4,FALSE)</f>
        <v>East of England</v>
      </c>
      <c r="K1537" s="28">
        <f t="shared" si="50"/>
        <v>2834</v>
      </c>
    </row>
    <row r="1538" spans="1:11" x14ac:dyDescent="0.35">
      <c r="A1538" s="69">
        <f t="shared" si="49"/>
        <v>45748</v>
      </c>
      <c r="B1538" t="s">
        <v>881</v>
      </c>
      <c r="C1538" t="s">
        <v>268</v>
      </c>
      <c r="D1538" t="s">
        <v>892</v>
      </c>
      <c r="E1538" t="s">
        <v>310</v>
      </c>
      <c r="F1538" t="s">
        <v>311</v>
      </c>
      <c r="G1538" t="s">
        <v>99</v>
      </c>
      <c r="H1538">
        <v>2713</v>
      </c>
      <c r="I1538" s="68" t="str">
        <f>VLOOKUP(E1538,Refs!$P$2:$R$29,3,FALSE)</f>
        <v>Y61</v>
      </c>
      <c r="J1538" s="68" t="str">
        <f>VLOOKUP(E1538,Refs!$P$2:$S$29,4,FALSE)</f>
        <v>East of England</v>
      </c>
      <c r="K1538" s="28">
        <f t="shared" si="50"/>
        <v>2713</v>
      </c>
    </row>
    <row r="1539" spans="1:11" x14ac:dyDescent="0.35">
      <c r="A1539" s="69">
        <f t="shared" ref="A1539:A1602" si="51">DATEVALUE(RIGHT(B1539,8))</f>
        <v>45748</v>
      </c>
      <c r="B1539" t="s">
        <v>881</v>
      </c>
      <c r="C1539" t="s">
        <v>268</v>
      </c>
      <c r="D1539" t="s">
        <v>892</v>
      </c>
      <c r="E1539" t="s">
        <v>310</v>
      </c>
      <c r="F1539" t="s">
        <v>311</v>
      </c>
      <c r="G1539" t="s">
        <v>100</v>
      </c>
      <c r="H1539">
        <v>1077</v>
      </c>
      <c r="I1539" s="68" t="str">
        <f>VLOOKUP(E1539,Refs!$P$2:$R$29,3,FALSE)</f>
        <v>Y61</v>
      </c>
      <c r="J1539" s="68" t="str">
        <f>VLOOKUP(E1539,Refs!$P$2:$S$29,4,FALSE)</f>
        <v>East of England</v>
      </c>
      <c r="K1539" s="28">
        <f t="shared" si="50"/>
        <v>1077</v>
      </c>
    </row>
    <row r="1540" spans="1:11" x14ac:dyDescent="0.35">
      <c r="A1540" s="69">
        <f t="shared" si="51"/>
        <v>45748</v>
      </c>
      <c r="B1540" t="s">
        <v>881</v>
      </c>
      <c r="C1540" t="s">
        <v>268</v>
      </c>
      <c r="D1540" t="s">
        <v>892</v>
      </c>
      <c r="E1540" t="s">
        <v>310</v>
      </c>
      <c r="F1540" t="s">
        <v>311</v>
      </c>
      <c r="G1540" t="s">
        <v>101</v>
      </c>
      <c r="H1540">
        <v>1481</v>
      </c>
      <c r="I1540" s="68" t="str">
        <f>VLOOKUP(E1540,Refs!$P$2:$R$29,3,FALSE)</f>
        <v>Y61</v>
      </c>
      <c r="J1540" s="68" t="str">
        <f>VLOOKUP(E1540,Refs!$P$2:$S$29,4,FALSE)</f>
        <v>East of England</v>
      </c>
      <c r="K1540" s="28">
        <f t="shared" si="50"/>
        <v>1481</v>
      </c>
    </row>
    <row r="1541" spans="1:11" x14ac:dyDescent="0.35">
      <c r="A1541" s="69">
        <f t="shared" si="51"/>
        <v>45748</v>
      </c>
      <c r="B1541" t="s">
        <v>881</v>
      </c>
      <c r="C1541" t="s">
        <v>268</v>
      </c>
      <c r="D1541" t="s">
        <v>892</v>
      </c>
      <c r="E1541" t="s">
        <v>310</v>
      </c>
      <c r="F1541" t="s">
        <v>311</v>
      </c>
      <c r="G1541" t="s">
        <v>102</v>
      </c>
      <c r="H1541">
        <v>263</v>
      </c>
      <c r="I1541" s="68" t="str">
        <f>VLOOKUP(E1541,Refs!$P$2:$R$29,3,FALSE)</f>
        <v>Y61</v>
      </c>
      <c r="J1541" s="68" t="str">
        <f>VLOOKUP(E1541,Refs!$P$2:$S$29,4,FALSE)</f>
        <v>East of England</v>
      </c>
      <c r="K1541" s="28">
        <f t="shared" si="50"/>
        <v>263</v>
      </c>
    </row>
    <row r="1542" spans="1:11" x14ac:dyDescent="0.35">
      <c r="A1542" s="69">
        <f t="shared" si="51"/>
        <v>45748</v>
      </c>
      <c r="B1542" t="s">
        <v>881</v>
      </c>
      <c r="C1542" t="s">
        <v>268</v>
      </c>
      <c r="D1542" t="s">
        <v>892</v>
      </c>
      <c r="E1542" t="s">
        <v>310</v>
      </c>
      <c r="F1542" t="s">
        <v>311</v>
      </c>
      <c r="G1542" t="s">
        <v>103</v>
      </c>
      <c r="H1542">
        <v>1658</v>
      </c>
      <c r="I1542" s="68" t="str">
        <f>VLOOKUP(E1542,Refs!$P$2:$R$29,3,FALSE)</f>
        <v>Y61</v>
      </c>
      <c r="J1542" s="68" t="str">
        <f>VLOOKUP(E1542,Refs!$P$2:$S$29,4,FALSE)</f>
        <v>East of England</v>
      </c>
      <c r="K1542" s="28">
        <f t="shared" si="50"/>
        <v>1658</v>
      </c>
    </row>
    <row r="1543" spans="1:11" x14ac:dyDescent="0.35">
      <c r="A1543" s="69">
        <f t="shared" si="51"/>
        <v>45748</v>
      </c>
      <c r="B1543" t="s">
        <v>881</v>
      </c>
      <c r="C1543" t="s">
        <v>268</v>
      </c>
      <c r="D1543" t="s">
        <v>892</v>
      </c>
      <c r="E1543" t="s">
        <v>310</v>
      </c>
      <c r="F1543" t="s">
        <v>311</v>
      </c>
      <c r="G1543" t="s">
        <v>104</v>
      </c>
      <c r="H1543">
        <v>6139876</v>
      </c>
      <c r="I1543" s="68" t="str">
        <f>VLOOKUP(E1543,Refs!$P$2:$R$29,3,FALSE)</f>
        <v>Y61</v>
      </c>
      <c r="J1543" s="68" t="str">
        <f>VLOOKUP(E1543,Refs!$P$2:$S$29,4,FALSE)</f>
        <v>East of England</v>
      </c>
      <c r="K1543" s="28">
        <f t="shared" ref="K1543:K1606" si="52">IF(OR(H1543="NULL",H1543=0,H1543=""),"",H1543)</f>
        <v>6139876</v>
      </c>
    </row>
    <row r="1544" spans="1:11" x14ac:dyDescent="0.35">
      <c r="A1544" s="69">
        <f t="shared" si="51"/>
        <v>45748</v>
      </c>
      <c r="B1544" t="s">
        <v>881</v>
      </c>
      <c r="C1544" t="s">
        <v>268</v>
      </c>
      <c r="D1544" t="s">
        <v>892</v>
      </c>
      <c r="E1544" t="s">
        <v>310</v>
      </c>
      <c r="F1544" t="s">
        <v>311</v>
      </c>
      <c r="G1544" t="s">
        <v>105</v>
      </c>
      <c r="H1544">
        <v>1956</v>
      </c>
      <c r="I1544" s="68" t="str">
        <f>VLOOKUP(E1544,Refs!$P$2:$R$29,3,FALSE)</f>
        <v>Y61</v>
      </c>
      <c r="J1544" s="68" t="str">
        <f>VLOOKUP(E1544,Refs!$P$2:$S$29,4,FALSE)</f>
        <v>East of England</v>
      </c>
      <c r="K1544" s="28">
        <f t="shared" si="52"/>
        <v>1956</v>
      </c>
    </row>
    <row r="1545" spans="1:11" x14ac:dyDescent="0.35">
      <c r="A1545" s="69">
        <f t="shared" si="51"/>
        <v>45748</v>
      </c>
      <c r="B1545" t="s">
        <v>881</v>
      </c>
      <c r="C1545" t="s">
        <v>268</v>
      </c>
      <c r="D1545" t="s">
        <v>892</v>
      </c>
      <c r="E1545" t="s">
        <v>310</v>
      </c>
      <c r="F1545" t="s">
        <v>311</v>
      </c>
      <c r="G1545" t="s">
        <v>106</v>
      </c>
      <c r="H1545">
        <v>1695</v>
      </c>
      <c r="I1545" s="68" t="str">
        <f>VLOOKUP(E1545,Refs!$P$2:$R$29,3,FALSE)</f>
        <v>Y61</v>
      </c>
      <c r="J1545" s="68" t="str">
        <f>VLOOKUP(E1545,Refs!$P$2:$S$29,4,FALSE)</f>
        <v>East of England</v>
      </c>
      <c r="K1545" s="28">
        <f t="shared" si="52"/>
        <v>1695</v>
      </c>
    </row>
    <row r="1546" spans="1:11" x14ac:dyDescent="0.35">
      <c r="A1546" s="69">
        <f t="shared" si="51"/>
        <v>45748</v>
      </c>
      <c r="B1546" t="s">
        <v>881</v>
      </c>
      <c r="C1546" t="s">
        <v>268</v>
      </c>
      <c r="D1546" t="s">
        <v>892</v>
      </c>
      <c r="E1546" t="s">
        <v>310</v>
      </c>
      <c r="F1546" t="s">
        <v>311</v>
      </c>
      <c r="G1546" t="s">
        <v>107</v>
      </c>
      <c r="H1546">
        <v>71</v>
      </c>
      <c r="I1546" s="68" t="str">
        <f>VLOOKUP(E1546,Refs!$P$2:$R$29,3,FALSE)</f>
        <v>Y61</v>
      </c>
      <c r="J1546" s="68" t="str">
        <f>VLOOKUP(E1546,Refs!$P$2:$S$29,4,FALSE)</f>
        <v>East of England</v>
      </c>
      <c r="K1546" s="28">
        <f t="shared" si="52"/>
        <v>71</v>
      </c>
    </row>
    <row r="1547" spans="1:11" x14ac:dyDescent="0.35">
      <c r="A1547" s="69">
        <f t="shared" si="51"/>
        <v>45748</v>
      </c>
      <c r="B1547" t="s">
        <v>881</v>
      </c>
      <c r="C1547" t="s">
        <v>268</v>
      </c>
      <c r="D1547" t="s">
        <v>892</v>
      </c>
      <c r="E1547" t="s">
        <v>310</v>
      </c>
      <c r="F1547" t="s">
        <v>311</v>
      </c>
      <c r="G1547" t="s">
        <v>108</v>
      </c>
      <c r="H1547">
        <v>951</v>
      </c>
      <c r="I1547" s="68" t="str">
        <f>VLOOKUP(E1547,Refs!$P$2:$R$29,3,FALSE)</f>
        <v>Y61</v>
      </c>
      <c r="J1547" s="68" t="str">
        <f>VLOOKUP(E1547,Refs!$P$2:$S$29,4,FALSE)</f>
        <v>East of England</v>
      </c>
      <c r="K1547" s="28">
        <f t="shared" si="52"/>
        <v>951</v>
      </c>
    </row>
    <row r="1548" spans="1:11" x14ac:dyDescent="0.35">
      <c r="A1548" s="69">
        <f t="shared" si="51"/>
        <v>45748</v>
      </c>
      <c r="B1548" t="s">
        <v>881</v>
      </c>
      <c r="C1548" t="s">
        <v>268</v>
      </c>
      <c r="D1548" t="s">
        <v>892</v>
      </c>
      <c r="E1548" t="s">
        <v>310</v>
      </c>
      <c r="F1548" t="s">
        <v>311</v>
      </c>
      <c r="G1548" t="s">
        <v>109</v>
      </c>
      <c r="H1548">
        <v>3290696</v>
      </c>
      <c r="I1548" s="68" t="str">
        <f>VLOOKUP(E1548,Refs!$P$2:$R$29,3,FALSE)</f>
        <v>Y61</v>
      </c>
      <c r="J1548" s="68" t="str">
        <f>VLOOKUP(E1548,Refs!$P$2:$S$29,4,FALSE)</f>
        <v>East of England</v>
      </c>
      <c r="K1548" s="28">
        <f t="shared" si="52"/>
        <v>3290696</v>
      </c>
    </row>
    <row r="1549" spans="1:11" x14ac:dyDescent="0.35">
      <c r="A1549" s="69">
        <f t="shared" si="51"/>
        <v>45748</v>
      </c>
      <c r="B1549" t="s">
        <v>881</v>
      </c>
      <c r="C1549" t="s">
        <v>268</v>
      </c>
      <c r="D1549" t="s">
        <v>892</v>
      </c>
      <c r="E1549" t="s">
        <v>310</v>
      </c>
      <c r="F1549" t="s">
        <v>311</v>
      </c>
      <c r="G1549" t="s">
        <v>110</v>
      </c>
      <c r="H1549">
        <v>394</v>
      </c>
      <c r="I1549" s="68" t="str">
        <f>VLOOKUP(E1549,Refs!$P$2:$R$29,3,FALSE)</f>
        <v>Y61</v>
      </c>
      <c r="J1549" s="68" t="str">
        <f>VLOOKUP(E1549,Refs!$P$2:$S$29,4,FALSE)</f>
        <v>East of England</v>
      </c>
      <c r="K1549" s="28">
        <f t="shared" si="52"/>
        <v>394</v>
      </c>
    </row>
    <row r="1550" spans="1:11" x14ac:dyDescent="0.35">
      <c r="A1550" s="69">
        <f t="shared" si="51"/>
        <v>45748</v>
      </c>
      <c r="B1550" t="s">
        <v>881</v>
      </c>
      <c r="C1550" t="s">
        <v>268</v>
      </c>
      <c r="D1550" t="s">
        <v>892</v>
      </c>
      <c r="E1550" t="s">
        <v>310</v>
      </c>
      <c r="F1550" t="s">
        <v>311</v>
      </c>
      <c r="G1550" t="s">
        <v>808</v>
      </c>
      <c r="H1550">
        <v>10515</v>
      </c>
      <c r="I1550" s="68" t="str">
        <f>VLOOKUP(E1550,Refs!$P$2:$R$29,3,FALSE)</f>
        <v>Y61</v>
      </c>
      <c r="J1550" s="68" t="str">
        <f>VLOOKUP(E1550,Refs!$P$2:$S$29,4,FALSE)</f>
        <v>East of England</v>
      </c>
      <c r="K1550" s="28">
        <f t="shared" si="52"/>
        <v>10515</v>
      </c>
    </row>
    <row r="1551" spans="1:11" x14ac:dyDescent="0.35">
      <c r="A1551" s="69">
        <f t="shared" si="51"/>
        <v>45748</v>
      </c>
      <c r="B1551" t="s">
        <v>881</v>
      </c>
      <c r="C1551" t="s">
        <v>268</v>
      </c>
      <c r="D1551" t="s">
        <v>892</v>
      </c>
      <c r="E1551" t="s">
        <v>310</v>
      </c>
      <c r="F1551" t="s">
        <v>311</v>
      </c>
      <c r="G1551" t="s">
        <v>809</v>
      </c>
      <c r="H1551">
        <v>209</v>
      </c>
      <c r="I1551" s="68" t="str">
        <f>VLOOKUP(E1551,Refs!$P$2:$R$29,3,FALSE)</f>
        <v>Y61</v>
      </c>
      <c r="J1551" s="68" t="str">
        <f>VLOOKUP(E1551,Refs!$P$2:$S$29,4,FALSE)</f>
        <v>East of England</v>
      </c>
      <c r="K1551" s="28">
        <f t="shared" si="52"/>
        <v>209</v>
      </c>
    </row>
    <row r="1552" spans="1:11" x14ac:dyDescent="0.35">
      <c r="A1552" s="69">
        <f t="shared" si="51"/>
        <v>45748</v>
      </c>
      <c r="B1552" t="s">
        <v>881</v>
      </c>
      <c r="C1552" t="s">
        <v>268</v>
      </c>
      <c r="D1552" t="s">
        <v>892</v>
      </c>
      <c r="E1552" t="s">
        <v>310</v>
      </c>
      <c r="F1552" t="s">
        <v>311</v>
      </c>
      <c r="G1552" t="s">
        <v>111</v>
      </c>
      <c r="H1552">
        <v>17248</v>
      </c>
      <c r="I1552" s="68" t="str">
        <f>VLOOKUP(E1552,Refs!$P$2:$R$29,3,FALSE)</f>
        <v>Y61</v>
      </c>
      <c r="J1552" s="68" t="str">
        <f>VLOOKUP(E1552,Refs!$P$2:$S$29,4,FALSE)</f>
        <v>East of England</v>
      </c>
      <c r="K1552" s="28">
        <f t="shared" si="52"/>
        <v>17248</v>
      </c>
    </row>
    <row r="1553" spans="1:11" x14ac:dyDescent="0.35">
      <c r="A1553" s="69">
        <f t="shared" si="51"/>
        <v>45748</v>
      </c>
      <c r="B1553" t="s">
        <v>881</v>
      </c>
      <c r="C1553" t="s">
        <v>268</v>
      </c>
      <c r="D1553" t="s">
        <v>892</v>
      </c>
      <c r="E1553" t="s">
        <v>310</v>
      </c>
      <c r="F1553" t="s">
        <v>311</v>
      </c>
      <c r="G1553" t="s">
        <v>112</v>
      </c>
      <c r="H1553">
        <v>13</v>
      </c>
      <c r="I1553" s="68" t="str">
        <f>VLOOKUP(E1553,Refs!$P$2:$R$29,3,FALSE)</f>
        <v>Y61</v>
      </c>
      <c r="J1553" s="68" t="str">
        <f>VLOOKUP(E1553,Refs!$P$2:$S$29,4,FALSE)</f>
        <v>East of England</v>
      </c>
      <c r="K1553" s="28">
        <f t="shared" si="52"/>
        <v>13</v>
      </c>
    </row>
    <row r="1554" spans="1:11" x14ac:dyDescent="0.35">
      <c r="A1554" s="69">
        <f t="shared" si="51"/>
        <v>45748</v>
      </c>
      <c r="B1554" t="s">
        <v>881</v>
      </c>
      <c r="C1554" t="s">
        <v>268</v>
      </c>
      <c r="D1554" t="s">
        <v>892</v>
      </c>
      <c r="E1554" t="s">
        <v>310</v>
      </c>
      <c r="F1554" t="s">
        <v>311</v>
      </c>
      <c r="G1554" t="s">
        <v>113</v>
      </c>
      <c r="H1554">
        <v>14306</v>
      </c>
      <c r="I1554" s="68" t="str">
        <f>VLOOKUP(E1554,Refs!$P$2:$R$29,3,FALSE)</f>
        <v>Y61</v>
      </c>
      <c r="J1554" s="68" t="str">
        <f>VLOOKUP(E1554,Refs!$P$2:$S$29,4,FALSE)</f>
        <v>East of England</v>
      </c>
      <c r="K1554" s="28">
        <f t="shared" si="52"/>
        <v>14306</v>
      </c>
    </row>
    <row r="1555" spans="1:11" x14ac:dyDescent="0.35">
      <c r="A1555" s="69">
        <f t="shared" si="51"/>
        <v>45748</v>
      </c>
      <c r="B1555" t="s">
        <v>881</v>
      </c>
      <c r="C1555" t="s">
        <v>268</v>
      </c>
      <c r="D1555" t="s">
        <v>892</v>
      </c>
      <c r="E1555" t="s">
        <v>310</v>
      </c>
      <c r="F1555" t="s">
        <v>311</v>
      </c>
      <c r="G1555" t="s">
        <v>114</v>
      </c>
      <c r="H1555">
        <v>5375</v>
      </c>
      <c r="I1555" s="68" t="str">
        <f>VLOOKUP(E1555,Refs!$P$2:$R$29,3,FALSE)</f>
        <v>Y61</v>
      </c>
      <c r="J1555" s="68" t="str">
        <f>VLOOKUP(E1555,Refs!$P$2:$S$29,4,FALSE)</f>
        <v>East of England</v>
      </c>
      <c r="K1555" s="28">
        <f t="shared" si="52"/>
        <v>5375</v>
      </c>
    </row>
    <row r="1556" spans="1:11" x14ac:dyDescent="0.35">
      <c r="A1556" s="69">
        <f t="shared" si="51"/>
        <v>45748</v>
      </c>
      <c r="B1556" t="s">
        <v>881</v>
      </c>
      <c r="C1556" t="s">
        <v>268</v>
      </c>
      <c r="D1556" t="s">
        <v>892</v>
      </c>
      <c r="E1556" t="s">
        <v>310</v>
      </c>
      <c r="F1556" t="s">
        <v>311</v>
      </c>
      <c r="G1556" t="s">
        <v>115</v>
      </c>
      <c r="H1556">
        <v>3790</v>
      </c>
      <c r="I1556" s="68" t="str">
        <f>VLOOKUP(E1556,Refs!$P$2:$R$29,3,FALSE)</f>
        <v>Y61</v>
      </c>
      <c r="J1556" s="68" t="str">
        <f>VLOOKUP(E1556,Refs!$P$2:$S$29,4,FALSE)</f>
        <v>East of England</v>
      </c>
      <c r="K1556" s="28">
        <f t="shared" si="52"/>
        <v>3790</v>
      </c>
    </row>
    <row r="1557" spans="1:11" x14ac:dyDescent="0.35">
      <c r="A1557" s="69">
        <f t="shared" si="51"/>
        <v>45748</v>
      </c>
      <c r="B1557" t="s">
        <v>881</v>
      </c>
      <c r="C1557" t="s">
        <v>268</v>
      </c>
      <c r="D1557" t="s">
        <v>892</v>
      </c>
      <c r="E1557" t="s">
        <v>310</v>
      </c>
      <c r="F1557" t="s">
        <v>311</v>
      </c>
      <c r="G1557" t="s">
        <v>116</v>
      </c>
      <c r="H1557">
        <v>1392</v>
      </c>
      <c r="I1557" s="68" t="str">
        <f>VLOOKUP(E1557,Refs!$P$2:$R$29,3,FALSE)</f>
        <v>Y61</v>
      </c>
      <c r="J1557" s="68" t="str">
        <f>VLOOKUP(E1557,Refs!$P$2:$S$29,4,FALSE)</f>
        <v>East of England</v>
      </c>
      <c r="K1557" s="28">
        <f t="shared" si="52"/>
        <v>1392</v>
      </c>
    </row>
    <row r="1558" spans="1:11" x14ac:dyDescent="0.35">
      <c r="A1558" s="69">
        <f t="shared" si="51"/>
        <v>45748</v>
      </c>
      <c r="B1558" t="s">
        <v>881</v>
      </c>
      <c r="C1558" t="s">
        <v>268</v>
      </c>
      <c r="D1558" t="s">
        <v>892</v>
      </c>
      <c r="E1558" t="s">
        <v>310</v>
      </c>
      <c r="F1558" t="s">
        <v>311</v>
      </c>
      <c r="G1558" t="s">
        <v>117</v>
      </c>
      <c r="H1558">
        <v>6728</v>
      </c>
      <c r="I1558" s="68" t="str">
        <f>VLOOKUP(E1558,Refs!$P$2:$R$29,3,FALSE)</f>
        <v>Y61</v>
      </c>
      <c r="J1558" s="68" t="str">
        <f>VLOOKUP(E1558,Refs!$P$2:$S$29,4,FALSE)</f>
        <v>East of England</v>
      </c>
      <c r="K1558" s="28">
        <f t="shared" si="52"/>
        <v>6728</v>
      </c>
    </row>
    <row r="1559" spans="1:11" x14ac:dyDescent="0.35">
      <c r="A1559" s="69">
        <f t="shared" si="51"/>
        <v>45748</v>
      </c>
      <c r="B1559" t="s">
        <v>881</v>
      </c>
      <c r="C1559" t="s">
        <v>268</v>
      </c>
      <c r="D1559" t="s">
        <v>892</v>
      </c>
      <c r="E1559" t="s">
        <v>310</v>
      </c>
      <c r="F1559" t="s">
        <v>311</v>
      </c>
      <c r="G1559" t="s">
        <v>118</v>
      </c>
      <c r="H1559">
        <v>3733</v>
      </c>
      <c r="I1559" s="68" t="str">
        <f>VLOOKUP(E1559,Refs!$P$2:$R$29,3,FALSE)</f>
        <v>Y61</v>
      </c>
      <c r="J1559" s="68" t="str">
        <f>VLOOKUP(E1559,Refs!$P$2:$S$29,4,FALSE)</f>
        <v>East of England</v>
      </c>
      <c r="K1559" s="28">
        <f t="shared" si="52"/>
        <v>3733</v>
      </c>
    </row>
    <row r="1560" spans="1:11" x14ac:dyDescent="0.35">
      <c r="A1560" s="69">
        <f t="shared" si="51"/>
        <v>45748</v>
      </c>
      <c r="B1560" t="s">
        <v>881</v>
      </c>
      <c r="C1560" t="s">
        <v>268</v>
      </c>
      <c r="D1560" t="s">
        <v>892</v>
      </c>
      <c r="E1560" t="s">
        <v>310</v>
      </c>
      <c r="F1560" t="s">
        <v>311</v>
      </c>
      <c r="G1560" t="s">
        <v>119</v>
      </c>
      <c r="H1560">
        <v>46</v>
      </c>
      <c r="I1560" s="68" t="str">
        <f>VLOOKUP(E1560,Refs!$P$2:$R$29,3,FALSE)</f>
        <v>Y61</v>
      </c>
      <c r="J1560" s="68" t="str">
        <f>VLOOKUP(E1560,Refs!$P$2:$S$29,4,FALSE)</f>
        <v>East of England</v>
      </c>
      <c r="K1560" s="28">
        <f t="shared" si="52"/>
        <v>46</v>
      </c>
    </row>
    <row r="1561" spans="1:11" x14ac:dyDescent="0.35">
      <c r="A1561" s="69">
        <f t="shared" si="51"/>
        <v>45748</v>
      </c>
      <c r="B1561" t="s">
        <v>881</v>
      </c>
      <c r="C1561" t="s">
        <v>268</v>
      </c>
      <c r="D1561" t="s">
        <v>892</v>
      </c>
      <c r="E1561" t="s">
        <v>310</v>
      </c>
      <c r="F1561" t="s">
        <v>311</v>
      </c>
      <c r="G1561" t="s">
        <v>120</v>
      </c>
      <c r="H1561">
        <v>6</v>
      </c>
      <c r="I1561" s="68" t="str">
        <f>VLOOKUP(E1561,Refs!$P$2:$R$29,3,FALSE)</f>
        <v>Y61</v>
      </c>
      <c r="J1561" s="68" t="str">
        <f>VLOOKUP(E1561,Refs!$P$2:$S$29,4,FALSE)</f>
        <v>East of England</v>
      </c>
      <c r="K1561" s="28">
        <f t="shared" si="52"/>
        <v>6</v>
      </c>
    </row>
    <row r="1562" spans="1:11" x14ac:dyDescent="0.35">
      <c r="A1562" s="69">
        <f t="shared" si="51"/>
        <v>45748</v>
      </c>
      <c r="B1562" t="s">
        <v>881</v>
      </c>
      <c r="C1562" t="s">
        <v>268</v>
      </c>
      <c r="D1562" t="s">
        <v>892</v>
      </c>
      <c r="E1562" t="s">
        <v>310</v>
      </c>
      <c r="F1562" t="s">
        <v>311</v>
      </c>
      <c r="G1562" t="s">
        <v>121</v>
      </c>
      <c r="H1562">
        <v>1914</v>
      </c>
      <c r="I1562" s="68" t="str">
        <f>VLOOKUP(E1562,Refs!$P$2:$R$29,3,FALSE)</f>
        <v>Y61</v>
      </c>
      <c r="J1562" s="68" t="str">
        <f>VLOOKUP(E1562,Refs!$P$2:$S$29,4,FALSE)</f>
        <v>East of England</v>
      </c>
      <c r="K1562" s="28">
        <f t="shared" si="52"/>
        <v>1914</v>
      </c>
    </row>
    <row r="1563" spans="1:11" x14ac:dyDescent="0.35">
      <c r="A1563" s="69">
        <f t="shared" si="51"/>
        <v>45748</v>
      </c>
      <c r="B1563" t="s">
        <v>881</v>
      </c>
      <c r="C1563" t="s">
        <v>268</v>
      </c>
      <c r="D1563" t="s">
        <v>892</v>
      </c>
      <c r="E1563" t="s">
        <v>310</v>
      </c>
      <c r="F1563" t="s">
        <v>311</v>
      </c>
      <c r="G1563" t="s">
        <v>122</v>
      </c>
      <c r="H1563">
        <v>161</v>
      </c>
      <c r="I1563" s="68" t="str">
        <f>VLOOKUP(E1563,Refs!$P$2:$R$29,3,FALSE)</f>
        <v>Y61</v>
      </c>
      <c r="J1563" s="68" t="str">
        <f>VLOOKUP(E1563,Refs!$P$2:$S$29,4,FALSE)</f>
        <v>East of England</v>
      </c>
      <c r="K1563" s="28">
        <f t="shared" si="52"/>
        <v>161</v>
      </c>
    </row>
    <row r="1564" spans="1:11" x14ac:dyDescent="0.35">
      <c r="A1564" s="69">
        <f t="shared" si="51"/>
        <v>45748</v>
      </c>
      <c r="B1564" t="s">
        <v>881</v>
      </c>
      <c r="C1564" t="s">
        <v>268</v>
      </c>
      <c r="D1564" t="s">
        <v>892</v>
      </c>
      <c r="E1564" t="s">
        <v>310</v>
      </c>
      <c r="F1564" t="s">
        <v>311</v>
      </c>
      <c r="G1564" t="s">
        <v>123</v>
      </c>
      <c r="H1564">
        <v>2</v>
      </c>
      <c r="I1564" s="68" t="str">
        <f>VLOOKUP(E1564,Refs!$P$2:$R$29,3,FALSE)</f>
        <v>Y61</v>
      </c>
      <c r="J1564" s="68" t="str">
        <f>VLOOKUP(E1564,Refs!$P$2:$S$29,4,FALSE)</f>
        <v>East of England</v>
      </c>
      <c r="K1564" s="28">
        <f t="shared" si="52"/>
        <v>2</v>
      </c>
    </row>
    <row r="1565" spans="1:11" x14ac:dyDescent="0.35">
      <c r="A1565" s="69">
        <f t="shared" si="51"/>
        <v>45748</v>
      </c>
      <c r="B1565" t="s">
        <v>881</v>
      </c>
      <c r="C1565" t="s">
        <v>268</v>
      </c>
      <c r="D1565" t="s">
        <v>892</v>
      </c>
      <c r="E1565" t="s">
        <v>310</v>
      </c>
      <c r="F1565" t="s">
        <v>311</v>
      </c>
      <c r="G1565" t="s">
        <v>124</v>
      </c>
      <c r="H1565">
        <v>0</v>
      </c>
      <c r="I1565" s="68" t="str">
        <f>VLOOKUP(E1565,Refs!$P$2:$R$29,3,FALSE)</f>
        <v>Y61</v>
      </c>
      <c r="J1565" s="68" t="str">
        <f>VLOOKUP(E1565,Refs!$P$2:$S$29,4,FALSE)</f>
        <v>East of England</v>
      </c>
      <c r="K1565" s="28" t="str">
        <f t="shared" si="52"/>
        <v/>
      </c>
    </row>
    <row r="1566" spans="1:11" x14ac:dyDescent="0.35">
      <c r="A1566" s="69">
        <f t="shared" si="51"/>
        <v>45748</v>
      </c>
      <c r="B1566" t="s">
        <v>881</v>
      </c>
      <c r="C1566" t="s">
        <v>268</v>
      </c>
      <c r="D1566" t="s">
        <v>892</v>
      </c>
      <c r="E1566" t="s">
        <v>310</v>
      </c>
      <c r="F1566" t="s">
        <v>311</v>
      </c>
      <c r="G1566" t="s">
        <v>125</v>
      </c>
      <c r="H1566">
        <v>0</v>
      </c>
      <c r="I1566" s="68" t="str">
        <f>VLOOKUP(E1566,Refs!$P$2:$R$29,3,FALSE)</f>
        <v>Y61</v>
      </c>
      <c r="J1566" s="68" t="str">
        <f>VLOOKUP(E1566,Refs!$P$2:$S$29,4,FALSE)</f>
        <v>East of England</v>
      </c>
      <c r="K1566" s="28" t="str">
        <f t="shared" si="52"/>
        <v/>
      </c>
    </row>
    <row r="1567" spans="1:11" x14ac:dyDescent="0.35">
      <c r="A1567" s="69">
        <f t="shared" si="51"/>
        <v>45748</v>
      </c>
      <c r="B1567" t="s">
        <v>881</v>
      </c>
      <c r="C1567" t="s">
        <v>268</v>
      </c>
      <c r="D1567" t="s">
        <v>892</v>
      </c>
      <c r="E1567" t="s">
        <v>310</v>
      </c>
      <c r="F1567" t="s">
        <v>311</v>
      </c>
      <c r="G1567" t="s">
        <v>126</v>
      </c>
      <c r="H1567">
        <v>0</v>
      </c>
      <c r="I1567" s="68" t="str">
        <f>VLOOKUP(E1567,Refs!$P$2:$R$29,3,FALSE)</f>
        <v>Y61</v>
      </c>
      <c r="J1567" s="68" t="str">
        <f>VLOOKUP(E1567,Refs!$P$2:$S$29,4,FALSE)</f>
        <v>East of England</v>
      </c>
      <c r="K1567" s="28" t="str">
        <f t="shared" si="52"/>
        <v/>
      </c>
    </row>
    <row r="1568" spans="1:11" x14ac:dyDescent="0.35">
      <c r="A1568" s="69">
        <f t="shared" si="51"/>
        <v>45748</v>
      </c>
      <c r="B1568" t="s">
        <v>881</v>
      </c>
      <c r="C1568" t="s">
        <v>268</v>
      </c>
      <c r="D1568" t="s">
        <v>892</v>
      </c>
      <c r="E1568" t="s">
        <v>310</v>
      </c>
      <c r="F1568" t="s">
        <v>311</v>
      </c>
      <c r="G1568" t="s">
        <v>127</v>
      </c>
      <c r="H1568">
        <v>83</v>
      </c>
      <c r="I1568" s="68" t="str">
        <f>VLOOKUP(E1568,Refs!$P$2:$R$29,3,FALSE)</f>
        <v>Y61</v>
      </c>
      <c r="J1568" s="68" t="str">
        <f>VLOOKUP(E1568,Refs!$P$2:$S$29,4,FALSE)</f>
        <v>East of England</v>
      </c>
      <c r="K1568" s="28">
        <f t="shared" si="52"/>
        <v>83</v>
      </c>
    </row>
    <row r="1569" spans="1:11" x14ac:dyDescent="0.35">
      <c r="A1569" s="69">
        <f t="shared" si="51"/>
        <v>45748</v>
      </c>
      <c r="B1569" t="s">
        <v>881</v>
      </c>
      <c r="C1569" t="s">
        <v>268</v>
      </c>
      <c r="D1569" t="s">
        <v>892</v>
      </c>
      <c r="E1569" t="s">
        <v>310</v>
      </c>
      <c r="F1569" t="s">
        <v>311</v>
      </c>
      <c r="G1569" t="s">
        <v>128</v>
      </c>
      <c r="H1569">
        <v>817</v>
      </c>
      <c r="I1569" s="68" t="str">
        <f>VLOOKUP(E1569,Refs!$P$2:$R$29,3,FALSE)</f>
        <v>Y61</v>
      </c>
      <c r="J1569" s="68" t="str">
        <f>VLOOKUP(E1569,Refs!$P$2:$S$29,4,FALSE)</f>
        <v>East of England</v>
      </c>
      <c r="K1569" s="28">
        <f t="shared" si="52"/>
        <v>817</v>
      </c>
    </row>
    <row r="1570" spans="1:11" x14ac:dyDescent="0.35">
      <c r="A1570" s="69">
        <f t="shared" si="51"/>
        <v>45748</v>
      </c>
      <c r="B1570" t="s">
        <v>881</v>
      </c>
      <c r="C1570" t="s">
        <v>268</v>
      </c>
      <c r="D1570" t="s">
        <v>892</v>
      </c>
      <c r="E1570" t="s">
        <v>310</v>
      </c>
      <c r="F1570" t="s">
        <v>311</v>
      </c>
      <c r="G1570" t="s">
        <v>129</v>
      </c>
      <c r="H1570">
        <v>304</v>
      </c>
      <c r="I1570" s="68" t="str">
        <f>VLOOKUP(E1570,Refs!$P$2:$R$29,3,FALSE)</f>
        <v>Y61</v>
      </c>
      <c r="J1570" s="68" t="str">
        <f>VLOOKUP(E1570,Refs!$P$2:$S$29,4,FALSE)</f>
        <v>East of England</v>
      </c>
      <c r="K1570" s="28">
        <f t="shared" si="52"/>
        <v>304</v>
      </c>
    </row>
    <row r="1571" spans="1:11" x14ac:dyDescent="0.35">
      <c r="A1571" s="69">
        <f t="shared" si="51"/>
        <v>45748</v>
      </c>
      <c r="B1571" t="s">
        <v>881</v>
      </c>
      <c r="C1571" t="s">
        <v>268</v>
      </c>
      <c r="D1571" t="s">
        <v>892</v>
      </c>
      <c r="E1571" t="s">
        <v>310</v>
      </c>
      <c r="F1571" t="s">
        <v>311</v>
      </c>
      <c r="G1571" t="s">
        <v>130</v>
      </c>
      <c r="H1571">
        <v>206</v>
      </c>
      <c r="I1571" s="68" t="str">
        <f>VLOOKUP(E1571,Refs!$P$2:$R$29,3,FALSE)</f>
        <v>Y61</v>
      </c>
      <c r="J1571" s="68" t="str">
        <f>VLOOKUP(E1571,Refs!$P$2:$S$29,4,FALSE)</f>
        <v>East of England</v>
      </c>
      <c r="K1571" s="28">
        <f t="shared" si="52"/>
        <v>206</v>
      </c>
    </row>
    <row r="1572" spans="1:11" x14ac:dyDescent="0.35">
      <c r="A1572" s="69">
        <f t="shared" si="51"/>
        <v>45748</v>
      </c>
      <c r="B1572" t="s">
        <v>881</v>
      </c>
      <c r="C1572" t="s">
        <v>268</v>
      </c>
      <c r="D1572" t="s">
        <v>892</v>
      </c>
      <c r="E1572" t="s">
        <v>310</v>
      </c>
      <c r="F1572" t="s">
        <v>311</v>
      </c>
      <c r="G1572" t="s">
        <v>131</v>
      </c>
      <c r="H1572">
        <v>1603</v>
      </c>
      <c r="I1572" s="68" t="str">
        <f>VLOOKUP(E1572,Refs!$P$2:$R$29,3,FALSE)</f>
        <v>Y61</v>
      </c>
      <c r="J1572" s="68" t="str">
        <f>VLOOKUP(E1572,Refs!$P$2:$S$29,4,FALSE)</f>
        <v>East of England</v>
      </c>
      <c r="K1572" s="28">
        <f t="shared" si="52"/>
        <v>1603</v>
      </c>
    </row>
    <row r="1573" spans="1:11" x14ac:dyDescent="0.35">
      <c r="A1573" s="69">
        <f t="shared" si="51"/>
        <v>45748</v>
      </c>
      <c r="B1573" t="s">
        <v>881</v>
      </c>
      <c r="C1573" t="s">
        <v>268</v>
      </c>
      <c r="D1573" t="s">
        <v>892</v>
      </c>
      <c r="E1573" t="s">
        <v>310</v>
      </c>
      <c r="F1573" t="s">
        <v>311</v>
      </c>
      <c r="G1573" t="s">
        <v>132</v>
      </c>
      <c r="H1573">
        <v>1454</v>
      </c>
      <c r="I1573" s="68" t="str">
        <f>VLOOKUP(E1573,Refs!$P$2:$R$29,3,FALSE)</f>
        <v>Y61</v>
      </c>
      <c r="J1573" s="68" t="str">
        <f>VLOOKUP(E1573,Refs!$P$2:$S$29,4,FALSE)</f>
        <v>East of England</v>
      </c>
      <c r="K1573" s="28">
        <f t="shared" si="52"/>
        <v>1454</v>
      </c>
    </row>
    <row r="1574" spans="1:11" x14ac:dyDescent="0.35">
      <c r="A1574" s="69">
        <f t="shared" si="51"/>
        <v>45748</v>
      </c>
      <c r="B1574" t="s">
        <v>881</v>
      </c>
      <c r="C1574" t="s">
        <v>268</v>
      </c>
      <c r="D1574" t="s">
        <v>892</v>
      </c>
      <c r="E1574" t="s">
        <v>310</v>
      </c>
      <c r="F1574" t="s">
        <v>311</v>
      </c>
      <c r="G1574" t="s">
        <v>133</v>
      </c>
      <c r="H1574">
        <v>432</v>
      </c>
      <c r="I1574" s="68" t="str">
        <f>VLOOKUP(E1574,Refs!$P$2:$R$29,3,FALSE)</f>
        <v>Y61</v>
      </c>
      <c r="J1574" s="68" t="str">
        <f>VLOOKUP(E1574,Refs!$P$2:$S$29,4,FALSE)</f>
        <v>East of England</v>
      </c>
      <c r="K1574" s="28">
        <f t="shared" si="52"/>
        <v>432</v>
      </c>
    </row>
    <row r="1575" spans="1:11" x14ac:dyDescent="0.35">
      <c r="A1575" s="69">
        <f t="shared" si="51"/>
        <v>45748</v>
      </c>
      <c r="B1575" t="s">
        <v>881</v>
      </c>
      <c r="C1575" t="s">
        <v>268</v>
      </c>
      <c r="D1575" t="s">
        <v>892</v>
      </c>
      <c r="E1575" t="s">
        <v>310</v>
      </c>
      <c r="F1575" t="s">
        <v>311</v>
      </c>
      <c r="G1575" t="s">
        <v>134</v>
      </c>
      <c r="H1575">
        <v>432</v>
      </c>
      <c r="I1575" s="68" t="str">
        <f>VLOOKUP(E1575,Refs!$P$2:$R$29,3,FALSE)</f>
        <v>Y61</v>
      </c>
      <c r="J1575" s="68" t="str">
        <f>VLOOKUP(E1575,Refs!$P$2:$S$29,4,FALSE)</f>
        <v>East of England</v>
      </c>
      <c r="K1575" s="28">
        <f t="shared" si="52"/>
        <v>432</v>
      </c>
    </row>
    <row r="1576" spans="1:11" x14ac:dyDescent="0.35">
      <c r="A1576" s="69">
        <f t="shared" si="51"/>
        <v>45748</v>
      </c>
      <c r="B1576" t="s">
        <v>881</v>
      </c>
      <c r="C1576" t="s">
        <v>268</v>
      </c>
      <c r="D1576" t="s">
        <v>892</v>
      </c>
      <c r="E1576" t="s">
        <v>310</v>
      </c>
      <c r="F1576" t="s">
        <v>311</v>
      </c>
      <c r="G1576" t="s">
        <v>135</v>
      </c>
      <c r="H1576">
        <v>65</v>
      </c>
      <c r="I1576" s="68" t="str">
        <f>VLOOKUP(E1576,Refs!$P$2:$R$29,3,FALSE)</f>
        <v>Y61</v>
      </c>
      <c r="J1576" s="68" t="str">
        <f>VLOOKUP(E1576,Refs!$P$2:$S$29,4,FALSE)</f>
        <v>East of England</v>
      </c>
      <c r="K1576" s="28">
        <f t="shared" si="52"/>
        <v>65</v>
      </c>
    </row>
    <row r="1577" spans="1:11" x14ac:dyDescent="0.35">
      <c r="A1577" s="69">
        <f t="shared" si="51"/>
        <v>45748</v>
      </c>
      <c r="B1577" t="s">
        <v>881</v>
      </c>
      <c r="C1577" t="s">
        <v>268</v>
      </c>
      <c r="D1577" t="s">
        <v>892</v>
      </c>
      <c r="E1577" t="s">
        <v>310</v>
      </c>
      <c r="F1577" t="s">
        <v>311</v>
      </c>
      <c r="G1577" t="s">
        <v>136</v>
      </c>
      <c r="H1577">
        <v>56</v>
      </c>
      <c r="I1577" s="68" t="str">
        <f>VLOOKUP(E1577,Refs!$P$2:$R$29,3,FALSE)</f>
        <v>Y61</v>
      </c>
      <c r="J1577" s="68" t="str">
        <f>VLOOKUP(E1577,Refs!$P$2:$S$29,4,FALSE)</f>
        <v>East of England</v>
      </c>
      <c r="K1577" s="28">
        <f t="shared" si="52"/>
        <v>56</v>
      </c>
    </row>
    <row r="1578" spans="1:11" x14ac:dyDescent="0.35">
      <c r="A1578" s="69">
        <f t="shared" si="51"/>
        <v>45748</v>
      </c>
      <c r="B1578" t="s">
        <v>881</v>
      </c>
      <c r="C1578" t="s">
        <v>268</v>
      </c>
      <c r="D1578" t="s">
        <v>892</v>
      </c>
      <c r="E1578" t="s">
        <v>310</v>
      </c>
      <c r="F1578" t="s">
        <v>311</v>
      </c>
      <c r="G1578" t="s">
        <v>137</v>
      </c>
      <c r="H1578">
        <v>3</v>
      </c>
      <c r="I1578" s="68" t="str">
        <f>VLOOKUP(E1578,Refs!$P$2:$R$29,3,FALSE)</f>
        <v>Y61</v>
      </c>
      <c r="J1578" s="68" t="str">
        <f>VLOOKUP(E1578,Refs!$P$2:$S$29,4,FALSE)</f>
        <v>East of England</v>
      </c>
      <c r="K1578" s="28">
        <f t="shared" si="52"/>
        <v>3</v>
      </c>
    </row>
    <row r="1579" spans="1:11" x14ac:dyDescent="0.35">
      <c r="A1579" s="69">
        <f t="shared" si="51"/>
        <v>45748</v>
      </c>
      <c r="B1579" t="s">
        <v>881</v>
      </c>
      <c r="C1579" t="s">
        <v>268</v>
      </c>
      <c r="D1579" t="s">
        <v>892</v>
      </c>
      <c r="E1579" t="s">
        <v>310</v>
      </c>
      <c r="F1579" t="s">
        <v>311</v>
      </c>
      <c r="G1579" t="s">
        <v>138</v>
      </c>
      <c r="H1579">
        <v>1</v>
      </c>
      <c r="I1579" s="68" t="str">
        <f>VLOOKUP(E1579,Refs!$P$2:$R$29,3,FALSE)</f>
        <v>Y61</v>
      </c>
      <c r="J1579" s="68" t="str">
        <f>VLOOKUP(E1579,Refs!$P$2:$S$29,4,FALSE)</f>
        <v>East of England</v>
      </c>
      <c r="K1579" s="28">
        <f t="shared" si="52"/>
        <v>1</v>
      </c>
    </row>
    <row r="1580" spans="1:11" x14ac:dyDescent="0.35">
      <c r="A1580" s="69">
        <f t="shared" si="51"/>
        <v>45748</v>
      </c>
      <c r="B1580" t="s">
        <v>881</v>
      </c>
      <c r="C1580" t="s">
        <v>268</v>
      </c>
      <c r="D1580" t="s">
        <v>892</v>
      </c>
      <c r="E1580" t="s">
        <v>310</v>
      </c>
      <c r="F1580" t="s">
        <v>311</v>
      </c>
      <c r="G1580" t="s">
        <v>139</v>
      </c>
      <c r="H1580">
        <v>0</v>
      </c>
      <c r="I1580" s="68" t="str">
        <f>VLOOKUP(E1580,Refs!$P$2:$R$29,3,FALSE)</f>
        <v>Y61</v>
      </c>
      <c r="J1580" s="68" t="str">
        <f>VLOOKUP(E1580,Refs!$P$2:$S$29,4,FALSE)</f>
        <v>East of England</v>
      </c>
      <c r="K1580" s="28" t="str">
        <f t="shared" si="52"/>
        <v/>
      </c>
    </row>
    <row r="1581" spans="1:11" x14ac:dyDescent="0.35">
      <c r="A1581" s="69">
        <f t="shared" si="51"/>
        <v>45748</v>
      </c>
      <c r="B1581" t="s">
        <v>881</v>
      </c>
      <c r="C1581" t="s">
        <v>268</v>
      </c>
      <c r="D1581" t="s">
        <v>892</v>
      </c>
      <c r="E1581" t="s">
        <v>310</v>
      </c>
      <c r="F1581" t="s">
        <v>311</v>
      </c>
      <c r="G1581" t="s">
        <v>140</v>
      </c>
      <c r="H1581">
        <v>0</v>
      </c>
      <c r="I1581" s="68" t="str">
        <f>VLOOKUP(E1581,Refs!$P$2:$R$29,3,FALSE)</f>
        <v>Y61</v>
      </c>
      <c r="J1581" s="68" t="str">
        <f>VLOOKUP(E1581,Refs!$P$2:$S$29,4,FALSE)</f>
        <v>East of England</v>
      </c>
      <c r="K1581" s="28" t="str">
        <f t="shared" si="52"/>
        <v/>
      </c>
    </row>
    <row r="1582" spans="1:11" x14ac:dyDescent="0.35">
      <c r="A1582" s="69">
        <f t="shared" si="51"/>
        <v>45748</v>
      </c>
      <c r="B1582" t="s">
        <v>881</v>
      </c>
      <c r="C1582" t="s">
        <v>268</v>
      </c>
      <c r="D1582" t="s">
        <v>892</v>
      </c>
      <c r="E1582" t="s">
        <v>310</v>
      </c>
      <c r="F1582" t="s">
        <v>311</v>
      </c>
      <c r="G1582" t="s">
        <v>728</v>
      </c>
      <c r="H1582">
        <v>65</v>
      </c>
      <c r="I1582" s="68" t="str">
        <f>VLOOKUP(E1582,Refs!$P$2:$R$29,3,FALSE)</f>
        <v>Y61</v>
      </c>
      <c r="J1582" s="68" t="str">
        <f>VLOOKUP(E1582,Refs!$P$2:$S$29,4,FALSE)</f>
        <v>East of England</v>
      </c>
      <c r="K1582" s="28">
        <f t="shared" si="52"/>
        <v>65</v>
      </c>
    </row>
    <row r="1583" spans="1:11" x14ac:dyDescent="0.35">
      <c r="A1583" s="69">
        <f t="shared" si="51"/>
        <v>45748</v>
      </c>
      <c r="B1583" t="s">
        <v>881</v>
      </c>
      <c r="C1583" t="s">
        <v>268</v>
      </c>
      <c r="D1583" t="s">
        <v>892</v>
      </c>
      <c r="E1583" t="s">
        <v>310</v>
      </c>
      <c r="F1583" t="s">
        <v>311</v>
      </c>
      <c r="G1583" t="s">
        <v>727</v>
      </c>
      <c r="H1583">
        <v>13</v>
      </c>
      <c r="I1583" s="68" t="str">
        <f>VLOOKUP(E1583,Refs!$P$2:$R$29,3,FALSE)</f>
        <v>Y61</v>
      </c>
      <c r="J1583" s="68" t="str">
        <f>VLOOKUP(E1583,Refs!$P$2:$S$29,4,FALSE)</f>
        <v>East of England</v>
      </c>
      <c r="K1583" s="28">
        <f t="shared" si="52"/>
        <v>13</v>
      </c>
    </row>
    <row r="1584" spans="1:11" x14ac:dyDescent="0.35">
      <c r="A1584" s="69">
        <f t="shared" si="51"/>
        <v>45748</v>
      </c>
      <c r="B1584" t="s">
        <v>881</v>
      </c>
      <c r="C1584" t="s">
        <v>268</v>
      </c>
      <c r="D1584" t="s">
        <v>892</v>
      </c>
      <c r="E1584" t="s">
        <v>310</v>
      </c>
      <c r="F1584" t="s">
        <v>311</v>
      </c>
      <c r="G1584" t="s">
        <v>730</v>
      </c>
      <c r="H1584">
        <v>90</v>
      </c>
      <c r="I1584" s="68" t="str">
        <f>VLOOKUP(E1584,Refs!$P$2:$R$29,3,FALSE)</f>
        <v>Y61</v>
      </c>
      <c r="J1584" s="68" t="str">
        <f>VLOOKUP(E1584,Refs!$P$2:$S$29,4,FALSE)</f>
        <v>East of England</v>
      </c>
      <c r="K1584" s="28">
        <f t="shared" si="52"/>
        <v>90</v>
      </c>
    </row>
    <row r="1585" spans="1:11" x14ac:dyDescent="0.35">
      <c r="A1585" s="69">
        <f t="shared" si="51"/>
        <v>45748</v>
      </c>
      <c r="B1585" t="s">
        <v>881</v>
      </c>
      <c r="C1585" t="s">
        <v>268</v>
      </c>
      <c r="D1585" t="s">
        <v>892</v>
      </c>
      <c r="E1585" t="s">
        <v>310</v>
      </c>
      <c r="F1585" t="s">
        <v>311</v>
      </c>
      <c r="G1585" t="s">
        <v>729</v>
      </c>
      <c r="H1585">
        <v>32</v>
      </c>
      <c r="I1585" s="68" t="str">
        <f>VLOOKUP(E1585,Refs!$P$2:$R$29,3,FALSE)</f>
        <v>Y61</v>
      </c>
      <c r="J1585" s="68" t="str">
        <f>VLOOKUP(E1585,Refs!$P$2:$S$29,4,FALSE)</f>
        <v>East of England</v>
      </c>
      <c r="K1585" s="28">
        <f t="shared" si="52"/>
        <v>32</v>
      </c>
    </row>
    <row r="1586" spans="1:11" x14ac:dyDescent="0.35">
      <c r="A1586" s="69">
        <f t="shared" si="51"/>
        <v>45748</v>
      </c>
      <c r="B1586" t="s">
        <v>881</v>
      </c>
      <c r="C1586" t="s">
        <v>280</v>
      </c>
      <c r="D1586" t="s">
        <v>888</v>
      </c>
      <c r="E1586" t="s">
        <v>296</v>
      </c>
      <c r="F1586" t="s">
        <v>297</v>
      </c>
      <c r="G1586" t="s">
        <v>10</v>
      </c>
      <c r="H1586">
        <v>99969</v>
      </c>
      <c r="I1586" s="68" t="str">
        <f>VLOOKUP(E1586,Refs!$P$2:$R$29,3,FALSE)</f>
        <v>Y63</v>
      </c>
      <c r="J1586" s="68" t="str">
        <f>VLOOKUP(E1586,Refs!$P$2:$S$29,4,FALSE)</f>
        <v>North East and Yorkshire</v>
      </c>
      <c r="K1586" s="28">
        <f t="shared" si="52"/>
        <v>99969</v>
      </c>
    </row>
    <row r="1587" spans="1:11" x14ac:dyDescent="0.35">
      <c r="A1587" s="69">
        <f t="shared" si="51"/>
        <v>45748</v>
      </c>
      <c r="B1587" t="s">
        <v>881</v>
      </c>
      <c r="C1587" t="s">
        <v>280</v>
      </c>
      <c r="D1587" t="s">
        <v>888</v>
      </c>
      <c r="E1587" t="s">
        <v>296</v>
      </c>
      <c r="F1587" t="s">
        <v>297</v>
      </c>
      <c r="G1587" t="s">
        <v>69</v>
      </c>
      <c r="H1587">
        <v>99969</v>
      </c>
      <c r="I1587" s="68" t="str">
        <f>VLOOKUP(E1587,Refs!$P$2:$R$29,3,FALSE)</f>
        <v>Y63</v>
      </c>
      <c r="J1587" s="68" t="str">
        <f>VLOOKUP(E1587,Refs!$P$2:$S$29,4,FALSE)</f>
        <v>North East and Yorkshire</v>
      </c>
      <c r="K1587" s="28">
        <f t="shared" si="52"/>
        <v>99969</v>
      </c>
    </row>
    <row r="1588" spans="1:11" x14ac:dyDescent="0.35">
      <c r="A1588" s="69">
        <f t="shared" si="51"/>
        <v>45748</v>
      </c>
      <c r="B1588" t="s">
        <v>881</v>
      </c>
      <c r="C1588" t="s">
        <v>280</v>
      </c>
      <c r="D1588" t="s">
        <v>888</v>
      </c>
      <c r="E1588" t="s">
        <v>296</v>
      </c>
      <c r="F1588" t="s">
        <v>297</v>
      </c>
      <c r="G1588" t="s">
        <v>20</v>
      </c>
      <c r="H1588">
        <v>88822</v>
      </c>
      <c r="I1588" s="68" t="str">
        <f>VLOOKUP(E1588,Refs!$P$2:$R$29,3,FALSE)</f>
        <v>Y63</v>
      </c>
      <c r="J1588" s="68" t="str">
        <f>VLOOKUP(E1588,Refs!$P$2:$S$29,4,FALSE)</f>
        <v>North East and Yorkshire</v>
      </c>
      <c r="K1588" s="28">
        <f t="shared" si="52"/>
        <v>88822</v>
      </c>
    </row>
    <row r="1589" spans="1:11" x14ac:dyDescent="0.35">
      <c r="A1589" s="69">
        <f t="shared" si="51"/>
        <v>45748</v>
      </c>
      <c r="B1589" t="s">
        <v>881</v>
      </c>
      <c r="C1589" t="s">
        <v>280</v>
      </c>
      <c r="D1589" t="s">
        <v>888</v>
      </c>
      <c r="E1589" t="s">
        <v>296</v>
      </c>
      <c r="F1589" t="s">
        <v>297</v>
      </c>
      <c r="G1589" t="s">
        <v>23</v>
      </c>
      <c r="H1589">
        <v>80052</v>
      </c>
      <c r="I1589" s="68" t="str">
        <f>VLOOKUP(E1589,Refs!$P$2:$R$29,3,FALSE)</f>
        <v>Y63</v>
      </c>
      <c r="J1589" s="68" t="str">
        <f>VLOOKUP(E1589,Refs!$P$2:$S$29,4,FALSE)</f>
        <v>North East and Yorkshire</v>
      </c>
      <c r="K1589" s="28">
        <f t="shared" si="52"/>
        <v>80052</v>
      </c>
    </row>
    <row r="1590" spans="1:11" x14ac:dyDescent="0.35">
      <c r="A1590" s="69">
        <f t="shared" si="51"/>
        <v>45748</v>
      </c>
      <c r="B1590" t="s">
        <v>881</v>
      </c>
      <c r="C1590" t="s">
        <v>280</v>
      </c>
      <c r="D1590" t="s">
        <v>888</v>
      </c>
      <c r="E1590" t="s">
        <v>296</v>
      </c>
      <c r="F1590" t="s">
        <v>297</v>
      </c>
      <c r="G1590" t="s">
        <v>19</v>
      </c>
      <c r="H1590">
        <v>1881</v>
      </c>
      <c r="I1590" s="68" t="str">
        <f>VLOOKUP(E1590,Refs!$P$2:$R$29,3,FALSE)</f>
        <v>Y63</v>
      </c>
      <c r="J1590" s="68" t="str">
        <f>VLOOKUP(E1590,Refs!$P$2:$S$29,4,FALSE)</f>
        <v>North East and Yorkshire</v>
      </c>
      <c r="K1590" s="28">
        <f t="shared" si="52"/>
        <v>1881</v>
      </c>
    </row>
    <row r="1591" spans="1:11" x14ac:dyDescent="0.35">
      <c r="A1591" s="69">
        <f t="shared" si="51"/>
        <v>45748</v>
      </c>
      <c r="B1591" t="s">
        <v>881</v>
      </c>
      <c r="C1591" t="s">
        <v>280</v>
      </c>
      <c r="D1591" t="s">
        <v>888</v>
      </c>
      <c r="E1591" t="s">
        <v>296</v>
      </c>
      <c r="F1591" t="s">
        <v>297</v>
      </c>
      <c r="G1591" t="s">
        <v>21</v>
      </c>
      <c r="H1591">
        <v>1888555</v>
      </c>
      <c r="I1591" s="68" t="str">
        <f>VLOOKUP(E1591,Refs!$P$2:$R$29,3,FALSE)</f>
        <v>Y63</v>
      </c>
      <c r="J1591" s="68" t="str">
        <f>VLOOKUP(E1591,Refs!$P$2:$S$29,4,FALSE)</f>
        <v>North East and Yorkshire</v>
      </c>
      <c r="K1591" s="28">
        <f t="shared" si="52"/>
        <v>1888555</v>
      </c>
    </row>
    <row r="1592" spans="1:11" x14ac:dyDescent="0.35">
      <c r="A1592" s="69">
        <f t="shared" si="51"/>
        <v>45748</v>
      </c>
      <c r="B1592" t="s">
        <v>881</v>
      </c>
      <c r="C1592" t="s">
        <v>280</v>
      </c>
      <c r="D1592" t="s">
        <v>888</v>
      </c>
      <c r="E1592" t="s">
        <v>296</v>
      </c>
      <c r="F1592" t="s">
        <v>297</v>
      </c>
      <c r="G1592" t="s">
        <v>70</v>
      </c>
      <c r="H1592">
        <v>149</v>
      </c>
      <c r="I1592" s="68" t="str">
        <f>VLOOKUP(E1592,Refs!$P$2:$R$29,3,FALSE)</f>
        <v>Y63</v>
      </c>
      <c r="J1592" s="68" t="str">
        <f>VLOOKUP(E1592,Refs!$P$2:$S$29,4,FALSE)</f>
        <v>North East and Yorkshire</v>
      </c>
      <c r="K1592" s="28">
        <f t="shared" si="52"/>
        <v>149</v>
      </c>
    </row>
    <row r="1593" spans="1:11" x14ac:dyDescent="0.35">
      <c r="A1593" s="69">
        <f t="shared" si="51"/>
        <v>45748</v>
      </c>
      <c r="B1593" t="s">
        <v>881</v>
      </c>
      <c r="C1593" t="s">
        <v>280</v>
      </c>
      <c r="D1593" t="s">
        <v>888</v>
      </c>
      <c r="E1593" t="s">
        <v>296</v>
      </c>
      <c r="F1593" t="s">
        <v>297</v>
      </c>
      <c r="G1593" t="s">
        <v>71</v>
      </c>
      <c r="H1593">
        <v>377</v>
      </c>
      <c r="I1593" s="68" t="str">
        <f>VLOOKUP(E1593,Refs!$P$2:$R$29,3,FALSE)</f>
        <v>Y63</v>
      </c>
      <c r="J1593" s="68" t="str">
        <f>VLOOKUP(E1593,Refs!$P$2:$S$29,4,FALSE)</f>
        <v>North East and Yorkshire</v>
      </c>
      <c r="K1593" s="28">
        <f t="shared" si="52"/>
        <v>377</v>
      </c>
    </row>
    <row r="1594" spans="1:11" x14ac:dyDescent="0.35">
      <c r="A1594" s="69">
        <f t="shared" si="51"/>
        <v>45748</v>
      </c>
      <c r="B1594" t="s">
        <v>881</v>
      </c>
      <c r="C1594" t="s">
        <v>280</v>
      </c>
      <c r="D1594" t="s">
        <v>888</v>
      </c>
      <c r="E1594" t="s">
        <v>296</v>
      </c>
      <c r="F1594" t="s">
        <v>297</v>
      </c>
      <c r="G1594" t="s">
        <v>72</v>
      </c>
      <c r="H1594" t="s">
        <v>886</v>
      </c>
      <c r="I1594" s="68" t="str">
        <f>VLOOKUP(E1594,Refs!$P$2:$R$29,3,FALSE)</f>
        <v>Y63</v>
      </c>
      <c r="J1594" s="68" t="str">
        <f>VLOOKUP(E1594,Refs!$P$2:$S$29,4,FALSE)</f>
        <v>North East and Yorkshire</v>
      </c>
      <c r="K1594" s="28" t="str">
        <f t="shared" si="52"/>
        <v>-</v>
      </c>
    </row>
    <row r="1595" spans="1:11" x14ac:dyDescent="0.35">
      <c r="A1595" s="69">
        <f t="shared" si="51"/>
        <v>45748</v>
      </c>
      <c r="B1595" t="s">
        <v>881</v>
      </c>
      <c r="C1595" t="s">
        <v>280</v>
      </c>
      <c r="D1595" t="s">
        <v>888</v>
      </c>
      <c r="E1595" t="s">
        <v>296</v>
      </c>
      <c r="F1595" t="s">
        <v>297</v>
      </c>
      <c r="G1595" t="s">
        <v>73</v>
      </c>
      <c r="H1595">
        <v>10319</v>
      </c>
      <c r="I1595" s="68" t="str">
        <f>VLOOKUP(E1595,Refs!$P$2:$R$29,3,FALSE)</f>
        <v>Y63</v>
      </c>
      <c r="J1595" s="68" t="str">
        <f>VLOOKUP(E1595,Refs!$P$2:$S$29,4,FALSE)</f>
        <v>North East and Yorkshire</v>
      </c>
      <c r="K1595" s="28">
        <f t="shared" si="52"/>
        <v>10319</v>
      </c>
    </row>
    <row r="1596" spans="1:11" x14ac:dyDescent="0.35">
      <c r="A1596" s="69">
        <f t="shared" si="51"/>
        <v>45748</v>
      </c>
      <c r="B1596" t="s">
        <v>881</v>
      </c>
      <c r="C1596" t="s">
        <v>280</v>
      </c>
      <c r="D1596" t="s">
        <v>888</v>
      </c>
      <c r="E1596" t="s">
        <v>296</v>
      </c>
      <c r="F1596" t="s">
        <v>297</v>
      </c>
      <c r="G1596" t="s">
        <v>74</v>
      </c>
      <c r="H1596">
        <v>50237852</v>
      </c>
      <c r="I1596" s="68" t="str">
        <f>VLOOKUP(E1596,Refs!$P$2:$R$29,3,FALSE)</f>
        <v>Y63</v>
      </c>
      <c r="J1596" s="68" t="str">
        <f>VLOOKUP(E1596,Refs!$P$2:$S$29,4,FALSE)</f>
        <v>North East and Yorkshire</v>
      </c>
      <c r="K1596" s="28">
        <f t="shared" si="52"/>
        <v>50237852</v>
      </c>
    </row>
    <row r="1597" spans="1:11" x14ac:dyDescent="0.35">
      <c r="A1597" s="69">
        <f t="shared" si="51"/>
        <v>45748</v>
      </c>
      <c r="B1597" t="s">
        <v>881</v>
      </c>
      <c r="C1597" t="s">
        <v>280</v>
      </c>
      <c r="D1597" t="s">
        <v>888</v>
      </c>
      <c r="E1597" t="s">
        <v>296</v>
      </c>
      <c r="F1597" t="s">
        <v>297</v>
      </c>
      <c r="G1597" t="s">
        <v>26</v>
      </c>
      <c r="H1597">
        <v>86829</v>
      </c>
      <c r="I1597" s="68" t="str">
        <f>VLOOKUP(E1597,Refs!$P$2:$R$29,3,FALSE)</f>
        <v>Y63</v>
      </c>
      <c r="J1597" s="68" t="str">
        <f>VLOOKUP(E1597,Refs!$P$2:$S$29,4,FALSE)</f>
        <v>North East and Yorkshire</v>
      </c>
      <c r="K1597" s="28">
        <f t="shared" si="52"/>
        <v>86829</v>
      </c>
    </row>
    <row r="1598" spans="1:11" x14ac:dyDescent="0.35">
      <c r="A1598" s="69">
        <f t="shared" si="51"/>
        <v>45748</v>
      </c>
      <c r="B1598" t="s">
        <v>881</v>
      </c>
      <c r="C1598" t="s">
        <v>280</v>
      </c>
      <c r="D1598" t="s">
        <v>888</v>
      </c>
      <c r="E1598" t="s">
        <v>296</v>
      </c>
      <c r="F1598" t="s">
        <v>297</v>
      </c>
      <c r="G1598" t="s">
        <v>75</v>
      </c>
      <c r="H1598">
        <v>0</v>
      </c>
      <c r="I1598" s="68" t="str">
        <f>VLOOKUP(E1598,Refs!$P$2:$R$29,3,FALSE)</f>
        <v>Y63</v>
      </c>
      <c r="J1598" s="68" t="str">
        <f>VLOOKUP(E1598,Refs!$P$2:$S$29,4,FALSE)</f>
        <v>North East and Yorkshire</v>
      </c>
      <c r="K1598" s="28" t="str">
        <f t="shared" si="52"/>
        <v/>
      </c>
    </row>
    <row r="1599" spans="1:11" x14ac:dyDescent="0.35">
      <c r="A1599" s="69">
        <f t="shared" si="51"/>
        <v>45748</v>
      </c>
      <c r="B1599" t="s">
        <v>881</v>
      </c>
      <c r="C1599" t="s">
        <v>280</v>
      </c>
      <c r="D1599" t="s">
        <v>888</v>
      </c>
      <c r="E1599" t="s">
        <v>296</v>
      </c>
      <c r="F1599" t="s">
        <v>297</v>
      </c>
      <c r="G1599" t="s">
        <v>76</v>
      </c>
      <c r="H1599">
        <v>66184</v>
      </c>
      <c r="I1599" s="68" t="str">
        <f>VLOOKUP(E1599,Refs!$P$2:$R$29,3,FALSE)</f>
        <v>Y63</v>
      </c>
      <c r="J1599" s="68" t="str">
        <f>VLOOKUP(E1599,Refs!$P$2:$S$29,4,FALSE)</f>
        <v>North East and Yorkshire</v>
      </c>
      <c r="K1599" s="28">
        <f t="shared" si="52"/>
        <v>66184</v>
      </c>
    </row>
    <row r="1600" spans="1:11" x14ac:dyDescent="0.35">
      <c r="A1600" s="69">
        <f t="shared" si="51"/>
        <v>45748</v>
      </c>
      <c r="B1600" t="s">
        <v>881</v>
      </c>
      <c r="C1600" t="s">
        <v>280</v>
      </c>
      <c r="D1600" t="s">
        <v>888</v>
      </c>
      <c r="E1600" t="s">
        <v>296</v>
      </c>
      <c r="F1600" t="s">
        <v>297</v>
      </c>
      <c r="G1600" t="s">
        <v>77</v>
      </c>
      <c r="H1600">
        <v>12702</v>
      </c>
      <c r="I1600" s="68" t="str">
        <f>VLOOKUP(E1600,Refs!$P$2:$R$29,3,FALSE)</f>
        <v>Y63</v>
      </c>
      <c r="J1600" s="68" t="str">
        <f>VLOOKUP(E1600,Refs!$P$2:$S$29,4,FALSE)</f>
        <v>North East and Yorkshire</v>
      </c>
      <c r="K1600" s="28">
        <f t="shared" si="52"/>
        <v>12702</v>
      </c>
    </row>
    <row r="1601" spans="1:11" x14ac:dyDescent="0.35">
      <c r="A1601" s="69">
        <f t="shared" si="51"/>
        <v>45748</v>
      </c>
      <c r="B1601" t="s">
        <v>881</v>
      </c>
      <c r="C1601" t="s">
        <v>280</v>
      </c>
      <c r="D1601" t="s">
        <v>888</v>
      </c>
      <c r="E1601" t="s">
        <v>296</v>
      </c>
      <c r="F1601" t="s">
        <v>297</v>
      </c>
      <c r="G1601" t="s">
        <v>78</v>
      </c>
      <c r="H1601">
        <v>7933</v>
      </c>
      <c r="I1601" s="68" t="str">
        <f>VLOOKUP(E1601,Refs!$P$2:$R$29,3,FALSE)</f>
        <v>Y63</v>
      </c>
      <c r="J1601" s="68" t="str">
        <f>VLOOKUP(E1601,Refs!$P$2:$S$29,4,FALSE)</f>
        <v>North East and Yorkshire</v>
      </c>
      <c r="K1601" s="28">
        <f t="shared" si="52"/>
        <v>7933</v>
      </c>
    </row>
    <row r="1602" spans="1:11" x14ac:dyDescent="0.35">
      <c r="A1602" s="69">
        <f t="shared" si="51"/>
        <v>45748</v>
      </c>
      <c r="B1602" t="s">
        <v>881</v>
      </c>
      <c r="C1602" t="s">
        <v>280</v>
      </c>
      <c r="D1602" t="s">
        <v>888</v>
      </c>
      <c r="E1602" t="s">
        <v>296</v>
      </c>
      <c r="F1602" t="s">
        <v>297</v>
      </c>
      <c r="G1602" t="s">
        <v>79</v>
      </c>
      <c r="H1602">
        <v>10</v>
      </c>
      <c r="I1602" s="68" t="str">
        <f>VLOOKUP(E1602,Refs!$P$2:$R$29,3,FALSE)</f>
        <v>Y63</v>
      </c>
      <c r="J1602" s="68" t="str">
        <f>VLOOKUP(E1602,Refs!$P$2:$S$29,4,FALSE)</f>
        <v>North East and Yorkshire</v>
      </c>
      <c r="K1602" s="28">
        <f t="shared" si="52"/>
        <v>10</v>
      </c>
    </row>
    <row r="1603" spans="1:11" x14ac:dyDescent="0.35">
      <c r="A1603" s="69">
        <f t="shared" ref="A1603:A1666" si="53">DATEVALUE(RIGHT(B1603,8))</f>
        <v>45748</v>
      </c>
      <c r="B1603" t="s">
        <v>881</v>
      </c>
      <c r="C1603" t="s">
        <v>280</v>
      </c>
      <c r="D1603" t="s">
        <v>888</v>
      </c>
      <c r="E1603" t="s">
        <v>296</v>
      </c>
      <c r="F1603" t="s">
        <v>297</v>
      </c>
      <c r="G1603" t="s">
        <v>25</v>
      </c>
      <c r="H1603">
        <v>31463</v>
      </c>
      <c r="I1603" s="68" t="str">
        <f>VLOOKUP(E1603,Refs!$P$2:$R$29,3,FALSE)</f>
        <v>Y63</v>
      </c>
      <c r="J1603" s="68" t="str">
        <f>VLOOKUP(E1603,Refs!$P$2:$S$29,4,FALSE)</f>
        <v>North East and Yorkshire</v>
      </c>
      <c r="K1603" s="28">
        <f t="shared" si="52"/>
        <v>31463</v>
      </c>
    </row>
    <row r="1604" spans="1:11" x14ac:dyDescent="0.35">
      <c r="A1604" s="69">
        <f t="shared" si="53"/>
        <v>45748</v>
      </c>
      <c r="B1604" t="s">
        <v>881</v>
      </c>
      <c r="C1604" t="s">
        <v>280</v>
      </c>
      <c r="D1604" t="s">
        <v>888</v>
      </c>
      <c r="E1604" t="s">
        <v>296</v>
      </c>
      <c r="F1604" t="s">
        <v>297</v>
      </c>
      <c r="G1604" t="s">
        <v>80</v>
      </c>
      <c r="H1604">
        <v>151</v>
      </c>
      <c r="I1604" s="68" t="str">
        <f>VLOOKUP(E1604,Refs!$P$2:$R$29,3,FALSE)</f>
        <v>Y63</v>
      </c>
      <c r="J1604" s="68" t="str">
        <f>VLOOKUP(E1604,Refs!$P$2:$S$29,4,FALSE)</f>
        <v>North East and Yorkshire</v>
      </c>
      <c r="K1604" s="28">
        <f t="shared" si="52"/>
        <v>151</v>
      </c>
    </row>
    <row r="1605" spans="1:11" x14ac:dyDescent="0.35">
      <c r="A1605" s="69">
        <f t="shared" si="53"/>
        <v>45748</v>
      </c>
      <c r="B1605" t="s">
        <v>881</v>
      </c>
      <c r="C1605" t="s">
        <v>280</v>
      </c>
      <c r="D1605" t="s">
        <v>888</v>
      </c>
      <c r="E1605" t="s">
        <v>296</v>
      </c>
      <c r="F1605" t="s">
        <v>297</v>
      </c>
      <c r="G1605" t="s">
        <v>81</v>
      </c>
      <c r="H1605">
        <v>8694</v>
      </c>
      <c r="I1605" s="68" t="str">
        <f>VLOOKUP(E1605,Refs!$P$2:$R$29,3,FALSE)</f>
        <v>Y63</v>
      </c>
      <c r="J1605" s="68" t="str">
        <f>VLOOKUP(E1605,Refs!$P$2:$S$29,4,FALSE)</f>
        <v>North East and Yorkshire</v>
      </c>
      <c r="K1605" s="28">
        <f t="shared" si="52"/>
        <v>8694</v>
      </c>
    </row>
    <row r="1606" spans="1:11" x14ac:dyDescent="0.35">
      <c r="A1606" s="69">
        <f t="shared" si="53"/>
        <v>45748</v>
      </c>
      <c r="B1606" t="s">
        <v>881</v>
      </c>
      <c r="C1606" t="s">
        <v>280</v>
      </c>
      <c r="D1606" t="s">
        <v>888</v>
      </c>
      <c r="E1606" t="s">
        <v>296</v>
      </c>
      <c r="F1606" t="s">
        <v>297</v>
      </c>
      <c r="G1606" t="s">
        <v>82</v>
      </c>
      <c r="H1606">
        <v>2999</v>
      </c>
      <c r="I1606" s="68" t="str">
        <f>VLOOKUP(E1606,Refs!$P$2:$R$29,3,FALSE)</f>
        <v>Y63</v>
      </c>
      <c r="J1606" s="68" t="str">
        <f>VLOOKUP(E1606,Refs!$P$2:$S$29,4,FALSE)</f>
        <v>North East and Yorkshire</v>
      </c>
      <c r="K1606" s="28">
        <f t="shared" si="52"/>
        <v>2999</v>
      </c>
    </row>
    <row r="1607" spans="1:11" x14ac:dyDescent="0.35">
      <c r="A1607" s="69">
        <f t="shared" si="53"/>
        <v>45748</v>
      </c>
      <c r="B1607" t="s">
        <v>881</v>
      </c>
      <c r="C1607" t="s">
        <v>280</v>
      </c>
      <c r="D1607" t="s">
        <v>888</v>
      </c>
      <c r="E1607" t="s">
        <v>296</v>
      </c>
      <c r="F1607" t="s">
        <v>297</v>
      </c>
      <c r="G1607" t="s">
        <v>83</v>
      </c>
      <c r="H1607">
        <v>3818</v>
      </c>
      <c r="I1607" s="68" t="str">
        <f>VLOOKUP(E1607,Refs!$P$2:$R$29,3,FALSE)</f>
        <v>Y63</v>
      </c>
      <c r="J1607" s="68" t="str">
        <f>VLOOKUP(E1607,Refs!$P$2:$S$29,4,FALSE)</f>
        <v>North East and Yorkshire</v>
      </c>
      <c r="K1607" s="28">
        <f t="shared" ref="K1607:K1670" si="54">IF(OR(H1607="NULL",H1607=0,H1607=""),"",H1607)</f>
        <v>3818</v>
      </c>
    </row>
    <row r="1608" spans="1:11" x14ac:dyDescent="0.35">
      <c r="A1608" s="69">
        <f t="shared" si="53"/>
        <v>45748</v>
      </c>
      <c r="B1608" t="s">
        <v>881</v>
      </c>
      <c r="C1608" t="s">
        <v>280</v>
      </c>
      <c r="D1608" t="s">
        <v>888</v>
      </c>
      <c r="E1608" t="s">
        <v>296</v>
      </c>
      <c r="F1608" t="s">
        <v>297</v>
      </c>
      <c r="G1608" t="s">
        <v>84</v>
      </c>
      <c r="H1608">
        <v>13448</v>
      </c>
      <c r="I1608" s="68" t="str">
        <f>VLOOKUP(E1608,Refs!$P$2:$R$29,3,FALSE)</f>
        <v>Y63</v>
      </c>
      <c r="J1608" s="68" t="str">
        <f>VLOOKUP(E1608,Refs!$P$2:$S$29,4,FALSE)</f>
        <v>North East and Yorkshire</v>
      </c>
      <c r="K1608" s="28">
        <f t="shared" si="54"/>
        <v>13448</v>
      </c>
    </row>
    <row r="1609" spans="1:11" x14ac:dyDescent="0.35">
      <c r="A1609" s="69">
        <f t="shared" si="53"/>
        <v>45748</v>
      </c>
      <c r="B1609" t="s">
        <v>881</v>
      </c>
      <c r="C1609" t="s">
        <v>280</v>
      </c>
      <c r="D1609" t="s">
        <v>888</v>
      </c>
      <c r="E1609" t="s">
        <v>296</v>
      </c>
      <c r="F1609" t="s">
        <v>297</v>
      </c>
      <c r="G1609" t="s">
        <v>85</v>
      </c>
      <c r="H1609">
        <v>3265</v>
      </c>
      <c r="I1609" s="68" t="str">
        <f>VLOOKUP(E1609,Refs!$P$2:$R$29,3,FALSE)</f>
        <v>Y63</v>
      </c>
      <c r="J1609" s="68" t="str">
        <f>VLOOKUP(E1609,Refs!$P$2:$S$29,4,FALSE)</f>
        <v>North East and Yorkshire</v>
      </c>
      <c r="K1609" s="28">
        <f t="shared" si="54"/>
        <v>3265</v>
      </c>
    </row>
    <row r="1610" spans="1:11" x14ac:dyDescent="0.35">
      <c r="A1610" s="69">
        <f t="shared" si="53"/>
        <v>45748</v>
      </c>
      <c r="B1610" t="s">
        <v>881</v>
      </c>
      <c r="C1610" t="s">
        <v>280</v>
      </c>
      <c r="D1610" t="s">
        <v>888</v>
      </c>
      <c r="E1610" t="s">
        <v>296</v>
      </c>
      <c r="F1610" t="s">
        <v>297</v>
      </c>
      <c r="G1610" t="s">
        <v>86</v>
      </c>
      <c r="H1610">
        <v>1529</v>
      </c>
      <c r="I1610" s="68" t="str">
        <f>VLOOKUP(E1610,Refs!$P$2:$R$29,3,FALSE)</f>
        <v>Y63</v>
      </c>
      <c r="J1610" s="68" t="str">
        <f>VLOOKUP(E1610,Refs!$P$2:$S$29,4,FALSE)</f>
        <v>North East and Yorkshire</v>
      </c>
      <c r="K1610" s="28">
        <f t="shared" si="54"/>
        <v>1529</v>
      </c>
    </row>
    <row r="1611" spans="1:11" x14ac:dyDescent="0.35">
      <c r="A1611" s="69">
        <f t="shared" si="53"/>
        <v>45748</v>
      </c>
      <c r="B1611" t="s">
        <v>881</v>
      </c>
      <c r="C1611" t="s">
        <v>280</v>
      </c>
      <c r="D1611" t="s">
        <v>888</v>
      </c>
      <c r="E1611" t="s">
        <v>296</v>
      </c>
      <c r="F1611" t="s">
        <v>297</v>
      </c>
      <c r="G1611" t="s">
        <v>87</v>
      </c>
      <c r="H1611">
        <v>8492</v>
      </c>
      <c r="I1611" s="68" t="str">
        <f>VLOOKUP(E1611,Refs!$P$2:$R$29,3,FALSE)</f>
        <v>Y63</v>
      </c>
      <c r="J1611" s="68" t="str">
        <f>VLOOKUP(E1611,Refs!$P$2:$S$29,4,FALSE)</f>
        <v>North East and Yorkshire</v>
      </c>
      <c r="K1611" s="28">
        <f t="shared" si="54"/>
        <v>8492</v>
      </c>
    </row>
    <row r="1612" spans="1:11" x14ac:dyDescent="0.35">
      <c r="A1612" s="69">
        <f t="shared" si="53"/>
        <v>45748</v>
      </c>
      <c r="B1612" t="s">
        <v>881</v>
      </c>
      <c r="C1612" t="s">
        <v>280</v>
      </c>
      <c r="D1612" t="s">
        <v>888</v>
      </c>
      <c r="E1612" t="s">
        <v>296</v>
      </c>
      <c r="F1612" t="s">
        <v>297</v>
      </c>
      <c r="G1612" t="s">
        <v>88</v>
      </c>
      <c r="H1612">
        <v>29010</v>
      </c>
      <c r="I1612" s="68" t="str">
        <f>VLOOKUP(E1612,Refs!$P$2:$R$29,3,FALSE)</f>
        <v>Y63</v>
      </c>
      <c r="J1612" s="68" t="str">
        <f>VLOOKUP(E1612,Refs!$P$2:$S$29,4,FALSE)</f>
        <v>North East and Yorkshire</v>
      </c>
      <c r="K1612" s="28">
        <f t="shared" si="54"/>
        <v>29010</v>
      </c>
    </row>
    <row r="1613" spans="1:11" x14ac:dyDescent="0.35">
      <c r="A1613" s="69">
        <f t="shared" si="53"/>
        <v>45748</v>
      </c>
      <c r="B1613" t="s">
        <v>881</v>
      </c>
      <c r="C1613" t="s">
        <v>280</v>
      </c>
      <c r="D1613" t="s">
        <v>888</v>
      </c>
      <c r="E1613" t="s">
        <v>296</v>
      </c>
      <c r="F1613" t="s">
        <v>297</v>
      </c>
      <c r="G1613" t="s">
        <v>89</v>
      </c>
      <c r="H1613">
        <v>86829</v>
      </c>
      <c r="I1613" s="68" t="str">
        <f>VLOOKUP(E1613,Refs!$P$2:$R$29,3,FALSE)</f>
        <v>Y63</v>
      </c>
      <c r="J1613" s="68" t="str">
        <f>VLOOKUP(E1613,Refs!$P$2:$S$29,4,FALSE)</f>
        <v>North East and Yorkshire</v>
      </c>
      <c r="K1613" s="28">
        <f t="shared" si="54"/>
        <v>86829</v>
      </c>
    </row>
    <row r="1614" spans="1:11" x14ac:dyDescent="0.35">
      <c r="A1614" s="69">
        <f t="shared" si="53"/>
        <v>45748</v>
      </c>
      <c r="B1614" t="s">
        <v>881</v>
      </c>
      <c r="C1614" t="s">
        <v>280</v>
      </c>
      <c r="D1614" t="s">
        <v>888</v>
      </c>
      <c r="E1614" t="s">
        <v>296</v>
      </c>
      <c r="F1614" t="s">
        <v>297</v>
      </c>
      <c r="G1614" t="s">
        <v>27</v>
      </c>
      <c r="H1614">
        <v>12380</v>
      </c>
      <c r="I1614" s="68" t="str">
        <f>VLOOKUP(E1614,Refs!$P$2:$R$29,3,FALSE)</f>
        <v>Y63</v>
      </c>
      <c r="J1614" s="68" t="str">
        <f>VLOOKUP(E1614,Refs!$P$2:$S$29,4,FALSE)</f>
        <v>North East and Yorkshire</v>
      </c>
      <c r="K1614" s="28">
        <f t="shared" si="54"/>
        <v>12380</v>
      </c>
    </row>
    <row r="1615" spans="1:11" x14ac:dyDescent="0.35">
      <c r="A1615" s="69">
        <f t="shared" si="53"/>
        <v>45748</v>
      </c>
      <c r="B1615" t="s">
        <v>881</v>
      </c>
      <c r="C1615" t="s">
        <v>280</v>
      </c>
      <c r="D1615" t="s">
        <v>888</v>
      </c>
      <c r="E1615" t="s">
        <v>296</v>
      </c>
      <c r="F1615" t="s">
        <v>297</v>
      </c>
      <c r="G1615" t="s">
        <v>29</v>
      </c>
      <c r="H1615">
        <v>14895</v>
      </c>
      <c r="I1615" s="68" t="str">
        <f>VLOOKUP(E1615,Refs!$P$2:$R$29,3,FALSE)</f>
        <v>Y63</v>
      </c>
      <c r="J1615" s="68" t="str">
        <f>VLOOKUP(E1615,Refs!$P$2:$S$29,4,FALSE)</f>
        <v>North East and Yorkshire</v>
      </c>
      <c r="K1615" s="28">
        <f t="shared" si="54"/>
        <v>14895</v>
      </c>
    </row>
    <row r="1616" spans="1:11" x14ac:dyDescent="0.35">
      <c r="A1616" s="69">
        <f t="shared" si="53"/>
        <v>45748</v>
      </c>
      <c r="B1616" t="s">
        <v>881</v>
      </c>
      <c r="C1616" t="s">
        <v>280</v>
      </c>
      <c r="D1616" t="s">
        <v>888</v>
      </c>
      <c r="E1616" t="s">
        <v>296</v>
      </c>
      <c r="F1616" t="s">
        <v>297</v>
      </c>
      <c r="G1616" t="s">
        <v>90</v>
      </c>
      <c r="H1616">
        <v>6331</v>
      </c>
      <c r="I1616" s="68" t="str">
        <f>VLOOKUP(E1616,Refs!$P$2:$R$29,3,FALSE)</f>
        <v>Y63</v>
      </c>
      <c r="J1616" s="68" t="str">
        <f>VLOOKUP(E1616,Refs!$P$2:$S$29,4,FALSE)</f>
        <v>North East and Yorkshire</v>
      </c>
      <c r="K1616" s="28">
        <f t="shared" si="54"/>
        <v>6331</v>
      </c>
    </row>
    <row r="1617" spans="1:11" x14ac:dyDescent="0.35">
      <c r="A1617" s="69">
        <f t="shared" si="53"/>
        <v>45748</v>
      </c>
      <c r="B1617" t="s">
        <v>881</v>
      </c>
      <c r="C1617" t="s">
        <v>280</v>
      </c>
      <c r="D1617" t="s">
        <v>888</v>
      </c>
      <c r="E1617" t="s">
        <v>296</v>
      </c>
      <c r="F1617" t="s">
        <v>297</v>
      </c>
      <c r="G1617" t="s">
        <v>91</v>
      </c>
      <c r="H1617">
        <v>14</v>
      </c>
      <c r="I1617" s="68" t="str">
        <f>VLOOKUP(E1617,Refs!$P$2:$R$29,3,FALSE)</f>
        <v>Y63</v>
      </c>
      <c r="J1617" s="68" t="str">
        <f>VLOOKUP(E1617,Refs!$P$2:$S$29,4,FALSE)</f>
        <v>North East and Yorkshire</v>
      </c>
      <c r="K1617" s="28">
        <f t="shared" si="54"/>
        <v>14</v>
      </c>
    </row>
    <row r="1618" spans="1:11" x14ac:dyDescent="0.35">
      <c r="A1618" s="69">
        <f t="shared" si="53"/>
        <v>45748</v>
      </c>
      <c r="B1618" t="s">
        <v>881</v>
      </c>
      <c r="C1618" t="s">
        <v>280</v>
      </c>
      <c r="D1618" t="s">
        <v>888</v>
      </c>
      <c r="E1618" t="s">
        <v>296</v>
      </c>
      <c r="F1618" t="s">
        <v>297</v>
      </c>
      <c r="G1618" t="s">
        <v>92</v>
      </c>
      <c r="H1618">
        <v>8766</v>
      </c>
      <c r="I1618" s="68" t="str">
        <f>VLOOKUP(E1618,Refs!$P$2:$R$29,3,FALSE)</f>
        <v>Y63</v>
      </c>
      <c r="J1618" s="68" t="str">
        <f>VLOOKUP(E1618,Refs!$P$2:$S$29,4,FALSE)</f>
        <v>North East and Yorkshire</v>
      </c>
      <c r="K1618" s="28">
        <f t="shared" si="54"/>
        <v>8766</v>
      </c>
    </row>
    <row r="1619" spans="1:11" x14ac:dyDescent="0.35">
      <c r="A1619" s="69">
        <f t="shared" si="53"/>
        <v>45748</v>
      </c>
      <c r="B1619" t="s">
        <v>881</v>
      </c>
      <c r="C1619" t="s">
        <v>280</v>
      </c>
      <c r="D1619" t="s">
        <v>888</v>
      </c>
      <c r="E1619" t="s">
        <v>296</v>
      </c>
      <c r="F1619" t="s">
        <v>297</v>
      </c>
      <c r="G1619" t="s">
        <v>93</v>
      </c>
      <c r="H1619">
        <v>472</v>
      </c>
      <c r="I1619" s="68" t="str">
        <f>VLOOKUP(E1619,Refs!$P$2:$R$29,3,FALSE)</f>
        <v>Y63</v>
      </c>
      <c r="J1619" s="68" t="str">
        <f>VLOOKUP(E1619,Refs!$P$2:$S$29,4,FALSE)</f>
        <v>North East and Yorkshire</v>
      </c>
      <c r="K1619" s="28">
        <f t="shared" si="54"/>
        <v>472</v>
      </c>
    </row>
    <row r="1620" spans="1:11" x14ac:dyDescent="0.35">
      <c r="A1620" s="69">
        <f t="shared" si="53"/>
        <v>45748</v>
      </c>
      <c r="B1620" t="s">
        <v>881</v>
      </c>
      <c r="C1620" t="s">
        <v>280</v>
      </c>
      <c r="D1620" t="s">
        <v>888</v>
      </c>
      <c r="E1620" t="s">
        <v>296</v>
      </c>
      <c r="F1620" t="s">
        <v>297</v>
      </c>
      <c r="G1620" t="s">
        <v>94</v>
      </c>
      <c r="H1620">
        <v>3115</v>
      </c>
      <c r="I1620" s="68" t="str">
        <f>VLOOKUP(E1620,Refs!$P$2:$R$29,3,FALSE)</f>
        <v>Y63</v>
      </c>
      <c r="J1620" s="68" t="str">
        <f>VLOOKUP(E1620,Refs!$P$2:$S$29,4,FALSE)</f>
        <v>North East and Yorkshire</v>
      </c>
      <c r="K1620" s="28">
        <f t="shared" si="54"/>
        <v>3115</v>
      </c>
    </row>
    <row r="1621" spans="1:11" x14ac:dyDescent="0.35">
      <c r="A1621" s="69">
        <f t="shared" si="53"/>
        <v>45748</v>
      </c>
      <c r="B1621" t="s">
        <v>881</v>
      </c>
      <c r="C1621" t="s">
        <v>280</v>
      </c>
      <c r="D1621" t="s">
        <v>888</v>
      </c>
      <c r="E1621" t="s">
        <v>296</v>
      </c>
      <c r="F1621" t="s">
        <v>297</v>
      </c>
      <c r="G1621" t="s">
        <v>95</v>
      </c>
      <c r="H1621">
        <v>126</v>
      </c>
      <c r="I1621" s="68" t="str">
        <f>VLOOKUP(E1621,Refs!$P$2:$R$29,3,FALSE)</f>
        <v>Y63</v>
      </c>
      <c r="J1621" s="68" t="str">
        <f>VLOOKUP(E1621,Refs!$P$2:$S$29,4,FALSE)</f>
        <v>North East and Yorkshire</v>
      </c>
      <c r="K1621" s="28">
        <f t="shared" si="54"/>
        <v>126</v>
      </c>
    </row>
    <row r="1622" spans="1:11" x14ac:dyDescent="0.35">
      <c r="A1622" s="69">
        <f t="shared" si="53"/>
        <v>45748</v>
      </c>
      <c r="B1622" t="s">
        <v>881</v>
      </c>
      <c r="C1622" t="s">
        <v>280</v>
      </c>
      <c r="D1622" t="s">
        <v>888</v>
      </c>
      <c r="E1622" t="s">
        <v>296</v>
      </c>
      <c r="F1622" t="s">
        <v>297</v>
      </c>
      <c r="G1622" t="s">
        <v>96</v>
      </c>
      <c r="H1622">
        <v>4620</v>
      </c>
      <c r="I1622" s="68" t="str">
        <f>VLOOKUP(E1622,Refs!$P$2:$R$29,3,FALSE)</f>
        <v>Y63</v>
      </c>
      <c r="J1622" s="68" t="str">
        <f>VLOOKUP(E1622,Refs!$P$2:$S$29,4,FALSE)</f>
        <v>North East and Yorkshire</v>
      </c>
      <c r="K1622" s="28">
        <f t="shared" si="54"/>
        <v>4620</v>
      </c>
    </row>
    <row r="1623" spans="1:11" x14ac:dyDescent="0.35">
      <c r="A1623" s="69">
        <f t="shared" si="53"/>
        <v>45748</v>
      </c>
      <c r="B1623" t="s">
        <v>881</v>
      </c>
      <c r="C1623" t="s">
        <v>280</v>
      </c>
      <c r="D1623" t="s">
        <v>888</v>
      </c>
      <c r="E1623" t="s">
        <v>296</v>
      </c>
      <c r="F1623" t="s">
        <v>297</v>
      </c>
      <c r="G1623" t="s">
        <v>31</v>
      </c>
      <c r="H1623">
        <v>3149</v>
      </c>
      <c r="I1623" s="68" t="str">
        <f>VLOOKUP(E1623,Refs!$P$2:$R$29,3,FALSE)</f>
        <v>Y63</v>
      </c>
      <c r="J1623" s="68" t="str">
        <f>VLOOKUP(E1623,Refs!$P$2:$S$29,4,FALSE)</f>
        <v>North East and Yorkshire</v>
      </c>
      <c r="K1623" s="28">
        <f t="shared" si="54"/>
        <v>3149</v>
      </c>
    </row>
    <row r="1624" spans="1:11" x14ac:dyDescent="0.35">
      <c r="A1624" s="69">
        <f t="shared" si="53"/>
        <v>45748</v>
      </c>
      <c r="B1624" t="s">
        <v>881</v>
      </c>
      <c r="C1624" t="s">
        <v>280</v>
      </c>
      <c r="D1624" t="s">
        <v>888</v>
      </c>
      <c r="E1624" t="s">
        <v>296</v>
      </c>
      <c r="F1624" t="s">
        <v>297</v>
      </c>
      <c r="G1624" t="s">
        <v>97</v>
      </c>
      <c r="H1624">
        <v>8035</v>
      </c>
      <c r="I1624" s="68" t="str">
        <f>VLOOKUP(E1624,Refs!$P$2:$R$29,3,FALSE)</f>
        <v>Y63</v>
      </c>
      <c r="J1624" s="68" t="str">
        <f>VLOOKUP(E1624,Refs!$P$2:$S$29,4,FALSE)</f>
        <v>North East and Yorkshire</v>
      </c>
      <c r="K1624" s="28">
        <f t="shared" si="54"/>
        <v>8035</v>
      </c>
    </row>
    <row r="1625" spans="1:11" x14ac:dyDescent="0.35">
      <c r="A1625" s="69">
        <f t="shared" si="53"/>
        <v>45748</v>
      </c>
      <c r="B1625" t="s">
        <v>881</v>
      </c>
      <c r="C1625" t="s">
        <v>280</v>
      </c>
      <c r="D1625" t="s">
        <v>888</v>
      </c>
      <c r="E1625" t="s">
        <v>296</v>
      </c>
      <c r="F1625" t="s">
        <v>297</v>
      </c>
      <c r="G1625" t="s">
        <v>98</v>
      </c>
      <c r="H1625">
        <v>5950</v>
      </c>
      <c r="I1625" s="68" t="str">
        <f>VLOOKUP(E1625,Refs!$P$2:$R$29,3,FALSE)</f>
        <v>Y63</v>
      </c>
      <c r="J1625" s="68" t="str">
        <f>VLOOKUP(E1625,Refs!$P$2:$S$29,4,FALSE)</f>
        <v>North East and Yorkshire</v>
      </c>
      <c r="K1625" s="28">
        <f t="shared" si="54"/>
        <v>5950</v>
      </c>
    </row>
    <row r="1626" spans="1:11" x14ac:dyDescent="0.35">
      <c r="A1626" s="69">
        <f t="shared" si="53"/>
        <v>45748</v>
      </c>
      <c r="B1626" t="s">
        <v>881</v>
      </c>
      <c r="C1626" t="s">
        <v>280</v>
      </c>
      <c r="D1626" t="s">
        <v>888</v>
      </c>
      <c r="E1626" t="s">
        <v>296</v>
      </c>
      <c r="F1626" t="s">
        <v>297</v>
      </c>
      <c r="G1626" t="s">
        <v>99</v>
      </c>
      <c r="H1626">
        <v>4103</v>
      </c>
      <c r="I1626" s="68" t="str">
        <f>VLOOKUP(E1626,Refs!$P$2:$R$29,3,FALSE)</f>
        <v>Y63</v>
      </c>
      <c r="J1626" s="68" t="str">
        <f>VLOOKUP(E1626,Refs!$P$2:$S$29,4,FALSE)</f>
        <v>North East and Yorkshire</v>
      </c>
      <c r="K1626" s="28">
        <f t="shared" si="54"/>
        <v>4103</v>
      </c>
    </row>
    <row r="1627" spans="1:11" x14ac:dyDescent="0.35">
      <c r="A1627" s="69">
        <f t="shared" si="53"/>
        <v>45748</v>
      </c>
      <c r="B1627" t="s">
        <v>881</v>
      </c>
      <c r="C1627" t="s">
        <v>280</v>
      </c>
      <c r="D1627" t="s">
        <v>888</v>
      </c>
      <c r="E1627" t="s">
        <v>296</v>
      </c>
      <c r="F1627" t="s">
        <v>297</v>
      </c>
      <c r="G1627" t="s">
        <v>100</v>
      </c>
      <c r="H1627">
        <v>1732</v>
      </c>
      <c r="I1627" s="68" t="str">
        <f>VLOOKUP(E1627,Refs!$P$2:$R$29,3,FALSE)</f>
        <v>Y63</v>
      </c>
      <c r="J1627" s="68" t="str">
        <f>VLOOKUP(E1627,Refs!$P$2:$S$29,4,FALSE)</f>
        <v>North East and Yorkshire</v>
      </c>
      <c r="K1627" s="28">
        <f t="shared" si="54"/>
        <v>1732</v>
      </c>
    </row>
    <row r="1628" spans="1:11" x14ac:dyDescent="0.35">
      <c r="A1628" s="69">
        <f t="shared" si="53"/>
        <v>45748</v>
      </c>
      <c r="B1628" t="s">
        <v>881</v>
      </c>
      <c r="C1628" t="s">
        <v>280</v>
      </c>
      <c r="D1628" t="s">
        <v>888</v>
      </c>
      <c r="E1628" t="s">
        <v>296</v>
      </c>
      <c r="F1628" t="s">
        <v>297</v>
      </c>
      <c r="G1628" t="s">
        <v>101</v>
      </c>
      <c r="H1628">
        <v>1090</v>
      </c>
      <c r="I1628" s="68" t="str">
        <f>VLOOKUP(E1628,Refs!$P$2:$R$29,3,FALSE)</f>
        <v>Y63</v>
      </c>
      <c r="J1628" s="68" t="str">
        <f>VLOOKUP(E1628,Refs!$P$2:$S$29,4,FALSE)</f>
        <v>North East and Yorkshire</v>
      </c>
      <c r="K1628" s="28">
        <f t="shared" si="54"/>
        <v>1090</v>
      </c>
    </row>
    <row r="1629" spans="1:11" x14ac:dyDescent="0.35">
      <c r="A1629" s="69">
        <f t="shared" si="53"/>
        <v>45748</v>
      </c>
      <c r="B1629" t="s">
        <v>881</v>
      </c>
      <c r="C1629" t="s">
        <v>280</v>
      </c>
      <c r="D1629" t="s">
        <v>888</v>
      </c>
      <c r="E1629" t="s">
        <v>296</v>
      </c>
      <c r="F1629" t="s">
        <v>297</v>
      </c>
      <c r="G1629" t="s">
        <v>102</v>
      </c>
      <c r="H1629">
        <v>990</v>
      </c>
      <c r="I1629" s="68" t="str">
        <f>VLOOKUP(E1629,Refs!$P$2:$R$29,3,FALSE)</f>
        <v>Y63</v>
      </c>
      <c r="J1629" s="68" t="str">
        <f>VLOOKUP(E1629,Refs!$P$2:$S$29,4,FALSE)</f>
        <v>North East and Yorkshire</v>
      </c>
      <c r="K1629" s="28">
        <f t="shared" si="54"/>
        <v>990</v>
      </c>
    </row>
    <row r="1630" spans="1:11" x14ac:dyDescent="0.35">
      <c r="A1630" s="69">
        <f t="shared" si="53"/>
        <v>45748</v>
      </c>
      <c r="B1630" t="s">
        <v>881</v>
      </c>
      <c r="C1630" t="s">
        <v>280</v>
      </c>
      <c r="D1630" t="s">
        <v>888</v>
      </c>
      <c r="E1630" t="s">
        <v>296</v>
      </c>
      <c r="F1630" t="s">
        <v>297</v>
      </c>
      <c r="G1630" t="s">
        <v>103</v>
      </c>
      <c r="H1630">
        <v>1757</v>
      </c>
      <c r="I1630" s="68" t="str">
        <f>VLOOKUP(E1630,Refs!$P$2:$R$29,3,FALSE)</f>
        <v>Y63</v>
      </c>
      <c r="J1630" s="68" t="str">
        <f>VLOOKUP(E1630,Refs!$P$2:$S$29,4,FALSE)</f>
        <v>North East and Yorkshire</v>
      </c>
      <c r="K1630" s="28">
        <f t="shared" si="54"/>
        <v>1757</v>
      </c>
    </row>
    <row r="1631" spans="1:11" x14ac:dyDescent="0.35">
      <c r="A1631" s="69">
        <f t="shared" si="53"/>
        <v>45748</v>
      </c>
      <c r="B1631" t="s">
        <v>881</v>
      </c>
      <c r="C1631" t="s">
        <v>280</v>
      </c>
      <c r="D1631" t="s">
        <v>888</v>
      </c>
      <c r="E1631" t="s">
        <v>296</v>
      </c>
      <c r="F1631" t="s">
        <v>297</v>
      </c>
      <c r="G1631" t="s">
        <v>104</v>
      </c>
      <c r="H1631">
        <v>12116604</v>
      </c>
      <c r="I1631" s="68" t="str">
        <f>VLOOKUP(E1631,Refs!$P$2:$R$29,3,FALSE)</f>
        <v>Y63</v>
      </c>
      <c r="J1631" s="68" t="str">
        <f>VLOOKUP(E1631,Refs!$P$2:$S$29,4,FALSE)</f>
        <v>North East and Yorkshire</v>
      </c>
      <c r="K1631" s="28">
        <f t="shared" si="54"/>
        <v>12116604</v>
      </c>
    </row>
    <row r="1632" spans="1:11" x14ac:dyDescent="0.35">
      <c r="A1632" s="69">
        <f t="shared" si="53"/>
        <v>45748</v>
      </c>
      <c r="B1632" t="s">
        <v>881</v>
      </c>
      <c r="C1632" t="s">
        <v>280</v>
      </c>
      <c r="D1632" t="s">
        <v>888</v>
      </c>
      <c r="E1632" t="s">
        <v>296</v>
      </c>
      <c r="F1632" t="s">
        <v>297</v>
      </c>
      <c r="G1632" t="s">
        <v>105</v>
      </c>
      <c r="H1632">
        <v>13957</v>
      </c>
      <c r="I1632" s="68" t="str">
        <f>VLOOKUP(E1632,Refs!$P$2:$R$29,3,FALSE)</f>
        <v>Y63</v>
      </c>
      <c r="J1632" s="68" t="str">
        <f>VLOOKUP(E1632,Refs!$P$2:$S$29,4,FALSE)</f>
        <v>North East and Yorkshire</v>
      </c>
      <c r="K1632" s="28">
        <f t="shared" si="54"/>
        <v>13957</v>
      </c>
    </row>
    <row r="1633" spans="1:11" x14ac:dyDescent="0.35">
      <c r="A1633" s="69">
        <f t="shared" si="53"/>
        <v>45748</v>
      </c>
      <c r="B1633" t="s">
        <v>881</v>
      </c>
      <c r="C1633" t="s">
        <v>280</v>
      </c>
      <c r="D1633" t="s">
        <v>888</v>
      </c>
      <c r="E1633" t="s">
        <v>296</v>
      </c>
      <c r="F1633" t="s">
        <v>297</v>
      </c>
      <c r="G1633" t="s">
        <v>106</v>
      </c>
      <c r="H1633">
        <v>2433</v>
      </c>
      <c r="I1633" s="68" t="str">
        <f>VLOOKUP(E1633,Refs!$P$2:$R$29,3,FALSE)</f>
        <v>Y63</v>
      </c>
      <c r="J1633" s="68" t="str">
        <f>VLOOKUP(E1633,Refs!$P$2:$S$29,4,FALSE)</f>
        <v>North East and Yorkshire</v>
      </c>
      <c r="K1633" s="28">
        <f t="shared" si="54"/>
        <v>2433</v>
      </c>
    </row>
    <row r="1634" spans="1:11" x14ac:dyDescent="0.35">
      <c r="A1634" s="69">
        <f t="shared" si="53"/>
        <v>45748</v>
      </c>
      <c r="B1634" t="s">
        <v>881</v>
      </c>
      <c r="C1634" t="s">
        <v>280</v>
      </c>
      <c r="D1634" t="s">
        <v>888</v>
      </c>
      <c r="E1634" t="s">
        <v>296</v>
      </c>
      <c r="F1634" t="s">
        <v>297</v>
      </c>
      <c r="G1634" t="s">
        <v>107</v>
      </c>
      <c r="H1634">
        <v>158</v>
      </c>
      <c r="I1634" s="68" t="str">
        <f>VLOOKUP(E1634,Refs!$P$2:$R$29,3,FALSE)</f>
        <v>Y63</v>
      </c>
      <c r="J1634" s="68" t="str">
        <f>VLOOKUP(E1634,Refs!$P$2:$S$29,4,FALSE)</f>
        <v>North East and Yorkshire</v>
      </c>
      <c r="K1634" s="28">
        <f t="shared" si="54"/>
        <v>158</v>
      </c>
    </row>
    <row r="1635" spans="1:11" x14ac:dyDescent="0.35">
      <c r="A1635" s="69">
        <f t="shared" si="53"/>
        <v>45748</v>
      </c>
      <c r="B1635" t="s">
        <v>881</v>
      </c>
      <c r="C1635" t="s">
        <v>280</v>
      </c>
      <c r="D1635" t="s">
        <v>888</v>
      </c>
      <c r="E1635" t="s">
        <v>296</v>
      </c>
      <c r="F1635" t="s">
        <v>297</v>
      </c>
      <c r="G1635" t="s">
        <v>108</v>
      </c>
      <c r="H1635">
        <v>749</v>
      </c>
      <c r="I1635" s="68" t="str">
        <f>VLOOKUP(E1635,Refs!$P$2:$R$29,3,FALSE)</f>
        <v>Y63</v>
      </c>
      <c r="J1635" s="68" t="str">
        <f>VLOOKUP(E1635,Refs!$P$2:$S$29,4,FALSE)</f>
        <v>North East and Yorkshire</v>
      </c>
      <c r="K1635" s="28">
        <f t="shared" si="54"/>
        <v>749</v>
      </c>
    </row>
    <row r="1636" spans="1:11" x14ac:dyDescent="0.35">
      <c r="A1636" s="69">
        <f t="shared" si="53"/>
        <v>45748</v>
      </c>
      <c r="B1636" t="s">
        <v>881</v>
      </c>
      <c r="C1636" t="s">
        <v>280</v>
      </c>
      <c r="D1636" t="s">
        <v>888</v>
      </c>
      <c r="E1636" t="s">
        <v>296</v>
      </c>
      <c r="F1636" t="s">
        <v>297</v>
      </c>
      <c r="G1636" t="s">
        <v>109</v>
      </c>
      <c r="H1636">
        <v>5985721</v>
      </c>
      <c r="I1636" s="68" t="str">
        <f>VLOOKUP(E1636,Refs!$P$2:$R$29,3,FALSE)</f>
        <v>Y63</v>
      </c>
      <c r="J1636" s="68" t="str">
        <f>VLOOKUP(E1636,Refs!$P$2:$S$29,4,FALSE)</f>
        <v>North East and Yorkshire</v>
      </c>
      <c r="K1636" s="28">
        <f t="shared" si="54"/>
        <v>5985721</v>
      </c>
    </row>
    <row r="1637" spans="1:11" x14ac:dyDescent="0.35">
      <c r="A1637" s="69">
        <f t="shared" si="53"/>
        <v>45748</v>
      </c>
      <c r="B1637" t="s">
        <v>881</v>
      </c>
      <c r="C1637" t="s">
        <v>280</v>
      </c>
      <c r="D1637" t="s">
        <v>888</v>
      </c>
      <c r="E1637" t="s">
        <v>296</v>
      </c>
      <c r="F1637" t="s">
        <v>297</v>
      </c>
      <c r="G1637" t="s">
        <v>110</v>
      </c>
      <c r="H1637">
        <v>8234</v>
      </c>
      <c r="I1637" s="68" t="str">
        <f>VLOOKUP(E1637,Refs!$P$2:$R$29,3,FALSE)</f>
        <v>Y63</v>
      </c>
      <c r="J1637" s="68" t="str">
        <f>VLOOKUP(E1637,Refs!$P$2:$S$29,4,FALSE)</f>
        <v>North East and Yorkshire</v>
      </c>
      <c r="K1637" s="28">
        <f t="shared" si="54"/>
        <v>8234</v>
      </c>
    </row>
    <row r="1638" spans="1:11" x14ac:dyDescent="0.35">
      <c r="A1638" s="69">
        <f t="shared" si="53"/>
        <v>45748</v>
      </c>
      <c r="B1638" t="s">
        <v>881</v>
      </c>
      <c r="C1638" t="s">
        <v>280</v>
      </c>
      <c r="D1638" t="s">
        <v>888</v>
      </c>
      <c r="E1638" t="s">
        <v>296</v>
      </c>
      <c r="F1638" t="s">
        <v>297</v>
      </c>
      <c r="G1638" t="s">
        <v>808</v>
      </c>
      <c r="H1638">
        <v>33250</v>
      </c>
      <c r="I1638" s="68" t="str">
        <f>VLOOKUP(E1638,Refs!$P$2:$R$29,3,FALSE)</f>
        <v>Y63</v>
      </c>
      <c r="J1638" s="68" t="str">
        <f>VLOOKUP(E1638,Refs!$P$2:$S$29,4,FALSE)</f>
        <v>North East and Yorkshire</v>
      </c>
      <c r="K1638" s="28">
        <f t="shared" si="54"/>
        <v>33250</v>
      </c>
    </row>
    <row r="1639" spans="1:11" x14ac:dyDescent="0.35">
      <c r="A1639" s="69">
        <f t="shared" si="53"/>
        <v>45748</v>
      </c>
      <c r="B1639" t="s">
        <v>881</v>
      </c>
      <c r="C1639" t="s">
        <v>280</v>
      </c>
      <c r="D1639" t="s">
        <v>888</v>
      </c>
      <c r="E1639" t="s">
        <v>296</v>
      </c>
      <c r="F1639" t="s">
        <v>297</v>
      </c>
      <c r="G1639" t="s">
        <v>809</v>
      </c>
      <c r="H1639">
        <v>1156</v>
      </c>
      <c r="I1639" s="68" t="str">
        <f>VLOOKUP(E1639,Refs!$P$2:$R$29,3,FALSE)</f>
        <v>Y63</v>
      </c>
      <c r="J1639" s="68" t="str">
        <f>VLOOKUP(E1639,Refs!$P$2:$S$29,4,FALSE)</f>
        <v>North East and Yorkshire</v>
      </c>
      <c r="K1639" s="28">
        <f t="shared" si="54"/>
        <v>1156</v>
      </c>
    </row>
    <row r="1640" spans="1:11" x14ac:dyDescent="0.35">
      <c r="A1640" s="69">
        <f t="shared" si="53"/>
        <v>45748</v>
      </c>
      <c r="B1640" t="s">
        <v>881</v>
      </c>
      <c r="C1640" t="s">
        <v>280</v>
      </c>
      <c r="D1640" t="s">
        <v>888</v>
      </c>
      <c r="E1640" t="s">
        <v>296</v>
      </c>
      <c r="F1640" t="s">
        <v>297</v>
      </c>
      <c r="G1640" t="s">
        <v>111</v>
      </c>
      <c r="H1640">
        <v>70154</v>
      </c>
      <c r="I1640" s="68" t="str">
        <f>VLOOKUP(E1640,Refs!$P$2:$R$29,3,FALSE)</f>
        <v>Y63</v>
      </c>
      <c r="J1640" s="68" t="str">
        <f>VLOOKUP(E1640,Refs!$P$2:$S$29,4,FALSE)</f>
        <v>North East and Yorkshire</v>
      </c>
      <c r="K1640" s="28">
        <f t="shared" si="54"/>
        <v>70154</v>
      </c>
    </row>
    <row r="1641" spans="1:11" x14ac:dyDescent="0.35">
      <c r="A1641" s="69">
        <f t="shared" si="53"/>
        <v>45748</v>
      </c>
      <c r="B1641" t="s">
        <v>881</v>
      </c>
      <c r="C1641" t="s">
        <v>280</v>
      </c>
      <c r="D1641" t="s">
        <v>888</v>
      </c>
      <c r="E1641" t="s">
        <v>296</v>
      </c>
      <c r="F1641" t="s">
        <v>297</v>
      </c>
      <c r="G1641" t="s">
        <v>112</v>
      </c>
      <c r="H1641">
        <v>25</v>
      </c>
      <c r="I1641" s="68" t="str">
        <f>VLOOKUP(E1641,Refs!$P$2:$R$29,3,FALSE)</f>
        <v>Y63</v>
      </c>
      <c r="J1641" s="68" t="str">
        <f>VLOOKUP(E1641,Refs!$P$2:$S$29,4,FALSE)</f>
        <v>North East and Yorkshire</v>
      </c>
      <c r="K1641" s="28">
        <f t="shared" si="54"/>
        <v>25</v>
      </c>
    </row>
    <row r="1642" spans="1:11" x14ac:dyDescent="0.35">
      <c r="A1642" s="69">
        <f t="shared" si="53"/>
        <v>45748</v>
      </c>
      <c r="B1642" t="s">
        <v>881</v>
      </c>
      <c r="C1642" t="s">
        <v>280</v>
      </c>
      <c r="D1642" t="s">
        <v>888</v>
      </c>
      <c r="E1642" t="s">
        <v>296</v>
      </c>
      <c r="F1642" t="s">
        <v>297</v>
      </c>
      <c r="G1642" t="s">
        <v>113</v>
      </c>
      <c r="H1642">
        <v>51404</v>
      </c>
      <c r="I1642" s="68" t="str">
        <f>VLOOKUP(E1642,Refs!$P$2:$R$29,3,FALSE)</f>
        <v>Y63</v>
      </c>
      <c r="J1642" s="68" t="str">
        <f>VLOOKUP(E1642,Refs!$P$2:$S$29,4,FALSE)</f>
        <v>North East and Yorkshire</v>
      </c>
      <c r="K1642" s="28">
        <f t="shared" si="54"/>
        <v>51404</v>
      </c>
    </row>
    <row r="1643" spans="1:11" x14ac:dyDescent="0.35">
      <c r="A1643" s="69">
        <f t="shared" si="53"/>
        <v>45748</v>
      </c>
      <c r="B1643" t="s">
        <v>881</v>
      </c>
      <c r="C1643" t="s">
        <v>280</v>
      </c>
      <c r="D1643" t="s">
        <v>888</v>
      </c>
      <c r="E1643" t="s">
        <v>296</v>
      </c>
      <c r="F1643" t="s">
        <v>297</v>
      </c>
      <c r="G1643" t="s">
        <v>114</v>
      </c>
      <c r="H1643">
        <v>17971</v>
      </c>
      <c r="I1643" s="68" t="str">
        <f>VLOOKUP(E1643,Refs!$P$2:$R$29,3,FALSE)</f>
        <v>Y63</v>
      </c>
      <c r="J1643" s="68" t="str">
        <f>VLOOKUP(E1643,Refs!$P$2:$S$29,4,FALSE)</f>
        <v>North East and Yorkshire</v>
      </c>
      <c r="K1643" s="28">
        <f t="shared" si="54"/>
        <v>17971</v>
      </c>
    </row>
    <row r="1644" spans="1:11" x14ac:dyDescent="0.35">
      <c r="A1644" s="69">
        <f t="shared" si="53"/>
        <v>45748</v>
      </c>
      <c r="B1644" t="s">
        <v>881</v>
      </c>
      <c r="C1644" t="s">
        <v>280</v>
      </c>
      <c r="D1644" t="s">
        <v>888</v>
      </c>
      <c r="E1644" t="s">
        <v>296</v>
      </c>
      <c r="F1644" t="s">
        <v>297</v>
      </c>
      <c r="G1644" t="s">
        <v>115</v>
      </c>
      <c r="H1644">
        <v>10514</v>
      </c>
      <c r="I1644" s="68" t="str">
        <f>VLOOKUP(E1644,Refs!$P$2:$R$29,3,FALSE)</f>
        <v>Y63</v>
      </c>
      <c r="J1644" s="68" t="str">
        <f>VLOOKUP(E1644,Refs!$P$2:$S$29,4,FALSE)</f>
        <v>North East and Yorkshire</v>
      </c>
      <c r="K1644" s="28">
        <f t="shared" si="54"/>
        <v>10514</v>
      </c>
    </row>
    <row r="1645" spans="1:11" x14ac:dyDescent="0.35">
      <c r="A1645" s="69">
        <f t="shared" si="53"/>
        <v>45748</v>
      </c>
      <c r="B1645" t="s">
        <v>881</v>
      </c>
      <c r="C1645" t="s">
        <v>280</v>
      </c>
      <c r="D1645" t="s">
        <v>888</v>
      </c>
      <c r="E1645" t="s">
        <v>296</v>
      </c>
      <c r="F1645" t="s">
        <v>297</v>
      </c>
      <c r="G1645" t="s">
        <v>116</v>
      </c>
      <c r="H1645">
        <v>6312</v>
      </c>
      <c r="I1645" s="68" t="str">
        <f>VLOOKUP(E1645,Refs!$P$2:$R$29,3,FALSE)</f>
        <v>Y63</v>
      </c>
      <c r="J1645" s="68" t="str">
        <f>VLOOKUP(E1645,Refs!$P$2:$S$29,4,FALSE)</f>
        <v>North East and Yorkshire</v>
      </c>
      <c r="K1645" s="28">
        <f t="shared" si="54"/>
        <v>6312</v>
      </c>
    </row>
    <row r="1646" spans="1:11" x14ac:dyDescent="0.35">
      <c r="A1646" s="69">
        <f t="shared" si="53"/>
        <v>45748</v>
      </c>
      <c r="B1646" t="s">
        <v>881</v>
      </c>
      <c r="C1646" t="s">
        <v>280</v>
      </c>
      <c r="D1646" t="s">
        <v>888</v>
      </c>
      <c r="E1646" t="s">
        <v>296</v>
      </c>
      <c r="F1646" t="s">
        <v>297</v>
      </c>
      <c r="G1646" t="s">
        <v>117</v>
      </c>
      <c r="H1646">
        <v>5805</v>
      </c>
      <c r="I1646" s="68" t="str">
        <f>VLOOKUP(E1646,Refs!$P$2:$R$29,3,FALSE)</f>
        <v>Y63</v>
      </c>
      <c r="J1646" s="68" t="str">
        <f>VLOOKUP(E1646,Refs!$P$2:$S$29,4,FALSE)</f>
        <v>North East and Yorkshire</v>
      </c>
      <c r="K1646" s="28">
        <f t="shared" si="54"/>
        <v>5805</v>
      </c>
    </row>
    <row r="1647" spans="1:11" x14ac:dyDescent="0.35">
      <c r="A1647" s="69">
        <f t="shared" si="53"/>
        <v>45748</v>
      </c>
      <c r="B1647" t="s">
        <v>881</v>
      </c>
      <c r="C1647" t="s">
        <v>280</v>
      </c>
      <c r="D1647" t="s">
        <v>888</v>
      </c>
      <c r="E1647" t="s">
        <v>296</v>
      </c>
      <c r="F1647" t="s">
        <v>297</v>
      </c>
      <c r="G1647" t="s">
        <v>118</v>
      </c>
      <c r="H1647">
        <v>1627</v>
      </c>
      <c r="I1647" s="68" t="str">
        <f>VLOOKUP(E1647,Refs!$P$2:$R$29,3,FALSE)</f>
        <v>Y63</v>
      </c>
      <c r="J1647" s="68" t="str">
        <f>VLOOKUP(E1647,Refs!$P$2:$S$29,4,FALSE)</f>
        <v>North East and Yorkshire</v>
      </c>
      <c r="K1647" s="28">
        <f t="shared" si="54"/>
        <v>1627</v>
      </c>
    </row>
    <row r="1648" spans="1:11" x14ac:dyDescent="0.35">
      <c r="A1648" s="69">
        <f t="shared" si="53"/>
        <v>45748</v>
      </c>
      <c r="B1648" t="s">
        <v>881</v>
      </c>
      <c r="C1648" t="s">
        <v>280</v>
      </c>
      <c r="D1648" t="s">
        <v>888</v>
      </c>
      <c r="E1648" t="s">
        <v>296</v>
      </c>
      <c r="F1648" t="s">
        <v>297</v>
      </c>
      <c r="G1648" t="s">
        <v>119</v>
      </c>
      <c r="H1648">
        <v>16944</v>
      </c>
      <c r="I1648" s="68" t="str">
        <f>VLOOKUP(E1648,Refs!$P$2:$R$29,3,FALSE)</f>
        <v>Y63</v>
      </c>
      <c r="J1648" s="68" t="str">
        <f>VLOOKUP(E1648,Refs!$P$2:$S$29,4,FALSE)</f>
        <v>North East and Yorkshire</v>
      </c>
      <c r="K1648" s="28">
        <f t="shared" si="54"/>
        <v>16944</v>
      </c>
    </row>
    <row r="1649" spans="1:11" x14ac:dyDescent="0.35">
      <c r="A1649" s="69">
        <f t="shared" si="53"/>
        <v>45748</v>
      </c>
      <c r="B1649" t="s">
        <v>881</v>
      </c>
      <c r="C1649" t="s">
        <v>280</v>
      </c>
      <c r="D1649" t="s">
        <v>888</v>
      </c>
      <c r="E1649" t="s">
        <v>296</v>
      </c>
      <c r="F1649" t="s">
        <v>297</v>
      </c>
      <c r="G1649" t="s">
        <v>120</v>
      </c>
      <c r="H1649">
        <v>8763</v>
      </c>
      <c r="I1649" s="68" t="str">
        <f>VLOOKUP(E1649,Refs!$P$2:$R$29,3,FALSE)</f>
        <v>Y63</v>
      </c>
      <c r="J1649" s="68" t="str">
        <f>VLOOKUP(E1649,Refs!$P$2:$S$29,4,FALSE)</f>
        <v>North East and Yorkshire</v>
      </c>
      <c r="K1649" s="28">
        <f t="shared" si="54"/>
        <v>8763</v>
      </c>
    </row>
    <row r="1650" spans="1:11" x14ac:dyDescent="0.35">
      <c r="A1650" s="69">
        <f t="shared" si="53"/>
        <v>45748</v>
      </c>
      <c r="B1650" t="s">
        <v>881</v>
      </c>
      <c r="C1650" t="s">
        <v>280</v>
      </c>
      <c r="D1650" t="s">
        <v>888</v>
      </c>
      <c r="E1650" t="s">
        <v>296</v>
      </c>
      <c r="F1650" t="s">
        <v>297</v>
      </c>
      <c r="G1650" t="s">
        <v>121</v>
      </c>
      <c r="H1650">
        <v>6677</v>
      </c>
      <c r="I1650" s="68" t="str">
        <f>VLOOKUP(E1650,Refs!$P$2:$R$29,3,FALSE)</f>
        <v>Y63</v>
      </c>
      <c r="J1650" s="68" t="str">
        <f>VLOOKUP(E1650,Refs!$P$2:$S$29,4,FALSE)</f>
        <v>North East and Yorkshire</v>
      </c>
      <c r="K1650" s="28">
        <f t="shared" si="54"/>
        <v>6677</v>
      </c>
    </row>
    <row r="1651" spans="1:11" x14ac:dyDescent="0.35">
      <c r="A1651" s="69">
        <f t="shared" si="53"/>
        <v>45748</v>
      </c>
      <c r="B1651" t="s">
        <v>881</v>
      </c>
      <c r="C1651" t="s">
        <v>280</v>
      </c>
      <c r="D1651" t="s">
        <v>888</v>
      </c>
      <c r="E1651" t="s">
        <v>296</v>
      </c>
      <c r="F1651" t="s">
        <v>297</v>
      </c>
      <c r="G1651" t="s">
        <v>122</v>
      </c>
      <c r="H1651">
        <v>550</v>
      </c>
      <c r="I1651" s="68" t="str">
        <f>VLOOKUP(E1651,Refs!$P$2:$R$29,3,FALSE)</f>
        <v>Y63</v>
      </c>
      <c r="J1651" s="68" t="str">
        <f>VLOOKUP(E1651,Refs!$P$2:$S$29,4,FALSE)</f>
        <v>North East and Yorkshire</v>
      </c>
      <c r="K1651" s="28">
        <f t="shared" si="54"/>
        <v>550</v>
      </c>
    </row>
    <row r="1652" spans="1:11" x14ac:dyDescent="0.35">
      <c r="A1652" s="69">
        <f t="shared" si="53"/>
        <v>45748</v>
      </c>
      <c r="B1652" t="s">
        <v>881</v>
      </c>
      <c r="C1652" t="s">
        <v>280</v>
      </c>
      <c r="D1652" t="s">
        <v>888</v>
      </c>
      <c r="E1652" t="s">
        <v>296</v>
      </c>
      <c r="F1652" t="s">
        <v>297</v>
      </c>
      <c r="G1652" t="s">
        <v>123</v>
      </c>
      <c r="H1652">
        <v>108</v>
      </c>
      <c r="I1652" s="68" t="str">
        <f>VLOOKUP(E1652,Refs!$P$2:$R$29,3,FALSE)</f>
        <v>Y63</v>
      </c>
      <c r="J1652" s="68" t="str">
        <f>VLOOKUP(E1652,Refs!$P$2:$S$29,4,FALSE)</f>
        <v>North East and Yorkshire</v>
      </c>
      <c r="K1652" s="28">
        <f t="shared" si="54"/>
        <v>108</v>
      </c>
    </row>
    <row r="1653" spans="1:11" x14ac:dyDescent="0.35">
      <c r="A1653" s="69">
        <f t="shared" si="53"/>
        <v>45748</v>
      </c>
      <c r="B1653" t="s">
        <v>881</v>
      </c>
      <c r="C1653" t="s">
        <v>280</v>
      </c>
      <c r="D1653" t="s">
        <v>888</v>
      </c>
      <c r="E1653" t="s">
        <v>296</v>
      </c>
      <c r="F1653" t="s">
        <v>297</v>
      </c>
      <c r="G1653" t="s">
        <v>124</v>
      </c>
      <c r="H1653">
        <v>23</v>
      </c>
      <c r="I1653" s="68" t="str">
        <f>VLOOKUP(E1653,Refs!$P$2:$R$29,3,FALSE)</f>
        <v>Y63</v>
      </c>
      <c r="J1653" s="68" t="str">
        <f>VLOOKUP(E1653,Refs!$P$2:$S$29,4,FALSE)</f>
        <v>North East and Yorkshire</v>
      </c>
      <c r="K1653" s="28">
        <f t="shared" si="54"/>
        <v>23</v>
      </c>
    </row>
    <row r="1654" spans="1:11" x14ac:dyDescent="0.35">
      <c r="A1654" s="69">
        <f t="shared" si="53"/>
        <v>45748</v>
      </c>
      <c r="B1654" t="s">
        <v>881</v>
      </c>
      <c r="C1654" t="s">
        <v>280</v>
      </c>
      <c r="D1654" t="s">
        <v>888</v>
      </c>
      <c r="E1654" t="s">
        <v>296</v>
      </c>
      <c r="F1654" t="s">
        <v>297</v>
      </c>
      <c r="G1654" t="s">
        <v>125</v>
      </c>
      <c r="H1654" t="s">
        <v>886</v>
      </c>
      <c r="I1654" s="68" t="str">
        <f>VLOOKUP(E1654,Refs!$P$2:$R$29,3,FALSE)</f>
        <v>Y63</v>
      </c>
      <c r="J1654" s="68" t="str">
        <f>VLOOKUP(E1654,Refs!$P$2:$S$29,4,FALSE)</f>
        <v>North East and Yorkshire</v>
      </c>
      <c r="K1654" s="28" t="str">
        <f t="shared" si="54"/>
        <v>-</v>
      </c>
    </row>
    <row r="1655" spans="1:11" x14ac:dyDescent="0.35">
      <c r="A1655" s="69">
        <f t="shared" si="53"/>
        <v>45748</v>
      </c>
      <c r="B1655" t="s">
        <v>881</v>
      </c>
      <c r="C1655" t="s">
        <v>280</v>
      </c>
      <c r="D1655" t="s">
        <v>888</v>
      </c>
      <c r="E1655" t="s">
        <v>296</v>
      </c>
      <c r="F1655" t="s">
        <v>297</v>
      </c>
      <c r="G1655" t="s">
        <v>126</v>
      </c>
      <c r="H1655" t="s">
        <v>886</v>
      </c>
      <c r="I1655" s="68" t="str">
        <f>VLOOKUP(E1655,Refs!$P$2:$R$29,3,FALSE)</f>
        <v>Y63</v>
      </c>
      <c r="J1655" s="68" t="str">
        <f>VLOOKUP(E1655,Refs!$P$2:$S$29,4,FALSE)</f>
        <v>North East and Yorkshire</v>
      </c>
      <c r="K1655" s="28" t="str">
        <f t="shared" si="54"/>
        <v>-</v>
      </c>
    </row>
    <row r="1656" spans="1:11" x14ac:dyDescent="0.35">
      <c r="A1656" s="69">
        <f t="shared" si="53"/>
        <v>45748</v>
      </c>
      <c r="B1656" t="s">
        <v>881</v>
      </c>
      <c r="C1656" t="s">
        <v>280</v>
      </c>
      <c r="D1656" t="s">
        <v>888</v>
      </c>
      <c r="E1656" t="s">
        <v>296</v>
      </c>
      <c r="F1656" t="s">
        <v>297</v>
      </c>
      <c r="G1656" t="s">
        <v>127</v>
      </c>
      <c r="H1656">
        <v>696</v>
      </c>
      <c r="I1656" s="68" t="str">
        <f>VLOOKUP(E1656,Refs!$P$2:$R$29,3,FALSE)</f>
        <v>Y63</v>
      </c>
      <c r="J1656" s="68" t="str">
        <f>VLOOKUP(E1656,Refs!$P$2:$S$29,4,FALSE)</f>
        <v>North East and Yorkshire</v>
      </c>
      <c r="K1656" s="28">
        <f t="shared" si="54"/>
        <v>696</v>
      </c>
    </row>
    <row r="1657" spans="1:11" x14ac:dyDescent="0.35">
      <c r="A1657" s="69">
        <f t="shared" si="53"/>
        <v>45748</v>
      </c>
      <c r="B1657" t="s">
        <v>881</v>
      </c>
      <c r="C1657" t="s">
        <v>280</v>
      </c>
      <c r="D1657" t="s">
        <v>888</v>
      </c>
      <c r="E1657" t="s">
        <v>296</v>
      </c>
      <c r="F1657" t="s">
        <v>297</v>
      </c>
      <c r="G1657" t="s">
        <v>128</v>
      </c>
      <c r="H1657">
        <v>123</v>
      </c>
      <c r="I1657" s="68" t="str">
        <f>VLOOKUP(E1657,Refs!$P$2:$R$29,3,FALSE)</f>
        <v>Y63</v>
      </c>
      <c r="J1657" s="68" t="str">
        <f>VLOOKUP(E1657,Refs!$P$2:$S$29,4,FALSE)</f>
        <v>North East and Yorkshire</v>
      </c>
      <c r="K1657" s="28">
        <f t="shared" si="54"/>
        <v>123</v>
      </c>
    </row>
    <row r="1658" spans="1:11" x14ac:dyDescent="0.35">
      <c r="A1658" s="69">
        <f t="shared" si="53"/>
        <v>45748</v>
      </c>
      <c r="B1658" t="s">
        <v>881</v>
      </c>
      <c r="C1658" t="s">
        <v>280</v>
      </c>
      <c r="D1658" t="s">
        <v>888</v>
      </c>
      <c r="E1658" t="s">
        <v>296</v>
      </c>
      <c r="F1658" t="s">
        <v>297</v>
      </c>
      <c r="G1658" t="s">
        <v>129</v>
      </c>
      <c r="H1658">
        <v>86</v>
      </c>
      <c r="I1658" s="68" t="str">
        <f>VLOOKUP(E1658,Refs!$P$2:$R$29,3,FALSE)</f>
        <v>Y63</v>
      </c>
      <c r="J1658" s="68" t="str">
        <f>VLOOKUP(E1658,Refs!$P$2:$S$29,4,FALSE)</f>
        <v>North East and Yorkshire</v>
      </c>
      <c r="K1658" s="28">
        <f t="shared" si="54"/>
        <v>86</v>
      </c>
    </row>
    <row r="1659" spans="1:11" x14ac:dyDescent="0.35">
      <c r="A1659" s="69">
        <f t="shared" si="53"/>
        <v>45748</v>
      </c>
      <c r="B1659" t="s">
        <v>881</v>
      </c>
      <c r="C1659" t="s">
        <v>280</v>
      </c>
      <c r="D1659" t="s">
        <v>888</v>
      </c>
      <c r="E1659" t="s">
        <v>296</v>
      </c>
      <c r="F1659" t="s">
        <v>297</v>
      </c>
      <c r="G1659" t="s">
        <v>130</v>
      </c>
      <c r="H1659">
        <v>34</v>
      </c>
      <c r="I1659" s="68" t="str">
        <f>VLOOKUP(E1659,Refs!$P$2:$R$29,3,FALSE)</f>
        <v>Y63</v>
      </c>
      <c r="J1659" s="68" t="str">
        <f>VLOOKUP(E1659,Refs!$P$2:$S$29,4,FALSE)</f>
        <v>North East and Yorkshire</v>
      </c>
      <c r="K1659" s="28">
        <f t="shared" si="54"/>
        <v>34</v>
      </c>
    </row>
    <row r="1660" spans="1:11" x14ac:dyDescent="0.35">
      <c r="A1660" s="69">
        <f t="shared" si="53"/>
        <v>45748</v>
      </c>
      <c r="B1660" t="s">
        <v>881</v>
      </c>
      <c r="C1660" t="s">
        <v>280</v>
      </c>
      <c r="D1660" t="s">
        <v>888</v>
      </c>
      <c r="E1660" t="s">
        <v>296</v>
      </c>
      <c r="F1660" t="s">
        <v>297</v>
      </c>
      <c r="G1660" t="s">
        <v>131</v>
      </c>
      <c r="H1660" t="s">
        <v>886</v>
      </c>
      <c r="I1660" s="68" t="str">
        <f>VLOOKUP(E1660,Refs!$P$2:$R$29,3,FALSE)</f>
        <v>Y63</v>
      </c>
      <c r="J1660" s="68" t="str">
        <f>VLOOKUP(E1660,Refs!$P$2:$S$29,4,FALSE)</f>
        <v>North East and Yorkshire</v>
      </c>
      <c r="K1660" s="28" t="str">
        <f t="shared" si="54"/>
        <v>-</v>
      </c>
    </row>
    <row r="1661" spans="1:11" x14ac:dyDescent="0.35">
      <c r="A1661" s="69">
        <f t="shared" si="53"/>
        <v>45748</v>
      </c>
      <c r="B1661" t="s">
        <v>881</v>
      </c>
      <c r="C1661" t="s">
        <v>280</v>
      </c>
      <c r="D1661" t="s">
        <v>888</v>
      </c>
      <c r="E1661" t="s">
        <v>296</v>
      </c>
      <c r="F1661" t="s">
        <v>297</v>
      </c>
      <c r="G1661" t="s">
        <v>132</v>
      </c>
      <c r="H1661" t="s">
        <v>886</v>
      </c>
      <c r="I1661" s="68" t="str">
        <f>VLOOKUP(E1661,Refs!$P$2:$R$29,3,FALSE)</f>
        <v>Y63</v>
      </c>
      <c r="J1661" s="68" t="str">
        <f>VLOOKUP(E1661,Refs!$P$2:$S$29,4,FALSE)</f>
        <v>North East and Yorkshire</v>
      </c>
      <c r="K1661" s="28" t="str">
        <f t="shared" si="54"/>
        <v>-</v>
      </c>
    </row>
    <row r="1662" spans="1:11" x14ac:dyDescent="0.35">
      <c r="A1662" s="69">
        <f t="shared" si="53"/>
        <v>45748</v>
      </c>
      <c r="B1662" t="s">
        <v>881</v>
      </c>
      <c r="C1662" t="s">
        <v>280</v>
      </c>
      <c r="D1662" t="s">
        <v>888</v>
      </c>
      <c r="E1662" t="s">
        <v>296</v>
      </c>
      <c r="F1662" t="s">
        <v>297</v>
      </c>
      <c r="G1662" t="s">
        <v>133</v>
      </c>
      <c r="H1662">
        <v>3527</v>
      </c>
      <c r="I1662" s="68" t="str">
        <f>VLOOKUP(E1662,Refs!$P$2:$R$29,3,FALSE)</f>
        <v>Y63</v>
      </c>
      <c r="J1662" s="68" t="str">
        <f>VLOOKUP(E1662,Refs!$P$2:$S$29,4,FALSE)</f>
        <v>North East and Yorkshire</v>
      </c>
      <c r="K1662" s="28">
        <f t="shared" si="54"/>
        <v>3527</v>
      </c>
    </row>
    <row r="1663" spans="1:11" x14ac:dyDescent="0.35">
      <c r="A1663" s="69">
        <f t="shared" si="53"/>
        <v>45748</v>
      </c>
      <c r="B1663" t="s">
        <v>881</v>
      </c>
      <c r="C1663" t="s">
        <v>280</v>
      </c>
      <c r="D1663" t="s">
        <v>888</v>
      </c>
      <c r="E1663" t="s">
        <v>296</v>
      </c>
      <c r="F1663" t="s">
        <v>297</v>
      </c>
      <c r="G1663" t="s">
        <v>134</v>
      </c>
      <c r="H1663">
        <v>3527</v>
      </c>
      <c r="I1663" s="68" t="str">
        <f>VLOOKUP(E1663,Refs!$P$2:$R$29,3,FALSE)</f>
        <v>Y63</v>
      </c>
      <c r="J1663" s="68" t="str">
        <f>VLOOKUP(E1663,Refs!$P$2:$S$29,4,FALSE)</f>
        <v>North East and Yorkshire</v>
      </c>
      <c r="K1663" s="28">
        <f t="shared" si="54"/>
        <v>3527</v>
      </c>
    </row>
    <row r="1664" spans="1:11" x14ac:dyDescent="0.35">
      <c r="A1664" s="69">
        <f t="shared" si="53"/>
        <v>45748</v>
      </c>
      <c r="B1664" t="s">
        <v>881</v>
      </c>
      <c r="C1664" t="s">
        <v>280</v>
      </c>
      <c r="D1664" t="s">
        <v>888</v>
      </c>
      <c r="E1664" t="s">
        <v>296</v>
      </c>
      <c r="F1664" t="s">
        <v>297</v>
      </c>
      <c r="G1664" t="s">
        <v>135</v>
      </c>
      <c r="H1664">
        <v>1446</v>
      </c>
      <c r="I1664" s="68" t="str">
        <f>VLOOKUP(E1664,Refs!$P$2:$R$29,3,FALSE)</f>
        <v>Y63</v>
      </c>
      <c r="J1664" s="68" t="str">
        <f>VLOOKUP(E1664,Refs!$P$2:$S$29,4,FALSE)</f>
        <v>North East and Yorkshire</v>
      </c>
      <c r="K1664" s="28">
        <f t="shared" si="54"/>
        <v>1446</v>
      </c>
    </row>
    <row r="1665" spans="1:11" x14ac:dyDescent="0.35">
      <c r="A1665" s="69">
        <f t="shared" si="53"/>
        <v>45748</v>
      </c>
      <c r="B1665" t="s">
        <v>881</v>
      </c>
      <c r="C1665" t="s">
        <v>280</v>
      </c>
      <c r="D1665" t="s">
        <v>888</v>
      </c>
      <c r="E1665" t="s">
        <v>296</v>
      </c>
      <c r="F1665" t="s">
        <v>297</v>
      </c>
      <c r="G1665" t="s">
        <v>136</v>
      </c>
      <c r="H1665">
        <v>0</v>
      </c>
      <c r="I1665" s="68" t="str">
        <f>VLOOKUP(E1665,Refs!$P$2:$R$29,3,FALSE)</f>
        <v>Y63</v>
      </c>
      <c r="J1665" s="68" t="str">
        <f>VLOOKUP(E1665,Refs!$P$2:$S$29,4,FALSE)</f>
        <v>North East and Yorkshire</v>
      </c>
      <c r="K1665" s="28" t="str">
        <f t="shared" si="54"/>
        <v/>
      </c>
    </row>
    <row r="1666" spans="1:11" x14ac:dyDescent="0.35">
      <c r="A1666" s="69">
        <f t="shared" si="53"/>
        <v>45748</v>
      </c>
      <c r="B1666" t="s">
        <v>881</v>
      </c>
      <c r="C1666" t="s">
        <v>280</v>
      </c>
      <c r="D1666" t="s">
        <v>888</v>
      </c>
      <c r="E1666" t="s">
        <v>296</v>
      </c>
      <c r="F1666" t="s">
        <v>297</v>
      </c>
      <c r="G1666" t="s">
        <v>137</v>
      </c>
      <c r="H1666">
        <v>0</v>
      </c>
      <c r="I1666" s="68" t="str">
        <f>VLOOKUP(E1666,Refs!$P$2:$R$29,3,FALSE)</f>
        <v>Y63</v>
      </c>
      <c r="J1666" s="68" t="str">
        <f>VLOOKUP(E1666,Refs!$P$2:$S$29,4,FALSE)</f>
        <v>North East and Yorkshire</v>
      </c>
      <c r="K1666" s="28" t="str">
        <f t="shared" si="54"/>
        <v/>
      </c>
    </row>
    <row r="1667" spans="1:11" x14ac:dyDescent="0.35">
      <c r="A1667" s="69">
        <f t="shared" ref="A1667:A1730" si="55">DATEVALUE(RIGHT(B1667,8))</f>
        <v>45748</v>
      </c>
      <c r="B1667" t="s">
        <v>881</v>
      </c>
      <c r="C1667" t="s">
        <v>280</v>
      </c>
      <c r="D1667" t="s">
        <v>888</v>
      </c>
      <c r="E1667" t="s">
        <v>296</v>
      </c>
      <c r="F1667" t="s">
        <v>297</v>
      </c>
      <c r="G1667" t="s">
        <v>138</v>
      </c>
      <c r="H1667">
        <v>0</v>
      </c>
      <c r="I1667" s="68" t="str">
        <f>VLOOKUP(E1667,Refs!$P$2:$R$29,3,FALSE)</f>
        <v>Y63</v>
      </c>
      <c r="J1667" s="68" t="str">
        <f>VLOOKUP(E1667,Refs!$P$2:$S$29,4,FALSE)</f>
        <v>North East and Yorkshire</v>
      </c>
      <c r="K1667" s="28" t="str">
        <f t="shared" si="54"/>
        <v/>
      </c>
    </row>
    <row r="1668" spans="1:11" x14ac:dyDescent="0.35">
      <c r="A1668" s="69">
        <f t="shared" si="55"/>
        <v>45748</v>
      </c>
      <c r="B1668" t="s">
        <v>881</v>
      </c>
      <c r="C1668" t="s">
        <v>280</v>
      </c>
      <c r="D1668" t="s">
        <v>888</v>
      </c>
      <c r="E1668" t="s">
        <v>296</v>
      </c>
      <c r="F1668" t="s">
        <v>297</v>
      </c>
      <c r="G1668" t="s">
        <v>139</v>
      </c>
      <c r="H1668">
        <v>2</v>
      </c>
      <c r="I1668" s="68" t="str">
        <f>VLOOKUP(E1668,Refs!$P$2:$R$29,3,FALSE)</f>
        <v>Y63</v>
      </c>
      <c r="J1668" s="68" t="str">
        <f>VLOOKUP(E1668,Refs!$P$2:$S$29,4,FALSE)</f>
        <v>North East and Yorkshire</v>
      </c>
      <c r="K1668" s="28">
        <f t="shared" si="54"/>
        <v>2</v>
      </c>
    </row>
    <row r="1669" spans="1:11" x14ac:dyDescent="0.35">
      <c r="A1669" s="69">
        <f t="shared" si="55"/>
        <v>45748</v>
      </c>
      <c r="B1669" t="s">
        <v>881</v>
      </c>
      <c r="C1669" t="s">
        <v>280</v>
      </c>
      <c r="D1669" t="s">
        <v>888</v>
      </c>
      <c r="E1669" t="s">
        <v>296</v>
      </c>
      <c r="F1669" t="s">
        <v>297</v>
      </c>
      <c r="G1669" t="s">
        <v>140</v>
      </c>
      <c r="H1669">
        <v>0</v>
      </c>
      <c r="I1669" s="68" t="str">
        <f>VLOOKUP(E1669,Refs!$P$2:$R$29,3,FALSE)</f>
        <v>Y63</v>
      </c>
      <c r="J1669" s="68" t="str">
        <f>VLOOKUP(E1669,Refs!$P$2:$S$29,4,FALSE)</f>
        <v>North East and Yorkshire</v>
      </c>
      <c r="K1669" s="28" t="str">
        <f t="shared" si="54"/>
        <v/>
      </c>
    </row>
    <row r="1670" spans="1:11" x14ac:dyDescent="0.35">
      <c r="A1670" s="69">
        <f t="shared" si="55"/>
        <v>45748</v>
      </c>
      <c r="B1670" t="s">
        <v>881</v>
      </c>
      <c r="C1670" t="s">
        <v>280</v>
      </c>
      <c r="D1670" t="s">
        <v>888</v>
      </c>
      <c r="E1670" t="s">
        <v>296</v>
      </c>
      <c r="F1670" t="s">
        <v>297</v>
      </c>
      <c r="G1670" t="s">
        <v>728</v>
      </c>
      <c r="H1670">
        <v>0</v>
      </c>
      <c r="I1670" s="68" t="str">
        <f>VLOOKUP(E1670,Refs!$P$2:$R$29,3,FALSE)</f>
        <v>Y63</v>
      </c>
      <c r="J1670" s="68" t="str">
        <f>VLOOKUP(E1670,Refs!$P$2:$S$29,4,FALSE)</f>
        <v>North East and Yorkshire</v>
      </c>
      <c r="K1670" s="28" t="str">
        <f t="shared" si="54"/>
        <v/>
      </c>
    </row>
    <row r="1671" spans="1:11" x14ac:dyDescent="0.35">
      <c r="A1671" s="69">
        <f t="shared" si="55"/>
        <v>45748</v>
      </c>
      <c r="B1671" t="s">
        <v>881</v>
      </c>
      <c r="C1671" t="s">
        <v>280</v>
      </c>
      <c r="D1671" t="s">
        <v>888</v>
      </c>
      <c r="E1671" t="s">
        <v>296</v>
      </c>
      <c r="F1671" t="s">
        <v>297</v>
      </c>
      <c r="G1671" t="s">
        <v>727</v>
      </c>
      <c r="H1671">
        <v>0</v>
      </c>
      <c r="I1671" s="68" t="str">
        <f>VLOOKUP(E1671,Refs!$P$2:$R$29,3,FALSE)</f>
        <v>Y63</v>
      </c>
      <c r="J1671" s="68" t="str">
        <f>VLOOKUP(E1671,Refs!$P$2:$S$29,4,FALSE)</f>
        <v>North East and Yorkshire</v>
      </c>
      <c r="K1671" s="28" t="str">
        <f t="shared" ref="K1671:K1734" si="56">IF(OR(H1671="NULL",H1671=0,H1671=""),"",H1671)</f>
        <v/>
      </c>
    </row>
    <row r="1672" spans="1:11" x14ac:dyDescent="0.35">
      <c r="A1672" s="69">
        <f t="shared" si="55"/>
        <v>45748</v>
      </c>
      <c r="B1672" t="s">
        <v>881</v>
      </c>
      <c r="C1672" t="s">
        <v>280</v>
      </c>
      <c r="D1672" t="s">
        <v>888</v>
      </c>
      <c r="E1672" t="s">
        <v>296</v>
      </c>
      <c r="F1672" t="s">
        <v>297</v>
      </c>
      <c r="G1672" t="s">
        <v>730</v>
      </c>
      <c r="H1672">
        <v>6</v>
      </c>
      <c r="I1672" s="68" t="str">
        <f>VLOOKUP(E1672,Refs!$P$2:$R$29,3,FALSE)</f>
        <v>Y63</v>
      </c>
      <c r="J1672" s="68" t="str">
        <f>VLOOKUP(E1672,Refs!$P$2:$S$29,4,FALSE)</f>
        <v>North East and Yorkshire</v>
      </c>
      <c r="K1672" s="28">
        <f t="shared" si="56"/>
        <v>6</v>
      </c>
    </row>
    <row r="1673" spans="1:11" x14ac:dyDescent="0.35">
      <c r="A1673" s="69">
        <f t="shared" si="55"/>
        <v>45748</v>
      </c>
      <c r="B1673" t="s">
        <v>881</v>
      </c>
      <c r="C1673" t="s">
        <v>280</v>
      </c>
      <c r="D1673" t="s">
        <v>888</v>
      </c>
      <c r="E1673" t="s">
        <v>296</v>
      </c>
      <c r="F1673" t="s">
        <v>297</v>
      </c>
      <c r="G1673" t="s">
        <v>729</v>
      </c>
      <c r="H1673">
        <v>6</v>
      </c>
      <c r="I1673" s="68" t="str">
        <f>VLOOKUP(E1673,Refs!$P$2:$R$29,3,FALSE)</f>
        <v>Y63</v>
      </c>
      <c r="J1673" s="68" t="str">
        <f>VLOOKUP(E1673,Refs!$P$2:$S$29,4,FALSE)</f>
        <v>North East and Yorkshire</v>
      </c>
      <c r="K1673" s="28">
        <f t="shared" si="56"/>
        <v>6</v>
      </c>
    </row>
    <row r="1674" spans="1:11" x14ac:dyDescent="0.35">
      <c r="A1674" s="69">
        <f t="shared" si="55"/>
        <v>45748</v>
      </c>
      <c r="B1674" t="s">
        <v>881</v>
      </c>
      <c r="C1674" t="s">
        <v>266</v>
      </c>
      <c r="E1674" t="s">
        <v>302</v>
      </c>
      <c r="F1674" t="s">
        <v>303</v>
      </c>
      <c r="G1674" t="s">
        <v>10</v>
      </c>
      <c r="H1674">
        <v>32610</v>
      </c>
      <c r="I1674" s="68" t="str">
        <f>VLOOKUP(E1674,Refs!$P$2:$R$29,3,FALSE)</f>
        <v>Y61</v>
      </c>
      <c r="J1674" s="68" t="str">
        <f>VLOOKUP(E1674,Refs!$P$2:$S$29,4,FALSE)</f>
        <v>East of England</v>
      </c>
      <c r="K1674" s="28">
        <f t="shared" si="56"/>
        <v>32610</v>
      </c>
    </row>
    <row r="1675" spans="1:11" x14ac:dyDescent="0.35">
      <c r="A1675" s="69">
        <f t="shared" si="55"/>
        <v>45748</v>
      </c>
      <c r="B1675" t="s">
        <v>881</v>
      </c>
      <c r="C1675" t="s">
        <v>266</v>
      </c>
      <c r="E1675" t="s">
        <v>302</v>
      </c>
      <c r="F1675" t="s">
        <v>303</v>
      </c>
      <c r="G1675" t="s">
        <v>69</v>
      </c>
      <c r="H1675">
        <v>32591</v>
      </c>
      <c r="I1675" s="68" t="str">
        <f>VLOOKUP(E1675,Refs!$P$2:$R$29,3,FALSE)</f>
        <v>Y61</v>
      </c>
      <c r="J1675" s="68" t="str">
        <f>VLOOKUP(E1675,Refs!$P$2:$S$29,4,FALSE)</f>
        <v>East of England</v>
      </c>
      <c r="K1675" s="28">
        <f t="shared" si="56"/>
        <v>32591</v>
      </c>
    </row>
    <row r="1676" spans="1:11" x14ac:dyDescent="0.35">
      <c r="A1676" s="69">
        <f t="shared" si="55"/>
        <v>45748</v>
      </c>
      <c r="B1676" t="s">
        <v>881</v>
      </c>
      <c r="C1676" t="s">
        <v>266</v>
      </c>
      <c r="E1676" t="s">
        <v>302</v>
      </c>
      <c r="F1676" t="s">
        <v>303</v>
      </c>
      <c r="G1676" t="s">
        <v>20</v>
      </c>
      <c r="H1676">
        <v>29661</v>
      </c>
      <c r="I1676" s="68" t="str">
        <f>VLOOKUP(E1676,Refs!$P$2:$R$29,3,FALSE)</f>
        <v>Y61</v>
      </c>
      <c r="J1676" s="68" t="str">
        <f>VLOOKUP(E1676,Refs!$P$2:$S$29,4,FALSE)</f>
        <v>East of England</v>
      </c>
      <c r="K1676" s="28">
        <f t="shared" si="56"/>
        <v>29661</v>
      </c>
    </row>
    <row r="1677" spans="1:11" x14ac:dyDescent="0.35">
      <c r="A1677" s="69">
        <f t="shared" si="55"/>
        <v>45748</v>
      </c>
      <c r="B1677" t="s">
        <v>881</v>
      </c>
      <c r="C1677" t="s">
        <v>266</v>
      </c>
      <c r="E1677" t="s">
        <v>302</v>
      </c>
      <c r="F1677" t="s">
        <v>303</v>
      </c>
      <c r="G1677" t="s">
        <v>23</v>
      </c>
      <c r="H1677">
        <v>24721</v>
      </c>
      <c r="I1677" s="68" t="str">
        <f>VLOOKUP(E1677,Refs!$P$2:$R$29,3,FALSE)</f>
        <v>Y61</v>
      </c>
      <c r="J1677" s="68" t="str">
        <f>VLOOKUP(E1677,Refs!$P$2:$S$29,4,FALSE)</f>
        <v>East of England</v>
      </c>
      <c r="K1677" s="28">
        <f t="shared" si="56"/>
        <v>24721</v>
      </c>
    </row>
    <row r="1678" spans="1:11" x14ac:dyDescent="0.35">
      <c r="A1678" s="69">
        <f t="shared" si="55"/>
        <v>45748</v>
      </c>
      <c r="B1678" t="s">
        <v>881</v>
      </c>
      <c r="C1678" t="s">
        <v>266</v>
      </c>
      <c r="E1678" t="s">
        <v>302</v>
      </c>
      <c r="F1678" t="s">
        <v>303</v>
      </c>
      <c r="G1678" t="s">
        <v>19</v>
      </c>
      <c r="H1678">
        <v>1128</v>
      </c>
      <c r="I1678" s="68" t="str">
        <f>VLOOKUP(E1678,Refs!$P$2:$R$29,3,FALSE)</f>
        <v>Y61</v>
      </c>
      <c r="J1678" s="68" t="str">
        <f>VLOOKUP(E1678,Refs!$P$2:$S$29,4,FALSE)</f>
        <v>East of England</v>
      </c>
      <c r="K1678" s="28">
        <f t="shared" si="56"/>
        <v>1128</v>
      </c>
    </row>
    <row r="1679" spans="1:11" x14ac:dyDescent="0.35">
      <c r="A1679" s="69">
        <f t="shared" si="55"/>
        <v>45748</v>
      </c>
      <c r="B1679" t="s">
        <v>881</v>
      </c>
      <c r="C1679" t="s">
        <v>266</v>
      </c>
      <c r="E1679" t="s">
        <v>302</v>
      </c>
      <c r="F1679" t="s">
        <v>303</v>
      </c>
      <c r="G1679" t="s">
        <v>21</v>
      </c>
      <c r="H1679">
        <v>1413790</v>
      </c>
      <c r="I1679" s="68" t="str">
        <f>VLOOKUP(E1679,Refs!$P$2:$R$29,3,FALSE)</f>
        <v>Y61</v>
      </c>
      <c r="J1679" s="68" t="str">
        <f>VLOOKUP(E1679,Refs!$P$2:$S$29,4,FALSE)</f>
        <v>East of England</v>
      </c>
      <c r="K1679" s="28">
        <f t="shared" si="56"/>
        <v>1413790</v>
      </c>
    </row>
    <row r="1680" spans="1:11" x14ac:dyDescent="0.35">
      <c r="A1680" s="69">
        <f t="shared" si="55"/>
        <v>45748</v>
      </c>
      <c r="B1680" t="s">
        <v>881</v>
      </c>
      <c r="C1680" t="s">
        <v>266</v>
      </c>
      <c r="E1680" t="s">
        <v>302</v>
      </c>
      <c r="F1680" t="s">
        <v>303</v>
      </c>
      <c r="G1680" t="s">
        <v>70</v>
      </c>
      <c r="H1680">
        <v>387</v>
      </c>
      <c r="I1680" s="68" t="str">
        <f>VLOOKUP(E1680,Refs!$P$2:$R$29,3,FALSE)</f>
        <v>Y61</v>
      </c>
      <c r="J1680" s="68" t="str">
        <f>VLOOKUP(E1680,Refs!$P$2:$S$29,4,FALSE)</f>
        <v>East of England</v>
      </c>
      <c r="K1680" s="28">
        <f t="shared" si="56"/>
        <v>387</v>
      </c>
    </row>
    <row r="1681" spans="1:11" x14ac:dyDescent="0.35">
      <c r="A1681" s="69">
        <f t="shared" si="55"/>
        <v>45748</v>
      </c>
      <c r="B1681" t="s">
        <v>881</v>
      </c>
      <c r="C1681" t="s">
        <v>266</v>
      </c>
      <c r="E1681" t="s">
        <v>302</v>
      </c>
      <c r="F1681" t="s">
        <v>303</v>
      </c>
      <c r="G1681" t="s">
        <v>71</v>
      </c>
      <c r="H1681">
        <v>604</v>
      </c>
      <c r="I1681" s="68" t="str">
        <f>VLOOKUP(E1681,Refs!$P$2:$R$29,3,FALSE)</f>
        <v>Y61</v>
      </c>
      <c r="J1681" s="68" t="str">
        <f>VLOOKUP(E1681,Refs!$P$2:$S$29,4,FALSE)</f>
        <v>East of England</v>
      </c>
      <c r="K1681" s="28">
        <f t="shared" si="56"/>
        <v>604</v>
      </c>
    </row>
    <row r="1682" spans="1:11" x14ac:dyDescent="0.35">
      <c r="A1682" s="69">
        <f t="shared" si="55"/>
        <v>45748</v>
      </c>
      <c r="B1682" t="s">
        <v>881</v>
      </c>
      <c r="C1682" t="s">
        <v>266</v>
      </c>
      <c r="E1682" t="s">
        <v>302</v>
      </c>
      <c r="F1682" t="s">
        <v>303</v>
      </c>
      <c r="G1682" t="s">
        <v>72</v>
      </c>
      <c r="H1682">
        <v>156931</v>
      </c>
      <c r="I1682" s="68" t="str">
        <f>VLOOKUP(E1682,Refs!$P$2:$R$29,3,FALSE)</f>
        <v>Y61</v>
      </c>
      <c r="J1682" s="68" t="str">
        <f>VLOOKUP(E1682,Refs!$P$2:$S$29,4,FALSE)</f>
        <v>East of England</v>
      </c>
      <c r="K1682" s="28">
        <f t="shared" si="56"/>
        <v>156931</v>
      </c>
    </row>
    <row r="1683" spans="1:11" x14ac:dyDescent="0.35">
      <c r="A1683" s="69">
        <f t="shared" si="55"/>
        <v>45748</v>
      </c>
      <c r="B1683" t="s">
        <v>881</v>
      </c>
      <c r="C1683" t="s">
        <v>266</v>
      </c>
      <c r="E1683" t="s">
        <v>302</v>
      </c>
      <c r="F1683" t="s">
        <v>303</v>
      </c>
      <c r="G1683" t="s">
        <v>73</v>
      </c>
      <c r="H1683">
        <v>11619</v>
      </c>
      <c r="I1683" s="68" t="str">
        <f>VLOOKUP(E1683,Refs!$P$2:$R$29,3,FALSE)</f>
        <v>Y61</v>
      </c>
      <c r="J1683" s="68" t="str">
        <f>VLOOKUP(E1683,Refs!$P$2:$S$29,4,FALSE)</f>
        <v>East of England</v>
      </c>
      <c r="K1683" s="28">
        <f t="shared" si="56"/>
        <v>11619</v>
      </c>
    </row>
    <row r="1684" spans="1:11" x14ac:dyDescent="0.35">
      <c r="A1684" s="69">
        <f t="shared" si="55"/>
        <v>45748</v>
      </c>
      <c r="B1684" t="s">
        <v>881</v>
      </c>
      <c r="C1684" t="s">
        <v>266</v>
      </c>
      <c r="E1684" t="s">
        <v>302</v>
      </c>
      <c r="F1684" t="s">
        <v>303</v>
      </c>
      <c r="G1684" t="s">
        <v>74</v>
      </c>
      <c r="H1684">
        <v>154545631</v>
      </c>
      <c r="I1684" s="68" t="str">
        <f>VLOOKUP(E1684,Refs!$P$2:$R$29,3,FALSE)</f>
        <v>Y61</v>
      </c>
      <c r="J1684" s="68" t="str">
        <f>VLOOKUP(E1684,Refs!$P$2:$S$29,4,FALSE)</f>
        <v>East of England</v>
      </c>
      <c r="K1684" s="28">
        <f t="shared" si="56"/>
        <v>154545631</v>
      </c>
    </row>
    <row r="1685" spans="1:11" x14ac:dyDescent="0.35">
      <c r="A1685" s="69">
        <f t="shared" si="55"/>
        <v>45748</v>
      </c>
      <c r="B1685" t="s">
        <v>881</v>
      </c>
      <c r="C1685" t="s">
        <v>266</v>
      </c>
      <c r="E1685" t="s">
        <v>302</v>
      </c>
      <c r="F1685" t="s">
        <v>303</v>
      </c>
      <c r="G1685" t="s">
        <v>26</v>
      </c>
      <c r="H1685">
        <v>24642</v>
      </c>
      <c r="I1685" s="68" t="str">
        <f>VLOOKUP(E1685,Refs!$P$2:$R$29,3,FALSE)</f>
        <v>Y61</v>
      </c>
      <c r="J1685" s="68" t="str">
        <f>VLOOKUP(E1685,Refs!$P$2:$S$29,4,FALSE)</f>
        <v>East of England</v>
      </c>
      <c r="K1685" s="28">
        <f t="shared" si="56"/>
        <v>24642</v>
      </c>
    </row>
    <row r="1686" spans="1:11" x14ac:dyDescent="0.35">
      <c r="A1686" s="69">
        <f t="shared" si="55"/>
        <v>45748</v>
      </c>
      <c r="B1686" t="s">
        <v>881</v>
      </c>
      <c r="C1686" t="s">
        <v>266</v>
      </c>
      <c r="E1686" t="s">
        <v>302</v>
      </c>
      <c r="F1686" t="s">
        <v>303</v>
      </c>
      <c r="G1686" t="s">
        <v>75</v>
      </c>
      <c r="H1686">
        <v>391</v>
      </c>
      <c r="I1686" s="68" t="str">
        <f>VLOOKUP(E1686,Refs!$P$2:$R$29,3,FALSE)</f>
        <v>Y61</v>
      </c>
      <c r="J1686" s="68" t="str">
        <f>VLOOKUP(E1686,Refs!$P$2:$S$29,4,FALSE)</f>
        <v>East of England</v>
      </c>
      <c r="K1686" s="28">
        <f t="shared" si="56"/>
        <v>391</v>
      </c>
    </row>
    <row r="1687" spans="1:11" x14ac:dyDescent="0.35">
      <c r="A1687" s="69">
        <f t="shared" si="55"/>
        <v>45748</v>
      </c>
      <c r="B1687" t="s">
        <v>881</v>
      </c>
      <c r="C1687" t="s">
        <v>266</v>
      </c>
      <c r="E1687" t="s">
        <v>302</v>
      </c>
      <c r="F1687" t="s">
        <v>303</v>
      </c>
      <c r="G1687" t="s">
        <v>76</v>
      </c>
      <c r="H1687">
        <v>10576</v>
      </c>
      <c r="I1687" s="68" t="str">
        <f>VLOOKUP(E1687,Refs!$P$2:$R$29,3,FALSE)</f>
        <v>Y61</v>
      </c>
      <c r="J1687" s="68" t="str">
        <f>VLOOKUP(E1687,Refs!$P$2:$S$29,4,FALSE)</f>
        <v>East of England</v>
      </c>
      <c r="K1687" s="28">
        <f t="shared" si="56"/>
        <v>10576</v>
      </c>
    </row>
    <row r="1688" spans="1:11" x14ac:dyDescent="0.35">
      <c r="A1688" s="69">
        <f t="shared" si="55"/>
        <v>45748</v>
      </c>
      <c r="B1688" t="s">
        <v>881</v>
      </c>
      <c r="C1688" t="s">
        <v>266</v>
      </c>
      <c r="E1688" t="s">
        <v>302</v>
      </c>
      <c r="F1688" t="s">
        <v>303</v>
      </c>
      <c r="G1688" t="s">
        <v>77</v>
      </c>
      <c r="H1688">
        <v>4524</v>
      </c>
      <c r="I1688" s="68" t="str">
        <f>VLOOKUP(E1688,Refs!$P$2:$R$29,3,FALSE)</f>
        <v>Y61</v>
      </c>
      <c r="J1688" s="68" t="str">
        <f>VLOOKUP(E1688,Refs!$P$2:$S$29,4,FALSE)</f>
        <v>East of England</v>
      </c>
      <c r="K1688" s="28">
        <f t="shared" si="56"/>
        <v>4524</v>
      </c>
    </row>
    <row r="1689" spans="1:11" x14ac:dyDescent="0.35">
      <c r="A1689" s="69">
        <f t="shared" si="55"/>
        <v>45748</v>
      </c>
      <c r="B1689" t="s">
        <v>881</v>
      </c>
      <c r="C1689" t="s">
        <v>266</v>
      </c>
      <c r="E1689" t="s">
        <v>302</v>
      </c>
      <c r="F1689" t="s">
        <v>303</v>
      </c>
      <c r="G1689" t="s">
        <v>78</v>
      </c>
      <c r="H1689">
        <v>9151</v>
      </c>
      <c r="I1689" s="68" t="str">
        <f>VLOOKUP(E1689,Refs!$P$2:$R$29,3,FALSE)</f>
        <v>Y61</v>
      </c>
      <c r="J1689" s="68" t="str">
        <f>VLOOKUP(E1689,Refs!$P$2:$S$29,4,FALSE)</f>
        <v>East of England</v>
      </c>
      <c r="K1689" s="28">
        <f t="shared" si="56"/>
        <v>9151</v>
      </c>
    </row>
    <row r="1690" spans="1:11" x14ac:dyDescent="0.35">
      <c r="A1690" s="69">
        <f t="shared" si="55"/>
        <v>45748</v>
      </c>
      <c r="B1690" t="s">
        <v>881</v>
      </c>
      <c r="C1690" t="s">
        <v>266</v>
      </c>
      <c r="E1690" t="s">
        <v>302</v>
      </c>
      <c r="F1690" t="s">
        <v>303</v>
      </c>
      <c r="G1690" t="s">
        <v>79</v>
      </c>
      <c r="H1690">
        <v>0</v>
      </c>
      <c r="I1690" s="68" t="str">
        <f>VLOOKUP(E1690,Refs!$P$2:$R$29,3,FALSE)</f>
        <v>Y61</v>
      </c>
      <c r="J1690" s="68" t="str">
        <f>VLOOKUP(E1690,Refs!$P$2:$S$29,4,FALSE)</f>
        <v>East of England</v>
      </c>
      <c r="K1690" s="28" t="str">
        <f t="shared" si="56"/>
        <v/>
      </c>
    </row>
    <row r="1691" spans="1:11" x14ac:dyDescent="0.35">
      <c r="A1691" s="69">
        <f t="shared" si="55"/>
        <v>45748</v>
      </c>
      <c r="B1691" t="s">
        <v>881</v>
      </c>
      <c r="C1691" t="s">
        <v>266</v>
      </c>
      <c r="E1691" t="s">
        <v>302</v>
      </c>
      <c r="F1691" t="s">
        <v>303</v>
      </c>
      <c r="G1691" t="s">
        <v>25</v>
      </c>
      <c r="H1691">
        <v>13675</v>
      </c>
      <c r="I1691" s="68" t="str">
        <f>VLOOKUP(E1691,Refs!$P$2:$R$29,3,FALSE)</f>
        <v>Y61</v>
      </c>
      <c r="J1691" s="68" t="str">
        <f>VLOOKUP(E1691,Refs!$P$2:$S$29,4,FALSE)</f>
        <v>East of England</v>
      </c>
      <c r="K1691" s="28">
        <f t="shared" si="56"/>
        <v>13675</v>
      </c>
    </row>
    <row r="1692" spans="1:11" x14ac:dyDescent="0.35">
      <c r="A1692" s="69">
        <f t="shared" si="55"/>
        <v>45748</v>
      </c>
      <c r="B1692" t="s">
        <v>881</v>
      </c>
      <c r="C1692" t="s">
        <v>266</v>
      </c>
      <c r="E1692" t="s">
        <v>302</v>
      </c>
      <c r="F1692" t="s">
        <v>303</v>
      </c>
      <c r="G1692" t="s">
        <v>80</v>
      </c>
      <c r="H1692">
        <v>0</v>
      </c>
      <c r="I1692" s="68" t="str">
        <f>VLOOKUP(E1692,Refs!$P$2:$R$29,3,FALSE)</f>
        <v>Y61</v>
      </c>
      <c r="J1692" s="68" t="str">
        <f>VLOOKUP(E1692,Refs!$P$2:$S$29,4,FALSE)</f>
        <v>East of England</v>
      </c>
      <c r="K1692" s="28" t="str">
        <f t="shared" si="56"/>
        <v/>
      </c>
    </row>
    <row r="1693" spans="1:11" x14ac:dyDescent="0.35">
      <c r="A1693" s="69">
        <f t="shared" si="55"/>
        <v>45748</v>
      </c>
      <c r="B1693" t="s">
        <v>881</v>
      </c>
      <c r="C1693" t="s">
        <v>266</v>
      </c>
      <c r="E1693" t="s">
        <v>302</v>
      </c>
      <c r="F1693" t="s">
        <v>303</v>
      </c>
      <c r="G1693" t="s">
        <v>81</v>
      </c>
      <c r="H1693">
        <v>7104</v>
      </c>
      <c r="I1693" s="68" t="str">
        <f>VLOOKUP(E1693,Refs!$P$2:$R$29,3,FALSE)</f>
        <v>Y61</v>
      </c>
      <c r="J1693" s="68" t="str">
        <f>VLOOKUP(E1693,Refs!$P$2:$S$29,4,FALSE)</f>
        <v>East of England</v>
      </c>
      <c r="K1693" s="28">
        <f t="shared" si="56"/>
        <v>7104</v>
      </c>
    </row>
    <row r="1694" spans="1:11" x14ac:dyDescent="0.35">
      <c r="A1694" s="69">
        <f t="shared" si="55"/>
        <v>45748</v>
      </c>
      <c r="B1694" t="s">
        <v>881</v>
      </c>
      <c r="C1694" t="s">
        <v>266</v>
      </c>
      <c r="E1694" t="s">
        <v>302</v>
      </c>
      <c r="F1694" t="s">
        <v>303</v>
      </c>
      <c r="G1694" t="s">
        <v>82</v>
      </c>
      <c r="H1694">
        <v>1168</v>
      </c>
      <c r="I1694" s="68" t="str">
        <f>VLOOKUP(E1694,Refs!$P$2:$R$29,3,FALSE)</f>
        <v>Y61</v>
      </c>
      <c r="J1694" s="68" t="str">
        <f>VLOOKUP(E1694,Refs!$P$2:$S$29,4,FALSE)</f>
        <v>East of England</v>
      </c>
      <c r="K1694" s="28">
        <f t="shared" si="56"/>
        <v>1168</v>
      </c>
    </row>
    <row r="1695" spans="1:11" x14ac:dyDescent="0.35">
      <c r="A1695" s="69">
        <f t="shared" si="55"/>
        <v>45748</v>
      </c>
      <c r="B1695" t="s">
        <v>881</v>
      </c>
      <c r="C1695" t="s">
        <v>266</v>
      </c>
      <c r="E1695" t="s">
        <v>302</v>
      </c>
      <c r="F1695" t="s">
        <v>303</v>
      </c>
      <c r="G1695" t="s">
        <v>83</v>
      </c>
      <c r="H1695">
        <v>12594</v>
      </c>
      <c r="I1695" s="68" t="str">
        <f>VLOOKUP(E1695,Refs!$P$2:$R$29,3,FALSE)</f>
        <v>Y61</v>
      </c>
      <c r="J1695" s="68" t="str">
        <f>VLOOKUP(E1695,Refs!$P$2:$S$29,4,FALSE)</f>
        <v>East of England</v>
      </c>
      <c r="K1695" s="28">
        <f t="shared" si="56"/>
        <v>12594</v>
      </c>
    </row>
    <row r="1696" spans="1:11" x14ac:dyDescent="0.35">
      <c r="A1696" s="69">
        <f t="shared" si="55"/>
        <v>45748</v>
      </c>
      <c r="B1696" t="s">
        <v>881</v>
      </c>
      <c r="C1696" t="s">
        <v>266</v>
      </c>
      <c r="E1696" t="s">
        <v>302</v>
      </c>
      <c r="F1696" t="s">
        <v>303</v>
      </c>
      <c r="G1696" t="s">
        <v>84</v>
      </c>
      <c r="H1696">
        <v>51368</v>
      </c>
      <c r="I1696" s="68" t="str">
        <f>VLOOKUP(E1696,Refs!$P$2:$R$29,3,FALSE)</f>
        <v>Y61</v>
      </c>
      <c r="J1696" s="68" t="str">
        <f>VLOOKUP(E1696,Refs!$P$2:$S$29,4,FALSE)</f>
        <v>East of England</v>
      </c>
      <c r="K1696" s="28">
        <f t="shared" si="56"/>
        <v>51368</v>
      </c>
    </row>
    <row r="1697" spans="1:11" x14ac:dyDescent="0.35">
      <c r="A1697" s="69">
        <f t="shared" si="55"/>
        <v>45748</v>
      </c>
      <c r="B1697" t="s">
        <v>881</v>
      </c>
      <c r="C1697" t="s">
        <v>266</v>
      </c>
      <c r="E1697" t="s">
        <v>302</v>
      </c>
      <c r="F1697" t="s">
        <v>303</v>
      </c>
      <c r="G1697" t="s">
        <v>85</v>
      </c>
      <c r="H1697">
        <v>4848</v>
      </c>
      <c r="I1697" s="68" t="str">
        <f>VLOOKUP(E1697,Refs!$P$2:$R$29,3,FALSE)</f>
        <v>Y61</v>
      </c>
      <c r="J1697" s="68" t="str">
        <f>VLOOKUP(E1697,Refs!$P$2:$S$29,4,FALSE)</f>
        <v>East of England</v>
      </c>
      <c r="K1697" s="28">
        <f t="shared" si="56"/>
        <v>4848</v>
      </c>
    </row>
    <row r="1698" spans="1:11" x14ac:dyDescent="0.35">
      <c r="A1698" s="69">
        <f t="shared" si="55"/>
        <v>45748</v>
      </c>
      <c r="B1698" t="s">
        <v>881</v>
      </c>
      <c r="C1698" t="s">
        <v>266</v>
      </c>
      <c r="E1698" t="s">
        <v>302</v>
      </c>
      <c r="F1698" t="s">
        <v>303</v>
      </c>
      <c r="G1698" t="s">
        <v>86</v>
      </c>
      <c r="H1698">
        <v>2198</v>
      </c>
      <c r="I1698" s="68" t="str">
        <f>VLOOKUP(E1698,Refs!$P$2:$R$29,3,FALSE)</f>
        <v>Y61</v>
      </c>
      <c r="J1698" s="68" t="str">
        <f>VLOOKUP(E1698,Refs!$P$2:$S$29,4,FALSE)</f>
        <v>East of England</v>
      </c>
      <c r="K1698" s="28">
        <f t="shared" si="56"/>
        <v>2198</v>
      </c>
    </row>
    <row r="1699" spans="1:11" x14ac:dyDescent="0.35">
      <c r="A1699" s="69">
        <f t="shared" si="55"/>
        <v>45748</v>
      </c>
      <c r="B1699" t="s">
        <v>881</v>
      </c>
      <c r="C1699" t="s">
        <v>266</v>
      </c>
      <c r="E1699" t="s">
        <v>302</v>
      </c>
      <c r="F1699" t="s">
        <v>303</v>
      </c>
      <c r="G1699" t="s">
        <v>87</v>
      </c>
      <c r="H1699">
        <v>18621</v>
      </c>
      <c r="I1699" s="68" t="str">
        <f>VLOOKUP(E1699,Refs!$P$2:$R$29,3,FALSE)</f>
        <v>Y61</v>
      </c>
      <c r="J1699" s="68" t="str">
        <f>VLOOKUP(E1699,Refs!$P$2:$S$29,4,FALSE)</f>
        <v>East of England</v>
      </c>
      <c r="K1699" s="28">
        <f t="shared" si="56"/>
        <v>18621</v>
      </c>
    </row>
    <row r="1700" spans="1:11" x14ac:dyDescent="0.35">
      <c r="A1700" s="69">
        <f t="shared" si="55"/>
        <v>45748</v>
      </c>
      <c r="B1700" t="s">
        <v>881</v>
      </c>
      <c r="C1700" t="s">
        <v>266</v>
      </c>
      <c r="E1700" t="s">
        <v>302</v>
      </c>
      <c r="F1700" t="s">
        <v>303</v>
      </c>
      <c r="G1700" t="s">
        <v>88</v>
      </c>
      <c r="H1700">
        <v>51389</v>
      </c>
      <c r="I1700" s="68" t="str">
        <f>VLOOKUP(E1700,Refs!$P$2:$R$29,3,FALSE)</f>
        <v>Y61</v>
      </c>
      <c r="J1700" s="68" t="str">
        <f>VLOOKUP(E1700,Refs!$P$2:$S$29,4,FALSE)</f>
        <v>East of England</v>
      </c>
      <c r="K1700" s="28">
        <f t="shared" si="56"/>
        <v>51389</v>
      </c>
    </row>
    <row r="1701" spans="1:11" x14ac:dyDescent="0.35">
      <c r="A1701" s="69">
        <f t="shared" si="55"/>
        <v>45748</v>
      </c>
      <c r="B1701" t="s">
        <v>881</v>
      </c>
      <c r="C1701" t="s">
        <v>266</v>
      </c>
      <c r="E1701" t="s">
        <v>302</v>
      </c>
      <c r="F1701" t="s">
        <v>303</v>
      </c>
      <c r="G1701" t="s">
        <v>89</v>
      </c>
      <c r="H1701">
        <v>24642</v>
      </c>
      <c r="I1701" s="68" t="str">
        <f>VLOOKUP(E1701,Refs!$P$2:$R$29,3,FALSE)</f>
        <v>Y61</v>
      </c>
      <c r="J1701" s="68" t="str">
        <f>VLOOKUP(E1701,Refs!$P$2:$S$29,4,FALSE)</f>
        <v>East of England</v>
      </c>
      <c r="K1701" s="28">
        <f t="shared" si="56"/>
        <v>24642</v>
      </c>
    </row>
    <row r="1702" spans="1:11" x14ac:dyDescent="0.35">
      <c r="A1702" s="69">
        <f t="shared" si="55"/>
        <v>45748</v>
      </c>
      <c r="B1702" t="s">
        <v>881</v>
      </c>
      <c r="C1702" t="s">
        <v>266</v>
      </c>
      <c r="E1702" t="s">
        <v>302</v>
      </c>
      <c r="F1702" t="s">
        <v>303</v>
      </c>
      <c r="G1702" t="s">
        <v>27</v>
      </c>
      <c r="H1702">
        <v>3226</v>
      </c>
      <c r="I1702" s="68" t="str">
        <f>VLOOKUP(E1702,Refs!$P$2:$R$29,3,FALSE)</f>
        <v>Y61</v>
      </c>
      <c r="J1702" s="68" t="str">
        <f>VLOOKUP(E1702,Refs!$P$2:$S$29,4,FALSE)</f>
        <v>East of England</v>
      </c>
      <c r="K1702" s="28">
        <f t="shared" si="56"/>
        <v>3226</v>
      </c>
    </row>
    <row r="1703" spans="1:11" x14ac:dyDescent="0.35">
      <c r="A1703" s="69">
        <f t="shared" si="55"/>
        <v>45748</v>
      </c>
      <c r="B1703" t="s">
        <v>881</v>
      </c>
      <c r="C1703" t="s">
        <v>266</v>
      </c>
      <c r="E1703" t="s">
        <v>302</v>
      </c>
      <c r="F1703" t="s">
        <v>303</v>
      </c>
      <c r="G1703" t="s">
        <v>29</v>
      </c>
      <c r="H1703">
        <v>2932</v>
      </c>
      <c r="I1703" s="68" t="str">
        <f>VLOOKUP(E1703,Refs!$P$2:$R$29,3,FALSE)</f>
        <v>Y61</v>
      </c>
      <c r="J1703" s="68" t="str">
        <f>VLOOKUP(E1703,Refs!$P$2:$S$29,4,FALSE)</f>
        <v>East of England</v>
      </c>
      <c r="K1703" s="28">
        <f t="shared" si="56"/>
        <v>2932</v>
      </c>
    </row>
    <row r="1704" spans="1:11" x14ac:dyDescent="0.35">
      <c r="A1704" s="69">
        <f t="shared" si="55"/>
        <v>45748</v>
      </c>
      <c r="B1704" t="s">
        <v>881</v>
      </c>
      <c r="C1704" t="s">
        <v>266</v>
      </c>
      <c r="E1704" t="s">
        <v>302</v>
      </c>
      <c r="F1704" t="s">
        <v>303</v>
      </c>
      <c r="G1704" t="s">
        <v>90</v>
      </c>
      <c r="H1704">
        <v>619</v>
      </c>
      <c r="I1704" s="68" t="str">
        <f>VLOOKUP(E1704,Refs!$P$2:$R$29,3,FALSE)</f>
        <v>Y61</v>
      </c>
      <c r="J1704" s="68" t="str">
        <f>VLOOKUP(E1704,Refs!$P$2:$S$29,4,FALSE)</f>
        <v>East of England</v>
      </c>
      <c r="K1704" s="28">
        <f t="shared" si="56"/>
        <v>619</v>
      </c>
    </row>
    <row r="1705" spans="1:11" x14ac:dyDescent="0.35">
      <c r="A1705" s="69">
        <f t="shared" si="55"/>
        <v>45748</v>
      </c>
      <c r="B1705" t="s">
        <v>881</v>
      </c>
      <c r="C1705" t="s">
        <v>266</v>
      </c>
      <c r="E1705" t="s">
        <v>302</v>
      </c>
      <c r="F1705" t="s">
        <v>303</v>
      </c>
      <c r="G1705" t="s">
        <v>91</v>
      </c>
      <c r="H1705">
        <v>1</v>
      </c>
      <c r="I1705" s="68" t="str">
        <f>VLOOKUP(E1705,Refs!$P$2:$R$29,3,FALSE)</f>
        <v>Y61</v>
      </c>
      <c r="J1705" s="68" t="str">
        <f>VLOOKUP(E1705,Refs!$P$2:$S$29,4,FALSE)</f>
        <v>East of England</v>
      </c>
      <c r="K1705" s="28">
        <f t="shared" si="56"/>
        <v>1</v>
      </c>
    </row>
    <row r="1706" spans="1:11" x14ac:dyDescent="0.35">
      <c r="A1706" s="69">
        <f t="shared" si="55"/>
        <v>45748</v>
      </c>
      <c r="B1706" t="s">
        <v>881</v>
      </c>
      <c r="C1706" t="s">
        <v>266</v>
      </c>
      <c r="E1706" t="s">
        <v>302</v>
      </c>
      <c r="F1706" t="s">
        <v>303</v>
      </c>
      <c r="G1706" t="s">
        <v>92</v>
      </c>
      <c r="H1706">
        <v>1079</v>
      </c>
      <c r="I1706" s="68" t="str">
        <f>VLOOKUP(E1706,Refs!$P$2:$R$29,3,FALSE)</f>
        <v>Y61</v>
      </c>
      <c r="J1706" s="68" t="str">
        <f>VLOOKUP(E1706,Refs!$P$2:$S$29,4,FALSE)</f>
        <v>East of England</v>
      </c>
      <c r="K1706" s="28">
        <f t="shared" si="56"/>
        <v>1079</v>
      </c>
    </row>
    <row r="1707" spans="1:11" x14ac:dyDescent="0.35">
      <c r="A1707" s="69">
        <f t="shared" si="55"/>
        <v>45748</v>
      </c>
      <c r="B1707" t="s">
        <v>881</v>
      </c>
      <c r="C1707" t="s">
        <v>266</v>
      </c>
      <c r="E1707" t="s">
        <v>302</v>
      </c>
      <c r="F1707" t="s">
        <v>303</v>
      </c>
      <c r="G1707" t="s">
        <v>93</v>
      </c>
      <c r="H1707">
        <v>121</v>
      </c>
      <c r="I1707" s="68" t="str">
        <f>VLOOKUP(E1707,Refs!$P$2:$R$29,3,FALSE)</f>
        <v>Y61</v>
      </c>
      <c r="J1707" s="68" t="str">
        <f>VLOOKUP(E1707,Refs!$P$2:$S$29,4,FALSE)</f>
        <v>East of England</v>
      </c>
      <c r="K1707" s="28">
        <f t="shared" si="56"/>
        <v>121</v>
      </c>
    </row>
    <row r="1708" spans="1:11" x14ac:dyDescent="0.35">
      <c r="A1708" s="69">
        <f t="shared" si="55"/>
        <v>45748</v>
      </c>
      <c r="B1708" t="s">
        <v>881</v>
      </c>
      <c r="C1708" t="s">
        <v>266</v>
      </c>
      <c r="E1708" t="s">
        <v>302</v>
      </c>
      <c r="F1708" t="s">
        <v>303</v>
      </c>
      <c r="G1708" t="s">
        <v>94</v>
      </c>
      <c r="H1708">
        <v>605</v>
      </c>
      <c r="I1708" s="68" t="str">
        <f>VLOOKUP(E1708,Refs!$P$2:$R$29,3,FALSE)</f>
        <v>Y61</v>
      </c>
      <c r="J1708" s="68" t="str">
        <f>VLOOKUP(E1708,Refs!$P$2:$S$29,4,FALSE)</f>
        <v>East of England</v>
      </c>
      <c r="K1708" s="28">
        <f t="shared" si="56"/>
        <v>605</v>
      </c>
    </row>
    <row r="1709" spans="1:11" x14ac:dyDescent="0.35">
      <c r="A1709" s="69">
        <f t="shared" si="55"/>
        <v>45748</v>
      </c>
      <c r="B1709" t="s">
        <v>881</v>
      </c>
      <c r="C1709" t="s">
        <v>266</v>
      </c>
      <c r="E1709" t="s">
        <v>302</v>
      </c>
      <c r="F1709" t="s">
        <v>303</v>
      </c>
      <c r="G1709" t="s">
        <v>95</v>
      </c>
      <c r="H1709">
        <v>339</v>
      </c>
      <c r="I1709" s="68" t="str">
        <f>VLOOKUP(E1709,Refs!$P$2:$R$29,3,FALSE)</f>
        <v>Y61</v>
      </c>
      <c r="J1709" s="68" t="str">
        <f>VLOOKUP(E1709,Refs!$P$2:$S$29,4,FALSE)</f>
        <v>East of England</v>
      </c>
      <c r="K1709" s="28">
        <f t="shared" si="56"/>
        <v>339</v>
      </c>
    </row>
    <row r="1710" spans="1:11" x14ac:dyDescent="0.35">
      <c r="A1710" s="69">
        <f t="shared" si="55"/>
        <v>45748</v>
      </c>
      <c r="B1710" t="s">
        <v>881</v>
      </c>
      <c r="C1710" t="s">
        <v>266</v>
      </c>
      <c r="E1710" t="s">
        <v>302</v>
      </c>
      <c r="F1710" t="s">
        <v>303</v>
      </c>
      <c r="G1710" t="s">
        <v>96</v>
      </c>
      <c r="H1710">
        <v>4418</v>
      </c>
      <c r="I1710" s="68" t="str">
        <f>VLOOKUP(E1710,Refs!$P$2:$R$29,3,FALSE)</f>
        <v>Y61</v>
      </c>
      <c r="J1710" s="68" t="str">
        <f>VLOOKUP(E1710,Refs!$P$2:$S$29,4,FALSE)</f>
        <v>East of England</v>
      </c>
      <c r="K1710" s="28">
        <f t="shared" si="56"/>
        <v>4418</v>
      </c>
    </row>
    <row r="1711" spans="1:11" x14ac:dyDescent="0.35">
      <c r="A1711" s="69">
        <f t="shared" si="55"/>
        <v>45748</v>
      </c>
      <c r="B1711" t="s">
        <v>881</v>
      </c>
      <c r="C1711" t="s">
        <v>266</v>
      </c>
      <c r="E1711" t="s">
        <v>302</v>
      </c>
      <c r="F1711" t="s">
        <v>303</v>
      </c>
      <c r="G1711" t="s">
        <v>31</v>
      </c>
      <c r="H1711">
        <v>3651</v>
      </c>
      <c r="I1711" s="68" t="str">
        <f>VLOOKUP(E1711,Refs!$P$2:$R$29,3,FALSE)</f>
        <v>Y61</v>
      </c>
      <c r="J1711" s="68" t="str">
        <f>VLOOKUP(E1711,Refs!$P$2:$S$29,4,FALSE)</f>
        <v>East of England</v>
      </c>
      <c r="K1711" s="28">
        <f t="shared" si="56"/>
        <v>3651</v>
      </c>
    </row>
    <row r="1712" spans="1:11" x14ac:dyDescent="0.35">
      <c r="A1712" s="69">
        <f t="shared" si="55"/>
        <v>45748</v>
      </c>
      <c r="B1712" t="s">
        <v>881</v>
      </c>
      <c r="C1712" t="s">
        <v>266</v>
      </c>
      <c r="E1712" t="s">
        <v>302</v>
      </c>
      <c r="F1712" t="s">
        <v>303</v>
      </c>
      <c r="G1712" t="s">
        <v>97</v>
      </c>
      <c r="H1712">
        <v>3945</v>
      </c>
      <c r="I1712" s="68" t="str">
        <f>VLOOKUP(E1712,Refs!$P$2:$R$29,3,FALSE)</f>
        <v>Y61</v>
      </c>
      <c r="J1712" s="68" t="str">
        <f>VLOOKUP(E1712,Refs!$P$2:$S$29,4,FALSE)</f>
        <v>East of England</v>
      </c>
      <c r="K1712" s="28">
        <f t="shared" si="56"/>
        <v>3945</v>
      </c>
    </row>
    <row r="1713" spans="1:11" x14ac:dyDescent="0.35">
      <c r="A1713" s="69">
        <f t="shared" si="55"/>
        <v>45748</v>
      </c>
      <c r="B1713" t="s">
        <v>881</v>
      </c>
      <c r="C1713" t="s">
        <v>266</v>
      </c>
      <c r="E1713" t="s">
        <v>302</v>
      </c>
      <c r="F1713" t="s">
        <v>303</v>
      </c>
      <c r="G1713" t="s">
        <v>98</v>
      </c>
      <c r="H1713">
        <v>2986</v>
      </c>
      <c r="I1713" s="68" t="str">
        <f>VLOOKUP(E1713,Refs!$P$2:$R$29,3,FALSE)</f>
        <v>Y61</v>
      </c>
      <c r="J1713" s="68" t="str">
        <f>VLOOKUP(E1713,Refs!$P$2:$S$29,4,FALSE)</f>
        <v>East of England</v>
      </c>
      <c r="K1713" s="28">
        <f t="shared" si="56"/>
        <v>2986</v>
      </c>
    </row>
    <row r="1714" spans="1:11" x14ac:dyDescent="0.35">
      <c r="A1714" s="69">
        <f t="shared" si="55"/>
        <v>45748</v>
      </c>
      <c r="B1714" t="s">
        <v>881</v>
      </c>
      <c r="C1714" t="s">
        <v>266</v>
      </c>
      <c r="E1714" t="s">
        <v>302</v>
      </c>
      <c r="F1714" t="s">
        <v>303</v>
      </c>
      <c r="G1714" t="s">
        <v>99</v>
      </c>
      <c r="H1714">
        <v>2005</v>
      </c>
      <c r="I1714" s="68" t="str">
        <f>VLOOKUP(E1714,Refs!$P$2:$R$29,3,FALSE)</f>
        <v>Y61</v>
      </c>
      <c r="J1714" s="68" t="str">
        <f>VLOOKUP(E1714,Refs!$P$2:$S$29,4,FALSE)</f>
        <v>East of England</v>
      </c>
      <c r="K1714" s="28">
        <f t="shared" si="56"/>
        <v>2005</v>
      </c>
    </row>
    <row r="1715" spans="1:11" x14ac:dyDescent="0.35">
      <c r="A1715" s="69">
        <f t="shared" si="55"/>
        <v>45748</v>
      </c>
      <c r="B1715" t="s">
        <v>881</v>
      </c>
      <c r="C1715" t="s">
        <v>266</v>
      </c>
      <c r="E1715" t="s">
        <v>302</v>
      </c>
      <c r="F1715" t="s">
        <v>303</v>
      </c>
      <c r="G1715" t="s">
        <v>100</v>
      </c>
      <c r="H1715">
        <v>528</v>
      </c>
      <c r="I1715" s="68" t="str">
        <f>VLOOKUP(E1715,Refs!$P$2:$R$29,3,FALSE)</f>
        <v>Y61</v>
      </c>
      <c r="J1715" s="68" t="str">
        <f>VLOOKUP(E1715,Refs!$P$2:$S$29,4,FALSE)</f>
        <v>East of England</v>
      </c>
      <c r="K1715" s="28">
        <f t="shared" si="56"/>
        <v>528</v>
      </c>
    </row>
    <row r="1716" spans="1:11" x14ac:dyDescent="0.35">
      <c r="A1716" s="69">
        <f t="shared" si="55"/>
        <v>45748</v>
      </c>
      <c r="B1716" t="s">
        <v>881</v>
      </c>
      <c r="C1716" t="s">
        <v>266</v>
      </c>
      <c r="E1716" t="s">
        <v>302</v>
      </c>
      <c r="F1716" t="s">
        <v>303</v>
      </c>
      <c r="G1716" t="s">
        <v>101</v>
      </c>
      <c r="H1716">
        <v>284</v>
      </c>
      <c r="I1716" s="68" t="str">
        <f>VLOOKUP(E1716,Refs!$P$2:$R$29,3,FALSE)</f>
        <v>Y61</v>
      </c>
      <c r="J1716" s="68" t="str">
        <f>VLOOKUP(E1716,Refs!$P$2:$S$29,4,FALSE)</f>
        <v>East of England</v>
      </c>
      <c r="K1716" s="28">
        <f t="shared" si="56"/>
        <v>284</v>
      </c>
    </row>
    <row r="1717" spans="1:11" x14ac:dyDescent="0.35">
      <c r="A1717" s="69">
        <f t="shared" si="55"/>
        <v>45748</v>
      </c>
      <c r="B1717" t="s">
        <v>881</v>
      </c>
      <c r="C1717" t="s">
        <v>266</v>
      </c>
      <c r="E1717" t="s">
        <v>302</v>
      </c>
      <c r="F1717" t="s">
        <v>303</v>
      </c>
      <c r="G1717" t="s">
        <v>102</v>
      </c>
      <c r="H1717">
        <v>130</v>
      </c>
      <c r="I1717" s="68" t="str">
        <f>VLOOKUP(E1717,Refs!$P$2:$R$29,3,FALSE)</f>
        <v>Y61</v>
      </c>
      <c r="J1717" s="68" t="str">
        <f>VLOOKUP(E1717,Refs!$P$2:$S$29,4,FALSE)</f>
        <v>East of England</v>
      </c>
      <c r="K1717" s="28">
        <f t="shared" si="56"/>
        <v>130</v>
      </c>
    </row>
    <row r="1718" spans="1:11" x14ac:dyDescent="0.35">
      <c r="A1718" s="69">
        <f t="shared" si="55"/>
        <v>45748</v>
      </c>
      <c r="B1718" t="s">
        <v>881</v>
      </c>
      <c r="C1718" t="s">
        <v>266</v>
      </c>
      <c r="E1718" t="s">
        <v>302</v>
      </c>
      <c r="F1718" t="s">
        <v>303</v>
      </c>
      <c r="G1718" t="s">
        <v>103</v>
      </c>
      <c r="H1718">
        <v>1774</v>
      </c>
      <c r="I1718" s="68" t="str">
        <f>VLOOKUP(E1718,Refs!$P$2:$R$29,3,FALSE)</f>
        <v>Y61</v>
      </c>
      <c r="J1718" s="68" t="str">
        <f>VLOOKUP(E1718,Refs!$P$2:$S$29,4,FALSE)</f>
        <v>East of England</v>
      </c>
      <c r="K1718" s="28">
        <f t="shared" si="56"/>
        <v>1774</v>
      </c>
    </row>
    <row r="1719" spans="1:11" x14ac:dyDescent="0.35">
      <c r="A1719" s="69">
        <f t="shared" si="55"/>
        <v>45748</v>
      </c>
      <c r="B1719" t="s">
        <v>881</v>
      </c>
      <c r="C1719" t="s">
        <v>266</v>
      </c>
      <c r="E1719" t="s">
        <v>302</v>
      </c>
      <c r="F1719" t="s">
        <v>303</v>
      </c>
      <c r="G1719" t="s">
        <v>104</v>
      </c>
      <c r="H1719">
        <v>15652443</v>
      </c>
      <c r="I1719" s="68" t="str">
        <f>VLOOKUP(E1719,Refs!$P$2:$R$29,3,FALSE)</f>
        <v>Y61</v>
      </c>
      <c r="J1719" s="68" t="str">
        <f>VLOOKUP(E1719,Refs!$P$2:$S$29,4,FALSE)</f>
        <v>East of England</v>
      </c>
      <c r="K1719" s="28">
        <f t="shared" si="56"/>
        <v>15652443</v>
      </c>
    </row>
    <row r="1720" spans="1:11" x14ac:dyDescent="0.35">
      <c r="A1720" s="69">
        <f t="shared" si="55"/>
        <v>45748</v>
      </c>
      <c r="B1720" t="s">
        <v>881</v>
      </c>
      <c r="C1720" t="s">
        <v>266</v>
      </c>
      <c r="E1720" t="s">
        <v>302</v>
      </c>
      <c r="F1720" t="s">
        <v>303</v>
      </c>
      <c r="G1720" t="s">
        <v>105</v>
      </c>
      <c r="H1720">
        <v>2512</v>
      </c>
      <c r="I1720" s="68" t="str">
        <f>VLOOKUP(E1720,Refs!$P$2:$R$29,3,FALSE)</f>
        <v>Y61</v>
      </c>
      <c r="J1720" s="68" t="str">
        <f>VLOOKUP(E1720,Refs!$P$2:$S$29,4,FALSE)</f>
        <v>East of England</v>
      </c>
      <c r="K1720" s="28">
        <f t="shared" si="56"/>
        <v>2512</v>
      </c>
    </row>
    <row r="1721" spans="1:11" x14ac:dyDescent="0.35">
      <c r="A1721" s="69">
        <f t="shared" si="55"/>
        <v>45748</v>
      </c>
      <c r="B1721" t="s">
        <v>881</v>
      </c>
      <c r="C1721" t="s">
        <v>266</v>
      </c>
      <c r="E1721" t="s">
        <v>302</v>
      </c>
      <c r="F1721" t="s">
        <v>303</v>
      </c>
      <c r="G1721" t="s">
        <v>106</v>
      </c>
      <c r="H1721">
        <v>1682</v>
      </c>
      <c r="I1721" s="68" t="str">
        <f>VLOOKUP(E1721,Refs!$P$2:$R$29,3,FALSE)</f>
        <v>Y61</v>
      </c>
      <c r="J1721" s="68" t="str">
        <f>VLOOKUP(E1721,Refs!$P$2:$S$29,4,FALSE)</f>
        <v>East of England</v>
      </c>
      <c r="K1721" s="28">
        <f t="shared" si="56"/>
        <v>1682</v>
      </c>
    </row>
    <row r="1722" spans="1:11" x14ac:dyDescent="0.35">
      <c r="A1722" s="69">
        <f t="shared" si="55"/>
        <v>45748</v>
      </c>
      <c r="B1722" t="s">
        <v>881</v>
      </c>
      <c r="C1722" t="s">
        <v>266</v>
      </c>
      <c r="E1722" t="s">
        <v>302</v>
      </c>
      <c r="F1722" t="s">
        <v>303</v>
      </c>
      <c r="G1722" t="s">
        <v>107</v>
      </c>
      <c r="H1722">
        <v>115</v>
      </c>
      <c r="I1722" s="68" t="str">
        <f>VLOOKUP(E1722,Refs!$P$2:$R$29,3,FALSE)</f>
        <v>Y61</v>
      </c>
      <c r="J1722" s="68" t="str">
        <f>VLOOKUP(E1722,Refs!$P$2:$S$29,4,FALSE)</f>
        <v>East of England</v>
      </c>
      <c r="K1722" s="28">
        <f t="shared" si="56"/>
        <v>115</v>
      </c>
    </row>
    <row r="1723" spans="1:11" x14ac:dyDescent="0.35">
      <c r="A1723" s="69">
        <f t="shared" si="55"/>
        <v>45748</v>
      </c>
      <c r="B1723" t="s">
        <v>881</v>
      </c>
      <c r="C1723" t="s">
        <v>266</v>
      </c>
      <c r="E1723" t="s">
        <v>302</v>
      </c>
      <c r="F1723" t="s">
        <v>303</v>
      </c>
      <c r="G1723" t="s">
        <v>108</v>
      </c>
      <c r="H1723">
        <v>1259</v>
      </c>
      <c r="I1723" s="68" t="str">
        <f>VLOOKUP(E1723,Refs!$P$2:$R$29,3,FALSE)</f>
        <v>Y61</v>
      </c>
      <c r="J1723" s="68" t="str">
        <f>VLOOKUP(E1723,Refs!$P$2:$S$29,4,FALSE)</f>
        <v>East of England</v>
      </c>
      <c r="K1723" s="28">
        <f t="shared" si="56"/>
        <v>1259</v>
      </c>
    </row>
    <row r="1724" spans="1:11" x14ac:dyDescent="0.35">
      <c r="A1724" s="69">
        <f t="shared" si="55"/>
        <v>45748</v>
      </c>
      <c r="B1724" t="s">
        <v>881</v>
      </c>
      <c r="C1724" t="s">
        <v>266</v>
      </c>
      <c r="E1724" t="s">
        <v>302</v>
      </c>
      <c r="F1724" t="s">
        <v>303</v>
      </c>
      <c r="G1724" t="s">
        <v>109</v>
      </c>
      <c r="H1724">
        <v>20585896</v>
      </c>
      <c r="I1724" s="68" t="str">
        <f>VLOOKUP(E1724,Refs!$P$2:$R$29,3,FALSE)</f>
        <v>Y61</v>
      </c>
      <c r="J1724" s="68" t="str">
        <f>VLOOKUP(E1724,Refs!$P$2:$S$29,4,FALSE)</f>
        <v>East of England</v>
      </c>
      <c r="K1724" s="28">
        <f t="shared" si="56"/>
        <v>20585896</v>
      </c>
    </row>
    <row r="1725" spans="1:11" x14ac:dyDescent="0.35">
      <c r="A1725" s="69">
        <f t="shared" si="55"/>
        <v>45748</v>
      </c>
      <c r="B1725" t="s">
        <v>881</v>
      </c>
      <c r="C1725" t="s">
        <v>266</v>
      </c>
      <c r="E1725" t="s">
        <v>302</v>
      </c>
      <c r="F1725" t="s">
        <v>303</v>
      </c>
      <c r="G1725" t="s">
        <v>110</v>
      </c>
      <c r="H1725">
        <v>1080</v>
      </c>
      <c r="I1725" s="68" t="str">
        <f>VLOOKUP(E1725,Refs!$P$2:$R$29,3,FALSE)</f>
        <v>Y61</v>
      </c>
      <c r="J1725" s="68" t="str">
        <f>VLOOKUP(E1725,Refs!$P$2:$S$29,4,FALSE)</f>
        <v>East of England</v>
      </c>
      <c r="K1725" s="28">
        <f t="shared" si="56"/>
        <v>1080</v>
      </c>
    </row>
    <row r="1726" spans="1:11" x14ac:dyDescent="0.35">
      <c r="A1726" s="69">
        <f t="shared" si="55"/>
        <v>45748</v>
      </c>
      <c r="B1726" t="s">
        <v>881</v>
      </c>
      <c r="C1726" t="s">
        <v>266</v>
      </c>
      <c r="E1726" t="s">
        <v>302</v>
      </c>
      <c r="F1726" t="s">
        <v>303</v>
      </c>
      <c r="G1726" t="s">
        <v>808</v>
      </c>
      <c r="H1726">
        <v>6353</v>
      </c>
      <c r="I1726" s="68" t="str">
        <f>VLOOKUP(E1726,Refs!$P$2:$R$29,3,FALSE)</f>
        <v>Y61</v>
      </c>
      <c r="J1726" s="68" t="str">
        <f>VLOOKUP(E1726,Refs!$P$2:$S$29,4,FALSE)</f>
        <v>East of England</v>
      </c>
      <c r="K1726" s="28">
        <f t="shared" si="56"/>
        <v>6353</v>
      </c>
    </row>
    <row r="1727" spans="1:11" x14ac:dyDescent="0.35">
      <c r="A1727" s="69">
        <f t="shared" si="55"/>
        <v>45748</v>
      </c>
      <c r="B1727" t="s">
        <v>881</v>
      </c>
      <c r="C1727" t="s">
        <v>266</v>
      </c>
      <c r="E1727" t="s">
        <v>302</v>
      </c>
      <c r="F1727" t="s">
        <v>303</v>
      </c>
      <c r="G1727" t="s">
        <v>809</v>
      </c>
      <c r="H1727">
        <v>1623</v>
      </c>
      <c r="I1727" s="68" t="str">
        <f>VLOOKUP(E1727,Refs!$P$2:$R$29,3,FALSE)</f>
        <v>Y61</v>
      </c>
      <c r="J1727" s="68" t="str">
        <f>VLOOKUP(E1727,Refs!$P$2:$S$29,4,FALSE)</f>
        <v>East of England</v>
      </c>
      <c r="K1727" s="28">
        <f t="shared" si="56"/>
        <v>1623</v>
      </c>
    </row>
    <row r="1728" spans="1:11" x14ac:dyDescent="0.35">
      <c r="A1728" s="69">
        <f t="shared" si="55"/>
        <v>45748</v>
      </c>
      <c r="B1728" t="s">
        <v>881</v>
      </c>
      <c r="C1728" t="s">
        <v>266</v>
      </c>
      <c r="E1728" t="s">
        <v>302</v>
      </c>
      <c r="F1728" t="s">
        <v>303</v>
      </c>
      <c r="G1728" t="s">
        <v>111</v>
      </c>
      <c r="H1728">
        <v>18375</v>
      </c>
      <c r="I1728" s="68" t="str">
        <f>VLOOKUP(E1728,Refs!$P$2:$R$29,3,FALSE)</f>
        <v>Y61</v>
      </c>
      <c r="J1728" s="68" t="str">
        <f>VLOOKUP(E1728,Refs!$P$2:$S$29,4,FALSE)</f>
        <v>East of England</v>
      </c>
      <c r="K1728" s="28">
        <f t="shared" si="56"/>
        <v>18375</v>
      </c>
    </row>
    <row r="1729" spans="1:11" x14ac:dyDescent="0.35">
      <c r="A1729" s="69">
        <f t="shared" si="55"/>
        <v>45748</v>
      </c>
      <c r="B1729" t="s">
        <v>881</v>
      </c>
      <c r="C1729" t="s">
        <v>266</v>
      </c>
      <c r="E1729" t="s">
        <v>302</v>
      </c>
      <c r="F1729" t="s">
        <v>303</v>
      </c>
      <c r="G1729" t="s">
        <v>112</v>
      </c>
      <c r="H1729">
        <v>0</v>
      </c>
      <c r="I1729" s="68" t="str">
        <f>VLOOKUP(E1729,Refs!$P$2:$R$29,3,FALSE)</f>
        <v>Y61</v>
      </c>
      <c r="J1729" s="68" t="str">
        <f>VLOOKUP(E1729,Refs!$P$2:$S$29,4,FALSE)</f>
        <v>East of England</v>
      </c>
      <c r="K1729" s="28" t="str">
        <f t="shared" si="56"/>
        <v/>
      </c>
    </row>
    <row r="1730" spans="1:11" x14ac:dyDescent="0.35">
      <c r="A1730" s="69">
        <f t="shared" si="55"/>
        <v>45748</v>
      </c>
      <c r="B1730" t="s">
        <v>881</v>
      </c>
      <c r="C1730" t="s">
        <v>266</v>
      </c>
      <c r="E1730" t="s">
        <v>302</v>
      </c>
      <c r="F1730" t="s">
        <v>303</v>
      </c>
      <c r="G1730" t="s">
        <v>113</v>
      </c>
      <c r="H1730">
        <v>13156</v>
      </c>
      <c r="I1730" s="68" t="str">
        <f>VLOOKUP(E1730,Refs!$P$2:$R$29,3,FALSE)</f>
        <v>Y61</v>
      </c>
      <c r="J1730" s="68" t="str">
        <f>VLOOKUP(E1730,Refs!$P$2:$S$29,4,FALSE)</f>
        <v>East of England</v>
      </c>
      <c r="K1730" s="28">
        <f t="shared" si="56"/>
        <v>13156</v>
      </c>
    </row>
    <row r="1731" spans="1:11" x14ac:dyDescent="0.35">
      <c r="A1731" s="69">
        <f t="shared" ref="A1731:A1794" si="57">DATEVALUE(RIGHT(B1731,8))</f>
        <v>45748</v>
      </c>
      <c r="B1731" t="s">
        <v>881</v>
      </c>
      <c r="C1731" t="s">
        <v>266</v>
      </c>
      <c r="E1731" t="s">
        <v>302</v>
      </c>
      <c r="F1731" t="s">
        <v>303</v>
      </c>
      <c r="G1731" t="s">
        <v>114</v>
      </c>
      <c r="H1731">
        <v>7072</v>
      </c>
      <c r="I1731" s="68" t="str">
        <f>VLOOKUP(E1731,Refs!$P$2:$R$29,3,FALSE)</f>
        <v>Y61</v>
      </c>
      <c r="J1731" s="68" t="str">
        <f>VLOOKUP(E1731,Refs!$P$2:$S$29,4,FALSE)</f>
        <v>East of England</v>
      </c>
      <c r="K1731" s="28">
        <f t="shared" si="56"/>
        <v>7072</v>
      </c>
    </row>
    <row r="1732" spans="1:11" x14ac:dyDescent="0.35">
      <c r="A1732" s="69">
        <f t="shared" si="57"/>
        <v>45748</v>
      </c>
      <c r="B1732" t="s">
        <v>881</v>
      </c>
      <c r="C1732" t="s">
        <v>266</v>
      </c>
      <c r="E1732" t="s">
        <v>302</v>
      </c>
      <c r="F1732" t="s">
        <v>303</v>
      </c>
      <c r="G1732" t="s">
        <v>115</v>
      </c>
      <c r="H1732">
        <v>3863</v>
      </c>
      <c r="I1732" s="68" t="str">
        <f>VLOOKUP(E1732,Refs!$P$2:$R$29,3,FALSE)</f>
        <v>Y61</v>
      </c>
      <c r="J1732" s="68" t="str">
        <f>VLOOKUP(E1732,Refs!$P$2:$S$29,4,FALSE)</f>
        <v>East of England</v>
      </c>
      <c r="K1732" s="28">
        <f t="shared" si="56"/>
        <v>3863</v>
      </c>
    </row>
    <row r="1733" spans="1:11" x14ac:dyDescent="0.35">
      <c r="A1733" s="69">
        <f t="shared" si="57"/>
        <v>45748</v>
      </c>
      <c r="B1733" t="s">
        <v>881</v>
      </c>
      <c r="C1733" t="s">
        <v>266</v>
      </c>
      <c r="E1733" t="s">
        <v>302</v>
      </c>
      <c r="F1733" t="s">
        <v>303</v>
      </c>
      <c r="G1733" t="s">
        <v>116</v>
      </c>
      <c r="H1733">
        <v>1322</v>
      </c>
      <c r="I1733" s="68" t="str">
        <f>VLOOKUP(E1733,Refs!$P$2:$R$29,3,FALSE)</f>
        <v>Y61</v>
      </c>
      <c r="J1733" s="68" t="str">
        <f>VLOOKUP(E1733,Refs!$P$2:$S$29,4,FALSE)</f>
        <v>East of England</v>
      </c>
      <c r="K1733" s="28">
        <f t="shared" si="56"/>
        <v>1322</v>
      </c>
    </row>
    <row r="1734" spans="1:11" x14ac:dyDescent="0.35">
      <c r="A1734" s="69">
        <f t="shared" si="57"/>
        <v>45748</v>
      </c>
      <c r="B1734" t="s">
        <v>881</v>
      </c>
      <c r="C1734" t="s">
        <v>266</v>
      </c>
      <c r="E1734" t="s">
        <v>302</v>
      </c>
      <c r="F1734" t="s">
        <v>303</v>
      </c>
      <c r="G1734" t="s">
        <v>117</v>
      </c>
      <c r="H1734">
        <v>3802</v>
      </c>
      <c r="I1734" s="68" t="str">
        <f>VLOOKUP(E1734,Refs!$P$2:$R$29,3,FALSE)</f>
        <v>Y61</v>
      </c>
      <c r="J1734" s="68" t="str">
        <f>VLOOKUP(E1734,Refs!$P$2:$S$29,4,FALSE)</f>
        <v>East of England</v>
      </c>
      <c r="K1734" s="28">
        <f t="shared" si="56"/>
        <v>3802</v>
      </c>
    </row>
    <row r="1735" spans="1:11" x14ac:dyDescent="0.35">
      <c r="A1735" s="69">
        <f t="shared" si="57"/>
        <v>45748</v>
      </c>
      <c r="B1735" t="s">
        <v>881</v>
      </c>
      <c r="C1735" t="s">
        <v>266</v>
      </c>
      <c r="E1735" t="s">
        <v>302</v>
      </c>
      <c r="F1735" t="s">
        <v>303</v>
      </c>
      <c r="G1735" t="s">
        <v>118</v>
      </c>
      <c r="H1735">
        <v>3528</v>
      </c>
      <c r="I1735" s="68" t="str">
        <f>VLOOKUP(E1735,Refs!$P$2:$R$29,3,FALSE)</f>
        <v>Y61</v>
      </c>
      <c r="J1735" s="68" t="str">
        <f>VLOOKUP(E1735,Refs!$P$2:$S$29,4,FALSE)</f>
        <v>East of England</v>
      </c>
      <c r="K1735" s="28">
        <f t="shared" ref="K1735:K1798" si="58">IF(OR(H1735="NULL",H1735=0,H1735=""),"",H1735)</f>
        <v>3528</v>
      </c>
    </row>
    <row r="1736" spans="1:11" x14ac:dyDescent="0.35">
      <c r="A1736" s="69">
        <f t="shared" si="57"/>
        <v>45748</v>
      </c>
      <c r="B1736" t="s">
        <v>881</v>
      </c>
      <c r="C1736" t="s">
        <v>266</v>
      </c>
      <c r="E1736" t="s">
        <v>302</v>
      </c>
      <c r="F1736" t="s">
        <v>303</v>
      </c>
      <c r="G1736" t="s">
        <v>119</v>
      </c>
      <c r="H1736">
        <v>2193</v>
      </c>
      <c r="I1736" s="68" t="str">
        <f>VLOOKUP(E1736,Refs!$P$2:$R$29,3,FALSE)</f>
        <v>Y61</v>
      </c>
      <c r="J1736" s="68" t="str">
        <f>VLOOKUP(E1736,Refs!$P$2:$S$29,4,FALSE)</f>
        <v>East of England</v>
      </c>
      <c r="K1736" s="28">
        <f t="shared" si="58"/>
        <v>2193</v>
      </c>
    </row>
    <row r="1737" spans="1:11" x14ac:dyDescent="0.35">
      <c r="A1737" s="69">
        <f t="shared" si="57"/>
        <v>45748</v>
      </c>
      <c r="B1737" t="s">
        <v>881</v>
      </c>
      <c r="C1737" t="s">
        <v>266</v>
      </c>
      <c r="E1737" t="s">
        <v>302</v>
      </c>
      <c r="F1737" t="s">
        <v>303</v>
      </c>
      <c r="G1737" t="s">
        <v>120</v>
      </c>
      <c r="H1737">
        <v>1489</v>
      </c>
      <c r="I1737" s="68" t="str">
        <f>VLOOKUP(E1737,Refs!$P$2:$R$29,3,FALSE)</f>
        <v>Y61</v>
      </c>
      <c r="J1737" s="68" t="str">
        <f>VLOOKUP(E1737,Refs!$P$2:$S$29,4,FALSE)</f>
        <v>East of England</v>
      </c>
      <c r="K1737" s="28">
        <f t="shared" si="58"/>
        <v>1489</v>
      </c>
    </row>
    <row r="1738" spans="1:11" x14ac:dyDescent="0.35">
      <c r="A1738" s="69">
        <f t="shared" si="57"/>
        <v>45748</v>
      </c>
      <c r="B1738" t="s">
        <v>881</v>
      </c>
      <c r="C1738" t="s">
        <v>266</v>
      </c>
      <c r="E1738" t="s">
        <v>302</v>
      </c>
      <c r="F1738" t="s">
        <v>303</v>
      </c>
      <c r="G1738" t="s">
        <v>121</v>
      </c>
      <c r="H1738">
        <v>1696</v>
      </c>
      <c r="I1738" s="68" t="str">
        <f>VLOOKUP(E1738,Refs!$P$2:$R$29,3,FALSE)</f>
        <v>Y61</v>
      </c>
      <c r="J1738" s="68" t="str">
        <f>VLOOKUP(E1738,Refs!$P$2:$S$29,4,FALSE)</f>
        <v>East of England</v>
      </c>
      <c r="K1738" s="28">
        <f t="shared" si="58"/>
        <v>1696</v>
      </c>
    </row>
    <row r="1739" spans="1:11" x14ac:dyDescent="0.35">
      <c r="A1739" s="69">
        <f t="shared" si="57"/>
        <v>45748</v>
      </c>
      <c r="B1739" t="s">
        <v>881</v>
      </c>
      <c r="C1739" t="s">
        <v>266</v>
      </c>
      <c r="E1739" t="s">
        <v>302</v>
      </c>
      <c r="F1739" t="s">
        <v>303</v>
      </c>
      <c r="G1739" t="s">
        <v>122</v>
      </c>
      <c r="H1739">
        <v>658</v>
      </c>
      <c r="I1739" s="68" t="str">
        <f>VLOOKUP(E1739,Refs!$P$2:$R$29,3,FALSE)</f>
        <v>Y61</v>
      </c>
      <c r="J1739" s="68" t="str">
        <f>VLOOKUP(E1739,Refs!$P$2:$S$29,4,FALSE)</f>
        <v>East of England</v>
      </c>
      <c r="K1739" s="28">
        <f t="shared" si="58"/>
        <v>658</v>
      </c>
    </row>
    <row r="1740" spans="1:11" x14ac:dyDescent="0.35">
      <c r="A1740" s="69">
        <f t="shared" si="57"/>
        <v>45748</v>
      </c>
      <c r="B1740" t="s">
        <v>881</v>
      </c>
      <c r="C1740" t="s">
        <v>266</v>
      </c>
      <c r="E1740" t="s">
        <v>302</v>
      </c>
      <c r="F1740" t="s">
        <v>303</v>
      </c>
      <c r="G1740" t="s">
        <v>123</v>
      </c>
      <c r="H1740">
        <v>1</v>
      </c>
      <c r="I1740" s="68" t="str">
        <f>VLOOKUP(E1740,Refs!$P$2:$R$29,3,FALSE)</f>
        <v>Y61</v>
      </c>
      <c r="J1740" s="68" t="str">
        <f>VLOOKUP(E1740,Refs!$P$2:$S$29,4,FALSE)</f>
        <v>East of England</v>
      </c>
      <c r="K1740" s="28">
        <f t="shared" si="58"/>
        <v>1</v>
      </c>
    </row>
    <row r="1741" spans="1:11" x14ac:dyDescent="0.35">
      <c r="A1741" s="69">
        <f t="shared" si="57"/>
        <v>45748</v>
      </c>
      <c r="B1741" t="s">
        <v>881</v>
      </c>
      <c r="C1741" t="s">
        <v>266</v>
      </c>
      <c r="E1741" t="s">
        <v>302</v>
      </c>
      <c r="F1741" t="s">
        <v>303</v>
      </c>
      <c r="G1741" t="s">
        <v>124</v>
      </c>
      <c r="H1741">
        <v>0</v>
      </c>
      <c r="I1741" s="68" t="str">
        <f>VLOOKUP(E1741,Refs!$P$2:$R$29,3,FALSE)</f>
        <v>Y61</v>
      </c>
      <c r="J1741" s="68" t="str">
        <f>VLOOKUP(E1741,Refs!$P$2:$S$29,4,FALSE)</f>
        <v>East of England</v>
      </c>
      <c r="K1741" s="28" t="str">
        <f t="shared" si="58"/>
        <v/>
      </c>
    </row>
    <row r="1742" spans="1:11" x14ac:dyDescent="0.35">
      <c r="A1742" s="69">
        <f t="shared" si="57"/>
        <v>45748</v>
      </c>
      <c r="B1742" t="s">
        <v>881</v>
      </c>
      <c r="C1742" t="s">
        <v>266</v>
      </c>
      <c r="E1742" t="s">
        <v>302</v>
      </c>
      <c r="F1742" t="s">
        <v>303</v>
      </c>
      <c r="G1742" t="s">
        <v>125</v>
      </c>
      <c r="H1742">
        <v>0</v>
      </c>
      <c r="I1742" s="68" t="str">
        <f>VLOOKUP(E1742,Refs!$P$2:$R$29,3,FALSE)</f>
        <v>Y61</v>
      </c>
      <c r="J1742" s="68" t="str">
        <f>VLOOKUP(E1742,Refs!$P$2:$S$29,4,FALSE)</f>
        <v>East of England</v>
      </c>
      <c r="K1742" s="28" t="str">
        <f t="shared" si="58"/>
        <v/>
      </c>
    </row>
    <row r="1743" spans="1:11" x14ac:dyDescent="0.35">
      <c r="A1743" s="69">
        <f t="shared" si="57"/>
        <v>45748</v>
      </c>
      <c r="B1743" t="s">
        <v>881</v>
      </c>
      <c r="C1743" t="s">
        <v>266</v>
      </c>
      <c r="E1743" t="s">
        <v>302</v>
      </c>
      <c r="F1743" t="s">
        <v>303</v>
      </c>
      <c r="G1743" t="s">
        <v>126</v>
      </c>
      <c r="H1743">
        <v>14</v>
      </c>
      <c r="I1743" s="68" t="str">
        <f>VLOOKUP(E1743,Refs!$P$2:$R$29,3,FALSE)</f>
        <v>Y61</v>
      </c>
      <c r="J1743" s="68" t="str">
        <f>VLOOKUP(E1743,Refs!$P$2:$S$29,4,FALSE)</f>
        <v>East of England</v>
      </c>
      <c r="K1743" s="28">
        <f t="shared" si="58"/>
        <v>14</v>
      </c>
    </row>
    <row r="1744" spans="1:11" x14ac:dyDescent="0.35">
      <c r="A1744" s="69">
        <f t="shared" si="57"/>
        <v>45748</v>
      </c>
      <c r="B1744" t="s">
        <v>881</v>
      </c>
      <c r="C1744" t="s">
        <v>266</v>
      </c>
      <c r="E1744" t="s">
        <v>302</v>
      </c>
      <c r="F1744" t="s">
        <v>303</v>
      </c>
      <c r="G1744" t="s">
        <v>127</v>
      </c>
      <c r="H1744">
        <v>61</v>
      </c>
      <c r="I1744" s="68" t="str">
        <f>VLOOKUP(E1744,Refs!$P$2:$R$29,3,FALSE)</f>
        <v>Y61</v>
      </c>
      <c r="J1744" s="68" t="str">
        <f>VLOOKUP(E1744,Refs!$P$2:$S$29,4,FALSE)</f>
        <v>East of England</v>
      </c>
      <c r="K1744" s="28">
        <f t="shared" si="58"/>
        <v>61</v>
      </c>
    </row>
    <row r="1745" spans="1:11" x14ac:dyDescent="0.35">
      <c r="A1745" s="69">
        <f t="shared" si="57"/>
        <v>45748</v>
      </c>
      <c r="B1745" t="s">
        <v>881</v>
      </c>
      <c r="C1745" t="s">
        <v>266</v>
      </c>
      <c r="E1745" t="s">
        <v>302</v>
      </c>
      <c r="F1745" t="s">
        <v>303</v>
      </c>
      <c r="G1745" t="s">
        <v>128</v>
      </c>
      <c r="H1745">
        <v>10</v>
      </c>
      <c r="I1745" s="68" t="str">
        <f>VLOOKUP(E1745,Refs!$P$2:$R$29,3,FALSE)</f>
        <v>Y61</v>
      </c>
      <c r="J1745" s="68" t="str">
        <f>VLOOKUP(E1745,Refs!$P$2:$S$29,4,FALSE)</f>
        <v>East of England</v>
      </c>
      <c r="K1745" s="28">
        <f t="shared" si="58"/>
        <v>10</v>
      </c>
    </row>
    <row r="1746" spans="1:11" x14ac:dyDescent="0.35">
      <c r="A1746" s="69">
        <f t="shared" si="57"/>
        <v>45748</v>
      </c>
      <c r="B1746" t="s">
        <v>881</v>
      </c>
      <c r="C1746" t="s">
        <v>266</v>
      </c>
      <c r="E1746" t="s">
        <v>302</v>
      </c>
      <c r="F1746" t="s">
        <v>303</v>
      </c>
      <c r="G1746" t="s">
        <v>129</v>
      </c>
      <c r="H1746">
        <v>677</v>
      </c>
      <c r="I1746" s="68" t="str">
        <f>VLOOKUP(E1746,Refs!$P$2:$R$29,3,FALSE)</f>
        <v>Y61</v>
      </c>
      <c r="J1746" s="68" t="str">
        <f>VLOOKUP(E1746,Refs!$P$2:$S$29,4,FALSE)</f>
        <v>East of England</v>
      </c>
      <c r="K1746" s="28">
        <f t="shared" si="58"/>
        <v>677</v>
      </c>
    </row>
    <row r="1747" spans="1:11" x14ac:dyDescent="0.35">
      <c r="A1747" s="69">
        <f t="shared" si="57"/>
        <v>45748</v>
      </c>
      <c r="B1747" t="s">
        <v>881</v>
      </c>
      <c r="C1747" t="s">
        <v>266</v>
      </c>
      <c r="E1747" t="s">
        <v>302</v>
      </c>
      <c r="F1747" t="s">
        <v>303</v>
      </c>
      <c r="G1747" t="s">
        <v>130</v>
      </c>
      <c r="H1747">
        <v>611</v>
      </c>
      <c r="I1747" s="68" t="str">
        <f>VLOOKUP(E1747,Refs!$P$2:$R$29,3,FALSE)</f>
        <v>Y61</v>
      </c>
      <c r="J1747" s="68" t="str">
        <f>VLOOKUP(E1747,Refs!$P$2:$S$29,4,FALSE)</f>
        <v>East of England</v>
      </c>
      <c r="K1747" s="28">
        <f t="shared" si="58"/>
        <v>611</v>
      </c>
    </row>
    <row r="1748" spans="1:11" x14ac:dyDescent="0.35">
      <c r="A1748" s="69">
        <f t="shared" si="57"/>
        <v>45748</v>
      </c>
      <c r="B1748" t="s">
        <v>881</v>
      </c>
      <c r="C1748" t="s">
        <v>266</v>
      </c>
      <c r="E1748" t="s">
        <v>302</v>
      </c>
      <c r="F1748" t="s">
        <v>303</v>
      </c>
      <c r="G1748" t="s">
        <v>131</v>
      </c>
      <c r="H1748">
        <v>2536</v>
      </c>
      <c r="I1748" s="68" t="str">
        <f>VLOOKUP(E1748,Refs!$P$2:$R$29,3,FALSE)</f>
        <v>Y61</v>
      </c>
      <c r="J1748" s="68" t="str">
        <f>VLOOKUP(E1748,Refs!$P$2:$S$29,4,FALSE)</f>
        <v>East of England</v>
      </c>
      <c r="K1748" s="28">
        <f t="shared" si="58"/>
        <v>2536</v>
      </c>
    </row>
    <row r="1749" spans="1:11" x14ac:dyDescent="0.35">
      <c r="A1749" s="69">
        <f t="shared" si="57"/>
        <v>45748</v>
      </c>
      <c r="B1749" t="s">
        <v>881</v>
      </c>
      <c r="C1749" t="s">
        <v>266</v>
      </c>
      <c r="E1749" t="s">
        <v>302</v>
      </c>
      <c r="F1749" t="s">
        <v>303</v>
      </c>
      <c r="G1749" t="s">
        <v>132</v>
      </c>
      <c r="H1749">
        <v>2170</v>
      </c>
      <c r="I1749" s="68" t="str">
        <f>VLOOKUP(E1749,Refs!$P$2:$R$29,3,FALSE)</f>
        <v>Y61</v>
      </c>
      <c r="J1749" s="68" t="str">
        <f>VLOOKUP(E1749,Refs!$P$2:$S$29,4,FALSE)</f>
        <v>East of England</v>
      </c>
      <c r="K1749" s="28">
        <f t="shared" si="58"/>
        <v>2170</v>
      </c>
    </row>
    <row r="1750" spans="1:11" x14ac:dyDescent="0.35">
      <c r="A1750" s="69">
        <f t="shared" si="57"/>
        <v>45748</v>
      </c>
      <c r="B1750" t="s">
        <v>881</v>
      </c>
      <c r="C1750" t="s">
        <v>266</v>
      </c>
      <c r="E1750" t="s">
        <v>302</v>
      </c>
      <c r="F1750" t="s">
        <v>303</v>
      </c>
      <c r="G1750" t="s">
        <v>133</v>
      </c>
      <c r="H1750">
        <v>967</v>
      </c>
      <c r="I1750" s="68" t="str">
        <f>VLOOKUP(E1750,Refs!$P$2:$R$29,3,FALSE)</f>
        <v>Y61</v>
      </c>
      <c r="J1750" s="68" t="str">
        <f>VLOOKUP(E1750,Refs!$P$2:$S$29,4,FALSE)</f>
        <v>East of England</v>
      </c>
      <c r="K1750" s="28">
        <f t="shared" si="58"/>
        <v>967</v>
      </c>
    </row>
    <row r="1751" spans="1:11" x14ac:dyDescent="0.35">
      <c r="A1751" s="69">
        <f t="shared" si="57"/>
        <v>45748</v>
      </c>
      <c r="B1751" t="s">
        <v>881</v>
      </c>
      <c r="C1751" t="s">
        <v>266</v>
      </c>
      <c r="E1751" t="s">
        <v>302</v>
      </c>
      <c r="F1751" t="s">
        <v>303</v>
      </c>
      <c r="G1751" t="s">
        <v>134</v>
      </c>
      <c r="H1751">
        <v>967</v>
      </c>
      <c r="I1751" s="68" t="str">
        <f>VLOOKUP(E1751,Refs!$P$2:$R$29,3,FALSE)</f>
        <v>Y61</v>
      </c>
      <c r="J1751" s="68" t="str">
        <f>VLOOKUP(E1751,Refs!$P$2:$S$29,4,FALSE)</f>
        <v>East of England</v>
      </c>
      <c r="K1751" s="28">
        <f t="shared" si="58"/>
        <v>967</v>
      </c>
    </row>
    <row r="1752" spans="1:11" x14ac:dyDescent="0.35">
      <c r="A1752" s="69">
        <f t="shared" si="57"/>
        <v>45748</v>
      </c>
      <c r="B1752" t="s">
        <v>881</v>
      </c>
      <c r="C1752" t="s">
        <v>266</v>
      </c>
      <c r="E1752" t="s">
        <v>302</v>
      </c>
      <c r="F1752" t="s">
        <v>303</v>
      </c>
      <c r="G1752" t="s">
        <v>135</v>
      </c>
      <c r="H1752">
        <v>132</v>
      </c>
      <c r="I1752" s="68" t="str">
        <f>VLOOKUP(E1752,Refs!$P$2:$R$29,3,FALSE)</f>
        <v>Y61</v>
      </c>
      <c r="J1752" s="68" t="str">
        <f>VLOOKUP(E1752,Refs!$P$2:$S$29,4,FALSE)</f>
        <v>East of England</v>
      </c>
      <c r="K1752" s="28">
        <f t="shared" si="58"/>
        <v>132</v>
      </c>
    </row>
    <row r="1753" spans="1:11" x14ac:dyDescent="0.35">
      <c r="A1753" s="69">
        <f t="shared" si="57"/>
        <v>45748</v>
      </c>
      <c r="B1753" t="s">
        <v>881</v>
      </c>
      <c r="C1753" t="s">
        <v>266</v>
      </c>
      <c r="E1753" t="s">
        <v>302</v>
      </c>
      <c r="F1753" t="s">
        <v>303</v>
      </c>
      <c r="G1753" t="s">
        <v>136</v>
      </c>
      <c r="H1753">
        <v>122</v>
      </c>
      <c r="I1753" s="68" t="str">
        <f>VLOOKUP(E1753,Refs!$P$2:$R$29,3,FALSE)</f>
        <v>Y61</v>
      </c>
      <c r="J1753" s="68" t="str">
        <f>VLOOKUP(E1753,Refs!$P$2:$S$29,4,FALSE)</f>
        <v>East of England</v>
      </c>
      <c r="K1753" s="28">
        <f t="shared" si="58"/>
        <v>122</v>
      </c>
    </row>
    <row r="1754" spans="1:11" x14ac:dyDescent="0.35">
      <c r="A1754" s="69">
        <f t="shared" si="57"/>
        <v>45748</v>
      </c>
      <c r="B1754" t="s">
        <v>881</v>
      </c>
      <c r="C1754" t="s">
        <v>266</v>
      </c>
      <c r="E1754" t="s">
        <v>302</v>
      </c>
      <c r="F1754" t="s">
        <v>303</v>
      </c>
      <c r="G1754" t="s">
        <v>137</v>
      </c>
      <c r="H1754">
        <v>7</v>
      </c>
      <c r="I1754" s="68" t="str">
        <f>VLOOKUP(E1754,Refs!$P$2:$R$29,3,FALSE)</f>
        <v>Y61</v>
      </c>
      <c r="J1754" s="68" t="str">
        <f>VLOOKUP(E1754,Refs!$P$2:$S$29,4,FALSE)</f>
        <v>East of England</v>
      </c>
      <c r="K1754" s="28">
        <f t="shared" si="58"/>
        <v>7</v>
      </c>
    </row>
    <row r="1755" spans="1:11" x14ac:dyDescent="0.35">
      <c r="A1755" s="69">
        <f t="shared" si="57"/>
        <v>45748</v>
      </c>
      <c r="B1755" t="s">
        <v>881</v>
      </c>
      <c r="C1755" t="s">
        <v>266</v>
      </c>
      <c r="E1755" t="s">
        <v>302</v>
      </c>
      <c r="F1755" t="s">
        <v>303</v>
      </c>
      <c r="G1755" t="s">
        <v>138</v>
      </c>
      <c r="H1755">
        <v>7</v>
      </c>
      <c r="I1755" s="68" t="str">
        <f>VLOOKUP(E1755,Refs!$P$2:$R$29,3,FALSE)</f>
        <v>Y61</v>
      </c>
      <c r="J1755" s="68" t="str">
        <f>VLOOKUP(E1755,Refs!$P$2:$S$29,4,FALSE)</f>
        <v>East of England</v>
      </c>
      <c r="K1755" s="28">
        <f t="shared" si="58"/>
        <v>7</v>
      </c>
    </row>
    <row r="1756" spans="1:11" x14ac:dyDescent="0.35">
      <c r="A1756" s="69">
        <f t="shared" si="57"/>
        <v>45748</v>
      </c>
      <c r="B1756" t="s">
        <v>881</v>
      </c>
      <c r="C1756" t="s">
        <v>266</v>
      </c>
      <c r="E1756" t="s">
        <v>302</v>
      </c>
      <c r="F1756" t="s">
        <v>303</v>
      </c>
      <c r="G1756" t="s">
        <v>139</v>
      </c>
      <c r="H1756">
        <v>162</v>
      </c>
      <c r="I1756" s="68" t="str">
        <f>VLOOKUP(E1756,Refs!$P$2:$R$29,3,FALSE)</f>
        <v>Y61</v>
      </c>
      <c r="J1756" s="68" t="str">
        <f>VLOOKUP(E1756,Refs!$P$2:$S$29,4,FALSE)</f>
        <v>East of England</v>
      </c>
      <c r="K1756" s="28">
        <f t="shared" si="58"/>
        <v>162</v>
      </c>
    </row>
    <row r="1757" spans="1:11" x14ac:dyDescent="0.35">
      <c r="A1757" s="69">
        <f t="shared" si="57"/>
        <v>45748</v>
      </c>
      <c r="B1757" t="s">
        <v>881</v>
      </c>
      <c r="C1757" t="s">
        <v>266</v>
      </c>
      <c r="E1757" t="s">
        <v>302</v>
      </c>
      <c r="F1757" t="s">
        <v>303</v>
      </c>
      <c r="G1757" t="s">
        <v>140</v>
      </c>
      <c r="H1757">
        <v>162</v>
      </c>
      <c r="I1757" s="68" t="str">
        <f>VLOOKUP(E1757,Refs!$P$2:$R$29,3,FALSE)</f>
        <v>Y61</v>
      </c>
      <c r="J1757" s="68" t="str">
        <f>VLOOKUP(E1757,Refs!$P$2:$S$29,4,FALSE)</f>
        <v>East of England</v>
      </c>
      <c r="K1757" s="28">
        <f t="shared" si="58"/>
        <v>162</v>
      </c>
    </row>
    <row r="1758" spans="1:11" x14ac:dyDescent="0.35">
      <c r="A1758" s="69">
        <f t="shared" si="57"/>
        <v>45748</v>
      </c>
      <c r="B1758" t="s">
        <v>881</v>
      </c>
      <c r="C1758" t="s">
        <v>266</v>
      </c>
      <c r="E1758" t="s">
        <v>302</v>
      </c>
      <c r="F1758" t="s">
        <v>303</v>
      </c>
      <c r="G1758" t="s">
        <v>728</v>
      </c>
      <c r="H1758">
        <v>211</v>
      </c>
      <c r="I1758" s="68" t="str">
        <f>VLOOKUP(E1758,Refs!$P$2:$R$29,3,FALSE)</f>
        <v>Y61</v>
      </c>
      <c r="J1758" s="68" t="str">
        <f>VLOOKUP(E1758,Refs!$P$2:$S$29,4,FALSE)</f>
        <v>East of England</v>
      </c>
      <c r="K1758" s="28">
        <f t="shared" si="58"/>
        <v>211</v>
      </c>
    </row>
    <row r="1759" spans="1:11" x14ac:dyDescent="0.35">
      <c r="A1759" s="69">
        <f t="shared" si="57"/>
        <v>45748</v>
      </c>
      <c r="B1759" t="s">
        <v>881</v>
      </c>
      <c r="C1759" t="s">
        <v>266</v>
      </c>
      <c r="E1759" t="s">
        <v>302</v>
      </c>
      <c r="F1759" t="s">
        <v>303</v>
      </c>
      <c r="G1759" t="s">
        <v>727</v>
      </c>
      <c r="H1759">
        <v>45</v>
      </c>
      <c r="I1759" s="68" t="str">
        <f>VLOOKUP(E1759,Refs!$P$2:$R$29,3,FALSE)</f>
        <v>Y61</v>
      </c>
      <c r="J1759" s="68" t="str">
        <f>VLOOKUP(E1759,Refs!$P$2:$S$29,4,FALSE)</f>
        <v>East of England</v>
      </c>
      <c r="K1759" s="28">
        <f t="shared" si="58"/>
        <v>45</v>
      </c>
    </row>
    <row r="1760" spans="1:11" x14ac:dyDescent="0.35">
      <c r="A1760" s="69">
        <f t="shared" si="57"/>
        <v>45748</v>
      </c>
      <c r="B1760" t="s">
        <v>881</v>
      </c>
      <c r="C1760" t="s">
        <v>266</v>
      </c>
      <c r="E1760" t="s">
        <v>302</v>
      </c>
      <c r="F1760" t="s">
        <v>303</v>
      </c>
      <c r="G1760" t="s">
        <v>730</v>
      </c>
      <c r="H1760">
        <v>756</v>
      </c>
      <c r="I1760" s="68" t="str">
        <f>VLOOKUP(E1760,Refs!$P$2:$R$29,3,FALSE)</f>
        <v>Y61</v>
      </c>
      <c r="J1760" s="68" t="str">
        <f>VLOOKUP(E1760,Refs!$P$2:$S$29,4,FALSE)</f>
        <v>East of England</v>
      </c>
      <c r="K1760" s="28">
        <f t="shared" si="58"/>
        <v>756</v>
      </c>
    </row>
    <row r="1761" spans="1:11" x14ac:dyDescent="0.35">
      <c r="A1761" s="69">
        <f t="shared" si="57"/>
        <v>45748</v>
      </c>
      <c r="B1761" t="s">
        <v>881</v>
      </c>
      <c r="C1761" t="s">
        <v>266</v>
      </c>
      <c r="E1761" t="s">
        <v>302</v>
      </c>
      <c r="F1761" t="s">
        <v>303</v>
      </c>
      <c r="G1761" t="s">
        <v>729</v>
      </c>
      <c r="H1761">
        <v>358</v>
      </c>
      <c r="I1761" s="68" t="str">
        <f>VLOOKUP(E1761,Refs!$P$2:$R$29,3,FALSE)</f>
        <v>Y61</v>
      </c>
      <c r="J1761" s="68" t="str">
        <f>VLOOKUP(E1761,Refs!$P$2:$S$29,4,FALSE)</f>
        <v>East of England</v>
      </c>
      <c r="K1761" s="28">
        <f t="shared" si="58"/>
        <v>358</v>
      </c>
    </row>
    <row r="1762" spans="1:11" x14ac:dyDescent="0.35">
      <c r="A1762" s="69">
        <f t="shared" si="57"/>
        <v>45748</v>
      </c>
      <c r="B1762" t="s">
        <v>881</v>
      </c>
      <c r="C1762" t="s">
        <v>266</v>
      </c>
      <c r="E1762" t="s">
        <v>304</v>
      </c>
      <c r="F1762" t="s">
        <v>305</v>
      </c>
      <c r="G1762" t="s">
        <v>10</v>
      </c>
      <c r="H1762">
        <v>24714</v>
      </c>
      <c r="I1762" s="68" t="str">
        <f>VLOOKUP(E1762,Refs!$P$2:$R$29,3,FALSE)</f>
        <v>Y61</v>
      </c>
      <c r="J1762" s="68" t="str">
        <f>VLOOKUP(E1762,Refs!$P$2:$S$29,4,FALSE)</f>
        <v>East of England</v>
      </c>
      <c r="K1762" s="28">
        <f t="shared" si="58"/>
        <v>24714</v>
      </c>
    </row>
    <row r="1763" spans="1:11" x14ac:dyDescent="0.35">
      <c r="A1763" s="69">
        <f t="shared" si="57"/>
        <v>45748</v>
      </c>
      <c r="B1763" t="s">
        <v>881</v>
      </c>
      <c r="C1763" t="s">
        <v>266</v>
      </c>
      <c r="E1763" t="s">
        <v>304</v>
      </c>
      <c r="F1763" t="s">
        <v>305</v>
      </c>
      <c r="G1763" t="s">
        <v>69</v>
      </c>
      <c r="H1763">
        <v>24693</v>
      </c>
      <c r="I1763" s="68" t="str">
        <f>VLOOKUP(E1763,Refs!$P$2:$R$29,3,FALSE)</f>
        <v>Y61</v>
      </c>
      <c r="J1763" s="68" t="str">
        <f>VLOOKUP(E1763,Refs!$P$2:$S$29,4,FALSE)</f>
        <v>East of England</v>
      </c>
      <c r="K1763" s="28">
        <f t="shared" si="58"/>
        <v>24693</v>
      </c>
    </row>
    <row r="1764" spans="1:11" x14ac:dyDescent="0.35">
      <c r="A1764" s="69">
        <f t="shared" si="57"/>
        <v>45748</v>
      </c>
      <c r="B1764" t="s">
        <v>881</v>
      </c>
      <c r="C1764" t="s">
        <v>266</v>
      </c>
      <c r="E1764" t="s">
        <v>304</v>
      </c>
      <c r="F1764" t="s">
        <v>305</v>
      </c>
      <c r="G1764" t="s">
        <v>20</v>
      </c>
      <c r="H1764">
        <v>22609</v>
      </c>
      <c r="I1764" s="68" t="str">
        <f>VLOOKUP(E1764,Refs!$P$2:$R$29,3,FALSE)</f>
        <v>Y61</v>
      </c>
      <c r="J1764" s="68" t="str">
        <f>VLOOKUP(E1764,Refs!$P$2:$S$29,4,FALSE)</f>
        <v>East of England</v>
      </c>
      <c r="K1764" s="28">
        <f t="shared" si="58"/>
        <v>22609</v>
      </c>
    </row>
    <row r="1765" spans="1:11" x14ac:dyDescent="0.35">
      <c r="A1765" s="69">
        <f t="shared" si="57"/>
        <v>45748</v>
      </c>
      <c r="B1765" t="s">
        <v>881</v>
      </c>
      <c r="C1765" t="s">
        <v>266</v>
      </c>
      <c r="E1765" t="s">
        <v>304</v>
      </c>
      <c r="F1765" t="s">
        <v>305</v>
      </c>
      <c r="G1765" t="s">
        <v>23</v>
      </c>
      <c r="H1765">
        <v>18966</v>
      </c>
      <c r="I1765" s="68" t="str">
        <f>VLOOKUP(E1765,Refs!$P$2:$R$29,3,FALSE)</f>
        <v>Y61</v>
      </c>
      <c r="J1765" s="68" t="str">
        <f>VLOOKUP(E1765,Refs!$P$2:$S$29,4,FALSE)</f>
        <v>East of England</v>
      </c>
      <c r="K1765" s="28">
        <f t="shared" si="58"/>
        <v>18966</v>
      </c>
    </row>
    <row r="1766" spans="1:11" x14ac:dyDescent="0.35">
      <c r="A1766" s="69">
        <f t="shared" si="57"/>
        <v>45748</v>
      </c>
      <c r="B1766" t="s">
        <v>881</v>
      </c>
      <c r="C1766" t="s">
        <v>266</v>
      </c>
      <c r="E1766" t="s">
        <v>304</v>
      </c>
      <c r="F1766" t="s">
        <v>305</v>
      </c>
      <c r="G1766" t="s">
        <v>19</v>
      </c>
      <c r="H1766">
        <v>692</v>
      </c>
      <c r="I1766" s="68" t="str">
        <f>VLOOKUP(E1766,Refs!$P$2:$R$29,3,FALSE)</f>
        <v>Y61</v>
      </c>
      <c r="J1766" s="68" t="str">
        <f>VLOOKUP(E1766,Refs!$P$2:$S$29,4,FALSE)</f>
        <v>East of England</v>
      </c>
      <c r="K1766" s="28">
        <f t="shared" si="58"/>
        <v>692</v>
      </c>
    </row>
    <row r="1767" spans="1:11" x14ac:dyDescent="0.35">
      <c r="A1767" s="69">
        <f t="shared" si="57"/>
        <v>45748</v>
      </c>
      <c r="B1767" t="s">
        <v>881</v>
      </c>
      <c r="C1767" t="s">
        <v>266</v>
      </c>
      <c r="E1767" t="s">
        <v>304</v>
      </c>
      <c r="F1767" t="s">
        <v>305</v>
      </c>
      <c r="G1767" t="s">
        <v>21</v>
      </c>
      <c r="H1767">
        <v>1070393</v>
      </c>
      <c r="I1767" s="68" t="str">
        <f>VLOOKUP(E1767,Refs!$P$2:$R$29,3,FALSE)</f>
        <v>Y61</v>
      </c>
      <c r="J1767" s="68" t="str">
        <f>VLOOKUP(E1767,Refs!$P$2:$S$29,4,FALSE)</f>
        <v>East of England</v>
      </c>
      <c r="K1767" s="28">
        <f t="shared" si="58"/>
        <v>1070393</v>
      </c>
    </row>
    <row r="1768" spans="1:11" x14ac:dyDescent="0.35">
      <c r="A1768" s="69">
        <f t="shared" si="57"/>
        <v>45748</v>
      </c>
      <c r="B1768" t="s">
        <v>881</v>
      </c>
      <c r="C1768" t="s">
        <v>266</v>
      </c>
      <c r="E1768" t="s">
        <v>304</v>
      </c>
      <c r="F1768" t="s">
        <v>305</v>
      </c>
      <c r="G1768" t="s">
        <v>70</v>
      </c>
      <c r="H1768">
        <v>394</v>
      </c>
      <c r="I1768" s="68" t="str">
        <f>VLOOKUP(E1768,Refs!$P$2:$R$29,3,FALSE)</f>
        <v>Y61</v>
      </c>
      <c r="J1768" s="68" t="str">
        <f>VLOOKUP(E1768,Refs!$P$2:$S$29,4,FALSE)</f>
        <v>East of England</v>
      </c>
      <c r="K1768" s="28">
        <f t="shared" si="58"/>
        <v>394</v>
      </c>
    </row>
    <row r="1769" spans="1:11" x14ac:dyDescent="0.35">
      <c r="A1769" s="69">
        <f t="shared" si="57"/>
        <v>45748</v>
      </c>
      <c r="B1769" t="s">
        <v>881</v>
      </c>
      <c r="C1769" t="s">
        <v>266</v>
      </c>
      <c r="E1769" t="s">
        <v>304</v>
      </c>
      <c r="F1769" t="s">
        <v>305</v>
      </c>
      <c r="G1769" t="s">
        <v>71</v>
      </c>
      <c r="H1769">
        <v>581</v>
      </c>
      <c r="I1769" s="68" t="str">
        <f>VLOOKUP(E1769,Refs!$P$2:$R$29,3,FALSE)</f>
        <v>Y61</v>
      </c>
      <c r="J1769" s="68" t="str">
        <f>VLOOKUP(E1769,Refs!$P$2:$S$29,4,FALSE)</f>
        <v>East of England</v>
      </c>
      <c r="K1769" s="28">
        <f t="shared" si="58"/>
        <v>581</v>
      </c>
    </row>
    <row r="1770" spans="1:11" x14ac:dyDescent="0.35">
      <c r="A1770" s="69">
        <f t="shared" si="57"/>
        <v>45748</v>
      </c>
      <c r="B1770" t="s">
        <v>881</v>
      </c>
      <c r="C1770" t="s">
        <v>266</v>
      </c>
      <c r="E1770" t="s">
        <v>304</v>
      </c>
      <c r="F1770" t="s">
        <v>305</v>
      </c>
      <c r="G1770" t="s">
        <v>72</v>
      </c>
      <c r="H1770">
        <v>96329</v>
      </c>
      <c r="I1770" s="68" t="str">
        <f>VLOOKUP(E1770,Refs!$P$2:$R$29,3,FALSE)</f>
        <v>Y61</v>
      </c>
      <c r="J1770" s="68" t="str">
        <f>VLOOKUP(E1770,Refs!$P$2:$S$29,4,FALSE)</f>
        <v>East of England</v>
      </c>
      <c r="K1770" s="28">
        <f t="shared" si="58"/>
        <v>96329</v>
      </c>
    </row>
    <row r="1771" spans="1:11" x14ac:dyDescent="0.35">
      <c r="A1771" s="69">
        <f t="shared" si="57"/>
        <v>45748</v>
      </c>
      <c r="B1771" t="s">
        <v>881</v>
      </c>
      <c r="C1771" t="s">
        <v>266</v>
      </c>
      <c r="E1771" t="s">
        <v>304</v>
      </c>
      <c r="F1771" t="s">
        <v>305</v>
      </c>
      <c r="G1771" t="s">
        <v>73</v>
      </c>
      <c r="H1771">
        <v>8368</v>
      </c>
      <c r="I1771" s="68" t="str">
        <f>VLOOKUP(E1771,Refs!$P$2:$R$29,3,FALSE)</f>
        <v>Y61</v>
      </c>
      <c r="J1771" s="68" t="str">
        <f>VLOOKUP(E1771,Refs!$P$2:$S$29,4,FALSE)</f>
        <v>East of England</v>
      </c>
      <c r="K1771" s="28">
        <f t="shared" si="58"/>
        <v>8368</v>
      </c>
    </row>
    <row r="1772" spans="1:11" x14ac:dyDescent="0.35">
      <c r="A1772" s="69">
        <f t="shared" si="57"/>
        <v>45748</v>
      </c>
      <c r="B1772" t="s">
        <v>881</v>
      </c>
      <c r="C1772" t="s">
        <v>266</v>
      </c>
      <c r="E1772" t="s">
        <v>304</v>
      </c>
      <c r="F1772" t="s">
        <v>305</v>
      </c>
      <c r="G1772" t="s">
        <v>74</v>
      </c>
      <c r="H1772">
        <v>117878428</v>
      </c>
      <c r="I1772" s="68" t="str">
        <f>VLOOKUP(E1772,Refs!$P$2:$R$29,3,FALSE)</f>
        <v>Y61</v>
      </c>
      <c r="J1772" s="68" t="str">
        <f>VLOOKUP(E1772,Refs!$P$2:$S$29,4,FALSE)</f>
        <v>East of England</v>
      </c>
      <c r="K1772" s="28">
        <f t="shared" si="58"/>
        <v>117878428</v>
      </c>
    </row>
    <row r="1773" spans="1:11" x14ac:dyDescent="0.35">
      <c r="A1773" s="69">
        <f t="shared" si="57"/>
        <v>45748</v>
      </c>
      <c r="B1773" t="s">
        <v>881</v>
      </c>
      <c r="C1773" t="s">
        <v>266</v>
      </c>
      <c r="E1773" t="s">
        <v>304</v>
      </c>
      <c r="F1773" t="s">
        <v>305</v>
      </c>
      <c r="G1773" t="s">
        <v>26</v>
      </c>
      <c r="H1773">
        <v>20409</v>
      </c>
      <c r="I1773" s="68" t="str">
        <f>VLOOKUP(E1773,Refs!$P$2:$R$29,3,FALSE)</f>
        <v>Y61</v>
      </c>
      <c r="J1773" s="68" t="str">
        <f>VLOOKUP(E1773,Refs!$P$2:$S$29,4,FALSE)</f>
        <v>East of England</v>
      </c>
      <c r="K1773" s="28">
        <f t="shared" si="58"/>
        <v>20409</v>
      </c>
    </row>
    <row r="1774" spans="1:11" x14ac:dyDescent="0.35">
      <c r="A1774" s="69">
        <f t="shared" si="57"/>
        <v>45748</v>
      </c>
      <c r="B1774" t="s">
        <v>881</v>
      </c>
      <c r="C1774" t="s">
        <v>266</v>
      </c>
      <c r="E1774" t="s">
        <v>304</v>
      </c>
      <c r="F1774" t="s">
        <v>305</v>
      </c>
      <c r="G1774" t="s">
        <v>75</v>
      </c>
      <c r="H1774">
        <v>342</v>
      </c>
      <c r="I1774" s="68" t="str">
        <f>VLOOKUP(E1774,Refs!$P$2:$R$29,3,FALSE)</f>
        <v>Y61</v>
      </c>
      <c r="J1774" s="68" t="str">
        <f>VLOOKUP(E1774,Refs!$P$2:$S$29,4,FALSE)</f>
        <v>East of England</v>
      </c>
      <c r="K1774" s="28">
        <f t="shared" si="58"/>
        <v>342</v>
      </c>
    </row>
    <row r="1775" spans="1:11" x14ac:dyDescent="0.35">
      <c r="A1775" s="69">
        <f t="shared" si="57"/>
        <v>45748</v>
      </c>
      <c r="B1775" t="s">
        <v>881</v>
      </c>
      <c r="C1775" t="s">
        <v>266</v>
      </c>
      <c r="E1775" t="s">
        <v>304</v>
      </c>
      <c r="F1775" t="s">
        <v>305</v>
      </c>
      <c r="G1775" t="s">
        <v>76</v>
      </c>
      <c r="H1775">
        <v>10705</v>
      </c>
      <c r="I1775" s="68" t="str">
        <f>VLOOKUP(E1775,Refs!$P$2:$R$29,3,FALSE)</f>
        <v>Y61</v>
      </c>
      <c r="J1775" s="68" t="str">
        <f>VLOOKUP(E1775,Refs!$P$2:$S$29,4,FALSE)</f>
        <v>East of England</v>
      </c>
      <c r="K1775" s="28">
        <f t="shared" si="58"/>
        <v>10705</v>
      </c>
    </row>
    <row r="1776" spans="1:11" x14ac:dyDescent="0.35">
      <c r="A1776" s="69">
        <f t="shared" si="57"/>
        <v>45748</v>
      </c>
      <c r="B1776" t="s">
        <v>881</v>
      </c>
      <c r="C1776" t="s">
        <v>266</v>
      </c>
      <c r="E1776" t="s">
        <v>304</v>
      </c>
      <c r="F1776" t="s">
        <v>305</v>
      </c>
      <c r="G1776" t="s">
        <v>77</v>
      </c>
      <c r="H1776">
        <v>3415</v>
      </c>
      <c r="I1776" s="68" t="str">
        <f>VLOOKUP(E1776,Refs!$P$2:$R$29,3,FALSE)</f>
        <v>Y61</v>
      </c>
      <c r="J1776" s="68" t="str">
        <f>VLOOKUP(E1776,Refs!$P$2:$S$29,4,FALSE)</f>
        <v>East of England</v>
      </c>
      <c r="K1776" s="28">
        <f t="shared" si="58"/>
        <v>3415</v>
      </c>
    </row>
    <row r="1777" spans="1:11" x14ac:dyDescent="0.35">
      <c r="A1777" s="69">
        <f t="shared" si="57"/>
        <v>45748</v>
      </c>
      <c r="B1777" t="s">
        <v>881</v>
      </c>
      <c r="C1777" t="s">
        <v>266</v>
      </c>
      <c r="E1777" t="s">
        <v>304</v>
      </c>
      <c r="F1777" t="s">
        <v>305</v>
      </c>
      <c r="G1777" t="s">
        <v>78</v>
      </c>
      <c r="H1777">
        <v>5947</v>
      </c>
      <c r="I1777" s="68" t="str">
        <f>VLOOKUP(E1777,Refs!$P$2:$R$29,3,FALSE)</f>
        <v>Y61</v>
      </c>
      <c r="J1777" s="68" t="str">
        <f>VLOOKUP(E1777,Refs!$P$2:$S$29,4,FALSE)</f>
        <v>East of England</v>
      </c>
      <c r="K1777" s="28">
        <f t="shared" si="58"/>
        <v>5947</v>
      </c>
    </row>
    <row r="1778" spans="1:11" x14ac:dyDescent="0.35">
      <c r="A1778" s="69">
        <f t="shared" si="57"/>
        <v>45748</v>
      </c>
      <c r="B1778" t="s">
        <v>881</v>
      </c>
      <c r="C1778" t="s">
        <v>266</v>
      </c>
      <c r="E1778" t="s">
        <v>304</v>
      </c>
      <c r="F1778" t="s">
        <v>305</v>
      </c>
      <c r="G1778" t="s">
        <v>79</v>
      </c>
      <c r="H1778">
        <v>0</v>
      </c>
      <c r="I1778" s="68" t="str">
        <f>VLOOKUP(E1778,Refs!$P$2:$R$29,3,FALSE)</f>
        <v>Y61</v>
      </c>
      <c r="J1778" s="68" t="str">
        <f>VLOOKUP(E1778,Refs!$P$2:$S$29,4,FALSE)</f>
        <v>East of England</v>
      </c>
      <c r="K1778" s="28" t="str">
        <f t="shared" si="58"/>
        <v/>
      </c>
    </row>
    <row r="1779" spans="1:11" x14ac:dyDescent="0.35">
      <c r="A1779" s="69">
        <f t="shared" si="57"/>
        <v>45748</v>
      </c>
      <c r="B1779" t="s">
        <v>881</v>
      </c>
      <c r="C1779" t="s">
        <v>266</v>
      </c>
      <c r="E1779" t="s">
        <v>304</v>
      </c>
      <c r="F1779" t="s">
        <v>305</v>
      </c>
      <c r="G1779" t="s">
        <v>25</v>
      </c>
      <c r="H1779">
        <v>9362</v>
      </c>
      <c r="I1779" s="68" t="str">
        <f>VLOOKUP(E1779,Refs!$P$2:$R$29,3,FALSE)</f>
        <v>Y61</v>
      </c>
      <c r="J1779" s="68" t="str">
        <f>VLOOKUP(E1779,Refs!$P$2:$S$29,4,FALSE)</f>
        <v>East of England</v>
      </c>
      <c r="K1779" s="28">
        <f t="shared" si="58"/>
        <v>9362</v>
      </c>
    </row>
    <row r="1780" spans="1:11" x14ac:dyDescent="0.35">
      <c r="A1780" s="69">
        <f t="shared" si="57"/>
        <v>45748</v>
      </c>
      <c r="B1780" t="s">
        <v>881</v>
      </c>
      <c r="C1780" t="s">
        <v>266</v>
      </c>
      <c r="E1780" t="s">
        <v>304</v>
      </c>
      <c r="F1780" t="s">
        <v>305</v>
      </c>
      <c r="G1780" t="s">
        <v>80</v>
      </c>
      <c r="H1780">
        <v>0</v>
      </c>
      <c r="I1780" s="68" t="str">
        <f>VLOOKUP(E1780,Refs!$P$2:$R$29,3,FALSE)</f>
        <v>Y61</v>
      </c>
      <c r="J1780" s="68" t="str">
        <f>VLOOKUP(E1780,Refs!$P$2:$S$29,4,FALSE)</f>
        <v>East of England</v>
      </c>
      <c r="K1780" s="28" t="str">
        <f t="shared" si="58"/>
        <v/>
      </c>
    </row>
    <row r="1781" spans="1:11" x14ac:dyDescent="0.35">
      <c r="A1781" s="69">
        <f t="shared" si="57"/>
        <v>45748</v>
      </c>
      <c r="B1781" t="s">
        <v>881</v>
      </c>
      <c r="C1781" t="s">
        <v>266</v>
      </c>
      <c r="E1781" t="s">
        <v>304</v>
      </c>
      <c r="F1781" t="s">
        <v>305</v>
      </c>
      <c r="G1781" t="s">
        <v>81</v>
      </c>
      <c r="H1781">
        <v>5087</v>
      </c>
      <c r="I1781" s="68" t="str">
        <f>VLOOKUP(E1781,Refs!$P$2:$R$29,3,FALSE)</f>
        <v>Y61</v>
      </c>
      <c r="J1781" s="68" t="str">
        <f>VLOOKUP(E1781,Refs!$P$2:$S$29,4,FALSE)</f>
        <v>East of England</v>
      </c>
      <c r="K1781" s="28">
        <f t="shared" si="58"/>
        <v>5087</v>
      </c>
    </row>
    <row r="1782" spans="1:11" x14ac:dyDescent="0.35">
      <c r="A1782" s="69">
        <f t="shared" si="57"/>
        <v>45748</v>
      </c>
      <c r="B1782" t="s">
        <v>881</v>
      </c>
      <c r="C1782" t="s">
        <v>266</v>
      </c>
      <c r="E1782" t="s">
        <v>304</v>
      </c>
      <c r="F1782" t="s">
        <v>305</v>
      </c>
      <c r="G1782" t="s">
        <v>82</v>
      </c>
      <c r="H1782">
        <v>803</v>
      </c>
      <c r="I1782" s="68" t="str">
        <f>VLOOKUP(E1782,Refs!$P$2:$R$29,3,FALSE)</f>
        <v>Y61</v>
      </c>
      <c r="J1782" s="68" t="str">
        <f>VLOOKUP(E1782,Refs!$P$2:$S$29,4,FALSE)</f>
        <v>East of England</v>
      </c>
      <c r="K1782" s="28">
        <f t="shared" si="58"/>
        <v>803</v>
      </c>
    </row>
    <row r="1783" spans="1:11" x14ac:dyDescent="0.35">
      <c r="A1783" s="69">
        <f t="shared" si="57"/>
        <v>45748</v>
      </c>
      <c r="B1783" t="s">
        <v>881</v>
      </c>
      <c r="C1783" t="s">
        <v>266</v>
      </c>
      <c r="E1783" t="s">
        <v>304</v>
      </c>
      <c r="F1783" t="s">
        <v>305</v>
      </c>
      <c r="G1783" t="s">
        <v>83</v>
      </c>
      <c r="H1783">
        <v>13009</v>
      </c>
      <c r="I1783" s="68" t="str">
        <f>VLOOKUP(E1783,Refs!$P$2:$R$29,3,FALSE)</f>
        <v>Y61</v>
      </c>
      <c r="J1783" s="68" t="str">
        <f>VLOOKUP(E1783,Refs!$P$2:$S$29,4,FALSE)</f>
        <v>East of England</v>
      </c>
      <c r="K1783" s="28">
        <f t="shared" si="58"/>
        <v>13009</v>
      </c>
    </row>
    <row r="1784" spans="1:11" x14ac:dyDescent="0.35">
      <c r="A1784" s="69">
        <f t="shared" si="57"/>
        <v>45748</v>
      </c>
      <c r="B1784" t="s">
        <v>881</v>
      </c>
      <c r="C1784" t="s">
        <v>266</v>
      </c>
      <c r="E1784" t="s">
        <v>304</v>
      </c>
      <c r="F1784" t="s">
        <v>305</v>
      </c>
      <c r="G1784" t="s">
        <v>84</v>
      </c>
      <c r="H1784">
        <v>49401</v>
      </c>
      <c r="I1784" s="68" t="str">
        <f>VLOOKUP(E1784,Refs!$P$2:$R$29,3,FALSE)</f>
        <v>Y61</v>
      </c>
      <c r="J1784" s="68" t="str">
        <f>VLOOKUP(E1784,Refs!$P$2:$S$29,4,FALSE)</f>
        <v>East of England</v>
      </c>
      <c r="K1784" s="28">
        <f t="shared" si="58"/>
        <v>49401</v>
      </c>
    </row>
    <row r="1785" spans="1:11" x14ac:dyDescent="0.35">
      <c r="A1785" s="69">
        <f t="shared" si="57"/>
        <v>45748</v>
      </c>
      <c r="B1785" t="s">
        <v>881</v>
      </c>
      <c r="C1785" t="s">
        <v>266</v>
      </c>
      <c r="E1785" t="s">
        <v>304</v>
      </c>
      <c r="F1785" t="s">
        <v>305</v>
      </c>
      <c r="G1785" t="s">
        <v>85</v>
      </c>
      <c r="H1785">
        <v>3406</v>
      </c>
      <c r="I1785" s="68" t="str">
        <f>VLOOKUP(E1785,Refs!$P$2:$R$29,3,FALSE)</f>
        <v>Y61</v>
      </c>
      <c r="J1785" s="68" t="str">
        <f>VLOOKUP(E1785,Refs!$P$2:$S$29,4,FALSE)</f>
        <v>East of England</v>
      </c>
      <c r="K1785" s="28">
        <f t="shared" si="58"/>
        <v>3406</v>
      </c>
    </row>
    <row r="1786" spans="1:11" x14ac:dyDescent="0.35">
      <c r="A1786" s="69">
        <f t="shared" si="57"/>
        <v>45748</v>
      </c>
      <c r="B1786" t="s">
        <v>881</v>
      </c>
      <c r="C1786" t="s">
        <v>266</v>
      </c>
      <c r="E1786" t="s">
        <v>304</v>
      </c>
      <c r="F1786" t="s">
        <v>305</v>
      </c>
      <c r="G1786" t="s">
        <v>86</v>
      </c>
      <c r="H1786">
        <v>1553</v>
      </c>
      <c r="I1786" s="68" t="str">
        <f>VLOOKUP(E1786,Refs!$P$2:$R$29,3,FALSE)</f>
        <v>Y61</v>
      </c>
      <c r="J1786" s="68" t="str">
        <f>VLOOKUP(E1786,Refs!$P$2:$S$29,4,FALSE)</f>
        <v>East of England</v>
      </c>
      <c r="K1786" s="28">
        <f t="shared" si="58"/>
        <v>1553</v>
      </c>
    </row>
    <row r="1787" spans="1:11" x14ac:dyDescent="0.35">
      <c r="A1787" s="69">
        <f t="shared" si="57"/>
        <v>45748</v>
      </c>
      <c r="B1787" t="s">
        <v>881</v>
      </c>
      <c r="C1787" t="s">
        <v>266</v>
      </c>
      <c r="E1787" t="s">
        <v>304</v>
      </c>
      <c r="F1787" t="s">
        <v>305</v>
      </c>
      <c r="G1787" t="s">
        <v>87</v>
      </c>
      <c r="H1787">
        <v>18123</v>
      </c>
      <c r="I1787" s="68" t="str">
        <f>VLOOKUP(E1787,Refs!$P$2:$R$29,3,FALSE)</f>
        <v>Y61</v>
      </c>
      <c r="J1787" s="68" t="str">
        <f>VLOOKUP(E1787,Refs!$P$2:$S$29,4,FALSE)</f>
        <v>East of England</v>
      </c>
      <c r="K1787" s="28">
        <f t="shared" si="58"/>
        <v>18123</v>
      </c>
    </row>
    <row r="1788" spans="1:11" x14ac:dyDescent="0.35">
      <c r="A1788" s="69">
        <f t="shared" si="57"/>
        <v>45748</v>
      </c>
      <c r="B1788" t="s">
        <v>881</v>
      </c>
      <c r="C1788" t="s">
        <v>266</v>
      </c>
      <c r="E1788" t="s">
        <v>304</v>
      </c>
      <c r="F1788" t="s">
        <v>305</v>
      </c>
      <c r="G1788" t="s">
        <v>88</v>
      </c>
      <c r="H1788">
        <v>49365</v>
      </c>
      <c r="I1788" s="68" t="str">
        <f>VLOOKUP(E1788,Refs!$P$2:$R$29,3,FALSE)</f>
        <v>Y61</v>
      </c>
      <c r="J1788" s="68" t="str">
        <f>VLOOKUP(E1788,Refs!$P$2:$S$29,4,FALSE)</f>
        <v>East of England</v>
      </c>
      <c r="K1788" s="28">
        <f t="shared" si="58"/>
        <v>49365</v>
      </c>
    </row>
    <row r="1789" spans="1:11" x14ac:dyDescent="0.35">
      <c r="A1789" s="69">
        <f t="shared" si="57"/>
        <v>45748</v>
      </c>
      <c r="B1789" t="s">
        <v>881</v>
      </c>
      <c r="C1789" t="s">
        <v>266</v>
      </c>
      <c r="E1789" t="s">
        <v>304</v>
      </c>
      <c r="F1789" t="s">
        <v>305</v>
      </c>
      <c r="G1789" t="s">
        <v>89</v>
      </c>
      <c r="H1789">
        <v>20409</v>
      </c>
      <c r="I1789" s="68" t="str">
        <f>VLOOKUP(E1789,Refs!$P$2:$R$29,3,FALSE)</f>
        <v>Y61</v>
      </c>
      <c r="J1789" s="68" t="str">
        <f>VLOOKUP(E1789,Refs!$P$2:$S$29,4,FALSE)</f>
        <v>East of England</v>
      </c>
      <c r="K1789" s="28">
        <f t="shared" si="58"/>
        <v>20409</v>
      </c>
    </row>
    <row r="1790" spans="1:11" x14ac:dyDescent="0.35">
      <c r="A1790" s="69">
        <f t="shared" si="57"/>
        <v>45748</v>
      </c>
      <c r="B1790" t="s">
        <v>881</v>
      </c>
      <c r="C1790" t="s">
        <v>266</v>
      </c>
      <c r="E1790" t="s">
        <v>304</v>
      </c>
      <c r="F1790" t="s">
        <v>305</v>
      </c>
      <c r="G1790" t="s">
        <v>27</v>
      </c>
      <c r="H1790">
        <v>2478</v>
      </c>
      <c r="I1790" s="68" t="str">
        <f>VLOOKUP(E1790,Refs!$P$2:$R$29,3,FALSE)</f>
        <v>Y61</v>
      </c>
      <c r="J1790" s="68" t="str">
        <f>VLOOKUP(E1790,Refs!$P$2:$S$29,4,FALSE)</f>
        <v>East of England</v>
      </c>
      <c r="K1790" s="28">
        <f t="shared" si="58"/>
        <v>2478</v>
      </c>
    </row>
    <row r="1791" spans="1:11" x14ac:dyDescent="0.35">
      <c r="A1791" s="69">
        <f t="shared" si="57"/>
        <v>45748</v>
      </c>
      <c r="B1791" t="s">
        <v>881</v>
      </c>
      <c r="C1791" t="s">
        <v>266</v>
      </c>
      <c r="E1791" t="s">
        <v>304</v>
      </c>
      <c r="F1791" t="s">
        <v>305</v>
      </c>
      <c r="G1791" t="s">
        <v>29</v>
      </c>
      <c r="H1791">
        <v>2376</v>
      </c>
      <c r="I1791" s="68" t="str">
        <f>VLOOKUP(E1791,Refs!$P$2:$R$29,3,FALSE)</f>
        <v>Y61</v>
      </c>
      <c r="J1791" s="68" t="str">
        <f>VLOOKUP(E1791,Refs!$P$2:$S$29,4,FALSE)</f>
        <v>East of England</v>
      </c>
      <c r="K1791" s="28">
        <f t="shared" si="58"/>
        <v>2376</v>
      </c>
    </row>
    <row r="1792" spans="1:11" x14ac:dyDescent="0.35">
      <c r="A1792" s="69">
        <f t="shared" si="57"/>
        <v>45748</v>
      </c>
      <c r="B1792" t="s">
        <v>881</v>
      </c>
      <c r="C1792" t="s">
        <v>266</v>
      </c>
      <c r="E1792" t="s">
        <v>304</v>
      </c>
      <c r="F1792" t="s">
        <v>305</v>
      </c>
      <c r="G1792" t="s">
        <v>90</v>
      </c>
      <c r="H1792">
        <v>363</v>
      </c>
      <c r="I1792" s="68" t="str">
        <f>VLOOKUP(E1792,Refs!$P$2:$R$29,3,FALSE)</f>
        <v>Y61</v>
      </c>
      <c r="J1792" s="68" t="str">
        <f>VLOOKUP(E1792,Refs!$P$2:$S$29,4,FALSE)</f>
        <v>East of England</v>
      </c>
      <c r="K1792" s="28">
        <f t="shared" si="58"/>
        <v>363</v>
      </c>
    </row>
    <row r="1793" spans="1:11" x14ac:dyDescent="0.35">
      <c r="A1793" s="69">
        <f t="shared" si="57"/>
        <v>45748</v>
      </c>
      <c r="B1793" t="s">
        <v>881</v>
      </c>
      <c r="C1793" t="s">
        <v>266</v>
      </c>
      <c r="E1793" t="s">
        <v>304</v>
      </c>
      <c r="F1793" t="s">
        <v>305</v>
      </c>
      <c r="G1793" t="s">
        <v>91</v>
      </c>
      <c r="H1793">
        <v>1</v>
      </c>
      <c r="I1793" s="68" t="str">
        <f>VLOOKUP(E1793,Refs!$P$2:$R$29,3,FALSE)</f>
        <v>Y61</v>
      </c>
      <c r="J1793" s="68" t="str">
        <f>VLOOKUP(E1793,Refs!$P$2:$S$29,4,FALSE)</f>
        <v>East of England</v>
      </c>
      <c r="K1793" s="28">
        <f t="shared" si="58"/>
        <v>1</v>
      </c>
    </row>
    <row r="1794" spans="1:11" x14ac:dyDescent="0.35">
      <c r="A1794" s="69">
        <f t="shared" si="57"/>
        <v>45748</v>
      </c>
      <c r="B1794" t="s">
        <v>881</v>
      </c>
      <c r="C1794" t="s">
        <v>266</v>
      </c>
      <c r="E1794" t="s">
        <v>304</v>
      </c>
      <c r="F1794" t="s">
        <v>305</v>
      </c>
      <c r="G1794" t="s">
        <v>92</v>
      </c>
      <c r="H1794">
        <v>976</v>
      </c>
      <c r="I1794" s="68" t="str">
        <f>VLOOKUP(E1794,Refs!$P$2:$R$29,3,FALSE)</f>
        <v>Y61</v>
      </c>
      <c r="J1794" s="68" t="str">
        <f>VLOOKUP(E1794,Refs!$P$2:$S$29,4,FALSE)</f>
        <v>East of England</v>
      </c>
      <c r="K1794" s="28">
        <f t="shared" si="58"/>
        <v>976</v>
      </c>
    </row>
    <row r="1795" spans="1:11" x14ac:dyDescent="0.35">
      <c r="A1795" s="69">
        <f t="shared" ref="A1795:A1858" si="59">DATEVALUE(RIGHT(B1795,8))</f>
        <v>45748</v>
      </c>
      <c r="B1795" t="s">
        <v>881</v>
      </c>
      <c r="C1795" t="s">
        <v>266</v>
      </c>
      <c r="E1795" t="s">
        <v>304</v>
      </c>
      <c r="F1795" t="s">
        <v>305</v>
      </c>
      <c r="G1795" t="s">
        <v>93</v>
      </c>
      <c r="H1795">
        <v>113</v>
      </c>
      <c r="I1795" s="68" t="str">
        <f>VLOOKUP(E1795,Refs!$P$2:$R$29,3,FALSE)</f>
        <v>Y61</v>
      </c>
      <c r="J1795" s="68" t="str">
        <f>VLOOKUP(E1795,Refs!$P$2:$S$29,4,FALSE)</f>
        <v>East of England</v>
      </c>
      <c r="K1795" s="28">
        <f t="shared" si="58"/>
        <v>113</v>
      </c>
    </row>
    <row r="1796" spans="1:11" x14ac:dyDescent="0.35">
      <c r="A1796" s="69">
        <f t="shared" si="59"/>
        <v>45748</v>
      </c>
      <c r="B1796" t="s">
        <v>881</v>
      </c>
      <c r="C1796" t="s">
        <v>266</v>
      </c>
      <c r="E1796" t="s">
        <v>304</v>
      </c>
      <c r="F1796" t="s">
        <v>305</v>
      </c>
      <c r="G1796" t="s">
        <v>94</v>
      </c>
      <c r="H1796">
        <v>578</v>
      </c>
      <c r="I1796" s="68" t="str">
        <f>VLOOKUP(E1796,Refs!$P$2:$R$29,3,FALSE)</f>
        <v>Y61</v>
      </c>
      <c r="J1796" s="68" t="str">
        <f>VLOOKUP(E1796,Refs!$P$2:$S$29,4,FALSE)</f>
        <v>East of England</v>
      </c>
      <c r="K1796" s="28">
        <f t="shared" si="58"/>
        <v>578</v>
      </c>
    </row>
    <row r="1797" spans="1:11" x14ac:dyDescent="0.35">
      <c r="A1797" s="69">
        <f t="shared" si="59"/>
        <v>45748</v>
      </c>
      <c r="B1797" t="s">
        <v>881</v>
      </c>
      <c r="C1797" t="s">
        <v>266</v>
      </c>
      <c r="E1797" t="s">
        <v>304</v>
      </c>
      <c r="F1797" t="s">
        <v>305</v>
      </c>
      <c r="G1797" t="s">
        <v>95</v>
      </c>
      <c r="H1797">
        <v>129</v>
      </c>
      <c r="I1797" s="68" t="str">
        <f>VLOOKUP(E1797,Refs!$P$2:$R$29,3,FALSE)</f>
        <v>Y61</v>
      </c>
      <c r="J1797" s="68" t="str">
        <f>VLOOKUP(E1797,Refs!$P$2:$S$29,4,FALSE)</f>
        <v>East of England</v>
      </c>
      <c r="K1797" s="28">
        <f t="shared" si="58"/>
        <v>129</v>
      </c>
    </row>
    <row r="1798" spans="1:11" x14ac:dyDescent="0.35">
      <c r="A1798" s="69">
        <f t="shared" si="59"/>
        <v>45748</v>
      </c>
      <c r="B1798" t="s">
        <v>881</v>
      </c>
      <c r="C1798" t="s">
        <v>266</v>
      </c>
      <c r="E1798" t="s">
        <v>304</v>
      </c>
      <c r="F1798" t="s">
        <v>305</v>
      </c>
      <c r="G1798" t="s">
        <v>96</v>
      </c>
      <c r="H1798">
        <v>2868</v>
      </c>
      <c r="I1798" s="68" t="str">
        <f>VLOOKUP(E1798,Refs!$P$2:$R$29,3,FALSE)</f>
        <v>Y61</v>
      </c>
      <c r="J1798" s="68" t="str">
        <f>VLOOKUP(E1798,Refs!$P$2:$S$29,4,FALSE)</f>
        <v>East of England</v>
      </c>
      <c r="K1798" s="28">
        <f t="shared" si="58"/>
        <v>2868</v>
      </c>
    </row>
    <row r="1799" spans="1:11" x14ac:dyDescent="0.35">
      <c r="A1799" s="69">
        <f t="shared" si="59"/>
        <v>45748</v>
      </c>
      <c r="B1799" t="s">
        <v>881</v>
      </c>
      <c r="C1799" t="s">
        <v>266</v>
      </c>
      <c r="E1799" t="s">
        <v>304</v>
      </c>
      <c r="F1799" t="s">
        <v>305</v>
      </c>
      <c r="G1799" t="s">
        <v>31</v>
      </c>
      <c r="H1799">
        <v>2204</v>
      </c>
      <c r="I1799" s="68" t="str">
        <f>VLOOKUP(E1799,Refs!$P$2:$R$29,3,FALSE)</f>
        <v>Y61</v>
      </c>
      <c r="J1799" s="68" t="str">
        <f>VLOOKUP(E1799,Refs!$P$2:$S$29,4,FALSE)</f>
        <v>East of England</v>
      </c>
      <c r="K1799" s="28">
        <f t="shared" ref="K1799:K1862" si="60">IF(OR(H1799="NULL",H1799=0,H1799=""),"",H1799)</f>
        <v>2204</v>
      </c>
    </row>
    <row r="1800" spans="1:11" x14ac:dyDescent="0.35">
      <c r="A1800" s="69">
        <f t="shared" si="59"/>
        <v>45748</v>
      </c>
      <c r="B1800" t="s">
        <v>881</v>
      </c>
      <c r="C1800" t="s">
        <v>266</v>
      </c>
      <c r="E1800" t="s">
        <v>304</v>
      </c>
      <c r="F1800" t="s">
        <v>305</v>
      </c>
      <c r="G1800" t="s">
        <v>97</v>
      </c>
      <c r="H1800">
        <v>2485</v>
      </c>
      <c r="I1800" s="68" t="str">
        <f>VLOOKUP(E1800,Refs!$P$2:$R$29,3,FALSE)</f>
        <v>Y61</v>
      </c>
      <c r="J1800" s="68" t="str">
        <f>VLOOKUP(E1800,Refs!$P$2:$S$29,4,FALSE)</f>
        <v>East of England</v>
      </c>
      <c r="K1800" s="28">
        <f t="shared" si="60"/>
        <v>2485</v>
      </c>
    </row>
    <row r="1801" spans="1:11" x14ac:dyDescent="0.35">
      <c r="A1801" s="69">
        <f t="shared" si="59"/>
        <v>45748</v>
      </c>
      <c r="B1801" t="s">
        <v>881</v>
      </c>
      <c r="C1801" t="s">
        <v>266</v>
      </c>
      <c r="E1801" t="s">
        <v>304</v>
      </c>
      <c r="F1801" t="s">
        <v>305</v>
      </c>
      <c r="G1801" t="s">
        <v>98</v>
      </c>
      <c r="H1801">
        <v>2483</v>
      </c>
      <c r="I1801" s="68" t="str">
        <f>VLOOKUP(E1801,Refs!$P$2:$R$29,3,FALSE)</f>
        <v>Y61</v>
      </c>
      <c r="J1801" s="68" t="str">
        <f>VLOOKUP(E1801,Refs!$P$2:$S$29,4,FALSE)</f>
        <v>East of England</v>
      </c>
      <c r="K1801" s="28">
        <f t="shared" si="60"/>
        <v>2483</v>
      </c>
    </row>
    <row r="1802" spans="1:11" x14ac:dyDescent="0.35">
      <c r="A1802" s="69">
        <f t="shared" si="59"/>
        <v>45748</v>
      </c>
      <c r="B1802" t="s">
        <v>881</v>
      </c>
      <c r="C1802" t="s">
        <v>266</v>
      </c>
      <c r="E1802" t="s">
        <v>304</v>
      </c>
      <c r="F1802" t="s">
        <v>305</v>
      </c>
      <c r="G1802" t="s">
        <v>99</v>
      </c>
      <c r="H1802">
        <v>1651</v>
      </c>
      <c r="I1802" s="68" t="str">
        <f>VLOOKUP(E1802,Refs!$P$2:$R$29,3,FALSE)</f>
        <v>Y61</v>
      </c>
      <c r="J1802" s="68" t="str">
        <f>VLOOKUP(E1802,Refs!$P$2:$S$29,4,FALSE)</f>
        <v>East of England</v>
      </c>
      <c r="K1802" s="28">
        <f t="shared" si="60"/>
        <v>1651</v>
      </c>
    </row>
    <row r="1803" spans="1:11" x14ac:dyDescent="0.35">
      <c r="A1803" s="69">
        <f t="shared" si="59"/>
        <v>45748</v>
      </c>
      <c r="B1803" t="s">
        <v>881</v>
      </c>
      <c r="C1803" t="s">
        <v>266</v>
      </c>
      <c r="E1803" t="s">
        <v>304</v>
      </c>
      <c r="F1803" t="s">
        <v>305</v>
      </c>
      <c r="G1803" t="s">
        <v>100</v>
      </c>
      <c r="H1803">
        <v>420</v>
      </c>
      <c r="I1803" s="68" t="str">
        <f>VLOOKUP(E1803,Refs!$P$2:$R$29,3,FALSE)</f>
        <v>Y61</v>
      </c>
      <c r="J1803" s="68" t="str">
        <f>VLOOKUP(E1803,Refs!$P$2:$S$29,4,FALSE)</f>
        <v>East of England</v>
      </c>
      <c r="K1803" s="28">
        <f t="shared" si="60"/>
        <v>420</v>
      </c>
    </row>
    <row r="1804" spans="1:11" x14ac:dyDescent="0.35">
      <c r="A1804" s="69">
        <f t="shared" si="59"/>
        <v>45748</v>
      </c>
      <c r="B1804" t="s">
        <v>881</v>
      </c>
      <c r="C1804" t="s">
        <v>266</v>
      </c>
      <c r="E1804" t="s">
        <v>304</v>
      </c>
      <c r="F1804" t="s">
        <v>305</v>
      </c>
      <c r="G1804" t="s">
        <v>101</v>
      </c>
      <c r="H1804">
        <v>232</v>
      </c>
      <c r="I1804" s="68" t="str">
        <f>VLOOKUP(E1804,Refs!$P$2:$R$29,3,FALSE)</f>
        <v>Y61</v>
      </c>
      <c r="J1804" s="68" t="str">
        <f>VLOOKUP(E1804,Refs!$P$2:$S$29,4,FALSE)</f>
        <v>East of England</v>
      </c>
      <c r="K1804" s="28">
        <f t="shared" si="60"/>
        <v>232</v>
      </c>
    </row>
    <row r="1805" spans="1:11" x14ac:dyDescent="0.35">
      <c r="A1805" s="69">
        <f t="shared" si="59"/>
        <v>45748</v>
      </c>
      <c r="B1805" t="s">
        <v>881</v>
      </c>
      <c r="C1805" t="s">
        <v>266</v>
      </c>
      <c r="E1805" t="s">
        <v>304</v>
      </c>
      <c r="F1805" t="s">
        <v>305</v>
      </c>
      <c r="G1805" t="s">
        <v>102</v>
      </c>
      <c r="H1805">
        <v>97</v>
      </c>
      <c r="I1805" s="68" t="str">
        <f>VLOOKUP(E1805,Refs!$P$2:$R$29,3,FALSE)</f>
        <v>Y61</v>
      </c>
      <c r="J1805" s="68" t="str">
        <f>VLOOKUP(E1805,Refs!$P$2:$S$29,4,FALSE)</f>
        <v>East of England</v>
      </c>
      <c r="K1805" s="28">
        <f t="shared" si="60"/>
        <v>97</v>
      </c>
    </row>
    <row r="1806" spans="1:11" x14ac:dyDescent="0.35">
      <c r="A1806" s="69">
        <f t="shared" si="59"/>
        <v>45748</v>
      </c>
      <c r="B1806" t="s">
        <v>881</v>
      </c>
      <c r="C1806" t="s">
        <v>266</v>
      </c>
      <c r="E1806" t="s">
        <v>304</v>
      </c>
      <c r="F1806" t="s">
        <v>305</v>
      </c>
      <c r="G1806" t="s">
        <v>103</v>
      </c>
      <c r="H1806">
        <v>1486</v>
      </c>
      <c r="I1806" s="68" t="str">
        <f>VLOOKUP(E1806,Refs!$P$2:$R$29,3,FALSE)</f>
        <v>Y61</v>
      </c>
      <c r="J1806" s="68" t="str">
        <f>VLOOKUP(E1806,Refs!$P$2:$S$29,4,FALSE)</f>
        <v>East of England</v>
      </c>
      <c r="K1806" s="28">
        <f t="shared" si="60"/>
        <v>1486</v>
      </c>
    </row>
    <row r="1807" spans="1:11" x14ac:dyDescent="0.35">
      <c r="A1807" s="69">
        <f t="shared" si="59"/>
        <v>45748</v>
      </c>
      <c r="B1807" t="s">
        <v>881</v>
      </c>
      <c r="C1807" t="s">
        <v>266</v>
      </c>
      <c r="E1807" t="s">
        <v>304</v>
      </c>
      <c r="F1807" t="s">
        <v>305</v>
      </c>
      <c r="G1807" t="s">
        <v>104</v>
      </c>
      <c r="H1807">
        <v>12329586</v>
      </c>
      <c r="I1807" s="68" t="str">
        <f>VLOOKUP(E1807,Refs!$P$2:$R$29,3,FALSE)</f>
        <v>Y61</v>
      </c>
      <c r="J1807" s="68" t="str">
        <f>VLOOKUP(E1807,Refs!$P$2:$S$29,4,FALSE)</f>
        <v>East of England</v>
      </c>
      <c r="K1807" s="28">
        <f t="shared" si="60"/>
        <v>12329586</v>
      </c>
    </row>
    <row r="1808" spans="1:11" x14ac:dyDescent="0.35">
      <c r="A1808" s="69">
        <f t="shared" si="59"/>
        <v>45748</v>
      </c>
      <c r="B1808" t="s">
        <v>881</v>
      </c>
      <c r="C1808" t="s">
        <v>266</v>
      </c>
      <c r="E1808" t="s">
        <v>304</v>
      </c>
      <c r="F1808" t="s">
        <v>305</v>
      </c>
      <c r="G1808" t="s">
        <v>105</v>
      </c>
      <c r="H1808">
        <v>1803</v>
      </c>
      <c r="I1808" s="68" t="str">
        <f>VLOOKUP(E1808,Refs!$P$2:$R$29,3,FALSE)</f>
        <v>Y61</v>
      </c>
      <c r="J1808" s="68" t="str">
        <f>VLOOKUP(E1808,Refs!$P$2:$S$29,4,FALSE)</f>
        <v>East of England</v>
      </c>
      <c r="K1808" s="28">
        <f t="shared" si="60"/>
        <v>1803</v>
      </c>
    </row>
    <row r="1809" spans="1:11" x14ac:dyDescent="0.35">
      <c r="A1809" s="69">
        <f t="shared" si="59"/>
        <v>45748</v>
      </c>
      <c r="B1809" t="s">
        <v>881</v>
      </c>
      <c r="C1809" t="s">
        <v>266</v>
      </c>
      <c r="E1809" t="s">
        <v>304</v>
      </c>
      <c r="F1809" t="s">
        <v>305</v>
      </c>
      <c r="G1809" t="s">
        <v>106</v>
      </c>
      <c r="H1809">
        <v>1241</v>
      </c>
      <c r="I1809" s="68" t="str">
        <f>VLOOKUP(E1809,Refs!$P$2:$R$29,3,FALSE)</f>
        <v>Y61</v>
      </c>
      <c r="J1809" s="68" t="str">
        <f>VLOOKUP(E1809,Refs!$P$2:$S$29,4,FALSE)</f>
        <v>East of England</v>
      </c>
      <c r="K1809" s="28">
        <f t="shared" si="60"/>
        <v>1241</v>
      </c>
    </row>
    <row r="1810" spans="1:11" x14ac:dyDescent="0.35">
      <c r="A1810" s="69">
        <f t="shared" si="59"/>
        <v>45748</v>
      </c>
      <c r="B1810" t="s">
        <v>881</v>
      </c>
      <c r="C1810" t="s">
        <v>266</v>
      </c>
      <c r="E1810" t="s">
        <v>304</v>
      </c>
      <c r="F1810" t="s">
        <v>305</v>
      </c>
      <c r="G1810" t="s">
        <v>107</v>
      </c>
      <c r="H1810">
        <v>79</v>
      </c>
      <c r="I1810" s="68" t="str">
        <f>VLOOKUP(E1810,Refs!$P$2:$R$29,3,FALSE)</f>
        <v>Y61</v>
      </c>
      <c r="J1810" s="68" t="str">
        <f>VLOOKUP(E1810,Refs!$P$2:$S$29,4,FALSE)</f>
        <v>East of England</v>
      </c>
      <c r="K1810" s="28">
        <f t="shared" si="60"/>
        <v>79</v>
      </c>
    </row>
    <row r="1811" spans="1:11" x14ac:dyDescent="0.35">
      <c r="A1811" s="69">
        <f t="shared" si="59"/>
        <v>45748</v>
      </c>
      <c r="B1811" t="s">
        <v>881</v>
      </c>
      <c r="C1811" t="s">
        <v>266</v>
      </c>
      <c r="E1811" t="s">
        <v>304</v>
      </c>
      <c r="F1811" t="s">
        <v>305</v>
      </c>
      <c r="G1811" t="s">
        <v>108</v>
      </c>
      <c r="H1811">
        <v>847</v>
      </c>
      <c r="I1811" s="68" t="str">
        <f>VLOOKUP(E1811,Refs!$P$2:$R$29,3,FALSE)</f>
        <v>Y61</v>
      </c>
      <c r="J1811" s="68" t="str">
        <f>VLOOKUP(E1811,Refs!$P$2:$S$29,4,FALSE)</f>
        <v>East of England</v>
      </c>
      <c r="K1811" s="28">
        <f t="shared" si="60"/>
        <v>847</v>
      </c>
    </row>
    <row r="1812" spans="1:11" x14ac:dyDescent="0.35">
      <c r="A1812" s="69">
        <f t="shared" si="59"/>
        <v>45748</v>
      </c>
      <c r="B1812" t="s">
        <v>881</v>
      </c>
      <c r="C1812" t="s">
        <v>266</v>
      </c>
      <c r="E1812" t="s">
        <v>304</v>
      </c>
      <c r="F1812" t="s">
        <v>305</v>
      </c>
      <c r="G1812" t="s">
        <v>109</v>
      </c>
      <c r="H1812">
        <v>16986133</v>
      </c>
      <c r="I1812" s="68" t="str">
        <f>VLOOKUP(E1812,Refs!$P$2:$R$29,3,FALSE)</f>
        <v>Y61</v>
      </c>
      <c r="J1812" s="68" t="str">
        <f>VLOOKUP(E1812,Refs!$P$2:$S$29,4,FALSE)</f>
        <v>East of England</v>
      </c>
      <c r="K1812" s="28">
        <f t="shared" si="60"/>
        <v>16986133</v>
      </c>
    </row>
    <row r="1813" spans="1:11" x14ac:dyDescent="0.35">
      <c r="A1813" s="69">
        <f t="shared" si="59"/>
        <v>45748</v>
      </c>
      <c r="B1813" t="s">
        <v>881</v>
      </c>
      <c r="C1813" t="s">
        <v>266</v>
      </c>
      <c r="E1813" t="s">
        <v>304</v>
      </c>
      <c r="F1813" t="s">
        <v>305</v>
      </c>
      <c r="G1813" t="s">
        <v>110</v>
      </c>
      <c r="H1813">
        <v>717</v>
      </c>
      <c r="I1813" s="68" t="str">
        <f>VLOOKUP(E1813,Refs!$P$2:$R$29,3,FALSE)</f>
        <v>Y61</v>
      </c>
      <c r="J1813" s="68" t="str">
        <f>VLOOKUP(E1813,Refs!$P$2:$S$29,4,FALSE)</f>
        <v>East of England</v>
      </c>
      <c r="K1813" s="28">
        <f t="shared" si="60"/>
        <v>717</v>
      </c>
    </row>
    <row r="1814" spans="1:11" x14ac:dyDescent="0.35">
      <c r="A1814" s="69">
        <f t="shared" si="59"/>
        <v>45748</v>
      </c>
      <c r="B1814" t="s">
        <v>881</v>
      </c>
      <c r="C1814" t="s">
        <v>266</v>
      </c>
      <c r="E1814" t="s">
        <v>304</v>
      </c>
      <c r="F1814" t="s">
        <v>305</v>
      </c>
      <c r="G1814" t="s">
        <v>808</v>
      </c>
      <c r="H1814">
        <v>7192</v>
      </c>
      <c r="I1814" s="68" t="str">
        <f>VLOOKUP(E1814,Refs!$P$2:$R$29,3,FALSE)</f>
        <v>Y61</v>
      </c>
      <c r="J1814" s="68" t="str">
        <f>VLOOKUP(E1814,Refs!$P$2:$S$29,4,FALSE)</f>
        <v>East of England</v>
      </c>
      <c r="K1814" s="28">
        <f t="shared" si="60"/>
        <v>7192</v>
      </c>
    </row>
    <row r="1815" spans="1:11" x14ac:dyDescent="0.35">
      <c r="A1815" s="69">
        <f t="shared" si="59"/>
        <v>45748</v>
      </c>
      <c r="B1815" t="s">
        <v>881</v>
      </c>
      <c r="C1815" t="s">
        <v>266</v>
      </c>
      <c r="E1815" t="s">
        <v>304</v>
      </c>
      <c r="F1815" t="s">
        <v>305</v>
      </c>
      <c r="G1815" t="s">
        <v>809</v>
      </c>
      <c r="H1815">
        <v>1213</v>
      </c>
      <c r="I1815" s="68" t="str">
        <f>VLOOKUP(E1815,Refs!$P$2:$R$29,3,FALSE)</f>
        <v>Y61</v>
      </c>
      <c r="J1815" s="68" t="str">
        <f>VLOOKUP(E1815,Refs!$P$2:$S$29,4,FALSE)</f>
        <v>East of England</v>
      </c>
      <c r="K1815" s="28">
        <f t="shared" si="60"/>
        <v>1213</v>
      </c>
    </row>
    <row r="1816" spans="1:11" x14ac:dyDescent="0.35">
      <c r="A1816" s="69">
        <f t="shared" si="59"/>
        <v>45748</v>
      </c>
      <c r="B1816" t="s">
        <v>881</v>
      </c>
      <c r="C1816" t="s">
        <v>266</v>
      </c>
      <c r="E1816" t="s">
        <v>304</v>
      </c>
      <c r="F1816" t="s">
        <v>305</v>
      </c>
      <c r="G1816" t="s">
        <v>111</v>
      </c>
      <c r="H1816">
        <v>15724</v>
      </c>
      <c r="I1816" s="68" t="str">
        <f>VLOOKUP(E1816,Refs!$P$2:$R$29,3,FALSE)</f>
        <v>Y61</v>
      </c>
      <c r="J1816" s="68" t="str">
        <f>VLOOKUP(E1816,Refs!$P$2:$S$29,4,FALSE)</f>
        <v>East of England</v>
      </c>
      <c r="K1816" s="28">
        <f t="shared" si="60"/>
        <v>15724</v>
      </c>
    </row>
    <row r="1817" spans="1:11" x14ac:dyDescent="0.35">
      <c r="A1817" s="69">
        <f t="shared" si="59"/>
        <v>45748</v>
      </c>
      <c r="B1817" t="s">
        <v>881</v>
      </c>
      <c r="C1817" t="s">
        <v>266</v>
      </c>
      <c r="E1817" t="s">
        <v>304</v>
      </c>
      <c r="F1817" t="s">
        <v>305</v>
      </c>
      <c r="G1817" t="s">
        <v>112</v>
      </c>
      <c r="H1817">
        <v>0</v>
      </c>
      <c r="I1817" s="68" t="str">
        <f>VLOOKUP(E1817,Refs!$P$2:$R$29,3,FALSE)</f>
        <v>Y61</v>
      </c>
      <c r="J1817" s="68" t="str">
        <f>VLOOKUP(E1817,Refs!$P$2:$S$29,4,FALSE)</f>
        <v>East of England</v>
      </c>
      <c r="K1817" s="28" t="str">
        <f t="shared" si="60"/>
        <v/>
      </c>
    </row>
    <row r="1818" spans="1:11" x14ac:dyDescent="0.35">
      <c r="A1818" s="69">
        <f t="shared" si="59"/>
        <v>45748</v>
      </c>
      <c r="B1818" t="s">
        <v>881</v>
      </c>
      <c r="C1818" t="s">
        <v>266</v>
      </c>
      <c r="E1818" t="s">
        <v>304</v>
      </c>
      <c r="F1818" t="s">
        <v>305</v>
      </c>
      <c r="G1818" t="s">
        <v>113</v>
      </c>
      <c r="H1818">
        <v>10225</v>
      </c>
      <c r="I1818" s="68" t="str">
        <f>VLOOKUP(E1818,Refs!$P$2:$R$29,3,FALSE)</f>
        <v>Y61</v>
      </c>
      <c r="J1818" s="68" t="str">
        <f>VLOOKUP(E1818,Refs!$P$2:$S$29,4,FALSE)</f>
        <v>East of England</v>
      </c>
      <c r="K1818" s="28">
        <f t="shared" si="60"/>
        <v>10225</v>
      </c>
    </row>
    <row r="1819" spans="1:11" x14ac:dyDescent="0.35">
      <c r="A1819" s="69">
        <f t="shared" si="59"/>
        <v>45748</v>
      </c>
      <c r="B1819" t="s">
        <v>881</v>
      </c>
      <c r="C1819" t="s">
        <v>266</v>
      </c>
      <c r="E1819" t="s">
        <v>304</v>
      </c>
      <c r="F1819" t="s">
        <v>305</v>
      </c>
      <c r="G1819" t="s">
        <v>114</v>
      </c>
      <c r="H1819">
        <v>5779</v>
      </c>
      <c r="I1819" s="68" t="str">
        <f>VLOOKUP(E1819,Refs!$P$2:$R$29,3,FALSE)</f>
        <v>Y61</v>
      </c>
      <c r="J1819" s="68" t="str">
        <f>VLOOKUP(E1819,Refs!$P$2:$S$29,4,FALSE)</f>
        <v>East of England</v>
      </c>
      <c r="K1819" s="28">
        <f t="shared" si="60"/>
        <v>5779</v>
      </c>
    </row>
    <row r="1820" spans="1:11" x14ac:dyDescent="0.35">
      <c r="A1820" s="69">
        <f t="shared" si="59"/>
        <v>45748</v>
      </c>
      <c r="B1820" t="s">
        <v>881</v>
      </c>
      <c r="C1820" t="s">
        <v>266</v>
      </c>
      <c r="E1820" t="s">
        <v>304</v>
      </c>
      <c r="F1820" t="s">
        <v>305</v>
      </c>
      <c r="G1820" t="s">
        <v>115</v>
      </c>
      <c r="H1820">
        <v>3470</v>
      </c>
      <c r="I1820" s="68" t="str">
        <f>VLOOKUP(E1820,Refs!$P$2:$R$29,3,FALSE)</f>
        <v>Y61</v>
      </c>
      <c r="J1820" s="68" t="str">
        <f>VLOOKUP(E1820,Refs!$P$2:$S$29,4,FALSE)</f>
        <v>East of England</v>
      </c>
      <c r="K1820" s="28">
        <f t="shared" si="60"/>
        <v>3470</v>
      </c>
    </row>
    <row r="1821" spans="1:11" x14ac:dyDescent="0.35">
      <c r="A1821" s="69">
        <f t="shared" si="59"/>
        <v>45748</v>
      </c>
      <c r="B1821" t="s">
        <v>881</v>
      </c>
      <c r="C1821" t="s">
        <v>266</v>
      </c>
      <c r="E1821" t="s">
        <v>304</v>
      </c>
      <c r="F1821" t="s">
        <v>305</v>
      </c>
      <c r="G1821" t="s">
        <v>116</v>
      </c>
      <c r="H1821">
        <v>1954</v>
      </c>
      <c r="I1821" s="68" t="str">
        <f>VLOOKUP(E1821,Refs!$P$2:$R$29,3,FALSE)</f>
        <v>Y61</v>
      </c>
      <c r="J1821" s="68" t="str">
        <f>VLOOKUP(E1821,Refs!$P$2:$S$29,4,FALSE)</f>
        <v>East of England</v>
      </c>
      <c r="K1821" s="28">
        <f t="shared" si="60"/>
        <v>1954</v>
      </c>
    </row>
    <row r="1822" spans="1:11" x14ac:dyDescent="0.35">
      <c r="A1822" s="69">
        <f t="shared" si="59"/>
        <v>45748</v>
      </c>
      <c r="B1822" t="s">
        <v>881</v>
      </c>
      <c r="C1822" t="s">
        <v>266</v>
      </c>
      <c r="E1822" t="s">
        <v>304</v>
      </c>
      <c r="F1822" t="s">
        <v>305</v>
      </c>
      <c r="G1822" t="s">
        <v>117</v>
      </c>
      <c r="H1822">
        <v>2143</v>
      </c>
      <c r="I1822" s="68" t="str">
        <f>VLOOKUP(E1822,Refs!$P$2:$R$29,3,FALSE)</f>
        <v>Y61</v>
      </c>
      <c r="J1822" s="68" t="str">
        <f>VLOOKUP(E1822,Refs!$P$2:$S$29,4,FALSE)</f>
        <v>East of England</v>
      </c>
      <c r="K1822" s="28">
        <f t="shared" si="60"/>
        <v>2143</v>
      </c>
    </row>
    <row r="1823" spans="1:11" x14ac:dyDescent="0.35">
      <c r="A1823" s="69">
        <f t="shared" si="59"/>
        <v>45748</v>
      </c>
      <c r="B1823" t="s">
        <v>881</v>
      </c>
      <c r="C1823" t="s">
        <v>266</v>
      </c>
      <c r="E1823" t="s">
        <v>304</v>
      </c>
      <c r="F1823" t="s">
        <v>305</v>
      </c>
      <c r="G1823" t="s">
        <v>118</v>
      </c>
      <c r="H1823">
        <v>1986</v>
      </c>
      <c r="I1823" s="68" t="str">
        <f>VLOOKUP(E1823,Refs!$P$2:$R$29,3,FALSE)</f>
        <v>Y61</v>
      </c>
      <c r="J1823" s="68" t="str">
        <f>VLOOKUP(E1823,Refs!$P$2:$S$29,4,FALSE)</f>
        <v>East of England</v>
      </c>
      <c r="K1823" s="28">
        <f t="shared" si="60"/>
        <v>1986</v>
      </c>
    </row>
    <row r="1824" spans="1:11" x14ac:dyDescent="0.35">
      <c r="A1824" s="69">
        <f t="shared" si="59"/>
        <v>45748</v>
      </c>
      <c r="B1824" t="s">
        <v>881</v>
      </c>
      <c r="C1824" t="s">
        <v>266</v>
      </c>
      <c r="E1824" t="s">
        <v>304</v>
      </c>
      <c r="F1824" t="s">
        <v>305</v>
      </c>
      <c r="G1824" t="s">
        <v>119</v>
      </c>
      <c r="H1824">
        <v>2577</v>
      </c>
      <c r="I1824" s="68" t="str">
        <f>VLOOKUP(E1824,Refs!$P$2:$R$29,3,FALSE)</f>
        <v>Y61</v>
      </c>
      <c r="J1824" s="68" t="str">
        <f>VLOOKUP(E1824,Refs!$P$2:$S$29,4,FALSE)</f>
        <v>East of England</v>
      </c>
      <c r="K1824" s="28">
        <f t="shared" si="60"/>
        <v>2577</v>
      </c>
    </row>
    <row r="1825" spans="1:11" x14ac:dyDescent="0.35">
      <c r="A1825" s="69">
        <f t="shared" si="59"/>
        <v>45748</v>
      </c>
      <c r="B1825" t="s">
        <v>881</v>
      </c>
      <c r="C1825" t="s">
        <v>266</v>
      </c>
      <c r="E1825" t="s">
        <v>304</v>
      </c>
      <c r="F1825" t="s">
        <v>305</v>
      </c>
      <c r="G1825" t="s">
        <v>120</v>
      </c>
      <c r="H1825">
        <v>1343</v>
      </c>
      <c r="I1825" s="68" t="str">
        <f>VLOOKUP(E1825,Refs!$P$2:$R$29,3,FALSE)</f>
        <v>Y61</v>
      </c>
      <c r="J1825" s="68" t="str">
        <f>VLOOKUP(E1825,Refs!$P$2:$S$29,4,FALSE)</f>
        <v>East of England</v>
      </c>
      <c r="K1825" s="28">
        <f t="shared" si="60"/>
        <v>1343</v>
      </c>
    </row>
    <row r="1826" spans="1:11" x14ac:dyDescent="0.35">
      <c r="A1826" s="69">
        <f t="shared" si="59"/>
        <v>45748</v>
      </c>
      <c r="B1826" t="s">
        <v>881</v>
      </c>
      <c r="C1826" t="s">
        <v>266</v>
      </c>
      <c r="E1826" t="s">
        <v>304</v>
      </c>
      <c r="F1826" t="s">
        <v>305</v>
      </c>
      <c r="G1826" t="s">
        <v>121</v>
      </c>
      <c r="H1826">
        <v>1589</v>
      </c>
      <c r="I1826" s="68" t="str">
        <f>VLOOKUP(E1826,Refs!$P$2:$R$29,3,FALSE)</f>
        <v>Y61</v>
      </c>
      <c r="J1826" s="68" t="str">
        <f>VLOOKUP(E1826,Refs!$P$2:$S$29,4,FALSE)</f>
        <v>East of England</v>
      </c>
      <c r="K1826" s="28">
        <f t="shared" si="60"/>
        <v>1589</v>
      </c>
    </row>
    <row r="1827" spans="1:11" x14ac:dyDescent="0.35">
      <c r="A1827" s="69">
        <f t="shared" si="59"/>
        <v>45748</v>
      </c>
      <c r="B1827" t="s">
        <v>881</v>
      </c>
      <c r="C1827" t="s">
        <v>266</v>
      </c>
      <c r="E1827" t="s">
        <v>304</v>
      </c>
      <c r="F1827" t="s">
        <v>305</v>
      </c>
      <c r="G1827" t="s">
        <v>122</v>
      </c>
      <c r="H1827">
        <v>16</v>
      </c>
      <c r="I1827" s="68" t="str">
        <f>VLOOKUP(E1827,Refs!$P$2:$R$29,3,FALSE)</f>
        <v>Y61</v>
      </c>
      <c r="J1827" s="68" t="str">
        <f>VLOOKUP(E1827,Refs!$P$2:$S$29,4,FALSE)</f>
        <v>East of England</v>
      </c>
      <c r="K1827" s="28">
        <f t="shared" si="60"/>
        <v>16</v>
      </c>
    </row>
    <row r="1828" spans="1:11" x14ac:dyDescent="0.35">
      <c r="A1828" s="69">
        <f t="shared" si="59"/>
        <v>45748</v>
      </c>
      <c r="B1828" t="s">
        <v>881</v>
      </c>
      <c r="C1828" t="s">
        <v>266</v>
      </c>
      <c r="E1828" t="s">
        <v>304</v>
      </c>
      <c r="F1828" t="s">
        <v>305</v>
      </c>
      <c r="G1828" t="s">
        <v>123</v>
      </c>
      <c r="H1828">
        <v>3</v>
      </c>
      <c r="I1828" s="68" t="str">
        <f>VLOOKUP(E1828,Refs!$P$2:$R$29,3,FALSE)</f>
        <v>Y61</v>
      </c>
      <c r="J1828" s="68" t="str">
        <f>VLOOKUP(E1828,Refs!$P$2:$S$29,4,FALSE)</f>
        <v>East of England</v>
      </c>
      <c r="K1828" s="28">
        <f t="shared" si="60"/>
        <v>3</v>
      </c>
    </row>
    <row r="1829" spans="1:11" x14ac:dyDescent="0.35">
      <c r="A1829" s="69">
        <f t="shared" si="59"/>
        <v>45748</v>
      </c>
      <c r="B1829" t="s">
        <v>881</v>
      </c>
      <c r="C1829" t="s">
        <v>266</v>
      </c>
      <c r="E1829" t="s">
        <v>304</v>
      </c>
      <c r="F1829" t="s">
        <v>305</v>
      </c>
      <c r="G1829" t="s">
        <v>124</v>
      </c>
      <c r="H1829">
        <v>0</v>
      </c>
      <c r="I1829" s="68" t="str">
        <f>VLOOKUP(E1829,Refs!$P$2:$R$29,3,FALSE)</f>
        <v>Y61</v>
      </c>
      <c r="J1829" s="68" t="str">
        <f>VLOOKUP(E1829,Refs!$P$2:$S$29,4,FALSE)</f>
        <v>East of England</v>
      </c>
      <c r="K1829" s="28" t="str">
        <f t="shared" si="60"/>
        <v/>
      </c>
    </row>
    <row r="1830" spans="1:11" x14ac:dyDescent="0.35">
      <c r="A1830" s="69">
        <f t="shared" si="59"/>
        <v>45748</v>
      </c>
      <c r="B1830" t="s">
        <v>881</v>
      </c>
      <c r="C1830" t="s">
        <v>266</v>
      </c>
      <c r="E1830" t="s">
        <v>304</v>
      </c>
      <c r="F1830" t="s">
        <v>305</v>
      </c>
      <c r="G1830" t="s">
        <v>125</v>
      </c>
      <c r="H1830">
        <v>0</v>
      </c>
      <c r="I1830" s="68" t="str">
        <f>VLOOKUP(E1830,Refs!$P$2:$R$29,3,FALSE)</f>
        <v>Y61</v>
      </c>
      <c r="J1830" s="68" t="str">
        <f>VLOOKUP(E1830,Refs!$P$2:$S$29,4,FALSE)</f>
        <v>East of England</v>
      </c>
      <c r="K1830" s="28" t="str">
        <f t="shared" si="60"/>
        <v/>
      </c>
    </row>
    <row r="1831" spans="1:11" x14ac:dyDescent="0.35">
      <c r="A1831" s="69">
        <f t="shared" si="59"/>
        <v>45748</v>
      </c>
      <c r="B1831" t="s">
        <v>881</v>
      </c>
      <c r="C1831" t="s">
        <v>266</v>
      </c>
      <c r="E1831" t="s">
        <v>304</v>
      </c>
      <c r="F1831" t="s">
        <v>305</v>
      </c>
      <c r="G1831" t="s">
        <v>126</v>
      </c>
      <c r="H1831">
        <v>124</v>
      </c>
      <c r="I1831" s="68" t="str">
        <f>VLOOKUP(E1831,Refs!$P$2:$R$29,3,FALSE)</f>
        <v>Y61</v>
      </c>
      <c r="J1831" s="68" t="str">
        <f>VLOOKUP(E1831,Refs!$P$2:$S$29,4,FALSE)</f>
        <v>East of England</v>
      </c>
      <c r="K1831" s="28">
        <f t="shared" si="60"/>
        <v>124</v>
      </c>
    </row>
    <row r="1832" spans="1:11" x14ac:dyDescent="0.35">
      <c r="A1832" s="69">
        <f t="shared" si="59"/>
        <v>45748</v>
      </c>
      <c r="B1832" t="s">
        <v>881</v>
      </c>
      <c r="C1832" t="s">
        <v>266</v>
      </c>
      <c r="E1832" t="s">
        <v>304</v>
      </c>
      <c r="F1832" t="s">
        <v>305</v>
      </c>
      <c r="G1832" t="s">
        <v>127</v>
      </c>
      <c r="H1832">
        <v>356</v>
      </c>
      <c r="I1832" s="68" t="str">
        <f>VLOOKUP(E1832,Refs!$P$2:$R$29,3,FALSE)</f>
        <v>Y61</v>
      </c>
      <c r="J1832" s="68" t="str">
        <f>VLOOKUP(E1832,Refs!$P$2:$S$29,4,FALSE)</f>
        <v>East of England</v>
      </c>
      <c r="K1832" s="28">
        <f t="shared" si="60"/>
        <v>356</v>
      </c>
    </row>
    <row r="1833" spans="1:11" x14ac:dyDescent="0.35">
      <c r="A1833" s="69">
        <f t="shared" si="59"/>
        <v>45748</v>
      </c>
      <c r="B1833" t="s">
        <v>881</v>
      </c>
      <c r="C1833" t="s">
        <v>266</v>
      </c>
      <c r="E1833" t="s">
        <v>304</v>
      </c>
      <c r="F1833" t="s">
        <v>305</v>
      </c>
      <c r="G1833" t="s">
        <v>128</v>
      </c>
      <c r="H1833">
        <v>6</v>
      </c>
      <c r="I1833" s="68" t="str">
        <f>VLOOKUP(E1833,Refs!$P$2:$R$29,3,FALSE)</f>
        <v>Y61</v>
      </c>
      <c r="J1833" s="68" t="str">
        <f>VLOOKUP(E1833,Refs!$P$2:$S$29,4,FALSE)</f>
        <v>East of England</v>
      </c>
      <c r="K1833" s="28">
        <f t="shared" si="60"/>
        <v>6</v>
      </c>
    </row>
    <row r="1834" spans="1:11" x14ac:dyDescent="0.35">
      <c r="A1834" s="69">
        <f t="shared" si="59"/>
        <v>45748</v>
      </c>
      <c r="B1834" t="s">
        <v>881</v>
      </c>
      <c r="C1834" t="s">
        <v>266</v>
      </c>
      <c r="E1834" t="s">
        <v>304</v>
      </c>
      <c r="F1834" t="s">
        <v>305</v>
      </c>
      <c r="G1834" t="s">
        <v>129</v>
      </c>
      <c r="H1834">
        <v>374</v>
      </c>
      <c r="I1834" s="68" t="str">
        <f>VLOOKUP(E1834,Refs!$P$2:$R$29,3,FALSE)</f>
        <v>Y61</v>
      </c>
      <c r="J1834" s="68" t="str">
        <f>VLOOKUP(E1834,Refs!$P$2:$S$29,4,FALSE)</f>
        <v>East of England</v>
      </c>
      <c r="K1834" s="28">
        <f t="shared" si="60"/>
        <v>374</v>
      </c>
    </row>
    <row r="1835" spans="1:11" x14ac:dyDescent="0.35">
      <c r="A1835" s="69">
        <f t="shared" si="59"/>
        <v>45748</v>
      </c>
      <c r="B1835" t="s">
        <v>881</v>
      </c>
      <c r="C1835" t="s">
        <v>266</v>
      </c>
      <c r="E1835" t="s">
        <v>304</v>
      </c>
      <c r="F1835" t="s">
        <v>305</v>
      </c>
      <c r="G1835" t="s">
        <v>130</v>
      </c>
      <c r="H1835">
        <v>362</v>
      </c>
      <c r="I1835" s="68" t="str">
        <f>VLOOKUP(E1835,Refs!$P$2:$R$29,3,FALSE)</f>
        <v>Y61</v>
      </c>
      <c r="J1835" s="68" t="str">
        <f>VLOOKUP(E1835,Refs!$P$2:$S$29,4,FALSE)</f>
        <v>East of England</v>
      </c>
      <c r="K1835" s="28">
        <f t="shared" si="60"/>
        <v>362</v>
      </c>
    </row>
    <row r="1836" spans="1:11" x14ac:dyDescent="0.35">
      <c r="A1836" s="69">
        <f t="shared" si="59"/>
        <v>45748</v>
      </c>
      <c r="B1836" t="s">
        <v>881</v>
      </c>
      <c r="C1836" t="s">
        <v>266</v>
      </c>
      <c r="E1836" t="s">
        <v>304</v>
      </c>
      <c r="F1836" t="s">
        <v>305</v>
      </c>
      <c r="G1836" t="s">
        <v>131</v>
      </c>
      <c r="H1836">
        <v>1423</v>
      </c>
      <c r="I1836" s="68" t="str">
        <f>VLOOKUP(E1836,Refs!$P$2:$R$29,3,FALSE)</f>
        <v>Y61</v>
      </c>
      <c r="J1836" s="68" t="str">
        <f>VLOOKUP(E1836,Refs!$P$2:$S$29,4,FALSE)</f>
        <v>East of England</v>
      </c>
      <c r="K1836" s="28">
        <f t="shared" si="60"/>
        <v>1423</v>
      </c>
    </row>
    <row r="1837" spans="1:11" x14ac:dyDescent="0.35">
      <c r="A1837" s="69">
        <f t="shared" si="59"/>
        <v>45748</v>
      </c>
      <c r="B1837" t="s">
        <v>881</v>
      </c>
      <c r="C1837" t="s">
        <v>266</v>
      </c>
      <c r="E1837" t="s">
        <v>304</v>
      </c>
      <c r="F1837" t="s">
        <v>305</v>
      </c>
      <c r="G1837" t="s">
        <v>132</v>
      </c>
      <c r="H1837">
        <v>1273</v>
      </c>
      <c r="I1837" s="68" t="str">
        <f>VLOOKUP(E1837,Refs!$P$2:$R$29,3,FALSE)</f>
        <v>Y61</v>
      </c>
      <c r="J1837" s="68" t="str">
        <f>VLOOKUP(E1837,Refs!$P$2:$S$29,4,FALSE)</f>
        <v>East of England</v>
      </c>
      <c r="K1837" s="28">
        <f t="shared" si="60"/>
        <v>1273</v>
      </c>
    </row>
    <row r="1838" spans="1:11" x14ac:dyDescent="0.35">
      <c r="A1838" s="69">
        <f t="shared" si="59"/>
        <v>45748</v>
      </c>
      <c r="B1838" t="s">
        <v>881</v>
      </c>
      <c r="C1838" t="s">
        <v>266</v>
      </c>
      <c r="E1838" t="s">
        <v>304</v>
      </c>
      <c r="F1838" t="s">
        <v>305</v>
      </c>
      <c r="G1838" t="s">
        <v>133</v>
      </c>
      <c r="H1838">
        <v>745</v>
      </c>
      <c r="I1838" s="68" t="str">
        <f>VLOOKUP(E1838,Refs!$P$2:$R$29,3,FALSE)</f>
        <v>Y61</v>
      </c>
      <c r="J1838" s="68" t="str">
        <f>VLOOKUP(E1838,Refs!$P$2:$S$29,4,FALSE)</f>
        <v>East of England</v>
      </c>
      <c r="K1838" s="28">
        <f t="shared" si="60"/>
        <v>745</v>
      </c>
    </row>
    <row r="1839" spans="1:11" x14ac:dyDescent="0.35">
      <c r="A1839" s="69">
        <f t="shared" si="59"/>
        <v>45748</v>
      </c>
      <c r="B1839" t="s">
        <v>881</v>
      </c>
      <c r="C1839" t="s">
        <v>266</v>
      </c>
      <c r="E1839" t="s">
        <v>304</v>
      </c>
      <c r="F1839" t="s">
        <v>305</v>
      </c>
      <c r="G1839" t="s">
        <v>134</v>
      </c>
      <c r="H1839">
        <v>745</v>
      </c>
      <c r="I1839" s="68" t="str">
        <f>VLOOKUP(E1839,Refs!$P$2:$R$29,3,FALSE)</f>
        <v>Y61</v>
      </c>
      <c r="J1839" s="68" t="str">
        <f>VLOOKUP(E1839,Refs!$P$2:$S$29,4,FALSE)</f>
        <v>East of England</v>
      </c>
      <c r="K1839" s="28">
        <f t="shared" si="60"/>
        <v>745</v>
      </c>
    </row>
    <row r="1840" spans="1:11" x14ac:dyDescent="0.35">
      <c r="A1840" s="69">
        <f t="shared" si="59"/>
        <v>45748</v>
      </c>
      <c r="B1840" t="s">
        <v>881</v>
      </c>
      <c r="C1840" t="s">
        <v>266</v>
      </c>
      <c r="E1840" t="s">
        <v>304</v>
      </c>
      <c r="F1840" t="s">
        <v>305</v>
      </c>
      <c r="G1840" t="s">
        <v>135</v>
      </c>
      <c r="H1840">
        <v>96</v>
      </c>
      <c r="I1840" s="68" t="str">
        <f>VLOOKUP(E1840,Refs!$P$2:$R$29,3,FALSE)</f>
        <v>Y61</v>
      </c>
      <c r="J1840" s="68" t="str">
        <f>VLOOKUP(E1840,Refs!$P$2:$S$29,4,FALSE)</f>
        <v>East of England</v>
      </c>
      <c r="K1840" s="28">
        <f t="shared" si="60"/>
        <v>96</v>
      </c>
    </row>
    <row r="1841" spans="1:11" x14ac:dyDescent="0.35">
      <c r="A1841" s="69">
        <f t="shared" si="59"/>
        <v>45748</v>
      </c>
      <c r="B1841" t="s">
        <v>881</v>
      </c>
      <c r="C1841" t="s">
        <v>266</v>
      </c>
      <c r="E1841" t="s">
        <v>304</v>
      </c>
      <c r="F1841" t="s">
        <v>305</v>
      </c>
      <c r="G1841" t="s">
        <v>136</v>
      </c>
      <c r="H1841">
        <v>91</v>
      </c>
      <c r="I1841" s="68" t="str">
        <f>VLOOKUP(E1841,Refs!$P$2:$R$29,3,FALSE)</f>
        <v>Y61</v>
      </c>
      <c r="J1841" s="68" t="str">
        <f>VLOOKUP(E1841,Refs!$P$2:$S$29,4,FALSE)</f>
        <v>East of England</v>
      </c>
      <c r="K1841" s="28">
        <f t="shared" si="60"/>
        <v>91</v>
      </c>
    </row>
    <row r="1842" spans="1:11" x14ac:dyDescent="0.35">
      <c r="A1842" s="69">
        <f t="shared" si="59"/>
        <v>45748</v>
      </c>
      <c r="B1842" t="s">
        <v>881</v>
      </c>
      <c r="C1842" t="s">
        <v>266</v>
      </c>
      <c r="E1842" t="s">
        <v>304</v>
      </c>
      <c r="F1842" t="s">
        <v>305</v>
      </c>
      <c r="G1842" t="s">
        <v>137</v>
      </c>
      <c r="H1842">
        <v>7</v>
      </c>
      <c r="I1842" s="68" t="str">
        <f>VLOOKUP(E1842,Refs!$P$2:$R$29,3,FALSE)</f>
        <v>Y61</v>
      </c>
      <c r="J1842" s="68" t="str">
        <f>VLOOKUP(E1842,Refs!$P$2:$S$29,4,FALSE)</f>
        <v>East of England</v>
      </c>
      <c r="K1842" s="28">
        <f t="shared" si="60"/>
        <v>7</v>
      </c>
    </row>
    <row r="1843" spans="1:11" x14ac:dyDescent="0.35">
      <c r="A1843" s="69">
        <f t="shared" si="59"/>
        <v>45748</v>
      </c>
      <c r="B1843" t="s">
        <v>881</v>
      </c>
      <c r="C1843" t="s">
        <v>266</v>
      </c>
      <c r="E1843" t="s">
        <v>304</v>
      </c>
      <c r="F1843" t="s">
        <v>305</v>
      </c>
      <c r="G1843" t="s">
        <v>138</v>
      </c>
      <c r="H1843">
        <v>7</v>
      </c>
      <c r="I1843" s="68" t="str">
        <f>VLOOKUP(E1843,Refs!$P$2:$R$29,3,FALSE)</f>
        <v>Y61</v>
      </c>
      <c r="J1843" s="68" t="str">
        <f>VLOOKUP(E1843,Refs!$P$2:$S$29,4,FALSE)</f>
        <v>East of England</v>
      </c>
      <c r="K1843" s="28">
        <f t="shared" si="60"/>
        <v>7</v>
      </c>
    </row>
    <row r="1844" spans="1:11" x14ac:dyDescent="0.35">
      <c r="A1844" s="69">
        <f t="shared" si="59"/>
        <v>45748</v>
      </c>
      <c r="B1844" t="s">
        <v>881</v>
      </c>
      <c r="C1844" t="s">
        <v>266</v>
      </c>
      <c r="E1844" t="s">
        <v>304</v>
      </c>
      <c r="F1844" t="s">
        <v>305</v>
      </c>
      <c r="G1844" t="s">
        <v>139</v>
      </c>
      <c r="H1844">
        <v>151</v>
      </c>
      <c r="I1844" s="68" t="str">
        <f>VLOOKUP(E1844,Refs!$P$2:$R$29,3,FALSE)</f>
        <v>Y61</v>
      </c>
      <c r="J1844" s="68" t="str">
        <f>VLOOKUP(E1844,Refs!$P$2:$S$29,4,FALSE)</f>
        <v>East of England</v>
      </c>
      <c r="K1844" s="28">
        <f t="shared" si="60"/>
        <v>151</v>
      </c>
    </row>
    <row r="1845" spans="1:11" x14ac:dyDescent="0.35">
      <c r="A1845" s="69">
        <f t="shared" si="59"/>
        <v>45748</v>
      </c>
      <c r="B1845" t="s">
        <v>881</v>
      </c>
      <c r="C1845" t="s">
        <v>266</v>
      </c>
      <c r="E1845" t="s">
        <v>304</v>
      </c>
      <c r="F1845" t="s">
        <v>305</v>
      </c>
      <c r="G1845" t="s">
        <v>140</v>
      </c>
      <c r="H1845">
        <v>151</v>
      </c>
      <c r="I1845" s="68" t="str">
        <f>VLOOKUP(E1845,Refs!$P$2:$R$29,3,FALSE)</f>
        <v>Y61</v>
      </c>
      <c r="J1845" s="68" t="str">
        <f>VLOOKUP(E1845,Refs!$P$2:$S$29,4,FALSE)</f>
        <v>East of England</v>
      </c>
      <c r="K1845" s="28">
        <f t="shared" si="60"/>
        <v>151</v>
      </c>
    </row>
    <row r="1846" spans="1:11" x14ac:dyDescent="0.35">
      <c r="A1846" s="69">
        <f t="shared" si="59"/>
        <v>45748</v>
      </c>
      <c r="B1846" t="s">
        <v>881</v>
      </c>
      <c r="C1846" t="s">
        <v>266</v>
      </c>
      <c r="E1846" t="s">
        <v>304</v>
      </c>
      <c r="F1846" t="s">
        <v>305</v>
      </c>
      <c r="G1846" t="s">
        <v>728</v>
      </c>
      <c r="H1846">
        <v>194</v>
      </c>
      <c r="I1846" s="68" t="str">
        <f>VLOOKUP(E1846,Refs!$P$2:$R$29,3,FALSE)</f>
        <v>Y61</v>
      </c>
      <c r="J1846" s="68" t="str">
        <f>VLOOKUP(E1846,Refs!$P$2:$S$29,4,FALSE)</f>
        <v>East of England</v>
      </c>
      <c r="K1846" s="28">
        <f t="shared" si="60"/>
        <v>194</v>
      </c>
    </row>
    <row r="1847" spans="1:11" x14ac:dyDescent="0.35">
      <c r="A1847" s="69">
        <f t="shared" si="59"/>
        <v>45748</v>
      </c>
      <c r="B1847" t="s">
        <v>881</v>
      </c>
      <c r="C1847" t="s">
        <v>266</v>
      </c>
      <c r="E1847" t="s">
        <v>304</v>
      </c>
      <c r="F1847" t="s">
        <v>305</v>
      </c>
      <c r="G1847" t="s">
        <v>727</v>
      </c>
      <c r="H1847">
        <v>35</v>
      </c>
      <c r="I1847" s="68" t="str">
        <f>VLOOKUP(E1847,Refs!$P$2:$R$29,3,FALSE)</f>
        <v>Y61</v>
      </c>
      <c r="J1847" s="68" t="str">
        <f>VLOOKUP(E1847,Refs!$P$2:$S$29,4,FALSE)</f>
        <v>East of England</v>
      </c>
      <c r="K1847" s="28">
        <f t="shared" si="60"/>
        <v>35</v>
      </c>
    </row>
    <row r="1848" spans="1:11" x14ac:dyDescent="0.35">
      <c r="A1848" s="69">
        <f t="shared" si="59"/>
        <v>45748</v>
      </c>
      <c r="B1848" t="s">
        <v>881</v>
      </c>
      <c r="C1848" t="s">
        <v>266</v>
      </c>
      <c r="E1848" t="s">
        <v>304</v>
      </c>
      <c r="F1848" t="s">
        <v>305</v>
      </c>
      <c r="G1848" t="s">
        <v>730</v>
      </c>
      <c r="H1848">
        <v>551</v>
      </c>
      <c r="I1848" s="68" t="str">
        <f>VLOOKUP(E1848,Refs!$P$2:$R$29,3,FALSE)</f>
        <v>Y61</v>
      </c>
      <c r="J1848" s="68" t="str">
        <f>VLOOKUP(E1848,Refs!$P$2:$S$29,4,FALSE)</f>
        <v>East of England</v>
      </c>
      <c r="K1848" s="28">
        <f t="shared" si="60"/>
        <v>551</v>
      </c>
    </row>
    <row r="1849" spans="1:11" x14ac:dyDescent="0.35">
      <c r="A1849" s="69">
        <f t="shared" si="59"/>
        <v>45748</v>
      </c>
      <c r="B1849" t="s">
        <v>881</v>
      </c>
      <c r="C1849" t="s">
        <v>266</v>
      </c>
      <c r="E1849" t="s">
        <v>304</v>
      </c>
      <c r="F1849" t="s">
        <v>305</v>
      </c>
      <c r="G1849" t="s">
        <v>729</v>
      </c>
      <c r="H1849">
        <v>299</v>
      </c>
      <c r="I1849" s="68" t="str">
        <f>VLOOKUP(E1849,Refs!$P$2:$R$29,3,FALSE)</f>
        <v>Y61</v>
      </c>
      <c r="J1849" s="68" t="str">
        <f>VLOOKUP(E1849,Refs!$P$2:$S$29,4,FALSE)</f>
        <v>East of England</v>
      </c>
      <c r="K1849" s="28">
        <f t="shared" si="60"/>
        <v>299</v>
      </c>
    </row>
    <row r="1850" spans="1:11" x14ac:dyDescent="0.35">
      <c r="A1850" s="69">
        <f t="shared" si="59"/>
        <v>45748</v>
      </c>
      <c r="B1850" t="s">
        <v>881</v>
      </c>
      <c r="C1850" t="s">
        <v>266</v>
      </c>
      <c r="E1850" t="s">
        <v>721</v>
      </c>
      <c r="F1850" t="s">
        <v>722</v>
      </c>
      <c r="G1850" t="s">
        <v>10</v>
      </c>
      <c r="H1850">
        <v>20244</v>
      </c>
      <c r="I1850" s="68" t="str">
        <f>VLOOKUP(E1850,Refs!$P$2:$R$29,3,FALSE)</f>
        <v>Y58</v>
      </c>
      <c r="J1850" s="68" t="str">
        <f>VLOOKUP(E1850,Refs!$P$2:$S$29,4,FALSE)</f>
        <v>South West</v>
      </c>
      <c r="K1850" s="28">
        <f t="shared" si="60"/>
        <v>20244</v>
      </c>
    </row>
    <row r="1851" spans="1:11" x14ac:dyDescent="0.35">
      <c r="A1851" s="69">
        <f t="shared" si="59"/>
        <v>45748</v>
      </c>
      <c r="B1851" t="s">
        <v>881</v>
      </c>
      <c r="C1851" t="s">
        <v>266</v>
      </c>
      <c r="E1851" t="s">
        <v>721</v>
      </c>
      <c r="F1851" t="s">
        <v>722</v>
      </c>
      <c r="G1851" t="s">
        <v>69</v>
      </c>
      <c r="H1851">
        <v>20238</v>
      </c>
      <c r="I1851" s="68" t="str">
        <f>VLOOKUP(E1851,Refs!$P$2:$R$29,3,FALSE)</f>
        <v>Y58</v>
      </c>
      <c r="J1851" s="68" t="str">
        <f>VLOOKUP(E1851,Refs!$P$2:$S$29,4,FALSE)</f>
        <v>South West</v>
      </c>
      <c r="K1851" s="28">
        <f t="shared" si="60"/>
        <v>20238</v>
      </c>
    </row>
    <row r="1852" spans="1:11" x14ac:dyDescent="0.35">
      <c r="A1852" s="69">
        <f t="shared" si="59"/>
        <v>45748</v>
      </c>
      <c r="B1852" t="s">
        <v>881</v>
      </c>
      <c r="C1852" t="s">
        <v>266</v>
      </c>
      <c r="E1852" t="s">
        <v>721</v>
      </c>
      <c r="F1852" t="s">
        <v>722</v>
      </c>
      <c r="G1852" t="s">
        <v>20</v>
      </c>
      <c r="H1852">
        <v>18763</v>
      </c>
      <c r="I1852" s="68" t="str">
        <f>VLOOKUP(E1852,Refs!$P$2:$R$29,3,FALSE)</f>
        <v>Y58</v>
      </c>
      <c r="J1852" s="68" t="str">
        <f>VLOOKUP(E1852,Refs!$P$2:$S$29,4,FALSE)</f>
        <v>South West</v>
      </c>
      <c r="K1852" s="28">
        <f t="shared" si="60"/>
        <v>18763</v>
      </c>
    </row>
    <row r="1853" spans="1:11" x14ac:dyDescent="0.35">
      <c r="A1853" s="69">
        <f t="shared" si="59"/>
        <v>45748</v>
      </c>
      <c r="B1853" t="s">
        <v>881</v>
      </c>
      <c r="C1853" t="s">
        <v>266</v>
      </c>
      <c r="E1853" t="s">
        <v>721</v>
      </c>
      <c r="F1853" t="s">
        <v>722</v>
      </c>
      <c r="G1853" t="s">
        <v>23</v>
      </c>
      <c r="H1853">
        <v>15516</v>
      </c>
      <c r="I1853" s="68" t="str">
        <f>VLOOKUP(E1853,Refs!$P$2:$R$29,3,FALSE)</f>
        <v>Y58</v>
      </c>
      <c r="J1853" s="68" t="str">
        <f>VLOOKUP(E1853,Refs!$P$2:$S$29,4,FALSE)</f>
        <v>South West</v>
      </c>
      <c r="K1853" s="28">
        <f t="shared" si="60"/>
        <v>15516</v>
      </c>
    </row>
    <row r="1854" spans="1:11" x14ac:dyDescent="0.35">
      <c r="A1854" s="69">
        <f t="shared" si="59"/>
        <v>45748</v>
      </c>
      <c r="B1854" t="s">
        <v>881</v>
      </c>
      <c r="C1854" t="s">
        <v>266</v>
      </c>
      <c r="E1854" t="s">
        <v>721</v>
      </c>
      <c r="F1854" t="s">
        <v>722</v>
      </c>
      <c r="G1854" t="s">
        <v>19</v>
      </c>
      <c r="H1854">
        <v>735</v>
      </c>
      <c r="I1854" s="68" t="str">
        <f>VLOOKUP(E1854,Refs!$P$2:$R$29,3,FALSE)</f>
        <v>Y58</v>
      </c>
      <c r="J1854" s="68" t="str">
        <f>VLOOKUP(E1854,Refs!$P$2:$S$29,4,FALSE)</f>
        <v>South West</v>
      </c>
      <c r="K1854" s="28">
        <f t="shared" si="60"/>
        <v>735</v>
      </c>
    </row>
    <row r="1855" spans="1:11" x14ac:dyDescent="0.35">
      <c r="A1855" s="69">
        <f t="shared" si="59"/>
        <v>45748</v>
      </c>
      <c r="B1855" t="s">
        <v>881</v>
      </c>
      <c r="C1855" t="s">
        <v>266</v>
      </c>
      <c r="E1855" t="s">
        <v>721</v>
      </c>
      <c r="F1855" t="s">
        <v>722</v>
      </c>
      <c r="G1855" t="s">
        <v>21</v>
      </c>
      <c r="H1855">
        <v>883585</v>
      </c>
      <c r="I1855" s="68" t="str">
        <f>VLOOKUP(E1855,Refs!$P$2:$R$29,3,FALSE)</f>
        <v>Y58</v>
      </c>
      <c r="J1855" s="68" t="str">
        <f>VLOOKUP(E1855,Refs!$P$2:$S$29,4,FALSE)</f>
        <v>South West</v>
      </c>
      <c r="K1855" s="28">
        <f t="shared" si="60"/>
        <v>883585</v>
      </c>
    </row>
    <row r="1856" spans="1:11" x14ac:dyDescent="0.35">
      <c r="A1856" s="69">
        <f t="shared" si="59"/>
        <v>45748</v>
      </c>
      <c r="B1856" t="s">
        <v>881</v>
      </c>
      <c r="C1856" t="s">
        <v>266</v>
      </c>
      <c r="E1856" t="s">
        <v>721</v>
      </c>
      <c r="F1856" t="s">
        <v>722</v>
      </c>
      <c r="G1856" t="s">
        <v>70</v>
      </c>
      <c r="H1856">
        <v>301</v>
      </c>
      <c r="I1856" s="68" t="str">
        <f>VLOOKUP(E1856,Refs!$P$2:$R$29,3,FALSE)</f>
        <v>Y58</v>
      </c>
      <c r="J1856" s="68" t="str">
        <f>VLOOKUP(E1856,Refs!$P$2:$S$29,4,FALSE)</f>
        <v>South West</v>
      </c>
      <c r="K1856" s="28">
        <f t="shared" si="60"/>
        <v>301</v>
      </c>
    </row>
    <row r="1857" spans="1:11" x14ac:dyDescent="0.35">
      <c r="A1857" s="69">
        <f t="shared" si="59"/>
        <v>45748</v>
      </c>
      <c r="B1857" t="s">
        <v>881</v>
      </c>
      <c r="C1857" t="s">
        <v>266</v>
      </c>
      <c r="E1857" t="s">
        <v>721</v>
      </c>
      <c r="F1857" t="s">
        <v>722</v>
      </c>
      <c r="G1857" t="s">
        <v>71</v>
      </c>
      <c r="H1857">
        <v>566</v>
      </c>
      <c r="I1857" s="68" t="str">
        <f>VLOOKUP(E1857,Refs!$P$2:$R$29,3,FALSE)</f>
        <v>Y58</v>
      </c>
      <c r="J1857" s="68" t="str">
        <f>VLOOKUP(E1857,Refs!$P$2:$S$29,4,FALSE)</f>
        <v>South West</v>
      </c>
      <c r="K1857" s="28">
        <f t="shared" si="60"/>
        <v>566</v>
      </c>
    </row>
    <row r="1858" spans="1:11" x14ac:dyDescent="0.35">
      <c r="A1858" s="69">
        <f t="shared" si="59"/>
        <v>45748</v>
      </c>
      <c r="B1858" t="s">
        <v>881</v>
      </c>
      <c r="C1858" t="s">
        <v>266</v>
      </c>
      <c r="E1858" t="s">
        <v>721</v>
      </c>
      <c r="F1858" t="s">
        <v>722</v>
      </c>
      <c r="G1858" t="s">
        <v>72</v>
      </c>
      <c r="H1858">
        <v>85243</v>
      </c>
      <c r="I1858" s="68" t="str">
        <f>VLOOKUP(E1858,Refs!$P$2:$R$29,3,FALSE)</f>
        <v>Y58</v>
      </c>
      <c r="J1858" s="68" t="str">
        <f>VLOOKUP(E1858,Refs!$P$2:$S$29,4,FALSE)</f>
        <v>South West</v>
      </c>
      <c r="K1858" s="28">
        <f t="shared" si="60"/>
        <v>85243</v>
      </c>
    </row>
    <row r="1859" spans="1:11" x14ac:dyDescent="0.35">
      <c r="A1859" s="69">
        <f t="shared" ref="A1859:A1922" si="61">DATEVALUE(RIGHT(B1859,8))</f>
        <v>45748</v>
      </c>
      <c r="B1859" t="s">
        <v>881</v>
      </c>
      <c r="C1859" t="s">
        <v>266</v>
      </c>
      <c r="E1859" t="s">
        <v>721</v>
      </c>
      <c r="F1859" t="s">
        <v>722</v>
      </c>
      <c r="G1859" t="s">
        <v>73</v>
      </c>
      <c r="H1859">
        <v>8197</v>
      </c>
      <c r="I1859" s="68" t="str">
        <f>VLOOKUP(E1859,Refs!$P$2:$R$29,3,FALSE)</f>
        <v>Y58</v>
      </c>
      <c r="J1859" s="68" t="str">
        <f>VLOOKUP(E1859,Refs!$P$2:$S$29,4,FALSE)</f>
        <v>South West</v>
      </c>
      <c r="K1859" s="28">
        <f t="shared" si="60"/>
        <v>8197</v>
      </c>
    </row>
    <row r="1860" spans="1:11" x14ac:dyDescent="0.35">
      <c r="A1860" s="69">
        <f t="shared" si="61"/>
        <v>45748</v>
      </c>
      <c r="B1860" t="s">
        <v>881</v>
      </c>
      <c r="C1860" t="s">
        <v>266</v>
      </c>
      <c r="E1860" t="s">
        <v>721</v>
      </c>
      <c r="F1860" t="s">
        <v>722</v>
      </c>
      <c r="G1860" t="s">
        <v>74</v>
      </c>
      <c r="H1860">
        <v>45001362</v>
      </c>
      <c r="I1860" s="68" t="str">
        <f>VLOOKUP(E1860,Refs!$P$2:$R$29,3,FALSE)</f>
        <v>Y58</v>
      </c>
      <c r="J1860" s="68" t="str">
        <f>VLOOKUP(E1860,Refs!$P$2:$S$29,4,FALSE)</f>
        <v>South West</v>
      </c>
      <c r="K1860" s="28">
        <f t="shared" si="60"/>
        <v>45001362</v>
      </c>
    </row>
    <row r="1861" spans="1:11" x14ac:dyDescent="0.35">
      <c r="A1861" s="69">
        <f t="shared" si="61"/>
        <v>45748</v>
      </c>
      <c r="B1861" t="s">
        <v>881</v>
      </c>
      <c r="C1861" t="s">
        <v>266</v>
      </c>
      <c r="E1861" t="s">
        <v>721</v>
      </c>
      <c r="F1861" t="s">
        <v>722</v>
      </c>
      <c r="G1861" t="s">
        <v>26</v>
      </c>
      <c r="H1861">
        <v>18068</v>
      </c>
      <c r="I1861" s="68" t="str">
        <f>VLOOKUP(E1861,Refs!$P$2:$R$29,3,FALSE)</f>
        <v>Y58</v>
      </c>
      <c r="J1861" s="68" t="str">
        <f>VLOOKUP(E1861,Refs!$P$2:$S$29,4,FALSE)</f>
        <v>South West</v>
      </c>
      <c r="K1861" s="28">
        <f t="shared" si="60"/>
        <v>18068</v>
      </c>
    </row>
    <row r="1862" spans="1:11" x14ac:dyDescent="0.35">
      <c r="A1862" s="69">
        <f t="shared" si="61"/>
        <v>45748</v>
      </c>
      <c r="B1862" t="s">
        <v>881</v>
      </c>
      <c r="C1862" t="s">
        <v>266</v>
      </c>
      <c r="E1862" t="s">
        <v>721</v>
      </c>
      <c r="F1862" t="s">
        <v>722</v>
      </c>
      <c r="G1862" t="s">
        <v>75</v>
      </c>
      <c r="H1862">
        <v>90</v>
      </c>
      <c r="I1862" s="68" t="str">
        <f>VLOOKUP(E1862,Refs!$P$2:$R$29,3,FALSE)</f>
        <v>Y58</v>
      </c>
      <c r="J1862" s="68" t="str">
        <f>VLOOKUP(E1862,Refs!$P$2:$S$29,4,FALSE)</f>
        <v>South West</v>
      </c>
      <c r="K1862" s="28">
        <f t="shared" si="60"/>
        <v>90</v>
      </c>
    </row>
    <row r="1863" spans="1:11" x14ac:dyDescent="0.35">
      <c r="A1863" s="69">
        <f t="shared" si="61"/>
        <v>45748</v>
      </c>
      <c r="B1863" t="s">
        <v>881</v>
      </c>
      <c r="C1863" t="s">
        <v>266</v>
      </c>
      <c r="E1863" t="s">
        <v>721</v>
      </c>
      <c r="F1863" t="s">
        <v>722</v>
      </c>
      <c r="G1863" t="s">
        <v>76</v>
      </c>
      <c r="H1863">
        <v>4973</v>
      </c>
      <c r="I1863" s="68" t="str">
        <f>VLOOKUP(E1863,Refs!$P$2:$R$29,3,FALSE)</f>
        <v>Y58</v>
      </c>
      <c r="J1863" s="68" t="str">
        <f>VLOOKUP(E1863,Refs!$P$2:$S$29,4,FALSE)</f>
        <v>South West</v>
      </c>
      <c r="K1863" s="28">
        <f t="shared" ref="K1863:K1926" si="62">IF(OR(H1863="NULL",H1863=0,H1863=""),"",H1863)</f>
        <v>4973</v>
      </c>
    </row>
    <row r="1864" spans="1:11" x14ac:dyDescent="0.35">
      <c r="A1864" s="69">
        <f t="shared" si="61"/>
        <v>45748</v>
      </c>
      <c r="B1864" t="s">
        <v>881</v>
      </c>
      <c r="C1864" t="s">
        <v>266</v>
      </c>
      <c r="E1864" t="s">
        <v>721</v>
      </c>
      <c r="F1864" t="s">
        <v>722</v>
      </c>
      <c r="G1864" t="s">
        <v>77</v>
      </c>
      <c r="H1864">
        <v>2730</v>
      </c>
      <c r="I1864" s="68" t="str">
        <f>VLOOKUP(E1864,Refs!$P$2:$R$29,3,FALSE)</f>
        <v>Y58</v>
      </c>
      <c r="J1864" s="68" t="str">
        <f>VLOOKUP(E1864,Refs!$P$2:$S$29,4,FALSE)</f>
        <v>South West</v>
      </c>
      <c r="K1864" s="28">
        <f t="shared" si="62"/>
        <v>2730</v>
      </c>
    </row>
    <row r="1865" spans="1:11" x14ac:dyDescent="0.35">
      <c r="A1865" s="69">
        <f t="shared" si="61"/>
        <v>45748</v>
      </c>
      <c r="B1865" t="s">
        <v>881</v>
      </c>
      <c r="C1865" t="s">
        <v>266</v>
      </c>
      <c r="E1865" t="s">
        <v>721</v>
      </c>
      <c r="F1865" t="s">
        <v>722</v>
      </c>
      <c r="G1865" t="s">
        <v>78</v>
      </c>
      <c r="H1865">
        <v>10275</v>
      </c>
      <c r="I1865" s="68" t="str">
        <f>VLOOKUP(E1865,Refs!$P$2:$R$29,3,FALSE)</f>
        <v>Y58</v>
      </c>
      <c r="J1865" s="68" t="str">
        <f>VLOOKUP(E1865,Refs!$P$2:$S$29,4,FALSE)</f>
        <v>South West</v>
      </c>
      <c r="K1865" s="28">
        <f t="shared" si="62"/>
        <v>10275</v>
      </c>
    </row>
    <row r="1866" spans="1:11" x14ac:dyDescent="0.35">
      <c r="A1866" s="69">
        <f t="shared" si="61"/>
        <v>45748</v>
      </c>
      <c r="B1866" t="s">
        <v>881</v>
      </c>
      <c r="C1866" t="s">
        <v>266</v>
      </c>
      <c r="E1866" t="s">
        <v>721</v>
      </c>
      <c r="F1866" t="s">
        <v>722</v>
      </c>
      <c r="G1866" t="s">
        <v>79</v>
      </c>
      <c r="H1866">
        <v>0</v>
      </c>
      <c r="I1866" s="68" t="str">
        <f>VLOOKUP(E1866,Refs!$P$2:$R$29,3,FALSE)</f>
        <v>Y58</v>
      </c>
      <c r="J1866" s="68" t="str">
        <f>VLOOKUP(E1866,Refs!$P$2:$S$29,4,FALSE)</f>
        <v>South West</v>
      </c>
      <c r="K1866" s="28" t="str">
        <f t="shared" si="62"/>
        <v/>
      </c>
    </row>
    <row r="1867" spans="1:11" x14ac:dyDescent="0.35">
      <c r="A1867" s="69">
        <f t="shared" si="61"/>
        <v>45748</v>
      </c>
      <c r="B1867" t="s">
        <v>881</v>
      </c>
      <c r="C1867" t="s">
        <v>266</v>
      </c>
      <c r="E1867" t="s">
        <v>721</v>
      </c>
      <c r="F1867" t="s">
        <v>722</v>
      </c>
      <c r="G1867" t="s">
        <v>25</v>
      </c>
      <c r="H1867">
        <v>13005</v>
      </c>
      <c r="I1867" s="68" t="str">
        <f>VLOOKUP(E1867,Refs!$P$2:$R$29,3,FALSE)</f>
        <v>Y58</v>
      </c>
      <c r="J1867" s="68" t="str">
        <f>VLOOKUP(E1867,Refs!$P$2:$S$29,4,FALSE)</f>
        <v>South West</v>
      </c>
      <c r="K1867" s="28">
        <f t="shared" si="62"/>
        <v>13005</v>
      </c>
    </row>
    <row r="1868" spans="1:11" x14ac:dyDescent="0.35">
      <c r="A1868" s="69">
        <f t="shared" si="61"/>
        <v>45748</v>
      </c>
      <c r="B1868" t="s">
        <v>881</v>
      </c>
      <c r="C1868" t="s">
        <v>266</v>
      </c>
      <c r="E1868" t="s">
        <v>721</v>
      </c>
      <c r="F1868" t="s">
        <v>722</v>
      </c>
      <c r="G1868" t="s">
        <v>80</v>
      </c>
      <c r="H1868">
        <v>0</v>
      </c>
      <c r="I1868" s="68" t="str">
        <f>VLOOKUP(E1868,Refs!$P$2:$R$29,3,FALSE)</f>
        <v>Y58</v>
      </c>
      <c r="J1868" s="68" t="str">
        <f>VLOOKUP(E1868,Refs!$P$2:$S$29,4,FALSE)</f>
        <v>South West</v>
      </c>
      <c r="K1868" s="28" t="str">
        <f t="shared" si="62"/>
        <v/>
      </c>
    </row>
    <row r="1869" spans="1:11" x14ac:dyDescent="0.35">
      <c r="A1869" s="69">
        <f t="shared" si="61"/>
        <v>45748</v>
      </c>
      <c r="B1869" t="s">
        <v>881</v>
      </c>
      <c r="C1869" t="s">
        <v>266</v>
      </c>
      <c r="E1869" t="s">
        <v>721</v>
      </c>
      <c r="F1869" t="s">
        <v>722</v>
      </c>
      <c r="G1869" t="s">
        <v>81</v>
      </c>
      <c r="H1869">
        <v>3490</v>
      </c>
      <c r="I1869" s="68" t="str">
        <f>VLOOKUP(E1869,Refs!$P$2:$R$29,3,FALSE)</f>
        <v>Y58</v>
      </c>
      <c r="J1869" s="68" t="str">
        <f>VLOOKUP(E1869,Refs!$P$2:$S$29,4,FALSE)</f>
        <v>South West</v>
      </c>
      <c r="K1869" s="28">
        <f t="shared" si="62"/>
        <v>3490</v>
      </c>
    </row>
    <row r="1870" spans="1:11" x14ac:dyDescent="0.35">
      <c r="A1870" s="69">
        <f t="shared" si="61"/>
        <v>45748</v>
      </c>
      <c r="B1870" t="s">
        <v>881</v>
      </c>
      <c r="C1870" t="s">
        <v>266</v>
      </c>
      <c r="E1870" t="s">
        <v>721</v>
      </c>
      <c r="F1870" t="s">
        <v>722</v>
      </c>
      <c r="G1870" t="s">
        <v>82</v>
      </c>
      <c r="H1870">
        <v>1144</v>
      </c>
      <c r="I1870" s="68" t="str">
        <f>VLOOKUP(E1870,Refs!$P$2:$R$29,3,FALSE)</f>
        <v>Y58</v>
      </c>
      <c r="J1870" s="68" t="str">
        <f>VLOOKUP(E1870,Refs!$P$2:$S$29,4,FALSE)</f>
        <v>South West</v>
      </c>
      <c r="K1870" s="28">
        <f t="shared" si="62"/>
        <v>1144</v>
      </c>
    </row>
    <row r="1871" spans="1:11" x14ac:dyDescent="0.35">
      <c r="A1871" s="69">
        <f t="shared" si="61"/>
        <v>45748</v>
      </c>
      <c r="B1871" t="s">
        <v>881</v>
      </c>
      <c r="C1871" t="s">
        <v>266</v>
      </c>
      <c r="E1871" t="s">
        <v>721</v>
      </c>
      <c r="F1871" t="s">
        <v>722</v>
      </c>
      <c r="G1871" t="s">
        <v>83</v>
      </c>
      <c r="H1871">
        <v>6443</v>
      </c>
      <c r="I1871" s="68" t="str">
        <f>VLOOKUP(E1871,Refs!$P$2:$R$29,3,FALSE)</f>
        <v>Y58</v>
      </c>
      <c r="J1871" s="68" t="str">
        <f>VLOOKUP(E1871,Refs!$P$2:$S$29,4,FALSE)</f>
        <v>South West</v>
      </c>
      <c r="K1871" s="28">
        <f t="shared" si="62"/>
        <v>6443</v>
      </c>
    </row>
    <row r="1872" spans="1:11" x14ac:dyDescent="0.35">
      <c r="A1872" s="69">
        <f t="shared" si="61"/>
        <v>45748</v>
      </c>
      <c r="B1872" t="s">
        <v>881</v>
      </c>
      <c r="C1872" t="s">
        <v>266</v>
      </c>
      <c r="E1872" t="s">
        <v>721</v>
      </c>
      <c r="F1872" t="s">
        <v>722</v>
      </c>
      <c r="G1872" t="s">
        <v>84</v>
      </c>
      <c r="H1872">
        <v>24745</v>
      </c>
      <c r="I1872" s="68" t="str">
        <f>VLOOKUP(E1872,Refs!$P$2:$R$29,3,FALSE)</f>
        <v>Y58</v>
      </c>
      <c r="J1872" s="68" t="str">
        <f>VLOOKUP(E1872,Refs!$P$2:$S$29,4,FALSE)</f>
        <v>South West</v>
      </c>
      <c r="K1872" s="28">
        <f t="shared" si="62"/>
        <v>24745</v>
      </c>
    </row>
    <row r="1873" spans="1:11" x14ac:dyDescent="0.35">
      <c r="A1873" s="69">
        <f t="shared" si="61"/>
        <v>45748</v>
      </c>
      <c r="B1873" t="s">
        <v>881</v>
      </c>
      <c r="C1873" t="s">
        <v>266</v>
      </c>
      <c r="E1873" t="s">
        <v>721</v>
      </c>
      <c r="F1873" t="s">
        <v>722</v>
      </c>
      <c r="G1873" t="s">
        <v>85</v>
      </c>
      <c r="H1873">
        <v>3407</v>
      </c>
      <c r="I1873" s="68" t="str">
        <f>VLOOKUP(E1873,Refs!$P$2:$R$29,3,FALSE)</f>
        <v>Y58</v>
      </c>
      <c r="J1873" s="68" t="str">
        <f>VLOOKUP(E1873,Refs!$P$2:$S$29,4,FALSE)</f>
        <v>South West</v>
      </c>
      <c r="K1873" s="28">
        <f t="shared" si="62"/>
        <v>3407</v>
      </c>
    </row>
    <row r="1874" spans="1:11" x14ac:dyDescent="0.35">
      <c r="A1874" s="69">
        <f t="shared" si="61"/>
        <v>45748</v>
      </c>
      <c r="B1874" t="s">
        <v>881</v>
      </c>
      <c r="C1874" t="s">
        <v>266</v>
      </c>
      <c r="E1874" t="s">
        <v>721</v>
      </c>
      <c r="F1874" t="s">
        <v>722</v>
      </c>
      <c r="G1874" t="s">
        <v>86</v>
      </c>
      <c r="H1874">
        <v>1959</v>
      </c>
      <c r="I1874" s="68" t="str">
        <f>VLOOKUP(E1874,Refs!$P$2:$R$29,3,FALSE)</f>
        <v>Y58</v>
      </c>
      <c r="J1874" s="68" t="str">
        <f>VLOOKUP(E1874,Refs!$P$2:$S$29,4,FALSE)</f>
        <v>South West</v>
      </c>
      <c r="K1874" s="28">
        <f t="shared" si="62"/>
        <v>1959</v>
      </c>
    </row>
    <row r="1875" spans="1:11" x14ac:dyDescent="0.35">
      <c r="A1875" s="69">
        <f t="shared" si="61"/>
        <v>45748</v>
      </c>
      <c r="B1875" t="s">
        <v>881</v>
      </c>
      <c r="C1875" t="s">
        <v>266</v>
      </c>
      <c r="E1875" t="s">
        <v>721</v>
      </c>
      <c r="F1875" t="s">
        <v>722</v>
      </c>
      <c r="G1875" t="s">
        <v>87</v>
      </c>
      <c r="H1875">
        <v>11445</v>
      </c>
      <c r="I1875" s="68" t="str">
        <f>VLOOKUP(E1875,Refs!$P$2:$R$29,3,FALSE)</f>
        <v>Y58</v>
      </c>
      <c r="J1875" s="68" t="str">
        <f>VLOOKUP(E1875,Refs!$P$2:$S$29,4,FALSE)</f>
        <v>South West</v>
      </c>
      <c r="K1875" s="28">
        <f t="shared" si="62"/>
        <v>11445</v>
      </c>
    </row>
    <row r="1876" spans="1:11" x14ac:dyDescent="0.35">
      <c r="A1876" s="69">
        <f t="shared" si="61"/>
        <v>45748</v>
      </c>
      <c r="B1876" t="s">
        <v>881</v>
      </c>
      <c r="C1876" t="s">
        <v>266</v>
      </c>
      <c r="E1876" t="s">
        <v>721</v>
      </c>
      <c r="F1876" t="s">
        <v>722</v>
      </c>
      <c r="G1876" t="s">
        <v>88</v>
      </c>
      <c r="H1876">
        <v>33887</v>
      </c>
      <c r="I1876" s="68" t="str">
        <f>VLOOKUP(E1876,Refs!$P$2:$R$29,3,FALSE)</f>
        <v>Y58</v>
      </c>
      <c r="J1876" s="68" t="str">
        <f>VLOOKUP(E1876,Refs!$P$2:$S$29,4,FALSE)</f>
        <v>South West</v>
      </c>
      <c r="K1876" s="28">
        <f t="shared" si="62"/>
        <v>33887</v>
      </c>
    </row>
    <row r="1877" spans="1:11" x14ac:dyDescent="0.35">
      <c r="A1877" s="69">
        <f t="shared" si="61"/>
        <v>45748</v>
      </c>
      <c r="B1877" t="s">
        <v>881</v>
      </c>
      <c r="C1877" t="s">
        <v>266</v>
      </c>
      <c r="E1877" t="s">
        <v>721</v>
      </c>
      <c r="F1877" t="s">
        <v>722</v>
      </c>
      <c r="G1877" t="s">
        <v>89</v>
      </c>
      <c r="H1877">
        <v>18068</v>
      </c>
      <c r="I1877" s="68" t="str">
        <f>VLOOKUP(E1877,Refs!$P$2:$R$29,3,FALSE)</f>
        <v>Y58</v>
      </c>
      <c r="J1877" s="68" t="str">
        <f>VLOOKUP(E1877,Refs!$P$2:$S$29,4,FALSE)</f>
        <v>South West</v>
      </c>
      <c r="K1877" s="28">
        <f t="shared" si="62"/>
        <v>18068</v>
      </c>
    </row>
    <row r="1878" spans="1:11" x14ac:dyDescent="0.35">
      <c r="A1878" s="69">
        <f t="shared" si="61"/>
        <v>45748</v>
      </c>
      <c r="B1878" t="s">
        <v>881</v>
      </c>
      <c r="C1878" t="s">
        <v>266</v>
      </c>
      <c r="E1878" t="s">
        <v>721</v>
      </c>
      <c r="F1878" t="s">
        <v>722</v>
      </c>
      <c r="G1878" t="s">
        <v>27</v>
      </c>
      <c r="H1878">
        <v>2167</v>
      </c>
      <c r="I1878" s="68" t="str">
        <f>VLOOKUP(E1878,Refs!$P$2:$R$29,3,FALSE)</f>
        <v>Y58</v>
      </c>
      <c r="J1878" s="68" t="str">
        <f>VLOOKUP(E1878,Refs!$P$2:$S$29,4,FALSE)</f>
        <v>South West</v>
      </c>
      <c r="K1878" s="28">
        <f t="shared" si="62"/>
        <v>2167</v>
      </c>
    </row>
    <row r="1879" spans="1:11" x14ac:dyDescent="0.35">
      <c r="A1879" s="69">
        <f t="shared" si="61"/>
        <v>45748</v>
      </c>
      <c r="B1879" t="s">
        <v>881</v>
      </c>
      <c r="C1879" t="s">
        <v>266</v>
      </c>
      <c r="E1879" t="s">
        <v>721</v>
      </c>
      <c r="F1879" t="s">
        <v>722</v>
      </c>
      <c r="G1879" t="s">
        <v>29</v>
      </c>
      <c r="H1879">
        <v>819</v>
      </c>
      <c r="I1879" s="68" t="str">
        <f>VLOOKUP(E1879,Refs!$P$2:$R$29,3,FALSE)</f>
        <v>Y58</v>
      </c>
      <c r="J1879" s="68" t="str">
        <f>VLOOKUP(E1879,Refs!$P$2:$S$29,4,FALSE)</f>
        <v>South West</v>
      </c>
      <c r="K1879" s="28">
        <f t="shared" si="62"/>
        <v>819</v>
      </c>
    </row>
    <row r="1880" spans="1:11" x14ac:dyDescent="0.35">
      <c r="A1880" s="69">
        <f t="shared" si="61"/>
        <v>45748</v>
      </c>
      <c r="B1880" t="s">
        <v>881</v>
      </c>
      <c r="C1880" t="s">
        <v>266</v>
      </c>
      <c r="E1880" t="s">
        <v>721</v>
      </c>
      <c r="F1880" t="s">
        <v>722</v>
      </c>
      <c r="G1880" t="s">
        <v>90</v>
      </c>
      <c r="H1880">
        <v>788</v>
      </c>
      <c r="I1880" s="68" t="str">
        <f>VLOOKUP(E1880,Refs!$P$2:$R$29,3,FALSE)</f>
        <v>Y58</v>
      </c>
      <c r="J1880" s="68" t="str">
        <f>VLOOKUP(E1880,Refs!$P$2:$S$29,4,FALSE)</f>
        <v>South West</v>
      </c>
      <c r="K1880" s="28">
        <f t="shared" si="62"/>
        <v>788</v>
      </c>
    </row>
    <row r="1881" spans="1:11" x14ac:dyDescent="0.35">
      <c r="A1881" s="69">
        <f t="shared" si="61"/>
        <v>45748</v>
      </c>
      <c r="B1881" t="s">
        <v>881</v>
      </c>
      <c r="C1881" t="s">
        <v>266</v>
      </c>
      <c r="E1881" t="s">
        <v>721</v>
      </c>
      <c r="F1881" t="s">
        <v>722</v>
      </c>
      <c r="G1881" t="s">
        <v>91</v>
      </c>
      <c r="H1881">
        <v>5</v>
      </c>
      <c r="I1881" s="68" t="str">
        <f>VLOOKUP(E1881,Refs!$P$2:$R$29,3,FALSE)</f>
        <v>Y58</v>
      </c>
      <c r="J1881" s="68" t="str">
        <f>VLOOKUP(E1881,Refs!$P$2:$S$29,4,FALSE)</f>
        <v>South West</v>
      </c>
      <c r="K1881" s="28">
        <f t="shared" si="62"/>
        <v>5</v>
      </c>
    </row>
    <row r="1882" spans="1:11" x14ac:dyDescent="0.35">
      <c r="A1882" s="69">
        <f t="shared" si="61"/>
        <v>45748</v>
      </c>
      <c r="B1882" t="s">
        <v>881</v>
      </c>
      <c r="C1882" t="s">
        <v>266</v>
      </c>
      <c r="E1882" t="s">
        <v>721</v>
      </c>
      <c r="F1882" t="s">
        <v>722</v>
      </c>
      <c r="G1882" t="s">
        <v>92</v>
      </c>
      <c r="H1882">
        <v>525</v>
      </c>
      <c r="I1882" s="68" t="str">
        <f>VLOOKUP(E1882,Refs!$P$2:$R$29,3,FALSE)</f>
        <v>Y58</v>
      </c>
      <c r="J1882" s="68" t="str">
        <f>VLOOKUP(E1882,Refs!$P$2:$S$29,4,FALSE)</f>
        <v>South West</v>
      </c>
      <c r="K1882" s="28">
        <f t="shared" si="62"/>
        <v>525</v>
      </c>
    </row>
    <row r="1883" spans="1:11" x14ac:dyDescent="0.35">
      <c r="A1883" s="69">
        <f t="shared" si="61"/>
        <v>45748</v>
      </c>
      <c r="B1883" t="s">
        <v>881</v>
      </c>
      <c r="C1883" t="s">
        <v>266</v>
      </c>
      <c r="E1883" t="s">
        <v>721</v>
      </c>
      <c r="F1883" t="s">
        <v>722</v>
      </c>
      <c r="G1883" t="s">
        <v>93</v>
      </c>
      <c r="H1883">
        <v>78</v>
      </c>
      <c r="I1883" s="68" t="str">
        <f>VLOOKUP(E1883,Refs!$P$2:$R$29,3,FALSE)</f>
        <v>Y58</v>
      </c>
      <c r="J1883" s="68" t="str">
        <f>VLOOKUP(E1883,Refs!$P$2:$S$29,4,FALSE)</f>
        <v>South West</v>
      </c>
      <c r="K1883" s="28">
        <f t="shared" si="62"/>
        <v>78</v>
      </c>
    </row>
    <row r="1884" spans="1:11" x14ac:dyDescent="0.35">
      <c r="A1884" s="69">
        <f t="shared" si="61"/>
        <v>45748</v>
      </c>
      <c r="B1884" t="s">
        <v>881</v>
      </c>
      <c r="C1884" t="s">
        <v>266</v>
      </c>
      <c r="E1884" t="s">
        <v>721</v>
      </c>
      <c r="F1884" t="s">
        <v>722</v>
      </c>
      <c r="G1884" t="s">
        <v>94</v>
      </c>
      <c r="H1884">
        <v>1955</v>
      </c>
      <c r="I1884" s="68" t="str">
        <f>VLOOKUP(E1884,Refs!$P$2:$R$29,3,FALSE)</f>
        <v>Y58</v>
      </c>
      <c r="J1884" s="68" t="str">
        <f>VLOOKUP(E1884,Refs!$P$2:$S$29,4,FALSE)</f>
        <v>South West</v>
      </c>
      <c r="K1884" s="28">
        <f t="shared" si="62"/>
        <v>1955</v>
      </c>
    </row>
    <row r="1885" spans="1:11" x14ac:dyDescent="0.35">
      <c r="A1885" s="69">
        <f t="shared" si="61"/>
        <v>45748</v>
      </c>
      <c r="B1885" t="s">
        <v>881</v>
      </c>
      <c r="C1885" t="s">
        <v>266</v>
      </c>
      <c r="E1885" t="s">
        <v>721</v>
      </c>
      <c r="F1885" t="s">
        <v>722</v>
      </c>
      <c r="G1885" t="s">
        <v>95</v>
      </c>
      <c r="H1885">
        <v>375</v>
      </c>
      <c r="I1885" s="68" t="str">
        <f>VLOOKUP(E1885,Refs!$P$2:$R$29,3,FALSE)</f>
        <v>Y58</v>
      </c>
      <c r="J1885" s="68" t="str">
        <f>VLOOKUP(E1885,Refs!$P$2:$S$29,4,FALSE)</f>
        <v>South West</v>
      </c>
      <c r="K1885" s="28">
        <f t="shared" si="62"/>
        <v>375</v>
      </c>
    </row>
    <row r="1886" spans="1:11" x14ac:dyDescent="0.35">
      <c r="A1886" s="69">
        <f t="shared" si="61"/>
        <v>45748</v>
      </c>
      <c r="B1886" t="s">
        <v>881</v>
      </c>
      <c r="C1886" t="s">
        <v>266</v>
      </c>
      <c r="E1886" t="s">
        <v>721</v>
      </c>
      <c r="F1886" t="s">
        <v>722</v>
      </c>
      <c r="G1886" t="s">
        <v>96</v>
      </c>
      <c r="H1886">
        <v>6184</v>
      </c>
      <c r="I1886" s="68" t="str">
        <f>VLOOKUP(E1886,Refs!$P$2:$R$29,3,FALSE)</f>
        <v>Y58</v>
      </c>
      <c r="J1886" s="68" t="str">
        <f>VLOOKUP(E1886,Refs!$P$2:$S$29,4,FALSE)</f>
        <v>South West</v>
      </c>
      <c r="K1886" s="28">
        <f t="shared" si="62"/>
        <v>6184</v>
      </c>
    </row>
    <row r="1887" spans="1:11" x14ac:dyDescent="0.35">
      <c r="A1887" s="69">
        <f t="shared" si="61"/>
        <v>45748</v>
      </c>
      <c r="B1887" t="s">
        <v>881</v>
      </c>
      <c r="C1887" t="s">
        <v>266</v>
      </c>
      <c r="E1887" t="s">
        <v>721</v>
      </c>
      <c r="F1887" t="s">
        <v>722</v>
      </c>
      <c r="G1887" t="s">
        <v>31</v>
      </c>
      <c r="H1887">
        <v>5967</v>
      </c>
      <c r="I1887" s="68" t="str">
        <f>VLOOKUP(E1887,Refs!$P$2:$R$29,3,FALSE)</f>
        <v>Y58</v>
      </c>
      <c r="J1887" s="68" t="str">
        <f>VLOOKUP(E1887,Refs!$P$2:$S$29,4,FALSE)</f>
        <v>South West</v>
      </c>
      <c r="K1887" s="28">
        <f t="shared" si="62"/>
        <v>5967</v>
      </c>
    </row>
    <row r="1888" spans="1:11" x14ac:dyDescent="0.35">
      <c r="A1888" s="69">
        <f t="shared" si="61"/>
        <v>45748</v>
      </c>
      <c r="B1888" t="s">
        <v>881</v>
      </c>
      <c r="C1888" t="s">
        <v>266</v>
      </c>
      <c r="E1888" t="s">
        <v>721</v>
      </c>
      <c r="F1888" t="s">
        <v>722</v>
      </c>
      <c r="G1888" t="s">
        <v>97</v>
      </c>
      <c r="H1888">
        <v>687</v>
      </c>
      <c r="I1888" s="68" t="str">
        <f>VLOOKUP(E1888,Refs!$P$2:$R$29,3,FALSE)</f>
        <v>Y58</v>
      </c>
      <c r="J1888" s="68" t="str">
        <f>VLOOKUP(E1888,Refs!$P$2:$S$29,4,FALSE)</f>
        <v>South West</v>
      </c>
      <c r="K1888" s="28">
        <f t="shared" si="62"/>
        <v>687</v>
      </c>
    </row>
    <row r="1889" spans="1:11" x14ac:dyDescent="0.35">
      <c r="A1889" s="69">
        <f t="shared" si="61"/>
        <v>45748</v>
      </c>
      <c r="B1889" t="s">
        <v>881</v>
      </c>
      <c r="C1889" t="s">
        <v>266</v>
      </c>
      <c r="E1889" t="s">
        <v>721</v>
      </c>
      <c r="F1889" t="s">
        <v>722</v>
      </c>
      <c r="G1889" t="s">
        <v>98</v>
      </c>
      <c r="H1889">
        <v>1974</v>
      </c>
      <c r="I1889" s="68" t="str">
        <f>VLOOKUP(E1889,Refs!$P$2:$R$29,3,FALSE)</f>
        <v>Y58</v>
      </c>
      <c r="J1889" s="68" t="str">
        <f>VLOOKUP(E1889,Refs!$P$2:$S$29,4,FALSE)</f>
        <v>South West</v>
      </c>
      <c r="K1889" s="28">
        <f t="shared" si="62"/>
        <v>1974</v>
      </c>
    </row>
    <row r="1890" spans="1:11" x14ac:dyDescent="0.35">
      <c r="A1890" s="69">
        <f t="shared" si="61"/>
        <v>45748</v>
      </c>
      <c r="B1890" t="s">
        <v>881</v>
      </c>
      <c r="C1890" t="s">
        <v>266</v>
      </c>
      <c r="E1890" t="s">
        <v>721</v>
      </c>
      <c r="F1890" t="s">
        <v>722</v>
      </c>
      <c r="G1890" t="s">
        <v>99</v>
      </c>
      <c r="H1890">
        <v>1946</v>
      </c>
      <c r="I1890" s="68" t="str">
        <f>VLOOKUP(E1890,Refs!$P$2:$R$29,3,FALSE)</f>
        <v>Y58</v>
      </c>
      <c r="J1890" s="68" t="str">
        <f>VLOOKUP(E1890,Refs!$P$2:$S$29,4,FALSE)</f>
        <v>South West</v>
      </c>
      <c r="K1890" s="28">
        <f t="shared" si="62"/>
        <v>1946</v>
      </c>
    </row>
    <row r="1891" spans="1:11" x14ac:dyDescent="0.35">
      <c r="A1891" s="69">
        <f t="shared" si="61"/>
        <v>45748</v>
      </c>
      <c r="B1891" t="s">
        <v>881</v>
      </c>
      <c r="C1891" t="s">
        <v>266</v>
      </c>
      <c r="E1891" t="s">
        <v>721</v>
      </c>
      <c r="F1891" t="s">
        <v>722</v>
      </c>
      <c r="G1891" t="s">
        <v>100</v>
      </c>
      <c r="H1891">
        <v>762</v>
      </c>
      <c r="I1891" s="68" t="str">
        <f>VLOOKUP(E1891,Refs!$P$2:$R$29,3,FALSE)</f>
        <v>Y58</v>
      </c>
      <c r="J1891" s="68" t="str">
        <f>VLOOKUP(E1891,Refs!$P$2:$S$29,4,FALSE)</f>
        <v>South West</v>
      </c>
      <c r="K1891" s="28">
        <f t="shared" si="62"/>
        <v>762</v>
      </c>
    </row>
    <row r="1892" spans="1:11" x14ac:dyDescent="0.35">
      <c r="A1892" s="69">
        <f t="shared" si="61"/>
        <v>45748</v>
      </c>
      <c r="B1892" t="s">
        <v>881</v>
      </c>
      <c r="C1892" t="s">
        <v>266</v>
      </c>
      <c r="E1892" t="s">
        <v>721</v>
      </c>
      <c r="F1892" t="s">
        <v>722</v>
      </c>
      <c r="G1892" t="s">
        <v>101</v>
      </c>
      <c r="H1892">
        <v>254</v>
      </c>
      <c r="I1892" s="68" t="str">
        <f>VLOOKUP(E1892,Refs!$P$2:$R$29,3,FALSE)</f>
        <v>Y58</v>
      </c>
      <c r="J1892" s="68" t="str">
        <f>VLOOKUP(E1892,Refs!$P$2:$S$29,4,FALSE)</f>
        <v>South West</v>
      </c>
      <c r="K1892" s="28">
        <f t="shared" si="62"/>
        <v>254</v>
      </c>
    </row>
    <row r="1893" spans="1:11" x14ac:dyDescent="0.35">
      <c r="A1893" s="69">
        <f t="shared" si="61"/>
        <v>45748</v>
      </c>
      <c r="B1893" t="s">
        <v>881</v>
      </c>
      <c r="C1893" t="s">
        <v>266</v>
      </c>
      <c r="E1893" t="s">
        <v>721</v>
      </c>
      <c r="F1893" t="s">
        <v>722</v>
      </c>
      <c r="G1893" t="s">
        <v>102</v>
      </c>
      <c r="H1893">
        <v>133</v>
      </c>
      <c r="I1893" s="68" t="str">
        <f>VLOOKUP(E1893,Refs!$P$2:$R$29,3,FALSE)</f>
        <v>Y58</v>
      </c>
      <c r="J1893" s="68" t="str">
        <f>VLOOKUP(E1893,Refs!$P$2:$S$29,4,FALSE)</f>
        <v>South West</v>
      </c>
      <c r="K1893" s="28">
        <f t="shared" si="62"/>
        <v>133</v>
      </c>
    </row>
    <row r="1894" spans="1:11" x14ac:dyDescent="0.35">
      <c r="A1894" s="69">
        <f t="shared" si="61"/>
        <v>45748</v>
      </c>
      <c r="B1894" t="s">
        <v>881</v>
      </c>
      <c r="C1894" t="s">
        <v>266</v>
      </c>
      <c r="E1894" t="s">
        <v>721</v>
      </c>
      <c r="F1894" t="s">
        <v>722</v>
      </c>
      <c r="G1894" t="s">
        <v>103</v>
      </c>
      <c r="H1894">
        <v>1660</v>
      </c>
      <c r="I1894" s="68" t="str">
        <f>VLOOKUP(E1894,Refs!$P$2:$R$29,3,FALSE)</f>
        <v>Y58</v>
      </c>
      <c r="J1894" s="68" t="str">
        <f>VLOOKUP(E1894,Refs!$P$2:$S$29,4,FALSE)</f>
        <v>South West</v>
      </c>
      <c r="K1894" s="28">
        <f t="shared" si="62"/>
        <v>1660</v>
      </c>
    </row>
    <row r="1895" spans="1:11" x14ac:dyDescent="0.35">
      <c r="A1895" s="69">
        <f t="shared" si="61"/>
        <v>45748</v>
      </c>
      <c r="B1895" t="s">
        <v>881</v>
      </c>
      <c r="C1895" t="s">
        <v>266</v>
      </c>
      <c r="E1895" t="s">
        <v>721</v>
      </c>
      <c r="F1895" t="s">
        <v>722</v>
      </c>
      <c r="G1895" t="s">
        <v>104</v>
      </c>
      <c r="H1895">
        <v>11471098</v>
      </c>
      <c r="I1895" s="68" t="str">
        <f>VLOOKUP(E1895,Refs!$P$2:$R$29,3,FALSE)</f>
        <v>Y58</v>
      </c>
      <c r="J1895" s="68" t="str">
        <f>VLOOKUP(E1895,Refs!$P$2:$S$29,4,FALSE)</f>
        <v>South West</v>
      </c>
      <c r="K1895" s="28">
        <f t="shared" si="62"/>
        <v>11471098</v>
      </c>
    </row>
    <row r="1896" spans="1:11" x14ac:dyDescent="0.35">
      <c r="A1896" s="69">
        <f t="shared" si="61"/>
        <v>45748</v>
      </c>
      <c r="B1896" t="s">
        <v>881</v>
      </c>
      <c r="C1896" t="s">
        <v>266</v>
      </c>
      <c r="E1896" t="s">
        <v>721</v>
      </c>
      <c r="F1896" t="s">
        <v>722</v>
      </c>
      <c r="G1896" t="s">
        <v>105</v>
      </c>
      <c r="H1896">
        <v>1295</v>
      </c>
      <c r="I1896" s="68" t="str">
        <f>VLOOKUP(E1896,Refs!$P$2:$R$29,3,FALSE)</f>
        <v>Y58</v>
      </c>
      <c r="J1896" s="68" t="str">
        <f>VLOOKUP(E1896,Refs!$P$2:$S$29,4,FALSE)</f>
        <v>South West</v>
      </c>
      <c r="K1896" s="28">
        <f t="shared" si="62"/>
        <v>1295</v>
      </c>
    </row>
    <row r="1897" spans="1:11" x14ac:dyDescent="0.35">
      <c r="A1897" s="69">
        <f t="shared" si="61"/>
        <v>45748</v>
      </c>
      <c r="B1897" t="s">
        <v>881</v>
      </c>
      <c r="C1897" t="s">
        <v>266</v>
      </c>
      <c r="E1897" t="s">
        <v>721</v>
      </c>
      <c r="F1897" t="s">
        <v>722</v>
      </c>
      <c r="G1897" t="s">
        <v>106</v>
      </c>
      <c r="H1897">
        <v>1272</v>
      </c>
      <c r="I1897" s="68" t="str">
        <f>VLOOKUP(E1897,Refs!$P$2:$R$29,3,FALSE)</f>
        <v>Y58</v>
      </c>
      <c r="J1897" s="68" t="str">
        <f>VLOOKUP(E1897,Refs!$P$2:$S$29,4,FALSE)</f>
        <v>South West</v>
      </c>
      <c r="K1897" s="28">
        <f t="shared" si="62"/>
        <v>1272</v>
      </c>
    </row>
    <row r="1898" spans="1:11" x14ac:dyDescent="0.35">
      <c r="A1898" s="69">
        <f t="shared" si="61"/>
        <v>45748</v>
      </c>
      <c r="B1898" t="s">
        <v>881</v>
      </c>
      <c r="C1898" t="s">
        <v>266</v>
      </c>
      <c r="E1898" t="s">
        <v>721</v>
      </c>
      <c r="F1898" t="s">
        <v>722</v>
      </c>
      <c r="G1898" t="s">
        <v>107</v>
      </c>
      <c r="H1898">
        <v>48</v>
      </c>
      <c r="I1898" s="68" t="str">
        <f>VLOOKUP(E1898,Refs!$P$2:$R$29,3,FALSE)</f>
        <v>Y58</v>
      </c>
      <c r="J1898" s="68" t="str">
        <f>VLOOKUP(E1898,Refs!$P$2:$S$29,4,FALSE)</f>
        <v>South West</v>
      </c>
      <c r="K1898" s="28">
        <f t="shared" si="62"/>
        <v>48</v>
      </c>
    </row>
    <row r="1899" spans="1:11" x14ac:dyDescent="0.35">
      <c r="A1899" s="69">
        <f t="shared" si="61"/>
        <v>45748</v>
      </c>
      <c r="B1899" t="s">
        <v>881</v>
      </c>
      <c r="C1899" t="s">
        <v>266</v>
      </c>
      <c r="E1899" t="s">
        <v>721</v>
      </c>
      <c r="F1899" t="s">
        <v>722</v>
      </c>
      <c r="G1899" t="s">
        <v>108</v>
      </c>
      <c r="H1899">
        <v>1087</v>
      </c>
      <c r="I1899" s="68" t="str">
        <f>VLOOKUP(E1899,Refs!$P$2:$R$29,3,FALSE)</f>
        <v>Y58</v>
      </c>
      <c r="J1899" s="68" t="str">
        <f>VLOOKUP(E1899,Refs!$P$2:$S$29,4,FALSE)</f>
        <v>South West</v>
      </c>
      <c r="K1899" s="28">
        <f t="shared" si="62"/>
        <v>1087</v>
      </c>
    </row>
    <row r="1900" spans="1:11" x14ac:dyDescent="0.35">
      <c r="A1900" s="69">
        <f t="shared" si="61"/>
        <v>45748</v>
      </c>
      <c r="B1900" t="s">
        <v>881</v>
      </c>
      <c r="C1900" t="s">
        <v>266</v>
      </c>
      <c r="E1900" t="s">
        <v>721</v>
      </c>
      <c r="F1900" t="s">
        <v>722</v>
      </c>
      <c r="G1900" t="s">
        <v>109</v>
      </c>
      <c r="H1900">
        <v>7394434</v>
      </c>
      <c r="I1900" s="68" t="str">
        <f>VLOOKUP(E1900,Refs!$P$2:$R$29,3,FALSE)</f>
        <v>Y58</v>
      </c>
      <c r="J1900" s="68" t="str">
        <f>VLOOKUP(E1900,Refs!$P$2:$S$29,4,FALSE)</f>
        <v>South West</v>
      </c>
      <c r="K1900" s="28">
        <f t="shared" si="62"/>
        <v>7394434</v>
      </c>
    </row>
    <row r="1901" spans="1:11" x14ac:dyDescent="0.35">
      <c r="A1901" s="69">
        <f t="shared" si="61"/>
        <v>45748</v>
      </c>
      <c r="B1901" t="s">
        <v>881</v>
      </c>
      <c r="C1901" t="s">
        <v>266</v>
      </c>
      <c r="E1901" t="s">
        <v>721</v>
      </c>
      <c r="F1901" t="s">
        <v>722</v>
      </c>
      <c r="G1901" t="s">
        <v>110</v>
      </c>
      <c r="H1901">
        <v>161</v>
      </c>
      <c r="I1901" s="68" t="str">
        <f>VLOOKUP(E1901,Refs!$P$2:$R$29,3,FALSE)</f>
        <v>Y58</v>
      </c>
      <c r="J1901" s="68" t="str">
        <f>VLOOKUP(E1901,Refs!$P$2:$S$29,4,FALSE)</f>
        <v>South West</v>
      </c>
      <c r="K1901" s="28">
        <f t="shared" si="62"/>
        <v>161</v>
      </c>
    </row>
    <row r="1902" spans="1:11" x14ac:dyDescent="0.35">
      <c r="A1902" s="69">
        <f t="shared" si="61"/>
        <v>45748</v>
      </c>
      <c r="B1902" t="s">
        <v>881</v>
      </c>
      <c r="C1902" t="s">
        <v>266</v>
      </c>
      <c r="E1902" t="s">
        <v>721</v>
      </c>
      <c r="F1902" t="s">
        <v>722</v>
      </c>
      <c r="G1902" t="s">
        <v>808</v>
      </c>
      <c r="H1902">
        <v>3308</v>
      </c>
      <c r="I1902" s="68" t="str">
        <f>VLOOKUP(E1902,Refs!$P$2:$R$29,3,FALSE)</f>
        <v>Y58</v>
      </c>
      <c r="J1902" s="68" t="str">
        <f>VLOOKUP(E1902,Refs!$P$2:$S$29,4,FALSE)</f>
        <v>South West</v>
      </c>
      <c r="K1902" s="28">
        <f t="shared" si="62"/>
        <v>3308</v>
      </c>
    </row>
    <row r="1903" spans="1:11" x14ac:dyDescent="0.35">
      <c r="A1903" s="69">
        <f t="shared" si="61"/>
        <v>45748</v>
      </c>
      <c r="B1903" t="s">
        <v>881</v>
      </c>
      <c r="C1903" t="s">
        <v>266</v>
      </c>
      <c r="E1903" t="s">
        <v>721</v>
      </c>
      <c r="F1903" t="s">
        <v>722</v>
      </c>
      <c r="G1903" t="s">
        <v>809</v>
      </c>
      <c r="H1903">
        <v>1965</v>
      </c>
      <c r="I1903" s="68" t="str">
        <f>VLOOKUP(E1903,Refs!$P$2:$R$29,3,FALSE)</f>
        <v>Y58</v>
      </c>
      <c r="J1903" s="68" t="str">
        <f>VLOOKUP(E1903,Refs!$P$2:$S$29,4,FALSE)</f>
        <v>South West</v>
      </c>
      <c r="K1903" s="28">
        <f t="shared" si="62"/>
        <v>1965</v>
      </c>
    </row>
    <row r="1904" spans="1:11" x14ac:dyDescent="0.35">
      <c r="A1904" s="69">
        <f t="shared" si="61"/>
        <v>45748</v>
      </c>
      <c r="B1904" t="s">
        <v>881</v>
      </c>
      <c r="C1904" t="s">
        <v>266</v>
      </c>
      <c r="E1904" t="s">
        <v>721</v>
      </c>
      <c r="F1904" t="s">
        <v>722</v>
      </c>
      <c r="G1904" t="s">
        <v>111</v>
      </c>
      <c r="H1904">
        <v>12413</v>
      </c>
      <c r="I1904" s="68" t="str">
        <f>VLOOKUP(E1904,Refs!$P$2:$R$29,3,FALSE)</f>
        <v>Y58</v>
      </c>
      <c r="J1904" s="68" t="str">
        <f>VLOOKUP(E1904,Refs!$P$2:$S$29,4,FALSE)</f>
        <v>South West</v>
      </c>
      <c r="K1904" s="28">
        <f t="shared" si="62"/>
        <v>12413</v>
      </c>
    </row>
    <row r="1905" spans="1:11" x14ac:dyDescent="0.35">
      <c r="A1905" s="69">
        <f t="shared" si="61"/>
        <v>45748</v>
      </c>
      <c r="B1905" t="s">
        <v>881</v>
      </c>
      <c r="C1905" t="s">
        <v>266</v>
      </c>
      <c r="E1905" t="s">
        <v>721</v>
      </c>
      <c r="F1905" t="s">
        <v>722</v>
      </c>
      <c r="G1905" t="s">
        <v>112</v>
      </c>
      <c r="H1905">
        <v>10</v>
      </c>
      <c r="I1905" s="68" t="str">
        <f>VLOOKUP(E1905,Refs!$P$2:$R$29,3,FALSE)</f>
        <v>Y58</v>
      </c>
      <c r="J1905" s="68" t="str">
        <f>VLOOKUP(E1905,Refs!$P$2:$S$29,4,FALSE)</f>
        <v>South West</v>
      </c>
      <c r="K1905" s="28">
        <f t="shared" si="62"/>
        <v>10</v>
      </c>
    </row>
    <row r="1906" spans="1:11" x14ac:dyDescent="0.35">
      <c r="A1906" s="69">
        <f t="shared" si="61"/>
        <v>45748</v>
      </c>
      <c r="B1906" t="s">
        <v>881</v>
      </c>
      <c r="C1906" t="s">
        <v>266</v>
      </c>
      <c r="E1906" t="s">
        <v>721</v>
      </c>
      <c r="F1906" t="s">
        <v>722</v>
      </c>
      <c r="G1906" t="s">
        <v>113</v>
      </c>
      <c r="H1906">
        <v>11311</v>
      </c>
      <c r="I1906" s="68" t="str">
        <f>VLOOKUP(E1906,Refs!$P$2:$R$29,3,FALSE)</f>
        <v>Y58</v>
      </c>
      <c r="J1906" s="68" t="str">
        <f>VLOOKUP(E1906,Refs!$P$2:$S$29,4,FALSE)</f>
        <v>South West</v>
      </c>
      <c r="K1906" s="28">
        <f t="shared" si="62"/>
        <v>11311</v>
      </c>
    </row>
    <row r="1907" spans="1:11" x14ac:dyDescent="0.35">
      <c r="A1907" s="69">
        <f t="shared" si="61"/>
        <v>45748</v>
      </c>
      <c r="B1907" t="s">
        <v>881</v>
      </c>
      <c r="C1907" t="s">
        <v>266</v>
      </c>
      <c r="E1907" t="s">
        <v>721</v>
      </c>
      <c r="F1907" t="s">
        <v>722</v>
      </c>
      <c r="G1907" t="s">
        <v>114</v>
      </c>
      <c r="H1907">
        <v>3683</v>
      </c>
      <c r="I1907" s="68" t="str">
        <f>VLOOKUP(E1907,Refs!$P$2:$R$29,3,FALSE)</f>
        <v>Y58</v>
      </c>
      <c r="J1907" s="68" t="str">
        <f>VLOOKUP(E1907,Refs!$P$2:$S$29,4,FALSE)</f>
        <v>South West</v>
      </c>
      <c r="K1907" s="28">
        <f t="shared" si="62"/>
        <v>3683</v>
      </c>
    </row>
    <row r="1908" spans="1:11" x14ac:dyDescent="0.35">
      <c r="A1908" s="69">
        <f t="shared" si="61"/>
        <v>45748</v>
      </c>
      <c r="B1908" t="s">
        <v>881</v>
      </c>
      <c r="C1908" t="s">
        <v>266</v>
      </c>
      <c r="E1908" t="s">
        <v>721</v>
      </c>
      <c r="F1908" t="s">
        <v>722</v>
      </c>
      <c r="G1908" t="s">
        <v>115</v>
      </c>
      <c r="H1908">
        <v>2209</v>
      </c>
      <c r="I1908" s="68" t="str">
        <f>VLOOKUP(E1908,Refs!$P$2:$R$29,3,FALSE)</f>
        <v>Y58</v>
      </c>
      <c r="J1908" s="68" t="str">
        <f>VLOOKUP(E1908,Refs!$P$2:$S$29,4,FALSE)</f>
        <v>South West</v>
      </c>
      <c r="K1908" s="28">
        <f t="shared" si="62"/>
        <v>2209</v>
      </c>
    </row>
    <row r="1909" spans="1:11" x14ac:dyDescent="0.35">
      <c r="A1909" s="69">
        <f t="shared" si="61"/>
        <v>45748</v>
      </c>
      <c r="B1909" t="s">
        <v>881</v>
      </c>
      <c r="C1909" t="s">
        <v>266</v>
      </c>
      <c r="E1909" t="s">
        <v>721</v>
      </c>
      <c r="F1909" t="s">
        <v>722</v>
      </c>
      <c r="G1909" t="s">
        <v>116</v>
      </c>
      <c r="H1909">
        <v>965</v>
      </c>
      <c r="I1909" s="68" t="str">
        <f>VLOOKUP(E1909,Refs!$P$2:$R$29,3,FALSE)</f>
        <v>Y58</v>
      </c>
      <c r="J1909" s="68" t="str">
        <f>VLOOKUP(E1909,Refs!$P$2:$S$29,4,FALSE)</f>
        <v>South West</v>
      </c>
      <c r="K1909" s="28">
        <f t="shared" si="62"/>
        <v>965</v>
      </c>
    </row>
    <row r="1910" spans="1:11" x14ac:dyDescent="0.35">
      <c r="A1910" s="69">
        <f t="shared" si="61"/>
        <v>45748</v>
      </c>
      <c r="B1910" t="s">
        <v>881</v>
      </c>
      <c r="C1910" t="s">
        <v>266</v>
      </c>
      <c r="E1910" t="s">
        <v>721</v>
      </c>
      <c r="F1910" t="s">
        <v>722</v>
      </c>
      <c r="G1910" t="s">
        <v>117</v>
      </c>
      <c r="H1910">
        <v>2678</v>
      </c>
      <c r="I1910" s="68" t="str">
        <f>VLOOKUP(E1910,Refs!$P$2:$R$29,3,FALSE)</f>
        <v>Y58</v>
      </c>
      <c r="J1910" s="68" t="str">
        <f>VLOOKUP(E1910,Refs!$P$2:$S$29,4,FALSE)</f>
        <v>South West</v>
      </c>
      <c r="K1910" s="28">
        <f t="shared" si="62"/>
        <v>2678</v>
      </c>
    </row>
    <row r="1911" spans="1:11" x14ac:dyDescent="0.35">
      <c r="A1911" s="69">
        <f t="shared" si="61"/>
        <v>45748</v>
      </c>
      <c r="B1911" t="s">
        <v>881</v>
      </c>
      <c r="C1911" t="s">
        <v>266</v>
      </c>
      <c r="E1911" t="s">
        <v>721</v>
      </c>
      <c r="F1911" t="s">
        <v>722</v>
      </c>
      <c r="G1911" t="s">
        <v>118</v>
      </c>
      <c r="H1911">
        <v>2627</v>
      </c>
      <c r="I1911" s="68" t="str">
        <f>VLOOKUP(E1911,Refs!$P$2:$R$29,3,FALSE)</f>
        <v>Y58</v>
      </c>
      <c r="J1911" s="68" t="str">
        <f>VLOOKUP(E1911,Refs!$P$2:$S$29,4,FALSE)</f>
        <v>South West</v>
      </c>
      <c r="K1911" s="28">
        <f t="shared" si="62"/>
        <v>2627</v>
      </c>
    </row>
    <row r="1912" spans="1:11" x14ac:dyDescent="0.35">
      <c r="A1912" s="69">
        <f t="shared" si="61"/>
        <v>45748</v>
      </c>
      <c r="B1912" t="s">
        <v>881</v>
      </c>
      <c r="C1912" t="s">
        <v>266</v>
      </c>
      <c r="E1912" t="s">
        <v>721</v>
      </c>
      <c r="F1912" t="s">
        <v>722</v>
      </c>
      <c r="G1912" t="s">
        <v>119</v>
      </c>
      <c r="H1912">
        <v>396</v>
      </c>
      <c r="I1912" s="68" t="str">
        <f>VLOOKUP(E1912,Refs!$P$2:$R$29,3,FALSE)</f>
        <v>Y58</v>
      </c>
      <c r="J1912" s="68" t="str">
        <f>VLOOKUP(E1912,Refs!$P$2:$S$29,4,FALSE)</f>
        <v>South West</v>
      </c>
      <c r="K1912" s="28">
        <f t="shared" si="62"/>
        <v>396</v>
      </c>
    </row>
    <row r="1913" spans="1:11" x14ac:dyDescent="0.35">
      <c r="A1913" s="69">
        <f t="shared" si="61"/>
        <v>45748</v>
      </c>
      <c r="B1913" t="s">
        <v>881</v>
      </c>
      <c r="C1913" t="s">
        <v>266</v>
      </c>
      <c r="E1913" t="s">
        <v>721</v>
      </c>
      <c r="F1913" t="s">
        <v>722</v>
      </c>
      <c r="G1913" t="s">
        <v>120</v>
      </c>
      <c r="H1913">
        <v>57</v>
      </c>
      <c r="I1913" s="68" t="str">
        <f>VLOOKUP(E1913,Refs!$P$2:$R$29,3,FALSE)</f>
        <v>Y58</v>
      </c>
      <c r="J1913" s="68" t="str">
        <f>VLOOKUP(E1913,Refs!$P$2:$S$29,4,FALSE)</f>
        <v>South West</v>
      </c>
      <c r="K1913" s="28">
        <f t="shared" si="62"/>
        <v>57</v>
      </c>
    </row>
    <row r="1914" spans="1:11" x14ac:dyDescent="0.35">
      <c r="A1914" s="69">
        <f t="shared" si="61"/>
        <v>45748</v>
      </c>
      <c r="B1914" t="s">
        <v>881</v>
      </c>
      <c r="C1914" t="s">
        <v>266</v>
      </c>
      <c r="E1914" t="s">
        <v>721</v>
      </c>
      <c r="F1914" t="s">
        <v>722</v>
      </c>
      <c r="G1914" t="s">
        <v>121</v>
      </c>
      <c r="H1914">
        <v>295</v>
      </c>
      <c r="I1914" s="68" t="str">
        <f>VLOOKUP(E1914,Refs!$P$2:$R$29,3,FALSE)</f>
        <v>Y58</v>
      </c>
      <c r="J1914" s="68" t="str">
        <f>VLOOKUP(E1914,Refs!$P$2:$S$29,4,FALSE)</f>
        <v>South West</v>
      </c>
      <c r="K1914" s="28">
        <f t="shared" si="62"/>
        <v>295</v>
      </c>
    </row>
    <row r="1915" spans="1:11" x14ac:dyDescent="0.35">
      <c r="A1915" s="69">
        <f t="shared" si="61"/>
        <v>45748</v>
      </c>
      <c r="B1915" t="s">
        <v>881</v>
      </c>
      <c r="C1915" t="s">
        <v>266</v>
      </c>
      <c r="E1915" t="s">
        <v>721</v>
      </c>
      <c r="F1915" t="s">
        <v>722</v>
      </c>
      <c r="G1915" t="s">
        <v>122</v>
      </c>
      <c r="H1915">
        <v>34</v>
      </c>
      <c r="I1915" s="68" t="str">
        <f>VLOOKUP(E1915,Refs!$P$2:$R$29,3,FALSE)</f>
        <v>Y58</v>
      </c>
      <c r="J1915" s="68" t="str">
        <f>VLOOKUP(E1915,Refs!$P$2:$S$29,4,FALSE)</f>
        <v>South West</v>
      </c>
      <c r="K1915" s="28">
        <f t="shared" si="62"/>
        <v>34</v>
      </c>
    </row>
    <row r="1916" spans="1:11" x14ac:dyDescent="0.35">
      <c r="A1916" s="69">
        <f t="shared" si="61"/>
        <v>45748</v>
      </c>
      <c r="B1916" t="s">
        <v>881</v>
      </c>
      <c r="C1916" t="s">
        <v>266</v>
      </c>
      <c r="E1916" t="s">
        <v>721</v>
      </c>
      <c r="F1916" t="s">
        <v>722</v>
      </c>
      <c r="G1916" t="s">
        <v>123</v>
      </c>
      <c r="H1916">
        <v>5</v>
      </c>
      <c r="I1916" s="68" t="str">
        <f>VLOOKUP(E1916,Refs!$P$2:$R$29,3,FALSE)</f>
        <v>Y58</v>
      </c>
      <c r="J1916" s="68" t="str">
        <f>VLOOKUP(E1916,Refs!$P$2:$S$29,4,FALSE)</f>
        <v>South West</v>
      </c>
      <c r="K1916" s="28">
        <f t="shared" si="62"/>
        <v>5</v>
      </c>
    </row>
    <row r="1917" spans="1:11" x14ac:dyDescent="0.35">
      <c r="A1917" s="69">
        <f t="shared" si="61"/>
        <v>45748</v>
      </c>
      <c r="B1917" t="s">
        <v>881</v>
      </c>
      <c r="C1917" t="s">
        <v>266</v>
      </c>
      <c r="E1917" t="s">
        <v>721</v>
      </c>
      <c r="F1917" t="s">
        <v>722</v>
      </c>
      <c r="G1917" t="s">
        <v>124</v>
      </c>
      <c r="H1917">
        <v>0</v>
      </c>
      <c r="I1917" s="68" t="str">
        <f>VLOOKUP(E1917,Refs!$P$2:$R$29,3,FALSE)</f>
        <v>Y58</v>
      </c>
      <c r="J1917" s="68" t="str">
        <f>VLOOKUP(E1917,Refs!$P$2:$S$29,4,FALSE)</f>
        <v>South West</v>
      </c>
      <c r="K1917" s="28" t="str">
        <f t="shared" si="62"/>
        <v/>
      </c>
    </row>
    <row r="1918" spans="1:11" x14ac:dyDescent="0.35">
      <c r="A1918" s="69">
        <f t="shared" si="61"/>
        <v>45748</v>
      </c>
      <c r="B1918" t="s">
        <v>881</v>
      </c>
      <c r="C1918" t="s">
        <v>266</v>
      </c>
      <c r="E1918" t="s">
        <v>721</v>
      </c>
      <c r="F1918" t="s">
        <v>722</v>
      </c>
      <c r="G1918" t="s">
        <v>125</v>
      </c>
      <c r="H1918">
        <v>0</v>
      </c>
      <c r="I1918" s="68" t="str">
        <f>VLOOKUP(E1918,Refs!$P$2:$R$29,3,FALSE)</f>
        <v>Y58</v>
      </c>
      <c r="J1918" s="68" t="str">
        <f>VLOOKUP(E1918,Refs!$P$2:$S$29,4,FALSE)</f>
        <v>South West</v>
      </c>
      <c r="K1918" s="28" t="str">
        <f t="shared" si="62"/>
        <v/>
      </c>
    </row>
    <row r="1919" spans="1:11" x14ac:dyDescent="0.35">
      <c r="A1919" s="69">
        <f t="shared" si="61"/>
        <v>45748</v>
      </c>
      <c r="B1919" t="s">
        <v>881</v>
      </c>
      <c r="C1919" t="s">
        <v>266</v>
      </c>
      <c r="E1919" t="s">
        <v>721</v>
      </c>
      <c r="F1919" t="s">
        <v>722</v>
      </c>
      <c r="G1919" t="s">
        <v>126</v>
      </c>
      <c r="H1919">
        <v>0</v>
      </c>
      <c r="I1919" s="68" t="str">
        <f>VLOOKUP(E1919,Refs!$P$2:$R$29,3,FALSE)</f>
        <v>Y58</v>
      </c>
      <c r="J1919" s="68" t="str">
        <f>VLOOKUP(E1919,Refs!$P$2:$S$29,4,FALSE)</f>
        <v>South West</v>
      </c>
      <c r="K1919" s="28" t="str">
        <f t="shared" si="62"/>
        <v/>
      </c>
    </row>
    <row r="1920" spans="1:11" x14ac:dyDescent="0.35">
      <c r="A1920" s="69">
        <f t="shared" si="61"/>
        <v>45748</v>
      </c>
      <c r="B1920" t="s">
        <v>881</v>
      </c>
      <c r="C1920" t="s">
        <v>266</v>
      </c>
      <c r="E1920" t="s">
        <v>721</v>
      </c>
      <c r="F1920" t="s">
        <v>722</v>
      </c>
      <c r="G1920" t="s">
        <v>127</v>
      </c>
      <c r="H1920">
        <v>0</v>
      </c>
      <c r="I1920" s="68" t="str">
        <f>VLOOKUP(E1920,Refs!$P$2:$R$29,3,FALSE)</f>
        <v>Y58</v>
      </c>
      <c r="J1920" s="68" t="str">
        <f>VLOOKUP(E1920,Refs!$P$2:$S$29,4,FALSE)</f>
        <v>South West</v>
      </c>
      <c r="K1920" s="28" t="str">
        <f t="shared" si="62"/>
        <v/>
      </c>
    </row>
    <row r="1921" spans="1:11" x14ac:dyDescent="0.35">
      <c r="A1921" s="69">
        <f t="shared" si="61"/>
        <v>45748</v>
      </c>
      <c r="B1921" t="s">
        <v>881</v>
      </c>
      <c r="C1921" t="s">
        <v>266</v>
      </c>
      <c r="E1921" t="s">
        <v>721</v>
      </c>
      <c r="F1921" t="s">
        <v>722</v>
      </c>
      <c r="G1921" t="s">
        <v>128</v>
      </c>
      <c r="H1921">
        <v>1754</v>
      </c>
      <c r="I1921" s="68" t="str">
        <f>VLOOKUP(E1921,Refs!$P$2:$R$29,3,FALSE)</f>
        <v>Y58</v>
      </c>
      <c r="J1921" s="68" t="str">
        <f>VLOOKUP(E1921,Refs!$P$2:$S$29,4,FALSE)</f>
        <v>South West</v>
      </c>
      <c r="K1921" s="28">
        <f t="shared" si="62"/>
        <v>1754</v>
      </c>
    </row>
    <row r="1922" spans="1:11" x14ac:dyDescent="0.35">
      <c r="A1922" s="69">
        <f t="shared" si="61"/>
        <v>45748</v>
      </c>
      <c r="B1922" t="s">
        <v>881</v>
      </c>
      <c r="C1922" t="s">
        <v>266</v>
      </c>
      <c r="E1922" t="s">
        <v>721</v>
      </c>
      <c r="F1922" t="s">
        <v>722</v>
      </c>
      <c r="G1922" t="s">
        <v>129</v>
      </c>
      <c r="H1922">
        <v>1544</v>
      </c>
      <c r="I1922" s="68" t="str">
        <f>VLOOKUP(E1922,Refs!$P$2:$R$29,3,FALSE)</f>
        <v>Y58</v>
      </c>
      <c r="J1922" s="68" t="str">
        <f>VLOOKUP(E1922,Refs!$P$2:$S$29,4,FALSE)</f>
        <v>South West</v>
      </c>
      <c r="K1922" s="28">
        <f t="shared" si="62"/>
        <v>1544</v>
      </c>
    </row>
    <row r="1923" spans="1:11" x14ac:dyDescent="0.35">
      <c r="A1923" s="69">
        <f t="shared" ref="A1923:A1986" si="63">DATEVALUE(RIGHT(B1923,8))</f>
        <v>45748</v>
      </c>
      <c r="B1923" t="s">
        <v>881</v>
      </c>
      <c r="C1923" t="s">
        <v>266</v>
      </c>
      <c r="E1923" t="s">
        <v>721</v>
      </c>
      <c r="F1923" t="s">
        <v>722</v>
      </c>
      <c r="G1923" t="s">
        <v>130</v>
      </c>
      <c r="H1923">
        <v>1209</v>
      </c>
      <c r="I1923" s="68" t="str">
        <f>VLOOKUP(E1923,Refs!$P$2:$R$29,3,FALSE)</f>
        <v>Y58</v>
      </c>
      <c r="J1923" s="68" t="str">
        <f>VLOOKUP(E1923,Refs!$P$2:$S$29,4,FALSE)</f>
        <v>South West</v>
      </c>
      <c r="K1923" s="28">
        <f t="shared" si="62"/>
        <v>1209</v>
      </c>
    </row>
    <row r="1924" spans="1:11" x14ac:dyDescent="0.35">
      <c r="A1924" s="69">
        <f t="shared" si="63"/>
        <v>45748</v>
      </c>
      <c r="B1924" t="s">
        <v>881</v>
      </c>
      <c r="C1924" t="s">
        <v>266</v>
      </c>
      <c r="E1924" t="s">
        <v>721</v>
      </c>
      <c r="F1924" t="s">
        <v>722</v>
      </c>
      <c r="G1924" t="s">
        <v>131</v>
      </c>
      <c r="H1924">
        <v>1030</v>
      </c>
      <c r="I1924" s="68" t="str">
        <f>VLOOKUP(E1924,Refs!$P$2:$R$29,3,FALSE)</f>
        <v>Y58</v>
      </c>
      <c r="J1924" s="68" t="str">
        <f>VLOOKUP(E1924,Refs!$P$2:$S$29,4,FALSE)</f>
        <v>South West</v>
      </c>
      <c r="K1924" s="28">
        <f t="shared" si="62"/>
        <v>1030</v>
      </c>
    </row>
    <row r="1925" spans="1:11" x14ac:dyDescent="0.35">
      <c r="A1925" s="69">
        <f t="shared" si="63"/>
        <v>45748</v>
      </c>
      <c r="B1925" t="s">
        <v>881</v>
      </c>
      <c r="C1925" t="s">
        <v>266</v>
      </c>
      <c r="E1925" t="s">
        <v>721</v>
      </c>
      <c r="F1925" t="s">
        <v>722</v>
      </c>
      <c r="G1925" t="s">
        <v>132</v>
      </c>
      <c r="H1925">
        <v>956</v>
      </c>
      <c r="I1925" s="68" t="str">
        <f>VLOOKUP(E1925,Refs!$P$2:$R$29,3,FALSE)</f>
        <v>Y58</v>
      </c>
      <c r="J1925" s="68" t="str">
        <f>VLOOKUP(E1925,Refs!$P$2:$S$29,4,FALSE)</f>
        <v>South West</v>
      </c>
      <c r="K1925" s="28">
        <f t="shared" si="62"/>
        <v>956</v>
      </c>
    </row>
    <row r="1926" spans="1:11" x14ac:dyDescent="0.35">
      <c r="A1926" s="69">
        <f t="shared" si="63"/>
        <v>45748</v>
      </c>
      <c r="B1926" t="s">
        <v>881</v>
      </c>
      <c r="C1926" t="s">
        <v>266</v>
      </c>
      <c r="E1926" t="s">
        <v>721</v>
      </c>
      <c r="F1926" t="s">
        <v>722</v>
      </c>
      <c r="G1926" t="s">
        <v>133</v>
      </c>
      <c r="H1926">
        <v>1266</v>
      </c>
      <c r="I1926" s="68" t="str">
        <f>VLOOKUP(E1926,Refs!$P$2:$R$29,3,FALSE)</f>
        <v>Y58</v>
      </c>
      <c r="J1926" s="68" t="str">
        <f>VLOOKUP(E1926,Refs!$P$2:$S$29,4,FALSE)</f>
        <v>South West</v>
      </c>
      <c r="K1926" s="28">
        <f t="shared" si="62"/>
        <v>1266</v>
      </c>
    </row>
    <row r="1927" spans="1:11" x14ac:dyDescent="0.35">
      <c r="A1927" s="69">
        <f t="shared" si="63"/>
        <v>45748</v>
      </c>
      <c r="B1927" t="s">
        <v>881</v>
      </c>
      <c r="C1927" t="s">
        <v>266</v>
      </c>
      <c r="E1927" t="s">
        <v>721</v>
      </c>
      <c r="F1927" t="s">
        <v>722</v>
      </c>
      <c r="G1927" t="s">
        <v>134</v>
      </c>
      <c r="H1927">
        <v>1154</v>
      </c>
      <c r="I1927" s="68" t="str">
        <f>VLOOKUP(E1927,Refs!$P$2:$R$29,3,FALSE)</f>
        <v>Y58</v>
      </c>
      <c r="J1927" s="68" t="str">
        <f>VLOOKUP(E1927,Refs!$P$2:$S$29,4,FALSE)</f>
        <v>South West</v>
      </c>
      <c r="K1927" s="28">
        <f t="shared" ref="K1927:K1990" si="64">IF(OR(H1927="NULL",H1927=0,H1927=""),"",H1927)</f>
        <v>1154</v>
      </c>
    </row>
    <row r="1928" spans="1:11" x14ac:dyDescent="0.35">
      <c r="A1928" s="69">
        <f t="shared" si="63"/>
        <v>45748</v>
      </c>
      <c r="B1928" t="s">
        <v>881</v>
      </c>
      <c r="C1928" t="s">
        <v>266</v>
      </c>
      <c r="E1928" t="s">
        <v>721</v>
      </c>
      <c r="F1928" t="s">
        <v>722</v>
      </c>
      <c r="G1928" t="s">
        <v>135</v>
      </c>
      <c r="H1928">
        <v>138</v>
      </c>
      <c r="I1928" s="68" t="str">
        <f>VLOOKUP(E1928,Refs!$P$2:$R$29,3,FALSE)</f>
        <v>Y58</v>
      </c>
      <c r="J1928" s="68" t="str">
        <f>VLOOKUP(E1928,Refs!$P$2:$S$29,4,FALSE)</f>
        <v>South West</v>
      </c>
      <c r="K1928" s="28">
        <f t="shared" si="64"/>
        <v>138</v>
      </c>
    </row>
    <row r="1929" spans="1:11" x14ac:dyDescent="0.35">
      <c r="A1929" s="69">
        <f t="shared" si="63"/>
        <v>45748</v>
      </c>
      <c r="B1929" t="s">
        <v>881</v>
      </c>
      <c r="C1929" t="s">
        <v>266</v>
      </c>
      <c r="E1929" t="s">
        <v>721</v>
      </c>
      <c r="F1929" t="s">
        <v>722</v>
      </c>
      <c r="G1929" t="s">
        <v>136</v>
      </c>
      <c r="H1929">
        <v>117</v>
      </c>
      <c r="I1929" s="68" t="str">
        <f>VLOOKUP(E1929,Refs!$P$2:$R$29,3,FALSE)</f>
        <v>Y58</v>
      </c>
      <c r="J1929" s="68" t="str">
        <f>VLOOKUP(E1929,Refs!$P$2:$S$29,4,FALSE)</f>
        <v>South West</v>
      </c>
      <c r="K1929" s="28">
        <f t="shared" si="64"/>
        <v>117</v>
      </c>
    </row>
    <row r="1930" spans="1:11" x14ac:dyDescent="0.35">
      <c r="A1930" s="69">
        <f t="shared" si="63"/>
        <v>45748</v>
      </c>
      <c r="B1930" t="s">
        <v>881</v>
      </c>
      <c r="C1930" t="s">
        <v>266</v>
      </c>
      <c r="E1930" t="s">
        <v>721</v>
      </c>
      <c r="F1930" t="s">
        <v>722</v>
      </c>
      <c r="G1930" t="s">
        <v>137</v>
      </c>
      <c r="H1930">
        <v>10</v>
      </c>
      <c r="I1930" s="68" t="str">
        <f>VLOOKUP(E1930,Refs!$P$2:$R$29,3,FALSE)</f>
        <v>Y58</v>
      </c>
      <c r="J1930" s="68" t="str">
        <f>VLOOKUP(E1930,Refs!$P$2:$S$29,4,FALSE)</f>
        <v>South West</v>
      </c>
      <c r="K1930" s="28">
        <f t="shared" si="64"/>
        <v>10</v>
      </c>
    </row>
    <row r="1931" spans="1:11" x14ac:dyDescent="0.35">
      <c r="A1931" s="69">
        <f t="shared" si="63"/>
        <v>45748</v>
      </c>
      <c r="B1931" t="s">
        <v>881</v>
      </c>
      <c r="C1931" t="s">
        <v>266</v>
      </c>
      <c r="E1931" t="s">
        <v>721</v>
      </c>
      <c r="F1931" t="s">
        <v>722</v>
      </c>
      <c r="G1931" t="s">
        <v>138</v>
      </c>
      <c r="H1931">
        <v>9</v>
      </c>
      <c r="I1931" s="68" t="str">
        <f>VLOOKUP(E1931,Refs!$P$2:$R$29,3,FALSE)</f>
        <v>Y58</v>
      </c>
      <c r="J1931" s="68" t="str">
        <f>VLOOKUP(E1931,Refs!$P$2:$S$29,4,FALSE)</f>
        <v>South West</v>
      </c>
      <c r="K1931" s="28">
        <f t="shared" si="64"/>
        <v>9</v>
      </c>
    </row>
    <row r="1932" spans="1:11" x14ac:dyDescent="0.35">
      <c r="A1932" s="69">
        <f t="shared" si="63"/>
        <v>45748</v>
      </c>
      <c r="B1932" t="s">
        <v>881</v>
      </c>
      <c r="C1932" t="s">
        <v>266</v>
      </c>
      <c r="E1932" t="s">
        <v>721</v>
      </c>
      <c r="F1932" t="s">
        <v>722</v>
      </c>
      <c r="G1932" t="s">
        <v>139</v>
      </c>
      <c r="H1932">
        <v>293</v>
      </c>
      <c r="I1932" s="68" t="str">
        <f>VLOOKUP(E1932,Refs!$P$2:$R$29,3,FALSE)</f>
        <v>Y58</v>
      </c>
      <c r="J1932" s="68" t="str">
        <f>VLOOKUP(E1932,Refs!$P$2:$S$29,4,FALSE)</f>
        <v>South West</v>
      </c>
      <c r="K1932" s="28">
        <f t="shared" si="64"/>
        <v>293</v>
      </c>
    </row>
    <row r="1933" spans="1:11" x14ac:dyDescent="0.35">
      <c r="A1933" s="69">
        <f t="shared" si="63"/>
        <v>45748</v>
      </c>
      <c r="B1933" t="s">
        <v>881</v>
      </c>
      <c r="C1933" t="s">
        <v>266</v>
      </c>
      <c r="E1933" t="s">
        <v>721</v>
      </c>
      <c r="F1933" t="s">
        <v>722</v>
      </c>
      <c r="G1933" t="s">
        <v>140</v>
      </c>
      <c r="H1933">
        <v>293</v>
      </c>
      <c r="I1933" s="68" t="str">
        <f>VLOOKUP(E1933,Refs!$P$2:$R$29,3,FALSE)</f>
        <v>Y58</v>
      </c>
      <c r="J1933" s="68" t="str">
        <f>VLOOKUP(E1933,Refs!$P$2:$S$29,4,FALSE)</f>
        <v>South West</v>
      </c>
      <c r="K1933" s="28">
        <f t="shared" si="64"/>
        <v>293</v>
      </c>
    </row>
    <row r="1934" spans="1:11" x14ac:dyDescent="0.35">
      <c r="A1934" s="69">
        <f t="shared" si="63"/>
        <v>45748</v>
      </c>
      <c r="B1934" t="s">
        <v>881</v>
      </c>
      <c r="C1934" t="s">
        <v>266</v>
      </c>
      <c r="E1934" t="s">
        <v>721</v>
      </c>
      <c r="F1934" t="s">
        <v>722</v>
      </c>
      <c r="G1934" t="s">
        <v>728</v>
      </c>
      <c r="H1934">
        <v>559</v>
      </c>
      <c r="I1934" s="68" t="str">
        <f>VLOOKUP(E1934,Refs!$P$2:$R$29,3,FALSE)</f>
        <v>Y58</v>
      </c>
      <c r="J1934" s="68" t="str">
        <f>VLOOKUP(E1934,Refs!$P$2:$S$29,4,FALSE)</f>
        <v>South West</v>
      </c>
      <c r="K1934" s="28">
        <f t="shared" si="64"/>
        <v>559</v>
      </c>
    </row>
    <row r="1935" spans="1:11" x14ac:dyDescent="0.35">
      <c r="A1935" s="69">
        <f t="shared" si="63"/>
        <v>45748</v>
      </c>
      <c r="B1935" t="s">
        <v>881</v>
      </c>
      <c r="C1935" t="s">
        <v>266</v>
      </c>
      <c r="E1935" t="s">
        <v>721</v>
      </c>
      <c r="F1935" t="s">
        <v>722</v>
      </c>
      <c r="G1935" t="s">
        <v>727</v>
      </c>
      <c r="H1935">
        <v>204</v>
      </c>
      <c r="I1935" s="68" t="str">
        <f>VLOOKUP(E1935,Refs!$P$2:$R$29,3,FALSE)</f>
        <v>Y58</v>
      </c>
      <c r="J1935" s="68" t="str">
        <f>VLOOKUP(E1935,Refs!$P$2:$S$29,4,FALSE)</f>
        <v>South West</v>
      </c>
      <c r="K1935" s="28">
        <f t="shared" si="64"/>
        <v>204</v>
      </c>
    </row>
    <row r="1936" spans="1:11" x14ac:dyDescent="0.35">
      <c r="A1936" s="69">
        <f t="shared" si="63"/>
        <v>45748</v>
      </c>
      <c r="B1936" t="s">
        <v>881</v>
      </c>
      <c r="C1936" t="s">
        <v>266</v>
      </c>
      <c r="E1936" t="s">
        <v>721</v>
      </c>
      <c r="F1936" t="s">
        <v>722</v>
      </c>
      <c r="G1936" t="s">
        <v>730</v>
      </c>
      <c r="H1936">
        <v>704</v>
      </c>
      <c r="I1936" s="68" t="str">
        <f>VLOOKUP(E1936,Refs!$P$2:$R$29,3,FALSE)</f>
        <v>Y58</v>
      </c>
      <c r="J1936" s="68" t="str">
        <f>VLOOKUP(E1936,Refs!$P$2:$S$29,4,FALSE)</f>
        <v>South West</v>
      </c>
      <c r="K1936" s="28">
        <f t="shared" si="64"/>
        <v>704</v>
      </c>
    </row>
    <row r="1937" spans="1:11" x14ac:dyDescent="0.35">
      <c r="A1937" s="69">
        <f t="shared" si="63"/>
        <v>45748</v>
      </c>
      <c r="B1937" t="s">
        <v>881</v>
      </c>
      <c r="C1937" t="s">
        <v>266</v>
      </c>
      <c r="E1937" t="s">
        <v>721</v>
      </c>
      <c r="F1937" t="s">
        <v>722</v>
      </c>
      <c r="G1937" t="s">
        <v>729</v>
      </c>
      <c r="H1937">
        <v>413</v>
      </c>
      <c r="I1937" s="68" t="str">
        <f>VLOOKUP(E1937,Refs!$P$2:$R$29,3,FALSE)</f>
        <v>Y58</v>
      </c>
      <c r="J1937" s="68" t="str">
        <f>VLOOKUP(E1937,Refs!$P$2:$S$29,4,FALSE)</f>
        <v>South West</v>
      </c>
      <c r="K1937" s="28">
        <f t="shared" si="64"/>
        <v>413</v>
      </c>
    </row>
    <row r="1938" spans="1:11" x14ac:dyDescent="0.35">
      <c r="A1938" s="69">
        <f t="shared" si="63"/>
        <v>45748</v>
      </c>
      <c r="B1938" t="s">
        <v>881</v>
      </c>
      <c r="C1938" t="s">
        <v>266</v>
      </c>
      <c r="E1938" t="s">
        <v>725</v>
      </c>
      <c r="F1938" t="s">
        <v>726</v>
      </c>
      <c r="G1938" t="s">
        <v>10</v>
      </c>
      <c r="H1938">
        <v>19178</v>
      </c>
      <c r="I1938" s="68" t="str">
        <f>VLOOKUP(E1938,Refs!$P$2:$R$29,3,FALSE)</f>
        <v>Y58</v>
      </c>
      <c r="J1938" s="68" t="str">
        <f>VLOOKUP(E1938,Refs!$P$2:$S$29,4,FALSE)</f>
        <v>South West</v>
      </c>
      <c r="K1938" s="28">
        <f t="shared" si="64"/>
        <v>19178</v>
      </c>
    </row>
    <row r="1939" spans="1:11" x14ac:dyDescent="0.35">
      <c r="A1939" s="69">
        <f t="shared" si="63"/>
        <v>45748</v>
      </c>
      <c r="B1939" t="s">
        <v>881</v>
      </c>
      <c r="C1939" t="s">
        <v>266</v>
      </c>
      <c r="E1939" t="s">
        <v>725</v>
      </c>
      <c r="F1939" t="s">
        <v>726</v>
      </c>
      <c r="G1939" t="s">
        <v>69</v>
      </c>
      <c r="H1939">
        <v>19155</v>
      </c>
      <c r="I1939" s="68" t="str">
        <f>VLOOKUP(E1939,Refs!$P$2:$R$29,3,FALSE)</f>
        <v>Y58</v>
      </c>
      <c r="J1939" s="68" t="str">
        <f>VLOOKUP(E1939,Refs!$P$2:$S$29,4,FALSE)</f>
        <v>South West</v>
      </c>
      <c r="K1939" s="28">
        <f t="shared" si="64"/>
        <v>19155</v>
      </c>
    </row>
    <row r="1940" spans="1:11" x14ac:dyDescent="0.35">
      <c r="A1940" s="69">
        <f t="shared" si="63"/>
        <v>45748</v>
      </c>
      <c r="B1940" t="s">
        <v>881</v>
      </c>
      <c r="C1940" t="s">
        <v>266</v>
      </c>
      <c r="E1940" t="s">
        <v>725</v>
      </c>
      <c r="F1940" t="s">
        <v>726</v>
      </c>
      <c r="G1940" t="s">
        <v>20</v>
      </c>
      <c r="H1940">
        <v>16918</v>
      </c>
      <c r="I1940" s="68" t="str">
        <f>VLOOKUP(E1940,Refs!$P$2:$R$29,3,FALSE)</f>
        <v>Y58</v>
      </c>
      <c r="J1940" s="68" t="str">
        <f>VLOOKUP(E1940,Refs!$P$2:$S$29,4,FALSE)</f>
        <v>South West</v>
      </c>
      <c r="K1940" s="28">
        <f t="shared" si="64"/>
        <v>16918</v>
      </c>
    </row>
    <row r="1941" spans="1:11" x14ac:dyDescent="0.35">
      <c r="A1941" s="69">
        <f t="shared" si="63"/>
        <v>45748</v>
      </c>
      <c r="B1941" t="s">
        <v>881</v>
      </c>
      <c r="C1941" t="s">
        <v>266</v>
      </c>
      <c r="E1941" t="s">
        <v>725</v>
      </c>
      <c r="F1941" t="s">
        <v>726</v>
      </c>
      <c r="G1941" t="s">
        <v>23</v>
      </c>
      <c r="H1941">
        <v>13894</v>
      </c>
      <c r="I1941" s="68" t="str">
        <f>VLOOKUP(E1941,Refs!$P$2:$R$29,3,FALSE)</f>
        <v>Y58</v>
      </c>
      <c r="J1941" s="68" t="str">
        <f>VLOOKUP(E1941,Refs!$P$2:$S$29,4,FALSE)</f>
        <v>South West</v>
      </c>
      <c r="K1941" s="28">
        <f t="shared" si="64"/>
        <v>13894</v>
      </c>
    </row>
    <row r="1942" spans="1:11" x14ac:dyDescent="0.35">
      <c r="A1942" s="69">
        <f t="shared" si="63"/>
        <v>45748</v>
      </c>
      <c r="B1942" t="s">
        <v>881</v>
      </c>
      <c r="C1942" t="s">
        <v>266</v>
      </c>
      <c r="E1942" t="s">
        <v>725</v>
      </c>
      <c r="F1942" t="s">
        <v>726</v>
      </c>
      <c r="G1942" t="s">
        <v>19</v>
      </c>
      <c r="H1942">
        <v>530</v>
      </c>
      <c r="I1942" s="68" t="str">
        <f>VLOOKUP(E1942,Refs!$P$2:$R$29,3,FALSE)</f>
        <v>Y58</v>
      </c>
      <c r="J1942" s="68" t="str">
        <f>VLOOKUP(E1942,Refs!$P$2:$S$29,4,FALSE)</f>
        <v>South West</v>
      </c>
      <c r="K1942" s="28">
        <f t="shared" si="64"/>
        <v>530</v>
      </c>
    </row>
    <row r="1943" spans="1:11" x14ac:dyDescent="0.35">
      <c r="A1943" s="69">
        <f t="shared" si="63"/>
        <v>45748</v>
      </c>
      <c r="B1943" t="s">
        <v>881</v>
      </c>
      <c r="C1943" t="s">
        <v>266</v>
      </c>
      <c r="E1943" t="s">
        <v>725</v>
      </c>
      <c r="F1943" t="s">
        <v>726</v>
      </c>
      <c r="G1943" t="s">
        <v>21</v>
      </c>
      <c r="H1943">
        <v>847572</v>
      </c>
      <c r="I1943" s="68" t="str">
        <f>VLOOKUP(E1943,Refs!$P$2:$R$29,3,FALSE)</f>
        <v>Y58</v>
      </c>
      <c r="J1943" s="68" t="str">
        <f>VLOOKUP(E1943,Refs!$P$2:$S$29,4,FALSE)</f>
        <v>South West</v>
      </c>
      <c r="K1943" s="28">
        <f t="shared" si="64"/>
        <v>847572</v>
      </c>
    </row>
    <row r="1944" spans="1:11" x14ac:dyDescent="0.35">
      <c r="A1944" s="69">
        <f t="shared" si="63"/>
        <v>45748</v>
      </c>
      <c r="B1944" t="s">
        <v>881</v>
      </c>
      <c r="C1944" t="s">
        <v>266</v>
      </c>
      <c r="E1944" t="s">
        <v>725</v>
      </c>
      <c r="F1944" t="s">
        <v>726</v>
      </c>
      <c r="G1944" t="s">
        <v>70</v>
      </c>
      <c r="H1944">
        <v>298</v>
      </c>
      <c r="I1944" s="68" t="str">
        <f>VLOOKUP(E1944,Refs!$P$2:$R$29,3,FALSE)</f>
        <v>Y58</v>
      </c>
      <c r="J1944" s="68" t="str">
        <f>VLOOKUP(E1944,Refs!$P$2:$S$29,4,FALSE)</f>
        <v>South West</v>
      </c>
      <c r="K1944" s="28">
        <f t="shared" si="64"/>
        <v>298</v>
      </c>
    </row>
    <row r="1945" spans="1:11" x14ac:dyDescent="0.35">
      <c r="A1945" s="69">
        <f t="shared" si="63"/>
        <v>45748</v>
      </c>
      <c r="B1945" t="s">
        <v>881</v>
      </c>
      <c r="C1945" t="s">
        <v>266</v>
      </c>
      <c r="E1945" t="s">
        <v>725</v>
      </c>
      <c r="F1945" t="s">
        <v>726</v>
      </c>
      <c r="G1945" t="s">
        <v>71</v>
      </c>
      <c r="H1945">
        <v>565</v>
      </c>
      <c r="I1945" s="68" t="str">
        <f>VLOOKUP(E1945,Refs!$P$2:$R$29,3,FALSE)</f>
        <v>Y58</v>
      </c>
      <c r="J1945" s="68" t="str">
        <f>VLOOKUP(E1945,Refs!$P$2:$S$29,4,FALSE)</f>
        <v>South West</v>
      </c>
      <c r="K1945" s="28">
        <f t="shared" si="64"/>
        <v>565</v>
      </c>
    </row>
    <row r="1946" spans="1:11" x14ac:dyDescent="0.35">
      <c r="A1946" s="69">
        <f t="shared" si="63"/>
        <v>45748</v>
      </c>
      <c r="B1946" t="s">
        <v>881</v>
      </c>
      <c r="C1946" t="s">
        <v>266</v>
      </c>
      <c r="E1946" t="s">
        <v>725</v>
      </c>
      <c r="F1946" t="s">
        <v>726</v>
      </c>
      <c r="G1946" t="s">
        <v>72</v>
      </c>
      <c r="H1946">
        <v>82588</v>
      </c>
      <c r="I1946" s="68" t="str">
        <f>VLOOKUP(E1946,Refs!$P$2:$R$29,3,FALSE)</f>
        <v>Y58</v>
      </c>
      <c r="J1946" s="68" t="str">
        <f>VLOOKUP(E1946,Refs!$P$2:$S$29,4,FALSE)</f>
        <v>South West</v>
      </c>
      <c r="K1946" s="28">
        <f t="shared" si="64"/>
        <v>82588</v>
      </c>
    </row>
    <row r="1947" spans="1:11" x14ac:dyDescent="0.35">
      <c r="A1947" s="69">
        <f t="shared" si="63"/>
        <v>45748</v>
      </c>
      <c r="B1947" t="s">
        <v>881</v>
      </c>
      <c r="C1947" t="s">
        <v>266</v>
      </c>
      <c r="E1947" t="s">
        <v>725</v>
      </c>
      <c r="F1947" t="s">
        <v>726</v>
      </c>
      <c r="G1947" t="s">
        <v>73</v>
      </c>
      <c r="H1947">
        <v>7680</v>
      </c>
      <c r="I1947" s="68" t="str">
        <f>VLOOKUP(E1947,Refs!$P$2:$R$29,3,FALSE)</f>
        <v>Y58</v>
      </c>
      <c r="J1947" s="68" t="str">
        <f>VLOOKUP(E1947,Refs!$P$2:$S$29,4,FALSE)</f>
        <v>South West</v>
      </c>
      <c r="K1947" s="28">
        <f t="shared" si="64"/>
        <v>7680</v>
      </c>
    </row>
    <row r="1948" spans="1:11" x14ac:dyDescent="0.35">
      <c r="A1948" s="69">
        <f t="shared" si="63"/>
        <v>45748</v>
      </c>
      <c r="B1948" t="s">
        <v>881</v>
      </c>
      <c r="C1948" t="s">
        <v>266</v>
      </c>
      <c r="E1948" t="s">
        <v>725</v>
      </c>
      <c r="F1948" t="s">
        <v>726</v>
      </c>
      <c r="G1948" t="s">
        <v>74</v>
      </c>
      <c r="H1948">
        <v>37598311</v>
      </c>
      <c r="I1948" s="68" t="str">
        <f>VLOOKUP(E1948,Refs!$P$2:$R$29,3,FALSE)</f>
        <v>Y58</v>
      </c>
      <c r="J1948" s="68" t="str">
        <f>VLOOKUP(E1948,Refs!$P$2:$S$29,4,FALSE)</f>
        <v>South West</v>
      </c>
      <c r="K1948" s="28">
        <f t="shared" si="64"/>
        <v>37598311</v>
      </c>
    </row>
    <row r="1949" spans="1:11" x14ac:dyDescent="0.35">
      <c r="A1949" s="69">
        <f t="shared" si="63"/>
        <v>45748</v>
      </c>
      <c r="B1949" t="s">
        <v>881</v>
      </c>
      <c r="C1949" t="s">
        <v>266</v>
      </c>
      <c r="E1949" t="s">
        <v>725</v>
      </c>
      <c r="F1949" t="s">
        <v>726</v>
      </c>
      <c r="G1949" t="s">
        <v>26</v>
      </c>
      <c r="H1949">
        <v>13940</v>
      </c>
      <c r="I1949" s="68" t="str">
        <f>VLOOKUP(E1949,Refs!$P$2:$R$29,3,FALSE)</f>
        <v>Y58</v>
      </c>
      <c r="J1949" s="68" t="str">
        <f>VLOOKUP(E1949,Refs!$P$2:$S$29,4,FALSE)</f>
        <v>South West</v>
      </c>
      <c r="K1949" s="28">
        <f t="shared" si="64"/>
        <v>13940</v>
      </c>
    </row>
    <row r="1950" spans="1:11" x14ac:dyDescent="0.35">
      <c r="A1950" s="69">
        <f t="shared" si="63"/>
        <v>45748</v>
      </c>
      <c r="B1950" t="s">
        <v>881</v>
      </c>
      <c r="C1950" t="s">
        <v>266</v>
      </c>
      <c r="E1950" t="s">
        <v>725</v>
      </c>
      <c r="F1950" t="s">
        <v>726</v>
      </c>
      <c r="G1950" t="s">
        <v>75</v>
      </c>
      <c r="H1950">
        <v>427</v>
      </c>
      <c r="I1950" s="68" t="str">
        <f>VLOOKUP(E1950,Refs!$P$2:$R$29,3,FALSE)</f>
        <v>Y58</v>
      </c>
      <c r="J1950" s="68" t="str">
        <f>VLOOKUP(E1950,Refs!$P$2:$S$29,4,FALSE)</f>
        <v>South West</v>
      </c>
      <c r="K1950" s="28">
        <f t="shared" si="64"/>
        <v>427</v>
      </c>
    </row>
    <row r="1951" spans="1:11" x14ac:dyDescent="0.35">
      <c r="A1951" s="69">
        <f t="shared" si="63"/>
        <v>45748</v>
      </c>
      <c r="B1951" t="s">
        <v>881</v>
      </c>
      <c r="C1951" t="s">
        <v>266</v>
      </c>
      <c r="E1951" t="s">
        <v>725</v>
      </c>
      <c r="F1951" t="s">
        <v>726</v>
      </c>
      <c r="G1951" t="s">
        <v>76</v>
      </c>
      <c r="H1951">
        <v>6031</v>
      </c>
      <c r="I1951" s="68" t="str">
        <f>VLOOKUP(E1951,Refs!$P$2:$R$29,3,FALSE)</f>
        <v>Y58</v>
      </c>
      <c r="J1951" s="68" t="str">
        <f>VLOOKUP(E1951,Refs!$P$2:$S$29,4,FALSE)</f>
        <v>South West</v>
      </c>
      <c r="K1951" s="28">
        <f t="shared" si="64"/>
        <v>6031</v>
      </c>
    </row>
    <row r="1952" spans="1:11" x14ac:dyDescent="0.35">
      <c r="A1952" s="69">
        <f t="shared" si="63"/>
        <v>45748</v>
      </c>
      <c r="B1952" t="s">
        <v>881</v>
      </c>
      <c r="C1952" t="s">
        <v>266</v>
      </c>
      <c r="E1952" t="s">
        <v>725</v>
      </c>
      <c r="F1952" t="s">
        <v>726</v>
      </c>
      <c r="G1952" t="s">
        <v>77</v>
      </c>
      <c r="H1952">
        <v>2959</v>
      </c>
      <c r="I1952" s="68" t="str">
        <f>VLOOKUP(E1952,Refs!$P$2:$R$29,3,FALSE)</f>
        <v>Y58</v>
      </c>
      <c r="J1952" s="68" t="str">
        <f>VLOOKUP(E1952,Refs!$P$2:$S$29,4,FALSE)</f>
        <v>South West</v>
      </c>
      <c r="K1952" s="28">
        <f t="shared" si="64"/>
        <v>2959</v>
      </c>
    </row>
    <row r="1953" spans="1:11" x14ac:dyDescent="0.35">
      <c r="A1953" s="69">
        <f t="shared" si="63"/>
        <v>45748</v>
      </c>
      <c r="B1953" t="s">
        <v>881</v>
      </c>
      <c r="C1953" t="s">
        <v>266</v>
      </c>
      <c r="E1953" t="s">
        <v>725</v>
      </c>
      <c r="F1953" t="s">
        <v>726</v>
      </c>
      <c r="G1953" t="s">
        <v>78</v>
      </c>
      <c r="H1953">
        <v>4523</v>
      </c>
      <c r="I1953" s="68" t="str">
        <f>VLOOKUP(E1953,Refs!$P$2:$R$29,3,FALSE)</f>
        <v>Y58</v>
      </c>
      <c r="J1953" s="68" t="str">
        <f>VLOOKUP(E1953,Refs!$P$2:$S$29,4,FALSE)</f>
        <v>South West</v>
      </c>
      <c r="K1953" s="28">
        <f t="shared" si="64"/>
        <v>4523</v>
      </c>
    </row>
    <row r="1954" spans="1:11" x14ac:dyDescent="0.35">
      <c r="A1954" s="69">
        <f t="shared" si="63"/>
        <v>45748</v>
      </c>
      <c r="B1954" t="s">
        <v>881</v>
      </c>
      <c r="C1954" t="s">
        <v>266</v>
      </c>
      <c r="E1954" t="s">
        <v>725</v>
      </c>
      <c r="F1954" t="s">
        <v>726</v>
      </c>
      <c r="G1954" t="s">
        <v>79</v>
      </c>
      <c r="H1954">
        <v>0</v>
      </c>
      <c r="I1954" s="68" t="str">
        <f>VLOOKUP(E1954,Refs!$P$2:$R$29,3,FALSE)</f>
        <v>Y58</v>
      </c>
      <c r="J1954" s="68" t="str">
        <f>VLOOKUP(E1954,Refs!$P$2:$S$29,4,FALSE)</f>
        <v>South West</v>
      </c>
      <c r="K1954" s="28" t="str">
        <f t="shared" si="64"/>
        <v/>
      </c>
    </row>
    <row r="1955" spans="1:11" x14ac:dyDescent="0.35">
      <c r="A1955" s="69">
        <f t="shared" si="63"/>
        <v>45748</v>
      </c>
      <c r="B1955" t="s">
        <v>881</v>
      </c>
      <c r="C1955" t="s">
        <v>266</v>
      </c>
      <c r="E1955" t="s">
        <v>725</v>
      </c>
      <c r="F1955" t="s">
        <v>726</v>
      </c>
      <c r="G1955" t="s">
        <v>25</v>
      </c>
      <c r="H1955">
        <v>7482</v>
      </c>
      <c r="I1955" s="68" t="str">
        <f>VLOOKUP(E1955,Refs!$P$2:$R$29,3,FALSE)</f>
        <v>Y58</v>
      </c>
      <c r="J1955" s="68" t="str">
        <f>VLOOKUP(E1955,Refs!$P$2:$S$29,4,FALSE)</f>
        <v>South West</v>
      </c>
      <c r="K1955" s="28">
        <f t="shared" si="64"/>
        <v>7482</v>
      </c>
    </row>
    <row r="1956" spans="1:11" x14ac:dyDescent="0.35">
      <c r="A1956" s="69">
        <f t="shared" si="63"/>
        <v>45748</v>
      </c>
      <c r="B1956" t="s">
        <v>881</v>
      </c>
      <c r="C1956" t="s">
        <v>266</v>
      </c>
      <c r="E1956" t="s">
        <v>725</v>
      </c>
      <c r="F1956" t="s">
        <v>726</v>
      </c>
      <c r="G1956" t="s">
        <v>80</v>
      </c>
      <c r="H1956">
        <v>0</v>
      </c>
      <c r="I1956" s="68" t="str">
        <f>VLOOKUP(E1956,Refs!$P$2:$R$29,3,FALSE)</f>
        <v>Y58</v>
      </c>
      <c r="J1956" s="68" t="str">
        <f>VLOOKUP(E1956,Refs!$P$2:$S$29,4,FALSE)</f>
        <v>South West</v>
      </c>
      <c r="K1956" s="28" t="str">
        <f t="shared" si="64"/>
        <v/>
      </c>
    </row>
    <row r="1957" spans="1:11" x14ac:dyDescent="0.35">
      <c r="A1957" s="69">
        <f t="shared" si="63"/>
        <v>45748</v>
      </c>
      <c r="B1957" t="s">
        <v>881</v>
      </c>
      <c r="C1957" t="s">
        <v>266</v>
      </c>
      <c r="E1957" t="s">
        <v>725</v>
      </c>
      <c r="F1957" t="s">
        <v>726</v>
      </c>
      <c r="G1957" t="s">
        <v>81</v>
      </c>
      <c r="H1957">
        <v>3715</v>
      </c>
      <c r="I1957" s="68" t="str">
        <f>VLOOKUP(E1957,Refs!$P$2:$R$29,3,FALSE)</f>
        <v>Y58</v>
      </c>
      <c r="J1957" s="68" t="str">
        <f>VLOOKUP(E1957,Refs!$P$2:$S$29,4,FALSE)</f>
        <v>South West</v>
      </c>
      <c r="K1957" s="28">
        <f t="shared" si="64"/>
        <v>3715</v>
      </c>
    </row>
    <row r="1958" spans="1:11" x14ac:dyDescent="0.35">
      <c r="A1958" s="69">
        <f t="shared" si="63"/>
        <v>45748</v>
      </c>
      <c r="B1958" t="s">
        <v>881</v>
      </c>
      <c r="C1958" t="s">
        <v>266</v>
      </c>
      <c r="E1958" t="s">
        <v>725</v>
      </c>
      <c r="F1958" t="s">
        <v>726</v>
      </c>
      <c r="G1958" t="s">
        <v>82</v>
      </c>
      <c r="H1958">
        <v>1458</v>
      </c>
      <c r="I1958" s="68" t="str">
        <f>VLOOKUP(E1958,Refs!$P$2:$R$29,3,FALSE)</f>
        <v>Y58</v>
      </c>
      <c r="J1958" s="68" t="str">
        <f>VLOOKUP(E1958,Refs!$P$2:$S$29,4,FALSE)</f>
        <v>South West</v>
      </c>
      <c r="K1958" s="28">
        <f t="shared" si="64"/>
        <v>1458</v>
      </c>
    </row>
    <row r="1959" spans="1:11" x14ac:dyDescent="0.35">
      <c r="A1959" s="69">
        <f t="shared" si="63"/>
        <v>45748</v>
      </c>
      <c r="B1959" t="s">
        <v>881</v>
      </c>
      <c r="C1959" t="s">
        <v>266</v>
      </c>
      <c r="E1959" t="s">
        <v>725</v>
      </c>
      <c r="F1959" t="s">
        <v>726</v>
      </c>
      <c r="G1959" t="s">
        <v>83</v>
      </c>
      <c r="H1959">
        <v>4463</v>
      </c>
      <c r="I1959" s="68" t="str">
        <f>VLOOKUP(E1959,Refs!$P$2:$R$29,3,FALSE)</f>
        <v>Y58</v>
      </c>
      <c r="J1959" s="68" t="str">
        <f>VLOOKUP(E1959,Refs!$P$2:$S$29,4,FALSE)</f>
        <v>South West</v>
      </c>
      <c r="K1959" s="28">
        <f t="shared" si="64"/>
        <v>4463</v>
      </c>
    </row>
    <row r="1960" spans="1:11" x14ac:dyDescent="0.35">
      <c r="A1960" s="69">
        <f t="shared" si="63"/>
        <v>45748</v>
      </c>
      <c r="B1960" t="s">
        <v>881</v>
      </c>
      <c r="C1960" t="s">
        <v>266</v>
      </c>
      <c r="E1960" t="s">
        <v>725</v>
      </c>
      <c r="F1960" t="s">
        <v>726</v>
      </c>
      <c r="G1960" t="s">
        <v>84</v>
      </c>
      <c r="H1960">
        <v>17637</v>
      </c>
      <c r="I1960" s="68" t="str">
        <f>VLOOKUP(E1960,Refs!$P$2:$R$29,3,FALSE)</f>
        <v>Y58</v>
      </c>
      <c r="J1960" s="68" t="str">
        <f>VLOOKUP(E1960,Refs!$P$2:$S$29,4,FALSE)</f>
        <v>South West</v>
      </c>
      <c r="K1960" s="28">
        <f t="shared" si="64"/>
        <v>17637</v>
      </c>
    </row>
    <row r="1961" spans="1:11" x14ac:dyDescent="0.35">
      <c r="A1961" s="69">
        <f t="shared" si="63"/>
        <v>45748</v>
      </c>
      <c r="B1961" t="s">
        <v>881</v>
      </c>
      <c r="C1961" t="s">
        <v>266</v>
      </c>
      <c r="E1961" t="s">
        <v>725</v>
      </c>
      <c r="F1961" t="s">
        <v>726</v>
      </c>
      <c r="G1961" t="s">
        <v>85</v>
      </c>
      <c r="H1961">
        <v>3005</v>
      </c>
      <c r="I1961" s="68" t="str">
        <f>VLOOKUP(E1961,Refs!$P$2:$R$29,3,FALSE)</f>
        <v>Y58</v>
      </c>
      <c r="J1961" s="68" t="str">
        <f>VLOOKUP(E1961,Refs!$P$2:$S$29,4,FALSE)</f>
        <v>South West</v>
      </c>
      <c r="K1961" s="28">
        <f t="shared" si="64"/>
        <v>3005</v>
      </c>
    </row>
    <row r="1962" spans="1:11" x14ac:dyDescent="0.35">
      <c r="A1962" s="69">
        <f t="shared" si="63"/>
        <v>45748</v>
      </c>
      <c r="B1962" t="s">
        <v>881</v>
      </c>
      <c r="C1962" t="s">
        <v>266</v>
      </c>
      <c r="E1962" t="s">
        <v>725</v>
      </c>
      <c r="F1962" t="s">
        <v>726</v>
      </c>
      <c r="G1962" t="s">
        <v>86</v>
      </c>
      <c r="H1962">
        <v>1711</v>
      </c>
      <c r="I1962" s="68" t="str">
        <f>VLOOKUP(E1962,Refs!$P$2:$R$29,3,FALSE)</f>
        <v>Y58</v>
      </c>
      <c r="J1962" s="68" t="str">
        <f>VLOOKUP(E1962,Refs!$P$2:$S$29,4,FALSE)</f>
        <v>South West</v>
      </c>
      <c r="K1962" s="28">
        <f t="shared" si="64"/>
        <v>1711</v>
      </c>
    </row>
    <row r="1963" spans="1:11" x14ac:dyDescent="0.35">
      <c r="A1963" s="69">
        <f t="shared" si="63"/>
        <v>45748</v>
      </c>
      <c r="B1963" t="s">
        <v>881</v>
      </c>
      <c r="C1963" t="s">
        <v>266</v>
      </c>
      <c r="E1963" t="s">
        <v>725</v>
      </c>
      <c r="F1963" t="s">
        <v>726</v>
      </c>
      <c r="G1963" t="s">
        <v>87</v>
      </c>
      <c r="H1963">
        <v>15563</v>
      </c>
      <c r="I1963" s="68" t="str">
        <f>VLOOKUP(E1963,Refs!$P$2:$R$29,3,FALSE)</f>
        <v>Y58</v>
      </c>
      <c r="J1963" s="68" t="str">
        <f>VLOOKUP(E1963,Refs!$P$2:$S$29,4,FALSE)</f>
        <v>South West</v>
      </c>
      <c r="K1963" s="28">
        <f t="shared" si="64"/>
        <v>15563</v>
      </c>
    </row>
    <row r="1964" spans="1:11" x14ac:dyDescent="0.35">
      <c r="A1964" s="69">
        <f t="shared" si="63"/>
        <v>45748</v>
      </c>
      <c r="B1964" t="s">
        <v>881</v>
      </c>
      <c r="C1964" t="s">
        <v>266</v>
      </c>
      <c r="E1964" t="s">
        <v>725</v>
      </c>
      <c r="F1964" t="s">
        <v>726</v>
      </c>
      <c r="G1964" t="s">
        <v>88</v>
      </c>
      <c r="H1964">
        <v>71707</v>
      </c>
      <c r="I1964" s="68" t="str">
        <f>VLOOKUP(E1964,Refs!$P$2:$R$29,3,FALSE)</f>
        <v>Y58</v>
      </c>
      <c r="J1964" s="68" t="str">
        <f>VLOOKUP(E1964,Refs!$P$2:$S$29,4,FALSE)</f>
        <v>South West</v>
      </c>
      <c r="K1964" s="28">
        <f t="shared" si="64"/>
        <v>71707</v>
      </c>
    </row>
    <row r="1965" spans="1:11" x14ac:dyDescent="0.35">
      <c r="A1965" s="69">
        <f t="shared" si="63"/>
        <v>45748</v>
      </c>
      <c r="B1965" t="s">
        <v>881</v>
      </c>
      <c r="C1965" t="s">
        <v>266</v>
      </c>
      <c r="E1965" t="s">
        <v>725</v>
      </c>
      <c r="F1965" t="s">
        <v>726</v>
      </c>
      <c r="G1965" t="s">
        <v>89</v>
      </c>
      <c r="H1965">
        <v>13940</v>
      </c>
      <c r="I1965" s="68" t="str">
        <f>VLOOKUP(E1965,Refs!$P$2:$R$29,3,FALSE)</f>
        <v>Y58</v>
      </c>
      <c r="J1965" s="68" t="str">
        <f>VLOOKUP(E1965,Refs!$P$2:$S$29,4,FALSE)</f>
        <v>South West</v>
      </c>
      <c r="K1965" s="28">
        <f t="shared" si="64"/>
        <v>13940</v>
      </c>
    </row>
    <row r="1966" spans="1:11" x14ac:dyDescent="0.35">
      <c r="A1966" s="69">
        <f t="shared" si="63"/>
        <v>45748</v>
      </c>
      <c r="B1966" t="s">
        <v>881</v>
      </c>
      <c r="C1966" t="s">
        <v>266</v>
      </c>
      <c r="E1966" t="s">
        <v>725</v>
      </c>
      <c r="F1966" t="s">
        <v>726</v>
      </c>
      <c r="G1966" t="s">
        <v>27</v>
      </c>
      <c r="H1966">
        <v>1829</v>
      </c>
      <c r="I1966" s="68" t="str">
        <f>VLOOKUP(E1966,Refs!$P$2:$R$29,3,FALSE)</f>
        <v>Y58</v>
      </c>
      <c r="J1966" s="68" t="str">
        <f>VLOOKUP(E1966,Refs!$P$2:$S$29,4,FALSE)</f>
        <v>South West</v>
      </c>
      <c r="K1966" s="28">
        <f t="shared" si="64"/>
        <v>1829</v>
      </c>
    </row>
    <row r="1967" spans="1:11" x14ac:dyDescent="0.35">
      <c r="A1967" s="69">
        <f t="shared" si="63"/>
        <v>45748</v>
      </c>
      <c r="B1967" t="s">
        <v>881</v>
      </c>
      <c r="C1967" t="s">
        <v>266</v>
      </c>
      <c r="E1967" t="s">
        <v>725</v>
      </c>
      <c r="F1967" t="s">
        <v>726</v>
      </c>
      <c r="G1967" t="s">
        <v>29</v>
      </c>
      <c r="H1967">
        <v>957</v>
      </c>
      <c r="I1967" s="68" t="str">
        <f>VLOOKUP(E1967,Refs!$P$2:$R$29,3,FALSE)</f>
        <v>Y58</v>
      </c>
      <c r="J1967" s="68" t="str">
        <f>VLOOKUP(E1967,Refs!$P$2:$S$29,4,FALSE)</f>
        <v>South West</v>
      </c>
      <c r="K1967" s="28">
        <f t="shared" si="64"/>
        <v>957</v>
      </c>
    </row>
    <row r="1968" spans="1:11" x14ac:dyDescent="0.35">
      <c r="A1968" s="69">
        <f t="shared" si="63"/>
        <v>45748</v>
      </c>
      <c r="B1968" t="s">
        <v>881</v>
      </c>
      <c r="C1968" t="s">
        <v>266</v>
      </c>
      <c r="E1968" t="s">
        <v>725</v>
      </c>
      <c r="F1968" t="s">
        <v>726</v>
      </c>
      <c r="G1968" t="s">
        <v>90</v>
      </c>
      <c r="H1968">
        <v>901</v>
      </c>
      <c r="I1968" s="68" t="str">
        <f>VLOOKUP(E1968,Refs!$P$2:$R$29,3,FALSE)</f>
        <v>Y58</v>
      </c>
      <c r="J1968" s="68" t="str">
        <f>VLOOKUP(E1968,Refs!$P$2:$S$29,4,FALSE)</f>
        <v>South West</v>
      </c>
      <c r="K1968" s="28">
        <f t="shared" si="64"/>
        <v>901</v>
      </c>
    </row>
    <row r="1969" spans="1:11" x14ac:dyDescent="0.35">
      <c r="A1969" s="69">
        <f t="shared" si="63"/>
        <v>45748</v>
      </c>
      <c r="B1969" t="s">
        <v>881</v>
      </c>
      <c r="C1969" t="s">
        <v>266</v>
      </c>
      <c r="E1969" t="s">
        <v>725</v>
      </c>
      <c r="F1969" t="s">
        <v>726</v>
      </c>
      <c r="G1969" t="s">
        <v>91</v>
      </c>
      <c r="H1969">
        <v>4</v>
      </c>
      <c r="I1969" s="68" t="str">
        <f>VLOOKUP(E1969,Refs!$P$2:$R$29,3,FALSE)</f>
        <v>Y58</v>
      </c>
      <c r="J1969" s="68" t="str">
        <f>VLOOKUP(E1969,Refs!$P$2:$S$29,4,FALSE)</f>
        <v>South West</v>
      </c>
      <c r="K1969" s="28">
        <f t="shared" si="64"/>
        <v>4</v>
      </c>
    </row>
    <row r="1970" spans="1:11" x14ac:dyDescent="0.35">
      <c r="A1970" s="69">
        <f t="shared" si="63"/>
        <v>45748</v>
      </c>
      <c r="B1970" t="s">
        <v>881</v>
      </c>
      <c r="C1970" t="s">
        <v>266</v>
      </c>
      <c r="E1970" t="s">
        <v>725</v>
      </c>
      <c r="F1970" t="s">
        <v>726</v>
      </c>
      <c r="G1970" t="s">
        <v>92</v>
      </c>
      <c r="H1970">
        <v>1628</v>
      </c>
      <c r="I1970" s="68" t="str">
        <f>VLOOKUP(E1970,Refs!$P$2:$R$29,3,FALSE)</f>
        <v>Y58</v>
      </c>
      <c r="J1970" s="68" t="str">
        <f>VLOOKUP(E1970,Refs!$P$2:$S$29,4,FALSE)</f>
        <v>South West</v>
      </c>
      <c r="K1970" s="28">
        <f t="shared" si="64"/>
        <v>1628</v>
      </c>
    </row>
    <row r="1971" spans="1:11" x14ac:dyDescent="0.35">
      <c r="A1971" s="69">
        <f t="shared" si="63"/>
        <v>45748</v>
      </c>
      <c r="B1971" t="s">
        <v>881</v>
      </c>
      <c r="C1971" t="s">
        <v>266</v>
      </c>
      <c r="E1971" t="s">
        <v>725</v>
      </c>
      <c r="F1971" t="s">
        <v>726</v>
      </c>
      <c r="G1971" t="s">
        <v>93</v>
      </c>
      <c r="H1971">
        <v>67</v>
      </c>
      <c r="I1971" s="68" t="str">
        <f>VLOOKUP(E1971,Refs!$P$2:$R$29,3,FALSE)</f>
        <v>Y58</v>
      </c>
      <c r="J1971" s="68" t="str">
        <f>VLOOKUP(E1971,Refs!$P$2:$S$29,4,FALSE)</f>
        <v>South West</v>
      </c>
      <c r="K1971" s="28">
        <f t="shared" si="64"/>
        <v>67</v>
      </c>
    </row>
    <row r="1972" spans="1:11" x14ac:dyDescent="0.35">
      <c r="A1972" s="69">
        <f t="shared" si="63"/>
        <v>45748</v>
      </c>
      <c r="B1972" t="s">
        <v>881</v>
      </c>
      <c r="C1972" t="s">
        <v>266</v>
      </c>
      <c r="E1972" t="s">
        <v>725</v>
      </c>
      <c r="F1972" t="s">
        <v>726</v>
      </c>
      <c r="G1972" t="s">
        <v>94</v>
      </c>
      <c r="H1972">
        <v>1505</v>
      </c>
      <c r="I1972" s="68" t="str">
        <f>VLOOKUP(E1972,Refs!$P$2:$R$29,3,FALSE)</f>
        <v>Y58</v>
      </c>
      <c r="J1972" s="68" t="str">
        <f>VLOOKUP(E1972,Refs!$P$2:$S$29,4,FALSE)</f>
        <v>South West</v>
      </c>
      <c r="K1972" s="28">
        <f t="shared" si="64"/>
        <v>1505</v>
      </c>
    </row>
    <row r="1973" spans="1:11" x14ac:dyDescent="0.35">
      <c r="A1973" s="69">
        <f t="shared" si="63"/>
        <v>45748</v>
      </c>
      <c r="B1973" t="s">
        <v>881</v>
      </c>
      <c r="C1973" t="s">
        <v>266</v>
      </c>
      <c r="E1973" t="s">
        <v>725</v>
      </c>
      <c r="F1973" t="s">
        <v>726</v>
      </c>
      <c r="G1973" t="s">
        <v>95</v>
      </c>
      <c r="H1973">
        <v>56</v>
      </c>
      <c r="I1973" s="68" t="str">
        <f>VLOOKUP(E1973,Refs!$P$2:$R$29,3,FALSE)</f>
        <v>Y58</v>
      </c>
      <c r="J1973" s="68" t="str">
        <f>VLOOKUP(E1973,Refs!$P$2:$S$29,4,FALSE)</f>
        <v>South West</v>
      </c>
      <c r="K1973" s="28">
        <f t="shared" si="64"/>
        <v>56</v>
      </c>
    </row>
    <row r="1974" spans="1:11" x14ac:dyDescent="0.35">
      <c r="A1974" s="69">
        <f t="shared" si="63"/>
        <v>45748</v>
      </c>
      <c r="B1974" t="s">
        <v>881</v>
      </c>
      <c r="C1974" t="s">
        <v>266</v>
      </c>
      <c r="E1974" t="s">
        <v>725</v>
      </c>
      <c r="F1974" t="s">
        <v>726</v>
      </c>
      <c r="G1974" t="s">
        <v>96</v>
      </c>
      <c r="H1974">
        <v>2406</v>
      </c>
      <c r="I1974" s="68" t="str">
        <f>VLOOKUP(E1974,Refs!$P$2:$R$29,3,FALSE)</f>
        <v>Y58</v>
      </c>
      <c r="J1974" s="68" t="str">
        <f>VLOOKUP(E1974,Refs!$P$2:$S$29,4,FALSE)</f>
        <v>South West</v>
      </c>
      <c r="K1974" s="28">
        <f t="shared" si="64"/>
        <v>2406</v>
      </c>
    </row>
    <row r="1975" spans="1:11" x14ac:dyDescent="0.35">
      <c r="A1975" s="69">
        <f t="shared" si="63"/>
        <v>45748</v>
      </c>
      <c r="B1975" t="s">
        <v>881</v>
      </c>
      <c r="C1975" t="s">
        <v>266</v>
      </c>
      <c r="E1975" t="s">
        <v>725</v>
      </c>
      <c r="F1975" t="s">
        <v>726</v>
      </c>
      <c r="G1975" t="s">
        <v>31</v>
      </c>
      <c r="H1975">
        <v>2167</v>
      </c>
      <c r="I1975" s="68" t="str">
        <f>VLOOKUP(E1975,Refs!$P$2:$R$29,3,FALSE)</f>
        <v>Y58</v>
      </c>
      <c r="J1975" s="68" t="str">
        <f>VLOOKUP(E1975,Refs!$P$2:$S$29,4,FALSE)</f>
        <v>South West</v>
      </c>
      <c r="K1975" s="28">
        <f t="shared" si="64"/>
        <v>2167</v>
      </c>
    </row>
    <row r="1976" spans="1:11" x14ac:dyDescent="0.35">
      <c r="A1976" s="69">
        <f t="shared" si="63"/>
        <v>45748</v>
      </c>
      <c r="B1976" t="s">
        <v>881</v>
      </c>
      <c r="C1976" t="s">
        <v>266</v>
      </c>
      <c r="E1976" t="s">
        <v>725</v>
      </c>
      <c r="F1976" t="s">
        <v>726</v>
      </c>
      <c r="G1976" t="s">
        <v>97</v>
      </c>
      <c r="H1976">
        <v>758</v>
      </c>
      <c r="I1976" s="68" t="str">
        <f>VLOOKUP(E1976,Refs!$P$2:$R$29,3,FALSE)</f>
        <v>Y58</v>
      </c>
      <c r="J1976" s="68" t="str">
        <f>VLOOKUP(E1976,Refs!$P$2:$S$29,4,FALSE)</f>
        <v>South West</v>
      </c>
      <c r="K1976" s="28">
        <f t="shared" si="64"/>
        <v>758</v>
      </c>
    </row>
    <row r="1977" spans="1:11" x14ac:dyDescent="0.35">
      <c r="A1977" s="69">
        <f t="shared" si="63"/>
        <v>45748</v>
      </c>
      <c r="B1977" t="s">
        <v>881</v>
      </c>
      <c r="C1977" t="s">
        <v>266</v>
      </c>
      <c r="E1977" t="s">
        <v>725</v>
      </c>
      <c r="F1977" t="s">
        <v>726</v>
      </c>
      <c r="G1977" t="s">
        <v>98</v>
      </c>
      <c r="H1977">
        <v>1695</v>
      </c>
      <c r="I1977" s="68" t="str">
        <f>VLOOKUP(E1977,Refs!$P$2:$R$29,3,FALSE)</f>
        <v>Y58</v>
      </c>
      <c r="J1977" s="68" t="str">
        <f>VLOOKUP(E1977,Refs!$P$2:$S$29,4,FALSE)</f>
        <v>South West</v>
      </c>
      <c r="K1977" s="28">
        <f t="shared" si="64"/>
        <v>1695</v>
      </c>
    </row>
    <row r="1978" spans="1:11" x14ac:dyDescent="0.35">
      <c r="A1978" s="69">
        <f t="shared" si="63"/>
        <v>45748</v>
      </c>
      <c r="B1978" t="s">
        <v>881</v>
      </c>
      <c r="C1978" t="s">
        <v>266</v>
      </c>
      <c r="E1978" t="s">
        <v>725</v>
      </c>
      <c r="F1978" t="s">
        <v>726</v>
      </c>
      <c r="G1978" t="s">
        <v>99</v>
      </c>
      <c r="H1978">
        <v>1636</v>
      </c>
      <c r="I1978" s="68" t="str">
        <f>VLOOKUP(E1978,Refs!$P$2:$R$29,3,FALSE)</f>
        <v>Y58</v>
      </c>
      <c r="J1978" s="68" t="str">
        <f>VLOOKUP(E1978,Refs!$P$2:$S$29,4,FALSE)</f>
        <v>South West</v>
      </c>
      <c r="K1978" s="28">
        <f t="shared" si="64"/>
        <v>1636</v>
      </c>
    </row>
    <row r="1979" spans="1:11" x14ac:dyDescent="0.35">
      <c r="A1979" s="69">
        <f t="shared" si="63"/>
        <v>45748</v>
      </c>
      <c r="B1979" t="s">
        <v>881</v>
      </c>
      <c r="C1979" t="s">
        <v>266</v>
      </c>
      <c r="E1979" t="s">
        <v>725</v>
      </c>
      <c r="F1979" t="s">
        <v>726</v>
      </c>
      <c r="G1979" t="s">
        <v>100</v>
      </c>
      <c r="H1979">
        <v>1006</v>
      </c>
      <c r="I1979" s="68" t="str">
        <f>VLOOKUP(E1979,Refs!$P$2:$R$29,3,FALSE)</f>
        <v>Y58</v>
      </c>
      <c r="J1979" s="68" t="str">
        <f>VLOOKUP(E1979,Refs!$P$2:$S$29,4,FALSE)</f>
        <v>South West</v>
      </c>
      <c r="K1979" s="28">
        <f t="shared" si="64"/>
        <v>1006</v>
      </c>
    </row>
    <row r="1980" spans="1:11" x14ac:dyDescent="0.35">
      <c r="A1980" s="69">
        <f t="shared" si="63"/>
        <v>45748</v>
      </c>
      <c r="B1980" t="s">
        <v>881</v>
      </c>
      <c r="C1980" t="s">
        <v>266</v>
      </c>
      <c r="E1980" t="s">
        <v>725</v>
      </c>
      <c r="F1980" t="s">
        <v>726</v>
      </c>
      <c r="G1980" t="s">
        <v>101</v>
      </c>
      <c r="H1980">
        <v>311</v>
      </c>
      <c r="I1980" s="68" t="str">
        <f>VLOOKUP(E1980,Refs!$P$2:$R$29,3,FALSE)</f>
        <v>Y58</v>
      </c>
      <c r="J1980" s="68" t="str">
        <f>VLOOKUP(E1980,Refs!$P$2:$S$29,4,FALSE)</f>
        <v>South West</v>
      </c>
      <c r="K1980" s="28">
        <f t="shared" si="64"/>
        <v>311</v>
      </c>
    </row>
    <row r="1981" spans="1:11" x14ac:dyDescent="0.35">
      <c r="A1981" s="69">
        <f t="shared" si="63"/>
        <v>45748</v>
      </c>
      <c r="B1981" t="s">
        <v>881</v>
      </c>
      <c r="C1981" t="s">
        <v>266</v>
      </c>
      <c r="E1981" t="s">
        <v>725</v>
      </c>
      <c r="F1981" t="s">
        <v>726</v>
      </c>
      <c r="G1981" t="s">
        <v>102</v>
      </c>
      <c r="H1981">
        <v>133</v>
      </c>
      <c r="I1981" s="68" t="str">
        <f>VLOOKUP(E1981,Refs!$P$2:$R$29,3,FALSE)</f>
        <v>Y58</v>
      </c>
      <c r="J1981" s="68" t="str">
        <f>VLOOKUP(E1981,Refs!$P$2:$S$29,4,FALSE)</f>
        <v>South West</v>
      </c>
      <c r="K1981" s="28">
        <f t="shared" si="64"/>
        <v>133</v>
      </c>
    </row>
    <row r="1982" spans="1:11" x14ac:dyDescent="0.35">
      <c r="A1982" s="69">
        <f t="shared" si="63"/>
        <v>45748</v>
      </c>
      <c r="B1982" t="s">
        <v>881</v>
      </c>
      <c r="C1982" t="s">
        <v>266</v>
      </c>
      <c r="E1982" t="s">
        <v>725</v>
      </c>
      <c r="F1982" t="s">
        <v>726</v>
      </c>
      <c r="G1982" t="s">
        <v>103</v>
      </c>
      <c r="H1982">
        <v>1322</v>
      </c>
      <c r="I1982" s="68" t="str">
        <f>VLOOKUP(E1982,Refs!$P$2:$R$29,3,FALSE)</f>
        <v>Y58</v>
      </c>
      <c r="J1982" s="68" t="str">
        <f>VLOOKUP(E1982,Refs!$P$2:$S$29,4,FALSE)</f>
        <v>South West</v>
      </c>
      <c r="K1982" s="28">
        <f t="shared" si="64"/>
        <v>1322</v>
      </c>
    </row>
    <row r="1983" spans="1:11" x14ac:dyDescent="0.35">
      <c r="A1983" s="69">
        <f t="shared" si="63"/>
        <v>45748</v>
      </c>
      <c r="B1983" t="s">
        <v>881</v>
      </c>
      <c r="C1983" t="s">
        <v>266</v>
      </c>
      <c r="E1983" t="s">
        <v>725</v>
      </c>
      <c r="F1983" t="s">
        <v>726</v>
      </c>
      <c r="G1983" t="s">
        <v>104</v>
      </c>
      <c r="H1983">
        <v>3945102</v>
      </c>
      <c r="I1983" s="68" t="str">
        <f>VLOOKUP(E1983,Refs!$P$2:$R$29,3,FALSE)</f>
        <v>Y58</v>
      </c>
      <c r="J1983" s="68" t="str">
        <f>VLOOKUP(E1983,Refs!$P$2:$S$29,4,FALSE)</f>
        <v>South West</v>
      </c>
      <c r="K1983" s="28">
        <f t="shared" si="64"/>
        <v>3945102</v>
      </c>
    </row>
    <row r="1984" spans="1:11" x14ac:dyDescent="0.35">
      <c r="A1984" s="69">
        <f t="shared" si="63"/>
        <v>45748</v>
      </c>
      <c r="B1984" t="s">
        <v>881</v>
      </c>
      <c r="C1984" t="s">
        <v>266</v>
      </c>
      <c r="E1984" t="s">
        <v>725</v>
      </c>
      <c r="F1984" t="s">
        <v>726</v>
      </c>
      <c r="G1984" t="s">
        <v>105</v>
      </c>
      <c r="H1984">
        <v>931</v>
      </c>
      <c r="I1984" s="68" t="str">
        <f>VLOOKUP(E1984,Refs!$P$2:$R$29,3,FALSE)</f>
        <v>Y58</v>
      </c>
      <c r="J1984" s="68" t="str">
        <f>VLOOKUP(E1984,Refs!$P$2:$S$29,4,FALSE)</f>
        <v>South West</v>
      </c>
      <c r="K1984" s="28">
        <f t="shared" si="64"/>
        <v>931</v>
      </c>
    </row>
    <row r="1985" spans="1:11" x14ac:dyDescent="0.35">
      <c r="A1985" s="69">
        <f t="shared" si="63"/>
        <v>45748</v>
      </c>
      <c r="B1985" t="s">
        <v>881</v>
      </c>
      <c r="C1985" t="s">
        <v>266</v>
      </c>
      <c r="E1985" t="s">
        <v>725</v>
      </c>
      <c r="F1985" t="s">
        <v>726</v>
      </c>
      <c r="G1985" t="s">
        <v>106</v>
      </c>
      <c r="H1985">
        <v>903</v>
      </c>
      <c r="I1985" s="68" t="str">
        <f>VLOOKUP(E1985,Refs!$P$2:$R$29,3,FALSE)</f>
        <v>Y58</v>
      </c>
      <c r="J1985" s="68" t="str">
        <f>VLOOKUP(E1985,Refs!$P$2:$S$29,4,FALSE)</f>
        <v>South West</v>
      </c>
      <c r="K1985" s="28">
        <f t="shared" si="64"/>
        <v>903</v>
      </c>
    </row>
    <row r="1986" spans="1:11" x14ac:dyDescent="0.35">
      <c r="A1986" s="69">
        <f t="shared" si="63"/>
        <v>45748</v>
      </c>
      <c r="B1986" t="s">
        <v>881</v>
      </c>
      <c r="C1986" t="s">
        <v>266</v>
      </c>
      <c r="E1986" t="s">
        <v>725</v>
      </c>
      <c r="F1986" t="s">
        <v>726</v>
      </c>
      <c r="G1986" t="s">
        <v>107</v>
      </c>
      <c r="H1986">
        <v>88</v>
      </c>
      <c r="I1986" s="68" t="str">
        <f>VLOOKUP(E1986,Refs!$P$2:$R$29,3,FALSE)</f>
        <v>Y58</v>
      </c>
      <c r="J1986" s="68" t="str">
        <f>VLOOKUP(E1986,Refs!$P$2:$S$29,4,FALSE)</f>
        <v>South West</v>
      </c>
      <c r="K1986" s="28">
        <f t="shared" si="64"/>
        <v>88</v>
      </c>
    </row>
    <row r="1987" spans="1:11" x14ac:dyDescent="0.35">
      <c r="A1987" s="69">
        <f t="shared" ref="A1987:A2050" si="65">DATEVALUE(RIGHT(B1987,8))</f>
        <v>45748</v>
      </c>
      <c r="B1987" t="s">
        <v>881</v>
      </c>
      <c r="C1987" t="s">
        <v>266</v>
      </c>
      <c r="E1987" t="s">
        <v>725</v>
      </c>
      <c r="F1987" t="s">
        <v>726</v>
      </c>
      <c r="G1987" t="s">
        <v>108</v>
      </c>
      <c r="H1987">
        <v>631</v>
      </c>
      <c r="I1987" s="68" t="str">
        <f>VLOOKUP(E1987,Refs!$P$2:$R$29,3,FALSE)</f>
        <v>Y58</v>
      </c>
      <c r="J1987" s="68" t="str">
        <f>VLOOKUP(E1987,Refs!$P$2:$S$29,4,FALSE)</f>
        <v>South West</v>
      </c>
      <c r="K1987" s="28">
        <f t="shared" si="64"/>
        <v>631</v>
      </c>
    </row>
    <row r="1988" spans="1:11" x14ac:dyDescent="0.35">
      <c r="A1988" s="69">
        <f t="shared" si="65"/>
        <v>45748</v>
      </c>
      <c r="B1988" t="s">
        <v>881</v>
      </c>
      <c r="C1988" t="s">
        <v>266</v>
      </c>
      <c r="E1988" t="s">
        <v>725</v>
      </c>
      <c r="F1988" t="s">
        <v>726</v>
      </c>
      <c r="G1988" t="s">
        <v>109</v>
      </c>
      <c r="H1988">
        <v>2970461</v>
      </c>
      <c r="I1988" s="68" t="str">
        <f>VLOOKUP(E1988,Refs!$P$2:$R$29,3,FALSE)</f>
        <v>Y58</v>
      </c>
      <c r="J1988" s="68" t="str">
        <f>VLOOKUP(E1988,Refs!$P$2:$S$29,4,FALSE)</f>
        <v>South West</v>
      </c>
      <c r="K1988" s="28">
        <f t="shared" si="64"/>
        <v>2970461</v>
      </c>
    </row>
    <row r="1989" spans="1:11" x14ac:dyDescent="0.35">
      <c r="A1989" s="69">
        <f t="shared" si="65"/>
        <v>45748</v>
      </c>
      <c r="B1989" t="s">
        <v>881</v>
      </c>
      <c r="C1989" t="s">
        <v>266</v>
      </c>
      <c r="E1989" t="s">
        <v>725</v>
      </c>
      <c r="F1989" t="s">
        <v>726</v>
      </c>
      <c r="G1989" t="s">
        <v>110</v>
      </c>
      <c r="H1989">
        <v>183</v>
      </c>
      <c r="I1989" s="68" t="str">
        <f>VLOOKUP(E1989,Refs!$P$2:$R$29,3,FALSE)</f>
        <v>Y58</v>
      </c>
      <c r="J1989" s="68" t="str">
        <f>VLOOKUP(E1989,Refs!$P$2:$S$29,4,FALSE)</f>
        <v>South West</v>
      </c>
      <c r="K1989" s="28">
        <f t="shared" si="64"/>
        <v>183</v>
      </c>
    </row>
    <row r="1990" spans="1:11" x14ac:dyDescent="0.35">
      <c r="A1990" s="69">
        <f t="shared" si="65"/>
        <v>45748</v>
      </c>
      <c r="B1990" t="s">
        <v>881</v>
      </c>
      <c r="C1990" t="s">
        <v>266</v>
      </c>
      <c r="E1990" t="s">
        <v>725</v>
      </c>
      <c r="F1990" t="s">
        <v>726</v>
      </c>
      <c r="G1990" t="s">
        <v>808</v>
      </c>
      <c r="H1990">
        <v>3683</v>
      </c>
      <c r="I1990" s="68" t="str">
        <f>VLOOKUP(E1990,Refs!$P$2:$R$29,3,FALSE)</f>
        <v>Y58</v>
      </c>
      <c r="J1990" s="68" t="str">
        <f>VLOOKUP(E1990,Refs!$P$2:$S$29,4,FALSE)</f>
        <v>South West</v>
      </c>
      <c r="K1990" s="28">
        <f t="shared" si="64"/>
        <v>3683</v>
      </c>
    </row>
    <row r="1991" spans="1:11" ht="14" customHeight="1" x14ac:dyDescent="0.35">
      <c r="A1991" s="69">
        <f t="shared" si="65"/>
        <v>45748</v>
      </c>
      <c r="B1991" t="s">
        <v>881</v>
      </c>
      <c r="C1991" t="s">
        <v>266</v>
      </c>
      <c r="E1991" t="s">
        <v>725</v>
      </c>
      <c r="F1991" t="s">
        <v>726</v>
      </c>
      <c r="G1991" t="s">
        <v>809</v>
      </c>
      <c r="H1991">
        <v>1047</v>
      </c>
      <c r="I1991" s="68" t="str">
        <f>VLOOKUP(E1991,Refs!$P$2:$R$29,3,FALSE)</f>
        <v>Y58</v>
      </c>
      <c r="J1991" s="68" t="str">
        <f>VLOOKUP(E1991,Refs!$P$2:$S$29,4,FALSE)</f>
        <v>South West</v>
      </c>
      <c r="K1991" s="28">
        <f t="shared" ref="K1991:K2054" si="66">IF(OR(H1991="NULL",H1991=0,H1991=""),"",H1991)</f>
        <v>1047</v>
      </c>
    </row>
    <row r="1992" spans="1:11" x14ac:dyDescent="0.35">
      <c r="A1992" s="69">
        <f t="shared" si="65"/>
        <v>45748</v>
      </c>
      <c r="B1992" t="s">
        <v>881</v>
      </c>
      <c r="C1992" t="s">
        <v>266</v>
      </c>
      <c r="E1992" t="s">
        <v>725</v>
      </c>
      <c r="F1992" t="s">
        <v>726</v>
      </c>
      <c r="G1992" t="s">
        <v>111</v>
      </c>
      <c r="H1992">
        <v>13049</v>
      </c>
      <c r="I1992" s="68" t="str">
        <f>VLOOKUP(E1992,Refs!$P$2:$R$29,3,FALSE)</f>
        <v>Y58</v>
      </c>
      <c r="J1992" s="68" t="str">
        <f>VLOOKUP(E1992,Refs!$P$2:$S$29,4,FALSE)</f>
        <v>South West</v>
      </c>
      <c r="K1992" s="28">
        <f t="shared" si="66"/>
        <v>13049</v>
      </c>
    </row>
    <row r="1993" spans="1:11" x14ac:dyDescent="0.35">
      <c r="A1993" s="69">
        <f t="shared" si="65"/>
        <v>45748</v>
      </c>
      <c r="B1993" t="s">
        <v>881</v>
      </c>
      <c r="C1993" t="s">
        <v>266</v>
      </c>
      <c r="E1993" t="s">
        <v>725</v>
      </c>
      <c r="F1993" t="s">
        <v>726</v>
      </c>
      <c r="G1993" t="s">
        <v>112</v>
      </c>
      <c r="H1993">
        <v>9</v>
      </c>
      <c r="I1993" s="68" t="str">
        <f>VLOOKUP(E1993,Refs!$P$2:$R$29,3,FALSE)</f>
        <v>Y58</v>
      </c>
      <c r="J1993" s="68" t="str">
        <f>VLOOKUP(E1993,Refs!$P$2:$S$29,4,FALSE)</f>
        <v>South West</v>
      </c>
      <c r="K1993" s="28">
        <f t="shared" si="66"/>
        <v>9</v>
      </c>
    </row>
    <row r="1994" spans="1:11" x14ac:dyDescent="0.35">
      <c r="A1994" s="69">
        <f t="shared" si="65"/>
        <v>45748</v>
      </c>
      <c r="B1994" t="s">
        <v>881</v>
      </c>
      <c r="C1994" t="s">
        <v>266</v>
      </c>
      <c r="E1994" t="s">
        <v>725</v>
      </c>
      <c r="F1994" t="s">
        <v>726</v>
      </c>
      <c r="G1994" t="s">
        <v>113</v>
      </c>
      <c r="H1994">
        <v>11468</v>
      </c>
      <c r="I1994" s="68" t="str">
        <f>VLOOKUP(E1994,Refs!$P$2:$R$29,3,FALSE)</f>
        <v>Y58</v>
      </c>
      <c r="J1994" s="68" t="str">
        <f>VLOOKUP(E1994,Refs!$P$2:$S$29,4,FALSE)</f>
        <v>South West</v>
      </c>
      <c r="K1994" s="28">
        <f t="shared" si="66"/>
        <v>11468</v>
      </c>
    </row>
    <row r="1995" spans="1:11" x14ac:dyDescent="0.35">
      <c r="A1995" s="69">
        <f t="shared" si="65"/>
        <v>45748</v>
      </c>
      <c r="B1995" t="s">
        <v>881</v>
      </c>
      <c r="C1995" t="s">
        <v>266</v>
      </c>
      <c r="E1995" t="s">
        <v>725</v>
      </c>
      <c r="F1995" t="s">
        <v>726</v>
      </c>
      <c r="G1995" t="s">
        <v>114</v>
      </c>
      <c r="H1995">
        <v>2772</v>
      </c>
      <c r="I1995" s="68" t="str">
        <f>VLOOKUP(E1995,Refs!$P$2:$R$29,3,FALSE)</f>
        <v>Y58</v>
      </c>
      <c r="J1995" s="68" t="str">
        <f>VLOOKUP(E1995,Refs!$P$2:$S$29,4,FALSE)</f>
        <v>South West</v>
      </c>
      <c r="K1995" s="28">
        <f t="shared" si="66"/>
        <v>2772</v>
      </c>
    </row>
    <row r="1996" spans="1:11" x14ac:dyDescent="0.35">
      <c r="A1996" s="69">
        <f t="shared" si="65"/>
        <v>45748</v>
      </c>
      <c r="B1996" t="s">
        <v>881</v>
      </c>
      <c r="C1996" t="s">
        <v>266</v>
      </c>
      <c r="E1996" t="s">
        <v>725</v>
      </c>
      <c r="F1996" t="s">
        <v>726</v>
      </c>
      <c r="G1996" t="s">
        <v>115</v>
      </c>
      <c r="H1996">
        <v>1785</v>
      </c>
      <c r="I1996" s="68" t="str">
        <f>VLOOKUP(E1996,Refs!$P$2:$R$29,3,FALSE)</f>
        <v>Y58</v>
      </c>
      <c r="J1996" s="68" t="str">
        <f>VLOOKUP(E1996,Refs!$P$2:$S$29,4,FALSE)</f>
        <v>South West</v>
      </c>
      <c r="K1996" s="28">
        <f t="shared" si="66"/>
        <v>1785</v>
      </c>
    </row>
    <row r="1997" spans="1:11" x14ac:dyDescent="0.35">
      <c r="A1997" s="69">
        <f t="shared" si="65"/>
        <v>45748</v>
      </c>
      <c r="B1997" t="s">
        <v>881</v>
      </c>
      <c r="C1997" t="s">
        <v>266</v>
      </c>
      <c r="E1997" t="s">
        <v>725</v>
      </c>
      <c r="F1997" t="s">
        <v>726</v>
      </c>
      <c r="G1997" t="s">
        <v>116</v>
      </c>
      <c r="H1997">
        <v>886</v>
      </c>
      <c r="I1997" s="68" t="str">
        <f>VLOOKUP(E1997,Refs!$P$2:$R$29,3,FALSE)</f>
        <v>Y58</v>
      </c>
      <c r="J1997" s="68" t="str">
        <f>VLOOKUP(E1997,Refs!$P$2:$S$29,4,FALSE)</f>
        <v>South West</v>
      </c>
      <c r="K1997" s="28">
        <f t="shared" si="66"/>
        <v>886</v>
      </c>
    </row>
    <row r="1998" spans="1:11" x14ac:dyDescent="0.35">
      <c r="A1998" s="69">
        <f t="shared" si="65"/>
        <v>45748</v>
      </c>
      <c r="B1998" t="s">
        <v>881</v>
      </c>
      <c r="C1998" t="s">
        <v>266</v>
      </c>
      <c r="E1998" t="s">
        <v>725</v>
      </c>
      <c r="F1998" t="s">
        <v>726</v>
      </c>
      <c r="G1998" t="s">
        <v>117</v>
      </c>
      <c r="H1998">
        <v>1966</v>
      </c>
      <c r="I1998" s="68" t="str">
        <f>VLOOKUP(E1998,Refs!$P$2:$R$29,3,FALSE)</f>
        <v>Y58</v>
      </c>
      <c r="J1998" s="68" t="str">
        <f>VLOOKUP(E1998,Refs!$P$2:$S$29,4,FALSE)</f>
        <v>South West</v>
      </c>
      <c r="K1998" s="28">
        <f t="shared" si="66"/>
        <v>1966</v>
      </c>
    </row>
    <row r="1999" spans="1:11" x14ac:dyDescent="0.35">
      <c r="A1999" s="69">
        <f t="shared" si="65"/>
        <v>45748</v>
      </c>
      <c r="B1999" t="s">
        <v>881</v>
      </c>
      <c r="C1999" t="s">
        <v>266</v>
      </c>
      <c r="E1999" t="s">
        <v>725</v>
      </c>
      <c r="F1999" t="s">
        <v>726</v>
      </c>
      <c r="G1999" t="s">
        <v>118</v>
      </c>
      <c r="H1999">
        <v>1842</v>
      </c>
      <c r="I1999" s="68" t="str">
        <f>VLOOKUP(E1999,Refs!$P$2:$R$29,3,FALSE)</f>
        <v>Y58</v>
      </c>
      <c r="J1999" s="68" t="str">
        <f>VLOOKUP(E1999,Refs!$P$2:$S$29,4,FALSE)</f>
        <v>South West</v>
      </c>
      <c r="K1999" s="28">
        <f t="shared" si="66"/>
        <v>1842</v>
      </c>
    </row>
    <row r="2000" spans="1:11" x14ac:dyDescent="0.35">
      <c r="A2000" s="69">
        <f t="shared" si="65"/>
        <v>45748</v>
      </c>
      <c r="B2000" t="s">
        <v>881</v>
      </c>
      <c r="C2000" t="s">
        <v>266</v>
      </c>
      <c r="E2000" t="s">
        <v>725</v>
      </c>
      <c r="F2000" t="s">
        <v>726</v>
      </c>
      <c r="G2000" t="s">
        <v>119</v>
      </c>
      <c r="H2000">
        <v>727</v>
      </c>
      <c r="I2000" s="68" t="str">
        <f>VLOOKUP(E2000,Refs!$P$2:$R$29,3,FALSE)</f>
        <v>Y58</v>
      </c>
      <c r="J2000" s="68" t="str">
        <f>VLOOKUP(E2000,Refs!$P$2:$S$29,4,FALSE)</f>
        <v>South West</v>
      </c>
      <c r="K2000" s="28">
        <f t="shared" si="66"/>
        <v>727</v>
      </c>
    </row>
    <row r="2001" spans="1:11" x14ac:dyDescent="0.35">
      <c r="A2001" s="69">
        <f t="shared" si="65"/>
        <v>45748</v>
      </c>
      <c r="B2001" t="s">
        <v>881</v>
      </c>
      <c r="C2001" t="s">
        <v>266</v>
      </c>
      <c r="E2001" t="s">
        <v>725</v>
      </c>
      <c r="F2001" t="s">
        <v>726</v>
      </c>
      <c r="G2001" t="s">
        <v>120</v>
      </c>
      <c r="H2001">
        <v>9</v>
      </c>
      <c r="I2001" s="68" t="str">
        <f>VLOOKUP(E2001,Refs!$P$2:$R$29,3,FALSE)</f>
        <v>Y58</v>
      </c>
      <c r="J2001" s="68" t="str">
        <f>VLOOKUP(E2001,Refs!$P$2:$S$29,4,FALSE)</f>
        <v>South West</v>
      </c>
      <c r="K2001" s="28">
        <f t="shared" si="66"/>
        <v>9</v>
      </c>
    </row>
    <row r="2002" spans="1:11" x14ac:dyDescent="0.35">
      <c r="A2002" s="69">
        <f t="shared" si="65"/>
        <v>45748</v>
      </c>
      <c r="B2002" t="s">
        <v>881</v>
      </c>
      <c r="C2002" t="s">
        <v>266</v>
      </c>
      <c r="E2002" t="s">
        <v>725</v>
      </c>
      <c r="F2002" t="s">
        <v>726</v>
      </c>
      <c r="G2002" t="s">
        <v>121</v>
      </c>
      <c r="H2002">
        <v>974</v>
      </c>
      <c r="I2002" s="68" t="str">
        <f>VLOOKUP(E2002,Refs!$P$2:$R$29,3,FALSE)</f>
        <v>Y58</v>
      </c>
      <c r="J2002" s="68" t="str">
        <f>VLOOKUP(E2002,Refs!$P$2:$S$29,4,FALSE)</f>
        <v>South West</v>
      </c>
      <c r="K2002" s="28">
        <f t="shared" si="66"/>
        <v>974</v>
      </c>
    </row>
    <row r="2003" spans="1:11" x14ac:dyDescent="0.35">
      <c r="A2003" s="69">
        <f t="shared" si="65"/>
        <v>45748</v>
      </c>
      <c r="B2003" t="s">
        <v>881</v>
      </c>
      <c r="C2003" t="s">
        <v>266</v>
      </c>
      <c r="E2003" t="s">
        <v>725</v>
      </c>
      <c r="F2003" t="s">
        <v>726</v>
      </c>
      <c r="G2003" t="s">
        <v>122</v>
      </c>
      <c r="H2003">
        <v>35</v>
      </c>
      <c r="I2003" s="68" t="str">
        <f>VLOOKUP(E2003,Refs!$P$2:$R$29,3,FALSE)</f>
        <v>Y58</v>
      </c>
      <c r="J2003" s="68" t="str">
        <f>VLOOKUP(E2003,Refs!$P$2:$S$29,4,FALSE)</f>
        <v>South West</v>
      </c>
      <c r="K2003" s="28">
        <f t="shared" si="66"/>
        <v>35</v>
      </c>
    </row>
    <row r="2004" spans="1:11" x14ac:dyDescent="0.35">
      <c r="A2004" s="69">
        <f t="shared" si="65"/>
        <v>45748</v>
      </c>
      <c r="B2004" t="s">
        <v>881</v>
      </c>
      <c r="C2004" t="s">
        <v>266</v>
      </c>
      <c r="E2004" t="s">
        <v>725</v>
      </c>
      <c r="F2004" t="s">
        <v>726</v>
      </c>
      <c r="G2004" t="s">
        <v>123</v>
      </c>
      <c r="H2004">
        <v>4</v>
      </c>
      <c r="I2004" s="68" t="str">
        <f>VLOOKUP(E2004,Refs!$P$2:$R$29,3,FALSE)</f>
        <v>Y58</v>
      </c>
      <c r="J2004" s="68" t="str">
        <f>VLOOKUP(E2004,Refs!$P$2:$S$29,4,FALSE)</f>
        <v>South West</v>
      </c>
      <c r="K2004" s="28">
        <f t="shared" si="66"/>
        <v>4</v>
      </c>
    </row>
    <row r="2005" spans="1:11" x14ac:dyDescent="0.35">
      <c r="A2005" s="69">
        <f t="shared" si="65"/>
        <v>45748</v>
      </c>
      <c r="B2005" t="s">
        <v>881</v>
      </c>
      <c r="C2005" t="s">
        <v>266</v>
      </c>
      <c r="E2005" t="s">
        <v>725</v>
      </c>
      <c r="F2005" t="s">
        <v>726</v>
      </c>
      <c r="G2005" t="s">
        <v>124</v>
      </c>
      <c r="H2005">
        <v>0</v>
      </c>
      <c r="I2005" s="68" t="str">
        <f>VLOOKUP(E2005,Refs!$P$2:$R$29,3,FALSE)</f>
        <v>Y58</v>
      </c>
      <c r="J2005" s="68" t="str">
        <f>VLOOKUP(E2005,Refs!$P$2:$S$29,4,FALSE)</f>
        <v>South West</v>
      </c>
      <c r="K2005" s="28" t="str">
        <f t="shared" si="66"/>
        <v/>
      </c>
    </row>
    <row r="2006" spans="1:11" x14ac:dyDescent="0.35">
      <c r="A2006" s="69">
        <f t="shared" si="65"/>
        <v>45748</v>
      </c>
      <c r="B2006" t="s">
        <v>881</v>
      </c>
      <c r="C2006" t="s">
        <v>266</v>
      </c>
      <c r="E2006" t="s">
        <v>725</v>
      </c>
      <c r="F2006" t="s">
        <v>726</v>
      </c>
      <c r="G2006" t="s">
        <v>125</v>
      </c>
      <c r="H2006">
        <v>0</v>
      </c>
      <c r="I2006" s="68" t="str">
        <f>VLOOKUP(E2006,Refs!$P$2:$R$29,3,FALSE)</f>
        <v>Y58</v>
      </c>
      <c r="J2006" s="68" t="str">
        <f>VLOOKUP(E2006,Refs!$P$2:$S$29,4,FALSE)</f>
        <v>South West</v>
      </c>
      <c r="K2006" s="28" t="str">
        <f t="shared" si="66"/>
        <v/>
      </c>
    </row>
    <row r="2007" spans="1:11" x14ac:dyDescent="0.35">
      <c r="A2007" s="69">
        <f t="shared" si="65"/>
        <v>45748</v>
      </c>
      <c r="B2007" t="s">
        <v>881</v>
      </c>
      <c r="C2007" t="s">
        <v>266</v>
      </c>
      <c r="E2007" t="s">
        <v>725</v>
      </c>
      <c r="F2007" t="s">
        <v>726</v>
      </c>
      <c r="G2007" t="s">
        <v>126</v>
      </c>
      <c r="H2007">
        <v>0</v>
      </c>
      <c r="I2007" s="68" t="str">
        <f>VLOOKUP(E2007,Refs!$P$2:$R$29,3,FALSE)</f>
        <v>Y58</v>
      </c>
      <c r="J2007" s="68" t="str">
        <f>VLOOKUP(E2007,Refs!$P$2:$S$29,4,FALSE)</f>
        <v>South West</v>
      </c>
      <c r="K2007" s="28" t="str">
        <f t="shared" si="66"/>
        <v/>
      </c>
    </row>
    <row r="2008" spans="1:11" x14ac:dyDescent="0.35">
      <c r="A2008" s="69">
        <f t="shared" si="65"/>
        <v>45748</v>
      </c>
      <c r="B2008" t="s">
        <v>881</v>
      </c>
      <c r="C2008" t="s">
        <v>266</v>
      </c>
      <c r="E2008" t="s">
        <v>725</v>
      </c>
      <c r="F2008" t="s">
        <v>726</v>
      </c>
      <c r="G2008" t="s">
        <v>127</v>
      </c>
      <c r="H2008">
        <v>0</v>
      </c>
      <c r="I2008" s="68" t="str">
        <f>VLOOKUP(E2008,Refs!$P$2:$R$29,3,FALSE)</f>
        <v>Y58</v>
      </c>
      <c r="J2008" s="68" t="str">
        <f>VLOOKUP(E2008,Refs!$P$2:$S$29,4,FALSE)</f>
        <v>South West</v>
      </c>
      <c r="K2008" s="28" t="str">
        <f t="shared" si="66"/>
        <v/>
      </c>
    </row>
    <row r="2009" spans="1:11" x14ac:dyDescent="0.35">
      <c r="A2009" s="69">
        <f t="shared" si="65"/>
        <v>45748</v>
      </c>
      <c r="B2009" t="s">
        <v>881</v>
      </c>
      <c r="C2009" t="s">
        <v>266</v>
      </c>
      <c r="E2009" t="s">
        <v>725</v>
      </c>
      <c r="F2009" t="s">
        <v>726</v>
      </c>
      <c r="G2009" t="s">
        <v>128</v>
      </c>
      <c r="H2009">
        <v>1066</v>
      </c>
      <c r="I2009" s="68" t="str">
        <f>VLOOKUP(E2009,Refs!$P$2:$R$29,3,FALSE)</f>
        <v>Y58</v>
      </c>
      <c r="J2009" s="68" t="str">
        <f>VLOOKUP(E2009,Refs!$P$2:$S$29,4,FALSE)</f>
        <v>South West</v>
      </c>
      <c r="K2009" s="28">
        <f t="shared" si="66"/>
        <v>1066</v>
      </c>
    </row>
    <row r="2010" spans="1:11" x14ac:dyDescent="0.35">
      <c r="A2010" s="69">
        <f t="shared" si="65"/>
        <v>45748</v>
      </c>
      <c r="B2010" t="s">
        <v>881</v>
      </c>
      <c r="C2010" t="s">
        <v>266</v>
      </c>
      <c r="E2010" t="s">
        <v>725</v>
      </c>
      <c r="F2010" t="s">
        <v>726</v>
      </c>
      <c r="G2010" t="s">
        <v>129</v>
      </c>
      <c r="H2010">
        <v>464</v>
      </c>
      <c r="I2010" s="68" t="str">
        <f>VLOOKUP(E2010,Refs!$P$2:$R$29,3,FALSE)</f>
        <v>Y58</v>
      </c>
      <c r="J2010" s="68" t="str">
        <f>VLOOKUP(E2010,Refs!$P$2:$S$29,4,FALSE)</f>
        <v>South West</v>
      </c>
      <c r="K2010" s="28">
        <f t="shared" si="66"/>
        <v>464</v>
      </c>
    </row>
    <row r="2011" spans="1:11" x14ac:dyDescent="0.35">
      <c r="A2011" s="69">
        <f t="shared" si="65"/>
        <v>45748</v>
      </c>
      <c r="B2011" t="s">
        <v>881</v>
      </c>
      <c r="C2011" t="s">
        <v>266</v>
      </c>
      <c r="E2011" t="s">
        <v>725</v>
      </c>
      <c r="F2011" t="s">
        <v>726</v>
      </c>
      <c r="G2011" t="s">
        <v>130</v>
      </c>
      <c r="H2011">
        <v>369</v>
      </c>
      <c r="I2011" s="68" t="str">
        <f>VLOOKUP(E2011,Refs!$P$2:$R$29,3,FALSE)</f>
        <v>Y58</v>
      </c>
      <c r="J2011" s="68" t="str">
        <f>VLOOKUP(E2011,Refs!$P$2:$S$29,4,FALSE)</f>
        <v>South West</v>
      </c>
      <c r="K2011" s="28">
        <f t="shared" si="66"/>
        <v>369</v>
      </c>
    </row>
    <row r="2012" spans="1:11" x14ac:dyDescent="0.35">
      <c r="A2012" s="69">
        <f t="shared" si="65"/>
        <v>45748</v>
      </c>
      <c r="B2012" t="s">
        <v>881</v>
      </c>
      <c r="C2012" t="s">
        <v>266</v>
      </c>
      <c r="E2012" t="s">
        <v>725</v>
      </c>
      <c r="F2012" t="s">
        <v>726</v>
      </c>
      <c r="G2012" t="s">
        <v>131</v>
      </c>
      <c r="H2012">
        <v>1170</v>
      </c>
      <c r="I2012" s="68" t="str">
        <f>VLOOKUP(E2012,Refs!$P$2:$R$29,3,FALSE)</f>
        <v>Y58</v>
      </c>
      <c r="J2012" s="68" t="str">
        <f>VLOOKUP(E2012,Refs!$P$2:$S$29,4,FALSE)</f>
        <v>South West</v>
      </c>
      <c r="K2012" s="28">
        <f t="shared" si="66"/>
        <v>1170</v>
      </c>
    </row>
    <row r="2013" spans="1:11" x14ac:dyDescent="0.35">
      <c r="A2013" s="69">
        <f t="shared" si="65"/>
        <v>45748</v>
      </c>
      <c r="B2013" t="s">
        <v>881</v>
      </c>
      <c r="C2013" t="s">
        <v>266</v>
      </c>
      <c r="E2013" t="s">
        <v>725</v>
      </c>
      <c r="F2013" t="s">
        <v>726</v>
      </c>
      <c r="G2013" t="s">
        <v>132</v>
      </c>
      <c r="H2013">
        <v>1059</v>
      </c>
      <c r="I2013" s="68" t="str">
        <f>VLOOKUP(E2013,Refs!$P$2:$R$29,3,FALSE)</f>
        <v>Y58</v>
      </c>
      <c r="J2013" s="68" t="str">
        <f>VLOOKUP(E2013,Refs!$P$2:$S$29,4,FALSE)</f>
        <v>South West</v>
      </c>
      <c r="K2013" s="28">
        <f t="shared" si="66"/>
        <v>1059</v>
      </c>
    </row>
    <row r="2014" spans="1:11" x14ac:dyDescent="0.35">
      <c r="A2014" s="69">
        <f t="shared" si="65"/>
        <v>45748</v>
      </c>
      <c r="B2014" t="s">
        <v>881</v>
      </c>
      <c r="C2014" t="s">
        <v>266</v>
      </c>
      <c r="E2014" t="s">
        <v>725</v>
      </c>
      <c r="F2014" t="s">
        <v>726</v>
      </c>
      <c r="G2014" t="s">
        <v>133</v>
      </c>
      <c r="H2014">
        <v>940</v>
      </c>
      <c r="I2014" s="68" t="str">
        <f>VLOOKUP(E2014,Refs!$P$2:$R$29,3,FALSE)</f>
        <v>Y58</v>
      </c>
      <c r="J2014" s="68" t="str">
        <f>VLOOKUP(E2014,Refs!$P$2:$S$29,4,FALSE)</f>
        <v>South West</v>
      </c>
      <c r="K2014" s="28">
        <f t="shared" si="66"/>
        <v>940</v>
      </c>
    </row>
    <row r="2015" spans="1:11" x14ac:dyDescent="0.35">
      <c r="A2015" s="69">
        <f t="shared" si="65"/>
        <v>45748</v>
      </c>
      <c r="B2015" t="s">
        <v>881</v>
      </c>
      <c r="C2015" t="s">
        <v>266</v>
      </c>
      <c r="E2015" t="s">
        <v>725</v>
      </c>
      <c r="F2015" t="s">
        <v>726</v>
      </c>
      <c r="G2015" t="s">
        <v>134</v>
      </c>
      <c r="H2015">
        <v>796</v>
      </c>
      <c r="I2015" s="68" t="str">
        <f>VLOOKUP(E2015,Refs!$P$2:$R$29,3,FALSE)</f>
        <v>Y58</v>
      </c>
      <c r="J2015" s="68" t="str">
        <f>VLOOKUP(E2015,Refs!$P$2:$S$29,4,FALSE)</f>
        <v>South West</v>
      </c>
      <c r="K2015" s="28">
        <f t="shared" si="66"/>
        <v>796</v>
      </c>
    </row>
    <row r="2016" spans="1:11" x14ac:dyDescent="0.35">
      <c r="A2016" s="69">
        <f t="shared" si="65"/>
        <v>45748</v>
      </c>
      <c r="B2016" t="s">
        <v>881</v>
      </c>
      <c r="C2016" t="s">
        <v>266</v>
      </c>
      <c r="E2016" t="s">
        <v>725</v>
      </c>
      <c r="F2016" t="s">
        <v>726</v>
      </c>
      <c r="G2016" t="s">
        <v>135</v>
      </c>
      <c r="H2016">
        <v>283</v>
      </c>
      <c r="I2016" s="68" t="str">
        <f>VLOOKUP(E2016,Refs!$P$2:$R$29,3,FALSE)</f>
        <v>Y58</v>
      </c>
      <c r="J2016" s="68" t="str">
        <f>VLOOKUP(E2016,Refs!$P$2:$S$29,4,FALSE)</f>
        <v>South West</v>
      </c>
      <c r="K2016" s="28">
        <f t="shared" si="66"/>
        <v>283</v>
      </c>
    </row>
    <row r="2017" spans="1:11" x14ac:dyDescent="0.35">
      <c r="A2017" s="69">
        <f t="shared" si="65"/>
        <v>45748</v>
      </c>
      <c r="B2017" t="s">
        <v>881</v>
      </c>
      <c r="C2017" t="s">
        <v>266</v>
      </c>
      <c r="E2017" t="s">
        <v>725</v>
      </c>
      <c r="F2017" t="s">
        <v>726</v>
      </c>
      <c r="G2017" t="s">
        <v>136</v>
      </c>
      <c r="H2017">
        <v>254</v>
      </c>
      <c r="I2017" s="68" t="str">
        <f>VLOOKUP(E2017,Refs!$P$2:$R$29,3,FALSE)</f>
        <v>Y58</v>
      </c>
      <c r="J2017" s="68" t="str">
        <f>VLOOKUP(E2017,Refs!$P$2:$S$29,4,FALSE)</f>
        <v>South West</v>
      </c>
      <c r="K2017" s="28">
        <f t="shared" si="66"/>
        <v>254</v>
      </c>
    </row>
    <row r="2018" spans="1:11" x14ac:dyDescent="0.35">
      <c r="A2018" s="69">
        <f t="shared" si="65"/>
        <v>45748</v>
      </c>
      <c r="B2018" t="s">
        <v>881</v>
      </c>
      <c r="C2018" t="s">
        <v>266</v>
      </c>
      <c r="E2018" t="s">
        <v>725</v>
      </c>
      <c r="F2018" t="s">
        <v>726</v>
      </c>
      <c r="G2018" t="s">
        <v>137</v>
      </c>
      <c r="H2018">
        <v>11</v>
      </c>
      <c r="I2018" s="68" t="str">
        <f>VLOOKUP(E2018,Refs!$P$2:$R$29,3,FALSE)</f>
        <v>Y58</v>
      </c>
      <c r="J2018" s="68" t="str">
        <f>VLOOKUP(E2018,Refs!$P$2:$S$29,4,FALSE)</f>
        <v>South West</v>
      </c>
      <c r="K2018" s="28">
        <f t="shared" si="66"/>
        <v>11</v>
      </c>
    </row>
    <row r="2019" spans="1:11" x14ac:dyDescent="0.35">
      <c r="A2019" s="69">
        <f t="shared" si="65"/>
        <v>45748</v>
      </c>
      <c r="B2019" t="s">
        <v>881</v>
      </c>
      <c r="C2019" t="s">
        <v>266</v>
      </c>
      <c r="E2019" t="s">
        <v>725</v>
      </c>
      <c r="F2019" t="s">
        <v>726</v>
      </c>
      <c r="G2019" t="s">
        <v>138</v>
      </c>
      <c r="H2019">
        <v>8</v>
      </c>
      <c r="I2019" s="68" t="str">
        <f>VLOOKUP(E2019,Refs!$P$2:$R$29,3,FALSE)</f>
        <v>Y58</v>
      </c>
      <c r="J2019" s="68" t="str">
        <f>VLOOKUP(E2019,Refs!$P$2:$S$29,4,FALSE)</f>
        <v>South West</v>
      </c>
      <c r="K2019" s="28">
        <f t="shared" si="66"/>
        <v>8</v>
      </c>
    </row>
    <row r="2020" spans="1:11" x14ac:dyDescent="0.35">
      <c r="A2020" s="69">
        <f t="shared" si="65"/>
        <v>45748</v>
      </c>
      <c r="B2020" t="s">
        <v>881</v>
      </c>
      <c r="C2020" t="s">
        <v>266</v>
      </c>
      <c r="E2020" t="s">
        <v>725</v>
      </c>
      <c r="F2020" t="s">
        <v>726</v>
      </c>
      <c r="G2020" t="s">
        <v>139</v>
      </c>
      <c r="H2020">
        <v>127</v>
      </c>
      <c r="I2020" s="68" t="str">
        <f>VLOOKUP(E2020,Refs!$P$2:$R$29,3,FALSE)</f>
        <v>Y58</v>
      </c>
      <c r="J2020" s="68" t="str">
        <f>VLOOKUP(E2020,Refs!$P$2:$S$29,4,FALSE)</f>
        <v>South West</v>
      </c>
      <c r="K2020" s="28">
        <f t="shared" si="66"/>
        <v>127</v>
      </c>
    </row>
    <row r="2021" spans="1:11" x14ac:dyDescent="0.35">
      <c r="A2021" s="69">
        <f t="shared" si="65"/>
        <v>45748</v>
      </c>
      <c r="B2021" t="s">
        <v>881</v>
      </c>
      <c r="C2021" t="s">
        <v>266</v>
      </c>
      <c r="E2021" t="s">
        <v>725</v>
      </c>
      <c r="F2021" t="s">
        <v>726</v>
      </c>
      <c r="G2021" t="s">
        <v>140</v>
      </c>
      <c r="H2021">
        <v>127</v>
      </c>
      <c r="I2021" s="68" t="str">
        <f>VLOOKUP(E2021,Refs!$P$2:$R$29,3,FALSE)</f>
        <v>Y58</v>
      </c>
      <c r="J2021" s="68" t="str">
        <f>VLOOKUP(E2021,Refs!$P$2:$S$29,4,FALSE)</f>
        <v>South West</v>
      </c>
      <c r="K2021" s="28">
        <f t="shared" si="66"/>
        <v>127</v>
      </c>
    </row>
    <row r="2022" spans="1:11" x14ac:dyDescent="0.35">
      <c r="A2022" s="69">
        <f t="shared" si="65"/>
        <v>45748</v>
      </c>
      <c r="B2022" t="s">
        <v>881</v>
      </c>
      <c r="C2022" t="s">
        <v>266</v>
      </c>
      <c r="E2022" t="s">
        <v>725</v>
      </c>
      <c r="F2022" t="s">
        <v>726</v>
      </c>
      <c r="G2022" t="s">
        <v>728</v>
      </c>
      <c r="H2022">
        <v>339</v>
      </c>
      <c r="I2022" s="68" t="str">
        <f>VLOOKUP(E2022,Refs!$P$2:$R$29,3,FALSE)</f>
        <v>Y58</v>
      </c>
      <c r="J2022" s="68" t="str">
        <f>VLOOKUP(E2022,Refs!$P$2:$S$29,4,FALSE)</f>
        <v>South West</v>
      </c>
      <c r="K2022" s="28">
        <f t="shared" si="66"/>
        <v>339</v>
      </c>
    </row>
    <row r="2023" spans="1:11" x14ac:dyDescent="0.35">
      <c r="A2023" s="69">
        <f t="shared" si="65"/>
        <v>45748</v>
      </c>
      <c r="B2023" t="s">
        <v>881</v>
      </c>
      <c r="C2023" t="s">
        <v>266</v>
      </c>
      <c r="E2023" t="s">
        <v>725</v>
      </c>
      <c r="F2023" t="s">
        <v>726</v>
      </c>
      <c r="G2023" t="s">
        <v>727</v>
      </c>
      <c r="H2023">
        <v>152</v>
      </c>
      <c r="I2023" s="68" t="str">
        <f>VLOOKUP(E2023,Refs!$P$2:$R$29,3,FALSE)</f>
        <v>Y58</v>
      </c>
      <c r="J2023" s="68" t="str">
        <f>VLOOKUP(E2023,Refs!$P$2:$S$29,4,FALSE)</f>
        <v>South West</v>
      </c>
      <c r="K2023" s="28">
        <f t="shared" si="66"/>
        <v>152</v>
      </c>
    </row>
    <row r="2024" spans="1:11" x14ac:dyDescent="0.35">
      <c r="A2024" s="69">
        <f t="shared" si="65"/>
        <v>45748</v>
      </c>
      <c r="B2024" t="s">
        <v>881</v>
      </c>
      <c r="C2024" t="s">
        <v>266</v>
      </c>
      <c r="E2024" t="s">
        <v>725</v>
      </c>
      <c r="F2024" t="s">
        <v>726</v>
      </c>
      <c r="G2024" t="s">
        <v>730</v>
      </c>
      <c r="H2024">
        <v>600</v>
      </c>
      <c r="I2024" s="68" t="str">
        <f>VLOOKUP(E2024,Refs!$P$2:$R$29,3,FALSE)</f>
        <v>Y58</v>
      </c>
      <c r="J2024" s="68" t="str">
        <f>VLOOKUP(E2024,Refs!$P$2:$S$29,4,FALSE)</f>
        <v>South West</v>
      </c>
      <c r="K2024" s="28">
        <f t="shared" si="66"/>
        <v>600</v>
      </c>
    </row>
    <row r="2025" spans="1:11" x14ac:dyDescent="0.35">
      <c r="A2025" s="69">
        <f t="shared" si="65"/>
        <v>45748</v>
      </c>
      <c r="B2025" t="s">
        <v>881</v>
      </c>
      <c r="C2025" t="s">
        <v>266</v>
      </c>
      <c r="E2025" t="s">
        <v>725</v>
      </c>
      <c r="F2025" t="s">
        <v>726</v>
      </c>
      <c r="G2025" t="s">
        <v>729</v>
      </c>
      <c r="H2025">
        <v>304</v>
      </c>
      <c r="I2025" s="68" t="str">
        <f>VLOOKUP(E2025,Refs!$P$2:$R$29,3,FALSE)</f>
        <v>Y58</v>
      </c>
      <c r="J2025" s="68" t="str">
        <f>VLOOKUP(E2025,Refs!$P$2:$S$29,4,FALSE)</f>
        <v>South West</v>
      </c>
      <c r="K2025" s="28">
        <f t="shared" si="66"/>
        <v>304</v>
      </c>
    </row>
    <row r="2026" spans="1:11" x14ac:dyDescent="0.35">
      <c r="A2026" s="69">
        <f t="shared" si="65"/>
        <v>45748</v>
      </c>
      <c r="B2026" t="s">
        <v>881</v>
      </c>
      <c r="C2026" t="s">
        <v>266</v>
      </c>
      <c r="E2026" t="s">
        <v>799</v>
      </c>
      <c r="F2026" t="s">
        <v>800</v>
      </c>
      <c r="G2026" t="s">
        <v>10</v>
      </c>
      <c r="H2026">
        <v>45218</v>
      </c>
      <c r="I2026" s="68" t="str">
        <f>VLOOKUP(E2026,Refs!$P$2:$R$29,3,FALSE)</f>
        <v>Y61</v>
      </c>
      <c r="J2026" s="68" t="str">
        <f>VLOOKUP(E2026,Refs!$P$2:$S$29,4,FALSE)</f>
        <v>East of England</v>
      </c>
      <c r="K2026" s="28">
        <f t="shared" si="66"/>
        <v>45218</v>
      </c>
    </row>
    <row r="2027" spans="1:11" x14ac:dyDescent="0.35">
      <c r="A2027" s="69">
        <f t="shared" si="65"/>
        <v>45748</v>
      </c>
      <c r="B2027" t="s">
        <v>881</v>
      </c>
      <c r="C2027" t="s">
        <v>266</v>
      </c>
      <c r="E2027" t="s">
        <v>799</v>
      </c>
      <c r="F2027" t="s">
        <v>800</v>
      </c>
      <c r="G2027" t="s">
        <v>69</v>
      </c>
      <c r="H2027">
        <v>45202</v>
      </c>
      <c r="I2027" s="68" t="str">
        <f>VLOOKUP(E2027,Refs!$P$2:$R$29,3,FALSE)</f>
        <v>Y61</v>
      </c>
      <c r="J2027" s="68" t="str">
        <f>VLOOKUP(E2027,Refs!$P$2:$S$29,4,FALSE)</f>
        <v>East of England</v>
      </c>
      <c r="K2027" s="28">
        <f t="shared" si="66"/>
        <v>45202</v>
      </c>
    </row>
    <row r="2028" spans="1:11" x14ac:dyDescent="0.35">
      <c r="A2028" s="69">
        <f t="shared" si="65"/>
        <v>45748</v>
      </c>
      <c r="B2028" t="s">
        <v>881</v>
      </c>
      <c r="C2028" t="s">
        <v>266</v>
      </c>
      <c r="E2028" t="s">
        <v>799</v>
      </c>
      <c r="F2028" t="s">
        <v>800</v>
      </c>
      <c r="G2028" t="s">
        <v>20</v>
      </c>
      <c r="H2028">
        <v>40853</v>
      </c>
      <c r="I2028" s="68" t="str">
        <f>VLOOKUP(E2028,Refs!$P$2:$R$29,3,FALSE)</f>
        <v>Y61</v>
      </c>
      <c r="J2028" s="68" t="str">
        <f>VLOOKUP(E2028,Refs!$P$2:$S$29,4,FALSE)</f>
        <v>East of England</v>
      </c>
      <c r="K2028" s="28">
        <f t="shared" si="66"/>
        <v>40853</v>
      </c>
    </row>
    <row r="2029" spans="1:11" x14ac:dyDescent="0.35">
      <c r="A2029" s="69">
        <f t="shared" si="65"/>
        <v>45748</v>
      </c>
      <c r="B2029" t="s">
        <v>881</v>
      </c>
      <c r="C2029" t="s">
        <v>266</v>
      </c>
      <c r="E2029" t="s">
        <v>799</v>
      </c>
      <c r="F2029" t="s">
        <v>800</v>
      </c>
      <c r="G2029" t="s">
        <v>23</v>
      </c>
      <c r="H2029">
        <v>33868</v>
      </c>
      <c r="I2029" s="68" t="str">
        <f>VLOOKUP(E2029,Refs!$P$2:$R$29,3,FALSE)</f>
        <v>Y61</v>
      </c>
      <c r="J2029" s="68" t="str">
        <f>VLOOKUP(E2029,Refs!$P$2:$S$29,4,FALSE)</f>
        <v>East of England</v>
      </c>
      <c r="K2029" s="28">
        <f t="shared" si="66"/>
        <v>33868</v>
      </c>
    </row>
    <row r="2030" spans="1:11" x14ac:dyDescent="0.35">
      <c r="A2030" s="69">
        <f t="shared" si="65"/>
        <v>45748</v>
      </c>
      <c r="B2030" t="s">
        <v>881</v>
      </c>
      <c r="C2030" t="s">
        <v>266</v>
      </c>
      <c r="E2030" t="s">
        <v>799</v>
      </c>
      <c r="F2030" t="s">
        <v>800</v>
      </c>
      <c r="G2030" t="s">
        <v>19</v>
      </c>
      <c r="H2030">
        <v>1238</v>
      </c>
      <c r="I2030" s="68" t="str">
        <f>VLOOKUP(E2030,Refs!$P$2:$R$29,3,FALSE)</f>
        <v>Y61</v>
      </c>
      <c r="J2030" s="68" t="str">
        <f>VLOOKUP(E2030,Refs!$P$2:$S$29,4,FALSE)</f>
        <v>East of England</v>
      </c>
      <c r="K2030" s="28">
        <f t="shared" si="66"/>
        <v>1238</v>
      </c>
    </row>
    <row r="2031" spans="1:11" x14ac:dyDescent="0.35">
      <c r="A2031" s="69">
        <f t="shared" si="65"/>
        <v>45748</v>
      </c>
      <c r="B2031" t="s">
        <v>881</v>
      </c>
      <c r="C2031" t="s">
        <v>266</v>
      </c>
      <c r="E2031" t="s">
        <v>799</v>
      </c>
      <c r="F2031" t="s">
        <v>800</v>
      </c>
      <c r="G2031" t="s">
        <v>21</v>
      </c>
      <c r="H2031">
        <v>2018905</v>
      </c>
      <c r="I2031" s="68" t="str">
        <f>VLOOKUP(E2031,Refs!$P$2:$R$29,3,FALSE)</f>
        <v>Y61</v>
      </c>
      <c r="J2031" s="68" t="str">
        <f>VLOOKUP(E2031,Refs!$P$2:$S$29,4,FALSE)</f>
        <v>East of England</v>
      </c>
      <c r="K2031" s="28">
        <f t="shared" si="66"/>
        <v>2018905</v>
      </c>
    </row>
    <row r="2032" spans="1:11" x14ac:dyDescent="0.35">
      <c r="A2032" s="69">
        <f t="shared" si="65"/>
        <v>45748</v>
      </c>
      <c r="B2032" t="s">
        <v>881</v>
      </c>
      <c r="C2032" t="s">
        <v>266</v>
      </c>
      <c r="E2032" t="s">
        <v>799</v>
      </c>
      <c r="F2032" t="s">
        <v>800</v>
      </c>
      <c r="G2032" t="s">
        <v>70</v>
      </c>
      <c r="H2032">
        <v>442</v>
      </c>
      <c r="I2032" s="68" t="str">
        <f>VLOOKUP(E2032,Refs!$P$2:$R$29,3,FALSE)</f>
        <v>Y61</v>
      </c>
      <c r="J2032" s="68" t="str">
        <f>VLOOKUP(E2032,Refs!$P$2:$S$29,4,FALSE)</f>
        <v>East of England</v>
      </c>
      <c r="K2032" s="28">
        <f t="shared" si="66"/>
        <v>442</v>
      </c>
    </row>
    <row r="2033" spans="1:11" x14ac:dyDescent="0.35">
      <c r="A2033" s="69">
        <f t="shared" si="65"/>
        <v>45748</v>
      </c>
      <c r="B2033" t="s">
        <v>881</v>
      </c>
      <c r="C2033" t="s">
        <v>266</v>
      </c>
      <c r="E2033" t="s">
        <v>799</v>
      </c>
      <c r="F2033" t="s">
        <v>800</v>
      </c>
      <c r="G2033" t="s">
        <v>71</v>
      </c>
      <c r="H2033">
        <v>634</v>
      </c>
      <c r="I2033" s="68" t="str">
        <f>VLOOKUP(E2033,Refs!$P$2:$R$29,3,FALSE)</f>
        <v>Y61</v>
      </c>
      <c r="J2033" s="68" t="str">
        <f>VLOOKUP(E2033,Refs!$P$2:$S$29,4,FALSE)</f>
        <v>East of England</v>
      </c>
      <c r="K2033" s="28">
        <f t="shared" si="66"/>
        <v>634</v>
      </c>
    </row>
    <row r="2034" spans="1:11" x14ac:dyDescent="0.35">
      <c r="A2034" s="69">
        <f t="shared" si="65"/>
        <v>45748</v>
      </c>
      <c r="B2034" t="s">
        <v>881</v>
      </c>
      <c r="C2034" t="s">
        <v>266</v>
      </c>
      <c r="E2034" t="s">
        <v>799</v>
      </c>
      <c r="F2034" t="s">
        <v>800</v>
      </c>
      <c r="G2034" t="s">
        <v>72</v>
      </c>
      <c r="H2034">
        <v>173854</v>
      </c>
      <c r="I2034" s="68" t="str">
        <f>VLOOKUP(E2034,Refs!$P$2:$R$29,3,FALSE)</f>
        <v>Y61</v>
      </c>
      <c r="J2034" s="68" t="str">
        <f>VLOOKUP(E2034,Refs!$P$2:$S$29,4,FALSE)</f>
        <v>East of England</v>
      </c>
      <c r="K2034" s="28">
        <f t="shared" si="66"/>
        <v>173854</v>
      </c>
    </row>
    <row r="2035" spans="1:11" x14ac:dyDescent="0.35">
      <c r="A2035" s="69">
        <f t="shared" si="65"/>
        <v>45748</v>
      </c>
      <c r="B2035" t="s">
        <v>881</v>
      </c>
      <c r="C2035" t="s">
        <v>266</v>
      </c>
      <c r="E2035" t="s">
        <v>799</v>
      </c>
      <c r="F2035" t="s">
        <v>800</v>
      </c>
      <c r="G2035" t="s">
        <v>73</v>
      </c>
      <c r="H2035">
        <v>17792</v>
      </c>
      <c r="I2035" s="68" t="str">
        <f>VLOOKUP(E2035,Refs!$P$2:$R$29,3,FALSE)</f>
        <v>Y61</v>
      </c>
      <c r="J2035" s="68" t="str">
        <f>VLOOKUP(E2035,Refs!$P$2:$S$29,4,FALSE)</f>
        <v>East of England</v>
      </c>
      <c r="K2035" s="28">
        <f t="shared" si="66"/>
        <v>17792</v>
      </c>
    </row>
    <row r="2036" spans="1:11" x14ac:dyDescent="0.35">
      <c r="A2036" s="69">
        <f t="shared" si="65"/>
        <v>45748</v>
      </c>
      <c r="B2036" t="s">
        <v>881</v>
      </c>
      <c r="C2036" t="s">
        <v>266</v>
      </c>
      <c r="E2036" t="s">
        <v>799</v>
      </c>
      <c r="F2036" t="s">
        <v>800</v>
      </c>
      <c r="G2036" t="s">
        <v>74</v>
      </c>
      <c r="H2036">
        <v>253889839</v>
      </c>
      <c r="I2036" s="68" t="str">
        <f>VLOOKUP(E2036,Refs!$P$2:$R$29,3,FALSE)</f>
        <v>Y61</v>
      </c>
      <c r="J2036" s="68" t="str">
        <f>VLOOKUP(E2036,Refs!$P$2:$S$29,4,FALSE)</f>
        <v>East of England</v>
      </c>
      <c r="K2036" s="28">
        <f t="shared" si="66"/>
        <v>253889839</v>
      </c>
    </row>
    <row r="2037" spans="1:11" x14ac:dyDescent="0.35">
      <c r="A2037" s="69">
        <f t="shared" si="65"/>
        <v>45748</v>
      </c>
      <c r="B2037" t="s">
        <v>881</v>
      </c>
      <c r="C2037" t="s">
        <v>266</v>
      </c>
      <c r="E2037" t="s">
        <v>799</v>
      </c>
      <c r="F2037" t="s">
        <v>800</v>
      </c>
      <c r="G2037" t="s">
        <v>26</v>
      </c>
      <c r="H2037">
        <v>36646</v>
      </c>
      <c r="I2037" s="68" t="str">
        <f>VLOOKUP(E2037,Refs!$P$2:$R$29,3,FALSE)</f>
        <v>Y61</v>
      </c>
      <c r="J2037" s="68" t="str">
        <f>VLOOKUP(E2037,Refs!$P$2:$S$29,4,FALSE)</f>
        <v>East of England</v>
      </c>
      <c r="K2037" s="28">
        <f t="shared" si="66"/>
        <v>36646</v>
      </c>
    </row>
    <row r="2038" spans="1:11" x14ac:dyDescent="0.35">
      <c r="A2038" s="69">
        <f t="shared" si="65"/>
        <v>45748</v>
      </c>
      <c r="B2038" t="s">
        <v>881</v>
      </c>
      <c r="C2038" t="s">
        <v>266</v>
      </c>
      <c r="E2038" t="s">
        <v>799</v>
      </c>
      <c r="F2038" t="s">
        <v>800</v>
      </c>
      <c r="G2038" t="s">
        <v>75</v>
      </c>
      <c r="H2038">
        <v>358</v>
      </c>
      <c r="I2038" s="68" t="str">
        <f>VLOOKUP(E2038,Refs!$P$2:$R$29,3,FALSE)</f>
        <v>Y61</v>
      </c>
      <c r="J2038" s="68" t="str">
        <f>VLOOKUP(E2038,Refs!$P$2:$S$29,4,FALSE)</f>
        <v>East of England</v>
      </c>
      <c r="K2038" s="28">
        <f t="shared" si="66"/>
        <v>358</v>
      </c>
    </row>
    <row r="2039" spans="1:11" x14ac:dyDescent="0.35">
      <c r="A2039" s="69">
        <f t="shared" si="65"/>
        <v>45748</v>
      </c>
      <c r="B2039" t="s">
        <v>881</v>
      </c>
      <c r="C2039" t="s">
        <v>266</v>
      </c>
      <c r="E2039" t="s">
        <v>799</v>
      </c>
      <c r="F2039" t="s">
        <v>800</v>
      </c>
      <c r="G2039" t="s">
        <v>76</v>
      </c>
      <c r="H2039">
        <v>15770</v>
      </c>
      <c r="I2039" s="68" t="str">
        <f>VLOOKUP(E2039,Refs!$P$2:$R$29,3,FALSE)</f>
        <v>Y61</v>
      </c>
      <c r="J2039" s="68" t="str">
        <f>VLOOKUP(E2039,Refs!$P$2:$S$29,4,FALSE)</f>
        <v>East of England</v>
      </c>
      <c r="K2039" s="28">
        <f t="shared" si="66"/>
        <v>15770</v>
      </c>
    </row>
    <row r="2040" spans="1:11" x14ac:dyDescent="0.35">
      <c r="A2040" s="69">
        <f t="shared" si="65"/>
        <v>45748</v>
      </c>
      <c r="B2040" t="s">
        <v>881</v>
      </c>
      <c r="C2040" t="s">
        <v>266</v>
      </c>
      <c r="E2040" t="s">
        <v>799</v>
      </c>
      <c r="F2040" t="s">
        <v>800</v>
      </c>
      <c r="G2040" t="s">
        <v>77</v>
      </c>
      <c r="H2040">
        <v>6513</v>
      </c>
      <c r="I2040" s="68" t="str">
        <f>VLOOKUP(E2040,Refs!$P$2:$R$29,3,FALSE)</f>
        <v>Y61</v>
      </c>
      <c r="J2040" s="68" t="str">
        <f>VLOOKUP(E2040,Refs!$P$2:$S$29,4,FALSE)</f>
        <v>East of England</v>
      </c>
      <c r="K2040" s="28">
        <f t="shared" si="66"/>
        <v>6513</v>
      </c>
    </row>
    <row r="2041" spans="1:11" x14ac:dyDescent="0.35">
      <c r="A2041" s="69">
        <f t="shared" si="65"/>
        <v>45748</v>
      </c>
      <c r="B2041" t="s">
        <v>881</v>
      </c>
      <c r="C2041" t="s">
        <v>266</v>
      </c>
      <c r="E2041" t="s">
        <v>799</v>
      </c>
      <c r="F2041" t="s">
        <v>800</v>
      </c>
      <c r="G2041" t="s">
        <v>78</v>
      </c>
      <c r="H2041">
        <v>14005</v>
      </c>
      <c r="I2041" s="68" t="str">
        <f>VLOOKUP(E2041,Refs!$P$2:$R$29,3,FALSE)</f>
        <v>Y61</v>
      </c>
      <c r="J2041" s="68" t="str">
        <f>VLOOKUP(E2041,Refs!$P$2:$S$29,4,FALSE)</f>
        <v>East of England</v>
      </c>
      <c r="K2041" s="28">
        <f t="shared" si="66"/>
        <v>14005</v>
      </c>
    </row>
    <row r="2042" spans="1:11" x14ac:dyDescent="0.35">
      <c r="A2042" s="69">
        <f t="shared" si="65"/>
        <v>45748</v>
      </c>
      <c r="B2042" t="s">
        <v>881</v>
      </c>
      <c r="C2042" t="s">
        <v>266</v>
      </c>
      <c r="E2042" t="s">
        <v>799</v>
      </c>
      <c r="F2042" t="s">
        <v>800</v>
      </c>
      <c r="G2042" t="s">
        <v>79</v>
      </c>
      <c r="H2042">
        <v>0</v>
      </c>
      <c r="I2042" s="68" t="str">
        <f>VLOOKUP(E2042,Refs!$P$2:$R$29,3,FALSE)</f>
        <v>Y61</v>
      </c>
      <c r="J2042" s="68" t="str">
        <f>VLOOKUP(E2042,Refs!$P$2:$S$29,4,FALSE)</f>
        <v>East of England</v>
      </c>
      <c r="K2042" s="28" t="str">
        <f t="shared" si="66"/>
        <v/>
      </c>
    </row>
    <row r="2043" spans="1:11" x14ac:dyDescent="0.35">
      <c r="A2043" s="69">
        <f t="shared" si="65"/>
        <v>45748</v>
      </c>
      <c r="B2043" t="s">
        <v>881</v>
      </c>
      <c r="C2043" t="s">
        <v>266</v>
      </c>
      <c r="E2043" t="s">
        <v>799</v>
      </c>
      <c r="F2043" t="s">
        <v>800</v>
      </c>
      <c r="G2043" t="s">
        <v>25</v>
      </c>
      <c r="H2043">
        <v>20518</v>
      </c>
      <c r="I2043" s="68" t="str">
        <f>VLOOKUP(E2043,Refs!$P$2:$R$29,3,FALSE)</f>
        <v>Y61</v>
      </c>
      <c r="J2043" s="68" t="str">
        <f>VLOOKUP(E2043,Refs!$P$2:$S$29,4,FALSE)</f>
        <v>East of England</v>
      </c>
      <c r="K2043" s="28">
        <f t="shared" si="66"/>
        <v>20518</v>
      </c>
    </row>
    <row r="2044" spans="1:11" x14ac:dyDescent="0.35">
      <c r="A2044" s="69">
        <f t="shared" si="65"/>
        <v>45748</v>
      </c>
      <c r="B2044" t="s">
        <v>881</v>
      </c>
      <c r="C2044" t="s">
        <v>266</v>
      </c>
      <c r="E2044" t="s">
        <v>799</v>
      </c>
      <c r="F2044" t="s">
        <v>800</v>
      </c>
      <c r="G2044" t="s">
        <v>80</v>
      </c>
      <c r="H2044">
        <v>0</v>
      </c>
      <c r="I2044" s="68" t="str">
        <f>VLOOKUP(E2044,Refs!$P$2:$R$29,3,FALSE)</f>
        <v>Y61</v>
      </c>
      <c r="J2044" s="68" t="str">
        <f>VLOOKUP(E2044,Refs!$P$2:$S$29,4,FALSE)</f>
        <v>East of England</v>
      </c>
      <c r="K2044" s="28" t="str">
        <f t="shared" si="66"/>
        <v/>
      </c>
    </row>
    <row r="2045" spans="1:11" x14ac:dyDescent="0.35">
      <c r="A2045" s="69">
        <f t="shared" si="65"/>
        <v>45748</v>
      </c>
      <c r="B2045" t="s">
        <v>881</v>
      </c>
      <c r="C2045" t="s">
        <v>266</v>
      </c>
      <c r="E2045" t="s">
        <v>799</v>
      </c>
      <c r="F2045" t="s">
        <v>800</v>
      </c>
      <c r="G2045" t="s">
        <v>81</v>
      </c>
      <c r="H2045">
        <v>9732</v>
      </c>
      <c r="I2045" s="68" t="str">
        <f>VLOOKUP(E2045,Refs!$P$2:$R$29,3,FALSE)</f>
        <v>Y61</v>
      </c>
      <c r="J2045" s="68" t="str">
        <f>VLOOKUP(E2045,Refs!$P$2:$S$29,4,FALSE)</f>
        <v>East of England</v>
      </c>
      <c r="K2045" s="28">
        <f t="shared" si="66"/>
        <v>9732</v>
      </c>
    </row>
    <row r="2046" spans="1:11" x14ac:dyDescent="0.35">
      <c r="A2046" s="69">
        <f t="shared" si="65"/>
        <v>45748</v>
      </c>
      <c r="B2046" t="s">
        <v>881</v>
      </c>
      <c r="C2046" t="s">
        <v>266</v>
      </c>
      <c r="E2046" t="s">
        <v>799</v>
      </c>
      <c r="F2046" t="s">
        <v>800</v>
      </c>
      <c r="G2046" t="s">
        <v>82</v>
      </c>
      <c r="H2046">
        <v>1556</v>
      </c>
      <c r="I2046" s="68" t="str">
        <f>VLOOKUP(E2046,Refs!$P$2:$R$29,3,FALSE)</f>
        <v>Y61</v>
      </c>
      <c r="J2046" s="68" t="str">
        <f>VLOOKUP(E2046,Refs!$P$2:$S$29,4,FALSE)</f>
        <v>East of England</v>
      </c>
      <c r="K2046" s="28">
        <f t="shared" si="66"/>
        <v>1556</v>
      </c>
    </row>
    <row r="2047" spans="1:11" x14ac:dyDescent="0.35">
      <c r="A2047" s="69">
        <f t="shared" si="65"/>
        <v>45748</v>
      </c>
      <c r="B2047" t="s">
        <v>881</v>
      </c>
      <c r="C2047" t="s">
        <v>266</v>
      </c>
      <c r="E2047" t="s">
        <v>799</v>
      </c>
      <c r="F2047" t="s">
        <v>800</v>
      </c>
      <c r="G2047" t="s">
        <v>83</v>
      </c>
      <c r="H2047">
        <v>12698</v>
      </c>
      <c r="I2047" s="68" t="str">
        <f>VLOOKUP(E2047,Refs!$P$2:$R$29,3,FALSE)</f>
        <v>Y61</v>
      </c>
      <c r="J2047" s="68" t="str">
        <f>VLOOKUP(E2047,Refs!$P$2:$S$29,4,FALSE)</f>
        <v>East of England</v>
      </c>
      <c r="K2047" s="28">
        <f t="shared" si="66"/>
        <v>12698</v>
      </c>
    </row>
    <row r="2048" spans="1:11" x14ac:dyDescent="0.35">
      <c r="A2048" s="69">
        <f t="shared" si="65"/>
        <v>45748</v>
      </c>
      <c r="B2048" t="s">
        <v>881</v>
      </c>
      <c r="C2048" t="s">
        <v>266</v>
      </c>
      <c r="E2048" t="s">
        <v>799</v>
      </c>
      <c r="F2048" t="s">
        <v>800</v>
      </c>
      <c r="G2048" t="s">
        <v>84</v>
      </c>
      <c r="H2048">
        <v>52364</v>
      </c>
      <c r="I2048" s="68" t="str">
        <f>VLOOKUP(E2048,Refs!$P$2:$R$29,3,FALSE)</f>
        <v>Y61</v>
      </c>
      <c r="J2048" s="68" t="str">
        <f>VLOOKUP(E2048,Refs!$P$2:$S$29,4,FALSE)</f>
        <v>East of England</v>
      </c>
      <c r="K2048" s="28">
        <f t="shared" si="66"/>
        <v>52364</v>
      </c>
    </row>
    <row r="2049" spans="1:11" x14ac:dyDescent="0.35">
      <c r="A2049" s="69">
        <f t="shared" si="65"/>
        <v>45748</v>
      </c>
      <c r="B2049" t="s">
        <v>881</v>
      </c>
      <c r="C2049" t="s">
        <v>266</v>
      </c>
      <c r="E2049" t="s">
        <v>799</v>
      </c>
      <c r="F2049" t="s">
        <v>800</v>
      </c>
      <c r="G2049" t="s">
        <v>85</v>
      </c>
      <c r="H2049">
        <v>8314</v>
      </c>
      <c r="I2049" s="68" t="str">
        <f>VLOOKUP(E2049,Refs!$P$2:$R$29,3,FALSE)</f>
        <v>Y61</v>
      </c>
      <c r="J2049" s="68" t="str">
        <f>VLOOKUP(E2049,Refs!$P$2:$S$29,4,FALSE)</f>
        <v>East of England</v>
      </c>
      <c r="K2049" s="28">
        <f t="shared" si="66"/>
        <v>8314</v>
      </c>
    </row>
    <row r="2050" spans="1:11" x14ac:dyDescent="0.35">
      <c r="A2050" s="69">
        <f t="shared" si="65"/>
        <v>45748</v>
      </c>
      <c r="B2050" t="s">
        <v>881</v>
      </c>
      <c r="C2050" t="s">
        <v>266</v>
      </c>
      <c r="E2050" t="s">
        <v>799</v>
      </c>
      <c r="F2050" t="s">
        <v>800</v>
      </c>
      <c r="G2050" t="s">
        <v>86</v>
      </c>
      <c r="H2050">
        <v>4031</v>
      </c>
      <c r="I2050" s="68" t="str">
        <f>VLOOKUP(E2050,Refs!$P$2:$R$29,3,FALSE)</f>
        <v>Y61</v>
      </c>
      <c r="J2050" s="68" t="str">
        <f>VLOOKUP(E2050,Refs!$P$2:$S$29,4,FALSE)</f>
        <v>East of England</v>
      </c>
      <c r="K2050" s="28">
        <f t="shared" si="66"/>
        <v>4031</v>
      </c>
    </row>
    <row r="2051" spans="1:11" x14ac:dyDescent="0.35">
      <c r="A2051" s="69">
        <f t="shared" ref="A2051:A2114" si="67">DATEVALUE(RIGHT(B2051,8))</f>
        <v>45748</v>
      </c>
      <c r="B2051" t="s">
        <v>881</v>
      </c>
      <c r="C2051" t="s">
        <v>266</v>
      </c>
      <c r="E2051" t="s">
        <v>799</v>
      </c>
      <c r="F2051" t="s">
        <v>800</v>
      </c>
      <c r="G2051" t="s">
        <v>87</v>
      </c>
      <c r="H2051">
        <v>19153</v>
      </c>
      <c r="I2051" s="68" t="str">
        <f>VLOOKUP(E2051,Refs!$P$2:$R$29,3,FALSE)</f>
        <v>Y61</v>
      </c>
      <c r="J2051" s="68" t="str">
        <f>VLOOKUP(E2051,Refs!$P$2:$S$29,4,FALSE)</f>
        <v>East of England</v>
      </c>
      <c r="K2051" s="28">
        <f t="shared" si="66"/>
        <v>19153</v>
      </c>
    </row>
    <row r="2052" spans="1:11" x14ac:dyDescent="0.35">
      <c r="A2052" s="69">
        <f t="shared" si="67"/>
        <v>45748</v>
      </c>
      <c r="B2052" t="s">
        <v>881</v>
      </c>
      <c r="C2052" t="s">
        <v>266</v>
      </c>
      <c r="E2052" t="s">
        <v>799</v>
      </c>
      <c r="F2052" t="s">
        <v>800</v>
      </c>
      <c r="G2052" t="s">
        <v>88</v>
      </c>
      <c r="H2052">
        <v>52295</v>
      </c>
      <c r="I2052" s="68" t="str">
        <f>VLOOKUP(E2052,Refs!$P$2:$R$29,3,FALSE)</f>
        <v>Y61</v>
      </c>
      <c r="J2052" s="68" t="str">
        <f>VLOOKUP(E2052,Refs!$P$2:$S$29,4,FALSE)</f>
        <v>East of England</v>
      </c>
      <c r="K2052" s="28">
        <f t="shared" si="66"/>
        <v>52295</v>
      </c>
    </row>
    <row r="2053" spans="1:11" x14ac:dyDescent="0.35">
      <c r="A2053" s="69">
        <f t="shared" si="67"/>
        <v>45748</v>
      </c>
      <c r="B2053" t="s">
        <v>881</v>
      </c>
      <c r="C2053" t="s">
        <v>266</v>
      </c>
      <c r="E2053" t="s">
        <v>799</v>
      </c>
      <c r="F2053" t="s">
        <v>800</v>
      </c>
      <c r="G2053" t="s">
        <v>89</v>
      </c>
      <c r="H2053">
        <v>36646</v>
      </c>
      <c r="I2053" s="68" t="str">
        <f>VLOOKUP(E2053,Refs!$P$2:$R$29,3,FALSE)</f>
        <v>Y61</v>
      </c>
      <c r="J2053" s="68" t="str">
        <f>VLOOKUP(E2053,Refs!$P$2:$S$29,4,FALSE)</f>
        <v>East of England</v>
      </c>
      <c r="K2053" s="28">
        <f t="shared" si="66"/>
        <v>36646</v>
      </c>
    </row>
    <row r="2054" spans="1:11" x14ac:dyDescent="0.35">
      <c r="A2054" s="69">
        <f t="shared" si="67"/>
        <v>45748</v>
      </c>
      <c r="B2054" t="s">
        <v>881</v>
      </c>
      <c r="C2054" t="s">
        <v>266</v>
      </c>
      <c r="E2054" t="s">
        <v>799</v>
      </c>
      <c r="F2054" t="s">
        <v>800</v>
      </c>
      <c r="G2054" t="s">
        <v>27</v>
      </c>
      <c r="H2054">
        <v>4536</v>
      </c>
      <c r="I2054" s="68" t="str">
        <f>VLOOKUP(E2054,Refs!$P$2:$R$29,3,FALSE)</f>
        <v>Y61</v>
      </c>
      <c r="J2054" s="68" t="str">
        <f>VLOOKUP(E2054,Refs!$P$2:$S$29,4,FALSE)</f>
        <v>East of England</v>
      </c>
      <c r="K2054" s="28">
        <f t="shared" si="66"/>
        <v>4536</v>
      </c>
    </row>
    <row r="2055" spans="1:11" x14ac:dyDescent="0.35">
      <c r="A2055" s="69">
        <f t="shared" si="67"/>
        <v>45748</v>
      </c>
      <c r="B2055" t="s">
        <v>881</v>
      </c>
      <c r="C2055" t="s">
        <v>266</v>
      </c>
      <c r="E2055" t="s">
        <v>799</v>
      </c>
      <c r="F2055" t="s">
        <v>800</v>
      </c>
      <c r="G2055" t="s">
        <v>29</v>
      </c>
      <c r="H2055">
        <v>4413</v>
      </c>
      <c r="I2055" s="68" t="str">
        <f>VLOOKUP(E2055,Refs!$P$2:$R$29,3,FALSE)</f>
        <v>Y61</v>
      </c>
      <c r="J2055" s="68" t="str">
        <f>VLOOKUP(E2055,Refs!$P$2:$S$29,4,FALSE)</f>
        <v>East of England</v>
      </c>
      <c r="K2055" s="28">
        <f t="shared" ref="K2055:K2118" si="68">IF(OR(H2055="NULL",H2055=0,H2055=""),"",H2055)</f>
        <v>4413</v>
      </c>
    </row>
    <row r="2056" spans="1:11" x14ac:dyDescent="0.35">
      <c r="A2056" s="69">
        <f t="shared" si="67"/>
        <v>45748</v>
      </c>
      <c r="B2056" t="s">
        <v>881</v>
      </c>
      <c r="C2056" t="s">
        <v>266</v>
      </c>
      <c r="E2056" t="s">
        <v>799</v>
      </c>
      <c r="F2056" t="s">
        <v>800</v>
      </c>
      <c r="G2056" t="s">
        <v>90</v>
      </c>
      <c r="H2056">
        <v>1133</v>
      </c>
      <c r="I2056" s="68" t="str">
        <f>VLOOKUP(E2056,Refs!$P$2:$R$29,3,FALSE)</f>
        <v>Y61</v>
      </c>
      <c r="J2056" s="68" t="str">
        <f>VLOOKUP(E2056,Refs!$P$2:$S$29,4,FALSE)</f>
        <v>East of England</v>
      </c>
      <c r="K2056" s="28">
        <f t="shared" si="68"/>
        <v>1133</v>
      </c>
    </row>
    <row r="2057" spans="1:11" x14ac:dyDescent="0.35">
      <c r="A2057" s="69">
        <f t="shared" si="67"/>
        <v>45748</v>
      </c>
      <c r="B2057" t="s">
        <v>881</v>
      </c>
      <c r="C2057" t="s">
        <v>266</v>
      </c>
      <c r="E2057" t="s">
        <v>799</v>
      </c>
      <c r="F2057" t="s">
        <v>800</v>
      </c>
      <c r="G2057" t="s">
        <v>91</v>
      </c>
      <c r="H2057">
        <v>5</v>
      </c>
      <c r="I2057" s="68" t="str">
        <f>VLOOKUP(E2057,Refs!$P$2:$R$29,3,FALSE)</f>
        <v>Y61</v>
      </c>
      <c r="J2057" s="68" t="str">
        <f>VLOOKUP(E2057,Refs!$P$2:$S$29,4,FALSE)</f>
        <v>East of England</v>
      </c>
      <c r="K2057" s="28">
        <f t="shared" si="68"/>
        <v>5</v>
      </c>
    </row>
    <row r="2058" spans="1:11" x14ac:dyDescent="0.35">
      <c r="A2058" s="69">
        <f t="shared" si="67"/>
        <v>45748</v>
      </c>
      <c r="B2058" t="s">
        <v>881</v>
      </c>
      <c r="C2058" t="s">
        <v>266</v>
      </c>
      <c r="E2058" t="s">
        <v>799</v>
      </c>
      <c r="F2058" t="s">
        <v>800</v>
      </c>
      <c r="G2058" t="s">
        <v>92</v>
      </c>
      <c r="H2058">
        <v>1931</v>
      </c>
      <c r="I2058" s="68" t="str">
        <f>VLOOKUP(E2058,Refs!$P$2:$R$29,3,FALSE)</f>
        <v>Y61</v>
      </c>
      <c r="J2058" s="68" t="str">
        <f>VLOOKUP(E2058,Refs!$P$2:$S$29,4,FALSE)</f>
        <v>East of England</v>
      </c>
      <c r="K2058" s="28">
        <f t="shared" si="68"/>
        <v>1931</v>
      </c>
    </row>
    <row r="2059" spans="1:11" x14ac:dyDescent="0.35">
      <c r="A2059" s="69">
        <f t="shared" si="67"/>
        <v>45748</v>
      </c>
      <c r="B2059" t="s">
        <v>881</v>
      </c>
      <c r="C2059" t="s">
        <v>266</v>
      </c>
      <c r="E2059" t="s">
        <v>799</v>
      </c>
      <c r="F2059" t="s">
        <v>800</v>
      </c>
      <c r="G2059" t="s">
        <v>93</v>
      </c>
      <c r="H2059">
        <v>208</v>
      </c>
      <c r="I2059" s="68" t="str">
        <f>VLOOKUP(E2059,Refs!$P$2:$R$29,3,FALSE)</f>
        <v>Y61</v>
      </c>
      <c r="J2059" s="68" t="str">
        <f>VLOOKUP(E2059,Refs!$P$2:$S$29,4,FALSE)</f>
        <v>East of England</v>
      </c>
      <c r="K2059" s="28">
        <f t="shared" si="68"/>
        <v>208</v>
      </c>
    </row>
    <row r="2060" spans="1:11" x14ac:dyDescent="0.35">
      <c r="A2060" s="69">
        <f t="shared" si="67"/>
        <v>45748</v>
      </c>
      <c r="B2060" t="s">
        <v>881</v>
      </c>
      <c r="C2060" t="s">
        <v>266</v>
      </c>
      <c r="E2060" t="s">
        <v>799</v>
      </c>
      <c r="F2060" t="s">
        <v>800</v>
      </c>
      <c r="G2060" t="s">
        <v>94</v>
      </c>
      <c r="H2060">
        <v>857</v>
      </c>
      <c r="I2060" s="68" t="str">
        <f>VLOOKUP(E2060,Refs!$P$2:$R$29,3,FALSE)</f>
        <v>Y61</v>
      </c>
      <c r="J2060" s="68" t="str">
        <f>VLOOKUP(E2060,Refs!$P$2:$S$29,4,FALSE)</f>
        <v>East of England</v>
      </c>
      <c r="K2060" s="28">
        <f t="shared" si="68"/>
        <v>857</v>
      </c>
    </row>
    <row r="2061" spans="1:11" x14ac:dyDescent="0.35">
      <c r="A2061" s="69">
        <f t="shared" si="67"/>
        <v>45748</v>
      </c>
      <c r="B2061" t="s">
        <v>881</v>
      </c>
      <c r="C2061" t="s">
        <v>266</v>
      </c>
      <c r="E2061" t="s">
        <v>799</v>
      </c>
      <c r="F2061" t="s">
        <v>800</v>
      </c>
      <c r="G2061" t="s">
        <v>95</v>
      </c>
      <c r="H2061">
        <v>55</v>
      </c>
      <c r="I2061" s="68" t="str">
        <f>VLOOKUP(E2061,Refs!$P$2:$R$29,3,FALSE)</f>
        <v>Y61</v>
      </c>
      <c r="J2061" s="68" t="str">
        <f>VLOOKUP(E2061,Refs!$P$2:$S$29,4,FALSE)</f>
        <v>East of England</v>
      </c>
      <c r="K2061" s="28">
        <f t="shared" si="68"/>
        <v>55</v>
      </c>
    </row>
    <row r="2062" spans="1:11" x14ac:dyDescent="0.35">
      <c r="A2062" s="69">
        <f t="shared" si="67"/>
        <v>45748</v>
      </c>
      <c r="B2062" t="s">
        <v>881</v>
      </c>
      <c r="C2062" t="s">
        <v>266</v>
      </c>
      <c r="E2062" t="s">
        <v>799</v>
      </c>
      <c r="F2062" t="s">
        <v>800</v>
      </c>
      <c r="G2062" t="s">
        <v>96</v>
      </c>
      <c r="H2062">
        <v>6117</v>
      </c>
      <c r="I2062" s="68" t="str">
        <f>VLOOKUP(E2062,Refs!$P$2:$R$29,3,FALSE)</f>
        <v>Y61</v>
      </c>
      <c r="J2062" s="68" t="str">
        <f>VLOOKUP(E2062,Refs!$P$2:$S$29,4,FALSE)</f>
        <v>East of England</v>
      </c>
      <c r="K2062" s="28">
        <f t="shared" si="68"/>
        <v>6117</v>
      </c>
    </row>
    <row r="2063" spans="1:11" x14ac:dyDescent="0.35">
      <c r="A2063" s="69">
        <f t="shared" si="67"/>
        <v>45748</v>
      </c>
      <c r="B2063" t="s">
        <v>881</v>
      </c>
      <c r="C2063" t="s">
        <v>266</v>
      </c>
      <c r="E2063" t="s">
        <v>799</v>
      </c>
      <c r="F2063" t="s">
        <v>800</v>
      </c>
      <c r="G2063" t="s">
        <v>31</v>
      </c>
      <c r="H2063">
        <v>4989</v>
      </c>
      <c r="I2063" s="68" t="str">
        <f>VLOOKUP(E2063,Refs!$P$2:$R$29,3,FALSE)</f>
        <v>Y61</v>
      </c>
      <c r="J2063" s="68" t="str">
        <f>VLOOKUP(E2063,Refs!$P$2:$S$29,4,FALSE)</f>
        <v>East of England</v>
      </c>
      <c r="K2063" s="28">
        <f t="shared" si="68"/>
        <v>4989</v>
      </c>
    </row>
    <row r="2064" spans="1:11" x14ac:dyDescent="0.35">
      <c r="A2064" s="69">
        <f t="shared" si="67"/>
        <v>45748</v>
      </c>
      <c r="B2064" t="s">
        <v>881</v>
      </c>
      <c r="C2064" t="s">
        <v>266</v>
      </c>
      <c r="E2064" t="s">
        <v>799</v>
      </c>
      <c r="F2064" t="s">
        <v>800</v>
      </c>
      <c r="G2064" t="s">
        <v>97</v>
      </c>
      <c r="H2064">
        <v>5328</v>
      </c>
      <c r="I2064" s="68" t="str">
        <f>VLOOKUP(E2064,Refs!$P$2:$R$29,3,FALSE)</f>
        <v>Y61</v>
      </c>
      <c r="J2064" s="68" t="str">
        <f>VLOOKUP(E2064,Refs!$P$2:$S$29,4,FALSE)</f>
        <v>East of England</v>
      </c>
      <c r="K2064" s="28">
        <f t="shared" si="68"/>
        <v>5328</v>
      </c>
    </row>
    <row r="2065" spans="1:11" x14ac:dyDescent="0.35">
      <c r="A2065" s="69">
        <f t="shared" si="67"/>
        <v>45748</v>
      </c>
      <c r="B2065" t="s">
        <v>881</v>
      </c>
      <c r="C2065" t="s">
        <v>266</v>
      </c>
      <c r="E2065" t="s">
        <v>799</v>
      </c>
      <c r="F2065" t="s">
        <v>800</v>
      </c>
      <c r="G2065" t="s">
        <v>98</v>
      </c>
      <c r="H2065">
        <v>4114</v>
      </c>
      <c r="I2065" s="68" t="str">
        <f>VLOOKUP(E2065,Refs!$P$2:$R$29,3,FALSE)</f>
        <v>Y61</v>
      </c>
      <c r="J2065" s="68" t="str">
        <f>VLOOKUP(E2065,Refs!$P$2:$S$29,4,FALSE)</f>
        <v>East of England</v>
      </c>
      <c r="K2065" s="28">
        <f t="shared" si="68"/>
        <v>4114</v>
      </c>
    </row>
    <row r="2066" spans="1:11" x14ac:dyDescent="0.35">
      <c r="A2066" s="69">
        <f t="shared" si="67"/>
        <v>45748</v>
      </c>
      <c r="B2066" t="s">
        <v>881</v>
      </c>
      <c r="C2066" t="s">
        <v>266</v>
      </c>
      <c r="E2066" t="s">
        <v>799</v>
      </c>
      <c r="F2066" t="s">
        <v>800</v>
      </c>
      <c r="G2066" t="s">
        <v>99</v>
      </c>
      <c r="H2066">
        <v>2692</v>
      </c>
      <c r="I2066" s="68" t="str">
        <f>VLOOKUP(E2066,Refs!$P$2:$R$29,3,FALSE)</f>
        <v>Y61</v>
      </c>
      <c r="J2066" s="68" t="str">
        <f>VLOOKUP(E2066,Refs!$P$2:$S$29,4,FALSE)</f>
        <v>East of England</v>
      </c>
      <c r="K2066" s="28">
        <f t="shared" si="68"/>
        <v>2692</v>
      </c>
    </row>
    <row r="2067" spans="1:11" x14ac:dyDescent="0.35">
      <c r="A2067" s="69">
        <f t="shared" si="67"/>
        <v>45748</v>
      </c>
      <c r="B2067" t="s">
        <v>881</v>
      </c>
      <c r="C2067" t="s">
        <v>266</v>
      </c>
      <c r="E2067" t="s">
        <v>799</v>
      </c>
      <c r="F2067" t="s">
        <v>800</v>
      </c>
      <c r="G2067" t="s">
        <v>100</v>
      </c>
      <c r="H2067">
        <v>672</v>
      </c>
      <c r="I2067" s="68" t="str">
        <f>VLOOKUP(E2067,Refs!$P$2:$R$29,3,FALSE)</f>
        <v>Y61</v>
      </c>
      <c r="J2067" s="68" t="str">
        <f>VLOOKUP(E2067,Refs!$P$2:$S$29,4,FALSE)</f>
        <v>East of England</v>
      </c>
      <c r="K2067" s="28">
        <f t="shared" si="68"/>
        <v>672</v>
      </c>
    </row>
    <row r="2068" spans="1:11" x14ac:dyDescent="0.35">
      <c r="A2068" s="69">
        <f t="shared" si="67"/>
        <v>45748</v>
      </c>
      <c r="B2068" t="s">
        <v>881</v>
      </c>
      <c r="C2068" t="s">
        <v>266</v>
      </c>
      <c r="E2068" t="s">
        <v>799</v>
      </c>
      <c r="F2068" t="s">
        <v>800</v>
      </c>
      <c r="G2068" t="s">
        <v>101</v>
      </c>
      <c r="H2068">
        <v>390</v>
      </c>
      <c r="I2068" s="68" t="str">
        <f>VLOOKUP(E2068,Refs!$P$2:$R$29,3,FALSE)</f>
        <v>Y61</v>
      </c>
      <c r="J2068" s="68" t="str">
        <f>VLOOKUP(E2068,Refs!$P$2:$S$29,4,FALSE)</f>
        <v>East of England</v>
      </c>
      <c r="K2068" s="28">
        <f t="shared" si="68"/>
        <v>390</v>
      </c>
    </row>
    <row r="2069" spans="1:11" x14ac:dyDescent="0.35">
      <c r="A2069" s="69">
        <f t="shared" si="67"/>
        <v>45748</v>
      </c>
      <c r="B2069" t="s">
        <v>881</v>
      </c>
      <c r="C2069" t="s">
        <v>266</v>
      </c>
      <c r="E2069" t="s">
        <v>799</v>
      </c>
      <c r="F2069" t="s">
        <v>800</v>
      </c>
      <c r="G2069" t="s">
        <v>102</v>
      </c>
      <c r="H2069">
        <v>198</v>
      </c>
      <c r="I2069" s="68" t="str">
        <f>VLOOKUP(E2069,Refs!$P$2:$R$29,3,FALSE)</f>
        <v>Y61</v>
      </c>
      <c r="J2069" s="68" t="str">
        <f>VLOOKUP(E2069,Refs!$P$2:$S$29,4,FALSE)</f>
        <v>East of England</v>
      </c>
      <c r="K2069" s="28">
        <f t="shared" si="68"/>
        <v>198</v>
      </c>
    </row>
    <row r="2070" spans="1:11" x14ac:dyDescent="0.35">
      <c r="A2070" s="69">
        <f t="shared" si="67"/>
        <v>45748</v>
      </c>
      <c r="B2070" t="s">
        <v>881</v>
      </c>
      <c r="C2070" t="s">
        <v>266</v>
      </c>
      <c r="E2070" t="s">
        <v>799</v>
      </c>
      <c r="F2070" t="s">
        <v>800</v>
      </c>
      <c r="G2070" t="s">
        <v>103</v>
      </c>
      <c r="H2070">
        <v>2371</v>
      </c>
      <c r="I2070" s="68" t="str">
        <f>VLOOKUP(E2070,Refs!$P$2:$R$29,3,FALSE)</f>
        <v>Y61</v>
      </c>
      <c r="J2070" s="68" t="str">
        <f>VLOOKUP(E2070,Refs!$P$2:$S$29,4,FALSE)</f>
        <v>East of England</v>
      </c>
      <c r="K2070" s="28">
        <f t="shared" si="68"/>
        <v>2371</v>
      </c>
    </row>
    <row r="2071" spans="1:11" x14ac:dyDescent="0.35">
      <c r="A2071" s="69">
        <f t="shared" si="67"/>
        <v>45748</v>
      </c>
      <c r="B2071" t="s">
        <v>881</v>
      </c>
      <c r="C2071" t="s">
        <v>266</v>
      </c>
      <c r="E2071" t="s">
        <v>799</v>
      </c>
      <c r="F2071" t="s">
        <v>800</v>
      </c>
      <c r="G2071" t="s">
        <v>104</v>
      </c>
      <c r="H2071">
        <v>21422710</v>
      </c>
      <c r="I2071" s="68" t="str">
        <f>VLOOKUP(E2071,Refs!$P$2:$R$29,3,FALSE)</f>
        <v>Y61</v>
      </c>
      <c r="J2071" s="68" t="str">
        <f>VLOOKUP(E2071,Refs!$P$2:$S$29,4,FALSE)</f>
        <v>East of England</v>
      </c>
      <c r="K2071" s="28">
        <f t="shared" si="68"/>
        <v>21422710</v>
      </c>
    </row>
    <row r="2072" spans="1:11" x14ac:dyDescent="0.35">
      <c r="A2072" s="69">
        <f t="shared" si="67"/>
        <v>45748</v>
      </c>
      <c r="B2072" t="s">
        <v>881</v>
      </c>
      <c r="C2072" t="s">
        <v>266</v>
      </c>
      <c r="E2072" t="s">
        <v>799</v>
      </c>
      <c r="F2072" t="s">
        <v>800</v>
      </c>
      <c r="G2072" t="s">
        <v>105</v>
      </c>
      <c r="H2072">
        <v>3817</v>
      </c>
      <c r="I2072" s="68" t="str">
        <f>VLOOKUP(E2072,Refs!$P$2:$R$29,3,FALSE)</f>
        <v>Y61</v>
      </c>
      <c r="J2072" s="68" t="str">
        <f>VLOOKUP(E2072,Refs!$P$2:$S$29,4,FALSE)</f>
        <v>East of England</v>
      </c>
      <c r="K2072" s="28">
        <f t="shared" si="68"/>
        <v>3817</v>
      </c>
    </row>
    <row r="2073" spans="1:11" x14ac:dyDescent="0.35">
      <c r="A2073" s="69">
        <f t="shared" si="67"/>
        <v>45748</v>
      </c>
      <c r="B2073" t="s">
        <v>881</v>
      </c>
      <c r="C2073" t="s">
        <v>266</v>
      </c>
      <c r="E2073" t="s">
        <v>799</v>
      </c>
      <c r="F2073" t="s">
        <v>800</v>
      </c>
      <c r="G2073" t="s">
        <v>106</v>
      </c>
      <c r="H2073">
        <v>2595</v>
      </c>
      <c r="I2073" s="68" t="str">
        <f>VLOOKUP(E2073,Refs!$P$2:$R$29,3,FALSE)</f>
        <v>Y61</v>
      </c>
      <c r="J2073" s="68" t="str">
        <f>VLOOKUP(E2073,Refs!$P$2:$S$29,4,FALSE)</f>
        <v>East of England</v>
      </c>
      <c r="K2073" s="28">
        <f t="shared" si="68"/>
        <v>2595</v>
      </c>
    </row>
    <row r="2074" spans="1:11" x14ac:dyDescent="0.35">
      <c r="A2074" s="69">
        <f t="shared" si="67"/>
        <v>45748</v>
      </c>
      <c r="B2074" t="s">
        <v>881</v>
      </c>
      <c r="C2074" t="s">
        <v>266</v>
      </c>
      <c r="E2074" t="s">
        <v>799</v>
      </c>
      <c r="F2074" t="s">
        <v>800</v>
      </c>
      <c r="G2074" t="s">
        <v>107</v>
      </c>
      <c r="H2074">
        <v>154</v>
      </c>
      <c r="I2074" s="68" t="str">
        <f>VLOOKUP(E2074,Refs!$P$2:$R$29,3,FALSE)</f>
        <v>Y61</v>
      </c>
      <c r="J2074" s="68" t="str">
        <f>VLOOKUP(E2074,Refs!$P$2:$S$29,4,FALSE)</f>
        <v>East of England</v>
      </c>
      <c r="K2074" s="28">
        <f t="shared" si="68"/>
        <v>154</v>
      </c>
    </row>
    <row r="2075" spans="1:11" x14ac:dyDescent="0.35">
      <c r="A2075" s="69">
        <f t="shared" si="67"/>
        <v>45748</v>
      </c>
      <c r="B2075" t="s">
        <v>881</v>
      </c>
      <c r="C2075" t="s">
        <v>266</v>
      </c>
      <c r="E2075" t="s">
        <v>799</v>
      </c>
      <c r="F2075" t="s">
        <v>800</v>
      </c>
      <c r="G2075" t="s">
        <v>108</v>
      </c>
      <c r="H2075">
        <v>1958</v>
      </c>
      <c r="I2075" s="68" t="str">
        <f>VLOOKUP(E2075,Refs!$P$2:$R$29,3,FALSE)</f>
        <v>Y61</v>
      </c>
      <c r="J2075" s="68" t="str">
        <f>VLOOKUP(E2075,Refs!$P$2:$S$29,4,FALSE)</f>
        <v>East of England</v>
      </c>
      <c r="K2075" s="28">
        <f t="shared" si="68"/>
        <v>1958</v>
      </c>
    </row>
    <row r="2076" spans="1:11" x14ac:dyDescent="0.35">
      <c r="A2076" s="69">
        <f t="shared" si="67"/>
        <v>45748</v>
      </c>
      <c r="B2076" t="s">
        <v>881</v>
      </c>
      <c r="C2076" t="s">
        <v>266</v>
      </c>
      <c r="E2076" t="s">
        <v>799</v>
      </c>
      <c r="F2076" t="s">
        <v>800</v>
      </c>
      <c r="G2076" t="s">
        <v>109</v>
      </c>
      <c r="H2076">
        <v>33326160</v>
      </c>
      <c r="I2076" s="68" t="str">
        <f>VLOOKUP(E2076,Refs!$P$2:$R$29,3,FALSE)</f>
        <v>Y61</v>
      </c>
      <c r="J2076" s="68" t="str">
        <f>VLOOKUP(E2076,Refs!$P$2:$S$29,4,FALSE)</f>
        <v>East of England</v>
      </c>
      <c r="K2076" s="28">
        <f t="shared" si="68"/>
        <v>33326160</v>
      </c>
    </row>
    <row r="2077" spans="1:11" x14ac:dyDescent="0.35">
      <c r="A2077" s="69">
        <f t="shared" si="67"/>
        <v>45748</v>
      </c>
      <c r="B2077" t="s">
        <v>881</v>
      </c>
      <c r="C2077" t="s">
        <v>266</v>
      </c>
      <c r="E2077" t="s">
        <v>799</v>
      </c>
      <c r="F2077" t="s">
        <v>800</v>
      </c>
      <c r="G2077" t="s">
        <v>110</v>
      </c>
      <c r="H2077">
        <v>1617</v>
      </c>
      <c r="I2077" s="68" t="str">
        <f>VLOOKUP(E2077,Refs!$P$2:$R$29,3,FALSE)</f>
        <v>Y61</v>
      </c>
      <c r="J2077" s="68" t="str">
        <f>VLOOKUP(E2077,Refs!$P$2:$S$29,4,FALSE)</f>
        <v>East of England</v>
      </c>
      <c r="K2077" s="28">
        <f t="shared" si="68"/>
        <v>1617</v>
      </c>
    </row>
    <row r="2078" spans="1:11" x14ac:dyDescent="0.35">
      <c r="A2078" s="69">
        <f t="shared" si="67"/>
        <v>45748</v>
      </c>
      <c r="B2078" t="s">
        <v>881</v>
      </c>
      <c r="C2078" t="s">
        <v>266</v>
      </c>
      <c r="E2078" t="s">
        <v>799</v>
      </c>
      <c r="F2078" t="s">
        <v>800</v>
      </c>
      <c r="G2078" t="s">
        <v>808</v>
      </c>
      <c r="H2078">
        <v>10406</v>
      </c>
      <c r="I2078" s="68" t="str">
        <f>VLOOKUP(E2078,Refs!$P$2:$R$29,3,FALSE)</f>
        <v>Y61</v>
      </c>
      <c r="J2078" s="68" t="str">
        <f>VLOOKUP(E2078,Refs!$P$2:$S$29,4,FALSE)</f>
        <v>East of England</v>
      </c>
      <c r="K2078" s="28">
        <f t="shared" si="68"/>
        <v>10406</v>
      </c>
    </row>
    <row r="2079" spans="1:11" x14ac:dyDescent="0.35">
      <c r="A2079" s="69">
        <f t="shared" si="67"/>
        <v>45748</v>
      </c>
      <c r="B2079" t="s">
        <v>881</v>
      </c>
      <c r="C2079" t="s">
        <v>266</v>
      </c>
      <c r="E2079" t="s">
        <v>799</v>
      </c>
      <c r="F2079" t="s">
        <v>800</v>
      </c>
      <c r="G2079" t="s">
        <v>809</v>
      </c>
      <c r="H2079">
        <v>2790</v>
      </c>
      <c r="I2079" s="68" t="str">
        <f>VLOOKUP(E2079,Refs!$P$2:$R$29,3,FALSE)</f>
        <v>Y61</v>
      </c>
      <c r="J2079" s="68" t="str">
        <f>VLOOKUP(E2079,Refs!$P$2:$S$29,4,FALSE)</f>
        <v>East of England</v>
      </c>
      <c r="K2079" s="28">
        <f t="shared" si="68"/>
        <v>2790</v>
      </c>
    </row>
    <row r="2080" spans="1:11" x14ac:dyDescent="0.35">
      <c r="A2080" s="69">
        <f t="shared" si="67"/>
        <v>45748</v>
      </c>
      <c r="B2080" t="s">
        <v>881</v>
      </c>
      <c r="C2080" t="s">
        <v>266</v>
      </c>
      <c r="E2080" t="s">
        <v>799</v>
      </c>
      <c r="F2080" t="s">
        <v>800</v>
      </c>
      <c r="G2080" t="s">
        <v>111</v>
      </c>
      <c r="H2080">
        <v>27554</v>
      </c>
      <c r="I2080" s="68" t="str">
        <f>VLOOKUP(E2080,Refs!$P$2:$R$29,3,FALSE)</f>
        <v>Y61</v>
      </c>
      <c r="J2080" s="68" t="str">
        <f>VLOOKUP(E2080,Refs!$P$2:$S$29,4,FALSE)</f>
        <v>East of England</v>
      </c>
      <c r="K2080" s="28">
        <f t="shared" si="68"/>
        <v>27554</v>
      </c>
    </row>
    <row r="2081" spans="1:11" x14ac:dyDescent="0.35">
      <c r="A2081" s="69">
        <f t="shared" si="67"/>
        <v>45748</v>
      </c>
      <c r="B2081" t="s">
        <v>881</v>
      </c>
      <c r="C2081" t="s">
        <v>266</v>
      </c>
      <c r="E2081" t="s">
        <v>799</v>
      </c>
      <c r="F2081" t="s">
        <v>800</v>
      </c>
      <c r="G2081" t="s">
        <v>112</v>
      </c>
      <c r="H2081">
        <v>2</v>
      </c>
      <c r="I2081" s="68" t="str">
        <f>VLOOKUP(E2081,Refs!$P$2:$R$29,3,FALSE)</f>
        <v>Y61</v>
      </c>
      <c r="J2081" s="68" t="str">
        <f>VLOOKUP(E2081,Refs!$P$2:$S$29,4,FALSE)</f>
        <v>East of England</v>
      </c>
      <c r="K2081" s="28">
        <f t="shared" si="68"/>
        <v>2</v>
      </c>
    </row>
    <row r="2082" spans="1:11" x14ac:dyDescent="0.35">
      <c r="A2082" s="69">
        <f t="shared" si="67"/>
        <v>45748</v>
      </c>
      <c r="B2082" t="s">
        <v>881</v>
      </c>
      <c r="C2082" t="s">
        <v>266</v>
      </c>
      <c r="E2082" t="s">
        <v>799</v>
      </c>
      <c r="F2082" t="s">
        <v>800</v>
      </c>
      <c r="G2082" t="s">
        <v>113</v>
      </c>
      <c r="H2082">
        <v>21484</v>
      </c>
      <c r="I2082" s="68" t="str">
        <f>VLOOKUP(E2082,Refs!$P$2:$R$29,3,FALSE)</f>
        <v>Y61</v>
      </c>
      <c r="J2082" s="68" t="str">
        <f>VLOOKUP(E2082,Refs!$P$2:$S$29,4,FALSE)</f>
        <v>East of England</v>
      </c>
      <c r="K2082" s="28">
        <f t="shared" si="68"/>
        <v>21484</v>
      </c>
    </row>
    <row r="2083" spans="1:11" x14ac:dyDescent="0.35">
      <c r="A2083" s="69">
        <f t="shared" si="67"/>
        <v>45748</v>
      </c>
      <c r="B2083" t="s">
        <v>881</v>
      </c>
      <c r="C2083" t="s">
        <v>266</v>
      </c>
      <c r="E2083" t="s">
        <v>799</v>
      </c>
      <c r="F2083" t="s">
        <v>800</v>
      </c>
      <c r="G2083" t="s">
        <v>114</v>
      </c>
      <c r="H2083">
        <v>10229</v>
      </c>
      <c r="I2083" s="68" t="str">
        <f>VLOOKUP(E2083,Refs!$P$2:$R$29,3,FALSE)</f>
        <v>Y61</v>
      </c>
      <c r="J2083" s="68" t="str">
        <f>VLOOKUP(E2083,Refs!$P$2:$S$29,4,FALSE)</f>
        <v>East of England</v>
      </c>
      <c r="K2083" s="28">
        <f t="shared" si="68"/>
        <v>10229</v>
      </c>
    </row>
    <row r="2084" spans="1:11" x14ac:dyDescent="0.35">
      <c r="A2084" s="69">
        <f t="shared" si="67"/>
        <v>45748</v>
      </c>
      <c r="B2084" t="s">
        <v>881</v>
      </c>
      <c r="C2084" t="s">
        <v>266</v>
      </c>
      <c r="E2084" t="s">
        <v>799</v>
      </c>
      <c r="F2084" t="s">
        <v>800</v>
      </c>
      <c r="G2084" t="s">
        <v>115</v>
      </c>
      <c r="H2084">
        <v>5330</v>
      </c>
      <c r="I2084" s="68" t="str">
        <f>VLOOKUP(E2084,Refs!$P$2:$R$29,3,FALSE)</f>
        <v>Y61</v>
      </c>
      <c r="J2084" s="68" t="str">
        <f>VLOOKUP(E2084,Refs!$P$2:$S$29,4,FALSE)</f>
        <v>East of England</v>
      </c>
      <c r="K2084" s="28">
        <f t="shared" si="68"/>
        <v>5330</v>
      </c>
    </row>
    <row r="2085" spans="1:11" x14ac:dyDescent="0.35">
      <c r="A2085" s="69">
        <f t="shared" si="67"/>
        <v>45748</v>
      </c>
      <c r="B2085" t="s">
        <v>881</v>
      </c>
      <c r="C2085" t="s">
        <v>266</v>
      </c>
      <c r="E2085" t="s">
        <v>799</v>
      </c>
      <c r="F2085" t="s">
        <v>800</v>
      </c>
      <c r="G2085" t="s">
        <v>116</v>
      </c>
      <c r="H2085">
        <v>2545</v>
      </c>
      <c r="I2085" s="68" t="str">
        <f>VLOOKUP(E2085,Refs!$P$2:$R$29,3,FALSE)</f>
        <v>Y61</v>
      </c>
      <c r="J2085" s="68" t="str">
        <f>VLOOKUP(E2085,Refs!$P$2:$S$29,4,FALSE)</f>
        <v>East of England</v>
      </c>
      <c r="K2085" s="28">
        <f t="shared" si="68"/>
        <v>2545</v>
      </c>
    </row>
    <row r="2086" spans="1:11" x14ac:dyDescent="0.35">
      <c r="A2086" s="69">
        <f t="shared" si="67"/>
        <v>45748</v>
      </c>
      <c r="B2086" t="s">
        <v>881</v>
      </c>
      <c r="C2086" t="s">
        <v>266</v>
      </c>
      <c r="E2086" t="s">
        <v>799</v>
      </c>
      <c r="F2086" t="s">
        <v>800</v>
      </c>
      <c r="G2086" t="s">
        <v>117</v>
      </c>
      <c r="H2086">
        <v>10009</v>
      </c>
      <c r="I2086" s="68" t="str">
        <f>VLOOKUP(E2086,Refs!$P$2:$R$29,3,FALSE)</f>
        <v>Y61</v>
      </c>
      <c r="J2086" s="68" t="str">
        <f>VLOOKUP(E2086,Refs!$P$2:$S$29,4,FALSE)</f>
        <v>East of England</v>
      </c>
      <c r="K2086" s="28">
        <f t="shared" si="68"/>
        <v>10009</v>
      </c>
    </row>
    <row r="2087" spans="1:11" x14ac:dyDescent="0.35">
      <c r="A2087" s="69">
        <f t="shared" si="67"/>
        <v>45748</v>
      </c>
      <c r="B2087" t="s">
        <v>881</v>
      </c>
      <c r="C2087" t="s">
        <v>266</v>
      </c>
      <c r="E2087" t="s">
        <v>799</v>
      </c>
      <c r="F2087" t="s">
        <v>800</v>
      </c>
      <c r="G2087" t="s">
        <v>118</v>
      </c>
      <c r="H2087">
        <v>4651</v>
      </c>
      <c r="I2087" s="68" t="str">
        <f>VLOOKUP(E2087,Refs!$P$2:$R$29,3,FALSE)</f>
        <v>Y61</v>
      </c>
      <c r="J2087" s="68" t="str">
        <f>VLOOKUP(E2087,Refs!$P$2:$S$29,4,FALSE)</f>
        <v>East of England</v>
      </c>
      <c r="K2087" s="28">
        <f t="shared" si="68"/>
        <v>4651</v>
      </c>
    </row>
    <row r="2088" spans="1:11" x14ac:dyDescent="0.35">
      <c r="A2088" s="69">
        <f t="shared" si="67"/>
        <v>45748</v>
      </c>
      <c r="B2088" t="s">
        <v>881</v>
      </c>
      <c r="C2088" t="s">
        <v>266</v>
      </c>
      <c r="E2088" t="s">
        <v>799</v>
      </c>
      <c r="F2088" t="s">
        <v>800</v>
      </c>
      <c r="G2088" t="s">
        <v>119</v>
      </c>
      <c r="H2088">
        <v>4260</v>
      </c>
      <c r="I2088" s="68" t="str">
        <f>VLOOKUP(E2088,Refs!$P$2:$R$29,3,FALSE)</f>
        <v>Y61</v>
      </c>
      <c r="J2088" s="68" t="str">
        <f>VLOOKUP(E2088,Refs!$P$2:$S$29,4,FALSE)</f>
        <v>East of England</v>
      </c>
      <c r="K2088" s="28">
        <f t="shared" si="68"/>
        <v>4260</v>
      </c>
    </row>
    <row r="2089" spans="1:11" x14ac:dyDescent="0.35">
      <c r="A2089" s="69">
        <f t="shared" si="67"/>
        <v>45748</v>
      </c>
      <c r="B2089" t="s">
        <v>881</v>
      </c>
      <c r="C2089" t="s">
        <v>266</v>
      </c>
      <c r="E2089" t="s">
        <v>799</v>
      </c>
      <c r="F2089" t="s">
        <v>800</v>
      </c>
      <c r="G2089" t="s">
        <v>120</v>
      </c>
      <c r="H2089">
        <v>1564</v>
      </c>
      <c r="I2089" s="68" t="str">
        <f>VLOOKUP(E2089,Refs!$P$2:$R$29,3,FALSE)</f>
        <v>Y61</v>
      </c>
      <c r="J2089" s="68" t="str">
        <f>VLOOKUP(E2089,Refs!$P$2:$S$29,4,FALSE)</f>
        <v>East of England</v>
      </c>
      <c r="K2089" s="28">
        <f t="shared" si="68"/>
        <v>1564</v>
      </c>
    </row>
    <row r="2090" spans="1:11" x14ac:dyDescent="0.35">
      <c r="A2090" s="69">
        <f t="shared" si="67"/>
        <v>45748</v>
      </c>
      <c r="B2090" t="s">
        <v>881</v>
      </c>
      <c r="C2090" t="s">
        <v>266</v>
      </c>
      <c r="E2090" t="s">
        <v>799</v>
      </c>
      <c r="F2090" t="s">
        <v>800</v>
      </c>
      <c r="G2090" t="s">
        <v>121</v>
      </c>
      <c r="H2090">
        <v>2532</v>
      </c>
      <c r="I2090" s="68" t="str">
        <f>VLOOKUP(E2090,Refs!$P$2:$R$29,3,FALSE)</f>
        <v>Y61</v>
      </c>
      <c r="J2090" s="68" t="str">
        <f>VLOOKUP(E2090,Refs!$P$2:$S$29,4,FALSE)</f>
        <v>East of England</v>
      </c>
      <c r="K2090" s="28">
        <f t="shared" si="68"/>
        <v>2532</v>
      </c>
    </row>
    <row r="2091" spans="1:11" x14ac:dyDescent="0.35">
      <c r="A2091" s="69">
        <f t="shared" si="67"/>
        <v>45748</v>
      </c>
      <c r="B2091" t="s">
        <v>881</v>
      </c>
      <c r="C2091" t="s">
        <v>266</v>
      </c>
      <c r="E2091" t="s">
        <v>799</v>
      </c>
      <c r="F2091" t="s">
        <v>800</v>
      </c>
      <c r="G2091" t="s">
        <v>122</v>
      </c>
      <c r="H2091">
        <v>23</v>
      </c>
      <c r="I2091" s="68" t="str">
        <f>VLOOKUP(E2091,Refs!$P$2:$R$29,3,FALSE)</f>
        <v>Y61</v>
      </c>
      <c r="J2091" s="68" t="str">
        <f>VLOOKUP(E2091,Refs!$P$2:$S$29,4,FALSE)</f>
        <v>East of England</v>
      </c>
      <c r="K2091" s="28">
        <f t="shared" si="68"/>
        <v>23</v>
      </c>
    </row>
    <row r="2092" spans="1:11" x14ac:dyDescent="0.35">
      <c r="A2092" s="69">
        <f t="shared" si="67"/>
        <v>45748</v>
      </c>
      <c r="B2092" t="s">
        <v>881</v>
      </c>
      <c r="C2092" t="s">
        <v>266</v>
      </c>
      <c r="E2092" t="s">
        <v>799</v>
      </c>
      <c r="F2092" t="s">
        <v>800</v>
      </c>
      <c r="G2092" t="s">
        <v>123</v>
      </c>
      <c r="H2092">
        <v>7</v>
      </c>
      <c r="I2092" s="68" t="str">
        <f>VLOOKUP(E2092,Refs!$P$2:$R$29,3,FALSE)</f>
        <v>Y61</v>
      </c>
      <c r="J2092" s="68" t="str">
        <f>VLOOKUP(E2092,Refs!$P$2:$S$29,4,FALSE)</f>
        <v>East of England</v>
      </c>
      <c r="K2092" s="28">
        <f t="shared" si="68"/>
        <v>7</v>
      </c>
    </row>
    <row r="2093" spans="1:11" x14ac:dyDescent="0.35">
      <c r="A2093" s="69">
        <f t="shared" si="67"/>
        <v>45748</v>
      </c>
      <c r="B2093" t="s">
        <v>881</v>
      </c>
      <c r="C2093" t="s">
        <v>266</v>
      </c>
      <c r="E2093" t="s">
        <v>799</v>
      </c>
      <c r="F2093" t="s">
        <v>800</v>
      </c>
      <c r="G2093" t="s">
        <v>124</v>
      </c>
      <c r="H2093">
        <v>0</v>
      </c>
      <c r="I2093" s="68" t="str">
        <f>VLOOKUP(E2093,Refs!$P$2:$R$29,3,FALSE)</f>
        <v>Y61</v>
      </c>
      <c r="J2093" s="68" t="str">
        <f>VLOOKUP(E2093,Refs!$P$2:$S$29,4,FALSE)</f>
        <v>East of England</v>
      </c>
      <c r="K2093" s="28" t="str">
        <f t="shared" si="68"/>
        <v/>
      </c>
    </row>
    <row r="2094" spans="1:11" x14ac:dyDescent="0.35">
      <c r="A2094" s="69">
        <f t="shared" si="67"/>
        <v>45748</v>
      </c>
      <c r="B2094" t="s">
        <v>881</v>
      </c>
      <c r="C2094" t="s">
        <v>266</v>
      </c>
      <c r="E2094" t="s">
        <v>799</v>
      </c>
      <c r="F2094" t="s">
        <v>800</v>
      </c>
      <c r="G2094" t="s">
        <v>125</v>
      </c>
      <c r="H2094">
        <v>0</v>
      </c>
      <c r="I2094" s="68" t="str">
        <f>VLOOKUP(E2094,Refs!$P$2:$R$29,3,FALSE)</f>
        <v>Y61</v>
      </c>
      <c r="J2094" s="68" t="str">
        <f>VLOOKUP(E2094,Refs!$P$2:$S$29,4,FALSE)</f>
        <v>East of England</v>
      </c>
      <c r="K2094" s="28" t="str">
        <f t="shared" si="68"/>
        <v/>
      </c>
    </row>
    <row r="2095" spans="1:11" x14ac:dyDescent="0.35">
      <c r="A2095" s="69">
        <f t="shared" si="67"/>
        <v>45748</v>
      </c>
      <c r="B2095" t="s">
        <v>881</v>
      </c>
      <c r="C2095" t="s">
        <v>266</v>
      </c>
      <c r="E2095" t="s">
        <v>799</v>
      </c>
      <c r="F2095" t="s">
        <v>800</v>
      </c>
      <c r="G2095" t="s">
        <v>126</v>
      </c>
      <c r="H2095">
        <v>1037</v>
      </c>
      <c r="I2095" s="68" t="str">
        <f>VLOOKUP(E2095,Refs!$P$2:$R$29,3,FALSE)</f>
        <v>Y61</v>
      </c>
      <c r="J2095" s="68" t="str">
        <f>VLOOKUP(E2095,Refs!$P$2:$S$29,4,FALSE)</f>
        <v>East of England</v>
      </c>
      <c r="K2095" s="28">
        <f t="shared" si="68"/>
        <v>1037</v>
      </c>
    </row>
    <row r="2096" spans="1:11" x14ac:dyDescent="0.35">
      <c r="A2096" s="69">
        <f t="shared" si="67"/>
        <v>45748</v>
      </c>
      <c r="B2096" t="s">
        <v>881</v>
      </c>
      <c r="C2096" t="s">
        <v>266</v>
      </c>
      <c r="E2096" t="s">
        <v>799</v>
      </c>
      <c r="F2096" t="s">
        <v>800</v>
      </c>
      <c r="G2096" t="s">
        <v>127</v>
      </c>
      <c r="H2096">
        <v>409</v>
      </c>
      <c r="I2096" s="68" t="str">
        <f>VLOOKUP(E2096,Refs!$P$2:$R$29,3,FALSE)</f>
        <v>Y61</v>
      </c>
      <c r="J2096" s="68" t="str">
        <f>VLOOKUP(E2096,Refs!$P$2:$S$29,4,FALSE)</f>
        <v>East of England</v>
      </c>
      <c r="K2096" s="28">
        <f t="shared" si="68"/>
        <v>409</v>
      </c>
    </row>
    <row r="2097" spans="1:11" x14ac:dyDescent="0.35">
      <c r="A2097" s="69">
        <f t="shared" si="67"/>
        <v>45748</v>
      </c>
      <c r="B2097" t="s">
        <v>881</v>
      </c>
      <c r="C2097" t="s">
        <v>266</v>
      </c>
      <c r="E2097" t="s">
        <v>799</v>
      </c>
      <c r="F2097" t="s">
        <v>800</v>
      </c>
      <c r="G2097" t="s">
        <v>128</v>
      </c>
      <c r="H2097">
        <v>23</v>
      </c>
      <c r="I2097" s="68" t="str">
        <f>VLOOKUP(E2097,Refs!$P$2:$R$29,3,FALSE)</f>
        <v>Y61</v>
      </c>
      <c r="J2097" s="68" t="str">
        <f>VLOOKUP(E2097,Refs!$P$2:$S$29,4,FALSE)</f>
        <v>East of England</v>
      </c>
      <c r="K2097" s="28">
        <f t="shared" si="68"/>
        <v>23</v>
      </c>
    </row>
    <row r="2098" spans="1:11" x14ac:dyDescent="0.35">
      <c r="A2098" s="69">
        <f t="shared" si="67"/>
        <v>45748</v>
      </c>
      <c r="B2098" t="s">
        <v>881</v>
      </c>
      <c r="C2098" t="s">
        <v>266</v>
      </c>
      <c r="E2098" t="s">
        <v>799</v>
      </c>
      <c r="F2098" t="s">
        <v>800</v>
      </c>
      <c r="G2098" t="s">
        <v>129</v>
      </c>
      <c r="H2098">
        <v>1128</v>
      </c>
      <c r="I2098" s="68" t="str">
        <f>VLOOKUP(E2098,Refs!$P$2:$R$29,3,FALSE)</f>
        <v>Y61</v>
      </c>
      <c r="J2098" s="68" t="str">
        <f>VLOOKUP(E2098,Refs!$P$2:$S$29,4,FALSE)</f>
        <v>East of England</v>
      </c>
      <c r="K2098" s="28">
        <f t="shared" si="68"/>
        <v>1128</v>
      </c>
    </row>
    <row r="2099" spans="1:11" x14ac:dyDescent="0.35">
      <c r="A2099" s="69">
        <f t="shared" si="67"/>
        <v>45748</v>
      </c>
      <c r="B2099" t="s">
        <v>881</v>
      </c>
      <c r="C2099" t="s">
        <v>266</v>
      </c>
      <c r="E2099" t="s">
        <v>799</v>
      </c>
      <c r="F2099" t="s">
        <v>800</v>
      </c>
      <c r="G2099" t="s">
        <v>130</v>
      </c>
      <c r="H2099">
        <v>1051</v>
      </c>
      <c r="I2099" s="68" t="str">
        <f>VLOOKUP(E2099,Refs!$P$2:$R$29,3,FALSE)</f>
        <v>Y61</v>
      </c>
      <c r="J2099" s="68" t="str">
        <f>VLOOKUP(E2099,Refs!$P$2:$S$29,4,FALSE)</f>
        <v>East of England</v>
      </c>
      <c r="K2099" s="28">
        <f t="shared" si="68"/>
        <v>1051</v>
      </c>
    </row>
    <row r="2100" spans="1:11" x14ac:dyDescent="0.35">
      <c r="A2100" s="69">
        <f t="shared" si="67"/>
        <v>45748</v>
      </c>
      <c r="B2100" t="s">
        <v>881</v>
      </c>
      <c r="C2100" t="s">
        <v>266</v>
      </c>
      <c r="E2100" t="s">
        <v>799</v>
      </c>
      <c r="F2100" t="s">
        <v>800</v>
      </c>
      <c r="G2100" t="s">
        <v>131</v>
      </c>
      <c r="H2100">
        <v>3151</v>
      </c>
      <c r="I2100" s="68" t="str">
        <f>VLOOKUP(E2100,Refs!$P$2:$R$29,3,FALSE)</f>
        <v>Y61</v>
      </c>
      <c r="J2100" s="68" t="str">
        <f>VLOOKUP(E2100,Refs!$P$2:$S$29,4,FALSE)</f>
        <v>East of England</v>
      </c>
      <c r="K2100" s="28">
        <f t="shared" si="68"/>
        <v>3151</v>
      </c>
    </row>
    <row r="2101" spans="1:11" x14ac:dyDescent="0.35">
      <c r="A2101" s="69">
        <f t="shared" si="67"/>
        <v>45748</v>
      </c>
      <c r="B2101" t="s">
        <v>881</v>
      </c>
      <c r="C2101" t="s">
        <v>266</v>
      </c>
      <c r="E2101" t="s">
        <v>799</v>
      </c>
      <c r="F2101" t="s">
        <v>800</v>
      </c>
      <c r="G2101" t="s">
        <v>132</v>
      </c>
      <c r="H2101">
        <v>2744</v>
      </c>
      <c r="I2101" s="68" t="str">
        <f>VLOOKUP(E2101,Refs!$P$2:$R$29,3,FALSE)</f>
        <v>Y61</v>
      </c>
      <c r="J2101" s="68" t="str">
        <f>VLOOKUP(E2101,Refs!$P$2:$S$29,4,FALSE)</f>
        <v>East of England</v>
      </c>
      <c r="K2101" s="28">
        <f t="shared" si="68"/>
        <v>2744</v>
      </c>
    </row>
    <row r="2102" spans="1:11" x14ac:dyDescent="0.35">
      <c r="A2102" s="69">
        <f t="shared" si="67"/>
        <v>45748</v>
      </c>
      <c r="B2102" t="s">
        <v>881</v>
      </c>
      <c r="C2102" t="s">
        <v>266</v>
      </c>
      <c r="E2102" t="s">
        <v>799</v>
      </c>
      <c r="F2102" t="s">
        <v>800</v>
      </c>
      <c r="G2102" t="s">
        <v>133</v>
      </c>
      <c r="H2102">
        <v>1717</v>
      </c>
      <c r="I2102" s="68" t="str">
        <f>VLOOKUP(E2102,Refs!$P$2:$R$29,3,FALSE)</f>
        <v>Y61</v>
      </c>
      <c r="J2102" s="68" t="str">
        <f>VLOOKUP(E2102,Refs!$P$2:$S$29,4,FALSE)</f>
        <v>East of England</v>
      </c>
      <c r="K2102" s="28">
        <f t="shared" si="68"/>
        <v>1717</v>
      </c>
    </row>
    <row r="2103" spans="1:11" x14ac:dyDescent="0.35">
      <c r="A2103" s="69">
        <f t="shared" si="67"/>
        <v>45748</v>
      </c>
      <c r="B2103" t="s">
        <v>881</v>
      </c>
      <c r="C2103" t="s">
        <v>266</v>
      </c>
      <c r="E2103" t="s">
        <v>799</v>
      </c>
      <c r="F2103" t="s">
        <v>800</v>
      </c>
      <c r="G2103" t="s">
        <v>134</v>
      </c>
      <c r="H2103">
        <v>1717</v>
      </c>
      <c r="I2103" s="68" t="str">
        <f>VLOOKUP(E2103,Refs!$P$2:$R$29,3,FALSE)</f>
        <v>Y61</v>
      </c>
      <c r="J2103" s="68" t="str">
        <f>VLOOKUP(E2103,Refs!$P$2:$S$29,4,FALSE)</f>
        <v>East of England</v>
      </c>
      <c r="K2103" s="28">
        <f t="shared" si="68"/>
        <v>1717</v>
      </c>
    </row>
    <row r="2104" spans="1:11" x14ac:dyDescent="0.35">
      <c r="A2104" s="69">
        <f t="shared" si="67"/>
        <v>45748</v>
      </c>
      <c r="B2104" t="s">
        <v>881</v>
      </c>
      <c r="C2104" t="s">
        <v>266</v>
      </c>
      <c r="E2104" t="s">
        <v>799</v>
      </c>
      <c r="F2104" t="s">
        <v>800</v>
      </c>
      <c r="G2104" t="s">
        <v>135</v>
      </c>
      <c r="H2104">
        <v>204</v>
      </c>
      <c r="I2104" s="68" t="str">
        <f>VLOOKUP(E2104,Refs!$P$2:$R$29,3,FALSE)</f>
        <v>Y61</v>
      </c>
      <c r="J2104" s="68" t="str">
        <f>VLOOKUP(E2104,Refs!$P$2:$S$29,4,FALSE)</f>
        <v>East of England</v>
      </c>
      <c r="K2104" s="28">
        <f t="shared" si="68"/>
        <v>204</v>
      </c>
    </row>
    <row r="2105" spans="1:11" x14ac:dyDescent="0.35">
      <c r="A2105" s="69">
        <f t="shared" si="67"/>
        <v>45748</v>
      </c>
      <c r="B2105" t="s">
        <v>881</v>
      </c>
      <c r="C2105" t="s">
        <v>266</v>
      </c>
      <c r="E2105" t="s">
        <v>799</v>
      </c>
      <c r="F2105" t="s">
        <v>800</v>
      </c>
      <c r="G2105" t="s">
        <v>136</v>
      </c>
      <c r="H2105">
        <v>187</v>
      </c>
      <c r="I2105" s="68" t="str">
        <f>VLOOKUP(E2105,Refs!$P$2:$R$29,3,FALSE)</f>
        <v>Y61</v>
      </c>
      <c r="J2105" s="68" t="str">
        <f>VLOOKUP(E2105,Refs!$P$2:$S$29,4,FALSE)</f>
        <v>East of England</v>
      </c>
      <c r="K2105" s="28">
        <f t="shared" si="68"/>
        <v>187</v>
      </c>
    </row>
    <row r="2106" spans="1:11" x14ac:dyDescent="0.35">
      <c r="A2106" s="69">
        <f t="shared" si="67"/>
        <v>45748</v>
      </c>
      <c r="B2106" t="s">
        <v>881</v>
      </c>
      <c r="C2106" t="s">
        <v>266</v>
      </c>
      <c r="E2106" t="s">
        <v>799</v>
      </c>
      <c r="F2106" t="s">
        <v>800</v>
      </c>
      <c r="G2106" t="s">
        <v>137</v>
      </c>
      <c r="H2106">
        <v>11</v>
      </c>
      <c r="I2106" s="68" t="str">
        <f>VLOOKUP(E2106,Refs!$P$2:$R$29,3,FALSE)</f>
        <v>Y61</v>
      </c>
      <c r="J2106" s="68" t="str">
        <f>VLOOKUP(E2106,Refs!$P$2:$S$29,4,FALSE)</f>
        <v>East of England</v>
      </c>
      <c r="K2106" s="28">
        <f t="shared" si="68"/>
        <v>11</v>
      </c>
    </row>
    <row r="2107" spans="1:11" x14ac:dyDescent="0.35">
      <c r="A2107" s="69">
        <f t="shared" si="67"/>
        <v>45748</v>
      </c>
      <c r="B2107" t="s">
        <v>881</v>
      </c>
      <c r="C2107" t="s">
        <v>266</v>
      </c>
      <c r="E2107" t="s">
        <v>799</v>
      </c>
      <c r="F2107" t="s">
        <v>800</v>
      </c>
      <c r="G2107" t="s">
        <v>138</v>
      </c>
      <c r="H2107">
        <v>11</v>
      </c>
      <c r="I2107" s="68" t="str">
        <f>VLOOKUP(E2107,Refs!$P$2:$R$29,3,FALSE)</f>
        <v>Y61</v>
      </c>
      <c r="J2107" s="68" t="str">
        <f>VLOOKUP(E2107,Refs!$P$2:$S$29,4,FALSE)</f>
        <v>East of England</v>
      </c>
      <c r="K2107" s="28">
        <f t="shared" si="68"/>
        <v>11</v>
      </c>
    </row>
    <row r="2108" spans="1:11" x14ac:dyDescent="0.35">
      <c r="A2108" s="69">
        <f t="shared" si="67"/>
        <v>45748</v>
      </c>
      <c r="B2108" t="s">
        <v>881</v>
      </c>
      <c r="C2108" t="s">
        <v>266</v>
      </c>
      <c r="E2108" t="s">
        <v>799</v>
      </c>
      <c r="F2108" t="s">
        <v>800</v>
      </c>
      <c r="G2108" t="s">
        <v>139</v>
      </c>
      <c r="H2108">
        <v>241</v>
      </c>
      <c r="I2108" s="68" t="str">
        <f>VLOOKUP(E2108,Refs!$P$2:$R$29,3,FALSE)</f>
        <v>Y61</v>
      </c>
      <c r="J2108" s="68" t="str">
        <f>VLOOKUP(E2108,Refs!$P$2:$S$29,4,FALSE)</f>
        <v>East of England</v>
      </c>
      <c r="K2108" s="28">
        <f t="shared" si="68"/>
        <v>241</v>
      </c>
    </row>
    <row r="2109" spans="1:11" x14ac:dyDescent="0.35">
      <c r="A2109" s="69">
        <f t="shared" si="67"/>
        <v>45748</v>
      </c>
      <c r="B2109" t="s">
        <v>881</v>
      </c>
      <c r="C2109" t="s">
        <v>266</v>
      </c>
      <c r="E2109" t="s">
        <v>799</v>
      </c>
      <c r="F2109" t="s">
        <v>800</v>
      </c>
      <c r="G2109" t="s">
        <v>140</v>
      </c>
      <c r="H2109">
        <v>241</v>
      </c>
      <c r="I2109" s="68" t="str">
        <f>VLOOKUP(E2109,Refs!$P$2:$R$29,3,FALSE)</f>
        <v>Y61</v>
      </c>
      <c r="J2109" s="68" t="str">
        <f>VLOOKUP(E2109,Refs!$P$2:$S$29,4,FALSE)</f>
        <v>East of England</v>
      </c>
      <c r="K2109" s="28">
        <f t="shared" si="68"/>
        <v>241</v>
      </c>
    </row>
    <row r="2110" spans="1:11" x14ac:dyDescent="0.35">
      <c r="A2110" s="69">
        <f t="shared" si="67"/>
        <v>45748</v>
      </c>
      <c r="B2110" t="s">
        <v>881</v>
      </c>
      <c r="C2110" t="s">
        <v>266</v>
      </c>
      <c r="E2110" t="s">
        <v>799</v>
      </c>
      <c r="F2110" t="s">
        <v>800</v>
      </c>
      <c r="G2110" t="s">
        <v>728</v>
      </c>
      <c r="H2110">
        <v>397</v>
      </c>
      <c r="I2110" s="68" t="str">
        <f>VLOOKUP(E2110,Refs!$P$2:$R$29,3,FALSE)</f>
        <v>Y61</v>
      </c>
      <c r="J2110" s="68" t="str">
        <f>VLOOKUP(E2110,Refs!$P$2:$S$29,4,FALSE)</f>
        <v>East of England</v>
      </c>
      <c r="K2110" s="28">
        <f t="shared" si="68"/>
        <v>397</v>
      </c>
    </row>
    <row r="2111" spans="1:11" x14ac:dyDescent="0.35">
      <c r="A2111" s="69">
        <f t="shared" si="67"/>
        <v>45748</v>
      </c>
      <c r="B2111" t="s">
        <v>881</v>
      </c>
      <c r="C2111" t="s">
        <v>266</v>
      </c>
      <c r="E2111" t="s">
        <v>799</v>
      </c>
      <c r="F2111" t="s">
        <v>800</v>
      </c>
      <c r="G2111" t="s">
        <v>727</v>
      </c>
      <c r="H2111">
        <v>68</v>
      </c>
      <c r="I2111" s="68" t="str">
        <f>VLOOKUP(E2111,Refs!$P$2:$R$29,3,FALSE)</f>
        <v>Y61</v>
      </c>
      <c r="J2111" s="68" t="str">
        <f>VLOOKUP(E2111,Refs!$P$2:$S$29,4,FALSE)</f>
        <v>East of England</v>
      </c>
      <c r="K2111" s="28">
        <f t="shared" si="68"/>
        <v>68</v>
      </c>
    </row>
    <row r="2112" spans="1:11" x14ac:dyDescent="0.35">
      <c r="A2112" s="69">
        <f t="shared" si="67"/>
        <v>45748</v>
      </c>
      <c r="B2112" t="s">
        <v>881</v>
      </c>
      <c r="C2112" t="s">
        <v>266</v>
      </c>
      <c r="E2112" t="s">
        <v>799</v>
      </c>
      <c r="F2112" t="s">
        <v>800</v>
      </c>
      <c r="G2112" t="s">
        <v>730</v>
      </c>
      <c r="H2112">
        <v>1320</v>
      </c>
      <c r="I2112" s="68" t="str">
        <f>VLOOKUP(E2112,Refs!$P$2:$R$29,3,FALSE)</f>
        <v>Y61</v>
      </c>
      <c r="J2112" s="68" t="str">
        <f>VLOOKUP(E2112,Refs!$P$2:$S$29,4,FALSE)</f>
        <v>East of England</v>
      </c>
      <c r="K2112" s="28">
        <f t="shared" si="68"/>
        <v>1320</v>
      </c>
    </row>
    <row r="2113" spans="1:11" x14ac:dyDescent="0.35">
      <c r="A2113" s="69">
        <f t="shared" si="67"/>
        <v>45748</v>
      </c>
      <c r="B2113" t="s">
        <v>881</v>
      </c>
      <c r="C2113" t="s">
        <v>266</v>
      </c>
      <c r="E2113" t="s">
        <v>799</v>
      </c>
      <c r="F2113" t="s">
        <v>800</v>
      </c>
      <c r="G2113" t="s">
        <v>729</v>
      </c>
      <c r="H2113">
        <v>706</v>
      </c>
      <c r="I2113" s="68" t="str">
        <f>VLOOKUP(E2113,Refs!$P$2:$R$29,3,FALSE)</f>
        <v>Y61</v>
      </c>
      <c r="J2113" s="68" t="str">
        <f>VLOOKUP(E2113,Refs!$P$2:$S$29,4,FALSE)</f>
        <v>East of England</v>
      </c>
      <c r="K2113" s="28">
        <f t="shared" si="68"/>
        <v>706</v>
      </c>
    </row>
    <row r="2114" spans="1:11" x14ac:dyDescent="0.35">
      <c r="A2114" s="69">
        <f t="shared" si="67"/>
        <v>45748</v>
      </c>
      <c r="B2114" t="s">
        <v>881</v>
      </c>
      <c r="C2114" t="s">
        <v>286</v>
      </c>
      <c r="D2114" t="s">
        <v>890</v>
      </c>
      <c r="E2114" t="s">
        <v>312</v>
      </c>
      <c r="F2114" t="s">
        <v>313</v>
      </c>
      <c r="G2114" t="s">
        <v>10</v>
      </c>
      <c r="H2114">
        <v>30819</v>
      </c>
      <c r="I2114" s="68" t="str">
        <f>VLOOKUP(E2114,Refs!$P$2:$R$29,3,FALSE)</f>
        <v>Y61</v>
      </c>
      <c r="J2114" s="68" t="str">
        <f>VLOOKUP(E2114,Refs!$P$2:$S$29,4,FALSE)</f>
        <v>East of England</v>
      </c>
      <c r="K2114" s="28">
        <f t="shared" si="68"/>
        <v>30819</v>
      </c>
    </row>
    <row r="2115" spans="1:11" x14ac:dyDescent="0.35">
      <c r="A2115" s="69">
        <f t="shared" ref="A2115:A2178" si="69">DATEVALUE(RIGHT(B2115,8))</f>
        <v>45748</v>
      </c>
      <c r="B2115" t="s">
        <v>881</v>
      </c>
      <c r="C2115" t="s">
        <v>286</v>
      </c>
      <c r="D2115" t="s">
        <v>890</v>
      </c>
      <c r="E2115" t="s">
        <v>312</v>
      </c>
      <c r="F2115" t="s">
        <v>313</v>
      </c>
      <c r="G2115" t="s">
        <v>69</v>
      </c>
      <c r="H2115">
        <v>30474</v>
      </c>
      <c r="I2115" s="68" t="str">
        <f>VLOOKUP(E2115,Refs!$P$2:$R$29,3,FALSE)</f>
        <v>Y61</v>
      </c>
      <c r="J2115" s="68" t="str">
        <f>VLOOKUP(E2115,Refs!$P$2:$S$29,4,FALSE)</f>
        <v>East of England</v>
      </c>
      <c r="K2115" s="28">
        <f t="shared" si="68"/>
        <v>30474</v>
      </c>
    </row>
    <row r="2116" spans="1:11" x14ac:dyDescent="0.35">
      <c r="A2116" s="69">
        <f t="shared" si="69"/>
        <v>45748</v>
      </c>
      <c r="B2116" t="s">
        <v>881</v>
      </c>
      <c r="C2116" t="s">
        <v>286</v>
      </c>
      <c r="D2116" t="s">
        <v>890</v>
      </c>
      <c r="E2116" t="s">
        <v>312</v>
      </c>
      <c r="F2116" t="s">
        <v>313</v>
      </c>
      <c r="G2116" t="s">
        <v>20</v>
      </c>
      <c r="H2116">
        <v>29307</v>
      </c>
      <c r="I2116" s="68" t="str">
        <f>VLOOKUP(E2116,Refs!$P$2:$R$29,3,FALSE)</f>
        <v>Y61</v>
      </c>
      <c r="J2116" s="68" t="str">
        <f>VLOOKUP(E2116,Refs!$P$2:$S$29,4,FALSE)</f>
        <v>East of England</v>
      </c>
      <c r="K2116" s="28">
        <f t="shared" si="68"/>
        <v>29307</v>
      </c>
    </row>
    <row r="2117" spans="1:11" x14ac:dyDescent="0.35">
      <c r="A2117" s="69">
        <f t="shared" si="69"/>
        <v>45748</v>
      </c>
      <c r="B2117" t="s">
        <v>881</v>
      </c>
      <c r="C2117" t="s">
        <v>286</v>
      </c>
      <c r="D2117" t="s">
        <v>890</v>
      </c>
      <c r="E2117" t="s">
        <v>312</v>
      </c>
      <c r="F2117" t="s">
        <v>313</v>
      </c>
      <c r="G2117" t="s">
        <v>23</v>
      </c>
      <c r="H2117">
        <v>27001</v>
      </c>
      <c r="I2117" s="68" t="str">
        <f>VLOOKUP(E2117,Refs!$P$2:$R$29,3,FALSE)</f>
        <v>Y61</v>
      </c>
      <c r="J2117" s="68" t="str">
        <f>VLOOKUP(E2117,Refs!$P$2:$S$29,4,FALSE)</f>
        <v>East of England</v>
      </c>
      <c r="K2117" s="28">
        <f t="shared" si="68"/>
        <v>27001</v>
      </c>
    </row>
    <row r="2118" spans="1:11" x14ac:dyDescent="0.35">
      <c r="A2118" s="69">
        <f t="shared" si="69"/>
        <v>45748</v>
      </c>
      <c r="B2118" t="s">
        <v>881</v>
      </c>
      <c r="C2118" t="s">
        <v>286</v>
      </c>
      <c r="D2118" t="s">
        <v>890</v>
      </c>
      <c r="E2118" t="s">
        <v>312</v>
      </c>
      <c r="F2118" t="s">
        <v>313</v>
      </c>
      <c r="G2118" t="s">
        <v>19</v>
      </c>
      <c r="H2118">
        <v>258</v>
      </c>
      <c r="I2118" s="68" t="str">
        <f>VLOOKUP(E2118,Refs!$P$2:$R$29,3,FALSE)</f>
        <v>Y61</v>
      </c>
      <c r="J2118" s="68" t="str">
        <f>VLOOKUP(E2118,Refs!$P$2:$S$29,4,FALSE)</f>
        <v>East of England</v>
      </c>
      <c r="K2118" s="28">
        <f t="shared" si="68"/>
        <v>258</v>
      </c>
    </row>
    <row r="2119" spans="1:11" x14ac:dyDescent="0.35">
      <c r="A2119" s="69">
        <f t="shared" si="69"/>
        <v>45748</v>
      </c>
      <c r="B2119" t="s">
        <v>881</v>
      </c>
      <c r="C2119" t="s">
        <v>286</v>
      </c>
      <c r="D2119" t="s">
        <v>890</v>
      </c>
      <c r="E2119" t="s">
        <v>312</v>
      </c>
      <c r="F2119" t="s">
        <v>313</v>
      </c>
      <c r="G2119" t="s">
        <v>21</v>
      </c>
      <c r="H2119">
        <v>505547</v>
      </c>
      <c r="I2119" s="68" t="str">
        <f>VLOOKUP(E2119,Refs!$P$2:$R$29,3,FALSE)</f>
        <v>Y61</v>
      </c>
      <c r="J2119" s="68" t="str">
        <f>VLOOKUP(E2119,Refs!$P$2:$S$29,4,FALSE)</f>
        <v>East of England</v>
      </c>
      <c r="K2119" s="28">
        <f t="shared" ref="K2119:K2182" si="70">IF(OR(H2119="NULL",H2119=0,H2119=""),"",H2119)</f>
        <v>505547</v>
      </c>
    </row>
    <row r="2120" spans="1:11" x14ac:dyDescent="0.35">
      <c r="A2120" s="69">
        <f t="shared" si="69"/>
        <v>45748</v>
      </c>
      <c r="B2120" t="s">
        <v>881</v>
      </c>
      <c r="C2120" t="s">
        <v>286</v>
      </c>
      <c r="D2120" t="s">
        <v>890</v>
      </c>
      <c r="E2120" t="s">
        <v>312</v>
      </c>
      <c r="F2120" t="s">
        <v>313</v>
      </c>
      <c r="G2120" t="s">
        <v>70</v>
      </c>
      <c r="H2120">
        <v>117</v>
      </c>
      <c r="I2120" s="68" t="str">
        <f>VLOOKUP(E2120,Refs!$P$2:$R$29,3,FALSE)</f>
        <v>Y61</v>
      </c>
      <c r="J2120" s="68" t="str">
        <f>VLOOKUP(E2120,Refs!$P$2:$S$29,4,FALSE)</f>
        <v>East of England</v>
      </c>
      <c r="K2120" s="28">
        <f t="shared" si="70"/>
        <v>117</v>
      </c>
    </row>
    <row r="2121" spans="1:11" x14ac:dyDescent="0.35">
      <c r="A2121" s="69">
        <f t="shared" si="69"/>
        <v>45748</v>
      </c>
      <c r="B2121" t="s">
        <v>881</v>
      </c>
      <c r="C2121" t="s">
        <v>286</v>
      </c>
      <c r="D2121" t="s">
        <v>890</v>
      </c>
      <c r="E2121" t="s">
        <v>312</v>
      </c>
      <c r="F2121" t="s">
        <v>313</v>
      </c>
      <c r="G2121" t="s">
        <v>71</v>
      </c>
      <c r="H2121">
        <v>382</v>
      </c>
      <c r="I2121" s="68" t="str">
        <f>VLOOKUP(E2121,Refs!$P$2:$R$29,3,FALSE)</f>
        <v>Y61</v>
      </c>
      <c r="J2121" s="68" t="str">
        <f>VLOOKUP(E2121,Refs!$P$2:$S$29,4,FALSE)</f>
        <v>East of England</v>
      </c>
      <c r="K2121" s="28">
        <f t="shared" si="70"/>
        <v>382</v>
      </c>
    </row>
    <row r="2122" spans="1:11" x14ac:dyDescent="0.35">
      <c r="A2122" s="69">
        <f t="shared" si="69"/>
        <v>45748</v>
      </c>
      <c r="B2122" t="s">
        <v>881</v>
      </c>
      <c r="C2122" t="s">
        <v>286</v>
      </c>
      <c r="D2122" t="s">
        <v>890</v>
      </c>
      <c r="E2122" t="s">
        <v>312</v>
      </c>
      <c r="F2122" t="s">
        <v>313</v>
      </c>
      <c r="G2122" t="s">
        <v>72</v>
      </c>
      <c r="H2122">
        <v>23405</v>
      </c>
      <c r="I2122" s="68" t="str">
        <f>VLOOKUP(E2122,Refs!$P$2:$R$29,3,FALSE)</f>
        <v>Y61</v>
      </c>
      <c r="J2122" s="68" t="str">
        <f>VLOOKUP(E2122,Refs!$P$2:$S$29,4,FALSE)</f>
        <v>East of England</v>
      </c>
      <c r="K2122" s="28">
        <f t="shared" si="70"/>
        <v>23405</v>
      </c>
    </row>
    <row r="2123" spans="1:11" x14ac:dyDescent="0.35">
      <c r="A2123" s="69">
        <f t="shared" si="69"/>
        <v>45748</v>
      </c>
      <c r="B2123" t="s">
        <v>881</v>
      </c>
      <c r="C2123" t="s">
        <v>286</v>
      </c>
      <c r="D2123" t="s">
        <v>890</v>
      </c>
      <c r="E2123" t="s">
        <v>312</v>
      </c>
      <c r="F2123" t="s">
        <v>313</v>
      </c>
      <c r="G2123" t="s">
        <v>73</v>
      </c>
      <c r="H2123">
        <v>9393</v>
      </c>
      <c r="I2123" s="68" t="str">
        <f>VLOOKUP(E2123,Refs!$P$2:$R$29,3,FALSE)</f>
        <v>Y61</v>
      </c>
      <c r="J2123" s="68" t="str">
        <f>VLOOKUP(E2123,Refs!$P$2:$S$29,4,FALSE)</f>
        <v>East of England</v>
      </c>
      <c r="K2123" s="28">
        <f t="shared" si="70"/>
        <v>9393</v>
      </c>
    </row>
    <row r="2124" spans="1:11" x14ac:dyDescent="0.35">
      <c r="A2124" s="69">
        <f t="shared" si="69"/>
        <v>45748</v>
      </c>
      <c r="B2124" t="s">
        <v>881</v>
      </c>
      <c r="C2124" t="s">
        <v>286</v>
      </c>
      <c r="D2124" t="s">
        <v>890</v>
      </c>
      <c r="E2124" t="s">
        <v>312</v>
      </c>
      <c r="F2124" t="s">
        <v>313</v>
      </c>
      <c r="G2124" t="s">
        <v>74</v>
      </c>
      <c r="H2124">
        <v>27560393</v>
      </c>
      <c r="I2124" s="68" t="str">
        <f>VLOOKUP(E2124,Refs!$P$2:$R$29,3,FALSE)</f>
        <v>Y61</v>
      </c>
      <c r="J2124" s="68" t="str">
        <f>VLOOKUP(E2124,Refs!$P$2:$S$29,4,FALSE)</f>
        <v>East of England</v>
      </c>
      <c r="K2124" s="28">
        <f t="shared" si="70"/>
        <v>27560393</v>
      </c>
    </row>
    <row r="2125" spans="1:11" x14ac:dyDescent="0.35">
      <c r="A2125" s="69">
        <f t="shared" si="69"/>
        <v>45748</v>
      </c>
      <c r="B2125" t="s">
        <v>881</v>
      </c>
      <c r="C2125" t="s">
        <v>286</v>
      </c>
      <c r="D2125" t="s">
        <v>890</v>
      </c>
      <c r="E2125" t="s">
        <v>312</v>
      </c>
      <c r="F2125" t="s">
        <v>313</v>
      </c>
      <c r="G2125" t="s">
        <v>26</v>
      </c>
      <c r="H2125">
        <v>26147</v>
      </c>
      <c r="I2125" s="68" t="str">
        <f>VLOOKUP(E2125,Refs!$P$2:$R$29,3,FALSE)</f>
        <v>Y61</v>
      </c>
      <c r="J2125" s="68" t="str">
        <f>VLOOKUP(E2125,Refs!$P$2:$S$29,4,FALSE)</f>
        <v>East of England</v>
      </c>
      <c r="K2125" s="28">
        <f t="shared" si="70"/>
        <v>26147</v>
      </c>
    </row>
    <row r="2126" spans="1:11" x14ac:dyDescent="0.35">
      <c r="A2126" s="69">
        <f t="shared" si="69"/>
        <v>45748</v>
      </c>
      <c r="B2126" t="s">
        <v>881</v>
      </c>
      <c r="C2126" t="s">
        <v>286</v>
      </c>
      <c r="D2126" t="s">
        <v>890</v>
      </c>
      <c r="E2126" t="s">
        <v>312</v>
      </c>
      <c r="F2126" t="s">
        <v>313</v>
      </c>
      <c r="G2126" t="s">
        <v>75</v>
      </c>
      <c r="H2126">
        <v>712</v>
      </c>
      <c r="I2126" s="68" t="str">
        <f>VLOOKUP(E2126,Refs!$P$2:$R$29,3,FALSE)</f>
        <v>Y61</v>
      </c>
      <c r="J2126" s="68" t="str">
        <f>VLOOKUP(E2126,Refs!$P$2:$S$29,4,FALSE)</f>
        <v>East of England</v>
      </c>
      <c r="K2126" s="28">
        <f t="shared" si="70"/>
        <v>712</v>
      </c>
    </row>
    <row r="2127" spans="1:11" x14ac:dyDescent="0.35">
      <c r="A2127" s="69">
        <f t="shared" si="69"/>
        <v>45748</v>
      </c>
      <c r="B2127" t="s">
        <v>881</v>
      </c>
      <c r="C2127" t="s">
        <v>286</v>
      </c>
      <c r="D2127" t="s">
        <v>890</v>
      </c>
      <c r="E2127" t="s">
        <v>312</v>
      </c>
      <c r="F2127" t="s">
        <v>313</v>
      </c>
      <c r="G2127" t="s">
        <v>76</v>
      </c>
      <c r="H2127">
        <v>11033</v>
      </c>
      <c r="I2127" s="68" t="str">
        <f>VLOOKUP(E2127,Refs!$P$2:$R$29,3,FALSE)</f>
        <v>Y61</v>
      </c>
      <c r="J2127" s="68" t="str">
        <f>VLOOKUP(E2127,Refs!$P$2:$S$29,4,FALSE)</f>
        <v>East of England</v>
      </c>
      <c r="K2127" s="28">
        <f t="shared" si="70"/>
        <v>11033</v>
      </c>
    </row>
    <row r="2128" spans="1:11" x14ac:dyDescent="0.35">
      <c r="A2128" s="69">
        <f t="shared" si="69"/>
        <v>45748</v>
      </c>
      <c r="B2128" t="s">
        <v>881</v>
      </c>
      <c r="C2128" t="s">
        <v>286</v>
      </c>
      <c r="D2128" t="s">
        <v>890</v>
      </c>
      <c r="E2128" t="s">
        <v>312</v>
      </c>
      <c r="F2128" t="s">
        <v>313</v>
      </c>
      <c r="G2128" t="s">
        <v>77</v>
      </c>
      <c r="H2128">
        <v>8352</v>
      </c>
      <c r="I2128" s="68" t="str">
        <f>VLOOKUP(E2128,Refs!$P$2:$R$29,3,FALSE)</f>
        <v>Y61</v>
      </c>
      <c r="J2128" s="68" t="str">
        <f>VLOOKUP(E2128,Refs!$P$2:$S$29,4,FALSE)</f>
        <v>East of England</v>
      </c>
      <c r="K2128" s="28">
        <f t="shared" si="70"/>
        <v>8352</v>
      </c>
    </row>
    <row r="2129" spans="1:11" x14ac:dyDescent="0.35">
      <c r="A2129" s="69">
        <f t="shared" si="69"/>
        <v>45748</v>
      </c>
      <c r="B2129" t="s">
        <v>881</v>
      </c>
      <c r="C2129" t="s">
        <v>286</v>
      </c>
      <c r="D2129" t="s">
        <v>890</v>
      </c>
      <c r="E2129" t="s">
        <v>312</v>
      </c>
      <c r="F2129" t="s">
        <v>313</v>
      </c>
      <c r="G2129" t="s">
        <v>78</v>
      </c>
      <c r="H2129">
        <v>6050</v>
      </c>
      <c r="I2129" s="68" t="str">
        <f>VLOOKUP(E2129,Refs!$P$2:$R$29,3,FALSE)</f>
        <v>Y61</v>
      </c>
      <c r="J2129" s="68" t="str">
        <f>VLOOKUP(E2129,Refs!$P$2:$S$29,4,FALSE)</f>
        <v>East of England</v>
      </c>
      <c r="K2129" s="28">
        <f t="shared" si="70"/>
        <v>6050</v>
      </c>
    </row>
    <row r="2130" spans="1:11" x14ac:dyDescent="0.35">
      <c r="A2130" s="69">
        <f t="shared" si="69"/>
        <v>45748</v>
      </c>
      <c r="B2130" t="s">
        <v>881</v>
      </c>
      <c r="C2130" t="s">
        <v>286</v>
      </c>
      <c r="D2130" t="s">
        <v>890</v>
      </c>
      <c r="E2130" t="s">
        <v>312</v>
      </c>
      <c r="F2130" t="s">
        <v>313</v>
      </c>
      <c r="G2130" t="s">
        <v>79</v>
      </c>
      <c r="H2130">
        <v>0</v>
      </c>
      <c r="I2130" s="68" t="str">
        <f>VLOOKUP(E2130,Refs!$P$2:$R$29,3,FALSE)</f>
        <v>Y61</v>
      </c>
      <c r="J2130" s="68" t="str">
        <f>VLOOKUP(E2130,Refs!$P$2:$S$29,4,FALSE)</f>
        <v>East of England</v>
      </c>
      <c r="K2130" s="28" t="str">
        <f t="shared" si="70"/>
        <v/>
      </c>
    </row>
    <row r="2131" spans="1:11" x14ac:dyDescent="0.35">
      <c r="A2131" s="69">
        <f t="shared" si="69"/>
        <v>45748</v>
      </c>
      <c r="B2131" t="s">
        <v>881</v>
      </c>
      <c r="C2131" t="s">
        <v>286</v>
      </c>
      <c r="D2131" t="s">
        <v>890</v>
      </c>
      <c r="E2131" t="s">
        <v>312</v>
      </c>
      <c r="F2131" t="s">
        <v>313</v>
      </c>
      <c r="G2131" t="s">
        <v>25</v>
      </c>
      <c r="H2131">
        <v>14402</v>
      </c>
      <c r="I2131" s="68" t="str">
        <f>VLOOKUP(E2131,Refs!$P$2:$R$29,3,FALSE)</f>
        <v>Y61</v>
      </c>
      <c r="J2131" s="68" t="str">
        <f>VLOOKUP(E2131,Refs!$P$2:$S$29,4,FALSE)</f>
        <v>East of England</v>
      </c>
      <c r="K2131" s="28">
        <f t="shared" si="70"/>
        <v>14402</v>
      </c>
    </row>
    <row r="2132" spans="1:11" x14ac:dyDescent="0.35">
      <c r="A2132" s="69">
        <f t="shared" si="69"/>
        <v>45748</v>
      </c>
      <c r="B2132" t="s">
        <v>881</v>
      </c>
      <c r="C2132" t="s">
        <v>286</v>
      </c>
      <c r="D2132" t="s">
        <v>890</v>
      </c>
      <c r="E2132" t="s">
        <v>312</v>
      </c>
      <c r="F2132" t="s">
        <v>313</v>
      </c>
      <c r="G2132" t="s">
        <v>80</v>
      </c>
      <c r="H2132">
        <v>196</v>
      </c>
      <c r="I2132" s="68" t="str">
        <f>VLOOKUP(E2132,Refs!$P$2:$R$29,3,FALSE)</f>
        <v>Y61</v>
      </c>
      <c r="J2132" s="68" t="str">
        <f>VLOOKUP(E2132,Refs!$P$2:$S$29,4,FALSE)</f>
        <v>East of England</v>
      </c>
      <c r="K2132" s="28">
        <f t="shared" si="70"/>
        <v>196</v>
      </c>
    </row>
    <row r="2133" spans="1:11" x14ac:dyDescent="0.35">
      <c r="A2133" s="69">
        <f t="shared" si="69"/>
        <v>45748</v>
      </c>
      <c r="B2133" t="s">
        <v>881</v>
      </c>
      <c r="C2133" t="s">
        <v>286</v>
      </c>
      <c r="D2133" t="s">
        <v>890</v>
      </c>
      <c r="E2133" t="s">
        <v>312</v>
      </c>
      <c r="F2133" t="s">
        <v>313</v>
      </c>
      <c r="G2133" t="s">
        <v>81</v>
      </c>
      <c r="H2133">
        <v>8062</v>
      </c>
      <c r="I2133" s="68" t="str">
        <f>VLOOKUP(E2133,Refs!$P$2:$R$29,3,FALSE)</f>
        <v>Y61</v>
      </c>
      <c r="J2133" s="68" t="str">
        <f>VLOOKUP(E2133,Refs!$P$2:$S$29,4,FALSE)</f>
        <v>East of England</v>
      </c>
      <c r="K2133" s="28">
        <f t="shared" si="70"/>
        <v>8062</v>
      </c>
    </row>
    <row r="2134" spans="1:11" x14ac:dyDescent="0.35">
      <c r="A2134" s="69">
        <f t="shared" si="69"/>
        <v>45748</v>
      </c>
      <c r="B2134" t="s">
        <v>881</v>
      </c>
      <c r="C2134" t="s">
        <v>286</v>
      </c>
      <c r="D2134" t="s">
        <v>890</v>
      </c>
      <c r="E2134" t="s">
        <v>312</v>
      </c>
      <c r="F2134" t="s">
        <v>313</v>
      </c>
      <c r="G2134" t="s">
        <v>82</v>
      </c>
      <c r="H2134">
        <v>4827</v>
      </c>
      <c r="I2134" s="68" t="str">
        <f>VLOOKUP(E2134,Refs!$P$2:$R$29,3,FALSE)</f>
        <v>Y61</v>
      </c>
      <c r="J2134" s="68" t="str">
        <f>VLOOKUP(E2134,Refs!$P$2:$S$29,4,FALSE)</f>
        <v>East of England</v>
      </c>
      <c r="K2134" s="28">
        <f t="shared" si="70"/>
        <v>4827</v>
      </c>
    </row>
    <row r="2135" spans="1:11" x14ac:dyDescent="0.35">
      <c r="A2135" s="69">
        <f t="shared" si="69"/>
        <v>45748</v>
      </c>
      <c r="B2135" t="s">
        <v>881</v>
      </c>
      <c r="C2135" t="s">
        <v>286</v>
      </c>
      <c r="D2135" t="s">
        <v>890</v>
      </c>
      <c r="E2135" t="s">
        <v>312</v>
      </c>
      <c r="F2135" t="s">
        <v>313</v>
      </c>
      <c r="G2135" t="s">
        <v>83</v>
      </c>
      <c r="H2135">
        <v>2212</v>
      </c>
      <c r="I2135" s="68" t="str">
        <f>VLOOKUP(E2135,Refs!$P$2:$R$29,3,FALSE)</f>
        <v>Y61</v>
      </c>
      <c r="J2135" s="68" t="str">
        <f>VLOOKUP(E2135,Refs!$P$2:$S$29,4,FALSE)</f>
        <v>East of England</v>
      </c>
      <c r="K2135" s="28">
        <f t="shared" si="70"/>
        <v>2212</v>
      </c>
    </row>
    <row r="2136" spans="1:11" x14ac:dyDescent="0.35">
      <c r="A2136" s="69">
        <f t="shared" si="69"/>
        <v>45748</v>
      </c>
      <c r="B2136" t="s">
        <v>881</v>
      </c>
      <c r="C2136" t="s">
        <v>286</v>
      </c>
      <c r="D2136" t="s">
        <v>890</v>
      </c>
      <c r="E2136" t="s">
        <v>312</v>
      </c>
      <c r="F2136" t="s">
        <v>313</v>
      </c>
      <c r="G2136" t="s">
        <v>84</v>
      </c>
      <c r="H2136">
        <v>10131</v>
      </c>
      <c r="I2136" s="68" t="str">
        <f>VLOOKUP(E2136,Refs!$P$2:$R$29,3,FALSE)</f>
        <v>Y61</v>
      </c>
      <c r="J2136" s="68" t="str">
        <f>VLOOKUP(E2136,Refs!$P$2:$S$29,4,FALSE)</f>
        <v>East of England</v>
      </c>
      <c r="K2136" s="28">
        <f t="shared" si="70"/>
        <v>10131</v>
      </c>
    </row>
    <row r="2137" spans="1:11" x14ac:dyDescent="0.35">
      <c r="A2137" s="69">
        <f t="shared" si="69"/>
        <v>45748</v>
      </c>
      <c r="B2137" t="s">
        <v>881</v>
      </c>
      <c r="C2137" t="s">
        <v>286</v>
      </c>
      <c r="D2137" t="s">
        <v>890</v>
      </c>
      <c r="E2137" t="s">
        <v>312</v>
      </c>
      <c r="F2137" t="s">
        <v>313</v>
      </c>
      <c r="G2137" t="s">
        <v>85</v>
      </c>
      <c r="H2137">
        <v>1106</v>
      </c>
      <c r="I2137" s="68" t="str">
        <f>VLOOKUP(E2137,Refs!$P$2:$R$29,3,FALSE)</f>
        <v>Y61</v>
      </c>
      <c r="J2137" s="68" t="str">
        <f>VLOOKUP(E2137,Refs!$P$2:$S$29,4,FALSE)</f>
        <v>East of England</v>
      </c>
      <c r="K2137" s="28">
        <f t="shared" si="70"/>
        <v>1106</v>
      </c>
    </row>
    <row r="2138" spans="1:11" x14ac:dyDescent="0.35">
      <c r="A2138" s="69">
        <f t="shared" si="69"/>
        <v>45748</v>
      </c>
      <c r="B2138" t="s">
        <v>881</v>
      </c>
      <c r="C2138" t="s">
        <v>286</v>
      </c>
      <c r="D2138" t="s">
        <v>890</v>
      </c>
      <c r="E2138" t="s">
        <v>312</v>
      </c>
      <c r="F2138" t="s">
        <v>313</v>
      </c>
      <c r="G2138" t="s">
        <v>86</v>
      </c>
      <c r="H2138">
        <v>485</v>
      </c>
      <c r="I2138" s="68" t="str">
        <f>VLOOKUP(E2138,Refs!$P$2:$R$29,3,FALSE)</f>
        <v>Y61</v>
      </c>
      <c r="J2138" s="68" t="str">
        <f>VLOOKUP(E2138,Refs!$P$2:$S$29,4,FALSE)</f>
        <v>East of England</v>
      </c>
      <c r="K2138" s="28">
        <f t="shared" si="70"/>
        <v>485</v>
      </c>
    </row>
    <row r="2139" spans="1:11" x14ac:dyDescent="0.35">
      <c r="A2139" s="69">
        <f t="shared" si="69"/>
        <v>45748</v>
      </c>
      <c r="B2139" t="s">
        <v>881</v>
      </c>
      <c r="C2139" t="s">
        <v>286</v>
      </c>
      <c r="D2139" t="s">
        <v>890</v>
      </c>
      <c r="E2139" t="s">
        <v>312</v>
      </c>
      <c r="F2139" t="s">
        <v>313</v>
      </c>
      <c r="G2139" t="s">
        <v>87</v>
      </c>
      <c r="H2139">
        <v>3949</v>
      </c>
      <c r="I2139" s="68" t="str">
        <f>VLOOKUP(E2139,Refs!$P$2:$R$29,3,FALSE)</f>
        <v>Y61</v>
      </c>
      <c r="J2139" s="68" t="str">
        <f>VLOOKUP(E2139,Refs!$P$2:$S$29,4,FALSE)</f>
        <v>East of England</v>
      </c>
      <c r="K2139" s="28">
        <f t="shared" si="70"/>
        <v>3949</v>
      </c>
    </row>
    <row r="2140" spans="1:11" x14ac:dyDescent="0.35">
      <c r="A2140" s="69">
        <f t="shared" si="69"/>
        <v>45748</v>
      </c>
      <c r="B2140" t="s">
        <v>881</v>
      </c>
      <c r="C2140" t="s">
        <v>286</v>
      </c>
      <c r="D2140" t="s">
        <v>890</v>
      </c>
      <c r="E2140" t="s">
        <v>312</v>
      </c>
      <c r="F2140" t="s">
        <v>313</v>
      </c>
      <c r="G2140" t="s">
        <v>88</v>
      </c>
      <c r="H2140">
        <v>20643</v>
      </c>
      <c r="I2140" s="68" t="str">
        <f>VLOOKUP(E2140,Refs!$P$2:$R$29,3,FALSE)</f>
        <v>Y61</v>
      </c>
      <c r="J2140" s="68" t="str">
        <f>VLOOKUP(E2140,Refs!$P$2:$S$29,4,FALSE)</f>
        <v>East of England</v>
      </c>
      <c r="K2140" s="28">
        <f t="shared" si="70"/>
        <v>20643</v>
      </c>
    </row>
    <row r="2141" spans="1:11" x14ac:dyDescent="0.35">
      <c r="A2141" s="69">
        <f t="shared" si="69"/>
        <v>45748</v>
      </c>
      <c r="B2141" t="s">
        <v>881</v>
      </c>
      <c r="C2141" t="s">
        <v>286</v>
      </c>
      <c r="D2141" t="s">
        <v>890</v>
      </c>
      <c r="E2141" t="s">
        <v>312</v>
      </c>
      <c r="F2141" t="s">
        <v>313</v>
      </c>
      <c r="G2141" t="s">
        <v>89</v>
      </c>
      <c r="H2141">
        <v>26122</v>
      </c>
      <c r="I2141" s="68" t="str">
        <f>VLOOKUP(E2141,Refs!$P$2:$R$29,3,FALSE)</f>
        <v>Y61</v>
      </c>
      <c r="J2141" s="68" t="str">
        <f>VLOOKUP(E2141,Refs!$P$2:$S$29,4,FALSE)</f>
        <v>East of England</v>
      </c>
      <c r="K2141" s="28">
        <f t="shared" si="70"/>
        <v>26122</v>
      </c>
    </row>
    <row r="2142" spans="1:11" x14ac:dyDescent="0.35">
      <c r="A2142" s="69">
        <f t="shared" si="69"/>
        <v>45748</v>
      </c>
      <c r="B2142" t="s">
        <v>881</v>
      </c>
      <c r="C2142" t="s">
        <v>286</v>
      </c>
      <c r="D2142" t="s">
        <v>890</v>
      </c>
      <c r="E2142" t="s">
        <v>312</v>
      </c>
      <c r="F2142" t="s">
        <v>313</v>
      </c>
      <c r="G2142" t="s">
        <v>27</v>
      </c>
      <c r="H2142">
        <v>3935</v>
      </c>
      <c r="I2142" s="68" t="str">
        <f>VLOOKUP(E2142,Refs!$P$2:$R$29,3,FALSE)</f>
        <v>Y61</v>
      </c>
      <c r="J2142" s="68" t="str">
        <f>VLOOKUP(E2142,Refs!$P$2:$S$29,4,FALSE)</f>
        <v>East of England</v>
      </c>
      <c r="K2142" s="28">
        <f t="shared" si="70"/>
        <v>3935</v>
      </c>
    </row>
    <row r="2143" spans="1:11" x14ac:dyDescent="0.35">
      <c r="A2143" s="69">
        <f t="shared" si="69"/>
        <v>45748</v>
      </c>
      <c r="B2143" t="s">
        <v>881</v>
      </c>
      <c r="C2143" t="s">
        <v>286</v>
      </c>
      <c r="D2143" t="s">
        <v>890</v>
      </c>
      <c r="E2143" t="s">
        <v>312</v>
      </c>
      <c r="F2143" t="s">
        <v>313</v>
      </c>
      <c r="G2143" t="s">
        <v>29</v>
      </c>
      <c r="H2143">
        <v>3730</v>
      </c>
      <c r="I2143" s="68" t="str">
        <f>VLOOKUP(E2143,Refs!$P$2:$R$29,3,FALSE)</f>
        <v>Y61</v>
      </c>
      <c r="J2143" s="68" t="str">
        <f>VLOOKUP(E2143,Refs!$P$2:$S$29,4,FALSE)</f>
        <v>East of England</v>
      </c>
      <c r="K2143" s="28">
        <f t="shared" si="70"/>
        <v>3730</v>
      </c>
    </row>
    <row r="2144" spans="1:11" x14ac:dyDescent="0.35">
      <c r="A2144" s="69">
        <f t="shared" si="69"/>
        <v>45748</v>
      </c>
      <c r="B2144" t="s">
        <v>881</v>
      </c>
      <c r="C2144" t="s">
        <v>286</v>
      </c>
      <c r="D2144" t="s">
        <v>890</v>
      </c>
      <c r="E2144" t="s">
        <v>312</v>
      </c>
      <c r="F2144" t="s">
        <v>313</v>
      </c>
      <c r="G2144" t="s">
        <v>90</v>
      </c>
      <c r="H2144">
        <v>2063</v>
      </c>
      <c r="I2144" s="68" t="str">
        <f>VLOOKUP(E2144,Refs!$P$2:$R$29,3,FALSE)</f>
        <v>Y61</v>
      </c>
      <c r="J2144" s="68" t="str">
        <f>VLOOKUP(E2144,Refs!$P$2:$S$29,4,FALSE)</f>
        <v>East of England</v>
      </c>
      <c r="K2144" s="28">
        <f t="shared" si="70"/>
        <v>2063</v>
      </c>
    </row>
    <row r="2145" spans="1:11" x14ac:dyDescent="0.35">
      <c r="A2145" s="69">
        <f t="shared" si="69"/>
        <v>45748</v>
      </c>
      <c r="B2145" t="s">
        <v>881</v>
      </c>
      <c r="C2145" t="s">
        <v>286</v>
      </c>
      <c r="D2145" t="s">
        <v>890</v>
      </c>
      <c r="E2145" t="s">
        <v>312</v>
      </c>
      <c r="F2145" t="s">
        <v>313</v>
      </c>
      <c r="G2145" t="s">
        <v>91</v>
      </c>
      <c r="H2145">
        <v>19</v>
      </c>
      <c r="I2145" s="68" t="str">
        <f>VLOOKUP(E2145,Refs!$P$2:$R$29,3,FALSE)</f>
        <v>Y61</v>
      </c>
      <c r="J2145" s="68" t="str">
        <f>VLOOKUP(E2145,Refs!$P$2:$S$29,4,FALSE)</f>
        <v>East of England</v>
      </c>
      <c r="K2145" s="28">
        <f t="shared" si="70"/>
        <v>19</v>
      </c>
    </row>
    <row r="2146" spans="1:11" x14ac:dyDescent="0.35">
      <c r="A2146" s="69">
        <f t="shared" si="69"/>
        <v>45748</v>
      </c>
      <c r="B2146" t="s">
        <v>881</v>
      </c>
      <c r="C2146" t="s">
        <v>286</v>
      </c>
      <c r="D2146" t="s">
        <v>890</v>
      </c>
      <c r="E2146" t="s">
        <v>312</v>
      </c>
      <c r="F2146" t="s">
        <v>313</v>
      </c>
      <c r="G2146" t="s">
        <v>92</v>
      </c>
      <c r="H2146">
        <v>2054</v>
      </c>
      <c r="I2146" s="68" t="str">
        <f>VLOOKUP(E2146,Refs!$P$2:$R$29,3,FALSE)</f>
        <v>Y61</v>
      </c>
      <c r="J2146" s="68" t="str">
        <f>VLOOKUP(E2146,Refs!$P$2:$S$29,4,FALSE)</f>
        <v>East of England</v>
      </c>
      <c r="K2146" s="28">
        <f t="shared" si="70"/>
        <v>2054</v>
      </c>
    </row>
    <row r="2147" spans="1:11" x14ac:dyDescent="0.35">
      <c r="A2147" s="69">
        <f t="shared" si="69"/>
        <v>45748</v>
      </c>
      <c r="B2147" t="s">
        <v>881</v>
      </c>
      <c r="C2147" t="s">
        <v>286</v>
      </c>
      <c r="D2147" t="s">
        <v>890</v>
      </c>
      <c r="E2147" t="s">
        <v>312</v>
      </c>
      <c r="F2147" t="s">
        <v>313</v>
      </c>
      <c r="G2147" t="s">
        <v>93</v>
      </c>
      <c r="H2147">
        <v>135</v>
      </c>
      <c r="I2147" s="68" t="str">
        <f>VLOOKUP(E2147,Refs!$P$2:$R$29,3,FALSE)</f>
        <v>Y61</v>
      </c>
      <c r="J2147" s="68" t="str">
        <f>VLOOKUP(E2147,Refs!$P$2:$S$29,4,FALSE)</f>
        <v>East of England</v>
      </c>
      <c r="K2147" s="28">
        <f t="shared" si="70"/>
        <v>135</v>
      </c>
    </row>
    <row r="2148" spans="1:11" x14ac:dyDescent="0.35">
      <c r="A2148" s="69">
        <f t="shared" si="69"/>
        <v>45748</v>
      </c>
      <c r="B2148" t="s">
        <v>881</v>
      </c>
      <c r="C2148" t="s">
        <v>286</v>
      </c>
      <c r="D2148" t="s">
        <v>890</v>
      </c>
      <c r="E2148" t="s">
        <v>312</v>
      </c>
      <c r="F2148" t="s">
        <v>313</v>
      </c>
      <c r="G2148" t="s">
        <v>94</v>
      </c>
      <c r="H2148">
        <v>1092</v>
      </c>
      <c r="I2148" s="68" t="str">
        <f>VLOOKUP(E2148,Refs!$P$2:$R$29,3,FALSE)</f>
        <v>Y61</v>
      </c>
      <c r="J2148" s="68" t="str">
        <f>VLOOKUP(E2148,Refs!$P$2:$S$29,4,FALSE)</f>
        <v>East of England</v>
      </c>
      <c r="K2148" s="28">
        <f t="shared" si="70"/>
        <v>1092</v>
      </c>
    </row>
    <row r="2149" spans="1:11" x14ac:dyDescent="0.35">
      <c r="A2149" s="69">
        <f t="shared" si="69"/>
        <v>45748</v>
      </c>
      <c r="B2149" t="s">
        <v>881</v>
      </c>
      <c r="C2149" t="s">
        <v>286</v>
      </c>
      <c r="D2149" t="s">
        <v>890</v>
      </c>
      <c r="E2149" t="s">
        <v>312</v>
      </c>
      <c r="F2149" t="s">
        <v>313</v>
      </c>
      <c r="G2149" t="s">
        <v>95</v>
      </c>
      <c r="H2149">
        <v>47</v>
      </c>
      <c r="I2149" s="68" t="str">
        <f>VLOOKUP(E2149,Refs!$P$2:$R$29,3,FALSE)</f>
        <v>Y61</v>
      </c>
      <c r="J2149" s="68" t="str">
        <f>VLOOKUP(E2149,Refs!$P$2:$S$29,4,FALSE)</f>
        <v>East of England</v>
      </c>
      <c r="K2149" s="28">
        <f t="shared" si="70"/>
        <v>47</v>
      </c>
    </row>
    <row r="2150" spans="1:11" x14ac:dyDescent="0.35">
      <c r="A2150" s="69">
        <f t="shared" si="69"/>
        <v>45748</v>
      </c>
      <c r="B2150" t="s">
        <v>881</v>
      </c>
      <c r="C2150" t="s">
        <v>286</v>
      </c>
      <c r="D2150" t="s">
        <v>890</v>
      </c>
      <c r="E2150" t="s">
        <v>312</v>
      </c>
      <c r="F2150" t="s">
        <v>313</v>
      </c>
      <c r="G2150" t="s">
        <v>96</v>
      </c>
      <c r="H2150">
        <v>1246</v>
      </c>
      <c r="I2150" s="68" t="str">
        <f>VLOOKUP(E2150,Refs!$P$2:$R$29,3,FALSE)</f>
        <v>Y61</v>
      </c>
      <c r="J2150" s="68" t="str">
        <f>VLOOKUP(E2150,Refs!$P$2:$S$29,4,FALSE)</f>
        <v>East of England</v>
      </c>
      <c r="K2150" s="28">
        <f t="shared" si="70"/>
        <v>1246</v>
      </c>
    </row>
    <row r="2151" spans="1:11" x14ac:dyDescent="0.35">
      <c r="A2151" s="69">
        <f t="shared" si="69"/>
        <v>45748</v>
      </c>
      <c r="B2151" t="s">
        <v>881</v>
      </c>
      <c r="C2151" t="s">
        <v>286</v>
      </c>
      <c r="D2151" t="s">
        <v>890</v>
      </c>
      <c r="E2151" t="s">
        <v>312</v>
      </c>
      <c r="F2151" t="s">
        <v>313</v>
      </c>
      <c r="G2151" t="s">
        <v>31</v>
      </c>
      <c r="H2151">
        <v>668</v>
      </c>
      <c r="I2151" s="68" t="str">
        <f>VLOOKUP(E2151,Refs!$P$2:$R$29,3,FALSE)</f>
        <v>Y61</v>
      </c>
      <c r="J2151" s="68" t="str">
        <f>VLOOKUP(E2151,Refs!$P$2:$S$29,4,FALSE)</f>
        <v>East of England</v>
      </c>
      <c r="K2151" s="28">
        <f t="shared" si="70"/>
        <v>668</v>
      </c>
    </row>
    <row r="2152" spans="1:11" x14ac:dyDescent="0.35">
      <c r="A2152" s="69">
        <f t="shared" si="69"/>
        <v>45748</v>
      </c>
      <c r="B2152" t="s">
        <v>881</v>
      </c>
      <c r="C2152" t="s">
        <v>286</v>
      </c>
      <c r="D2152" t="s">
        <v>890</v>
      </c>
      <c r="E2152" t="s">
        <v>312</v>
      </c>
      <c r="F2152" t="s">
        <v>313</v>
      </c>
      <c r="G2152" t="s">
        <v>97</v>
      </c>
      <c r="H2152">
        <v>2121</v>
      </c>
      <c r="I2152" s="68" t="str">
        <f>VLOOKUP(E2152,Refs!$P$2:$R$29,3,FALSE)</f>
        <v>Y61</v>
      </c>
      <c r="J2152" s="68" t="str">
        <f>VLOOKUP(E2152,Refs!$P$2:$S$29,4,FALSE)</f>
        <v>East of England</v>
      </c>
      <c r="K2152" s="28">
        <f t="shared" si="70"/>
        <v>2121</v>
      </c>
    </row>
    <row r="2153" spans="1:11" x14ac:dyDescent="0.35">
      <c r="A2153" s="69">
        <f t="shared" si="69"/>
        <v>45748</v>
      </c>
      <c r="B2153" t="s">
        <v>881</v>
      </c>
      <c r="C2153" t="s">
        <v>286</v>
      </c>
      <c r="D2153" t="s">
        <v>890</v>
      </c>
      <c r="E2153" t="s">
        <v>312</v>
      </c>
      <c r="F2153" t="s">
        <v>313</v>
      </c>
      <c r="G2153" t="s">
        <v>98</v>
      </c>
      <c r="H2153">
        <v>3205</v>
      </c>
      <c r="I2153" s="68" t="str">
        <f>VLOOKUP(E2153,Refs!$P$2:$R$29,3,FALSE)</f>
        <v>Y61</v>
      </c>
      <c r="J2153" s="68" t="str">
        <f>VLOOKUP(E2153,Refs!$P$2:$S$29,4,FALSE)</f>
        <v>East of England</v>
      </c>
      <c r="K2153" s="28">
        <f t="shared" si="70"/>
        <v>3205</v>
      </c>
    </row>
    <row r="2154" spans="1:11" x14ac:dyDescent="0.35">
      <c r="A2154" s="69">
        <f t="shared" si="69"/>
        <v>45748</v>
      </c>
      <c r="B2154" t="s">
        <v>881</v>
      </c>
      <c r="C2154" t="s">
        <v>286</v>
      </c>
      <c r="D2154" t="s">
        <v>890</v>
      </c>
      <c r="E2154" t="s">
        <v>312</v>
      </c>
      <c r="F2154" t="s">
        <v>313</v>
      </c>
      <c r="G2154" t="s">
        <v>99</v>
      </c>
      <c r="H2154">
        <v>3050</v>
      </c>
      <c r="I2154" s="68" t="str">
        <f>VLOOKUP(E2154,Refs!$P$2:$R$29,3,FALSE)</f>
        <v>Y61</v>
      </c>
      <c r="J2154" s="68" t="str">
        <f>VLOOKUP(E2154,Refs!$P$2:$S$29,4,FALSE)</f>
        <v>East of England</v>
      </c>
      <c r="K2154" s="28">
        <f t="shared" si="70"/>
        <v>3050</v>
      </c>
    </row>
    <row r="2155" spans="1:11" x14ac:dyDescent="0.35">
      <c r="A2155" s="69">
        <f t="shared" si="69"/>
        <v>45748</v>
      </c>
      <c r="B2155" t="s">
        <v>881</v>
      </c>
      <c r="C2155" t="s">
        <v>286</v>
      </c>
      <c r="D2155" t="s">
        <v>890</v>
      </c>
      <c r="E2155" t="s">
        <v>312</v>
      </c>
      <c r="F2155" t="s">
        <v>313</v>
      </c>
      <c r="G2155" t="s">
        <v>100</v>
      </c>
      <c r="H2155">
        <v>2301</v>
      </c>
      <c r="I2155" s="68" t="str">
        <f>VLOOKUP(E2155,Refs!$P$2:$R$29,3,FALSE)</f>
        <v>Y61</v>
      </c>
      <c r="J2155" s="68" t="str">
        <f>VLOOKUP(E2155,Refs!$P$2:$S$29,4,FALSE)</f>
        <v>East of England</v>
      </c>
      <c r="K2155" s="28">
        <f t="shared" si="70"/>
        <v>2301</v>
      </c>
    </row>
    <row r="2156" spans="1:11" x14ac:dyDescent="0.35">
      <c r="A2156" s="69">
        <f t="shared" si="69"/>
        <v>45748</v>
      </c>
      <c r="B2156" t="s">
        <v>881</v>
      </c>
      <c r="C2156" t="s">
        <v>286</v>
      </c>
      <c r="D2156" t="s">
        <v>890</v>
      </c>
      <c r="E2156" t="s">
        <v>312</v>
      </c>
      <c r="F2156" t="s">
        <v>313</v>
      </c>
      <c r="G2156" t="s">
        <v>101</v>
      </c>
      <c r="H2156">
        <v>555</v>
      </c>
      <c r="I2156" s="68" t="str">
        <f>VLOOKUP(E2156,Refs!$P$2:$R$29,3,FALSE)</f>
        <v>Y61</v>
      </c>
      <c r="J2156" s="68" t="str">
        <f>VLOOKUP(E2156,Refs!$P$2:$S$29,4,FALSE)</f>
        <v>East of England</v>
      </c>
      <c r="K2156" s="28">
        <f t="shared" si="70"/>
        <v>555</v>
      </c>
    </row>
    <row r="2157" spans="1:11" x14ac:dyDescent="0.35">
      <c r="A2157" s="69">
        <f t="shared" si="69"/>
        <v>45748</v>
      </c>
      <c r="B2157" t="s">
        <v>881</v>
      </c>
      <c r="C2157" t="s">
        <v>286</v>
      </c>
      <c r="D2157" t="s">
        <v>890</v>
      </c>
      <c r="E2157" t="s">
        <v>312</v>
      </c>
      <c r="F2157" t="s">
        <v>313</v>
      </c>
      <c r="G2157" t="s">
        <v>102</v>
      </c>
      <c r="H2157">
        <v>283</v>
      </c>
      <c r="I2157" s="68" t="str">
        <f>VLOOKUP(E2157,Refs!$P$2:$R$29,3,FALSE)</f>
        <v>Y61</v>
      </c>
      <c r="J2157" s="68" t="str">
        <f>VLOOKUP(E2157,Refs!$P$2:$S$29,4,FALSE)</f>
        <v>East of England</v>
      </c>
      <c r="K2157" s="28">
        <f t="shared" si="70"/>
        <v>283</v>
      </c>
    </row>
    <row r="2158" spans="1:11" x14ac:dyDescent="0.35">
      <c r="A2158" s="69">
        <f t="shared" si="69"/>
        <v>45748</v>
      </c>
      <c r="B2158" t="s">
        <v>881</v>
      </c>
      <c r="C2158" t="s">
        <v>286</v>
      </c>
      <c r="D2158" t="s">
        <v>890</v>
      </c>
      <c r="E2158" t="s">
        <v>312</v>
      </c>
      <c r="F2158" t="s">
        <v>313</v>
      </c>
      <c r="G2158" t="s">
        <v>103</v>
      </c>
      <c r="H2158">
        <v>2080</v>
      </c>
      <c r="I2158" s="68" t="str">
        <f>VLOOKUP(E2158,Refs!$P$2:$R$29,3,FALSE)</f>
        <v>Y61</v>
      </c>
      <c r="J2158" s="68" t="str">
        <f>VLOOKUP(E2158,Refs!$P$2:$S$29,4,FALSE)</f>
        <v>East of England</v>
      </c>
      <c r="K2158" s="28">
        <f t="shared" si="70"/>
        <v>2080</v>
      </c>
    </row>
    <row r="2159" spans="1:11" x14ac:dyDescent="0.35">
      <c r="A2159" s="69">
        <f t="shared" si="69"/>
        <v>45748</v>
      </c>
      <c r="B2159" t="s">
        <v>881</v>
      </c>
      <c r="C2159" t="s">
        <v>286</v>
      </c>
      <c r="D2159" t="s">
        <v>890</v>
      </c>
      <c r="E2159" t="s">
        <v>312</v>
      </c>
      <c r="F2159" t="s">
        <v>313</v>
      </c>
      <c r="G2159" t="s">
        <v>104</v>
      </c>
      <c r="H2159">
        <v>3666840</v>
      </c>
      <c r="I2159" s="68" t="str">
        <f>VLOOKUP(E2159,Refs!$P$2:$R$29,3,FALSE)</f>
        <v>Y61</v>
      </c>
      <c r="J2159" s="68" t="str">
        <f>VLOOKUP(E2159,Refs!$P$2:$S$29,4,FALSE)</f>
        <v>East of England</v>
      </c>
      <c r="K2159" s="28">
        <f t="shared" si="70"/>
        <v>3666840</v>
      </c>
    </row>
    <row r="2160" spans="1:11" x14ac:dyDescent="0.35">
      <c r="A2160" s="69">
        <f t="shared" si="69"/>
        <v>45748</v>
      </c>
      <c r="B2160" t="s">
        <v>881</v>
      </c>
      <c r="C2160" t="s">
        <v>286</v>
      </c>
      <c r="D2160" t="s">
        <v>890</v>
      </c>
      <c r="E2160" t="s">
        <v>312</v>
      </c>
      <c r="F2160" t="s">
        <v>313</v>
      </c>
      <c r="G2160" t="s">
        <v>105</v>
      </c>
      <c r="H2160">
        <v>2547</v>
      </c>
      <c r="I2160" s="68" t="str">
        <f>VLOOKUP(E2160,Refs!$P$2:$R$29,3,FALSE)</f>
        <v>Y61</v>
      </c>
      <c r="J2160" s="68" t="str">
        <f>VLOOKUP(E2160,Refs!$P$2:$S$29,4,FALSE)</f>
        <v>East of England</v>
      </c>
      <c r="K2160" s="28">
        <f t="shared" si="70"/>
        <v>2547</v>
      </c>
    </row>
    <row r="2161" spans="1:11" x14ac:dyDescent="0.35">
      <c r="A2161" s="69">
        <f t="shared" si="69"/>
        <v>45748</v>
      </c>
      <c r="B2161" t="s">
        <v>881</v>
      </c>
      <c r="C2161" t="s">
        <v>286</v>
      </c>
      <c r="D2161" t="s">
        <v>890</v>
      </c>
      <c r="E2161" t="s">
        <v>312</v>
      </c>
      <c r="F2161" t="s">
        <v>313</v>
      </c>
      <c r="G2161" t="s">
        <v>106</v>
      </c>
      <c r="H2161">
        <v>1595</v>
      </c>
      <c r="I2161" s="68" t="str">
        <f>VLOOKUP(E2161,Refs!$P$2:$R$29,3,FALSE)</f>
        <v>Y61</v>
      </c>
      <c r="J2161" s="68" t="str">
        <f>VLOOKUP(E2161,Refs!$P$2:$S$29,4,FALSE)</f>
        <v>East of England</v>
      </c>
      <c r="K2161" s="28">
        <f t="shared" si="70"/>
        <v>1595</v>
      </c>
    </row>
    <row r="2162" spans="1:11" x14ac:dyDescent="0.35">
      <c r="A2162" s="69">
        <f t="shared" si="69"/>
        <v>45748</v>
      </c>
      <c r="B2162" t="s">
        <v>881</v>
      </c>
      <c r="C2162" t="s">
        <v>286</v>
      </c>
      <c r="D2162" t="s">
        <v>890</v>
      </c>
      <c r="E2162" t="s">
        <v>312</v>
      </c>
      <c r="F2162" t="s">
        <v>313</v>
      </c>
      <c r="G2162" t="s">
        <v>107</v>
      </c>
      <c r="H2162">
        <v>237</v>
      </c>
      <c r="I2162" s="68" t="str">
        <f>VLOOKUP(E2162,Refs!$P$2:$R$29,3,FALSE)</f>
        <v>Y61</v>
      </c>
      <c r="J2162" s="68" t="str">
        <f>VLOOKUP(E2162,Refs!$P$2:$S$29,4,FALSE)</f>
        <v>East of England</v>
      </c>
      <c r="K2162" s="28">
        <f t="shared" si="70"/>
        <v>237</v>
      </c>
    </row>
    <row r="2163" spans="1:11" x14ac:dyDescent="0.35">
      <c r="A2163" s="69">
        <f t="shared" si="69"/>
        <v>45748</v>
      </c>
      <c r="B2163" t="s">
        <v>881</v>
      </c>
      <c r="C2163" t="s">
        <v>286</v>
      </c>
      <c r="D2163" t="s">
        <v>890</v>
      </c>
      <c r="E2163" t="s">
        <v>312</v>
      </c>
      <c r="F2163" t="s">
        <v>313</v>
      </c>
      <c r="G2163" t="s">
        <v>108</v>
      </c>
      <c r="H2163">
        <v>677</v>
      </c>
      <c r="I2163" s="68" t="str">
        <f>VLOOKUP(E2163,Refs!$P$2:$R$29,3,FALSE)</f>
        <v>Y61</v>
      </c>
      <c r="J2163" s="68" t="str">
        <f>VLOOKUP(E2163,Refs!$P$2:$S$29,4,FALSE)</f>
        <v>East of England</v>
      </c>
      <c r="K2163" s="28">
        <f t="shared" si="70"/>
        <v>677</v>
      </c>
    </row>
    <row r="2164" spans="1:11" x14ac:dyDescent="0.35">
      <c r="A2164" s="69">
        <f t="shared" si="69"/>
        <v>45748</v>
      </c>
      <c r="B2164" t="s">
        <v>881</v>
      </c>
      <c r="C2164" t="s">
        <v>286</v>
      </c>
      <c r="D2164" t="s">
        <v>890</v>
      </c>
      <c r="E2164" t="s">
        <v>312</v>
      </c>
      <c r="F2164" t="s">
        <v>313</v>
      </c>
      <c r="G2164" t="s">
        <v>109</v>
      </c>
      <c r="H2164">
        <v>2259971</v>
      </c>
      <c r="I2164" s="68" t="str">
        <f>VLOOKUP(E2164,Refs!$P$2:$R$29,3,FALSE)</f>
        <v>Y61</v>
      </c>
      <c r="J2164" s="68" t="str">
        <f>VLOOKUP(E2164,Refs!$P$2:$S$29,4,FALSE)</f>
        <v>East of England</v>
      </c>
      <c r="K2164" s="28">
        <f t="shared" si="70"/>
        <v>2259971</v>
      </c>
    </row>
    <row r="2165" spans="1:11" x14ac:dyDescent="0.35">
      <c r="A2165" s="69">
        <f t="shared" si="69"/>
        <v>45748</v>
      </c>
      <c r="B2165" t="s">
        <v>881</v>
      </c>
      <c r="C2165" t="s">
        <v>286</v>
      </c>
      <c r="D2165" t="s">
        <v>890</v>
      </c>
      <c r="E2165" t="s">
        <v>312</v>
      </c>
      <c r="F2165" t="s">
        <v>313</v>
      </c>
      <c r="G2165" t="s">
        <v>110</v>
      </c>
      <c r="H2165">
        <v>2036</v>
      </c>
      <c r="I2165" s="68" t="str">
        <f>VLOOKUP(E2165,Refs!$P$2:$R$29,3,FALSE)</f>
        <v>Y61</v>
      </c>
      <c r="J2165" s="68" t="str">
        <f>VLOOKUP(E2165,Refs!$P$2:$S$29,4,FALSE)</f>
        <v>East of England</v>
      </c>
      <c r="K2165" s="28">
        <f t="shared" si="70"/>
        <v>2036</v>
      </c>
    </row>
    <row r="2166" spans="1:11" x14ac:dyDescent="0.35">
      <c r="A2166" s="69">
        <f t="shared" si="69"/>
        <v>45748</v>
      </c>
      <c r="B2166" t="s">
        <v>881</v>
      </c>
      <c r="C2166" t="s">
        <v>286</v>
      </c>
      <c r="D2166" t="s">
        <v>890</v>
      </c>
      <c r="E2166" t="s">
        <v>312</v>
      </c>
      <c r="F2166" t="s">
        <v>313</v>
      </c>
      <c r="G2166" t="s">
        <v>808</v>
      </c>
      <c r="H2166">
        <v>11471</v>
      </c>
      <c r="I2166" s="68" t="str">
        <f>VLOOKUP(E2166,Refs!$P$2:$R$29,3,FALSE)</f>
        <v>Y61</v>
      </c>
      <c r="J2166" s="68" t="str">
        <f>VLOOKUP(E2166,Refs!$P$2:$S$29,4,FALSE)</f>
        <v>East of England</v>
      </c>
      <c r="K2166" s="28">
        <f t="shared" si="70"/>
        <v>11471</v>
      </c>
    </row>
    <row r="2167" spans="1:11" x14ac:dyDescent="0.35">
      <c r="A2167" s="69">
        <f t="shared" si="69"/>
        <v>45748</v>
      </c>
      <c r="B2167" t="s">
        <v>881</v>
      </c>
      <c r="C2167" t="s">
        <v>286</v>
      </c>
      <c r="D2167" t="s">
        <v>890</v>
      </c>
      <c r="E2167" t="s">
        <v>312</v>
      </c>
      <c r="F2167" t="s">
        <v>313</v>
      </c>
      <c r="G2167" t="s">
        <v>809</v>
      </c>
      <c r="H2167">
        <v>272</v>
      </c>
      <c r="I2167" s="68" t="str">
        <f>VLOOKUP(E2167,Refs!$P$2:$R$29,3,FALSE)</f>
        <v>Y61</v>
      </c>
      <c r="J2167" s="68" t="str">
        <f>VLOOKUP(E2167,Refs!$P$2:$S$29,4,FALSE)</f>
        <v>East of England</v>
      </c>
      <c r="K2167" s="28">
        <f t="shared" si="70"/>
        <v>272</v>
      </c>
    </row>
    <row r="2168" spans="1:11" x14ac:dyDescent="0.35">
      <c r="A2168" s="69">
        <f t="shared" si="69"/>
        <v>45748</v>
      </c>
      <c r="B2168" t="s">
        <v>881</v>
      </c>
      <c r="C2168" t="s">
        <v>286</v>
      </c>
      <c r="D2168" t="s">
        <v>890</v>
      </c>
      <c r="E2168" t="s">
        <v>312</v>
      </c>
      <c r="F2168" t="s">
        <v>313</v>
      </c>
      <c r="G2168" t="s">
        <v>111</v>
      </c>
      <c r="H2168">
        <v>20923</v>
      </c>
      <c r="I2168" s="68" t="str">
        <f>VLOOKUP(E2168,Refs!$P$2:$R$29,3,FALSE)</f>
        <v>Y61</v>
      </c>
      <c r="J2168" s="68" t="str">
        <f>VLOOKUP(E2168,Refs!$P$2:$S$29,4,FALSE)</f>
        <v>East of England</v>
      </c>
      <c r="K2168" s="28">
        <f t="shared" si="70"/>
        <v>20923</v>
      </c>
    </row>
    <row r="2169" spans="1:11" x14ac:dyDescent="0.35">
      <c r="A2169" s="69">
        <f t="shared" si="69"/>
        <v>45748</v>
      </c>
      <c r="B2169" t="s">
        <v>881</v>
      </c>
      <c r="C2169" t="s">
        <v>286</v>
      </c>
      <c r="D2169" t="s">
        <v>890</v>
      </c>
      <c r="E2169" t="s">
        <v>312</v>
      </c>
      <c r="F2169" t="s">
        <v>313</v>
      </c>
      <c r="G2169" t="s">
        <v>112</v>
      </c>
      <c r="H2169">
        <v>4</v>
      </c>
      <c r="I2169" s="68" t="str">
        <f>VLOOKUP(E2169,Refs!$P$2:$R$29,3,FALSE)</f>
        <v>Y61</v>
      </c>
      <c r="J2169" s="68" t="str">
        <f>VLOOKUP(E2169,Refs!$P$2:$S$29,4,FALSE)</f>
        <v>East of England</v>
      </c>
      <c r="K2169" s="28">
        <f t="shared" si="70"/>
        <v>4</v>
      </c>
    </row>
    <row r="2170" spans="1:11" x14ac:dyDescent="0.35">
      <c r="A2170" s="69">
        <f t="shared" si="69"/>
        <v>45748</v>
      </c>
      <c r="B2170" t="s">
        <v>881</v>
      </c>
      <c r="C2170" t="s">
        <v>286</v>
      </c>
      <c r="D2170" t="s">
        <v>890</v>
      </c>
      <c r="E2170" t="s">
        <v>312</v>
      </c>
      <c r="F2170" t="s">
        <v>313</v>
      </c>
      <c r="G2170" t="s">
        <v>113</v>
      </c>
      <c r="H2170">
        <v>16829</v>
      </c>
      <c r="I2170" s="68" t="str">
        <f>VLOOKUP(E2170,Refs!$P$2:$R$29,3,FALSE)</f>
        <v>Y61</v>
      </c>
      <c r="J2170" s="68" t="str">
        <f>VLOOKUP(E2170,Refs!$P$2:$S$29,4,FALSE)</f>
        <v>East of England</v>
      </c>
      <c r="K2170" s="28">
        <f t="shared" si="70"/>
        <v>16829</v>
      </c>
    </row>
    <row r="2171" spans="1:11" x14ac:dyDescent="0.35">
      <c r="A2171" s="69">
        <f t="shared" si="69"/>
        <v>45748</v>
      </c>
      <c r="B2171" t="s">
        <v>881</v>
      </c>
      <c r="C2171" t="s">
        <v>286</v>
      </c>
      <c r="D2171" t="s">
        <v>890</v>
      </c>
      <c r="E2171" t="s">
        <v>312</v>
      </c>
      <c r="F2171" t="s">
        <v>313</v>
      </c>
      <c r="G2171" t="s">
        <v>114</v>
      </c>
      <c r="H2171">
        <v>2639</v>
      </c>
      <c r="I2171" s="68" t="str">
        <f>VLOOKUP(E2171,Refs!$P$2:$R$29,3,FALSE)</f>
        <v>Y61</v>
      </c>
      <c r="J2171" s="68" t="str">
        <f>VLOOKUP(E2171,Refs!$P$2:$S$29,4,FALSE)</f>
        <v>East of England</v>
      </c>
      <c r="K2171" s="28">
        <f t="shared" si="70"/>
        <v>2639</v>
      </c>
    </row>
    <row r="2172" spans="1:11" x14ac:dyDescent="0.35">
      <c r="A2172" s="69">
        <f t="shared" si="69"/>
        <v>45748</v>
      </c>
      <c r="B2172" t="s">
        <v>881</v>
      </c>
      <c r="C2172" t="s">
        <v>286</v>
      </c>
      <c r="D2172" t="s">
        <v>890</v>
      </c>
      <c r="E2172" t="s">
        <v>312</v>
      </c>
      <c r="F2172" t="s">
        <v>313</v>
      </c>
      <c r="G2172" t="s">
        <v>115</v>
      </c>
      <c r="H2172">
        <v>3598</v>
      </c>
      <c r="I2172" s="68" t="str">
        <f>VLOOKUP(E2172,Refs!$P$2:$R$29,3,FALSE)</f>
        <v>Y61</v>
      </c>
      <c r="J2172" s="68" t="str">
        <f>VLOOKUP(E2172,Refs!$P$2:$S$29,4,FALSE)</f>
        <v>East of England</v>
      </c>
      <c r="K2172" s="28">
        <f t="shared" si="70"/>
        <v>3598</v>
      </c>
    </row>
    <row r="2173" spans="1:11" x14ac:dyDescent="0.35">
      <c r="A2173" s="69">
        <f t="shared" si="69"/>
        <v>45748</v>
      </c>
      <c r="B2173" t="s">
        <v>881</v>
      </c>
      <c r="C2173" t="s">
        <v>286</v>
      </c>
      <c r="D2173" t="s">
        <v>890</v>
      </c>
      <c r="E2173" t="s">
        <v>312</v>
      </c>
      <c r="F2173" t="s">
        <v>313</v>
      </c>
      <c r="G2173" t="s">
        <v>116</v>
      </c>
      <c r="H2173">
        <v>994</v>
      </c>
      <c r="I2173" s="68" t="str">
        <f>VLOOKUP(E2173,Refs!$P$2:$R$29,3,FALSE)</f>
        <v>Y61</v>
      </c>
      <c r="J2173" s="68" t="str">
        <f>VLOOKUP(E2173,Refs!$P$2:$S$29,4,FALSE)</f>
        <v>East of England</v>
      </c>
      <c r="K2173" s="28">
        <f t="shared" si="70"/>
        <v>994</v>
      </c>
    </row>
    <row r="2174" spans="1:11" x14ac:dyDescent="0.35">
      <c r="A2174" s="69">
        <f t="shared" si="69"/>
        <v>45748</v>
      </c>
      <c r="B2174" t="s">
        <v>881</v>
      </c>
      <c r="C2174" t="s">
        <v>286</v>
      </c>
      <c r="D2174" t="s">
        <v>890</v>
      </c>
      <c r="E2174" t="s">
        <v>312</v>
      </c>
      <c r="F2174" t="s">
        <v>313</v>
      </c>
      <c r="G2174" t="s">
        <v>117</v>
      </c>
      <c r="H2174">
        <v>8573</v>
      </c>
      <c r="I2174" s="68" t="str">
        <f>VLOOKUP(E2174,Refs!$P$2:$R$29,3,FALSE)</f>
        <v>Y61</v>
      </c>
      <c r="J2174" s="68" t="str">
        <f>VLOOKUP(E2174,Refs!$P$2:$S$29,4,FALSE)</f>
        <v>East of England</v>
      </c>
      <c r="K2174" s="28">
        <f t="shared" si="70"/>
        <v>8573</v>
      </c>
    </row>
    <row r="2175" spans="1:11" x14ac:dyDescent="0.35">
      <c r="A2175" s="69">
        <f t="shared" si="69"/>
        <v>45748</v>
      </c>
      <c r="B2175" t="s">
        <v>881</v>
      </c>
      <c r="C2175" t="s">
        <v>286</v>
      </c>
      <c r="D2175" t="s">
        <v>890</v>
      </c>
      <c r="E2175" t="s">
        <v>312</v>
      </c>
      <c r="F2175" t="s">
        <v>313</v>
      </c>
      <c r="G2175" t="s">
        <v>118</v>
      </c>
      <c r="H2175">
        <v>2</v>
      </c>
      <c r="I2175" s="68" t="str">
        <f>VLOOKUP(E2175,Refs!$P$2:$R$29,3,FALSE)</f>
        <v>Y61</v>
      </c>
      <c r="J2175" s="68" t="str">
        <f>VLOOKUP(E2175,Refs!$P$2:$S$29,4,FALSE)</f>
        <v>East of England</v>
      </c>
      <c r="K2175" s="28">
        <f t="shared" si="70"/>
        <v>2</v>
      </c>
    </row>
    <row r="2176" spans="1:11" x14ac:dyDescent="0.35">
      <c r="A2176" s="69">
        <f t="shared" si="69"/>
        <v>45748</v>
      </c>
      <c r="B2176" t="s">
        <v>881</v>
      </c>
      <c r="C2176" t="s">
        <v>286</v>
      </c>
      <c r="D2176" t="s">
        <v>890</v>
      </c>
      <c r="E2176" t="s">
        <v>312</v>
      </c>
      <c r="F2176" t="s">
        <v>313</v>
      </c>
      <c r="G2176" t="s">
        <v>119</v>
      </c>
      <c r="H2176">
        <v>1350</v>
      </c>
      <c r="I2176" s="68" t="str">
        <f>VLOOKUP(E2176,Refs!$P$2:$R$29,3,FALSE)</f>
        <v>Y61</v>
      </c>
      <c r="J2176" s="68" t="str">
        <f>VLOOKUP(E2176,Refs!$P$2:$S$29,4,FALSE)</f>
        <v>East of England</v>
      </c>
      <c r="K2176" s="28">
        <f t="shared" si="70"/>
        <v>1350</v>
      </c>
    </row>
    <row r="2177" spans="1:11" x14ac:dyDescent="0.35">
      <c r="A2177" s="69">
        <f t="shared" si="69"/>
        <v>45748</v>
      </c>
      <c r="B2177" t="s">
        <v>881</v>
      </c>
      <c r="C2177" t="s">
        <v>286</v>
      </c>
      <c r="D2177" t="s">
        <v>890</v>
      </c>
      <c r="E2177" t="s">
        <v>312</v>
      </c>
      <c r="F2177" t="s">
        <v>313</v>
      </c>
      <c r="G2177" t="s">
        <v>120</v>
      </c>
      <c r="H2177">
        <v>581</v>
      </c>
      <c r="I2177" s="68" t="str">
        <f>VLOOKUP(E2177,Refs!$P$2:$R$29,3,FALSE)</f>
        <v>Y61</v>
      </c>
      <c r="J2177" s="68" t="str">
        <f>VLOOKUP(E2177,Refs!$P$2:$S$29,4,FALSE)</f>
        <v>East of England</v>
      </c>
      <c r="K2177" s="28">
        <f t="shared" si="70"/>
        <v>581</v>
      </c>
    </row>
    <row r="2178" spans="1:11" x14ac:dyDescent="0.35">
      <c r="A2178" s="69">
        <f t="shared" si="69"/>
        <v>45748</v>
      </c>
      <c r="B2178" t="s">
        <v>881</v>
      </c>
      <c r="C2178" t="s">
        <v>286</v>
      </c>
      <c r="D2178" t="s">
        <v>890</v>
      </c>
      <c r="E2178" t="s">
        <v>312</v>
      </c>
      <c r="F2178" t="s">
        <v>313</v>
      </c>
      <c r="G2178" t="s">
        <v>121</v>
      </c>
      <c r="H2178">
        <v>2588</v>
      </c>
      <c r="I2178" s="68" t="str">
        <f>VLOOKUP(E2178,Refs!$P$2:$R$29,3,FALSE)</f>
        <v>Y61</v>
      </c>
      <c r="J2178" s="68" t="str">
        <f>VLOOKUP(E2178,Refs!$P$2:$S$29,4,FALSE)</f>
        <v>East of England</v>
      </c>
      <c r="K2178" s="28">
        <f t="shared" si="70"/>
        <v>2588</v>
      </c>
    </row>
    <row r="2179" spans="1:11" x14ac:dyDescent="0.35">
      <c r="A2179" s="69">
        <f t="shared" ref="A2179:A2242" si="71">DATEVALUE(RIGHT(B2179,8))</f>
        <v>45748</v>
      </c>
      <c r="B2179" t="s">
        <v>881</v>
      </c>
      <c r="C2179" t="s">
        <v>286</v>
      </c>
      <c r="D2179" t="s">
        <v>890</v>
      </c>
      <c r="E2179" t="s">
        <v>312</v>
      </c>
      <c r="F2179" t="s">
        <v>313</v>
      </c>
      <c r="G2179" t="s">
        <v>122</v>
      </c>
      <c r="H2179">
        <v>1039</v>
      </c>
      <c r="I2179" s="68" t="str">
        <f>VLOOKUP(E2179,Refs!$P$2:$R$29,3,FALSE)</f>
        <v>Y61</v>
      </c>
      <c r="J2179" s="68" t="str">
        <f>VLOOKUP(E2179,Refs!$P$2:$S$29,4,FALSE)</f>
        <v>East of England</v>
      </c>
      <c r="K2179" s="28">
        <f t="shared" si="70"/>
        <v>1039</v>
      </c>
    </row>
    <row r="2180" spans="1:11" x14ac:dyDescent="0.35">
      <c r="A2180" s="69">
        <f t="shared" si="71"/>
        <v>45748</v>
      </c>
      <c r="B2180" t="s">
        <v>881</v>
      </c>
      <c r="C2180" t="s">
        <v>286</v>
      </c>
      <c r="D2180" t="s">
        <v>890</v>
      </c>
      <c r="E2180" t="s">
        <v>312</v>
      </c>
      <c r="F2180" t="s">
        <v>313</v>
      </c>
      <c r="G2180" t="s">
        <v>123</v>
      </c>
      <c r="H2180">
        <v>49</v>
      </c>
      <c r="I2180" s="68" t="str">
        <f>VLOOKUP(E2180,Refs!$P$2:$R$29,3,FALSE)</f>
        <v>Y61</v>
      </c>
      <c r="J2180" s="68" t="str">
        <f>VLOOKUP(E2180,Refs!$P$2:$S$29,4,FALSE)</f>
        <v>East of England</v>
      </c>
      <c r="K2180" s="28">
        <f t="shared" si="70"/>
        <v>49</v>
      </c>
    </row>
    <row r="2181" spans="1:11" x14ac:dyDescent="0.35">
      <c r="A2181" s="69">
        <f t="shared" si="71"/>
        <v>45748</v>
      </c>
      <c r="B2181" t="s">
        <v>881</v>
      </c>
      <c r="C2181" t="s">
        <v>286</v>
      </c>
      <c r="D2181" t="s">
        <v>890</v>
      </c>
      <c r="E2181" t="s">
        <v>312</v>
      </c>
      <c r="F2181" t="s">
        <v>313</v>
      </c>
      <c r="G2181" t="s">
        <v>124</v>
      </c>
      <c r="H2181">
        <v>0</v>
      </c>
      <c r="I2181" s="68" t="str">
        <f>VLOOKUP(E2181,Refs!$P$2:$R$29,3,FALSE)</f>
        <v>Y61</v>
      </c>
      <c r="J2181" s="68" t="str">
        <f>VLOOKUP(E2181,Refs!$P$2:$S$29,4,FALSE)</f>
        <v>East of England</v>
      </c>
      <c r="K2181" s="28" t="str">
        <f t="shared" si="70"/>
        <v/>
      </c>
    </row>
    <row r="2182" spans="1:11" x14ac:dyDescent="0.35">
      <c r="A2182" s="69">
        <f t="shared" si="71"/>
        <v>45748</v>
      </c>
      <c r="B2182" t="s">
        <v>881</v>
      </c>
      <c r="C2182" t="s">
        <v>286</v>
      </c>
      <c r="D2182" t="s">
        <v>890</v>
      </c>
      <c r="E2182" t="s">
        <v>312</v>
      </c>
      <c r="F2182" t="s">
        <v>313</v>
      </c>
      <c r="G2182" t="s">
        <v>125</v>
      </c>
      <c r="H2182">
        <v>0</v>
      </c>
      <c r="I2182" s="68" t="str">
        <f>VLOOKUP(E2182,Refs!$P$2:$R$29,3,FALSE)</f>
        <v>Y61</v>
      </c>
      <c r="J2182" s="68" t="str">
        <f>VLOOKUP(E2182,Refs!$P$2:$S$29,4,FALSE)</f>
        <v>East of England</v>
      </c>
      <c r="K2182" s="28" t="str">
        <f t="shared" si="70"/>
        <v/>
      </c>
    </row>
    <row r="2183" spans="1:11" x14ac:dyDescent="0.35">
      <c r="A2183" s="69">
        <f t="shared" si="71"/>
        <v>45748</v>
      </c>
      <c r="B2183" t="s">
        <v>881</v>
      </c>
      <c r="C2183" t="s">
        <v>286</v>
      </c>
      <c r="D2183" t="s">
        <v>890</v>
      </c>
      <c r="E2183" t="s">
        <v>312</v>
      </c>
      <c r="F2183" t="s">
        <v>313</v>
      </c>
      <c r="G2183" t="s">
        <v>126</v>
      </c>
      <c r="H2183">
        <v>0</v>
      </c>
      <c r="I2183" s="68" t="str">
        <f>VLOOKUP(E2183,Refs!$P$2:$R$29,3,FALSE)</f>
        <v>Y61</v>
      </c>
      <c r="J2183" s="68" t="str">
        <f>VLOOKUP(E2183,Refs!$P$2:$S$29,4,FALSE)</f>
        <v>East of England</v>
      </c>
      <c r="K2183" s="28" t="str">
        <f t="shared" ref="K2183:K2246" si="72">IF(OR(H2183="NULL",H2183=0,H2183=""),"",H2183)</f>
        <v/>
      </c>
    </row>
    <row r="2184" spans="1:11" x14ac:dyDescent="0.35">
      <c r="A2184" s="69">
        <f t="shared" si="71"/>
        <v>45748</v>
      </c>
      <c r="B2184" t="s">
        <v>881</v>
      </c>
      <c r="C2184" t="s">
        <v>286</v>
      </c>
      <c r="D2184" t="s">
        <v>890</v>
      </c>
      <c r="E2184" t="s">
        <v>312</v>
      </c>
      <c r="F2184" t="s">
        <v>313</v>
      </c>
      <c r="G2184" t="s">
        <v>127</v>
      </c>
      <c r="H2184">
        <v>23</v>
      </c>
      <c r="I2184" s="68" t="str">
        <f>VLOOKUP(E2184,Refs!$P$2:$R$29,3,FALSE)</f>
        <v>Y61</v>
      </c>
      <c r="J2184" s="68" t="str">
        <f>VLOOKUP(E2184,Refs!$P$2:$S$29,4,FALSE)</f>
        <v>East of England</v>
      </c>
      <c r="K2184" s="28">
        <f t="shared" si="72"/>
        <v>23</v>
      </c>
    </row>
    <row r="2185" spans="1:11" x14ac:dyDescent="0.35">
      <c r="A2185" s="69">
        <f t="shared" si="71"/>
        <v>45748</v>
      </c>
      <c r="B2185" t="s">
        <v>881</v>
      </c>
      <c r="C2185" t="s">
        <v>286</v>
      </c>
      <c r="D2185" t="s">
        <v>890</v>
      </c>
      <c r="E2185" t="s">
        <v>312</v>
      </c>
      <c r="F2185" t="s">
        <v>313</v>
      </c>
      <c r="G2185" t="s">
        <v>128</v>
      </c>
      <c r="H2185">
        <v>77</v>
      </c>
      <c r="I2185" s="68" t="str">
        <f>VLOOKUP(E2185,Refs!$P$2:$R$29,3,FALSE)</f>
        <v>Y61</v>
      </c>
      <c r="J2185" s="68" t="str">
        <f>VLOOKUP(E2185,Refs!$P$2:$S$29,4,FALSE)</f>
        <v>East of England</v>
      </c>
      <c r="K2185" s="28">
        <f t="shared" si="72"/>
        <v>77</v>
      </c>
    </row>
    <row r="2186" spans="1:11" x14ac:dyDescent="0.35">
      <c r="A2186" s="69">
        <f t="shared" si="71"/>
        <v>45748</v>
      </c>
      <c r="B2186" t="s">
        <v>881</v>
      </c>
      <c r="C2186" t="s">
        <v>286</v>
      </c>
      <c r="D2186" t="s">
        <v>890</v>
      </c>
      <c r="E2186" t="s">
        <v>312</v>
      </c>
      <c r="F2186" t="s">
        <v>313</v>
      </c>
      <c r="G2186" t="s">
        <v>129</v>
      </c>
      <c r="H2186">
        <v>457</v>
      </c>
      <c r="I2186" s="68" t="str">
        <f>VLOOKUP(E2186,Refs!$P$2:$R$29,3,FALSE)</f>
        <v>Y61</v>
      </c>
      <c r="J2186" s="68" t="str">
        <f>VLOOKUP(E2186,Refs!$P$2:$S$29,4,FALSE)</f>
        <v>East of England</v>
      </c>
      <c r="K2186" s="28">
        <f t="shared" si="72"/>
        <v>457</v>
      </c>
    </row>
    <row r="2187" spans="1:11" x14ac:dyDescent="0.35">
      <c r="A2187" s="69">
        <f t="shared" si="71"/>
        <v>45748</v>
      </c>
      <c r="B2187" t="s">
        <v>881</v>
      </c>
      <c r="C2187" t="s">
        <v>286</v>
      </c>
      <c r="D2187" t="s">
        <v>890</v>
      </c>
      <c r="E2187" t="s">
        <v>312</v>
      </c>
      <c r="F2187" t="s">
        <v>313</v>
      </c>
      <c r="G2187" t="s">
        <v>130</v>
      </c>
      <c r="H2187">
        <v>366</v>
      </c>
      <c r="I2187" s="68" t="str">
        <f>VLOOKUP(E2187,Refs!$P$2:$R$29,3,FALSE)</f>
        <v>Y61</v>
      </c>
      <c r="J2187" s="68" t="str">
        <f>VLOOKUP(E2187,Refs!$P$2:$S$29,4,FALSE)</f>
        <v>East of England</v>
      </c>
      <c r="K2187" s="28">
        <f t="shared" si="72"/>
        <v>366</v>
      </c>
    </row>
    <row r="2188" spans="1:11" x14ac:dyDescent="0.35">
      <c r="A2188" s="69">
        <f t="shared" si="71"/>
        <v>45748</v>
      </c>
      <c r="B2188" t="s">
        <v>881</v>
      </c>
      <c r="C2188" t="s">
        <v>286</v>
      </c>
      <c r="D2188" t="s">
        <v>890</v>
      </c>
      <c r="E2188" t="s">
        <v>312</v>
      </c>
      <c r="F2188" t="s">
        <v>313</v>
      </c>
      <c r="G2188" t="s">
        <v>131</v>
      </c>
      <c r="H2188">
        <v>1040</v>
      </c>
      <c r="I2188" s="68" t="str">
        <f>VLOOKUP(E2188,Refs!$P$2:$R$29,3,FALSE)</f>
        <v>Y61</v>
      </c>
      <c r="J2188" s="68" t="str">
        <f>VLOOKUP(E2188,Refs!$P$2:$S$29,4,FALSE)</f>
        <v>East of England</v>
      </c>
      <c r="K2188" s="28">
        <f t="shared" si="72"/>
        <v>1040</v>
      </c>
    </row>
    <row r="2189" spans="1:11" x14ac:dyDescent="0.35">
      <c r="A2189" s="69">
        <f t="shared" si="71"/>
        <v>45748</v>
      </c>
      <c r="B2189" t="s">
        <v>881</v>
      </c>
      <c r="C2189" t="s">
        <v>286</v>
      </c>
      <c r="D2189" t="s">
        <v>890</v>
      </c>
      <c r="E2189" t="s">
        <v>312</v>
      </c>
      <c r="F2189" t="s">
        <v>313</v>
      </c>
      <c r="G2189" t="s">
        <v>132</v>
      </c>
      <c r="H2189">
        <v>858</v>
      </c>
      <c r="I2189" s="68" t="str">
        <f>VLOOKUP(E2189,Refs!$P$2:$R$29,3,FALSE)</f>
        <v>Y61</v>
      </c>
      <c r="J2189" s="68" t="str">
        <f>VLOOKUP(E2189,Refs!$P$2:$S$29,4,FALSE)</f>
        <v>East of England</v>
      </c>
      <c r="K2189" s="28">
        <f t="shared" si="72"/>
        <v>858</v>
      </c>
    </row>
    <row r="2190" spans="1:11" x14ac:dyDescent="0.35">
      <c r="A2190" s="69">
        <f t="shared" si="71"/>
        <v>45748</v>
      </c>
      <c r="B2190" t="s">
        <v>881</v>
      </c>
      <c r="C2190" t="s">
        <v>286</v>
      </c>
      <c r="D2190" t="s">
        <v>890</v>
      </c>
      <c r="E2190" t="s">
        <v>312</v>
      </c>
      <c r="F2190" t="s">
        <v>313</v>
      </c>
      <c r="G2190" t="s">
        <v>133</v>
      </c>
      <c r="H2190">
        <v>363</v>
      </c>
      <c r="I2190" s="68" t="str">
        <f>VLOOKUP(E2190,Refs!$P$2:$R$29,3,FALSE)</f>
        <v>Y61</v>
      </c>
      <c r="J2190" s="68" t="str">
        <f>VLOOKUP(E2190,Refs!$P$2:$S$29,4,FALSE)</f>
        <v>East of England</v>
      </c>
      <c r="K2190" s="28">
        <f t="shared" si="72"/>
        <v>363</v>
      </c>
    </row>
    <row r="2191" spans="1:11" x14ac:dyDescent="0.35">
      <c r="A2191" s="69">
        <f t="shared" si="71"/>
        <v>45748</v>
      </c>
      <c r="B2191" t="s">
        <v>881</v>
      </c>
      <c r="C2191" t="s">
        <v>286</v>
      </c>
      <c r="D2191" t="s">
        <v>890</v>
      </c>
      <c r="E2191" t="s">
        <v>312</v>
      </c>
      <c r="F2191" t="s">
        <v>313</v>
      </c>
      <c r="G2191" t="s">
        <v>134</v>
      </c>
      <c r="H2191">
        <v>352</v>
      </c>
      <c r="I2191" s="68" t="str">
        <f>VLOOKUP(E2191,Refs!$P$2:$R$29,3,FALSE)</f>
        <v>Y61</v>
      </c>
      <c r="J2191" s="68" t="str">
        <f>VLOOKUP(E2191,Refs!$P$2:$S$29,4,FALSE)</f>
        <v>East of England</v>
      </c>
      <c r="K2191" s="28">
        <f t="shared" si="72"/>
        <v>352</v>
      </c>
    </row>
    <row r="2192" spans="1:11" x14ac:dyDescent="0.35">
      <c r="A2192" s="69">
        <f t="shared" si="71"/>
        <v>45748</v>
      </c>
      <c r="B2192" t="s">
        <v>881</v>
      </c>
      <c r="C2192" t="s">
        <v>286</v>
      </c>
      <c r="D2192" t="s">
        <v>890</v>
      </c>
      <c r="E2192" t="s">
        <v>312</v>
      </c>
      <c r="F2192" t="s">
        <v>313</v>
      </c>
      <c r="G2192" t="s">
        <v>135</v>
      </c>
      <c r="H2192">
        <v>131</v>
      </c>
      <c r="I2192" s="68" t="str">
        <f>VLOOKUP(E2192,Refs!$P$2:$R$29,3,FALSE)</f>
        <v>Y61</v>
      </c>
      <c r="J2192" s="68" t="str">
        <f>VLOOKUP(E2192,Refs!$P$2:$S$29,4,FALSE)</f>
        <v>East of England</v>
      </c>
      <c r="K2192" s="28">
        <f t="shared" si="72"/>
        <v>131</v>
      </c>
    </row>
    <row r="2193" spans="1:11" x14ac:dyDescent="0.35">
      <c r="A2193" s="69">
        <f t="shared" si="71"/>
        <v>45748</v>
      </c>
      <c r="B2193" t="s">
        <v>881</v>
      </c>
      <c r="C2193" t="s">
        <v>286</v>
      </c>
      <c r="D2193" t="s">
        <v>890</v>
      </c>
      <c r="E2193" t="s">
        <v>312</v>
      </c>
      <c r="F2193" t="s">
        <v>313</v>
      </c>
      <c r="G2193" t="s">
        <v>136</v>
      </c>
      <c r="H2193">
        <v>112</v>
      </c>
      <c r="I2193" s="68" t="str">
        <f>VLOOKUP(E2193,Refs!$P$2:$R$29,3,FALSE)</f>
        <v>Y61</v>
      </c>
      <c r="J2193" s="68" t="str">
        <f>VLOOKUP(E2193,Refs!$P$2:$S$29,4,FALSE)</f>
        <v>East of England</v>
      </c>
      <c r="K2193" s="28">
        <f t="shared" si="72"/>
        <v>112</v>
      </c>
    </row>
    <row r="2194" spans="1:11" x14ac:dyDescent="0.35">
      <c r="A2194" s="69">
        <f t="shared" si="71"/>
        <v>45748</v>
      </c>
      <c r="B2194" t="s">
        <v>881</v>
      </c>
      <c r="C2194" t="s">
        <v>286</v>
      </c>
      <c r="D2194" t="s">
        <v>890</v>
      </c>
      <c r="E2194" t="s">
        <v>312</v>
      </c>
      <c r="F2194" t="s">
        <v>313</v>
      </c>
      <c r="G2194" t="s">
        <v>137</v>
      </c>
      <c r="H2194">
        <v>8</v>
      </c>
      <c r="I2194" s="68" t="str">
        <f>VLOOKUP(E2194,Refs!$P$2:$R$29,3,FALSE)</f>
        <v>Y61</v>
      </c>
      <c r="J2194" s="68" t="str">
        <f>VLOOKUP(E2194,Refs!$P$2:$S$29,4,FALSE)</f>
        <v>East of England</v>
      </c>
      <c r="K2194" s="28">
        <f t="shared" si="72"/>
        <v>8</v>
      </c>
    </row>
    <row r="2195" spans="1:11" x14ac:dyDescent="0.35">
      <c r="A2195" s="69">
        <f t="shared" si="71"/>
        <v>45748</v>
      </c>
      <c r="B2195" t="s">
        <v>881</v>
      </c>
      <c r="C2195" t="s">
        <v>286</v>
      </c>
      <c r="D2195" t="s">
        <v>890</v>
      </c>
      <c r="E2195" t="s">
        <v>312</v>
      </c>
      <c r="F2195" t="s">
        <v>313</v>
      </c>
      <c r="G2195" t="s">
        <v>138</v>
      </c>
      <c r="H2195">
        <v>3</v>
      </c>
      <c r="I2195" s="68" t="str">
        <f>VLOOKUP(E2195,Refs!$P$2:$R$29,3,FALSE)</f>
        <v>Y61</v>
      </c>
      <c r="J2195" s="68" t="str">
        <f>VLOOKUP(E2195,Refs!$P$2:$S$29,4,FALSE)</f>
        <v>East of England</v>
      </c>
      <c r="K2195" s="28">
        <f t="shared" si="72"/>
        <v>3</v>
      </c>
    </row>
    <row r="2196" spans="1:11" x14ac:dyDescent="0.35">
      <c r="A2196" s="69">
        <f t="shared" si="71"/>
        <v>45748</v>
      </c>
      <c r="B2196" t="s">
        <v>881</v>
      </c>
      <c r="C2196" t="s">
        <v>286</v>
      </c>
      <c r="D2196" t="s">
        <v>890</v>
      </c>
      <c r="E2196" t="s">
        <v>312</v>
      </c>
      <c r="F2196" t="s">
        <v>313</v>
      </c>
      <c r="G2196" t="s">
        <v>139</v>
      </c>
      <c r="H2196">
        <v>4</v>
      </c>
      <c r="I2196" s="68" t="str">
        <f>VLOOKUP(E2196,Refs!$P$2:$R$29,3,FALSE)</f>
        <v>Y61</v>
      </c>
      <c r="J2196" s="68" t="str">
        <f>VLOOKUP(E2196,Refs!$P$2:$S$29,4,FALSE)</f>
        <v>East of England</v>
      </c>
      <c r="K2196" s="28">
        <f t="shared" si="72"/>
        <v>4</v>
      </c>
    </row>
    <row r="2197" spans="1:11" x14ac:dyDescent="0.35">
      <c r="A2197" s="69">
        <f t="shared" si="71"/>
        <v>45748</v>
      </c>
      <c r="B2197" t="s">
        <v>881</v>
      </c>
      <c r="C2197" t="s">
        <v>286</v>
      </c>
      <c r="D2197" t="s">
        <v>890</v>
      </c>
      <c r="E2197" t="s">
        <v>312</v>
      </c>
      <c r="F2197" t="s">
        <v>313</v>
      </c>
      <c r="G2197" t="s">
        <v>140</v>
      </c>
      <c r="H2197">
        <v>4</v>
      </c>
      <c r="I2197" s="68" t="str">
        <f>VLOOKUP(E2197,Refs!$P$2:$R$29,3,FALSE)</f>
        <v>Y61</v>
      </c>
      <c r="J2197" s="68" t="str">
        <f>VLOOKUP(E2197,Refs!$P$2:$S$29,4,FALSE)</f>
        <v>East of England</v>
      </c>
      <c r="K2197" s="28">
        <f t="shared" si="72"/>
        <v>4</v>
      </c>
    </row>
    <row r="2198" spans="1:11" x14ac:dyDescent="0.35">
      <c r="A2198" s="69">
        <f t="shared" si="71"/>
        <v>45748</v>
      </c>
      <c r="B2198" t="s">
        <v>881</v>
      </c>
      <c r="C2198" t="s">
        <v>286</v>
      </c>
      <c r="D2198" t="s">
        <v>890</v>
      </c>
      <c r="E2198" t="s">
        <v>312</v>
      </c>
      <c r="F2198" t="s">
        <v>313</v>
      </c>
      <c r="G2198" t="s">
        <v>728</v>
      </c>
      <c r="H2198">
        <v>23</v>
      </c>
      <c r="I2198" s="68" t="str">
        <f>VLOOKUP(E2198,Refs!$P$2:$R$29,3,FALSE)</f>
        <v>Y61</v>
      </c>
      <c r="J2198" s="68" t="str">
        <f>VLOOKUP(E2198,Refs!$P$2:$S$29,4,FALSE)</f>
        <v>East of England</v>
      </c>
      <c r="K2198" s="28">
        <f t="shared" si="72"/>
        <v>23</v>
      </c>
    </row>
    <row r="2199" spans="1:11" x14ac:dyDescent="0.35">
      <c r="A2199" s="69">
        <f t="shared" si="71"/>
        <v>45748</v>
      </c>
      <c r="B2199" t="s">
        <v>881</v>
      </c>
      <c r="C2199" t="s">
        <v>286</v>
      </c>
      <c r="D2199" t="s">
        <v>890</v>
      </c>
      <c r="E2199" t="s">
        <v>312</v>
      </c>
      <c r="F2199" t="s">
        <v>313</v>
      </c>
      <c r="G2199" t="s">
        <v>727</v>
      </c>
      <c r="H2199">
        <v>17</v>
      </c>
      <c r="I2199" s="68" t="str">
        <f>VLOOKUP(E2199,Refs!$P$2:$R$29,3,FALSE)</f>
        <v>Y61</v>
      </c>
      <c r="J2199" s="68" t="str">
        <f>VLOOKUP(E2199,Refs!$P$2:$S$29,4,FALSE)</f>
        <v>East of England</v>
      </c>
      <c r="K2199" s="28">
        <f t="shared" si="72"/>
        <v>17</v>
      </c>
    </row>
    <row r="2200" spans="1:11" x14ac:dyDescent="0.35">
      <c r="A2200" s="69">
        <f t="shared" si="71"/>
        <v>45748</v>
      </c>
      <c r="B2200" t="s">
        <v>881</v>
      </c>
      <c r="C2200" t="s">
        <v>286</v>
      </c>
      <c r="D2200" t="s">
        <v>890</v>
      </c>
      <c r="E2200" t="s">
        <v>312</v>
      </c>
      <c r="F2200" t="s">
        <v>313</v>
      </c>
      <c r="G2200" t="s">
        <v>730</v>
      </c>
      <c r="H2200">
        <v>39</v>
      </c>
      <c r="I2200" s="68" t="str">
        <f>VLOOKUP(E2200,Refs!$P$2:$R$29,3,FALSE)</f>
        <v>Y61</v>
      </c>
      <c r="J2200" s="68" t="str">
        <f>VLOOKUP(E2200,Refs!$P$2:$S$29,4,FALSE)</f>
        <v>East of England</v>
      </c>
      <c r="K2200" s="28">
        <f t="shared" si="72"/>
        <v>39</v>
      </c>
    </row>
    <row r="2201" spans="1:11" x14ac:dyDescent="0.35">
      <c r="A2201" s="69">
        <f t="shared" si="71"/>
        <v>45748</v>
      </c>
      <c r="B2201" t="s">
        <v>881</v>
      </c>
      <c r="C2201" t="s">
        <v>286</v>
      </c>
      <c r="D2201" t="s">
        <v>890</v>
      </c>
      <c r="E2201" t="s">
        <v>312</v>
      </c>
      <c r="F2201" t="s">
        <v>313</v>
      </c>
      <c r="G2201" t="s">
        <v>729</v>
      </c>
      <c r="H2201">
        <v>27</v>
      </c>
      <c r="I2201" s="68" t="str">
        <f>VLOOKUP(E2201,Refs!$P$2:$R$29,3,FALSE)</f>
        <v>Y61</v>
      </c>
      <c r="J2201" s="68" t="str">
        <f>VLOOKUP(E2201,Refs!$P$2:$S$29,4,FALSE)</f>
        <v>East of England</v>
      </c>
      <c r="K2201" s="28">
        <f t="shared" si="72"/>
        <v>27</v>
      </c>
    </row>
    <row r="2202" spans="1:11" x14ac:dyDescent="0.35">
      <c r="A2202" s="69">
        <f t="shared" si="71"/>
        <v>45748</v>
      </c>
      <c r="B2202" t="s">
        <v>881</v>
      </c>
      <c r="C2202" t="s">
        <v>286</v>
      </c>
      <c r="D2202" t="s">
        <v>890</v>
      </c>
      <c r="E2202" t="s">
        <v>327</v>
      </c>
      <c r="F2202" t="s">
        <v>328</v>
      </c>
      <c r="G2202" t="s">
        <v>10</v>
      </c>
      <c r="H2202">
        <v>24277</v>
      </c>
      <c r="I2202" s="68" t="str">
        <f>VLOOKUP(E2202,Refs!$P$2:$R$29,3,FALSE)</f>
        <v>Y59</v>
      </c>
      <c r="J2202" s="68" t="str">
        <f>VLOOKUP(E2202,Refs!$P$2:$S$29,4,FALSE)</f>
        <v>South East</v>
      </c>
      <c r="K2202" s="28">
        <f t="shared" si="72"/>
        <v>24277</v>
      </c>
    </row>
    <row r="2203" spans="1:11" x14ac:dyDescent="0.35">
      <c r="A2203" s="69">
        <f t="shared" si="71"/>
        <v>45748</v>
      </c>
      <c r="B2203" t="s">
        <v>881</v>
      </c>
      <c r="C2203" t="s">
        <v>286</v>
      </c>
      <c r="D2203" t="s">
        <v>890</v>
      </c>
      <c r="E2203" t="s">
        <v>327</v>
      </c>
      <c r="F2203" t="s">
        <v>328</v>
      </c>
      <c r="G2203" t="s">
        <v>69</v>
      </c>
      <c r="H2203">
        <v>21962</v>
      </c>
      <c r="I2203" s="68" t="str">
        <f>VLOOKUP(E2203,Refs!$P$2:$R$29,3,FALSE)</f>
        <v>Y59</v>
      </c>
      <c r="J2203" s="68" t="str">
        <f>VLOOKUP(E2203,Refs!$P$2:$S$29,4,FALSE)</f>
        <v>South East</v>
      </c>
      <c r="K2203" s="28">
        <f t="shared" si="72"/>
        <v>21962</v>
      </c>
    </row>
    <row r="2204" spans="1:11" x14ac:dyDescent="0.35">
      <c r="A2204" s="69">
        <f t="shared" si="71"/>
        <v>45748</v>
      </c>
      <c r="B2204" t="s">
        <v>881</v>
      </c>
      <c r="C2204" t="s">
        <v>286</v>
      </c>
      <c r="D2204" t="s">
        <v>890</v>
      </c>
      <c r="E2204" t="s">
        <v>327</v>
      </c>
      <c r="F2204" t="s">
        <v>328</v>
      </c>
      <c r="G2204" t="s">
        <v>20</v>
      </c>
      <c r="H2204">
        <v>23176</v>
      </c>
      <c r="I2204" s="68" t="str">
        <f>VLOOKUP(E2204,Refs!$P$2:$R$29,3,FALSE)</f>
        <v>Y59</v>
      </c>
      <c r="J2204" s="68" t="str">
        <f>VLOOKUP(E2204,Refs!$P$2:$S$29,4,FALSE)</f>
        <v>South East</v>
      </c>
      <c r="K2204" s="28">
        <f t="shared" si="72"/>
        <v>23176</v>
      </c>
    </row>
    <row r="2205" spans="1:11" x14ac:dyDescent="0.35">
      <c r="A2205" s="69">
        <f t="shared" si="71"/>
        <v>45748</v>
      </c>
      <c r="B2205" t="s">
        <v>881</v>
      </c>
      <c r="C2205" t="s">
        <v>286</v>
      </c>
      <c r="D2205" t="s">
        <v>890</v>
      </c>
      <c r="E2205" t="s">
        <v>327</v>
      </c>
      <c r="F2205" t="s">
        <v>328</v>
      </c>
      <c r="G2205" t="s">
        <v>23</v>
      </c>
      <c r="H2205">
        <v>21347</v>
      </c>
      <c r="I2205" s="68" t="str">
        <f>VLOOKUP(E2205,Refs!$P$2:$R$29,3,FALSE)</f>
        <v>Y59</v>
      </c>
      <c r="J2205" s="68" t="str">
        <f>VLOOKUP(E2205,Refs!$P$2:$S$29,4,FALSE)</f>
        <v>South East</v>
      </c>
      <c r="K2205" s="28">
        <f t="shared" si="72"/>
        <v>21347</v>
      </c>
    </row>
    <row r="2206" spans="1:11" x14ac:dyDescent="0.35">
      <c r="A2206" s="69">
        <f t="shared" si="71"/>
        <v>45748</v>
      </c>
      <c r="B2206" t="s">
        <v>881</v>
      </c>
      <c r="C2206" t="s">
        <v>286</v>
      </c>
      <c r="D2206" t="s">
        <v>890</v>
      </c>
      <c r="E2206" t="s">
        <v>327</v>
      </c>
      <c r="F2206" t="s">
        <v>328</v>
      </c>
      <c r="G2206" t="s">
        <v>19</v>
      </c>
      <c r="H2206">
        <v>233</v>
      </c>
      <c r="I2206" s="68" t="str">
        <f>VLOOKUP(E2206,Refs!$P$2:$R$29,3,FALSE)</f>
        <v>Y59</v>
      </c>
      <c r="J2206" s="68" t="str">
        <f>VLOOKUP(E2206,Refs!$P$2:$S$29,4,FALSE)</f>
        <v>South East</v>
      </c>
      <c r="K2206" s="28">
        <f t="shared" si="72"/>
        <v>233</v>
      </c>
    </row>
    <row r="2207" spans="1:11" x14ac:dyDescent="0.35">
      <c r="A2207" s="69">
        <f t="shared" si="71"/>
        <v>45748</v>
      </c>
      <c r="B2207" t="s">
        <v>881</v>
      </c>
      <c r="C2207" t="s">
        <v>286</v>
      </c>
      <c r="D2207" t="s">
        <v>890</v>
      </c>
      <c r="E2207" t="s">
        <v>327</v>
      </c>
      <c r="F2207" t="s">
        <v>328</v>
      </c>
      <c r="G2207" t="s">
        <v>21</v>
      </c>
      <c r="H2207">
        <v>399129</v>
      </c>
      <c r="I2207" s="68" t="str">
        <f>VLOOKUP(E2207,Refs!$P$2:$R$29,3,FALSE)</f>
        <v>Y59</v>
      </c>
      <c r="J2207" s="68" t="str">
        <f>VLOOKUP(E2207,Refs!$P$2:$S$29,4,FALSE)</f>
        <v>South East</v>
      </c>
      <c r="K2207" s="28">
        <f t="shared" si="72"/>
        <v>399129</v>
      </c>
    </row>
    <row r="2208" spans="1:11" x14ac:dyDescent="0.35">
      <c r="A2208" s="69">
        <f t="shared" si="71"/>
        <v>45748</v>
      </c>
      <c r="B2208" t="s">
        <v>881</v>
      </c>
      <c r="C2208" t="s">
        <v>286</v>
      </c>
      <c r="D2208" t="s">
        <v>890</v>
      </c>
      <c r="E2208" t="s">
        <v>327</v>
      </c>
      <c r="F2208" t="s">
        <v>328</v>
      </c>
      <c r="G2208" t="s">
        <v>70</v>
      </c>
      <c r="H2208">
        <v>112</v>
      </c>
      <c r="I2208" s="68" t="str">
        <f>VLOOKUP(E2208,Refs!$P$2:$R$29,3,FALSE)</f>
        <v>Y59</v>
      </c>
      <c r="J2208" s="68" t="str">
        <f>VLOOKUP(E2208,Refs!$P$2:$S$29,4,FALSE)</f>
        <v>South East</v>
      </c>
      <c r="K2208" s="28">
        <f t="shared" si="72"/>
        <v>112</v>
      </c>
    </row>
    <row r="2209" spans="1:11" x14ac:dyDescent="0.35">
      <c r="A2209" s="69">
        <f t="shared" si="71"/>
        <v>45748</v>
      </c>
      <c r="B2209" t="s">
        <v>881</v>
      </c>
      <c r="C2209" t="s">
        <v>286</v>
      </c>
      <c r="D2209" t="s">
        <v>890</v>
      </c>
      <c r="E2209" t="s">
        <v>327</v>
      </c>
      <c r="F2209" t="s">
        <v>328</v>
      </c>
      <c r="G2209" t="s">
        <v>71</v>
      </c>
      <c r="H2209">
        <v>381</v>
      </c>
      <c r="I2209" s="68" t="str">
        <f>VLOOKUP(E2209,Refs!$P$2:$R$29,3,FALSE)</f>
        <v>Y59</v>
      </c>
      <c r="J2209" s="68" t="str">
        <f>VLOOKUP(E2209,Refs!$P$2:$S$29,4,FALSE)</f>
        <v>South East</v>
      </c>
      <c r="K2209" s="28">
        <f t="shared" si="72"/>
        <v>381</v>
      </c>
    </row>
    <row r="2210" spans="1:11" x14ac:dyDescent="0.35">
      <c r="A2210" s="69">
        <f t="shared" si="71"/>
        <v>45748</v>
      </c>
      <c r="B2210" t="s">
        <v>881</v>
      </c>
      <c r="C2210" t="s">
        <v>286</v>
      </c>
      <c r="D2210" t="s">
        <v>890</v>
      </c>
      <c r="E2210" t="s">
        <v>327</v>
      </c>
      <c r="F2210" t="s">
        <v>328</v>
      </c>
      <c r="G2210" t="s">
        <v>72</v>
      </c>
      <c r="H2210">
        <v>16076</v>
      </c>
      <c r="I2210" s="68" t="str">
        <f>VLOOKUP(E2210,Refs!$P$2:$R$29,3,FALSE)</f>
        <v>Y59</v>
      </c>
      <c r="J2210" s="68" t="str">
        <f>VLOOKUP(E2210,Refs!$P$2:$S$29,4,FALSE)</f>
        <v>South East</v>
      </c>
      <c r="K2210" s="28">
        <f t="shared" si="72"/>
        <v>16076</v>
      </c>
    </row>
    <row r="2211" spans="1:11" x14ac:dyDescent="0.35">
      <c r="A2211" s="69">
        <f t="shared" si="71"/>
        <v>45748</v>
      </c>
      <c r="B2211" t="s">
        <v>881</v>
      </c>
      <c r="C2211" t="s">
        <v>286</v>
      </c>
      <c r="D2211" t="s">
        <v>890</v>
      </c>
      <c r="E2211" t="s">
        <v>327</v>
      </c>
      <c r="F2211" t="s">
        <v>328</v>
      </c>
      <c r="G2211" t="s">
        <v>73</v>
      </c>
      <c r="H2211">
        <v>7189</v>
      </c>
      <c r="I2211" s="68" t="str">
        <f>VLOOKUP(E2211,Refs!$P$2:$R$29,3,FALSE)</f>
        <v>Y59</v>
      </c>
      <c r="J2211" s="68" t="str">
        <f>VLOOKUP(E2211,Refs!$P$2:$S$29,4,FALSE)</f>
        <v>South East</v>
      </c>
      <c r="K2211" s="28">
        <f t="shared" si="72"/>
        <v>7189</v>
      </c>
    </row>
    <row r="2212" spans="1:11" x14ac:dyDescent="0.35">
      <c r="A2212" s="69">
        <f t="shared" si="71"/>
        <v>45748</v>
      </c>
      <c r="B2212" t="s">
        <v>881</v>
      </c>
      <c r="C2212" t="s">
        <v>286</v>
      </c>
      <c r="D2212" t="s">
        <v>890</v>
      </c>
      <c r="E2212" t="s">
        <v>327</v>
      </c>
      <c r="F2212" t="s">
        <v>328</v>
      </c>
      <c r="G2212" t="s">
        <v>74</v>
      </c>
      <c r="H2212">
        <v>23946050</v>
      </c>
      <c r="I2212" s="68" t="str">
        <f>VLOOKUP(E2212,Refs!$P$2:$R$29,3,FALSE)</f>
        <v>Y59</v>
      </c>
      <c r="J2212" s="68" t="str">
        <f>VLOOKUP(E2212,Refs!$P$2:$S$29,4,FALSE)</f>
        <v>South East</v>
      </c>
      <c r="K2212" s="28">
        <f t="shared" si="72"/>
        <v>23946050</v>
      </c>
    </row>
    <row r="2213" spans="1:11" x14ac:dyDescent="0.35">
      <c r="A2213" s="69">
        <f t="shared" si="71"/>
        <v>45748</v>
      </c>
      <c r="B2213" t="s">
        <v>881</v>
      </c>
      <c r="C2213" t="s">
        <v>286</v>
      </c>
      <c r="D2213" t="s">
        <v>890</v>
      </c>
      <c r="E2213" t="s">
        <v>327</v>
      </c>
      <c r="F2213" t="s">
        <v>328</v>
      </c>
      <c r="G2213" t="s">
        <v>26</v>
      </c>
      <c r="H2213">
        <v>20650</v>
      </c>
      <c r="I2213" s="68" t="str">
        <f>VLOOKUP(E2213,Refs!$P$2:$R$29,3,FALSE)</f>
        <v>Y59</v>
      </c>
      <c r="J2213" s="68" t="str">
        <f>VLOOKUP(E2213,Refs!$P$2:$S$29,4,FALSE)</f>
        <v>South East</v>
      </c>
      <c r="K2213" s="28">
        <f t="shared" si="72"/>
        <v>20650</v>
      </c>
    </row>
    <row r="2214" spans="1:11" x14ac:dyDescent="0.35">
      <c r="A2214" s="69">
        <f t="shared" si="71"/>
        <v>45748</v>
      </c>
      <c r="B2214" t="s">
        <v>881</v>
      </c>
      <c r="C2214" t="s">
        <v>286</v>
      </c>
      <c r="D2214" t="s">
        <v>890</v>
      </c>
      <c r="E2214" t="s">
        <v>327</v>
      </c>
      <c r="F2214" t="s">
        <v>328</v>
      </c>
      <c r="G2214" t="s">
        <v>75</v>
      </c>
      <c r="H2214">
        <v>87</v>
      </c>
      <c r="I2214" s="68" t="str">
        <f>VLOOKUP(E2214,Refs!$P$2:$R$29,3,FALSE)</f>
        <v>Y59</v>
      </c>
      <c r="J2214" s="68" t="str">
        <f>VLOOKUP(E2214,Refs!$P$2:$S$29,4,FALSE)</f>
        <v>South East</v>
      </c>
      <c r="K2214" s="28">
        <f t="shared" si="72"/>
        <v>87</v>
      </c>
    </row>
    <row r="2215" spans="1:11" x14ac:dyDescent="0.35">
      <c r="A2215" s="69">
        <f t="shared" si="71"/>
        <v>45748</v>
      </c>
      <c r="B2215" t="s">
        <v>881</v>
      </c>
      <c r="C2215" t="s">
        <v>286</v>
      </c>
      <c r="D2215" t="s">
        <v>890</v>
      </c>
      <c r="E2215" t="s">
        <v>327</v>
      </c>
      <c r="F2215" t="s">
        <v>328</v>
      </c>
      <c r="G2215" t="s">
        <v>76</v>
      </c>
      <c r="H2215">
        <v>8401</v>
      </c>
      <c r="I2215" s="68" t="str">
        <f>VLOOKUP(E2215,Refs!$P$2:$R$29,3,FALSE)</f>
        <v>Y59</v>
      </c>
      <c r="J2215" s="68" t="str">
        <f>VLOOKUP(E2215,Refs!$P$2:$S$29,4,FALSE)</f>
        <v>South East</v>
      </c>
      <c r="K2215" s="28">
        <f t="shared" si="72"/>
        <v>8401</v>
      </c>
    </row>
    <row r="2216" spans="1:11" x14ac:dyDescent="0.35">
      <c r="A2216" s="69">
        <f t="shared" si="71"/>
        <v>45748</v>
      </c>
      <c r="B2216" t="s">
        <v>881</v>
      </c>
      <c r="C2216" t="s">
        <v>286</v>
      </c>
      <c r="D2216" t="s">
        <v>890</v>
      </c>
      <c r="E2216" t="s">
        <v>327</v>
      </c>
      <c r="F2216" t="s">
        <v>328</v>
      </c>
      <c r="G2216" t="s">
        <v>77</v>
      </c>
      <c r="H2216">
        <v>6070</v>
      </c>
      <c r="I2216" s="68" t="str">
        <f>VLOOKUP(E2216,Refs!$P$2:$R$29,3,FALSE)</f>
        <v>Y59</v>
      </c>
      <c r="J2216" s="68" t="str">
        <f>VLOOKUP(E2216,Refs!$P$2:$S$29,4,FALSE)</f>
        <v>South East</v>
      </c>
      <c r="K2216" s="28">
        <f t="shared" si="72"/>
        <v>6070</v>
      </c>
    </row>
    <row r="2217" spans="1:11" x14ac:dyDescent="0.35">
      <c r="A2217" s="69">
        <f t="shared" si="71"/>
        <v>45748</v>
      </c>
      <c r="B2217" t="s">
        <v>881</v>
      </c>
      <c r="C2217" t="s">
        <v>286</v>
      </c>
      <c r="D2217" t="s">
        <v>890</v>
      </c>
      <c r="E2217" t="s">
        <v>327</v>
      </c>
      <c r="F2217" t="s">
        <v>328</v>
      </c>
      <c r="G2217" t="s">
        <v>78</v>
      </c>
      <c r="H2217">
        <v>6092</v>
      </c>
      <c r="I2217" s="68" t="str">
        <f>VLOOKUP(E2217,Refs!$P$2:$R$29,3,FALSE)</f>
        <v>Y59</v>
      </c>
      <c r="J2217" s="68" t="str">
        <f>VLOOKUP(E2217,Refs!$P$2:$S$29,4,FALSE)</f>
        <v>South East</v>
      </c>
      <c r="K2217" s="28">
        <f t="shared" si="72"/>
        <v>6092</v>
      </c>
    </row>
    <row r="2218" spans="1:11" x14ac:dyDescent="0.35">
      <c r="A2218" s="69">
        <f t="shared" si="71"/>
        <v>45748</v>
      </c>
      <c r="B2218" t="s">
        <v>881</v>
      </c>
      <c r="C2218" t="s">
        <v>286</v>
      </c>
      <c r="D2218" t="s">
        <v>890</v>
      </c>
      <c r="E2218" t="s">
        <v>327</v>
      </c>
      <c r="F2218" t="s">
        <v>328</v>
      </c>
      <c r="G2218" t="s">
        <v>79</v>
      </c>
      <c r="H2218">
        <v>0</v>
      </c>
      <c r="I2218" s="68" t="str">
        <f>VLOOKUP(E2218,Refs!$P$2:$R$29,3,FALSE)</f>
        <v>Y59</v>
      </c>
      <c r="J2218" s="68" t="str">
        <f>VLOOKUP(E2218,Refs!$P$2:$S$29,4,FALSE)</f>
        <v>South East</v>
      </c>
      <c r="K2218" s="28" t="str">
        <f t="shared" si="72"/>
        <v/>
      </c>
    </row>
    <row r="2219" spans="1:11" x14ac:dyDescent="0.35">
      <c r="A2219" s="69">
        <f t="shared" si="71"/>
        <v>45748</v>
      </c>
      <c r="B2219" t="s">
        <v>881</v>
      </c>
      <c r="C2219" t="s">
        <v>286</v>
      </c>
      <c r="D2219" t="s">
        <v>890</v>
      </c>
      <c r="E2219" t="s">
        <v>327</v>
      </c>
      <c r="F2219" t="s">
        <v>328</v>
      </c>
      <c r="G2219" t="s">
        <v>25</v>
      </c>
      <c r="H2219">
        <v>12162</v>
      </c>
      <c r="I2219" s="68" t="str">
        <f>VLOOKUP(E2219,Refs!$P$2:$R$29,3,FALSE)</f>
        <v>Y59</v>
      </c>
      <c r="J2219" s="68" t="str">
        <f>VLOOKUP(E2219,Refs!$P$2:$S$29,4,FALSE)</f>
        <v>South East</v>
      </c>
      <c r="K2219" s="28">
        <f t="shared" si="72"/>
        <v>12162</v>
      </c>
    </row>
    <row r="2220" spans="1:11" x14ac:dyDescent="0.35">
      <c r="A2220" s="69">
        <f t="shared" si="71"/>
        <v>45748</v>
      </c>
      <c r="B2220" t="s">
        <v>881</v>
      </c>
      <c r="C2220" t="s">
        <v>286</v>
      </c>
      <c r="D2220" t="s">
        <v>890</v>
      </c>
      <c r="E2220" t="s">
        <v>327</v>
      </c>
      <c r="F2220" t="s">
        <v>328</v>
      </c>
      <c r="G2220" t="s">
        <v>80</v>
      </c>
      <c r="H2220">
        <v>59</v>
      </c>
      <c r="I2220" s="68" t="str">
        <f>VLOOKUP(E2220,Refs!$P$2:$R$29,3,FALSE)</f>
        <v>Y59</v>
      </c>
      <c r="J2220" s="68" t="str">
        <f>VLOOKUP(E2220,Refs!$P$2:$S$29,4,FALSE)</f>
        <v>South East</v>
      </c>
      <c r="K2220" s="28">
        <f t="shared" si="72"/>
        <v>59</v>
      </c>
    </row>
    <row r="2221" spans="1:11" x14ac:dyDescent="0.35">
      <c r="A2221" s="69">
        <f t="shared" si="71"/>
        <v>45748</v>
      </c>
      <c r="B2221" t="s">
        <v>881</v>
      </c>
      <c r="C2221" t="s">
        <v>286</v>
      </c>
      <c r="D2221" t="s">
        <v>890</v>
      </c>
      <c r="E2221" t="s">
        <v>327</v>
      </c>
      <c r="F2221" t="s">
        <v>328</v>
      </c>
      <c r="G2221" t="s">
        <v>81</v>
      </c>
      <c r="H2221">
        <v>5971</v>
      </c>
      <c r="I2221" s="68" t="str">
        <f>VLOOKUP(E2221,Refs!$P$2:$R$29,3,FALSE)</f>
        <v>Y59</v>
      </c>
      <c r="J2221" s="68" t="str">
        <f>VLOOKUP(E2221,Refs!$P$2:$S$29,4,FALSE)</f>
        <v>South East</v>
      </c>
      <c r="K2221" s="28">
        <f t="shared" si="72"/>
        <v>5971</v>
      </c>
    </row>
    <row r="2222" spans="1:11" x14ac:dyDescent="0.35">
      <c r="A2222" s="69">
        <f t="shared" si="71"/>
        <v>45748</v>
      </c>
      <c r="B2222" t="s">
        <v>881</v>
      </c>
      <c r="C2222" t="s">
        <v>286</v>
      </c>
      <c r="D2222" t="s">
        <v>890</v>
      </c>
      <c r="E2222" t="s">
        <v>327</v>
      </c>
      <c r="F2222" t="s">
        <v>328</v>
      </c>
      <c r="G2222" t="s">
        <v>82</v>
      </c>
      <c r="H2222">
        <v>3584</v>
      </c>
      <c r="I2222" s="68" t="str">
        <f>VLOOKUP(E2222,Refs!$P$2:$R$29,3,FALSE)</f>
        <v>Y59</v>
      </c>
      <c r="J2222" s="68" t="str">
        <f>VLOOKUP(E2222,Refs!$P$2:$S$29,4,FALSE)</f>
        <v>South East</v>
      </c>
      <c r="K2222" s="28">
        <f t="shared" si="72"/>
        <v>3584</v>
      </c>
    </row>
    <row r="2223" spans="1:11" x14ac:dyDescent="0.35">
      <c r="A2223" s="69">
        <f t="shared" si="71"/>
        <v>45748</v>
      </c>
      <c r="B2223" t="s">
        <v>881</v>
      </c>
      <c r="C2223" t="s">
        <v>286</v>
      </c>
      <c r="D2223" t="s">
        <v>890</v>
      </c>
      <c r="E2223" t="s">
        <v>327</v>
      </c>
      <c r="F2223" t="s">
        <v>328</v>
      </c>
      <c r="G2223" t="s">
        <v>83</v>
      </c>
      <c r="H2223">
        <v>2223</v>
      </c>
      <c r="I2223" s="68" t="str">
        <f>VLOOKUP(E2223,Refs!$P$2:$R$29,3,FALSE)</f>
        <v>Y59</v>
      </c>
      <c r="J2223" s="68" t="str">
        <f>VLOOKUP(E2223,Refs!$P$2:$S$29,4,FALSE)</f>
        <v>South East</v>
      </c>
      <c r="K2223" s="28">
        <f t="shared" si="72"/>
        <v>2223</v>
      </c>
    </row>
    <row r="2224" spans="1:11" x14ac:dyDescent="0.35">
      <c r="A2224" s="69">
        <f t="shared" si="71"/>
        <v>45748</v>
      </c>
      <c r="B2224" t="s">
        <v>881</v>
      </c>
      <c r="C2224" t="s">
        <v>286</v>
      </c>
      <c r="D2224" t="s">
        <v>890</v>
      </c>
      <c r="E2224" t="s">
        <v>327</v>
      </c>
      <c r="F2224" t="s">
        <v>328</v>
      </c>
      <c r="G2224" t="s">
        <v>84</v>
      </c>
      <c r="H2224">
        <v>9960</v>
      </c>
      <c r="I2224" s="68" t="str">
        <f>VLOOKUP(E2224,Refs!$P$2:$R$29,3,FALSE)</f>
        <v>Y59</v>
      </c>
      <c r="J2224" s="68" t="str">
        <f>VLOOKUP(E2224,Refs!$P$2:$S$29,4,FALSE)</f>
        <v>South East</v>
      </c>
      <c r="K2224" s="28">
        <f t="shared" si="72"/>
        <v>9960</v>
      </c>
    </row>
    <row r="2225" spans="1:11" x14ac:dyDescent="0.35">
      <c r="A2225" s="69">
        <f t="shared" si="71"/>
        <v>45748</v>
      </c>
      <c r="B2225" t="s">
        <v>881</v>
      </c>
      <c r="C2225" t="s">
        <v>286</v>
      </c>
      <c r="D2225" t="s">
        <v>890</v>
      </c>
      <c r="E2225" t="s">
        <v>327</v>
      </c>
      <c r="F2225" t="s">
        <v>328</v>
      </c>
      <c r="G2225" t="s">
        <v>85</v>
      </c>
      <c r="H2225">
        <v>1223</v>
      </c>
      <c r="I2225" s="68" t="str">
        <f>VLOOKUP(E2225,Refs!$P$2:$R$29,3,FALSE)</f>
        <v>Y59</v>
      </c>
      <c r="J2225" s="68" t="str">
        <f>VLOOKUP(E2225,Refs!$P$2:$S$29,4,FALSE)</f>
        <v>South East</v>
      </c>
      <c r="K2225" s="28">
        <f t="shared" si="72"/>
        <v>1223</v>
      </c>
    </row>
    <row r="2226" spans="1:11" x14ac:dyDescent="0.35">
      <c r="A2226" s="69">
        <f t="shared" si="71"/>
        <v>45748</v>
      </c>
      <c r="B2226" t="s">
        <v>881</v>
      </c>
      <c r="C2226" t="s">
        <v>286</v>
      </c>
      <c r="D2226" t="s">
        <v>890</v>
      </c>
      <c r="E2226" t="s">
        <v>327</v>
      </c>
      <c r="F2226" t="s">
        <v>328</v>
      </c>
      <c r="G2226" t="s">
        <v>86</v>
      </c>
      <c r="H2226">
        <v>469</v>
      </c>
      <c r="I2226" s="68" t="str">
        <f>VLOOKUP(E2226,Refs!$P$2:$R$29,3,FALSE)</f>
        <v>Y59</v>
      </c>
      <c r="J2226" s="68" t="str">
        <f>VLOOKUP(E2226,Refs!$P$2:$S$29,4,FALSE)</f>
        <v>South East</v>
      </c>
      <c r="K2226" s="28">
        <f t="shared" si="72"/>
        <v>469</v>
      </c>
    </row>
    <row r="2227" spans="1:11" x14ac:dyDescent="0.35">
      <c r="A2227" s="69">
        <f t="shared" si="71"/>
        <v>45748</v>
      </c>
      <c r="B2227" t="s">
        <v>881</v>
      </c>
      <c r="C2227" t="s">
        <v>286</v>
      </c>
      <c r="D2227" t="s">
        <v>890</v>
      </c>
      <c r="E2227" t="s">
        <v>327</v>
      </c>
      <c r="F2227" t="s">
        <v>328</v>
      </c>
      <c r="G2227" t="s">
        <v>87</v>
      </c>
      <c r="H2227">
        <v>4001</v>
      </c>
      <c r="I2227" s="68" t="str">
        <f>VLOOKUP(E2227,Refs!$P$2:$R$29,3,FALSE)</f>
        <v>Y59</v>
      </c>
      <c r="J2227" s="68" t="str">
        <f>VLOOKUP(E2227,Refs!$P$2:$S$29,4,FALSE)</f>
        <v>South East</v>
      </c>
      <c r="K2227" s="28">
        <f t="shared" si="72"/>
        <v>4001</v>
      </c>
    </row>
    <row r="2228" spans="1:11" x14ac:dyDescent="0.35">
      <c r="A2228" s="69">
        <f t="shared" si="71"/>
        <v>45748</v>
      </c>
      <c r="B2228" t="s">
        <v>881</v>
      </c>
      <c r="C2228" t="s">
        <v>286</v>
      </c>
      <c r="D2228" t="s">
        <v>890</v>
      </c>
      <c r="E2228" t="s">
        <v>327</v>
      </c>
      <c r="F2228" t="s">
        <v>328</v>
      </c>
      <c r="G2228" t="s">
        <v>88</v>
      </c>
      <c r="H2228">
        <v>20573</v>
      </c>
      <c r="I2228" s="68" t="str">
        <f>VLOOKUP(E2228,Refs!$P$2:$R$29,3,FALSE)</f>
        <v>Y59</v>
      </c>
      <c r="J2228" s="68" t="str">
        <f>VLOOKUP(E2228,Refs!$P$2:$S$29,4,FALSE)</f>
        <v>South East</v>
      </c>
      <c r="K2228" s="28">
        <f t="shared" si="72"/>
        <v>20573</v>
      </c>
    </row>
    <row r="2229" spans="1:11" x14ac:dyDescent="0.35">
      <c r="A2229" s="69">
        <f t="shared" si="71"/>
        <v>45748</v>
      </c>
      <c r="B2229" t="s">
        <v>881</v>
      </c>
      <c r="C2229" t="s">
        <v>286</v>
      </c>
      <c r="D2229" t="s">
        <v>890</v>
      </c>
      <c r="E2229" t="s">
        <v>327</v>
      </c>
      <c r="F2229" t="s">
        <v>328</v>
      </c>
      <c r="G2229" t="s">
        <v>89</v>
      </c>
      <c r="H2229">
        <v>20635</v>
      </c>
      <c r="I2229" s="68" t="str">
        <f>VLOOKUP(E2229,Refs!$P$2:$R$29,3,FALSE)</f>
        <v>Y59</v>
      </c>
      <c r="J2229" s="68" t="str">
        <f>VLOOKUP(E2229,Refs!$P$2:$S$29,4,FALSE)</f>
        <v>South East</v>
      </c>
      <c r="K2229" s="28">
        <f t="shared" si="72"/>
        <v>20635</v>
      </c>
    </row>
    <row r="2230" spans="1:11" x14ac:dyDescent="0.35">
      <c r="A2230" s="69">
        <f t="shared" si="71"/>
        <v>45748</v>
      </c>
      <c r="B2230" t="s">
        <v>881</v>
      </c>
      <c r="C2230" t="s">
        <v>286</v>
      </c>
      <c r="D2230" t="s">
        <v>890</v>
      </c>
      <c r="E2230" t="s">
        <v>327</v>
      </c>
      <c r="F2230" t="s">
        <v>328</v>
      </c>
      <c r="G2230" t="s">
        <v>27</v>
      </c>
      <c r="H2230">
        <v>2510</v>
      </c>
      <c r="I2230" s="68" t="str">
        <f>VLOOKUP(E2230,Refs!$P$2:$R$29,3,FALSE)</f>
        <v>Y59</v>
      </c>
      <c r="J2230" s="68" t="str">
        <f>VLOOKUP(E2230,Refs!$P$2:$S$29,4,FALSE)</f>
        <v>South East</v>
      </c>
      <c r="K2230" s="28">
        <f t="shared" si="72"/>
        <v>2510</v>
      </c>
    </row>
    <row r="2231" spans="1:11" x14ac:dyDescent="0.35">
      <c r="A2231" s="69">
        <f t="shared" si="71"/>
        <v>45748</v>
      </c>
      <c r="B2231" t="s">
        <v>881</v>
      </c>
      <c r="C2231" t="s">
        <v>286</v>
      </c>
      <c r="D2231" t="s">
        <v>890</v>
      </c>
      <c r="E2231" t="s">
        <v>327</v>
      </c>
      <c r="F2231" t="s">
        <v>328</v>
      </c>
      <c r="G2231" t="s">
        <v>29</v>
      </c>
      <c r="H2231">
        <v>3306</v>
      </c>
      <c r="I2231" s="68" t="str">
        <f>VLOOKUP(E2231,Refs!$P$2:$R$29,3,FALSE)</f>
        <v>Y59</v>
      </c>
      <c r="J2231" s="68" t="str">
        <f>VLOOKUP(E2231,Refs!$P$2:$S$29,4,FALSE)</f>
        <v>South East</v>
      </c>
      <c r="K2231" s="28">
        <f t="shared" si="72"/>
        <v>3306</v>
      </c>
    </row>
    <row r="2232" spans="1:11" x14ac:dyDescent="0.35">
      <c r="A2232" s="69">
        <f t="shared" si="71"/>
        <v>45748</v>
      </c>
      <c r="B2232" t="s">
        <v>881</v>
      </c>
      <c r="C2232" t="s">
        <v>286</v>
      </c>
      <c r="D2232" t="s">
        <v>890</v>
      </c>
      <c r="E2232" t="s">
        <v>327</v>
      </c>
      <c r="F2232" t="s">
        <v>328</v>
      </c>
      <c r="G2232" t="s">
        <v>90</v>
      </c>
      <c r="H2232">
        <v>1731</v>
      </c>
      <c r="I2232" s="68" t="str">
        <f>VLOOKUP(E2232,Refs!$P$2:$R$29,3,FALSE)</f>
        <v>Y59</v>
      </c>
      <c r="J2232" s="68" t="str">
        <f>VLOOKUP(E2232,Refs!$P$2:$S$29,4,FALSE)</f>
        <v>South East</v>
      </c>
      <c r="K2232" s="28">
        <f t="shared" si="72"/>
        <v>1731</v>
      </c>
    </row>
    <row r="2233" spans="1:11" x14ac:dyDescent="0.35">
      <c r="A2233" s="69">
        <f t="shared" si="71"/>
        <v>45748</v>
      </c>
      <c r="B2233" t="s">
        <v>881</v>
      </c>
      <c r="C2233" t="s">
        <v>286</v>
      </c>
      <c r="D2233" t="s">
        <v>890</v>
      </c>
      <c r="E2233" t="s">
        <v>327</v>
      </c>
      <c r="F2233" t="s">
        <v>328</v>
      </c>
      <c r="G2233" t="s">
        <v>91</v>
      </c>
      <c r="H2233">
        <v>10</v>
      </c>
      <c r="I2233" s="68" t="str">
        <f>VLOOKUP(E2233,Refs!$P$2:$R$29,3,FALSE)</f>
        <v>Y59</v>
      </c>
      <c r="J2233" s="68" t="str">
        <f>VLOOKUP(E2233,Refs!$P$2:$S$29,4,FALSE)</f>
        <v>South East</v>
      </c>
      <c r="K2233" s="28">
        <f t="shared" si="72"/>
        <v>10</v>
      </c>
    </row>
    <row r="2234" spans="1:11" x14ac:dyDescent="0.35">
      <c r="A2234" s="69">
        <f t="shared" si="71"/>
        <v>45748</v>
      </c>
      <c r="B2234" t="s">
        <v>881</v>
      </c>
      <c r="C2234" t="s">
        <v>286</v>
      </c>
      <c r="D2234" t="s">
        <v>890</v>
      </c>
      <c r="E2234" t="s">
        <v>327</v>
      </c>
      <c r="F2234" t="s">
        <v>328</v>
      </c>
      <c r="G2234" t="s">
        <v>92</v>
      </c>
      <c r="H2234">
        <v>1241</v>
      </c>
      <c r="I2234" s="68" t="str">
        <f>VLOOKUP(E2234,Refs!$P$2:$R$29,3,FALSE)</f>
        <v>Y59</v>
      </c>
      <c r="J2234" s="68" t="str">
        <f>VLOOKUP(E2234,Refs!$P$2:$S$29,4,FALSE)</f>
        <v>South East</v>
      </c>
      <c r="K2234" s="28">
        <f t="shared" si="72"/>
        <v>1241</v>
      </c>
    </row>
    <row r="2235" spans="1:11" x14ac:dyDescent="0.35">
      <c r="A2235" s="69">
        <f t="shared" si="71"/>
        <v>45748</v>
      </c>
      <c r="B2235" t="s">
        <v>881</v>
      </c>
      <c r="C2235" t="s">
        <v>286</v>
      </c>
      <c r="D2235" t="s">
        <v>890</v>
      </c>
      <c r="E2235" t="s">
        <v>327</v>
      </c>
      <c r="F2235" t="s">
        <v>328</v>
      </c>
      <c r="G2235" t="s">
        <v>93</v>
      </c>
      <c r="H2235">
        <v>83</v>
      </c>
      <c r="I2235" s="68" t="str">
        <f>VLOOKUP(E2235,Refs!$P$2:$R$29,3,FALSE)</f>
        <v>Y59</v>
      </c>
      <c r="J2235" s="68" t="str">
        <f>VLOOKUP(E2235,Refs!$P$2:$S$29,4,FALSE)</f>
        <v>South East</v>
      </c>
      <c r="K2235" s="28">
        <f t="shared" si="72"/>
        <v>83</v>
      </c>
    </row>
    <row r="2236" spans="1:11" x14ac:dyDescent="0.35">
      <c r="A2236" s="69">
        <f t="shared" si="71"/>
        <v>45748</v>
      </c>
      <c r="B2236" t="s">
        <v>881</v>
      </c>
      <c r="C2236" t="s">
        <v>286</v>
      </c>
      <c r="D2236" t="s">
        <v>890</v>
      </c>
      <c r="E2236" t="s">
        <v>327</v>
      </c>
      <c r="F2236" t="s">
        <v>328</v>
      </c>
      <c r="G2236" t="s">
        <v>94</v>
      </c>
      <c r="H2236">
        <v>669</v>
      </c>
      <c r="I2236" s="68" t="str">
        <f>VLOOKUP(E2236,Refs!$P$2:$R$29,3,FALSE)</f>
        <v>Y59</v>
      </c>
      <c r="J2236" s="68" t="str">
        <f>VLOOKUP(E2236,Refs!$P$2:$S$29,4,FALSE)</f>
        <v>South East</v>
      </c>
      <c r="K2236" s="28">
        <f t="shared" si="72"/>
        <v>669</v>
      </c>
    </row>
    <row r="2237" spans="1:11" x14ac:dyDescent="0.35">
      <c r="A2237" s="69">
        <f t="shared" si="71"/>
        <v>45748</v>
      </c>
      <c r="B2237" t="s">
        <v>881</v>
      </c>
      <c r="C2237" t="s">
        <v>286</v>
      </c>
      <c r="D2237" t="s">
        <v>890</v>
      </c>
      <c r="E2237" t="s">
        <v>327</v>
      </c>
      <c r="F2237" t="s">
        <v>328</v>
      </c>
      <c r="G2237" t="s">
        <v>95</v>
      </c>
      <c r="H2237">
        <v>36</v>
      </c>
      <c r="I2237" s="68" t="str">
        <f>VLOOKUP(E2237,Refs!$P$2:$R$29,3,FALSE)</f>
        <v>Y59</v>
      </c>
      <c r="J2237" s="68" t="str">
        <f>VLOOKUP(E2237,Refs!$P$2:$S$29,4,FALSE)</f>
        <v>South East</v>
      </c>
      <c r="K2237" s="28">
        <f t="shared" si="72"/>
        <v>36</v>
      </c>
    </row>
    <row r="2238" spans="1:11" x14ac:dyDescent="0.35">
      <c r="A2238" s="69">
        <f t="shared" si="71"/>
        <v>45748</v>
      </c>
      <c r="B2238" t="s">
        <v>881</v>
      </c>
      <c r="C2238" t="s">
        <v>286</v>
      </c>
      <c r="D2238" t="s">
        <v>890</v>
      </c>
      <c r="E2238" t="s">
        <v>327</v>
      </c>
      <c r="F2238" t="s">
        <v>328</v>
      </c>
      <c r="G2238" t="s">
        <v>96</v>
      </c>
      <c r="H2238">
        <v>1105</v>
      </c>
      <c r="I2238" s="68" t="str">
        <f>VLOOKUP(E2238,Refs!$P$2:$R$29,3,FALSE)</f>
        <v>Y59</v>
      </c>
      <c r="J2238" s="68" t="str">
        <f>VLOOKUP(E2238,Refs!$P$2:$S$29,4,FALSE)</f>
        <v>South East</v>
      </c>
      <c r="K2238" s="28">
        <f t="shared" si="72"/>
        <v>1105</v>
      </c>
    </row>
    <row r="2239" spans="1:11" x14ac:dyDescent="0.35">
      <c r="A2239" s="69">
        <f t="shared" si="71"/>
        <v>45748</v>
      </c>
      <c r="B2239" t="s">
        <v>881</v>
      </c>
      <c r="C2239" t="s">
        <v>286</v>
      </c>
      <c r="D2239" t="s">
        <v>890</v>
      </c>
      <c r="E2239" t="s">
        <v>327</v>
      </c>
      <c r="F2239" t="s">
        <v>328</v>
      </c>
      <c r="G2239" t="s">
        <v>31</v>
      </c>
      <c r="H2239">
        <v>601</v>
      </c>
      <c r="I2239" s="68" t="str">
        <f>VLOOKUP(E2239,Refs!$P$2:$R$29,3,FALSE)</f>
        <v>Y59</v>
      </c>
      <c r="J2239" s="68" t="str">
        <f>VLOOKUP(E2239,Refs!$P$2:$S$29,4,FALSE)</f>
        <v>South East</v>
      </c>
      <c r="K2239" s="28">
        <f t="shared" si="72"/>
        <v>601</v>
      </c>
    </row>
    <row r="2240" spans="1:11" x14ac:dyDescent="0.35">
      <c r="A2240" s="69">
        <f t="shared" si="71"/>
        <v>45748</v>
      </c>
      <c r="B2240" t="s">
        <v>881</v>
      </c>
      <c r="C2240" t="s">
        <v>286</v>
      </c>
      <c r="D2240" t="s">
        <v>890</v>
      </c>
      <c r="E2240" t="s">
        <v>327</v>
      </c>
      <c r="F2240" t="s">
        <v>328</v>
      </c>
      <c r="G2240" t="s">
        <v>97</v>
      </c>
      <c r="H2240">
        <v>1938</v>
      </c>
      <c r="I2240" s="68" t="str">
        <f>VLOOKUP(E2240,Refs!$P$2:$R$29,3,FALSE)</f>
        <v>Y59</v>
      </c>
      <c r="J2240" s="68" t="str">
        <f>VLOOKUP(E2240,Refs!$P$2:$S$29,4,FALSE)</f>
        <v>South East</v>
      </c>
      <c r="K2240" s="28">
        <f t="shared" si="72"/>
        <v>1938</v>
      </c>
    </row>
    <row r="2241" spans="1:11" x14ac:dyDescent="0.35">
      <c r="A2241" s="69">
        <f t="shared" si="71"/>
        <v>45748</v>
      </c>
      <c r="B2241" t="s">
        <v>881</v>
      </c>
      <c r="C2241" t="s">
        <v>286</v>
      </c>
      <c r="D2241" t="s">
        <v>890</v>
      </c>
      <c r="E2241" t="s">
        <v>327</v>
      </c>
      <c r="F2241" t="s">
        <v>328</v>
      </c>
      <c r="G2241" t="s">
        <v>98</v>
      </c>
      <c r="H2241">
        <v>2299</v>
      </c>
      <c r="I2241" s="68" t="str">
        <f>VLOOKUP(E2241,Refs!$P$2:$R$29,3,FALSE)</f>
        <v>Y59</v>
      </c>
      <c r="J2241" s="68" t="str">
        <f>VLOOKUP(E2241,Refs!$P$2:$S$29,4,FALSE)</f>
        <v>South East</v>
      </c>
      <c r="K2241" s="28">
        <f t="shared" si="72"/>
        <v>2299</v>
      </c>
    </row>
    <row r="2242" spans="1:11" x14ac:dyDescent="0.35">
      <c r="A2242" s="69">
        <f t="shared" si="71"/>
        <v>45748</v>
      </c>
      <c r="B2242" t="s">
        <v>881</v>
      </c>
      <c r="C2242" t="s">
        <v>286</v>
      </c>
      <c r="D2242" t="s">
        <v>890</v>
      </c>
      <c r="E2242" t="s">
        <v>327</v>
      </c>
      <c r="F2242" t="s">
        <v>328</v>
      </c>
      <c r="G2242" t="s">
        <v>99</v>
      </c>
      <c r="H2242">
        <v>2180</v>
      </c>
      <c r="I2242" s="68" t="str">
        <f>VLOOKUP(E2242,Refs!$P$2:$R$29,3,FALSE)</f>
        <v>Y59</v>
      </c>
      <c r="J2242" s="68" t="str">
        <f>VLOOKUP(E2242,Refs!$P$2:$S$29,4,FALSE)</f>
        <v>South East</v>
      </c>
      <c r="K2242" s="28">
        <f t="shared" si="72"/>
        <v>2180</v>
      </c>
    </row>
    <row r="2243" spans="1:11" x14ac:dyDescent="0.35">
      <c r="A2243" s="69">
        <f t="shared" ref="A2243:A2306" si="73">DATEVALUE(RIGHT(B2243,8))</f>
        <v>45748</v>
      </c>
      <c r="B2243" t="s">
        <v>881</v>
      </c>
      <c r="C2243" t="s">
        <v>286</v>
      </c>
      <c r="D2243" t="s">
        <v>890</v>
      </c>
      <c r="E2243" t="s">
        <v>327</v>
      </c>
      <c r="F2243" t="s">
        <v>328</v>
      </c>
      <c r="G2243" t="s">
        <v>100</v>
      </c>
      <c r="H2243">
        <v>1607</v>
      </c>
      <c r="I2243" s="68" t="str">
        <f>VLOOKUP(E2243,Refs!$P$2:$R$29,3,FALSE)</f>
        <v>Y59</v>
      </c>
      <c r="J2243" s="68" t="str">
        <f>VLOOKUP(E2243,Refs!$P$2:$S$29,4,FALSE)</f>
        <v>South East</v>
      </c>
      <c r="K2243" s="28">
        <f t="shared" si="72"/>
        <v>1607</v>
      </c>
    </row>
    <row r="2244" spans="1:11" x14ac:dyDescent="0.35">
      <c r="A2244" s="69">
        <f t="shared" si="73"/>
        <v>45748</v>
      </c>
      <c r="B2244" t="s">
        <v>881</v>
      </c>
      <c r="C2244" t="s">
        <v>286</v>
      </c>
      <c r="D2244" t="s">
        <v>890</v>
      </c>
      <c r="E2244" t="s">
        <v>327</v>
      </c>
      <c r="F2244" t="s">
        <v>328</v>
      </c>
      <c r="G2244" t="s">
        <v>101</v>
      </c>
      <c r="H2244">
        <v>423</v>
      </c>
      <c r="I2244" s="68" t="str">
        <f>VLOOKUP(E2244,Refs!$P$2:$R$29,3,FALSE)</f>
        <v>Y59</v>
      </c>
      <c r="J2244" s="68" t="str">
        <f>VLOOKUP(E2244,Refs!$P$2:$S$29,4,FALSE)</f>
        <v>South East</v>
      </c>
      <c r="K2244" s="28">
        <f t="shared" si="72"/>
        <v>423</v>
      </c>
    </row>
    <row r="2245" spans="1:11" x14ac:dyDescent="0.35">
      <c r="A2245" s="69">
        <f t="shared" si="73"/>
        <v>45748</v>
      </c>
      <c r="B2245" t="s">
        <v>881</v>
      </c>
      <c r="C2245" t="s">
        <v>286</v>
      </c>
      <c r="D2245" t="s">
        <v>890</v>
      </c>
      <c r="E2245" t="s">
        <v>327</v>
      </c>
      <c r="F2245" t="s">
        <v>328</v>
      </c>
      <c r="G2245" t="s">
        <v>102</v>
      </c>
      <c r="H2245">
        <v>165</v>
      </c>
      <c r="I2245" s="68" t="str">
        <f>VLOOKUP(E2245,Refs!$P$2:$R$29,3,FALSE)</f>
        <v>Y59</v>
      </c>
      <c r="J2245" s="68" t="str">
        <f>VLOOKUP(E2245,Refs!$P$2:$S$29,4,FALSE)</f>
        <v>South East</v>
      </c>
      <c r="K2245" s="28">
        <f t="shared" si="72"/>
        <v>165</v>
      </c>
    </row>
    <row r="2246" spans="1:11" x14ac:dyDescent="0.35">
      <c r="A2246" s="69">
        <f t="shared" si="73"/>
        <v>45748</v>
      </c>
      <c r="B2246" t="s">
        <v>881</v>
      </c>
      <c r="C2246" t="s">
        <v>286</v>
      </c>
      <c r="D2246" t="s">
        <v>890</v>
      </c>
      <c r="E2246" t="s">
        <v>327</v>
      </c>
      <c r="F2246" t="s">
        <v>328</v>
      </c>
      <c r="G2246" t="s">
        <v>103</v>
      </c>
      <c r="H2246">
        <v>1620</v>
      </c>
      <c r="I2246" s="68" t="str">
        <f>VLOOKUP(E2246,Refs!$P$2:$R$29,3,FALSE)</f>
        <v>Y59</v>
      </c>
      <c r="J2246" s="68" t="str">
        <f>VLOOKUP(E2246,Refs!$P$2:$S$29,4,FALSE)</f>
        <v>South East</v>
      </c>
      <c r="K2246" s="28">
        <f t="shared" si="72"/>
        <v>1620</v>
      </c>
    </row>
    <row r="2247" spans="1:11" x14ac:dyDescent="0.35">
      <c r="A2247" s="69">
        <f t="shared" si="73"/>
        <v>45748</v>
      </c>
      <c r="B2247" t="s">
        <v>881</v>
      </c>
      <c r="C2247" t="s">
        <v>286</v>
      </c>
      <c r="D2247" t="s">
        <v>890</v>
      </c>
      <c r="E2247" t="s">
        <v>327</v>
      </c>
      <c r="F2247" t="s">
        <v>328</v>
      </c>
      <c r="G2247" t="s">
        <v>104</v>
      </c>
      <c r="H2247">
        <v>2717782</v>
      </c>
      <c r="I2247" s="68" t="str">
        <f>VLOOKUP(E2247,Refs!$P$2:$R$29,3,FALSE)</f>
        <v>Y59</v>
      </c>
      <c r="J2247" s="68" t="str">
        <f>VLOOKUP(E2247,Refs!$P$2:$S$29,4,FALSE)</f>
        <v>South East</v>
      </c>
      <c r="K2247" s="28">
        <f t="shared" ref="K2247:K2310" si="74">IF(OR(H2247="NULL",H2247=0,H2247=""),"",H2247)</f>
        <v>2717782</v>
      </c>
    </row>
    <row r="2248" spans="1:11" x14ac:dyDescent="0.35">
      <c r="A2248" s="69">
        <f t="shared" si="73"/>
        <v>45748</v>
      </c>
      <c r="B2248" t="s">
        <v>881</v>
      </c>
      <c r="C2248" t="s">
        <v>286</v>
      </c>
      <c r="D2248" t="s">
        <v>890</v>
      </c>
      <c r="E2248" t="s">
        <v>327</v>
      </c>
      <c r="F2248" t="s">
        <v>328</v>
      </c>
      <c r="G2248" t="s">
        <v>105</v>
      </c>
      <c r="H2248">
        <v>2310</v>
      </c>
      <c r="I2248" s="68" t="str">
        <f>VLOOKUP(E2248,Refs!$P$2:$R$29,3,FALSE)</f>
        <v>Y59</v>
      </c>
      <c r="J2248" s="68" t="str">
        <f>VLOOKUP(E2248,Refs!$P$2:$S$29,4,FALSE)</f>
        <v>South East</v>
      </c>
      <c r="K2248" s="28">
        <f t="shared" si="74"/>
        <v>2310</v>
      </c>
    </row>
    <row r="2249" spans="1:11" x14ac:dyDescent="0.35">
      <c r="A2249" s="69">
        <f t="shared" si="73"/>
        <v>45748</v>
      </c>
      <c r="B2249" t="s">
        <v>881</v>
      </c>
      <c r="C2249" t="s">
        <v>286</v>
      </c>
      <c r="D2249" t="s">
        <v>890</v>
      </c>
      <c r="E2249" t="s">
        <v>327</v>
      </c>
      <c r="F2249" t="s">
        <v>328</v>
      </c>
      <c r="G2249" t="s">
        <v>106</v>
      </c>
      <c r="H2249">
        <v>1404</v>
      </c>
      <c r="I2249" s="68" t="str">
        <f>VLOOKUP(E2249,Refs!$P$2:$R$29,3,FALSE)</f>
        <v>Y59</v>
      </c>
      <c r="J2249" s="68" t="str">
        <f>VLOOKUP(E2249,Refs!$P$2:$S$29,4,FALSE)</f>
        <v>South East</v>
      </c>
      <c r="K2249" s="28">
        <f t="shared" si="74"/>
        <v>1404</v>
      </c>
    </row>
    <row r="2250" spans="1:11" x14ac:dyDescent="0.35">
      <c r="A2250" s="69">
        <f t="shared" si="73"/>
        <v>45748</v>
      </c>
      <c r="B2250" t="s">
        <v>881</v>
      </c>
      <c r="C2250" t="s">
        <v>286</v>
      </c>
      <c r="D2250" t="s">
        <v>890</v>
      </c>
      <c r="E2250" t="s">
        <v>327</v>
      </c>
      <c r="F2250" t="s">
        <v>328</v>
      </c>
      <c r="G2250" t="s">
        <v>107</v>
      </c>
      <c r="H2250">
        <v>165</v>
      </c>
      <c r="I2250" s="68" t="str">
        <f>VLOOKUP(E2250,Refs!$P$2:$R$29,3,FALSE)</f>
        <v>Y59</v>
      </c>
      <c r="J2250" s="68" t="str">
        <f>VLOOKUP(E2250,Refs!$P$2:$S$29,4,FALSE)</f>
        <v>South East</v>
      </c>
      <c r="K2250" s="28">
        <f t="shared" si="74"/>
        <v>165</v>
      </c>
    </row>
    <row r="2251" spans="1:11" x14ac:dyDescent="0.35">
      <c r="A2251" s="69">
        <f t="shared" si="73"/>
        <v>45748</v>
      </c>
      <c r="B2251" t="s">
        <v>881</v>
      </c>
      <c r="C2251" t="s">
        <v>286</v>
      </c>
      <c r="D2251" t="s">
        <v>890</v>
      </c>
      <c r="E2251" t="s">
        <v>327</v>
      </c>
      <c r="F2251" t="s">
        <v>328</v>
      </c>
      <c r="G2251" t="s">
        <v>108</v>
      </c>
      <c r="H2251">
        <v>590</v>
      </c>
      <c r="I2251" s="68" t="str">
        <f>VLOOKUP(E2251,Refs!$P$2:$R$29,3,FALSE)</f>
        <v>Y59</v>
      </c>
      <c r="J2251" s="68" t="str">
        <f>VLOOKUP(E2251,Refs!$P$2:$S$29,4,FALSE)</f>
        <v>South East</v>
      </c>
      <c r="K2251" s="28">
        <f t="shared" si="74"/>
        <v>590</v>
      </c>
    </row>
    <row r="2252" spans="1:11" x14ac:dyDescent="0.35">
      <c r="A2252" s="69">
        <f t="shared" si="73"/>
        <v>45748</v>
      </c>
      <c r="B2252" t="s">
        <v>881</v>
      </c>
      <c r="C2252" t="s">
        <v>286</v>
      </c>
      <c r="D2252" t="s">
        <v>890</v>
      </c>
      <c r="E2252" t="s">
        <v>327</v>
      </c>
      <c r="F2252" t="s">
        <v>328</v>
      </c>
      <c r="G2252" t="s">
        <v>109</v>
      </c>
      <c r="H2252">
        <v>1835857</v>
      </c>
      <c r="I2252" s="68" t="str">
        <f>VLOOKUP(E2252,Refs!$P$2:$R$29,3,FALSE)</f>
        <v>Y59</v>
      </c>
      <c r="J2252" s="68" t="str">
        <f>VLOOKUP(E2252,Refs!$P$2:$S$29,4,FALSE)</f>
        <v>South East</v>
      </c>
      <c r="K2252" s="28">
        <f t="shared" si="74"/>
        <v>1835857</v>
      </c>
    </row>
    <row r="2253" spans="1:11" x14ac:dyDescent="0.35">
      <c r="A2253" s="69">
        <f t="shared" si="73"/>
        <v>45748</v>
      </c>
      <c r="B2253" t="s">
        <v>881</v>
      </c>
      <c r="C2253" t="s">
        <v>286</v>
      </c>
      <c r="D2253" t="s">
        <v>890</v>
      </c>
      <c r="E2253" t="s">
        <v>327</v>
      </c>
      <c r="F2253" t="s">
        <v>328</v>
      </c>
      <c r="G2253" t="s">
        <v>110</v>
      </c>
      <c r="H2253">
        <v>1948</v>
      </c>
      <c r="I2253" s="68" t="str">
        <f>VLOOKUP(E2253,Refs!$P$2:$R$29,3,FALSE)</f>
        <v>Y59</v>
      </c>
      <c r="J2253" s="68" t="str">
        <f>VLOOKUP(E2253,Refs!$P$2:$S$29,4,FALSE)</f>
        <v>South East</v>
      </c>
      <c r="K2253" s="28">
        <f t="shared" si="74"/>
        <v>1948</v>
      </c>
    </row>
    <row r="2254" spans="1:11" x14ac:dyDescent="0.35">
      <c r="A2254" s="69">
        <f t="shared" si="73"/>
        <v>45748</v>
      </c>
      <c r="B2254" t="s">
        <v>881</v>
      </c>
      <c r="C2254" t="s">
        <v>286</v>
      </c>
      <c r="D2254" t="s">
        <v>890</v>
      </c>
      <c r="E2254" t="s">
        <v>327</v>
      </c>
      <c r="F2254" t="s">
        <v>328</v>
      </c>
      <c r="G2254" t="s">
        <v>808</v>
      </c>
      <c r="H2254">
        <v>9586</v>
      </c>
      <c r="I2254" s="68" t="str">
        <f>VLOOKUP(E2254,Refs!$P$2:$R$29,3,FALSE)</f>
        <v>Y59</v>
      </c>
      <c r="J2254" s="68" t="str">
        <f>VLOOKUP(E2254,Refs!$P$2:$S$29,4,FALSE)</f>
        <v>South East</v>
      </c>
      <c r="K2254" s="28">
        <f t="shared" si="74"/>
        <v>9586</v>
      </c>
    </row>
    <row r="2255" spans="1:11" x14ac:dyDescent="0.35">
      <c r="A2255" s="69">
        <f t="shared" si="73"/>
        <v>45748</v>
      </c>
      <c r="B2255" t="s">
        <v>881</v>
      </c>
      <c r="C2255" t="s">
        <v>286</v>
      </c>
      <c r="D2255" t="s">
        <v>890</v>
      </c>
      <c r="E2255" t="s">
        <v>327</v>
      </c>
      <c r="F2255" t="s">
        <v>328</v>
      </c>
      <c r="G2255" t="s">
        <v>809</v>
      </c>
      <c r="H2255">
        <v>151</v>
      </c>
      <c r="I2255" s="68" t="str">
        <f>VLOOKUP(E2255,Refs!$P$2:$R$29,3,FALSE)</f>
        <v>Y59</v>
      </c>
      <c r="J2255" s="68" t="str">
        <f>VLOOKUP(E2255,Refs!$P$2:$S$29,4,FALSE)</f>
        <v>South East</v>
      </c>
      <c r="K2255" s="28">
        <f t="shared" si="74"/>
        <v>151</v>
      </c>
    </row>
    <row r="2256" spans="1:11" x14ac:dyDescent="0.35">
      <c r="A2256" s="69">
        <f t="shared" si="73"/>
        <v>45748</v>
      </c>
      <c r="B2256" t="s">
        <v>881</v>
      </c>
      <c r="C2256" t="s">
        <v>286</v>
      </c>
      <c r="D2256" t="s">
        <v>890</v>
      </c>
      <c r="E2256" t="s">
        <v>327</v>
      </c>
      <c r="F2256" t="s">
        <v>328</v>
      </c>
      <c r="G2256" t="s">
        <v>111</v>
      </c>
      <c r="H2256">
        <v>16814</v>
      </c>
      <c r="I2256" s="68" t="str">
        <f>VLOOKUP(E2256,Refs!$P$2:$R$29,3,FALSE)</f>
        <v>Y59</v>
      </c>
      <c r="J2256" s="68" t="str">
        <f>VLOOKUP(E2256,Refs!$P$2:$S$29,4,FALSE)</f>
        <v>South East</v>
      </c>
      <c r="K2256" s="28">
        <f t="shared" si="74"/>
        <v>16814</v>
      </c>
    </row>
    <row r="2257" spans="1:11" x14ac:dyDescent="0.35">
      <c r="A2257" s="69">
        <f t="shared" si="73"/>
        <v>45748</v>
      </c>
      <c r="B2257" t="s">
        <v>881</v>
      </c>
      <c r="C2257" t="s">
        <v>286</v>
      </c>
      <c r="D2257" t="s">
        <v>890</v>
      </c>
      <c r="E2257" t="s">
        <v>327</v>
      </c>
      <c r="F2257" t="s">
        <v>328</v>
      </c>
      <c r="G2257" t="s">
        <v>112</v>
      </c>
      <c r="H2257">
        <v>26</v>
      </c>
      <c r="I2257" s="68" t="str">
        <f>VLOOKUP(E2257,Refs!$P$2:$R$29,3,FALSE)</f>
        <v>Y59</v>
      </c>
      <c r="J2257" s="68" t="str">
        <f>VLOOKUP(E2257,Refs!$P$2:$S$29,4,FALSE)</f>
        <v>South East</v>
      </c>
      <c r="K2257" s="28">
        <f t="shared" si="74"/>
        <v>26</v>
      </c>
    </row>
    <row r="2258" spans="1:11" x14ac:dyDescent="0.35">
      <c r="A2258" s="69">
        <f t="shared" si="73"/>
        <v>45748</v>
      </c>
      <c r="B2258" t="s">
        <v>881</v>
      </c>
      <c r="C2258" t="s">
        <v>286</v>
      </c>
      <c r="D2258" t="s">
        <v>890</v>
      </c>
      <c r="E2258" t="s">
        <v>327</v>
      </c>
      <c r="F2258" t="s">
        <v>328</v>
      </c>
      <c r="G2258" t="s">
        <v>113</v>
      </c>
      <c r="H2258">
        <v>12656</v>
      </c>
      <c r="I2258" s="68" t="str">
        <f>VLOOKUP(E2258,Refs!$P$2:$R$29,3,FALSE)</f>
        <v>Y59</v>
      </c>
      <c r="J2258" s="68" t="str">
        <f>VLOOKUP(E2258,Refs!$P$2:$S$29,4,FALSE)</f>
        <v>South East</v>
      </c>
      <c r="K2258" s="28">
        <f t="shared" si="74"/>
        <v>12656</v>
      </c>
    </row>
    <row r="2259" spans="1:11" x14ac:dyDescent="0.35">
      <c r="A2259" s="69">
        <f t="shared" si="73"/>
        <v>45748</v>
      </c>
      <c r="B2259" t="s">
        <v>881</v>
      </c>
      <c r="C2259" t="s">
        <v>286</v>
      </c>
      <c r="D2259" t="s">
        <v>890</v>
      </c>
      <c r="E2259" t="s">
        <v>327</v>
      </c>
      <c r="F2259" t="s">
        <v>328</v>
      </c>
      <c r="G2259" t="s">
        <v>114</v>
      </c>
      <c r="H2259">
        <v>4414</v>
      </c>
      <c r="I2259" s="68" t="str">
        <f>VLOOKUP(E2259,Refs!$P$2:$R$29,3,FALSE)</f>
        <v>Y59</v>
      </c>
      <c r="J2259" s="68" t="str">
        <f>VLOOKUP(E2259,Refs!$P$2:$S$29,4,FALSE)</f>
        <v>South East</v>
      </c>
      <c r="K2259" s="28">
        <f t="shared" si="74"/>
        <v>4414</v>
      </c>
    </row>
    <row r="2260" spans="1:11" x14ac:dyDescent="0.35">
      <c r="A2260" s="69">
        <f t="shared" si="73"/>
        <v>45748</v>
      </c>
      <c r="B2260" t="s">
        <v>881</v>
      </c>
      <c r="C2260" t="s">
        <v>286</v>
      </c>
      <c r="D2260" t="s">
        <v>890</v>
      </c>
      <c r="E2260" t="s">
        <v>327</v>
      </c>
      <c r="F2260" t="s">
        <v>328</v>
      </c>
      <c r="G2260" t="s">
        <v>115</v>
      </c>
      <c r="H2260">
        <v>3413</v>
      </c>
      <c r="I2260" s="68" t="str">
        <f>VLOOKUP(E2260,Refs!$P$2:$R$29,3,FALSE)</f>
        <v>Y59</v>
      </c>
      <c r="J2260" s="68" t="str">
        <f>VLOOKUP(E2260,Refs!$P$2:$S$29,4,FALSE)</f>
        <v>South East</v>
      </c>
      <c r="K2260" s="28">
        <f t="shared" si="74"/>
        <v>3413</v>
      </c>
    </row>
    <row r="2261" spans="1:11" x14ac:dyDescent="0.35">
      <c r="A2261" s="69">
        <f t="shared" si="73"/>
        <v>45748</v>
      </c>
      <c r="B2261" t="s">
        <v>881</v>
      </c>
      <c r="C2261" t="s">
        <v>286</v>
      </c>
      <c r="D2261" t="s">
        <v>890</v>
      </c>
      <c r="E2261" t="s">
        <v>327</v>
      </c>
      <c r="F2261" t="s">
        <v>328</v>
      </c>
      <c r="G2261" t="s">
        <v>116</v>
      </c>
      <c r="H2261">
        <v>1518</v>
      </c>
      <c r="I2261" s="68" t="str">
        <f>VLOOKUP(E2261,Refs!$P$2:$R$29,3,FALSE)</f>
        <v>Y59</v>
      </c>
      <c r="J2261" s="68" t="str">
        <f>VLOOKUP(E2261,Refs!$P$2:$S$29,4,FALSE)</f>
        <v>South East</v>
      </c>
      <c r="K2261" s="28">
        <f t="shared" si="74"/>
        <v>1518</v>
      </c>
    </row>
    <row r="2262" spans="1:11" x14ac:dyDescent="0.35">
      <c r="A2262" s="69">
        <f t="shared" si="73"/>
        <v>45748</v>
      </c>
      <c r="B2262" t="s">
        <v>881</v>
      </c>
      <c r="C2262" t="s">
        <v>286</v>
      </c>
      <c r="D2262" t="s">
        <v>890</v>
      </c>
      <c r="E2262" t="s">
        <v>327</v>
      </c>
      <c r="F2262" t="s">
        <v>328</v>
      </c>
      <c r="G2262" t="s">
        <v>117</v>
      </c>
      <c r="H2262">
        <v>6593</v>
      </c>
      <c r="I2262" s="68" t="str">
        <f>VLOOKUP(E2262,Refs!$P$2:$R$29,3,FALSE)</f>
        <v>Y59</v>
      </c>
      <c r="J2262" s="68" t="str">
        <f>VLOOKUP(E2262,Refs!$P$2:$S$29,4,FALSE)</f>
        <v>South East</v>
      </c>
      <c r="K2262" s="28">
        <f t="shared" si="74"/>
        <v>6593</v>
      </c>
    </row>
    <row r="2263" spans="1:11" x14ac:dyDescent="0.35">
      <c r="A2263" s="69">
        <f t="shared" si="73"/>
        <v>45748</v>
      </c>
      <c r="B2263" t="s">
        <v>881</v>
      </c>
      <c r="C2263" t="s">
        <v>286</v>
      </c>
      <c r="D2263" t="s">
        <v>890</v>
      </c>
      <c r="E2263" t="s">
        <v>327</v>
      </c>
      <c r="F2263" t="s">
        <v>328</v>
      </c>
      <c r="G2263" t="s">
        <v>118</v>
      </c>
      <c r="H2263">
        <v>672</v>
      </c>
      <c r="I2263" s="68" t="str">
        <f>VLOOKUP(E2263,Refs!$P$2:$R$29,3,FALSE)</f>
        <v>Y59</v>
      </c>
      <c r="J2263" s="68" t="str">
        <f>VLOOKUP(E2263,Refs!$P$2:$S$29,4,FALSE)</f>
        <v>South East</v>
      </c>
      <c r="K2263" s="28">
        <f t="shared" si="74"/>
        <v>672</v>
      </c>
    </row>
    <row r="2264" spans="1:11" x14ac:dyDescent="0.35">
      <c r="A2264" s="69">
        <f t="shared" si="73"/>
        <v>45748</v>
      </c>
      <c r="B2264" t="s">
        <v>881</v>
      </c>
      <c r="C2264" t="s">
        <v>286</v>
      </c>
      <c r="D2264" t="s">
        <v>890</v>
      </c>
      <c r="E2264" t="s">
        <v>327</v>
      </c>
      <c r="F2264" t="s">
        <v>328</v>
      </c>
      <c r="G2264" t="s">
        <v>119</v>
      </c>
      <c r="H2264">
        <v>1376</v>
      </c>
      <c r="I2264" s="68" t="str">
        <f>VLOOKUP(E2264,Refs!$P$2:$R$29,3,FALSE)</f>
        <v>Y59</v>
      </c>
      <c r="J2264" s="68" t="str">
        <f>VLOOKUP(E2264,Refs!$P$2:$S$29,4,FALSE)</f>
        <v>South East</v>
      </c>
      <c r="K2264" s="28">
        <f t="shared" si="74"/>
        <v>1376</v>
      </c>
    </row>
    <row r="2265" spans="1:11" x14ac:dyDescent="0.35">
      <c r="A2265" s="69">
        <f t="shared" si="73"/>
        <v>45748</v>
      </c>
      <c r="B2265" t="s">
        <v>881</v>
      </c>
      <c r="C2265" t="s">
        <v>286</v>
      </c>
      <c r="D2265" t="s">
        <v>890</v>
      </c>
      <c r="E2265" t="s">
        <v>327</v>
      </c>
      <c r="F2265" t="s">
        <v>328</v>
      </c>
      <c r="G2265" t="s">
        <v>120</v>
      </c>
      <c r="H2265">
        <v>845</v>
      </c>
      <c r="I2265" s="68" t="str">
        <f>VLOOKUP(E2265,Refs!$P$2:$R$29,3,FALSE)</f>
        <v>Y59</v>
      </c>
      <c r="J2265" s="68" t="str">
        <f>VLOOKUP(E2265,Refs!$P$2:$S$29,4,FALSE)</f>
        <v>South East</v>
      </c>
      <c r="K2265" s="28">
        <f t="shared" si="74"/>
        <v>845</v>
      </c>
    </row>
    <row r="2266" spans="1:11" x14ac:dyDescent="0.35">
      <c r="A2266" s="69">
        <f t="shared" si="73"/>
        <v>45748</v>
      </c>
      <c r="B2266" t="s">
        <v>881</v>
      </c>
      <c r="C2266" t="s">
        <v>286</v>
      </c>
      <c r="D2266" t="s">
        <v>890</v>
      </c>
      <c r="E2266" t="s">
        <v>327</v>
      </c>
      <c r="F2266" t="s">
        <v>328</v>
      </c>
      <c r="G2266" t="s">
        <v>121</v>
      </c>
      <c r="H2266">
        <v>2167</v>
      </c>
      <c r="I2266" s="68" t="str">
        <f>VLOOKUP(E2266,Refs!$P$2:$R$29,3,FALSE)</f>
        <v>Y59</v>
      </c>
      <c r="J2266" s="68" t="str">
        <f>VLOOKUP(E2266,Refs!$P$2:$S$29,4,FALSE)</f>
        <v>South East</v>
      </c>
      <c r="K2266" s="28">
        <f t="shared" si="74"/>
        <v>2167</v>
      </c>
    </row>
    <row r="2267" spans="1:11" x14ac:dyDescent="0.35">
      <c r="A2267" s="69">
        <f t="shared" si="73"/>
        <v>45748</v>
      </c>
      <c r="B2267" t="s">
        <v>881</v>
      </c>
      <c r="C2267" t="s">
        <v>286</v>
      </c>
      <c r="D2267" t="s">
        <v>890</v>
      </c>
      <c r="E2267" t="s">
        <v>327</v>
      </c>
      <c r="F2267" t="s">
        <v>328</v>
      </c>
      <c r="G2267" t="s">
        <v>122</v>
      </c>
      <c r="H2267">
        <v>926</v>
      </c>
      <c r="I2267" s="68" t="str">
        <f>VLOOKUP(E2267,Refs!$P$2:$R$29,3,FALSE)</f>
        <v>Y59</v>
      </c>
      <c r="J2267" s="68" t="str">
        <f>VLOOKUP(E2267,Refs!$P$2:$S$29,4,FALSE)</f>
        <v>South East</v>
      </c>
      <c r="K2267" s="28">
        <f t="shared" si="74"/>
        <v>926</v>
      </c>
    </row>
    <row r="2268" spans="1:11" x14ac:dyDescent="0.35">
      <c r="A2268" s="69">
        <f t="shared" si="73"/>
        <v>45748</v>
      </c>
      <c r="B2268" t="s">
        <v>881</v>
      </c>
      <c r="C2268" t="s">
        <v>286</v>
      </c>
      <c r="D2268" t="s">
        <v>890</v>
      </c>
      <c r="E2268" t="s">
        <v>327</v>
      </c>
      <c r="F2268" t="s">
        <v>328</v>
      </c>
      <c r="G2268" t="s">
        <v>123</v>
      </c>
      <c r="H2268">
        <v>17</v>
      </c>
      <c r="I2268" s="68" t="str">
        <f>VLOOKUP(E2268,Refs!$P$2:$R$29,3,FALSE)</f>
        <v>Y59</v>
      </c>
      <c r="J2268" s="68" t="str">
        <f>VLOOKUP(E2268,Refs!$P$2:$S$29,4,FALSE)</f>
        <v>South East</v>
      </c>
      <c r="K2268" s="28">
        <f t="shared" si="74"/>
        <v>17</v>
      </c>
    </row>
    <row r="2269" spans="1:11" x14ac:dyDescent="0.35">
      <c r="A2269" s="69">
        <f t="shared" si="73"/>
        <v>45748</v>
      </c>
      <c r="B2269" t="s">
        <v>881</v>
      </c>
      <c r="C2269" t="s">
        <v>286</v>
      </c>
      <c r="D2269" t="s">
        <v>890</v>
      </c>
      <c r="E2269" t="s">
        <v>327</v>
      </c>
      <c r="F2269" t="s">
        <v>328</v>
      </c>
      <c r="G2269" t="s">
        <v>124</v>
      </c>
      <c r="H2269">
        <v>0</v>
      </c>
      <c r="I2269" s="68" t="str">
        <f>VLOOKUP(E2269,Refs!$P$2:$R$29,3,FALSE)</f>
        <v>Y59</v>
      </c>
      <c r="J2269" s="68" t="str">
        <f>VLOOKUP(E2269,Refs!$P$2:$S$29,4,FALSE)</f>
        <v>South East</v>
      </c>
      <c r="K2269" s="28" t="str">
        <f t="shared" si="74"/>
        <v/>
      </c>
    </row>
    <row r="2270" spans="1:11" x14ac:dyDescent="0.35">
      <c r="A2270" s="69">
        <f t="shared" si="73"/>
        <v>45748</v>
      </c>
      <c r="B2270" t="s">
        <v>881</v>
      </c>
      <c r="C2270" t="s">
        <v>286</v>
      </c>
      <c r="D2270" t="s">
        <v>890</v>
      </c>
      <c r="E2270" t="s">
        <v>327</v>
      </c>
      <c r="F2270" t="s">
        <v>328</v>
      </c>
      <c r="G2270" t="s">
        <v>125</v>
      </c>
      <c r="H2270">
        <v>0</v>
      </c>
      <c r="I2270" s="68" t="str">
        <f>VLOOKUP(E2270,Refs!$P$2:$R$29,3,FALSE)</f>
        <v>Y59</v>
      </c>
      <c r="J2270" s="68" t="str">
        <f>VLOOKUP(E2270,Refs!$P$2:$S$29,4,FALSE)</f>
        <v>South East</v>
      </c>
      <c r="K2270" s="28" t="str">
        <f t="shared" si="74"/>
        <v/>
      </c>
    </row>
    <row r="2271" spans="1:11" x14ac:dyDescent="0.35">
      <c r="A2271" s="69">
        <f t="shared" si="73"/>
        <v>45748</v>
      </c>
      <c r="B2271" t="s">
        <v>881</v>
      </c>
      <c r="C2271" t="s">
        <v>286</v>
      </c>
      <c r="D2271" t="s">
        <v>890</v>
      </c>
      <c r="E2271" t="s">
        <v>327</v>
      </c>
      <c r="F2271" t="s">
        <v>328</v>
      </c>
      <c r="G2271" t="s">
        <v>126</v>
      </c>
      <c r="H2271">
        <v>0</v>
      </c>
      <c r="I2271" s="68" t="str">
        <f>VLOOKUP(E2271,Refs!$P$2:$R$29,3,FALSE)</f>
        <v>Y59</v>
      </c>
      <c r="J2271" s="68" t="str">
        <f>VLOOKUP(E2271,Refs!$P$2:$S$29,4,FALSE)</f>
        <v>South East</v>
      </c>
      <c r="K2271" s="28" t="str">
        <f t="shared" si="74"/>
        <v/>
      </c>
    </row>
    <row r="2272" spans="1:11" x14ac:dyDescent="0.35">
      <c r="A2272" s="69">
        <f t="shared" si="73"/>
        <v>45748</v>
      </c>
      <c r="B2272" t="s">
        <v>881</v>
      </c>
      <c r="C2272" t="s">
        <v>286</v>
      </c>
      <c r="D2272" t="s">
        <v>890</v>
      </c>
      <c r="E2272" t="s">
        <v>327</v>
      </c>
      <c r="F2272" t="s">
        <v>328</v>
      </c>
      <c r="G2272" t="s">
        <v>127</v>
      </c>
      <c r="H2272">
        <v>453</v>
      </c>
      <c r="I2272" s="68" t="str">
        <f>VLOOKUP(E2272,Refs!$P$2:$R$29,3,FALSE)</f>
        <v>Y59</v>
      </c>
      <c r="J2272" s="68" t="str">
        <f>VLOOKUP(E2272,Refs!$P$2:$S$29,4,FALSE)</f>
        <v>South East</v>
      </c>
      <c r="K2272" s="28">
        <f t="shared" si="74"/>
        <v>453</v>
      </c>
    </row>
    <row r="2273" spans="1:11" x14ac:dyDescent="0.35">
      <c r="A2273" s="69">
        <f t="shared" si="73"/>
        <v>45748</v>
      </c>
      <c r="B2273" t="s">
        <v>881</v>
      </c>
      <c r="C2273" t="s">
        <v>286</v>
      </c>
      <c r="D2273" t="s">
        <v>890</v>
      </c>
      <c r="E2273" t="s">
        <v>327</v>
      </c>
      <c r="F2273" t="s">
        <v>328</v>
      </c>
      <c r="G2273" t="s">
        <v>128</v>
      </c>
      <c r="H2273">
        <v>49</v>
      </c>
      <c r="I2273" s="68" t="str">
        <f>VLOOKUP(E2273,Refs!$P$2:$R$29,3,FALSE)</f>
        <v>Y59</v>
      </c>
      <c r="J2273" s="68" t="str">
        <f>VLOOKUP(E2273,Refs!$P$2:$S$29,4,FALSE)</f>
        <v>South East</v>
      </c>
      <c r="K2273" s="28">
        <f t="shared" si="74"/>
        <v>49</v>
      </c>
    </row>
    <row r="2274" spans="1:11" x14ac:dyDescent="0.35">
      <c r="A2274" s="69">
        <f t="shared" si="73"/>
        <v>45748</v>
      </c>
      <c r="B2274" t="s">
        <v>881</v>
      </c>
      <c r="C2274" t="s">
        <v>286</v>
      </c>
      <c r="D2274" t="s">
        <v>890</v>
      </c>
      <c r="E2274" t="s">
        <v>327</v>
      </c>
      <c r="F2274" t="s">
        <v>328</v>
      </c>
      <c r="G2274" t="s">
        <v>129</v>
      </c>
      <c r="H2274">
        <v>673</v>
      </c>
      <c r="I2274" s="68" t="str">
        <f>VLOOKUP(E2274,Refs!$P$2:$R$29,3,FALSE)</f>
        <v>Y59</v>
      </c>
      <c r="J2274" s="68" t="str">
        <f>VLOOKUP(E2274,Refs!$P$2:$S$29,4,FALSE)</f>
        <v>South East</v>
      </c>
      <c r="K2274" s="28">
        <f t="shared" si="74"/>
        <v>673</v>
      </c>
    </row>
    <row r="2275" spans="1:11" x14ac:dyDescent="0.35">
      <c r="A2275" s="69">
        <f t="shared" si="73"/>
        <v>45748</v>
      </c>
      <c r="B2275" t="s">
        <v>881</v>
      </c>
      <c r="C2275" t="s">
        <v>286</v>
      </c>
      <c r="D2275" t="s">
        <v>890</v>
      </c>
      <c r="E2275" t="s">
        <v>327</v>
      </c>
      <c r="F2275" t="s">
        <v>328</v>
      </c>
      <c r="G2275" t="s">
        <v>130</v>
      </c>
      <c r="H2275">
        <v>483</v>
      </c>
      <c r="I2275" s="68" t="str">
        <f>VLOOKUP(E2275,Refs!$P$2:$R$29,3,FALSE)</f>
        <v>Y59</v>
      </c>
      <c r="J2275" s="68" t="str">
        <f>VLOOKUP(E2275,Refs!$P$2:$S$29,4,FALSE)</f>
        <v>South East</v>
      </c>
      <c r="K2275" s="28">
        <f t="shared" si="74"/>
        <v>483</v>
      </c>
    </row>
    <row r="2276" spans="1:11" x14ac:dyDescent="0.35">
      <c r="A2276" s="69">
        <f t="shared" si="73"/>
        <v>45748</v>
      </c>
      <c r="B2276" t="s">
        <v>881</v>
      </c>
      <c r="C2276" t="s">
        <v>286</v>
      </c>
      <c r="D2276" t="s">
        <v>890</v>
      </c>
      <c r="E2276" t="s">
        <v>327</v>
      </c>
      <c r="F2276" t="s">
        <v>328</v>
      </c>
      <c r="G2276" t="s">
        <v>131</v>
      </c>
      <c r="H2276">
        <v>2392</v>
      </c>
      <c r="I2276" s="68" t="str">
        <f>VLOOKUP(E2276,Refs!$P$2:$R$29,3,FALSE)</f>
        <v>Y59</v>
      </c>
      <c r="J2276" s="68" t="str">
        <f>VLOOKUP(E2276,Refs!$P$2:$S$29,4,FALSE)</f>
        <v>South East</v>
      </c>
      <c r="K2276" s="28">
        <f t="shared" si="74"/>
        <v>2392</v>
      </c>
    </row>
    <row r="2277" spans="1:11" x14ac:dyDescent="0.35">
      <c r="A2277" s="69">
        <f t="shared" si="73"/>
        <v>45748</v>
      </c>
      <c r="B2277" t="s">
        <v>881</v>
      </c>
      <c r="C2277" t="s">
        <v>286</v>
      </c>
      <c r="D2277" t="s">
        <v>890</v>
      </c>
      <c r="E2277" t="s">
        <v>327</v>
      </c>
      <c r="F2277" t="s">
        <v>328</v>
      </c>
      <c r="G2277" t="s">
        <v>132</v>
      </c>
      <c r="H2277">
        <v>1921</v>
      </c>
      <c r="I2277" s="68" t="str">
        <f>VLOOKUP(E2277,Refs!$P$2:$R$29,3,FALSE)</f>
        <v>Y59</v>
      </c>
      <c r="J2277" s="68" t="str">
        <f>VLOOKUP(E2277,Refs!$P$2:$S$29,4,FALSE)</f>
        <v>South East</v>
      </c>
      <c r="K2277" s="28">
        <f t="shared" si="74"/>
        <v>1921</v>
      </c>
    </row>
    <row r="2278" spans="1:11" x14ac:dyDescent="0.35">
      <c r="A2278" s="69">
        <f t="shared" si="73"/>
        <v>45748</v>
      </c>
      <c r="B2278" t="s">
        <v>881</v>
      </c>
      <c r="C2278" t="s">
        <v>286</v>
      </c>
      <c r="D2278" t="s">
        <v>890</v>
      </c>
      <c r="E2278" t="s">
        <v>327</v>
      </c>
      <c r="F2278" t="s">
        <v>328</v>
      </c>
      <c r="G2278" t="s">
        <v>133</v>
      </c>
      <c r="H2278">
        <v>690</v>
      </c>
      <c r="I2278" s="68" t="str">
        <f>VLOOKUP(E2278,Refs!$P$2:$R$29,3,FALSE)</f>
        <v>Y59</v>
      </c>
      <c r="J2278" s="68" t="str">
        <f>VLOOKUP(E2278,Refs!$P$2:$S$29,4,FALSE)</f>
        <v>South East</v>
      </c>
      <c r="K2278" s="28">
        <f t="shared" si="74"/>
        <v>690</v>
      </c>
    </row>
    <row r="2279" spans="1:11" x14ac:dyDescent="0.35">
      <c r="A2279" s="69">
        <f t="shared" si="73"/>
        <v>45748</v>
      </c>
      <c r="B2279" t="s">
        <v>881</v>
      </c>
      <c r="C2279" t="s">
        <v>286</v>
      </c>
      <c r="D2279" t="s">
        <v>890</v>
      </c>
      <c r="E2279" t="s">
        <v>327</v>
      </c>
      <c r="F2279" t="s">
        <v>328</v>
      </c>
      <c r="G2279" t="s">
        <v>134</v>
      </c>
      <c r="H2279">
        <v>614</v>
      </c>
      <c r="I2279" s="68" t="str">
        <f>VLOOKUP(E2279,Refs!$P$2:$R$29,3,FALSE)</f>
        <v>Y59</v>
      </c>
      <c r="J2279" s="68" t="str">
        <f>VLOOKUP(E2279,Refs!$P$2:$S$29,4,FALSE)</f>
        <v>South East</v>
      </c>
      <c r="K2279" s="28">
        <f t="shared" si="74"/>
        <v>614</v>
      </c>
    </row>
    <row r="2280" spans="1:11" x14ac:dyDescent="0.35">
      <c r="A2280" s="69">
        <f t="shared" si="73"/>
        <v>45748</v>
      </c>
      <c r="B2280" t="s">
        <v>881</v>
      </c>
      <c r="C2280" t="s">
        <v>286</v>
      </c>
      <c r="D2280" t="s">
        <v>890</v>
      </c>
      <c r="E2280" t="s">
        <v>327</v>
      </c>
      <c r="F2280" t="s">
        <v>328</v>
      </c>
      <c r="G2280" t="s">
        <v>135</v>
      </c>
      <c r="H2280">
        <v>239</v>
      </c>
      <c r="I2280" s="68" t="str">
        <f>VLOOKUP(E2280,Refs!$P$2:$R$29,3,FALSE)</f>
        <v>Y59</v>
      </c>
      <c r="J2280" s="68" t="str">
        <f>VLOOKUP(E2280,Refs!$P$2:$S$29,4,FALSE)</f>
        <v>South East</v>
      </c>
      <c r="K2280" s="28">
        <f t="shared" si="74"/>
        <v>239</v>
      </c>
    </row>
    <row r="2281" spans="1:11" x14ac:dyDescent="0.35">
      <c r="A2281" s="69">
        <f t="shared" si="73"/>
        <v>45748</v>
      </c>
      <c r="B2281" t="s">
        <v>881</v>
      </c>
      <c r="C2281" t="s">
        <v>286</v>
      </c>
      <c r="D2281" t="s">
        <v>890</v>
      </c>
      <c r="E2281" t="s">
        <v>327</v>
      </c>
      <c r="F2281" t="s">
        <v>328</v>
      </c>
      <c r="G2281" t="s">
        <v>136</v>
      </c>
      <c r="H2281">
        <v>184</v>
      </c>
      <c r="I2281" s="68" t="str">
        <f>VLOOKUP(E2281,Refs!$P$2:$R$29,3,FALSE)</f>
        <v>Y59</v>
      </c>
      <c r="J2281" s="68" t="str">
        <f>VLOOKUP(E2281,Refs!$P$2:$S$29,4,FALSE)</f>
        <v>South East</v>
      </c>
      <c r="K2281" s="28">
        <f t="shared" si="74"/>
        <v>184</v>
      </c>
    </row>
    <row r="2282" spans="1:11" x14ac:dyDescent="0.35">
      <c r="A2282" s="69">
        <f t="shared" si="73"/>
        <v>45748</v>
      </c>
      <c r="B2282" t="s">
        <v>881</v>
      </c>
      <c r="C2282" t="s">
        <v>286</v>
      </c>
      <c r="D2282" t="s">
        <v>890</v>
      </c>
      <c r="E2282" t="s">
        <v>327</v>
      </c>
      <c r="F2282" t="s">
        <v>328</v>
      </c>
      <c r="G2282" t="s">
        <v>137</v>
      </c>
      <c r="H2282">
        <v>5</v>
      </c>
      <c r="I2282" s="68" t="str">
        <f>VLOOKUP(E2282,Refs!$P$2:$R$29,3,FALSE)</f>
        <v>Y59</v>
      </c>
      <c r="J2282" s="68" t="str">
        <f>VLOOKUP(E2282,Refs!$P$2:$S$29,4,FALSE)</f>
        <v>South East</v>
      </c>
      <c r="K2282" s="28">
        <f t="shared" si="74"/>
        <v>5</v>
      </c>
    </row>
    <row r="2283" spans="1:11" x14ac:dyDescent="0.35">
      <c r="A2283" s="69">
        <f t="shared" si="73"/>
        <v>45748</v>
      </c>
      <c r="B2283" t="s">
        <v>881</v>
      </c>
      <c r="C2283" t="s">
        <v>286</v>
      </c>
      <c r="D2283" t="s">
        <v>890</v>
      </c>
      <c r="E2283" t="s">
        <v>327</v>
      </c>
      <c r="F2283" t="s">
        <v>328</v>
      </c>
      <c r="G2283" t="s">
        <v>138</v>
      </c>
      <c r="H2283">
        <v>3</v>
      </c>
      <c r="I2283" s="68" t="str">
        <f>VLOOKUP(E2283,Refs!$P$2:$R$29,3,FALSE)</f>
        <v>Y59</v>
      </c>
      <c r="J2283" s="68" t="str">
        <f>VLOOKUP(E2283,Refs!$P$2:$S$29,4,FALSE)</f>
        <v>South East</v>
      </c>
      <c r="K2283" s="28">
        <f t="shared" si="74"/>
        <v>3</v>
      </c>
    </row>
    <row r="2284" spans="1:11" x14ac:dyDescent="0.35">
      <c r="A2284" s="69">
        <f t="shared" si="73"/>
        <v>45748</v>
      </c>
      <c r="B2284" t="s">
        <v>881</v>
      </c>
      <c r="C2284" t="s">
        <v>286</v>
      </c>
      <c r="D2284" t="s">
        <v>890</v>
      </c>
      <c r="E2284" t="s">
        <v>327</v>
      </c>
      <c r="F2284" t="s">
        <v>328</v>
      </c>
      <c r="G2284" t="s">
        <v>139</v>
      </c>
      <c r="H2284">
        <v>6</v>
      </c>
      <c r="I2284" s="68" t="str">
        <f>VLOOKUP(E2284,Refs!$P$2:$R$29,3,FALSE)</f>
        <v>Y59</v>
      </c>
      <c r="J2284" s="68" t="str">
        <f>VLOOKUP(E2284,Refs!$P$2:$S$29,4,FALSE)</f>
        <v>South East</v>
      </c>
      <c r="K2284" s="28">
        <f t="shared" si="74"/>
        <v>6</v>
      </c>
    </row>
    <row r="2285" spans="1:11" x14ac:dyDescent="0.35">
      <c r="A2285" s="69">
        <f t="shared" si="73"/>
        <v>45748</v>
      </c>
      <c r="B2285" t="s">
        <v>881</v>
      </c>
      <c r="C2285" t="s">
        <v>286</v>
      </c>
      <c r="D2285" t="s">
        <v>890</v>
      </c>
      <c r="E2285" t="s">
        <v>327</v>
      </c>
      <c r="F2285" t="s">
        <v>328</v>
      </c>
      <c r="G2285" t="s">
        <v>140</v>
      </c>
      <c r="H2285">
        <v>6</v>
      </c>
      <c r="I2285" s="68" t="str">
        <f>VLOOKUP(E2285,Refs!$P$2:$R$29,3,FALSE)</f>
        <v>Y59</v>
      </c>
      <c r="J2285" s="68" t="str">
        <f>VLOOKUP(E2285,Refs!$P$2:$S$29,4,FALSE)</f>
        <v>South East</v>
      </c>
      <c r="K2285" s="28">
        <f t="shared" si="74"/>
        <v>6</v>
      </c>
    </row>
    <row r="2286" spans="1:11" x14ac:dyDescent="0.35">
      <c r="A2286" s="69">
        <f t="shared" si="73"/>
        <v>45748</v>
      </c>
      <c r="B2286" t="s">
        <v>881</v>
      </c>
      <c r="C2286" t="s">
        <v>286</v>
      </c>
      <c r="D2286" t="s">
        <v>890</v>
      </c>
      <c r="E2286" t="s">
        <v>327</v>
      </c>
      <c r="F2286" t="s">
        <v>328</v>
      </c>
      <c r="G2286" t="s">
        <v>728</v>
      </c>
      <c r="H2286">
        <v>47</v>
      </c>
      <c r="I2286" s="68" t="str">
        <f>VLOOKUP(E2286,Refs!$P$2:$R$29,3,FALSE)</f>
        <v>Y59</v>
      </c>
      <c r="J2286" s="68" t="str">
        <f>VLOOKUP(E2286,Refs!$P$2:$S$29,4,FALSE)</f>
        <v>South East</v>
      </c>
      <c r="K2286" s="28">
        <f t="shared" si="74"/>
        <v>47</v>
      </c>
    </row>
    <row r="2287" spans="1:11" x14ac:dyDescent="0.35">
      <c r="A2287" s="69">
        <f t="shared" si="73"/>
        <v>45748</v>
      </c>
      <c r="B2287" t="s">
        <v>881</v>
      </c>
      <c r="C2287" t="s">
        <v>286</v>
      </c>
      <c r="D2287" t="s">
        <v>890</v>
      </c>
      <c r="E2287" t="s">
        <v>327</v>
      </c>
      <c r="F2287" t="s">
        <v>328</v>
      </c>
      <c r="G2287" t="s">
        <v>727</v>
      </c>
      <c r="H2287">
        <v>32</v>
      </c>
      <c r="I2287" s="68" t="str">
        <f>VLOOKUP(E2287,Refs!$P$2:$R$29,3,FALSE)</f>
        <v>Y59</v>
      </c>
      <c r="J2287" s="68" t="str">
        <f>VLOOKUP(E2287,Refs!$P$2:$S$29,4,FALSE)</f>
        <v>South East</v>
      </c>
      <c r="K2287" s="28">
        <f t="shared" si="74"/>
        <v>32</v>
      </c>
    </row>
    <row r="2288" spans="1:11" x14ac:dyDescent="0.35">
      <c r="A2288" s="69">
        <f t="shared" si="73"/>
        <v>45748</v>
      </c>
      <c r="B2288" t="s">
        <v>881</v>
      </c>
      <c r="C2288" t="s">
        <v>286</v>
      </c>
      <c r="D2288" t="s">
        <v>890</v>
      </c>
      <c r="E2288" t="s">
        <v>327</v>
      </c>
      <c r="F2288" t="s">
        <v>328</v>
      </c>
      <c r="G2288" t="s">
        <v>730</v>
      </c>
      <c r="H2288">
        <v>103</v>
      </c>
      <c r="I2288" s="68" t="str">
        <f>VLOOKUP(E2288,Refs!$P$2:$R$29,3,FALSE)</f>
        <v>Y59</v>
      </c>
      <c r="J2288" s="68" t="str">
        <f>VLOOKUP(E2288,Refs!$P$2:$S$29,4,FALSE)</f>
        <v>South East</v>
      </c>
      <c r="K2288" s="28">
        <f t="shared" si="74"/>
        <v>103</v>
      </c>
    </row>
    <row r="2289" spans="1:11" x14ac:dyDescent="0.35">
      <c r="A2289" s="69">
        <f t="shared" si="73"/>
        <v>45748</v>
      </c>
      <c r="B2289" t="s">
        <v>881</v>
      </c>
      <c r="C2289" t="s">
        <v>286</v>
      </c>
      <c r="D2289" t="s">
        <v>890</v>
      </c>
      <c r="E2289" t="s">
        <v>327</v>
      </c>
      <c r="F2289" t="s">
        <v>328</v>
      </c>
      <c r="G2289" t="s">
        <v>729</v>
      </c>
      <c r="H2289">
        <v>70</v>
      </c>
      <c r="I2289" s="68" t="str">
        <f>VLOOKUP(E2289,Refs!$P$2:$R$29,3,FALSE)</f>
        <v>Y59</v>
      </c>
      <c r="J2289" s="68" t="str">
        <f>VLOOKUP(E2289,Refs!$P$2:$S$29,4,FALSE)</f>
        <v>South East</v>
      </c>
      <c r="K2289" s="28">
        <f t="shared" si="74"/>
        <v>70</v>
      </c>
    </row>
    <row r="2290" spans="1:11" x14ac:dyDescent="0.35">
      <c r="A2290" s="69">
        <f t="shared" si="73"/>
        <v>45748</v>
      </c>
      <c r="B2290" t="s">
        <v>881</v>
      </c>
      <c r="C2290" t="s">
        <v>286</v>
      </c>
      <c r="D2290" t="s">
        <v>890</v>
      </c>
      <c r="E2290" t="s">
        <v>336</v>
      </c>
      <c r="F2290" t="s">
        <v>320</v>
      </c>
      <c r="G2290" t="s">
        <v>10</v>
      </c>
      <c r="H2290">
        <v>37431</v>
      </c>
      <c r="I2290" s="68" t="str">
        <f>VLOOKUP(E2290,Refs!$P$2:$R$29,3,FALSE)</f>
        <v>Y56</v>
      </c>
      <c r="J2290" s="68" t="str">
        <f>VLOOKUP(E2290,Refs!$P$2:$S$29,4,FALSE)</f>
        <v>London</v>
      </c>
      <c r="K2290" s="28">
        <f t="shared" si="74"/>
        <v>37431</v>
      </c>
    </row>
    <row r="2291" spans="1:11" x14ac:dyDescent="0.35">
      <c r="A2291" s="69">
        <f t="shared" si="73"/>
        <v>45748</v>
      </c>
      <c r="B2291" t="s">
        <v>881</v>
      </c>
      <c r="C2291" t="s">
        <v>286</v>
      </c>
      <c r="D2291" t="s">
        <v>890</v>
      </c>
      <c r="E2291" t="s">
        <v>336</v>
      </c>
      <c r="F2291" t="s">
        <v>320</v>
      </c>
      <c r="G2291" t="s">
        <v>69</v>
      </c>
      <c r="H2291">
        <v>30724</v>
      </c>
      <c r="I2291" s="68" t="str">
        <f>VLOOKUP(E2291,Refs!$P$2:$R$29,3,FALSE)</f>
        <v>Y56</v>
      </c>
      <c r="J2291" s="68" t="str">
        <f>VLOOKUP(E2291,Refs!$P$2:$S$29,4,FALSE)</f>
        <v>London</v>
      </c>
      <c r="K2291" s="28">
        <f t="shared" si="74"/>
        <v>30724</v>
      </c>
    </row>
    <row r="2292" spans="1:11" x14ac:dyDescent="0.35">
      <c r="A2292" s="69">
        <f t="shared" si="73"/>
        <v>45748</v>
      </c>
      <c r="B2292" t="s">
        <v>881</v>
      </c>
      <c r="C2292" t="s">
        <v>286</v>
      </c>
      <c r="D2292" t="s">
        <v>890</v>
      </c>
      <c r="E2292" t="s">
        <v>336</v>
      </c>
      <c r="F2292" t="s">
        <v>320</v>
      </c>
      <c r="G2292" t="s">
        <v>20</v>
      </c>
      <c r="H2292">
        <v>36334</v>
      </c>
      <c r="I2292" s="68" t="str">
        <f>VLOOKUP(E2292,Refs!$P$2:$R$29,3,FALSE)</f>
        <v>Y56</v>
      </c>
      <c r="J2292" s="68" t="str">
        <f>VLOOKUP(E2292,Refs!$P$2:$S$29,4,FALSE)</f>
        <v>London</v>
      </c>
      <c r="K2292" s="28">
        <f t="shared" si="74"/>
        <v>36334</v>
      </c>
    </row>
    <row r="2293" spans="1:11" x14ac:dyDescent="0.35">
      <c r="A2293" s="69">
        <f t="shared" si="73"/>
        <v>45748</v>
      </c>
      <c r="B2293" t="s">
        <v>881</v>
      </c>
      <c r="C2293" t="s">
        <v>286</v>
      </c>
      <c r="D2293" t="s">
        <v>890</v>
      </c>
      <c r="E2293" t="s">
        <v>336</v>
      </c>
      <c r="F2293" t="s">
        <v>320</v>
      </c>
      <c r="G2293" t="s">
        <v>23</v>
      </c>
      <c r="H2293">
        <v>33090</v>
      </c>
      <c r="I2293" s="68" t="str">
        <f>VLOOKUP(E2293,Refs!$P$2:$R$29,3,FALSE)</f>
        <v>Y56</v>
      </c>
      <c r="J2293" s="68" t="str">
        <f>VLOOKUP(E2293,Refs!$P$2:$S$29,4,FALSE)</f>
        <v>London</v>
      </c>
      <c r="K2293" s="28">
        <f t="shared" si="74"/>
        <v>33090</v>
      </c>
    </row>
    <row r="2294" spans="1:11" x14ac:dyDescent="0.35">
      <c r="A2294" s="69">
        <f t="shared" si="73"/>
        <v>45748</v>
      </c>
      <c r="B2294" t="s">
        <v>881</v>
      </c>
      <c r="C2294" t="s">
        <v>286</v>
      </c>
      <c r="D2294" t="s">
        <v>890</v>
      </c>
      <c r="E2294" t="s">
        <v>336</v>
      </c>
      <c r="F2294" t="s">
        <v>320</v>
      </c>
      <c r="G2294" t="s">
        <v>19</v>
      </c>
      <c r="H2294">
        <v>376</v>
      </c>
      <c r="I2294" s="68" t="str">
        <f>VLOOKUP(E2294,Refs!$P$2:$R$29,3,FALSE)</f>
        <v>Y56</v>
      </c>
      <c r="J2294" s="68" t="str">
        <f>VLOOKUP(E2294,Refs!$P$2:$S$29,4,FALSE)</f>
        <v>London</v>
      </c>
      <c r="K2294" s="28">
        <f t="shared" si="74"/>
        <v>376</v>
      </c>
    </row>
    <row r="2295" spans="1:11" x14ac:dyDescent="0.35">
      <c r="A2295" s="69">
        <f t="shared" si="73"/>
        <v>45748</v>
      </c>
      <c r="B2295" t="s">
        <v>881</v>
      </c>
      <c r="C2295" t="s">
        <v>286</v>
      </c>
      <c r="D2295" t="s">
        <v>890</v>
      </c>
      <c r="E2295" t="s">
        <v>336</v>
      </c>
      <c r="F2295" t="s">
        <v>320</v>
      </c>
      <c r="G2295" t="s">
        <v>21</v>
      </c>
      <c r="H2295">
        <v>738597</v>
      </c>
      <c r="I2295" s="68" t="str">
        <f>VLOOKUP(E2295,Refs!$P$2:$R$29,3,FALSE)</f>
        <v>Y56</v>
      </c>
      <c r="J2295" s="68" t="str">
        <f>VLOOKUP(E2295,Refs!$P$2:$S$29,4,FALSE)</f>
        <v>London</v>
      </c>
      <c r="K2295" s="28">
        <f t="shared" si="74"/>
        <v>738597</v>
      </c>
    </row>
    <row r="2296" spans="1:11" x14ac:dyDescent="0.35">
      <c r="A2296" s="69">
        <f t="shared" si="73"/>
        <v>45748</v>
      </c>
      <c r="B2296" t="s">
        <v>881</v>
      </c>
      <c r="C2296" t="s">
        <v>286</v>
      </c>
      <c r="D2296" t="s">
        <v>890</v>
      </c>
      <c r="E2296" t="s">
        <v>336</v>
      </c>
      <c r="F2296" t="s">
        <v>320</v>
      </c>
      <c r="G2296" t="s">
        <v>70</v>
      </c>
      <c r="H2296">
        <v>114</v>
      </c>
      <c r="I2296" s="68" t="str">
        <f>VLOOKUP(E2296,Refs!$P$2:$R$29,3,FALSE)</f>
        <v>Y56</v>
      </c>
      <c r="J2296" s="68" t="str">
        <f>VLOOKUP(E2296,Refs!$P$2:$S$29,4,FALSE)</f>
        <v>London</v>
      </c>
      <c r="K2296" s="28">
        <f t="shared" si="74"/>
        <v>114</v>
      </c>
    </row>
    <row r="2297" spans="1:11" x14ac:dyDescent="0.35">
      <c r="A2297" s="69">
        <f t="shared" si="73"/>
        <v>45748</v>
      </c>
      <c r="B2297" t="s">
        <v>881</v>
      </c>
      <c r="C2297" t="s">
        <v>286</v>
      </c>
      <c r="D2297" t="s">
        <v>890</v>
      </c>
      <c r="E2297" t="s">
        <v>336</v>
      </c>
      <c r="F2297" t="s">
        <v>320</v>
      </c>
      <c r="G2297" t="s">
        <v>71</v>
      </c>
      <c r="H2297">
        <v>366</v>
      </c>
      <c r="I2297" s="68" t="str">
        <f>VLOOKUP(E2297,Refs!$P$2:$R$29,3,FALSE)</f>
        <v>Y56</v>
      </c>
      <c r="J2297" s="68" t="str">
        <f>VLOOKUP(E2297,Refs!$P$2:$S$29,4,FALSE)</f>
        <v>London</v>
      </c>
      <c r="K2297" s="28">
        <f t="shared" si="74"/>
        <v>366</v>
      </c>
    </row>
    <row r="2298" spans="1:11" x14ac:dyDescent="0.35">
      <c r="A2298" s="69">
        <f t="shared" si="73"/>
        <v>45748</v>
      </c>
      <c r="B2298" t="s">
        <v>881</v>
      </c>
      <c r="C2298" t="s">
        <v>286</v>
      </c>
      <c r="D2298" t="s">
        <v>890</v>
      </c>
      <c r="E2298" t="s">
        <v>336</v>
      </c>
      <c r="F2298" t="s">
        <v>320</v>
      </c>
      <c r="G2298" t="s">
        <v>72</v>
      </c>
      <c r="H2298">
        <v>62761</v>
      </c>
      <c r="I2298" s="68" t="str">
        <f>VLOOKUP(E2298,Refs!$P$2:$R$29,3,FALSE)</f>
        <v>Y56</v>
      </c>
      <c r="J2298" s="68" t="str">
        <f>VLOOKUP(E2298,Refs!$P$2:$S$29,4,FALSE)</f>
        <v>London</v>
      </c>
      <c r="K2298" s="28">
        <f t="shared" si="74"/>
        <v>62761</v>
      </c>
    </row>
    <row r="2299" spans="1:11" x14ac:dyDescent="0.35">
      <c r="A2299" s="69">
        <f t="shared" si="73"/>
        <v>45748</v>
      </c>
      <c r="B2299" t="s">
        <v>881</v>
      </c>
      <c r="C2299" t="s">
        <v>286</v>
      </c>
      <c r="D2299" t="s">
        <v>890</v>
      </c>
      <c r="E2299" t="s">
        <v>336</v>
      </c>
      <c r="F2299" t="s">
        <v>320</v>
      </c>
      <c r="G2299" t="s">
        <v>73</v>
      </c>
      <c r="H2299">
        <v>6656</v>
      </c>
      <c r="I2299" s="68" t="str">
        <f>VLOOKUP(E2299,Refs!$P$2:$R$29,3,FALSE)</f>
        <v>Y56</v>
      </c>
      <c r="J2299" s="68" t="str">
        <f>VLOOKUP(E2299,Refs!$P$2:$S$29,4,FALSE)</f>
        <v>London</v>
      </c>
      <c r="K2299" s="28">
        <f t="shared" si="74"/>
        <v>6656</v>
      </c>
    </row>
    <row r="2300" spans="1:11" x14ac:dyDescent="0.35">
      <c r="A2300" s="69">
        <f t="shared" si="73"/>
        <v>45748</v>
      </c>
      <c r="B2300" t="s">
        <v>881</v>
      </c>
      <c r="C2300" t="s">
        <v>286</v>
      </c>
      <c r="D2300" t="s">
        <v>890</v>
      </c>
      <c r="E2300" t="s">
        <v>336</v>
      </c>
      <c r="F2300" t="s">
        <v>320</v>
      </c>
      <c r="G2300" t="s">
        <v>74</v>
      </c>
      <c r="H2300">
        <v>31014796</v>
      </c>
      <c r="I2300" s="68" t="str">
        <f>VLOOKUP(E2300,Refs!$P$2:$R$29,3,FALSE)</f>
        <v>Y56</v>
      </c>
      <c r="J2300" s="68" t="str">
        <f>VLOOKUP(E2300,Refs!$P$2:$S$29,4,FALSE)</f>
        <v>London</v>
      </c>
      <c r="K2300" s="28">
        <f t="shared" si="74"/>
        <v>31014796</v>
      </c>
    </row>
    <row r="2301" spans="1:11" x14ac:dyDescent="0.35">
      <c r="A2301" s="69">
        <f t="shared" si="73"/>
        <v>45748</v>
      </c>
      <c r="B2301" t="s">
        <v>881</v>
      </c>
      <c r="C2301" t="s">
        <v>286</v>
      </c>
      <c r="D2301" t="s">
        <v>890</v>
      </c>
      <c r="E2301" t="s">
        <v>336</v>
      </c>
      <c r="F2301" t="s">
        <v>320</v>
      </c>
      <c r="G2301" t="s">
        <v>26</v>
      </c>
      <c r="H2301">
        <v>33840</v>
      </c>
      <c r="I2301" s="68" t="str">
        <f>VLOOKUP(E2301,Refs!$P$2:$R$29,3,FALSE)</f>
        <v>Y56</v>
      </c>
      <c r="J2301" s="68" t="str">
        <f>VLOOKUP(E2301,Refs!$P$2:$S$29,4,FALSE)</f>
        <v>London</v>
      </c>
      <c r="K2301" s="28">
        <f t="shared" si="74"/>
        <v>33840</v>
      </c>
    </row>
    <row r="2302" spans="1:11" x14ac:dyDescent="0.35">
      <c r="A2302" s="69">
        <f t="shared" si="73"/>
        <v>45748</v>
      </c>
      <c r="B2302" t="s">
        <v>881</v>
      </c>
      <c r="C2302" t="s">
        <v>286</v>
      </c>
      <c r="D2302" t="s">
        <v>890</v>
      </c>
      <c r="E2302" t="s">
        <v>336</v>
      </c>
      <c r="F2302" t="s">
        <v>320</v>
      </c>
      <c r="G2302" t="s">
        <v>75</v>
      </c>
      <c r="H2302">
        <v>72</v>
      </c>
      <c r="I2302" s="68" t="str">
        <f>VLOOKUP(E2302,Refs!$P$2:$R$29,3,FALSE)</f>
        <v>Y56</v>
      </c>
      <c r="J2302" s="68" t="str">
        <f>VLOOKUP(E2302,Refs!$P$2:$S$29,4,FALSE)</f>
        <v>London</v>
      </c>
      <c r="K2302" s="28">
        <f t="shared" si="74"/>
        <v>72</v>
      </c>
    </row>
    <row r="2303" spans="1:11" x14ac:dyDescent="0.35">
      <c r="A2303" s="69">
        <f t="shared" si="73"/>
        <v>45748</v>
      </c>
      <c r="B2303" t="s">
        <v>881</v>
      </c>
      <c r="C2303" t="s">
        <v>286</v>
      </c>
      <c r="D2303" t="s">
        <v>890</v>
      </c>
      <c r="E2303" t="s">
        <v>336</v>
      </c>
      <c r="F2303" t="s">
        <v>320</v>
      </c>
      <c r="G2303" t="s">
        <v>76</v>
      </c>
      <c r="H2303">
        <v>17650</v>
      </c>
      <c r="I2303" s="68" t="str">
        <f>VLOOKUP(E2303,Refs!$P$2:$R$29,3,FALSE)</f>
        <v>Y56</v>
      </c>
      <c r="J2303" s="68" t="str">
        <f>VLOOKUP(E2303,Refs!$P$2:$S$29,4,FALSE)</f>
        <v>London</v>
      </c>
      <c r="K2303" s="28">
        <f t="shared" si="74"/>
        <v>17650</v>
      </c>
    </row>
    <row r="2304" spans="1:11" x14ac:dyDescent="0.35">
      <c r="A2304" s="69">
        <f t="shared" si="73"/>
        <v>45748</v>
      </c>
      <c r="B2304" t="s">
        <v>881</v>
      </c>
      <c r="C2304" t="s">
        <v>286</v>
      </c>
      <c r="D2304" t="s">
        <v>890</v>
      </c>
      <c r="E2304" t="s">
        <v>336</v>
      </c>
      <c r="F2304" t="s">
        <v>320</v>
      </c>
      <c r="G2304" t="s">
        <v>77</v>
      </c>
      <c r="H2304">
        <v>7647</v>
      </c>
      <c r="I2304" s="68" t="str">
        <f>VLOOKUP(E2304,Refs!$P$2:$R$29,3,FALSE)</f>
        <v>Y56</v>
      </c>
      <c r="J2304" s="68" t="str">
        <f>VLOOKUP(E2304,Refs!$P$2:$S$29,4,FALSE)</f>
        <v>London</v>
      </c>
      <c r="K2304" s="28">
        <f t="shared" si="74"/>
        <v>7647</v>
      </c>
    </row>
    <row r="2305" spans="1:11" x14ac:dyDescent="0.35">
      <c r="A2305" s="69">
        <f t="shared" si="73"/>
        <v>45748</v>
      </c>
      <c r="B2305" t="s">
        <v>881</v>
      </c>
      <c r="C2305" t="s">
        <v>286</v>
      </c>
      <c r="D2305" t="s">
        <v>890</v>
      </c>
      <c r="E2305" t="s">
        <v>336</v>
      </c>
      <c r="F2305" t="s">
        <v>320</v>
      </c>
      <c r="G2305" t="s">
        <v>78</v>
      </c>
      <c r="H2305">
        <v>8471</v>
      </c>
      <c r="I2305" s="68" t="str">
        <f>VLOOKUP(E2305,Refs!$P$2:$R$29,3,FALSE)</f>
        <v>Y56</v>
      </c>
      <c r="J2305" s="68" t="str">
        <f>VLOOKUP(E2305,Refs!$P$2:$S$29,4,FALSE)</f>
        <v>London</v>
      </c>
      <c r="K2305" s="28">
        <f t="shared" si="74"/>
        <v>8471</v>
      </c>
    </row>
    <row r="2306" spans="1:11" x14ac:dyDescent="0.35">
      <c r="A2306" s="69">
        <f t="shared" si="73"/>
        <v>45748</v>
      </c>
      <c r="B2306" t="s">
        <v>881</v>
      </c>
      <c r="C2306" t="s">
        <v>286</v>
      </c>
      <c r="D2306" t="s">
        <v>890</v>
      </c>
      <c r="E2306" t="s">
        <v>336</v>
      </c>
      <c r="F2306" t="s">
        <v>320</v>
      </c>
      <c r="G2306" t="s">
        <v>79</v>
      </c>
      <c r="H2306">
        <v>0</v>
      </c>
      <c r="I2306" s="68" t="str">
        <f>VLOOKUP(E2306,Refs!$P$2:$R$29,3,FALSE)</f>
        <v>Y56</v>
      </c>
      <c r="J2306" s="68" t="str">
        <f>VLOOKUP(E2306,Refs!$P$2:$S$29,4,FALSE)</f>
        <v>London</v>
      </c>
      <c r="K2306" s="28" t="str">
        <f t="shared" si="74"/>
        <v/>
      </c>
    </row>
    <row r="2307" spans="1:11" x14ac:dyDescent="0.35">
      <c r="A2307" s="69">
        <f t="shared" ref="A2307:A2370" si="75">DATEVALUE(RIGHT(B2307,8))</f>
        <v>45748</v>
      </c>
      <c r="B2307" t="s">
        <v>881</v>
      </c>
      <c r="C2307" t="s">
        <v>286</v>
      </c>
      <c r="D2307" t="s">
        <v>890</v>
      </c>
      <c r="E2307" t="s">
        <v>336</v>
      </c>
      <c r="F2307" t="s">
        <v>320</v>
      </c>
      <c r="G2307" t="s">
        <v>25</v>
      </c>
      <c r="H2307">
        <v>20161</v>
      </c>
      <c r="I2307" s="68" t="str">
        <f>VLOOKUP(E2307,Refs!$P$2:$R$29,3,FALSE)</f>
        <v>Y56</v>
      </c>
      <c r="J2307" s="68" t="str">
        <f>VLOOKUP(E2307,Refs!$P$2:$S$29,4,FALSE)</f>
        <v>London</v>
      </c>
      <c r="K2307" s="28">
        <f t="shared" si="74"/>
        <v>20161</v>
      </c>
    </row>
    <row r="2308" spans="1:11" x14ac:dyDescent="0.35">
      <c r="A2308" s="69">
        <f t="shared" si="75"/>
        <v>45748</v>
      </c>
      <c r="B2308" t="s">
        <v>881</v>
      </c>
      <c r="C2308" t="s">
        <v>286</v>
      </c>
      <c r="D2308" t="s">
        <v>890</v>
      </c>
      <c r="E2308" t="s">
        <v>336</v>
      </c>
      <c r="F2308" t="s">
        <v>320</v>
      </c>
      <c r="G2308" t="s">
        <v>80</v>
      </c>
      <c r="H2308">
        <v>149</v>
      </c>
      <c r="I2308" s="68" t="str">
        <f>VLOOKUP(E2308,Refs!$P$2:$R$29,3,FALSE)</f>
        <v>Y56</v>
      </c>
      <c r="J2308" s="68" t="str">
        <f>VLOOKUP(E2308,Refs!$P$2:$S$29,4,FALSE)</f>
        <v>London</v>
      </c>
      <c r="K2308" s="28">
        <f t="shared" si="74"/>
        <v>149</v>
      </c>
    </row>
    <row r="2309" spans="1:11" x14ac:dyDescent="0.35">
      <c r="A2309" s="69">
        <f t="shared" si="75"/>
        <v>45748</v>
      </c>
      <c r="B2309" t="s">
        <v>881</v>
      </c>
      <c r="C2309" t="s">
        <v>286</v>
      </c>
      <c r="D2309" t="s">
        <v>890</v>
      </c>
      <c r="E2309" t="s">
        <v>336</v>
      </c>
      <c r="F2309" t="s">
        <v>320</v>
      </c>
      <c r="G2309" t="s">
        <v>81</v>
      </c>
      <c r="H2309">
        <v>11025</v>
      </c>
      <c r="I2309" s="68" t="str">
        <f>VLOOKUP(E2309,Refs!$P$2:$R$29,3,FALSE)</f>
        <v>Y56</v>
      </c>
      <c r="J2309" s="68" t="str">
        <f>VLOOKUP(E2309,Refs!$P$2:$S$29,4,FALSE)</f>
        <v>London</v>
      </c>
      <c r="K2309" s="28">
        <f t="shared" si="74"/>
        <v>11025</v>
      </c>
    </row>
    <row r="2310" spans="1:11" x14ac:dyDescent="0.35">
      <c r="A2310" s="69">
        <f t="shared" si="75"/>
        <v>45748</v>
      </c>
      <c r="B2310" t="s">
        <v>881</v>
      </c>
      <c r="C2310" t="s">
        <v>286</v>
      </c>
      <c r="D2310" t="s">
        <v>890</v>
      </c>
      <c r="E2310" t="s">
        <v>336</v>
      </c>
      <c r="F2310" t="s">
        <v>320</v>
      </c>
      <c r="G2310" t="s">
        <v>82</v>
      </c>
      <c r="H2310">
        <v>4659</v>
      </c>
      <c r="I2310" s="68" t="str">
        <f>VLOOKUP(E2310,Refs!$P$2:$R$29,3,FALSE)</f>
        <v>Y56</v>
      </c>
      <c r="J2310" s="68" t="str">
        <f>VLOOKUP(E2310,Refs!$P$2:$S$29,4,FALSE)</f>
        <v>London</v>
      </c>
      <c r="K2310" s="28">
        <f t="shared" si="74"/>
        <v>4659</v>
      </c>
    </row>
    <row r="2311" spans="1:11" x14ac:dyDescent="0.35">
      <c r="A2311" s="69">
        <f t="shared" si="75"/>
        <v>45748</v>
      </c>
      <c r="B2311" t="s">
        <v>881</v>
      </c>
      <c r="C2311" t="s">
        <v>286</v>
      </c>
      <c r="D2311" t="s">
        <v>890</v>
      </c>
      <c r="E2311" t="s">
        <v>336</v>
      </c>
      <c r="F2311" t="s">
        <v>320</v>
      </c>
      <c r="G2311" t="s">
        <v>83</v>
      </c>
      <c r="H2311">
        <v>4543</v>
      </c>
      <c r="I2311" s="68" t="str">
        <f>VLOOKUP(E2311,Refs!$P$2:$R$29,3,FALSE)</f>
        <v>Y56</v>
      </c>
      <c r="J2311" s="68" t="str">
        <f>VLOOKUP(E2311,Refs!$P$2:$S$29,4,FALSE)</f>
        <v>London</v>
      </c>
      <c r="K2311" s="28">
        <f t="shared" ref="K2311:K2374" si="76">IF(OR(H2311="NULL",H2311=0,H2311=""),"",H2311)</f>
        <v>4543</v>
      </c>
    </row>
    <row r="2312" spans="1:11" x14ac:dyDescent="0.35">
      <c r="A2312" s="69">
        <f t="shared" si="75"/>
        <v>45748</v>
      </c>
      <c r="B2312" t="s">
        <v>881</v>
      </c>
      <c r="C2312" t="s">
        <v>286</v>
      </c>
      <c r="D2312" t="s">
        <v>890</v>
      </c>
      <c r="E2312" t="s">
        <v>336</v>
      </c>
      <c r="F2312" t="s">
        <v>320</v>
      </c>
      <c r="G2312" t="s">
        <v>84</v>
      </c>
      <c r="H2312">
        <v>20139</v>
      </c>
      <c r="I2312" s="68" t="str">
        <f>VLOOKUP(E2312,Refs!$P$2:$R$29,3,FALSE)</f>
        <v>Y56</v>
      </c>
      <c r="J2312" s="68" t="str">
        <f>VLOOKUP(E2312,Refs!$P$2:$S$29,4,FALSE)</f>
        <v>London</v>
      </c>
      <c r="K2312" s="28">
        <f t="shared" si="76"/>
        <v>20139</v>
      </c>
    </row>
    <row r="2313" spans="1:11" x14ac:dyDescent="0.35">
      <c r="A2313" s="69">
        <f t="shared" si="75"/>
        <v>45748</v>
      </c>
      <c r="B2313" t="s">
        <v>881</v>
      </c>
      <c r="C2313" t="s">
        <v>286</v>
      </c>
      <c r="D2313" t="s">
        <v>890</v>
      </c>
      <c r="E2313" t="s">
        <v>336</v>
      </c>
      <c r="F2313" t="s">
        <v>320</v>
      </c>
      <c r="G2313" t="s">
        <v>85</v>
      </c>
      <c r="H2313">
        <v>1646</v>
      </c>
      <c r="I2313" s="68" t="str">
        <f>VLOOKUP(E2313,Refs!$P$2:$R$29,3,FALSE)</f>
        <v>Y56</v>
      </c>
      <c r="J2313" s="68" t="str">
        <f>VLOOKUP(E2313,Refs!$P$2:$S$29,4,FALSE)</f>
        <v>London</v>
      </c>
      <c r="K2313" s="28">
        <f t="shared" si="76"/>
        <v>1646</v>
      </c>
    </row>
    <row r="2314" spans="1:11" x14ac:dyDescent="0.35">
      <c r="A2314" s="69">
        <f t="shared" si="75"/>
        <v>45748</v>
      </c>
      <c r="B2314" t="s">
        <v>881</v>
      </c>
      <c r="C2314" t="s">
        <v>286</v>
      </c>
      <c r="D2314" t="s">
        <v>890</v>
      </c>
      <c r="E2314" t="s">
        <v>336</v>
      </c>
      <c r="F2314" t="s">
        <v>320</v>
      </c>
      <c r="G2314" t="s">
        <v>86</v>
      </c>
      <c r="H2314">
        <v>934</v>
      </c>
      <c r="I2314" s="68" t="str">
        <f>VLOOKUP(E2314,Refs!$P$2:$R$29,3,FALSE)</f>
        <v>Y56</v>
      </c>
      <c r="J2314" s="68" t="str">
        <f>VLOOKUP(E2314,Refs!$P$2:$S$29,4,FALSE)</f>
        <v>London</v>
      </c>
      <c r="K2314" s="28">
        <f t="shared" si="76"/>
        <v>934</v>
      </c>
    </row>
    <row r="2315" spans="1:11" x14ac:dyDescent="0.35">
      <c r="A2315" s="69">
        <f t="shared" si="75"/>
        <v>45748</v>
      </c>
      <c r="B2315" t="s">
        <v>881</v>
      </c>
      <c r="C2315" t="s">
        <v>286</v>
      </c>
      <c r="D2315" t="s">
        <v>890</v>
      </c>
      <c r="E2315" t="s">
        <v>336</v>
      </c>
      <c r="F2315" t="s">
        <v>320</v>
      </c>
      <c r="G2315" t="s">
        <v>87</v>
      </c>
      <c r="H2315">
        <v>6488</v>
      </c>
      <c r="I2315" s="68" t="str">
        <f>VLOOKUP(E2315,Refs!$P$2:$R$29,3,FALSE)</f>
        <v>Y56</v>
      </c>
      <c r="J2315" s="68" t="str">
        <f>VLOOKUP(E2315,Refs!$P$2:$S$29,4,FALSE)</f>
        <v>London</v>
      </c>
      <c r="K2315" s="28">
        <f t="shared" si="76"/>
        <v>6488</v>
      </c>
    </row>
    <row r="2316" spans="1:11" x14ac:dyDescent="0.35">
      <c r="A2316" s="69">
        <f t="shared" si="75"/>
        <v>45748</v>
      </c>
      <c r="B2316" t="s">
        <v>881</v>
      </c>
      <c r="C2316" t="s">
        <v>286</v>
      </c>
      <c r="D2316" t="s">
        <v>890</v>
      </c>
      <c r="E2316" t="s">
        <v>336</v>
      </c>
      <c r="F2316" t="s">
        <v>320</v>
      </c>
      <c r="G2316" t="s">
        <v>88</v>
      </c>
      <c r="H2316">
        <v>27728</v>
      </c>
      <c r="I2316" s="68" t="str">
        <f>VLOOKUP(E2316,Refs!$P$2:$R$29,3,FALSE)</f>
        <v>Y56</v>
      </c>
      <c r="J2316" s="68" t="str">
        <f>VLOOKUP(E2316,Refs!$P$2:$S$29,4,FALSE)</f>
        <v>London</v>
      </c>
      <c r="K2316" s="28">
        <f t="shared" si="76"/>
        <v>27728</v>
      </c>
    </row>
    <row r="2317" spans="1:11" x14ac:dyDescent="0.35">
      <c r="A2317" s="69">
        <f t="shared" si="75"/>
        <v>45748</v>
      </c>
      <c r="B2317" t="s">
        <v>881</v>
      </c>
      <c r="C2317" t="s">
        <v>286</v>
      </c>
      <c r="D2317" t="s">
        <v>890</v>
      </c>
      <c r="E2317" t="s">
        <v>336</v>
      </c>
      <c r="F2317" t="s">
        <v>320</v>
      </c>
      <c r="G2317" t="s">
        <v>89</v>
      </c>
      <c r="H2317">
        <v>33759</v>
      </c>
      <c r="I2317" s="68" t="str">
        <f>VLOOKUP(E2317,Refs!$P$2:$R$29,3,FALSE)</f>
        <v>Y56</v>
      </c>
      <c r="J2317" s="68" t="str">
        <f>VLOOKUP(E2317,Refs!$P$2:$S$29,4,FALSE)</f>
        <v>London</v>
      </c>
      <c r="K2317" s="28">
        <f t="shared" si="76"/>
        <v>33759</v>
      </c>
    </row>
    <row r="2318" spans="1:11" x14ac:dyDescent="0.35">
      <c r="A2318" s="69">
        <f t="shared" si="75"/>
        <v>45748</v>
      </c>
      <c r="B2318" t="s">
        <v>881</v>
      </c>
      <c r="C2318" t="s">
        <v>286</v>
      </c>
      <c r="D2318" t="s">
        <v>890</v>
      </c>
      <c r="E2318" t="s">
        <v>336</v>
      </c>
      <c r="F2318" t="s">
        <v>320</v>
      </c>
      <c r="G2318" t="s">
        <v>27</v>
      </c>
      <c r="H2318">
        <v>3663</v>
      </c>
      <c r="I2318" s="68" t="str">
        <f>VLOOKUP(E2318,Refs!$P$2:$R$29,3,FALSE)</f>
        <v>Y56</v>
      </c>
      <c r="J2318" s="68" t="str">
        <f>VLOOKUP(E2318,Refs!$P$2:$S$29,4,FALSE)</f>
        <v>London</v>
      </c>
      <c r="K2318" s="28">
        <f t="shared" si="76"/>
        <v>3663</v>
      </c>
    </row>
    <row r="2319" spans="1:11" x14ac:dyDescent="0.35">
      <c r="A2319" s="69">
        <f t="shared" si="75"/>
        <v>45748</v>
      </c>
      <c r="B2319" t="s">
        <v>881</v>
      </c>
      <c r="C2319" t="s">
        <v>286</v>
      </c>
      <c r="D2319" t="s">
        <v>890</v>
      </c>
      <c r="E2319" t="s">
        <v>336</v>
      </c>
      <c r="F2319" t="s">
        <v>320</v>
      </c>
      <c r="G2319" t="s">
        <v>29</v>
      </c>
      <c r="H2319">
        <v>5058</v>
      </c>
      <c r="I2319" s="68" t="str">
        <f>VLOOKUP(E2319,Refs!$P$2:$R$29,3,FALSE)</f>
        <v>Y56</v>
      </c>
      <c r="J2319" s="68" t="str">
        <f>VLOOKUP(E2319,Refs!$P$2:$S$29,4,FALSE)</f>
        <v>London</v>
      </c>
      <c r="K2319" s="28">
        <f t="shared" si="76"/>
        <v>5058</v>
      </c>
    </row>
    <row r="2320" spans="1:11" x14ac:dyDescent="0.35">
      <c r="A2320" s="69">
        <f t="shared" si="75"/>
        <v>45748</v>
      </c>
      <c r="B2320" t="s">
        <v>881</v>
      </c>
      <c r="C2320" t="s">
        <v>286</v>
      </c>
      <c r="D2320" t="s">
        <v>890</v>
      </c>
      <c r="E2320" t="s">
        <v>336</v>
      </c>
      <c r="F2320" t="s">
        <v>320</v>
      </c>
      <c r="G2320" t="s">
        <v>90</v>
      </c>
      <c r="H2320">
        <v>1726</v>
      </c>
      <c r="I2320" s="68" t="str">
        <f>VLOOKUP(E2320,Refs!$P$2:$R$29,3,FALSE)</f>
        <v>Y56</v>
      </c>
      <c r="J2320" s="68" t="str">
        <f>VLOOKUP(E2320,Refs!$P$2:$S$29,4,FALSE)</f>
        <v>London</v>
      </c>
      <c r="K2320" s="28">
        <f t="shared" si="76"/>
        <v>1726</v>
      </c>
    </row>
    <row r="2321" spans="1:11" x14ac:dyDescent="0.35">
      <c r="A2321" s="69">
        <f t="shared" si="75"/>
        <v>45748</v>
      </c>
      <c r="B2321" t="s">
        <v>881</v>
      </c>
      <c r="C2321" t="s">
        <v>286</v>
      </c>
      <c r="D2321" t="s">
        <v>890</v>
      </c>
      <c r="E2321" t="s">
        <v>336</v>
      </c>
      <c r="F2321" t="s">
        <v>320</v>
      </c>
      <c r="G2321" t="s">
        <v>91</v>
      </c>
      <c r="H2321">
        <v>47</v>
      </c>
      <c r="I2321" s="68" t="str">
        <f>VLOOKUP(E2321,Refs!$P$2:$R$29,3,FALSE)</f>
        <v>Y56</v>
      </c>
      <c r="J2321" s="68" t="str">
        <f>VLOOKUP(E2321,Refs!$P$2:$S$29,4,FALSE)</f>
        <v>London</v>
      </c>
      <c r="K2321" s="28">
        <f t="shared" si="76"/>
        <v>47</v>
      </c>
    </row>
    <row r="2322" spans="1:11" x14ac:dyDescent="0.35">
      <c r="A2322" s="69">
        <f t="shared" si="75"/>
        <v>45748</v>
      </c>
      <c r="B2322" t="s">
        <v>881</v>
      </c>
      <c r="C2322" t="s">
        <v>286</v>
      </c>
      <c r="D2322" t="s">
        <v>890</v>
      </c>
      <c r="E2322" t="s">
        <v>336</v>
      </c>
      <c r="F2322" t="s">
        <v>320</v>
      </c>
      <c r="G2322" t="s">
        <v>92</v>
      </c>
      <c r="H2322">
        <v>1563</v>
      </c>
      <c r="I2322" s="68" t="str">
        <f>VLOOKUP(E2322,Refs!$P$2:$R$29,3,FALSE)</f>
        <v>Y56</v>
      </c>
      <c r="J2322" s="68" t="str">
        <f>VLOOKUP(E2322,Refs!$P$2:$S$29,4,FALSE)</f>
        <v>London</v>
      </c>
      <c r="K2322" s="28">
        <f t="shared" si="76"/>
        <v>1563</v>
      </c>
    </row>
    <row r="2323" spans="1:11" x14ac:dyDescent="0.35">
      <c r="A2323" s="69">
        <f t="shared" si="75"/>
        <v>45748</v>
      </c>
      <c r="B2323" t="s">
        <v>881</v>
      </c>
      <c r="C2323" t="s">
        <v>286</v>
      </c>
      <c r="D2323" t="s">
        <v>890</v>
      </c>
      <c r="E2323" t="s">
        <v>336</v>
      </c>
      <c r="F2323" t="s">
        <v>320</v>
      </c>
      <c r="G2323" t="s">
        <v>93</v>
      </c>
      <c r="H2323">
        <v>195</v>
      </c>
      <c r="I2323" s="68" t="str">
        <f>VLOOKUP(E2323,Refs!$P$2:$R$29,3,FALSE)</f>
        <v>Y56</v>
      </c>
      <c r="J2323" s="68" t="str">
        <f>VLOOKUP(E2323,Refs!$P$2:$S$29,4,FALSE)</f>
        <v>London</v>
      </c>
      <c r="K2323" s="28">
        <f t="shared" si="76"/>
        <v>195</v>
      </c>
    </row>
    <row r="2324" spans="1:11" x14ac:dyDescent="0.35">
      <c r="A2324" s="69">
        <f t="shared" si="75"/>
        <v>45748</v>
      </c>
      <c r="B2324" t="s">
        <v>881</v>
      </c>
      <c r="C2324" t="s">
        <v>286</v>
      </c>
      <c r="D2324" t="s">
        <v>890</v>
      </c>
      <c r="E2324" t="s">
        <v>336</v>
      </c>
      <c r="F2324" t="s">
        <v>320</v>
      </c>
      <c r="G2324" t="s">
        <v>94</v>
      </c>
      <c r="H2324">
        <v>1034</v>
      </c>
      <c r="I2324" s="68" t="str">
        <f>VLOOKUP(E2324,Refs!$P$2:$R$29,3,FALSE)</f>
        <v>Y56</v>
      </c>
      <c r="J2324" s="68" t="str">
        <f>VLOOKUP(E2324,Refs!$P$2:$S$29,4,FALSE)</f>
        <v>London</v>
      </c>
      <c r="K2324" s="28">
        <f t="shared" si="76"/>
        <v>1034</v>
      </c>
    </row>
    <row r="2325" spans="1:11" x14ac:dyDescent="0.35">
      <c r="A2325" s="69">
        <f t="shared" si="75"/>
        <v>45748</v>
      </c>
      <c r="B2325" t="s">
        <v>881</v>
      </c>
      <c r="C2325" t="s">
        <v>286</v>
      </c>
      <c r="D2325" t="s">
        <v>890</v>
      </c>
      <c r="E2325" t="s">
        <v>336</v>
      </c>
      <c r="F2325" t="s">
        <v>320</v>
      </c>
      <c r="G2325" t="s">
        <v>95</v>
      </c>
      <c r="H2325">
        <v>61</v>
      </c>
      <c r="I2325" s="68" t="str">
        <f>VLOOKUP(E2325,Refs!$P$2:$R$29,3,FALSE)</f>
        <v>Y56</v>
      </c>
      <c r="J2325" s="68" t="str">
        <f>VLOOKUP(E2325,Refs!$P$2:$S$29,4,FALSE)</f>
        <v>London</v>
      </c>
      <c r="K2325" s="28">
        <f t="shared" si="76"/>
        <v>61</v>
      </c>
    </row>
    <row r="2326" spans="1:11" x14ac:dyDescent="0.35">
      <c r="A2326" s="69">
        <f t="shared" si="75"/>
        <v>45748</v>
      </c>
      <c r="B2326" t="s">
        <v>881</v>
      </c>
      <c r="C2326" t="s">
        <v>286</v>
      </c>
      <c r="D2326" t="s">
        <v>890</v>
      </c>
      <c r="E2326" t="s">
        <v>336</v>
      </c>
      <c r="F2326" t="s">
        <v>320</v>
      </c>
      <c r="G2326" t="s">
        <v>96</v>
      </c>
      <c r="H2326">
        <v>2873</v>
      </c>
      <c r="I2326" s="68" t="str">
        <f>VLOOKUP(E2326,Refs!$P$2:$R$29,3,FALSE)</f>
        <v>Y56</v>
      </c>
      <c r="J2326" s="68" t="str">
        <f>VLOOKUP(E2326,Refs!$P$2:$S$29,4,FALSE)</f>
        <v>London</v>
      </c>
      <c r="K2326" s="28">
        <f t="shared" si="76"/>
        <v>2873</v>
      </c>
    </row>
    <row r="2327" spans="1:11" x14ac:dyDescent="0.35">
      <c r="A2327" s="69">
        <f t="shared" si="75"/>
        <v>45748</v>
      </c>
      <c r="B2327" t="s">
        <v>881</v>
      </c>
      <c r="C2327" t="s">
        <v>286</v>
      </c>
      <c r="D2327" t="s">
        <v>890</v>
      </c>
      <c r="E2327" t="s">
        <v>336</v>
      </c>
      <c r="F2327" t="s">
        <v>320</v>
      </c>
      <c r="G2327" t="s">
        <v>31</v>
      </c>
      <c r="H2327">
        <v>2121</v>
      </c>
      <c r="I2327" s="68" t="str">
        <f>VLOOKUP(E2327,Refs!$P$2:$R$29,3,FALSE)</f>
        <v>Y56</v>
      </c>
      <c r="J2327" s="68" t="str">
        <f>VLOOKUP(E2327,Refs!$P$2:$S$29,4,FALSE)</f>
        <v>London</v>
      </c>
      <c r="K2327" s="28">
        <f t="shared" si="76"/>
        <v>2121</v>
      </c>
    </row>
    <row r="2328" spans="1:11" x14ac:dyDescent="0.35">
      <c r="A2328" s="69">
        <f t="shared" si="75"/>
        <v>45748</v>
      </c>
      <c r="B2328" t="s">
        <v>881</v>
      </c>
      <c r="C2328" t="s">
        <v>286</v>
      </c>
      <c r="D2328" t="s">
        <v>890</v>
      </c>
      <c r="E2328" t="s">
        <v>336</v>
      </c>
      <c r="F2328" t="s">
        <v>320</v>
      </c>
      <c r="G2328" t="s">
        <v>97</v>
      </c>
      <c r="H2328">
        <v>4442</v>
      </c>
      <c r="I2328" s="68" t="str">
        <f>VLOOKUP(E2328,Refs!$P$2:$R$29,3,FALSE)</f>
        <v>Y56</v>
      </c>
      <c r="J2328" s="68" t="str">
        <f>VLOOKUP(E2328,Refs!$P$2:$S$29,4,FALSE)</f>
        <v>London</v>
      </c>
      <c r="K2328" s="28">
        <f t="shared" si="76"/>
        <v>4442</v>
      </c>
    </row>
    <row r="2329" spans="1:11" x14ac:dyDescent="0.35">
      <c r="A2329" s="69">
        <f t="shared" si="75"/>
        <v>45748</v>
      </c>
      <c r="B2329" t="s">
        <v>881</v>
      </c>
      <c r="C2329" t="s">
        <v>286</v>
      </c>
      <c r="D2329" t="s">
        <v>890</v>
      </c>
      <c r="E2329" t="s">
        <v>336</v>
      </c>
      <c r="F2329" t="s">
        <v>320</v>
      </c>
      <c r="G2329" t="s">
        <v>98</v>
      </c>
      <c r="H2329">
        <v>3775</v>
      </c>
      <c r="I2329" s="68" t="str">
        <f>VLOOKUP(E2329,Refs!$P$2:$R$29,3,FALSE)</f>
        <v>Y56</v>
      </c>
      <c r="J2329" s="68" t="str">
        <f>VLOOKUP(E2329,Refs!$P$2:$S$29,4,FALSE)</f>
        <v>London</v>
      </c>
      <c r="K2329" s="28">
        <f t="shared" si="76"/>
        <v>3775</v>
      </c>
    </row>
    <row r="2330" spans="1:11" x14ac:dyDescent="0.35">
      <c r="A2330" s="69">
        <f t="shared" si="75"/>
        <v>45748</v>
      </c>
      <c r="B2330" t="s">
        <v>881</v>
      </c>
      <c r="C2330" t="s">
        <v>286</v>
      </c>
      <c r="D2330" t="s">
        <v>890</v>
      </c>
      <c r="E2330" t="s">
        <v>336</v>
      </c>
      <c r="F2330" t="s">
        <v>320</v>
      </c>
      <c r="G2330" t="s">
        <v>99</v>
      </c>
      <c r="H2330">
        <v>3676</v>
      </c>
      <c r="I2330" s="68" t="str">
        <f>VLOOKUP(E2330,Refs!$P$2:$R$29,3,FALSE)</f>
        <v>Y56</v>
      </c>
      <c r="J2330" s="68" t="str">
        <f>VLOOKUP(E2330,Refs!$P$2:$S$29,4,FALSE)</f>
        <v>London</v>
      </c>
      <c r="K2330" s="28">
        <f t="shared" si="76"/>
        <v>3676</v>
      </c>
    </row>
    <row r="2331" spans="1:11" x14ac:dyDescent="0.35">
      <c r="A2331" s="69">
        <f t="shared" si="75"/>
        <v>45748</v>
      </c>
      <c r="B2331" t="s">
        <v>881</v>
      </c>
      <c r="C2331" t="s">
        <v>286</v>
      </c>
      <c r="D2331" t="s">
        <v>890</v>
      </c>
      <c r="E2331" t="s">
        <v>336</v>
      </c>
      <c r="F2331" t="s">
        <v>320</v>
      </c>
      <c r="G2331" t="s">
        <v>100</v>
      </c>
      <c r="H2331">
        <v>663</v>
      </c>
      <c r="I2331" s="68" t="str">
        <f>VLOOKUP(E2331,Refs!$P$2:$R$29,3,FALSE)</f>
        <v>Y56</v>
      </c>
      <c r="J2331" s="68" t="str">
        <f>VLOOKUP(E2331,Refs!$P$2:$S$29,4,FALSE)</f>
        <v>London</v>
      </c>
      <c r="K2331" s="28">
        <f t="shared" si="76"/>
        <v>663</v>
      </c>
    </row>
    <row r="2332" spans="1:11" x14ac:dyDescent="0.35">
      <c r="A2332" s="69">
        <f t="shared" si="75"/>
        <v>45748</v>
      </c>
      <c r="B2332" t="s">
        <v>881</v>
      </c>
      <c r="C2332" t="s">
        <v>286</v>
      </c>
      <c r="D2332" t="s">
        <v>890</v>
      </c>
      <c r="E2332" t="s">
        <v>336</v>
      </c>
      <c r="F2332" t="s">
        <v>320</v>
      </c>
      <c r="G2332" t="s">
        <v>101</v>
      </c>
      <c r="H2332">
        <v>1055</v>
      </c>
      <c r="I2332" s="68" t="str">
        <f>VLOOKUP(E2332,Refs!$P$2:$R$29,3,FALSE)</f>
        <v>Y56</v>
      </c>
      <c r="J2332" s="68" t="str">
        <f>VLOOKUP(E2332,Refs!$P$2:$S$29,4,FALSE)</f>
        <v>London</v>
      </c>
      <c r="K2332" s="28">
        <f t="shared" si="76"/>
        <v>1055</v>
      </c>
    </row>
    <row r="2333" spans="1:11" x14ac:dyDescent="0.35">
      <c r="A2333" s="69">
        <f t="shared" si="75"/>
        <v>45748</v>
      </c>
      <c r="B2333" t="s">
        <v>881</v>
      </c>
      <c r="C2333" t="s">
        <v>286</v>
      </c>
      <c r="D2333" t="s">
        <v>890</v>
      </c>
      <c r="E2333" t="s">
        <v>336</v>
      </c>
      <c r="F2333" t="s">
        <v>320</v>
      </c>
      <c r="G2333" t="s">
        <v>102</v>
      </c>
      <c r="H2333">
        <v>155</v>
      </c>
      <c r="I2333" s="68" t="str">
        <f>VLOOKUP(E2333,Refs!$P$2:$R$29,3,FALSE)</f>
        <v>Y56</v>
      </c>
      <c r="J2333" s="68" t="str">
        <f>VLOOKUP(E2333,Refs!$P$2:$S$29,4,FALSE)</f>
        <v>London</v>
      </c>
      <c r="K2333" s="28">
        <f t="shared" si="76"/>
        <v>155</v>
      </c>
    </row>
    <row r="2334" spans="1:11" x14ac:dyDescent="0.35">
      <c r="A2334" s="69">
        <f t="shared" si="75"/>
        <v>45748</v>
      </c>
      <c r="B2334" t="s">
        <v>881</v>
      </c>
      <c r="C2334" t="s">
        <v>286</v>
      </c>
      <c r="D2334" t="s">
        <v>890</v>
      </c>
      <c r="E2334" t="s">
        <v>336</v>
      </c>
      <c r="F2334" t="s">
        <v>320</v>
      </c>
      <c r="G2334" t="s">
        <v>103</v>
      </c>
      <c r="H2334">
        <v>791</v>
      </c>
      <c r="I2334" s="68" t="str">
        <f>VLOOKUP(E2334,Refs!$P$2:$R$29,3,FALSE)</f>
        <v>Y56</v>
      </c>
      <c r="J2334" s="68" t="str">
        <f>VLOOKUP(E2334,Refs!$P$2:$S$29,4,FALSE)</f>
        <v>London</v>
      </c>
      <c r="K2334" s="28">
        <f t="shared" si="76"/>
        <v>791</v>
      </c>
    </row>
    <row r="2335" spans="1:11" x14ac:dyDescent="0.35">
      <c r="A2335" s="69">
        <f t="shared" si="75"/>
        <v>45748</v>
      </c>
      <c r="B2335" t="s">
        <v>881</v>
      </c>
      <c r="C2335" t="s">
        <v>286</v>
      </c>
      <c r="D2335" t="s">
        <v>890</v>
      </c>
      <c r="E2335" t="s">
        <v>336</v>
      </c>
      <c r="F2335" t="s">
        <v>320</v>
      </c>
      <c r="G2335" t="s">
        <v>104</v>
      </c>
      <c r="H2335">
        <v>6013223</v>
      </c>
      <c r="I2335" s="68" t="str">
        <f>VLOOKUP(E2335,Refs!$P$2:$R$29,3,FALSE)</f>
        <v>Y56</v>
      </c>
      <c r="J2335" s="68" t="str">
        <f>VLOOKUP(E2335,Refs!$P$2:$S$29,4,FALSE)</f>
        <v>London</v>
      </c>
      <c r="K2335" s="28">
        <f t="shared" si="76"/>
        <v>6013223</v>
      </c>
    </row>
    <row r="2336" spans="1:11" x14ac:dyDescent="0.35">
      <c r="A2336" s="69">
        <f t="shared" si="75"/>
        <v>45748</v>
      </c>
      <c r="B2336" t="s">
        <v>881</v>
      </c>
      <c r="C2336" t="s">
        <v>286</v>
      </c>
      <c r="D2336" t="s">
        <v>890</v>
      </c>
      <c r="E2336" t="s">
        <v>336</v>
      </c>
      <c r="F2336" t="s">
        <v>320</v>
      </c>
      <c r="G2336" t="s">
        <v>105</v>
      </c>
      <c r="H2336">
        <v>3622</v>
      </c>
      <c r="I2336" s="68" t="str">
        <f>VLOOKUP(E2336,Refs!$P$2:$R$29,3,FALSE)</f>
        <v>Y56</v>
      </c>
      <c r="J2336" s="68" t="str">
        <f>VLOOKUP(E2336,Refs!$P$2:$S$29,4,FALSE)</f>
        <v>London</v>
      </c>
      <c r="K2336" s="28">
        <f t="shared" si="76"/>
        <v>3622</v>
      </c>
    </row>
    <row r="2337" spans="1:11" x14ac:dyDescent="0.35">
      <c r="A2337" s="69">
        <f t="shared" si="75"/>
        <v>45748</v>
      </c>
      <c r="B2337" t="s">
        <v>881</v>
      </c>
      <c r="C2337" t="s">
        <v>286</v>
      </c>
      <c r="D2337" t="s">
        <v>890</v>
      </c>
      <c r="E2337" t="s">
        <v>336</v>
      </c>
      <c r="F2337" t="s">
        <v>320</v>
      </c>
      <c r="G2337" t="s">
        <v>106</v>
      </c>
      <c r="H2337">
        <v>2529</v>
      </c>
      <c r="I2337" s="68" t="str">
        <f>VLOOKUP(E2337,Refs!$P$2:$R$29,3,FALSE)</f>
        <v>Y56</v>
      </c>
      <c r="J2337" s="68" t="str">
        <f>VLOOKUP(E2337,Refs!$P$2:$S$29,4,FALSE)</f>
        <v>London</v>
      </c>
      <c r="K2337" s="28">
        <f t="shared" si="76"/>
        <v>2529</v>
      </c>
    </row>
    <row r="2338" spans="1:11" x14ac:dyDescent="0.35">
      <c r="A2338" s="69">
        <f t="shared" si="75"/>
        <v>45748</v>
      </c>
      <c r="B2338" t="s">
        <v>881</v>
      </c>
      <c r="C2338" t="s">
        <v>286</v>
      </c>
      <c r="D2338" t="s">
        <v>890</v>
      </c>
      <c r="E2338" t="s">
        <v>336</v>
      </c>
      <c r="F2338" t="s">
        <v>320</v>
      </c>
      <c r="G2338" t="s">
        <v>107</v>
      </c>
      <c r="H2338">
        <v>169</v>
      </c>
      <c r="I2338" s="68" t="str">
        <f>VLOOKUP(E2338,Refs!$P$2:$R$29,3,FALSE)</f>
        <v>Y56</v>
      </c>
      <c r="J2338" s="68" t="str">
        <f>VLOOKUP(E2338,Refs!$P$2:$S$29,4,FALSE)</f>
        <v>London</v>
      </c>
      <c r="K2338" s="28">
        <f t="shared" si="76"/>
        <v>169</v>
      </c>
    </row>
    <row r="2339" spans="1:11" x14ac:dyDescent="0.35">
      <c r="A2339" s="69">
        <f t="shared" si="75"/>
        <v>45748</v>
      </c>
      <c r="B2339" t="s">
        <v>881</v>
      </c>
      <c r="C2339" t="s">
        <v>286</v>
      </c>
      <c r="D2339" t="s">
        <v>890</v>
      </c>
      <c r="E2339" t="s">
        <v>336</v>
      </c>
      <c r="F2339" t="s">
        <v>320</v>
      </c>
      <c r="G2339" t="s">
        <v>108</v>
      </c>
      <c r="H2339">
        <v>1063</v>
      </c>
      <c r="I2339" s="68" t="str">
        <f>VLOOKUP(E2339,Refs!$P$2:$R$29,3,FALSE)</f>
        <v>Y56</v>
      </c>
      <c r="J2339" s="68" t="str">
        <f>VLOOKUP(E2339,Refs!$P$2:$S$29,4,FALSE)</f>
        <v>London</v>
      </c>
      <c r="K2339" s="28">
        <f t="shared" si="76"/>
        <v>1063</v>
      </c>
    </row>
    <row r="2340" spans="1:11" x14ac:dyDescent="0.35">
      <c r="A2340" s="69">
        <f t="shared" si="75"/>
        <v>45748</v>
      </c>
      <c r="B2340" t="s">
        <v>881</v>
      </c>
      <c r="C2340" t="s">
        <v>286</v>
      </c>
      <c r="D2340" t="s">
        <v>890</v>
      </c>
      <c r="E2340" t="s">
        <v>336</v>
      </c>
      <c r="F2340" t="s">
        <v>320</v>
      </c>
      <c r="G2340" t="s">
        <v>109</v>
      </c>
      <c r="H2340">
        <v>3667489</v>
      </c>
      <c r="I2340" s="68" t="str">
        <f>VLOOKUP(E2340,Refs!$P$2:$R$29,3,FALSE)</f>
        <v>Y56</v>
      </c>
      <c r="J2340" s="68" t="str">
        <f>VLOOKUP(E2340,Refs!$P$2:$S$29,4,FALSE)</f>
        <v>London</v>
      </c>
      <c r="K2340" s="28">
        <f t="shared" si="76"/>
        <v>3667489</v>
      </c>
    </row>
    <row r="2341" spans="1:11" x14ac:dyDescent="0.35">
      <c r="A2341" s="69">
        <f t="shared" si="75"/>
        <v>45748</v>
      </c>
      <c r="B2341" t="s">
        <v>881</v>
      </c>
      <c r="C2341" t="s">
        <v>286</v>
      </c>
      <c r="D2341" t="s">
        <v>890</v>
      </c>
      <c r="E2341" t="s">
        <v>336</v>
      </c>
      <c r="F2341" t="s">
        <v>320</v>
      </c>
      <c r="G2341" t="s">
        <v>110</v>
      </c>
      <c r="H2341">
        <v>3182</v>
      </c>
      <c r="I2341" s="68" t="str">
        <f>VLOOKUP(E2341,Refs!$P$2:$R$29,3,FALSE)</f>
        <v>Y56</v>
      </c>
      <c r="J2341" s="68" t="str">
        <f>VLOOKUP(E2341,Refs!$P$2:$S$29,4,FALSE)</f>
        <v>London</v>
      </c>
      <c r="K2341" s="28">
        <f t="shared" si="76"/>
        <v>3182</v>
      </c>
    </row>
    <row r="2342" spans="1:11" x14ac:dyDescent="0.35">
      <c r="A2342" s="69">
        <f t="shared" si="75"/>
        <v>45748</v>
      </c>
      <c r="B2342" t="s">
        <v>881</v>
      </c>
      <c r="C2342" t="s">
        <v>286</v>
      </c>
      <c r="D2342" t="s">
        <v>890</v>
      </c>
      <c r="E2342" t="s">
        <v>336</v>
      </c>
      <c r="F2342" t="s">
        <v>320</v>
      </c>
      <c r="G2342" t="s">
        <v>808</v>
      </c>
      <c r="H2342">
        <v>14615</v>
      </c>
      <c r="I2342" s="68" t="str">
        <f>VLOOKUP(E2342,Refs!$P$2:$R$29,3,FALSE)</f>
        <v>Y56</v>
      </c>
      <c r="J2342" s="68" t="str">
        <f>VLOOKUP(E2342,Refs!$P$2:$S$29,4,FALSE)</f>
        <v>London</v>
      </c>
      <c r="K2342" s="28">
        <f t="shared" si="76"/>
        <v>14615</v>
      </c>
    </row>
    <row r="2343" spans="1:11" x14ac:dyDescent="0.35">
      <c r="A2343" s="69">
        <f t="shared" si="75"/>
        <v>45748</v>
      </c>
      <c r="B2343" t="s">
        <v>881</v>
      </c>
      <c r="C2343" t="s">
        <v>286</v>
      </c>
      <c r="D2343" t="s">
        <v>890</v>
      </c>
      <c r="E2343" t="s">
        <v>336</v>
      </c>
      <c r="F2343" t="s">
        <v>320</v>
      </c>
      <c r="G2343" t="s">
        <v>809</v>
      </c>
      <c r="H2343">
        <v>208</v>
      </c>
      <c r="I2343" s="68" t="str">
        <f>VLOOKUP(E2343,Refs!$P$2:$R$29,3,FALSE)</f>
        <v>Y56</v>
      </c>
      <c r="J2343" s="68" t="str">
        <f>VLOOKUP(E2343,Refs!$P$2:$S$29,4,FALSE)</f>
        <v>London</v>
      </c>
      <c r="K2343" s="28">
        <f t="shared" si="76"/>
        <v>208</v>
      </c>
    </row>
    <row r="2344" spans="1:11" x14ac:dyDescent="0.35">
      <c r="A2344" s="69">
        <f t="shared" si="75"/>
        <v>45748</v>
      </c>
      <c r="B2344" t="s">
        <v>881</v>
      </c>
      <c r="C2344" t="s">
        <v>286</v>
      </c>
      <c r="D2344" t="s">
        <v>890</v>
      </c>
      <c r="E2344" t="s">
        <v>336</v>
      </c>
      <c r="F2344" t="s">
        <v>320</v>
      </c>
      <c r="G2344" t="s">
        <v>111</v>
      </c>
      <c r="H2344">
        <v>25704</v>
      </c>
      <c r="I2344" s="68" t="str">
        <f>VLOOKUP(E2344,Refs!$P$2:$R$29,3,FALSE)</f>
        <v>Y56</v>
      </c>
      <c r="J2344" s="68" t="str">
        <f>VLOOKUP(E2344,Refs!$P$2:$S$29,4,FALSE)</f>
        <v>London</v>
      </c>
      <c r="K2344" s="28">
        <f t="shared" si="76"/>
        <v>25704</v>
      </c>
    </row>
    <row r="2345" spans="1:11" x14ac:dyDescent="0.35">
      <c r="A2345" s="69">
        <f t="shared" si="75"/>
        <v>45748</v>
      </c>
      <c r="B2345" t="s">
        <v>881</v>
      </c>
      <c r="C2345" t="s">
        <v>286</v>
      </c>
      <c r="D2345" t="s">
        <v>890</v>
      </c>
      <c r="E2345" t="s">
        <v>336</v>
      </c>
      <c r="F2345" t="s">
        <v>320</v>
      </c>
      <c r="G2345" t="s">
        <v>112</v>
      </c>
      <c r="H2345">
        <v>1</v>
      </c>
      <c r="I2345" s="68" t="str">
        <f>VLOOKUP(E2345,Refs!$P$2:$R$29,3,FALSE)</f>
        <v>Y56</v>
      </c>
      <c r="J2345" s="68" t="str">
        <f>VLOOKUP(E2345,Refs!$P$2:$S$29,4,FALSE)</f>
        <v>London</v>
      </c>
      <c r="K2345" s="28">
        <f t="shared" si="76"/>
        <v>1</v>
      </c>
    </row>
    <row r="2346" spans="1:11" x14ac:dyDescent="0.35">
      <c r="A2346" s="69">
        <f t="shared" si="75"/>
        <v>45748</v>
      </c>
      <c r="B2346" t="s">
        <v>881</v>
      </c>
      <c r="C2346" t="s">
        <v>286</v>
      </c>
      <c r="D2346" t="s">
        <v>890</v>
      </c>
      <c r="E2346" t="s">
        <v>336</v>
      </c>
      <c r="F2346" t="s">
        <v>320</v>
      </c>
      <c r="G2346" t="s">
        <v>113</v>
      </c>
      <c r="H2346">
        <v>11197</v>
      </c>
      <c r="I2346" s="68" t="str">
        <f>VLOOKUP(E2346,Refs!$P$2:$R$29,3,FALSE)</f>
        <v>Y56</v>
      </c>
      <c r="J2346" s="68" t="str">
        <f>VLOOKUP(E2346,Refs!$P$2:$S$29,4,FALSE)</f>
        <v>London</v>
      </c>
      <c r="K2346" s="28">
        <f t="shared" si="76"/>
        <v>11197</v>
      </c>
    </row>
    <row r="2347" spans="1:11" x14ac:dyDescent="0.35">
      <c r="A2347" s="69">
        <f t="shared" si="75"/>
        <v>45748</v>
      </c>
      <c r="B2347" t="s">
        <v>881</v>
      </c>
      <c r="C2347" t="s">
        <v>286</v>
      </c>
      <c r="D2347" t="s">
        <v>890</v>
      </c>
      <c r="E2347" t="s">
        <v>336</v>
      </c>
      <c r="F2347" t="s">
        <v>320</v>
      </c>
      <c r="G2347" t="s">
        <v>114</v>
      </c>
      <c r="H2347">
        <v>5791</v>
      </c>
      <c r="I2347" s="68" t="str">
        <f>VLOOKUP(E2347,Refs!$P$2:$R$29,3,FALSE)</f>
        <v>Y56</v>
      </c>
      <c r="J2347" s="68" t="str">
        <f>VLOOKUP(E2347,Refs!$P$2:$S$29,4,FALSE)</f>
        <v>London</v>
      </c>
      <c r="K2347" s="28">
        <f t="shared" si="76"/>
        <v>5791</v>
      </c>
    </row>
    <row r="2348" spans="1:11" x14ac:dyDescent="0.35">
      <c r="A2348" s="69">
        <f t="shared" si="75"/>
        <v>45748</v>
      </c>
      <c r="B2348" t="s">
        <v>881</v>
      </c>
      <c r="C2348" t="s">
        <v>286</v>
      </c>
      <c r="D2348" t="s">
        <v>890</v>
      </c>
      <c r="E2348" t="s">
        <v>336</v>
      </c>
      <c r="F2348" t="s">
        <v>320</v>
      </c>
      <c r="G2348" t="s">
        <v>115</v>
      </c>
      <c r="H2348">
        <v>6849</v>
      </c>
      <c r="I2348" s="68" t="str">
        <f>VLOOKUP(E2348,Refs!$P$2:$R$29,3,FALSE)</f>
        <v>Y56</v>
      </c>
      <c r="J2348" s="68" t="str">
        <f>VLOOKUP(E2348,Refs!$P$2:$S$29,4,FALSE)</f>
        <v>London</v>
      </c>
      <c r="K2348" s="28">
        <f t="shared" si="76"/>
        <v>6849</v>
      </c>
    </row>
    <row r="2349" spans="1:11" x14ac:dyDescent="0.35">
      <c r="A2349" s="69">
        <f t="shared" si="75"/>
        <v>45748</v>
      </c>
      <c r="B2349" t="s">
        <v>881</v>
      </c>
      <c r="C2349" t="s">
        <v>286</v>
      </c>
      <c r="D2349" t="s">
        <v>890</v>
      </c>
      <c r="E2349" t="s">
        <v>336</v>
      </c>
      <c r="F2349" t="s">
        <v>320</v>
      </c>
      <c r="G2349" t="s">
        <v>116</v>
      </c>
      <c r="H2349">
        <v>3482</v>
      </c>
      <c r="I2349" s="68" t="str">
        <f>VLOOKUP(E2349,Refs!$P$2:$R$29,3,FALSE)</f>
        <v>Y56</v>
      </c>
      <c r="J2349" s="68" t="str">
        <f>VLOOKUP(E2349,Refs!$P$2:$S$29,4,FALSE)</f>
        <v>London</v>
      </c>
      <c r="K2349" s="28">
        <f t="shared" si="76"/>
        <v>3482</v>
      </c>
    </row>
    <row r="2350" spans="1:11" x14ac:dyDescent="0.35">
      <c r="A2350" s="69">
        <f t="shared" si="75"/>
        <v>45748</v>
      </c>
      <c r="B2350" t="s">
        <v>881</v>
      </c>
      <c r="C2350" t="s">
        <v>286</v>
      </c>
      <c r="D2350" t="s">
        <v>890</v>
      </c>
      <c r="E2350" t="s">
        <v>336</v>
      </c>
      <c r="F2350" t="s">
        <v>320</v>
      </c>
      <c r="G2350" t="s">
        <v>117</v>
      </c>
      <c r="H2350">
        <v>7022</v>
      </c>
      <c r="I2350" s="68" t="str">
        <f>VLOOKUP(E2350,Refs!$P$2:$R$29,3,FALSE)</f>
        <v>Y56</v>
      </c>
      <c r="J2350" s="68" t="str">
        <f>VLOOKUP(E2350,Refs!$P$2:$S$29,4,FALSE)</f>
        <v>London</v>
      </c>
      <c r="K2350" s="28">
        <f t="shared" si="76"/>
        <v>7022</v>
      </c>
    </row>
    <row r="2351" spans="1:11" x14ac:dyDescent="0.35">
      <c r="A2351" s="69">
        <f t="shared" si="75"/>
        <v>45748</v>
      </c>
      <c r="B2351" t="s">
        <v>881</v>
      </c>
      <c r="C2351" t="s">
        <v>286</v>
      </c>
      <c r="D2351" t="s">
        <v>890</v>
      </c>
      <c r="E2351" t="s">
        <v>336</v>
      </c>
      <c r="F2351" t="s">
        <v>320</v>
      </c>
      <c r="G2351" t="s">
        <v>118</v>
      </c>
      <c r="H2351">
        <v>1614</v>
      </c>
      <c r="I2351" s="68" t="str">
        <f>VLOOKUP(E2351,Refs!$P$2:$R$29,3,FALSE)</f>
        <v>Y56</v>
      </c>
      <c r="J2351" s="68" t="str">
        <f>VLOOKUP(E2351,Refs!$P$2:$S$29,4,FALSE)</f>
        <v>London</v>
      </c>
      <c r="K2351" s="28">
        <f t="shared" si="76"/>
        <v>1614</v>
      </c>
    </row>
    <row r="2352" spans="1:11" x14ac:dyDescent="0.35">
      <c r="A2352" s="69">
        <f t="shared" si="75"/>
        <v>45748</v>
      </c>
      <c r="B2352" t="s">
        <v>881</v>
      </c>
      <c r="C2352" t="s">
        <v>286</v>
      </c>
      <c r="D2352" t="s">
        <v>890</v>
      </c>
      <c r="E2352" t="s">
        <v>336</v>
      </c>
      <c r="F2352" t="s">
        <v>320</v>
      </c>
      <c r="G2352" t="s">
        <v>119</v>
      </c>
      <c r="H2352">
        <v>2834</v>
      </c>
      <c r="I2352" s="68" t="str">
        <f>VLOOKUP(E2352,Refs!$P$2:$R$29,3,FALSE)</f>
        <v>Y56</v>
      </c>
      <c r="J2352" s="68" t="str">
        <f>VLOOKUP(E2352,Refs!$P$2:$S$29,4,FALSE)</f>
        <v>London</v>
      </c>
      <c r="K2352" s="28">
        <f t="shared" si="76"/>
        <v>2834</v>
      </c>
    </row>
    <row r="2353" spans="1:11" x14ac:dyDescent="0.35">
      <c r="A2353" s="69">
        <f t="shared" si="75"/>
        <v>45748</v>
      </c>
      <c r="B2353" t="s">
        <v>881</v>
      </c>
      <c r="C2353" t="s">
        <v>286</v>
      </c>
      <c r="D2353" t="s">
        <v>890</v>
      </c>
      <c r="E2353" t="s">
        <v>336</v>
      </c>
      <c r="F2353" t="s">
        <v>320</v>
      </c>
      <c r="G2353" t="s">
        <v>120</v>
      </c>
      <c r="H2353">
        <v>323</v>
      </c>
      <c r="I2353" s="68" t="str">
        <f>VLOOKUP(E2353,Refs!$P$2:$R$29,3,FALSE)</f>
        <v>Y56</v>
      </c>
      <c r="J2353" s="68" t="str">
        <f>VLOOKUP(E2353,Refs!$P$2:$S$29,4,FALSE)</f>
        <v>London</v>
      </c>
      <c r="K2353" s="28">
        <f t="shared" si="76"/>
        <v>323</v>
      </c>
    </row>
    <row r="2354" spans="1:11" x14ac:dyDescent="0.35">
      <c r="A2354" s="69">
        <f t="shared" si="75"/>
        <v>45748</v>
      </c>
      <c r="B2354" t="s">
        <v>881</v>
      </c>
      <c r="C2354" t="s">
        <v>286</v>
      </c>
      <c r="D2354" t="s">
        <v>890</v>
      </c>
      <c r="E2354" t="s">
        <v>336</v>
      </c>
      <c r="F2354" t="s">
        <v>320</v>
      </c>
      <c r="G2354" t="s">
        <v>121</v>
      </c>
      <c r="H2354">
        <v>2711</v>
      </c>
      <c r="I2354" s="68" t="str">
        <f>VLOOKUP(E2354,Refs!$P$2:$R$29,3,FALSE)</f>
        <v>Y56</v>
      </c>
      <c r="J2354" s="68" t="str">
        <f>VLOOKUP(E2354,Refs!$P$2:$S$29,4,FALSE)</f>
        <v>London</v>
      </c>
      <c r="K2354" s="28">
        <f t="shared" si="76"/>
        <v>2711</v>
      </c>
    </row>
    <row r="2355" spans="1:11" x14ac:dyDescent="0.35">
      <c r="A2355" s="69">
        <f t="shared" si="75"/>
        <v>45748</v>
      </c>
      <c r="B2355" t="s">
        <v>881</v>
      </c>
      <c r="C2355" t="s">
        <v>286</v>
      </c>
      <c r="D2355" t="s">
        <v>890</v>
      </c>
      <c r="E2355" t="s">
        <v>336</v>
      </c>
      <c r="F2355" t="s">
        <v>320</v>
      </c>
      <c r="G2355" t="s">
        <v>122</v>
      </c>
      <c r="H2355">
        <v>300</v>
      </c>
      <c r="I2355" s="68" t="str">
        <f>VLOOKUP(E2355,Refs!$P$2:$R$29,3,FALSE)</f>
        <v>Y56</v>
      </c>
      <c r="J2355" s="68" t="str">
        <f>VLOOKUP(E2355,Refs!$P$2:$S$29,4,FALSE)</f>
        <v>London</v>
      </c>
      <c r="K2355" s="28">
        <f t="shared" si="76"/>
        <v>300</v>
      </c>
    </row>
    <row r="2356" spans="1:11" x14ac:dyDescent="0.35">
      <c r="A2356" s="69">
        <f t="shared" si="75"/>
        <v>45748</v>
      </c>
      <c r="B2356" t="s">
        <v>881</v>
      </c>
      <c r="C2356" t="s">
        <v>286</v>
      </c>
      <c r="D2356" t="s">
        <v>890</v>
      </c>
      <c r="E2356" t="s">
        <v>336</v>
      </c>
      <c r="F2356" t="s">
        <v>320</v>
      </c>
      <c r="G2356" t="s">
        <v>123</v>
      </c>
      <c r="H2356">
        <v>50</v>
      </c>
      <c r="I2356" s="68" t="str">
        <f>VLOOKUP(E2356,Refs!$P$2:$R$29,3,FALSE)</f>
        <v>Y56</v>
      </c>
      <c r="J2356" s="68" t="str">
        <f>VLOOKUP(E2356,Refs!$P$2:$S$29,4,FALSE)</f>
        <v>London</v>
      </c>
      <c r="K2356" s="28">
        <f t="shared" si="76"/>
        <v>50</v>
      </c>
    </row>
    <row r="2357" spans="1:11" x14ac:dyDescent="0.35">
      <c r="A2357" s="69">
        <f t="shared" si="75"/>
        <v>45748</v>
      </c>
      <c r="B2357" t="s">
        <v>881</v>
      </c>
      <c r="C2357" t="s">
        <v>286</v>
      </c>
      <c r="D2357" t="s">
        <v>890</v>
      </c>
      <c r="E2357" t="s">
        <v>336</v>
      </c>
      <c r="F2357" t="s">
        <v>320</v>
      </c>
      <c r="G2357" t="s">
        <v>124</v>
      </c>
      <c r="H2357">
        <v>7</v>
      </c>
      <c r="I2357" s="68" t="str">
        <f>VLOOKUP(E2357,Refs!$P$2:$R$29,3,FALSE)</f>
        <v>Y56</v>
      </c>
      <c r="J2357" s="68" t="str">
        <f>VLOOKUP(E2357,Refs!$P$2:$S$29,4,FALSE)</f>
        <v>London</v>
      </c>
      <c r="K2357" s="28">
        <f t="shared" si="76"/>
        <v>7</v>
      </c>
    </row>
    <row r="2358" spans="1:11" x14ac:dyDescent="0.35">
      <c r="A2358" s="69">
        <f t="shared" si="75"/>
        <v>45748</v>
      </c>
      <c r="B2358" t="s">
        <v>881</v>
      </c>
      <c r="C2358" t="s">
        <v>286</v>
      </c>
      <c r="D2358" t="s">
        <v>890</v>
      </c>
      <c r="E2358" t="s">
        <v>336</v>
      </c>
      <c r="F2358" t="s">
        <v>320</v>
      </c>
      <c r="G2358" t="s">
        <v>125</v>
      </c>
      <c r="H2358">
        <v>0</v>
      </c>
      <c r="I2358" s="68" t="str">
        <f>VLOOKUP(E2358,Refs!$P$2:$R$29,3,FALSE)</f>
        <v>Y56</v>
      </c>
      <c r="J2358" s="68" t="str">
        <f>VLOOKUP(E2358,Refs!$P$2:$S$29,4,FALSE)</f>
        <v>London</v>
      </c>
      <c r="K2358" s="28" t="str">
        <f t="shared" si="76"/>
        <v/>
      </c>
    </row>
    <row r="2359" spans="1:11" x14ac:dyDescent="0.35">
      <c r="A2359" s="69">
        <f t="shared" si="75"/>
        <v>45748</v>
      </c>
      <c r="B2359" t="s">
        <v>881</v>
      </c>
      <c r="C2359" t="s">
        <v>286</v>
      </c>
      <c r="D2359" t="s">
        <v>890</v>
      </c>
      <c r="E2359" t="s">
        <v>336</v>
      </c>
      <c r="F2359" t="s">
        <v>320</v>
      </c>
      <c r="G2359" t="s">
        <v>126</v>
      </c>
      <c r="H2359">
        <v>0</v>
      </c>
      <c r="I2359" s="68" t="str">
        <f>VLOOKUP(E2359,Refs!$P$2:$R$29,3,FALSE)</f>
        <v>Y56</v>
      </c>
      <c r="J2359" s="68" t="str">
        <f>VLOOKUP(E2359,Refs!$P$2:$S$29,4,FALSE)</f>
        <v>London</v>
      </c>
      <c r="K2359" s="28" t="str">
        <f t="shared" si="76"/>
        <v/>
      </c>
    </row>
    <row r="2360" spans="1:11" x14ac:dyDescent="0.35">
      <c r="A2360" s="69">
        <f t="shared" si="75"/>
        <v>45748</v>
      </c>
      <c r="B2360" t="s">
        <v>881</v>
      </c>
      <c r="C2360" t="s">
        <v>286</v>
      </c>
      <c r="D2360" t="s">
        <v>890</v>
      </c>
      <c r="E2360" t="s">
        <v>336</v>
      </c>
      <c r="F2360" t="s">
        <v>320</v>
      </c>
      <c r="G2360" t="s">
        <v>127</v>
      </c>
      <c r="H2360">
        <v>65</v>
      </c>
      <c r="I2360" s="68" t="str">
        <f>VLOOKUP(E2360,Refs!$P$2:$R$29,3,FALSE)</f>
        <v>Y56</v>
      </c>
      <c r="J2360" s="68" t="str">
        <f>VLOOKUP(E2360,Refs!$P$2:$S$29,4,FALSE)</f>
        <v>London</v>
      </c>
      <c r="K2360" s="28">
        <f t="shared" si="76"/>
        <v>65</v>
      </c>
    </row>
    <row r="2361" spans="1:11" x14ac:dyDescent="0.35">
      <c r="A2361" s="69">
        <f t="shared" si="75"/>
        <v>45748</v>
      </c>
      <c r="B2361" t="s">
        <v>881</v>
      </c>
      <c r="C2361" t="s">
        <v>286</v>
      </c>
      <c r="D2361" t="s">
        <v>890</v>
      </c>
      <c r="E2361" t="s">
        <v>336</v>
      </c>
      <c r="F2361" t="s">
        <v>320</v>
      </c>
      <c r="G2361" t="s">
        <v>128</v>
      </c>
      <c r="H2361">
        <v>46</v>
      </c>
      <c r="I2361" s="68" t="str">
        <f>VLOOKUP(E2361,Refs!$P$2:$R$29,3,FALSE)</f>
        <v>Y56</v>
      </c>
      <c r="J2361" s="68" t="str">
        <f>VLOOKUP(E2361,Refs!$P$2:$S$29,4,FALSE)</f>
        <v>London</v>
      </c>
      <c r="K2361" s="28">
        <f t="shared" si="76"/>
        <v>46</v>
      </c>
    </row>
    <row r="2362" spans="1:11" x14ac:dyDescent="0.35">
      <c r="A2362" s="69">
        <f t="shared" si="75"/>
        <v>45748</v>
      </c>
      <c r="B2362" t="s">
        <v>881</v>
      </c>
      <c r="C2362" t="s">
        <v>286</v>
      </c>
      <c r="D2362" t="s">
        <v>890</v>
      </c>
      <c r="E2362" t="s">
        <v>336</v>
      </c>
      <c r="F2362" t="s">
        <v>320</v>
      </c>
      <c r="G2362" t="s">
        <v>129</v>
      </c>
      <c r="H2362">
        <v>614</v>
      </c>
      <c r="I2362" s="68" t="str">
        <f>VLOOKUP(E2362,Refs!$P$2:$R$29,3,FALSE)</f>
        <v>Y56</v>
      </c>
      <c r="J2362" s="68" t="str">
        <f>VLOOKUP(E2362,Refs!$P$2:$S$29,4,FALSE)</f>
        <v>London</v>
      </c>
      <c r="K2362" s="28">
        <f t="shared" si="76"/>
        <v>614</v>
      </c>
    </row>
    <row r="2363" spans="1:11" x14ac:dyDescent="0.35">
      <c r="A2363" s="69">
        <f t="shared" si="75"/>
        <v>45748</v>
      </c>
      <c r="B2363" t="s">
        <v>881</v>
      </c>
      <c r="C2363" t="s">
        <v>286</v>
      </c>
      <c r="D2363" t="s">
        <v>890</v>
      </c>
      <c r="E2363" t="s">
        <v>336</v>
      </c>
      <c r="F2363" t="s">
        <v>320</v>
      </c>
      <c r="G2363" t="s">
        <v>130</v>
      </c>
      <c r="H2363">
        <v>460</v>
      </c>
      <c r="I2363" s="68" t="str">
        <f>VLOOKUP(E2363,Refs!$P$2:$R$29,3,FALSE)</f>
        <v>Y56</v>
      </c>
      <c r="J2363" s="68" t="str">
        <f>VLOOKUP(E2363,Refs!$P$2:$S$29,4,FALSE)</f>
        <v>London</v>
      </c>
      <c r="K2363" s="28">
        <f t="shared" si="76"/>
        <v>460</v>
      </c>
    </row>
    <row r="2364" spans="1:11" x14ac:dyDescent="0.35">
      <c r="A2364" s="69">
        <f t="shared" si="75"/>
        <v>45748</v>
      </c>
      <c r="B2364" t="s">
        <v>881</v>
      </c>
      <c r="C2364" t="s">
        <v>286</v>
      </c>
      <c r="D2364" t="s">
        <v>890</v>
      </c>
      <c r="E2364" t="s">
        <v>336</v>
      </c>
      <c r="F2364" t="s">
        <v>320</v>
      </c>
      <c r="G2364" t="s">
        <v>131</v>
      </c>
      <c r="H2364">
        <v>3124</v>
      </c>
      <c r="I2364" s="68" t="str">
        <f>VLOOKUP(E2364,Refs!$P$2:$R$29,3,FALSE)</f>
        <v>Y56</v>
      </c>
      <c r="J2364" s="68" t="str">
        <f>VLOOKUP(E2364,Refs!$P$2:$S$29,4,FALSE)</f>
        <v>London</v>
      </c>
      <c r="K2364" s="28">
        <f t="shared" si="76"/>
        <v>3124</v>
      </c>
    </row>
    <row r="2365" spans="1:11" x14ac:dyDescent="0.35">
      <c r="A2365" s="69">
        <f t="shared" si="75"/>
        <v>45748</v>
      </c>
      <c r="B2365" t="s">
        <v>881</v>
      </c>
      <c r="C2365" t="s">
        <v>286</v>
      </c>
      <c r="D2365" t="s">
        <v>890</v>
      </c>
      <c r="E2365" t="s">
        <v>336</v>
      </c>
      <c r="F2365" t="s">
        <v>320</v>
      </c>
      <c r="G2365" t="s">
        <v>132</v>
      </c>
      <c r="H2365">
        <v>2729</v>
      </c>
      <c r="I2365" s="68" t="str">
        <f>VLOOKUP(E2365,Refs!$P$2:$R$29,3,FALSE)</f>
        <v>Y56</v>
      </c>
      <c r="J2365" s="68" t="str">
        <f>VLOOKUP(E2365,Refs!$P$2:$S$29,4,FALSE)</f>
        <v>London</v>
      </c>
      <c r="K2365" s="28">
        <f t="shared" si="76"/>
        <v>2729</v>
      </c>
    </row>
    <row r="2366" spans="1:11" x14ac:dyDescent="0.35">
      <c r="A2366" s="69">
        <f t="shared" si="75"/>
        <v>45748</v>
      </c>
      <c r="B2366" t="s">
        <v>881</v>
      </c>
      <c r="C2366" t="s">
        <v>286</v>
      </c>
      <c r="D2366" t="s">
        <v>890</v>
      </c>
      <c r="E2366" t="s">
        <v>336</v>
      </c>
      <c r="F2366" t="s">
        <v>320</v>
      </c>
      <c r="G2366" t="s">
        <v>133</v>
      </c>
      <c r="H2366">
        <v>1389</v>
      </c>
      <c r="I2366" s="68" t="str">
        <f>VLOOKUP(E2366,Refs!$P$2:$R$29,3,FALSE)</f>
        <v>Y56</v>
      </c>
      <c r="J2366" s="68" t="str">
        <f>VLOOKUP(E2366,Refs!$P$2:$S$29,4,FALSE)</f>
        <v>London</v>
      </c>
      <c r="K2366" s="28">
        <f t="shared" si="76"/>
        <v>1389</v>
      </c>
    </row>
    <row r="2367" spans="1:11" x14ac:dyDescent="0.35">
      <c r="A2367" s="69">
        <f t="shared" si="75"/>
        <v>45748</v>
      </c>
      <c r="B2367" t="s">
        <v>881</v>
      </c>
      <c r="C2367" t="s">
        <v>286</v>
      </c>
      <c r="D2367" t="s">
        <v>890</v>
      </c>
      <c r="E2367" t="s">
        <v>336</v>
      </c>
      <c r="F2367" t="s">
        <v>320</v>
      </c>
      <c r="G2367" t="s">
        <v>134</v>
      </c>
      <c r="H2367">
        <v>1358</v>
      </c>
      <c r="I2367" s="68" t="str">
        <f>VLOOKUP(E2367,Refs!$P$2:$R$29,3,FALSE)</f>
        <v>Y56</v>
      </c>
      <c r="J2367" s="68" t="str">
        <f>VLOOKUP(E2367,Refs!$P$2:$S$29,4,FALSE)</f>
        <v>London</v>
      </c>
      <c r="K2367" s="28">
        <f t="shared" si="76"/>
        <v>1358</v>
      </c>
    </row>
    <row r="2368" spans="1:11" x14ac:dyDescent="0.35">
      <c r="A2368" s="69">
        <f t="shared" si="75"/>
        <v>45748</v>
      </c>
      <c r="B2368" t="s">
        <v>881</v>
      </c>
      <c r="C2368" t="s">
        <v>286</v>
      </c>
      <c r="D2368" t="s">
        <v>890</v>
      </c>
      <c r="E2368" t="s">
        <v>336</v>
      </c>
      <c r="F2368" t="s">
        <v>320</v>
      </c>
      <c r="G2368" t="s">
        <v>135</v>
      </c>
      <c r="H2368">
        <v>409</v>
      </c>
      <c r="I2368" s="68" t="str">
        <f>VLOOKUP(E2368,Refs!$P$2:$R$29,3,FALSE)</f>
        <v>Y56</v>
      </c>
      <c r="J2368" s="68" t="str">
        <f>VLOOKUP(E2368,Refs!$P$2:$S$29,4,FALSE)</f>
        <v>London</v>
      </c>
      <c r="K2368" s="28">
        <f t="shared" si="76"/>
        <v>409</v>
      </c>
    </row>
    <row r="2369" spans="1:11" x14ac:dyDescent="0.35">
      <c r="A2369" s="69">
        <f t="shared" si="75"/>
        <v>45748</v>
      </c>
      <c r="B2369" t="s">
        <v>881</v>
      </c>
      <c r="C2369" t="s">
        <v>286</v>
      </c>
      <c r="D2369" t="s">
        <v>890</v>
      </c>
      <c r="E2369" t="s">
        <v>336</v>
      </c>
      <c r="F2369" t="s">
        <v>320</v>
      </c>
      <c r="G2369" t="s">
        <v>136</v>
      </c>
      <c r="H2369">
        <v>312</v>
      </c>
      <c r="I2369" s="68" t="str">
        <f>VLOOKUP(E2369,Refs!$P$2:$R$29,3,FALSE)</f>
        <v>Y56</v>
      </c>
      <c r="J2369" s="68" t="str">
        <f>VLOOKUP(E2369,Refs!$P$2:$S$29,4,FALSE)</f>
        <v>London</v>
      </c>
      <c r="K2369" s="28">
        <f t="shared" si="76"/>
        <v>312</v>
      </c>
    </row>
    <row r="2370" spans="1:11" x14ac:dyDescent="0.35">
      <c r="A2370" s="69">
        <f t="shared" si="75"/>
        <v>45748</v>
      </c>
      <c r="B2370" t="s">
        <v>881</v>
      </c>
      <c r="C2370" t="s">
        <v>286</v>
      </c>
      <c r="D2370" t="s">
        <v>890</v>
      </c>
      <c r="E2370" t="s">
        <v>336</v>
      </c>
      <c r="F2370" t="s">
        <v>320</v>
      </c>
      <c r="G2370" t="s">
        <v>137</v>
      </c>
      <c r="H2370">
        <v>3</v>
      </c>
      <c r="I2370" s="68" t="str">
        <f>VLOOKUP(E2370,Refs!$P$2:$R$29,3,FALSE)</f>
        <v>Y56</v>
      </c>
      <c r="J2370" s="68" t="str">
        <f>VLOOKUP(E2370,Refs!$P$2:$S$29,4,FALSE)</f>
        <v>London</v>
      </c>
      <c r="K2370" s="28">
        <f t="shared" si="76"/>
        <v>3</v>
      </c>
    </row>
    <row r="2371" spans="1:11" x14ac:dyDescent="0.35">
      <c r="A2371" s="69">
        <f t="shared" ref="A2371:A2434" si="77">DATEVALUE(RIGHT(B2371,8))</f>
        <v>45748</v>
      </c>
      <c r="B2371" t="s">
        <v>881</v>
      </c>
      <c r="C2371" t="s">
        <v>286</v>
      </c>
      <c r="D2371" t="s">
        <v>890</v>
      </c>
      <c r="E2371" t="s">
        <v>336</v>
      </c>
      <c r="F2371" t="s">
        <v>320</v>
      </c>
      <c r="G2371" t="s">
        <v>138</v>
      </c>
      <c r="H2371">
        <v>2</v>
      </c>
      <c r="I2371" s="68" t="str">
        <f>VLOOKUP(E2371,Refs!$P$2:$R$29,3,FALSE)</f>
        <v>Y56</v>
      </c>
      <c r="J2371" s="68" t="str">
        <f>VLOOKUP(E2371,Refs!$P$2:$S$29,4,FALSE)</f>
        <v>London</v>
      </c>
      <c r="K2371" s="28">
        <f t="shared" si="76"/>
        <v>2</v>
      </c>
    </row>
    <row r="2372" spans="1:11" x14ac:dyDescent="0.35">
      <c r="A2372" s="69">
        <f t="shared" si="77"/>
        <v>45748</v>
      </c>
      <c r="B2372" t="s">
        <v>881</v>
      </c>
      <c r="C2372" t="s">
        <v>286</v>
      </c>
      <c r="D2372" t="s">
        <v>890</v>
      </c>
      <c r="E2372" t="s">
        <v>336</v>
      </c>
      <c r="F2372" t="s">
        <v>320</v>
      </c>
      <c r="G2372" t="s">
        <v>139</v>
      </c>
      <c r="H2372">
        <v>11</v>
      </c>
      <c r="I2372" s="68" t="str">
        <f>VLOOKUP(E2372,Refs!$P$2:$R$29,3,FALSE)</f>
        <v>Y56</v>
      </c>
      <c r="J2372" s="68" t="str">
        <f>VLOOKUP(E2372,Refs!$P$2:$S$29,4,FALSE)</f>
        <v>London</v>
      </c>
      <c r="K2372" s="28">
        <f t="shared" si="76"/>
        <v>11</v>
      </c>
    </row>
    <row r="2373" spans="1:11" x14ac:dyDescent="0.35">
      <c r="A2373" s="69">
        <f t="shared" si="77"/>
        <v>45748</v>
      </c>
      <c r="B2373" t="s">
        <v>881</v>
      </c>
      <c r="C2373" t="s">
        <v>286</v>
      </c>
      <c r="D2373" t="s">
        <v>890</v>
      </c>
      <c r="E2373" t="s">
        <v>336</v>
      </c>
      <c r="F2373" t="s">
        <v>320</v>
      </c>
      <c r="G2373" t="s">
        <v>140</v>
      </c>
      <c r="H2373">
        <v>11</v>
      </c>
      <c r="I2373" s="68" t="str">
        <f>VLOOKUP(E2373,Refs!$P$2:$R$29,3,FALSE)</f>
        <v>Y56</v>
      </c>
      <c r="J2373" s="68" t="str">
        <f>VLOOKUP(E2373,Refs!$P$2:$S$29,4,FALSE)</f>
        <v>London</v>
      </c>
      <c r="K2373" s="28">
        <f t="shared" si="76"/>
        <v>11</v>
      </c>
    </row>
    <row r="2374" spans="1:11" x14ac:dyDescent="0.35">
      <c r="A2374" s="69">
        <f t="shared" si="77"/>
        <v>45748</v>
      </c>
      <c r="B2374" t="s">
        <v>881</v>
      </c>
      <c r="C2374" t="s">
        <v>286</v>
      </c>
      <c r="D2374" t="s">
        <v>890</v>
      </c>
      <c r="E2374" t="s">
        <v>336</v>
      </c>
      <c r="F2374" t="s">
        <v>320</v>
      </c>
      <c r="G2374" t="s">
        <v>728</v>
      </c>
      <c r="H2374">
        <v>119</v>
      </c>
      <c r="I2374" s="68" t="str">
        <f>VLOOKUP(E2374,Refs!$P$2:$R$29,3,FALSE)</f>
        <v>Y56</v>
      </c>
      <c r="J2374" s="68" t="str">
        <f>VLOOKUP(E2374,Refs!$P$2:$S$29,4,FALSE)</f>
        <v>London</v>
      </c>
      <c r="K2374" s="28">
        <f t="shared" si="76"/>
        <v>119</v>
      </c>
    </row>
    <row r="2375" spans="1:11" x14ac:dyDescent="0.35">
      <c r="A2375" s="69">
        <f t="shared" si="77"/>
        <v>45748</v>
      </c>
      <c r="B2375" t="s">
        <v>881</v>
      </c>
      <c r="C2375" t="s">
        <v>286</v>
      </c>
      <c r="D2375" t="s">
        <v>890</v>
      </c>
      <c r="E2375" t="s">
        <v>336</v>
      </c>
      <c r="F2375" t="s">
        <v>320</v>
      </c>
      <c r="G2375" t="s">
        <v>727</v>
      </c>
      <c r="H2375">
        <v>84</v>
      </c>
      <c r="I2375" s="68" t="str">
        <f>VLOOKUP(E2375,Refs!$P$2:$R$29,3,FALSE)</f>
        <v>Y56</v>
      </c>
      <c r="J2375" s="68" t="str">
        <f>VLOOKUP(E2375,Refs!$P$2:$S$29,4,FALSE)</f>
        <v>London</v>
      </c>
      <c r="K2375" s="28">
        <f t="shared" ref="K2375:K2438" si="78">IF(OR(H2375="NULL",H2375=0,H2375=""),"",H2375)</f>
        <v>84</v>
      </c>
    </row>
    <row r="2376" spans="1:11" x14ac:dyDescent="0.35">
      <c r="A2376" s="69">
        <f t="shared" si="77"/>
        <v>45748</v>
      </c>
      <c r="B2376" t="s">
        <v>881</v>
      </c>
      <c r="C2376" t="s">
        <v>286</v>
      </c>
      <c r="D2376" t="s">
        <v>890</v>
      </c>
      <c r="E2376" t="s">
        <v>336</v>
      </c>
      <c r="F2376" t="s">
        <v>320</v>
      </c>
      <c r="G2376" t="s">
        <v>730</v>
      </c>
      <c r="H2376">
        <v>134</v>
      </c>
      <c r="I2376" s="68" t="str">
        <f>VLOOKUP(E2376,Refs!$P$2:$R$29,3,FALSE)</f>
        <v>Y56</v>
      </c>
      <c r="J2376" s="68" t="str">
        <f>VLOOKUP(E2376,Refs!$P$2:$S$29,4,FALSE)</f>
        <v>London</v>
      </c>
      <c r="K2376" s="28">
        <f t="shared" si="78"/>
        <v>134</v>
      </c>
    </row>
    <row r="2377" spans="1:11" x14ac:dyDescent="0.35">
      <c r="A2377" s="69">
        <f t="shared" si="77"/>
        <v>45748</v>
      </c>
      <c r="B2377" t="s">
        <v>881</v>
      </c>
      <c r="C2377" t="s">
        <v>286</v>
      </c>
      <c r="D2377" t="s">
        <v>890</v>
      </c>
      <c r="E2377" t="s">
        <v>336</v>
      </c>
      <c r="F2377" t="s">
        <v>320</v>
      </c>
      <c r="G2377" t="s">
        <v>729</v>
      </c>
      <c r="H2377">
        <v>83</v>
      </c>
      <c r="I2377" s="68" t="str">
        <f>VLOOKUP(E2377,Refs!$P$2:$R$29,3,FALSE)</f>
        <v>Y56</v>
      </c>
      <c r="J2377" s="68" t="str">
        <f>VLOOKUP(E2377,Refs!$P$2:$S$29,4,FALSE)</f>
        <v>London</v>
      </c>
      <c r="K2377" s="28">
        <f t="shared" si="78"/>
        <v>83</v>
      </c>
    </row>
    <row r="2378" spans="1:11" x14ac:dyDescent="0.35">
      <c r="A2378" s="69">
        <f t="shared" si="77"/>
        <v>45748</v>
      </c>
      <c r="B2378" t="s">
        <v>881</v>
      </c>
      <c r="C2378" t="s">
        <v>286</v>
      </c>
      <c r="D2378" t="s">
        <v>890</v>
      </c>
      <c r="E2378" t="s">
        <v>712</v>
      </c>
      <c r="F2378" t="s">
        <v>711</v>
      </c>
      <c r="G2378" t="s">
        <v>10</v>
      </c>
      <c r="H2378">
        <v>37328</v>
      </c>
      <c r="I2378" s="68" t="str">
        <f>VLOOKUP(E2378,Refs!$P$2:$R$29,3,FALSE)</f>
        <v>Y58</v>
      </c>
      <c r="J2378" s="68" t="str">
        <f>VLOOKUP(E2378,Refs!$P$2:$S$29,4,FALSE)</f>
        <v>South West</v>
      </c>
      <c r="K2378" s="28">
        <f t="shared" si="78"/>
        <v>37328</v>
      </c>
    </row>
    <row r="2379" spans="1:11" x14ac:dyDescent="0.35">
      <c r="A2379" s="69">
        <f t="shared" si="77"/>
        <v>45748</v>
      </c>
      <c r="B2379" t="s">
        <v>881</v>
      </c>
      <c r="C2379" t="s">
        <v>286</v>
      </c>
      <c r="D2379" t="s">
        <v>890</v>
      </c>
      <c r="E2379" t="s">
        <v>712</v>
      </c>
      <c r="F2379" t="s">
        <v>711</v>
      </c>
      <c r="G2379" t="s">
        <v>69</v>
      </c>
      <c r="H2379">
        <v>37328</v>
      </c>
      <c r="I2379" s="68" t="str">
        <f>VLOOKUP(E2379,Refs!$P$2:$R$29,3,FALSE)</f>
        <v>Y58</v>
      </c>
      <c r="J2379" s="68" t="str">
        <f>VLOOKUP(E2379,Refs!$P$2:$S$29,4,FALSE)</f>
        <v>South West</v>
      </c>
      <c r="K2379" s="28">
        <f t="shared" si="78"/>
        <v>37328</v>
      </c>
    </row>
    <row r="2380" spans="1:11" x14ac:dyDescent="0.35">
      <c r="A2380" s="69">
        <f t="shared" si="77"/>
        <v>45748</v>
      </c>
      <c r="B2380" t="s">
        <v>881</v>
      </c>
      <c r="C2380" t="s">
        <v>286</v>
      </c>
      <c r="D2380" t="s">
        <v>890</v>
      </c>
      <c r="E2380" t="s">
        <v>712</v>
      </c>
      <c r="F2380" t="s">
        <v>711</v>
      </c>
      <c r="G2380" t="s">
        <v>20</v>
      </c>
      <c r="H2380">
        <v>35048</v>
      </c>
      <c r="I2380" s="68" t="str">
        <f>VLOOKUP(E2380,Refs!$P$2:$R$29,3,FALSE)</f>
        <v>Y58</v>
      </c>
      <c r="J2380" s="68" t="str">
        <f>VLOOKUP(E2380,Refs!$P$2:$S$29,4,FALSE)</f>
        <v>South West</v>
      </c>
      <c r="K2380" s="28">
        <f t="shared" si="78"/>
        <v>35048</v>
      </c>
    </row>
    <row r="2381" spans="1:11" x14ac:dyDescent="0.35">
      <c r="A2381" s="69">
        <f t="shared" si="77"/>
        <v>45748</v>
      </c>
      <c r="B2381" t="s">
        <v>881</v>
      </c>
      <c r="C2381" t="s">
        <v>286</v>
      </c>
      <c r="D2381" t="s">
        <v>890</v>
      </c>
      <c r="E2381" t="s">
        <v>712</v>
      </c>
      <c r="F2381" t="s">
        <v>711</v>
      </c>
      <c r="G2381" t="s">
        <v>23</v>
      </c>
      <c r="H2381">
        <v>32279</v>
      </c>
      <c r="I2381" s="68" t="str">
        <f>VLOOKUP(E2381,Refs!$P$2:$R$29,3,FALSE)</f>
        <v>Y58</v>
      </c>
      <c r="J2381" s="68" t="str">
        <f>VLOOKUP(E2381,Refs!$P$2:$S$29,4,FALSE)</f>
        <v>South West</v>
      </c>
      <c r="K2381" s="28">
        <f t="shared" si="78"/>
        <v>32279</v>
      </c>
    </row>
    <row r="2382" spans="1:11" x14ac:dyDescent="0.35">
      <c r="A2382" s="69">
        <f t="shared" si="77"/>
        <v>45748</v>
      </c>
      <c r="B2382" t="s">
        <v>881</v>
      </c>
      <c r="C2382" t="s">
        <v>286</v>
      </c>
      <c r="D2382" t="s">
        <v>890</v>
      </c>
      <c r="E2382" t="s">
        <v>712</v>
      </c>
      <c r="F2382" t="s">
        <v>711</v>
      </c>
      <c r="G2382" t="s">
        <v>19</v>
      </c>
      <c r="H2382">
        <v>278</v>
      </c>
      <c r="I2382" s="68" t="str">
        <f>VLOOKUP(E2382,Refs!$P$2:$R$29,3,FALSE)</f>
        <v>Y58</v>
      </c>
      <c r="J2382" s="68" t="str">
        <f>VLOOKUP(E2382,Refs!$P$2:$S$29,4,FALSE)</f>
        <v>South West</v>
      </c>
      <c r="K2382" s="28">
        <f t="shared" si="78"/>
        <v>278</v>
      </c>
    </row>
    <row r="2383" spans="1:11" x14ac:dyDescent="0.35">
      <c r="A2383" s="69">
        <f t="shared" si="77"/>
        <v>45748</v>
      </c>
      <c r="B2383" t="s">
        <v>881</v>
      </c>
      <c r="C2383" t="s">
        <v>286</v>
      </c>
      <c r="D2383" t="s">
        <v>890</v>
      </c>
      <c r="E2383" t="s">
        <v>712</v>
      </c>
      <c r="F2383" t="s">
        <v>711</v>
      </c>
      <c r="G2383" t="s">
        <v>21</v>
      </c>
      <c r="H2383">
        <v>622178</v>
      </c>
      <c r="I2383" s="68" t="str">
        <f>VLOOKUP(E2383,Refs!$P$2:$R$29,3,FALSE)</f>
        <v>Y58</v>
      </c>
      <c r="J2383" s="68" t="str">
        <f>VLOOKUP(E2383,Refs!$P$2:$S$29,4,FALSE)</f>
        <v>South West</v>
      </c>
      <c r="K2383" s="28">
        <f t="shared" si="78"/>
        <v>622178</v>
      </c>
    </row>
    <row r="2384" spans="1:11" x14ac:dyDescent="0.35">
      <c r="A2384" s="69">
        <f t="shared" si="77"/>
        <v>45748</v>
      </c>
      <c r="B2384" t="s">
        <v>881</v>
      </c>
      <c r="C2384" t="s">
        <v>286</v>
      </c>
      <c r="D2384" t="s">
        <v>890</v>
      </c>
      <c r="E2384" t="s">
        <v>712</v>
      </c>
      <c r="F2384" t="s">
        <v>711</v>
      </c>
      <c r="G2384" t="s">
        <v>70</v>
      </c>
      <c r="H2384">
        <v>116</v>
      </c>
      <c r="I2384" s="68" t="str">
        <f>VLOOKUP(E2384,Refs!$P$2:$R$29,3,FALSE)</f>
        <v>Y58</v>
      </c>
      <c r="J2384" s="68" t="str">
        <f>VLOOKUP(E2384,Refs!$P$2:$S$29,4,FALSE)</f>
        <v>South West</v>
      </c>
      <c r="K2384" s="28">
        <f t="shared" si="78"/>
        <v>116</v>
      </c>
    </row>
    <row r="2385" spans="1:11" x14ac:dyDescent="0.35">
      <c r="A2385" s="69">
        <f t="shared" si="77"/>
        <v>45748</v>
      </c>
      <c r="B2385" t="s">
        <v>881</v>
      </c>
      <c r="C2385" t="s">
        <v>286</v>
      </c>
      <c r="D2385" t="s">
        <v>890</v>
      </c>
      <c r="E2385" t="s">
        <v>712</v>
      </c>
      <c r="F2385" t="s">
        <v>711</v>
      </c>
      <c r="G2385" t="s">
        <v>71</v>
      </c>
      <c r="H2385">
        <v>392</v>
      </c>
      <c r="I2385" s="68" t="str">
        <f>VLOOKUP(E2385,Refs!$P$2:$R$29,3,FALSE)</f>
        <v>Y58</v>
      </c>
      <c r="J2385" s="68" t="str">
        <f>VLOOKUP(E2385,Refs!$P$2:$S$29,4,FALSE)</f>
        <v>South West</v>
      </c>
      <c r="K2385" s="28">
        <f t="shared" si="78"/>
        <v>392</v>
      </c>
    </row>
    <row r="2386" spans="1:11" x14ac:dyDescent="0.35">
      <c r="A2386" s="69">
        <f t="shared" si="77"/>
        <v>45748</v>
      </c>
      <c r="B2386" t="s">
        <v>881</v>
      </c>
      <c r="C2386" t="s">
        <v>286</v>
      </c>
      <c r="D2386" t="s">
        <v>890</v>
      </c>
      <c r="E2386" t="s">
        <v>712</v>
      </c>
      <c r="F2386" t="s">
        <v>711</v>
      </c>
      <c r="G2386" t="s">
        <v>72</v>
      </c>
      <c r="H2386">
        <v>27076</v>
      </c>
      <c r="I2386" s="68" t="str">
        <f>VLOOKUP(E2386,Refs!$P$2:$R$29,3,FALSE)</f>
        <v>Y58</v>
      </c>
      <c r="J2386" s="68" t="str">
        <f>VLOOKUP(E2386,Refs!$P$2:$S$29,4,FALSE)</f>
        <v>South West</v>
      </c>
      <c r="K2386" s="28">
        <f t="shared" si="78"/>
        <v>27076</v>
      </c>
    </row>
    <row r="2387" spans="1:11" x14ac:dyDescent="0.35">
      <c r="A2387" s="69">
        <f t="shared" si="77"/>
        <v>45748</v>
      </c>
      <c r="B2387" t="s">
        <v>881</v>
      </c>
      <c r="C2387" t="s">
        <v>286</v>
      </c>
      <c r="D2387" t="s">
        <v>890</v>
      </c>
      <c r="E2387" t="s">
        <v>712</v>
      </c>
      <c r="F2387" t="s">
        <v>711</v>
      </c>
      <c r="G2387" t="s">
        <v>73</v>
      </c>
      <c r="H2387">
        <v>10890</v>
      </c>
      <c r="I2387" s="68" t="str">
        <f>VLOOKUP(E2387,Refs!$P$2:$R$29,3,FALSE)</f>
        <v>Y58</v>
      </c>
      <c r="J2387" s="68" t="str">
        <f>VLOOKUP(E2387,Refs!$P$2:$S$29,4,FALSE)</f>
        <v>South West</v>
      </c>
      <c r="K2387" s="28">
        <f t="shared" si="78"/>
        <v>10890</v>
      </c>
    </row>
    <row r="2388" spans="1:11" x14ac:dyDescent="0.35">
      <c r="A2388" s="69">
        <f t="shared" si="77"/>
        <v>45748</v>
      </c>
      <c r="B2388" t="s">
        <v>881</v>
      </c>
      <c r="C2388" t="s">
        <v>286</v>
      </c>
      <c r="D2388" t="s">
        <v>890</v>
      </c>
      <c r="E2388" t="s">
        <v>712</v>
      </c>
      <c r="F2388" t="s">
        <v>711</v>
      </c>
      <c r="G2388" t="s">
        <v>74</v>
      </c>
      <c r="H2388">
        <v>32404762</v>
      </c>
      <c r="I2388" s="68" t="str">
        <f>VLOOKUP(E2388,Refs!$P$2:$R$29,3,FALSE)</f>
        <v>Y58</v>
      </c>
      <c r="J2388" s="68" t="str">
        <f>VLOOKUP(E2388,Refs!$P$2:$S$29,4,FALSE)</f>
        <v>South West</v>
      </c>
      <c r="K2388" s="28">
        <f t="shared" si="78"/>
        <v>32404762</v>
      </c>
    </row>
    <row r="2389" spans="1:11" x14ac:dyDescent="0.35">
      <c r="A2389" s="69">
        <f t="shared" si="77"/>
        <v>45748</v>
      </c>
      <c r="B2389" t="s">
        <v>881</v>
      </c>
      <c r="C2389" t="s">
        <v>286</v>
      </c>
      <c r="D2389" t="s">
        <v>890</v>
      </c>
      <c r="E2389" t="s">
        <v>712</v>
      </c>
      <c r="F2389" t="s">
        <v>711</v>
      </c>
      <c r="G2389" t="s">
        <v>26</v>
      </c>
      <c r="H2389">
        <v>31262</v>
      </c>
      <c r="I2389" s="68" t="str">
        <f>VLOOKUP(E2389,Refs!$P$2:$R$29,3,FALSE)</f>
        <v>Y58</v>
      </c>
      <c r="J2389" s="68" t="str">
        <f>VLOOKUP(E2389,Refs!$P$2:$S$29,4,FALSE)</f>
        <v>South West</v>
      </c>
      <c r="K2389" s="28">
        <f t="shared" si="78"/>
        <v>31262</v>
      </c>
    </row>
    <row r="2390" spans="1:11" x14ac:dyDescent="0.35">
      <c r="A2390" s="69">
        <f t="shared" si="77"/>
        <v>45748</v>
      </c>
      <c r="B2390" t="s">
        <v>881</v>
      </c>
      <c r="C2390" t="s">
        <v>286</v>
      </c>
      <c r="D2390" t="s">
        <v>890</v>
      </c>
      <c r="E2390" t="s">
        <v>712</v>
      </c>
      <c r="F2390" t="s">
        <v>711</v>
      </c>
      <c r="G2390" t="s">
        <v>75</v>
      </c>
      <c r="H2390">
        <v>449</v>
      </c>
      <c r="I2390" s="68" t="str">
        <f>VLOOKUP(E2390,Refs!$P$2:$R$29,3,FALSE)</f>
        <v>Y58</v>
      </c>
      <c r="J2390" s="68" t="str">
        <f>VLOOKUP(E2390,Refs!$P$2:$S$29,4,FALSE)</f>
        <v>South West</v>
      </c>
      <c r="K2390" s="28">
        <f t="shared" si="78"/>
        <v>449</v>
      </c>
    </row>
    <row r="2391" spans="1:11" x14ac:dyDescent="0.35">
      <c r="A2391" s="69">
        <f t="shared" si="77"/>
        <v>45748</v>
      </c>
      <c r="B2391" t="s">
        <v>881</v>
      </c>
      <c r="C2391" t="s">
        <v>286</v>
      </c>
      <c r="D2391" t="s">
        <v>890</v>
      </c>
      <c r="E2391" t="s">
        <v>712</v>
      </c>
      <c r="F2391" t="s">
        <v>711</v>
      </c>
      <c r="G2391" t="s">
        <v>76</v>
      </c>
      <c r="H2391">
        <v>11834</v>
      </c>
      <c r="I2391" s="68" t="str">
        <f>VLOOKUP(E2391,Refs!$P$2:$R$29,3,FALSE)</f>
        <v>Y58</v>
      </c>
      <c r="J2391" s="68" t="str">
        <f>VLOOKUP(E2391,Refs!$P$2:$S$29,4,FALSE)</f>
        <v>South West</v>
      </c>
      <c r="K2391" s="28">
        <f t="shared" si="78"/>
        <v>11834</v>
      </c>
    </row>
    <row r="2392" spans="1:11" x14ac:dyDescent="0.35">
      <c r="A2392" s="69">
        <f t="shared" si="77"/>
        <v>45748</v>
      </c>
      <c r="B2392" t="s">
        <v>881</v>
      </c>
      <c r="C2392" t="s">
        <v>286</v>
      </c>
      <c r="D2392" t="s">
        <v>890</v>
      </c>
      <c r="E2392" t="s">
        <v>712</v>
      </c>
      <c r="F2392" t="s">
        <v>711</v>
      </c>
      <c r="G2392" t="s">
        <v>77</v>
      </c>
      <c r="H2392">
        <v>9732</v>
      </c>
      <c r="I2392" s="68" t="str">
        <f>VLOOKUP(E2392,Refs!$P$2:$R$29,3,FALSE)</f>
        <v>Y58</v>
      </c>
      <c r="J2392" s="68" t="str">
        <f>VLOOKUP(E2392,Refs!$P$2:$S$29,4,FALSE)</f>
        <v>South West</v>
      </c>
      <c r="K2392" s="28">
        <f t="shared" si="78"/>
        <v>9732</v>
      </c>
    </row>
    <row r="2393" spans="1:11" x14ac:dyDescent="0.35">
      <c r="A2393" s="69">
        <f t="shared" si="77"/>
        <v>45748</v>
      </c>
      <c r="B2393" t="s">
        <v>881</v>
      </c>
      <c r="C2393" t="s">
        <v>286</v>
      </c>
      <c r="D2393" t="s">
        <v>890</v>
      </c>
      <c r="E2393" t="s">
        <v>712</v>
      </c>
      <c r="F2393" t="s">
        <v>711</v>
      </c>
      <c r="G2393" t="s">
        <v>78</v>
      </c>
      <c r="H2393">
        <v>9247</v>
      </c>
      <c r="I2393" s="68" t="str">
        <f>VLOOKUP(E2393,Refs!$P$2:$R$29,3,FALSE)</f>
        <v>Y58</v>
      </c>
      <c r="J2393" s="68" t="str">
        <f>VLOOKUP(E2393,Refs!$P$2:$S$29,4,FALSE)</f>
        <v>South West</v>
      </c>
      <c r="K2393" s="28">
        <f t="shared" si="78"/>
        <v>9247</v>
      </c>
    </row>
    <row r="2394" spans="1:11" x14ac:dyDescent="0.35">
      <c r="A2394" s="69">
        <f t="shared" si="77"/>
        <v>45748</v>
      </c>
      <c r="B2394" t="s">
        <v>881</v>
      </c>
      <c r="C2394" t="s">
        <v>286</v>
      </c>
      <c r="D2394" t="s">
        <v>890</v>
      </c>
      <c r="E2394" t="s">
        <v>712</v>
      </c>
      <c r="F2394" t="s">
        <v>711</v>
      </c>
      <c r="G2394" t="s">
        <v>79</v>
      </c>
      <c r="H2394">
        <v>0</v>
      </c>
      <c r="I2394" s="68" t="str">
        <f>VLOOKUP(E2394,Refs!$P$2:$R$29,3,FALSE)</f>
        <v>Y58</v>
      </c>
      <c r="J2394" s="68" t="str">
        <f>VLOOKUP(E2394,Refs!$P$2:$S$29,4,FALSE)</f>
        <v>South West</v>
      </c>
      <c r="K2394" s="28" t="str">
        <f t="shared" si="78"/>
        <v/>
      </c>
    </row>
    <row r="2395" spans="1:11" x14ac:dyDescent="0.35">
      <c r="A2395" s="69">
        <f t="shared" si="77"/>
        <v>45748</v>
      </c>
      <c r="B2395" t="s">
        <v>881</v>
      </c>
      <c r="C2395" t="s">
        <v>286</v>
      </c>
      <c r="D2395" t="s">
        <v>890</v>
      </c>
      <c r="E2395" t="s">
        <v>712</v>
      </c>
      <c r="F2395" t="s">
        <v>711</v>
      </c>
      <c r="G2395" t="s">
        <v>25</v>
      </c>
      <c r="H2395">
        <v>18979</v>
      </c>
      <c r="I2395" s="68" t="str">
        <f>VLOOKUP(E2395,Refs!$P$2:$R$29,3,FALSE)</f>
        <v>Y58</v>
      </c>
      <c r="J2395" s="68" t="str">
        <f>VLOOKUP(E2395,Refs!$P$2:$S$29,4,FALSE)</f>
        <v>South West</v>
      </c>
      <c r="K2395" s="28">
        <f t="shared" si="78"/>
        <v>18979</v>
      </c>
    </row>
    <row r="2396" spans="1:11" x14ac:dyDescent="0.35">
      <c r="A2396" s="69">
        <f t="shared" si="77"/>
        <v>45748</v>
      </c>
      <c r="B2396" t="s">
        <v>881</v>
      </c>
      <c r="C2396" t="s">
        <v>286</v>
      </c>
      <c r="D2396" t="s">
        <v>890</v>
      </c>
      <c r="E2396" t="s">
        <v>712</v>
      </c>
      <c r="F2396" t="s">
        <v>711</v>
      </c>
      <c r="G2396" t="s">
        <v>80</v>
      </c>
      <c r="H2396">
        <v>215</v>
      </c>
      <c r="I2396" s="68" t="str">
        <f>VLOOKUP(E2396,Refs!$P$2:$R$29,3,FALSE)</f>
        <v>Y58</v>
      </c>
      <c r="J2396" s="68" t="str">
        <f>VLOOKUP(E2396,Refs!$P$2:$S$29,4,FALSE)</f>
        <v>South West</v>
      </c>
      <c r="K2396" s="28">
        <f t="shared" si="78"/>
        <v>215</v>
      </c>
    </row>
    <row r="2397" spans="1:11" x14ac:dyDescent="0.35">
      <c r="A2397" s="69">
        <f t="shared" si="77"/>
        <v>45748</v>
      </c>
      <c r="B2397" t="s">
        <v>881</v>
      </c>
      <c r="C2397" t="s">
        <v>286</v>
      </c>
      <c r="D2397" t="s">
        <v>890</v>
      </c>
      <c r="E2397" t="s">
        <v>712</v>
      </c>
      <c r="F2397" t="s">
        <v>711</v>
      </c>
      <c r="G2397" t="s">
        <v>81</v>
      </c>
      <c r="H2397">
        <v>9617</v>
      </c>
      <c r="I2397" s="68" t="str">
        <f>VLOOKUP(E2397,Refs!$P$2:$R$29,3,FALSE)</f>
        <v>Y58</v>
      </c>
      <c r="J2397" s="68" t="str">
        <f>VLOOKUP(E2397,Refs!$P$2:$S$29,4,FALSE)</f>
        <v>South West</v>
      </c>
      <c r="K2397" s="28">
        <f t="shared" si="78"/>
        <v>9617</v>
      </c>
    </row>
    <row r="2398" spans="1:11" x14ac:dyDescent="0.35">
      <c r="A2398" s="69">
        <f t="shared" si="77"/>
        <v>45748</v>
      </c>
      <c r="B2398" t="s">
        <v>881</v>
      </c>
      <c r="C2398" t="s">
        <v>286</v>
      </c>
      <c r="D2398" t="s">
        <v>890</v>
      </c>
      <c r="E2398" t="s">
        <v>712</v>
      </c>
      <c r="F2398" t="s">
        <v>711</v>
      </c>
      <c r="G2398" t="s">
        <v>82</v>
      </c>
      <c r="H2398">
        <v>5868</v>
      </c>
      <c r="I2398" s="68" t="str">
        <f>VLOOKUP(E2398,Refs!$P$2:$R$29,3,FALSE)</f>
        <v>Y58</v>
      </c>
      <c r="J2398" s="68" t="str">
        <f>VLOOKUP(E2398,Refs!$P$2:$S$29,4,FALSE)</f>
        <v>South West</v>
      </c>
      <c r="K2398" s="28">
        <f t="shared" si="78"/>
        <v>5868</v>
      </c>
    </row>
    <row r="2399" spans="1:11" x14ac:dyDescent="0.35">
      <c r="A2399" s="69">
        <f t="shared" si="77"/>
        <v>45748</v>
      </c>
      <c r="B2399" t="s">
        <v>881</v>
      </c>
      <c r="C2399" t="s">
        <v>286</v>
      </c>
      <c r="D2399" t="s">
        <v>890</v>
      </c>
      <c r="E2399" t="s">
        <v>712</v>
      </c>
      <c r="F2399" t="s">
        <v>711</v>
      </c>
      <c r="G2399" t="s">
        <v>83</v>
      </c>
      <c r="H2399">
        <v>2264</v>
      </c>
      <c r="I2399" s="68" t="str">
        <f>VLOOKUP(E2399,Refs!$P$2:$R$29,3,FALSE)</f>
        <v>Y58</v>
      </c>
      <c r="J2399" s="68" t="str">
        <f>VLOOKUP(E2399,Refs!$P$2:$S$29,4,FALSE)</f>
        <v>South West</v>
      </c>
      <c r="K2399" s="28">
        <f t="shared" si="78"/>
        <v>2264</v>
      </c>
    </row>
    <row r="2400" spans="1:11" x14ac:dyDescent="0.35">
      <c r="A2400" s="69">
        <f t="shared" si="77"/>
        <v>45748</v>
      </c>
      <c r="B2400" t="s">
        <v>881</v>
      </c>
      <c r="C2400" t="s">
        <v>286</v>
      </c>
      <c r="D2400" t="s">
        <v>890</v>
      </c>
      <c r="E2400" t="s">
        <v>712</v>
      </c>
      <c r="F2400" t="s">
        <v>711</v>
      </c>
      <c r="G2400" t="s">
        <v>84</v>
      </c>
      <c r="H2400">
        <v>10917</v>
      </c>
      <c r="I2400" s="68" t="str">
        <f>VLOOKUP(E2400,Refs!$P$2:$R$29,3,FALSE)</f>
        <v>Y58</v>
      </c>
      <c r="J2400" s="68" t="str">
        <f>VLOOKUP(E2400,Refs!$P$2:$S$29,4,FALSE)</f>
        <v>South West</v>
      </c>
      <c r="K2400" s="28">
        <f t="shared" si="78"/>
        <v>10917</v>
      </c>
    </row>
    <row r="2401" spans="1:11" x14ac:dyDescent="0.35">
      <c r="A2401" s="69">
        <f t="shared" si="77"/>
        <v>45748</v>
      </c>
      <c r="B2401" t="s">
        <v>881</v>
      </c>
      <c r="C2401" t="s">
        <v>286</v>
      </c>
      <c r="D2401" t="s">
        <v>890</v>
      </c>
      <c r="E2401" t="s">
        <v>712</v>
      </c>
      <c r="F2401" t="s">
        <v>711</v>
      </c>
      <c r="G2401" t="s">
        <v>85</v>
      </c>
      <c r="H2401">
        <v>2089</v>
      </c>
      <c r="I2401" s="68" t="str">
        <f>VLOOKUP(E2401,Refs!$P$2:$R$29,3,FALSE)</f>
        <v>Y58</v>
      </c>
      <c r="J2401" s="68" t="str">
        <f>VLOOKUP(E2401,Refs!$P$2:$S$29,4,FALSE)</f>
        <v>South West</v>
      </c>
      <c r="K2401" s="28">
        <f t="shared" si="78"/>
        <v>2089</v>
      </c>
    </row>
    <row r="2402" spans="1:11" x14ac:dyDescent="0.35">
      <c r="A2402" s="69">
        <f t="shared" si="77"/>
        <v>45748</v>
      </c>
      <c r="B2402" t="s">
        <v>881</v>
      </c>
      <c r="C2402" t="s">
        <v>286</v>
      </c>
      <c r="D2402" t="s">
        <v>890</v>
      </c>
      <c r="E2402" t="s">
        <v>712</v>
      </c>
      <c r="F2402" t="s">
        <v>711</v>
      </c>
      <c r="G2402" t="s">
        <v>86</v>
      </c>
      <c r="H2402">
        <v>779</v>
      </c>
      <c r="I2402" s="68" t="str">
        <f>VLOOKUP(E2402,Refs!$P$2:$R$29,3,FALSE)</f>
        <v>Y58</v>
      </c>
      <c r="J2402" s="68" t="str">
        <f>VLOOKUP(E2402,Refs!$P$2:$S$29,4,FALSE)</f>
        <v>South West</v>
      </c>
      <c r="K2402" s="28">
        <f t="shared" si="78"/>
        <v>779</v>
      </c>
    </row>
    <row r="2403" spans="1:11" x14ac:dyDescent="0.35">
      <c r="A2403" s="69">
        <f t="shared" si="77"/>
        <v>45748</v>
      </c>
      <c r="B2403" t="s">
        <v>881</v>
      </c>
      <c r="C2403" t="s">
        <v>286</v>
      </c>
      <c r="D2403" t="s">
        <v>890</v>
      </c>
      <c r="E2403" t="s">
        <v>712</v>
      </c>
      <c r="F2403" t="s">
        <v>711</v>
      </c>
      <c r="G2403" t="s">
        <v>87</v>
      </c>
      <c r="H2403">
        <v>3550</v>
      </c>
      <c r="I2403" s="68" t="str">
        <f>VLOOKUP(E2403,Refs!$P$2:$R$29,3,FALSE)</f>
        <v>Y58</v>
      </c>
      <c r="J2403" s="68" t="str">
        <f>VLOOKUP(E2403,Refs!$P$2:$S$29,4,FALSE)</f>
        <v>South West</v>
      </c>
      <c r="K2403" s="28">
        <f t="shared" si="78"/>
        <v>3550</v>
      </c>
    </row>
    <row r="2404" spans="1:11" x14ac:dyDescent="0.35">
      <c r="A2404" s="69">
        <f t="shared" si="77"/>
        <v>45748</v>
      </c>
      <c r="B2404" t="s">
        <v>881</v>
      </c>
      <c r="C2404" t="s">
        <v>286</v>
      </c>
      <c r="D2404" t="s">
        <v>890</v>
      </c>
      <c r="E2404" t="s">
        <v>712</v>
      </c>
      <c r="F2404" t="s">
        <v>711</v>
      </c>
      <c r="G2404" t="s">
        <v>88</v>
      </c>
      <c r="H2404">
        <v>17983</v>
      </c>
      <c r="I2404" s="68" t="str">
        <f>VLOOKUP(E2404,Refs!$P$2:$R$29,3,FALSE)</f>
        <v>Y58</v>
      </c>
      <c r="J2404" s="68" t="str">
        <f>VLOOKUP(E2404,Refs!$P$2:$S$29,4,FALSE)</f>
        <v>South West</v>
      </c>
      <c r="K2404" s="28">
        <f t="shared" si="78"/>
        <v>17983</v>
      </c>
    </row>
    <row r="2405" spans="1:11" x14ac:dyDescent="0.35">
      <c r="A2405" s="69">
        <f t="shared" si="77"/>
        <v>45748</v>
      </c>
      <c r="B2405" t="s">
        <v>881</v>
      </c>
      <c r="C2405" t="s">
        <v>286</v>
      </c>
      <c r="D2405" t="s">
        <v>890</v>
      </c>
      <c r="E2405" t="s">
        <v>712</v>
      </c>
      <c r="F2405" t="s">
        <v>711</v>
      </c>
      <c r="G2405" t="s">
        <v>89</v>
      </c>
      <c r="H2405">
        <v>31210</v>
      </c>
      <c r="I2405" s="68" t="str">
        <f>VLOOKUP(E2405,Refs!$P$2:$R$29,3,FALSE)</f>
        <v>Y58</v>
      </c>
      <c r="J2405" s="68" t="str">
        <f>VLOOKUP(E2405,Refs!$P$2:$S$29,4,FALSE)</f>
        <v>South West</v>
      </c>
      <c r="K2405" s="28">
        <f t="shared" si="78"/>
        <v>31210</v>
      </c>
    </row>
    <row r="2406" spans="1:11" x14ac:dyDescent="0.35">
      <c r="A2406" s="69">
        <f t="shared" si="77"/>
        <v>45748</v>
      </c>
      <c r="B2406" t="s">
        <v>881</v>
      </c>
      <c r="C2406" t="s">
        <v>286</v>
      </c>
      <c r="D2406" t="s">
        <v>890</v>
      </c>
      <c r="E2406" t="s">
        <v>712</v>
      </c>
      <c r="F2406" t="s">
        <v>711</v>
      </c>
      <c r="G2406" t="s">
        <v>27</v>
      </c>
      <c r="H2406">
        <v>5249</v>
      </c>
      <c r="I2406" s="68" t="str">
        <f>VLOOKUP(E2406,Refs!$P$2:$R$29,3,FALSE)</f>
        <v>Y58</v>
      </c>
      <c r="J2406" s="68" t="str">
        <f>VLOOKUP(E2406,Refs!$P$2:$S$29,4,FALSE)</f>
        <v>South West</v>
      </c>
      <c r="K2406" s="28">
        <f t="shared" si="78"/>
        <v>5249</v>
      </c>
    </row>
    <row r="2407" spans="1:11" x14ac:dyDescent="0.35">
      <c r="A2407" s="69">
        <f t="shared" si="77"/>
        <v>45748</v>
      </c>
      <c r="B2407" t="s">
        <v>881</v>
      </c>
      <c r="C2407" t="s">
        <v>286</v>
      </c>
      <c r="D2407" t="s">
        <v>890</v>
      </c>
      <c r="E2407" t="s">
        <v>712</v>
      </c>
      <c r="F2407" t="s">
        <v>711</v>
      </c>
      <c r="G2407" t="s">
        <v>29</v>
      </c>
      <c r="H2407">
        <v>4052</v>
      </c>
      <c r="I2407" s="68" t="str">
        <f>VLOOKUP(E2407,Refs!$P$2:$R$29,3,FALSE)</f>
        <v>Y58</v>
      </c>
      <c r="J2407" s="68" t="str">
        <f>VLOOKUP(E2407,Refs!$P$2:$S$29,4,FALSE)</f>
        <v>South West</v>
      </c>
      <c r="K2407" s="28">
        <f t="shared" si="78"/>
        <v>4052</v>
      </c>
    </row>
    <row r="2408" spans="1:11" x14ac:dyDescent="0.35">
      <c r="A2408" s="69">
        <f t="shared" si="77"/>
        <v>45748</v>
      </c>
      <c r="B2408" t="s">
        <v>881</v>
      </c>
      <c r="C2408" t="s">
        <v>286</v>
      </c>
      <c r="D2408" t="s">
        <v>890</v>
      </c>
      <c r="E2408" t="s">
        <v>712</v>
      </c>
      <c r="F2408" t="s">
        <v>711</v>
      </c>
      <c r="G2408" t="s">
        <v>90</v>
      </c>
      <c r="H2408">
        <v>2960</v>
      </c>
      <c r="I2408" s="68" t="str">
        <f>VLOOKUP(E2408,Refs!$P$2:$R$29,3,FALSE)</f>
        <v>Y58</v>
      </c>
      <c r="J2408" s="68" t="str">
        <f>VLOOKUP(E2408,Refs!$P$2:$S$29,4,FALSE)</f>
        <v>South West</v>
      </c>
      <c r="K2408" s="28">
        <f t="shared" si="78"/>
        <v>2960</v>
      </c>
    </row>
    <row r="2409" spans="1:11" x14ac:dyDescent="0.35">
      <c r="A2409" s="69">
        <f t="shared" si="77"/>
        <v>45748</v>
      </c>
      <c r="B2409" t="s">
        <v>881</v>
      </c>
      <c r="C2409" t="s">
        <v>286</v>
      </c>
      <c r="D2409" t="s">
        <v>890</v>
      </c>
      <c r="E2409" t="s">
        <v>712</v>
      </c>
      <c r="F2409" t="s">
        <v>711</v>
      </c>
      <c r="G2409" t="s">
        <v>91</v>
      </c>
      <c r="H2409">
        <v>13</v>
      </c>
      <c r="I2409" s="68" t="str">
        <f>VLOOKUP(E2409,Refs!$P$2:$R$29,3,FALSE)</f>
        <v>Y58</v>
      </c>
      <c r="J2409" s="68" t="str">
        <f>VLOOKUP(E2409,Refs!$P$2:$S$29,4,FALSE)</f>
        <v>South West</v>
      </c>
      <c r="K2409" s="28">
        <f t="shared" si="78"/>
        <v>13</v>
      </c>
    </row>
    <row r="2410" spans="1:11" x14ac:dyDescent="0.35">
      <c r="A2410" s="69">
        <f t="shared" si="77"/>
        <v>45748</v>
      </c>
      <c r="B2410" t="s">
        <v>881</v>
      </c>
      <c r="C2410" t="s">
        <v>286</v>
      </c>
      <c r="D2410" t="s">
        <v>890</v>
      </c>
      <c r="E2410" t="s">
        <v>712</v>
      </c>
      <c r="F2410" t="s">
        <v>711</v>
      </c>
      <c r="G2410" t="s">
        <v>92</v>
      </c>
      <c r="H2410">
        <v>722</v>
      </c>
      <c r="I2410" s="68" t="str">
        <f>VLOOKUP(E2410,Refs!$P$2:$R$29,3,FALSE)</f>
        <v>Y58</v>
      </c>
      <c r="J2410" s="68" t="str">
        <f>VLOOKUP(E2410,Refs!$P$2:$S$29,4,FALSE)</f>
        <v>South West</v>
      </c>
      <c r="K2410" s="28">
        <f t="shared" si="78"/>
        <v>722</v>
      </c>
    </row>
    <row r="2411" spans="1:11" x14ac:dyDescent="0.35">
      <c r="A2411" s="69">
        <f t="shared" si="77"/>
        <v>45748</v>
      </c>
      <c r="B2411" t="s">
        <v>881</v>
      </c>
      <c r="C2411" t="s">
        <v>286</v>
      </c>
      <c r="D2411" t="s">
        <v>890</v>
      </c>
      <c r="E2411" t="s">
        <v>712</v>
      </c>
      <c r="F2411" t="s">
        <v>711</v>
      </c>
      <c r="G2411" t="s">
        <v>93</v>
      </c>
      <c r="H2411">
        <v>141</v>
      </c>
      <c r="I2411" s="68" t="str">
        <f>VLOOKUP(E2411,Refs!$P$2:$R$29,3,FALSE)</f>
        <v>Y58</v>
      </c>
      <c r="J2411" s="68" t="str">
        <f>VLOOKUP(E2411,Refs!$P$2:$S$29,4,FALSE)</f>
        <v>South West</v>
      </c>
      <c r="K2411" s="28">
        <f t="shared" si="78"/>
        <v>141</v>
      </c>
    </row>
    <row r="2412" spans="1:11" x14ac:dyDescent="0.35">
      <c r="A2412" s="69">
        <f t="shared" si="77"/>
        <v>45748</v>
      </c>
      <c r="B2412" t="s">
        <v>881</v>
      </c>
      <c r="C2412" t="s">
        <v>286</v>
      </c>
      <c r="D2412" t="s">
        <v>890</v>
      </c>
      <c r="E2412" t="s">
        <v>712</v>
      </c>
      <c r="F2412" t="s">
        <v>711</v>
      </c>
      <c r="G2412" t="s">
        <v>94</v>
      </c>
      <c r="H2412">
        <v>1167</v>
      </c>
      <c r="I2412" s="68" t="str">
        <f>VLOOKUP(E2412,Refs!$P$2:$R$29,3,FALSE)</f>
        <v>Y58</v>
      </c>
      <c r="J2412" s="68" t="str">
        <f>VLOOKUP(E2412,Refs!$P$2:$S$29,4,FALSE)</f>
        <v>South West</v>
      </c>
      <c r="K2412" s="28">
        <f t="shared" si="78"/>
        <v>1167</v>
      </c>
    </row>
    <row r="2413" spans="1:11" x14ac:dyDescent="0.35">
      <c r="A2413" s="69">
        <f t="shared" si="77"/>
        <v>45748</v>
      </c>
      <c r="B2413" t="s">
        <v>881</v>
      </c>
      <c r="C2413" t="s">
        <v>286</v>
      </c>
      <c r="D2413" t="s">
        <v>890</v>
      </c>
      <c r="E2413" t="s">
        <v>712</v>
      </c>
      <c r="F2413" t="s">
        <v>711</v>
      </c>
      <c r="G2413" t="s">
        <v>95</v>
      </c>
      <c r="H2413">
        <v>54</v>
      </c>
      <c r="I2413" s="68" t="str">
        <f>VLOOKUP(E2413,Refs!$P$2:$R$29,3,FALSE)</f>
        <v>Y58</v>
      </c>
      <c r="J2413" s="68" t="str">
        <f>VLOOKUP(E2413,Refs!$P$2:$S$29,4,FALSE)</f>
        <v>South West</v>
      </c>
      <c r="K2413" s="28">
        <f t="shared" si="78"/>
        <v>54</v>
      </c>
    </row>
    <row r="2414" spans="1:11" x14ac:dyDescent="0.35">
      <c r="A2414" s="69">
        <f t="shared" si="77"/>
        <v>45748</v>
      </c>
      <c r="B2414" t="s">
        <v>881</v>
      </c>
      <c r="C2414" t="s">
        <v>286</v>
      </c>
      <c r="D2414" t="s">
        <v>890</v>
      </c>
      <c r="E2414" t="s">
        <v>712</v>
      </c>
      <c r="F2414" t="s">
        <v>711</v>
      </c>
      <c r="G2414" t="s">
        <v>96</v>
      </c>
      <c r="H2414">
        <v>1404</v>
      </c>
      <c r="I2414" s="68" t="str">
        <f>VLOOKUP(E2414,Refs!$P$2:$R$29,3,FALSE)</f>
        <v>Y58</v>
      </c>
      <c r="J2414" s="68" t="str">
        <f>VLOOKUP(E2414,Refs!$P$2:$S$29,4,FALSE)</f>
        <v>South West</v>
      </c>
      <c r="K2414" s="28">
        <f t="shared" si="78"/>
        <v>1404</v>
      </c>
    </row>
    <row r="2415" spans="1:11" x14ac:dyDescent="0.35">
      <c r="A2415" s="69">
        <f t="shared" si="77"/>
        <v>45748</v>
      </c>
      <c r="B2415" t="s">
        <v>881</v>
      </c>
      <c r="C2415" t="s">
        <v>286</v>
      </c>
      <c r="D2415" t="s">
        <v>890</v>
      </c>
      <c r="E2415" t="s">
        <v>712</v>
      </c>
      <c r="F2415" t="s">
        <v>711</v>
      </c>
      <c r="G2415" t="s">
        <v>31</v>
      </c>
      <c r="H2415">
        <v>773</v>
      </c>
      <c r="I2415" s="68" t="str">
        <f>VLOOKUP(E2415,Refs!$P$2:$R$29,3,FALSE)</f>
        <v>Y58</v>
      </c>
      <c r="J2415" s="68" t="str">
        <f>VLOOKUP(E2415,Refs!$P$2:$S$29,4,FALSE)</f>
        <v>South West</v>
      </c>
      <c r="K2415" s="28">
        <f t="shared" si="78"/>
        <v>773</v>
      </c>
    </row>
    <row r="2416" spans="1:11" x14ac:dyDescent="0.35">
      <c r="A2416" s="69">
        <f t="shared" si="77"/>
        <v>45748</v>
      </c>
      <c r="B2416" t="s">
        <v>881</v>
      </c>
      <c r="C2416" t="s">
        <v>286</v>
      </c>
      <c r="D2416" t="s">
        <v>890</v>
      </c>
      <c r="E2416" t="s">
        <v>712</v>
      </c>
      <c r="F2416" t="s">
        <v>711</v>
      </c>
      <c r="G2416" t="s">
        <v>97</v>
      </c>
      <c r="H2416">
        <v>3286</v>
      </c>
      <c r="I2416" s="68" t="str">
        <f>VLOOKUP(E2416,Refs!$P$2:$R$29,3,FALSE)</f>
        <v>Y58</v>
      </c>
      <c r="J2416" s="68" t="str">
        <f>VLOOKUP(E2416,Refs!$P$2:$S$29,4,FALSE)</f>
        <v>South West</v>
      </c>
      <c r="K2416" s="28">
        <f t="shared" si="78"/>
        <v>3286</v>
      </c>
    </row>
    <row r="2417" spans="1:11" x14ac:dyDescent="0.35">
      <c r="A2417" s="69">
        <f t="shared" si="77"/>
        <v>45748</v>
      </c>
      <c r="B2417" t="s">
        <v>881</v>
      </c>
      <c r="C2417" t="s">
        <v>286</v>
      </c>
      <c r="D2417" t="s">
        <v>890</v>
      </c>
      <c r="E2417" t="s">
        <v>712</v>
      </c>
      <c r="F2417" t="s">
        <v>711</v>
      </c>
      <c r="G2417" t="s">
        <v>98</v>
      </c>
      <c r="H2417">
        <v>3867</v>
      </c>
      <c r="I2417" s="68" t="str">
        <f>VLOOKUP(E2417,Refs!$P$2:$R$29,3,FALSE)</f>
        <v>Y58</v>
      </c>
      <c r="J2417" s="68" t="str">
        <f>VLOOKUP(E2417,Refs!$P$2:$S$29,4,FALSE)</f>
        <v>South West</v>
      </c>
      <c r="K2417" s="28">
        <f t="shared" si="78"/>
        <v>3867</v>
      </c>
    </row>
    <row r="2418" spans="1:11" x14ac:dyDescent="0.35">
      <c r="A2418" s="69">
        <f t="shared" si="77"/>
        <v>45748</v>
      </c>
      <c r="B2418" t="s">
        <v>881</v>
      </c>
      <c r="C2418" t="s">
        <v>286</v>
      </c>
      <c r="D2418" t="s">
        <v>890</v>
      </c>
      <c r="E2418" t="s">
        <v>712</v>
      </c>
      <c r="F2418" t="s">
        <v>711</v>
      </c>
      <c r="G2418" t="s">
        <v>99</v>
      </c>
      <c r="H2418">
        <v>3489</v>
      </c>
      <c r="I2418" s="68" t="str">
        <f>VLOOKUP(E2418,Refs!$P$2:$R$29,3,FALSE)</f>
        <v>Y58</v>
      </c>
      <c r="J2418" s="68" t="str">
        <f>VLOOKUP(E2418,Refs!$P$2:$S$29,4,FALSE)</f>
        <v>South West</v>
      </c>
      <c r="K2418" s="28">
        <f t="shared" si="78"/>
        <v>3489</v>
      </c>
    </row>
    <row r="2419" spans="1:11" x14ac:dyDescent="0.35">
      <c r="A2419" s="69">
        <f t="shared" si="77"/>
        <v>45748</v>
      </c>
      <c r="B2419" t="s">
        <v>881</v>
      </c>
      <c r="C2419" t="s">
        <v>286</v>
      </c>
      <c r="D2419" t="s">
        <v>890</v>
      </c>
      <c r="E2419" t="s">
        <v>712</v>
      </c>
      <c r="F2419" t="s">
        <v>711</v>
      </c>
      <c r="G2419" t="s">
        <v>100</v>
      </c>
      <c r="H2419">
        <v>2663</v>
      </c>
      <c r="I2419" s="68" t="str">
        <f>VLOOKUP(E2419,Refs!$P$2:$R$29,3,FALSE)</f>
        <v>Y58</v>
      </c>
      <c r="J2419" s="68" t="str">
        <f>VLOOKUP(E2419,Refs!$P$2:$S$29,4,FALSE)</f>
        <v>South West</v>
      </c>
      <c r="K2419" s="28">
        <f t="shared" si="78"/>
        <v>2663</v>
      </c>
    </row>
    <row r="2420" spans="1:11" x14ac:dyDescent="0.35">
      <c r="A2420" s="69">
        <f t="shared" si="77"/>
        <v>45748</v>
      </c>
      <c r="B2420" t="s">
        <v>881</v>
      </c>
      <c r="C2420" t="s">
        <v>286</v>
      </c>
      <c r="D2420" t="s">
        <v>890</v>
      </c>
      <c r="E2420" t="s">
        <v>712</v>
      </c>
      <c r="F2420" t="s">
        <v>711</v>
      </c>
      <c r="G2420" t="s">
        <v>101</v>
      </c>
      <c r="H2420">
        <v>616</v>
      </c>
      <c r="I2420" s="68" t="str">
        <f>VLOOKUP(E2420,Refs!$P$2:$R$29,3,FALSE)</f>
        <v>Y58</v>
      </c>
      <c r="J2420" s="68" t="str">
        <f>VLOOKUP(E2420,Refs!$P$2:$S$29,4,FALSE)</f>
        <v>South West</v>
      </c>
      <c r="K2420" s="28">
        <f t="shared" si="78"/>
        <v>616</v>
      </c>
    </row>
    <row r="2421" spans="1:11" x14ac:dyDescent="0.35">
      <c r="A2421" s="69">
        <f t="shared" si="77"/>
        <v>45748</v>
      </c>
      <c r="B2421" t="s">
        <v>881</v>
      </c>
      <c r="C2421" t="s">
        <v>286</v>
      </c>
      <c r="D2421" t="s">
        <v>890</v>
      </c>
      <c r="E2421" t="s">
        <v>712</v>
      </c>
      <c r="F2421" t="s">
        <v>711</v>
      </c>
      <c r="G2421" t="s">
        <v>102</v>
      </c>
      <c r="H2421">
        <v>388</v>
      </c>
      <c r="I2421" s="68" t="str">
        <f>VLOOKUP(E2421,Refs!$P$2:$R$29,3,FALSE)</f>
        <v>Y58</v>
      </c>
      <c r="J2421" s="68" t="str">
        <f>VLOOKUP(E2421,Refs!$P$2:$S$29,4,FALSE)</f>
        <v>South West</v>
      </c>
      <c r="K2421" s="28">
        <f t="shared" si="78"/>
        <v>388</v>
      </c>
    </row>
    <row r="2422" spans="1:11" x14ac:dyDescent="0.35">
      <c r="A2422" s="69">
        <f t="shared" si="77"/>
        <v>45748</v>
      </c>
      <c r="B2422" t="s">
        <v>881</v>
      </c>
      <c r="C2422" t="s">
        <v>286</v>
      </c>
      <c r="D2422" t="s">
        <v>890</v>
      </c>
      <c r="E2422" t="s">
        <v>712</v>
      </c>
      <c r="F2422" t="s">
        <v>711</v>
      </c>
      <c r="G2422" t="s">
        <v>103</v>
      </c>
      <c r="H2422">
        <v>2201</v>
      </c>
      <c r="I2422" s="68" t="str">
        <f>VLOOKUP(E2422,Refs!$P$2:$R$29,3,FALSE)</f>
        <v>Y58</v>
      </c>
      <c r="J2422" s="68" t="str">
        <f>VLOOKUP(E2422,Refs!$P$2:$S$29,4,FALSE)</f>
        <v>South West</v>
      </c>
      <c r="K2422" s="28">
        <f t="shared" si="78"/>
        <v>2201</v>
      </c>
    </row>
    <row r="2423" spans="1:11" x14ac:dyDescent="0.35">
      <c r="A2423" s="69">
        <f t="shared" si="77"/>
        <v>45748</v>
      </c>
      <c r="B2423" t="s">
        <v>881</v>
      </c>
      <c r="C2423" t="s">
        <v>286</v>
      </c>
      <c r="D2423" t="s">
        <v>890</v>
      </c>
      <c r="E2423" t="s">
        <v>712</v>
      </c>
      <c r="F2423" t="s">
        <v>711</v>
      </c>
      <c r="G2423" t="s">
        <v>104</v>
      </c>
      <c r="H2423">
        <v>3983069</v>
      </c>
      <c r="I2423" s="68" t="str">
        <f>VLOOKUP(E2423,Refs!$P$2:$R$29,3,FALSE)</f>
        <v>Y58</v>
      </c>
      <c r="J2423" s="68" t="str">
        <f>VLOOKUP(E2423,Refs!$P$2:$S$29,4,FALSE)</f>
        <v>South West</v>
      </c>
      <c r="K2423" s="28">
        <f t="shared" si="78"/>
        <v>3983069</v>
      </c>
    </row>
    <row r="2424" spans="1:11" x14ac:dyDescent="0.35">
      <c r="A2424" s="69">
        <f t="shared" si="77"/>
        <v>45748</v>
      </c>
      <c r="B2424" t="s">
        <v>881</v>
      </c>
      <c r="C2424" t="s">
        <v>286</v>
      </c>
      <c r="D2424" t="s">
        <v>890</v>
      </c>
      <c r="E2424" t="s">
        <v>712</v>
      </c>
      <c r="F2424" t="s">
        <v>711</v>
      </c>
      <c r="G2424" t="s">
        <v>105</v>
      </c>
      <c r="H2424">
        <v>3189</v>
      </c>
      <c r="I2424" s="68" t="str">
        <f>VLOOKUP(E2424,Refs!$P$2:$R$29,3,FALSE)</f>
        <v>Y58</v>
      </c>
      <c r="J2424" s="68" t="str">
        <f>VLOOKUP(E2424,Refs!$P$2:$S$29,4,FALSE)</f>
        <v>South West</v>
      </c>
      <c r="K2424" s="28">
        <f t="shared" si="78"/>
        <v>3189</v>
      </c>
    </row>
    <row r="2425" spans="1:11" x14ac:dyDescent="0.35">
      <c r="A2425" s="69">
        <f t="shared" si="77"/>
        <v>45748</v>
      </c>
      <c r="B2425" t="s">
        <v>881</v>
      </c>
      <c r="C2425" t="s">
        <v>286</v>
      </c>
      <c r="D2425" t="s">
        <v>890</v>
      </c>
      <c r="E2425" t="s">
        <v>712</v>
      </c>
      <c r="F2425" t="s">
        <v>711</v>
      </c>
      <c r="G2425" t="s">
        <v>106</v>
      </c>
      <c r="H2425">
        <v>2231</v>
      </c>
      <c r="I2425" s="68" t="str">
        <f>VLOOKUP(E2425,Refs!$P$2:$R$29,3,FALSE)</f>
        <v>Y58</v>
      </c>
      <c r="J2425" s="68" t="str">
        <f>VLOOKUP(E2425,Refs!$P$2:$S$29,4,FALSE)</f>
        <v>South West</v>
      </c>
      <c r="K2425" s="28">
        <f t="shared" si="78"/>
        <v>2231</v>
      </c>
    </row>
    <row r="2426" spans="1:11" x14ac:dyDescent="0.35">
      <c r="A2426" s="69">
        <f t="shared" si="77"/>
        <v>45748</v>
      </c>
      <c r="B2426" t="s">
        <v>881</v>
      </c>
      <c r="C2426" t="s">
        <v>286</v>
      </c>
      <c r="D2426" t="s">
        <v>890</v>
      </c>
      <c r="E2426" t="s">
        <v>712</v>
      </c>
      <c r="F2426" t="s">
        <v>711</v>
      </c>
      <c r="G2426" t="s">
        <v>107</v>
      </c>
      <c r="H2426">
        <v>326</v>
      </c>
      <c r="I2426" s="68" t="str">
        <f>VLOOKUP(E2426,Refs!$P$2:$R$29,3,FALSE)</f>
        <v>Y58</v>
      </c>
      <c r="J2426" s="68" t="str">
        <f>VLOOKUP(E2426,Refs!$P$2:$S$29,4,FALSE)</f>
        <v>South West</v>
      </c>
      <c r="K2426" s="28">
        <f t="shared" si="78"/>
        <v>326</v>
      </c>
    </row>
    <row r="2427" spans="1:11" x14ac:dyDescent="0.35">
      <c r="A2427" s="69">
        <f t="shared" si="77"/>
        <v>45748</v>
      </c>
      <c r="B2427" t="s">
        <v>881</v>
      </c>
      <c r="C2427" t="s">
        <v>286</v>
      </c>
      <c r="D2427" t="s">
        <v>890</v>
      </c>
      <c r="E2427" t="s">
        <v>712</v>
      </c>
      <c r="F2427" t="s">
        <v>711</v>
      </c>
      <c r="G2427" t="s">
        <v>108</v>
      </c>
      <c r="H2427">
        <v>897</v>
      </c>
      <c r="I2427" s="68" t="str">
        <f>VLOOKUP(E2427,Refs!$P$2:$R$29,3,FALSE)</f>
        <v>Y58</v>
      </c>
      <c r="J2427" s="68" t="str">
        <f>VLOOKUP(E2427,Refs!$P$2:$S$29,4,FALSE)</f>
        <v>South West</v>
      </c>
      <c r="K2427" s="28">
        <f t="shared" si="78"/>
        <v>897</v>
      </c>
    </row>
    <row r="2428" spans="1:11" x14ac:dyDescent="0.35">
      <c r="A2428" s="69">
        <f t="shared" si="77"/>
        <v>45748</v>
      </c>
      <c r="B2428" t="s">
        <v>881</v>
      </c>
      <c r="C2428" t="s">
        <v>286</v>
      </c>
      <c r="D2428" t="s">
        <v>890</v>
      </c>
      <c r="E2428" t="s">
        <v>712</v>
      </c>
      <c r="F2428" t="s">
        <v>711</v>
      </c>
      <c r="G2428" t="s">
        <v>109</v>
      </c>
      <c r="H2428">
        <v>2844025</v>
      </c>
      <c r="I2428" s="68" t="str">
        <f>VLOOKUP(E2428,Refs!$P$2:$R$29,3,FALSE)</f>
        <v>Y58</v>
      </c>
      <c r="J2428" s="68" t="str">
        <f>VLOOKUP(E2428,Refs!$P$2:$S$29,4,FALSE)</f>
        <v>South West</v>
      </c>
      <c r="K2428" s="28">
        <f t="shared" si="78"/>
        <v>2844025</v>
      </c>
    </row>
    <row r="2429" spans="1:11" x14ac:dyDescent="0.35">
      <c r="A2429" s="69">
        <f t="shared" si="77"/>
        <v>45748</v>
      </c>
      <c r="B2429" t="s">
        <v>881</v>
      </c>
      <c r="C2429" t="s">
        <v>286</v>
      </c>
      <c r="D2429" t="s">
        <v>890</v>
      </c>
      <c r="E2429" t="s">
        <v>712</v>
      </c>
      <c r="F2429" t="s">
        <v>711</v>
      </c>
      <c r="G2429" t="s">
        <v>110</v>
      </c>
      <c r="H2429">
        <v>1742</v>
      </c>
      <c r="I2429" s="68" t="str">
        <f>VLOOKUP(E2429,Refs!$P$2:$R$29,3,FALSE)</f>
        <v>Y58</v>
      </c>
      <c r="J2429" s="68" t="str">
        <f>VLOOKUP(E2429,Refs!$P$2:$S$29,4,FALSE)</f>
        <v>South West</v>
      </c>
      <c r="K2429" s="28">
        <f t="shared" si="78"/>
        <v>1742</v>
      </c>
    </row>
    <row r="2430" spans="1:11" x14ac:dyDescent="0.35">
      <c r="A2430" s="69">
        <f t="shared" si="77"/>
        <v>45748</v>
      </c>
      <c r="B2430" t="s">
        <v>881</v>
      </c>
      <c r="C2430" t="s">
        <v>286</v>
      </c>
      <c r="D2430" t="s">
        <v>890</v>
      </c>
      <c r="E2430" t="s">
        <v>712</v>
      </c>
      <c r="F2430" t="s">
        <v>711</v>
      </c>
      <c r="G2430" t="s">
        <v>808</v>
      </c>
      <c r="H2430">
        <v>14888</v>
      </c>
      <c r="I2430" s="68" t="str">
        <f>VLOOKUP(E2430,Refs!$P$2:$R$29,3,FALSE)</f>
        <v>Y58</v>
      </c>
      <c r="J2430" s="68" t="str">
        <f>VLOOKUP(E2430,Refs!$P$2:$S$29,4,FALSE)</f>
        <v>South West</v>
      </c>
      <c r="K2430" s="28">
        <f t="shared" si="78"/>
        <v>14888</v>
      </c>
    </row>
    <row r="2431" spans="1:11" x14ac:dyDescent="0.35">
      <c r="A2431" s="69">
        <f t="shared" si="77"/>
        <v>45748</v>
      </c>
      <c r="B2431" t="s">
        <v>881</v>
      </c>
      <c r="C2431" t="s">
        <v>286</v>
      </c>
      <c r="D2431" t="s">
        <v>890</v>
      </c>
      <c r="E2431" t="s">
        <v>712</v>
      </c>
      <c r="F2431" t="s">
        <v>711</v>
      </c>
      <c r="G2431" t="s">
        <v>809</v>
      </c>
      <c r="H2431">
        <v>234</v>
      </c>
      <c r="I2431" s="68" t="str">
        <f>VLOOKUP(E2431,Refs!$P$2:$R$29,3,FALSE)</f>
        <v>Y58</v>
      </c>
      <c r="J2431" s="68" t="str">
        <f>VLOOKUP(E2431,Refs!$P$2:$S$29,4,FALSE)</f>
        <v>South West</v>
      </c>
      <c r="K2431" s="28">
        <f t="shared" si="78"/>
        <v>234</v>
      </c>
    </row>
    <row r="2432" spans="1:11" x14ac:dyDescent="0.35">
      <c r="A2432" s="69">
        <f t="shared" si="77"/>
        <v>45748</v>
      </c>
      <c r="B2432" t="s">
        <v>881</v>
      </c>
      <c r="C2432" t="s">
        <v>286</v>
      </c>
      <c r="D2432" t="s">
        <v>890</v>
      </c>
      <c r="E2432" t="s">
        <v>712</v>
      </c>
      <c r="F2432" t="s">
        <v>711</v>
      </c>
      <c r="G2432" t="s">
        <v>111</v>
      </c>
      <c r="H2432">
        <v>24111</v>
      </c>
      <c r="I2432" s="68" t="str">
        <f>VLOOKUP(E2432,Refs!$P$2:$R$29,3,FALSE)</f>
        <v>Y58</v>
      </c>
      <c r="J2432" s="68" t="str">
        <f>VLOOKUP(E2432,Refs!$P$2:$S$29,4,FALSE)</f>
        <v>South West</v>
      </c>
      <c r="K2432" s="28">
        <f t="shared" si="78"/>
        <v>24111</v>
      </c>
    </row>
    <row r="2433" spans="1:11" x14ac:dyDescent="0.35">
      <c r="A2433" s="69">
        <f t="shared" si="77"/>
        <v>45748</v>
      </c>
      <c r="B2433" t="s">
        <v>881</v>
      </c>
      <c r="C2433" t="s">
        <v>286</v>
      </c>
      <c r="D2433" t="s">
        <v>890</v>
      </c>
      <c r="E2433" t="s">
        <v>712</v>
      </c>
      <c r="F2433" t="s">
        <v>711</v>
      </c>
      <c r="G2433" t="s">
        <v>112</v>
      </c>
      <c r="H2433">
        <v>20</v>
      </c>
      <c r="I2433" s="68" t="str">
        <f>VLOOKUP(E2433,Refs!$P$2:$R$29,3,FALSE)</f>
        <v>Y58</v>
      </c>
      <c r="J2433" s="68" t="str">
        <f>VLOOKUP(E2433,Refs!$P$2:$S$29,4,FALSE)</f>
        <v>South West</v>
      </c>
      <c r="K2433" s="28">
        <f t="shared" si="78"/>
        <v>20</v>
      </c>
    </row>
    <row r="2434" spans="1:11" x14ac:dyDescent="0.35">
      <c r="A2434" s="69">
        <f t="shared" si="77"/>
        <v>45748</v>
      </c>
      <c r="B2434" t="s">
        <v>881</v>
      </c>
      <c r="C2434" t="s">
        <v>286</v>
      </c>
      <c r="D2434" t="s">
        <v>890</v>
      </c>
      <c r="E2434" t="s">
        <v>712</v>
      </c>
      <c r="F2434" t="s">
        <v>711</v>
      </c>
      <c r="G2434" t="s">
        <v>113</v>
      </c>
      <c r="H2434">
        <v>19281</v>
      </c>
      <c r="I2434" s="68" t="str">
        <f>VLOOKUP(E2434,Refs!$P$2:$R$29,3,FALSE)</f>
        <v>Y58</v>
      </c>
      <c r="J2434" s="68" t="str">
        <f>VLOOKUP(E2434,Refs!$P$2:$S$29,4,FALSE)</f>
        <v>South West</v>
      </c>
      <c r="K2434" s="28">
        <f t="shared" si="78"/>
        <v>19281</v>
      </c>
    </row>
    <row r="2435" spans="1:11" x14ac:dyDescent="0.35">
      <c r="A2435" s="69">
        <f t="shared" ref="A2435:A2498" si="79">DATEVALUE(RIGHT(B2435,8))</f>
        <v>45748</v>
      </c>
      <c r="B2435" t="s">
        <v>881</v>
      </c>
      <c r="C2435" t="s">
        <v>286</v>
      </c>
      <c r="D2435" t="s">
        <v>890</v>
      </c>
      <c r="E2435" t="s">
        <v>712</v>
      </c>
      <c r="F2435" t="s">
        <v>711</v>
      </c>
      <c r="G2435" t="s">
        <v>114</v>
      </c>
      <c r="H2435">
        <v>6163</v>
      </c>
      <c r="I2435" s="68" t="str">
        <f>VLOOKUP(E2435,Refs!$P$2:$R$29,3,FALSE)</f>
        <v>Y58</v>
      </c>
      <c r="J2435" s="68" t="str">
        <f>VLOOKUP(E2435,Refs!$P$2:$S$29,4,FALSE)</f>
        <v>South West</v>
      </c>
      <c r="K2435" s="28">
        <f t="shared" si="78"/>
        <v>6163</v>
      </c>
    </row>
    <row r="2436" spans="1:11" x14ac:dyDescent="0.35">
      <c r="A2436" s="69">
        <f t="shared" si="79"/>
        <v>45748</v>
      </c>
      <c r="B2436" t="s">
        <v>881</v>
      </c>
      <c r="C2436" t="s">
        <v>286</v>
      </c>
      <c r="D2436" t="s">
        <v>890</v>
      </c>
      <c r="E2436" t="s">
        <v>712</v>
      </c>
      <c r="F2436" t="s">
        <v>711</v>
      </c>
      <c r="G2436" t="s">
        <v>115</v>
      </c>
      <c r="H2436">
        <v>4265</v>
      </c>
      <c r="I2436" s="68" t="str">
        <f>VLOOKUP(E2436,Refs!$P$2:$R$29,3,FALSE)</f>
        <v>Y58</v>
      </c>
      <c r="J2436" s="68" t="str">
        <f>VLOOKUP(E2436,Refs!$P$2:$S$29,4,FALSE)</f>
        <v>South West</v>
      </c>
      <c r="K2436" s="28">
        <f t="shared" si="78"/>
        <v>4265</v>
      </c>
    </row>
    <row r="2437" spans="1:11" x14ac:dyDescent="0.35">
      <c r="A2437" s="69">
        <f t="shared" si="79"/>
        <v>45748</v>
      </c>
      <c r="B2437" t="s">
        <v>881</v>
      </c>
      <c r="C2437" t="s">
        <v>286</v>
      </c>
      <c r="D2437" t="s">
        <v>890</v>
      </c>
      <c r="E2437" t="s">
        <v>712</v>
      </c>
      <c r="F2437" t="s">
        <v>711</v>
      </c>
      <c r="G2437" t="s">
        <v>116</v>
      </c>
      <c r="H2437">
        <v>2017</v>
      </c>
      <c r="I2437" s="68" t="str">
        <f>VLOOKUP(E2437,Refs!$P$2:$R$29,3,FALSE)</f>
        <v>Y58</v>
      </c>
      <c r="J2437" s="68" t="str">
        <f>VLOOKUP(E2437,Refs!$P$2:$S$29,4,FALSE)</f>
        <v>South West</v>
      </c>
      <c r="K2437" s="28">
        <f t="shared" si="78"/>
        <v>2017</v>
      </c>
    </row>
    <row r="2438" spans="1:11" x14ac:dyDescent="0.35">
      <c r="A2438" s="69">
        <f t="shared" si="79"/>
        <v>45748</v>
      </c>
      <c r="B2438" t="s">
        <v>881</v>
      </c>
      <c r="C2438" t="s">
        <v>286</v>
      </c>
      <c r="D2438" t="s">
        <v>890</v>
      </c>
      <c r="E2438" t="s">
        <v>712</v>
      </c>
      <c r="F2438" t="s">
        <v>711</v>
      </c>
      <c r="G2438" t="s">
        <v>117</v>
      </c>
      <c r="H2438">
        <v>11362</v>
      </c>
      <c r="I2438" s="68" t="str">
        <f>VLOOKUP(E2438,Refs!$P$2:$R$29,3,FALSE)</f>
        <v>Y58</v>
      </c>
      <c r="J2438" s="68" t="str">
        <f>VLOOKUP(E2438,Refs!$P$2:$S$29,4,FALSE)</f>
        <v>South West</v>
      </c>
      <c r="K2438" s="28">
        <f t="shared" si="78"/>
        <v>11362</v>
      </c>
    </row>
    <row r="2439" spans="1:11" x14ac:dyDescent="0.35">
      <c r="A2439" s="69">
        <f t="shared" si="79"/>
        <v>45748</v>
      </c>
      <c r="B2439" t="s">
        <v>881</v>
      </c>
      <c r="C2439" t="s">
        <v>286</v>
      </c>
      <c r="D2439" t="s">
        <v>890</v>
      </c>
      <c r="E2439" t="s">
        <v>712</v>
      </c>
      <c r="F2439" t="s">
        <v>711</v>
      </c>
      <c r="G2439" t="s">
        <v>118</v>
      </c>
      <c r="H2439">
        <v>2599</v>
      </c>
      <c r="I2439" s="68" t="str">
        <f>VLOOKUP(E2439,Refs!$P$2:$R$29,3,FALSE)</f>
        <v>Y58</v>
      </c>
      <c r="J2439" s="68" t="str">
        <f>VLOOKUP(E2439,Refs!$P$2:$S$29,4,FALSE)</f>
        <v>South West</v>
      </c>
      <c r="K2439" s="28">
        <f t="shared" ref="K2439:K2465" si="80">IF(OR(H2439="NULL",H2439=0,H2439=""),"",H2439)</f>
        <v>2599</v>
      </c>
    </row>
    <row r="2440" spans="1:11" x14ac:dyDescent="0.35">
      <c r="A2440" s="69">
        <f t="shared" si="79"/>
        <v>45748</v>
      </c>
      <c r="B2440" t="s">
        <v>881</v>
      </c>
      <c r="C2440" t="s">
        <v>286</v>
      </c>
      <c r="D2440" t="s">
        <v>890</v>
      </c>
      <c r="E2440" t="s">
        <v>712</v>
      </c>
      <c r="F2440" t="s">
        <v>711</v>
      </c>
      <c r="G2440" t="s">
        <v>119</v>
      </c>
      <c r="H2440">
        <v>800</v>
      </c>
      <c r="I2440" s="68" t="str">
        <f>VLOOKUP(E2440,Refs!$P$2:$R$29,3,FALSE)</f>
        <v>Y58</v>
      </c>
      <c r="J2440" s="68" t="str">
        <f>VLOOKUP(E2440,Refs!$P$2:$S$29,4,FALSE)</f>
        <v>South West</v>
      </c>
      <c r="K2440" s="28">
        <f t="shared" si="80"/>
        <v>800</v>
      </c>
    </row>
    <row r="2441" spans="1:11" x14ac:dyDescent="0.35">
      <c r="A2441" s="69">
        <f t="shared" si="79"/>
        <v>45748</v>
      </c>
      <c r="B2441" t="s">
        <v>881</v>
      </c>
      <c r="C2441" t="s">
        <v>286</v>
      </c>
      <c r="D2441" t="s">
        <v>890</v>
      </c>
      <c r="E2441" t="s">
        <v>712</v>
      </c>
      <c r="F2441" t="s">
        <v>711</v>
      </c>
      <c r="G2441" t="s">
        <v>120</v>
      </c>
      <c r="H2441">
        <v>568</v>
      </c>
      <c r="I2441" s="68" t="str">
        <f>VLOOKUP(E2441,Refs!$P$2:$R$29,3,FALSE)</f>
        <v>Y58</v>
      </c>
      <c r="J2441" s="68" t="str">
        <f>VLOOKUP(E2441,Refs!$P$2:$S$29,4,FALSE)</f>
        <v>South West</v>
      </c>
      <c r="K2441" s="28">
        <f t="shared" si="80"/>
        <v>568</v>
      </c>
    </row>
    <row r="2442" spans="1:11" x14ac:dyDescent="0.35">
      <c r="A2442" s="69">
        <f t="shared" si="79"/>
        <v>45748</v>
      </c>
      <c r="B2442" t="s">
        <v>881</v>
      </c>
      <c r="C2442" t="s">
        <v>286</v>
      </c>
      <c r="D2442" t="s">
        <v>890</v>
      </c>
      <c r="E2442" t="s">
        <v>712</v>
      </c>
      <c r="F2442" t="s">
        <v>711</v>
      </c>
      <c r="G2442" t="s">
        <v>121</v>
      </c>
      <c r="H2442">
        <v>3503</v>
      </c>
      <c r="I2442" s="68" t="str">
        <f>VLOOKUP(E2442,Refs!$P$2:$R$29,3,FALSE)</f>
        <v>Y58</v>
      </c>
      <c r="J2442" s="68" t="str">
        <f>VLOOKUP(E2442,Refs!$P$2:$S$29,4,FALSE)</f>
        <v>South West</v>
      </c>
      <c r="K2442" s="28">
        <f t="shared" si="80"/>
        <v>3503</v>
      </c>
    </row>
    <row r="2443" spans="1:11" x14ac:dyDescent="0.35">
      <c r="A2443" s="69">
        <f t="shared" si="79"/>
        <v>45748</v>
      </c>
      <c r="B2443" t="s">
        <v>881</v>
      </c>
      <c r="C2443" t="s">
        <v>286</v>
      </c>
      <c r="D2443" t="s">
        <v>890</v>
      </c>
      <c r="E2443" t="s">
        <v>712</v>
      </c>
      <c r="F2443" t="s">
        <v>711</v>
      </c>
      <c r="G2443" t="s">
        <v>122</v>
      </c>
      <c r="H2443">
        <v>941</v>
      </c>
      <c r="I2443" s="68" t="str">
        <f>VLOOKUP(E2443,Refs!$P$2:$R$29,3,FALSE)</f>
        <v>Y58</v>
      </c>
      <c r="J2443" s="68" t="str">
        <f>VLOOKUP(E2443,Refs!$P$2:$S$29,4,FALSE)</f>
        <v>South West</v>
      </c>
      <c r="K2443" s="28">
        <f t="shared" si="80"/>
        <v>941</v>
      </c>
    </row>
    <row r="2444" spans="1:11" x14ac:dyDescent="0.35">
      <c r="A2444" s="69">
        <f t="shared" si="79"/>
        <v>45748</v>
      </c>
      <c r="B2444" t="s">
        <v>881</v>
      </c>
      <c r="C2444" t="s">
        <v>286</v>
      </c>
      <c r="D2444" t="s">
        <v>890</v>
      </c>
      <c r="E2444" t="s">
        <v>712</v>
      </c>
      <c r="F2444" t="s">
        <v>711</v>
      </c>
      <c r="G2444" t="s">
        <v>123</v>
      </c>
      <c r="H2444">
        <v>41</v>
      </c>
      <c r="I2444" s="68" t="str">
        <f>VLOOKUP(E2444,Refs!$P$2:$R$29,3,FALSE)</f>
        <v>Y58</v>
      </c>
      <c r="J2444" s="68" t="str">
        <f>VLOOKUP(E2444,Refs!$P$2:$S$29,4,FALSE)</f>
        <v>South West</v>
      </c>
      <c r="K2444" s="28">
        <f t="shared" si="80"/>
        <v>41</v>
      </c>
    </row>
    <row r="2445" spans="1:11" x14ac:dyDescent="0.35">
      <c r="A2445" s="69">
        <f t="shared" si="79"/>
        <v>45748</v>
      </c>
      <c r="B2445" t="s">
        <v>881</v>
      </c>
      <c r="C2445" t="s">
        <v>286</v>
      </c>
      <c r="D2445" t="s">
        <v>890</v>
      </c>
      <c r="E2445" t="s">
        <v>712</v>
      </c>
      <c r="F2445" t="s">
        <v>711</v>
      </c>
      <c r="G2445" t="s">
        <v>124</v>
      </c>
      <c r="H2445">
        <v>0</v>
      </c>
      <c r="I2445" s="68" t="str">
        <f>VLOOKUP(E2445,Refs!$P$2:$R$29,3,FALSE)</f>
        <v>Y58</v>
      </c>
      <c r="J2445" s="68" t="str">
        <f>VLOOKUP(E2445,Refs!$P$2:$S$29,4,FALSE)</f>
        <v>South West</v>
      </c>
      <c r="K2445" s="28" t="str">
        <f t="shared" si="80"/>
        <v/>
      </c>
    </row>
    <row r="2446" spans="1:11" x14ac:dyDescent="0.35">
      <c r="A2446" s="69">
        <f t="shared" si="79"/>
        <v>45748</v>
      </c>
      <c r="B2446" t="s">
        <v>881</v>
      </c>
      <c r="C2446" t="s">
        <v>286</v>
      </c>
      <c r="D2446" t="s">
        <v>890</v>
      </c>
      <c r="E2446" t="s">
        <v>712</v>
      </c>
      <c r="F2446" t="s">
        <v>711</v>
      </c>
      <c r="G2446" t="s">
        <v>125</v>
      </c>
      <c r="H2446">
        <v>0</v>
      </c>
      <c r="I2446" s="68" t="str">
        <f>VLOOKUP(E2446,Refs!$P$2:$R$29,3,FALSE)</f>
        <v>Y58</v>
      </c>
      <c r="J2446" s="68" t="str">
        <f>VLOOKUP(E2446,Refs!$P$2:$S$29,4,FALSE)</f>
        <v>South West</v>
      </c>
      <c r="K2446" s="28" t="str">
        <f t="shared" si="80"/>
        <v/>
      </c>
    </row>
    <row r="2447" spans="1:11" x14ac:dyDescent="0.35">
      <c r="A2447" s="69">
        <f t="shared" si="79"/>
        <v>45748</v>
      </c>
      <c r="B2447" t="s">
        <v>881</v>
      </c>
      <c r="C2447" t="s">
        <v>286</v>
      </c>
      <c r="D2447" t="s">
        <v>890</v>
      </c>
      <c r="E2447" t="s">
        <v>712</v>
      </c>
      <c r="F2447" t="s">
        <v>711</v>
      </c>
      <c r="G2447" t="s">
        <v>126</v>
      </c>
      <c r="H2447">
        <v>0</v>
      </c>
      <c r="I2447" s="68" t="str">
        <f>VLOOKUP(E2447,Refs!$P$2:$R$29,3,FALSE)</f>
        <v>Y58</v>
      </c>
      <c r="J2447" s="68" t="str">
        <f>VLOOKUP(E2447,Refs!$P$2:$S$29,4,FALSE)</f>
        <v>South West</v>
      </c>
      <c r="K2447" s="28" t="str">
        <f t="shared" si="80"/>
        <v/>
      </c>
    </row>
    <row r="2448" spans="1:11" x14ac:dyDescent="0.35">
      <c r="A2448" s="69">
        <f t="shared" si="79"/>
        <v>45748</v>
      </c>
      <c r="B2448" t="s">
        <v>881</v>
      </c>
      <c r="C2448" t="s">
        <v>286</v>
      </c>
      <c r="D2448" t="s">
        <v>890</v>
      </c>
      <c r="E2448" t="s">
        <v>712</v>
      </c>
      <c r="F2448" t="s">
        <v>711</v>
      </c>
      <c r="G2448" t="s">
        <v>127</v>
      </c>
      <c r="H2448">
        <v>38</v>
      </c>
      <c r="I2448" s="68" t="str">
        <f>VLOOKUP(E2448,Refs!$P$2:$R$29,3,FALSE)</f>
        <v>Y58</v>
      </c>
      <c r="J2448" s="68" t="str">
        <f>VLOOKUP(E2448,Refs!$P$2:$S$29,4,FALSE)</f>
        <v>South West</v>
      </c>
      <c r="K2448" s="28">
        <f t="shared" si="80"/>
        <v>38</v>
      </c>
    </row>
    <row r="2449" spans="1:11" x14ac:dyDescent="0.35">
      <c r="A2449" s="69">
        <f t="shared" si="79"/>
        <v>45748</v>
      </c>
      <c r="B2449" t="s">
        <v>881</v>
      </c>
      <c r="C2449" t="s">
        <v>286</v>
      </c>
      <c r="D2449" t="s">
        <v>890</v>
      </c>
      <c r="E2449" t="s">
        <v>712</v>
      </c>
      <c r="F2449" t="s">
        <v>711</v>
      </c>
      <c r="G2449" t="s">
        <v>128</v>
      </c>
      <c r="H2449">
        <v>52</v>
      </c>
      <c r="I2449" s="68" t="str">
        <f>VLOOKUP(E2449,Refs!$P$2:$R$29,3,FALSE)</f>
        <v>Y58</v>
      </c>
      <c r="J2449" s="68" t="str">
        <f>VLOOKUP(E2449,Refs!$P$2:$S$29,4,FALSE)</f>
        <v>South West</v>
      </c>
      <c r="K2449" s="28">
        <f t="shared" si="80"/>
        <v>52</v>
      </c>
    </row>
    <row r="2450" spans="1:11" x14ac:dyDescent="0.35">
      <c r="A2450" s="69">
        <f t="shared" si="79"/>
        <v>45748</v>
      </c>
      <c r="B2450" t="s">
        <v>881</v>
      </c>
      <c r="C2450" t="s">
        <v>286</v>
      </c>
      <c r="D2450" t="s">
        <v>890</v>
      </c>
      <c r="E2450" t="s">
        <v>712</v>
      </c>
      <c r="F2450" t="s">
        <v>711</v>
      </c>
      <c r="G2450" t="s">
        <v>129</v>
      </c>
      <c r="H2450">
        <v>1098</v>
      </c>
      <c r="I2450" s="68" t="str">
        <f>VLOOKUP(E2450,Refs!$P$2:$R$29,3,FALSE)</f>
        <v>Y58</v>
      </c>
      <c r="J2450" s="68" t="str">
        <f>VLOOKUP(E2450,Refs!$P$2:$S$29,4,FALSE)</f>
        <v>South West</v>
      </c>
      <c r="K2450" s="28">
        <f t="shared" si="80"/>
        <v>1098</v>
      </c>
    </row>
    <row r="2451" spans="1:11" x14ac:dyDescent="0.35">
      <c r="A2451" s="69">
        <f t="shared" si="79"/>
        <v>45748</v>
      </c>
      <c r="B2451" t="s">
        <v>881</v>
      </c>
      <c r="C2451" t="s">
        <v>286</v>
      </c>
      <c r="D2451" t="s">
        <v>890</v>
      </c>
      <c r="E2451" t="s">
        <v>712</v>
      </c>
      <c r="F2451" t="s">
        <v>711</v>
      </c>
      <c r="G2451" t="s">
        <v>130</v>
      </c>
      <c r="H2451">
        <v>751</v>
      </c>
      <c r="I2451" s="68" t="str">
        <f>VLOOKUP(E2451,Refs!$P$2:$R$29,3,FALSE)</f>
        <v>Y58</v>
      </c>
      <c r="J2451" s="68" t="str">
        <f>VLOOKUP(E2451,Refs!$P$2:$S$29,4,FALSE)</f>
        <v>South West</v>
      </c>
      <c r="K2451" s="28">
        <f t="shared" si="80"/>
        <v>751</v>
      </c>
    </row>
    <row r="2452" spans="1:11" x14ac:dyDescent="0.35">
      <c r="A2452" s="69">
        <f t="shared" si="79"/>
        <v>45748</v>
      </c>
      <c r="B2452" t="s">
        <v>881</v>
      </c>
      <c r="C2452" t="s">
        <v>286</v>
      </c>
      <c r="D2452" t="s">
        <v>890</v>
      </c>
      <c r="E2452" t="s">
        <v>712</v>
      </c>
      <c r="F2452" t="s">
        <v>711</v>
      </c>
      <c r="G2452" t="s">
        <v>131</v>
      </c>
      <c r="H2452">
        <v>3482</v>
      </c>
      <c r="I2452" s="68" t="str">
        <f>VLOOKUP(E2452,Refs!$P$2:$R$29,3,FALSE)</f>
        <v>Y58</v>
      </c>
      <c r="J2452" s="68" t="str">
        <f>VLOOKUP(E2452,Refs!$P$2:$S$29,4,FALSE)</f>
        <v>South West</v>
      </c>
      <c r="K2452" s="28">
        <f t="shared" si="80"/>
        <v>3482</v>
      </c>
    </row>
    <row r="2453" spans="1:11" x14ac:dyDescent="0.35">
      <c r="A2453" s="69">
        <f t="shared" si="79"/>
        <v>45748</v>
      </c>
      <c r="B2453" t="s">
        <v>881</v>
      </c>
      <c r="C2453" t="s">
        <v>286</v>
      </c>
      <c r="D2453" t="s">
        <v>890</v>
      </c>
      <c r="E2453" t="s">
        <v>712</v>
      </c>
      <c r="F2453" t="s">
        <v>711</v>
      </c>
      <c r="G2453" t="s">
        <v>132</v>
      </c>
      <c r="H2453">
        <v>3150</v>
      </c>
      <c r="I2453" s="68" t="str">
        <f>VLOOKUP(E2453,Refs!$P$2:$R$29,3,FALSE)</f>
        <v>Y58</v>
      </c>
      <c r="J2453" s="68" t="str">
        <f>VLOOKUP(E2453,Refs!$P$2:$S$29,4,FALSE)</f>
        <v>South West</v>
      </c>
      <c r="K2453" s="28">
        <f t="shared" si="80"/>
        <v>3150</v>
      </c>
    </row>
    <row r="2454" spans="1:11" x14ac:dyDescent="0.35">
      <c r="A2454" s="69">
        <f t="shared" si="79"/>
        <v>45748</v>
      </c>
      <c r="B2454" t="s">
        <v>881</v>
      </c>
      <c r="C2454" t="s">
        <v>286</v>
      </c>
      <c r="D2454" t="s">
        <v>890</v>
      </c>
      <c r="E2454" t="s">
        <v>712</v>
      </c>
      <c r="F2454" t="s">
        <v>711</v>
      </c>
      <c r="G2454" t="s">
        <v>133</v>
      </c>
      <c r="H2454">
        <v>1025</v>
      </c>
      <c r="I2454" s="68" t="str">
        <f>VLOOKUP(E2454,Refs!$P$2:$R$29,3,FALSE)</f>
        <v>Y58</v>
      </c>
      <c r="J2454" s="68" t="str">
        <f>VLOOKUP(E2454,Refs!$P$2:$S$29,4,FALSE)</f>
        <v>South West</v>
      </c>
      <c r="K2454" s="28">
        <f t="shared" si="80"/>
        <v>1025</v>
      </c>
    </row>
    <row r="2455" spans="1:11" x14ac:dyDescent="0.35">
      <c r="A2455" s="69">
        <f t="shared" si="79"/>
        <v>45748</v>
      </c>
      <c r="B2455" t="s">
        <v>881</v>
      </c>
      <c r="C2455" t="s">
        <v>286</v>
      </c>
      <c r="D2455" t="s">
        <v>890</v>
      </c>
      <c r="E2455" t="s">
        <v>712</v>
      </c>
      <c r="F2455" t="s">
        <v>711</v>
      </c>
      <c r="G2455" t="s">
        <v>134</v>
      </c>
      <c r="H2455">
        <v>980</v>
      </c>
      <c r="I2455" s="68" t="str">
        <f>VLOOKUP(E2455,Refs!$P$2:$R$29,3,FALSE)</f>
        <v>Y58</v>
      </c>
      <c r="J2455" s="68" t="str">
        <f>VLOOKUP(E2455,Refs!$P$2:$S$29,4,FALSE)</f>
        <v>South West</v>
      </c>
      <c r="K2455" s="28">
        <f t="shared" si="80"/>
        <v>980</v>
      </c>
    </row>
    <row r="2456" spans="1:11" x14ac:dyDescent="0.35">
      <c r="A2456" s="69">
        <f>DATEVALUE(RIGHT(B2456,8))</f>
        <v>45748</v>
      </c>
      <c r="B2456" t="s">
        <v>881</v>
      </c>
      <c r="C2456" t="s">
        <v>286</v>
      </c>
      <c r="D2456" t="s">
        <v>890</v>
      </c>
      <c r="E2456" t="s">
        <v>712</v>
      </c>
      <c r="F2456" t="s">
        <v>711</v>
      </c>
      <c r="G2456" t="s">
        <v>135</v>
      </c>
      <c r="H2456">
        <v>269</v>
      </c>
      <c r="I2456" s="68" t="str">
        <f>VLOOKUP(E2456,Refs!$P$2:$R$29,3,FALSE)</f>
        <v>Y58</v>
      </c>
      <c r="J2456" s="68" t="str">
        <f>VLOOKUP(E2456,Refs!$P$2:$S$29,4,FALSE)</f>
        <v>South West</v>
      </c>
      <c r="K2456" s="28">
        <f t="shared" si="80"/>
        <v>269</v>
      </c>
    </row>
    <row r="2457" spans="1:11" x14ac:dyDescent="0.35">
      <c r="A2457" s="69">
        <f t="shared" si="79"/>
        <v>45748</v>
      </c>
      <c r="B2457" t="s">
        <v>881</v>
      </c>
      <c r="C2457" t="s">
        <v>286</v>
      </c>
      <c r="D2457" t="s">
        <v>890</v>
      </c>
      <c r="E2457" t="s">
        <v>712</v>
      </c>
      <c r="F2457" t="s">
        <v>711</v>
      </c>
      <c r="G2457" t="s">
        <v>136</v>
      </c>
      <c r="H2457">
        <v>208</v>
      </c>
      <c r="I2457" s="68" t="str">
        <f>VLOOKUP(E2457,Refs!$P$2:$R$29,3,FALSE)</f>
        <v>Y58</v>
      </c>
      <c r="J2457" s="68" t="str">
        <f>VLOOKUP(E2457,Refs!$P$2:$S$29,4,FALSE)</f>
        <v>South West</v>
      </c>
      <c r="K2457" s="28">
        <f t="shared" si="80"/>
        <v>208</v>
      </c>
    </row>
    <row r="2458" spans="1:11" x14ac:dyDescent="0.35">
      <c r="A2458" s="69">
        <f t="shared" si="79"/>
        <v>45748</v>
      </c>
      <c r="B2458" t="s">
        <v>881</v>
      </c>
      <c r="C2458" t="s">
        <v>286</v>
      </c>
      <c r="D2458" t="s">
        <v>890</v>
      </c>
      <c r="E2458" t="s">
        <v>712</v>
      </c>
      <c r="F2458" t="s">
        <v>711</v>
      </c>
      <c r="G2458" t="s">
        <v>137</v>
      </c>
      <c r="H2458">
        <v>12</v>
      </c>
      <c r="I2458" s="68" t="str">
        <f>VLOOKUP(E2458,Refs!$P$2:$R$29,3,FALSE)</f>
        <v>Y58</v>
      </c>
      <c r="J2458" s="68" t="str">
        <f>VLOOKUP(E2458,Refs!$P$2:$S$29,4,FALSE)</f>
        <v>South West</v>
      </c>
      <c r="K2458" s="28">
        <f t="shared" si="80"/>
        <v>12</v>
      </c>
    </row>
    <row r="2459" spans="1:11" x14ac:dyDescent="0.35">
      <c r="A2459" s="69">
        <f t="shared" si="79"/>
        <v>45748</v>
      </c>
      <c r="B2459" t="s">
        <v>881</v>
      </c>
      <c r="C2459" t="s">
        <v>286</v>
      </c>
      <c r="D2459" t="s">
        <v>890</v>
      </c>
      <c r="E2459" t="s">
        <v>712</v>
      </c>
      <c r="F2459" t="s">
        <v>711</v>
      </c>
      <c r="G2459" t="s">
        <v>138</v>
      </c>
      <c r="H2459">
        <v>8</v>
      </c>
      <c r="I2459" s="68" t="str">
        <f>VLOOKUP(E2459,Refs!$P$2:$R$29,3,FALSE)</f>
        <v>Y58</v>
      </c>
      <c r="J2459" s="68" t="str">
        <f>VLOOKUP(E2459,Refs!$P$2:$S$29,4,FALSE)</f>
        <v>South West</v>
      </c>
      <c r="K2459" s="28">
        <f t="shared" si="80"/>
        <v>8</v>
      </c>
    </row>
    <row r="2460" spans="1:11" x14ac:dyDescent="0.35">
      <c r="A2460" s="69">
        <f t="shared" si="79"/>
        <v>45748</v>
      </c>
      <c r="B2460" t="s">
        <v>881</v>
      </c>
      <c r="C2460" t="s">
        <v>286</v>
      </c>
      <c r="D2460" t="s">
        <v>890</v>
      </c>
      <c r="E2460" t="s">
        <v>712</v>
      </c>
      <c r="F2460" t="s">
        <v>711</v>
      </c>
      <c r="G2460" t="s">
        <v>139</v>
      </c>
      <c r="H2460">
        <v>19</v>
      </c>
      <c r="I2460" s="68" t="str">
        <f>VLOOKUP(E2460,Refs!$P$2:$R$29,3,FALSE)</f>
        <v>Y58</v>
      </c>
      <c r="J2460" s="68" t="str">
        <f>VLOOKUP(E2460,Refs!$P$2:$S$29,4,FALSE)</f>
        <v>South West</v>
      </c>
      <c r="K2460" s="28">
        <f t="shared" si="80"/>
        <v>19</v>
      </c>
    </row>
    <row r="2461" spans="1:11" x14ac:dyDescent="0.35">
      <c r="A2461" s="69">
        <f t="shared" si="79"/>
        <v>45748</v>
      </c>
      <c r="B2461" t="s">
        <v>881</v>
      </c>
      <c r="C2461" t="s">
        <v>286</v>
      </c>
      <c r="D2461" t="s">
        <v>890</v>
      </c>
      <c r="E2461" t="s">
        <v>712</v>
      </c>
      <c r="F2461" t="s">
        <v>711</v>
      </c>
      <c r="G2461" t="s">
        <v>140</v>
      </c>
      <c r="H2461">
        <v>19</v>
      </c>
      <c r="I2461" s="68" t="str">
        <f>VLOOKUP(E2461,Refs!$P$2:$R$29,3,FALSE)</f>
        <v>Y58</v>
      </c>
      <c r="J2461" s="68" t="str">
        <f>VLOOKUP(E2461,Refs!$P$2:$S$29,4,FALSE)</f>
        <v>South West</v>
      </c>
      <c r="K2461" s="28">
        <f t="shared" si="80"/>
        <v>19</v>
      </c>
    </row>
    <row r="2462" spans="1:11" x14ac:dyDescent="0.35">
      <c r="A2462" s="69">
        <f t="shared" si="79"/>
        <v>45748</v>
      </c>
      <c r="B2462" t="s">
        <v>881</v>
      </c>
      <c r="C2462" t="s">
        <v>286</v>
      </c>
      <c r="D2462" t="s">
        <v>890</v>
      </c>
      <c r="E2462" t="s">
        <v>712</v>
      </c>
      <c r="F2462" t="s">
        <v>711</v>
      </c>
      <c r="G2462" t="s">
        <v>728</v>
      </c>
      <c r="H2462">
        <v>98</v>
      </c>
      <c r="I2462" s="68" t="str">
        <f>VLOOKUP(E2462,Refs!$P$2:$R$29,3,FALSE)</f>
        <v>Y58</v>
      </c>
      <c r="J2462" s="68" t="str">
        <f>VLOOKUP(E2462,Refs!$P$2:$S$29,4,FALSE)</f>
        <v>South West</v>
      </c>
      <c r="K2462" s="28">
        <f t="shared" si="80"/>
        <v>98</v>
      </c>
    </row>
    <row r="2463" spans="1:11" x14ac:dyDescent="0.35">
      <c r="A2463" s="69">
        <f t="shared" si="79"/>
        <v>45748</v>
      </c>
      <c r="B2463" t="s">
        <v>881</v>
      </c>
      <c r="C2463" t="s">
        <v>286</v>
      </c>
      <c r="D2463" t="s">
        <v>890</v>
      </c>
      <c r="E2463" t="s">
        <v>712</v>
      </c>
      <c r="F2463" t="s">
        <v>711</v>
      </c>
      <c r="G2463" t="s">
        <v>727</v>
      </c>
      <c r="H2463">
        <v>70</v>
      </c>
      <c r="I2463" s="68" t="str">
        <f>VLOOKUP(E2463,Refs!$P$2:$R$29,3,FALSE)</f>
        <v>Y58</v>
      </c>
      <c r="J2463" s="68" t="str">
        <f>VLOOKUP(E2463,Refs!$P$2:$S$29,4,FALSE)</f>
        <v>South West</v>
      </c>
      <c r="K2463" s="28">
        <f t="shared" si="80"/>
        <v>70</v>
      </c>
    </row>
    <row r="2464" spans="1:11" x14ac:dyDescent="0.35">
      <c r="A2464" s="69">
        <f t="shared" si="79"/>
        <v>45748</v>
      </c>
      <c r="B2464" t="s">
        <v>881</v>
      </c>
      <c r="C2464" t="s">
        <v>286</v>
      </c>
      <c r="D2464" t="s">
        <v>890</v>
      </c>
      <c r="E2464" t="s">
        <v>712</v>
      </c>
      <c r="F2464" t="s">
        <v>711</v>
      </c>
      <c r="G2464" t="s">
        <v>730</v>
      </c>
      <c r="H2464">
        <v>166</v>
      </c>
      <c r="I2464" s="68" t="str">
        <f>VLOOKUP(E2464,Refs!$P$2:$R$29,3,FALSE)</f>
        <v>Y58</v>
      </c>
      <c r="J2464" s="68" t="str">
        <f>VLOOKUP(E2464,Refs!$P$2:$S$29,4,FALSE)</f>
        <v>South West</v>
      </c>
      <c r="K2464" s="28">
        <f t="shared" si="80"/>
        <v>166</v>
      </c>
    </row>
    <row r="2465" spans="1:11" ht="15" thickBot="1" x14ac:dyDescent="0.4">
      <c r="A2465" s="69">
        <f t="shared" si="79"/>
        <v>45748</v>
      </c>
      <c r="B2465" t="s">
        <v>881</v>
      </c>
      <c r="C2465" t="s">
        <v>286</v>
      </c>
      <c r="D2465" t="s">
        <v>890</v>
      </c>
      <c r="E2465" t="s">
        <v>712</v>
      </c>
      <c r="F2465" t="s">
        <v>711</v>
      </c>
      <c r="G2465" t="s">
        <v>729</v>
      </c>
      <c r="H2465">
        <v>102</v>
      </c>
      <c r="I2465" s="68" t="str">
        <f>VLOOKUP(E2465,Refs!$P$2:$R$29,3,FALSE)</f>
        <v>Y58</v>
      </c>
      <c r="J2465" s="68" t="str">
        <f>VLOOKUP(E2465,Refs!$P$2:$S$29,4,FALSE)</f>
        <v>South West</v>
      </c>
      <c r="K2465" s="28">
        <f t="shared" si="80"/>
        <v>102</v>
      </c>
    </row>
    <row r="2466" spans="1:11" ht="15" thickBot="1" x14ac:dyDescent="0.4">
      <c r="A2466" s="69">
        <f t="shared" si="79"/>
        <v>45778</v>
      </c>
      <c r="B2466" t="s">
        <v>911</v>
      </c>
      <c r="C2466" t="s">
        <v>264</v>
      </c>
      <c r="D2466" s="186" t="s">
        <v>885</v>
      </c>
      <c r="E2466" t="s">
        <v>308</v>
      </c>
      <c r="F2466" t="s">
        <v>309</v>
      </c>
      <c r="G2466" t="s">
        <v>10</v>
      </c>
      <c r="H2466">
        <v>7731</v>
      </c>
      <c r="I2466" s="68" t="str">
        <f>VLOOKUP(E2466,Refs!$P$2:$R$29,3,FALSE)</f>
        <v>Y61</v>
      </c>
      <c r="J2466" s="68" t="str">
        <f>VLOOKUP(E2466,Refs!$P$2:$S$29,4,FALSE)</f>
        <v>East of England</v>
      </c>
      <c r="K2466" s="28">
        <f t="shared" ref="K2466:K2529" si="81">IF(OR(H2466="NULL",H2466=0,H2466=""),"",H2466)</f>
        <v>7731</v>
      </c>
    </row>
    <row r="2467" spans="1:11" ht="15" thickBot="1" x14ac:dyDescent="0.4">
      <c r="A2467" s="69">
        <f t="shared" si="79"/>
        <v>45778</v>
      </c>
      <c r="B2467" t="s">
        <v>911</v>
      </c>
      <c r="C2467" t="s">
        <v>264</v>
      </c>
      <c r="D2467" s="186" t="s">
        <v>885</v>
      </c>
      <c r="E2467" t="s">
        <v>308</v>
      </c>
      <c r="F2467" t="s">
        <v>309</v>
      </c>
      <c r="G2467" t="s">
        <v>69</v>
      </c>
      <c r="H2467">
        <v>7731</v>
      </c>
      <c r="I2467" s="68" t="str">
        <f>VLOOKUP(E2467,Refs!$P$2:$R$29,3,FALSE)</f>
        <v>Y61</v>
      </c>
      <c r="J2467" s="68" t="str">
        <f>VLOOKUP(E2467,Refs!$P$2:$S$29,4,FALSE)</f>
        <v>East of England</v>
      </c>
      <c r="K2467" s="28">
        <f t="shared" si="81"/>
        <v>7731</v>
      </c>
    </row>
    <row r="2468" spans="1:11" ht="15" thickBot="1" x14ac:dyDescent="0.4">
      <c r="A2468" s="69">
        <f t="shared" si="79"/>
        <v>45778</v>
      </c>
      <c r="B2468" t="s">
        <v>911</v>
      </c>
      <c r="C2468" t="s">
        <v>264</v>
      </c>
      <c r="D2468" s="186" t="s">
        <v>885</v>
      </c>
      <c r="E2468" t="s">
        <v>308</v>
      </c>
      <c r="F2468" t="s">
        <v>309</v>
      </c>
      <c r="G2468" t="s">
        <v>20</v>
      </c>
      <c r="H2468">
        <v>7674</v>
      </c>
      <c r="I2468" s="68" t="str">
        <f>VLOOKUP(E2468,Refs!$P$2:$R$29,3,FALSE)</f>
        <v>Y61</v>
      </c>
      <c r="J2468" s="68" t="str">
        <f>VLOOKUP(E2468,Refs!$P$2:$S$29,4,FALSE)</f>
        <v>East of England</v>
      </c>
      <c r="K2468" s="28">
        <f t="shared" si="81"/>
        <v>7674</v>
      </c>
    </row>
    <row r="2469" spans="1:11" ht="15" thickBot="1" x14ac:dyDescent="0.4">
      <c r="A2469" s="69">
        <f t="shared" si="79"/>
        <v>45778</v>
      </c>
      <c r="B2469" t="s">
        <v>911</v>
      </c>
      <c r="C2469" t="s">
        <v>264</v>
      </c>
      <c r="D2469" s="186" t="s">
        <v>885</v>
      </c>
      <c r="E2469" t="s">
        <v>308</v>
      </c>
      <c r="F2469" t="s">
        <v>309</v>
      </c>
      <c r="G2469" t="s">
        <v>23</v>
      </c>
      <c r="H2469">
        <v>7211</v>
      </c>
      <c r="I2469" s="68" t="str">
        <f>VLOOKUP(E2469,Refs!$P$2:$R$29,3,FALSE)</f>
        <v>Y61</v>
      </c>
      <c r="J2469" s="68" t="str">
        <f>VLOOKUP(E2469,Refs!$P$2:$S$29,4,FALSE)</f>
        <v>East of England</v>
      </c>
      <c r="K2469" s="28">
        <f t="shared" si="81"/>
        <v>7211</v>
      </c>
    </row>
    <row r="2470" spans="1:11" ht="15" thickBot="1" x14ac:dyDescent="0.4">
      <c r="A2470" s="69">
        <f t="shared" si="79"/>
        <v>45778</v>
      </c>
      <c r="B2470" t="s">
        <v>911</v>
      </c>
      <c r="C2470" t="s">
        <v>264</v>
      </c>
      <c r="D2470" s="186" t="s">
        <v>885</v>
      </c>
      <c r="E2470" t="s">
        <v>308</v>
      </c>
      <c r="F2470" t="s">
        <v>309</v>
      </c>
      <c r="G2470" t="s">
        <v>19</v>
      </c>
      <c r="H2470">
        <v>57</v>
      </c>
      <c r="I2470" s="68" t="str">
        <f>VLOOKUP(E2470,Refs!$P$2:$R$29,3,FALSE)</f>
        <v>Y61</v>
      </c>
      <c r="J2470" s="68" t="str">
        <f>VLOOKUP(E2470,Refs!$P$2:$S$29,4,FALSE)</f>
        <v>East of England</v>
      </c>
      <c r="K2470" s="28">
        <f t="shared" si="81"/>
        <v>57</v>
      </c>
    </row>
    <row r="2471" spans="1:11" ht="15" thickBot="1" x14ac:dyDescent="0.4">
      <c r="A2471" s="69">
        <f t="shared" si="79"/>
        <v>45778</v>
      </c>
      <c r="B2471" t="s">
        <v>911</v>
      </c>
      <c r="C2471" t="s">
        <v>264</v>
      </c>
      <c r="D2471" s="186" t="s">
        <v>885</v>
      </c>
      <c r="E2471" t="s">
        <v>308</v>
      </c>
      <c r="F2471" t="s">
        <v>309</v>
      </c>
      <c r="G2471" t="s">
        <v>21</v>
      </c>
      <c r="H2471">
        <v>85119</v>
      </c>
      <c r="I2471" s="68" t="str">
        <f>VLOOKUP(E2471,Refs!$P$2:$R$29,3,FALSE)</f>
        <v>Y61</v>
      </c>
      <c r="J2471" s="68" t="str">
        <f>VLOOKUP(E2471,Refs!$P$2:$S$29,4,FALSE)</f>
        <v>East of England</v>
      </c>
      <c r="K2471" s="28">
        <f t="shared" si="81"/>
        <v>85119</v>
      </c>
    </row>
    <row r="2472" spans="1:11" ht="15" thickBot="1" x14ac:dyDescent="0.4">
      <c r="A2472" s="69">
        <f t="shared" si="79"/>
        <v>45778</v>
      </c>
      <c r="B2472" t="s">
        <v>911</v>
      </c>
      <c r="C2472" t="s">
        <v>264</v>
      </c>
      <c r="D2472" s="186" t="s">
        <v>885</v>
      </c>
      <c r="E2472" t="s">
        <v>308</v>
      </c>
      <c r="F2472" t="s">
        <v>309</v>
      </c>
      <c r="G2472" t="s">
        <v>70</v>
      </c>
      <c r="H2472">
        <v>64</v>
      </c>
      <c r="I2472" s="68" t="str">
        <f>VLOOKUP(E2472,Refs!$P$2:$R$29,3,FALSE)</f>
        <v>Y61</v>
      </c>
      <c r="J2472" s="68" t="str">
        <f>VLOOKUP(E2472,Refs!$P$2:$S$29,4,FALSE)</f>
        <v>East of England</v>
      </c>
      <c r="K2472" s="28">
        <f t="shared" si="81"/>
        <v>64</v>
      </c>
    </row>
    <row r="2473" spans="1:11" ht="15" thickBot="1" x14ac:dyDescent="0.4">
      <c r="A2473" s="69">
        <f t="shared" si="79"/>
        <v>45778</v>
      </c>
      <c r="B2473" t="s">
        <v>911</v>
      </c>
      <c r="C2473" t="s">
        <v>264</v>
      </c>
      <c r="D2473" s="186" t="s">
        <v>885</v>
      </c>
      <c r="E2473" t="s">
        <v>308</v>
      </c>
      <c r="F2473" t="s">
        <v>309</v>
      </c>
      <c r="G2473" t="s">
        <v>71</v>
      </c>
      <c r="H2473">
        <v>153</v>
      </c>
      <c r="I2473" s="68" t="str">
        <f>VLOOKUP(E2473,Refs!$P$2:$R$29,3,FALSE)</f>
        <v>Y61</v>
      </c>
      <c r="J2473" s="68" t="str">
        <f>VLOOKUP(E2473,Refs!$P$2:$S$29,4,FALSE)</f>
        <v>East of England</v>
      </c>
      <c r="K2473" s="28">
        <f t="shared" si="81"/>
        <v>153</v>
      </c>
    </row>
    <row r="2474" spans="1:11" ht="15" thickBot="1" x14ac:dyDescent="0.4">
      <c r="A2474" s="69">
        <f t="shared" si="79"/>
        <v>45778</v>
      </c>
      <c r="B2474" t="s">
        <v>911</v>
      </c>
      <c r="C2474" t="s">
        <v>264</v>
      </c>
      <c r="D2474" s="186" t="s">
        <v>885</v>
      </c>
      <c r="E2474" t="s">
        <v>308</v>
      </c>
      <c r="F2474" t="s">
        <v>309</v>
      </c>
      <c r="G2474" t="s">
        <v>72</v>
      </c>
      <c r="H2474">
        <v>2513</v>
      </c>
      <c r="I2474" s="68" t="str">
        <f>VLOOKUP(E2474,Refs!$P$2:$R$29,3,FALSE)</f>
        <v>Y61</v>
      </c>
      <c r="J2474" s="68" t="str">
        <f>VLOOKUP(E2474,Refs!$P$2:$S$29,4,FALSE)</f>
        <v>East of England</v>
      </c>
      <c r="K2474" s="28">
        <f t="shared" si="81"/>
        <v>2513</v>
      </c>
    </row>
    <row r="2475" spans="1:11" ht="15" thickBot="1" x14ac:dyDescent="0.4">
      <c r="A2475" s="69">
        <f t="shared" si="79"/>
        <v>45778</v>
      </c>
      <c r="B2475" t="s">
        <v>911</v>
      </c>
      <c r="C2475" t="s">
        <v>264</v>
      </c>
      <c r="D2475" s="186" t="s">
        <v>885</v>
      </c>
      <c r="E2475" t="s">
        <v>308</v>
      </c>
      <c r="F2475" t="s">
        <v>309</v>
      </c>
      <c r="G2475" t="s">
        <v>73</v>
      </c>
      <c r="H2475">
        <v>1894</v>
      </c>
      <c r="I2475" s="68" t="str">
        <f>VLOOKUP(E2475,Refs!$P$2:$R$29,3,FALSE)</f>
        <v>Y61</v>
      </c>
      <c r="J2475" s="68" t="str">
        <f>VLOOKUP(E2475,Refs!$P$2:$S$29,4,FALSE)</f>
        <v>East of England</v>
      </c>
      <c r="K2475" s="28">
        <f t="shared" si="81"/>
        <v>1894</v>
      </c>
    </row>
    <row r="2476" spans="1:11" ht="15" thickBot="1" x14ac:dyDescent="0.4">
      <c r="A2476" s="69">
        <f t="shared" si="79"/>
        <v>45778</v>
      </c>
      <c r="B2476" t="s">
        <v>911</v>
      </c>
      <c r="C2476" t="s">
        <v>264</v>
      </c>
      <c r="D2476" s="186" t="s">
        <v>885</v>
      </c>
      <c r="E2476" t="s">
        <v>308</v>
      </c>
      <c r="F2476" t="s">
        <v>309</v>
      </c>
      <c r="G2476" t="s">
        <v>74</v>
      </c>
      <c r="H2476">
        <v>3490005</v>
      </c>
      <c r="I2476" s="68" t="str">
        <f>VLOOKUP(E2476,Refs!$P$2:$R$29,3,FALSE)</f>
        <v>Y61</v>
      </c>
      <c r="J2476" s="68" t="str">
        <f>VLOOKUP(E2476,Refs!$P$2:$S$29,4,FALSE)</f>
        <v>East of England</v>
      </c>
      <c r="K2476" s="28">
        <f t="shared" si="81"/>
        <v>3490005</v>
      </c>
    </row>
    <row r="2477" spans="1:11" ht="15" thickBot="1" x14ac:dyDescent="0.4">
      <c r="A2477" s="69">
        <f t="shared" si="79"/>
        <v>45778</v>
      </c>
      <c r="B2477" t="s">
        <v>911</v>
      </c>
      <c r="C2477" t="s">
        <v>264</v>
      </c>
      <c r="D2477" s="186" t="s">
        <v>885</v>
      </c>
      <c r="E2477" t="s">
        <v>308</v>
      </c>
      <c r="F2477" t="s">
        <v>309</v>
      </c>
      <c r="G2477" t="s">
        <v>26</v>
      </c>
      <c r="H2477">
        <v>7219</v>
      </c>
      <c r="I2477" s="68" t="str">
        <f>VLOOKUP(E2477,Refs!$P$2:$R$29,3,FALSE)</f>
        <v>Y61</v>
      </c>
      <c r="J2477" s="68" t="str">
        <f>VLOOKUP(E2477,Refs!$P$2:$S$29,4,FALSE)</f>
        <v>East of England</v>
      </c>
      <c r="K2477" s="28">
        <f t="shared" si="81"/>
        <v>7219</v>
      </c>
    </row>
    <row r="2478" spans="1:11" ht="15" thickBot="1" x14ac:dyDescent="0.4">
      <c r="A2478" s="69">
        <f t="shared" si="79"/>
        <v>45778</v>
      </c>
      <c r="B2478" t="s">
        <v>911</v>
      </c>
      <c r="C2478" t="s">
        <v>264</v>
      </c>
      <c r="D2478" s="186" t="s">
        <v>885</v>
      </c>
      <c r="E2478" t="s">
        <v>308</v>
      </c>
      <c r="F2478" t="s">
        <v>309</v>
      </c>
      <c r="G2478" t="s">
        <v>75</v>
      </c>
      <c r="H2478">
        <v>22</v>
      </c>
      <c r="I2478" s="68" t="str">
        <f>VLOOKUP(E2478,Refs!$P$2:$R$29,3,FALSE)</f>
        <v>Y61</v>
      </c>
      <c r="J2478" s="68" t="str">
        <f>VLOOKUP(E2478,Refs!$P$2:$S$29,4,FALSE)</f>
        <v>East of England</v>
      </c>
      <c r="K2478" s="28">
        <f t="shared" si="81"/>
        <v>22</v>
      </c>
    </row>
    <row r="2479" spans="1:11" ht="15" thickBot="1" x14ac:dyDescent="0.4">
      <c r="A2479" s="69">
        <f t="shared" si="79"/>
        <v>45778</v>
      </c>
      <c r="B2479" t="s">
        <v>911</v>
      </c>
      <c r="C2479" t="s">
        <v>264</v>
      </c>
      <c r="D2479" s="186" t="s">
        <v>885</v>
      </c>
      <c r="E2479" t="s">
        <v>308</v>
      </c>
      <c r="F2479" t="s">
        <v>309</v>
      </c>
      <c r="G2479" t="s">
        <v>76</v>
      </c>
      <c r="H2479">
        <v>3978</v>
      </c>
      <c r="I2479" s="68" t="str">
        <f>VLOOKUP(E2479,Refs!$P$2:$R$29,3,FALSE)</f>
        <v>Y61</v>
      </c>
      <c r="J2479" s="68" t="str">
        <f>VLOOKUP(E2479,Refs!$P$2:$S$29,4,FALSE)</f>
        <v>East of England</v>
      </c>
      <c r="K2479" s="28">
        <f t="shared" si="81"/>
        <v>3978</v>
      </c>
    </row>
    <row r="2480" spans="1:11" ht="15" thickBot="1" x14ac:dyDescent="0.4">
      <c r="A2480" s="69">
        <f t="shared" si="79"/>
        <v>45778</v>
      </c>
      <c r="B2480" t="s">
        <v>911</v>
      </c>
      <c r="C2480" t="s">
        <v>264</v>
      </c>
      <c r="D2480" s="186" t="s">
        <v>885</v>
      </c>
      <c r="E2480" t="s">
        <v>308</v>
      </c>
      <c r="F2480" t="s">
        <v>309</v>
      </c>
      <c r="G2480" t="s">
        <v>77</v>
      </c>
      <c r="H2480">
        <v>1529</v>
      </c>
      <c r="I2480" s="68" t="str">
        <f>VLOOKUP(E2480,Refs!$P$2:$R$29,3,FALSE)</f>
        <v>Y61</v>
      </c>
      <c r="J2480" s="68" t="str">
        <f>VLOOKUP(E2480,Refs!$P$2:$S$29,4,FALSE)</f>
        <v>East of England</v>
      </c>
      <c r="K2480" s="28">
        <f t="shared" si="81"/>
        <v>1529</v>
      </c>
    </row>
    <row r="2481" spans="1:11" ht="15" thickBot="1" x14ac:dyDescent="0.4">
      <c r="A2481" s="69">
        <f t="shared" si="79"/>
        <v>45778</v>
      </c>
      <c r="B2481" t="s">
        <v>911</v>
      </c>
      <c r="C2481" t="s">
        <v>264</v>
      </c>
      <c r="D2481" s="186" t="s">
        <v>885</v>
      </c>
      <c r="E2481" t="s">
        <v>308</v>
      </c>
      <c r="F2481" t="s">
        <v>309</v>
      </c>
      <c r="G2481" t="s">
        <v>78</v>
      </c>
      <c r="H2481">
        <v>1497</v>
      </c>
      <c r="I2481" s="68" t="str">
        <f>VLOOKUP(E2481,Refs!$P$2:$R$29,3,FALSE)</f>
        <v>Y61</v>
      </c>
      <c r="J2481" s="68" t="str">
        <f>VLOOKUP(E2481,Refs!$P$2:$S$29,4,FALSE)</f>
        <v>East of England</v>
      </c>
      <c r="K2481" s="28">
        <f t="shared" si="81"/>
        <v>1497</v>
      </c>
    </row>
    <row r="2482" spans="1:11" ht="15" thickBot="1" x14ac:dyDescent="0.4">
      <c r="A2482" s="69">
        <f t="shared" si="79"/>
        <v>45778</v>
      </c>
      <c r="B2482" t="s">
        <v>911</v>
      </c>
      <c r="C2482" t="s">
        <v>264</v>
      </c>
      <c r="D2482" s="186" t="s">
        <v>885</v>
      </c>
      <c r="E2482" t="s">
        <v>308</v>
      </c>
      <c r="F2482" t="s">
        <v>309</v>
      </c>
      <c r="G2482" t="s">
        <v>79</v>
      </c>
      <c r="H2482">
        <v>193</v>
      </c>
      <c r="I2482" s="68" t="str">
        <f>VLOOKUP(E2482,Refs!$P$2:$R$29,3,FALSE)</f>
        <v>Y61</v>
      </c>
      <c r="J2482" s="68" t="str">
        <f>VLOOKUP(E2482,Refs!$P$2:$S$29,4,FALSE)</f>
        <v>East of England</v>
      </c>
      <c r="K2482" s="28">
        <f t="shared" si="81"/>
        <v>193</v>
      </c>
    </row>
    <row r="2483" spans="1:11" ht="15" thickBot="1" x14ac:dyDescent="0.4">
      <c r="A2483" s="69">
        <f t="shared" si="79"/>
        <v>45778</v>
      </c>
      <c r="B2483" t="s">
        <v>911</v>
      </c>
      <c r="C2483" t="s">
        <v>264</v>
      </c>
      <c r="D2483" s="186" t="s">
        <v>885</v>
      </c>
      <c r="E2483" t="s">
        <v>308</v>
      </c>
      <c r="F2483" t="s">
        <v>309</v>
      </c>
      <c r="G2483" t="s">
        <v>25</v>
      </c>
      <c r="H2483">
        <v>3219</v>
      </c>
      <c r="I2483" s="68" t="str">
        <f>VLOOKUP(E2483,Refs!$P$2:$R$29,3,FALSE)</f>
        <v>Y61</v>
      </c>
      <c r="J2483" s="68" t="str">
        <f>VLOOKUP(E2483,Refs!$P$2:$S$29,4,FALSE)</f>
        <v>East of England</v>
      </c>
      <c r="K2483" s="28">
        <f t="shared" si="81"/>
        <v>3219</v>
      </c>
    </row>
    <row r="2484" spans="1:11" ht="15" thickBot="1" x14ac:dyDescent="0.4">
      <c r="A2484" s="69">
        <f t="shared" si="79"/>
        <v>45778</v>
      </c>
      <c r="B2484" t="s">
        <v>911</v>
      </c>
      <c r="C2484" t="s">
        <v>264</v>
      </c>
      <c r="D2484" s="186" t="s">
        <v>885</v>
      </c>
      <c r="E2484" t="s">
        <v>308</v>
      </c>
      <c r="F2484" t="s">
        <v>309</v>
      </c>
      <c r="G2484" t="s">
        <v>80</v>
      </c>
      <c r="H2484">
        <v>153</v>
      </c>
      <c r="I2484" s="68" t="str">
        <f>VLOOKUP(E2484,Refs!$P$2:$R$29,3,FALSE)</f>
        <v>Y61</v>
      </c>
      <c r="J2484" s="68" t="str">
        <f>VLOOKUP(E2484,Refs!$P$2:$S$29,4,FALSE)</f>
        <v>East of England</v>
      </c>
      <c r="K2484" s="28">
        <f t="shared" si="81"/>
        <v>153</v>
      </c>
    </row>
    <row r="2485" spans="1:11" ht="15" thickBot="1" x14ac:dyDescent="0.4">
      <c r="A2485" s="69">
        <f t="shared" si="79"/>
        <v>45778</v>
      </c>
      <c r="B2485" t="s">
        <v>911</v>
      </c>
      <c r="C2485" t="s">
        <v>264</v>
      </c>
      <c r="D2485" s="186" t="s">
        <v>885</v>
      </c>
      <c r="E2485" t="s">
        <v>308</v>
      </c>
      <c r="F2485" t="s">
        <v>309</v>
      </c>
      <c r="G2485" t="s">
        <v>81</v>
      </c>
      <c r="H2485">
        <v>1669</v>
      </c>
      <c r="I2485" s="68" t="str">
        <f>VLOOKUP(E2485,Refs!$P$2:$R$29,3,FALSE)</f>
        <v>Y61</v>
      </c>
      <c r="J2485" s="68" t="str">
        <f>VLOOKUP(E2485,Refs!$P$2:$S$29,4,FALSE)</f>
        <v>East of England</v>
      </c>
      <c r="K2485" s="28">
        <f t="shared" si="81"/>
        <v>1669</v>
      </c>
    </row>
    <row r="2486" spans="1:11" ht="15" thickBot="1" x14ac:dyDescent="0.4">
      <c r="A2486" s="69">
        <f t="shared" si="79"/>
        <v>45778</v>
      </c>
      <c r="B2486" t="s">
        <v>911</v>
      </c>
      <c r="C2486" t="s">
        <v>264</v>
      </c>
      <c r="D2486" s="186" t="s">
        <v>885</v>
      </c>
      <c r="E2486" t="s">
        <v>308</v>
      </c>
      <c r="F2486" t="s">
        <v>309</v>
      </c>
      <c r="G2486" t="s">
        <v>82</v>
      </c>
      <c r="H2486">
        <v>966</v>
      </c>
      <c r="I2486" s="68" t="str">
        <f>VLOOKUP(E2486,Refs!$P$2:$R$29,3,FALSE)</f>
        <v>Y61</v>
      </c>
      <c r="J2486" s="68" t="str">
        <f>VLOOKUP(E2486,Refs!$P$2:$S$29,4,FALSE)</f>
        <v>East of England</v>
      </c>
      <c r="K2486" s="28">
        <f t="shared" si="81"/>
        <v>966</v>
      </c>
    </row>
    <row r="2487" spans="1:11" ht="15" thickBot="1" x14ac:dyDescent="0.4">
      <c r="A2487" s="69">
        <f t="shared" si="79"/>
        <v>45778</v>
      </c>
      <c r="B2487" t="s">
        <v>911</v>
      </c>
      <c r="C2487" t="s">
        <v>264</v>
      </c>
      <c r="D2487" s="186" t="s">
        <v>885</v>
      </c>
      <c r="E2487" t="s">
        <v>308</v>
      </c>
      <c r="F2487" t="s">
        <v>309</v>
      </c>
      <c r="G2487" t="s">
        <v>83</v>
      </c>
      <c r="H2487">
        <v>1578</v>
      </c>
      <c r="I2487" s="68" t="str">
        <f>VLOOKUP(E2487,Refs!$P$2:$R$29,3,FALSE)</f>
        <v>Y61</v>
      </c>
      <c r="J2487" s="68" t="str">
        <f>VLOOKUP(E2487,Refs!$P$2:$S$29,4,FALSE)</f>
        <v>East of England</v>
      </c>
      <c r="K2487" s="28">
        <f t="shared" si="81"/>
        <v>1578</v>
      </c>
    </row>
    <row r="2488" spans="1:11" ht="15" thickBot="1" x14ac:dyDescent="0.4">
      <c r="A2488" s="69">
        <f t="shared" si="79"/>
        <v>45778</v>
      </c>
      <c r="B2488" t="s">
        <v>911</v>
      </c>
      <c r="C2488" t="s">
        <v>264</v>
      </c>
      <c r="D2488" s="186" t="s">
        <v>885</v>
      </c>
      <c r="E2488" t="s">
        <v>308</v>
      </c>
      <c r="F2488" t="s">
        <v>309</v>
      </c>
      <c r="G2488" t="s">
        <v>84</v>
      </c>
      <c r="H2488">
        <v>4966</v>
      </c>
      <c r="I2488" s="68" t="str">
        <f>VLOOKUP(E2488,Refs!$P$2:$R$29,3,FALSE)</f>
        <v>Y61</v>
      </c>
      <c r="J2488" s="68" t="str">
        <f>VLOOKUP(E2488,Refs!$P$2:$S$29,4,FALSE)</f>
        <v>East of England</v>
      </c>
      <c r="K2488" s="28">
        <f t="shared" si="81"/>
        <v>4966</v>
      </c>
    </row>
    <row r="2489" spans="1:11" ht="15" thickBot="1" x14ac:dyDescent="0.4">
      <c r="A2489" s="69">
        <f t="shared" si="79"/>
        <v>45778</v>
      </c>
      <c r="B2489" t="s">
        <v>911</v>
      </c>
      <c r="C2489" t="s">
        <v>264</v>
      </c>
      <c r="D2489" s="186" t="s">
        <v>885</v>
      </c>
      <c r="E2489" t="s">
        <v>308</v>
      </c>
      <c r="F2489" t="s">
        <v>309</v>
      </c>
      <c r="G2489" t="s">
        <v>85</v>
      </c>
      <c r="H2489">
        <v>226</v>
      </c>
      <c r="I2489" s="68" t="str">
        <f>VLOOKUP(E2489,Refs!$P$2:$R$29,3,FALSE)</f>
        <v>Y61</v>
      </c>
      <c r="J2489" s="68" t="str">
        <f>VLOOKUP(E2489,Refs!$P$2:$S$29,4,FALSE)</f>
        <v>East of England</v>
      </c>
      <c r="K2489" s="28">
        <f t="shared" si="81"/>
        <v>226</v>
      </c>
    </row>
    <row r="2490" spans="1:11" ht="15" thickBot="1" x14ac:dyDescent="0.4">
      <c r="A2490" s="69">
        <f t="shared" si="79"/>
        <v>45778</v>
      </c>
      <c r="B2490" t="s">
        <v>911</v>
      </c>
      <c r="C2490" t="s">
        <v>264</v>
      </c>
      <c r="D2490" s="186" t="s">
        <v>885</v>
      </c>
      <c r="E2490" t="s">
        <v>308</v>
      </c>
      <c r="F2490" t="s">
        <v>309</v>
      </c>
      <c r="G2490" t="s">
        <v>86</v>
      </c>
      <c r="H2490">
        <v>127</v>
      </c>
      <c r="I2490" s="68" t="str">
        <f>VLOOKUP(E2490,Refs!$P$2:$R$29,3,FALSE)</f>
        <v>Y61</v>
      </c>
      <c r="J2490" s="68" t="str">
        <f>VLOOKUP(E2490,Refs!$P$2:$S$29,4,FALSE)</f>
        <v>East of England</v>
      </c>
      <c r="K2490" s="28">
        <f t="shared" si="81"/>
        <v>127</v>
      </c>
    </row>
    <row r="2491" spans="1:11" ht="15" thickBot="1" x14ac:dyDescent="0.4">
      <c r="A2491" s="69">
        <f t="shared" si="79"/>
        <v>45778</v>
      </c>
      <c r="B2491" t="s">
        <v>911</v>
      </c>
      <c r="C2491" t="s">
        <v>264</v>
      </c>
      <c r="D2491" s="186" t="s">
        <v>885</v>
      </c>
      <c r="E2491" t="s">
        <v>308</v>
      </c>
      <c r="F2491" t="s">
        <v>309</v>
      </c>
      <c r="G2491" t="s">
        <v>87</v>
      </c>
      <c r="H2491">
        <v>3599</v>
      </c>
      <c r="I2491" s="68" t="str">
        <f>VLOOKUP(E2491,Refs!$P$2:$R$29,3,FALSE)</f>
        <v>Y61</v>
      </c>
      <c r="J2491" s="68" t="str">
        <f>VLOOKUP(E2491,Refs!$P$2:$S$29,4,FALSE)</f>
        <v>East of England</v>
      </c>
      <c r="K2491" s="28">
        <f t="shared" si="81"/>
        <v>3599</v>
      </c>
    </row>
    <row r="2492" spans="1:11" ht="15" thickBot="1" x14ac:dyDescent="0.4">
      <c r="A2492" s="69">
        <f t="shared" si="79"/>
        <v>45778</v>
      </c>
      <c r="B2492" t="s">
        <v>911</v>
      </c>
      <c r="C2492" t="s">
        <v>264</v>
      </c>
      <c r="D2492" s="186" t="s">
        <v>885</v>
      </c>
      <c r="E2492" t="s">
        <v>308</v>
      </c>
      <c r="F2492" t="s">
        <v>309</v>
      </c>
      <c r="G2492" t="s">
        <v>88</v>
      </c>
      <c r="H2492">
        <v>13699</v>
      </c>
      <c r="I2492" s="68" t="str">
        <f>VLOOKUP(E2492,Refs!$P$2:$R$29,3,FALSE)</f>
        <v>Y61</v>
      </c>
      <c r="J2492" s="68" t="str">
        <f>VLOOKUP(E2492,Refs!$P$2:$S$29,4,FALSE)</f>
        <v>East of England</v>
      </c>
      <c r="K2492" s="28">
        <f t="shared" si="81"/>
        <v>13699</v>
      </c>
    </row>
    <row r="2493" spans="1:11" ht="15" thickBot="1" x14ac:dyDescent="0.4">
      <c r="A2493" s="69">
        <f t="shared" si="79"/>
        <v>45778</v>
      </c>
      <c r="B2493" t="s">
        <v>911</v>
      </c>
      <c r="C2493" t="s">
        <v>264</v>
      </c>
      <c r="D2493" s="186" t="s">
        <v>885</v>
      </c>
      <c r="E2493" t="s">
        <v>308</v>
      </c>
      <c r="F2493" t="s">
        <v>309</v>
      </c>
      <c r="G2493" t="s">
        <v>89</v>
      </c>
      <c r="H2493">
        <v>7219</v>
      </c>
      <c r="I2493" s="68" t="str">
        <f>VLOOKUP(E2493,Refs!$P$2:$R$29,3,FALSE)</f>
        <v>Y61</v>
      </c>
      <c r="J2493" s="68" t="str">
        <f>VLOOKUP(E2493,Refs!$P$2:$S$29,4,FALSE)</f>
        <v>East of England</v>
      </c>
      <c r="K2493" s="28">
        <f t="shared" si="81"/>
        <v>7219</v>
      </c>
    </row>
    <row r="2494" spans="1:11" ht="15" thickBot="1" x14ac:dyDescent="0.4">
      <c r="A2494" s="69">
        <f t="shared" si="79"/>
        <v>45778</v>
      </c>
      <c r="B2494" t="s">
        <v>911</v>
      </c>
      <c r="C2494" t="s">
        <v>264</v>
      </c>
      <c r="D2494" s="186" t="s">
        <v>885</v>
      </c>
      <c r="E2494" t="s">
        <v>308</v>
      </c>
      <c r="F2494" t="s">
        <v>309</v>
      </c>
      <c r="G2494" t="s">
        <v>27</v>
      </c>
      <c r="H2494">
        <v>876</v>
      </c>
      <c r="I2494" s="68" t="str">
        <f>VLOOKUP(E2494,Refs!$P$2:$R$29,3,FALSE)</f>
        <v>Y61</v>
      </c>
      <c r="J2494" s="68" t="str">
        <f>VLOOKUP(E2494,Refs!$P$2:$S$29,4,FALSE)</f>
        <v>East of England</v>
      </c>
      <c r="K2494" s="28">
        <f t="shared" si="81"/>
        <v>876</v>
      </c>
    </row>
    <row r="2495" spans="1:11" ht="15" thickBot="1" x14ac:dyDescent="0.4">
      <c r="A2495" s="69">
        <f t="shared" si="79"/>
        <v>45778</v>
      </c>
      <c r="B2495" t="s">
        <v>911</v>
      </c>
      <c r="C2495" t="s">
        <v>264</v>
      </c>
      <c r="D2495" s="186" t="s">
        <v>885</v>
      </c>
      <c r="E2495" t="s">
        <v>308</v>
      </c>
      <c r="F2495" t="s">
        <v>309</v>
      </c>
      <c r="G2495" t="s">
        <v>29</v>
      </c>
      <c r="H2495">
        <v>1053</v>
      </c>
      <c r="I2495" s="68" t="str">
        <f>VLOOKUP(E2495,Refs!$P$2:$R$29,3,FALSE)</f>
        <v>Y61</v>
      </c>
      <c r="J2495" s="68" t="str">
        <f>VLOOKUP(E2495,Refs!$P$2:$S$29,4,FALSE)</f>
        <v>East of England</v>
      </c>
      <c r="K2495" s="28">
        <f t="shared" si="81"/>
        <v>1053</v>
      </c>
    </row>
    <row r="2496" spans="1:11" ht="15" thickBot="1" x14ac:dyDescent="0.4">
      <c r="A2496" s="69">
        <f t="shared" si="79"/>
        <v>45778</v>
      </c>
      <c r="B2496" t="s">
        <v>911</v>
      </c>
      <c r="C2496" t="s">
        <v>264</v>
      </c>
      <c r="D2496" s="186" t="s">
        <v>885</v>
      </c>
      <c r="E2496" t="s">
        <v>308</v>
      </c>
      <c r="F2496" t="s">
        <v>309</v>
      </c>
      <c r="G2496" t="s">
        <v>90</v>
      </c>
      <c r="H2496">
        <v>399</v>
      </c>
      <c r="I2496" s="68" t="str">
        <f>VLOOKUP(E2496,Refs!$P$2:$R$29,3,FALSE)</f>
        <v>Y61</v>
      </c>
      <c r="J2496" s="68" t="str">
        <f>VLOOKUP(E2496,Refs!$P$2:$S$29,4,FALSE)</f>
        <v>East of England</v>
      </c>
      <c r="K2496" s="28">
        <f t="shared" si="81"/>
        <v>399</v>
      </c>
    </row>
    <row r="2497" spans="1:11" ht="15" thickBot="1" x14ac:dyDescent="0.4">
      <c r="A2497" s="69">
        <f t="shared" si="79"/>
        <v>45778</v>
      </c>
      <c r="B2497" t="s">
        <v>911</v>
      </c>
      <c r="C2497" t="s">
        <v>264</v>
      </c>
      <c r="D2497" s="186" t="s">
        <v>885</v>
      </c>
      <c r="E2497" t="s">
        <v>308</v>
      </c>
      <c r="F2497" t="s">
        <v>309</v>
      </c>
      <c r="G2497" t="s">
        <v>91</v>
      </c>
      <c r="H2497">
        <v>2</v>
      </c>
      <c r="I2497" s="68" t="str">
        <f>VLOOKUP(E2497,Refs!$P$2:$R$29,3,FALSE)</f>
        <v>Y61</v>
      </c>
      <c r="J2497" s="68" t="str">
        <f>VLOOKUP(E2497,Refs!$P$2:$S$29,4,FALSE)</f>
        <v>East of England</v>
      </c>
      <c r="K2497" s="28">
        <f t="shared" si="81"/>
        <v>2</v>
      </c>
    </row>
    <row r="2498" spans="1:11" ht="15" thickBot="1" x14ac:dyDescent="0.4">
      <c r="A2498" s="69">
        <f t="shared" si="79"/>
        <v>45778</v>
      </c>
      <c r="B2498" t="s">
        <v>911</v>
      </c>
      <c r="C2498" t="s">
        <v>264</v>
      </c>
      <c r="D2498" s="186" t="s">
        <v>885</v>
      </c>
      <c r="E2498" t="s">
        <v>308</v>
      </c>
      <c r="F2498" t="s">
        <v>309</v>
      </c>
      <c r="G2498" t="s">
        <v>92</v>
      </c>
      <c r="H2498">
        <v>442</v>
      </c>
      <c r="I2498" s="68" t="str">
        <f>VLOOKUP(E2498,Refs!$P$2:$R$29,3,FALSE)</f>
        <v>Y61</v>
      </c>
      <c r="J2498" s="68" t="str">
        <f>VLOOKUP(E2498,Refs!$P$2:$S$29,4,FALSE)</f>
        <v>East of England</v>
      </c>
      <c r="K2498" s="28">
        <f t="shared" si="81"/>
        <v>442</v>
      </c>
    </row>
    <row r="2499" spans="1:11" ht="15" thickBot="1" x14ac:dyDescent="0.4">
      <c r="A2499" s="69">
        <f t="shared" ref="A2499:A2562" si="82">DATEVALUE(RIGHT(B2499,8))</f>
        <v>45778</v>
      </c>
      <c r="B2499" t="s">
        <v>911</v>
      </c>
      <c r="C2499" t="s">
        <v>264</v>
      </c>
      <c r="D2499" s="186" t="s">
        <v>885</v>
      </c>
      <c r="E2499" t="s">
        <v>308</v>
      </c>
      <c r="F2499" t="s">
        <v>309</v>
      </c>
      <c r="G2499" t="s">
        <v>93</v>
      </c>
      <c r="H2499">
        <v>44</v>
      </c>
      <c r="I2499" s="68" t="str">
        <f>VLOOKUP(E2499,Refs!$P$2:$R$29,3,FALSE)</f>
        <v>Y61</v>
      </c>
      <c r="J2499" s="68" t="str">
        <f>VLOOKUP(E2499,Refs!$P$2:$S$29,4,FALSE)</f>
        <v>East of England</v>
      </c>
      <c r="K2499" s="28">
        <f t="shared" si="81"/>
        <v>44</v>
      </c>
    </row>
    <row r="2500" spans="1:11" ht="15" thickBot="1" x14ac:dyDescent="0.4">
      <c r="A2500" s="69">
        <f t="shared" si="82"/>
        <v>45778</v>
      </c>
      <c r="B2500" t="s">
        <v>911</v>
      </c>
      <c r="C2500" t="s">
        <v>264</v>
      </c>
      <c r="D2500" s="186" t="s">
        <v>885</v>
      </c>
      <c r="E2500" t="s">
        <v>308</v>
      </c>
      <c r="F2500" t="s">
        <v>309</v>
      </c>
      <c r="G2500" t="s">
        <v>94</v>
      </c>
      <c r="H2500">
        <v>435</v>
      </c>
      <c r="I2500" s="68" t="str">
        <f>VLOOKUP(E2500,Refs!$P$2:$R$29,3,FALSE)</f>
        <v>Y61</v>
      </c>
      <c r="J2500" s="68" t="str">
        <f>VLOOKUP(E2500,Refs!$P$2:$S$29,4,FALSE)</f>
        <v>East of England</v>
      </c>
      <c r="K2500" s="28">
        <f t="shared" si="81"/>
        <v>435</v>
      </c>
    </row>
    <row r="2501" spans="1:11" ht="15" thickBot="1" x14ac:dyDescent="0.4">
      <c r="A2501" s="69">
        <f t="shared" si="82"/>
        <v>45778</v>
      </c>
      <c r="B2501" t="s">
        <v>911</v>
      </c>
      <c r="C2501" t="s">
        <v>264</v>
      </c>
      <c r="D2501" s="186" t="s">
        <v>885</v>
      </c>
      <c r="E2501" t="s">
        <v>308</v>
      </c>
      <c r="F2501" t="s">
        <v>309</v>
      </c>
      <c r="G2501" t="s">
        <v>95</v>
      </c>
      <c r="H2501">
        <v>72</v>
      </c>
      <c r="I2501" s="68" t="str">
        <f>VLOOKUP(E2501,Refs!$P$2:$R$29,3,FALSE)</f>
        <v>Y61</v>
      </c>
      <c r="J2501" s="68" t="str">
        <f>VLOOKUP(E2501,Refs!$P$2:$S$29,4,FALSE)</f>
        <v>East of England</v>
      </c>
      <c r="K2501" s="28">
        <f t="shared" si="81"/>
        <v>72</v>
      </c>
    </row>
    <row r="2502" spans="1:11" ht="15" thickBot="1" x14ac:dyDescent="0.4">
      <c r="A2502" s="69">
        <f t="shared" si="82"/>
        <v>45778</v>
      </c>
      <c r="B2502" t="s">
        <v>911</v>
      </c>
      <c r="C2502" t="s">
        <v>264</v>
      </c>
      <c r="D2502" s="186" t="s">
        <v>885</v>
      </c>
      <c r="E2502" t="s">
        <v>308</v>
      </c>
      <c r="F2502" t="s">
        <v>309</v>
      </c>
      <c r="G2502" t="s">
        <v>96</v>
      </c>
      <c r="H2502">
        <v>515</v>
      </c>
      <c r="I2502" s="68" t="str">
        <f>VLOOKUP(E2502,Refs!$P$2:$R$29,3,FALSE)</f>
        <v>Y61</v>
      </c>
      <c r="J2502" s="68" t="str">
        <f>VLOOKUP(E2502,Refs!$P$2:$S$29,4,FALSE)</f>
        <v>East of England</v>
      </c>
      <c r="K2502" s="28">
        <f t="shared" si="81"/>
        <v>515</v>
      </c>
    </row>
    <row r="2503" spans="1:11" ht="15" thickBot="1" x14ac:dyDescent="0.4">
      <c r="A2503" s="69">
        <f t="shared" si="82"/>
        <v>45778</v>
      </c>
      <c r="B2503" t="s">
        <v>911</v>
      </c>
      <c r="C2503" t="s">
        <v>264</v>
      </c>
      <c r="D2503" s="186" t="s">
        <v>885</v>
      </c>
      <c r="E2503" t="s">
        <v>308</v>
      </c>
      <c r="F2503" t="s">
        <v>309</v>
      </c>
      <c r="G2503" t="s">
        <v>31</v>
      </c>
      <c r="H2503">
        <v>357</v>
      </c>
      <c r="I2503" s="68" t="str">
        <f>VLOOKUP(E2503,Refs!$P$2:$R$29,3,FALSE)</f>
        <v>Y61</v>
      </c>
      <c r="J2503" s="68" t="str">
        <f>VLOOKUP(E2503,Refs!$P$2:$S$29,4,FALSE)</f>
        <v>East of England</v>
      </c>
      <c r="K2503" s="28">
        <f t="shared" si="81"/>
        <v>357</v>
      </c>
    </row>
    <row r="2504" spans="1:11" ht="15" thickBot="1" x14ac:dyDescent="0.4">
      <c r="A2504" s="69">
        <f t="shared" si="82"/>
        <v>45778</v>
      </c>
      <c r="B2504" t="s">
        <v>911</v>
      </c>
      <c r="C2504" t="s">
        <v>264</v>
      </c>
      <c r="D2504" s="186" t="s">
        <v>885</v>
      </c>
      <c r="E2504" t="s">
        <v>308</v>
      </c>
      <c r="F2504" t="s">
        <v>309</v>
      </c>
      <c r="G2504" t="s">
        <v>97</v>
      </c>
      <c r="H2504">
        <v>907</v>
      </c>
      <c r="I2504" s="68" t="str">
        <f>VLOOKUP(E2504,Refs!$P$2:$R$29,3,FALSE)</f>
        <v>Y61</v>
      </c>
      <c r="J2504" s="68" t="str">
        <f>VLOOKUP(E2504,Refs!$P$2:$S$29,4,FALSE)</f>
        <v>East of England</v>
      </c>
      <c r="K2504" s="28">
        <f t="shared" si="81"/>
        <v>907</v>
      </c>
    </row>
    <row r="2505" spans="1:11" ht="15" thickBot="1" x14ac:dyDescent="0.4">
      <c r="A2505" s="69">
        <f t="shared" si="82"/>
        <v>45778</v>
      </c>
      <c r="B2505" t="s">
        <v>911</v>
      </c>
      <c r="C2505" t="s">
        <v>264</v>
      </c>
      <c r="D2505" s="186" t="s">
        <v>885</v>
      </c>
      <c r="E2505" t="s">
        <v>308</v>
      </c>
      <c r="F2505" t="s">
        <v>309</v>
      </c>
      <c r="G2505" t="s">
        <v>98</v>
      </c>
      <c r="H2505">
        <v>697</v>
      </c>
      <c r="I2505" s="68" t="str">
        <f>VLOOKUP(E2505,Refs!$P$2:$R$29,3,FALSE)</f>
        <v>Y61</v>
      </c>
      <c r="J2505" s="68" t="str">
        <f>VLOOKUP(E2505,Refs!$P$2:$S$29,4,FALSE)</f>
        <v>East of England</v>
      </c>
      <c r="K2505" s="28">
        <f t="shared" si="81"/>
        <v>697</v>
      </c>
    </row>
    <row r="2506" spans="1:11" ht="15" thickBot="1" x14ac:dyDescent="0.4">
      <c r="A2506" s="69">
        <f t="shared" si="82"/>
        <v>45778</v>
      </c>
      <c r="B2506" t="s">
        <v>911</v>
      </c>
      <c r="C2506" t="s">
        <v>264</v>
      </c>
      <c r="D2506" s="186" t="s">
        <v>885</v>
      </c>
      <c r="E2506" t="s">
        <v>308</v>
      </c>
      <c r="F2506" t="s">
        <v>309</v>
      </c>
      <c r="G2506" t="s">
        <v>99</v>
      </c>
      <c r="H2506">
        <v>641</v>
      </c>
      <c r="I2506" s="68" t="str">
        <f>VLOOKUP(E2506,Refs!$P$2:$R$29,3,FALSE)</f>
        <v>Y61</v>
      </c>
      <c r="J2506" s="68" t="str">
        <f>VLOOKUP(E2506,Refs!$P$2:$S$29,4,FALSE)</f>
        <v>East of England</v>
      </c>
      <c r="K2506" s="28">
        <f t="shared" si="81"/>
        <v>641</v>
      </c>
    </row>
    <row r="2507" spans="1:11" ht="15" thickBot="1" x14ac:dyDescent="0.4">
      <c r="A2507" s="69">
        <f t="shared" si="82"/>
        <v>45778</v>
      </c>
      <c r="B2507" t="s">
        <v>911</v>
      </c>
      <c r="C2507" t="s">
        <v>264</v>
      </c>
      <c r="D2507" s="186" t="s">
        <v>885</v>
      </c>
      <c r="E2507" t="s">
        <v>308</v>
      </c>
      <c r="F2507" t="s">
        <v>309</v>
      </c>
      <c r="G2507" t="s">
        <v>100</v>
      </c>
      <c r="H2507">
        <v>389</v>
      </c>
      <c r="I2507" s="68" t="str">
        <f>VLOOKUP(E2507,Refs!$P$2:$R$29,3,FALSE)</f>
        <v>Y61</v>
      </c>
      <c r="J2507" s="68" t="str">
        <f>VLOOKUP(E2507,Refs!$P$2:$S$29,4,FALSE)</f>
        <v>East of England</v>
      </c>
      <c r="K2507" s="28">
        <f t="shared" si="81"/>
        <v>389</v>
      </c>
    </row>
    <row r="2508" spans="1:11" ht="15" thickBot="1" x14ac:dyDescent="0.4">
      <c r="A2508" s="69">
        <f t="shared" si="82"/>
        <v>45778</v>
      </c>
      <c r="B2508" t="s">
        <v>911</v>
      </c>
      <c r="C2508" t="s">
        <v>264</v>
      </c>
      <c r="D2508" s="186" t="s">
        <v>885</v>
      </c>
      <c r="E2508" t="s">
        <v>308</v>
      </c>
      <c r="F2508" t="s">
        <v>309</v>
      </c>
      <c r="G2508" t="s">
        <v>101</v>
      </c>
      <c r="H2508">
        <v>233</v>
      </c>
      <c r="I2508" s="68" t="str">
        <f>VLOOKUP(E2508,Refs!$P$2:$R$29,3,FALSE)</f>
        <v>Y61</v>
      </c>
      <c r="J2508" s="68" t="str">
        <f>VLOOKUP(E2508,Refs!$P$2:$S$29,4,FALSE)</f>
        <v>East of England</v>
      </c>
      <c r="K2508" s="28">
        <f t="shared" si="81"/>
        <v>233</v>
      </c>
    </row>
    <row r="2509" spans="1:11" ht="15" thickBot="1" x14ac:dyDescent="0.4">
      <c r="A2509" s="69">
        <f t="shared" si="82"/>
        <v>45778</v>
      </c>
      <c r="B2509" t="s">
        <v>911</v>
      </c>
      <c r="C2509" t="s">
        <v>264</v>
      </c>
      <c r="D2509" s="186" t="s">
        <v>885</v>
      </c>
      <c r="E2509" t="s">
        <v>308</v>
      </c>
      <c r="F2509" t="s">
        <v>309</v>
      </c>
      <c r="G2509" t="s">
        <v>102</v>
      </c>
      <c r="H2509">
        <v>59</v>
      </c>
      <c r="I2509" s="68" t="str">
        <f>VLOOKUP(E2509,Refs!$P$2:$R$29,3,FALSE)</f>
        <v>Y61</v>
      </c>
      <c r="J2509" s="68" t="str">
        <f>VLOOKUP(E2509,Refs!$P$2:$S$29,4,FALSE)</f>
        <v>East of England</v>
      </c>
      <c r="K2509" s="28">
        <f t="shared" si="81"/>
        <v>59</v>
      </c>
    </row>
    <row r="2510" spans="1:11" ht="15" thickBot="1" x14ac:dyDescent="0.4">
      <c r="A2510" s="69">
        <f t="shared" si="82"/>
        <v>45778</v>
      </c>
      <c r="B2510" t="s">
        <v>911</v>
      </c>
      <c r="C2510" t="s">
        <v>264</v>
      </c>
      <c r="D2510" s="186" t="s">
        <v>885</v>
      </c>
      <c r="E2510" t="s">
        <v>308</v>
      </c>
      <c r="F2510" t="s">
        <v>309</v>
      </c>
      <c r="G2510" t="s">
        <v>103</v>
      </c>
      <c r="H2510">
        <v>421</v>
      </c>
      <c r="I2510" s="68" t="str">
        <f>VLOOKUP(E2510,Refs!$P$2:$R$29,3,FALSE)</f>
        <v>Y61</v>
      </c>
      <c r="J2510" s="68" t="str">
        <f>VLOOKUP(E2510,Refs!$P$2:$S$29,4,FALSE)</f>
        <v>East of England</v>
      </c>
      <c r="K2510" s="28">
        <f t="shared" si="81"/>
        <v>421</v>
      </c>
    </row>
    <row r="2511" spans="1:11" ht="15" thickBot="1" x14ac:dyDescent="0.4">
      <c r="A2511" s="69">
        <f t="shared" si="82"/>
        <v>45778</v>
      </c>
      <c r="B2511" t="s">
        <v>911</v>
      </c>
      <c r="C2511" t="s">
        <v>264</v>
      </c>
      <c r="D2511" s="186" t="s">
        <v>885</v>
      </c>
      <c r="E2511" t="s">
        <v>308</v>
      </c>
      <c r="F2511" t="s">
        <v>309</v>
      </c>
      <c r="G2511" t="s">
        <v>104</v>
      </c>
      <c r="H2511">
        <v>781308</v>
      </c>
      <c r="I2511" s="68" t="str">
        <f>VLOOKUP(E2511,Refs!$P$2:$R$29,3,FALSE)</f>
        <v>Y61</v>
      </c>
      <c r="J2511" s="68" t="str">
        <f>VLOOKUP(E2511,Refs!$P$2:$S$29,4,FALSE)</f>
        <v>East of England</v>
      </c>
      <c r="K2511" s="28">
        <f t="shared" si="81"/>
        <v>781308</v>
      </c>
    </row>
    <row r="2512" spans="1:11" ht="15" thickBot="1" x14ac:dyDescent="0.4">
      <c r="A2512" s="69">
        <f t="shared" si="82"/>
        <v>45778</v>
      </c>
      <c r="B2512" t="s">
        <v>911</v>
      </c>
      <c r="C2512" t="s">
        <v>264</v>
      </c>
      <c r="D2512" s="186" t="s">
        <v>885</v>
      </c>
      <c r="E2512" t="s">
        <v>308</v>
      </c>
      <c r="F2512" t="s">
        <v>309</v>
      </c>
      <c r="G2512" t="s">
        <v>105</v>
      </c>
      <c r="H2512">
        <v>869</v>
      </c>
      <c r="I2512" s="68" t="str">
        <f>VLOOKUP(E2512,Refs!$P$2:$R$29,3,FALSE)</f>
        <v>Y61</v>
      </c>
      <c r="J2512" s="68" t="str">
        <f>VLOOKUP(E2512,Refs!$P$2:$S$29,4,FALSE)</f>
        <v>East of England</v>
      </c>
      <c r="K2512" s="28">
        <f t="shared" si="81"/>
        <v>869</v>
      </c>
    </row>
    <row r="2513" spans="1:11" ht="15" thickBot="1" x14ac:dyDescent="0.4">
      <c r="A2513" s="69">
        <f t="shared" si="82"/>
        <v>45778</v>
      </c>
      <c r="B2513" t="s">
        <v>911</v>
      </c>
      <c r="C2513" t="s">
        <v>264</v>
      </c>
      <c r="D2513" s="186" t="s">
        <v>885</v>
      </c>
      <c r="E2513" t="s">
        <v>308</v>
      </c>
      <c r="F2513" t="s">
        <v>309</v>
      </c>
      <c r="G2513" t="s">
        <v>106</v>
      </c>
      <c r="H2513">
        <v>446</v>
      </c>
      <c r="I2513" s="68" t="str">
        <f>VLOOKUP(E2513,Refs!$P$2:$R$29,3,FALSE)</f>
        <v>Y61</v>
      </c>
      <c r="J2513" s="68" t="str">
        <f>VLOOKUP(E2513,Refs!$P$2:$S$29,4,FALSE)</f>
        <v>East of England</v>
      </c>
      <c r="K2513" s="28">
        <f t="shared" si="81"/>
        <v>446</v>
      </c>
    </row>
    <row r="2514" spans="1:11" ht="15" thickBot="1" x14ac:dyDescent="0.4">
      <c r="A2514" s="69">
        <f t="shared" si="82"/>
        <v>45778</v>
      </c>
      <c r="B2514" t="s">
        <v>911</v>
      </c>
      <c r="C2514" t="s">
        <v>264</v>
      </c>
      <c r="D2514" s="186" t="s">
        <v>885</v>
      </c>
      <c r="E2514" t="s">
        <v>308</v>
      </c>
      <c r="F2514" t="s">
        <v>309</v>
      </c>
      <c r="G2514" t="s">
        <v>107</v>
      </c>
      <c r="H2514">
        <v>58</v>
      </c>
      <c r="I2514" s="68" t="str">
        <f>VLOOKUP(E2514,Refs!$P$2:$R$29,3,FALSE)</f>
        <v>Y61</v>
      </c>
      <c r="J2514" s="68" t="str">
        <f>VLOOKUP(E2514,Refs!$P$2:$S$29,4,FALSE)</f>
        <v>East of England</v>
      </c>
      <c r="K2514" s="28">
        <f t="shared" si="81"/>
        <v>58</v>
      </c>
    </row>
    <row r="2515" spans="1:11" ht="15" thickBot="1" x14ac:dyDescent="0.4">
      <c r="A2515" s="69">
        <f t="shared" si="82"/>
        <v>45778</v>
      </c>
      <c r="B2515" t="s">
        <v>911</v>
      </c>
      <c r="C2515" t="s">
        <v>264</v>
      </c>
      <c r="D2515" s="186" t="s">
        <v>885</v>
      </c>
      <c r="E2515" t="s">
        <v>308</v>
      </c>
      <c r="F2515" t="s">
        <v>309</v>
      </c>
      <c r="G2515" t="s">
        <v>108</v>
      </c>
      <c r="H2515">
        <v>255</v>
      </c>
      <c r="I2515" s="68" t="str">
        <f>VLOOKUP(E2515,Refs!$P$2:$R$29,3,FALSE)</f>
        <v>Y61</v>
      </c>
      <c r="J2515" s="68" t="str">
        <f>VLOOKUP(E2515,Refs!$P$2:$S$29,4,FALSE)</f>
        <v>East of England</v>
      </c>
      <c r="K2515" s="28">
        <f t="shared" si="81"/>
        <v>255</v>
      </c>
    </row>
    <row r="2516" spans="1:11" ht="15" thickBot="1" x14ac:dyDescent="0.4">
      <c r="A2516" s="69">
        <f t="shared" si="82"/>
        <v>45778</v>
      </c>
      <c r="B2516" t="s">
        <v>911</v>
      </c>
      <c r="C2516" t="s">
        <v>264</v>
      </c>
      <c r="D2516" s="186" t="s">
        <v>885</v>
      </c>
      <c r="E2516" t="s">
        <v>308</v>
      </c>
      <c r="F2516" t="s">
        <v>309</v>
      </c>
      <c r="G2516" t="s">
        <v>109</v>
      </c>
      <c r="H2516">
        <v>485051</v>
      </c>
      <c r="I2516" s="68" t="str">
        <f>VLOOKUP(E2516,Refs!$P$2:$R$29,3,FALSE)</f>
        <v>Y61</v>
      </c>
      <c r="J2516" s="68" t="str">
        <f>VLOOKUP(E2516,Refs!$P$2:$S$29,4,FALSE)</f>
        <v>East of England</v>
      </c>
      <c r="K2516" s="28">
        <f t="shared" si="81"/>
        <v>485051</v>
      </c>
    </row>
    <row r="2517" spans="1:11" ht="15" thickBot="1" x14ac:dyDescent="0.4">
      <c r="A2517" s="69">
        <f t="shared" si="82"/>
        <v>45778</v>
      </c>
      <c r="B2517" t="s">
        <v>911</v>
      </c>
      <c r="C2517" t="s">
        <v>264</v>
      </c>
      <c r="D2517" s="186" t="s">
        <v>885</v>
      </c>
      <c r="E2517" t="s">
        <v>308</v>
      </c>
      <c r="F2517" t="s">
        <v>309</v>
      </c>
      <c r="G2517" t="s">
        <v>110</v>
      </c>
      <c r="H2517">
        <v>797</v>
      </c>
      <c r="I2517" s="68" t="str">
        <f>VLOOKUP(E2517,Refs!$P$2:$R$29,3,FALSE)</f>
        <v>Y61</v>
      </c>
      <c r="J2517" s="68" t="str">
        <f>VLOOKUP(E2517,Refs!$P$2:$S$29,4,FALSE)</f>
        <v>East of England</v>
      </c>
      <c r="K2517" s="28">
        <f t="shared" si="81"/>
        <v>797</v>
      </c>
    </row>
    <row r="2518" spans="1:11" ht="15" thickBot="1" x14ac:dyDescent="0.4">
      <c r="A2518" s="69">
        <f t="shared" si="82"/>
        <v>45778</v>
      </c>
      <c r="B2518" t="s">
        <v>911</v>
      </c>
      <c r="C2518" t="s">
        <v>264</v>
      </c>
      <c r="D2518" s="186" t="s">
        <v>885</v>
      </c>
      <c r="E2518" t="s">
        <v>308</v>
      </c>
      <c r="F2518" t="s">
        <v>309</v>
      </c>
      <c r="G2518" t="s">
        <v>808</v>
      </c>
      <c r="H2518">
        <v>2671</v>
      </c>
      <c r="I2518" s="68" t="str">
        <f>VLOOKUP(E2518,Refs!$P$2:$R$29,3,FALSE)</f>
        <v>Y61</v>
      </c>
      <c r="J2518" s="68" t="str">
        <f>VLOOKUP(E2518,Refs!$P$2:$S$29,4,FALSE)</f>
        <v>East of England</v>
      </c>
      <c r="K2518" s="28">
        <f t="shared" si="81"/>
        <v>2671</v>
      </c>
    </row>
    <row r="2519" spans="1:11" ht="15" thickBot="1" x14ac:dyDescent="0.4">
      <c r="A2519" s="69">
        <f t="shared" si="82"/>
        <v>45778</v>
      </c>
      <c r="B2519" t="s">
        <v>911</v>
      </c>
      <c r="C2519" t="s">
        <v>264</v>
      </c>
      <c r="D2519" s="186" t="s">
        <v>885</v>
      </c>
      <c r="E2519" t="s">
        <v>308</v>
      </c>
      <c r="F2519" t="s">
        <v>309</v>
      </c>
      <c r="G2519" t="s">
        <v>809</v>
      </c>
      <c r="H2519">
        <v>202</v>
      </c>
      <c r="I2519" s="68" t="str">
        <f>VLOOKUP(E2519,Refs!$P$2:$R$29,3,FALSE)</f>
        <v>Y61</v>
      </c>
      <c r="J2519" s="68" t="str">
        <f>VLOOKUP(E2519,Refs!$P$2:$S$29,4,FALSE)</f>
        <v>East of England</v>
      </c>
      <c r="K2519" s="28">
        <f t="shared" si="81"/>
        <v>202</v>
      </c>
    </row>
    <row r="2520" spans="1:11" ht="15" thickBot="1" x14ac:dyDescent="0.4">
      <c r="A2520" s="69">
        <f t="shared" si="82"/>
        <v>45778</v>
      </c>
      <c r="B2520" t="s">
        <v>911</v>
      </c>
      <c r="C2520" t="s">
        <v>264</v>
      </c>
      <c r="D2520" s="186" t="s">
        <v>885</v>
      </c>
      <c r="E2520" t="s">
        <v>308</v>
      </c>
      <c r="F2520" t="s">
        <v>309</v>
      </c>
      <c r="G2520" t="s">
        <v>111</v>
      </c>
      <c r="H2520">
        <v>5596</v>
      </c>
      <c r="I2520" s="68" t="str">
        <f>VLOOKUP(E2520,Refs!$P$2:$R$29,3,FALSE)</f>
        <v>Y61</v>
      </c>
      <c r="J2520" s="68" t="str">
        <f>VLOOKUP(E2520,Refs!$P$2:$S$29,4,FALSE)</f>
        <v>East of England</v>
      </c>
      <c r="K2520" s="28">
        <f t="shared" si="81"/>
        <v>5596</v>
      </c>
    </row>
    <row r="2521" spans="1:11" ht="15" thickBot="1" x14ac:dyDescent="0.4">
      <c r="A2521" s="69">
        <f t="shared" si="82"/>
        <v>45778</v>
      </c>
      <c r="B2521" t="s">
        <v>911</v>
      </c>
      <c r="C2521" t="s">
        <v>264</v>
      </c>
      <c r="D2521" s="186" t="s">
        <v>885</v>
      </c>
      <c r="E2521" t="s">
        <v>308</v>
      </c>
      <c r="F2521" t="s">
        <v>309</v>
      </c>
      <c r="G2521" t="s">
        <v>112</v>
      </c>
      <c r="H2521">
        <v>2</v>
      </c>
      <c r="I2521" s="68" t="str">
        <f>VLOOKUP(E2521,Refs!$P$2:$R$29,3,FALSE)</f>
        <v>Y61</v>
      </c>
      <c r="J2521" s="68" t="str">
        <f>VLOOKUP(E2521,Refs!$P$2:$S$29,4,FALSE)</f>
        <v>East of England</v>
      </c>
      <c r="K2521" s="28">
        <f t="shared" si="81"/>
        <v>2</v>
      </c>
    </row>
    <row r="2522" spans="1:11" ht="15" thickBot="1" x14ac:dyDescent="0.4">
      <c r="A2522" s="69">
        <f t="shared" si="82"/>
        <v>45778</v>
      </c>
      <c r="B2522" t="s">
        <v>911</v>
      </c>
      <c r="C2522" t="s">
        <v>264</v>
      </c>
      <c r="D2522" s="186" t="s">
        <v>885</v>
      </c>
      <c r="E2522" t="s">
        <v>308</v>
      </c>
      <c r="F2522" t="s">
        <v>309</v>
      </c>
      <c r="G2522" t="s">
        <v>113</v>
      </c>
      <c r="H2522">
        <v>3459</v>
      </c>
      <c r="I2522" s="68" t="str">
        <f>VLOOKUP(E2522,Refs!$P$2:$R$29,3,FALSE)</f>
        <v>Y61</v>
      </c>
      <c r="J2522" s="68" t="str">
        <f>VLOOKUP(E2522,Refs!$P$2:$S$29,4,FALSE)</f>
        <v>East of England</v>
      </c>
      <c r="K2522" s="28">
        <f t="shared" si="81"/>
        <v>3459</v>
      </c>
    </row>
    <row r="2523" spans="1:11" ht="15" thickBot="1" x14ac:dyDescent="0.4">
      <c r="A2523" s="69">
        <f t="shared" si="82"/>
        <v>45778</v>
      </c>
      <c r="B2523" t="s">
        <v>911</v>
      </c>
      <c r="C2523" t="s">
        <v>264</v>
      </c>
      <c r="D2523" s="186" t="s">
        <v>885</v>
      </c>
      <c r="E2523" t="s">
        <v>308</v>
      </c>
      <c r="F2523" t="s">
        <v>309</v>
      </c>
      <c r="G2523" t="s">
        <v>114</v>
      </c>
      <c r="H2523">
        <v>991</v>
      </c>
      <c r="I2523" s="68" t="str">
        <f>VLOOKUP(E2523,Refs!$P$2:$R$29,3,FALSE)</f>
        <v>Y61</v>
      </c>
      <c r="J2523" s="68" t="str">
        <f>VLOOKUP(E2523,Refs!$P$2:$S$29,4,FALSE)</f>
        <v>East of England</v>
      </c>
      <c r="K2523" s="28">
        <f t="shared" si="81"/>
        <v>991</v>
      </c>
    </row>
    <row r="2524" spans="1:11" ht="15" thickBot="1" x14ac:dyDescent="0.4">
      <c r="A2524" s="69">
        <f t="shared" si="82"/>
        <v>45778</v>
      </c>
      <c r="B2524" t="s">
        <v>911</v>
      </c>
      <c r="C2524" t="s">
        <v>264</v>
      </c>
      <c r="D2524" s="186" t="s">
        <v>885</v>
      </c>
      <c r="E2524" t="s">
        <v>308</v>
      </c>
      <c r="F2524" t="s">
        <v>309</v>
      </c>
      <c r="G2524" t="s">
        <v>115</v>
      </c>
      <c r="H2524">
        <v>1236</v>
      </c>
      <c r="I2524" s="68" t="str">
        <f>VLOOKUP(E2524,Refs!$P$2:$R$29,3,FALSE)</f>
        <v>Y61</v>
      </c>
      <c r="J2524" s="68" t="str">
        <f>VLOOKUP(E2524,Refs!$P$2:$S$29,4,FALSE)</f>
        <v>East of England</v>
      </c>
      <c r="K2524" s="28">
        <f t="shared" si="81"/>
        <v>1236</v>
      </c>
    </row>
    <row r="2525" spans="1:11" ht="15" thickBot="1" x14ac:dyDescent="0.4">
      <c r="A2525" s="69">
        <f t="shared" si="82"/>
        <v>45778</v>
      </c>
      <c r="B2525" t="s">
        <v>911</v>
      </c>
      <c r="C2525" t="s">
        <v>264</v>
      </c>
      <c r="D2525" s="186" t="s">
        <v>885</v>
      </c>
      <c r="E2525" t="s">
        <v>308</v>
      </c>
      <c r="F2525" t="s">
        <v>309</v>
      </c>
      <c r="G2525" t="s">
        <v>116</v>
      </c>
      <c r="H2525">
        <v>577</v>
      </c>
      <c r="I2525" s="68" t="str">
        <f>VLOOKUP(E2525,Refs!$P$2:$R$29,3,FALSE)</f>
        <v>Y61</v>
      </c>
      <c r="J2525" s="68" t="str">
        <f>VLOOKUP(E2525,Refs!$P$2:$S$29,4,FALSE)</f>
        <v>East of England</v>
      </c>
      <c r="K2525" s="28">
        <f t="shared" si="81"/>
        <v>577</v>
      </c>
    </row>
    <row r="2526" spans="1:11" ht="15" thickBot="1" x14ac:dyDescent="0.4">
      <c r="A2526" s="69">
        <f t="shared" si="82"/>
        <v>45778</v>
      </c>
      <c r="B2526" t="s">
        <v>911</v>
      </c>
      <c r="C2526" t="s">
        <v>264</v>
      </c>
      <c r="D2526" s="186" t="s">
        <v>885</v>
      </c>
      <c r="E2526" t="s">
        <v>308</v>
      </c>
      <c r="F2526" t="s">
        <v>309</v>
      </c>
      <c r="G2526" t="s">
        <v>117</v>
      </c>
      <c r="H2526">
        <v>124</v>
      </c>
      <c r="I2526" s="68" t="str">
        <f>VLOOKUP(E2526,Refs!$P$2:$R$29,3,FALSE)</f>
        <v>Y61</v>
      </c>
      <c r="J2526" s="68" t="str">
        <f>VLOOKUP(E2526,Refs!$P$2:$S$29,4,FALSE)</f>
        <v>East of England</v>
      </c>
      <c r="K2526" s="28">
        <f t="shared" si="81"/>
        <v>124</v>
      </c>
    </row>
    <row r="2527" spans="1:11" ht="15" thickBot="1" x14ac:dyDescent="0.4">
      <c r="A2527" s="69">
        <f t="shared" si="82"/>
        <v>45778</v>
      </c>
      <c r="B2527" t="s">
        <v>911</v>
      </c>
      <c r="C2527" t="s">
        <v>264</v>
      </c>
      <c r="D2527" s="186" t="s">
        <v>885</v>
      </c>
      <c r="E2527" t="s">
        <v>308</v>
      </c>
      <c r="F2527" t="s">
        <v>309</v>
      </c>
      <c r="G2527" t="s">
        <v>118</v>
      </c>
      <c r="H2527">
        <v>5</v>
      </c>
      <c r="I2527" s="68" t="str">
        <f>VLOOKUP(E2527,Refs!$P$2:$R$29,3,FALSE)</f>
        <v>Y61</v>
      </c>
      <c r="J2527" s="68" t="str">
        <f>VLOOKUP(E2527,Refs!$P$2:$S$29,4,FALSE)</f>
        <v>East of England</v>
      </c>
      <c r="K2527" s="28">
        <f t="shared" si="81"/>
        <v>5</v>
      </c>
    </row>
    <row r="2528" spans="1:11" ht="15" thickBot="1" x14ac:dyDescent="0.4">
      <c r="A2528" s="69">
        <f t="shared" si="82"/>
        <v>45778</v>
      </c>
      <c r="B2528" t="s">
        <v>911</v>
      </c>
      <c r="C2528" t="s">
        <v>264</v>
      </c>
      <c r="D2528" s="186" t="s">
        <v>885</v>
      </c>
      <c r="E2528" t="s">
        <v>308</v>
      </c>
      <c r="F2528" t="s">
        <v>309</v>
      </c>
      <c r="G2528" t="s">
        <v>119</v>
      </c>
      <c r="H2528">
        <v>891</v>
      </c>
      <c r="I2528" s="68" t="str">
        <f>VLOOKUP(E2528,Refs!$P$2:$R$29,3,FALSE)</f>
        <v>Y61</v>
      </c>
      <c r="J2528" s="68" t="str">
        <f>VLOOKUP(E2528,Refs!$P$2:$S$29,4,FALSE)</f>
        <v>East of England</v>
      </c>
      <c r="K2528" s="28">
        <f t="shared" si="81"/>
        <v>891</v>
      </c>
    </row>
    <row r="2529" spans="1:11" ht="15" thickBot="1" x14ac:dyDescent="0.4">
      <c r="A2529" s="69">
        <f t="shared" si="82"/>
        <v>45778</v>
      </c>
      <c r="B2529" t="s">
        <v>911</v>
      </c>
      <c r="C2529" t="s">
        <v>264</v>
      </c>
      <c r="D2529" s="186" t="s">
        <v>885</v>
      </c>
      <c r="E2529" t="s">
        <v>308</v>
      </c>
      <c r="F2529" t="s">
        <v>309</v>
      </c>
      <c r="G2529" t="s">
        <v>120</v>
      </c>
      <c r="H2529">
        <v>312</v>
      </c>
      <c r="I2529" s="68" t="str">
        <f>VLOOKUP(E2529,Refs!$P$2:$R$29,3,FALSE)</f>
        <v>Y61</v>
      </c>
      <c r="J2529" s="68" t="str">
        <f>VLOOKUP(E2529,Refs!$P$2:$S$29,4,FALSE)</f>
        <v>East of England</v>
      </c>
      <c r="K2529" s="28">
        <f t="shared" si="81"/>
        <v>312</v>
      </c>
    </row>
    <row r="2530" spans="1:11" ht="15" thickBot="1" x14ac:dyDescent="0.4">
      <c r="A2530" s="69">
        <f t="shared" si="82"/>
        <v>45778</v>
      </c>
      <c r="B2530" t="s">
        <v>911</v>
      </c>
      <c r="C2530" t="s">
        <v>264</v>
      </c>
      <c r="D2530" s="186" t="s">
        <v>885</v>
      </c>
      <c r="E2530" t="s">
        <v>308</v>
      </c>
      <c r="F2530" t="s">
        <v>309</v>
      </c>
      <c r="G2530" t="s">
        <v>121</v>
      </c>
      <c r="H2530">
        <v>871</v>
      </c>
      <c r="I2530" s="68" t="str">
        <f>VLOOKUP(E2530,Refs!$P$2:$R$29,3,FALSE)</f>
        <v>Y61</v>
      </c>
      <c r="J2530" s="68" t="str">
        <f>VLOOKUP(E2530,Refs!$P$2:$S$29,4,FALSE)</f>
        <v>East of England</v>
      </c>
      <c r="K2530" s="28">
        <f t="shared" ref="K2530:K2593" si="83">IF(OR(H2530="NULL",H2530=0,H2530=""),"",H2530)</f>
        <v>871</v>
      </c>
    </row>
    <row r="2531" spans="1:11" ht="15" thickBot="1" x14ac:dyDescent="0.4">
      <c r="A2531" s="69">
        <f t="shared" si="82"/>
        <v>45778</v>
      </c>
      <c r="B2531" t="s">
        <v>911</v>
      </c>
      <c r="C2531" t="s">
        <v>264</v>
      </c>
      <c r="D2531" s="186" t="s">
        <v>885</v>
      </c>
      <c r="E2531" t="s">
        <v>308</v>
      </c>
      <c r="F2531" t="s">
        <v>309</v>
      </c>
      <c r="G2531" t="s">
        <v>122</v>
      </c>
      <c r="H2531">
        <v>97</v>
      </c>
      <c r="I2531" s="68" t="str">
        <f>VLOOKUP(E2531,Refs!$P$2:$R$29,3,FALSE)</f>
        <v>Y61</v>
      </c>
      <c r="J2531" s="68" t="str">
        <f>VLOOKUP(E2531,Refs!$P$2:$S$29,4,FALSE)</f>
        <v>East of England</v>
      </c>
      <c r="K2531" s="28">
        <f t="shared" si="83"/>
        <v>97</v>
      </c>
    </row>
    <row r="2532" spans="1:11" ht="15" thickBot="1" x14ac:dyDescent="0.4">
      <c r="A2532" s="69">
        <f t="shared" si="82"/>
        <v>45778</v>
      </c>
      <c r="B2532" t="s">
        <v>911</v>
      </c>
      <c r="C2532" t="s">
        <v>264</v>
      </c>
      <c r="D2532" s="186" t="s">
        <v>885</v>
      </c>
      <c r="E2532" t="s">
        <v>308</v>
      </c>
      <c r="F2532" t="s">
        <v>309</v>
      </c>
      <c r="G2532" t="s">
        <v>123</v>
      </c>
      <c r="H2532">
        <v>1</v>
      </c>
      <c r="I2532" s="68" t="str">
        <f>VLOOKUP(E2532,Refs!$P$2:$R$29,3,FALSE)</f>
        <v>Y61</v>
      </c>
      <c r="J2532" s="68" t="str">
        <f>VLOOKUP(E2532,Refs!$P$2:$S$29,4,FALSE)</f>
        <v>East of England</v>
      </c>
      <c r="K2532" s="28">
        <f t="shared" si="83"/>
        <v>1</v>
      </c>
    </row>
    <row r="2533" spans="1:11" ht="15" thickBot="1" x14ac:dyDescent="0.4">
      <c r="A2533" s="69">
        <f t="shared" si="82"/>
        <v>45778</v>
      </c>
      <c r="B2533" t="s">
        <v>911</v>
      </c>
      <c r="C2533" t="s">
        <v>264</v>
      </c>
      <c r="D2533" s="186" t="s">
        <v>885</v>
      </c>
      <c r="E2533" t="s">
        <v>308</v>
      </c>
      <c r="F2533" t="s">
        <v>309</v>
      </c>
      <c r="G2533" t="s">
        <v>124</v>
      </c>
      <c r="H2533">
        <v>0</v>
      </c>
      <c r="I2533" s="68" t="str">
        <f>VLOOKUP(E2533,Refs!$P$2:$R$29,3,FALSE)</f>
        <v>Y61</v>
      </c>
      <c r="J2533" s="68" t="str">
        <f>VLOOKUP(E2533,Refs!$P$2:$S$29,4,FALSE)</f>
        <v>East of England</v>
      </c>
      <c r="K2533" s="28" t="str">
        <f t="shared" si="83"/>
        <v/>
      </c>
    </row>
    <row r="2534" spans="1:11" ht="15" thickBot="1" x14ac:dyDescent="0.4">
      <c r="A2534" s="69">
        <f t="shared" si="82"/>
        <v>45778</v>
      </c>
      <c r="B2534" t="s">
        <v>911</v>
      </c>
      <c r="C2534" t="s">
        <v>264</v>
      </c>
      <c r="D2534" s="186" t="s">
        <v>885</v>
      </c>
      <c r="E2534" t="s">
        <v>308</v>
      </c>
      <c r="F2534" t="s">
        <v>309</v>
      </c>
      <c r="G2534" t="s">
        <v>125</v>
      </c>
      <c r="H2534" t="s">
        <v>886</v>
      </c>
      <c r="I2534" s="68" t="str">
        <f>VLOOKUP(E2534,Refs!$P$2:$R$29,3,FALSE)</f>
        <v>Y61</v>
      </c>
      <c r="J2534" s="68" t="str">
        <f>VLOOKUP(E2534,Refs!$P$2:$S$29,4,FALSE)</f>
        <v>East of England</v>
      </c>
      <c r="K2534" s="28" t="str">
        <f t="shared" si="83"/>
        <v>-</v>
      </c>
    </row>
    <row r="2535" spans="1:11" ht="15" thickBot="1" x14ac:dyDescent="0.4">
      <c r="A2535" s="69">
        <f t="shared" si="82"/>
        <v>45778</v>
      </c>
      <c r="B2535" t="s">
        <v>911</v>
      </c>
      <c r="C2535" t="s">
        <v>264</v>
      </c>
      <c r="D2535" s="186" t="s">
        <v>885</v>
      </c>
      <c r="E2535" t="s">
        <v>308</v>
      </c>
      <c r="F2535" t="s">
        <v>309</v>
      </c>
      <c r="G2535" t="s">
        <v>126</v>
      </c>
      <c r="H2535" t="s">
        <v>886</v>
      </c>
      <c r="I2535" s="68" t="str">
        <f>VLOOKUP(E2535,Refs!$P$2:$R$29,3,FALSE)</f>
        <v>Y61</v>
      </c>
      <c r="J2535" s="68" t="str">
        <f>VLOOKUP(E2535,Refs!$P$2:$S$29,4,FALSE)</f>
        <v>East of England</v>
      </c>
      <c r="K2535" s="28" t="str">
        <f t="shared" si="83"/>
        <v>-</v>
      </c>
    </row>
    <row r="2536" spans="1:11" ht="15" thickBot="1" x14ac:dyDescent="0.4">
      <c r="A2536" s="69">
        <f t="shared" si="82"/>
        <v>45778</v>
      </c>
      <c r="B2536" t="s">
        <v>911</v>
      </c>
      <c r="C2536" t="s">
        <v>264</v>
      </c>
      <c r="D2536" s="186" t="s">
        <v>885</v>
      </c>
      <c r="E2536" t="s">
        <v>308</v>
      </c>
      <c r="F2536" t="s">
        <v>309</v>
      </c>
      <c r="G2536" t="s">
        <v>127</v>
      </c>
      <c r="H2536">
        <v>0</v>
      </c>
      <c r="I2536" s="68" t="str">
        <f>VLOOKUP(E2536,Refs!$P$2:$R$29,3,FALSE)</f>
        <v>Y61</v>
      </c>
      <c r="J2536" s="68" t="str">
        <f>VLOOKUP(E2536,Refs!$P$2:$S$29,4,FALSE)</f>
        <v>East of England</v>
      </c>
      <c r="K2536" s="28" t="str">
        <f t="shared" si="83"/>
        <v/>
      </c>
    </row>
    <row r="2537" spans="1:11" ht="15" thickBot="1" x14ac:dyDescent="0.4">
      <c r="A2537" s="69">
        <f t="shared" si="82"/>
        <v>45778</v>
      </c>
      <c r="B2537" t="s">
        <v>911</v>
      </c>
      <c r="C2537" t="s">
        <v>264</v>
      </c>
      <c r="D2537" s="186" t="s">
        <v>885</v>
      </c>
      <c r="E2537" t="s">
        <v>308</v>
      </c>
      <c r="F2537" t="s">
        <v>309</v>
      </c>
      <c r="G2537" t="s">
        <v>128</v>
      </c>
      <c r="H2537">
        <v>103</v>
      </c>
      <c r="I2537" s="68" t="str">
        <f>VLOOKUP(E2537,Refs!$P$2:$R$29,3,FALSE)</f>
        <v>Y61</v>
      </c>
      <c r="J2537" s="68" t="str">
        <f>VLOOKUP(E2537,Refs!$P$2:$S$29,4,FALSE)</f>
        <v>East of England</v>
      </c>
      <c r="K2537" s="28">
        <f t="shared" si="83"/>
        <v>103</v>
      </c>
    </row>
    <row r="2538" spans="1:11" ht="15" thickBot="1" x14ac:dyDescent="0.4">
      <c r="A2538" s="69">
        <f t="shared" si="82"/>
        <v>45778</v>
      </c>
      <c r="B2538" t="s">
        <v>911</v>
      </c>
      <c r="C2538" t="s">
        <v>264</v>
      </c>
      <c r="D2538" s="186" t="s">
        <v>885</v>
      </c>
      <c r="E2538" t="s">
        <v>308</v>
      </c>
      <c r="F2538" t="s">
        <v>309</v>
      </c>
      <c r="G2538" t="s">
        <v>129</v>
      </c>
      <c r="H2538">
        <v>0</v>
      </c>
      <c r="I2538" s="68" t="str">
        <f>VLOOKUP(E2538,Refs!$P$2:$R$29,3,FALSE)</f>
        <v>Y61</v>
      </c>
      <c r="J2538" s="68" t="str">
        <f>VLOOKUP(E2538,Refs!$P$2:$S$29,4,FALSE)</f>
        <v>East of England</v>
      </c>
      <c r="K2538" s="28" t="str">
        <f t="shared" si="83"/>
        <v/>
      </c>
    </row>
    <row r="2539" spans="1:11" ht="15" thickBot="1" x14ac:dyDescent="0.4">
      <c r="A2539" s="69">
        <f t="shared" si="82"/>
        <v>45778</v>
      </c>
      <c r="B2539" t="s">
        <v>911</v>
      </c>
      <c r="C2539" t="s">
        <v>264</v>
      </c>
      <c r="D2539" s="186" t="s">
        <v>885</v>
      </c>
      <c r="E2539" t="s">
        <v>308</v>
      </c>
      <c r="F2539" t="s">
        <v>309</v>
      </c>
      <c r="G2539" t="s">
        <v>130</v>
      </c>
      <c r="H2539">
        <v>0</v>
      </c>
      <c r="I2539" s="68" t="str">
        <f>VLOOKUP(E2539,Refs!$P$2:$R$29,3,FALSE)</f>
        <v>Y61</v>
      </c>
      <c r="J2539" s="68" t="str">
        <f>VLOOKUP(E2539,Refs!$P$2:$S$29,4,FALSE)</f>
        <v>East of England</v>
      </c>
      <c r="K2539" s="28" t="str">
        <f t="shared" si="83"/>
        <v/>
      </c>
    </row>
    <row r="2540" spans="1:11" ht="15" thickBot="1" x14ac:dyDescent="0.4">
      <c r="A2540" s="69">
        <f t="shared" si="82"/>
        <v>45778</v>
      </c>
      <c r="B2540" t="s">
        <v>911</v>
      </c>
      <c r="C2540" t="s">
        <v>264</v>
      </c>
      <c r="D2540" s="186" t="s">
        <v>885</v>
      </c>
      <c r="E2540" t="s">
        <v>308</v>
      </c>
      <c r="F2540" t="s">
        <v>309</v>
      </c>
      <c r="G2540" t="s">
        <v>131</v>
      </c>
      <c r="H2540">
        <v>2</v>
      </c>
      <c r="I2540" s="68" t="str">
        <f>VLOOKUP(E2540,Refs!$P$2:$R$29,3,FALSE)</f>
        <v>Y61</v>
      </c>
      <c r="J2540" s="68" t="str">
        <f>VLOOKUP(E2540,Refs!$P$2:$S$29,4,FALSE)</f>
        <v>East of England</v>
      </c>
      <c r="K2540" s="28">
        <f t="shared" si="83"/>
        <v>2</v>
      </c>
    </row>
    <row r="2541" spans="1:11" ht="15" thickBot="1" x14ac:dyDescent="0.4">
      <c r="A2541" s="69">
        <f t="shared" si="82"/>
        <v>45778</v>
      </c>
      <c r="B2541" t="s">
        <v>911</v>
      </c>
      <c r="C2541" t="s">
        <v>264</v>
      </c>
      <c r="D2541" s="186" t="s">
        <v>885</v>
      </c>
      <c r="E2541" t="s">
        <v>308</v>
      </c>
      <c r="F2541" t="s">
        <v>309</v>
      </c>
      <c r="G2541" t="s">
        <v>132</v>
      </c>
      <c r="H2541">
        <v>2</v>
      </c>
      <c r="I2541" s="68" t="str">
        <f>VLOOKUP(E2541,Refs!$P$2:$R$29,3,FALSE)</f>
        <v>Y61</v>
      </c>
      <c r="J2541" s="68" t="str">
        <f>VLOOKUP(E2541,Refs!$P$2:$S$29,4,FALSE)</f>
        <v>East of England</v>
      </c>
      <c r="K2541" s="28">
        <f t="shared" si="83"/>
        <v>2</v>
      </c>
    </row>
    <row r="2542" spans="1:11" ht="15" thickBot="1" x14ac:dyDescent="0.4">
      <c r="A2542" s="69">
        <f t="shared" si="82"/>
        <v>45778</v>
      </c>
      <c r="B2542" t="s">
        <v>911</v>
      </c>
      <c r="C2542" t="s">
        <v>264</v>
      </c>
      <c r="D2542" s="186" t="s">
        <v>885</v>
      </c>
      <c r="E2542" t="s">
        <v>308</v>
      </c>
      <c r="F2542" t="s">
        <v>309</v>
      </c>
      <c r="G2542" t="s">
        <v>133</v>
      </c>
      <c r="H2542">
        <v>181</v>
      </c>
      <c r="I2542" s="68" t="str">
        <f>VLOOKUP(E2542,Refs!$P$2:$R$29,3,FALSE)</f>
        <v>Y61</v>
      </c>
      <c r="J2542" s="68" t="str">
        <f>VLOOKUP(E2542,Refs!$P$2:$S$29,4,FALSE)</f>
        <v>East of England</v>
      </c>
      <c r="K2542" s="28">
        <f t="shared" si="83"/>
        <v>181</v>
      </c>
    </row>
    <row r="2543" spans="1:11" ht="15" thickBot="1" x14ac:dyDescent="0.4">
      <c r="A2543" s="69">
        <f t="shared" si="82"/>
        <v>45778</v>
      </c>
      <c r="B2543" t="s">
        <v>911</v>
      </c>
      <c r="C2543" t="s">
        <v>264</v>
      </c>
      <c r="D2543" s="186" t="s">
        <v>885</v>
      </c>
      <c r="E2543" t="s">
        <v>308</v>
      </c>
      <c r="F2543" t="s">
        <v>309</v>
      </c>
      <c r="G2543" t="s">
        <v>134</v>
      </c>
      <c r="H2543">
        <v>174</v>
      </c>
      <c r="I2543" s="68" t="str">
        <f>VLOOKUP(E2543,Refs!$P$2:$R$29,3,FALSE)</f>
        <v>Y61</v>
      </c>
      <c r="J2543" s="68" t="str">
        <f>VLOOKUP(E2543,Refs!$P$2:$S$29,4,FALSE)</f>
        <v>East of England</v>
      </c>
      <c r="K2543" s="28">
        <f t="shared" si="83"/>
        <v>174</v>
      </c>
    </row>
    <row r="2544" spans="1:11" ht="15" thickBot="1" x14ac:dyDescent="0.4">
      <c r="A2544" s="69">
        <f t="shared" si="82"/>
        <v>45778</v>
      </c>
      <c r="B2544" t="s">
        <v>911</v>
      </c>
      <c r="C2544" t="s">
        <v>264</v>
      </c>
      <c r="D2544" s="186" t="s">
        <v>885</v>
      </c>
      <c r="E2544" t="s">
        <v>308</v>
      </c>
      <c r="F2544" t="s">
        <v>309</v>
      </c>
      <c r="G2544" t="s">
        <v>135</v>
      </c>
      <c r="H2544">
        <v>22</v>
      </c>
      <c r="I2544" s="68" t="str">
        <f>VLOOKUP(E2544,Refs!$P$2:$R$29,3,FALSE)</f>
        <v>Y61</v>
      </c>
      <c r="J2544" s="68" t="str">
        <f>VLOOKUP(E2544,Refs!$P$2:$S$29,4,FALSE)</f>
        <v>East of England</v>
      </c>
      <c r="K2544" s="28">
        <f t="shared" si="83"/>
        <v>22</v>
      </c>
    </row>
    <row r="2545" spans="1:11" ht="15" thickBot="1" x14ac:dyDescent="0.4">
      <c r="A2545" s="69">
        <f t="shared" si="82"/>
        <v>45778</v>
      </c>
      <c r="B2545" t="s">
        <v>911</v>
      </c>
      <c r="C2545" t="s">
        <v>264</v>
      </c>
      <c r="D2545" s="186" t="s">
        <v>885</v>
      </c>
      <c r="E2545" t="s">
        <v>308</v>
      </c>
      <c r="F2545" t="s">
        <v>309</v>
      </c>
      <c r="G2545" t="s">
        <v>136</v>
      </c>
      <c r="H2545">
        <v>0</v>
      </c>
      <c r="I2545" s="68" t="str">
        <f>VLOOKUP(E2545,Refs!$P$2:$R$29,3,FALSE)</f>
        <v>Y61</v>
      </c>
      <c r="J2545" s="68" t="str">
        <f>VLOOKUP(E2545,Refs!$P$2:$S$29,4,FALSE)</f>
        <v>East of England</v>
      </c>
      <c r="K2545" s="28" t="str">
        <f t="shared" si="83"/>
        <v/>
      </c>
    </row>
    <row r="2546" spans="1:11" ht="15" thickBot="1" x14ac:dyDescent="0.4">
      <c r="A2546" s="69">
        <f t="shared" si="82"/>
        <v>45778</v>
      </c>
      <c r="B2546" t="s">
        <v>911</v>
      </c>
      <c r="C2546" t="s">
        <v>264</v>
      </c>
      <c r="D2546" s="186" t="s">
        <v>885</v>
      </c>
      <c r="E2546" t="s">
        <v>308</v>
      </c>
      <c r="F2546" t="s">
        <v>309</v>
      </c>
      <c r="G2546" t="s">
        <v>137</v>
      </c>
      <c r="H2546">
        <v>0</v>
      </c>
      <c r="I2546" s="68" t="str">
        <f>VLOOKUP(E2546,Refs!$P$2:$R$29,3,FALSE)</f>
        <v>Y61</v>
      </c>
      <c r="J2546" s="68" t="str">
        <f>VLOOKUP(E2546,Refs!$P$2:$S$29,4,FALSE)</f>
        <v>East of England</v>
      </c>
      <c r="K2546" s="28" t="str">
        <f t="shared" si="83"/>
        <v/>
      </c>
    </row>
    <row r="2547" spans="1:11" ht="15" thickBot="1" x14ac:dyDescent="0.4">
      <c r="A2547" s="69">
        <f t="shared" si="82"/>
        <v>45778</v>
      </c>
      <c r="B2547" t="s">
        <v>911</v>
      </c>
      <c r="C2547" t="s">
        <v>264</v>
      </c>
      <c r="D2547" s="186" t="s">
        <v>885</v>
      </c>
      <c r="E2547" t="s">
        <v>308</v>
      </c>
      <c r="F2547" t="s">
        <v>309</v>
      </c>
      <c r="G2547" t="s">
        <v>138</v>
      </c>
      <c r="H2547">
        <v>0</v>
      </c>
      <c r="I2547" s="68" t="str">
        <f>VLOOKUP(E2547,Refs!$P$2:$R$29,3,FALSE)</f>
        <v>Y61</v>
      </c>
      <c r="J2547" s="68" t="str">
        <f>VLOOKUP(E2547,Refs!$P$2:$S$29,4,FALSE)</f>
        <v>East of England</v>
      </c>
      <c r="K2547" s="28" t="str">
        <f t="shared" si="83"/>
        <v/>
      </c>
    </row>
    <row r="2548" spans="1:11" ht="15" thickBot="1" x14ac:dyDescent="0.4">
      <c r="A2548" s="69">
        <f t="shared" si="82"/>
        <v>45778</v>
      </c>
      <c r="B2548" t="s">
        <v>911</v>
      </c>
      <c r="C2548" t="s">
        <v>264</v>
      </c>
      <c r="D2548" s="186" t="s">
        <v>885</v>
      </c>
      <c r="E2548" t="s">
        <v>308</v>
      </c>
      <c r="F2548" t="s">
        <v>309</v>
      </c>
      <c r="G2548" t="s">
        <v>139</v>
      </c>
      <c r="H2548">
        <v>62</v>
      </c>
      <c r="I2548" s="68" t="str">
        <f>VLOOKUP(E2548,Refs!$P$2:$R$29,3,FALSE)</f>
        <v>Y61</v>
      </c>
      <c r="J2548" s="68" t="str">
        <f>VLOOKUP(E2548,Refs!$P$2:$S$29,4,FALSE)</f>
        <v>East of England</v>
      </c>
      <c r="K2548" s="28">
        <f t="shared" si="83"/>
        <v>62</v>
      </c>
    </row>
    <row r="2549" spans="1:11" ht="15" thickBot="1" x14ac:dyDescent="0.4">
      <c r="A2549" s="69">
        <f t="shared" si="82"/>
        <v>45778</v>
      </c>
      <c r="B2549" t="s">
        <v>911</v>
      </c>
      <c r="C2549" t="s">
        <v>264</v>
      </c>
      <c r="D2549" s="186" t="s">
        <v>885</v>
      </c>
      <c r="E2549" t="s">
        <v>308</v>
      </c>
      <c r="F2549" t="s">
        <v>309</v>
      </c>
      <c r="G2549" t="s">
        <v>140</v>
      </c>
      <c r="H2549">
        <v>62</v>
      </c>
      <c r="I2549" s="68" t="str">
        <f>VLOOKUP(E2549,Refs!$P$2:$R$29,3,FALSE)</f>
        <v>Y61</v>
      </c>
      <c r="J2549" s="68" t="str">
        <f>VLOOKUP(E2549,Refs!$P$2:$S$29,4,FALSE)</f>
        <v>East of England</v>
      </c>
      <c r="K2549" s="28">
        <f t="shared" si="83"/>
        <v>62</v>
      </c>
    </row>
    <row r="2550" spans="1:11" ht="15" thickBot="1" x14ac:dyDescent="0.4">
      <c r="A2550" s="69">
        <f t="shared" si="82"/>
        <v>45778</v>
      </c>
      <c r="B2550" t="s">
        <v>911</v>
      </c>
      <c r="C2550" t="s">
        <v>264</v>
      </c>
      <c r="D2550" s="186" t="s">
        <v>885</v>
      </c>
      <c r="E2550" t="s">
        <v>308</v>
      </c>
      <c r="F2550" t="s">
        <v>309</v>
      </c>
      <c r="G2550" t="s">
        <v>728</v>
      </c>
      <c r="H2550">
        <v>8</v>
      </c>
      <c r="I2550" s="68" t="str">
        <f>VLOOKUP(E2550,Refs!$P$2:$R$29,3,FALSE)</f>
        <v>Y61</v>
      </c>
      <c r="J2550" s="68" t="str">
        <f>VLOOKUP(E2550,Refs!$P$2:$S$29,4,FALSE)</f>
        <v>East of England</v>
      </c>
      <c r="K2550" s="28">
        <f t="shared" si="83"/>
        <v>8</v>
      </c>
    </row>
    <row r="2551" spans="1:11" ht="15" thickBot="1" x14ac:dyDescent="0.4">
      <c r="A2551" s="69">
        <f t="shared" si="82"/>
        <v>45778</v>
      </c>
      <c r="B2551" t="s">
        <v>911</v>
      </c>
      <c r="C2551" t="s">
        <v>264</v>
      </c>
      <c r="D2551" s="186" t="s">
        <v>885</v>
      </c>
      <c r="E2551" t="s">
        <v>308</v>
      </c>
      <c r="F2551" t="s">
        <v>309</v>
      </c>
      <c r="G2551" t="s">
        <v>727</v>
      </c>
      <c r="H2551">
        <v>8</v>
      </c>
      <c r="I2551" s="68" t="str">
        <f>VLOOKUP(E2551,Refs!$P$2:$R$29,3,FALSE)</f>
        <v>Y61</v>
      </c>
      <c r="J2551" s="68" t="str">
        <f>VLOOKUP(E2551,Refs!$P$2:$S$29,4,FALSE)</f>
        <v>East of England</v>
      </c>
      <c r="K2551" s="28">
        <f t="shared" si="83"/>
        <v>8</v>
      </c>
    </row>
    <row r="2552" spans="1:11" ht="15" thickBot="1" x14ac:dyDescent="0.4">
      <c r="A2552" s="69">
        <f t="shared" si="82"/>
        <v>45778</v>
      </c>
      <c r="B2552" t="s">
        <v>911</v>
      </c>
      <c r="C2552" t="s">
        <v>264</v>
      </c>
      <c r="D2552" s="186" t="s">
        <v>885</v>
      </c>
      <c r="E2552" t="s">
        <v>308</v>
      </c>
      <c r="F2552" t="s">
        <v>309</v>
      </c>
      <c r="G2552" t="s">
        <v>730</v>
      </c>
      <c r="H2552">
        <v>13</v>
      </c>
      <c r="I2552" s="68" t="str">
        <f>VLOOKUP(E2552,Refs!$P$2:$R$29,3,FALSE)</f>
        <v>Y61</v>
      </c>
      <c r="J2552" s="68" t="str">
        <f>VLOOKUP(E2552,Refs!$P$2:$S$29,4,FALSE)</f>
        <v>East of England</v>
      </c>
      <c r="K2552" s="28">
        <f t="shared" si="83"/>
        <v>13</v>
      </c>
    </row>
    <row r="2553" spans="1:11" ht="15" thickBot="1" x14ac:dyDescent="0.4">
      <c r="A2553" s="69">
        <f t="shared" si="82"/>
        <v>45778</v>
      </c>
      <c r="B2553" t="s">
        <v>911</v>
      </c>
      <c r="C2553" t="s">
        <v>264</v>
      </c>
      <c r="D2553" s="186" t="s">
        <v>885</v>
      </c>
      <c r="E2553" t="s">
        <v>308</v>
      </c>
      <c r="F2553" t="s">
        <v>309</v>
      </c>
      <c r="G2553" t="s">
        <v>729</v>
      </c>
      <c r="H2553">
        <v>13</v>
      </c>
      <c r="I2553" s="68" t="str">
        <f>VLOOKUP(E2553,Refs!$P$2:$R$29,3,FALSE)</f>
        <v>Y61</v>
      </c>
      <c r="J2553" s="68" t="str">
        <f>VLOOKUP(E2553,Refs!$P$2:$S$29,4,FALSE)</f>
        <v>East of England</v>
      </c>
      <c r="K2553" s="28">
        <f t="shared" si="83"/>
        <v>13</v>
      </c>
    </row>
    <row r="2554" spans="1:11" ht="15" thickBot="1" x14ac:dyDescent="0.4">
      <c r="A2554" s="69">
        <f t="shared" si="82"/>
        <v>45778</v>
      </c>
      <c r="B2554" t="s">
        <v>911</v>
      </c>
      <c r="C2554" t="s">
        <v>259</v>
      </c>
      <c r="D2554" s="186" t="s">
        <v>882</v>
      </c>
      <c r="E2554" t="s">
        <v>331</v>
      </c>
      <c r="F2554" t="s">
        <v>332</v>
      </c>
      <c r="G2554" t="s">
        <v>10</v>
      </c>
      <c r="H2554">
        <v>31081</v>
      </c>
      <c r="I2554" s="68" t="str">
        <f>VLOOKUP(E2554,Refs!$P$2:$R$29,3,FALSE)</f>
        <v>Y58</v>
      </c>
      <c r="J2554" s="68" t="str">
        <f>VLOOKUP(E2554,Refs!$P$2:$S$29,4,FALSE)</f>
        <v>South West</v>
      </c>
      <c r="K2554" s="28">
        <f t="shared" si="83"/>
        <v>31081</v>
      </c>
    </row>
    <row r="2555" spans="1:11" ht="15" thickBot="1" x14ac:dyDescent="0.4">
      <c r="A2555" s="69">
        <f t="shared" si="82"/>
        <v>45778</v>
      </c>
      <c r="B2555" t="s">
        <v>911</v>
      </c>
      <c r="C2555" t="s">
        <v>259</v>
      </c>
      <c r="D2555" s="186" t="s">
        <v>882</v>
      </c>
      <c r="E2555" t="s">
        <v>331</v>
      </c>
      <c r="F2555" t="s">
        <v>332</v>
      </c>
      <c r="G2555" t="s">
        <v>69</v>
      </c>
      <c r="H2555">
        <v>27885</v>
      </c>
      <c r="I2555" s="68" t="str">
        <f>VLOOKUP(E2555,Refs!$P$2:$R$29,3,FALSE)</f>
        <v>Y58</v>
      </c>
      <c r="J2555" s="68" t="str">
        <f>VLOOKUP(E2555,Refs!$P$2:$S$29,4,FALSE)</f>
        <v>South West</v>
      </c>
      <c r="K2555" s="28">
        <f t="shared" si="83"/>
        <v>27885</v>
      </c>
    </row>
    <row r="2556" spans="1:11" ht="15" thickBot="1" x14ac:dyDescent="0.4">
      <c r="A2556" s="69">
        <f t="shared" si="82"/>
        <v>45778</v>
      </c>
      <c r="B2556" t="s">
        <v>911</v>
      </c>
      <c r="C2556" t="s">
        <v>259</v>
      </c>
      <c r="D2556" s="186" t="s">
        <v>882</v>
      </c>
      <c r="E2556" t="s">
        <v>331</v>
      </c>
      <c r="F2556" t="s">
        <v>332</v>
      </c>
      <c r="G2556" t="s">
        <v>20</v>
      </c>
      <c r="H2556">
        <v>29081</v>
      </c>
      <c r="I2556" s="68" t="str">
        <f>VLOOKUP(E2556,Refs!$P$2:$R$29,3,FALSE)</f>
        <v>Y58</v>
      </c>
      <c r="J2556" s="68" t="str">
        <f>VLOOKUP(E2556,Refs!$P$2:$S$29,4,FALSE)</f>
        <v>South West</v>
      </c>
      <c r="K2556" s="28">
        <f t="shared" si="83"/>
        <v>29081</v>
      </c>
    </row>
    <row r="2557" spans="1:11" ht="15" thickBot="1" x14ac:dyDescent="0.4">
      <c r="A2557" s="69">
        <f t="shared" si="82"/>
        <v>45778</v>
      </c>
      <c r="B2557" t="s">
        <v>911</v>
      </c>
      <c r="C2557" t="s">
        <v>259</v>
      </c>
      <c r="D2557" s="186" t="s">
        <v>882</v>
      </c>
      <c r="E2557" t="s">
        <v>331</v>
      </c>
      <c r="F2557" t="s">
        <v>332</v>
      </c>
      <c r="G2557" t="s">
        <v>23</v>
      </c>
      <c r="H2557">
        <v>25027</v>
      </c>
      <c r="I2557" s="68" t="str">
        <f>VLOOKUP(E2557,Refs!$P$2:$R$29,3,FALSE)</f>
        <v>Y58</v>
      </c>
      <c r="J2557" s="68" t="str">
        <f>VLOOKUP(E2557,Refs!$P$2:$S$29,4,FALSE)</f>
        <v>South West</v>
      </c>
      <c r="K2557" s="28">
        <f t="shared" si="83"/>
        <v>25027</v>
      </c>
    </row>
    <row r="2558" spans="1:11" ht="15" thickBot="1" x14ac:dyDescent="0.4">
      <c r="A2558" s="69">
        <f t="shared" si="82"/>
        <v>45778</v>
      </c>
      <c r="B2558" t="s">
        <v>911</v>
      </c>
      <c r="C2558" t="s">
        <v>259</v>
      </c>
      <c r="D2558" s="186" t="s">
        <v>882</v>
      </c>
      <c r="E2558" t="s">
        <v>331</v>
      </c>
      <c r="F2558" t="s">
        <v>332</v>
      </c>
      <c r="G2558" t="s">
        <v>19</v>
      </c>
      <c r="H2558">
        <v>77</v>
      </c>
      <c r="I2558" s="68" t="str">
        <f>VLOOKUP(E2558,Refs!$P$2:$R$29,3,FALSE)</f>
        <v>Y58</v>
      </c>
      <c r="J2558" s="68" t="str">
        <f>VLOOKUP(E2558,Refs!$P$2:$S$29,4,FALSE)</f>
        <v>South West</v>
      </c>
      <c r="K2558" s="28">
        <f t="shared" si="83"/>
        <v>77</v>
      </c>
    </row>
    <row r="2559" spans="1:11" ht="15" thickBot="1" x14ac:dyDescent="0.4">
      <c r="A2559" s="69">
        <f t="shared" si="82"/>
        <v>45778</v>
      </c>
      <c r="B2559" t="s">
        <v>911</v>
      </c>
      <c r="C2559" t="s">
        <v>259</v>
      </c>
      <c r="D2559" s="186" t="s">
        <v>882</v>
      </c>
      <c r="E2559" t="s">
        <v>331</v>
      </c>
      <c r="F2559" t="s">
        <v>332</v>
      </c>
      <c r="G2559" t="s">
        <v>21</v>
      </c>
      <c r="H2559">
        <v>172958</v>
      </c>
      <c r="I2559" s="68" t="str">
        <f>VLOOKUP(E2559,Refs!$P$2:$R$29,3,FALSE)</f>
        <v>Y58</v>
      </c>
      <c r="J2559" s="68" t="str">
        <f>VLOOKUP(E2559,Refs!$P$2:$S$29,4,FALSE)</f>
        <v>South West</v>
      </c>
      <c r="K2559" s="28">
        <f t="shared" si="83"/>
        <v>172958</v>
      </c>
    </row>
    <row r="2560" spans="1:11" ht="15" thickBot="1" x14ac:dyDescent="0.4">
      <c r="A2560" s="69">
        <f t="shared" si="82"/>
        <v>45778</v>
      </c>
      <c r="B2560" t="s">
        <v>911</v>
      </c>
      <c r="C2560" t="s">
        <v>259</v>
      </c>
      <c r="D2560" s="186" t="s">
        <v>882</v>
      </c>
      <c r="E2560" t="s">
        <v>331</v>
      </c>
      <c r="F2560" t="s">
        <v>332</v>
      </c>
      <c r="G2560" t="s">
        <v>70</v>
      </c>
      <c r="H2560">
        <v>30</v>
      </c>
      <c r="I2560" s="68" t="str">
        <f>VLOOKUP(E2560,Refs!$P$2:$R$29,3,FALSE)</f>
        <v>Y58</v>
      </c>
      <c r="J2560" s="68" t="str">
        <f>VLOOKUP(E2560,Refs!$P$2:$S$29,4,FALSE)</f>
        <v>South West</v>
      </c>
      <c r="K2560" s="28">
        <f t="shared" si="83"/>
        <v>30</v>
      </c>
    </row>
    <row r="2561" spans="1:11" ht="15" thickBot="1" x14ac:dyDescent="0.4">
      <c r="A2561" s="69">
        <f t="shared" si="82"/>
        <v>45778</v>
      </c>
      <c r="B2561" t="s">
        <v>911</v>
      </c>
      <c r="C2561" t="s">
        <v>259</v>
      </c>
      <c r="D2561" s="186" t="s">
        <v>882</v>
      </c>
      <c r="E2561" t="s">
        <v>331</v>
      </c>
      <c r="F2561" t="s">
        <v>332</v>
      </c>
      <c r="G2561" t="s">
        <v>71</v>
      </c>
      <c r="H2561">
        <v>168</v>
      </c>
      <c r="I2561" s="68" t="str">
        <f>VLOOKUP(E2561,Refs!$P$2:$R$29,3,FALSE)</f>
        <v>Y58</v>
      </c>
      <c r="J2561" s="68" t="str">
        <f>VLOOKUP(E2561,Refs!$P$2:$S$29,4,FALSE)</f>
        <v>South West</v>
      </c>
      <c r="K2561" s="28">
        <f t="shared" si="83"/>
        <v>168</v>
      </c>
    </row>
    <row r="2562" spans="1:11" ht="15" thickBot="1" x14ac:dyDescent="0.4">
      <c r="A2562" s="69">
        <f t="shared" si="82"/>
        <v>45778</v>
      </c>
      <c r="B2562" t="s">
        <v>911</v>
      </c>
      <c r="C2562" t="s">
        <v>259</v>
      </c>
      <c r="D2562" s="186" t="s">
        <v>882</v>
      </c>
      <c r="E2562" t="s">
        <v>331</v>
      </c>
      <c r="F2562" t="s">
        <v>332</v>
      </c>
      <c r="G2562" t="s">
        <v>72</v>
      </c>
      <c r="H2562">
        <v>3020</v>
      </c>
      <c r="I2562" s="68" t="str">
        <f>VLOOKUP(E2562,Refs!$P$2:$R$29,3,FALSE)</f>
        <v>Y58</v>
      </c>
      <c r="J2562" s="68" t="str">
        <f>VLOOKUP(E2562,Refs!$P$2:$S$29,4,FALSE)</f>
        <v>South West</v>
      </c>
      <c r="K2562" s="28">
        <f t="shared" si="83"/>
        <v>3020</v>
      </c>
    </row>
    <row r="2563" spans="1:11" ht="15" thickBot="1" x14ac:dyDescent="0.4">
      <c r="A2563" s="69">
        <f t="shared" ref="A2563:A2626" si="84">DATEVALUE(RIGHT(B2563,8))</f>
        <v>45778</v>
      </c>
      <c r="B2563" t="s">
        <v>911</v>
      </c>
      <c r="C2563" t="s">
        <v>259</v>
      </c>
      <c r="D2563" s="186" t="s">
        <v>882</v>
      </c>
      <c r="E2563" t="s">
        <v>331</v>
      </c>
      <c r="F2563" t="s">
        <v>332</v>
      </c>
      <c r="G2563" t="s">
        <v>73</v>
      </c>
      <c r="H2563">
        <v>7804</v>
      </c>
      <c r="I2563" s="68" t="str">
        <f>VLOOKUP(E2563,Refs!$P$2:$R$29,3,FALSE)</f>
        <v>Y58</v>
      </c>
      <c r="J2563" s="68" t="str">
        <f>VLOOKUP(E2563,Refs!$P$2:$S$29,4,FALSE)</f>
        <v>South West</v>
      </c>
      <c r="K2563" s="28">
        <f t="shared" si="83"/>
        <v>7804</v>
      </c>
    </row>
    <row r="2564" spans="1:11" ht="15" thickBot="1" x14ac:dyDescent="0.4">
      <c r="A2564" s="69">
        <f t="shared" si="84"/>
        <v>45778</v>
      </c>
      <c r="B2564" t="s">
        <v>911</v>
      </c>
      <c r="C2564" t="s">
        <v>259</v>
      </c>
      <c r="D2564" s="186" t="s">
        <v>882</v>
      </c>
      <c r="E2564" t="s">
        <v>331</v>
      </c>
      <c r="F2564" t="s">
        <v>332</v>
      </c>
      <c r="G2564" t="s">
        <v>74</v>
      </c>
      <c r="H2564">
        <v>27814348</v>
      </c>
      <c r="I2564" s="68" t="str">
        <f>VLOOKUP(E2564,Refs!$P$2:$R$29,3,FALSE)</f>
        <v>Y58</v>
      </c>
      <c r="J2564" s="68" t="str">
        <f>VLOOKUP(E2564,Refs!$P$2:$S$29,4,FALSE)</f>
        <v>South West</v>
      </c>
      <c r="K2564" s="28">
        <f t="shared" si="83"/>
        <v>27814348</v>
      </c>
    </row>
    <row r="2565" spans="1:11" ht="15" thickBot="1" x14ac:dyDescent="0.4">
      <c r="A2565" s="69">
        <f t="shared" si="84"/>
        <v>45778</v>
      </c>
      <c r="B2565" t="s">
        <v>911</v>
      </c>
      <c r="C2565" t="s">
        <v>259</v>
      </c>
      <c r="D2565" s="186" t="s">
        <v>882</v>
      </c>
      <c r="E2565" t="s">
        <v>331</v>
      </c>
      <c r="F2565" t="s">
        <v>332</v>
      </c>
      <c r="G2565" t="s">
        <v>26</v>
      </c>
      <c r="H2565">
        <v>28252</v>
      </c>
      <c r="I2565" s="68" t="str">
        <f>VLOOKUP(E2565,Refs!$P$2:$R$29,3,FALSE)</f>
        <v>Y58</v>
      </c>
      <c r="J2565" s="68" t="str">
        <f>VLOOKUP(E2565,Refs!$P$2:$S$29,4,FALSE)</f>
        <v>South West</v>
      </c>
      <c r="K2565" s="28">
        <f t="shared" si="83"/>
        <v>28252</v>
      </c>
    </row>
    <row r="2566" spans="1:11" ht="15" thickBot="1" x14ac:dyDescent="0.4">
      <c r="A2566" s="69">
        <f t="shared" si="84"/>
        <v>45778</v>
      </c>
      <c r="B2566" t="s">
        <v>911</v>
      </c>
      <c r="C2566" t="s">
        <v>259</v>
      </c>
      <c r="D2566" s="186" t="s">
        <v>882</v>
      </c>
      <c r="E2566" t="s">
        <v>331</v>
      </c>
      <c r="F2566" t="s">
        <v>332</v>
      </c>
      <c r="G2566" t="s">
        <v>75</v>
      </c>
      <c r="H2566">
        <v>591</v>
      </c>
      <c r="I2566" s="68" t="str">
        <f>VLOOKUP(E2566,Refs!$P$2:$R$29,3,FALSE)</f>
        <v>Y58</v>
      </c>
      <c r="J2566" s="68" t="str">
        <f>VLOOKUP(E2566,Refs!$P$2:$S$29,4,FALSE)</f>
        <v>South West</v>
      </c>
      <c r="K2566" s="28">
        <f t="shared" si="83"/>
        <v>591</v>
      </c>
    </row>
    <row r="2567" spans="1:11" ht="15" thickBot="1" x14ac:dyDescent="0.4">
      <c r="A2567" s="69">
        <f t="shared" si="84"/>
        <v>45778</v>
      </c>
      <c r="B2567" t="s">
        <v>911</v>
      </c>
      <c r="C2567" t="s">
        <v>259</v>
      </c>
      <c r="D2567" s="186" t="s">
        <v>882</v>
      </c>
      <c r="E2567" t="s">
        <v>331</v>
      </c>
      <c r="F2567" t="s">
        <v>332</v>
      </c>
      <c r="G2567" t="s">
        <v>76</v>
      </c>
      <c r="H2567">
        <v>9297</v>
      </c>
      <c r="I2567" s="68" t="str">
        <f>VLOOKUP(E2567,Refs!$P$2:$R$29,3,FALSE)</f>
        <v>Y58</v>
      </c>
      <c r="J2567" s="68" t="str">
        <f>VLOOKUP(E2567,Refs!$P$2:$S$29,4,FALSE)</f>
        <v>South West</v>
      </c>
      <c r="K2567" s="28">
        <f t="shared" si="83"/>
        <v>9297</v>
      </c>
    </row>
    <row r="2568" spans="1:11" ht="15" thickBot="1" x14ac:dyDescent="0.4">
      <c r="A2568" s="69">
        <f t="shared" si="84"/>
        <v>45778</v>
      </c>
      <c r="B2568" t="s">
        <v>911</v>
      </c>
      <c r="C2568" t="s">
        <v>259</v>
      </c>
      <c r="D2568" s="186" t="s">
        <v>882</v>
      </c>
      <c r="E2568" t="s">
        <v>331</v>
      </c>
      <c r="F2568" t="s">
        <v>332</v>
      </c>
      <c r="G2568" t="s">
        <v>77</v>
      </c>
      <c r="H2568">
        <v>6000</v>
      </c>
      <c r="I2568" s="68" t="str">
        <f>VLOOKUP(E2568,Refs!$P$2:$R$29,3,FALSE)</f>
        <v>Y58</v>
      </c>
      <c r="J2568" s="68" t="str">
        <f>VLOOKUP(E2568,Refs!$P$2:$S$29,4,FALSE)</f>
        <v>South West</v>
      </c>
      <c r="K2568" s="28">
        <f t="shared" si="83"/>
        <v>6000</v>
      </c>
    </row>
    <row r="2569" spans="1:11" ht="15" thickBot="1" x14ac:dyDescent="0.4">
      <c r="A2569" s="69">
        <f t="shared" si="84"/>
        <v>45778</v>
      </c>
      <c r="B2569" t="s">
        <v>911</v>
      </c>
      <c r="C2569" t="s">
        <v>259</v>
      </c>
      <c r="D2569" s="186" t="s">
        <v>882</v>
      </c>
      <c r="E2569" t="s">
        <v>331</v>
      </c>
      <c r="F2569" t="s">
        <v>332</v>
      </c>
      <c r="G2569" t="s">
        <v>78</v>
      </c>
      <c r="H2569">
        <v>12364</v>
      </c>
      <c r="I2569" s="68" t="str">
        <f>VLOOKUP(E2569,Refs!$P$2:$R$29,3,FALSE)</f>
        <v>Y58</v>
      </c>
      <c r="J2569" s="68" t="str">
        <f>VLOOKUP(E2569,Refs!$P$2:$S$29,4,FALSE)</f>
        <v>South West</v>
      </c>
      <c r="K2569" s="28">
        <f t="shared" si="83"/>
        <v>12364</v>
      </c>
    </row>
    <row r="2570" spans="1:11" ht="15" thickBot="1" x14ac:dyDescent="0.4">
      <c r="A2570" s="69">
        <f t="shared" si="84"/>
        <v>45778</v>
      </c>
      <c r="B2570" t="s">
        <v>911</v>
      </c>
      <c r="C2570" t="s">
        <v>259</v>
      </c>
      <c r="D2570" s="186" t="s">
        <v>882</v>
      </c>
      <c r="E2570" t="s">
        <v>331</v>
      </c>
      <c r="F2570" t="s">
        <v>332</v>
      </c>
      <c r="G2570" t="s">
        <v>79</v>
      </c>
      <c r="H2570">
        <v>0</v>
      </c>
      <c r="I2570" s="68" t="str">
        <f>VLOOKUP(E2570,Refs!$P$2:$R$29,3,FALSE)</f>
        <v>Y58</v>
      </c>
      <c r="J2570" s="68" t="str">
        <f>VLOOKUP(E2570,Refs!$P$2:$S$29,4,FALSE)</f>
        <v>South West</v>
      </c>
      <c r="K2570" s="28" t="str">
        <f t="shared" si="83"/>
        <v/>
      </c>
    </row>
    <row r="2571" spans="1:11" ht="15" thickBot="1" x14ac:dyDescent="0.4">
      <c r="A2571" s="69">
        <f t="shared" si="84"/>
        <v>45778</v>
      </c>
      <c r="B2571" t="s">
        <v>911</v>
      </c>
      <c r="C2571" t="s">
        <v>259</v>
      </c>
      <c r="D2571" s="186" t="s">
        <v>882</v>
      </c>
      <c r="E2571" t="s">
        <v>331</v>
      </c>
      <c r="F2571" t="s">
        <v>332</v>
      </c>
      <c r="G2571" t="s">
        <v>25</v>
      </c>
      <c r="H2571">
        <v>16509</v>
      </c>
      <c r="I2571" s="68" t="str">
        <f>VLOOKUP(E2571,Refs!$P$2:$R$29,3,FALSE)</f>
        <v>Y58</v>
      </c>
      <c r="J2571" s="68" t="str">
        <f>VLOOKUP(E2571,Refs!$P$2:$S$29,4,FALSE)</f>
        <v>South West</v>
      </c>
      <c r="K2571" s="28">
        <f t="shared" si="83"/>
        <v>16509</v>
      </c>
    </row>
    <row r="2572" spans="1:11" ht="15" thickBot="1" x14ac:dyDescent="0.4">
      <c r="A2572" s="69">
        <f t="shared" si="84"/>
        <v>45778</v>
      </c>
      <c r="B2572" t="s">
        <v>911</v>
      </c>
      <c r="C2572" t="s">
        <v>259</v>
      </c>
      <c r="D2572" s="186" t="s">
        <v>882</v>
      </c>
      <c r="E2572" t="s">
        <v>331</v>
      </c>
      <c r="F2572" t="s">
        <v>332</v>
      </c>
      <c r="G2572" t="s">
        <v>80</v>
      </c>
      <c r="H2572">
        <v>44</v>
      </c>
      <c r="I2572" s="68" t="str">
        <f>VLOOKUP(E2572,Refs!$P$2:$R$29,3,FALSE)</f>
        <v>Y58</v>
      </c>
      <c r="J2572" s="68" t="str">
        <f>VLOOKUP(E2572,Refs!$P$2:$S$29,4,FALSE)</f>
        <v>South West</v>
      </c>
      <c r="K2572" s="28">
        <f t="shared" si="83"/>
        <v>44</v>
      </c>
    </row>
    <row r="2573" spans="1:11" ht="15" thickBot="1" x14ac:dyDescent="0.4">
      <c r="A2573" s="69">
        <f t="shared" si="84"/>
        <v>45778</v>
      </c>
      <c r="B2573" t="s">
        <v>911</v>
      </c>
      <c r="C2573" t="s">
        <v>259</v>
      </c>
      <c r="D2573" s="186" t="s">
        <v>882</v>
      </c>
      <c r="E2573" t="s">
        <v>331</v>
      </c>
      <c r="F2573" t="s">
        <v>332</v>
      </c>
      <c r="G2573" t="s">
        <v>81</v>
      </c>
      <c r="H2573">
        <v>7811</v>
      </c>
      <c r="I2573" s="68" t="str">
        <f>VLOOKUP(E2573,Refs!$P$2:$R$29,3,FALSE)</f>
        <v>Y58</v>
      </c>
      <c r="J2573" s="68" t="str">
        <f>VLOOKUP(E2573,Refs!$P$2:$S$29,4,FALSE)</f>
        <v>South West</v>
      </c>
      <c r="K2573" s="28">
        <f t="shared" si="83"/>
        <v>7811</v>
      </c>
    </row>
    <row r="2574" spans="1:11" ht="15" thickBot="1" x14ac:dyDescent="0.4">
      <c r="A2574" s="69">
        <f t="shared" si="84"/>
        <v>45778</v>
      </c>
      <c r="B2574" t="s">
        <v>911</v>
      </c>
      <c r="C2574" t="s">
        <v>259</v>
      </c>
      <c r="D2574" s="186" t="s">
        <v>882</v>
      </c>
      <c r="E2574" t="s">
        <v>331</v>
      </c>
      <c r="F2574" t="s">
        <v>332</v>
      </c>
      <c r="G2574" t="s">
        <v>82</v>
      </c>
      <c r="H2574">
        <v>4305</v>
      </c>
      <c r="I2574" s="68" t="str">
        <f>VLOOKUP(E2574,Refs!$P$2:$R$29,3,FALSE)</f>
        <v>Y58</v>
      </c>
      <c r="J2574" s="68" t="str">
        <f>VLOOKUP(E2574,Refs!$P$2:$S$29,4,FALSE)</f>
        <v>South West</v>
      </c>
      <c r="K2574" s="28">
        <f t="shared" si="83"/>
        <v>4305</v>
      </c>
    </row>
    <row r="2575" spans="1:11" ht="15" thickBot="1" x14ac:dyDescent="0.4">
      <c r="A2575" s="69">
        <f t="shared" si="84"/>
        <v>45778</v>
      </c>
      <c r="B2575" t="s">
        <v>911</v>
      </c>
      <c r="C2575" t="s">
        <v>259</v>
      </c>
      <c r="D2575" s="186" t="s">
        <v>882</v>
      </c>
      <c r="E2575" t="s">
        <v>331</v>
      </c>
      <c r="F2575" t="s">
        <v>332</v>
      </c>
      <c r="G2575" t="s">
        <v>83</v>
      </c>
      <c r="H2575">
        <v>2427</v>
      </c>
      <c r="I2575" s="68" t="str">
        <f>VLOOKUP(E2575,Refs!$P$2:$R$29,3,FALSE)</f>
        <v>Y58</v>
      </c>
      <c r="J2575" s="68" t="str">
        <f>VLOOKUP(E2575,Refs!$P$2:$S$29,4,FALSE)</f>
        <v>South West</v>
      </c>
      <c r="K2575" s="28">
        <f t="shared" si="83"/>
        <v>2427</v>
      </c>
    </row>
    <row r="2576" spans="1:11" ht="15" thickBot="1" x14ac:dyDescent="0.4">
      <c r="A2576" s="69">
        <f t="shared" si="84"/>
        <v>45778</v>
      </c>
      <c r="B2576" t="s">
        <v>911</v>
      </c>
      <c r="C2576" t="s">
        <v>259</v>
      </c>
      <c r="D2576" s="186" t="s">
        <v>882</v>
      </c>
      <c r="E2576" t="s">
        <v>331</v>
      </c>
      <c r="F2576" t="s">
        <v>332</v>
      </c>
      <c r="G2576" t="s">
        <v>84</v>
      </c>
      <c r="H2576">
        <v>11967</v>
      </c>
      <c r="I2576" s="68" t="str">
        <f>VLOOKUP(E2576,Refs!$P$2:$R$29,3,FALSE)</f>
        <v>Y58</v>
      </c>
      <c r="J2576" s="68" t="str">
        <f>VLOOKUP(E2576,Refs!$P$2:$S$29,4,FALSE)</f>
        <v>South West</v>
      </c>
      <c r="K2576" s="28">
        <f t="shared" si="83"/>
        <v>11967</v>
      </c>
    </row>
    <row r="2577" spans="1:11" ht="15" thickBot="1" x14ac:dyDescent="0.4">
      <c r="A2577" s="69">
        <f t="shared" si="84"/>
        <v>45778</v>
      </c>
      <c r="B2577" t="s">
        <v>911</v>
      </c>
      <c r="C2577" t="s">
        <v>259</v>
      </c>
      <c r="D2577" s="186" t="s">
        <v>882</v>
      </c>
      <c r="E2577" t="s">
        <v>331</v>
      </c>
      <c r="F2577" t="s">
        <v>332</v>
      </c>
      <c r="G2577" t="s">
        <v>85</v>
      </c>
      <c r="H2577">
        <v>666</v>
      </c>
      <c r="I2577" s="68" t="str">
        <f>VLOOKUP(E2577,Refs!$P$2:$R$29,3,FALSE)</f>
        <v>Y58</v>
      </c>
      <c r="J2577" s="68" t="str">
        <f>VLOOKUP(E2577,Refs!$P$2:$S$29,4,FALSE)</f>
        <v>South West</v>
      </c>
      <c r="K2577" s="28">
        <f t="shared" si="83"/>
        <v>666</v>
      </c>
    </row>
    <row r="2578" spans="1:11" ht="15" thickBot="1" x14ac:dyDescent="0.4">
      <c r="A2578" s="69">
        <f t="shared" si="84"/>
        <v>45778</v>
      </c>
      <c r="B2578" t="s">
        <v>911</v>
      </c>
      <c r="C2578" t="s">
        <v>259</v>
      </c>
      <c r="D2578" s="186" t="s">
        <v>882</v>
      </c>
      <c r="E2578" t="s">
        <v>331</v>
      </c>
      <c r="F2578" t="s">
        <v>332</v>
      </c>
      <c r="G2578" t="s">
        <v>86</v>
      </c>
      <c r="H2578">
        <v>311</v>
      </c>
      <c r="I2578" s="68" t="str">
        <f>VLOOKUP(E2578,Refs!$P$2:$R$29,3,FALSE)</f>
        <v>Y58</v>
      </c>
      <c r="J2578" s="68" t="str">
        <f>VLOOKUP(E2578,Refs!$P$2:$S$29,4,FALSE)</f>
        <v>South West</v>
      </c>
      <c r="K2578" s="28">
        <f t="shared" si="83"/>
        <v>311</v>
      </c>
    </row>
    <row r="2579" spans="1:11" ht="15" thickBot="1" x14ac:dyDescent="0.4">
      <c r="A2579" s="69">
        <f t="shared" si="84"/>
        <v>45778</v>
      </c>
      <c r="B2579" t="s">
        <v>911</v>
      </c>
      <c r="C2579" t="s">
        <v>259</v>
      </c>
      <c r="D2579" s="186" t="s">
        <v>882</v>
      </c>
      <c r="E2579" t="s">
        <v>331</v>
      </c>
      <c r="F2579" t="s">
        <v>332</v>
      </c>
      <c r="G2579" t="s">
        <v>87</v>
      </c>
      <c r="H2579">
        <v>5614</v>
      </c>
      <c r="I2579" s="68" t="str">
        <f>VLOOKUP(E2579,Refs!$P$2:$R$29,3,FALSE)</f>
        <v>Y58</v>
      </c>
      <c r="J2579" s="68" t="str">
        <f>VLOOKUP(E2579,Refs!$P$2:$S$29,4,FALSE)</f>
        <v>South West</v>
      </c>
      <c r="K2579" s="28">
        <f t="shared" si="83"/>
        <v>5614</v>
      </c>
    </row>
    <row r="2580" spans="1:11" ht="15" thickBot="1" x14ac:dyDescent="0.4">
      <c r="A2580" s="69">
        <f t="shared" si="84"/>
        <v>45778</v>
      </c>
      <c r="B2580" t="s">
        <v>911</v>
      </c>
      <c r="C2580" t="s">
        <v>259</v>
      </c>
      <c r="D2580" s="186" t="s">
        <v>882</v>
      </c>
      <c r="E2580" t="s">
        <v>331</v>
      </c>
      <c r="F2580" t="s">
        <v>332</v>
      </c>
      <c r="G2580" t="s">
        <v>88</v>
      </c>
      <c r="H2580">
        <v>34583</v>
      </c>
      <c r="I2580" s="68" t="str">
        <f>VLOOKUP(E2580,Refs!$P$2:$R$29,3,FALSE)</f>
        <v>Y58</v>
      </c>
      <c r="J2580" s="68" t="str">
        <f>VLOOKUP(E2580,Refs!$P$2:$S$29,4,FALSE)</f>
        <v>South West</v>
      </c>
      <c r="K2580" s="28">
        <f t="shared" si="83"/>
        <v>34583</v>
      </c>
    </row>
    <row r="2581" spans="1:11" ht="15" thickBot="1" x14ac:dyDescent="0.4">
      <c r="A2581" s="69">
        <f t="shared" si="84"/>
        <v>45778</v>
      </c>
      <c r="B2581" t="s">
        <v>911</v>
      </c>
      <c r="C2581" t="s">
        <v>259</v>
      </c>
      <c r="D2581" s="186" t="s">
        <v>882</v>
      </c>
      <c r="E2581" t="s">
        <v>331</v>
      </c>
      <c r="F2581" t="s">
        <v>332</v>
      </c>
      <c r="G2581" t="s">
        <v>89</v>
      </c>
      <c r="H2581">
        <v>21707</v>
      </c>
      <c r="I2581" s="68" t="str">
        <f>VLOOKUP(E2581,Refs!$P$2:$R$29,3,FALSE)</f>
        <v>Y58</v>
      </c>
      <c r="J2581" s="68" t="str">
        <f>VLOOKUP(E2581,Refs!$P$2:$S$29,4,FALSE)</f>
        <v>South West</v>
      </c>
      <c r="K2581" s="28">
        <f t="shared" si="83"/>
        <v>21707</v>
      </c>
    </row>
    <row r="2582" spans="1:11" ht="15" thickBot="1" x14ac:dyDescent="0.4">
      <c r="A2582" s="69">
        <f t="shared" si="84"/>
        <v>45778</v>
      </c>
      <c r="B2582" t="s">
        <v>911</v>
      </c>
      <c r="C2582" t="s">
        <v>259</v>
      </c>
      <c r="D2582" s="186" t="s">
        <v>882</v>
      </c>
      <c r="E2582" t="s">
        <v>331</v>
      </c>
      <c r="F2582" t="s">
        <v>332</v>
      </c>
      <c r="G2582" t="s">
        <v>27</v>
      </c>
      <c r="H2582">
        <v>3233</v>
      </c>
      <c r="I2582" s="68" t="str">
        <f>VLOOKUP(E2582,Refs!$P$2:$R$29,3,FALSE)</f>
        <v>Y58</v>
      </c>
      <c r="J2582" s="68" t="str">
        <f>VLOOKUP(E2582,Refs!$P$2:$S$29,4,FALSE)</f>
        <v>South West</v>
      </c>
      <c r="K2582" s="28">
        <f t="shared" si="83"/>
        <v>3233</v>
      </c>
    </row>
    <row r="2583" spans="1:11" ht="15" thickBot="1" x14ac:dyDescent="0.4">
      <c r="A2583" s="69">
        <f t="shared" si="84"/>
        <v>45778</v>
      </c>
      <c r="B2583" t="s">
        <v>911</v>
      </c>
      <c r="C2583" t="s">
        <v>259</v>
      </c>
      <c r="D2583" s="186" t="s">
        <v>882</v>
      </c>
      <c r="E2583" t="s">
        <v>331</v>
      </c>
      <c r="F2583" t="s">
        <v>332</v>
      </c>
      <c r="G2583" t="s">
        <v>29</v>
      </c>
      <c r="H2583">
        <v>4762</v>
      </c>
      <c r="I2583" s="68" t="str">
        <f>VLOOKUP(E2583,Refs!$P$2:$R$29,3,FALSE)</f>
        <v>Y58</v>
      </c>
      <c r="J2583" s="68" t="str">
        <f>VLOOKUP(E2583,Refs!$P$2:$S$29,4,FALSE)</f>
        <v>South West</v>
      </c>
      <c r="K2583" s="28">
        <f t="shared" si="83"/>
        <v>4762</v>
      </c>
    </row>
    <row r="2584" spans="1:11" ht="15" thickBot="1" x14ac:dyDescent="0.4">
      <c r="A2584" s="69">
        <f t="shared" si="84"/>
        <v>45778</v>
      </c>
      <c r="B2584" t="s">
        <v>911</v>
      </c>
      <c r="C2584" t="s">
        <v>259</v>
      </c>
      <c r="D2584" s="186" t="s">
        <v>882</v>
      </c>
      <c r="E2584" t="s">
        <v>331</v>
      </c>
      <c r="F2584" t="s">
        <v>332</v>
      </c>
      <c r="G2584" t="s">
        <v>90</v>
      </c>
      <c r="H2584">
        <v>2584</v>
      </c>
      <c r="I2584" s="68" t="str">
        <f>VLOOKUP(E2584,Refs!$P$2:$R$29,3,FALSE)</f>
        <v>Y58</v>
      </c>
      <c r="J2584" s="68" t="str">
        <f>VLOOKUP(E2584,Refs!$P$2:$S$29,4,FALSE)</f>
        <v>South West</v>
      </c>
      <c r="K2584" s="28">
        <f t="shared" si="83"/>
        <v>2584</v>
      </c>
    </row>
    <row r="2585" spans="1:11" ht="15" thickBot="1" x14ac:dyDescent="0.4">
      <c r="A2585" s="69">
        <f t="shared" si="84"/>
        <v>45778</v>
      </c>
      <c r="B2585" t="s">
        <v>911</v>
      </c>
      <c r="C2585" t="s">
        <v>259</v>
      </c>
      <c r="D2585" s="186" t="s">
        <v>882</v>
      </c>
      <c r="E2585" t="s">
        <v>331</v>
      </c>
      <c r="F2585" t="s">
        <v>332</v>
      </c>
      <c r="G2585" t="s">
        <v>91</v>
      </c>
      <c r="H2585">
        <v>81</v>
      </c>
      <c r="I2585" s="68" t="str">
        <f>VLOOKUP(E2585,Refs!$P$2:$R$29,3,FALSE)</f>
        <v>Y58</v>
      </c>
      <c r="J2585" s="68" t="str">
        <f>VLOOKUP(E2585,Refs!$P$2:$S$29,4,FALSE)</f>
        <v>South West</v>
      </c>
      <c r="K2585" s="28">
        <f t="shared" si="83"/>
        <v>81</v>
      </c>
    </row>
    <row r="2586" spans="1:11" ht="15" thickBot="1" x14ac:dyDescent="0.4">
      <c r="A2586" s="69">
        <f t="shared" si="84"/>
        <v>45778</v>
      </c>
      <c r="B2586" t="s">
        <v>911</v>
      </c>
      <c r="C2586" t="s">
        <v>259</v>
      </c>
      <c r="D2586" s="186" t="s">
        <v>882</v>
      </c>
      <c r="E2586" t="s">
        <v>331</v>
      </c>
      <c r="F2586" t="s">
        <v>332</v>
      </c>
      <c r="G2586" t="s">
        <v>92</v>
      </c>
      <c r="H2586">
        <v>632</v>
      </c>
      <c r="I2586" s="68" t="str">
        <f>VLOOKUP(E2586,Refs!$P$2:$R$29,3,FALSE)</f>
        <v>Y58</v>
      </c>
      <c r="J2586" s="68" t="str">
        <f>VLOOKUP(E2586,Refs!$P$2:$S$29,4,FALSE)</f>
        <v>South West</v>
      </c>
      <c r="K2586" s="28">
        <f t="shared" si="83"/>
        <v>632</v>
      </c>
    </row>
    <row r="2587" spans="1:11" ht="15" thickBot="1" x14ac:dyDescent="0.4">
      <c r="A2587" s="69">
        <f t="shared" si="84"/>
        <v>45778</v>
      </c>
      <c r="B2587" t="s">
        <v>911</v>
      </c>
      <c r="C2587" t="s">
        <v>259</v>
      </c>
      <c r="D2587" s="186" t="s">
        <v>882</v>
      </c>
      <c r="E2587" t="s">
        <v>331</v>
      </c>
      <c r="F2587" t="s">
        <v>332</v>
      </c>
      <c r="G2587" t="s">
        <v>93</v>
      </c>
      <c r="H2587">
        <v>150</v>
      </c>
      <c r="I2587" s="68" t="str">
        <f>VLOOKUP(E2587,Refs!$P$2:$R$29,3,FALSE)</f>
        <v>Y58</v>
      </c>
      <c r="J2587" s="68" t="str">
        <f>VLOOKUP(E2587,Refs!$P$2:$S$29,4,FALSE)</f>
        <v>South West</v>
      </c>
      <c r="K2587" s="28">
        <f t="shared" si="83"/>
        <v>150</v>
      </c>
    </row>
    <row r="2588" spans="1:11" ht="15" thickBot="1" x14ac:dyDescent="0.4">
      <c r="A2588" s="69">
        <f t="shared" si="84"/>
        <v>45778</v>
      </c>
      <c r="B2588" t="s">
        <v>911</v>
      </c>
      <c r="C2588" t="s">
        <v>259</v>
      </c>
      <c r="D2588" s="186" t="s">
        <v>882</v>
      </c>
      <c r="E2588" t="s">
        <v>331</v>
      </c>
      <c r="F2588" t="s">
        <v>332</v>
      </c>
      <c r="G2588" t="s">
        <v>94</v>
      </c>
      <c r="H2588">
        <v>759</v>
      </c>
      <c r="I2588" s="68" t="str">
        <f>VLOOKUP(E2588,Refs!$P$2:$R$29,3,FALSE)</f>
        <v>Y58</v>
      </c>
      <c r="J2588" s="68" t="str">
        <f>VLOOKUP(E2588,Refs!$P$2:$S$29,4,FALSE)</f>
        <v>South West</v>
      </c>
      <c r="K2588" s="28">
        <f t="shared" si="83"/>
        <v>759</v>
      </c>
    </row>
    <row r="2589" spans="1:11" ht="15" thickBot="1" x14ac:dyDescent="0.4">
      <c r="A2589" s="69">
        <f t="shared" si="84"/>
        <v>45778</v>
      </c>
      <c r="B2589" t="s">
        <v>911</v>
      </c>
      <c r="C2589" t="s">
        <v>259</v>
      </c>
      <c r="D2589" s="186" t="s">
        <v>882</v>
      </c>
      <c r="E2589" t="s">
        <v>331</v>
      </c>
      <c r="F2589" t="s">
        <v>332</v>
      </c>
      <c r="G2589" t="s">
        <v>95</v>
      </c>
      <c r="H2589">
        <v>691</v>
      </c>
      <c r="I2589" s="68" t="str">
        <f>VLOOKUP(E2589,Refs!$P$2:$R$29,3,FALSE)</f>
        <v>Y58</v>
      </c>
      <c r="J2589" s="68" t="str">
        <f>VLOOKUP(E2589,Refs!$P$2:$S$29,4,FALSE)</f>
        <v>South West</v>
      </c>
      <c r="K2589" s="28">
        <f t="shared" si="83"/>
        <v>691</v>
      </c>
    </row>
    <row r="2590" spans="1:11" ht="15" thickBot="1" x14ac:dyDescent="0.4">
      <c r="A2590" s="69">
        <f t="shared" si="84"/>
        <v>45778</v>
      </c>
      <c r="B2590" t="s">
        <v>911</v>
      </c>
      <c r="C2590" t="s">
        <v>259</v>
      </c>
      <c r="D2590" s="186" t="s">
        <v>882</v>
      </c>
      <c r="E2590" t="s">
        <v>331</v>
      </c>
      <c r="F2590" t="s">
        <v>332</v>
      </c>
      <c r="G2590" t="s">
        <v>96</v>
      </c>
      <c r="H2590">
        <v>6570</v>
      </c>
      <c r="I2590" s="68" t="str">
        <f>VLOOKUP(E2590,Refs!$P$2:$R$29,3,FALSE)</f>
        <v>Y58</v>
      </c>
      <c r="J2590" s="68" t="str">
        <f>VLOOKUP(E2590,Refs!$P$2:$S$29,4,FALSE)</f>
        <v>South West</v>
      </c>
      <c r="K2590" s="28">
        <f t="shared" si="83"/>
        <v>6570</v>
      </c>
    </row>
    <row r="2591" spans="1:11" ht="15" thickBot="1" x14ac:dyDescent="0.4">
      <c r="A2591" s="69">
        <f t="shared" si="84"/>
        <v>45778</v>
      </c>
      <c r="B2591" t="s">
        <v>911</v>
      </c>
      <c r="C2591" t="s">
        <v>259</v>
      </c>
      <c r="D2591" s="186" t="s">
        <v>882</v>
      </c>
      <c r="E2591" t="s">
        <v>331</v>
      </c>
      <c r="F2591" t="s">
        <v>332</v>
      </c>
      <c r="G2591" t="s">
        <v>31</v>
      </c>
      <c r="H2591">
        <v>6133</v>
      </c>
      <c r="I2591" s="68" t="str">
        <f>VLOOKUP(E2591,Refs!$P$2:$R$29,3,FALSE)</f>
        <v>Y58</v>
      </c>
      <c r="J2591" s="68" t="str">
        <f>VLOOKUP(E2591,Refs!$P$2:$S$29,4,FALSE)</f>
        <v>South West</v>
      </c>
      <c r="K2591" s="28">
        <f t="shared" si="83"/>
        <v>6133</v>
      </c>
    </row>
    <row r="2592" spans="1:11" ht="15" thickBot="1" x14ac:dyDescent="0.4">
      <c r="A2592" s="69">
        <f t="shared" si="84"/>
        <v>45778</v>
      </c>
      <c r="B2592" t="s">
        <v>911</v>
      </c>
      <c r="C2592" t="s">
        <v>259</v>
      </c>
      <c r="D2592" s="186" t="s">
        <v>882</v>
      </c>
      <c r="E2592" t="s">
        <v>331</v>
      </c>
      <c r="F2592" t="s">
        <v>332</v>
      </c>
      <c r="G2592" t="s">
        <v>97</v>
      </c>
      <c r="H2592">
        <v>3190</v>
      </c>
      <c r="I2592" s="68" t="str">
        <f>VLOOKUP(E2592,Refs!$P$2:$R$29,3,FALSE)</f>
        <v>Y58</v>
      </c>
      <c r="J2592" s="68" t="str">
        <f>VLOOKUP(E2592,Refs!$P$2:$S$29,4,FALSE)</f>
        <v>South West</v>
      </c>
      <c r="K2592" s="28">
        <f t="shared" si="83"/>
        <v>3190</v>
      </c>
    </row>
    <row r="2593" spans="1:11" ht="15" thickBot="1" x14ac:dyDescent="0.4">
      <c r="A2593" s="69">
        <f t="shared" si="84"/>
        <v>45778</v>
      </c>
      <c r="B2593" t="s">
        <v>911</v>
      </c>
      <c r="C2593" t="s">
        <v>259</v>
      </c>
      <c r="D2593" s="186" t="s">
        <v>882</v>
      </c>
      <c r="E2593" t="s">
        <v>331</v>
      </c>
      <c r="F2593" t="s">
        <v>332</v>
      </c>
      <c r="G2593" t="s">
        <v>98</v>
      </c>
      <c r="H2593">
        <v>3265</v>
      </c>
      <c r="I2593" s="68" t="str">
        <f>VLOOKUP(E2593,Refs!$P$2:$R$29,3,FALSE)</f>
        <v>Y58</v>
      </c>
      <c r="J2593" s="68" t="str">
        <f>VLOOKUP(E2593,Refs!$P$2:$S$29,4,FALSE)</f>
        <v>South West</v>
      </c>
      <c r="K2593" s="28">
        <f t="shared" si="83"/>
        <v>3265</v>
      </c>
    </row>
    <row r="2594" spans="1:11" ht="15" thickBot="1" x14ac:dyDescent="0.4">
      <c r="A2594" s="69">
        <f t="shared" si="84"/>
        <v>45778</v>
      </c>
      <c r="B2594" t="s">
        <v>911</v>
      </c>
      <c r="C2594" t="s">
        <v>259</v>
      </c>
      <c r="D2594" s="186" t="s">
        <v>882</v>
      </c>
      <c r="E2594" t="s">
        <v>331</v>
      </c>
      <c r="F2594" t="s">
        <v>332</v>
      </c>
      <c r="G2594" t="s">
        <v>99</v>
      </c>
      <c r="H2594">
        <v>3116</v>
      </c>
      <c r="I2594" s="68" t="str">
        <f>VLOOKUP(E2594,Refs!$P$2:$R$29,3,FALSE)</f>
        <v>Y58</v>
      </c>
      <c r="J2594" s="68" t="str">
        <f>VLOOKUP(E2594,Refs!$P$2:$S$29,4,FALSE)</f>
        <v>South West</v>
      </c>
      <c r="K2594" s="28">
        <f t="shared" ref="K2594:K2657" si="85">IF(OR(H2594="NULL",H2594=0,H2594=""),"",H2594)</f>
        <v>3116</v>
      </c>
    </row>
    <row r="2595" spans="1:11" ht="15" thickBot="1" x14ac:dyDescent="0.4">
      <c r="A2595" s="69">
        <f t="shared" si="84"/>
        <v>45778</v>
      </c>
      <c r="B2595" t="s">
        <v>911</v>
      </c>
      <c r="C2595" t="s">
        <v>259</v>
      </c>
      <c r="D2595" s="186" t="s">
        <v>882</v>
      </c>
      <c r="E2595" t="s">
        <v>331</v>
      </c>
      <c r="F2595" t="s">
        <v>332</v>
      </c>
      <c r="G2595" t="s">
        <v>100</v>
      </c>
      <c r="H2595">
        <v>2085</v>
      </c>
      <c r="I2595" s="68" t="str">
        <f>VLOOKUP(E2595,Refs!$P$2:$R$29,3,FALSE)</f>
        <v>Y58</v>
      </c>
      <c r="J2595" s="68" t="str">
        <f>VLOOKUP(E2595,Refs!$P$2:$S$29,4,FALSE)</f>
        <v>South West</v>
      </c>
      <c r="K2595" s="28">
        <f t="shared" si="85"/>
        <v>2085</v>
      </c>
    </row>
    <row r="2596" spans="1:11" ht="15" thickBot="1" x14ac:dyDescent="0.4">
      <c r="A2596" s="69">
        <f t="shared" si="84"/>
        <v>45778</v>
      </c>
      <c r="B2596" t="s">
        <v>911</v>
      </c>
      <c r="C2596" t="s">
        <v>259</v>
      </c>
      <c r="D2596" s="186" t="s">
        <v>882</v>
      </c>
      <c r="E2596" t="s">
        <v>331</v>
      </c>
      <c r="F2596" t="s">
        <v>332</v>
      </c>
      <c r="G2596" t="s">
        <v>101</v>
      </c>
      <c r="H2596">
        <v>682</v>
      </c>
      <c r="I2596" s="68" t="str">
        <f>VLOOKUP(E2596,Refs!$P$2:$R$29,3,FALSE)</f>
        <v>Y58</v>
      </c>
      <c r="J2596" s="68" t="str">
        <f>VLOOKUP(E2596,Refs!$P$2:$S$29,4,FALSE)</f>
        <v>South West</v>
      </c>
      <c r="K2596" s="28">
        <f t="shared" si="85"/>
        <v>682</v>
      </c>
    </row>
    <row r="2597" spans="1:11" ht="15" thickBot="1" x14ac:dyDescent="0.4">
      <c r="A2597" s="69">
        <f t="shared" si="84"/>
        <v>45778</v>
      </c>
      <c r="B2597" t="s">
        <v>911</v>
      </c>
      <c r="C2597" t="s">
        <v>259</v>
      </c>
      <c r="D2597" s="186" t="s">
        <v>882</v>
      </c>
      <c r="E2597" t="s">
        <v>331</v>
      </c>
      <c r="F2597" t="s">
        <v>332</v>
      </c>
      <c r="G2597" t="s">
        <v>102</v>
      </c>
      <c r="H2597">
        <v>213</v>
      </c>
      <c r="I2597" s="68" t="str">
        <f>VLOOKUP(E2597,Refs!$P$2:$R$29,3,FALSE)</f>
        <v>Y58</v>
      </c>
      <c r="J2597" s="68" t="str">
        <f>VLOOKUP(E2597,Refs!$P$2:$S$29,4,FALSE)</f>
        <v>South West</v>
      </c>
      <c r="K2597" s="28">
        <f t="shared" si="85"/>
        <v>213</v>
      </c>
    </row>
    <row r="2598" spans="1:11" ht="15" thickBot="1" x14ac:dyDescent="0.4">
      <c r="A2598" s="69">
        <f t="shared" si="84"/>
        <v>45778</v>
      </c>
      <c r="B2598" t="s">
        <v>911</v>
      </c>
      <c r="C2598" t="s">
        <v>259</v>
      </c>
      <c r="D2598" s="186" t="s">
        <v>882</v>
      </c>
      <c r="E2598" t="s">
        <v>331</v>
      </c>
      <c r="F2598" t="s">
        <v>332</v>
      </c>
      <c r="G2598" t="s">
        <v>103</v>
      </c>
      <c r="H2598">
        <v>2341</v>
      </c>
      <c r="I2598" s="68" t="str">
        <f>VLOOKUP(E2598,Refs!$P$2:$R$29,3,FALSE)</f>
        <v>Y58</v>
      </c>
      <c r="J2598" s="68" t="str">
        <f>VLOOKUP(E2598,Refs!$P$2:$S$29,4,FALSE)</f>
        <v>South West</v>
      </c>
      <c r="K2598" s="28">
        <f t="shared" si="85"/>
        <v>2341</v>
      </c>
    </row>
    <row r="2599" spans="1:11" ht="15" thickBot="1" x14ac:dyDescent="0.4">
      <c r="A2599" s="69">
        <f t="shared" si="84"/>
        <v>45778</v>
      </c>
      <c r="B2599" t="s">
        <v>911</v>
      </c>
      <c r="C2599" t="s">
        <v>259</v>
      </c>
      <c r="D2599" s="186" t="s">
        <v>882</v>
      </c>
      <c r="E2599" t="s">
        <v>331</v>
      </c>
      <c r="F2599" t="s">
        <v>332</v>
      </c>
      <c r="G2599" t="s">
        <v>104</v>
      </c>
      <c r="H2599">
        <v>3644235</v>
      </c>
      <c r="I2599" s="68" t="str">
        <f>VLOOKUP(E2599,Refs!$P$2:$R$29,3,FALSE)</f>
        <v>Y58</v>
      </c>
      <c r="J2599" s="68" t="str">
        <f>VLOOKUP(E2599,Refs!$P$2:$S$29,4,FALSE)</f>
        <v>South West</v>
      </c>
      <c r="K2599" s="28">
        <f t="shared" si="85"/>
        <v>3644235</v>
      </c>
    </row>
    <row r="2600" spans="1:11" ht="15" thickBot="1" x14ac:dyDescent="0.4">
      <c r="A2600" s="69">
        <f t="shared" si="84"/>
        <v>45778</v>
      </c>
      <c r="B2600" t="s">
        <v>911</v>
      </c>
      <c r="C2600" t="s">
        <v>259</v>
      </c>
      <c r="D2600" s="186" t="s">
        <v>882</v>
      </c>
      <c r="E2600" t="s">
        <v>331</v>
      </c>
      <c r="F2600" t="s">
        <v>332</v>
      </c>
      <c r="G2600" t="s">
        <v>105</v>
      </c>
      <c r="H2600">
        <v>4131</v>
      </c>
      <c r="I2600" s="68" t="str">
        <f>VLOOKUP(E2600,Refs!$P$2:$R$29,3,FALSE)</f>
        <v>Y58</v>
      </c>
      <c r="J2600" s="68" t="str">
        <f>VLOOKUP(E2600,Refs!$P$2:$S$29,4,FALSE)</f>
        <v>South West</v>
      </c>
      <c r="K2600" s="28">
        <f t="shared" si="85"/>
        <v>4131</v>
      </c>
    </row>
    <row r="2601" spans="1:11" ht="15" thickBot="1" x14ac:dyDescent="0.4">
      <c r="A2601" s="69">
        <f t="shared" si="84"/>
        <v>45778</v>
      </c>
      <c r="B2601" t="s">
        <v>911</v>
      </c>
      <c r="C2601" t="s">
        <v>259</v>
      </c>
      <c r="D2601" s="186" t="s">
        <v>882</v>
      </c>
      <c r="E2601" t="s">
        <v>331</v>
      </c>
      <c r="F2601" t="s">
        <v>332</v>
      </c>
      <c r="G2601" t="s">
        <v>106</v>
      </c>
      <c r="H2601">
        <v>3587</v>
      </c>
      <c r="I2601" s="68" t="str">
        <f>VLOOKUP(E2601,Refs!$P$2:$R$29,3,FALSE)</f>
        <v>Y58</v>
      </c>
      <c r="J2601" s="68" t="str">
        <f>VLOOKUP(E2601,Refs!$P$2:$S$29,4,FALSE)</f>
        <v>South West</v>
      </c>
      <c r="K2601" s="28">
        <f t="shared" si="85"/>
        <v>3587</v>
      </c>
    </row>
    <row r="2602" spans="1:11" ht="15" thickBot="1" x14ac:dyDescent="0.4">
      <c r="A2602" s="69">
        <f t="shared" si="84"/>
        <v>45778</v>
      </c>
      <c r="B2602" t="s">
        <v>911</v>
      </c>
      <c r="C2602" t="s">
        <v>259</v>
      </c>
      <c r="D2602" s="186" t="s">
        <v>882</v>
      </c>
      <c r="E2602" t="s">
        <v>331</v>
      </c>
      <c r="F2602" t="s">
        <v>332</v>
      </c>
      <c r="G2602" t="s">
        <v>107</v>
      </c>
      <c r="H2602">
        <v>208</v>
      </c>
      <c r="I2602" s="68" t="str">
        <f>VLOOKUP(E2602,Refs!$P$2:$R$29,3,FALSE)</f>
        <v>Y58</v>
      </c>
      <c r="J2602" s="68" t="str">
        <f>VLOOKUP(E2602,Refs!$P$2:$S$29,4,FALSE)</f>
        <v>South West</v>
      </c>
      <c r="K2602" s="28">
        <f t="shared" si="85"/>
        <v>208</v>
      </c>
    </row>
    <row r="2603" spans="1:11" ht="15" thickBot="1" x14ac:dyDescent="0.4">
      <c r="A2603" s="69">
        <f t="shared" si="84"/>
        <v>45778</v>
      </c>
      <c r="B2603" t="s">
        <v>911</v>
      </c>
      <c r="C2603" t="s">
        <v>259</v>
      </c>
      <c r="D2603" s="186" t="s">
        <v>882</v>
      </c>
      <c r="E2603" t="s">
        <v>331</v>
      </c>
      <c r="F2603" t="s">
        <v>332</v>
      </c>
      <c r="G2603" t="s">
        <v>108</v>
      </c>
      <c r="H2603">
        <v>1091</v>
      </c>
      <c r="I2603" s="68" t="str">
        <f>VLOOKUP(E2603,Refs!$P$2:$R$29,3,FALSE)</f>
        <v>Y58</v>
      </c>
      <c r="J2603" s="68" t="str">
        <f>VLOOKUP(E2603,Refs!$P$2:$S$29,4,FALSE)</f>
        <v>South West</v>
      </c>
      <c r="K2603" s="28">
        <f t="shared" si="85"/>
        <v>1091</v>
      </c>
    </row>
    <row r="2604" spans="1:11" ht="15" thickBot="1" x14ac:dyDescent="0.4">
      <c r="A2604" s="69">
        <f t="shared" si="84"/>
        <v>45778</v>
      </c>
      <c r="B2604" t="s">
        <v>911</v>
      </c>
      <c r="C2604" t="s">
        <v>259</v>
      </c>
      <c r="D2604" s="186" t="s">
        <v>882</v>
      </c>
      <c r="E2604" t="s">
        <v>331</v>
      </c>
      <c r="F2604" t="s">
        <v>332</v>
      </c>
      <c r="G2604" t="s">
        <v>109</v>
      </c>
      <c r="H2604">
        <v>690518</v>
      </c>
      <c r="I2604" s="68" t="str">
        <f>VLOOKUP(E2604,Refs!$P$2:$R$29,3,FALSE)</f>
        <v>Y58</v>
      </c>
      <c r="J2604" s="68" t="str">
        <f>VLOOKUP(E2604,Refs!$P$2:$S$29,4,FALSE)</f>
        <v>South West</v>
      </c>
      <c r="K2604" s="28">
        <f t="shared" si="85"/>
        <v>690518</v>
      </c>
    </row>
    <row r="2605" spans="1:11" ht="15" thickBot="1" x14ac:dyDescent="0.4">
      <c r="A2605" s="69">
        <f t="shared" si="84"/>
        <v>45778</v>
      </c>
      <c r="B2605" t="s">
        <v>911</v>
      </c>
      <c r="C2605" t="s">
        <v>259</v>
      </c>
      <c r="D2605" s="186" t="s">
        <v>882</v>
      </c>
      <c r="E2605" t="s">
        <v>331</v>
      </c>
      <c r="F2605" t="s">
        <v>332</v>
      </c>
      <c r="G2605" t="s">
        <v>110</v>
      </c>
      <c r="H2605">
        <v>2284</v>
      </c>
      <c r="I2605" s="68" t="str">
        <f>VLOOKUP(E2605,Refs!$P$2:$R$29,3,FALSE)</f>
        <v>Y58</v>
      </c>
      <c r="J2605" s="68" t="str">
        <f>VLOOKUP(E2605,Refs!$P$2:$S$29,4,FALSE)</f>
        <v>South West</v>
      </c>
      <c r="K2605" s="28">
        <f t="shared" si="85"/>
        <v>2284</v>
      </c>
    </row>
    <row r="2606" spans="1:11" ht="15" thickBot="1" x14ac:dyDescent="0.4">
      <c r="A2606" s="69">
        <f t="shared" si="84"/>
        <v>45778</v>
      </c>
      <c r="B2606" t="s">
        <v>911</v>
      </c>
      <c r="C2606" t="s">
        <v>259</v>
      </c>
      <c r="D2606" s="186" t="s">
        <v>882</v>
      </c>
      <c r="E2606" t="s">
        <v>331</v>
      </c>
      <c r="F2606" t="s">
        <v>332</v>
      </c>
      <c r="G2606" t="s">
        <v>808</v>
      </c>
      <c r="H2606">
        <v>220</v>
      </c>
      <c r="I2606" s="68" t="str">
        <f>VLOOKUP(E2606,Refs!$P$2:$R$29,3,FALSE)</f>
        <v>Y58</v>
      </c>
      <c r="J2606" s="68" t="str">
        <f>VLOOKUP(E2606,Refs!$P$2:$S$29,4,FALSE)</f>
        <v>South West</v>
      </c>
      <c r="K2606" s="28">
        <f t="shared" si="85"/>
        <v>220</v>
      </c>
    </row>
    <row r="2607" spans="1:11" ht="15" thickBot="1" x14ac:dyDescent="0.4">
      <c r="A2607" s="69">
        <f t="shared" si="84"/>
        <v>45778</v>
      </c>
      <c r="B2607" t="s">
        <v>911</v>
      </c>
      <c r="C2607" t="s">
        <v>259</v>
      </c>
      <c r="D2607" s="186" t="s">
        <v>882</v>
      </c>
      <c r="E2607" t="s">
        <v>331</v>
      </c>
      <c r="F2607" t="s">
        <v>332</v>
      </c>
      <c r="G2607" t="s">
        <v>809</v>
      </c>
      <c r="H2607">
        <v>1419</v>
      </c>
      <c r="I2607" s="68" t="str">
        <f>VLOOKUP(E2607,Refs!$P$2:$R$29,3,FALSE)</f>
        <v>Y58</v>
      </c>
      <c r="J2607" s="68" t="str">
        <f>VLOOKUP(E2607,Refs!$P$2:$S$29,4,FALSE)</f>
        <v>South West</v>
      </c>
      <c r="K2607" s="28">
        <f t="shared" si="85"/>
        <v>1419</v>
      </c>
    </row>
    <row r="2608" spans="1:11" ht="15" thickBot="1" x14ac:dyDescent="0.4">
      <c r="A2608" s="69">
        <f t="shared" si="84"/>
        <v>45778</v>
      </c>
      <c r="B2608" t="s">
        <v>911</v>
      </c>
      <c r="C2608" t="s">
        <v>259</v>
      </c>
      <c r="D2608" s="186" t="s">
        <v>882</v>
      </c>
      <c r="E2608" t="s">
        <v>331</v>
      </c>
      <c r="F2608" t="s">
        <v>332</v>
      </c>
      <c r="G2608" t="s">
        <v>111</v>
      </c>
      <c r="H2608">
        <v>17285</v>
      </c>
      <c r="I2608" s="68" t="str">
        <f>VLOOKUP(E2608,Refs!$P$2:$R$29,3,FALSE)</f>
        <v>Y58</v>
      </c>
      <c r="J2608" s="68" t="str">
        <f>VLOOKUP(E2608,Refs!$P$2:$S$29,4,FALSE)</f>
        <v>South West</v>
      </c>
      <c r="K2608" s="28">
        <f t="shared" si="85"/>
        <v>17285</v>
      </c>
    </row>
    <row r="2609" spans="1:11" ht="15" thickBot="1" x14ac:dyDescent="0.4">
      <c r="A2609" s="69">
        <f t="shared" si="84"/>
        <v>45778</v>
      </c>
      <c r="B2609" t="s">
        <v>911</v>
      </c>
      <c r="C2609" t="s">
        <v>259</v>
      </c>
      <c r="D2609" s="186" t="s">
        <v>882</v>
      </c>
      <c r="E2609" t="s">
        <v>331</v>
      </c>
      <c r="F2609" t="s">
        <v>332</v>
      </c>
      <c r="G2609" t="s">
        <v>112</v>
      </c>
      <c r="H2609">
        <v>0</v>
      </c>
      <c r="I2609" s="68" t="str">
        <f>VLOOKUP(E2609,Refs!$P$2:$R$29,3,FALSE)</f>
        <v>Y58</v>
      </c>
      <c r="J2609" s="68" t="str">
        <f>VLOOKUP(E2609,Refs!$P$2:$S$29,4,FALSE)</f>
        <v>South West</v>
      </c>
      <c r="K2609" s="28" t="str">
        <f t="shared" si="85"/>
        <v/>
      </c>
    </row>
    <row r="2610" spans="1:11" ht="15" thickBot="1" x14ac:dyDescent="0.4">
      <c r="A2610" s="69">
        <f t="shared" si="84"/>
        <v>45778</v>
      </c>
      <c r="B2610" t="s">
        <v>911</v>
      </c>
      <c r="C2610" t="s">
        <v>259</v>
      </c>
      <c r="D2610" s="186" t="s">
        <v>882</v>
      </c>
      <c r="E2610" t="s">
        <v>331</v>
      </c>
      <c r="F2610" t="s">
        <v>332</v>
      </c>
      <c r="G2610" t="s">
        <v>113</v>
      </c>
      <c r="H2610">
        <v>14481</v>
      </c>
      <c r="I2610" s="68" t="str">
        <f>VLOOKUP(E2610,Refs!$P$2:$R$29,3,FALSE)</f>
        <v>Y58</v>
      </c>
      <c r="J2610" s="68" t="str">
        <f>VLOOKUP(E2610,Refs!$P$2:$S$29,4,FALSE)</f>
        <v>South West</v>
      </c>
      <c r="K2610" s="28">
        <f t="shared" si="85"/>
        <v>14481</v>
      </c>
    </row>
    <row r="2611" spans="1:11" ht="15" thickBot="1" x14ac:dyDescent="0.4">
      <c r="A2611" s="69">
        <f t="shared" si="84"/>
        <v>45778</v>
      </c>
      <c r="B2611" t="s">
        <v>911</v>
      </c>
      <c r="C2611" t="s">
        <v>259</v>
      </c>
      <c r="D2611" s="186" t="s">
        <v>882</v>
      </c>
      <c r="E2611" t="s">
        <v>331</v>
      </c>
      <c r="F2611" t="s">
        <v>332</v>
      </c>
      <c r="G2611" t="s">
        <v>114</v>
      </c>
      <c r="H2611">
        <v>1652</v>
      </c>
      <c r="I2611" s="68" t="str">
        <f>VLOOKUP(E2611,Refs!$P$2:$R$29,3,FALSE)</f>
        <v>Y58</v>
      </c>
      <c r="J2611" s="68" t="str">
        <f>VLOOKUP(E2611,Refs!$P$2:$S$29,4,FALSE)</f>
        <v>South West</v>
      </c>
      <c r="K2611" s="28">
        <f t="shared" si="85"/>
        <v>1652</v>
      </c>
    </row>
    <row r="2612" spans="1:11" ht="15" thickBot="1" x14ac:dyDescent="0.4">
      <c r="A2612" s="69">
        <f t="shared" si="84"/>
        <v>45778</v>
      </c>
      <c r="B2612" t="s">
        <v>911</v>
      </c>
      <c r="C2612" t="s">
        <v>259</v>
      </c>
      <c r="D2612" s="186" t="s">
        <v>882</v>
      </c>
      <c r="E2612" t="s">
        <v>331</v>
      </c>
      <c r="F2612" t="s">
        <v>332</v>
      </c>
      <c r="G2612" t="s">
        <v>115</v>
      </c>
      <c r="H2612">
        <v>3160</v>
      </c>
      <c r="I2612" s="68" t="str">
        <f>VLOOKUP(E2612,Refs!$P$2:$R$29,3,FALSE)</f>
        <v>Y58</v>
      </c>
      <c r="J2612" s="68" t="str">
        <f>VLOOKUP(E2612,Refs!$P$2:$S$29,4,FALSE)</f>
        <v>South West</v>
      </c>
      <c r="K2612" s="28">
        <f t="shared" si="85"/>
        <v>3160</v>
      </c>
    </row>
    <row r="2613" spans="1:11" ht="15" thickBot="1" x14ac:dyDescent="0.4">
      <c r="A2613" s="69">
        <f t="shared" si="84"/>
        <v>45778</v>
      </c>
      <c r="B2613" t="s">
        <v>911</v>
      </c>
      <c r="C2613" t="s">
        <v>259</v>
      </c>
      <c r="D2613" s="186" t="s">
        <v>882</v>
      </c>
      <c r="E2613" t="s">
        <v>331</v>
      </c>
      <c r="F2613" t="s">
        <v>332</v>
      </c>
      <c r="G2613" t="s">
        <v>116</v>
      </c>
      <c r="H2613">
        <v>1615</v>
      </c>
      <c r="I2613" s="68" t="str">
        <f>VLOOKUP(E2613,Refs!$P$2:$R$29,3,FALSE)</f>
        <v>Y58</v>
      </c>
      <c r="J2613" s="68" t="str">
        <f>VLOOKUP(E2613,Refs!$P$2:$S$29,4,FALSE)</f>
        <v>South West</v>
      </c>
      <c r="K2613" s="28">
        <f t="shared" si="85"/>
        <v>1615</v>
      </c>
    </row>
    <row r="2614" spans="1:11" ht="15" thickBot="1" x14ac:dyDescent="0.4">
      <c r="A2614" s="69">
        <f t="shared" si="84"/>
        <v>45778</v>
      </c>
      <c r="B2614" t="s">
        <v>911</v>
      </c>
      <c r="C2614" t="s">
        <v>259</v>
      </c>
      <c r="D2614" s="186" t="s">
        <v>882</v>
      </c>
      <c r="E2614" t="s">
        <v>331</v>
      </c>
      <c r="F2614" t="s">
        <v>332</v>
      </c>
      <c r="G2614" t="s">
        <v>117</v>
      </c>
      <c r="H2614">
        <v>7148</v>
      </c>
      <c r="I2614" s="68" t="str">
        <f>VLOOKUP(E2614,Refs!$P$2:$R$29,3,FALSE)</f>
        <v>Y58</v>
      </c>
      <c r="J2614" s="68" t="str">
        <f>VLOOKUP(E2614,Refs!$P$2:$S$29,4,FALSE)</f>
        <v>South West</v>
      </c>
      <c r="K2614" s="28">
        <f t="shared" si="85"/>
        <v>7148</v>
      </c>
    </row>
    <row r="2615" spans="1:11" ht="15" thickBot="1" x14ac:dyDescent="0.4">
      <c r="A2615" s="69">
        <f t="shared" si="84"/>
        <v>45778</v>
      </c>
      <c r="B2615" t="s">
        <v>911</v>
      </c>
      <c r="C2615" t="s">
        <v>259</v>
      </c>
      <c r="D2615" s="186" t="s">
        <v>882</v>
      </c>
      <c r="E2615" t="s">
        <v>331</v>
      </c>
      <c r="F2615" t="s">
        <v>332</v>
      </c>
      <c r="G2615" t="s">
        <v>118</v>
      </c>
      <c r="H2615">
        <v>11</v>
      </c>
      <c r="I2615" s="68" t="str">
        <f>VLOOKUP(E2615,Refs!$P$2:$R$29,3,FALSE)</f>
        <v>Y58</v>
      </c>
      <c r="J2615" s="68" t="str">
        <f>VLOOKUP(E2615,Refs!$P$2:$S$29,4,FALSE)</f>
        <v>South West</v>
      </c>
      <c r="K2615" s="28">
        <f t="shared" si="85"/>
        <v>11</v>
      </c>
    </row>
    <row r="2616" spans="1:11" ht="15" thickBot="1" x14ac:dyDescent="0.4">
      <c r="A2616" s="69">
        <f t="shared" si="84"/>
        <v>45778</v>
      </c>
      <c r="B2616" t="s">
        <v>911</v>
      </c>
      <c r="C2616" t="s">
        <v>259</v>
      </c>
      <c r="D2616" s="186" t="s">
        <v>882</v>
      </c>
      <c r="E2616" t="s">
        <v>331</v>
      </c>
      <c r="F2616" t="s">
        <v>332</v>
      </c>
      <c r="G2616" t="s">
        <v>119</v>
      </c>
      <c r="H2616">
        <v>449</v>
      </c>
      <c r="I2616" s="68" t="str">
        <f>VLOOKUP(E2616,Refs!$P$2:$R$29,3,FALSE)</f>
        <v>Y58</v>
      </c>
      <c r="J2616" s="68" t="str">
        <f>VLOOKUP(E2616,Refs!$P$2:$S$29,4,FALSE)</f>
        <v>South West</v>
      </c>
      <c r="K2616" s="28">
        <f t="shared" si="85"/>
        <v>449</v>
      </c>
    </row>
    <row r="2617" spans="1:11" ht="15" thickBot="1" x14ac:dyDescent="0.4">
      <c r="A2617" s="69">
        <f t="shared" si="84"/>
        <v>45778</v>
      </c>
      <c r="B2617" t="s">
        <v>911</v>
      </c>
      <c r="C2617" t="s">
        <v>259</v>
      </c>
      <c r="D2617" s="186" t="s">
        <v>882</v>
      </c>
      <c r="E2617" t="s">
        <v>331</v>
      </c>
      <c r="F2617" t="s">
        <v>332</v>
      </c>
      <c r="G2617" t="s">
        <v>120</v>
      </c>
      <c r="H2617">
        <v>1</v>
      </c>
      <c r="I2617" s="68" t="str">
        <f>VLOOKUP(E2617,Refs!$P$2:$R$29,3,FALSE)</f>
        <v>Y58</v>
      </c>
      <c r="J2617" s="68" t="str">
        <f>VLOOKUP(E2617,Refs!$P$2:$S$29,4,FALSE)</f>
        <v>South West</v>
      </c>
      <c r="K2617" s="28">
        <f t="shared" si="85"/>
        <v>1</v>
      </c>
    </row>
    <row r="2618" spans="1:11" ht="15" thickBot="1" x14ac:dyDescent="0.4">
      <c r="A2618" s="69">
        <f t="shared" si="84"/>
        <v>45778</v>
      </c>
      <c r="B2618" t="s">
        <v>911</v>
      </c>
      <c r="C2618" t="s">
        <v>259</v>
      </c>
      <c r="D2618" s="186" t="s">
        <v>882</v>
      </c>
      <c r="E2618" t="s">
        <v>331</v>
      </c>
      <c r="F2618" t="s">
        <v>332</v>
      </c>
      <c r="G2618" t="s">
        <v>121</v>
      </c>
      <c r="H2618">
        <v>2009</v>
      </c>
      <c r="I2618" s="68" t="str">
        <f>VLOOKUP(E2618,Refs!$P$2:$R$29,3,FALSE)</f>
        <v>Y58</v>
      </c>
      <c r="J2618" s="68" t="str">
        <f>VLOOKUP(E2618,Refs!$P$2:$S$29,4,FALSE)</f>
        <v>South West</v>
      </c>
      <c r="K2618" s="28">
        <f t="shared" si="85"/>
        <v>2009</v>
      </c>
    </row>
    <row r="2619" spans="1:11" ht="15" thickBot="1" x14ac:dyDescent="0.4">
      <c r="A2619" s="69">
        <f t="shared" si="84"/>
        <v>45778</v>
      </c>
      <c r="B2619" t="s">
        <v>911</v>
      </c>
      <c r="C2619" t="s">
        <v>259</v>
      </c>
      <c r="D2619" s="186" t="s">
        <v>882</v>
      </c>
      <c r="E2619" t="s">
        <v>331</v>
      </c>
      <c r="F2619" t="s">
        <v>332</v>
      </c>
      <c r="G2619" t="s">
        <v>122</v>
      </c>
      <c r="H2619">
        <v>1</v>
      </c>
      <c r="I2619" s="68" t="str">
        <f>VLOOKUP(E2619,Refs!$P$2:$R$29,3,FALSE)</f>
        <v>Y58</v>
      </c>
      <c r="J2619" s="68" t="str">
        <f>VLOOKUP(E2619,Refs!$P$2:$S$29,4,FALSE)</f>
        <v>South West</v>
      </c>
      <c r="K2619" s="28">
        <f t="shared" si="85"/>
        <v>1</v>
      </c>
    </row>
    <row r="2620" spans="1:11" ht="15" thickBot="1" x14ac:dyDescent="0.4">
      <c r="A2620" s="69">
        <f t="shared" si="84"/>
        <v>45778</v>
      </c>
      <c r="B2620" t="s">
        <v>911</v>
      </c>
      <c r="C2620" t="s">
        <v>259</v>
      </c>
      <c r="D2620" s="186" t="s">
        <v>882</v>
      </c>
      <c r="E2620" t="s">
        <v>331</v>
      </c>
      <c r="F2620" t="s">
        <v>332</v>
      </c>
      <c r="G2620" t="s">
        <v>123</v>
      </c>
      <c r="H2620">
        <v>0</v>
      </c>
      <c r="I2620" s="68" t="str">
        <f>VLOOKUP(E2620,Refs!$P$2:$R$29,3,FALSE)</f>
        <v>Y58</v>
      </c>
      <c r="J2620" s="68" t="str">
        <f>VLOOKUP(E2620,Refs!$P$2:$S$29,4,FALSE)</f>
        <v>South West</v>
      </c>
      <c r="K2620" s="28" t="str">
        <f t="shared" si="85"/>
        <v/>
      </c>
    </row>
    <row r="2621" spans="1:11" ht="15" thickBot="1" x14ac:dyDescent="0.4">
      <c r="A2621" s="69">
        <f t="shared" si="84"/>
        <v>45778</v>
      </c>
      <c r="B2621" t="s">
        <v>911</v>
      </c>
      <c r="C2621" t="s">
        <v>259</v>
      </c>
      <c r="D2621" s="186" t="s">
        <v>882</v>
      </c>
      <c r="E2621" t="s">
        <v>331</v>
      </c>
      <c r="F2621" t="s">
        <v>332</v>
      </c>
      <c r="G2621" t="s">
        <v>124</v>
      </c>
      <c r="H2621">
        <v>0</v>
      </c>
      <c r="I2621" s="68" t="str">
        <f>VLOOKUP(E2621,Refs!$P$2:$R$29,3,FALSE)</f>
        <v>Y58</v>
      </c>
      <c r="J2621" s="68" t="str">
        <f>VLOOKUP(E2621,Refs!$P$2:$S$29,4,FALSE)</f>
        <v>South West</v>
      </c>
      <c r="K2621" s="28" t="str">
        <f t="shared" si="85"/>
        <v/>
      </c>
    </row>
    <row r="2622" spans="1:11" ht="15" thickBot="1" x14ac:dyDescent="0.4">
      <c r="A2622" s="69">
        <f t="shared" si="84"/>
        <v>45778</v>
      </c>
      <c r="B2622" t="s">
        <v>911</v>
      </c>
      <c r="C2622" t="s">
        <v>259</v>
      </c>
      <c r="D2622" s="186" t="s">
        <v>882</v>
      </c>
      <c r="E2622" t="s">
        <v>331</v>
      </c>
      <c r="F2622" t="s">
        <v>332</v>
      </c>
      <c r="G2622" t="s">
        <v>125</v>
      </c>
      <c r="H2622">
        <v>0</v>
      </c>
      <c r="I2622" s="68" t="str">
        <f>VLOOKUP(E2622,Refs!$P$2:$R$29,3,FALSE)</f>
        <v>Y58</v>
      </c>
      <c r="J2622" s="68" t="str">
        <f>VLOOKUP(E2622,Refs!$P$2:$S$29,4,FALSE)</f>
        <v>South West</v>
      </c>
      <c r="K2622" s="28" t="str">
        <f t="shared" si="85"/>
        <v/>
      </c>
    </row>
    <row r="2623" spans="1:11" ht="15" thickBot="1" x14ac:dyDescent="0.4">
      <c r="A2623" s="69">
        <f t="shared" si="84"/>
        <v>45778</v>
      </c>
      <c r="B2623" t="s">
        <v>911</v>
      </c>
      <c r="C2623" t="s">
        <v>259</v>
      </c>
      <c r="D2623" s="186" t="s">
        <v>882</v>
      </c>
      <c r="E2623" t="s">
        <v>331</v>
      </c>
      <c r="F2623" t="s">
        <v>332</v>
      </c>
      <c r="G2623" t="s">
        <v>126</v>
      </c>
      <c r="H2623">
        <v>0</v>
      </c>
      <c r="I2623" s="68" t="str">
        <f>VLOOKUP(E2623,Refs!$P$2:$R$29,3,FALSE)</f>
        <v>Y58</v>
      </c>
      <c r="J2623" s="68" t="str">
        <f>VLOOKUP(E2623,Refs!$P$2:$S$29,4,FALSE)</f>
        <v>South West</v>
      </c>
      <c r="K2623" s="28" t="str">
        <f t="shared" si="85"/>
        <v/>
      </c>
    </row>
    <row r="2624" spans="1:11" ht="15" thickBot="1" x14ac:dyDescent="0.4">
      <c r="A2624" s="69">
        <f t="shared" si="84"/>
        <v>45778</v>
      </c>
      <c r="B2624" t="s">
        <v>911</v>
      </c>
      <c r="C2624" t="s">
        <v>259</v>
      </c>
      <c r="D2624" s="186" t="s">
        <v>882</v>
      </c>
      <c r="E2624" t="s">
        <v>331</v>
      </c>
      <c r="F2624" t="s">
        <v>332</v>
      </c>
      <c r="G2624" t="s">
        <v>127</v>
      </c>
      <c r="H2624">
        <v>24</v>
      </c>
      <c r="I2624" s="68" t="str">
        <f>VLOOKUP(E2624,Refs!$P$2:$R$29,3,FALSE)</f>
        <v>Y58</v>
      </c>
      <c r="J2624" s="68" t="str">
        <f>VLOOKUP(E2624,Refs!$P$2:$S$29,4,FALSE)</f>
        <v>South West</v>
      </c>
      <c r="K2624" s="28">
        <f t="shared" si="85"/>
        <v>24</v>
      </c>
    </row>
    <row r="2625" spans="1:11" ht="15" thickBot="1" x14ac:dyDescent="0.4">
      <c r="A2625" s="69">
        <f t="shared" si="84"/>
        <v>45778</v>
      </c>
      <c r="B2625" t="s">
        <v>911</v>
      </c>
      <c r="C2625" t="s">
        <v>259</v>
      </c>
      <c r="D2625" s="186" t="s">
        <v>882</v>
      </c>
      <c r="E2625" t="s">
        <v>331</v>
      </c>
      <c r="F2625" t="s">
        <v>332</v>
      </c>
      <c r="G2625" t="s">
        <v>128</v>
      </c>
      <c r="H2625">
        <v>63</v>
      </c>
      <c r="I2625" s="68" t="str">
        <f>VLOOKUP(E2625,Refs!$P$2:$R$29,3,FALSE)</f>
        <v>Y58</v>
      </c>
      <c r="J2625" s="68" t="str">
        <f>VLOOKUP(E2625,Refs!$P$2:$S$29,4,FALSE)</f>
        <v>South West</v>
      </c>
      <c r="K2625" s="28">
        <f t="shared" si="85"/>
        <v>63</v>
      </c>
    </row>
    <row r="2626" spans="1:11" ht="15" thickBot="1" x14ac:dyDescent="0.4">
      <c r="A2626" s="69">
        <f t="shared" si="84"/>
        <v>45778</v>
      </c>
      <c r="B2626" t="s">
        <v>911</v>
      </c>
      <c r="C2626" t="s">
        <v>259</v>
      </c>
      <c r="D2626" s="186" t="s">
        <v>882</v>
      </c>
      <c r="E2626" t="s">
        <v>331</v>
      </c>
      <c r="F2626" t="s">
        <v>332</v>
      </c>
      <c r="G2626" t="s">
        <v>129</v>
      </c>
      <c r="H2626">
        <v>236</v>
      </c>
      <c r="I2626" s="68" t="str">
        <f>VLOOKUP(E2626,Refs!$P$2:$R$29,3,FALSE)</f>
        <v>Y58</v>
      </c>
      <c r="J2626" s="68" t="str">
        <f>VLOOKUP(E2626,Refs!$P$2:$S$29,4,FALSE)</f>
        <v>South West</v>
      </c>
      <c r="K2626" s="28">
        <f t="shared" si="85"/>
        <v>236</v>
      </c>
    </row>
    <row r="2627" spans="1:11" ht="15" thickBot="1" x14ac:dyDescent="0.4">
      <c r="A2627" s="69">
        <f t="shared" ref="A2627:A2690" si="86">DATEVALUE(RIGHT(B2627,8))</f>
        <v>45778</v>
      </c>
      <c r="B2627" t="s">
        <v>911</v>
      </c>
      <c r="C2627" t="s">
        <v>259</v>
      </c>
      <c r="D2627" s="186" t="s">
        <v>882</v>
      </c>
      <c r="E2627" t="s">
        <v>331</v>
      </c>
      <c r="F2627" t="s">
        <v>332</v>
      </c>
      <c r="G2627" t="s">
        <v>130</v>
      </c>
      <c r="H2627">
        <v>227</v>
      </c>
      <c r="I2627" s="68" t="str">
        <f>VLOOKUP(E2627,Refs!$P$2:$R$29,3,FALSE)</f>
        <v>Y58</v>
      </c>
      <c r="J2627" s="68" t="str">
        <f>VLOOKUP(E2627,Refs!$P$2:$S$29,4,FALSE)</f>
        <v>South West</v>
      </c>
      <c r="K2627" s="28">
        <f t="shared" si="85"/>
        <v>227</v>
      </c>
    </row>
    <row r="2628" spans="1:11" ht="15" thickBot="1" x14ac:dyDescent="0.4">
      <c r="A2628" s="69">
        <f t="shared" si="86"/>
        <v>45778</v>
      </c>
      <c r="B2628" t="s">
        <v>911</v>
      </c>
      <c r="C2628" t="s">
        <v>259</v>
      </c>
      <c r="D2628" s="186" t="s">
        <v>882</v>
      </c>
      <c r="E2628" t="s">
        <v>331</v>
      </c>
      <c r="F2628" t="s">
        <v>332</v>
      </c>
      <c r="G2628" t="s">
        <v>131</v>
      </c>
      <c r="H2628">
        <v>1460</v>
      </c>
      <c r="I2628" s="68" t="str">
        <f>VLOOKUP(E2628,Refs!$P$2:$R$29,3,FALSE)</f>
        <v>Y58</v>
      </c>
      <c r="J2628" s="68" t="str">
        <f>VLOOKUP(E2628,Refs!$P$2:$S$29,4,FALSE)</f>
        <v>South West</v>
      </c>
      <c r="K2628" s="28">
        <f t="shared" si="85"/>
        <v>1460</v>
      </c>
    </row>
    <row r="2629" spans="1:11" ht="15" thickBot="1" x14ac:dyDescent="0.4">
      <c r="A2629" s="69">
        <f t="shared" si="86"/>
        <v>45778</v>
      </c>
      <c r="B2629" t="s">
        <v>911</v>
      </c>
      <c r="C2629" t="s">
        <v>259</v>
      </c>
      <c r="D2629" s="186" t="s">
        <v>882</v>
      </c>
      <c r="E2629" t="s">
        <v>331</v>
      </c>
      <c r="F2629" t="s">
        <v>332</v>
      </c>
      <c r="G2629" t="s">
        <v>132</v>
      </c>
      <c r="H2629">
        <v>1452</v>
      </c>
      <c r="I2629" s="68" t="str">
        <f>VLOOKUP(E2629,Refs!$P$2:$R$29,3,FALSE)</f>
        <v>Y58</v>
      </c>
      <c r="J2629" s="68" t="str">
        <f>VLOOKUP(E2629,Refs!$P$2:$S$29,4,FALSE)</f>
        <v>South West</v>
      </c>
      <c r="K2629" s="28">
        <f t="shared" si="85"/>
        <v>1452</v>
      </c>
    </row>
    <row r="2630" spans="1:11" ht="15" thickBot="1" x14ac:dyDescent="0.4">
      <c r="A2630" s="69">
        <f t="shared" si="86"/>
        <v>45778</v>
      </c>
      <c r="B2630" t="s">
        <v>911</v>
      </c>
      <c r="C2630" t="s">
        <v>259</v>
      </c>
      <c r="D2630" s="186" t="s">
        <v>882</v>
      </c>
      <c r="E2630" t="s">
        <v>331</v>
      </c>
      <c r="F2630" t="s">
        <v>332</v>
      </c>
      <c r="G2630" t="s">
        <v>133</v>
      </c>
      <c r="H2630">
        <v>188</v>
      </c>
      <c r="I2630" s="68" t="str">
        <f>VLOOKUP(E2630,Refs!$P$2:$R$29,3,FALSE)</f>
        <v>Y58</v>
      </c>
      <c r="J2630" s="68" t="str">
        <f>VLOOKUP(E2630,Refs!$P$2:$S$29,4,FALSE)</f>
        <v>South West</v>
      </c>
      <c r="K2630" s="28">
        <f t="shared" si="85"/>
        <v>188</v>
      </c>
    </row>
    <row r="2631" spans="1:11" ht="15" thickBot="1" x14ac:dyDescent="0.4">
      <c r="A2631" s="69">
        <f t="shared" si="86"/>
        <v>45778</v>
      </c>
      <c r="B2631" t="s">
        <v>911</v>
      </c>
      <c r="C2631" t="s">
        <v>259</v>
      </c>
      <c r="D2631" s="186" t="s">
        <v>882</v>
      </c>
      <c r="E2631" t="s">
        <v>331</v>
      </c>
      <c r="F2631" t="s">
        <v>332</v>
      </c>
      <c r="G2631" t="s">
        <v>134</v>
      </c>
      <c r="H2631">
        <v>188</v>
      </c>
      <c r="I2631" s="68" t="str">
        <f>VLOOKUP(E2631,Refs!$P$2:$R$29,3,FALSE)</f>
        <v>Y58</v>
      </c>
      <c r="J2631" s="68" t="str">
        <f>VLOOKUP(E2631,Refs!$P$2:$S$29,4,FALSE)</f>
        <v>South West</v>
      </c>
      <c r="K2631" s="28">
        <f t="shared" si="85"/>
        <v>188</v>
      </c>
    </row>
    <row r="2632" spans="1:11" ht="15" thickBot="1" x14ac:dyDescent="0.4">
      <c r="A2632" s="69">
        <f t="shared" si="86"/>
        <v>45778</v>
      </c>
      <c r="B2632" t="s">
        <v>911</v>
      </c>
      <c r="C2632" t="s">
        <v>259</v>
      </c>
      <c r="D2632" s="186" t="s">
        <v>882</v>
      </c>
      <c r="E2632" t="s">
        <v>331</v>
      </c>
      <c r="F2632" t="s">
        <v>332</v>
      </c>
      <c r="G2632" t="s">
        <v>135</v>
      </c>
      <c r="H2632">
        <v>158</v>
      </c>
      <c r="I2632" s="68" t="str">
        <f>VLOOKUP(E2632,Refs!$P$2:$R$29,3,FALSE)</f>
        <v>Y58</v>
      </c>
      <c r="J2632" s="68" t="str">
        <f>VLOOKUP(E2632,Refs!$P$2:$S$29,4,FALSE)</f>
        <v>South West</v>
      </c>
      <c r="K2632" s="28">
        <f t="shared" si="85"/>
        <v>158</v>
      </c>
    </row>
    <row r="2633" spans="1:11" ht="15" thickBot="1" x14ac:dyDescent="0.4">
      <c r="A2633" s="69">
        <f t="shared" si="86"/>
        <v>45778</v>
      </c>
      <c r="B2633" t="s">
        <v>911</v>
      </c>
      <c r="C2633" t="s">
        <v>259</v>
      </c>
      <c r="D2633" s="186" t="s">
        <v>882</v>
      </c>
      <c r="E2633" t="s">
        <v>331</v>
      </c>
      <c r="F2633" t="s">
        <v>332</v>
      </c>
      <c r="G2633" t="s">
        <v>136</v>
      </c>
      <c r="H2633">
        <v>147</v>
      </c>
      <c r="I2633" s="68" t="str">
        <f>VLOOKUP(E2633,Refs!$P$2:$R$29,3,FALSE)</f>
        <v>Y58</v>
      </c>
      <c r="J2633" s="68" t="str">
        <f>VLOOKUP(E2633,Refs!$P$2:$S$29,4,FALSE)</f>
        <v>South West</v>
      </c>
      <c r="K2633" s="28">
        <f t="shared" si="85"/>
        <v>147</v>
      </c>
    </row>
    <row r="2634" spans="1:11" ht="15" thickBot="1" x14ac:dyDescent="0.4">
      <c r="A2634" s="69">
        <f t="shared" si="86"/>
        <v>45778</v>
      </c>
      <c r="B2634" t="s">
        <v>911</v>
      </c>
      <c r="C2634" t="s">
        <v>259</v>
      </c>
      <c r="D2634" s="186" t="s">
        <v>882</v>
      </c>
      <c r="E2634" t="s">
        <v>331</v>
      </c>
      <c r="F2634" t="s">
        <v>332</v>
      </c>
      <c r="G2634" t="s">
        <v>137</v>
      </c>
      <c r="H2634">
        <v>2</v>
      </c>
      <c r="I2634" s="68" t="str">
        <f>VLOOKUP(E2634,Refs!$P$2:$R$29,3,FALSE)</f>
        <v>Y58</v>
      </c>
      <c r="J2634" s="68" t="str">
        <f>VLOOKUP(E2634,Refs!$P$2:$S$29,4,FALSE)</f>
        <v>South West</v>
      </c>
      <c r="K2634" s="28">
        <f t="shared" si="85"/>
        <v>2</v>
      </c>
    </row>
    <row r="2635" spans="1:11" ht="15" thickBot="1" x14ac:dyDescent="0.4">
      <c r="A2635" s="69">
        <f t="shared" si="86"/>
        <v>45778</v>
      </c>
      <c r="B2635" t="s">
        <v>911</v>
      </c>
      <c r="C2635" t="s">
        <v>259</v>
      </c>
      <c r="D2635" s="186" t="s">
        <v>882</v>
      </c>
      <c r="E2635" t="s">
        <v>331</v>
      </c>
      <c r="F2635" t="s">
        <v>332</v>
      </c>
      <c r="G2635" t="s">
        <v>138</v>
      </c>
      <c r="H2635">
        <v>1</v>
      </c>
      <c r="I2635" s="68" t="str">
        <f>VLOOKUP(E2635,Refs!$P$2:$R$29,3,FALSE)</f>
        <v>Y58</v>
      </c>
      <c r="J2635" s="68" t="str">
        <f>VLOOKUP(E2635,Refs!$P$2:$S$29,4,FALSE)</f>
        <v>South West</v>
      </c>
      <c r="K2635" s="28">
        <f t="shared" si="85"/>
        <v>1</v>
      </c>
    </row>
    <row r="2636" spans="1:11" ht="15" thickBot="1" x14ac:dyDescent="0.4">
      <c r="A2636" s="69">
        <f t="shared" si="86"/>
        <v>45778</v>
      </c>
      <c r="B2636" t="s">
        <v>911</v>
      </c>
      <c r="C2636" t="s">
        <v>259</v>
      </c>
      <c r="D2636" s="186" t="s">
        <v>882</v>
      </c>
      <c r="E2636" t="s">
        <v>331</v>
      </c>
      <c r="F2636" t="s">
        <v>332</v>
      </c>
      <c r="G2636" t="s">
        <v>139</v>
      </c>
      <c r="H2636">
        <v>17</v>
      </c>
      <c r="I2636" s="68" t="str">
        <f>VLOOKUP(E2636,Refs!$P$2:$R$29,3,FALSE)</f>
        <v>Y58</v>
      </c>
      <c r="J2636" s="68" t="str">
        <f>VLOOKUP(E2636,Refs!$P$2:$S$29,4,FALSE)</f>
        <v>South West</v>
      </c>
      <c r="K2636" s="28">
        <f t="shared" si="85"/>
        <v>17</v>
      </c>
    </row>
    <row r="2637" spans="1:11" ht="15" thickBot="1" x14ac:dyDescent="0.4">
      <c r="A2637" s="69">
        <f t="shared" si="86"/>
        <v>45778</v>
      </c>
      <c r="B2637" t="s">
        <v>911</v>
      </c>
      <c r="C2637" t="s">
        <v>259</v>
      </c>
      <c r="D2637" s="186" t="s">
        <v>882</v>
      </c>
      <c r="E2637" t="s">
        <v>331</v>
      </c>
      <c r="F2637" t="s">
        <v>332</v>
      </c>
      <c r="G2637" t="s">
        <v>140</v>
      </c>
      <c r="H2637">
        <v>17</v>
      </c>
      <c r="I2637" s="68" t="str">
        <f>VLOOKUP(E2637,Refs!$P$2:$R$29,3,FALSE)</f>
        <v>Y58</v>
      </c>
      <c r="J2637" s="68" t="str">
        <f>VLOOKUP(E2637,Refs!$P$2:$S$29,4,FALSE)</f>
        <v>South West</v>
      </c>
      <c r="K2637" s="28">
        <f t="shared" si="85"/>
        <v>17</v>
      </c>
    </row>
    <row r="2638" spans="1:11" ht="15" thickBot="1" x14ac:dyDescent="0.4">
      <c r="A2638" s="69">
        <f t="shared" si="86"/>
        <v>45778</v>
      </c>
      <c r="B2638" t="s">
        <v>911</v>
      </c>
      <c r="C2638" t="s">
        <v>259</v>
      </c>
      <c r="D2638" s="186" t="s">
        <v>882</v>
      </c>
      <c r="E2638" t="s">
        <v>331</v>
      </c>
      <c r="F2638" t="s">
        <v>332</v>
      </c>
      <c r="G2638" t="s">
        <v>728</v>
      </c>
      <c r="H2638">
        <v>0</v>
      </c>
      <c r="I2638" s="68" t="str">
        <f>VLOOKUP(E2638,Refs!$P$2:$R$29,3,FALSE)</f>
        <v>Y58</v>
      </c>
      <c r="J2638" s="68" t="str">
        <f>VLOOKUP(E2638,Refs!$P$2:$S$29,4,FALSE)</f>
        <v>South West</v>
      </c>
      <c r="K2638" s="28" t="str">
        <f t="shared" si="85"/>
        <v/>
      </c>
    </row>
    <row r="2639" spans="1:11" ht="15" thickBot="1" x14ac:dyDescent="0.4">
      <c r="A2639" s="69">
        <f t="shared" si="86"/>
        <v>45778</v>
      </c>
      <c r="B2639" t="s">
        <v>911</v>
      </c>
      <c r="C2639" t="s">
        <v>259</v>
      </c>
      <c r="D2639" s="186" t="s">
        <v>882</v>
      </c>
      <c r="E2639" t="s">
        <v>331</v>
      </c>
      <c r="F2639" t="s">
        <v>332</v>
      </c>
      <c r="G2639" t="s">
        <v>727</v>
      </c>
      <c r="H2639">
        <v>0</v>
      </c>
      <c r="I2639" s="68" t="str">
        <f>VLOOKUP(E2639,Refs!$P$2:$R$29,3,FALSE)</f>
        <v>Y58</v>
      </c>
      <c r="J2639" s="68" t="str">
        <f>VLOOKUP(E2639,Refs!$P$2:$S$29,4,FALSE)</f>
        <v>South West</v>
      </c>
      <c r="K2639" s="28" t="str">
        <f t="shared" si="85"/>
        <v/>
      </c>
    </row>
    <row r="2640" spans="1:11" ht="15" thickBot="1" x14ac:dyDescent="0.4">
      <c r="A2640" s="69">
        <f t="shared" si="86"/>
        <v>45778</v>
      </c>
      <c r="B2640" t="s">
        <v>911</v>
      </c>
      <c r="C2640" t="s">
        <v>259</v>
      </c>
      <c r="D2640" s="186" t="s">
        <v>882</v>
      </c>
      <c r="E2640" t="s">
        <v>331</v>
      </c>
      <c r="F2640" t="s">
        <v>332</v>
      </c>
      <c r="G2640" t="s">
        <v>730</v>
      </c>
      <c r="H2640">
        <v>0</v>
      </c>
      <c r="I2640" s="68" t="str">
        <f>VLOOKUP(E2640,Refs!$P$2:$R$29,3,FALSE)</f>
        <v>Y58</v>
      </c>
      <c r="J2640" s="68" t="str">
        <f>VLOOKUP(E2640,Refs!$P$2:$S$29,4,FALSE)</f>
        <v>South West</v>
      </c>
      <c r="K2640" s="28" t="str">
        <f t="shared" si="85"/>
        <v/>
      </c>
    </row>
    <row r="2641" spans="1:11" ht="15" thickBot="1" x14ac:dyDescent="0.4">
      <c r="A2641" s="69">
        <f t="shared" si="86"/>
        <v>45778</v>
      </c>
      <c r="B2641" t="s">
        <v>911</v>
      </c>
      <c r="C2641" t="s">
        <v>259</v>
      </c>
      <c r="D2641" s="186" t="s">
        <v>882</v>
      </c>
      <c r="E2641" t="s">
        <v>331</v>
      </c>
      <c r="F2641" t="s">
        <v>332</v>
      </c>
      <c r="G2641" t="s">
        <v>729</v>
      </c>
      <c r="H2641">
        <v>0</v>
      </c>
      <c r="I2641" s="68" t="str">
        <f>VLOOKUP(E2641,Refs!$P$2:$R$29,3,FALSE)</f>
        <v>Y58</v>
      </c>
      <c r="J2641" s="68" t="str">
        <f>VLOOKUP(E2641,Refs!$P$2:$S$29,4,FALSE)</f>
        <v>South West</v>
      </c>
      <c r="K2641" s="28" t="str">
        <f t="shared" si="85"/>
        <v/>
      </c>
    </row>
    <row r="2642" spans="1:11" ht="15" thickBot="1" x14ac:dyDescent="0.4">
      <c r="A2642" s="69">
        <f t="shared" si="86"/>
        <v>45778</v>
      </c>
      <c r="B2642" t="s">
        <v>911</v>
      </c>
      <c r="C2642" t="s">
        <v>288</v>
      </c>
      <c r="D2642" s="186" t="s">
        <v>887</v>
      </c>
      <c r="E2642" t="s">
        <v>321</v>
      </c>
      <c r="F2642" t="s">
        <v>322</v>
      </c>
      <c r="G2642" t="s">
        <v>10</v>
      </c>
      <c r="H2642">
        <v>62618</v>
      </c>
      <c r="I2642" s="68" t="str">
        <f>VLOOKUP(E2642,Refs!$P$2:$R$29,3,FALSE)</f>
        <v>Y59</v>
      </c>
      <c r="J2642" s="68" t="str">
        <f>VLOOKUP(E2642,Refs!$P$2:$S$29,4,FALSE)</f>
        <v>South East</v>
      </c>
      <c r="K2642" s="28">
        <f t="shared" si="85"/>
        <v>62618</v>
      </c>
    </row>
    <row r="2643" spans="1:11" ht="15" thickBot="1" x14ac:dyDescent="0.4">
      <c r="A2643" s="69">
        <f t="shared" si="86"/>
        <v>45778</v>
      </c>
      <c r="B2643" t="s">
        <v>911</v>
      </c>
      <c r="C2643" t="s">
        <v>288</v>
      </c>
      <c r="D2643" s="186" t="s">
        <v>887</v>
      </c>
      <c r="E2643" t="s">
        <v>321</v>
      </c>
      <c r="F2643" t="s">
        <v>322</v>
      </c>
      <c r="G2643" t="s">
        <v>69</v>
      </c>
      <c r="H2643">
        <v>4767</v>
      </c>
      <c r="I2643" s="68" t="str">
        <f>VLOOKUP(E2643,Refs!$P$2:$R$29,3,FALSE)</f>
        <v>Y59</v>
      </c>
      <c r="J2643" s="68" t="str">
        <f>VLOOKUP(E2643,Refs!$P$2:$S$29,4,FALSE)</f>
        <v>South East</v>
      </c>
      <c r="K2643" s="28">
        <f t="shared" si="85"/>
        <v>4767</v>
      </c>
    </row>
    <row r="2644" spans="1:11" ht="15" thickBot="1" x14ac:dyDescent="0.4">
      <c r="A2644" s="69">
        <f t="shared" si="86"/>
        <v>45778</v>
      </c>
      <c r="B2644" t="s">
        <v>911</v>
      </c>
      <c r="C2644" t="s">
        <v>288</v>
      </c>
      <c r="D2644" s="186" t="s">
        <v>887</v>
      </c>
      <c r="E2644" t="s">
        <v>321</v>
      </c>
      <c r="F2644" t="s">
        <v>322</v>
      </c>
      <c r="G2644" t="s">
        <v>20</v>
      </c>
      <c r="H2644">
        <v>61730</v>
      </c>
      <c r="I2644" s="68" t="str">
        <f>VLOOKUP(E2644,Refs!$P$2:$R$29,3,FALSE)</f>
        <v>Y59</v>
      </c>
      <c r="J2644" s="68" t="str">
        <f>VLOOKUP(E2644,Refs!$P$2:$S$29,4,FALSE)</f>
        <v>South East</v>
      </c>
      <c r="K2644" s="28">
        <f t="shared" si="85"/>
        <v>61730</v>
      </c>
    </row>
    <row r="2645" spans="1:11" ht="15" thickBot="1" x14ac:dyDescent="0.4">
      <c r="A2645" s="69">
        <f t="shared" si="86"/>
        <v>45778</v>
      </c>
      <c r="B2645" t="s">
        <v>911</v>
      </c>
      <c r="C2645" t="s">
        <v>288</v>
      </c>
      <c r="D2645" s="186" t="s">
        <v>887</v>
      </c>
      <c r="E2645" t="s">
        <v>321</v>
      </c>
      <c r="F2645" t="s">
        <v>322</v>
      </c>
      <c r="G2645" t="s">
        <v>23</v>
      </c>
      <c r="H2645">
        <v>56318</v>
      </c>
      <c r="I2645" s="68" t="str">
        <f>VLOOKUP(E2645,Refs!$P$2:$R$29,3,FALSE)</f>
        <v>Y59</v>
      </c>
      <c r="J2645" s="68" t="str">
        <f>VLOOKUP(E2645,Refs!$P$2:$S$29,4,FALSE)</f>
        <v>South East</v>
      </c>
      <c r="K2645" s="28">
        <f t="shared" si="85"/>
        <v>56318</v>
      </c>
    </row>
    <row r="2646" spans="1:11" ht="15" thickBot="1" x14ac:dyDescent="0.4">
      <c r="A2646" s="69">
        <f t="shared" si="86"/>
        <v>45778</v>
      </c>
      <c r="B2646" t="s">
        <v>911</v>
      </c>
      <c r="C2646" t="s">
        <v>288</v>
      </c>
      <c r="D2646" s="186" t="s">
        <v>887</v>
      </c>
      <c r="E2646" t="s">
        <v>321</v>
      </c>
      <c r="F2646" t="s">
        <v>322</v>
      </c>
      <c r="G2646" t="s">
        <v>19</v>
      </c>
      <c r="H2646">
        <v>888</v>
      </c>
      <c r="I2646" s="68" t="str">
        <f>VLOOKUP(E2646,Refs!$P$2:$R$29,3,FALSE)</f>
        <v>Y59</v>
      </c>
      <c r="J2646" s="68" t="str">
        <f>VLOOKUP(E2646,Refs!$P$2:$S$29,4,FALSE)</f>
        <v>South East</v>
      </c>
      <c r="K2646" s="28">
        <f t="shared" si="85"/>
        <v>888</v>
      </c>
    </row>
    <row r="2647" spans="1:11" ht="15" thickBot="1" x14ac:dyDescent="0.4">
      <c r="A2647" s="69">
        <f t="shared" si="86"/>
        <v>45778</v>
      </c>
      <c r="B2647" t="s">
        <v>911</v>
      </c>
      <c r="C2647" t="s">
        <v>288</v>
      </c>
      <c r="D2647" s="186" t="s">
        <v>887</v>
      </c>
      <c r="E2647" t="s">
        <v>321</v>
      </c>
      <c r="F2647" t="s">
        <v>322</v>
      </c>
      <c r="G2647" t="s">
        <v>21</v>
      </c>
      <c r="H2647">
        <v>1096833</v>
      </c>
      <c r="I2647" s="68" t="str">
        <f>VLOOKUP(E2647,Refs!$P$2:$R$29,3,FALSE)</f>
        <v>Y59</v>
      </c>
      <c r="J2647" s="68" t="str">
        <f>VLOOKUP(E2647,Refs!$P$2:$S$29,4,FALSE)</f>
        <v>South East</v>
      </c>
      <c r="K2647" s="28">
        <f t="shared" si="85"/>
        <v>1096833</v>
      </c>
    </row>
    <row r="2648" spans="1:11" ht="15" thickBot="1" x14ac:dyDescent="0.4">
      <c r="A2648" s="69">
        <f t="shared" si="86"/>
        <v>45778</v>
      </c>
      <c r="B2648" t="s">
        <v>911</v>
      </c>
      <c r="C2648" t="s">
        <v>288</v>
      </c>
      <c r="D2648" s="186" t="s">
        <v>887</v>
      </c>
      <c r="E2648" t="s">
        <v>321</v>
      </c>
      <c r="F2648" t="s">
        <v>322</v>
      </c>
      <c r="G2648" t="s">
        <v>70</v>
      </c>
      <c r="H2648">
        <v>109</v>
      </c>
      <c r="I2648" s="68" t="str">
        <f>VLOOKUP(E2648,Refs!$P$2:$R$29,3,FALSE)</f>
        <v>Y59</v>
      </c>
      <c r="J2648" s="68" t="str">
        <f>VLOOKUP(E2648,Refs!$P$2:$S$29,4,FALSE)</f>
        <v>South East</v>
      </c>
      <c r="K2648" s="28">
        <f t="shared" si="85"/>
        <v>109</v>
      </c>
    </row>
    <row r="2649" spans="1:11" ht="15" thickBot="1" x14ac:dyDescent="0.4">
      <c r="A2649" s="69">
        <f t="shared" si="86"/>
        <v>45778</v>
      </c>
      <c r="B2649" t="s">
        <v>911</v>
      </c>
      <c r="C2649" t="s">
        <v>288</v>
      </c>
      <c r="D2649" s="186" t="s">
        <v>887</v>
      </c>
      <c r="E2649" t="s">
        <v>321</v>
      </c>
      <c r="F2649" t="s">
        <v>322</v>
      </c>
      <c r="G2649" t="s">
        <v>71</v>
      </c>
      <c r="H2649">
        <v>294</v>
      </c>
      <c r="I2649" s="68" t="str">
        <f>VLOOKUP(E2649,Refs!$P$2:$R$29,3,FALSE)</f>
        <v>Y59</v>
      </c>
      <c r="J2649" s="68" t="str">
        <f>VLOOKUP(E2649,Refs!$P$2:$S$29,4,FALSE)</f>
        <v>South East</v>
      </c>
      <c r="K2649" s="28">
        <f t="shared" si="85"/>
        <v>294</v>
      </c>
    </row>
    <row r="2650" spans="1:11" ht="15" thickBot="1" x14ac:dyDescent="0.4">
      <c r="A2650" s="69">
        <f t="shared" si="86"/>
        <v>45778</v>
      </c>
      <c r="B2650" t="s">
        <v>911</v>
      </c>
      <c r="C2650" t="s">
        <v>288</v>
      </c>
      <c r="D2650" s="186" t="s">
        <v>887</v>
      </c>
      <c r="E2650" t="s">
        <v>321</v>
      </c>
      <c r="F2650" t="s">
        <v>322</v>
      </c>
      <c r="G2650" t="s">
        <v>72</v>
      </c>
      <c r="H2650">
        <v>84013</v>
      </c>
      <c r="I2650" s="68" t="str">
        <f>VLOOKUP(E2650,Refs!$P$2:$R$29,3,FALSE)</f>
        <v>Y59</v>
      </c>
      <c r="J2650" s="68" t="str">
        <f>VLOOKUP(E2650,Refs!$P$2:$S$29,4,FALSE)</f>
        <v>South East</v>
      </c>
      <c r="K2650" s="28">
        <f t="shared" si="85"/>
        <v>84013</v>
      </c>
    </row>
    <row r="2651" spans="1:11" ht="15" thickBot="1" x14ac:dyDescent="0.4">
      <c r="A2651" s="69">
        <f t="shared" si="86"/>
        <v>45778</v>
      </c>
      <c r="B2651" t="s">
        <v>911</v>
      </c>
      <c r="C2651" t="s">
        <v>288</v>
      </c>
      <c r="D2651" s="186" t="s">
        <v>887</v>
      </c>
      <c r="E2651" t="s">
        <v>321</v>
      </c>
      <c r="F2651" t="s">
        <v>322</v>
      </c>
      <c r="G2651" t="s">
        <v>73</v>
      </c>
      <c r="H2651">
        <v>29580</v>
      </c>
      <c r="I2651" s="68" t="str">
        <f>VLOOKUP(E2651,Refs!$P$2:$R$29,3,FALSE)</f>
        <v>Y59</v>
      </c>
      <c r="J2651" s="68" t="str">
        <f>VLOOKUP(E2651,Refs!$P$2:$S$29,4,FALSE)</f>
        <v>South East</v>
      </c>
      <c r="K2651" s="28">
        <f t="shared" si="85"/>
        <v>29580</v>
      </c>
    </row>
    <row r="2652" spans="1:11" ht="15" thickBot="1" x14ac:dyDescent="0.4">
      <c r="A2652" s="69">
        <f t="shared" si="86"/>
        <v>45778</v>
      </c>
      <c r="B2652" t="s">
        <v>911</v>
      </c>
      <c r="C2652" t="s">
        <v>288</v>
      </c>
      <c r="D2652" s="186" t="s">
        <v>887</v>
      </c>
      <c r="E2652" t="s">
        <v>321</v>
      </c>
      <c r="F2652" t="s">
        <v>322</v>
      </c>
      <c r="G2652" t="s">
        <v>74</v>
      </c>
      <c r="H2652">
        <v>191610122</v>
      </c>
      <c r="I2652" s="68" t="str">
        <f>VLOOKUP(E2652,Refs!$P$2:$R$29,3,FALSE)</f>
        <v>Y59</v>
      </c>
      <c r="J2652" s="68" t="str">
        <f>VLOOKUP(E2652,Refs!$P$2:$S$29,4,FALSE)</f>
        <v>South East</v>
      </c>
      <c r="K2652" s="28">
        <f t="shared" si="85"/>
        <v>191610122</v>
      </c>
    </row>
    <row r="2653" spans="1:11" ht="15" thickBot="1" x14ac:dyDescent="0.4">
      <c r="A2653" s="69">
        <f t="shared" si="86"/>
        <v>45778</v>
      </c>
      <c r="B2653" t="s">
        <v>911</v>
      </c>
      <c r="C2653" t="s">
        <v>288</v>
      </c>
      <c r="D2653" s="186" t="s">
        <v>887</v>
      </c>
      <c r="E2653" t="s">
        <v>321</v>
      </c>
      <c r="F2653" t="s">
        <v>322</v>
      </c>
      <c r="G2653" t="s">
        <v>26</v>
      </c>
      <c r="H2653">
        <v>56136</v>
      </c>
      <c r="I2653" s="68" t="str">
        <f>VLOOKUP(E2653,Refs!$P$2:$R$29,3,FALSE)</f>
        <v>Y59</v>
      </c>
      <c r="J2653" s="68" t="str">
        <f>VLOOKUP(E2653,Refs!$P$2:$S$29,4,FALSE)</f>
        <v>South East</v>
      </c>
      <c r="K2653" s="28">
        <f t="shared" si="85"/>
        <v>56136</v>
      </c>
    </row>
    <row r="2654" spans="1:11" ht="15" thickBot="1" x14ac:dyDescent="0.4">
      <c r="A2654" s="69">
        <f t="shared" si="86"/>
        <v>45778</v>
      </c>
      <c r="B2654" t="s">
        <v>911</v>
      </c>
      <c r="C2654" t="s">
        <v>288</v>
      </c>
      <c r="D2654" s="186" t="s">
        <v>887</v>
      </c>
      <c r="E2654" t="s">
        <v>321</v>
      </c>
      <c r="F2654" t="s">
        <v>322</v>
      </c>
      <c r="G2654" t="s">
        <v>75</v>
      </c>
      <c r="H2654">
        <v>1</v>
      </c>
      <c r="I2654" s="68" t="str">
        <f>VLOOKUP(E2654,Refs!$P$2:$R$29,3,FALSE)</f>
        <v>Y59</v>
      </c>
      <c r="J2654" s="68" t="str">
        <f>VLOOKUP(E2654,Refs!$P$2:$S$29,4,FALSE)</f>
        <v>South East</v>
      </c>
      <c r="K2654" s="28">
        <f t="shared" si="85"/>
        <v>1</v>
      </c>
    </row>
    <row r="2655" spans="1:11" ht="15" thickBot="1" x14ac:dyDescent="0.4">
      <c r="A2655" s="69">
        <f t="shared" si="86"/>
        <v>45778</v>
      </c>
      <c r="B2655" t="s">
        <v>911</v>
      </c>
      <c r="C2655" t="s">
        <v>288</v>
      </c>
      <c r="D2655" s="186" t="s">
        <v>887</v>
      </c>
      <c r="E2655" t="s">
        <v>321</v>
      </c>
      <c r="F2655" t="s">
        <v>322</v>
      </c>
      <c r="G2655" t="s">
        <v>76</v>
      </c>
      <c r="H2655">
        <v>23641</v>
      </c>
      <c r="I2655" s="68" t="str">
        <f>VLOOKUP(E2655,Refs!$P$2:$R$29,3,FALSE)</f>
        <v>Y59</v>
      </c>
      <c r="J2655" s="68" t="str">
        <f>VLOOKUP(E2655,Refs!$P$2:$S$29,4,FALSE)</f>
        <v>South East</v>
      </c>
      <c r="K2655" s="28">
        <f t="shared" si="85"/>
        <v>23641</v>
      </c>
    </row>
    <row r="2656" spans="1:11" ht="15" thickBot="1" x14ac:dyDescent="0.4">
      <c r="A2656" s="69">
        <f t="shared" si="86"/>
        <v>45778</v>
      </c>
      <c r="B2656" t="s">
        <v>911</v>
      </c>
      <c r="C2656" t="s">
        <v>288</v>
      </c>
      <c r="D2656" s="186" t="s">
        <v>887</v>
      </c>
      <c r="E2656" t="s">
        <v>321</v>
      </c>
      <c r="F2656" t="s">
        <v>322</v>
      </c>
      <c r="G2656" t="s">
        <v>77</v>
      </c>
      <c r="H2656">
        <v>32374</v>
      </c>
      <c r="I2656" s="68" t="str">
        <f>VLOOKUP(E2656,Refs!$P$2:$R$29,3,FALSE)</f>
        <v>Y59</v>
      </c>
      <c r="J2656" s="68" t="str">
        <f>VLOOKUP(E2656,Refs!$P$2:$S$29,4,FALSE)</f>
        <v>South East</v>
      </c>
      <c r="K2656" s="28">
        <f t="shared" si="85"/>
        <v>32374</v>
      </c>
    </row>
    <row r="2657" spans="1:11" ht="15" thickBot="1" x14ac:dyDescent="0.4">
      <c r="A2657" s="69">
        <f t="shared" si="86"/>
        <v>45778</v>
      </c>
      <c r="B2657" t="s">
        <v>911</v>
      </c>
      <c r="C2657" t="s">
        <v>288</v>
      </c>
      <c r="D2657" s="186" t="s">
        <v>887</v>
      </c>
      <c r="E2657" t="s">
        <v>321</v>
      </c>
      <c r="F2657" t="s">
        <v>322</v>
      </c>
      <c r="G2657" t="s">
        <v>78</v>
      </c>
      <c r="H2657">
        <v>0</v>
      </c>
      <c r="I2657" s="68" t="str">
        <f>VLOOKUP(E2657,Refs!$P$2:$R$29,3,FALSE)</f>
        <v>Y59</v>
      </c>
      <c r="J2657" s="68" t="str">
        <f>VLOOKUP(E2657,Refs!$P$2:$S$29,4,FALSE)</f>
        <v>South East</v>
      </c>
      <c r="K2657" s="28" t="str">
        <f t="shared" si="85"/>
        <v/>
      </c>
    </row>
    <row r="2658" spans="1:11" ht="15" thickBot="1" x14ac:dyDescent="0.4">
      <c r="A2658" s="69">
        <f t="shared" si="86"/>
        <v>45778</v>
      </c>
      <c r="B2658" t="s">
        <v>911</v>
      </c>
      <c r="C2658" t="s">
        <v>288</v>
      </c>
      <c r="D2658" s="186" t="s">
        <v>887</v>
      </c>
      <c r="E2658" t="s">
        <v>321</v>
      </c>
      <c r="F2658" t="s">
        <v>322</v>
      </c>
      <c r="G2658" t="s">
        <v>79</v>
      </c>
      <c r="H2658">
        <v>120</v>
      </c>
      <c r="I2658" s="68" t="str">
        <f>VLOOKUP(E2658,Refs!$P$2:$R$29,3,FALSE)</f>
        <v>Y59</v>
      </c>
      <c r="J2658" s="68" t="str">
        <f>VLOOKUP(E2658,Refs!$P$2:$S$29,4,FALSE)</f>
        <v>South East</v>
      </c>
      <c r="K2658" s="28">
        <f t="shared" ref="K2658:K2721" si="87">IF(OR(H2658="NULL",H2658=0,H2658=""),"",H2658)</f>
        <v>120</v>
      </c>
    </row>
    <row r="2659" spans="1:11" ht="15" thickBot="1" x14ac:dyDescent="0.4">
      <c r="A2659" s="69">
        <f t="shared" si="86"/>
        <v>45778</v>
      </c>
      <c r="B2659" t="s">
        <v>911</v>
      </c>
      <c r="C2659" t="s">
        <v>288</v>
      </c>
      <c r="D2659" s="186" t="s">
        <v>887</v>
      </c>
      <c r="E2659" t="s">
        <v>321</v>
      </c>
      <c r="F2659" t="s">
        <v>322</v>
      </c>
      <c r="G2659" t="s">
        <v>25</v>
      </c>
      <c r="H2659">
        <v>32541</v>
      </c>
      <c r="I2659" s="68" t="str">
        <f>VLOOKUP(E2659,Refs!$P$2:$R$29,3,FALSE)</f>
        <v>Y59</v>
      </c>
      <c r="J2659" s="68" t="str">
        <f>VLOOKUP(E2659,Refs!$P$2:$S$29,4,FALSE)</f>
        <v>South East</v>
      </c>
      <c r="K2659" s="28">
        <f t="shared" si="87"/>
        <v>32541</v>
      </c>
    </row>
    <row r="2660" spans="1:11" ht="15" thickBot="1" x14ac:dyDescent="0.4">
      <c r="A2660" s="69">
        <f t="shared" si="86"/>
        <v>45778</v>
      </c>
      <c r="B2660" t="s">
        <v>911</v>
      </c>
      <c r="C2660" t="s">
        <v>288</v>
      </c>
      <c r="D2660" s="186" t="s">
        <v>887</v>
      </c>
      <c r="E2660" t="s">
        <v>321</v>
      </c>
      <c r="F2660" t="s">
        <v>322</v>
      </c>
      <c r="G2660" t="s">
        <v>80</v>
      </c>
      <c r="H2660">
        <v>108</v>
      </c>
      <c r="I2660" s="68" t="str">
        <f>VLOOKUP(E2660,Refs!$P$2:$R$29,3,FALSE)</f>
        <v>Y59</v>
      </c>
      <c r="J2660" s="68" t="str">
        <f>VLOOKUP(E2660,Refs!$P$2:$S$29,4,FALSE)</f>
        <v>South East</v>
      </c>
      <c r="K2660" s="28">
        <f t="shared" si="87"/>
        <v>108</v>
      </c>
    </row>
    <row r="2661" spans="1:11" ht="15" thickBot="1" x14ac:dyDescent="0.4">
      <c r="A2661" s="69">
        <f t="shared" si="86"/>
        <v>45778</v>
      </c>
      <c r="B2661" t="s">
        <v>911</v>
      </c>
      <c r="C2661" t="s">
        <v>288</v>
      </c>
      <c r="D2661" s="186" t="s">
        <v>887</v>
      </c>
      <c r="E2661" t="s">
        <v>321</v>
      </c>
      <c r="F2661" t="s">
        <v>322</v>
      </c>
      <c r="G2661" t="s">
        <v>81</v>
      </c>
      <c r="H2661">
        <v>10034</v>
      </c>
      <c r="I2661" s="68" t="str">
        <f>VLOOKUP(E2661,Refs!$P$2:$R$29,3,FALSE)</f>
        <v>Y59</v>
      </c>
      <c r="J2661" s="68" t="str">
        <f>VLOOKUP(E2661,Refs!$P$2:$S$29,4,FALSE)</f>
        <v>South East</v>
      </c>
      <c r="K2661" s="28">
        <f t="shared" si="87"/>
        <v>10034</v>
      </c>
    </row>
    <row r="2662" spans="1:11" ht="15" thickBot="1" x14ac:dyDescent="0.4">
      <c r="A2662" s="69">
        <f t="shared" si="86"/>
        <v>45778</v>
      </c>
      <c r="B2662" t="s">
        <v>911</v>
      </c>
      <c r="C2662" t="s">
        <v>288</v>
      </c>
      <c r="D2662" s="186" t="s">
        <v>887</v>
      </c>
      <c r="E2662" t="s">
        <v>321</v>
      </c>
      <c r="F2662" t="s">
        <v>322</v>
      </c>
      <c r="G2662" t="s">
        <v>82</v>
      </c>
      <c r="H2662">
        <v>4594</v>
      </c>
      <c r="I2662" s="68" t="str">
        <f>VLOOKUP(E2662,Refs!$P$2:$R$29,3,FALSE)</f>
        <v>Y59</v>
      </c>
      <c r="J2662" s="68" t="str">
        <f>VLOOKUP(E2662,Refs!$P$2:$S$29,4,FALSE)</f>
        <v>South East</v>
      </c>
      <c r="K2662" s="28">
        <f t="shared" si="87"/>
        <v>4594</v>
      </c>
    </row>
    <row r="2663" spans="1:11" ht="15" thickBot="1" x14ac:dyDescent="0.4">
      <c r="A2663" s="69">
        <f t="shared" si="86"/>
        <v>45778</v>
      </c>
      <c r="B2663" t="s">
        <v>911</v>
      </c>
      <c r="C2663" t="s">
        <v>288</v>
      </c>
      <c r="D2663" s="186" t="s">
        <v>887</v>
      </c>
      <c r="E2663" t="s">
        <v>321</v>
      </c>
      <c r="F2663" t="s">
        <v>322</v>
      </c>
      <c r="G2663" t="s">
        <v>83</v>
      </c>
      <c r="H2663">
        <v>1793</v>
      </c>
      <c r="I2663" s="68" t="str">
        <f>VLOOKUP(E2663,Refs!$P$2:$R$29,3,FALSE)</f>
        <v>Y59</v>
      </c>
      <c r="J2663" s="68" t="str">
        <f>VLOOKUP(E2663,Refs!$P$2:$S$29,4,FALSE)</f>
        <v>South East</v>
      </c>
      <c r="K2663" s="28">
        <f t="shared" si="87"/>
        <v>1793</v>
      </c>
    </row>
    <row r="2664" spans="1:11" ht="15" thickBot="1" x14ac:dyDescent="0.4">
      <c r="A2664" s="69">
        <f t="shared" si="86"/>
        <v>45778</v>
      </c>
      <c r="B2664" t="s">
        <v>911</v>
      </c>
      <c r="C2664" t="s">
        <v>288</v>
      </c>
      <c r="D2664" s="186" t="s">
        <v>887</v>
      </c>
      <c r="E2664" t="s">
        <v>321</v>
      </c>
      <c r="F2664" t="s">
        <v>322</v>
      </c>
      <c r="G2664" t="s">
        <v>84</v>
      </c>
      <c r="H2664">
        <v>4448</v>
      </c>
      <c r="I2664" s="68" t="str">
        <f>VLOOKUP(E2664,Refs!$P$2:$R$29,3,FALSE)</f>
        <v>Y59</v>
      </c>
      <c r="J2664" s="68" t="str">
        <f>VLOOKUP(E2664,Refs!$P$2:$S$29,4,FALSE)</f>
        <v>South East</v>
      </c>
      <c r="K2664" s="28">
        <f t="shared" si="87"/>
        <v>4448</v>
      </c>
    </row>
    <row r="2665" spans="1:11" ht="15" thickBot="1" x14ac:dyDescent="0.4">
      <c r="A2665" s="69">
        <f t="shared" si="86"/>
        <v>45778</v>
      </c>
      <c r="B2665" t="s">
        <v>911</v>
      </c>
      <c r="C2665" t="s">
        <v>288</v>
      </c>
      <c r="D2665" s="186" t="s">
        <v>887</v>
      </c>
      <c r="E2665" t="s">
        <v>321</v>
      </c>
      <c r="F2665" t="s">
        <v>322</v>
      </c>
      <c r="G2665" t="s">
        <v>85</v>
      </c>
      <c r="H2665">
        <v>3763</v>
      </c>
      <c r="I2665" s="68" t="str">
        <f>VLOOKUP(E2665,Refs!$P$2:$R$29,3,FALSE)</f>
        <v>Y59</v>
      </c>
      <c r="J2665" s="68" t="str">
        <f>VLOOKUP(E2665,Refs!$P$2:$S$29,4,FALSE)</f>
        <v>South East</v>
      </c>
      <c r="K2665" s="28">
        <f t="shared" si="87"/>
        <v>3763</v>
      </c>
    </row>
    <row r="2666" spans="1:11" ht="15" thickBot="1" x14ac:dyDescent="0.4">
      <c r="A2666" s="69">
        <f t="shared" si="86"/>
        <v>45778</v>
      </c>
      <c r="B2666" t="s">
        <v>911</v>
      </c>
      <c r="C2666" t="s">
        <v>288</v>
      </c>
      <c r="D2666" s="186" t="s">
        <v>887</v>
      </c>
      <c r="E2666" t="s">
        <v>321</v>
      </c>
      <c r="F2666" t="s">
        <v>322</v>
      </c>
      <c r="G2666" t="s">
        <v>86</v>
      </c>
      <c r="H2666">
        <v>2670</v>
      </c>
      <c r="I2666" s="68" t="str">
        <f>VLOOKUP(E2666,Refs!$P$2:$R$29,3,FALSE)</f>
        <v>Y59</v>
      </c>
      <c r="J2666" s="68" t="str">
        <f>VLOOKUP(E2666,Refs!$P$2:$S$29,4,FALSE)</f>
        <v>South East</v>
      </c>
      <c r="K2666" s="28">
        <f t="shared" si="87"/>
        <v>2670</v>
      </c>
    </row>
    <row r="2667" spans="1:11" ht="15" thickBot="1" x14ac:dyDescent="0.4">
      <c r="A2667" s="69">
        <f t="shared" si="86"/>
        <v>45778</v>
      </c>
      <c r="B2667" t="s">
        <v>911</v>
      </c>
      <c r="C2667" t="s">
        <v>288</v>
      </c>
      <c r="D2667" s="186" t="s">
        <v>887</v>
      </c>
      <c r="E2667" t="s">
        <v>321</v>
      </c>
      <c r="F2667" t="s">
        <v>322</v>
      </c>
      <c r="G2667" t="s">
        <v>87</v>
      </c>
      <c r="H2667">
        <v>4524</v>
      </c>
      <c r="I2667" s="68" t="str">
        <f>VLOOKUP(E2667,Refs!$P$2:$R$29,3,FALSE)</f>
        <v>Y59</v>
      </c>
      <c r="J2667" s="68" t="str">
        <f>VLOOKUP(E2667,Refs!$P$2:$S$29,4,FALSE)</f>
        <v>South East</v>
      </c>
      <c r="K2667" s="28">
        <f t="shared" si="87"/>
        <v>4524</v>
      </c>
    </row>
    <row r="2668" spans="1:11" ht="15" thickBot="1" x14ac:dyDescent="0.4">
      <c r="A2668" s="69">
        <f t="shared" si="86"/>
        <v>45778</v>
      </c>
      <c r="B2668" t="s">
        <v>911</v>
      </c>
      <c r="C2668" t="s">
        <v>288</v>
      </c>
      <c r="D2668" s="186" t="s">
        <v>887</v>
      </c>
      <c r="E2668" t="s">
        <v>321</v>
      </c>
      <c r="F2668" t="s">
        <v>322</v>
      </c>
      <c r="G2668" t="s">
        <v>88</v>
      </c>
      <c r="H2668">
        <v>18039</v>
      </c>
      <c r="I2668" s="68" t="str">
        <f>VLOOKUP(E2668,Refs!$P$2:$R$29,3,FALSE)</f>
        <v>Y59</v>
      </c>
      <c r="J2668" s="68" t="str">
        <f>VLOOKUP(E2668,Refs!$P$2:$S$29,4,FALSE)</f>
        <v>South East</v>
      </c>
      <c r="K2668" s="28">
        <f t="shared" si="87"/>
        <v>18039</v>
      </c>
    </row>
    <row r="2669" spans="1:11" ht="15" thickBot="1" x14ac:dyDescent="0.4">
      <c r="A2669" s="69">
        <f t="shared" si="86"/>
        <v>45778</v>
      </c>
      <c r="B2669" t="s">
        <v>911</v>
      </c>
      <c r="C2669" t="s">
        <v>288</v>
      </c>
      <c r="D2669" s="186" t="s">
        <v>887</v>
      </c>
      <c r="E2669" t="s">
        <v>321</v>
      </c>
      <c r="F2669" t="s">
        <v>322</v>
      </c>
      <c r="G2669" t="s">
        <v>89</v>
      </c>
      <c r="H2669">
        <v>56093</v>
      </c>
      <c r="I2669" s="68" t="str">
        <f>VLOOKUP(E2669,Refs!$P$2:$R$29,3,FALSE)</f>
        <v>Y59</v>
      </c>
      <c r="J2669" s="68" t="str">
        <f>VLOOKUP(E2669,Refs!$P$2:$S$29,4,FALSE)</f>
        <v>South East</v>
      </c>
      <c r="K2669" s="28">
        <f t="shared" si="87"/>
        <v>56093</v>
      </c>
    </row>
    <row r="2670" spans="1:11" ht="15" thickBot="1" x14ac:dyDescent="0.4">
      <c r="A2670" s="69">
        <f t="shared" si="86"/>
        <v>45778</v>
      </c>
      <c r="B2670" t="s">
        <v>911</v>
      </c>
      <c r="C2670" t="s">
        <v>288</v>
      </c>
      <c r="D2670" s="186" t="s">
        <v>887</v>
      </c>
      <c r="E2670" t="s">
        <v>321</v>
      </c>
      <c r="F2670" t="s">
        <v>322</v>
      </c>
      <c r="G2670" t="s">
        <v>27</v>
      </c>
      <c r="H2670">
        <v>6453</v>
      </c>
      <c r="I2670" s="68" t="str">
        <f>VLOOKUP(E2670,Refs!$P$2:$R$29,3,FALSE)</f>
        <v>Y59</v>
      </c>
      <c r="J2670" s="68" t="str">
        <f>VLOOKUP(E2670,Refs!$P$2:$S$29,4,FALSE)</f>
        <v>South East</v>
      </c>
      <c r="K2670" s="28">
        <f t="shared" si="87"/>
        <v>6453</v>
      </c>
    </row>
    <row r="2671" spans="1:11" ht="15" thickBot="1" x14ac:dyDescent="0.4">
      <c r="A2671" s="69">
        <f t="shared" si="86"/>
        <v>45778</v>
      </c>
      <c r="B2671" t="s">
        <v>911</v>
      </c>
      <c r="C2671" t="s">
        <v>288</v>
      </c>
      <c r="D2671" s="186" t="s">
        <v>887</v>
      </c>
      <c r="E2671" t="s">
        <v>321</v>
      </c>
      <c r="F2671" t="s">
        <v>322</v>
      </c>
      <c r="G2671" t="s">
        <v>29</v>
      </c>
      <c r="H2671">
        <v>7444</v>
      </c>
      <c r="I2671" s="68" t="str">
        <f>VLOOKUP(E2671,Refs!$P$2:$R$29,3,FALSE)</f>
        <v>Y59</v>
      </c>
      <c r="J2671" s="68" t="str">
        <f>VLOOKUP(E2671,Refs!$P$2:$S$29,4,FALSE)</f>
        <v>South East</v>
      </c>
      <c r="K2671" s="28">
        <f t="shared" si="87"/>
        <v>7444</v>
      </c>
    </row>
    <row r="2672" spans="1:11" ht="15" thickBot="1" x14ac:dyDescent="0.4">
      <c r="A2672" s="69">
        <f t="shared" si="86"/>
        <v>45778</v>
      </c>
      <c r="B2672" t="s">
        <v>911</v>
      </c>
      <c r="C2672" t="s">
        <v>288</v>
      </c>
      <c r="D2672" s="186" t="s">
        <v>887</v>
      </c>
      <c r="E2672" t="s">
        <v>321</v>
      </c>
      <c r="F2672" t="s">
        <v>322</v>
      </c>
      <c r="G2672" t="s">
        <v>90</v>
      </c>
      <c r="H2672">
        <v>3929</v>
      </c>
      <c r="I2672" s="68" t="str">
        <f>VLOOKUP(E2672,Refs!$P$2:$R$29,3,FALSE)</f>
        <v>Y59</v>
      </c>
      <c r="J2672" s="68" t="str">
        <f>VLOOKUP(E2672,Refs!$P$2:$S$29,4,FALSE)</f>
        <v>South East</v>
      </c>
      <c r="K2672" s="28">
        <f t="shared" si="87"/>
        <v>3929</v>
      </c>
    </row>
    <row r="2673" spans="1:11" ht="15" thickBot="1" x14ac:dyDescent="0.4">
      <c r="A2673" s="69">
        <f t="shared" si="86"/>
        <v>45778</v>
      </c>
      <c r="B2673" t="s">
        <v>911</v>
      </c>
      <c r="C2673" t="s">
        <v>288</v>
      </c>
      <c r="D2673" s="186" t="s">
        <v>887</v>
      </c>
      <c r="E2673" t="s">
        <v>321</v>
      </c>
      <c r="F2673" t="s">
        <v>322</v>
      </c>
      <c r="G2673" t="s">
        <v>91</v>
      </c>
      <c r="H2673">
        <v>35</v>
      </c>
      <c r="I2673" s="68" t="str">
        <f>VLOOKUP(E2673,Refs!$P$2:$R$29,3,FALSE)</f>
        <v>Y59</v>
      </c>
      <c r="J2673" s="68" t="str">
        <f>VLOOKUP(E2673,Refs!$P$2:$S$29,4,FALSE)</f>
        <v>South East</v>
      </c>
      <c r="K2673" s="28">
        <f t="shared" si="87"/>
        <v>35</v>
      </c>
    </row>
    <row r="2674" spans="1:11" ht="15" thickBot="1" x14ac:dyDescent="0.4">
      <c r="A2674" s="69">
        <f t="shared" si="86"/>
        <v>45778</v>
      </c>
      <c r="B2674" t="s">
        <v>911</v>
      </c>
      <c r="C2674" t="s">
        <v>288</v>
      </c>
      <c r="D2674" s="186" t="s">
        <v>887</v>
      </c>
      <c r="E2674" t="s">
        <v>321</v>
      </c>
      <c r="F2674" t="s">
        <v>322</v>
      </c>
      <c r="G2674" t="s">
        <v>92</v>
      </c>
      <c r="H2674">
        <v>3916</v>
      </c>
      <c r="I2674" s="68" t="str">
        <f>VLOOKUP(E2674,Refs!$P$2:$R$29,3,FALSE)</f>
        <v>Y59</v>
      </c>
      <c r="J2674" s="68" t="str">
        <f>VLOOKUP(E2674,Refs!$P$2:$S$29,4,FALSE)</f>
        <v>South East</v>
      </c>
      <c r="K2674" s="28">
        <f t="shared" si="87"/>
        <v>3916</v>
      </c>
    </row>
    <row r="2675" spans="1:11" ht="15" thickBot="1" x14ac:dyDescent="0.4">
      <c r="A2675" s="69">
        <f t="shared" si="86"/>
        <v>45778</v>
      </c>
      <c r="B2675" t="s">
        <v>911</v>
      </c>
      <c r="C2675" t="s">
        <v>288</v>
      </c>
      <c r="D2675" s="186" t="s">
        <v>887</v>
      </c>
      <c r="E2675" t="s">
        <v>321</v>
      </c>
      <c r="F2675" t="s">
        <v>322</v>
      </c>
      <c r="G2675" t="s">
        <v>93</v>
      </c>
      <c r="H2675">
        <v>201</v>
      </c>
      <c r="I2675" s="68" t="str">
        <f>VLOOKUP(E2675,Refs!$P$2:$R$29,3,FALSE)</f>
        <v>Y59</v>
      </c>
      <c r="J2675" s="68" t="str">
        <f>VLOOKUP(E2675,Refs!$P$2:$S$29,4,FALSE)</f>
        <v>South East</v>
      </c>
      <c r="K2675" s="28">
        <f t="shared" si="87"/>
        <v>201</v>
      </c>
    </row>
    <row r="2676" spans="1:11" ht="15" thickBot="1" x14ac:dyDescent="0.4">
      <c r="A2676" s="69">
        <f t="shared" si="86"/>
        <v>45778</v>
      </c>
      <c r="B2676" t="s">
        <v>911</v>
      </c>
      <c r="C2676" t="s">
        <v>288</v>
      </c>
      <c r="D2676" s="186" t="s">
        <v>887</v>
      </c>
      <c r="E2676" t="s">
        <v>321</v>
      </c>
      <c r="F2676" t="s">
        <v>322</v>
      </c>
      <c r="G2676" t="s">
        <v>94</v>
      </c>
      <c r="H2676">
        <v>2210</v>
      </c>
      <c r="I2676" s="68" t="str">
        <f>VLOOKUP(E2676,Refs!$P$2:$R$29,3,FALSE)</f>
        <v>Y59</v>
      </c>
      <c r="J2676" s="68" t="str">
        <f>VLOOKUP(E2676,Refs!$P$2:$S$29,4,FALSE)</f>
        <v>South East</v>
      </c>
      <c r="K2676" s="28">
        <f t="shared" si="87"/>
        <v>2210</v>
      </c>
    </row>
    <row r="2677" spans="1:11" ht="15" thickBot="1" x14ac:dyDescent="0.4">
      <c r="A2677" s="69">
        <f t="shared" si="86"/>
        <v>45778</v>
      </c>
      <c r="B2677" t="s">
        <v>911</v>
      </c>
      <c r="C2677" t="s">
        <v>288</v>
      </c>
      <c r="D2677" s="186" t="s">
        <v>887</v>
      </c>
      <c r="E2677" t="s">
        <v>321</v>
      </c>
      <c r="F2677" t="s">
        <v>322</v>
      </c>
      <c r="G2677" t="s">
        <v>95</v>
      </c>
      <c r="H2677">
        <v>206</v>
      </c>
      <c r="I2677" s="68" t="str">
        <f>VLOOKUP(E2677,Refs!$P$2:$R$29,3,FALSE)</f>
        <v>Y59</v>
      </c>
      <c r="J2677" s="68" t="str">
        <f>VLOOKUP(E2677,Refs!$P$2:$S$29,4,FALSE)</f>
        <v>South East</v>
      </c>
      <c r="K2677" s="28">
        <f t="shared" si="87"/>
        <v>206</v>
      </c>
    </row>
    <row r="2678" spans="1:11" ht="15" thickBot="1" x14ac:dyDescent="0.4">
      <c r="A2678" s="69">
        <f t="shared" si="86"/>
        <v>45778</v>
      </c>
      <c r="B2678" t="s">
        <v>911</v>
      </c>
      <c r="C2678" t="s">
        <v>288</v>
      </c>
      <c r="D2678" s="186" t="s">
        <v>887</v>
      </c>
      <c r="E2678" t="s">
        <v>321</v>
      </c>
      <c r="F2678" t="s">
        <v>322</v>
      </c>
      <c r="G2678" t="s">
        <v>96</v>
      </c>
      <c r="H2678">
        <v>9710</v>
      </c>
      <c r="I2678" s="68" t="str">
        <f>VLOOKUP(E2678,Refs!$P$2:$R$29,3,FALSE)</f>
        <v>Y59</v>
      </c>
      <c r="J2678" s="68" t="str">
        <f>VLOOKUP(E2678,Refs!$P$2:$S$29,4,FALSE)</f>
        <v>South East</v>
      </c>
      <c r="K2678" s="28">
        <f t="shared" si="87"/>
        <v>9710</v>
      </c>
    </row>
    <row r="2679" spans="1:11" ht="15" thickBot="1" x14ac:dyDescent="0.4">
      <c r="A2679" s="69">
        <f t="shared" si="86"/>
        <v>45778</v>
      </c>
      <c r="B2679" t="s">
        <v>911</v>
      </c>
      <c r="C2679" t="s">
        <v>288</v>
      </c>
      <c r="D2679" s="186" t="s">
        <v>887</v>
      </c>
      <c r="E2679" t="s">
        <v>321</v>
      </c>
      <c r="F2679" t="s">
        <v>322</v>
      </c>
      <c r="G2679" t="s">
        <v>31</v>
      </c>
      <c r="H2679">
        <v>8868</v>
      </c>
      <c r="I2679" s="68" t="str">
        <f>VLOOKUP(E2679,Refs!$P$2:$R$29,3,FALSE)</f>
        <v>Y59</v>
      </c>
      <c r="J2679" s="68" t="str">
        <f>VLOOKUP(E2679,Refs!$P$2:$S$29,4,FALSE)</f>
        <v>South East</v>
      </c>
      <c r="K2679" s="28">
        <f t="shared" si="87"/>
        <v>8868</v>
      </c>
    </row>
    <row r="2680" spans="1:11" ht="15" thickBot="1" x14ac:dyDescent="0.4">
      <c r="A2680" s="69">
        <f t="shared" si="86"/>
        <v>45778</v>
      </c>
      <c r="B2680" t="s">
        <v>911</v>
      </c>
      <c r="C2680" t="s">
        <v>288</v>
      </c>
      <c r="D2680" s="186" t="s">
        <v>887</v>
      </c>
      <c r="E2680" t="s">
        <v>321</v>
      </c>
      <c r="F2680" t="s">
        <v>322</v>
      </c>
      <c r="G2680" t="s">
        <v>97</v>
      </c>
      <c r="H2680">
        <v>9169</v>
      </c>
      <c r="I2680" s="68" t="str">
        <f>VLOOKUP(E2680,Refs!$P$2:$R$29,3,FALSE)</f>
        <v>Y59</v>
      </c>
      <c r="J2680" s="68" t="str">
        <f>VLOOKUP(E2680,Refs!$P$2:$S$29,4,FALSE)</f>
        <v>South East</v>
      </c>
      <c r="K2680" s="28">
        <f t="shared" si="87"/>
        <v>9169</v>
      </c>
    </row>
    <row r="2681" spans="1:11" ht="15" thickBot="1" x14ac:dyDescent="0.4">
      <c r="A2681" s="69">
        <f t="shared" si="86"/>
        <v>45778</v>
      </c>
      <c r="B2681" t="s">
        <v>911</v>
      </c>
      <c r="C2681" t="s">
        <v>288</v>
      </c>
      <c r="D2681" s="186" t="s">
        <v>887</v>
      </c>
      <c r="E2681" t="s">
        <v>321</v>
      </c>
      <c r="F2681" t="s">
        <v>322</v>
      </c>
      <c r="G2681" t="s">
        <v>98</v>
      </c>
      <c r="H2681">
        <v>5685</v>
      </c>
      <c r="I2681" s="68" t="str">
        <f>VLOOKUP(E2681,Refs!$P$2:$R$29,3,FALSE)</f>
        <v>Y59</v>
      </c>
      <c r="J2681" s="68" t="str">
        <f>VLOOKUP(E2681,Refs!$P$2:$S$29,4,FALSE)</f>
        <v>South East</v>
      </c>
      <c r="K2681" s="28">
        <f t="shared" si="87"/>
        <v>5685</v>
      </c>
    </row>
    <row r="2682" spans="1:11" ht="15" thickBot="1" x14ac:dyDescent="0.4">
      <c r="A2682" s="69">
        <f t="shared" si="86"/>
        <v>45778</v>
      </c>
      <c r="B2682" t="s">
        <v>911</v>
      </c>
      <c r="C2682" t="s">
        <v>288</v>
      </c>
      <c r="D2682" s="186" t="s">
        <v>887</v>
      </c>
      <c r="E2682" t="s">
        <v>321</v>
      </c>
      <c r="F2682" t="s">
        <v>322</v>
      </c>
      <c r="G2682" t="s">
        <v>99</v>
      </c>
      <c r="H2682">
        <v>5183</v>
      </c>
      <c r="I2682" s="68" t="str">
        <f>VLOOKUP(E2682,Refs!$P$2:$R$29,3,FALSE)</f>
        <v>Y59</v>
      </c>
      <c r="J2682" s="68" t="str">
        <f>VLOOKUP(E2682,Refs!$P$2:$S$29,4,FALSE)</f>
        <v>South East</v>
      </c>
      <c r="K2682" s="28">
        <f t="shared" si="87"/>
        <v>5183</v>
      </c>
    </row>
    <row r="2683" spans="1:11" ht="15" thickBot="1" x14ac:dyDescent="0.4">
      <c r="A2683" s="69">
        <f t="shared" si="86"/>
        <v>45778</v>
      </c>
      <c r="B2683" t="s">
        <v>911</v>
      </c>
      <c r="C2683" t="s">
        <v>288</v>
      </c>
      <c r="D2683" s="186" t="s">
        <v>887</v>
      </c>
      <c r="E2683" t="s">
        <v>321</v>
      </c>
      <c r="F2683" t="s">
        <v>322</v>
      </c>
      <c r="G2683" t="s">
        <v>100</v>
      </c>
      <c r="H2683">
        <v>1929</v>
      </c>
      <c r="I2683" s="68" t="str">
        <f>VLOOKUP(E2683,Refs!$P$2:$R$29,3,FALSE)</f>
        <v>Y59</v>
      </c>
      <c r="J2683" s="68" t="str">
        <f>VLOOKUP(E2683,Refs!$P$2:$S$29,4,FALSE)</f>
        <v>South East</v>
      </c>
      <c r="K2683" s="28">
        <f t="shared" si="87"/>
        <v>1929</v>
      </c>
    </row>
    <row r="2684" spans="1:11" ht="15" thickBot="1" x14ac:dyDescent="0.4">
      <c r="A2684" s="69">
        <f t="shared" si="86"/>
        <v>45778</v>
      </c>
      <c r="B2684" t="s">
        <v>911</v>
      </c>
      <c r="C2684" t="s">
        <v>288</v>
      </c>
      <c r="D2684" s="186" t="s">
        <v>887</v>
      </c>
      <c r="E2684" t="s">
        <v>321</v>
      </c>
      <c r="F2684" t="s">
        <v>322</v>
      </c>
      <c r="G2684" t="s">
        <v>101</v>
      </c>
      <c r="H2684">
        <v>2126</v>
      </c>
      <c r="I2684" s="68" t="str">
        <f>VLOOKUP(E2684,Refs!$P$2:$R$29,3,FALSE)</f>
        <v>Y59</v>
      </c>
      <c r="J2684" s="68" t="str">
        <f>VLOOKUP(E2684,Refs!$P$2:$S$29,4,FALSE)</f>
        <v>South East</v>
      </c>
      <c r="K2684" s="28">
        <f t="shared" si="87"/>
        <v>2126</v>
      </c>
    </row>
    <row r="2685" spans="1:11" ht="15" thickBot="1" x14ac:dyDescent="0.4">
      <c r="A2685" s="69">
        <f t="shared" si="86"/>
        <v>45778</v>
      </c>
      <c r="B2685" t="s">
        <v>911</v>
      </c>
      <c r="C2685" t="s">
        <v>288</v>
      </c>
      <c r="D2685" s="186" t="s">
        <v>887</v>
      </c>
      <c r="E2685" t="s">
        <v>321</v>
      </c>
      <c r="F2685" t="s">
        <v>322</v>
      </c>
      <c r="G2685" t="s">
        <v>102</v>
      </c>
      <c r="H2685">
        <v>120</v>
      </c>
      <c r="I2685" s="68" t="str">
        <f>VLOOKUP(E2685,Refs!$P$2:$R$29,3,FALSE)</f>
        <v>Y59</v>
      </c>
      <c r="J2685" s="68" t="str">
        <f>VLOOKUP(E2685,Refs!$P$2:$S$29,4,FALSE)</f>
        <v>South East</v>
      </c>
      <c r="K2685" s="28">
        <f t="shared" si="87"/>
        <v>120</v>
      </c>
    </row>
    <row r="2686" spans="1:11" ht="15" thickBot="1" x14ac:dyDescent="0.4">
      <c r="A2686" s="69">
        <f t="shared" si="86"/>
        <v>45778</v>
      </c>
      <c r="B2686" t="s">
        <v>911</v>
      </c>
      <c r="C2686" t="s">
        <v>288</v>
      </c>
      <c r="D2686" s="186" t="s">
        <v>887</v>
      </c>
      <c r="E2686" t="s">
        <v>321</v>
      </c>
      <c r="F2686" t="s">
        <v>322</v>
      </c>
      <c r="G2686" t="s">
        <v>103</v>
      </c>
      <c r="H2686">
        <v>3307</v>
      </c>
      <c r="I2686" s="68" t="str">
        <f>VLOOKUP(E2686,Refs!$P$2:$R$29,3,FALSE)</f>
        <v>Y59</v>
      </c>
      <c r="J2686" s="68" t="str">
        <f>VLOOKUP(E2686,Refs!$P$2:$S$29,4,FALSE)</f>
        <v>South East</v>
      </c>
      <c r="K2686" s="28">
        <f t="shared" si="87"/>
        <v>3307</v>
      </c>
    </row>
    <row r="2687" spans="1:11" ht="15" thickBot="1" x14ac:dyDescent="0.4">
      <c r="A2687" s="69">
        <f t="shared" si="86"/>
        <v>45778</v>
      </c>
      <c r="B2687" t="s">
        <v>911</v>
      </c>
      <c r="C2687" t="s">
        <v>288</v>
      </c>
      <c r="D2687" s="186" t="s">
        <v>887</v>
      </c>
      <c r="E2687" t="s">
        <v>321</v>
      </c>
      <c r="F2687" t="s">
        <v>322</v>
      </c>
      <c r="G2687" t="s">
        <v>104</v>
      </c>
      <c r="H2687">
        <v>12389615</v>
      </c>
      <c r="I2687" s="68" t="str">
        <f>VLOOKUP(E2687,Refs!$P$2:$R$29,3,FALSE)</f>
        <v>Y59</v>
      </c>
      <c r="J2687" s="68" t="str">
        <f>VLOOKUP(E2687,Refs!$P$2:$S$29,4,FALSE)</f>
        <v>South East</v>
      </c>
      <c r="K2687" s="28">
        <f t="shared" si="87"/>
        <v>12389615</v>
      </c>
    </row>
    <row r="2688" spans="1:11" ht="15" thickBot="1" x14ac:dyDescent="0.4">
      <c r="A2688" s="69">
        <f t="shared" si="86"/>
        <v>45778</v>
      </c>
      <c r="B2688" t="s">
        <v>911</v>
      </c>
      <c r="C2688" t="s">
        <v>288</v>
      </c>
      <c r="D2688" s="186" t="s">
        <v>887</v>
      </c>
      <c r="E2688" t="s">
        <v>321</v>
      </c>
      <c r="F2688" t="s">
        <v>322</v>
      </c>
      <c r="G2688" t="s">
        <v>105</v>
      </c>
      <c r="H2688">
        <v>6617</v>
      </c>
      <c r="I2688" s="68" t="str">
        <f>VLOOKUP(E2688,Refs!$P$2:$R$29,3,FALSE)</f>
        <v>Y59</v>
      </c>
      <c r="J2688" s="68" t="str">
        <f>VLOOKUP(E2688,Refs!$P$2:$S$29,4,FALSE)</f>
        <v>South East</v>
      </c>
      <c r="K2688" s="28">
        <f t="shared" si="87"/>
        <v>6617</v>
      </c>
    </row>
    <row r="2689" spans="1:11" ht="15" thickBot="1" x14ac:dyDescent="0.4">
      <c r="A2689" s="69">
        <f t="shared" si="86"/>
        <v>45778</v>
      </c>
      <c r="B2689" t="s">
        <v>911</v>
      </c>
      <c r="C2689" t="s">
        <v>288</v>
      </c>
      <c r="D2689" s="186" t="s">
        <v>887</v>
      </c>
      <c r="E2689" t="s">
        <v>321</v>
      </c>
      <c r="F2689" t="s">
        <v>322</v>
      </c>
      <c r="G2689" t="s">
        <v>106</v>
      </c>
      <c r="H2689">
        <v>4242</v>
      </c>
      <c r="I2689" s="68" t="str">
        <f>VLOOKUP(E2689,Refs!$P$2:$R$29,3,FALSE)</f>
        <v>Y59</v>
      </c>
      <c r="J2689" s="68" t="str">
        <f>VLOOKUP(E2689,Refs!$P$2:$S$29,4,FALSE)</f>
        <v>South East</v>
      </c>
      <c r="K2689" s="28">
        <f t="shared" si="87"/>
        <v>4242</v>
      </c>
    </row>
    <row r="2690" spans="1:11" ht="15" thickBot="1" x14ac:dyDescent="0.4">
      <c r="A2690" s="69">
        <f t="shared" si="86"/>
        <v>45778</v>
      </c>
      <c r="B2690" t="s">
        <v>911</v>
      </c>
      <c r="C2690" t="s">
        <v>288</v>
      </c>
      <c r="D2690" s="186" t="s">
        <v>887</v>
      </c>
      <c r="E2690" t="s">
        <v>321</v>
      </c>
      <c r="F2690" t="s">
        <v>322</v>
      </c>
      <c r="G2690" t="s">
        <v>107</v>
      </c>
      <c r="H2690">
        <v>342</v>
      </c>
      <c r="I2690" s="68" t="str">
        <f>VLOOKUP(E2690,Refs!$P$2:$R$29,3,FALSE)</f>
        <v>Y59</v>
      </c>
      <c r="J2690" s="68" t="str">
        <f>VLOOKUP(E2690,Refs!$P$2:$S$29,4,FALSE)</f>
        <v>South East</v>
      </c>
      <c r="K2690" s="28">
        <f t="shared" si="87"/>
        <v>342</v>
      </c>
    </row>
    <row r="2691" spans="1:11" ht="15" thickBot="1" x14ac:dyDescent="0.4">
      <c r="A2691" s="69">
        <f t="shared" ref="A2691:A2754" si="88">DATEVALUE(RIGHT(B2691,8))</f>
        <v>45778</v>
      </c>
      <c r="B2691" t="s">
        <v>911</v>
      </c>
      <c r="C2691" t="s">
        <v>288</v>
      </c>
      <c r="D2691" s="186" t="s">
        <v>887</v>
      </c>
      <c r="E2691" t="s">
        <v>321</v>
      </c>
      <c r="F2691" t="s">
        <v>322</v>
      </c>
      <c r="G2691" t="s">
        <v>108</v>
      </c>
      <c r="H2691">
        <v>2485</v>
      </c>
      <c r="I2691" s="68" t="str">
        <f>VLOOKUP(E2691,Refs!$P$2:$R$29,3,FALSE)</f>
        <v>Y59</v>
      </c>
      <c r="J2691" s="68" t="str">
        <f>VLOOKUP(E2691,Refs!$P$2:$S$29,4,FALSE)</f>
        <v>South East</v>
      </c>
      <c r="K2691" s="28">
        <f t="shared" si="87"/>
        <v>2485</v>
      </c>
    </row>
    <row r="2692" spans="1:11" ht="15" thickBot="1" x14ac:dyDescent="0.4">
      <c r="A2692" s="69">
        <f t="shared" si="88"/>
        <v>45778</v>
      </c>
      <c r="B2692" t="s">
        <v>911</v>
      </c>
      <c r="C2692" t="s">
        <v>288</v>
      </c>
      <c r="D2692" s="186" t="s">
        <v>887</v>
      </c>
      <c r="E2692" t="s">
        <v>321</v>
      </c>
      <c r="F2692" t="s">
        <v>322</v>
      </c>
      <c r="G2692" t="s">
        <v>109</v>
      </c>
      <c r="H2692">
        <v>15626977</v>
      </c>
      <c r="I2692" s="68" t="str">
        <f>VLOOKUP(E2692,Refs!$P$2:$R$29,3,FALSE)</f>
        <v>Y59</v>
      </c>
      <c r="J2692" s="68" t="str">
        <f>VLOOKUP(E2692,Refs!$P$2:$S$29,4,FALSE)</f>
        <v>South East</v>
      </c>
      <c r="K2692" s="28">
        <f t="shared" si="87"/>
        <v>15626977</v>
      </c>
    </row>
    <row r="2693" spans="1:11" ht="15" thickBot="1" x14ac:dyDescent="0.4">
      <c r="A2693" s="69">
        <f t="shared" si="88"/>
        <v>45778</v>
      </c>
      <c r="B2693" t="s">
        <v>911</v>
      </c>
      <c r="C2693" t="s">
        <v>288</v>
      </c>
      <c r="D2693" s="186" t="s">
        <v>887</v>
      </c>
      <c r="E2693" t="s">
        <v>321</v>
      </c>
      <c r="F2693" t="s">
        <v>322</v>
      </c>
      <c r="G2693" t="s">
        <v>110</v>
      </c>
      <c r="H2693">
        <v>2393</v>
      </c>
      <c r="I2693" s="68" t="str">
        <f>VLOOKUP(E2693,Refs!$P$2:$R$29,3,FALSE)</f>
        <v>Y59</v>
      </c>
      <c r="J2693" s="68" t="str">
        <f>VLOOKUP(E2693,Refs!$P$2:$S$29,4,FALSE)</f>
        <v>South East</v>
      </c>
      <c r="K2693" s="28">
        <f t="shared" si="87"/>
        <v>2393</v>
      </c>
    </row>
    <row r="2694" spans="1:11" ht="15" thickBot="1" x14ac:dyDescent="0.4">
      <c r="A2694" s="69">
        <f t="shared" si="88"/>
        <v>45778</v>
      </c>
      <c r="B2694" t="s">
        <v>911</v>
      </c>
      <c r="C2694" t="s">
        <v>288</v>
      </c>
      <c r="D2694" s="186" t="s">
        <v>887</v>
      </c>
      <c r="E2694" t="s">
        <v>321</v>
      </c>
      <c r="F2694" t="s">
        <v>322</v>
      </c>
      <c r="G2694" t="s">
        <v>808</v>
      </c>
      <c r="H2694">
        <v>16387</v>
      </c>
      <c r="I2694" s="68" t="str">
        <f>VLOOKUP(E2694,Refs!$P$2:$R$29,3,FALSE)</f>
        <v>Y59</v>
      </c>
      <c r="J2694" s="68" t="str">
        <f>VLOOKUP(E2694,Refs!$P$2:$S$29,4,FALSE)</f>
        <v>South East</v>
      </c>
      <c r="K2694" s="28">
        <f t="shared" si="87"/>
        <v>16387</v>
      </c>
    </row>
    <row r="2695" spans="1:11" ht="15" thickBot="1" x14ac:dyDescent="0.4">
      <c r="A2695" s="69">
        <f t="shared" si="88"/>
        <v>45778</v>
      </c>
      <c r="B2695" t="s">
        <v>911</v>
      </c>
      <c r="C2695" t="s">
        <v>288</v>
      </c>
      <c r="D2695" s="186" t="s">
        <v>887</v>
      </c>
      <c r="E2695" t="s">
        <v>321</v>
      </c>
      <c r="F2695" t="s">
        <v>322</v>
      </c>
      <c r="G2695" t="s">
        <v>809</v>
      </c>
      <c r="H2695">
        <v>362</v>
      </c>
      <c r="I2695" s="68" t="str">
        <f>VLOOKUP(E2695,Refs!$P$2:$R$29,3,FALSE)</f>
        <v>Y59</v>
      </c>
      <c r="J2695" s="68" t="str">
        <f>VLOOKUP(E2695,Refs!$P$2:$S$29,4,FALSE)</f>
        <v>South East</v>
      </c>
      <c r="K2695" s="28">
        <f t="shared" si="87"/>
        <v>362</v>
      </c>
    </row>
    <row r="2696" spans="1:11" ht="15" thickBot="1" x14ac:dyDescent="0.4">
      <c r="A2696" s="69">
        <f t="shared" si="88"/>
        <v>45778</v>
      </c>
      <c r="B2696" t="s">
        <v>911</v>
      </c>
      <c r="C2696" t="s">
        <v>288</v>
      </c>
      <c r="D2696" s="186" t="s">
        <v>887</v>
      </c>
      <c r="E2696" t="s">
        <v>321</v>
      </c>
      <c r="F2696" t="s">
        <v>322</v>
      </c>
      <c r="G2696" t="s">
        <v>111</v>
      </c>
      <c r="H2696">
        <v>43191</v>
      </c>
      <c r="I2696" s="68" t="str">
        <f>VLOOKUP(E2696,Refs!$P$2:$R$29,3,FALSE)</f>
        <v>Y59</v>
      </c>
      <c r="J2696" s="68" t="str">
        <f>VLOOKUP(E2696,Refs!$P$2:$S$29,4,FALSE)</f>
        <v>South East</v>
      </c>
      <c r="K2696" s="28">
        <f t="shared" si="87"/>
        <v>43191</v>
      </c>
    </row>
    <row r="2697" spans="1:11" ht="15" thickBot="1" x14ac:dyDescent="0.4">
      <c r="A2697" s="69">
        <f t="shared" si="88"/>
        <v>45778</v>
      </c>
      <c r="B2697" t="s">
        <v>911</v>
      </c>
      <c r="C2697" t="s">
        <v>288</v>
      </c>
      <c r="D2697" s="186" t="s">
        <v>887</v>
      </c>
      <c r="E2697" t="s">
        <v>321</v>
      </c>
      <c r="F2697" t="s">
        <v>322</v>
      </c>
      <c r="G2697" t="s">
        <v>112</v>
      </c>
      <c r="H2697">
        <v>43</v>
      </c>
      <c r="I2697" s="68" t="str">
        <f>VLOOKUP(E2697,Refs!$P$2:$R$29,3,FALSE)</f>
        <v>Y59</v>
      </c>
      <c r="J2697" s="68" t="str">
        <f>VLOOKUP(E2697,Refs!$P$2:$S$29,4,FALSE)</f>
        <v>South East</v>
      </c>
      <c r="K2697" s="28">
        <f t="shared" si="87"/>
        <v>43</v>
      </c>
    </row>
    <row r="2698" spans="1:11" ht="15" thickBot="1" x14ac:dyDescent="0.4">
      <c r="A2698" s="69">
        <f t="shared" si="88"/>
        <v>45778</v>
      </c>
      <c r="B2698" t="s">
        <v>911</v>
      </c>
      <c r="C2698" t="s">
        <v>288</v>
      </c>
      <c r="D2698" s="186" t="s">
        <v>887</v>
      </c>
      <c r="E2698" t="s">
        <v>321</v>
      </c>
      <c r="F2698" t="s">
        <v>322</v>
      </c>
      <c r="G2698" t="s">
        <v>113</v>
      </c>
      <c r="H2698">
        <v>32865</v>
      </c>
      <c r="I2698" s="68" t="str">
        <f>VLOOKUP(E2698,Refs!$P$2:$R$29,3,FALSE)</f>
        <v>Y59</v>
      </c>
      <c r="J2698" s="68" t="str">
        <f>VLOOKUP(E2698,Refs!$P$2:$S$29,4,FALSE)</f>
        <v>South East</v>
      </c>
      <c r="K2698" s="28">
        <f t="shared" si="87"/>
        <v>32865</v>
      </c>
    </row>
    <row r="2699" spans="1:11" ht="15" thickBot="1" x14ac:dyDescent="0.4">
      <c r="A2699" s="69">
        <f t="shared" si="88"/>
        <v>45778</v>
      </c>
      <c r="B2699" t="s">
        <v>911</v>
      </c>
      <c r="C2699" t="s">
        <v>288</v>
      </c>
      <c r="D2699" s="186" t="s">
        <v>887</v>
      </c>
      <c r="E2699" t="s">
        <v>321</v>
      </c>
      <c r="F2699" t="s">
        <v>322</v>
      </c>
      <c r="G2699" t="s">
        <v>114</v>
      </c>
      <c r="H2699">
        <v>23883</v>
      </c>
      <c r="I2699" s="68" t="str">
        <f>VLOOKUP(E2699,Refs!$P$2:$R$29,3,FALSE)</f>
        <v>Y59</v>
      </c>
      <c r="J2699" s="68" t="str">
        <f>VLOOKUP(E2699,Refs!$P$2:$S$29,4,FALSE)</f>
        <v>South East</v>
      </c>
      <c r="K2699" s="28">
        <f t="shared" si="87"/>
        <v>23883</v>
      </c>
    </row>
    <row r="2700" spans="1:11" ht="15" thickBot="1" x14ac:dyDescent="0.4">
      <c r="A2700" s="69">
        <f t="shared" si="88"/>
        <v>45778</v>
      </c>
      <c r="B2700" t="s">
        <v>911</v>
      </c>
      <c r="C2700" t="s">
        <v>288</v>
      </c>
      <c r="D2700" s="186" t="s">
        <v>887</v>
      </c>
      <c r="E2700" t="s">
        <v>321</v>
      </c>
      <c r="F2700" t="s">
        <v>322</v>
      </c>
      <c r="G2700" t="s">
        <v>115</v>
      </c>
      <c r="H2700">
        <v>7007</v>
      </c>
      <c r="I2700" s="68" t="str">
        <f>VLOOKUP(E2700,Refs!$P$2:$R$29,3,FALSE)</f>
        <v>Y59</v>
      </c>
      <c r="J2700" s="68" t="str">
        <f>VLOOKUP(E2700,Refs!$P$2:$S$29,4,FALSE)</f>
        <v>South East</v>
      </c>
      <c r="K2700" s="28">
        <f t="shared" si="87"/>
        <v>7007</v>
      </c>
    </row>
    <row r="2701" spans="1:11" ht="15" thickBot="1" x14ac:dyDescent="0.4">
      <c r="A2701" s="69">
        <f t="shared" si="88"/>
        <v>45778</v>
      </c>
      <c r="B2701" t="s">
        <v>911</v>
      </c>
      <c r="C2701" t="s">
        <v>288</v>
      </c>
      <c r="D2701" s="186" t="s">
        <v>887</v>
      </c>
      <c r="E2701" t="s">
        <v>321</v>
      </c>
      <c r="F2701" t="s">
        <v>322</v>
      </c>
      <c r="G2701" t="s">
        <v>116</v>
      </c>
      <c r="H2701">
        <v>3227</v>
      </c>
      <c r="I2701" s="68" t="str">
        <f>VLOOKUP(E2701,Refs!$P$2:$R$29,3,FALSE)</f>
        <v>Y59</v>
      </c>
      <c r="J2701" s="68" t="str">
        <f>VLOOKUP(E2701,Refs!$P$2:$S$29,4,FALSE)</f>
        <v>South East</v>
      </c>
      <c r="K2701" s="28">
        <f t="shared" si="87"/>
        <v>3227</v>
      </c>
    </row>
    <row r="2702" spans="1:11" ht="15" thickBot="1" x14ac:dyDescent="0.4">
      <c r="A2702" s="69">
        <f t="shared" si="88"/>
        <v>45778</v>
      </c>
      <c r="B2702" t="s">
        <v>911</v>
      </c>
      <c r="C2702" t="s">
        <v>288</v>
      </c>
      <c r="D2702" s="186" t="s">
        <v>887</v>
      </c>
      <c r="E2702" t="s">
        <v>321</v>
      </c>
      <c r="F2702" t="s">
        <v>322</v>
      </c>
      <c r="G2702" t="s">
        <v>117</v>
      </c>
      <c r="H2702">
        <v>24281</v>
      </c>
      <c r="I2702" s="68" t="str">
        <f>VLOOKUP(E2702,Refs!$P$2:$R$29,3,FALSE)</f>
        <v>Y59</v>
      </c>
      <c r="J2702" s="68" t="str">
        <f>VLOOKUP(E2702,Refs!$P$2:$S$29,4,FALSE)</f>
        <v>South East</v>
      </c>
      <c r="K2702" s="28">
        <f t="shared" si="87"/>
        <v>24281</v>
      </c>
    </row>
    <row r="2703" spans="1:11" ht="15" thickBot="1" x14ac:dyDescent="0.4">
      <c r="A2703" s="69">
        <f t="shared" si="88"/>
        <v>45778</v>
      </c>
      <c r="B2703" t="s">
        <v>911</v>
      </c>
      <c r="C2703" t="s">
        <v>288</v>
      </c>
      <c r="D2703" s="186" t="s">
        <v>887</v>
      </c>
      <c r="E2703" t="s">
        <v>321</v>
      </c>
      <c r="F2703" t="s">
        <v>322</v>
      </c>
      <c r="G2703" t="s">
        <v>118</v>
      </c>
      <c r="H2703">
        <v>13415</v>
      </c>
      <c r="I2703" s="68" t="str">
        <f>VLOOKUP(E2703,Refs!$P$2:$R$29,3,FALSE)</f>
        <v>Y59</v>
      </c>
      <c r="J2703" s="68" t="str">
        <f>VLOOKUP(E2703,Refs!$P$2:$S$29,4,FALSE)</f>
        <v>South East</v>
      </c>
      <c r="K2703" s="28">
        <f t="shared" si="87"/>
        <v>13415</v>
      </c>
    </row>
    <row r="2704" spans="1:11" ht="15" thickBot="1" x14ac:dyDescent="0.4">
      <c r="A2704" s="69">
        <f t="shared" si="88"/>
        <v>45778</v>
      </c>
      <c r="B2704" t="s">
        <v>911</v>
      </c>
      <c r="C2704" t="s">
        <v>288</v>
      </c>
      <c r="D2704" s="186" t="s">
        <v>887</v>
      </c>
      <c r="E2704" t="s">
        <v>321</v>
      </c>
      <c r="F2704" t="s">
        <v>322</v>
      </c>
      <c r="G2704" t="s">
        <v>119</v>
      </c>
      <c r="H2704">
        <v>4083</v>
      </c>
      <c r="I2704" s="68" t="str">
        <f>VLOOKUP(E2704,Refs!$P$2:$R$29,3,FALSE)</f>
        <v>Y59</v>
      </c>
      <c r="J2704" s="68" t="str">
        <f>VLOOKUP(E2704,Refs!$P$2:$S$29,4,FALSE)</f>
        <v>South East</v>
      </c>
      <c r="K2704" s="28">
        <f t="shared" si="87"/>
        <v>4083</v>
      </c>
    </row>
    <row r="2705" spans="1:11" ht="15" thickBot="1" x14ac:dyDescent="0.4">
      <c r="A2705" s="69">
        <f t="shared" si="88"/>
        <v>45778</v>
      </c>
      <c r="B2705" t="s">
        <v>911</v>
      </c>
      <c r="C2705" t="s">
        <v>288</v>
      </c>
      <c r="D2705" s="186" t="s">
        <v>887</v>
      </c>
      <c r="E2705" t="s">
        <v>321</v>
      </c>
      <c r="F2705" t="s">
        <v>322</v>
      </c>
      <c r="G2705" t="s">
        <v>120</v>
      </c>
      <c r="H2705">
        <v>2320</v>
      </c>
      <c r="I2705" s="68" t="str">
        <f>VLOOKUP(E2705,Refs!$P$2:$R$29,3,FALSE)</f>
        <v>Y59</v>
      </c>
      <c r="J2705" s="68" t="str">
        <f>VLOOKUP(E2705,Refs!$P$2:$S$29,4,FALSE)</f>
        <v>South East</v>
      </c>
      <c r="K2705" s="28">
        <f t="shared" si="87"/>
        <v>2320</v>
      </c>
    </row>
    <row r="2706" spans="1:11" ht="15" thickBot="1" x14ac:dyDescent="0.4">
      <c r="A2706" s="69">
        <f t="shared" si="88"/>
        <v>45778</v>
      </c>
      <c r="B2706" t="s">
        <v>911</v>
      </c>
      <c r="C2706" t="s">
        <v>288</v>
      </c>
      <c r="D2706" s="186" t="s">
        <v>887</v>
      </c>
      <c r="E2706" t="s">
        <v>321</v>
      </c>
      <c r="F2706" t="s">
        <v>322</v>
      </c>
      <c r="G2706" t="s">
        <v>121</v>
      </c>
      <c r="H2706">
        <v>3787</v>
      </c>
      <c r="I2706" s="68" t="str">
        <f>VLOOKUP(E2706,Refs!$P$2:$R$29,3,FALSE)</f>
        <v>Y59</v>
      </c>
      <c r="J2706" s="68" t="str">
        <f>VLOOKUP(E2706,Refs!$P$2:$S$29,4,FALSE)</f>
        <v>South East</v>
      </c>
      <c r="K2706" s="28">
        <f t="shared" si="87"/>
        <v>3787</v>
      </c>
    </row>
    <row r="2707" spans="1:11" ht="15" thickBot="1" x14ac:dyDescent="0.4">
      <c r="A2707" s="69">
        <f t="shared" si="88"/>
        <v>45778</v>
      </c>
      <c r="B2707" t="s">
        <v>911</v>
      </c>
      <c r="C2707" t="s">
        <v>288</v>
      </c>
      <c r="D2707" s="186" t="s">
        <v>887</v>
      </c>
      <c r="E2707" t="s">
        <v>321</v>
      </c>
      <c r="F2707" t="s">
        <v>322</v>
      </c>
      <c r="G2707" t="s">
        <v>122</v>
      </c>
      <c r="H2707">
        <v>1549</v>
      </c>
      <c r="I2707" s="68" t="str">
        <f>VLOOKUP(E2707,Refs!$P$2:$R$29,3,FALSE)</f>
        <v>Y59</v>
      </c>
      <c r="J2707" s="68" t="str">
        <f>VLOOKUP(E2707,Refs!$P$2:$S$29,4,FALSE)</f>
        <v>South East</v>
      </c>
      <c r="K2707" s="28">
        <f t="shared" si="87"/>
        <v>1549</v>
      </c>
    </row>
    <row r="2708" spans="1:11" ht="15" thickBot="1" x14ac:dyDescent="0.4">
      <c r="A2708" s="69">
        <f t="shared" si="88"/>
        <v>45778</v>
      </c>
      <c r="B2708" t="s">
        <v>911</v>
      </c>
      <c r="C2708" t="s">
        <v>288</v>
      </c>
      <c r="D2708" s="186" t="s">
        <v>887</v>
      </c>
      <c r="E2708" t="s">
        <v>321</v>
      </c>
      <c r="F2708" t="s">
        <v>322</v>
      </c>
      <c r="G2708" t="s">
        <v>123</v>
      </c>
      <c r="H2708">
        <v>8</v>
      </c>
      <c r="I2708" s="68" t="str">
        <f>VLOOKUP(E2708,Refs!$P$2:$R$29,3,FALSE)</f>
        <v>Y59</v>
      </c>
      <c r="J2708" s="68" t="str">
        <f>VLOOKUP(E2708,Refs!$P$2:$S$29,4,FALSE)</f>
        <v>South East</v>
      </c>
      <c r="K2708" s="28">
        <f t="shared" si="87"/>
        <v>8</v>
      </c>
    </row>
    <row r="2709" spans="1:11" ht="15" thickBot="1" x14ac:dyDescent="0.4">
      <c r="A2709" s="69">
        <f t="shared" si="88"/>
        <v>45778</v>
      </c>
      <c r="B2709" t="s">
        <v>911</v>
      </c>
      <c r="C2709" t="s">
        <v>288</v>
      </c>
      <c r="D2709" s="186" t="s">
        <v>887</v>
      </c>
      <c r="E2709" t="s">
        <v>321</v>
      </c>
      <c r="F2709" t="s">
        <v>322</v>
      </c>
      <c r="G2709" t="s">
        <v>124</v>
      </c>
      <c r="H2709">
        <v>1</v>
      </c>
      <c r="I2709" s="68" t="str">
        <f>VLOOKUP(E2709,Refs!$P$2:$R$29,3,FALSE)</f>
        <v>Y59</v>
      </c>
      <c r="J2709" s="68" t="str">
        <f>VLOOKUP(E2709,Refs!$P$2:$S$29,4,FALSE)</f>
        <v>South East</v>
      </c>
      <c r="K2709" s="28">
        <f t="shared" si="87"/>
        <v>1</v>
      </c>
    </row>
    <row r="2710" spans="1:11" ht="15" thickBot="1" x14ac:dyDescent="0.4">
      <c r="A2710" s="69">
        <f t="shared" si="88"/>
        <v>45778</v>
      </c>
      <c r="B2710" t="s">
        <v>911</v>
      </c>
      <c r="C2710" t="s">
        <v>288</v>
      </c>
      <c r="D2710" s="186" t="s">
        <v>887</v>
      </c>
      <c r="E2710" t="s">
        <v>321</v>
      </c>
      <c r="F2710" t="s">
        <v>322</v>
      </c>
      <c r="G2710" t="s">
        <v>125</v>
      </c>
      <c r="H2710">
        <v>2799</v>
      </c>
      <c r="I2710" s="68" t="str">
        <f>VLOOKUP(E2710,Refs!$P$2:$R$29,3,FALSE)</f>
        <v>Y59</v>
      </c>
      <c r="J2710" s="68" t="str">
        <f>VLOOKUP(E2710,Refs!$P$2:$S$29,4,FALSE)</f>
        <v>South East</v>
      </c>
      <c r="K2710" s="28">
        <f t="shared" si="87"/>
        <v>2799</v>
      </c>
    </row>
    <row r="2711" spans="1:11" ht="15" thickBot="1" x14ac:dyDescent="0.4">
      <c r="A2711" s="69">
        <f t="shared" si="88"/>
        <v>45778</v>
      </c>
      <c r="B2711" t="s">
        <v>911</v>
      </c>
      <c r="C2711" t="s">
        <v>288</v>
      </c>
      <c r="D2711" s="186" t="s">
        <v>887</v>
      </c>
      <c r="E2711" t="s">
        <v>321</v>
      </c>
      <c r="F2711" t="s">
        <v>322</v>
      </c>
      <c r="G2711" t="s">
        <v>126</v>
      </c>
      <c r="H2711">
        <v>1548</v>
      </c>
      <c r="I2711" s="68" t="str">
        <f>VLOOKUP(E2711,Refs!$P$2:$R$29,3,FALSE)</f>
        <v>Y59</v>
      </c>
      <c r="J2711" s="68" t="str">
        <f>VLOOKUP(E2711,Refs!$P$2:$S$29,4,FALSE)</f>
        <v>South East</v>
      </c>
      <c r="K2711" s="28">
        <f t="shared" si="87"/>
        <v>1548</v>
      </c>
    </row>
    <row r="2712" spans="1:11" ht="15" thickBot="1" x14ac:dyDescent="0.4">
      <c r="A2712" s="69">
        <f t="shared" si="88"/>
        <v>45778</v>
      </c>
      <c r="B2712" t="s">
        <v>911</v>
      </c>
      <c r="C2712" t="s">
        <v>288</v>
      </c>
      <c r="D2712" s="186" t="s">
        <v>887</v>
      </c>
      <c r="E2712" t="s">
        <v>321</v>
      </c>
      <c r="F2712" t="s">
        <v>322</v>
      </c>
      <c r="G2712" t="s">
        <v>127</v>
      </c>
      <c r="H2712">
        <v>1823</v>
      </c>
      <c r="I2712" s="68" t="str">
        <f>VLOOKUP(E2712,Refs!$P$2:$R$29,3,FALSE)</f>
        <v>Y59</v>
      </c>
      <c r="J2712" s="68" t="str">
        <f>VLOOKUP(E2712,Refs!$P$2:$S$29,4,FALSE)</f>
        <v>South East</v>
      </c>
      <c r="K2712" s="28">
        <f t="shared" si="87"/>
        <v>1823</v>
      </c>
    </row>
    <row r="2713" spans="1:11" ht="15" thickBot="1" x14ac:dyDescent="0.4">
      <c r="A2713" s="69">
        <f t="shared" si="88"/>
        <v>45778</v>
      </c>
      <c r="B2713" t="s">
        <v>911</v>
      </c>
      <c r="C2713" t="s">
        <v>288</v>
      </c>
      <c r="D2713" s="186" t="s">
        <v>887</v>
      </c>
      <c r="E2713" t="s">
        <v>321</v>
      </c>
      <c r="F2713" t="s">
        <v>322</v>
      </c>
      <c r="G2713" t="s">
        <v>128</v>
      </c>
      <c r="H2713" t="s">
        <v>886</v>
      </c>
      <c r="I2713" s="68" t="str">
        <f>VLOOKUP(E2713,Refs!$P$2:$R$29,3,FALSE)</f>
        <v>Y59</v>
      </c>
      <c r="J2713" s="68" t="str">
        <f>VLOOKUP(E2713,Refs!$P$2:$S$29,4,FALSE)</f>
        <v>South East</v>
      </c>
      <c r="K2713" s="28" t="str">
        <f t="shared" si="87"/>
        <v>-</v>
      </c>
    </row>
    <row r="2714" spans="1:11" ht="15" thickBot="1" x14ac:dyDescent="0.4">
      <c r="A2714" s="69">
        <f t="shared" si="88"/>
        <v>45778</v>
      </c>
      <c r="B2714" t="s">
        <v>911</v>
      </c>
      <c r="C2714" t="s">
        <v>288</v>
      </c>
      <c r="D2714" s="186" t="s">
        <v>887</v>
      </c>
      <c r="E2714" t="s">
        <v>321</v>
      </c>
      <c r="F2714" t="s">
        <v>322</v>
      </c>
      <c r="G2714" t="s">
        <v>129</v>
      </c>
      <c r="H2714" t="s">
        <v>886</v>
      </c>
      <c r="I2714" s="68" t="str">
        <f>VLOOKUP(E2714,Refs!$P$2:$R$29,3,FALSE)</f>
        <v>Y59</v>
      </c>
      <c r="J2714" s="68" t="str">
        <f>VLOOKUP(E2714,Refs!$P$2:$S$29,4,FALSE)</f>
        <v>South East</v>
      </c>
      <c r="K2714" s="28" t="str">
        <f t="shared" si="87"/>
        <v>-</v>
      </c>
    </row>
    <row r="2715" spans="1:11" ht="15" thickBot="1" x14ac:dyDescent="0.4">
      <c r="A2715" s="69">
        <f t="shared" si="88"/>
        <v>45778</v>
      </c>
      <c r="B2715" t="s">
        <v>911</v>
      </c>
      <c r="C2715" t="s">
        <v>288</v>
      </c>
      <c r="D2715" s="186" t="s">
        <v>887</v>
      </c>
      <c r="E2715" t="s">
        <v>321</v>
      </c>
      <c r="F2715" t="s">
        <v>322</v>
      </c>
      <c r="G2715" t="s">
        <v>130</v>
      </c>
      <c r="H2715" t="s">
        <v>886</v>
      </c>
      <c r="I2715" s="68" t="str">
        <f>VLOOKUP(E2715,Refs!$P$2:$R$29,3,FALSE)</f>
        <v>Y59</v>
      </c>
      <c r="J2715" s="68" t="str">
        <f>VLOOKUP(E2715,Refs!$P$2:$S$29,4,FALSE)</f>
        <v>South East</v>
      </c>
      <c r="K2715" s="28" t="str">
        <f t="shared" si="87"/>
        <v>-</v>
      </c>
    </row>
    <row r="2716" spans="1:11" ht="15" thickBot="1" x14ac:dyDescent="0.4">
      <c r="A2716" s="69">
        <f t="shared" si="88"/>
        <v>45778</v>
      </c>
      <c r="B2716" t="s">
        <v>911</v>
      </c>
      <c r="C2716" t="s">
        <v>288</v>
      </c>
      <c r="D2716" s="186" t="s">
        <v>887</v>
      </c>
      <c r="E2716" t="s">
        <v>321</v>
      </c>
      <c r="F2716" t="s">
        <v>322</v>
      </c>
      <c r="G2716" t="s">
        <v>131</v>
      </c>
      <c r="H2716" t="s">
        <v>886</v>
      </c>
      <c r="I2716" s="68" t="str">
        <f>VLOOKUP(E2716,Refs!$P$2:$R$29,3,FALSE)</f>
        <v>Y59</v>
      </c>
      <c r="J2716" s="68" t="str">
        <f>VLOOKUP(E2716,Refs!$P$2:$S$29,4,FALSE)</f>
        <v>South East</v>
      </c>
      <c r="K2716" s="28" t="str">
        <f t="shared" si="87"/>
        <v>-</v>
      </c>
    </row>
    <row r="2717" spans="1:11" ht="15" thickBot="1" x14ac:dyDescent="0.4">
      <c r="A2717" s="69">
        <f t="shared" si="88"/>
        <v>45778</v>
      </c>
      <c r="B2717" t="s">
        <v>911</v>
      </c>
      <c r="C2717" t="s">
        <v>288</v>
      </c>
      <c r="D2717" s="186" t="s">
        <v>887</v>
      </c>
      <c r="E2717" t="s">
        <v>321</v>
      </c>
      <c r="F2717" t="s">
        <v>322</v>
      </c>
      <c r="G2717" t="s">
        <v>132</v>
      </c>
      <c r="H2717" t="s">
        <v>886</v>
      </c>
      <c r="I2717" s="68" t="str">
        <f>VLOOKUP(E2717,Refs!$P$2:$R$29,3,FALSE)</f>
        <v>Y59</v>
      </c>
      <c r="J2717" s="68" t="str">
        <f>VLOOKUP(E2717,Refs!$P$2:$S$29,4,FALSE)</f>
        <v>South East</v>
      </c>
      <c r="K2717" s="28" t="str">
        <f t="shared" si="87"/>
        <v>-</v>
      </c>
    </row>
    <row r="2718" spans="1:11" ht="15" thickBot="1" x14ac:dyDescent="0.4">
      <c r="A2718" s="69">
        <f t="shared" si="88"/>
        <v>45778</v>
      </c>
      <c r="B2718" t="s">
        <v>911</v>
      </c>
      <c r="C2718" t="s">
        <v>288</v>
      </c>
      <c r="D2718" s="186" t="s">
        <v>887</v>
      </c>
      <c r="E2718" t="s">
        <v>321</v>
      </c>
      <c r="F2718" t="s">
        <v>322</v>
      </c>
      <c r="G2718" t="s">
        <v>133</v>
      </c>
      <c r="H2718">
        <v>5782</v>
      </c>
      <c r="I2718" s="68" t="str">
        <f>VLOOKUP(E2718,Refs!$P$2:$R$29,3,FALSE)</f>
        <v>Y59</v>
      </c>
      <c r="J2718" s="68" t="str">
        <f>VLOOKUP(E2718,Refs!$P$2:$S$29,4,FALSE)</f>
        <v>South East</v>
      </c>
      <c r="K2718" s="28">
        <f t="shared" si="87"/>
        <v>5782</v>
      </c>
    </row>
    <row r="2719" spans="1:11" ht="15" thickBot="1" x14ac:dyDescent="0.4">
      <c r="A2719" s="69">
        <f t="shared" si="88"/>
        <v>45778</v>
      </c>
      <c r="B2719" t="s">
        <v>911</v>
      </c>
      <c r="C2719" t="s">
        <v>288</v>
      </c>
      <c r="D2719" s="186" t="s">
        <v>887</v>
      </c>
      <c r="E2719" t="s">
        <v>321</v>
      </c>
      <c r="F2719" t="s">
        <v>322</v>
      </c>
      <c r="G2719" t="s">
        <v>134</v>
      </c>
      <c r="H2719">
        <v>5133</v>
      </c>
      <c r="I2719" s="68" t="str">
        <f>VLOOKUP(E2719,Refs!$P$2:$R$29,3,FALSE)</f>
        <v>Y59</v>
      </c>
      <c r="J2719" s="68" t="str">
        <f>VLOOKUP(E2719,Refs!$P$2:$S$29,4,FALSE)</f>
        <v>South East</v>
      </c>
      <c r="K2719" s="28">
        <f t="shared" si="87"/>
        <v>5133</v>
      </c>
    </row>
    <row r="2720" spans="1:11" ht="15" thickBot="1" x14ac:dyDescent="0.4">
      <c r="A2720" s="69">
        <f t="shared" si="88"/>
        <v>45778</v>
      </c>
      <c r="B2720" t="s">
        <v>911</v>
      </c>
      <c r="C2720" t="s">
        <v>288</v>
      </c>
      <c r="D2720" s="186" t="s">
        <v>887</v>
      </c>
      <c r="E2720" t="s">
        <v>321</v>
      </c>
      <c r="F2720" t="s">
        <v>322</v>
      </c>
      <c r="G2720" t="s">
        <v>135</v>
      </c>
      <c r="H2720" t="s">
        <v>886</v>
      </c>
      <c r="I2720" s="68" t="str">
        <f>VLOOKUP(E2720,Refs!$P$2:$R$29,3,FALSE)</f>
        <v>Y59</v>
      </c>
      <c r="J2720" s="68" t="str">
        <f>VLOOKUP(E2720,Refs!$P$2:$S$29,4,FALSE)</f>
        <v>South East</v>
      </c>
      <c r="K2720" s="28" t="str">
        <f t="shared" si="87"/>
        <v>-</v>
      </c>
    </row>
    <row r="2721" spans="1:11" ht="15" thickBot="1" x14ac:dyDescent="0.4">
      <c r="A2721" s="69">
        <f t="shared" si="88"/>
        <v>45778</v>
      </c>
      <c r="B2721" t="s">
        <v>911</v>
      </c>
      <c r="C2721" t="s">
        <v>288</v>
      </c>
      <c r="D2721" s="186" t="s">
        <v>887</v>
      </c>
      <c r="E2721" t="s">
        <v>321</v>
      </c>
      <c r="F2721" t="s">
        <v>322</v>
      </c>
      <c r="G2721" t="s">
        <v>136</v>
      </c>
      <c r="H2721" t="s">
        <v>886</v>
      </c>
      <c r="I2721" s="68" t="str">
        <f>VLOOKUP(E2721,Refs!$P$2:$R$29,3,FALSE)</f>
        <v>Y59</v>
      </c>
      <c r="J2721" s="68" t="str">
        <f>VLOOKUP(E2721,Refs!$P$2:$S$29,4,FALSE)</f>
        <v>South East</v>
      </c>
      <c r="K2721" s="28" t="str">
        <f t="shared" si="87"/>
        <v>-</v>
      </c>
    </row>
    <row r="2722" spans="1:11" ht="15" thickBot="1" x14ac:dyDescent="0.4">
      <c r="A2722" s="69">
        <f t="shared" si="88"/>
        <v>45778</v>
      </c>
      <c r="B2722" t="s">
        <v>911</v>
      </c>
      <c r="C2722" t="s">
        <v>288</v>
      </c>
      <c r="D2722" s="186" t="s">
        <v>887</v>
      </c>
      <c r="E2722" t="s">
        <v>321</v>
      </c>
      <c r="F2722" t="s">
        <v>322</v>
      </c>
      <c r="G2722" t="s">
        <v>137</v>
      </c>
      <c r="H2722" t="s">
        <v>886</v>
      </c>
      <c r="I2722" s="68" t="str">
        <f>VLOOKUP(E2722,Refs!$P$2:$R$29,3,FALSE)</f>
        <v>Y59</v>
      </c>
      <c r="J2722" s="68" t="str">
        <f>VLOOKUP(E2722,Refs!$P$2:$S$29,4,FALSE)</f>
        <v>South East</v>
      </c>
      <c r="K2722" s="28" t="str">
        <f t="shared" ref="K2722:K2785" si="89">IF(OR(H2722="NULL",H2722=0,H2722=""),"",H2722)</f>
        <v>-</v>
      </c>
    </row>
    <row r="2723" spans="1:11" ht="15" thickBot="1" x14ac:dyDescent="0.4">
      <c r="A2723" s="69">
        <f t="shared" si="88"/>
        <v>45778</v>
      </c>
      <c r="B2723" t="s">
        <v>911</v>
      </c>
      <c r="C2723" t="s">
        <v>288</v>
      </c>
      <c r="D2723" s="186" t="s">
        <v>887</v>
      </c>
      <c r="E2723" t="s">
        <v>321</v>
      </c>
      <c r="F2723" t="s">
        <v>322</v>
      </c>
      <c r="G2723" t="s">
        <v>138</v>
      </c>
      <c r="H2723" t="s">
        <v>886</v>
      </c>
      <c r="I2723" s="68" t="str">
        <f>VLOOKUP(E2723,Refs!$P$2:$R$29,3,FALSE)</f>
        <v>Y59</v>
      </c>
      <c r="J2723" s="68" t="str">
        <f>VLOOKUP(E2723,Refs!$P$2:$S$29,4,FALSE)</f>
        <v>South East</v>
      </c>
      <c r="K2723" s="28" t="str">
        <f t="shared" si="89"/>
        <v>-</v>
      </c>
    </row>
    <row r="2724" spans="1:11" ht="15" thickBot="1" x14ac:dyDescent="0.4">
      <c r="A2724" s="69">
        <f t="shared" si="88"/>
        <v>45778</v>
      </c>
      <c r="B2724" t="s">
        <v>911</v>
      </c>
      <c r="C2724" t="s">
        <v>288</v>
      </c>
      <c r="D2724" s="186" t="s">
        <v>887</v>
      </c>
      <c r="E2724" t="s">
        <v>321</v>
      </c>
      <c r="F2724" t="s">
        <v>322</v>
      </c>
      <c r="G2724" t="s">
        <v>139</v>
      </c>
      <c r="H2724">
        <v>1517</v>
      </c>
      <c r="I2724" s="68" t="str">
        <f>VLOOKUP(E2724,Refs!$P$2:$R$29,3,FALSE)</f>
        <v>Y59</v>
      </c>
      <c r="J2724" s="68" t="str">
        <f>VLOOKUP(E2724,Refs!$P$2:$S$29,4,FALSE)</f>
        <v>South East</v>
      </c>
      <c r="K2724" s="28">
        <f t="shared" si="89"/>
        <v>1517</v>
      </c>
    </row>
    <row r="2725" spans="1:11" ht="15" thickBot="1" x14ac:dyDescent="0.4">
      <c r="A2725" s="69">
        <f t="shared" si="88"/>
        <v>45778</v>
      </c>
      <c r="B2725" t="s">
        <v>911</v>
      </c>
      <c r="C2725" t="s">
        <v>288</v>
      </c>
      <c r="D2725" s="186" t="s">
        <v>887</v>
      </c>
      <c r="E2725" t="s">
        <v>321</v>
      </c>
      <c r="F2725" t="s">
        <v>322</v>
      </c>
      <c r="G2725" t="s">
        <v>140</v>
      </c>
      <c r="H2725">
        <v>1389</v>
      </c>
      <c r="I2725" s="68" t="str">
        <f>VLOOKUP(E2725,Refs!$P$2:$R$29,3,FALSE)</f>
        <v>Y59</v>
      </c>
      <c r="J2725" s="68" t="str">
        <f>VLOOKUP(E2725,Refs!$P$2:$S$29,4,FALSE)</f>
        <v>South East</v>
      </c>
      <c r="K2725" s="28">
        <f t="shared" si="89"/>
        <v>1389</v>
      </c>
    </row>
    <row r="2726" spans="1:11" ht="15" thickBot="1" x14ac:dyDescent="0.4">
      <c r="A2726" s="69">
        <f t="shared" si="88"/>
        <v>45778</v>
      </c>
      <c r="B2726" t="s">
        <v>911</v>
      </c>
      <c r="C2726" t="s">
        <v>288</v>
      </c>
      <c r="D2726" s="186" t="s">
        <v>887</v>
      </c>
      <c r="E2726" t="s">
        <v>321</v>
      </c>
      <c r="F2726" t="s">
        <v>322</v>
      </c>
      <c r="G2726" t="s">
        <v>728</v>
      </c>
      <c r="H2726" t="s">
        <v>886</v>
      </c>
      <c r="I2726" s="68" t="str">
        <f>VLOOKUP(E2726,Refs!$P$2:$R$29,3,FALSE)</f>
        <v>Y59</v>
      </c>
      <c r="J2726" s="68" t="str">
        <f>VLOOKUP(E2726,Refs!$P$2:$S$29,4,FALSE)</f>
        <v>South East</v>
      </c>
      <c r="K2726" s="28" t="str">
        <f t="shared" si="89"/>
        <v>-</v>
      </c>
    </row>
    <row r="2727" spans="1:11" ht="15" thickBot="1" x14ac:dyDescent="0.4">
      <c r="A2727" s="69">
        <f t="shared" si="88"/>
        <v>45778</v>
      </c>
      <c r="B2727" t="s">
        <v>911</v>
      </c>
      <c r="C2727" t="s">
        <v>288</v>
      </c>
      <c r="D2727" s="186" t="s">
        <v>887</v>
      </c>
      <c r="E2727" t="s">
        <v>321</v>
      </c>
      <c r="F2727" t="s">
        <v>322</v>
      </c>
      <c r="G2727" t="s">
        <v>727</v>
      </c>
      <c r="H2727" t="s">
        <v>886</v>
      </c>
      <c r="I2727" s="68" t="str">
        <f>VLOOKUP(E2727,Refs!$P$2:$R$29,3,FALSE)</f>
        <v>Y59</v>
      </c>
      <c r="J2727" s="68" t="str">
        <f>VLOOKUP(E2727,Refs!$P$2:$S$29,4,FALSE)</f>
        <v>South East</v>
      </c>
      <c r="K2727" s="28" t="str">
        <f t="shared" si="89"/>
        <v>-</v>
      </c>
    </row>
    <row r="2728" spans="1:11" ht="15" thickBot="1" x14ac:dyDescent="0.4">
      <c r="A2728" s="69">
        <f t="shared" si="88"/>
        <v>45778</v>
      </c>
      <c r="B2728" t="s">
        <v>911</v>
      </c>
      <c r="C2728" t="s">
        <v>288</v>
      </c>
      <c r="D2728" s="186" t="s">
        <v>887</v>
      </c>
      <c r="E2728" t="s">
        <v>321</v>
      </c>
      <c r="F2728" t="s">
        <v>322</v>
      </c>
      <c r="G2728" t="s">
        <v>730</v>
      </c>
      <c r="H2728" t="s">
        <v>886</v>
      </c>
      <c r="I2728" s="68" t="str">
        <f>VLOOKUP(E2728,Refs!$P$2:$R$29,3,FALSE)</f>
        <v>Y59</v>
      </c>
      <c r="J2728" s="68" t="str">
        <f>VLOOKUP(E2728,Refs!$P$2:$S$29,4,FALSE)</f>
        <v>South East</v>
      </c>
      <c r="K2728" s="28" t="str">
        <f t="shared" si="89"/>
        <v>-</v>
      </c>
    </row>
    <row r="2729" spans="1:11" ht="15" thickBot="1" x14ac:dyDescent="0.4">
      <c r="A2729" s="69">
        <f t="shared" si="88"/>
        <v>45778</v>
      </c>
      <c r="B2729" t="s">
        <v>911</v>
      </c>
      <c r="C2729" t="s">
        <v>288</v>
      </c>
      <c r="D2729" s="186" t="s">
        <v>887</v>
      </c>
      <c r="E2729" t="s">
        <v>321</v>
      </c>
      <c r="F2729" t="s">
        <v>322</v>
      </c>
      <c r="G2729" t="s">
        <v>729</v>
      </c>
      <c r="H2729" t="s">
        <v>886</v>
      </c>
      <c r="I2729" s="68" t="str">
        <f>VLOOKUP(E2729,Refs!$P$2:$R$29,3,FALSE)</f>
        <v>Y59</v>
      </c>
      <c r="J2729" s="68" t="str">
        <f>VLOOKUP(E2729,Refs!$P$2:$S$29,4,FALSE)</f>
        <v>South East</v>
      </c>
      <c r="K2729" s="28" t="str">
        <f t="shared" si="89"/>
        <v>-</v>
      </c>
    </row>
    <row r="2730" spans="1:11" ht="15" thickBot="1" x14ac:dyDescent="0.4">
      <c r="A2730" s="69">
        <f t="shared" si="88"/>
        <v>45778</v>
      </c>
      <c r="B2730" t="s">
        <v>911</v>
      </c>
      <c r="C2730" t="s">
        <v>288</v>
      </c>
      <c r="D2730" s="186" t="s">
        <v>887</v>
      </c>
      <c r="E2730" t="s">
        <v>329</v>
      </c>
      <c r="F2730" t="s">
        <v>330</v>
      </c>
      <c r="G2730" t="s">
        <v>10</v>
      </c>
      <c r="H2730">
        <v>72995</v>
      </c>
      <c r="I2730" s="68" t="str">
        <f>VLOOKUP(E2730,Refs!$P$2:$R$29,3,FALSE)</f>
        <v>Y59</v>
      </c>
      <c r="J2730" s="68" t="str">
        <f>VLOOKUP(E2730,Refs!$P$2:$S$29,4,FALSE)</f>
        <v>South East</v>
      </c>
      <c r="K2730" s="28">
        <f t="shared" si="89"/>
        <v>72995</v>
      </c>
    </row>
    <row r="2731" spans="1:11" ht="15" thickBot="1" x14ac:dyDescent="0.4">
      <c r="A2731" s="69">
        <f t="shared" si="88"/>
        <v>45778</v>
      </c>
      <c r="B2731" t="s">
        <v>911</v>
      </c>
      <c r="C2731" t="s">
        <v>288</v>
      </c>
      <c r="D2731" s="186" t="s">
        <v>887</v>
      </c>
      <c r="E2731" t="s">
        <v>329</v>
      </c>
      <c r="F2731" t="s">
        <v>330</v>
      </c>
      <c r="G2731" t="s">
        <v>69</v>
      </c>
      <c r="H2731">
        <v>4714</v>
      </c>
      <c r="I2731" s="68" t="str">
        <f>VLOOKUP(E2731,Refs!$P$2:$R$29,3,FALSE)</f>
        <v>Y59</v>
      </c>
      <c r="J2731" s="68" t="str">
        <f>VLOOKUP(E2731,Refs!$P$2:$S$29,4,FALSE)</f>
        <v>South East</v>
      </c>
      <c r="K2731" s="28">
        <f t="shared" si="89"/>
        <v>4714</v>
      </c>
    </row>
    <row r="2732" spans="1:11" ht="15" thickBot="1" x14ac:dyDescent="0.4">
      <c r="A2732" s="69">
        <f t="shared" si="88"/>
        <v>45778</v>
      </c>
      <c r="B2732" t="s">
        <v>911</v>
      </c>
      <c r="C2732" t="s">
        <v>288</v>
      </c>
      <c r="D2732" s="186" t="s">
        <v>887</v>
      </c>
      <c r="E2732" t="s">
        <v>329</v>
      </c>
      <c r="F2732" t="s">
        <v>330</v>
      </c>
      <c r="G2732" t="s">
        <v>20</v>
      </c>
      <c r="H2732">
        <v>71986</v>
      </c>
      <c r="I2732" s="68" t="str">
        <f>VLOOKUP(E2732,Refs!$P$2:$R$29,3,FALSE)</f>
        <v>Y59</v>
      </c>
      <c r="J2732" s="68" t="str">
        <f>VLOOKUP(E2732,Refs!$P$2:$S$29,4,FALSE)</f>
        <v>South East</v>
      </c>
      <c r="K2732" s="28">
        <f t="shared" si="89"/>
        <v>71986</v>
      </c>
    </row>
    <row r="2733" spans="1:11" ht="15" thickBot="1" x14ac:dyDescent="0.4">
      <c r="A2733" s="69">
        <f t="shared" si="88"/>
        <v>45778</v>
      </c>
      <c r="B2733" t="s">
        <v>911</v>
      </c>
      <c r="C2733" t="s">
        <v>288</v>
      </c>
      <c r="D2733" s="186" t="s">
        <v>887</v>
      </c>
      <c r="E2733" t="s">
        <v>329</v>
      </c>
      <c r="F2733" t="s">
        <v>330</v>
      </c>
      <c r="G2733" t="s">
        <v>23</v>
      </c>
      <c r="H2733">
        <v>65262</v>
      </c>
      <c r="I2733" s="68" t="str">
        <f>VLOOKUP(E2733,Refs!$P$2:$R$29,3,FALSE)</f>
        <v>Y59</v>
      </c>
      <c r="J2733" s="68" t="str">
        <f>VLOOKUP(E2733,Refs!$P$2:$S$29,4,FALSE)</f>
        <v>South East</v>
      </c>
      <c r="K2733" s="28">
        <f t="shared" si="89"/>
        <v>65262</v>
      </c>
    </row>
    <row r="2734" spans="1:11" ht="15" thickBot="1" x14ac:dyDescent="0.4">
      <c r="A2734" s="69">
        <f t="shared" si="88"/>
        <v>45778</v>
      </c>
      <c r="B2734" t="s">
        <v>911</v>
      </c>
      <c r="C2734" t="s">
        <v>288</v>
      </c>
      <c r="D2734" s="186" t="s">
        <v>887</v>
      </c>
      <c r="E2734" t="s">
        <v>329</v>
      </c>
      <c r="F2734" t="s">
        <v>330</v>
      </c>
      <c r="G2734" t="s">
        <v>19</v>
      </c>
      <c r="H2734">
        <v>1009</v>
      </c>
      <c r="I2734" s="68" t="str">
        <f>VLOOKUP(E2734,Refs!$P$2:$R$29,3,FALSE)</f>
        <v>Y59</v>
      </c>
      <c r="J2734" s="68" t="str">
        <f>VLOOKUP(E2734,Refs!$P$2:$S$29,4,FALSE)</f>
        <v>South East</v>
      </c>
      <c r="K2734" s="28">
        <f t="shared" si="89"/>
        <v>1009</v>
      </c>
    </row>
    <row r="2735" spans="1:11" ht="15" thickBot="1" x14ac:dyDescent="0.4">
      <c r="A2735" s="69">
        <f t="shared" si="88"/>
        <v>45778</v>
      </c>
      <c r="B2735" t="s">
        <v>911</v>
      </c>
      <c r="C2735" t="s">
        <v>288</v>
      </c>
      <c r="D2735" s="186" t="s">
        <v>887</v>
      </c>
      <c r="E2735" t="s">
        <v>329</v>
      </c>
      <c r="F2735" t="s">
        <v>330</v>
      </c>
      <c r="G2735" t="s">
        <v>21</v>
      </c>
      <c r="H2735">
        <v>1359011</v>
      </c>
      <c r="I2735" s="68" t="str">
        <f>VLOOKUP(E2735,Refs!$P$2:$R$29,3,FALSE)</f>
        <v>Y59</v>
      </c>
      <c r="J2735" s="68" t="str">
        <f>VLOOKUP(E2735,Refs!$P$2:$S$29,4,FALSE)</f>
        <v>South East</v>
      </c>
      <c r="K2735" s="28">
        <f t="shared" si="89"/>
        <v>1359011</v>
      </c>
    </row>
    <row r="2736" spans="1:11" ht="15" thickBot="1" x14ac:dyDescent="0.4">
      <c r="A2736" s="69">
        <f t="shared" si="88"/>
        <v>45778</v>
      </c>
      <c r="B2736" t="s">
        <v>911</v>
      </c>
      <c r="C2736" t="s">
        <v>288</v>
      </c>
      <c r="D2736" s="186" t="s">
        <v>887</v>
      </c>
      <c r="E2736" t="s">
        <v>329</v>
      </c>
      <c r="F2736" t="s">
        <v>330</v>
      </c>
      <c r="G2736" t="s">
        <v>70</v>
      </c>
      <c r="H2736">
        <v>115</v>
      </c>
      <c r="I2736" s="68" t="str">
        <f>VLOOKUP(E2736,Refs!$P$2:$R$29,3,FALSE)</f>
        <v>Y59</v>
      </c>
      <c r="J2736" s="68" t="str">
        <f>VLOOKUP(E2736,Refs!$P$2:$S$29,4,FALSE)</f>
        <v>South East</v>
      </c>
      <c r="K2736" s="28">
        <f t="shared" si="89"/>
        <v>115</v>
      </c>
    </row>
    <row r="2737" spans="1:11" ht="15" thickBot="1" x14ac:dyDescent="0.4">
      <c r="A2737" s="69">
        <f t="shared" si="88"/>
        <v>45778</v>
      </c>
      <c r="B2737" t="s">
        <v>911</v>
      </c>
      <c r="C2737" t="s">
        <v>288</v>
      </c>
      <c r="D2737" s="186" t="s">
        <v>887</v>
      </c>
      <c r="E2737" t="s">
        <v>329</v>
      </c>
      <c r="F2737" t="s">
        <v>330</v>
      </c>
      <c r="G2737" t="s">
        <v>71</v>
      </c>
      <c r="H2737">
        <v>307</v>
      </c>
      <c r="I2737" s="68" t="str">
        <f>VLOOKUP(E2737,Refs!$P$2:$R$29,3,FALSE)</f>
        <v>Y59</v>
      </c>
      <c r="J2737" s="68" t="str">
        <f>VLOOKUP(E2737,Refs!$P$2:$S$29,4,FALSE)</f>
        <v>South East</v>
      </c>
      <c r="K2737" s="28">
        <f t="shared" si="89"/>
        <v>307</v>
      </c>
    </row>
    <row r="2738" spans="1:11" ht="15" thickBot="1" x14ac:dyDescent="0.4">
      <c r="A2738" s="69">
        <f t="shared" si="88"/>
        <v>45778</v>
      </c>
      <c r="B2738" t="s">
        <v>911</v>
      </c>
      <c r="C2738" t="s">
        <v>288</v>
      </c>
      <c r="D2738" s="186" t="s">
        <v>887</v>
      </c>
      <c r="E2738" t="s">
        <v>329</v>
      </c>
      <c r="F2738" t="s">
        <v>330</v>
      </c>
      <c r="G2738" t="s">
        <v>72</v>
      </c>
      <c r="H2738">
        <v>100970</v>
      </c>
      <c r="I2738" s="68" t="str">
        <f>VLOOKUP(E2738,Refs!$P$2:$R$29,3,FALSE)</f>
        <v>Y59</v>
      </c>
      <c r="J2738" s="68" t="str">
        <f>VLOOKUP(E2738,Refs!$P$2:$S$29,4,FALSE)</f>
        <v>South East</v>
      </c>
      <c r="K2738" s="28">
        <f t="shared" si="89"/>
        <v>100970</v>
      </c>
    </row>
    <row r="2739" spans="1:11" ht="15" thickBot="1" x14ac:dyDescent="0.4">
      <c r="A2739" s="69">
        <f t="shared" si="88"/>
        <v>45778</v>
      </c>
      <c r="B2739" t="s">
        <v>911</v>
      </c>
      <c r="C2739" t="s">
        <v>288</v>
      </c>
      <c r="D2739" s="186" t="s">
        <v>887</v>
      </c>
      <c r="E2739" t="s">
        <v>329</v>
      </c>
      <c r="F2739" t="s">
        <v>330</v>
      </c>
      <c r="G2739" t="s">
        <v>73</v>
      </c>
      <c r="H2739">
        <v>20526</v>
      </c>
      <c r="I2739" s="68" t="str">
        <f>VLOOKUP(E2739,Refs!$P$2:$R$29,3,FALSE)</f>
        <v>Y59</v>
      </c>
      <c r="J2739" s="68" t="str">
        <f>VLOOKUP(E2739,Refs!$P$2:$S$29,4,FALSE)</f>
        <v>South East</v>
      </c>
      <c r="K2739" s="28">
        <f t="shared" si="89"/>
        <v>20526</v>
      </c>
    </row>
    <row r="2740" spans="1:11" ht="15" thickBot="1" x14ac:dyDescent="0.4">
      <c r="A2740" s="69">
        <f t="shared" si="88"/>
        <v>45778</v>
      </c>
      <c r="B2740" t="s">
        <v>911</v>
      </c>
      <c r="C2740" t="s">
        <v>288</v>
      </c>
      <c r="D2740" s="186" t="s">
        <v>887</v>
      </c>
      <c r="E2740" t="s">
        <v>329</v>
      </c>
      <c r="F2740" t="s">
        <v>330</v>
      </c>
      <c r="G2740" t="s">
        <v>74</v>
      </c>
      <c r="H2740">
        <v>57190264</v>
      </c>
      <c r="I2740" s="68" t="str">
        <f>VLOOKUP(E2740,Refs!$P$2:$R$29,3,FALSE)</f>
        <v>Y59</v>
      </c>
      <c r="J2740" s="68" t="str">
        <f>VLOOKUP(E2740,Refs!$P$2:$S$29,4,FALSE)</f>
        <v>South East</v>
      </c>
      <c r="K2740" s="28">
        <f t="shared" si="89"/>
        <v>57190264</v>
      </c>
    </row>
    <row r="2741" spans="1:11" ht="15" thickBot="1" x14ac:dyDescent="0.4">
      <c r="A2741" s="69">
        <f t="shared" si="88"/>
        <v>45778</v>
      </c>
      <c r="B2741" t="s">
        <v>911</v>
      </c>
      <c r="C2741" t="s">
        <v>288</v>
      </c>
      <c r="D2741" s="186" t="s">
        <v>887</v>
      </c>
      <c r="E2741" t="s">
        <v>329</v>
      </c>
      <c r="F2741" t="s">
        <v>330</v>
      </c>
      <c r="G2741" t="s">
        <v>26</v>
      </c>
      <c r="H2741">
        <v>63593</v>
      </c>
      <c r="I2741" s="68" t="str">
        <f>VLOOKUP(E2741,Refs!$P$2:$R$29,3,FALSE)</f>
        <v>Y59</v>
      </c>
      <c r="J2741" s="68" t="str">
        <f>VLOOKUP(E2741,Refs!$P$2:$S$29,4,FALSE)</f>
        <v>South East</v>
      </c>
      <c r="K2741" s="28">
        <f t="shared" si="89"/>
        <v>63593</v>
      </c>
    </row>
    <row r="2742" spans="1:11" ht="15" thickBot="1" x14ac:dyDescent="0.4">
      <c r="A2742" s="69">
        <f t="shared" si="88"/>
        <v>45778</v>
      </c>
      <c r="B2742" t="s">
        <v>911</v>
      </c>
      <c r="C2742" t="s">
        <v>288</v>
      </c>
      <c r="D2742" s="186" t="s">
        <v>887</v>
      </c>
      <c r="E2742" t="s">
        <v>329</v>
      </c>
      <c r="F2742" t="s">
        <v>330</v>
      </c>
      <c r="G2742" t="s">
        <v>75</v>
      </c>
      <c r="H2742">
        <v>13</v>
      </c>
      <c r="I2742" s="68" t="str">
        <f>VLOOKUP(E2742,Refs!$P$2:$R$29,3,FALSE)</f>
        <v>Y59</v>
      </c>
      <c r="J2742" s="68" t="str">
        <f>VLOOKUP(E2742,Refs!$P$2:$S$29,4,FALSE)</f>
        <v>South East</v>
      </c>
      <c r="K2742" s="28">
        <f t="shared" si="89"/>
        <v>13</v>
      </c>
    </row>
    <row r="2743" spans="1:11" ht="15" thickBot="1" x14ac:dyDescent="0.4">
      <c r="A2743" s="69">
        <f t="shared" si="88"/>
        <v>45778</v>
      </c>
      <c r="B2743" t="s">
        <v>911</v>
      </c>
      <c r="C2743" t="s">
        <v>288</v>
      </c>
      <c r="D2743" s="186" t="s">
        <v>887</v>
      </c>
      <c r="E2743" t="s">
        <v>329</v>
      </c>
      <c r="F2743" t="s">
        <v>330</v>
      </c>
      <c r="G2743" t="s">
        <v>76</v>
      </c>
      <c r="H2743">
        <v>41236</v>
      </c>
      <c r="I2743" s="68" t="str">
        <f>VLOOKUP(E2743,Refs!$P$2:$R$29,3,FALSE)</f>
        <v>Y59</v>
      </c>
      <c r="J2743" s="68" t="str">
        <f>VLOOKUP(E2743,Refs!$P$2:$S$29,4,FALSE)</f>
        <v>South East</v>
      </c>
      <c r="K2743" s="28">
        <f t="shared" si="89"/>
        <v>41236</v>
      </c>
    </row>
    <row r="2744" spans="1:11" ht="15" thickBot="1" x14ac:dyDescent="0.4">
      <c r="A2744" s="69">
        <f t="shared" si="88"/>
        <v>45778</v>
      </c>
      <c r="B2744" t="s">
        <v>911</v>
      </c>
      <c r="C2744" t="s">
        <v>288</v>
      </c>
      <c r="D2744" s="186" t="s">
        <v>887</v>
      </c>
      <c r="E2744" t="s">
        <v>329</v>
      </c>
      <c r="F2744" t="s">
        <v>330</v>
      </c>
      <c r="G2744" t="s">
        <v>77</v>
      </c>
      <c r="H2744">
        <v>22343</v>
      </c>
      <c r="I2744" s="68" t="str">
        <f>VLOOKUP(E2744,Refs!$P$2:$R$29,3,FALSE)</f>
        <v>Y59</v>
      </c>
      <c r="J2744" s="68" t="str">
        <f>VLOOKUP(E2744,Refs!$P$2:$S$29,4,FALSE)</f>
        <v>South East</v>
      </c>
      <c r="K2744" s="28">
        <f t="shared" si="89"/>
        <v>22343</v>
      </c>
    </row>
    <row r="2745" spans="1:11" ht="15" thickBot="1" x14ac:dyDescent="0.4">
      <c r="A2745" s="69">
        <f t="shared" si="88"/>
        <v>45778</v>
      </c>
      <c r="B2745" t="s">
        <v>911</v>
      </c>
      <c r="C2745" t="s">
        <v>288</v>
      </c>
      <c r="D2745" s="186" t="s">
        <v>887</v>
      </c>
      <c r="E2745" t="s">
        <v>329</v>
      </c>
      <c r="F2745" t="s">
        <v>330</v>
      </c>
      <c r="G2745" t="s">
        <v>78</v>
      </c>
      <c r="H2745">
        <v>0</v>
      </c>
      <c r="I2745" s="68" t="str">
        <f>VLOOKUP(E2745,Refs!$P$2:$R$29,3,FALSE)</f>
        <v>Y59</v>
      </c>
      <c r="J2745" s="68" t="str">
        <f>VLOOKUP(E2745,Refs!$P$2:$S$29,4,FALSE)</f>
        <v>South East</v>
      </c>
      <c r="K2745" s="28" t="str">
        <f t="shared" si="89"/>
        <v/>
      </c>
    </row>
    <row r="2746" spans="1:11" ht="15" thickBot="1" x14ac:dyDescent="0.4">
      <c r="A2746" s="69">
        <f t="shared" si="88"/>
        <v>45778</v>
      </c>
      <c r="B2746" t="s">
        <v>911</v>
      </c>
      <c r="C2746" t="s">
        <v>288</v>
      </c>
      <c r="D2746" s="186" t="s">
        <v>887</v>
      </c>
      <c r="E2746" t="s">
        <v>329</v>
      </c>
      <c r="F2746" t="s">
        <v>330</v>
      </c>
      <c r="G2746" t="s">
        <v>79</v>
      </c>
      <c r="H2746">
        <v>1</v>
      </c>
      <c r="I2746" s="68" t="str">
        <f>VLOOKUP(E2746,Refs!$P$2:$R$29,3,FALSE)</f>
        <v>Y59</v>
      </c>
      <c r="J2746" s="68" t="str">
        <f>VLOOKUP(E2746,Refs!$P$2:$S$29,4,FALSE)</f>
        <v>South East</v>
      </c>
      <c r="K2746" s="28">
        <f t="shared" si="89"/>
        <v>1</v>
      </c>
    </row>
    <row r="2747" spans="1:11" ht="15" thickBot="1" x14ac:dyDescent="0.4">
      <c r="A2747" s="69">
        <f t="shared" si="88"/>
        <v>45778</v>
      </c>
      <c r="B2747" t="s">
        <v>911</v>
      </c>
      <c r="C2747" t="s">
        <v>288</v>
      </c>
      <c r="D2747" s="186" t="s">
        <v>887</v>
      </c>
      <c r="E2747" t="s">
        <v>329</v>
      </c>
      <c r="F2747" t="s">
        <v>330</v>
      </c>
      <c r="G2747" t="s">
        <v>25</v>
      </c>
      <c r="H2747">
        <v>22389</v>
      </c>
      <c r="I2747" s="68" t="str">
        <f>VLOOKUP(E2747,Refs!$P$2:$R$29,3,FALSE)</f>
        <v>Y59</v>
      </c>
      <c r="J2747" s="68" t="str">
        <f>VLOOKUP(E2747,Refs!$P$2:$S$29,4,FALSE)</f>
        <v>South East</v>
      </c>
      <c r="K2747" s="28">
        <f t="shared" si="89"/>
        <v>22389</v>
      </c>
    </row>
    <row r="2748" spans="1:11" ht="15" thickBot="1" x14ac:dyDescent="0.4">
      <c r="A2748" s="69">
        <f t="shared" si="88"/>
        <v>45778</v>
      </c>
      <c r="B2748" t="s">
        <v>911</v>
      </c>
      <c r="C2748" t="s">
        <v>288</v>
      </c>
      <c r="D2748" s="186" t="s">
        <v>887</v>
      </c>
      <c r="E2748" t="s">
        <v>329</v>
      </c>
      <c r="F2748" t="s">
        <v>330</v>
      </c>
      <c r="G2748" t="s">
        <v>80</v>
      </c>
      <c r="H2748">
        <v>131</v>
      </c>
      <c r="I2748" s="68" t="str">
        <f>VLOOKUP(E2748,Refs!$P$2:$R$29,3,FALSE)</f>
        <v>Y59</v>
      </c>
      <c r="J2748" s="68" t="str">
        <f>VLOOKUP(E2748,Refs!$P$2:$S$29,4,FALSE)</f>
        <v>South East</v>
      </c>
      <c r="K2748" s="28">
        <f t="shared" si="89"/>
        <v>131</v>
      </c>
    </row>
    <row r="2749" spans="1:11" ht="15" thickBot="1" x14ac:dyDescent="0.4">
      <c r="A2749" s="69">
        <f t="shared" si="88"/>
        <v>45778</v>
      </c>
      <c r="B2749" t="s">
        <v>911</v>
      </c>
      <c r="C2749" t="s">
        <v>288</v>
      </c>
      <c r="D2749" s="186" t="s">
        <v>887</v>
      </c>
      <c r="E2749" t="s">
        <v>329</v>
      </c>
      <c r="F2749" t="s">
        <v>330</v>
      </c>
      <c r="G2749" t="s">
        <v>81</v>
      </c>
      <c r="H2749">
        <v>11269</v>
      </c>
      <c r="I2749" s="68" t="str">
        <f>VLOOKUP(E2749,Refs!$P$2:$R$29,3,FALSE)</f>
        <v>Y59</v>
      </c>
      <c r="J2749" s="68" t="str">
        <f>VLOOKUP(E2749,Refs!$P$2:$S$29,4,FALSE)</f>
        <v>South East</v>
      </c>
      <c r="K2749" s="28">
        <f t="shared" si="89"/>
        <v>11269</v>
      </c>
    </row>
    <row r="2750" spans="1:11" ht="15" thickBot="1" x14ac:dyDescent="0.4">
      <c r="A2750" s="69">
        <f t="shared" si="88"/>
        <v>45778</v>
      </c>
      <c r="B2750" t="s">
        <v>911</v>
      </c>
      <c r="C2750" t="s">
        <v>288</v>
      </c>
      <c r="D2750" s="186" t="s">
        <v>887</v>
      </c>
      <c r="E2750" t="s">
        <v>329</v>
      </c>
      <c r="F2750" t="s">
        <v>330</v>
      </c>
      <c r="G2750" t="s">
        <v>82</v>
      </c>
      <c r="H2750">
        <v>4999</v>
      </c>
      <c r="I2750" s="68" t="str">
        <f>VLOOKUP(E2750,Refs!$P$2:$R$29,3,FALSE)</f>
        <v>Y59</v>
      </c>
      <c r="J2750" s="68" t="str">
        <f>VLOOKUP(E2750,Refs!$P$2:$S$29,4,FALSE)</f>
        <v>South East</v>
      </c>
      <c r="K2750" s="28">
        <f t="shared" si="89"/>
        <v>4999</v>
      </c>
    </row>
    <row r="2751" spans="1:11" ht="15" thickBot="1" x14ac:dyDescent="0.4">
      <c r="A2751" s="69">
        <f t="shared" si="88"/>
        <v>45778</v>
      </c>
      <c r="B2751" t="s">
        <v>911</v>
      </c>
      <c r="C2751" t="s">
        <v>288</v>
      </c>
      <c r="D2751" s="186" t="s">
        <v>887</v>
      </c>
      <c r="E2751" t="s">
        <v>329</v>
      </c>
      <c r="F2751" t="s">
        <v>330</v>
      </c>
      <c r="G2751" t="s">
        <v>83</v>
      </c>
      <c r="H2751">
        <v>1898</v>
      </c>
      <c r="I2751" s="68" t="str">
        <f>VLOOKUP(E2751,Refs!$P$2:$R$29,3,FALSE)</f>
        <v>Y59</v>
      </c>
      <c r="J2751" s="68" t="str">
        <f>VLOOKUP(E2751,Refs!$P$2:$S$29,4,FALSE)</f>
        <v>South East</v>
      </c>
      <c r="K2751" s="28">
        <f t="shared" si="89"/>
        <v>1898</v>
      </c>
    </row>
    <row r="2752" spans="1:11" ht="15" thickBot="1" x14ac:dyDescent="0.4">
      <c r="A2752" s="69">
        <f t="shared" si="88"/>
        <v>45778</v>
      </c>
      <c r="B2752" t="s">
        <v>911</v>
      </c>
      <c r="C2752" t="s">
        <v>288</v>
      </c>
      <c r="D2752" s="186" t="s">
        <v>887</v>
      </c>
      <c r="E2752" t="s">
        <v>329</v>
      </c>
      <c r="F2752" t="s">
        <v>330</v>
      </c>
      <c r="G2752" t="s">
        <v>84</v>
      </c>
      <c r="H2752">
        <v>4594</v>
      </c>
      <c r="I2752" s="68" t="str">
        <f>VLOOKUP(E2752,Refs!$P$2:$R$29,3,FALSE)</f>
        <v>Y59</v>
      </c>
      <c r="J2752" s="68" t="str">
        <f>VLOOKUP(E2752,Refs!$P$2:$S$29,4,FALSE)</f>
        <v>South East</v>
      </c>
      <c r="K2752" s="28">
        <f t="shared" si="89"/>
        <v>4594</v>
      </c>
    </row>
    <row r="2753" spans="1:11" ht="15" thickBot="1" x14ac:dyDescent="0.4">
      <c r="A2753" s="69">
        <f t="shared" si="88"/>
        <v>45778</v>
      </c>
      <c r="B2753" t="s">
        <v>911</v>
      </c>
      <c r="C2753" t="s">
        <v>288</v>
      </c>
      <c r="D2753" s="186" t="s">
        <v>887</v>
      </c>
      <c r="E2753" t="s">
        <v>329</v>
      </c>
      <c r="F2753" t="s">
        <v>330</v>
      </c>
      <c r="G2753" t="s">
        <v>85</v>
      </c>
      <c r="H2753">
        <v>3239</v>
      </c>
      <c r="I2753" s="68" t="str">
        <f>VLOOKUP(E2753,Refs!$P$2:$R$29,3,FALSE)</f>
        <v>Y59</v>
      </c>
      <c r="J2753" s="68" t="str">
        <f>VLOOKUP(E2753,Refs!$P$2:$S$29,4,FALSE)</f>
        <v>South East</v>
      </c>
      <c r="K2753" s="28">
        <f t="shared" si="89"/>
        <v>3239</v>
      </c>
    </row>
    <row r="2754" spans="1:11" ht="15" thickBot="1" x14ac:dyDescent="0.4">
      <c r="A2754" s="69">
        <f t="shared" si="88"/>
        <v>45778</v>
      </c>
      <c r="B2754" t="s">
        <v>911</v>
      </c>
      <c r="C2754" t="s">
        <v>288</v>
      </c>
      <c r="D2754" s="186" t="s">
        <v>887</v>
      </c>
      <c r="E2754" t="s">
        <v>329</v>
      </c>
      <c r="F2754" t="s">
        <v>330</v>
      </c>
      <c r="G2754" t="s">
        <v>86</v>
      </c>
      <c r="H2754">
        <v>1399</v>
      </c>
      <c r="I2754" s="68" t="str">
        <f>VLOOKUP(E2754,Refs!$P$2:$R$29,3,FALSE)</f>
        <v>Y59</v>
      </c>
      <c r="J2754" s="68" t="str">
        <f>VLOOKUP(E2754,Refs!$P$2:$S$29,4,FALSE)</f>
        <v>South East</v>
      </c>
      <c r="K2754" s="28">
        <f t="shared" si="89"/>
        <v>1399</v>
      </c>
    </row>
    <row r="2755" spans="1:11" ht="15" thickBot="1" x14ac:dyDescent="0.4">
      <c r="A2755" s="69">
        <f t="shared" ref="A2755:A2818" si="90">DATEVALUE(RIGHT(B2755,8))</f>
        <v>45778</v>
      </c>
      <c r="B2755" t="s">
        <v>911</v>
      </c>
      <c r="C2755" t="s">
        <v>288</v>
      </c>
      <c r="D2755" s="186" t="s">
        <v>887</v>
      </c>
      <c r="E2755" t="s">
        <v>329</v>
      </c>
      <c r="F2755" t="s">
        <v>330</v>
      </c>
      <c r="G2755" t="s">
        <v>87</v>
      </c>
      <c r="H2755">
        <v>5887</v>
      </c>
      <c r="I2755" s="68" t="str">
        <f>VLOOKUP(E2755,Refs!$P$2:$R$29,3,FALSE)</f>
        <v>Y59</v>
      </c>
      <c r="J2755" s="68" t="str">
        <f>VLOOKUP(E2755,Refs!$P$2:$S$29,4,FALSE)</f>
        <v>South East</v>
      </c>
      <c r="K2755" s="28">
        <f t="shared" si="89"/>
        <v>5887</v>
      </c>
    </row>
    <row r="2756" spans="1:11" ht="15" thickBot="1" x14ac:dyDescent="0.4">
      <c r="A2756" s="69">
        <f t="shared" si="90"/>
        <v>45778</v>
      </c>
      <c r="B2756" t="s">
        <v>911</v>
      </c>
      <c r="C2756" t="s">
        <v>288</v>
      </c>
      <c r="D2756" s="186" t="s">
        <v>887</v>
      </c>
      <c r="E2756" t="s">
        <v>329</v>
      </c>
      <c r="F2756" t="s">
        <v>330</v>
      </c>
      <c r="G2756" t="s">
        <v>88</v>
      </c>
      <c r="H2756">
        <v>17926</v>
      </c>
      <c r="I2756" s="68" t="str">
        <f>VLOOKUP(E2756,Refs!$P$2:$R$29,3,FALSE)</f>
        <v>Y59</v>
      </c>
      <c r="J2756" s="68" t="str">
        <f>VLOOKUP(E2756,Refs!$P$2:$S$29,4,FALSE)</f>
        <v>South East</v>
      </c>
      <c r="K2756" s="28">
        <f t="shared" si="89"/>
        <v>17926</v>
      </c>
    </row>
    <row r="2757" spans="1:11" ht="15" thickBot="1" x14ac:dyDescent="0.4">
      <c r="A2757" s="69">
        <f t="shared" si="90"/>
        <v>45778</v>
      </c>
      <c r="B2757" t="s">
        <v>911</v>
      </c>
      <c r="C2757" t="s">
        <v>288</v>
      </c>
      <c r="D2757" s="186" t="s">
        <v>887</v>
      </c>
      <c r="E2757" t="s">
        <v>329</v>
      </c>
      <c r="F2757" t="s">
        <v>330</v>
      </c>
      <c r="G2757" t="s">
        <v>89</v>
      </c>
      <c r="H2757">
        <v>63560</v>
      </c>
      <c r="I2757" s="68" t="str">
        <f>VLOOKUP(E2757,Refs!$P$2:$R$29,3,FALSE)</f>
        <v>Y59</v>
      </c>
      <c r="J2757" s="68" t="str">
        <f>VLOOKUP(E2757,Refs!$P$2:$S$29,4,FALSE)</f>
        <v>South East</v>
      </c>
      <c r="K2757" s="28">
        <f t="shared" si="89"/>
        <v>63560</v>
      </c>
    </row>
    <row r="2758" spans="1:11" ht="15" thickBot="1" x14ac:dyDescent="0.4">
      <c r="A2758" s="69">
        <f t="shared" si="90"/>
        <v>45778</v>
      </c>
      <c r="B2758" t="s">
        <v>911</v>
      </c>
      <c r="C2758" t="s">
        <v>288</v>
      </c>
      <c r="D2758" s="186" t="s">
        <v>887</v>
      </c>
      <c r="E2758" t="s">
        <v>329</v>
      </c>
      <c r="F2758" t="s">
        <v>330</v>
      </c>
      <c r="G2758" t="s">
        <v>27</v>
      </c>
      <c r="H2758">
        <v>6214</v>
      </c>
      <c r="I2758" s="68" t="str">
        <f>VLOOKUP(E2758,Refs!$P$2:$R$29,3,FALSE)</f>
        <v>Y59</v>
      </c>
      <c r="J2758" s="68" t="str">
        <f>VLOOKUP(E2758,Refs!$P$2:$S$29,4,FALSE)</f>
        <v>South East</v>
      </c>
      <c r="K2758" s="28">
        <f t="shared" si="89"/>
        <v>6214</v>
      </c>
    </row>
    <row r="2759" spans="1:11" ht="15" thickBot="1" x14ac:dyDescent="0.4">
      <c r="A2759" s="69">
        <f t="shared" si="90"/>
        <v>45778</v>
      </c>
      <c r="B2759" t="s">
        <v>911</v>
      </c>
      <c r="C2759" t="s">
        <v>288</v>
      </c>
      <c r="D2759" s="186" t="s">
        <v>887</v>
      </c>
      <c r="E2759" t="s">
        <v>329</v>
      </c>
      <c r="F2759" t="s">
        <v>330</v>
      </c>
      <c r="G2759" t="s">
        <v>29</v>
      </c>
      <c r="H2759">
        <v>7853</v>
      </c>
      <c r="I2759" s="68" t="str">
        <f>VLOOKUP(E2759,Refs!$P$2:$R$29,3,FALSE)</f>
        <v>Y59</v>
      </c>
      <c r="J2759" s="68" t="str">
        <f>VLOOKUP(E2759,Refs!$P$2:$S$29,4,FALSE)</f>
        <v>South East</v>
      </c>
      <c r="K2759" s="28">
        <f t="shared" si="89"/>
        <v>7853</v>
      </c>
    </row>
    <row r="2760" spans="1:11" ht="15" thickBot="1" x14ac:dyDescent="0.4">
      <c r="A2760" s="69">
        <f t="shared" si="90"/>
        <v>45778</v>
      </c>
      <c r="B2760" t="s">
        <v>911</v>
      </c>
      <c r="C2760" t="s">
        <v>288</v>
      </c>
      <c r="D2760" s="186" t="s">
        <v>887</v>
      </c>
      <c r="E2760" t="s">
        <v>329</v>
      </c>
      <c r="F2760" t="s">
        <v>330</v>
      </c>
      <c r="G2760" t="s">
        <v>90</v>
      </c>
      <c r="H2760">
        <v>4716</v>
      </c>
      <c r="I2760" s="68" t="str">
        <f>VLOOKUP(E2760,Refs!$P$2:$R$29,3,FALSE)</f>
        <v>Y59</v>
      </c>
      <c r="J2760" s="68" t="str">
        <f>VLOOKUP(E2760,Refs!$P$2:$S$29,4,FALSE)</f>
        <v>South East</v>
      </c>
      <c r="K2760" s="28">
        <f t="shared" si="89"/>
        <v>4716</v>
      </c>
    </row>
    <row r="2761" spans="1:11" ht="15" thickBot="1" x14ac:dyDescent="0.4">
      <c r="A2761" s="69">
        <f t="shared" si="90"/>
        <v>45778</v>
      </c>
      <c r="B2761" t="s">
        <v>911</v>
      </c>
      <c r="C2761" t="s">
        <v>288</v>
      </c>
      <c r="D2761" s="186" t="s">
        <v>887</v>
      </c>
      <c r="E2761" t="s">
        <v>329</v>
      </c>
      <c r="F2761" t="s">
        <v>330</v>
      </c>
      <c r="G2761" t="s">
        <v>91</v>
      </c>
      <c r="H2761">
        <v>16</v>
      </c>
      <c r="I2761" s="68" t="str">
        <f>VLOOKUP(E2761,Refs!$P$2:$R$29,3,FALSE)</f>
        <v>Y59</v>
      </c>
      <c r="J2761" s="68" t="str">
        <f>VLOOKUP(E2761,Refs!$P$2:$S$29,4,FALSE)</f>
        <v>South East</v>
      </c>
      <c r="K2761" s="28">
        <f t="shared" si="89"/>
        <v>16</v>
      </c>
    </row>
    <row r="2762" spans="1:11" ht="15" thickBot="1" x14ac:dyDescent="0.4">
      <c r="A2762" s="69">
        <f t="shared" si="90"/>
        <v>45778</v>
      </c>
      <c r="B2762" t="s">
        <v>911</v>
      </c>
      <c r="C2762" t="s">
        <v>288</v>
      </c>
      <c r="D2762" s="186" t="s">
        <v>887</v>
      </c>
      <c r="E2762" t="s">
        <v>329</v>
      </c>
      <c r="F2762" t="s">
        <v>330</v>
      </c>
      <c r="G2762" t="s">
        <v>92</v>
      </c>
      <c r="H2762">
        <v>2768</v>
      </c>
      <c r="I2762" s="68" t="str">
        <f>VLOOKUP(E2762,Refs!$P$2:$R$29,3,FALSE)</f>
        <v>Y59</v>
      </c>
      <c r="J2762" s="68" t="str">
        <f>VLOOKUP(E2762,Refs!$P$2:$S$29,4,FALSE)</f>
        <v>South East</v>
      </c>
      <c r="K2762" s="28">
        <f t="shared" si="89"/>
        <v>2768</v>
      </c>
    </row>
    <row r="2763" spans="1:11" ht="15" thickBot="1" x14ac:dyDescent="0.4">
      <c r="A2763" s="69">
        <f t="shared" si="90"/>
        <v>45778</v>
      </c>
      <c r="B2763" t="s">
        <v>911</v>
      </c>
      <c r="C2763" t="s">
        <v>288</v>
      </c>
      <c r="D2763" s="186" t="s">
        <v>887</v>
      </c>
      <c r="E2763" t="s">
        <v>329</v>
      </c>
      <c r="F2763" t="s">
        <v>330</v>
      </c>
      <c r="G2763" t="s">
        <v>93</v>
      </c>
      <c r="H2763">
        <v>318</v>
      </c>
      <c r="I2763" s="68" t="str">
        <f>VLOOKUP(E2763,Refs!$P$2:$R$29,3,FALSE)</f>
        <v>Y59</v>
      </c>
      <c r="J2763" s="68" t="str">
        <f>VLOOKUP(E2763,Refs!$P$2:$S$29,4,FALSE)</f>
        <v>South East</v>
      </c>
      <c r="K2763" s="28">
        <f t="shared" si="89"/>
        <v>318</v>
      </c>
    </row>
    <row r="2764" spans="1:11" ht="15" thickBot="1" x14ac:dyDescent="0.4">
      <c r="A2764" s="69">
        <f t="shared" si="90"/>
        <v>45778</v>
      </c>
      <c r="B2764" t="s">
        <v>911</v>
      </c>
      <c r="C2764" t="s">
        <v>288</v>
      </c>
      <c r="D2764" s="186" t="s">
        <v>887</v>
      </c>
      <c r="E2764" t="s">
        <v>329</v>
      </c>
      <c r="F2764" t="s">
        <v>330</v>
      </c>
      <c r="G2764" t="s">
        <v>94</v>
      </c>
      <c r="H2764">
        <v>2135</v>
      </c>
      <c r="I2764" s="68" t="str">
        <f>VLOOKUP(E2764,Refs!$P$2:$R$29,3,FALSE)</f>
        <v>Y59</v>
      </c>
      <c r="J2764" s="68" t="str">
        <f>VLOOKUP(E2764,Refs!$P$2:$S$29,4,FALSE)</f>
        <v>South East</v>
      </c>
      <c r="K2764" s="28">
        <f t="shared" si="89"/>
        <v>2135</v>
      </c>
    </row>
    <row r="2765" spans="1:11" ht="15" thickBot="1" x14ac:dyDescent="0.4">
      <c r="A2765" s="69">
        <f t="shared" si="90"/>
        <v>45778</v>
      </c>
      <c r="B2765" t="s">
        <v>911</v>
      </c>
      <c r="C2765" t="s">
        <v>288</v>
      </c>
      <c r="D2765" s="186" t="s">
        <v>887</v>
      </c>
      <c r="E2765" t="s">
        <v>329</v>
      </c>
      <c r="F2765" t="s">
        <v>330</v>
      </c>
      <c r="G2765" t="s">
        <v>95</v>
      </c>
      <c r="H2765">
        <v>598</v>
      </c>
      <c r="I2765" s="68" t="str">
        <f>VLOOKUP(E2765,Refs!$P$2:$R$29,3,FALSE)</f>
        <v>Y59</v>
      </c>
      <c r="J2765" s="68" t="str">
        <f>VLOOKUP(E2765,Refs!$P$2:$S$29,4,FALSE)</f>
        <v>South East</v>
      </c>
      <c r="K2765" s="28">
        <f t="shared" si="89"/>
        <v>598</v>
      </c>
    </row>
    <row r="2766" spans="1:11" ht="15" thickBot="1" x14ac:dyDescent="0.4">
      <c r="A2766" s="69">
        <f t="shared" si="90"/>
        <v>45778</v>
      </c>
      <c r="B2766" t="s">
        <v>911</v>
      </c>
      <c r="C2766" t="s">
        <v>288</v>
      </c>
      <c r="D2766" s="186" t="s">
        <v>887</v>
      </c>
      <c r="E2766" t="s">
        <v>329</v>
      </c>
      <c r="F2766" t="s">
        <v>330</v>
      </c>
      <c r="G2766" t="s">
        <v>96</v>
      </c>
      <c r="H2766">
        <v>3486</v>
      </c>
      <c r="I2766" s="68" t="str">
        <f>VLOOKUP(E2766,Refs!$P$2:$R$29,3,FALSE)</f>
        <v>Y59</v>
      </c>
      <c r="J2766" s="68" t="str">
        <f>VLOOKUP(E2766,Refs!$P$2:$S$29,4,FALSE)</f>
        <v>South East</v>
      </c>
      <c r="K2766" s="28">
        <f t="shared" si="89"/>
        <v>3486</v>
      </c>
    </row>
    <row r="2767" spans="1:11" ht="15" thickBot="1" x14ac:dyDescent="0.4">
      <c r="A2767" s="69">
        <f t="shared" si="90"/>
        <v>45778</v>
      </c>
      <c r="B2767" t="s">
        <v>911</v>
      </c>
      <c r="C2767" t="s">
        <v>288</v>
      </c>
      <c r="D2767" s="186" t="s">
        <v>887</v>
      </c>
      <c r="E2767" t="s">
        <v>329</v>
      </c>
      <c r="F2767" t="s">
        <v>330</v>
      </c>
      <c r="G2767" t="s">
        <v>31</v>
      </c>
      <c r="H2767">
        <v>2260</v>
      </c>
      <c r="I2767" s="68" t="str">
        <f>VLOOKUP(E2767,Refs!$P$2:$R$29,3,FALSE)</f>
        <v>Y59</v>
      </c>
      <c r="J2767" s="68" t="str">
        <f>VLOOKUP(E2767,Refs!$P$2:$S$29,4,FALSE)</f>
        <v>South East</v>
      </c>
      <c r="K2767" s="28">
        <f t="shared" si="89"/>
        <v>2260</v>
      </c>
    </row>
    <row r="2768" spans="1:11" ht="15" thickBot="1" x14ac:dyDescent="0.4">
      <c r="A2768" s="69">
        <f t="shared" si="90"/>
        <v>45778</v>
      </c>
      <c r="B2768" t="s">
        <v>911</v>
      </c>
      <c r="C2768" t="s">
        <v>288</v>
      </c>
      <c r="D2768" s="186" t="s">
        <v>887</v>
      </c>
      <c r="E2768" t="s">
        <v>329</v>
      </c>
      <c r="F2768" t="s">
        <v>330</v>
      </c>
      <c r="G2768" t="s">
        <v>97</v>
      </c>
      <c r="H2768">
        <v>8103</v>
      </c>
      <c r="I2768" s="68" t="str">
        <f>VLOOKUP(E2768,Refs!$P$2:$R$29,3,FALSE)</f>
        <v>Y59</v>
      </c>
      <c r="J2768" s="68" t="str">
        <f>VLOOKUP(E2768,Refs!$P$2:$S$29,4,FALSE)</f>
        <v>South East</v>
      </c>
      <c r="K2768" s="28">
        <f t="shared" si="89"/>
        <v>8103</v>
      </c>
    </row>
    <row r="2769" spans="1:11" ht="15" thickBot="1" x14ac:dyDescent="0.4">
      <c r="A2769" s="69">
        <f t="shared" si="90"/>
        <v>45778</v>
      </c>
      <c r="B2769" t="s">
        <v>911</v>
      </c>
      <c r="C2769" t="s">
        <v>288</v>
      </c>
      <c r="D2769" s="186" t="s">
        <v>887</v>
      </c>
      <c r="E2769" t="s">
        <v>329</v>
      </c>
      <c r="F2769" t="s">
        <v>330</v>
      </c>
      <c r="G2769" t="s">
        <v>98</v>
      </c>
      <c r="H2769">
        <v>6259</v>
      </c>
      <c r="I2769" s="68" t="str">
        <f>VLOOKUP(E2769,Refs!$P$2:$R$29,3,FALSE)</f>
        <v>Y59</v>
      </c>
      <c r="J2769" s="68" t="str">
        <f>VLOOKUP(E2769,Refs!$P$2:$S$29,4,FALSE)</f>
        <v>South East</v>
      </c>
      <c r="K2769" s="28">
        <f t="shared" si="89"/>
        <v>6259</v>
      </c>
    </row>
    <row r="2770" spans="1:11" ht="15" thickBot="1" x14ac:dyDescent="0.4">
      <c r="A2770" s="69">
        <f t="shared" si="90"/>
        <v>45778</v>
      </c>
      <c r="B2770" t="s">
        <v>911</v>
      </c>
      <c r="C2770" t="s">
        <v>288</v>
      </c>
      <c r="D2770" s="186" t="s">
        <v>887</v>
      </c>
      <c r="E2770" t="s">
        <v>329</v>
      </c>
      <c r="F2770" t="s">
        <v>330</v>
      </c>
      <c r="G2770" t="s">
        <v>99</v>
      </c>
      <c r="H2770">
        <v>5801</v>
      </c>
      <c r="I2770" s="68" t="str">
        <f>VLOOKUP(E2770,Refs!$P$2:$R$29,3,FALSE)</f>
        <v>Y59</v>
      </c>
      <c r="J2770" s="68" t="str">
        <f>VLOOKUP(E2770,Refs!$P$2:$S$29,4,FALSE)</f>
        <v>South East</v>
      </c>
      <c r="K2770" s="28">
        <f t="shared" si="89"/>
        <v>5801</v>
      </c>
    </row>
    <row r="2771" spans="1:11" ht="15" thickBot="1" x14ac:dyDescent="0.4">
      <c r="A2771" s="69">
        <f t="shared" si="90"/>
        <v>45778</v>
      </c>
      <c r="B2771" t="s">
        <v>911</v>
      </c>
      <c r="C2771" t="s">
        <v>288</v>
      </c>
      <c r="D2771" s="186" t="s">
        <v>887</v>
      </c>
      <c r="E2771" t="s">
        <v>329</v>
      </c>
      <c r="F2771" t="s">
        <v>330</v>
      </c>
      <c r="G2771" t="s">
        <v>100</v>
      </c>
      <c r="H2771">
        <v>1735</v>
      </c>
      <c r="I2771" s="68" t="str">
        <f>VLOOKUP(E2771,Refs!$P$2:$R$29,3,FALSE)</f>
        <v>Y59</v>
      </c>
      <c r="J2771" s="68" t="str">
        <f>VLOOKUP(E2771,Refs!$P$2:$S$29,4,FALSE)</f>
        <v>South East</v>
      </c>
      <c r="K2771" s="28">
        <f t="shared" si="89"/>
        <v>1735</v>
      </c>
    </row>
    <row r="2772" spans="1:11" ht="15" thickBot="1" x14ac:dyDescent="0.4">
      <c r="A2772" s="69">
        <f t="shared" si="90"/>
        <v>45778</v>
      </c>
      <c r="B2772" t="s">
        <v>911</v>
      </c>
      <c r="C2772" t="s">
        <v>288</v>
      </c>
      <c r="D2772" s="186" t="s">
        <v>887</v>
      </c>
      <c r="E2772" t="s">
        <v>329</v>
      </c>
      <c r="F2772" t="s">
        <v>330</v>
      </c>
      <c r="G2772" t="s">
        <v>101</v>
      </c>
      <c r="H2772">
        <v>2454</v>
      </c>
      <c r="I2772" s="68" t="str">
        <f>VLOOKUP(E2772,Refs!$P$2:$R$29,3,FALSE)</f>
        <v>Y59</v>
      </c>
      <c r="J2772" s="68" t="str">
        <f>VLOOKUP(E2772,Refs!$P$2:$S$29,4,FALSE)</f>
        <v>South East</v>
      </c>
      <c r="K2772" s="28">
        <f t="shared" si="89"/>
        <v>2454</v>
      </c>
    </row>
    <row r="2773" spans="1:11" ht="15" thickBot="1" x14ac:dyDescent="0.4">
      <c r="A2773" s="69">
        <f t="shared" si="90"/>
        <v>45778</v>
      </c>
      <c r="B2773" t="s">
        <v>911</v>
      </c>
      <c r="C2773" t="s">
        <v>288</v>
      </c>
      <c r="D2773" s="186" t="s">
        <v>887</v>
      </c>
      <c r="E2773" t="s">
        <v>329</v>
      </c>
      <c r="F2773" t="s">
        <v>330</v>
      </c>
      <c r="G2773" t="s">
        <v>102</v>
      </c>
      <c r="H2773">
        <v>147</v>
      </c>
      <c r="I2773" s="68" t="str">
        <f>VLOOKUP(E2773,Refs!$P$2:$R$29,3,FALSE)</f>
        <v>Y59</v>
      </c>
      <c r="J2773" s="68" t="str">
        <f>VLOOKUP(E2773,Refs!$P$2:$S$29,4,FALSE)</f>
        <v>South East</v>
      </c>
      <c r="K2773" s="28">
        <f t="shared" si="89"/>
        <v>147</v>
      </c>
    </row>
    <row r="2774" spans="1:11" ht="15" thickBot="1" x14ac:dyDescent="0.4">
      <c r="A2774" s="69">
        <f t="shared" si="90"/>
        <v>45778</v>
      </c>
      <c r="B2774" t="s">
        <v>911</v>
      </c>
      <c r="C2774" t="s">
        <v>288</v>
      </c>
      <c r="D2774" s="186" t="s">
        <v>887</v>
      </c>
      <c r="E2774" t="s">
        <v>329</v>
      </c>
      <c r="F2774" t="s">
        <v>330</v>
      </c>
      <c r="G2774" t="s">
        <v>103</v>
      </c>
      <c r="H2774">
        <v>3805</v>
      </c>
      <c r="I2774" s="68" t="str">
        <f>VLOOKUP(E2774,Refs!$P$2:$R$29,3,FALSE)</f>
        <v>Y59</v>
      </c>
      <c r="J2774" s="68" t="str">
        <f>VLOOKUP(E2774,Refs!$P$2:$S$29,4,FALSE)</f>
        <v>South East</v>
      </c>
      <c r="K2774" s="28">
        <f t="shared" si="89"/>
        <v>3805</v>
      </c>
    </row>
    <row r="2775" spans="1:11" ht="15" thickBot="1" x14ac:dyDescent="0.4">
      <c r="A2775" s="69">
        <f t="shared" si="90"/>
        <v>45778</v>
      </c>
      <c r="B2775" t="s">
        <v>911</v>
      </c>
      <c r="C2775" t="s">
        <v>288</v>
      </c>
      <c r="D2775" s="186" t="s">
        <v>887</v>
      </c>
      <c r="E2775" t="s">
        <v>329</v>
      </c>
      <c r="F2775" t="s">
        <v>330</v>
      </c>
      <c r="G2775" t="s">
        <v>104</v>
      </c>
      <c r="H2775">
        <v>15081407</v>
      </c>
      <c r="I2775" s="68" t="str">
        <f>VLOOKUP(E2775,Refs!$P$2:$R$29,3,FALSE)</f>
        <v>Y59</v>
      </c>
      <c r="J2775" s="68" t="str">
        <f>VLOOKUP(E2775,Refs!$P$2:$S$29,4,FALSE)</f>
        <v>South East</v>
      </c>
      <c r="K2775" s="28">
        <f t="shared" si="89"/>
        <v>15081407</v>
      </c>
    </row>
    <row r="2776" spans="1:11" ht="15" thickBot="1" x14ac:dyDescent="0.4">
      <c r="A2776" s="69">
        <f t="shared" si="90"/>
        <v>45778</v>
      </c>
      <c r="B2776" t="s">
        <v>911</v>
      </c>
      <c r="C2776" t="s">
        <v>288</v>
      </c>
      <c r="D2776" s="186" t="s">
        <v>887</v>
      </c>
      <c r="E2776" t="s">
        <v>329</v>
      </c>
      <c r="F2776" t="s">
        <v>330</v>
      </c>
      <c r="G2776" t="s">
        <v>105</v>
      </c>
      <c r="H2776">
        <v>8243</v>
      </c>
      <c r="I2776" s="68" t="str">
        <f>VLOOKUP(E2776,Refs!$P$2:$R$29,3,FALSE)</f>
        <v>Y59</v>
      </c>
      <c r="J2776" s="68" t="str">
        <f>VLOOKUP(E2776,Refs!$P$2:$S$29,4,FALSE)</f>
        <v>South East</v>
      </c>
      <c r="K2776" s="28">
        <f t="shared" si="89"/>
        <v>8243</v>
      </c>
    </row>
    <row r="2777" spans="1:11" ht="15" thickBot="1" x14ac:dyDescent="0.4">
      <c r="A2777" s="69">
        <f t="shared" si="90"/>
        <v>45778</v>
      </c>
      <c r="B2777" t="s">
        <v>911</v>
      </c>
      <c r="C2777" t="s">
        <v>288</v>
      </c>
      <c r="D2777" s="186" t="s">
        <v>887</v>
      </c>
      <c r="E2777" t="s">
        <v>329</v>
      </c>
      <c r="F2777" t="s">
        <v>330</v>
      </c>
      <c r="G2777" t="s">
        <v>106</v>
      </c>
      <c r="H2777">
        <v>5947</v>
      </c>
      <c r="I2777" s="68" t="str">
        <f>VLOOKUP(E2777,Refs!$P$2:$R$29,3,FALSE)</f>
        <v>Y59</v>
      </c>
      <c r="J2777" s="68" t="str">
        <f>VLOOKUP(E2777,Refs!$P$2:$S$29,4,FALSE)</f>
        <v>South East</v>
      </c>
      <c r="K2777" s="28">
        <f t="shared" si="89"/>
        <v>5947</v>
      </c>
    </row>
    <row r="2778" spans="1:11" ht="15" thickBot="1" x14ac:dyDescent="0.4">
      <c r="A2778" s="69">
        <f t="shared" si="90"/>
        <v>45778</v>
      </c>
      <c r="B2778" t="s">
        <v>911</v>
      </c>
      <c r="C2778" t="s">
        <v>288</v>
      </c>
      <c r="D2778" s="186" t="s">
        <v>887</v>
      </c>
      <c r="E2778" t="s">
        <v>329</v>
      </c>
      <c r="F2778" t="s">
        <v>330</v>
      </c>
      <c r="G2778" t="s">
        <v>107</v>
      </c>
      <c r="H2778">
        <v>392</v>
      </c>
      <c r="I2778" s="68" t="str">
        <f>VLOOKUP(E2778,Refs!$P$2:$R$29,3,FALSE)</f>
        <v>Y59</v>
      </c>
      <c r="J2778" s="68" t="str">
        <f>VLOOKUP(E2778,Refs!$P$2:$S$29,4,FALSE)</f>
        <v>South East</v>
      </c>
      <c r="K2778" s="28">
        <f t="shared" si="89"/>
        <v>392</v>
      </c>
    </row>
    <row r="2779" spans="1:11" ht="15" thickBot="1" x14ac:dyDescent="0.4">
      <c r="A2779" s="69">
        <f t="shared" si="90"/>
        <v>45778</v>
      </c>
      <c r="B2779" t="s">
        <v>911</v>
      </c>
      <c r="C2779" t="s">
        <v>288</v>
      </c>
      <c r="D2779" s="186" t="s">
        <v>887</v>
      </c>
      <c r="E2779" t="s">
        <v>329</v>
      </c>
      <c r="F2779" t="s">
        <v>330</v>
      </c>
      <c r="G2779" t="s">
        <v>108</v>
      </c>
      <c r="H2779">
        <v>2610</v>
      </c>
      <c r="I2779" s="68" t="str">
        <f>VLOOKUP(E2779,Refs!$P$2:$R$29,3,FALSE)</f>
        <v>Y59</v>
      </c>
      <c r="J2779" s="68" t="str">
        <f>VLOOKUP(E2779,Refs!$P$2:$S$29,4,FALSE)</f>
        <v>South East</v>
      </c>
      <c r="K2779" s="28">
        <f t="shared" si="89"/>
        <v>2610</v>
      </c>
    </row>
    <row r="2780" spans="1:11" ht="15" thickBot="1" x14ac:dyDescent="0.4">
      <c r="A2780" s="69">
        <f t="shared" si="90"/>
        <v>45778</v>
      </c>
      <c r="B2780" t="s">
        <v>911</v>
      </c>
      <c r="C2780" t="s">
        <v>288</v>
      </c>
      <c r="D2780" s="186" t="s">
        <v>887</v>
      </c>
      <c r="E2780" t="s">
        <v>329</v>
      </c>
      <c r="F2780" t="s">
        <v>330</v>
      </c>
      <c r="G2780" t="s">
        <v>109</v>
      </c>
      <c r="H2780">
        <v>15097135</v>
      </c>
      <c r="I2780" s="68" t="str">
        <f>VLOOKUP(E2780,Refs!$P$2:$R$29,3,FALSE)</f>
        <v>Y59</v>
      </c>
      <c r="J2780" s="68" t="str">
        <f>VLOOKUP(E2780,Refs!$P$2:$S$29,4,FALSE)</f>
        <v>South East</v>
      </c>
      <c r="K2780" s="28">
        <f t="shared" si="89"/>
        <v>15097135</v>
      </c>
    </row>
    <row r="2781" spans="1:11" ht="15" thickBot="1" x14ac:dyDescent="0.4">
      <c r="A2781" s="69">
        <f t="shared" si="90"/>
        <v>45778</v>
      </c>
      <c r="B2781" t="s">
        <v>911</v>
      </c>
      <c r="C2781" t="s">
        <v>288</v>
      </c>
      <c r="D2781" s="186" t="s">
        <v>887</v>
      </c>
      <c r="E2781" t="s">
        <v>329</v>
      </c>
      <c r="F2781" t="s">
        <v>330</v>
      </c>
      <c r="G2781" t="s">
        <v>110</v>
      </c>
      <c r="H2781">
        <v>3437</v>
      </c>
      <c r="I2781" s="68" t="str">
        <f>VLOOKUP(E2781,Refs!$P$2:$R$29,3,FALSE)</f>
        <v>Y59</v>
      </c>
      <c r="J2781" s="68" t="str">
        <f>VLOOKUP(E2781,Refs!$P$2:$S$29,4,FALSE)</f>
        <v>South East</v>
      </c>
      <c r="K2781" s="28">
        <f t="shared" si="89"/>
        <v>3437</v>
      </c>
    </row>
    <row r="2782" spans="1:11" ht="15" thickBot="1" x14ac:dyDescent="0.4">
      <c r="A2782" s="69">
        <f t="shared" si="90"/>
        <v>45778</v>
      </c>
      <c r="B2782" t="s">
        <v>911</v>
      </c>
      <c r="C2782" t="s">
        <v>288</v>
      </c>
      <c r="D2782" s="186" t="s">
        <v>887</v>
      </c>
      <c r="E2782" t="s">
        <v>329</v>
      </c>
      <c r="F2782" t="s">
        <v>330</v>
      </c>
      <c r="G2782" t="s">
        <v>808</v>
      </c>
      <c r="H2782">
        <v>31070</v>
      </c>
      <c r="I2782" s="68" t="str">
        <f>VLOOKUP(E2782,Refs!$P$2:$R$29,3,FALSE)</f>
        <v>Y59</v>
      </c>
      <c r="J2782" s="68" t="str">
        <f>VLOOKUP(E2782,Refs!$P$2:$S$29,4,FALSE)</f>
        <v>South East</v>
      </c>
      <c r="K2782" s="28">
        <f t="shared" si="89"/>
        <v>31070</v>
      </c>
    </row>
    <row r="2783" spans="1:11" ht="15" thickBot="1" x14ac:dyDescent="0.4">
      <c r="A2783" s="69">
        <f t="shared" si="90"/>
        <v>45778</v>
      </c>
      <c r="B2783" t="s">
        <v>911</v>
      </c>
      <c r="C2783" t="s">
        <v>288</v>
      </c>
      <c r="D2783" s="186" t="s">
        <v>887</v>
      </c>
      <c r="E2783" t="s">
        <v>329</v>
      </c>
      <c r="F2783" t="s">
        <v>330</v>
      </c>
      <c r="G2783" t="s">
        <v>809</v>
      </c>
      <c r="H2783">
        <v>999</v>
      </c>
      <c r="I2783" s="68" t="str">
        <f>VLOOKUP(E2783,Refs!$P$2:$R$29,3,FALSE)</f>
        <v>Y59</v>
      </c>
      <c r="J2783" s="68" t="str">
        <f>VLOOKUP(E2783,Refs!$P$2:$S$29,4,FALSE)</f>
        <v>South East</v>
      </c>
      <c r="K2783" s="28">
        <f t="shared" si="89"/>
        <v>999</v>
      </c>
    </row>
    <row r="2784" spans="1:11" ht="15" thickBot="1" x14ac:dyDescent="0.4">
      <c r="A2784" s="69">
        <f t="shared" si="90"/>
        <v>45778</v>
      </c>
      <c r="B2784" t="s">
        <v>911</v>
      </c>
      <c r="C2784" t="s">
        <v>288</v>
      </c>
      <c r="D2784" s="186" t="s">
        <v>887</v>
      </c>
      <c r="E2784" t="s">
        <v>329</v>
      </c>
      <c r="F2784" t="s">
        <v>330</v>
      </c>
      <c r="G2784" t="s">
        <v>111</v>
      </c>
      <c r="H2784">
        <v>49485</v>
      </c>
      <c r="I2784" s="68" t="str">
        <f>VLOOKUP(E2784,Refs!$P$2:$R$29,3,FALSE)</f>
        <v>Y59</v>
      </c>
      <c r="J2784" s="68" t="str">
        <f>VLOOKUP(E2784,Refs!$P$2:$S$29,4,FALSE)</f>
        <v>South East</v>
      </c>
      <c r="K2784" s="28">
        <f t="shared" si="89"/>
        <v>49485</v>
      </c>
    </row>
    <row r="2785" spans="1:11" ht="15" thickBot="1" x14ac:dyDescent="0.4">
      <c r="A2785" s="69">
        <f t="shared" si="90"/>
        <v>45778</v>
      </c>
      <c r="B2785" t="s">
        <v>911</v>
      </c>
      <c r="C2785" t="s">
        <v>288</v>
      </c>
      <c r="D2785" s="186" t="s">
        <v>887</v>
      </c>
      <c r="E2785" t="s">
        <v>329</v>
      </c>
      <c r="F2785" t="s">
        <v>330</v>
      </c>
      <c r="G2785" t="s">
        <v>112</v>
      </c>
      <c r="H2785">
        <v>7</v>
      </c>
      <c r="I2785" s="68" t="str">
        <f>VLOOKUP(E2785,Refs!$P$2:$R$29,3,FALSE)</f>
        <v>Y59</v>
      </c>
      <c r="J2785" s="68" t="str">
        <f>VLOOKUP(E2785,Refs!$P$2:$S$29,4,FALSE)</f>
        <v>South East</v>
      </c>
      <c r="K2785" s="28">
        <f t="shared" si="89"/>
        <v>7</v>
      </c>
    </row>
    <row r="2786" spans="1:11" ht="15" thickBot="1" x14ac:dyDescent="0.4">
      <c r="A2786" s="69">
        <f t="shared" si="90"/>
        <v>45778</v>
      </c>
      <c r="B2786" t="s">
        <v>911</v>
      </c>
      <c r="C2786" t="s">
        <v>288</v>
      </c>
      <c r="D2786" s="186" t="s">
        <v>887</v>
      </c>
      <c r="E2786" t="s">
        <v>329</v>
      </c>
      <c r="F2786" t="s">
        <v>330</v>
      </c>
      <c r="G2786" t="s">
        <v>113</v>
      </c>
      <c r="H2786">
        <v>38180</v>
      </c>
      <c r="I2786" s="68" t="str">
        <f>VLOOKUP(E2786,Refs!$P$2:$R$29,3,FALSE)</f>
        <v>Y59</v>
      </c>
      <c r="J2786" s="68" t="str">
        <f>VLOOKUP(E2786,Refs!$P$2:$S$29,4,FALSE)</f>
        <v>South East</v>
      </c>
      <c r="K2786" s="28">
        <f t="shared" ref="K2786:K2849" si="91">IF(OR(H2786="NULL",H2786=0,H2786=""),"",H2786)</f>
        <v>38180</v>
      </c>
    </row>
    <row r="2787" spans="1:11" ht="15" thickBot="1" x14ac:dyDescent="0.4">
      <c r="A2787" s="69">
        <f t="shared" si="90"/>
        <v>45778</v>
      </c>
      <c r="B2787" t="s">
        <v>911</v>
      </c>
      <c r="C2787" t="s">
        <v>288</v>
      </c>
      <c r="D2787" s="186" t="s">
        <v>887</v>
      </c>
      <c r="E2787" t="s">
        <v>329</v>
      </c>
      <c r="F2787" t="s">
        <v>330</v>
      </c>
      <c r="G2787" t="s">
        <v>114</v>
      </c>
      <c r="H2787">
        <v>26535</v>
      </c>
      <c r="I2787" s="68" t="str">
        <f>VLOOKUP(E2787,Refs!$P$2:$R$29,3,FALSE)</f>
        <v>Y59</v>
      </c>
      <c r="J2787" s="68" t="str">
        <f>VLOOKUP(E2787,Refs!$P$2:$S$29,4,FALSE)</f>
        <v>South East</v>
      </c>
      <c r="K2787" s="28">
        <f t="shared" si="91"/>
        <v>26535</v>
      </c>
    </row>
    <row r="2788" spans="1:11" ht="15" thickBot="1" x14ac:dyDescent="0.4">
      <c r="A2788" s="69">
        <f t="shared" si="90"/>
        <v>45778</v>
      </c>
      <c r="B2788" t="s">
        <v>911</v>
      </c>
      <c r="C2788" t="s">
        <v>288</v>
      </c>
      <c r="D2788" s="186" t="s">
        <v>887</v>
      </c>
      <c r="E2788" t="s">
        <v>329</v>
      </c>
      <c r="F2788" t="s">
        <v>330</v>
      </c>
      <c r="G2788" t="s">
        <v>115</v>
      </c>
      <c r="H2788">
        <v>7114</v>
      </c>
      <c r="I2788" s="68" t="str">
        <f>VLOOKUP(E2788,Refs!$P$2:$R$29,3,FALSE)</f>
        <v>Y59</v>
      </c>
      <c r="J2788" s="68" t="str">
        <f>VLOOKUP(E2788,Refs!$P$2:$S$29,4,FALSE)</f>
        <v>South East</v>
      </c>
      <c r="K2788" s="28">
        <f t="shared" si="91"/>
        <v>7114</v>
      </c>
    </row>
    <row r="2789" spans="1:11" ht="15" thickBot="1" x14ac:dyDescent="0.4">
      <c r="A2789" s="69">
        <f t="shared" si="90"/>
        <v>45778</v>
      </c>
      <c r="B2789" t="s">
        <v>911</v>
      </c>
      <c r="C2789" t="s">
        <v>288</v>
      </c>
      <c r="D2789" s="186" t="s">
        <v>887</v>
      </c>
      <c r="E2789" t="s">
        <v>329</v>
      </c>
      <c r="F2789" t="s">
        <v>330</v>
      </c>
      <c r="G2789" t="s">
        <v>116</v>
      </c>
      <c r="H2789">
        <v>2813</v>
      </c>
      <c r="I2789" s="68" t="str">
        <f>VLOOKUP(E2789,Refs!$P$2:$R$29,3,FALSE)</f>
        <v>Y59</v>
      </c>
      <c r="J2789" s="68" t="str">
        <f>VLOOKUP(E2789,Refs!$P$2:$S$29,4,FALSE)</f>
        <v>South East</v>
      </c>
      <c r="K2789" s="28">
        <f t="shared" si="91"/>
        <v>2813</v>
      </c>
    </row>
    <row r="2790" spans="1:11" ht="15" thickBot="1" x14ac:dyDescent="0.4">
      <c r="A2790" s="69">
        <f t="shared" si="90"/>
        <v>45778</v>
      </c>
      <c r="B2790" t="s">
        <v>911</v>
      </c>
      <c r="C2790" t="s">
        <v>288</v>
      </c>
      <c r="D2790" s="186" t="s">
        <v>887</v>
      </c>
      <c r="E2790" t="s">
        <v>329</v>
      </c>
      <c r="F2790" t="s">
        <v>330</v>
      </c>
      <c r="G2790" t="s">
        <v>117</v>
      </c>
      <c r="H2790">
        <v>29983</v>
      </c>
      <c r="I2790" s="68" t="str">
        <f>VLOOKUP(E2790,Refs!$P$2:$R$29,3,FALSE)</f>
        <v>Y59</v>
      </c>
      <c r="J2790" s="68" t="str">
        <f>VLOOKUP(E2790,Refs!$P$2:$S$29,4,FALSE)</f>
        <v>South East</v>
      </c>
      <c r="K2790" s="28">
        <f t="shared" si="91"/>
        <v>29983</v>
      </c>
    </row>
    <row r="2791" spans="1:11" ht="15" thickBot="1" x14ac:dyDescent="0.4">
      <c r="A2791" s="69">
        <f t="shared" si="90"/>
        <v>45778</v>
      </c>
      <c r="B2791" t="s">
        <v>911</v>
      </c>
      <c r="C2791" t="s">
        <v>288</v>
      </c>
      <c r="D2791" s="186" t="s">
        <v>887</v>
      </c>
      <c r="E2791" t="s">
        <v>329</v>
      </c>
      <c r="F2791" t="s">
        <v>330</v>
      </c>
      <c r="G2791" t="s">
        <v>118</v>
      </c>
      <c r="H2791">
        <v>17412</v>
      </c>
      <c r="I2791" s="68" t="str">
        <f>VLOOKUP(E2791,Refs!$P$2:$R$29,3,FALSE)</f>
        <v>Y59</v>
      </c>
      <c r="J2791" s="68" t="str">
        <f>VLOOKUP(E2791,Refs!$P$2:$S$29,4,FALSE)</f>
        <v>South East</v>
      </c>
      <c r="K2791" s="28">
        <f t="shared" si="91"/>
        <v>17412</v>
      </c>
    </row>
    <row r="2792" spans="1:11" ht="15" thickBot="1" x14ac:dyDescent="0.4">
      <c r="A2792" s="69">
        <f t="shared" si="90"/>
        <v>45778</v>
      </c>
      <c r="B2792" t="s">
        <v>911</v>
      </c>
      <c r="C2792" t="s">
        <v>288</v>
      </c>
      <c r="D2792" s="186" t="s">
        <v>887</v>
      </c>
      <c r="E2792" t="s">
        <v>329</v>
      </c>
      <c r="F2792" t="s">
        <v>330</v>
      </c>
      <c r="G2792" t="s">
        <v>119</v>
      </c>
      <c r="H2792">
        <v>911</v>
      </c>
      <c r="I2792" s="68" t="str">
        <f>VLOOKUP(E2792,Refs!$P$2:$R$29,3,FALSE)</f>
        <v>Y59</v>
      </c>
      <c r="J2792" s="68" t="str">
        <f>VLOOKUP(E2792,Refs!$P$2:$S$29,4,FALSE)</f>
        <v>South East</v>
      </c>
      <c r="K2792" s="28">
        <f t="shared" si="91"/>
        <v>911</v>
      </c>
    </row>
    <row r="2793" spans="1:11" ht="15" thickBot="1" x14ac:dyDescent="0.4">
      <c r="A2793" s="69">
        <f t="shared" si="90"/>
        <v>45778</v>
      </c>
      <c r="B2793" t="s">
        <v>911</v>
      </c>
      <c r="C2793" t="s">
        <v>288</v>
      </c>
      <c r="D2793" s="186" t="s">
        <v>887</v>
      </c>
      <c r="E2793" t="s">
        <v>329</v>
      </c>
      <c r="F2793" t="s">
        <v>330</v>
      </c>
      <c r="G2793" t="s">
        <v>120</v>
      </c>
      <c r="H2793">
        <v>748</v>
      </c>
      <c r="I2793" s="68" t="str">
        <f>VLOOKUP(E2793,Refs!$P$2:$R$29,3,FALSE)</f>
        <v>Y59</v>
      </c>
      <c r="J2793" s="68" t="str">
        <f>VLOOKUP(E2793,Refs!$P$2:$S$29,4,FALSE)</f>
        <v>South East</v>
      </c>
      <c r="K2793" s="28">
        <f t="shared" si="91"/>
        <v>748</v>
      </c>
    </row>
    <row r="2794" spans="1:11" ht="15" thickBot="1" x14ac:dyDescent="0.4">
      <c r="A2794" s="69">
        <f t="shared" si="90"/>
        <v>45778</v>
      </c>
      <c r="B2794" t="s">
        <v>911</v>
      </c>
      <c r="C2794" t="s">
        <v>288</v>
      </c>
      <c r="D2794" s="186" t="s">
        <v>887</v>
      </c>
      <c r="E2794" t="s">
        <v>329</v>
      </c>
      <c r="F2794" t="s">
        <v>330</v>
      </c>
      <c r="G2794" t="s">
        <v>121</v>
      </c>
      <c r="H2794">
        <v>4845</v>
      </c>
      <c r="I2794" s="68" t="str">
        <f>VLOOKUP(E2794,Refs!$P$2:$R$29,3,FALSE)</f>
        <v>Y59</v>
      </c>
      <c r="J2794" s="68" t="str">
        <f>VLOOKUP(E2794,Refs!$P$2:$S$29,4,FALSE)</f>
        <v>South East</v>
      </c>
      <c r="K2794" s="28">
        <f t="shared" si="91"/>
        <v>4845</v>
      </c>
    </row>
    <row r="2795" spans="1:11" ht="15" thickBot="1" x14ac:dyDescent="0.4">
      <c r="A2795" s="69">
        <f t="shared" si="90"/>
        <v>45778</v>
      </c>
      <c r="B2795" t="s">
        <v>911</v>
      </c>
      <c r="C2795" t="s">
        <v>288</v>
      </c>
      <c r="D2795" s="186" t="s">
        <v>887</v>
      </c>
      <c r="E2795" t="s">
        <v>329</v>
      </c>
      <c r="F2795" t="s">
        <v>330</v>
      </c>
      <c r="G2795" t="s">
        <v>122</v>
      </c>
      <c r="H2795">
        <v>2554</v>
      </c>
      <c r="I2795" s="68" t="str">
        <f>VLOOKUP(E2795,Refs!$P$2:$R$29,3,FALSE)</f>
        <v>Y59</v>
      </c>
      <c r="J2795" s="68" t="str">
        <f>VLOOKUP(E2795,Refs!$P$2:$S$29,4,FALSE)</f>
        <v>South East</v>
      </c>
      <c r="K2795" s="28">
        <f t="shared" si="91"/>
        <v>2554</v>
      </c>
    </row>
    <row r="2796" spans="1:11" ht="15" thickBot="1" x14ac:dyDescent="0.4">
      <c r="A2796" s="69">
        <f t="shared" si="90"/>
        <v>45778</v>
      </c>
      <c r="B2796" t="s">
        <v>911</v>
      </c>
      <c r="C2796" t="s">
        <v>288</v>
      </c>
      <c r="D2796" s="186" t="s">
        <v>887</v>
      </c>
      <c r="E2796" t="s">
        <v>329</v>
      </c>
      <c r="F2796" t="s">
        <v>330</v>
      </c>
      <c r="G2796" t="s">
        <v>123</v>
      </c>
      <c r="H2796">
        <v>14</v>
      </c>
      <c r="I2796" s="68" t="str">
        <f>VLOOKUP(E2796,Refs!$P$2:$R$29,3,FALSE)</f>
        <v>Y59</v>
      </c>
      <c r="J2796" s="68" t="str">
        <f>VLOOKUP(E2796,Refs!$P$2:$S$29,4,FALSE)</f>
        <v>South East</v>
      </c>
      <c r="K2796" s="28">
        <f t="shared" si="91"/>
        <v>14</v>
      </c>
    </row>
    <row r="2797" spans="1:11" ht="15" thickBot="1" x14ac:dyDescent="0.4">
      <c r="A2797" s="69">
        <f t="shared" si="90"/>
        <v>45778</v>
      </c>
      <c r="B2797" t="s">
        <v>911</v>
      </c>
      <c r="C2797" t="s">
        <v>288</v>
      </c>
      <c r="D2797" s="186" t="s">
        <v>887</v>
      </c>
      <c r="E2797" t="s">
        <v>329</v>
      </c>
      <c r="F2797" t="s">
        <v>330</v>
      </c>
      <c r="G2797" t="s">
        <v>124</v>
      </c>
      <c r="H2797">
        <v>0</v>
      </c>
      <c r="I2797" s="68" t="str">
        <f>VLOOKUP(E2797,Refs!$P$2:$R$29,3,FALSE)</f>
        <v>Y59</v>
      </c>
      <c r="J2797" s="68" t="str">
        <f>VLOOKUP(E2797,Refs!$P$2:$S$29,4,FALSE)</f>
        <v>South East</v>
      </c>
      <c r="K2797" s="28" t="str">
        <f t="shared" si="91"/>
        <v/>
      </c>
    </row>
    <row r="2798" spans="1:11" ht="15" thickBot="1" x14ac:dyDescent="0.4">
      <c r="A2798" s="69">
        <f t="shared" si="90"/>
        <v>45778</v>
      </c>
      <c r="B2798" t="s">
        <v>911</v>
      </c>
      <c r="C2798" t="s">
        <v>288</v>
      </c>
      <c r="D2798" s="186" t="s">
        <v>887</v>
      </c>
      <c r="E2798" t="s">
        <v>329</v>
      </c>
      <c r="F2798" t="s">
        <v>330</v>
      </c>
      <c r="G2798" t="s">
        <v>125</v>
      </c>
      <c r="H2798">
        <v>3</v>
      </c>
      <c r="I2798" s="68" t="str">
        <f>VLOOKUP(E2798,Refs!$P$2:$R$29,3,FALSE)</f>
        <v>Y59</v>
      </c>
      <c r="J2798" s="68" t="str">
        <f>VLOOKUP(E2798,Refs!$P$2:$S$29,4,FALSE)</f>
        <v>South East</v>
      </c>
      <c r="K2798" s="28">
        <f t="shared" si="91"/>
        <v>3</v>
      </c>
    </row>
    <row r="2799" spans="1:11" ht="15" thickBot="1" x14ac:dyDescent="0.4">
      <c r="A2799" s="69">
        <f t="shared" si="90"/>
        <v>45778</v>
      </c>
      <c r="B2799" t="s">
        <v>911</v>
      </c>
      <c r="C2799" t="s">
        <v>288</v>
      </c>
      <c r="D2799" s="186" t="s">
        <v>887</v>
      </c>
      <c r="E2799" t="s">
        <v>329</v>
      </c>
      <c r="F2799" t="s">
        <v>330</v>
      </c>
      <c r="G2799" t="s">
        <v>126</v>
      </c>
      <c r="H2799">
        <v>3</v>
      </c>
      <c r="I2799" s="68" t="str">
        <f>VLOOKUP(E2799,Refs!$P$2:$R$29,3,FALSE)</f>
        <v>Y59</v>
      </c>
      <c r="J2799" s="68" t="str">
        <f>VLOOKUP(E2799,Refs!$P$2:$S$29,4,FALSE)</f>
        <v>South East</v>
      </c>
      <c r="K2799" s="28">
        <f t="shared" si="91"/>
        <v>3</v>
      </c>
    </row>
    <row r="2800" spans="1:11" ht="15" thickBot="1" x14ac:dyDescent="0.4">
      <c r="A2800" s="69">
        <f t="shared" si="90"/>
        <v>45778</v>
      </c>
      <c r="B2800" t="s">
        <v>911</v>
      </c>
      <c r="C2800" t="s">
        <v>288</v>
      </c>
      <c r="D2800" s="186" t="s">
        <v>887</v>
      </c>
      <c r="E2800" t="s">
        <v>329</v>
      </c>
      <c r="F2800" t="s">
        <v>330</v>
      </c>
      <c r="G2800" t="s">
        <v>127</v>
      </c>
      <c r="H2800">
        <v>3005</v>
      </c>
      <c r="I2800" s="68" t="str">
        <f>VLOOKUP(E2800,Refs!$P$2:$R$29,3,FALSE)</f>
        <v>Y59</v>
      </c>
      <c r="J2800" s="68" t="str">
        <f>VLOOKUP(E2800,Refs!$P$2:$S$29,4,FALSE)</f>
        <v>South East</v>
      </c>
      <c r="K2800" s="28">
        <f t="shared" si="91"/>
        <v>3005</v>
      </c>
    </row>
    <row r="2801" spans="1:11" ht="15" thickBot="1" x14ac:dyDescent="0.4">
      <c r="A2801" s="69">
        <f t="shared" si="90"/>
        <v>45778</v>
      </c>
      <c r="B2801" t="s">
        <v>911</v>
      </c>
      <c r="C2801" t="s">
        <v>288</v>
      </c>
      <c r="D2801" s="186" t="s">
        <v>887</v>
      </c>
      <c r="E2801" t="s">
        <v>329</v>
      </c>
      <c r="F2801" t="s">
        <v>330</v>
      </c>
      <c r="G2801" t="s">
        <v>128</v>
      </c>
      <c r="H2801" t="s">
        <v>886</v>
      </c>
      <c r="I2801" s="68" t="str">
        <f>VLOOKUP(E2801,Refs!$P$2:$R$29,3,FALSE)</f>
        <v>Y59</v>
      </c>
      <c r="J2801" s="68" t="str">
        <f>VLOOKUP(E2801,Refs!$P$2:$S$29,4,FALSE)</f>
        <v>South East</v>
      </c>
      <c r="K2801" s="28" t="str">
        <f t="shared" si="91"/>
        <v>-</v>
      </c>
    </row>
    <row r="2802" spans="1:11" ht="15" thickBot="1" x14ac:dyDescent="0.4">
      <c r="A2802" s="69">
        <f t="shared" si="90"/>
        <v>45778</v>
      </c>
      <c r="B2802" t="s">
        <v>911</v>
      </c>
      <c r="C2802" t="s">
        <v>288</v>
      </c>
      <c r="D2802" s="186" t="s">
        <v>887</v>
      </c>
      <c r="E2802" t="s">
        <v>329</v>
      </c>
      <c r="F2802" t="s">
        <v>330</v>
      </c>
      <c r="G2802" t="s">
        <v>129</v>
      </c>
      <c r="H2802" t="s">
        <v>886</v>
      </c>
      <c r="I2802" s="68" t="str">
        <f>VLOOKUP(E2802,Refs!$P$2:$R$29,3,FALSE)</f>
        <v>Y59</v>
      </c>
      <c r="J2802" s="68" t="str">
        <f>VLOOKUP(E2802,Refs!$P$2:$S$29,4,FALSE)</f>
        <v>South East</v>
      </c>
      <c r="K2802" s="28" t="str">
        <f t="shared" si="91"/>
        <v>-</v>
      </c>
    </row>
    <row r="2803" spans="1:11" ht="15" thickBot="1" x14ac:dyDescent="0.4">
      <c r="A2803" s="69">
        <f t="shared" si="90"/>
        <v>45778</v>
      </c>
      <c r="B2803" t="s">
        <v>911</v>
      </c>
      <c r="C2803" t="s">
        <v>288</v>
      </c>
      <c r="D2803" s="186" t="s">
        <v>887</v>
      </c>
      <c r="E2803" t="s">
        <v>329</v>
      </c>
      <c r="F2803" t="s">
        <v>330</v>
      </c>
      <c r="G2803" t="s">
        <v>130</v>
      </c>
      <c r="H2803" t="s">
        <v>886</v>
      </c>
      <c r="I2803" s="68" t="str">
        <f>VLOOKUP(E2803,Refs!$P$2:$R$29,3,FALSE)</f>
        <v>Y59</v>
      </c>
      <c r="J2803" s="68" t="str">
        <f>VLOOKUP(E2803,Refs!$P$2:$S$29,4,FALSE)</f>
        <v>South East</v>
      </c>
      <c r="K2803" s="28" t="str">
        <f t="shared" si="91"/>
        <v>-</v>
      </c>
    </row>
    <row r="2804" spans="1:11" ht="15" thickBot="1" x14ac:dyDescent="0.4">
      <c r="A2804" s="69">
        <f t="shared" si="90"/>
        <v>45778</v>
      </c>
      <c r="B2804" t="s">
        <v>911</v>
      </c>
      <c r="C2804" t="s">
        <v>288</v>
      </c>
      <c r="D2804" s="186" t="s">
        <v>887</v>
      </c>
      <c r="E2804" t="s">
        <v>329</v>
      </c>
      <c r="F2804" t="s">
        <v>330</v>
      </c>
      <c r="G2804" t="s">
        <v>131</v>
      </c>
      <c r="H2804" t="s">
        <v>886</v>
      </c>
      <c r="I2804" s="68" t="str">
        <f>VLOOKUP(E2804,Refs!$P$2:$R$29,3,FALSE)</f>
        <v>Y59</v>
      </c>
      <c r="J2804" s="68" t="str">
        <f>VLOOKUP(E2804,Refs!$P$2:$S$29,4,FALSE)</f>
        <v>South East</v>
      </c>
      <c r="K2804" s="28" t="str">
        <f t="shared" si="91"/>
        <v>-</v>
      </c>
    </row>
    <row r="2805" spans="1:11" ht="15" thickBot="1" x14ac:dyDescent="0.4">
      <c r="A2805" s="69">
        <f t="shared" si="90"/>
        <v>45778</v>
      </c>
      <c r="B2805" t="s">
        <v>911</v>
      </c>
      <c r="C2805" t="s">
        <v>288</v>
      </c>
      <c r="D2805" s="186" t="s">
        <v>887</v>
      </c>
      <c r="E2805" t="s">
        <v>329</v>
      </c>
      <c r="F2805" t="s">
        <v>330</v>
      </c>
      <c r="G2805" t="s">
        <v>132</v>
      </c>
      <c r="H2805" t="s">
        <v>886</v>
      </c>
      <c r="I2805" s="68" t="str">
        <f>VLOOKUP(E2805,Refs!$P$2:$R$29,3,FALSE)</f>
        <v>Y59</v>
      </c>
      <c r="J2805" s="68" t="str">
        <f>VLOOKUP(E2805,Refs!$P$2:$S$29,4,FALSE)</f>
        <v>South East</v>
      </c>
      <c r="K2805" s="28" t="str">
        <f t="shared" si="91"/>
        <v>-</v>
      </c>
    </row>
    <row r="2806" spans="1:11" ht="15" thickBot="1" x14ac:dyDescent="0.4">
      <c r="A2806" s="69">
        <f t="shared" si="90"/>
        <v>45778</v>
      </c>
      <c r="B2806" t="s">
        <v>911</v>
      </c>
      <c r="C2806" t="s">
        <v>288</v>
      </c>
      <c r="D2806" s="186" t="s">
        <v>887</v>
      </c>
      <c r="E2806" t="s">
        <v>329</v>
      </c>
      <c r="F2806" t="s">
        <v>330</v>
      </c>
      <c r="G2806" t="s">
        <v>133</v>
      </c>
      <c r="H2806">
        <v>3300</v>
      </c>
      <c r="I2806" s="68" t="str">
        <f>VLOOKUP(E2806,Refs!$P$2:$R$29,3,FALSE)</f>
        <v>Y59</v>
      </c>
      <c r="J2806" s="68" t="str">
        <f>VLOOKUP(E2806,Refs!$P$2:$S$29,4,FALSE)</f>
        <v>South East</v>
      </c>
      <c r="K2806" s="28">
        <f t="shared" si="91"/>
        <v>3300</v>
      </c>
    </row>
    <row r="2807" spans="1:11" ht="15" thickBot="1" x14ac:dyDescent="0.4">
      <c r="A2807" s="69">
        <f t="shared" si="90"/>
        <v>45778</v>
      </c>
      <c r="B2807" t="s">
        <v>911</v>
      </c>
      <c r="C2807" t="s">
        <v>288</v>
      </c>
      <c r="D2807" s="186" t="s">
        <v>887</v>
      </c>
      <c r="E2807" t="s">
        <v>329</v>
      </c>
      <c r="F2807" t="s">
        <v>330</v>
      </c>
      <c r="G2807" t="s">
        <v>134</v>
      </c>
      <c r="H2807">
        <v>3199</v>
      </c>
      <c r="I2807" s="68" t="str">
        <f>VLOOKUP(E2807,Refs!$P$2:$R$29,3,FALSE)</f>
        <v>Y59</v>
      </c>
      <c r="J2807" s="68" t="str">
        <f>VLOOKUP(E2807,Refs!$P$2:$S$29,4,FALSE)</f>
        <v>South East</v>
      </c>
      <c r="K2807" s="28">
        <f t="shared" si="91"/>
        <v>3199</v>
      </c>
    </row>
    <row r="2808" spans="1:11" ht="15" thickBot="1" x14ac:dyDescent="0.4">
      <c r="A2808" s="69">
        <f t="shared" si="90"/>
        <v>45778</v>
      </c>
      <c r="B2808" t="s">
        <v>911</v>
      </c>
      <c r="C2808" t="s">
        <v>288</v>
      </c>
      <c r="D2808" s="186" t="s">
        <v>887</v>
      </c>
      <c r="E2808" t="s">
        <v>329</v>
      </c>
      <c r="F2808" t="s">
        <v>330</v>
      </c>
      <c r="G2808" t="s">
        <v>135</v>
      </c>
      <c r="H2808" t="s">
        <v>886</v>
      </c>
      <c r="I2808" s="68" t="str">
        <f>VLOOKUP(E2808,Refs!$P$2:$R$29,3,FALSE)</f>
        <v>Y59</v>
      </c>
      <c r="J2808" s="68" t="str">
        <f>VLOOKUP(E2808,Refs!$P$2:$S$29,4,FALSE)</f>
        <v>South East</v>
      </c>
      <c r="K2808" s="28" t="str">
        <f t="shared" si="91"/>
        <v>-</v>
      </c>
    </row>
    <row r="2809" spans="1:11" ht="15" thickBot="1" x14ac:dyDescent="0.4">
      <c r="A2809" s="69">
        <f t="shared" si="90"/>
        <v>45778</v>
      </c>
      <c r="B2809" t="s">
        <v>911</v>
      </c>
      <c r="C2809" t="s">
        <v>288</v>
      </c>
      <c r="D2809" s="186" t="s">
        <v>887</v>
      </c>
      <c r="E2809" t="s">
        <v>329</v>
      </c>
      <c r="F2809" t="s">
        <v>330</v>
      </c>
      <c r="G2809" t="s">
        <v>136</v>
      </c>
      <c r="H2809" t="s">
        <v>886</v>
      </c>
      <c r="I2809" s="68" t="str">
        <f>VLOOKUP(E2809,Refs!$P$2:$R$29,3,FALSE)</f>
        <v>Y59</v>
      </c>
      <c r="J2809" s="68" t="str">
        <f>VLOOKUP(E2809,Refs!$P$2:$S$29,4,FALSE)</f>
        <v>South East</v>
      </c>
      <c r="K2809" s="28" t="str">
        <f t="shared" si="91"/>
        <v>-</v>
      </c>
    </row>
    <row r="2810" spans="1:11" ht="15" thickBot="1" x14ac:dyDescent="0.4">
      <c r="A2810" s="69">
        <f t="shared" si="90"/>
        <v>45778</v>
      </c>
      <c r="B2810" t="s">
        <v>911</v>
      </c>
      <c r="C2810" t="s">
        <v>288</v>
      </c>
      <c r="D2810" s="186" t="s">
        <v>887</v>
      </c>
      <c r="E2810" t="s">
        <v>329</v>
      </c>
      <c r="F2810" t="s">
        <v>330</v>
      </c>
      <c r="G2810" t="s">
        <v>137</v>
      </c>
      <c r="H2810" t="s">
        <v>886</v>
      </c>
      <c r="I2810" s="68" t="str">
        <f>VLOOKUP(E2810,Refs!$P$2:$R$29,3,FALSE)</f>
        <v>Y59</v>
      </c>
      <c r="J2810" s="68" t="str">
        <f>VLOOKUP(E2810,Refs!$P$2:$S$29,4,FALSE)</f>
        <v>South East</v>
      </c>
      <c r="K2810" s="28" t="str">
        <f t="shared" si="91"/>
        <v>-</v>
      </c>
    </row>
    <row r="2811" spans="1:11" ht="15" thickBot="1" x14ac:dyDescent="0.4">
      <c r="A2811" s="69">
        <f t="shared" si="90"/>
        <v>45778</v>
      </c>
      <c r="B2811" t="s">
        <v>911</v>
      </c>
      <c r="C2811" t="s">
        <v>288</v>
      </c>
      <c r="D2811" s="186" t="s">
        <v>887</v>
      </c>
      <c r="E2811" t="s">
        <v>329</v>
      </c>
      <c r="F2811" t="s">
        <v>330</v>
      </c>
      <c r="G2811" t="s">
        <v>138</v>
      </c>
      <c r="H2811" t="s">
        <v>886</v>
      </c>
      <c r="I2811" s="68" t="str">
        <f>VLOOKUP(E2811,Refs!$P$2:$R$29,3,FALSE)</f>
        <v>Y59</v>
      </c>
      <c r="J2811" s="68" t="str">
        <f>VLOOKUP(E2811,Refs!$P$2:$S$29,4,FALSE)</f>
        <v>South East</v>
      </c>
      <c r="K2811" s="28" t="str">
        <f t="shared" si="91"/>
        <v>-</v>
      </c>
    </row>
    <row r="2812" spans="1:11" ht="15" thickBot="1" x14ac:dyDescent="0.4">
      <c r="A2812" s="69">
        <f t="shared" si="90"/>
        <v>45778</v>
      </c>
      <c r="B2812" t="s">
        <v>911</v>
      </c>
      <c r="C2812" t="s">
        <v>288</v>
      </c>
      <c r="D2812" s="186" t="s">
        <v>887</v>
      </c>
      <c r="E2812" t="s">
        <v>329</v>
      </c>
      <c r="F2812" t="s">
        <v>330</v>
      </c>
      <c r="G2812" t="s">
        <v>139</v>
      </c>
      <c r="H2812">
        <v>1745</v>
      </c>
      <c r="I2812" s="68" t="str">
        <f>VLOOKUP(E2812,Refs!$P$2:$R$29,3,FALSE)</f>
        <v>Y59</v>
      </c>
      <c r="J2812" s="68" t="str">
        <f>VLOOKUP(E2812,Refs!$P$2:$S$29,4,FALSE)</f>
        <v>South East</v>
      </c>
      <c r="K2812" s="28">
        <f t="shared" si="91"/>
        <v>1745</v>
      </c>
    </row>
    <row r="2813" spans="1:11" ht="15" thickBot="1" x14ac:dyDescent="0.4">
      <c r="A2813" s="69">
        <f t="shared" si="90"/>
        <v>45778</v>
      </c>
      <c r="B2813" t="s">
        <v>911</v>
      </c>
      <c r="C2813" t="s">
        <v>288</v>
      </c>
      <c r="D2813" s="186" t="s">
        <v>887</v>
      </c>
      <c r="E2813" t="s">
        <v>329</v>
      </c>
      <c r="F2813" t="s">
        <v>330</v>
      </c>
      <c r="G2813" t="s">
        <v>140</v>
      </c>
      <c r="H2813">
        <v>1673</v>
      </c>
      <c r="I2813" s="68" t="str">
        <f>VLOOKUP(E2813,Refs!$P$2:$R$29,3,FALSE)</f>
        <v>Y59</v>
      </c>
      <c r="J2813" s="68" t="str">
        <f>VLOOKUP(E2813,Refs!$P$2:$S$29,4,FALSE)</f>
        <v>South East</v>
      </c>
      <c r="K2813" s="28">
        <f t="shared" si="91"/>
        <v>1673</v>
      </c>
    </row>
    <row r="2814" spans="1:11" ht="15" thickBot="1" x14ac:dyDescent="0.4">
      <c r="A2814" s="69">
        <f t="shared" si="90"/>
        <v>45778</v>
      </c>
      <c r="B2814" t="s">
        <v>911</v>
      </c>
      <c r="C2814" t="s">
        <v>288</v>
      </c>
      <c r="D2814" s="186" t="s">
        <v>887</v>
      </c>
      <c r="E2814" t="s">
        <v>329</v>
      </c>
      <c r="F2814" t="s">
        <v>330</v>
      </c>
      <c r="G2814" t="s">
        <v>728</v>
      </c>
      <c r="H2814" t="s">
        <v>886</v>
      </c>
      <c r="I2814" s="68" t="str">
        <f>VLOOKUP(E2814,Refs!$P$2:$R$29,3,FALSE)</f>
        <v>Y59</v>
      </c>
      <c r="J2814" s="68" t="str">
        <f>VLOOKUP(E2814,Refs!$P$2:$S$29,4,FALSE)</f>
        <v>South East</v>
      </c>
      <c r="K2814" s="28" t="str">
        <f t="shared" si="91"/>
        <v>-</v>
      </c>
    </row>
    <row r="2815" spans="1:11" ht="15" thickBot="1" x14ac:dyDescent="0.4">
      <c r="A2815" s="69">
        <f t="shared" si="90"/>
        <v>45778</v>
      </c>
      <c r="B2815" t="s">
        <v>911</v>
      </c>
      <c r="C2815" t="s">
        <v>288</v>
      </c>
      <c r="D2815" s="186" t="s">
        <v>887</v>
      </c>
      <c r="E2815" t="s">
        <v>329</v>
      </c>
      <c r="F2815" t="s">
        <v>330</v>
      </c>
      <c r="G2815" t="s">
        <v>727</v>
      </c>
      <c r="H2815" t="s">
        <v>886</v>
      </c>
      <c r="I2815" s="68" t="str">
        <f>VLOOKUP(E2815,Refs!$P$2:$R$29,3,FALSE)</f>
        <v>Y59</v>
      </c>
      <c r="J2815" s="68" t="str">
        <f>VLOOKUP(E2815,Refs!$P$2:$S$29,4,FALSE)</f>
        <v>South East</v>
      </c>
      <c r="K2815" s="28" t="str">
        <f t="shared" si="91"/>
        <v>-</v>
      </c>
    </row>
    <row r="2816" spans="1:11" ht="15" thickBot="1" x14ac:dyDescent="0.4">
      <c r="A2816" s="69">
        <f t="shared" si="90"/>
        <v>45778</v>
      </c>
      <c r="B2816" t="s">
        <v>911</v>
      </c>
      <c r="C2816" t="s">
        <v>288</v>
      </c>
      <c r="D2816" s="186" t="s">
        <v>887</v>
      </c>
      <c r="E2816" t="s">
        <v>329</v>
      </c>
      <c r="F2816" t="s">
        <v>330</v>
      </c>
      <c r="G2816" t="s">
        <v>730</v>
      </c>
      <c r="H2816" t="s">
        <v>886</v>
      </c>
      <c r="I2816" s="68" t="str">
        <f>VLOOKUP(E2816,Refs!$P$2:$R$29,3,FALSE)</f>
        <v>Y59</v>
      </c>
      <c r="J2816" s="68" t="str">
        <f>VLOOKUP(E2816,Refs!$P$2:$S$29,4,FALSE)</f>
        <v>South East</v>
      </c>
      <c r="K2816" s="28" t="str">
        <f t="shared" si="91"/>
        <v>-</v>
      </c>
    </row>
    <row r="2817" spans="1:11" ht="15" thickBot="1" x14ac:dyDescent="0.4">
      <c r="A2817" s="69">
        <f t="shared" si="90"/>
        <v>45778</v>
      </c>
      <c r="B2817" t="s">
        <v>911</v>
      </c>
      <c r="C2817" t="s">
        <v>288</v>
      </c>
      <c r="D2817" s="186" t="s">
        <v>887</v>
      </c>
      <c r="E2817" t="s">
        <v>329</v>
      </c>
      <c r="F2817" t="s">
        <v>330</v>
      </c>
      <c r="G2817" t="s">
        <v>729</v>
      </c>
      <c r="H2817" t="s">
        <v>886</v>
      </c>
      <c r="I2817" s="68" t="str">
        <f>VLOOKUP(E2817,Refs!$P$2:$R$29,3,FALSE)</f>
        <v>Y59</v>
      </c>
      <c r="J2817" s="68" t="str">
        <f>VLOOKUP(E2817,Refs!$P$2:$S$29,4,FALSE)</f>
        <v>South East</v>
      </c>
      <c r="K2817" s="28" t="str">
        <f t="shared" si="91"/>
        <v>-</v>
      </c>
    </row>
    <row r="2818" spans="1:11" ht="15" thickBot="1" x14ac:dyDescent="0.4">
      <c r="A2818" s="69">
        <f t="shared" si="90"/>
        <v>45778</v>
      </c>
      <c r="B2818" t="s">
        <v>911</v>
      </c>
      <c r="C2818" t="s">
        <v>276</v>
      </c>
      <c r="D2818" s="186"/>
      <c r="E2818" t="s">
        <v>738</v>
      </c>
      <c r="F2818" t="s">
        <v>739</v>
      </c>
      <c r="G2818" t="s">
        <v>10</v>
      </c>
      <c r="H2818">
        <v>31570</v>
      </c>
      <c r="I2818" s="68" t="str">
        <f>VLOOKUP(E2818,Refs!$P$2:$R$29,3,FALSE)</f>
        <v>Y58</v>
      </c>
      <c r="J2818" s="68" t="str">
        <f>VLOOKUP(E2818,Refs!$P$2:$S$29,4,FALSE)</f>
        <v>South West</v>
      </c>
      <c r="K2818" s="28">
        <f t="shared" si="91"/>
        <v>31570</v>
      </c>
    </row>
    <row r="2819" spans="1:11" ht="15" thickBot="1" x14ac:dyDescent="0.4">
      <c r="A2819" s="69">
        <f t="shared" ref="A2819:A2882" si="92">DATEVALUE(RIGHT(B2819,8))</f>
        <v>45778</v>
      </c>
      <c r="B2819" t="s">
        <v>911</v>
      </c>
      <c r="C2819" t="s">
        <v>276</v>
      </c>
      <c r="D2819" s="186"/>
      <c r="E2819" t="s">
        <v>738</v>
      </c>
      <c r="F2819" t="s">
        <v>739</v>
      </c>
      <c r="G2819" t="s">
        <v>69</v>
      </c>
      <c r="H2819">
        <v>31570</v>
      </c>
      <c r="I2819" s="68" t="str">
        <f>VLOOKUP(E2819,Refs!$P$2:$R$29,3,FALSE)</f>
        <v>Y58</v>
      </c>
      <c r="J2819" s="68" t="str">
        <f>VLOOKUP(E2819,Refs!$P$2:$S$29,4,FALSE)</f>
        <v>South West</v>
      </c>
      <c r="K2819" s="28">
        <f t="shared" si="91"/>
        <v>31570</v>
      </c>
    </row>
    <row r="2820" spans="1:11" ht="15" thickBot="1" x14ac:dyDescent="0.4">
      <c r="A2820" s="69">
        <f t="shared" si="92"/>
        <v>45778</v>
      </c>
      <c r="B2820" t="s">
        <v>911</v>
      </c>
      <c r="C2820" t="s">
        <v>276</v>
      </c>
      <c r="D2820" s="186"/>
      <c r="E2820" t="s">
        <v>738</v>
      </c>
      <c r="F2820" t="s">
        <v>739</v>
      </c>
      <c r="G2820" t="s">
        <v>20</v>
      </c>
      <c r="H2820">
        <v>29342</v>
      </c>
      <c r="I2820" s="68" t="str">
        <f>VLOOKUP(E2820,Refs!$P$2:$R$29,3,FALSE)</f>
        <v>Y58</v>
      </c>
      <c r="J2820" s="68" t="str">
        <f>VLOOKUP(E2820,Refs!$P$2:$S$29,4,FALSE)</f>
        <v>South West</v>
      </c>
      <c r="K2820" s="28">
        <f t="shared" si="91"/>
        <v>29342</v>
      </c>
    </row>
    <row r="2821" spans="1:11" ht="15" thickBot="1" x14ac:dyDescent="0.4">
      <c r="A2821" s="69">
        <f t="shared" si="92"/>
        <v>45778</v>
      </c>
      <c r="B2821" t="s">
        <v>911</v>
      </c>
      <c r="C2821" t="s">
        <v>276</v>
      </c>
      <c r="D2821" s="186"/>
      <c r="E2821" t="s">
        <v>738</v>
      </c>
      <c r="F2821" t="s">
        <v>739</v>
      </c>
      <c r="G2821" t="s">
        <v>23</v>
      </c>
      <c r="H2821">
        <v>28485</v>
      </c>
      <c r="I2821" s="68" t="str">
        <f>VLOOKUP(E2821,Refs!$P$2:$R$29,3,FALSE)</f>
        <v>Y58</v>
      </c>
      <c r="J2821" s="68" t="str">
        <f>VLOOKUP(E2821,Refs!$P$2:$S$29,4,FALSE)</f>
        <v>South West</v>
      </c>
      <c r="K2821" s="28">
        <f t="shared" si="91"/>
        <v>28485</v>
      </c>
    </row>
    <row r="2822" spans="1:11" ht="15" thickBot="1" x14ac:dyDescent="0.4">
      <c r="A2822" s="69">
        <f t="shared" si="92"/>
        <v>45778</v>
      </c>
      <c r="B2822" t="s">
        <v>911</v>
      </c>
      <c r="C2822" t="s">
        <v>276</v>
      </c>
      <c r="D2822" s="186"/>
      <c r="E2822" t="s">
        <v>738</v>
      </c>
      <c r="F2822" t="s">
        <v>739</v>
      </c>
      <c r="G2822" t="s">
        <v>19</v>
      </c>
      <c r="H2822">
        <v>575</v>
      </c>
      <c r="I2822" s="68" t="str">
        <f>VLOOKUP(E2822,Refs!$P$2:$R$29,3,FALSE)</f>
        <v>Y58</v>
      </c>
      <c r="J2822" s="68" t="str">
        <f>VLOOKUP(E2822,Refs!$P$2:$S$29,4,FALSE)</f>
        <v>South West</v>
      </c>
      <c r="K2822" s="28">
        <f t="shared" si="91"/>
        <v>575</v>
      </c>
    </row>
    <row r="2823" spans="1:11" ht="15" thickBot="1" x14ac:dyDescent="0.4">
      <c r="A2823" s="69">
        <f t="shared" si="92"/>
        <v>45778</v>
      </c>
      <c r="B2823" t="s">
        <v>911</v>
      </c>
      <c r="C2823" t="s">
        <v>276</v>
      </c>
      <c r="D2823" s="186"/>
      <c r="E2823" t="s">
        <v>738</v>
      </c>
      <c r="F2823" t="s">
        <v>739</v>
      </c>
      <c r="G2823" t="s">
        <v>21</v>
      </c>
      <c r="H2823">
        <v>264137</v>
      </c>
      <c r="I2823" s="68" t="str">
        <f>VLOOKUP(E2823,Refs!$P$2:$R$29,3,FALSE)</f>
        <v>Y58</v>
      </c>
      <c r="J2823" s="68" t="str">
        <f>VLOOKUP(E2823,Refs!$P$2:$S$29,4,FALSE)</f>
        <v>South West</v>
      </c>
      <c r="K2823" s="28">
        <f t="shared" si="91"/>
        <v>264137</v>
      </c>
    </row>
    <row r="2824" spans="1:11" ht="15" thickBot="1" x14ac:dyDescent="0.4">
      <c r="A2824" s="69">
        <f t="shared" si="92"/>
        <v>45778</v>
      </c>
      <c r="B2824" t="s">
        <v>911</v>
      </c>
      <c r="C2824" t="s">
        <v>276</v>
      </c>
      <c r="D2824" s="186"/>
      <c r="E2824" t="s">
        <v>738</v>
      </c>
      <c r="F2824" t="s">
        <v>739</v>
      </c>
      <c r="G2824" t="s">
        <v>70</v>
      </c>
      <c r="H2824">
        <v>32</v>
      </c>
      <c r="I2824" s="68" t="str">
        <f>VLOOKUP(E2824,Refs!$P$2:$R$29,3,FALSE)</f>
        <v>Y58</v>
      </c>
      <c r="J2824" s="68" t="str">
        <f>VLOOKUP(E2824,Refs!$P$2:$S$29,4,FALSE)</f>
        <v>South West</v>
      </c>
      <c r="K2824" s="28">
        <f t="shared" si="91"/>
        <v>32</v>
      </c>
    </row>
    <row r="2825" spans="1:11" ht="15" thickBot="1" x14ac:dyDescent="0.4">
      <c r="A2825" s="69">
        <f t="shared" si="92"/>
        <v>45778</v>
      </c>
      <c r="B2825" t="s">
        <v>911</v>
      </c>
      <c r="C2825" t="s">
        <v>276</v>
      </c>
      <c r="D2825" s="186"/>
      <c r="E2825" t="s">
        <v>738</v>
      </c>
      <c r="F2825" t="s">
        <v>739</v>
      </c>
      <c r="G2825" t="s">
        <v>71</v>
      </c>
      <c r="H2825">
        <v>179</v>
      </c>
      <c r="I2825" s="68" t="str">
        <f>VLOOKUP(E2825,Refs!$P$2:$R$29,3,FALSE)</f>
        <v>Y58</v>
      </c>
      <c r="J2825" s="68" t="str">
        <f>VLOOKUP(E2825,Refs!$P$2:$S$29,4,FALSE)</f>
        <v>South West</v>
      </c>
      <c r="K2825" s="28">
        <f t="shared" si="91"/>
        <v>179</v>
      </c>
    </row>
    <row r="2826" spans="1:11" ht="15" thickBot="1" x14ac:dyDescent="0.4">
      <c r="A2826" s="69">
        <f t="shared" si="92"/>
        <v>45778</v>
      </c>
      <c r="B2826" t="s">
        <v>911</v>
      </c>
      <c r="C2826" t="s">
        <v>276</v>
      </c>
      <c r="D2826" s="186"/>
      <c r="E2826" t="s">
        <v>738</v>
      </c>
      <c r="F2826" t="s">
        <v>739</v>
      </c>
      <c r="G2826" t="s">
        <v>72</v>
      </c>
      <c r="H2826">
        <v>16033</v>
      </c>
      <c r="I2826" s="68" t="str">
        <f>VLOOKUP(E2826,Refs!$P$2:$R$29,3,FALSE)</f>
        <v>Y58</v>
      </c>
      <c r="J2826" s="68" t="str">
        <f>VLOOKUP(E2826,Refs!$P$2:$S$29,4,FALSE)</f>
        <v>South West</v>
      </c>
      <c r="K2826" s="28">
        <f t="shared" si="91"/>
        <v>16033</v>
      </c>
    </row>
    <row r="2827" spans="1:11" ht="15" thickBot="1" x14ac:dyDescent="0.4">
      <c r="A2827" s="69">
        <f t="shared" si="92"/>
        <v>45778</v>
      </c>
      <c r="B2827" t="s">
        <v>911</v>
      </c>
      <c r="C2827" t="s">
        <v>276</v>
      </c>
      <c r="D2827" s="186"/>
      <c r="E2827" t="s">
        <v>738</v>
      </c>
      <c r="F2827" t="s">
        <v>739</v>
      </c>
      <c r="G2827" t="s">
        <v>73</v>
      </c>
      <c r="H2827">
        <v>16162</v>
      </c>
      <c r="I2827" s="68" t="str">
        <f>VLOOKUP(E2827,Refs!$P$2:$R$29,3,FALSE)</f>
        <v>Y58</v>
      </c>
      <c r="J2827" s="68" t="str">
        <f>VLOOKUP(E2827,Refs!$P$2:$S$29,4,FALSE)</f>
        <v>South West</v>
      </c>
      <c r="K2827" s="28">
        <f t="shared" si="91"/>
        <v>16162</v>
      </c>
    </row>
    <row r="2828" spans="1:11" ht="15" thickBot="1" x14ac:dyDescent="0.4">
      <c r="A2828" s="69">
        <f t="shared" si="92"/>
        <v>45778</v>
      </c>
      <c r="B2828" t="s">
        <v>911</v>
      </c>
      <c r="C2828" t="s">
        <v>276</v>
      </c>
      <c r="D2828" s="186"/>
      <c r="E2828" t="s">
        <v>738</v>
      </c>
      <c r="F2828" t="s">
        <v>739</v>
      </c>
      <c r="G2828" t="s">
        <v>74</v>
      </c>
      <c r="H2828">
        <v>36720900</v>
      </c>
      <c r="I2828" s="68" t="str">
        <f>VLOOKUP(E2828,Refs!$P$2:$R$29,3,FALSE)</f>
        <v>Y58</v>
      </c>
      <c r="J2828" s="68" t="str">
        <f>VLOOKUP(E2828,Refs!$P$2:$S$29,4,FALSE)</f>
        <v>South West</v>
      </c>
      <c r="K2828" s="28">
        <f t="shared" si="91"/>
        <v>36720900</v>
      </c>
    </row>
    <row r="2829" spans="1:11" ht="15" thickBot="1" x14ac:dyDescent="0.4">
      <c r="A2829" s="69">
        <f t="shared" si="92"/>
        <v>45778</v>
      </c>
      <c r="B2829" t="s">
        <v>911</v>
      </c>
      <c r="C2829" t="s">
        <v>276</v>
      </c>
      <c r="D2829" s="186"/>
      <c r="E2829" t="s">
        <v>738</v>
      </c>
      <c r="F2829" t="s">
        <v>739</v>
      </c>
      <c r="G2829" t="s">
        <v>26</v>
      </c>
      <c r="H2829">
        <v>27635</v>
      </c>
      <c r="I2829" s="68" t="str">
        <f>VLOOKUP(E2829,Refs!$P$2:$R$29,3,FALSE)</f>
        <v>Y58</v>
      </c>
      <c r="J2829" s="68" t="str">
        <f>VLOOKUP(E2829,Refs!$P$2:$S$29,4,FALSE)</f>
        <v>South West</v>
      </c>
      <c r="K2829" s="28">
        <f t="shared" si="91"/>
        <v>27635</v>
      </c>
    </row>
    <row r="2830" spans="1:11" ht="15" thickBot="1" x14ac:dyDescent="0.4">
      <c r="A2830" s="69">
        <f t="shared" si="92"/>
        <v>45778</v>
      </c>
      <c r="B2830" t="s">
        <v>911</v>
      </c>
      <c r="C2830" t="s">
        <v>276</v>
      </c>
      <c r="D2830" s="186"/>
      <c r="E2830" t="s">
        <v>738</v>
      </c>
      <c r="F2830" t="s">
        <v>739</v>
      </c>
      <c r="G2830" t="s">
        <v>75</v>
      </c>
      <c r="H2830">
        <v>0</v>
      </c>
      <c r="I2830" s="68" t="str">
        <f>VLOOKUP(E2830,Refs!$P$2:$R$29,3,FALSE)</f>
        <v>Y58</v>
      </c>
      <c r="J2830" s="68" t="str">
        <f>VLOOKUP(E2830,Refs!$P$2:$S$29,4,FALSE)</f>
        <v>South West</v>
      </c>
      <c r="K2830" s="28" t="str">
        <f t="shared" si="91"/>
        <v/>
      </c>
    </row>
    <row r="2831" spans="1:11" ht="15" thickBot="1" x14ac:dyDescent="0.4">
      <c r="A2831" s="69">
        <f t="shared" si="92"/>
        <v>45778</v>
      </c>
      <c r="B2831" t="s">
        <v>911</v>
      </c>
      <c r="C2831" t="s">
        <v>276</v>
      </c>
      <c r="D2831" s="186"/>
      <c r="E2831" t="s">
        <v>738</v>
      </c>
      <c r="F2831" t="s">
        <v>739</v>
      </c>
      <c r="G2831" t="s">
        <v>76</v>
      </c>
      <c r="H2831">
        <v>10404</v>
      </c>
      <c r="I2831" s="68" t="str">
        <f>VLOOKUP(E2831,Refs!$P$2:$R$29,3,FALSE)</f>
        <v>Y58</v>
      </c>
      <c r="J2831" s="68" t="str">
        <f>VLOOKUP(E2831,Refs!$P$2:$S$29,4,FALSE)</f>
        <v>South West</v>
      </c>
      <c r="K2831" s="28">
        <f t="shared" si="91"/>
        <v>10404</v>
      </c>
    </row>
    <row r="2832" spans="1:11" ht="15" thickBot="1" x14ac:dyDescent="0.4">
      <c r="A2832" s="69">
        <f t="shared" si="92"/>
        <v>45778</v>
      </c>
      <c r="B2832" t="s">
        <v>911</v>
      </c>
      <c r="C2832" t="s">
        <v>276</v>
      </c>
      <c r="D2832" s="186"/>
      <c r="E2832" t="s">
        <v>738</v>
      </c>
      <c r="F2832" t="s">
        <v>739</v>
      </c>
      <c r="G2832" t="s">
        <v>77</v>
      </c>
      <c r="H2832">
        <v>5154</v>
      </c>
      <c r="I2832" s="68" t="str">
        <f>VLOOKUP(E2832,Refs!$P$2:$R$29,3,FALSE)</f>
        <v>Y58</v>
      </c>
      <c r="J2832" s="68" t="str">
        <f>VLOOKUP(E2832,Refs!$P$2:$S$29,4,FALSE)</f>
        <v>South West</v>
      </c>
      <c r="K2832" s="28">
        <f t="shared" si="91"/>
        <v>5154</v>
      </c>
    </row>
    <row r="2833" spans="1:11" ht="15" thickBot="1" x14ac:dyDescent="0.4">
      <c r="A2833" s="69">
        <f t="shared" si="92"/>
        <v>45778</v>
      </c>
      <c r="B2833" t="s">
        <v>911</v>
      </c>
      <c r="C2833" t="s">
        <v>276</v>
      </c>
      <c r="D2833" s="186"/>
      <c r="E2833" t="s">
        <v>738</v>
      </c>
      <c r="F2833" t="s">
        <v>739</v>
      </c>
      <c r="G2833" t="s">
        <v>78</v>
      </c>
      <c r="H2833">
        <v>11728</v>
      </c>
      <c r="I2833" s="68" t="str">
        <f>VLOOKUP(E2833,Refs!$P$2:$R$29,3,FALSE)</f>
        <v>Y58</v>
      </c>
      <c r="J2833" s="68" t="str">
        <f>VLOOKUP(E2833,Refs!$P$2:$S$29,4,FALSE)</f>
        <v>South West</v>
      </c>
      <c r="K2833" s="28">
        <f t="shared" si="91"/>
        <v>11728</v>
      </c>
    </row>
    <row r="2834" spans="1:11" ht="15" thickBot="1" x14ac:dyDescent="0.4">
      <c r="A2834" s="69">
        <f t="shared" si="92"/>
        <v>45778</v>
      </c>
      <c r="B2834" t="s">
        <v>911</v>
      </c>
      <c r="C2834" t="s">
        <v>276</v>
      </c>
      <c r="D2834" s="186"/>
      <c r="E2834" t="s">
        <v>738</v>
      </c>
      <c r="F2834" t="s">
        <v>739</v>
      </c>
      <c r="G2834" t="s">
        <v>79</v>
      </c>
      <c r="H2834">
        <v>349</v>
      </c>
      <c r="I2834" s="68" t="str">
        <f>VLOOKUP(E2834,Refs!$P$2:$R$29,3,FALSE)</f>
        <v>Y58</v>
      </c>
      <c r="J2834" s="68" t="str">
        <f>VLOOKUP(E2834,Refs!$P$2:$S$29,4,FALSE)</f>
        <v>South West</v>
      </c>
      <c r="K2834" s="28">
        <f t="shared" si="91"/>
        <v>349</v>
      </c>
    </row>
    <row r="2835" spans="1:11" ht="15" thickBot="1" x14ac:dyDescent="0.4">
      <c r="A2835" s="69">
        <f t="shared" si="92"/>
        <v>45778</v>
      </c>
      <c r="B2835" t="s">
        <v>911</v>
      </c>
      <c r="C2835" t="s">
        <v>276</v>
      </c>
      <c r="D2835" s="186"/>
      <c r="E2835" t="s">
        <v>738</v>
      </c>
      <c r="F2835" t="s">
        <v>739</v>
      </c>
      <c r="G2835" t="s">
        <v>25</v>
      </c>
      <c r="H2835">
        <v>17021</v>
      </c>
      <c r="I2835" s="68" t="str">
        <f>VLOOKUP(E2835,Refs!$P$2:$R$29,3,FALSE)</f>
        <v>Y58</v>
      </c>
      <c r="J2835" s="68" t="str">
        <f>VLOOKUP(E2835,Refs!$P$2:$S$29,4,FALSE)</f>
        <v>South West</v>
      </c>
      <c r="K2835" s="28">
        <f t="shared" si="91"/>
        <v>17021</v>
      </c>
    </row>
    <row r="2836" spans="1:11" ht="15" thickBot="1" x14ac:dyDescent="0.4">
      <c r="A2836" s="69">
        <f t="shared" si="92"/>
        <v>45778</v>
      </c>
      <c r="B2836" t="s">
        <v>911</v>
      </c>
      <c r="C2836" t="s">
        <v>276</v>
      </c>
      <c r="D2836" s="186"/>
      <c r="E2836" t="s">
        <v>738</v>
      </c>
      <c r="F2836" t="s">
        <v>739</v>
      </c>
      <c r="G2836" t="s">
        <v>80</v>
      </c>
      <c r="H2836">
        <v>219</v>
      </c>
      <c r="I2836" s="68" t="str">
        <f>VLOOKUP(E2836,Refs!$P$2:$R$29,3,FALSE)</f>
        <v>Y58</v>
      </c>
      <c r="J2836" s="68" t="str">
        <f>VLOOKUP(E2836,Refs!$P$2:$S$29,4,FALSE)</f>
        <v>South West</v>
      </c>
      <c r="K2836" s="28">
        <f t="shared" si="91"/>
        <v>219</v>
      </c>
    </row>
    <row r="2837" spans="1:11" ht="15" thickBot="1" x14ac:dyDescent="0.4">
      <c r="A2837" s="69">
        <f t="shared" si="92"/>
        <v>45778</v>
      </c>
      <c r="B2837" t="s">
        <v>911</v>
      </c>
      <c r="C2837" t="s">
        <v>276</v>
      </c>
      <c r="D2837" s="186"/>
      <c r="E2837" t="s">
        <v>738</v>
      </c>
      <c r="F2837" t="s">
        <v>739</v>
      </c>
      <c r="G2837" t="s">
        <v>81</v>
      </c>
      <c r="H2837">
        <v>7548</v>
      </c>
      <c r="I2837" s="68" t="str">
        <f>VLOOKUP(E2837,Refs!$P$2:$R$29,3,FALSE)</f>
        <v>Y58</v>
      </c>
      <c r="J2837" s="68" t="str">
        <f>VLOOKUP(E2837,Refs!$P$2:$S$29,4,FALSE)</f>
        <v>South West</v>
      </c>
      <c r="K2837" s="28">
        <f t="shared" si="91"/>
        <v>7548</v>
      </c>
    </row>
    <row r="2838" spans="1:11" ht="15" thickBot="1" x14ac:dyDescent="0.4">
      <c r="A2838" s="69">
        <f t="shared" si="92"/>
        <v>45778</v>
      </c>
      <c r="B2838" t="s">
        <v>911</v>
      </c>
      <c r="C2838" t="s">
        <v>276</v>
      </c>
      <c r="D2838" s="186"/>
      <c r="E2838" t="s">
        <v>738</v>
      </c>
      <c r="F2838" t="s">
        <v>739</v>
      </c>
      <c r="G2838" t="s">
        <v>82</v>
      </c>
      <c r="H2838">
        <v>4966</v>
      </c>
      <c r="I2838" s="68" t="str">
        <f>VLOOKUP(E2838,Refs!$P$2:$R$29,3,FALSE)</f>
        <v>Y58</v>
      </c>
      <c r="J2838" s="68" t="str">
        <f>VLOOKUP(E2838,Refs!$P$2:$S$29,4,FALSE)</f>
        <v>South West</v>
      </c>
      <c r="K2838" s="28">
        <f t="shared" si="91"/>
        <v>4966</v>
      </c>
    </row>
    <row r="2839" spans="1:11" ht="15" thickBot="1" x14ac:dyDescent="0.4">
      <c r="A2839" s="69">
        <f t="shared" si="92"/>
        <v>45778</v>
      </c>
      <c r="B2839" t="s">
        <v>911</v>
      </c>
      <c r="C2839" t="s">
        <v>276</v>
      </c>
      <c r="D2839" s="186"/>
      <c r="E2839" t="s">
        <v>738</v>
      </c>
      <c r="F2839" t="s">
        <v>739</v>
      </c>
      <c r="G2839" t="s">
        <v>83</v>
      </c>
      <c r="H2839">
        <v>1986</v>
      </c>
      <c r="I2839" s="68" t="str">
        <f>VLOOKUP(E2839,Refs!$P$2:$R$29,3,FALSE)</f>
        <v>Y58</v>
      </c>
      <c r="J2839" s="68" t="str">
        <f>VLOOKUP(E2839,Refs!$P$2:$S$29,4,FALSE)</f>
        <v>South West</v>
      </c>
      <c r="K2839" s="28">
        <f t="shared" si="91"/>
        <v>1986</v>
      </c>
    </row>
    <row r="2840" spans="1:11" ht="15" thickBot="1" x14ac:dyDescent="0.4">
      <c r="A2840" s="69">
        <f t="shared" si="92"/>
        <v>45778</v>
      </c>
      <c r="B2840" t="s">
        <v>911</v>
      </c>
      <c r="C2840" t="s">
        <v>276</v>
      </c>
      <c r="D2840" s="186"/>
      <c r="E2840" t="s">
        <v>738</v>
      </c>
      <c r="F2840" t="s">
        <v>739</v>
      </c>
      <c r="G2840" t="s">
        <v>84</v>
      </c>
      <c r="H2840">
        <v>9250</v>
      </c>
      <c r="I2840" s="68" t="str">
        <f>VLOOKUP(E2840,Refs!$P$2:$R$29,3,FALSE)</f>
        <v>Y58</v>
      </c>
      <c r="J2840" s="68" t="str">
        <f>VLOOKUP(E2840,Refs!$P$2:$S$29,4,FALSE)</f>
        <v>South West</v>
      </c>
      <c r="K2840" s="28">
        <f t="shared" si="91"/>
        <v>9250</v>
      </c>
    </row>
    <row r="2841" spans="1:11" ht="15" thickBot="1" x14ac:dyDescent="0.4">
      <c r="A2841" s="69">
        <f t="shared" si="92"/>
        <v>45778</v>
      </c>
      <c r="B2841" t="s">
        <v>911</v>
      </c>
      <c r="C2841" t="s">
        <v>276</v>
      </c>
      <c r="D2841" s="186"/>
      <c r="E2841" t="s">
        <v>738</v>
      </c>
      <c r="F2841" t="s">
        <v>739</v>
      </c>
      <c r="G2841" t="s">
        <v>85</v>
      </c>
      <c r="H2841">
        <v>681</v>
      </c>
      <c r="I2841" s="68" t="str">
        <f>VLOOKUP(E2841,Refs!$P$2:$R$29,3,FALSE)</f>
        <v>Y58</v>
      </c>
      <c r="J2841" s="68" t="str">
        <f>VLOOKUP(E2841,Refs!$P$2:$S$29,4,FALSE)</f>
        <v>South West</v>
      </c>
      <c r="K2841" s="28">
        <f t="shared" si="91"/>
        <v>681</v>
      </c>
    </row>
    <row r="2842" spans="1:11" ht="15" thickBot="1" x14ac:dyDescent="0.4">
      <c r="A2842" s="69">
        <f t="shared" si="92"/>
        <v>45778</v>
      </c>
      <c r="B2842" t="s">
        <v>911</v>
      </c>
      <c r="C2842" t="s">
        <v>276</v>
      </c>
      <c r="D2842" s="186"/>
      <c r="E2842" t="s">
        <v>738</v>
      </c>
      <c r="F2842" t="s">
        <v>739</v>
      </c>
      <c r="G2842" t="s">
        <v>86</v>
      </c>
      <c r="H2842">
        <v>408</v>
      </c>
      <c r="I2842" s="68" t="str">
        <f>VLOOKUP(E2842,Refs!$P$2:$R$29,3,FALSE)</f>
        <v>Y58</v>
      </c>
      <c r="J2842" s="68" t="str">
        <f>VLOOKUP(E2842,Refs!$P$2:$S$29,4,FALSE)</f>
        <v>South West</v>
      </c>
      <c r="K2842" s="28">
        <f t="shared" si="91"/>
        <v>408</v>
      </c>
    </row>
    <row r="2843" spans="1:11" ht="15" thickBot="1" x14ac:dyDescent="0.4">
      <c r="A2843" s="69">
        <f t="shared" si="92"/>
        <v>45778</v>
      </c>
      <c r="B2843" t="s">
        <v>911</v>
      </c>
      <c r="C2843" t="s">
        <v>276</v>
      </c>
      <c r="D2843" s="186"/>
      <c r="E2843" t="s">
        <v>738</v>
      </c>
      <c r="F2843" t="s">
        <v>739</v>
      </c>
      <c r="G2843" t="s">
        <v>87</v>
      </c>
      <c r="H2843">
        <v>6762</v>
      </c>
      <c r="I2843" s="68" t="str">
        <f>VLOOKUP(E2843,Refs!$P$2:$R$29,3,FALSE)</f>
        <v>Y58</v>
      </c>
      <c r="J2843" s="68" t="str">
        <f>VLOOKUP(E2843,Refs!$P$2:$S$29,4,FALSE)</f>
        <v>South West</v>
      </c>
      <c r="K2843" s="28">
        <f t="shared" si="91"/>
        <v>6762</v>
      </c>
    </row>
    <row r="2844" spans="1:11" ht="15" thickBot="1" x14ac:dyDescent="0.4">
      <c r="A2844" s="69">
        <f t="shared" si="92"/>
        <v>45778</v>
      </c>
      <c r="B2844" t="s">
        <v>911</v>
      </c>
      <c r="C2844" t="s">
        <v>276</v>
      </c>
      <c r="D2844" s="186"/>
      <c r="E2844" t="s">
        <v>738</v>
      </c>
      <c r="F2844" t="s">
        <v>739</v>
      </c>
      <c r="G2844" t="s">
        <v>88</v>
      </c>
      <c r="H2844">
        <v>26271</v>
      </c>
      <c r="I2844" s="68" t="str">
        <f>VLOOKUP(E2844,Refs!$P$2:$R$29,3,FALSE)</f>
        <v>Y58</v>
      </c>
      <c r="J2844" s="68" t="str">
        <f>VLOOKUP(E2844,Refs!$P$2:$S$29,4,FALSE)</f>
        <v>South West</v>
      </c>
      <c r="K2844" s="28">
        <f t="shared" si="91"/>
        <v>26271</v>
      </c>
    </row>
    <row r="2845" spans="1:11" ht="15" thickBot="1" x14ac:dyDescent="0.4">
      <c r="A2845" s="69">
        <f t="shared" si="92"/>
        <v>45778</v>
      </c>
      <c r="B2845" t="s">
        <v>911</v>
      </c>
      <c r="C2845" t="s">
        <v>276</v>
      </c>
      <c r="D2845" s="186"/>
      <c r="E2845" t="s">
        <v>738</v>
      </c>
      <c r="F2845" t="s">
        <v>739</v>
      </c>
      <c r="G2845" t="s">
        <v>89</v>
      </c>
      <c r="H2845">
        <v>27635</v>
      </c>
      <c r="I2845" s="68" t="str">
        <f>VLOOKUP(E2845,Refs!$P$2:$R$29,3,FALSE)</f>
        <v>Y58</v>
      </c>
      <c r="J2845" s="68" t="str">
        <f>VLOOKUP(E2845,Refs!$P$2:$S$29,4,FALSE)</f>
        <v>South West</v>
      </c>
      <c r="K2845" s="28">
        <f t="shared" si="91"/>
        <v>27635</v>
      </c>
    </row>
    <row r="2846" spans="1:11" ht="15" thickBot="1" x14ac:dyDescent="0.4">
      <c r="A2846" s="69">
        <f t="shared" si="92"/>
        <v>45778</v>
      </c>
      <c r="B2846" t="s">
        <v>911</v>
      </c>
      <c r="C2846" t="s">
        <v>276</v>
      </c>
      <c r="D2846" s="186"/>
      <c r="E2846" t="s">
        <v>738</v>
      </c>
      <c r="F2846" t="s">
        <v>739</v>
      </c>
      <c r="G2846" t="s">
        <v>27</v>
      </c>
      <c r="H2846">
        <v>2961</v>
      </c>
      <c r="I2846" s="68" t="str">
        <f>VLOOKUP(E2846,Refs!$P$2:$R$29,3,FALSE)</f>
        <v>Y58</v>
      </c>
      <c r="J2846" s="68" t="str">
        <f>VLOOKUP(E2846,Refs!$P$2:$S$29,4,FALSE)</f>
        <v>South West</v>
      </c>
      <c r="K2846" s="28">
        <f t="shared" si="91"/>
        <v>2961</v>
      </c>
    </row>
    <row r="2847" spans="1:11" ht="15" thickBot="1" x14ac:dyDescent="0.4">
      <c r="A2847" s="69">
        <f t="shared" si="92"/>
        <v>45778</v>
      </c>
      <c r="B2847" t="s">
        <v>911</v>
      </c>
      <c r="C2847" t="s">
        <v>276</v>
      </c>
      <c r="D2847" s="186"/>
      <c r="E2847" t="s">
        <v>738</v>
      </c>
      <c r="F2847" t="s">
        <v>739</v>
      </c>
      <c r="G2847" t="s">
        <v>29</v>
      </c>
      <c r="H2847">
        <v>3378</v>
      </c>
      <c r="I2847" s="68" t="str">
        <f>VLOOKUP(E2847,Refs!$P$2:$R$29,3,FALSE)</f>
        <v>Y58</v>
      </c>
      <c r="J2847" s="68" t="str">
        <f>VLOOKUP(E2847,Refs!$P$2:$S$29,4,FALSE)</f>
        <v>South West</v>
      </c>
      <c r="K2847" s="28">
        <f t="shared" si="91"/>
        <v>3378</v>
      </c>
    </row>
    <row r="2848" spans="1:11" ht="15" thickBot="1" x14ac:dyDescent="0.4">
      <c r="A2848" s="69">
        <f t="shared" si="92"/>
        <v>45778</v>
      </c>
      <c r="B2848" t="s">
        <v>911</v>
      </c>
      <c r="C2848" t="s">
        <v>276</v>
      </c>
      <c r="D2848" s="186"/>
      <c r="E2848" t="s">
        <v>738</v>
      </c>
      <c r="F2848" t="s">
        <v>739</v>
      </c>
      <c r="G2848" t="s">
        <v>90</v>
      </c>
      <c r="H2848">
        <v>837</v>
      </c>
      <c r="I2848" s="68" t="str">
        <f>VLOOKUP(E2848,Refs!$P$2:$R$29,3,FALSE)</f>
        <v>Y58</v>
      </c>
      <c r="J2848" s="68" t="str">
        <f>VLOOKUP(E2848,Refs!$P$2:$S$29,4,FALSE)</f>
        <v>South West</v>
      </c>
      <c r="K2848" s="28">
        <f t="shared" si="91"/>
        <v>837</v>
      </c>
    </row>
    <row r="2849" spans="1:11" ht="15" thickBot="1" x14ac:dyDescent="0.4">
      <c r="A2849" s="69">
        <f t="shared" si="92"/>
        <v>45778</v>
      </c>
      <c r="B2849" t="s">
        <v>911</v>
      </c>
      <c r="C2849" t="s">
        <v>276</v>
      </c>
      <c r="D2849" s="186"/>
      <c r="E2849" t="s">
        <v>738</v>
      </c>
      <c r="F2849" t="s">
        <v>739</v>
      </c>
      <c r="G2849" t="s">
        <v>91</v>
      </c>
      <c r="H2849">
        <v>6</v>
      </c>
      <c r="I2849" s="68" t="str">
        <f>VLOOKUP(E2849,Refs!$P$2:$R$29,3,FALSE)</f>
        <v>Y58</v>
      </c>
      <c r="J2849" s="68" t="str">
        <f>VLOOKUP(E2849,Refs!$P$2:$S$29,4,FALSE)</f>
        <v>South West</v>
      </c>
      <c r="K2849" s="28">
        <f t="shared" si="91"/>
        <v>6</v>
      </c>
    </row>
    <row r="2850" spans="1:11" ht="15" thickBot="1" x14ac:dyDescent="0.4">
      <c r="A2850" s="69">
        <f t="shared" si="92"/>
        <v>45778</v>
      </c>
      <c r="B2850" t="s">
        <v>911</v>
      </c>
      <c r="C2850" t="s">
        <v>276</v>
      </c>
      <c r="D2850" s="186"/>
      <c r="E2850" t="s">
        <v>738</v>
      </c>
      <c r="F2850" t="s">
        <v>739</v>
      </c>
      <c r="G2850" t="s">
        <v>92</v>
      </c>
      <c r="H2850">
        <v>2241</v>
      </c>
      <c r="I2850" s="68" t="str">
        <f>VLOOKUP(E2850,Refs!$P$2:$R$29,3,FALSE)</f>
        <v>Y58</v>
      </c>
      <c r="J2850" s="68" t="str">
        <f>VLOOKUP(E2850,Refs!$P$2:$S$29,4,FALSE)</f>
        <v>South West</v>
      </c>
      <c r="K2850" s="28">
        <f t="shared" ref="K2850:K2913" si="93">IF(OR(H2850="NULL",H2850=0,H2850=""),"",H2850)</f>
        <v>2241</v>
      </c>
    </row>
    <row r="2851" spans="1:11" ht="15" thickBot="1" x14ac:dyDescent="0.4">
      <c r="A2851" s="69">
        <f t="shared" si="92"/>
        <v>45778</v>
      </c>
      <c r="B2851" t="s">
        <v>911</v>
      </c>
      <c r="C2851" t="s">
        <v>276</v>
      </c>
      <c r="D2851" s="186"/>
      <c r="E2851" t="s">
        <v>738</v>
      </c>
      <c r="F2851" t="s">
        <v>739</v>
      </c>
      <c r="G2851" t="s">
        <v>93</v>
      </c>
      <c r="H2851">
        <v>111</v>
      </c>
      <c r="I2851" s="68" t="str">
        <f>VLOOKUP(E2851,Refs!$P$2:$R$29,3,FALSE)</f>
        <v>Y58</v>
      </c>
      <c r="J2851" s="68" t="str">
        <f>VLOOKUP(E2851,Refs!$P$2:$S$29,4,FALSE)</f>
        <v>South West</v>
      </c>
      <c r="K2851" s="28">
        <f t="shared" si="93"/>
        <v>111</v>
      </c>
    </row>
    <row r="2852" spans="1:11" ht="15" thickBot="1" x14ac:dyDescent="0.4">
      <c r="A2852" s="69">
        <f t="shared" si="92"/>
        <v>45778</v>
      </c>
      <c r="B2852" t="s">
        <v>911</v>
      </c>
      <c r="C2852" t="s">
        <v>276</v>
      </c>
      <c r="D2852" s="186"/>
      <c r="E2852" t="s">
        <v>738</v>
      </c>
      <c r="F2852" t="s">
        <v>739</v>
      </c>
      <c r="G2852" t="s">
        <v>94</v>
      </c>
      <c r="H2852">
        <v>782</v>
      </c>
      <c r="I2852" s="68" t="str">
        <f>VLOOKUP(E2852,Refs!$P$2:$R$29,3,FALSE)</f>
        <v>Y58</v>
      </c>
      <c r="J2852" s="68" t="str">
        <f>VLOOKUP(E2852,Refs!$P$2:$S$29,4,FALSE)</f>
        <v>South West</v>
      </c>
      <c r="K2852" s="28">
        <f t="shared" si="93"/>
        <v>782</v>
      </c>
    </row>
    <row r="2853" spans="1:11" ht="15" thickBot="1" x14ac:dyDescent="0.4">
      <c r="A2853" s="69">
        <f t="shared" si="92"/>
        <v>45778</v>
      </c>
      <c r="B2853" t="s">
        <v>911</v>
      </c>
      <c r="C2853" t="s">
        <v>276</v>
      </c>
      <c r="D2853" s="186"/>
      <c r="E2853" t="s">
        <v>738</v>
      </c>
      <c r="F2853" t="s">
        <v>739</v>
      </c>
      <c r="G2853" t="s">
        <v>95</v>
      </c>
      <c r="H2853">
        <v>307</v>
      </c>
      <c r="I2853" s="68" t="str">
        <f>VLOOKUP(E2853,Refs!$P$2:$R$29,3,FALSE)</f>
        <v>Y58</v>
      </c>
      <c r="J2853" s="68" t="str">
        <f>VLOOKUP(E2853,Refs!$P$2:$S$29,4,FALSE)</f>
        <v>South West</v>
      </c>
      <c r="K2853" s="28">
        <f t="shared" si="93"/>
        <v>307</v>
      </c>
    </row>
    <row r="2854" spans="1:11" ht="15" thickBot="1" x14ac:dyDescent="0.4">
      <c r="A2854" s="69">
        <f t="shared" si="92"/>
        <v>45778</v>
      </c>
      <c r="B2854" t="s">
        <v>911</v>
      </c>
      <c r="C2854" t="s">
        <v>276</v>
      </c>
      <c r="D2854" s="186"/>
      <c r="E2854" t="s">
        <v>738</v>
      </c>
      <c r="F2854" t="s">
        <v>739</v>
      </c>
      <c r="G2854" t="s">
        <v>96</v>
      </c>
      <c r="H2854">
        <v>5936</v>
      </c>
      <c r="I2854" s="68" t="str">
        <f>VLOOKUP(E2854,Refs!$P$2:$R$29,3,FALSE)</f>
        <v>Y58</v>
      </c>
      <c r="J2854" s="68" t="str">
        <f>VLOOKUP(E2854,Refs!$P$2:$S$29,4,FALSE)</f>
        <v>South West</v>
      </c>
      <c r="K2854" s="28">
        <f t="shared" si="93"/>
        <v>5936</v>
      </c>
    </row>
    <row r="2855" spans="1:11" ht="15" thickBot="1" x14ac:dyDescent="0.4">
      <c r="A2855" s="69">
        <f t="shared" si="92"/>
        <v>45778</v>
      </c>
      <c r="B2855" t="s">
        <v>911</v>
      </c>
      <c r="C2855" t="s">
        <v>276</v>
      </c>
      <c r="D2855" s="186"/>
      <c r="E2855" t="s">
        <v>738</v>
      </c>
      <c r="F2855" t="s">
        <v>739</v>
      </c>
      <c r="G2855" t="s">
        <v>31</v>
      </c>
      <c r="H2855">
        <v>5481</v>
      </c>
      <c r="I2855" s="68" t="str">
        <f>VLOOKUP(E2855,Refs!$P$2:$R$29,3,FALSE)</f>
        <v>Y58</v>
      </c>
      <c r="J2855" s="68" t="str">
        <f>VLOOKUP(E2855,Refs!$P$2:$S$29,4,FALSE)</f>
        <v>South West</v>
      </c>
      <c r="K2855" s="28">
        <f t="shared" si="93"/>
        <v>5481</v>
      </c>
    </row>
    <row r="2856" spans="1:11" ht="15" thickBot="1" x14ac:dyDescent="0.4">
      <c r="A2856" s="69">
        <f t="shared" si="92"/>
        <v>45778</v>
      </c>
      <c r="B2856" t="s">
        <v>911</v>
      </c>
      <c r="C2856" t="s">
        <v>276</v>
      </c>
      <c r="D2856" s="186"/>
      <c r="E2856" t="s">
        <v>738</v>
      </c>
      <c r="F2856" t="s">
        <v>739</v>
      </c>
      <c r="G2856" t="s">
        <v>97</v>
      </c>
      <c r="H2856">
        <v>2702</v>
      </c>
      <c r="I2856" s="68" t="str">
        <f>VLOOKUP(E2856,Refs!$P$2:$R$29,3,FALSE)</f>
        <v>Y58</v>
      </c>
      <c r="J2856" s="68" t="str">
        <f>VLOOKUP(E2856,Refs!$P$2:$S$29,4,FALSE)</f>
        <v>South West</v>
      </c>
      <c r="K2856" s="28">
        <f t="shared" si="93"/>
        <v>2702</v>
      </c>
    </row>
    <row r="2857" spans="1:11" ht="15" thickBot="1" x14ac:dyDescent="0.4">
      <c r="A2857" s="69">
        <f t="shared" si="92"/>
        <v>45778</v>
      </c>
      <c r="B2857" t="s">
        <v>911</v>
      </c>
      <c r="C2857" t="s">
        <v>276</v>
      </c>
      <c r="D2857" s="186"/>
      <c r="E2857" t="s">
        <v>738</v>
      </c>
      <c r="F2857" t="s">
        <v>739</v>
      </c>
      <c r="G2857" t="s">
        <v>98</v>
      </c>
      <c r="H2857">
        <v>3046</v>
      </c>
      <c r="I2857" s="68" t="str">
        <f>VLOOKUP(E2857,Refs!$P$2:$R$29,3,FALSE)</f>
        <v>Y58</v>
      </c>
      <c r="J2857" s="68" t="str">
        <f>VLOOKUP(E2857,Refs!$P$2:$S$29,4,FALSE)</f>
        <v>South West</v>
      </c>
      <c r="K2857" s="28">
        <f t="shared" si="93"/>
        <v>3046</v>
      </c>
    </row>
    <row r="2858" spans="1:11" ht="15" thickBot="1" x14ac:dyDescent="0.4">
      <c r="A2858" s="69">
        <f t="shared" si="92"/>
        <v>45778</v>
      </c>
      <c r="B2858" t="s">
        <v>911</v>
      </c>
      <c r="C2858" t="s">
        <v>276</v>
      </c>
      <c r="D2858" s="186"/>
      <c r="E2858" t="s">
        <v>738</v>
      </c>
      <c r="F2858" t="s">
        <v>739</v>
      </c>
      <c r="G2858" t="s">
        <v>99</v>
      </c>
      <c r="H2858">
        <v>3025</v>
      </c>
      <c r="I2858" s="68" t="str">
        <f>VLOOKUP(E2858,Refs!$P$2:$R$29,3,FALSE)</f>
        <v>Y58</v>
      </c>
      <c r="J2858" s="68" t="str">
        <f>VLOOKUP(E2858,Refs!$P$2:$S$29,4,FALSE)</f>
        <v>South West</v>
      </c>
      <c r="K2858" s="28">
        <f t="shared" si="93"/>
        <v>3025</v>
      </c>
    </row>
    <row r="2859" spans="1:11" ht="15" thickBot="1" x14ac:dyDescent="0.4">
      <c r="A2859" s="69">
        <f t="shared" si="92"/>
        <v>45778</v>
      </c>
      <c r="B2859" t="s">
        <v>911</v>
      </c>
      <c r="C2859" t="s">
        <v>276</v>
      </c>
      <c r="D2859" s="186"/>
      <c r="E2859" t="s">
        <v>738</v>
      </c>
      <c r="F2859" t="s">
        <v>739</v>
      </c>
      <c r="G2859" t="s">
        <v>100</v>
      </c>
      <c r="H2859">
        <v>2558</v>
      </c>
      <c r="I2859" s="68" t="str">
        <f>VLOOKUP(E2859,Refs!$P$2:$R$29,3,FALSE)</f>
        <v>Y58</v>
      </c>
      <c r="J2859" s="68" t="str">
        <f>VLOOKUP(E2859,Refs!$P$2:$S$29,4,FALSE)</f>
        <v>South West</v>
      </c>
      <c r="K2859" s="28">
        <f t="shared" si="93"/>
        <v>2558</v>
      </c>
    </row>
    <row r="2860" spans="1:11" ht="15" thickBot="1" x14ac:dyDescent="0.4">
      <c r="A2860" s="69">
        <f t="shared" si="92"/>
        <v>45778</v>
      </c>
      <c r="B2860" t="s">
        <v>911</v>
      </c>
      <c r="C2860" t="s">
        <v>276</v>
      </c>
      <c r="D2860" s="186"/>
      <c r="E2860" t="s">
        <v>738</v>
      </c>
      <c r="F2860" t="s">
        <v>739</v>
      </c>
      <c r="G2860" t="s">
        <v>101</v>
      </c>
      <c r="H2860">
        <v>306</v>
      </c>
      <c r="I2860" s="68" t="str">
        <f>VLOOKUP(E2860,Refs!$P$2:$R$29,3,FALSE)</f>
        <v>Y58</v>
      </c>
      <c r="J2860" s="68" t="str">
        <f>VLOOKUP(E2860,Refs!$P$2:$S$29,4,FALSE)</f>
        <v>South West</v>
      </c>
      <c r="K2860" s="28">
        <f t="shared" si="93"/>
        <v>306</v>
      </c>
    </row>
    <row r="2861" spans="1:11" ht="15" thickBot="1" x14ac:dyDescent="0.4">
      <c r="A2861" s="69">
        <f t="shared" si="92"/>
        <v>45778</v>
      </c>
      <c r="B2861" t="s">
        <v>911</v>
      </c>
      <c r="C2861" t="s">
        <v>276</v>
      </c>
      <c r="D2861" s="186"/>
      <c r="E2861" t="s">
        <v>738</v>
      </c>
      <c r="F2861" t="s">
        <v>739</v>
      </c>
      <c r="G2861" t="s">
        <v>102</v>
      </c>
      <c r="H2861">
        <v>327</v>
      </c>
      <c r="I2861" s="68" t="str">
        <f>VLOOKUP(E2861,Refs!$P$2:$R$29,3,FALSE)</f>
        <v>Y58</v>
      </c>
      <c r="J2861" s="68" t="str">
        <f>VLOOKUP(E2861,Refs!$P$2:$S$29,4,FALSE)</f>
        <v>South West</v>
      </c>
      <c r="K2861" s="28">
        <f t="shared" si="93"/>
        <v>327</v>
      </c>
    </row>
    <row r="2862" spans="1:11" ht="15" thickBot="1" x14ac:dyDescent="0.4">
      <c r="A2862" s="69">
        <f t="shared" si="92"/>
        <v>45778</v>
      </c>
      <c r="B2862" t="s">
        <v>911</v>
      </c>
      <c r="C2862" t="s">
        <v>276</v>
      </c>
      <c r="D2862" s="186"/>
      <c r="E2862" t="s">
        <v>738</v>
      </c>
      <c r="F2862" t="s">
        <v>739</v>
      </c>
      <c r="G2862" t="s">
        <v>103</v>
      </c>
      <c r="H2862">
        <v>2626</v>
      </c>
      <c r="I2862" s="68" t="str">
        <f>VLOOKUP(E2862,Refs!$P$2:$R$29,3,FALSE)</f>
        <v>Y58</v>
      </c>
      <c r="J2862" s="68" t="str">
        <f>VLOOKUP(E2862,Refs!$P$2:$S$29,4,FALSE)</f>
        <v>South West</v>
      </c>
      <c r="K2862" s="28">
        <f t="shared" si="93"/>
        <v>2626</v>
      </c>
    </row>
    <row r="2863" spans="1:11" ht="15" thickBot="1" x14ac:dyDescent="0.4">
      <c r="A2863" s="69">
        <f t="shared" si="92"/>
        <v>45778</v>
      </c>
      <c r="B2863" t="s">
        <v>911</v>
      </c>
      <c r="C2863" t="s">
        <v>276</v>
      </c>
      <c r="D2863" s="186"/>
      <c r="E2863" t="s">
        <v>738</v>
      </c>
      <c r="F2863" t="s">
        <v>739</v>
      </c>
      <c r="G2863" t="s">
        <v>104</v>
      </c>
      <c r="H2863">
        <v>45572</v>
      </c>
      <c r="I2863" s="68" t="str">
        <f>VLOOKUP(E2863,Refs!$P$2:$R$29,3,FALSE)</f>
        <v>Y58</v>
      </c>
      <c r="J2863" s="68" t="str">
        <f>VLOOKUP(E2863,Refs!$P$2:$S$29,4,FALSE)</f>
        <v>South West</v>
      </c>
      <c r="K2863" s="28">
        <f t="shared" si="93"/>
        <v>45572</v>
      </c>
    </row>
    <row r="2864" spans="1:11" ht="15" thickBot="1" x14ac:dyDescent="0.4">
      <c r="A2864" s="69">
        <f t="shared" si="92"/>
        <v>45778</v>
      </c>
      <c r="B2864" t="s">
        <v>911</v>
      </c>
      <c r="C2864" t="s">
        <v>276</v>
      </c>
      <c r="D2864" s="186"/>
      <c r="E2864" t="s">
        <v>738</v>
      </c>
      <c r="F2864" t="s">
        <v>739</v>
      </c>
      <c r="G2864" t="s">
        <v>105</v>
      </c>
      <c r="H2864">
        <v>4424</v>
      </c>
      <c r="I2864" s="68" t="str">
        <f>VLOOKUP(E2864,Refs!$P$2:$R$29,3,FALSE)</f>
        <v>Y58</v>
      </c>
      <c r="J2864" s="68" t="str">
        <f>VLOOKUP(E2864,Refs!$P$2:$S$29,4,FALSE)</f>
        <v>South West</v>
      </c>
      <c r="K2864" s="28">
        <f t="shared" si="93"/>
        <v>4424</v>
      </c>
    </row>
    <row r="2865" spans="1:11" ht="15" thickBot="1" x14ac:dyDescent="0.4">
      <c r="A2865" s="69">
        <f t="shared" si="92"/>
        <v>45778</v>
      </c>
      <c r="B2865" t="s">
        <v>911</v>
      </c>
      <c r="C2865" t="s">
        <v>276</v>
      </c>
      <c r="D2865" s="186"/>
      <c r="E2865" t="s">
        <v>738</v>
      </c>
      <c r="F2865" t="s">
        <v>739</v>
      </c>
      <c r="G2865" t="s">
        <v>106</v>
      </c>
      <c r="H2865">
        <v>2912</v>
      </c>
      <c r="I2865" s="68" t="str">
        <f>VLOOKUP(E2865,Refs!$P$2:$R$29,3,FALSE)</f>
        <v>Y58</v>
      </c>
      <c r="J2865" s="68" t="str">
        <f>VLOOKUP(E2865,Refs!$P$2:$S$29,4,FALSE)</f>
        <v>South West</v>
      </c>
      <c r="K2865" s="28">
        <f t="shared" si="93"/>
        <v>2912</v>
      </c>
    </row>
    <row r="2866" spans="1:11" ht="15" thickBot="1" x14ac:dyDescent="0.4">
      <c r="A2866" s="69">
        <f t="shared" si="92"/>
        <v>45778</v>
      </c>
      <c r="B2866" t="s">
        <v>911</v>
      </c>
      <c r="C2866" t="s">
        <v>276</v>
      </c>
      <c r="D2866" s="186"/>
      <c r="E2866" t="s">
        <v>738</v>
      </c>
      <c r="F2866" t="s">
        <v>739</v>
      </c>
      <c r="G2866" t="s">
        <v>107</v>
      </c>
      <c r="H2866">
        <v>271</v>
      </c>
      <c r="I2866" s="68" t="str">
        <f>VLOOKUP(E2866,Refs!$P$2:$R$29,3,FALSE)</f>
        <v>Y58</v>
      </c>
      <c r="J2866" s="68" t="str">
        <f>VLOOKUP(E2866,Refs!$P$2:$S$29,4,FALSE)</f>
        <v>South West</v>
      </c>
      <c r="K2866" s="28">
        <f t="shared" si="93"/>
        <v>271</v>
      </c>
    </row>
    <row r="2867" spans="1:11" ht="15" thickBot="1" x14ac:dyDescent="0.4">
      <c r="A2867" s="69">
        <f t="shared" si="92"/>
        <v>45778</v>
      </c>
      <c r="B2867" t="s">
        <v>911</v>
      </c>
      <c r="C2867" t="s">
        <v>276</v>
      </c>
      <c r="D2867" s="186"/>
      <c r="E2867" t="s">
        <v>738</v>
      </c>
      <c r="F2867" t="s">
        <v>739</v>
      </c>
      <c r="G2867" t="s">
        <v>108</v>
      </c>
      <c r="H2867">
        <v>658</v>
      </c>
      <c r="I2867" s="68" t="str">
        <f>VLOOKUP(E2867,Refs!$P$2:$R$29,3,FALSE)</f>
        <v>Y58</v>
      </c>
      <c r="J2867" s="68" t="str">
        <f>VLOOKUP(E2867,Refs!$P$2:$S$29,4,FALSE)</f>
        <v>South West</v>
      </c>
      <c r="K2867" s="28">
        <f t="shared" si="93"/>
        <v>658</v>
      </c>
    </row>
    <row r="2868" spans="1:11" ht="15" thickBot="1" x14ac:dyDescent="0.4">
      <c r="A2868" s="69">
        <f t="shared" si="92"/>
        <v>45778</v>
      </c>
      <c r="B2868" t="s">
        <v>911</v>
      </c>
      <c r="C2868" t="s">
        <v>276</v>
      </c>
      <c r="D2868" s="186"/>
      <c r="E2868" t="s">
        <v>738</v>
      </c>
      <c r="F2868" t="s">
        <v>739</v>
      </c>
      <c r="G2868" t="s">
        <v>109</v>
      </c>
      <c r="H2868">
        <v>105881</v>
      </c>
      <c r="I2868" s="68" t="str">
        <f>VLOOKUP(E2868,Refs!$P$2:$R$29,3,FALSE)</f>
        <v>Y58</v>
      </c>
      <c r="J2868" s="68" t="str">
        <f>VLOOKUP(E2868,Refs!$P$2:$S$29,4,FALSE)</f>
        <v>South West</v>
      </c>
      <c r="K2868" s="28">
        <f t="shared" si="93"/>
        <v>105881</v>
      </c>
    </row>
    <row r="2869" spans="1:11" ht="15" thickBot="1" x14ac:dyDescent="0.4">
      <c r="A2869" s="69">
        <f t="shared" si="92"/>
        <v>45778</v>
      </c>
      <c r="B2869" t="s">
        <v>911</v>
      </c>
      <c r="C2869" t="s">
        <v>276</v>
      </c>
      <c r="D2869" s="186"/>
      <c r="E2869" t="s">
        <v>738</v>
      </c>
      <c r="F2869" t="s">
        <v>739</v>
      </c>
      <c r="G2869" t="s">
        <v>110</v>
      </c>
      <c r="H2869">
        <v>0</v>
      </c>
      <c r="I2869" s="68" t="str">
        <f>VLOOKUP(E2869,Refs!$P$2:$R$29,3,FALSE)</f>
        <v>Y58</v>
      </c>
      <c r="J2869" s="68" t="str">
        <f>VLOOKUP(E2869,Refs!$P$2:$S$29,4,FALSE)</f>
        <v>South West</v>
      </c>
      <c r="K2869" s="28" t="str">
        <f t="shared" si="93"/>
        <v/>
      </c>
    </row>
    <row r="2870" spans="1:11" ht="15" thickBot="1" x14ac:dyDescent="0.4">
      <c r="A2870" s="69">
        <f t="shared" si="92"/>
        <v>45778</v>
      </c>
      <c r="B2870" t="s">
        <v>911</v>
      </c>
      <c r="C2870" t="s">
        <v>276</v>
      </c>
      <c r="D2870" s="186"/>
      <c r="E2870" t="s">
        <v>738</v>
      </c>
      <c r="F2870" t="s">
        <v>739</v>
      </c>
      <c r="G2870" t="s">
        <v>808</v>
      </c>
      <c r="H2870">
        <v>6446</v>
      </c>
      <c r="I2870" s="68" t="str">
        <f>VLOOKUP(E2870,Refs!$P$2:$R$29,3,FALSE)</f>
        <v>Y58</v>
      </c>
      <c r="J2870" s="68" t="str">
        <f>VLOOKUP(E2870,Refs!$P$2:$S$29,4,FALSE)</f>
        <v>South West</v>
      </c>
      <c r="K2870" s="28">
        <f t="shared" si="93"/>
        <v>6446</v>
      </c>
    </row>
    <row r="2871" spans="1:11" ht="15" thickBot="1" x14ac:dyDescent="0.4">
      <c r="A2871" s="69">
        <f t="shared" si="92"/>
        <v>45778</v>
      </c>
      <c r="B2871" t="s">
        <v>911</v>
      </c>
      <c r="C2871" t="s">
        <v>276</v>
      </c>
      <c r="D2871" s="186"/>
      <c r="E2871" t="s">
        <v>738</v>
      </c>
      <c r="F2871" t="s">
        <v>739</v>
      </c>
      <c r="G2871" t="s">
        <v>809</v>
      </c>
      <c r="H2871">
        <v>2765</v>
      </c>
      <c r="I2871" s="68" t="str">
        <f>VLOOKUP(E2871,Refs!$P$2:$R$29,3,FALSE)</f>
        <v>Y58</v>
      </c>
      <c r="J2871" s="68" t="str">
        <f>VLOOKUP(E2871,Refs!$P$2:$S$29,4,FALSE)</f>
        <v>South West</v>
      </c>
      <c r="K2871" s="28">
        <f t="shared" si="93"/>
        <v>2765</v>
      </c>
    </row>
    <row r="2872" spans="1:11" ht="15" thickBot="1" x14ac:dyDescent="0.4">
      <c r="A2872" s="69">
        <f t="shared" si="92"/>
        <v>45778</v>
      </c>
      <c r="B2872" t="s">
        <v>911</v>
      </c>
      <c r="C2872" t="s">
        <v>276</v>
      </c>
      <c r="D2872" s="186"/>
      <c r="E2872" t="s">
        <v>738</v>
      </c>
      <c r="F2872" t="s">
        <v>739</v>
      </c>
      <c r="G2872" t="s">
        <v>111</v>
      </c>
      <c r="H2872">
        <v>17336</v>
      </c>
      <c r="I2872" s="68" t="str">
        <f>VLOOKUP(E2872,Refs!$P$2:$R$29,3,FALSE)</f>
        <v>Y58</v>
      </c>
      <c r="J2872" s="68" t="str">
        <f>VLOOKUP(E2872,Refs!$P$2:$S$29,4,FALSE)</f>
        <v>South West</v>
      </c>
      <c r="K2872" s="28">
        <f t="shared" si="93"/>
        <v>17336</v>
      </c>
    </row>
    <row r="2873" spans="1:11" ht="15" thickBot="1" x14ac:dyDescent="0.4">
      <c r="A2873" s="69">
        <f t="shared" si="92"/>
        <v>45778</v>
      </c>
      <c r="B2873" t="s">
        <v>911</v>
      </c>
      <c r="C2873" t="s">
        <v>276</v>
      </c>
      <c r="D2873" s="186"/>
      <c r="E2873" t="s">
        <v>738</v>
      </c>
      <c r="F2873" t="s">
        <v>739</v>
      </c>
      <c r="G2873" t="s">
        <v>112</v>
      </c>
      <c r="H2873">
        <v>11</v>
      </c>
      <c r="I2873" s="68" t="str">
        <f>VLOOKUP(E2873,Refs!$P$2:$R$29,3,FALSE)</f>
        <v>Y58</v>
      </c>
      <c r="J2873" s="68" t="str">
        <f>VLOOKUP(E2873,Refs!$P$2:$S$29,4,FALSE)</f>
        <v>South West</v>
      </c>
      <c r="K2873" s="28">
        <f t="shared" si="93"/>
        <v>11</v>
      </c>
    </row>
    <row r="2874" spans="1:11" ht="15" thickBot="1" x14ac:dyDescent="0.4">
      <c r="A2874" s="69">
        <f t="shared" si="92"/>
        <v>45778</v>
      </c>
      <c r="B2874" t="s">
        <v>911</v>
      </c>
      <c r="C2874" t="s">
        <v>276</v>
      </c>
      <c r="D2874" s="186"/>
      <c r="E2874" t="s">
        <v>738</v>
      </c>
      <c r="F2874" t="s">
        <v>739</v>
      </c>
      <c r="G2874" t="s">
        <v>113</v>
      </c>
      <c r="H2874">
        <v>14320</v>
      </c>
      <c r="I2874" s="68" t="str">
        <f>VLOOKUP(E2874,Refs!$P$2:$R$29,3,FALSE)</f>
        <v>Y58</v>
      </c>
      <c r="J2874" s="68" t="str">
        <f>VLOOKUP(E2874,Refs!$P$2:$S$29,4,FALSE)</f>
        <v>South West</v>
      </c>
      <c r="K2874" s="28">
        <f t="shared" si="93"/>
        <v>14320</v>
      </c>
    </row>
    <row r="2875" spans="1:11" ht="15" thickBot="1" x14ac:dyDescent="0.4">
      <c r="A2875" s="69">
        <f t="shared" si="92"/>
        <v>45778</v>
      </c>
      <c r="B2875" t="s">
        <v>911</v>
      </c>
      <c r="C2875" t="s">
        <v>276</v>
      </c>
      <c r="D2875" s="186"/>
      <c r="E2875" t="s">
        <v>738</v>
      </c>
      <c r="F2875" t="s">
        <v>739</v>
      </c>
      <c r="G2875" t="s">
        <v>114</v>
      </c>
      <c r="H2875">
        <v>2927</v>
      </c>
      <c r="I2875" s="68" t="str">
        <f>VLOOKUP(E2875,Refs!$P$2:$R$29,3,FALSE)</f>
        <v>Y58</v>
      </c>
      <c r="J2875" s="68" t="str">
        <f>VLOOKUP(E2875,Refs!$P$2:$S$29,4,FALSE)</f>
        <v>South West</v>
      </c>
      <c r="K2875" s="28">
        <f t="shared" si="93"/>
        <v>2927</v>
      </c>
    </row>
    <row r="2876" spans="1:11" ht="15" thickBot="1" x14ac:dyDescent="0.4">
      <c r="A2876" s="69">
        <f t="shared" si="92"/>
        <v>45778</v>
      </c>
      <c r="B2876" t="s">
        <v>911</v>
      </c>
      <c r="C2876" t="s">
        <v>276</v>
      </c>
      <c r="D2876" s="186"/>
      <c r="E2876" t="s">
        <v>738</v>
      </c>
      <c r="F2876" t="s">
        <v>739</v>
      </c>
      <c r="G2876" t="s">
        <v>115</v>
      </c>
      <c r="H2876">
        <v>2623</v>
      </c>
      <c r="I2876" s="68" t="str">
        <f>VLOOKUP(E2876,Refs!$P$2:$R$29,3,FALSE)</f>
        <v>Y58</v>
      </c>
      <c r="J2876" s="68" t="str">
        <f>VLOOKUP(E2876,Refs!$P$2:$S$29,4,FALSE)</f>
        <v>South West</v>
      </c>
      <c r="K2876" s="28">
        <f t="shared" si="93"/>
        <v>2623</v>
      </c>
    </row>
    <row r="2877" spans="1:11" ht="15" thickBot="1" x14ac:dyDescent="0.4">
      <c r="A2877" s="69">
        <f t="shared" si="92"/>
        <v>45778</v>
      </c>
      <c r="B2877" t="s">
        <v>911</v>
      </c>
      <c r="C2877" t="s">
        <v>276</v>
      </c>
      <c r="D2877" s="186"/>
      <c r="E2877" t="s">
        <v>738</v>
      </c>
      <c r="F2877" t="s">
        <v>739</v>
      </c>
      <c r="G2877" t="s">
        <v>116</v>
      </c>
      <c r="H2877">
        <v>1265</v>
      </c>
      <c r="I2877" s="68" t="str">
        <f>VLOOKUP(E2877,Refs!$P$2:$R$29,3,FALSE)</f>
        <v>Y58</v>
      </c>
      <c r="J2877" s="68" t="str">
        <f>VLOOKUP(E2877,Refs!$P$2:$S$29,4,FALSE)</f>
        <v>South West</v>
      </c>
      <c r="K2877" s="28">
        <f t="shared" si="93"/>
        <v>1265</v>
      </c>
    </row>
    <row r="2878" spans="1:11" ht="15" thickBot="1" x14ac:dyDescent="0.4">
      <c r="A2878" s="69">
        <f t="shared" si="92"/>
        <v>45778</v>
      </c>
      <c r="B2878" t="s">
        <v>911</v>
      </c>
      <c r="C2878" t="s">
        <v>276</v>
      </c>
      <c r="D2878" s="186"/>
      <c r="E2878" t="s">
        <v>738</v>
      </c>
      <c r="F2878" t="s">
        <v>739</v>
      </c>
      <c r="G2878" t="s">
        <v>117</v>
      </c>
      <c r="H2878">
        <v>6316</v>
      </c>
      <c r="I2878" s="68" t="str">
        <f>VLOOKUP(E2878,Refs!$P$2:$R$29,3,FALSE)</f>
        <v>Y58</v>
      </c>
      <c r="J2878" s="68" t="str">
        <f>VLOOKUP(E2878,Refs!$P$2:$S$29,4,FALSE)</f>
        <v>South West</v>
      </c>
      <c r="K2878" s="28">
        <f t="shared" si="93"/>
        <v>6316</v>
      </c>
    </row>
    <row r="2879" spans="1:11" ht="15" thickBot="1" x14ac:dyDescent="0.4">
      <c r="A2879" s="69">
        <f t="shared" si="92"/>
        <v>45778</v>
      </c>
      <c r="B2879" t="s">
        <v>911</v>
      </c>
      <c r="C2879" t="s">
        <v>276</v>
      </c>
      <c r="D2879" s="186"/>
      <c r="E2879" t="s">
        <v>738</v>
      </c>
      <c r="F2879" t="s">
        <v>739</v>
      </c>
      <c r="G2879" t="s">
        <v>118</v>
      </c>
      <c r="H2879">
        <v>1137</v>
      </c>
      <c r="I2879" s="68" t="str">
        <f>VLOOKUP(E2879,Refs!$P$2:$R$29,3,FALSE)</f>
        <v>Y58</v>
      </c>
      <c r="J2879" s="68" t="str">
        <f>VLOOKUP(E2879,Refs!$P$2:$S$29,4,FALSE)</f>
        <v>South West</v>
      </c>
      <c r="K2879" s="28">
        <f t="shared" si="93"/>
        <v>1137</v>
      </c>
    </row>
    <row r="2880" spans="1:11" ht="15" thickBot="1" x14ac:dyDescent="0.4">
      <c r="A2880" s="69">
        <f t="shared" si="92"/>
        <v>45778</v>
      </c>
      <c r="B2880" t="s">
        <v>911</v>
      </c>
      <c r="C2880" t="s">
        <v>276</v>
      </c>
      <c r="D2880" s="186"/>
      <c r="E2880" t="s">
        <v>738</v>
      </c>
      <c r="F2880" t="s">
        <v>739</v>
      </c>
      <c r="G2880" t="s">
        <v>119</v>
      </c>
      <c r="H2880">
        <v>1572</v>
      </c>
      <c r="I2880" s="68" t="str">
        <f>VLOOKUP(E2880,Refs!$P$2:$R$29,3,FALSE)</f>
        <v>Y58</v>
      </c>
      <c r="J2880" s="68" t="str">
        <f>VLOOKUP(E2880,Refs!$P$2:$S$29,4,FALSE)</f>
        <v>South West</v>
      </c>
      <c r="K2880" s="28">
        <f t="shared" si="93"/>
        <v>1572</v>
      </c>
    </row>
    <row r="2881" spans="1:11" ht="15" thickBot="1" x14ac:dyDescent="0.4">
      <c r="A2881" s="69">
        <f t="shared" si="92"/>
        <v>45778</v>
      </c>
      <c r="B2881" t="s">
        <v>911</v>
      </c>
      <c r="C2881" t="s">
        <v>276</v>
      </c>
      <c r="D2881" s="186"/>
      <c r="E2881" t="s">
        <v>738</v>
      </c>
      <c r="F2881" t="s">
        <v>739</v>
      </c>
      <c r="G2881" t="s">
        <v>120</v>
      </c>
      <c r="H2881">
        <v>1</v>
      </c>
      <c r="I2881" s="68" t="str">
        <f>VLOOKUP(E2881,Refs!$P$2:$R$29,3,FALSE)</f>
        <v>Y58</v>
      </c>
      <c r="J2881" s="68" t="str">
        <f>VLOOKUP(E2881,Refs!$P$2:$S$29,4,FALSE)</f>
        <v>South West</v>
      </c>
      <c r="K2881" s="28">
        <f t="shared" si="93"/>
        <v>1</v>
      </c>
    </row>
    <row r="2882" spans="1:11" ht="15" thickBot="1" x14ac:dyDescent="0.4">
      <c r="A2882" s="69">
        <f t="shared" si="92"/>
        <v>45778</v>
      </c>
      <c r="B2882" t="s">
        <v>911</v>
      </c>
      <c r="C2882" t="s">
        <v>276</v>
      </c>
      <c r="D2882" s="186"/>
      <c r="E2882" t="s">
        <v>738</v>
      </c>
      <c r="F2882" t="s">
        <v>739</v>
      </c>
      <c r="G2882" t="s">
        <v>121</v>
      </c>
      <c r="H2882">
        <v>837</v>
      </c>
      <c r="I2882" s="68" t="str">
        <f>VLOOKUP(E2882,Refs!$P$2:$R$29,3,FALSE)</f>
        <v>Y58</v>
      </c>
      <c r="J2882" s="68" t="str">
        <f>VLOOKUP(E2882,Refs!$P$2:$S$29,4,FALSE)</f>
        <v>South West</v>
      </c>
      <c r="K2882" s="28">
        <f t="shared" si="93"/>
        <v>837</v>
      </c>
    </row>
    <row r="2883" spans="1:11" ht="15" thickBot="1" x14ac:dyDescent="0.4">
      <c r="A2883" s="69">
        <f t="shared" ref="A2883:A2946" si="94">DATEVALUE(RIGHT(B2883,8))</f>
        <v>45778</v>
      </c>
      <c r="B2883" t="s">
        <v>911</v>
      </c>
      <c r="C2883" t="s">
        <v>276</v>
      </c>
      <c r="D2883" s="186"/>
      <c r="E2883" t="s">
        <v>738</v>
      </c>
      <c r="F2883" t="s">
        <v>739</v>
      </c>
      <c r="G2883" t="s">
        <v>122</v>
      </c>
      <c r="H2883">
        <v>2</v>
      </c>
      <c r="I2883" s="68" t="str">
        <f>VLOOKUP(E2883,Refs!$P$2:$R$29,3,FALSE)</f>
        <v>Y58</v>
      </c>
      <c r="J2883" s="68" t="str">
        <f>VLOOKUP(E2883,Refs!$P$2:$S$29,4,FALSE)</f>
        <v>South West</v>
      </c>
      <c r="K2883" s="28">
        <f t="shared" si="93"/>
        <v>2</v>
      </c>
    </row>
    <row r="2884" spans="1:11" ht="15" thickBot="1" x14ac:dyDescent="0.4">
      <c r="A2884" s="69">
        <f t="shared" si="94"/>
        <v>45778</v>
      </c>
      <c r="B2884" t="s">
        <v>911</v>
      </c>
      <c r="C2884" t="s">
        <v>276</v>
      </c>
      <c r="D2884" s="186"/>
      <c r="E2884" t="s">
        <v>738</v>
      </c>
      <c r="F2884" t="s">
        <v>739</v>
      </c>
      <c r="G2884" t="s">
        <v>123</v>
      </c>
      <c r="H2884">
        <v>0</v>
      </c>
      <c r="I2884" s="68" t="str">
        <f>VLOOKUP(E2884,Refs!$P$2:$R$29,3,FALSE)</f>
        <v>Y58</v>
      </c>
      <c r="J2884" s="68" t="str">
        <f>VLOOKUP(E2884,Refs!$P$2:$S$29,4,FALSE)</f>
        <v>South West</v>
      </c>
      <c r="K2884" s="28" t="str">
        <f t="shared" si="93"/>
        <v/>
      </c>
    </row>
    <row r="2885" spans="1:11" ht="15" thickBot="1" x14ac:dyDescent="0.4">
      <c r="A2885" s="69">
        <f t="shared" si="94"/>
        <v>45778</v>
      </c>
      <c r="B2885" t="s">
        <v>911</v>
      </c>
      <c r="C2885" t="s">
        <v>276</v>
      </c>
      <c r="D2885" s="186"/>
      <c r="E2885" t="s">
        <v>738</v>
      </c>
      <c r="F2885" t="s">
        <v>739</v>
      </c>
      <c r="G2885" t="s">
        <v>124</v>
      </c>
      <c r="H2885">
        <v>0</v>
      </c>
      <c r="I2885" s="68" t="str">
        <f>VLOOKUP(E2885,Refs!$P$2:$R$29,3,FALSE)</f>
        <v>Y58</v>
      </c>
      <c r="J2885" s="68" t="str">
        <f>VLOOKUP(E2885,Refs!$P$2:$S$29,4,FALSE)</f>
        <v>South West</v>
      </c>
      <c r="K2885" s="28" t="str">
        <f t="shared" si="93"/>
        <v/>
      </c>
    </row>
    <row r="2886" spans="1:11" ht="15" thickBot="1" x14ac:dyDescent="0.4">
      <c r="A2886" s="69">
        <f t="shared" si="94"/>
        <v>45778</v>
      </c>
      <c r="B2886" t="s">
        <v>911</v>
      </c>
      <c r="C2886" t="s">
        <v>276</v>
      </c>
      <c r="D2886" s="186"/>
      <c r="E2886" t="s">
        <v>738</v>
      </c>
      <c r="F2886" t="s">
        <v>739</v>
      </c>
      <c r="G2886" t="s">
        <v>125</v>
      </c>
      <c r="H2886">
        <v>0</v>
      </c>
      <c r="I2886" s="68" t="str">
        <f>VLOOKUP(E2886,Refs!$P$2:$R$29,3,FALSE)</f>
        <v>Y58</v>
      </c>
      <c r="J2886" s="68" t="str">
        <f>VLOOKUP(E2886,Refs!$P$2:$S$29,4,FALSE)</f>
        <v>South West</v>
      </c>
      <c r="K2886" s="28" t="str">
        <f t="shared" si="93"/>
        <v/>
      </c>
    </row>
    <row r="2887" spans="1:11" ht="15" thickBot="1" x14ac:dyDescent="0.4">
      <c r="A2887" s="69">
        <f t="shared" si="94"/>
        <v>45778</v>
      </c>
      <c r="B2887" t="s">
        <v>911</v>
      </c>
      <c r="C2887" t="s">
        <v>276</v>
      </c>
      <c r="D2887" s="186"/>
      <c r="E2887" t="s">
        <v>738</v>
      </c>
      <c r="F2887" t="s">
        <v>739</v>
      </c>
      <c r="G2887" t="s">
        <v>126</v>
      </c>
      <c r="H2887">
        <v>0</v>
      </c>
      <c r="I2887" s="68" t="str">
        <f>VLOOKUP(E2887,Refs!$P$2:$R$29,3,FALSE)</f>
        <v>Y58</v>
      </c>
      <c r="J2887" s="68" t="str">
        <f>VLOOKUP(E2887,Refs!$P$2:$S$29,4,FALSE)</f>
        <v>South West</v>
      </c>
      <c r="K2887" s="28" t="str">
        <f t="shared" si="93"/>
        <v/>
      </c>
    </row>
    <row r="2888" spans="1:11" ht="15" thickBot="1" x14ac:dyDescent="0.4">
      <c r="A2888" s="69">
        <f t="shared" si="94"/>
        <v>45778</v>
      </c>
      <c r="B2888" t="s">
        <v>911</v>
      </c>
      <c r="C2888" t="s">
        <v>276</v>
      </c>
      <c r="D2888" s="186"/>
      <c r="E2888" t="s">
        <v>738</v>
      </c>
      <c r="F2888" t="s">
        <v>739</v>
      </c>
      <c r="G2888" t="s">
        <v>127</v>
      </c>
      <c r="H2888">
        <v>522</v>
      </c>
      <c r="I2888" s="68" t="str">
        <f>VLOOKUP(E2888,Refs!$P$2:$R$29,3,FALSE)</f>
        <v>Y58</v>
      </c>
      <c r="J2888" s="68" t="str">
        <f>VLOOKUP(E2888,Refs!$P$2:$S$29,4,FALSE)</f>
        <v>South West</v>
      </c>
      <c r="K2888" s="28">
        <f t="shared" si="93"/>
        <v>522</v>
      </c>
    </row>
    <row r="2889" spans="1:11" ht="15" thickBot="1" x14ac:dyDescent="0.4">
      <c r="A2889" s="69">
        <f t="shared" si="94"/>
        <v>45778</v>
      </c>
      <c r="B2889" t="s">
        <v>911</v>
      </c>
      <c r="C2889" t="s">
        <v>276</v>
      </c>
      <c r="D2889" s="186"/>
      <c r="E2889" t="s">
        <v>738</v>
      </c>
      <c r="F2889" t="s">
        <v>739</v>
      </c>
      <c r="G2889" t="s">
        <v>128</v>
      </c>
      <c r="H2889">
        <v>28</v>
      </c>
      <c r="I2889" s="68" t="str">
        <f>VLOOKUP(E2889,Refs!$P$2:$R$29,3,FALSE)</f>
        <v>Y58</v>
      </c>
      <c r="J2889" s="68" t="str">
        <f>VLOOKUP(E2889,Refs!$P$2:$S$29,4,FALSE)</f>
        <v>South West</v>
      </c>
      <c r="K2889" s="28">
        <f t="shared" si="93"/>
        <v>28</v>
      </c>
    </row>
    <row r="2890" spans="1:11" ht="15" thickBot="1" x14ac:dyDescent="0.4">
      <c r="A2890" s="69">
        <f t="shared" si="94"/>
        <v>45778</v>
      </c>
      <c r="B2890" t="s">
        <v>911</v>
      </c>
      <c r="C2890" t="s">
        <v>276</v>
      </c>
      <c r="D2890" s="186"/>
      <c r="E2890" t="s">
        <v>738</v>
      </c>
      <c r="F2890" t="s">
        <v>739</v>
      </c>
      <c r="G2890" t="s">
        <v>129</v>
      </c>
      <c r="H2890">
        <v>823</v>
      </c>
      <c r="I2890" s="68" t="str">
        <f>VLOOKUP(E2890,Refs!$P$2:$R$29,3,FALSE)</f>
        <v>Y58</v>
      </c>
      <c r="J2890" s="68" t="str">
        <f>VLOOKUP(E2890,Refs!$P$2:$S$29,4,FALSE)</f>
        <v>South West</v>
      </c>
      <c r="K2890" s="28">
        <f t="shared" si="93"/>
        <v>823</v>
      </c>
    </row>
    <row r="2891" spans="1:11" ht="15" thickBot="1" x14ac:dyDescent="0.4">
      <c r="A2891" s="69">
        <f t="shared" si="94"/>
        <v>45778</v>
      </c>
      <c r="B2891" t="s">
        <v>911</v>
      </c>
      <c r="C2891" t="s">
        <v>276</v>
      </c>
      <c r="D2891" s="186"/>
      <c r="E2891" t="s">
        <v>738</v>
      </c>
      <c r="F2891" t="s">
        <v>739</v>
      </c>
      <c r="G2891" t="s">
        <v>130</v>
      </c>
      <c r="H2891">
        <v>691</v>
      </c>
      <c r="I2891" s="68" t="str">
        <f>VLOOKUP(E2891,Refs!$P$2:$R$29,3,FALSE)</f>
        <v>Y58</v>
      </c>
      <c r="J2891" s="68" t="str">
        <f>VLOOKUP(E2891,Refs!$P$2:$S$29,4,FALSE)</f>
        <v>South West</v>
      </c>
      <c r="K2891" s="28">
        <f t="shared" si="93"/>
        <v>691</v>
      </c>
    </row>
    <row r="2892" spans="1:11" ht="15" thickBot="1" x14ac:dyDescent="0.4">
      <c r="A2892" s="69">
        <f t="shared" si="94"/>
        <v>45778</v>
      </c>
      <c r="B2892" t="s">
        <v>911</v>
      </c>
      <c r="C2892" t="s">
        <v>276</v>
      </c>
      <c r="D2892" s="186"/>
      <c r="E2892" t="s">
        <v>738</v>
      </c>
      <c r="F2892" t="s">
        <v>739</v>
      </c>
      <c r="G2892" t="s">
        <v>131</v>
      </c>
      <c r="H2892">
        <v>1619</v>
      </c>
      <c r="I2892" s="68" t="str">
        <f>VLOOKUP(E2892,Refs!$P$2:$R$29,3,FALSE)</f>
        <v>Y58</v>
      </c>
      <c r="J2892" s="68" t="str">
        <f>VLOOKUP(E2892,Refs!$P$2:$S$29,4,FALSE)</f>
        <v>South West</v>
      </c>
      <c r="K2892" s="28">
        <f t="shared" si="93"/>
        <v>1619</v>
      </c>
    </row>
    <row r="2893" spans="1:11" ht="15" thickBot="1" x14ac:dyDescent="0.4">
      <c r="A2893" s="69">
        <f t="shared" si="94"/>
        <v>45778</v>
      </c>
      <c r="B2893" t="s">
        <v>911</v>
      </c>
      <c r="C2893" t="s">
        <v>276</v>
      </c>
      <c r="D2893" s="186"/>
      <c r="E2893" t="s">
        <v>738</v>
      </c>
      <c r="F2893" t="s">
        <v>739</v>
      </c>
      <c r="G2893" t="s">
        <v>132</v>
      </c>
      <c r="H2893">
        <v>1541</v>
      </c>
      <c r="I2893" s="68" t="str">
        <f>VLOOKUP(E2893,Refs!$P$2:$R$29,3,FALSE)</f>
        <v>Y58</v>
      </c>
      <c r="J2893" s="68" t="str">
        <f>VLOOKUP(E2893,Refs!$P$2:$S$29,4,FALSE)</f>
        <v>South West</v>
      </c>
      <c r="K2893" s="28">
        <f t="shared" si="93"/>
        <v>1541</v>
      </c>
    </row>
    <row r="2894" spans="1:11" ht="15" thickBot="1" x14ac:dyDescent="0.4">
      <c r="A2894" s="69">
        <f t="shared" si="94"/>
        <v>45778</v>
      </c>
      <c r="B2894" t="s">
        <v>911</v>
      </c>
      <c r="C2894" t="s">
        <v>276</v>
      </c>
      <c r="D2894" s="186"/>
      <c r="E2894" t="s">
        <v>738</v>
      </c>
      <c r="F2894" t="s">
        <v>739</v>
      </c>
      <c r="G2894" t="s">
        <v>133</v>
      </c>
      <c r="H2894" t="s">
        <v>886</v>
      </c>
      <c r="I2894" s="68" t="str">
        <f>VLOOKUP(E2894,Refs!$P$2:$R$29,3,FALSE)</f>
        <v>Y58</v>
      </c>
      <c r="J2894" s="68" t="str">
        <f>VLOOKUP(E2894,Refs!$P$2:$S$29,4,FALSE)</f>
        <v>South West</v>
      </c>
      <c r="K2894" s="28" t="str">
        <f t="shared" si="93"/>
        <v>-</v>
      </c>
    </row>
    <row r="2895" spans="1:11" ht="15" thickBot="1" x14ac:dyDescent="0.4">
      <c r="A2895" s="69">
        <f t="shared" si="94"/>
        <v>45778</v>
      </c>
      <c r="B2895" t="s">
        <v>911</v>
      </c>
      <c r="C2895" t="s">
        <v>276</v>
      </c>
      <c r="D2895" s="186"/>
      <c r="E2895" t="s">
        <v>738</v>
      </c>
      <c r="F2895" t="s">
        <v>739</v>
      </c>
      <c r="G2895" t="s">
        <v>134</v>
      </c>
      <c r="H2895" t="s">
        <v>886</v>
      </c>
      <c r="I2895" s="68" t="str">
        <f>VLOOKUP(E2895,Refs!$P$2:$R$29,3,FALSE)</f>
        <v>Y58</v>
      </c>
      <c r="J2895" s="68" t="str">
        <f>VLOOKUP(E2895,Refs!$P$2:$S$29,4,FALSE)</f>
        <v>South West</v>
      </c>
      <c r="K2895" s="28" t="str">
        <f t="shared" si="93"/>
        <v>-</v>
      </c>
    </row>
    <row r="2896" spans="1:11" ht="15" thickBot="1" x14ac:dyDescent="0.4">
      <c r="A2896" s="69">
        <f t="shared" si="94"/>
        <v>45778</v>
      </c>
      <c r="B2896" t="s">
        <v>911</v>
      </c>
      <c r="C2896" t="s">
        <v>276</v>
      </c>
      <c r="D2896" s="186"/>
      <c r="E2896" t="s">
        <v>738</v>
      </c>
      <c r="F2896" t="s">
        <v>739</v>
      </c>
      <c r="G2896" t="s">
        <v>135</v>
      </c>
      <c r="H2896" t="s">
        <v>886</v>
      </c>
      <c r="I2896" s="68" t="str">
        <f>VLOOKUP(E2896,Refs!$P$2:$R$29,3,FALSE)</f>
        <v>Y58</v>
      </c>
      <c r="J2896" s="68" t="str">
        <f>VLOOKUP(E2896,Refs!$P$2:$S$29,4,FALSE)</f>
        <v>South West</v>
      </c>
      <c r="K2896" s="28" t="str">
        <f t="shared" si="93"/>
        <v>-</v>
      </c>
    </row>
    <row r="2897" spans="1:11" ht="15" thickBot="1" x14ac:dyDescent="0.4">
      <c r="A2897" s="69">
        <f t="shared" si="94"/>
        <v>45778</v>
      </c>
      <c r="B2897" t="s">
        <v>911</v>
      </c>
      <c r="C2897" t="s">
        <v>276</v>
      </c>
      <c r="D2897" s="186"/>
      <c r="E2897" t="s">
        <v>738</v>
      </c>
      <c r="F2897" t="s">
        <v>739</v>
      </c>
      <c r="G2897" t="s">
        <v>136</v>
      </c>
      <c r="H2897" t="s">
        <v>886</v>
      </c>
      <c r="I2897" s="68" t="str">
        <f>VLOOKUP(E2897,Refs!$P$2:$R$29,3,FALSE)</f>
        <v>Y58</v>
      </c>
      <c r="J2897" s="68" t="str">
        <f>VLOOKUP(E2897,Refs!$P$2:$S$29,4,FALSE)</f>
        <v>South West</v>
      </c>
      <c r="K2897" s="28" t="str">
        <f t="shared" si="93"/>
        <v>-</v>
      </c>
    </row>
    <row r="2898" spans="1:11" ht="15" thickBot="1" x14ac:dyDescent="0.4">
      <c r="A2898" s="69">
        <f t="shared" si="94"/>
        <v>45778</v>
      </c>
      <c r="B2898" t="s">
        <v>911</v>
      </c>
      <c r="C2898" t="s">
        <v>276</v>
      </c>
      <c r="D2898" s="186"/>
      <c r="E2898" t="s">
        <v>738</v>
      </c>
      <c r="F2898" t="s">
        <v>739</v>
      </c>
      <c r="G2898" t="s">
        <v>137</v>
      </c>
      <c r="H2898" t="s">
        <v>886</v>
      </c>
      <c r="I2898" s="68" t="str">
        <f>VLOOKUP(E2898,Refs!$P$2:$R$29,3,FALSE)</f>
        <v>Y58</v>
      </c>
      <c r="J2898" s="68" t="str">
        <f>VLOOKUP(E2898,Refs!$P$2:$S$29,4,FALSE)</f>
        <v>South West</v>
      </c>
      <c r="K2898" s="28" t="str">
        <f t="shared" si="93"/>
        <v>-</v>
      </c>
    </row>
    <row r="2899" spans="1:11" ht="15" thickBot="1" x14ac:dyDescent="0.4">
      <c r="A2899" s="69">
        <f t="shared" si="94"/>
        <v>45778</v>
      </c>
      <c r="B2899" t="s">
        <v>911</v>
      </c>
      <c r="C2899" t="s">
        <v>276</v>
      </c>
      <c r="D2899" s="186"/>
      <c r="E2899" t="s">
        <v>738</v>
      </c>
      <c r="F2899" t="s">
        <v>739</v>
      </c>
      <c r="G2899" t="s">
        <v>138</v>
      </c>
      <c r="H2899" t="s">
        <v>886</v>
      </c>
      <c r="I2899" s="68" t="str">
        <f>VLOOKUP(E2899,Refs!$P$2:$R$29,3,FALSE)</f>
        <v>Y58</v>
      </c>
      <c r="J2899" s="68" t="str">
        <f>VLOOKUP(E2899,Refs!$P$2:$S$29,4,FALSE)</f>
        <v>South West</v>
      </c>
      <c r="K2899" s="28" t="str">
        <f t="shared" si="93"/>
        <v>-</v>
      </c>
    </row>
    <row r="2900" spans="1:11" ht="15" thickBot="1" x14ac:dyDescent="0.4">
      <c r="A2900" s="69">
        <f t="shared" si="94"/>
        <v>45778</v>
      </c>
      <c r="B2900" t="s">
        <v>911</v>
      </c>
      <c r="C2900" t="s">
        <v>276</v>
      </c>
      <c r="D2900" s="186"/>
      <c r="E2900" t="s">
        <v>738</v>
      </c>
      <c r="F2900" t="s">
        <v>739</v>
      </c>
      <c r="G2900" t="s">
        <v>139</v>
      </c>
      <c r="H2900" t="s">
        <v>886</v>
      </c>
      <c r="I2900" s="68" t="str">
        <f>VLOOKUP(E2900,Refs!$P$2:$R$29,3,FALSE)</f>
        <v>Y58</v>
      </c>
      <c r="J2900" s="68" t="str">
        <f>VLOOKUP(E2900,Refs!$P$2:$S$29,4,FALSE)</f>
        <v>South West</v>
      </c>
      <c r="K2900" s="28" t="str">
        <f t="shared" si="93"/>
        <v>-</v>
      </c>
    </row>
    <row r="2901" spans="1:11" ht="15" thickBot="1" x14ac:dyDescent="0.4">
      <c r="A2901" s="69">
        <f t="shared" si="94"/>
        <v>45778</v>
      </c>
      <c r="B2901" t="s">
        <v>911</v>
      </c>
      <c r="C2901" t="s">
        <v>276</v>
      </c>
      <c r="D2901" s="186"/>
      <c r="E2901" t="s">
        <v>738</v>
      </c>
      <c r="F2901" t="s">
        <v>739</v>
      </c>
      <c r="G2901" t="s">
        <v>140</v>
      </c>
      <c r="H2901" t="s">
        <v>886</v>
      </c>
      <c r="I2901" s="68" t="str">
        <f>VLOOKUP(E2901,Refs!$P$2:$R$29,3,FALSE)</f>
        <v>Y58</v>
      </c>
      <c r="J2901" s="68" t="str">
        <f>VLOOKUP(E2901,Refs!$P$2:$S$29,4,FALSE)</f>
        <v>South West</v>
      </c>
      <c r="K2901" s="28" t="str">
        <f t="shared" si="93"/>
        <v>-</v>
      </c>
    </row>
    <row r="2902" spans="1:11" ht="15" thickBot="1" x14ac:dyDescent="0.4">
      <c r="A2902" s="69">
        <f t="shared" si="94"/>
        <v>45778</v>
      </c>
      <c r="B2902" t="s">
        <v>911</v>
      </c>
      <c r="C2902" t="s">
        <v>276</v>
      </c>
      <c r="D2902" s="186"/>
      <c r="E2902" t="s">
        <v>738</v>
      </c>
      <c r="F2902" t="s">
        <v>739</v>
      </c>
      <c r="G2902" t="s">
        <v>728</v>
      </c>
      <c r="H2902" t="s">
        <v>886</v>
      </c>
      <c r="I2902" s="68" t="str">
        <f>VLOOKUP(E2902,Refs!$P$2:$R$29,3,FALSE)</f>
        <v>Y58</v>
      </c>
      <c r="J2902" s="68" t="str">
        <f>VLOOKUP(E2902,Refs!$P$2:$S$29,4,FALSE)</f>
        <v>South West</v>
      </c>
      <c r="K2902" s="28" t="str">
        <f t="shared" si="93"/>
        <v>-</v>
      </c>
    </row>
    <row r="2903" spans="1:11" ht="15" thickBot="1" x14ac:dyDescent="0.4">
      <c r="A2903" s="69">
        <f t="shared" si="94"/>
        <v>45778</v>
      </c>
      <c r="B2903" t="s">
        <v>911</v>
      </c>
      <c r="C2903" t="s">
        <v>276</v>
      </c>
      <c r="D2903" s="186"/>
      <c r="E2903" t="s">
        <v>738</v>
      </c>
      <c r="F2903" t="s">
        <v>739</v>
      </c>
      <c r="G2903" t="s">
        <v>727</v>
      </c>
      <c r="H2903" t="s">
        <v>886</v>
      </c>
      <c r="I2903" s="68" t="str">
        <f>VLOOKUP(E2903,Refs!$P$2:$R$29,3,FALSE)</f>
        <v>Y58</v>
      </c>
      <c r="J2903" s="68" t="str">
        <f>VLOOKUP(E2903,Refs!$P$2:$S$29,4,FALSE)</f>
        <v>South West</v>
      </c>
      <c r="K2903" s="28" t="str">
        <f t="shared" si="93"/>
        <v>-</v>
      </c>
    </row>
    <row r="2904" spans="1:11" ht="15" thickBot="1" x14ac:dyDescent="0.4">
      <c r="A2904" s="69">
        <f t="shared" si="94"/>
        <v>45778</v>
      </c>
      <c r="B2904" t="s">
        <v>911</v>
      </c>
      <c r="C2904" t="s">
        <v>276</v>
      </c>
      <c r="D2904" s="186"/>
      <c r="E2904" t="s">
        <v>738</v>
      </c>
      <c r="F2904" t="s">
        <v>739</v>
      </c>
      <c r="G2904" t="s">
        <v>730</v>
      </c>
      <c r="H2904" t="s">
        <v>886</v>
      </c>
      <c r="I2904" s="68" t="str">
        <f>VLOOKUP(E2904,Refs!$P$2:$R$29,3,FALSE)</f>
        <v>Y58</v>
      </c>
      <c r="J2904" s="68" t="str">
        <f>VLOOKUP(E2904,Refs!$P$2:$S$29,4,FALSE)</f>
        <v>South West</v>
      </c>
      <c r="K2904" s="28" t="str">
        <f t="shared" si="93"/>
        <v>-</v>
      </c>
    </row>
    <row r="2905" spans="1:11" ht="15" thickBot="1" x14ac:dyDescent="0.4">
      <c r="A2905" s="69">
        <f t="shared" si="94"/>
        <v>45778</v>
      </c>
      <c r="B2905" t="s">
        <v>911</v>
      </c>
      <c r="C2905" t="s">
        <v>276</v>
      </c>
      <c r="D2905" s="186"/>
      <c r="E2905" t="s">
        <v>738</v>
      </c>
      <c r="F2905" t="s">
        <v>739</v>
      </c>
      <c r="G2905" t="s">
        <v>729</v>
      </c>
      <c r="H2905" t="s">
        <v>886</v>
      </c>
      <c r="I2905" s="68" t="str">
        <f>VLOOKUP(E2905,Refs!$P$2:$R$29,3,FALSE)</f>
        <v>Y58</v>
      </c>
      <c r="J2905" s="68" t="str">
        <f>VLOOKUP(E2905,Refs!$P$2:$S$29,4,FALSE)</f>
        <v>South West</v>
      </c>
      <c r="K2905" s="28" t="str">
        <f t="shared" si="93"/>
        <v>-</v>
      </c>
    </row>
    <row r="2906" spans="1:11" ht="15" thickBot="1" x14ac:dyDescent="0.4">
      <c r="A2906" s="69">
        <f t="shared" si="94"/>
        <v>45778</v>
      </c>
      <c r="B2906" t="s">
        <v>911</v>
      </c>
      <c r="C2906" t="s">
        <v>279</v>
      </c>
      <c r="D2906" s="186"/>
      <c r="E2906" t="s">
        <v>780</v>
      </c>
      <c r="F2906" t="s">
        <v>249</v>
      </c>
      <c r="G2906" t="s">
        <v>10</v>
      </c>
      <c r="H2906">
        <v>318082</v>
      </c>
      <c r="I2906" s="68" t="str">
        <f>VLOOKUP(E2906,Refs!$P$2:$R$29,3,FALSE)</f>
        <v>Y60</v>
      </c>
      <c r="J2906" s="68" t="str">
        <f>VLOOKUP(E2906,Refs!$P$2:$S$29,4,FALSE)</f>
        <v>Midlands</v>
      </c>
      <c r="K2906" s="28">
        <f t="shared" si="93"/>
        <v>318082</v>
      </c>
    </row>
    <row r="2907" spans="1:11" ht="15" thickBot="1" x14ac:dyDescent="0.4">
      <c r="A2907" s="69">
        <f t="shared" si="94"/>
        <v>45778</v>
      </c>
      <c r="B2907" t="s">
        <v>911</v>
      </c>
      <c r="C2907" t="s">
        <v>279</v>
      </c>
      <c r="D2907" s="186"/>
      <c r="E2907" t="s">
        <v>780</v>
      </c>
      <c r="F2907" t="s">
        <v>249</v>
      </c>
      <c r="G2907" t="s">
        <v>69</v>
      </c>
      <c r="H2907">
        <v>318082</v>
      </c>
      <c r="I2907" s="68" t="str">
        <f>VLOOKUP(E2907,Refs!$P$2:$R$29,3,FALSE)</f>
        <v>Y60</v>
      </c>
      <c r="J2907" s="68" t="str">
        <f>VLOOKUP(E2907,Refs!$P$2:$S$29,4,FALSE)</f>
        <v>Midlands</v>
      </c>
      <c r="K2907" s="28">
        <f t="shared" si="93"/>
        <v>318082</v>
      </c>
    </row>
    <row r="2908" spans="1:11" ht="15" thickBot="1" x14ac:dyDescent="0.4">
      <c r="A2908" s="69">
        <f t="shared" si="94"/>
        <v>45778</v>
      </c>
      <c r="B2908" t="s">
        <v>911</v>
      </c>
      <c r="C2908" t="s">
        <v>279</v>
      </c>
      <c r="D2908" s="186"/>
      <c r="E2908" t="s">
        <v>780</v>
      </c>
      <c r="F2908" t="s">
        <v>249</v>
      </c>
      <c r="G2908" t="s">
        <v>20</v>
      </c>
      <c r="H2908">
        <v>315591</v>
      </c>
      <c r="I2908" s="68" t="str">
        <f>VLOOKUP(E2908,Refs!$P$2:$R$29,3,FALSE)</f>
        <v>Y60</v>
      </c>
      <c r="J2908" s="68" t="str">
        <f>VLOOKUP(E2908,Refs!$P$2:$S$29,4,FALSE)</f>
        <v>Midlands</v>
      </c>
      <c r="K2908" s="28">
        <f t="shared" si="93"/>
        <v>315591</v>
      </c>
    </row>
    <row r="2909" spans="1:11" ht="15" thickBot="1" x14ac:dyDescent="0.4">
      <c r="A2909" s="69">
        <f t="shared" si="94"/>
        <v>45778</v>
      </c>
      <c r="B2909" t="s">
        <v>911</v>
      </c>
      <c r="C2909" t="s">
        <v>279</v>
      </c>
      <c r="D2909" s="186"/>
      <c r="E2909" t="s">
        <v>780</v>
      </c>
      <c r="F2909" t="s">
        <v>249</v>
      </c>
      <c r="G2909" t="s">
        <v>23</v>
      </c>
      <c r="H2909">
        <v>295345</v>
      </c>
      <c r="I2909" s="68" t="str">
        <f>VLOOKUP(E2909,Refs!$P$2:$R$29,3,FALSE)</f>
        <v>Y60</v>
      </c>
      <c r="J2909" s="68" t="str">
        <f>VLOOKUP(E2909,Refs!$P$2:$S$29,4,FALSE)</f>
        <v>Midlands</v>
      </c>
      <c r="K2909" s="28">
        <f t="shared" si="93"/>
        <v>295345</v>
      </c>
    </row>
    <row r="2910" spans="1:11" ht="15" thickBot="1" x14ac:dyDescent="0.4">
      <c r="A2910" s="69">
        <f t="shared" si="94"/>
        <v>45778</v>
      </c>
      <c r="B2910" t="s">
        <v>911</v>
      </c>
      <c r="C2910" t="s">
        <v>279</v>
      </c>
      <c r="D2910" s="186"/>
      <c r="E2910" t="s">
        <v>780</v>
      </c>
      <c r="F2910" t="s">
        <v>249</v>
      </c>
      <c r="G2910" t="s">
        <v>19</v>
      </c>
      <c r="H2910">
        <v>2491</v>
      </c>
      <c r="I2910" s="68" t="str">
        <f>VLOOKUP(E2910,Refs!$P$2:$R$29,3,FALSE)</f>
        <v>Y60</v>
      </c>
      <c r="J2910" s="68" t="str">
        <f>VLOOKUP(E2910,Refs!$P$2:$S$29,4,FALSE)</f>
        <v>Midlands</v>
      </c>
      <c r="K2910" s="28">
        <f t="shared" si="93"/>
        <v>2491</v>
      </c>
    </row>
    <row r="2911" spans="1:11" ht="15" thickBot="1" x14ac:dyDescent="0.4">
      <c r="A2911" s="69">
        <f t="shared" si="94"/>
        <v>45778</v>
      </c>
      <c r="B2911" t="s">
        <v>911</v>
      </c>
      <c r="C2911" t="s">
        <v>279</v>
      </c>
      <c r="D2911" s="186"/>
      <c r="E2911" t="s">
        <v>780</v>
      </c>
      <c r="F2911" t="s">
        <v>249</v>
      </c>
      <c r="G2911" t="s">
        <v>21</v>
      </c>
      <c r="H2911">
        <v>3678407</v>
      </c>
      <c r="I2911" s="68" t="str">
        <f>VLOOKUP(E2911,Refs!$P$2:$R$29,3,FALSE)</f>
        <v>Y60</v>
      </c>
      <c r="J2911" s="68" t="str">
        <f>VLOOKUP(E2911,Refs!$P$2:$S$29,4,FALSE)</f>
        <v>Midlands</v>
      </c>
      <c r="K2911" s="28">
        <f t="shared" si="93"/>
        <v>3678407</v>
      </c>
    </row>
    <row r="2912" spans="1:11" ht="15" thickBot="1" x14ac:dyDescent="0.4">
      <c r="A2912" s="69">
        <f t="shared" si="94"/>
        <v>45778</v>
      </c>
      <c r="B2912" t="s">
        <v>911</v>
      </c>
      <c r="C2912" t="s">
        <v>279</v>
      </c>
      <c r="D2912" s="186"/>
      <c r="E2912" t="s">
        <v>780</v>
      </c>
      <c r="F2912" t="s">
        <v>249</v>
      </c>
      <c r="G2912" t="s">
        <v>70</v>
      </c>
      <c r="H2912">
        <v>93</v>
      </c>
      <c r="I2912" s="68" t="str">
        <f>VLOOKUP(E2912,Refs!$P$2:$R$29,3,FALSE)</f>
        <v>Y60</v>
      </c>
      <c r="J2912" s="68" t="str">
        <f>VLOOKUP(E2912,Refs!$P$2:$S$29,4,FALSE)</f>
        <v>Midlands</v>
      </c>
      <c r="K2912" s="28">
        <f t="shared" si="93"/>
        <v>93</v>
      </c>
    </row>
    <row r="2913" spans="1:11" ht="15" thickBot="1" x14ac:dyDescent="0.4">
      <c r="A2913" s="69">
        <f t="shared" si="94"/>
        <v>45778</v>
      </c>
      <c r="B2913" t="s">
        <v>911</v>
      </c>
      <c r="C2913" t="s">
        <v>279</v>
      </c>
      <c r="D2913" s="186"/>
      <c r="E2913" t="s">
        <v>780</v>
      </c>
      <c r="F2913" t="s">
        <v>249</v>
      </c>
      <c r="G2913" t="s">
        <v>71</v>
      </c>
      <c r="H2913">
        <v>153</v>
      </c>
      <c r="I2913" s="68" t="str">
        <f>VLOOKUP(E2913,Refs!$P$2:$R$29,3,FALSE)</f>
        <v>Y60</v>
      </c>
      <c r="J2913" s="68" t="str">
        <f>VLOOKUP(E2913,Refs!$P$2:$S$29,4,FALSE)</f>
        <v>Midlands</v>
      </c>
      <c r="K2913" s="28">
        <f t="shared" si="93"/>
        <v>153</v>
      </c>
    </row>
    <row r="2914" spans="1:11" ht="15" thickBot="1" x14ac:dyDescent="0.4">
      <c r="A2914" s="69">
        <f t="shared" si="94"/>
        <v>45778</v>
      </c>
      <c r="B2914" t="s">
        <v>911</v>
      </c>
      <c r="C2914" t="s">
        <v>279</v>
      </c>
      <c r="D2914" s="186"/>
      <c r="E2914" t="s">
        <v>780</v>
      </c>
      <c r="F2914" t="s">
        <v>249</v>
      </c>
      <c r="G2914" t="s">
        <v>72</v>
      </c>
      <c r="H2914">
        <v>141903</v>
      </c>
      <c r="I2914" s="68" t="str">
        <f>VLOOKUP(E2914,Refs!$P$2:$R$29,3,FALSE)</f>
        <v>Y60</v>
      </c>
      <c r="J2914" s="68" t="str">
        <f>VLOOKUP(E2914,Refs!$P$2:$S$29,4,FALSE)</f>
        <v>Midlands</v>
      </c>
      <c r="K2914" s="28">
        <f t="shared" ref="K2914:K2977" si="95">IF(OR(H2914="NULL",H2914=0,H2914=""),"",H2914)</f>
        <v>141903</v>
      </c>
    </row>
    <row r="2915" spans="1:11" ht="15" thickBot="1" x14ac:dyDescent="0.4">
      <c r="A2915" s="69">
        <f t="shared" si="94"/>
        <v>45778</v>
      </c>
      <c r="B2915" t="s">
        <v>911</v>
      </c>
      <c r="C2915" t="s">
        <v>279</v>
      </c>
      <c r="D2915" s="186"/>
      <c r="E2915" t="s">
        <v>780</v>
      </c>
      <c r="F2915" t="s">
        <v>249</v>
      </c>
      <c r="G2915" t="s">
        <v>73</v>
      </c>
      <c r="H2915">
        <v>81224</v>
      </c>
      <c r="I2915" s="68" t="str">
        <f>VLOOKUP(E2915,Refs!$P$2:$R$29,3,FALSE)</f>
        <v>Y60</v>
      </c>
      <c r="J2915" s="68" t="str">
        <f>VLOOKUP(E2915,Refs!$P$2:$S$29,4,FALSE)</f>
        <v>Midlands</v>
      </c>
      <c r="K2915" s="28">
        <f t="shared" si="95"/>
        <v>81224</v>
      </c>
    </row>
    <row r="2916" spans="1:11" ht="15" thickBot="1" x14ac:dyDescent="0.4">
      <c r="A2916" s="69">
        <f t="shared" si="94"/>
        <v>45778</v>
      </c>
      <c r="B2916" t="s">
        <v>911</v>
      </c>
      <c r="C2916" t="s">
        <v>279</v>
      </c>
      <c r="D2916" s="186"/>
      <c r="E2916" t="s">
        <v>780</v>
      </c>
      <c r="F2916" t="s">
        <v>249</v>
      </c>
      <c r="G2916" t="s">
        <v>74</v>
      </c>
      <c r="H2916">
        <v>125458073</v>
      </c>
      <c r="I2916" s="68" t="str">
        <f>VLOOKUP(E2916,Refs!$P$2:$R$29,3,FALSE)</f>
        <v>Y60</v>
      </c>
      <c r="J2916" s="68" t="str">
        <f>VLOOKUP(E2916,Refs!$P$2:$S$29,4,FALSE)</f>
        <v>Midlands</v>
      </c>
      <c r="K2916" s="28">
        <f t="shared" si="95"/>
        <v>125458073</v>
      </c>
    </row>
    <row r="2917" spans="1:11" ht="15" thickBot="1" x14ac:dyDescent="0.4">
      <c r="A2917" s="69">
        <f t="shared" si="94"/>
        <v>45778</v>
      </c>
      <c r="B2917" t="s">
        <v>911</v>
      </c>
      <c r="C2917" t="s">
        <v>279</v>
      </c>
      <c r="D2917" s="186"/>
      <c r="E2917" t="s">
        <v>780</v>
      </c>
      <c r="F2917" t="s">
        <v>249</v>
      </c>
      <c r="G2917" t="s">
        <v>26</v>
      </c>
      <c r="H2917">
        <v>293838</v>
      </c>
      <c r="I2917" s="68" t="str">
        <f>VLOOKUP(E2917,Refs!$P$2:$R$29,3,FALSE)</f>
        <v>Y60</v>
      </c>
      <c r="J2917" s="68" t="str">
        <f>VLOOKUP(E2917,Refs!$P$2:$S$29,4,FALSE)</f>
        <v>Midlands</v>
      </c>
      <c r="K2917" s="28">
        <f t="shared" si="95"/>
        <v>293838</v>
      </c>
    </row>
    <row r="2918" spans="1:11" ht="15" thickBot="1" x14ac:dyDescent="0.4">
      <c r="A2918" s="69">
        <f t="shared" si="94"/>
        <v>45778</v>
      </c>
      <c r="B2918" t="s">
        <v>911</v>
      </c>
      <c r="C2918" t="s">
        <v>279</v>
      </c>
      <c r="D2918" s="186"/>
      <c r="E2918" t="s">
        <v>780</v>
      </c>
      <c r="F2918" t="s">
        <v>249</v>
      </c>
      <c r="G2918" t="s">
        <v>75</v>
      </c>
      <c r="H2918">
        <v>1676</v>
      </c>
      <c r="I2918" s="68" t="str">
        <f>VLOOKUP(E2918,Refs!$P$2:$R$29,3,FALSE)</f>
        <v>Y60</v>
      </c>
      <c r="J2918" s="68" t="str">
        <f>VLOOKUP(E2918,Refs!$P$2:$S$29,4,FALSE)</f>
        <v>Midlands</v>
      </c>
      <c r="K2918" s="28">
        <f t="shared" si="95"/>
        <v>1676</v>
      </c>
    </row>
    <row r="2919" spans="1:11" ht="15" thickBot="1" x14ac:dyDescent="0.4">
      <c r="A2919" s="69">
        <f t="shared" si="94"/>
        <v>45778</v>
      </c>
      <c r="B2919" t="s">
        <v>911</v>
      </c>
      <c r="C2919" t="s">
        <v>279</v>
      </c>
      <c r="D2919" s="186"/>
      <c r="E2919" t="s">
        <v>780</v>
      </c>
      <c r="F2919" t="s">
        <v>249</v>
      </c>
      <c r="G2919" t="s">
        <v>76</v>
      </c>
      <c r="H2919">
        <v>197616</v>
      </c>
      <c r="I2919" s="68" t="str">
        <f>VLOOKUP(E2919,Refs!$P$2:$R$29,3,FALSE)</f>
        <v>Y60</v>
      </c>
      <c r="J2919" s="68" t="str">
        <f>VLOOKUP(E2919,Refs!$P$2:$S$29,4,FALSE)</f>
        <v>Midlands</v>
      </c>
      <c r="K2919" s="28">
        <f t="shared" si="95"/>
        <v>197616</v>
      </c>
    </row>
    <row r="2920" spans="1:11" ht="15" thickBot="1" x14ac:dyDescent="0.4">
      <c r="A2920" s="69">
        <f t="shared" si="94"/>
        <v>45778</v>
      </c>
      <c r="B2920" t="s">
        <v>911</v>
      </c>
      <c r="C2920" t="s">
        <v>279</v>
      </c>
      <c r="D2920" s="186"/>
      <c r="E2920" t="s">
        <v>780</v>
      </c>
      <c r="F2920" t="s">
        <v>249</v>
      </c>
      <c r="G2920" t="s">
        <v>77</v>
      </c>
      <c r="H2920">
        <v>80117</v>
      </c>
      <c r="I2920" s="68" t="str">
        <f>VLOOKUP(E2920,Refs!$P$2:$R$29,3,FALSE)</f>
        <v>Y60</v>
      </c>
      <c r="J2920" s="68" t="str">
        <f>VLOOKUP(E2920,Refs!$P$2:$S$29,4,FALSE)</f>
        <v>Midlands</v>
      </c>
      <c r="K2920" s="28">
        <f t="shared" si="95"/>
        <v>80117</v>
      </c>
    </row>
    <row r="2921" spans="1:11" ht="15" thickBot="1" x14ac:dyDescent="0.4">
      <c r="A2921" s="69">
        <f t="shared" si="94"/>
        <v>45778</v>
      </c>
      <c r="B2921" t="s">
        <v>911</v>
      </c>
      <c r="C2921" t="s">
        <v>279</v>
      </c>
      <c r="D2921" s="186"/>
      <c r="E2921" t="s">
        <v>780</v>
      </c>
      <c r="F2921" t="s">
        <v>249</v>
      </c>
      <c r="G2921" t="s">
        <v>78</v>
      </c>
      <c r="H2921">
        <v>13983</v>
      </c>
      <c r="I2921" s="68" t="str">
        <f>VLOOKUP(E2921,Refs!$P$2:$R$29,3,FALSE)</f>
        <v>Y60</v>
      </c>
      <c r="J2921" s="68" t="str">
        <f>VLOOKUP(E2921,Refs!$P$2:$S$29,4,FALSE)</f>
        <v>Midlands</v>
      </c>
      <c r="K2921" s="28">
        <f t="shared" si="95"/>
        <v>13983</v>
      </c>
    </row>
    <row r="2922" spans="1:11" ht="15" thickBot="1" x14ac:dyDescent="0.4">
      <c r="A2922" s="69">
        <f t="shared" si="94"/>
        <v>45778</v>
      </c>
      <c r="B2922" t="s">
        <v>911</v>
      </c>
      <c r="C2922" t="s">
        <v>279</v>
      </c>
      <c r="D2922" s="186"/>
      <c r="E2922" t="s">
        <v>780</v>
      </c>
      <c r="F2922" t="s">
        <v>249</v>
      </c>
      <c r="G2922" t="s">
        <v>79</v>
      </c>
      <c r="H2922">
        <v>446</v>
      </c>
      <c r="I2922" s="68" t="str">
        <f>VLOOKUP(E2922,Refs!$P$2:$R$29,3,FALSE)</f>
        <v>Y60</v>
      </c>
      <c r="J2922" s="68" t="str">
        <f>VLOOKUP(E2922,Refs!$P$2:$S$29,4,FALSE)</f>
        <v>Midlands</v>
      </c>
      <c r="K2922" s="28">
        <f t="shared" si="95"/>
        <v>446</v>
      </c>
    </row>
    <row r="2923" spans="1:11" ht="15" thickBot="1" x14ac:dyDescent="0.4">
      <c r="A2923" s="69">
        <f t="shared" si="94"/>
        <v>45778</v>
      </c>
      <c r="B2923" t="s">
        <v>911</v>
      </c>
      <c r="C2923" t="s">
        <v>279</v>
      </c>
      <c r="D2923" s="186"/>
      <c r="E2923" t="s">
        <v>780</v>
      </c>
      <c r="F2923" t="s">
        <v>249</v>
      </c>
      <c r="G2923" t="s">
        <v>25</v>
      </c>
      <c r="H2923">
        <v>94546</v>
      </c>
      <c r="I2923" s="68" t="str">
        <f>VLOOKUP(E2923,Refs!$P$2:$R$29,3,FALSE)</f>
        <v>Y60</v>
      </c>
      <c r="J2923" s="68" t="str">
        <f>VLOOKUP(E2923,Refs!$P$2:$S$29,4,FALSE)</f>
        <v>Midlands</v>
      </c>
      <c r="K2923" s="28">
        <f t="shared" si="95"/>
        <v>94546</v>
      </c>
    </row>
    <row r="2924" spans="1:11" ht="15" thickBot="1" x14ac:dyDescent="0.4">
      <c r="A2924" s="69">
        <f t="shared" si="94"/>
        <v>45778</v>
      </c>
      <c r="B2924" t="s">
        <v>911</v>
      </c>
      <c r="C2924" t="s">
        <v>279</v>
      </c>
      <c r="D2924" s="186"/>
      <c r="E2924" t="s">
        <v>780</v>
      </c>
      <c r="F2924" t="s">
        <v>249</v>
      </c>
      <c r="G2924" t="s">
        <v>80</v>
      </c>
      <c r="H2924">
        <v>6598</v>
      </c>
      <c r="I2924" s="68" t="str">
        <f>VLOOKUP(E2924,Refs!$P$2:$R$29,3,FALSE)</f>
        <v>Y60</v>
      </c>
      <c r="J2924" s="68" t="str">
        <f>VLOOKUP(E2924,Refs!$P$2:$S$29,4,FALSE)</f>
        <v>Midlands</v>
      </c>
      <c r="K2924" s="28">
        <f t="shared" si="95"/>
        <v>6598</v>
      </c>
    </row>
    <row r="2925" spans="1:11" ht="15" thickBot="1" x14ac:dyDescent="0.4">
      <c r="A2925" s="69">
        <f t="shared" si="94"/>
        <v>45778</v>
      </c>
      <c r="B2925" t="s">
        <v>911</v>
      </c>
      <c r="C2925" t="s">
        <v>279</v>
      </c>
      <c r="D2925" s="186"/>
      <c r="E2925" t="s">
        <v>780</v>
      </c>
      <c r="F2925" t="s">
        <v>249</v>
      </c>
      <c r="G2925" t="s">
        <v>81</v>
      </c>
      <c r="H2925">
        <v>70253</v>
      </c>
      <c r="I2925" s="68" t="str">
        <f>VLOOKUP(E2925,Refs!$P$2:$R$29,3,FALSE)</f>
        <v>Y60</v>
      </c>
      <c r="J2925" s="68" t="str">
        <f>VLOOKUP(E2925,Refs!$P$2:$S$29,4,FALSE)</f>
        <v>Midlands</v>
      </c>
      <c r="K2925" s="28">
        <f t="shared" si="95"/>
        <v>70253</v>
      </c>
    </row>
    <row r="2926" spans="1:11" ht="15" thickBot="1" x14ac:dyDescent="0.4">
      <c r="A2926" s="69">
        <f t="shared" si="94"/>
        <v>45778</v>
      </c>
      <c r="B2926" t="s">
        <v>911</v>
      </c>
      <c r="C2926" t="s">
        <v>279</v>
      </c>
      <c r="D2926" s="186"/>
      <c r="E2926" t="s">
        <v>780</v>
      </c>
      <c r="F2926" t="s">
        <v>249</v>
      </c>
      <c r="G2926" t="s">
        <v>82</v>
      </c>
      <c r="H2926">
        <v>36327</v>
      </c>
      <c r="I2926" s="68" t="str">
        <f>VLOOKUP(E2926,Refs!$P$2:$R$29,3,FALSE)</f>
        <v>Y60</v>
      </c>
      <c r="J2926" s="68" t="str">
        <f>VLOOKUP(E2926,Refs!$P$2:$S$29,4,FALSE)</f>
        <v>Midlands</v>
      </c>
      <c r="K2926" s="28">
        <f t="shared" si="95"/>
        <v>36327</v>
      </c>
    </row>
    <row r="2927" spans="1:11" ht="15" thickBot="1" x14ac:dyDescent="0.4">
      <c r="A2927" s="69">
        <f t="shared" si="94"/>
        <v>45778</v>
      </c>
      <c r="B2927" t="s">
        <v>911</v>
      </c>
      <c r="C2927" t="s">
        <v>279</v>
      </c>
      <c r="D2927" s="186"/>
      <c r="E2927" t="s">
        <v>780</v>
      </c>
      <c r="F2927" t="s">
        <v>249</v>
      </c>
      <c r="G2927" t="s">
        <v>83</v>
      </c>
      <c r="H2927">
        <v>1752</v>
      </c>
      <c r="I2927" s="68" t="str">
        <f>VLOOKUP(E2927,Refs!$P$2:$R$29,3,FALSE)</f>
        <v>Y60</v>
      </c>
      <c r="J2927" s="68" t="str">
        <f>VLOOKUP(E2927,Refs!$P$2:$S$29,4,FALSE)</f>
        <v>Midlands</v>
      </c>
      <c r="K2927" s="28">
        <f t="shared" si="95"/>
        <v>1752</v>
      </c>
    </row>
    <row r="2928" spans="1:11" ht="15" thickBot="1" x14ac:dyDescent="0.4">
      <c r="A2928" s="69">
        <f t="shared" si="94"/>
        <v>45778</v>
      </c>
      <c r="B2928" t="s">
        <v>911</v>
      </c>
      <c r="C2928" t="s">
        <v>279</v>
      </c>
      <c r="D2928" s="186"/>
      <c r="E2928" t="s">
        <v>780</v>
      </c>
      <c r="F2928" t="s">
        <v>249</v>
      </c>
      <c r="G2928" t="s">
        <v>84</v>
      </c>
      <c r="H2928">
        <v>5177</v>
      </c>
      <c r="I2928" s="68" t="str">
        <f>VLOOKUP(E2928,Refs!$P$2:$R$29,3,FALSE)</f>
        <v>Y60</v>
      </c>
      <c r="J2928" s="68" t="str">
        <f>VLOOKUP(E2928,Refs!$P$2:$S$29,4,FALSE)</f>
        <v>Midlands</v>
      </c>
      <c r="K2928" s="28">
        <f t="shared" si="95"/>
        <v>5177</v>
      </c>
    </row>
    <row r="2929" spans="1:11" ht="15" thickBot="1" x14ac:dyDescent="0.4">
      <c r="A2929" s="69">
        <f t="shared" si="94"/>
        <v>45778</v>
      </c>
      <c r="B2929" t="s">
        <v>911</v>
      </c>
      <c r="C2929" t="s">
        <v>279</v>
      </c>
      <c r="D2929" s="186"/>
      <c r="E2929" t="s">
        <v>780</v>
      </c>
      <c r="F2929" t="s">
        <v>249</v>
      </c>
      <c r="G2929" t="s">
        <v>85</v>
      </c>
      <c r="H2929">
        <v>10971</v>
      </c>
      <c r="I2929" s="68" t="str">
        <f>VLOOKUP(E2929,Refs!$P$2:$R$29,3,FALSE)</f>
        <v>Y60</v>
      </c>
      <c r="J2929" s="68" t="str">
        <f>VLOOKUP(E2929,Refs!$P$2:$S$29,4,FALSE)</f>
        <v>Midlands</v>
      </c>
      <c r="K2929" s="28">
        <f t="shared" si="95"/>
        <v>10971</v>
      </c>
    </row>
    <row r="2930" spans="1:11" ht="15" thickBot="1" x14ac:dyDescent="0.4">
      <c r="A2930" s="69">
        <f t="shared" si="94"/>
        <v>45778</v>
      </c>
      <c r="B2930" t="s">
        <v>911</v>
      </c>
      <c r="C2930" t="s">
        <v>279</v>
      </c>
      <c r="D2930" s="186"/>
      <c r="E2930" t="s">
        <v>780</v>
      </c>
      <c r="F2930" t="s">
        <v>249</v>
      </c>
      <c r="G2930" t="s">
        <v>86</v>
      </c>
      <c r="H2930">
        <v>2764</v>
      </c>
      <c r="I2930" s="68" t="str">
        <f>VLOOKUP(E2930,Refs!$P$2:$R$29,3,FALSE)</f>
        <v>Y60</v>
      </c>
      <c r="J2930" s="68" t="str">
        <f>VLOOKUP(E2930,Refs!$P$2:$S$29,4,FALSE)</f>
        <v>Midlands</v>
      </c>
      <c r="K2930" s="28">
        <f t="shared" si="95"/>
        <v>2764</v>
      </c>
    </row>
    <row r="2931" spans="1:11" ht="15" thickBot="1" x14ac:dyDescent="0.4">
      <c r="A2931" s="69">
        <f t="shared" si="94"/>
        <v>45778</v>
      </c>
      <c r="B2931" t="s">
        <v>911</v>
      </c>
      <c r="C2931" t="s">
        <v>279</v>
      </c>
      <c r="D2931" s="186"/>
      <c r="E2931" t="s">
        <v>780</v>
      </c>
      <c r="F2931" t="s">
        <v>249</v>
      </c>
      <c r="G2931" t="s">
        <v>87</v>
      </c>
      <c r="H2931">
        <v>3566</v>
      </c>
      <c r="I2931" s="68" t="str">
        <f>VLOOKUP(E2931,Refs!$P$2:$R$29,3,FALSE)</f>
        <v>Y60</v>
      </c>
      <c r="J2931" s="68" t="str">
        <f>VLOOKUP(E2931,Refs!$P$2:$S$29,4,FALSE)</f>
        <v>Midlands</v>
      </c>
      <c r="K2931" s="28">
        <f t="shared" si="95"/>
        <v>3566</v>
      </c>
    </row>
    <row r="2932" spans="1:11" ht="15" thickBot="1" x14ac:dyDescent="0.4">
      <c r="A2932" s="69">
        <f t="shared" si="94"/>
        <v>45778</v>
      </c>
      <c r="B2932" t="s">
        <v>911</v>
      </c>
      <c r="C2932" t="s">
        <v>279</v>
      </c>
      <c r="D2932" s="186"/>
      <c r="E2932" t="s">
        <v>780</v>
      </c>
      <c r="F2932" t="s">
        <v>249</v>
      </c>
      <c r="G2932" t="s">
        <v>88</v>
      </c>
      <c r="H2932">
        <v>11678</v>
      </c>
      <c r="I2932" s="68" t="str">
        <f>VLOOKUP(E2932,Refs!$P$2:$R$29,3,FALSE)</f>
        <v>Y60</v>
      </c>
      <c r="J2932" s="68" t="str">
        <f>VLOOKUP(E2932,Refs!$P$2:$S$29,4,FALSE)</f>
        <v>Midlands</v>
      </c>
      <c r="K2932" s="28">
        <f t="shared" si="95"/>
        <v>11678</v>
      </c>
    </row>
    <row r="2933" spans="1:11" ht="15" thickBot="1" x14ac:dyDescent="0.4">
      <c r="A2933" s="69">
        <f t="shared" si="94"/>
        <v>45778</v>
      </c>
      <c r="B2933" t="s">
        <v>911</v>
      </c>
      <c r="C2933" t="s">
        <v>279</v>
      </c>
      <c r="D2933" s="186"/>
      <c r="E2933" t="s">
        <v>780</v>
      </c>
      <c r="F2933" t="s">
        <v>249</v>
      </c>
      <c r="G2933" t="s">
        <v>89</v>
      </c>
      <c r="H2933">
        <v>293838</v>
      </c>
      <c r="I2933" s="68" t="str">
        <f>VLOOKUP(E2933,Refs!$P$2:$R$29,3,FALSE)</f>
        <v>Y60</v>
      </c>
      <c r="J2933" s="68" t="str">
        <f>VLOOKUP(E2933,Refs!$P$2:$S$29,4,FALSE)</f>
        <v>Midlands</v>
      </c>
      <c r="K2933" s="28">
        <f t="shared" si="95"/>
        <v>293838</v>
      </c>
    </row>
    <row r="2934" spans="1:11" ht="15" thickBot="1" x14ac:dyDescent="0.4">
      <c r="A2934" s="69">
        <f t="shared" si="94"/>
        <v>45778</v>
      </c>
      <c r="B2934" t="s">
        <v>911</v>
      </c>
      <c r="C2934" t="s">
        <v>279</v>
      </c>
      <c r="D2934" s="186"/>
      <c r="E2934" t="s">
        <v>780</v>
      </c>
      <c r="F2934" t="s">
        <v>249</v>
      </c>
      <c r="G2934" t="s">
        <v>27</v>
      </c>
      <c r="H2934">
        <v>36473</v>
      </c>
      <c r="I2934" s="68" t="str">
        <f>VLOOKUP(E2934,Refs!$P$2:$R$29,3,FALSE)</f>
        <v>Y60</v>
      </c>
      <c r="J2934" s="68" t="str">
        <f>VLOOKUP(E2934,Refs!$P$2:$S$29,4,FALSE)</f>
        <v>Midlands</v>
      </c>
      <c r="K2934" s="28">
        <f t="shared" si="95"/>
        <v>36473</v>
      </c>
    </row>
    <row r="2935" spans="1:11" ht="15" thickBot="1" x14ac:dyDescent="0.4">
      <c r="A2935" s="69">
        <f t="shared" si="94"/>
        <v>45778</v>
      </c>
      <c r="B2935" t="s">
        <v>911</v>
      </c>
      <c r="C2935" t="s">
        <v>279</v>
      </c>
      <c r="D2935" s="186"/>
      <c r="E2935" t="s">
        <v>780</v>
      </c>
      <c r="F2935" t="s">
        <v>249</v>
      </c>
      <c r="G2935" t="s">
        <v>29</v>
      </c>
      <c r="H2935">
        <v>38464</v>
      </c>
      <c r="I2935" s="68" t="str">
        <f>VLOOKUP(E2935,Refs!$P$2:$R$29,3,FALSE)</f>
        <v>Y60</v>
      </c>
      <c r="J2935" s="68" t="str">
        <f>VLOOKUP(E2935,Refs!$P$2:$S$29,4,FALSE)</f>
        <v>Midlands</v>
      </c>
      <c r="K2935" s="28">
        <f t="shared" si="95"/>
        <v>38464</v>
      </c>
    </row>
    <row r="2936" spans="1:11" ht="15" thickBot="1" x14ac:dyDescent="0.4">
      <c r="A2936" s="69">
        <f t="shared" si="94"/>
        <v>45778</v>
      </c>
      <c r="B2936" t="s">
        <v>911</v>
      </c>
      <c r="C2936" t="s">
        <v>279</v>
      </c>
      <c r="D2936" s="186"/>
      <c r="E2936" t="s">
        <v>780</v>
      </c>
      <c r="F2936" t="s">
        <v>249</v>
      </c>
      <c r="G2936" t="s">
        <v>90</v>
      </c>
      <c r="H2936">
        <v>25810</v>
      </c>
      <c r="I2936" s="68" t="str">
        <f>VLOOKUP(E2936,Refs!$P$2:$R$29,3,FALSE)</f>
        <v>Y60</v>
      </c>
      <c r="J2936" s="68" t="str">
        <f>VLOOKUP(E2936,Refs!$P$2:$S$29,4,FALSE)</f>
        <v>Midlands</v>
      </c>
      <c r="K2936" s="28">
        <f t="shared" si="95"/>
        <v>25810</v>
      </c>
    </row>
    <row r="2937" spans="1:11" ht="15" thickBot="1" x14ac:dyDescent="0.4">
      <c r="A2937" s="69">
        <f t="shared" si="94"/>
        <v>45778</v>
      </c>
      <c r="B2937" t="s">
        <v>911</v>
      </c>
      <c r="C2937" t="s">
        <v>279</v>
      </c>
      <c r="D2937" s="186"/>
      <c r="E2937" t="s">
        <v>780</v>
      </c>
      <c r="F2937" t="s">
        <v>249</v>
      </c>
      <c r="G2937" t="s">
        <v>91</v>
      </c>
      <c r="H2937">
        <v>84</v>
      </c>
      <c r="I2937" s="68" t="str">
        <f>VLOOKUP(E2937,Refs!$P$2:$R$29,3,FALSE)</f>
        <v>Y60</v>
      </c>
      <c r="J2937" s="68" t="str">
        <f>VLOOKUP(E2937,Refs!$P$2:$S$29,4,FALSE)</f>
        <v>Midlands</v>
      </c>
      <c r="K2937" s="28">
        <f t="shared" si="95"/>
        <v>84</v>
      </c>
    </row>
    <row r="2938" spans="1:11" ht="15" thickBot="1" x14ac:dyDescent="0.4">
      <c r="A2938" s="69">
        <f t="shared" si="94"/>
        <v>45778</v>
      </c>
      <c r="B2938" t="s">
        <v>911</v>
      </c>
      <c r="C2938" t="s">
        <v>279</v>
      </c>
      <c r="D2938" s="186"/>
      <c r="E2938" t="s">
        <v>780</v>
      </c>
      <c r="F2938" t="s">
        <v>249</v>
      </c>
      <c r="G2938" t="s">
        <v>92</v>
      </c>
      <c r="H2938">
        <v>18281</v>
      </c>
      <c r="I2938" s="68" t="str">
        <f>VLOOKUP(E2938,Refs!$P$2:$R$29,3,FALSE)</f>
        <v>Y60</v>
      </c>
      <c r="J2938" s="68" t="str">
        <f>VLOOKUP(E2938,Refs!$P$2:$S$29,4,FALSE)</f>
        <v>Midlands</v>
      </c>
      <c r="K2938" s="28">
        <f t="shared" si="95"/>
        <v>18281</v>
      </c>
    </row>
    <row r="2939" spans="1:11" ht="15" thickBot="1" x14ac:dyDescent="0.4">
      <c r="A2939" s="69">
        <f t="shared" si="94"/>
        <v>45778</v>
      </c>
      <c r="B2939" t="s">
        <v>911</v>
      </c>
      <c r="C2939" t="s">
        <v>279</v>
      </c>
      <c r="D2939" s="186"/>
      <c r="E2939" t="s">
        <v>780</v>
      </c>
      <c r="F2939" t="s">
        <v>249</v>
      </c>
      <c r="G2939" t="s">
        <v>93</v>
      </c>
      <c r="H2939">
        <v>1055</v>
      </c>
      <c r="I2939" s="68" t="str">
        <f>VLOOKUP(E2939,Refs!$P$2:$R$29,3,FALSE)</f>
        <v>Y60</v>
      </c>
      <c r="J2939" s="68" t="str">
        <f>VLOOKUP(E2939,Refs!$P$2:$S$29,4,FALSE)</f>
        <v>Midlands</v>
      </c>
      <c r="K2939" s="28">
        <f t="shared" si="95"/>
        <v>1055</v>
      </c>
    </row>
    <row r="2940" spans="1:11" ht="15" thickBot="1" x14ac:dyDescent="0.4">
      <c r="A2940" s="69">
        <f t="shared" si="94"/>
        <v>45778</v>
      </c>
      <c r="B2940" t="s">
        <v>911</v>
      </c>
      <c r="C2940" t="s">
        <v>279</v>
      </c>
      <c r="D2940" s="186"/>
      <c r="E2940" t="s">
        <v>780</v>
      </c>
      <c r="F2940" t="s">
        <v>249</v>
      </c>
      <c r="G2940" t="s">
        <v>94</v>
      </c>
      <c r="H2940">
        <v>12279</v>
      </c>
      <c r="I2940" s="68" t="str">
        <f>VLOOKUP(E2940,Refs!$P$2:$R$29,3,FALSE)</f>
        <v>Y60</v>
      </c>
      <c r="J2940" s="68" t="str">
        <f>VLOOKUP(E2940,Refs!$P$2:$S$29,4,FALSE)</f>
        <v>Midlands</v>
      </c>
      <c r="K2940" s="28">
        <f t="shared" si="95"/>
        <v>12279</v>
      </c>
    </row>
    <row r="2941" spans="1:11" ht="15" thickBot="1" x14ac:dyDescent="0.4">
      <c r="A2941" s="69">
        <f t="shared" si="94"/>
        <v>45778</v>
      </c>
      <c r="B2941" t="s">
        <v>911</v>
      </c>
      <c r="C2941" t="s">
        <v>279</v>
      </c>
      <c r="D2941" s="186"/>
      <c r="E2941" t="s">
        <v>780</v>
      </c>
      <c r="F2941" t="s">
        <v>249</v>
      </c>
      <c r="G2941" t="s">
        <v>95</v>
      </c>
      <c r="H2941">
        <v>1700</v>
      </c>
      <c r="I2941" s="68" t="str">
        <f>VLOOKUP(E2941,Refs!$P$2:$R$29,3,FALSE)</f>
        <v>Y60</v>
      </c>
      <c r="J2941" s="68" t="str">
        <f>VLOOKUP(E2941,Refs!$P$2:$S$29,4,FALSE)</f>
        <v>Midlands</v>
      </c>
      <c r="K2941" s="28">
        <f t="shared" si="95"/>
        <v>1700</v>
      </c>
    </row>
    <row r="2942" spans="1:11" ht="15" thickBot="1" x14ac:dyDescent="0.4">
      <c r="A2942" s="69">
        <f t="shared" si="94"/>
        <v>45778</v>
      </c>
      <c r="B2942" t="s">
        <v>911</v>
      </c>
      <c r="C2942" t="s">
        <v>279</v>
      </c>
      <c r="D2942" s="186"/>
      <c r="E2942" t="s">
        <v>780</v>
      </c>
      <c r="F2942" t="s">
        <v>249</v>
      </c>
      <c r="G2942" t="s">
        <v>96</v>
      </c>
      <c r="H2942">
        <v>12943</v>
      </c>
      <c r="I2942" s="68" t="str">
        <f>VLOOKUP(E2942,Refs!$P$2:$R$29,3,FALSE)</f>
        <v>Y60</v>
      </c>
      <c r="J2942" s="68" t="str">
        <f>VLOOKUP(E2942,Refs!$P$2:$S$29,4,FALSE)</f>
        <v>Midlands</v>
      </c>
      <c r="K2942" s="28">
        <f t="shared" si="95"/>
        <v>12943</v>
      </c>
    </row>
    <row r="2943" spans="1:11" ht="15" thickBot="1" x14ac:dyDescent="0.4">
      <c r="A2943" s="69">
        <f t="shared" si="94"/>
        <v>45778</v>
      </c>
      <c r="B2943" t="s">
        <v>911</v>
      </c>
      <c r="C2943" t="s">
        <v>279</v>
      </c>
      <c r="D2943" s="186"/>
      <c r="E2943" t="s">
        <v>780</v>
      </c>
      <c r="F2943" t="s">
        <v>249</v>
      </c>
      <c r="G2943" t="s">
        <v>31</v>
      </c>
      <c r="H2943">
        <v>6373</v>
      </c>
      <c r="I2943" s="68" t="str">
        <f>VLOOKUP(E2943,Refs!$P$2:$R$29,3,FALSE)</f>
        <v>Y60</v>
      </c>
      <c r="J2943" s="68" t="str">
        <f>VLOOKUP(E2943,Refs!$P$2:$S$29,4,FALSE)</f>
        <v>Midlands</v>
      </c>
      <c r="K2943" s="28">
        <f t="shared" si="95"/>
        <v>6373</v>
      </c>
    </row>
    <row r="2944" spans="1:11" ht="15" thickBot="1" x14ac:dyDescent="0.4">
      <c r="A2944" s="69">
        <f t="shared" si="94"/>
        <v>45778</v>
      </c>
      <c r="B2944" t="s">
        <v>911</v>
      </c>
      <c r="C2944" t="s">
        <v>279</v>
      </c>
      <c r="D2944" s="186"/>
      <c r="E2944" t="s">
        <v>780</v>
      </c>
      <c r="F2944" t="s">
        <v>249</v>
      </c>
      <c r="G2944" t="s">
        <v>97</v>
      </c>
      <c r="H2944">
        <v>31942</v>
      </c>
      <c r="I2944" s="68" t="str">
        <f>VLOOKUP(E2944,Refs!$P$2:$R$29,3,FALSE)</f>
        <v>Y60</v>
      </c>
      <c r="J2944" s="68" t="str">
        <f>VLOOKUP(E2944,Refs!$P$2:$S$29,4,FALSE)</f>
        <v>Midlands</v>
      </c>
      <c r="K2944" s="28">
        <f t="shared" si="95"/>
        <v>31942</v>
      </c>
    </row>
    <row r="2945" spans="1:11" ht="15" thickBot="1" x14ac:dyDescent="0.4">
      <c r="A2945" s="69">
        <f t="shared" si="94"/>
        <v>45778</v>
      </c>
      <c r="B2945" t="s">
        <v>911</v>
      </c>
      <c r="C2945" t="s">
        <v>279</v>
      </c>
      <c r="D2945" s="186"/>
      <c r="E2945" t="s">
        <v>780</v>
      </c>
      <c r="F2945" t="s">
        <v>249</v>
      </c>
      <c r="G2945" t="s">
        <v>98</v>
      </c>
      <c r="H2945">
        <v>27097</v>
      </c>
      <c r="I2945" s="68" t="str">
        <f>VLOOKUP(E2945,Refs!$P$2:$R$29,3,FALSE)</f>
        <v>Y60</v>
      </c>
      <c r="J2945" s="68" t="str">
        <f>VLOOKUP(E2945,Refs!$P$2:$S$29,4,FALSE)</f>
        <v>Midlands</v>
      </c>
      <c r="K2945" s="28">
        <f t="shared" si="95"/>
        <v>27097</v>
      </c>
    </row>
    <row r="2946" spans="1:11" ht="15" thickBot="1" x14ac:dyDescent="0.4">
      <c r="A2946" s="69">
        <f t="shared" si="94"/>
        <v>45778</v>
      </c>
      <c r="B2946" t="s">
        <v>911</v>
      </c>
      <c r="C2946" t="s">
        <v>279</v>
      </c>
      <c r="D2946" s="186"/>
      <c r="E2946" t="s">
        <v>780</v>
      </c>
      <c r="F2946" t="s">
        <v>249</v>
      </c>
      <c r="G2946" t="s">
        <v>99</v>
      </c>
      <c r="H2946">
        <v>24394</v>
      </c>
      <c r="I2946" s="68" t="str">
        <f>VLOOKUP(E2946,Refs!$P$2:$R$29,3,FALSE)</f>
        <v>Y60</v>
      </c>
      <c r="J2946" s="68" t="str">
        <f>VLOOKUP(E2946,Refs!$P$2:$S$29,4,FALSE)</f>
        <v>Midlands</v>
      </c>
      <c r="K2946" s="28">
        <f t="shared" si="95"/>
        <v>24394</v>
      </c>
    </row>
    <row r="2947" spans="1:11" ht="15" thickBot="1" x14ac:dyDescent="0.4">
      <c r="A2947" s="69">
        <f t="shared" ref="A2947:A3010" si="96">DATEVALUE(RIGHT(B2947,8))</f>
        <v>45778</v>
      </c>
      <c r="B2947" t="s">
        <v>911</v>
      </c>
      <c r="C2947" t="s">
        <v>279</v>
      </c>
      <c r="D2947" s="186"/>
      <c r="E2947" t="s">
        <v>780</v>
      </c>
      <c r="F2947" t="s">
        <v>249</v>
      </c>
      <c r="G2947" t="s">
        <v>100</v>
      </c>
      <c r="H2947">
        <v>15231</v>
      </c>
      <c r="I2947" s="68" t="str">
        <f>VLOOKUP(E2947,Refs!$P$2:$R$29,3,FALSE)</f>
        <v>Y60</v>
      </c>
      <c r="J2947" s="68" t="str">
        <f>VLOOKUP(E2947,Refs!$P$2:$S$29,4,FALSE)</f>
        <v>Midlands</v>
      </c>
      <c r="K2947" s="28">
        <f t="shared" si="95"/>
        <v>15231</v>
      </c>
    </row>
    <row r="2948" spans="1:11" ht="15" thickBot="1" x14ac:dyDescent="0.4">
      <c r="A2948" s="69">
        <f t="shared" si="96"/>
        <v>45778</v>
      </c>
      <c r="B2948" t="s">
        <v>911</v>
      </c>
      <c r="C2948" t="s">
        <v>279</v>
      </c>
      <c r="D2948" s="186"/>
      <c r="E2948" t="s">
        <v>780</v>
      </c>
      <c r="F2948" t="s">
        <v>249</v>
      </c>
      <c r="G2948" t="s">
        <v>101</v>
      </c>
      <c r="H2948">
        <v>8984</v>
      </c>
      <c r="I2948" s="68" t="str">
        <f>VLOOKUP(E2948,Refs!$P$2:$R$29,3,FALSE)</f>
        <v>Y60</v>
      </c>
      <c r="J2948" s="68" t="str">
        <f>VLOOKUP(E2948,Refs!$P$2:$S$29,4,FALSE)</f>
        <v>Midlands</v>
      </c>
      <c r="K2948" s="28">
        <f t="shared" si="95"/>
        <v>8984</v>
      </c>
    </row>
    <row r="2949" spans="1:11" ht="15" thickBot="1" x14ac:dyDescent="0.4">
      <c r="A2949" s="69">
        <f t="shared" si="96"/>
        <v>45778</v>
      </c>
      <c r="B2949" t="s">
        <v>911</v>
      </c>
      <c r="C2949" t="s">
        <v>279</v>
      </c>
      <c r="D2949" s="186"/>
      <c r="E2949" t="s">
        <v>780</v>
      </c>
      <c r="F2949" t="s">
        <v>249</v>
      </c>
      <c r="G2949" t="s">
        <v>102</v>
      </c>
      <c r="H2949">
        <v>2070</v>
      </c>
      <c r="I2949" s="68" t="str">
        <f>VLOOKUP(E2949,Refs!$P$2:$R$29,3,FALSE)</f>
        <v>Y60</v>
      </c>
      <c r="J2949" s="68" t="str">
        <f>VLOOKUP(E2949,Refs!$P$2:$S$29,4,FALSE)</f>
        <v>Midlands</v>
      </c>
      <c r="K2949" s="28">
        <f t="shared" si="95"/>
        <v>2070</v>
      </c>
    </row>
    <row r="2950" spans="1:11" ht="15" thickBot="1" x14ac:dyDescent="0.4">
      <c r="A2950" s="69">
        <f t="shared" si="96"/>
        <v>45778</v>
      </c>
      <c r="B2950" t="s">
        <v>911</v>
      </c>
      <c r="C2950" t="s">
        <v>279</v>
      </c>
      <c r="D2950" s="186"/>
      <c r="E2950" t="s">
        <v>780</v>
      </c>
      <c r="F2950" t="s">
        <v>249</v>
      </c>
      <c r="G2950" t="s">
        <v>103</v>
      </c>
      <c r="H2950">
        <v>15837</v>
      </c>
      <c r="I2950" s="68" t="str">
        <f>VLOOKUP(E2950,Refs!$P$2:$R$29,3,FALSE)</f>
        <v>Y60</v>
      </c>
      <c r="J2950" s="68" t="str">
        <f>VLOOKUP(E2950,Refs!$P$2:$S$29,4,FALSE)</f>
        <v>Midlands</v>
      </c>
      <c r="K2950" s="28">
        <f t="shared" si="95"/>
        <v>15837</v>
      </c>
    </row>
    <row r="2951" spans="1:11" ht="15" thickBot="1" x14ac:dyDescent="0.4">
      <c r="A2951" s="69">
        <f t="shared" si="96"/>
        <v>45778</v>
      </c>
      <c r="B2951" t="s">
        <v>911</v>
      </c>
      <c r="C2951" t="s">
        <v>279</v>
      </c>
      <c r="D2951" s="186"/>
      <c r="E2951" t="s">
        <v>780</v>
      </c>
      <c r="F2951" t="s">
        <v>249</v>
      </c>
      <c r="G2951" t="s">
        <v>104</v>
      </c>
      <c r="H2951">
        <v>30329556</v>
      </c>
      <c r="I2951" s="68" t="str">
        <f>VLOOKUP(E2951,Refs!$P$2:$R$29,3,FALSE)</f>
        <v>Y60</v>
      </c>
      <c r="J2951" s="68" t="str">
        <f>VLOOKUP(E2951,Refs!$P$2:$S$29,4,FALSE)</f>
        <v>Midlands</v>
      </c>
      <c r="K2951" s="28">
        <f t="shared" si="95"/>
        <v>30329556</v>
      </c>
    </row>
    <row r="2952" spans="1:11" ht="15" thickBot="1" x14ac:dyDescent="0.4">
      <c r="A2952" s="69">
        <f t="shared" si="96"/>
        <v>45778</v>
      </c>
      <c r="B2952" t="s">
        <v>911</v>
      </c>
      <c r="C2952" t="s">
        <v>279</v>
      </c>
      <c r="D2952" s="186"/>
      <c r="E2952" t="s">
        <v>780</v>
      </c>
      <c r="F2952" t="s">
        <v>249</v>
      </c>
      <c r="G2952" t="s">
        <v>105</v>
      </c>
      <c r="H2952">
        <v>29583</v>
      </c>
      <c r="I2952" s="68" t="str">
        <f>VLOOKUP(E2952,Refs!$P$2:$R$29,3,FALSE)</f>
        <v>Y60</v>
      </c>
      <c r="J2952" s="68" t="str">
        <f>VLOOKUP(E2952,Refs!$P$2:$S$29,4,FALSE)</f>
        <v>Midlands</v>
      </c>
      <c r="K2952" s="28">
        <f t="shared" si="95"/>
        <v>29583</v>
      </c>
    </row>
    <row r="2953" spans="1:11" ht="15" thickBot="1" x14ac:dyDescent="0.4">
      <c r="A2953" s="69">
        <f t="shared" si="96"/>
        <v>45778</v>
      </c>
      <c r="B2953" t="s">
        <v>911</v>
      </c>
      <c r="C2953" t="s">
        <v>279</v>
      </c>
      <c r="D2953" s="186"/>
      <c r="E2953" t="s">
        <v>780</v>
      </c>
      <c r="F2953" t="s">
        <v>249</v>
      </c>
      <c r="G2953" t="s">
        <v>106</v>
      </c>
      <c r="H2953">
        <v>12303</v>
      </c>
      <c r="I2953" s="68" t="str">
        <f>VLOOKUP(E2953,Refs!$P$2:$R$29,3,FALSE)</f>
        <v>Y60</v>
      </c>
      <c r="J2953" s="68" t="str">
        <f>VLOOKUP(E2953,Refs!$P$2:$S$29,4,FALSE)</f>
        <v>Midlands</v>
      </c>
      <c r="K2953" s="28">
        <f t="shared" si="95"/>
        <v>12303</v>
      </c>
    </row>
    <row r="2954" spans="1:11" ht="15" thickBot="1" x14ac:dyDescent="0.4">
      <c r="A2954" s="69">
        <f t="shared" si="96"/>
        <v>45778</v>
      </c>
      <c r="B2954" t="s">
        <v>911</v>
      </c>
      <c r="C2954" t="s">
        <v>279</v>
      </c>
      <c r="D2954" s="186"/>
      <c r="E2954" t="s">
        <v>780</v>
      </c>
      <c r="F2954" t="s">
        <v>249</v>
      </c>
      <c r="G2954" t="s">
        <v>107</v>
      </c>
      <c r="H2954">
        <v>1598</v>
      </c>
      <c r="I2954" s="68" t="str">
        <f>VLOOKUP(E2954,Refs!$P$2:$R$29,3,FALSE)</f>
        <v>Y60</v>
      </c>
      <c r="J2954" s="68" t="str">
        <f>VLOOKUP(E2954,Refs!$P$2:$S$29,4,FALSE)</f>
        <v>Midlands</v>
      </c>
      <c r="K2954" s="28">
        <f t="shared" si="95"/>
        <v>1598</v>
      </c>
    </row>
    <row r="2955" spans="1:11" ht="15" thickBot="1" x14ac:dyDescent="0.4">
      <c r="A2955" s="69">
        <f t="shared" si="96"/>
        <v>45778</v>
      </c>
      <c r="B2955" t="s">
        <v>911</v>
      </c>
      <c r="C2955" t="s">
        <v>279</v>
      </c>
      <c r="D2955" s="186"/>
      <c r="E2955" t="s">
        <v>780</v>
      </c>
      <c r="F2955" t="s">
        <v>249</v>
      </c>
      <c r="G2955" t="s">
        <v>108</v>
      </c>
      <c r="H2955">
        <v>5985</v>
      </c>
      <c r="I2955" s="68" t="str">
        <f>VLOOKUP(E2955,Refs!$P$2:$R$29,3,FALSE)</f>
        <v>Y60</v>
      </c>
      <c r="J2955" s="68" t="str">
        <f>VLOOKUP(E2955,Refs!$P$2:$S$29,4,FALSE)</f>
        <v>Midlands</v>
      </c>
      <c r="K2955" s="28">
        <f t="shared" si="95"/>
        <v>5985</v>
      </c>
    </row>
    <row r="2956" spans="1:11" ht="15" thickBot="1" x14ac:dyDescent="0.4">
      <c r="A2956" s="69">
        <f t="shared" si="96"/>
        <v>45778</v>
      </c>
      <c r="B2956" t="s">
        <v>911</v>
      </c>
      <c r="C2956" t="s">
        <v>279</v>
      </c>
      <c r="D2956" s="186"/>
      <c r="E2956" t="s">
        <v>780</v>
      </c>
      <c r="F2956" t="s">
        <v>249</v>
      </c>
      <c r="G2956" t="s">
        <v>109</v>
      </c>
      <c r="H2956">
        <v>16650932</v>
      </c>
      <c r="I2956" s="68" t="str">
        <f>VLOOKUP(E2956,Refs!$P$2:$R$29,3,FALSE)</f>
        <v>Y60</v>
      </c>
      <c r="J2956" s="68" t="str">
        <f>VLOOKUP(E2956,Refs!$P$2:$S$29,4,FALSE)</f>
        <v>Midlands</v>
      </c>
      <c r="K2956" s="28">
        <f t="shared" si="95"/>
        <v>16650932</v>
      </c>
    </row>
    <row r="2957" spans="1:11" ht="15" thickBot="1" x14ac:dyDescent="0.4">
      <c r="A2957" s="69">
        <f t="shared" si="96"/>
        <v>45778</v>
      </c>
      <c r="B2957" t="s">
        <v>911</v>
      </c>
      <c r="C2957" t="s">
        <v>279</v>
      </c>
      <c r="D2957" s="186"/>
      <c r="E2957" t="s">
        <v>780</v>
      </c>
      <c r="F2957" t="s">
        <v>249</v>
      </c>
      <c r="G2957" t="s">
        <v>110</v>
      </c>
      <c r="H2957">
        <v>12129</v>
      </c>
      <c r="I2957" s="68" t="str">
        <f>VLOOKUP(E2957,Refs!$P$2:$R$29,3,FALSE)</f>
        <v>Y60</v>
      </c>
      <c r="J2957" s="68" t="str">
        <f>VLOOKUP(E2957,Refs!$P$2:$S$29,4,FALSE)</f>
        <v>Midlands</v>
      </c>
      <c r="K2957" s="28">
        <f t="shared" si="95"/>
        <v>12129</v>
      </c>
    </row>
    <row r="2958" spans="1:11" ht="15" thickBot="1" x14ac:dyDescent="0.4">
      <c r="A2958" s="69">
        <f t="shared" si="96"/>
        <v>45778</v>
      </c>
      <c r="B2958" t="s">
        <v>911</v>
      </c>
      <c r="C2958" t="s">
        <v>279</v>
      </c>
      <c r="D2958" s="186"/>
      <c r="E2958" t="s">
        <v>780</v>
      </c>
      <c r="F2958" t="s">
        <v>249</v>
      </c>
      <c r="G2958" t="s">
        <v>808</v>
      </c>
      <c r="H2958">
        <v>137343</v>
      </c>
      <c r="I2958" s="68" t="str">
        <f>VLOOKUP(E2958,Refs!$P$2:$R$29,3,FALSE)</f>
        <v>Y60</v>
      </c>
      <c r="J2958" s="68" t="str">
        <f>VLOOKUP(E2958,Refs!$P$2:$S$29,4,FALSE)</f>
        <v>Midlands</v>
      </c>
      <c r="K2958" s="28">
        <f t="shared" si="95"/>
        <v>137343</v>
      </c>
    </row>
    <row r="2959" spans="1:11" ht="15" thickBot="1" x14ac:dyDescent="0.4">
      <c r="A2959" s="69">
        <f t="shared" si="96"/>
        <v>45778</v>
      </c>
      <c r="B2959" t="s">
        <v>911</v>
      </c>
      <c r="C2959" t="s">
        <v>279</v>
      </c>
      <c r="D2959" s="186"/>
      <c r="E2959" t="s">
        <v>780</v>
      </c>
      <c r="F2959" t="s">
        <v>249</v>
      </c>
      <c r="G2959" t="s">
        <v>809</v>
      </c>
      <c r="H2959">
        <v>3274</v>
      </c>
      <c r="I2959" s="68" t="str">
        <f>VLOOKUP(E2959,Refs!$P$2:$R$29,3,FALSE)</f>
        <v>Y60</v>
      </c>
      <c r="J2959" s="68" t="str">
        <f>VLOOKUP(E2959,Refs!$P$2:$S$29,4,FALSE)</f>
        <v>Midlands</v>
      </c>
      <c r="K2959" s="28">
        <f t="shared" si="95"/>
        <v>3274</v>
      </c>
    </row>
    <row r="2960" spans="1:11" ht="15" thickBot="1" x14ac:dyDescent="0.4">
      <c r="A2960" s="69">
        <f t="shared" si="96"/>
        <v>45778</v>
      </c>
      <c r="B2960" t="s">
        <v>911</v>
      </c>
      <c r="C2960" t="s">
        <v>279</v>
      </c>
      <c r="D2960" s="186"/>
      <c r="E2960" t="s">
        <v>780</v>
      </c>
      <c r="F2960" t="s">
        <v>249</v>
      </c>
      <c r="G2960" t="s">
        <v>111</v>
      </c>
      <c r="H2960">
        <v>220764</v>
      </c>
      <c r="I2960" s="68" t="str">
        <f>VLOOKUP(E2960,Refs!$P$2:$R$29,3,FALSE)</f>
        <v>Y60</v>
      </c>
      <c r="J2960" s="68" t="str">
        <f>VLOOKUP(E2960,Refs!$P$2:$S$29,4,FALSE)</f>
        <v>Midlands</v>
      </c>
      <c r="K2960" s="28">
        <f t="shared" si="95"/>
        <v>220764</v>
      </c>
    </row>
    <row r="2961" spans="1:11" ht="15" thickBot="1" x14ac:dyDescent="0.4">
      <c r="A2961" s="69">
        <f t="shared" si="96"/>
        <v>45778</v>
      </c>
      <c r="B2961" t="s">
        <v>911</v>
      </c>
      <c r="C2961" t="s">
        <v>279</v>
      </c>
      <c r="D2961" s="186"/>
      <c r="E2961" t="s">
        <v>780</v>
      </c>
      <c r="F2961" t="s">
        <v>249</v>
      </c>
      <c r="G2961" t="s">
        <v>112</v>
      </c>
      <c r="H2961">
        <v>364</v>
      </c>
      <c r="I2961" s="68" t="str">
        <f>VLOOKUP(E2961,Refs!$P$2:$R$29,3,FALSE)</f>
        <v>Y60</v>
      </c>
      <c r="J2961" s="68" t="str">
        <f>VLOOKUP(E2961,Refs!$P$2:$S$29,4,FALSE)</f>
        <v>Midlands</v>
      </c>
      <c r="K2961" s="28">
        <f t="shared" si="95"/>
        <v>364</v>
      </c>
    </row>
    <row r="2962" spans="1:11" ht="15" thickBot="1" x14ac:dyDescent="0.4">
      <c r="A2962" s="69">
        <f t="shared" si="96"/>
        <v>45778</v>
      </c>
      <c r="B2962" t="s">
        <v>911</v>
      </c>
      <c r="C2962" t="s">
        <v>279</v>
      </c>
      <c r="D2962" s="186"/>
      <c r="E2962" t="s">
        <v>780</v>
      </c>
      <c r="F2962" t="s">
        <v>249</v>
      </c>
      <c r="G2962" t="s">
        <v>113</v>
      </c>
      <c r="H2962">
        <v>158531</v>
      </c>
      <c r="I2962" s="68" t="str">
        <f>VLOOKUP(E2962,Refs!$P$2:$R$29,3,FALSE)</f>
        <v>Y60</v>
      </c>
      <c r="J2962" s="68" t="str">
        <f>VLOOKUP(E2962,Refs!$P$2:$S$29,4,FALSE)</f>
        <v>Midlands</v>
      </c>
      <c r="K2962" s="28">
        <f t="shared" si="95"/>
        <v>158531</v>
      </c>
    </row>
    <row r="2963" spans="1:11" ht="15" thickBot="1" x14ac:dyDescent="0.4">
      <c r="A2963" s="69">
        <f t="shared" si="96"/>
        <v>45778</v>
      </c>
      <c r="B2963" t="s">
        <v>911</v>
      </c>
      <c r="C2963" t="s">
        <v>279</v>
      </c>
      <c r="D2963" s="186"/>
      <c r="E2963" t="s">
        <v>780</v>
      </c>
      <c r="F2963" t="s">
        <v>249</v>
      </c>
      <c r="G2963" t="s">
        <v>114</v>
      </c>
      <c r="H2963">
        <v>42451</v>
      </c>
      <c r="I2963" s="68" t="str">
        <f>VLOOKUP(E2963,Refs!$P$2:$R$29,3,FALSE)</f>
        <v>Y60</v>
      </c>
      <c r="J2963" s="68" t="str">
        <f>VLOOKUP(E2963,Refs!$P$2:$S$29,4,FALSE)</f>
        <v>Midlands</v>
      </c>
      <c r="K2963" s="28">
        <f t="shared" si="95"/>
        <v>42451</v>
      </c>
    </row>
    <row r="2964" spans="1:11" ht="15" thickBot="1" x14ac:dyDescent="0.4">
      <c r="A2964" s="69">
        <f t="shared" si="96"/>
        <v>45778</v>
      </c>
      <c r="B2964" t="s">
        <v>911</v>
      </c>
      <c r="C2964" t="s">
        <v>279</v>
      </c>
      <c r="D2964" s="186"/>
      <c r="E2964" t="s">
        <v>780</v>
      </c>
      <c r="F2964" t="s">
        <v>249</v>
      </c>
      <c r="G2964" t="s">
        <v>115</v>
      </c>
      <c r="H2964">
        <v>42042</v>
      </c>
      <c r="I2964" s="68" t="str">
        <f>VLOOKUP(E2964,Refs!$P$2:$R$29,3,FALSE)</f>
        <v>Y60</v>
      </c>
      <c r="J2964" s="68" t="str">
        <f>VLOOKUP(E2964,Refs!$P$2:$S$29,4,FALSE)</f>
        <v>Midlands</v>
      </c>
      <c r="K2964" s="28">
        <f t="shared" si="95"/>
        <v>42042</v>
      </c>
    </row>
    <row r="2965" spans="1:11" ht="15" thickBot="1" x14ac:dyDescent="0.4">
      <c r="A2965" s="69">
        <f t="shared" si="96"/>
        <v>45778</v>
      </c>
      <c r="B2965" t="s">
        <v>911</v>
      </c>
      <c r="C2965" t="s">
        <v>279</v>
      </c>
      <c r="D2965" s="186"/>
      <c r="E2965" t="s">
        <v>780</v>
      </c>
      <c r="F2965" t="s">
        <v>249</v>
      </c>
      <c r="G2965" t="s">
        <v>116</v>
      </c>
      <c r="H2965">
        <v>20534</v>
      </c>
      <c r="I2965" s="68" t="str">
        <f>VLOOKUP(E2965,Refs!$P$2:$R$29,3,FALSE)</f>
        <v>Y60</v>
      </c>
      <c r="J2965" s="68" t="str">
        <f>VLOOKUP(E2965,Refs!$P$2:$S$29,4,FALSE)</f>
        <v>Midlands</v>
      </c>
      <c r="K2965" s="28">
        <f t="shared" si="95"/>
        <v>20534</v>
      </c>
    </row>
    <row r="2966" spans="1:11" ht="15" thickBot="1" x14ac:dyDescent="0.4">
      <c r="A2966" s="69">
        <f t="shared" si="96"/>
        <v>45778</v>
      </c>
      <c r="B2966" t="s">
        <v>911</v>
      </c>
      <c r="C2966" t="s">
        <v>279</v>
      </c>
      <c r="D2966" s="186"/>
      <c r="E2966" t="s">
        <v>780</v>
      </c>
      <c r="F2966" t="s">
        <v>249</v>
      </c>
      <c r="G2966" t="s">
        <v>117</v>
      </c>
      <c r="H2966">
        <v>75916</v>
      </c>
      <c r="I2966" s="68" t="str">
        <f>VLOOKUP(E2966,Refs!$P$2:$R$29,3,FALSE)</f>
        <v>Y60</v>
      </c>
      <c r="J2966" s="68" t="str">
        <f>VLOOKUP(E2966,Refs!$P$2:$S$29,4,FALSE)</f>
        <v>Midlands</v>
      </c>
      <c r="K2966" s="28">
        <f t="shared" si="95"/>
        <v>75916</v>
      </c>
    </row>
    <row r="2967" spans="1:11" ht="15" thickBot="1" x14ac:dyDescent="0.4">
      <c r="A2967" s="69">
        <f t="shared" si="96"/>
        <v>45778</v>
      </c>
      <c r="B2967" t="s">
        <v>911</v>
      </c>
      <c r="C2967" t="s">
        <v>279</v>
      </c>
      <c r="D2967" s="186"/>
      <c r="E2967" t="s">
        <v>780</v>
      </c>
      <c r="F2967" t="s">
        <v>249</v>
      </c>
      <c r="G2967" t="s">
        <v>118</v>
      </c>
      <c r="H2967">
        <v>8393</v>
      </c>
      <c r="I2967" s="68" t="str">
        <f>VLOOKUP(E2967,Refs!$P$2:$R$29,3,FALSE)</f>
        <v>Y60</v>
      </c>
      <c r="J2967" s="68" t="str">
        <f>VLOOKUP(E2967,Refs!$P$2:$S$29,4,FALSE)</f>
        <v>Midlands</v>
      </c>
      <c r="K2967" s="28">
        <f t="shared" si="95"/>
        <v>8393</v>
      </c>
    </row>
    <row r="2968" spans="1:11" ht="15" thickBot="1" x14ac:dyDescent="0.4">
      <c r="A2968" s="69">
        <f t="shared" si="96"/>
        <v>45778</v>
      </c>
      <c r="B2968" t="s">
        <v>911</v>
      </c>
      <c r="C2968" t="s">
        <v>279</v>
      </c>
      <c r="D2968" s="186"/>
      <c r="E2968" t="s">
        <v>780</v>
      </c>
      <c r="F2968" t="s">
        <v>249</v>
      </c>
      <c r="G2968" t="s">
        <v>119</v>
      </c>
      <c r="H2968">
        <v>23000</v>
      </c>
      <c r="I2968" s="68" t="str">
        <f>VLOOKUP(E2968,Refs!$P$2:$R$29,3,FALSE)</f>
        <v>Y60</v>
      </c>
      <c r="J2968" s="68" t="str">
        <f>VLOOKUP(E2968,Refs!$P$2:$S$29,4,FALSE)</f>
        <v>Midlands</v>
      </c>
      <c r="K2968" s="28">
        <f t="shared" si="95"/>
        <v>23000</v>
      </c>
    </row>
    <row r="2969" spans="1:11" ht="15" thickBot="1" x14ac:dyDescent="0.4">
      <c r="A2969" s="69">
        <f t="shared" si="96"/>
        <v>45778</v>
      </c>
      <c r="B2969" t="s">
        <v>911</v>
      </c>
      <c r="C2969" t="s">
        <v>279</v>
      </c>
      <c r="D2969" s="186"/>
      <c r="E2969" t="s">
        <v>780</v>
      </c>
      <c r="F2969" t="s">
        <v>249</v>
      </c>
      <c r="G2969" t="s">
        <v>120</v>
      </c>
      <c r="H2969">
        <v>8874</v>
      </c>
      <c r="I2969" s="68" t="str">
        <f>VLOOKUP(E2969,Refs!$P$2:$R$29,3,FALSE)</f>
        <v>Y60</v>
      </c>
      <c r="J2969" s="68" t="str">
        <f>VLOOKUP(E2969,Refs!$P$2:$S$29,4,FALSE)</f>
        <v>Midlands</v>
      </c>
      <c r="K2969" s="28">
        <f t="shared" si="95"/>
        <v>8874</v>
      </c>
    </row>
    <row r="2970" spans="1:11" ht="15" thickBot="1" x14ac:dyDescent="0.4">
      <c r="A2970" s="69">
        <f t="shared" si="96"/>
        <v>45778</v>
      </c>
      <c r="B2970" t="s">
        <v>911</v>
      </c>
      <c r="C2970" t="s">
        <v>279</v>
      </c>
      <c r="D2970" s="186"/>
      <c r="E2970" t="s">
        <v>780</v>
      </c>
      <c r="F2970" t="s">
        <v>249</v>
      </c>
      <c r="G2970" t="s">
        <v>121</v>
      </c>
      <c r="H2970">
        <v>26994</v>
      </c>
      <c r="I2970" s="68" t="str">
        <f>VLOOKUP(E2970,Refs!$P$2:$R$29,3,FALSE)</f>
        <v>Y60</v>
      </c>
      <c r="J2970" s="68" t="str">
        <f>VLOOKUP(E2970,Refs!$P$2:$S$29,4,FALSE)</f>
        <v>Midlands</v>
      </c>
      <c r="K2970" s="28">
        <f t="shared" si="95"/>
        <v>26994</v>
      </c>
    </row>
    <row r="2971" spans="1:11" ht="15" thickBot="1" x14ac:dyDescent="0.4">
      <c r="A2971" s="69">
        <f t="shared" si="96"/>
        <v>45778</v>
      </c>
      <c r="B2971" t="s">
        <v>911</v>
      </c>
      <c r="C2971" t="s">
        <v>279</v>
      </c>
      <c r="D2971" s="186"/>
      <c r="E2971" t="s">
        <v>780</v>
      </c>
      <c r="F2971" t="s">
        <v>249</v>
      </c>
      <c r="G2971" t="s">
        <v>122</v>
      </c>
      <c r="H2971">
        <v>1853</v>
      </c>
      <c r="I2971" s="68" t="str">
        <f>VLOOKUP(E2971,Refs!$P$2:$R$29,3,FALSE)</f>
        <v>Y60</v>
      </c>
      <c r="J2971" s="68" t="str">
        <f>VLOOKUP(E2971,Refs!$P$2:$S$29,4,FALSE)</f>
        <v>Midlands</v>
      </c>
      <c r="K2971" s="28">
        <f t="shared" si="95"/>
        <v>1853</v>
      </c>
    </row>
    <row r="2972" spans="1:11" ht="15" thickBot="1" x14ac:dyDescent="0.4">
      <c r="A2972" s="69">
        <f t="shared" si="96"/>
        <v>45778</v>
      </c>
      <c r="B2972" t="s">
        <v>911</v>
      </c>
      <c r="C2972" t="s">
        <v>279</v>
      </c>
      <c r="D2972" s="186"/>
      <c r="E2972" t="s">
        <v>780</v>
      </c>
      <c r="F2972" t="s">
        <v>249</v>
      </c>
      <c r="G2972" t="s">
        <v>123</v>
      </c>
      <c r="H2972">
        <v>214</v>
      </c>
      <c r="I2972" s="68" t="str">
        <f>VLOOKUP(E2972,Refs!$P$2:$R$29,3,FALSE)</f>
        <v>Y60</v>
      </c>
      <c r="J2972" s="68" t="str">
        <f>VLOOKUP(E2972,Refs!$P$2:$S$29,4,FALSE)</f>
        <v>Midlands</v>
      </c>
      <c r="K2972" s="28">
        <f t="shared" si="95"/>
        <v>214</v>
      </c>
    </row>
    <row r="2973" spans="1:11" ht="15" thickBot="1" x14ac:dyDescent="0.4">
      <c r="A2973" s="69">
        <f t="shared" si="96"/>
        <v>45778</v>
      </c>
      <c r="B2973" t="s">
        <v>911</v>
      </c>
      <c r="C2973" t="s">
        <v>279</v>
      </c>
      <c r="D2973" s="186"/>
      <c r="E2973" t="s">
        <v>780</v>
      </c>
      <c r="F2973" t="s">
        <v>249</v>
      </c>
      <c r="G2973" t="s">
        <v>124</v>
      </c>
      <c r="H2973">
        <v>1</v>
      </c>
      <c r="I2973" s="68" t="str">
        <f>VLOOKUP(E2973,Refs!$P$2:$R$29,3,FALSE)</f>
        <v>Y60</v>
      </c>
      <c r="J2973" s="68" t="str">
        <f>VLOOKUP(E2973,Refs!$P$2:$S$29,4,FALSE)</f>
        <v>Midlands</v>
      </c>
      <c r="K2973" s="28">
        <f t="shared" si="95"/>
        <v>1</v>
      </c>
    </row>
    <row r="2974" spans="1:11" ht="15" thickBot="1" x14ac:dyDescent="0.4">
      <c r="A2974" s="69">
        <f t="shared" si="96"/>
        <v>45778</v>
      </c>
      <c r="B2974" t="s">
        <v>911</v>
      </c>
      <c r="C2974" t="s">
        <v>279</v>
      </c>
      <c r="D2974" s="186"/>
      <c r="E2974" t="s">
        <v>780</v>
      </c>
      <c r="F2974" t="s">
        <v>249</v>
      </c>
      <c r="G2974" t="s">
        <v>125</v>
      </c>
      <c r="H2974">
        <v>0</v>
      </c>
      <c r="I2974" s="68" t="str">
        <f>VLOOKUP(E2974,Refs!$P$2:$R$29,3,FALSE)</f>
        <v>Y60</v>
      </c>
      <c r="J2974" s="68" t="str">
        <f>VLOOKUP(E2974,Refs!$P$2:$S$29,4,FALSE)</f>
        <v>Midlands</v>
      </c>
      <c r="K2974" s="28" t="str">
        <f t="shared" si="95"/>
        <v/>
      </c>
    </row>
    <row r="2975" spans="1:11" ht="15" thickBot="1" x14ac:dyDescent="0.4">
      <c r="A2975" s="69">
        <f t="shared" si="96"/>
        <v>45778</v>
      </c>
      <c r="B2975" t="s">
        <v>911</v>
      </c>
      <c r="C2975" t="s">
        <v>279</v>
      </c>
      <c r="D2975" s="186"/>
      <c r="E2975" t="s">
        <v>780</v>
      </c>
      <c r="F2975" t="s">
        <v>249</v>
      </c>
      <c r="G2975" t="s">
        <v>126</v>
      </c>
      <c r="H2975">
        <v>0</v>
      </c>
      <c r="I2975" s="68" t="str">
        <f>VLOOKUP(E2975,Refs!$P$2:$R$29,3,FALSE)</f>
        <v>Y60</v>
      </c>
      <c r="J2975" s="68" t="str">
        <f>VLOOKUP(E2975,Refs!$P$2:$S$29,4,FALSE)</f>
        <v>Midlands</v>
      </c>
      <c r="K2975" s="28" t="str">
        <f t="shared" si="95"/>
        <v/>
      </c>
    </row>
    <row r="2976" spans="1:11" ht="15" thickBot="1" x14ac:dyDescent="0.4">
      <c r="A2976" s="69">
        <f t="shared" si="96"/>
        <v>45778</v>
      </c>
      <c r="B2976" t="s">
        <v>911</v>
      </c>
      <c r="C2976" t="s">
        <v>279</v>
      </c>
      <c r="D2976" s="186"/>
      <c r="E2976" t="s">
        <v>780</v>
      </c>
      <c r="F2976" t="s">
        <v>249</v>
      </c>
      <c r="G2976" t="s">
        <v>127</v>
      </c>
      <c r="H2976">
        <v>2796</v>
      </c>
      <c r="I2976" s="68" t="str">
        <f>VLOOKUP(E2976,Refs!$P$2:$R$29,3,FALSE)</f>
        <v>Y60</v>
      </c>
      <c r="J2976" s="68" t="str">
        <f>VLOOKUP(E2976,Refs!$P$2:$S$29,4,FALSE)</f>
        <v>Midlands</v>
      </c>
      <c r="K2976" s="28">
        <f t="shared" si="95"/>
        <v>2796</v>
      </c>
    </row>
    <row r="2977" spans="1:11" ht="15" thickBot="1" x14ac:dyDescent="0.4">
      <c r="A2977" s="69">
        <f t="shared" si="96"/>
        <v>45778</v>
      </c>
      <c r="B2977" t="s">
        <v>911</v>
      </c>
      <c r="C2977" t="s">
        <v>279</v>
      </c>
      <c r="D2977" s="186"/>
      <c r="E2977" t="s">
        <v>780</v>
      </c>
      <c r="F2977" t="s">
        <v>249</v>
      </c>
      <c r="G2977" t="s">
        <v>128</v>
      </c>
      <c r="H2977">
        <v>350</v>
      </c>
      <c r="I2977" s="68" t="str">
        <f>VLOOKUP(E2977,Refs!$P$2:$R$29,3,FALSE)</f>
        <v>Y60</v>
      </c>
      <c r="J2977" s="68" t="str">
        <f>VLOOKUP(E2977,Refs!$P$2:$S$29,4,FALSE)</f>
        <v>Midlands</v>
      </c>
      <c r="K2977" s="28">
        <f t="shared" si="95"/>
        <v>350</v>
      </c>
    </row>
    <row r="2978" spans="1:11" ht="15" thickBot="1" x14ac:dyDescent="0.4">
      <c r="A2978" s="69">
        <f t="shared" si="96"/>
        <v>45778</v>
      </c>
      <c r="B2978" t="s">
        <v>911</v>
      </c>
      <c r="C2978" t="s">
        <v>279</v>
      </c>
      <c r="D2978" s="186"/>
      <c r="E2978" t="s">
        <v>780</v>
      </c>
      <c r="F2978" t="s">
        <v>249</v>
      </c>
      <c r="G2978" t="s">
        <v>129</v>
      </c>
      <c r="H2978">
        <v>0</v>
      </c>
      <c r="I2978" s="68" t="str">
        <f>VLOOKUP(E2978,Refs!$P$2:$R$29,3,FALSE)</f>
        <v>Y60</v>
      </c>
      <c r="J2978" s="68" t="str">
        <f>VLOOKUP(E2978,Refs!$P$2:$S$29,4,FALSE)</f>
        <v>Midlands</v>
      </c>
      <c r="K2978" s="28" t="str">
        <f t="shared" ref="K2978:K3041" si="97">IF(OR(H2978="NULL",H2978=0,H2978=""),"",H2978)</f>
        <v/>
      </c>
    </row>
    <row r="2979" spans="1:11" ht="15" thickBot="1" x14ac:dyDescent="0.4">
      <c r="A2979" s="69">
        <f t="shared" si="96"/>
        <v>45778</v>
      </c>
      <c r="B2979" t="s">
        <v>911</v>
      </c>
      <c r="C2979" t="s">
        <v>279</v>
      </c>
      <c r="D2979" s="186"/>
      <c r="E2979" t="s">
        <v>780</v>
      </c>
      <c r="F2979" t="s">
        <v>249</v>
      </c>
      <c r="G2979" t="s">
        <v>130</v>
      </c>
      <c r="H2979">
        <v>0</v>
      </c>
      <c r="I2979" s="68" t="str">
        <f>VLOOKUP(E2979,Refs!$P$2:$R$29,3,FALSE)</f>
        <v>Y60</v>
      </c>
      <c r="J2979" s="68" t="str">
        <f>VLOOKUP(E2979,Refs!$P$2:$S$29,4,FALSE)</f>
        <v>Midlands</v>
      </c>
      <c r="K2979" s="28" t="str">
        <f t="shared" si="97"/>
        <v/>
      </c>
    </row>
    <row r="2980" spans="1:11" ht="15" thickBot="1" x14ac:dyDescent="0.4">
      <c r="A2980" s="69">
        <f t="shared" si="96"/>
        <v>45778</v>
      </c>
      <c r="B2980" t="s">
        <v>911</v>
      </c>
      <c r="C2980" t="s">
        <v>279</v>
      </c>
      <c r="D2980" s="186"/>
      <c r="E2980" t="s">
        <v>780</v>
      </c>
      <c r="F2980" t="s">
        <v>249</v>
      </c>
      <c r="G2980" t="s">
        <v>131</v>
      </c>
      <c r="H2980">
        <v>0</v>
      </c>
      <c r="I2980" s="68" t="str">
        <f>VLOOKUP(E2980,Refs!$P$2:$R$29,3,FALSE)</f>
        <v>Y60</v>
      </c>
      <c r="J2980" s="68" t="str">
        <f>VLOOKUP(E2980,Refs!$P$2:$S$29,4,FALSE)</f>
        <v>Midlands</v>
      </c>
      <c r="K2980" s="28" t="str">
        <f t="shared" si="97"/>
        <v/>
      </c>
    </row>
    <row r="2981" spans="1:11" ht="15" thickBot="1" x14ac:dyDescent="0.4">
      <c r="A2981" s="69">
        <f t="shared" si="96"/>
        <v>45778</v>
      </c>
      <c r="B2981" t="s">
        <v>911</v>
      </c>
      <c r="C2981" t="s">
        <v>279</v>
      </c>
      <c r="D2981" s="186"/>
      <c r="E2981" t="s">
        <v>780</v>
      </c>
      <c r="F2981" t="s">
        <v>249</v>
      </c>
      <c r="G2981" t="s">
        <v>132</v>
      </c>
      <c r="H2981">
        <v>0</v>
      </c>
      <c r="I2981" s="68" t="str">
        <f>VLOOKUP(E2981,Refs!$P$2:$R$29,3,FALSE)</f>
        <v>Y60</v>
      </c>
      <c r="J2981" s="68" t="str">
        <f>VLOOKUP(E2981,Refs!$P$2:$S$29,4,FALSE)</f>
        <v>Midlands</v>
      </c>
      <c r="K2981" s="28" t="str">
        <f t="shared" si="97"/>
        <v/>
      </c>
    </row>
    <row r="2982" spans="1:11" ht="15" thickBot="1" x14ac:dyDescent="0.4">
      <c r="A2982" s="69">
        <f t="shared" si="96"/>
        <v>45778</v>
      </c>
      <c r="B2982" t="s">
        <v>911</v>
      </c>
      <c r="C2982" t="s">
        <v>279</v>
      </c>
      <c r="D2982" s="186"/>
      <c r="E2982" t="s">
        <v>780</v>
      </c>
      <c r="F2982" t="s">
        <v>249</v>
      </c>
      <c r="G2982" t="s">
        <v>133</v>
      </c>
      <c r="H2982">
        <v>3389</v>
      </c>
      <c r="I2982" s="68" t="str">
        <f>VLOOKUP(E2982,Refs!$P$2:$R$29,3,FALSE)</f>
        <v>Y60</v>
      </c>
      <c r="J2982" s="68" t="str">
        <f>VLOOKUP(E2982,Refs!$P$2:$S$29,4,FALSE)</f>
        <v>Midlands</v>
      </c>
      <c r="K2982" s="28">
        <f t="shared" si="97"/>
        <v>3389</v>
      </c>
    </row>
    <row r="2983" spans="1:11" ht="15" thickBot="1" x14ac:dyDescent="0.4">
      <c r="A2983" s="69">
        <f t="shared" si="96"/>
        <v>45778</v>
      </c>
      <c r="B2983" t="s">
        <v>911</v>
      </c>
      <c r="C2983" t="s">
        <v>279</v>
      </c>
      <c r="D2983" s="186"/>
      <c r="E2983" t="s">
        <v>780</v>
      </c>
      <c r="F2983" t="s">
        <v>249</v>
      </c>
      <c r="G2983" t="s">
        <v>134</v>
      </c>
      <c r="H2983">
        <v>3212</v>
      </c>
      <c r="I2983" s="68" t="str">
        <f>VLOOKUP(E2983,Refs!$P$2:$R$29,3,FALSE)</f>
        <v>Y60</v>
      </c>
      <c r="J2983" s="68" t="str">
        <f>VLOOKUP(E2983,Refs!$P$2:$S$29,4,FALSE)</f>
        <v>Midlands</v>
      </c>
      <c r="K2983" s="28">
        <f t="shared" si="97"/>
        <v>3212</v>
      </c>
    </row>
    <row r="2984" spans="1:11" ht="15" thickBot="1" x14ac:dyDescent="0.4">
      <c r="A2984" s="69">
        <f t="shared" si="96"/>
        <v>45778</v>
      </c>
      <c r="B2984" t="s">
        <v>911</v>
      </c>
      <c r="C2984" t="s">
        <v>279</v>
      </c>
      <c r="D2984" s="186"/>
      <c r="E2984" t="s">
        <v>780</v>
      </c>
      <c r="F2984" t="s">
        <v>249</v>
      </c>
      <c r="G2984" t="s">
        <v>135</v>
      </c>
      <c r="H2984">
        <v>40</v>
      </c>
      <c r="I2984" s="68" t="str">
        <f>VLOOKUP(E2984,Refs!$P$2:$R$29,3,FALSE)</f>
        <v>Y60</v>
      </c>
      <c r="J2984" s="68" t="str">
        <f>VLOOKUP(E2984,Refs!$P$2:$S$29,4,FALSE)</f>
        <v>Midlands</v>
      </c>
      <c r="K2984" s="28">
        <f t="shared" si="97"/>
        <v>40</v>
      </c>
    </row>
    <row r="2985" spans="1:11" ht="15" thickBot="1" x14ac:dyDescent="0.4">
      <c r="A2985" s="69">
        <f t="shared" si="96"/>
        <v>45778</v>
      </c>
      <c r="B2985" t="s">
        <v>911</v>
      </c>
      <c r="C2985" t="s">
        <v>279</v>
      </c>
      <c r="D2985" s="186"/>
      <c r="E2985" t="s">
        <v>780</v>
      </c>
      <c r="F2985" t="s">
        <v>249</v>
      </c>
      <c r="G2985" t="s">
        <v>136</v>
      </c>
      <c r="H2985">
        <v>14</v>
      </c>
      <c r="I2985" s="68" t="str">
        <f>VLOOKUP(E2985,Refs!$P$2:$R$29,3,FALSE)</f>
        <v>Y60</v>
      </c>
      <c r="J2985" s="68" t="str">
        <f>VLOOKUP(E2985,Refs!$P$2:$S$29,4,FALSE)</f>
        <v>Midlands</v>
      </c>
      <c r="K2985" s="28">
        <f t="shared" si="97"/>
        <v>14</v>
      </c>
    </row>
    <row r="2986" spans="1:11" ht="15" thickBot="1" x14ac:dyDescent="0.4">
      <c r="A2986" s="69">
        <f t="shared" si="96"/>
        <v>45778</v>
      </c>
      <c r="B2986" t="s">
        <v>911</v>
      </c>
      <c r="C2986" t="s">
        <v>279</v>
      </c>
      <c r="D2986" s="186"/>
      <c r="E2986" t="s">
        <v>780</v>
      </c>
      <c r="F2986" t="s">
        <v>249</v>
      </c>
      <c r="G2986" t="s">
        <v>137</v>
      </c>
      <c r="H2986">
        <v>0</v>
      </c>
      <c r="I2986" s="68" t="str">
        <f>VLOOKUP(E2986,Refs!$P$2:$R$29,3,FALSE)</f>
        <v>Y60</v>
      </c>
      <c r="J2986" s="68" t="str">
        <f>VLOOKUP(E2986,Refs!$P$2:$S$29,4,FALSE)</f>
        <v>Midlands</v>
      </c>
      <c r="K2986" s="28" t="str">
        <f t="shared" si="97"/>
        <v/>
      </c>
    </row>
    <row r="2987" spans="1:11" ht="15" thickBot="1" x14ac:dyDescent="0.4">
      <c r="A2987" s="69">
        <f t="shared" si="96"/>
        <v>45778</v>
      </c>
      <c r="B2987" t="s">
        <v>911</v>
      </c>
      <c r="C2987" t="s">
        <v>279</v>
      </c>
      <c r="D2987" s="186"/>
      <c r="E2987" t="s">
        <v>780</v>
      </c>
      <c r="F2987" t="s">
        <v>249</v>
      </c>
      <c r="G2987" t="s">
        <v>138</v>
      </c>
      <c r="H2987">
        <v>0</v>
      </c>
      <c r="I2987" s="68" t="str">
        <f>VLOOKUP(E2987,Refs!$P$2:$R$29,3,FALSE)</f>
        <v>Y60</v>
      </c>
      <c r="J2987" s="68" t="str">
        <f>VLOOKUP(E2987,Refs!$P$2:$S$29,4,FALSE)</f>
        <v>Midlands</v>
      </c>
      <c r="K2987" s="28" t="str">
        <f t="shared" si="97"/>
        <v/>
      </c>
    </row>
    <row r="2988" spans="1:11" ht="15" thickBot="1" x14ac:dyDescent="0.4">
      <c r="A2988" s="69">
        <f t="shared" si="96"/>
        <v>45778</v>
      </c>
      <c r="B2988" t="s">
        <v>911</v>
      </c>
      <c r="C2988" t="s">
        <v>279</v>
      </c>
      <c r="D2988" s="186"/>
      <c r="E2988" t="s">
        <v>780</v>
      </c>
      <c r="F2988" t="s">
        <v>249</v>
      </c>
      <c r="G2988" t="s">
        <v>139</v>
      </c>
      <c r="H2988">
        <v>1906</v>
      </c>
      <c r="I2988" s="68" t="str">
        <f>VLOOKUP(E2988,Refs!$P$2:$R$29,3,FALSE)</f>
        <v>Y60</v>
      </c>
      <c r="J2988" s="68" t="str">
        <f>VLOOKUP(E2988,Refs!$P$2:$S$29,4,FALSE)</f>
        <v>Midlands</v>
      </c>
      <c r="K2988" s="28">
        <f t="shared" si="97"/>
        <v>1906</v>
      </c>
    </row>
    <row r="2989" spans="1:11" ht="15" thickBot="1" x14ac:dyDescent="0.4">
      <c r="A2989" s="69">
        <f t="shared" si="96"/>
        <v>45778</v>
      </c>
      <c r="B2989" t="s">
        <v>911</v>
      </c>
      <c r="C2989" t="s">
        <v>279</v>
      </c>
      <c r="D2989" s="186"/>
      <c r="E2989" t="s">
        <v>780</v>
      </c>
      <c r="F2989" t="s">
        <v>249</v>
      </c>
      <c r="G2989" t="s">
        <v>140</v>
      </c>
      <c r="H2989">
        <v>1906</v>
      </c>
      <c r="I2989" s="68" t="str">
        <f>VLOOKUP(E2989,Refs!$P$2:$R$29,3,FALSE)</f>
        <v>Y60</v>
      </c>
      <c r="J2989" s="68" t="str">
        <f>VLOOKUP(E2989,Refs!$P$2:$S$29,4,FALSE)</f>
        <v>Midlands</v>
      </c>
      <c r="K2989" s="28">
        <f t="shared" si="97"/>
        <v>1906</v>
      </c>
    </row>
    <row r="2990" spans="1:11" ht="15" thickBot="1" x14ac:dyDescent="0.4">
      <c r="A2990" s="69">
        <f t="shared" si="96"/>
        <v>45778</v>
      </c>
      <c r="B2990" t="s">
        <v>911</v>
      </c>
      <c r="C2990" t="s">
        <v>279</v>
      </c>
      <c r="D2990" s="186"/>
      <c r="E2990" t="s">
        <v>780</v>
      </c>
      <c r="F2990" t="s">
        <v>249</v>
      </c>
      <c r="G2990" t="s">
        <v>728</v>
      </c>
      <c r="H2990">
        <v>5</v>
      </c>
      <c r="I2990" s="68" t="str">
        <f>VLOOKUP(E2990,Refs!$P$2:$R$29,3,FALSE)</f>
        <v>Y60</v>
      </c>
      <c r="J2990" s="68" t="str">
        <f>VLOOKUP(E2990,Refs!$P$2:$S$29,4,FALSE)</f>
        <v>Midlands</v>
      </c>
      <c r="K2990" s="28">
        <f t="shared" si="97"/>
        <v>5</v>
      </c>
    </row>
    <row r="2991" spans="1:11" ht="15" thickBot="1" x14ac:dyDescent="0.4">
      <c r="A2991" s="69">
        <f t="shared" si="96"/>
        <v>45778</v>
      </c>
      <c r="B2991" t="s">
        <v>911</v>
      </c>
      <c r="C2991" t="s">
        <v>279</v>
      </c>
      <c r="D2991" s="186"/>
      <c r="E2991" t="s">
        <v>780</v>
      </c>
      <c r="F2991" t="s">
        <v>249</v>
      </c>
      <c r="G2991" t="s">
        <v>727</v>
      </c>
      <c r="H2991">
        <v>4</v>
      </c>
      <c r="I2991" s="68" t="str">
        <f>VLOOKUP(E2991,Refs!$P$2:$R$29,3,FALSE)</f>
        <v>Y60</v>
      </c>
      <c r="J2991" s="68" t="str">
        <f>VLOOKUP(E2991,Refs!$P$2:$S$29,4,FALSE)</f>
        <v>Midlands</v>
      </c>
      <c r="K2991" s="28">
        <f t="shared" si="97"/>
        <v>4</v>
      </c>
    </row>
    <row r="2992" spans="1:11" ht="15" thickBot="1" x14ac:dyDescent="0.4">
      <c r="A2992" s="69">
        <f t="shared" si="96"/>
        <v>45778</v>
      </c>
      <c r="B2992" t="s">
        <v>911</v>
      </c>
      <c r="C2992" t="s">
        <v>279</v>
      </c>
      <c r="D2992" s="186"/>
      <c r="E2992" t="s">
        <v>780</v>
      </c>
      <c r="F2992" t="s">
        <v>249</v>
      </c>
      <c r="G2992" t="s">
        <v>730</v>
      </c>
      <c r="H2992">
        <v>1</v>
      </c>
      <c r="I2992" s="68" t="str">
        <f>VLOOKUP(E2992,Refs!$P$2:$R$29,3,FALSE)</f>
        <v>Y60</v>
      </c>
      <c r="J2992" s="68" t="str">
        <f>VLOOKUP(E2992,Refs!$P$2:$S$29,4,FALSE)</f>
        <v>Midlands</v>
      </c>
      <c r="K2992" s="28">
        <f t="shared" si="97"/>
        <v>1</v>
      </c>
    </row>
    <row r="2993" spans="1:11" ht="15" thickBot="1" x14ac:dyDescent="0.4">
      <c r="A2993" s="69">
        <f t="shared" si="96"/>
        <v>45778</v>
      </c>
      <c r="B2993" t="s">
        <v>911</v>
      </c>
      <c r="C2993" t="s">
        <v>279</v>
      </c>
      <c r="D2993" s="186"/>
      <c r="E2993" t="s">
        <v>780</v>
      </c>
      <c r="F2993" t="s">
        <v>249</v>
      </c>
      <c r="G2993" t="s">
        <v>729</v>
      </c>
      <c r="H2993">
        <v>1</v>
      </c>
      <c r="I2993" s="68" t="str">
        <f>VLOOKUP(E2993,Refs!$P$2:$R$29,3,FALSE)</f>
        <v>Y60</v>
      </c>
      <c r="J2993" s="68" t="str">
        <f>VLOOKUP(E2993,Refs!$P$2:$S$29,4,FALSE)</f>
        <v>Midlands</v>
      </c>
      <c r="K2993" s="28">
        <f t="shared" si="97"/>
        <v>1</v>
      </c>
    </row>
    <row r="2994" spans="1:11" ht="15" thickBot="1" x14ac:dyDescent="0.4">
      <c r="A2994" s="69">
        <f t="shared" si="96"/>
        <v>45778</v>
      </c>
      <c r="B2994" t="s">
        <v>911</v>
      </c>
      <c r="C2994" t="s">
        <v>290</v>
      </c>
      <c r="D2994" s="186" t="s">
        <v>889</v>
      </c>
      <c r="E2994" t="s">
        <v>325</v>
      </c>
      <c r="F2994" t="s">
        <v>326</v>
      </c>
      <c r="G2994" t="s">
        <v>10</v>
      </c>
      <c r="H2994">
        <v>98258</v>
      </c>
      <c r="I2994" s="68" t="str">
        <f>VLOOKUP(E2994,Refs!$P$2:$R$29,3,FALSE)</f>
        <v>Y59</v>
      </c>
      <c r="J2994" s="68" t="str">
        <f>VLOOKUP(E2994,Refs!$P$2:$S$29,4,FALSE)</f>
        <v>South East</v>
      </c>
      <c r="K2994" s="28">
        <f t="shared" si="97"/>
        <v>98258</v>
      </c>
    </row>
    <row r="2995" spans="1:11" ht="15" thickBot="1" x14ac:dyDescent="0.4">
      <c r="A2995" s="69">
        <f t="shared" si="96"/>
        <v>45778</v>
      </c>
      <c r="B2995" t="s">
        <v>911</v>
      </c>
      <c r="C2995" t="s">
        <v>290</v>
      </c>
      <c r="D2995" s="186" t="s">
        <v>889</v>
      </c>
      <c r="E2995" t="s">
        <v>325</v>
      </c>
      <c r="F2995" t="s">
        <v>326</v>
      </c>
      <c r="G2995" t="s">
        <v>69</v>
      </c>
      <c r="H2995">
        <v>0</v>
      </c>
      <c r="I2995" s="68" t="str">
        <f>VLOOKUP(E2995,Refs!$P$2:$R$29,3,FALSE)</f>
        <v>Y59</v>
      </c>
      <c r="J2995" s="68" t="str">
        <f>VLOOKUP(E2995,Refs!$P$2:$S$29,4,FALSE)</f>
        <v>South East</v>
      </c>
      <c r="K2995" s="28" t="str">
        <f t="shared" si="97"/>
        <v/>
      </c>
    </row>
    <row r="2996" spans="1:11" ht="15" thickBot="1" x14ac:dyDescent="0.4">
      <c r="A2996" s="69">
        <f t="shared" si="96"/>
        <v>45778</v>
      </c>
      <c r="B2996" t="s">
        <v>911</v>
      </c>
      <c r="C2996" t="s">
        <v>290</v>
      </c>
      <c r="D2996" s="186" t="s">
        <v>889</v>
      </c>
      <c r="E2996" t="s">
        <v>325</v>
      </c>
      <c r="F2996" t="s">
        <v>326</v>
      </c>
      <c r="G2996" t="s">
        <v>20</v>
      </c>
      <c r="H2996">
        <v>85166</v>
      </c>
      <c r="I2996" s="68" t="str">
        <f>VLOOKUP(E2996,Refs!$P$2:$R$29,3,FALSE)</f>
        <v>Y59</v>
      </c>
      <c r="J2996" s="68" t="str">
        <f>VLOOKUP(E2996,Refs!$P$2:$S$29,4,FALSE)</f>
        <v>South East</v>
      </c>
      <c r="K2996" s="28">
        <f t="shared" si="97"/>
        <v>85166</v>
      </c>
    </row>
    <row r="2997" spans="1:11" ht="15" thickBot="1" x14ac:dyDescent="0.4">
      <c r="A2997" s="69">
        <f t="shared" si="96"/>
        <v>45778</v>
      </c>
      <c r="B2997" t="s">
        <v>911</v>
      </c>
      <c r="C2997" t="s">
        <v>290</v>
      </c>
      <c r="D2997" s="186" t="s">
        <v>889</v>
      </c>
      <c r="E2997" t="s">
        <v>325</v>
      </c>
      <c r="F2997" t="s">
        <v>326</v>
      </c>
      <c r="G2997" t="s">
        <v>23</v>
      </c>
      <c r="H2997">
        <v>62814</v>
      </c>
      <c r="I2997" s="68" t="str">
        <f>VLOOKUP(E2997,Refs!$P$2:$R$29,3,FALSE)</f>
        <v>Y59</v>
      </c>
      <c r="J2997" s="68" t="str">
        <f>VLOOKUP(E2997,Refs!$P$2:$S$29,4,FALSE)</f>
        <v>South East</v>
      </c>
      <c r="K2997" s="28">
        <f t="shared" si="97"/>
        <v>62814</v>
      </c>
    </row>
    <row r="2998" spans="1:11" ht="15" thickBot="1" x14ac:dyDescent="0.4">
      <c r="A2998" s="69">
        <f t="shared" si="96"/>
        <v>45778</v>
      </c>
      <c r="B2998" t="s">
        <v>911</v>
      </c>
      <c r="C2998" t="s">
        <v>290</v>
      </c>
      <c r="D2998" s="186" t="s">
        <v>889</v>
      </c>
      <c r="E2998" t="s">
        <v>325</v>
      </c>
      <c r="F2998" t="s">
        <v>326</v>
      </c>
      <c r="G2998" t="s">
        <v>19</v>
      </c>
      <c r="H2998">
        <v>3959</v>
      </c>
      <c r="I2998" s="68" t="str">
        <f>VLOOKUP(E2998,Refs!$P$2:$R$29,3,FALSE)</f>
        <v>Y59</v>
      </c>
      <c r="J2998" s="68" t="str">
        <f>VLOOKUP(E2998,Refs!$P$2:$S$29,4,FALSE)</f>
        <v>South East</v>
      </c>
      <c r="K2998" s="28">
        <f t="shared" si="97"/>
        <v>3959</v>
      </c>
    </row>
    <row r="2999" spans="1:11" ht="15" thickBot="1" x14ac:dyDescent="0.4">
      <c r="A2999" s="69">
        <f t="shared" si="96"/>
        <v>45778</v>
      </c>
      <c r="B2999" t="s">
        <v>911</v>
      </c>
      <c r="C2999" t="s">
        <v>290</v>
      </c>
      <c r="D2999" s="186" t="s">
        <v>889</v>
      </c>
      <c r="E2999" t="s">
        <v>325</v>
      </c>
      <c r="F2999" t="s">
        <v>326</v>
      </c>
      <c r="G2999" t="s">
        <v>21</v>
      </c>
      <c r="H2999">
        <v>5442107</v>
      </c>
      <c r="I2999" s="68" t="str">
        <f>VLOOKUP(E2999,Refs!$P$2:$R$29,3,FALSE)</f>
        <v>Y59</v>
      </c>
      <c r="J2999" s="68" t="str">
        <f>VLOOKUP(E2999,Refs!$P$2:$S$29,4,FALSE)</f>
        <v>South East</v>
      </c>
      <c r="K2999" s="28">
        <f t="shared" si="97"/>
        <v>5442107</v>
      </c>
    </row>
    <row r="3000" spans="1:11" ht="15" thickBot="1" x14ac:dyDescent="0.4">
      <c r="A3000" s="69">
        <f t="shared" si="96"/>
        <v>45778</v>
      </c>
      <c r="B3000" t="s">
        <v>911</v>
      </c>
      <c r="C3000" t="s">
        <v>290</v>
      </c>
      <c r="D3000" s="186" t="s">
        <v>889</v>
      </c>
      <c r="E3000" t="s">
        <v>325</v>
      </c>
      <c r="F3000" t="s">
        <v>326</v>
      </c>
      <c r="G3000" t="s">
        <v>70</v>
      </c>
      <c r="H3000">
        <v>356</v>
      </c>
      <c r="I3000" s="68" t="str">
        <f>VLOOKUP(E3000,Refs!$P$2:$R$29,3,FALSE)</f>
        <v>Y59</v>
      </c>
      <c r="J3000" s="68" t="str">
        <f>VLOOKUP(E3000,Refs!$P$2:$S$29,4,FALSE)</f>
        <v>South East</v>
      </c>
      <c r="K3000" s="28">
        <f t="shared" si="97"/>
        <v>356</v>
      </c>
    </row>
    <row r="3001" spans="1:11" ht="15" thickBot="1" x14ac:dyDescent="0.4">
      <c r="A3001" s="69">
        <f t="shared" si="96"/>
        <v>45778</v>
      </c>
      <c r="B3001" t="s">
        <v>911</v>
      </c>
      <c r="C3001" t="s">
        <v>290</v>
      </c>
      <c r="D3001" s="186" t="s">
        <v>889</v>
      </c>
      <c r="E3001" t="s">
        <v>325</v>
      </c>
      <c r="F3001" t="s">
        <v>326</v>
      </c>
      <c r="G3001" t="s">
        <v>71</v>
      </c>
      <c r="H3001">
        <v>591</v>
      </c>
      <c r="I3001" s="68" t="str">
        <f>VLOOKUP(E3001,Refs!$P$2:$R$29,3,FALSE)</f>
        <v>Y59</v>
      </c>
      <c r="J3001" s="68" t="str">
        <f>VLOOKUP(E3001,Refs!$P$2:$S$29,4,FALSE)</f>
        <v>South East</v>
      </c>
      <c r="K3001" s="28">
        <f t="shared" si="97"/>
        <v>591</v>
      </c>
    </row>
    <row r="3002" spans="1:11" ht="15" thickBot="1" x14ac:dyDescent="0.4">
      <c r="A3002" s="69">
        <f t="shared" si="96"/>
        <v>45778</v>
      </c>
      <c r="B3002" t="s">
        <v>911</v>
      </c>
      <c r="C3002" t="s">
        <v>290</v>
      </c>
      <c r="D3002" s="186" t="s">
        <v>889</v>
      </c>
      <c r="E3002" t="s">
        <v>325</v>
      </c>
      <c r="F3002" t="s">
        <v>326</v>
      </c>
      <c r="G3002" t="s">
        <v>72</v>
      </c>
      <c r="H3002">
        <v>512861</v>
      </c>
      <c r="I3002" s="68" t="str">
        <f>VLOOKUP(E3002,Refs!$P$2:$R$29,3,FALSE)</f>
        <v>Y59</v>
      </c>
      <c r="J3002" s="68" t="str">
        <f>VLOOKUP(E3002,Refs!$P$2:$S$29,4,FALSE)</f>
        <v>South East</v>
      </c>
      <c r="K3002" s="28">
        <f t="shared" si="97"/>
        <v>512861</v>
      </c>
    </row>
    <row r="3003" spans="1:11" ht="15" thickBot="1" x14ac:dyDescent="0.4">
      <c r="A3003" s="69">
        <f t="shared" si="96"/>
        <v>45778</v>
      </c>
      <c r="B3003" t="s">
        <v>911</v>
      </c>
      <c r="C3003" t="s">
        <v>290</v>
      </c>
      <c r="D3003" s="186" t="s">
        <v>889</v>
      </c>
      <c r="E3003" t="s">
        <v>325</v>
      </c>
      <c r="F3003" t="s">
        <v>326</v>
      </c>
      <c r="G3003" t="s">
        <v>73</v>
      </c>
      <c r="H3003">
        <v>38336</v>
      </c>
      <c r="I3003" s="68" t="str">
        <f>VLOOKUP(E3003,Refs!$P$2:$R$29,3,FALSE)</f>
        <v>Y59</v>
      </c>
      <c r="J3003" s="68" t="str">
        <f>VLOOKUP(E3003,Refs!$P$2:$S$29,4,FALSE)</f>
        <v>South East</v>
      </c>
      <c r="K3003" s="28">
        <f t="shared" si="97"/>
        <v>38336</v>
      </c>
    </row>
    <row r="3004" spans="1:11" ht="15" thickBot="1" x14ac:dyDescent="0.4">
      <c r="A3004" s="69">
        <f t="shared" si="96"/>
        <v>45778</v>
      </c>
      <c r="B3004" t="s">
        <v>911</v>
      </c>
      <c r="C3004" t="s">
        <v>290</v>
      </c>
      <c r="D3004" s="186" t="s">
        <v>889</v>
      </c>
      <c r="E3004" t="s">
        <v>325</v>
      </c>
      <c r="F3004" t="s">
        <v>326</v>
      </c>
      <c r="G3004" t="s">
        <v>74</v>
      </c>
      <c r="H3004">
        <v>115554978</v>
      </c>
      <c r="I3004" s="68" t="str">
        <f>VLOOKUP(E3004,Refs!$P$2:$R$29,3,FALSE)</f>
        <v>Y59</v>
      </c>
      <c r="J3004" s="68" t="str">
        <f>VLOOKUP(E3004,Refs!$P$2:$S$29,4,FALSE)</f>
        <v>South East</v>
      </c>
      <c r="K3004" s="28">
        <f t="shared" si="97"/>
        <v>115554978</v>
      </c>
    </row>
    <row r="3005" spans="1:11" ht="15" thickBot="1" x14ac:dyDescent="0.4">
      <c r="A3005" s="69">
        <f t="shared" si="96"/>
        <v>45778</v>
      </c>
      <c r="B3005" t="s">
        <v>911</v>
      </c>
      <c r="C3005" t="s">
        <v>290</v>
      </c>
      <c r="D3005" s="186" t="s">
        <v>889</v>
      </c>
      <c r="E3005" t="s">
        <v>325</v>
      </c>
      <c r="F3005" t="s">
        <v>326</v>
      </c>
      <c r="G3005" t="s">
        <v>26</v>
      </c>
      <c r="H3005">
        <v>82458</v>
      </c>
      <c r="I3005" s="68" t="str">
        <f>VLOOKUP(E3005,Refs!$P$2:$R$29,3,FALSE)</f>
        <v>Y59</v>
      </c>
      <c r="J3005" s="68" t="str">
        <f>VLOOKUP(E3005,Refs!$P$2:$S$29,4,FALSE)</f>
        <v>South East</v>
      </c>
      <c r="K3005" s="28">
        <f t="shared" si="97"/>
        <v>82458</v>
      </c>
    </row>
    <row r="3006" spans="1:11" ht="15" thickBot="1" x14ac:dyDescent="0.4">
      <c r="A3006" s="69">
        <f t="shared" si="96"/>
        <v>45778</v>
      </c>
      <c r="B3006" t="s">
        <v>911</v>
      </c>
      <c r="C3006" t="s">
        <v>290</v>
      </c>
      <c r="D3006" s="186" t="s">
        <v>889</v>
      </c>
      <c r="E3006" t="s">
        <v>325</v>
      </c>
      <c r="F3006" t="s">
        <v>326</v>
      </c>
      <c r="G3006" t="s">
        <v>75</v>
      </c>
      <c r="H3006">
        <v>1822</v>
      </c>
      <c r="I3006" s="68" t="str">
        <f>VLOOKUP(E3006,Refs!$P$2:$R$29,3,FALSE)</f>
        <v>Y59</v>
      </c>
      <c r="J3006" s="68" t="str">
        <f>VLOOKUP(E3006,Refs!$P$2:$S$29,4,FALSE)</f>
        <v>South East</v>
      </c>
      <c r="K3006" s="28">
        <f t="shared" si="97"/>
        <v>1822</v>
      </c>
    </row>
    <row r="3007" spans="1:11" ht="15" thickBot="1" x14ac:dyDescent="0.4">
      <c r="A3007" s="69">
        <f t="shared" si="96"/>
        <v>45778</v>
      </c>
      <c r="B3007" t="s">
        <v>911</v>
      </c>
      <c r="C3007" t="s">
        <v>290</v>
      </c>
      <c r="D3007" s="186" t="s">
        <v>889</v>
      </c>
      <c r="E3007" t="s">
        <v>325</v>
      </c>
      <c r="F3007" t="s">
        <v>326</v>
      </c>
      <c r="G3007" t="s">
        <v>76</v>
      </c>
      <c r="H3007">
        <v>42300</v>
      </c>
      <c r="I3007" s="68" t="str">
        <f>VLOOKUP(E3007,Refs!$P$2:$R$29,3,FALSE)</f>
        <v>Y59</v>
      </c>
      <c r="J3007" s="68" t="str">
        <f>VLOOKUP(E3007,Refs!$P$2:$S$29,4,FALSE)</f>
        <v>South East</v>
      </c>
      <c r="K3007" s="28">
        <f t="shared" si="97"/>
        <v>42300</v>
      </c>
    </row>
    <row r="3008" spans="1:11" ht="15" thickBot="1" x14ac:dyDescent="0.4">
      <c r="A3008" s="69">
        <f t="shared" si="96"/>
        <v>45778</v>
      </c>
      <c r="B3008" t="s">
        <v>911</v>
      </c>
      <c r="C3008" t="s">
        <v>290</v>
      </c>
      <c r="D3008" s="186" t="s">
        <v>889</v>
      </c>
      <c r="E3008" t="s">
        <v>325</v>
      </c>
      <c r="F3008" t="s">
        <v>326</v>
      </c>
      <c r="G3008" t="s">
        <v>77</v>
      </c>
      <c r="H3008">
        <v>9615</v>
      </c>
      <c r="I3008" s="68" t="str">
        <f>VLOOKUP(E3008,Refs!$P$2:$R$29,3,FALSE)</f>
        <v>Y59</v>
      </c>
      <c r="J3008" s="68" t="str">
        <f>VLOOKUP(E3008,Refs!$P$2:$S$29,4,FALSE)</f>
        <v>South East</v>
      </c>
      <c r="K3008" s="28">
        <f t="shared" si="97"/>
        <v>9615</v>
      </c>
    </row>
    <row r="3009" spans="1:11" ht="15" thickBot="1" x14ac:dyDescent="0.4">
      <c r="A3009" s="69">
        <f t="shared" si="96"/>
        <v>45778</v>
      </c>
      <c r="B3009" t="s">
        <v>911</v>
      </c>
      <c r="C3009" t="s">
        <v>290</v>
      </c>
      <c r="D3009" s="186" t="s">
        <v>889</v>
      </c>
      <c r="E3009" t="s">
        <v>325</v>
      </c>
      <c r="F3009" t="s">
        <v>326</v>
      </c>
      <c r="G3009" t="s">
        <v>78</v>
      </c>
      <c r="H3009">
        <v>28721</v>
      </c>
      <c r="I3009" s="68" t="str">
        <f>VLOOKUP(E3009,Refs!$P$2:$R$29,3,FALSE)</f>
        <v>Y59</v>
      </c>
      <c r="J3009" s="68" t="str">
        <f>VLOOKUP(E3009,Refs!$P$2:$S$29,4,FALSE)</f>
        <v>South East</v>
      </c>
      <c r="K3009" s="28">
        <f t="shared" si="97"/>
        <v>28721</v>
      </c>
    </row>
    <row r="3010" spans="1:11" ht="15" thickBot="1" x14ac:dyDescent="0.4">
      <c r="A3010" s="69">
        <f t="shared" si="96"/>
        <v>45778</v>
      </c>
      <c r="B3010" t="s">
        <v>911</v>
      </c>
      <c r="C3010" t="s">
        <v>290</v>
      </c>
      <c r="D3010" s="186" t="s">
        <v>889</v>
      </c>
      <c r="E3010" t="s">
        <v>325</v>
      </c>
      <c r="F3010" t="s">
        <v>326</v>
      </c>
      <c r="G3010" t="s">
        <v>79</v>
      </c>
      <c r="H3010">
        <v>0</v>
      </c>
      <c r="I3010" s="68" t="str">
        <f>VLOOKUP(E3010,Refs!$P$2:$R$29,3,FALSE)</f>
        <v>Y59</v>
      </c>
      <c r="J3010" s="68" t="str">
        <f>VLOOKUP(E3010,Refs!$P$2:$S$29,4,FALSE)</f>
        <v>South East</v>
      </c>
      <c r="K3010" s="28" t="str">
        <f t="shared" si="97"/>
        <v/>
      </c>
    </row>
    <row r="3011" spans="1:11" ht="15" thickBot="1" x14ac:dyDescent="0.4">
      <c r="A3011" s="69">
        <f t="shared" ref="A3011:A3074" si="98">DATEVALUE(RIGHT(B3011,8))</f>
        <v>45778</v>
      </c>
      <c r="B3011" t="s">
        <v>911</v>
      </c>
      <c r="C3011" t="s">
        <v>290</v>
      </c>
      <c r="D3011" s="186" t="s">
        <v>889</v>
      </c>
      <c r="E3011" t="s">
        <v>325</v>
      </c>
      <c r="F3011" t="s">
        <v>326</v>
      </c>
      <c r="G3011" t="s">
        <v>25</v>
      </c>
      <c r="H3011">
        <v>38336</v>
      </c>
      <c r="I3011" s="68" t="str">
        <f>VLOOKUP(E3011,Refs!$P$2:$R$29,3,FALSE)</f>
        <v>Y59</v>
      </c>
      <c r="J3011" s="68" t="str">
        <f>VLOOKUP(E3011,Refs!$P$2:$S$29,4,FALSE)</f>
        <v>South East</v>
      </c>
      <c r="K3011" s="28">
        <f t="shared" si="97"/>
        <v>38336</v>
      </c>
    </row>
    <row r="3012" spans="1:11" ht="15" thickBot="1" x14ac:dyDescent="0.4">
      <c r="A3012" s="69">
        <f t="shared" si="98"/>
        <v>45778</v>
      </c>
      <c r="B3012" t="s">
        <v>911</v>
      </c>
      <c r="C3012" t="s">
        <v>290</v>
      </c>
      <c r="D3012" s="186" t="s">
        <v>889</v>
      </c>
      <c r="E3012" t="s">
        <v>325</v>
      </c>
      <c r="F3012" t="s">
        <v>326</v>
      </c>
      <c r="G3012" t="s">
        <v>80</v>
      </c>
      <c r="H3012">
        <v>0</v>
      </c>
      <c r="I3012" s="68" t="str">
        <f>VLOOKUP(E3012,Refs!$P$2:$R$29,3,FALSE)</f>
        <v>Y59</v>
      </c>
      <c r="J3012" s="68" t="str">
        <f>VLOOKUP(E3012,Refs!$P$2:$S$29,4,FALSE)</f>
        <v>South East</v>
      </c>
      <c r="K3012" s="28" t="str">
        <f t="shared" si="97"/>
        <v/>
      </c>
    </row>
    <row r="3013" spans="1:11" ht="15" thickBot="1" x14ac:dyDescent="0.4">
      <c r="A3013" s="69">
        <f t="shared" si="98"/>
        <v>45778</v>
      </c>
      <c r="B3013" t="s">
        <v>911</v>
      </c>
      <c r="C3013" t="s">
        <v>290</v>
      </c>
      <c r="D3013" s="186" t="s">
        <v>889</v>
      </c>
      <c r="E3013" t="s">
        <v>325</v>
      </c>
      <c r="F3013" t="s">
        <v>326</v>
      </c>
      <c r="G3013" t="s">
        <v>81</v>
      </c>
      <c r="H3013">
        <v>15802</v>
      </c>
      <c r="I3013" s="68" t="str">
        <f>VLOOKUP(E3013,Refs!$P$2:$R$29,3,FALSE)</f>
        <v>Y59</v>
      </c>
      <c r="J3013" s="68" t="str">
        <f>VLOOKUP(E3013,Refs!$P$2:$S$29,4,FALSE)</f>
        <v>South East</v>
      </c>
      <c r="K3013" s="28">
        <f t="shared" si="97"/>
        <v>15802</v>
      </c>
    </row>
    <row r="3014" spans="1:11" ht="15" thickBot="1" x14ac:dyDescent="0.4">
      <c r="A3014" s="69">
        <f t="shared" si="98"/>
        <v>45778</v>
      </c>
      <c r="B3014" t="s">
        <v>911</v>
      </c>
      <c r="C3014" t="s">
        <v>290</v>
      </c>
      <c r="D3014" s="186" t="s">
        <v>889</v>
      </c>
      <c r="E3014" t="s">
        <v>325</v>
      </c>
      <c r="F3014" t="s">
        <v>326</v>
      </c>
      <c r="G3014" t="s">
        <v>82</v>
      </c>
      <c r="H3014">
        <v>5849</v>
      </c>
      <c r="I3014" s="68" t="str">
        <f>VLOOKUP(E3014,Refs!$P$2:$R$29,3,FALSE)</f>
        <v>Y59</v>
      </c>
      <c r="J3014" s="68" t="str">
        <f>VLOOKUP(E3014,Refs!$P$2:$S$29,4,FALSE)</f>
        <v>South East</v>
      </c>
      <c r="K3014" s="28">
        <f t="shared" si="97"/>
        <v>5849</v>
      </c>
    </row>
    <row r="3015" spans="1:11" ht="15" thickBot="1" x14ac:dyDescent="0.4">
      <c r="A3015" s="69">
        <f t="shared" si="98"/>
        <v>45778</v>
      </c>
      <c r="B3015" t="s">
        <v>911</v>
      </c>
      <c r="C3015" t="s">
        <v>290</v>
      </c>
      <c r="D3015" s="186" t="s">
        <v>889</v>
      </c>
      <c r="E3015" t="s">
        <v>325</v>
      </c>
      <c r="F3015" t="s">
        <v>326</v>
      </c>
      <c r="G3015" t="s">
        <v>83</v>
      </c>
      <c r="H3015">
        <v>8215</v>
      </c>
      <c r="I3015" s="68" t="str">
        <f>VLOOKUP(E3015,Refs!$P$2:$R$29,3,FALSE)</f>
        <v>Y59</v>
      </c>
      <c r="J3015" s="68" t="str">
        <f>VLOOKUP(E3015,Refs!$P$2:$S$29,4,FALSE)</f>
        <v>South East</v>
      </c>
      <c r="K3015" s="28">
        <f t="shared" si="97"/>
        <v>8215</v>
      </c>
    </row>
    <row r="3016" spans="1:11" ht="15" thickBot="1" x14ac:dyDescent="0.4">
      <c r="A3016" s="69">
        <f t="shared" si="98"/>
        <v>45778</v>
      </c>
      <c r="B3016" t="s">
        <v>911</v>
      </c>
      <c r="C3016" t="s">
        <v>290</v>
      </c>
      <c r="D3016" s="186" t="s">
        <v>889</v>
      </c>
      <c r="E3016" t="s">
        <v>325</v>
      </c>
      <c r="F3016" t="s">
        <v>326</v>
      </c>
      <c r="G3016" t="s">
        <v>84</v>
      </c>
      <c r="H3016">
        <v>0</v>
      </c>
      <c r="I3016" s="68" t="str">
        <f>VLOOKUP(E3016,Refs!$P$2:$R$29,3,FALSE)</f>
        <v>Y59</v>
      </c>
      <c r="J3016" s="68" t="str">
        <f>VLOOKUP(E3016,Refs!$P$2:$S$29,4,FALSE)</f>
        <v>South East</v>
      </c>
      <c r="K3016" s="28" t="str">
        <f t="shared" si="97"/>
        <v/>
      </c>
    </row>
    <row r="3017" spans="1:11" ht="15" thickBot="1" x14ac:dyDescent="0.4">
      <c r="A3017" s="69">
        <f t="shared" si="98"/>
        <v>45778</v>
      </c>
      <c r="B3017" t="s">
        <v>911</v>
      </c>
      <c r="C3017" t="s">
        <v>290</v>
      </c>
      <c r="D3017" s="186" t="s">
        <v>889</v>
      </c>
      <c r="E3017" t="s">
        <v>325</v>
      </c>
      <c r="F3017" t="s">
        <v>326</v>
      </c>
      <c r="G3017" t="s">
        <v>85</v>
      </c>
      <c r="H3017">
        <v>3689</v>
      </c>
      <c r="I3017" s="68" t="str">
        <f>VLOOKUP(E3017,Refs!$P$2:$R$29,3,FALSE)</f>
        <v>Y59</v>
      </c>
      <c r="J3017" s="68" t="str">
        <f>VLOOKUP(E3017,Refs!$P$2:$S$29,4,FALSE)</f>
        <v>South East</v>
      </c>
      <c r="K3017" s="28">
        <f t="shared" si="97"/>
        <v>3689</v>
      </c>
    </row>
    <row r="3018" spans="1:11" ht="15" thickBot="1" x14ac:dyDescent="0.4">
      <c r="A3018" s="69">
        <f t="shared" si="98"/>
        <v>45778</v>
      </c>
      <c r="B3018" t="s">
        <v>911</v>
      </c>
      <c r="C3018" t="s">
        <v>290</v>
      </c>
      <c r="D3018" s="186" t="s">
        <v>889</v>
      </c>
      <c r="E3018" t="s">
        <v>325</v>
      </c>
      <c r="F3018" t="s">
        <v>326</v>
      </c>
      <c r="G3018" t="s">
        <v>86</v>
      </c>
      <c r="H3018">
        <v>1896</v>
      </c>
      <c r="I3018" s="68" t="str">
        <f>VLOOKUP(E3018,Refs!$P$2:$R$29,3,FALSE)</f>
        <v>Y59</v>
      </c>
      <c r="J3018" s="68" t="str">
        <f>VLOOKUP(E3018,Refs!$P$2:$S$29,4,FALSE)</f>
        <v>South East</v>
      </c>
      <c r="K3018" s="28">
        <f t="shared" si="97"/>
        <v>1896</v>
      </c>
    </row>
    <row r="3019" spans="1:11" ht="15" thickBot="1" x14ac:dyDescent="0.4">
      <c r="A3019" s="69">
        <f t="shared" si="98"/>
        <v>45778</v>
      </c>
      <c r="B3019" t="s">
        <v>911</v>
      </c>
      <c r="C3019" t="s">
        <v>290</v>
      </c>
      <c r="D3019" s="186" t="s">
        <v>889</v>
      </c>
      <c r="E3019" t="s">
        <v>325</v>
      </c>
      <c r="F3019" t="s">
        <v>326</v>
      </c>
      <c r="G3019" t="s">
        <v>87</v>
      </c>
      <c r="H3019">
        <v>10465</v>
      </c>
      <c r="I3019" s="68" t="str">
        <f>VLOOKUP(E3019,Refs!$P$2:$R$29,3,FALSE)</f>
        <v>Y59</v>
      </c>
      <c r="J3019" s="68" t="str">
        <f>VLOOKUP(E3019,Refs!$P$2:$S$29,4,FALSE)</f>
        <v>South East</v>
      </c>
      <c r="K3019" s="28">
        <f t="shared" si="97"/>
        <v>10465</v>
      </c>
    </row>
    <row r="3020" spans="1:11" ht="15" thickBot="1" x14ac:dyDescent="0.4">
      <c r="A3020" s="69">
        <f t="shared" si="98"/>
        <v>45778</v>
      </c>
      <c r="B3020" t="s">
        <v>911</v>
      </c>
      <c r="C3020" t="s">
        <v>290</v>
      </c>
      <c r="D3020" s="186" t="s">
        <v>889</v>
      </c>
      <c r="E3020" t="s">
        <v>325</v>
      </c>
      <c r="F3020" t="s">
        <v>326</v>
      </c>
      <c r="G3020" t="s">
        <v>88</v>
      </c>
      <c r="H3020">
        <v>0</v>
      </c>
      <c r="I3020" s="68" t="str">
        <f>VLOOKUP(E3020,Refs!$P$2:$R$29,3,FALSE)</f>
        <v>Y59</v>
      </c>
      <c r="J3020" s="68" t="str">
        <f>VLOOKUP(E3020,Refs!$P$2:$S$29,4,FALSE)</f>
        <v>South East</v>
      </c>
      <c r="K3020" s="28" t="str">
        <f t="shared" si="97"/>
        <v/>
      </c>
    </row>
    <row r="3021" spans="1:11" ht="15" thickBot="1" x14ac:dyDescent="0.4">
      <c r="A3021" s="69">
        <f t="shared" si="98"/>
        <v>45778</v>
      </c>
      <c r="B3021" t="s">
        <v>911</v>
      </c>
      <c r="C3021" t="s">
        <v>290</v>
      </c>
      <c r="D3021" s="186" t="s">
        <v>889</v>
      </c>
      <c r="E3021" t="s">
        <v>325</v>
      </c>
      <c r="F3021" t="s">
        <v>326</v>
      </c>
      <c r="G3021" t="s">
        <v>89</v>
      </c>
      <c r="H3021">
        <v>81328</v>
      </c>
      <c r="I3021" s="68" t="str">
        <f>VLOOKUP(E3021,Refs!$P$2:$R$29,3,FALSE)</f>
        <v>Y59</v>
      </c>
      <c r="J3021" s="68" t="str">
        <f>VLOOKUP(E3021,Refs!$P$2:$S$29,4,FALSE)</f>
        <v>South East</v>
      </c>
      <c r="K3021" s="28">
        <f t="shared" si="97"/>
        <v>81328</v>
      </c>
    </row>
    <row r="3022" spans="1:11" ht="15" thickBot="1" x14ac:dyDescent="0.4">
      <c r="A3022" s="69">
        <f t="shared" si="98"/>
        <v>45778</v>
      </c>
      <c r="B3022" t="s">
        <v>911</v>
      </c>
      <c r="C3022" t="s">
        <v>290</v>
      </c>
      <c r="D3022" s="186" t="s">
        <v>889</v>
      </c>
      <c r="E3022" t="s">
        <v>325</v>
      </c>
      <c r="F3022" t="s">
        <v>326</v>
      </c>
      <c r="G3022" t="s">
        <v>27</v>
      </c>
      <c r="H3022">
        <v>4976</v>
      </c>
      <c r="I3022" s="68" t="str">
        <f>VLOOKUP(E3022,Refs!$P$2:$R$29,3,FALSE)</f>
        <v>Y59</v>
      </c>
      <c r="J3022" s="68" t="str">
        <f>VLOOKUP(E3022,Refs!$P$2:$S$29,4,FALSE)</f>
        <v>South East</v>
      </c>
      <c r="K3022" s="28">
        <f t="shared" si="97"/>
        <v>4976</v>
      </c>
    </row>
    <row r="3023" spans="1:11" ht="15" thickBot="1" x14ac:dyDescent="0.4">
      <c r="A3023" s="69">
        <f t="shared" si="98"/>
        <v>45778</v>
      </c>
      <c r="B3023" t="s">
        <v>911</v>
      </c>
      <c r="C3023" t="s">
        <v>290</v>
      </c>
      <c r="D3023" s="186" t="s">
        <v>889</v>
      </c>
      <c r="E3023" t="s">
        <v>325</v>
      </c>
      <c r="F3023" t="s">
        <v>326</v>
      </c>
      <c r="G3023" t="s">
        <v>29</v>
      </c>
      <c r="H3023">
        <v>10560</v>
      </c>
      <c r="I3023" s="68" t="str">
        <f>VLOOKUP(E3023,Refs!$P$2:$R$29,3,FALSE)</f>
        <v>Y59</v>
      </c>
      <c r="J3023" s="68" t="str">
        <f>VLOOKUP(E3023,Refs!$P$2:$S$29,4,FALSE)</f>
        <v>South East</v>
      </c>
      <c r="K3023" s="28">
        <f t="shared" si="97"/>
        <v>10560</v>
      </c>
    </row>
    <row r="3024" spans="1:11" ht="15" thickBot="1" x14ac:dyDescent="0.4">
      <c r="A3024" s="69">
        <f t="shared" si="98"/>
        <v>45778</v>
      </c>
      <c r="B3024" t="s">
        <v>911</v>
      </c>
      <c r="C3024" t="s">
        <v>290</v>
      </c>
      <c r="D3024" s="186" t="s">
        <v>889</v>
      </c>
      <c r="E3024" t="s">
        <v>325</v>
      </c>
      <c r="F3024" t="s">
        <v>326</v>
      </c>
      <c r="G3024" t="s">
        <v>90</v>
      </c>
      <c r="H3024">
        <v>4720</v>
      </c>
      <c r="I3024" s="68" t="str">
        <f>VLOOKUP(E3024,Refs!$P$2:$R$29,3,FALSE)</f>
        <v>Y59</v>
      </c>
      <c r="J3024" s="68" t="str">
        <f>VLOOKUP(E3024,Refs!$P$2:$S$29,4,FALSE)</f>
        <v>South East</v>
      </c>
      <c r="K3024" s="28">
        <f t="shared" si="97"/>
        <v>4720</v>
      </c>
    </row>
    <row r="3025" spans="1:11" ht="15" thickBot="1" x14ac:dyDescent="0.4">
      <c r="A3025" s="69">
        <f t="shared" si="98"/>
        <v>45778</v>
      </c>
      <c r="B3025" t="s">
        <v>911</v>
      </c>
      <c r="C3025" t="s">
        <v>290</v>
      </c>
      <c r="D3025" s="186" t="s">
        <v>889</v>
      </c>
      <c r="E3025" t="s">
        <v>325</v>
      </c>
      <c r="F3025" t="s">
        <v>326</v>
      </c>
      <c r="G3025" t="s">
        <v>91</v>
      </c>
      <c r="H3025">
        <v>2</v>
      </c>
      <c r="I3025" s="68" t="str">
        <f>VLOOKUP(E3025,Refs!$P$2:$R$29,3,FALSE)</f>
        <v>Y59</v>
      </c>
      <c r="J3025" s="68" t="str">
        <f>VLOOKUP(E3025,Refs!$P$2:$S$29,4,FALSE)</f>
        <v>South East</v>
      </c>
      <c r="K3025" s="28">
        <f t="shared" si="97"/>
        <v>2</v>
      </c>
    </row>
    <row r="3026" spans="1:11" ht="15" thickBot="1" x14ac:dyDescent="0.4">
      <c r="A3026" s="69">
        <f t="shared" si="98"/>
        <v>45778</v>
      </c>
      <c r="B3026" t="s">
        <v>911</v>
      </c>
      <c r="C3026" t="s">
        <v>290</v>
      </c>
      <c r="D3026" s="186" t="s">
        <v>889</v>
      </c>
      <c r="E3026" t="s">
        <v>325</v>
      </c>
      <c r="F3026" t="s">
        <v>326</v>
      </c>
      <c r="G3026" t="s">
        <v>92</v>
      </c>
      <c r="H3026">
        <v>3876</v>
      </c>
      <c r="I3026" s="68" t="str">
        <f>VLOOKUP(E3026,Refs!$P$2:$R$29,3,FALSE)</f>
        <v>Y59</v>
      </c>
      <c r="J3026" s="68" t="str">
        <f>VLOOKUP(E3026,Refs!$P$2:$S$29,4,FALSE)</f>
        <v>South East</v>
      </c>
      <c r="K3026" s="28">
        <f t="shared" si="97"/>
        <v>3876</v>
      </c>
    </row>
    <row r="3027" spans="1:11" ht="15" thickBot="1" x14ac:dyDescent="0.4">
      <c r="A3027" s="69">
        <f t="shared" si="98"/>
        <v>45778</v>
      </c>
      <c r="B3027" t="s">
        <v>911</v>
      </c>
      <c r="C3027" t="s">
        <v>290</v>
      </c>
      <c r="D3027" s="186" t="s">
        <v>889</v>
      </c>
      <c r="E3027" t="s">
        <v>325</v>
      </c>
      <c r="F3027" t="s">
        <v>326</v>
      </c>
      <c r="G3027" t="s">
        <v>93</v>
      </c>
      <c r="H3027">
        <v>418</v>
      </c>
      <c r="I3027" s="68" t="str">
        <f>VLOOKUP(E3027,Refs!$P$2:$R$29,3,FALSE)</f>
        <v>Y59</v>
      </c>
      <c r="J3027" s="68" t="str">
        <f>VLOOKUP(E3027,Refs!$P$2:$S$29,4,FALSE)</f>
        <v>South East</v>
      </c>
      <c r="K3027" s="28">
        <f t="shared" si="97"/>
        <v>418</v>
      </c>
    </row>
    <row r="3028" spans="1:11" ht="15" thickBot="1" x14ac:dyDescent="0.4">
      <c r="A3028" s="69">
        <f t="shared" si="98"/>
        <v>45778</v>
      </c>
      <c r="B3028" t="s">
        <v>911</v>
      </c>
      <c r="C3028" t="s">
        <v>290</v>
      </c>
      <c r="D3028" s="186" t="s">
        <v>889</v>
      </c>
      <c r="E3028" t="s">
        <v>325</v>
      </c>
      <c r="F3028" t="s">
        <v>326</v>
      </c>
      <c r="G3028" t="s">
        <v>94</v>
      </c>
      <c r="H3028">
        <v>4191</v>
      </c>
      <c r="I3028" s="68" t="str">
        <f>VLOOKUP(E3028,Refs!$P$2:$R$29,3,FALSE)</f>
        <v>Y59</v>
      </c>
      <c r="J3028" s="68" t="str">
        <f>VLOOKUP(E3028,Refs!$P$2:$S$29,4,FALSE)</f>
        <v>South East</v>
      </c>
      <c r="K3028" s="28">
        <f t="shared" si="97"/>
        <v>4191</v>
      </c>
    </row>
    <row r="3029" spans="1:11" ht="15" thickBot="1" x14ac:dyDescent="0.4">
      <c r="A3029" s="69">
        <f t="shared" si="98"/>
        <v>45778</v>
      </c>
      <c r="B3029" t="s">
        <v>911</v>
      </c>
      <c r="C3029" t="s">
        <v>290</v>
      </c>
      <c r="D3029" s="186" t="s">
        <v>889</v>
      </c>
      <c r="E3029" t="s">
        <v>325</v>
      </c>
      <c r="F3029" t="s">
        <v>326</v>
      </c>
      <c r="G3029" t="s">
        <v>95</v>
      </c>
      <c r="H3029">
        <v>1232</v>
      </c>
      <c r="I3029" s="68" t="str">
        <f>VLOOKUP(E3029,Refs!$P$2:$R$29,3,FALSE)</f>
        <v>Y59</v>
      </c>
      <c r="J3029" s="68" t="str">
        <f>VLOOKUP(E3029,Refs!$P$2:$S$29,4,FALSE)</f>
        <v>South East</v>
      </c>
      <c r="K3029" s="28">
        <f t="shared" si="97"/>
        <v>1232</v>
      </c>
    </row>
    <row r="3030" spans="1:11" ht="15" thickBot="1" x14ac:dyDescent="0.4">
      <c r="A3030" s="69">
        <f t="shared" si="98"/>
        <v>45778</v>
      </c>
      <c r="B3030" t="s">
        <v>911</v>
      </c>
      <c r="C3030" t="s">
        <v>290</v>
      </c>
      <c r="D3030" s="186" t="s">
        <v>889</v>
      </c>
      <c r="E3030" t="s">
        <v>325</v>
      </c>
      <c r="F3030" t="s">
        <v>326</v>
      </c>
      <c r="G3030" t="s">
        <v>96</v>
      </c>
      <c r="H3030">
        <v>6389</v>
      </c>
      <c r="I3030" s="68" t="str">
        <f>VLOOKUP(E3030,Refs!$P$2:$R$29,3,FALSE)</f>
        <v>Y59</v>
      </c>
      <c r="J3030" s="68" t="str">
        <f>VLOOKUP(E3030,Refs!$P$2:$S$29,4,FALSE)</f>
        <v>South East</v>
      </c>
      <c r="K3030" s="28">
        <f t="shared" si="97"/>
        <v>6389</v>
      </c>
    </row>
    <row r="3031" spans="1:11" ht="15" thickBot="1" x14ac:dyDescent="0.4">
      <c r="A3031" s="69">
        <f t="shared" si="98"/>
        <v>45778</v>
      </c>
      <c r="B3031" t="s">
        <v>911</v>
      </c>
      <c r="C3031" t="s">
        <v>290</v>
      </c>
      <c r="D3031" s="186" t="s">
        <v>889</v>
      </c>
      <c r="E3031" t="s">
        <v>325</v>
      </c>
      <c r="F3031" t="s">
        <v>326</v>
      </c>
      <c r="G3031" t="s">
        <v>31</v>
      </c>
      <c r="H3031">
        <v>1396</v>
      </c>
      <c r="I3031" s="68" t="str">
        <f>VLOOKUP(E3031,Refs!$P$2:$R$29,3,FALSE)</f>
        <v>Y59</v>
      </c>
      <c r="J3031" s="68" t="str">
        <f>VLOOKUP(E3031,Refs!$P$2:$S$29,4,FALSE)</f>
        <v>South East</v>
      </c>
      <c r="K3031" s="28">
        <f t="shared" si="97"/>
        <v>1396</v>
      </c>
    </row>
    <row r="3032" spans="1:11" ht="15" thickBot="1" x14ac:dyDescent="0.4">
      <c r="A3032" s="69">
        <f t="shared" si="98"/>
        <v>45778</v>
      </c>
      <c r="B3032" t="s">
        <v>911</v>
      </c>
      <c r="C3032" t="s">
        <v>290</v>
      </c>
      <c r="D3032" s="186" t="s">
        <v>889</v>
      </c>
      <c r="E3032" t="s">
        <v>325</v>
      </c>
      <c r="F3032" t="s">
        <v>326</v>
      </c>
      <c r="G3032" t="s">
        <v>97</v>
      </c>
      <c r="H3032">
        <v>6049</v>
      </c>
      <c r="I3032" s="68" t="str">
        <f>VLOOKUP(E3032,Refs!$P$2:$R$29,3,FALSE)</f>
        <v>Y59</v>
      </c>
      <c r="J3032" s="68" t="str">
        <f>VLOOKUP(E3032,Refs!$P$2:$S$29,4,FALSE)</f>
        <v>South East</v>
      </c>
      <c r="K3032" s="28">
        <f t="shared" si="97"/>
        <v>6049</v>
      </c>
    </row>
    <row r="3033" spans="1:11" ht="15" thickBot="1" x14ac:dyDescent="0.4">
      <c r="A3033" s="69">
        <f t="shared" si="98"/>
        <v>45778</v>
      </c>
      <c r="B3033" t="s">
        <v>911</v>
      </c>
      <c r="C3033" t="s">
        <v>290</v>
      </c>
      <c r="D3033" s="186" t="s">
        <v>889</v>
      </c>
      <c r="E3033" t="s">
        <v>325</v>
      </c>
      <c r="F3033" t="s">
        <v>326</v>
      </c>
      <c r="G3033" t="s">
        <v>98</v>
      </c>
      <c r="H3033">
        <v>7458</v>
      </c>
      <c r="I3033" s="68" t="str">
        <f>VLOOKUP(E3033,Refs!$P$2:$R$29,3,FALSE)</f>
        <v>Y59</v>
      </c>
      <c r="J3033" s="68" t="str">
        <f>VLOOKUP(E3033,Refs!$P$2:$S$29,4,FALSE)</f>
        <v>South East</v>
      </c>
      <c r="K3033" s="28">
        <f t="shared" si="97"/>
        <v>7458</v>
      </c>
    </row>
    <row r="3034" spans="1:11" ht="15" thickBot="1" x14ac:dyDescent="0.4">
      <c r="A3034" s="69">
        <f t="shared" si="98"/>
        <v>45778</v>
      </c>
      <c r="B3034" t="s">
        <v>911</v>
      </c>
      <c r="C3034" t="s">
        <v>290</v>
      </c>
      <c r="D3034" s="186" t="s">
        <v>889</v>
      </c>
      <c r="E3034" t="s">
        <v>325</v>
      </c>
      <c r="F3034" t="s">
        <v>326</v>
      </c>
      <c r="G3034" t="s">
        <v>99</v>
      </c>
      <c r="H3034">
        <v>3623</v>
      </c>
      <c r="I3034" s="68" t="str">
        <f>VLOOKUP(E3034,Refs!$P$2:$R$29,3,FALSE)</f>
        <v>Y59</v>
      </c>
      <c r="J3034" s="68" t="str">
        <f>VLOOKUP(E3034,Refs!$P$2:$S$29,4,FALSE)</f>
        <v>South East</v>
      </c>
      <c r="K3034" s="28">
        <f t="shared" si="97"/>
        <v>3623</v>
      </c>
    </row>
    <row r="3035" spans="1:11" ht="15" thickBot="1" x14ac:dyDescent="0.4">
      <c r="A3035" s="69">
        <f t="shared" si="98"/>
        <v>45778</v>
      </c>
      <c r="B3035" t="s">
        <v>911</v>
      </c>
      <c r="C3035" t="s">
        <v>290</v>
      </c>
      <c r="D3035" s="186" t="s">
        <v>889</v>
      </c>
      <c r="E3035" t="s">
        <v>325</v>
      </c>
      <c r="F3035" t="s">
        <v>326</v>
      </c>
      <c r="G3035" t="s">
        <v>100</v>
      </c>
      <c r="H3035">
        <v>0</v>
      </c>
      <c r="I3035" s="68" t="str">
        <f>VLOOKUP(E3035,Refs!$P$2:$R$29,3,FALSE)</f>
        <v>Y59</v>
      </c>
      <c r="J3035" s="68" t="str">
        <f>VLOOKUP(E3035,Refs!$P$2:$S$29,4,FALSE)</f>
        <v>South East</v>
      </c>
      <c r="K3035" s="28" t="str">
        <f t="shared" si="97"/>
        <v/>
      </c>
    </row>
    <row r="3036" spans="1:11" ht="15" thickBot="1" x14ac:dyDescent="0.4">
      <c r="A3036" s="69">
        <f t="shared" si="98"/>
        <v>45778</v>
      </c>
      <c r="B3036" t="s">
        <v>911</v>
      </c>
      <c r="C3036" t="s">
        <v>290</v>
      </c>
      <c r="D3036" s="186" t="s">
        <v>889</v>
      </c>
      <c r="E3036" t="s">
        <v>325</v>
      </c>
      <c r="F3036" t="s">
        <v>326</v>
      </c>
      <c r="G3036" t="s">
        <v>101</v>
      </c>
      <c r="H3036">
        <v>0</v>
      </c>
      <c r="I3036" s="68" t="str">
        <f>VLOOKUP(E3036,Refs!$P$2:$R$29,3,FALSE)</f>
        <v>Y59</v>
      </c>
      <c r="J3036" s="68" t="str">
        <f>VLOOKUP(E3036,Refs!$P$2:$S$29,4,FALSE)</f>
        <v>South East</v>
      </c>
      <c r="K3036" s="28" t="str">
        <f t="shared" si="97"/>
        <v/>
      </c>
    </row>
    <row r="3037" spans="1:11" ht="15" thickBot="1" x14ac:dyDescent="0.4">
      <c r="A3037" s="69">
        <f t="shared" si="98"/>
        <v>45778</v>
      </c>
      <c r="B3037" t="s">
        <v>911</v>
      </c>
      <c r="C3037" t="s">
        <v>290</v>
      </c>
      <c r="D3037" s="186" t="s">
        <v>889</v>
      </c>
      <c r="E3037" t="s">
        <v>325</v>
      </c>
      <c r="F3037" t="s">
        <v>326</v>
      </c>
      <c r="G3037" t="s">
        <v>102</v>
      </c>
      <c r="H3037">
        <v>378</v>
      </c>
      <c r="I3037" s="68" t="str">
        <f>VLOOKUP(E3037,Refs!$P$2:$R$29,3,FALSE)</f>
        <v>Y59</v>
      </c>
      <c r="J3037" s="68" t="str">
        <f>VLOOKUP(E3037,Refs!$P$2:$S$29,4,FALSE)</f>
        <v>South East</v>
      </c>
      <c r="K3037" s="28">
        <f t="shared" si="97"/>
        <v>378</v>
      </c>
    </row>
    <row r="3038" spans="1:11" ht="15" thickBot="1" x14ac:dyDescent="0.4">
      <c r="A3038" s="69">
        <f t="shared" si="98"/>
        <v>45778</v>
      </c>
      <c r="B3038" t="s">
        <v>911</v>
      </c>
      <c r="C3038" t="s">
        <v>290</v>
      </c>
      <c r="D3038" s="186" t="s">
        <v>889</v>
      </c>
      <c r="E3038" t="s">
        <v>325</v>
      </c>
      <c r="F3038" t="s">
        <v>326</v>
      </c>
      <c r="G3038" t="s">
        <v>103</v>
      </c>
      <c r="H3038">
        <v>2157</v>
      </c>
      <c r="I3038" s="68" t="str">
        <f>VLOOKUP(E3038,Refs!$P$2:$R$29,3,FALSE)</f>
        <v>Y59</v>
      </c>
      <c r="J3038" s="68" t="str">
        <f>VLOOKUP(E3038,Refs!$P$2:$S$29,4,FALSE)</f>
        <v>South East</v>
      </c>
      <c r="K3038" s="28">
        <f t="shared" si="97"/>
        <v>2157</v>
      </c>
    </row>
    <row r="3039" spans="1:11" ht="15" thickBot="1" x14ac:dyDescent="0.4">
      <c r="A3039" s="69">
        <f t="shared" si="98"/>
        <v>45778</v>
      </c>
      <c r="B3039" t="s">
        <v>911</v>
      </c>
      <c r="C3039" t="s">
        <v>290</v>
      </c>
      <c r="D3039" s="186" t="s">
        <v>889</v>
      </c>
      <c r="E3039" t="s">
        <v>325</v>
      </c>
      <c r="F3039" t="s">
        <v>326</v>
      </c>
      <c r="G3039" t="s">
        <v>104</v>
      </c>
      <c r="H3039">
        <v>0</v>
      </c>
      <c r="I3039" s="68" t="str">
        <f>VLOOKUP(E3039,Refs!$P$2:$R$29,3,FALSE)</f>
        <v>Y59</v>
      </c>
      <c r="J3039" s="68" t="str">
        <f>VLOOKUP(E3039,Refs!$P$2:$S$29,4,FALSE)</f>
        <v>South East</v>
      </c>
      <c r="K3039" s="28" t="str">
        <f t="shared" si="97"/>
        <v/>
      </c>
    </row>
    <row r="3040" spans="1:11" ht="15" thickBot="1" x14ac:dyDescent="0.4">
      <c r="A3040" s="69">
        <f t="shared" si="98"/>
        <v>45778</v>
      </c>
      <c r="B3040" t="s">
        <v>911</v>
      </c>
      <c r="C3040" t="s">
        <v>290</v>
      </c>
      <c r="D3040" s="186" t="s">
        <v>889</v>
      </c>
      <c r="E3040" t="s">
        <v>325</v>
      </c>
      <c r="F3040" t="s">
        <v>326</v>
      </c>
      <c r="G3040" t="s">
        <v>105</v>
      </c>
      <c r="H3040">
        <v>10560</v>
      </c>
      <c r="I3040" s="68" t="str">
        <f>VLOOKUP(E3040,Refs!$P$2:$R$29,3,FALSE)</f>
        <v>Y59</v>
      </c>
      <c r="J3040" s="68" t="str">
        <f>VLOOKUP(E3040,Refs!$P$2:$S$29,4,FALSE)</f>
        <v>South East</v>
      </c>
      <c r="K3040" s="28">
        <f t="shared" si="97"/>
        <v>10560</v>
      </c>
    </row>
    <row r="3041" spans="1:11" ht="15" thickBot="1" x14ac:dyDescent="0.4">
      <c r="A3041" s="69">
        <f t="shared" si="98"/>
        <v>45778</v>
      </c>
      <c r="B3041" t="s">
        <v>911</v>
      </c>
      <c r="C3041" t="s">
        <v>290</v>
      </c>
      <c r="D3041" s="186" t="s">
        <v>889</v>
      </c>
      <c r="E3041" t="s">
        <v>325</v>
      </c>
      <c r="F3041" t="s">
        <v>326</v>
      </c>
      <c r="G3041" t="s">
        <v>106</v>
      </c>
      <c r="H3041">
        <v>4570</v>
      </c>
      <c r="I3041" s="68" t="str">
        <f>VLOOKUP(E3041,Refs!$P$2:$R$29,3,FALSE)</f>
        <v>Y59</v>
      </c>
      <c r="J3041" s="68" t="str">
        <f>VLOOKUP(E3041,Refs!$P$2:$S$29,4,FALSE)</f>
        <v>South East</v>
      </c>
      <c r="K3041" s="28">
        <f t="shared" si="97"/>
        <v>4570</v>
      </c>
    </row>
    <row r="3042" spans="1:11" ht="15" thickBot="1" x14ac:dyDescent="0.4">
      <c r="A3042" s="69">
        <f t="shared" si="98"/>
        <v>45778</v>
      </c>
      <c r="B3042" t="s">
        <v>911</v>
      </c>
      <c r="C3042" t="s">
        <v>290</v>
      </c>
      <c r="D3042" s="186" t="s">
        <v>889</v>
      </c>
      <c r="E3042" t="s">
        <v>325</v>
      </c>
      <c r="F3042" t="s">
        <v>326</v>
      </c>
      <c r="G3042" t="s">
        <v>107</v>
      </c>
      <c r="H3042">
        <v>393</v>
      </c>
      <c r="I3042" s="68" t="str">
        <f>VLOOKUP(E3042,Refs!$P$2:$R$29,3,FALSE)</f>
        <v>Y59</v>
      </c>
      <c r="J3042" s="68" t="str">
        <f>VLOOKUP(E3042,Refs!$P$2:$S$29,4,FALSE)</f>
        <v>South East</v>
      </c>
      <c r="K3042" s="28">
        <f t="shared" ref="K3042:K3105" si="99">IF(OR(H3042="NULL",H3042=0,H3042=""),"",H3042)</f>
        <v>393</v>
      </c>
    </row>
    <row r="3043" spans="1:11" ht="15" thickBot="1" x14ac:dyDescent="0.4">
      <c r="A3043" s="69">
        <f t="shared" si="98"/>
        <v>45778</v>
      </c>
      <c r="B3043" t="s">
        <v>911</v>
      </c>
      <c r="C3043" t="s">
        <v>290</v>
      </c>
      <c r="D3043" s="186" t="s">
        <v>889</v>
      </c>
      <c r="E3043" t="s">
        <v>325</v>
      </c>
      <c r="F3043" t="s">
        <v>326</v>
      </c>
      <c r="G3043" t="s">
        <v>108</v>
      </c>
      <c r="H3043">
        <v>2444</v>
      </c>
      <c r="I3043" s="68" t="str">
        <f>VLOOKUP(E3043,Refs!$P$2:$R$29,3,FALSE)</f>
        <v>Y59</v>
      </c>
      <c r="J3043" s="68" t="str">
        <f>VLOOKUP(E3043,Refs!$P$2:$S$29,4,FALSE)</f>
        <v>South East</v>
      </c>
      <c r="K3043" s="28">
        <f t="shared" si="99"/>
        <v>2444</v>
      </c>
    </row>
    <row r="3044" spans="1:11" ht="15" thickBot="1" x14ac:dyDescent="0.4">
      <c r="A3044" s="69">
        <f t="shared" si="98"/>
        <v>45778</v>
      </c>
      <c r="B3044" t="s">
        <v>911</v>
      </c>
      <c r="C3044" t="s">
        <v>290</v>
      </c>
      <c r="D3044" s="186" t="s">
        <v>889</v>
      </c>
      <c r="E3044" t="s">
        <v>325</v>
      </c>
      <c r="F3044" t="s">
        <v>326</v>
      </c>
      <c r="G3044" t="s">
        <v>109</v>
      </c>
      <c r="H3044">
        <v>0</v>
      </c>
      <c r="I3044" s="68" t="str">
        <f>VLOOKUP(E3044,Refs!$P$2:$R$29,3,FALSE)</f>
        <v>Y59</v>
      </c>
      <c r="J3044" s="68" t="str">
        <f>VLOOKUP(E3044,Refs!$P$2:$S$29,4,FALSE)</f>
        <v>South East</v>
      </c>
      <c r="K3044" s="28" t="str">
        <f t="shared" si="99"/>
        <v/>
      </c>
    </row>
    <row r="3045" spans="1:11" ht="15" thickBot="1" x14ac:dyDescent="0.4">
      <c r="A3045" s="69">
        <f t="shared" si="98"/>
        <v>45778</v>
      </c>
      <c r="B3045" t="s">
        <v>911</v>
      </c>
      <c r="C3045" t="s">
        <v>290</v>
      </c>
      <c r="D3045" s="186" t="s">
        <v>889</v>
      </c>
      <c r="E3045" t="s">
        <v>325</v>
      </c>
      <c r="F3045" t="s">
        <v>326</v>
      </c>
      <c r="G3045" t="s">
        <v>110</v>
      </c>
      <c r="H3045">
        <v>5840</v>
      </c>
      <c r="I3045" s="68" t="str">
        <f>VLOOKUP(E3045,Refs!$P$2:$R$29,3,FALSE)</f>
        <v>Y59</v>
      </c>
      <c r="J3045" s="68" t="str">
        <f>VLOOKUP(E3045,Refs!$P$2:$S$29,4,FALSE)</f>
        <v>South East</v>
      </c>
      <c r="K3045" s="28">
        <f t="shared" si="99"/>
        <v>5840</v>
      </c>
    </row>
    <row r="3046" spans="1:11" ht="15" thickBot="1" x14ac:dyDescent="0.4">
      <c r="A3046" s="69">
        <f t="shared" si="98"/>
        <v>45778</v>
      </c>
      <c r="B3046" t="s">
        <v>911</v>
      </c>
      <c r="C3046" t="s">
        <v>290</v>
      </c>
      <c r="D3046" s="186" t="s">
        <v>889</v>
      </c>
      <c r="E3046" t="s">
        <v>325</v>
      </c>
      <c r="F3046" t="s">
        <v>326</v>
      </c>
      <c r="G3046" t="s">
        <v>808</v>
      </c>
      <c r="H3046">
        <v>43635</v>
      </c>
      <c r="I3046" s="68" t="str">
        <f>VLOOKUP(E3046,Refs!$P$2:$R$29,3,FALSE)</f>
        <v>Y59</v>
      </c>
      <c r="J3046" s="68" t="str">
        <f>VLOOKUP(E3046,Refs!$P$2:$S$29,4,FALSE)</f>
        <v>South East</v>
      </c>
      <c r="K3046" s="28">
        <f t="shared" si="99"/>
        <v>43635</v>
      </c>
    </row>
    <row r="3047" spans="1:11" ht="15" thickBot="1" x14ac:dyDescent="0.4">
      <c r="A3047" s="69">
        <f t="shared" si="98"/>
        <v>45778</v>
      </c>
      <c r="B3047" t="s">
        <v>911</v>
      </c>
      <c r="C3047" t="s">
        <v>290</v>
      </c>
      <c r="D3047" s="186" t="s">
        <v>889</v>
      </c>
      <c r="E3047" t="s">
        <v>325</v>
      </c>
      <c r="F3047" t="s">
        <v>326</v>
      </c>
      <c r="G3047" t="s">
        <v>809</v>
      </c>
      <c r="H3047">
        <v>0</v>
      </c>
      <c r="I3047" s="68" t="str">
        <f>VLOOKUP(E3047,Refs!$P$2:$R$29,3,FALSE)</f>
        <v>Y59</v>
      </c>
      <c r="J3047" s="68" t="str">
        <f>VLOOKUP(E3047,Refs!$P$2:$S$29,4,FALSE)</f>
        <v>South East</v>
      </c>
      <c r="K3047" s="28" t="str">
        <f t="shared" si="99"/>
        <v/>
      </c>
    </row>
    <row r="3048" spans="1:11" ht="15" thickBot="1" x14ac:dyDescent="0.4">
      <c r="A3048" s="69">
        <f t="shared" si="98"/>
        <v>45778</v>
      </c>
      <c r="B3048" t="s">
        <v>911</v>
      </c>
      <c r="C3048" t="s">
        <v>290</v>
      </c>
      <c r="D3048" s="186" t="s">
        <v>889</v>
      </c>
      <c r="E3048" t="s">
        <v>325</v>
      </c>
      <c r="F3048" t="s">
        <v>326</v>
      </c>
      <c r="G3048" t="s">
        <v>111</v>
      </c>
      <c r="H3048">
        <v>68918</v>
      </c>
      <c r="I3048" s="68" t="str">
        <f>VLOOKUP(E3048,Refs!$P$2:$R$29,3,FALSE)</f>
        <v>Y59</v>
      </c>
      <c r="J3048" s="68" t="str">
        <f>VLOOKUP(E3048,Refs!$P$2:$S$29,4,FALSE)</f>
        <v>South East</v>
      </c>
      <c r="K3048" s="28">
        <f t="shared" si="99"/>
        <v>68918</v>
      </c>
    </row>
    <row r="3049" spans="1:11" ht="15" thickBot="1" x14ac:dyDescent="0.4">
      <c r="A3049" s="69">
        <f t="shared" si="98"/>
        <v>45778</v>
      </c>
      <c r="B3049" t="s">
        <v>911</v>
      </c>
      <c r="C3049" t="s">
        <v>290</v>
      </c>
      <c r="D3049" s="186" t="s">
        <v>889</v>
      </c>
      <c r="E3049" t="s">
        <v>325</v>
      </c>
      <c r="F3049" t="s">
        <v>326</v>
      </c>
      <c r="G3049" t="s">
        <v>112</v>
      </c>
      <c r="H3049">
        <v>0</v>
      </c>
      <c r="I3049" s="68" t="str">
        <f>VLOOKUP(E3049,Refs!$P$2:$R$29,3,FALSE)</f>
        <v>Y59</v>
      </c>
      <c r="J3049" s="68" t="str">
        <f>VLOOKUP(E3049,Refs!$P$2:$S$29,4,FALSE)</f>
        <v>South East</v>
      </c>
      <c r="K3049" s="28" t="str">
        <f t="shared" si="99"/>
        <v/>
      </c>
    </row>
    <row r="3050" spans="1:11" ht="15" thickBot="1" x14ac:dyDescent="0.4">
      <c r="A3050" s="69">
        <f t="shared" si="98"/>
        <v>45778</v>
      </c>
      <c r="B3050" t="s">
        <v>911</v>
      </c>
      <c r="C3050" t="s">
        <v>290</v>
      </c>
      <c r="D3050" s="186" t="s">
        <v>889</v>
      </c>
      <c r="E3050" t="s">
        <v>325</v>
      </c>
      <c r="F3050" t="s">
        <v>326</v>
      </c>
      <c r="G3050" t="s">
        <v>113</v>
      </c>
      <c r="H3050">
        <v>49973</v>
      </c>
      <c r="I3050" s="68" t="str">
        <f>VLOOKUP(E3050,Refs!$P$2:$R$29,3,FALSE)</f>
        <v>Y59</v>
      </c>
      <c r="J3050" s="68" t="str">
        <f>VLOOKUP(E3050,Refs!$P$2:$S$29,4,FALSE)</f>
        <v>South East</v>
      </c>
      <c r="K3050" s="28">
        <f t="shared" si="99"/>
        <v>49973</v>
      </c>
    </row>
    <row r="3051" spans="1:11" ht="15" thickBot="1" x14ac:dyDescent="0.4">
      <c r="A3051" s="69">
        <f t="shared" si="98"/>
        <v>45778</v>
      </c>
      <c r="B3051" t="s">
        <v>911</v>
      </c>
      <c r="C3051" t="s">
        <v>290</v>
      </c>
      <c r="D3051" s="186" t="s">
        <v>889</v>
      </c>
      <c r="E3051" t="s">
        <v>325</v>
      </c>
      <c r="F3051" t="s">
        <v>326</v>
      </c>
      <c r="G3051" t="s">
        <v>114</v>
      </c>
      <c r="H3051">
        <v>22223</v>
      </c>
      <c r="I3051" s="68" t="str">
        <f>VLOOKUP(E3051,Refs!$P$2:$R$29,3,FALSE)</f>
        <v>Y59</v>
      </c>
      <c r="J3051" s="68" t="str">
        <f>VLOOKUP(E3051,Refs!$P$2:$S$29,4,FALSE)</f>
        <v>South East</v>
      </c>
      <c r="K3051" s="28">
        <f t="shared" si="99"/>
        <v>22223</v>
      </c>
    </row>
    <row r="3052" spans="1:11" ht="15" thickBot="1" x14ac:dyDescent="0.4">
      <c r="A3052" s="69">
        <f t="shared" si="98"/>
        <v>45778</v>
      </c>
      <c r="B3052" t="s">
        <v>911</v>
      </c>
      <c r="C3052" t="s">
        <v>290</v>
      </c>
      <c r="D3052" s="186" t="s">
        <v>889</v>
      </c>
      <c r="E3052" t="s">
        <v>325</v>
      </c>
      <c r="F3052" t="s">
        <v>326</v>
      </c>
      <c r="G3052" t="s">
        <v>115</v>
      </c>
      <c r="H3052">
        <v>13509</v>
      </c>
      <c r="I3052" s="68" t="str">
        <f>VLOOKUP(E3052,Refs!$P$2:$R$29,3,FALSE)</f>
        <v>Y59</v>
      </c>
      <c r="J3052" s="68" t="str">
        <f>VLOOKUP(E3052,Refs!$P$2:$S$29,4,FALSE)</f>
        <v>South East</v>
      </c>
      <c r="K3052" s="28">
        <f t="shared" si="99"/>
        <v>13509</v>
      </c>
    </row>
    <row r="3053" spans="1:11" ht="15" thickBot="1" x14ac:dyDescent="0.4">
      <c r="A3053" s="69">
        <f t="shared" si="98"/>
        <v>45778</v>
      </c>
      <c r="B3053" t="s">
        <v>911</v>
      </c>
      <c r="C3053" t="s">
        <v>290</v>
      </c>
      <c r="D3053" s="186" t="s">
        <v>889</v>
      </c>
      <c r="E3053" t="s">
        <v>325</v>
      </c>
      <c r="F3053" t="s">
        <v>326</v>
      </c>
      <c r="G3053" t="s">
        <v>116</v>
      </c>
      <c r="H3053">
        <v>8574</v>
      </c>
      <c r="I3053" s="68" t="str">
        <f>VLOOKUP(E3053,Refs!$P$2:$R$29,3,FALSE)</f>
        <v>Y59</v>
      </c>
      <c r="J3053" s="68" t="str">
        <f>VLOOKUP(E3053,Refs!$P$2:$S$29,4,FALSE)</f>
        <v>South East</v>
      </c>
      <c r="K3053" s="28">
        <f t="shared" si="99"/>
        <v>8574</v>
      </c>
    </row>
    <row r="3054" spans="1:11" ht="15" thickBot="1" x14ac:dyDescent="0.4">
      <c r="A3054" s="69">
        <f t="shared" si="98"/>
        <v>45778</v>
      </c>
      <c r="B3054" t="s">
        <v>911</v>
      </c>
      <c r="C3054" t="s">
        <v>290</v>
      </c>
      <c r="D3054" s="186" t="s">
        <v>889</v>
      </c>
      <c r="E3054" t="s">
        <v>325</v>
      </c>
      <c r="F3054" t="s">
        <v>326</v>
      </c>
      <c r="G3054" t="s">
        <v>117</v>
      </c>
      <c r="H3054">
        <v>6897</v>
      </c>
      <c r="I3054" s="68" t="str">
        <f>VLOOKUP(E3054,Refs!$P$2:$R$29,3,FALSE)</f>
        <v>Y59</v>
      </c>
      <c r="J3054" s="68" t="str">
        <f>VLOOKUP(E3054,Refs!$P$2:$S$29,4,FALSE)</f>
        <v>South East</v>
      </c>
      <c r="K3054" s="28">
        <f t="shared" si="99"/>
        <v>6897</v>
      </c>
    </row>
    <row r="3055" spans="1:11" ht="15" thickBot="1" x14ac:dyDescent="0.4">
      <c r="A3055" s="69">
        <f t="shared" si="98"/>
        <v>45778</v>
      </c>
      <c r="B3055" t="s">
        <v>911</v>
      </c>
      <c r="C3055" t="s">
        <v>290</v>
      </c>
      <c r="D3055" s="186" t="s">
        <v>889</v>
      </c>
      <c r="E3055" t="s">
        <v>325</v>
      </c>
      <c r="F3055" t="s">
        <v>326</v>
      </c>
      <c r="G3055" t="s">
        <v>118</v>
      </c>
      <c r="H3055">
        <v>2231</v>
      </c>
      <c r="I3055" s="68" t="str">
        <f>VLOOKUP(E3055,Refs!$P$2:$R$29,3,FALSE)</f>
        <v>Y59</v>
      </c>
      <c r="J3055" s="68" t="str">
        <f>VLOOKUP(E3055,Refs!$P$2:$S$29,4,FALSE)</f>
        <v>South East</v>
      </c>
      <c r="K3055" s="28">
        <f t="shared" si="99"/>
        <v>2231</v>
      </c>
    </row>
    <row r="3056" spans="1:11" ht="15" thickBot="1" x14ac:dyDescent="0.4">
      <c r="A3056" s="69">
        <f t="shared" si="98"/>
        <v>45778</v>
      </c>
      <c r="B3056" t="s">
        <v>911</v>
      </c>
      <c r="C3056" t="s">
        <v>290</v>
      </c>
      <c r="D3056" s="186" t="s">
        <v>889</v>
      </c>
      <c r="E3056" t="s">
        <v>325</v>
      </c>
      <c r="F3056" t="s">
        <v>326</v>
      </c>
      <c r="G3056" t="s">
        <v>119</v>
      </c>
      <c r="H3056">
        <v>11947</v>
      </c>
      <c r="I3056" s="68" t="str">
        <f>VLOOKUP(E3056,Refs!$P$2:$R$29,3,FALSE)</f>
        <v>Y59</v>
      </c>
      <c r="J3056" s="68" t="str">
        <f>VLOOKUP(E3056,Refs!$P$2:$S$29,4,FALSE)</f>
        <v>South East</v>
      </c>
      <c r="K3056" s="28">
        <f t="shared" si="99"/>
        <v>11947</v>
      </c>
    </row>
    <row r="3057" spans="1:11" ht="15" thickBot="1" x14ac:dyDescent="0.4">
      <c r="A3057" s="69">
        <f t="shared" si="98"/>
        <v>45778</v>
      </c>
      <c r="B3057" t="s">
        <v>911</v>
      </c>
      <c r="C3057" t="s">
        <v>290</v>
      </c>
      <c r="D3057" s="186" t="s">
        <v>889</v>
      </c>
      <c r="E3057" t="s">
        <v>325</v>
      </c>
      <c r="F3057" t="s">
        <v>326</v>
      </c>
      <c r="G3057" t="s">
        <v>120</v>
      </c>
      <c r="H3057">
        <v>6813</v>
      </c>
      <c r="I3057" s="68" t="str">
        <f>VLOOKUP(E3057,Refs!$P$2:$R$29,3,FALSE)</f>
        <v>Y59</v>
      </c>
      <c r="J3057" s="68" t="str">
        <f>VLOOKUP(E3057,Refs!$P$2:$S$29,4,FALSE)</f>
        <v>South East</v>
      </c>
      <c r="K3057" s="28">
        <f t="shared" si="99"/>
        <v>6813</v>
      </c>
    </row>
    <row r="3058" spans="1:11" ht="15" thickBot="1" x14ac:dyDescent="0.4">
      <c r="A3058" s="69">
        <f t="shared" si="98"/>
        <v>45778</v>
      </c>
      <c r="B3058" t="s">
        <v>911</v>
      </c>
      <c r="C3058" t="s">
        <v>290</v>
      </c>
      <c r="D3058" s="186" t="s">
        <v>889</v>
      </c>
      <c r="E3058" t="s">
        <v>325</v>
      </c>
      <c r="F3058" t="s">
        <v>326</v>
      </c>
      <c r="G3058" t="s">
        <v>121</v>
      </c>
      <c r="H3058">
        <v>5909</v>
      </c>
      <c r="I3058" s="68" t="str">
        <f>VLOOKUP(E3058,Refs!$P$2:$R$29,3,FALSE)</f>
        <v>Y59</v>
      </c>
      <c r="J3058" s="68" t="str">
        <f>VLOOKUP(E3058,Refs!$P$2:$S$29,4,FALSE)</f>
        <v>South East</v>
      </c>
      <c r="K3058" s="28">
        <f t="shared" si="99"/>
        <v>5909</v>
      </c>
    </row>
    <row r="3059" spans="1:11" ht="15" thickBot="1" x14ac:dyDescent="0.4">
      <c r="A3059" s="69">
        <f t="shared" si="98"/>
        <v>45778</v>
      </c>
      <c r="B3059" t="s">
        <v>911</v>
      </c>
      <c r="C3059" t="s">
        <v>290</v>
      </c>
      <c r="D3059" s="186" t="s">
        <v>889</v>
      </c>
      <c r="E3059" t="s">
        <v>325</v>
      </c>
      <c r="F3059" t="s">
        <v>326</v>
      </c>
      <c r="G3059" t="s">
        <v>122</v>
      </c>
      <c r="H3059">
        <v>4221</v>
      </c>
      <c r="I3059" s="68" t="str">
        <f>VLOOKUP(E3059,Refs!$P$2:$R$29,3,FALSE)</f>
        <v>Y59</v>
      </c>
      <c r="J3059" s="68" t="str">
        <f>VLOOKUP(E3059,Refs!$P$2:$S$29,4,FALSE)</f>
        <v>South East</v>
      </c>
      <c r="K3059" s="28">
        <f t="shared" si="99"/>
        <v>4221</v>
      </c>
    </row>
    <row r="3060" spans="1:11" ht="15" thickBot="1" x14ac:dyDescent="0.4">
      <c r="A3060" s="69">
        <f t="shared" si="98"/>
        <v>45778</v>
      </c>
      <c r="B3060" t="s">
        <v>911</v>
      </c>
      <c r="C3060" t="s">
        <v>290</v>
      </c>
      <c r="D3060" s="186" t="s">
        <v>889</v>
      </c>
      <c r="E3060" t="s">
        <v>325</v>
      </c>
      <c r="F3060" t="s">
        <v>326</v>
      </c>
      <c r="G3060" t="s">
        <v>123</v>
      </c>
      <c r="H3060">
        <v>4</v>
      </c>
      <c r="I3060" s="68" t="str">
        <f>VLOOKUP(E3060,Refs!$P$2:$R$29,3,FALSE)</f>
        <v>Y59</v>
      </c>
      <c r="J3060" s="68" t="str">
        <f>VLOOKUP(E3060,Refs!$P$2:$S$29,4,FALSE)</f>
        <v>South East</v>
      </c>
      <c r="K3060" s="28">
        <f t="shared" si="99"/>
        <v>4</v>
      </c>
    </row>
    <row r="3061" spans="1:11" ht="15" thickBot="1" x14ac:dyDescent="0.4">
      <c r="A3061" s="69">
        <f t="shared" si="98"/>
        <v>45778</v>
      </c>
      <c r="B3061" t="s">
        <v>911</v>
      </c>
      <c r="C3061" t="s">
        <v>290</v>
      </c>
      <c r="D3061" s="186" t="s">
        <v>889</v>
      </c>
      <c r="E3061" t="s">
        <v>325</v>
      </c>
      <c r="F3061" t="s">
        <v>326</v>
      </c>
      <c r="G3061" t="s">
        <v>124</v>
      </c>
      <c r="H3061">
        <v>0</v>
      </c>
      <c r="I3061" s="68" t="str">
        <f>VLOOKUP(E3061,Refs!$P$2:$R$29,3,FALSE)</f>
        <v>Y59</v>
      </c>
      <c r="J3061" s="68" t="str">
        <f>VLOOKUP(E3061,Refs!$P$2:$S$29,4,FALSE)</f>
        <v>South East</v>
      </c>
      <c r="K3061" s="28" t="str">
        <f t="shared" si="99"/>
        <v/>
      </c>
    </row>
    <row r="3062" spans="1:11" ht="15" thickBot="1" x14ac:dyDescent="0.4">
      <c r="A3062" s="69">
        <f t="shared" si="98"/>
        <v>45778</v>
      </c>
      <c r="B3062" t="s">
        <v>911</v>
      </c>
      <c r="C3062" t="s">
        <v>290</v>
      </c>
      <c r="D3062" s="186" t="s">
        <v>889</v>
      </c>
      <c r="E3062" t="s">
        <v>325</v>
      </c>
      <c r="F3062" t="s">
        <v>326</v>
      </c>
      <c r="G3062" t="s">
        <v>125</v>
      </c>
      <c r="H3062">
        <v>0</v>
      </c>
      <c r="I3062" s="68" t="str">
        <f>VLOOKUP(E3062,Refs!$P$2:$R$29,3,FALSE)</f>
        <v>Y59</v>
      </c>
      <c r="J3062" s="68" t="str">
        <f>VLOOKUP(E3062,Refs!$P$2:$S$29,4,FALSE)</f>
        <v>South East</v>
      </c>
      <c r="K3062" s="28" t="str">
        <f t="shared" si="99"/>
        <v/>
      </c>
    </row>
    <row r="3063" spans="1:11" ht="15" thickBot="1" x14ac:dyDescent="0.4">
      <c r="A3063" s="69">
        <f t="shared" si="98"/>
        <v>45778</v>
      </c>
      <c r="B3063" t="s">
        <v>911</v>
      </c>
      <c r="C3063" t="s">
        <v>290</v>
      </c>
      <c r="D3063" s="186" t="s">
        <v>889</v>
      </c>
      <c r="E3063" t="s">
        <v>325</v>
      </c>
      <c r="F3063" t="s">
        <v>326</v>
      </c>
      <c r="G3063" t="s">
        <v>126</v>
      </c>
      <c r="H3063">
        <v>0</v>
      </c>
      <c r="I3063" s="68" t="str">
        <f>VLOOKUP(E3063,Refs!$P$2:$R$29,3,FALSE)</f>
        <v>Y59</v>
      </c>
      <c r="J3063" s="68" t="str">
        <f>VLOOKUP(E3063,Refs!$P$2:$S$29,4,FALSE)</f>
        <v>South East</v>
      </c>
      <c r="K3063" s="28" t="str">
        <f t="shared" si="99"/>
        <v/>
      </c>
    </row>
    <row r="3064" spans="1:11" ht="15" thickBot="1" x14ac:dyDescent="0.4">
      <c r="A3064" s="69">
        <f t="shared" si="98"/>
        <v>45778</v>
      </c>
      <c r="B3064" t="s">
        <v>911</v>
      </c>
      <c r="C3064" t="s">
        <v>290</v>
      </c>
      <c r="D3064" s="186" t="s">
        <v>889</v>
      </c>
      <c r="E3064" t="s">
        <v>325</v>
      </c>
      <c r="F3064" t="s">
        <v>326</v>
      </c>
      <c r="G3064" t="s">
        <v>127</v>
      </c>
      <c r="H3064">
        <v>384</v>
      </c>
      <c r="I3064" s="68" t="str">
        <f>VLOOKUP(E3064,Refs!$P$2:$R$29,3,FALSE)</f>
        <v>Y59</v>
      </c>
      <c r="J3064" s="68" t="str">
        <f>VLOOKUP(E3064,Refs!$P$2:$S$29,4,FALSE)</f>
        <v>South East</v>
      </c>
      <c r="K3064" s="28">
        <f t="shared" si="99"/>
        <v>384</v>
      </c>
    </row>
    <row r="3065" spans="1:11" ht="15" thickBot="1" x14ac:dyDescent="0.4">
      <c r="A3065" s="69">
        <f t="shared" si="98"/>
        <v>45778</v>
      </c>
      <c r="B3065" t="s">
        <v>911</v>
      </c>
      <c r="C3065" t="s">
        <v>290</v>
      </c>
      <c r="D3065" s="186" t="s">
        <v>889</v>
      </c>
      <c r="E3065" t="s">
        <v>325</v>
      </c>
      <c r="F3065" t="s">
        <v>326</v>
      </c>
      <c r="G3065" t="s">
        <v>128</v>
      </c>
      <c r="H3065">
        <v>4191</v>
      </c>
      <c r="I3065" s="68" t="str">
        <f>VLOOKUP(E3065,Refs!$P$2:$R$29,3,FALSE)</f>
        <v>Y59</v>
      </c>
      <c r="J3065" s="68" t="str">
        <f>VLOOKUP(E3065,Refs!$P$2:$S$29,4,FALSE)</f>
        <v>South East</v>
      </c>
      <c r="K3065" s="28">
        <f t="shared" si="99"/>
        <v>4191</v>
      </c>
    </row>
    <row r="3066" spans="1:11" ht="15" thickBot="1" x14ac:dyDescent="0.4">
      <c r="A3066" s="69">
        <f t="shared" si="98"/>
        <v>45778</v>
      </c>
      <c r="B3066" t="s">
        <v>911</v>
      </c>
      <c r="C3066" t="s">
        <v>290</v>
      </c>
      <c r="D3066" s="186" t="s">
        <v>889</v>
      </c>
      <c r="E3066" t="s">
        <v>325</v>
      </c>
      <c r="F3066" t="s">
        <v>326</v>
      </c>
      <c r="G3066" t="s">
        <v>129</v>
      </c>
      <c r="H3066">
        <v>0</v>
      </c>
      <c r="I3066" s="68" t="str">
        <f>VLOOKUP(E3066,Refs!$P$2:$R$29,3,FALSE)</f>
        <v>Y59</v>
      </c>
      <c r="J3066" s="68" t="str">
        <f>VLOOKUP(E3066,Refs!$P$2:$S$29,4,FALSE)</f>
        <v>South East</v>
      </c>
      <c r="K3066" s="28" t="str">
        <f t="shared" si="99"/>
        <v/>
      </c>
    </row>
    <row r="3067" spans="1:11" ht="15" thickBot="1" x14ac:dyDescent="0.4">
      <c r="A3067" s="69">
        <f t="shared" si="98"/>
        <v>45778</v>
      </c>
      <c r="B3067" t="s">
        <v>911</v>
      </c>
      <c r="C3067" t="s">
        <v>290</v>
      </c>
      <c r="D3067" s="186" t="s">
        <v>889</v>
      </c>
      <c r="E3067" t="s">
        <v>325</v>
      </c>
      <c r="F3067" t="s">
        <v>326</v>
      </c>
      <c r="G3067" t="s">
        <v>130</v>
      </c>
      <c r="H3067">
        <v>0</v>
      </c>
      <c r="I3067" s="68" t="str">
        <f>VLOOKUP(E3067,Refs!$P$2:$R$29,3,FALSE)</f>
        <v>Y59</v>
      </c>
      <c r="J3067" s="68" t="str">
        <f>VLOOKUP(E3067,Refs!$P$2:$S$29,4,FALSE)</f>
        <v>South East</v>
      </c>
      <c r="K3067" s="28" t="str">
        <f t="shared" si="99"/>
        <v/>
      </c>
    </row>
    <row r="3068" spans="1:11" ht="15" thickBot="1" x14ac:dyDescent="0.4">
      <c r="A3068" s="69">
        <f t="shared" si="98"/>
        <v>45778</v>
      </c>
      <c r="B3068" t="s">
        <v>911</v>
      </c>
      <c r="C3068" t="s">
        <v>290</v>
      </c>
      <c r="D3068" s="186" t="s">
        <v>889</v>
      </c>
      <c r="E3068" t="s">
        <v>325</v>
      </c>
      <c r="F3068" t="s">
        <v>326</v>
      </c>
      <c r="G3068" t="s">
        <v>131</v>
      </c>
      <c r="H3068">
        <v>0</v>
      </c>
      <c r="I3068" s="68" t="str">
        <f>VLOOKUP(E3068,Refs!$P$2:$R$29,3,FALSE)</f>
        <v>Y59</v>
      </c>
      <c r="J3068" s="68" t="str">
        <f>VLOOKUP(E3068,Refs!$P$2:$S$29,4,FALSE)</f>
        <v>South East</v>
      </c>
      <c r="K3068" s="28" t="str">
        <f t="shared" si="99"/>
        <v/>
      </c>
    </row>
    <row r="3069" spans="1:11" ht="15" thickBot="1" x14ac:dyDescent="0.4">
      <c r="A3069" s="69">
        <f t="shared" si="98"/>
        <v>45778</v>
      </c>
      <c r="B3069" t="s">
        <v>911</v>
      </c>
      <c r="C3069" t="s">
        <v>290</v>
      </c>
      <c r="D3069" s="186" t="s">
        <v>889</v>
      </c>
      <c r="E3069" t="s">
        <v>325</v>
      </c>
      <c r="F3069" t="s">
        <v>326</v>
      </c>
      <c r="G3069" t="s">
        <v>132</v>
      </c>
      <c r="H3069">
        <v>0</v>
      </c>
      <c r="I3069" s="68" t="str">
        <f>VLOOKUP(E3069,Refs!$P$2:$R$29,3,FALSE)</f>
        <v>Y59</v>
      </c>
      <c r="J3069" s="68" t="str">
        <f>VLOOKUP(E3069,Refs!$P$2:$S$29,4,FALSE)</f>
        <v>South East</v>
      </c>
      <c r="K3069" s="28" t="str">
        <f t="shared" si="99"/>
        <v/>
      </c>
    </row>
    <row r="3070" spans="1:11" ht="15" thickBot="1" x14ac:dyDescent="0.4">
      <c r="A3070" s="69">
        <f t="shared" si="98"/>
        <v>45778</v>
      </c>
      <c r="B3070" t="s">
        <v>911</v>
      </c>
      <c r="C3070" t="s">
        <v>290</v>
      </c>
      <c r="D3070" s="186" t="s">
        <v>889</v>
      </c>
      <c r="E3070" t="s">
        <v>325</v>
      </c>
      <c r="F3070" t="s">
        <v>326</v>
      </c>
      <c r="G3070" t="s">
        <v>133</v>
      </c>
      <c r="H3070">
        <v>2643</v>
      </c>
      <c r="I3070" s="68" t="str">
        <f>VLOOKUP(E3070,Refs!$P$2:$R$29,3,FALSE)</f>
        <v>Y59</v>
      </c>
      <c r="J3070" s="68" t="str">
        <f>VLOOKUP(E3070,Refs!$P$2:$S$29,4,FALSE)</f>
        <v>South East</v>
      </c>
      <c r="K3070" s="28">
        <f t="shared" si="99"/>
        <v>2643</v>
      </c>
    </row>
    <row r="3071" spans="1:11" ht="15" thickBot="1" x14ac:dyDescent="0.4">
      <c r="A3071" s="69">
        <f t="shared" si="98"/>
        <v>45778</v>
      </c>
      <c r="B3071" t="s">
        <v>911</v>
      </c>
      <c r="C3071" t="s">
        <v>290</v>
      </c>
      <c r="D3071" s="186" t="s">
        <v>889</v>
      </c>
      <c r="E3071" t="s">
        <v>325</v>
      </c>
      <c r="F3071" t="s">
        <v>326</v>
      </c>
      <c r="G3071" t="s">
        <v>134</v>
      </c>
      <c r="H3071">
        <v>0</v>
      </c>
      <c r="I3071" s="68" t="str">
        <f>VLOOKUP(E3071,Refs!$P$2:$R$29,3,FALSE)</f>
        <v>Y59</v>
      </c>
      <c r="J3071" s="68" t="str">
        <f>VLOOKUP(E3071,Refs!$P$2:$S$29,4,FALSE)</f>
        <v>South East</v>
      </c>
      <c r="K3071" s="28" t="str">
        <f t="shared" si="99"/>
        <v/>
      </c>
    </row>
    <row r="3072" spans="1:11" ht="15" thickBot="1" x14ac:dyDescent="0.4">
      <c r="A3072" s="69">
        <f t="shared" si="98"/>
        <v>45778</v>
      </c>
      <c r="B3072" t="s">
        <v>911</v>
      </c>
      <c r="C3072" t="s">
        <v>290</v>
      </c>
      <c r="D3072" s="186" t="s">
        <v>889</v>
      </c>
      <c r="E3072" t="s">
        <v>325</v>
      </c>
      <c r="F3072" t="s">
        <v>326</v>
      </c>
      <c r="G3072" t="s">
        <v>135</v>
      </c>
      <c r="H3072">
        <v>0</v>
      </c>
      <c r="I3072" s="68" t="str">
        <f>VLOOKUP(E3072,Refs!$P$2:$R$29,3,FALSE)</f>
        <v>Y59</v>
      </c>
      <c r="J3072" s="68" t="str">
        <f>VLOOKUP(E3072,Refs!$P$2:$S$29,4,FALSE)</f>
        <v>South East</v>
      </c>
      <c r="K3072" s="28" t="str">
        <f t="shared" si="99"/>
        <v/>
      </c>
    </row>
    <row r="3073" spans="1:11" ht="15" thickBot="1" x14ac:dyDescent="0.4">
      <c r="A3073" s="69">
        <f t="shared" si="98"/>
        <v>45778</v>
      </c>
      <c r="B3073" t="s">
        <v>911</v>
      </c>
      <c r="C3073" t="s">
        <v>290</v>
      </c>
      <c r="D3073" s="186" t="s">
        <v>889</v>
      </c>
      <c r="E3073" t="s">
        <v>325</v>
      </c>
      <c r="F3073" t="s">
        <v>326</v>
      </c>
      <c r="G3073" t="s">
        <v>136</v>
      </c>
      <c r="H3073">
        <v>0</v>
      </c>
      <c r="I3073" s="68" t="str">
        <f>VLOOKUP(E3073,Refs!$P$2:$R$29,3,FALSE)</f>
        <v>Y59</v>
      </c>
      <c r="J3073" s="68" t="str">
        <f>VLOOKUP(E3073,Refs!$P$2:$S$29,4,FALSE)</f>
        <v>South East</v>
      </c>
      <c r="K3073" s="28" t="str">
        <f t="shared" si="99"/>
        <v/>
      </c>
    </row>
    <row r="3074" spans="1:11" ht="15" thickBot="1" x14ac:dyDescent="0.4">
      <c r="A3074" s="69">
        <f t="shared" si="98"/>
        <v>45778</v>
      </c>
      <c r="B3074" t="s">
        <v>911</v>
      </c>
      <c r="C3074" t="s">
        <v>290</v>
      </c>
      <c r="D3074" s="186" t="s">
        <v>889</v>
      </c>
      <c r="E3074" t="s">
        <v>325</v>
      </c>
      <c r="F3074" t="s">
        <v>326</v>
      </c>
      <c r="G3074" t="s">
        <v>137</v>
      </c>
      <c r="H3074">
        <v>0</v>
      </c>
      <c r="I3074" s="68" t="str">
        <f>VLOOKUP(E3074,Refs!$P$2:$R$29,3,FALSE)</f>
        <v>Y59</v>
      </c>
      <c r="J3074" s="68" t="str">
        <f>VLOOKUP(E3074,Refs!$P$2:$S$29,4,FALSE)</f>
        <v>South East</v>
      </c>
      <c r="K3074" s="28" t="str">
        <f t="shared" si="99"/>
        <v/>
      </c>
    </row>
    <row r="3075" spans="1:11" ht="15" thickBot="1" x14ac:dyDescent="0.4">
      <c r="A3075" s="69">
        <f t="shared" ref="A3075:A3138" si="100">DATEVALUE(RIGHT(B3075,8))</f>
        <v>45778</v>
      </c>
      <c r="B3075" t="s">
        <v>911</v>
      </c>
      <c r="C3075" t="s">
        <v>290</v>
      </c>
      <c r="D3075" s="186" t="s">
        <v>889</v>
      </c>
      <c r="E3075" t="s">
        <v>325</v>
      </c>
      <c r="F3075" t="s">
        <v>326</v>
      </c>
      <c r="G3075" t="s">
        <v>138</v>
      </c>
      <c r="H3075">
        <v>0</v>
      </c>
      <c r="I3075" s="68" t="str">
        <f>VLOOKUP(E3075,Refs!$P$2:$R$29,3,FALSE)</f>
        <v>Y59</v>
      </c>
      <c r="J3075" s="68" t="str">
        <f>VLOOKUP(E3075,Refs!$P$2:$S$29,4,FALSE)</f>
        <v>South East</v>
      </c>
      <c r="K3075" s="28" t="str">
        <f t="shared" si="99"/>
        <v/>
      </c>
    </row>
    <row r="3076" spans="1:11" ht="15" thickBot="1" x14ac:dyDescent="0.4">
      <c r="A3076" s="69">
        <f t="shared" si="100"/>
        <v>45778</v>
      </c>
      <c r="B3076" t="s">
        <v>911</v>
      </c>
      <c r="C3076" t="s">
        <v>290</v>
      </c>
      <c r="D3076" s="186" t="s">
        <v>889</v>
      </c>
      <c r="E3076" t="s">
        <v>325</v>
      </c>
      <c r="F3076" t="s">
        <v>326</v>
      </c>
      <c r="G3076" t="s">
        <v>139</v>
      </c>
      <c r="H3076">
        <v>0</v>
      </c>
      <c r="I3076" s="68" t="str">
        <f>VLOOKUP(E3076,Refs!$P$2:$R$29,3,FALSE)</f>
        <v>Y59</v>
      </c>
      <c r="J3076" s="68" t="str">
        <f>VLOOKUP(E3076,Refs!$P$2:$S$29,4,FALSE)</f>
        <v>South East</v>
      </c>
      <c r="K3076" s="28" t="str">
        <f t="shared" si="99"/>
        <v/>
      </c>
    </row>
    <row r="3077" spans="1:11" ht="15" thickBot="1" x14ac:dyDescent="0.4">
      <c r="A3077" s="69">
        <f t="shared" si="100"/>
        <v>45778</v>
      </c>
      <c r="B3077" t="s">
        <v>911</v>
      </c>
      <c r="C3077" t="s">
        <v>290</v>
      </c>
      <c r="D3077" s="186" t="s">
        <v>889</v>
      </c>
      <c r="E3077" t="s">
        <v>325</v>
      </c>
      <c r="F3077" t="s">
        <v>326</v>
      </c>
      <c r="G3077" t="s">
        <v>140</v>
      </c>
      <c r="H3077">
        <v>0</v>
      </c>
      <c r="I3077" s="68" t="str">
        <f>VLOOKUP(E3077,Refs!$P$2:$R$29,3,FALSE)</f>
        <v>Y59</v>
      </c>
      <c r="J3077" s="68" t="str">
        <f>VLOOKUP(E3077,Refs!$P$2:$S$29,4,FALSE)</f>
        <v>South East</v>
      </c>
      <c r="K3077" s="28" t="str">
        <f t="shared" si="99"/>
        <v/>
      </c>
    </row>
    <row r="3078" spans="1:11" ht="15" thickBot="1" x14ac:dyDescent="0.4">
      <c r="A3078" s="69">
        <f t="shared" si="100"/>
        <v>45778</v>
      </c>
      <c r="B3078" t="s">
        <v>911</v>
      </c>
      <c r="C3078" t="s">
        <v>290</v>
      </c>
      <c r="D3078" s="186" t="s">
        <v>889</v>
      </c>
      <c r="E3078" t="s">
        <v>325</v>
      </c>
      <c r="F3078" t="s">
        <v>326</v>
      </c>
      <c r="G3078" t="s">
        <v>728</v>
      </c>
      <c r="H3078">
        <v>0</v>
      </c>
      <c r="I3078" s="68" t="str">
        <f>VLOOKUP(E3078,Refs!$P$2:$R$29,3,FALSE)</f>
        <v>Y59</v>
      </c>
      <c r="J3078" s="68" t="str">
        <f>VLOOKUP(E3078,Refs!$P$2:$S$29,4,FALSE)</f>
        <v>South East</v>
      </c>
      <c r="K3078" s="28" t="str">
        <f t="shared" si="99"/>
        <v/>
      </c>
    </row>
    <row r="3079" spans="1:11" ht="15" thickBot="1" x14ac:dyDescent="0.4">
      <c r="A3079" s="69">
        <f t="shared" si="100"/>
        <v>45778</v>
      </c>
      <c r="B3079" t="s">
        <v>911</v>
      </c>
      <c r="C3079" t="s">
        <v>290</v>
      </c>
      <c r="D3079" s="186" t="s">
        <v>889</v>
      </c>
      <c r="E3079" t="s">
        <v>325</v>
      </c>
      <c r="F3079" t="s">
        <v>326</v>
      </c>
      <c r="G3079" t="s">
        <v>727</v>
      </c>
      <c r="H3079">
        <v>0</v>
      </c>
      <c r="I3079" s="68" t="str">
        <f>VLOOKUP(E3079,Refs!$P$2:$R$29,3,FALSE)</f>
        <v>Y59</v>
      </c>
      <c r="J3079" s="68" t="str">
        <f>VLOOKUP(E3079,Refs!$P$2:$S$29,4,FALSE)</f>
        <v>South East</v>
      </c>
      <c r="K3079" s="28" t="str">
        <f t="shared" si="99"/>
        <v/>
      </c>
    </row>
    <row r="3080" spans="1:11" ht="15" thickBot="1" x14ac:dyDescent="0.4">
      <c r="A3080" s="69">
        <f t="shared" si="100"/>
        <v>45778</v>
      </c>
      <c r="B3080" t="s">
        <v>911</v>
      </c>
      <c r="C3080" t="s">
        <v>290</v>
      </c>
      <c r="D3080" s="186" t="s">
        <v>889</v>
      </c>
      <c r="E3080" t="s">
        <v>325</v>
      </c>
      <c r="F3080" t="s">
        <v>326</v>
      </c>
      <c r="G3080" t="s">
        <v>730</v>
      </c>
      <c r="H3080">
        <v>0</v>
      </c>
      <c r="I3080" s="68" t="str">
        <f>VLOOKUP(E3080,Refs!$P$2:$R$29,3,FALSE)</f>
        <v>Y59</v>
      </c>
      <c r="J3080" s="68" t="str">
        <f>VLOOKUP(E3080,Refs!$P$2:$S$29,4,FALSE)</f>
        <v>South East</v>
      </c>
      <c r="K3080" s="28" t="str">
        <f t="shared" si="99"/>
        <v/>
      </c>
    </row>
    <row r="3081" spans="1:11" ht="15" thickBot="1" x14ac:dyDescent="0.4">
      <c r="A3081" s="69">
        <f t="shared" si="100"/>
        <v>45778</v>
      </c>
      <c r="B3081" t="s">
        <v>911</v>
      </c>
      <c r="C3081" t="s">
        <v>290</v>
      </c>
      <c r="D3081" s="186" t="s">
        <v>889</v>
      </c>
      <c r="E3081" t="s">
        <v>325</v>
      </c>
      <c r="F3081" t="s">
        <v>326</v>
      </c>
      <c r="G3081" t="s">
        <v>729</v>
      </c>
      <c r="H3081">
        <v>0</v>
      </c>
      <c r="I3081" s="68" t="str">
        <f>VLOOKUP(E3081,Refs!$P$2:$R$29,3,FALSE)</f>
        <v>Y59</v>
      </c>
      <c r="J3081" s="68" t="str">
        <f>VLOOKUP(E3081,Refs!$P$2:$S$29,4,FALSE)</f>
        <v>South East</v>
      </c>
      <c r="K3081" s="28" t="str">
        <f t="shared" si="99"/>
        <v/>
      </c>
    </row>
    <row r="3082" spans="1:11" ht="15" thickBot="1" x14ac:dyDescent="0.4">
      <c r="A3082" s="69">
        <f t="shared" si="100"/>
        <v>45778</v>
      </c>
      <c r="B3082" t="s">
        <v>911</v>
      </c>
      <c r="C3082" t="s">
        <v>282</v>
      </c>
      <c r="D3082" s="186"/>
      <c r="E3082" t="s">
        <v>298</v>
      </c>
      <c r="F3082" t="s">
        <v>299</v>
      </c>
      <c r="G3082" t="s">
        <v>10</v>
      </c>
      <c r="H3082">
        <v>186688</v>
      </c>
      <c r="I3082" s="68" t="str">
        <f>VLOOKUP(E3082,Refs!$P$2:$R$29,3,FALSE)</f>
        <v>Y63</v>
      </c>
      <c r="J3082" s="68" t="str">
        <f>VLOOKUP(E3082,Refs!$P$2:$S$29,4,FALSE)</f>
        <v>North East and Yorkshire</v>
      </c>
      <c r="K3082" s="28">
        <f t="shared" si="99"/>
        <v>186688</v>
      </c>
    </row>
    <row r="3083" spans="1:11" ht="15" thickBot="1" x14ac:dyDescent="0.4">
      <c r="A3083" s="69">
        <f t="shared" si="100"/>
        <v>45778</v>
      </c>
      <c r="B3083" t="s">
        <v>911</v>
      </c>
      <c r="C3083" t="s">
        <v>282</v>
      </c>
      <c r="D3083" s="186"/>
      <c r="E3083" t="s">
        <v>298</v>
      </c>
      <c r="F3083" t="s">
        <v>299</v>
      </c>
      <c r="G3083" t="s">
        <v>69</v>
      </c>
      <c r="H3083">
        <v>2503</v>
      </c>
      <c r="I3083" s="68" t="str">
        <f>VLOOKUP(E3083,Refs!$P$2:$R$29,3,FALSE)</f>
        <v>Y63</v>
      </c>
      <c r="J3083" s="68" t="str">
        <f>VLOOKUP(E3083,Refs!$P$2:$S$29,4,FALSE)</f>
        <v>North East and Yorkshire</v>
      </c>
      <c r="K3083" s="28">
        <f t="shared" si="99"/>
        <v>2503</v>
      </c>
    </row>
    <row r="3084" spans="1:11" ht="15" thickBot="1" x14ac:dyDescent="0.4">
      <c r="A3084" s="69">
        <f t="shared" si="100"/>
        <v>45778</v>
      </c>
      <c r="B3084" t="s">
        <v>911</v>
      </c>
      <c r="C3084" t="s">
        <v>282</v>
      </c>
      <c r="D3084" s="186"/>
      <c r="E3084" t="s">
        <v>298</v>
      </c>
      <c r="F3084" t="s">
        <v>299</v>
      </c>
      <c r="G3084" t="s">
        <v>20</v>
      </c>
      <c r="H3084">
        <v>164570</v>
      </c>
      <c r="I3084" s="68" t="str">
        <f>VLOOKUP(E3084,Refs!$P$2:$R$29,3,FALSE)</f>
        <v>Y63</v>
      </c>
      <c r="J3084" s="68" t="str">
        <f>VLOOKUP(E3084,Refs!$P$2:$S$29,4,FALSE)</f>
        <v>North East and Yorkshire</v>
      </c>
      <c r="K3084" s="28">
        <f t="shared" si="99"/>
        <v>164570</v>
      </c>
    </row>
    <row r="3085" spans="1:11" ht="15" thickBot="1" x14ac:dyDescent="0.4">
      <c r="A3085" s="69">
        <f t="shared" si="100"/>
        <v>45778</v>
      </c>
      <c r="B3085" t="s">
        <v>911</v>
      </c>
      <c r="C3085" t="s">
        <v>282</v>
      </c>
      <c r="D3085" s="186"/>
      <c r="E3085" t="s">
        <v>298</v>
      </c>
      <c r="F3085" t="s">
        <v>299</v>
      </c>
      <c r="G3085" t="s">
        <v>23</v>
      </c>
      <c r="H3085">
        <v>139380</v>
      </c>
      <c r="I3085" s="68" t="str">
        <f>VLOOKUP(E3085,Refs!$P$2:$R$29,3,FALSE)</f>
        <v>Y63</v>
      </c>
      <c r="J3085" s="68" t="str">
        <f>VLOOKUP(E3085,Refs!$P$2:$S$29,4,FALSE)</f>
        <v>North East and Yorkshire</v>
      </c>
      <c r="K3085" s="28">
        <f t="shared" si="99"/>
        <v>139380</v>
      </c>
    </row>
    <row r="3086" spans="1:11" ht="15" thickBot="1" x14ac:dyDescent="0.4">
      <c r="A3086" s="69">
        <f t="shared" si="100"/>
        <v>45778</v>
      </c>
      <c r="B3086" t="s">
        <v>911</v>
      </c>
      <c r="C3086" t="s">
        <v>282</v>
      </c>
      <c r="D3086" s="186"/>
      <c r="E3086" t="s">
        <v>298</v>
      </c>
      <c r="F3086" t="s">
        <v>299</v>
      </c>
      <c r="G3086" t="s">
        <v>19</v>
      </c>
      <c r="H3086">
        <v>8978</v>
      </c>
      <c r="I3086" s="68" t="str">
        <f>VLOOKUP(E3086,Refs!$P$2:$R$29,3,FALSE)</f>
        <v>Y63</v>
      </c>
      <c r="J3086" s="68" t="str">
        <f>VLOOKUP(E3086,Refs!$P$2:$S$29,4,FALSE)</f>
        <v>North East and Yorkshire</v>
      </c>
      <c r="K3086" s="28">
        <f t="shared" si="99"/>
        <v>8978</v>
      </c>
    </row>
    <row r="3087" spans="1:11" ht="15" thickBot="1" x14ac:dyDescent="0.4">
      <c r="A3087" s="69">
        <f t="shared" si="100"/>
        <v>45778</v>
      </c>
      <c r="B3087" t="s">
        <v>911</v>
      </c>
      <c r="C3087" t="s">
        <v>282</v>
      </c>
      <c r="D3087" s="186"/>
      <c r="E3087" t="s">
        <v>298</v>
      </c>
      <c r="F3087" t="s">
        <v>299</v>
      </c>
      <c r="G3087" t="s">
        <v>21</v>
      </c>
      <c r="H3087">
        <v>17768752</v>
      </c>
      <c r="I3087" s="68" t="str">
        <f>VLOOKUP(E3087,Refs!$P$2:$R$29,3,FALSE)</f>
        <v>Y63</v>
      </c>
      <c r="J3087" s="68" t="str">
        <f>VLOOKUP(E3087,Refs!$P$2:$S$29,4,FALSE)</f>
        <v>North East and Yorkshire</v>
      </c>
      <c r="K3087" s="28">
        <f t="shared" si="99"/>
        <v>17768752</v>
      </c>
    </row>
    <row r="3088" spans="1:11" ht="15" thickBot="1" x14ac:dyDescent="0.4">
      <c r="A3088" s="69">
        <f t="shared" si="100"/>
        <v>45778</v>
      </c>
      <c r="B3088" t="s">
        <v>911</v>
      </c>
      <c r="C3088" t="s">
        <v>282</v>
      </c>
      <c r="D3088" s="186"/>
      <c r="E3088" t="s">
        <v>298</v>
      </c>
      <c r="F3088" t="s">
        <v>299</v>
      </c>
      <c r="G3088" t="s">
        <v>70</v>
      </c>
      <c r="H3088">
        <v>129</v>
      </c>
      <c r="I3088" s="68" t="str">
        <f>VLOOKUP(E3088,Refs!$P$2:$R$29,3,FALSE)</f>
        <v>Y63</v>
      </c>
      <c r="J3088" s="68" t="str">
        <f>VLOOKUP(E3088,Refs!$P$2:$S$29,4,FALSE)</f>
        <v>North East and Yorkshire</v>
      </c>
      <c r="K3088" s="28">
        <f t="shared" si="99"/>
        <v>129</v>
      </c>
    </row>
    <row r="3089" spans="1:11" ht="15" thickBot="1" x14ac:dyDescent="0.4">
      <c r="A3089" s="69">
        <f t="shared" si="100"/>
        <v>45778</v>
      </c>
      <c r="B3089" t="s">
        <v>911</v>
      </c>
      <c r="C3089" t="s">
        <v>282</v>
      </c>
      <c r="D3089" s="186"/>
      <c r="E3089" t="s">
        <v>298</v>
      </c>
      <c r="F3089" t="s">
        <v>299</v>
      </c>
      <c r="G3089" t="s">
        <v>71</v>
      </c>
      <c r="H3089">
        <v>306</v>
      </c>
      <c r="I3089" s="68" t="str">
        <f>VLOOKUP(E3089,Refs!$P$2:$R$29,3,FALSE)</f>
        <v>Y63</v>
      </c>
      <c r="J3089" s="68" t="str">
        <f>VLOOKUP(E3089,Refs!$P$2:$S$29,4,FALSE)</f>
        <v>North East and Yorkshire</v>
      </c>
      <c r="K3089" s="28">
        <f t="shared" si="99"/>
        <v>306</v>
      </c>
    </row>
    <row r="3090" spans="1:11" ht="15" thickBot="1" x14ac:dyDescent="0.4">
      <c r="A3090" s="69">
        <f t="shared" si="100"/>
        <v>45778</v>
      </c>
      <c r="B3090" t="s">
        <v>911</v>
      </c>
      <c r="C3090" t="s">
        <v>282</v>
      </c>
      <c r="D3090" s="186"/>
      <c r="E3090" t="s">
        <v>298</v>
      </c>
      <c r="F3090" t="s">
        <v>299</v>
      </c>
      <c r="G3090" t="s">
        <v>72</v>
      </c>
      <c r="H3090">
        <v>5649348</v>
      </c>
      <c r="I3090" s="68" t="str">
        <f>VLOOKUP(E3090,Refs!$P$2:$R$29,3,FALSE)</f>
        <v>Y63</v>
      </c>
      <c r="J3090" s="68" t="str">
        <f>VLOOKUP(E3090,Refs!$P$2:$S$29,4,FALSE)</f>
        <v>North East and Yorkshire</v>
      </c>
      <c r="K3090" s="28">
        <f t="shared" si="99"/>
        <v>5649348</v>
      </c>
    </row>
    <row r="3091" spans="1:11" ht="15" thickBot="1" x14ac:dyDescent="0.4">
      <c r="A3091" s="69">
        <f t="shared" si="100"/>
        <v>45778</v>
      </c>
      <c r="B3091" t="s">
        <v>911</v>
      </c>
      <c r="C3091" t="s">
        <v>282</v>
      </c>
      <c r="D3091" s="186"/>
      <c r="E3091" t="s">
        <v>298</v>
      </c>
      <c r="F3091" t="s">
        <v>299</v>
      </c>
      <c r="G3091" t="s">
        <v>73</v>
      </c>
      <c r="H3091">
        <v>25922</v>
      </c>
      <c r="I3091" s="68" t="str">
        <f>VLOOKUP(E3091,Refs!$P$2:$R$29,3,FALSE)</f>
        <v>Y63</v>
      </c>
      <c r="J3091" s="68" t="str">
        <f>VLOOKUP(E3091,Refs!$P$2:$S$29,4,FALSE)</f>
        <v>North East and Yorkshire</v>
      </c>
      <c r="K3091" s="28">
        <f t="shared" si="99"/>
        <v>25922</v>
      </c>
    </row>
    <row r="3092" spans="1:11" ht="15" thickBot="1" x14ac:dyDescent="0.4">
      <c r="A3092" s="69">
        <f t="shared" si="100"/>
        <v>45778</v>
      </c>
      <c r="B3092" t="s">
        <v>911</v>
      </c>
      <c r="C3092" t="s">
        <v>282</v>
      </c>
      <c r="D3092" s="186"/>
      <c r="E3092" t="s">
        <v>298</v>
      </c>
      <c r="F3092" t="s">
        <v>299</v>
      </c>
      <c r="G3092" t="s">
        <v>74</v>
      </c>
      <c r="H3092">
        <v>106496902</v>
      </c>
      <c r="I3092" s="68" t="str">
        <f>VLOOKUP(E3092,Refs!$P$2:$R$29,3,FALSE)</f>
        <v>Y63</v>
      </c>
      <c r="J3092" s="68" t="str">
        <f>VLOOKUP(E3092,Refs!$P$2:$S$29,4,FALSE)</f>
        <v>North East and Yorkshire</v>
      </c>
      <c r="K3092" s="28">
        <f t="shared" si="99"/>
        <v>106496902</v>
      </c>
    </row>
    <row r="3093" spans="1:11" ht="15" thickBot="1" x14ac:dyDescent="0.4">
      <c r="A3093" s="69">
        <f t="shared" si="100"/>
        <v>45778</v>
      </c>
      <c r="B3093" t="s">
        <v>911</v>
      </c>
      <c r="C3093" t="s">
        <v>282</v>
      </c>
      <c r="D3093" s="186"/>
      <c r="E3093" t="s">
        <v>298</v>
      </c>
      <c r="F3093" t="s">
        <v>299</v>
      </c>
      <c r="G3093" t="s">
        <v>26</v>
      </c>
      <c r="H3093">
        <v>156607</v>
      </c>
      <c r="I3093" s="68" t="str">
        <f>VLOOKUP(E3093,Refs!$P$2:$R$29,3,FALSE)</f>
        <v>Y63</v>
      </c>
      <c r="J3093" s="68" t="str">
        <f>VLOOKUP(E3093,Refs!$P$2:$S$29,4,FALSE)</f>
        <v>North East and Yorkshire</v>
      </c>
      <c r="K3093" s="28">
        <f t="shared" si="99"/>
        <v>156607</v>
      </c>
    </row>
    <row r="3094" spans="1:11" ht="15" thickBot="1" x14ac:dyDescent="0.4">
      <c r="A3094" s="69">
        <f t="shared" si="100"/>
        <v>45778</v>
      </c>
      <c r="B3094" t="s">
        <v>911</v>
      </c>
      <c r="C3094" t="s">
        <v>282</v>
      </c>
      <c r="D3094" s="186"/>
      <c r="E3094" t="s">
        <v>298</v>
      </c>
      <c r="F3094" t="s">
        <v>299</v>
      </c>
      <c r="G3094" t="s">
        <v>75</v>
      </c>
      <c r="H3094">
        <v>7340</v>
      </c>
      <c r="I3094" s="68" t="str">
        <f>VLOOKUP(E3094,Refs!$P$2:$R$29,3,FALSE)</f>
        <v>Y63</v>
      </c>
      <c r="J3094" s="68" t="str">
        <f>VLOOKUP(E3094,Refs!$P$2:$S$29,4,FALSE)</f>
        <v>North East and Yorkshire</v>
      </c>
      <c r="K3094" s="28">
        <f t="shared" si="99"/>
        <v>7340</v>
      </c>
    </row>
    <row r="3095" spans="1:11" ht="15" thickBot="1" x14ac:dyDescent="0.4">
      <c r="A3095" s="69">
        <f t="shared" si="100"/>
        <v>45778</v>
      </c>
      <c r="B3095" t="s">
        <v>911</v>
      </c>
      <c r="C3095" t="s">
        <v>282</v>
      </c>
      <c r="D3095" s="186"/>
      <c r="E3095" t="s">
        <v>298</v>
      </c>
      <c r="F3095" t="s">
        <v>299</v>
      </c>
      <c r="G3095" t="s">
        <v>76</v>
      </c>
      <c r="H3095">
        <v>116617</v>
      </c>
      <c r="I3095" s="68" t="str">
        <f>VLOOKUP(E3095,Refs!$P$2:$R$29,3,FALSE)</f>
        <v>Y63</v>
      </c>
      <c r="J3095" s="68" t="str">
        <f>VLOOKUP(E3095,Refs!$P$2:$S$29,4,FALSE)</f>
        <v>North East and Yorkshire</v>
      </c>
      <c r="K3095" s="28">
        <f t="shared" si="99"/>
        <v>116617</v>
      </c>
    </row>
    <row r="3096" spans="1:11" ht="15" thickBot="1" x14ac:dyDescent="0.4">
      <c r="A3096" s="69">
        <f t="shared" si="100"/>
        <v>45778</v>
      </c>
      <c r="B3096" t="s">
        <v>911</v>
      </c>
      <c r="C3096" t="s">
        <v>282</v>
      </c>
      <c r="D3096" s="186"/>
      <c r="E3096" t="s">
        <v>298</v>
      </c>
      <c r="F3096" t="s">
        <v>299</v>
      </c>
      <c r="G3096" t="s">
        <v>77</v>
      </c>
      <c r="H3096">
        <v>26426</v>
      </c>
      <c r="I3096" s="68" t="str">
        <f>VLOOKUP(E3096,Refs!$P$2:$R$29,3,FALSE)</f>
        <v>Y63</v>
      </c>
      <c r="J3096" s="68" t="str">
        <f>VLOOKUP(E3096,Refs!$P$2:$S$29,4,FALSE)</f>
        <v>North East and Yorkshire</v>
      </c>
      <c r="K3096" s="28">
        <f t="shared" si="99"/>
        <v>26426</v>
      </c>
    </row>
    <row r="3097" spans="1:11" ht="15" thickBot="1" x14ac:dyDescent="0.4">
      <c r="A3097" s="69">
        <f t="shared" si="100"/>
        <v>45778</v>
      </c>
      <c r="B3097" t="s">
        <v>911</v>
      </c>
      <c r="C3097" t="s">
        <v>282</v>
      </c>
      <c r="D3097" s="186"/>
      <c r="E3097" t="s">
        <v>298</v>
      </c>
      <c r="F3097" t="s">
        <v>299</v>
      </c>
      <c r="G3097" t="s">
        <v>78</v>
      </c>
      <c r="H3097">
        <v>6224</v>
      </c>
      <c r="I3097" s="68" t="str">
        <f>VLOOKUP(E3097,Refs!$P$2:$R$29,3,FALSE)</f>
        <v>Y63</v>
      </c>
      <c r="J3097" s="68" t="str">
        <f>VLOOKUP(E3097,Refs!$P$2:$S$29,4,FALSE)</f>
        <v>North East and Yorkshire</v>
      </c>
      <c r="K3097" s="28">
        <f t="shared" si="99"/>
        <v>6224</v>
      </c>
    </row>
    <row r="3098" spans="1:11" ht="15" thickBot="1" x14ac:dyDescent="0.4">
      <c r="A3098" s="69">
        <f t="shared" si="100"/>
        <v>45778</v>
      </c>
      <c r="B3098" t="s">
        <v>911</v>
      </c>
      <c r="C3098" t="s">
        <v>282</v>
      </c>
      <c r="D3098" s="186"/>
      <c r="E3098" t="s">
        <v>298</v>
      </c>
      <c r="F3098" t="s">
        <v>299</v>
      </c>
      <c r="G3098" t="s">
        <v>79</v>
      </c>
      <c r="H3098">
        <v>0</v>
      </c>
      <c r="I3098" s="68" t="str">
        <f>VLOOKUP(E3098,Refs!$P$2:$R$29,3,FALSE)</f>
        <v>Y63</v>
      </c>
      <c r="J3098" s="68" t="str">
        <f>VLOOKUP(E3098,Refs!$P$2:$S$29,4,FALSE)</f>
        <v>North East and Yorkshire</v>
      </c>
      <c r="K3098" s="28" t="str">
        <f t="shared" si="99"/>
        <v/>
      </c>
    </row>
    <row r="3099" spans="1:11" ht="15" thickBot="1" x14ac:dyDescent="0.4">
      <c r="A3099" s="69">
        <f t="shared" si="100"/>
        <v>45778</v>
      </c>
      <c r="B3099" t="s">
        <v>911</v>
      </c>
      <c r="C3099" t="s">
        <v>282</v>
      </c>
      <c r="D3099" s="186"/>
      <c r="E3099" t="s">
        <v>298</v>
      </c>
      <c r="F3099" t="s">
        <v>299</v>
      </c>
      <c r="G3099" t="s">
        <v>25</v>
      </c>
      <c r="H3099">
        <v>68615</v>
      </c>
      <c r="I3099" s="68" t="str">
        <f>VLOOKUP(E3099,Refs!$P$2:$R$29,3,FALSE)</f>
        <v>Y63</v>
      </c>
      <c r="J3099" s="68" t="str">
        <f>VLOOKUP(E3099,Refs!$P$2:$S$29,4,FALSE)</f>
        <v>North East and Yorkshire</v>
      </c>
      <c r="K3099" s="28">
        <f t="shared" si="99"/>
        <v>68615</v>
      </c>
    </row>
    <row r="3100" spans="1:11" ht="15" thickBot="1" x14ac:dyDescent="0.4">
      <c r="A3100" s="69">
        <f t="shared" si="100"/>
        <v>45778</v>
      </c>
      <c r="B3100" t="s">
        <v>911</v>
      </c>
      <c r="C3100" t="s">
        <v>282</v>
      </c>
      <c r="D3100" s="186"/>
      <c r="E3100" t="s">
        <v>298</v>
      </c>
      <c r="F3100" t="s">
        <v>299</v>
      </c>
      <c r="G3100" t="s">
        <v>80</v>
      </c>
      <c r="H3100">
        <v>1806</v>
      </c>
      <c r="I3100" s="68" t="str">
        <f>VLOOKUP(E3100,Refs!$P$2:$R$29,3,FALSE)</f>
        <v>Y63</v>
      </c>
      <c r="J3100" s="68" t="str">
        <f>VLOOKUP(E3100,Refs!$P$2:$S$29,4,FALSE)</f>
        <v>North East and Yorkshire</v>
      </c>
      <c r="K3100" s="28">
        <f t="shared" si="99"/>
        <v>1806</v>
      </c>
    </row>
    <row r="3101" spans="1:11" ht="15" thickBot="1" x14ac:dyDescent="0.4">
      <c r="A3101" s="69">
        <f t="shared" si="100"/>
        <v>45778</v>
      </c>
      <c r="B3101" t="s">
        <v>911</v>
      </c>
      <c r="C3101" t="s">
        <v>282</v>
      </c>
      <c r="D3101" s="186"/>
      <c r="E3101" t="s">
        <v>298</v>
      </c>
      <c r="F3101" t="s">
        <v>299</v>
      </c>
      <c r="G3101" t="s">
        <v>81</v>
      </c>
      <c r="H3101">
        <v>18716</v>
      </c>
      <c r="I3101" s="68" t="str">
        <f>VLOOKUP(E3101,Refs!$P$2:$R$29,3,FALSE)</f>
        <v>Y63</v>
      </c>
      <c r="J3101" s="68" t="str">
        <f>VLOOKUP(E3101,Refs!$P$2:$S$29,4,FALSE)</f>
        <v>North East and Yorkshire</v>
      </c>
      <c r="K3101" s="28">
        <f t="shared" si="99"/>
        <v>18716</v>
      </c>
    </row>
    <row r="3102" spans="1:11" ht="15" thickBot="1" x14ac:dyDescent="0.4">
      <c r="A3102" s="69">
        <f t="shared" si="100"/>
        <v>45778</v>
      </c>
      <c r="B3102" t="s">
        <v>911</v>
      </c>
      <c r="C3102" t="s">
        <v>282</v>
      </c>
      <c r="D3102" s="186"/>
      <c r="E3102" t="s">
        <v>298</v>
      </c>
      <c r="F3102" t="s">
        <v>299</v>
      </c>
      <c r="G3102" t="s">
        <v>82</v>
      </c>
      <c r="H3102">
        <v>6848</v>
      </c>
      <c r="I3102" s="68" t="str">
        <f>VLOOKUP(E3102,Refs!$P$2:$R$29,3,FALSE)</f>
        <v>Y63</v>
      </c>
      <c r="J3102" s="68" t="str">
        <f>VLOOKUP(E3102,Refs!$P$2:$S$29,4,FALSE)</f>
        <v>North East and Yorkshire</v>
      </c>
      <c r="K3102" s="28">
        <f t="shared" si="99"/>
        <v>6848</v>
      </c>
    </row>
    <row r="3103" spans="1:11" ht="15" thickBot="1" x14ac:dyDescent="0.4">
      <c r="A3103" s="69">
        <f t="shared" si="100"/>
        <v>45778</v>
      </c>
      <c r="B3103" t="s">
        <v>911</v>
      </c>
      <c r="C3103" t="s">
        <v>282</v>
      </c>
      <c r="D3103" s="186"/>
      <c r="E3103" t="s">
        <v>298</v>
      </c>
      <c r="F3103" t="s">
        <v>299</v>
      </c>
      <c r="G3103" t="s">
        <v>83</v>
      </c>
      <c r="H3103">
        <v>6321</v>
      </c>
      <c r="I3103" s="68" t="str">
        <f>VLOOKUP(E3103,Refs!$P$2:$R$29,3,FALSE)</f>
        <v>Y63</v>
      </c>
      <c r="J3103" s="68" t="str">
        <f>VLOOKUP(E3103,Refs!$P$2:$S$29,4,FALSE)</f>
        <v>North East and Yorkshire</v>
      </c>
      <c r="K3103" s="28">
        <f t="shared" si="99"/>
        <v>6321</v>
      </c>
    </row>
    <row r="3104" spans="1:11" ht="15" thickBot="1" x14ac:dyDescent="0.4">
      <c r="A3104" s="69">
        <f t="shared" si="100"/>
        <v>45778</v>
      </c>
      <c r="B3104" t="s">
        <v>911</v>
      </c>
      <c r="C3104" t="s">
        <v>282</v>
      </c>
      <c r="D3104" s="186"/>
      <c r="E3104" t="s">
        <v>298</v>
      </c>
      <c r="F3104" t="s">
        <v>299</v>
      </c>
      <c r="G3104" t="s">
        <v>84</v>
      </c>
      <c r="H3104">
        <v>22232</v>
      </c>
      <c r="I3104" s="68" t="str">
        <f>VLOOKUP(E3104,Refs!$P$2:$R$29,3,FALSE)</f>
        <v>Y63</v>
      </c>
      <c r="J3104" s="68" t="str">
        <f>VLOOKUP(E3104,Refs!$P$2:$S$29,4,FALSE)</f>
        <v>North East and Yorkshire</v>
      </c>
      <c r="K3104" s="28">
        <f t="shared" si="99"/>
        <v>22232</v>
      </c>
    </row>
    <row r="3105" spans="1:11" ht="15" thickBot="1" x14ac:dyDescent="0.4">
      <c r="A3105" s="69">
        <f t="shared" si="100"/>
        <v>45778</v>
      </c>
      <c r="B3105" t="s">
        <v>911</v>
      </c>
      <c r="C3105" t="s">
        <v>282</v>
      </c>
      <c r="D3105" s="186"/>
      <c r="E3105" t="s">
        <v>298</v>
      </c>
      <c r="F3105" t="s">
        <v>299</v>
      </c>
      <c r="G3105" t="s">
        <v>85</v>
      </c>
      <c r="H3105">
        <v>7212</v>
      </c>
      <c r="I3105" s="68" t="str">
        <f>VLOOKUP(E3105,Refs!$P$2:$R$29,3,FALSE)</f>
        <v>Y63</v>
      </c>
      <c r="J3105" s="68" t="str">
        <f>VLOOKUP(E3105,Refs!$P$2:$S$29,4,FALSE)</f>
        <v>North East and Yorkshire</v>
      </c>
      <c r="K3105" s="28">
        <f t="shared" si="99"/>
        <v>7212</v>
      </c>
    </row>
    <row r="3106" spans="1:11" ht="15" thickBot="1" x14ac:dyDescent="0.4">
      <c r="A3106" s="69">
        <f t="shared" si="100"/>
        <v>45778</v>
      </c>
      <c r="B3106" t="s">
        <v>911</v>
      </c>
      <c r="C3106" t="s">
        <v>282</v>
      </c>
      <c r="D3106" s="186"/>
      <c r="E3106" t="s">
        <v>298</v>
      </c>
      <c r="F3106" t="s">
        <v>299</v>
      </c>
      <c r="G3106" t="s">
        <v>86</v>
      </c>
      <c r="H3106">
        <v>2928</v>
      </c>
      <c r="I3106" s="68" t="str">
        <f>VLOOKUP(E3106,Refs!$P$2:$R$29,3,FALSE)</f>
        <v>Y63</v>
      </c>
      <c r="J3106" s="68" t="str">
        <f>VLOOKUP(E3106,Refs!$P$2:$S$29,4,FALSE)</f>
        <v>North East and Yorkshire</v>
      </c>
      <c r="K3106" s="28">
        <f t="shared" ref="K3106:K3169" si="101">IF(OR(H3106="NULL",H3106=0,H3106=""),"",H3106)</f>
        <v>2928</v>
      </c>
    </row>
    <row r="3107" spans="1:11" ht="15" thickBot="1" x14ac:dyDescent="0.4">
      <c r="A3107" s="69">
        <f t="shared" si="100"/>
        <v>45778</v>
      </c>
      <c r="B3107" t="s">
        <v>911</v>
      </c>
      <c r="C3107" t="s">
        <v>282</v>
      </c>
      <c r="D3107" s="186"/>
      <c r="E3107" t="s">
        <v>298</v>
      </c>
      <c r="F3107" t="s">
        <v>299</v>
      </c>
      <c r="G3107" t="s">
        <v>87</v>
      </c>
      <c r="H3107">
        <v>16380</v>
      </c>
      <c r="I3107" s="68" t="str">
        <f>VLOOKUP(E3107,Refs!$P$2:$R$29,3,FALSE)</f>
        <v>Y63</v>
      </c>
      <c r="J3107" s="68" t="str">
        <f>VLOOKUP(E3107,Refs!$P$2:$S$29,4,FALSE)</f>
        <v>North East and Yorkshire</v>
      </c>
      <c r="K3107" s="28">
        <f t="shared" si="101"/>
        <v>16380</v>
      </c>
    </row>
    <row r="3108" spans="1:11" ht="15" thickBot="1" x14ac:dyDescent="0.4">
      <c r="A3108" s="69">
        <f t="shared" si="100"/>
        <v>45778</v>
      </c>
      <c r="B3108" t="s">
        <v>911</v>
      </c>
      <c r="C3108" t="s">
        <v>282</v>
      </c>
      <c r="D3108" s="186"/>
      <c r="E3108" t="s">
        <v>298</v>
      </c>
      <c r="F3108" t="s">
        <v>299</v>
      </c>
      <c r="G3108" t="s">
        <v>88</v>
      </c>
      <c r="H3108">
        <v>32798</v>
      </c>
      <c r="I3108" s="68" t="str">
        <f>VLOOKUP(E3108,Refs!$P$2:$R$29,3,FALSE)</f>
        <v>Y63</v>
      </c>
      <c r="J3108" s="68" t="str">
        <f>VLOOKUP(E3108,Refs!$P$2:$S$29,4,FALSE)</f>
        <v>North East and Yorkshire</v>
      </c>
      <c r="K3108" s="28">
        <f t="shared" si="101"/>
        <v>32798</v>
      </c>
    </row>
    <row r="3109" spans="1:11" ht="15" thickBot="1" x14ac:dyDescent="0.4">
      <c r="A3109" s="69">
        <f t="shared" si="100"/>
        <v>45778</v>
      </c>
      <c r="B3109" t="s">
        <v>911</v>
      </c>
      <c r="C3109" t="s">
        <v>282</v>
      </c>
      <c r="D3109" s="186"/>
      <c r="E3109" t="s">
        <v>298</v>
      </c>
      <c r="F3109" t="s">
        <v>299</v>
      </c>
      <c r="G3109" t="s">
        <v>89</v>
      </c>
      <c r="H3109">
        <v>156607</v>
      </c>
      <c r="I3109" s="68" t="str">
        <f>VLOOKUP(E3109,Refs!$P$2:$R$29,3,FALSE)</f>
        <v>Y63</v>
      </c>
      <c r="J3109" s="68" t="str">
        <f>VLOOKUP(E3109,Refs!$P$2:$S$29,4,FALSE)</f>
        <v>North East and Yorkshire</v>
      </c>
      <c r="K3109" s="28">
        <f t="shared" si="101"/>
        <v>156607</v>
      </c>
    </row>
    <row r="3110" spans="1:11" ht="15" thickBot="1" x14ac:dyDescent="0.4">
      <c r="A3110" s="69">
        <f t="shared" si="100"/>
        <v>45778</v>
      </c>
      <c r="B3110" t="s">
        <v>911</v>
      </c>
      <c r="C3110" t="s">
        <v>282</v>
      </c>
      <c r="D3110" s="186"/>
      <c r="E3110" t="s">
        <v>298</v>
      </c>
      <c r="F3110" t="s">
        <v>299</v>
      </c>
      <c r="G3110" t="s">
        <v>27</v>
      </c>
      <c r="H3110">
        <v>16602</v>
      </c>
      <c r="I3110" s="68" t="str">
        <f>VLOOKUP(E3110,Refs!$P$2:$R$29,3,FALSE)</f>
        <v>Y63</v>
      </c>
      <c r="J3110" s="68" t="str">
        <f>VLOOKUP(E3110,Refs!$P$2:$S$29,4,FALSE)</f>
        <v>North East and Yorkshire</v>
      </c>
      <c r="K3110" s="28">
        <f t="shared" si="101"/>
        <v>16602</v>
      </c>
    </row>
    <row r="3111" spans="1:11" ht="15" thickBot="1" x14ac:dyDescent="0.4">
      <c r="A3111" s="69">
        <f t="shared" si="100"/>
        <v>45778</v>
      </c>
      <c r="B3111" t="s">
        <v>911</v>
      </c>
      <c r="C3111" t="s">
        <v>282</v>
      </c>
      <c r="D3111" s="186"/>
      <c r="E3111" t="s">
        <v>298</v>
      </c>
      <c r="F3111" t="s">
        <v>299</v>
      </c>
      <c r="G3111" t="s">
        <v>29</v>
      </c>
      <c r="H3111">
        <v>22725</v>
      </c>
      <c r="I3111" s="68" t="str">
        <f>VLOOKUP(E3111,Refs!$P$2:$R$29,3,FALSE)</f>
        <v>Y63</v>
      </c>
      <c r="J3111" s="68" t="str">
        <f>VLOOKUP(E3111,Refs!$P$2:$S$29,4,FALSE)</f>
        <v>North East and Yorkshire</v>
      </c>
      <c r="K3111" s="28">
        <f t="shared" si="101"/>
        <v>22725</v>
      </c>
    </row>
    <row r="3112" spans="1:11" ht="15" thickBot="1" x14ac:dyDescent="0.4">
      <c r="A3112" s="69">
        <f t="shared" si="100"/>
        <v>45778</v>
      </c>
      <c r="B3112" t="s">
        <v>911</v>
      </c>
      <c r="C3112" t="s">
        <v>282</v>
      </c>
      <c r="D3112" s="186"/>
      <c r="E3112" t="s">
        <v>298</v>
      </c>
      <c r="F3112" t="s">
        <v>299</v>
      </c>
      <c r="G3112" t="s">
        <v>90</v>
      </c>
      <c r="H3112">
        <v>17327</v>
      </c>
      <c r="I3112" s="68" t="str">
        <f>VLOOKUP(E3112,Refs!$P$2:$R$29,3,FALSE)</f>
        <v>Y63</v>
      </c>
      <c r="J3112" s="68" t="str">
        <f>VLOOKUP(E3112,Refs!$P$2:$S$29,4,FALSE)</f>
        <v>North East and Yorkshire</v>
      </c>
      <c r="K3112" s="28">
        <f t="shared" si="101"/>
        <v>17327</v>
      </c>
    </row>
    <row r="3113" spans="1:11" ht="15" thickBot="1" x14ac:dyDescent="0.4">
      <c r="A3113" s="69">
        <f t="shared" si="100"/>
        <v>45778</v>
      </c>
      <c r="B3113" t="s">
        <v>911</v>
      </c>
      <c r="C3113" t="s">
        <v>282</v>
      </c>
      <c r="D3113" s="186"/>
      <c r="E3113" t="s">
        <v>298</v>
      </c>
      <c r="F3113" t="s">
        <v>299</v>
      </c>
      <c r="G3113" t="s">
        <v>91</v>
      </c>
      <c r="H3113">
        <v>5</v>
      </c>
      <c r="I3113" s="68" t="str">
        <f>VLOOKUP(E3113,Refs!$P$2:$R$29,3,FALSE)</f>
        <v>Y63</v>
      </c>
      <c r="J3113" s="68" t="str">
        <f>VLOOKUP(E3113,Refs!$P$2:$S$29,4,FALSE)</f>
        <v>North East and Yorkshire</v>
      </c>
      <c r="K3113" s="28">
        <f t="shared" si="101"/>
        <v>5</v>
      </c>
    </row>
    <row r="3114" spans="1:11" ht="15" thickBot="1" x14ac:dyDescent="0.4">
      <c r="A3114" s="69">
        <f t="shared" si="100"/>
        <v>45778</v>
      </c>
      <c r="B3114" t="s">
        <v>911</v>
      </c>
      <c r="C3114" t="s">
        <v>282</v>
      </c>
      <c r="D3114" s="186"/>
      <c r="E3114" t="s">
        <v>298</v>
      </c>
      <c r="F3114" t="s">
        <v>299</v>
      </c>
      <c r="G3114" t="s">
        <v>92</v>
      </c>
      <c r="H3114">
        <v>13759</v>
      </c>
      <c r="I3114" s="68" t="str">
        <f>VLOOKUP(E3114,Refs!$P$2:$R$29,3,FALSE)</f>
        <v>Y63</v>
      </c>
      <c r="J3114" s="68" t="str">
        <f>VLOOKUP(E3114,Refs!$P$2:$S$29,4,FALSE)</f>
        <v>North East and Yorkshire</v>
      </c>
      <c r="K3114" s="28">
        <f t="shared" si="101"/>
        <v>13759</v>
      </c>
    </row>
    <row r="3115" spans="1:11" ht="15" thickBot="1" x14ac:dyDescent="0.4">
      <c r="A3115" s="69">
        <f t="shared" si="100"/>
        <v>45778</v>
      </c>
      <c r="B3115" t="s">
        <v>911</v>
      </c>
      <c r="C3115" t="s">
        <v>282</v>
      </c>
      <c r="D3115" s="186"/>
      <c r="E3115" t="s">
        <v>298</v>
      </c>
      <c r="F3115" t="s">
        <v>299</v>
      </c>
      <c r="G3115" t="s">
        <v>93</v>
      </c>
      <c r="H3115">
        <v>550</v>
      </c>
      <c r="I3115" s="68" t="str">
        <f>VLOOKUP(E3115,Refs!$P$2:$R$29,3,FALSE)</f>
        <v>Y63</v>
      </c>
      <c r="J3115" s="68" t="str">
        <f>VLOOKUP(E3115,Refs!$P$2:$S$29,4,FALSE)</f>
        <v>North East and Yorkshire</v>
      </c>
      <c r="K3115" s="28">
        <f t="shared" si="101"/>
        <v>550</v>
      </c>
    </row>
    <row r="3116" spans="1:11" ht="15" thickBot="1" x14ac:dyDescent="0.4">
      <c r="A3116" s="69">
        <f t="shared" si="100"/>
        <v>45778</v>
      </c>
      <c r="B3116" t="s">
        <v>911</v>
      </c>
      <c r="C3116" t="s">
        <v>282</v>
      </c>
      <c r="D3116" s="186"/>
      <c r="E3116" t="s">
        <v>298</v>
      </c>
      <c r="F3116" t="s">
        <v>299</v>
      </c>
      <c r="G3116" t="s">
        <v>94</v>
      </c>
      <c r="H3116">
        <v>6893</v>
      </c>
      <c r="I3116" s="68" t="str">
        <f>VLOOKUP(E3116,Refs!$P$2:$R$29,3,FALSE)</f>
        <v>Y63</v>
      </c>
      <c r="J3116" s="68" t="str">
        <f>VLOOKUP(E3116,Refs!$P$2:$S$29,4,FALSE)</f>
        <v>North East and Yorkshire</v>
      </c>
      <c r="K3116" s="28">
        <f t="shared" si="101"/>
        <v>6893</v>
      </c>
    </row>
    <row r="3117" spans="1:11" ht="15" thickBot="1" x14ac:dyDescent="0.4">
      <c r="A3117" s="69">
        <f t="shared" si="100"/>
        <v>45778</v>
      </c>
      <c r="B3117" t="s">
        <v>911</v>
      </c>
      <c r="C3117" t="s">
        <v>282</v>
      </c>
      <c r="D3117" s="186"/>
      <c r="E3117" t="s">
        <v>298</v>
      </c>
      <c r="F3117" t="s">
        <v>299</v>
      </c>
      <c r="G3117" t="s">
        <v>95</v>
      </c>
      <c r="H3117">
        <v>2439</v>
      </c>
      <c r="I3117" s="68" t="str">
        <f>VLOOKUP(E3117,Refs!$P$2:$R$29,3,FALSE)</f>
        <v>Y63</v>
      </c>
      <c r="J3117" s="68" t="str">
        <f>VLOOKUP(E3117,Refs!$P$2:$S$29,4,FALSE)</f>
        <v>North East and Yorkshire</v>
      </c>
      <c r="K3117" s="28">
        <f t="shared" si="101"/>
        <v>2439</v>
      </c>
    </row>
    <row r="3118" spans="1:11" ht="15" thickBot="1" x14ac:dyDescent="0.4">
      <c r="A3118" s="69">
        <f t="shared" si="100"/>
        <v>45778</v>
      </c>
      <c r="B3118" t="s">
        <v>911</v>
      </c>
      <c r="C3118" t="s">
        <v>282</v>
      </c>
      <c r="D3118" s="186"/>
      <c r="E3118" t="s">
        <v>298</v>
      </c>
      <c r="F3118" t="s">
        <v>299</v>
      </c>
      <c r="G3118" t="s">
        <v>96</v>
      </c>
      <c r="H3118">
        <v>6960</v>
      </c>
      <c r="I3118" s="68" t="str">
        <f>VLOOKUP(E3118,Refs!$P$2:$R$29,3,FALSE)</f>
        <v>Y63</v>
      </c>
      <c r="J3118" s="68" t="str">
        <f>VLOOKUP(E3118,Refs!$P$2:$S$29,4,FALSE)</f>
        <v>North East and Yorkshire</v>
      </c>
      <c r="K3118" s="28">
        <f t="shared" si="101"/>
        <v>6960</v>
      </c>
    </row>
    <row r="3119" spans="1:11" ht="15" thickBot="1" x14ac:dyDescent="0.4">
      <c r="A3119" s="69">
        <f t="shared" si="100"/>
        <v>45778</v>
      </c>
      <c r="B3119" t="s">
        <v>911</v>
      </c>
      <c r="C3119" t="s">
        <v>282</v>
      </c>
      <c r="D3119" s="186"/>
      <c r="E3119" t="s">
        <v>298</v>
      </c>
      <c r="F3119" t="s">
        <v>299</v>
      </c>
      <c r="G3119" t="s">
        <v>31</v>
      </c>
      <c r="H3119">
        <v>2612</v>
      </c>
      <c r="I3119" s="68" t="str">
        <f>VLOOKUP(E3119,Refs!$P$2:$R$29,3,FALSE)</f>
        <v>Y63</v>
      </c>
      <c r="J3119" s="68" t="str">
        <f>VLOOKUP(E3119,Refs!$P$2:$S$29,4,FALSE)</f>
        <v>North East and Yorkshire</v>
      </c>
      <c r="K3119" s="28">
        <f t="shared" si="101"/>
        <v>2612</v>
      </c>
    </row>
    <row r="3120" spans="1:11" ht="15" thickBot="1" x14ac:dyDescent="0.4">
      <c r="A3120" s="69">
        <f t="shared" si="100"/>
        <v>45778</v>
      </c>
      <c r="B3120" t="s">
        <v>911</v>
      </c>
      <c r="C3120" t="s">
        <v>282</v>
      </c>
      <c r="D3120" s="186"/>
      <c r="E3120" t="s">
        <v>298</v>
      </c>
      <c r="F3120" t="s">
        <v>299</v>
      </c>
      <c r="G3120" t="s">
        <v>97</v>
      </c>
      <c r="H3120">
        <v>21478</v>
      </c>
      <c r="I3120" s="68" t="str">
        <f>VLOOKUP(E3120,Refs!$P$2:$R$29,3,FALSE)</f>
        <v>Y63</v>
      </c>
      <c r="J3120" s="68" t="str">
        <f>VLOOKUP(E3120,Refs!$P$2:$S$29,4,FALSE)</f>
        <v>North East and Yorkshire</v>
      </c>
      <c r="K3120" s="28">
        <f t="shared" si="101"/>
        <v>21478</v>
      </c>
    </row>
    <row r="3121" spans="1:11" ht="15" thickBot="1" x14ac:dyDescent="0.4">
      <c r="A3121" s="69">
        <f t="shared" si="100"/>
        <v>45778</v>
      </c>
      <c r="B3121" t="s">
        <v>911</v>
      </c>
      <c r="C3121" t="s">
        <v>282</v>
      </c>
      <c r="D3121" s="186"/>
      <c r="E3121" t="s">
        <v>298</v>
      </c>
      <c r="F3121" t="s">
        <v>299</v>
      </c>
      <c r="G3121" t="s">
        <v>98</v>
      </c>
      <c r="H3121">
        <v>13566</v>
      </c>
      <c r="I3121" s="68" t="str">
        <f>VLOOKUP(E3121,Refs!$P$2:$R$29,3,FALSE)</f>
        <v>Y63</v>
      </c>
      <c r="J3121" s="68" t="str">
        <f>VLOOKUP(E3121,Refs!$P$2:$S$29,4,FALSE)</f>
        <v>North East and Yorkshire</v>
      </c>
      <c r="K3121" s="28">
        <f t="shared" si="101"/>
        <v>13566</v>
      </c>
    </row>
    <row r="3122" spans="1:11" ht="15" thickBot="1" x14ac:dyDescent="0.4">
      <c r="A3122" s="69">
        <f t="shared" si="100"/>
        <v>45778</v>
      </c>
      <c r="B3122" t="s">
        <v>911</v>
      </c>
      <c r="C3122" t="s">
        <v>282</v>
      </c>
      <c r="D3122" s="186"/>
      <c r="E3122" t="s">
        <v>298</v>
      </c>
      <c r="F3122" t="s">
        <v>299</v>
      </c>
      <c r="G3122" t="s">
        <v>99</v>
      </c>
      <c r="H3122">
        <v>13541</v>
      </c>
      <c r="I3122" s="68" t="str">
        <f>VLOOKUP(E3122,Refs!$P$2:$R$29,3,FALSE)</f>
        <v>Y63</v>
      </c>
      <c r="J3122" s="68" t="str">
        <f>VLOOKUP(E3122,Refs!$P$2:$S$29,4,FALSE)</f>
        <v>North East and Yorkshire</v>
      </c>
      <c r="K3122" s="28">
        <f t="shared" si="101"/>
        <v>13541</v>
      </c>
    </row>
    <row r="3123" spans="1:11" ht="15" thickBot="1" x14ac:dyDescent="0.4">
      <c r="A3123" s="69">
        <f t="shared" si="100"/>
        <v>45778</v>
      </c>
      <c r="B3123" t="s">
        <v>911</v>
      </c>
      <c r="C3123" t="s">
        <v>282</v>
      </c>
      <c r="D3123" s="186"/>
      <c r="E3123" t="s">
        <v>298</v>
      </c>
      <c r="F3123" t="s">
        <v>299</v>
      </c>
      <c r="G3123" t="s">
        <v>100</v>
      </c>
      <c r="H3123">
        <v>12934</v>
      </c>
      <c r="I3123" s="68" t="str">
        <f>VLOOKUP(E3123,Refs!$P$2:$R$29,3,FALSE)</f>
        <v>Y63</v>
      </c>
      <c r="J3123" s="68" t="str">
        <f>VLOOKUP(E3123,Refs!$P$2:$S$29,4,FALSE)</f>
        <v>North East and Yorkshire</v>
      </c>
      <c r="K3123" s="28">
        <f t="shared" si="101"/>
        <v>12934</v>
      </c>
    </row>
    <row r="3124" spans="1:11" ht="15" thickBot="1" x14ac:dyDescent="0.4">
      <c r="A3124" s="69">
        <f t="shared" si="100"/>
        <v>45778</v>
      </c>
      <c r="B3124" t="s">
        <v>911</v>
      </c>
      <c r="C3124" t="s">
        <v>282</v>
      </c>
      <c r="D3124" s="186"/>
      <c r="E3124" t="s">
        <v>298</v>
      </c>
      <c r="F3124" t="s">
        <v>299</v>
      </c>
      <c r="G3124" t="s">
        <v>101</v>
      </c>
      <c r="H3124">
        <v>411</v>
      </c>
      <c r="I3124" s="68" t="str">
        <f>VLOOKUP(E3124,Refs!$P$2:$R$29,3,FALSE)</f>
        <v>Y63</v>
      </c>
      <c r="J3124" s="68" t="str">
        <f>VLOOKUP(E3124,Refs!$P$2:$S$29,4,FALSE)</f>
        <v>North East and Yorkshire</v>
      </c>
      <c r="K3124" s="28">
        <f t="shared" si="101"/>
        <v>411</v>
      </c>
    </row>
    <row r="3125" spans="1:11" ht="15" thickBot="1" x14ac:dyDescent="0.4">
      <c r="A3125" s="69">
        <f t="shared" si="100"/>
        <v>45778</v>
      </c>
      <c r="B3125" t="s">
        <v>911</v>
      </c>
      <c r="C3125" t="s">
        <v>282</v>
      </c>
      <c r="D3125" s="186"/>
      <c r="E3125" t="s">
        <v>298</v>
      </c>
      <c r="F3125" t="s">
        <v>299</v>
      </c>
      <c r="G3125" t="s">
        <v>102</v>
      </c>
      <c r="H3125">
        <v>4030</v>
      </c>
      <c r="I3125" s="68" t="str">
        <f>VLOOKUP(E3125,Refs!$P$2:$R$29,3,FALSE)</f>
        <v>Y63</v>
      </c>
      <c r="J3125" s="68" t="str">
        <f>VLOOKUP(E3125,Refs!$P$2:$S$29,4,FALSE)</f>
        <v>North East and Yorkshire</v>
      </c>
      <c r="K3125" s="28">
        <f t="shared" si="101"/>
        <v>4030</v>
      </c>
    </row>
    <row r="3126" spans="1:11" ht="15" thickBot="1" x14ac:dyDescent="0.4">
      <c r="A3126" s="69">
        <f t="shared" si="100"/>
        <v>45778</v>
      </c>
      <c r="B3126" t="s">
        <v>911</v>
      </c>
      <c r="C3126" t="s">
        <v>282</v>
      </c>
      <c r="D3126" s="186"/>
      <c r="E3126" t="s">
        <v>298</v>
      </c>
      <c r="F3126" t="s">
        <v>299</v>
      </c>
      <c r="G3126" t="s">
        <v>103</v>
      </c>
      <c r="H3126">
        <v>2266</v>
      </c>
      <c r="I3126" s="68" t="str">
        <f>VLOOKUP(E3126,Refs!$P$2:$R$29,3,FALSE)</f>
        <v>Y63</v>
      </c>
      <c r="J3126" s="68" t="str">
        <f>VLOOKUP(E3126,Refs!$P$2:$S$29,4,FALSE)</f>
        <v>North East and Yorkshire</v>
      </c>
      <c r="K3126" s="28">
        <f t="shared" si="101"/>
        <v>2266</v>
      </c>
    </row>
    <row r="3127" spans="1:11" ht="15" thickBot="1" x14ac:dyDescent="0.4">
      <c r="A3127" s="69">
        <f t="shared" si="100"/>
        <v>45778</v>
      </c>
      <c r="B3127" t="s">
        <v>911</v>
      </c>
      <c r="C3127" t="s">
        <v>282</v>
      </c>
      <c r="D3127" s="186"/>
      <c r="E3127" t="s">
        <v>298</v>
      </c>
      <c r="F3127" t="s">
        <v>299</v>
      </c>
      <c r="G3127" t="s">
        <v>104</v>
      </c>
      <c r="H3127">
        <v>3130489</v>
      </c>
      <c r="I3127" s="68" t="str">
        <f>VLOOKUP(E3127,Refs!$P$2:$R$29,3,FALSE)</f>
        <v>Y63</v>
      </c>
      <c r="J3127" s="68" t="str">
        <f>VLOOKUP(E3127,Refs!$P$2:$S$29,4,FALSE)</f>
        <v>North East and Yorkshire</v>
      </c>
      <c r="K3127" s="28">
        <f t="shared" si="101"/>
        <v>3130489</v>
      </c>
    </row>
    <row r="3128" spans="1:11" ht="15" thickBot="1" x14ac:dyDescent="0.4">
      <c r="A3128" s="69">
        <f t="shared" si="100"/>
        <v>45778</v>
      </c>
      <c r="B3128" t="s">
        <v>911</v>
      </c>
      <c r="C3128" t="s">
        <v>282</v>
      </c>
      <c r="D3128" s="186"/>
      <c r="E3128" t="s">
        <v>298</v>
      </c>
      <c r="F3128" t="s">
        <v>299</v>
      </c>
      <c r="G3128" t="s">
        <v>105</v>
      </c>
      <c r="H3128">
        <v>8834</v>
      </c>
      <c r="I3128" s="68" t="str">
        <f>VLOOKUP(E3128,Refs!$P$2:$R$29,3,FALSE)</f>
        <v>Y63</v>
      </c>
      <c r="J3128" s="68" t="str">
        <f>VLOOKUP(E3128,Refs!$P$2:$S$29,4,FALSE)</f>
        <v>North East and Yorkshire</v>
      </c>
      <c r="K3128" s="28">
        <f t="shared" si="101"/>
        <v>8834</v>
      </c>
    </row>
    <row r="3129" spans="1:11" ht="15" thickBot="1" x14ac:dyDescent="0.4">
      <c r="A3129" s="69">
        <f t="shared" si="100"/>
        <v>45778</v>
      </c>
      <c r="B3129" t="s">
        <v>911</v>
      </c>
      <c r="C3129" t="s">
        <v>282</v>
      </c>
      <c r="D3129" s="186"/>
      <c r="E3129" t="s">
        <v>298</v>
      </c>
      <c r="F3129" t="s">
        <v>299</v>
      </c>
      <c r="G3129" t="s">
        <v>106</v>
      </c>
      <c r="H3129">
        <v>6898</v>
      </c>
      <c r="I3129" s="68" t="str">
        <f>VLOOKUP(E3129,Refs!$P$2:$R$29,3,FALSE)</f>
        <v>Y63</v>
      </c>
      <c r="J3129" s="68" t="str">
        <f>VLOOKUP(E3129,Refs!$P$2:$S$29,4,FALSE)</f>
        <v>North East and Yorkshire</v>
      </c>
      <c r="K3129" s="28">
        <f t="shared" si="101"/>
        <v>6898</v>
      </c>
    </row>
    <row r="3130" spans="1:11" ht="15" thickBot="1" x14ac:dyDescent="0.4">
      <c r="A3130" s="69">
        <f t="shared" si="100"/>
        <v>45778</v>
      </c>
      <c r="B3130" t="s">
        <v>911</v>
      </c>
      <c r="C3130" t="s">
        <v>282</v>
      </c>
      <c r="D3130" s="186"/>
      <c r="E3130" t="s">
        <v>298</v>
      </c>
      <c r="F3130" t="s">
        <v>299</v>
      </c>
      <c r="G3130" t="s">
        <v>107</v>
      </c>
      <c r="H3130">
        <v>574</v>
      </c>
      <c r="I3130" s="68" t="str">
        <f>VLOOKUP(E3130,Refs!$P$2:$R$29,3,FALSE)</f>
        <v>Y63</v>
      </c>
      <c r="J3130" s="68" t="str">
        <f>VLOOKUP(E3130,Refs!$P$2:$S$29,4,FALSE)</f>
        <v>North East and Yorkshire</v>
      </c>
      <c r="K3130" s="28">
        <f t="shared" si="101"/>
        <v>574</v>
      </c>
    </row>
    <row r="3131" spans="1:11" ht="15" thickBot="1" x14ac:dyDescent="0.4">
      <c r="A3131" s="69">
        <f t="shared" si="100"/>
        <v>45778</v>
      </c>
      <c r="B3131" t="s">
        <v>911</v>
      </c>
      <c r="C3131" t="s">
        <v>282</v>
      </c>
      <c r="D3131" s="186"/>
      <c r="E3131" t="s">
        <v>298</v>
      </c>
      <c r="F3131" t="s">
        <v>299</v>
      </c>
      <c r="G3131" t="s">
        <v>108</v>
      </c>
      <c r="H3131">
        <v>3057</v>
      </c>
      <c r="I3131" s="68" t="str">
        <f>VLOOKUP(E3131,Refs!$P$2:$R$29,3,FALSE)</f>
        <v>Y63</v>
      </c>
      <c r="J3131" s="68" t="str">
        <f>VLOOKUP(E3131,Refs!$P$2:$S$29,4,FALSE)</f>
        <v>North East and Yorkshire</v>
      </c>
      <c r="K3131" s="28">
        <f t="shared" si="101"/>
        <v>3057</v>
      </c>
    </row>
    <row r="3132" spans="1:11" ht="15" thickBot="1" x14ac:dyDescent="0.4">
      <c r="A3132" s="69">
        <f t="shared" si="100"/>
        <v>45778</v>
      </c>
      <c r="B3132" t="s">
        <v>911</v>
      </c>
      <c r="C3132" t="s">
        <v>282</v>
      </c>
      <c r="D3132" s="186"/>
      <c r="E3132" t="s">
        <v>298</v>
      </c>
      <c r="F3132" t="s">
        <v>299</v>
      </c>
      <c r="G3132" t="s">
        <v>109</v>
      </c>
      <c r="H3132">
        <v>0</v>
      </c>
      <c r="I3132" s="68" t="str">
        <f>VLOOKUP(E3132,Refs!$P$2:$R$29,3,FALSE)</f>
        <v>Y63</v>
      </c>
      <c r="J3132" s="68" t="str">
        <f>VLOOKUP(E3132,Refs!$P$2:$S$29,4,FALSE)</f>
        <v>North East and Yorkshire</v>
      </c>
      <c r="K3132" s="28" t="str">
        <f t="shared" si="101"/>
        <v/>
      </c>
    </row>
    <row r="3133" spans="1:11" ht="15" thickBot="1" x14ac:dyDescent="0.4">
      <c r="A3133" s="69">
        <f t="shared" si="100"/>
        <v>45778</v>
      </c>
      <c r="B3133" t="s">
        <v>911</v>
      </c>
      <c r="C3133" t="s">
        <v>282</v>
      </c>
      <c r="D3133" s="186"/>
      <c r="E3133" t="s">
        <v>298</v>
      </c>
      <c r="F3133" t="s">
        <v>299</v>
      </c>
      <c r="G3133" t="s">
        <v>110</v>
      </c>
      <c r="H3133">
        <v>5072</v>
      </c>
      <c r="I3133" s="68" t="str">
        <f>VLOOKUP(E3133,Refs!$P$2:$R$29,3,FALSE)</f>
        <v>Y63</v>
      </c>
      <c r="J3133" s="68" t="str">
        <f>VLOOKUP(E3133,Refs!$P$2:$S$29,4,FALSE)</f>
        <v>North East and Yorkshire</v>
      </c>
      <c r="K3133" s="28">
        <f t="shared" si="101"/>
        <v>5072</v>
      </c>
    </row>
    <row r="3134" spans="1:11" ht="15" thickBot="1" x14ac:dyDescent="0.4">
      <c r="A3134" s="69">
        <f t="shared" si="100"/>
        <v>45778</v>
      </c>
      <c r="B3134" t="s">
        <v>911</v>
      </c>
      <c r="C3134" t="s">
        <v>282</v>
      </c>
      <c r="D3134" s="186"/>
      <c r="E3134" t="s">
        <v>298</v>
      </c>
      <c r="F3134" t="s">
        <v>299</v>
      </c>
      <c r="G3134" t="s">
        <v>808</v>
      </c>
      <c r="H3134">
        <v>61569</v>
      </c>
      <c r="I3134" s="68" t="str">
        <f>VLOOKUP(E3134,Refs!$P$2:$R$29,3,FALSE)</f>
        <v>Y63</v>
      </c>
      <c r="J3134" s="68" t="str">
        <f>VLOOKUP(E3134,Refs!$P$2:$S$29,4,FALSE)</f>
        <v>North East and Yorkshire</v>
      </c>
      <c r="K3134" s="28">
        <f t="shared" si="101"/>
        <v>61569</v>
      </c>
    </row>
    <row r="3135" spans="1:11" ht="15" thickBot="1" x14ac:dyDescent="0.4">
      <c r="A3135" s="69">
        <f t="shared" si="100"/>
        <v>45778</v>
      </c>
      <c r="B3135" t="s">
        <v>911</v>
      </c>
      <c r="C3135" t="s">
        <v>282</v>
      </c>
      <c r="D3135" s="186"/>
      <c r="E3135" t="s">
        <v>298</v>
      </c>
      <c r="F3135" t="s">
        <v>299</v>
      </c>
      <c r="G3135" t="s">
        <v>809</v>
      </c>
      <c r="H3135">
        <v>3078</v>
      </c>
      <c r="I3135" s="68" t="str">
        <f>VLOOKUP(E3135,Refs!$P$2:$R$29,3,FALSE)</f>
        <v>Y63</v>
      </c>
      <c r="J3135" s="68" t="str">
        <f>VLOOKUP(E3135,Refs!$P$2:$S$29,4,FALSE)</f>
        <v>North East and Yorkshire</v>
      </c>
      <c r="K3135" s="28">
        <f t="shared" si="101"/>
        <v>3078</v>
      </c>
    </row>
    <row r="3136" spans="1:11" ht="15" thickBot="1" x14ac:dyDescent="0.4">
      <c r="A3136" s="69">
        <f t="shared" si="100"/>
        <v>45778</v>
      </c>
      <c r="B3136" t="s">
        <v>911</v>
      </c>
      <c r="C3136" t="s">
        <v>282</v>
      </c>
      <c r="D3136" s="186"/>
      <c r="E3136" t="s">
        <v>298</v>
      </c>
      <c r="F3136" t="s">
        <v>299</v>
      </c>
      <c r="G3136" t="s">
        <v>111</v>
      </c>
      <c r="H3136">
        <v>102693</v>
      </c>
      <c r="I3136" s="68" t="str">
        <f>VLOOKUP(E3136,Refs!$P$2:$R$29,3,FALSE)</f>
        <v>Y63</v>
      </c>
      <c r="J3136" s="68" t="str">
        <f>VLOOKUP(E3136,Refs!$P$2:$S$29,4,FALSE)</f>
        <v>North East and Yorkshire</v>
      </c>
      <c r="K3136" s="28">
        <f t="shared" si="101"/>
        <v>102693</v>
      </c>
    </row>
    <row r="3137" spans="1:11" ht="15" thickBot="1" x14ac:dyDescent="0.4">
      <c r="A3137" s="69">
        <f t="shared" si="100"/>
        <v>45778</v>
      </c>
      <c r="B3137" t="s">
        <v>911</v>
      </c>
      <c r="C3137" t="s">
        <v>282</v>
      </c>
      <c r="D3137" s="186"/>
      <c r="E3137" t="s">
        <v>298</v>
      </c>
      <c r="F3137" t="s">
        <v>299</v>
      </c>
      <c r="G3137" t="s">
        <v>112</v>
      </c>
      <c r="H3137">
        <v>18</v>
      </c>
      <c r="I3137" s="68" t="str">
        <f>VLOOKUP(E3137,Refs!$P$2:$R$29,3,FALSE)</f>
        <v>Y63</v>
      </c>
      <c r="J3137" s="68" t="str">
        <f>VLOOKUP(E3137,Refs!$P$2:$S$29,4,FALSE)</f>
        <v>North East and Yorkshire</v>
      </c>
      <c r="K3137" s="28">
        <f t="shared" si="101"/>
        <v>18</v>
      </c>
    </row>
    <row r="3138" spans="1:11" ht="15" thickBot="1" x14ac:dyDescent="0.4">
      <c r="A3138" s="69">
        <f t="shared" si="100"/>
        <v>45778</v>
      </c>
      <c r="B3138" t="s">
        <v>911</v>
      </c>
      <c r="C3138" t="s">
        <v>282</v>
      </c>
      <c r="D3138" s="186"/>
      <c r="E3138" t="s">
        <v>298</v>
      </c>
      <c r="F3138" t="s">
        <v>299</v>
      </c>
      <c r="G3138" t="s">
        <v>113</v>
      </c>
      <c r="H3138">
        <v>85353</v>
      </c>
      <c r="I3138" s="68" t="str">
        <f>VLOOKUP(E3138,Refs!$P$2:$R$29,3,FALSE)</f>
        <v>Y63</v>
      </c>
      <c r="J3138" s="68" t="str">
        <f>VLOOKUP(E3138,Refs!$P$2:$S$29,4,FALSE)</f>
        <v>North East and Yorkshire</v>
      </c>
      <c r="K3138" s="28">
        <f t="shared" si="101"/>
        <v>85353</v>
      </c>
    </row>
    <row r="3139" spans="1:11" ht="15" thickBot="1" x14ac:dyDescent="0.4">
      <c r="A3139" s="69">
        <f t="shared" ref="A3139:A3202" si="102">DATEVALUE(RIGHT(B3139,8))</f>
        <v>45778</v>
      </c>
      <c r="B3139" t="s">
        <v>911</v>
      </c>
      <c r="C3139" t="s">
        <v>282</v>
      </c>
      <c r="D3139" s="186"/>
      <c r="E3139" t="s">
        <v>298</v>
      </c>
      <c r="F3139" t="s">
        <v>299</v>
      </c>
      <c r="G3139" t="s">
        <v>114</v>
      </c>
      <c r="H3139">
        <v>21895</v>
      </c>
      <c r="I3139" s="68" t="str">
        <f>VLOOKUP(E3139,Refs!$P$2:$R$29,3,FALSE)</f>
        <v>Y63</v>
      </c>
      <c r="J3139" s="68" t="str">
        <f>VLOOKUP(E3139,Refs!$P$2:$S$29,4,FALSE)</f>
        <v>North East and Yorkshire</v>
      </c>
      <c r="K3139" s="28">
        <f t="shared" si="101"/>
        <v>21895</v>
      </c>
    </row>
    <row r="3140" spans="1:11" ht="15" thickBot="1" x14ac:dyDescent="0.4">
      <c r="A3140" s="69">
        <f t="shared" si="102"/>
        <v>45778</v>
      </c>
      <c r="B3140" t="s">
        <v>911</v>
      </c>
      <c r="C3140" t="s">
        <v>282</v>
      </c>
      <c r="D3140" s="186"/>
      <c r="E3140" t="s">
        <v>298</v>
      </c>
      <c r="F3140" t="s">
        <v>299</v>
      </c>
      <c r="G3140" t="s">
        <v>115</v>
      </c>
      <c r="H3140">
        <v>14121</v>
      </c>
      <c r="I3140" s="68" t="str">
        <f>VLOOKUP(E3140,Refs!$P$2:$R$29,3,FALSE)</f>
        <v>Y63</v>
      </c>
      <c r="J3140" s="68" t="str">
        <f>VLOOKUP(E3140,Refs!$P$2:$S$29,4,FALSE)</f>
        <v>North East and Yorkshire</v>
      </c>
      <c r="K3140" s="28">
        <f t="shared" si="101"/>
        <v>14121</v>
      </c>
    </row>
    <row r="3141" spans="1:11" ht="15" thickBot="1" x14ac:dyDescent="0.4">
      <c r="A3141" s="69">
        <f t="shared" si="102"/>
        <v>45778</v>
      </c>
      <c r="B3141" t="s">
        <v>911</v>
      </c>
      <c r="C3141" t="s">
        <v>282</v>
      </c>
      <c r="D3141" s="186"/>
      <c r="E3141" t="s">
        <v>298</v>
      </c>
      <c r="F3141" t="s">
        <v>299</v>
      </c>
      <c r="G3141" t="s">
        <v>116</v>
      </c>
      <c r="H3141">
        <v>4938</v>
      </c>
      <c r="I3141" s="68" t="str">
        <f>VLOOKUP(E3141,Refs!$P$2:$R$29,3,FALSE)</f>
        <v>Y63</v>
      </c>
      <c r="J3141" s="68" t="str">
        <f>VLOOKUP(E3141,Refs!$P$2:$S$29,4,FALSE)</f>
        <v>North East and Yorkshire</v>
      </c>
      <c r="K3141" s="28">
        <f t="shared" si="101"/>
        <v>4938</v>
      </c>
    </row>
    <row r="3142" spans="1:11" ht="15" thickBot="1" x14ac:dyDescent="0.4">
      <c r="A3142" s="69">
        <f t="shared" si="102"/>
        <v>45778</v>
      </c>
      <c r="B3142" t="s">
        <v>911</v>
      </c>
      <c r="C3142" t="s">
        <v>282</v>
      </c>
      <c r="D3142" s="186"/>
      <c r="E3142" t="s">
        <v>298</v>
      </c>
      <c r="F3142" t="s">
        <v>299</v>
      </c>
      <c r="G3142" t="s">
        <v>117</v>
      </c>
      <c r="H3142">
        <v>37565</v>
      </c>
      <c r="I3142" s="68" t="str">
        <f>VLOOKUP(E3142,Refs!$P$2:$R$29,3,FALSE)</f>
        <v>Y63</v>
      </c>
      <c r="J3142" s="68" t="str">
        <f>VLOOKUP(E3142,Refs!$P$2:$S$29,4,FALSE)</f>
        <v>North East and Yorkshire</v>
      </c>
      <c r="K3142" s="28">
        <f t="shared" si="101"/>
        <v>37565</v>
      </c>
    </row>
    <row r="3143" spans="1:11" ht="15" thickBot="1" x14ac:dyDescent="0.4">
      <c r="A3143" s="69">
        <f t="shared" si="102"/>
        <v>45778</v>
      </c>
      <c r="B3143" t="s">
        <v>911</v>
      </c>
      <c r="C3143" t="s">
        <v>282</v>
      </c>
      <c r="D3143" s="186"/>
      <c r="E3143" t="s">
        <v>298</v>
      </c>
      <c r="F3143" t="s">
        <v>299</v>
      </c>
      <c r="G3143" t="s">
        <v>118</v>
      </c>
      <c r="H3143">
        <v>627</v>
      </c>
      <c r="I3143" s="68" t="str">
        <f>VLOOKUP(E3143,Refs!$P$2:$R$29,3,FALSE)</f>
        <v>Y63</v>
      </c>
      <c r="J3143" s="68" t="str">
        <f>VLOOKUP(E3143,Refs!$P$2:$S$29,4,FALSE)</f>
        <v>North East and Yorkshire</v>
      </c>
      <c r="K3143" s="28">
        <f t="shared" si="101"/>
        <v>627</v>
      </c>
    </row>
    <row r="3144" spans="1:11" ht="15" thickBot="1" x14ac:dyDescent="0.4">
      <c r="A3144" s="69">
        <f t="shared" si="102"/>
        <v>45778</v>
      </c>
      <c r="B3144" t="s">
        <v>911</v>
      </c>
      <c r="C3144" t="s">
        <v>282</v>
      </c>
      <c r="D3144" s="186"/>
      <c r="E3144" t="s">
        <v>298</v>
      </c>
      <c r="F3144" t="s">
        <v>299</v>
      </c>
      <c r="G3144" t="s">
        <v>119</v>
      </c>
      <c r="H3144">
        <v>2955</v>
      </c>
      <c r="I3144" s="68" t="str">
        <f>VLOOKUP(E3144,Refs!$P$2:$R$29,3,FALSE)</f>
        <v>Y63</v>
      </c>
      <c r="J3144" s="68" t="str">
        <f>VLOOKUP(E3144,Refs!$P$2:$S$29,4,FALSE)</f>
        <v>North East and Yorkshire</v>
      </c>
      <c r="K3144" s="28">
        <f t="shared" si="101"/>
        <v>2955</v>
      </c>
    </row>
    <row r="3145" spans="1:11" ht="15" thickBot="1" x14ac:dyDescent="0.4">
      <c r="A3145" s="69">
        <f t="shared" si="102"/>
        <v>45778</v>
      </c>
      <c r="B3145" t="s">
        <v>911</v>
      </c>
      <c r="C3145" t="s">
        <v>282</v>
      </c>
      <c r="D3145" s="186"/>
      <c r="E3145" t="s">
        <v>298</v>
      </c>
      <c r="F3145" t="s">
        <v>299</v>
      </c>
      <c r="G3145" t="s">
        <v>120</v>
      </c>
      <c r="H3145">
        <v>1002</v>
      </c>
      <c r="I3145" s="68" t="str">
        <f>VLOOKUP(E3145,Refs!$P$2:$R$29,3,FALSE)</f>
        <v>Y63</v>
      </c>
      <c r="J3145" s="68" t="str">
        <f>VLOOKUP(E3145,Refs!$P$2:$S$29,4,FALSE)</f>
        <v>North East and Yorkshire</v>
      </c>
      <c r="K3145" s="28">
        <f t="shared" si="101"/>
        <v>1002</v>
      </c>
    </row>
    <row r="3146" spans="1:11" ht="15" thickBot="1" x14ac:dyDescent="0.4">
      <c r="A3146" s="69">
        <f t="shared" si="102"/>
        <v>45778</v>
      </c>
      <c r="B3146" t="s">
        <v>911</v>
      </c>
      <c r="C3146" t="s">
        <v>282</v>
      </c>
      <c r="D3146" s="186"/>
      <c r="E3146" t="s">
        <v>298</v>
      </c>
      <c r="F3146" t="s">
        <v>299</v>
      </c>
      <c r="G3146" t="s">
        <v>121</v>
      </c>
      <c r="H3146">
        <v>17558</v>
      </c>
      <c r="I3146" s="68" t="str">
        <f>VLOOKUP(E3146,Refs!$P$2:$R$29,3,FALSE)</f>
        <v>Y63</v>
      </c>
      <c r="J3146" s="68" t="str">
        <f>VLOOKUP(E3146,Refs!$P$2:$S$29,4,FALSE)</f>
        <v>North East and Yorkshire</v>
      </c>
      <c r="K3146" s="28">
        <f t="shared" si="101"/>
        <v>17558</v>
      </c>
    </row>
    <row r="3147" spans="1:11" ht="15" thickBot="1" x14ac:dyDescent="0.4">
      <c r="A3147" s="69">
        <f t="shared" si="102"/>
        <v>45778</v>
      </c>
      <c r="B3147" t="s">
        <v>911</v>
      </c>
      <c r="C3147" t="s">
        <v>282</v>
      </c>
      <c r="D3147" s="186"/>
      <c r="E3147" t="s">
        <v>298</v>
      </c>
      <c r="F3147" t="s">
        <v>299</v>
      </c>
      <c r="G3147" t="s">
        <v>122</v>
      </c>
      <c r="H3147">
        <v>29</v>
      </c>
      <c r="I3147" s="68" t="str">
        <f>VLOOKUP(E3147,Refs!$P$2:$R$29,3,FALSE)</f>
        <v>Y63</v>
      </c>
      <c r="J3147" s="68" t="str">
        <f>VLOOKUP(E3147,Refs!$P$2:$S$29,4,FALSE)</f>
        <v>North East and Yorkshire</v>
      </c>
      <c r="K3147" s="28">
        <f t="shared" si="101"/>
        <v>29</v>
      </c>
    </row>
    <row r="3148" spans="1:11" ht="15" thickBot="1" x14ac:dyDescent="0.4">
      <c r="A3148" s="69">
        <f t="shared" si="102"/>
        <v>45778</v>
      </c>
      <c r="B3148" t="s">
        <v>911</v>
      </c>
      <c r="C3148" t="s">
        <v>282</v>
      </c>
      <c r="D3148" s="186"/>
      <c r="E3148" t="s">
        <v>298</v>
      </c>
      <c r="F3148" t="s">
        <v>299</v>
      </c>
      <c r="G3148" t="s">
        <v>123</v>
      </c>
      <c r="H3148">
        <v>4</v>
      </c>
      <c r="I3148" s="68" t="str">
        <f>VLOOKUP(E3148,Refs!$P$2:$R$29,3,FALSE)</f>
        <v>Y63</v>
      </c>
      <c r="J3148" s="68" t="str">
        <f>VLOOKUP(E3148,Refs!$P$2:$S$29,4,FALSE)</f>
        <v>North East and Yorkshire</v>
      </c>
      <c r="K3148" s="28">
        <f t="shared" si="101"/>
        <v>4</v>
      </c>
    </row>
    <row r="3149" spans="1:11" ht="15" thickBot="1" x14ac:dyDescent="0.4">
      <c r="A3149" s="69">
        <f t="shared" si="102"/>
        <v>45778</v>
      </c>
      <c r="B3149" t="s">
        <v>911</v>
      </c>
      <c r="C3149" t="s">
        <v>282</v>
      </c>
      <c r="D3149" s="186"/>
      <c r="E3149" t="s">
        <v>298</v>
      </c>
      <c r="F3149" t="s">
        <v>299</v>
      </c>
      <c r="G3149" t="s">
        <v>124</v>
      </c>
      <c r="H3149">
        <v>0</v>
      </c>
      <c r="I3149" s="68" t="str">
        <f>VLOOKUP(E3149,Refs!$P$2:$R$29,3,FALSE)</f>
        <v>Y63</v>
      </c>
      <c r="J3149" s="68" t="str">
        <f>VLOOKUP(E3149,Refs!$P$2:$S$29,4,FALSE)</f>
        <v>North East and Yorkshire</v>
      </c>
      <c r="K3149" s="28" t="str">
        <f t="shared" si="101"/>
        <v/>
      </c>
    </row>
    <row r="3150" spans="1:11" ht="15" thickBot="1" x14ac:dyDescent="0.4">
      <c r="A3150" s="69">
        <f t="shared" si="102"/>
        <v>45778</v>
      </c>
      <c r="B3150" t="s">
        <v>911</v>
      </c>
      <c r="C3150" t="s">
        <v>282</v>
      </c>
      <c r="D3150" s="186"/>
      <c r="E3150" t="s">
        <v>298</v>
      </c>
      <c r="F3150" t="s">
        <v>299</v>
      </c>
      <c r="G3150" t="s">
        <v>125</v>
      </c>
      <c r="H3150">
        <v>0</v>
      </c>
      <c r="I3150" s="68" t="str">
        <f>VLOOKUP(E3150,Refs!$P$2:$R$29,3,FALSE)</f>
        <v>Y63</v>
      </c>
      <c r="J3150" s="68" t="str">
        <f>VLOOKUP(E3150,Refs!$P$2:$S$29,4,FALSE)</f>
        <v>North East and Yorkshire</v>
      </c>
      <c r="K3150" s="28" t="str">
        <f t="shared" si="101"/>
        <v/>
      </c>
    </row>
    <row r="3151" spans="1:11" ht="15" thickBot="1" x14ac:dyDescent="0.4">
      <c r="A3151" s="69">
        <f t="shared" si="102"/>
        <v>45778</v>
      </c>
      <c r="B3151" t="s">
        <v>911</v>
      </c>
      <c r="C3151" t="s">
        <v>282</v>
      </c>
      <c r="D3151" s="186"/>
      <c r="E3151" t="s">
        <v>298</v>
      </c>
      <c r="F3151" t="s">
        <v>299</v>
      </c>
      <c r="G3151" t="s">
        <v>126</v>
      </c>
      <c r="H3151">
        <v>0</v>
      </c>
      <c r="I3151" s="68" t="str">
        <f>VLOOKUP(E3151,Refs!$P$2:$R$29,3,FALSE)</f>
        <v>Y63</v>
      </c>
      <c r="J3151" s="68" t="str">
        <f>VLOOKUP(E3151,Refs!$P$2:$S$29,4,FALSE)</f>
        <v>North East and Yorkshire</v>
      </c>
      <c r="K3151" s="28" t="str">
        <f t="shared" si="101"/>
        <v/>
      </c>
    </row>
    <row r="3152" spans="1:11" ht="15" thickBot="1" x14ac:dyDescent="0.4">
      <c r="A3152" s="69">
        <f t="shared" si="102"/>
        <v>45778</v>
      </c>
      <c r="B3152" t="s">
        <v>911</v>
      </c>
      <c r="C3152" t="s">
        <v>282</v>
      </c>
      <c r="D3152" s="186"/>
      <c r="E3152" t="s">
        <v>298</v>
      </c>
      <c r="F3152" t="s">
        <v>299</v>
      </c>
      <c r="G3152" t="s">
        <v>127</v>
      </c>
      <c r="H3152">
        <v>15324</v>
      </c>
      <c r="I3152" s="68" t="str">
        <f>VLOOKUP(E3152,Refs!$P$2:$R$29,3,FALSE)</f>
        <v>Y63</v>
      </c>
      <c r="J3152" s="68" t="str">
        <f>VLOOKUP(E3152,Refs!$P$2:$S$29,4,FALSE)</f>
        <v>North East and Yorkshire</v>
      </c>
      <c r="K3152" s="28">
        <f t="shared" si="101"/>
        <v>15324</v>
      </c>
    </row>
    <row r="3153" spans="1:11" ht="15" thickBot="1" x14ac:dyDescent="0.4">
      <c r="A3153" s="69">
        <f t="shared" si="102"/>
        <v>45778</v>
      </c>
      <c r="B3153" t="s">
        <v>911</v>
      </c>
      <c r="C3153" t="s">
        <v>282</v>
      </c>
      <c r="D3153" s="186"/>
      <c r="E3153" t="s">
        <v>298</v>
      </c>
      <c r="F3153" t="s">
        <v>299</v>
      </c>
      <c r="G3153" t="s">
        <v>128</v>
      </c>
      <c r="H3153">
        <v>3772</v>
      </c>
      <c r="I3153" s="68" t="str">
        <f>VLOOKUP(E3153,Refs!$P$2:$R$29,3,FALSE)</f>
        <v>Y63</v>
      </c>
      <c r="J3153" s="68" t="str">
        <f>VLOOKUP(E3153,Refs!$P$2:$S$29,4,FALSE)</f>
        <v>North East and Yorkshire</v>
      </c>
      <c r="K3153" s="28">
        <f t="shared" si="101"/>
        <v>3772</v>
      </c>
    </row>
    <row r="3154" spans="1:11" ht="15" thickBot="1" x14ac:dyDescent="0.4">
      <c r="A3154" s="69">
        <f t="shared" si="102"/>
        <v>45778</v>
      </c>
      <c r="B3154" t="s">
        <v>911</v>
      </c>
      <c r="C3154" t="s">
        <v>282</v>
      </c>
      <c r="D3154" s="186"/>
      <c r="E3154" t="s">
        <v>298</v>
      </c>
      <c r="F3154" t="s">
        <v>299</v>
      </c>
      <c r="G3154" t="s">
        <v>129</v>
      </c>
      <c r="H3154">
        <v>3358</v>
      </c>
      <c r="I3154" s="68" t="str">
        <f>VLOOKUP(E3154,Refs!$P$2:$R$29,3,FALSE)</f>
        <v>Y63</v>
      </c>
      <c r="J3154" s="68" t="str">
        <f>VLOOKUP(E3154,Refs!$P$2:$S$29,4,FALSE)</f>
        <v>North East and Yorkshire</v>
      </c>
      <c r="K3154" s="28">
        <f t="shared" si="101"/>
        <v>3358</v>
      </c>
    </row>
    <row r="3155" spans="1:11" ht="15" thickBot="1" x14ac:dyDescent="0.4">
      <c r="A3155" s="69">
        <f t="shared" si="102"/>
        <v>45778</v>
      </c>
      <c r="B3155" t="s">
        <v>911</v>
      </c>
      <c r="C3155" t="s">
        <v>282</v>
      </c>
      <c r="D3155" s="186"/>
      <c r="E3155" t="s">
        <v>298</v>
      </c>
      <c r="F3155" t="s">
        <v>299</v>
      </c>
      <c r="G3155" t="s">
        <v>130</v>
      </c>
      <c r="H3155">
        <v>2638</v>
      </c>
      <c r="I3155" s="68" t="str">
        <f>VLOOKUP(E3155,Refs!$P$2:$R$29,3,FALSE)</f>
        <v>Y63</v>
      </c>
      <c r="J3155" s="68" t="str">
        <f>VLOOKUP(E3155,Refs!$P$2:$S$29,4,FALSE)</f>
        <v>North East and Yorkshire</v>
      </c>
      <c r="K3155" s="28">
        <f t="shared" si="101"/>
        <v>2638</v>
      </c>
    </row>
    <row r="3156" spans="1:11" ht="15" thickBot="1" x14ac:dyDescent="0.4">
      <c r="A3156" s="69">
        <f t="shared" si="102"/>
        <v>45778</v>
      </c>
      <c r="B3156" t="s">
        <v>911</v>
      </c>
      <c r="C3156" t="s">
        <v>282</v>
      </c>
      <c r="D3156" s="186"/>
      <c r="E3156" t="s">
        <v>298</v>
      </c>
      <c r="F3156" t="s">
        <v>299</v>
      </c>
      <c r="G3156" t="s">
        <v>131</v>
      </c>
      <c r="H3156">
        <v>13399</v>
      </c>
      <c r="I3156" s="68" t="str">
        <f>VLOOKUP(E3156,Refs!$P$2:$R$29,3,FALSE)</f>
        <v>Y63</v>
      </c>
      <c r="J3156" s="68" t="str">
        <f>VLOOKUP(E3156,Refs!$P$2:$S$29,4,FALSE)</f>
        <v>North East and Yorkshire</v>
      </c>
      <c r="K3156" s="28">
        <f t="shared" si="101"/>
        <v>13399</v>
      </c>
    </row>
    <row r="3157" spans="1:11" ht="15" thickBot="1" x14ac:dyDescent="0.4">
      <c r="A3157" s="69">
        <f t="shared" si="102"/>
        <v>45778</v>
      </c>
      <c r="B3157" t="s">
        <v>911</v>
      </c>
      <c r="C3157" t="s">
        <v>282</v>
      </c>
      <c r="D3157" s="186"/>
      <c r="E3157" t="s">
        <v>298</v>
      </c>
      <c r="F3157" t="s">
        <v>299</v>
      </c>
      <c r="G3157" t="s">
        <v>132</v>
      </c>
      <c r="H3157">
        <v>8351</v>
      </c>
      <c r="I3157" s="68" t="str">
        <f>VLOOKUP(E3157,Refs!$P$2:$R$29,3,FALSE)</f>
        <v>Y63</v>
      </c>
      <c r="J3157" s="68" t="str">
        <f>VLOOKUP(E3157,Refs!$P$2:$S$29,4,FALSE)</f>
        <v>North East and Yorkshire</v>
      </c>
      <c r="K3157" s="28">
        <f t="shared" si="101"/>
        <v>8351</v>
      </c>
    </row>
    <row r="3158" spans="1:11" ht="15" thickBot="1" x14ac:dyDescent="0.4">
      <c r="A3158" s="69">
        <f t="shared" si="102"/>
        <v>45778</v>
      </c>
      <c r="B3158" t="s">
        <v>911</v>
      </c>
      <c r="C3158" t="s">
        <v>282</v>
      </c>
      <c r="D3158" s="186"/>
      <c r="E3158" t="s">
        <v>298</v>
      </c>
      <c r="F3158" t="s">
        <v>299</v>
      </c>
      <c r="G3158" t="s">
        <v>133</v>
      </c>
      <c r="H3158">
        <v>191</v>
      </c>
      <c r="I3158" s="68" t="str">
        <f>VLOOKUP(E3158,Refs!$P$2:$R$29,3,FALSE)</f>
        <v>Y63</v>
      </c>
      <c r="J3158" s="68" t="str">
        <f>VLOOKUP(E3158,Refs!$P$2:$S$29,4,FALSE)</f>
        <v>North East and Yorkshire</v>
      </c>
      <c r="K3158" s="28">
        <f t="shared" si="101"/>
        <v>191</v>
      </c>
    </row>
    <row r="3159" spans="1:11" ht="15" thickBot="1" x14ac:dyDescent="0.4">
      <c r="A3159" s="69">
        <f t="shared" si="102"/>
        <v>45778</v>
      </c>
      <c r="B3159" t="s">
        <v>911</v>
      </c>
      <c r="C3159" t="s">
        <v>282</v>
      </c>
      <c r="D3159" s="186"/>
      <c r="E3159" t="s">
        <v>298</v>
      </c>
      <c r="F3159" t="s">
        <v>299</v>
      </c>
      <c r="G3159" t="s">
        <v>134</v>
      </c>
      <c r="H3159">
        <v>135</v>
      </c>
      <c r="I3159" s="68" t="str">
        <f>VLOOKUP(E3159,Refs!$P$2:$R$29,3,FALSE)</f>
        <v>Y63</v>
      </c>
      <c r="J3159" s="68" t="str">
        <f>VLOOKUP(E3159,Refs!$P$2:$S$29,4,FALSE)</f>
        <v>North East and Yorkshire</v>
      </c>
      <c r="K3159" s="28">
        <f t="shared" si="101"/>
        <v>135</v>
      </c>
    </row>
    <row r="3160" spans="1:11" x14ac:dyDescent="0.35">
      <c r="A3160" s="69">
        <f t="shared" si="102"/>
        <v>45778</v>
      </c>
      <c r="B3160" t="s">
        <v>911</v>
      </c>
      <c r="C3160" t="s">
        <v>282</v>
      </c>
      <c r="D3160" s="186"/>
      <c r="E3160" t="s">
        <v>298</v>
      </c>
      <c r="F3160" t="s">
        <v>299</v>
      </c>
      <c r="G3160" t="s">
        <v>135</v>
      </c>
      <c r="H3160">
        <v>0</v>
      </c>
      <c r="I3160" s="68" t="str">
        <f>VLOOKUP(E3160,Refs!$P$2:$R$29,3,FALSE)</f>
        <v>Y63</v>
      </c>
      <c r="J3160" s="68" t="str">
        <f>VLOOKUP(E3160,Refs!$P$2:$S$29,4,FALSE)</f>
        <v>North East and Yorkshire</v>
      </c>
      <c r="K3160" s="28" t="str">
        <f t="shared" si="101"/>
        <v/>
      </c>
    </row>
    <row r="3161" spans="1:11" x14ac:dyDescent="0.35">
      <c r="A3161" s="69">
        <f t="shared" si="102"/>
        <v>45778</v>
      </c>
      <c r="B3161" t="s">
        <v>911</v>
      </c>
      <c r="C3161" t="s">
        <v>282</v>
      </c>
      <c r="E3161" t="s">
        <v>298</v>
      </c>
      <c r="F3161" t="s">
        <v>299</v>
      </c>
      <c r="G3161" t="s">
        <v>136</v>
      </c>
      <c r="H3161">
        <v>0</v>
      </c>
      <c r="I3161" s="68" t="str">
        <f>VLOOKUP(E3161,Refs!$P$2:$R$29,3,FALSE)</f>
        <v>Y63</v>
      </c>
      <c r="J3161" s="68" t="str">
        <f>VLOOKUP(E3161,Refs!$P$2:$S$29,4,FALSE)</f>
        <v>North East and Yorkshire</v>
      </c>
      <c r="K3161" s="28" t="str">
        <f t="shared" si="101"/>
        <v/>
      </c>
    </row>
    <row r="3162" spans="1:11" x14ac:dyDescent="0.35">
      <c r="A3162" s="69">
        <f t="shared" si="102"/>
        <v>45778</v>
      </c>
      <c r="B3162" t="s">
        <v>911</v>
      </c>
      <c r="C3162" t="s">
        <v>282</v>
      </c>
      <c r="E3162" t="s">
        <v>298</v>
      </c>
      <c r="F3162" t="s">
        <v>299</v>
      </c>
      <c r="G3162" t="s">
        <v>137</v>
      </c>
      <c r="H3162">
        <v>0</v>
      </c>
      <c r="I3162" s="68" t="str">
        <f>VLOOKUP(E3162,Refs!$P$2:$R$29,3,FALSE)</f>
        <v>Y63</v>
      </c>
      <c r="J3162" s="68" t="str">
        <f>VLOOKUP(E3162,Refs!$P$2:$S$29,4,FALSE)</f>
        <v>North East and Yorkshire</v>
      </c>
      <c r="K3162" s="28" t="str">
        <f t="shared" si="101"/>
        <v/>
      </c>
    </row>
    <row r="3163" spans="1:11" x14ac:dyDescent="0.35">
      <c r="A3163" s="69">
        <f t="shared" si="102"/>
        <v>45778</v>
      </c>
      <c r="B3163" t="s">
        <v>911</v>
      </c>
      <c r="C3163" t="s">
        <v>282</v>
      </c>
      <c r="E3163" t="s">
        <v>298</v>
      </c>
      <c r="F3163" t="s">
        <v>299</v>
      </c>
      <c r="G3163" t="s">
        <v>138</v>
      </c>
      <c r="H3163">
        <v>0</v>
      </c>
      <c r="I3163" s="68" t="str">
        <f>VLOOKUP(E3163,Refs!$P$2:$R$29,3,FALSE)</f>
        <v>Y63</v>
      </c>
      <c r="J3163" s="68" t="str">
        <f>VLOOKUP(E3163,Refs!$P$2:$S$29,4,FALSE)</f>
        <v>North East and Yorkshire</v>
      </c>
      <c r="K3163" s="28" t="str">
        <f t="shared" si="101"/>
        <v/>
      </c>
    </row>
    <row r="3164" spans="1:11" x14ac:dyDescent="0.35">
      <c r="A3164" s="69">
        <f t="shared" si="102"/>
        <v>45778</v>
      </c>
      <c r="B3164" t="s">
        <v>911</v>
      </c>
      <c r="C3164" t="s">
        <v>282</v>
      </c>
      <c r="E3164" t="s">
        <v>298</v>
      </c>
      <c r="F3164" t="s">
        <v>299</v>
      </c>
      <c r="G3164" t="s">
        <v>139</v>
      </c>
      <c r="H3164">
        <v>0</v>
      </c>
      <c r="I3164" s="68" t="str">
        <f>VLOOKUP(E3164,Refs!$P$2:$R$29,3,FALSE)</f>
        <v>Y63</v>
      </c>
      <c r="J3164" s="68" t="str">
        <f>VLOOKUP(E3164,Refs!$P$2:$S$29,4,FALSE)</f>
        <v>North East and Yorkshire</v>
      </c>
      <c r="K3164" s="28" t="str">
        <f t="shared" si="101"/>
        <v/>
      </c>
    </row>
    <row r="3165" spans="1:11" x14ac:dyDescent="0.35">
      <c r="A3165" s="69">
        <f t="shared" si="102"/>
        <v>45778</v>
      </c>
      <c r="B3165" t="s">
        <v>911</v>
      </c>
      <c r="C3165" t="s">
        <v>282</v>
      </c>
      <c r="E3165" t="s">
        <v>298</v>
      </c>
      <c r="F3165" t="s">
        <v>299</v>
      </c>
      <c r="G3165" t="s">
        <v>140</v>
      </c>
      <c r="H3165">
        <v>0</v>
      </c>
      <c r="I3165" s="68" t="str">
        <f>VLOOKUP(E3165,Refs!$P$2:$R$29,3,FALSE)</f>
        <v>Y63</v>
      </c>
      <c r="J3165" s="68" t="str">
        <f>VLOOKUP(E3165,Refs!$P$2:$S$29,4,FALSE)</f>
        <v>North East and Yorkshire</v>
      </c>
      <c r="K3165" s="28" t="str">
        <f t="shared" si="101"/>
        <v/>
      </c>
    </row>
    <row r="3166" spans="1:11" x14ac:dyDescent="0.35">
      <c r="A3166" s="69">
        <f t="shared" si="102"/>
        <v>45778</v>
      </c>
      <c r="B3166" t="s">
        <v>911</v>
      </c>
      <c r="C3166" t="s">
        <v>282</v>
      </c>
      <c r="E3166" t="s">
        <v>298</v>
      </c>
      <c r="F3166" t="s">
        <v>299</v>
      </c>
      <c r="G3166" t="s">
        <v>728</v>
      </c>
      <c r="H3166">
        <v>1</v>
      </c>
      <c r="I3166" s="68" t="str">
        <f>VLOOKUP(E3166,Refs!$P$2:$R$29,3,FALSE)</f>
        <v>Y63</v>
      </c>
      <c r="J3166" s="68" t="str">
        <f>VLOOKUP(E3166,Refs!$P$2:$S$29,4,FALSE)</f>
        <v>North East and Yorkshire</v>
      </c>
      <c r="K3166" s="28">
        <f t="shared" si="101"/>
        <v>1</v>
      </c>
    </row>
    <row r="3167" spans="1:11" x14ac:dyDescent="0.35">
      <c r="A3167" s="69">
        <f t="shared" si="102"/>
        <v>45778</v>
      </c>
      <c r="B3167" t="s">
        <v>911</v>
      </c>
      <c r="C3167" t="s">
        <v>282</v>
      </c>
      <c r="E3167" t="s">
        <v>298</v>
      </c>
      <c r="F3167" t="s">
        <v>299</v>
      </c>
      <c r="G3167" t="s">
        <v>727</v>
      </c>
      <c r="H3167">
        <v>0</v>
      </c>
      <c r="I3167" s="68" t="str">
        <f>VLOOKUP(E3167,Refs!$P$2:$R$29,3,FALSE)</f>
        <v>Y63</v>
      </c>
      <c r="J3167" s="68" t="str">
        <f>VLOOKUP(E3167,Refs!$P$2:$S$29,4,FALSE)</f>
        <v>North East and Yorkshire</v>
      </c>
      <c r="K3167" s="28" t="str">
        <f t="shared" si="101"/>
        <v/>
      </c>
    </row>
    <row r="3168" spans="1:11" x14ac:dyDescent="0.35">
      <c r="A3168" s="69">
        <f t="shared" si="102"/>
        <v>45778</v>
      </c>
      <c r="B3168" t="s">
        <v>911</v>
      </c>
      <c r="C3168" t="s">
        <v>282</v>
      </c>
      <c r="E3168" t="s">
        <v>298</v>
      </c>
      <c r="F3168" t="s">
        <v>299</v>
      </c>
      <c r="G3168" t="s">
        <v>730</v>
      </c>
      <c r="H3168">
        <v>3</v>
      </c>
      <c r="I3168" s="68" t="str">
        <f>VLOOKUP(E3168,Refs!$P$2:$R$29,3,FALSE)</f>
        <v>Y63</v>
      </c>
      <c r="J3168" s="68" t="str">
        <f>VLOOKUP(E3168,Refs!$P$2:$S$29,4,FALSE)</f>
        <v>North East and Yorkshire</v>
      </c>
      <c r="K3168" s="28">
        <f t="shared" si="101"/>
        <v>3</v>
      </c>
    </row>
    <row r="3169" spans="1:11" x14ac:dyDescent="0.35">
      <c r="A3169" s="69">
        <f t="shared" si="102"/>
        <v>45778</v>
      </c>
      <c r="B3169" t="s">
        <v>911</v>
      </c>
      <c r="C3169" t="s">
        <v>282</v>
      </c>
      <c r="E3169" t="s">
        <v>298</v>
      </c>
      <c r="F3169" t="s">
        <v>299</v>
      </c>
      <c r="G3169" t="s">
        <v>729</v>
      </c>
      <c r="H3169">
        <v>0</v>
      </c>
      <c r="I3169" s="68" t="str">
        <f>VLOOKUP(E3169,Refs!$P$2:$R$29,3,FALSE)</f>
        <v>Y63</v>
      </c>
      <c r="J3169" s="68" t="str">
        <f>VLOOKUP(E3169,Refs!$P$2:$S$29,4,FALSE)</f>
        <v>North East and Yorkshire</v>
      </c>
      <c r="K3169" s="28" t="str">
        <f t="shared" si="101"/>
        <v/>
      </c>
    </row>
    <row r="3170" spans="1:11" x14ac:dyDescent="0.35">
      <c r="A3170" s="69">
        <f t="shared" si="102"/>
        <v>45778</v>
      </c>
      <c r="B3170" t="s">
        <v>911</v>
      </c>
      <c r="C3170" t="s">
        <v>262</v>
      </c>
      <c r="D3170" t="s">
        <v>893</v>
      </c>
      <c r="E3170" t="s">
        <v>333</v>
      </c>
      <c r="F3170" t="s">
        <v>894</v>
      </c>
      <c r="G3170" t="s">
        <v>10</v>
      </c>
      <c r="H3170">
        <v>33064</v>
      </c>
      <c r="I3170" s="68" t="str">
        <f>VLOOKUP(E3170,Refs!$P$2:$R$29,3,FALSE)</f>
        <v>Y58</v>
      </c>
      <c r="J3170" s="68" t="str">
        <f>VLOOKUP(E3170,Refs!$P$2:$S$29,4,FALSE)</f>
        <v>South West</v>
      </c>
      <c r="K3170" s="28">
        <f t="shared" ref="K3170:K3233" si="103">IF(OR(H3170="NULL",H3170=0,H3170=""),"",H3170)</f>
        <v>33064</v>
      </c>
    </row>
    <row r="3171" spans="1:11" x14ac:dyDescent="0.35">
      <c r="A3171" s="69">
        <f t="shared" si="102"/>
        <v>45778</v>
      </c>
      <c r="B3171" t="s">
        <v>911</v>
      </c>
      <c r="C3171" t="s">
        <v>262</v>
      </c>
      <c r="D3171" t="s">
        <v>893</v>
      </c>
      <c r="E3171" t="s">
        <v>333</v>
      </c>
      <c r="F3171" t="s">
        <v>894</v>
      </c>
      <c r="G3171" t="s">
        <v>69</v>
      </c>
      <c r="H3171">
        <v>26674</v>
      </c>
      <c r="I3171" s="68" t="str">
        <f>VLOOKUP(E3171,Refs!$P$2:$R$29,3,FALSE)</f>
        <v>Y58</v>
      </c>
      <c r="J3171" s="68" t="str">
        <f>VLOOKUP(E3171,Refs!$P$2:$S$29,4,FALSE)</f>
        <v>South West</v>
      </c>
      <c r="K3171" s="28">
        <f t="shared" si="103"/>
        <v>26674</v>
      </c>
    </row>
    <row r="3172" spans="1:11" x14ac:dyDescent="0.35">
      <c r="A3172" s="69">
        <f t="shared" si="102"/>
        <v>45778</v>
      </c>
      <c r="B3172" t="s">
        <v>911</v>
      </c>
      <c r="C3172" t="s">
        <v>262</v>
      </c>
      <c r="D3172" t="s">
        <v>893</v>
      </c>
      <c r="E3172" t="s">
        <v>333</v>
      </c>
      <c r="F3172" t="s">
        <v>894</v>
      </c>
      <c r="G3172" t="s">
        <v>20</v>
      </c>
      <c r="H3172">
        <v>26493</v>
      </c>
      <c r="I3172" s="68" t="str">
        <f>VLOOKUP(E3172,Refs!$P$2:$R$29,3,FALSE)</f>
        <v>Y58</v>
      </c>
      <c r="J3172" s="68" t="str">
        <f>VLOOKUP(E3172,Refs!$P$2:$S$29,4,FALSE)</f>
        <v>South West</v>
      </c>
      <c r="K3172" s="28">
        <f t="shared" si="103"/>
        <v>26493</v>
      </c>
    </row>
    <row r="3173" spans="1:11" x14ac:dyDescent="0.35">
      <c r="A3173" s="69">
        <f t="shared" si="102"/>
        <v>45778</v>
      </c>
      <c r="B3173" t="s">
        <v>911</v>
      </c>
      <c r="C3173" t="s">
        <v>262</v>
      </c>
      <c r="D3173" t="s">
        <v>893</v>
      </c>
      <c r="E3173" t="s">
        <v>333</v>
      </c>
      <c r="F3173" t="s">
        <v>894</v>
      </c>
      <c r="G3173" t="s">
        <v>23</v>
      </c>
      <c r="H3173">
        <v>23836</v>
      </c>
      <c r="I3173" s="68" t="str">
        <f>VLOOKUP(E3173,Refs!$P$2:$R$29,3,FALSE)</f>
        <v>Y58</v>
      </c>
      <c r="J3173" s="68" t="str">
        <f>VLOOKUP(E3173,Refs!$P$2:$S$29,4,FALSE)</f>
        <v>South West</v>
      </c>
      <c r="K3173" s="28">
        <f t="shared" si="103"/>
        <v>23836</v>
      </c>
    </row>
    <row r="3174" spans="1:11" x14ac:dyDescent="0.35">
      <c r="A3174" s="69">
        <f t="shared" si="102"/>
        <v>45778</v>
      </c>
      <c r="B3174" t="s">
        <v>911</v>
      </c>
      <c r="C3174" t="s">
        <v>262</v>
      </c>
      <c r="D3174" t="s">
        <v>893</v>
      </c>
      <c r="E3174" t="s">
        <v>333</v>
      </c>
      <c r="F3174" t="s">
        <v>894</v>
      </c>
      <c r="G3174" t="s">
        <v>19</v>
      </c>
      <c r="H3174">
        <v>181</v>
      </c>
      <c r="I3174" s="68" t="str">
        <f>VLOOKUP(E3174,Refs!$P$2:$R$29,3,FALSE)</f>
        <v>Y58</v>
      </c>
      <c r="J3174" s="68" t="str">
        <f>VLOOKUP(E3174,Refs!$P$2:$S$29,4,FALSE)</f>
        <v>South West</v>
      </c>
      <c r="K3174" s="28">
        <f t="shared" si="103"/>
        <v>181</v>
      </c>
    </row>
    <row r="3175" spans="1:11" x14ac:dyDescent="0.35">
      <c r="A3175" s="69">
        <f t="shared" si="102"/>
        <v>45778</v>
      </c>
      <c r="B3175" t="s">
        <v>911</v>
      </c>
      <c r="C3175" t="s">
        <v>262</v>
      </c>
      <c r="D3175" t="s">
        <v>893</v>
      </c>
      <c r="E3175" t="s">
        <v>333</v>
      </c>
      <c r="F3175" t="s">
        <v>894</v>
      </c>
      <c r="G3175" t="s">
        <v>21</v>
      </c>
      <c r="H3175">
        <v>245174</v>
      </c>
      <c r="I3175" s="68" t="str">
        <f>VLOOKUP(E3175,Refs!$P$2:$R$29,3,FALSE)</f>
        <v>Y58</v>
      </c>
      <c r="J3175" s="68" t="str">
        <f>VLOOKUP(E3175,Refs!$P$2:$S$29,4,FALSE)</f>
        <v>South West</v>
      </c>
      <c r="K3175" s="28">
        <f t="shared" si="103"/>
        <v>245174</v>
      </c>
    </row>
    <row r="3176" spans="1:11" x14ac:dyDescent="0.35">
      <c r="A3176" s="69">
        <f t="shared" si="102"/>
        <v>45778</v>
      </c>
      <c r="B3176" t="s">
        <v>911</v>
      </c>
      <c r="C3176" t="s">
        <v>262</v>
      </c>
      <c r="D3176" t="s">
        <v>893</v>
      </c>
      <c r="E3176" t="s">
        <v>333</v>
      </c>
      <c r="F3176" t="s">
        <v>894</v>
      </c>
      <c r="G3176" t="s">
        <v>70</v>
      </c>
      <c r="H3176">
        <v>52</v>
      </c>
      <c r="I3176" s="68" t="str">
        <f>VLOOKUP(E3176,Refs!$P$2:$R$29,3,FALSE)</f>
        <v>Y58</v>
      </c>
      <c r="J3176" s="68" t="str">
        <f>VLOOKUP(E3176,Refs!$P$2:$S$29,4,FALSE)</f>
        <v>South West</v>
      </c>
      <c r="K3176" s="28">
        <f t="shared" si="103"/>
        <v>52</v>
      </c>
    </row>
    <row r="3177" spans="1:11" x14ac:dyDescent="0.35">
      <c r="A3177" s="69">
        <f t="shared" si="102"/>
        <v>45778</v>
      </c>
      <c r="B3177" t="s">
        <v>911</v>
      </c>
      <c r="C3177" t="s">
        <v>262</v>
      </c>
      <c r="D3177" t="s">
        <v>893</v>
      </c>
      <c r="E3177" t="s">
        <v>333</v>
      </c>
      <c r="F3177" t="s">
        <v>894</v>
      </c>
      <c r="G3177" t="s">
        <v>71</v>
      </c>
      <c r="H3177">
        <v>188</v>
      </c>
      <c r="I3177" s="68" t="str">
        <f>VLOOKUP(E3177,Refs!$P$2:$R$29,3,FALSE)</f>
        <v>Y58</v>
      </c>
      <c r="J3177" s="68" t="str">
        <f>VLOOKUP(E3177,Refs!$P$2:$S$29,4,FALSE)</f>
        <v>South West</v>
      </c>
      <c r="K3177" s="28">
        <f t="shared" si="103"/>
        <v>188</v>
      </c>
    </row>
    <row r="3178" spans="1:11" x14ac:dyDescent="0.35">
      <c r="A3178" s="69">
        <f t="shared" si="102"/>
        <v>45778</v>
      </c>
      <c r="B3178" t="s">
        <v>911</v>
      </c>
      <c r="C3178" t="s">
        <v>262</v>
      </c>
      <c r="D3178" t="s">
        <v>893</v>
      </c>
      <c r="E3178" t="s">
        <v>333</v>
      </c>
      <c r="F3178" t="s">
        <v>894</v>
      </c>
      <c r="G3178" t="s">
        <v>72</v>
      </c>
      <c r="H3178">
        <v>13873</v>
      </c>
      <c r="I3178" s="68" t="str">
        <f>VLOOKUP(E3178,Refs!$P$2:$R$29,3,FALSE)</f>
        <v>Y58</v>
      </c>
      <c r="J3178" s="68" t="str">
        <f>VLOOKUP(E3178,Refs!$P$2:$S$29,4,FALSE)</f>
        <v>South West</v>
      </c>
      <c r="K3178" s="28">
        <f t="shared" si="103"/>
        <v>13873</v>
      </c>
    </row>
    <row r="3179" spans="1:11" x14ac:dyDescent="0.35">
      <c r="A3179" s="69">
        <f t="shared" si="102"/>
        <v>45778</v>
      </c>
      <c r="B3179" t="s">
        <v>911</v>
      </c>
      <c r="C3179" t="s">
        <v>262</v>
      </c>
      <c r="D3179" t="s">
        <v>893</v>
      </c>
      <c r="E3179" t="s">
        <v>333</v>
      </c>
      <c r="F3179" t="s">
        <v>894</v>
      </c>
      <c r="G3179" t="s">
        <v>73</v>
      </c>
      <c r="H3179">
        <v>13760</v>
      </c>
      <c r="I3179" s="68" t="str">
        <f>VLOOKUP(E3179,Refs!$P$2:$R$29,3,FALSE)</f>
        <v>Y58</v>
      </c>
      <c r="J3179" s="68" t="str">
        <f>VLOOKUP(E3179,Refs!$P$2:$S$29,4,FALSE)</f>
        <v>South West</v>
      </c>
      <c r="K3179" s="28">
        <f t="shared" si="103"/>
        <v>13760</v>
      </c>
    </row>
    <row r="3180" spans="1:11" x14ac:dyDescent="0.35">
      <c r="A3180" s="69">
        <f t="shared" si="102"/>
        <v>45778</v>
      </c>
      <c r="B3180" t="s">
        <v>911</v>
      </c>
      <c r="C3180" t="s">
        <v>262</v>
      </c>
      <c r="D3180" t="s">
        <v>893</v>
      </c>
      <c r="E3180" t="s">
        <v>333</v>
      </c>
      <c r="F3180" t="s">
        <v>894</v>
      </c>
      <c r="G3180" t="s">
        <v>74</v>
      </c>
      <c r="H3180">
        <v>127921828</v>
      </c>
      <c r="I3180" s="68" t="str">
        <f>VLOOKUP(E3180,Refs!$P$2:$R$29,3,FALSE)</f>
        <v>Y58</v>
      </c>
      <c r="J3180" s="68" t="str">
        <f>VLOOKUP(E3180,Refs!$P$2:$S$29,4,FALSE)</f>
        <v>South West</v>
      </c>
      <c r="K3180" s="28">
        <f t="shared" si="103"/>
        <v>127921828</v>
      </c>
    </row>
    <row r="3181" spans="1:11" x14ac:dyDescent="0.35">
      <c r="A3181" s="69">
        <f t="shared" si="102"/>
        <v>45778</v>
      </c>
      <c r="B3181" t="s">
        <v>911</v>
      </c>
      <c r="C3181" t="s">
        <v>262</v>
      </c>
      <c r="D3181" t="s">
        <v>893</v>
      </c>
      <c r="E3181" t="s">
        <v>333</v>
      </c>
      <c r="F3181" t="s">
        <v>894</v>
      </c>
      <c r="G3181" t="s">
        <v>26</v>
      </c>
      <c r="H3181">
        <v>26233</v>
      </c>
      <c r="I3181" s="68" t="str">
        <f>VLOOKUP(E3181,Refs!$P$2:$R$29,3,FALSE)</f>
        <v>Y58</v>
      </c>
      <c r="J3181" s="68" t="str">
        <f>VLOOKUP(E3181,Refs!$P$2:$S$29,4,FALSE)</f>
        <v>South West</v>
      </c>
      <c r="K3181" s="28">
        <f t="shared" si="103"/>
        <v>26233</v>
      </c>
    </row>
    <row r="3182" spans="1:11" x14ac:dyDescent="0.35">
      <c r="A3182" s="69">
        <f t="shared" si="102"/>
        <v>45778</v>
      </c>
      <c r="B3182" t="s">
        <v>911</v>
      </c>
      <c r="C3182" t="s">
        <v>262</v>
      </c>
      <c r="D3182" t="s">
        <v>893</v>
      </c>
      <c r="E3182" t="s">
        <v>333</v>
      </c>
      <c r="F3182" t="s">
        <v>894</v>
      </c>
      <c r="G3182" t="s">
        <v>75</v>
      </c>
      <c r="H3182">
        <v>0</v>
      </c>
      <c r="I3182" s="68" t="str">
        <f>VLOOKUP(E3182,Refs!$P$2:$R$29,3,FALSE)</f>
        <v>Y58</v>
      </c>
      <c r="J3182" s="68" t="str">
        <f>VLOOKUP(E3182,Refs!$P$2:$S$29,4,FALSE)</f>
        <v>South West</v>
      </c>
      <c r="K3182" s="28" t="str">
        <f t="shared" si="103"/>
        <v/>
      </c>
    </row>
    <row r="3183" spans="1:11" x14ac:dyDescent="0.35">
      <c r="A3183" s="69">
        <f t="shared" si="102"/>
        <v>45778</v>
      </c>
      <c r="B3183" t="s">
        <v>911</v>
      </c>
      <c r="C3183" t="s">
        <v>262</v>
      </c>
      <c r="D3183" t="s">
        <v>893</v>
      </c>
      <c r="E3183" t="s">
        <v>333</v>
      </c>
      <c r="F3183" t="s">
        <v>894</v>
      </c>
      <c r="G3183" t="s">
        <v>76</v>
      </c>
      <c r="H3183">
        <v>15969</v>
      </c>
      <c r="I3183" s="68" t="str">
        <f>VLOOKUP(E3183,Refs!$P$2:$R$29,3,FALSE)</f>
        <v>Y58</v>
      </c>
      <c r="J3183" s="68" t="str">
        <f>VLOOKUP(E3183,Refs!$P$2:$S$29,4,FALSE)</f>
        <v>South West</v>
      </c>
      <c r="K3183" s="28">
        <f t="shared" si="103"/>
        <v>15969</v>
      </c>
    </row>
    <row r="3184" spans="1:11" x14ac:dyDescent="0.35">
      <c r="A3184" s="69">
        <f t="shared" si="102"/>
        <v>45778</v>
      </c>
      <c r="B3184" t="s">
        <v>911</v>
      </c>
      <c r="C3184" t="s">
        <v>262</v>
      </c>
      <c r="D3184" t="s">
        <v>893</v>
      </c>
      <c r="E3184" t="s">
        <v>333</v>
      </c>
      <c r="F3184" t="s">
        <v>894</v>
      </c>
      <c r="G3184" t="s">
        <v>77</v>
      </c>
      <c r="H3184">
        <v>6862</v>
      </c>
      <c r="I3184" s="68" t="str">
        <f>VLOOKUP(E3184,Refs!$P$2:$R$29,3,FALSE)</f>
        <v>Y58</v>
      </c>
      <c r="J3184" s="68" t="str">
        <f>VLOOKUP(E3184,Refs!$P$2:$S$29,4,FALSE)</f>
        <v>South West</v>
      </c>
      <c r="K3184" s="28">
        <f t="shared" si="103"/>
        <v>6862</v>
      </c>
    </row>
    <row r="3185" spans="1:11" x14ac:dyDescent="0.35">
      <c r="A3185" s="69">
        <f t="shared" si="102"/>
        <v>45778</v>
      </c>
      <c r="B3185" t="s">
        <v>911</v>
      </c>
      <c r="C3185" t="s">
        <v>262</v>
      </c>
      <c r="D3185" t="s">
        <v>893</v>
      </c>
      <c r="E3185" t="s">
        <v>333</v>
      </c>
      <c r="F3185" t="s">
        <v>894</v>
      </c>
      <c r="G3185" t="s">
        <v>78</v>
      </c>
      <c r="H3185">
        <v>3362</v>
      </c>
      <c r="I3185" s="68" t="str">
        <f>VLOOKUP(E3185,Refs!$P$2:$R$29,3,FALSE)</f>
        <v>Y58</v>
      </c>
      <c r="J3185" s="68" t="str">
        <f>VLOOKUP(E3185,Refs!$P$2:$S$29,4,FALSE)</f>
        <v>South West</v>
      </c>
      <c r="K3185" s="28">
        <f t="shared" si="103"/>
        <v>3362</v>
      </c>
    </row>
    <row r="3186" spans="1:11" x14ac:dyDescent="0.35">
      <c r="A3186" s="69">
        <f t="shared" si="102"/>
        <v>45778</v>
      </c>
      <c r="B3186" t="s">
        <v>911</v>
      </c>
      <c r="C3186" t="s">
        <v>262</v>
      </c>
      <c r="D3186" t="s">
        <v>893</v>
      </c>
      <c r="E3186" t="s">
        <v>333</v>
      </c>
      <c r="F3186" t="s">
        <v>894</v>
      </c>
      <c r="G3186" t="s">
        <v>79</v>
      </c>
      <c r="H3186">
        <v>40</v>
      </c>
      <c r="I3186" s="68" t="str">
        <f>VLOOKUP(E3186,Refs!$P$2:$R$29,3,FALSE)</f>
        <v>Y58</v>
      </c>
      <c r="J3186" s="68" t="str">
        <f>VLOOKUP(E3186,Refs!$P$2:$S$29,4,FALSE)</f>
        <v>South West</v>
      </c>
      <c r="K3186" s="28">
        <f t="shared" si="103"/>
        <v>40</v>
      </c>
    </row>
    <row r="3187" spans="1:11" x14ac:dyDescent="0.35">
      <c r="A3187" s="69">
        <f t="shared" si="102"/>
        <v>45778</v>
      </c>
      <c r="B3187" t="s">
        <v>911</v>
      </c>
      <c r="C3187" t="s">
        <v>262</v>
      </c>
      <c r="D3187" t="s">
        <v>893</v>
      </c>
      <c r="E3187" t="s">
        <v>333</v>
      </c>
      <c r="F3187" t="s">
        <v>894</v>
      </c>
      <c r="G3187" t="s">
        <v>25</v>
      </c>
      <c r="H3187">
        <v>9238</v>
      </c>
      <c r="I3187" s="68" t="str">
        <f>VLOOKUP(E3187,Refs!$P$2:$R$29,3,FALSE)</f>
        <v>Y58</v>
      </c>
      <c r="J3187" s="68" t="str">
        <f>VLOOKUP(E3187,Refs!$P$2:$S$29,4,FALSE)</f>
        <v>South West</v>
      </c>
      <c r="K3187" s="28">
        <f t="shared" si="103"/>
        <v>9238</v>
      </c>
    </row>
    <row r="3188" spans="1:11" x14ac:dyDescent="0.35">
      <c r="A3188" s="69">
        <f t="shared" si="102"/>
        <v>45778</v>
      </c>
      <c r="B3188" t="s">
        <v>911</v>
      </c>
      <c r="C3188" t="s">
        <v>262</v>
      </c>
      <c r="D3188" t="s">
        <v>893</v>
      </c>
      <c r="E3188" t="s">
        <v>333</v>
      </c>
      <c r="F3188" t="s">
        <v>894</v>
      </c>
      <c r="G3188" t="s">
        <v>80</v>
      </c>
      <c r="H3188">
        <v>848</v>
      </c>
      <c r="I3188" s="68" t="str">
        <f>VLOOKUP(E3188,Refs!$P$2:$R$29,3,FALSE)</f>
        <v>Y58</v>
      </c>
      <c r="J3188" s="68" t="str">
        <f>VLOOKUP(E3188,Refs!$P$2:$S$29,4,FALSE)</f>
        <v>South West</v>
      </c>
      <c r="K3188" s="28">
        <f t="shared" si="103"/>
        <v>848</v>
      </c>
    </row>
    <row r="3189" spans="1:11" x14ac:dyDescent="0.35">
      <c r="A3189" s="69">
        <f t="shared" si="102"/>
        <v>45778</v>
      </c>
      <c r="B3189" t="s">
        <v>911</v>
      </c>
      <c r="C3189" t="s">
        <v>262</v>
      </c>
      <c r="D3189" t="s">
        <v>893</v>
      </c>
      <c r="E3189" t="s">
        <v>333</v>
      </c>
      <c r="F3189" t="s">
        <v>894</v>
      </c>
      <c r="G3189" t="s">
        <v>81</v>
      </c>
      <c r="H3189">
        <v>4222</v>
      </c>
      <c r="I3189" s="68" t="str">
        <f>VLOOKUP(E3189,Refs!$P$2:$R$29,3,FALSE)</f>
        <v>Y58</v>
      </c>
      <c r="J3189" s="68" t="str">
        <f>VLOOKUP(E3189,Refs!$P$2:$S$29,4,FALSE)</f>
        <v>South West</v>
      </c>
      <c r="K3189" s="28">
        <f t="shared" si="103"/>
        <v>4222</v>
      </c>
    </row>
    <row r="3190" spans="1:11" x14ac:dyDescent="0.35">
      <c r="A3190" s="69">
        <f t="shared" si="102"/>
        <v>45778</v>
      </c>
      <c r="B3190" t="s">
        <v>911</v>
      </c>
      <c r="C3190" t="s">
        <v>262</v>
      </c>
      <c r="D3190" t="s">
        <v>893</v>
      </c>
      <c r="E3190" t="s">
        <v>333</v>
      </c>
      <c r="F3190" t="s">
        <v>894</v>
      </c>
      <c r="G3190" t="s">
        <v>82</v>
      </c>
      <c r="H3190">
        <v>1584</v>
      </c>
      <c r="I3190" s="68" t="str">
        <f>VLOOKUP(E3190,Refs!$P$2:$R$29,3,FALSE)</f>
        <v>Y58</v>
      </c>
      <c r="J3190" s="68" t="str">
        <f>VLOOKUP(E3190,Refs!$P$2:$S$29,4,FALSE)</f>
        <v>South West</v>
      </c>
      <c r="K3190" s="28">
        <f t="shared" si="103"/>
        <v>1584</v>
      </c>
    </row>
    <row r="3191" spans="1:11" x14ac:dyDescent="0.35">
      <c r="A3191" s="69">
        <f t="shared" si="102"/>
        <v>45778</v>
      </c>
      <c r="B3191" t="s">
        <v>911</v>
      </c>
      <c r="C3191" t="s">
        <v>262</v>
      </c>
      <c r="D3191" t="s">
        <v>893</v>
      </c>
      <c r="E3191" t="s">
        <v>333</v>
      </c>
      <c r="F3191" t="s">
        <v>894</v>
      </c>
      <c r="G3191" t="s">
        <v>83</v>
      </c>
      <c r="H3191">
        <v>4261</v>
      </c>
      <c r="I3191" s="68" t="str">
        <f>VLOOKUP(E3191,Refs!$P$2:$R$29,3,FALSE)</f>
        <v>Y58</v>
      </c>
      <c r="J3191" s="68" t="str">
        <f>VLOOKUP(E3191,Refs!$P$2:$S$29,4,FALSE)</f>
        <v>South West</v>
      </c>
      <c r="K3191" s="28">
        <f t="shared" si="103"/>
        <v>4261</v>
      </c>
    </row>
    <row r="3192" spans="1:11" x14ac:dyDescent="0.35">
      <c r="A3192" s="69">
        <f t="shared" si="102"/>
        <v>45778</v>
      </c>
      <c r="B3192" t="s">
        <v>911</v>
      </c>
      <c r="C3192" t="s">
        <v>262</v>
      </c>
      <c r="D3192" t="s">
        <v>893</v>
      </c>
      <c r="E3192" t="s">
        <v>333</v>
      </c>
      <c r="F3192" t="s">
        <v>894</v>
      </c>
      <c r="G3192" t="s">
        <v>84</v>
      </c>
      <c r="H3192">
        <v>16445</v>
      </c>
      <c r="I3192" s="68" t="str">
        <f>VLOOKUP(E3192,Refs!$P$2:$R$29,3,FALSE)</f>
        <v>Y58</v>
      </c>
      <c r="J3192" s="68" t="str">
        <f>VLOOKUP(E3192,Refs!$P$2:$S$29,4,FALSE)</f>
        <v>South West</v>
      </c>
      <c r="K3192" s="28">
        <f t="shared" si="103"/>
        <v>16445</v>
      </c>
    </row>
    <row r="3193" spans="1:11" x14ac:dyDescent="0.35">
      <c r="A3193" s="69">
        <f t="shared" si="102"/>
        <v>45778</v>
      </c>
      <c r="B3193" t="s">
        <v>911</v>
      </c>
      <c r="C3193" t="s">
        <v>262</v>
      </c>
      <c r="D3193" t="s">
        <v>893</v>
      </c>
      <c r="E3193" t="s">
        <v>333</v>
      </c>
      <c r="F3193" t="s">
        <v>894</v>
      </c>
      <c r="G3193" t="s">
        <v>85</v>
      </c>
      <c r="H3193">
        <v>2484</v>
      </c>
      <c r="I3193" s="68" t="str">
        <f>VLOOKUP(E3193,Refs!$P$2:$R$29,3,FALSE)</f>
        <v>Y58</v>
      </c>
      <c r="J3193" s="68" t="str">
        <f>VLOOKUP(E3193,Refs!$P$2:$S$29,4,FALSE)</f>
        <v>South West</v>
      </c>
      <c r="K3193" s="28">
        <f t="shared" si="103"/>
        <v>2484</v>
      </c>
    </row>
    <row r="3194" spans="1:11" x14ac:dyDescent="0.35">
      <c r="A3194" s="69">
        <f t="shared" si="102"/>
        <v>45778</v>
      </c>
      <c r="B3194" t="s">
        <v>911</v>
      </c>
      <c r="C3194" t="s">
        <v>262</v>
      </c>
      <c r="D3194" t="s">
        <v>893</v>
      </c>
      <c r="E3194" t="s">
        <v>333</v>
      </c>
      <c r="F3194" t="s">
        <v>894</v>
      </c>
      <c r="G3194" t="s">
        <v>86</v>
      </c>
      <c r="H3194">
        <v>1450</v>
      </c>
      <c r="I3194" s="68" t="str">
        <f>VLOOKUP(E3194,Refs!$P$2:$R$29,3,FALSE)</f>
        <v>Y58</v>
      </c>
      <c r="J3194" s="68" t="str">
        <f>VLOOKUP(E3194,Refs!$P$2:$S$29,4,FALSE)</f>
        <v>South West</v>
      </c>
      <c r="K3194" s="28">
        <f t="shared" si="103"/>
        <v>1450</v>
      </c>
    </row>
    <row r="3195" spans="1:11" x14ac:dyDescent="0.35">
      <c r="A3195" s="69">
        <f t="shared" si="102"/>
        <v>45778</v>
      </c>
      <c r="B3195" t="s">
        <v>911</v>
      </c>
      <c r="C3195" t="s">
        <v>262</v>
      </c>
      <c r="D3195" t="s">
        <v>893</v>
      </c>
      <c r="E3195" t="s">
        <v>333</v>
      </c>
      <c r="F3195" t="s">
        <v>894</v>
      </c>
      <c r="G3195" t="s">
        <v>87</v>
      </c>
      <c r="H3195">
        <v>4448</v>
      </c>
      <c r="I3195" s="68" t="str">
        <f>VLOOKUP(E3195,Refs!$P$2:$R$29,3,FALSE)</f>
        <v>Y58</v>
      </c>
      <c r="J3195" s="68" t="str">
        <f>VLOOKUP(E3195,Refs!$P$2:$S$29,4,FALSE)</f>
        <v>South West</v>
      </c>
      <c r="K3195" s="28">
        <f t="shared" si="103"/>
        <v>4448</v>
      </c>
    </row>
    <row r="3196" spans="1:11" x14ac:dyDescent="0.35">
      <c r="A3196" s="69">
        <f t="shared" si="102"/>
        <v>45778</v>
      </c>
      <c r="B3196" t="s">
        <v>911</v>
      </c>
      <c r="C3196" t="s">
        <v>262</v>
      </c>
      <c r="D3196" t="s">
        <v>893</v>
      </c>
      <c r="E3196" t="s">
        <v>333</v>
      </c>
      <c r="F3196" t="s">
        <v>894</v>
      </c>
      <c r="G3196" t="s">
        <v>88</v>
      </c>
      <c r="H3196">
        <v>19082</v>
      </c>
      <c r="I3196" s="68" t="str">
        <f>VLOOKUP(E3196,Refs!$P$2:$R$29,3,FALSE)</f>
        <v>Y58</v>
      </c>
      <c r="J3196" s="68" t="str">
        <f>VLOOKUP(E3196,Refs!$P$2:$S$29,4,FALSE)</f>
        <v>South West</v>
      </c>
      <c r="K3196" s="28">
        <f t="shared" si="103"/>
        <v>19082</v>
      </c>
    </row>
    <row r="3197" spans="1:11" x14ac:dyDescent="0.35">
      <c r="A3197" s="69">
        <f t="shared" si="102"/>
        <v>45778</v>
      </c>
      <c r="B3197" t="s">
        <v>911</v>
      </c>
      <c r="C3197" t="s">
        <v>262</v>
      </c>
      <c r="D3197" t="s">
        <v>893</v>
      </c>
      <c r="E3197" t="s">
        <v>333</v>
      </c>
      <c r="F3197" t="s">
        <v>894</v>
      </c>
      <c r="G3197" t="s">
        <v>89</v>
      </c>
      <c r="H3197">
        <v>26233</v>
      </c>
      <c r="I3197" s="68" t="str">
        <f>VLOOKUP(E3197,Refs!$P$2:$R$29,3,FALSE)</f>
        <v>Y58</v>
      </c>
      <c r="J3197" s="68" t="str">
        <f>VLOOKUP(E3197,Refs!$P$2:$S$29,4,FALSE)</f>
        <v>South West</v>
      </c>
      <c r="K3197" s="28">
        <f t="shared" si="103"/>
        <v>26233</v>
      </c>
    </row>
    <row r="3198" spans="1:11" x14ac:dyDescent="0.35">
      <c r="A3198" s="69">
        <f t="shared" si="102"/>
        <v>45778</v>
      </c>
      <c r="B3198" t="s">
        <v>911</v>
      </c>
      <c r="C3198" t="s">
        <v>262</v>
      </c>
      <c r="D3198" t="s">
        <v>893</v>
      </c>
      <c r="E3198" t="s">
        <v>333</v>
      </c>
      <c r="F3198" t="s">
        <v>894</v>
      </c>
      <c r="G3198" t="s">
        <v>27</v>
      </c>
      <c r="H3198">
        <v>3441</v>
      </c>
      <c r="I3198" s="68" t="str">
        <f>VLOOKUP(E3198,Refs!$P$2:$R$29,3,FALSE)</f>
        <v>Y58</v>
      </c>
      <c r="J3198" s="68" t="str">
        <f>VLOOKUP(E3198,Refs!$P$2:$S$29,4,FALSE)</f>
        <v>South West</v>
      </c>
      <c r="K3198" s="28">
        <f t="shared" si="103"/>
        <v>3441</v>
      </c>
    </row>
    <row r="3199" spans="1:11" x14ac:dyDescent="0.35">
      <c r="A3199" s="69">
        <f t="shared" si="102"/>
        <v>45778</v>
      </c>
      <c r="B3199" t="s">
        <v>911</v>
      </c>
      <c r="C3199" t="s">
        <v>262</v>
      </c>
      <c r="D3199" t="s">
        <v>893</v>
      </c>
      <c r="E3199" t="s">
        <v>333</v>
      </c>
      <c r="F3199" t="s">
        <v>894</v>
      </c>
      <c r="G3199" t="s">
        <v>29</v>
      </c>
      <c r="H3199">
        <v>3240</v>
      </c>
      <c r="I3199" s="68" t="str">
        <f>VLOOKUP(E3199,Refs!$P$2:$R$29,3,FALSE)</f>
        <v>Y58</v>
      </c>
      <c r="J3199" s="68" t="str">
        <f>VLOOKUP(E3199,Refs!$P$2:$S$29,4,FALSE)</f>
        <v>South West</v>
      </c>
      <c r="K3199" s="28">
        <f t="shared" si="103"/>
        <v>3240</v>
      </c>
    </row>
    <row r="3200" spans="1:11" x14ac:dyDescent="0.35">
      <c r="A3200" s="69">
        <f t="shared" si="102"/>
        <v>45778</v>
      </c>
      <c r="B3200" t="s">
        <v>911</v>
      </c>
      <c r="C3200" t="s">
        <v>262</v>
      </c>
      <c r="D3200" t="s">
        <v>893</v>
      </c>
      <c r="E3200" t="s">
        <v>333</v>
      </c>
      <c r="F3200" t="s">
        <v>894</v>
      </c>
      <c r="G3200" t="s">
        <v>90</v>
      </c>
      <c r="H3200">
        <v>2185</v>
      </c>
      <c r="I3200" s="68" t="str">
        <f>VLOOKUP(E3200,Refs!$P$2:$R$29,3,FALSE)</f>
        <v>Y58</v>
      </c>
      <c r="J3200" s="68" t="str">
        <f>VLOOKUP(E3200,Refs!$P$2:$S$29,4,FALSE)</f>
        <v>South West</v>
      </c>
      <c r="K3200" s="28">
        <f t="shared" si="103"/>
        <v>2185</v>
      </c>
    </row>
    <row r="3201" spans="1:11" x14ac:dyDescent="0.35">
      <c r="A3201" s="69">
        <f t="shared" si="102"/>
        <v>45778</v>
      </c>
      <c r="B3201" t="s">
        <v>911</v>
      </c>
      <c r="C3201" t="s">
        <v>262</v>
      </c>
      <c r="D3201" t="s">
        <v>893</v>
      </c>
      <c r="E3201" t="s">
        <v>333</v>
      </c>
      <c r="F3201" t="s">
        <v>894</v>
      </c>
      <c r="G3201" t="s">
        <v>91</v>
      </c>
      <c r="H3201">
        <v>0</v>
      </c>
      <c r="I3201" s="68" t="str">
        <f>VLOOKUP(E3201,Refs!$P$2:$R$29,3,FALSE)</f>
        <v>Y58</v>
      </c>
      <c r="J3201" s="68" t="str">
        <f>VLOOKUP(E3201,Refs!$P$2:$S$29,4,FALSE)</f>
        <v>South West</v>
      </c>
      <c r="K3201" s="28" t="str">
        <f t="shared" si="103"/>
        <v/>
      </c>
    </row>
    <row r="3202" spans="1:11" x14ac:dyDescent="0.35">
      <c r="A3202" s="69">
        <f t="shared" si="102"/>
        <v>45778</v>
      </c>
      <c r="B3202" t="s">
        <v>911</v>
      </c>
      <c r="C3202" t="s">
        <v>262</v>
      </c>
      <c r="D3202" t="s">
        <v>893</v>
      </c>
      <c r="E3202" t="s">
        <v>333</v>
      </c>
      <c r="F3202" t="s">
        <v>894</v>
      </c>
      <c r="G3202" t="s">
        <v>92</v>
      </c>
      <c r="H3202">
        <v>2164</v>
      </c>
      <c r="I3202" s="68" t="str">
        <f>VLOOKUP(E3202,Refs!$P$2:$R$29,3,FALSE)</f>
        <v>Y58</v>
      </c>
      <c r="J3202" s="68" t="str">
        <f>VLOOKUP(E3202,Refs!$P$2:$S$29,4,FALSE)</f>
        <v>South West</v>
      </c>
      <c r="K3202" s="28">
        <f t="shared" si="103"/>
        <v>2164</v>
      </c>
    </row>
    <row r="3203" spans="1:11" x14ac:dyDescent="0.35">
      <c r="A3203" s="69">
        <f t="shared" ref="A3203:A3266" si="104">DATEVALUE(RIGHT(B3203,8))</f>
        <v>45778</v>
      </c>
      <c r="B3203" t="s">
        <v>911</v>
      </c>
      <c r="C3203" t="s">
        <v>262</v>
      </c>
      <c r="D3203" t="s">
        <v>893</v>
      </c>
      <c r="E3203" t="s">
        <v>333</v>
      </c>
      <c r="F3203" t="s">
        <v>894</v>
      </c>
      <c r="G3203" t="s">
        <v>93</v>
      </c>
      <c r="H3203">
        <v>81</v>
      </c>
      <c r="I3203" s="68" t="str">
        <f>VLOOKUP(E3203,Refs!$P$2:$R$29,3,FALSE)</f>
        <v>Y58</v>
      </c>
      <c r="J3203" s="68" t="str">
        <f>VLOOKUP(E3203,Refs!$P$2:$S$29,4,FALSE)</f>
        <v>South West</v>
      </c>
      <c r="K3203" s="28">
        <f t="shared" si="103"/>
        <v>81</v>
      </c>
    </row>
    <row r="3204" spans="1:11" x14ac:dyDescent="0.35">
      <c r="A3204" s="69">
        <f t="shared" si="104"/>
        <v>45778</v>
      </c>
      <c r="B3204" t="s">
        <v>911</v>
      </c>
      <c r="C3204" t="s">
        <v>262</v>
      </c>
      <c r="D3204" t="s">
        <v>893</v>
      </c>
      <c r="E3204" t="s">
        <v>333</v>
      </c>
      <c r="F3204" t="s">
        <v>894</v>
      </c>
      <c r="G3204" t="s">
        <v>94</v>
      </c>
      <c r="H3204">
        <v>1385</v>
      </c>
      <c r="I3204" s="68" t="str">
        <f>VLOOKUP(E3204,Refs!$P$2:$R$29,3,FALSE)</f>
        <v>Y58</v>
      </c>
      <c r="J3204" s="68" t="str">
        <f>VLOOKUP(E3204,Refs!$P$2:$S$29,4,FALSE)</f>
        <v>South West</v>
      </c>
      <c r="K3204" s="28">
        <f t="shared" si="103"/>
        <v>1385</v>
      </c>
    </row>
    <row r="3205" spans="1:11" x14ac:dyDescent="0.35">
      <c r="A3205" s="69">
        <f t="shared" si="104"/>
        <v>45778</v>
      </c>
      <c r="B3205" t="s">
        <v>911</v>
      </c>
      <c r="C3205" t="s">
        <v>262</v>
      </c>
      <c r="D3205" t="s">
        <v>893</v>
      </c>
      <c r="E3205" t="s">
        <v>333</v>
      </c>
      <c r="F3205" t="s">
        <v>894</v>
      </c>
      <c r="G3205" t="s">
        <v>95</v>
      </c>
      <c r="H3205">
        <v>20</v>
      </c>
      <c r="I3205" s="68" t="str">
        <f>VLOOKUP(E3205,Refs!$P$2:$R$29,3,FALSE)</f>
        <v>Y58</v>
      </c>
      <c r="J3205" s="68" t="str">
        <f>VLOOKUP(E3205,Refs!$P$2:$S$29,4,FALSE)</f>
        <v>South West</v>
      </c>
      <c r="K3205" s="28">
        <f t="shared" si="103"/>
        <v>20</v>
      </c>
    </row>
    <row r="3206" spans="1:11" x14ac:dyDescent="0.35">
      <c r="A3206" s="69">
        <f t="shared" si="104"/>
        <v>45778</v>
      </c>
      <c r="B3206" t="s">
        <v>911</v>
      </c>
      <c r="C3206" t="s">
        <v>262</v>
      </c>
      <c r="D3206" t="s">
        <v>893</v>
      </c>
      <c r="E3206" t="s">
        <v>333</v>
      </c>
      <c r="F3206" t="s">
        <v>894</v>
      </c>
      <c r="G3206" t="s">
        <v>96</v>
      </c>
      <c r="H3206">
        <v>1837</v>
      </c>
      <c r="I3206" s="68" t="str">
        <f>VLOOKUP(E3206,Refs!$P$2:$R$29,3,FALSE)</f>
        <v>Y58</v>
      </c>
      <c r="J3206" s="68" t="str">
        <f>VLOOKUP(E3206,Refs!$P$2:$S$29,4,FALSE)</f>
        <v>South West</v>
      </c>
      <c r="K3206" s="28">
        <f t="shared" si="103"/>
        <v>1837</v>
      </c>
    </row>
    <row r="3207" spans="1:11" x14ac:dyDescent="0.35">
      <c r="A3207" s="69">
        <f t="shared" si="104"/>
        <v>45778</v>
      </c>
      <c r="B3207" t="s">
        <v>911</v>
      </c>
      <c r="C3207" t="s">
        <v>262</v>
      </c>
      <c r="D3207" t="s">
        <v>893</v>
      </c>
      <c r="E3207" t="s">
        <v>333</v>
      </c>
      <c r="F3207" t="s">
        <v>894</v>
      </c>
      <c r="G3207" t="s">
        <v>31</v>
      </c>
      <c r="H3207">
        <v>1360</v>
      </c>
      <c r="I3207" s="68" t="str">
        <f>VLOOKUP(E3207,Refs!$P$2:$R$29,3,FALSE)</f>
        <v>Y58</v>
      </c>
      <c r="J3207" s="68" t="str">
        <f>VLOOKUP(E3207,Refs!$P$2:$S$29,4,FALSE)</f>
        <v>South West</v>
      </c>
      <c r="K3207" s="28">
        <f t="shared" si="103"/>
        <v>1360</v>
      </c>
    </row>
    <row r="3208" spans="1:11" x14ac:dyDescent="0.35">
      <c r="A3208" s="69">
        <f t="shared" si="104"/>
        <v>45778</v>
      </c>
      <c r="B3208" t="s">
        <v>911</v>
      </c>
      <c r="C3208" t="s">
        <v>262</v>
      </c>
      <c r="D3208" t="s">
        <v>893</v>
      </c>
      <c r="E3208" t="s">
        <v>333</v>
      </c>
      <c r="F3208" t="s">
        <v>894</v>
      </c>
      <c r="G3208" t="s">
        <v>97</v>
      </c>
      <c r="H3208">
        <v>3448</v>
      </c>
      <c r="I3208" s="68" t="str">
        <f>VLOOKUP(E3208,Refs!$P$2:$R$29,3,FALSE)</f>
        <v>Y58</v>
      </c>
      <c r="J3208" s="68" t="str">
        <f>VLOOKUP(E3208,Refs!$P$2:$S$29,4,FALSE)</f>
        <v>South West</v>
      </c>
      <c r="K3208" s="28">
        <f t="shared" si="103"/>
        <v>3448</v>
      </c>
    </row>
    <row r="3209" spans="1:11" x14ac:dyDescent="0.35">
      <c r="A3209" s="69">
        <f t="shared" si="104"/>
        <v>45778</v>
      </c>
      <c r="B3209" t="s">
        <v>911</v>
      </c>
      <c r="C3209" t="s">
        <v>262</v>
      </c>
      <c r="D3209" t="s">
        <v>893</v>
      </c>
      <c r="E3209" t="s">
        <v>333</v>
      </c>
      <c r="F3209" t="s">
        <v>894</v>
      </c>
      <c r="G3209" t="s">
        <v>98</v>
      </c>
      <c r="H3209">
        <v>2732</v>
      </c>
      <c r="I3209" s="68" t="str">
        <f>VLOOKUP(E3209,Refs!$P$2:$R$29,3,FALSE)</f>
        <v>Y58</v>
      </c>
      <c r="J3209" s="68" t="str">
        <f>VLOOKUP(E3209,Refs!$P$2:$S$29,4,FALSE)</f>
        <v>South West</v>
      </c>
      <c r="K3209" s="28">
        <f t="shared" si="103"/>
        <v>2732</v>
      </c>
    </row>
    <row r="3210" spans="1:11" x14ac:dyDescent="0.35">
      <c r="A3210" s="69">
        <f t="shared" si="104"/>
        <v>45778</v>
      </c>
      <c r="B3210" t="s">
        <v>911</v>
      </c>
      <c r="C3210" t="s">
        <v>262</v>
      </c>
      <c r="D3210" t="s">
        <v>893</v>
      </c>
      <c r="E3210" t="s">
        <v>333</v>
      </c>
      <c r="F3210" t="s">
        <v>894</v>
      </c>
      <c r="G3210" t="s">
        <v>99</v>
      </c>
      <c r="H3210">
        <v>2464</v>
      </c>
      <c r="I3210" s="68" t="str">
        <f>VLOOKUP(E3210,Refs!$P$2:$R$29,3,FALSE)</f>
        <v>Y58</v>
      </c>
      <c r="J3210" s="68" t="str">
        <f>VLOOKUP(E3210,Refs!$P$2:$S$29,4,FALSE)</f>
        <v>South West</v>
      </c>
      <c r="K3210" s="28">
        <f t="shared" si="103"/>
        <v>2464</v>
      </c>
    </row>
    <row r="3211" spans="1:11" x14ac:dyDescent="0.35">
      <c r="A3211" s="69">
        <f t="shared" si="104"/>
        <v>45778</v>
      </c>
      <c r="B3211" t="s">
        <v>911</v>
      </c>
      <c r="C3211" t="s">
        <v>262</v>
      </c>
      <c r="D3211" t="s">
        <v>893</v>
      </c>
      <c r="E3211" t="s">
        <v>333</v>
      </c>
      <c r="F3211" t="s">
        <v>894</v>
      </c>
      <c r="G3211" t="s">
        <v>100</v>
      </c>
      <c r="H3211">
        <v>1758</v>
      </c>
      <c r="I3211" s="68" t="str">
        <f>VLOOKUP(E3211,Refs!$P$2:$R$29,3,FALSE)</f>
        <v>Y58</v>
      </c>
      <c r="J3211" s="68" t="str">
        <f>VLOOKUP(E3211,Refs!$P$2:$S$29,4,FALSE)</f>
        <v>South West</v>
      </c>
      <c r="K3211" s="28">
        <f t="shared" si="103"/>
        <v>1758</v>
      </c>
    </row>
    <row r="3212" spans="1:11" x14ac:dyDescent="0.35">
      <c r="A3212" s="69">
        <f t="shared" si="104"/>
        <v>45778</v>
      </c>
      <c r="B3212" t="s">
        <v>911</v>
      </c>
      <c r="C3212" t="s">
        <v>262</v>
      </c>
      <c r="D3212" t="s">
        <v>893</v>
      </c>
      <c r="E3212" t="s">
        <v>333</v>
      </c>
      <c r="F3212" t="s">
        <v>894</v>
      </c>
      <c r="G3212" t="s">
        <v>101</v>
      </c>
      <c r="H3212">
        <v>362</v>
      </c>
      <c r="I3212" s="68" t="str">
        <f>VLOOKUP(E3212,Refs!$P$2:$R$29,3,FALSE)</f>
        <v>Y58</v>
      </c>
      <c r="J3212" s="68" t="str">
        <f>VLOOKUP(E3212,Refs!$P$2:$S$29,4,FALSE)</f>
        <v>South West</v>
      </c>
      <c r="K3212" s="28">
        <f t="shared" si="103"/>
        <v>362</v>
      </c>
    </row>
    <row r="3213" spans="1:11" x14ac:dyDescent="0.35">
      <c r="A3213" s="69">
        <f t="shared" si="104"/>
        <v>45778</v>
      </c>
      <c r="B3213" t="s">
        <v>911</v>
      </c>
      <c r="C3213" t="s">
        <v>262</v>
      </c>
      <c r="D3213" t="s">
        <v>893</v>
      </c>
      <c r="E3213" t="s">
        <v>333</v>
      </c>
      <c r="F3213" t="s">
        <v>894</v>
      </c>
      <c r="G3213" t="s">
        <v>102</v>
      </c>
      <c r="H3213">
        <v>131</v>
      </c>
      <c r="I3213" s="68" t="str">
        <f>VLOOKUP(E3213,Refs!$P$2:$R$29,3,FALSE)</f>
        <v>Y58</v>
      </c>
      <c r="J3213" s="68" t="str">
        <f>VLOOKUP(E3213,Refs!$P$2:$S$29,4,FALSE)</f>
        <v>South West</v>
      </c>
      <c r="K3213" s="28">
        <f t="shared" si="103"/>
        <v>131</v>
      </c>
    </row>
    <row r="3214" spans="1:11" x14ac:dyDescent="0.35">
      <c r="A3214" s="69">
        <f t="shared" si="104"/>
        <v>45778</v>
      </c>
      <c r="B3214" t="s">
        <v>911</v>
      </c>
      <c r="C3214" t="s">
        <v>262</v>
      </c>
      <c r="D3214" t="s">
        <v>893</v>
      </c>
      <c r="E3214" t="s">
        <v>333</v>
      </c>
      <c r="F3214" t="s">
        <v>894</v>
      </c>
      <c r="G3214" t="s">
        <v>103</v>
      </c>
      <c r="H3214">
        <v>1447</v>
      </c>
      <c r="I3214" s="68" t="str">
        <f>VLOOKUP(E3214,Refs!$P$2:$R$29,3,FALSE)</f>
        <v>Y58</v>
      </c>
      <c r="J3214" s="68" t="str">
        <f>VLOOKUP(E3214,Refs!$P$2:$S$29,4,FALSE)</f>
        <v>South West</v>
      </c>
      <c r="K3214" s="28">
        <f t="shared" si="103"/>
        <v>1447</v>
      </c>
    </row>
    <row r="3215" spans="1:11" x14ac:dyDescent="0.35">
      <c r="A3215" s="69">
        <f t="shared" si="104"/>
        <v>45778</v>
      </c>
      <c r="B3215" t="s">
        <v>911</v>
      </c>
      <c r="C3215" t="s">
        <v>262</v>
      </c>
      <c r="D3215" t="s">
        <v>893</v>
      </c>
      <c r="E3215" t="s">
        <v>333</v>
      </c>
      <c r="F3215" t="s">
        <v>894</v>
      </c>
      <c r="G3215" t="s">
        <v>104</v>
      </c>
      <c r="H3215">
        <v>3615869</v>
      </c>
      <c r="I3215" s="68" t="str">
        <f>VLOOKUP(E3215,Refs!$P$2:$R$29,3,FALSE)</f>
        <v>Y58</v>
      </c>
      <c r="J3215" s="68" t="str">
        <f>VLOOKUP(E3215,Refs!$P$2:$S$29,4,FALSE)</f>
        <v>South West</v>
      </c>
      <c r="K3215" s="28">
        <f t="shared" si="103"/>
        <v>3615869</v>
      </c>
    </row>
    <row r="3216" spans="1:11" x14ac:dyDescent="0.35">
      <c r="A3216" s="69">
        <f t="shared" si="104"/>
        <v>45778</v>
      </c>
      <c r="B3216" t="s">
        <v>911</v>
      </c>
      <c r="C3216" t="s">
        <v>262</v>
      </c>
      <c r="D3216" t="s">
        <v>893</v>
      </c>
      <c r="E3216" t="s">
        <v>333</v>
      </c>
      <c r="F3216" t="s">
        <v>894</v>
      </c>
      <c r="G3216" t="s">
        <v>105</v>
      </c>
      <c r="H3216">
        <v>3313</v>
      </c>
      <c r="I3216" s="68" t="str">
        <f>VLOOKUP(E3216,Refs!$P$2:$R$29,3,FALSE)</f>
        <v>Y58</v>
      </c>
      <c r="J3216" s="68" t="str">
        <f>VLOOKUP(E3216,Refs!$P$2:$S$29,4,FALSE)</f>
        <v>South West</v>
      </c>
      <c r="K3216" s="28">
        <f t="shared" si="103"/>
        <v>3313</v>
      </c>
    </row>
    <row r="3217" spans="1:11" x14ac:dyDescent="0.35">
      <c r="A3217" s="69">
        <f t="shared" si="104"/>
        <v>45778</v>
      </c>
      <c r="B3217" t="s">
        <v>911</v>
      </c>
      <c r="C3217" t="s">
        <v>262</v>
      </c>
      <c r="D3217" t="s">
        <v>893</v>
      </c>
      <c r="E3217" t="s">
        <v>333</v>
      </c>
      <c r="F3217" t="s">
        <v>894</v>
      </c>
      <c r="G3217" t="s">
        <v>106</v>
      </c>
      <c r="H3217">
        <v>1632</v>
      </c>
      <c r="I3217" s="68" t="str">
        <f>VLOOKUP(E3217,Refs!$P$2:$R$29,3,FALSE)</f>
        <v>Y58</v>
      </c>
      <c r="J3217" s="68" t="str">
        <f>VLOOKUP(E3217,Refs!$P$2:$S$29,4,FALSE)</f>
        <v>South West</v>
      </c>
      <c r="K3217" s="28">
        <f t="shared" si="103"/>
        <v>1632</v>
      </c>
    </row>
    <row r="3218" spans="1:11" x14ac:dyDescent="0.35">
      <c r="A3218" s="69">
        <f t="shared" si="104"/>
        <v>45778</v>
      </c>
      <c r="B3218" t="s">
        <v>911</v>
      </c>
      <c r="C3218" t="s">
        <v>262</v>
      </c>
      <c r="D3218" t="s">
        <v>893</v>
      </c>
      <c r="E3218" t="s">
        <v>333</v>
      </c>
      <c r="F3218" t="s">
        <v>894</v>
      </c>
      <c r="G3218" t="s">
        <v>107</v>
      </c>
      <c r="H3218">
        <v>94</v>
      </c>
      <c r="I3218" s="68" t="str">
        <f>VLOOKUP(E3218,Refs!$P$2:$R$29,3,FALSE)</f>
        <v>Y58</v>
      </c>
      <c r="J3218" s="68" t="str">
        <f>VLOOKUP(E3218,Refs!$P$2:$S$29,4,FALSE)</f>
        <v>South West</v>
      </c>
      <c r="K3218" s="28">
        <f t="shared" si="103"/>
        <v>94</v>
      </c>
    </row>
    <row r="3219" spans="1:11" x14ac:dyDescent="0.35">
      <c r="A3219" s="69">
        <f t="shared" si="104"/>
        <v>45778</v>
      </c>
      <c r="B3219" t="s">
        <v>911</v>
      </c>
      <c r="C3219" t="s">
        <v>262</v>
      </c>
      <c r="D3219" t="s">
        <v>893</v>
      </c>
      <c r="E3219" t="s">
        <v>333</v>
      </c>
      <c r="F3219" t="s">
        <v>894</v>
      </c>
      <c r="G3219" t="s">
        <v>108</v>
      </c>
      <c r="H3219">
        <v>276</v>
      </c>
      <c r="I3219" s="68" t="str">
        <f>VLOOKUP(E3219,Refs!$P$2:$R$29,3,FALSE)</f>
        <v>Y58</v>
      </c>
      <c r="J3219" s="68" t="str">
        <f>VLOOKUP(E3219,Refs!$P$2:$S$29,4,FALSE)</f>
        <v>South West</v>
      </c>
      <c r="K3219" s="28">
        <f t="shared" si="103"/>
        <v>276</v>
      </c>
    </row>
    <row r="3220" spans="1:11" x14ac:dyDescent="0.35">
      <c r="A3220" s="69">
        <f t="shared" si="104"/>
        <v>45778</v>
      </c>
      <c r="B3220" t="s">
        <v>911</v>
      </c>
      <c r="C3220" t="s">
        <v>262</v>
      </c>
      <c r="D3220" t="s">
        <v>893</v>
      </c>
      <c r="E3220" t="s">
        <v>333</v>
      </c>
      <c r="F3220" t="s">
        <v>894</v>
      </c>
      <c r="G3220" t="s">
        <v>109</v>
      </c>
      <c r="H3220">
        <v>3081652</v>
      </c>
      <c r="I3220" s="68" t="str">
        <f>VLOOKUP(E3220,Refs!$P$2:$R$29,3,FALSE)</f>
        <v>Y58</v>
      </c>
      <c r="J3220" s="68" t="str">
        <f>VLOOKUP(E3220,Refs!$P$2:$S$29,4,FALSE)</f>
        <v>South West</v>
      </c>
      <c r="K3220" s="28">
        <f t="shared" si="103"/>
        <v>3081652</v>
      </c>
    </row>
    <row r="3221" spans="1:11" x14ac:dyDescent="0.35">
      <c r="A3221" s="69">
        <f t="shared" si="104"/>
        <v>45778</v>
      </c>
      <c r="B3221" t="s">
        <v>911</v>
      </c>
      <c r="C3221" t="s">
        <v>262</v>
      </c>
      <c r="D3221" t="s">
        <v>893</v>
      </c>
      <c r="E3221" t="s">
        <v>333</v>
      </c>
      <c r="F3221" t="s">
        <v>894</v>
      </c>
      <c r="G3221" t="s">
        <v>110</v>
      </c>
      <c r="H3221">
        <v>794</v>
      </c>
      <c r="I3221" s="68" t="str">
        <f>VLOOKUP(E3221,Refs!$P$2:$R$29,3,FALSE)</f>
        <v>Y58</v>
      </c>
      <c r="J3221" s="68" t="str">
        <f>VLOOKUP(E3221,Refs!$P$2:$S$29,4,FALSE)</f>
        <v>South West</v>
      </c>
      <c r="K3221" s="28">
        <f t="shared" si="103"/>
        <v>794</v>
      </c>
    </row>
    <row r="3222" spans="1:11" x14ac:dyDescent="0.35">
      <c r="A3222" s="69">
        <f t="shared" si="104"/>
        <v>45778</v>
      </c>
      <c r="B3222" t="s">
        <v>911</v>
      </c>
      <c r="C3222" t="s">
        <v>262</v>
      </c>
      <c r="D3222" t="s">
        <v>893</v>
      </c>
      <c r="E3222" t="s">
        <v>333</v>
      </c>
      <c r="F3222" t="s">
        <v>894</v>
      </c>
      <c r="G3222" t="s">
        <v>808</v>
      </c>
      <c r="H3222">
        <v>10337</v>
      </c>
      <c r="I3222" s="68" t="str">
        <f>VLOOKUP(E3222,Refs!$P$2:$R$29,3,FALSE)</f>
        <v>Y58</v>
      </c>
      <c r="J3222" s="68" t="str">
        <f>VLOOKUP(E3222,Refs!$P$2:$S$29,4,FALSE)</f>
        <v>South West</v>
      </c>
      <c r="K3222" s="28">
        <f t="shared" si="103"/>
        <v>10337</v>
      </c>
    </row>
    <row r="3223" spans="1:11" x14ac:dyDescent="0.35">
      <c r="A3223" s="69">
        <f t="shared" si="104"/>
        <v>45778</v>
      </c>
      <c r="B3223" t="s">
        <v>911</v>
      </c>
      <c r="C3223" t="s">
        <v>262</v>
      </c>
      <c r="D3223" t="s">
        <v>893</v>
      </c>
      <c r="E3223" t="s">
        <v>333</v>
      </c>
      <c r="F3223" t="s">
        <v>894</v>
      </c>
      <c r="G3223" t="s">
        <v>809</v>
      </c>
      <c r="H3223">
        <v>387</v>
      </c>
      <c r="I3223" s="68" t="str">
        <f>VLOOKUP(E3223,Refs!$P$2:$R$29,3,FALSE)</f>
        <v>Y58</v>
      </c>
      <c r="J3223" s="68" t="str">
        <f>VLOOKUP(E3223,Refs!$P$2:$S$29,4,FALSE)</f>
        <v>South West</v>
      </c>
      <c r="K3223" s="28">
        <f t="shared" si="103"/>
        <v>387</v>
      </c>
    </row>
    <row r="3224" spans="1:11" x14ac:dyDescent="0.35">
      <c r="A3224" s="69">
        <f t="shared" si="104"/>
        <v>45778</v>
      </c>
      <c r="B3224" t="s">
        <v>911</v>
      </c>
      <c r="C3224" t="s">
        <v>262</v>
      </c>
      <c r="D3224" t="s">
        <v>893</v>
      </c>
      <c r="E3224" t="s">
        <v>333</v>
      </c>
      <c r="F3224" t="s">
        <v>894</v>
      </c>
      <c r="G3224" t="s">
        <v>111</v>
      </c>
      <c r="H3224">
        <v>18327</v>
      </c>
      <c r="I3224" s="68" t="str">
        <f>VLOOKUP(E3224,Refs!$P$2:$R$29,3,FALSE)</f>
        <v>Y58</v>
      </c>
      <c r="J3224" s="68" t="str">
        <f>VLOOKUP(E3224,Refs!$P$2:$S$29,4,FALSE)</f>
        <v>South West</v>
      </c>
      <c r="K3224" s="28">
        <f t="shared" si="103"/>
        <v>18327</v>
      </c>
    </row>
    <row r="3225" spans="1:11" x14ac:dyDescent="0.35">
      <c r="A3225" s="69">
        <f t="shared" si="104"/>
        <v>45778</v>
      </c>
      <c r="B3225" t="s">
        <v>911</v>
      </c>
      <c r="C3225" t="s">
        <v>262</v>
      </c>
      <c r="D3225" t="s">
        <v>893</v>
      </c>
      <c r="E3225" t="s">
        <v>333</v>
      </c>
      <c r="F3225" t="s">
        <v>894</v>
      </c>
      <c r="G3225" t="s">
        <v>112</v>
      </c>
      <c r="H3225">
        <v>25</v>
      </c>
      <c r="I3225" s="68" t="str">
        <f>VLOOKUP(E3225,Refs!$P$2:$R$29,3,FALSE)</f>
        <v>Y58</v>
      </c>
      <c r="J3225" s="68" t="str">
        <f>VLOOKUP(E3225,Refs!$P$2:$S$29,4,FALSE)</f>
        <v>South West</v>
      </c>
      <c r="K3225" s="28">
        <f t="shared" si="103"/>
        <v>25</v>
      </c>
    </row>
    <row r="3226" spans="1:11" x14ac:dyDescent="0.35">
      <c r="A3226" s="69">
        <f t="shared" si="104"/>
        <v>45778</v>
      </c>
      <c r="B3226" t="s">
        <v>911</v>
      </c>
      <c r="C3226" t="s">
        <v>262</v>
      </c>
      <c r="D3226" t="s">
        <v>893</v>
      </c>
      <c r="E3226" t="s">
        <v>333</v>
      </c>
      <c r="F3226" t="s">
        <v>894</v>
      </c>
      <c r="G3226" t="s">
        <v>113</v>
      </c>
      <c r="H3226">
        <v>11758</v>
      </c>
      <c r="I3226" s="68" t="str">
        <f>VLOOKUP(E3226,Refs!$P$2:$R$29,3,FALSE)</f>
        <v>Y58</v>
      </c>
      <c r="J3226" s="68" t="str">
        <f>VLOOKUP(E3226,Refs!$P$2:$S$29,4,FALSE)</f>
        <v>South West</v>
      </c>
      <c r="K3226" s="28">
        <f t="shared" si="103"/>
        <v>11758</v>
      </c>
    </row>
    <row r="3227" spans="1:11" x14ac:dyDescent="0.35">
      <c r="A3227" s="69">
        <f t="shared" si="104"/>
        <v>45778</v>
      </c>
      <c r="B3227" t="s">
        <v>911</v>
      </c>
      <c r="C3227" t="s">
        <v>262</v>
      </c>
      <c r="D3227" t="s">
        <v>893</v>
      </c>
      <c r="E3227" t="s">
        <v>333</v>
      </c>
      <c r="F3227" t="s">
        <v>894</v>
      </c>
      <c r="G3227" t="s">
        <v>114</v>
      </c>
      <c r="H3227">
        <v>11037</v>
      </c>
      <c r="I3227" s="68" t="str">
        <f>VLOOKUP(E3227,Refs!$P$2:$R$29,3,FALSE)</f>
        <v>Y58</v>
      </c>
      <c r="J3227" s="68" t="str">
        <f>VLOOKUP(E3227,Refs!$P$2:$S$29,4,FALSE)</f>
        <v>South West</v>
      </c>
      <c r="K3227" s="28">
        <f t="shared" si="103"/>
        <v>11037</v>
      </c>
    </row>
    <row r="3228" spans="1:11" x14ac:dyDescent="0.35">
      <c r="A3228" s="69">
        <f t="shared" si="104"/>
        <v>45778</v>
      </c>
      <c r="B3228" t="s">
        <v>911</v>
      </c>
      <c r="C3228" t="s">
        <v>262</v>
      </c>
      <c r="D3228" t="s">
        <v>893</v>
      </c>
      <c r="E3228" t="s">
        <v>333</v>
      </c>
      <c r="F3228" t="s">
        <v>894</v>
      </c>
      <c r="G3228" t="s">
        <v>115</v>
      </c>
      <c r="H3228">
        <v>2706</v>
      </c>
      <c r="I3228" s="68" t="str">
        <f>VLOOKUP(E3228,Refs!$P$2:$R$29,3,FALSE)</f>
        <v>Y58</v>
      </c>
      <c r="J3228" s="68" t="str">
        <f>VLOOKUP(E3228,Refs!$P$2:$S$29,4,FALSE)</f>
        <v>South West</v>
      </c>
      <c r="K3228" s="28">
        <f t="shared" si="103"/>
        <v>2706</v>
      </c>
    </row>
    <row r="3229" spans="1:11" x14ac:dyDescent="0.35">
      <c r="A3229" s="69">
        <f t="shared" si="104"/>
        <v>45778</v>
      </c>
      <c r="B3229" t="s">
        <v>911</v>
      </c>
      <c r="C3229" t="s">
        <v>262</v>
      </c>
      <c r="D3229" t="s">
        <v>893</v>
      </c>
      <c r="E3229" t="s">
        <v>333</v>
      </c>
      <c r="F3229" t="s">
        <v>894</v>
      </c>
      <c r="G3229" t="s">
        <v>116</v>
      </c>
      <c r="H3229">
        <v>1458</v>
      </c>
      <c r="I3229" s="68" t="str">
        <f>VLOOKUP(E3229,Refs!$P$2:$R$29,3,FALSE)</f>
        <v>Y58</v>
      </c>
      <c r="J3229" s="68" t="str">
        <f>VLOOKUP(E3229,Refs!$P$2:$S$29,4,FALSE)</f>
        <v>South West</v>
      </c>
      <c r="K3229" s="28">
        <f t="shared" si="103"/>
        <v>1458</v>
      </c>
    </row>
    <row r="3230" spans="1:11" x14ac:dyDescent="0.35">
      <c r="A3230" s="69">
        <f t="shared" si="104"/>
        <v>45778</v>
      </c>
      <c r="B3230" t="s">
        <v>911</v>
      </c>
      <c r="C3230" t="s">
        <v>262</v>
      </c>
      <c r="D3230" t="s">
        <v>893</v>
      </c>
      <c r="E3230" t="s">
        <v>333</v>
      </c>
      <c r="F3230" t="s">
        <v>894</v>
      </c>
      <c r="G3230" t="s">
        <v>117</v>
      </c>
      <c r="H3230">
        <v>3376</v>
      </c>
      <c r="I3230" s="68" t="str">
        <f>VLOOKUP(E3230,Refs!$P$2:$R$29,3,FALSE)</f>
        <v>Y58</v>
      </c>
      <c r="J3230" s="68" t="str">
        <f>VLOOKUP(E3230,Refs!$P$2:$S$29,4,FALSE)</f>
        <v>South West</v>
      </c>
      <c r="K3230" s="28">
        <f t="shared" si="103"/>
        <v>3376</v>
      </c>
    </row>
    <row r="3231" spans="1:11" x14ac:dyDescent="0.35">
      <c r="A3231" s="69">
        <f t="shared" si="104"/>
        <v>45778</v>
      </c>
      <c r="B3231" t="s">
        <v>911</v>
      </c>
      <c r="C3231" t="s">
        <v>262</v>
      </c>
      <c r="D3231" t="s">
        <v>893</v>
      </c>
      <c r="E3231" t="s">
        <v>333</v>
      </c>
      <c r="F3231" t="s">
        <v>894</v>
      </c>
      <c r="G3231" t="s">
        <v>118</v>
      </c>
      <c r="H3231">
        <v>3183</v>
      </c>
      <c r="I3231" s="68" t="str">
        <f>VLOOKUP(E3231,Refs!$P$2:$R$29,3,FALSE)</f>
        <v>Y58</v>
      </c>
      <c r="J3231" s="68" t="str">
        <f>VLOOKUP(E3231,Refs!$P$2:$S$29,4,FALSE)</f>
        <v>South West</v>
      </c>
      <c r="K3231" s="28">
        <f t="shared" si="103"/>
        <v>3183</v>
      </c>
    </row>
    <row r="3232" spans="1:11" x14ac:dyDescent="0.35">
      <c r="A3232" s="69">
        <f t="shared" si="104"/>
        <v>45778</v>
      </c>
      <c r="B3232" t="s">
        <v>911</v>
      </c>
      <c r="C3232" t="s">
        <v>262</v>
      </c>
      <c r="D3232" t="s">
        <v>893</v>
      </c>
      <c r="E3232" t="s">
        <v>333</v>
      </c>
      <c r="F3232" t="s">
        <v>894</v>
      </c>
      <c r="G3232" t="s">
        <v>119</v>
      </c>
      <c r="H3232">
        <v>1742</v>
      </c>
      <c r="I3232" s="68" t="str">
        <f>VLOOKUP(E3232,Refs!$P$2:$R$29,3,FALSE)</f>
        <v>Y58</v>
      </c>
      <c r="J3232" s="68" t="str">
        <f>VLOOKUP(E3232,Refs!$P$2:$S$29,4,FALSE)</f>
        <v>South West</v>
      </c>
      <c r="K3232" s="28">
        <f t="shared" si="103"/>
        <v>1742</v>
      </c>
    </row>
    <row r="3233" spans="1:11" x14ac:dyDescent="0.35">
      <c r="A3233" s="69">
        <f t="shared" si="104"/>
        <v>45778</v>
      </c>
      <c r="B3233" t="s">
        <v>911</v>
      </c>
      <c r="C3233" t="s">
        <v>262</v>
      </c>
      <c r="D3233" t="s">
        <v>893</v>
      </c>
      <c r="E3233" t="s">
        <v>333</v>
      </c>
      <c r="F3233" t="s">
        <v>894</v>
      </c>
      <c r="G3233" t="s">
        <v>120</v>
      </c>
      <c r="H3233">
        <v>1675</v>
      </c>
      <c r="I3233" s="68" t="str">
        <f>VLOOKUP(E3233,Refs!$P$2:$R$29,3,FALSE)</f>
        <v>Y58</v>
      </c>
      <c r="J3233" s="68" t="str">
        <f>VLOOKUP(E3233,Refs!$P$2:$S$29,4,FALSE)</f>
        <v>South West</v>
      </c>
      <c r="K3233" s="28">
        <f t="shared" si="103"/>
        <v>1675</v>
      </c>
    </row>
    <row r="3234" spans="1:11" x14ac:dyDescent="0.35">
      <c r="A3234" s="69">
        <f t="shared" si="104"/>
        <v>45778</v>
      </c>
      <c r="B3234" t="s">
        <v>911</v>
      </c>
      <c r="C3234" t="s">
        <v>262</v>
      </c>
      <c r="D3234" t="s">
        <v>893</v>
      </c>
      <c r="E3234" t="s">
        <v>333</v>
      </c>
      <c r="F3234" t="s">
        <v>894</v>
      </c>
      <c r="G3234" t="s">
        <v>121</v>
      </c>
      <c r="H3234">
        <v>2742</v>
      </c>
      <c r="I3234" s="68" t="str">
        <f>VLOOKUP(E3234,Refs!$P$2:$R$29,3,FALSE)</f>
        <v>Y58</v>
      </c>
      <c r="J3234" s="68" t="str">
        <f>VLOOKUP(E3234,Refs!$P$2:$S$29,4,FALSE)</f>
        <v>South West</v>
      </c>
      <c r="K3234" s="28">
        <f t="shared" ref="K3234:K3297" si="105">IF(OR(H3234="NULL",H3234=0,H3234=""),"",H3234)</f>
        <v>2742</v>
      </c>
    </row>
    <row r="3235" spans="1:11" x14ac:dyDescent="0.35">
      <c r="A3235" s="69">
        <f t="shared" si="104"/>
        <v>45778</v>
      </c>
      <c r="B3235" t="s">
        <v>911</v>
      </c>
      <c r="C3235" t="s">
        <v>262</v>
      </c>
      <c r="D3235" t="s">
        <v>893</v>
      </c>
      <c r="E3235" t="s">
        <v>333</v>
      </c>
      <c r="F3235" t="s">
        <v>894</v>
      </c>
      <c r="G3235" t="s">
        <v>122</v>
      </c>
      <c r="H3235">
        <v>2494</v>
      </c>
      <c r="I3235" s="68" t="str">
        <f>VLOOKUP(E3235,Refs!$P$2:$R$29,3,FALSE)</f>
        <v>Y58</v>
      </c>
      <c r="J3235" s="68" t="str">
        <f>VLOOKUP(E3235,Refs!$P$2:$S$29,4,FALSE)</f>
        <v>South West</v>
      </c>
      <c r="K3235" s="28">
        <f t="shared" si="105"/>
        <v>2494</v>
      </c>
    </row>
    <row r="3236" spans="1:11" x14ac:dyDescent="0.35">
      <c r="A3236" s="69">
        <f t="shared" si="104"/>
        <v>45778</v>
      </c>
      <c r="B3236" t="s">
        <v>911</v>
      </c>
      <c r="C3236" t="s">
        <v>262</v>
      </c>
      <c r="D3236" t="s">
        <v>893</v>
      </c>
      <c r="E3236" t="s">
        <v>333</v>
      </c>
      <c r="F3236" t="s">
        <v>894</v>
      </c>
      <c r="G3236" t="s">
        <v>123</v>
      </c>
      <c r="H3236">
        <v>0</v>
      </c>
      <c r="I3236" s="68" t="str">
        <f>VLOOKUP(E3236,Refs!$P$2:$R$29,3,FALSE)</f>
        <v>Y58</v>
      </c>
      <c r="J3236" s="68" t="str">
        <f>VLOOKUP(E3236,Refs!$P$2:$S$29,4,FALSE)</f>
        <v>South West</v>
      </c>
      <c r="K3236" s="28" t="str">
        <f t="shared" si="105"/>
        <v/>
      </c>
    </row>
    <row r="3237" spans="1:11" x14ac:dyDescent="0.35">
      <c r="A3237" s="69">
        <f t="shared" si="104"/>
        <v>45778</v>
      </c>
      <c r="B3237" t="s">
        <v>911</v>
      </c>
      <c r="C3237" t="s">
        <v>262</v>
      </c>
      <c r="D3237" t="s">
        <v>893</v>
      </c>
      <c r="E3237" t="s">
        <v>333</v>
      </c>
      <c r="F3237" t="s">
        <v>894</v>
      </c>
      <c r="G3237" t="s">
        <v>124</v>
      </c>
      <c r="H3237">
        <v>0</v>
      </c>
      <c r="I3237" s="68" t="str">
        <f>VLOOKUP(E3237,Refs!$P$2:$R$29,3,FALSE)</f>
        <v>Y58</v>
      </c>
      <c r="J3237" s="68" t="str">
        <f>VLOOKUP(E3237,Refs!$P$2:$S$29,4,FALSE)</f>
        <v>South West</v>
      </c>
      <c r="K3237" s="28" t="str">
        <f t="shared" si="105"/>
        <v/>
      </c>
    </row>
    <row r="3238" spans="1:11" x14ac:dyDescent="0.35">
      <c r="A3238" s="69">
        <f t="shared" si="104"/>
        <v>45778</v>
      </c>
      <c r="B3238" t="s">
        <v>911</v>
      </c>
      <c r="C3238" t="s">
        <v>262</v>
      </c>
      <c r="D3238" t="s">
        <v>893</v>
      </c>
      <c r="E3238" t="s">
        <v>333</v>
      </c>
      <c r="F3238" t="s">
        <v>894</v>
      </c>
      <c r="G3238" t="s">
        <v>125</v>
      </c>
      <c r="H3238">
        <v>0</v>
      </c>
      <c r="I3238" s="68" t="str">
        <f>VLOOKUP(E3238,Refs!$P$2:$R$29,3,FALSE)</f>
        <v>Y58</v>
      </c>
      <c r="J3238" s="68" t="str">
        <f>VLOOKUP(E3238,Refs!$P$2:$S$29,4,FALSE)</f>
        <v>South West</v>
      </c>
      <c r="K3238" s="28" t="str">
        <f t="shared" si="105"/>
        <v/>
      </c>
    </row>
    <row r="3239" spans="1:11" x14ac:dyDescent="0.35">
      <c r="A3239" s="69">
        <f t="shared" si="104"/>
        <v>45778</v>
      </c>
      <c r="B3239" t="s">
        <v>911</v>
      </c>
      <c r="C3239" t="s">
        <v>262</v>
      </c>
      <c r="D3239" t="s">
        <v>893</v>
      </c>
      <c r="E3239" t="s">
        <v>333</v>
      </c>
      <c r="F3239" t="s">
        <v>894</v>
      </c>
      <c r="G3239" t="s">
        <v>126</v>
      </c>
      <c r="H3239">
        <v>0</v>
      </c>
      <c r="I3239" s="68" t="str">
        <f>VLOOKUP(E3239,Refs!$P$2:$R$29,3,FALSE)</f>
        <v>Y58</v>
      </c>
      <c r="J3239" s="68" t="str">
        <f>VLOOKUP(E3239,Refs!$P$2:$S$29,4,FALSE)</f>
        <v>South West</v>
      </c>
      <c r="K3239" s="28" t="str">
        <f t="shared" si="105"/>
        <v/>
      </c>
    </row>
    <row r="3240" spans="1:11" x14ac:dyDescent="0.35">
      <c r="A3240" s="69">
        <f t="shared" si="104"/>
        <v>45778</v>
      </c>
      <c r="B3240" t="s">
        <v>911</v>
      </c>
      <c r="C3240" t="s">
        <v>262</v>
      </c>
      <c r="D3240" t="s">
        <v>893</v>
      </c>
      <c r="E3240" t="s">
        <v>333</v>
      </c>
      <c r="F3240" t="s">
        <v>894</v>
      </c>
      <c r="G3240" t="s">
        <v>127</v>
      </c>
      <c r="H3240">
        <v>2227</v>
      </c>
      <c r="I3240" s="68" t="str">
        <f>VLOOKUP(E3240,Refs!$P$2:$R$29,3,FALSE)</f>
        <v>Y58</v>
      </c>
      <c r="J3240" s="68" t="str">
        <f>VLOOKUP(E3240,Refs!$P$2:$S$29,4,FALSE)</f>
        <v>South West</v>
      </c>
      <c r="K3240" s="28">
        <f t="shared" si="105"/>
        <v>2227</v>
      </c>
    </row>
    <row r="3241" spans="1:11" x14ac:dyDescent="0.35">
      <c r="A3241" s="69">
        <f t="shared" si="104"/>
        <v>45778</v>
      </c>
      <c r="B3241" t="s">
        <v>911</v>
      </c>
      <c r="C3241" t="s">
        <v>262</v>
      </c>
      <c r="D3241" t="s">
        <v>893</v>
      </c>
      <c r="E3241" t="s">
        <v>333</v>
      </c>
      <c r="F3241" t="s">
        <v>894</v>
      </c>
      <c r="G3241" t="s">
        <v>128</v>
      </c>
      <c r="H3241">
        <v>553</v>
      </c>
      <c r="I3241" s="68" t="str">
        <f>VLOOKUP(E3241,Refs!$P$2:$R$29,3,FALSE)</f>
        <v>Y58</v>
      </c>
      <c r="J3241" s="68" t="str">
        <f>VLOOKUP(E3241,Refs!$P$2:$S$29,4,FALSE)</f>
        <v>South West</v>
      </c>
      <c r="K3241" s="28">
        <f t="shared" si="105"/>
        <v>553</v>
      </c>
    </row>
    <row r="3242" spans="1:11" x14ac:dyDescent="0.35">
      <c r="A3242" s="69">
        <f t="shared" si="104"/>
        <v>45778</v>
      </c>
      <c r="B3242" t="s">
        <v>911</v>
      </c>
      <c r="C3242" t="s">
        <v>262</v>
      </c>
      <c r="D3242" t="s">
        <v>893</v>
      </c>
      <c r="E3242" t="s">
        <v>333</v>
      </c>
      <c r="F3242" t="s">
        <v>894</v>
      </c>
      <c r="G3242" t="s">
        <v>129</v>
      </c>
      <c r="H3242">
        <v>1519</v>
      </c>
      <c r="I3242" s="68" t="str">
        <f>VLOOKUP(E3242,Refs!$P$2:$R$29,3,FALSE)</f>
        <v>Y58</v>
      </c>
      <c r="J3242" s="68" t="str">
        <f>VLOOKUP(E3242,Refs!$P$2:$S$29,4,FALSE)</f>
        <v>South West</v>
      </c>
      <c r="K3242" s="28">
        <f t="shared" si="105"/>
        <v>1519</v>
      </c>
    </row>
    <row r="3243" spans="1:11" x14ac:dyDescent="0.35">
      <c r="A3243" s="69">
        <f t="shared" si="104"/>
        <v>45778</v>
      </c>
      <c r="B3243" t="s">
        <v>911</v>
      </c>
      <c r="C3243" t="s">
        <v>262</v>
      </c>
      <c r="D3243" t="s">
        <v>893</v>
      </c>
      <c r="E3243" t="s">
        <v>333</v>
      </c>
      <c r="F3243" t="s">
        <v>894</v>
      </c>
      <c r="G3243" t="s">
        <v>130</v>
      </c>
      <c r="H3243">
        <v>1071</v>
      </c>
      <c r="I3243" s="68" t="str">
        <f>VLOOKUP(E3243,Refs!$P$2:$R$29,3,FALSE)</f>
        <v>Y58</v>
      </c>
      <c r="J3243" s="68" t="str">
        <f>VLOOKUP(E3243,Refs!$P$2:$S$29,4,FALSE)</f>
        <v>South West</v>
      </c>
      <c r="K3243" s="28">
        <f t="shared" si="105"/>
        <v>1071</v>
      </c>
    </row>
    <row r="3244" spans="1:11" x14ac:dyDescent="0.35">
      <c r="A3244" s="69">
        <f t="shared" si="104"/>
        <v>45778</v>
      </c>
      <c r="B3244" t="s">
        <v>911</v>
      </c>
      <c r="C3244" t="s">
        <v>262</v>
      </c>
      <c r="D3244" t="s">
        <v>893</v>
      </c>
      <c r="E3244" t="s">
        <v>333</v>
      </c>
      <c r="F3244" t="s">
        <v>894</v>
      </c>
      <c r="G3244" t="s">
        <v>131</v>
      </c>
      <c r="H3244">
        <v>2154</v>
      </c>
      <c r="I3244" s="68" t="str">
        <f>VLOOKUP(E3244,Refs!$P$2:$R$29,3,FALSE)</f>
        <v>Y58</v>
      </c>
      <c r="J3244" s="68" t="str">
        <f>VLOOKUP(E3244,Refs!$P$2:$S$29,4,FALSE)</f>
        <v>South West</v>
      </c>
      <c r="K3244" s="28">
        <f t="shared" si="105"/>
        <v>2154</v>
      </c>
    </row>
    <row r="3245" spans="1:11" x14ac:dyDescent="0.35">
      <c r="A3245" s="69">
        <f t="shared" si="104"/>
        <v>45778</v>
      </c>
      <c r="B3245" t="s">
        <v>911</v>
      </c>
      <c r="C3245" t="s">
        <v>262</v>
      </c>
      <c r="D3245" t="s">
        <v>893</v>
      </c>
      <c r="E3245" t="s">
        <v>333</v>
      </c>
      <c r="F3245" t="s">
        <v>894</v>
      </c>
      <c r="G3245" t="s">
        <v>132</v>
      </c>
      <c r="H3245">
        <v>985</v>
      </c>
      <c r="I3245" s="68" t="str">
        <f>VLOOKUP(E3245,Refs!$P$2:$R$29,3,FALSE)</f>
        <v>Y58</v>
      </c>
      <c r="J3245" s="68" t="str">
        <f>VLOOKUP(E3245,Refs!$P$2:$S$29,4,FALSE)</f>
        <v>South West</v>
      </c>
      <c r="K3245" s="28">
        <f t="shared" si="105"/>
        <v>985</v>
      </c>
    </row>
    <row r="3246" spans="1:11" x14ac:dyDescent="0.35">
      <c r="A3246" s="69">
        <f t="shared" si="104"/>
        <v>45778</v>
      </c>
      <c r="B3246" t="s">
        <v>911</v>
      </c>
      <c r="C3246" t="s">
        <v>262</v>
      </c>
      <c r="D3246" t="s">
        <v>893</v>
      </c>
      <c r="E3246" t="s">
        <v>333</v>
      </c>
      <c r="F3246" t="s">
        <v>894</v>
      </c>
      <c r="G3246" t="s">
        <v>133</v>
      </c>
      <c r="H3246">
        <v>1496</v>
      </c>
      <c r="I3246" s="68" t="str">
        <f>VLOOKUP(E3246,Refs!$P$2:$R$29,3,FALSE)</f>
        <v>Y58</v>
      </c>
      <c r="J3246" s="68" t="str">
        <f>VLOOKUP(E3246,Refs!$P$2:$S$29,4,FALSE)</f>
        <v>South West</v>
      </c>
      <c r="K3246" s="28">
        <f t="shared" si="105"/>
        <v>1496</v>
      </c>
    </row>
    <row r="3247" spans="1:11" x14ac:dyDescent="0.35">
      <c r="A3247" s="69">
        <f t="shared" si="104"/>
        <v>45778</v>
      </c>
      <c r="B3247" t="s">
        <v>911</v>
      </c>
      <c r="C3247" t="s">
        <v>262</v>
      </c>
      <c r="D3247" t="s">
        <v>893</v>
      </c>
      <c r="E3247" t="s">
        <v>333</v>
      </c>
      <c r="F3247" t="s">
        <v>894</v>
      </c>
      <c r="G3247" t="s">
        <v>134</v>
      </c>
      <c r="H3247">
        <v>1145</v>
      </c>
      <c r="I3247" s="68" t="str">
        <f>VLOOKUP(E3247,Refs!$P$2:$R$29,3,FALSE)</f>
        <v>Y58</v>
      </c>
      <c r="J3247" s="68" t="str">
        <f>VLOOKUP(E3247,Refs!$P$2:$S$29,4,FALSE)</f>
        <v>South West</v>
      </c>
      <c r="K3247" s="28">
        <f t="shared" si="105"/>
        <v>1145</v>
      </c>
    </row>
    <row r="3248" spans="1:11" x14ac:dyDescent="0.35">
      <c r="A3248" s="69">
        <f t="shared" si="104"/>
        <v>45778</v>
      </c>
      <c r="B3248" t="s">
        <v>911</v>
      </c>
      <c r="C3248" t="s">
        <v>262</v>
      </c>
      <c r="D3248" t="s">
        <v>893</v>
      </c>
      <c r="E3248" t="s">
        <v>333</v>
      </c>
      <c r="F3248" t="s">
        <v>894</v>
      </c>
      <c r="G3248" t="s">
        <v>135</v>
      </c>
      <c r="H3248">
        <v>182</v>
      </c>
      <c r="I3248" s="68" t="str">
        <f>VLOOKUP(E3248,Refs!$P$2:$R$29,3,FALSE)</f>
        <v>Y58</v>
      </c>
      <c r="J3248" s="68" t="str">
        <f>VLOOKUP(E3248,Refs!$P$2:$S$29,4,FALSE)</f>
        <v>South West</v>
      </c>
      <c r="K3248" s="28">
        <f t="shared" si="105"/>
        <v>182</v>
      </c>
    </row>
    <row r="3249" spans="1:11" x14ac:dyDescent="0.35">
      <c r="A3249" s="69">
        <f t="shared" si="104"/>
        <v>45778</v>
      </c>
      <c r="B3249" t="s">
        <v>911</v>
      </c>
      <c r="C3249" t="s">
        <v>262</v>
      </c>
      <c r="D3249" t="s">
        <v>893</v>
      </c>
      <c r="E3249" t="s">
        <v>333</v>
      </c>
      <c r="F3249" t="s">
        <v>894</v>
      </c>
      <c r="G3249" t="s">
        <v>136</v>
      </c>
      <c r="H3249">
        <v>87</v>
      </c>
      <c r="I3249" s="68" t="str">
        <f>VLOOKUP(E3249,Refs!$P$2:$R$29,3,FALSE)</f>
        <v>Y58</v>
      </c>
      <c r="J3249" s="68" t="str">
        <f>VLOOKUP(E3249,Refs!$P$2:$S$29,4,FALSE)</f>
        <v>South West</v>
      </c>
      <c r="K3249" s="28">
        <f t="shared" si="105"/>
        <v>87</v>
      </c>
    </row>
    <row r="3250" spans="1:11" x14ac:dyDescent="0.35">
      <c r="A3250" s="69">
        <f t="shared" si="104"/>
        <v>45778</v>
      </c>
      <c r="B3250" t="s">
        <v>911</v>
      </c>
      <c r="C3250" t="s">
        <v>262</v>
      </c>
      <c r="D3250" t="s">
        <v>893</v>
      </c>
      <c r="E3250" t="s">
        <v>333</v>
      </c>
      <c r="F3250" t="s">
        <v>894</v>
      </c>
      <c r="G3250" t="s">
        <v>137</v>
      </c>
      <c r="H3250">
        <v>19</v>
      </c>
      <c r="I3250" s="68" t="str">
        <f>VLOOKUP(E3250,Refs!$P$2:$R$29,3,FALSE)</f>
        <v>Y58</v>
      </c>
      <c r="J3250" s="68" t="str">
        <f>VLOOKUP(E3250,Refs!$P$2:$S$29,4,FALSE)</f>
        <v>South West</v>
      </c>
      <c r="K3250" s="28">
        <f t="shared" si="105"/>
        <v>19</v>
      </c>
    </row>
    <row r="3251" spans="1:11" x14ac:dyDescent="0.35">
      <c r="A3251" s="69">
        <f t="shared" si="104"/>
        <v>45778</v>
      </c>
      <c r="B3251" t="s">
        <v>911</v>
      </c>
      <c r="C3251" t="s">
        <v>262</v>
      </c>
      <c r="D3251" t="s">
        <v>893</v>
      </c>
      <c r="E3251" t="s">
        <v>333</v>
      </c>
      <c r="F3251" t="s">
        <v>894</v>
      </c>
      <c r="G3251" t="s">
        <v>138</v>
      </c>
      <c r="H3251">
        <v>16</v>
      </c>
      <c r="I3251" s="68" t="str">
        <f>VLOOKUP(E3251,Refs!$P$2:$R$29,3,FALSE)</f>
        <v>Y58</v>
      </c>
      <c r="J3251" s="68" t="str">
        <f>VLOOKUP(E3251,Refs!$P$2:$S$29,4,FALSE)</f>
        <v>South West</v>
      </c>
      <c r="K3251" s="28">
        <f t="shared" si="105"/>
        <v>16</v>
      </c>
    </row>
    <row r="3252" spans="1:11" x14ac:dyDescent="0.35">
      <c r="A3252" s="69">
        <f t="shared" si="104"/>
        <v>45778</v>
      </c>
      <c r="B3252" t="s">
        <v>911</v>
      </c>
      <c r="C3252" t="s">
        <v>262</v>
      </c>
      <c r="D3252" t="s">
        <v>893</v>
      </c>
      <c r="E3252" t="s">
        <v>333</v>
      </c>
      <c r="F3252" t="s">
        <v>894</v>
      </c>
      <c r="G3252" t="s">
        <v>139</v>
      </c>
      <c r="H3252">
        <v>462</v>
      </c>
      <c r="I3252" s="68" t="str">
        <f>VLOOKUP(E3252,Refs!$P$2:$R$29,3,FALSE)</f>
        <v>Y58</v>
      </c>
      <c r="J3252" s="68" t="str">
        <f>VLOOKUP(E3252,Refs!$P$2:$S$29,4,FALSE)</f>
        <v>South West</v>
      </c>
      <c r="K3252" s="28">
        <f t="shared" si="105"/>
        <v>462</v>
      </c>
    </row>
    <row r="3253" spans="1:11" x14ac:dyDescent="0.35">
      <c r="A3253" s="69">
        <f t="shared" si="104"/>
        <v>45778</v>
      </c>
      <c r="B3253" t="s">
        <v>911</v>
      </c>
      <c r="C3253" t="s">
        <v>262</v>
      </c>
      <c r="D3253" t="s">
        <v>893</v>
      </c>
      <c r="E3253" t="s">
        <v>333</v>
      </c>
      <c r="F3253" t="s">
        <v>894</v>
      </c>
      <c r="G3253" t="s">
        <v>140</v>
      </c>
      <c r="H3253">
        <v>357</v>
      </c>
      <c r="I3253" s="68" t="str">
        <f>VLOOKUP(E3253,Refs!$P$2:$R$29,3,FALSE)</f>
        <v>Y58</v>
      </c>
      <c r="J3253" s="68" t="str">
        <f>VLOOKUP(E3253,Refs!$P$2:$S$29,4,FALSE)</f>
        <v>South West</v>
      </c>
      <c r="K3253" s="28">
        <f t="shared" si="105"/>
        <v>357</v>
      </c>
    </row>
    <row r="3254" spans="1:11" x14ac:dyDescent="0.35">
      <c r="A3254" s="69">
        <f t="shared" si="104"/>
        <v>45778</v>
      </c>
      <c r="B3254" t="s">
        <v>911</v>
      </c>
      <c r="C3254" t="s">
        <v>262</v>
      </c>
      <c r="D3254" t="s">
        <v>893</v>
      </c>
      <c r="E3254" t="s">
        <v>333</v>
      </c>
      <c r="F3254" t="s">
        <v>894</v>
      </c>
      <c r="G3254" t="s">
        <v>728</v>
      </c>
      <c r="H3254">
        <v>632</v>
      </c>
      <c r="I3254" s="68" t="str">
        <f>VLOOKUP(E3254,Refs!$P$2:$R$29,3,FALSE)</f>
        <v>Y58</v>
      </c>
      <c r="J3254" s="68" t="str">
        <f>VLOOKUP(E3254,Refs!$P$2:$S$29,4,FALSE)</f>
        <v>South West</v>
      </c>
      <c r="K3254" s="28">
        <f t="shared" si="105"/>
        <v>632</v>
      </c>
    </row>
    <row r="3255" spans="1:11" x14ac:dyDescent="0.35">
      <c r="A3255" s="69">
        <f t="shared" si="104"/>
        <v>45778</v>
      </c>
      <c r="B3255" t="s">
        <v>911</v>
      </c>
      <c r="C3255" t="s">
        <v>262</v>
      </c>
      <c r="D3255" t="s">
        <v>893</v>
      </c>
      <c r="E3255" t="s">
        <v>333</v>
      </c>
      <c r="F3255" t="s">
        <v>894</v>
      </c>
      <c r="G3255" t="s">
        <v>727</v>
      </c>
      <c r="H3255">
        <v>326</v>
      </c>
      <c r="I3255" s="68" t="str">
        <f>VLOOKUP(E3255,Refs!$P$2:$R$29,3,FALSE)</f>
        <v>Y58</v>
      </c>
      <c r="J3255" s="68" t="str">
        <f>VLOOKUP(E3255,Refs!$P$2:$S$29,4,FALSE)</f>
        <v>South West</v>
      </c>
      <c r="K3255" s="28">
        <f t="shared" si="105"/>
        <v>326</v>
      </c>
    </row>
    <row r="3256" spans="1:11" x14ac:dyDescent="0.35">
      <c r="A3256" s="69">
        <f t="shared" si="104"/>
        <v>45778</v>
      </c>
      <c r="B3256" t="s">
        <v>911</v>
      </c>
      <c r="C3256" t="s">
        <v>262</v>
      </c>
      <c r="D3256" t="s">
        <v>893</v>
      </c>
      <c r="E3256" t="s">
        <v>333</v>
      </c>
      <c r="F3256" t="s">
        <v>894</v>
      </c>
      <c r="G3256" t="s">
        <v>730</v>
      </c>
      <c r="H3256">
        <v>426</v>
      </c>
      <c r="I3256" s="68" t="str">
        <f>VLOOKUP(E3256,Refs!$P$2:$R$29,3,FALSE)</f>
        <v>Y58</v>
      </c>
      <c r="J3256" s="68" t="str">
        <f>VLOOKUP(E3256,Refs!$P$2:$S$29,4,FALSE)</f>
        <v>South West</v>
      </c>
      <c r="K3256" s="28">
        <f t="shared" si="105"/>
        <v>426</v>
      </c>
    </row>
    <row r="3257" spans="1:11" x14ac:dyDescent="0.35">
      <c r="A3257" s="69">
        <f t="shared" si="104"/>
        <v>45778</v>
      </c>
      <c r="B3257" t="s">
        <v>911</v>
      </c>
      <c r="C3257" t="s">
        <v>262</v>
      </c>
      <c r="D3257" t="s">
        <v>893</v>
      </c>
      <c r="E3257" t="s">
        <v>333</v>
      </c>
      <c r="F3257" t="s">
        <v>894</v>
      </c>
      <c r="G3257" t="s">
        <v>729</v>
      </c>
      <c r="H3257">
        <v>241</v>
      </c>
      <c r="I3257" s="68" t="str">
        <f>VLOOKUP(E3257,Refs!$P$2:$R$29,3,FALSE)</f>
        <v>Y58</v>
      </c>
      <c r="J3257" s="68" t="str">
        <f>VLOOKUP(E3257,Refs!$P$2:$S$29,4,FALSE)</f>
        <v>South West</v>
      </c>
      <c r="K3257" s="28">
        <f t="shared" si="105"/>
        <v>241</v>
      </c>
    </row>
    <row r="3258" spans="1:11" x14ac:dyDescent="0.35">
      <c r="A3258" s="69">
        <f t="shared" si="104"/>
        <v>45778</v>
      </c>
      <c r="B3258" t="s">
        <v>911</v>
      </c>
      <c r="C3258" t="s">
        <v>802</v>
      </c>
      <c r="E3258" t="s">
        <v>803</v>
      </c>
      <c r="F3258" t="s">
        <v>884</v>
      </c>
      <c r="G3258" t="s">
        <v>10</v>
      </c>
      <c r="H3258">
        <v>18525</v>
      </c>
      <c r="I3258" s="68" t="str">
        <f>VLOOKUP(E3258,Refs!$P$2:$R$29,3,FALSE)</f>
        <v>Y58</v>
      </c>
      <c r="J3258" s="68" t="str">
        <f>VLOOKUP(E3258,Refs!$P$2:$S$29,4,FALSE)</f>
        <v>South West</v>
      </c>
      <c r="K3258" s="28">
        <f t="shared" si="105"/>
        <v>18525</v>
      </c>
    </row>
    <row r="3259" spans="1:11" x14ac:dyDescent="0.35">
      <c r="A3259" s="69">
        <f t="shared" si="104"/>
        <v>45778</v>
      </c>
      <c r="B3259" t="s">
        <v>911</v>
      </c>
      <c r="C3259" t="s">
        <v>802</v>
      </c>
      <c r="E3259" t="s">
        <v>803</v>
      </c>
      <c r="F3259" t="s">
        <v>884</v>
      </c>
      <c r="G3259" t="s">
        <v>69</v>
      </c>
      <c r="H3259">
        <v>16973</v>
      </c>
      <c r="I3259" s="68" t="str">
        <f>VLOOKUP(E3259,Refs!$P$2:$R$29,3,FALSE)</f>
        <v>Y58</v>
      </c>
      <c r="J3259" s="68" t="str">
        <f>VLOOKUP(E3259,Refs!$P$2:$S$29,4,FALSE)</f>
        <v>South West</v>
      </c>
      <c r="K3259" s="28">
        <f t="shared" si="105"/>
        <v>16973</v>
      </c>
    </row>
    <row r="3260" spans="1:11" x14ac:dyDescent="0.35">
      <c r="A3260" s="69">
        <f t="shared" si="104"/>
        <v>45778</v>
      </c>
      <c r="B3260" t="s">
        <v>911</v>
      </c>
      <c r="C3260" t="s">
        <v>802</v>
      </c>
      <c r="E3260" t="s">
        <v>803</v>
      </c>
      <c r="F3260" t="s">
        <v>884</v>
      </c>
      <c r="G3260" t="s">
        <v>20</v>
      </c>
      <c r="H3260">
        <v>17721</v>
      </c>
      <c r="I3260" s="68" t="str">
        <f>VLOOKUP(E3260,Refs!$P$2:$R$29,3,FALSE)</f>
        <v>Y58</v>
      </c>
      <c r="J3260" s="68" t="str">
        <f>VLOOKUP(E3260,Refs!$P$2:$S$29,4,FALSE)</f>
        <v>South West</v>
      </c>
      <c r="K3260" s="28">
        <f t="shared" si="105"/>
        <v>17721</v>
      </c>
    </row>
    <row r="3261" spans="1:11" x14ac:dyDescent="0.35">
      <c r="A3261" s="69">
        <f t="shared" si="104"/>
        <v>45778</v>
      </c>
      <c r="B3261" t="s">
        <v>911</v>
      </c>
      <c r="C3261" t="s">
        <v>802</v>
      </c>
      <c r="E3261" t="s">
        <v>803</v>
      </c>
      <c r="F3261" t="s">
        <v>884</v>
      </c>
      <c r="G3261" t="s">
        <v>23</v>
      </c>
      <c r="H3261">
        <v>16302</v>
      </c>
      <c r="I3261" s="68" t="str">
        <f>VLOOKUP(E3261,Refs!$P$2:$R$29,3,FALSE)</f>
        <v>Y58</v>
      </c>
      <c r="J3261" s="68" t="str">
        <f>VLOOKUP(E3261,Refs!$P$2:$S$29,4,FALSE)</f>
        <v>South West</v>
      </c>
      <c r="K3261" s="28">
        <f t="shared" si="105"/>
        <v>16302</v>
      </c>
    </row>
    <row r="3262" spans="1:11" x14ac:dyDescent="0.35">
      <c r="A3262" s="69">
        <f t="shared" si="104"/>
        <v>45778</v>
      </c>
      <c r="B3262" t="s">
        <v>911</v>
      </c>
      <c r="C3262" t="s">
        <v>802</v>
      </c>
      <c r="E3262" t="s">
        <v>803</v>
      </c>
      <c r="F3262" t="s">
        <v>884</v>
      </c>
      <c r="G3262" t="s">
        <v>19</v>
      </c>
      <c r="H3262">
        <v>334</v>
      </c>
      <c r="I3262" s="68" t="str">
        <f>VLOOKUP(E3262,Refs!$P$2:$R$29,3,FALSE)</f>
        <v>Y58</v>
      </c>
      <c r="J3262" s="68" t="str">
        <f>VLOOKUP(E3262,Refs!$P$2:$S$29,4,FALSE)</f>
        <v>South West</v>
      </c>
      <c r="K3262" s="28">
        <f t="shared" si="105"/>
        <v>334</v>
      </c>
    </row>
    <row r="3263" spans="1:11" x14ac:dyDescent="0.35">
      <c r="A3263" s="69">
        <f t="shared" si="104"/>
        <v>45778</v>
      </c>
      <c r="B3263" t="s">
        <v>911</v>
      </c>
      <c r="C3263" t="s">
        <v>802</v>
      </c>
      <c r="E3263" t="s">
        <v>803</v>
      </c>
      <c r="F3263" t="s">
        <v>884</v>
      </c>
      <c r="G3263" t="s">
        <v>21</v>
      </c>
      <c r="H3263">
        <v>442212</v>
      </c>
      <c r="I3263" s="68" t="str">
        <f>VLOOKUP(E3263,Refs!$P$2:$R$29,3,FALSE)</f>
        <v>Y58</v>
      </c>
      <c r="J3263" s="68" t="str">
        <f>VLOOKUP(E3263,Refs!$P$2:$S$29,4,FALSE)</f>
        <v>South West</v>
      </c>
      <c r="K3263" s="28">
        <f t="shared" si="105"/>
        <v>442212</v>
      </c>
    </row>
    <row r="3264" spans="1:11" x14ac:dyDescent="0.35">
      <c r="A3264" s="69">
        <f t="shared" si="104"/>
        <v>45778</v>
      </c>
      <c r="B3264" t="s">
        <v>911</v>
      </c>
      <c r="C3264" t="s">
        <v>802</v>
      </c>
      <c r="E3264" t="s">
        <v>803</v>
      </c>
      <c r="F3264" t="s">
        <v>884</v>
      </c>
      <c r="G3264" t="s">
        <v>70</v>
      </c>
      <c r="H3264">
        <v>180</v>
      </c>
      <c r="I3264" s="68" t="str">
        <f>VLOOKUP(E3264,Refs!$P$2:$R$29,3,FALSE)</f>
        <v>Y58</v>
      </c>
      <c r="J3264" s="68" t="str">
        <f>VLOOKUP(E3264,Refs!$P$2:$S$29,4,FALSE)</f>
        <v>South West</v>
      </c>
      <c r="K3264" s="28">
        <f t="shared" si="105"/>
        <v>180</v>
      </c>
    </row>
    <row r="3265" spans="1:11" x14ac:dyDescent="0.35">
      <c r="A3265" s="69">
        <f t="shared" si="104"/>
        <v>45778</v>
      </c>
      <c r="B3265" t="s">
        <v>911</v>
      </c>
      <c r="C3265" t="s">
        <v>802</v>
      </c>
      <c r="E3265" t="s">
        <v>803</v>
      </c>
      <c r="F3265" t="s">
        <v>884</v>
      </c>
      <c r="G3265" t="s">
        <v>71</v>
      </c>
      <c r="H3265">
        <v>240</v>
      </c>
      <c r="I3265" s="68" t="str">
        <f>VLOOKUP(E3265,Refs!$P$2:$R$29,3,FALSE)</f>
        <v>Y58</v>
      </c>
      <c r="J3265" s="68" t="str">
        <f>VLOOKUP(E3265,Refs!$P$2:$S$29,4,FALSE)</f>
        <v>South West</v>
      </c>
      <c r="K3265" s="28">
        <f t="shared" si="105"/>
        <v>240</v>
      </c>
    </row>
    <row r="3266" spans="1:11" x14ac:dyDescent="0.35">
      <c r="A3266" s="69">
        <f t="shared" si="104"/>
        <v>45778</v>
      </c>
      <c r="B3266" t="s">
        <v>911</v>
      </c>
      <c r="C3266" t="s">
        <v>802</v>
      </c>
      <c r="E3266" t="s">
        <v>803</v>
      </c>
      <c r="F3266" t="s">
        <v>884</v>
      </c>
      <c r="G3266" t="s">
        <v>72</v>
      </c>
      <c r="H3266">
        <v>21592</v>
      </c>
      <c r="I3266" s="68" t="str">
        <f>VLOOKUP(E3266,Refs!$P$2:$R$29,3,FALSE)</f>
        <v>Y58</v>
      </c>
      <c r="J3266" s="68" t="str">
        <f>VLOOKUP(E3266,Refs!$P$2:$S$29,4,FALSE)</f>
        <v>South West</v>
      </c>
      <c r="K3266" s="28">
        <f t="shared" si="105"/>
        <v>21592</v>
      </c>
    </row>
    <row r="3267" spans="1:11" x14ac:dyDescent="0.35">
      <c r="A3267" s="69">
        <f t="shared" ref="A3267:A3330" si="106">DATEVALUE(RIGHT(B3267,8))</f>
        <v>45778</v>
      </c>
      <c r="B3267" t="s">
        <v>911</v>
      </c>
      <c r="C3267" t="s">
        <v>802</v>
      </c>
      <c r="E3267" t="s">
        <v>803</v>
      </c>
      <c r="F3267" t="s">
        <v>884</v>
      </c>
      <c r="G3267" t="s">
        <v>73</v>
      </c>
      <c r="H3267">
        <v>9001</v>
      </c>
      <c r="I3267" s="68" t="str">
        <f>VLOOKUP(E3267,Refs!$P$2:$R$29,3,FALSE)</f>
        <v>Y58</v>
      </c>
      <c r="J3267" s="68" t="str">
        <f>VLOOKUP(E3267,Refs!$P$2:$S$29,4,FALSE)</f>
        <v>South West</v>
      </c>
      <c r="K3267" s="28">
        <f t="shared" si="105"/>
        <v>9001</v>
      </c>
    </row>
    <row r="3268" spans="1:11" x14ac:dyDescent="0.35">
      <c r="A3268" s="69">
        <f t="shared" si="106"/>
        <v>45778</v>
      </c>
      <c r="B3268" t="s">
        <v>911</v>
      </c>
      <c r="C3268" t="s">
        <v>802</v>
      </c>
      <c r="E3268" t="s">
        <v>803</v>
      </c>
      <c r="F3268" t="s">
        <v>884</v>
      </c>
      <c r="G3268" t="s">
        <v>74</v>
      </c>
      <c r="H3268">
        <v>19830813</v>
      </c>
      <c r="I3268" s="68" t="str">
        <f>VLOOKUP(E3268,Refs!$P$2:$R$29,3,FALSE)</f>
        <v>Y58</v>
      </c>
      <c r="J3268" s="68" t="str">
        <f>VLOOKUP(E3268,Refs!$P$2:$S$29,4,FALSE)</f>
        <v>South West</v>
      </c>
      <c r="K3268" s="28">
        <f t="shared" si="105"/>
        <v>19830813</v>
      </c>
    </row>
    <row r="3269" spans="1:11" x14ac:dyDescent="0.35">
      <c r="A3269" s="69">
        <f t="shared" si="106"/>
        <v>45778</v>
      </c>
      <c r="B3269" t="s">
        <v>911</v>
      </c>
      <c r="C3269" t="s">
        <v>802</v>
      </c>
      <c r="E3269" t="s">
        <v>803</v>
      </c>
      <c r="F3269" t="s">
        <v>884</v>
      </c>
      <c r="G3269" t="s">
        <v>26</v>
      </c>
      <c r="H3269">
        <v>16823</v>
      </c>
      <c r="I3269" s="68" t="str">
        <f>VLOOKUP(E3269,Refs!$P$2:$R$29,3,FALSE)</f>
        <v>Y58</v>
      </c>
      <c r="J3269" s="68" t="str">
        <f>VLOOKUP(E3269,Refs!$P$2:$S$29,4,FALSE)</f>
        <v>South West</v>
      </c>
      <c r="K3269" s="28">
        <f t="shared" si="105"/>
        <v>16823</v>
      </c>
    </row>
    <row r="3270" spans="1:11" x14ac:dyDescent="0.35">
      <c r="A3270" s="69">
        <f t="shared" si="106"/>
        <v>45778</v>
      </c>
      <c r="B3270" t="s">
        <v>911</v>
      </c>
      <c r="C3270" t="s">
        <v>802</v>
      </c>
      <c r="E3270" t="s">
        <v>803</v>
      </c>
      <c r="F3270" t="s">
        <v>884</v>
      </c>
      <c r="G3270" t="s">
        <v>75</v>
      </c>
      <c r="H3270">
        <v>47</v>
      </c>
      <c r="I3270" s="68" t="str">
        <f>VLOOKUP(E3270,Refs!$P$2:$R$29,3,FALSE)</f>
        <v>Y58</v>
      </c>
      <c r="J3270" s="68" t="str">
        <f>VLOOKUP(E3270,Refs!$P$2:$S$29,4,FALSE)</f>
        <v>South West</v>
      </c>
      <c r="K3270" s="28">
        <f t="shared" si="105"/>
        <v>47</v>
      </c>
    </row>
    <row r="3271" spans="1:11" x14ac:dyDescent="0.35">
      <c r="A3271" s="69">
        <f t="shared" si="106"/>
        <v>45778</v>
      </c>
      <c r="B3271" t="s">
        <v>911</v>
      </c>
      <c r="C3271" t="s">
        <v>802</v>
      </c>
      <c r="E3271" t="s">
        <v>803</v>
      </c>
      <c r="F3271" t="s">
        <v>884</v>
      </c>
      <c r="G3271" t="s">
        <v>76</v>
      </c>
      <c r="H3271">
        <v>7518</v>
      </c>
      <c r="I3271" s="68" t="str">
        <f>VLOOKUP(E3271,Refs!$P$2:$R$29,3,FALSE)</f>
        <v>Y58</v>
      </c>
      <c r="J3271" s="68" t="str">
        <f>VLOOKUP(E3271,Refs!$P$2:$S$29,4,FALSE)</f>
        <v>South West</v>
      </c>
      <c r="K3271" s="28">
        <f t="shared" si="105"/>
        <v>7518</v>
      </c>
    </row>
    <row r="3272" spans="1:11" x14ac:dyDescent="0.35">
      <c r="A3272" s="69">
        <f t="shared" si="106"/>
        <v>45778</v>
      </c>
      <c r="B3272" t="s">
        <v>911</v>
      </c>
      <c r="C3272" t="s">
        <v>802</v>
      </c>
      <c r="E3272" t="s">
        <v>803</v>
      </c>
      <c r="F3272" t="s">
        <v>884</v>
      </c>
      <c r="G3272" t="s">
        <v>77</v>
      </c>
      <c r="H3272">
        <v>5612</v>
      </c>
      <c r="I3272" s="68" t="str">
        <f>VLOOKUP(E3272,Refs!$P$2:$R$29,3,FALSE)</f>
        <v>Y58</v>
      </c>
      <c r="J3272" s="68" t="str">
        <f>VLOOKUP(E3272,Refs!$P$2:$S$29,4,FALSE)</f>
        <v>South West</v>
      </c>
      <c r="K3272" s="28">
        <f t="shared" si="105"/>
        <v>5612</v>
      </c>
    </row>
    <row r="3273" spans="1:11" x14ac:dyDescent="0.35">
      <c r="A3273" s="69">
        <f t="shared" si="106"/>
        <v>45778</v>
      </c>
      <c r="B3273" t="s">
        <v>911</v>
      </c>
      <c r="C3273" t="s">
        <v>802</v>
      </c>
      <c r="E3273" t="s">
        <v>803</v>
      </c>
      <c r="F3273" t="s">
        <v>884</v>
      </c>
      <c r="G3273" t="s">
        <v>78</v>
      </c>
      <c r="H3273">
        <v>3397</v>
      </c>
      <c r="I3273" s="68" t="str">
        <f>VLOOKUP(E3273,Refs!$P$2:$R$29,3,FALSE)</f>
        <v>Y58</v>
      </c>
      <c r="J3273" s="68" t="str">
        <f>VLOOKUP(E3273,Refs!$P$2:$S$29,4,FALSE)</f>
        <v>South West</v>
      </c>
      <c r="K3273" s="28">
        <f t="shared" si="105"/>
        <v>3397</v>
      </c>
    </row>
    <row r="3274" spans="1:11" x14ac:dyDescent="0.35">
      <c r="A3274" s="69">
        <f t="shared" si="106"/>
        <v>45778</v>
      </c>
      <c r="B3274" t="s">
        <v>911</v>
      </c>
      <c r="C3274" t="s">
        <v>802</v>
      </c>
      <c r="E3274" t="s">
        <v>803</v>
      </c>
      <c r="F3274" t="s">
        <v>884</v>
      </c>
      <c r="G3274" t="s">
        <v>79</v>
      </c>
      <c r="H3274">
        <v>249</v>
      </c>
      <c r="I3274" s="68" t="str">
        <f>VLOOKUP(E3274,Refs!$P$2:$R$29,3,FALSE)</f>
        <v>Y58</v>
      </c>
      <c r="J3274" s="68" t="str">
        <f>VLOOKUP(E3274,Refs!$P$2:$S$29,4,FALSE)</f>
        <v>South West</v>
      </c>
      <c r="K3274" s="28">
        <f t="shared" si="105"/>
        <v>249</v>
      </c>
    </row>
    <row r="3275" spans="1:11" x14ac:dyDescent="0.35">
      <c r="A3275" s="69">
        <f t="shared" si="106"/>
        <v>45778</v>
      </c>
      <c r="B3275" t="s">
        <v>911</v>
      </c>
      <c r="C3275" t="s">
        <v>802</v>
      </c>
      <c r="E3275" t="s">
        <v>803</v>
      </c>
      <c r="F3275" t="s">
        <v>884</v>
      </c>
      <c r="G3275" t="s">
        <v>25</v>
      </c>
      <c r="H3275">
        <v>9912</v>
      </c>
      <c r="I3275" s="68" t="str">
        <f>VLOOKUP(E3275,Refs!$P$2:$R$29,3,FALSE)</f>
        <v>Y58</v>
      </c>
      <c r="J3275" s="68" t="str">
        <f>VLOOKUP(E3275,Refs!$P$2:$S$29,4,FALSE)</f>
        <v>South West</v>
      </c>
      <c r="K3275" s="28">
        <f t="shared" si="105"/>
        <v>9912</v>
      </c>
    </row>
    <row r="3276" spans="1:11" x14ac:dyDescent="0.35">
      <c r="A3276" s="69">
        <f t="shared" si="106"/>
        <v>45778</v>
      </c>
      <c r="B3276" t="s">
        <v>911</v>
      </c>
      <c r="C3276" t="s">
        <v>802</v>
      </c>
      <c r="E3276" t="s">
        <v>803</v>
      </c>
      <c r="F3276" t="s">
        <v>884</v>
      </c>
      <c r="G3276" t="s">
        <v>80</v>
      </c>
      <c r="H3276">
        <v>185</v>
      </c>
      <c r="I3276" s="68" t="str">
        <f>VLOOKUP(E3276,Refs!$P$2:$R$29,3,FALSE)</f>
        <v>Y58</v>
      </c>
      <c r="J3276" s="68" t="str">
        <f>VLOOKUP(E3276,Refs!$P$2:$S$29,4,FALSE)</f>
        <v>South West</v>
      </c>
      <c r="K3276" s="28">
        <f t="shared" si="105"/>
        <v>185</v>
      </c>
    </row>
    <row r="3277" spans="1:11" x14ac:dyDescent="0.35">
      <c r="A3277" s="69">
        <f t="shared" si="106"/>
        <v>45778</v>
      </c>
      <c r="B3277" t="s">
        <v>911</v>
      </c>
      <c r="C3277" t="s">
        <v>802</v>
      </c>
      <c r="E3277" t="s">
        <v>803</v>
      </c>
      <c r="F3277" t="s">
        <v>884</v>
      </c>
      <c r="G3277" t="s">
        <v>81</v>
      </c>
      <c r="H3277">
        <v>5217</v>
      </c>
      <c r="I3277" s="68" t="str">
        <f>VLOOKUP(E3277,Refs!$P$2:$R$29,3,FALSE)</f>
        <v>Y58</v>
      </c>
      <c r="J3277" s="68" t="str">
        <f>VLOOKUP(E3277,Refs!$P$2:$S$29,4,FALSE)</f>
        <v>South West</v>
      </c>
      <c r="K3277" s="28">
        <f t="shared" si="105"/>
        <v>5217</v>
      </c>
    </row>
    <row r="3278" spans="1:11" x14ac:dyDescent="0.35">
      <c r="A3278" s="69">
        <f t="shared" si="106"/>
        <v>45778</v>
      </c>
      <c r="B3278" t="s">
        <v>911</v>
      </c>
      <c r="C3278" t="s">
        <v>802</v>
      </c>
      <c r="E3278" t="s">
        <v>803</v>
      </c>
      <c r="F3278" t="s">
        <v>884</v>
      </c>
      <c r="G3278" t="s">
        <v>82</v>
      </c>
      <c r="H3278">
        <v>1649</v>
      </c>
      <c r="I3278" s="68" t="str">
        <f>VLOOKUP(E3278,Refs!$P$2:$R$29,3,FALSE)</f>
        <v>Y58</v>
      </c>
      <c r="J3278" s="68" t="str">
        <f>VLOOKUP(E3278,Refs!$P$2:$S$29,4,FALSE)</f>
        <v>South West</v>
      </c>
      <c r="K3278" s="28">
        <f t="shared" si="105"/>
        <v>1649</v>
      </c>
    </row>
    <row r="3279" spans="1:11" x14ac:dyDescent="0.35">
      <c r="A3279" s="69">
        <f t="shared" si="106"/>
        <v>45778</v>
      </c>
      <c r="B3279" t="s">
        <v>911</v>
      </c>
      <c r="C3279" t="s">
        <v>802</v>
      </c>
      <c r="E3279" t="s">
        <v>803</v>
      </c>
      <c r="F3279" t="s">
        <v>884</v>
      </c>
      <c r="G3279" t="s">
        <v>83</v>
      </c>
      <c r="H3279">
        <v>4180</v>
      </c>
      <c r="I3279" s="68" t="str">
        <f>VLOOKUP(E3279,Refs!$P$2:$R$29,3,FALSE)</f>
        <v>Y58</v>
      </c>
      <c r="J3279" s="68" t="str">
        <f>VLOOKUP(E3279,Refs!$P$2:$S$29,4,FALSE)</f>
        <v>South West</v>
      </c>
      <c r="K3279" s="28">
        <f t="shared" si="105"/>
        <v>4180</v>
      </c>
    </row>
    <row r="3280" spans="1:11" x14ac:dyDescent="0.35">
      <c r="A3280" s="69">
        <f t="shared" si="106"/>
        <v>45778</v>
      </c>
      <c r="B3280" t="s">
        <v>911</v>
      </c>
      <c r="C3280" t="s">
        <v>802</v>
      </c>
      <c r="E3280" t="s">
        <v>803</v>
      </c>
      <c r="F3280" t="s">
        <v>884</v>
      </c>
      <c r="G3280" t="s">
        <v>84</v>
      </c>
      <c r="H3280">
        <v>510543</v>
      </c>
      <c r="I3280" s="68" t="str">
        <f>VLOOKUP(E3280,Refs!$P$2:$R$29,3,FALSE)</f>
        <v>Y58</v>
      </c>
      <c r="J3280" s="68" t="str">
        <f>VLOOKUP(E3280,Refs!$P$2:$S$29,4,FALSE)</f>
        <v>South West</v>
      </c>
      <c r="K3280" s="28">
        <f t="shared" si="105"/>
        <v>510543</v>
      </c>
    </row>
    <row r="3281" spans="1:11" x14ac:dyDescent="0.35">
      <c r="A3281" s="69">
        <f t="shared" si="106"/>
        <v>45778</v>
      </c>
      <c r="B3281" t="s">
        <v>911</v>
      </c>
      <c r="C3281" t="s">
        <v>802</v>
      </c>
      <c r="E3281" t="s">
        <v>803</v>
      </c>
      <c r="F3281" t="s">
        <v>884</v>
      </c>
      <c r="G3281" t="s">
        <v>85</v>
      </c>
      <c r="H3281">
        <v>1066</v>
      </c>
      <c r="I3281" s="68" t="str">
        <f>VLOOKUP(E3281,Refs!$P$2:$R$29,3,FALSE)</f>
        <v>Y58</v>
      </c>
      <c r="J3281" s="68" t="str">
        <f>VLOOKUP(E3281,Refs!$P$2:$S$29,4,FALSE)</f>
        <v>South West</v>
      </c>
      <c r="K3281" s="28">
        <f t="shared" si="105"/>
        <v>1066</v>
      </c>
    </row>
    <row r="3282" spans="1:11" x14ac:dyDescent="0.35">
      <c r="A3282" s="69">
        <f t="shared" si="106"/>
        <v>45778</v>
      </c>
      <c r="B3282" t="s">
        <v>911</v>
      </c>
      <c r="C3282" t="s">
        <v>802</v>
      </c>
      <c r="E3282" t="s">
        <v>803</v>
      </c>
      <c r="F3282" t="s">
        <v>884</v>
      </c>
      <c r="G3282" t="s">
        <v>86</v>
      </c>
      <c r="H3282">
        <v>437</v>
      </c>
      <c r="I3282" s="68" t="str">
        <f>VLOOKUP(E3282,Refs!$P$2:$R$29,3,FALSE)</f>
        <v>Y58</v>
      </c>
      <c r="J3282" s="68" t="str">
        <f>VLOOKUP(E3282,Refs!$P$2:$S$29,4,FALSE)</f>
        <v>South West</v>
      </c>
      <c r="K3282" s="28">
        <f t="shared" si="105"/>
        <v>437</v>
      </c>
    </row>
    <row r="3283" spans="1:11" x14ac:dyDescent="0.35">
      <c r="A3283" s="69">
        <f t="shared" si="106"/>
        <v>45778</v>
      </c>
      <c r="B3283" t="s">
        <v>911</v>
      </c>
      <c r="C3283" t="s">
        <v>802</v>
      </c>
      <c r="E3283" t="s">
        <v>803</v>
      </c>
      <c r="F3283" t="s">
        <v>884</v>
      </c>
      <c r="G3283" t="s">
        <v>87</v>
      </c>
      <c r="H3283">
        <v>7639</v>
      </c>
      <c r="I3283" s="68" t="str">
        <f>VLOOKUP(E3283,Refs!$P$2:$R$29,3,FALSE)</f>
        <v>Y58</v>
      </c>
      <c r="J3283" s="68" t="str">
        <f>VLOOKUP(E3283,Refs!$P$2:$S$29,4,FALSE)</f>
        <v>South West</v>
      </c>
      <c r="K3283" s="28">
        <f t="shared" si="105"/>
        <v>7639</v>
      </c>
    </row>
    <row r="3284" spans="1:11" x14ac:dyDescent="0.35">
      <c r="A3284" s="69">
        <f t="shared" si="106"/>
        <v>45778</v>
      </c>
      <c r="B3284" t="s">
        <v>911</v>
      </c>
      <c r="C3284" t="s">
        <v>802</v>
      </c>
      <c r="E3284" t="s">
        <v>803</v>
      </c>
      <c r="F3284" t="s">
        <v>884</v>
      </c>
      <c r="G3284" t="s">
        <v>88</v>
      </c>
      <c r="H3284">
        <v>1166883</v>
      </c>
      <c r="I3284" s="68" t="str">
        <f>VLOOKUP(E3284,Refs!$P$2:$R$29,3,FALSE)</f>
        <v>Y58</v>
      </c>
      <c r="J3284" s="68" t="str">
        <f>VLOOKUP(E3284,Refs!$P$2:$S$29,4,FALSE)</f>
        <v>South West</v>
      </c>
      <c r="K3284" s="28">
        <f t="shared" si="105"/>
        <v>1166883</v>
      </c>
    </row>
    <row r="3285" spans="1:11" x14ac:dyDescent="0.35">
      <c r="A3285" s="69">
        <f t="shared" si="106"/>
        <v>45778</v>
      </c>
      <c r="B3285" t="s">
        <v>911</v>
      </c>
      <c r="C3285" t="s">
        <v>802</v>
      </c>
      <c r="E3285" t="s">
        <v>803</v>
      </c>
      <c r="F3285" t="s">
        <v>884</v>
      </c>
      <c r="G3285" t="s">
        <v>89</v>
      </c>
      <c r="H3285">
        <v>16823</v>
      </c>
      <c r="I3285" s="68" t="str">
        <f>VLOOKUP(E3285,Refs!$P$2:$R$29,3,FALSE)</f>
        <v>Y58</v>
      </c>
      <c r="J3285" s="68" t="str">
        <f>VLOOKUP(E3285,Refs!$P$2:$S$29,4,FALSE)</f>
        <v>South West</v>
      </c>
      <c r="K3285" s="28">
        <f t="shared" si="105"/>
        <v>16823</v>
      </c>
    </row>
    <row r="3286" spans="1:11" x14ac:dyDescent="0.35">
      <c r="A3286" s="69">
        <f t="shared" si="106"/>
        <v>45778</v>
      </c>
      <c r="B3286" t="s">
        <v>911</v>
      </c>
      <c r="C3286" t="s">
        <v>802</v>
      </c>
      <c r="E3286" t="s">
        <v>803</v>
      </c>
      <c r="F3286" t="s">
        <v>884</v>
      </c>
      <c r="G3286" t="s">
        <v>27</v>
      </c>
      <c r="H3286">
        <v>2168</v>
      </c>
      <c r="I3286" s="68" t="str">
        <f>VLOOKUP(E3286,Refs!$P$2:$R$29,3,FALSE)</f>
        <v>Y58</v>
      </c>
      <c r="J3286" s="68" t="str">
        <f>VLOOKUP(E3286,Refs!$P$2:$S$29,4,FALSE)</f>
        <v>South West</v>
      </c>
      <c r="K3286" s="28">
        <f t="shared" si="105"/>
        <v>2168</v>
      </c>
    </row>
    <row r="3287" spans="1:11" x14ac:dyDescent="0.35">
      <c r="A3287" s="69">
        <f t="shared" si="106"/>
        <v>45778</v>
      </c>
      <c r="B3287" t="s">
        <v>911</v>
      </c>
      <c r="C3287" t="s">
        <v>802</v>
      </c>
      <c r="E3287" t="s">
        <v>803</v>
      </c>
      <c r="F3287" t="s">
        <v>884</v>
      </c>
      <c r="G3287" t="s">
        <v>29</v>
      </c>
      <c r="H3287">
        <v>1821</v>
      </c>
      <c r="I3287" s="68" t="str">
        <f>VLOOKUP(E3287,Refs!$P$2:$R$29,3,FALSE)</f>
        <v>Y58</v>
      </c>
      <c r="J3287" s="68" t="str">
        <f>VLOOKUP(E3287,Refs!$P$2:$S$29,4,FALSE)</f>
        <v>South West</v>
      </c>
      <c r="K3287" s="28">
        <f t="shared" si="105"/>
        <v>1821</v>
      </c>
    </row>
    <row r="3288" spans="1:11" x14ac:dyDescent="0.35">
      <c r="A3288" s="69">
        <f t="shared" si="106"/>
        <v>45778</v>
      </c>
      <c r="B3288" t="s">
        <v>911</v>
      </c>
      <c r="C3288" t="s">
        <v>802</v>
      </c>
      <c r="E3288" t="s">
        <v>803</v>
      </c>
      <c r="F3288" t="s">
        <v>884</v>
      </c>
      <c r="G3288" t="s">
        <v>90</v>
      </c>
      <c r="H3288">
        <v>1219</v>
      </c>
      <c r="I3288" s="68" t="str">
        <f>VLOOKUP(E3288,Refs!$P$2:$R$29,3,FALSE)</f>
        <v>Y58</v>
      </c>
      <c r="J3288" s="68" t="str">
        <f>VLOOKUP(E3288,Refs!$P$2:$S$29,4,FALSE)</f>
        <v>South West</v>
      </c>
      <c r="K3288" s="28">
        <f t="shared" si="105"/>
        <v>1219</v>
      </c>
    </row>
    <row r="3289" spans="1:11" x14ac:dyDescent="0.35">
      <c r="A3289" s="69">
        <f t="shared" si="106"/>
        <v>45778</v>
      </c>
      <c r="B3289" t="s">
        <v>911</v>
      </c>
      <c r="C3289" t="s">
        <v>802</v>
      </c>
      <c r="E3289" t="s">
        <v>803</v>
      </c>
      <c r="F3289" t="s">
        <v>884</v>
      </c>
      <c r="G3289" t="s">
        <v>91</v>
      </c>
      <c r="H3289">
        <v>16</v>
      </c>
      <c r="I3289" s="68" t="str">
        <f>VLOOKUP(E3289,Refs!$P$2:$R$29,3,FALSE)</f>
        <v>Y58</v>
      </c>
      <c r="J3289" s="68" t="str">
        <f>VLOOKUP(E3289,Refs!$P$2:$S$29,4,FALSE)</f>
        <v>South West</v>
      </c>
      <c r="K3289" s="28">
        <f t="shared" si="105"/>
        <v>16</v>
      </c>
    </row>
    <row r="3290" spans="1:11" x14ac:dyDescent="0.35">
      <c r="A3290" s="69">
        <f t="shared" si="106"/>
        <v>45778</v>
      </c>
      <c r="B3290" t="s">
        <v>911</v>
      </c>
      <c r="C3290" t="s">
        <v>802</v>
      </c>
      <c r="E3290" t="s">
        <v>803</v>
      </c>
      <c r="F3290" t="s">
        <v>884</v>
      </c>
      <c r="G3290" t="s">
        <v>92</v>
      </c>
      <c r="H3290">
        <v>746</v>
      </c>
      <c r="I3290" s="68" t="str">
        <f>VLOOKUP(E3290,Refs!$P$2:$R$29,3,FALSE)</f>
        <v>Y58</v>
      </c>
      <c r="J3290" s="68" t="str">
        <f>VLOOKUP(E3290,Refs!$P$2:$S$29,4,FALSE)</f>
        <v>South West</v>
      </c>
      <c r="K3290" s="28">
        <f t="shared" si="105"/>
        <v>746</v>
      </c>
    </row>
    <row r="3291" spans="1:11" x14ac:dyDescent="0.35">
      <c r="A3291" s="69">
        <f t="shared" si="106"/>
        <v>45778</v>
      </c>
      <c r="B3291" t="s">
        <v>911</v>
      </c>
      <c r="C3291" t="s">
        <v>802</v>
      </c>
      <c r="E3291" t="s">
        <v>803</v>
      </c>
      <c r="F3291" t="s">
        <v>884</v>
      </c>
      <c r="G3291" t="s">
        <v>93</v>
      </c>
      <c r="H3291">
        <v>60</v>
      </c>
      <c r="I3291" s="68" t="str">
        <f>VLOOKUP(E3291,Refs!$P$2:$R$29,3,FALSE)</f>
        <v>Y58</v>
      </c>
      <c r="J3291" s="68" t="str">
        <f>VLOOKUP(E3291,Refs!$P$2:$S$29,4,FALSE)</f>
        <v>South West</v>
      </c>
      <c r="K3291" s="28">
        <f t="shared" si="105"/>
        <v>60</v>
      </c>
    </row>
    <row r="3292" spans="1:11" x14ac:dyDescent="0.35">
      <c r="A3292" s="69">
        <f t="shared" si="106"/>
        <v>45778</v>
      </c>
      <c r="B3292" t="s">
        <v>911</v>
      </c>
      <c r="C3292" t="s">
        <v>802</v>
      </c>
      <c r="E3292" t="s">
        <v>803</v>
      </c>
      <c r="F3292" t="s">
        <v>884</v>
      </c>
      <c r="G3292" t="s">
        <v>94</v>
      </c>
      <c r="H3292">
        <v>669</v>
      </c>
      <c r="I3292" s="68" t="str">
        <f>VLOOKUP(E3292,Refs!$P$2:$R$29,3,FALSE)</f>
        <v>Y58</v>
      </c>
      <c r="J3292" s="68" t="str">
        <f>VLOOKUP(E3292,Refs!$P$2:$S$29,4,FALSE)</f>
        <v>South West</v>
      </c>
      <c r="K3292" s="28">
        <f t="shared" si="105"/>
        <v>669</v>
      </c>
    </row>
    <row r="3293" spans="1:11" x14ac:dyDescent="0.35">
      <c r="A3293" s="69">
        <f t="shared" si="106"/>
        <v>45778</v>
      </c>
      <c r="B3293" t="s">
        <v>911</v>
      </c>
      <c r="C3293" t="s">
        <v>802</v>
      </c>
      <c r="E3293" t="s">
        <v>803</v>
      </c>
      <c r="F3293" t="s">
        <v>884</v>
      </c>
      <c r="G3293" t="s">
        <v>95</v>
      </c>
      <c r="H3293">
        <v>24</v>
      </c>
      <c r="I3293" s="68" t="str">
        <f>VLOOKUP(E3293,Refs!$P$2:$R$29,3,FALSE)</f>
        <v>Y58</v>
      </c>
      <c r="J3293" s="68" t="str">
        <f>VLOOKUP(E3293,Refs!$P$2:$S$29,4,FALSE)</f>
        <v>South West</v>
      </c>
      <c r="K3293" s="28">
        <f t="shared" si="105"/>
        <v>24</v>
      </c>
    </row>
    <row r="3294" spans="1:11" x14ac:dyDescent="0.35">
      <c r="A3294" s="69">
        <f t="shared" si="106"/>
        <v>45778</v>
      </c>
      <c r="B3294" t="s">
        <v>911</v>
      </c>
      <c r="C3294" t="s">
        <v>802</v>
      </c>
      <c r="E3294" t="s">
        <v>803</v>
      </c>
      <c r="F3294" t="s">
        <v>884</v>
      </c>
      <c r="G3294" t="s">
        <v>96</v>
      </c>
      <c r="H3294">
        <v>1472</v>
      </c>
      <c r="I3294" s="68" t="str">
        <f>VLOOKUP(E3294,Refs!$P$2:$R$29,3,FALSE)</f>
        <v>Y58</v>
      </c>
      <c r="J3294" s="68" t="str">
        <f>VLOOKUP(E3294,Refs!$P$2:$S$29,4,FALSE)</f>
        <v>South West</v>
      </c>
      <c r="K3294" s="28">
        <f t="shared" si="105"/>
        <v>1472</v>
      </c>
    </row>
    <row r="3295" spans="1:11" x14ac:dyDescent="0.35">
      <c r="A3295" s="69">
        <f t="shared" si="106"/>
        <v>45778</v>
      </c>
      <c r="B3295" t="s">
        <v>911</v>
      </c>
      <c r="C3295" t="s">
        <v>802</v>
      </c>
      <c r="E3295" t="s">
        <v>803</v>
      </c>
      <c r="F3295" t="s">
        <v>884</v>
      </c>
      <c r="G3295" t="s">
        <v>31</v>
      </c>
      <c r="H3295">
        <v>1134</v>
      </c>
      <c r="I3295" s="68" t="str">
        <f>VLOOKUP(E3295,Refs!$P$2:$R$29,3,FALSE)</f>
        <v>Y58</v>
      </c>
      <c r="J3295" s="68" t="str">
        <f>VLOOKUP(E3295,Refs!$P$2:$S$29,4,FALSE)</f>
        <v>South West</v>
      </c>
      <c r="K3295" s="28">
        <f t="shared" si="105"/>
        <v>1134</v>
      </c>
    </row>
    <row r="3296" spans="1:11" x14ac:dyDescent="0.35">
      <c r="A3296" s="69">
        <f t="shared" si="106"/>
        <v>45778</v>
      </c>
      <c r="B3296" t="s">
        <v>911</v>
      </c>
      <c r="C3296" t="s">
        <v>802</v>
      </c>
      <c r="E3296" t="s">
        <v>803</v>
      </c>
      <c r="F3296" t="s">
        <v>884</v>
      </c>
      <c r="G3296" t="s">
        <v>97</v>
      </c>
      <c r="H3296">
        <v>2880</v>
      </c>
      <c r="I3296" s="68" t="str">
        <f>VLOOKUP(E3296,Refs!$P$2:$R$29,3,FALSE)</f>
        <v>Y58</v>
      </c>
      <c r="J3296" s="68" t="str">
        <f>VLOOKUP(E3296,Refs!$P$2:$S$29,4,FALSE)</f>
        <v>South West</v>
      </c>
      <c r="K3296" s="28">
        <f t="shared" si="105"/>
        <v>2880</v>
      </c>
    </row>
    <row r="3297" spans="1:11" x14ac:dyDescent="0.35">
      <c r="A3297" s="69">
        <f t="shared" si="106"/>
        <v>45778</v>
      </c>
      <c r="B3297" t="s">
        <v>911</v>
      </c>
      <c r="C3297" t="s">
        <v>802</v>
      </c>
      <c r="E3297" t="s">
        <v>803</v>
      </c>
      <c r="F3297" t="s">
        <v>884</v>
      </c>
      <c r="G3297" t="s">
        <v>98</v>
      </c>
      <c r="H3297">
        <v>1782</v>
      </c>
      <c r="I3297" s="68" t="str">
        <f>VLOOKUP(E3297,Refs!$P$2:$R$29,3,FALSE)</f>
        <v>Y58</v>
      </c>
      <c r="J3297" s="68" t="str">
        <f>VLOOKUP(E3297,Refs!$P$2:$S$29,4,FALSE)</f>
        <v>South West</v>
      </c>
      <c r="K3297" s="28">
        <f t="shared" si="105"/>
        <v>1782</v>
      </c>
    </row>
    <row r="3298" spans="1:11" x14ac:dyDescent="0.35">
      <c r="A3298" s="69">
        <f t="shared" si="106"/>
        <v>45778</v>
      </c>
      <c r="B3298" t="s">
        <v>911</v>
      </c>
      <c r="C3298" t="s">
        <v>802</v>
      </c>
      <c r="E3298" t="s">
        <v>803</v>
      </c>
      <c r="F3298" t="s">
        <v>884</v>
      </c>
      <c r="G3298" t="s">
        <v>99</v>
      </c>
      <c r="H3298">
        <v>1709</v>
      </c>
      <c r="I3298" s="68" t="str">
        <f>VLOOKUP(E3298,Refs!$P$2:$R$29,3,FALSE)</f>
        <v>Y58</v>
      </c>
      <c r="J3298" s="68" t="str">
        <f>VLOOKUP(E3298,Refs!$P$2:$S$29,4,FALSE)</f>
        <v>South West</v>
      </c>
      <c r="K3298" s="28">
        <f t="shared" ref="K3298:K3361" si="107">IF(OR(H3298="NULL",H3298=0,H3298=""),"",H3298)</f>
        <v>1709</v>
      </c>
    </row>
    <row r="3299" spans="1:11" x14ac:dyDescent="0.35">
      <c r="A3299" s="69">
        <f t="shared" si="106"/>
        <v>45778</v>
      </c>
      <c r="B3299" t="s">
        <v>911</v>
      </c>
      <c r="C3299" t="s">
        <v>802</v>
      </c>
      <c r="E3299" t="s">
        <v>803</v>
      </c>
      <c r="F3299" t="s">
        <v>884</v>
      </c>
      <c r="G3299" t="s">
        <v>100</v>
      </c>
      <c r="H3299">
        <v>702</v>
      </c>
      <c r="I3299" s="68" t="str">
        <f>VLOOKUP(E3299,Refs!$P$2:$R$29,3,FALSE)</f>
        <v>Y58</v>
      </c>
      <c r="J3299" s="68" t="str">
        <f>VLOOKUP(E3299,Refs!$P$2:$S$29,4,FALSE)</f>
        <v>South West</v>
      </c>
      <c r="K3299" s="28">
        <f t="shared" si="107"/>
        <v>702</v>
      </c>
    </row>
    <row r="3300" spans="1:11" x14ac:dyDescent="0.35">
      <c r="A3300" s="69">
        <f t="shared" si="106"/>
        <v>45778</v>
      </c>
      <c r="B3300" t="s">
        <v>911</v>
      </c>
      <c r="C3300" t="s">
        <v>802</v>
      </c>
      <c r="E3300" t="s">
        <v>803</v>
      </c>
      <c r="F3300" t="s">
        <v>884</v>
      </c>
      <c r="G3300" t="s">
        <v>101</v>
      </c>
      <c r="H3300">
        <v>846</v>
      </c>
      <c r="I3300" s="68" t="str">
        <f>VLOOKUP(E3300,Refs!$P$2:$R$29,3,FALSE)</f>
        <v>Y58</v>
      </c>
      <c r="J3300" s="68" t="str">
        <f>VLOOKUP(E3300,Refs!$P$2:$S$29,4,FALSE)</f>
        <v>South West</v>
      </c>
      <c r="K3300" s="28">
        <f t="shared" si="107"/>
        <v>846</v>
      </c>
    </row>
    <row r="3301" spans="1:11" x14ac:dyDescent="0.35">
      <c r="A3301" s="69">
        <f t="shared" si="106"/>
        <v>45778</v>
      </c>
      <c r="B3301" t="s">
        <v>911</v>
      </c>
      <c r="C3301" t="s">
        <v>802</v>
      </c>
      <c r="E3301" t="s">
        <v>803</v>
      </c>
      <c r="F3301" t="s">
        <v>884</v>
      </c>
      <c r="G3301" t="s">
        <v>102</v>
      </c>
      <c r="H3301">
        <v>149</v>
      </c>
      <c r="I3301" s="68" t="str">
        <f>VLOOKUP(E3301,Refs!$P$2:$R$29,3,FALSE)</f>
        <v>Y58</v>
      </c>
      <c r="J3301" s="68" t="str">
        <f>VLOOKUP(E3301,Refs!$P$2:$S$29,4,FALSE)</f>
        <v>South West</v>
      </c>
      <c r="K3301" s="28">
        <f t="shared" si="107"/>
        <v>149</v>
      </c>
    </row>
    <row r="3302" spans="1:11" x14ac:dyDescent="0.35">
      <c r="A3302" s="69">
        <f t="shared" si="106"/>
        <v>45778</v>
      </c>
      <c r="B3302" t="s">
        <v>911</v>
      </c>
      <c r="C3302" t="s">
        <v>802</v>
      </c>
      <c r="E3302" t="s">
        <v>803</v>
      </c>
      <c r="F3302" t="s">
        <v>884</v>
      </c>
      <c r="G3302" t="s">
        <v>103</v>
      </c>
      <c r="H3302">
        <v>1087</v>
      </c>
      <c r="I3302" s="68" t="str">
        <f>VLOOKUP(E3302,Refs!$P$2:$R$29,3,FALSE)</f>
        <v>Y58</v>
      </c>
      <c r="J3302" s="68" t="str">
        <f>VLOOKUP(E3302,Refs!$P$2:$S$29,4,FALSE)</f>
        <v>South West</v>
      </c>
      <c r="K3302" s="28">
        <f t="shared" si="107"/>
        <v>1087</v>
      </c>
    </row>
    <row r="3303" spans="1:11" x14ac:dyDescent="0.35">
      <c r="A3303" s="69">
        <f t="shared" si="106"/>
        <v>45778</v>
      </c>
      <c r="B3303" t="s">
        <v>911</v>
      </c>
      <c r="C3303" t="s">
        <v>802</v>
      </c>
      <c r="E3303" t="s">
        <v>803</v>
      </c>
      <c r="F3303" t="s">
        <v>884</v>
      </c>
      <c r="G3303" t="s">
        <v>104</v>
      </c>
      <c r="H3303">
        <v>4023349</v>
      </c>
      <c r="I3303" s="68" t="str">
        <f>VLOOKUP(E3303,Refs!$P$2:$R$29,3,FALSE)</f>
        <v>Y58</v>
      </c>
      <c r="J3303" s="68" t="str">
        <f>VLOOKUP(E3303,Refs!$P$2:$S$29,4,FALSE)</f>
        <v>South West</v>
      </c>
      <c r="K3303" s="28">
        <f t="shared" si="107"/>
        <v>4023349</v>
      </c>
    </row>
    <row r="3304" spans="1:11" x14ac:dyDescent="0.35">
      <c r="A3304" s="69">
        <f t="shared" si="106"/>
        <v>45778</v>
      </c>
      <c r="B3304" t="s">
        <v>911</v>
      </c>
      <c r="C3304" t="s">
        <v>802</v>
      </c>
      <c r="E3304" t="s">
        <v>803</v>
      </c>
      <c r="F3304" t="s">
        <v>884</v>
      </c>
      <c r="G3304" t="s">
        <v>105</v>
      </c>
      <c r="H3304">
        <v>1771</v>
      </c>
      <c r="I3304" s="68" t="str">
        <f>VLOOKUP(E3304,Refs!$P$2:$R$29,3,FALSE)</f>
        <v>Y58</v>
      </c>
      <c r="J3304" s="68" t="str">
        <f>VLOOKUP(E3304,Refs!$P$2:$S$29,4,FALSE)</f>
        <v>South West</v>
      </c>
      <c r="K3304" s="28">
        <f t="shared" si="107"/>
        <v>1771</v>
      </c>
    </row>
    <row r="3305" spans="1:11" x14ac:dyDescent="0.35">
      <c r="A3305" s="69">
        <f t="shared" si="106"/>
        <v>45778</v>
      </c>
      <c r="B3305" t="s">
        <v>911</v>
      </c>
      <c r="C3305" t="s">
        <v>802</v>
      </c>
      <c r="E3305" t="s">
        <v>803</v>
      </c>
      <c r="F3305" t="s">
        <v>884</v>
      </c>
      <c r="G3305" t="s">
        <v>106</v>
      </c>
      <c r="H3305">
        <v>1499</v>
      </c>
      <c r="I3305" s="68" t="str">
        <f>VLOOKUP(E3305,Refs!$P$2:$R$29,3,FALSE)</f>
        <v>Y58</v>
      </c>
      <c r="J3305" s="68" t="str">
        <f>VLOOKUP(E3305,Refs!$P$2:$S$29,4,FALSE)</f>
        <v>South West</v>
      </c>
      <c r="K3305" s="28">
        <f t="shared" si="107"/>
        <v>1499</v>
      </c>
    </row>
    <row r="3306" spans="1:11" x14ac:dyDescent="0.35">
      <c r="A3306" s="69">
        <f t="shared" si="106"/>
        <v>45778</v>
      </c>
      <c r="B3306" t="s">
        <v>911</v>
      </c>
      <c r="C3306" t="s">
        <v>802</v>
      </c>
      <c r="E3306" t="s">
        <v>803</v>
      </c>
      <c r="F3306" t="s">
        <v>884</v>
      </c>
      <c r="G3306" t="s">
        <v>107</v>
      </c>
      <c r="H3306">
        <v>43</v>
      </c>
      <c r="I3306" s="68" t="str">
        <f>VLOOKUP(E3306,Refs!$P$2:$R$29,3,FALSE)</f>
        <v>Y58</v>
      </c>
      <c r="J3306" s="68" t="str">
        <f>VLOOKUP(E3306,Refs!$P$2:$S$29,4,FALSE)</f>
        <v>South West</v>
      </c>
      <c r="K3306" s="28">
        <f t="shared" si="107"/>
        <v>43</v>
      </c>
    </row>
    <row r="3307" spans="1:11" x14ac:dyDescent="0.35">
      <c r="A3307" s="69">
        <f t="shared" si="106"/>
        <v>45778</v>
      </c>
      <c r="B3307" t="s">
        <v>911</v>
      </c>
      <c r="C3307" t="s">
        <v>802</v>
      </c>
      <c r="E3307" t="s">
        <v>803</v>
      </c>
      <c r="F3307" t="s">
        <v>884</v>
      </c>
      <c r="G3307" t="s">
        <v>108</v>
      </c>
      <c r="H3307">
        <v>767</v>
      </c>
      <c r="I3307" s="68" t="str">
        <f>VLOOKUP(E3307,Refs!$P$2:$R$29,3,FALSE)</f>
        <v>Y58</v>
      </c>
      <c r="J3307" s="68" t="str">
        <f>VLOOKUP(E3307,Refs!$P$2:$S$29,4,FALSE)</f>
        <v>South West</v>
      </c>
      <c r="K3307" s="28">
        <f t="shared" si="107"/>
        <v>767</v>
      </c>
    </row>
    <row r="3308" spans="1:11" x14ac:dyDescent="0.35">
      <c r="A3308" s="69">
        <f t="shared" si="106"/>
        <v>45778</v>
      </c>
      <c r="B3308" t="s">
        <v>911</v>
      </c>
      <c r="C3308" t="s">
        <v>802</v>
      </c>
      <c r="E3308" t="s">
        <v>803</v>
      </c>
      <c r="F3308" t="s">
        <v>884</v>
      </c>
      <c r="G3308" t="s">
        <v>109</v>
      </c>
      <c r="H3308">
        <v>3183192</v>
      </c>
      <c r="I3308" s="68" t="str">
        <f>VLOOKUP(E3308,Refs!$P$2:$R$29,3,FALSE)</f>
        <v>Y58</v>
      </c>
      <c r="J3308" s="68" t="str">
        <f>VLOOKUP(E3308,Refs!$P$2:$S$29,4,FALSE)</f>
        <v>South West</v>
      </c>
      <c r="K3308" s="28">
        <f t="shared" si="107"/>
        <v>3183192</v>
      </c>
    </row>
    <row r="3309" spans="1:11" x14ac:dyDescent="0.35">
      <c r="A3309" s="69">
        <f t="shared" si="106"/>
        <v>45778</v>
      </c>
      <c r="B3309" t="s">
        <v>911</v>
      </c>
      <c r="C3309" t="s">
        <v>802</v>
      </c>
      <c r="E3309" t="s">
        <v>803</v>
      </c>
      <c r="F3309" t="s">
        <v>884</v>
      </c>
      <c r="G3309" t="s">
        <v>110</v>
      </c>
      <c r="H3309">
        <v>582</v>
      </c>
      <c r="I3309" s="68" t="str">
        <f>VLOOKUP(E3309,Refs!$P$2:$R$29,3,FALSE)</f>
        <v>Y58</v>
      </c>
      <c r="J3309" s="68" t="str">
        <f>VLOOKUP(E3309,Refs!$P$2:$S$29,4,FALSE)</f>
        <v>South West</v>
      </c>
      <c r="K3309" s="28">
        <f t="shared" si="107"/>
        <v>582</v>
      </c>
    </row>
    <row r="3310" spans="1:11" x14ac:dyDescent="0.35">
      <c r="A3310" s="69">
        <f t="shared" si="106"/>
        <v>45778</v>
      </c>
      <c r="B3310" t="s">
        <v>911</v>
      </c>
      <c r="C3310" t="s">
        <v>802</v>
      </c>
      <c r="E3310" t="s">
        <v>803</v>
      </c>
      <c r="F3310" t="s">
        <v>884</v>
      </c>
      <c r="G3310" t="s">
        <v>808</v>
      </c>
      <c r="H3310">
        <v>6847</v>
      </c>
      <c r="I3310" s="68" t="str">
        <f>VLOOKUP(E3310,Refs!$P$2:$R$29,3,FALSE)</f>
        <v>Y58</v>
      </c>
      <c r="J3310" s="68" t="str">
        <f>VLOOKUP(E3310,Refs!$P$2:$S$29,4,FALSE)</f>
        <v>South West</v>
      </c>
      <c r="K3310" s="28">
        <f t="shared" si="107"/>
        <v>6847</v>
      </c>
    </row>
    <row r="3311" spans="1:11" x14ac:dyDescent="0.35">
      <c r="A3311" s="69">
        <f t="shared" si="106"/>
        <v>45778</v>
      </c>
      <c r="B3311" t="s">
        <v>911</v>
      </c>
      <c r="C3311" t="s">
        <v>802</v>
      </c>
      <c r="E3311" t="s">
        <v>803</v>
      </c>
      <c r="F3311" t="s">
        <v>884</v>
      </c>
      <c r="G3311" t="s">
        <v>809</v>
      </c>
      <c r="H3311">
        <v>116</v>
      </c>
      <c r="I3311" s="68" t="str">
        <f>VLOOKUP(E3311,Refs!$P$2:$R$29,3,FALSE)</f>
        <v>Y58</v>
      </c>
      <c r="J3311" s="68" t="str">
        <f>VLOOKUP(E3311,Refs!$P$2:$S$29,4,FALSE)</f>
        <v>South West</v>
      </c>
      <c r="K3311" s="28">
        <f t="shared" si="107"/>
        <v>116</v>
      </c>
    </row>
    <row r="3312" spans="1:11" x14ac:dyDescent="0.35">
      <c r="A3312" s="69">
        <f t="shared" si="106"/>
        <v>45778</v>
      </c>
      <c r="B3312" t="s">
        <v>911</v>
      </c>
      <c r="C3312" t="s">
        <v>802</v>
      </c>
      <c r="E3312" t="s">
        <v>803</v>
      </c>
      <c r="F3312" t="s">
        <v>884</v>
      </c>
      <c r="G3312" t="s">
        <v>111</v>
      </c>
      <c r="H3312">
        <v>11216</v>
      </c>
      <c r="I3312" s="68" t="str">
        <f>VLOOKUP(E3312,Refs!$P$2:$R$29,3,FALSE)</f>
        <v>Y58</v>
      </c>
      <c r="J3312" s="68" t="str">
        <f>VLOOKUP(E3312,Refs!$P$2:$S$29,4,FALSE)</f>
        <v>South West</v>
      </c>
      <c r="K3312" s="28">
        <f t="shared" si="107"/>
        <v>11216</v>
      </c>
    </row>
    <row r="3313" spans="1:11" x14ac:dyDescent="0.35">
      <c r="A3313" s="69">
        <f t="shared" si="106"/>
        <v>45778</v>
      </c>
      <c r="B3313" t="s">
        <v>911</v>
      </c>
      <c r="C3313" t="s">
        <v>802</v>
      </c>
      <c r="E3313" t="s">
        <v>803</v>
      </c>
      <c r="F3313" t="s">
        <v>884</v>
      </c>
      <c r="G3313" t="s">
        <v>112</v>
      </c>
      <c r="H3313">
        <v>26</v>
      </c>
      <c r="I3313" s="68" t="str">
        <f>VLOOKUP(E3313,Refs!$P$2:$R$29,3,FALSE)</f>
        <v>Y58</v>
      </c>
      <c r="J3313" s="68" t="str">
        <f>VLOOKUP(E3313,Refs!$P$2:$S$29,4,FALSE)</f>
        <v>South West</v>
      </c>
      <c r="K3313" s="28">
        <f t="shared" si="107"/>
        <v>26</v>
      </c>
    </row>
    <row r="3314" spans="1:11" x14ac:dyDescent="0.35">
      <c r="A3314" s="69">
        <f t="shared" si="106"/>
        <v>45778</v>
      </c>
      <c r="B3314" t="s">
        <v>911</v>
      </c>
      <c r="C3314" t="s">
        <v>802</v>
      </c>
      <c r="E3314" t="s">
        <v>803</v>
      </c>
      <c r="F3314" t="s">
        <v>884</v>
      </c>
      <c r="G3314" t="s">
        <v>113</v>
      </c>
      <c r="H3314">
        <v>8701</v>
      </c>
      <c r="I3314" s="68" t="str">
        <f>VLOOKUP(E3314,Refs!$P$2:$R$29,3,FALSE)</f>
        <v>Y58</v>
      </c>
      <c r="J3314" s="68" t="str">
        <f>VLOOKUP(E3314,Refs!$P$2:$S$29,4,FALSE)</f>
        <v>South West</v>
      </c>
      <c r="K3314" s="28">
        <f t="shared" si="107"/>
        <v>8701</v>
      </c>
    </row>
    <row r="3315" spans="1:11" x14ac:dyDescent="0.35">
      <c r="A3315" s="69">
        <f t="shared" si="106"/>
        <v>45778</v>
      </c>
      <c r="B3315" t="s">
        <v>911</v>
      </c>
      <c r="C3315" t="s">
        <v>802</v>
      </c>
      <c r="E3315" t="s">
        <v>803</v>
      </c>
      <c r="F3315" t="s">
        <v>884</v>
      </c>
      <c r="G3315" t="s">
        <v>114</v>
      </c>
      <c r="H3315">
        <v>1870</v>
      </c>
      <c r="I3315" s="68" t="str">
        <f>VLOOKUP(E3315,Refs!$P$2:$R$29,3,FALSE)</f>
        <v>Y58</v>
      </c>
      <c r="J3315" s="68" t="str">
        <f>VLOOKUP(E3315,Refs!$P$2:$S$29,4,FALSE)</f>
        <v>South West</v>
      </c>
      <c r="K3315" s="28">
        <f t="shared" si="107"/>
        <v>1870</v>
      </c>
    </row>
    <row r="3316" spans="1:11" x14ac:dyDescent="0.35">
      <c r="A3316" s="69">
        <f t="shared" si="106"/>
        <v>45778</v>
      </c>
      <c r="B3316" t="s">
        <v>911</v>
      </c>
      <c r="C3316" t="s">
        <v>802</v>
      </c>
      <c r="E3316" t="s">
        <v>803</v>
      </c>
      <c r="F3316" t="s">
        <v>884</v>
      </c>
      <c r="G3316" t="s">
        <v>115</v>
      </c>
      <c r="H3316">
        <v>2203</v>
      </c>
      <c r="I3316" s="68" t="str">
        <f>VLOOKUP(E3316,Refs!$P$2:$R$29,3,FALSE)</f>
        <v>Y58</v>
      </c>
      <c r="J3316" s="68" t="str">
        <f>VLOOKUP(E3316,Refs!$P$2:$S$29,4,FALSE)</f>
        <v>South West</v>
      </c>
      <c r="K3316" s="28">
        <f t="shared" si="107"/>
        <v>2203</v>
      </c>
    </row>
    <row r="3317" spans="1:11" x14ac:dyDescent="0.35">
      <c r="A3317" s="69">
        <f t="shared" si="106"/>
        <v>45778</v>
      </c>
      <c r="B3317" t="s">
        <v>911</v>
      </c>
      <c r="C3317" t="s">
        <v>802</v>
      </c>
      <c r="E3317" t="s">
        <v>803</v>
      </c>
      <c r="F3317" t="s">
        <v>884</v>
      </c>
      <c r="G3317" t="s">
        <v>116</v>
      </c>
      <c r="H3317">
        <v>677</v>
      </c>
      <c r="I3317" s="68" t="str">
        <f>VLOOKUP(E3317,Refs!$P$2:$R$29,3,FALSE)</f>
        <v>Y58</v>
      </c>
      <c r="J3317" s="68" t="str">
        <f>VLOOKUP(E3317,Refs!$P$2:$S$29,4,FALSE)</f>
        <v>South West</v>
      </c>
      <c r="K3317" s="28">
        <f t="shared" si="107"/>
        <v>677</v>
      </c>
    </row>
    <row r="3318" spans="1:11" x14ac:dyDescent="0.35">
      <c r="A3318" s="69">
        <f t="shared" si="106"/>
        <v>45778</v>
      </c>
      <c r="B3318" t="s">
        <v>911</v>
      </c>
      <c r="C3318" t="s">
        <v>802</v>
      </c>
      <c r="E3318" t="s">
        <v>803</v>
      </c>
      <c r="F3318" t="s">
        <v>884</v>
      </c>
      <c r="G3318" t="s">
        <v>117</v>
      </c>
      <c r="H3318">
        <v>1149</v>
      </c>
      <c r="I3318" s="68" t="str">
        <f>VLOOKUP(E3318,Refs!$P$2:$R$29,3,FALSE)</f>
        <v>Y58</v>
      </c>
      <c r="J3318" s="68" t="str">
        <f>VLOOKUP(E3318,Refs!$P$2:$S$29,4,FALSE)</f>
        <v>South West</v>
      </c>
      <c r="K3318" s="28">
        <f t="shared" si="107"/>
        <v>1149</v>
      </c>
    </row>
    <row r="3319" spans="1:11" x14ac:dyDescent="0.35">
      <c r="A3319" s="69">
        <f t="shared" si="106"/>
        <v>45778</v>
      </c>
      <c r="B3319" t="s">
        <v>911</v>
      </c>
      <c r="C3319" t="s">
        <v>802</v>
      </c>
      <c r="E3319" t="s">
        <v>803</v>
      </c>
      <c r="F3319" t="s">
        <v>884</v>
      </c>
      <c r="G3319" t="s">
        <v>118</v>
      </c>
      <c r="H3319">
        <v>486</v>
      </c>
      <c r="I3319" s="68" t="str">
        <f>VLOOKUP(E3319,Refs!$P$2:$R$29,3,FALSE)</f>
        <v>Y58</v>
      </c>
      <c r="J3319" s="68" t="str">
        <f>VLOOKUP(E3319,Refs!$P$2:$S$29,4,FALSE)</f>
        <v>South West</v>
      </c>
      <c r="K3319" s="28">
        <f t="shared" si="107"/>
        <v>486</v>
      </c>
    </row>
    <row r="3320" spans="1:11" x14ac:dyDescent="0.35">
      <c r="A3320" s="69">
        <f t="shared" si="106"/>
        <v>45778</v>
      </c>
      <c r="B3320" t="s">
        <v>911</v>
      </c>
      <c r="C3320" t="s">
        <v>802</v>
      </c>
      <c r="E3320" t="s">
        <v>803</v>
      </c>
      <c r="F3320" t="s">
        <v>884</v>
      </c>
      <c r="G3320" t="s">
        <v>119</v>
      </c>
      <c r="H3320">
        <v>6</v>
      </c>
      <c r="I3320" s="68" t="str">
        <f>VLOOKUP(E3320,Refs!$P$2:$R$29,3,FALSE)</f>
        <v>Y58</v>
      </c>
      <c r="J3320" s="68" t="str">
        <f>VLOOKUP(E3320,Refs!$P$2:$S$29,4,FALSE)</f>
        <v>South West</v>
      </c>
      <c r="K3320" s="28">
        <f t="shared" si="107"/>
        <v>6</v>
      </c>
    </row>
    <row r="3321" spans="1:11" x14ac:dyDescent="0.35">
      <c r="A3321" s="69">
        <f t="shared" si="106"/>
        <v>45778</v>
      </c>
      <c r="B3321" t="s">
        <v>911</v>
      </c>
      <c r="C3321" t="s">
        <v>802</v>
      </c>
      <c r="E3321" t="s">
        <v>803</v>
      </c>
      <c r="F3321" t="s">
        <v>884</v>
      </c>
      <c r="G3321" t="s">
        <v>120</v>
      </c>
      <c r="H3321">
        <v>0</v>
      </c>
      <c r="I3321" s="68" t="str">
        <f>VLOOKUP(E3321,Refs!$P$2:$R$29,3,FALSE)</f>
        <v>Y58</v>
      </c>
      <c r="J3321" s="68" t="str">
        <f>VLOOKUP(E3321,Refs!$P$2:$S$29,4,FALSE)</f>
        <v>South West</v>
      </c>
      <c r="K3321" s="28" t="str">
        <f t="shared" si="107"/>
        <v/>
      </c>
    </row>
    <row r="3322" spans="1:11" x14ac:dyDescent="0.35">
      <c r="A3322" s="69">
        <f t="shared" si="106"/>
        <v>45778</v>
      </c>
      <c r="B3322" t="s">
        <v>911</v>
      </c>
      <c r="C3322" t="s">
        <v>802</v>
      </c>
      <c r="E3322" t="s">
        <v>803</v>
      </c>
      <c r="F3322" t="s">
        <v>884</v>
      </c>
      <c r="G3322" t="s">
        <v>121</v>
      </c>
      <c r="H3322">
        <v>1248</v>
      </c>
      <c r="I3322" s="68" t="str">
        <f>VLOOKUP(E3322,Refs!$P$2:$R$29,3,FALSE)</f>
        <v>Y58</v>
      </c>
      <c r="J3322" s="68" t="str">
        <f>VLOOKUP(E3322,Refs!$P$2:$S$29,4,FALSE)</f>
        <v>South West</v>
      </c>
      <c r="K3322" s="28">
        <f t="shared" si="107"/>
        <v>1248</v>
      </c>
    </row>
    <row r="3323" spans="1:11" x14ac:dyDescent="0.35">
      <c r="A3323" s="69">
        <f t="shared" si="106"/>
        <v>45778</v>
      </c>
      <c r="B3323" t="s">
        <v>911</v>
      </c>
      <c r="C3323" t="s">
        <v>802</v>
      </c>
      <c r="E3323" t="s">
        <v>803</v>
      </c>
      <c r="F3323" t="s">
        <v>884</v>
      </c>
      <c r="G3323" t="s">
        <v>122</v>
      </c>
      <c r="H3323">
        <v>1</v>
      </c>
      <c r="I3323" s="68" t="str">
        <f>VLOOKUP(E3323,Refs!$P$2:$R$29,3,FALSE)</f>
        <v>Y58</v>
      </c>
      <c r="J3323" s="68" t="str">
        <f>VLOOKUP(E3323,Refs!$P$2:$S$29,4,FALSE)</f>
        <v>South West</v>
      </c>
      <c r="K3323" s="28">
        <f t="shared" si="107"/>
        <v>1</v>
      </c>
    </row>
    <row r="3324" spans="1:11" x14ac:dyDescent="0.35">
      <c r="A3324" s="69">
        <f t="shared" si="106"/>
        <v>45778</v>
      </c>
      <c r="B3324" t="s">
        <v>911</v>
      </c>
      <c r="C3324" t="s">
        <v>802</v>
      </c>
      <c r="E3324" t="s">
        <v>803</v>
      </c>
      <c r="F3324" t="s">
        <v>884</v>
      </c>
      <c r="G3324" t="s">
        <v>123</v>
      </c>
      <c r="H3324">
        <v>2</v>
      </c>
      <c r="I3324" s="68" t="str">
        <f>VLOOKUP(E3324,Refs!$P$2:$R$29,3,FALSE)</f>
        <v>Y58</v>
      </c>
      <c r="J3324" s="68" t="str">
        <f>VLOOKUP(E3324,Refs!$P$2:$S$29,4,FALSE)</f>
        <v>South West</v>
      </c>
      <c r="K3324" s="28">
        <f t="shared" si="107"/>
        <v>2</v>
      </c>
    </row>
    <row r="3325" spans="1:11" x14ac:dyDescent="0.35">
      <c r="A3325" s="69">
        <f t="shared" si="106"/>
        <v>45778</v>
      </c>
      <c r="B3325" t="s">
        <v>911</v>
      </c>
      <c r="C3325" t="s">
        <v>802</v>
      </c>
      <c r="E3325" t="s">
        <v>803</v>
      </c>
      <c r="F3325" t="s">
        <v>884</v>
      </c>
      <c r="G3325" t="s">
        <v>124</v>
      </c>
      <c r="H3325">
        <v>0</v>
      </c>
      <c r="I3325" s="68" t="str">
        <f>VLOOKUP(E3325,Refs!$P$2:$R$29,3,FALSE)</f>
        <v>Y58</v>
      </c>
      <c r="J3325" s="68" t="str">
        <f>VLOOKUP(E3325,Refs!$P$2:$S$29,4,FALSE)</f>
        <v>South West</v>
      </c>
      <c r="K3325" s="28" t="str">
        <f t="shared" si="107"/>
        <v/>
      </c>
    </row>
    <row r="3326" spans="1:11" x14ac:dyDescent="0.35">
      <c r="A3326" s="69">
        <f t="shared" si="106"/>
        <v>45778</v>
      </c>
      <c r="B3326" t="s">
        <v>911</v>
      </c>
      <c r="C3326" t="s">
        <v>802</v>
      </c>
      <c r="E3326" t="s">
        <v>803</v>
      </c>
      <c r="F3326" t="s">
        <v>884</v>
      </c>
      <c r="G3326" t="s">
        <v>125</v>
      </c>
      <c r="H3326">
        <v>0</v>
      </c>
      <c r="I3326" s="68" t="str">
        <f>VLOOKUP(E3326,Refs!$P$2:$R$29,3,FALSE)</f>
        <v>Y58</v>
      </c>
      <c r="J3326" s="68" t="str">
        <f>VLOOKUP(E3326,Refs!$P$2:$S$29,4,FALSE)</f>
        <v>South West</v>
      </c>
      <c r="K3326" s="28" t="str">
        <f t="shared" si="107"/>
        <v/>
      </c>
    </row>
    <row r="3327" spans="1:11" x14ac:dyDescent="0.35">
      <c r="A3327" s="69">
        <f t="shared" si="106"/>
        <v>45778</v>
      </c>
      <c r="B3327" t="s">
        <v>911</v>
      </c>
      <c r="C3327" t="s">
        <v>802</v>
      </c>
      <c r="E3327" t="s">
        <v>803</v>
      </c>
      <c r="F3327" t="s">
        <v>884</v>
      </c>
      <c r="G3327" t="s">
        <v>126</v>
      </c>
      <c r="H3327">
        <v>0</v>
      </c>
      <c r="I3327" s="68" t="str">
        <f>VLOOKUP(E3327,Refs!$P$2:$R$29,3,FALSE)</f>
        <v>Y58</v>
      </c>
      <c r="J3327" s="68" t="str">
        <f>VLOOKUP(E3327,Refs!$P$2:$S$29,4,FALSE)</f>
        <v>South West</v>
      </c>
      <c r="K3327" s="28" t="str">
        <f t="shared" si="107"/>
        <v/>
      </c>
    </row>
    <row r="3328" spans="1:11" x14ac:dyDescent="0.35">
      <c r="A3328" s="69">
        <f t="shared" si="106"/>
        <v>45778</v>
      </c>
      <c r="B3328" t="s">
        <v>911</v>
      </c>
      <c r="C3328" t="s">
        <v>802</v>
      </c>
      <c r="E3328" t="s">
        <v>803</v>
      </c>
      <c r="F3328" t="s">
        <v>884</v>
      </c>
      <c r="G3328" t="s">
        <v>127</v>
      </c>
      <c r="H3328">
        <v>704</v>
      </c>
      <c r="I3328" s="68" t="str">
        <f>VLOOKUP(E3328,Refs!$P$2:$R$29,3,FALSE)</f>
        <v>Y58</v>
      </c>
      <c r="J3328" s="68" t="str">
        <f>VLOOKUP(E3328,Refs!$P$2:$S$29,4,FALSE)</f>
        <v>South West</v>
      </c>
      <c r="K3328" s="28">
        <f t="shared" si="107"/>
        <v>704</v>
      </c>
    </row>
    <row r="3329" spans="1:11" x14ac:dyDescent="0.35">
      <c r="A3329" s="69">
        <f t="shared" si="106"/>
        <v>45778</v>
      </c>
      <c r="B3329" t="s">
        <v>911</v>
      </c>
      <c r="C3329" t="s">
        <v>802</v>
      </c>
      <c r="E3329" t="s">
        <v>803</v>
      </c>
      <c r="F3329" t="s">
        <v>884</v>
      </c>
      <c r="G3329" t="s">
        <v>128</v>
      </c>
      <c r="H3329">
        <v>550</v>
      </c>
      <c r="I3329" s="68" t="str">
        <f>VLOOKUP(E3329,Refs!$P$2:$R$29,3,FALSE)</f>
        <v>Y58</v>
      </c>
      <c r="J3329" s="68" t="str">
        <f>VLOOKUP(E3329,Refs!$P$2:$S$29,4,FALSE)</f>
        <v>South West</v>
      </c>
      <c r="K3329" s="28">
        <f t="shared" si="107"/>
        <v>550</v>
      </c>
    </row>
    <row r="3330" spans="1:11" x14ac:dyDescent="0.35">
      <c r="A3330" s="69">
        <f t="shared" si="106"/>
        <v>45778</v>
      </c>
      <c r="B3330" t="s">
        <v>911</v>
      </c>
      <c r="C3330" t="s">
        <v>802</v>
      </c>
      <c r="E3330" t="s">
        <v>803</v>
      </c>
      <c r="F3330" t="s">
        <v>884</v>
      </c>
      <c r="G3330" t="s">
        <v>129</v>
      </c>
      <c r="H3330">
        <v>189</v>
      </c>
      <c r="I3330" s="68" t="str">
        <f>VLOOKUP(E3330,Refs!$P$2:$R$29,3,FALSE)</f>
        <v>Y58</v>
      </c>
      <c r="J3330" s="68" t="str">
        <f>VLOOKUP(E3330,Refs!$P$2:$S$29,4,FALSE)</f>
        <v>South West</v>
      </c>
      <c r="K3330" s="28">
        <f t="shared" si="107"/>
        <v>189</v>
      </c>
    </row>
    <row r="3331" spans="1:11" x14ac:dyDescent="0.35">
      <c r="A3331" s="69">
        <f t="shared" ref="A3331:A3394" si="108">DATEVALUE(RIGHT(B3331,8))</f>
        <v>45778</v>
      </c>
      <c r="B3331" t="s">
        <v>911</v>
      </c>
      <c r="C3331" t="s">
        <v>802</v>
      </c>
      <c r="E3331" t="s">
        <v>803</v>
      </c>
      <c r="F3331" t="s">
        <v>884</v>
      </c>
      <c r="G3331" t="s">
        <v>130</v>
      </c>
      <c r="H3331">
        <v>94</v>
      </c>
      <c r="I3331" s="68" t="str">
        <f>VLOOKUP(E3331,Refs!$P$2:$R$29,3,FALSE)</f>
        <v>Y58</v>
      </c>
      <c r="J3331" s="68" t="str">
        <f>VLOOKUP(E3331,Refs!$P$2:$S$29,4,FALSE)</f>
        <v>South West</v>
      </c>
      <c r="K3331" s="28">
        <f t="shared" si="107"/>
        <v>94</v>
      </c>
    </row>
    <row r="3332" spans="1:11" x14ac:dyDescent="0.35">
      <c r="A3332" s="69">
        <f t="shared" si="108"/>
        <v>45778</v>
      </c>
      <c r="B3332" t="s">
        <v>911</v>
      </c>
      <c r="C3332" t="s">
        <v>802</v>
      </c>
      <c r="E3332" t="s">
        <v>803</v>
      </c>
      <c r="F3332" t="s">
        <v>884</v>
      </c>
      <c r="G3332" t="s">
        <v>131</v>
      </c>
      <c r="H3332">
        <v>567</v>
      </c>
      <c r="I3332" s="68" t="str">
        <f>VLOOKUP(E3332,Refs!$P$2:$R$29,3,FALSE)</f>
        <v>Y58</v>
      </c>
      <c r="J3332" s="68" t="str">
        <f>VLOOKUP(E3332,Refs!$P$2:$S$29,4,FALSE)</f>
        <v>South West</v>
      </c>
      <c r="K3332" s="28">
        <f t="shared" si="107"/>
        <v>567</v>
      </c>
    </row>
    <row r="3333" spans="1:11" x14ac:dyDescent="0.35">
      <c r="A3333" s="69">
        <f t="shared" si="108"/>
        <v>45778</v>
      </c>
      <c r="B3333" t="s">
        <v>911</v>
      </c>
      <c r="C3333" t="s">
        <v>802</v>
      </c>
      <c r="E3333" t="s">
        <v>803</v>
      </c>
      <c r="F3333" t="s">
        <v>884</v>
      </c>
      <c r="G3333" t="s">
        <v>132</v>
      </c>
      <c r="H3333">
        <v>482</v>
      </c>
      <c r="I3333" s="68" t="str">
        <f>VLOOKUP(E3333,Refs!$P$2:$R$29,3,FALSE)</f>
        <v>Y58</v>
      </c>
      <c r="J3333" s="68" t="str">
        <f>VLOOKUP(E3333,Refs!$P$2:$S$29,4,FALSE)</f>
        <v>South West</v>
      </c>
      <c r="K3333" s="28">
        <f t="shared" si="107"/>
        <v>482</v>
      </c>
    </row>
    <row r="3334" spans="1:11" x14ac:dyDescent="0.35">
      <c r="A3334" s="69">
        <f t="shared" si="108"/>
        <v>45778</v>
      </c>
      <c r="B3334" t="s">
        <v>911</v>
      </c>
      <c r="C3334" t="s">
        <v>802</v>
      </c>
      <c r="E3334" t="s">
        <v>803</v>
      </c>
      <c r="F3334" t="s">
        <v>884</v>
      </c>
      <c r="G3334" t="s">
        <v>133</v>
      </c>
      <c r="H3334">
        <v>537</v>
      </c>
      <c r="I3334" s="68" t="str">
        <f>VLOOKUP(E3334,Refs!$P$2:$R$29,3,FALSE)</f>
        <v>Y58</v>
      </c>
      <c r="J3334" s="68" t="str">
        <f>VLOOKUP(E3334,Refs!$P$2:$S$29,4,FALSE)</f>
        <v>South West</v>
      </c>
      <c r="K3334" s="28">
        <f t="shared" si="107"/>
        <v>537</v>
      </c>
    </row>
    <row r="3335" spans="1:11" x14ac:dyDescent="0.35">
      <c r="A3335" s="69">
        <f t="shared" si="108"/>
        <v>45778</v>
      </c>
      <c r="B3335" t="s">
        <v>911</v>
      </c>
      <c r="C3335" t="s">
        <v>802</v>
      </c>
      <c r="E3335" t="s">
        <v>803</v>
      </c>
      <c r="F3335" t="s">
        <v>884</v>
      </c>
      <c r="G3335" t="s">
        <v>134</v>
      </c>
      <c r="H3335">
        <v>537</v>
      </c>
      <c r="I3335" s="68" t="str">
        <f>VLOOKUP(E3335,Refs!$P$2:$R$29,3,FALSE)</f>
        <v>Y58</v>
      </c>
      <c r="J3335" s="68" t="str">
        <f>VLOOKUP(E3335,Refs!$P$2:$S$29,4,FALSE)</f>
        <v>South West</v>
      </c>
      <c r="K3335" s="28">
        <f t="shared" si="107"/>
        <v>537</v>
      </c>
    </row>
    <row r="3336" spans="1:11" x14ac:dyDescent="0.35">
      <c r="A3336" s="69">
        <f t="shared" si="108"/>
        <v>45778</v>
      </c>
      <c r="B3336" t="s">
        <v>911</v>
      </c>
      <c r="C3336" t="s">
        <v>802</v>
      </c>
      <c r="E3336" t="s">
        <v>803</v>
      </c>
      <c r="F3336" t="s">
        <v>884</v>
      </c>
      <c r="G3336" t="s">
        <v>135</v>
      </c>
      <c r="H3336">
        <v>51</v>
      </c>
      <c r="I3336" s="68" t="str">
        <f>VLOOKUP(E3336,Refs!$P$2:$R$29,3,FALSE)</f>
        <v>Y58</v>
      </c>
      <c r="J3336" s="68" t="str">
        <f>VLOOKUP(E3336,Refs!$P$2:$S$29,4,FALSE)</f>
        <v>South West</v>
      </c>
      <c r="K3336" s="28">
        <f t="shared" si="107"/>
        <v>51</v>
      </c>
    </row>
    <row r="3337" spans="1:11" x14ac:dyDescent="0.35">
      <c r="A3337" s="69">
        <f t="shared" si="108"/>
        <v>45778</v>
      </c>
      <c r="B3337" t="s">
        <v>911</v>
      </c>
      <c r="C3337" t="s">
        <v>802</v>
      </c>
      <c r="E3337" t="s">
        <v>803</v>
      </c>
      <c r="F3337" t="s">
        <v>884</v>
      </c>
      <c r="G3337" t="s">
        <v>136</v>
      </c>
      <c r="H3337">
        <v>41</v>
      </c>
      <c r="I3337" s="68" t="str">
        <f>VLOOKUP(E3337,Refs!$P$2:$R$29,3,FALSE)</f>
        <v>Y58</v>
      </c>
      <c r="J3337" s="68" t="str">
        <f>VLOOKUP(E3337,Refs!$P$2:$S$29,4,FALSE)</f>
        <v>South West</v>
      </c>
      <c r="K3337" s="28">
        <f t="shared" si="107"/>
        <v>41</v>
      </c>
    </row>
    <row r="3338" spans="1:11" x14ac:dyDescent="0.35">
      <c r="A3338" s="69">
        <f t="shared" si="108"/>
        <v>45778</v>
      </c>
      <c r="B3338" t="s">
        <v>911</v>
      </c>
      <c r="C3338" t="s">
        <v>802</v>
      </c>
      <c r="E3338" t="s">
        <v>803</v>
      </c>
      <c r="F3338" t="s">
        <v>884</v>
      </c>
      <c r="G3338" t="s">
        <v>137</v>
      </c>
      <c r="H3338">
        <v>3</v>
      </c>
      <c r="I3338" s="68" t="str">
        <f>VLOOKUP(E3338,Refs!$P$2:$R$29,3,FALSE)</f>
        <v>Y58</v>
      </c>
      <c r="J3338" s="68" t="str">
        <f>VLOOKUP(E3338,Refs!$P$2:$S$29,4,FALSE)</f>
        <v>South West</v>
      </c>
      <c r="K3338" s="28">
        <f t="shared" si="107"/>
        <v>3</v>
      </c>
    </row>
    <row r="3339" spans="1:11" x14ac:dyDescent="0.35">
      <c r="A3339" s="69">
        <f t="shared" si="108"/>
        <v>45778</v>
      </c>
      <c r="B3339" t="s">
        <v>911</v>
      </c>
      <c r="C3339" t="s">
        <v>802</v>
      </c>
      <c r="E3339" t="s">
        <v>803</v>
      </c>
      <c r="F3339" t="s">
        <v>884</v>
      </c>
      <c r="G3339" t="s">
        <v>138</v>
      </c>
      <c r="H3339">
        <v>1</v>
      </c>
      <c r="I3339" s="68" t="str">
        <f>VLOOKUP(E3339,Refs!$P$2:$R$29,3,FALSE)</f>
        <v>Y58</v>
      </c>
      <c r="J3339" s="68" t="str">
        <f>VLOOKUP(E3339,Refs!$P$2:$S$29,4,FALSE)</f>
        <v>South West</v>
      </c>
      <c r="K3339" s="28">
        <f t="shared" si="107"/>
        <v>1</v>
      </c>
    </row>
    <row r="3340" spans="1:11" x14ac:dyDescent="0.35">
      <c r="A3340" s="69">
        <f t="shared" si="108"/>
        <v>45778</v>
      </c>
      <c r="B3340" t="s">
        <v>911</v>
      </c>
      <c r="C3340" t="s">
        <v>802</v>
      </c>
      <c r="E3340" t="s">
        <v>803</v>
      </c>
      <c r="F3340" t="s">
        <v>884</v>
      </c>
      <c r="G3340" t="s">
        <v>139</v>
      </c>
      <c r="H3340">
        <v>0</v>
      </c>
      <c r="I3340" s="68" t="str">
        <f>VLOOKUP(E3340,Refs!$P$2:$R$29,3,FALSE)</f>
        <v>Y58</v>
      </c>
      <c r="J3340" s="68" t="str">
        <f>VLOOKUP(E3340,Refs!$P$2:$S$29,4,FALSE)</f>
        <v>South West</v>
      </c>
      <c r="K3340" s="28" t="str">
        <f t="shared" si="107"/>
        <v/>
      </c>
    </row>
    <row r="3341" spans="1:11" x14ac:dyDescent="0.35">
      <c r="A3341" s="69">
        <f t="shared" si="108"/>
        <v>45778</v>
      </c>
      <c r="B3341" t="s">
        <v>911</v>
      </c>
      <c r="C3341" t="s">
        <v>802</v>
      </c>
      <c r="E3341" t="s">
        <v>803</v>
      </c>
      <c r="F3341" t="s">
        <v>884</v>
      </c>
      <c r="G3341" t="s">
        <v>140</v>
      </c>
      <c r="H3341">
        <v>0</v>
      </c>
      <c r="I3341" s="68" t="str">
        <f>VLOOKUP(E3341,Refs!$P$2:$R$29,3,FALSE)</f>
        <v>Y58</v>
      </c>
      <c r="J3341" s="68" t="str">
        <f>VLOOKUP(E3341,Refs!$P$2:$S$29,4,FALSE)</f>
        <v>South West</v>
      </c>
      <c r="K3341" s="28" t="str">
        <f t="shared" si="107"/>
        <v/>
      </c>
    </row>
    <row r="3342" spans="1:11" x14ac:dyDescent="0.35">
      <c r="A3342" s="69">
        <f t="shared" si="108"/>
        <v>45778</v>
      </c>
      <c r="B3342" t="s">
        <v>911</v>
      </c>
      <c r="C3342" t="s">
        <v>802</v>
      </c>
      <c r="E3342" t="s">
        <v>803</v>
      </c>
      <c r="F3342" t="s">
        <v>884</v>
      </c>
      <c r="G3342" t="s">
        <v>728</v>
      </c>
      <c r="H3342">
        <v>263</v>
      </c>
      <c r="I3342" s="68" t="str">
        <f>VLOOKUP(E3342,Refs!$P$2:$R$29,3,FALSE)</f>
        <v>Y58</v>
      </c>
      <c r="J3342" s="68" t="str">
        <f>VLOOKUP(E3342,Refs!$P$2:$S$29,4,FALSE)</f>
        <v>South West</v>
      </c>
      <c r="K3342" s="28">
        <f t="shared" si="107"/>
        <v>263</v>
      </c>
    </row>
    <row r="3343" spans="1:11" x14ac:dyDescent="0.35">
      <c r="A3343" s="69">
        <f t="shared" si="108"/>
        <v>45778</v>
      </c>
      <c r="B3343" t="s">
        <v>911</v>
      </c>
      <c r="C3343" t="s">
        <v>802</v>
      </c>
      <c r="E3343" t="s">
        <v>803</v>
      </c>
      <c r="F3343" t="s">
        <v>884</v>
      </c>
      <c r="G3343" t="s">
        <v>727</v>
      </c>
      <c r="H3343">
        <v>119</v>
      </c>
      <c r="I3343" s="68" t="str">
        <f>VLOOKUP(E3343,Refs!$P$2:$R$29,3,FALSE)</f>
        <v>Y58</v>
      </c>
      <c r="J3343" s="68" t="str">
        <f>VLOOKUP(E3343,Refs!$P$2:$S$29,4,FALSE)</f>
        <v>South West</v>
      </c>
      <c r="K3343" s="28">
        <f t="shared" si="107"/>
        <v>119</v>
      </c>
    </row>
    <row r="3344" spans="1:11" x14ac:dyDescent="0.35">
      <c r="A3344" s="69">
        <f t="shared" si="108"/>
        <v>45778</v>
      </c>
      <c r="B3344" t="s">
        <v>911</v>
      </c>
      <c r="C3344" t="s">
        <v>802</v>
      </c>
      <c r="E3344" t="s">
        <v>803</v>
      </c>
      <c r="F3344" t="s">
        <v>884</v>
      </c>
      <c r="G3344" t="s">
        <v>730</v>
      </c>
      <c r="H3344">
        <v>60</v>
      </c>
      <c r="I3344" s="68" t="str">
        <f>VLOOKUP(E3344,Refs!$P$2:$R$29,3,FALSE)</f>
        <v>Y58</v>
      </c>
      <c r="J3344" s="68" t="str">
        <f>VLOOKUP(E3344,Refs!$P$2:$S$29,4,FALSE)</f>
        <v>South West</v>
      </c>
      <c r="K3344" s="28">
        <f t="shared" si="107"/>
        <v>60</v>
      </c>
    </row>
    <row r="3345" spans="1:11" x14ac:dyDescent="0.35">
      <c r="A3345" s="69">
        <f t="shared" si="108"/>
        <v>45778</v>
      </c>
      <c r="B3345" t="s">
        <v>911</v>
      </c>
      <c r="C3345" t="s">
        <v>802</v>
      </c>
      <c r="E3345" t="s">
        <v>803</v>
      </c>
      <c r="F3345" t="s">
        <v>884</v>
      </c>
      <c r="G3345" t="s">
        <v>729</v>
      </c>
      <c r="H3345">
        <v>18</v>
      </c>
      <c r="I3345" s="68" t="str">
        <f>VLOOKUP(E3345,Refs!$P$2:$R$29,3,FALSE)</f>
        <v>Y58</v>
      </c>
      <c r="J3345" s="68" t="str">
        <f>VLOOKUP(E3345,Refs!$P$2:$S$29,4,FALSE)</f>
        <v>South West</v>
      </c>
      <c r="K3345" s="28">
        <f t="shared" si="107"/>
        <v>18</v>
      </c>
    </row>
    <row r="3346" spans="1:11" x14ac:dyDescent="0.35">
      <c r="A3346" s="69">
        <f t="shared" si="108"/>
        <v>45778</v>
      </c>
      <c r="B3346" t="s">
        <v>911</v>
      </c>
      <c r="C3346" t="s">
        <v>270</v>
      </c>
      <c r="D3346" t="s">
        <v>883</v>
      </c>
      <c r="E3346" t="s">
        <v>323</v>
      </c>
      <c r="F3346" t="s">
        <v>324</v>
      </c>
      <c r="G3346" t="s">
        <v>10</v>
      </c>
      <c r="H3346">
        <v>8642</v>
      </c>
      <c r="I3346" s="68" t="str">
        <f>VLOOKUP(E3346,Refs!$P$2:$R$29,3,FALSE)</f>
        <v>Y59</v>
      </c>
      <c r="J3346" s="68" t="str">
        <f>VLOOKUP(E3346,Refs!$P$2:$S$29,4,FALSE)</f>
        <v>South East</v>
      </c>
      <c r="K3346" s="28">
        <f t="shared" si="107"/>
        <v>8642</v>
      </c>
    </row>
    <row r="3347" spans="1:11" x14ac:dyDescent="0.35">
      <c r="A3347" s="69">
        <f t="shared" si="108"/>
        <v>45778</v>
      </c>
      <c r="B3347" t="s">
        <v>911</v>
      </c>
      <c r="C3347" t="s">
        <v>270</v>
      </c>
      <c r="D3347" t="s">
        <v>883</v>
      </c>
      <c r="E3347" t="s">
        <v>323</v>
      </c>
      <c r="F3347" t="s">
        <v>324</v>
      </c>
      <c r="G3347" t="s">
        <v>69</v>
      </c>
      <c r="H3347">
        <v>799</v>
      </c>
      <c r="I3347" s="68" t="str">
        <f>VLOOKUP(E3347,Refs!$P$2:$R$29,3,FALSE)</f>
        <v>Y59</v>
      </c>
      <c r="J3347" s="68" t="str">
        <f>VLOOKUP(E3347,Refs!$P$2:$S$29,4,FALSE)</f>
        <v>South East</v>
      </c>
      <c r="K3347" s="28">
        <f t="shared" si="107"/>
        <v>799</v>
      </c>
    </row>
    <row r="3348" spans="1:11" x14ac:dyDescent="0.35">
      <c r="A3348" s="69">
        <f t="shared" si="108"/>
        <v>45778</v>
      </c>
      <c r="B3348" t="s">
        <v>911</v>
      </c>
      <c r="C3348" t="s">
        <v>270</v>
      </c>
      <c r="D3348" t="s">
        <v>883</v>
      </c>
      <c r="E3348" t="s">
        <v>323</v>
      </c>
      <c r="F3348" t="s">
        <v>324</v>
      </c>
      <c r="G3348" t="s">
        <v>20</v>
      </c>
      <c r="H3348">
        <v>7305</v>
      </c>
      <c r="I3348" s="68" t="str">
        <f>VLOOKUP(E3348,Refs!$P$2:$R$29,3,FALSE)</f>
        <v>Y59</v>
      </c>
      <c r="J3348" s="68" t="str">
        <f>VLOOKUP(E3348,Refs!$P$2:$S$29,4,FALSE)</f>
        <v>South East</v>
      </c>
      <c r="K3348" s="28">
        <f t="shared" si="107"/>
        <v>7305</v>
      </c>
    </row>
    <row r="3349" spans="1:11" x14ac:dyDescent="0.35">
      <c r="A3349" s="69">
        <f t="shared" si="108"/>
        <v>45778</v>
      </c>
      <c r="B3349" t="s">
        <v>911</v>
      </c>
      <c r="C3349" t="s">
        <v>270</v>
      </c>
      <c r="D3349" t="s">
        <v>883</v>
      </c>
      <c r="E3349" t="s">
        <v>323</v>
      </c>
      <c r="F3349" t="s">
        <v>324</v>
      </c>
      <c r="G3349" t="s">
        <v>23</v>
      </c>
      <c r="H3349">
        <v>5136</v>
      </c>
      <c r="I3349" s="68" t="str">
        <f>VLOOKUP(E3349,Refs!$P$2:$R$29,3,FALSE)</f>
        <v>Y59</v>
      </c>
      <c r="J3349" s="68" t="str">
        <f>VLOOKUP(E3349,Refs!$P$2:$S$29,4,FALSE)</f>
        <v>South East</v>
      </c>
      <c r="K3349" s="28">
        <f t="shared" si="107"/>
        <v>5136</v>
      </c>
    </row>
    <row r="3350" spans="1:11" x14ac:dyDescent="0.35">
      <c r="A3350" s="69">
        <f t="shared" si="108"/>
        <v>45778</v>
      </c>
      <c r="B3350" t="s">
        <v>911</v>
      </c>
      <c r="C3350" t="s">
        <v>270</v>
      </c>
      <c r="D3350" t="s">
        <v>883</v>
      </c>
      <c r="E3350" t="s">
        <v>323</v>
      </c>
      <c r="F3350" t="s">
        <v>324</v>
      </c>
      <c r="G3350" t="s">
        <v>19</v>
      </c>
      <c r="H3350">
        <v>992</v>
      </c>
      <c r="I3350" s="68" t="str">
        <f>VLOOKUP(E3350,Refs!$P$2:$R$29,3,FALSE)</f>
        <v>Y59</v>
      </c>
      <c r="J3350" s="68" t="str">
        <f>VLOOKUP(E3350,Refs!$P$2:$S$29,4,FALSE)</f>
        <v>South East</v>
      </c>
      <c r="K3350" s="28">
        <f t="shared" si="107"/>
        <v>992</v>
      </c>
    </row>
    <row r="3351" spans="1:11" x14ac:dyDescent="0.35">
      <c r="A3351" s="69">
        <f t="shared" si="108"/>
        <v>45778</v>
      </c>
      <c r="B3351" t="s">
        <v>911</v>
      </c>
      <c r="C3351" t="s">
        <v>270</v>
      </c>
      <c r="D3351" t="s">
        <v>883</v>
      </c>
      <c r="E3351" t="s">
        <v>323</v>
      </c>
      <c r="F3351" t="s">
        <v>324</v>
      </c>
      <c r="G3351" t="s">
        <v>21</v>
      </c>
      <c r="H3351">
        <v>913673</v>
      </c>
      <c r="I3351" s="68" t="str">
        <f>VLOOKUP(E3351,Refs!$P$2:$R$29,3,FALSE)</f>
        <v>Y59</v>
      </c>
      <c r="J3351" s="68" t="str">
        <f>VLOOKUP(E3351,Refs!$P$2:$S$29,4,FALSE)</f>
        <v>South East</v>
      </c>
      <c r="K3351" s="28">
        <f t="shared" si="107"/>
        <v>913673</v>
      </c>
    </row>
    <row r="3352" spans="1:11" x14ac:dyDescent="0.35">
      <c r="A3352" s="69">
        <f t="shared" si="108"/>
        <v>45778</v>
      </c>
      <c r="B3352" t="s">
        <v>911</v>
      </c>
      <c r="C3352" t="s">
        <v>270</v>
      </c>
      <c r="D3352" t="s">
        <v>883</v>
      </c>
      <c r="E3352" t="s">
        <v>323</v>
      </c>
      <c r="F3352" t="s">
        <v>324</v>
      </c>
      <c r="G3352" t="s">
        <v>70</v>
      </c>
      <c r="H3352">
        <v>683</v>
      </c>
      <c r="I3352" s="68" t="str">
        <f>VLOOKUP(E3352,Refs!$P$2:$R$29,3,FALSE)</f>
        <v>Y59</v>
      </c>
      <c r="J3352" s="68" t="str">
        <f>VLOOKUP(E3352,Refs!$P$2:$S$29,4,FALSE)</f>
        <v>South East</v>
      </c>
      <c r="K3352" s="28">
        <f t="shared" si="107"/>
        <v>683</v>
      </c>
    </row>
    <row r="3353" spans="1:11" x14ac:dyDescent="0.35">
      <c r="A3353" s="69">
        <f t="shared" si="108"/>
        <v>45778</v>
      </c>
      <c r="B3353" t="s">
        <v>911</v>
      </c>
      <c r="C3353" t="s">
        <v>270</v>
      </c>
      <c r="D3353" t="s">
        <v>883</v>
      </c>
      <c r="E3353" t="s">
        <v>323</v>
      </c>
      <c r="F3353" t="s">
        <v>324</v>
      </c>
      <c r="G3353" t="s">
        <v>71</v>
      </c>
      <c r="H3353">
        <v>1217</v>
      </c>
      <c r="I3353" s="68" t="str">
        <f>VLOOKUP(E3353,Refs!$P$2:$R$29,3,FALSE)</f>
        <v>Y59</v>
      </c>
      <c r="J3353" s="68" t="str">
        <f>VLOOKUP(E3353,Refs!$P$2:$S$29,4,FALSE)</f>
        <v>South East</v>
      </c>
      <c r="K3353" s="28">
        <f t="shared" si="107"/>
        <v>1217</v>
      </c>
    </row>
    <row r="3354" spans="1:11" x14ac:dyDescent="0.35">
      <c r="A3354" s="69">
        <f t="shared" si="108"/>
        <v>45778</v>
      </c>
      <c r="B3354" t="s">
        <v>911</v>
      </c>
      <c r="C3354" t="s">
        <v>270</v>
      </c>
      <c r="D3354" t="s">
        <v>883</v>
      </c>
      <c r="E3354" t="s">
        <v>323</v>
      </c>
      <c r="F3354" t="s">
        <v>324</v>
      </c>
      <c r="G3354" t="s">
        <v>72</v>
      </c>
      <c r="H3354">
        <v>183196</v>
      </c>
      <c r="I3354" s="68" t="str">
        <f>VLOOKUP(E3354,Refs!$P$2:$R$29,3,FALSE)</f>
        <v>Y59</v>
      </c>
      <c r="J3354" s="68" t="str">
        <f>VLOOKUP(E3354,Refs!$P$2:$S$29,4,FALSE)</f>
        <v>South East</v>
      </c>
      <c r="K3354" s="28">
        <f t="shared" si="107"/>
        <v>183196</v>
      </c>
    </row>
    <row r="3355" spans="1:11" x14ac:dyDescent="0.35">
      <c r="A3355" s="69">
        <f t="shared" si="108"/>
        <v>45778</v>
      </c>
      <c r="B3355" t="s">
        <v>911</v>
      </c>
      <c r="C3355" t="s">
        <v>270</v>
      </c>
      <c r="D3355" t="s">
        <v>883</v>
      </c>
      <c r="E3355" t="s">
        <v>323</v>
      </c>
      <c r="F3355" t="s">
        <v>324</v>
      </c>
      <c r="G3355" t="s">
        <v>73</v>
      </c>
      <c r="H3355">
        <v>780</v>
      </c>
      <c r="I3355" s="68" t="str">
        <f>VLOOKUP(E3355,Refs!$P$2:$R$29,3,FALSE)</f>
        <v>Y59</v>
      </c>
      <c r="J3355" s="68" t="str">
        <f>VLOOKUP(E3355,Refs!$P$2:$S$29,4,FALSE)</f>
        <v>South East</v>
      </c>
      <c r="K3355" s="28">
        <f t="shared" si="107"/>
        <v>780</v>
      </c>
    </row>
    <row r="3356" spans="1:11" x14ac:dyDescent="0.35">
      <c r="A3356" s="69">
        <f t="shared" si="108"/>
        <v>45778</v>
      </c>
      <c r="B3356" t="s">
        <v>911</v>
      </c>
      <c r="C3356" t="s">
        <v>270</v>
      </c>
      <c r="D3356" t="s">
        <v>883</v>
      </c>
      <c r="E3356" t="s">
        <v>323</v>
      </c>
      <c r="F3356" t="s">
        <v>324</v>
      </c>
      <c r="G3356" t="s">
        <v>74</v>
      </c>
      <c r="H3356">
        <v>962734</v>
      </c>
      <c r="I3356" s="68" t="str">
        <f>VLOOKUP(E3356,Refs!$P$2:$R$29,3,FALSE)</f>
        <v>Y59</v>
      </c>
      <c r="J3356" s="68" t="str">
        <f>VLOOKUP(E3356,Refs!$P$2:$S$29,4,FALSE)</f>
        <v>South East</v>
      </c>
      <c r="K3356" s="28">
        <f t="shared" si="107"/>
        <v>962734</v>
      </c>
    </row>
    <row r="3357" spans="1:11" x14ac:dyDescent="0.35">
      <c r="A3357" s="69">
        <f t="shared" si="108"/>
        <v>45778</v>
      </c>
      <c r="B3357" t="s">
        <v>911</v>
      </c>
      <c r="C3357" t="s">
        <v>270</v>
      </c>
      <c r="D3357" t="s">
        <v>883</v>
      </c>
      <c r="E3357" t="s">
        <v>323</v>
      </c>
      <c r="F3357" t="s">
        <v>324</v>
      </c>
      <c r="G3357" t="s">
        <v>26</v>
      </c>
      <c r="H3357">
        <v>7399</v>
      </c>
      <c r="I3357" s="68" t="str">
        <f>VLOOKUP(E3357,Refs!$P$2:$R$29,3,FALSE)</f>
        <v>Y59</v>
      </c>
      <c r="J3357" s="68" t="str">
        <f>VLOOKUP(E3357,Refs!$P$2:$S$29,4,FALSE)</f>
        <v>South East</v>
      </c>
      <c r="K3357" s="28">
        <f t="shared" si="107"/>
        <v>7399</v>
      </c>
    </row>
    <row r="3358" spans="1:11" x14ac:dyDescent="0.35">
      <c r="A3358" s="69">
        <f t="shared" si="108"/>
        <v>45778</v>
      </c>
      <c r="B3358" t="s">
        <v>911</v>
      </c>
      <c r="C3358" t="s">
        <v>270</v>
      </c>
      <c r="D3358" t="s">
        <v>883</v>
      </c>
      <c r="E3358" t="s">
        <v>323</v>
      </c>
      <c r="F3358" t="s">
        <v>324</v>
      </c>
      <c r="G3358" t="s">
        <v>75</v>
      </c>
      <c r="H3358">
        <v>0</v>
      </c>
      <c r="I3358" s="68" t="str">
        <f>VLOOKUP(E3358,Refs!$P$2:$R$29,3,FALSE)</f>
        <v>Y59</v>
      </c>
      <c r="J3358" s="68" t="str">
        <f>VLOOKUP(E3358,Refs!$P$2:$S$29,4,FALSE)</f>
        <v>South East</v>
      </c>
      <c r="K3358" s="28" t="str">
        <f t="shared" si="107"/>
        <v/>
      </c>
    </row>
    <row r="3359" spans="1:11" x14ac:dyDescent="0.35">
      <c r="A3359" s="69">
        <f t="shared" si="108"/>
        <v>45778</v>
      </c>
      <c r="B3359" t="s">
        <v>911</v>
      </c>
      <c r="C3359" t="s">
        <v>270</v>
      </c>
      <c r="D3359" t="s">
        <v>883</v>
      </c>
      <c r="E3359" t="s">
        <v>323</v>
      </c>
      <c r="F3359" t="s">
        <v>324</v>
      </c>
      <c r="G3359" t="s">
        <v>76</v>
      </c>
      <c r="H3359">
        <v>3013</v>
      </c>
      <c r="I3359" s="68" t="str">
        <f>VLOOKUP(E3359,Refs!$P$2:$R$29,3,FALSE)</f>
        <v>Y59</v>
      </c>
      <c r="J3359" s="68" t="str">
        <f>VLOOKUP(E3359,Refs!$P$2:$S$29,4,FALSE)</f>
        <v>South East</v>
      </c>
      <c r="K3359" s="28">
        <f t="shared" si="107"/>
        <v>3013</v>
      </c>
    </row>
    <row r="3360" spans="1:11" x14ac:dyDescent="0.35">
      <c r="A3360" s="69">
        <f t="shared" si="108"/>
        <v>45778</v>
      </c>
      <c r="B3360" t="s">
        <v>911</v>
      </c>
      <c r="C3360" t="s">
        <v>270</v>
      </c>
      <c r="D3360" t="s">
        <v>883</v>
      </c>
      <c r="E3360" t="s">
        <v>323</v>
      </c>
      <c r="F3360" t="s">
        <v>324</v>
      </c>
      <c r="G3360" t="s">
        <v>77</v>
      </c>
      <c r="H3360">
        <v>1724</v>
      </c>
      <c r="I3360" s="68" t="str">
        <f>VLOOKUP(E3360,Refs!$P$2:$R$29,3,FALSE)</f>
        <v>Y59</v>
      </c>
      <c r="J3360" s="68" t="str">
        <f>VLOOKUP(E3360,Refs!$P$2:$S$29,4,FALSE)</f>
        <v>South East</v>
      </c>
      <c r="K3360" s="28">
        <f t="shared" si="107"/>
        <v>1724</v>
      </c>
    </row>
    <row r="3361" spans="1:11" x14ac:dyDescent="0.35">
      <c r="A3361" s="69">
        <f t="shared" si="108"/>
        <v>45778</v>
      </c>
      <c r="B3361" t="s">
        <v>911</v>
      </c>
      <c r="C3361" t="s">
        <v>270</v>
      </c>
      <c r="D3361" t="s">
        <v>883</v>
      </c>
      <c r="E3361" t="s">
        <v>323</v>
      </c>
      <c r="F3361" t="s">
        <v>324</v>
      </c>
      <c r="G3361" t="s">
        <v>78</v>
      </c>
      <c r="H3361">
        <v>2662</v>
      </c>
      <c r="I3361" s="68" t="str">
        <f>VLOOKUP(E3361,Refs!$P$2:$R$29,3,FALSE)</f>
        <v>Y59</v>
      </c>
      <c r="J3361" s="68" t="str">
        <f>VLOOKUP(E3361,Refs!$P$2:$S$29,4,FALSE)</f>
        <v>South East</v>
      </c>
      <c r="K3361" s="28">
        <f t="shared" si="107"/>
        <v>2662</v>
      </c>
    </row>
    <row r="3362" spans="1:11" x14ac:dyDescent="0.35">
      <c r="A3362" s="69">
        <f t="shared" si="108"/>
        <v>45778</v>
      </c>
      <c r="B3362" t="s">
        <v>911</v>
      </c>
      <c r="C3362" t="s">
        <v>270</v>
      </c>
      <c r="D3362" t="s">
        <v>883</v>
      </c>
      <c r="E3362" t="s">
        <v>323</v>
      </c>
      <c r="F3362" t="s">
        <v>324</v>
      </c>
      <c r="G3362" t="s">
        <v>79</v>
      </c>
      <c r="H3362">
        <v>0</v>
      </c>
      <c r="I3362" s="68" t="str">
        <f>VLOOKUP(E3362,Refs!$P$2:$R$29,3,FALSE)</f>
        <v>Y59</v>
      </c>
      <c r="J3362" s="68" t="str">
        <f>VLOOKUP(E3362,Refs!$P$2:$S$29,4,FALSE)</f>
        <v>South East</v>
      </c>
      <c r="K3362" s="28" t="str">
        <f t="shared" ref="K3362:K3425" si="109">IF(OR(H3362="NULL",H3362=0,H3362=""),"",H3362)</f>
        <v/>
      </c>
    </row>
    <row r="3363" spans="1:11" x14ac:dyDescent="0.35">
      <c r="A3363" s="69">
        <f t="shared" si="108"/>
        <v>45778</v>
      </c>
      <c r="B3363" t="s">
        <v>911</v>
      </c>
      <c r="C3363" t="s">
        <v>270</v>
      </c>
      <c r="D3363" t="s">
        <v>883</v>
      </c>
      <c r="E3363" t="s">
        <v>323</v>
      </c>
      <c r="F3363" t="s">
        <v>324</v>
      </c>
      <c r="G3363" t="s">
        <v>25</v>
      </c>
      <c r="H3363">
        <v>4386</v>
      </c>
      <c r="I3363" s="68" t="str">
        <f>VLOOKUP(E3363,Refs!$P$2:$R$29,3,FALSE)</f>
        <v>Y59</v>
      </c>
      <c r="J3363" s="68" t="str">
        <f>VLOOKUP(E3363,Refs!$P$2:$S$29,4,FALSE)</f>
        <v>South East</v>
      </c>
      <c r="K3363" s="28">
        <f t="shared" si="109"/>
        <v>4386</v>
      </c>
    </row>
    <row r="3364" spans="1:11" x14ac:dyDescent="0.35">
      <c r="A3364" s="69">
        <f t="shared" si="108"/>
        <v>45778</v>
      </c>
      <c r="B3364" t="s">
        <v>911</v>
      </c>
      <c r="C3364" t="s">
        <v>270</v>
      </c>
      <c r="D3364" t="s">
        <v>883</v>
      </c>
      <c r="E3364" t="s">
        <v>323</v>
      </c>
      <c r="F3364" t="s">
        <v>324</v>
      </c>
      <c r="G3364" t="s">
        <v>80</v>
      </c>
      <c r="H3364">
        <v>1260</v>
      </c>
      <c r="I3364" s="68" t="str">
        <f>VLOOKUP(E3364,Refs!$P$2:$R$29,3,FALSE)</f>
        <v>Y59</v>
      </c>
      <c r="J3364" s="68" t="str">
        <f>VLOOKUP(E3364,Refs!$P$2:$S$29,4,FALSE)</f>
        <v>South East</v>
      </c>
      <c r="K3364" s="28">
        <f t="shared" si="109"/>
        <v>1260</v>
      </c>
    </row>
    <row r="3365" spans="1:11" x14ac:dyDescent="0.35">
      <c r="A3365" s="69">
        <f t="shared" si="108"/>
        <v>45778</v>
      </c>
      <c r="B3365" t="s">
        <v>911</v>
      </c>
      <c r="C3365" t="s">
        <v>270</v>
      </c>
      <c r="D3365" t="s">
        <v>883</v>
      </c>
      <c r="E3365" t="s">
        <v>323</v>
      </c>
      <c r="F3365" t="s">
        <v>324</v>
      </c>
      <c r="G3365" t="s">
        <v>81</v>
      </c>
      <c r="H3365">
        <v>1835</v>
      </c>
      <c r="I3365" s="68" t="str">
        <f>VLOOKUP(E3365,Refs!$P$2:$R$29,3,FALSE)</f>
        <v>Y59</v>
      </c>
      <c r="J3365" s="68" t="str">
        <f>VLOOKUP(E3365,Refs!$P$2:$S$29,4,FALSE)</f>
        <v>South East</v>
      </c>
      <c r="K3365" s="28">
        <f t="shared" si="109"/>
        <v>1835</v>
      </c>
    </row>
    <row r="3366" spans="1:11" x14ac:dyDescent="0.35">
      <c r="A3366" s="69">
        <f t="shared" si="108"/>
        <v>45778</v>
      </c>
      <c r="B3366" t="s">
        <v>911</v>
      </c>
      <c r="C3366" t="s">
        <v>270</v>
      </c>
      <c r="D3366" t="s">
        <v>883</v>
      </c>
      <c r="E3366" t="s">
        <v>323</v>
      </c>
      <c r="F3366" t="s">
        <v>324</v>
      </c>
      <c r="G3366" t="s">
        <v>82</v>
      </c>
      <c r="H3366">
        <v>1668</v>
      </c>
      <c r="I3366" s="68" t="str">
        <f>VLOOKUP(E3366,Refs!$P$2:$R$29,3,FALSE)</f>
        <v>Y59</v>
      </c>
      <c r="J3366" s="68" t="str">
        <f>VLOOKUP(E3366,Refs!$P$2:$S$29,4,FALSE)</f>
        <v>South East</v>
      </c>
      <c r="K3366" s="28">
        <f t="shared" si="109"/>
        <v>1668</v>
      </c>
    </row>
    <row r="3367" spans="1:11" x14ac:dyDescent="0.35">
      <c r="A3367" s="69">
        <f t="shared" si="108"/>
        <v>45778</v>
      </c>
      <c r="B3367" t="s">
        <v>911</v>
      </c>
      <c r="C3367" t="s">
        <v>270</v>
      </c>
      <c r="D3367" t="s">
        <v>883</v>
      </c>
      <c r="E3367" t="s">
        <v>323</v>
      </c>
      <c r="F3367" t="s">
        <v>324</v>
      </c>
      <c r="G3367" t="s">
        <v>83</v>
      </c>
      <c r="H3367">
        <v>465</v>
      </c>
      <c r="I3367" s="68" t="str">
        <f>VLOOKUP(E3367,Refs!$P$2:$R$29,3,FALSE)</f>
        <v>Y59</v>
      </c>
      <c r="J3367" s="68" t="str">
        <f>VLOOKUP(E3367,Refs!$P$2:$S$29,4,FALSE)</f>
        <v>South East</v>
      </c>
      <c r="K3367" s="28">
        <f t="shared" si="109"/>
        <v>465</v>
      </c>
    </row>
    <row r="3368" spans="1:11" x14ac:dyDescent="0.35">
      <c r="A3368" s="69">
        <f t="shared" si="108"/>
        <v>45778</v>
      </c>
      <c r="B3368" t="s">
        <v>911</v>
      </c>
      <c r="C3368" t="s">
        <v>270</v>
      </c>
      <c r="D3368" t="s">
        <v>883</v>
      </c>
      <c r="E3368" t="s">
        <v>323</v>
      </c>
      <c r="F3368" t="s">
        <v>324</v>
      </c>
      <c r="G3368" t="s">
        <v>84</v>
      </c>
      <c r="H3368">
        <v>1900</v>
      </c>
      <c r="I3368" s="68" t="str">
        <f>VLOOKUP(E3368,Refs!$P$2:$R$29,3,FALSE)</f>
        <v>Y59</v>
      </c>
      <c r="J3368" s="68" t="str">
        <f>VLOOKUP(E3368,Refs!$P$2:$S$29,4,FALSE)</f>
        <v>South East</v>
      </c>
      <c r="K3368" s="28">
        <f t="shared" si="109"/>
        <v>1900</v>
      </c>
    </row>
    <row r="3369" spans="1:11" x14ac:dyDescent="0.35">
      <c r="A3369" s="69">
        <f t="shared" si="108"/>
        <v>45778</v>
      </c>
      <c r="B3369" t="s">
        <v>911</v>
      </c>
      <c r="C3369" t="s">
        <v>270</v>
      </c>
      <c r="D3369" t="s">
        <v>883</v>
      </c>
      <c r="E3369" t="s">
        <v>323</v>
      </c>
      <c r="F3369" t="s">
        <v>324</v>
      </c>
      <c r="G3369" t="s">
        <v>85</v>
      </c>
      <c r="H3369">
        <v>87</v>
      </c>
      <c r="I3369" s="68" t="str">
        <f>VLOOKUP(E3369,Refs!$P$2:$R$29,3,FALSE)</f>
        <v>Y59</v>
      </c>
      <c r="J3369" s="68" t="str">
        <f>VLOOKUP(E3369,Refs!$P$2:$S$29,4,FALSE)</f>
        <v>South East</v>
      </c>
      <c r="K3369" s="28">
        <f t="shared" si="109"/>
        <v>87</v>
      </c>
    </row>
    <row r="3370" spans="1:11" x14ac:dyDescent="0.35">
      <c r="A3370" s="69">
        <f t="shared" si="108"/>
        <v>45778</v>
      </c>
      <c r="B3370" t="s">
        <v>911</v>
      </c>
      <c r="C3370" t="s">
        <v>270</v>
      </c>
      <c r="D3370" t="s">
        <v>883</v>
      </c>
      <c r="E3370" t="s">
        <v>323</v>
      </c>
      <c r="F3370" t="s">
        <v>324</v>
      </c>
      <c r="G3370" t="s">
        <v>86</v>
      </c>
      <c r="H3370">
        <v>84</v>
      </c>
      <c r="I3370" s="68" t="str">
        <f>VLOOKUP(E3370,Refs!$P$2:$R$29,3,FALSE)</f>
        <v>Y59</v>
      </c>
      <c r="J3370" s="68" t="str">
        <f>VLOOKUP(E3370,Refs!$P$2:$S$29,4,FALSE)</f>
        <v>South East</v>
      </c>
      <c r="K3370" s="28">
        <f t="shared" si="109"/>
        <v>84</v>
      </c>
    </row>
    <row r="3371" spans="1:11" x14ac:dyDescent="0.35">
      <c r="A3371" s="69">
        <f t="shared" si="108"/>
        <v>45778</v>
      </c>
      <c r="B3371" t="s">
        <v>911</v>
      </c>
      <c r="C3371" t="s">
        <v>270</v>
      </c>
      <c r="D3371" t="s">
        <v>883</v>
      </c>
      <c r="E3371" t="s">
        <v>323</v>
      </c>
      <c r="F3371" t="s">
        <v>324</v>
      </c>
      <c r="G3371" t="s">
        <v>87</v>
      </c>
      <c r="H3371">
        <v>834</v>
      </c>
      <c r="I3371" s="68" t="str">
        <f>VLOOKUP(E3371,Refs!$P$2:$R$29,3,FALSE)</f>
        <v>Y59</v>
      </c>
      <c r="J3371" s="68" t="str">
        <f>VLOOKUP(E3371,Refs!$P$2:$S$29,4,FALSE)</f>
        <v>South East</v>
      </c>
      <c r="K3371" s="28">
        <f t="shared" si="109"/>
        <v>834</v>
      </c>
    </row>
    <row r="3372" spans="1:11" x14ac:dyDescent="0.35">
      <c r="A3372" s="69">
        <f t="shared" si="108"/>
        <v>45778</v>
      </c>
      <c r="B3372" t="s">
        <v>911</v>
      </c>
      <c r="C3372" t="s">
        <v>270</v>
      </c>
      <c r="D3372" t="s">
        <v>883</v>
      </c>
      <c r="E3372" t="s">
        <v>323</v>
      </c>
      <c r="F3372" t="s">
        <v>324</v>
      </c>
      <c r="G3372" t="s">
        <v>88</v>
      </c>
      <c r="H3372">
        <v>2858</v>
      </c>
      <c r="I3372" s="68" t="str">
        <f>VLOOKUP(E3372,Refs!$P$2:$R$29,3,FALSE)</f>
        <v>Y59</v>
      </c>
      <c r="J3372" s="68" t="str">
        <f>VLOOKUP(E3372,Refs!$P$2:$S$29,4,FALSE)</f>
        <v>South East</v>
      </c>
      <c r="K3372" s="28">
        <f t="shared" si="109"/>
        <v>2858</v>
      </c>
    </row>
    <row r="3373" spans="1:11" x14ac:dyDescent="0.35">
      <c r="A3373" s="69">
        <f t="shared" si="108"/>
        <v>45778</v>
      </c>
      <c r="B3373" t="s">
        <v>911</v>
      </c>
      <c r="C3373" t="s">
        <v>270</v>
      </c>
      <c r="D3373" t="s">
        <v>883</v>
      </c>
      <c r="E3373" t="s">
        <v>323</v>
      </c>
      <c r="F3373" t="s">
        <v>324</v>
      </c>
      <c r="G3373" t="s">
        <v>89</v>
      </c>
      <c r="H3373">
        <v>7399</v>
      </c>
      <c r="I3373" s="68" t="str">
        <f>VLOOKUP(E3373,Refs!$P$2:$R$29,3,FALSE)</f>
        <v>Y59</v>
      </c>
      <c r="J3373" s="68" t="str">
        <f>VLOOKUP(E3373,Refs!$P$2:$S$29,4,FALSE)</f>
        <v>South East</v>
      </c>
      <c r="K3373" s="28">
        <f t="shared" si="109"/>
        <v>7399</v>
      </c>
    </row>
    <row r="3374" spans="1:11" x14ac:dyDescent="0.35">
      <c r="A3374" s="69">
        <f t="shared" si="108"/>
        <v>45778</v>
      </c>
      <c r="B3374" t="s">
        <v>911</v>
      </c>
      <c r="C3374" t="s">
        <v>270</v>
      </c>
      <c r="D3374" t="s">
        <v>883</v>
      </c>
      <c r="E3374" t="s">
        <v>323</v>
      </c>
      <c r="F3374" t="s">
        <v>324</v>
      </c>
      <c r="G3374" t="s">
        <v>27</v>
      </c>
      <c r="H3374">
        <v>1140</v>
      </c>
      <c r="I3374" s="68" t="str">
        <f>VLOOKUP(E3374,Refs!$P$2:$R$29,3,FALSE)</f>
        <v>Y59</v>
      </c>
      <c r="J3374" s="68" t="str">
        <f>VLOOKUP(E3374,Refs!$P$2:$S$29,4,FALSE)</f>
        <v>South East</v>
      </c>
      <c r="K3374" s="28">
        <f t="shared" si="109"/>
        <v>1140</v>
      </c>
    </row>
    <row r="3375" spans="1:11" x14ac:dyDescent="0.35">
      <c r="A3375" s="69">
        <f t="shared" si="108"/>
        <v>45778</v>
      </c>
      <c r="B3375" t="s">
        <v>911</v>
      </c>
      <c r="C3375" t="s">
        <v>270</v>
      </c>
      <c r="D3375" t="s">
        <v>883</v>
      </c>
      <c r="E3375" t="s">
        <v>323</v>
      </c>
      <c r="F3375" t="s">
        <v>324</v>
      </c>
      <c r="G3375" t="s">
        <v>29</v>
      </c>
      <c r="H3375">
        <v>1330</v>
      </c>
      <c r="I3375" s="68" t="str">
        <f>VLOOKUP(E3375,Refs!$P$2:$R$29,3,FALSE)</f>
        <v>Y59</v>
      </c>
      <c r="J3375" s="68" t="str">
        <f>VLOOKUP(E3375,Refs!$P$2:$S$29,4,FALSE)</f>
        <v>South East</v>
      </c>
      <c r="K3375" s="28">
        <f t="shared" si="109"/>
        <v>1330</v>
      </c>
    </row>
    <row r="3376" spans="1:11" x14ac:dyDescent="0.35">
      <c r="A3376" s="69">
        <f t="shared" si="108"/>
        <v>45778</v>
      </c>
      <c r="B3376" t="s">
        <v>911</v>
      </c>
      <c r="C3376" t="s">
        <v>270</v>
      </c>
      <c r="D3376" t="s">
        <v>883</v>
      </c>
      <c r="E3376" t="s">
        <v>323</v>
      </c>
      <c r="F3376" t="s">
        <v>324</v>
      </c>
      <c r="G3376" t="s">
        <v>90</v>
      </c>
      <c r="H3376">
        <v>577</v>
      </c>
      <c r="I3376" s="68" t="str">
        <f>VLOOKUP(E3376,Refs!$P$2:$R$29,3,FALSE)</f>
        <v>Y59</v>
      </c>
      <c r="J3376" s="68" t="str">
        <f>VLOOKUP(E3376,Refs!$P$2:$S$29,4,FALSE)</f>
        <v>South East</v>
      </c>
      <c r="K3376" s="28">
        <f t="shared" si="109"/>
        <v>577</v>
      </c>
    </row>
    <row r="3377" spans="1:11" x14ac:dyDescent="0.35">
      <c r="A3377" s="69">
        <f t="shared" si="108"/>
        <v>45778</v>
      </c>
      <c r="B3377" t="s">
        <v>911</v>
      </c>
      <c r="C3377" t="s">
        <v>270</v>
      </c>
      <c r="D3377" t="s">
        <v>883</v>
      </c>
      <c r="E3377" t="s">
        <v>323</v>
      </c>
      <c r="F3377" t="s">
        <v>324</v>
      </c>
      <c r="G3377" t="s">
        <v>91</v>
      </c>
      <c r="H3377">
        <v>0</v>
      </c>
      <c r="I3377" s="68" t="str">
        <f>VLOOKUP(E3377,Refs!$P$2:$R$29,3,FALSE)</f>
        <v>Y59</v>
      </c>
      <c r="J3377" s="68" t="str">
        <f>VLOOKUP(E3377,Refs!$P$2:$S$29,4,FALSE)</f>
        <v>South East</v>
      </c>
      <c r="K3377" s="28" t="str">
        <f t="shared" si="109"/>
        <v/>
      </c>
    </row>
    <row r="3378" spans="1:11" x14ac:dyDescent="0.35">
      <c r="A3378" s="69">
        <f t="shared" si="108"/>
        <v>45778</v>
      </c>
      <c r="B3378" t="s">
        <v>911</v>
      </c>
      <c r="C3378" t="s">
        <v>270</v>
      </c>
      <c r="D3378" t="s">
        <v>883</v>
      </c>
      <c r="E3378" t="s">
        <v>323</v>
      </c>
      <c r="F3378" t="s">
        <v>324</v>
      </c>
      <c r="G3378" t="s">
        <v>92</v>
      </c>
      <c r="H3378">
        <v>469</v>
      </c>
      <c r="I3378" s="68" t="str">
        <f>VLOOKUP(E3378,Refs!$P$2:$R$29,3,FALSE)</f>
        <v>Y59</v>
      </c>
      <c r="J3378" s="68" t="str">
        <f>VLOOKUP(E3378,Refs!$P$2:$S$29,4,FALSE)</f>
        <v>South East</v>
      </c>
      <c r="K3378" s="28">
        <f t="shared" si="109"/>
        <v>469</v>
      </c>
    </row>
    <row r="3379" spans="1:11" x14ac:dyDescent="0.35">
      <c r="A3379" s="69">
        <f t="shared" si="108"/>
        <v>45778</v>
      </c>
      <c r="B3379" t="s">
        <v>911</v>
      </c>
      <c r="C3379" t="s">
        <v>270</v>
      </c>
      <c r="D3379" t="s">
        <v>883</v>
      </c>
      <c r="E3379" t="s">
        <v>323</v>
      </c>
      <c r="F3379" t="s">
        <v>324</v>
      </c>
      <c r="G3379" t="s">
        <v>93</v>
      </c>
      <c r="H3379">
        <v>33</v>
      </c>
      <c r="I3379" s="68" t="str">
        <f>VLOOKUP(E3379,Refs!$P$2:$R$29,3,FALSE)</f>
        <v>Y59</v>
      </c>
      <c r="J3379" s="68" t="str">
        <f>VLOOKUP(E3379,Refs!$P$2:$S$29,4,FALSE)</f>
        <v>South East</v>
      </c>
      <c r="K3379" s="28">
        <f t="shared" si="109"/>
        <v>33</v>
      </c>
    </row>
    <row r="3380" spans="1:11" x14ac:dyDescent="0.35">
      <c r="A3380" s="69">
        <f t="shared" si="108"/>
        <v>45778</v>
      </c>
      <c r="B3380" t="s">
        <v>911</v>
      </c>
      <c r="C3380" t="s">
        <v>270</v>
      </c>
      <c r="D3380" t="s">
        <v>883</v>
      </c>
      <c r="E3380" t="s">
        <v>323</v>
      </c>
      <c r="F3380" t="s">
        <v>324</v>
      </c>
      <c r="G3380" t="s">
        <v>94</v>
      </c>
      <c r="H3380">
        <v>121</v>
      </c>
      <c r="I3380" s="68" t="str">
        <f>VLOOKUP(E3380,Refs!$P$2:$R$29,3,FALSE)</f>
        <v>Y59</v>
      </c>
      <c r="J3380" s="68" t="str">
        <f>VLOOKUP(E3380,Refs!$P$2:$S$29,4,FALSE)</f>
        <v>South East</v>
      </c>
      <c r="K3380" s="28">
        <f t="shared" si="109"/>
        <v>121</v>
      </c>
    </row>
    <row r="3381" spans="1:11" x14ac:dyDescent="0.35">
      <c r="A3381" s="69">
        <f t="shared" si="108"/>
        <v>45778</v>
      </c>
      <c r="B3381" t="s">
        <v>911</v>
      </c>
      <c r="C3381" t="s">
        <v>270</v>
      </c>
      <c r="D3381" t="s">
        <v>883</v>
      </c>
      <c r="E3381" t="s">
        <v>323</v>
      </c>
      <c r="F3381" t="s">
        <v>324</v>
      </c>
      <c r="G3381" t="s">
        <v>95</v>
      </c>
      <c r="H3381">
        <v>9</v>
      </c>
      <c r="I3381" s="68" t="str">
        <f>VLOOKUP(E3381,Refs!$P$2:$R$29,3,FALSE)</f>
        <v>Y59</v>
      </c>
      <c r="J3381" s="68" t="str">
        <f>VLOOKUP(E3381,Refs!$P$2:$S$29,4,FALSE)</f>
        <v>South East</v>
      </c>
      <c r="K3381" s="28">
        <f t="shared" si="109"/>
        <v>9</v>
      </c>
    </row>
    <row r="3382" spans="1:11" x14ac:dyDescent="0.35">
      <c r="A3382" s="69">
        <f t="shared" si="108"/>
        <v>45778</v>
      </c>
      <c r="B3382" t="s">
        <v>911</v>
      </c>
      <c r="C3382" t="s">
        <v>270</v>
      </c>
      <c r="D3382" t="s">
        <v>883</v>
      </c>
      <c r="E3382" t="s">
        <v>323</v>
      </c>
      <c r="F3382" t="s">
        <v>324</v>
      </c>
      <c r="G3382" t="s">
        <v>96</v>
      </c>
      <c r="H3382">
        <v>285</v>
      </c>
      <c r="I3382" s="68" t="str">
        <f>VLOOKUP(E3382,Refs!$P$2:$R$29,3,FALSE)</f>
        <v>Y59</v>
      </c>
      <c r="J3382" s="68" t="str">
        <f>VLOOKUP(E3382,Refs!$P$2:$S$29,4,FALSE)</f>
        <v>South East</v>
      </c>
      <c r="K3382" s="28">
        <f t="shared" si="109"/>
        <v>285</v>
      </c>
    </row>
    <row r="3383" spans="1:11" x14ac:dyDescent="0.35">
      <c r="A3383" s="69">
        <f t="shared" si="108"/>
        <v>45778</v>
      </c>
      <c r="B3383" t="s">
        <v>911</v>
      </c>
      <c r="C3383" t="s">
        <v>270</v>
      </c>
      <c r="D3383" t="s">
        <v>883</v>
      </c>
      <c r="E3383" t="s">
        <v>323</v>
      </c>
      <c r="F3383" t="s">
        <v>324</v>
      </c>
      <c r="G3383" t="s">
        <v>31</v>
      </c>
      <c r="H3383">
        <v>152</v>
      </c>
      <c r="I3383" s="68" t="str">
        <f>VLOOKUP(E3383,Refs!$P$2:$R$29,3,FALSE)</f>
        <v>Y59</v>
      </c>
      <c r="J3383" s="68" t="str">
        <f>VLOOKUP(E3383,Refs!$P$2:$S$29,4,FALSE)</f>
        <v>South East</v>
      </c>
      <c r="K3383" s="28">
        <f t="shared" si="109"/>
        <v>152</v>
      </c>
    </row>
    <row r="3384" spans="1:11" x14ac:dyDescent="0.35">
      <c r="A3384" s="69">
        <f t="shared" si="108"/>
        <v>45778</v>
      </c>
      <c r="B3384" t="s">
        <v>911</v>
      </c>
      <c r="C3384" t="s">
        <v>270</v>
      </c>
      <c r="D3384" t="s">
        <v>883</v>
      </c>
      <c r="E3384" t="s">
        <v>323</v>
      </c>
      <c r="F3384" t="s">
        <v>324</v>
      </c>
      <c r="G3384" t="s">
        <v>97</v>
      </c>
      <c r="H3384">
        <v>826</v>
      </c>
      <c r="I3384" s="68" t="str">
        <f>VLOOKUP(E3384,Refs!$P$2:$R$29,3,FALSE)</f>
        <v>Y59</v>
      </c>
      <c r="J3384" s="68" t="str">
        <f>VLOOKUP(E3384,Refs!$P$2:$S$29,4,FALSE)</f>
        <v>South East</v>
      </c>
      <c r="K3384" s="28">
        <f t="shared" si="109"/>
        <v>826</v>
      </c>
    </row>
    <row r="3385" spans="1:11" x14ac:dyDescent="0.35">
      <c r="A3385" s="69">
        <f t="shared" si="108"/>
        <v>45778</v>
      </c>
      <c r="B3385" t="s">
        <v>911</v>
      </c>
      <c r="C3385" t="s">
        <v>270</v>
      </c>
      <c r="D3385" t="s">
        <v>883</v>
      </c>
      <c r="E3385" t="s">
        <v>323</v>
      </c>
      <c r="F3385" t="s">
        <v>324</v>
      </c>
      <c r="G3385" t="s">
        <v>98</v>
      </c>
      <c r="H3385">
        <v>797</v>
      </c>
      <c r="I3385" s="68" t="str">
        <f>VLOOKUP(E3385,Refs!$P$2:$R$29,3,FALSE)</f>
        <v>Y59</v>
      </c>
      <c r="J3385" s="68" t="str">
        <f>VLOOKUP(E3385,Refs!$P$2:$S$29,4,FALSE)</f>
        <v>South East</v>
      </c>
      <c r="K3385" s="28">
        <f t="shared" si="109"/>
        <v>797</v>
      </c>
    </row>
    <row r="3386" spans="1:11" x14ac:dyDescent="0.35">
      <c r="A3386" s="69">
        <f t="shared" si="108"/>
        <v>45778</v>
      </c>
      <c r="B3386" t="s">
        <v>911</v>
      </c>
      <c r="C3386" t="s">
        <v>270</v>
      </c>
      <c r="D3386" t="s">
        <v>883</v>
      </c>
      <c r="E3386" t="s">
        <v>323</v>
      </c>
      <c r="F3386" t="s">
        <v>324</v>
      </c>
      <c r="G3386" t="s">
        <v>99</v>
      </c>
      <c r="H3386">
        <v>507</v>
      </c>
      <c r="I3386" s="68" t="str">
        <f>VLOOKUP(E3386,Refs!$P$2:$R$29,3,FALSE)</f>
        <v>Y59</v>
      </c>
      <c r="J3386" s="68" t="str">
        <f>VLOOKUP(E3386,Refs!$P$2:$S$29,4,FALSE)</f>
        <v>South East</v>
      </c>
      <c r="K3386" s="28">
        <f t="shared" si="109"/>
        <v>507</v>
      </c>
    </row>
    <row r="3387" spans="1:11" x14ac:dyDescent="0.35">
      <c r="A3387" s="69">
        <f t="shared" si="108"/>
        <v>45778</v>
      </c>
      <c r="B3387" t="s">
        <v>911</v>
      </c>
      <c r="C3387" t="s">
        <v>270</v>
      </c>
      <c r="D3387" t="s">
        <v>883</v>
      </c>
      <c r="E3387" t="s">
        <v>323</v>
      </c>
      <c r="F3387" t="s">
        <v>324</v>
      </c>
      <c r="G3387" t="s">
        <v>100</v>
      </c>
      <c r="H3387">
        <v>501</v>
      </c>
      <c r="I3387" s="68" t="str">
        <f>VLOOKUP(E3387,Refs!$P$2:$R$29,3,FALSE)</f>
        <v>Y59</v>
      </c>
      <c r="J3387" s="68" t="str">
        <f>VLOOKUP(E3387,Refs!$P$2:$S$29,4,FALSE)</f>
        <v>South East</v>
      </c>
      <c r="K3387" s="28">
        <f t="shared" si="109"/>
        <v>501</v>
      </c>
    </row>
    <row r="3388" spans="1:11" x14ac:dyDescent="0.35">
      <c r="A3388" s="69">
        <f t="shared" si="108"/>
        <v>45778</v>
      </c>
      <c r="B3388" t="s">
        <v>911</v>
      </c>
      <c r="C3388" t="s">
        <v>270</v>
      </c>
      <c r="D3388" t="s">
        <v>883</v>
      </c>
      <c r="E3388" t="s">
        <v>323</v>
      </c>
      <c r="F3388" t="s">
        <v>324</v>
      </c>
      <c r="G3388" t="s">
        <v>101</v>
      </c>
      <c r="H3388">
        <v>5</v>
      </c>
      <c r="I3388" s="68" t="str">
        <f>VLOOKUP(E3388,Refs!$P$2:$R$29,3,FALSE)</f>
        <v>Y59</v>
      </c>
      <c r="J3388" s="68" t="str">
        <f>VLOOKUP(E3388,Refs!$P$2:$S$29,4,FALSE)</f>
        <v>South East</v>
      </c>
      <c r="K3388" s="28">
        <f t="shared" si="109"/>
        <v>5</v>
      </c>
    </row>
    <row r="3389" spans="1:11" x14ac:dyDescent="0.35">
      <c r="A3389" s="69">
        <f t="shared" si="108"/>
        <v>45778</v>
      </c>
      <c r="B3389" t="s">
        <v>911</v>
      </c>
      <c r="C3389" t="s">
        <v>270</v>
      </c>
      <c r="D3389" t="s">
        <v>883</v>
      </c>
      <c r="E3389" t="s">
        <v>323</v>
      </c>
      <c r="F3389" t="s">
        <v>324</v>
      </c>
      <c r="G3389" t="s">
        <v>102</v>
      </c>
      <c r="H3389">
        <v>93</v>
      </c>
      <c r="I3389" s="68" t="str">
        <f>VLOOKUP(E3389,Refs!$P$2:$R$29,3,FALSE)</f>
        <v>Y59</v>
      </c>
      <c r="J3389" s="68" t="str">
        <f>VLOOKUP(E3389,Refs!$P$2:$S$29,4,FALSE)</f>
        <v>South East</v>
      </c>
      <c r="K3389" s="28">
        <f t="shared" si="109"/>
        <v>93</v>
      </c>
    </row>
    <row r="3390" spans="1:11" x14ac:dyDescent="0.35">
      <c r="A3390" s="69">
        <f t="shared" si="108"/>
        <v>45778</v>
      </c>
      <c r="B3390" t="s">
        <v>911</v>
      </c>
      <c r="C3390" t="s">
        <v>270</v>
      </c>
      <c r="D3390" t="s">
        <v>883</v>
      </c>
      <c r="E3390" t="s">
        <v>323</v>
      </c>
      <c r="F3390" t="s">
        <v>324</v>
      </c>
      <c r="G3390" t="s">
        <v>103</v>
      </c>
      <c r="H3390">
        <v>315</v>
      </c>
      <c r="I3390" s="68" t="str">
        <f>VLOOKUP(E3390,Refs!$P$2:$R$29,3,FALSE)</f>
        <v>Y59</v>
      </c>
      <c r="J3390" s="68" t="str">
        <f>VLOOKUP(E3390,Refs!$P$2:$S$29,4,FALSE)</f>
        <v>South East</v>
      </c>
      <c r="K3390" s="28">
        <f t="shared" si="109"/>
        <v>315</v>
      </c>
    </row>
    <row r="3391" spans="1:11" x14ac:dyDescent="0.35">
      <c r="A3391" s="69">
        <f t="shared" si="108"/>
        <v>45778</v>
      </c>
      <c r="B3391" t="s">
        <v>911</v>
      </c>
      <c r="C3391" t="s">
        <v>270</v>
      </c>
      <c r="D3391" t="s">
        <v>883</v>
      </c>
      <c r="E3391" t="s">
        <v>323</v>
      </c>
      <c r="F3391" t="s">
        <v>324</v>
      </c>
      <c r="G3391" t="s">
        <v>104</v>
      </c>
      <c r="H3391">
        <v>49152</v>
      </c>
      <c r="I3391" s="68" t="str">
        <f>VLOOKUP(E3391,Refs!$P$2:$R$29,3,FALSE)</f>
        <v>Y59</v>
      </c>
      <c r="J3391" s="68" t="str">
        <f>VLOOKUP(E3391,Refs!$P$2:$S$29,4,FALSE)</f>
        <v>South East</v>
      </c>
      <c r="K3391" s="28">
        <f t="shared" si="109"/>
        <v>49152</v>
      </c>
    </row>
    <row r="3392" spans="1:11" x14ac:dyDescent="0.35">
      <c r="A3392" s="69">
        <f t="shared" si="108"/>
        <v>45778</v>
      </c>
      <c r="B3392" t="s">
        <v>911</v>
      </c>
      <c r="C3392" t="s">
        <v>270</v>
      </c>
      <c r="D3392" t="s">
        <v>883</v>
      </c>
      <c r="E3392" t="s">
        <v>323</v>
      </c>
      <c r="F3392" t="s">
        <v>324</v>
      </c>
      <c r="G3392" t="s">
        <v>105</v>
      </c>
      <c r="H3392">
        <v>873</v>
      </c>
      <c r="I3392" s="68" t="str">
        <f>VLOOKUP(E3392,Refs!$P$2:$R$29,3,FALSE)</f>
        <v>Y59</v>
      </c>
      <c r="J3392" s="68" t="str">
        <f>VLOOKUP(E3392,Refs!$P$2:$S$29,4,FALSE)</f>
        <v>South East</v>
      </c>
      <c r="K3392" s="28">
        <f t="shared" si="109"/>
        <v>873</v>
      </c>
    </row>
    <row r="3393" spans="1:11" x14ac:dyDescent="0.35">
      <c r="A3393" s="69">
        <f t="shared" si="108"/>
        <v>45778</v>
      </c>
      <c r="B3393" t="s">
        <v>911</v>
      </c>
      <c r="C3393" t="s">
        <v>270</v>
      </c>
      <c r="D3393" t="s">
        <v>883</v>
      </c>
      <c r="E3393" t="s">
        <v>323</v>
      </c>
      <c r="F3393" t="s">
        <v>324</v>
      </c>
      <c r="G3393" t="s">
        <v>106</v>
      </c>
      <c r="H3393">
        <v>173</v>
      </c>
      <c r="I3393" s="68" t="str">
        <f>VLOOKUP(E3393,Refs!$P$2:$R$29,3,FALSE)</f>
        <v>Y59</v>
      </c>
      <c r="J3393" s="68" t="str">
        <f>VLOOKUP(E3393,Refs!$P$2:$S$29,4,FALSE)</f>
        <v>South East</v>
      </c>
      <c r="K3393" s="28">
        <f t="shared" si="109"/>
        <v>173</v>
      </c>
    </row>
    <row r="3394" spans="1:11" x14ac:dyDescent="0.35">
      <c r="A3394" s="69">
        <f t="shared" si="108"/>
        <v>45778</v>
      </c>
      <c r="B3394" t="s">
        <v>911</v>
      </c>
      <c r="C3394" t="s">
        <v>270</v>
      </c>
      <c r="D3394" t="s">
        <v>883</v>
      </c>
      <c r="E3394" t="s">
        <v>323</v>
      </c>
      <c r="F3394" t="s">
        <v>324</v>
      </c>
      <c r="G3394" t="s">
        <v>107</v>
      </c>
      <c r="H3394">
        <v>29</v>
      </c>
      <c r="I3394" s="68" t="str">
        <f>VLOOKUP(E3394,Refs!$P$2:$R$29,3,FALSE)</f>
        <v>Y59</v>
      </c>
      <c r="J3394" s="68" t="str">
        <f>VLOOKUP(E3394,Refs!$P$2:$S$29,4,FALSE)</f>
        <v>South East</v>
      </c>
      <c r="K3394" s="28">
        <f t="shared" si="109"/>
        <v>29</v>
      </c>
    </row>
    <row r="3395" spans="1:11" x14ac:dyDescent="0.35">
      <c r="A3395" s="69">
        <f t="shared" ref="A3395:A3458" si="110">DATEVALUE(RIGHT(B3395,8))</f>
        <v>45778</v>
      </c>
      <c r="B3395" t="s">
        <v>911</v>
      </c>
      <c r="C3395" t="s">
        <v>270</v>
      </c>
      <c r="D3395" t="s">
        <v>883</v>
      </c>
      <c r="E3395" t="s">
        <v>323</v>
      </c>
      <c r="F3395" t="s">
        <v>324</v>
      </c>
      <c r="G3395" t="s">
        <v>108</v>
      </c>
      <c r="H3395">
        <v>36</v>
      </c>
      <c r="I3395" s="68" t="str">
        <f>VLOOKUP(E3395,Refs!$P$2:$R$29,3,FALSE)</f>
        <v>Y59</v>
      </c>
      <c r="J3395" s="68" t="str">
        <f>VLOOKUP(E3395,Refs!$P$2:$S$29,4,FALSE)</f>
        <v>South East</v>
      </c>
      <c r="K3395" s="28">
        <f t="shared" si="109"/>
        <v>36</v>
      </c>
    </row>
    <row r="3396" spans="1:11" x14ac:dyDescent="0.35">
      <c r="A3396" s="69">
        <f t="shared" si="110"/>
        <v>45778</v>
      </c>
      <c r="B3396" t="s">
        <v>911</v>
      </c>
      <c r="C3396" t="s">
        <v>270</v>
      </c>
      <c r="D3396" t="s">
        <v>883</v>
      </c>
      <c r="E3396" t="s">
        <v>323</v>
      </c>
      <c r="F3396" t="s">
        <v>324</v>
      </c>
      <c r="G3396" t="s">
        <v>109</v>
      </c>
      <c r="H3396">
        <v>162054</v>
      </c>
      <c r="I3396" s="68" t="str">
        <f>VLOOKUP(E3396,Refs!$P$2:$R$29,3,FALSE)</f>
        <v>Y59</v>
      </c>
      <c r="J3396" s="68" t="str">
        <f>VLOOKUP(E3396,Refs!$P$2:$S$29,4,FALSE)</f>
        <v>South East</v>
      </c>
      <c r="K3396" s="28">
        <f t="shared" si="109"/>
        <v>162054</v>
      </c>
    </row>
    <row r="3397" spans="1:11" x14ac:dyDescent="0.35">
      <c r="A3397" s="69">
        <f t="shared" si="110"/>
        <v>45778</v>
      </c>
      <c r="B3397" t="s">
        <v>911</v>
      </c>
      <c r="C3397" t="s">
        <v>270</v>
      </c>
      <c r="D3397" t="s">
        <v>883</v>
      </c>
      <c r="E3397" t="s">
        <v>323</v>
      </c>
      <c r="F3397" t="s">
        <v>324</v>
      </c>
      <c r="G3397" t="s">
        <v>110</v>
      </c>
      <c r="H3397">
        <v>748</v>
      </c>
      <c r="I3397" s="68" t="str">
        <f>VLOOKUP(E3397,Refs!$P$2:$R$29,3,FALSE)</f>
        <v>Y59</v>
      </c>
      <c r="J3397" s="68" t="str">
        <f>VLOOKUP(E3397,Refs!$P$2:$S$29,4,FALSE)</f>
        <v>South East</v>
      </c>
      <c r="K3397" s="28">
        <f t="shared" si="109"/>
        <v>748</v>
      </c>
    </row>
    <row r="3398" spans="1:11" x14ac:dyDescent="0.35">
      <c r="A3398" s="69">
        <f t="shared" si="110"/>
        <v>45778</v>
      </c>
      <c r="B3398" t="s">
        <v>911</v>
      </c>
      <c r="C3398" t="s">
        <v>270</v>
      </c>
      <c r="D3398" t="s">
        <v>883</v>
      </c>
      <c r="E3398" t="s">
        <v>323</v>
      </c>
      <c r="F3398" t="s">
        <v>324</v>
      </c>
      <c r="G3398" t="s">
        <v>808</v>
      </c>
      <c r="H3398">
        <v>3108</v>
      </c>
      <c r="I3398" s="68" t="str">
        <f>VLOOKUP(E3398,Refs!$P$2:$R$29,3,FALSE)</f>
        <v>Y59</v>
      </c>
      <c r="J3398" s="68" t="str">
        <f>VLOOKUP(E3398,Refs!$P$2:$S$29,4,FALSE)</f>
        <v>South East</v>
      </c>
      <c r="K3398" s="28">
        <f t="shared" si="109"/>
        <v>3108</v>
      </c>
    </row>
    <row r="3399" spans="1:11" x14ac:dyDescent="0.35">
      <c r="A3399" s="69">
        <f t="shared" si="110"/>
        <v>45778</v>
      </c>
      <c r="B3399" t="s">
        <v>911</v>
      </c>
      <c r="C3399" t="s">
        <v>270</v>
      </c>
      <c r="D3399" t="s">
        <v>883</v>
      </c>
      <c r="E3399" t="s">
        <v>323</v>
      </c>
      <c r="F3399" t="s">
        <v>324</v>
      </c>
      <c r="G3399" t="s">
        <v>809</v>
      </c>
      <c r="H3399">
        <v>78</v>
      </c>
      <c r="I3399" s="68" t="str">
        <f>VLOOKUP(E3399,Refs!$P$2:$R$29,3,FALSE)</f>
        <v>Y59</v>
      </c>
      <c r="J3399" s="68" t="str">
        <f>VLOOKUP(E3399,Refs!$P$2:$S$29,4,FALSE)</f>
        <v>South East</v>
      </c>
      <c r="K3399" s="28">
        <f t="shared" si="109"/>
        <v>78</v>
      </c>
    </row>
    <row r="3400" spans="1:11" x14ac:dyDescent="0.35">
      <c r="A3400" s="69">
        <f t="shared" si="110"/>
        <v>45778</v>
      </c>
      <c r="B3400" t="s">
        <v>911</v>
      </c>
      <c r="C3400" t="s">
        <v>270</v>
      </c>
      <c r="D3400" t="s">
        <v>883</v>
      </c>
      <c r="E3400" t="s">
        <v>323</v>
      </c>
      <c r="F3400" t="s">
        <v>324</v>
      </c>
      <c r="G3400" t="s">
        <v>111</v>
      </c>
      <c r="H3400">
        <v>5369</v>
      </c>
      <c r="I3400" s="68" t="str">
        <f>VLOOKUP(E3400,Refs!$P$2:$R$29,3,FALSE)</f>
        <v>Y59</v>
      </c>
      <c r="J3400" s="68" t="str">
        <f>VLOOKUP(E3400,Refs!$P$2:$S$29,4,FALSE)</f>
        <v>South East</v>
      </c>
      <c r="K3400" s="28">
        <f t="shared" si="109"/>
        <v>5369</v>
      </c>
    </row>
    <row r="3401" spans="1:11" x14ac:dyDescent="0.35">
      <c r="A3401" s="69">
        <f t="shared" si="110"/>
        <v>45778</v>
      </c>
      <c r="B3401" t="s">
        <v>911</v>
      </c>
      <c r="C3401" t="s">
        <v>270</v>
      </c>
      <c r="D3401" t="s">
        <v>883</v>
      </c>
      <c r="E3401" t="s">
        <v>323</v>
      </c>
      <c r="F3401" t="s">
        <v>324</v>
      </c>
      <c r="G3401" t="s">
        <v>112</v>
      </c>
      <c r="H3401">
        <v>2</v>
      </c>
      <c r="I3401" s="68" t="str">
        <f>VLOOKUP(E3401,Refs!$P$2:$R$29,3,FALSE)</f>
        <v>Y59</v>
      </c>
      <c r="J3401" s="68" t="str">
        <f>VLOOKUP(E3401,Refs!$P$2:$S$29,4,FALSE)</f>
        <v>South East</v>
      </c>
      <c r="K3401" s="28">
        <f t="shared" si="109"/>
        <v>2</v>
      </c>
    </row>
    <row r="3402" spans="1:11" x14ac:dyDescent="0.35">
      <c r="A3402" s="69">
        <f t="shared" si="110"/>
        <v>45778</v>
      </c>
      <c r="B3402" t="s">
        <v>911</v>
      </c>
      <c r="C3402" t="s">
        <v>270</v>
      </c>
      <c r="D3402" t="s">
        <v>883</v>
      </c>
      <c r="E3402" t="s">
        <v>323</v>
      </c>
      <c r="F3402" t="s">
        <v>324</v>
      </c>
      <c r="G3402" t="s">
        <v>113</v>
      </c>
      <c r="H3402">
        <v>4588</v>
      </c>
      <c r="I3402" s="68" t="str">
        <f>VLOOKUP(E3402,Refs!$P$2:$R$29,3,FALSE)</f>
        <v>Y59</v>
      </c>
      <c r="J3402" s="68" t="str">
        <f>VLOOKUP(E3402,Refs!$P$2:$S$29,4,FALSE)</f>
        <v>South East</v>
      </c>
      <c r="K3402" s="28">
        <f t="shared" si="109"/>
        <v>4588</v>
      </c>
    </row>
    <row r="3403" spans="1:11" x14ac:dyDescent="0.35">
      <c r="A3403" s="69">
        <f t="shared" si="110"/>
        <v>45778</v>
      </c>
      <c r="B3403" t="s">
        <v>911</v>
      </c>
      <c r="C3403" t="s">
        <v>270</v>
      </c>
      <c r="D3403" t="s">
        <v>883</v>
      </c>
      <c r="E3403" t="s">
        <v>323</v>
      </c>
      <c r="F3403" t="s">
        <v>324</v>
      </c>
      <c r="G3403" t="s">
        <v>114</v>
      </c>
      <c r="H3403">
        <v>1244</v>
      </c>
      <c r="I3403" s="68" t="str">
        <f>VLOOKUP(E3403,Refs!$P$2:$R$29,3,FALSE)</f>
        <v>Y59</v>
      </c>
      <c r="J3403" s="68" t="str">
        <f>VLOOKUP(E3403,Refs!$P$2:$S$29,4,FALSE)</f>
        <v>South East</v>
      </c>
      <c r="K3403" s="28">
        <f t="shared" si="109"/>
        <v>1244</v>
      </c>
    </row>
    <row r="3404" spans="1:11" x14ac:dyDescent="0.35">
      <c r="A3404" s="69">
        <f t="shared" si="110"/>
        <v>45778</v>
      </c>
      <c r="B3404" t="s">
        <v>911</v>
      </c>
      <c r="C3404" t="s">
        <v>270</v>
      </c>
      <c r="D3404" t="s">
        <v>883</v>
      </c>
      <c r="E3404" t="s">
        <v>323</v>
      </c>
      <c r="F3404" t="s">
        <v>324</v>
      </c>
      <c r="G3404" t="s">
        <v>115</v>
      </c>
      <c r="H3404">
        <v>960</v>
      </c>
      <c r="I3404" s="68" t="str">
        <f>VLOOKUP(E3404,Refs!$P$2:$R$29,3,FALSE)</f>
        <v>Y59</v>
      </c>
      <c r="J3404" s="68" t="str">
        <f>VLOOKUP(E3404,Refs!$P$2:$S$29,4,FALSE)</f>
        <v>South East</v>
      </c>
      <c r="K3404" s="28">
        <f t="shared" si="109"/>
        <v>960</v>
      </c>
    </row>
    <row r="3405" spans="1:11" x14ac:dyDescent="0.35">
      <c r="A3405" s="69">
        <f t="shared" si="110"/>
        <v>45778</v>
      </c>
      <c r="B3405" t="s">
        <v>911</v>
      </c>
      <c r="C3405" t="s">
        <v>270</v>
      </c>
      <c r="D3405" t="s">
        <v>883</v>
      </c>
      <c r="E3405" t="s">
        <v>323</v>
      </c>
      <c r="F3405" t="s">
        <v>324</v>
      </c>
      <c r="G3405" t="s">
        <v>116</v>
      </c>
      <c r="H3405">
        <v>752</v>
      </c>
      <c r="I3405" s="68" t="str">
        <f>VLOOKUP(E3405,Refs!$P$2:$R$29,3,FALSE)</f>
        <v>Y59</v>
      </c>
      <c r="J3405" s="68" t="str">
        <f>VLOOKUP(E3405,Refs!$P$2:$S$29,4,FALSE)</f>
        <v>South East</v>
      </c>
      <c r="K3405" s="28">
        <f t="shared" si="109"/>
        <v>752</v>
      </c>
    </row>
    <row r="3406" spans="1:11" x14ac:dyDescent="0.35">
      <c r="A3406" s="69">
        <f t="shared" si="110"/>
        <v>45778</v>
      </c>
      <c r="B3406" t="s">
        <v>911</v>
      </c>
      <c r="C3406" t="s">
        <v>270</v>
      </c>
      <c r="D3406" t="s">
        <v>883</v>
      </c>
      <c r="E3406" t="s">
        <v>323</v>
      </c>
      <c r="F3406" t="s">
        <v>324</v>
      </c>
      <c r="G3406" t="s">
        <v>117</v>
      </c>
      <c r="H3406">
        <v>1714</v>
      </c>
      <c r="I3406" s="68" t="str">
        <f>VLOOKUP(E3406,Refs!$P$2:$R$29,3,FALSE)</f>
        <v>Y59</v>
      </c>
      <c r="J3406" s="68" t="str">
        <f>VLOOKUP(E3406,Refs!$P$2:$S$29,4,FALSE)</f>
        <v>South East</v>
      </c>
      <c r="K3406" s="28">
        <f t="shared" si="109"/>
        <v>1714</v>
      </c>
    </row>
    <row r="3407" spans="1:11" x14ac:dyDescent="0.35">
      <c r="A3407" s="69">
        <f t="shared" si="110"/>
        <v>45778</v>
      </c>
      <c r="B3407" t="s">
        <v>911</v>
      </c>
      <c r="C3407" t="s">
        <v>270</v>
      </c>
      <c r="D3407" t="s">
        <v>883</v>
      </c>
      <c r="E3407" t="s">
        <v>323</v>
      </c>
      <c r="F3407" t="s">
        <v>324</v>
      </c>
      <c r="G3407" t="s">
        <v>118</v>
      </c>
      <c r="H3407">
        <v>6</v>
      </c>
      <c r="I3407" s="68" t="str">
        <f>VLOOKUP(E3407,Refs!$P$2:$R$29,3,FALSE)</f>
        <v>Y59</v>
      </c>
      <c r="J3407" s="68" t="str">
        <f>VLOOKUP(E3407,Refs!$P$2:$S$29,4,FALSE)</f>
        <v>South East</v>
      </c>
      <c r="K3407" s="28">
        <f t="shared" si="109"/>
        <v>6</v>
      </c>
    </row>
    <row r="3408" spans="1:11" x14ac:dyDescent="0.35">
      <c r="A3408" s="69">
        <f t="shared" si="110"/>
        <v>45778</v>
      </c>
      <c r="B3408" t="s">
        <v>911</v>
      </c>
      <c r="C3408" t="s">
        <v>270</v>
      </c>
      <c r="D3408" t="s">
        <v>883</v>
      </c>
      <c r="E3408" t="s">
        <v>323</v>
      </c>
      <c r="F3408" t="s">
        <v>324</v>
      </c>
      <c r="G3408" t="s">
        <v>119</v>
      </c>
      <c r="H3408">
        <v>647</v>
      </c>
      <c r="I3408" s="68" t="str">
        <f>VLOOKUP(E3408,Refs!$P$2:$R$29,3,FALSE)</f>
        <v>Y59</v>
      </c>
      <c r="J3408" s="68" t="str">
        <f>VLOOKUP(E3408,Refs!$P$2:$S$29,4,FALSE)</f>
        <v>South East</v>
      </c>
      <c r="K3408" s="28">
        <f t="shared" si="109"/>
        <v>647</v>
      </c>
    </row>
    <row r="3409" spans="1:11" x14ac:dyDescent="0.35">
      <c r="A3409" s="69">
        <f t="shared" si="110"/>
        <v>45778</v>
      </c>
      <c r="B3409" t="s">
        <v>911</v>
      </c>
      <c r="C3409" t="s">
        <v>270</v>
      </c>
      <c r="D3409" t="s">
        <v>883</v>
      </c>
      <c r="E3409" t="s">
        <v>323</v>
      </c>
      <c r="F3409" t="s">
        <v>324</v>
      </c>
      <c r="G3409" t="s">
        <v>120</v>
      </c>
      <c r="H3409">
        <v>166</v>
      </c>
      <c r="I3409" s="68" t="str">
        <f>VLOOKUP(E3409,Refs!$P$2:$R$29,3,FALSE)</f>
        <v>Y59</v>
      </c>
      <c r="J3409" s="68" t="str">
        <f>VLOOKUP(E3409,Refs!$P$2:$S$29,4,FALSE)</f>
        <v>South East</v>
      </c>
      <c r="K3409" s="28">
        <f t="shared" si="109"/>
        <v>166</v>
      </c>
    </row>
    <row r="3410" spans="1:11" x14ac:dyDescent="0.35">
      <c r="A3410" s="69">
        <f t="shared" si="110"/>
        <v>45778</v>
      </c>
      <c r="B3410" t="s">
        <v>911</v>
      </c>
      <c r="C3410" t="s">
        <v>270</v>
      </c>
      <c r="D3410" t="s">
        <v>883</v>
      </c>
      <c r="E3410" t="s">
        <v>323</v>
      </c>
      <c r="F3410" t="s">
        <v>324</v>
      </c>
      <c r="G3410" t="s">
        <v>121</v>
      </c>
      <c r="H3410">
        <v>598</v>
      </c>
      <c r="I3410" s="68" t="str">
        <f>VLOOKUP(E3410,Refs!$P$2:$R$29,3,FALSE)</f>
        <v>Y59</v>
      </c>
      <c r="J3410" s="68" t="str">
        <f>VLOOKUP(E3410,Refs!$P$2:$S$29,4,FALSE)</f>
        <v>South East</v>
      </c>
      <c r="K3410" s="28">
        <f t="shared" si="109"/>
        <v>598</v>
      </c>
    </row>
    <row r="3411" spans="1:11" x14ac:dyDescent="0.35">
      <c r="A3411" s="69">
        <f t="shared" si="110"/>
        <v>45778</v>
      </c>
      <c r="B3411" t="s">
        <v>911</v>
      </c>
      <c r="C3411" t="s">
        <v>270</v>
      </c>
      <c r="D3411" t="s">
        <v>883</v>
      </c>
      <c r="E3411" t="s">
        <v>323</v>
      </c>
      <c r="F3411" t="s">
        <v>324</v>
      </c>
      <c r="G3411" t="s">
        <v>122</v>
      </c>
      <c r="H3411">
        <v>317</v>
      </c>
      <c r="I3411" s="68" t="str">
        <f>VLOOKUP(E3411,Refs!$P$2:$R$29,3,FALSE)</f>
        <v>Y59</v>
      </c>
      <c r="J3411" s="68" t="str">
        <f>VLOOKUP(E3411,Refs!$P$2:$S$29,4,FALSE)</f>
        <v>South East</v>
      </c>
      <c r="K3411" s="28">
        <f t="shared" si="109"/>
        <v>317</v>
      </c>
    </row>
    <row r="3412" spans="1:11" x14ac:dyDescent="0.35">
      <c r="A3412" s="69">
        <f t="shared" si="110"/>
        <v>45778</v>
      </c>
      <c r="B3412" t="s">
        <v>911</v>
      </c>
      <c r="C3412" t="s">
        <v>270</v>
      </c>
      <c r="D3412" t="s">
        <v>883</v>
      </c>
      <c r="E3412" t="s">
        <v>323</v>
      </c>
      <c r="F3412" t="s">
        <v>324</v>
      </c>
      <c r="G3412" t="s">
        <v>123</v>
      </c>
      <c r="H3412">
        <v>6</v>
      </c>
      <c r="I3412" s="68" t="str">
        <f>VLOOKUP(E3412,Refs!$P$2:$R$29,3,FALSE)</f>
        <v>Y59</v>
      </c>
      <c r="J3412" s="68" t="str">
        <f>VLOOKUP(E3412,Refs!$P$2:$S$29,4,FALSE)</f>
        <v>South East</v>
      </c>
      <c r="K3412" s="28">
        <f t="shared" si="109"/>
        <v>6</v>
      </c>
    </row>
    <row r="3413" spans="1:11" x14ac:dyDescent="0.35">
      <c r="A3413" s="69">
        <f t="shared" si="110"/>
        <v>45778</v>
      </c>
      <c r="B3413" t="s">
        <v>911</v>
      </c>
      <c r="C3413" t="s">
        <v>270</v>
      </c>
      <c r="D3413" t="s">
        <v>883</v>
      </c>
      <c r="E3413" t="s">
        <v>323</v>
      </c>
      <c r="F3413" t="s">
        <v>324</v>
      </c>
      <c r="G3413" t="s">
        <v>124</v>
      </c>
      <c r="H3413">
        <v>0</v>
      </c>
      <c r="I3413" s="68" t="str">
        <f>VLOOKUP(E3413,Refs!$P$2:$R$29,3,FALSE)</f>
        <v>Y59</v>
      </c>
      <c r="J3413" s="68" t="str">
        <f>VLOOKUP(E3413,Refs!$P$2:$S$29,4,FALSE)</f>
        <v>South East</v>
      </c>
      <c r="K3413" s="28" t="str">
        <f t="shared" si="109"/>
        <v/>
      </c>
    </row>
    <row r="3414" spans="1:11" x14ac:dyDescent="0.35">
      <c r="A3414" s="69">
        <f t="shared" si="110"/>
        <v>45778</v>
      </c>
      <c r="B3414" t="s">
        <v>911</v>
      </c>
      <c r="C3414" t="s">
        <v>270</v>
      </c>
      <c r="D3414" t="s">
        <v>883</v>
      </c>
      <c r="E3414" t="s">
        <v>323</v>
      </c>
      <c r="F3414" t="s">
        <v>324</v>
      </c>
      <c r="G3414" t="s">
        <v>125</v>
      </c>
      <c r="H3414">
        <v>0</v>
      </c>
      <c r="I3414" s="68" t="str">
        <f>VLOOKUP(E3414,Refs!$P$2:$R$29,3,FALSE)</f>
        <v>Y59</v>
      </c>
      <c r="J3414" s="68" t="str">
        <f>VLOOKUP(E3414,Refs!$P$2:$S$29,4,FALSE)</f>
        <v>South East</v>
      </c>
      <c r="K3414" s="28" t="str">
        <f t="shared" si="109"/>
        <v/>
      </c>
    </row>
    <row r="3415" spans="1:11" x14ac:dyDescent="0.35">
      <c r="A3415" s="69">
        <f t="shared" si="110"/>
        <v>45778</v>
      </c>
      <c r="B3415" t="s">
        <v>911</v>
      </c>
      <c r="C3415" t="s">
        <v>270</v>
      </c>
      <c r="D3415" t="s">
        <v>883</v>
      </c>
      <c r="E3415" t="s">
        <v>323</v>
      </c>
      <c r="F3415" t="s">
        <v>324</v>
      </c>
      <c r="G3415" t="s">
        <v>126</v>
      </c>
      <c r="H3415">
        <v>0</v>
      </c>
      <c r="I3415" s="68" t="str">
        <f>VLOOKUP(E3415,Refs!$P$2:$R$29,3,FALSE)</f>
        <v>Y59</v>
      </c>
      <c r="J3415" s="68" t="str">
        <f>VLOOKUP(E3415,Refs!$P$2:$S$29,4,FALSE)</f>
        <v>South East</v>
      </c>
      <c r="K3415" s="28" t="str">
        <f t="shared" si="109"/>
        <v/>
      </c>
    </row>
    <row r="3416" spans="1:11" x14ac:dyDescent="0.35">
      <c r="A3416" s="69">
        <f t="shared" si="110"/>
        <v>45778</v>
      </c>
      <c r="B3416" t="s">
        <v>911</v>
      </c>
      <c r="C3416" t="s">
        <v>270</v>
      </c>
      <c r="D3416" t="s">
        <v>883</v>
      </c>
      <c r="E3416" t="s">
        <v>323</v>
      </c>
      <c r="F3416" t="s">
        <v>324</v>
      </c>
      <c r="G3416" t="s">
        <v>127</v>
      </c>
      <c r="H3416">
        <v>3</v>
      </c>
      <c r="I3416" s="68" t="str">
        <f>VLOOKUP(E3416,Refs!$P$2:$R$29,3,FALSE)</f>
        <v>Y59</v>
      </c>
      <c r="J3416" s="68" t="str">
        <f>VLOOKUP(E3416,Refs!$P$2:$S$29,4,FALSE)</f>
        <v>South East</v>
      </c>
      <c r="K3416" s="28">
        <f t="shared" si="109"/>
        <v>3</v>
      </c>
    </row>
    <row r="3417" spans="1:11" x14ac:dyDescent="0.35">
      <c r="A3417" s="69">
        <f t="shared" si="110"/>
        <v>45778</v>
      </c>
      <c r="B3417" t="s">
        <v>911</v>
      </c>
      <c r="C3417" t="s">
        <v>270</v>
      </c>
      <c r="D3417" t="s">
        <v>883</v>
      </c>
      <c r="E3417" t="s">
        <v>323</v>
      </c>
      <c r="F3417" t="s">
        <v>324</v>
      </c>
      <c r="G3417" t="s">
        <v>128</v>
      </c>
      <c r="H3417">
        <v>0</v>
      </c>
      <c r="I3417" s="68" t="str">
        <f>VLOOKUP(E3417,Refs!$P$2:$R$29,3,FALSE)</f>
        <v>Y59</v>
      </c>
      <c r="J3417" s="68" t="str">
        <f>VLOOKUP(E3417,Refs!$P$2:$S$29,4,FALSE)</f>
        <v>South East</v>
      </c>
      <c r="K3417" s="28" t="str">
        <f t="shared" si="109"/>
        <v/>
      </c>
    </row>
    <row r="3418" spans="1:11" x14ac:dyDescent="0.35">
      <c r="A3418" s="69">
        <f t="shared" si="110"/>
        <v>45778</v>
      </c>
      <c r="B3418" t="s">
        <v>911</v>
      </c>
      <c r="C3418" t="s">
        <v>270</v>
      </c>
      <c r="D3418" t="s">
        <v>883</v>
      </c>
      <c r="E3418" t="s">
        <v>323</v>
      </c>
      <c r="F3418" t="s">
        <v>324</v>
      </c>
      <c r="G3418" t="s">
        <v>129</v>
      </c>
      <c r="H3418">
        <v>0</v>
      </c>
      <c r="I3418" s="68" t="str">
        <f>VLOOKUP(E3418,Refs!$P$2:$R$29,3,FALSE)</f>
        <v>Y59</v>
      </c>
      <c r="J3418" s="68" t="str">
        <f>VLOOKUP(E3418,Refs!$P$2:$S$29,4,FALSE)</f>
        <v>South East</v>
      </c>
      <c r="K3418" s="28" t="str">
        <f t="shared" si="109"/>
        <v/>
      </c>
    </row>
    <row r="3419" spans="1:11" x14ac:dyDescent="0.35">
      <c r="A3419" s="69">
        <f t="shared" si="110"/>
        <v>45778</v>
      </c>
      <c r="B3419" t="s">
        <v>911</v>
      </c>
      <c r="C3419" t="s">
        <v>270</v>
      </c>
      <c r="D3419" t="s">
        <v>883</v>
      </c>
      <c r="E3419" t="s">
        <v>323</v>
      </c>
      <c r="F3419" t="s">
        <v>324</v>
      </c>
      <c r="G3419" t="s">
        <v>130</v>
      </c>
      <c r="H3419">
        <v>0</v>
      </c>
      <c r="I3419" s="68" t="str">
        <f>VLOOKUP(E3419,Refs!$P$2:$R$29,3,FALSE)</f>
        <v>Y59</v>
      </c>
      <c r="J3419" s="68" t="str">
        <f>VLOOKUP(E3419,Refs!$P$2:$S$29,4,FALSE)</f>
        <v>South East</v>
      </c>
      <c r="K3419" s="28" t="str">
        <f t="shared" si="109"/>
        <v/>
      </c>
    </row>
    <row r="3420" spans="1:11" x14ac:dyDescent="0.35">
      <c r="A3420" s="69">
        <f t="shared" si="110"/>
        <v>45778</v>
      </c>
      <c r="B3420" t="s">
        <v>911</v>
      </c>
      <c r="C3420" t="s">
        <v>270</v>
      </c>
      <c r="D3420" t="s">
        <v>883</v>
      </c>
      <c r="E3420" t="s">
        <v>323</v>
      </c>
      <c r="F3420" t="s">
        <v>324</v>
      </c>
      <c r="G3420" t="s">
        <v>131</v>
      </c>
      <c r="H3420">
        <v>0</v>
      </c>
      <c r="I3420" s="68" t="str">
        <f>VLOOKUP(E3420,Refs!$P$2:$R$29,3,FALSE)</f>
        <v>Y59</v>
      </c>
      <c r="J3420" s="68" t="str">
        <f>VLOOKUP(E3420,Refs!$P$2:$S$29,4,FALSE)</f>
        <v>South East</v>
      </c>
      <c r="K3420" s="28" t="str">
        <f t="shared" si="109"/>
        <v/>
      </c>
    </row>
    <row r="3421" spans="1:11" x14ac:dyDescent="0.35">
      <c r="A3421" s="69">
        <f t="shared" si="110"/>
        <v>45778</v>
      </c>
      <c r="B3421" t="s">
        <v>911</v>
      </c>
      <c r="C3421" t="s">
        <v>270</v>
      </c>
      <c r="D3421" t="s">
        <v>883</v>
      </c>
      <c r="E3421" t="s">
        <v>323</v>
      </c>
      <c r="F3421" t="s">
        <v>324</v>
      </c>
      <c r="G3421" t="s">
        <v>132</v>
      </c>
      <c r="H3421">
        <v>0</v>
      </c>
      <c r="I3421" s="68" t="str">
        <f>VLOOKUP(E3421,Refs!$P$2:$R$29,3,FALSE)</f>
        <v>Y59</v>
      </c>
      <c r="J3421" s="68" t="str">
        <f>VLOOKUP(E3421,Refs!$P$2:$S$29,4,FALSE)</f>
        <v>South East</v>
      </c>
      <c r="K3421" s="28" t="str">
        <f t="shared" si="109"/>
        <v/>
      </c>
    </row>
    <row r="3422" spans="1:11" x14ac:dyDescent="0.35">
      <c r="A3422" s="69">
        <f t="shared" si="110"/>
        <v>45778</v>
      </c>
      <c r="B3422" t="s">
        <v>911</v>
      </c>
      <c r="C3422" t="s">
        <v>270</v>
      </c>
      <c r="D3422" t="s">
        <v>883</v>
      </c>
      <c r="E3422" t="s">
        <v>323</v>
      </c>
      <c r="F3422" t="s">
        <v>324</v>
      </c>
      <c r="G3422" t="s">
        <v>133</v>
      </c>
      <c r="H3422">
        <v>162</v>
      </c>
      <c r="I3422" s="68" t="str">
        <f>VLOOKUP(E3422,Refs!$P$2:$R$29,3,FALSE)</f>
        <v>Y59</v>
      </c>
      <c r="J3422" s="68" t="str">
        <f>VLOOKUP(E3422,Refs!$P$2:$S$29,4,FALSE)</f>
        <v>South East</v>
      </c>
      <c r="K3422" s="28">
        <f t="shared" si="109"/>
        <v>162</v>
      </c>
    </row>
    <row r="3423" spans="1:11" x14ac:dyDescent="0.35">
      <c r="A3423" s="69">
        <f t="shared" si="110"/>
        <v>45778</v>
      </c>
      <c r="B3423" t="s">
        <v>911</v>
      </c>
      <c r="C3423" t="s">
        <v>270</v>
      </c>
      <c r="D3423" t="s">
        <v>883</v>
      </c>
      <c r="E3423" t="s">
        <v>323</v>
      </c>
      <c r="F3423" t="s">
        <v>324</v>
      </c>
      <c r="G3423" t="s">
        <v>134</v>
      </c>
      <c r="H3423">
        <v>162</v>
      </c>
      <c r="I3423" s="68" t="str">
        <f>VLOOKUP(E3423,Refs!$P$2:$R$29,3,FALSE)</f>
        <v>Y59</v>
      </c>
      <c r="J3423" s="68" t="str">
        <f>VLOOKUP(E3423,Refs!$P$2:$S$29,4,FALSE)</f>
        <v>South East</v>
      </c>
      <c r="K3423" s="28">
        <f t="shared" si="109"/>
        <v>162</v>
      </c>
    </row>
    <row r="3424" spans="1:11" x14ac:dyDescent="0.35">
      <c r="A3424" s="69">
        <f t="shared" si="110"/>
        <v>45778</v>
      </c>
      <c r="B3424" t="s">
        <v>911</v>
      </c>
      <c r="C3424" t="s">
        <v>270</v>
      </c>
      <c r="D3424" t="s">
        <v>883</v>
      </c>
      <c r="E3424" t="s">
        <v>323</v>
      </c>
      <c r="F3424" t="s">
        <v>324</v>
      </c>
      <c r="G3424" t="s">
        <v>135</v>
      </c>
      <c r="H3424">
        <v>26</v>
      </c>
      <c r="I3424" s="68" t="str">
        <f>VLOOKUP(E3424,Refs!$P$2:$R$29,3,FALSE)</f>
        <v>Y59</v>
      </c>
      <c r="J3424" s="68" t="str">
        <f>VLOOKUP(E3424,Refs!$P$2:$S$29,4,FALSE)</f>
        <v>South East</v>
      </c>
      <c r="K3424" s="28">
        <f t="shared" si="109"/>
        <v>26</v>
      </c>
    </row>
    <row r="3425" spans="1:11" x14ac:dyDescent="0.35">
      <c r="A3425" s="69">
        <f t="shared" si="110"/>
        <v>45778</v>
      </c>
      <c r="B3425" t="s">
        <v>911</v>
      </c>
      <c r="C3425" t="s">
        <v>270</v>
      </c>
      <c r="D3425" t="s">
        <v>883</v>
      </c>
      <c r="E3425" t="s">
        <v>323</v>
      </c>
      <c r="F3425" t="s">
        <v>324</v>
      </c>
      <c r="G3425" t="s">
        <v>136</v>
      </c>
      <c r="H3425">
        <v>11</v>
      </c>
      <c r="I3425" s="68" t="str">
        <f>VLOOKUP(E3425,Refs!$P$2:$R$29,3,FALSE)</f>
        <v>Y59</v>
      </c>
      <c r="J3425" s="68" t="str">
        <f>VLOOKUP(E3425,Refs!$P$2:$S$29,4,FALSE)</f>
        <v>South East</v>
      </c>
      <c r="K3425" s="28">
        <f t="shared" si="109"/>
        <v>11</v>
      </c>
    </row>
    <row r="3426" spans="1:11" x14ac:dyDescent="0.35">
      <c r="A3426" s="69">
        <f t="shared" si="110"/>
        <v>45778</v>
      </c>
      <c r="B3426" t="s">
        <v>911</v>
      </c>
      <c r="C3426" t="s">
        <v>270</v>
      </c>
      <c r="D3426" t="s">
        <v>883</v>
      </c>
      <c r="E3426" t="s">
        <v>323</v>
      </c>
      <c r="F3426" t="s">
        <v>324</v>
      </c>
      <c r="G3426" t="s">
        <v>137</v>
      </c>
      <c r="H3426">
        <v>1</v>
      </c>
      <c r="I3426" s="68" t="str">
        <f>VLOOKUP(E3426,Refs!$P$2:$R$29,3,FALSE)</f>
        <v>Y59</v>
      </c>
      <c r="J3426" s="68" t="str">
        <f>VLOOKUP(E3426,Refs!$P$2:$S$29,4,FALSE)</f>
        <v>South East</v>
      </c>
      <c r="K3426" s="28">
        <f t="shared" ref="K3426:K3489" si="111">IF(OR(H3426="NULL",H3426=0,H3426=""),"",H3426)</f>
        <v>1</v>
      </c>
    </row>
    <row r="3427" spans="1:11" x14ac:dyDescent="0.35">
      <c r="A3427" s="69">
        <f t="shared" si="110"/>
        <v>45778</v>
      </c>
      <c r="B3427" t="s">
        <v>911</v>
      </c>
      <c r="C3427" t="s">
        <v>270</v>
      </c>
      <c r="D3427" t="s">
        <v>883</v>
      </c>
      <c r="E3427" t="s">
        <v>323</v>
      </c>
      <c r="F3427" t="s">
        <v>324</v>
      </c>
      <c r="G3427" t="s">
        <v>138</v>
      </c>
      <c r="H3427">
        <v>0</v>
      </c>
      <c r="I3427" s="68" t="str">
        <f>VLOOKUP(E3427,Refs!$P$2:$R$29,3,FALSE)</f>
        <v>Y59</v>
      </c>
      <c r="J3427" s="68" t="str">
        <f>VLOOKUP(E3427,Refs!$P$2:$S$29,4,FALSE)</f>
        <v>South East</v>
      </c>
      <c r="K3427" s="28" t="str">
        <f t="shared" si="111"/>
        <v/>
      </c>
    </row>
    <row r="3428" spans="1:11" x14ac:dyDescent="0.35">
      <c r="A3428" s="69">
        <f t="shared" si="110"/>
        <v>45778</v>
      </c>
      <c r="B3428" t="s">
        <v>911</v>
      </c>
      <c r="C3428" t="s">
        <v>270</v>
      </c>
      <c r="D3428" t="s">
        <v>883</v>
      </c>
      <c r="E3428" t="s">
        <v>323</v>
      </c>
      <c r="F3428" t="s">
        <v>324</v>
      </c>
      <c r="G3428" t="s">
        <v>139</v>
      </c>
      <c r="H3428">
        <v>12</v>
      </c>
      <c r="I3428" s="68" t="str">
        <f>VLOOKUP(E3428,Refs!$P$2:$R$29,3,FALSE)</f>
        <v>Y59</v>
      </c>
      <c r="J3428" s="68" t="str">
        <f>VLOOKUP(E3428,Refs!$P$2:$S$29,4,FALSE)</f>
        <v>South East</v>
      </c>
      <c r="K3428" s="28">
        <f t="shared" si="111"/>
        <v>12</v>
      </c>
    </row>
    <row r="3429" spans="1:11" x14ac:dyDescent="0.35">
      <c r="A3429" s="69">
        <f t="shared" si="110"/>
        <v>45778</v>
      </c>
      <c r="B3429" t="s">
        <v>911</v>
      </c>
      <c r="C3429" t="s">
        <v>270</v>
      </c>
      <c r="D3429" t="s">
        <v>883</v>
      </c>
      <c r="E3429" t="s">
        <v>323</v>
      </c>
      <c r="F3429" t="s">
        <v>324</v>
      </c>
      <c r="G3429" t="s">
        <v>140</v>
      </c>
      <c r="H3429">
        <v>12</v>
      </c>
      <c r="I3429" s="68" t="str">
        <f>VLOOKUP(E3429,Refs!$P$2:$R$29,3,FALSE)</f>
        <v>Y59</v>
      </c>
      <c r="J3429" s="68" t="str">
        <f>VLOOKUP(E3429,Refs!$P$2:$S$29,4,FALSE)</f>
        <v>South East</v>
      </c>
      <c r="K3429" s="28">
        <f t="shared" si="111"/>
        <v>12</v>
      </c>
    </row>
    <row r="3430" spans="1:11" x14ac:dyDescent="0.35">
      <c r="A3430" s="69">
        <f t="shared" si="110"/>
        <v>45778</v>
      </c>
      <c r="B3430" t="s">
        <v>911</v>
      </c>
      <c r="C3430" t="s">
        <v>270</v>
      </c>
      <c r="D3430" t="s">
        <v>883</v>
      </c>
      <c r="E3430" t="s">
        <v>323</v>
      </c>
      <c r="F3430" t="s">
        <v>324</v>
      </c>
      <c r="G3430" t="s">
        <v>728</v>
      </c>
      <c r="H3430">
        <v>54</v>
      </c>
      <c r="I3430" s="68" t="str">
        <f>VLOOKUP(E3430,Refs!$P$2:$R$29,3,FALSE)</f>
        <v>Y59</v>
      </c>
      <c r="J3430" s="68" t="str">
        <f>VLOOKUP(E3430,Refs!$P$2:$S$29,4,FALSE)</f>
        <v>South East</v>
      </c>
      <c r="K3430" s="28">
        <f t="shared" si="111"/>
        <v>54</v>
      </c>
    </row>
    <row r="3431" spans="1:11" x14ac:dyDescent="0.35">
      <c r="A3431" s="69">
        <f t="shared" si="110"/>
        <v>45778</v>
      </c>
      <c r="B3431" t="s">
        <v>911</v>
      </c>
      <c r="C3431" t="s">
        <v>270</v>
      </c>
      <c r="D3431" t="s">
        <v>883</v>
      </c>
      <c r="E3431" t="s">
        <v>323</v>
      </c>
      <c r="F3431" t="s">
        <v>324</v>
      </c>
      <c r="G3431" t="s">
        <v>727</v>
      </c>
      <c r="H3431">
        <v>40</v>
      </c>
      <c r="I3431" s="68" t="str">
        <f>VLOOKUP(E3431,Refs!$P$2:$R$29,3,FALSE)</f>
        <v>Y59</v>
      </c>
      <c r="J3431" s="68" t="str">
        <f>VLOOKUP(E3431,Refs!$P$2:$S$29,4,FALSE)</f>
        <v>South East</v>
      </c>
      <c r="K3431" s="28">
        <f t="shared" si="111"/>
        <v>40</v>
      </c>
    </row>
    <row r="3432" spans="1:11" x14ac:dyDescent="0.35">
      <c r="A3432" s="69">
        <f t="shared" si="110"/>
        <v>45778</v>
      </c>
      <c r="B3432" t="s">
        <v>911</v>
      </c>
      <c r="C3432" t="s">
        <v>270</v>
      </c>
      <c r="D3432" t="s">
        <v>883</v>
      </c>
      <c r="E3432" t="s">
        <v>323</v>
      </c>
      <c r="F3432" t="s">
        <v>324</v>
      </c>
      <c r="G3432" t="s">
        <v>730</v>
      </c>
      <c r="H3432">
        <v>22</v>
      </c>
      <c r="I3432" s="68" t="str">
        <f>VLOOKUP(E3432,Refs!$P$2:$R$29,3,FALSE)</f>
        <v>Y59</v>
      </c>
      <c r="J3432" s="68" t="str">
        <f>VLOOKUP(E3432,Refs!$P$2:$S$29,4,FALSE)</f>
        <v>South East</v>
      </c>
      <c r="K3432" s="28">
        <f t="shared" si="111"/>
        <v>22</v>
      </c>
    </row>
    <row r="3433" spans="1:11" x14ac:dyDescent="0.35">
      <c r="A3433" s="69">
        <f t="shared" si="110"/>
        <v>45778</v>
      </c>
      <c r="B3433" t="s">
        <v>911</v>
      </c>
      <c r="C3433" t="s">
        <v>270</v>
      </c>
      <c r="D3433" t="s">
        <v>883</v>
      </c>
      <c r="E3433" t="s">
        <v>323</v>
      </c>
      <c r="F3433" t="s">
        <v>324</v>
      </c>
      <c r="G3433" t="s">
        <v>729</v>
      </c>
      <c r="H3433">
        <v>21</v>
      </c>
      <c r="I3433" s="68" t="str">
        <f>VLOOKUP(E3433,Refs!$P$2:$R$29,3,FALSE)</f>
        <v>Y59</v>
      </c>
      <c r="J3433" s="68" t="str">
        <f>VLOOKUP(E3433,Refs!$P$2:$S$29,4,FALSE)</f>
        <v>South East</v>
      </c>
      <c r="K3433" s="28">
        <f t="shared" si="111"/>
        <v>21</v>
      </c>
    </row>
    <row r="3434" spans="1:11" x14ac:dyDescent="0.35">
      <c r="A3434" s="69">
        <f t="shared" si="110"/>
        <v>45778</v>
      </c>
      <c r="B3434" t="s">
        <v>911</v>
      </c>
      <c r="C3434" t="s">
        <v>280</v>
      </c>
      <c r="D3434" t="s">
        <v>888</v>
      </c>
      <c r="E3434" t="s">
        <v>296</v>
      </c>
      <c r="F3434" t="s">
        <v>297</v>
      </c>
      <c r="G3434" t="s">
        <v>10</v>
      </c>
      <c r="H3434">
        <v>98403</v>
      </c>
      <c r="I3434" s="68" t="str">
        <f>VLOOKUP(E3434,Refs!$P$2:$R$29,3,FALSE)</f>
        <v>Y63</v>
      </c>
      <c r="J3434" s="68" t="str">
        <f>VLOOKUP(E3434,Refs!$P$2:$S$29,4,FALSE)</f>
        <v>North East and Yorkshire</v>
      </c>
      <c r="K3434" s="28">
        <f t="shared" si="111"/>
        <v>98403</v>
      </c>
    </row>
    <row r="3435" spans="1:11" x14ac:dyDescent="0.35">
      <c r="A3435" s="69">
        <f t="shared" si="110"/>
        <v>45778</v>
      </c>
      <c r="B3435" t="s">
        <v>911</v>
      </c>
      <c r="C3435" t="s">
        <v>280</v>
      </c>
      <c r="D3435" t="s">
        <v>888</v>
      </c>
      <c r="E3435" t="s">
        <v>296</v>
      </c>
      <c r="F3435" t="s">
        <v>297</v>
      </c>
      <c r="G3435" t="s">
        <v>69</v>
      </c>
      <c r="H3435">
        <v>98403</v>
      </c>
      <c r="I3435" s="68" t="str">
        <f>VLOOKUP(E3435,Refs!$P$2:$R$29,3,FALSE)</f>
        <v>Y63</v>
      </c>
      <c r="J3435" s="68" t="str">
        <f>VLOOKUP(E3435,Refs!$P$2:$S$29,4,FALSE)</f>
        <v>North East and Yorkshire</v>
      </c>
      <c r="K3435" s="28">
        <f t="shared" si="111"/>
        <v>98403</v>
      </c>
    </row>
    <row r="3436" spans="1:11" x14ac:dyDescent="0.35">
      <c r="A3436" s="69">
        <f t="shared" si="110"/>
        <v>45778</v>
      </c>
      <c r="B3436" t="s">
        <v>911</v>
      </c>
      <c r="C3436" t="s">
        <v>280</v>
      </c>
      <c r="D3436" t="s">
        <v>888</v>
      </c>
      <c r="E3436" t="s">
        <v>296</v>
      </c>
      <c r="F3436" t="s">
        <v>297</v>
      </c>
      <c r="G3436" t="s">
        <v>20</v>
      </c>
      <c r="H3436">
        <v>88278</v>
      </c>
      <c r="I3436" s="68" t="str">
        <f>VLOOKUP(E3436,Refs!$P$2:$R$29,3,FALSE)</f>
        <v>Y63</v>
      </c>
      <c r="J3436" s="68" t="str">
        <f>VLOOKUP(E3436,Refs!$P$2:$S$29,4,FALSE)</f>
        <v>North East and Yorkshire</v>
      </c>
      <c r="K3436" s="28">
        <f t="shared" si="111"/>
        <v>88278</v>
      </c>
    </row>
    <row r="3437" spans="1:11" x14ac:dyDescent="0.35">
      <c r="A3437" s="69">
        <f t="shared" si="110"/>
        <v>45778</v>
      </c>
      <c r="B3437" t="s">
        <v>911</v>
      </c>
      <c r="C3437" t="s">
        <v>280</v>
      </c>
      <c r="D3437" t="s">
        <v>888</v>
      </c>
      <c r="E3437" t="s">
        <v>296</v>
      </c>
      <c r="F3437" t="s">
        <v>297</v>
      </c>
      <c r="G3437" t="s">
        <v>23</v>
      </c>
      <c r="H3437">
        <v>83541</v>
      </c>
      <c r="I3437" s="68" t="str">
        <f>VLOOKUP(E3437,Refs!$P$2:$R$29,3,FALSE)</f>
        <v>Y63</v>
      </c>
      <c r="J3437" s="68" t="str">
        <f>VLOOKUP(E3437,Refs!$P$2:$S$29,4,FALSE)</f>
        <v>North East and Yorkshire</v>
      </c>
      <c r="K3437" s="28">
        <f t="shared" si="111"/>
        <v>83541</v>
      </c>
    </row>
    <row r="3438" spans="1:11" x14ac:dyDescent="0.35">
      <c r="A3438" s="69">
        <f t="shared" si="110"/>
        <v>45778</v>
      </c>
      <c r="B3438" t="s">
        <v>911</v>
      </c>
      <c r="C3438" t="s">
        <v>280</v>
      </c>
      <c r="D3438" t="s">
        <v>888</v>
      </c>
      <c r="E3438" t="s">
        <v>296</v>
      </c>
      <c r="F3438" t="s">
        <v>297</v>
      </c>
      <c r="G3438" t="s">
        <v>19</v>
      </c>
      <c r="H3438">
        <v>1008</v>
      </c>
      <c r="I3438" s="68" t="str">
        <f>VLOOKUP(E3438,Refs!$P$2:$R$29,3,FALSE)</f>
        <v>Y63</v>
      </c>
      <c r="J3438" s="68" t="str">
        <f>VLOOKUP(E3438,Refs!$P$2:$S$29,4,FALSE)</f>
        <v>North East and Yorkshire</v>
      </c>
      <c r="K3438" s="28">
        <f t="shared" si="111"/>
        <v>1008</v>
      </c>
    </row>
    <row r="3439" spans="1:11" x14ac:dyDescent="0.35">
      <c r="A3439" s="69">
        <f t="shared" si="110"/>
        <v>45778</v>
      </c>
      <c r="B3439" t="s">
        <v>911</v>
      </c>
      <c r="C3439" t="s">
        <v>280</v>
      </c>
      <c r="D3439" t="s">
        <v>888</v>
      </c>
      <c r="E3439" t="s">
        <v>296</v>
      </c>
      <c r="F3439" t="s">
        <v>297</v>
      </c>
      <c r="G3439" t="s">
        <v>21</v>
      </c>
      <c r="H3439">
        <v>925382</v>
      </c>
      <c r="I3439" s="68" t="str">
        <f>VLOOKUP(E3439,Refs!$P$2:$R$29,3,FALSE)</f>
        <v>Y63</v>
      </c>
      <c r="J3439" s="68" t="str">
        <f>VLOOKUP(E3439,Refs!$P$2:$S$29,4,FALSE)</f>
        <v>North East and Yorkshire</v>
      </c>
      <c r="K3439" s="28">
        <f t="shared" si="111"/>
        <v>925382</v>
      </c>
    </row>
    <row r="3440" spans="1:11" x14ac:dyDescent="0.35">
      <c r="A3440" s="69">
        <f t="shared" si="110"/>
        <v>45778</v>
      </c>
      <c r="B3440" t="s">
        <v>911</v>
      </c>
      <c r="C3440" t="s">
        <v>280</v>
      </c>
      <c r="D3440" t="s">
        <v>888</v>
      </c>
      <c r="E3440" t="s">
        <v>296</v>
      </c>
      <c r="F3440" t="s">
        <v>297</v>
      </c>
      <c r="G3440" t="s">
        <v>70</v>
      </c>
      <c r="H3440">
        <v>72</v>
      </c>
      <c r="I3440" s="68" t="str">
        <f>VLOOKUP(E3440,Refs!$P$2:$R$29,3,FALSE)</f>
        <v>Y63</v>
      </c>
      <c r="J3440" s="68" t="str">
        <f>VLOOKUP(E3440,Refs!$P$2:$S$29,4,FALSE)</f>
        <v>North East and Yorkshire</v>
      </c>
      <c r="K3440" s="28">
        <f t="shared" si="111"/>
        <v>72</v>
      </c>
    </row>
    <row r="3441" spans="1:11" x14ac:dyDescent="0.35">
      <c r="A3441" s="69">
        <f t="shared" si="110"/>
        <v>45778</v>
      </c>
      <c r="B3441" t="s">
        <v>911</v>
      </c>
      <c r="C3441" t="s">
        <v>280</v>
      </c>
      <c r="D3441" t="s">
        <v>888</v>
      </c>
      <c r="E3441" t="s">
        <v>296</v>
      </c>
      <c r="F3441" t="s">
        <v>297</v>
      </c>
      <c r="G3441" t="s">
        <v>71</v>
      </c>
      <c r="H3441">
        <v>260</v>
      </c>
      <c r="I3441" s="68" t="str">
        <f>VLOOKUP(E3441,Refs!$P$2:$R$29,3,FALSE)</f>
        <v>Y63</v>
      </c>
      <c r="J3441" s="68" t="str">
        <f>VLOOKUP(E3441,Refs!$P$2:$S$29,4,FALSE)</f>
        <v>North East and Yorkshire</v>
      </c>
      <c r="K3441" s="28">
        <f t="shared" si="111"/>
        <v>260</v>
      </c>
    </row>
    <row r="3442" spans="1:11" x14ac:dyDescent="0.35">
      <c r="A3442" s="69">
        <f t="shared" si="110"/>
        <v>45778</v>
      </c>
      <c r="B3442" t="s">
        <v>911</v>
      </c>
      <c r="C3442" t="s">
        <v>280</v>
      </c>
      <c r="D3442" t="s">
        <v>888</v>
      </c>
      <c r="E3442" t="s">
        <v>296</v>
      </c>
      <c r="F3442" t="s">
        <v>297</v>
      </c>
      <c r="G3442" t="s">
        <v>72</v>
      </c>
      <c r="H3442" t="s">
        <v>886</v>
      </c>
      <c r="I3442" s="68" t="str">
        <f>VLOOKUP(E3442,Refs!$P$2:$R$29,3,FALSE)</f>
        <v>Y63</v>
      </c>
      <c r="J3442" s="68" t="str">
        <f>VLOOKUP(E3442,Refs!$P$2:$S$29,4,FALSE)</f>
        <v>North East and Yorkshire</v>
      </c>
      <c r="K3442" s="28" t="str">
        <f t="shared" si="111"/>
        <v>-</v>
      </c>
    </row>
    <row r="3443" spans="1:11" x14ac:dyDescent="0.35">
      <c r="A3443" s="69">
        <f t="shared" si="110"/>
        <v>45778</v>
      </c>
      <c r="B3443" t="s">
        <v>911</v>
      </c>
      <c r="C3443" t="s">
        <v>280</v>
      </c>
      <c r="D3443" t="s">
        <v>888</v>
      </c>
      <c r="E3443" t="s">
        <v>296</v>
      </c>
      <c r="F3443" t="s">
        <v>297</v>
      </c>
      <c r="G3443" t="s">
        <v>73</v>
      </c>
      <c r="H3443">
        <v>9879</v>
      </c>
      <c r="I3443" s="68" t="str">
        <f>VLOOKUP(E3443,Refs!$P$2:$R$29,3,FALSE)</f>
        <v>Y63</v>
      </c>
      <c r="J3443" s="68" t="str">
        <f>VLOOKUP(E3443,Refs!$P$2:$S$29,4,FALSE)</f>
        <v>North East and Yorkshire</v>
      </c>
      <c r="K3443" s="28">
        <f t="shared" si="111"/>
        <v>9879</v>
      </c>
    </row>
    <row r="3444" spans="1:11" x14ac:dyDescent="0.35">
      <c r="A3444" s="69">
        <f t="shared" si="110"/>
        <v>45778</v>
      </c>
      <c r="B3444" t="s">
        <v>911</v>
      </c>
      <c r="C3444" t="s">
        <v>280</v>
      </c>
      <c r="D3444" t="s">
        <v>888</v>
      </c>
      <c r="E3444" t="s">
        <v>296</v>
      </c>
      <c r="F3444" t="s">
        <v>297</v>
      </c>
      <c r="G3444" t="s">
        <v>74</v>
      </c>
      <c r="H3444">
        <v>49939500</v>
      </c>
      <c r="I3444" s="68" t="str">
        <f>VLOOKUP(E3444,Refs!$P$2:$R$29,3,FALSE)</f>
        <v>Y63</v>
      </c>
      <c r="J3444" s="68" t="str">
        <f>VLOOKUP(E3444,Refs!$P$2:$S$29,4,FALSE)</f>
        <v>North East and Yorkshire</v>
      </c>
      <c r="K3444" s="28">
        <f t="shared" si="111"/>
        <v>49939500</v>
      </c>
    </row>
    <row r="3445" spans="1:11" x14ac:dyDescent="0.35">
      <c r="A3445" s="69">
        <f t="shared" si="110"/>
        <v>45778</v>
      </c>
      <c r="B3445" t="s">
        <v>911</v>
      </c>
      <c r="C3445" t="s">
        <v>280</v>
      </c>
      <c r="D3445" t="s">
        <v>888</v>
      </c>
      <c r="E3445" t="s">
        <v>296</v>
      </c>
      <c r="F3445" t="s">
        <v>297</v>
      </c>
      <c r="G3445" t="s">
        <v>26</v>
      </c>
      <c r="H3445">
        <v>85543</v>
      </c>
      <c r="I3445" s="68" t="str">
        <f>VLOOKUP(E3445,Refs!$P$2:$R$29,3,FALSE)</f>
        <v>Y63</v>
      </c>
      <c r="J3445" s="68" t="str">
        <f>VLOOKUP(E3445,Refs!$P$2:$S$29,4,FALSE)</f>
        <v>North East and Yorkshire</v>
      </c>
      <c r="K3445" s="28">
        <f t="shared" si="111"/>
        <v>85543</v>
      </c>
    </row>
    <row r="3446" spans="1:11" x14ac:dyDescent="0.35">
      <c r="A3446" s="69">
        <f t="shared" si="110"/>
        <v>45778</v>
      </c>
      <c r="B3446" t="s">
        <v>911</v>
      </c>
      <c r="C3446" t="s">
        <v>280</v>
      </c>
      <c r="D3446" t="s">
        <v>888</v>
      </c>
      <c r="E3446" t="s">
        <v>296</v>
      </c>
      <c r="F3446" t="s">
        <v>297</v>
      </c>
      <c r="G3446" t="s">
        <v>75</v>
      </c>
      <c r="H3446">
        <v>0</v>
      </c>
      <c r="I3446" s="68" t="str">
        <f>VLOOKUP(E3446,Refs!$P$2:$R$29,3,FALSE)</f>
        <v>Y63</v>
      </c>
      <c r="J3446" s="68" t="str">
        <f>VLOOKUP(E3446,Refs!$P$2:$S$29,4,FALSE)</f>
        <v>North East and Yorkshire</v>
      </c>
      <c r="K3446" s="28" t="str">
        <f t="shared" si="111"/>
        <v/>
      </c>
    </row>
    <row r="3447" spans="1:11" x14ac:dyDescent="0.35">
      <c r="A3447" s="69">
        <f t="shared" si="110"/>
        <v>45778</v>
      </c>
      <c r="B3447" t="s">
        <v>911</v>
      </c>
      <c r="C3447" t="s">
        <v>280</v>
      </c>
      <c r="D3447" t="s">
        <v>888</v>
      </c>
      <c r="E3447" t="s">
        <v>296</v>
      </c>
      <c r="F3447" t="s">
        <v>297</v>
      </c>
      <c r="G3447" t="s">
        <v>76</v>
      </c>
      <c r="H3447">
        <v>65692</v>
      </c>
      <c r="I3447" s="68" t="str">
        <f>VLOOKUP(E3447,Refs!$P$2:$R$29,3,FALSE)</f>
        <v>Y63</v>
      </c>
      <c r="J3447" s="68" t="str">
        <f>VLOOKUP(E3447,Refs!$P$2:$S$29,4,FALSE)</f>
        <v>North East and Yorkshire</v>
      </c>
      <c r="K3447" s="28">
        <f t="shared" si="111"/>
        <v>65692</v>
      </c>
    </row>
    <row r="3448" spans="1:11" x14ac:dyDescent="0.35">
      <c r="A3448" s="69">
        <f t="shared" si="110"/>
        <v>45778</v>
      </c>
      <c r="B3448" t="s">
        <v>911</v>
      </c>
      <c r="C3448" t="s">
        <v>280</v>
      </c>
      <c r="D3448" t="s">
        <v>888</v>
      </c>
      <c r="E3448" t="s">
        <v>296</v>
      </c>
      <c r="F3448" t="s">
        <v>297</v>
      </c>
      <c r="G3448" t="s">
        <v>77</v>
      </c>
      <c r="H3448">
        <v>11808</v>
      </c>
      <c r="I3448" s="68" t="str">
        <f>VLOOKUP(E3448,Refs!$P$2:$R$29,3,FALSE)</f>
        <v>Y63</v>
      </c>
      <c r="J3448" s="68" t="str">
        <f>VLOOKUP(E3448,Refs!$P$2:$S$29,4,FALSE)</f>
        <v>North East and Yorkshire</v>
      </c>
      <c r="K3448" s="28">
        <f t="shared" si="111"/>
        <v>11808</v>
      </c>
    </row>
    <row r="3449" spans="1:11" x14ac:dyDescent="0.35">
      <c r="A3449" s="69">
        <f t="shared" si="110"/>
        <v>45778</v>
      </c>
      <c r="B3449" t="s">
        <v>911</v>
      </c>
      <c r="C3449" t="s">
        <v>280</v>
      </c>
      <c r="D3449" t="s">
        <v>888</v>
      </c>
      <c r="E3449" t="s">
        <v>296</v>
      </c>
      <c r="F3449" t="s">
        <v>297</v>
      </c>
      <c r="G3449" t="s">
        <v>78</v>
      </c>
      <c r="H3449">
        <v>8036</v>
      </c>
      <c r="I3449" s="68" t="str">
        <f>VLOOKUP(E3449,Refs!$P$2:$R$29,3,FALSE)</f>
        <v>Y63</v>
      </c>
      <c r="J3449" s="68" t="str">
        <f>VLOOKUP(E3449,Refs!$P$2:$S$29,4,FALSE)</f>
        <v>North East and Yorkshire</v>
      </c>
      <c r="K3449" s="28">
        <f t="shared" si="111"/>
        <v>8036</v>
      </c>
    </row>
    <row r="3450" spans="1:11" x14ac:dyDescent="0.35">
      <c r="A3450" s="69">
        <f t="shared" si="110"/>
        <v>45778</v>
      </c>
      <c r="B3450" t="s">
        <v>911</v>
      </c>
      <c r="C3450" t="s">
        <v>280</v>
      </c>
      <c r="D3450" t="s">
        <v>888</v>
      </c>
      <c r="E3450" t="s">
        <v>296</v>
      </c>
      <c r="F3450" t="s">
        <v>297</v>
      </c>
      <c r="G3450" t="s">
        <v>79</v>
      </c>
      <c r="H3450">
        <v>7</v>
      </c>
      <c r="I3450" s="68" t="str">
        <f>VLOOKUP(E3450,Refs!$P$2:$R$29,3,FALSE)</f>
        <v>Y63</v>
      </c>
      <c r="J3450" s="68" t="str">
        <f>VLOOKUP(E3450,Refs!$P$2:$S$29,4,FALSE)</f>
        <v>North East and Yorkshire</v>
      </c>
      <c r="K3450" s="28">
        <f t="shared" si="111"/>
        <v>7</v>
      </c>
    </row>
    <row r="3451" spans="1:11" x14ac:dyDescent="0.35">
      <c r="A3451" s="69">
        <f t="shared" si="110"/>
        <v>45778</v>
      </c>
      <c r="B3451" t="s">
        <v>911</v>
      </c>
      <c r="C3451" t="s">
        <v>280</v>
      </c>
      <c r="D3451" t="s">
        <v>888</v>
      </c>
      <c r="E3451" t="s">
        <v>296</v>
      </c>
      <c r="F3451" t="s">
        <v>297</v>
      </c>
      <c r="G3451" t="s">
        <v>25</v>
      </c>
      <c r="H3451">
        <v>31338</v>
      </c>
      <c r="I3451" s="68" t="str">
        <f>VLOOKUP(E3451,Refs!$P$2:$R$29,3,FALSE)</f>
        <v>Y63</v>
      </c>
      <c r="J3451" s="68" t="str">
        <f>VLOOKUP(E3451,Refs!$P$2:$S$29,4,FALSE)</f>
        <v>North East and Yorkshire</v>
      </c>
      <c r="K3451" s="28">
        <f t="shared" si="111"/>
        <v>31338</v>
      </c>
    </row>
    <row r="3452" spans="1:11" x14ac:dyDescent="0.35">
      <c r="A3452" s="69">
        <f t="shared" si="110"/>
        <v>45778</v>
      </c>
      <c r="B3452" t="s">
        <v>911</v>
      </c>
      <c r="C3452" t="s">
        <v>280</v>
      </c>
      <c r="D3452" t="s">
        <v>888</v>
      </c>
      <c r="E3452" t="s">
        <v>296</v>
      </c>
      <c r="F3452" t="s">
        <v>297</v>
      </c>
      <c r="G3452" t="s">
        <v>80</v>
      </c>
      <c r="H3452">
        <v>141</v>
      </c>
      <c r="I3452" s="68" t="str">
        <f>VLOOKUP(E3452,Refs!$P$2:$R$29,3,FALSE)</f>
        <v>Y63</v>
      </c>
      <c r="J3452" s="68" t="str">
        <f>VLOOKUP(E3452,Refs!$P$2:$S$29,4,FALSE)</f>
        <v>North East and Yorkshire</v>
      </c>
      <c r="K3452" s="28">
        <f t="shared" si="111"/>
        <v>141</v>
      </c>
    </row>
    <row r="3453" spans="1:11" x14ac:dyDescent="0.35">
      <c r="A3453" s="69">
        <f t="shared" si="110"/>
        <v>45778</v>
      </c>
      <c r="B3453" t="s">
        <v>911</v>
      </c>
      <c r="C3453" t="s">
        <v>280</v>
      </c>
      <c r="D3453" t="s">
        <v>888</v>
      </c>
      <c r="E3453" t="s">
        <v>296</v>
      </c>
      <c r="F3453" t="s">
        <v>297</v>
      </c>
      <c r="G3453" t="s">
        <v>81</v>
      </c>
      <c r="H3453">
        <v>8527</v>
      </c>
      <c r="I3453" s="68" t="str">
        <f>VLOOKUP(E3453,Refs!$P$2:$R$29,3,FALSE)</f>
        <v>Y63</v>
      </c>
      <c r="J3453" s="68" t="str">
        <f>VLOOKUP(E3453,Refs!$P$2:$S$29,4,FALSE)</f>
        <v>North East and Yorkshire</v>
      </c>
      <c r="K3453" s="28">
        <f t="shared" si="111"/>
        <v>8527</v>
      </c>
    </row>
    <row r="3454" spans="1:11" x14ac:dyDescent="0.35">
      <c r="A3454" s="69">
        <f t="shared" si="110"/>
        <v>45778</v>
      </c>
      <c r="B3454" t="s">
        <v>911</v>
      </c>
      <c r="C3454" t="s">
        <v>280</v>
      </c>
      <c r="D3454" t="s">
        <v>888</v>
      </c>
      <c r="E3454" t="s">
        <v>296</v>
      </c>
      <c r="F3454" t="s">
        <v>297</v>
      </c>
      <c r="G3454" t="s">
        <v>82</v>
      </c>
      <c r="H3454">
        <v>2334</v>
      </c>
      <c r="I3454" s="68" t="str">
        <f>VLOOKUP(E3454,Refs!$P$2:$R$29,3,FALSE)</f>
        <v>Y63</v>
      </c>
      <c r="J3454" s="68" t="str">
        <f>VLOOKUP(E3454,Refs!$P$2:$S$29,4,FALSE)</f>
        <v>North East and Yorkshire</v>
      </c>
      <c r="K3454" s="28">
        <f t="shared" si="111"/>
        <v>2334</v>
      </c>
    </row>
    <row r="3455" spans="1:11" x14ac:dyDescent="0.35">
      <c r="A3455" s="69">
        <f t="shared" si="110"/>
        <v>45778</v>
      </c>
      <c r="B3455" t="s">
        <v>911</v>
      </c>
      <c r="C3455" t="s">
        <v>280</v>
      </c>
      <c r="D3455" t="s">
        <v>888</v>
      </c>
      <c r="E3455" t="s">
        <v>296</v>
      </c>
      <c r="F3455" t="s">
        <v>297</v>
      </c>
      <c r="G3455" t="s">
        <v>83</v>
      </c>
      <c r="H3455">
        <v>4724</v>
      </c>
      <c r="I3455" s="68" t="str">
        <f>VLOOKUP(E3455,Refs!$P$2:$R$29,3,FALSE)</f>
        <v>Y63</v>
      </c>
      <c r="J3455" s="68" t="str">
        <f>VLOOKUP(E3455,Refs!$P$2:$S$29,4,FALSE)</f>
        <v>North East and Yorkshire</v>
      </c>
      <c r="K3455" s="28">
        <f t="shared" si="111"/>
        <v>4724</v>
      </c>
    </row>
    <row r="3456" spans="1:11" x14ac:dyDescent="0.35">
      <c r="A3456" s="69">
        <f t="shared" si="110"/>
        <v>45778</v>
      </c>
      <c r="B3456" t="s">
        <v>911</v>
      </c>
      <c r="C3456" t="s">
        <v>280</v>
      </c>
      <c r="D3456" t="s">
        <v>888</v>
      </c>
      <c r="E3456" t="s">
        <v>296</v>
      </c>
      <c r="F3456" t="s">
        <v>297</v>
      </c>
      <c r="G3456" t="s">
        <v>84</v>
      </c>
      <c r="H3456">
        <v>16193</v>
      </c>
      <c r="I3456" s="68" t="str">
        <f>VLOOKUP(E3456,Refs!$P$2:$R$29,3,FALSE)</f>
        <v>Y63</v>
      </c>
      <c r="J3456" s="68" t="str">
        <f>VLOOKUP(E3456,Refs!$P$2:$S$29,4,FALSE)</f>
        <v>North East and Yorkshire</v>
      </c>
      <c r="K3456" s="28">
        <f t="shared" si="111"/>
        <v>16193</v>
      </c>
    </row>
    <row r="3457" spans="1:11" x14ac:dyDescent="0.35">
      <c r="A3457" s="69">
        <f t="shared" si="110"/>
        <v>45778</v>
      </c>
      <c r="B3457" t="s">
        <v>911</v>
      </c>
      <c r="C3457" t="s">
        <v>280</v>
      </c>
      <c r="D3457" t="s">
        <v>888</v>
      </c>
      <c r="E3457" t="s">
        <v>296</v>
      </c>
      <c r="F3457" t="s">
        <v>297</v>
      </c>
      <c r="G3457" t="s">
        <v>85</v>
      </c>
      <c r="H3457">
        <v>3307</v>
      </c>
      <c r="I3457" s="68" t="str">
        <f>VLOOKUP(E3457,Refs!$P$2:$R$29,3,FALSE)</f>
        <v>Y63</v>
      </c>
      <c r="J3457" s="68" t="str">
        <f>VLOOKUP(E3457,Refs!$P$2:$S$29,4,FALSE)</f>
        <v>North East and Yorkshire</v>
      </c>
      <c r="K3457" s="28">
        <f t="shared" si="111"/>
        <v>3307</v>
      </c>
    </row>
    <row r="3458" spans="1:11" x14ac:dyDescent="0.35">
      <c r="A3458" s="69">
        <f t="shared" si="110"/>
        <v>45778</v>
      </c>
      <c r="B3458" t="s">
        <v>911</v>
      </c>
      <c r="C3458" t="s">
        <v>280</v>
      </c>
      <c r="D3458" t="s">
        <v>888</v>
      </c>
      <c r="E3458" t="s">
        <v>296</v>
      </c>
      <c r="F3458" t="s">
        <v>297</v>
      </c>
      <c r="G3458" t="s">
        <v>86</v>
      </c>
      <c r="H3458">
        <v>1615</v>
      </c>
      <c r="I3458" s="68" t="str">
        <f>VLOOKUP(E3458,Refs!$P$2:$R$29,3,FALSE)</f>
        <v>Y63</v>
      </c>
      <c r="J3458" s="68" t="str">
        <f>VLOOKUP(E3458,Refs!$P$2:$S$29,4,FALSE)</f>
        <v>North East and Yorkshire</v>
      </c>
      <c r="K3458" s="28">
        <f t="shared" si="111"/>
        <v>1615</v>
      </c>
    </row>
    <row r="3459" spans="1:11" x14ac:dyDescent="0.35">
      <c r="A3459" s="69">
        <f t="shared" ref="A3459:A3522" si="112">DATEVALUE(RIGHT(B3459,8))</f>
        <v>45778</v>
      </c>
      <c r="B3459" t="s">
        <v>911</v>
      </c>
      <c r="C3459" t="s">
        <v>280</v>
      </c>
      <c r="D3459" t="s">
        <v>888</v>
      </c>
      <c r="E3459" t="s">
        <v>296</v>
      </c>
      <c r="F3459" t="s">
        <v>297</v>
      </c>
      <c r="G3459" t="s">
        <v>87</v>
      </c>
      <c r="H3459">
        <v>6478</v>
      </c>
      <c r="I3459" s="68" t="str">
        <f>VLOOKUP(E3459,Refs!$P$2:$R$29,3,FALSE)</f>
        <v>Y63</v>
      </c>
      <c r="J3459" s="68" t="str">
        <f>VLOOKUP(E3459,Refs!$P$2:$S$29,4,FALSE)</f>
        <v>North East and Yorkshire</v>
      </c>
      <c r="K3459" s="28">
        <f t="shared" si="111"/>
        <v>6478</v>
      </c>
    </row>
    <row r="3460" spans="1:11" x14ac:dyDescent="0.35">
      <c r="A3460" s="69">
        <f t="shared" si="112"/>
        <v>45778</v>
      </c>
      <c r="B3460" t="s">
        <v>911</v>
      </c>
      <c r="C3460" t="s">
        <v>280</v>
      </c>
      <c r="D3460" t="s">
        <v>888</v>
      </c>
      <c r="E3460" t="s">
        <v>296</v>
      </c>
      <c r="F3460" t="s">
        <v>297</v>
      </c>
      <c r="G3460" t="s">
        <v>88</v>
      </c>
      <c r="H3460">
        <v>23567</v>
      </c>
      <c r="I3460" s="68" t="str">
        <f>VLOOKUP(E3460,Refs!$P$2:$R$29,3,FALSE)</f>
        <v>Y63</v>
      </c>
      <c r="J3460" s="68" t="str">
        <f>VLOOKUP(E3460,Refs!$P$2:$S$29,4,FALSE)</f>
        <v>North East and Yorkshire</v>
      </c>
      <c r="K3460" s="28">
        <f t="shared" si="111"/>
        <v>23567</v>
      </c>
    </row>
    <row r="3461" spans="1:11" x14ac:dyDescent="0.35">
      <c r="A3461" s="69">
        <f t="shared" si="112"/>
        <v>45778</v>
      </c>
      <c r="B3461" t="s">
        <v>911</v>
      </c>
      <c r="C3461" t="s">
        <v>280</v>
      </c>
      <c r="D3461" t="s">
        <v>888</v>
      </c>
      <c r="E3461" t="s">
        <v>296</v>
      </c>
      <c r="F3461" t="s">
        <v>297</v>
      </c>
      <c r="G3461" t="s">
        <v>89</v>
      </c>
      <c r="H3461">
        <v>85543</v>
      </c>
      <c r="I3461" s="68" t="str">
        <f>VLOOKUP(E3461,Refs!$P$2:$R$29,3,FALSE)</f>
        <v>Y63</v>
      </c>
      <c r="J3461" s="68" t="str">
        <f>VLOOKUP(E3461,Refs!$P$2:$S$29,4,FALSE)</f>
        <v>North East and Yorkshire</v>
      </c>
      <c r="K3461" s="28">
        <f t="shared" si="111"/>
        <v>85543</v>
      </c>
    </row>
    <row r="3462" spans="1:11" x14ac:dyDescent="0.35">
      <c r="A3462" s="69">
        <f t="shared" si="112"/>
        <v>45778</v>
      </c>
      <c r="B3462" t="s">
        <v>911</v>
      </c>
      <c r="C3462" t="s">
        <v>280</v>
      </c>
      <c r="D3462" t="s">
        <v>888</v>
      </c>
      <c r="E3462" t="s">
        <v>296</v>
      </c>
      <c r="F3462" t="s">
        <v>297</v>
      </c>
      <c r="G3462" t="s">
        <v>27</v>
      </c>
      <c r="H3462">
        <v>12141</v>
      </c>
      <c r="I3462" s="68" t="str">
        <f>VLOOKUP(E3462,Refs!$P$2:$R$29,3,FALSE)</f>
        <v>Y63</v>
      </c>
      <c r="J3462" s="68" t="str">
        <f>VLOOKUP(E3462,Refs!$P$2:$S$29,4,FALSE)</f>
        <v>North East and Yorkshire</v>
      </c>
      <c r="K3462" s="28">
        <f t="shared" si="111"/>
        <v>12141</v>
      </c>
    </row>
    <row r="3463" spans="1:11" x14ac:dyDescent="0.35">
      <c r="A3463" s="69">
        <f t="shared" si="112"/>
        <v>45778</v>
      </c>
      <c r="B3463" t="s">
        <v>911</v>
      </c>
      <c r="C3463" t="s">
        <v>280</v>
      </c>
      <c r="D3463" t="s">
        <v>888</v>
      </c>
      <c r="E3463" t="s">
        <v>296</v>
      </c>
      <c r="F3463" t="s">
        <v>297</v>
      </c>
      <c r="G3463" t="s">
        <v>29</v>
      </c>
      <c r="H3463">
        <v>14846</v>
      </c>
      <c r="I3463" s="68" t="str">
        <f>VLOOKUP(E3463,Refs!$P$2:$R$29,3,FALSE)</f>
        <v>Y63</v>
      </c>
      <c r="J3463" s="68" t="str">
        <f>VLOOKUP(E3463,Refs!$P$2:$S$29,4,FALSE)</f>
        <v>North East and Yorkshire</v>
      </c>
      <c r="K3463" s="28">
        <f t="shared" si="111"/>
        <v>14846</v>
      </c>
    </row>
    <row r="3464" spans="1:11" x14ac:dyDescent="0.35">
      <c r="A3464" s="69">
        <f t="shared" si="112"/>
        <v>45778</v>
      </c>
      <c r="B3464" t="s">
        <v>911</v>
      </c>
      <c r="C3464" t="s">
        <v>280</v>
      </c>
      <c r="D3464" t="s">
        <v>888</v>
      </c>
      <c r="E3464" t="s">
        <v>296</v>
      </c>
      <c r="F3464" t="s">
        <v>297</v>
      </c>
      <c r="G3464" t="s">
        <v>90</v>
      </c>
      <c r="H3464">
        <v>6247</v>
      </c>
      <c r="I3464" s="68" t="str">
        <f>VLOOKUP(E3464,Refs!$P$2:$R$29,3,FALSE)</f>
        <v>Y63</v>
      </c>
      <c r="J3464" s="68" t="str">
        <f>VLOOKUP(E3464,Refs!$P$2:$S$29,4,FALSE)</f>
        <v>North East and Yorkshire</v>
      </c>
      <c r="K3464" s="28">
        <f t="shared" si="111"/>
        <v>6247</v>
      </c>
    </row>
    <row r="3465" spans="1:11" x14ac:dyDescent="0.35">
      <c r="A3465" s="69">
        <f t="shared" si="112"/>
        <v>45778</v>
      </c>
      <c r="B3465" t="s">
        <v>911</v>
      </c>
      <c r="C3465" t="s">
        <v>280</v>
      </c>
      <c r="D3465" t="s">
        <v>888</v>
      </c>
      <c r="E3465" t="s">
        <v>296</v>
      </c>
      <c r="F3465" t="s">
        <v>297</v>
      </c>
      <c r="G3465" t="s">
        <v>91</v>
      </c>
      <c r="H3465">
        <v>23</v>
      </c>
      <c r="I3465" s="68" t="str">
        <f>VLOOKUP(E3465,Refs!$P$2:$R$29,3,FALSE)</f>
        <v>Y63</v>
      </c>
      <c r="J3465" s="68" t="str">
        <f>VLOOKUP(E3465,Refs!$P$2:$S$29,4,FALSE)</f>
        <v>North East and Yorkshire</v>
      </c>
      <c r="K3465" s="28">
        <f t="shared" si="111"/>
        <v>23</v>
      </c>
    </row>
    <row r="3466" spans="1:11" x14ac:dyDescent="0.35">
      <c r="A3466" s="69">
        <f t="shared" si="112"/>
        <v>45778</v>
      </c>
      <c r="B3466" t="s">
        <v>911</v>
      </c>
      <c r="C3466" t="s">
        <v>280</v>
      </c>
      <c r="D3466" t="s">
        <v>888</v>
      </c>
      <c r="E3466" t="s">
        <v>296</v>
      </c>
      <c r="F3466" t="s">
        <v>297</v>
      </c>
      <c r="G3466" t="s">
        <v>92</v>
      </c>
      <c r="H3466">
        <v>8815</v>
      </c>
      <c r="I3466" s="68" t="str">
        <f>VLOOKUP(E3466,Refs!$P$2:$R$29,3,FALSE)</f>
        <v>Y63</v>
      </c>
      <c r="J3466" s="68" t="str">
        <f>VLOOKUP(E3466,Refs!$P$2:$S$29,4,FALSE)</f>
        <v>North East and Yorkshire</v>
      </c>
      <c r="K3466" s="28">
        <f t="shared" si="111"/>
        <v>8815</v>
      </c>
    </row>
    <row r="3467" spans="1:11" x14ac:dyDescent="0.35">
      <c r="A3467" s="69">
        <f t="shared" si="112"/>
        <v>45778</v>
      </c>
      <c r="B3467" t="s">
        <v>911</v>
      </c>
      <c r="C3467" t="s">
        <v>280</v>
      </c>
      <c r="D3467" t="s">
        <v>888</v>
      </c>
      <c r="E3467" t="s">
        <v>296</v>
      </c>
      <c r="F3467" t="s">
        <v>297</v>
      </c>
      <c r="G3467" t="s">
        <v>93</v>
      </c>
      <c r="H3467">
        <v>385</v>
      </c>
      <c r="I3467" s="68" t="str">
        <f>VLOOKUP(E3467,Refs!$P$2:$R$29,3,FALSE)</f>
        <v>Y63</v>
      </c>
      <c r="J3467" s="68" t="str">
        <f>VLOOKUP(E3467,Refs!$P$2:$S$29,4,FALSE)</f>
        <v>North East and Yorkshire</v>
      </c>
      <c r="K3467" s="28">
        <f t="shared" si="111"/>
        <v>385</v>
      </c>
    </row>
    <row r="3468" spans="1:11" x14ac:dyDescent="0.35">
      <c r="A3468" s="69">
        <f t="shared" si="112"/>
        <v>45778</v>
      </c>
      <c r="B3468" t="s">
        <v>911</v>
      </c>
      <c r="C3468" t="s">
        <v>280</v>
      </c>
      <c r="D3468" t="s">
        <v>888</v>
      </c>
      <c r="E3468" t="s">
        <v>296</v>
      </c>
      <c r="F3468" t="s">
        <v>297</v>
      </c>
      <c r="G3468" t="s">
        <v>94</v>
      </c>
      <c r="H3468">
        <v>3245</v>
      </c>
      <c r="I3468" s="68" t="str">
        <f>VLOOKUP(E3468,Refs!$P$2:$R$29,3,FALSE)</f>
        <v>Y63</v>
      </c>
      <c r="J3468" s="68" t="str">
        <f>VLOOKUP(E3468,Refs!$P$2:$S$29,4,FALSE)</f>
        <v>North East and Yorkshire</v>
      </c>
      <c r="K3468" s="28">
        <f t="shared" si="111"/>
        <v>3245</v>
      </c>
    </row>
    <row r="3469" spans="1:11" x14ac:dyDescent="0.35">
      <c r="A3469" s="69">
        <f t="shared" si="112"/>
        <v>45778</v>
      </c>
      <c r="B3469" t="s">
        <v>911</v>
      </c>
      <c r="C3469" t="s">
        <v>280</v>
      </c>
      <c r="D3469" t="s">
        <v>888</v>
      </c>
      <c r="E3469" t="s">
        <v>296</v>
      </c>
      <c r="F3469" t="s">
        <v>297</v>
      </c>
      <c r="G3469" t="s">
        <v>95</v>
      </c>
      <c r="H3469">
        <v>123</v>
      </c>
      <c r="I3469" s="68" t="str">
        <f>VLOOKUP(E3469,Refs!$P$2:$R$29,3,FALSE)</f>
        <v>Y63</v>
      </c>
      <c r="J3469" s="68" t="str">
        <f>VLOOKUP(E3469,Refs!$P$2:$S$29,4,FALSE)</f>
        <v>North East and Yorkshire</v>
      </c>
      <c r="K3469" s="28">
        <f t="shared" si="111"/>
        <v>123</v>
      </c>
    </row>
    <row r="3470" spans="1:11" x14ac:dyDescent="0.35">
      <c r="A3470" s="69">
        <f t="shared" si="112"/>
        <v>45778</v>
      </c>
      <c r="B3470" t="s">
        <v>911</v>
      </c>
      <c r="C3470" t="s">
        <v>280</v>
      </c>
      <c r="D3470" t="s">
        <v>888</v>
      </c>
      <c r="E3470" t="s">
        <v>296</v>
      </c>
      <c r="F3470" t="s">
        <v>297</v>
      </c>
      <c r="G3470" t="s">
        <v>96</v>
      </c>
      <c r="H3470">
        <v>4736</v>
      </c>
      <c r="I3470" s="68" t="str">
        <f>VLOOKUP(E3470,Refs!$P$2:$R$29,3,FALSE)</f>
        <v>Y63</v>
      </c>
      <c r="J3470" s="68" t="str">
        <f>VLOOKUP(E3470,Refs!$P$2:$S$29,4,FALSE)</f>
        <v>North East and Yorkshire</v>
      </c>
      <c r="K3470" s="28">
        <f t="shared" si="111"/>
        <v>4736</v>
      </c>
    </row>
    <row r="3471" spans="1:11" x14ac:dyDescent="0.35">
      <c r="A3471" s="69">
        <f t="shared" si="112"/>
        <v>45778</v>
      </c>
      <c r="B3471" t="s">
        <v>911</v>
      </c>
      <c r="C3471" t="s">
        <v>280</v>
      </c>
      <c r="D3471" t="s">
        <v>888</v>
      </c>
      <c r="E3471" t="s">
        <v>296</v>
      </c>
      <c r="F3471" t="s">
        <v>297</v>
      </c>
      <c r="G3471" t="s">
        <v>31</v>
      </c>
      <c r="H3471">
        <v>3173</v>
      </c>
      <c r="I3471" s="68" t="str">
        <f>VLOOKUP(E3471,Refs!$P$2:$R$29,3,FALSE)</f>
        <v>Y63</v>
      </c>
      <c r="J3471" s="68" t="str">
        <f>VLOOKUP(E3471,Refs!$P$2:$S$29,4,FALSE)</f>
        <v>North East and Yorkshire</v>
      </c>
      <c r="K3471" s="28">
        <f t="shared" si="111"/>
        <v>3173</v>
      </c>
    </row>
    <row r="3472" spans="1:11" x14ac:dyDescent="0.35">
      <c r="A3472" s="69">
        <f t="shared" si="112"/>
        <v>45778</v>
      </c>
      <c r="B3472" t="s">
        <v>911</v>
      </c>
      <c r="C3472" t="s">
        <v>280</v>
      </c>
      <c r="D3472" t="s">
        <v>888</v>
      </c>
      <c r="E3472" t="s">
        <v>296</v>
      </c>
      <c r="F3472" t="s">
        <v>297</v>
      </c>
      <c r="G3472" t="s">
        <v>97</v>
      </c>
      <c r="H3472">
        <v>8258</v>
      </c>
      <c r="I3472" s="68" t="str">
        <f>VLOOKUP(E3472,Refs!$P$2:$R$29,3,FALSE)</f>
        <v>Y63</v>
      </c>
      <c r="J3472" s="68" t="str">
        <f>VLOOKUP(E3472,Refs!$P$2:$S$29,4,FALSE)</f>
        <v>North East and Yorkshire</v>
      </c>
      <c r="K3472" s="28">
        <f t="shared" si="111"/>
        <v>8258</v>
      </c>
    </row>
    <row r="3473" spans="1:11" x14ac:dyDescent="0.35">
      <c r="A3473" s="69">
        <f t="shared" si="112"/>
        <v>45778</v>
      </c>
      <c r="B3473" t="s">
        <v>911</v>
      </c>
      <c r="C3473" t="s">
        <v>280</v>
      </c>
      <c r="D3473" t="s">
        <v>888</v>
      </c>
      <c r="E3473" t="s">
        <v>296</v>
      </c>
      <c r="F3473" t="s">
        <v>297</v>
      </c>
      <c r="G3473" t="s">
        <v>98</v>
      </c>
      <c r="H3473">
        <v>5962</v>
      </c>
      <c r="I3473" s="68" t="str">
        <f>VLOOKUP(E3473,Refs!$P$2:$R$29,3,FALSE)</f>
        <v>Y63</v>
      </c>
      <c r="J3473" s="68" t="str">
        <f>VLOOKUP(E3473,Refs!$P$2:$S$29,4,FALSE)</f>
        <v>North East and Yorkshire</v>
      </c>
      <c r="K3473" s="28">
        <f t="shared" si="111"/>
        <v>5962</v>
      </c>
    </row>
    <row r="3474" spans="1:11" x14ac:dyDescent="0.35">
      <c r="A3474" s="69">
        <f t="shared" si="112"/>
        <v>45778</v>
      </c>
      <c r="B3474" t="s">
        <v>911</v>
      </c>
      <c r="C3474" t="s">
        <v>280</v>
      </c>
      <c r="D3474" t="s">
        <v>888</v>
      </c>
      <c r="E3474" t="s">
        <v>296</v>
      </c>
      <c r="F3474" t="s">
        <v>297</v>
      </c>
      <c r="G3474" t="s">
        <v>99</v>
      </c>
      <c r="H3474">
        <v>4123</v>
      </c>
      <c r="I3474" s="68" t="str">
        <f>VLOOKUP(E3474,Refs!$P$2:$R$29,3,FALSE)</f>
        <v>Y63</v>
      </c>
      <c r="J3474" s="68" t="str">
        <f>VLOOKUP(E3474,Refs!$P$2:$S$29,4,FALSE)</f>
        <v>North East and Yorkshire</v>
      </c>
      <c r="K3474" s="28">
        <f t="shared" si="111"/>
        <v>4123</v>
      </c>
    </row>
    <row r="3475" spans="1:11" x14ac:dyDescent="0.35">
      <c r="A3475" s="69">
        <f t="shared" si="112"/>
        <v>45778</v>
      </c>
      <c r="B3475" t="s">
        <v>911</v>
      </c>
      <c r="C3475" t="s">
        <v>280</v>
      </c>
      <c r="D3475" t="s">
        <v>888</v>
      </c>
      <c r="E3475" t="s">
        <v>296</v>
      </c>
      <c r="F3475" t="s">
        <v>297</v>
      </c>
      <c r="G3475" t="s">
        <v>100</v>
      </c>
      <c r="H3475">
        <v>1708</v>
      </c>
      <c r="I3475" s="68" t="str">
        <f>VLOOKUP(E3475,Refs!$P$2:$R$29,3,FALSE)</f>
        <v>Y63</v>
      </c>
      <c r="J3475" s="68" t="str">
        <f>VLOOKUP(E3475,Refs!$P$2:$S$29,4,FALSE)</f>
        <v>North East and Yorkshire</v>
      </c>
      <c r="K3475" s="28">
        <f t="shared" si="111"/>
        <v>1708</v>
      </c>
    </row>
    <row r="3476" spans="1:11" x14ac:dyDescent="0.35">
      <c r="A3476" s="69">
        <f t="shared" si="112"/>
        <v>45778</v>
      </c>
      <c r="B3476" t="s">
        <v>911</v>
      </c>
      <c r="C3476" t="s">
        <v>280</v>
      </c>
      <c r="D3476" t="s">
        <v>888</v>
      </c>
      <c r="E3476" t="s">
        <v>296</v>
      </c>
      <c r="F3476" t="s">
        <v>297</v>
      </c>
      <c r="G3476" t="s">
        <v>101</v>
      </c>
      <c r="H3476">
        <v>1151</v>
      </c>
      <c r="I3476" s="68" t="str">
        <f>VLOOKUP(E3476,Refs!$P$2:$R$29,3,FALSE)</f>
        <v>Y63</v>
      </c>
      <c r="J3476" s="68" t="str">
        <f>VLOOKUP(E3476,Refs!$P$2:$S$29,4,FALSE)</f>
        <v>North East and Yorkshire</v>
      </c>
      <c r="K3476" s="28">
        <f t="shared" si="111"/>
        <v>1151</v>
      </c>
    </row>
    <row r="3477" spans="1:11" x14ac:dyDescent="0.35">
      <c r="A3477" s="69">
        <f t="shared" si="112"/>
        <v>45778</v>
      </c>
      <c r="B3477" t="s">
        <v>911</v>
      </c>
      <c r="C3477" t="s">
        <v>280</v>
      </c>
      <c r="D3477" t="s">
        <v>888</v>
      </c>
      <c r="E3477" t="s">
        <v>296</v>
      </c>
      <c r="F3477" t="s">
        <v>297</v>
      </c>
      <c r="G3477" t="s">
        <v>102</v>
      </c>
      <c r="H3477">
        <v>958</v>
      </c>
      <c r="I3477" s="68" t="str">
        <f>VLOOKUP(E3477,Refs!$P$2:$R$29,3,FALSE)</f>
        <v>Y63</v>
      </c>
      <c r="J3477" s="68" t="str">
        <f>VLOOKUP(E3477,Refs!$P$2:$S$29,4,FALSE)</f>
        <v>North East and Yorkshire</v>
      </c>
      <c r="K3477" s="28">
        <f t="shared" si="111"/>
        <v>958</v>
      </c>
    </row>
    <row r="3478" spans="1:11" x14ac:dyDescent="0.35">
      <c r="A3478" s="69">
        <f t="shared" si="112"/>
        <v>45778</v>
      </c>
      <c r="B3478" t="s">
        <v>911</v>
      </c>
      <c r="C3478" t="s">
        <v>280</v>
      </c>
      <c r="D3478" t="s">
        <v>888</v>
      </c>
      <c r="E3478" t="s">
        <v>296</v>
      </c>
      <c r="F3478" t="s">
        <v>297</v>
      </c>
      <c r="G3478" t="s">
        <v>103</v>
      </c>
      <c r="H3478">
        <v>1754</v>
      </c>
      <c r="I3478" s="68" t="str">
        <f>VLOOKUP(E3478,Refs!$P$2:$R$29,3,FALSE)</f>
        <v>Y63</v>
      </c>
      <c r="J3478" s="68" t="str">
        <f>VLOOKUP(E3478,Refs!$P$2:$S$29,4,FALSE)</f>
        <v>North East and Yorkshire</v>
      </c>
      <c r="K3478" s="28">
        <f t="shared" si="111"/>
        <v>1754</v>
      </c>
    </row>
    <row r="3479" spans="1:11" x14ac:dyDescent="0.35">
      <c r="A3479" s="69">
        <f t="shared" si="112"/>
        <v>45778</v>
      </c>
      <c r="B3479" t="s">
        <v>911</v>
      </c>
      <c r="C3479" t="s">
        <v>280</v>
      </c>
      <c r="D3479" t="s">
        <v>888</v>
      </c>
      <c r="E3479" t="s">
        <v>296</v>
      </c>
      <c r="F3479" t="s">
        <v>297</v>
      </c>
      <c r="G3479" t="s">
        <v>104</v>
      </c>
      <c r="H3479">
        <v>12403652</v>
      </c>
      <c r="I3479" s="68" t="str">
        <f>VLOOKUP(E3479,Refs!$P$2:$R$29,3,FALSE)</f>
        <v>Y63</v>
      </c>
      <c r="J3479" s="68" t="str">
        <f>VLOOKUP(E3479,Refs!$P$2:$S$29,4,FALSE)</f>
        <v>North East and Yorkshire</v>
      </c>
      <c r="K3479" s="28">
        <f t="shared" si="111"/>
        <v>12403652</v>
      </c>
    </row>
    <row r="3480" spans="1:11" x14ac:dyDescent="0.35">
      <c r="A3480" s="69">
        <f t="shared" si="112"/>
        <v>45778</v>
      </c>
      <c r="B3480" t="s">
        <v>911</v>
      </c>
      <c r="C3480" t="s">
        <v>280</v>
      </c>
      <c r="D3480" t="s">
        <v>888</v>
      </c>
      <c r="E3480" t="s">
        <v>296</v>
      </c>
      <c r="F3480" t="s">
        <v>297</v>
      </c>
      <c r="G3480" t="s">
        <v>105</v>
      </c>
      <c r="H3480">
        <v>14164</v>
      </c>
      <c r="I3480" s="68" t="str">
        <f>VLOOKUP(E3480,Refs!$P$2:$R$29,3,FALSE)</f>
        <v>Y63</v>
      </c>
      <c r="J3480" s="68" t="str">
        <f>VLOOKUP(E3480,Refs!$P$2:$S$29,4,FALSE)</f>
        <v>North East and Yorkshire</v>
      </c>
      <c r="K3480" s="28">
        <f t="shared" si="111"/>
        <v>14164</v>
      </c>
    </row>
    <row r="3481" spans="1:11" x14ac:dyDescent="0.35">
      <c r="A3481" s="69">
        <f t="shared" si="112"/>
        <v>45778</v>
      </c>
      <c r="B3481" t="s">
        <v>911</v>
      </c>
      <c r="C3481" t="s">
        <v>280</v>
      </c>
      <c r="D3481" t="s">
        <v>888</v>
      </c>
      <c r="E3481" t="s">
        <v>296</v>
      </c>
      <c r="F3481" t="s">
        <v>297</v>
      </c>
      <c r="G3481" t="s">
        <v>106</v>
      </c>
      <c r="H3481">
        <v>2479</v>
      </c>
      <c r="I3481" s="68" t="str">
        <f>VLOOKUP(E3481,Refs!$P$2:$R$29,3,FALSE)</f>
        <v>Y63</v>
      </c>
      <c r="J3481" s="68" t="str">
        <f>VLOOKUP(E3481,Refs!$P$2:$S$29,4,FALSE)</f>
        <v>North East and Yorkshire</v>
      </c>
      <c r="K3481" s="28">
        <f t="shared" si="111"/>
        <v>2479</v>
      </c>
    </row>
    <row r="3482" spans="1:11" x14ac:dyDescent="0.35">
      <c r="A3482" s="69">
        <f t="shared" si="112"/>
        <v>45778</v>
      </c>
      <c r="B3482" t="s">
        <v>911</v>
      </c>
      <c r="C3482" t="s">
        <v>280</v>
      </c>
      <c r="D3482" t="s">
        <v>888</v>
      </c>
      <c r="E3482" t="s">
        <v>296</v>
      </c>
      <c r="F3482" t="s">
        <v>297</v>
      </c>
      <c r="G3482" t="s">
        <v>107</v>
      </c>
      <c r="H3482">
        <v>132</v>
      </c>
      <c r="I3482" s="68" t="str">
        <f>VLOOKUP(E3482,Refs!$P$2:$R$29,3,FALSE)</f>
        <v>Y63</v>
      </c>
      <c r="J3482" s="68" t="str">
        <f>VLOOKUP(E3482,Refs!$P$2:$S$29,4,FALSE)</f>
        <v>North East and Yorkshire</v>
      </c>
      <c r="K3482" s="28">
        <f t="shared" si="111"/>
        <v>132</v>
      </c>
    </row>
    <row r="3483" spans="1:11" x14ac:dyDescent="0.35">
      <c r="A3483" s="69">
        <f t="shared" si="112"/>
        <v>45778</v>
      </c>
      <c r="B3483" t="s">
        <v>911</v>
      </c>
      <c r="C3483" t="s">
        <v>280</v>
      </c>
      <c r="D3483" t="s">
        <v>888</v>
      </c>
      <c r="E3483" t="s">
        <v>296</v>
      </c>
      <c r="F3483" t="s">
        <v>297</v>
      </c>
      <c r="G3483" t="s">
        <v>108</v>
      </c>
      <c r="H3483">
        <v>768</v>
      </c>
      <c r="I3483" s="68" t="str">
        <f>VLOOKUP(E3483,Refs!$P$2:$R$29,3,FALSE)</f>
        <v>Y63</v>
      </c>
      <c r="J3483" s="68" t="str">
        <f>VLOOKUP(E3483,Refs!$P$2:$S$29,4,FALSE)</f>
        <v>North East and Yorkshire</v>
      </c>
      <c r="K3483" s="28">
        <f t="shared" si="111"/>
        <v>768</v>
      </c>
    </row>
    <row r="3484" spans="1:11" x14ac:dyDescent="0.35">
      <c r="A3484" s="69">
        <f t="shared" si="112"/>
        <v>45778</v>
      </c>
      <c r="B3484" t="s">
        <v>911</v>
      </c>
      <c r="C3484" t="s">
        <v>280</v>
      </c>
      <c r="D3484" t="s">
        <v>888</v>
      </c>
      <c r="E3484" t="s">
        <v>296</v>
      </c>
      <c r="F3484" t="s">
        <v>297</v>
      </c>
      <c r="G3484" t="s">
        <v>109</v>
      </c>
      <c r="H3484">
        <v>5711430</v>
      </c>
      <c r="I3484" s="68" t="str">
        <f>VLOOKUP(E3484,Refs!$P$2:$R$29,3,FALSE)</f>
        <v>Y63</v>
      </c>
      <c r="J3484" s="68" t="str">
        <f>VLOOKUP(E3484,Refs!$P$2:$S$29,4,FALSE)</f>
        <v>North East and Yorkshire</v>
      </c>
      <c r="K3484" s="28">
        <f t="shared" si="111"/>
        <v>5711430</v>
      </c>
    </row>
    <row r="3485" spans="1:11" x14ac:dyDescent="0.35">
      <c r="A3485" s="69">
        <f t="shared" si="112"/>
        <v>45778</v>
      </c>
      <c r="B3485" t="s">
        <v>911</v>
      </c>
      <c r="C3485" t="s">
        <v>280</v>
      </c>
      <c r="D3485" t="s">
        <v>888</v>
      </c>
      <c r="E3485" t="s">
        <v>296</v>
      </c>
      <c r="F3485" t="s">
        <v>297</v>
      </c>
      <c r="G3485" t="s">
        <v>110</v>
      </c>
      <c r="H3485">
        <v>8238</v>
      </c>
      <c r="I3485" s="68" t="str">
        <f>VLOOKUP(E3485,Refs!$P$2:$R$29,3,FALSE)</f>
        <v>Y63</v>
      </c>
      <c r="J3485" s="68" t="str">
        <f>VLOOKUP(E3485,Refs!$P$2:$S$29,4,FALSE)</f>
        <v>North East and Yorkshire</v>
      </c>
      <c r="K3485" s="28">
        <f t="shared" si="111"/>
        <v>8238</v>
      </c>
    </row>
    <row r="3486" spans="1:11" x14ac:dyDescent="0.35">
      <c r="A3486" s="69">
        <f t="shared" si="112"/>
        <v>45778</v>
      </c>
      <c r="B3486" t="s">
        <v>911</v>
      </c>
      <c r="C3486" t="s">
        <v>280</v>
      </c>
      <c r="D3486" t="s">
        <v>888</v>
      </c>
      <c r="E3486" t="s">
        <v>296</v>
      </c>
      <c r="F3486" t="s">
        <v>297</v>
      </c>
      <c r="G3486" t="s">
        <v>808</v>
      </c>
      <c r="H3486">
        <v>31740</v>
      </c>
      <c r="I3486" s="68" t="str">
        <f>VLOOKUP(E3486,Refs!$P$2:$R$29,3,FALSE)</f>
        <v>Y63</v>
      </c>
      <c r="J3486" s="68" t="str">
        <f>VLOOKUP(E3486,Refs!$P$2:$S$29,4,FALSE)</f>
        <v>North East and Yorkshire</v>
      </c>
      <c r="K3486" s="28">
        <f t="shared" si="111"/>
        <v>31740</v>
      </c>
    </row>
    <row r="3487" spans="1:11" x14ac:dyDescent="0.35">
      <c r="A3487" s="69">
        <f t="shared" si="112"/>
        <v>45778</v>
      </c>
      <c r="B3487" t="s">
        <v>911</v>
      </c>
      <c r="C3487" t="s">
        <v>280</v>
      </c>
      <c r="D3487" t="s">
        <v>888</v>
      </c>
      <c r="E3487" t="s">
        <v>296</v>
      </c>
      <c r="F3487" t="s">
        <v>297</v>
      </c>
      <c r="G3487" t="s">
        <v>809</v>
      </c>
      <c r="H3487">
        <v>1231</v>
      </c>
      <c r="I3487" s="68" t="str">
        <f>VLOOKUP(E3487,Refs!$P$2:$R$29,3,FALSE)</f>
        <v>Y63</v>
      </c>
      <c r="J3487" s="68" t="str">
        <f>VLOOKUP(E3487,Refs!$P$2:$S$29,4,FALSE)</f>
        <v>North East and Yorkshire</v>
      </c>
      <c r="K3487" s="28">
        <f t="shared" si="111"/>
        <v>1231</v>
      </c>
    </row>
    <row r="3488" spans="1:11" x14ac:dyDescent="0.35">
      <c r="A3488" s="69">
        <f t="shared" si="112"/>
        <v>45778</v>
      </c>
      <c r="B3488" t="s">
        <v>911</v>
      </c>
      <c r="C3488" t="s">
        <v>280</v>
      </c>
      <c r="D3488" t="s">
        <v>888</v>
      </c>
      <c r="E3488" t="s">
        <v>296</v>
      </c>
      <c r="F3488" t="s">
        <v>297</v>
      </c>
      <c r="G3488" t="s">
        <v>111</v>
      </c>
      <c r="H3488">
        <v>69041</v>
      </c>
      <c r="I3488" s="68" t="str">
        <f>VLOOKUP(E3488,Refs!$P$2:$R$29,3,FALSE)</f>
        <v>Y63</v>
      </c>
      <c r="J3488" s="68" t="str">
        <f>VLOOKUP(E3488,Refs!$P$2:$S$29,4,FALSE)</f>
        <v>North East and Yorkshire</v>
      </c>
      <c r="K3488" s="28">
        <f t="shared" si="111"/>
        <v>69041</v>
      </c>
    </row>
    <row r="3489" spans="1:11" x14ac:dyDescent="0.35">
      <c r="A3489" s="69">
        <f t="shared" si="112"/>
        <v>45778</v>
      </c>
      <c r="B3489" t="s">
        <v>911</v>
      </c>
      <c r="C3489" t="s">
        <v>280</v>
      </c>
      <c r="D3489" t="s">
        <v>888</v>
      </c>
      <c r="E3489" t="s">
        <v>296</v>
      </c>
      <c r="F3489" t="s">
        <v>297</v>
      </c>
      <c r="G3489" t="s">
        <v>112</v>
      </c>
      <c r="H3489">
        <v>10</v>
      </c>
      <c r="I3489" s="68" t="str">
        <f>VLOOKUP(E3489,Refs!$P$2:$R$29,3,FALSE)</f>
        <v>Y63</v>
      </c>
      <c r="J3489" s="68" t="str">
        <f>VLOOKUP(E3489,Refs!$P$2:$S$29,4,FALSE)</f>
        <v>North East and Yorkshire</v>
      </c>
      <c r="K3489" s="28">
        <f t="shared" si="111"/>
        <v>10</v>
      </c>
    </row>
    <row r="3490" spans="1:11" x14ac:dyDescent="0.35">
      <c r="A3490" s="69">
        <f t="shared" si="112"/>
        <v>45778</v>
      </c>
      <c r="B3490" t="s">
        <v>911</v>
      </c>
      <c r="C3490" t="s">
        <v>280</v>
      </c>
      <c r="D3490" t="s">
        <v>888</v>
      </c>
      <c r="E3490" t="s">
        <v>296</v>
      </c>
      <c r="F3490" t="s">
        <v>297</v>
      </c>
      <c r="G3490" t="s">
        <v>113</v>
      </c>
      <c r="H3490">
        <v>51033</v>
      </c>
      <c r="I3490" s="68" t="str">
        <f>VLOOKUP(E3490,Refs!$P$2:$R$29,3,FALSE)</f>
        <v>Y63</v>
      </c>
      <c r="J3490" s="68" t="str">
        <f>VLOOKUP(E3490,Refs!$P$2:$S$29,4,FALSE)</f>
        <v>North East and Yorkshire</v>
      </c>
      <c r="K3490" s="28">
        <f t="shared" ref="K3490:K3553" si="113">IF(OR(H3490="NULL",H3490=0,H3490=""),"",H3490)</f>
        <v>51033</v>
      </c>
    </row>
    <row r="3491" spans="1:11" x14ac:dyDescent="0.35">
      <c r="A3491" s="69">
        <f t="shared" si="112"/>
        <v>45778</v>
      </c>
      <c r="B3491" t="s">
        <v>911</v>
      </c>
      <c r="C3491" t="s">
        <v>280</v>
      </c>
      <c r="D3491" t="s">
        <v>888</v>
      </c>
      <c r="E3491" t="s">
        <v>296</v>
      </c>
      <c r="F3491" t="s">
        <v>297</v>
      </c>
      <c r="G3491" t="s">
        <v>114</v>
      </c>
      <c r="H3491">
        <v>17767</v>
      </c>
      <c r="I3491" s="68" t="str">
        <f>VLOOKUP(E3491,Refs!$P$2:$R$29,3,FALSE)</f>
        <v>Y63</v>
      </c>
      <c r="J3491" s="68" t="str">
        <f>VLOOKUP(E3491,Refs!$P$2:$S$29,4,FALSE)</f>
        <v>North East and Yorkshire</v>
      </c>
      <c r="K3491" s="28">
        <f t="shared" si="113"/>
        <v>17767</v>
      </c>
    </row>
    <row r="3492" spans="1:11" x14ac:dyDescent="0.35">
      <c r="A3492" s="69">
        <f t="shared" si="112"/>
        <v>45778</v>
      </c>
      <c r="B3492" t="s">
        <v>911</v>
      </c>
      <c r="C3492" t="s">
        <v>280</v>
      </c>
      <c r="D3492" t="s">
        <v>888</v>
      </c>
      <c r="E3492" t="s">
        <v>296</v>
      </c>
      <c r="F3492" t="s">
        <v>297</v>
      </c>
      <c r="G3492" t="s">
        <v>115</v>
      </c>
      <c r="H3492">
        <v>9651</v>
      </c>
      <c r="I3492" s="68" t="str">
        <f>VLOOKUP(E3492,Refs!$P$2:$R$29,3,FALSE)</f>
        <v>Y63</v>
      </c>
      <c r="J3492" s="68" t="str">
        <f>VLOOKUP(E3492,Refs!$P$2:$S$29,4,FALSE)</f>
        <v>North East and Yorkshire</v>
      </c>
      <c r="K3492" s="28">
        <f t="shared" si="113"/>
        <v>9651</v>
      </c>
    </row>
    <row r="3493" spans="1:11" x14ac:dyDescent="0.35">
      <c r="A3493" s="69">
        <f t="shared" si="112"/>
        <v>45778</v>
      </c>
      <c r="B3493" t="s">
        <v>911</v>
      </c>
      <c r="C3493" t="s">
        <v>280</v>
      </c>
      <c r="D3493" t="s">
        <v>888</v>
      </c>
      <c r="E3493" t="s">
        <v>296</v>
      </c>
      <c r="F3493" t="s">
        <v>297</v>
      </c>
      <c r="G3493" t="s">
        <v>116</v>
      </c>
      <c r="H3493">
        <v>5915</v>
      </c>
      <c r="I3493" s="68" t="str">
        <f>VLOOKUP(E3493,Refs!$P$2:$R$29,3,FALSE)</f>
        <v>Y63</v>
      </c>
      <c r="J3493" s="68" t="str">
        <f>VLOOKUP(E3493,Refs!$P$2:$S$29,4,FALSE)</f>
        <v>North East and Yorkshire</v>
      </c>
      <c r="K3493" s="28">
        <f t="shared" si="113"/>
        <v>5915</v>
      </c>
    </row>
    <row r="3494" spans="1:11" x14ac:dyDescent="0.35">
      <c r="A3494" s="69">
        <f t="shared" si="112"/>
        <v>45778</v>
      </c>
      <c r="B3494" t="s">
        <v>911</v>
      </c>
      <c r="C3494" t="s">
        <v>280</v>
      </c>
      <c r="D3494" t="s">
        <v>888</v>
      </c>
      <c r="E3494" t="s">
        <v>296</v>
      </c>
      <c r="F3494" t="s">
        <v>297</v>
      </c>
      <c r="G3494" t="s">
        <v>117</v>
      </c>
      <c r="H3494">
        <v>5467</v>
      </c>
      <c r="I3494" s="68" t="str">
        <f>VLOOKUP(E3494,Refs!$P$2:$R$29,3,FALSE)</f>
        <v>Y63</v>
      </c>
      <c r="J3494" s="68" t="str">
        <f>VLOOKUP(E3494,Refs!$P$2:$S$29,4,FALSE)</f>
        <v>North East and Yorkshire</v>
      </c>
      <c r="K3494" s="28">
        <f t="shared" si="113"/>
        <v>5467</v>
      </c>
    </row>
    <row r="3495" spans="1:11" x14ac:dyDescent="0.35">
      <c r="A3495" s="69">
        <f t="shared" si="112"/>
        <v>45778</v>
      </c>
      <c r="B3495" t="s">
        <v>911</v>
      </c>
      <c r="C3495" t="s">
        <v>280</v>
      </c>
      <c r="D3495" t="s">
        <v>888</v>
      </c>
      <c r="E3495" t="s">
        <v>296</v>
      </c>
      <c r="F3495" t="s">
        <v>297</v>
      </c>
      <c r="G3495" t="s">
        <v>118</v>
      </c>
      <c r="H3495">
        <v>1721</v>
      </c>
      <c r="I3495" s="68" t="str">
        <f>VLOOKUP(E3495,Refs!$P$2:$R$29,3,FALSE)</f>
        <v>Y63</v>
      </c>
      <c r="J3495" s="68" t="str">
        <f>VLOOKUP(E3495,Refs!$P$2:$S$29,4,FALSE)</f>
        <v>North East and Yorkshire</v>
      </c>
      <c r="K3495" s="28">
        <f t="shared" si="113"/>
        <v>1721</v>
      </c>
    </row>
    <row r="3496" spans="1:11" x14ac:dyDescent="0.35">
      <c r="A3496" s="69">
        <f t="shared" si="112"/>
        <v>45778</v>
      </c>
      <c r="B3496" t="s">
        <v>911</v>
      </c>
      <c r="C3496" t="s">
        <v>280</v>
      </c>
      <c r="D3496" t="s">
        <v>888</v>
      </c>
      <c r="E3496" t="s">
        <v>296</v>
      </c>
      <c r="F3496" t="s">
        <v>297</v>
      </c>
      <c r="G3496" t="s">
        <v>119</v>
      </c>
      <c r="H3496">
        <v>16591</v>
      </c>
      <c r="I3496" s="68" t="str">
        <f>VLOOKUP(E3496,Refs!$P$2:$R$29,3,FALSE)</f>
        <v>Y63</v>
      </c>
      <c r="J3496" s="68" t="str">
        <f>VLOOKUP(E3496,Refs!$P$2:$S$29,4,FALSE)</f>
        <v>North East and Yorkshire</v>
      </c>
      <c r="K3496" s="28">
        <f t="shared" si="113"/>
        <v>16591</v>
      </c>
    </row>
    <row r="3497" spans="1:11" x14ac:dyDescent="0.35">
      <c r="A3497" s="69">
        <f t="shared" si="112"/>
        <v>45778</v>
      </c>
      <c r="B3497" t="s">
        <v>911</v>
      </c>
      <c r="C3497" t="s">
        <v>280</v>
      </c>
      <c r="D3497" t="s">
        <v>888</v>
      </c>
      <c r="E3497" t="s">
        <v>296</v>
      </c>
      <c r="F3497" t="s">
        <v>297</v>
      </c>
      <c r="G3497" t="s">
        <v>120</v>
      </c>
      <c r="H3497">
        <v>8849</v>
      </c>
      <c r="I3497" s="68" t="str">
        <f>VLOOKUP(E3497,Refs!$P$2:$R$29,3,FALSE)</f>
        <v>Y63</v>
      </c>
      <c r="J3497" s="68" t="str">
        <f>VLOOKUP(E3497,Refs!$P$2:$S$29,4,FALSE)</f>
        <v>North East and Yorkshire</v>
      </c>
      <c r="K3497" s="28">
        <f t="shared" si="113"/>
        <v>8849</v>
      </c>
    </row>
    <row r="3498" spans="1:11" x14ac:dyDescent="0.35">
      <c r="A3498" s="69">
        <f t="shared" si="112"/>
        <v>45778</v>
      </c>
      <c r="B3498" t="s">
        <v>911</v>
      </c>
      <c r="C3498" t="s">
        <v>280</v>
      </c>
      <c r="D3498" t="s">
        <v>888</v>
      </c>
      <c r="E3498" t="s">
        <v>296</v>
      </c>
      <c r="F3498" t="s">
        <v>297</v>
      </c>
      <c r="G3498" t="s">
        <v>121</v>
      </c>
      <c r="H3498">
        <v>6632</v>
      </c>
      <c r="I3498" s="68" t="str">
        <f>VLOOKUP(E3498,Refs!$P$2:$R$29,3,FALSE)</f>
        <v>Y63</v>
      </c>
      <c r="J3498" s="68" t="str">
        <f>VLOOKUP(E3498,Refs!$P$2:$S$29,4,FALSE)</f>
        <v>North East and Yorkshire</v>
      </c>
      <c r="K3498" s="28">
        <f t="shared" si="113"/>
        <v>6632</v>
      </c>
    </row>
    <row r="3499" spans="1:11" x14ac:dyDescent="0.35">
      <c r="A3499" s="69">
        <f t="shared" si="112"/>
        <v>45778</v>
      </c>
      <c r="B3499" t="s">
        <v>911</v>
      </c>
      <c r="C3499" t="s">
        <v>280</v>
      </c>
      <c r="D3499" t="s">
        <v>888</v>
      </c>
      <c r="E3499" t="s">
        <v>296</v>
      </c>
      <c r="F3499" t="s">
        <v>297</v>
      </c>
      <c r="G3499" t="s">
        <v>122</v>
      </c>
      <c r="H3499">
        <v>539</v>
      </c>
      <c r="I3499" s="68" t="str">
        <f>VLOOKUP(E3499,Refs!$P$2:$R$29,3,FALSE)</f>
        <v>Y63</v>
      </c>
      <c r="J3499" s="68" t="str">
        <f>VLOOKUP(E3499,Refs!$P$2:$S$29,4,FALSE)</f>
        <v>North East and Yorkshire</v>
      </c>
      <c r="K3499" s="28">
        <f t="shared" si="113"/>
        <v>539</v>
      </c>
    </row>
    <row r="3500" spans="1:11" x14ac:dyDescent="0.35">
      <c r="A3500" s="69">
        <f t="shared" si="112"/>
        <v>45778</v>
      </c>
      <c r="B3500" t="s">
        <v>911</v>
      </c>
      <c r="C3500" t="s">
        <v>280</v>
      </c>
      <c r="D3500" t="s">
        <v>888</v>
      </c>
      <c r="E3500" t="s">
        <v>296</v>
      </c>
      <c r="F3500" t="s">
        <v>297</v>
      </c>
      <c r="G3500" t="s">
        <v>123</v>
      </c>
      <c r="H3500">
        <v>101</v>
      </c>
      <c r="I3500" s="68" t="str">
        <f>VLOOKUP(E3500,Refs!$P$2:$R$29,3,FALSE)</f>
        <v>Y63</v>
      </c>
      <c r="J3500" s="68" t="str">
        <f>VLOOKUP(E3500,Refs!$P$2:$S$29,4,FALSE)</f>
        <v>North East and Yorkshire</v>
      </c>
      <c r="K3500" s="28">
        <f t="shared" si="113"/>
        <v>101</v>
      </c>
    </row>
    <row r="3501" spans="1:11" x14ac:dyDescent="0.35">
      <c r="A3501" s="69">
        <f t="shared" si="112"/>
        <v>45778</v>
      </c>
      <c r="B3501" t="s">
        <v>911</v>
      </c>
      <c r="C3501" t="s">
        <v>280</v>
      </c>
      <c r="D3501" t="s">
        <v>888</v>
      </c>
      <c r="E3501" t="s">
        <v>296</v>
      </c>
      <c r="F3501" t="s">
        <v>297</v>
      </c>
      <c r="G3501" t="s">
        <v>124</v>
      </c>
      <c r="H3501">
        <v>26</v>
      </c>
      <c r="I3501" s="68" t="str">
        <f>VLOOKUP(E3501,Refs!$P$2:$R$29,3,FALSE)</f>
        <v>Y63</v>
      </c>
      <c r="J3501" s="68" t="str">
        <f>VLOOKUP(E3501,Refs!$P$2:$S$29,4,FALSE)</f>
        <v>North East and Yorkshire</v>
      </c>
      <c r="K3501" s="28">
        <f t="shared" si="113"/>
        <v>26</v>
      </c>
    </row>
    <row r="3502" spans="1:11" x14ac:dyDescent="0.35">
      <c r="A3502" s="69">
        <f t="shared" si="112"/>
        <v>45778</v>
      </c>
      <c r="B3502" t="s">
        <v>911</v>
      </c>
      <c r="C3502" t="s">
        <v>280</v>
      </c>
      <c r="D3502" t="s">
        <v>888</v>
      </c>
      <c r="E3502" t="s">
        <v>296</v>
      </c>
      <c r="F3502" t="s">
        <v>297</v>
      </c>
      <c r="G3502" t="s">
        <v>125</v>
      </c>
      <c r="H3502" t="s">
        <v>886</v>
      </c>
      <c r="I3502" s="68" t="str">
        <f>VLOOKUP(E3502,Refs!$P$2:$R$29,3,FALSE)</f>
        <v>Y63</v>
      </c>
      <c r="J3502" s="68" t="str">
        <f>VLOOKUP(E3502,Refs!$P$2:$S$29,4,FALSE)</f>
        <v>North East and Yorkshire</v>
      </c>
      <c r="K3502" s="28" t="str">
        <f t="shared" si="113"/>
        <v>-</v>
      </c>
    </row>
    <row r="3503" spans="1:11" x14ac:dyDescent="0.35">
      <c r="A3503" s="69">
        <f t="shared" si="112"/>
        <v>45778</v>
      </c>
      <c r="B3503" t="s">
        <v>911</v>
      </c>
      <c r="C3503" t="s">
        <v>280</v>
      </c>
      <c r="D3503" t="s">
        <v>888</v>
      </c>
      <c r="E3503" t="s">
        <v>296</v>
      </c>
      <c r="F3503" t="s">
        <v>297</v>
      </c>
      <c r="G3503" t="s">
        <v>126</v>
      </c>
      <c r="H3503" t="s">
        <v>886</v>
      </c>
      <c r="I3503" s="68" t="str">
        <f>VLOOKUP(E3503,Refs!$P$2:$R$29,3,FALSE)</f>
        <v>Y63</v>
      </c>
      <c r="J3503" s="68" t="str">
        <f>VLOOKUP(E3503,Refs!$P$2:$S$29,4,FALSE)</f>
        <v>North East and Yorkshire</v>
      </c>
      <c r="K3503" s="28" t="str">
        <f t="shared" si="113"/>
        <v>-</v>
      </c>
    </row>
    <row r="3504" spans="1:11" x14ac:dyDescent="0.35">
      <c r="A3504" s="69">
        <f t="shared" si="112"/>
        <v>45778</v>
      </c>
      <c r="B3504" t="s">
        <v>911</v>
      </c>
      <c r="C3504" t="s">
        <v>280</v>
      </c>
      <c r="D3504" t="s">
        <v>888</v>
      </c>
      <c r="E3504" t="s">
        <v>296</v>
      </c>
      <c r="F3504" t="s">
        <v>297</v>
      </c>
      <c r="G3504" t="s">
        <v>127</v>
      </c>
      <c r="H3504">
        <v>717</v>
      </c>
      <c r="I3504" s="68" t="str">
        <f>VLOOKUP(E3504,Refs!$P$2:$R$29,3,FALSE)</f>
        <v>Y63</v>
      </c>
      <c r="J3504" s="68" t="str">
        <f>VLOOKUP(E3504,Refs!$P$2:$S$29,4,FALSE)</f>
        <v>North East and Yorkshire</v>
      </c>
      <c r="K3504" s="28">
        <f t="shared" si="113"/>
        <v>717</v>
      </c>
    </row>
    <row r="3505" spans="1:11" x14ac:dyDescent="0.35">
      <c r="A3505" s="69">
        <f t="shared" si="112"/>
        <v>45778</v>
      </c>
      <c r="B3505" t="s">
        <v>911</v>
      </c>
      <c r="C3505" t="s">
        <v>280</v>
      </c>
      <c r="D3505" t="s">
        <v>888</v>
      </c>
      <c r="E3505" t="s">
        <v>296</v>
      </c>
      <c r="F3505" t="s">
        <v>297</v>
      </c>
      <c r="G3505" t="s">
        <v>128</v>
      </c>
      <c r="H3505">
        <v>140</v>
      </c>
      <c r="I3505" s="68" t="str">
        <f>VLOOKUP(E3505,Refs!$P$2:$R$29,3,FALSE)</f>
        <v>Y63</v>
      </c>
      <c r="J3505" s="68" t="str">
        <f>VLOOKUP(E3505,Refs!$P$2:$S$29,4,FALSE)</f>
        <v>North East and Yorkshire</v>
      </c>
      <c r="K3505" s="28">
        <f t="shared" si="113"/>
        <v>140</v>
      </c>
    </row>
    <row r="3506" spans="1:11" x14ac:dyDescent="0.35">
      <c r="A3506" s="69">
        <f t="shared" si="112"/>
        <v>45778</v>
      </c>
      <c r="B3506" t="s">
        <v>911</v>
      </c>
      <c r="C3506" t="s">
        <v>280</v>
      </c>
      <c r="D3506" t="s">
        <v>888</v>
      </c>
      <c r="E3506" t="s">
        <v>296</v>
      </c>
      <c r="F3506" t="s">
        <v>297</v>
      </c>
      <c r="G3506" t="s">
        <v>129</v>
      </c>
      <c r="H3506">
        <v>51</v>
      </c>
      <c r="I3506" s="68" t="str">
        <f>VLOOKUP(E3506,Refs!$P$2:$R$29,3,FALSE)</f>
        <v>Y63</v>
      </c>
      <c r="J3506" s="68" t="str">
        <f>VLOOKUP(E3506,Refs!$P$2:$S$29,4,FALSE)</f>
        <v>North East and Yorkshire</v>
      </c>
      <c r="K3506" s="28">
        <f t="shared" si="113"/>
        <v>51</v>
      </c>
    </row>
    <row r="3507" spans="1:11" x14ac:dyDescent="0.35">
      <c r="A3507" s="69">
        <f t="shared" si="112"/>
        <v>45778</v>
      </c>
      <c r="B3507" t="s">
        <v>911</v>
      </c>
      <c r="C3507" t="s">
        <v>280</v>
      </c>
      <c r="D3507" t="s">
        <v>888</v>
      </c>
      <c r="E3507" t="s">
        <v>296</v>
      </c>
      <c r="F3507" t="s">
        <v>297</v>
      </c>
      <c r="G3507" t="s">
        <v>130</v>
      </c>
      <c r="H3507">
        <v>20</v>
      </c>
      <c r="I3507" s="68" t="str">
        <f>VLOOKUP(E3507,Refs!$P$2:$R$29,3,FALSE)</f>
        <v>Y63</v>
      </c>
      <c r="J3507" s="68" t="str">
        <f>VLOOKUP(E3507,Refs!$P$2:$S$29,4,FALSE)</f>
        <v>North East and Yorkshire</v>
      </c>
      <c r="K3507" s="28">
        <f t="shared" si="113"/>
        <v>20</v>
      </c>
    </row>
    <row r="3508" spans="1:11" x14ac:dyDescent="0.35">
      <c r="A3508" s="69">
        <f t="shared" si="112"/>
        <v>45778</v>
      </c>
      <c r="B3508" t="s">
        <v>911</v>
      </c>
      <c r="C3508" t="s">
        <v>280</v>
      </c>
      <c r="D3508" t="s">
        <v>888</v>
      </c>
      <c r="E3508" t="s">
        <v>296</v>
      </c>
      <c r="F3508" t="s">
        <v>297</v>
      </c>
      <c r="G3508" t="s">
        <v>131</v>
      </c>
      <c r="H3508" t="s">
        <v>886</v>
      </c>
      <c r="I3508" s="68" t="str">
        <f>VLOOKUP(E3508,Refs!$P$2:$R$29,3,FALSE)</f>
        <v>Y63</v>
      </c>
      <c r="J3508" s="68" t="str">
        <f>VLOOKUP(E3508,Refs!$P$2:$S$29,4,FALSE)</f>
        <v>North East and Yorkshire</v>
      </c>
      <c r="K3508" s="28" t="str">
        <f t="shared" si="113"/>
        <v>-</v>
      </c>
    </row>
    <row r="3509" spans="1:11" x14ac:dyDescent="0.35">
      <c r="A3509" s="69">
        <f t="shared" si="112"/>
        <v>45778</v>
      </c>
      <c r="B3509" t="s">
        <v>911</v>
      </c>
      <c r="C3509" t="s">
        <v>280</v>
      </c>
      <c r="D3509" t="s">
        <v>888</v>
      </c>
      <c r="E3509" t="s">
        <v>296</v>
      </c>
      <c r="F3509" t="s">
        <v>297</v>
      </c>
      <c r="G3509" t="s">
        <v>132</v>
      </c>
      <c r="H3509" t="s">
        <v>886</v>
      </c>
      <c r="I3509" s="68" t="str">
        <f>VLOOKUP(E3509,Refs!$P$2:$R$29,3,FALSE)</f>
        <v>Y63</v>
      </c>
      <c r="J3509" s="68" t="str">
        <f>VLOOKUP(E3509,Refs!$P$2:$S$29,4,FALSE)</f>
        <v>North East and Yorkshire</v>
      </c>
      <c r="K3509" s="28" t="str">
        <f t="shared" si="113"/>
        <v>-</v>
      </c>
    </row>
    <row r="3510" spans="1:11" x14ac:dyDescent="0.35">
      <c r="A3510" s="69">
        <f t="shared" si="112"/>
        <v>45778</v>
      </c>
      <c r="B3510" t="s">
        <v>911</v>
      </c>
      <c r="C3510" t="s">
        <v>280</v>
      </c>
      <c r="D3510" t="s">
        <v>888</v>
      </c>
      <c r="E3510" t="s">
        <v>296</v>
      </c>
      <c r="F3510" t="s">
        <v>297</v>
      </c>
      <c r="G3510" t="s">
        <v>133</v>
      </c>
      <c r="H3510">
        <v>3390</v>
      </c>
      <c r="I3510" s="68" t="str">
        <f>VLOOKUP(E3510,Refs!$P$2:$R$29,3,FALSE)</f>
        <v>Y63</v>
      </c>
      <c r="J3510" s="68" t="str">
        <f>VLOOKUP(E3510,Refs!$P$2:$S$29,4,FALSE)</f>
        <v>North East and Yorkshire</v>
      </c>
      <c r="K3510" s="28">
        <f t="shared" si="113"/>
        <v>3390</v>
      </c>
    </row>
    <row r="3511" spans="1:11" x14ac:dyDescent="0.35">
      <c r="A3511" s="69">
        <f t="shared" si="112"/>
        <v>45778</v>
      </c>
      <c r="B3511" t="s">
        <v>911</v>
      </c>
      <c r="C3511" t="s">
        <v>280</v>
      </c>
      <c r="D3511" t="s">
        <v>888</v>
      </c>
      <c r="E3511" t="s">
        <v>296</v>
      </c>
      <c r="F3511" t="s">
        <v>297</v>
      </c>
      <c r="G3511" t="s">
        <v>134</v>
      </c>
      <c r="H3511">
        <v>3390</v>
      </c>
      <c r="I3511" s="68" t="str">
        <f>VLOOKUP(E3511,Refs!$P$2:$R$29,3,FALSE)</f>
        <v>Y63</v>
      </c>
      <c r="J3511" s="68" t="str">
        <f>VLOOKUP(E3511,Refs!$P$2:$S$29,4,FALSE)</f>
        <v>North East and Yorkshire</v>
      </c>
      <c r="K3511" s="28">
        <f t="shared" si="113"/>
        <v>3390</v>
      </c>
    </row>
    <row r="3512" spans="1:11" x14ac:dyDescent="0.35">
      <c r="A3512" s="69">
        <f t="shared" si="112"/>
        <v>45778</v>
      </c>
      <c r="B3512" t="s">
        <v>911</v>
      </c>
      <c r="C3512" t="s">
        <v>280</v>
      </c>
      <c r="D3512" t="s">
        <v>888</v>
      </c>
      <c r="E3512" t="s">
        <v>296</v>
      </c>
      <c r="F3512" t="s">
        <v>297</v>
      </c>
      <c r="G3512" t="s">
        <v>135</v>
      </c>
      <c r="H3512">
        <v>1380</v>
      </c>
      <c r="I3512" s="68" t="str">
        <f>VLOOKUP(E3512,Refs!$P$2:$R$29,3,FALSE)</f>
        <v>Y63</v>
      </c>
      <c r="J3512" s="68" t="str">
        <f>VLOOKUP(E3512,Refs!$P$2:$S$29,4,FALSE)</f>
        <v>North East and Yorkshire</v>
      </c>
      <c r="K3512" s="28">
        <f t="shared" si="113"/>
        <v>1380</v>
      </c>
    </row>
    <row r="3513" spans="1:11" x14ac:dyDescent="0.35">
      <c r="A3513" s="69">
        <f t="shared" si="112"/>
        <v>45778</v>
      </c>
      <c r="B3513" t="s">
        <v>911</v>
      </c>
      <c r="C3513" t="s">
        <v>280</v>
      </c>
      <c r="D3513" t="s">
        <v>888</v>
      </c>
      <c r="E3513" t="s">
        <v>296</v>
      </c>
      <c r="F3513" t="s">
        <v>297</v>
      </c>
      <c r="G3513" t="s">
        <v>136</v>
      </c>
      <c r="H3513">
        <v>0</v>
      </c>
      <c r="I3513" s="68" t="str">
        <f>VLOOKUP(E3513,Refs!$P$2:$R$29,3,FALSE)</f>
        <v>Y63</v>
      </c>
      <c r="J3513" s="68" t="str">
        <f>VLOOKUP(E3513,Refs!$P$2:$S$29,4,FALSE)</f>
        <v>North East and Yorkshire</v>
      </c>
      <c r="K3513" s="28" t="str">
        <f t="shared" si="113"/>
        <v/>
      </c>
    </row>
    <row r="3514" spans="1:11" x14ac:dyDescent="0.35">
      <c r="A3514" s="69">
        <f t="shared" si="112"/>
        <v>45778</v>
      </c>
      <c r="B3514" t="s">
        <v>911</v>
      </c>
      <c r="C3514" t="s">
        <v>280</v>
      </c>
      <c r="D3514" t="s">
        <v>888</v>
      </c>
      <c r="E3514" t="s">
        <v>296</v>
      </c>
      <c r="F3514" t="s">
        <v>297</v>
      </c>
      <c r="G3514" t="s">
        <v>137</v>
      </c>
      <c r="H3514">
        <v>0</v>
      </c>
      <c r="I3514" s="68" t="str">
        <f>VLOOKUP(E3514,Refs!$P$2:$R$29,3,FALSE)</f>
        <v>Y63</v>
      </c>
      <c r="J3514" s="68" t="str">
        <f>VLOOKUP(E3514,Refs!$P$2:$S$29,4,FALSE)</f>
        <v>North East and Yorkshire</v>
      </c>
      <c r="K3514" s="28" t="str">
        <f t="shared" si="113"/>
        <v/>
      </c>
    </row>
    <row r="3515" spans="1:11" x14ac:dyDescent="0.35">
      <c r="A3515" s="69">
        <f t="shared" si="112"/>
        <v>45778</v>
      </c>
      <c r="B3515" t="s">
        <v>911</v>
      </c>
      <c r="C3515" t="s">
        <v>280</v>
      </c>
      <c r="D3515" t="s">
        <v>888</v>
      </c>
      <c r="E3515" t="s">
        <v>296</v>
      </c>
      <c r="F3515" t="s">
        <v>297</v>
      </c>
      <c r="G3515" t="s">
        <v>138</v>
      </c>
      <c r="H3515">
        <v>0</v>
      </c>
      <c r="I3515" s="68" t="str">
        <f>VLOOKUP(E3515,Refs!$P$2:$R$29,3,FALSE)</f>
        <v>Y63</v>
      </c>
      <c r="J3515" s="68" t="str">
        <f>VLOOKUP(E3515,Refs!$P$2:$S$29,4,FALSE)</f>
        <v>North East and Yorkshire</v>
      </c>
      <c r="K3515" s="28" t="str">
        <f t="shared" si="113"/>
        <v/>
      </c>
    </row>
    <row r="3516" spans="1:11" x14ac:dyDescent="0.35">
      <c r="A3516" s="69">
        <f t="shared" si="112"/>
        <v>45778</v>
      </c>
      <c r="B3516" t="s">
        <v>911</v>
      </c>
      <c r="C3516" t="s">
        <v>280</v>
      </c>
      <c r="D3516" t="s">
        <v>888</v>
      </c>
      <c r="E3516" t="s">
        <v>296</v>
      </c>
      <c r="F3516" t="s">
        <v>297</v>
      </c>
      <c r="G3516" t="s">
        <v>139</v>
      </c>
      <c r="H3516">
        <v>1</v>
      </c>
      <c r="I3516" s="68" t="str">
        <f>VLOOKUP(E3516,Refs!$P$2:$R$29,3,FALSE)</f>
        <v>Y63</v>
      </c>
      <c r="J3516" s="68" t="str">
        <f>VLOOKUP(E3516,Refs!$P$2:$S$29,4,FALSE)</f>
        <v>North East and Yorkshire</v>
      </c>
      <c r="K3516" s="28">
        <f t="shared" si="113"/>
        <v>1</v>
      </c>
    </row>
    <row r="3517" spans="1:11" x14ac:dyDescent="0.35">
      <c r="A3517" s="69">
        <f t="shared" si="112"/>
        <v>45778</v>
      </c>
      <c r="B3517" t="s">
        <v>911</v>
      </c>
      <c r="C3517" t="s">
        <v>280</v>
      </c>
      <c r="D3517" t="s">
        <v>888</v>
      </c>
      <c r="E3517" t="s">
        <v>296</v>
      </c>
      <c r="F3517" t="s">
        <v>297</v>
      </c>
      <c r="G3517" t="s">
        <v>140</v>
      </c>
      <c r="H3517">
        <v>0</v>
      </c>
      <c r="I3517" s="68" t="str">
        <f>VLOOKUP(E3517,Refs!$P$2:$R$29,3,FALSE)</f>
        <v>Y63</v>
      </c>
      <c r="J3517" s="68" t="str">
        <f>VLOOKUP(E3517,Refs!$P$2:$S$29,4,FALSE)</f>
        <v>North East and Yorkshire</v>
      </c>
      <c r="K3517" s="28" t="str">
        <f t="shared" si="113"/>
        <v/>
      </c>
    </row>
    <row r="3518" spans="1:11" x14ac:dyDescent="0.35">
      <c r="A3518" s="69">
        <f t="shared" si="112"/>
        <v>45778</v>
      </c>
      <c r="B3518" t="s">
        <v>911</v>
      </c>
      <c r="C3518" t="s">
        <v>280</v>
      </c>
      <c r="D3518" t="s">
        <v>888</v>
      </c>
      <c r="E3518" t="s">
        <v>296</v>
      </c>
      <c r="F3518" t="s">
        <v>297</v>
      </c>
      <c r="G3518" t="s">
        <v>728</v>
      </c>
      <c r="H3518">
        <v>0</v>
      </c>
      <c r="I3518" s="68" t="str">
        <f>VLOOKUP(E3518,Refs!$P$2:$R$29,3,FALSE)</f>
        <v>Y63</v>
      </c>
      <c r="J3518" s="68" t="str">
        <f>VLOOKUP(E3518,Refs!$P$2:$S$29,4,FALSE)</f>
        <v>North East and Yorkshire</v>
      </c>
      <c r="K3518" s="28" t="str">
        <f t="shared" si="113"/>
        <v/>
      </c>
    </row>
    <row r="3519" spans="1:11" x14ac:dyDescent="0.35">
      <c r="A3519" s="69">
        <f t="shared" si="112"/>
        <v>45778</v>
      </c>
      <c r="B3519" t="s">
        <v>911</v>
      </c>
      <c r="C3519" t="s">
        <v>280</v>
      </c>
      <c r="D3519" t="s">
        <v>888</v>
      </c>
      <c r="E3519" t="s">
        <v>296</v>
      </c>
      <c r="F3519" t="s">
        <v>297</v>
      </c>
      <c r="G3519" t="s">
        <v>727</v>
      </c>
      <c r="H3519">
        <v>0</v>
      </c>
      <c r="I3519" s="68" t="str">
        <f>VLOOKUP(E3519,Refs!$P$2:$R$29,3,FALSE)</f>
        <v>Y63</v>
      </c>
      <c r="J3519" s="68" t="str">
        <f>VLOOKUP(E3519,Refs!$P$2:$S$29,4,FALSE)</f>
        <v>North East and Yorkshire</v>
      </c>
      <c r="K3519" s="28" t="str">
        <f t="shared" si="113"/>
        <v/>
      </c>
    </row>
    <row r="3520" spans="1:11" x14ac:dyDescent="0.35">
      <c r="A3520" s="69">
        <f t="shared" si="112"/>
        <v>45778</v>
      </c>
      <c r="B3520" t="s">
        <v>911</v>
      </c>
      <c r="C3520" t="s">
        <v>280</v>
      </c>
      <c r="D3520" t="s">
        <v>888</v>
      </c>
      <c r="E3520" t="s">
        <v>296</v>
      </c>
      <c r="F3520" t="s">
        <v>297</v>
      </c>
      <c r="G3520" t="s">
        <v>730</v>
      </c>
      <c r="H3520">
        <v>11</v>
      </c>
      <c r="I3520" s="68" t="str">
        <f>VLOOKUP(E3520,Refs!$P$2:$R$29,3,FALSE)</f>
        <v>Y63</v>
      </c>
      <c r="J3520" s="68" t="str">
        <f>VLOOKUP(E3520,Refs!$P$2:$S$29,4,FALSE)</f>
        <v>North East and Yorkshire</v>
      </c>
      <c r="K3520" s="28">
        <f t="shared" si="113"/>
        <v>11</v>
      </c>
    </row>
    <row r="3521" spans="1:11" x14ac:dyDescent="0.35">
      <c r="A3521" s="69">
        <f t="shared" si="112"/>
        <v>45778</v>
      </c>
      <c r="B3521" t="s">
        <v>911</v>
      </c>
      <c r="C3521" t="s">
        <v>280</v>
      </c>
      <c r="D3521" t="s">
        <v>888</v>
      </c>
      <c r="E3521" t="s">
        <v>296</v>
      </c>
      <c r="F3521" t="s">
        <v>297</v>
      </c>
      <c r="G3521" t="s">
        <v>729</v>
      </c>
      <c r="H3521">
        <v>11</v>
      </c>
      <c r="I3521" s="68" t="str">
        <f>VLOOKUP(E3521,Refs!$P$2:$R$29,3,FALSE)</f>
        <v>Y63</v>
      </c>
      <c r="J3521" s="68" t="str">
        <f>VLOOKUP(E3521,Refs!$P$2:$S$29,4,FALSE)</f>
        <v>North East and Yorkshire</v>
      </c>
      <c r="K3521" s="28">
        <f t="shared" si="113"/>
        <v>11</v>
      </c>
    </row>
    <row r="3522" spans="1:11" x14ac:dyDescent="0.35">
      <c r="A3522" s="69">
        <f t="shared" si="112"/>
        <v>45778</v>
      </c>
      <c r="B3522" t="s">
        <v>911</v>
      </c>
      <c r="C3522" t="s">
        <v>278</v>
      </c>
      <c r="E3522" t="s">
        <v>300</v>
      </c>
      <c r="F3522" t="s">
        <v>301</v>
      </c>
      <c r="G3522" t="s">
        <v>10</v>
      </c>
      <c r="H3522">
        <v>180057</v>
      </c>
      <c r="I3522" s="68" t="str">
        <f>VLOOKUP(E3522,Refs!$P$2:$R$29,3,FALSE)</f>
        <v>Y62</v>
      </c>
      <c r="J3522" s="68" t="str">
        <f>VLOOKUP(E3522,Refs!$P$2:$S$29,4,FALSE)</f>
        <v>North West</v>
      </c>
      <c r="K3522" s="28">
        <f t="shared" si="113"/>
        <v>180057</v>
      </c>
    </row>
    <row r="3523" spans="1:11" x14ac:dyDescent="0.35">
      <c r="A3523" s="69">
        <f t="shared" ref="A3523:A3586" si="114">DATEVALUE(RIGHT(B3523,8))</f>
        <v>45778</v>
      </c>
      <c r="B3523" t="s">
        <v>911</v>
      </c>
      <c r="C3523" t="s">
        <v>278</v>
      </c>
      <c r="E3523" t="s">
        <v>300</v>
      </c>
      <c r="F3523" t="s">
        <v>301</v>
      </c>
      <c r="G3523" t="s">
        <v>69</v>
      </c>
      <c r="H3523">
        <v>180057</v>
      </c>
      <c r="I3523" s="68" t="str">
        <f>VLOOKUP(E3523,Refs!$P$2:$R$29,3,FALSE)</f>
        <v>Y62</v>
      </c>
      <c r="J3523" s="68" t="str">
        <f>VLOOKUP(E3523,Refs!$P$2:$S$29,4,FALSE)</f>
        <v>North West</v>
      </c>
      <c r="K3523" s="28">
        <f t="shared" si="113"/>
        <v>180057</v>
      </c>
    </row>
    <row r="3524" spans="1:11" x14ac:dyDescent="0.35">
      <c r="A3524" s="69">
        <f t="shared" si="114"/>
        <v>45778</v>
      </c>
      <c r="B3524" t="s">
        <v>911</v>
      </c>
      <c r="C3524" t="s">
        <v>278</v>
      </c>
      <c r="E3524" t="s">
        <v>300</v>
      </c>
      <c r="F3524" t="s">
        <v>301</v>
      </c>
      <c r="G3524" t="s">
        <v>20</v>
      </c>
      <c r="H3524">
        <v>173920</v>
      </c>
      <c r="I3524" s="68" t="str">
        <f>VLOOKUP(E3524,Refs!$P$2:$R$29,3,FALSE)</f>
        <v>Y62</v>
      </c>
      <c r="J3524" s="68" t="str">
        <f>VLOOKUP(E3524,Refs!$P$2:$S$29,4,FALSE)</f>
        <v>North West</v>
      </c>
      <c r="K3524" s="28">
        <f t="shared" si="113"/>
        <v>173920</v>
      </c>
    </row>
    <row r="3525" spans="1:11" x14ac:dyDescent="0.35">
      <c r="A3525" s="69">
        <f t="shared" si="114"/>
        <v>45778</v>
      </c>
      <c r="B3525" t="s">
        <v>911</v>
      </c>
      <c r="C3525" t="s">
        <v>278</v>
      </c>
      <c r="E3525" t="s">
        <v>300</v>
      </c>
      <c r="F3525" t="s">
        <v>301</v>
      </c>
      <c r="G3525" t="s">
        <v>23</v>
      </c>
      <c r="H3525">
        <v>139424</v>
      </c>
      <c r="I3525" s="68" t="str">
        <f>VLOOKUP(E3525,Refs!$P$2:$R$29,3,FALSE)</f>
        <v>Y62</v>
      </c>
      <c r="J3525" s="68" t="str">
        <f>VLOOKUP(E3525,Refs!$P$2:$S$29,4,FALSE)</f>
        <v>North West</v>
      </c>
      <c r="K3525" s="28">
        <f t="shared" si="113"/>
        <v>139424</v>
      </c>
    </row>
    <row r="3526" spans="1:11" x14ac:dyDescent="0.35">
      <c r="A3526" s="69">
        <f t="shared" si="114"/>
        <v>45778</v>
      </c>
      <c r="B3526" t="s">
        <v>911</v>
      </c>
      <c r="C3526" t="s">
        <v>278</v>
      </c>
      <c r="E3526" t="s">
        <v>300</v>
      </c>
      <c r="F3526" t="s">
        <v>301</v>
      </c>
      <c r="G3526" t="s">
        <v>19</v>
      </c>
      <c r="H3526">
        <v>6137</v>
      </c>
      <c r="I3526" s="68" t="str">
        <f>VLOOKUP(E3526,Refs!$P$2:$R$29,3,FALSE)</f>
        <v>Y62</v>
      </c>
      <c r="J3526" s="68" t="str">
        <f>VLOOKUP(E3526,Refs!$P$2:$S$29,4,FALSE)</f>
        <v>North West</v>
      </c>
      <c r="K3526" s="28">
        <f t="shared" si="113"/>
        <v>6137</v>
      </c>
    </row>
    <row r="3527" spans="1:11" x14ac:dyDescent="0.35">
      <c r="A3527" s="69">
        <f t="shared" si="114"/>
        <v>45778</v>
      </c>
      <c r="B3527" t="s">
        <v>911</v>
      </c>
      <c r="C3527" t="s">
        <v>278</v>
      </c>
      <c r="E3527" t="s">
        <v>300</v>
      </c>
      <c r="F3527" t="s">
        <v>301</v>
      </c>
      <c r="G3527" t="s">
        <v>21</v>
      </c>
      <c r="H3527">
        <v>8161917</v>
      </c>
      <c r="I3527" s="68" t="str">
        <f>VLOOKUP(E3527,Refs!$P$2:$R$29,3,FALSE)</f>
        <v>Y62</v>
      </c>
      <c r="J3527" s="68" t="str">
        <f>VLOOKUP(E3527,Refs!$P$2:$S$29,4,FALSE)</f>
        <v>North West</v>
      </c>
      <c r="K3527" s="28">
        <f t="shared" si="113"/>
        <v>8161917</v>
      </c>
    </row>
    <row r="3528" spans="1:11" x14ac:dyDescent="0.35">
      <c r="A3528" s="69">
        <f t="shared" si="114"/>
        <v>45778</v>
      </c>
      <c r="B3528" t="s">
        <v>911</v>
      </c>
      <c r="C3528" t="s">
        <v>278</v>
      </c>
      <c r="E3528" t="s">
        <v>300</v>
      </c>
      <c r="F3528" t="s">
        <v>301</v>
      </c>
      <c r="G3528" t="s">
        <v>70</v>
      </c>
      <c r="H3528">
        <v>295</v>
      </c>
      <c r="I3528" s="68" t="str">
        <f>VLOOKUP(E3528,Refs!$P$2:$R$29,3,FALSE)</f>
        <v>Y62</v>
      </c>
      <c r="J3528" s="68" t="str">
        <f>VLOOKUP(E3528,Refs!$P$2:$S$29,4,FALSE)</f>
        <v>North West</v>
      </c>
      <c r="K3528" s="28">
        <f t="shared" si="113"/>
        <v>295</v>
      </c>
    </row>
    <row r="3529" spans="1:11" x14ac:dyDescent="0.35">
      <c r="A3529" s="69">
        <f t="shared" si="114"/>
        <v>45778</v>
      </c>
      <c r="B3529" t="s">
        <v>911</v>
      </c>
      <c r="C3529" t="s">
        <v>278</v>
      </c>
      <c r="E3529" t="s">
        <v>300</v>
      </c>
      <c r="F3529" t="s">
        <v>301</v>
      </c>
      <c r="G3529" t="s">
        <v>71</v>
      </c>
      <c r="H3529">
        <v>544</v>
      </c>
      <c r="I3529" s="68" t="str">
        <f>VLOOKUP(E3529,Refs!$P$2:$R$29,3,FALSE)</f>
        <v>Y62</v>
      </c>
      <c r="J3529" s="68" t="str">
        <f>VLOOKUP(E3529,Refs!$P$2:$S$29,4,FALSE)</f>
        <v>North West</v>
      </c>
      <c r="K3529" s="28">
        <f t="shared" si="113"/>
        <v>544</v>
      </c>
    </row>
    <row r="3530" spans="1:11" x14ac:dyDescent="0.35">
      <c r="A3530" s="69">
        <f t="shared" si="114"/>
        <v>45778</v>
      </c>
      <c r="B3530" t="s">
        <v>911</v>
      </c>
      <c r="C3530" t="s">
        <v>278</v>
      </c>
      <c r="E3530" t="s">
        <v>300</v>
      </c>
      <c r="F3530" t="s">
        <v>301</v>
      </c>
      <c r="G3530" t="s">
        <v>72</v>
      </c>
      <c r="H3530">
        <v>763268</v>
      </c>
      <c r="I3530" s="68" t="str">
        <f>VLOOKUP(E3530,Refs!$P$2:$R$29,3,FALSE)</f>
        <v>Y62</v>
      </c>
      <c r="J3530" s="68" t="str">
        <f>VLOOKUP(E3530,Refs!$P$2:$S$29,4,FALSE)</f>
        <v>North West</v>
      </c>
      <c r="K3530" s="28">
        <f t="shared" si="113"/>
        <v>763268</v>
      </c>
    </row>
    <row r="3531" spans="1:11" x14ac:dyDescent="0.35">
      <c r="A3531" s="69">
        <f t="shared" si="114"/>
        <v>45778</v>
      </c>
      <c r="B3531" t="s">
        <v>911</v>
      </c>
      <c r="C3531" t="s">
        <v>278</v>
      </c>
      <c r="E3531" t="s">
        <v>300</v>
      </c>
      <c r="F3531" t="s">
        <v>301</v>
      </c>
      <c r="G3531" t="s">
        <v>73</v>
      </c>
      <c r="H3531">
        <v>17470</v>
      </c>
      <c r="I3531" s="68" t="str">
        <f>VLOOKUP(E3531,Refs!$P$2:$R$29,3,FALSE)</f>
        <v>Y62</v>
      </c>
      <c r="J3531" s="68" t="str">
        <f>VLOOKUP(E3531,Refs!$P$2:$S$29,4,FALSE)</f>
        <v>North West</v>
      </c>
      <c r="K3531" s="28">
        <f t="shared" si="113"/>
        <v>17470</v>
      </c>
    </row>
    <row r="3532" spans="1:11" x14ac:dyDescent="0.35">
      <c r="A3532" s="69">
        <f t="shared" si="114"/>
        <v>45778</v>
      </c>
      <c r="B3532" t="s">
        <v>911</v>
      </c>
      <c r="C3532" t="s">
        <v>278</v>
      </c>
      <c r="E3532" t="s">
        <v>300</v>
      </c>
      <c r="F3532" t="s">
        <v>301</v>
      </c>
      <c r="G3532" t="s">
        <v>74</v>
      </c>
      <c r="H3532">
        <v>46887511</v>
      </c>
      <c r="I3532" s="68" t="str">
        <f>VLOOKUP(E3532,Refs!$P$2:$R$29,3,FALSE)</f>
        <v>Y62</v>
      </c>
      <c r="J3532" s="68" t="str">
        <f>VLOOKUP(E3532,Refs!$P$2:$S$29,4,FALSE)</f>
        <v>North West</v>
      </c>
      <c r="K3532" s="28">
        <f t="shared" si="113"/>
        <v>46887511</v>
      </c>
    </row>
    <row r="3533" spans="1:11" x14ac:dyDescent="0.35">
      <c r="A3533" s="69">
        <f t="shared" si="114"/>
        <v>45778</v>
      </c>
      <c r="B3533" t="s">
        <v>911</v>
      </c>
      <c r="C3533" t="s">
        <v>278</v>
      </c>
      <c r="E3533" t="s">
        <v>300</v>
      </c>
      <c r="F3533" t="s">
        <v>301</v>
      </c>
      <c r="G3533" t="s">
        <v>26</v>
      </c>
      <c r="H3533">
        <v>167892</v>
      </c>
      <c r="I3533" s="68" t="str">
        <f>VLOOKUP(E3533,Refs!$P$2:$R$29,3,FALSE)</f>
        <v>Y62</v>
      </c>
      <c r="J3533" s="68" t="str">
        <f>VLOOKUP(E3533,Refs!$P$2:$S$29,4,FALSE)</f>
        <v>North West</v>
      </c>
      <c r="K3533" s="28">
        <f t="shared" si="113"/>
        <v>167892</v>
      </c>
    </row>
    <row r="3534" spans="1:11" x14ac:dyDescent="0.35">
      <c r="A3534" s="69">
        <f t="shared" si="114"/>
        <v>45778</v>
      </c>
      <c r="B3534" t="s">
        <v>911</v>
      </c>
      <c r="C3534" t="s">
        <v>278</v>
      </c>
      <c r="E3534" t="s">
        <v>300</v>
      </c>
      <c r="F3534" t="s">
        <v>301</v>
      </c>
      <c r="G3534" t="s">
        <v>75</v>
      </c>
      <c r="H3534">
        <v>28066</v>
      </c>
      <c r="I3534" s="68" t="str">
        <f>VLOOKUP(E3534,Refs!$P$2:$R$29,3,FALSE)</f>
        <v>Y62</v>
      </c>
      <c r="J3534" s="68" t="str">
        <f>VLOOKUP(E3534,Refs!$P$2:$S$29,4,FALSE)</f>
        <v>North West</v>
      </c>
      <c r="K3534" s="28">
        <f t="shared" si="113"/>
        <v>28066</v>
      </c>
    </row>
    <row r="3535" spans="1:11" x14ac:dyDescent="0.35">
      <c r="A3535" s="69">
        <f t="shared" si="114"/>
        <v>45778</v>
      </c>
      <c r="B3535" t="s">
        <v>911</v>
      </c>
      <c r="C3535" t="s">
        <v>278</v>
      </c>
      <c r="E3535" t="s">
        <v>300</v>
      </c>
      <c r="F3535" t="s">
        <v>301</v>
      </c>
      <c r="G3535" t="s">
        <v>76</v>
      </c>
      <c r="H3535">
        <v>122244</v>
      </c>
      <c r="I3535" s="68" t="str">
        <f>VLOOKUP(E3535,Refs!$P$2:$R$29,3,FALSE)</f>
        <v>Y62</v>
      </c>
      <c r="J3535" s="68" t="str">
        <f>VLOOKUP(E3535,Refs!$P$2:$S$29,4,FALSE)</f>
        <v>North West</v>
      </c>
      <c r="K3535" s="28">
        <f t="shared" si="113"/>
        <v>122244</v>
      </c>
    </row>
    <row r="3536" spans="1:11" x14ac:dyDescent="0.35">
      <c r="A3536" s="69">
        <f t="shared" si="114"/>
        <v>45778</v>
      </c>
      <c r="B3536" t="s">
        <v>911</v>
      </c>
      <c r="C3536" t="s">
        <v>278</v>
      </c>
      <c r="E3536" t="s">
        <v>300</v>
      </c>
      <c r="F3536" t="s">
        <v>301</v>
      </c>
      <c r="G3536" t="s">
        <v>77</v>
      </c>
      <c r="H3536">
        <v>12940</v>
      </c>
      <c r="I3536" s="68" t="str">
        <f>VLOOKUP(E3536,Refs!$P$2:$R$29,3,FALSE)</f>
        <v>Y62</v>
      </c>
      <c r="J3536" s="68" t="str">
        <f>VLOOKUP(E3536,Refs!$P$2:$S$29,4,FALSE)</f>
        <v>North West</v>
      </c>
      <c r="K3536" s="28">
        <f t="shared" si="113"/>
        <v>12940</v>
      </c>
    </row>
    <row r="3537" spans="1:11" x14ac:dyDescent="0.35">
      <c r="A3537" s="69">
        <f t="shared" si="114"/>
        <v>45778</v>
      </c>
      <c r="B3537" t="s">
        <v>911</v>
      </c>
      <c r="C3537" t="s">
        <v>278</v>
      </c>
      <c r="E3537" t="s">
        <v>300</v>
      </c>
      <c r="F3537" t="s">
        <v>301</v>
      </c>
      <c r="G3537" t="s">
        <v>78</v>
      </c>
      <c r="H3537">
        <v>4642</v>
      </c>
      <c r="I3537" s="68" t="str">
        <f>VLOOKUP(E3537,Refs!$P$2:$R$29,3,FALSE)</f>
        <v>Y62</v>
      </c>
      <c r="J3537" s="68" t="str">
        <f>VLOOKUP(E3537,Refs!$P$2:$S$29,4,FALSE)</f>
        <v>North West</v>
      </c>
      <c r="K3537" s="28">
        <f t="shared" si="113"/>
        <v>4642</v>
      </c>
    </row>
    <row r="3538" spans="1:11" x14ac:dyDescent="0.35">
      <c r="A3538" s="69">
        <f t="shared" si="114"/>
        <v>45778</v>
      </c>
      <c r="B3538" t="s">
        <v>911</v>
      </c>
      <c r="C3538" t="s">
        <v>278</v>
      </c>
      <c r="E3538" t="s">
        <v>300</v>
      </c>
      <c r="F3538" t="s">
        <v>301</v>
      </c>
      <c r="G3538" t="s">
        <v>79</v>
      </c>
      <c r="H3538">
        <v>0</v>
      </c>
      <c r="I3538" s="68" t="str">
        <f>VLOOKUP(E3538,Refs!$P$2:$R$29,3,FALSE)</f>
        <v>Y62</v>
      </c>
      <c r="J3538" s="68" t="str">
        <f>VLOOKUP(E3538,Refs!$P$2:$S$29,4,FALSE)</f>
        <v>North West</v>
      </c>
      <c r="K3538" s="28" t="str">
        <f t="shared" si="113"/>
        <v/>
      </c>
    </row>
    <row r="3539" spans="1:11" x14ac:dyDescent="0.35">
      <c r="A3539" s="69">
        <f t="shared" si="114"/>
        <v>45778</v>
      </c>
      <c r="B3539" t="s">
        <v>911</v>
      </c>
      <c r="C3539" t="s">
        <v>278</v>
      </c>
      <c r="E3539" t="s">
        <v>300</v>
      </c>
      <c r="F3539" t="s">
        <v>301</v>
      </c>
      <c r="G3539" t="s">
        <v>25</v>
      </c>
      <c r="H3539">
        <v>76248</v>
      </c>
      <c r="I3539" s="68" t="str">
        <f>VLOOKUP(E3539,Refs!$P$2:$R$29,3,FALSE)</f>
        <v>Y62</v>
      </c>
      <c r="J3539" s="68" t="str">
        <f>VLOOKUP(E3539,Refs!$P$2:$S$29,4,FALSE)</f>
        <v>North West</v>
      </c>
      <c r="K3539" s="28">
        <f t="shared" si="113"/>
        <v>76248</v>
      </c>
    </row>
    <row r="3540" spans="1:11" x14ac:dyDescent="0.35">
      <c r="A3540" s="69">
        <f t="shared" si="114"/>
        <v>45778</v>
      </c>
      <c r="B3540" t="s">
        <v>911</v>
      </c>
      <c r="C3540" t="s">
        <v>278</v>
      </c>
      <c r="E3540" t="s">
        <v>300</v>
      </c>
      <c r="F3540" t="s">
        <v>301</v>
      </c>
      <c r="G3540" t="s">
        <v>80</v>
      </c>
      <c r="H3540">
        <v>219</v>
      </c>
      <c r="I3540" s="68" t="str">
        <f>VLOOKUP(E3540,Refs!$P$2:$R$29,3,FALSE)</f>
        <v>Y62</v>
      </c>
      <c r="J3540" s="68" t="str">
        <f>VLOOKUP(E3540,Refs!$P$2:$S$29,4,FALSE)</f>
        <v>North West</v>
      </c>
      <c r="K3540" s="28">
        <f t="shared" si="113"/>
        <v>219</v>
      </c>
    </row>
    <row r="3541" spans="1:11" x14ac:dyDescent="0.35">
      <c r="A3541" s="69">
        <f t="shared" si="114"/>
        <v>45778</v>
      </c>
      <c r="B3541" t="s">
        <v>911</v>
      </c>
      <c r="C3541" t="s">
        <v>278</v>
      </c>
      <c r="E3541" t="s">
        <v>300</v>
      </c>
      <c r="F3541" t="s">
        <v>301</v>
      </c>
      <c r="G3541" t="s">
        <v>81</v>
      </c>
      <c r="H3541">
        <v>17182</v>
      </c>
      <c r="I3541" s="68" t="str">
        <f>VLOOKUP(E3541,Refs!$P$2:$R$29,3,FALSE)</f>
        <v>Y62</v>
      </c>
      <c r="J3541" s="68" t="str">
        <f>VLOOKUP(E3541,Refs!$P$2:$S$29,4,FALSE)</f>
        <v>North West</v>
      </c>
      <c r="K3541" s="28">
        <f t="shared" si="113"/>
        <v>17182</v>
      </c>
    </row>
    <row r="3542" spans="1:11" x14ac:dyDescent="0.35">
      <c r="A3542" s="69">
        <f t="shared" si="114"/>
        <v>45778</v>
      </c>
      <c r="B3542" t="s">
        <v>911</v>
      </c>
      <c r="C3542" t="s">
        <v>278</v>
      </c>
      <c r="E3542" t="s">
        <v>300</v>
      </c>
      <c r="F3542" t="s">
        <v>301</v>
      </c>
      <c r="G3542" t="s">
        <v>82</v>
      </c>
      <c r="H3542">
        <v>8103</v>
      </c>
      <c r="I3542" s="68" t="str">
        <f>VLOOKUP(E3542,Refs!$P$2:$R$29,3,FALSE)</f>
        <v>Y62</v>
      </c>
      <c r="J3542" s="68" t="str">
        <f>VLOOKUP(E3542,Refs!$P$2:$S$29,4,FALSE)</f>
        <v>North West</v>
      </c>
      <c r="K3542" s="28">
        <f t="shared" si="113"/>
        <v>8103</v>
      </c>
    </row>
    <row r="3543" spans="1:11" x14ac:dyDescent="0.35">
      <c r="A3543" s="69">
        <f t="shared" si="114"/>
        <v>45778</v>
      </c>
      <c r="B3543" t="s">
        <v>911</v>
      </c>
      <c r="C3543" t="s">
        <v>278</v>
      </c>
      <c r="E3543" t="s">
        <v>300</v>
      </c>
      <c r="F3543" t="s">
        <v>301</v>
      </c>
      <c r="G3543" t="s">
        <v>83</v>
      </c>
      <c r="H3543">
        <v>1839</v>
      </c>
      <c r="I3543" s="68" t="str">
        <f>VLOOKUP(E3543,Refs!$P$2:$R$29,3,FALSE)</f>
        <v>Y62</v>
      </c>
      <c r="J3543" s="68" t="str">
        <f>VLOOKUP(E3543,Refs!$P$2:$S$29,4,FALSE)</f>
        <v>North West</v>
      </c>
      <c r="K3543" s="28">
        <f t="shared" si="113"/>
        <v>1839</v>
      </c>
    </row>
    <row r="3544" spans="1:11" x14ac:dyDescent="0.35">
      <c r="A3544" s="69">
        <f t="shared" si="114"/>
        <v>45778</v>
      </c>
      <c r="B3544" t="s">
        <v>911</v>
      </c>
      <c r="C3544" t="s">
        <v>278</v>
      </c>
      <c r="E3544" t="s">
        <v>300</v>
      </c>
      <c r="F3544" t="s">
        <v>301</v>
      </c>
      <c r="G3544" t="s">
        <v>84</v>
      </c>
      <c r="H3544">
        <v>7719</v>
      </c>
      <c r="I3544" s="68" t="str">
        <f>VLOOKUP(E3544,Refs!$P$2:$R$29,3,FALSE)</f>
        <v>Y62</v>
      </c>
      <c r="J3544" s="68" t="str">
        <f>VLOOKUP(E3544,Refs!$P$2:$S$29,4,FALSE)</f>
        <v>North West</v>
      </c>
      <c r="K3544" s="28">
        <f t="shared" si="113"/>
        <v>7719</v>
      </c>
    </row>
    <row r="3545" spans="1:11" x14ac:dyDescent="0.35">
      <c r="A3545" s="69">
        <f t="shared" si="114"/>
        <v>45778</v>
      </c>
      <c r="B3545" t="s">
        <v>911</v>
      </c>
      <c r="C3545" t="s">
        <v>278</v>
      </c>
      <c r="E3545" t="s">
        <v>300</v>
      </c>
      <c r="F3545" t="s">
        <v>301</v>
      </c>
      <c r="G3545" t="s">
        <v>85</v>
      </c>
      <c r="H3545">
        <v>717</v>
      </c>
      <c r="I3545" s="68" t="str">
        <f>VLOOKUP(E3545,Refs!$P$2:$R$29,3,FALSE)</f>
        <v>Y62</v>
      </c>
      <c r="J3545" s="68" t="str">
        <f>VLOOKUP(E3545,Refs!$P$2:$S$29,4,FALSE)</f>
        <v>North West</v>
      </c>
      <c r="K3545" s="28">
        <f t="shared" si="113"/>
        <v>717</v>
      </c>
    </row>
    <row r="3546" spans="1:11" x14ac:dyDescent="0.35">
      <c r="A3546" s="69">
        <f t="shared" si="114"/>
        <v>45778</v>
      </c>
      <c r="B3546" t="s">
        <v>911</v>
      </c>
      <c r="C3546" t="s">
        <v>278</v>
      </c>
      <c r="E3546" t="s">
        <v>300</v>
      </c>
      <c r="F3546" t="s">
        <v>301</v>
      </c>
      <c r="G3546" t="s">
        <v>86</v>
      </c>
      <c r="H3546">
        <v>321</v>
      </c>
      <c r="I3546" s="68" t="str">
        <f>VLOOKUP(E3546,Refs!$P$2:$R$29,3,FALSE)</f>
        <v>Y62</v>
      </c>
      <c r="J3546" s="68" t="str">
        <f>VLOOKUP(E3546,Refs!$P$2:$S$29,4,FALSE)</f>
        <v>North West</v>
      </c>
      <c r="K3546" s="28">
        <f t="shared" si="113"/>
        <v>321</v>
      </c>
    </row>
    <row r="3547" spans="1:11" x14ac:dyDescent="0.35">
      <c r="A3547" s="69">
        <f t="shared" si="114"/>
        <v>45778</v>
      </c>
      <c r="B3547" t="s">
        <v>911</v>
      </c>
      <c r="C3547" t="s">
        <v>278</v>
      </c>
      <c r="E3547" t="s">
        <v>300</v>
      </c>
      <c r="F3547" t="s">
        <v>301</v>
      </c>
      <c r="G3547" t="s">
        <v>87</v>
      </c>
      <c r="H3547" t="s">
        <v>886</v>
      </c>
      <c r="I3547" s="68" t="str">
        <f>VLOOKUP(E3547,Refs!$P$2:$R$29,3,FALSE)</f>
        <v>Y62</v>
      </c>
      <c r="J3547" s="68" t="str">
        <f>VLOOKUP(E3547,Refs!$P$2:$S$29,4,FALSE)</f>
        <v>North West</v>
      </c>
      <c r="K3547" s="28" t="str">
        <f t="shared" si="113"/>
        <v>-</v>
      </c>
    </row>
    <row r="3548" spans="1:11" x14ac:dyDescent="0.35">
      <c r="A3548" s="69">
        <f t="shared" si="114"/>
        <v>45778</v>
      </c>
      <c r="B3548" t="s">
        <v>911</v>
      </c>
      <c r="C3548" t="s">
        <v>278</v>
      </c>
      <c r="E3548" t="s">
        <v>300</v>
      </c>
      <c r="F3548" t="s">
        <v>301</v>
      </c>
      <c r="G3548" t="s">
        <v>88</v>
      </c>
      <c r="H3548" t="s">
        <v>886</v>
      </c>
      <c r="I3548" s="68" t="str">
        <f>VLOOKUP(E3548,Refs!$P$2:$R$29,3,FALSE)</f>
        <v>Y62</v>
      </c>
      <c r="J3548" s="68" t="str">
        <f>VLOOKUP(E3548,Refs!$P$2:$S$29,4,FALSE)</f>
        <v>North West</v>
      </c>
      <c r="K3548" s="28" t="str">
        <f t="shared" si="113"/>
        <v>-</v>
      </c>
    </row>
    <row r="3549" spans="1:11" x14ac:dyDescent="0.35">
      <c r="A3549" s="69">
        <f t="shared" si="114"/>
        <v>45778</v>
      </c>
      <c r="B3549" t="s">
        <v>911</v>
      </c>
      <c r="C3549" t="s">
        <v>278</v>
      </c>
      <c r="E3549" t="s">
        <v>300</v>
      </c>
      <c r="F3549" t="s">
        <v>301</v>
      </c>
      <c r="G3549" t="s">
        <v>89</v>
      </c>
      <c r="H3549">
        <v>186942</v>
      </c>
      <c r="I3549" s="68" t="str">
        <f>VLOOKUP(E3549,Refs!$P$2:$R$29,3,FALSE)</f>
        <v>Y62</v>
      </c>
      <c r="J3549" s="68" t="str">
        <f>VLOOKUP(E3549,Refs!$P$2:$S$29,4,FALSE)</f>
        <v>North West</v>
      </c>
      <c r="K3549" s="28">
        <f t="shared" si="113"/>
        <v>186942</v>
      </c>
    </row>
    <row r="3550" spans="1:11" x14ac:dyDescent="0.35">
      <c r="A3550" s="69">
        <f t="shared" si="114"/>
        <v>45778</v>
      </c>
      <c r="B3550" t="s">
        <v>911</v>
      </c>
      <c r="C3550" t="s">
        <v>278</v>
      </c>
      <c r="E3550" t="s">
        <v>300</v>
      </c>
      <c r="F3550" t="s">
        <v>301</v>
      </c>
      <c r="G3550" t="s">
        <v>27</v>
      </c>
      <c r="H3550">
        <v>19743</v>
      </c>
      <c r="I3550" s="68" t="str">
        <f>VLOOKUP(E3550,Refs!$P$2:$R$29,3,FALSE)</f>
        <v>Y62</v>
      </c>
      <c r="J3550" s="68" t="str">
        <f>VLOOKUP(E3550,Refs!$P$2:$S$29,4,FALSE)</f>
        <v>North West</v>
      </c>
      <c r="K3550" s="28">
        <f t="shared" si="113"/>
        <v>19743</v>
      </c>
    </row>
    <row r="3551" spans="1:11" x14ac:dyDescent="0.35">
      <c r="A3551" s="69">
        <f t="shared" si="114"/>
        <v>45778</v>
      </c>
      <c r="B3551" t="s">
        <v>911</v>
      </c>
      <c r="C3551" t="s">
        <v>278</v>
      </c>
      <c r="E3551" t="s">
        <v>300</v>
      </c>
      <c r="F3551" t="s">
        <v>301</v>
      </c>
      <c r="G3551" t="s">
        <v>29</v>
      </c>
      <c r="H3551">
        <v>28345</v>
      </c>
      <c r="I3551" s="68" t="str">
        <f>VLOOKUP(E3551,Refs!$P$2:$R$29,3,FALSE)</f>
        <v>Y62</v>
      </c>
      <c r="J3551" s="68" t="str">
        <f>VLOOKUP(E3551,Refs!$P$2:$S$29,4,FALSE)</f>
        <v>North West</v>
      </c>
      <c r="K3551" s="28">
        <f t="shared" si="113"/>
        <v>28345</v>
      </c>
    </row>
    <row r="3552" spans="1:11" x14ac:dyDescent="0.35">
      <c r="A3552" s="69">
        <f t="shared" si="114"/>
        <v>45778</v>
      </c>
      <c r="B3552" t="s">
        <v>911</v>
      </c>
      <c r="C3552" t="s">
        <v>278</v>
      </c>
      <c r="E3552" t="s">
        <v>300</v>
      </c>
      <c r="F3552" t="s">
        <v>301</v>
      </c>
      <c r="G3552" t="s">
        <v>90</v>
      </c>
      <c r="H3552">
        <v>10565</v>
      </c>
      <c r="I3552" s="68" t="str">
        <f>VLOOKUP(E3552,Refs!$P$2:$R$29,3,FALSE)</f>
        <v>Y62</v>
      </c>
      <c r="J3552" s="68" t="str">
        <f>VLOOKUP(E3552,Refs!$P$2:$S$29,4,FALSE)</f>
        <v>North West</v>
      </c>
      <c r="K3552" s="28">
        <f t="shared" si="113"/>
        <v>10565</v>
      </c>
    </row>
    <row r="3553" spans="1:11" x14ac:dyDescent="0.35">
      <c r="A3553" s="69">
        <f t="shared" si="114"/>
        <v>45778</v>
      </c>
      <c r="B3553" t="s">
        <v>911</v>
      </c>
      <c r="C3553" t="s">
        <v>278</v>
      </c>
      <c r="E3553" t="s">
        <v>300</v>
      </c>
      <c r="F3553" t="s">
        <v>301</v>
      </c>
      <c r="G3553" t="s">
        <v>91</v>
      </c>
      <c r="H3553">
        <v>175</v>
      </c>
      <c r="I3553" s="68" t="str">
        <f>VLOOKUP(E3553,Refs!$P$2:$R$29,3,FALSE)</f>
        <v>Y62</v>
      </c>
      <c r="J3553" s="68" t="str">
        <f>VLOOKUP(E3553,Refs!$P$2:$S$29,4,FALSE)</f>
        <v>North West</v>
      </c>
      <c r="K3553" s="28">
        <f t="shared" si="113"/>
        <v>175</v>
      </c>
    </row>
    <row r="3554" spans="1:11" x14ac:dyDescent="0.35">
      <c r="A3554" s="69">
        <f t="shared" si="114"/>
        <v>45778</v>
      </c>
      <c r="B3554" t="s">
        <v>911</v>
      </c>
      <c r="C3554" t="s">
        <v>278</v>
      </c>
      <c r="E3554" t="s">
        <v>300</v>
      </c>
      <c r="F3554" t="s">
        <v>301</v>
      </c>
      <c r="G3554" t="s">
        <v>92</v>
      </c>
      <c r="H3554">
        <v>3065</v>
      </c>
      <c r="I3554" s="68" t="str">
        <f>VLOOKUP(E3554,Refs!$P$2:$R$29,3,FALSE)</f>
        <v>Y62</v>
      </c>
      <c r="J3554" s="68" t="str">
        <f>VLOOKUP(E3554,Refs!$P$2:$S$29,4,FALSE)</f>
        <v>North West</v>
      </c>
      <c r="K3554" s="28">
        <f t="shared" ref="K3554:K3617" si="115">IF(OR(H3554="NULL",H3554=0,H3554=""),"",H3554)</f>
        <v>3065</v>
      </c>
    </row>
    <row r="3555" spans="1:11" x14ac:dyDescent="0.35">
      <c r="A3555" s="69">
        <f t="shared" si="114"/>
        <v>45778</v>
      </c>
      <c r="B3555" t="s">
        <v>911</v>
      </c>
      <c r="C3555" t="s">
        <v>278</v>
      </c>
      <c r="E3555" t="s">
        <v>300</v>
      </c>
      <c r="F3555" t="s">
        <v>301</v>
      </c>
      <c r="G3555" t="s">
        <v>93</v>
      </c>
      <c r="H3555">
        <v>649</v>
      </c>
      <c r="I3555" s="68" t="str">
        <f>VLOOKUP(E3555,Refs!$P$2:$R$29,3,FALSE)</f>
        <v>Y62</v>
      </c>
      <c r="J3555" s="68" t="str">
        <f>VLOOKUP(E3555,Refs!$P$2:$S$29,4,FALSE)</f>
        <v>North West</v>
      </c>
      <c r="K3555" s="28">
        <f t="shared" si="115"/>
        <v>649</v>
      </c>
    </row>
    <row r="3556" spans="1:11" x14ac:dyDescent="0.35">
      <c r="A3556" s="69">
        <f t="shared" si="114"/>
        <v>45778</v>
      </c>
      <c r="B3556" t="s">
        <v>911</v>
      </c>
      <c r="C3556" t="s">
        <v>278</v>
      </c>
      <c r="E3556" t="s">
        <v>300</v>
      </c>
      <c r="F3556" t="s">
        <v>301</v>
      </c>
      <c r="G3556" t="s">
        <v>94</v>
      </c>
      <c r="H3556">
        <v>13066</v>
      </c>
      <c r="I3556" s="68" t="str">
        <f>VLOOKUP(E3556,Refs!$P$2:$R$29,3,FALSE)</f>
        <v>Y62</v>
      </c>
      <c r="J3556" s="68" t="str">
        <f>VLOOKUP(E3556,Refs!$P$2:$S$29,4,FALSE)</f>
        <v>North West</v>
      </c>
      <c r="K3556" s="28">
        <f t="shared" si="115"/>
        <v>13066</v>
      </c>
    </row>
    <row r="3557" spans="1:11" x14ac:dyDescent="0.35">
      <c r="A3557" s="69">
        <f t="shared" si="114"/>
        <v>45778</v>
      </c>
      <c r="B3557" t="s">
        <v>911</v>
      </c>
      <c r="C3557" t="s">
        <v>278</v>
      </c>
      <c r="E3557" t="s">
        <v>300</v>
      </c>
      <c r="F3557" t="s">
        <v>301</v>
      </c>
      <c r="G3557" t="s">
        <v>95</v>
      </c>
      <c r="H3557">
        <v>2505</v>
      </c>
      <c r="I3557" s="68" t="str">
        <f>VLOOKUP(E3557,Refs!$P$2:$R$29,3,FALSE)</f>
        <v>Y62</v>
      </c>
      <c r="J3557" s="68" t="str">
        <f>VLOOKUP(E3557,Refs!$P$2:$S$29,4,FALSE)</f>
        <v>North West</v>
      </c>
      <c r="K3557" s="28">
        <f t="shared" si="115"/>
        <v>2505</v>
      </c>
    </row>
    <row r="3558" spans="1:11" x14ac:dyDescent="0.35">
      <c r="A3558" s="69">
        <f t="shared" si="114"/>
        <v>45778</v>
      </c>
      <c r="B3558" t="s">
        <v>911</v>
      </c>
      <c r="C3558" t="s">
        <v>278</v>
      </c>
      <c r="E3558" t="s">
        <v>300</v>
      </c>
      <c r="F3558" t="s">
        <v>301</v>
      </c>
      <c r="G3558" t="s">
        <v>96</v>
      </c>
      <c r="H3558">
        <v>15799</v>
      </c>
      <c r="I3558" s="68" t="str">
        <f>VLOOKUP(E3558,Refs!$P$2:$R$29,3,FALSE)</f>
        <v>Y62</v>
      </c>
      <c r="J3558" s="68" t="str">
        <f>VLOOKUP(E3558,Refs!$P$2:$S$29,4,FALSE)</f>
        <v>North West</v>
      </c>
      <c r="K3558" s="28">
        <f t="shared" si="115"/>
        <v>15799</v>
      </c>
    </row>
    <row r="3559" spans="1:11" x14ac:dyDescent="0.35">
      <c r="A3559" s="69">
        <f t="shared" si="114"/>
        <v>45778</v>
      </c>
      <c r="B3559" t="s">
        <v>911</v>
      </c>
      <c r="C3559" t="s">
        <v>278</v>
      </c>
      <c r="E3559" t="s">
        <v>300</v>
      </c>
      <c r="F3559" t="s">
        <v>301</v>
      </c>
      <c r="G3559" t="s">
        <v>31</v>
      </c>
      <c r="H3559">
        <v>2250</v>
      </c>
      <c r="I3559" s="68" t="str">
        <f>VLOOKUP(E3559,Refs!$P$2:$R$29,3,FALSE)</f>
        <v>Y62</v>
      </c>
      <c r="J3559" s="68" t="str">
        <f>VLOOKUP(E3559,Refs!$P$2:$S$29,4,FALSE)</f>
        <v>North West</v>
      </c>
      <c r="K3559" s="28">
        <f t="shared" si="115"/>
        <v>2250</v>
      </c>
    </row>
    <row r="3560" spans="1:11" x14ac:dyDescent="0.35">
      <c r="A3560" s="69">
        <f t="shared" si="114"/>
        <v>45778</v>
      </c>
      <c r="B3560" t="s">
        <v>911</v>
      </c>
      <c r="C3560" t="s">
        <v>278</v>
      </c>
      <c r="E3560" t="s">
        <v>300</v>
      </c>
      <c r="F3560" t="s">
        <v>301</v>
      </c>
      <c r="G3560" t="s">
        <v>97</v>
      </c>
      <c r="H3560">
        <v>36409</v>
      </c>
      <c r="I3560" s="68" t="str">
        <f>VLOOKUP(E3560,Refs!$P$2:$R$29,3,FALSE)</f>
        <v>Y62</v>
      </c>
      <c r="J3560" s="68" t="str">
        <f>VLOOKUP(E3560,Refs!$P$2:$S$29,4,FALSE)</f>
        <v>North West</v>
      </c>
      <c r="K3560" s="28">
        <f t="shared" si="115"/>
        <v>36409</v>
      </c>
    </row>
    <row r="3561" spans="1:11" x14ac:dyDescent="0.35">
      <c r="A3561" s="69">
        <f t="shared" si="114"/>
        <v>45778</v>
      </c>
      <c r="B3561" t="s">
        <v>911</v>
      </c>
      <c r="C3561" t="s">
        <v>278</v>
      </c>
      <c r="E3561" t="s">
        <v>300</v>
      </c>
      <c r="F3561" t="s">
        <v>301</v>
      </c>
      <c r="G3561" t="s">
        <v>98</v>
      </c>
      <c r="H3561">
        <v>6424</v>
      </c>
      <c r="I3561" s="68" t="str">
        <f>VLOOKUP(E3561,Refs!$P$2:$R$29,3,FALSE)</f>
        <v>Y62</v>
      </c>
      <c r="J3561" s="68" t="str">
        <f>VLOOKUP(E3561,Refs!$P$2:$S$29,4,FALSE)</f>
        <v>North West</v>
      </c>
      <c r="K3561" s="28">
        <f t="shared" si="115"/>
        <v>6424</v>
      </c>
    </row>
    <row r="3562" spans="1:11" x14ac:dyDescent="0.35">
      <c r="A3562" s="69">
        <f t="shared" si="114"/>
        <v>45778</v>
      </c>
      <c r="B3562" t="s">
        <v>911</v>
      </c>
      <c r="C3562" t="s">
        <v>278</v>
      </c>
      <c r="E3562" t="s">
        <v>300</v>
      </c>
      <c r="F3562" t="s">
        <v>301</v>
      </c>
      <c r="G3562" t="s">
        <v>99</v>
      </c>
      <c r="H3562">
        <v>5141</v>
      </c>
      <c r="I3562" s="68" t="str">
        <f>VLOOKUP(E3562,Refs!$P$2:$R$29,3,FALSE)</f>
        <v>Y62</v>
      </c>
      <c r="J3562" s="68" t="str">
        <f>VLOOKUP(E3562,Refs!$P$2:$S$29,4,FALSE)</f>
        <v>North West</v>
      </c>
      <c r="K3562" s="28">
        <f t="shared" si="115"/>
        <v>5141</v>
      </c>
    </row>
    <row r="3563" spans="1:11" x14ac:dyDescent="0.35">
      <c r="A3563" s="69">
        <f t="shared" si="114"/>
        <v>45778</v>
      </c>
      <c r="B3563" t="s">
        <v>911</v>
      </c>
      <c r="C3563" t="s">
        <v>278</v>
      </c>
      <c r="E3563" t="s">
        <v>300</v>
      </c>
      <c r="F3563" t="s">
        <v>301</v>
      </c>
      <c r="G3563" t="s">
        <v>100</v>
      </c>
      <c r="H3563">
        <v>3851</v>
      </c>
      <c r="I3563" s="68" t="str">
        <f>VLOOKUP(E3563,Refs!$P$2:$R$29,3,FALSE)</f>
        <v>Y62</v>
      </c>
      <c r="J3563" s="68" t="str">
        <f>VLOOKUP(E3563,Refs!$P$2:$S$29,4,FALSE)</f>
        <v>North West</v>
      </c>
      <c r="K3563" s="28">
        <f t="shared" si="115"/>
        <v>3851</v>
      </c>
    </row>
    <row r="3564" spans="1:11" x14ac:dyDescent="0.35">
      <c r="A3564" s="69">
        <f t="shared" si="114"/>
        <v>45778</v>
      </c>
      <c r="B3564" t="s">
        <v>911</v>
      </c>
      <c r="C3564" t="s">
        <v>278</v>
      </c>
      <c r="E3564" t="s">
        <v>300</v>
      </c>
      <c r="F3564" t="s">
        <v>301</v>
      </c>
      <c r="G3564" t="s">
        <v>101</v>
      </c>
      <c r="H3564">
        <v>1043</v>
      </c>
      <c r="I3564" s="68" t="str">
        <f>VLOOKUP(E3564,Refs!$P$2:$R$29,3,FALSE)</f>
        <v>Y62</v>
      </c>
      <c r="J3564" s="68" t="str">
        <f>VLOOKUP(E3564,Refs!$P$2:$S$29,4,FALSE)</f>
        <v>North West</v>
      </c>
      <c r="K3564" s="28">
        <f t="shared" si="115"/>
        <v>1043</v>
      </c>
    </row>
    <row r="3565" spans="1:11" x14ac:dyDescent="0.35">
      <c r="A3565" s="69">
        <f t="shared" si="114"/>
        <v>45778</v>
      </c>
      <c r="B3565" t="s">
        <v>911</v>
      </c>
      <c r="C3565" t="s">
        <v>278</v>
      </c>
      <c r="E3565" t="s">
        <v>300</v>
      </c>
      <c r="F3565" t="s">
        <v>301</v>
      </c>
      <c r="G3565" t="s">
        <v>102</v>
      </c>
      <c r="H3565">
        <v>468</v>
      </c>
      <c r="I3565" s="68" t="str">
        <f>VLOOKUP(E3565,Refs!$P$2:$R$29,3,FALSE)</f>
        <v>Y62</v>
      </c>
      <c r="J3565" s="68" t="str">
        <f>VLOOKUP(E3565,Refs!$P$2:$S$29,4,FALSE)</f>
        <v>North West</v>
      </c>
      <c r="K3565" s="28">
        <f t="shared" si="115"/>
        <v>468</v>
      </c>
    </row>
    <row r="3566" spans="1:11" x14ac:dyDescent="0.35">
      <c r="A3566" s="69">
        <f t="shared" si="114"/>
        <v>45778</v>
      </c>
      <c r="B3566" t="s">
        <v>911</v>
      </c>
      <c r="C3566" t="s">
        <v>278</v>
      </c>
      <c r="E3566" t="s">
        <v>300</v>
      </c>
      <c r="F3566" t="s">
        <v>301</v>
      </c>
      <c r="G3566" t="s">
        <v>103</v>
      </c>
      <c r="H3566">
        <v>502</v>
      </c>
      <c r="I3566" s="68" t="str">
        <f>VLOOKUP(E3566,Refs!$P$2:$R$29,3,FALSE)</f>
        <v>Y62</v>
      </c>
      <c r="J3566" s="68" t="str">
        <f>VLOOKUP(E3566,Refs!$P$2:$S$29,4,FALSE)</f>
        <v>North West</v>
      </c>
      <c r="K3566" s="28">
        <f t="shared" si="115"/>
        <v>502</v>
      </c>
    </row>
    <row r="3567" spans="1:11" x14ac:dyDescent="0.35">
      <c r="A3567" s="69">
        <f t="shared" si="114"/>
        <v>45778</v>
      </c>
      <c r="B3567" t="s">
        <v>911</v>
      </c>
      <c r="C3567" t="s">
        <v>278</v>
      </c>
      <c r="E3567" t="s">
        <v>300</v>
      </c>
      <c r="F3567" t="s">
        <v>301</v>
      </c>
      <c r="G3567" t="s">
        <v>104</v>
      </c>
      <c r="H3567" t="s">
        <v>886</v>
      </c>
      <c r="I3567" s="68" t="str">
        <f>VLOOKUP(E3567,Refs!$P$2:$R$29,3,FALSE)</f>
        <v>Y62</v>
      </c>
      <c r="J3567" s="68" t="str">
        <f>VLOOKUP(E3567,Refs!$P$2:$S$29,4,FALSE)</f>
        <v>North West</v>
      </c>
      <c r="K3567" s="28" t="str">
        <f t="shared" si="115"/>
        <v>-</v>
      </c>
    </row>
    <row r="3568" spans="1:11" x14ac:dyDescent="0.35">
      <c r="A3568" s="69">
        <f t="shared" si="114"/>
        <v>45778</v>
      </c>
      <c r="B3568" t="s">
        <v>911</v>
      </c>
      <c r="C3568" t="s">
        <v>278</v>
      </c>
      <c r="E3568" t="s">
        <v>300</v>
      </c>
      <c r="F3568" t="s">
        <v>301</v>
      </c>
      <c r="G3568" t="s">
        <v>105</v>
      </c>
      <c r="H3568">
        <v>21849</v>
      </c>
      <c r="I3568" s="68" t="str">
        <f>VLOOKUP(E3568,Refs!$P$2:$R$29,3,FALSE)</f>
        <v>Y62</v>
      </c>
      <c r="J3568" s="68" t="str">
        <f>VLOOKUP(E3568,Refs!$P$2:$S$29,4,FALSE)</f>
        <v>North West</v>
      </c>
      <c r="K3568" s="28">
        <f t="shared" si="115"/>
        <v>21849</v>
      </c>
    </row>
    <row r="3569" spans="1:11" x14ac:dyDescent="0.35">
      <c r="A3569" s="69">
        <f t="shared" si="114"/>
        <v>45778</v>
      </c>
      <c r="B3569" t="s">
        <v>911</v>
      </c>
      <c r="C3569" t="s">
        <v>278</v>
      </c>
      <c r="E3569" t="s">
        <v>300</v>
      </c>
      <c r="F3569" t="s">
        <v>301</v>
      </c>
      <c r="G3569" t="s">
        <v>106</v>
      </c>
      <c r="H3569">
        <v>7168</v>
      </c>
      <c r="I3569" s="68" t="str">
        <f>VLOOKUP(E3569,Refs!$P$2:$R$29,3,FALSE)</f>
        <v>Y62</v>
      </c>
      <c r="J3569" s="68" t="str">
        <f>VLOOKUP(E3569,Refs!$P$2:$S$29,4,FALSE)</f>
        <v>North West</v>
      </c>
      <c r="K3569" s="28">
        <f t="shared" si="115"/>
        <v>7168</v>
      </c>
    </row>
    <row r="3570" spans="1:11" x14ac:dyDescent="0.35">
      <c r="A3570" s="69">
        <f t="shared" si="114"/>
        <v>45778</v>
      </c>
      <c r="B3570" t="s">
        <v>911</v>
      </c>
      <c r="C3570" t="s">
        <v>278</v>
      </c>
      <c r="E3570" t="s">
        <v>300</v>
      </c>
      <c r="F3570" t="s">
        <v>301</v>
      </c>
      <c r="G3570" t="s">
        <v>107</v>
      </c>
      <c r="H3570">
        <v>99</v>
      </c>
      <c r="I3570" s="68" t="str">
        <f>VLOOKUP(E3570,Refs!$P$2:$R$29,3,FALSE)</f>
        <v>Y62</v>
      </c>
      <c r="J3570" s="68" t="str">
        <f>VLOOKUP(E3570,Refs!$P$2:$S$29,4,FALSE)</f>
        <v>North West</v>
      </c>
      <c r="K3570" s="28">
        <f t="shared" si="115"/>
        <v>99</v>
      </c>
    </row>
    <row r="3571" spans="1:11" x14ac:dyDescent="0.35">
      <c r="A3571" s="69">
        <f t="shared" si="114"/>
        <v>45778</v>
      </c>
      <c r="B3571" t="s">
        <v>911</v>
      </c>
      <c r="C3571" t="s">
        <v>278</v>
      </c>
      <c r="E3571" t="s">
        <v>300</v>
      </c>
      <c r="F3571" t="s">
        <v>301</v>
      </c>
      <c r="G3571" t="s">
        <v>108</v>
      </c>
      <c r="H3571">
        <v>2179</v>
      </c>
      <c r="I3571" s="68" t="str">
        <f>VLOOKUP(E3571,Refs!$P$2:$R$29,3,FALSE)</f>
        <v>Y62</v>
      </c>
      <c r="J3571" s="68" t="str">
        <f>VLOOKUP(E3571,Refs!$P$2:$S$29,4,FALSE)</f>
        <v>North West</v>
      </c>
      <c r="K3571" s="28">
        <f t="shared" si="115"/>
        <v>2179</v>
      </c>
    </row>
    <row r="3572" spans="1:11" x14ac:dyDescent="0.35">
      <c r="A3572" s="69">
        <f t="shared" si="114"/>
        <v>45778</v>
      </c>
      <c r="B3572" t="s">
        <v>911</v>
      </c>
      <c r="C3572" t="s">
        <v>278</v>
      </c>
      <c r="E3572" t="s">
        <v>300</v>
      </c>
      <c r="F3572" t="s">
        <v>301</v>
      </c>
      <c r="G3572" t="s">
        <v>109</v>
      </c>
      <c r="H3572">
        <v>1761287</v>
      </c>
      <c r="I3572" s="68" t="str">
        <f>VLOOKUP(E3572,Refs!$P$2:$R$29,3,FALSE)</f>
        <v>Y62</v>
      </c>
      <c r="J3572" s="68" t="str">
        <f>VLOOKUP(E3572,Refs!$P$2:$S$29,4,FALSE)</f>
        <v>North West</v>
      </c>
      <c r="K3572" s="28">
        <f t="shared" si="115"/>
        <v>1761287</v>
      </c>
    </row>
    <row r="3573" spans="1:11" x14ac:dyDescent="0.35">
      <c r="A3573" s="69">
        <f t="shared" si="114"/>
        <v>45778</v>
      </c>
      <c r="B3573" t="s">
        <v>911</v>
      </c>
      <c r="C3573" t="s">
        <v>278</v>
      </c>
      <c r="E3573" t="s">
        <v>300</v>
      </c>
      <c r="F3573" t="s">
        <v>301</v>
      </c>
      <c r="G3573" t="s">
        <v>110</v>
      </c>
      <c r="H3573">
        <v>13307</v>
      </c>
      <c r="I3573" s="68" t="str">
        <f>VLOOKUP(E3573,Refs!$P$2:$R$29,3,FALSE)</f>
        <v>Y62</v>
      </c>
      <c r="J3573" s="68" t="str">
        <f>VLOOKUP(E3573,Refs!$P$2:$S$29,4,FALSE)</f>
        <v>North West</v>
      </c>
      <c r="K3573" s="28">
        <f t="shared" si="115"/>
        <v>13307</v>
      </c>
    </row>
    <row r="3574" spans="1:11" x14ac:dyDescent="0.35">
      <c r="A3574" s="69">
        <f t="shared" si="114"/>
        <v>45778</v>
      </c>
      <c r="B3574" t="s">
        <v>911</v>
      </c>
      <c r="C3574" t="s">
        <v>278</v>
      </c>
      <c r="E3574" t="s">
        <v>300</v>
      </c>
      <c r="F3574" t="s">
        <v>301</v>
      </c>
      <c r="G3574" t="s">
        <v>808</v>
      </c>
      <c r="H3574">
        <v>81047</v>
      </c>
      <c r="I3574" s="68" t="str">
        <f>VLOOKUP(E3574,Refs!$P$2:$R$29,3,FALSE)</f>
        <v>Y62</v>
      </c>
      <c r="J3574" s="68" t="str">
        <f>VLOOKUP(E3574,Refs!$P$2:$S$29,4,FALSE)</f>
        <v>North West</v>
      </c>
      <c r="K3574" s="28">
        <f t="shared" si="115"/>
        <v>81047</v>
      </c>
    </row>
    <row r="3575" spans="1:11" x14ac:dyDescent="0.35">
      <c r="A3575" s="69">
        <f t="shared" si="114"/>
        <v>45778</v>
      </c>
      <c r="B3575" t="s">
        <v>911</v>
      </c>
      <c r="C3575" t="s">
        <v>278</v>
      </c>
      <c r="E3575" t="s">
        <v>300</v>
      </c>
      <c r="F3575" t="s">
        <v>301</v>
      </c>
      <c r="G3575" t="s">
        <v>809</v>
      </c>
      <c r="H3575">
        <v>7864</v>
      </c>
      <c r="I3575" s="68" t="str">
        <f>VLOOKUP(E3575,Refs!$P$2:$R$29,3,FALSE)</f>
        <v>Y62</v>
      </c>
      <c r="J3575" s="68" t="str">
        <f>VLOOKUP(E3575,Refs!$P$2:$S$29,4,FALSE)</f>
        <v>North West</v>
      </c>
      <c r="K3575" s="28">
        <f t="shared" si="115"/>
        <v>7864</v>
      </c>
    </row>
    <row r="3576" spans="1:11" x14ac:dyDescent="0.35">
      <c r="A3576" s="69">
        <f t="shared" si="114"/>
        <v>45778</v>
      </c>
      <c r="B3576" t="s">
        <v>911</v>
      </c>
      <c r="C3576" t="s">
        <v>278</v>
      </c>
      <c r="E3576" t="s">
        <v>300</v>
      </c>
      <c r="F3576" t="s">
        <v>301</v>
      </c>
      <c r="G3576" t="s">
        <v>111</v>
      </c>
      <c r="H3576">
        <v>115415</v>
      </c>
      <c r="I3576" s="68" t="str">
        <f>VLOOKUP(E3576,Refs!$P$2:$R$29,3,FALSE)</f>
        <v>Y62</v>
      </c>
      <c r="J3576" s="68" t="str">
        <f>VLOOKUP(E3576,Refs!$P$2:$S$29,4,FALSE)</f>
        <v>North West</v>
      </c>
      <c r="K3576" s="28">
        <f t="shared" si="115"/>
        <v>115415</v>
      </c>
    </row>
    <row r="3577" spans="1:11" x14ac:dyDescent="0.35">
      <c r="A3577" s="69">
        <f t="shared" si="114"/>
        <v>45778</v>
      </c>
      <c r="B3577" t="s">
        <v>911</v>
      </c>
      <c r="C3577" t="s">
        <v>278</v>
      </c>
      <c r="E3577" t="s">
        <v>300</v>
      </c>
      <c r="F3577" t="s">
        <v>301</v>
      </c>
      <c r="G3577" t="s">
        <v>112</v>
      </c>
      <c r="H3577">
        <v>27</v>
      </c>
      <c r="I3577" s="68" t="str">
        <f>VLOOKUP(E3577,Refs!$P$2:$R$29,3,FALSE)</f>
        <v>Y62</v>
      </c>
      <c r="J3577" s="68" t="str">
        <f>VLOOKUP(E3577,Refs!$P$2:$S$29,4,FALSE)</f>
        <v>North West</v>
      </c>
      <c r="K3577" s="28">
        <f t="shared" si="115"/>
        <v>27</v>
      </c>
    </row>
    <row r="3578" spans="1:11" x14ac:dyDescent="0.35">
      <c r="A3578" s="69">
        <f t="shared" si="114"/>
        <v>45778</v>
      </c>
      <c r="B3578" t="s">
        <v>911</v>
      </c>
      <c r="C3578" t="s">
        <v>278</v>
      </c>
      <c r="E3578" t="s">
        <v>300</v>
      </c>
      <c r="F3578" t="s">
        <v>301</v>
      </c>
      <c r="G3578" t="s">
        <v>113</v>
      </c>
      <c r="H3578">
        <v>87209</v>
      </c>
      <c r="I3578" s="68" t="str">
        <f>VLOOKUP(E3578,Refs!$P$2:$R$29,3,FALSE)</f>
        <v>Y62</v>
      </c>
      <c r="J3578" s="68" t="str">
        <f>VLOOKUP(E3578,Refs!$P$2:$S$29,4,FALSE)</f>
        <v>North West</v>
      </c>
      <c r="K3578" s="28">
        <f t="shared" si="115"/>
        <v>87209</v>
      </c>
    </row>
    <row r="3579" spans="1:11" x14ac:dyDescent="0.35">
      <c r="A3579" s="69">
        <f t="shared" si="114"/>
        <v>45778</v>
      </c>
      <c r="B3579" t="s">
        <v>911</v>
      </c>
      <c r="C3579" t="s">
        <v>278</v>
      </c>
      <c r="E3579" t="s">
        <v>300</v>
      </c>
      <c r="F3579" t="s">
        <v>301</v>
      </c>
      <c r="G3579" t="s">
        <v>114</v>
      </c>
      <c r="H3579">
        <v>29493</v>
      </c>
      <c r="I3579" s="68" t="str">
        <f>VLOOKUP(E3579,Refs!$P$2:$R$29,3,FALSE)</f>
        <v>Y62</v>
      </c>
      <c r="J3579" s="68" t="str">
        <f>VLOOKUP(E3579,Refs!$P$2:$S$29,4,FALSE)</f>
        <v>North West</v>
      </c>
      <c r="K3579" s="28">
        <f t="shared" si="115"/>
        <v>29493</v>
      </c>
    </row>
    <row r="3580" spans="1:11" x14ac:dyDescent="0.35">
      <c r="A3580" s="69">
        <f t="shared" si="114"/>
        <v>45778</v>
      </c>
      <c r="B3580" t="s">
        <v>911</v>
      </c>
      <c r="C3580" t="s">
        <v>278</v>
      </c>
      <c r="E3580" t="s">
        <v>300</v>
      </c>
      <c r="F3580" t="s">
        <v>301</v>
      </c>
      <c r="G3580" t="s">
        <v>115</v>
      </c>
      <c r="H3580">
        <v>13004</v>
      </c>
      <c r="I3580" s="68" t="str">
        <f>VLOOKUP(E3580,Refs!$P$2:$R$29,3,FALSE)</f>
        <v>Y62</v>
      </c>
      <c r="J3580" s="68" t="str">
        <f>VLOOKUP(E3580,Refs!$P$2:$S$29,4,FALSE)</f>
        <v>North West</v>
      </c>
      <c r="K3580" s="28">
        <f t="shared" si="115"/>
        <v>13004</v>
      </c>
    </row>
    <row r="3581" spans="1:11" x14ac:dyDescent="0.35">
      <c r="A3581" s="69">
        <f t="shared" si="114"/>
        <v>45778</v>
      </c>
      <c r="B3581" t="s">
        <v>911</v>
      </c>
      <c r="C3581" t="s">
        <v>278</v>
      </c>
      <c r="E3581" t="s">
        <v>300</v>
      </c>
      <c r="F3581" t="s">
        <v>301</v>
      </c>
      <c r="G3581" t="s">
        <v>116</v>
      </c>
      <c r="H3581">
        <v>9163</v>
      </c>
      <c r="I3581" s="68" t="str">
        <f>VLOOKUP(E3581,Refs!$P$2:$R$29,3,FALSE)</f>
        <v>Y62</v>
      </c>
      <c r="J3581" s="68" t="str">
        <f>VLOOKUP(E3581,Refs!$P$2:$S$29,4,FALSE)</f>
        <v>North West</v>
      </c>
      <c r="K3581" s="28">
        <f t="shared" si="115"/>
        <v>9163</v>
      </c>
    </row>
    <row r="3582" spans="1:11" x14ac:dyDescent="0.35">
      <c r="A3582" s="69">
        <f t="shared" si="114"/>
        <v>45778</v>
      </c>
      <c r="B3582" t="s">
        <v>911</v>
      </c>
      <c r="C3582" t="s">
        <v>278</v>
      </c>
      <c r="E3582" t="s">
        <v>300</v>
      </c>
      <c r="F3582" t="s">
        <v>301</v>
      </c>
      <c r="G3582" t="s">
        <v>117</v>
      </c>
      <c r="H3582">
        <v>22788</v>
      </c>
      <c r="I3582" s="68" t="str">
        <f>VLOOKUP(E3582,Refs!$P$2:$R$29,3,FALSE)</f>
        <v>Y62</v>
      </c>
      <c r="J3582" s="68" t="str">
        <f>VLOOKUP(E3582,Refs!$P$2:$S$29,4,FALSE)</f>
        <v>North West</v>
      </c>
      <c r="K3582" s="28">
        <f t="shared" si="115"/>
        <v>22788</v>
      </c>
    </row>
    <row r="3583" spans="1:11" x14ac:dyDescent="0.35">
      <c r="A3583" s="69">
        <f t="shared" si="114"/>
        <v>45778</v>
      </c>
      <c r="B3583" t="s">
        <v>911</v>
      </c>
      <c r="C3583" t="s">
        <v>278</v>
      </c>
      <c r="E3583" t="s">
        <v>300</v>
      </c>
      <c r="F3583" t="s">
        <v>301</v>
      </c>
      <c r="G3583" t="s">
        <v>118</v>
      </c>
      <c r="H3583">
        <v>7986</v>
      </c>
      <c r="I3583" s="68" t="str">
        <f>VLOOKUP(E3583,Refs!$P$2:$R$29,3,FALSE)</f>
        <v>Y62</v>
      </c>
      <c r="J3583" s="68" t="str">
        <f>VLOOKUP(E3583,Refs!$P$2:$S$29,4,FALSE)</f>
        <v>North West</v>
      </c>
      <c r="K3583" s="28">
        <f t="shared" si="115"/>
        <v>7986</v>
      </c>
    </row>
    <row r="3584" spans="1:11" x14ac:dyDescent="0.35">
      <c r="A3584" s="69">
        <f t="shared" si="114"/>
        <v>45778</v>
      </c>
      <c r="B3584" t="s">
        <v>911</v>
      </c>
      <c r="C3584" t="s">
        <v>278</v>
      </c>
      <c r="E3584" t="s">
        <v>300</v>
      </c>
      <c r="F3584" t="s">
        <v>301</v>
      </c>
      <c r="G3584" t="s">
        <v>119</v>
      </c>
      <c r="H3584">
        <v>5518</v>
      </c>
      <c r="I3584" s="68" t="str">
        <f>VLOOKUP(E3584,Refs!$P$2:$R$29,3,FALSE)</f>
        <v>Y62</v>
      </c>
      <c r="J3584" s="68" t="str">
        <f>VLOOKUP(E3584,Refs!$P$2:$S$29,4,FALSE)</f>
        <v>North West</v>
      </c>
      <c r="K3584" s="28">
        <f t="shared" si="115"/>
        <v>5518</v>
      </c>
    </row>
    <row r="3585" spans="1:11" x14ac:dyDescent="0.35">
      <c r="A3585" s="69">
        <f t="shared" si="114"/>
        <v>45778</v>
      </c>
      <c r="B3585" t="s">
        <v>911</v>
      </c>
      <c r="C3585" t="s">
        <v>278</v>
      </c>
      <c r="E3585" t="s">
        <v>300</v>
      </c>
      <c r="F3585" t="s">
        <v>301</v>
      </c>
      <c r="G3585" t="s">
        <v>120</v>
      </c>
      <c r="H3585">
        <v>2466</v>
      </c>
      <c r="I3585" s="68" t="str">
        <f>VLOOKUP(E3585,Refs!$P$2:$R$29,3,FALSE)</f>
        <v>Y62</v>
      </c>
      <c r="J3585" s="68" t="str">
        <f>VLOOKUP(E3585,Refs!$P$2:$S$29,4,FALSE)</f>
        <v>North West</v>
      </c>
      <c r="K3585" s="28">
        <f t="shared" si="115"/>
        <v>2466</v>
      </c>
    </row>
    <row r="3586" spans="1:11" x14ac:dyDescent="0.35">
      <c r="A3586" s="69">
        <f t="shared" si="114"/>
        <v>45778</v>
      </c>
      <c r="B3586" t="s">
        <v>911</v>
      </c>
      <c r="C3586" t="s">
        <v>278</v>
      </c>
      <c r="E3586" t="s">
        <v>300</v>
      </c>
      <c r="F3586" t="s">
        <v>301</v>
      </c>
      <c r="G3586" t="s">
        <v>121</v>
      </c>
      <c r="H3586">
        <v>9987</v>
      </c>
      <c r="I3586" s="68" t="str">
        <f>VLOOKUP(E3586,Refs!$P$2:$R$29,3,FALSE)</f>
        <v>Y62</v>
      </c>
      <c r="J3586" s="68" t="str">
        <f>VLOOKUP(E3586,Refs!$P$2:$S$29,4,FALSE)</f>
        <v>North West</v>
      </c>
      <c r="K3586" s="28">
        <f t="shared" si="115"/>
        <v>9987</v>
      </c>
    </row>
    <row r="3587" spans="1:11" x14ac:dyDescent="0.35">
      <c r="A3587" s="69">
        <f t="shared" ref="A3587:A3650" si="116">DATEVALUE(RIGHT(B3587,8))</f>
        <v>45778</v>
      </c>
      <c r="B3587" t="s">
        <v>911</v>
      </c>
      <c r="C3587" t="s">
        <v>278</v>
      </c>
      <c r="E3587" t="s">
        <v>300</v>
      </c>
      <c r="F3587" t="s">
        <v>301</v>
      </c>
      <c r="G3587" t="s">
        <v>122</v>
      </c>
      <c r="H3587">
        <v>6451</v>
      </c>
      <c r="I3587" s="68" t="str">
        <f>VLOOKUP(E3587,Refs!$P$2:$R$29,3,FALSE)</f>
        <v>Y62</v>
      </c>
      <c r="J3587" s="68" t="str">
        <f>VLOOKUP(E3587,Refs!$P$2:$S$29,4,FALSE)</f>
        <v>North West</v>
      </c>
      <c r="K3587" s="28">
        <f t="shared" si="115"/>
        <v>6451</v>
      </c>
    </row>
    <row r="3588" spans="1:11" x14ac:dyDescent="0.35">
      <c r="A3588" s="69">
        <f t="shared" si="116"/>
        <v>45778</v>
      </c>
      <c r="B3588" t="s">
        <v>911</v>
      </c>
      <c r="C3588" t="s">
        <v>278</v>
      </c>
      <c r="E3588" t="s">
        <v>300</v>
      </c>
      <c r="F3588" t="s">
        <v>301</v>
      </c>
      <c r="G3588" t="s">
        <v>123</v>
      </c>
      <c r="H3588">
        <v>171</v>
      </c>
      <c r="I3588" s="68" t="str">
        <f>VLOOKUP(E3588,Refs!$P$2:$R$29,3,FALSE)</f>
        <v>Y62</v>
      </c>
      <c r="J3588" s="68" t="str">
        <f>VLOOKUP(E3588,Refs!$P$2:$S$29,4,FALSE)</f>
        <v>North West</v>
      </c>
      <c r="K3588" s="28">
        <f t="shared" si="115"/>
        <v>171</v>
      </c>
    </row>
    <row r="3589" spans="1:11" x14ac:dyDescent="0.35">
      <c r="A3589" s="69">
        <f t="shared" si="116"/>
        <v>45778</v>
      </c>
      <c r="B3589" t="s">
        <v>911</v>
      </c>
      <c r="C3589" t="s">
        <v>278</v>
      </c>
      <c r="E3589" t="s">
        <v>300</v>
      </c>
      <c r="F3589" t="s">
        <v>301</v>
      </c>
      <c r="G3589" t="s">
        <v>124</v>
      </c>
      <c r="H3589">
        <v>112</v>
      </c>
      <c r="I3589" s="68" t="str">
        <f>VLOOKUP(E3589,Refs!$P$2:$R$29,3,FALSE)</f>
        <v>Y62</v>
      </c>
      <c r="J3589" s="68" t="str">
        <f>VLOOKUP(E3589,Refs!$P$2:$S$29,4,FALSE)</f>
        <v>North West</v>
      </c>
      <c r="K3589" s="28">
        <f t="shared" si="115"/>
        <v>112</v>
      </c>
    </row>
    <row r="3590" spans="1:11" x14ac:dyDescent="0.35">
      <c r="A3590" s="69">
        <f t="shared" si="116"/>
        <v>45778</v>
      </c>
      <c r="B3590" t="s">
        <v>911</v>
      </c>
      <c r="C3590" t="s">
        <v>278</v>
      </c>
      <c r="E3590" t="s">
        <v>300</v>
      </c>
      <c r="F3590" t="s">
        <v>301</v>
      </c>
      <c r="G3590" t="s">
        <v>125</v>
      </c>
      <c r="H3590">
        <v>5670</v>
      </c>
      <c r="I3590" s="68" t="str">
        <f>VLOOKUP(E3590,Refs!$P$2:$R$29,3,FALSE)</f>
        <v>Y62</v>
      </c>
      <c r="J3590" s="68" t="str">
        <f>VLOOKUP(E3590,Refs!$P$2:$S$29,4,FALSE)</f>
        <v>North West</v>
      </c>
      <c r="K3590" s="28">
        <f t="shared" si="115"/>
        <v>5670</v>
      </c>
    </row>
    <row r="3591" spans="1:11" x14ac:dyDescent="0.35">
      <c r="A3591" s="69">
        <f t="shared" si="116"/>
        <v>45778</v>
      </c>
      <c r="B3591" t="s">
        <v>911</v>
      </c>
      <c r="C3591" t="s">
        <v>278</v>
      </c>
      <c r="E3591" t="s">
        <v>300</v>
      </c>
      <c r="F3591" t="s">
        <v>301</v>
      </c>
      <c r="G3591" t="s">
        <v>126</v>
      </c>
      <c r="H3591">
        <v>0</v>
      </c>
      <c r="I3591" s="68" t="str">
        <f>VLOOKUP(E3591,Refs!$P$2:$R$29,3,FALSE)</f>
        <v>Y62</v>
      </c>
      <c r="J3591" s="68" t="str">
        <f>VLOOKUP(E3591,Refs!$P$2:$S$29,4,FALSE)</f>
        <v>North West</v>
      </c>
      <c r="K3591" s="28" t="str">
        <f t="shared" si="115"/>
        <v/>
      </c>
    </row>
    <row r="3592" spans="1:11" x14ac:dyDescent="0.35">
      <c r="A3592" s="69">
        <f t="shared" si="116"/>
        <v>45778</v>
      </c>
      <c r="B3592" t="s">
        <v>911</v>
      </c>
      <c r="C3592" t="s">
        <v>278</v>
      </c>
      <c r="E3592" t="s">
        <v>300</v>
      </c>
      <c r="F3592" t="s">
        <v>301</v>
      </c>
      <c r="G3592" t="s">
        <v>127</v>
      </c>
      <c r="H3592">
        <v>3315</v>
      </c>
      <c r="I3592" s="68" t="str">
        <f>VLOOKUP(E3592,Refs!$P$2:$R$29,3,FALSE)</f>
        <v>Y62</v>
      </c>
      <c r="J3592" s="68" t="str">
        <f>VLOOKUP(E3592,Refs!$P$2:$S$29,4,FALSE)</f>
        <v>North West</v>
      </c>
      <c r="K3592" s="28">
        <f t="shared" si="115"/>
        <v>3315</v>
      </c>
    </row>
    <row r="3593" spans="1:11" x14ac:dyDescent="0.35">
      <c r="A3593" s="69">
        <f t="shared" si="116"/>
        <v>45778</v>
      </c>
      <c r="B3593" t="s">
        <v>911</v>
      </c>
      <c r="C3593" t="s">
        <v>278</v>
      </c>
      <c r="E3593" t="s">
        <v>300</v>
      </c>
      <c r="F3593" t="s">
        <v>301</v>
      </c>
      <c r="G3593" t="s">
        <v>128</v>
      </c>
      <c r="H3593">
        <v>378</v>
      </c>
      <c r="I3593" s="68" t="str">
        <f>VLOOKUP(E3593,Refs!$P$2:$R$29,3,FALSE)</f>
        <v>Y62</v>
      </c>
      <c r="J3593" s="68" t="str">
        <f>VLOOKUP(E3593,Refs!$P$2:$S$29,4,FALSE)</f>
        <v>North West</v>
      </c>
      <c r="K3593" s="28">
        <f t="shared" si="115"/>
        <v>378</v>
      </c>
    </row>
    <row r="3594" spans="1:11" x14ac:dyDescent="0.35">
      <c r="A3594" s="69">
        <f t="shared" si="116"/>
        <v>45778</v>
      </c>
      <c r="B3594" t="s">
        <v>911</v>
      </c>
      <c r="C3594" t="s">
        <v>278</v>
      </c>
      <c r="E3594" t="s">
        <v>300</v>
      </c>
      <c r="F3594" t="s">
        <v>301</v>
      </c>
      <c r="G3594" t="s">
        <v>129</v>
      </c>
      <c r="H3594">
        <v>2290</v>
      </c>
      <c r="I3594" s="68" t="str">
        <f>VLOOKUP(E3594,Refs!$P$2:$R$29,3,FALSE)</f>
        <v>Y62</v>
      </c>
      <c r="J3594" s="68" t="str">
        <f>VLOOKUP(E3594,Refs!$P$2:$S$29,4,FALSE)</f>
        <v>North West</v>
      </c>
      <c r="K3594" s="28">
        <f t="shared" si="115"/>
        <v>2290</v>
      </c>
    </row>
    <row r="3595" spans="1:11" x14ac:dyDescent="0.35">
      <c r="A3595" s="69">
        <f t="shared" si="116"/>
        <v>45778</v>
      </c>
      <c r="B3595" t="s">
        <v>911</v>
      </c>
      <c r="C3595" t="s">
        <v>278</v>
      </c>
      <c r="E3595" t="s">
        <v>300</v>
      </c>
      <c r="F3595" t="s">
        <v>301</v>
      </c>
      <c r="G3595" t="s">
        <v>130</v>
      </c>
      <c r="H3595">
        <v>1564</v>
      </c>
      <c r="I3595" s="68" t="str">
        <f>VLOOKUP(E3595,Refs!$P$2:$R$29,3,FALSE)</f>
        <v>Y62</v>
      </c>
      <c r="J3595" s="68" t="str">
        <f>VLOOKUP(E3595,Refs!$P$2:$S$29,4,FALSE)</f>
        <v>North West</v>
      </c>
      <c r="K3595" s="28">
        <f t="shared" si="115"/>
        <v>1564</v>
      </c>
    </row>
    <row r="3596" spans="1:11" x14ac:dyDescent="0.35">
      <c r="A3596" s="69">
        <f t="shared" si="116"/>
        <v>45778</v>
      </c>
      <c r="B3596" t="s">
        <v>911</v>
      </c>
      <c r="C3596" t="s">
        <v>278</v>
      </c>
      <c r="E3596" t="s">
        <v>300</v>
      </c>
      <c r="F3596" t="s">
        <v>301</v>
      </c>
      <c r="G3596" t="s">
        <v>131</v>
      </c>
      <c r="H3596">
        <v>9761</v>
      </c>
      <c r="I3596" s="68" t="str">
        <f>VLOOKUP(E3596,Refs!$P$2:$R$29,3,FALSE)</f>
        <v>Y62</v>
      </c>
      <c r="J3596" s="68" t="str">
        <f>VLOOKUP(E3596,Refs!$P$2:$S$29,4,FALSE)</f>
        <v>North West</v>
      </c>
      <c r="K3596" s="28">
        <f t="shared" si="115"/>
        <v>9761</v>
      </c>
    </row>
    <row r="3597" spans="1:11" x14ac:dyDescent="0.35">
      <c r="A3597" s="69">
        <f t="shared" si="116"/>
        <v>45778</v>
      </c>
      <c r="B3597" t="s">
        <v>911</v>
      </c>
      <c r="C3597" t="s">
        <v>278</v>
      </c>
      <c r="E3597" t="s">
        <v>300</v>
      </c>
      <c r="F3597" t="s">
        <v>301</v>
      </c>
      <c r="G3597" t="s">
        <v>132</v>
      </c>
      <c r="H3597">
        <v>4129</v>
      </c>
      <c r="I3597" s="68" t="str">
        <f>VLOOKUP(E3597,Refs!$P$2:$R$29,3,FALSE)</f>
        <v>Y62</v>
      </c>
      <c r="J3597" s="68" t="str">
        <f>VLOOKUP(E3597,Refs!$P$2:$S$29,4,FALSE)</f>
        <v>North West</v>
      </c>
      <c r="K3597" s="28">
        <f t="shared" si="115"/>
        <v>4129</v>
      </c>
    </row>
    <row r="3598" spans="1:11" x14ac:dyDescent="0.35">
      <c r="A3598" s="69">
        <f t="shared" si="116"/>
        <v>45778</v>
      </c>
      <c r="B3598" t="s">
        <v>911</v>
      </c>
      <c r="C3598" t="s">
        <v>278</v>
      </c>
      <c r="E3598" t="s">
        <v>300</v>
      </c>
      <c r="F3598" t="s">
        <v>301</v>
      </c>
      <c r="G3598" t="s">
        <v>133</v>
      </c>
      <c r="H3598">
        <v>7717</v>
      </c>
      <c r="I3598" s="68" t="str">
        <f>VLOOKUP(E3598,Refs!$P$2:$R$29,3,FALSE)</f>
        <v>Y62</v>
      </c>
      <c r="J3598" s="68" t="str">
        <f>VLOOKUP(E3598,Refs!$P$2:$S$29,4,FALSE)</f>
        <v>North West</v>
      </c>
      <c r="K3598" s="28">
        <f t="shared" si="115"/>
        <v>7717</v>
      </c>
    </row>
    <row r="3599" spans="1:11" x14ac:dyDescent="0.35">
      <c r="A3599" s="69">
        <f t="shared" si="116"/>
        <v>45778</v>
      </c>
      <c r="B3599" t="s">
        <v>911</v>
      </c>
      <c r="C3599" t="s">
        <v>278</v>
      </c>
      <c r="E3599" t="s">
        <v>300</v>
      </c>
      <c r="F3599" t="s">
        <v>301</v>
      </c>
      <c r="G3599" t="s">
        <v>134</v>
      </c>
      <c r="H3599">
        <v>7199</v>
      </c>
      <c r="I3599" s="68" t="str">
        <f>VLOOKUP(E3599,Refs!$P$2:$R$29,3,FALSE)</f>
        <v>Y62</v>
      </c>
      <c r="J3599" s="68" t="str">
        <f>VLOOKUP(E3599,Refs!$P$2:$S$29,4,FALSE)</f>
        <v>North West</v>
      </c>
      <c r="K3599" s="28">
        <f t="shared" si="115"/>
        <v>7199</v>
      </c>
    </row>
    <row r="3600" spans="1:11" x14ac:dyDescent="0.35">
      <c r="A3600" s="69">
        <f t="shared" si="116"/>
        <v>45778</v>
      </c>
      <c r="B3600" t="s">
        <v>911</v>
      </c>
      <c r="C3600" t="s">
        <v>278</v>
      </c>
      <c r="E3600" t="s">
        <v>300</v>
      </c>
      <c r="F3600" t="s">
        <v>301</v>
      </c>
      <c r="G3600" t="s">
        <v>135</v>
      </c>
      <c r="H3600">
        <v>5035</v>
      </c>
      <c r="I3600" s="68" t="str">
        <f>VLOOKUP(E3600,Refs!$P$2:$R$29,3,FALSE)</f>
        <v>Y62</v>
      </c>
      <c r="J3600" s="68" t="str">
        <f>VLOOKUP(E3600,Refs!$P$2:$S$29,4,FALSE)</f>
        <v>North West</v>
      </c>
      <c r="K3600" s="28">
        <f t="shared" si="115"/>
        <v>5035</v>
      </c>
    </row>
    <row r="3601" spans="1:11" x14ac:dyDescent="0.35">
      <c r="A3601" s="69">
        <f t="shared" si="116"/>
        <v>45778</v>
      </c>
      <c r="B3601" t="s">
        <v>911</v>
      </c>
      <c r="C3601" t="s">
        <v>278</v>
      </c>
      <c r="E3601" t="s">
        <v>300</v>
      </c>
      <c r="F3601" t="s">
        <v>301</v>
      </c>
      <c r="G3601" t="s">
        <v>136</v>
      </c>
      <c r="H3601">
        <v>4364</v>
      </c>
      <c r="I3601" s="68" t="str">
        <f>VLOOKUP(E3601,Refs!$P$2:$R$29,3,FALSE)</f>
        <v>Y62</v>
      </c>
      <c r="J3601" s="68" t="str">
        <f>VLOOKUP(E3601,Refs!$P$2:$S$29,4,FALSE)</f>
        <v>North West</v>
      </c>
      <c r="K3601" s="28">
        <f t="shared" si="115"/>
        <v>4364</v>
      </c>
    </row>
    <row r="3602" spans="1:11" x14ac:dyDescent="0.35">
      <c r="A3602" s="69">
        <f t="shared" si="116"/>
        <v>45778</v>
      </c>
      <c r="B3602" t="s">
        <v>911</v>
      </c>
      <c r="C3602" t="s">
        <v>278</v>
      </c>
      <c r="E3602" t="s">
        <v>300</v>
      </c>
      <c r="F3602" t="s">
        <v>301</v>
      </c>
      <c r="G3602" t="s">
        <v>137</v>
      </c>
      <c r="H3602">
        <v>951</v>
      </c>
      <c r="I3602" s="68" t="str">
        <f>VLOOKUP(E3602,Refs!$P$2:$R$29,3,FALSE)</f>
        <v>Y62</v>
      </c>
      <c r="J3602" s="68" t="str">
        <f>VLOOKUP(E3602,Refs!$P$2:$S$29,4,FALSE)</f>
        <v>North West</v>
      </c>
      <c r="K3602" s="28">
        <f t="shared" si="115"/>
        <v>951</v>
      </c>
    </row>
    <row r="3603" spans="1:11" x14ac:dyDescent="0.35">
      <c r="A3603" s="69">
        <f t="shared" si="116"/>
        <v>45778</v>
      </c>
      <c r="B3603" t="s">
        <v>911</v>
      </c>
      <c r="C3603" t="s">
        <v>278</v>
      </c>
      <c r="E3603" t="s">
        <v>300</v>
      </c>
      <c r="F3603" t="s">
        <v>301</v>
      </c>
      <c r="G3603" t="s">
        <v>138</v>
      </c>
      <c r="H3603">
        <v>898</v>
      </c>
      <c r="I3603" s="68" t="str">
        <f>VLOOKUP(E3603,Refs!$P$2:$R$29,3,FALSE)</f>
        <v>Y62</v>
      </c>
      <c r="J3603" s="68" t="str">
        <f>VLOOKUP(E3603,Refs!$P$2:$S$29,4,FALSE)</f>
        <v>North West</v>
      </c>
      <c r="K3603" s="28">
        <f t="shared" si="115"/>
        <v>898</v>
      </c>
    </row>
    <row r="3604" spans="1:11" x14ac:dyDescent="0.35">
      <c r="A3604" s="69">
        <f t="shared" si="116"/>
        <v>45778</v>
      </c>
      <c r="B3604" t="s">
        <v>911</v>
      </c>
      <c r="C3604" t="s">
        <v>278</v>
      </c>
      <c r="E3604" t="s">
        <v>300</v>
      </c>
      <c r="F3604" t="s">
        <v>301</v>
      </c>
      <c r="G3604" t="s">
        <v>139</v>
      </c>
      <c r="H3604">
        <v>38</v>
      </c>
      <c r="I3604" s="68" t="str">
        <f>VLOOKUP(E3604,Refs!$P$2:$R$29,3,FALSE)</f>
        <v>Y62</v>
      </c>
      <c r="J3604" s="68" t="str">
        <f>VLOOKUP(E3604,Refs!$P$2:$S$29,4,FALSE)</f>
        <v>North West</v>
      </c>
      <c r="K3604" s="28">
        <f t="shared" si="115"/>
        <v>38</v>
      </c>
    </row>
    <row r="3605" spans="1:11" x14ac:dyDescent="0.35">
      <c r="A3605" s="69">
        <f t="shared" si="116"/>
        <v>45778</v>
      </c>
      <c r="B3605" t="s">
        <v>911</v>
      </c>
      <c r="C3605" t="s">
        <v>278</v>
      </c>
      <c r="E3605" t="s">
        <v>300</v>
      </c>
      <c r="F3605" t="s">
        <v>301</v>
      </c>
      <c r="G3605" t="s">
        <v>140</v>
      </c>
      <c r="H3605">
        <v>0</v>
      </c>
      <c r="I3605" s="68" t="str">
        <f>VLOOKUP(E3605,Refs!$P$2:$R$29,3,FALSE)</f>
        <v>Y62</v>
      </c>
      <c r="J3605" s="68" t="str">
        <f>VLOOKUP(E3605,Refs!$P$2:$S$29,4,FALSE)</f>
        <v>North West</v>
      </c>
      <c r="K3605" s="28" t="str">
        <f t="shared" si="115"/>
        <v/>
      </c>
    </row>
    <row r="3606" spans="1:11" x14ac:dyDescent="0.35">
      <c r="A3606" s="69">
        <f t="shared" si="116"/>
        <v>45778</v>
      </c>
      <c r="B3606" t="s">
        <v>911</v>
      </c>
      <c r="C3606" t="s">
        <v>278</v>
      </c>
      <c r="E3606" t="s">
        <v>300</v>
      </c>
      <c r="F3606" t="s">
        <v>301</v>
      </c>
      <c r="G3606" t="s">
        <v>728</v>
      </c>
      <c r="H3606">
        <v>560</v>
      </c>
      <c r="I3606" s="68" t="str">
        <f>VLOOKUP(E3606,Refs!$P$2:$R$29,3,FALSE)</f>
        <v>Y62</v>
      </c>
      <c r="J3606" s="68" t="str">
        <f>VLOOKUP(E3606,Refs!$P$2:$S$29,4,FALSE)</f>
        <v>North West</v>
      </c>
      <c r="K3606" s="28">
        <f t="shared" si="115"/>
        <v>560</v>
      </c>
    </row>
    <row r="3607" spans="1:11" x14ac:dyDescent="0.35">
      <c r="A3607" s="69">
        <f t="shared" si="116"/>
        <v>45778</v>
      </c>
      <c r="B3607" t="s">
        <v>911</v>
      </c>
      <c r="C3607" t="s">
        <v>278</v>
      </c>
      <c r="E3607" t="s">
        <v>300</v>
      </c>
      <c r="F3607" t="s">
        <v>301</v>
      </c>
      <c r="G3607" t="s">
        <v>727</v>
      </c>
      <c r="H3607">
        <v>225</v>
      </c>
      <c r="I3607" s="68" t="str">
        <f>VLOOKUP(E3607,Refs!$P$2:$R$29,3,FALSE)</f>
        <v>Y62</v>
      </c>
      <c r="J3607" s="68" t="str">
        <f>VLOOKUP(E3607,Refs!$P$2:$S$29,4,FALSE)</f>
        <v>North West</v>
      </c>
      <c r="K3607" s="28">
        <f t="shared" si="115"/>
        <v>225</v>
      </c>
    </row>
    <row r="3608" spans="1:11" x14ac:dyDescent="0.35">
      <c r="A3608" s="69">
        <f t="shared" si="116"/>
        <v>45778</v>
      </c>
      <c r="B3608" t="s">
        <v>911</v>
      </c>
      <c r="C3608" t="s">
        <v>278</v>
      </c>
      <c r="E3608" t="s">
        <v>300</v>
      </c>
      <c r="F3608" t="s">
        <v>301</v>
      </c>
      <c r="G3608" t="s">
        <v>730</v>
      </c>
      <c r="H3608">
        <v>792</v>
      </c>
      <c r="I3608" s="68" t="str">
        <f>VLOOKUP(E3608,Refs!$P$2:$R$29,3,FALSE)</f>
        <v>Y62</v>
      </c>
      <c r="J3608" s="68" t="str">
        <f>VLOOKUP(E3608,Refs!$P$2:$S$29,4,FALSE)</f>
        <v>North West</v>
      </c>
      <c r="K3608" s="28">
        <f t="shared" si="115"/>
        <v>792</v>
      </c>
    </row>
    <row r="3609" spans="1:11" x14ac:dyDescent="0.35">
      <c r="A3609" s="69">
        <f t="shared" si="116"/>
        <v>45778</v>
      </c>
      <c r="B3609" t="s">
        <v>911</v>
      </c>
      <c r="C3609" t="s">
        <v>278</v>
      </c>
      <c r="E3609" t="s">
        <v>300</v>
      </c>
      <c r="F3609" t="s">
        <v>301</v>
      </c>
      <c r="G3609" t="s">
        <v>729</v>
      </c>
      <c r="H3609">
        <v>126</v>
      </c>
      <c r="I3609" s="68" t="str">
        <f>VLOOKUP(E3609,Refs!$P$2:$R$29,3,FALSE)</f>
        <v>Y62</v>
      </c>
      <c r="J3609" s="68" t="str">
        <f>VLOOKUP(E3609,Refs!$P$2:$S$29,4,FALSE)</f>
        <v>North West</v>
      </c>
      <c r="K3609" s="28">
        <f t="shared" si="115"/>
        <v>126</v>
      </c>
    </row>
    <row r="3610" spans="1:11" x14ac:dyDescent="0.35">
      <c r="A3610" s="69">
        <f t="shared" si="116"/>
        <v>45778</v>
      </c>
      <c r="B3610" t="s">
        <v>911</v>
      </c>
      <c r="C3610" t="s">
        <v>272</v>
      </c>
      <c r="D3610" t="s">
        <v>891</v>
      </c>
      <c r="E3610" t="s">
        <v>314</v>
      </c>
      <c r="F3610" t="s">
        <v>315</v>
      </c>
      <c r="G3610" t="s">
        <v>10</v>
      </c>
      <c r="H3610">
        <v>64528</v>
      </c>
      <c r="I3610" s="68" t="str">
        <f>VLOOKUP(E3610,Refs!$P$2:$R$29,3,FALSE)</f>
        <v>Y56</v>
      </c>
      <c r="J3610" s="68" t="str">
        <f>VLOOKUP(E3610,Refs!$P$2:$S$29,4,FALSE)</f>
        <v>London</v>
      </c>
      <c r="K3610" s="28">
        <f t="shared" si="115"/>
        <v>64528</v>
      </c>
    </row>
    <row r="3611" spans="1:11" x14ac:dyDescent="0.35">
      <c r="A3611" s="69">
        <f t="shared" si="116"/>
        <v>45778</v>
      </c>
      <c r="B3611" t="s">
        <v>911</v>
      </c>
      <c r="C3611" t="s">
        <v>272</v>
      </c>
      <c r="D3611" t="s">
        <v>891</v>
      </c>
      <c r="E3611" t="s">
        <v>314</v>
      </c>
      <c r="F3611" t="s">
        <v>315</v>
      </c>
      <c r="G3611" t="s">
        <v>69</v>
      </c>
      <c r="H3611">
        <v>10300</v>
      </c>
      <c r="I3611" s="68" t="str">
        <f>VLOOKUP(E3611,Refs!$P$2:$R$29,3,FALSE)</f>
        <v>Y56</v>
      </c>
      <c r="J3611" s="68" t="str">
        <f>VLOOKUP(E3611,Refs!$P$2:$S$29,4,FALSE)</f>
        <v>London</v>
      </c>
      <c r="K3611" s="28">
        <f t="shared" si="115"/>
        <v>10300</v>
      </c>
    </row>
    <row r="3612" spans="1:11" x14ac:dyDescent="0.35">
      <c r="A3612" s="69">
        <f t="shared" si="116"/>
        <v>45778</v>
      </c>
      <c r="B3612" t="s">
        <v>911</v>
      </c>
      <c r="C3612" t="s">
        <v>272</v>
      </c>
      <c r="D3612" t="s">
        <v>891</v>
      </c>
      <c r="E3612" t="s">
        <v>314</v>
      </c>
      <c r="F3612" t="s">
        <v>315</v>
      </c>
      <c r="G3612" t="s">
        <v>20</v>
      </c>
      <c r="H3612">
        <v>62360</v>
      </c>
      <c r="I3612" s="68" t="str">
        <f>VLOOKUP(E3612,Refs!$P$2:$R$29,3,FALSE)</f>
        <v>Y56</v>
      </c>
      <c r="J3612" s="68" t="str">
        <f>VLOOKUP(E3612,Refs!$P$2:$S$29,4,FALSE)</f>
        <v>London</v>
      </c>
      <c r="K3612" s="28">
        <f t="shared" si="115"/>
        <v>62360</v>
      </c>
    </row>
    <row r="3613" spans="1:11" x14ac:dyDescent="0.35">
      <c r="A3613" s="69">
        <f t="shared" si="116"/>
        <v>45778</v>
      </c>
      <c r="B3613" t="s">
        <v>911</v>
      </c>
      <c r="C3613" t="s">
        <v>272</v>
      </c>
      <c r="D3613" t="s">
        <v>891</v>
      </c>
      <c r="E3613" t="s">
        <v>314</v>
      </c>
      <c r="F3613" t="s">
        <v>315</v>
      </c>
      <c r="G3613" t="s">
        <v>23</v>
      </c>
      <c r="H3613">
        <v>59665</v>
      </c>
      <c r="I3613" s="68" t="str">
        <f>VLOOKUP(E3613,Refs!$P$2:$R$29,3,FALSE)</f>
        <v>Y56</v>
      </c>
      <c r="J3613" s="68" t="str">
        <f>VLOOKUP(E3613,Refs!$P$2:$S$29,4,FALSE)</f>
        <v>London</v>
      </c>
      <c r="K3613" s="28">
        <f t="shared" si="115"/>
        <v>59665</v>
      </c>
    </row>
    <row r="3614" spans="1:11" x14ac:dyDescent="0.35">
      <c r="A3614" s="69">
        <f t="shared" si="116"/>
        <v>45778</v>
      </c>
      <c r="B3614" t="s">
        <v>911</v>
      </c>
      <c r="C3614" t="s">
        <v>272</v>
      </c>
      <c r="D3614" t="s">
        <v>891</v>
      </c>
      <c r="E3614" t="s">
        <v>314</v>
      </c>
      <c r="F3614" t="s">
        <v>315</v>
      </c>
      <c r="G3614" t="s">
        <v>19</v>
      </c>
      <c r="H3614">
        <v>703</v>
      </c>
      <c r="I3614" s="68" t="str">
        <f>VLOOKUP(E3614,Refs!$P$2:$R$29,3,FALSE)</f>
        <v>Y56</v>
      </c>
      <c r="J3614" s="68" t="str">
        <f>VLOOKUP(E3614,Refs!$P$2:$S$29,4,FALSE)</f>
        <v>London</v>
      </c>
      <c r="K3614" s="28">
        <f t="shared" si="115"/>
        <v>703</v>
      </c>
    </row>
    <row r="3615" spans="1:11" x14ac:dyDescent="0.35">
      <c r="A3615" s="69">
        <f t="shared" si="116"/>
        <v>45778</v>
      </c>
      <c r="B3615" t="s">
        <v>911</v>
      </c>
      <c r="C3615" t="s">
        <v>272</v>
      </c>
      <c r="D3615" t="s">
        <v>891</v>
      </c>
      <c r="E3615" t="s">
        <v>314</v>
      </c>
      <c r="F3615" t="s">
        <v>315</v>
      </c>
      <c r="G3615" t="s">
        <v>21</v>
      </c>
      <c r="H3615">
        <v>730979</v>
      </c>
      <c r="I3615" s="68" t="str">
        <f>VLOOKUP(E3615,Refs!$P$2:$R$29,3,FALSE)</f>
        <v>Y56</v>
      </c>
      <c r="J3615" s="68" t="str">
        <f>VLOOKUP(E3615,Refs!$P$2:$S$29,4,FALSE)</f>
        <v>London</v>
      </c>
      <c r="K3615" s="28">
        <f t="shared" si="115"/>
        <v>730979</v>
      </c>
    </row>
    <row r="3616" spans="1:11" x14ac:dyDescent="0.35">
      <c r="A3616" s="69">
        <f t="shared" si="116"/>
        <v>45778</v>
      </c>
      <c r="B3616" t="s">
        <v>911</v>
      </c>
      <c r="C3616" t="s">
        <v>272</v>
      </c>
      <c r="D3616" t="s">
        <v>891</v>
      </c>
      <c r="E3616" t="s">
        <v>314</v>
      </c>
      <c r="F3616" t="s">
        <v>315</v>
      </c>
      <c r="G3616" t="s">
        <v>70</v>
      </c>
      <c r="H3616">
        <v>46</v>
      </c>
      <c r="I3616" s="68" t="str">
        <f>VLOOKUP(E3616,Refs!$P$2:$R$29,3,FALSE)</f>
        <v>Y56</v>
      </c>
      <c r="J3616" s="68" t="str">
        <f>VLOOKUP(E3616,Refs!$P$2:$S$29,4,FALSE)</f>
        <v>London</v>
      </c>
      <c r="K3616" s="28">
        <f t="shared" si="115"/>
        <v>46</v>
      </c>
    </row>
    <row r="3617" spans="1:11" x14ac:dyDescent="0.35">
      <c r="A3617" s="69">
        <f t="shared" si="116"/>
        <v>45778</v>
      </c>
      <c r="B3617" t="s">
        <v>911</v>
      </c>
      <c r="C3617" t="s">
        <v>272</v>
      </c>
      <c r="D3617" t="s">
        <v>891</v>
      </c>
      <c r="E3617" t="s">
        <v>314</v>
      </c>
      <c r="F3617" t="s">
        <v>315</v>
      </c>
      <c r="G3617" t="s">
        <v>71</v>
      </c>
      <c r="H3617">
        <v>174</v>
      </c>
      <c r="I3617" s="68" t="str">
        <f>VLOOKUP(E3617,Refs!$P$2:$R$29,3,FALSE)</f>
        <v>Y56</v>
      </c>
      <c r="J3617" s="68" t="str">
        <f>VLOOKUP(E3617,Refs!$P$2:$S$29,4,FALSE)</f>
        <v>London</v>
      </c>
      <c r="K3617" s="28">
        <f t="shared" si="115"/>
        <v>174</v>
      </c>
    </row>
    <row r="3618" spans="1:11" x14ac:dyDescent="0.35">
      <c r="A3618" s="69">
        <f t="shared" si="116"/>
        <v>45778</v>
      </c>
      <c r="B3618" t="s">
        <v>911</v>
      </c>
      <c r="C3618" t="s">
        <v>272</v>
      </c>
      <c r="D3618" t="s">
        <v>891</v>
      </c>
      <c r="E3618" t="s">
        <v>314</v>
      </c>
      <c r="F3618" t="s">
        <v>315</v>
      </c>
      <c r="G3618" t="s">
        <v>72</v>
      </c>
      <c r="H3618">
        <v>56755</v>
      </c>
      <c r="I3618" s="68" t="str">
        <f>VLOOKUP(E3618,Refs!$P$2:$R$29,3,FALSE)</f>
        <v>Y56</v>
      </c>
      <c r="J3618" s="68" t="str">
        <f>VLOOKUP(E3618,Refs!$P$2:$S$29,4,FALSE)</f>
        <v>London</v>
      </c>
      <c r="K3618" s="28">
        <f t="shared" ref="K3618:K3681" si="117">IF(OR(H3618="NULL",H3618=0,H3618=""),"",H3618)</f>
        <v>56755</v>
      </c>
    </row>
    <row r="3619" spans="1:11" x14ac:dyDescent="0.35">
      <c r="A3619" s="69">
        <f t="shared" si="116"/>
        <v>45778</v>
      </c>
      <c r="B3619" t="s">
        <v>911</v>
      </c>
      <c r="C3619" t="s">
        <v>272</v>
      </c>
      <c r="D3619" t="s">
        <v>891</v>
      </c>
      <c r="E3619" t="s">
        <v>314</v>
      </c>
      <c r="F3619" t="s">
        <v>315</v>
      </c>
      <c r="G3619" t="s">
        <v>73</v>
      </c>
      <c r="H3619">
        <v>13361</v>
      </c>
      <c r="I3619" s="68" t="str">
        <f>VLOOKUP(E3619,Refs!$P$2:$R$29,3,FALSE)</f>
        <v>Y56</v>
      </c>
      <c r="J3619" s="68" t="str">
        <f>VLOOKUP(E3619,Refs!$P$2:$S$29,4,FALSE)</f>
        <v>London</v>
      </c>
      <c r="K3619" s="28">
        <f t="shared" si="117"/>
        <v>13361</v>
      </c>
    </row>
    <row r="3620" spans="1:11" x14ac:dyDescent="0.35">
      <c r="A3620" s="69">
        <f t="shared" si="116"/>
        <v>45778</v>
      </c>
      <c r="B3620" t="s">
        <v>911</v>
      </c>
      <c r="C3620" t="s">
        <v>272</v>
      </c>
      <c r="D3620" t="s">
        <v>891</v>
      </c>
      <c r="E3620" t="s">
        <v>314</v>
      </c>
      <c r="F3620" t="s">
        <v>315</v>
      </c>
      <c r="G3620" t="s">
        <v>74</v>
      </c>
      <c r="H3620">
        <v>72740661</v>
      </c>
      <c r="I3620" s="68" t="str">
        <f>VLOOKUP(E3620,Refs!$P$2:$R$29,3,FALSE)</f>
        <v>Y56</v>
      </c>
      <c r="J3620" s="68" t="str">
        <f>VLOOKUP(E3620,Refs!$P$2:$S$29,4,FALSE)</f>
        <v>London</v>
      </c>
      <c r="K3620" s="28">
        <f t="shared" si="117"/>
        <v>72740661</v>
      </c>
    </row>
    <row r="3621" spans="1:11" x14ac:dyDescent="0.35">
      <c r="A3621" s="69">
        <f t="shared" si="116"/>
        <v>45778</v>
      </c>
      <c r="B3621" t="s">
        <v>911</v>
      </c>
      <c r="C3621" t="s">
        <v>272</v>
      </c>
      <c r="D3621" t="s">
        <v>891</v>
      </c>
      <c r="E3621" t="s">
        <v>314</v>
      </c>
      <c r="F3621" t="s">
        <v>315</v>
      </c>
      <c r="G3621" t="s">
        <v>26</v>
      </c>
      <c r="H3621">
        <v>62759</v>
      </c>
      <c r="I3621" s="68" t="str">
        <f>VLOOKUP(E3621,Refs!$P$2:$R$29,3,FALSE)</f>
        <v>Y56</v>
      </c>
      <c r="J3621" s="68" t="str">
        <f>VLOOKUP(E3621,Refs!$P$2:$S$29,4,FALSE)</f>
        <v>London</v>
      </c>
      <c r="K3621" s="28">
        <f t="shared" si="117"/>
        <v>62759</v>
      </c>
    </row>
    <row r="3622" spans="1:11" x14ac:dyDescent="0.35">
      <c r="A3622" s="69">
        <f t="shared" si="116"/>
        <v>45778</v>
      </c>
      <c r="B3622" t="s">
        <v>911</v>
      </c>
      <c r="C3622" t="s">
        <v>272</v>
      </c>
      <c r="D3622" t="s">
        <v>891</v>
      </c>
      <c r="E3622" t="s">
        <v>314</v>
      </c>
      <c r="F3622" t="s">
        <v>315</v>
      </c>
      <c r="G3622" t="s">
        <v>75</v>
      </c>
      <c r="H3622">
        <v>3522</v>
      </c>
      <c r="I3622" s="68" t="str">
        <f>VLOOKUP(E3622,Refs!$P$2:$R$29,3,FALSE)</f>
        <v>Y56</v>
      </c>
      <c r="J3622" s="68" t="str">
        <f>VLOOKUP(E3622,Refs!$P$2:$S$29,4,FALSE)</f>
        <v>London</v>
      </c>
      <c r="K3622" s="28">
        <f t="shared" si="117"/>
        <v>3522</v>
      </c>
    </row>
    <row r="3623" spans="1:11" x14ac:dyDescent="0.35">
      <c r="A3623" s="69">
        <f t="shared" si="116"/>
        <v>45778</v>
      </c>
      <c r="B3623" t="s">
        <v>911</v>
      </c>
      <c r="C3623" t="s">
        <v>272</v>
      </c>
      <c r="D3623" t="s">
        <v>891</v>
      </c>
      <c r="E3623" t="s">
        <v>314</v>
      </c>
      <c r="F3623" t="s">
        <v>315</v>
      </c>
      <c r="G3623" t="s">
        <v>76</v>
      </c>
      <c r="H3623">
        <v>34333</v>
      </c>
      <c r="I3623" s="68" t="str">
        <f>VLOOKUP(E3623,Refs!$P$2:$R$29,3,FALSE)</f>
        <v>Y56</v>
      </c>
      <c r="J3623" s="68" t="str">
        <f>VLOOKUP(E3623,Refs!$P$2:$S$29,4,FALSE)</f>
        <v>London</v>
      </c>
      <c r="K3623" s="28">
        <f t="shared" si="117"/>
        <v>34333</v>
      </c>
    </row>
    <row r="3624" spans="1:11" x14ac:dyDescent="0.35">
      <c r="A3624" s="69">
        <f t="shared" si="116"/>
        <v>45778</v>
      </c>
      <c r="B3624" t="s">
        <v>911</v>
      </c>
      <c r="C3624" t="s">
        <v>272</v>
      </c>
      <c r="D3624" t="s">
        <v>891</v>
      </c>
      <c r="E3624" t="s">
        <v>314</v>
      </c>
      <c r="F3624" t="s">
        <v>315</v>
      </c>
      <c r="G3624" t="s">
        <v>77</v>
      </c>
      <c r="H3624">
        <v>10242</v>
      </c>
      <c r="I3624" s="68" t="str">
        <f>VLOOKUP(E3624,Refs!$P$2:$R$29,3,FALSE)</f>
        <v>Y56</v>
      </c>
      <c r="J3624" s="68" t="str">
        <f>VLOOKUP(E3624,Refs!$P$2:$S$29,4,FALSE)</f>
        <v>London</v>
      </c>
      <c r="K3624" s="28">
        <f t="shared" si="117"/>
        <v>10242</v>
      </c>
    </row>
    <row r="3625" spans="1:11" x14ac:dyDescent="0.35">
      <c r="A3625" s="69">
        <f t="shared" si="116"/>
        <v>45778</v>
      </c>
      <c r="B3625" t="s">
        <v>911</v>
      </c>
      <c r="C3625" t="s">
        <v>272</v>
      </c>
      <c r="D3625" t="s">
        <v>891</v>
      </c>
      <c r="E3625" t="s">
        <v>314</v>
      </c>
      <c r="F3625" t="s">
        <v>315</v>
      </c>
      <c r="G3625" t="s">
        <v>78</v>
      </c>
      <c r="H3625">
        <v>12555</v>
      </c>
      <c r="I3625" s="68" t="str">
        <f>VLOOKUP(E3625,Refs!$P$2:$R$29,3,FALSE)</f>
        <v>Y56</v>
      </c>
      <c r="J3625" s="68" t="str">
        <f>VLOOKUP(E3625,Refs!$P$2:$S$29,4,FALSE)</f>
        <v>London</v>
      </c>
      <c r="K3625" s="28">
        <f t="shared" si="117"/>
        <v>12555</v>
      </c>
    </row>
    <row r="3626" spans="1:11" x14ac:dyDescent="0.35">
      <c r="A3626" s="69">
        <f t="shared" si="116"/>
        <v>45778</v>
      </c>
      <c r="B3626" t="s">
        <v>911</v>
      </c>
      <c r="C3626" t="s">
        <v>272</v>
      </c>
      <c r="D3626" t="s">
        <v>891</v>
      </c>
      <c r="E3626" t="s">
        <v>314</v>
      </c>
      <c r="F3626" t="s">
        <v>315</v>
      </c>
      <c r="G3626" t="s">
        <v>79</v>
      </c>
      <c r="H3626">
        <v>2107</v>
      </c>
      <c r="I3626" s="68" t="str">
        <f>VLOOKUP(E3626,Refs!$P$2:$R$29,3,FALSE)</f>
        <v>Y56</v>
      </c>
      <c r="J3626" s="68" t="str">
        <f>VLOOKUP(E3626,Refs!$P$2:$S$29,4,FALSE)</f>
        <v>London</v>
      </c>
      <c r="K3626" s="28">
        <f t="shared" si="117"/>
        <v>2107</v>
      </c>
    </row>
    <row r="3627" spans="1:11" x14ac:dyDescent="0.35">
      <c r="A3627" s="69">
        <f t="shared" si="116"/>
        <v>45778</v>
      </c>
      <c r="B3627" t="s">
        <v>911</v>
      </c>
      <c r="C3627" t="s">
        <v>272</v>
      </c>
      <c r="D3627" t="s">
        <v>891</v>
      </c>
      <c r="E3627" t="s">
        <v>314</v>
      </c>
      <c r="F3627" t="s">
        <v>315</v>
      </c>
      <c r="G3627" t="s">
        <v>25</v>
      </c>
      <c r="H3627">
        <v>22818</v>
      </c>
      <c r="I3627" s="68" t="str">
        <f>VLOOKUP(E3627,Refs!$P$2:$R$29,3,FALSE)</f>
        <v>Y56</v>
      </c>
      <c r="J3627" s="68" t="str">
        <f>VLOOKUP(E3627,Refs!$P$2:$S$29,4,FALSE)</f>
        <v>London</v>
      </c>
      <c r="K3627" s="28">
        <f t="shared" si="117"/>
        <v>22818</v>
      </c>
    </row>
    <row r="3628" spans="1:11" x14ac:dyDescent="0.35">
      <c r="A3628" s="69">
        <f t="shared" si="116"/>
        <v>45778</v>
      </c>
      <c r="B3628" t="s">
        <v>911</v>
      </c>
      <c r="C3628" t="s">
        <v>272</v>
      </c>
      <c r="D3628" t="s">
        <v>891</v>
      </c>
      <c r="E3628" t="s">
        <v>314</v>
      </c>
      <c r="F3628" t="s">
        <v>315</v>
      </c>
      <c r="G3628" t="s">
        <v>80</v>
      </c>
      <c r="H3628">
        <v>33</v>
      </c>
      <c r="I3628" s="68" t="str">
        <f>VLOOKUP(E3628,Refs!$P$2:$R$29,3,FALSE)</f>
        <v>Y56</v>
      </c>
      <c r="J3628" s="68" t="str">
        <f>VLOOKUP(E3628,Refs!$P$2:$S$29,4,FALSE)</f>
        <v>London</v>
      </c>
      <c r="K3628" s="28">
        <f t="shared" si="117"/>
        <v>33</v>
      </c>
    </row>
    <row r="3629" spans="1:11" x14ac:dyDescent="0.35">
      <c r="A3629" s="69">
        <f t="shared" si="116"/>
        <v>45778</v>
      </c>
      <c r="B3629" t="s">
        <v>911</v>
      </c>
      <c r="C3629" t="s">
        <v>272</v>
      </c>
      <c r="D3629" t="s">
        <v>891</v>
      </c>
      <c r="E3629" t="s">
        <v>314</v>
      </c>
      <c r="F3629" t="s">
        <v>315</v>
      </c>
      <c r="G3629" t="s">
        <v>81</v>
      </c>
      <c r="H3629">
        <v>10292</v>
      </c>
      <c r="I3629" s="68" t="str">
        <f>VLOOKUP(E3629,Refs!$P$2:$R$29,3,FALSE)</f>
        <v>Y56</v>
      </c>
      <c r="J3629" s="68" t="str">
        <f>VLOOKUP(E3629,Refs!$P$2:$S$29,4,FALSE)</f>
        <v>London</v>
      </c>
      <c r="K3629" s="28">
        <f t="shared" si="117"/>
        <v>10292</v>
      </c>
    </row>
    <row r="3630" spans="1:11" x14ac:dyDescent="0.35">
      <c r="A3630" s="69">
        <f t="shared" si="116"/>
        <v>45778</v>
      </c>
      <c r="B3630" t="s">
        <v>911</v>
      </c>
      <c r="C3630" t="s">
        <v>272</v>
      </c>
      <c r="D3630" t="s">
        <v>891</v>
      </c>
      <c r="E3630" t="s">
        <v>314</v>
      </c>
      <c r="F3630" t="s">
        <v>315</v>
      </c>
      <c r="G3630" t="s">
        <v>82</v>
      </c>
      <c r="H3630">
        <v>2859</v>
      </c>
      <c r="I3630" s="68" t="str">
        <f>VLOOKUP(E3630,Refs!$P$2:$R$29,3,FALSE)</f>
        <v>Y56</v>
      </c>
      <c r="J3630" s="68" t="str">
        <f>VLOOKUP(E3630,Refs!$P$2:$S$29,4,FALSE)</f>
        <v>London</v>
      </c>
      <c r="K3630" s="28">
        <f t="shared" si="117"/>
        <v>2859</v>
      </c>
    </row>
    <row r="3631" spans="1:11" x14ac:dyDescent="0.35">
      <c r="A3631" s="69">
        <f t="shared" si="116"/>
        <v>45778</v>
      </c>
      <c r="B3631" t="s">
        <v>911</v>
      </c>
      <c r="C3631" t="s">
        <v>272</v>
      </c>
      <c r="D3631" t="s">
        <v>891</v>
      </c>
      <c r="E3631" t="s">
        <v>314</v>
      </c>
      <c r="F3631" t="s">
        <v>315</v>
      </c>
      <c r="G3631" t="s">
        <v>83</v>
      </c>
      <c r="H3631">
        <v>5105</v>
      </c>
      <c r="I3631" s="68" t="str">
        <f>VLOOKUP(E3631,Refs!$P$2:$R$29,3,FALSE)</f>
        <v>Y56</v>
      </c>
      <c r="J3631" s="68" t="str">
        <f>VLOOKUP(E3631,Refs!$P$2:$S$29,4,FALSE)</f>
        <v>London</v>
      </c>
      <c r="K3631" s="28">
        <f t="shared" si="117"/>
        <v>5105</v>
      </c>
    </row>
    <row r="3632" spans="1:11" x14ac:dyDescent="0.35">
      <c r="A3632" s="69">
        <f t="shared" si="116"/>
        <v>45778</v>
      </c>
      <c r="B3632" t="s">
        <v>911</v>
      </c>
      <c r="C3632" t="s">
        <v>272</v>
      </c>
      <c r="D3632" t="s">
        <v>891</v>
      </c>
      <c r="E3632" t="s">
        <v>314</v>
      </c>
      <c r="F3632" t="s">
        <v>315</v>
      </c>
      <c r="G3632" t="s">
        <v>84</v>
      </c>
      <c r="H3632">
        <v>18497</v>
      </c>
      <c r="I3632" s="68" t="str">
        <f>VLOOKUP(E3632,Refs!$P$2:$R$29,3,FALSE)</f>
        <v>Y56</v>
      </c>
      <c r="J3632" s="68" t="str">
        <f>VLOOKUP(E3632,Refs!$P$2:$S$29,4,FALSE)</f>
        <v>London</v>
      </c>
      <c r="K3632" s="28">
        <f t="shared" si="117"/>
        <v>18497</v>
      </c>
    </row>
    <row r="3633" spans="1:11" x14ac:dyDescent="0.35">
      <c r="A3633" s="69">
        <f t="shared" si="116"/>
        <v>45778</v>
      </c>
      <c r="B3633" t="s">
        <v>911</v>
      </c>
      <c r="C3633" t="s">
        <v>272</v>
      </c>
      <c r="D3633" t="s">
        <v>891</v>
      </c>
      <c r="E3633" t="s">
        <v>314</v>
      </c>
      <c r="F3633" t="s">
        <v>315</v>
      </c>
      <c r="G3633" t="s">
        <v>85</v>
      </c>
      <c r="H3633">
        <v>2611</v>
      </c>
      <c r="I3633" s="68" t="str">
        <f>VLOOKUP(E3633,Refs!$P$2:$R$29,3,FALSE)</f>
        <v>Y56</v>
      </c>
      <c r="J3633" s="68" t="str">
        <f>VLOOKUP(E3633,Refs!$P$2:$S$29,4,FALSE)</f>
        <v>London</v>
      </c>
      <c r="K3633" s="28">
        <f t="shared" si="117"/>
        <v>2611</v>
      </c>
    </row>
    <row r="3634" spans="1:11" x14ac:dyDescent="0.35">
      <c r="A3634" s="69">
        <f t="shared" si="116"/>
        <v>45778</v>
      </c>
      <c r="B3634" t="s">
        <v>911</v>
      </c>
      <c r="C3634" t="s">
        <v>272</v>
      </c>
      <c r="D3634" t="s">
        <v>891</v>
      </c>
      <c r="E3634" t="s">
        <v>314</v>
      </c>
      <c r="F3634" t="s">
        <v>315</v>
      </c>
      <c r="G3634" t="s">
        <v>86</v>
      </c>
      <c r="H3634">
        <v>1651</v>
      </c>
      <c r="I3634" s="68" t="str">
        <f>VLOOKUP(E3634,Refs!$P$2:$R$29,3,FALSE)</f>
        <v>Y56</v>
      </c>
      <c r="J3634" s="68" t="str">
        <f>VLOOKUP(E3634,Refs!$P$2:$S$29,4,FALSE)</f>
        <v>London</v>
      </c>
      <c r="K3634" s="28">
        <f t="shared" si="117"/>
        <v>1651</v>
      </c>
    </row>
    <row r="3635" spans="1:11" x14ac:dyDescent="0.35">
      <c r="A3635" s="69">
        <f t="shared" si="116"/>
        <v>45778</v>
      </c>
      <c r="B3635" t="s">
        <v>911</v>
      </c>
      <c r="C3635" t="s">
        <v>272</v>
      </c>
      <c r="D3635" t="s">
        <v>891</v>
      </c>
      <c r="E3635" t="s">
        <v>314</v>
      </c>
      <c r="F3635" t="s">
        <v>315</v>
      </c>
      <c r="G3635" t="s">
        <v>87</v>
      </c>
      <c r="H3635">
        <v>7515</v>
      </c>
      <c r="I3635" s="68" t="str">
        <f>VLOOKUP(E3635,Refs!$P$2:$R$29,3,FALSE)</f>
        <v>Y56</v>
      </c>
      <c r="J3635" s="68" t="str">
        <f>VLOOKUP(E3635,Refs!$P$2:$S$29,4,FALSE)</f>
        <v>London</v>
      </c>
      <c r="K3635" s="28">
        <f t="shared" si="117"/>
        <v>7515</v>
      </c>
    </row>
    <row r="3636" spans="1:11" x14ac:dyDescent="0.35">
      <c r="A3636" s="69">
        <f t="shared" si="116"/>
        <v>45778</v>
      </c>
      <c r="B3636" t="s">
        <v>911</v>
      </c>
      <c r="C3636" t="s">
        <v>272</v>
      </c>
      <c r="D3636" t="s">
        <v>891</v>
      </c>
      <c r="E3636" t="s">
        <v>314</v>
      </c>
      <c r="F3636" t="s">
        <v>315</v>
      </c>
      <c r="G3636" t="s">
        <v>88</v>
      </c>
      <c r="H3636">
        <v>31024</v>
      </c>
      <c r="I3636" s="68" t="str">
        <f>VLOOKUP(E3636,Refs!$P$2:$R$29,3,FALSE)</f>
        <v>Y56</v>
      </c>
      <c r="J3636" s="68" t="str">
        <f>VLOOKUP(E3636,Refs!$P$2:$S$29,4,FALSE)</f>
        <v>London</v>
      </c>
      <c r="K3636" s="28">
        <f t="shared" si="117"/>
        <v>31024</v>
      </c>
    </row>
    <row r="3637" spans="1:11" x14ac:dyDescent="0.35">
      <c r="A3637" s="69">
        <f t="shared" si="116"/>
        <v>45778</v>
      </c>
      <c r="B3637" t="s">
        <v>911</v>
      </c>
      <c r="C3637" t="s">
        <v>272</v>
      </c>
      <c r="D3637" t="s">
        <v>891</v>
      </c>
      <c r="E3637" t="s">
        <v>314</v>
      </c>
      <c r="F3637" t="s">
        <v>315</v>
      </c>
      <c r="G3637" t="s">
        <v>89</v>
      </c>
      <c r="H3637">
        <v>61741</v>
      </c>
      <c r="I3637" s="68" t="str">
        <f>VLOOKUP(E3637,Refs!$P$2:$R$29,3,FALSE)</f>
        <v>Y56</v>
      </c>
      <c r="J3637" s="68" t="str">
        <f>VLOOKUP(E3637,Refs!$P$2:$S$29,4,FALSE)</f>
        <v>London</v>
      </c>
      <c r="K3637" s="28">
        <f t="shared" si="117"/>
        <v>61741</v>
      </c>
    </row>
    <row r="3638" spans="1:11" x14ac:dyDescent="0.35">
      <c r="A3638" s="69">
        <f t="shared" si="116"/>
        <v>45778</v>
      </c>
      <c r="B3638" t="s">
        <v>911</v>
      </c>
      <c r="C3638" t="s">
        <v>272</v>
      </c>
      <c r="D3638" t="s">
        <v>891</v>
      </c>
      <c r="E3638" t="s">
        <v>314</v>
      </c>
      <c r="F3638" t="s">
        <v>315</v>
      </c>
      <c r="G3638" t="s">
        <v>27</v>
      </c>
      <c r="H3638">
        <v>5355</v>
      </c>
      <c r="I3638" s="68" t="str">
        <f>VLOOKUP(E3638,Refs!$P$2:$R$29,3,FALSE)</f>
        <v>Y56</v>
      </c>
      <c r="J3638" s="68" t="str">
        <f>VLOOKUP(E3638,Refs!$P$2:$S$29,4,FALSE)</f>
        <v>London</v>
      </c>
      <c r="K3638" s="28">
        <f t="shared" si="117"/>
        <v>5355</v>
      </c>
    </row>
    <row r="3639" spans="1:11" x14ac:dyDescent="0.35">
      <c r="A3639" s="69">
        <f t="shared" si="116"/>
        <v>45778</v>
      </c>
      <c r="B3639" t="s">
        <v>911</v>
      </c>
      <c r="C3639" t="s">
        <v>272</v>
      </c>
      <c r="D3639" t="s">
        <v>891</v>
      </c>
      <c r="E3639" t="s">
        <v>314</v>
      </c>
      <c r="F3639" t="s">
        <v>315</v>
      </c>
      <c r="G3639" t="s">
        <v>29</v>
      </c>
      <c r="H3639">
        <v>7592</v>
      </c>
      <c r="I3639" s="68" t="str">
        <f>VLOOKUP(E3639,Refs!$P$2:$R$29,3,FALSE)</f>
        <v>Y56</v>
      </c>
      <c r="J3639" s="68" t="str">
        <f>VLOOKUP(E3639,Refs!$P$2:$S$29,4,FALSE)</f>
        <v>London</v>
      </c>
      <c r="K3639" s="28">
        <f t="shared" si="117"/>
        <v>7592</v>
      </c>
    </row>
    <row r="3640" spans="1:11" x14ac:dyDescent="0.35">
      <c r="A3640" s="69">
        <f t="shared" si="116"/>
        <v>45778</v>
      </c>
      <c r="B3640" t="s">
        <v>911</v>
      </c>
      <c r="C3640" t="s">
        <v>272</v>
      </c>
      <c r="D3640" t="s">
        <v>891</v>
      </c>
      <c r="E3640" t="s">
        <v>314</v>
      </c>
      <c r="F3640" t="s">
        <v>315</v>
      </c>
      <c r="G3640" t="s">
        <v>90</v>
      </c>
      <c r="H3640">
        <v>3005</v>
      </c>
      <c r="I3640" s="68" t="str">
        <f>VLOOKUP(E3640,Refs!$P$2:$R$29,3,FALSE)</f>
        <v>Y56</v>
      </c>
      <c r="J3640" s="68" t="str">
        <f>VLOOKUP(E3640,Refs!$P$2:$S$29,4,FALSE)</f>
        <v>London</v>
      </c>
      <c r="K3640" s="28">
        <f t="shared" si="117"/>
        <v>3005</v>
      </c>
    </row>
    <row r="3641" spans="1:11" x14ac:dyDescent="0.35">
      <c r="A3641" s="69">
        <f t="shared" si="116"/>
        <v>45778</v>
      </c>
      <c r="B3641" t="s">
        <v>911</v>
      </c>
      <c r="C3641" t="s">
        <v>272</v>
      </c>
      <c r="D3641" t="s">
        <v>891</v>
      </c>
      <c r="E3641" t="s">
        <v>314</v>
      </c>
      <c r="F3641" t="s">
        <v>315</v>
      </c>
      <c r="G3641" t="s">
        <v>91</v>
      </c>
      <c r="H3641">
        <v>56</v>
      </c>
      <c r="I3641" s="68" t="str">
        <f>VLOOKUP(E3641,Refs!$P$2:$R$29,3,FALSE)</f>
        <v>Y56</v>
      </c>
      <c r="J3641" s="68" t="str">
        <f>VLOOKUP(E3641,Refs!$P$2:$S$29,4,FALSE)</f>
        <v>London</v>
      </c>
      <c r="K3641" s="28">
        <f t="shared" si="117"/>
        <v>56</v>
      </c>
    </row>
    <row r="3642" spans="1:11" x14ac:dyDescent="0.35">
      <c r="A3642" s="69">
        <f t="shared" si="116"/>
        <v>45778</v>
      </c>
      <c r="B3642" t="s">
        <v>911</v>
      </c>
      <c r="C3642" t="s">
        <v>272</v>
      </c>
      <c r="D3642" t="s">
        <v>891</v>
      </c>
      <c r="E3642" t="s">
        <v>314</v>
      </c>
      <c r="F3642" t="s">
        <v>315</v>
      </c>
      <c r="G3642" t="s">
        <v>92</v>
      </c>
      <c r="H3642">
        <v>3886</v>
      </c>
      <c r="I3642" s="68" t="str">
        <f>VLOOKUP(E3642,Refs!$P$2:$R$29,3,FALSE)</f>
        <v>Y56</v>
      </c>
      <c r="J3642" s="68" t="str">
        <f>VLOOKUP(E3642,Refs!$P$2:$S$29,4,FALSE)</f>
        <v>London</v>
      </c>
      <c r="K3642" s="28">
        <f t="shared" si="117"/>
        <v>3886</v>
      </c>
    </row>
    <row r="3643" spans="1:11" x14ac:dyDescent="0.35">
      <c r="A3643" s="69">
        <f t="shared" si="116"/>
        <v>45778</v>
      </c>
      <c r="B3643" t="s">
        <v>911</v>
      </c>
      <c r="C3643" t="s">
        <v>272</v>
      </c>
      <c r="D3643" t="s">
        <v>891</v>
      </c>
      <c r="E3643" t="s">
        <v>314</v>
      </c>
      <c r="F3643" t="s">
        <v>315</v>
      </c>
      <c r="G3643" t="s">
        <v>93</v>
      </c>
      <c r="H3643">
        <v>329</v>
      </c>
      <c r="I3643" s="68" t="str">
        <f>VLOOKUP(E3643,Refs!$P$2:$R$29,3,FALSE)</f>
        <v>Y56</v>
      </c>
      <c r="J3643" s="68" t="str">
        <f>VLOOKUP(E3643,Refs!$P$2:$S$29,4,FALSE)</f>
        <v>London</v>
      </c>
      <c r="K3643" s="28">
        <f t="shared" si="117"/>
        <v>329</v>
      </c>
    </row>
    <row r="3644" spans="1:11" x14ac:dyDescent="0.35">
      <c r="A3644" s="69">
        <f t="shared" si="116"/>
        <v>45778</v>
      </c>
      <c r="B3644" t="s">
        <v>911</v>
      </c>
      <c r="C3644" t="s">
        <v>272</v>
      </c>
      <c r="D3644" t="s">
        <v>891</v>
      </c>
      <c r="E3644" t="s">
        <v>314</v>
      </c>
      <c r="F3644" t="s">
        <v>315</v>
      </c>
      <c r="G3644" t="s">
        <v>94</v>
      </c>
      <c r="H3644">
        <v>1909</v>
      </c>
      <c r="I3644" s="68" t="str">
        <f>VLOOKUP(E3644,Refs!$P$2:$R$29,3,FALSE)</f>
        <v>Y56</v>
      </c>
      <c r="J3644" s="68" t="str">
        <f>VLOOKUP(E3644,Refs!$P$2:$S$29,4,FALSE)</f>
        <v>London</v>
      </c>
      <c r="K3644" s="28">
        <f t="shared" si="117"/>
        <v>1909</v>
      </c>
    </row>
    <row r="3645" spans="1:11" x14ac:dyDescent="0.35">
      <c r="A3645" s="69">
        <f t="shared" si="116"/>
        <v>45778</v>
      </c>
      <c r="B3645" t="s">
        <v>911</v>
      </c>
      <c r="C3645" t="s">
        <v>272</v>
      </c>
      <c r="D3645" t="s">
        <v>891</v>
      </c>
      <c r="E3645" t="s">
        <v>314</v>
      </c>
      <c r="F3645" t="s">
        <v>315</v>
      </c>
      <c r="G3645" t="s">
        <v>95</v>
      </c>
      <c r="H3645">
        <v>99</v>
      </c>
      <c r="I3645" s="68" t="str">
        <f>VLOOKUP(E3645,Refs!$P$2:$R$29,3,FALSE)</f>
        <v>Y56</v>
      </c>
      <c r="J3645" s="68" t="str">
        <f>VLOOKUP(E3645,Refs!$P$2:$S$29,4,FALSE)</f>
        <v>London</v>
      </c>
      <c r="K3645" s="28">
        <f t="shared" si="117"/>
        <v>99</v>
      </c>
    </row>
    <row r="3646" spans="1:11" x14ac:dyDescent="0.35">
      <c r="A3646" s="69">
        <f t="shared" si="116"/>
        <v>45778</v>
      </c>
      <c r="B3646" t="s">
        <v>911</v>
      </c>
      <c r="C3646" t="s">
        <v>272</v>
      </c>
      <c r="D3646" t="s">
        <v>891</v>
      </c>
      <c r="E3646" t="s">
        <v>314</v>
      </c>
      <c r="F3646" t="s">
        <v>315</v>
      </c>
      <c r="G3646" t="s">
        <v>96</v>
      </c>
      <c r="H3646">
        <v>5968</v>
      </c>
      <c r="I3646" s="68" t="str">
        <f>VLOOKUP(E3646,Refs!$P$2:$R$29,3,FALSE)</f>
        <v>Y56</v>
      </c>
      <c r="J3646" s="68" t="str">
        <f>VLOOKUP(E3646,Refs!$P$2:$S$29,4,FALSE)</f>
        <v>London</v>
      </c>
      <c r="K3646" s="28">
        <f t="shared" si="117"/>
        <v>5968</v>
      </c>
    </row>
    <row r="3647" spans="1:11" x14ac:dyDescent="0.35">
      <c r="A3647" s="69">
        <f t="shared" si="116"/>
        <v>45778</v>
      </c>
      <c r="B3647" t="s">
        <v>911</v>
      </c>
      <c r="C3647" t="s">
        <v>272</v>
      </c>
      <c r="D3647" t="s">
        <v>891</v>
      </c>
      <c r="E3647" t="s">
        <v>314</v>
      </c>
      <c r="F3647" t="s">
        <v>315</v>
      </c>
      <c r="G3647" t="s">
        <v>31</v>
      </c>
      <c r="H3647">
        <v>4647</v>
      </c>
      <c r="I3647" s="68" t="str">
        <f>VLOOKUP(E3647,Refs!$P$2:$R$29,3,FALSE)</f>
        <v>Y56</v>
      </c>
      <c r="J3647" s="68" t="str">
        <f>VLOOKUP(E3647,Refs!$P$2:$S$29,4,FALSE)</f>
        <v>London</v>
      </c>
      <c r="K3647" s="28">
        <f t="shared" si="117"/>
        <v>4647</v>
      </c>
    </row>
    <row r="3648" spans="1:11" x14ac:dyDescent="0.35">
      <c r="A3648" s="69">
        <f t="shared" si="116"/>
        <v>45778</v>
      </c>
      <c r="B3648" t="s">
        <v>911</v>
      </c>
      <c r="C3648" t="s">
        <v>272</v>
      </c>
      <c r="D3648" t="s">
        <v>891</v>
      </c>
      <c r="E3648" t="s">
        <v>314</v>
      </c>
      <c r="F3648" t="s">
        <v>315</v>
      </c>
      <c r="G3648" t="s">
        <v>97</v>
      </c>
      <c r="H3648">
        <v>11264</v>
      </c>
      <c r="I3648" s="68" t="str">
        <f>VLOOKUP(E3648,Refs!$P$2:$R$29,3,FALSE)</f>
        <v>Y56</v>
      </c>
      <c r="J3648" s="68" t="str">
        <f>VLOOKUP(E3648,Refs!$P$2:$S$29,4,FALSE)</f>
        <v>London</v>
      </c>
      <c r="K3648" s="28">
        <f t="shared" si="117"/>
        <v>11264</v>
      </c>
    </row>
    <row r="3649" spans="1:11" x14ac:dyDescent="0.35">
      <c r="A3649" s="69">
        <f t="shared" si="116"/>
        <v>45778</v>
      </c>
      <c r="B3649" t="s">
        <v>911</v>
      </c>
      <c r="C3649" t="s">
        <v>272</v>
      </c>
      <c r="D3649" t="s">
        <v>891</v>
      </c>
      <c r="E3649" t="s">
        <v>314</v>
      </c>
      <c r="F3649" t="s">
        <v>315</v>
      </c>
      <c r="G3649" t="s">
        <v>98</v>
      </c>
      <c r="H3649">
        <v>6197</v>
      </c>
      <c r="I3649" s="68" t="str">
        <f>VLOOKUP(E3649,Refs!$P$2:$R$29,3,FALSE)</f>
        <v>Y56</v>
      </c>
      <c r="J3649" s="68" t="str">
        <f>VLOOKUP(E3649,Refs!$P$2:$S$29,4,FALSE)</f>
        <v>London</v>
      </c>
      <c r="K3649" s="28">
        <f t="shared" si="117"/>
        <v>6197</v>
      </c>
    </row>
    <row r="3650" spans="1:11" x14ac:dyDescent="0.35">
      <c r="A3650" s="69">
        <f t="shared" si="116"/>
        <v>45778</v>
      </c>
      <c r="B3650" t="s">
        <v>911</v>
      </c>
      <c r="C3650" t="s">
        <v>272</v>
      </c>
      <c r="D3650" t="s">
        <v>891</v>
      </c>
      <c r="E3650" t="s">
        <v>314</v>
      </c>
      <c r="F3650" t="s">
        <v>315</v>
      </c>
      <c r="G3650" t="s">
        <v>99</v>
      </c>
      <c r="H3650">
        <v>5650</v>
      </c>
      <c r="I3650" s="68" t="str">
        <f>VLOOKUP(E3650,Refs!$P$2:$R$29,3,FALSE)</f>
        <v>Y56</v>
      </c>
      <c r="J3650" s="68" t="str">
        <f>VLOOKUP(E3650,Refs!$P$2:$S$29,4,FALSE)</f>
        <v>London</v>
      </c>
      <c r="K3650" s="28">
        <f t="shared" si="117"/>
        <v>5650</v>
      </c>
    </row>
    <row r="3651" spans="1:11" x14ac:dyDescent="0.35">
      <c r="A3651" s="69">
        <f t="shared" ref="A3651:A3714" si="118">DATEVALUE(RIGHT(B3651,8))</f>
        <v>45778</v>
      </c>
      <c r="B3651" t="s">
        <v>911</v>
      </c>
      <c r="C3651" t="s">
        <v>272</v>
      </c>
      <c r="D3651" t="s">
        <v>891</v>
      </c>
      <c r="E3651" t="s">
        <v>314</v>
      </c>
      <c r="F3651" t="s">
        <v>315</v>
      </c>
      <c r="G3651" t="s">
        <v>100</v>
      </c>
      <c r="H3651">
        <v>1247</v>
      </c>
      <c r="I3651" s="68" t="str">
        <f>VLOOKUP(E3651,Refs!$P$2:$R$29,3,FALSE)</f>
        <v>Y56</v>
      </c>
      <c r="J3651" s="68" t="str">
        <f>VLOOKUP(E3651,Refs!$P$2:$S$29,4,FALSE)</f>
        <v>London</v>
      </c>
      <c r="K3651" s="28">
        <f t="shared" si="117"/>
        <v>1247</v>
      </c>
    </row>
    <row r="3652" spans="1:11" x14ac:dyDescent="0.35">
      <c r="A3652" s="69">
        <f t="shared" si="118"/>
        <v>45778</v>
      </c>
      <c r="B3652" t="s">
        <v>911</v>
      </c>
      <c r="C3652" t="s">
        <v>272</v>
      </c>
      <c r="D3652" t="s">
        <v>891</v>
      </c>
      <c r="E3652" t="s">
        <v>314</v>
      </c>
      <c r="F3652" t="s">
        <v>315</v>
      </c>
      <c r="G3652" t="s">
        <v>101</v>
      </c>
      <c r="H3652">
        <v>1909</v>
      </c>
      <c r="I3652" s="68" t="str">
        <f>VLOOKUP(E3652,Refs!$P$2:$R$29,3,FALSE)</f>
        <v>Y56</v>
      </c>
      <c r="J3652" s="68" t="str">
        <f>VLOOKUP(E3652,Refs!$P$2:$S$29,4,FALSE)</f>
        <v>London</v>
      </c>
      <c r="K3652" s="28">
        <f t="shared" si="117"/>
        <v>1909</v>
      </c>
    </row>
    <row r="3653" spans="1:11" x14ac:dyDescent="0.35">
      <c r="A3653" s="69">
        <f t="shared" si="118"/>
        <v>45778</v>
      </c>
      <c r="B3653" t="s">
        <v>911</v>
      </c>
      <c r="C3653" t="s">
        <v>272</v>
      </c>
      <c r="D3653" t="s">
        <v>891</v>
      </c>
      <c r="E3653" t="s">
        <v>314</v>
      </c>
      <c r="F3653" t="s">
        <v>315</v>
      </c>
      <c r="G3653" t="s">
        <v>102</v>
      </c>
      <c r="H3653">
        <v>227</v>
      </c>
      <c r="I3653" s="68" t="str">
        <f>VLOOKUP(E3653,Refs!$P$2:$R$29,3,FALSE)</f>
        <v>Y56</v>
      </c>
      <c r="J3653" s="68" t="str">
        <f>VLOOKUP(E3653,Refs!$P$2:$S$29,4,FALSE)</f>
        <v>London</v>
      </c>
      <c r="K3653" s="28">
        <f t="shared" si="117"/>
        <v>227</v>
      </c>
    </row>
    <row r="3654" spans="1:11" x14ac:dyDescent="0.35">
      <c r="A3654" s="69">
        <f t="shared" si="118"/>
        <v>45778</v>
      </c>
      <c r="B3654" t="s">
        <v>911</v>
      </c>
      <c r="C3654" t="s">
        <v>272</v>
      </c>
      <c r="D3654" t="s">
        <v>891</v>
      </c>
      <c r="E3654" t="s">
        <v>314</v>
      </c>
      <c r="F3654" t="s">
        <v>315</v>
      </c>
      <c r="G3654" t="s">
        <v>103</v>
      </c>
      <c r="H3654">
        <v>4972</v>
      </c>
      <c r="I3654" s="68" t="str">
        <f>VLOOKUP(E3654,Refs!$P$2:$R$29,3,FALSE)</f>
        <v>Y56</v>
      </c>
      <c r="J3654" s="68" t="str">
        <f>VLOOKUP(E3654,Refs!$P$2:$S$29,4,FALSE)</f>
        <v>London</v>
      </c>
      <c r="K3654" s="28">
        <f t="shared" si="117"/>
        <v>4972</v>
      </c>
    </row>
    <row r="3655" spans="1:11" x14ac:dyDescent="0.35">
      <c r="A3655" s="69">
        <f t="shared" si="118"/>
        <v>45778</v>
      </c>
      <c r="B3655" t="s">
        <v>911</v>
      </c>
      <c r="C3655" t="s">
        <v>272</v>
      </c>
      <c r="D3655" t="s">
        <v>891</v>
      </c>
      <c r="E3655" t="s">
        <v>314</v>
      </c>
      <c r="F3655" t="s">
        <v>315</v>
      </c>
      <c r="G3655" t="s">
        <v>104</v>
      </c>
      <c r="H3655">
        <v>34413614</v>
      </c>
      <c r="I3655" s="68" t="str">
        <f>VLOOKUP(E3655,Refs!$P$2:$R$29,3,FALSE)</f>
        <v>Y56</v>
      </c>
      <c r="J3655" s="68" t="str">
        <f>VLOOKUP(E3655,Refs!$P$2:$S$29,4,FALSE)</f>
        <v>London</v>
      </c>
      <c r="K3655" s="28">
        <f t="shared" si="117"/>
        <v>34413614</v>
      </c>
    </row>
    <row r="3656" spans="1:11" x14ac:dyDescent="0.35">
      <c r="A3656" s="69">
        <f t="shared" si="118"/>
        <v>45778</v>
      </c>
      <c r="B3656" t="s">
        <v>911</v>
      </c>
      <c r="C3656" t="s">
        <v>272</v>
      </c>
      <c r="D3656" t="s">
        <v>891</v>
      </c>
      <c r="E3656" t="s">
        <v>314</v>
      </c>
      <c r="F3656" t="s">
        <v>315</v>
      </c>
      <c r="G3656" t="s">
        <v>105</v>
      </c>
      <c r="H3656">
        <v>6798</v>
      </c>
      <c r="I3656" s="68" t="str">
        <f>VLOOKUP(E3656,Refs!$P$2:$R$29,3,FALSE)</f>
        <v>Y56</v>
      </c>
      <c r="J3656" s="68" t="str">
        <f>VLOOKUP(E3656,Refs!$P$2:$S$29,4,FALSE)</f>
        <v>London</v>
      </c>
      <c r="K3656" s="28">
        <f t="shared" si="117"/>
        <v>6798</v>
      </c>
    </row>
    <row r="3657" spans="1:11" x14ac:dyDescent="0.35">
      <c r="A3657" s="69">
        <f t="shared" si="118"/>
        <v>45778</v>
      </c>
      <c r="B3657" t="s">
        <v>911</v>
      </c>
      <c r="C3657" t="s">
        <v>272</v>
      </c>
      <c r="D3657" t="s">
        <v>891</v>
      </c>
      <c r="E3657" t="s">
        <v>314</v>
      </c>
      <c r="F3657" t="s">
        <v>315</v>
      </c>
      <c r="G3657" t="s">
        <v>106</v>
      </c>
      <c r="H3657">
        <v>3321</v>
      </c>
      <c r="I3657" s="68" t="str">
        <f>VLOOKUP(E3657,Refs!$P$2:$R$29,3,FALSE)</f>
        <v>Y56</v>
      </c>
      <c r="J3657" s="68" t="str">
        <f>VLOOKUP(E3657,Refs!$P$2:$S$29,4,FALSE)</f>
        <v>London</v>
      </c>
      <c r="K3657" s="28">
        <f t="shared" si="117"/>
        <v>3321</v>
      </c>
    </row>
    <row r="3658" spans="1:11" x14ac:dyDescent="0.35">
      <c r="A3658" s="69">
        <f t="shared" si="118"/>
        <v>45778</v>
      </c>
      <c r="B3658" t="s">
        <v>911</v>
      </c>
      <c r="C3658" t="s">
        <v>272</v>
      </c>
      <c r="D3658" t="s">
        <v>891</v>
      </c>
      <c r="E3658" t="s">
        <v>314</v>
      </c>
      <c r="F3658" t="s">
        <v>315</v>
      </c>
      <c r="G3658" t="s">
        <v>107</v>
      </c>
      <c r="H3658">
        <v>181</v>
      </c>
      <c r="I3658" s="68" t="str">
        <f>VLOOKUP(E3658,Refs!$P$2:$R$29,3,FALSE)</f>
        <v>Y56</v>
      </c>
      <c r="J3658" s="68" t="str">
        <f>VLOOKUP(E3658,Refs!$P$2:$S$29,4,FALSE)</f>
        <v>London</v>
      </c>
      <c r="K3658" s="28">
        <f t="shared" si="117"/>
        <v>181</v>
      </c>
    </row>
    <row r="3659" spans="1:11" x14ac:dyDescent="0.35">
      <c r="A3659" s="69">
        <f t="shared" si="118"/>
        <v>45778</v>
      </c>
      <c r="B3659" t="s">
        <v>911</v>
      </c>
      <c r="C3659" t="s">
        <v>272</v>
      </c>
      <c r="D3659" t="s">
        <v>891</v>
      </c>
      <c r="E3659" t="s">
        <v>314</v>
      </c>
      <c r="F3659" t="s">
        <v>315</v>
      </c>
      <c r="G3659" t="s">
        <v>108</v>
      </c>
      <c r="H3659">
        <v>2126</v>
      </c>
      <c r="I3659" s="68" t="str">
        <f>VLOOKUP(E3659,Refs!$P$2:$R$29,3,FALSE)</f>
        <v>Y56</v>
      </c>
      <c r="J3659" s="68" t="str">
        <f>VLOOKUP(E3659,Refs!$P$2:$S$29,4,FALSE)</f>
        <v>London</v>
      </c>
      <c r="K3659" s="28">
        <f t="shared" si="117"/>
        <v>2126</v>
      </c>
    </row>
    <row r="3660" spans="1:11" x14ac:dyDescent="0.35">
      <c r="A3660" s="69">
        <f t="shared" si="118"/>
        <v>45778</v>
      </c>
      <c r="B3660" t="s">
        <v>911</v>
      </c>
      <c r="C3660" t="s">
        <v>272</v>
      </c>
      <c r="D3660" t="s">
        <v>891</v>
      </c>
      <c r="E3660" t="s">
        <v>314</v>
      </c>
      <c r="F3660" t="s">
        <v>315</v>
      </c>
      <c r="G3660" t="s">
        <v>109</v>
      </c>
      <c r="H3660">
        <v>21159316</v>
      </c>
      <c r="I3660" s="68" t="str">
        <f>VLOOKUP(E3660,Refs!$P$2:$R$29,3,FALSE)</f>
        <v>Y56</v>
      </c>
      <c r="J3660" s="68" t="str">
        <f>VLOOKUP(E3660,Refs!$P$2:$S$29,4,FALSE)</f>
        <v>London</v>
      </c>
      <c r="K3660" s="28">
        <f t="shared" si="117"/>
        <v>21159316</v>
      </c>
    </row>
    <row r="3661" spans="1:11" x14ac:dyDescent="0.35">
      <c r="A3661" s="69">
        <f t="shared" si="118"/>
        <v>45778</v>
      </c>
      <c r="B3661" t="s">
        <v>911</v>
      </c>
      <c r="C3661" t="s">
        <v>272</v>
      </c>
      <c r="D3661" t="s">
        <v>891</v>
      </c>
      <c r="E3661" t="s">
        <v>314</v>
      </c>
      <c r="F3661" t="s">
        <v>315</v>
      </c>
      <c r="G3661" t="s">
        <v>110</v>
      </c>
      <c r="H3661">
        <v>3189</v>
      </c>
      <c r="I3661" s="68" t="str">
        <f>VLOOKUP(E3661,Refs!$P$2:$R$29,3,FALSE)</f>
        <v>Y56</v>
      </c>
      <c r="J3661" s="68" t="str">
        <f>VLOOKUP(E3661,Refs!$P$2:$S$29,4,FALSE)</f>
        <v>London</v>
      </c>
      <c r="K3661" s="28">
        <f t="shared" si="117"/>
        <v>3189</v>
      </c>
    </row>
    <row r="3662" spans="1:11" x14ac:dyDescent="0.35">
      <c r="A3662" s="69">
        <f t="shared" si="118"/>
        <v>45778</v>
      </c>
      <c r="B3662" t="s">
        <v>911</v>
      </c>
      <c r="C3662" t="s">
        <v>272</v>
      </c>
      <c r="D3662" t="s">
        <v>891</v>
      </c>
      <c r="E3662" t="s">
        <v>314</v>
      </c>
      <c r="F3662" t="s">
        <v>315</v>
      </c>
      <c r="G3662" t="s">
        <v>808</v>
      </c>
      <c r="H3662">
        <v>25081</v>
      </c>
      <c r="I3662" s="68" t="str">
        <f>VLOOKUP(E3662,Refs!$P$2:$R$29,3,FALSE)</f>
        <v>Y56</v>
      </c>
      <c r="J3662" s="68" t="str">
        <f>VLOOKUP(E3662,Refs!$P$2:$S$29,4,FALSE)</f>
        <v>London</v>
      </c>
      <c r="K3662" s="28">
        <f t="shared" si="117"/>
        <v>25081</v>
      </c>
    </row>
    <row r="3663" spans="1:11" x14ac:dyDescent="0.35">
      <c r="A3663" s="69">
        <f t="shared" si="118"/>
        <v>45778</v>
      </c>
      <c r="B3663" t="s">
        <v>911</v>
      </c>
      <c r="C3663" t="s">
        <v>272</v>
      </c>
      <c r="D3663" t="s">
        <v>891</v>
      </c>
      <c r="E3663" t="s">
        <v>314</v>
      </c>
      <c r="F3663" t="s">
        <v>315</v>
      </c>
      <c r="G3663" t="s">
        <v>809</v>
      </c>
      <c r="H3663">
        <v>202</v>
      </c>
      <c r="I3663" s="68" t="str">
        <f>VLOOKUP(E3663,Refs!$P$2:$R$29,3,FALSE)</f>
        <v>Y56</v>
      </c>
      <c r="J3663" s="68" t="str">
        <f>VLOOKUP(E3663,Refs!$P$2:$S$29,4,FALSE)</f>
        <v>London</v>
      </c>
      <c r="K3663" s="28">
        <f t="shared" si="117"/>
        <v>202</v>
      </c>
    </row>
    <row r="3664" spans="1:11" x14ac:dyDescent="0.35">
      <c r="A3664" s="69">
        <f t="shared" si="118"/>
        <v>45778</v>
      </c>
      <c r="B3664" t="s">
        <v>911</v>
      </c>
      <c r="C3664" t="s">
        <v>272</v>
      </c>
      <c r="D3664" t="s">
        <v>891</v>
      </c>
      <c r="E3664" t="s">
        <v>314</v>
      </c>
      <c r="F3664" t="s">
        <v>315</v>
      </c>
      <c r="G3664" t="s">
        <v>111</v>
      </c>
      <c r="H3664">
        <v>36674</v>
      </c>
      <c r="I3664" s="68" t="str">
        <f>VLOOKUP(E3664,Refs!$P$2:$R$29,3,FALSE)</f>
        <v>Y56</v>
      </c>
      <c r="J3664" s="68" t="str">
        <f>VLOOKUP(E3664,Refs!$P$2:$S$29,4,FALSE)</f>
        <v>London</v>
      </c>
      <c r="K3664" s="28">
        <f t="shared" si="117"/>
        <v>36674</v>
      </c>
    </row>
    <row r="3665" spans="1:11" x14ac:dyDescent="0.35">
      <c r="A3665" s="69">
        <f t="shared" si="118"/>
        <v>45778</v>
      </c>
      <c r="B3665" t="s">
        <v>911</v>
      </c>
      <c r="C3665" t="s">
        <v>272</v>
      </c>
      <c r="D3665" t="s">
        <v>891</v>
      </c>
      <c r="E3665" t="s">
        <v>314</v>
      </c>
      <c r="F3665" t="s">
        <v>315</v>
      </c>
      <c r="G3665" t="s">
        <v>112</v>
      </c>
      <c r="H3665">
        <v>8</v>
      </c>
      <c r="I3665" s="68" t="str">
        <f>VLOOKUP(E3665,Refs!$P$2:$R$29,3,FALSE)</f>
        <v>Y56</v>
      </c>
      <c r="J3665" s="68" t="str">
        <f>VLOOKUP(E3665,Refs!$P$2:$S$29,4,FALSE)</f>
        <v>London</v>
      </c>
      <c r="K3665" s="28">
        <f t="shared" si="117"/>
        <v>8</v>
      </c>
    </row>
    <row r="3666" spans="1:11" x14ac:dyDescent="0.35">
      <c r="A3666" s="69">
        <f t="shared" si="118"/>
        <v>45778</v>
      </c>
      <c r="B3666" t="s">
        <v>911</v>
      </c>
      <c r="C3666" t="s">
        <v>272</v>
      </c>
      <c r="D3666" t="s">
        <v>891</v>
      </c>
      <c r="E3666" t="s">
        <v>314</v>
      </c>
      <c r="F3666" t="s">
        <v>315</v>
      </c>
      <c r="G3666" t="s">
        <v>113</v>
      </c>
      <c r="H3666">
        <v>20703</v>
      </c>
      <c r="I3666" s="68" t="str">
        <f>VLOOKUP(E3666,Refs!$P$2:$R$29,3,FALSE)</f>
        <v>Y56</v>
      </c>
      <c r="J3666" s="68" t="str">
        <f>VLOOKUP(E3666,Refs!$P$2:$S$29,4,FALSE)</f>
        <v>London</v>
      </c>
      <c r="K3666" s="28">
        <f t="shared" si="117"/>
        <v>20703</v>
      </c>
    </row>
    <row r="3667" spans="1:11" x14ac:dyDescent="0.35">
      <c r="A3667" s="69">
        <f t="shared" si="118"/>
        <v>45778</v>
      </c>
      <c r="B3667" t="s">
        <v>911</v>
      </c>
      <c r="C3667" t="s">
        <v>272</v>
      </c>
      <c r="D3667" t="s">
        <v>891</v>
      </c>
      <c r="E3667" t="s">
        <v>314</v>
      </c>
      <c r="F3667" t="s">
        <v>315</v>
      </c>
      <c r="G3667" t="s">
        <v>114</v>
      </c>
      <c r="H3667">
        <v>24394</v>
      </c>
      <c r="I3667" s="68" t="str">
        <f>VLOOKUP(E3667,Refs!$P$2:$R$29,3,FALSE)</f>
        <v>Y56</v>
      </c>
      <c r="J3667" s="68" t="str">
        <f>VLOOKUP(E3667,Refs!$P$2:$S$29,4,FALSE)</f>
        <v>London</v>
      </c>
      <c r="K3667" s="28">
        <f t="shared" si="117"/>
        <v>24394</v>
      </c>
    </row>
    <row r="3668" spans="1:11" x14ac:dyDescent="0.35">
      <c r="A3668" s="69">
        <f t="shared" si="118"/>
        <v>45778</v>
      </c>
      <c r="B3668" t="s">
        <v>911</v>
      </c>
      <c r="C3668" t="s">
        <v>272</v>
      </c>
      <c r="D3668" t="s">
        <v>891</v>
      </c>
      <c r="E3668" t="s">
        <v>314</v>
      </c>
      <c r="F3668" t="s">
        <v>315</v>
      </c>
      <c r="G3668" t="s">
        <v>115</v>
      </c>
      <c r="H3668">
        <v>13419</v>
      </c>
      <c r="I3668" s="68" t="str">
        <f>VLOOKUP(E3668,Refs!$P$2:$R$29,3,FALSE)</f>
        <v>Y56</v>
      </c>
      <c r="J3668" s="68" t="str">
        <f>VLOOKUP(E3668,Refs!$P$2:$S$29,4,FALSE)</f>
        <v>London</v>
      </c>
      <c r="K3668" s="28">
        <f t="shared" si="117"/>
        <v>13419</v>
      </c>
    </row>
    <row r="3669" spans="1:11" x14ac:dyDescent="0.35">
      <c r="A3669" s="69">
        <f t="shared" si="118"/>
        <v>45778</v>
      </c>
      <c r="B3669" t="s">
        <v>911</v>
      </c>
      <c r="C3669" t="s">
        <v>272</v>
      </c>
      <c r="D3669" t="s">
        <v>891</v>
      </c>
      <c r="E3669" t="s">
        <v>314</v>
      </c>
      <c r="F3669" t="s">
        <v>315</v>
      </c>
      <c r="G3669" t="s">
        <v>116</v>
      </c>
      <c r="H3669">
        <v>11388</v>
      </c>
      <c r="I3669" s="68" t="str">
        <f>VLOOKUP(E3669,Refs!$P$2:$R$29,3,FALSE)</f>
        <v>Y56</v>
      </c>
      <c r="J3669" s="68" t="str">
        <f>VLOOKUP(E3669,Refs!$P$2:$S$29,4,FALSE)</f>
        <v>London</v>
      </c>
      <c r="K3669" s="28">
        <f t="shared" si="117"/>
        <v>11388</v>
      </c>
    </row>
    <row r="3670" spans="1:11" x14ac:dyDescent="0.35">
      <c r="A3670" s="69">
        <f t="shared" si="118"/>
        <v>45778</v>
      </c>
      <c r="B3670" t="s">
        <v>911</v>
      </c>
      <c r="C3670" t="s">
        <v>272</v>
      </c>
      <c r="D3670" t="s">
        <v>891</v>
      </c>
      <c r="E3670" t="s">
        <v>314</v>
      </c>
      <c r="F3670" t="s">
        <v>315</v>
      </c>
      <c r="G3670" t="s">
        <v>117</v>
      </c>
      <c r="H3670">
        <v>4198</v>
      </c>
      <c r="I3670" s="68" t="str">
        <f>VLOOKUP(E3670,Refs!$P$2:$R$29,3,FALSE)</f>
        <v>Y56</v>
      </c>
      <c r="J3670" s="68" t="str">
        <f>VLOOKUP(E3670,Refs!$P$2:$S$29,4,FALSE)</f>
        <v>London</v>
      </c>
      <c r="K3670" s="28">
        <f t="shared" si="117"/>
        <v>4198</v>
      </c>
    </row>
    <row r="3671" spans="1:11" x14ac:dyDescent="0.35">
      <c r="A3671" s="69">
        <f t="shared" si="118"/>
        <v>45778</v>
      </c>
      <c r="B3671" t="s">
        <v>911</v>
      </c>
      <c r="C3671" t="s">
        <v>272</v>
      </c>
      <c r="D3671" t="s">
        <v>891</v>
      </c>
      <c r="E3671" t="s">
        <v>314</v>
      </c>
      <c r="F3671" t="s">
        <v>315</v>
      </c>
      <c r="G3671" t="s">
        <v>118</v>
      </c>
      <c r="H3671">
        <v>3799</v>
      </c>
      <c r="I3671" s="68" t="str">
        <f>VLOOKUP(E3671,Refs!$P$2:$R$29,3,FALSE)</f>
        <v>Y56</v>
      </c>
      <c r="J3671" s="68" t="str">
        <f>VLOOKUP(E3671,Refs!$P$2:$S$29,4,FALSE)</f>
        <v>London</v>
      </c>
      <c r="K3671" s="28">
        <f t="shared" si="117"/>
        <v>3799</v>
      </c>
    </row>
    <row r="3672" spans="1:11" x14ac:dyDescent="0.35">
      <c r="A3672" s="69">
        <f t="shared" si="118"/>
        <v>45778</v>
      </c>
      <c r="B3672" t="s">
        <v>911</v>
      </c>
      <c r="C3672" t="s">
        <v>272</v>
      </c>
      <c r="D3672" t="s">
        <v>891</v>
      </c>
      <c r="E3672" t="s">
        <v>314</v>
      </c>
      <c r="F3672" t="s">
        <v>315</v>
      </c>
      <c r="G3672" t="s">
        <v>119</v>
      </c>
      <c r="H3672">
        <v>7131</v>
      </c>
      <c r="I3672" s="68" t="str">
        <f>VLOOKUP(E3672,Refs!$P$2:$R$29,3,FALSE)</f>
        <v>Y56</v>
      </c>
      <c r="J3672" s="68" t="str">
        <f>VLOOKUP(E3672,Refs!$P$2:$S$29,4,FALSE)</f>
        <v>London</v>
      </c>
      <c r="K3672" s="28">
        <f t="shared" si="117"/>
        <v>7131</v>
      </c>
    </row>
    <row r="3673" spans="1:11" x14ac:dyDescent="0.35">
      <c r="A3673" s="69">
        <f t="shared" si="118"/>
        <v>45778</v>
      </c>
      <c r="B3673" t="s">
        <v>911</v>
      </c>
      <c r="C3673" t="s">
        <v>272</v>
      </c>
      <c r="D3673" t="s">
        <v>891</v>
      </c>
      <c r="E3673" t="s">
        <v>314</v>
      </c>
      <c r="F3673" t="s">
        <v>315</v>
      </c>
      <c r="G3673" t="s">
        <v>120</v>
      </c>
      <c r="H3673">
        <v>3144</v>
      </c>
      <c r="I3673" s="68" t="str">
        <f>VLOOKUP(E3673,Refs!$P$2:$R$29,3,FALSE)</f>
        <v>Y56</v>
      </c>
      <c r="J3673" s="68" t="str">
        <f>VLOOKUP(E3673,Refs!$P$2:$S$29,4,FALSE)</f>
        <v>London</v>
      </c>
      <c r="K3673" s="28">
        <f t="shared" si="117"/>
        <v>3144</v>
      </c>
    </row>
    <row r="3674" spans="1:11" x14ac:dyDescent="0.35">
      <c r="A3674" s="69">
        <f t="shared" si="118"/>
        <v>45778</v>
      </c>
      <c r="B3674" t="s">
        <v>911</v>
      </c>
      <c r="C3674" t="s">
        <v>272</v>
      </c>
      <c r="D3674" t="s">
        <v>891</v>
      </c>
      <c r="E3674" t="s">
        <v>314</v>
      </c>
      <c r="F3674" t="s">
        <v>315</v>
      </c>
      <c r="G3674" t="s">
        <v>121</v>
      </c>
      <c r="H3674">
        <v>3189</v>
      </c>
      <c r="I3674" s="68" t="str">
        <f>VLOOKUP(E3674,Refs!$P$2:$R$29,3,FALSE)</f>
        <v>Y56</v>
      </c>
      <c r="J3674" s="68" t="str">
        <f>VLOOKUP(E3674,Refs!$P$2:$S$29,4,FALSE)</f>
        <v>London</v>
      </c>
      <c r="K3674" s="28">
        <f t="shared" si="117"/>
        <v>3189</v>
      </c>
    </row>
    <row r="3675" spans="1:11" x14ac:dyDescent="0.35">
      <c r="A3675" s="69">
        <f t="shared" si="118"/>
        <v>45778</v>
      </c>
      <c r="B3675" t="s">
        <v>911</v>
      </c>
      <c r="C3675" t="s">
        <v>272</v>
      </c>
      <c r="D3675" t="s">
        <v>891</v>
      </c>
      <c r="E3675" t="s">
        <v>314</v>
      </c>
      <c r="F3675" t="s">
        <v>315</v>
      </c>
      <c r="G3675" t="s">
        <v>122</v>
      </c>
      <c r="H3675">
        <v>280</v>
      </c>
      <c r="I3675" s="68" t="str">
        <f>VLOOKUP(E3675,Refs!$P$2:$R$29,3,FALSE)</f>
        <v>Y56</v>
      </c>
      <c r="J3675" s="68" t="str">
        <f>VLOOKUP(E3675,Refs!$P$2:$S$29,4,FALSE)</f>
        <v>London</v>
      </c>
      <c r="K3675" s="28">
        <f t="shared" si="117"/>
        <v>280</v>
      </c>
    </row>
    <row r="3676" spans="1:11" x14ac:dyDescent="0.35">
      <c r="A3676" s="69">
        <f t="shared" si="118"/>
        <v>45778</v>
      </c>
      <c r="B3676" t="s">
        <v>911</v>
      </c>
      <c r="C3676" t="s">
        <v>272</v>
      </c>
      <c r="D3676" t="s">
        <v>891</v>
      </c>
      <c r="E3676" t="s">
        <v>314</v>
      </c>
      <c r="F3676" t="s">
        <v>315</v>
      </c>
      <c r="G3676" t="s">
        <v>123</v>
      </c>
      <c r="H3676">
        <v>20</v>
      </c>
      <c r="I3676" s="68" t="str">
        <f>VLOOKUP(E3676,Refs!$P$2:$R$29,3,FALSE)</f>
        <v>Y56</v>
      </c>
      <c r="J3676" s="68" t="str">
        <f>VLOOKUP(E3676,Refs!$P$2:$S$29,4,FALSE)</f>
        <v>London</v>
      </c>
      <c r="K3676" s="28">
        <f t="shared" si="117"/>
        <v>20</v>
      </c>
    </row>
    <row r="3677" spans="1:11" x14ac:dyDescent="0.35">
      <c r="A3677" s="69">
        <f t="shared" si="118"/>
        <v>45778</v>
      </c>
      <c r="B3677" t="s">
        <v>911</v>
      </c>
      <c r="C3677" t="s">
        <v>272</v>
      </c>
      <c r="D3677" t="s">
        <v>891</v>
      </c>
      <c r="E3677" t="s">
        <v>314</v>
      </c>
      <c r="F3677" t="s">
        <v>315</v>
      </c>
      <c r="G3677" t="s">
        <v>124</v>
      </c>
      <c r="H3677">
        <v>2</v>
      </c>
      <c r="I3677" s="68" t="str">
        <f>VLOOKUP(E3677,Refs!$P$2:$R$29,3,FALSE)</f>
        <v>Y56</v>
      </c>
      <c r="J3677" s="68" t="str">
        <f>VLOOKUP(E3677,Refs!$P$2:$S$29,4,FALSE)</f>
        <v>London</v>
      </c>
      <c r="K3677" s="28">
        <f t="shared" si="117"/>
        <v>2</v>
      </c>
    </row>
    <row r="3678" spans="1:11" x14ac:dyDescent="0.35">
      <c r="A3678" s="69">
        <f t="shared" si="118"/>
        <v>45778</v>
      </c>
      <c r="B3678" t="s">
        <v>911</v>
      </c>
      <c r="C3678" t="s">
        <v>272</v>
      </c>
      <c r="D3678" t="s">
        <v>891</v>
      </c>
      <c r="E3678" t="s">
        <v>314</v>
      </c>
      <c r="F3678" t="s">
        <v>315</v>
      </c>
      <c r="G3678" t="s">
        <v>125</v>
      </c>
      <c r="H3678">
        <v>6085</v>
      </c>
      <c r="I3678" s="68" t="str">
        <f>VLOOKUP(E3678,Refs!$P$2:$R$29,3,FALSE)</f>
        <v>Y56</v>
      </c>
      <c r="J3678" s="68" t="str">
        <f>VLOOKUP(E3678,Refs!$P$2:$S$29,4,FALSE)</f>
        <v>London</v>
      </c>
      <c r="K3678" s="28">
        <f t="shared" si="117"/>
        <v>6085</v>
      </c>
    </row>
    <row r="3679" spans="1:11" x14ac:dyDescent="0.35">
      <c r="A3679" s="69">
        <f t="shared" si="118"/>
        <v>45778</v>
      </c>
      <c r="B3679" t="s">
        <v>911</v>
      </c>
      <c r="C3679" t="s">
        <v>272</v>
      </c>
      <c r="D3679" t="s">
        <v>891</v>
      </c>
      <c r="E3679" t="s">
        <v>314</v>
      </c>
      <c r="F3679" t="s">
        <v>315</v>
      </c>
      <c r="G3679" t="s">
        <v>126</v>
      </c>
      <c r="H3679">
        <v>4249</v>
      </c>
      <c r="I3679" s="68" t="str">
        <f>VLOOKUP(E3679,Refs!$P$2:$R$29,3,FALSE)</f>
        <v>Y56</v>
      </c>
      <c r="J3679" s="68" t="str">
        <f>VLOOKUP(E3679,Refs!$P$2:$S$29,4,FALSE)</f>
        <v>London</v>
      </c>
      <c r="K3679" s="28">
        <f t="shared" si="117"/>
        <v>4249</v>
      </c>
    </row>
    <row r="3680" spans="1:11" x14ac:dyDescent="0.35">
      <c r="A3680" s="69">
        <f t="shared" si="118"/>
        <v>45778</v>
      </c>
      <c r="B3680" t="s">
        <v>911</v>
      </c>
      <c r="C3680" t="s">
        <v>272</v>
      </c>
      <c r="D3680" t="s">
        <v>891</v>
      </c>
      <c r="E3680" t="s">
        <v>314</v>
      </c>
      <c r="F3680" t="s">
        <v>315</v>
      </c>
      <c r="G3680" t="s">
        <v>127</v>
      </c>
      <c r="H3680">
        <v>1532</v>
      </c>
      <c r="I3680" s="68" t="str">
        <f>VLOOKUP(E3680,Refs!$P$2:$R$29,3,FALSE)</f>
        <v>Y56</v>
      </c>
      <c r="J3680" s="68" t="str">
        <f>VLOOKUP(E3680,Refs!$P$2:$S$29,4,FALSE)</f>
        <v>London</v>
      </c>
      <c r="K3680" s="28">
        <f t="shared" si="117"/>
        <v>1532</v>
      </c>
    </row>
    <row r="3681" spans="1:11" x14ac:dyDescent="0.35">
      <c r="A3681" s="69">
        <f t="shared" si="118"/>
        <v>45778</v>
      </c>
      <c r="B3681" t="s">
        <v>911</v>
      </c>
      <c r="C3681" t="s">
        <v>272</v>
      </c>
      <c r="D3681" t="s">
        <v>891</v>
      </c>
      <c r="E3681" t="s">
        <v>314</v>
      </c>
      <c r="F3681" t="s">
        <v>315</v>
      </c>
      <c r="G3681" t="s">
        <v>128</v>
      </c>
      <c r="H3681">
        <v>365</v>
      </c>
      <c r="I3681" s="68" t="str">
        <f>VLOOKUP(E3681,Refs!$P$2:$R$29,3,FALSE)</f>
        <v>Y56</v>
      </c>
      <c r="J3681" s="68" t="str">
        <f>VLOOKUP(E3681,Refs!$P$2:$S$29,4,FALSE)</f>
        <v>London</v>
      </c>
      <c r="K3681" s="28">
        <f t="shared" si="117"/>
        <v>365</v>
      </c>
    </row>
    <row r="3682" spans="1:11" x14ac:dyDescent="0.35">
      <c r="A3682" s="69">
        <f t="shared" si="118"/>
        <v>45778</v>
      </c>
      <c r="B3682" t="s">
        <v>911</v>
      </c>
      <c r="C3682" t="s">
        <v>272</v>
      </c>
      <c r="D3682" t="s">
        <v>891</v>
      </c>
      <c r="E3682" t="s">
        <v>314</v>
      </c>
      <c r="F3682" t="s">
        <v>315</v>
      </c>
      <c r="G3682" t="s">
        <v>129</v>
      </c>
      <c r="H3682">
        <v>584</v>
      </c>
      <c r="I3682" s="68" t="str">
        <f>VLOOKUP(E3682,Refs!$P$2:$R$29,3,FALSE)</f>
        <v>Y56</v>
      </c>
      <c r="J3682" s="68" t="str">
        <f>VLOOKUP(E3682,Refs!$P$2:$S$29,4,FALSE)</f>
        <v>London</v>
      </c>
      <c r="K3682" s="28">
        <f t="shared" ref="K3682:K3745" si="119">IF(OR(H3682="NULL",H3682=0,H3682=""),"",H3682)</f>
        <v>584</v>
      </c>
    </row>
    <row r="3683" spans="1:11" x14ac:dyDescent="0.35">
      <c r="A3683" s="69">
        <f t="shared" si="118"/>
        <v>45778</v>
      </c>
      <c r="B3683" t="s">
        <v>911</v>
      </c>
      <c r="C3683" t="s">
        <v>272</v>
      </c>
      <c r="D3683" t="s">
        <v>891</v>
      </c>
      <c r="E3683" t="s">
        <v>314</v>
      </c>
      <c r="F3683" t="s">
        <v>315</v>
      </c>
      <c r="G3683" t="s">
        <v>130</v>
      </c>
      <c r="H3683">
        <v>95</v>
      </c>
      <c r="I3683" s="68" t="str">
        <f>VLOOKUP(E3683,Refs!$P$2:$R$29,3,FALSE)</f>
        <v>Y56</v>
      </c>
      <c r="J3683" s="68" t="str">
        <f>VLOOKUP(E3683,Refs!$P$2:$S$29,4,FALSE)</f>
        <v>London</v>
      </c>
      <c r="K3683" s="28">
        <f t="shared" si="119"/>
        <v>95</v>
      </c>
    </row>
    <row r="3684" spans="1:11" x14ac:dyDescent="0.35">
      <c r="A3684" s="69">
        <f t="shared" si="118"/>
        <v>45778</v>
      </c>
      <c r="B3684" t="s">
        <v>911</v>
      </c>
      <c r="C3684" t="s">
        <v>272</v>
      </c>
      <c r="D3684" t="s">
        <v>891</v>
      </c>
      <c r="E3684" t="s">
        <v>314</v>
      </c>
      <c r="F3684" t="s">
        <v>315</v>
      </c>
      <c r="G3684" t="s">
        <v>131</v>
      </c>
      <c r="H3684">
        <v>3475</v>
      </c>
      <c r="I3684" s="68" t="str">
        <f>VLOOKUP(E3684,Refs!$P$2:$R$29,3,FALSE)</f>
        <v>Y56</v>
      </c>
      <c r="J3684" s="68" t="str">
        <f>VLOOKUP(E3684,Refs!$P$2:$S$29,4,FALSE)</f>
        <v>London</v>
      </c>
      <c r="K3684" s="28">
        <f t="shared" si="119"/>
        <v>3475</v>
      </c>
    </row>
    <row r="3685" spans="1:11" x14ac:dyDescent="0.35">
      <c r="A3685" s="69">
        <f t="shared" si="118"/>
        <v>45778</v>
      </c>
      <c r="B3685" t="s">
        <v>911</v>
      </c>
      <c r="C3685" t="s">
        <v>272</v>
      </c>
      <c r="D3685" t="s">
        <v>891</v>
      </c>
      <c r="E3685" t="s">
        <v>314</v>
      </c>
      <c r="F3685" t="s">
        <v>315</v>
      </c>
      <c r="G3685" t="s">
        <v>132</v>
      </c>
      <c r="H3685">
        <v>2363</v>
      </c>
      <c r="I3685" s="68" t="str">
        <f>VLOOKUP(E3685,Refs!$P$2:$R$29,3,FALSE)</f>
        <v>Y56</v>
      </c>
      <c r="J3685" s="68" t="str">
        <f>VLOOKUP(E3685,Refs!$P$2:$S$29,4,FALSE)</f>
        <v>London</v>
      </c>
      <c r="K3685" s="28">
        <f t="shared" si="119"/>
        <v>2363</v>
      </c>
    </row>
    <row r="3686" spans="1:11" x14ac:dyDescent="0.35">
      <c r="A3686" s="69">
        <f t="shared" si="118"/>
        <v>45778</v>
      </c>
      <c r="B3686" t="s">
        <v>911</v>
      </c>
      <c r="C3686" t="s">
        <v>272</v>
      </c>
      <c r="D3686" t="s">
        <v>891</v>
      </c>
      <c r="E3686" t="s">
        <v>314</v>
      </c>
      <c r="F3686" t="s">
        <v>315</v>
      </c>
      <c r="G3686" t="s">
        <v>133</v>
      </c>
      <c r="H3686">
        <v>1806</v>
      </c>
      <c r="I3686" s="68" t="str">
        <f>VLOOKUP(E3686,Refs!$P$2:$R$29,3,FALSE)</f>
        <v>Y56</v>
      </c>
      <c r="J3686" s="68" t="str">
        <f>VLOOKUP(E3686,Refs!$P$2:$S$29,4,FALSE)</f>
        <v>London</v>
      </c>
      <c r="K3686" s="28">
        <f t="shared" si="119"/>
        <v>1806</v>
      </c>
    </row>
    <row r="3687" spans="1:11" x14ac:dyDescent="0.35">
      <c r="A3687" s="69">
        <f t="shared" si="118"/>
        <v>45778</v>
      </c>
      <c r="B3687" t="s">
        <v>911</v>
      </c>
      <c r="C3687" t="s">
        <v>272</v>
      </c>
      <c r="D3687" t="s">
        <v>891</v>
      </c>
      <c r="E3687" t="s">
        <v>314</v>
      </c>
      <c r="F3687" t="s">
        <v>315</v>
      </c>
      <c r="G3687" t="s">
        <v>134</v>
      </c>
      <c r="H3687">
        <v>1294</v>
      </c>
      <c r="I3687" s="68" t="str">
        <f>VLOOKUP(E3687,Refs!$P$2:$R$29,3,FALSE)</f>
        <v>Y56</v>
      </c>
      <c r="J3687" s="68" t="str">
        <f>VLOOKUP(E3687,Refs!$P$2:$S$29,4,FALSE)</f>
        <v>London</v>
      </c>
      <c r="K3687" s="28">
        <f t="shared" si="119"/>
        <v>1294</v>
      </c>
    </row>
    <row r="3688" spans="1:11" x14ac:dyDescent="0.35">
      <c r="A3688" s="69">
        <f t="shared" si="118"/>
        <v>45778</v>
      </c>
      <c r="B3688" t="s">
        <v>911</v>
      </c>
      <c r="C3688" t="s">
        <v>272</v>
      </c>
      <c r="D3688" t="s">
        <v>891</v>
      </c>
      <c r="E3688" t="s">
        <v>314</v>
      </c>
      <c r="F3688" t="s">
        <v>315</v>
      </c>
      <c r="G3688" t="s">
        <v>135</v>
      </c>
      <c r="H3688">
        <v>136</v>
      </c>
      <c r="I3688" s="68" t="str">
        <f>VLOOKUP(E3688,Refs!$P$2:$R$29,3,FALSE)</f>
        <v>Y56</v>
      </c>
      <c r="J3688" s="68" t="str">
        <f>VLOOKUP(E3688,Refs!$P$2:$S$29,4,FALSE)</f>
        <v>London</v>
      </c>
      <c r="K3688" s="28">
        <f t="shared" si="119"/>
        <v>136</v>
      </c>
    </row>
    <row r="3689" spans="1:11" x14ac:dyDescent="0.35">
      <c r="A3689" s="69">
        <f t="shared" si="118"/>
        <v>45778</v>
      </c>
      <c r="B3689" t="s">
        <v>911</v>
      </c>
      <c r="C3689" t="s">
        <v>272</v>
      </c>
      <c r="D3689" t="s">
        <v>891</v>
      </c>
      <c r="E3689" t="s">
        <v>314</v>
      </c>
      <c r="F3689" t="s">
        <v>315</v>
      </c>
      <c r="G3689" t="s">
        <v>136</v>
      </c>
      <c r="H3689">
        <v>53</v>
      </c>
      <c r="I3689" s="68" t="str">
        <f>VLOOKUP(E3689,Refs!$P$2:$R$29,3,FALSE)</f>
        <v>Y56</v>
      </c>
      <c r="J3689" s="68" t="str">
        <f>VLOOKUP(E3689,Refs!$P$2:$S$29,4,FALSE)</f>
        <v>London</v>
      </c>
      <c r="K3689" s="28">
        <f t="shared" si="119"/>
        <v>53</v>
      </c>
    </row>
    <row r="3690" spans="1:11" x14ac:dyDescent="0.35">
      <c r="A3690" s="69">
        <f t="shared" si="118"/>
        <v>45778</v>
      </c>
      <c r="B3690" t="s">
        <v>911</v>
      </c>
      <c r="C3690" t="s">
        <v>272</v>
      </c>
      <c r="D3690" t="s">
        <v>891</v>
      </c>
      <c r="E3690" t="s">
        <v>314</v>
      </c>
      <c r="F3690" t="s">
        <v>315</v>
      </c>
      <c r="G3690" t="s">
        <v>137</v>
      </c>
      <c r="H3690">
        <v>3</v>
      </c>
      <c r="I3690" s="68" t="str">
        <f>VLOOKUP(E3690,Refs!$P$2:$R$29,3,FALSE)</f>
        <v>Y56</v>
      </c>
      <c r="J3690" s="68" t="str">
        <f>VLOOKUP(E3690,Refs!$P$2:$S$29,4,FALSE)</f>
        <v>London</v>
      </c>
      <c r="K3690" s="28">
        <f t="shared" si="119"/>
        <v>3</v>
      </c>
    </row>
    <row r="3691" spans="1:11" x14ac:dyDescent="0.35">
      <c r="A3691" s="69">
        <f t="shared" si="118"/>
        <v>45778</v>
      </c>
      <c r="B3691" t="s">
        <v>911</v>
      </c>
      <c r="C3691" t="s">
        <v>272</v>
      </c>
      <c r="D3691" t="s">
        <v>891</v>
      </c>
      <c r="E3691" t="s">
        <v>314</v>
      </c>
      <c r="F3691" t="s">
        <v>315</v>
      </c>
      <c r="G3691" t="s">
        <v>138</v>
      </c>
      <c r="H3691">
        <v>1</v>
      </c>
      <c r="I3691" s="68" t="str">
        <f>VLOOKUP(E3691,Refs!$P$2:$R$29,3,FALSE)</f>
        <v>Y56</v>
      </c>
      <c r="J3691" s="68" t="str">
        <f>VLOOKUP(E3691,Refs!$P$2:$S$29,4,FALSE)</f>
        <v>London</v>
      </c>
      <c r="K3691" s="28">
        <f t="shared" si="119"/>
        <v>1</v>
      </c>
    </row>
    <row r="3692" spans="1:11" x14ac:dyDescent="0.35">
      <c r="A3692" s="69">
        <f t="shared" si="118"/>
        <v>45778</v>
      </c>
      <c r="B3692" t="s">
        <v>911</v>
      </c>
      <c r="C3692" t="s">
        <v>272</v>
      </c>
      <c r="D3692" t="s">
        <v>891</v>
      </c>
      <c r="E3692" t="s">
        <v>314</v>
      </c>
      <c r="F3692" t="s">
        <v>315</v>
      </c>
      <c r="G3692" t="s">
        <v>139</v>
      </c>
      <c r="H3692">
        <v>89</v>
      </c>
      <c r="I3692" s="68" t="str">
        <f>VLOOKUP(E3692,Refs!$P$2:$R$29,3,FALSE)</f>
        <v>Y56</v>
      </c>
      <c r="J3692" s="68" t="str">
        <f>VLOOKUP(E3692,Refs!$P$2:$S$29,4,FALSE)</f>
        <v>London</v>
      </c>
      <c r="K3692" s="28">
        <f t="shared" si="119"/>
        <v>89</v>
      </c>
    </row>
    <row r="3693" spans="1:11" x14ac:dyDescent="0.35">
      <c r="A3693" s="69">
        <f t="shared" si="118"/>
        <v>45778</v>
      </c>
      <c r="B3693" t="s">
        <v>911</v>
      </c>
      <c r="C3693" t="s">
        <v>272</v>
      </c>
      <c r="D3693" t="s">
        <v>891</v>
      </c>
      <c r="E3693" t="s">
        <v>314</v>
      </c>
      <c r="F3693" t="s">
        <v>315</v>
      </c>
      <c r="G3693" t="s">
        <v>140</v>
      </c>
      <c r="H3693">
        <v>66</v>
      </c>
      <c r="I3693" s="68" t="str">
        <f>VLOOKUP(E3693,Refs!$P$2:$R$29,3,FALSE)</f>
        <v>Y56</v>
      </c>
      <c r="J3693" s="68" t="str">
        <f>VLOOKUP(E3693,Refs!$P$2:$S$29,4,FALSE)</f>
        <v>London</v>
      </c>
      <c r="K3693" s="28">
        <f t="shared" si="119"/>
        <v>66</v>
      </c>
    </row>
    <row r="3694" spans="1:11" x14ac:dyDescent="0.35">
      <c r="A3694" s="69">
        <f t="shared" si="118"/>
        <v>45778</v>
      </c>
      <c r="B3694" t="s">
        <v>911</v>
      </c>
      <c r="C3694" t="s">
        <v>272</v>
      </c>
      <c r="D3694" t="s">
        <v>891</v>
      </c>
      <c r="E3694" t="s">
        <v>314</v>
      </c>
      <c r="F3694" t="s">
        <v>315</v>
      </c>
      <c r="G3694" t="s">
        <v>728</v>
      </c>
      <c r="H3694">
        <v>97</v>
      </c>
      <c r="I3694" s="68" t="str">
        <f>VLOOKUP(E3694,Refs!$P$2:$R$29,3,FALSE)</f>
        <v>Y56</v>
      </c>
      <c r="J3694" s="68" t="str">
        <f>VLOOKUP(E3694,Refs!$P$2:$S$29,4,FALSE)</f>
        <v>London</v>
      </c>
      <c r="K3694" s="28">
        <f t="shared" si="119"/>
        <v>97</v>
      </c>
    </row>
    <row r="3695" spans="1:11" x14ac:dyDescent="0.35">
      <c r="A3695" s="69">
        <f t="shared" si="118"/>
        <v>45778</v>
      </c>
      <c r="B3695" t="s">
        <v>911</v>
      </c>
      <c r="C3695" t="s">
        <v>272</v>
      </c>
      <c r="D3695" t="s">
        <v>891</v>
      </c>
      <c r="E3695" t="s">
        <v>314</v>
      </c>
      <c r="F3695" t="s">
        <v>315</v>
      </c>
      <c r="G3695" t="s">
        <v>727</v>
      </c>
      <c r="H3695">
        <v>1</v>
      </c>
      <c r="I3695" s="68" t="str">
        <f>VLOOKUP(E3695,Refs!$P$2:$R$29,3,FALSE)</f>
        <v>Y56</v>
      </c>
      <c r="J3695" s="68" t="str">
        <f>VLOOKUP(E3695,Refs!$P$2:$S$29,4,FALSE)</f>
        <v>London</v>
      </c>
      <c r="K3695" s="28">
        <f t="shared" si="119"/>
        <v>1</v>
      </c>
    </row>
    <row r="3696" spans="1:11" x14ac:dyDescent="0.35">
      <c r="A3696" s="69">
        <f t="shared" si="118"/>
        <v>45778</v>
      </c>
      <c r="B3696" t="s">
        <v>911</v>
      </c>
      <c r="C3696" t="s">
        <v>272</v>
      </c>
      <c r="D3696" t="s">
        <v>891</v>
      </c>
      <c r="E3696" t="s">
        <v>314</v>
      </c>
      <c r="F3696" t="s">
        <v>315</v>
      </c>
      <c r="G3696" t="s">
        <v>730</v>
      </c>
      <c r="H3696">
        <v>58</v>
      </c>
      <c r="I3696" s="68" t="str">
        <f>VLOOKUP(E3696,Refs!$P$2:$R$29,3,FALSE)</f>
        <v>Y56</v>
      </c>
      <c r="J3696" s="68" t="str">
        <f>VLOOKUP(E3696,Refs!$P$2:$S$29,4,FALSE)</f>
        <v>London</v>
      </c>
      <c r="K3696" s="28">
        <f t="shared" si="119"/>
        <v>58</v>
      </c>
    </row>
    <row r="3697" spans="1:11" x14ac:dyDescent="0.35">
      <c r="A3697" s="69">
        <f t="shared" si="118"/>
        <v>45778</v>
      </c>
      <c r="B3697" t="s">
        <v>911</v>
      </c>
      <c r="C3697" t="s">
        <v>272</v>
      </c>
      <c r="D3697" t="s">
        <v>891</v>
      </c>
      <c r="E3697" t="s">
        <v>314</v>
      </c>
      <c r="F3697" t="s">
        <v>315</v>
      </c>
      <c r="G3697" t="s">
        <v>729</v>
      </c>
      <c r="H3697">
        <v>14</v>
      </c>
      <c r="I3697" s="68" t="str">
        <f>VLOOKUP(E3697,Refs!$P$2:$R$29,3,FALSE)</f>
        <v>Y56</v>
      </c>
      <c r="J3697" s="68" t="str">
        <f>VLOOKUP(E3697,Refs!$P$2:$S$29,4,FALSE)</f>
        <v>London</v>
      </c>
      <c r="K3697" s="28">
        <f t="shared" si="119"/>
        <v>14</v>
      </c>
    </row>
    <row r="3698" spans="1:11" x14ac:dyDescent="0.35">
      <c r="A3698" s="69">
        <f t="shared" si="118"/>
        <v>45778</v>
      </c>
      <c r="B3698" t="s">
        <v>911</v>
      </c>
      <c r="C3698" t="s">
        <v>272</v>
      </c>
      <c r="D3698" t="s">
        <v>891</v>
      </c>
      <c r="E3698" t="s">
        <v>316</v>
      </c>
      <c r="F3698" t="s">
        <v>317</v>
      </c>
      <c r="G3698" t="s">
        <v>10</v>
      </c>
      <c r="H3698">
        <v>55019</v>
      </c>
      <c r="I3698" s="68" t="str">
        <f>VLOOKUP(E3698,Refs!$P$2:$R$29,3,FALSE)</f>
        <v>Y56</v>
      </c>
      <c r="J3698" s="68" t="str">
        <f>VLOOKUP(E3698,Refs!$P$2:$S$29,4,FALSE)</f>
        <v>London</v>
      </c>
      <c r="K3698" s="28">
        <f t="shared" si="119"/>
        <v>55019</v>
      </c>
    </row>
    <row r="3699" spans="1:11" x14ac:dyDescent="0.35">
      <c r="A3699" s="69">
        <f t="shared" si="118"/>
        <v>45778</v>
      </c>
      <c r="B3699" t="s">
        <v>911</v>
      </c>
      <c r="C3699" t="s">
        <v>272</v>
      </c>
      <c r="D3699" t="s">
        <v>891</v>
      </c>
      <c r="E3699" t="s">
        <v>316</v>
      </c>
      <c r="F3699" t="s">
        <v>317</v>
      </c>
      <c r="G3699" t="s">
        <v>69</v>
      </c>
      <c r="H3699">
        <v>4405</v>
      </c>
      <c r="I3699" s="68" t="str">
        <f>VLOOKUP(E3699,Refs!$P$2:$R$29,3,FALSE)</f>
        <v>Y56</v>
      </c>
      <c r="J3699" s="68" t="str">
        <f>VLOOKUP(E3699,Refs!$P$2:$S$29,4,FALSE)</f>
        <v>London</v>
      </c>
      <c r="K3699" s="28">
        <f t="shared" si="119"/>
        <v>4405</v>
      </c>
    </row>
    <row r="3700" spans="1:11" x14ac:dyDescent="0.35">
      <c r="A3700" s="69">
        <f t="shared" si="118"/>
        <v>45778</v>
      </c>
      <c r="B3700" t="s">
        <v>911</v>
      </c>
      <c r="C3700" t="s">
        <v>272</v>
      </c>
      <c r="D3700" t="s">
        <v>891</v>
      </c>
      <c r="E3700" t="s">
        <v>316</v>
      </c>
      <c r="F3700" t="s">
        <v>317</v>
      </c>
      <c r="G3700" t="s">
        <v>20</v>
      </c>
      <c r="H3700">
        <v>52042</v>
      </c>
      <c r="I3700" s="68" t="str">
        <f>VLOOKUP(E3700,Refs!$P$2:$R$29,3,FALSE)</f>
        <v>Y56</v>
      </c>
      <c r="J3700" s="68" t="str">
        <f>VLOOKUP(E3700,Refs!$P$2:$S$29,4,FALSE)</f>
        <v>London</v>
      </c>
      <c r="K3700" s="28">
        <f t="shared" si="119"/>
        <v>52042</v>
      </c>
    </row>
    <row r="3701" spans="1:11" x14ac:dyDescent="0.35">
      <c r="A3701" s="69">
        <f t="shared" si="118"/>
        <v>45778</v>
      </c>
      <c r="B3701" t="s">
        <v>911</v>
      </c>
      <c r="C3701" t="s">
        <v>272</v>
      </c>
      <c r="D3701" t="s">
        <v>891</v>
      </c>
      <c r="E3701" t="s">
        <v>316</v>
      </c>
      <c r="F3701" t="s">
        <v>317</v>
      </c>
      <c r="G3701" t="s">
        <v>23</v>
      </c>
      <c r="H3701">
        <v>50370</v>
      </c>
      <c r="I3701" s="68" t="str">
        <f>VLOOKUP(E3701,Refs!$P$2:$R$29,3,FALSE)</f>
        <v>Y56</v>
      </c>
      <c r="J3701" s="68" t="str">
        <f>VLOOKUP(E3701,Refs!$P$2:$S$29,4,FALSE)</f>
        <v>London</v>
      </c>
      <c r="K3701" s="28">
        <f t="shared" si="119"/>
        <v>50370</v>
      </c>
    </row>
    <row r="3702" spans="1:11" x14ac:dyDescent="0.35">
      <c r="A3702" s="69">
        <f t="shared" si="118"/>
        <v>45778</v>
      </c>
      <c r="B3702" t="s">
        <v>911</v>
      </c>
      <c r="C3702" t="s">
        <v>272</v>
      </c>
      <c r="D3702" t="s">
        <v>891</v>
      </c>
      <c r="E3702" t="s">
        <v>316</v>
      </c>
      <c r="F3702" t="s">
        <v>317</v>
      </c>
      <c r="G3702" t="s">
        <v>19</v>
      </c>
      <c r="H3702">
        <v>603</v>
      </c>
      <c r="I3702" s="68" t="str">
        <f>VLOOKUP(E3702,Refs!$P$2:$R$29,3,FALSE)</f>
        <v>Y56</v>
      </c>
      <c r="J3702" s="68" t="str">
        <f>VLOOKUP(E3702,Refs!$P$2:$S$29,4,FALSE)</f>
        <v>London</v>
      </c>
      <c r="K3702" s="28">
        <f t="shared" si="119"/>
        <v>603</v>
      </c>
    </row>
    <row r="3703" spans="1:11" x14ac:dyDescent="0.35">
      <c r="A3703" s="69">
        <f t="shared" si="118"/>
        <v>45778</v>
      </c>
      <c r="B3703" t="s">
        <v>911</v>
      </c>
      <c r="C3703" t="s">
        <v>272</v>
      </c>
      <c r="D3703" t="s">
        <v>891</v>
      </c>
      <c r="E3703" t="s">
        <v>316</v>
      </c>
      <c r="F3703" t="s">
        <v>317</v>
      </c>
      <c r="G3703" t="s">
        <v>21</v>
      </c>
      <c r="H3703">
        <v>448030</v>
      </c>
      <c r="I3703" s="68" t="str">
        <f>VLOOKUP(E3703,Refs!$P$2:$R$29,3,FALSE)</f>
        <v>Y56</v>
      </c>
      <c r="J3703" s="68" t="str">
        <f>VLOOKUP(E3703,Refs!$P$2:$S$29,4,FALSE)</f>
        <v>London</v>
      </c>
      <c r="K3703" s="28">
        <f t="shared" si="119"/>
        <v>448030</v>
      </c>
    </row>
    <row r="3704" spans="1:11" x14ac:dyDescent="0.35">
      <c r="A3704" s="69">
        <f t="shared" si="118"/>
        <v>45778</v>
      </c>
      <c r="B3704" t="s">
        <v>911</v>
      </c>
      <c r="C3704" t="s">
        <v>272</v>
      </c>
      <c r="D3704" t="s">
        <v>891</v>
      </c>
      <c r="E3704" t="s">
        <v>316</v>
      </c>
      <c r="F3704" t="s">
        <v>317</v>
      </c>
      <c r="G3704" t="s">
        <v>70</v>
      </c>
      <c r="H3704">
        <v>29</v>
      </c>
      <c r="I3704" s="68" t="str">
        <f>VLOOKUP(E3704,Refs!$P$2:$R$29,3,FALSE)</f>
        <v>Y56</v>
      </c>
      <c r="J3704" s="68" t="str">
        <f>VLOOKUP(E3704,Refs!$P$2:$S$29,4,FALSE)</f>
        <v>London</v>
      </c>
      <c r="K3704" s="28">
        <f t="shared" si="119"/>
        <v>29</v>
      </c>
    </row>
    <row r="3705" spans="1:11" x14ac:dyDescent="0.35">
      <c r="A3705" s="69">
        <f t="shared" si="118"/>
        <v>45778</v>
      </c>
      <c r="B3705" t="s">
        <v>911</v>
      </c>
      <c r="C3705" t="s">
        <v>272</v>
      </c>
      <c r="D3705" t="s">
        <v>891</v>
      </c>
      <c r="E3705" t="s">
        <v>316</v>
      </c>
      <c r="F3705" t="s">
        <v>317</v>
      </c>
      <c r="G3705" t="s">
        <v>71</v>
      </c>
      <c r="H3705">
        <v>153</v>
      </c>
      <c r="I3705" s="68" t="str">
        <f>VLOOKUP(E3705,Refs!$P$2:$R$29,3,FALSE)</f>
        <v>Y56</v>
      </c>
      <c r="J3705" s="68" t="str">
        <f>VLOOKUP(E3705,Refs!$P$2:$S$29,4,FALSE)</f>
        <v>London</v>
      </c>
      <c r="K3705" s="28">
        <f t="shared" si="119"/>
        <v>153</v>
      </c>
    </row>
    <row r="3706" spans="1:11" x14ac:dyDescent="0.35">
      <c r="A3706" s="69">
        <f t="shared" si="118"/>
        <v>45778</v>
      </c>
      <c r="B3706" t="s">
        <v>911</v>
      </c>
      <c r="C3706" t="s">
        <v>272</v>
      </c>
      <c r="D3706" t="s">
        <v>891</v>
      </c>
      <c r="E3706" t="s">
        <v>316</v>
      </c>
      <c r="F3706" t="s">
        <v>317</v>
      </c>
      <c r="G3706" t="s">
        <v>72</v>
      </c>
      <c r="H3706">
        <v>37651</v>
      </c>
      <c r="I3706" s="68" t="str">
        <f>VLOOKUP(E3706,Refs!$P$2:$R$29,3,FALSE)</f>
        <v>Y56</v>
      </c>
      <c r="J3706" s="68" t="str">
        <f>VLOOKUP(E3706,Refs!$P$2:$S$29,4,FALSE)</f>
        <v>London</v>
      </c>
      <c r="K3706" s="28">
        <f t="shared" si="119"/>
        <v>37651</v>
      </c>
    </row>
    <row r="3707" spans="1:11" x14ac:dyDescent="0.35">
      <c r="A3707" s="69">
        <f t="shared" si="118"/>
        <v>45778</v>
      </c>
      <c r="B3707" t="s">
        <v>911</v>
      </c>
      <c r="C3707" t="s">
        <v>272</v>
      </c>
      <c r="D3707" t="s">
        <v>891</v>
      </c>
      <c r="E3707" t="s">
        <v>316</v>
      </c>
      <c r="F3707" t="s">
        <v>317</v>
      </c>
      <c r="G3707" t="s">
        <v>73</v>
      </c>
      <c r="H3707">
        <v>15819</v>
      </c>
      <c r="I3707" s="68" t="str">
        <f>VLOOKUP(E3707,Refs!$P$2:$R$29,3,FALSE)</f>
        <v>Y56</v>
      </c>
      <c r="J3707" s="68" t="str">
        <f>VLOOKUP(E3707,Refs!$P$2:$S$29,4,FALSE)</f>
        <v>London</v>
      </c>
      <c r="K3707" s="28">
        <f t="shared" si="119"/>
        <v>15819</v>
      </c>
    </row>
    <row r="3708" spans="1:11" x14ac:dyDescent="0.35">
      <c r="A3708" s="69">
        <f t="shared" si="118"/>
        <v>45778</v>
      </c>
      <c r="B3708" t="s">
        <v>911</v>
      </c>
      <c r="C3708" t="s">
        <v>272</v>
      </c>
      <c r="D3708" t="s">
        <v>891</v>
      </c>
      <c r="E3708" t="s">
        <v>316</v>
      </c>
      <c r="F3708" t="s">
        <v>317</v>
      </c>
      <c r="G3708" t="s">
        <v>74</v>
      </c>
      <c r="H3708">
        <v>58147314</v>
      </c>
      <c r="I3708" s="68" t="str">
        <f>VLOOKUP(E3708,Refs!$P$2:$R$29,3,FALSE)</f>
        <v>Y56</v>
      </c>
      <c r="J3708" s="68" t="str">
        <f>VLOOKUP(E3708,Refs!$P$2:$S$29,4,FALSE)</f>
        <v>London</v>
      </c>
      <c r="K3708" s="28">
        <f t="shared" si="119"/>
        <v>58147314</v>
      </c>
    </row>
    <row r="3709" spans="1:11" x14ac:dyDescent="0.35">
      <c r="A3709" s="69">
        <f t="shared" si="118"/>
        <v>45778</v>
      </c>
      <c r="B3709" t="s">
        <v>911</v>
      </c>
      <c r="C3709" t="s">
        <v>272</v>
      </c>
      <c r="D3709" t="s">
        <v>891</v>
      </c>
      <c r="E3709" t="s">
        <v>316</v>
      </c>
      <c r="F3709" t="s">
        <v>317</v>
      </c>
      <c r="G3709" t="s">
        <v>26</v>
      </c>
      <c r="H3709">
        <v>50690</v>
      </c>
      <c r="I3709" s="68" t="str">
        <f>VLOOKUP(E3709,Refs!$P$2:$R$29,3,FALSE)</f>
        <v>Y56</v>
      </c>
      <c r="J3709" s="68" t="str">
        <f>VLOOKUP(E3709,Refs!$P$2:$S$29,4,FALSE)</f>
        <v>London</v>
      </c>
      <c r="K3709" s="28">
        <f t="shared" si="119"/>
        <v>50690</v>
      </c>
    </row>
    <row r="3710" spans="1:11" x14ac:dyDescent="0.35">
      <c r="A3710" s="69">
        <f t="shared" si="118"/>
        <v>45778</v>
      </c>
      <c r="B3710" t="s">
        <v>911</v>
      </c>
      <c r="C3710" t="s">
        <v>272</v>
      </c>
      <c r="D3710" t="s">
        <v>891</v>
      </c>
      <c r="E3710" t="s">
        <v>316</v>
      </c>
      <c r="F3710" t="s">
        <v>317</v>
      </c>
      <c r="G3710" t="s">
        <v>75</v>
      </c>
      <c r="H3710">
        <v>1286</v>
      </c>
      <c r="I3710" s="68" t="str">
        <f>VLOOKUP(E3710,Refs!$P$2:$R$29,3,FALSE)</f>
        <v>Y56</v>
      </c>
      <c r="J3710" s="68" t="str">
        <f>VLOOKUP(E3710,Refs!$P$2:$S$29,4,FALSE)</f>
        <v>London</v>
      </c>
      <c r="K3710" s="28">
        <f t="shared" si="119"/>
        <v>1286</v>
      </c>
    </row>
    <row r="3711" spans="1:11" x14ac:dyDescent="0.35">
      <c r="A3711" s="69">
        <f t="shared" si="118"/>
        <v>45778</v>
      </c>
      <c r="B3711" t="s">
        <v>911</v>
      </c>
      <c r="C3711" t="s">
        <v>272</v>
      </c>
      <c r="D3711" t="s">
        <v>891</v>
      </c>
      <c r="E3711" t="s">
        <v>316</v>
      </c>
      <c r="F3711" t="s">
        <v>317</v>
      </c>
      <c r="G3711" t="s">
        <v>76</v>
      </c>
      <c r="H3711">
        <v>24932</v>
      </c>
      <c r="I3711" s="68" t="str">
        <f>VLOOKUP(E3711,Refs!$P$2:$R$29,3,FALSE)</f>
        <v>Y56</v>
      </c>
      <c r="J3711" s="68" t="str">
        <f>VLOOKUP(E3711,Refs!$P$2:$S$29,4,FALSE)</f>
        <v>London</v>
      </c>
      <c r="K3711" s="28">
        <f t="shared" si="119"/>
        <v>24932</v>
      </c>
    </row>
    <row r="3712" spans="1:11" x14ac:dyDescent="0.35">
      <c r="A3712" s="69">
        <f t="shared" si="118"/>
        <v>45778</v>
      </c>
      <c r="B3712" t="s">
        <v>911</v>
      </c>
      <c r="C3712" t="s">
        <v>272</v>
      </c>
      <c r="D3712" t="s">
        <v>891</v>
      </c>
      <c r="E3712" t="s">
        <v>316</v>
      </c>
      <c r="F3712" t="s">
        <v>317</v>
      </c>
      <c r="G3712" t="s">
        <v>77</v>
      </c>
      <c r="H3712">
        <v>3899</v>
      </c>
      <c r="I3712" s="68" t="str">
        <f>VLOOKUP(E3712,Refs!$P$2:$R$29,3,FALSE)</f>
        <v>Y56</v>
      </c>
      <c r="J3712" s="68" t="str">
        <f>VLOOKUP(E3712,Refs!$P$2:$S$29,4,FALSE)</f>
        <v>London</v>
      </c>
      <c r="K3712" s="28">
        <f t="shared" si="119"/>
        <v>3899</v>
      </c>
    </row>
    <row r="3713" spans="1:11" x14ac:dyDescent="0.35">
      <c r="A3713" s="69">
        <f t="shared" si="118"/>
        <v>45778</v>
      </c>
      <c r="B3713" t="s">
        <v>911</v>
      </c>
      <c r="C3713" t="s">
        <v>272</v>
      </c>
      <c r="D3713" t="s">
        <v>891</v>
      </c>
      <c r="E3713" t="s">
        <v>316</v>
      </c>
      <c r="F3713" t="s">
        <v>317</v>
      </c>
      <c r="G3713" t="s">
        <v>78</v>
      </c>
      <c r="H3713">
        <v>18129</v>
      </c>
      <c r="I3713" s="68" t="str">
        <f>VLOOKUP(E3713,Refs!$P$2:$R$29,3,FALSE)</f>
        <v>Y56</v>
      </c>
      <c r="J3713" s="68" t="str">
        <f>VLOOKUP(E3713,Refs!$P$2:$S$29,4,FALSE)</f>
        <v>London</v>
      </c>
      <c r="K3713" s="28">
        <f t="shared" si="119"/>
        <v>18129</v>
      </c>
    </row>
    <row r="3714" spans="1:11" x14ac:dyDescent="0.35">
      <c r="A3714" s="69">
        <f t="shared" si="118"/>
        <v>45778</v>
      </c>
      <c r="B3714" t="s">
        <v>911</v>
      </c>
      <c r="C3714" t="s">
        <v>272</v>
      </c>
      <c r="D3714" t="s">
        <v>891</v>
      </c>
      <c r="E3714" t="s">
        <v>316</v>
      </c>
      <c r="F3714" t="s">
        <v>317</v>
      </c>
      <c r="G3714" t="s">
        <v>79</v>
      </c>
      <c r="H3714">
        <v>2444</v>
      </c>
      <c r="I3714" s="68" t="str">
        <f>VLOOKUP(E3714,Refs!$P$2:$R$29,3,FALSE)</f>
        <v>Y56</v>
      </c>
      <c r="J3714" s="68" t="str">
        <f>VLOOKUP(E3714,Refs!$P$2:$S$29,4,FALSE)</f>
        <v>London</v>
      </c>
      <c r="K3714" s="28">
        <f t="shared" si="119"/>
        <v>2444</v>
      </c>
    </row>
    <row r="3715" spans="1:11" x14ac:dyDescent="0.35">
      <c r="A3715" s="69">
        <f t="shared" ref="A3715:A3778" si="120">DATEVALUE(RIGHT(B3715,8))</f>
        <v>45778</v>
      </c>
      <c r="B3715" t="s">
        <v>911</v>
      </c>
      <c r="C3715" t="s">
        <v>272</v>
      </c>
      <c r="D3715" t="s">
        <v>891</v>
      </c>
      <c r="E3715" t="s">
        <v>316</v>
      </c>
      <c r="F3715" t="s">
        <v>317</v>
      </c>
      <c r="G3715" t="s">
        <v>25</v>
      </c>
      <c r="H3715">
        <v>22043</v>
      </c>
      <c r="I3715" s="68" t="str">
        <f>VLOOKUP(E3715,Refs!$P$2:$R$29,3,FALSE)</f>
        <v>Y56</v>
      </c>
      <c r="J3715" s="68" t="str">
        <f>VLOOKUP(E3715,Refs!$P$2:$S$29,4,FALSE)</f>
        <v>London</v>
      </c>
      <c r="K3715" s="28">
        <f t="shared" si="119"/>
        <v>22043</v>
      </c>
    </row>
    <row r="3716" spans="1:11" x14ac:dyDescent="0.35">
      <c r="A3716" s="69">
        <f t="shared" si="120"/>
        <v>45778</v>
      </c>
      <c r="B3716" t="s">
        <v>911</v>
      </c>
      <c r="C3716" t="s">
        <v>272</v>
      </c>
      <c r="D3716" t="s">
        <v>891</v>
      </c>
      <c r="E3716" t="s">
        <v>316</v>
      </c>
      <c r="F3716" t="s">
        <v>317</v>
      </c>
      <c r="G3716" t="s">
        <v>80</v>
      </c>
      <c r="H3716">
        <v>18</v>
      </c>
      <c r="I3716" s="68" t="str">
        <f>VLOOKUP(E3716,Refs!$P$2:$R$29,3,FALSE)</f>
        <v>Y56</v>
      </c>
      <c r="J3716" s="68" t="str">
        <f>VLOOKUP(E3716,Refs!$P$2:$S$29,4,FALSE)</f>
        <v>London</v>
      </c>
      <c r="K3716" s="28">
        <f t="shared" si="119"/>
        <v>18</v>
      </c>
    </row>
    <row r="3717" spans="1:11" x14ac:dyDescent="0.35">
      <c r="A3717" s="69">
        <f t="shared" si="120"/>
        <v>45778</v>
      </c>
      <c r="B3717" t="s">
        <v>911</v>
      </c>
      <c r="C3717" t="s">
        <v>272</v>
      </c>
      <c r="D3717" t="s">
        <v>891</v>
      </c>
      <c r="E3717" t="s">
        <v>316</v>
      </c>
      <c r="F3717" t="s">
        <v>317</v>
      </c>
      <c r="G3717" t="s">
        <v>81</v>
      </c>
      <c r="H3717">
        <v>13092</v>
      </c>
      <c r="I3717" s="68" t="str">
        <f>VLOOKUP(E3717,Refs!$P$2:$R$29,3,FALSE)</f>
        <v>Y56</v>
      </c>
      <c r="J3717" s="68" t="str">
        <f>VLOOKUP(E3717,Refs!$P$2:$S$29,4,FALSE)</f>
        <v>London</v>
      </c>
      <c r="K3717" s="28">
        <f t="shared" si="119"/>
        <v>13092</v>
      </c>
    </row>
    <row r="3718" spans="1:11" x14ac:dyDescent="0.35">
      <c r="A3718" s="69">
        <f t="shared" si="120"/>
        <v>45778</v>
      </c>
      <c r="B3718" t="s">
        <v>911</v>
      </c>
      <c r="C3718" t="s">
        <v>272</v>
      </c>
      <c r="D3718" t="s">
        <v>891</v>
      </c>
      <c r="E3718" t="s">
        <v>316</v>
      </c>
      <c r="F3718" t="s">
        <v>317</v>
      </c>
      <c r="G3718" t="s">
        <v>82</v>
      </c>
      <c r="H3718">
        <v>5769</v>
      </c>
      <c r="I3718" s="68" t="str">
        <f>VLOOKUP(E3718,Refs!$P$2:$R$29,3,FALSE)</f>
        <v>Y56</v>
      </c>
      <c r="J3718" s="68" t="str">
        <f>VLOOKUP(E3718,Refs!$P$2:$S$29,4,FALSE)</f>
        <v>London</v>
      </c>
      <c r="K3718" s="28">
        <f t="shared" si="119"/>
        <v>5769</v>
      </c>
    </row>
    <row r="3719" spans="1:11" x14ac:dyDescent="0.35">
      <c r="A3719" s="69">
        <f t="shared" si="120"/>
        <v>45778</v>
      </c>
      <c r="B3719" t="s">
        <v>911</v>
      </c>
      <c r="C3719" t="s">
        <v>272</v>
      </c>
      <c r="D3719" t="s">
        <v>891</v>
      </c>
      <c r="E3719" t="s">
        <v>316</v>
      </c>
      <c r="F3719" t="s">
        <v>317</v>
      </c>
      <c r="G3719" t="s">
        <v>83</v>
      </c>
      <c r="H3719">
        <v>3906</v>
      </c>
      <c r="I3719" s="68" t="str">
        <f>VLOOKUP(E3719,Refs!$P$2:$R$29,3,FALSE)</f>
        <v>Y56</v>
      </c>
      <c r="J3719" s="68" t="str">
        <f>VLOOKUP(E3719,Refs!$P$2:$S$29,4,FALSE)</f>
        <v>London</v>
      </c>
      <c r="K3719" s="28">
        <f t="shared" si="119"/>
        <v>3906</v>
      </c>
    </row>
    <row r="3720" spans="1:11" x14ac:dyDescent="0.35">
      <c r="A3720" s="69">
        <f t="shared" si="120"/>
        <v>45778</v>
      </c>
      <c r="B3720" t="s">
        <v>911</v>
      </c>
      <c r="C3720" t="s">
        <v>272</v>
      </c>
      <c r="D3720" t="s">
        <v>891</v>
      </c>
      <c r="E3720" t="s">
        <v>316</v>
      </c>
      <c r="F3720" t="s">
        <v>317</v>
      </c>
      <c r="G3720" t="s">
        <v>84</v>
      </c>
      <c r="H3720">
        <v>16842</v>
      </c>
      <c r="I3720" s="68" t="str">
        <f>VLOOKUP(E3720,Refs!$P$2:$R$29,3,FALSE)</f>
        <v>Y56</v>
      </c>
      <c r="J3720" s="68" t="str">
        <f>VLOOKUP(E3720,Refs!$P$2:$S$29,4,FALSE)</f>
        <v>London</v>
      </c>
      <c r="K3720" s="28">
        <f t="shared" si="119"/>
        <v>16842</v>
      </c>
    </row>
    <row r="3721" spans="1:11" x14ac:dyDescent="0.35">
      <c r="A3721" s="69">
        <f t="shared" si="120"/>
        <v>45778</v>
      </c>
      <c r="B3721" t="s">
        <v>911</v>
      </c>
      <c r="C3721" t="s">
        <v>272</v>
      </c>
      <c r="D3721" t="s">
        <v>891</v>
      </c>
      <c r="E3721" t="s">
        <v>316</v>
      </c>
      <c r="F3721" t="s">
        <v>317</v>
      </c>
      <c r="G3721" t="s">
        <v>85</v>
      </c>
      <c r="H3721">
        <v>1586</v>
      </c>
      <c r="I3721" s="68" t="str">
        <f>VLOOKUP(E3721,Refs!$P$2:$R$29,3,FALSE)</f>
        <v>Y56</v>
      </c>
      <c r="J3721" s="68" t="str">
        <f>VLOOKUP(E3721,Refs!$P$2:$S$29,4,FALSE)</f>
        <v>London</v>
      </c>
      <c r="K3721" s="28">
        <f t="shared" si="119"/>
        <v>1586</v>
      </c>
    </row>
    <row r="3722" spans="1:11" x14ac:dyDescent="0.35">
      <c r="A3722" s="69">
        <f t="shared" si="120"/>
        <v>45778</v>
      </c>
      <c r="B3722" t="s">
        <v>911</v>
      </c>
      <c r="C3722" t="s">
        <v>272</v>
      </c>
      <c r="D3722" t="s">
        <v>891</v>
      </c>
      <c r="E3722" t="s">
        <v>316</v>
      </c>
      <c r="F3722" t="s">
        <v>317</v>
      </c>
      <c r="G3722" t="s">
        <v>86</v>
      </c>
      <c r="H3722">
        <v>1173</v>
      </c>
      <c r="I3722" s="68" t="str">
        <f>VLOOKUP(E3722,Refs!$P$2:$R$29,3,FALSE)</f>
        <v>Y56</v>
      </c>
      <c r="J3722" s="68" t="str">
        <f>VLOOKUP(E3722,Refs!$P$2:$S$29,4,FALSE)</f>
        <v>London</v>
      </c>
      <c r="K3722" s="28">
        <f t="shared" si="119"/>
        <v>1173</v>
      </c>
    </row>
    <row r="3723" spans="1:11" x14ac:dyDescent="0.35">
      <c r="A3723" s="69">
        <f t="shared" si="120"/>
        <v>45778</v>
      </c>
      <c r="B3723" t="s">
        <v>911</v>
      </c>
      <c r="C3723" t="s">
        <v>272</v>
      </c>
      <c r="D3723" t="s">
        <v>891</v>
      </c>
      <c r="E3723" t="s">
        <v>316</v>
      </c>
      <c r="F3723" t="s">
        <v>317</v>
      </c>
      <c r="G3723" t="s">
        <v>87</v>
      </c>
      <c r="H3723">
        <v>3971</v>
      </c>
      <c r="I3723" s="68" t="str">
        <f>VLOOKUP(E3723,Refs!$P$2:$R$29,3,FALSE)</f>
        <v>Y56</v>
      </c>
      <c r="J3723" s="68" t="str">
        <f>VLOOKUP(E3723,Refs!$P$2:$S$29,4,FALSE)</f>
        <v>London</v>
      </c>
      <c r="K3723" s="28">
        <f t="shared" si="119"/>
        <v>3971</v>
      </c>
    </row>
    <row r="3724" spans="1:11" x14ac:dyDescent="0.35">
      <c r="A3724" s="69">
        <f t="shared" si="120"/>
        <v>45778</v>
      </c>
      <c r="B3724" t="s">
        <v>911</v>
      </c>
      <c r="C3724" t="s">
        <v>272</v>
      </c>
      <c r="D3724" t="s">
        <v>891</v>
      </c>
      <c r="E3724" t="s">
        <v>316</v>
      </c>
      <c r="F3724" t="s">
        <v>317</v>
      </c>
      <c r="G3724" t="s">
        <v>88</v>
      </c>
      <c r="H3724">
        <v>15971</v>
      </c>
      <c r="I3724" s="68" t="str">
        <f>VLOOKUP(E3724,Refs!$P$2:$R$29,3,FALSE)</f>
        <v>Y56</v>
      </c>
      <c r="J3724" s="68" t="str">
        <f>VLOOKUP(E3724,Refs!$P$2:$S$29,4,FALSE)</f>
        <v>London</v>
      </c>
      <c r="K3724" s="28">
        <f t="shared" si="119"/>
        <v>15971</v>
      </c>
    </row>
    <row r="3725" spans="1:11" x14ac:dyDescent="0.35">
      <c r="A3725" s="69">
        <f t="shared" si="120"/>
        <v>45778</v>
      </c>
      <c r="B3725" t="s">
        <v>911</v>
      </c>
      <c r="C3725" t="s">
        <v>272</v>
      </c>
      <c r="D3725" t="s">
        <v>891</v>
      </c>
      <c r="E3725" t="s">
        <v>316</v>
      </c>
      <c r="F3725" t="s">
        <v>317</v>
      </c>
      <c r="G3725" t="s">
        <v>89</v>
      </c>
      <c r="H3725">
        <v>49601</v>
      </c>
      <c r="I3725" s="68" t="str">
        <f>VLOOKUP(E3725,Refs!$P$2:$R$29,3,FALSE)</f>
        <v>Y56</v>
      </c>
      <c r="J3725" s="68" t="str">
        <f>VLOOKUP(E3725,Refs!$P$2:$S$29,4,FALSE)</f>
        <v>London</v>
      </c>
      <c r="K3725" s="28">
        <f t="shared" si="119"/>
        <v>49601</v>
      </c>
    </row>
    <row r="3726" spans="1:11" x14ac:dyDescent="0.35">
      <c r="A3726" s="69">
        <f t="shared" si="120"/>
        <v>45778</v>
      </c>
      <c r="B3726" t="s">
        <v>911</v>
      </c>
      <c r="C3726" t="s">
        <v>272</v>
      </c>
      <c r="D3726" t="s">
        <v>891</v>
      </c>
      <c r="E3726" t="s">
        <v>316</v>
      </c>
      <c r="F3726" t="s">
        <v>317</v>
      </c>
      <c r="G3726" t="s">
        <v>27</v>
      </c>
      <c r="H3726">
        <v>5346</v>
      </c>
      <c r="I3726" s="68" t="str">
        <f>VLOOKUP(E3726,Refs!$P$2:$R$29,3,FALSE)</f>
        <v>Y56</v>
      </c>
      <c r="J3726" s="68" t="str">
        <f>VLOOKUP(E3726,Refs!$P$2:$S$29,4,FALSE)</f>
        <v>London</v>
      </c>
      <c r="K3726" s="28">
        <f t="shared" si="119"/>
        <v>5346</v>
      </c>
    </row>
    <row r="3727" spans="1:11" x14ac:dyDescent="0.35">
      <c r="A3727" s="69">
        <f t="shared" si="120"/>
        <v>45778</v>
      </c>
      <c r="B3727" t="s">
        <v>911</v>
      </c>
      <c r="C3727" t="s">
        <v>272</v>
      </c>
      <c r="D3727" t="s">
        <v>891</v>
      </c>
      <c r="E3727" t="s">
        <v>316</v>
      </c>
      <c r="F3727" t="s">
        <v>317</v>
      </c>
      <c r="G3727" t="s">
        <v>29</v>
      </c>
      <c r="H3727">
        <v>6585</v>
      </c>
      <c r="I3727" s="68" t="str">
        <f>VLOOKUP(E3727,Refs!$P$2:$R$29,3,FALSE)</f>
        <v>Y56</v>
      </c>
      <c r="J3727" s="68" t="str">
        <f>VLOOKUP(E3727,Refs!$P$2:$S$29,4,FALSE)</f>
        <v>London</v>
      </c>
      <c r="K3727" s="28">
        <f t="shared" si="119"/>
        <v>6585</v>
      </c>
    </row>
    <row r="3728" spans="1:11" x14ac:dyDescent="0.35">
      <c r="A3728" s="69">
        <f t="shared" si="120"/>
        <v>45778</v>
      </c>
      <c r="B3728" t="s">
        <v>911</v>
      </c>
      <c r="C3728" t="s">
        <v>272</v>
      </c>
      <c r="D3728" t="s">
        <v>891</v>
      </c>
      <c r="E3728" t="s">
        <v>316</v>
      </c>
      <c r="F3728" t="s">
        <v>317</v>
      </c>
      <c r="G3728" t="s">
        <v>90</v>
      </c>
      <c r="H3728">
        <v>2097</v>
      </c>
      <c r="I3728" s="68" t="str">
        <f>VLOOKUP(E3728,Refs!$P$2:$R$29,3,FALSE)</f>
        <v>Y56</v>
      </c>
      <c r="J3728" s="68" t="str">
        <f>VLOOKUP(E3728,Refs!$P$2:$S$29,4,FALSE)</f>
        <v>London</v>
      </c>
      <c r="K3728" s="28">
        <f t="shared" si="119"/>
        <v>2097</v>
      </c>
    </row>
    <row r="3729" spans="1:11" x14ac:dyDescent="0.35">
      <c r="A3729" s="69">
        <f t="shared" si="120"/>
        <v>45778</v>
      </c>
      <c r="B3729" t="s">
        <v>911</v>
      </c>
      <c r="C3729" t="s">
        <v>272</v>
      </c>
      <c r="D3729" t="s">
        <v>891</v>
      </c>
      <c r="E3729" t="s">
        <v>316</v>
      </c>
      <c r="F3729" t="s">
        <v>317</v>
      </c>
      <c r="G3729" t="s">
        <v>91</v>
      </c>
      <c r="H3729">
        <v>76</v>
      </c>
      <c r="I3729" s="68" t="str">
        <f>VLOOKUP(E3729,Refs!$P$2:$R$29,3,FALSE)</f>
        <v>Y56</v>
      </c>
      <c r="J3729" s="68" t="str">
        <f>VLOOKUP(E3729,Refs!$P$2:$S$29,4,FALSE)</f>
        <v>London</v>
      </c>
      <c r="K3729" s="28">
        <f t="shared" si="119"/>
        <v>76</v>
      </c>
    </row>
    <row r="3730" spans="1:11" x14ac:dyDescent="0.35">
      <c r="A3730" s="69">
        <f t="shared" si="120"/>
        <v>45778</v>
      </c>
      <c r="B3730" t="s">
        <v>911</v>
      </c>
      <c r="C3730" t="s">
        <v>272</v>
      </c>
      <c r="D3730" t="s">
        <v>891</v>
      </c>
      <c r="E3730" t="s">
        <v>316</v>
      </c>
      <c r="F3730" t="s">
        <v>317</v>
      </c>
      <c r="G3730" t="s">
        <v>92</v>
      </c>
      <c r="H3730">
        <v>3350</v>
      </c>
      <c r="I3730" s="68" t="str">
        <f>VLOOKUP(E3730,Refs!$P$2:$R$29,3,FALSE)</f>
        <v>Y56</v>
      </c>
      <c r="J3730" s="68" t="str">
        <f>VLOOKUP(E3730,Refs!$P$2:$S$29,4,FALSE)</f>
        <v>London</v>
      </c>
      <c r="K3730" s="28">
        <f t="shared" si="119"/>
        <v>3350</v>
      </c>
    </row>
    <row r="3731" spans="1:11" x14ac:dyDescent="0.35">
      <c r="A3731" s="69">
        <f t="shared" si="120"/>
        <v>45778</v>
      </c>
      <c r="B3731" t="s">
        <v>911</v>
      </c>
      <c r="C3731" t="s">
        <v>272</v>
      </c>
      <c r="D3731" t="s">
        <v>891</v>
      </c>
      <c r="E3731" t="s">
        <v>316</v>
      </c>
      <c r="F3731" t="s">
        <v>317</v>
      </c>
      <c r="G3731" t="s">
        <v>93</v>
      </c>
      <c r="H3731">
        <v>243</v>
      </c>
      <c r="I3731" s="68" t="str">
        <f>VLOOKUP(E3731,Refs!$P$2:$R$29,3,FALSE)</f>
        <v>Y56</v>
      </c>
      <c r="J3731" s="68" t="str">
        <f>VLOOKUP(E3731,Refs!$P$2:$S$29,4,FALSE)</f>
        <v>London</v>
      </c>
      <c r="K3731" s="28">
        <f t="shared" si="119"/>
        <v>243</v>
      </c>
    </row>
    <row r="3732" spans="1:11" x14ac:dyDescent="0.35">
      <c r="A3732" s="69">
        <f t="shared" si="120"/>
        <v>45778</v>
      </c>
      <c r="B3732" t="s">
        <v>911</v>
      </c>
      <c r="C3732" t="s">
        <v>272</v>
      </c>
      <c r="D3732" t="s">
        <v>891</v>
      </c>
      <c r="E3732" t="s">
        <v>316</v>
      </c>
      <c r="F3732" t="s">
        <v>317</v>
      </c>
      <c r="G3732" t="s">
        <v>94</v>
      </c>
      <c r="H3732">
        <v>1475</v>
      </c>
      <c r="I3732" s="68" t="str">
        <f>VLOOKUP(E3732,Refs!$P$2:$R$29,3,FALSE)</f>
        <v>Y56</v>
      </c>
      <c r="J3732" s="68" t="str">
        <f>VLOOKUP(E3732,Refs!$P$2:$S$29,4,FALSE)</f>
        <v>London</v>
      </c>
      <c r="K3732" s="28">
        <f t="shared" si="119"/>
        <v>1475</v>
      </c>
    </row>
    <row r="3733" spans="1:11" x14ac:dyDescent="0.35">
      <c r="A3733" s="69">
        <f t="shared" si="120"/>
        <v>45778</v>
      </c>
      <c r="B3733" t="s">
        <v>911</v>
      </c>
      <c r="C3733" t="s">
        <v>272</v>
      </c>
      <c r="D3733" t="s">
        <v>891</v>
      </c>
      <c r="E3733" t="s">
        <v>316</v>
      </c>
      <c r="F3733" t="s">
        <v>317</v>
      </c>
      <c r="G3733" t="s">
        <v>95</v>
      </c>
      <c r="H3733">
        <v>73</v>
      </c>
      <c r="I3733" s="68" t="str">
        <f>VLOOKUP(E3733,Refs!$P$2:$R$29,3,FALSE)</f>
        <v>Y56</v>
      </c>
      <c r="J3733" s="68" t="str">
        <f>VLOOKUP(E3733,Refs!$P$2:$S$29,4,FALSE)</f>
        <v>London</v>
      </c>
      <c r="K3733" s="28">
        <f t="shared" si="119"/>
        <v>73</v>
      </c>
    </row>
    <row r="3734" spans="1:11" x14ac:dyDescent="0.35">
      <c r="A3734" s="69">
        <f t="shared" si="120"/>
        <v>45778</v>
      </c>
      <c r="B3734" t="s">
        <v>911</v>
      </c>
      <c r="C3734" t="s">
        <v>272</v>
      </c>
      <c r="D3734" t="s">
        <v>891</v>
      </c>
      <c r="E3734" t="s">
        <v>316</v>
      </c>
      <c r="F3734" t="s">
        <v>317</v>
      </c>
      <c r="G3734" t="s">
        <v>96</v>
      </c>
      <c r="H3734">
        <v>5753</v>
      </c>
      <c r="I3734" s="68" t="str">
        <f>VLOOKUP(E3734,Refs!$P$2:$R$29,3,FALSE)</f>
        <v>Y56</v>
      </c>
      <c r="J3734" s="68" t="str">
        <f>VLOOKUP(E3734,Refs!$P$2:$S$29,4,FALSE)</f>
        <v>London</v>
      </c>
      <c r="K3734" s="28">
        <f t="shared" si="119"/>
        <v>5753</v>
      </c>
    </row>
    <row r="3735" spans="1:11" x14ac:dyDescent="0.35">
      <c r="A3735" s="69">
        <f t="shared" si="120"/>
        <v>45778</v>
      </c>
      <c r="B3735" t="s">
        <v>911</v>
      </c>
      <c r="C3735" t="s">
        <v>272</v>
      </c>
      <c r="D3735" t="s">
        <v>891</v>
      </c>
      <c r="E3735" t="s">
        <v>316</v>
      </c>
      <c r="F3735" t="s">
        <v>317</v>
      </c>
      <c r="G3735" t="s">
        <v>31</v>
      </c>
      <c r="H3735">
        <v>4704</v>
      </c>
      <c r="I3735" s="68" t="str">
        <f>VLOOKUP(E3735,Refs!$P$2:$R$29,3,FALSE)</f>
        <v>Y56</v>
      </c>
      <c r="J3735" s="68" t="str">
        <f>VLOOKUP(E3735,Refs!$P$2:$S$29,4,FALSE)</f>
        <v>London</v>
      </c>
      <c r="K3735" s="28">
        <f t="shared" si="119"/>
        <v>4704</v>
      </c>
    </row>
    <row r="3736" spans="1:11" x14ac:dyDescent="0.35">
      <c r="A3736" s="69">
        <f t="shared" si="120"/>
        <v>45778</v>
      </c>
      <c r="B3736" t="s">
        <v>911</v>
      </c>
      <c r="C3736" t="s">
        <v>272</v>
      </c>
      <c r="D3736" t="s">
        <v>891</v>
      </c>
      <c r="E3736" t="s">
        <v>316</v>
      </c>
      <c r="F3736" t="s">
        <v>317</v>
      </c>
      <c r="G3736" t="s">
        <v>97</v>
      </c>
      <c r="H3736">
        <v>6846</v>
      </c>
      <c r="I3736" s="68" t="str">
        <f>VLOOKUP(E3736,Refs!$P$2:$R$29,3,FALSE)</f>
        <v>Y56</v>
      </c>
      <c r="J3736" s="68" t="str">
        <f>VLOOKUP(E3736,Refs!$P$2:$S$29,4,FALSE)</f>
        <v>London</v>
      </c>
      <c r="K3736" s="28">
        <f t="shared" si="119"/>
        <v>6846</v>
      </c>
    </row>
    <row r="3737" spans="1:11" x14ac:dyDescent="0.35">
      <c r="A3737" s="69">
        <f t="shared" si="120"/>
        <v>45778</v>
      </c>
      <c r="B3737" t="s">
        <v>911</v>
      </c>
      <c r="C3737" t="s">
        <v>272</v>
      </c>
      <c r="D3737" t="s">
        <v>891</v>
      </c>
      <c r="E3737" t="s">
        <v>316</v>
      </c>
      <c r="F3737" t="s">
        <v>317</v>
      </c>
      <c r="G3737" t="s">
        <v>98</v>
      </c>
      <c r="H3737">
        <v>5495</v>
      </c>
      <c r="I3737" s="68" t="str">
        <f>VLOOKUP(E3737,Refs!$P$2:$R$29,3,FALSE)</f>
        <v>Y56</v>
      </c>
      <c r="J3737" s="68" t="str">
        <f>VLOOKUP(E3737,Refs!$P$2:$S$29,4,FALSE)</f>
        <v>London</v>
      </c>
      <c r="K3737" s="28">
        <f t="shared" si="119"/>
        <v>5495</v>
      </c>
    </row>
    <row r="3738" spans="1:11" x14ac:dyDescent="0.35">
      <c r="A3738" s="69">
        <f t="shared" si="120"/>
        <v>45778</v>
      </c>
      <c r="B3738" t="s">
        <v>911</v>
      </c>
      <c r="C3738" t="s">
        <v>272</v>
      </c>
      <c r="D3738" t="s">
        <v>891</v>
      </c>
      <c r="E3738" t="s">
        <v>316</v>
      </c>
      <c r="F3738" t="s">
        <v>317</v>
      </c>
      <c r="G3738" t="s">
        <v>99</v>
      </c>
      <c r="H3738">
        <v>5076</v>
      </c>
      <c r="I3738" s="68" t="str">
        <f>VLOOKUP(E3738,Refs!$P$2:$R$29,3,FALSE)</f>
        <v>Y56</v>
      </c>
      <c r="J3738" s="68" t="str">
        <f>VLOOKUP(E3738,Refs!$P$2:$S$29,4,FALSE)</f>
        <v>London</v>
      </c>
      <c r="K3738" s="28">
        <f t="shared" si="119"/>
        <v>5076</v>
      </c>
    </row>
    <row r="3739" spans="1:11" x14ac:dyDescent="0.35">
      <c r="A3739" s="69">
        <f t="shared" si="120"/>
        <v>45778</v>
      </c>
      <c r="B3739" t="s">
        <v>911</v>
      </c>
      <c r="C3739" t="s">
        <v>272</v>
      </c>
      <c r="D3739" t="s">
        <v>891</v>
      </c>
      <c r="E3739" t="s">
        <v>316</v>
      </c>
      <c r="F3739" t="s">
        <v>317</v>
      </c>
      <c r="G3739" t="s">
        <v>100</v>
      </c>
      <c r="H3739">
        <v>1059</v>
      </c>
      <c r="I3739" s="68" t="str">
        <f>VLOOKUP(E3739,Refs!$P$2:$R$29,3,FALSE)</f>
        <v>Y56</v>
      </c>
      <c r="J3739" s="68" t="str">
        <f>VLOOKUP(E3739,Refs!$P$2:$S$29,4,FALSE)</f>
        <v>London</v>
      </c>
      <c r="K3739" s="28">
        <f t="shared" si="119"/>
        <v>1059</v>
      </c>
    </row>
    <row r="3740" spans="1:11" x14ac:dyDescent="0.35">
      <c r="A3740" s="69">
        <f t="shared" si="120"/>
        <v>45778</v>
      </c>
      <c r="B3740" t="s">
        <v>911</v>
      </c>
      <c r="C3740" t="s">
        <v>272</v>
      </c>
      <c r="D3740" t="s">
        <v>891</v>
      </c>
      <c r="E3740" t="s">
        <v>316</v>
      </c>
      <c r="F3740" t="s">
        <v>317</v>
      </c>
      <c r="G3740" t="s">
        <v>101</v>
      </c>
      <c r="H3740">
        <v>1561</v>
      </c>
      <c r="I3740" s="68" t="str">
        <f>VLOOKUP(E3740,Refs!$P$2:$R$29,3,FALSE)</f>
        <v>Y56</v>
      </c>
      <c r="J3740" s="68" t="str">
        <f>VLOOKUP(E3740,Refs!$P$2:$S$29,4,FALSE)</f>
        <v>London</v>
      </c>
      <c r="K3740" s="28">
        <f t="shared" si="119"/>
        <v>1561</v>
      </c>
    </row>
    <row r="3741" spans="1:11" x14ac:dyDescent="0.35">
      <c r="A3741" s="69">
        <f t="shared" si="120"/>
        <v>45778</v>
      </c>
      <c r="B3741" t="s">
        <v>911</v>
      </c>
      <c r="C3741" t="s">
        <v>272</v>
      </c>
      <c r="D3741" t="s">
        <v>891</v>
      </c>
      <c r="E3741" t="s">
        <v>316</v>
      </c>
      <c r="F3741" t="s">
        <v>317</v>
      </c>
      <c r="G3741" t="s">
        <v>102</v>
      </c>
      <c r="H3741">
        <v>291</v>
      </c>
      <c r="I3741" s="68" t="str">
        <f>VLOOKUP(E3741,Refs!$P$2:$R$29,3,FALSE)</f>
        <v>Y56</v>
      </c>
      <c r="J3741" s="68" t="str">
        <f>VLOOKUP(E3741,Refs!$P$2:$S$29,4,FALSE)</f>
        <v>London</v>
      </c>
      <c r="K3741" s="28">
        <f t="shared" si="119"/>
        <v>291</v>
      </c>
    </row>
    <row r="3742" spans="1:11" x14ac:dyDescent="0.35">
      <c r="A3742" s="69">
        <f t="shared" si="120"/>
        <v>45778</v>
      </c>
      <c r="B3742" t="s">
        <v>911</v>
      </c>
      <c r="C3742" t="s">
        <v>272</v>
      </c>
      <c r="D3742" t="s">
        <v>891</v>
      </c>
      <c r="E3742" t="s">
        <v>316</v>
      </c>
      <c r="F3742" t="s">
        <v>317</v>
      </c>
      <c r="G3742" t="s">
        <v>103</v>
      </c>
      <c r="H3742">
        <v>4341</v>
      </c>
      <c r="I3742" s="68" t="str">
        <f>VLOOKUP(E3742,Refs!$P$2:$R$29,3,FALSE)</f>
        <v>Y56</v>
      </c>
      <c r="J3742" s="68" t="str">
        <f>VLOOKUP(E3742,Refs!$P$2:$S$29,4,FALSE)</f>
        <v>London</v>
      </c>
      <c r="K3742" s="28">
        <f t="shared" si="119"/>
        <v>4341</v>
      </c>
    </row>
    <row r="3743" spans="1:11" x14ac:dyDescent="0.35">
      <c r="A3743" s="69">
        <f t="shared" si="120"/>
        <v>45778</v>
      </c>
      <c r="B3743" t="s">
        <v>911</v>
      </c>
      <c r="C3743" t="s">
        <v>272</v>
      </c>
      <c r="D3743" t="s">
        <v>891</v>
      </c>
      <c r="E3743" t="s">
        <v>316</v>
      </c>
      <c r="F3743" t="s">
        <v>317</v>
      </c>
      <c r="G3743" t="s">
        <v>104</v>
      </c>
      <c r="H3743">
        <v>35017623</v>
      </c>
      <c r="I3743" s="68" t="str">
        <f>VLOOKUP(E3743,Refs!$P$2:$R$29,3,FALSE)</f>
        <v>Y56</v>
      </c>
      <c r="J3743" s="68" t="str">
        <f>VLOOKUP(E3743,Refs!$P$2:$S$29,4,FALSE)</f>
        <v>London</v>
      </c>
      <c r="K3743" s="28">
        <f t="shared" si="119"/>
        <v>35017623</v>
      </c>
    </row>
    <row r="3744" spans="1:11" x14ac:dyDescent="0.35">
      <c r="A3744" s="69">
        <f t="shared" si="120"/>
        <v>45778</v>
      </c>
      <c r="B3744" t="s">
        <v>911</v>
      </c>
      <c r="C3744" t="s">
        <v>272</v>
      </c>
      <c r="D3744" t="s">
        <v>891</v>
      </c>
      <c r="E3744" t="s">
        <v>316</v>
      </c>
      <c r="F3744" t="s">
        <v>317</v>
      </c>
      <c r="G3744" t="s">
        <v>105</v>
      </c>
      <c r="H3744">
        <v>5221</v>
      </c>
      <c r="I3744" s="68" t="str">
        <f>VLOOKUP(E3744,Refs!$P$2:$R$29,3,FALSE)</f>
        <v>Y56</v>
      </c>
      <c r="J3744" s="68" t="str">
        <f>VLOOKUP(E3744,Refs!$P$2:$S$29,4,FALSE)</f>
        <v>London</v>
      </c>
      <c r="K3744" s="28">
        <f t="shared" si="119"/>
        <v>5221</v>
      </c>
    </row>
    <row r="3745" spans="1:11" x14ac:dyDescent="0.35">
      <c r="A3745" s="69">
        <f t="shared" si="120"/>
        <v>45778</v>
      </c>
      <c r="B3745" t="s">
        <v>911</v>
      </c>
      <c r="C3745" t="s">
        <v>272</v>
      </c>
      <c r="D3745" t="s">
        <v>891</v>
      </c>
      <c r="E3745" t="s">
        <v>316</v>
      </c>
      <c r="F3745" t="s">
        <v>317</v>
      </c>
      <c r="G3745" t="s">
        <v>106</v>
      </c>
      <c r="H3745">
        <v>3595</v>
      </c>
      <c r="I3745" s="68" t="str">
        <f>VLOOKUP(E3745,Refs!$P$2:$R$29,3,FALSE)</f>
        <v>Y56</v>
      </c>
      <c r="J3745" s="68" t="str">
        <f>VLOOKUP(E3745,Refs!$P$2:$S$29,4,FALSE)</f>
        <v>London</v>
      </c>
      <c r="K3745" s="28">
        <f t="shared" si="119"/>
        <v>3595</v>
      </c>
    </row>
    <row r="3746" spans="1:11" x14ac:dyDescent="0.35">
      <c r="A3746" s="69">
        <f t="shared" si="120"/>
        <v>45778</v>
      </c>
      <c r="B3746" t="s">
        <v>911</v>
      </c>
      <c r="C3746" t="s">
        <v>272</v>
      </c>
      <c r="D3746" t="s">
        <v>891</v>
      </c>
      <c r="E3746" t="s">
        <v>316</v>
      </c>
      <c r="F3746" t="s">
        <v>317</v>
      </c>
      <c r="G3746" t="s">
        <v>107</v>
      </c>
      <c r="H3746">
        <v>231</v>
      </c>
      <c r="I3746" s="68" t="str">
        <f>VLOOKUP(E3746,Refs!$P$2:$R$29,3,FALSE)</f>
        <v>Y56</v>
      </c>
      <c r="J3746" s="68" t="str">
        <f>VLOOKUP(E3746,Refs!$P$2:$S$29,4,FALSE)</f>
        <v>London</v>
      </c>
      <c r="K3746" s="28">
        <f t="shared" ref="K3746:K3809" si="121">IF(OR(H3746="NULL",H3746=0,H3746=""),"",H3746)</f>
        <v>231</v>
      </c>
    </row>
    <row r="3747" spans="1:11" x14ac:dyDescent="0.35">
      <c r="A3747" s="69">
        <f t="shared" si="120"/>
        <v>45778</v>
      </c>
      <c r="B3747" t="s">
        <v>911</v>
      </c>
      <c r="C3747" t="s">
        <v>272</v>
      </c>
      <c r="D3747" t="s">
        <v>891</v>
      </c>
      <c r="E3747" t="s">
        <v>316</v>
      </c>
      <c r="F3747" t="s">
        <v>317</v>
      </c>
      <c r="G3747" t="s">
        <v>108</v>
      </c>
      <c r="H3747">
        <v>1648</v>
      </c>
      <c r="I3747" s="68" t="str">
        <f>VLOOKUP(E3747,Refs!$P$2:$R$29,3,FALSE)</f>
        <v>Y56</v>
      </c>
      <c r="J3747" s="68" t="str">
        <f>VLOOKUP(E3747,Refs!$P$2:$S$29,4,FALSE)</f>
        <v>London</v>
      </c>
      <c r="K3747" s="28">
        <f t="shared" si="121"/>
        <v>1648</v>
      </c>
    </row>
    <row r="3748" spans="1:11" x14ac:dyDescent="0.35">
      <c r="A3748" s="69">
        <f t="shared" si="120"/>
        <v>45778</v>
      </c>
      <c r="B3748" t="s">
        <v>911</v>
      </c>
      <c r="C3748" t="s">
        <v>272</v>
      </c>
      <c r="D3748" t="s">
        <v>891</v>
      </c>
      <c r="E3748" t="s">
        <v>316</v>
      </c>
      <c r="F3748" t="s">
        <v>317</v>
      </c>
      <c r="G3748" t="s">
        <v>109</v>
      </c>
      <c r="H3748">
        <v>12965624</v>
      </c>
      <c r="I3748" s="68" t="str">
        <f>VLOOKUP(E3748,Refs!$P$2:$R$29,3,FALSE)</f>
        <v>Y56</v>
      </c>
      <c r="J3748" s="68" t="str">
        <f>VLOOKUP(E3748,Refs!$P$2:$S$29,4,FALSE)</f>
        <v>London</v>
      </c>
      <c r="K3748" s="28">
        <f t="shared" si="121"/>
        <v>12965624</v>
      </c>
    </row>
    <row r="3749" spans="1:11" x14ac:dyDescent="0.35">
      <c r="A3749" s="69">
        <f t="shared" si="120"/>
        <v>45778</v>
      </c>
      <c r="B3749" t="s">
        <v>911</v>
      </c>
      <c r="C3749" t="s">
        <v>272</v>
      </c>
      <c r="D3749" t="s">
        <v>891</v>
      </c>
      <c r="E3749" t="s">
        <v>316</v>
      </c>
      <c r="F3749" t="s">
        <v>317</v>
      </c>
      <c r="G3749" t="s">
        <v>110</v>
      </c>
      <c r="H3749">
        <v>2798</v>
      </c>
      <c r="I3749" s="68" t="str">
        <f>VLOOKUP(E3749,Refs!$P$2:$R$29,3,FALSE)</f>
        <v>Y56</v>
      </c>
      <c r="J3749" s="68" t="str">
        <f>VLOOKUP(E3749,Refs!$P$2:$S$29,4,FALSE)</f>
        <v>London</v>
      </c>
      <c r="K3749" s="28">
        <f t="shared" si="121"/>
        <v>2798</v>
      </c>
    </row>
    <row r="3750" spans="1:11" x14ac:dyDescent="0.35">
      <c r="A3750" s="69">
        <f t="shared" si="120"/>
        <v>45778</v>
      </c>
      <c r="B3750" t="s">
        <v>911</v>
      </c>
      <c r="C3750" t="s">
        <v>272</v>
      </c>
      <c r="D3750" t="s">
        <v>891</v>
      </c>
      <c r="E3750" t="s">
        <v>316</v>
      </c>
      <c r="F3750" t="s">
        <v>317</v>
      </c>
      <c r="G3750" t="s">
        <v>808</v>
      </c>
      <c r="H3750">
        <v>19511</v>
      </c>
      <c r="I3750" s="68" t="str">
        <f>VLOOKUP(E3750,Refs!$P$2:$R$29,3,FALSE)</f>
        <v>Y56</v>
      </c>
      <c r="J3750" s="68" t="str">
        <f>VLOOKUP(E3750,Refs!$P$2:$S$29,4,FALSE)</f>
        <v>London</v>
      </c>
      <c r="K3750" s="28">
        <f t="shared" si="121"/>
        <v>19511</v>
      </c>
    </row>
    <row r="3751" spans="1:11" x14ac:dyDescent="0.35">
      <c r="A3751" s="69">
        <f t="shared" si="120"/>
        <v>45778</v>
      </c>
      <c r="B3751" t="s">
        <v>911</v>
      </c>
      <c r="C3751" t="s">
        <v>272</v>
      </c>
      <c r="D3751" t="s">
        <v>891</v>
      </c>
      <c r="E3751" t="s">
        <v>316</v>
      </c>
      <c r="F3751" t="s">
        <v>317</v>
      </c>
      <c r="G3751" t="s">
        <v>809</v>
      </c>
      <c r="H3751">
        <v>343</v>
      </c>
      <c r="I3751" s="68" t="str">
        <f>VLOOKUP(E3751,Refs!$P$2:$R$29,3,FALSE)</f>
        <v>Y56</v>
      </c>
      <c r="J3751" s="68" t="str">
        <f>VLOOKUP(E3751,Refs!$P$2:$S$29,4,FALSE)</f>
        <v>London</v>
      </c>
      <c r="K3751" s="28">
        <f t="shared" si="121"/>
        <v>343</v>
      </c>
    </row>
    <row r="3752" spans="1:11" x14ac:dyDescent="0.35">
      <c r="A3752" s="69">
        <f t="shared" si="120"/>
        <v>45778</v>
      </c>
      <c r="B3752" t="s">
        <v>911</v>
      </c>
      <c r="C3752" t="s">
        <v>272</v>
      </c>
      <c r="D3752" t="s">
        <v>891</v>
      </c>
      <c r="E3752" t="s">
        <v>316</v>
      </c>
      <c r="F3752" t="s">
        <v>317</v>
      </c>
      <c r="G3752" t="s">
        <v>111</v>
      </c>
      <c r="H3752">
        <v>38174</v>
      </c>
      <c r="I3752" s="68" t="str">
        <f>VLOOKUP(E3752,Refs!$P$2:$R$29,3,FALSE)</f>
        <v>Y56</v>
      </c>
      <c r="J3752" s="68" t="str">
        <f>VLOOKUP(E3752,Refs!$P$2:$S$29,4,FALSE)</f>
        <v>London</v>
      </c>
      <c r="K3752" s="28">
        <f t="shared" si="121"/>
        <v>38174</v>
      </c>
    </row>
    <row r="3753" spans="1:11" x14ac:dyDescent="0.35">
      <c r="A3753" s="69">
        <f t="shared" si="120"/>
        <v>45778</v>
      </c>
      <c r="B3753" t="s">
        <v>911</v>
      </c>
      <c r="C3753" t="s">
        <v>272</v>
      </c>
      <c r="D3753" t="s">
        <v>891</v>
      </c>
      <c r="E3753" t="s">
        <v>316</v>
      </c>
      <c r="F3753" t="s">
        <v>317</v>
      </c>
      <c r="G3753" t="s">
        <v>112</v>
      </c>
      <c r="H3753">
        <v>1</v>
      </c>
      <c r="I3753" s="68" t="str">
        <f>VLOOKUP(E3753,Refs!$P$2:$R$29,3,FALSE)</f>
        <v>Y56</v>
      </c>
      <c r="J3753" s="68" t="str">
        <f>VLOOKUP(E3753,Refs!$P$2:$S$29,4,FALSE)</f>
        <v>London</v>
      </c>
      <c r="K3753" s="28">
        <f t="shared" si="121"/>
        <v>1</v>
      </c>
    </row>
    <row r="3754" spans="1:11" x14ac:dyDescent="0.35">
      <c r="A3754" s="69">
        <f t="shared" si="120"/>
        <v>45778</v>
      </c>
      <c r="B3754" t="s">
        <v>911</v>
      </c>
      <c r="C3754" t="s">
        <v>272</v>
      </c>
      <c r="D3754" t="s">
        <v>891</v>
      </c>
      <c r="E3754" t="s">
        <v>316</v>
      </c>
      <c r="F3754" t="s">
        <v>317</v>
      </c>
      <c r="G3754" t="s">
        <v>113</v>
      </c>
      <c r="H3754">
        <v>18628</v>
      </c>
      <c r="I3754" s="68" t="str">
        <f>VLOOKUP(E3754,Refs!$P$2:$R$29,3,FALSE)</f>
        <v>Y56</v>
      </c>
      <c r="J3754" s="68" t="str">
        <f>VLOOKUP(E3754,Refs!$P$2:$S$29,4,FALSE)</f>
        <v>London</v>
      </c>
      <c r="K3754" s="28">
        <f t="shared" si="121"/>
        <v>18628</v>
      </c>
    </row>
    <row r="3755" spans="1:11" x14ac:dyDescent="0.35">
      <c r="A3755" s="69">
        <f t="shared" si="120"/>
        <v>45778</v>
      </c>
      <c r="B3755" t="s">
        <v>911</v>
      </c>
      <c r="C3755" t="s">
        <v>272</v>
      </c>
      <c r="D3755" t="s">
        <v>891</v>
      </c>
      <c r="E3755" t="s">
        <v>316</v>
      </c>
      <c r="F3755" t="s">
        <v>317</v>
      </c>
      <c r="G3755" t="s">
        <v>114</v>
      </c>
      <c r="H3755">
        <v>9042</v>
      </c>
      <c r="I3755" s="68" t="str">
        <f>VLOOKUP(E3755,Refs!$P$2:$R$29,3,FALSE)</f>
        <v>Y56</v>
      </c>
      <c r="J3755" s="68" t="str">
        <f>VLOOKUP(E3755,Refs!$P$2:$S$29,4,FALSE)</f>
        <v>London</v>
      </c>
      <c r="K3755" s="28">
        <f t="shared" si="121"/>
        <v>9042</v>
      </c>
    </row>
    <row r="3756" spans="1:11" x14ac:dyDescent="0.35">
      <c r="A3756" s="69">
        <f t="shared" si="120"/>
        <v>45778</v>
      </c>
      <c r="B3756" t="s">
        <v>911</v>
      </c>
      <c r="C3756" t="s">
        <v>272</v>
      </c>
      <c r="D3756" t="s">
        <v>891</v>
      </c>
      <c r="E3756" t="s">
        <v>316</v>
      </c>
      <c r="F3756" t="s">
        <v>317</v>
      </c>
      <c r="G3756" t="s">
        <v>115</v>
      </c>
      <c r="H3756">
        <v>7513</v>
      </c>
      <c r="I3756" s="68" t="str">
        <f>VLOOKUP(E3756,Refs!$P$2:$R$29,3,FALSE)</f>
        <v>Y56</v>
      </c>
      <c r="J3756" s="68" t="str">
        <f>VLOOKUP(E3756,Refs!$P$2:$S$29,4,FALSE)</f>
        <v>London</v>
      </c>
      <c r="K3756" s="28">
        <f t="shared" si="121"/>
        <v>7513</v>
      </c>
    </row>
    <row r="3757" spans="1:11" x14ac:dyDescent="0.35">
      <c r="A3757" s="69">
        <f t="shared" si="120"/>
        <v>45778</v>
      </c>
      <c r="B3757" t="s">
        <v>911</v>
      </c>
      <c r="C3757" t="s">
        <v>272</v>
      </c>
      <c r="D3757" t="s">
        <v>891</v>
      </c>
      <c r="E3757" t="s">
        <v>316</v>
      </c>
      <c r="F3757" t="s">
        <v>317</v>
      </c>
      <c r="G3757" t="s">
        <v>116</v>
      </c>
      <c r="H3757">
        <v>5808</v>
      </c>
      <c r="I3757" s="68" t="str">
        <f>VLOOKUP(E3757,Refs!$P$2:$R$29,3,FALSE)</f>
        <v>Y56</v>
      </c>
      <c r="J3757" s="68" t="str">
        <f>VLOOKUP(E3757,Refs!$P$2:$S$29,4,FALSE)</f>
        <v>London</v>
      </c>
      <c r="K3757" s="28">
        <f t="shared" si="121"/>
        <v>5808</v>
      </c>
    </row>
    <row r="3758" spans="1:11" x14ac:dyDescent="0.35">
      <c r="A3758" s="69">
        <f t="shared" si="120"/>
        <v>45778</v>
      </c>
      <c r="B3758" t="s">
        <v>911</v>
      </c>
      <c r="C3758" t="s">
        <v>272</v>
      </c>
      <c r="D3758" t="s">
        <v>891</v>
      </c>
      <c r="E3758" t="s">
        <v>316</v>
      </c>
      <c r="F3758" t="s">
        <v>317</v>
      </c>
      <c r="G3758" t="s">
        <v>117</v>
      </c>
      <c r="H3758">
        <v>8784</v>
      </c>
      <c r="I3758" s="68" t="str">
        <f>VLOOKUP(E3758,Refs!$P$2:$R$29,3,FALSE)</f>
        <v>Y56</v>
      </c>
      <c r="J3758" s="68" t="str">
        <f>VLOOKUP(E3758,Refs!$P$2:$S$29,4,FALSE)</f>
        <v>London</v>
      </c>
      <c r="K3758" s="28">
        <f t="shared" si="121"/>
        <v>8784</v>
      </c>
    </row>
    <row r="3759" spans="1:11" x14ac:dyDescent="0.35">
      <c r="A3759" s="69">
        <f t="shared" si="120"/>
        <v>45778</v>
      </c>
      <c r="B3759" t="s">
        <v>911</v>
      </c>
      <c r="C3759" t="s">
        <v>272</v>
      </c>
      <c r="D3759" t="s">
        <v>891</v>
      </c>
      <c r="E3759" t="s">
        <v>316</v>
      </c>
      <c r="F3759" t="s">
        <v>317</v>
      </c>
      <c r="G3759" t="s">
        <v>118</v>
      </c>
      <c r="H3759">
        <v>624</v>
      </c>
      <c r="I3759" s="68" t="str">
        <f>VLOOKUP(E3759,Refs!$P$2:$R$29,3,FALSE)</f>
        <v>Y56</v>
      </c>
      <c r="J3759" s="68" t="str">
        <f>VLOOKUP(E3759,Refs!$P$2:$S$29,4,FALSE)</f>
        <v>London</v>
      </c>
      <c r="K3759" s="28">
        <f t="shared" si="121"/>
        <v>624</v>
      </c>
    </row>
    <row r="3760" spans="1:11" x14ac:dyDescent="0.35">
      <c r="A3760" s="69">
        <f t="shared" si="120"/>
        <v>45778</v>
      </c>
      <c r="B3760" t="s">
        <v>911</v>
      </c>
      <c r="C3760" t="s">
        <v>272</v>
      </c>
      <c r="D3760" t="s">
        <v>891</v>
      </c>
      <c r="E3760" t="s">
        <v>316</v>
      </c>
      <c r="F3760" t="s">
        <v>317</v>
      </c>
      <c r="G3760" t="s">
        <v>119</v>
      </c>
      <c r="H3760">
        <v>5496</v>
      </c>
      <c r="I3760" s="68" t="str">
        <f>VLOOKUP(E3760,Refs!$P$2:$R$29,3,FALSE)</f>
        <v>Y56</v>
      </c>
      <c r="J3760" s="68" t="str">
        <f>VLOOKUP(E3760,Refs!$P$2:$S$29,4,FALSE)</f>
        <v>London</v>
      </c>
      <c r="K3760" s="28">
        <f t="shared" si="121"/>
        <v>5496</v>
      </c>
    </row>
    <row r="3761" spans="1:11" x14ac:dyDescent="0.35">
      <c r="A3761" s="69">
        <f t="shared" si="120"/>
        <v>45778</v>
      </c>
      <c r="B3761" t="s">
        <v>911</v>
      </c>
      <c r="C3761" t="s">
        <v>272</v>
      </c>
      <c r="D3761" t="s">
        <v>891</v>
      </c>
      <c r="E3761" t="s">
        <v>316</v>
      </c>
      <c r="F3761" t="s">
        <v>317</v>
      </c>
      <c r="G3761" t="s">
        <v>120</v>
      </c>
      <c r="H3761">
        <v>379</v>
      </c>
      <c r="I3761" s="68" t="str">
        <f>VLOOKUP(E3761,Refs!$P$2:$R$29,3,FALSE)</f>
        <v>Y56</v>
      </c>
      <c r="J3761" s="68" t="str">
        <f>VLOOKUP(E3761,Refs!$P$2:$S$29,4,FALSE)</f>
        <v>London</v>
      </c>
      <c r="K3761" s="28">
        <f t="shared" si="121"/>
        <v>379</v>
      </c>
    </row>
    <row r="3762" spans="1:11" x14ac:dyDescent="0.35">
      <c r="A3762" s="69">
        <f t="shared" si="120"/>
        <v>45778</v>
      </c>
      <c r="B3762" t="s">
        <v>911</v>
      </c>
      <c r="C3762" t="s">
        <v>272</v>
      </c>
      <c r="D3762" t="s">
        <v>891</v>
      </c>
      <c r="E3762" t="s">
        <v>316</v>
      </c>
      <c r="F3762" t="s">
        <v>317</v>
      </c>
      <c r="G3762" t="s">
        <v>121</v>
      </c>
      <c r="H3762">
        <v>2307</v>
      </c>
      <c r="I3762" s="68" t="str">
        <f>VLOOKUP(E3762,Refs!$P$2:$R$29,3,FALSE)</f>
        <v>Y56</v>
      </c>
      <c r="J3762" s="68" t="str">
        <f>VLOOKUP(E3762,Refs!$P$2:$S$29,4,FALSE)</f>
        <v>London</v>
      </c>
      <c r="K3762" s="28">
        <f t="shared" si="121"/>
        <v>2307</v>
      </c>
    </row>
    <row r="3763" spans="1:11" x14ac:dyDescent="0.35">
      <c r="A3763" s="69">
        <f t="shared" si="120"/>
        <v>45778</v>
      </c>
      <c r="B3763" t="s">
        <v>911</v>
      </c>
      <c r="C3763" t="s">
        <v>272</v>
      </c>
      <c r="D3763" t="s">
        <v>891</v>
      </c>
      <c r="E3763" t="s">
        <v>316</v>
      </c>
      <c r="F3763" t="s">
        <v>317</v>
      </c>
      <c r="G3763" t="s">
        <v>122</v>
      </c>
      <c r="H3763">
        <v>50</v>
      </c>
      <c r="I3763" s="68" t="str">
        <f>VLOOKUP(E3763,Refs!$P$2:$R$29,3,FALSE)</f>
        <v>Y56</v>
      </c>
      <c r="J3763" s="68" t="str">
        <f>VLOOKUP(E3763,Refs!$P$2:$S$29,4,FALSE)</f>
        <v>London</v>
      </c>
      <c r="K3763" s="28">
        <f t="shared" si="121"/>
        <v>50</v>
      </c>
    </row>
    <row r="3764" spans="1:11" x14ac:dyDescent="0.35">
      <c r="A3764" s="69">
        <f t="shared" si="120"/>
        <v>45778</v>
      </c>
      <c r="B3764" t="s">
        <v>911</v>
      </c>
      <c r="C3764" t="s">
        <v>272</v>
      </c>
      <c r="D3764" t="s">
        <v>891</v>
      </c>
      <c r="E3764" t="s">
        <v>316</v>
      </c>
      <c r="F3764" t="s">
        <v>317</v>
      </c>
      <c r="G3764" t="s">
        <v>123</v>
      </c>
      <c r="H3764">
        <v>75</v>
      </c>
      <c r="I3764" s="68" t="str">
        <f>VLOOKUP(E3764,Refs!$P$2:$R$29,3,FALSE)</f>
        <v>Y56</v>
      </c>
      <c r="J3764" s="68" t="str">
        <f>VLOOKUP(E3764,Refs!$P$2:$S$29,4,FALSE)</f>
        <v>London</v>
      </c>
      <c r="K3764" s="28">
        <f t="shared" si="121"/>
        <v>75</v>
      </c>
    </row>
    <row r="3765" spans="1:11" x14ac:dyDescent="0.35">
      <c r="A3765" s="69">
        <f t="shared" si="120"/>
        <v>45778</v>
      </c>
      <c r="B3765" t="s">
        <v>911</v>
      </c>
      <c r="C3765" t="s">
        <v>272</v>
      </c>
      <c r="D3765" t="s">
        <v>891</v>
      </c>
      <c r="E3765" t="s">
        <v>316</v>
      </c>
      <c r="F3765" t="s">
        <v>317</v>
      </c>
      <c r="G3765" t="s">
        <v>124</v>
      </c>
      <c r="H3765">
        <v>44</v>
      </c>
      <c r="I3765" s="68" t="str">
        <f>VLOOKUP(E3765,Refs!$P$2:$R$29,3,FALSE)</f>
        <v>Y56</v>
      </c>
      <c r="J3765" s="68" t="str">
        <f>VLOOKUP(E3765,Refs!$P$2:$S$29,4,FALSE)</f>
        <v>London</v>
      </c>
      <c r="K3765" s="28">
        <f t="shared" si="121"/>
        <v>44</v>
      </c>
    </row>
    <row r="3766" spans="1:11" x14ac:dyDescent="0.35">
      <c r="A3766" s="69">
        <f t="shared" si="120"/>
        <v>45778</v>
      </c>
      <c r="B3766" t="s">
        <v>911</v>
      </c>
      <c r="C3766" t="s">
        <v>272</v>
      </c>
      <c r="D3766" t="s">
        <v>891</v>
      </c>
      <c r="E3766" t="s">
        <v>316</v>
      </c>
      <c r="F3766" t="s">
        <v>317</v>
      </c>
      <c r="G3766" t="s">
        <v>125</v>
      </c>
      <c r="H3766">
        <v>2575</v>
      </c>
      <c r="I3766" s="68" t="str">
        <f>VLOOKUP(E3766,Refs!$P$2:$R$29,3,FALSE)</f>
        <v>Y56</v>
      </c>
      <c r="J3766" s="68" t="str">
        <f>VLOOKUP(E3766,Refs!$P$2:$S$29,4,FALSE)</f>
        <v>London</v>
      </c>
      <c r="K3766" s="28">
        <f t="shared" si="121"/>
        <v>2575</v>
      </c>
    </row>
    <row r="3767" spans="1:11" x14ac:dyDescent="0.35">
      <c r="A3767" s="69">
        <f t="shared" si="120"/>
        <v>45778</v>
      </c>
      <c r="B3767" t="s">
        <v>911</v>
      </c>
      <c r="C3767" t="s">
        <v>272</v>
      </c>
      <c r="D3767" t="s">
        <v>891</v>
      </c>
      <c r="E3767" t="s">
        <v>316</v>
      </c>
      <c r="F3767" t="s">
        <v>317</v>
      </c>
      <c r="G3767" t="s">
        <v>126</v>
      </c>
      <c r="H3767">
        <v>1796</v>
      </c>
      <c r="I3767" s="68" t="str">
        <f>VLOOKUP(E3767,Refs!$P$2:$R$29,3,FALSE)</f>
        <v>Y56</v>
      </c>
      <c r="J3767" s="68" t="str">
        <f>VLOOKUP(E3767,Refs!$P$2:$S$29,4,FALSE)</f>
        <v>London</v>
      </c>
      <c r="K3767" s="28">
        <f t="shared" si="121"/>
        <v>1796</v>
      </c>
    </row>
    <row r="3768" spans="1:11" x14ac:dyDescent="0.35">
      <c r="A3768" s="69">
        <f t="shared" si="120"/>
        <v>45778</v>
      </c>
      <c r="B3768" t="s">
        <v>911</v>
      </c>
      <c r="C3768" t="s">
        <v>272</v>
      </c>
      <c r="D3768" t="s">
        <v>891</v>
      </c>
      <c r="E3768" t="s">
        <v>316</v>
      </c>
      <c r="F3768" t="s">
        <v>317</v>
      </c>
      <c r="G3768" t="s">
        <v>127</v>
      </c>
      <c r="H3768">
        <v>341</v>
      </c>
      <c r="I3768" s="68" t="str">
        <f>VLOOKUP(E3768,Refs!$P$2:$R$29,3,FALSE)</f>
        <v>Y56</v>
      </c>
      <c r="J3768" s="68" t="str">
        <f>VLOOKUP(E3768,Refs!$P$2:$S$29,4,FALSE)</f>
        <v>London</v>
      </c>
      <c r="K3768" s="28">
        <f t="shared" si="121"/>
        <v>341</v>
      </c>
    </row>
    <row r="3769" spans="1:11" x14ac:dyDescent="0.35">
      <c r="A3769" s="69">
        <f t="shared" si="120"/>
        <v>45778</v>
      </c>
      <c r="B3769" t="s">
        <v>911</v>
      </c>
      <c r="C3769" t="s">
        <v>272</v>
      </c>
      <c r="D3769" t="s">
        <v>891</v>
      </c>
      <c r="E3769" t="s">
        <v>316</v>
      </c>
      <c r="F3769" t="s">
        <v>317</v>
      </c>
      <c r="G3769" t="s">
        <v>128</v>
      </c>
      <c r="H3769">
        <v>218</v>
      </c>
      <c r="I3769" s="68" t="str">
        <f>VLOOKUP(E3769,Refs!$P$2:$R$29,3,FALSE)</f>
        <v>Y56</v>
      </c>
      <c r="J3769" s="68" t="str">
        <f>VLOOKUP(E3769,Refs!$P$2:$S$29,4,FALSE)</f>
        <v>London</v>
      </c>
      <c r="K3769" s="28">
        <f t="shared" si="121"/>
        <v>218</v>
      </c>
    </row>
    <row r="3770" spans="1:11" x14ac:dyDescent="0.35">
      <c r="A3770" s="69">
        <f t="shared" si="120"/>
        <v>45778</v>
      </c>
      <c r="B3770" t="s">
        <v>911</v>
      </c>
      <c r="C3770" t="s">
        <v>272</v>
      </c>
      <c r="D3770" t="s">
        <v>891</v>
      </c>
      <c r="E3770" t="s">
        <v>316</v>
      </c>
      <c r="F3770" t="s">
        <v>317</v>
      </c>
      <c r="G3770" t="s">
        <v>129</v>
      </c>
      <c r="H3770">
        <v>205</v>
      </c>
      <c r="I3770" s="68" t="str">
        <f>VLOOKUP(E3770,Refs!$P$2:$R$29,3,FALSE)</f>
        <v>Y56</v>
      </c>
      <c r="J3770" s="68" t="str">
        <f>VLOOKUP(E3770,Refs!$P$2:$S$29,4,FALSE)</f>
        <v>London</v>
      </c>
      <c r="K3770" s="28">
        <f t="shared" si="121"/>
        <v>205</v>
      </c>
    </row>
    <row r="3771" spans="1:11" x14ac:dyDescent="0.35">
      <c r="A3771" s="69">
        <f t="shared" si="120"/>
        <v>45778</v>
      </c>
      <c r="B3771" t="s">
        <v>911</v>
      </c>
      <c r="C3771" t="s">
        <v>272</v>
      </c>
      <c r="D3771" t="s">
        <v>891</v>
      </c>
      <c r="E3771" t="s">
        <v>316</v>
      </c>
      <c r="F3771" t="s">
        <v>317</v>
      </c>
      <c r="G3771" t="s">
        <v>130</v>
      </c>
      <c r="H3771">
        <v>1</v>
      </c>
      <c r="I3771" s="68" t="str">
        <f>VLOOKUP(E3771,Refs!$P$2:$R$29,3,FALSE)</f>
        <v>Y56</v>
      </c>
      <c r="J3771" s="68" t="str">
        <f>VLOOKUP(E3771,Refs!$P$2:$S$29,4,FALSE)</f>
        <v>London</v>
      </c>
      <c r="K3771" s="28">
        <f t="shared" si="121"/>
        <v>1</v>
      </c>
    </row>
    <row r="3772" spans="1:11" x14ac:dyDescent="0.35">
      <c r="A3772" s="69">
        <f t="shared" si="120"/>
        <v>45778</v>
      </c>
      <c r="B3772" t="s">
        <v>911</v>
      </c>
      <c r="C3772" t="s">
        <v>272</v>
      </c>
      <c r="D3772" t="s">
        <v>891</v>
      </c>
      <c r="E3772" t="s">
        <v>316</v>
      </c>
      <c r="F3772" t="s">
        <v>317</v>
      </c>
      <c r="G3772" t="s">
        <v>131</v>
      </c>
      <c r="H3772">
        <v>8527</v>
      </c>
      <c r="I3772" s="68" t="str">
        <f>VLOOKUP(E3772,Refs!$P$2:$R$29,3,FALSE)</f>
        <v>Y56</v>
      </c>
      <c r="J3772" s="68" t="str">
        <f>VLOOKUP(E3772,Refs!$P$2:$S$29,4,FALSE)</f>
        <v>London</v>
      </c>
      <c r="K3772" s="28">
        <f t="shared" si="121"/>
        <v>8527</v>
      </c>
    </row>
    <row r="3773" spans="1:11" x14ac:dyDescent="0.35">
      <c r="A3773" s="69">
        <f t="shared" si="120"/>
        <v>45778</v>
      </c>
      <c r="B3773" t="s">
        <v>911</v>
      </c>
      <c r="C3773" t="s">
        <v>272</v>
      </c>
      <c r="D3773" t="s">
        <v>891</v>
      </c>
      <c r="E3773" t="s">
        <v>316</v>
      </c>
      <c r="F3773" t="s">
        <v>317</v>
      </c>
      <c r="G3773" t="s">
        <v>132</v>
      </c>
      <c r="H3773">
        <v>395</v>
      </c>
      <c r="I3773" s="68" t="str">
        <f>VLOOKUP(E3773,Refs!$P$2:$R$29,3,FALSE)</f>
        <v>Y56</v>
      </c>
      <c r="J3773" s="68" t="str">
        <f>VLOOKUP(E3773,Refs!$P$2:$S$29,4,FALSE)</f>
        <v>London</v>
      </c>
      <c r="K3773" s="28">
        <f t="shared" si="121"/>
        <v>395</v>
      </c>
    </row>
    <row r="3774" spans="1:11" x14ac:dyDescent="0.35">
      <c r="A3774" s="69">
        <f t="shared" si="120"/>
        <v>45778</v>
      </c>
      <c r="B3774" t="s">
        <v>911</v>
      </c>
      <c r="C3774" t="s">
        <v>272</v>
      </c>
      <c r="D3774" t="s">
        <v>891</v>
      </c>
      <c r="E3774" t="s">
        <v>316</v>
      </c>
      <c r="F3774" t="s">
        <v>317</v>
      </c>
      <c r="G3774" t="s">
        <v>133</v>
      </c>
      <c r="H3774">
        <v>1947</v>
      </c>
      <c r="I3774" s="68" t="str">
        <f>VLOOKUP(E3774,Refs!$P$2:$R$29,3,FALSE)</f>
        <v>Y56</v>
      </c>
      <c r="J3774" s="68" t="str">
        <f>VLOOKUP(E3774,Refs!$P$2:$S$29,4,FALSE)</f>
        <v>London</v>
      </c>
      <c r="K3774" s="28">
        <f t="shared" si="121"/>
        <v>1947</v>
      </c>
    </row>
    <row r="3775" spans="1:11" x14ac:dyDescent="0.35">
      <c r="A3775" s="69">
        <f t="shared" si="120"/>
        <v>45778</v>
      </c>
      <c r="B3775" t="s">
        <v>911</v>
      </c>
      <c r="C3775" t="s">
        <v>272</v>
      </c>
      <c r="D3775" t="s">
        <v>891</v>
      </c>
      <c r="E3775" t="s">
        <v>316</v>
      </c>
      <c r="F3775" t="s">
        <v>317</v>
      </c>
      <c r="G3775" t="s">
        <v>134</v>
      </c>
      <c r="H3775">
        <v>1710</v>
      </c>
      <c r="I3775" s="68" t="str">
        <f>VLOOKUP(E3775,Refs!$P$2:$R$29,3,FALSE)</f>
        <v>Y56</v>
      </c>
      <c r="J3775" s="68" t="str">
        <f>VLOOKUP(E3775,Refs!$P$2:$S$29,4,FALSE)</f>
        <v>London</v>
      </c>
      <c r="K3775" s="28">
        <f t="shared" si="121"/>
        <v>1710</v>
      </c>
    </row>
    <row r="3776" spans="1:11" x14ac:dyDescent="0.35">
      <c r="A3776" s="69">
        <f t="shared" si="120"/>
        <v>45778</v>
      </c>
      <c r="B3776" t="s">
        <v>911</v>
      </c>
      <c r="C3776" t="s">
        <v>272</v>
      </c>
      <c r="D3776" t="s">
        <v>891</v>
      </c>
      <c r="E3776" t="s">
        <v>316</v>
      </c>
      <c r="F3776" t="s">
        <v>317</v>
      </c>
      <c r="G3776" t="s">
        <v>135</v>
      </c>
      <c r="H3776">
        <v>50</v>
      </c>
      <c r="I3776" s="68" t="str">
        <f>VLOOKUP(E3776,Refs!$P$2:$R$29,3,FALSE)</f>
        <v>Y56</v>
      </c>
      <c r="J3776" s="68" t="str">
        <f>VLOOKUP(E3776,Refs!$P$2:$S$29,4,FALSE)</f>
        <v>London</v>
      </c>
      <c r="K3776" s="28">
        <f t="shared" si="121"/>
        <v>50</v>
      </c>
    </row>
    <row r="3777" spans="1:11" x14ac:dyDescent="0.35">
      <c r="A3777" s="69">
        <f t="shared" si="120"/>
        <v>45778</v>
      </c>
      <c r="B3777" t="s">
        <v>911</v>
      </c>
      <c r="C3777" t="s">
        <v>272</v>
      </c>
      <c r="D3777" t="s">
        <v>891</v>
      </c>
      <c r="E3777" t="s">
        <v>316</v>
      </c>
      <c r="F3777" t="s">
        <v>317</v>
      </c>
      <c r="G3777" t="s">
        <v>136</v>
      </c>
      <c r="H3777">
        <v>0</v>
      </c>
      <c r="I3777" s="68" t="str">
        <f>VLOOKUP(E3777,Refs!$P$2:$R$29,3,FALSE)</f>
        <v>Y56</v>
      </c>
      <c r="J3777" s="68" t="str">
        <f>VLOOKUP(E3777,Refs!$P$2:$S$29,4,FALSE)</f>
        <v>London</v>
      </c>
      <c r="K3777" s="28" t="str">
        <f t="shared" si="121"/>
        <v/>
      </c>
    </row>
    <row r="3778" spans="1:11" x14ac:dyDescent="0.35">
      <c r="A3778" s="69">
        <f t="shared" si="120"/>
        <v>45778</v>
      </c>
      <c r="B3778" t="s">
        <v>911</v>
      </c>
      <c r="C3778" t="s">
        <v>272</v>
      </c>
      <c r="D3778" t="s">
        <v>891</v>
      </c>
      <c r="E3778" t="s">
        <v>316</v>
      </c>
      <c r="F3778" t="s">
        <v>317</v>
      </c>
      <c r="G3778" t="s">
        <v>137</v>
      </c>
      <c r="H3778">
        <v>2</v>
      </c>
      <c r="I3778" s="68" t="str">
        <f>VLOOKUP(E3778,Refs!$P$2:$R$29,3,FALSE)</f>
        <v>Y56</v>
      </c>
      <c r="J3778" s="68" t="str">
        <f>VLOOKUP(E3778,Refs!$P$2:$S$29,4,FALSE)</f>
        <v>London</v>
      </c>
      <c r="K3778" s="28">
        <f t="shared" si="121"/>
        <v>2</v>
      </c>
    </row>
    <row r="3779" spans="1:11" x14ac:dyDescent="0.35">
      <c r="A3779" s="69">
        <f t="shared" ref="A3779:A3842" si="122">DATEVALUE(RIGHT(B3779,8))</f>
        <v>45778</v>
      </c>
      <c r="B3779" t="s">
        <v>911</v>
      </c>
      <c r="C3779" t="s">
        <v>272</v>
      </c>
      <c r="D3779" t="s">
        <v>891</v>
      </c>
      <c r="E3779" t="s">
        <v>316</v>
      </c>
      <c r="F3779" t="s">
        <v>317</v>
      </c>
      <c r="G3779" t="s">
        <v>138</v>
      </c>
      <c r="H3779">
        <v>0</v>
      </c>
      <c r="I3779" s="68" t="str">
        <f>VLOOKUP(E3779,Refs!$P$2:$R$29,3,FALSE)</f>
        <v>Y56</v>
      </c>
      <c r="J3779" s="68" t="str">
        <f>VLOOKUP(E3779,Refs!$P$2:$S$29,4,FALSE)</f>
        <v>London</v>
      </c>
      <c r="K3779" s="28" t="str">
        <f t="shared" si="121"/>
        <v/>
      </c>
    </row>
    <row r="3780" spans="1:11" x14ac:dyDescent="0.35">
      <c r="A3780" s="69">
        <f t="shared" si="122"/>
        <v>45778</v>
      </c>
      <c r="B3780" t="s">
        <v>911</v>
      </c>
      <c r="C3780" t="s">
        <v>272</v>
      </c>
      <c r="D3780" t="s">
        <v>891</v>
      </c>
      <c r="E3780" t="s">
        <v>316</v>
      </c>
      <c r="F3780" t="s">
        <v>317</v>
      </c>
      <c r="G3780" t="s">
        <v>139</v>
      </c>
      <c r="H3780">
        <v>0</v>
      </c>
      <c r="I3780" s="68" t="str">
        <f>VLOOKUP(E3780,Refs!$P$2:$R$29,3,FALSE)</f>
        <v>Y56</v>
      </c>
      <c r="J3780" s="68" t="str">
        <f>VLOOKUP(E3780,Refs!$P$2:$S$29,4,FALSE)</f>
        <v>London</v>
      </c>
      <c r="K3780" s="28" t="str">
        <f t="shared" si="121"/>
        <v/>
      </c>
    </row>
    <row r="3781" spans="1:11" x14ac:dyDescent="0.35">
      <c r="A3781" s="69">
        <f t="shared" si="122"/>
        <v>45778</v>
      </c>
      <c r="B3781" t="s">
        <v>911</v>
      </c>
      <c r="C3781" t="s">
        <v>272</v>
      </c>
      <c r="D3781" t="s">
        <v>891</v>
      </c>
      <c r="E3781" t="s">
        <v>316</v>
      </c>
      <c r="F3781" t="s">
        <v>317</v>
      </c>
      <c r="G3781" t="s">
        <v>140</v>
      </c>
      <c r="H3781">
        <v>0</v>
      </c>
      <c r="I3781" s="68" t="str">
        <f>VLOOKUP(E3781,Refs!$P$2:$R$29,3,FALSE)</f>
        <v>Y56</v>
      </c>
      <c r="J3781" s="68" t="str">
        <f>VLOOKUP(E3781,Refs!$P$2:$S$29,4,FALSE)</f>
        <v>London</v>
      </c>
      <c r="K3781" s="28" t="str">
        <f t="shared" si="121"/>
        <v/>
      </c>
    </row>
    <row r="3782" spans="1:11" x14ac:dyDescent="0.35">
      <c r="A3782" s="69">
        <f t="shared" si="122"/>
        <v>45778</v>
      </c>
      <c r="B3782" t="s">
        <v>911</v>
      </c>
      <c r="C3782" t="s">
        <v>272</v>
      </c>
      <c r="D3782" t="s">
        <v>891</v>
      </c>
      <c r="E3782" t="s">
        <v>316</v>
      </c>
      <c r="F3782" t="s">
        <v>317</v>
      </c>
      <c r="G3782" t="s">
        <v>728</v>
      </c>
      <c r="H3782">
        <v>2</v>
      </c>
      <c r="I3782" s="68" t="str">
        <f>VLOOKUP(E3782,Refs!$P$2:$R$29,3,FALSE)</f>
        <v>Y56</v>
      </c>
      <c r="J3782" s="68" t="str">
        <f>VLOOKUP(E3782,Refs!$P$2:$S$29,4,FALSE)</f>
        <v>London</v>
      </c>
      <c r="K3782" s="28">
        <f t="shared" si="121"/>
        <v>2</v>
      </c>
    </row>
    <row r="3783" spans="1:11" x14ac:dyDescent="0.35">
      <c r="A3783" s="69">
        <f t="shared" si="122"/>
        <v>45778</v>
      </c>
      <c r="B3783" t="s">
        <v>911</v>
      </c>
      <c r="C3783" t="s">
        <v>272</v>
      </c>
      <c r="D3783" t="s">
        <v>891</v>
      </c>
      <c r="E3783" t="s">
        <v>316</v>
      </c>
      <c r="F3783" t="s">
        <v>317</v>
      </c>
      <c r="G3783" t="s">
        <v>727</v>
      </c>
      <c r="H3783">
        <v>0</v>
      </c>
      <c r="I3783" s="68" t="str">
        <f>VLOOKUP(E3783,Refs!$P$2:$R$29,3,FALSE)</f>
        <v>Y56</v>
      </c>
      <c r="J3783" s="68" t="str">
        <f>VLOOKUP(E3783,Refs!$P$2:$S$29,4,FALSE)</f>
        <v>London</v>
      </c>
      <c r="K3783" s="28" t="str">
        <f t="shared" si="121"/>
        <v/>
      </c>
    </row>
    <row r="3784" spans="1:11" x14ac:dyDescent="0.35">
      <c r="A3784" s="69">
        <f t="shared" si="122"/>
        <v>45778</v>
      </c>
      <c r="B3784" t="s">
        <v>911</v>
      </c>
      <c r="C3784" t="s">
        <v>272</v>
      </c>
      <c r="D3784" t="s">
        <v>891</v>
      </c>
      <c r="E3784" t="s">
        <v>316</v>
      </c>
      <c r="F3784" t="s">
        <v>317</v>
      </c>
      <c r="G3784" t="s">
        <v>730</v>
      </c>
      <c r="H3784">
        <v>0</v>
      </c>
      <c r="I3784" s="68" t="str">
        <f>VLOOKUP(E3784,Refs!$P$2:$R$29,3,FALSE)</f>
        <v>Y56</v>
      </c>
      <c r="J3784" s="68" t="str">
        <f>VLOOKUP(E3784,Refs!$P$2:$S$29,4,FALSE)</f>
        <v>London</v>
      </c>
      <c r="K3784" s="28" t="str">
        <f t="shared" si="121"/>
        <v/>
      </c>
    </row>
    <row r="3785" spans="1:11" x14ac:dyDescent="0.35">
      <c r="A3785" s="69">
        <f t="shared" si="122"/>
        <v>45778</v>
      </c>
      <c r="B3785" t="s">
        <v>911</v>
      </c>
      <c r="C3785" t="s">
        <v>272</v>
      </c>
      <c r="D3785" t="s">
        <v>891</v>
      </c>
      <c r="E3785" t="s">
        <v>316</v>
      </c>
      <c r="F3785" t="s">
        <v>317</v>
      </c>
      <c r="G3785" t="s">
        <v>729</v>
      </c>
      <c r="H3785">
        <v>0</v>
      </c>
      <c r="I3785" s="68" t="str">
        <f>VLOOKUP(E3785,Refs!$P$2:$R$29,3,FALSE)</f>
        <v>Y56</v>
      </c>
      <c r="J3785" s="68" t="str">
        <f>VLOOKUP(E3785,Refs!$P$2:$S$29,4,FALSE)</f>
        <v>London</v>
      </c>
      <c r="K3785" s="28" t="str">
        <f t="shared" si="121"/>
        <v/>
      </c>
    </row>
    <row r="3786" spans="1:11" x14ac:dyDescent="0.35">
      <c r="A3786" s="69">
        <f t="shared" si="122"/>
        <v>45778</v>
      </c>
      <c r="B3786" t="s">
        <v>911</v>
      </c>
      <c r="C3786" t="s">
        <v>272</v>
      </c>
      <c r="D3786" t="s">
        <v>891</v>
      </c>
      <c r="E3786" t="s">
        <v>318</v>
      </c>
      <c r="F3786" t="s">
        <v>319</v>
      </c>
      <c r="G3786" t="s">
        <v>10</v>
      </c>
      <c r="H3786">
        <v>47876</v>
      </c>
      <c r="I3786" s="68" t="str">
        <f>VLOOKUP(E3786,Refs!$P$2:$R$29,3,FALSE)</f>
        <v>Y56</v>
      </c>
      <c r="J3786" s="68" t="str">
        <f>VLOOKUP(E3786,Refs!$P$2:$S$29,4,FALSE)</f>
        <v>London</v>
      </c>
      <c r="K3786" s="28">
        <f t="shared" si="121"/>
        <v>47876</v>
      </c>
    </row>
    <row r="3787" spans="1:11" x14ac:dyDescent="0.35">
      <c r="A3787" s="69">
        <f t="shared" si="122"/>
        <v>45778</v>
      </c>
      <c r="B3787" t="s">
        <v>911</v>
      </c>
      <c r="C3787" t="s">
        <v>272</v>
      </c>
      <c r="D3787" t="s">
        <v>891</v>
      </c>
      <c r="E3787" t="s">
        <v>318</v>
      </c>
      <c r="F3787" t="s">
        <v>319</v>
      </c>
      <c r="G3787" t="s">
        <v>69</v>
      </c>
      <c r="H3787">
        <v>6703</v>
      </c>
      <c r="I3787" s="68" t="str">
        <f>VLOOKUP(E3787,Refs!$P$2:$R$29,3,FALSE)</f>
        <v>Y56</v>
      </c>
      <c r="J3787" s="68" t="str">
        <f>VLOOKUP(E3787,Refs!$P$2:$S$29,4,FALSE)</f>
        <v>London</v>
      </c>
      <c r="K3787" s="28">
        <f t="shared" si="121"/>
        <v>6703</v>
      </c>
    </row>
    <row r="3788" spans="1:11" x14ac:dyDescent="0.35">
      <c r="A3788" s="69">
        <f t="shared" si="122"/>
        <v>45778</v>
      </c>
      <c r="B3788" t="s">
        <v>911</v>
      </c>
      <c r="C3788" t="s">
        <v>272</v>
      </c>
      <c r="D3788" t="s">
        <v>891</v>
      </c>
      <c r="E3788" t="s">
        <v>318</v>
      </c>
      <c r="F3788" t="s">
        <v>319</v>
      </c>
      <c r="G3788" t="s">
        <v>20</v>
      </c>
      <c r="H3788">
        <v>46247</v>
      </c>
      <c r="I3788" s="68" t="str">
        <f>VLOOKUP(E3788,Refs!$P$2:$R$29,3,FALSE)</f>
        <v>Y56</v>
      </c>
      <c r="J3788" s="68" t="str">
        <f>VLOOKUP(E3788,Refs!$P$2:$S$29,4,FALSE)</f>
        <v>London</v>
      </c>
      <c r="K3788" s="28">
        <f t="shared" si="121"/>
        <v>46247</v>
      </c>
    </row>
    <row r="3789" spans="1:11" x14ac:dyDescent="0.35">
      <c r="A3789" s="69">
        <f t="shared" si="122"/>
        <v>45778</v>
      </c>
      <c r="B3789" t="s">
        <v>911</v>
      </c>
      <c r="C3789" t="s">
        <v>272</v>
      </c>
      <c r="D3789" t="s">
        <v>891</v>
      </c>
      <c r="E3789" t="s">
        <v>318</v>
      </c>
      <c r="F3789" t="s">
        <v>319</v>
      </c>
      <c r="G3789" t="s">
        <v>23</v>
      </c>
      <c r="H3789">
        <v>44325</v>
      </c>
      <c r="I3789" s="68" t="str">
        <f>VLOOKUP(E3789,Refs!$P$2:$R$29,3,FALSE)</f>
        <v>Y56</v>
      </c>
      <c r="J3789" s="68" t="str">
        <f>VLOOKUP(E3789,Refs!$P$2:$S$29,4,FALSE)</f>
        <v>London</v>
      </c>
      <c r="K3789" s="28">
        <f t="shared" si="121"/>
        <v>44325</v>
      </c>
    </row>
    <row r="3790" spans="1:11" x14ac:dyDescent="0.35">
      <c r="A3790" s="69">
        <f t="shared" si="122"/>
        <v>45778</v>
      </c>
      <c r="B3790" t="s">
        <v>911</v>
      </c>
      <c r="C3790" t="s">
        <v>272</v>
      </c>
      <c r="D3790" t="s">
        <v>891</v>
      </c>
      <c r="E3790" t="s">
        <v>318</v>
      </c>
      <c r="F3790" t="s">
        <v>319</v>
      </c>
      <c r="G3790" t="s">
        <v>19</v>
      </c>
      <c r="H3790">
        <v>534</v>
      </c>
      <c r="I3790" s="68" t="str">
        <f>VLOOKUP(E3790,Refs!$P$2:$R$29,3,FALSE)</f>
        <v>Y56</v>
      </c>
      <c r="J3790" s="68" t="str">
        <f>VLOOKUP(E3790,Refs!$P$2:$S$29,4,FALSE)</f>
        <v>London</v>
      </c>
      <c r="K3790" s="28">
        <f t="shared" si="121"/>
        <v>534</v>
      </c>
    </row>
    <row r="3791" spans="1:11" x14ac:dyDescent="0.35">
      <c r="A3791" s="69">
        <f t="shared" si="122"/>
        <v>45778</v>
      </c>
      <c r="B3791" t="s">
        <v>911</v>
      </c>
      <c r="C3791" t="s">
        <v>272</v>
      </c>
      <c r="D3791" t="s">
        <v>891</v>
      </c>
      <c r="E3791" t="s">
        <v>318</v>
      </c>
      <c r="F3791" t="s">
        <v>319</v>
      </c>
      <c r="G3791" t="s">
        <v>21</v>
      </c>
      <c r="H3791">
        <v>528837</v>
      </c>
      <c r="I3791" s="68" t="str">
        <f>VLOOKUP(E3791,Refs!$P$2:$R$29,3,FALSE)</f>
        <v>Y56</v>
      </c>
      <c r="J3791" s="68" t="str">
        <f>VLOOKUP(E3791,Refs!$P$2:$S$29,4,FALSE)</f>
        <v>London</v>
      </c>
      <c r="K3791" s="28">
        <f t="shared" si="121"/>
        <v>528837</v>
      </c>
    </row>
    <row r="3792" spans="1:11" x14ac:dyDescent="0.35">
      <c r="A3792" s="69">
        <f t="shared" si="122"/>
        <v>45778</v>
      </c>
      <c r="B3792" t="s">
        <v>911</v>
      </c>
      <c r="C3792" t="s">
        <v>272</v>
      </c>
      <c r="D3792" t="s">
        <v>891</v>
      </c>
      <c r="E3792" t="s">
        <v>318</v>
      </c>
      <c r="F3792" t="s">
        <v>319</v>
      </c>
      <c r="G3792" t="s">
        <v>70</v>
      </c>
      <c r="H3792">
        <v>44</v>
      </c>
      <c r="I3792" s="68" t="str">
        <f>VLOOKUP(E3792,Refs!$P$2:$R$29,3,FALSE)</f>
        <v>Y56</v>
      </c>
      <c r="J3792" s="68" t="str">
        <f>VLOOKUP(E3792,Refs!$P$2:$S$29,4,FALSE)</f>
        <v>London</v>
      </c>
      <c r="K3792" s="28">
        <f t="shared" si="121"/>
        <v>44</v>
      </c>
    </row>
    <row r="3793" spans="1:11" x14ac:dyDescent="0.35">
      <c r="A3793" s="69">
        <f t="shared" si="122"/>
        <v>45778</v>
      </c>
      <c r="B3793" t="s">
        <v>911</v>
      </c>
      <c r="C3793" t="s">
        <v>272</v>
      </c>
      <c r="D3793" t="s">
        <v>891</v>
      </c>
      <c r="E3793" t="s">
        <v>318</v>
      </c>
      <c r="F3793" t="s">
        <v>319</v>
      </c>
      <c r="G3793" t="s">
        <v>71</v>
      </c>
      <c r="H3793">
        <v>172</v>
      </c>
      <c r="I3793" s="68" t="str">
        <f>VLOOKUP(E3793,Refs!$P$2:$R$29,3,FALSE)</f>
        <v>Y56</v>
      </c>
      <c r="J3793" s="68" t="str">
        <f>VLOOKUP(E3793,Refs!$P$2:$S$29,4,FALSE)</f>
        <v>London</v>
      </c>
      <c r="K3793" s="28">
        <f t="shared" si="121"/>
        <v>172</v>
      </c>
    </row>
    <row r="3794" spans="1:11" x14ac:dyDescent="0.35">
      <c r="A3794" s="69">
        <f t="shared" si="122"/>
        <v>45778</v>
      </c>
      <c r="B3794" t="s">
        <v>911</v>
      </c>
      <c r="C3794" t="s">
        <v>272</v>
      </c>
      <c r="D3794" t="s">
        <v>891</v>
      </c>
      <c r="E3794" t="s">
        <v>318</v>
      </c>
      <c r="F3794" t="s">
        <v>319</v>
      </c>
      <c r="G3794" t="s">
        <v>72</v>
      </c>
      <c r="H3794">
        <v>52224</v>
      </c>
      <c r="I3794" s="68" t="str">
        <f>VLOOKUP(E3794,Refs!$P$2:$R$29,3,FALSE)</f>
        <v>Y56</v>
      </c>
      <c r="J3794" s="68" t="str">
        <f>VLOOKUP(E3794,Refs!$P$2:$S$29,4,FALSE)</f>
        <v>London</v>
      </c>
      <c r="K3794" s="28">
        <f t="shared" si="121"/>
        <v>52224</v>
      </c>
    </row>
    <row r="3795" spans="1:11" x14ac:dyDescent="0.35">
      <c r="A3795" s="69">
        <f t="shared" si="122"/>
        <v>45778</v>
      </c>
      <c r="B3795" t="s">
        <v>911</v>
      </c>
      <c r="C3795" t="s">
        <v>272</v>
      </c>
      <c r="D3795" t="s">
        <v>891</v>
      </c>
      <c r="E3795" t="s">
        <v>318</v>
      </c>
      <c r="F3795" t="s">
        <v>319</v>
      </c>
      <c r="G3795" t="s">
        <v>73</v>
      </c>
      <c r="H3795">
        <v>9643</v>
      </c>
      <c r="I3795" s="68" t="str">
        <f>VLOOKUP(E3795,Refs!$P$2:$R$29,3,FALSE)</f>
        <v>Y56</v>
      </c>
      <c r="J3795" s="68" t="str">
        <f>VLOOKUP(E3795,Refs!$P$2:$S$29,4,FALSE)</f>
        <v>London</v>
      </c>
      <c r="K3795" s="28">
        <f t="shared" si="121"/>
        <v>9643</v>
      </c>
    </row>
    <row r="3796" spans="1:11" x14ac:dyDescent="0.35">
      <c r="A3796" s="69">
        <f t="shared" si="122"/>
        <v>45778</v>
      </c>
      <c r="B3796" t="s">
        <v>911</v>
      </c>
      <c r="C3796" t="s">
        <v>272</v>
      </c>
      <c r="D3796" t="s">
        <v>891</v>
      </c>
      <c r="E3796" t="s">
        <v>318</v>
      </c>
      <c r="F3796" t="s">
        <v>319</v>
      </c>
      <c r="G3796" t="s">
        <v>74</v>
      </c>
      <c r="H3796">
        <v>53573587</v>
      </c>
      <c r="I3796" s="68" t="str">
        <f>VLOOKUP(E3796,Refs!$P$2:$R$29,3,FALSE)</f>
        <v>Y56</v>
      </c>
      <c r="J3796" s="68" t="str">
        <f>VLOOKUP(E3796,Refs!$P$2:$S$29,4,FALSE)</f>
        <v>London</v>
      </c>
      <c r="K3796" s="28">
        <f t="shared" si="121"/>
        <v>53573587</v>
      </c>
    </row>
    <row r="3797" spans="1:11" x14ac:dyDescent="0.35">
      <c r="A3797" s="69">
        <f t="shared" si="122"/>
        <v>45778</v>
      </c>
      <c r="B3797" t="s">
        <v>911</v>
      </c>
      <c r="C3797" t="s">
        <v>272</v>
      </c>
      <c r="D3797" t="s">
        <v>891</v>
      </c>
      <c r="E3797" t="s">
        <v>318</v>
      </c>
      <c r="F3797" t="s">
        <v>319</v>
      </c>
      <c r="G3797" t="s">
        <v>26</v>
      </c>
      <c r="H3797">
        <v>41618</v>
      </c>
      <c r="I3797" s="68" t="str">
        <f>VLOOKUP(E3797,Refs!$P$2:$R$29,3,FALSE)</f>
        <v>Y56</v>
      </c>
      <c r="J3797" s="68" t="str">
        <f>VLOOKUP(E3797,Refs!$P$2:$S$29,4,FALSE)</f>
        <v>London</v>
      </c>
      <c r="K3797" s="28">
        <f t="shared" si="121"/>
        <v>41618</v>
      </c>
    </row>
    <row r="3798" spans="1:11" x14ac:dyDescent="0.35">
      <c r="A3798" s="69">
        <f t="shared" si="122"/>
        <v>45778</v>
      </c>
      <c r="B3798" t="s">
        <v>911</v>
      </c>
      <c r="C3798" t="s">
        <v>272</v>
      </c>
      <c r="D3798" t="s">
        <v>891</v>
      </c>
      <c r="E3798" t="s">
        <v>318</v>
      </c>
      <c r="F3798" t="s">
        <v>319</v>
      </c>
      <c r="G3798" t="s">
        <v>75</v>
      </c>
      <c r="H3798">
        <v>1656</v>
      </c>
      <c r="I3798" s="68" t="str">
        <f>VLOOKUP(E3798,Refs!$P$2:$R$29,3,FALSE)</f>
        <v>Y56</v>
      </c>
      <c r="J3798" s="68" t="str">
        <f>VLOOKUP(E3798,Refs!$P$2:$S$29,4,FALSE)</f>
        <v>London</v>
      </c>
      <c r="K3798" s="28">
        <f t="shared" si="121"/>
        <v>1656</v>
      </c>
    </row>
    <row r="3799" spans="1:11" x14ac:dyDescent="0.35">
      <c r="A3799" s="69">
        <f t="shared" si="122"/>
        <v>45778</v>
      </c>
      <c r="B3799" t="s">
        <v>911</v>
      </c>
      <c r="C3799" t="s">
        <v>272</v>
      </c>
      <c r="D3799" t="s">
        <v>891</v>
      </c>
      <c r="E3799" t="s">
        <v>318</v>
      </c>
      <c r="F3799" t="s">
        <v>319</v>
      </c>
      <c r="G3799" t="s">
        <v>76</v>
      </c>
      <c r="H3799">
        <v>20453</v>
      </c>
      <c r="I3799" s="68" t="str">
        <f>VLOOKUP(E3799,Refs!$P$2:$R$29,3,FALSE)</f>
        <v>Y56</v>
      </c>
      <c r="J3799" s="68" t="str">
        <f>VLOOKUP(E3799,Refs!$P$2:$S$29,4,FALSE)</f>
        <v>London</v>
      </c>
      <c r="K3799" s="28">
        <f t="shared" si="121"/>
        <v>20453</v>
      </c>
    </row>
    <row r="3800" spans="1:11" x14ac:dyDescent="0.35">
      <c r="A3800" s="69">
        <f t="shared" si="122"/>
        <v>45778</v>
      </c>
      <c r="B3800" t="s">
        <v>911</v>
      </c>
      <c r="C3800" t="s">
        <v>272</v>
      </c>
      <c r="D3800" t="s">
        <v>891</v>
      </c>
      <c r="E3800" t="s">
        <v>318</v>
      </c>
      <c r="F3800" t="s">
        <v>319</v>
      </c>
      <c r="G3800" t="s">
        <v>77</v>
      </c>
      <c r="H3800">
        <v>8100</v>
      </c>
      <c r="I3800" s="68" t="str">
        <f>VLOOKUP(E3800,Refs!$P$2:$R$29,3,FALSE)</f>
        <v>Y56</v>
      </c>
      <c r="J3800" s="68" t="str">
        <f>VLOOKUP(E3800,Refs!$P$2:$S$29,4,FALSE)</f>
        <v>London</v>
      </c>
      <c r="K3800" s="28">
        <f t="shared" si="121"/>
        <v>8100</v>
      </c>
    </row>
    <row r="3801" spans="1:11" x14ac:dyDescent="0.35">
      <c r="A3801" s="69">
        <f t="shared" si="122"/>
        <v>45778</v>
      </c>
      <c r="B3801" t="s">
        <v>911</v>
      </c>
      <c r="C3801" t="s">
        <v>272</v>
      </c>
      <c r="D3801" t="s">
        <v>891</v>
      </c>
      <c r="E3801" t="s">
        <v>318</v>
      </c>
      <c r="F3801" t="s">
        <v>319</v>
      </c>
      <c r="G3801" t="s">
        <v>78</v>
      </c>
      <c r="H3801">
        <v>9837</v>
      </c>
      <c r="I3801" s="68" t="str">
        <f>VLOOKUP(E3801,Refs!$P$2:$R$29,3,FALSE)</f>
        <v>Y56</v>
      </c>
      <c r="J3801" s="68" t="str">
        <f>VLOOKUP(E3801,Refs!$P$2:$S$29,4,FALSE)</f>
        <v>London</v>
      </c>
      <c r="K3801" s="28">
        <f t="shared" si="121"/>
        <v>9837</v>
      </c>
    </row>
    <row r="3802" spans="1:11" x14ac:dyDescent="0.35">
      <c r="A3802" s="69">
        <f t="shared" si="122"/>
        <v>45778</v>
      </c>
      <c r="B3802" t="s">
        <v>911</v>
      </c>
      <c r="C3802" t="s">
        <v>272</v>
      </c>
      <c r="D3802" t="s">
        <v>891</v>
      </c>
      <c r="E3802" t="s">
        <v>318</v>
      </c>
      <c r="F3802" t="s">
        <v>319</v>
      </c>
      <c r="G3802" t="s">
        <v>79</v>
      </c>
      <c r="H3802">
        <v>1572</v>
      </c>
      <c r="I3802" s="68" t="str">
        <f>VLOOKUP(E3802,Refs!$P$2:$R$29,3,FALSE)</f>
        <v>Y56</v>
      </c>
      <c r="J3802" s="68" t="str">
        <f>VLOOKUP(E3802,Refs!$P$2:$S$29,4,FALSE)</f>
        <v>London</v>
      </c>
      <c r="K3802" s="28">
        <f t="shared" si="121"/>
        <v>1572</v>
      </c>
    </row>
    <row r="3803" spans="1:11" x14ac:dyDescent="0.35">
      <c r="A3803" s="69">
        <f t="shared" si="122"/>
        <v>45778</v>
      </c>
      <c r="B3803" t="s">
        <v>911</v>
      </c>
      <c r="C3803" t="s">
        <v>272</v>
      </c>
      <c r="D3803" t="s">
        <v>891</v>
      </c>
      <c r="E3803" t="s">
        <v>318</v>
      </c>
      <c r="F3803" t="s">
        <v>319</v>
      </c>
      <c r="G3803" t="s">
        <v>25</v>
      </c>
      <c r="H3803">
        <v>17943</v>
      </c>
      <c r="I3803" s="68" t="str">
        <f>VLOOKUP(E3803,Refs!$P$2:$R$29,3,FALSE)</f>
        <v>Y56</v>
      </c>
      <c r="J3803" s="68" t="str">
        <f>VLOOKUP(E3803,Refs!$P$2:$S$29,4,FALSE)</f>
        <v>London</v>
      </c>
      <c r="K3803" s="28">
        <f t="shared" si="121"/>
        <v>17943</v>
      </c>
    </row>
    <row r="3804" spans="1:11" x14ac:dyDescent="0.35">
      <c r="A3804" s="69">
        <f t="shared" si="122"/>
        <v>45778</v>
      </c>
      <c r="B3804" t="s">
        <v>911</v>
      </c>
      <c r="C3804" t="s">
        <v>272</v>
      </c>
      <c r="D3804" t="s">
        <v>891</v>
      </c>
      <c r="E3804" t="s">
        <v>318</v>
      </c>
      <c r="F3804" t="s">
        <v>319</v>
      </c>
      <c r="G3804" t="s">
        <v>80</v>
      </c>
      <c r="H3804">
        <v>23</v>
      </c>
      <c r="I3804" s="68" t="str">
        <f>VLOOKUP(E3804,Refs!$P$2:$R$29,3,FALSE)</f>
        <v>Y56</v>
      </c>
      <c r="J3804" s="68" t="str">
        <f>VLOOKUP(E3804,Refs!$P$2:$S$29,4,FALSE)</f>
        <v>London</v>
      </c>
      <c r="K3804" s="28">
        <f t="shared" si="121"/>
        <v>23</v>
      </c>
    </row>
    <row r="3805" spans="1:11" x14ac:dyDescent="0.35">
      <c r="A3805" s="69">
        <f t="shared" si="122"/>
        <v>45778</v>
      </c>
      <c r="B3805" t="s">
        <v>911</v>
      </c>
      <c r="C3805" t="s">
        <v>272</v>
      </c>
      <c r="D3805" t="s">
        <v>891</v>
      </c>
      <c r="E3805" t="s">
        <v>318</v>
      </c>
      <c r="F3805" t="s">
        <v>319</v>
      </c>
      <c r="G3805" t="s">
        <v>81</v>
      </c>
      <c r="H3805">
        <v>7398</v>
      </c>
      <c r="I3805" s="68" t="str">
        <f>VLOOKUP(E3805,Refs!$P$2:$R$29,3,FALSE)</f>
        <v>Y56</v>
      </c>
      <c r="J3805" s="68" t="str">
        <f>VLOOKUP(E3805,Refs!$P$2:$S$29,4,FALSE)</f>
        <v>London</v>
      </c>
      <c r="K3805" s="28">
        <f t="shared" si="121"/>
        <v>7398</v>
      </c>
    </row>
    <row r="3806" spans="1:11" x14ac:dyDescent="0.35">
      <c r="A3806" s="69">
        <f t="shared" si="122"/>
        <v>45778</v>
      </c>
      <c r="B3806" t="s">
        <v>911</v>
      </c>
      <c r="C3806" t="s">
        <v>272</v>
      </c>
      <c r="D3806" t="s">
        <v>891</v>
      </c>
      <c r="E3806" t="s">
        <v>318</v>
      </c>
      <c r="F3806" t="s">
        <v>319</v>
      </c>
      <c r="G3806" t="s">
        <v>82</v>
      </c>
      <c r="H3806">
        <v>2079</v>
      </c>
      <c r="I3806" s="68" t="str">
        <f>VLOOKUP(E3806,Refs!$P$2:$R$29,3,FALSE)</f>
        <v>Y56</v>
      </c>
      <c r="J3806" s="68" t="str">
        <f>VLOOKUP(E3806,Refs!$P$2:$S$29,4,FALSE)</f>
        <v>London</v>
      </c>
      <c r="K3806" s="28">
        <f t="shared" si="121"/>
        <v>2079</v>
      </c>
    </row>
    <row r="3807" spans="1:11" x14ac:dyDescent="0.35">
      <c r="A3807" s="69">
        <f t="shared" si="122"/>
        <v>45778</v>
      </c>
      <c r="B3807" t="s">
        <v>911</v>
      </c>
      <c r="C3807" t="s">
        <v>272</v>
      </c>
      <c r="D3807" t="s">
        <v>891</v>
      </c>
      <c r="E3807" t="s">
        <v>318</v>
      </c>
      <c r="F3807" t="s">
        <v>319</v>
      </c>
      <c r="G3807" t="s">
        <v>83</v>
      </c>
      <c r="H3807">
        <v>5158</v>
      </c>
      <c r="I3807" s="68" t="str">
        <f>VLOOKUP(E3807,Refs!$P$2:$R$29,3,FALSE)</f>
        <v>Y56</v>
      </c>
      <c r="J3807" s="68" t="str">
        <f>VLOOKUP(E3807,Refs!$P$2:$S$29,4,FALSE)</f>
        <v>London</v>
      </c>
      <c r="K3807" s="28">
        <f t="shared" si="121"/>
        <v>5158</v>
      </c>
    </row>
    <row r="3808" spans="1:11" x14ac:dyDescent="0.35">
      <c r="A3808" s="69">
        <f t="shared" si="122"/>
        <v>45778</v>
      </c>
      <c r="B3808" t="s">
        <v>911</v>
      </c>
      <c r="C3808" t="s">
        <v>272</v>
      </c>
      <c r="D3808" t="s">
        <v>891</v>
      </c>
      <c r="E3808" t="s">
        <v>318</v>
      </c>
      <c r="F3808" t="s">
        <v>319</v>
      </c>
      <c r="G3808" t="s">
        <v>84</v>
      </c>
      <c r="H3808">
        <v>18603</v>
      </c>
      <c r="I3808" s="68" t="str">
        <f>VLOOKUP(E3808,Refs!$P$2:$R$29,3,FALSE)</f>
        <v>Y56</v>
      </c>
      <c r="J3808" s="68" t="str">
        <f>VLOOKUP(E3808,Refs!$P$2:$S$29,4,FALSE)</f>
        <v>London</v>
      </c>
      <c r="K3808" s="28">
        <f t="shared" si="121"/>
        <v>18603</v>
      </c>
    </row>
    <row r="3809" spans="1:11" x14ac:dyDescent="0.35">
      <c r="A3809" s="69">
        <f t="shared" si="122"/>
        <v>45778</v>
      </c>
      <c r="B3809" t="s">
        <v>911</v>
      </c>
      <c r="C3809" t="s">
        <v>272</v>
      </c>
      <c r="D3809" t="s">
        <v>891</v>
      </c>
      <c r="E3809" t="s">
        <v>318</v>
      </c>
      <c r="F3809" t="s">
        <v>319</v>
      </c>
      <c r="G3809" t="s">
        <v>85</v>
      </c>
      <c r="H3809">
        <v>2061</v>
      </c>
      <c r="I3809" s="68" t="str">
        <f>VLOOKUP(E3809,Refs!$P$2:$R$29,3,FALSE)</f>
        <v>Y56</v>
      </c>
      <c r="J3809" s="68" t="str">
        <f>VLOOKUP(E3809,Refs!$P$2:$S$29,4,FALSE)</f>
        <v>London</v>
      </c>
      <c r="K3809" s="28">
        <f t="shared" si="121"/>
        <v>2061</v>
      </c>
    </row>
    <row r="3810" spans="1:11" x14ac:dyDescent="0.35">
      <c r="A3810" s="69">
        <f t="shared" si="122"/>
        <v>45778</v>
      </c>
      <c r="B3810" t="s">
        <v>911</v>
      </c>
      <c r="C3810" t="s">
        <v>272</v>
      </c>
      <c r="D3810" t="s">
        <v>891</v>
      </c>
      <c r="E3810" t="s">
        <v>318</v>
      </c>
      <c r="F3810" t="s">
        <v>319</v>
      </c>
      <c r="G3810" t="s">
        <v>86</v>
      </c>
      <c r="H3810">
        <v>1240</v>
      </c>
      <c r="I3810" s="68" t="str">
        <f>VLOOKUP(E3810,Refs!$P$2:$R$29,3,FALSE)</f>
        <v>Y56</v>
      </c>
      <c r="J3810" s="68" t="str">
        <f>VLOOKUP(E3810,Refs!$P$2:$S$29,4,FALSE)</f>
        <v>London</v>
      </c>
      <c r="K3810" s="28">
        <f t="shared" ref="K3810:K3873" si="123">IF(OR(H3810="NULL",H3810=0,H3810=""),"",H3810)</f>
        <v>1240</v>
      </c>
    </row>
    <row r="3811" spans="1:11" x14ac:dyDescent="0.35">
      <c r="A3811" s="69">
        <f t="shared" si="122"/>
        <v>45778</v>
      </c>
      <c r="B3811" t="s">
        <v>911</v>
      </c>
      <c r="C3811" t="s">
        <v>272</v>
      </c>
      <c r="D3811" t="s">
        <v>891</v>
      </c>
      <c r="E3811" t="s">
        <v>318</v>
      </c>
      <c r="F3811" t="s">
        <v>319</v>
      </c>
      <c r="G3811" t="s">
        <v>87</v>
      </c>
      <c r="H3811">
        <v>7290</v>
      </c>
      <c r="I3811" s="68" t="str">
        <f>VLOOKUP(E3811,Refs!$P$2:$R$29,3,FALSE)</f>
        <v>Y56</v>
      </c>
      <c r="J3811" s="68" t="str">
        <f>VLOOKUP(E3811,Refs!$P$2:$S$29,4,FALSE)</f>
        <v>London</v>
      </c>
      <c r="K3811" s="28">
        <f t="shared" si="123"/>
        <v>7290</v>
      </c>
    </row>
    <row r="3812" spans="1:11" x14ac:dyDescent="0.35">
      <c r="A3812" s="69">
        <f t="shared" si="122"/>
        <v>45778</v>
      </c>
      <c r="B3812" t="s">
        <v>911</v>
      </c>
      <c r="C3812" t="s">
        <v>272</v>
      </c>
      <c r="D3812" t="s">
        <v>891</v>
      </c>
      <c r="E3812" t="s">
        <v>318</v>
      </c>
      <c r="F3812" t="s">
        <v>319</v>
      </c>
      <c r="G3812" t="s">
        <v>88</v>
      </c>
      <c r="H3812">
        <v>33485</v>
      </c>
      <c r="I3812" s="68" t="str">
        <f>VLOOKUP(E3812,Refs!$P$2:$R$29,3,FALSE)</f>
        <v>Y56</v>
      </c>
      <c r="J3812" s="68" t="str">
        <f>VLOOKUP(E3812,Refs!$P$2:$S$29,4,FALSE)</f>
        <v>London</v>
      </c>
      <c r="K3812" s="28">
        <f t="shared" si="123"/>
        <v>33485</v>
      </c>
    </row>
    <row r="3813" spans="1:11" x14ac:dyDescent="0.35">
      <c r="A3813" s="69">
        <f t="shared" si="122"/>
        <v>45778</v>
      </c>
      <c r="B3813" t="s">
        <v>911</v>
      </c>
      <c r="C3813" t="s">
        <v>272</v>
      </c>
      <c r="D3813" t="s">
        <v>891</v>
      </c>
      <c r="E3813" t="s">
        <v>318</v>
      </c>
      <c r="F3813" t="s">
        <v>319</v>
      </c>
      <c r="G3813" t="s">
        <v>89</v>
      </c>
      <c r="H3813">
        <v>40802</v>
      </c>
      <c r="I3813" s="68" t="str">
        <f>VLOOKUP(E3813,Refs!$P$2:$R$29,3,FALSE)</f>
        <v>Y56</v>
      </c>
      <c r="J3813" s="68" t="str">
        <f>VLOOKUP(E3813,Refs!$P$2:$S$29,4,FALSE)</f>
        <v>London</v>
      </c>
      <c r="K3813" s="28">
        <f t="shared" si="123"/>
        <v>40802</v>
      </c>
    </row>
    <row r="3814" spans="1:11" x14ac:dyDescent="0.35">
      <c r="A3814" s="69">
        <f t="shared" si="122"/>
        <v>45778</v>
      </c>
      <c r="B3814" t="s">
        <v>911</v>
      </c>
      <c r="C3814" t="s">
        <v>272</v>
      </c>
      <c r="D3814" t="s">
        <v>891</v>
      </c>
      <c r="E3814" t="s">
        <v>318</v>
      </c>
      <c r="F3814" t="s">
        <v>319</v>
      </c>
      <c r="G3814" t="s">
        <v>27</v>
      </c>
      <c r="H3814">
        <v>4132</v>
      </c>
      <c r="I3814" s="68" t="str">
        <f>VLOOKUP(E3814,Refs!$P$2:$R$29,3,FALSE)</f>
        <v>Y56</v>
      </c>
      <c r="J3814" s="68" t="str">
        <f>VLOOKUP(E3814,Refs!$P$2:$S$29,4,FALSE)</f>
        <v>London</v>
      </c>
      <c r="K3814" s="28">
        <f t="shared" si="123"/>
        <v>4132</v>
      </c>
    </row>
    <row r="3815" spans="1:11" x14ac:dyDescent="0.35">
      <c r="A3815" s="69">
        <f t="shared" si="122"/>
        <v>45778</v>
      </c>
      <c r="B3815" t="s">
        <v>911</v>
      </c>
      <c r="C3815" t="s">
        <v>272</v>
      </c>
      <c r="D3815" t="s">
        <v>891</v>
      </c>
      <c r="E3815" t="s">
        <v>318</v>
      </c>
      <c r="F3815" t="s">
        <v>319</v>
      </c>
      <c r="G3815" t="s">
        <v>29</v>
      </c>
      <c r="H3815">
        <v>4885</v>
      </c>
      <c r="I3815" s="68" t="str">
        <f>VLOOKUP(E3815,Refs!$P$2:$R$29,3,FALSE)</f>
        <v>Y56</v>
      </c>
      <c r="J3815" s="68" t="str">
        <f>VLOOKUP(E3815,Refs!$P$2:$S$29,4,FALSE)</f>
        <v>London</v>
      </c>
      <c r="K3815" s="28">
        <f t="shared" si="123"/>
        <v>4885</v>
      </c>
    </row>
    <row r="3816" spans="1:11" x14ac:dyDescent="0.35">
      <c r="A3816" s="69">
        <f t="shared" si="122"/>
        <v>45778</v>
      </c>
      <c r="B3816" t="s">
        <v>911</v>
      </c>
      <c r="C3816" t="s">
        <v>272</v>
      </c>
      <c r="D3816" t="s">
        <v>891</v>
      </c>
      <c r="E3816" t="s">
        <v>318</v>
      </c>
      <c r="F3816" t="s">
        <v>319</v>
      </c>
      <c r="G3816" t="s">
        <v>90</v>
      </c>
      <c r="H3816">
        <v>4166</v>
      </c>
      <c r="I3816" s="68" t="str">
        <f>VLOOKUP(E3816,Refs!$P$2:$R$29,3,FALSE)</f>
        <v>Y56</v>
      </c>
      <c r="J3816" s="68" t="str">
        <f>VLOOKUP(E3816,Refs!$P$2:$S$29,4,FALSE)</f>
        <v>London</v>
      </c>
      <c r="K3816" s="28">
        <f t="shared" si="123"/>
        <v>4166</v>
      </c>
    </row>
    <row r="3817" spans="1:11" x14ac:dyDescent="0.35">
      <c r="A3817" s="69">
        <f t="shared" si="122"/>
        <v>45778</v>
      </c>
      <c r="B3817" t="s">
        <v>911</v>
      </c>
      <c r="C3817" t="s">
        <v>272</v>
      </c>
      <c r="D3817" t="s">
        <v>891</v>
      </c>
      <c r="E3817" t="s">
        <v>318</v>
      </c>
      <c r="F3817" t="s">
        <v>319</v>
      </c>
      <c r="G3817" t="s">
        <v>91</v>
      </c>
      <c r="H3817">
        <v>50</v>
      </c>
      <c r="I3817" s="68" t="str">
        <f>VLOOKUP(E3817,Refs!$P$2:$R$29,3,FALSE)</f>
        <v>Y56</v>
      </c>
      <c r="J3817" s="68" t="str">
        <f>VLOOKUP(E3817,Refs!$P$2:$S$29,4,FALSE)</f>
        <v>London</v>
      </c>
      <c r="K3817" s="28">
        <f t="shared" si="123"/>
        <v>50</v>
      </c>
    </row>
    <row r="3818" spans="1:11" x14ac:dyDescent="0.35">
      <c r="A3818" s="69">
        <f t="shared" si="122"/>
        <v>45778</v>
      </c>
      <c r="B3818" t="s">
        <v>911</v>
      </c>
      <c r="C3818" t="s">
        <v>272</v>
      </c>
      <c r="D3818" t="s">
        <v>891</v>
      </c>
      <c r="E3818" t="s">
        <v>318</v>
      </c>
      <c r="F3818" t="s">
        <v>319</v>
      </c>
      <c r="G3818" t="s">
        <v>92</v>
      </c>
      <c r="H3818">
        <v>1918</v>
      </c>
      <c r="I3818" s="68" t="str">
        <f>VLOOKUP(E3818,Refs!$P$2:$R$29,3,FALSE)</f>
        <v>Y56</v>
      </c>
      <c r="J3818" s="68" t="str">
        <f>VLOOKUP(E3818,Refs!$P$2:$S$29,4,FALSE)</f>
        <v>London</v>
      </c>
      <c r="K3818" s="28">
        <f t="shared" si="123"/>
        <v>1918</v>
      </c>
    </row>
    <row r="3819" spans="1:11" x14ac:dyDescent="0.35">
      <c r="A3819" s="69">
        <f t="shared" si="122"/>
        <v>45778</v>
      </c>
      <c r="B3819" t="s">
        <v>911</v>
      </c>
      <c r="C3819" t="s">
        <v>272</v>
      </c>
      <c r="D3819" t="s">
        <v>891</v>
      </c>
      <c r="E3819" t="s">
        <v>318</v>
      </c>
      <c r="F3819" t="s">
        <v>319</v>
      </c>
      <c r="G3819" t="s">
        <v>93</v>
      </c>
      <c r="H3819">
        <v>186</v>
      </c>
      <c r="I3819" s="68" t="str">
        <f>VLOOKUP(E3819,Refs!$P$2:$R$29,3,FALSE)</f>
        <v>Y56</v>
      </c>
      <c r="J3819" s="68" t="str">
        <f>VLOOKUP(E3819,Refs!$P$2:$S$29,4,FALSE)</f>
        <v>London</v>
      </c>
      <c r="K3819" s="28">
        <f t="shared" si="123"/>
        <v>186</v>
      </c>
    </row>
    <row r="3820" spans="1:11" x14ac:dyDescent="0.35">
      <c r="A3820" s="69">
        <f t="shared" si="122"/>
        <v>45778</v>
      </c>
      <c r="B3820" t="s">
        <v>911</v>
      </c>
      <c r="C3820" t="s">
        <v>272</v>
      </c>
      <c r="D3820" t="s">
        <v>891</v>
      </c>
      <c r="E3820" t="s">
        <v>318</v>
      </c>
      <c r="F3820" t="s">
        <v>319</v>
      </c>
      <c r="G3820" t="s">
        <v>94</v>
      </c>
      <c r="H3820">
        <v>1543</v>
      </c>
      <c r="I3820" s="68" t="str">
        <f>VLOOKUP(E3820,Refs!$P$2:$R$29,3,FALSE)</f>
        <v>Y56</v>
      </c>
      <c r="J3820" s="68" t="str">
        <f>VLOOKUP(E3820,Refs!$P$2:$S$29,4,FALSE)</f>
        <v>London</v>
      </c>
      <c r="K3820" s="28">
        <f t="shared" si="123"/>
        <v>1543</v>
      </c>
    </row>
    <row r="3821" spans="1:11" x14ac:dyDescent="0.35">
      <c r="A3821" s="69">
        <f t="shared" si="122"/>
        <v>45778</v>
      </c>
      <c r="B3821" t="s">
        <v>911</v>
      </c>
      <c r="C3821" t="s">
        <v>272</v>
      </c>
      <c r="D3821" t="s">
        <v>891</v>
      </c>
      <c r="E3821" t="s">
        <v>318</v>
      </c>
      <c r="F3821" t="s">
        <v>319</v>
      </c>
      <c r="G3821" t="s">
        <v>95</v>
      </c>
      <c r="H3821">
        <v>67</v>
      </c>
      <c r="I3821" s="68" t="str">
        <f>VLOOKUP(E3821,Refs!$P$2:$R$29,3,FALSE)</f>
        <v>Y56</v>
      </c>
      <c r="J3821" s="68" t="str">
        <f>VLOOKUP(E3821,Refs!$P$2:$S$29,4,FALSE)</f>
        <v>London</v>
      </c>
      <c r="K3821" s="28">
        <f t="shared" si="123"/>
        <v>67</v>
      </c>
    </row>
    <row r="3822" spans="1:11" x14ac:dyDescent="0.35">
      <c r="A3822" s="69">
        <f t="shared" si="122"/>
        <v>45778</v>
      </c>
      <c r="B3822" t="s">
        <v>911</v>
      </c>
      <c r="C3822" t="s">
        <v>272</v>
      </c>
      <c r="D3822" t="s">
        <v>891</v>
      </c>
      <c r="E3822" t="s">
        <v>318</v>
      </c>
      <c r="F3822" t="s">
        <v>319</v>
      </c>
      <c r="G3822" t="s">
        <v>96</v>
      </c>
      <c r="H3822">
        <v>4725</v>
      </c>
      <c r="I3822" s="68" t="str">
        <f>VLOOKUP(E3822,Refs!$P$2:$R$29,3,FALSE)</f>
        <v>Y56</v>
      </c>
      <c r="J3822" s="68" t="str">
        <f>VLOOKUP(E3822,Refs!$P$2:$S$29,4,FALSE)</f>
        <v>London</v>
      </c>
      <c r="K3822" s="28">
        <f t="shared" si="123"/>
        <v>4725</v>
      </c>
    </row>
    <row r="3823" spans="1:11" x14ac:dyDescent="0.35">
      <c r="A3823" s="69">
        <f t="shared" si="122"/>
        <v>45778</v>
      </c>
      <c r="B3823" t="s">
        <v>911</v>
      </c>
      <c r="C3823" t="s">
        <v>272</v>
      </c>
      <c r="D3823" t="s">
        <v>891</v>
      </c>
      <c r="E3823" t="s">
        <v>318</v>
      </c>
      <c r="F3823" t="s">
        <v>319</v>
      </c>
      <c r="G3823" t="s">
        <v>31</v>
      </c>
      <c r="H3823">
        <v>3847</v>
      </c>
      <c r="I3823" s="68" t="str">
        <f>VLOOKUP(E3823,Refs!$P$2:$R$29,3,FALSE)</f>
        <v>Y56</v>
      </c>
      <c r="J3823" s="68" t="str">
        <f>VLOOKUP(E3823,Refs!$P$2:$S$29,4,FALSE)</f>
        <v>London</v>
      </c>
      <c r="K3823" s="28">
        <f t="shared" si="123"/>
        <v>3847</v>
      </c>
    </row>
    <row r="3824" spans="1:11" x14ac:dyDescent="0.35">
      <c r="A3824" s="69">
        <f t="shared" si="122"/>
        <v>45778</v>
      </c>
      <c r="B3824" t="s">
        <v>911</v>
      </c>
      <c r="C3824" t="s">
        <v>272</v>
      </c>
      <c r="D3824" t="s">
        <v>891</v>
      </c>
      <c r="E3824" t="s">
        <v>318</v>
      </c>
      <c r="F3824" t="s">
        <v>319</v>
      </c>
      <c r="G3824" t="s">
        <v>97</v>
      </c>
      <c r="H3824">
        <v>7408</v>
      </c>
      <c r="I3824" s="68" t="str">
        <f>VLOOKUP(E3824,Refs!$P$2:$R$29,3,FALSE)</f>
        <v>Y56</v>
      </c>
      <c r="J3824" s="68" t="str">
        <f>VLOOKUP(E3824,Refs!$P$2:$S$29,4,FALSE)</f>
        <v>London</v>
      </c>
      <c r="K3824" s="28">
        <f t="shared" si="123"/>
        <v>7408</v>
      </c>
    </row>
    <row r="3825" spans="1:11" x14ac:dyDescent="0.35">
      <c r="A3825" s="69">
        <f t="shared" si="122"/>
        <v>45778</v>
      </c>
      <c r="B3825" t="s">
        <v>911</v>
      </c>
      <c r="C3825" t="s">
        <v>272</v>
      </c>
      <c r="D3825" t="s">
        <v>891</v>
      </c>
      <c r="E3825" t="s">
        <v>318</v>
      </c>
      <c r="F3825" t="s">
        <v>319</v>
      </c>
      <c r="G3825" t="s">
        <v>98</v>
      </c>
      <c r="H3825">
        <v>4131</v>
      </c>
      <c r="I3825" s="68" t="str">
        <f>VLOOKUP(E3825,Refs!$P$2:$R$29,3,FALSE)</f>
        <v>Y56</v>
      </c>
      <c r="J3825" s="68" t="str">
        <f>VLOOKUP(E3825,Refs!$P$2:$S$29,4,FALSE)</f>
        <v>London</v>
      </c>
      <c r="K3825" s="28">
        <f t="shared" si="123"/>
        <v>4131</v>
      </c>
    </row>
    <row r="3826" spans="1:11" x14ac:dyDescent="0.35">
      <c r="A3826" s="69">
        <f t="shared" si="122"/>
        <v>45778</v>
      </c>
      <c r="B3826" t="s">
        <v>911</v>
      </c>
      <c r="C3826" t="s">
        <v>272</v>
      </c>
      <c r="D3826" t="s">
        <v>891</v>
      </c>
      <c r="E3826" t="s">
        <v>318</v>
      </c>
      <c r="F3826" t="s">
        <v>319</v>
      </c>
      <c r="G3826" t="s">
        <v>99</v>
      </c>
      <c r="H3826">
        <v>3855</v>
      </c>
      <c r="I3826" s="68" t="str">
        <f>VLOOKUP(E3826,Refs!$P$2:$R$29,3,FALSE)</f>
        <v>Y56</v>
      </c>
      <c r="J3826" s="68" t="str">
        <f>VLOOKUP(E3826,Refs!$P$2:$S$29,4,FALSE)</f>
        <v>London</v>
      </c>
      <c r="K3826" s="28">
        <f t="shared" si="123"/>
        <v>3855</v>
      </c>
    </row>
    <row r="3827" spans="1:11" x14ac:dyDescent="0.35">
      <c r="A3827" s="69">
        <f t="shared" si="122"/>
        <v>45778</v>
      </c>
      <c r="B3827" t="s">
        <v>911</v>
      </c>
      <c r="C3827" t="s">
        <v>272</v>
      </c>
      <c r="D3827" t="s">
        <v>891</v>
      </c>
      <c r="E3827" t="s">
        <v>318</v>
      </c>
      <c r="F3827" t="s">
        <v>319</v>
      </c>
      <c r="G3827" t="s">
        <v>100</v>
      </c>
      <c r="H3827">
        <v>903</v>
      </c>
      <c r="I3827" s="68" t="str">
        <f>VLOOKUP(E3827,Refs!$P$2:$R$29,3,FALSE)</f>
        <v>Y56</v>
      </c>
      <c r="J3827" s="68" t="str">
        <f>VLOOKUP(E3827,Refs!$P$2:$S$29,4,FALSE)</f>
        <v>London</v>
      </c>
      <c r="K3827" s="28">
        <f t="shared" si="123"/>
        <v>903</v>
      </c>
    </row>
    <row r="3828" spans="1:11" x14ac:dyDescent="0.35">
      <c r="A3828" s="69">
        <f t="shared" si="122"/>
        <v>45778</v>
      </c>
      <c r="B3828" t="s">
        <v>911</v>
      </c>
      <c r="C3828" t="s">
        <v>272</v>
      </c>
      <c r="D3828" t="s">
        <v>891</v>
      </c>
      <c r="E3828" t="s">
        <v>318</v>
      </c>
      <c r="F3828" t="s">
        <v>319</v>
      </c>
      <c r="G3828" t="s">
        <v>101</v>
      </c>
      <c r="H3828">
        <v>1250</v>
      </c>
      <c r="I3828" s="68" t="str">
        <f>VLOOKUP(E3828,Refs!$P$2:$R$29,3,FALSE)</f>
        <v>Y56</v>
      </c>
      <c r="J3828" s="68" t="str">
        <f>VLOOKUP(E3828,Refs!$P$2:$S$29,4,FALSE)</f>
        <v>London</v>
      </c>
      <c r="K3828" s="28">
        <f t="shared" si="123"/>
        <v>1250</v>
      </c>
    </row>
    <row r="3829" spans="1:11" x14ac:dyDescent="0.35">
      <c r="A3829" s="69">
        <f t="shared" si="122"/>
        <v>45778</v>
      </c>
      <c r="B3829" t="s">
        <v>911</v>
      </c>
      <c r="C3829" t="s">
        <v>272</v>
      </c>
      <c r="D3829" t="s">
        <v>891</v>
      </c>
      <c r="E3829" t="s">
        <v>318</v>
      </c>
      <c r="F3829" t="s">
        <v>319</v>
      </c>
      <c r="G3829" t="s">
        <v>102</v>
      </c>
      <c r="H3829">
        <v>188</v>
      </c>
      <c r="I3829" s="68" t="str">
        <f>VLOOKUP(E3829,Refs!$P$2:$R$29,3,FALSE)</f>
        <v>Y56</v>
      </c>
      <c r="J3829" s="68" t="str">
        <f>VLOOKUP(E3829,Refs!$P$2:$S$29,4,FALSE)</f>
        <v>London</v>
      </c>
      <c r="K3829" s="28">
        <f t="shared" si="123"/>
        <v>188</v>
      </c>
    </row>
    <row r="3830" spans="1:11" x14ac:dyDescent="0.35">
      <c r="A3830" s="69">
        <f t="shared" si="122"/>
        <v>45778</v>
      </c>
      <c r="B3830" t="s">
        <v>911</v>
      </c>
      <c r="C3830" t="s">
        <v>272</v>
      </c>
      <c r="D3830" t="s">
        <v>891</v>
      </c>
      <c r="E3830" t="s">
        <v>318</v>
      </c>
      <c r="F3830" t="s">
        <v>319</v>
      </c>
      <c r="G3830" t="s">
        <v>103</v>
      </c>
      <c r="H3830">
        <v>3292</v>
      </c>
      <c r="I3830" s="68" t="str">
        <f>VLOOKUP(E3830,Refs!$P$2:$R$29,3,FALSE)</f>
        <v>Y56</v>
      </c>
      <c r="J3830" s="68" t="str">
        <f>VLOOKUP(E3830,Refs!$P$2:$S$29,4,FALSE)</f>
        <v>London</v>
      </c>
      <c r="K3830" s="28">
        <f t="shared" si="123"/>
        <v>3292</v>
      </c>
    </row>
    <row r="3831" spans="1:11" x14ac:dyDescent="0.35">
      <c r="A3831" s="69">
        <f t="shared" si="122"/>
        <v>45778</v>
      </c>
      <c r="B3831" t="s">
        <v>911</v>
      </c>
      <c r="C3831" t="s">
        <v>272</v>
      </c>
      <c r="D3831" t="s">
        <v>891</v>
      </c>
      <c r="E3831" t="s">
        <v>318</v>
      </c>
      <c r="F3831" t="s">
        <v>319</v>
      </c>
      <c r="G3831" t="s">
        <v>104</v>
      </c>
      <c r="H3831">
        <v>22125703</v>
      </c>
      <c r="I3831" s="68" t="str">
        <f>VLOOKUP(E3831,Refs!$P$2:$R$29,3,FALSE)</f>
        <v>Y56</v>
      </c>
      <c r="J3831" s="68" t="str">
        <f>VLOOKUP(E3831,Refs!$P$2:$S$29,4,FALSE)</f>
        <v>London</v>
      </c>
      <c r="K3831" s="28">
        <f t="shared" si="123"/>
        <v>22125703</v>
      </c>
    </row>
    <row r="3832" spans="1:11" x14ac:dyDescent="0.35">
      <c r="A3832" s="69">
        <f t="shared" si="122"/>
        <v>45778</v>
      </c>
      <c r="B3832" t="s">
        <v>911</v>
      </c>
      <c r="C3832" t="s">
        <v>272</v>
      </c>
      <c r="D3832" t="s">
        <v>891</v>
      </c>
      <c r="E3832" t="s">
        <v>318</v>
      </c>
      <c r="F3832" t="s">
        <v>319</v>
      </c>
      <c r="G3832" t="s">
        <v>105</v>
      </c>
      <c r="H3832">
        <v>4712</v>
      </c>
      <c r="I3832" s="68" t="str">
        <f>VLOOKUP(E3832,Refs!$P$2:$R$29,3,FALSE)</f>
        <v>Y56</v>
      </c>
      <c r="J3832" s="68" t="str">
        <f>VLOOKUP(E3832,Refs!$P$2:$S$29,4,FALSE)</f>
        <v>London</v>
      </c>
      <c r="K3832" s="28">
        <f t="shared" si="123"/>
        <v>4712</v>
      </c>
    </row>
    <row r="3833" spans="1:11" x14ac:dyDescent="0.35">
      <c r="A3833" s="69">
        <f t="shared" si="122"/>
        <v>45778</v>
      </c>
      <c r="B3833" t="s">
        <v>911</v>
      </c>
      <c r="C3833" t="s">
        <v>272</v>
      </c>
      <c r="D3833" t="s">
        <v>891</v>
      </c>
      <c r="E3833" t="s">
        <v>318</v>
      </c>
      <c r="F3833" t="s">
        <v>319</v>
      </c>
      <c r="G3833" t="s">
        <v>106</v>
      </c>
      <c r="H3833">
        <v>2507</v>
      </c>
      <c r="I3833" s="68" t="str">
        <f>VLOOKUP(E3833,Refs!$P$2:$R$29,3,FALSE)</f>
        <v>Y56</v>
      </c>
      <c r="J3833" s="68" t="str">
        <f>VLOOKUP(E3833,Refs!$P$2:$S$29,4,FALSE)</f>
        <v>London</v>
      </c>
      <c r="K3833" s="28">
        <f t="shared" si="123"/>
        <v>2507</v>
      </c>
    </row>
    <row r="3834" spans="1:11" x14ac:dyDescent="0.35">
      <c r="A3834" s="69">
        <f t="shared" si="122"/>
        <v>45778</v>
      </c>
      <c r="B3834" t="s">
        <v>911</v>
      </c>
      <c r="C3834" t="s">
        <v>272</v>
      </c>
      <c r="D3834" t="s">
        <v>891</v>
      </c>
      <c r="E3834" t="s">
        <v>318</v>
      </c>
      <c r="F3834" t="s">
        <v>319</v>
      </c>
      <c r="G3834" t="s">
        <v>107</v>
      </c>
      <c r="H3834">
        <v>172</v>
      </c>
      <c r="I3834" s="68" t="str">
        <f>VLOOKUP(E3834,Refs!$P$2:$R$29,3,FALSE)</f>
        <v>Y56</v>
      </c>
      <c r="J3834" s="68" t="str">
        <f>VLOOKUP(E3834,Refs!$P$2:$S$29,4,FALSE)</f>
        <v>London</v>
      </c>
      <c r="K3834" s="28">
        <f t="shared" si="123"/>
        <v>172</v>
      </c>
    </row>
    <row r="3835" spans="1:11" x14ac:dyDescent="0.35">
      <c r="A3835" s="69">
        <f t="shared" si="122"/>
        <v>45778</v>
      </c>
      <c r="B3835" t="s">
        <v>911</v>
      </c>
      <c r="C3835" t="s">
        <v>272</v>
      </c>
      <c r="D3835" t="s">
        <v>891</v>
      </c>
      <c r="E3835" t="s">
        <v>318</v>
      </c>
      <c r="F3835" t="s">
        <v>319</v>
      </c>
      <c r="G3835" t="s">
        <v>108</v>
      </c>
      <c r="H3835">
        <v>1636</v>
      </c>
      <c r="I3835" s="68" t="str">
        <f>VLOOKUP(E3835,Refs!$P$2:$R$29,3,FALSE)</f>
        <v>Y56</v>
      </c>
      <c r="J3835" s="68" t="str">
        <f>VLOOKUP(E3835,Refs!$P$2:$S$29,4,FALSE)</f>
        <v>London</v>
      </c>
      <c r="K3835" s="28">
        <f t="shared" si="123"/>
        <v>1636</v>
      </c>
    </row>
    <row r="3836" spans="1:11" x14ac:dyDescent="0.35">
      <c r="A3836" s="69">
        <f t="shared" si="122"/>
        <v>45778</v>
      </c>
      <c r="B3836" t="s">
        <v>911</v>
      </c>
      <c r="C3836" t="s">
        <v>272</v>
      </c>
      <c r="D3836" t="s">
        <v>891</v>
      </c>
      <c r="E3836" t="s">
        <v>318</v>
      </c>
      <c r="F3836" t="s">
        <v>319</v>
      </c>
      <c r="G3836" t="s">
        <v>109</v>
      </c>
      <c r="H3836">
        <v>17012133</v>
      </c>
      <c r="I3836" s="68" t="str">
        <f>VLOOKUP(E3836,Refs!$P$2:$R$29,3,FALSE)</f>
        <v>Y56</v>
      </c>
      <c r="J3836" s="68" t="str">
        <f>VLOOKUP(E3836,Refs!$P$2:$S$29,4,FALSE)</f>
        <v>London</v>
      </c>
      <c r="K3836" s="28">
        <f t="shared" si="123"/>
        <v>17012133</v>
      </c>
    </row>
    <row r="3837" spans="1:11" x14ac:dyDescent="0.35">
      <c r="A3837" s="69">
        <f t="shared" si="122"/>
        <v>45778</v>
      </c>
      <c r="B3837" t="s">
        <v>911</v>
      </c>
      <c r="C3837" t="s">
        <v>272</v>
      </c>
      <c r="D3837" t="s">
        <v>891</v>
      </c>
      <c r="E3837" t="s">
        <v>318</v>
      </c>
      <c r="F3837" t="s">
        <v>319</v>
      </c>
      <c r="G3837" t="s">
        <v>110</v>
      </c>
      <c r="H3837">
        <v>913</v>
      </c>
      <c r="I3837" s="68" t="str">
        <f>VLOOKUP(E3837,Refs!$P$2:$R$29,3,FALSE)</f>
        <v>Y56</v>
      </c>
      <c r="J3837" s="68" t="str">
        <f>VLOOKUP(E3837,Refs!$P$2:$S$29,4,FALSE)</f>
        <v>London</v>
      </c>
      <c r="K3837" s="28">
        <f t="shared" si="123"/>
        <v>913</v>
      </c>
    </row>
    <row r="3838" spans="1:11" x14ac:dyDescent="0.35">
      <c r="A3838" s="69">
        <f t="shared" si="122"/>
        <v>45778</v>
      </c>
      <c r="B3838" t="s">
        <v>911</v>
      </c>
      <c r="C3838" t="s">
        <v>272</v>
      </c>
      <c r="D3838" t="s">
        <v>891</v>
      </c>
      <c r="E3838" t="s">
        <v>318</v>
      </c>
      <c r="F3838" t="s">
        <v>319</v>
      </c>
      <c r="G3838" t="s">
        <v>808</v>
      </c>
      <c r="H3838">
        <v>15750</v>
      </c>
      <c r="I3838" s="68" t="str">
        <f>VLOOKUP(E3838,Refs!$P$2:$R$29,3,FALSE)</f>
        <v>Y56</v>
      </c>
      <c r="J3838" s="68" t="str">
        <f>VLOOKUP(E3838,Refs!$P$2:$S$29,4,FALSE)</f>
        <v>London</v>
      </c>
      <c r="K3838" s="28">
        <f t="shared" si="123"/>
        <v>15750</v>
      </c>
    </row>
    <row r="3839" spans="1:11" x14ac:dyDescent="0.35">
      <c r="A3839" s="69">
        <f t="shared" si="122"/>
        <v>45778</v>
      </c>
      <c r="B3839" t="s">
        <v>911</v>
      </c>
      <c r="C3839" t="s">
        <v>272</v>
      </c>
      <c r="D3839" t="s">
        <v>891</v>
      </c>
      <c r="E3839" t="s">
        <v>318</v>
      </c>
      <c r="F3839" t="s">
        <v>319</v>
      </c>
      <c r="G3839" t="s">
        <v>809</v>
      </c>
      <c r="H3839">
        <v>138</v>
      </c>
      <c r="I3839" s="68" t="str">
        <f>VLOOKUP(E3839,Refs!$P$2:$R$29,3,FALSE)</f>
        <v>Y56</v>
      </c>
      <c r="J3839" s="68" t="str">
        <f>VLOOKUP(E3839,Refs!$P$2:$S$29,4,FALSE)</f>
        <v>London</v>
      </c>
      <c r="K3839" s="28">
        <f t="shared" si="123"/>
        <v>138</v>
      </c>
    </row>
    <row r="3840" spans="1:11" x14ac:dyDescent="0.35">
      <c r="A3840" s="69">
        <f t="shared" si="122"/>
        <v>45778</v>
      </c>
      <c r="B3840" t="s">
        <v>911</v>
      </c>
      <c r="C3840" t="s">
        <v>272</v>
      </c>
      <c r="D3840" t="s">
        <v>891</v>
      </c>
      <c r="E3840" t="s">
        <v>318</v>
      </c>
      <c r="F3840" t="s">
        <v>319</v>
      </c>
      <c r="G3840" t="s">
        <v>111</v>
      </c>
      <c r="H3840">
        <v>22837</v>
      </c>
      <c r="I3840" s="68" t="str">
        <f>VLOOKUP(E3840,Refs!$P$2:$R$29,3,FALSE)</f>
        <v>Y56</v>
      </c>
      <c r="J3840" s="68" t="str">
        <f>VLOOKUP(E3840,Refs!$P$2:$S$29,4,FALSE)</f>
        <v>London</v>
      </c>
      <c r="K3840" s="28">
        <f t="shared" si="123"/>
        <v>22837</v>
      </c>
    </row>
    <row r="3841" spans="1:11" x14ac:dyDescent="0.35">
      <c r="A3841" s="69">
        <f t="shared" si="122"/>
        <v>45778</v>
      </c>
      <c r="B3841" t="s">
        <v>911</v>
      </c>
      <c r="C3841" t="s">
        <v>272</v>
      </c>
      <c r="D3841" t="s">
        <v>891</v>
      </c>
      <c r="E3841" t="s">
        <v>318</v>
      </c>
      <c r="F3841" t="s">
        <v>319</v>
      </c>
      <c r="G3841" t="s">
        <v>112</v>
      </c>
      <c r="H3841">
        <v>3</v>
      </c>
      <c r="I3841" s="68" t="str">
        <f>VLOOKUP(E3841,Refs!$P$2:$R$29,3,FALSE)</f>
        <v>Y56</v>
      </c>
      <c r="J3841" s="68" t="str">
        <f>VLOOKUP(E3841,Refs!$P$2:$S$29,4,FALSE)</f>
        <v>London</v>
      </c>
      <c r="K3841" s="28">
        <f t="shared" si="123"/>
        <v>3</v>
      </c>
    </row>
    <row r="3842" spans="1:11" x14ac:dyDescent="0.35">
      <c r="A3842" s="69">
        <f t="shared" si="122"/>
        <v>45778</v>
      </c>
      <c r="B3842" t="s">
        <v>911</v>
      </c>
      <c r="C3842" t="s">
        <v>272</v>
      </c>
      <c r="D3842" t="s">
        <v>891</v>
      </c>
      <c r="E3842" t="s">
        <v>318</v>
      </c>
      <c r="F3842" t="s">
        <v>319</v>
      </c>
      <c r="G3842" t="s">
        <v>113</v>
      </c>
      <c r="H3842">
        <v>14442</v>
      </c>
      <c r="I3842" s="68" t="str">
        <f>VLOOKUP(E3842,Refs!$P$2:$R$29,3,FALSE)</f>
        <v>Y56</v>
      </c>
      <c r="J3842" s="68" t="str">
        <f>VLOOKUP(E3842,Refs!$P$2:$S$29,4,FALSE)</f>
        <v>London</v>
      </c>
      <c r="K3842" s="28">
        <f t="shared" si="123"/>
        <v>14442</v>
      </c>
    </row>
    <row r="3843" spans="1:11" x14ac:dyDescent="0.35">
      <c r="A3843" s="69">
        <f t="shared" ref="A3843:A3906" si="124">DATEVALUE(RIGHT(B3843,8))</f>
        <v>45778</v>
      </c>
      <c r="B3843" t="s">
        <v>911</v>
      </c>
      <c r="C3843" t="s">
        <v>272</v>
      </c>
      <c r="D3843" t="s">
        <v>891</v>
      </c>
      <c r="E3843" t="s">
        <v>318</v>
      </c>
      <c r="F3843" t="s">
        <v>319</v>
      </c>
      <c r="G3843" t="s">
        <v>114</v>
      </c>
      <c r="H3843">
        <v>14910</v>
      </c>
      <c r="I3843" s="68" t="str">
        <f>VLOOKUP(E3843,Refs!$P$2:$R$29,3,FALSE)</f>
        <v>Y56</v>
      </c>
      <c r="J3843" s="68" t="str">
        <f>VLOOKUP(E3843,Refs!$P$2:$S$29,4,FALSE)</f>
        <v>London</v>
      </c>
      <c r="K3843" s="28">
        <f t="shared" si="123"/>
        <v>14910</v>
      </c>
    </row>
    <row r="3844" spans="1:11" x14ac:dyDescent="0.35">
      <c r="A3844" s="69">
        <f t="shared" si="124"/>
        <v>45778</v>
      </c>
      <c r="B3844" t="s">
        <v>911</v>
      </c>
      <c r="C3844" t="s">
        <v>272</v>
      </c>
      <c r="D3844" t="s">
        <v>891</v>
      </c>
      <c r="E3844" t="s">
        <v>318</v>
      </c>
      <c r="F3844" t="s">
        <v>319</v>
      </c>
      <c r="G3844" t="s">
        <v>115</v>
      </c>
      <c r="H3844">
        <v>7133</v>
      </c>
      <c r="I3844" s="68" t="str">
        <f>VLOOKUP(E3844,Refs!$P$2:$R$29,3,FALSE)</f>
        <v>Y56</v>
      </c>
      <c r="J3844" s="68" t="str">
        <f>VLOOKUP(E3844,Refs!$P$2:$S$29,4,FALSE)</f>
        <v>London</v>
      </c>
      <c r="K3844" s="28">
        <f t="shared" si="123"/>
        <v>7133</v>
      </c>
    </row>
    <row r="3845" spans="1:11" x14ac:dyDescent="0.35">
      <c r="A3845" s="69">
        <f t="shared" si="124"/>
        <v>45778</v>
      </c>
      <c r="B3845" t="s">
        <v>911</v>
      </c>
      <c r="C3845" t="s">
        <v>272</v>
      </c>
      <c r="D3845" t="s">
        <v>891</v>
      </c>
      <c r="E3845" t="s">
        <v>318</v>
      </c>
      <c r="F3845" t="s">
        <v>319</v>
      </c>
      <c r="G3845" t="s">
        <v>116</v>
      </c>
      <c r="H3845">
        <v>5409</v>
      </c>
      <c r="I3845" s="68" t="str">
        <f>VLOOKUP(E3845,Refs!$P$2:$R$29,3,FALSE)</f>
        <v>Y56</v>
      </c>
      <c r="J3845" s="68" t="str">
        <f>VLOOKUP(E3845,Refs!$P$2:$S$29,4,FALSE)</f>
        <v>London</v>
      </c>
      <c r="K3845" s="28">
        <f t="shared" si="123"/>
        <v>5409</v>
      </c>
    </row>
    <row r="3846" spans="1:11" x14ac:dyDescent="0.35">
      <c r="A3846" s="69">
        <f t="shared" si="124"/>
        <v>45778</v>
      </c>
      <c r="B3846" t="s">
        <v>911</v>
      </c>
      <c r="C3846" t="s">
        <v>272</v>
      </c>
      <c r="D3846" t="s">
        <v>891</v>
      </c>
      <c r="E3846" t="s">
        <v>318</v>
      </c>
      <c r="F3846" t="s">
        <v>319</v>
      </c>
      <c r="G3846" t="s">
        <v>117</v>
      </c>
      <c r="H3846">
        <v>5605</v>
      </c>
      <c r="I3846" s="68" t="str">
        <f>VLOOKUP(E3846,Refs!$P$2:$R$29,3,FALSE)</f>
        <v>Y56</v>
      </c>
      <c r="J3846" s="68" t="str">
        <f>VLOOKUP(E3846,Refs!$P$2:$S$29,4,FALSE)</f>
        <v>London</v>
      </c>
      <c r="K3846" s="28">
        <f t="shared" si="123"/>
        <v>5605</v>
      </c>
    </row>
    <row r="3847" spans="1:11" x14ac:dyDescent="0.35">
      <c r="A3847" s="69">
        <f t="shared" si="124"/>
        <v>45778</v>
      </c>
      <c r="B3847" t="s">
        <v>911</v>
      </c>
      <c r="C3847" t="s">
        <v>272</v>
      </c>
      <c r="D3847" t="s">
        <v>891</v>
      </c>
      <c r="E3847" t="s">
        <v>318</v>
      </c>
      <c r="F3847" t="s">
        <v>319</v>
      </c>
      <c r="G3847" t="s">
        <v>118</v>
      </c>
      <c r="H3847">
        <v>4923</v>
      </c>
      <c r="I3847" s="68" t="str">
        <f>VLOOKUP(E3847,Refs!$P$2:$R$29,3,FALSE)</f>
        <v>Y56</v>
      </c>
      <c r="J3847" s="68" t="str">
        <f>VLOOKUP(E3847,Refs!$P$2:$S$29,4,FALSE)</f>
        <v>London</v>
      </c>
      <c r="K3847" s="28">
        <f t="shared" si="123"/>
        <v>4923</v>
      </c>
    </row>
    <row r="3848" spans="1:11" x14ac:dyDescent="0.35">
      <c r="A3848" s="69">
        <f t="shared" si="124"/>
        <v>45778</v>
      </c>
      <c r="B3848" t="s">
        <v>911</v>
      </c>
      <c r="C3848" t="s">
        <v>272</v>
      </c>
      <c r="D3848" t="s">
        <v>891</v>
      </c>
      <c r="E3848" t="s">
        <v>318</v>
      </c>
      <c r="F3848" t="s">
        <v>319</v>
      </c>
      <c r="G3848" t="s">
        <v>119</v>
      </c>
      <c r="H3848">
        <v>1394</v>
      </c>
      <c r="I3848" s="68" t="str">
        <f>VLOOKUP(E3848,Refs!$P$2:$R$29,3,FALSE)</f>
        <v>Y56</v>
      </c>
      <c r="J3848" s="68" t="str">
        <f>VLOOKUP(E3848,Refs!$P$2:$S$29,4,FALSE)</f>
        <v>London</v>
      </c>
      <c r="K3848" s="28">
        <f t="shared" si="123"/>
        <v>1394</v>
      </c>
    </row>
    <row r="3849" spans="1:11" x14ac:dyDescent="0.35">
      <c r="A3849" s="69">
        <f t="shared" si="124"/>
        <v>45778</v>
      </c>
      <c r="B3849" t="s">
        <v>911</v>
      </c>
      <c r="C3849" t="s">
        <v>272</v>
      </c>
      <c r="D3849" t="s">
        <v>891</v>
      </c>
      <c r="E3849" t="s">
        <v>318</v>
      </c>
      <c r="F3849" t="s">
        <v>319</v>
      </c>
      <c r="G3849" t="s">
        <v>120</v>
      </c>
      <c r="H3849">
        <v>385</v>
      </c>
      <c r="I3849" s="68" t="str">
        <f>VLOOKUP(E3849,Refs!$P$2:$R$29,3,FALSE)</f>
        <v>Y56</v>
      </c>
      <c r="J3849" s="68" t="str">
        <f>VLOOKUP(E3849,Refs!$P$2:$S$29,4,FALSE)</f>
        <v>London</v>
      </c>
      <c r="K3849" s="28">
        <f t="shared" si="123"/>
        <v>385</v>
      </c>
    </row>
    <row r="3850" spans="1:11" x14ac:dyDescent="0.35">
      <c r="A3850" s="69">
        <f t="shared" si="124"/>
        <v>45778</v>
      </c>
      <c r="B3850" t="s">
        <v>911</v>
      </c>
      <c r="C3850" t="s">
        <v>272</v>
      </c>
      <c r="D3850" t="s">
        <v>891</v>
      </c>
      <c r="E3850" t="s">
        <v>318</v>
      </c>
      <c r="F3850" t="s">
        <v>319</v>
      </c>
      <c r="G3850" t="s">
        <v>121</v>
      </c>
      <c r="H3850">
        <v>5247</v>
      </c>
      <c r="I3850" s="68" t="str">
        <f>VLOOKUP(E3850,Refs!$P$2:$R$29,3,FALSE)</f>
        <v>Y56</v>
      </c>
      <c r="J3850" s="68" t="str">
        <f>VLOOKUP(E3850,Refs!$P$2:$S$29,4,FALSE)</f>
        <v>London</v>
      </c>
      <c r="K3850" s="28">
        <f t="shared" si="123"/>
        <v>5247</v>
      </c>
    </row>
    <row r="3851" spans="1:11" x14ac:dyDescent="0.35">
      <c r="A3851" s="69">
        <f t="shared" si="124"/>
        <v>45778</v>
      </c>
      <c r="B3851" t="s">
        <v>911</v>
      </c>
      <c r="C3851" t="s">
        <v>272</v>
      </c>
      <c r="D3851" t="s">
        <v>891</v>
      </c>
      <c r="E3851" t="s">
        <v>318</v>
      </c>
      <c r="F3851" t="s">
        <v>319</v>
      </c>
      <c r="G3851" t="s">
        <v>122</v>
      </c>
      <c r="H3851">
        <v>1919</v>
      </c>
      <c r="I3851" s="68" t="str">
        <f>VLOOKUP(E3851,Refs!$P$2:$R$29,3,FALSE)</f>
        <v>Y56</v>
      </c>
      <c r="J3851" s="68" t="str">
        <f>VLOOKUP(E3851,Refs!$P$2:$S$29,4,FALSE)</f>
        <v>London</v>
      </c>
      <c r="K3851" s="28">
        <f t="shared" si="123"/>
        <v>1919</v>
      </c>
    </row>
    <row r="3852" spans="1:11" x14ac:dyDescent="0.35">
      <c r="A3852" s="69">
        <f t="shared" si="124"/>
        <v>45778</v>
      </c>
      <c r="B3852" t="s">
        <v>911</v>
      </c>
      <c r="C3852" t="s">
        <v>272</v>
      </c>
      <c r="D3852" t="s">
        <v>891</v>
      </c>
      <c r="E3852" t="s">
        <v>318</v>
      </c>
      <c r="F3852" t="s">
        <v>319</v>
      </c>
      <c r="G3852" t="s">
        <v>123</v>
      </c>
      <c r="H3852">
        <v>36</v>
      </c>
      <c r="I3852" s="68" t="str">
        <f>VLOOKUP(E3852,Refs!$P$2:$R$29,3,FALSE)</f>
        <v>Y56</v>
      </c>
      <c r="J3852" s="68" t="str">
        <f>VLOOKUP(E3852,Refs!$P$2:$S$29,4,FALSE)</f>
        <v>London</v>
      </c>
      <c r="K3852" s="28">
        <f t="shared" si="123"/>
        <v>36</v>
      </c>
    </row>
    <row r="3853" spans="1:11" x14ac:dyDescent="0.35">
      <c r="A3853" s="69">
        <f t="shared" si="124"/>
        <v>45778</v>
      </c>
      <c r="B3853" t="s">
        <v>911</v>
      </c>
      <c r="C3853" t="s">
        <v>272</v>
      </c>
      <c r="D3853" t="s">
        <v>891</v>
      </c>
      <c r="E3853" t="s">
        <v>318</v>
      </c>
      <c r="F3853" t="s">
        <v>319</v>
      </c>
      <c r="G3853" t="s">
        <v>124</v>
      </c>
      <c r="H3853">
        <v>2</v>
      </c>
      <c r="I3853" s="68" t="str">
        <f>VLOOKUP(E3853,Refs!$P$2:$R$29,3,FALSE)</f>
        <v>Y56</v>
      </c>
      <c r="J3853" s="68" t="str">
        <f>VLOOKUP(E3853,Refs!$P$2:$S$29,4,FALSE)</f>
        <v>London</v>
      </c>
      <c r="K3853" s="28">
        <f t="shared" si="123"/>
        <v>2</v>
      </c>
    </row>
    <row r="3854" spans="1:11" x14ac:dyDescent="0.35">
      <c r="A3854" s="69">
        <f t="shared" si="124"/>
        <v>45778</v>
      </c>
      <c r="B3854" t="s">
        <v>911</v>
      </c>
      <c r="C3854" t="s">
        <v>272</v>
      </c>
      <c r="D3854" t="s">
        <v>891</v>
      </c>
      <c r="E3854" t="s">
        <v>318</v>
      </c>
      <c r="F3854" t="s">
        <v>319</v>
      </c>
      <c r="G3854" t="s">
        <v>125</v>
      </c>
      <c r="H3854">
        <v>3100</v>
      </c>
      <c r="I3854" s="68" t="str">
        <f>VLOOKUP(E3854,Refs!$P$2:$R$29,3,FALSE)</f>
        <v>Y56</v>
      </c>
      <c r="J3854" s="68" t="str">
        <f>VLOOKUP(E3854,Refs!$P$2:$S$29,4,FALSE)</f>
        <v>London</v>
      </c>
      <c r="K3854" s="28">
        <f t="shared" si="123"/>
        <v>3100</v>
      </c>
    </row>
    <row r="3855" spans="1:11" x14ac:dyDescent="0.35">
      <c r="A3855" s="69">
        <f t="shared" si="124"/>
        <v>45778</v>
      </c>
      <c r="B3855" t="s">
        <v>911</v>
      </c>
      <c r="C3855" t="s">
        <v>272</v>
      </c>
      <c r="D3855" t="s">
        <v>891</v>
      </c>
      <c r="E3855" t="s">
        <v>318</v>
      </c>
      <c r="F3855" t="s">
        <v>319</v>
      </c>
      <c r="G3855" t="s">
        <v>126</v>
      </c>
      <c r="H3855">
        <v>2125</v>
      </c>
      <c r="I3855" s="68" t="str">
        <f>VLOOKUP(E3855,Refs!$P$2:$R$29,3,FALSE)</f>
        <v>Y56</v>
      </c>
      <c r="J3855" s="68" t="str">
        <f>VLOOKUP(E3855,Refs!$P$2:$S$29,4,FALSE)</f>
        <v>London</v>
      </c>
      <c r="K3855" s="28">
        <f t="shared" si="123"/>
        <v>2125</v>
      </c>
    </row>
    <row r="3856" spans="1:11" x14ac:dyDescent="0.35">
      <c r="A3856" s="69">
        <f t="shared" si="124"/>
        <v>45778</v>
      </c>
      <c r="B3856" t="s">
        <v>911</v>
      </c>
      <c r="C3856" t="s">
        <v>272</v>
      </c>
      <c r="D3856" t="s">
        <v>891</v>
      </c>
      <c r="E3856" t="s">
        <v>318</v>
      </c>
      <c r="F3856" t="s">
        <v>319</v>
      </c>
      <c r="G3856" t="s">
        <v>127</v>
      </c>
      <c r="H3856">
        <v>147</v>
      </c>
      <c r="I3856" s="68" t="str">
        <f>VLOOKUP(E3856,Refs!$P$2:$R$29,3,FALSE)</f>
        <v>Y56</v>
      </c>
      <c r="J3856" s="68" t="str">
        <f>VLOOKUP(E3856,Refs!$P$2:$S$29,4,FALSE)</f>
        <v>London</v>
      </c>
      <c r="K3856" s="28">
        <f t="shared" si="123"/>
        <v>147</v>
      </c>
    </row>
    <row r="3857" spans="1:11" x14ac:dyDescent="0.35">
      <c r="A3857" s="69">
        <f t="shared" si="124"/>
        <v>45778</v>
      </c>
      <c r="B3857" t="s">
        <v>911</v>
      </c>
      <c r="C3857" t="s">
        <v>272</v>
      </c>
      <c r="D3857" t="s">
        <v>891</v>
      </c>
      <c r="E3857" t="s">
        <v>318</v>
      </c>
      <c r="F3857" t="s">
        <v>319</v>
      </c>
      <c r="G3857" t="s">
        <v>128</v>
      </c>
      <c r="H3857">
        <v>275</v>
      </c>
      <c r="I3857" s="68" t="str">
        <f>VLOOKUP(E3857,Refs!$P$2:$R$29,3,FALSE)</f>
        <v>Y56</v>
      </c>
      <c r="J3857" s="68" t="str">
        <f>VLOOKUP(E3857,Refs!$P$2:$S$29,4,FALSE)</f>
        <v>London</v>
      </c>
      <c r="K3857" s="28">
        <f t="shared" si="123"/>
        <v>275</v>
      </c>
    </row>
    <row r="3858" spans="1:11" x14ac:dyDescent="0.35">
      <c r="A3858" s="69">
        <f t="shared" si="124"/>
        <v>45778</v>
      </c>
      <c r="B3858" t="s">
        <v>911</v>
      </c>
      <c r="C3858" t="s">
        <v>272</v>
      </c>
      <c r="D3858" t="s">
        <v>891</v>
      </c>
      <c r="E3858" t="s">
        <v>318</v>
      </c>
      <c r="F3858" t="s">
        <v>319</v>
      </c>
      <c r="G3858" t="s">
        <v>129</v>
      </c>
      <c r="H3858">
        <v>561</v>
      </c>
      <c r="I3858" s="68" t="str">
        <f>VLOOKUP(E3858,Refs!$P$2:$R$29,3,FALSE)</f>
        <v>Y56</v>
      </c>
      <c r="J3858" s="68" t="str">
        <f>VLOOKUP(E3858,Refs!$P$2:$S$29,4,FALSE)</f>
        <v>London</v>
      </c>
      <c r="K3858" s="28">
        <f t="shared" si="123"/>
        <v>561</v>
      </c>
    </row>
    <row r="3859" spans="1:11" x14ac:dyDescent="0.35">
      <c r="A3859" s="69">
        <f t="shared" si="124"/>
        <v>45778</v>
      </c>
      <c r="B3859" t="s">
        <v>911</v>
      </c>
      <c r="C3859" t="s">
        <v>272</v>
      </c>
      <c r="D3859" t="s">
        <v>891</v>
      </c>
      <c r="E3859" t="s">
        <v>318</v>
      </c>
      <c r="F3859" t="s">
        <v>319</v>
      </c>
      <c r="G3859" t="s">
        <v>130</v>
      </c>
      <c r="H3859">
        <v>447</v>
      </c>
      <c r="I3859" s="68" t="str">
        <f>VLOOKUP(E3859,Refs!$P$2:$R$29,3,FALSE)</f>
        <v>Y56</v>
      </c>
      <c r="J3859" s="68" t="str">
        <f>VLOOKUP(E3859,Refs!$P$2:$S$29,4,FALSE)</f>
        <v>London</v>
      </c>
      <c r="K3859" s="28">
        <f t="shared" si="123"/>
        <v>447</v>
      </c>
    </row>
    <row r="3860" spans="1:11" x14ac:dyDescent="0.35">
      <c r="A3860" s="69">
        <f t="shared" si="124"/>
        <v>45778</v>
      </c>
      <c r="B3860" t="s">
        <v>911</v>
      </c>
      <c r="C3860" t="s">
        <v>272</v>
      </c>
      <c r="D3860" t="s">
        <v>891</v>
      </c>
      <c r="E3860" t="s">
        <v>318</v>
      </c>
      <c r="F3860" t="s">
        <v>319</v>
      </c>
      <c r="G3860" t="s">
        <v>131</v>
      </c>
      <c r="H3860">
        <v>3667</v>
      </c>
      <c r="I3860" s="68" t="str">
        <f>VLOOKUP(E3860,Refs!$P$2:$R$29,3,FALSE)</f>
        <v>Y56</v>
      </c>
      <c r="J3860" s="68" t="str">
        <f>VLOOKUP(E3860,Refs!$P$2:$S$29,4,FALSE)</f>
        <v>London</v>
      </c>
      <c r="K3860" s="28">
        <f t="shared" si="123"/>
        <v>3667</v>
      </c>
    </row>
    <row r="3861" spans="1:11" x14ac:dyDescent="0.35">
      <c r="A3861" s="69">
        <f t="shared" si="124"/>
        <v>45778</v>
      </c>
      <c r="B3861" t="s">
        <v>911</v>
      </c>
      <c r="C3861" t="s">
        <v>272</v>
      </c>
      <c r="D3861" t="s">
        <v>891</v>
      </c>
      <c r="E3861" t="s">
        <v>318</v>
      </c>
      <c r="F3861" t="s">
        <v>319</v>
      </c>
      <c r="G3861" t="s">
        <v>132</v>
      </c>
      <c r="H3861">
        <v>2699</v>
      </c>
      <c r="I3861" s="68" t="str">
        <f>VLOOKUP(E3861,Refs!$P$2:$R$29,3,FALSE)</f>
        <v>Y56</v>
      </c>
      <c r="J3861" s="68" t="str">
        <f>VLOOKUP(E3861,Refs!$P$2:$S$29,4,FALSE)</f>
        <v>London</v>
      </c>
      <c r="K3861" s="28">
        <f t="shared" si="123"/>
        <v>2699</v>
      </c>
    </row>
    <row r="3862" spans="1:11" x14ac:dyDescent="0.35">
      <c r="A3862" s="69">
        <f t="shared" si="124"/>
        <v>45778</v>
      </c>
      <c r="B3862" t="s">
        <v>911</v>
      </c>
      <c r="C3862" t="s">
        <v>272</v>
      </c>
      <c r="D3862" t="s">
        <v>891</v>
      </c>
      <c r="E3862" t="s">
        <v>318</v>
      </c>
      <c r="F3862" t="s">
        <v>319</v>
      </c>
      <c r="G3862" t="s">
        <v>133</v>
      </c>
      <c r="H3862">
        <v>1406</v>
      </c>
      <c r="I3862" s="68" t="str">
        <f>VLOOKUP(E3862,Refs!$P$2:$R$29,3,FALSE)</f>
        <v>Y56</v>
      </c>
      <c r="J3862" s="68" t="str">
        <f>VLOOKUP(E3862,Refs!$P$2:$S$29,4,FALSE)</f>
        <v>London</v>
      </c>
      <c r="K3862" s="28">
        <f t="shared" si="123"/>
        <v>1406</v>
      </c>
    </row>
    <row r="3863" spans="1:11" x14ac:dyDescent="0.35">
      <c r="A3863" s="69">
        <f t="shared" si="124"/>
        <v>45778</v>
      </c>
      <c r="B3863" t="s">
        <v>911</v>
      </c>
      <c r="C3863" t="s">
        <v>272</v>
      </c>
      <c r="D3863" t="s">
        <v>891</v>
      </c>
      <c r="E3863" t="s">
        <v>318</v>
      </c>
      <c r="F3863" t="s">
        <v>319</v>
      </c>
      <c r="G3863" t="s">
        <v>134</v>
      </c>
      <c r="H3863">
        <v>1011</v>
      </c>
      <c r="I3863" s="68" t="str">
        <f>VLOOKUP(E3863,Refs!$P$2:$R$29,3,FALSE)</f>
        <v>Y56</v>
      </c>
      <c r="J3863" s="68" t="str">
        <f>VLOOKUP(E3863,Refs!$P$2:$S$29,4,FALSE)</f>
        <v>London</v>
      </c>
      <c r="K3863" s="28">
        <f t="shared" si="123"/>
        <v>1011</v>
      </c>
    </row>
    <row r="3864" spans="1:11" x14ac:dyDescent="0.35">
      <c r="A3864" s="69">
        <f t="shared" si="124"/>
        <v>45778</v>
      </c>
      <c r="B3864" t="s">
        <v>911</v>
      </c>
      <c r="C3864" t="s">
        <v>272</v>
      </c>
      <c r="D3864" t="s">
        <v>891</v>
      </c>
      <c r="E3864" t="s">
        <v>318</v>
      </c>
      <c r="F3864" t="s">
        <v>319</v>
      </c>
      <c r="G3864" t="s">
        <v>135</v>
      </c>
      <c r="H3864">
        <v>202</v>
      </c>
      <c r="I3864" s="68" t="str">
        <f>VLOOKUP(E3864,Refs!$P$2:$R$29,3,FALSE)</f>
        <v>Y56</v>
      </c>
      <c r="J3864" s="68" t="str">
        <f>VLOOKUP(E3864,Refs!$P$2:$S$29,4,FALSE)</f>
        <v>London</v>
      </c>
      <c r="K3864" s="28">
        <f t="shared" si="123"/>
        <v>202</v>
      </c>
    </row>
    <row r="3865" spans="1:11" x14ac:dyDescent="0.35">
      <c r="A3865" s="69">
        <f t="shared" si="124"/>
        <v>45778</v>
      </c>
      <c r="B3865" t="s">
        <v>911</v>
      </c>
      <c r="C3865" t="s">
        <v>272</v>
      </c>
      <c r="D3865" t="s">
        <v>891</v>
      </c>
      <c r="E3865" t="s">
        <v>318</v>
      </c>
      <c r="F3865" t="s">
        <v>319</v>
      </c>
      <c r="G3865" t="s">
        <v>136</v>
      </c>
      <c r="H3865">
        <v>86</v>
      </c>
      <c r="I3865" s="68" t="str">
        <f>VLOOKUP(E3865,Refs!$P$2:$R$29,3,FALSE)</f>
        <v>Y56</v>
      </c>
      <c r="J3865" s="68" t="str">
        <f>VLOOKUP(E3865,Refs!$P$2:$S$29,4,FALSE)</f>
        <v>London</v>
      </c>
      <c r="K3865" s="28">
        <f t="shared" si="123"/>
        <v>86</v>
      </c>
    </row>
    <row r="3866" spans="1:11" x14ac:dyDescent="0.35">
      <c r="A3866" s="69">
        <f t="shared" si="124"/>
        <v>45778</v>
      </c>
      <c r="B3866" t="s">
        <v>911</v>
      </c>
      <c r="C3866" t="s">
        <v>272</v>
      </c>
      <c r="D3866" t="s">
        <v>891</v>
      </c>
      <c r="E3866" t="s">
        <v>318</v>
      </c>
      <c r="F3866" t="s">
        <v>319</v>
      </c>
      <c r="G3866" t="s">
        <v>137</v>
      </c>
      <c r="H3866">
        <v>5</v>
      </c>
      <c r="I3866" s="68" t="str">
        <f>VLOOKUP(E3866,Refs!$P$2:$R$29,3,FALSE)</f>
        <v>Y56</v>
      </c>
      <c r="J3866" s="68" t="str">
        <f>VLOOKUP(E3866,Refs!$P$2:$S$29,4,FALSE)</f>
        <v>London</v>
      </c>
      <c r="K3866" s="28">
        <f t="shared" si="123"/>
        <v>5</v>
      </c>
    </row>
    <row r="3867" spans="1:11" x14ac:dyDescent="0.35">
      <c r="A3867" s="69">
        <f t="shared" si="124"/>
        <v>45778</v>
      </c>
      <c r="B3867" t="s">
        <v>911</v>
      </c>
      <c r="C3867" t="s">
        <v>272</v>
      </c>
      <c r="D3867" t="s">
        <v>891</v>
      </c>
      <c r="E3867" t="s">
        <v>318</v>
      </c>
      <c r="F3867" t="s">
        <v>319</v>
      </c>
      <c r="G3867" t="s">
        <v>138</v>
      </c>
      <c r="H3867">
        <v>1</v>
      </c>
      <c r="I3867" s="68" t="str">
        <f>VLOOKUP(E3867,Refs!$P$2:$R$29,3,FALSE)</f>
        <v>Y56</v>
      </c>
      <c r="J3867" s="68" t="str">
        <f>VLOOKUP(E3867,Refs!$P$2:$S$29,4,FALSE)</f>
        <v>London</v>
      </c>
      <c r="K3867" s="28">
        <f t="shared" si="123"/>
        <v>1</v>
      </c>
    </row>
    <row r="3868" spans="1:11" x14ac:dyDescent="0.35">
      <c r="A3868" s="69">
        <f t="shared" si="124"/>
        <v>45778</v>
      </c>
      <c r="B3868" t="s">
        <v>911</v>
      </c>
      <c r="C3868" t="s">
        <v>272</v>
      </c>
      <c r="D3868" t="s">
        <v>891</v>
      </c>
      <c r="E3868" t="s">
        <v>318</v>
      </c>
      <c r="F3868" t="s">
        <v>319</v>
      </c>
      <c r="G3868" t="s">
        <v>139</v>
      </c>
      <c r="H3868">
        <v>80</v>
      </c>
      <c r="I3868" s="68" t="str">
        <f>VLOOKUP(E3868,Refs!$P$2:$R$29,3,FALSE)</f>
        <v>Y56</v>
      </c>
      <c r="J3868" s="68" t="str">
        <f>VLOOKUP(E3868,Refs!$P$2:$S$29,4,FALSE)</f>
        <v>London</v>
      </c>
      <c r="K3868" s="28">
        <f t="shared" si="123"/>
        <v>80</v>
      </c>
    </row>
    <row r="3869" spans="1:11" x14ac:dyDescent="0.35">
      <c r="A3869" s="69">
        <f t="shared" si="124"/>
        <v>45778</v>
      </c>
      <c r="B3869" t="s">
        <v>911</v>
      </c>
      <c r="C3869" t="s">
        <v>272</v>
      </c>
      <c r="D3869" t="s">
        <v>891</v>
      </c>
      <c r="E3869" t="s">
        <v>318</v>
      </c>
      <c r="F3869" t="s">
        <v>319</v>
      </c>
      <c r="G3869" t="s">
        <v>140</v>
      </c>
      <c r="H3869">
        <v>66</v>
      </c>
      <c r="I3869" s="68" t="str">
        <f>VLOOKUP(E3869,Refs!$P$2:$R$29,3,FALSE)</f>
        <v>Y56</v>
      </c>
      <c r="J3869" s="68" t="str">
        <f>VLOOKUP(E3869,Refs!$P$2:$S$29,4,FALSE)</f>
        <v>London</v>
      </c>
      <c r="K3869" s="28">
        <f t="shared" si="123"/>
        <v>66</v>
      </c>
    </row>
    <row r="3870" spans="1:11" x14ac:dyDescent="0.35">
      <c r="A3870" s="69">
        <f t="shared" si="124"/>
        <v>45778</v>
      </c>
      <c r="B3870" t="s">
        <v>911</v>
      </c>
      <c r="C3870" t="s">
        <v>272</v>
      </c>
      <c r="D3870" t="s">
        <v>891</v>
      </c>
      <c r="E3870" t="s">
        <v>318</v>
      </c>
      <c r="F3870" t="s">
        <v>319</v>
      </c>
      <c r="G3870" t="s">
        <v>728</v>
      </c>
      <c r="H3870">
        <v>72</v>
      </c>
      <c r="I3870" s="68" t="str">
        <f>VLOOKUP(E3870,Refs!$P$2:$R$29,3,FALSE)</f>
        <v>Y56</v>
      </c>
      <c r="J3870" s="68" t="str">
        <f>VLOOKUP(E3870,Refs!$P$2:$S$29,4,FALSE)</f>
        <v>London</v>
      </c>
      <c r="K3870" s="28">
        <f t="shared" si="123"/>
        <v>72</v>
      </c>
    </row>
    <row r="3871" spans="1:11" x14ac:dyDescent="0.35">
      <c r="A3871" s="69">
        <f t="shared" si="124"/>
        <v>45778</v>
      </c>
      <c r="B3871" t="s">
        <v>911</v>
      </c>
      <c r="C3871" t="s">
        <v>272</v>
      </c>
      <c r="D3871" t="s">
        <v>891</v>
      </c>
      <c r="E3871" t="s">
        <v>318</v>
      </c>
      <c r="F3871" t="s">
        <v>319</v>
      </c>
      <c r="G3871" t="s">
        <v>727</v>
      </c>
      <c r="H3871">
        <v>1</v>
      </c>
      <c r="I3871" s="68" t="str">
        <f>VLOOKUP(E3871,Refs!$P$2:$R$29,3,FALSE)</f>
        <v>Y56</v>
      </c>
      <c r="J3871" s="68" t="str">
        <f>VLOOKUP(E3871,Refs!$P$2:$S$29,4,FALSE)</f>
        <v>London</v>
      </c>
      <c r="K3871" s="28">
        <f t="shared" si="123"/>
        <v>1</v>
      </c>
    </row>
    <row r="3872" spans="1:11" x14ac:dyDescent="0.35">
      <c r="A3872" s="69">
        <f t="shared" si="124"/>
        <v>45778</v>
      </c>
      <c r="B3872" t="s">
        <v>911</v>
      </c>
      <c r="C3872" t="s">
        <v>272</v>
      </c>
      <c r="D3872" t="s">
        <v>891</v>
      </c>
      <c r="E3872" t="s">
        <v>318</v>
      </c>
      <c r="F3872" t="s">
        <v>319</v>
      </c>
      <c r="G3872" t="s">
        <v>730</v>
      </c>
      <c r="H3872">
        <v>45</v>
      </c>
      <c r="I3872" s="68" t="str">
        <f>VLOOKUP(E3872,Refs!$P$2:$R$29,3,FALSE)</f>
        <v>Y56</v>
      </c>
      <c r="J3872" s="68" t="str">
        <f>VLOOKUP(E3872,Refs!$P$2:$S$29,4,FALSE)</f>
        <v>London</v>
      </c>
      <c r="K3872" s="28">
        <f t="shared" si="123"/>
        <v>45</v>
      </c>
    </row>
    <row r="3873" spans="1:11" x14ac:dyDescent="0.35">
      <c r="A3873" s="69">
        <f t="shared" si="124"/>
        <v>45778</v>
      </c>
      <c r="B3873" t="s">
        <v>911</v>
      </c>
      <c r="C3873" t="s">
        <v>272</v>
      </c>
      <c r="D3873" t="s">
        <v>891</v>
      </c>
      <c r="E3873" t="s">
        <v>318</v>
      </c>
      <c r="F3873" t="s">
        <v>319</v>
      </c>
      <c r="G3873" t="s">
        <v>729</v>
      </c>
      <c r="H3873">
        <v>13</v>
      </c>
      <c r="I3873" s="68" t="str">
        <f>VLOOKUP(E3873,Refs!$P$2:$R$29,3,FALSE)</f>
        <v>Y56</v>
      </c>
      <c r="J3873" s="68" t="str">
        <f>VLOOKUP(E3873,Refs!$P$2:$S$29,4,FALSE)</f>
        <v>London</v>
      </c>
      <c r="K3873" s="28">
        <f t="shared" si="123"/>
        <v>13</v>
      </c>
    </row>
    <row r="3874" spans="1:11" x14ac:dyDescent="0.35">
      <c r="A3874" s="69">
        <f t="shared" si="124"/>
        <v>45778</v>
      </c>
      <c r="B3874" t="s">
        <v>911</v>
      </c>
      <c r="C3874" t="s">
        <v>272</v>
      </c>
      <c r="D3874" t="s">
        <v>891</v>
      </c>
      <c r="E3874" t="s">
        <v>797</v>
      </c>
      <c r="F3874" t="s">
        <v>798</v>
      </c>
      <c r="G3874" t="s">
        <v>10</v>
      </c>
      <c r="H3874">
        <v>37760</v>
      </c>
      <c r="I3874" s="68" t="str">
        <f>VLOOKUP(E3874,Refs!$P$2:$R$29,3,FALSE)</f>
        <v>Y56</v>
      </c>
      <c r="J3874" s="68" t="str">
        <f>VLOOKUP(E3874,Refs!$P$2:$S$29,4,FALSE)</f>
        <v>London</v>
      </c>
      <c r="K3874" s="28">
        <f t="shared" ref="K3874:K3937" si="125">IF(OR(H3874="NULL",H3874=0,H3874=""),"",H3874)</f>
        <v>37760</v>
      </c>
    </row>
    <row r="3875" spans="1:11" x14ac:dyDescent="0.35">
      <c r="A3875" s="69">
        <f t="shared" si="124"/>
        <v>45778</v>
      </c>
      <c r="B3875" t="s">
        <v>911</v>
      </c>
      <c r="C3875" t="s">
        <v>272</v>
      </c>
      <c r="D3875" t="s">
        <v>891</v>
      </c>
      <c r="E3875" t="s">
        <v>797</v>
      </c>
      <c r="F3875" t="s">
        <v>798</v>
      </c>
      <c r="G3875" t="s">
        <v>69</v>
      </c>
      <c r="H3875">
        <v>3070</v>
      </c>
      <c r="I3875" s="68" t="str">
        <f>VLOOKUP(E3875,Refs!$P$2:$R$29,3,FALSE)</f>
        <v>Y56</v>
      </c>
      <c r="J3875" s="68" t="str">
        <f>VLOOKUP(E3875,Refs!$P$2:$S$29,4,FALSE)</f>
        <v>London</v>
      </c>
      <c r="K3875" s="28">
        <f t="shared" si="125"/>
        <v>3070</v>
      </c>
    </row>
    <row r="3876" spans="1:11" x14ac:dyDescent="0.35">
      <c r="A3876" s="69">
        <f t="shared" si="124"/>
        <v>45778</v>
      </c>
      <c r="B3876" t="s">
        <v>911</v>
      </c>
      <c r="C3876" t="s">
        <v>272</v>
      </c>
      <c r="D3876" t="s">
        <v>891</v>
      </c>
      <c r="E3876" t="s">
        <v>797</v>
      </c>
      <c r="F3876" t="s">
        <v>798</v>
      </c>
      <c r="G3876" t="s">
        <v>20</v>
      </c>
      <c r="H3876">
        <v>35785</v>
      </c>
      <c r="I3876" s="68" t="str">
        <f>VLOOKUP(E3876,Refs!$P$2:$R$29,3,FALSE)</f>
        <v>Y56</v>
      </c>
      <c r="J3876" s="68" t="str">
        <f>VLOOKUP(E3876,Refs!$P$2:$S$29,4,FALSE)</f>
        <v>London</v>
      </c>
      <c r="K3876" s="28">
        <f t="shared" si="125"/>
        <v>35785</v>
      </c>
    </row>
    <row r="3877" spans="1:11" x14ac:dyDescent="0.35">
      <c r="A3877" s="69">
        <f t="shared" si="124"/>
        <v>45778</v>
      </c>
      <c r="B3877" t="s">
        <v>911</v>
      </c>
      <c r="C3877" t="s">
        <v>272</v>
      </c>
      <c r="D3877" t="s">
        <v>891</v>
      </c>
      <c r="E3877" t="s">
        <v>797</v>
      </c>
      <c r="F3877" t="s">
        <v>798</v>
      </c>
      <c r="G3877" t="s">
        <v>23</v>
      </c>
      <c r="H3877">
        <v>34151</v>
      </c>
      <c r="I3877" s="68" t="str">
        <f>VLOOKUP(E3877,Refs!$P$2:$R$29,3,FALSE)</f>
        <v>Y56</v>
      </c>
      <c r="J3877" s="68" t="str">
        <f>VLOOKUP(E3877,Refs!$P$2:$S$29,4,FALSE)</f>
        <v>London</v>
      </c>
      <c r="K3877" s="28">
        <f t="shared" si="125"/>
        <v>34151</v>
      </c>
    </row>
    <row r="3878" spans="1:11" x14ac:dyDescent="0.35">
      <c r="A3878" s="69">
        <f t="shared" si="124"/>
        <v>45778</v>
      </c>
      <c r="B3878" t="s">
        <v>911</v>
      </c>
      <c r="C3878" t="s">
        <v>272</v>
      </c>
      <c r="D3878" t="s">
        <v>891</v>
      </c>
      <c r="E3878" t="s">
        <v>797</v>
      </c>
      <c r="F3878" t="s">
        <v>798</v>
      </c>
      <c r="G3878" t="s">
        <v>19</v>
      </c>
      <c r="H3878">
        <v>548</v>
      </c>
      <c r="I3878" s="68" t="str">
        <f>VLOOKUP(E3878,Refs!$P$2:$R$29,3,FALSE)</f>
        <v>Y56</v>
      </c>
      <c r="J3878" s="68" t="str">
        <f>VLOOKUP(E3878,Refs!$P$2:$S$29,4,FALSE)</f>
        <v>London</v>
      </c>
      <c r="K3878" s="28">
        <f t="shared" si="125"/>
        <v>548</v>
      </c>
    </row>
    <row r="3879" spans="1:11" x14ac:dyDescent="0.35">
      <c r="A3879" s="69">
        <f t="shared" si="124"/>
        <v>45778</v>
      </c>
      <c r="B3879" t="s">
        <v>911</v>
      </c>
      <c r="C3879" t="s">
        <v>272</v>
      </c>
      <c r="D3879" t="s">
        <v>891</v>
      </c>
      <c r="E3879" t="s">
        <v>797</v>
      </c>
      <c r="F3879" t="s">
        <v>798</v>
      </c>
      <c r="G3879" t="s">
        <v>21</v>
      </c>
      <c r="H3879">
        <v>470771</v>
      </c>
      <c r="I3879" s="68" t="str">
        <f>VLOOKUP(E3879,Refs!$P$2:$R$29,3,FALSE)</f>
        <v>Y56</v>
      </c>
      <c r="J3879" s="68" t="str">
        <f>VLOOKUP(E3879,Refs!$P$2:$S$29,4,FALSE)</f>
        <v>London</v>
      </c>
      <c r="K3879" s="28">
        <f t="shared" si="125"/>
        <v>470771</v>
      </c>
    </row>
    <row r="3880" spans="1:11" x14ac:dyDescent="0.35">
      <c r="A3880" s="69">
        <f t="shared" si="124"/>
        <v>45778</v>
      </c>
      <c r="B3880" t="s">
        <v>911</v>
      </c>
      <c r="C3880" t="s">
        <v>272</v>
      </c>
      <c r="D3880" t="s">
        <v>891</v>
      </c>
      <c r="E3880" t="s">
        <v>797</v>
      </c>
      <c r="F3880" t="s">
        <v>798</v>
      </c>
      <c r="G3880" t="s">
        <v>70</v>
      </c>
      <c r="H3880">
        <v>47</v>
      </c>
      <c r="I3880" s="68" t="str">
        <f>VLOOKUP(E3880,Refs!$P$2:$R$29,3,FALSE)</f>
        <v>Y56</v>
      </c>
      <c r="J3880" s="68" t="str">
        <f>VLOOKUP(E3880,Refs!$P$2:$S$29,4,FALSE)</f>
        <v>London</v>
      </c>
      <c r="K3880" s="28">
        <f t="shared" si="125"/>
        <v>47</v>
      </c>
    </row>
    <row r="3881" spans="1:11" x14ac:dyDescent="0.35">
      <c r="A3881" s="69">
        <f t="shared" si="124"/>
        <v>45778</v>
      </c>
      <c r="B3881" t="s">
        <v>911</v>
      </c>
      <c r="C3881" t="s">
        <v>272</v>
      </c>
      <c r="D3881" t="s">
        <v>891</v>
      </c>
      <c r="E3881" t="s">
        <v>797</v>
      </c>
      <c r="F3881" t="s">
        <v>798</v>
      </c>
      <c r="G3881" t="s">
        <v>71</v>
      </c>
      <c r="H3881">
        <v>190</v>
      </c>
      <c r="I3881" s="68" t="str">
        <f>VLOOKUP(E3881,Refs!$P$2:$R$29,3,FALSE)</f>
        <v>Y56</v>
      </c>
      <c r="J3881" s="68" t="str">
        <f>VLOOKUP(E3881,Refs!$P$2:$S$29,4,FALSE)</f>
        <v>London</v>
      </c>
      <c r="K3881" s="28">
        <f t="shared" si="125"/>
        <v>190</v>
      </c>
    </row>
    <row r="3882" spans="1:11" x14ac:dyDescent="0.35">
      <c r="A3882" s="69">
        <f t="shared" si="124"/>
        <v>45778</v>
      </c>
      <c r="B3882" t="s">
        <v>911</v>
      </c>
      <c r="C3882" t="s">
        <v>272</v>
      </c>
      <c r="D3882" t="s">
        <v>891</v>
      </c>
      <c r="E3882" t="s">
        <v>797</v>
      </c>
      <c r="F3882" t="s">
        <v>798</v>
      </c>
      <c r="G3882" t="s">
        <v>72</v>
      </c>
      <c r="H3882">
        <v>40308</v>
      </c>
      <c r="I3882" s="68" t="str">
        <f>VLOOKUP(E3882,Refs!$P$2:$R$29,3,FALSE)</f>
        <v>Y56</v>
      </c>
      <c r="J3882" s="68" t="str">
        <f>VLOOKUP(E3882,Refs!$P$2:$S$29,4,FALSE)</f>
        <v>London</v>
      </c>
      <c r="K3882" s="28">
        <f t="shared" si="125"/>
        <v>40308</v>
      </c>
    </row>
    <row r="3883" spans="1:11" x14ac:dyDescent="0.35">
      <c r="A3883" s="69">
        <f t="shared" si="124"/>
        <v>45778</v>
      </c>
      <c r="B3883" t="s">
        <v>911</v>
      </c>
      <c r="C3883" t="s">
        <v>272</v>
      </c>
      <c r="D3883" t="s">
        <v>891</v>
      </c>
      <c r="E3883" t="s">
        <v>797</v>
      </c>
      <c r="F3883" t="s">
        <v>798</v>
      </c>
      <c r="G3883" t="s">
        <v>73</v>
      </c>
      <c r="H3883">
        <v>8104</v>
      </c>
      <c r="I3883" s="68" t="str">
        <f>VLOOKUP(E3883,Refs!$P$2:$R$29,3,FALSE)</f>
        <v>Y56</v>
      </c>
      <c r="J3883" s="68" t="str">
        <f>VLOOKUP(E3883,Refs!$P$2:$S$29,4,FALSE)</f>
        <v>London</v>
      </c>
      <c r="K3883" s="28">
        <f t="shared" si="125"/>
        <v>8104</v>
      </c>
    </row>
    <row r="3884" spans="1:11" x14ac:dyDescent="0.35">
      <c r="A3884" s="69">
        <f t="shared" si="124"/>
        <v>45778</v>
      </c>
      <c r="B3884" t="s">
        <v>911</v>
      </c>
      <c r="C3884" t="s">
        <v>272</v>
      </c>
      <c r="D3884" t="s">
        <v>891</v>
      </c>
      <c r="E3884" t="s">
        <v>797</v>
      </c>
      <c r="F3884" t="s">
        <v>798</v>
      </c>
      <c r="G3884" t="s">
        <v>74</v>
      </c>
      <c r="H3884">
        <v>32295326</v>
      </c>
      <c r="I3884" s="68" t="str">
        <f>VLOOKUP(E3884,Refs!$P$2:$R$29,3,FALSE)</f>
        <v>Y56</v>
      </c>
      <c r="J3884" s="68" t="str">
        <f>VLOOKUP(E3884,Refs!$P$2:$S$29,4,FALSE)</f>
        <v>London</v>
      </c>
      <c r="K3884" s="28">
        <f t="shared" si="125"/>
        <v>32295326</v>
      </c>
    </row>
    <row r="3885" spans="1:11" x14ac:dyDescent="0.35">
      <c r="A3885" s="69">
        <f t="shared" si="124"/>
        <v>45778</v>
      </c>
      <c r="B3885" t="s">
        <v>911</v>
      </c>
      <c r="C3885" t="s">
        <v>272</v>
      </c>
      <c r="D3885" t="s">
        <v>891</v>
      </c>
      <c r="E3885" t="s">
        <v>797</v>
      </c>
      <c r="F3885" t="s">
        <v>798</v>
      </c>
      <c r="G3885" t="s">
        <v>26</v>
      </c>
      <c r="H3885">
        <v>31592</v>
      </c>
      <c r="I3885" s="68" t="str">
        <f>VLOOKUP(E3885,Refs!$P$2:$R$29,3,FALSE)</f>
        <v>Y56</v>
      </c>
      <c r="J3885" s="68" t="str">
        <f>VLOOKUP(E3885,Refs!$P$2:$S$29,4,FALSE)</f>
        <v>London</v>
      </c>
      <c r="K3885" s="28">
        <f t="shared" si="125"/>
        <v>31592</v>
      </c>
    </row>
    <row r="3886" spans="1:11" x14ac:dyDescent="0.35">
      <c r="A3886" s="69">
        <f t="shared" si="124"/>
        <v>45778</v>
      </c>
      <c r="B3886" t="s">
        <v>911</v>
      </c>
      <c r="C3886" t="s">
        <v>272</v>
      </c>
      <c r="D3886" t="s">
        <v>891</v>
      </c>
      <c r="E3886" t="s">
        <v>797</v>
      </c>
      <c r="F3886" t="s">
        <v>798</v>
      </c>
      <c r="G3886" t="s">
        <v>75</v>
      </c>
      <c r="H3886">
        <v>1462</v>
      </c>
      <c r="I3886" s="68" t="str">
        <f>VLOOKUP(E3886,Refs!$P$2:$R$29,3,FALSE)</f>
        <v>Y56</v>
      </c>
      <c r="J3886" s="68" t="str">
        <f>VLOOKUP(E3886,Refs!$P$2:$S$29,4,FALSE)</f>
        <v>London</v>
      </c>
      <c r="K3886" s="28">
        <f t="shared" si="125"/>
        <v>1462</v>
      </c>
    </row>
    <row r="3887" spans="1:11" x14ac:dyDescent="0.35">
      <c r="A3887" s="69">
        <f t="shared" si="124"/>
        <v>45778</v>
      </c>
      <c r="B3887" t="s">
        <v>911</v>
      </c>
      <c r="C3887" t="s">
        <v>272</v>
      </c>
      <c r="D3887" t="s">
        <v>891</v>
      </c>
      <c r="E3887" t="s">
        <v>797</v>
      </c>
      <c r="F3887" t="s">
        <v>798</v>
      </c>
      <c r="G3887" t="s">
        <v>76</v>
      </c>
      <c r="H3887">
        <v>12161</v>
      </c>
      <c r="I3887" s="68" t="str">
        <f>VLOOKUP(E3887,Refs!$P$2:$R$29,3,FALSE)</f>
        <v>Y56</v>
      </c>
      <c r="J3887" s="68" t="str">
        <f>VLOOKUP(E3887,Refs!$P$2:$S$29,4,FALSE)</f>
        <v>London</v>
      </c>
      <c r="K3887" s="28">
        <f t="shared" si="125"/>
        <v>12161</v>
      </c>
    </row>
    <row r="3888" spans="1:11" x14ac:dyDescent="0.35">
      <c r="A3888" s="69">
        <f t="shared" si="124"/>
        <v>45778</v>
      </c>
      <c r="B3888" t="s">
        <v>911</v>
      </c>
      <c r="C3888" t="s">
        <v>272</v>
      </c>
      <c r="D3888" t="s">
        <v>891</v>
      </c>
      <c r="E3888" t="s">
        <v>797</v>
      </c>
      <c r="F3888" t="s">
        <v>798</v>
      </c>
      <c r="G3888" t="s">
        <v>77</v>
      </c>
      <c r="H3888">
        <v>2030</v>
      </c>
      <c r="I3888" s="68" t="str">
        <f>VLOOKUP(E3888,Refs!$P$2:$R$29,3,FALSE)</f>
        <v>Y56</v>
      </c>
      <c r="J3888" s="68" t="str">
        <f>VLOOKUP(E3888,Refs!$P$2:$S$29,4,FALSE)</f>
        <v>London</v>
      </c>
      <c r="K3888" s="28">
        <f t="shared" si="125"/>
        <v>2030</v>
      </c>
    </row>
    <row r="3889" spans="1:11" x14ac:dyDescent="0.35">
      <c r="A3889" s="69">
        <f t="shared" si="124"/>
        <v>45778</v>
      </c>
      <c r="B3889" t="s">
        <v>911</v>
      </c>
      <c r="C3889" t="s">
        <v>272</v>
      </c>
      <c r="D3889" t="s">
        <v>891</v>
      </c>
      <c r="E3889" t="s">
        <v>797</v>
      </c>
      <c r="F3889" t="s">
        <v>798</v>
      </c>
      <c r="G3889" t="s">
        <v>78</v>
      </c>
      <c r="H3889">
        <v>14153</v>
      </c>
      <c r="I3889" s="68" t="str">
        <f>VLOOKUP(E3889,Refs!$P$2:$R$29,3,FALSE)</f>
        <v>Y56</v>
      </c>
      <c r="J3889" s="68" t="str">
        <f>VLOOKUP(E3889,Refs!$P$2:$S$29,4,FALSE)</f>
        <v>London</v>
      </c>
      <c r="K3889" s="28">
        <f t="shared" si="125"/>
        <v>14153</v>
      </c>
    </row>
    <row r="3890" spans="1:11" x14ac:dyDescent="0.35">
      <c r="A3890" s="69">
        <f t="shared" si="124"/>
        <v>45778</v>
      </c>
      <c r="B3890" t="s">
        <v>911</v>
      </c>
      <c r="C3890" t="s">
        <v>272</v>
      </c>
      <c r="D3890" t="s">
        <v>891</v>
      </c>
      <c r="E3890" t="s">
        <v>797</v>
      </c>
      <c r="F3890" t="s">
        <v>798</v>
      </c>
      <c r="G3890" t="s">
        <v>79</v>
      </c>
      <c r="H3890">
        <v>1786</v>
      </c>
      <c r="I3890" s="68" t="str">
        <f>VLOOKUP(E3890,Refs!$P$2:$R$29,3,FALSE)</f>
        <v>Y56</v>
      </c>
      <c r="J3890" s="68" t="str">
        <f>VLOOKUP(E3890,Refs!$P$2:$S$29,4,FALSE)</f>
        <v>London</v>
      </c>
      <c r="K3890" s="28">
        <f t="shared" si="125"/>
        <v>1786</v>
      </c>
    </row>
    <row r="3891" spans="1:11" x14ac:dyDescent="0.35">
      <c r="A3891" s="69">
        <f t="shared" si="124"/>
        <v>45778</v>
      </c>
      <c r="B3891" t="s">
        <v>911</v>
      </c>
      <c r="C3891" t="s">
        <v>272</v>
      </c>
      <c r="D3891" t="s">
        <v>891</v>
      </c>
      <c r="E3891" t="s">
        <v>797</v>
      </c>
      <c r="F3891" t="s">
        <v>798</v>
      </c>
      <c r="G3891" t="s">
        <v>25</v>
      </c>
      <c r="H3891">
        <v>16341</v>
      </c>
      <c r="I3891" s="68" t="str">
        <f>VLOOKUP(E3891,Refs!$P$2:$R$29,3,FALSE)</f>
        <v>Y56</v>
      </c>
      <c r="J3891" s="68" t="str">
        <f>VLOOKUP(E3891,Refs!$P$2:$S$29,4,FALSE)</f>
        <v>London</v>
      </c>
      <c r="K3891" s="28">
        <f t="shared" si="125"/>
        <v>16341</v>
      </c>
    </row>
    <row r="3892" spans="1:11" x14ac:dyDescent="0.35">
      <c r="A3892" s="69">
        <f t="shared" si="124"/>
        <v>45778</v>
      </c>
      <c r="B3892" t="s">
        <v>911</v>
      </c>
      <c r="C3892" t="s">
        <v>272</v>
      </c>
      <c r="D3892" t="s">
        <v>891</v>
      </c>
      <c r="E3892" t="s">
        <v>797</v>
      </c>
      <c r="F3892" t="s">
        <v>798</v>
      </c>
      <c r="G3892" t="s">
        <v>80</v>
      </c>
      <c r="H3892">
        <v>16</v>
      </c>
      <c r="I3892" s="68" t="str">
        <f>VLOOKUP(E3892,Refs!$P$2:$R$29,3,FALSE)</f>
        <v>Y56</v>
      </c>
      <c r="J3892" s="68" t="str">
        <f>VLOOKUP(E3892,Refs!$P$2:$S$29,4,FALSE)</f>
        <v>London</v>
      </c>
      <c r="K3892" s="28">
        <f t="shared" si="125"/>
        <v>16</v>
      </c>
    </row>
    <row r="3893" spans="1:11" x14ac:dyDescent="0.35">
      <c r="A3893" s="69">
        <f t="shared" si="124"/>
        <v>45778</v>
      </c>
      <c r="B3893" t="s">
        <v>911</v>
      </c>
      <c r="C3893" t="s">
        <v>272</v>
      </c>
      <c r="D3893" t="s">
        <v>891</v>
      </c>
      <c r="E3893" t="s">
        <v>797</v>
      </c>
      <c r="F3893" t="s">
        <v>798</v>
      </c>
      <c r="G3893" t="s">
        <v>81</v>
      </c>
      <c r="H3893">
        <v>6666</v>
      </c>
      <c r="I3893" s="68" t="str">
        <f>VLOOKUP(E3893,Refs!$P$2:$R$29,3,FALSE)</f>
        <v>Y56</v>
      </c>
      <c r="J3893" s="68" t="str">
        <f>VLOOKUP(E3893,Refs!$P$2:$S$29,4,FALSE)</f>
        <v>London</v>
      </c>
      <c r="K3893" s="28">
        <f t="shared" si="125"/>
        <v>6666</v>
      </c>
    </row>
    <row r="3894" spans="1:11" x14ac:dyDescent="0.35">
      <c r="A3894" s="69">
        <f t="shared" si="124"/>
        <v>45778</v>
      </c>
      <c r="B3894" t="s">
        <v>911</v>
      </c>
      <c r="C3894" t="s">
        <v>272</v>
      </c>
      <c r="D3894" t="s">
        <v>891</v>
      </c>
      <c r="E3894" t="s">
        <v>797</v>
      </c>
      <c r="F3894" t="s">
        <v>798</v>
      </c>
      <c r="G3894" t="s">
        <v>82</v>
      </c>
      <c r="H3894">
        <v>2744</v>
      </c>
      <c r="I3894" s="68" t="str">
        <f>VLOOKUP(E3894,Refs!$P$2:$R$29,3,FALSE)</f>
        <v>Y56</v>
      </c>
      <c r="J3894" s="68" t="str">
        <f>VLOOKUP(E3894,Refs!$P$2:$S$29,4,FALSE)</f>
        <v>London</v>
      </c>
      <c r="K3894" s="28">
        <f t="shared" si="125"/>
        <v>2744</v>
      </c>
    </row>
    <row r="3895" spans="1:11" x14ac:dyDescent="0.35">
      <c r="A3895" s="69">
        <f t="shared" si="124"/>
        <v>45778</v>
      </c>
      <c r="B3895" t="s">
        <v>911</v>
      </c>
      <c r="C3895" t="s">
        <v>272</v>
      </c>
      <c r="D3895" t="s">
        <v>891</v>
      </c>
      <c r="E3895" t="s">
        <v>797</v>
      </c>
      <c r="F3895" t="s">
        <v>798</v>
      </c>
      <c r="G3895" t="s">
        <v>83</v>
      </c>
      <c r="H3895">
        <v>4086</v>
      </c>
      <c r="I3895" s="68" t="str">
        <f>VLOOKUP(E3895,Refs!$P$2:$R$29,3,FALSE)</f>
        <v>Y56</v>
      </c>
      <c r="J3895" s="68" t="str">
        <f>VLOOKUP(E3895,Refs!$P$2:$S$29,4,FALSE)</f>
        <v>London</v>
      </c>
      <c r="K3895" s="28">
        <f t="shared" si="125"/>
        <v>4086</v>
      </c>
    </row>
    <row r="3896" spans="1:11" x14ac:dyDescent="0.35">
      <c r="A3896" s="69">
        <f t="shared" si="124"/>
        <v>45778</v>
      </c>
      <c r="B3896" t="s">
        <v>911</v>
      </c>
      <c r="C3896" t="s">
        <v>272</v>
      </c>
      <c r="D3896" t="s">
        <v>891</v>
      </c>
      <c r="E3896" t="s">
        <v>797</v>
      </c>
      <c r="F3896" t="s">
        <v>798</v>
      </c>
      <c r="G3896" t="s">
        <v>84</v>
      </c>
      <c r="H3896">
        <v>18179</v>
      </c>
      <c r="I3896" s="68" t="str">
        <f>VLOOKUP(E3896,Refs!$P$2:$R$29,3,FALSE)</f>
        <v>Y56</v>
      </c>
      <c r="J3896" s="68" t="str">
        <f>VLOOKUP(E3896,Refs!$P$2:$S$29,4,FALSE)</f>
        <v>London</v>
      </c>
      <c r="K3896" s="28">
        <f t="shared" si="125"/>
        <v>18179</v>
      </c>
    </row>
    <row r="3897" spans="1:11" x14ac:dyDescent="0.35">
      <c r="A3897" s="69">
        <f t="shared" si="124"/>
        <v>45778</v>
      </c>
      <c r="B3897" t="s">
        <v>911</v>
      </c>
      <c r="C3897" t="s">
        <v>272</v>
      </c>
      <c r="D3897" t="s">
        <v>891</v>
      </c>
      <c r="E3897" t="s">
        <v>797</v>
      </c>
      <c r="F3897" t="s">
        <v>798</v>
      </c>
      <c r="G3897" t="s">
        <v>85</v>
      </c>
      <c r="H3897">
        <v>1281</v>
      </c>
      <c r="I3897" s="68" t="str">
        <f>VLOOKUP(E3897,Refs!$P$2:$R$29,3,FALSE)</f>
        <v>Y56</v>
      </c>
      <c r="J3897" s="68" t="str">
        <f>VLOOKUP(E3897,Refs!$P$2:$S$29,4,FALSE)</f>
        <v>London</v>
      </c>
      <c r="K3897" s="28">
        <f t="shared" si="125"/>
        <v>1281</v>
      </c>
    </row>
    <row r="3898" spans="1:11" x14ac:dyDescent="0.35">
      <c r="A3898" s="69">
        <f t="shared" si="124"/>
        <v>45778</v>
      </c>
      <c r="B3898" t="s">
        <v>911</v>
      </c>
      <c r="C3898" t="s">
        <v>272</v>
      </c>
      <c r="D3898" t="s">
        <v>891</v>
      </c>
      <c r="E3898" t="s">
        <v>797</v>
      </c>
      <c r="F3898" t="s">
        <v>798</v>
      </c>
      <c r="G3898" t="s">
        <v>86</v>
      </c>
      <c r="H3898">
        <v>963</v>
      </c>
      <c r="I3898" s="68" t="str">
        <f>VLOOKUP(E3898,Refs!$P$2:$R$29,3,FALSE)</f>
        <v>Y56</v>
      </c>
      <c r="J3898" s="68" t="str">
        <f>VLOOKUP(E3898,Refs!$P$2:$S$29,4,FALSE)</f>
        <v>London</v>
      </c>
      <c r="K3898" s="28">
        <f t="shared" si="125"/>
        <v>963</v>
      </c>
    </row>
    <row r="3899" spans="1:11" x14ac:dyDescent="0.35">
      <c r="A3899" s="69">
        <f t="shared" si="124"/>
        <v>45778</v>
      </c>
      <c r="B3899" t="s">
        <v>911</v>
      </c>
      <c r="C3899" t="s">
        <v>272</v>
      </c>
      <c r="D3899" t="s">
        <v>891</v>
      </c>
      <c r="E3899" t="s">
        <v>797</v>
      </c>
      <c r="F3899" t="s">
        <v>798</v>
      </c>
      <c r="G3899" t="s">
        <v>87</v>
      </c>
      <c r="H3899">
        <v>3602</v>
      </c>
      <c r="I3899" s="68" t="str">
        <f>VLOOKUP(E3899,Refs!$P$2:$R$29,3,FALSE)</f>
        <v>Y56</v>
      </c>
      <c r="J3899" s="68" t="str">
        <f>VLOOKUP(E3899,Refs!$P$2:$S$29,4,FALSE)</f>
        <v>London</v>
      </c>
      <c r="K3899" s="28">
        <f t="shared" si="125"/>
        <v>3602</v>
      </c>
    </row>
    <row r="3900" spans="1:11" x14ac:dyDescent="0.35">
      <c r="A3900" s="69">
        <f t="shared" si="124"/>
        <v>45778</v>
      </c>
      <c r="B3900" t="s">
        <v>911</v>
      </c>
      <c r="C3900" t="s">
        <v>272</v>
      </c>
      <c r="D3900" t="s">
        <v>891</v>
      </c>
      <c r="E3900" t="s">
        <v>797</v>
      </c>
      <c r="F3900" t="s">
        <v>798</v>
      </c>
      <c r="G3900" t="s">
        <v>88</v>
      </c>
      <c r="H3900">
        <v>17142</v>
      </c>
      <c r="I3900" s="68" t="str">
        <f>VLOOKUP(E3900,Refs!$P$2:$R$29,3,FALSE)</f>
        <v>Y56</v>
      </c>
      <c r="J3900" s="68" t="str">
        <f>VLOOKUP(E3900,Refs!$P$2:$S$29,4,FALSE)</f>
        <v>London</v>
      </c>
      <c r="K3900" s="28">
        <f t="shared" si="125"/>
        <v>17142</v>
      </c>
    </row>
    <row r="3901" spans="1:11" x14ac:dyDescent="0.35">
      <c r="A3901" s="69">
        <f t="shared" si="124"/>
        <v>45778</v>
      </c>
      <c r="B3901" t="s">
        <v>911</v>
      </c>
      <c r="C3901" t="s">
        <v>272</v>
      </c>
      <c r="D3901" t="s">
        <v>891</v>
      </c>
      <c r="E3901" t="s">
        <v>797</v>
      </c>
      <c r="F3901" t="s">
        <v>798</v>
      </c>
      <c r="G3901" t="s">
        <v>89</v>
      </c>
      <c r="H3901">
        <v>30897</v>
      </c>
      <c r="I3901" s="68" t="str">
        <f>VLOOKUP(E3901,Refs!$P$2:$R$29,3,FALSE)</f>
        <v>Y56</v>
      </c>
      <c r="J3901" s="68" t="str">
        <f>VLOOKUP(E3901,Refs!$P$2:$S$29,4,FALSE)</f>
        <v>London</v>
      </c>
      <c r="K3901" s="28">
        <f t="shared" si="125"/>
        <v>30897</v>
      </c>
    </row>
    <row r="3902" spans="1:11" x14ac:dyDescent="0.35">
      <c r="A3902" s="69">
        <f t="shared" si="124"/>
        <v>45778</v>
      </c>
      <c r="B3902" t="s">
        <v>911</v>
      </c>
      <c r="C3902" t="s">
        <v>272</v>
      </c>
      <c r="D3902" t="s">
        <v>891</v>
      </c>
      <c r="E3902" t="s">
        <v>797</v>
      </c>
      <c r="F3902" t="s">
        <v>798</v>
      </c>
      <c r="G3902" t="s">
        <v>27</v>
      </c>
      <c r="H3902">
        <v>3299</v>
      </c>
      <c r="I3902" s="68" t="str">
        <f>VLOOKUP(E3902,Refs!$P$2:$R$29,3,FALSE)</f>
        <v>Y56</v>
      </c>
      <c r="J3902" s="68" t="str">
        <f>VLOOKUP(E3902,Refs!$P$2:$S$29,4,FALSE)</f>
        <v>London</v>
      </c>
      <c r="K3902" s="28">
        <f t="shared" si="125"/>
        <v>3299</v>
      </c>
    </row>
    <row r="3903" spans="1:11" x14ac:dyDescent="0.35">
      <c r="A3903" s="69">
        <f t="shared" si="124"/>
        <v>45778</v>
      </c>
      <c r="B3903" t="s">
        <v>911</v>
      </c>
      <c r="C3903" t="s">
        <v>272</v>
      </c>
      <c r="D3903" t="s">
        <v>891</v>
      </c>
      <c r="E3903" t="s">
        <v>797</v>
      </c>
      <c r="F3903" t="s">
        <v>798</v>
      </c>
      <c r="G3903" t="s">
        <v>29</v>
      </c>
      <c r="H3903">
        <v>4369</v>
      </c>
      <c r="I3903" s="68" t="str">
        <f>VLOOKUP(E3903,Refs!$P$2:$R$29,3,FALSE)</f>
        <v>Y56</v>
      </c>
      <c r="J3903" s="68" t="str">
        <f>VLOOKUP(E3903,Refs!$P$2:$S$29,4,FALSE)</f>
        <v>London</v>
      </c>
      <c r="K3903" s="28">
        <f t="shared" si="125"/>
        <v>4369</v>
      </c>
    </row>
    <row r="3904" spans="1:11" x14ac:dyDescent="0.35">
      <c r="A3904" s="69">
        <f t="shared" si="124"/>
        <v>45778</v>
      </c>
      <c r="B3904" t="s">
        <v>911</v>
      </c>
      <c r="C3904" t="s">
        <v>272</v>
      </c>
      <c r="D3904" t="s">
        <v>891</v>
      </c>
      <c r="E3904" t="s">
        <v>797</v>
      </c>
      <c r="F3904" t="s">
        <v>798</v>
      </c>
      <c r="G3904" t="s">
        <v>90</v>
      </c>
      <c r="H3904">
        <v>1915</v>
      </c>
      <c r="I3904" s="68" t="str">
        <f>VLOOKUP(E3904,Refs!$P$2:$R$29,3,FALSE)</f>
        <v>Y56</v>
      </c>
      <c r="J3904" s="68" t="str">
        <f>VLOOKUP(E3904,Refs!$P$2:$S$29,4,FALSE)</f>
        <v>London</v>
      </c>
      <c r="K3904" s="28">
        <f t="shared" si="125"/>
        <v>1915</v>
      </c>
    </row>
    <row r="3905" spans="1:11" x14ac:dyDescent="0.35">
      <c r="A3905" s="69">
        <f t="shared" si="124"/>
        <v>45778</v>
      </c>
      <c r="B3905" t="s">
        <v>911</v>
      </c>
      <c r="C3905" t="s">
        <v>272</v>
      </c>
      <c r="D3905" t="s">
        <v>891</v>
      </c>
      <c r="E3905" t="s">
        <v>797</v>
      </c>
      <c r="F3905" t="s">
        <v>798</v>
      </c>
      <c r="G3905" t="s">
        <v>91</v>
      </c>
      <c r="H3905">
        <v>50</v>
      </c>
      <c r="I3905" s="68" t="str">
        <f>VLOOKUP(E3905,Refs!$P$2:$R$29,3,FALSE)</f>
        <v>Y56</v>
      </c>
      <c r="J3905" s="68" t="str">
        <f>VLOOKUP(E3905,Refs!$P$2:$S$29,4,FALSE)</f>
        <v>London</v>
      </c>
      <c r="K3905" s="28">
        <f t="shared" si="125"/>
        <v>50</v>
      </c>
    </row>
    <row r="3906" spans="1:11" x14ac:dyDescent="0.35">
      <c r="A3906" s="69">
        <f t="shared" si="124"/>
        <v>45778</v>
      </c>
      <c r="B3906" t="s">
        <v>911</v>
      </c>
      <c r="C3906" t="s">
        <v>272</v>
      </c>
      <c r="D3906" t="s">
        <v>891</v>
      </c>
      <c r="E3906" t="s">
        <v>797</v>
      </c>
      <c r="F3906" t="s">
        <v>798</v>
      </c>
      <c r="G3906" t="s">
        <v>92</v>
      </c>
      <c r="H3906">
        <v>1419</v>
      </c>
      <c r="I3906" s="68" t="str">
        <f>VLOOKUP(E3906,Refs!$P$2:$R$29,3,FALSE)</f>
        <v>Y56</v>
      </c>
      <c r="J3906" s="68" t="str">
        <f>VLOOKUP(E3906,Refs!$P$2:$S$29,4,FALSE)</f>
        <v>London</v>
      </c>
      <c r="K3906" s="28">
        <f t="shared" si="125"/>
        <v>1419</v>
      </c>
    </row>
    <row r="3907" spans="1:11" x14ac:dyDescent="0.35">
      <c r="A3907" s="69">
        <f t="shared" ref="A3907:A3970" si="126">DATEVALUE(RIGHT(B3907,8))</f>
        <v>45778</v>
      </c>
      <c r="B3907" t="s">
        <v>911</v>
      </c>
      <c r="C3907" t="s">
        <v>272</v>
      </c>
      <c r="D3907" t="s">
        <v>891</v>
      </c>
      <c r="E3907" t="s">
        <v>797</v>
      </c>
      <c r="F3907" t="s">
        <v>798</v>
      </c>
      <c r="G3907" t="s">
        <v>93</v>
      </c>
      <c r="H3907">
        <v>120</v>
      </c>
      <c r="I3907" s="68" t="str">
        <f>VLOOKUP(E3907,Refs!$P$2:$R$29,3,FALSE)</f>
        <v>Y56</v>
      </c>
      <c r="J3907" s="68" t="str">
        <f>VLOOKUP(E3907,Refs!$P$2:$S$29,4,FALSE)</f>
        <v>London</v>
      </c>
      <c r="K3907" s="28">
        <f t="shared" si="125"/>
        <v>120</v>
      </c>
    </row>
    <row r="3908" spans="1:11" x14ac:dyDescent="0.35">
      <c r="A3908" s="69">
        <f t="shared" si="126"/>
        <v>45778</v>
      </c>
      <c r="B3908" t="s">
        <v>911</v>
      </c>
      <c r="C3908" t="s">
        <v>272</v>
      </c>
      <c r="D3908" t="s">
        <v>891</v>
      </c>
      <c r="E3908" t="s">
        <v>797</v>
      </c>
      <c r="F3908" t="s">
        <v>798</v>
      </c>
      <c r="G3908" t="s">
        <v>94</v>
      </c>
      <c r="H3908">
        <v>920</v>
      </c>
      <c r="I3908" s="68" t="str">
        <f>VLOOKUP(E3908,Refs!$P$2:$R$29,3,FALSE)</f>
        <v>Y56</v>
      </c>
      <c r="J3908" s="68" t="str">
        <f>VLOOKUP(E3908,Refs!$P$2:$S$29,4,FALSE)</f>
        <v>London</v>
      </c>
      <c r="K3908" s="28">
        <f t="shared" si="125"/>
        <v>920</v>
      </c>
    </row>
    <row r="3909" spans="1:11" x14ac:dyDescent="0.35">
      <c r="A3909" s="69">
        <f t="shared" si="126"/>
        <v>45778</v>
      </c>
      <c r="B3909" t="s">
        <v>911</v>
      </c>
      <c r="C3909" t="s">
        <v>272</v>
      </c>
      <c r="D3909" t="s">
        <v>891</v>
      </c>
      <c r="E3909" t="s">
        <v>797</v>
      </c>
      <c r="F3909" t="s">
        <v>798</v>
      </c>
      <c r="G3909" t="s">
        <v>95</v>
      </c>
      <c r="H3909">
        <v>54</v>
      </c>
      <c r="I3909" s="68" t="str">
        <f>VLOOKUP(E3909,Refs!$P$2:$R$29,3,FALSE)</f>
        <v>Y56</v>
      </c>
      <c r="J3909" s="68" t="str">
        <f>VLOOKUP(E3909,Refs!$P$2:$S$29,4,FALSE)</f>
        <v>London</v>
      </c>
      <c r="K3909" s="28">
        <f t="shared" si="125"/>
        <v>54</v>
      </c>
    </row>
    <row r="3910" spans="1:11" x14ac:dyDescent="0.35">
      <c r="A3910" s="69">
        <f t="shared" si="126"/>
        <v>45778</v>
      </c>
      <c r="B3910" t="s">
        <v>911</v>
      </c>
      <c r="C3910" t="s">
        <v>272</v>
      </c>
      <c r="D3910" t="s">
        <v>891</v>
      </c>
      <c r="E3910" t="s">
        <v>797</v>
      </c>
      <c r="F3910" t="s">
        <v>798</v>
      </c>
      <c r="G3910" t="s">
        <v>96</v>
      </c>
      <c r="H3910">
        <v>5267</v>
      </c>
      <c r="I3910" s="68" t="str">
        <f>VLOOKUP(E3910,Refs!$P$2:$R$29,3,FALSE)</f>
        <v>Y56</v>
      </c>
      <c r="J3910" s="68" t="str">
        <f>VLOOKUP(E3910,Refs!$P$2:$S$29,4,FALSE)</f>
        <v>London</v>
      </c>
      <c r="K3910" s="28">
        <f t="shared" si="125"/>
        <v>5267</v>
      </c>
    </row>
    <row r="3911" spans="1:11" x14ac:dyDescent="0.35">
      <c r="A3911" s="69">
        <f t="shared" si="126"/>
        <v>45778</v>
      </c>
      <c r="B3911" t="s">
        <v>911</v>
      </c>
      <c r="C3911" t="s">
        <v>272</v>
      </c>
      <c r="D3911" t="s">
        <v>891</v>
      </c>
      <c r="E3911" t="s">
        <v>797</v>
      </c>
      <c r="F3911" t="s">
        <v>798</v>
      </c>
      <c r="G3911" t="s">
        <v>31</v>
      </c>
      <c r="H3911">
        <v>4629</v>
      </c>
      <c r="I3911" s="68" t="str">
        <f>VLOOKUP(E3911,Refs!$P$2:$R$29,3,FALSE)</f>
        <v>Y56</v>
      </c>
      <c r="J3911" s="68" t="str">
        <f>VLOOKUP(E3911,Refs!$P$2:$S$29,4,FALSE)</f>
        <v>London</v>
      </c>
      <c r="K3911" s="28">
        <f t="shared" si="125"/>
        <v>4629</v>
      </c>
    </row>
    <row r="3912" spans="1:11" x14ac:dyDescent="0.35">
      <c r="A3912" s="69">
        <f t="shared" si="126"/>
        <v>45778</v>
      </c>
      <c r="B3912" t="s">
        <v>911</v>
      </c>
      <c r="C3912" t="s">
        <v>272</v>
      </c>
      <c r="D3912" t="s">
        <v>891</v>
      </c>
      <c r="E3912" t="s">
        <v>797</v>
      </c>
      <c r="F3912" t="s">
        <v>798</v>
      </c>
      <c r="G3912" t="s">
        <v>97</v>
      </c>
      <c r="H3912">
        <v>4769</v>
      </c>
      <c r="I3912" s="68" t="str">
        <f>VLOOKUP(E3912,Refs!$P$2:$R$29,3,FALSE)</f>
        <v>Y56</v>
      </c>
      <c r="J3912" s="68" t="str">
        <f>VLOOKUP(E3912,Refs!$P$2:$S$29,4,FALSE)</f>
        <v>London</v>
      </c>
      <c r="K3912" s="28">
        <f t="shared" si="125"/>
        <v>4769</v>
      </c>
    </row>
    <row r="3913" spans="1:11" x14ac:dyDescent="0.35">
      <c r="A3913" s="69">
        <f t="shared" si="126"/>
        <v>45778</v>
      </c>
      <c r="B3913" t="s">
        <v>911</v>
      </c>
      <c r="C3913" t="s">
        <v>272</v>
      </c>
      <c r="D3913" t="s">
        <v>891</v>
      </c>
      <c r="E3913" t="s">
        <v>797</v>
      </c>
      <c r="F3913" t="s">
        <v>798</v>
      </c>
      <c r="G3913" t="s">
        <v>98</v>
      </c>
      <c r="H3913">
        <v>3012</v>
      </c>
      <c r="I3913" s="68" t="str">
        <f>VLOOKUP(E3913,Refs!$P$2:$R$29,3,FALSE)</f>
        <v>Y56</v>
      </c>
      <c r="J3913" s="68" t="str">
        <f>VLOOKUP(E3913,Refs!$P$2:$S$29,4,FALSE)</f>
        <v>London</v>
      </c>
      <c r="K3913" s="28">
        <f t="shared" si="125"/>
        <v>3012</v>
      </c>
    </row>
    <row r="3914" spans="1:11" x14ac:dyDescent="0.35">
      <c r="A3914" s="69">
        <f t="shared" si="126"/>
        <v>45778</v>
      </c>
      <c r="B3914" t="s">
        <v>911</v>
      </c>
      <c r="C3914" t="s">
        <v>272</v>
      </c>
      <c r="D3914" t="s">
        <v>891</v>
      </c>
      <c r="E3914" t="s">
        <v>797</v>
      </c>
      <c r="F3914" t="s">
        <v>798</v>
      </c>
      <c r="G3914" t="s">
        <v>99</v>
      </c>
      <c r="H3914">
        <v>2745</v>
      </c>
      <c r="I3914" s="68" t="str">
        <f>VLOOKUP(E3914,Refs!$P$2:$R$29,3,FALSE)</f>
        <v>Y56</v>
      </c>
      <c r="J3914" s="68" t="str">
        <f>VLOOKUP(E3914,Refs!$P$2:$S$29,4,FALSE)</f>
        <v>London</v>
      </c>
      <c r="K3914" s="28">
        <f t="shared" si="125"/>
        <v>2745</v>
      </c>
    </row>
    <row r="3915" spans="1:11" x14ac:dyDescent="0.35">
      <c r="A3915" s="69">
        <f t="shared" si="126"/>
        <v>45778</v>
      </c>
      <c r="B3915" t="s">
        <v>911</v>
      </c>
      <c r="C3915" t="s">
        <v>272</v>
      </c>
      <c r="D3915" t="s">
        <v>891</v>
      </c>
      <c r="E3915" t="s">
        <v>797</v>
      </c>
      <c r="F3915" t="s">
        <v>798</v>
      </c>
      <c r="G3915" t="s">
        <v>100</v>
      </c>
      <c r="H3915">
        <v>535</v>
      </c>
      <c r="I3915" s="68" t="str">
        <f>VLOOKUP(E3915,Refs!$P$2:$R$29,3,FALSE)</f>
        <v>Y56</v>
      </c>
      <c r="J3915" s="68" t="str">
        <f>VLOOKUP(E3915,Refs!$P$2:$S$29,4,FALSE)</f>
        <v>London</v>
      </c>
      <c r="K3915" s="28">
        <f t="shared" si="125"/>
        <v>535</v>
      </c>
    </row>
    <row r="3916" spans="1:11" x14ac:dyDescent="0.35">
      <c r="A3916" s="69">
        <f t="shared" si="126"/>
        <v>45778</v>
      </c>
      <c r="B3916" t="s">
        <v>911</v>
      </c>
      <c r="C3916" t="s">
        <v>272</v>
      </c>
      <c r="D3916" t="s">
        <v>891</v>
      </c>
      <c r="E3916" t="s">
        <v>797</v>
      </c>
      <c r="F3916" t="s">
        <v>798</v>
      </c>
      <c r="G3916" t="s">
        <v>101</v>
      </c>
      <c r="H3916">
        <v>815</v>
      </c>
      <c r="I3916" s="68" t="str">
        <f>VLOOKUP(E3916,Refs!$P$2:$R$29,3,FALSE)</f>
        <v>Y56</v>
      </c>
      <c r="J3916" s="68" t="str">
        <f>VLOOKUP(E3916,Refs!$P$2:$S$29,4,FALSE)</f>
        <v>London</v>
      </c>
      <c r="K3916" s="28">
        <f t="shared" si="125"/>
        <v>815</v>
      </c>
    </row>
    <row r="3917" spans="1:11" x14ac:dyDescent="0.35">
      <c r="A3917" s="69">
        <f t="shared" si="126"/>
        <v>45778</v>
      </c>
      <c r="B3917" t="s">
        <v>911</v>
      </c>
      <c r="C3917" t="s">
        <v>272</v>
      </c>
      <c r="D3917" t="s">
        <v>891</v>
      </c>
      <c r="E3917" t="s">
        <v>797</v>
      </c>
      <c r="F3917" t="s">
        <v>798</v>
      </c>
      <c r="G3917" t="s">
        <v>102</v>
      </c>
      <c r="H3917">
        <v>129</v>
      </c>
      <c r="I3917" s="68" t="str">
        <f>VLOOKUP(E3917,Refs!$P$2:$R$29,3,FALSE)</f>
        <v>Y56</v>
      </c>
      <c r="J3917" s="68" t="str">
        <f>VLOOKUP(E3917,Refs!$P$2:$S$29,4,FALSE)</f>
        <v>London</v>
      </c>
      <c r="K3917" s="28">
        <f t="shared" si="125"/>
        <v>129</v>
      </c>
    </row>
    <row r="3918" spans="1:11" x14ac:dyDescent="0.35">
      <c r="A3918" s="69">
        <f t="shared" si="126"/>
        <v>45778</v>
      </c>
      <c r="B3918" t="s">
        <v>911</v>
      </c>
      <c r="C3918" t="s">
        <v>272</v>
      </c>
      <c r="D3918" t="s">
        <v>891</v>
      </c>
      <c r="E3918" t="s">
        <v>797</v>
      </c>
      <c r="F3918" t="s">
        <v>798</v>
      </c>
      <c r="G3918" t="s">
        <v>103</v>
      </c>
      <c r="H3918">
        <v>2349</v>
      </c>
      <c r="I3918" s="68" t="str">
        <f>VLOOKUP(E3918,Refs!$P$2:$R$29,3,FALSE)</f>
        <v>Y56</v>
      </c>
      <c r="J3918" s="68" t="str">
        <f>VLOOKUP(E3918,Refs!$P$2:$S$29,4,FALSE)</f>
        <v>London</v>
      </c>
      <c r="K3918" s="28">
        <f t="shared" si="125"/>
        <v>2349</v>
      </c>
    </row>
    <row r="3919" spans="1:11" x14ac:dyDescent="0.35">
      <c r="A3919" s="69">
        <f t="shared" si="126"/>
        <v>45778</v>
      </c>
      <c r="B3919" t="s">
        <v>911</v>
      </c>
      <c r="C3919" t="s">
        <v>272</v>
      </c>
      <c r="D3919" t="s">
        <v>891</v>
      </c>
      <c r="E3919" t="s">
        <v>797</v>
      </c>
      <c r="F3919" t="s">
        <v>798</v>
      </c>
      <c r="G3919" t="s">
        <v>104</v>
      </c>
      <c r="H3919">
        <v>20200509</v>
      </c>
      <c r="I3919" s="68" t="str">
        <f>VLOOKUP(E3919,Refs!$P$2:$R$29,3,FALSE)</f>
        <v>Y56</v>
      </c>
      <c r="J3919" s="68" t="str">
        <f>VLOOKUP(E3919,Refs!$P$2:$S$29,4,FALSE)</f>
        <v>London</v>
      </c>
      <c r="K3919" s="28">
        <f t="shared" si="125"/>
        <v>20200509</v>
      </c>
    </row>
    <row r="3920" spans="1:11" x14ac:dyDescent="0.35">
      <c r="A3920" s="69">
        <f t="shared" si="126"/>
        <v>45778</v>
      </c>
      <c r="B3920" t="s">
        <v>911</v>
      </c>
      <c r="C3920" t="s">
        <v>272</v>
      </c>
      <c r="D3920" t="s">
        <v>891</v>
      </c>
      <c r="E3920" t="s">
        <v>797</v>
      </c>
      <c r="F3920" t="s">
        <v>798</v>
      </c>
      <c r="G3920" t="s">
        <v>105</v>
      </c>
      <c r="H3920">
        <v>3022</v>
      </c>
      <c r="I3920" s="68" t="str">
        <f>VLOOKUP(E3920,Refs!$P$2:$R$29,3,FALSE)</f>
        <v>Y56</v>
      </c>
      <c r="J3920" s="68" t="str">
        <f>VLOOKUP(E3920,Refs!$P$2:$S$29,4,FALSE)</f>
        <v>London</v>
      </c>
      <c r="K3920" s="28">
        <f t="shared" si="125"/>
        <v>3022</v>
      </c>
    </row>
    <row r="3921" spans="1:11" x14ac:dyDescent="0.35">
      <c r="A3921" s="69">
        <f t="shared" si="126"/>
        <v>45778</v>
      </c>
      <c r="B3921" t="s">
        <v>911</v>
      </c>
      <c r="C3921" t="s">
        <v>272</v>
      </c>
      <c r="D3921" t="s">
        <v>891</v>
      </c>
      <c r="E3921" t="s">
        <v>797</v>
      </c>
      <c r="F3921" t="s">
        <v>798</v>
      </c>
      <c r="G3921" t="s">
        <v>106</v>
      </c>
      <c r="H3921">
        <v>2129</v>
      </c>
      <c r="I3921" s="68" t="str">
        <f>VLOOKUP(E3921,Refs!$P$2:$R$29,3,FALSE)</f>
        <v>Y56</v>
      </c>
      <c r="J3921" s="68" t="str">
        <f>VLOOKUP(E3921,Refs!$P$2:$S$29,4,FALSE)</f>
        <v>London</v>
      </c>
      <c r="K3921" s="28">
        <f t="shared" si="125"/>
        <v>2129</v>
      </c>
    </row>
    <row r="3922" spans="1:11" x14ac:dyDescent="0.35">
      <c r="A3922" s="69">
        <f t="shared" si="126"/>
        <v>45778</v>
      </c>
      <c r="B3922" t="s">
        <v>911</v>
      </c>
      <c r="C3922" t="s">
        <v>272</v>
      </c>
      <c r="D3922" t="s">
        <v>891</v>
      </c>
      <c r="E3922" t="s">
        <v>797</v>
      </c>
      <c r="F3922" t="s">
        <v>798</v>
      </c>
      <c r="G3922" t="s">
        <v>107</v>
      </c>
      <c r="H3922">
        <v>148</v>
      </c>
      <c r="I3922" s="68" t="str">
        <f>VLOOKUP(E3922,Refs!$P$2:$R$29,3,FALSE)</f>
        <v>Y56</v>
      </c>
      <c r="J3922" s="68" t="str">
        <f>VLOOKUP(E3922,Refs!$P$2:$S$29,4,FALSE)</f>
        <v>London</v>
      </c>
      <c r="K3922" s="28">
        <f t="shared" si="125"/>
        <v>148</v>
      </c>
    </row>
    <row r="3923" spans="1:11" x14ac:dyDescent="0.35">
      <c r="A3923" s="69">
        <f t="shared" si="126"/>
        <v>45778</v>
      </c>
      <c r="B3923" t="s">
        <v>911</v>
      </c>
      <c r="C3923" t="s">
        <v>272</v>
      </c>
      <c r="D3923" t="s">
        <v>891</v>
      </c>
      <c r="E3923" t="s">
        <v>797</v>
      </c>
      <c r="F3923" t="s">
        <v>798</v>
      </c>
      <c r="G3923" t="s">
        <v>108</v>
      </c>
      <c r="H3923">
        <v>1035</v>
      </c>
      <c r="I3923" s="68" t="str">
        <f>VLOOKUP(E3923,Refs!$P$2:$R$29,3,FALSE)</f>
        <v>Y56</v>
      </c>
      <c r="J3923" s="68" t="str">
        <f>VLOOKUP(E3923,Refs!$P$2:$S$29,4,FALSE)</f>
        <v>London</v>
      </c>
      <c r="K3923" s="28">
        <f t="shared" si="125"/>
        <v>1035</v>
      </c>
    </row>
    <row r="3924" spans="1:11" x14ac:dyDescent="0.35">
      <c r="A3924" s="69">
        <f t="shared" si="126"/>
        <v>45778</v>
      </c>
      <c r="B3924" t="s">
        <v>911</v>
      </c>
      <c r="C3924" t="s">
        <v>272</v>
      </c>
      <c r="D3924" t="s">
        <v>891</v>
      </c>
      <c r="E3924" t="s">
        <v>797</v>
      </c>
      <c r="F3924" t="s">
        <v>798</v>
      </c>
      <c r="G3924" t="s">
        <v>109</v>
      </c>
      <c r="H3924">
        <v>7849250</v>
      </c>
      <c r="I3924" s="68" t="str">
        <f>VLOOKUP(E3924,Refs!$P$2:$R$29,3,FALSE)</f>
        <v>Y56</v>
      </c>
      <c r="J3924" s="68" t="str">
        <f>VLOOKUP(E3924,Refs!$P$2:$S$29,4,FALSE)</f>
        <v>London</v>
      </c>
      <c r="K3924" s="28">
        <f t="shared" si="125"/>
        <v>7849250</v>
      </c>
    </row>
    <row r="3925" spans="1:11" x14ac:dyDescent="0.35">
      <c r="A3925" s="69">
        <f t="shared" si="126"/>
        <v>45778</v>
      </c>
      <c r="B3925" t="s">
        <v>911</v>
      </c>
      <c r="C3925" t="s">
        <v>272</v>
      </c>
      <c r="D3925" t="s">
        <v>891</v>
      </c>
      <c r="E3925" t="s">
        <v>797</v>
      </c>
      <c r="F3925" t="s">
        <v>798</v>
      </c>
      <c r="G3925" t="s">
        <v>110</v>
      </c>
      <c r="H3925">
        <v>1434</v>
      </c>
      <c r="I3925" s="68" t="str">
        <f>VLOOKUP(E3925,Refs!$P$2:$R$29,3,FALSE)</f>
        <v>Y56</v>
      </c>
      <c r="J3925" s="68" t="str">
        <f>VLOOKUP(E3925,Refs!$P$2:$S$29,4,FALSE)</f>
        <v>London</v>
      </c>
      <c r="K3925" s="28">
        <f t="shared" si="125"/>
        <v>1434</v>
      </c>
    </row>
    <row r="3926" spans="1:11" x14ac:dyDescent="0.35">
      <c r="A3926" s="69">
        <f t="shared" si="126"/>
        <v>45778</v>
      </c>
      <c r="B3926" t="s">
        <v>911</v>
      </c>
      <c r="C3926" t="s">
        <v>272</v>
      </c>
      <c r="D3926" t="s">
        <v>891</v>
      </c>
      <c r="E3926" t="s">
        <v>797</v>
      </c>
      <c r="F3926" t="s">
        <v>798</v>
      </c>
      <c r="G3926" t="s">
        <v>808</v>
      </c>
      <c r="H3926">
        <v>10580</v>
      </c>
      <c r="I3926" s="68" t="str">
        <f>VLOOKUP(E3926,Refs!$P$2:$R$29,3,FALSE)</f>
        <v>Y56</v>
      </c>
      <c r="J3926" s="68" t="str">
        <f>VLOOKUP(E3926,Refs!$P$2:$S$29,4,FALSE)</f>
        <v>London</v>
      </c>
      <c r="K3926" s="28">
        <f t="shared" si="125"/>
        <v>10580</v>
      </c>
    </row>
    <row r="3927" spans="1:11" x14ac:dyDescent="0.35">
      <c r="A3927" s="69">
        <f t="shared" si="126"/>
        <v>45778</v>
      </c>
      <c r="B3927" t="s">
        <v>911</v>
      </c>
      <c r="C3927" t="s">
        <v>272</v>
      </c>
      <c r="D3927" t="s">
        <v>891</v>
      </c>
      <c r="E3927" t="s">
        <v>797</v>
      </c>
      <c r="F3927" t="s">
        <v>798</v>
      </c>
      <c r="G3927" t="s">
        <v>809</v>
      </c>
      <c r="H3927">
        <v>50</v>
      </c>
      <c r="I3927" s="68" t="str">
        <f>VLOOKUP(E3927,Refs!$P$2:$R$29,3,FALSE)</f>
        <v>Y56</v>
      </c>
      <c r="J3927" s="68" t="str">
        <f>VLOOKUP(E3927,Refs!$P$2:$S$29,4,FALSE)</f>
        <v>London</v>
      </c>
      <c r="K3927" s="28">
        <f t="shared" si="125"/>
        <v>50</v>
      </c>
    </row>
    <row r="3928" spans="1:11" x14ac:dyDescent="0.35">
      <c r="A3928" s="69">
        <f t="shared" si="126"/>
        <v>45778</v>
      </c>
      <c r="B3928" t="s">
        <v>911</v>
      </c>
      <c r="C3928" t="s">
        <v>272</v>
      </c>
      <c r="D3928" t="s">
        <v>891</v>
      </c>
      <c r="E3928" t="s">
        <v>797</v>
      </c>
      <c r="F3928" t="s">
        <v>798</v>
      </c>
      <c r="G3928" t="s">
        <v>111</v>
      </c>
      <c r="H3928">
        <v>16452</v>
      </c>
      <c r="I3928" s="68" t="str">
        <f>VLOOKUP(E3928,Refs!$P$2:$R$29,3,FALSE)</f>
        <v>Y56</v>
      </c>
      <c r="J3928" s="68" t="str">
        <f>VLOOKUP(E3928,Refs!$P$2:$S$29,4,FALSE)</f>
        <v>London</v>
      </c>
      <c r="K3928" s="28">
        <f t="shared" si="125"/>
        <v>16452</v>
      </c>
    </row>
    <row r="3929" spans="1:11" x14ac:dyDescent="0.35">
      <c r="A3929" s="69">
        <f t="shared" si="126"/>
        <v>45778</v>
      </c>
      <c r="B3929" t="s">
        <v>911</v>
      </c>
      <c r="C3929" t="s">
        <v>272</v>
      </c>
      <c r="D3929" t="s">
        <v>891</v>
      </c>
      <c r="E3929" t="s">
        <v>797</v>
      </c>
      <c r="F3929" t="s">
        <v>798</v>
      </c>
      <c r="G3929" t="s">
        <v>112</v>
      </c>
      <c r="H3929">
        <v>1</v>
      </c>
      <c r="I3929" s="68" t="str">
        <f>VLOOKUP(E3929,Refs!$P$2:$R$29,3,FALSE)</f>
        <v>Y56</v>
      </c>
      <c r="J3929" s="68" t="str">
        <f>VLOOKUP(E3929,Refs!$P$2:$S$29,4,FALSE)</f>
        <v>London</v>
      </c>
      <c r="K3929" s="28">
        <f t="shared" si="125"/>
        <v>1</v>
      </c>
    </row>
    <row r="3930" spans="1:11" x14ac:dyDescent="0.35">
      <c r="A3930" s="69">
        <f t="shared" si="126"/>
        <v>45778</v>
      </c>
      <c r="B3930" t="s">
        <v>911</v>
      </c>
      <c r="C3930" t="s">
        <v>272</v>
      </c>
      <c r="D3930" t="s">
        <v>891</v>
      </c>
      <c r="E3930" t="s">
        <v>797</v>
      </c>
      <c r="F3930" t="s">
        <v>798</v>
      </c>
      <c r="G3930" t="s">
        <v>113</v>
      </c>
      <c r="H3930">
        <v>8403</v>
      </c>
      <c r="I3930" s="68" t="str">
        <f>VLOOKUP(E3930,Refs!$P$2:$R$29,3,FALSE)</f>
        <v>Y56</v>
      </c>
      <c r="J3930" s="68" t="str">
        <f>VLOOKUP(E3930,Refs!$P$2:$S$29,4,FALSE)</f>
        <v>London</v>
      </c>
      <c r="K3930" s="28">
        <f t="shared" si="125"/>
        <v>8403</v>
      </c>
    </row>
    <row r="3931" spans="1:11" x14ac:dyDescent="0.35">
      <c r="A3931" s="69">
        <f t="shared" si="126"/>
        <v>45778</v>
      </c>
      <c r="B3931" t="s">
        <v>911</v>
      </c>
      <c r="C3931" t="s">
        <v>272</v>
      </c>
      <c r="D3931" t="s">
        <v>891</v>
      </c>
      <c r="E3931" t="s">
        <v>797</v>
      </c>
      <c r="F3931" t="s">
        <v>798</v>
      </c>
      <c r="G3931" t="s">
        <v>114</v>
      </c>
      <c r="H3931">
        <v>8330</v>
      </c>
      <c r="I3931" s="68" t="str">
        <f>VLOOKUP(E3931,Refs!$P$2:$R$29,3,FALSE)</f>
        <v>Y56</v>
      </c>
      <c r="J3931" s="68" t="str">
        <f>VLOOKUP(E3931,Refs!$P$2:$S$29,4,FALSE)</f>
        <v>London</v>
      </c>
      <c r="K3931" s="28">
        <f t="shared" si="125"/>
        <v>8330</v>
      </c>
    </row>
    <row r="3932" spans="1:11" x14ac:dyDescent="0.35">
      <c r="A3932" s="69">
        <f t="shared" si="126"/>
        <v>45778</v>
      </c>
      <c r="B3932" t="s">
        <v>911</v>
      </c>
      <c r="C3932" t="s">
        <v>272</v>
      </c>
      <c r="D3932" t="s">
        <v>891</v>
      </c>
      <c r="E3932" t="s">
        <v>797</v>
      </c>
      <c r="F3932" t="s">
        <v>798</v>
      </c>
      <c r="G3932" t="s">
        <v>115</v>
      </c>
      <c r="H3932">
        <v>7440</v>
      </c>
      <c r="I3932" s="68" t="str">
        <f>VLOOKUP(E3932,Refs!$P$2:$R$29,3,FALSE)</f>
        <v>Y56</v>
      </c>
      <c r="J3932" s="68" t="str">
        <f>VLOOKUP(E3932,Refs!$P$2:$S$29,4,FALSE)</f>
        <v>London</v>
      </c>
      <c r="K3932" s="28">
        <f t="shared" si="125"/>
        <v>7440</v>
      </c>
    </row>
    <row r="3933" spans="1:11" x14ac:dyDescent="0.35">
      <c r="A3933" s="69">
        <f t="shared" si="126"/>
        <v>45778</v>
      </c>
      <c r="B3933" t="s">
        <v>911</v>
      </c>
      <c r="C3933" t="s">
        <v>272</v>
      </c>
      <c r="D3933" t="s">
        <v>891</v>
      </c>
      <c r="E3933" t="s">
        <v>797</v>
      </c>
      <c r="F3933" t="s">
        <v>798</v>
      </c>
      <c r="G3933" t="s">
        <v>116</v>
      </c>
      <c r="H3933">
        <v>5961</v>
      </c>
      <c r="I3933" s="68" t="str">
        <f>VLOOKUP(E3933,Refs!$P$2:$R$29,3,FALSE)</f>
        <v>Y56</v>
      </c>
      <c r="J3933" s="68" t="str">
        <f>VLOOKUP(E3933,Refs!$P$2:$S$29,4,FALSE)</f>
        <v>London</v>
      </c>
      <c r="K3933" s="28">
        <f t="shared" si="125"/>
        <v>5961</v>
      </c>
    </row>
    <row r="3934" spans="1:11" x14ac:dyDescent="0.35">
      <c r="A3934" s="69">
        <f t="shared" si="126"/>
        <v>45778</v>
      </c>
      <c r="B3934" t="s">
        <v>911</v>
      </c>
      <c r="C3934" t="s">
        <v>272</v>
      </c>
      <c r="D3934" t="s">
        <v>891</v>
      </c>
      <c r="E3934" t="s">
        <v>797</v>
      </c>
      <c r="F3934" t="s">
        <v>798</v>
      </c>
      <c r="G3934" t="s">
        <v>117</v>
      </c>
      <c r="H3934">
        <v>384</v>
      </c>
      <c r="I3934" s="68" t="str">
        <f>VLOOKUP(E3934,Refs!$P$2:$R$29,3,FALSE)</f>
        <v>Y56</v>
      </c>
      <c r="J3934" s="68" t="str">
        <f>VLOOKUP(E3934,Refs!$P$2:$S$29,4,FALSE)</f>
        <v>London</v>
      </c>
      <c r="K3934" s="28">
        <f t="shared" si="125"/>
        <v>384</v>
      </c>
    </row>
    <row r="3935" spans="1:11" x14ac:dyDescent="0.35">
      <c r="A3935" s="69">
        <f t="shared" si="126"/>
        <v>45778</v>
      </c>
      <c r="B3935" t="s">
        <v>911</v>
      </c>
      <c r="C3935" t="s">
        <v>272</v>
      </c>
      <c r="D3935" t="s">
        <v>891</v>
      </c>
      <c r="E3935" t="s">
        <v>797</v>
      </c>
      <c r="F3935" t="s">
        <v>798</v>
      </c>
      <c r="G3935" t="s">
        <v>118</v>
      </c>
      <c r="H3935">
        <v>136</v>
      </c>
      <c r="I3935" s="68" t="str">
        <f>VLOOKUP(E3935,Refs!$P$2:$R$29,3,FALSE)</f>
        <v>Y56</v>
      </c>
      <c r="J3935" s="68" t="str">
        <f>VLOOKUP(E3935,Refs!$P$2:$S$29,4,FALSE)</f>
        <v>London</v>
      </c>
      <c r="K3935" s="28">
        <f t="shared" si="125"/>
        <v>136</v>
      </c>
    </row>
    <row r="3936" spans="1:11" x14ac:dyDescent="0.35">
      <c r="A3936" s="69">
        <f t="shared" si="126"/>
        <v>45778</v>
      </c>
      <c r="B3936" t="s">
        <v>911</v>
      </c>
      <c r="C3936" t="s">
        <v>272</v>
      </c>
      <c r="D3936" t="s">
        <v>891</v>
      </c>
      <c r="E3936" t="s">
        <v>797</v>
      </c>
      <c r="F3936" t="s">
        <v>798</v>
      </c>
      <c r="G3936" t="s">
        <v>119</v>
      </c>
      <c r="H3936">
        <v>3668</v>
      </c>
      <c r="I3936" s="68" t="str">
        <f>VLOOKUP(E3936,Refs!$P$2:$R$29,3,FALSE)</f>
        <v>Y56</v>
      </c>
      <c r="J3936" s="68" t="str">
        <f>VLOOKUP(E3936,Refs!$P$2:$S$29,4,FALSE)</f>
        <v>London</v>
      </c>
      <c r="K3936" s="28">
        <f t="shared" si="125"/>
        <v>3668</v>
      </c>
    </row>
    <row r="3937" spans="1:11" x14ac:dyDescent="0.35">
      <c r="A3937" s="69">
        <f t="shared" si="126"/>
        <v>45778</v>
      </c>
      <c r="B3937" t="s">
        <v>911</v>
      </c>
      <c r="C3937" t="s">
        <v>272</v>
      </c>
      <c r="D3937" t="s">
        <v>891</v>
      </c>
      <c r="E3937" t="s">
        <v>797</v>
      </c>
      <c r="F3937" t="s">
        <v>798</v>
      </c>
      <c r="G3937" t="s">
        <v>120</v>
      </c>
      <c r="H3937">
        <v>53</v>
      </c>
      <c r="I3937" s="68" t="str">
        <f>VLOOKUP(E3937,Refs!$P$2:$R$29,3,FALSE)</f>
        <v>Y56</v>
      </c>
      <c r="J3937" s="68" t="str">
        <f>VLOOKUP(E3937,Refs!$P$2:$S$29,4,FALSE)</f>
        <v>London</v>
      </c>
      <c r="K3937" s="28">
        <f t="shared" si="125"/>
        <v>53</v>
      </c>
    </row>
    <row r="3938" spans="1:11" x14ac:dyDescent="0.35">
      <c r="A3938" s="69">
        <f t="shared" si="126"/>
        <v>45778</v>
      </c>
      <c r="B3938" t="s">
        <v>911</v>
      </c>
      <c r="C3938" t="s">
        <v>272</v>
      </c>
      <c r="D3938" t="s">
        <v>891</v>
      </c>
      <c r="E3938" t="s">
        <v>797</v>
      </c>
      <c r="F3938" t="s">
        <v>798</v>
      </c>
      <c r="G3938" t="s">
        <v>121</v>
      </c>
      <c r="H3938">
        <v>2180</v>
      </c>
      <c r="I3938" s="68" t="str">
        <f>VLOOKUP(E3938,Refs!$P$2:$R$29,3,FALSE)</f>
        <v>Y56</v>
      </c>
      <c r="J3938" s="68" t="str">
        <f>VLOOKUP(E3938,Refs!$P$2:$S$29,4,FALSE)</f>
        <v>London</v>
      </c>
      <c r="K3938" s="28">
        <f t="shared" ref="K3938:K4001" si="127">IF(OR(H3938="NULL",H3938=0,H3938=""),"",H3938)</f>
        <v>2180</v>
      </c>
    </row>
    <row r="3939" spans="1:11" x14ac:dyDescent="0.35">
      <c r="A3939" s="69">
        <f t="shared" si="126"/>
        <v>45778</v>
      </c>
      <c r="B3939" t="s">
        <v>911</v>
      </c>
      <c r="C3939" t="s">
        <v>272</v>
      </c>
      <c r="D3939" t="s">
        <v>891</v>
      </c>
      <c r="E3939" t="s">
        <v>797</v>
      </c>
      <c r="F3939" t="s">
        <v>798</v>
      </c>
      <c r="G3939" t="s">
        <v>122</v>
      </c>
      <c r="H3939">
        <v>10</v>
      </c>
      <c r="I3939" s="68" t="str">
        <f>VLOOKUP(E3939,Refs!$P$2:$R$29,3,FALSE)</f>
        <v>Y56</v>
      </c>
      <c r="J3939" s="68" t="str">
        <f>VLOOKUP(E3939,Refs!$P$2:$S$29,4,FALSE)</f>
        <v>London</v>
      </c>
      <c r="K3939" s="28">
        <f t="shared" si="127"/>
        <v>10</v>
      </c>
    </row>
    <row r="3940" spans="1:11" x14ac:dyDescent="0.35">
      <c r="A3940" s="69">
        <f t="shared" si="126"/>
        <v>45778</v>
      </c>
      <c r="B3940" t="s">
        <v>911</v>
      </c>
      <c r="C3940" t="s">
        <v>272</v>
      </c>
      <c r="D3940" t="s">
        <v>891</v>
      </c>
      <c r="E3940" t="s">
        <v>797</v>
      </c>
      <c r="F3940" t="s">
        <v>798</v>
      </c>
      <c r="G3940" t="s">
        <v>123</v>
      </c>
      <c r="H3940">
        <v>58</v>
      </c>
      <c r="I3940" s="68" t="str">
        <f>VLOOKUP(E3940,Refs!$P$2:$R$29,3,FALSE)</f>
        <v>Y56</v>
      </c>
      <c r="J3940" s="68" t="str">
        <f>VLOOKUP(E3940,Refs!$P$2:$S$29,4,FALSE)</f>
        <v>London</v>
      </c>
      <c r="K3940" s="28">
        <f t="shared" si="127"/>
        <v>58</v>
      </c>
    </row>
    <row r="3941" spans="1:11" x14ac:dyDescent="0.35">
      <c r="A3941" s="69">
        <f t="shared" si="126"/>
        <v>45778</v>
      </c>
      <c r="B3941" t="s">
        <v>911</v>
      </c>
      <c r="C3941" t="s">
        <v>272</v>
      </c>
      <c r="D3941" t="s">
        <v>891</v>
      </c>
      <c r="E3941" t="s">
        <v>797</v>
      </c>
      <c r="F3941" t="s">
        <v>798</v>
      </c>
      <c r="G3941" t="s">
        <v>124</v>
      </c>
      <c r="H3941">
        <v>3</v>
      </c>
      <c r="I3941" s="68" t="str">
        <f>VLOOKUP(E3941,Refs!$P$2:$R$29,3,FALSE)</f>
        <v>Y56</v>
      </c>
      <c r="J3941" s="68" t="str">
        <f>VLOOKUP(E3941,Refs!$P$2:$S$29,4,FALSE)</f>
        <v>London</v>
      </c>
      <c r="K3941" s="28">
        <f t="shared" si="127"/>
        <v>3</v>
      </c>
    </row>
    <row r="3942" spans="1:11" x14ac:dyDescent="0.35">
      <c r="A3942" s="69">
        <f t="shared" si="126"/>
        <v>45778</v>
      </c>
      <c r="B3942" t="s">
        <v>911</v>
      </c>
      <c r="C3942" t="s">
        <v>272</v>
      </c>
      <c r="D3942" t="s">
        <v>891</v>
      </c>
      <c r="E3942" t="s">
        <v>797</v>
      </c>
      <c r="F3942" t="s">
        <v>798</v>
      </c>
      <c r="G3942" t="s">
        <v>125</v>
      </c>
      <c r="H3942">
        <v>2958</v>
      </c>
      <c r="I3942" s="68" t="str">
        <f>VLOOKUP(E3942,Refs!$P$2:$R$29,3,FALSE)</f>
        <v>Y56</v>
      </c>
      <c r="J3942" s="68" t="str">
        <f>VLOOKUP(E3942,Refs!$P$2:$S$29,4,FALSE)</f>
        <v>London</v>
      </c>
      <c r="K3942" s="28">
        <f t="shared" si="127"/>
        <v>2958</v>
      </c>
    </row>
    <row r="3943" spans="1:11" x14ac:dyDescent="0.35">
      <c r="A3943" s="69">
        <f t="shared" si="126"/>
        <v>45778</v>
      </c>
      <c r="B3943" t="s">
        <v>911</v>
      </c>
      <c r="C3943" t="s">
        <v>272</v>
      </c>
      <c r="D3943" t="s">
        <v>891</v>
      </c>
      <c r="E3943" t="s">
        <v>797</v>
      </c>
      <c r="F3943" t="s">
        <v>798</v>
      </c>
      <c r="G3943" t="s">
        <v>126</v>
      </c>
      <c r="H3943">
        <v>2015</v>
      </c>
      <c r="I3943" s="68" t="str">
        <f>VLOOKUP(E3943,Refs!$P$2:$R$29,3,FALSE)</f>
        <v>Y56</v>
      </c>
      <c r="J3943" s="68" t="str">
        <f>VLOOKUP(E3943,Refs!$P$2:$S$29,4,FALSE)</f>
        <v>London</v>
      </c>
      <c r="K3943" s="28">
        <f t="shared" si="127"/>
        <v>2015</v>
      </c>
    </row>
    <row r="3944" spans="1:11" x14ac:dyDescent="0.35">
      <c r="A3944" s="69">
        <f t="shared" si="126"/>
        <v>45778</v>
      </c>
      <c r="B3944" t="s">
        <v>911</v>
      </c>
      <c r="C3944" t="s">
        <v>272</v>
      </c>
      <c r="D3944" t="s">
        <v>891</v>
      </c>
      <c r="E3944" t="s">
        <v>797</v>
      </c>
      <c r="F3944" t="s">
        <v>798</v>
      </c>
      <c r="G3944" t="s">
        <v>127</v>
      </c>
      <c r="H3944">
        <v>152</v>
      </c>
      <c r="I3944" s="68" t="str">
        <f>VLOOKUP(E3944,Refs!$P$2:$R$29,3,FALSE)</f>
        <v>Y56</v>
      </c>
      <c r="J3944" s="68" t="str">
        <f>VLOOKUP(E3944,Refs!$P$2:$S$29,4,FALSE)</f>
        <v>London</v>
      </c>
      <c r="K3944" s="28">
        <f t="shared" si="127"/>
        <v>152</v>
      </c>
    </row>
    <row r="3945" spans="1:11" x14ac:dyDescent="0.35">
      <c r="A3945" s="69">
        <f t="shared" si="126"/>
        <v>45778</v>
      </c>
      <c r="B3945" t="s">
        <v>911</v>
      </c>
      <c r="C3945" t="s">
        <v>272</v>
      </c>
      <c r="D3945" t="s">
        <v>891</v>
      </c>
      <c r="E3945" t="s">
        <v>797</v>
      </c>
      <c r="F3945" t="s">
        <v>798</v>
      </c>
      <c r="G3945" t="s">
        <v>128</v>
      </c>
      <c r="H3945">
        <v>269</v>
      </c>
      <c r="I3945" s="68" t="str">
        <f>VLOOKUP(E3945,Refs!$P$2:$R$29,3,FALSE)</f>
        <v>Y56</v>
      </c>
      <c r="J3945" s="68" t="str">
        <f>VLOOKUP(E3945,Refs!$P$2:$S$29,4,FALSE)</f>
        <v>London</v>
      </c>
      <c r="K3945" s="28">
        <f t="shared" si="127"/>
        <v>269</v>
      </c>
    </row>
    <row r="3946" spans="1:11" x14ac:dyDescent="0.35">
      <c r="A3946" s="69">
        <f t="shared" si="126"/>
        <v>45778</v>
      </c>
      <c r="B3946" t="s">
        <v>911</v>
      </c>
      <c r="C3946" t="s">
        <v>272</v>
      </c>
      <c r="D3946" t="s">
        <v>891</v>
      </c>
      <c r="E3946" t="s">
        <v>797</v>
      </c>
      <c r="F3946" t="s">
        <v>798</v>
      </c>
      <c r="G3946" t="s">
        <v>129</v>
      </c>
      <c r="H3946">
        <v>37</v>
      </c>
      <c r="I3946" s="68" t="str">
        <f>VLOOKUP(E3946,Refs!$P$2:$R$29,3,FALSE)</f>
        <v>Y56</v>
      </c>
      <c r="J3946" s="68" t="str">
        <f>VLOOKUP(E3946,Refs!$P$2:$S$29,4,FALSE)</f>
        <v>London</v>
      </c>
      <c r="K3946" s="28">
        <f t="shared" si="127"/>
        <v>37</v>
      </c>
    </row>
    <row r="3947" spans="1:11" x14ac:dyDescent="0.35">
      <c r="A3947" s="69">
        <f t="shared" si="126"/>
        <v>45778</v>
      </c>
      <c r="B3947" t="s">
        <v>911</v>
      </c>
      <c r="C3947" t="s">
        <v>272</v>
      </c>
      <c r="D3947" t="s">
        <v>891</v>
      </c>
      <c r="E3947" t="s">
        <v>797</v>
      </c>
      <c r="F3947" t="s">
        <v>798</v>
      </c>
      <c r="G3947" t="s">
        <v>130</v>
      </c>
      <c r="H3947">
        <v>0</v>
      </c>
      <c r="I3947" s="68" t="str">
        <f>VLOOKUP(E3947,Refs!$P$2:$R$29,3,FALSE)</f>
        <v>Y56</v>
      </c>
      <c r="J3947" s="68" t="str">
        <f>VLOOKUP(E3947,Refs!$P$2:$S$29,4,FALSE)</f>
        <v>London</v>
      </c>
      <c r="K3947" s="28" t="str">
        <f t="shared" si="127"/>
        <v/>
      </c>
    </row>
    <row r="3948" spans="1:11" x14ac:dyDescent="0.35">
      <c r="A3948" s="69">
        <f t="shared" si="126"/>
        <v>45778</v>
      </c>
      <c r="B3948" t="s">
        <v>911</v>
      </c>
      <c r="C3948" t="s">
        <v>272</v>
      </c>
      <c r="D3948" t="s">
        <v>891</v>
      </c>
      <c r="E3948" t="s">
        <v>797</v>
      </c>
      <c r="F3948" t="s">
        <v>798</v>
      </c>
      <c r="G3948" t="s">
        <v>131</v>
      </c>
      <c r="H3948">
        <v>344</v>
      </c>
      <c r="I3948" s="68" t="str">
        <f>VLOOKUP(E3948,Refs!$P$2:$R$29,3,FALSE)</f>
        <v>Y56</v>
      </c>
      <c r="J3948" s="68" t="str">
        <f>VLOOKUP(E3948,Refs!$P$2:$S$29,4,FALSE)</f>
        <v>London</v>
      </c>
      <c r="K3948" s="28">
        <f t="shared" si="127"/>
        <v>344</v>
      </c>
    </row>
    <row r="3949" spans="1:11" x14ac:dyDescent="0.35">
      <c r="A3949" s="69">
        <f t="shared" si="126"/>
        <v>45778</v>
      </c>
      <c r="B3949" t="s">
        <v>911</v>
      </c>
      <c r="C3949" t="s">
        <v>272</v>
      </c>
      <c r="D3949" t="s">
        <v>891</v>
      </c>
      <c r="E3949" t="s">
        <v>797</v>
      </c>
      <c r="F3949" t="s">
        <v>798</v>
      </c>
      <c r="G3949" t="s">
        <v>132</v>
      </c>
      <c r="H3949">
        <v>77</v>
      </c>
      <c r="I3949" s="68" t="str">
        <f>VLOOKUP(E3949,Refs!$P$2:$R$29,3,FALSE)</f>
        <v>Y56</v>
      </c>
      <c r="J3949" s="68" t="str">
        <f>VLOOKUP(E3949,Refs!$P$2:$S$29,4,FALSE)</f>
        <v>London</v>
      </c>
      <c r="K3949" s="28">
        <f t="shared" si="127"/>
        <v>77</v>
      </c>
    </row>
    <row r="3950" spans="1:11" x14ac:dyDescent="0.35">
      <c r="A3950" s="69">
        <f t="shared" si="126"/>
        <v>45778</v>
      </c>
      <c r="B3950" t="s">
        <v>911</v>
      </c>
      <c r="C3950" t="s">
        <v>272</v>
      </c>
      <c r="D3950" t="s">
        <v>891</v>
      </c>
      <c r="E3950" t="s">
        <v>797</v>
      </c>
      <c r="F3950" t="s">
        <v>798</v>
      </c>
      <c r="G3950" t="s">
        <v>133</v>
      </c>
      <c r="H3950">
        <v>1974</v>
      </c>
      <c r="I3950" s="68" t="str">
        <f>VLOOKUP(E3950,Refs!$P$2:$R$29,3,FALSE)</f>
        <v>Y56</v>
      </c>
      <c r="J3950" s="68" t="str">
        <f>VLOOKUP(E3950,Refs!$P$2:$S$29,4,FALSE)</f>
        <v>London</v>
      </c>
      <c r="K3950" s="28">
        <f t="shared" si="127"/>
        <v>1974</v>
      </c>
    </row>
    <row r="3951" spans="1:11" x14ac:dyDescent="0.35">
      <c r="A3951" s="69">
        <f t="shared" si="126"/>
        <v>45778</v>
      </c>
      <c r="B3951" t="s">
        <v>911</v>
      </c>
      <c r="C3951" t="s">
        <v>272</v>
      </c>
      <c r="D3951" t="s">
        <v>891</v>
      </c>
      <c r="E3951" t="s">
        <v>797</v>
      </c>
      <c r="F3951" t="s">
        <v>798</v>
      </c>
      <c r="G3951" t="s">
        <v>134</v>
      </c>
      <c r="H3951">
        <v>1745</v>
      </c>
      <c r="I3951" s="68" t="str">
        <f>VLOOKUP(E3951,Refs!$P$2:$R$29,3,FALSE)</f>
        <v>Y56</v>
      </c>
      <c r="J3951" s="68" t="str">
        <f>VLOOKUP(E3951,Refs!$P$2:$S$29,4,FALSE)</f>
        <v>London</v>
      </c>
      <c r="K3951" s="28">
        <f t="shared" si="127"/>
        <v>1745</v>
      </c>
    </row>
    <row r="3952" spans="1:11" x14ac:dyDescent="0.35">
      <c r="A3952" s="69">
        <f t="shared" si="126"/>
        <v>45778</v>
      </c>
      <c r="B3952" t="s">
        <v>911</v>
      </c>
      <c r="C3952" t="s">
        <v>272</v>
      </c>
      <c r="D3952" t="s">
        <v>891</v>
      </c>
      <c r="E3952" t="s">
        <v>797</v>
      </c>
      <c r="F3952" t="s">
        <v>798</v>
      </c>
      <c r="G3952" t="s">
        <v>135</v>
      </c>
      <c r="H3952">
        <v>3</v>
      </c>
      <c r="I3952" s="68" t="str">
        <f>VLOOKUP(E3952,Refs!$P$2:$R$29,3,FALSE)</f>
        <v>Y56</v>
      </c>
      <c r="J3952" s="68" t="str">
        <f>VLOOKUP(E3952,Refs!$P$2:$S$29,4,FALSE)</f>
        <v>London</v>
      </c>
      <c r="K3952" s="28">
        <f t="shared" si="127"/>
        <v>3</v>
      </c>
    </row>
    <row r="3953" spans="1:11" x14ac:dyDescent="0.35">
      <c r="A3953" s="69">
        <f t="shared" si="126"/>
        <v>45778</v>
      </c>
      <c r="B3953" t="s">
        <v>911</v>
      </c>
      <c r="C3953" t="s">
        <v>272</v>
      </c>
      <c r="D3953" t="s">
        <v>891</v>
      </c>
      <c r="E3953" t="s">
        <v>797</v>
      </c>
      <c r="F3953" t="s">
        <v>798</v>
      </c>
      <c r="G3953" t="s">
        <v>136</v>
      </c>
      <c r="H3953">
        <v>0</v>
      </c>
      <c r="I3953" s="68" t="str">
        <f>VLOOKUP(E3953,Refs!$P$2:$R$29,3,FALSE)</f>
        <v>Y56</v>
      </c>
      <c r="J3953" s="68" t="str">
        <f>VLOOKUP(E3953,Refs!$P$2:$S$29,4,FALSE)</f>
        <v>London</v>
      </c>
      <c r="K3953" s="28" t="str">
        <f t="shared" si="127"/>
        <v/>
      </c>
    </row>
    <row r="3954" spans="1:11" x14ac:dyDescent="0.35">
      <c r="A3954" s="69">
        <f t="shared" si="126"/>
        <v>45778</v>
      </c>
      <c r="B3954" t="s">
        <v>911</v>
      </c>
      <c r="C3954" t="s">
        <v>272</v>
      </c>
      <c r="D3954" t="s">
        <v>891</v>
      </c>
      <c r="E3954" t="s">
        <v>797</v>
      </c>
      <c r="F3954" t="s">
        <v>798</v>
      </c>
      <c r="G3954" t="s">
        <v>137</v>
      </c>
      <c r="H3954">
        <v>0</v>
      </c>
      <c r="I3954" s="68" t="str">
        <f>VLOOKUP(E3954,Refs!$P$2:$R$29,3,FALSE)</f>
        <v>Y56</v>
      </c>
      <c r="J3954" s="68" t="str">
        <f>VLOOKUP(E3954,Refs!$P$2:$S$29,4,FALSE)</f>
        <v>London</v>
      </c>
      <c r="K3954" s="28" t="str">
        <f t="shared" si="127"/>
        <v/>
      </c>
    </row>
    <row r="3955" spans="1:11" x14ac:dyDescent="0.35">
      <c r="A3955" s="69">
        <f t="shared" si="126"/>
        <v>45778</v>
      </c>
      <c r="B3955" t="s">
        <v>911</v>
      </c>
      <c r="C3955" t="s">
        <v>272</v>
      </c>
      <c r="D3955" t="s">
        <v>891</v>
      </c>
      <c r="E3955" t="s">
        <v>797</v>
      </c>
      <c r="F3955" t="s">
        <v>798</v>
      </c>
      <c r="G3955" t="s">
        <v>138</v>
      </c>
      <c r="H3955">
        <v>0</v>
      </c>
      <c r="I3955" s="68" t="str">
        <f>VLOOKUP(E3955,Refs!$P$2:$R$29,3,FALSE)</f>
        <v>Y56</v>
      </c>
      <c r="J3955" s="68" t="str">
        <f>VLOOKUP(E3955,Refs!$P$2:$S$29,4,FALSE)</f>
        <v>London</v>
      </c>
      <c r="K3955" s="28" t="str">
        <f t="shared" si="127"/>
        <v/>
      </c>
    </row>
    <row r="3956" spans="1:11" x14ac:dyDescent="0.35">
      <c r="A3956" s="69">
        <f t="shared" si="126"/>
        <v>45778</v>
      </c>
      <c r="B3956" t="s">
        <v>911</v>
      </c>
      <c r="C3956" t="s">
        <v>272</v>
      </c>
      <c r="D3956" t="s">
        <v>891</v>
      </c>
      <c r="E3956" t="s">
        <v>797</v>
      </c>
      <c r="F3956" t="s">
        <v>798</v>
      </c>
      <c r="G3956" t="s">
        <v>139</v>
      </c>
      <c r="H3956">
        <v>0</v>
      </c>
      <c r="I3956" s="68" t="str">
        <f>VLOOKUP(E3956,Refs!$P$2:$R$29,3,FALSE)</f>
        <v>Y56</v>
      </c>
      <c r="J3956" s="68" t="str">
        <f>VLOOKUP(E3956,Refs!$P$2:$S$29,4,FALSE)</f>
        <v>London</v>
      </c>
      <c r="K3956" s="28" t="str">
        <f t="shared" si="127"/>
        <v/>
      </c>
    </row>
    <row r="3957" spans="1:11" x14ac:dyDescent="0.35">
      <c r="A3957" s="69">
        <f t="shared" si="126"/>
        <v>45778</v>
      </c>
      <c r="B3957" t="s">
        <v>911</v>
      </c>
      <c r="C3957" t="s">
        <v>272</v>
      </c>
      <c r="D3957" t="s">
        <v>891</v>
      </c>
      <c r="E3957" t="s">
        <v>797</v>
      </c>
      <c r="F3957" t="s">
        <v>798</v>
      </c>
      <c r="G3957" t="s">
        <v>140</v>
      </c>
      <c r="H3957">
        <v>0</v>
      </c>
      <c r="I3957" s="68" t="str">
        <f>VLOOKUP(E3957,Refs!$P$2:$R$29,3,FALSE)</f>
        <v>Y56</v>
      </c>
      <c r="J3957" s="68" t="str">
        <f>VLOOKUP(E3957,Refs!$P$2:$S$29,4,FALSE)</f>
        <v>London</v>
      </c>
      <c r="K3957" s="28" t="str">
        <f t="shared" si="127"/>
        <v/>
      </c>
    </row>
    <row r="3958" spans="1:11" x14ac:dyDescent="0.35">
      <c r="A3958" s="69">
        <f t="shared" si="126"/>
        <v>45778</v>
      </c>
      <c r="B3958" t="s">
        <v>911</v>
      </c>
      <c r="C3958" t="s">
        <v>272</v>
      </c>
      <c r="D3958" t="s">
        <v>891</v>
      </c>
      <c r="E3958" t="s">
        <v>797</v>
      </c>
      <c r="F3958" t="s">
        <v>798</v>
      </c>
      <c r="G3958" t="s">
        <v>728</v>
      </c>
      <c r="H3958">
        <v>0</v>
      </c>
      <c r="I3958" s="68" t="str">
        <f>VLOOKUP(E3958,Refs!$P$2:$R$29,3,FALSE)</f>
        <v>Y56</v>
      </c>
      <c r="J3958" s="68" t="str">
        <f>VLOOKUP(E3958,Refs!$P$2:$S$29,4,FALSE)</f>
        <v>London</v>
      </c>
      <c r="K3958" s="28" t="str">
        <f t="shared" si="127"/>
        <v/>
      </c>
    </row>
    <row r="3959" spans="1:11" x14ac:dyDescent="0.35">
      <c r="A3959" s="69">
        <f t="shared" si="126"/>
        <v>45778</v>
      </c>
      <c r="B3959" t="s">
        <v>911</v>
      </c>
      <c r="C3959" t="s">
        <v>272</v>
      </c>
      <c r="D3959" t="s">
        <v>891</v>
      </c>
      <c r="E3959" t="s">
        <v>797</v>
      </c>
      <c r="F3959" t="s">
        <v>798</v>
      </c>
      <c r="G3959" t="s">
        <v>727</v>
      </c>
      <c r="H3959">
        <v>0</v>
      </c>
      <c r="I3959" s="68" t="str">
        <f>VLOOKUP(E3959,Refs!$P$2:$R$29,3,FALSE)</f>
        <v>Y56</v>
      </c>
      <c r="J3959" s="68" t="str">
        <f>VLOOKUP(E3959,Refs!$P$2:$S$29,4,FALSE)</f>
        <v>London</v>
      </c>
      <c r="K3959" s="28" t="str">
        <f t="shared" si="127"/>
        <v/>
      </c>
    </row>
    <row r="3960" spans="1:11" x14ac:dyDescent="0.35">
      <c r="A3960" s="69">
        <f t="shared" si="126"/>
        <v>45778</v>
      </c>
      <c r="B3960" t="s">
        <v>911</v>
      </c>
      <c r="C3960" t="s">
        <v>272</v>
      </c>
      <c r="D3960" t="s">
        <v>891</v>
      </c>
      <c r="E3960" t="s">
        <v>797</v>
      </c>
      <c r="F3960" t="s">
        <v>798</v>
      </c>
      <c r="G3960" t="s">
        <v>730</v>
      </c>
      <c r="H3960">
        <v>0</v>
      </c>
      <c r="I3960" s="68" t="str">
        <f>VLOOKUP(E3960,Refs!$P$2:$R$29,3,FALSE)</f>
        <v>Y56</v>
      </c>
      <c r="J3960" s="68" t="str">
        <f>VLOOKUP(E3960,Refs!$P$2:$S$29,4,FALSE)</f>
        <v>London</v>
      </c>
      <c r="K3960" s="28" t="str">
        <f t="shared" si="127"/>
        <v/>
      </c>
    </row>
    <row r="3961" spans="1:11" x14ac:dyDescent="0.35">
      <c r="A3961" s="69">
        <f t="shared" si="126"/>
        <v>45778</v>
      </c>
      <c r="B3961" t="s">
        <v>911</v>
      </c>
      <c r="C3961" t="s">
        <v>272</v>
      </c>
      <c r="D3961" t="s">
        <v>891</v>
      </c>
      <c r="E3961" t="s">
        <v>797</v>
      </c>
      <c r="F3961" t="s">
        <v>798</v>
      </c>
      <c r="G3961" t="s">
        <v>729</v>
      </c>
      <c r="H3961">
        <v>0</v>
      </c>
      <c r="I3961" s="68" t="str">
        <f>VLOOKUP(E3961,Refs!$P$2:$R$29,3,FALSE)</f>
        <v>Y56</v>
      </c>
      <c r="J3961" s="68" t="str">
        <f>VLOOKUP(E3961,Refs!$P$2:$S$29,4,FALSE)</f>
        <v>London</v>
      </c>
      <c r="K3961" s="28" t="str">
        <f t="shared" si="127"/>
        <v/>
      </c>
    </row>
    <row r="3962" spans="1:11" x14ac:dyDescent="0.35">
      <c r="A3962" s="69">
        <f t="shared" si="126"/>
        <v>45778</v>
      </c>
      <c r="B3962" t="s">
        <v>911</v>
      </c>
      <c r="C3962" t="s">
        <v>268</v>
      </c>
      <c r="D3962" t="s">
        <v>892</v>
      </c>
      <c r="E3962" t="s">
        <v>306</v>
      </c>
      <c r="F3962" t="s">
        <v>347</v>
      </c>
      <c r="G3962" t="s">
        <v>10</v>
      </c>
      <c r="H3962">
        <v>36140</v>
      </c>
      <c r="I3962" s="68" t="str">
        <f>VLOOKUP(E3962,Refs!$P$2:$R$29,3,FALSE)</f>
        <v>Y61</v>
      </c>
      <c r="J3962" s="68" t="str">
        <f>VLOOKUP(E3962,Refs!$P$2:$S$29,4,FALSE)</f>
        <v>East of England</v>
      </c>
      <c r="K3962" s="28">
        <f t="shared" si="127"/>
        <v>36140</v>
      </c>
    </row>
    <row r="3963" spans="1:11" x14ac:dyDescent="0.35">
      <c r="A3963" s="69">
        <f t="shared" si="126"/>
        <v>45778</v>
      </c>
      <c r="B3963" t="s">
        <v>911</v>
      </c>
      <c r="C3963" t="s">
        <v>268</v>
      </c>
      <c r="D3963" t="s">
        <v>892</v>
      </c>
      <c r="E3963" t="s">
        <v>306</v>
      </c>
      <c r="F3963" t="s">
        <v>347</v>
      </c>
      <c r="G3963" t="s">
        <v>69</v>
      </c>
      <c r="H3963">
        <v>31538</v>
      </c>
      <c r="I3963" s="68" t="str">
        <f>VLOOKUP(E3963,Refs!$P$2:$R$29,3,FALSE)</f>
        <v>Y61</v>
      </c>
      <c r="J3963" s="68" t="str">
        <f>VLOOKUP(E3963,Refs!$P$2:$S$29,4,FALSE)</f>
        <v>East of England</v>
      </c>
      <c r="K3963" s="28">
        <f t="shared" si="127"/>
        <v>31538</v>
      </c>
    </row>
    <row r="3964" spans="1:11" x14ac:dyDescent="0.35">
      <c r="A3964" s="69">
        <f t="shared" si="126"/>
        <v>45778</v>
      </c>
      <c r="B3964" t="s">
        <v>911</v>
      </c>
      <c r="C3964" t="s">
        <v>268</v>
      </c>
      <c r="D3964" t="s">
        <v>892</v>
      </c>
      <c r="E3964" t="s">
        <v>306</v>
      </c>
      <c r="F3964" t="s">
        <v>347</v>
      </c>
      <c r="G3964" t="s">
        <v>20</v>
      </c>
      <c r="H3964">
        <v>33766</v>
      </c>
      <c r="I3964" s="68" t="str">
        <f>VLOOKUP(E3964,Refs!$P$2:$R$29,3,FALSE)</f>
        <v>Y61</v>
      </c>
      <c r="J3964" s="68" t="str">
        <f>VLOOKUP(E3964,Refs!$P$2:$S$29,4,FALSE)</f>
        <v>East of England</v>
      </c>
      <c r="K3964" s="28">
        <f t="shared" si="127"/>
        <v>33766</v>
      </c>
    </row>
    <row r="3965" spans="1:11" x14ac:dyDescent="0.35">
      <c r="A3965" s="69">
        <f t="shared" si="126"/>
        <v>45778</v>
      </c>
      <c r="B3965" t="s">
        <v>911</v>
      </c>
      <c r="C3965" t="s">
        <v>268</v>
      </c>
      <c r="D3965" t="s">
        <v>892</v>
      </c>
      <c r="E3965" t="s">
        <v>306</v>
      </c>
      <c r="F3965" t="s">
        <v>347</v>
      </c>
      <c r="G3965" t="s">
        <v>23</v>
      </c>
      <c r="H3965">
        <v>30772</v>
      </c>
      <c r="I3965" s="68" t="str">
        <f>VLOOKUP(E3965,Refs!$P$2:$R$29,3,FALSE)</f>
        <v>Y61</v>
      </c>
      <c r="J3965" s="68" t="str">
        <f>VLOOKUP(E3965,Refs!$P$2:$S$29,4,FALSE)</f>
        <v>East of England</v>
      </c>
      <c r="K3965" s="28">
        <f t="shared" si="127"/>
        <v>30772</v>
      </c>
    </row>
    <row r="3966" spans="1:11" x14ac:dyDescent="0.35">
      <c r="A3966" s="69">
        <f t="shared" si="126"/>
        <v>45778</v>
      </c>
      <c r="B3966" t="s">
        <v>911</v>
      </c>
      <c r="C3966" t="s">
        <v>268</v>
      </c>
      <c r="D3966" t="s">
        <v>892</v>
      </c>
      <c r="E3966" t="s">
        <v>306</v>
      </c>
      <c r="F3966" t="s">
        <v>347</v>
      </c>
      <c r="G3966" t="s">
        <v>19</v>
      </c>
      <c r="H3966">
        <v>626</v>
      </c>
      <c r="I3966" s="68" t="str">
        <f>VLOOKUP(E3966,Refs!$P$2:$R$29,3,FALSE)</f>
        <v>Y61</v>
      </c>
      <c r="J3966" s="68" t="str">
        <f>VLOOKUP(E3966,Refs!$P$2:$S$29,4,FALSE)</f>
        <v>East of England</v>
      </c>
      <c r="K3966" s="28">
        <f t="shared" si="127"/>
        <v>626</v>
      </c>
    </row>
    <row r="3967" spans="1:11" x14ac:dyDescent="0.35">
      <c r="A3967" s="69">
        <f t="shared" si="126"/>
        <v>45778</v>
      </c>
      <c r="B3967" t="s">
        <v>911</v>
      </c>
      <c r="C3967" t="s">
        <v>268</v>
      </c>
      <c r="D3967" t="s">
        <v>892</v>
      </c>
      <c r="E3967" t="s">
        <v>306</v>
      </c>
      <c r="F3967" t="s">
        <v>347</v>
      </c>
      <c r="G3967" t="s">
        <v>21</v>
      </c>
      <c r="H3967">
        <v>843853</v>
      </c>
      <c r="I3967" s="68" t="str">
        <f>VLOOKUP(E3967,Refs!$P$2:$R$29,3,FALSE)</f>
        <v>Y61</v>
      </c>
      <c r="J3967" s="68" t="str">
        <f>VLOOKUP(E3967,Refs!$P$2:$S$29,4,FALSE)</f>
        <v>East of England</v>
      </c>
      <c r="K3967" s="28">
        <f t="shared" si="127"/>
        <v>843853</v>
      </c>
    </row>
    <row r="3968" spans="1:11" x14ac:dyDescent="0.35">
      <c r="A3968" s="69">
        <f t="shared" si="126"/>
        <v>45778</v>
      </c>
      <c r="B3968" t="s">
        <v>911</v>
      </c>
      <c r="C3968" t="s">
        <v>268</v>
      </c>
      <c r="D3968" t="s">
        <v>892</v>
      </c>
      <c r="E3968" t="s">
        <v>306</v>
      </c>
      <c r="F3968" t="s">
        <v>347</v>
      </c>
      <c r="G3968" t="s">
        <v>70</v>
      </c>
      <c r="H3968">
        <v>240</v>
      </c>
      <c r="I3968" s="68" t="str">
        <f>VLOOKUP(E3968,Refs!$P$2:$R$29,3,FALSE)</f>
        <v>Y61</v>
      </c>
      <c r="J3968" s="68" t="str">
        <f>VLOOKUP(E3968,Refs!$P$2:$S$29,4,FALSE)</f>
        <v>East of England</v>
      </c>
      <c r="K3968" s="28">
        <f t="shared" si="127"/>
        <v>240</v>
      </c>
    </row>
    <row r="3969" spans="1:11" x14ac:dyDescent="0.35">
      <c r="A3969" s="69">
        <f t="shared" si="126"/>
        <v>45778</v>
      </c>
      <c r="B3969" t="s">
        <v>911</v>
      </c>
      <c r="C3969" t="s">
        <v>268</v>
      </c>
      <c r="D3969" t="s">
        <v>892</v>
      </c>
      <c r="E3969" t="s">
        <v>306</v>
      </c>
      <c r="F3969" t="s">
        <v>347</v>
      </c>
      <c r="G3969" t="s">
        <v>71</v>
      </c>
      <c r="H3969">
        <v>320</v>
      </c>
      <c r="I3969" s="68" t="str">
        <f>VLOOKUP(E3969,Refs!$P$2:$R$29,3,FALSE)</f>
        <v>Y61</v>
      </c>
      <c r="J3969" s="68" t="str">
        <f>VLOOKUP(E3969,Refs!$P$2:$S$29,4,FALSE)</f>
        <v>East of England</v>
      </c>
      <c r="K3969" s="28">
        <f t="shared" si="127"/>
        <v>320</v>
      </c>
    </row>
    <row r="3970" spans="1:11" x14ac:dyDescent="0.35">
      <c r="A3970" s="69">
        <f t="shared" si="126"/>
        <v>45778</v>
      </c>
      <c r="B3970" t="s">
        <v>911</v>
      </c>
      <c r="C3970" t="s">
        <v>268</v>
      </c>
      <c r="D3970" t="s">
        <v>892</v>
      </c>
      <c r="E3970" t="s">
        <v>306</v>
      </c>
      <c r="F3970" t="s">
        <v>347</v>
      </c>
      <c r="G3970" t="s">
        <v>72</v>
      </c>
      <c r="H3970">
        <v>38307</v>
      </c>
      <c r="I3970" s="68" t="str">
        <f>VLOOKUP(E3970,Refs!$P$2:$R$29,3,FALSE)</f>
        <v>Y61</v>
      </c>
      <c r="J3970" s="68" t="str">
        <f>VLOOKUP(E3970,Refs!$P$2:$S$29,4,FALSE)</f>
        <v>East of England</v>
      </c>
      <c r="K3970" s="28">
        <f t="shared" si="127"/>
        <v>38307</v>
      </c>
    </row>
    <row r="3971" spans="1:11" x14ac:dyDescent="0.35">
      <c r="A3971" s="69">
        <f t="shared" ref="A3971:A4034" si="128">DATEVALUE(RIGHT(B3971,8))</f>
        <v>45778</v>
      </c>
      <c r="B3971" t="s">
        <v>911</v>
      </c>
      <c r="C3971" t="s">
        <v>268</v>
      </c>
      <c r="D3971" t="s">
        <v>892</v>
      </c>
      <c r="E3971" t="s">
        <v>306</v>
      </c>
      <c r="F3971" t="s">
        <v>347</v>
      </c>
      <c r="G3971" t="s">
        <v>73</v>
      </c>
      <c r="H3971">
        <v>15529</v>
      </c>
      <c r="I3971" s="68" t="str">
        <f>VLOOKUP(E3971,Refs!$P$2:$R$29,3,FALSE)</f>
        <v>Y61</v>
      </c>
      <c r="J3971" s="68" t="str">
        <f>VLOOKUP(E3971,Refs!$P$2:$S$29,4,FALSE)</f>
        <v>East of England</v>
      </c>
      <c r="K3971" s="28">
        <f t="shared" si="127"/>
        <v>15529</v>
      </c>
    </row>
    <row r="3972" spans="1:11" x14ac:dyDescent="0.35">
      <c r="A3972" s="69">
        <f t="shared" si="128"/>
        <v>45778</v>
      </c>
      <c r="B3972" t="s">
        <v>911</v>
      </c>
      <c r="C3972" t="s">
        <v>268</v>
      </c>
      <c r="D3972" t="s">
        <v>892</v>
      </c>
      <c r="E3972" t="s">
        <v>306</v>
      </c>
      <c r="F3972" t="s">
        <v>347</v>
      </c>
      <c r="G3972" t="s">
        <v>74</v>
      </c>
      <c r="H3972">
        <v>43036257</v>
      </c>
      <c r="I3972" s="68" t="str">
        <f>VLOOKUP(E3972,Refs!$P$2:$R$29,3,FALSE)</f>
        <v>Y61</v>
      </c>
      <c r="J3972" s="68" t="str">
        <f>VLOOKUP(E3972,Refs!$P$2:$S$29,4,FALSE)</f>
        <v>East of England</v>
      </c>
      <c r="K3972" s="28">
        <f t="shared" si="127"/>
        <v>43036257</v>
      </c>
    </row>
    <row r="3973" spans="1:11" x14ac:dyDescent="0.35">
      <c r="A3973" s="69">
        <f t="shared" si="128"/>
        <v>45778</v>
      </c>
      <c r="B3973" t="s">
        <v>911</v>
      </c>
      <c r="C3973" t="s">
        <v>268</v>
      </c>
      <c r="D3973" t="s">
        <v>892</v>
      </c>
      <c r="E3973" t="s">
        <v>306</v>
      </c>
      <c r="F3973" t="s">
        <v>347</v>
      </c>
      <c r="G3973" t="s">
        <v>26</v>
      </c>
      <c r="H3973">
        <v>32013</v>
      </c>
      <c r="I3973" s="68" t="str">
        <f>VLOOKUP(E3973,Refs!$P$2:$R$29,3,FALSE)</f>
        <v>Y61</v>
      </c>
      <c r="J3973" s="68" t="str">
        <f>VLOOKUP(E3973,Refs!$P$2:$S$29,4,FALSE)</f>
        <v>East of England</v>
      </c>
      <c r="K3973" s="28">
        <f t="shared" si="127"/>
        <v>32013</v>
      </c>
    </row>
    <row r="3974" spans="1:11" x14ac:dyDescent="0.35">
      <c r="A3974" s="69">
        <f t="shared" si="128"/>
        <v>45778</v>
      </c>
      <c r="B3974" t="s">
        <v>911</v>
      </c>
      <c r="C3974" t="s">
        <v>268</v>
      </c>
      <c r="D3974" t="s">
        <v>892</v>
      </c>
      <c r="E3974" t="s">
        <v>306</v>
      </c>
      <c r="F3974" t="s">
        <v>347</v>
      </c>
      <c r="G3974" t="s">
        <v>75</v>
      </c>
      <c r="H3974">
        <v>88</v>
      </c>
      <c r="I3974" s="68" t="str">
        <f>VLOOKUP(E3974,Refs!$P$2:$R$29,3,FALSE)</f>
        <v>Y61</v>
      </c>
      <c r="J3974" s="68" t="str">
        <f>VLOOKUP(E3974,Refs!$P$2:$S$29,4,FALSE)</f>
        <v>East of England</v>
      </c>
      <c r="K3974" s="28">
        <f t="shared" si="127"/>
        <v>88</v>
      </c>
    </row>
    <row r="3975" spans="1:11" x14ac:dyDescent="0.35">
      <c r="A3975" s="69">
        <f t="shared" si="128"/>
        <v>45778</v>
      </c>
      <c r="B3975" t="s">
        <v>911</v>
      </c>
      <c r="C3975" t="s">
        <v>268</v>
      </c>
      <c r="D3975" t="s">
        <v>892</v>
      </c>
      <c r="E3975" t="s">
        <v>306</v>
      </c>
      <c r="F3975" t="s">
        <v>347</v>
      </c>
      <c r="G3975" t="s">
        <v>76</v>
      </c>
      <c r="H3975">
        <v>16373</v>
      </c>
      <c r="I3975" s="68" t="str">
        <f>VLOOKUP(E3975,Refs!$P$2:$R$29,3,FALSE)</f>
        <v>Y61</v>
      </c>
      <c r="J3975" s="68" t="str">
        <f>VLOOKUP(E3975,Refs!$P$2:$S$29,4,FALSE)</f>
        <v>East of England</v>
      </c>
      <c r="K3975" s="28">
        <f t="shared" si="127"/>
        <v>16373</v>
      </c>
    </row>
    <row r="3976" spans="1:11" x14ac:dyDescent="0.35">
      <c r="A3976" s="69">
        <f t="shared" si="128"/>
        <v>45778</v>
      </c>
      <c r="B3976" t="s">
        <v>911</v>
      </c>
      <c r="C3976" t="s">
        <v>268</v>
      </c>
      <c r="D3976" t="s">
        <v>892</v>
      </c>
      <c r="E3976" t="s">
        <v>306</v>
      </c>
      <c r="F3976" t="s">
        <v>347</v>
      </c>
      <c r="G3976" t="s">
        <v>77</v>
      </c>
      <c r="H3976">
        <v>10079</v>
      </c>
      <c r="I3976" s="68" t="str">
        <f>VLOOKUP(E3976,Refs!$P$2:$R$29,3,FALSE)</f>
        <v>Y61</v>
      </c>
      <c r="J3976" s="68" t="str">
        <f>VLOOKUP(E3976,Refs!$P$2:$S$29,4,FALSE)</f>
        <v>East of England</v>
      </c>
      <c r="K3976" s="28">
        <f t="shared" si="127"/>
        <v>10079</v>
      </c>
    </row>
    <row r="3977" spans="1:11" x14ac:dyDescent="0.35">
      <c r="A3977" s="69">
        <f t="shared" si="128"/>
        <v>45778</v>
      </c>
      <c r="B3977" t="s">
        <v>911</v>
      </c>
      <c r="C3977" t="s">
        <v>268</v>
      </c>
      <c r="D3977" t="s">
        <v>892</v>
      </c>
      <c r="E3977" t="s">
        <v>306</v>
      </c>
      <c r="F3977" t="s">
        <v>347</v>
      </c>
      <c r="G3977" t="s">
        <v>78</v>
      </c>
      <c r="H3977">
        <v>5450</v>
      </c>
      <c r="I3977" s="68" t="str">
        <f>VLOOKUP(E3977,Refs!$P$2:$R$29,3,FALSE)</f>
        <v>Y61</v>
      </c>
      <c r="J3977" s="68" t="str">
        <f>VLOOKUP(E3977,Refs!$P$2:$S$29,4,FALSE)</f>
        <v>East of England</v>
      </c>
      <c r="K3977" s="28">
        <f t="shared" si="127"/>
        <v>5450</v>
      </c>
    </row>
    <row r="3978" spans="1:11" x14ac:dyDescent="0.35">
      <c r="A3978" s="69">
        <f t="shared" si="128"/>
        <v>45778</v>
      </c>
      <c r="B3978" t="s">
        <v>911</v>
      </c>
      <c r="C3978" t="s">
        <v>268</v>
      </c>
      <c r="D3978" t="s">
        <v>892</v>
      </c>
      <c r="E3978" t="s">
        <v>306</v>
      </c>
      <c r="F3978" t="s">
        <v>347</v>
      </c>
      <c r="G3978" t="s">
        <v>79</v>
      </c>
      <c r="H3978">
        <v>23</v>
      </c>
      <c r="I3978" s="68" t="str">
        <f>VLOOKUP(E3978,Refs!$P$2:$R$29,3,FALSE)</f>
        <v>Y61</v>
      </c>
      <c r="J3978" s="68" t="str">
        <f>VLOOKUP(E3978,Refs!$P$2:$S$29,4,FALSE)</f>
        <v>East of England</v>
      </c>
      <c r="K3978" s="28">
        <f t="shared" si="127"/>
        <v>23</v>
      </c>
    </row>
    <row r="3979" spans="1:11" x14ac:dyDescent="0.35">
      <c r="A3979" s="69">
        <f t="shared" si="128"/>
        <v>45778</v>
      </c>
      <c r="B3979" t="s">
        <v>911</v>
      </c>
      <c r="C3979" t="s">
        <v>268</v>
      </c>
      <c r="D3979" t="s">
        <v>892</v>
      </c>
      <c r="E3979" t="s">
        <v>306</v>
      </c>
      <c r="F3979" t="s">
        <v>347</v>
      </c>
      <c r="G3979" t="s">
        <v>25</v>
      </c>
      <c r="H3979">
        <v>19115</v>
      </c>
      <c r="I3979" s="68" t="str">
        <f>VLOOKUP(E3979,Refs!$P$2:$R$29,3,FALSE)</f>
        <v>Y61</v>
      </c>
      <c r="J3979" s="68" t="str">
        <f>VLOOKUP(E3979,Refs!$P$2:$S$29,4,FALSE)</f>
        <v>East of England</v>
      </c>
      <c r="K3979" s="28">
        <f t="shared" si="127"/>
        <v>19115</v>
      </c>
    </row>
    <row r="3980" spans="1:11" x14ac:dyDescent="0.35">
      <c r="A3980" s="69">
        <f t="shared" si="128"/>
        <v>45778</v>
      </c>
      <c r="B3980" t="s">
        <v>911</v>
      </c>
      <c r="C3980" t="s">
        <v>268</v>
      </c>
      <c r="D3980" s="185" t="s">
        <v>892</v>
      </c>
      <c r="E3980" t="s">
        <v>306</v>
      </c>
      <c r="F3980" t="s">
        <v>347</v>
      </c>
      <c r="G3980" t="s">
        <v>80</v>
      </c>
      <c r="H3980">
        <v>274</v>
      </c>
      <c r="I3980" s="68" t="str">
        <f>VLOOKUP(E3980,Refs!$P$2:$R$29,3,FALSE)</f>
        <v>Y61</v>
      </c>
      <c r="J3980" s="68" t="str">
        <f>VLOOKUP(E3980,Refs!$P$2:$S$29,4,FALSE)</f>
        <v>East of England</v>
      </c>
      <c r="K3980" s="28">
        <f t="shared" si="127"/>
        <v>274</v>
      </c>
    </row>
    <row r="3981" spans="1:11" x14ac:dyDescent="0.35">
      <c r="A3981" s="69">
        <f t="shared" si="128"/>
        <v>45778</v>
      </c>
      <c r="B3981" t="s">
        <v>911</v>
      </c>
      <c r="C3981" t="s">
        <v>268</v>
      </c>
      <c r="D3981" s="185" t="s">
        <v>892</v>
      </c>
      <c r="E3981" t="s">
        <v>306</v>
      </c>
      <c r="F3981" t="s">
        <v>347</v>
      </c>
      <c r="G3981" t="s">
        <v>81</v>
      </c>
      <c r="H3981">
        <v>9272</v>
      </c>
      <c r="I3981" s="68" t="str">
        <f>VLOOKUP(E3981,Refs!$P$2:$R$29,3,FALSE)</f>
        <v>Y61</v>
      </c>
      <c r="J3981" s="68" t="str">
        <f>VLOOKUP(E3981,Refs!$P$2:$S$29,4,FALSE)</f>
        <v>East of England</v>
      </c>
      <c r="K3981" s="28">
        <f t="shared" si="127"/>
        <v>9272</v>
      </c>
    </row>
    <row r="3982" spans="1:11" x14ac:dyDescent="0.35">
      <c r="A3982" s="69">
        <f t="shared" si="128"/>
        <v>45778</v>
      </c>
      <c r="B3982" t="s">
        <v>911</v>
      </c>
      <c r="C3982" t="s">
        <v>268</v>
      </c>
      <c r="D3982" s="185" t="s">
        <v>892</v>
      </c>
      <c r="E3982" t="s">
        <v>306</v>
      </c>
      <c r="F3982" t="s">
        <v>347</v>
      </c>
      <c r="G3982" t="s">
        <v>82</v>
      </c>
      <c r="H3982">
        <v>2588</v>
      </c>
      <c r="I3982" s="68" t="str">
        <f>VLOOKUP(E3982,Refs!$P$2:$R$29,3,FALSE)</f>
        <v>Y61</v>
      </c>
      <c r="J3982" s="68" t="str">
        <f>VLOOKUP(E3982,Refs!$P$2:$S$29,4,FALSE)</f>
        <v>East of England</v>
      </c>
      <c r="K3982" s="28">
        <f t="shared" si="127"/>
        <v>2588</v>
      </c>
    </row>
    <row r="3983" spans="1:11" x14ac:dyDescent="0.35">
      <c r="A3983" s="69">
        <f t="shared" si="128"/>
        <v>45778</v>
      </c>
      <c r="B3983" t="s">
        <v>911</v>
      </c>
      <c r="C3983" t="s">
        <v>268</v>
      </c>
      <c r="D3983" s="185" t="s">
        <v>892</v>
      </c>
      <c r="E3983" t="s">
        <v>306</v>
      </c>
      <c r="F3983" t="s">
        <v>347</v>
      </c>
      <c r="G3983" t="s">
        <v>83</v>
      </c>
      <c r="H3983">
        <v>4646</v>
      </c>
      <c r="I3983" s="68" t="str">
        <f>VLOOKUP(E3983,Refs!$P$2:$R$29,3,FALSE)</f>
        <v>Y61</v>
      </c>
      <c r="J3983" s="68" t="str">
        <f>VLOOKUP(E3983,Refs!$P$2:$S$29,4,FALSE)</f>
        <v>East of England</v>
      </c>
      <c r="K3983" s="28">
        <f t="shared" si="127"/>
        <v>4646</v>
      </c>
    </row>
    <row r="3984" spans="1:11" x14ac:dyDescent="0.35">
      <c r="A3984" s="69">
        <f t="shared" si="128"/>
        <v>45778</v>
      </c>
      <c r="B3984" t="s">
        <v>911</v>
      </c>
      <c r="C3984" t="s">
        <v>268</v>
      </c>
      <c r="D3984" s="185" t="s">
        <v>892</v>
      </c>
      <c r="E3984" t="s">
        <v>306</v>
      </c>
      <c r="F3984" t="s">
        <v>347</v>
      </c>
      <c r="G3984" t="s">
        <v>84</v>
      </c>
      <c r="H3984">
        <v>17618</v>
      </c>
      <c r="I3984" s="68" t="str">
        <f>VLOOKUP(E3984,Refs!$P$2:$R$29,3,FALSE)</f>
        <v>Y61</v>
      </c>
      <c r="J3984" s="68" t="str">
        <f>VLOOKUP(E3984,Refs!$P$2:$S$29,4,FALSE)</f>
        <v>East of England</v>
      </c>
      <c r="K3984" s="28">
        <f t="shared" si="127"/>
        <v>17618</v>
      </c>
    </row>
    <row r="3985" spans="1:11" x14ac:dyDescent="0.35">
      <c r="A3985" s="69">
        <f t="shared" si="128"/>
        <v>45778</v>
      </c>
      <c r="B3985" t="s">
        <v>911</v>
      </c>
      <c r="C3985" t="s">
        <v>268</v>
      </c>
      <c r="D3985" s="185" t="s">
        <v>892</v>
      </c>
      <c r="E3985" t="s">
        <v>306</v>
      </c>
      <c r="F3985" t="s">
        <v>347</v>
      </c>
      <c r="G3985" t="s">
        <v>85</v>
      </c>
      <c r="H3985">
        <v>1696</v>
      </c>
      <c r="I3985" s="68" t="str">
        <f>VLOOKUP(E3985,Refs!$P$2:$R$29,3,FALSE)</f>
        <v>Y61</v>
      </c>
      <c r="J3985" s="68" t="str">
        <f>VLOOKUP(E3985,Refs!$P$2:$S$29,4,FALSE)</f>
        <v>East of England</v>
      </c>
      <c r="K3985" s="28">
        <f t="shared" si="127"/>
        <v>1696</v>
      </c>
    </row>
    <row r="3986" spans="1:11" x14ac:dyDescent="0.35">
      <c r="A3986" s="69">
        <f t="shared" si="128"/>
        <v>45778</v>
      </c>
      <c r="B3986" t="s">
        <v>911</v>
      </c>
      <c r="C3986" t="s">
        <v>268</v>
      </c>
      <c r="D3986" s="185" t="s">
        <v>892</v>
      </c>
      <c r="E3986" t="s">
        <v>306</v>
      </c>
      <c r="F3986" t="s">
        <v>347</v>
      </c>
      <c r="G3986" t="s">
        <v>86</v>
      </c>
      <c r="H3986">
        <v>552</v>
      </c>
      <c r="I3986" s="68" t="str">
        <f>VLOOKUP(E3986,Refs!$P$2:$R$29,3,FALSE)</f>
        <v>Y61</v>
      </c>
      <c r="J3986" s="68" t="str">
        <f>VLOOKUP(E3986,Refs!$P$2:$S$29,4,FALSE)</f>
        <v>East of England</v>
      </c>
      <c r="K3986" s="28">
        <f t="shared" si="127"/>
        <v>552</v>
      </c>
    </row>
    <row r="3987" spans="1:11" x14ac:dyDescent="0.35">
      <c r="A3987" s="69">
        <f t="shared" si="128"/>
        <v>45778</v>
      </c>
      <c r="B3987" t="s">
        <v>911</v>
      </c>
      <c r="C3987" t="s">
        <v>268</v>
      </c>
      <c r="D3987" s="185" t="s">
        <v>892</v>
      </c>
      <c r="E3987" t="s">
        <v>306</v>
      </c>
      <c r="F3987" t="s">
        <v>347</v>
      </c>
      <c r="G3987" t="s">
        <v>87</v>
      </c>
      <c r="H3987">
        <v>9862</v>
      </c>
      <c r="I3987" s="68" t="str">
        <f>VLOOKUP(E3987,Refs!$P$2:$R$29,3,FALSE)</f>
        <v>Y61</v>
      </c>
      <c r="J3987" s="68" t="str">
        <f>VLOOKUP(E3987,Refs!$P$2:$S$29,4,FALSE)</f>
        <v>East of England</v>
      </c>
      <c r="K3987" s="28">
        <f t="shared" si="127"/>
        <v>9862</v>
      </c>
    </row>
    <row r="3988" spans="1:11" x14ac:dyDescent="0.35">
      <c r="A3988" s="69">
        <f t="shared" si="128"/>
        <v>45778</v>
      </c>
      <c r="B3988" t="s">
        <v>911</v>
      </c>
      <c r="C3988" t="s">
        <v>268</v>
      </c>
      <c r="D3988" s="185" t="s">
        <v>892</v>
      </c>
      <c r="E3988" t="s">
        <v>306</v>
      </c>
      <c r="F3988" t="s">
        <v>347</v>
      </c>
      <c r="G3988" t="s">
        <v>88</v>
      </c>
      <c r="H3988">
        <v>40908</v>
      </c>
      <c r="I3988" s="68" t="str">
        <f>VLOOKUP(E3988,Refs!$P$2:$R$29,3,FALSE)</f>
        <v>Y61</v>
      </c>
      <c r="J3988" s="68" t="str">
        <f>VLOOKUP(E3988,Refs!$P$2:$S$29,4,FALSE)</f>
        <v>East of England</v>
      </c>
      <c r="K3988" s="28">
        <f t="shared" si="127"/>
        <v>40908</v>
      </c>
    </row>
    <row r="3989" spans="1:11" x14ac:dyDescent="0.35">
      <c r="A3989" s="69">
        <f t="shared" si="128"/>
        <v>45778</v>
      </c>
      <c r="B3989" t="s">
        <v>911</v>
      </c>
      <c r="C3989" t="s">
        <v>268</v>
      </c>
      <c r="D3989" s="185" t="s">
        <v>892</v>
      </c>
      <c r="E3989" t="s">
        <v>306</v>
      </c>
      <c r="F3989" t="s">
        <v>347</v>
      </c>
      <c r="G3989" t="s">
        <v>89</v>
      </c>
      <c r="H3989">
        <v>32013</v>
      </c>
      <c r="I3989" s="68" t="str">
        <f>VLOOKUP(E3989,Refs!$P$2:$R$29,3,FALSE)</f>
        <v>Y61</v>
      </c>
      <c r="J3989" s="68" t="str">
        <f>VLOOKUP(E3989,Refs!$P$2:$S$29,4,FALSE)</f>
        <v>East of England</v>
      </c>
      <c r="K3989" s="28">
        <f t="shared" si="127"/>
        <v>32013</v>
      </c>
    </row>
    <row r="3990" spans="1:11" x14ac:dyDescent="0.35">
      <c r="A3990" s="69">
        <f t="shared" si="128"/>
        <v>45778</v>
      </c>
      <c r="B3990" t="s">
        <v>911</v>
      </c>
      <c r="C3990" t="s">
        <v>268</v>
      </c>
      <c r="D3990" s="185" t="s">
        <v>892</v>
      </c>
      <c r="E3990" t="s">
        <v>306</v>
      </c>
      <c r="F3990" t="s">
        <v>347</v>
      </c>
      <c r="G3990" t="s">
        <v>27</v>
      </c>
      <c r="H3990">
        <v>3770</v>
      </c>
      <c r="I3990" s="68" t="str">
        <f>VLOOKUP(E3990,Refs!$P$2:$R$29,3,FALSE)</f>
        <v>Y61</v>
      </c>
      <c r="J3990" s="68" t="str">
        <f>VLOOKUP(E3990,Refs!$P$2:$S$29,4,FALSE)</f>
        <v>East of England</v>
      </c>
      <c r="K3990" s="28">
        <f t="shared" si="127"/>
        <v>3770</v>
      </c>
    </row>
    <row r="3991" spans="1:11" x14ac:dyDescent="0.35">
      <c r="A3991" s="69">
        <f t="shared" si="128"/>
        <v>45778</v>
      </c>
      <c r="B3991" t="s">
        <v>911</v>
      </c>
      <c r="C3991" t="s">
        <v>268</v>
      </c>
      <c r="D3991" s="185" t="s">
        <v>892</v>
      </c>
      <c r="E3991" t="s">
        <v>306</v>
      </c>
      <c r="F3991" t="s">
        <v>347</v>
      </c>
      <c r="G3991" t="s">
        <v>29</v>
      </c>
      <c r="H3991">
        <v>2853</v>
      </c>
      <c r="I3991" s="68" t="str">
        <f>VLOOKUP(E3991,Refs!$P$2:$R$29,3,FALSE)</f>
        <v>Y61</v>
      </c>
      <c r="J3991" s="68" t="str">
        <f>VLOOKUP(E3991,Refs!$P$2:$S$29,4,FALSE)</f>
        <v>East of England</v>
      </c>
      <c r="K3991" s="28">
        <f t="shared" si="127"/>
        <v>2853</v>
      </c>
    </row>
    <row r="3992" spans="1:11" x14ac:dyDescent="0.35">
      <c r="A3992" s="69">
        <f t="shared" si="128"/>
        <v>45778</v>
      </c>
      <c r="B3992" t="s">
        <v>911</v>
      </c>
      <c r="C3992" t="s">
        <v>268</v>
      </c>
      <c r="D3992" s="185" t="s">
        <v>892</v>
      </c>
      <c r="E3992" t="s">
        <v>306</v>
      </c>
      <c r="F3992" t="s">
        <v>347</v>
      </c>
      <c r="G3992" t="s">
        <v>90</v>
      </c>
      <c r="H3992">
        <v>2438</v>
      </c>
      <c r="I3992" s="68" t="str">
        <f>VLOOKUP(E3992,Refs!$P$2:$R$29,3,FALSE)</f>
        <v>Y61</v>
      </c>
      <c r="J3992" s="68" t="str">
        <f>VLOOKUP(E3992,Refs!$P$2:$S$29,4,FALSE)</f>
        <v>East of England</v>
      </c>
      <c r="K3992" s="28">
        <f t="shared" si="127"/>
        <v>2438</v>
      </c>
    </row>
    <row r="3993" spans="1:11" x14ac:dyDescent="0.35">
      <c r="A3993" s="69">
        <f t="shared" si="128"/>
        <v>45778</v>
      </c>
      <c r="B3993" t="s">
        <v>911</v>
      </c>
      <c r="C3993" t="s">
        <v>268</v>
      </c>
      <c r="D3993" s="185" t="s">
        <v>892</v>
      </c>
      <c r="E3993" t="s">
        <v>306</v>
      </c>
      <c r="F3993" t="s">
        <v>347</v>
      </c>
      <c r="G3993" t="s">
        <v>91</v>
      </c>
      <c r="H3993">
        <v>13</v>
      </c>
      <c r="I3993" s="68" t="str">
        <f>VLOOKUP(E3993,Refs!$P$2:$R$29,3,FALSE)</f>
        <v>Y61</v>
      </c>
      <c r="J3993" s="68" t="str">
        <f>VLOOKUP(E3993,Refs!$P$2:$S$29,4,FALSE)</f>
        <v>East of England</v>
      </c>
      <c r="K3993" s="28">
        <f t="shared" si="127"/>
        <v>13</v>
      </c>
    </row>
    <row r="3994" spans="1:11" x14ac:dyDescent="0.35">
      <c r="A3994" s="69">
        <f t="shared" si="128"/>
        <v>45778</v>
      </c>
      <c r="B3994" t="s">
        <v>911</v>
      </c>
      <c r="C3994" t="s">
        <v>268</v>
      </c>
      <c r="D3994" s="185" t="s">
        <v>892</v>
      </c>
      <c r="E3994" t="s">
        <v>306</v>
      </c>
      <c r="F3994" t="s">
        <v>347</v>
      </c>
      <c r="G3994" t="s">
        <v>92</v>
      </c>
      <c r="H3994">
        <v>1718</v>
      </c>
      <c r="I3994" s="68" t="str">
        <f>VLOOKUP(E3994,Refs!$P$2:$R$29,3,FALSE)</f>
        <v>Y61</v>
      </c>
      <c r="J3994" s="68" t="str">
        <f>VLOOKUP(E3994,Refs!$P$2:$S$29,4,FALSE)</f>
        <v>East of England</v>
      </c>
      <c r="K3994" s="28">
        <f t="shared" si="127"/>
        <v>1718</v>
      </c>
    </row>
    <row r="3995" spans="1:11" x14ac:dyDescent="0.35">
      <c r="A3995" s="69">
        <f t="shared" si="128"/>
        <v>45778</v>
      </c>
      <c r="B3995" t="s">
        <v>911</v>
      </c>
      <c r="C3995" t="s">
        <v>268</v>
      </c>
      <c r="D3995" s="185" t="s">
        <v>892</v>
      </c>
      <c r="E3995" t="s">
        <v>306</v>
      </c>
      <c r="F3995" t="s">
        <v>347</v>
      </c>
      <c r="G3995" t="s">
        <v>93</v>
      </c>
      <c r="H3995">
        <v>139</v>
      </c>
      <c r="I3995" s="68" t="str">
        <f>VLOOKUP(E3995,Refs!$P$2:$R$29,3,FALSE)</f>
        <v>Y61</v>
      </c>
      <c r="J3995" s="68" t="str">
        <f>VLOOKUP(E3995,Refs!$P$2:$S$29,4,FALSE)</f>
        <v>East of England</v>
      </c>
      <c r="K3995" s="28">
        <f t="shared" si="127"/>
        <v>139</v>
      </c>
    </row>
    <row r="3996" spans="1:11" x14ac:dyDescent="0.35">
      <c r="A3996" s="69">
        <f t="shared" si="128"/>
        <v>45778</v>
      </c>
      <c r="B3996" t="s">
        <v>911</v>
      </c>
      <c r="C3996" t="s">
        <v>268</v>
      </c>
      <c r="D3996" s="185" t="s">
        <v>892</v>
      </c>
      <c r="E3996" t="s">
        <v>306</v>
      </c>
      <c r="F3996" t="s">
        <v>347</v>
      </c>
      <c r="G3996" t="s">
        <v>94</v>
      </c>
      <c r="H3996">
        <v>1267</v>
      </c>
      <c r="I3996" s="68" t="str">
        <f>VLOOKUP(E3996,Refs!$P$2:$R$29,3,FALSE)</f>
        <v>Y61</v>
      </c>
      <c r="J3996" s="68" t="str">
        <f>VLOOKUP(E3996,Refs!$P$2:$S$29,4,FALSE)</f>
        <v>East of England</v>
      </c>
      <c r="K3996" s="28">
        <f t="shared" si="127"/>
        <v>1267</v>
      </c>
    </row>
    <row r="3997" spans="1:11" x14ac:dyDescent="0.35">
      <c r="A3997" s="69">
        <f t="shared" si="128"/>
        <v>45778</v>
      </c>
      <c r="B3997" t="s">
        <v>911</v>
      </c>
      <c r="C3997" t="s">
        <v>268</v>
      </c>
      <c r="D3997" s="185" t="s">
        <v>892</v>
      </c>
      <c r="E3997" t="s">
        <v>306</v>
      </c>
      <c r="F3997" t="s">
        <v>347</v>
      </c>
      <c r="G3997" t="s">
        <v>95</v>
      </c>
      <c r="H3997">
        <v>46</v>
      </c>
      <c r="I3997" s="68" t="str">
        <f>VLOOKUP(E3997,Refs!$P$2:$R$29,3,FALSE)</f>
        <v>Y61</v>
      </c>
      <c r="J3997" s="68" t="str">
        <f>VLOOKUP(E3997,Refs!$P$2:$S$29,4,FALSE)</f>
        <v>East of England</v>
      </c>
      <c r="K3997" s="28">
        <f t="shared" si="127"/>
        <v>46</v>
      </c>
    </row>
    <row r="3998" spans="1:11" x14ac:dyDescent="0.35">
      <c r="A3998" s="69">
        <f t="shared" si="128"/>
        <v>45778</v>
      </c>
      <c r="B3998" t="s">
        <v>911</v>
      </c>
      <c r="C3998" t="s">
        <v>268</v>
      </c>
      <c r="D3998" s="185" t="s">
        <v>892</v>
      </c>
      <c r="E3998" t="s">
        <v>306</v>
      </c>
      <c r="F3998" t="s">
        <v>347</v>
      </c>
      <c r="G3998" t="s">
        <v>96</v>
      </c>
      <c r="H3998">
        <v>2586</v>
      </c>
      <c r="I3998" s="68" t="str">
        <f>VLOOKUP(E3998,Refs!$P$2:$R$29,3,FALSE)</f>
        <v>Y61</v>
      </c>
      <c r="J3998" s="68" t="str">
        <f>VLOOKUP(E3998,Refs!$P$2:$S$29,4,FALSE)</f>
        <v>East of England</v>
      </c>
      <c r="K3998" s="28">
        <f t="shared" si="127"/>
        <v>2586</v>
      </c>
    </row>
    <row r="3999" spans="1:11" x14ac:dyDescent="0.35">
      <c r="A3999" s="69">
        <f t="shared" si="128"/>
        <v>45778</v>
      </c>
      <c r="B3999" t="s">
        <v>911</v>
      </c>
      <c r="C3999" t="s">
        <v>268</v>
      </c>
      <c r="D3999" s="185" t="s">
        <v>892</v>
      </c>
      <c r="E3999" t="s">
        <v>306</v>
      </c>
      <c r="F3999" t="s">
        <v>347</v>
      </c>
      <c r="G3999" t="s">
        <v>31</v>
      </c>
      <c r="H3999">
        <v>1984</v>
      </c>
      <c r="I3999" s="68" t="str">
        <f>VLOOKUP(E3999,Refs!$P$2:$R$29,3,FALSE)</f>
        <v>Y61</v>
      </c>
      <c r="J3999" s="68" t="str">
        <f>VLOOKUP(E3999,Refs!$P$2:$S$29,4,FALSE)</f>
        <v>East of England</v>
      </c>
      <c r="K3999" s="28">
        <f t="shared" si="127"/>
        <v>1984</v>
      </c>
    </row>
    <row r="4000" spans="1:11" x14ac:dyDescent="0.35">
      <c r="A4000" s="69">
        <f t="shared" si="128"/>
        <v>45778</v>
      </c>
      <c r="B4000" t="s">
        <v>911</v>
      </c>
      <c r="C4000" t="s">
        <v>268</v>
      </c>
      <c r="D4000" s="185" t="s">
        <v>892</v>
      </c>
      <c r="E4000" t="s">
        <v>306</v>
      </c>
      <c r="F4000" t="s">
        <v>347</v>
      </c>
      <c r="G4000" t="s">
        <v>97</v>
      </c>
      <c r="H4000">
        <v>6088</v>
      </c>
      <c r="I4000" s="68" t="str">
        <f>VLOOKUP(E4000,Refs!$P$2:$R$29,3,FALSE)</f>
        <v>Y61</v>
      </c>
      <c r="J4000" s="68" t="str">
        <f>VLOOKUP(E4000,Refs!$P$2:$S$29,4,FALSE)</f>
        <v>East of England</v>
      </c>
      <c r="K4000" s="28">
        <f t="shared" si="127"/>
        <v>6088</v>
      </c>
    </row>
    <row r="4001" spans="1:11" x14ac:dyDescent="0.35">
      <c r="A4001" s="69">
        <f t="shared" si="128"/>
        <v>45778</v>
      </c>
      <c r="B4001" t="s">
        <v>911</v>
      </c>
      <c r="C4001" t="s">
        <v>268</v>
      </c>
      <c r="D4001" s="185" t="s">
        <v>892</v>
      </c>
      <c r="E4001" t="s">
        <v>306</v>
      </c>
      <c r="F4001" t="s">
        <v>347</v>
      </c>
      <c r="G4001" t="s">
        <v>98</v>
      </c>
      <c r="H4001">
        <v>3120</v>
      </c>
      <c r="I4001" s="68" t="str">
        <f>VLOOKUP(E4001,Refs!$P$2:$R$29,3,FALSE)</f>
        <v>Y61</v>
      </c>
      <c r="J4001" s="68" t="str">
        <f>VLOOKUP(E4001,Refs!$P$2:$S$29,4,FALSE)</f>
        <v>East of England</v>
      </c>
      <c r="K4001" s="28">
        <f t="shared" si="127"/>
        <v>3120</v>
      </c>
    </row>
    <row r="4002" spans="1:11" x14ac:dyDescent="0.35">
      <c r="A4002" s="69">
        <f t="shared" si="128"/>
        <v>45778</v>
      </c>
      <c r="B4002" t="s">
        <v>911</v>
      </c>
      <c r="C4002" t="s">
        <v>268</v>
      </c>
      <c r="D4002" s="185" t="s">
        <v>892</v>
      </c>
      <c r="E4002" t="s">
        <v>306</v>
      </c>
      <c r="F4002" t="s">
        <v>347</v>
      </c>
      <c r="G4002" t="s">
        <v>99</v>
      </c>
      <c r="H4002">
        <v>3011</v>
      </c>
      <c r="I4002" s="68" t="str">
        <f>VLOOKUP(E4002,Refs!$P$2:$R$29,3,FALSE)</f>
        <v>Y61</v>
      </c>
      <c r="J4002" s="68" t="str">
        <f>VLOOKUP(E4002,Refs!$P$2:$S$29,4,FALSE)</f>
        <v>East of England</v>
      </c>
      <c r="K4002" s="28">
        <f t="shared" ref="K4002:K4065" si="129">IF(OR(H4002="NULL",H4002=0,H4002=""),"",H4002)</f>
        <v>3011</v>
      </c>
    </row>
    <row r="4003" spans="1:11" x14ac:dyDescent="0.35">
      <c r="A4003" s="69">
        <f t="shared" si="128"/>
        <v>45778</v>
      </c>
      <c r="B4003" t="s">
        <v>911</v>
      </c>
      <c r="C4003" t="s">
        <v>268</v>
      </c>
      <c r="D4003" s="185" t="s">
        <v>892</v>
      </c>
      <c r="E4003" t="s">
        <v>306</v>
      </c>
      <c r="F4003" t="s">
        <v>347</v>
      </c>
      <c r="G4003" t="s">
        <v>100</v>
      </c>
      <c r="H4003">
        <v>1045</v>
      </c>
      <c r="I4003" s="68" t="str">
        <f>VLOOKUP(E4003,Refs!$P$2:$R$29,3,FALSE)</f>
        <v>Y61</v>
      </c>
      <c r="J4003" s="68" t="str">
        <f>VLOOKUP(E4003,Refs!$P$2:$S$29,4,FALSE)</f>
        <v>East of England</v>
      </c>
      <c r="K4003" s="28">
        <f t="shared" si="129"/>
        <v>1045</v>
      </c>
    </row>
    <row r="4004" spans="1:11" x14ac:dyDescent="0.35">
      <c r="A4004" s="69">
        <f t="shared" si="128"/>
        <v>45778</v>
      </c>
      <c r="B4004" t="s">
        <v>911</v>
      </c>
      <c r="C4004" t="s">
        <v>268</v>
      </c>
      <c r="D4004" s="185" t="s">
        <v>892</v>
      </c>
      <c r="E4004" t="s">
        <v>306</v>
      </c>
      <c r="F4004" t="s">
        <v>347</v>
      </c>
      <c r="G4004" t="s">
        <v>101</v>
      </c>
      <c r="H4004">
        <v>1722</v>
      </c>
      <c r="I4004" s="68" t="str">
        <f>VLOOKUP(E4004,Refs!$P$2:$R$29,3,FALSE)</f>
        <v>Y61</v>
      </c>
      <c r="J4004" s="68" t="str">
        <f>VLOOKUP(E4004,Refs!$P$2:$S$29,4,FALSE)</f>
        <v>East of England</v>
      </c>
      <c r="K4004" s="28">
        <f t="shared" si="129"/>
        <v>1722</v>
      </c>
    </row>
    <row r="4005" spans="1:11" x14ac:dyDescent="0.35">
      <c r="A4005" s="69">
        <f t="shared" si="128"/>
        <v>45778</v>
      </c>
      <c r="B4005" t="s">
        <v>911</v>
      </c>
      <c r="C4005" t="s">
        <v>268</v>
      </c>
      <c r="D4005" s="185" t="s">
        <v>892</v>
      </c>
      <c r="E4005" t="s">
        <v>306</v>
      </c>
      <c r="F4005" t="s">
        <v>347</v>
      </c>
      <c r="G4005" t="s">
        <v>102</v>
      </c>
      <c r="H4005">
        <v>306</v>
      </c>
      <c r="I4005" s="68" t="str">
        <f>VLOOKUP(E4005,Refs!$P$2:$R$29,3,FALSE)</f>
        <v>Y61</v>
      </c>
      <c r="J4005" s="68" t="str">
        <f>VLOOKUP(E4005,Refs!$P$2:$S$29,4,FALSE)</f>
        <v>East of England</v>
      </c>
      <c r="K4005" s="28">
        <f t="shared" si="129"/>
        <v>306</v>
      </c>
    </row>
    <row r="4006" spans="1:11" x14ac:dyDescent="0.35">
      <c r="A4006" s="69">
        <f t="shared" si="128"/>
        <v>45778</v>
      </c>
      <c r="B4006" t="s">
        <v>911</v>
      </c>
      <c r="C4006" t="s">
        <v>268</v>
      </c>
      <c r="D4006" s="185" t="s">
        <v>892</v>
      </c>
      <c r="E4006" t="s">
        <v>306</v>
      </c>
      <c r="F4006" t="s">
        <v>347</v>
      </c>
      <c r="G4006" t="s">
        <v>103</v>
      </c>
      <c r="H4006">
        <v>1852</v>
      </c>
      <c r="I4006" s="68" t="str">
        <f>VLOOKUP(E4006,Refs!$P$2:$R$29,3,FALSE)</f>
        <v>Y61</v>
      </c>
      <c r="J4006" s="68" t="str">
        <f>VLOOKUP(E4006,Refs!$P$2:$S$29,4,FALSE)</f>
        <v>East of England</v>
      </c>
      <c r="K4006" s="28">
        <f t="shared" si="129"/>
        <v>1852</v>
      </c>
    </row>
    <row r="4007" spans="1:11" x14ac:dyDescent="0.35">
      <c r="A4007" s="69">
        <f t="shared" si="128"/>
        <v>45778</v>
      </c>
      <c r="B4007" t="s">
        <v>911</v>
      </c>
      <c r="C4007" t="s">
        <v>268</v>
      </c>
      <c r="D4007" s="185" t="s">
        <v>892</v>
      </c>
      <c r="E4007" t="s">
        <v>306</v>
      </c>
      <c r="F4007" t="s">
        <v>347</v>
      </c>
      <c r="G4007" t="s">
        <v>104</v>
      </c>
      <c r="H4007">
        <v>7585336</v>
      </c>
      <c r="I4007" s="68" t="str">
        <f>VLOOKUP(E4007,Refs!$P$2:$R$29,3,FALSE)</f>
        <v>Y61</v>
      </c>
      <c r="J4007" s="68" t="str">
        <f>VLOOKUP(E4007,Refs!$P$2:$S$29,4,FALSE)</f>
        <v>East of England</v>
      </c>
      <c r="K4007" s="28">
        <f t="shared" si="129"/>
        <v>7585336</v>
      </c>
    </row>
    <row r="4008" spans="1:11" x14ac:dyDescent="0.35">
      <c r="A4008" s="69">
        <f t="shared" si="128"/>
        <v>45778</v>
      </c>
      <c r="B4008" t="s">
        <v>911</v>
      </c>
      <c r="C4008" t="s">
        <v>268</v>
      </c>
      <c r="D4008" s="185" t="s">
        <v>892</v>
      </c>
      <c r="E4008" t="s">
        <v>306</v>
      </c>
      <c r="F4008" t="s">
        <v>347</v>
      </c>
      <c r="G4008" t="s">
        <v>105</v>
      </c>
      <c r="H4008">
        <v>2649</v>
      </c>
      <c r="I4008" s="68" t="str">
        <f>VLOOKUP(E4008,Refs!$P$2:$R$29,3,FALSE)</f>
        <v>Y61</v>
      </c>
      <c r="J4008" s="68" t="str">
        <f>VLOOKUP(E4008,Refs!$P$2:$S$29,4,FALSE)</f>
        <v>East of England</v>
      </c>
      <c r="K4008" s="28">
        <f t="shared" si="129"/>
        <v>2649</v>
      </c>
    </row>
    <row r="4009" spans="1:11" x14ac:dyDescent="0.35">
      <c r="A4009" s="69">
        <f t="shared" si="128"/>
        <v>45778</v>
      </c>
      <c r="B4009" t="s">
        <v>911</v>
      </c>
      <c r="C4009" t="s">
        <v>268</v>
      </c>
      <c r="D4009" s="185" t="s">
        <v>892</v>
      </c>
      <c r="E4009" t="s">
        <v>306</v>
      </c>
      <c r="F4009" t="s">
        <v>347</v>
      </c>
      <c r="G4009" t="s">
        <v>106</v>
      </c>
      <c r="H4009">
        <v>2345</v>
      </c>
      <c r="I4009" s="68" t="str">
        <f>VLOOKUP(E4009,Refs!$P$2:$R$29,3,FALSE)</f>
        <v>Y61</v>
      </c>
      <c r="J4009" s="68" t="str">
        <f>VLOOKUP(E4009,Refs!$P$2:$S$29,4,FALSE)</f>
        <v>East of England</v>
      </c>
      <c r="K4009" s="28">
        <f t="shared" si="129"/>
        <v>2345</v>
      </c>
    </row>
    <row r="4010" spans="1:11" x14ac:dyDescent="0.35">
      <c r="A4010" s="69">
        <f t="shared" si="128"/>
        <v>45778</v>
      </c>
      <c r="B4010" t="s">
        <v>911</v>
      </c>
      <c r="C4010" t="s">
        <v>268</v>
      </c>
      <c r="D4010" s="185" t="s">
        <v>892</v>
      </c>
      <c r="E4010" t="s">
        <v>306</v>
      </c>
      <c r="F4010" t="s">
        <v>347</v>
      </c>
      <c r="G4010" t="s">
        <v>107</v>
      </c>
      <c r="H4010">
        <v>97</v>
      </c>
      <c r="I4010" s="68" t="str">
        <f>VLOOKUP(E4010,Refs!$P$2:$R$29,3,FALSE)</f>
        <v>Y61</v>
      </c>
      <c r="J4010" s="68" t="str">
        <f>VLOOKUP(E4010,Refs!$P$2:$S$29,4,FALSE)</f>
        <v>East of England</v>
      </c>
      <c r="K4010" s="28">
        <f t="shared" si="129"/>
        <v>97</v>
      </c>
    </row>
    <row r="4011" spans="1:11" x14ac:dyDescent="0.35">
      <c r="A4011" s="69">
        <f t="shared" si="128"/>
        <v>45778</v>
      </c>
      <c r="B4011" t="s">
        <v>911</v>
      </c>
      <c r="C4011" t="s">
        <v>268</v>
      </c>
      <c r="D4011" s="185" t="s">
        <v>892</v>
      </c>
      <c r="E4011" t="s">
        <v>306</v>
      </c>
      <c r="F4011" t="s">
        <v>347</v>
      </c>
      <c r="G4011" t="s">
        <v>108</v>
      </c>
      <c r="H4011">
        <v>1251</v>
      </c>
      <c r="I4011" s="68" t="str">
        <f>VLOOKUP(E4011,Refs!$P$2:$R$29,3,FALSE)</f>
        <v>Y61</v>
      </c>
      <c r="J4011" s="68" t="str">
        <f>VLOOKUP(E4011,Refs!$P$2:$S$29,4,FALSE)</f>
        <v>East of England</v>
      </c>
      <c r="K4011" s="28">
        <f t="shared" si="129"/>
        <v>1251</v>
      </c>
    </row>
    <row r="4012" spans="1:11" x14ac:dyDescent="0.35">
      <c r="A4012" s="69">
        <f t="shared" si="128"/>
        <v>45778</v>
      </c>
      <c r="B4012" t="s">
        <v>911</v>
      </c>
      <c r="C4012" t="s">
        <v>268</v>
      </c>
      <c r="D4012" s="185" t="s">
        <v>892</v>
      </c>
      <c r="E4012" t="s">
        <v>306</v>
      </c>
      <c r="F4012" t="s">
        <v>347</v>
      </c>
      <c r="G4012" t="s">
        <v>109</v>
      </c>
      <c r="H4012">
        <v>5067362</v>
      </c>
      <c r="I4012" s="68" t="str">
        <f>VLOOKUP(E4012,Refs!$P$2:$R$29,3,FALSE)</f>
        <v>Y61</v>
      </c>
      <c r="J4012" s="68" t="str">
        <f>VLOOKUP(E4012,Refs!$P$2:$S$29,4,FALSE)</f>
        <v>East of England</v>
      </c>
      <c r="K4012" s="28">
        <f t="shared" si="129"/>
        <v>5067362</v>
      </c>
    </row>
    <row r="4013" spans="1:11" x14ac:dyDescent="0.35">
      <c r="A4013" s="69">
        <f t="shared" si="128"/>
        <v>45778</v>
      </c>
      <c r="B4013" t="s">
        <v>911</v>
      </c>
      <c r="C4013" t="s">
        <v>268</v>
      </c>
      <c r="D4013" s="185" t="s">
        <v>892</v>
      </c>
      <c r="E4013" t="s">
        <v>306</v>
      </c>
      <c r="F4013" t="s">
        <v>347</v>
      </c>
      <c r="G4013" t="s">
        <v>110</v>
      </c>
      <c r="H4013">
        <v>574</v>
      </c>
      <c r="I4013" s="68" t="str">
        <f>VLOOKUP(E4013,Refs!$P$2:$R$29,3,FALSE)</f>
        <v>Y61</v>
      </c>
      <c r="J4013" s="68" t="str">
        <f>VLOOKUP(E4013,Refs!$P$2:$S$29,4,FALSE)</f>
        <v>East of England</v>
      </c>
      <c r="K4013" s="28">
        <f t="shared" si="129"/>
        <v>574</v>
      </c>
    </row>
    <row r="4014" spans="1:11" x14ac:dyDescent="0.35">
      <c r="A4014" s="69">
        <f t="shared" si="128"/>
        <v>45778</v>
      </c>
      <c r="B4014" t="s">
        <v>911</v>
      </c>
      <c r="C4014" t="s">
        <v>268</v>
      </c>
      <c r="D4014" s="185" t="s">
        <v>892</v>
      </c>
      <c r="E4014" t="s">
        <v>306</v>
      </c>
      <c r="F4014" t="s">
        <v>347</v>
      </c>
      <c r="G4014" t="s">
        <v>808</v>
      </c>
      <c r="H4014">
        <v>13326</v>
      </c>
      <c r="I4014" s="68" t="str">
        <f>VLOOKUP(E4014,Refs!$P$2:$R$29,3,FALSE)</f>
        <v>Y61</v>
      </c>
      <c r="J4014" s="68" t="str">
        <f>VLOOKUP(E4014,Refs!$P$2:$S$29,4,FALSE)</f>
        <v>East of England</v>
      </c>
      <c r="K4014" s="28">
        <f t="shared" si="129"/>
        <v>13326</v>
      </c>
    </row>
    <row r="4015" spans="1:11" x14ac:dyDescent="0.35">
      <c r="A4015" s="69">
        <f t="shared" si="128"/>
        <v>45778</v>
      </c>
      <c r="B4015" t="s">
        <v>911</v>
      </c>
      <c r="C4015" t="s">
        <v>268</v>
      </c>
      <c r="D4015" s="185" t="s">
        <v>892</v>
      </c>
      <c r="E4015" t="s">
        <v>306</v>
      </c>
      <c r="F4015" t="s">
        <v>347</v>
      </c>
      <c r="G4015" t="s">
        <v>809</v>
      </c>
      <c r="H4015">
        <v>207</v>
      </c>
      <c r="I4015" s="68" t="str">
        <f>VLOOKUP(E4015,Refs!$P$2:$R$29,3,FALSE)</f>
        <v>Y61</v>
      </c>
      <c r="J4015" s="68" t="str">
        <f>VLOOKUP(E4015,Refs!$P$2:$S$29,4,FALSE)</f>
        <v>East of England</v>
      </c>
      <c r="K4015" s="28">
        <f t="shared" si="129"/>
        <v>207</v>
      </c>
    </row>
    <row r="4016" spans="1:11" x14ac:dyDescent="0.35">
      <c r="A4016" s="69">
        <f t="shared" si="128"/>
        <v>45778</v>
      </c>
      <c r="B4016" t="s">
        <v>911</v>
      </c>
      <c r="C4016" t="s">
        <v>268</v>
      </c>
      <c r="D4016" s="185" t="s">
        <v>892</v>
      </c>
      <c r="E4016" t="s">
        <v>306</v>
      </c>
      <c r="F4016" t="s">
        <v>347</v>
      </c>
      <c r="G4016" t="s">
        <v>111</v>
      </c>
      <c r="H4016">
        <v>22343</v>
      </c>
      <c r="I4016" s="68" t="str">
        <f>VLOOKUP(E4016,Refs!$P$2:$R$29,3,FALSE)</f>
        <v>Y61</v>
      </c>
      <c r="J4016" s="68" t="str">
        <f>VLOOKUP(E4016,Refs!$P$2:$S$29,4,FALSE)</f>
        <v>East of England</v>
      </c>
      <c r="K4016" s="28">
        <f t="shared" si="129"/>
        <v>22343</v>
      </c>
    </row>
    <row r="4017" spans="1:11" x14ac:dyDescent="0.35">
      <c r="A4017" s="69">
        <f t="shared" si="128"/>
        <v>45778</v>
      </c>
      <c r="B4017" t="s">
        <v>911</v>
      </c>
      <c r="C4017" t="s">
        <v>268</v>
      </c>
      <c r="D4017" s="185" t="s">
        <v>892</v>
      </c>
      <c r="E4017" t="s">
        <v>306</v>
      </c>
      <c r="F4017" t="s">
        <v>347</v>
      </c>
      <c r="G4017" t="s">
        <v>112</v>
      </c>
      <c r="H4017">
        <v>15</v>
      </c>
      <c r="I4017" s="68" t="str">
        <f>VLOOKUP(E4017,Refs!$P$2:$R$29,3,FALSE)</f>
        <v>Y61</v>
      </c>
      <c r="J4017" s="68" t="str">
        <f>VLOOKUP(E4017,Refs!$P$2:$S$29,4,FALSE)</f>
        <v>East of England</v>
      </c>
      <c r="K4017" s="28">
        <f t="shared" si="129"/>
        <v>15</v>
      </c>
    </row>
    <row r="4018" spans="1:11" x14ac:dyDescent="0.35">
      <c r="A4018" s="69">
        <f t="shared" si="128"/>
        <v>45778</v>
      </c>
      <c r="B4018" t="s">
        <v>911</v>
      </c>
      <c r="C4018" t="s">
        <v>268</v>
      </c>
      <c r="D4018" s="185" t="s">
        <v>892</v>
      </c>
      <c r="E4018" t="s">
        <v>306</v>
      </c>
      <c r="F4018" t="s">
        <v>347</v>
      </c>
      <c r="G4018" t="s">
        <v>113</v>
      </c>
      <c r="H4018">
        <v>18255</v>
      </c>
      <c r="I4018" s="68" t="str">
        <f>VLOOKUP(E4018,Refs!$P$2:$R$29,3,FALSE)</f>
        <v>Y61</v>
      </c>
      <c r="J4018" s="68" t="str">
        <f>VLOOKUP(E4018,Refs!$P$2:$S$29,4,FALSE)</f>
        <v>East of England</v>
      </c>
      <c r="K4018" s="28">
        <f t="shared" si="129"/>
        <v>18255</v>
      </c>
    </row>
    <row r="4019" spans="1:11" x14ac:dyDescent="0.35">
      <c r="A4019" s="69">
        <f t="shared" si="128"/>
        <v>45778</v>
      </c>
      <c r="B4019" t="s">
        <v>911</v>
      </c>
      <c r="C4019" t="s">
        <v>268</v>
      </c>
      <c r="D4019" s="185" t="s">
        <v>892</v>
      </c>
      <c r="E4019" t="s">
        <v>306</v>
      </c>
      <c r="F4019" t="s">
        <v>347</v>
      </c>
      <c r="G4019" t="s">
        <v>114</v>
      </c>
      <c r="H4019">
        <v>8114</v>
      </c>
      <c r="I4019" s="68" t="str">
        <f>VLOOKUP(E4019,Refs!$P$2:$R$29,3,FALSE)</f>
        <v>Y61</v>
      </c>
      <c r="J4019" s="68" t="str">
        <f>VLOOKUP(E4019,Refs!$P$2:$S$29,4,FALSE)</f>
        <v>East of England</v>
      </c>
      <c r="K4019" s="28">
        <f t="shared" si="129"/>
        <v>8114</v>
      </c>
    </row>
    <row r="4020" spans="1:11" x14ac:dyDescent="0.35">
      <c r="A4020" s="69">
        <f t="shared" si="128"/>
        <v>45778</v>
      </c>
      <c r="B4020" t="s">
        <v>911</v>
      </c>
      <c r="C4020" t="s">
        <v>268</v>
      </c>
      <c r="D4020" s="185" t="s">
        <v>892</v>
      </c>
      <c r="E4020" t="s">
        <v>306</v>
      </c>
      <c r="F4020" t="s">
        <v>347</v>
      </c>
      <c r="G4020" t="s">
        <v>115</v>
      </c>
      <c r="H4020">
        <v>4162</v>
      </c>
      <c r="I4020" s="68" t="str">
        <f>VLOOKUP(E4020,Refs!$P$2:$R$29,3,FALSE)</f>
        <v>Y61</v>
      </c>
      <c r="J4020" s="68" t="str">
        <f>VLOOKUP(E4020,Refs!$P$2:$S$29,4,FALSE)</f>
        <v>East of England</v>
      </c>
      <c r="K4020" s="28">
        <f t="shared" si="129"/>
        <v>4162</v>
      </c>
    </row>
    <row r="4021" spans="1:11" x14ac:dyDescent="0.35">
      <c r="A4021" s="69">
        <f t="shared" si="128"/>
        <v>45778</v>
      </c>
      <c r="B4021" t="s">
        <v>911</v>
      </c>
      <c r="C4021" t="s">
        <v>268</v>
      </c>
      <c r="D4021" s="185" t="s">
        <v>892</v>
      </c>
      <c r="E4021" t="s">
        <v>306</v>
      </c>
      <c r="F4021" t="s">
        <v>347</v>
      </c>
      <c r="G4021" t="s">
        <v>116</v>
      </c>
      <c r="H4021">
        <v>984</v>
      </c>
      <c r="I4021" s="68" t="str">
        <f>VLOOKUP(E4021,Refs!$P$2:$R$29,3,FALSE)</f>
        <v>Y61</v>
      </c>
      <c r="J4021" s="68" t="str">
        <f>VLOOKUP(E4021,Refs!$P$2:$S$29,4,FALSE)</f>
        <v>East of England</v>
      </c>
      <c r="K4021" s="28">
        <f t="shared" si="129"/>
        <v>984</v>
      </c>
    </row>
    <row r="4022" spans="1:11" x14ac:dyDescent="0.35">
      <c r="A4022" s="69">
        <f t="shared" si="128"/>
        <v>45778</v>
      </c>
      <c r="B4022" t="s">
        <v>911</v>
      </c>
      <c r="C4022" t="s">
        <v>268</v>
      </c>
      <c r="D4022" s="185" t="s">
        <v>892</v>
      </c>
      <c r="E4022" t="s">
        <v>306</v>
      </c>
      <c r="F4022" t="s">
        <v>347</v>
      </c>
      <c r="G4022" t="s">
        <v>117</v>
      </c>
      <c r="H4022">
        <v>7176</v>
      </c>
      <c r="I4022" s="68" t="str">
        <f>VLOOKUP(E4022,Refs!$P$2:$R$29,3,FALSE)</f>
        <v>Y61</v>
      </c>
      <c r="J4022" s="68" t="str">
        <f>VLOOKUP(E4022,Refs!$P$2:$S$29,4,FALSE)</f>
        <v>East of England</v>
      </c>
      <c r="K4022" s="28">
        <f t="shared" si="129"/>
        <v>7176</v>
      </c>
    </row>
    <row r="4023" spans="1:11" x14ac:dyDescent="0.35">
      <c r="A4023" s="69">
        <f t="shared" si="128"/>
        <v>45778</v>
      </c>
      <c r="B4023" t="s">
        <v>911</v>
      </c>
      <c r="C4023" t="s">
        <v>268</v>
      </c>
      <c r="D4023" s="185" t="s">
        <v>892</v>
      </c>
      <c r="E4023" t="s">
        <v>306</v>
      </c>
      <c r="F4023" t="s">
        <v>347</v>
      </c>
      <c r="G4023" t="s">
        <v>118</v>
      </c>
      <c r="H4023">
        <v>4143</v>
      </c>
      <c r="I4023" s="68" t="str">
        <f>VLOOKUP(E4023,Refs!$P$2:$R$29,3,FALSE)</f>
        <v>Y61</v>
      </c>
      <c r="J4023" s="68" t="str">
        <f>VLOOKUP(E4023,Refs!$P$2:$S$29,4,FALSE)</f>
        <v>East of England</v>
      </c>
      <c r="K4023" s="28">
        <f t="shared" si="129"/>
        <v>4143</v>
      </c>
    </row>
    <row r="4024" spans="1:11" x14ac:dyDescent="0.35">
      <c r="A4024" s="69">
        <f t="shared" si="128"/>
        <v>45778</v>
      </c>
      <c r="B4024" t="s">
        <v>911</v>
      </c>
      <c r="C4024" t="s">
        <v>268</v>
      </c>
      <c r="D4024" s="185" t="s">
        <v>892</v>
      </c>
      <c r="E4024" t="s">
        <v>306</v>
      </c>
      <c r="F4024" t="s">
        <v>347</v>
      </c>
      <c r="G4024" t="s">
        <v>119</v>
      </c>
      <c r="H4024">
        <v>68</v>
      </c>
      <c r="I4024" s="68" t="str">
        <f>VLOOKUP(E4024,Refs!$P$2:$R$29,3,FALSE)</f>
        <v>Y61</v>
      </c>
      <c r="J4024" s="68" t="str">
        <f>VLOOKUP(E4024,Refs!$P$2:$S$29,4,FALSE)</f>
        <v>East of England</v>
      </c>
      <c r="K4024" s="28">
        <f t="shared" si="129"/>
        <v>68</v>
      </c>
    </row>
    <row r="4025" spans="1:11" x14ac:dyDescent="0.35">
      <c r="A4025" s="69">
        <f t="shared" si="128"/>
        <v>45778</v>
      </c>
      <c r="B4025" t="s">
        <v>911</v>
      </c>
      <c r="C4025" t="s">
        <v>268</v>
      </c>
      <c r="D4025" s="185" t="s">
        <v>892</v>
      </c>
      <c r="E4025" t="s">
        <v>306</v>
      </c>
      <c r="F4025" t="s">
        <v>347</v>
      </c>
      <c r="G4025" t="s">
        <v>120</v>
      </c>
      <c r="H4025">
        <v>11</v>
      </c>
      <c r="I4025" s="68" t="str">
        <f>VLOOKUP(E4025,Refs!$P$2:$R$29,3,FALSE)</f>
        <v>Y61</v>
      </c>
      <c r="J4025" s="68" t="str">
        <f>VLOOKUP(E4025,Refs!$P$2:$S$29,4,FALSE)</f>
        <v>East of England</v>
      </c>
      <c r="K4025" s="28">
        <f t="shared" si="129"/>
        <v>11</v>
      </c>
    </row>
    <row r="4026" spans="1:11" x14ac:dyDescent="0.35">
      <c r="A4026" s="69">
        <f t="shared" si="128"/>
        <v>45778</v>
      </c>
      <c r="B4026" t="s">
        <v>911</v>
      </c>
      <c r="C4026" t="s">
        <v>268</v>
      </c>
      <c r="D4026" s="185" t="s">
        <v>892</v>
      </c>
      <c r="E4026" t="s">
        <v>306</v>
      </c>
      <c r="F4026" t="s">
        <v>347</v>
      </c>
      <c r="G4026" t="s">
        <v>121</v>
      </c>
      <c r="H4026">
        <v>2492</v>
      </c>
      <c r="I4026" s="68" t="str">
        <f>VLOOKUP(E4026,Refs!$P$2:$R$29,3,FALSE)</f>
        <v>Y61</v>
      </c>
      <c r="J4026" s="68" t="str">
        <f>VLOOKUP(E4026,Refs!$P$2:$S$29,4,FALSE)</f>
        <v>East of England</v>
      </c>
      <c r="K4026" s="28">
        <f t="shared" si="129"/>
        <v>2492</v>
      </c>
    </row>
    <row r="4027" spans="1:11" s="80" customFormat="1" x14ac:dyDescent="0.35">
      <c r="A4027" s="69">
        <f t="shared" si="128"/>
        <v>45778</v>
      </c>
      <c r="B4027" t="s">
        <v>911</v>
      </c>
      <c r="C4027" t="s">
        <v>268</v>
      </c>
      <c r="D4027" s="185" t="s">
        <v>892</v>
      </c>
      <c r="E4027" t="s">
        <v>306</v>
      </c>
      <c r="F4027" t="s">
        <v>347</v>
      </c>
      <c r="G4027" t="s">
        <v>122</v>
      </c>
      <c r="H4027">
        <v>191</v>
      </c>
      <c r="I4027" s="68" t="str">
        <f>VLOOKUP(E4027,Refs!$P$2:$R$29,3,FALSE)</f>
        <v>Y61</v>
      </c>
      <c r="J4027" s="68" t="str">
        <f>VLOOKUP(E4027,Refs!$P$2:$S$29,4,FALSE)</f>
        <v>East of England</v>
      </c>
      <c r="K4027" s="28">
        <f t="shared" si="129"/>
        <v>191</v>
      </c>
    </row>
    <row r="4028" spans="1:11" x14ac:dyDescent="0.35">
      <c r="A4028" s="69">
        <f t="shared" si="128"/>
        <v>45778</v>
      </c>
      <c r="B4028" t="s">
        <v>911</v>
      </c>
      <c r="C4028" t="s">
        <v>268</v>
      </c>
      <c r="D4028" s="185" t="s">
        <v>892</v>
      </c>
      <c r="E4028" t="s">
        <v>306</v>
      </c>
      <c r="F4028" t="s">
        <v>347</v>
      </c>
      <c r="G4028" t="s">
        <v>123</v>
      </c>
      <c r="H4028">
        <v>47</v>
      </c>
      <c r="I4028" s="68" t="str">
        <f>VLOOKUP(E4028,Refs!$P$2:$R$29,3,FALSE)</f>
        <v>Y61</v>
      </c>
      <c r="J4028" s="68" t="str">
        <f>VLOOKUP(E4028,Refs!$P$2:$S$29,4,FALSE)</f>
        <v>East of England</v>
      </c>
      <c r="K4028" s="28">
        <f t="shared" si="129"/>
        <v>47</v>
      </c>
    </row>
    <row r="4029" spans="1:11" x14ac:dyDescent="0.35">
      <c r="A4029" s="69">
        <f t="shared" si="128"/>
        <v>45778</v>
      </c>
      <c r="B4029" t="s">
        <v>911</v>
      </c>
      <c r="C4029" t="s">
        <v>268</v>
      </c>
      <c r="D4029" s="185" t="s">
        <v>892</v>
      </c>
      <c r="E4029" t="s">
        <v>306</v>
      </c>
      <c r="F4029" t="s">
        <v>347</v>
      </c>
      <c r="G4029" t="s">
        <v>124</v>
      </c>
      <c r="H4029">
        <v>5</v>
      </c>
      <c r="I4029" s="68" t="str">
        <f>VLOOKUP(E4029,Refs!$P$2:$R$29,3,FALSE)</f>
        <v>Y61</v>
      </c>
      <c r="J4029" s="68" t="str">
        <f>VLOOKUP(E4029,Refs!$P$2:$S$29,4,FALSE)</f>
        <v>East of England</v>
      </c>
      <c r="K4029" s="28">
        <f t="shared" si="129"/>
        <v>5</v>
      </c>
    </row>
    <row r="4030" spans="1:11" x14ac:dyDescent="0.35">
      <c r="A4030" s="69">
        <f t="shared" si="128"/>
        <v>45778</v>
      </c>
      <c r="B4030" t="s">
        <v>911</v>
      </c>
      <c r="C4030" t="s">
        <v>268</v>
      </c>
      <c r="D4030" s="185" t="s">
        <v>892</v>
      </c>
      <c r="E4030" t="s">
        <v>306</v>
      </c>
      <c r="F4030" t="s">
        <v>347</v>
      </c>
      <c r="G4030" t="s">
        <v>125</v>
      </c>
      <c r="H4030">
        <v>0</v>
      </c>
      <c r="I4030" s="68" t="str">
        <f>VLOOKUP(E4030,Refs!$P$2:$R$29,3,FALSE)</f>
        <v>Y61</v>
      </c>
      <c r="J4030" s="68" t="str">
        <f>VLOOKUP(E4030,Refs!$P$2:$S$29,4,FALSE)</f>
        <v>East of England</v>
      </c>
      <c r="K4030" s="28" t="str">
        <f t="shared" si="129"/>
        <v/>
      </c>
    </row>
    <row r="4031" spans="1:11" x14ac:dyDescent="0.35">
      <c r="A4031" s="69">
        <f t="shared" si="128"/>
        <v>45778</v>
      </c>
      <c r="B4031" t="s">
        <v>911</v>
      </c>
      <c r="C4031" t="s">
        <v>268</v>
      </c>
      <c r="D4031" s="185" t="s">
        <v>892</v>
      </c>
      <c r="E4031" t="s">
        <v>306</v>
      </c>
      <c r="F4031" t="s">
        <v>347</v>
      </c>
      <c r="G4031" t="s">
        <v>126</v>
      </c>
      <c r="H4031">
        <v>0</v>
      </c>
      <c r="I4031" s="68" t="str">
        <f>VLOOKUP(E4031,Refs!$P$2:$R$29,3,FALSE)</f>
        <v>Y61</v>
      </c>
      <c r="J4031" s="68" t="str">
        <f>VLOOKUP(E4031,Refs!$P$2:$S$29,4,FALSE)</f>
        <v>East of England</v>
      </c>
      <c r="K4031" s="28" t="str">
        <f t="shared" si="129"/>
        <v/>
      </c>
    </row>
    <row r="4032" spans="1:11" x14ac:dyDescent="0.35">
      <c r="A4032" s="69">
        <f t="shared" si="128"/>
        <v>45778</v>
      </c>
      <c r="B4032" t="s">
        <v>911</v>
      </c>
      <c r="C4032" t="s">
        <v>268</v>
      </c>
      <c r="D4032" s="185" t="s">
        <v>892</v>
      </c>
      <c r="E4032" t="s">
        <v>306</v>
      </c>
      <c r="F4032" t="s">
        <v>347</v>
      </c>
      <c r="G4032" t="s">
        <v>127</v>
      </c>
      <c r="H4032">
        <v>2780</v>
      </c>
      <c r="I4032" s="68" t="str">
        <f>VLOOKUP(E4032,Refs!$P$2:$R$29,3,FALSE)</f>
        <v>Y61</v>
      </c>
      <c r="J4032" s="68" t="str">
        <f>VLOOKUP(E4032,Refs!$P$2:$S$29,4,FALSE)</f>
        <v>East of England</v>
      </c>
      <c r="K4032" s="28">
        <f t="shared" si="129"/>
        <v>2780</v>
      </c>
    </row>
    <row r="4033" spans="1:11" x14ac:dyDescent="0.35">
      <c r="A4033" s="69">
        <f t="shared" si="128"/>
        <v>45778</v>
      </c>
      <c r="B4033" t="s">
        <v>911</v>
      </c>
      <c r="C4033" t="s">
        <v>268</v>
      </c>
      <c r="D4033" s="185" t="s">
        <v>892</v>
      </c>
      <c r="E4033" t="s">
        <v>306</v>
      </c>
      <c r="F4033" t="s">
        <v>347</v>
      </c>
      <c r="G4033" t="s">
        <v>128</v>
      </c>
      <c r="H4033">
        <v>1026</v>
      </c>
      <c r="I4033" s="68" t="str">
        <f>VLOOKUP(E4033,Refs!$P$2:$R$29,3,FALSE)</f>
        <v>Y61</v>
      </c>
      <c r="J4033" s="68" t="str">
        <f>VLOOKUP(E4033,Refs!$P$2:$S$29,4,FALSE)</f>
        <v>East of England</v>
      </c>
      <c r="K4033" s="28">
        <f t="shared" si="129"/>
        <v>1026</v>
      </c>
    </row>
    <row r="4034" spans="1:11" x14ac:dyDescent="0.35">
      <c r="A4034" s="69">
        <f t="shared" si="128"/>
        <v>45778</v>
      </c>
      <c r="B4034" t="s">
        <v>911</v>
      </c>
      <c r="C4034" t="s">
        <v>268</v>
      </c>
      <c r="D4034" s="185" t="s">
        <v>892</v>
      </c>
      <c r="E4034" t="s">
        <v>306</v>
      </c>
      <c r="F4034" t="s">
        <v>347</v>
      </c>
      <c r="G4034" t="s">
        <v>129</v>
      </c>
      <c r="H4034">
        <v>176</v>
      </c>
      <c r="I4034" s="68" t="str">
        <f>VLOOKUP(E4034,Refs!$P$2:$R$29,3,FALSE)</f>
        <v>Y61</v>
      </c>
      <c r="J4034" s="68" t="str">
        <f>VLOOKUP(E4034,Refs!$P$2:$S$29,4,FALSE)</f>
        <v>East of England</v>
      </c>
      <c r="K4034" s="28">
        <f t="shared" si="129"/>
        <v>176</v>
      </c>
    </row>
    <row r="4035" spans="1:11" x14ac:dyDescent="0.35">
      <c r="A4035" s="69">
        <f t="shared" ref="A4035:A4098" si="130">DATEVALUE(RIGHT(B4035,8))</f>
        <v>45778</v>
      </c>
      <c r="B4035" t="s">
        <v>911</v>
      </c>
      <c r="C4035" t="s">
        <v>268</v>
      </c>
      <c r="D4035" s="185" t="s">
        <v>892</v>
      </c>
      <c r="E4035" t="s">
        <v>306</v>
      </c>
      <c r="F4035" t="s">
        <v>347</v>
      </c>
      <c r="G4035" t="s">
        <v>130</v>
      </c>
      <c r="H4035">
        <v>131</v>
      </c>
      <c r="I4035" s="68" t="str">
        <f>VLOOKUP(E4035,Refs!$P$2:$R$29,3,FALSE)</f>
        <v>Y61</v>
      </c>
      <c r="J4035" s="68" t="str">
        <f>VLOOKUP(E4035,Refs!$P$2:$S$29,4,FALSE)</f>
        <v>East of England</v>
      </c>
      <c r="K4035" s="28">
        <f t="shared" si="129"/>
        <v>131</v>
      </c>
    </row>
    <row r="4036" spans="1:11" x14ac:dyDescent="0.35">
      <c r="A4036" s="69">
        <f t="shared" si="130"/>
        <v>45778</v>
      </c>
      <c r="B4036" t="s">
        <v>911</v>
      </c>
      <c r="C4036" t="s">
        <v>268</v>
      </c>
      <c r="D4036" s="185" t="s">
        <v>892</v>
      </c>
      <c r="E4036" t="s">
        <v>306</v>
      </c>
      <c r="F4036" t="s">
        <v>347</v>
      </c>
      <c r="G4036" t="s">
        <v>131</v>
      </c>
      <c r="H4036">
        <v>2596</v>
      </c>
      <c r="I4036" s="68" t="str">
        <f>VLOOKUP(E4036,Refs!$P$2:$R$29,3,FALSE)</f>
        <v>Y61</v>
      </c>
      <c r="J4036" s="68" t="str">
        <f>VLOOKUP(E4036,Refs!$P$2:$S$29,4,FALSE)</f>
        <v>East of England</v>
      </c>
      <c r="K4036" s="28">
        <f t="shared" si="129"/>
        <v>2596</v>
      </c>
    </row>
    <row r="4037" spans="1:11" x14ac:dyDescent="0.35">
      <c r="A4037" s="69">
        <f t="shared" si="130"/>
        <v>45778</v>
      </c>
      <c r="B4037" t="s">
        <v>911</v>
      </c>
      <c r="C4037" t="s">
        <v>268</v>
      </c>
      <c r="D4037" s="185" t="s">
        <v>892</v>
      </c>
      <c r="E4037" t="s">
        <v>306</v>
      </c>
      <c r="F4037" t="s">
        <v>347</v>
      </c>
      <c r="G4037" t="s">
        <v>132</v>
      </c>
      <c r="H4037">
        <v>1877</v>
      </c>
      <c r="I4037" s="68" t="str">
        <f>VLOOKUP(E4037,Refs!$P$2:$R$29,3,FALSE)</f>
        <v>Y61</v>
      </c>
      <c r="J4037" s="68" t="str">
        <f>VLOOKUP(E4037,Refs!$P$2:$S$29,4,FALSE)</f>
        <v>East of England</v>
      </c>
      <c r="K4037" s="28">
        <f t="shared" si="129"/>
        <v>1877</v>
      </c>
    </row>
    <row r="4038" spans="1:11" x14ac:dyDescent="0.35">
      <c r="A4038" s="69">
        <f t="shared" si="130"/>
        <v>45778</v>
      </c>
      <c r="B4038" t="s">
        <v>911</v>
      </c>
      <c r="C4038" t="s">
        <v>268</v>
      </c>
      <c r="D4038" s="185" t="s">
        <v>892</v>
      </c>
      <c r="E4038" t="s">
        <v>306</v>
      </c>
      <c r="F4038" t="s">
        <v>347</v>
      </c>
      <c r="G4038" t="s">
        <v>133</v>
      </c>
      <c r="H4038">
        <v>401</v>
      </c>
      <c r="I4038" s="68" t="str">
        <f>VLOOKUP(E4038,Refs!$P$2:$R$29,3,FALSE)</f>
        <v>Y61</v>
      </c>
      <c r="J4038" s="68" t="str">
        <f>VLOOKUP(E4038,Refs!$P$2:$S$29,4,FALSE)</f>
        <v>East of England</v>
      </c>
      <c r="K4038" s="28">
        <f t="shared" si="129"/>
        <v>401</v>
      </c>
    </row>
    <row r="4039" spans="1:11" x14ac:dyDescent="0.35">
      <c r="A4039" s="69">
        <f t="shared" si="130"/>
        <v>45778</v>
      </c>
      <c r="B4039" t="s">
        <v>911</v>
      </c>
      <c r="C4039" t="s">
        <v>268</v>
      </c>
      <c r="D4039" s="185" t="s">
        <v>892</v>
      </c>
      <c r="E4039" t="s">
        <v>306</v>
      </c>
      <c r="F4039" t="s">
        <v>347</v>
      </c>
      <c r="G4039" t="s">
        <v>134</v>
      </c>
      <c r="H4039">
        <v>401</v>
      </c>
      <c r="I4039" s="68" t="str">
        <f>VLOOKUP(E4039,Refs!$P$2:$R$29,3,FALSE)</f>
        <v>Y61</v>
      </c>
      <c r="J4039" s="68" t="str">
        <f>VLOOKUP(E4039,Refs!$P$2:$S$29,4,FALSE)</f>
        <v>East of England</v>
      </c>
      <c r="K4039" s="28">
        <f t="shared" si="129"/>
        <v>401</v>
      </c>
    </row>
    <row r="4040" spans="1:11" x14ac:dyDescent="0.35">
      <c r="A4040" s="69">
        <f t="shared" si="130"/>
        <v>45778</v>
      </c>
      <c r="B4040" t="s">
        <v>911</v>
      </c>
      <c r="C4040" t="s">
        <v>268</v>
      </c>
      <c r="D4040" s="185" t="s">
        <v>892</v>
      </c>
      <c r="E4040" t="s">
        <v>306</v>
      </c>
      <c r="F4040" t="s">
        <v>347</v>
      </c>
      <c r="G4040" t="s">
        <v>135</v>
      </c>
      <c r="H4040">
        <v>0</v>
      </c>
      <c r="I4040" s="68" t="str">
        <f>VLOOKUP(E4040,Refs!$P$2:$R$29,3,FALSE)</f>
        <v>Y61</v>
      </c>
      <c r="J4040" s="68" t="str">
        <f>VLOOKUP(E4040,Refs!$P$2:$S$29,4,FALSE)</f>
        <v>East of England</v>
      </c>
      <c r="K4040" s="28" t="str">
        <f t="shared" si="129"/>
        <v/>
      </c>
    </row>
    <row r="4041" spans="1:11" x14ac:dyDescent="0.35">
      <c r="A4041" s="69">
        <f t="shared" si="130"/>
        <v>45778</v>
      </c>
      <c r="B4041" t="s">
        <v>911</v>
      </c>
      <c r="C4041" t="s">
        <v>268</v>
      </c>
      <c r="D4041" s="185" t="s">
        <v>892</v>
      </c>
      <c r="E4041" t="s">
        <v>306</v>
      </c>
      <c r="F4041" t="s">
        <v>347</v>
      </c>
      <c r="G4041" t="s">
        <v>136</v>
      </c>
      <c r="H4041">
        <v>0</v>
      </c>
      <c r="I4041" s="68" t="str">
        <f>VLOOKUP(E4041,Refs!$P$2:$R$29,3,FALSE)</f>
        <v>Y61</v>
      </c>
      <c r="J4041" s="68" t="str">
        <f>VLOOKUP(E4041,Refs!$P$2:$S$29,4,FALSE)</f>
        <v>East of England</v>
      </c>
      <c r="K4041" s="28" t="str">
        <f t="shared" si="129"/>
        <v/>
      </c>
    </row>
    <row r="4042" spans="1:11" x14ac:dyDescent="0.35">
      <c r="A4042" s="69">
        <f t="shared" si="130"/>
        <v>45778</v>
      </c>
      <c r="B4042" t="s">
        <v>911</v>
      </c>
      <c r="C4042" t="s">
        <v>268</v>
      </c>
      <c r="D4042" s="185" t="s">
        <v>892</v>
      </c>
      <c r="E4042" t="s">
        <v>306</v>
      </c>
      <c r="F4042" t="s">
        <v>347</v>
      </c>
      <c r="G4042" t="s">
        <v>137</v>
      </c>
      <c r="H4042">
        <v>0</v>
      </c>
      <c r="I4042" s="68" t="str">
        <f>VLOOKUP(E4042,Refs!$P$2:$R$29,3,FALSE)</f>
        <v>Y61</v>
      </c>
      <c r="J4042" s="68" t="str">
        <f>VLOOKUP(E4042,Refs!$P$2:$S$29,4,FALSE)</f>
        <v>East of England</v>
      </c>
      <c r="K4042" s="28" t="str">
        <f t="shared" si="129"/>
        <v/>
      </c>
    </row>
    <row r="4043" spans="1:11" x14ac:dyDescent="0.35">
      <c r="A4043" s="69">
        <f t="shared" si="130"/>
        <v>45778</v>
      </c>
      <c r="B4043" t="s">
        <v>911</v>
      </c>
      <c r="C4043" t="s">
        <v>268</v>
      </c>
      <c r="D4043" s="185" t="s">
        <v>892</v>
      </c>
      <c r="E4043" t="s">
        <v>306</v>
      </c>
      <c r="F4043" t="s">
        <v>347</v>
      </c>
      <c r="G4043" t="s">
        <v>138</v>
      </c>
      <c r="H4043">
        <v>0</v>
      </c>
      <c r="I4043" s="68" t="str">
        <f>VLOOKUP(E4043,Refs!$P$2:$R$29,3,FALSE)</f>
        <v>Y61</v>
      </c>
      <c r="J4043" s="68" t="str">
        <f>VLOOKUP(E4043,Refs!$P$2:$S$29,4,FALSE)</f>
        <v>East of England</v>
      </c>
      <c r="K4043" s="28" t="str">
        <f t="shared" si="129"/>
        <v/>
      </c>
    </row>
    <row r="4044" spans="1:11" x14ac:dyDescent="0.35">
      <c r="A4044" s="69">
        <f t="shared" si="130"/>
        <v>45778</v>
      </c>
      <c r="B4044" t="s">
        <v>911</v>
      </c>
      <c r="C4044" t="s">
        <v>268</v>
      </c>
      <c r="D4044" s="185" t="s">
        <v>892</v>
      </c>
      <c r="E4044" t="s">
        <v>306</v>
      </c>
      <c r="F4044" t="s">
        <v>347</v>
      </c>
      <c r="G4044" t="s">
        <v>139</v>
      </c>
      <c r="H4044">
        <v>0</v>
      </c>
      <c r="I4044" s="68" t="str">
        <f>VLOOKUP(E4044,Refs!$P$2:$R$29,3,FALSE)</f>
        <v>Y61</v>
      </c>
      <c r="J4044" s="68" t="str">
        <f>VLOOKUP(E4044,Refs!$P$2:$S$29,4,FALSE)</f>
        <v>East of England</v>
      </c>
      <c r="K4044" s="28" t="str">
        <f t="shared" si="129"/>
        <v/>
      </c>
    </row>
    <row r="4045" spans="1:11" x14ac:dyDescent="0.35">
      <c r="A4045" s="69">
        <f t="shared" si="130"/>
        <v>45778</v>
      </c>
      <c r="B4045" t="s">
        <v>911</v>
      </c>
      <c r="C4045" t="s">
        <v>268</v>
      </c>
      <c r="D4045" s="185" t="s">
        <v>892</v>
      </c>
      <c r="E4045" t="s">
        <v>306</v>
      </c>
      <c r="F4045" t="s">
        <v>347</v>
      </c>
      <c r="G4045" t="s">
        <v>140</v>
      </c>
      <c r="H4045">
        <v>0</v>
      </c>
      <c r="I4045" s="68" t="str">
        <f>VLOOKUP(E4045,Refs!$P$2:$R$29,3,FALSE)</f>
        <v>Y61</v>
      </c>
      <c r="J4045" s="68" t="str">
        <f>VLOOKUP(E4045,Refs!$P$2:$S$29,4,FALSE)</f>
        <v>East of England</v>
      </c>
      <c r="K4045" s="28" t="str">
        <f t="shared" si="129"/>
        <v/>
      </c>
    </row>
    <row r="4046" spans="1:11" x14ac:dyDescent="0.35">
      <c r="A4046" s="69">
        <f t="shared" si="130"/>
        <v>45778</v>
      </c>
      <c r="B4046" t="s">
        <v>911</v>
      </c>
      <c r="C4046" t="s">
        <v>268</v>
      </c>
      <c r="D4046" s="185" t="s">
        <v>892</v>
      </c>
      <c r="E4046" t="s">
        <v>306</v>
      </c>
      <c r="F4046" t="s">
        <v>347</v>
      </c>
      <c r="G4046" t="s">
        <v>728</v>
      </c>
      <c r="H4046">
        <v>60</v>
      </c>
      <c r="I4046" s="68" t="str">
        <f>VLOOKUP(E4046,Refs!$P$2:$R$29,3,FALSE)</f>
        <v>Y61</v>
      </c>
      <c r="J4046" s="68" t="str">
        <f>VLOOKUP(E4046,Refs!$P$2:$S$29,4,FALSE)</f>
        <v>East of England</v>
      </c>
      <c r="K4046" s="28">
        <f t="shared" si="129"/>
        <v>60</v>
      </c>
    </row>
    <row r="4047" spans="1:11" x14ac:dyDescent="0.35">
      <c r="A4047" s="69">
        <f t="shared" si="130"/>
        <v>45778</v>
      </c>
      <c r="B4047" t="s">
        <v>911</v>
      </c>
      <c r="C4047" t="s">
        <v>268</v>
      </c>
      <c r="D4047" s="185" t="s">
        <v>892</v>
      </c>
      <c r="E4047" t="s">
        <v>306</v>
      </c>
      <c r="F4047" t="s">
        <v>347</v>
      </c>
      <c r="G4047" t="s">
        <v>727</v>
      </c>
      <c r="H4047">
        <v>11</v>
      </c>
      <c r="I4047" s="68" t="str">
        <f>VLOOKUP(E4047,Refs!$P$2:$R$29,3,FALSE)</f>
        <v>Y61</v>
      </c>
      <c r="J4047" s="68" t="str">
        <f>VLOOKUP(E4047,Refs!$P$2:$S$29,4,FALSE)</f>
        <v>East of England</v>
      </c>
      <c r="K4047" s="28">
        <f t="shared" si="129"/>
        <v>11</v>
      </c>
    </row>
    <row r="4048" spans="1:11" x14ac:dyDescent="0.35">
      <c r="A4048" s="69">
        <f t="shared" si="130"/>
        <v>45778</v>
      </c>
      <c r="B4048" t="s">
        <v>911</v>
      </c>
      <c r="C4048" t="s">
        <v>268</v>
      </c>
      <c r="D4048" s="185" t="s">
        <v>892</v>
      </c>
      <c r="E4048" t="s">
        <v>306</v>
      </c>
      <c r="F4048" t="s">
        <v>347</v>
      </c>
      <c r="G4048" t="s">
        <v>730</v>
      </c>
      <c r="H4048">
        <v>136</v>
      </c>
      <c r="I4048" s="68" t="str">
        <f>VLOOKUP(E4048,Refs!$P$2:$R$29,3,FALSE)</f>
        <v>Y61</v>
      </c>
      <c r="J4048" s="68" t="str">
        <f>VLOOKUP(E4048,Refs!$P$2:$S$29,4,FALSE)</f>
        <v>East of England</v>
      </c>
      <c r="K4048" s="28">
        <f t="shared" si="129"/>
        <v>136</v>
      </c>
    </row>
    <row r="4049" spans="1:11" x14ac:dyDescent="0.35">
      <c r="A4049" s="69">
        <f t="shared" si="130"/>
        <v>45778</v>
      </c>
      <c r="B4049" t="s">
        <v>911</v>
      </c>
      <c r="C4049" t="s">
        <v>268</v>
      </c>
      <c r="D4049" s="185" t="s">
        <v>892</v>
      </c>
      <c r="E4049" t="s">
        <v>306</v>
      </c>
      <c r="F4049" t="s">
        <v>347</v>
      </c>
      <c r="G4049" t="s">
        <v>729</v>
      </c>
      <c r="H4049">
        <v>38</v>
      </c>
      <c r="I4049" s="68" t="str">
        <f>VLOOKUP(E4049,Refs!$P$2:$R$29,3,FALSE)</f>
        <v>Y61</v>
      </c>
      <c r="J4049" s="68" t="str">
        <f>VLOOKUP(E4049,Refs!$P$2:$S$29,4,FALSE)</f>
        <v>East of England</v>
      </c>
      <c r="K4049" s="28">
        <f t="shared" si="129"/>
        <v>38</v>
      </c>
    </row>
    <row r="4050" spans="1:11" x14ac:dyDescent="0.35">
      <c r="A4050" s="69">
        <f t="shared" si="130"/>
        <v>45778</v>
      </c>
      <c r="B4050" t="s">
        <v>911</v>
      </c>
      <c r="C4050" t="s">
        <v>268</v>
      </c>
      <c r="D4050" s="185" t="s">
        <v>892</v>
      </c>
      <c r="E4050" t="s">
        <v>310</v>
      </c>
      <c r="F4050" t="s">
        <v>311</v>
      </c>
      <c r="G4050" t="s">
        <v>10</v>
      </c>
      <c r="H4050">
        <v>30611</v>
      </c>
      <c r="I4050" s="68" t="str">
        <f>VLOOKUP(E4050,Refs!$P$2:$R$29,3,FALSE)</f>
        <v>Y61</v>
      </c>
      <c r="J4050" s="68" t="str">
        <f>VLOOKUP(E4050,Refs!$P$2:$S$29,4,FALSE)</f>
        <v>East of England</v>
      </c>
      <c r="K4050" s="28">
        <f t="shared" si="129"/>
        <v>30611</v>
      </c>
    </row>
    <row r="4051" spans="1:11" x14ac:dyDescent="0.35">
      <c r="A4051" s="69">
        <f t="shared" si="130"/>
        <v>45778</v>
      </c>
      <c r="B4051" t="s">
        <v>911</v>
      </c>
      <c r="C4051" t="s">
        <v>268</v>
      </c>
      <c r="D4051" s="185" t="s">
        <v>892</v>
      </c>
      <c r="E4051" t="s">
        <v>310</v>
      </c>
      <c r="F4051" t="s">
        <v>311</v>
      </c>
      <c r="G4051" t="s">
        <v>69</v>
      </c>
      <c r="H4051">
        <v>26017</v>
      </c>
      <c r="I4051" s="68" t="str">
        <f>VLOOKUP(E4051,Refs!$P$2:$R$29,3,FALSE)</f>
        <v>Y61</v>
      </c>
      <c r="J4051" s="68" t="str">
        <f>VLOOKUP(E4051,Refs!$P$2:$S$29,4,FALSE)</f>
        <v>East of England</v>
      </c>
      <c r="K4051" s="28">
        <f t="shared" si="129"/>
        <v>26017</v>
      </c>
    </row>
    <row r="4052" spans="1:11" x14ac:dyDescent="0.35">
      <c r="A4052" s="69">
        <f t="shared" si="130"/>
        <v>45778</v>
      </c>
      <c r="B4052" t="s">
        <v>911</v>
      </c>
      <c r="C4052" t="s">
        <v>268</v>
      </c>
      <c r="D4052" s="185" t="s">
        <v>892</v>
      </c>
      <c r="E4052" t="s">
        <v>310</v>
      </c>
      <c r="F4052" t="s">
        <v>311</v>
      </c>
      <c r="G4052" t="s">
        <v>20</v>
      </c>
      <c r="H4052">
        <v>28416</v>
      </c>
      <c r="I4052" s="68" t="str">
        <f>VLOOKUP(E4052,Refs!$P$2:$R$29,3,FALSE)</f>
        <v>Y61</v>
      </c>
      <c r="J4052" s="68" t="str">
        <f>VLOOKUP(E4052,Refs!$P$2:$S$29,4,FALSE)</f>
        <v>East of England</v>
      </c>
      <c r="K4052" s="28">
        <f t="shared" si="129"/>
        <v>28416</v>
      </c>
    </row>
    <row r="4053" spans="1:11" x14ac:dyDescent="0.35">
      <c r="A4053" s="69">
        <f t="shared" si="130"/>
        <v>45778</v>
      </c>
      <c r="B4053" t="s">
        <v>911</v>
      </c>
      <c r="C4053" t="s">
        <v>268</v>
      </c>
      <c r="D4053" s="185" t="s">
        <v>892</v>
      </c>
      <c r="E4053" t="s">
        <v>310</v>
      </c>
      <c r="F4053" t="s">
        <v>311</v>
      </c>
      <c r="G4053" t="s">
        <v>23</v>
      </c>
      <c r="H4053">
        <v>25926</v>
      </c>
      <c r="I4053" s="68" t="str">
        <f>VLOOKUP(E4053,Refs!$P$2:$R$29,3,FALSE)</f>
        <v>Y61</v>
      </c>
      <c r="J4053" s="68" t="str">
        <f>VLOOKUP(E4053,Refs!$P$2:$S$29,4,FALSE)</f>
        <v>East of England</v>
      </c>
      <c r="K4053" s="28">
        <f t="shared" si="129"/>
        <v>25926</v>
      </c>
    </row>
    <row r="4054" spans="1:11" x14ac:dyDescent="0.35">
      <c r="A4054" s="69">
        <f t="shared" si="130"/>
        <v>45778</v>
      </c>
      <c r="B4054" t="s">
        <v>911</v>
      </c>
      <c r="C4054" t="s">
        <v>268</v>
      </c>
      <c r="D4054" s="185" t="s">
        <v>892</v>
      </c>
      <c r="E4054" t="s">
        <v>310</v>
      </c>
      <c r="F4054" t="s">
        <v>311</v>
      </c>
      <c r="G4054" t="s">
        <v>19</v>
      </c>
      <c r="H4054">
        <v>467</v>
      </c>
      <c r="I4054" s="68" t="str">
        <f>VLOOKUP(E4054,Refs!$P$2:$R$29,3,FALSE)</f>
        <v>Y61</v>
      </c>
      <c r="J4054" s="68" t="str">
        <f>VLOOKUP(E4054,Refs!$P$2:$S$29,4,FALSE)</f>
        <v>East of England</v>
      </c>
      <c r="K4054" s="28">
        <f t="shared" si="129"/>
        <v>467</v>
      </c>
    </row>
    <row r="4055" spans="1:11" x14ac:dyDescent="0.35">
      <c r="A4055" s="69">
        <f t="shared" si="130"/>
        <v>45778</v>
      </c>
      <c r="B4055" t="s">
        <v>911</v>
      </c>
      <c r="C4055" t="s">
        <v>268</v>
      </c>
      <c r="D4055" s="185" t="s">
        <v>892</v>
      </c>
      <c r="E4055" t="s">
        <v>310</v>
      </c>
      <c r="F4055" t="s">
        <v>311</v>
      </c>
      <c r="G4055" t="s">
        <v>21</v>
      </c>
      <c r="H4055">
        <v>699690</v>
      </c>
      <c r="I4055" s="68" t="str">
        <f>VLOOKUP(E4055,Refs!$P$2:$R$29,3,FALSE)</f>
        <v>Y61</v>
      </c>
      <c r="J4055" s="68" t="str">
        <f>VLOOKUP(E4055,Refs!$P$2:$S$29,4,FALSE)</f>
        <v>East of England</v>
      </c>
      <c r="K4055" s="28">
        <f t="shared" si="129"/>
        <v>699690</v>
      </c>
    </row>
    <row r="4056" spans="1:11" x14ac:dyDescent="0.35">
      <c r="A4056" s="69">
        <f t="shared" si="130"/>
        <v>45778</v>
      </c>
      <c r="B4056" t="s">
        <v>911</v>
      </c>
      <c r="C4056" t="s">
        <v>268</v>
      </c>
      <c r="D4056" s="185" t="s">
        <v>892</v>
      </c>
      <c r="E4056" t="s">
        <v>310</v>
      </c>
      <c r="F4056" t="s">
        <v>311</v>
      </c>
      <c r="G4056" t="s">
        <v>70</v>
      </c>
      <c r="H4056">
        <v>240</v>
      </c>
      <c r="I4056" s="68" t="str">
        <f>VLOOKUP(E4056,Refs!$P$2:$R$29,3,FALSE)</f>
        <v>Y61</v>
      </c>
      <c r="J4056" s="68" t="str">
        <f>VLOOKUP(E4056,Refs!$P$2:$S$29,4,FALSE)</f>
        <v>East of England</v>
      </c>
      <c r="K4056" s="28">
        <f t="shared" si="129"/>
        <v>240</v>
      </c>
    </row>
    <row r="4057" spans="1:11" x14ac:dyDescent="0.35">
      <c r="A4057" s="69">
        <f t="shared" si="130"/>
        <v>45778</v>
      </c>
      <c r="B4057" t="s">
        <v>911</v>
      </c>
      <c r="C4057" t="s">
        <v>268</v>
      </c>
      <c r="D4057" s="185" t="s">
        <v>892</v>
      </c>
      <c r="E4057" t="s">
        <v>310</v>
      </c>
      <c r="F4057" t="s">
        <v>311</v>
      </c>
      <c r="G4057" t="s">
        <v>71</v>
      </c>
      <c r="H4057">
        <v>320</v>
      </c>
      <c r="I4057" s="68" t="str">
        <f>VLOOKUP(E4057,Refs!$P$2:$R$29,3,FALSE)</f>
        <v>Y61</v>
      </c>
      <c r="J4057" s="68" t="str">
        <f>VLOOKUP(E4057,Refs!$P$2:$S$29,4,FALSE)</f>
        <v>East of England</v>
      </c>
      <c r="K4057" s="28">
        <f t="shared" si="129"/>
        <v>320</v>
      </c>
    </row>
    <row r="4058" spans="1:11" x14ac:dyDescent="0.35">
      <c r="A4058" s="69">
        <f t="shared" si="130"/>
        <v>45778</v>
      </c>
      <c r="B4058" t="s">
        <v>911</v>
      </c>
      <c r="C4058" t="s">
        <v>268</v>
      </c>
      <c r="D4058" s="185" t="s">
        <v>892</v>
      </c>
      <c r="E4058" t="s">
        <v>310</v>
      </c>
      <c r="F4058" t="s">
        <v>311</v>
      </c>
      <c r="G4058" t="s">
        <v>72</v>
      </c>
      <c r="H4058">
        <v>31439</v>
      </c>
      <c r="I4058" s="68" t="str">
        <f>VLOOKUP(E4058,Refs!$P$2:$R$29,3,FALSE)</f>
        <v>Y61</v>
      </c>
      <c r="J4058" s="68" t="str">
        <f>VLOOKUP(E4058,Refs!$P$2:$S$29,4,FALSE)</f>
        <v>East of England</v>
      </c>
      <c r="K4058" s="28">
        <f t="shared" si="129"/>
        <v>31439</v>
      </c>
    </row>
    <row r="4059" spans="1:11" x14ac:dyDescent="0.35">
      <c r="A4059" s="69">
        <f t="shared" si="130"/>
        <v>45778</v>
      </c>
      <c r="B4059" t="s">
        <v>911</v>
      </c>
      <c r="C4059" t="s">
        <v>268</v>
      </c>
      <c r="D4059" s="185" t="s">
        <v>892</v>
      </c>
      <c r="E4059" t="s">
        <v>310</v>
      </c>
      <c r="F4059" t="s">
        <v>311</v>
      </c>
      <c r="G4059" t="s">
        <v>73</v>
      </c>
      <c r="H4059">
        <v>15651</v>
      </c>
      <c r="I4059" s="68" t="str">
        <f>VLOOKUP(E4059,Refs!$P$2:$R$29,3,FALSE)</f>
        <v>Y61</v>
      </c>
      <c r="J4059" s="68" t="str">
        <f>VLOOKUP(E4059,Refs!$P$2:$S$29,4,FALSE)</f>
        <v>East of England</v>
      </c>
      <c r="K4059" s="28">
        <f t="shared" si="129"/>
        <v>15651</v>
      </c>
    </row>
    <row r="4060" spans="1:11" x14ac:dyDescent="0.35">
      <c r="A4060" s="69">
        <f t="shared" si="130"/>
        <v>45778</v>
      </c>
      <c r="B4060" t="s">
        <v>911</v>
      </c>
      <c r="C4060" t="s">
        <v>268</v>
      </c>
      <c r="D4060" s="185" t="s">
        <v>892</v>
      </c>
      <c r="E4060" t="s">
        <v>310</v>
      </c>
      <c r="F4060" t="s">
        <v>311</v>
      </c>
      <c r="G4060" t="s">
        <v>74</v>
      </c>
      <c r="H4060">
        <v>38067996</v>
      </c>
      <c r="I4060" s="68" t="str">
        <f>VLOOKUP(E4060,Refs!$P$2:$R$29,3,FALSE)</f>
        <v>Y61</v>
      </c>
      <c r="J4060" s="68" t="str">
        <f>VLOOKUP(E4060,Refs!$P$2:$S$29,4,FALSE)</f>
        <v>East of England</v>
      </c>
      <c r="K4060" s="28">
        <f t="shared" si="129"/>
        <v>38067996</v>
      </c>
    </row>
    <row r="4061" spans="1:11" x14ac:dyDescent="0.35">
      <c r="A4061" s="69">
        <f t="shared" si="130"/>
        <v>45778</v>
      </c>
      <c r="B4061" t="s">
        <v>911</v>
      </c>
      <c r="C4061" t="s">
        <v>268</v>
      </c>
      <c r="D4061" s="185" t="s">
        <v>892</v>
      </c>
      <c r="E4061" t="s">
        <v>310</v>
      </c>
      <c r="F4061" t="s">
        <v>311</v>
      </c>
      <c r="G4061" t="s">
        <v>26</v>
      </c>
      <c r="H4061">
        <v>28211</v>
      </c>
      <c r="I4061" s="68" t="str">
        <f>VLOOKUP(E4061,Refs!$P$2:$R$29,3,FALSE)</f>
        <v>Y61</v>
      </c>
      <c r="J4061" s="68" t="str">
        <f>VLOOKUP(E4061,Refs!$P$2:$S$29,4,FALSE)</f>
        <v>East of England</v>
      </c>
      <c r="K4061" s="28">
        <f t="shared" si="129"/>
        <v>28211</v>
      </c>
    </row>
    <row r="4062" spans="1:11" x14ac:dyDescent="0.35">
      <c r="A4062" s="69">
        <f t="shared" si="130"/>
        <v>45778</v>
      </c>
      <c r="B4062" t="s">
        <v>911</v>
      </c>
      <c r="C4062" t="s">
        <v>268</v>
      </c>
      <c r="D4062" s="185" t="s">
        <v>892</v>
      </c>
      <c r="E4062" t="s">
        <v>310</v>
      </c>
      <c r="F4062" t="s">
        <v>311</v>
      </c>
      <c r="G4062" t="s">
        <v>75</v>
      </c>
      <c r="H4062">
        <v>84</v>
      </c>
      <c r="I4062" s="68" t="str">
        <f>VLOOKUP(E4062,Refs!$P$2:$R$29,3,FALSE)</f>
        <v>Y61</v>
      </c>
      <c r="J4062" s="68" t="str">
        <f>VLOOKUP(E4062,Refs!$P$2:$S$29,4,FALSE)</f>
        <v>East of England</v>
      </c>
      <c r="K4062" s="28">
        <f t="shared" si="129"/>
        <v>84</v>
      </c>
    </row>
    <row r="4063" spans="1:11" x14ac:dyDescent="0.35">
      <c r="A4063" s="69">
        <f t="shared" si="130"/>
        <v>45778</v>
      </c>
      <c r="B4063" t="s">
        <v>911</v>
      </c>
      <c r="C4063" t="s">
        <v>268</v>
      </c>
      <c r="D4063" s="185" t="s">
        <v>892</v>
      </c>
      <c r="E4063" t="s">
        <v>310</v>
      </c>
      <c r="F4063" t="s">
        <v>311</v>
      </c>
      <c r="G4063" t="s">
        <v>76</v>
      </c>
      <c r="H4063">
        <v>12383</v>
      </c>
      <c r="I4063" s="68" t="str">
        <f>VLOOKUP(E4063,Refs!$P$2:$R$29,3,FALSE)</f>
        <v>Y61</v>
      </c>
      <c r="J4063" s="68" t="str">
        <f>VLOOKUP(E4063,Refs!$P$2:$S$29,4,FALSE)</f>
        <v>East of England</v>
      </c>
      <c r="K4063" s="28">
        <f t="shared" si="129"/>
        <v>12383</v>
      </c>
    </row>
    <row r="4064" spans="1:11" x14ac:dyDescent="0.35">
      <c r="A4064" s="69">
        <f t="shared" si="130"/>
        <v>45778</v>
      </c>
      <c r="B4064" t="s">
        <v>911</v>
      </c>
      <c r="C4064" t="s">
        <v>268</v>
      </c>
      <c r="D4064" s="185" t="s">
        <v>892</v>
      </c>
      <c r="E4064" t="s">
        <v>310</v>
      </c>
      <c r="F4064" t="s">
        <v>311</v>
      </c>
      <c r="G4064" t="s">
        <v>77</v>
      </c>
      <c r="H4064">
        <v>9941</v>
      </c>
      <c r="I4064" s="68" t="str">
        <f>VLOOKUP(E4064,Refs!$P$2:$R$29,3,FALSE)</f>
        <v>Y61</v>
      </c>
      <c r="J4064" s="68" t="str">
        <f>VLOOKUP(E4064,Refs!$P$2:$S$29,4,FALSE)</f>
        <v>East of England</v>
      </c>
      <c r="K4064" s="28">
        <f t="shared" si="129"/>
        <v>9941</v>
      </c>
    </row>
    <row r="4065" spans="1:11" x14ac:dyDescent="0.35">
      <c r="A4065" s="69">
        <f t="shared" si="130"/>
        <v>45778</v>
      </c>
      <c r="B4065" t="s">
        <v>911</v>
      </c>
      <c r="C4065" t="s">
        <v>268</v>
      </c>
      <c r="D4065" s="185" t="s">
        <v>892</v>
      </c>
      <c r="E4065" t="s">
        <v>310</v>
      </c>
      <c r="F4065" t="s">
        <v>311</v>
      </c>
      <c r="G4065" t="s">
        <v>78</v>
      </c>
      <c r="H4065">
        <v>5708</v>
      </c>
      <c r="I4065" s="68" t="str">
        <f>VLOOKUP(E4065,Refs!$P$2:$R$29,3,FALSE)</f>
        <v>Y61</v>
      </c>
      <c r="J4065" s="68" t="str">
        <f>VLOOKUP(E4065,Refs!$P$2:$S$29,4,FALSE)</f>
        <v>East of England</v>
      </c>
      <c r="K4065" s="28">
        <f t="shared" si="129"/>
        <v>5708</v>
      </c>
    </row>
    <row r="4066" spans="1:11" x14ac:dyDescent="0.35">
      <c r="A4066" s="69">
        <f t="shared" si="130"/>
        <v>45778</v>
      </c>
      <c r="B4066" t="s">
        <v>911</v>
      </c>
      <c r="C4066" t="s">
        <v>268</v>
      </c>
      <c r="D4066" s="185" t="s">
        <v>892</v>
      </c>
      <c r="E4066" t="s">
        <v>310</v>
      </c>
      <c r="F4066" t="s">
        <v>311</v>
      </c>
      <c r="G4066" t="s">
        <v>79</v>
      </c>
      <c r="H4066">
        <v>95</v>
      </c>
      <c r="I4066" s="68" t="str">
        <f>VLOOKUP(E4066,Refs!$P$2:$R$29,3,FALSE)</f>
        <v>Y61</v>
      </c>
      <c r="J4066" s="68" t="str">
        <f>VLOOKUP(E4066,Refs!$P$2:$S$29,4,FALSE)</f>
        <v>East of England</v>
      </c>
      <c r="K4066" s="28">
        <f t="shared" ref="K4066:K4129" si="131">IF(OR(H4066="NULL",H4066=0,H4066=""),"",H4066)</f>
        <v>95</v>
      </c>
    </row>
    <row r="4067" spans="1:11" x14ac:dyDescent="0.35">
      <c r="A4067" s="69">
        <f t="shared" si="130"/>
        <v>45778</v>
      </c>
      <c r="B4067" t="s">
        <v>911</v>
      </c>
      <c r="C4067" t="s">
        <v>268</v>
      </c>
      <c r="D4067" s="185" t="s">
        <v>892</v>
      </c>
      <c r="E4067" t="s">
        <v>310</v>
      </c>
      <c r="F4067" t="s">
        <v>311</v>
      </c>
      <c r="G4067" t="s">
        <v>25</v>
      </c>
      <c r="H4067">
        <v>17353</v>
      </c>
      <c r="I4067" s="68" t="str">
        <f>VLOOKUP(E4067,Refs!$P$2:$R$29,3,FALSE)</f>
        <v>Y61</v>
      </c>
      <c r="J4067" s="68" t="str">
        <f>VLOOKUP(E4067,Refs!$P$2:$S$29,4,FALSE)</f>
        <v>East of England</v>
      </c>
      <c r="K4067" s="28">
        <f t="shared" si="131"/>
        <v>17353</v>
      </c>
    </row>
    <row r="4068" spans="1:11" x14ac:dyDescent="0.35">
      <c r="A4068" s="69">
        <f t="shared" si="130"/>
        <v>45778</v>
      </c>
      <c r="B4068" t="s">
        <v>911</v>
      </c>
      <c r="C4068" t="s">
        <v>268</v>
      </c>
      <c r="D4068" s="185" t="s">
        <v>892</v>
      </c>
      <c r="E4068" t="s">
        <v>310</v>
      </c>
      <c r="F4068" t="s">
        <v>311</v>
      </c>
      <c r="G4068" t="s">
        <v>80</v>
      </c>
      <c r="H4068">
        <v>260</v>
      </c>
      <c r="I4068" s="68" t="str">
        <f>VLOOKUP(E4068,Refs!$P$2:$R$29,3,FALSE)</f>
        <v>Y61</v>
      </c>
      <c r="J4068" s="68" t="str">
        <f>VLOOKUP(E4068,Refs!$P$2:$S$29,4,FALSE)</f>
        <v>East of England</v>
      </c>
      <c r="K4068" s="28">
        <f t="shared" si="131"/>
        <v>260</v>
      </c>
    </row>
    <row r="4069" spans="1:11" x14ac:dyDescent="0.35">
      <c r="A4069" s="69">
        <f t="shared" si="130"/>
        <v>45778</v>
      </c>
      <c r="B4069" t="s">
        <v>911</v>
      </c>
      <c r="C4069" t="s">
        <v>268</v>
      </c>
      <c r="D4069" s="185" t="s">
        <v>892</v>
      </c>
      <c r="E4069" t="s">
        <v>310</v>
      </c>
      <c r="F4069" t="s">
        <v>311</v>
      </c>
      <c r="G4069" t="s">
        <v>81</v>
      </c>
      <c r="H4069">
        <v>8301</v>
      </c>
      <c r="I4069" s="68" t="str">
        <f>VLOOKUP(E4069,Refs!$P$2:$R$29,3,FALSE)</f>
        <v>Y61</v>
      </c>
      <c r="J4069" s="68" t="str">
        <f>VLOOKUP(E4069,Refs!$P$2:$S$29,4,FALSE)</f>
        <v>East of England</v>
      </c>
      <c r="K4069" s="28">
        <f t="shared" si="131"/>
        <v>8301</v>
      </c>
    </row>
    <row r="4070" spans="1:11" x14ac:dyDescent="0.35">
      <c r="A4070" s="69">
        <f t="shared" si="130"/>
        <v>45778</v>
      </c>
      <c r="B4070" t="s">
        <v>911</v>
      </c>
      <c r="C4070" t="s">
        <v>268</v>
      </c>
      <c r="D4070" s="185" t="s">
        <v>892</v>
      </c>
      <c r="E4070" t="s">
        <v>310</v>
      </c>
      <c r="F4070" t="s">
        <v>311</v>
      </c>
      <c r="G4070" t="s">
        <v>82</v>
      </c>
      <c r="H4070">
        <v>2472</v>
      </c>
      <c r="I4070" s="68" t="str">
        <f>VLOOKUP(E4070,Refs!$P$2:$R$29,3,FALSE)</f>
        <v>Y61</v>
      </c>
      <c r="J4070" s="68" t="str">
        <f>VLOOKUP(E4070,Refs!$P$2:$S$29,4,FALSE)</f>
        <v>East of England</v>
      </c>
      <c r="K4070" s="28">
        <f t="shared" si="131"/>
        <v>2472</v>
      </c>
    </row>
    <row r="4071" spans="1:11" x14ac:dyDescent="0.35">
      <c r="A4071" s="69">
        <f t="shared" si="130"/>
        <v>45778</v>
      </c>
      <c r="B4071" t="s">
        <v>911</v>
      </c>
      <c r="C4071" t="s">
        <v>268</v>
      </c>
      <c r="D4071" s="185" t="s">
        <v>892</v>
      </c>
      <c r="E4071" t="s">
        <v>310</v>
      </c>
      <c r="F4071" t="s">
        <v>311</v>
      </c>
      <c r="G4071" t="s">
        <v>83</v>
      </c>
      <c r="H4071">
        <v>4597</v>
      </c>
      <c r="I4071" s="68" t="str">
        <f>VLOOKUP(E4071,Refs!$P$2:$R$29,3,FALSE)</f>
        <v>Y61</v>
      </c>
      <c r="J4071" s="68" t="str">
        <f>VLOOKUP(E4071,Refs!$P$2:$S$29,4,FALSE)</f>
        <v>East of England</v>
      </c>
      <c r="K4071" s="28">
        <f t="shared" si="131"/>
        <v>4597</v>
      </c>
    </row>
    <row r="4072" spans="1:11" x14ac:dyDescent="0.35">
      <c r="A4072" s="69">
        <f t="shared" si="130"/>
        <v>45778</v>
      </c>
      <c r="B4072" t="s">
        <v>911</v>
      </c>
      <c r="C4072" t="s">
        <v>268</v>
      </c>
      <c r="D4072" s="185" t="s">
        <v>892</v>
      </c>
      <c r="E4072" t="s">
        <v>310</v>
      </c>
      <c r="F4072" t="s">
        <v>311</v>
      </c>
      <c r="G4072" t="s">
        <v>84</v>
      </c>
      <c r="H4072">
        <v>17803</v>
      </c>
      <c r="I4072" s="68" t="str">
        <f>VLOOKUP(E4072,Refs!$P$2:$R$29,3,FALSE)</f>
        <v>Y61</v>
      </c>
      <c r="J4072" s="68" t="str">
        <f>VLOOKUP(E4072,Refs!$P$2:$S$29,4,FALSE)</f>
        <v>East of England</v>
      </c>
      <c r="K4072" s="28">
        <f t="shared" si="131"/>
        <v>17803</v>
      </c>
    </row>
    <row r="4073" spans="1:11" x14ac:dyDescent="0.35">
      <c r="A4073" s="69">
        <f t="shared" si="130"/>
        <v>45778</v>
      </c>
      <c r="B4073" t="s">
        <v>911</v>
      </c>
      <c r="C4073" t="s">
        <v>268</v>
      </c>
      <c r="D4073" s="185" t="s">
        <v>892</v>
      </c>
      <c r="E4073" t="s">
        <v>310</v>
      </c>
      <c r="F4073" t="s">
        <v>311</v>
      </c>
      <c r="G4073" t="s">
        <v>85</v>
      </c>
      <c r="H4073">
        <v>2697</v>
      </c>
      <c r="I4073" s="68" t="str">
        <f>VLOOKUP(E4073,Refs!$P$2:$R$29,3,FALSE)</f>
        <v>Y61</v>
      </c>
      <c r="J4073" s="68" t="str">
        <f>VLOOKUP(E4073,Refs!$P$2:$S$29,4,FALSE)</f>
        <v>East of England</v>
      </c>
      <c r="K4073" s="28">
        <f t="shared" si="131"/>
        <v>2697</v>
      </c>
    </row>
    <row r="4074" spans="1:11" x14ac:dyDescent="0.35">
      <c r="A4074" s="69">
        <f t="shared" si="130"/>
        <v>45778</v>
      </c>
      <c r="B4074" t="s">
        <v>911</v>
      </c>
      <c r="C4074" t="s">
        <v>268</v>
      </c>
      <c r="D4074" s="185" t="s">
        <v>892</v>
      </c>
      <c r="E4074" t="s">
        <v>310</v>
      </c>
      <c r="F4074" t="s">
        <v>311</v>
      </c>
      <c r="G4074" t="s">
        <v>86</v>
      </c>
      <c r="H4074">
        <v>1265</v>
      </c>
      <c r="I4074" s="68" t="str">
        <f>VLOOKUP(E4074,Refs!$P$2:$R$29,3,FALSE)</f>
        <v>Y61</v>
      </c>
      <c r="J4074" s="68" t="str">
        <f>VLOOKUP(E4074,Refs!$P$2:$S$29,4,FALSE)</f>
        <v>East of England</v>
      </c>
      <c r="K4074" s="28">
        <f t="shared" si="131"/>
        <v>1265</v>
      </c>
    </row>
    <row r="4075" spans="1:11" x14ac:dyDescent="0.35">
      <c r="A4075" s="69">
        <f t="shared" si="130"/>
        <v>45778</v>
      </c>
      <c r="B4075" t="s">
        <v>911</v>
      </c>
      <c r="C4075" t="s">
        <v>268</v>
      </c>
      <c r="D4075" s="185" t="s">
        <v>892</v>
      </c>
      <c r="E4075" t="s">
        <v>310</v>
      </c>
      <c r="F4075" t="s">
        <v>311</v>
      </c>
      <c r="G4075" t="s">
        <v>87</v>
      </c>
      <c r="H4075">
        <v>4898</v>
      </c>
      <c r="I4075" s="68" t="str">
        <f>VLOOKUP(E4075,Refs!$P$2:$R$29,3,FALSE)</f>
        <v>Y61</v>
      </c>
      <c r="J4075" s="68" t="str">
        <f>VLOOKUP(E4075,Refs!$P$2:$S$29,4,FALSE)</f>
        <v>East of England</v>
      </c>
      <c r="K4075" s="28">
        <f t="shared" si="131"/>
        <v>4898</v>
      </c>
    </row>
    <row r="4076" spans="1:11" x14ac:dyDescent="0.35">
      <c r="A4076" s="69">
        <f t="shared" si="130"/>
        <v>45778</v>
      </c>
      <c r="B4076" t="s">
        <v>911</v>
      </c>
      <c r="C4076" t="s">
        <v>268</v>
      </c>
      <c r="D4076" s="185" t="s">
        <v>892</v>
      </c>
      <c r="E4076" t="s">
        <v>310</v>
      </c>
      <c r="F4076" t="s">
        <v>311</v>
      </c>
      <c r="G4076" t="s">
        <v>88</v>
      </c>
      <c r="H4076">
        <v>18085</v>
      </c>
      <c r="I4076" s="68" t="str">
        <f>VLOOKUP(E4076,Refs!$P$2:$R$29,3,FALSE)</f>
        <v>Y61</v>
      </c>
      <c r="J4076" s="68" t="str">
        <f>VLOOKUP(E4076,Refs!$P$2:$S$29,4,FALSE)</f>
        <v>East of England</v>
      </c>
      <c r="K4076" s="28">
        <f t="shared" si="131"/>
        <v>18085</v>
      </c>
    </row>
    <row r="4077" spans="1:11" x14ac:dyDescent="0.35">
      <c r="A4077" s="69">
        <f t="shared" si="130"/>
        <v>45778</v>
      </c>
      <c r="B4077" t="s">
        <v>911</v>
      </c>
      <c r="C4077" t="s">
        <v>268</v>
      </c>
      <c r="D4077" s="185" t="s">
        <v>892</v>
      </c>
      <c r="E4077" t="s">
        <v>310</v>
      </c>
      <c r="F4077" t="s">
        <v>311</v>
      </c>
      <c r="G4077" t="s">
        <v>89</v>
      </c>
      <c r="H4077">
        <v>28211</v>
      </c>
      <c r="I4077" s="68" t="str">
        <f>VLOOKUP(E4077,Refs!$P$2:$R$29,3,FALSE)</f>
        <v>Y61</v>
      </c>
      <c r="J4077" s="68" t="str">
        <f>VLOOKUP(E4077,Refs!$P$2:$S$29,4,FALSE)</f>
        <v>East of England</v>
      </c>
      <c r="K4077" s="28">
        <f t="shared" si="131"/>
        <v>28211</v>
      </c>
    </row>
    <row r="4078" spans="1:11" x14ac:dyDescent="0.35">
      <c r="A4078" s="69">
        <f t="shared" si="130"/>
        <v>45778</v>
      </c>
      <c r="B4078" t="s">
        <v>911</v>
      </c>
      <c r="C4078" t="s">
        <v>268</v>
      </c>
      <c r="D4078" s="185" t="s">
        <v>892</v>
      </c>
      <c r="E4078" t="s">
        <v>310</v>
      </c>
      <c r="F4078" t="s">
        <v>311</v>
      </c>
      <c r="G4078" t="s">
        <v>27</v>
      </c>
      <c r="H4078">
        <v>4134</v>
      </c>
      <c r="I4078" s="68" t="str">
        <f>VLOOKUP(E4078,Refs!$P$2:$R$29,3,FALSE)</f>
        <v>Y61</v>
      </c>
      <c r="J4078" s="68" t="str">
        <f>VLOOKUP(E4078,Refs!$P$2:$S$29,4,FALSE)</f>
        <v>East of England</v>
      </c>
      <c r="K4078" s="28">
        <f t="shared" si="131"/>
        <v>4134</v>
      </c>
    </row>
    <row r="4079" spans="1:11" x14ac:dyDescent="0.35">
      <c r="A4079" s="69">
        <f t="shared" si="130"/>
        <v>45778</v>
      </c>
      <c r="B4079" t="s">
        <v>911</v>
      </c>
      <c r="C4079" t="s">
        <v>268</v>
      </c>
      <c r="D4079" s="185" t="s">
        <v>892</v>
      </c>
      <c r="E4079" t="s">
        <v>310</v>
      </c>
      <c r="F4079" t="s">
        <v>311</v>
      </c>
      <c r="G4079" t="s">
        <v>29</v>
      </c>
      <c r="H4079">
        <v>2142</v>
      </c>
      <c r="I4079" s="68" t="str">
        <f>VLOOKUP(E4079,Refs!$P$2:$R$29,3,FALSE)</f>
        <v>Y61</v>
      </c>
      <c r="J4079" s="68" t="str">
        <f>VLOOKUP(E4079,Refs!$P$2:$S$29,4,FALSE)</f>
        <v>East of England</v>
      </c>
      <c r="K4079" s="28">
        <f t="shared" si="131"/>
        <v>2142</v>
      </c>
    </row>
    <row r="4080" spans="1:11" x14ac:dyDescent="0.35">
      <c r="A4080" s="69">
        <f t="shared" si="130"/>
        <v>45778</v>
      </c>
      <c r="B4080" t="s">
        <v>911</v>
      </c>
      <c r="C4080" t="s">
        <v>268</v>
      </c>
      <c r="D4080" s="185" t="s">
        <v>892</v>
      </c>
      <c r="E4080" t="s">
        <v>310</v>
      </c>
      <c r="F4080" t="s">
        <v>311</v>
      </c>
      <c r="G4080" t="s">
        <v>90</v>
      </c>
      <c r="H4080">
        <v>1927</v>
      </c>
      <c r="I4080" s="68" t="str">
        <f>VLOOKUP(E4080,Refs!$P$2:$R$29,3,FALSE)</f>
        <v>Y61</v>
      </c>
      <c r="J4080" s="68" t="str">
        <f>VLOOKUP(E4080,Refs!$P$2:$S$29,4,FALSE)</f>
        <v>East of England</v>
      </c>
      <c r="K4080" s="28">
        <f t="shared" si="131"/>
        <v>1927</v>
      </c>
    </row>
    <row r="4081" spans="1:11" x14ac:dyDescent="0.35">
      <c r="A4081" s="69">
        <f t="shared" si="130"/>
        <v>45778</v>
      </c>
      <c r="B4081" t="s">
        <v>911</v>
      </c>
      <c r="C4081" t="s">
        <v>268</v>
      </c>
      <c r="D4081" s="185" t="s">
        <v>892</v>
      </c>
      <c r="E4081" t="s">
        <v>310</v>
      </c>
      <c r="F4081" t="s">
        <v>311</v>
      </c>
      <c r="G4081" t="s">
        <v>91</v>
      </c>
      <c r="H4081">
        <v>4</v>
      </c>
      <c r="I4081" s="68" t="str">
        <f>VLOOKUP(E4081,Refs!$P$2:$R$29,3,FALSE)</f>
        <v>Y61</v>
      </c>
      <c r="J4081" s="68" t="str">
        <f>VLOOKUP(E4081,Refs!$P$2:$S$29,4,FALSE)</f>
        <v>East of England</v>
      </c>
      <c r="K4081" s="28">
        <f t="shared" si="131"/>
        <v>4</v>
      </c>
    </row>
    <row r="4082" spans="1:11" x14ac:dyDescent="0.35">
      <c r="A4082" s="69">
        <f t="shared" si="130"/>
        <v>45778</v>
      </c>
      <c r="B4082" t="s">
        <v>911</v>
      </c>
      <c r="C4082" t="s">
        <v>268</v>
      </c>
      <c r="D4082" s="185" t="s">
        <v>892</v>
      </c>
      <c r="E4082" t="s">
        <v>310</v>
      </c>
      <c r="F4082" t="s">
        <v>311</v>
      </c>
      <c r="G4082" t="s">
        <v>92</v>
      </c>
      <c r="H4082">
        <v>1786</v>
      </c>
      <c r="I4082" s="68" t="str">
        <f>VLOOKUP(E4082,Refs!$P$2:$R$29,3,FALSE)</f>
        <v>Y61</v>
      </c>
      <c r="J4082" s="68" t="str">
        <f>VLOOKUP(E4082,Refs!$P$2:$S$29,4,FALSE)</f>
        <v>East of England</v>
      </c>
      <c r="K4082" s="28">
        <f t="shared" si="131"/>
        <v>1786</v>
      </c>
    </row>
    <row r="4083" spans="1:11" x14ac:dyDescent="0.35">
      <c r="A4083" s="69">
        <f t="shared" si="130"/>
        <v>45778</v>
      </c>
      <c r="B4083" t="s">
        <v>911</v>
      </c>
      <c r="C4083" t="s">
        <v>268</v>
      </c>
      <c r="D4083" s="185" t="s">
        <v>892</v>
      </c>
      <c r="E4083" t="s">
        <v>310</v>
      </c>
      <c r="F4083" t="s">
        <v>311</v>
      </c>
      <c r="G4083" t="s">
        <v>93</v>
      </c>
      <c r="H4083">
        <v>93</v>
      </c>
      <c r="I4083" s="68" t="str">
        <f>VLOOKUP(E4083,Refs!$P$2:$R$29,3,FALSE)</f>
        <v>Y61</v>
      </c>
      <c r="J4083" s="68" t="str">
        <f>VLOOKUP(E4083,Refs!$P$2:$S$29,4,FALSE)</f>
        <v>East of England</v>
      </c>
      <c r="K4083" s="28">
        <f t="shared" si="131"/>
        <v>93</v>
      </c>
    </row>
    <row r="4084" spans="1:11" x14ac:dyDescent="0.35">
      <c r="A4084" s="69">
        <f t="shared" si="130"/>
        <v>45778</v>
      </c>
      <c r="B4084" t="s">
        <v>911</v>
      </c>
      <c r="C4084" t="s">
        <v>268</v>
      </c>
      <c r="D4084" s="185" t="s">
        <v>892</v>
      </c>
      <c r="E4084" t="s">
        <v>310</v>
      </c>
      <c r="F4084" t="s">
        <v>311</v>
      </c>
      <c r="G4084" t="s">
        <v>94</v>
      </c>
      <c r="H4084">
        <v>945</v>
      </c>
      <c r="I4084" s="68" t="str">
        <f>VLOOKUP(E4084,Refs!$P$2:$R$29,3,FALSE)</f>
        <v>Y61</v>
      </c>
      <c r="J4084" s="68" t="str">
        <f>VLOOKUP(E4084,Refs!$P$2:$S$29,4,FALSE)</f>
        <v>East of England</v>
      </c>
      <c r="K4084" s="28">
        <f t="shared" si="131"/>
        <v>945</v>
      </c>
    </row>
    <row r="4085" spans="1:11" x14ac:dyDescent="0.35">
      <c r="A4085" s="69">
        <f t="shared" si="130"/>
        <v>45778</v>
      </c>
      <c r="B4085" t="s">
        <v>911</v>
      </c>
      <c r="C4085" t="s">
        <v>268</v>
      </c>
      <c r="D4085" s="185" t="s">
        <v>892</v>
      </c>
      <c r="E4085" t="s">
        <v>310</v>
      </c>
      <c r="F4085" t="s">
        <v>311</v>
      </c>
      <c r="G4085" t="s">
        <v>95</v>
      </c>
      <c r="H4085">
        <v>52</v>
      </c>
      <c r="I4085" s="68" t="str">
        <f>VLOOKUP(E4085,Refs!$P$2:$R$29,3,FALSE)</f>
        <v>Y61</v>
      </c>
      <c r="J4085" s="68" t="str">
        <f>VLOOKUP(E4085,Refs!$P$2:$S$29,4,FALSE)</f>
        <v>East of England</v>
      </c>
      <c r="K4085" s="28">
        <f t="shared" si="131"/>
        <v>52</v>
      </c>
    </row>
    <row r="4086" spans="1:11" x14ac:dyDescent="0.35">
      <c r="A4086" s="69">
        <f t="shared" si="130"/>
        <v>45778</v>
      </c>
      <c r="B4086" t="s">
        <v>911</v>
      </c>
      <c r="C4086" t="s">
        <v>268</v>
      </c>
      <c r="D4086" s="185" t="s">
        <v>892</v>
      </c>
      <c r="E4086" t="s">
        <v>310</v>
      </c>
      <c r="F4086" t="s">
        <v>311</v>
      </c>
      <c r="G4086" t="s">
        <v>96</v>
      </c>
      <c r="H4086">
        <v>2925</v>
      </c>
      <c r="I4086" s="68" t="str">
        <f>VLOOKUP(E4086,Refs!$P$2:$R$29,3,FALSE)</f>
        <v>Y61</v>
      </c>
      <c r="J4086" s="68" t="str">
        <f>VLOOKUP(E4086,Refs!$P$2:$S$29,4,FALSE)</f>
        <v>East of England</v>
      </c>
      <c r="K4086" s="28">
        <f t="shared" si="131"/>
        <v>2925</v>
      </c>
    </row>
    <row r="4087" spans="1:11" x14ac:dyDescent="0.35">
      <c r="A4087" s="69">
        <f t="shared" si="130"/>
        <v>45778</v>
      </c>
      <c r="B4087" t="s">
        <v>911</v>
      </c>
      <c r="C4087" t="s">
        <v>268</v>
      </c>
      <c r="D4087" s="185" t="s">
        <v>892</v>
      </c>
      <c r="E4087" t="s">
        <v>310</v>
      </c>
      <c r="F4087" t="s">
        <v>311</v>
      </c>
      <c r="G4087" t="s">
        <v>31</v>
      </c>
      <c r="H4087">
        <v>2418</v>
      </c>
      <c r="I4087" s="68" t="str">
        <f>VLOOKUP(E4087,Refs!$P$2:$R$29,3,FALSE)</f>
        <v>Y61</v>
      </c>
      <c r="J4087" s="68" t="str">
        <f>VLOOKUP(E4087,Refs!$P$2:$S$29,4,FALSE)</f>
        <v>East of England</v>
      </c>
      <c r="K4087" s="28">
        <f t="shared" si="131"/>
        <v>2418</v>
      </c>
    </row>
    <row r="4088" spans="1:11" x14ac:dyDescent="0.35">
      <c r="A4088" s="69">
        <f t="shared" si="130"/>
        <v>45778</v>
      </c>
      <c r="B4088" t="s">
        <v>911</v>
      </c>
      <c r="C4088" t="s">
        <v>268</v>
      </c>
      <c r="D4088" s="185" t="s">
        <v>892</v>
      </c>
      <c r="E4088" t="s">
        <v>310</v>
      </c>
      <c r="F4088" t="s">
        <v>311</v>
      </c>
      <c r="G4088" t="s">
        <v>97</v>
      </c>
      <c r="H4088">
        <v>5439</v>
      </c>
      <c r="I4088" s="68" t="str">
        <f>VLOOKUP(E4088,Refs!$P$2:$R$29,3,FALSE)</f>
        <v>Y61</v>
      </c>
      <c r="J4088" s="68" t="str">
        <f>VLOOKUP(E4088,Refs!$P$2:$S$29,4,FALSE)</f>
        <v>East of England</v>
      </c>
      <c r="K4088" s="28">
        <f t="shared" si="131"/>
        <v>5439</v>
      </c>
    </row>
    <row r="4089" spans="1:11" x14ac:dyDescent="0.35">
      <c r="A4089" s="69">
        <f t="shared" si="130"/>
        <v>45778</v>
      </c>
      <c r="B4089" t="s">
        <v>911</v>
      </c>
      <c r="C4089" t="s">
        <v>268</v>
      </c>
      <c r="D4089" s="185" t="s">
        <v>892</v>
      </c>
      <c r="E4089" t="s">
        <v>310</v>
      </c>
      <c r="F4089" t="s">
        <v>311</v>
      </c>
      <c r="G4089" t="s">
        <v>98</v>
      </c>
      <c r="H4089">
        <v>3017</v>
      </c>
      <c r="I4089" s="68" t="str">
        <f>VLOOKUP(E4089,Refs!$P$2:$R$29,3,FALSE)</f>
        <v>Y61</v>
      </c>
      <c r="J4089" s="68" t="str">
        <f>VLOOKUP(E4089,Refs!$P$2:$S$29,4,FALSE)</f>
        <v>East of England</v>
      </c>
      <c r="K4089" s="28">
        <f t="shared" si="131"/>
        <v>3017</v>
      </c>
    </row>
    <row r="4090" spans="1:11" x14ac:dyDescent="0.35">
      <c r="A4090" s="69">
        <f t="shared" si="130"/>
        <v>45778</v>
      </c>
      <c r="B4090" t="s">
        <v>911</v>
      </c>
      <c r="C4090" t="s">
        <v>268</v>
      </c>
      <c r="D4090" s="185" t="s">
        <v>892</v>
      </c>
      <c r="E4090" t="s">
        <v>310</v>
      </c>
      <c r="F4090" t="s">
        <v>311</v>
      </c>
      <c r="G4090" t="s">
        <v>99</v>
      </c>
      <c r="H4090">
        <v>2885</v>
      </c>
      <c r="I4090" s="68" t="str">
        <f>VLOOKUP(E4090,Refs!$P$2:$R$29,3,FALSE)</f>
        <v>Y61</v>
      </c>
      <c r="J4090" s="68" t="str">
        <f>VLOOKUP(E4090,Refs!$P$2:$S$29,4,FALSE)</f>
        <v>East of England</v>
      </c>
      <c r="K4090" s="28">
        <f t="shared" si="131"/>
        <v>2885</v>
      </c>
    </row>
    <row r="4091" spans="1:11" x14ac:dyDescent="0.35">
      <c r="A4091" s="69">
        <f t="shared" si="130"/>
        <v>45778</v>
      </c>
      <c r="B4091" t="s">
        <v>911</v>
      </c>
      <c r="C4091" t="s">
        <v>268</v>
      </c>
      <c r="D4091" s="185" t="s">
        <v>892</v>
      </c>
      <c r="E4091" t="s">
        <v>310</v>
      </c>
      <c r="F4091" t="s">
        <v>311</v>
      </c>
      <c r="G4091" t="s">
        <v>100</v>
      </c>
      <c r="H4091">
        <v>1162</v>
      </c>
      <c r="I4091" s="68" t="str">
        <f>VLOOKUP(E4091,Refs!$P$2:$R$29,3,FALSE)</f>
        <v>Y61</v>
      </c>
      <c r="J4091" s="68" t="str">
        <f>VLOOKUP(E4091,Refs!$P$2:$S$29,4,FALSE)</f>
        <v>East of England</v>
      </c>
      <c r="K4091" s="28">
        <f t="shared" si="131"/>
        <v>1162</v>
      </c>
    </row>
    <row r="4092" spans="1:11" x14ac:dyDescent="0.35">
      <c r="A4092" s="69">
        <f t="shared" si="130"/>
        <v>45778</v>
      </c>
      <c r="B4092" t="s">
        <v>911</v>
      </c>
      <c r="C4092" t="s">
        <v>268</v>
      </c>
      <c r="D4092" s="185" t="s">
        <v>892</v>
      </c>
      <c r="E4092" t="s">
        <v>310</v>
      </c>
      <c r="F4092" t="s">
        <v>311</v>
      </c>
      <c r="G4092" t="s">
        <v>101</v>
      </c>
      <c r="H4092">
        <v>1520</v>
      </c>
      <c r="I4092" s="68" t="str">
        <f>VLOOKUP(E4092,Refs!$P$2:$R$29,3,FALSE)</f>
        <v>Y61</v>
      </c>
      <c r="J4092" s="68" t="str">
        <f>VLOOKUP(E4092,Refs!$P$2:$S$29,4,FALSE)</f>
        <v>East of England</v>
      </c>
      <c r="K4092" s="28">
        <f t="shared" si="131"/>
        <v>1520</v>
      </c>
    </row>
    <row r="4093" spans="1:11" x14ac:dyDescent="0.35">
      <c r="A4093" s="69">
        <f t="shared" si="130"/>
        <v>45778</v>
      </c>
      <c r="B4093" t="s">
        <v>911</v>
      </c>
      <c r="C4093" t="s">
        <v>268</v>
      </c>
      <c r="D4093" s="185" t="s">
        <v>892</v>
      </c>
      <c r="E4093" t="s">
        <v>310</v>
      </c>
      <c r="F4093" t="s">
        <v>311</v>
      </c>
      <c r="G4093" t="s">
        <v>102</v>
      </c>
      <c r="H4093">
        <v>298</v>
      </c>
      <c r="I4093" s="68" t="str">
        <f>VLOOKUP(E4093,Refs!$P$2:$R$29,3,FALSE)</f>
        <v>Y61</v>
      </c>
      <c r="J4093" s="68" t="str">
        <f>VLOOKUP(E4093,Refs!$P$2:$S$29,4,FALSE)</f>
        <v>East of England</v>
      </c>
      <c r="K4093" s="28">
        <f t="shared" si="131"/>
        <v>298</v>
      </c>
    </row>
    <row r="4094" spans="1:11" x14ac:dyDescent="0.35">
      <c r="A4094" s="69">
        <f t="shared" si="130"/>
        <v>45778</v>
      </c>
      <c r="B4094" t="s">
        <v>911</v>
      </c>
      <c r="C4094" t="s">
        <v>268</v>
      </c>
      <c r="D4094" s="185" t="s">
        <v>892</v>
      </c>
      <c r="E4094" t="s">
        <v>310</v>
      </c>
      <c r="F4094" t="s">
        <v>311</v>
      </c>
      <c r="G4094" t="s">
        <v>103</v>
      </c>
      <c r="H4094">
        <v>1735</v>
      </c>
      <c r="I4094" s="68" t="str">
        <f>VLOOKUP(E4094,Refs!$P$2:$R$29,3,FALSE)</f>
        <v>Y61</v>
      </c>
      <c r="J4094" s="68" t="str">
        <f>VLOOKUP(E4094,Refs!$P$2:$S$29,4,FALSE)</f>
        <v>East of England</v>
      </c>
      <c r="K4094" s="28">
        <f t="shared" si="131"/>
        <v>1735</v>
      </c>
    </row>
    <row r="4095" spans="1:11" x14ac:dyDescent="0.35">
      <c r="A4095" s="69">
        <f t="shared" si="130"/>
        <v>45778</v>
      </c>
      <c r="B4095" t="s">
        <v>911</v>
      </c>
      <c r="C4095" t="s">
        <v>268</v>
      </c>
      <c r="D4095" s="185" t="s">
        <v>892</v>
      </c>
      <c r="E4095" t="s">
        <v>310</v>
      </c>
      <c r="F4095" t="s">
        <v>311</v>
      </c>
      <c r="G4095" t="s">
        <v>104</v>
      </c>
      <c r="H4095">
        <v>6474525</v>
      </c>
      <c r="I4095" s="68" t="str">
        <f>VLOOKUP(E4095,Refs!$P$2:$R$29,3,FALSE)</f>
        <v>Y61</v>
      </c>
      <c r="J4095" s="68" t="str">
        <f>VLOOKUP(E4095,Refs!$P$2:$S$29,4,FALSE)</f>
        <v>East of England</v>
      </c>
      <c r="K4095" s="28">
        <f t="shared" si="131"/>
        <v>6474525</v>
      </c>
    </row>
    <row r="4096" spans="1:11" x14ac:dyDescent="0.35">
      <c r="A4096" s="69">
        <f t="shared" si="130"/>
        <v>45778</v>
      </c>
      <c r="B4096" t="s">
        <v>911</v>
      </c>
      <c r="C4096" t="s">
        <v>268</v>
      </c>
      <c r="D4096" s="185" t="s">
        <v>892</v>
      </c>
      <c r="E4096" t="s">
        <v>310</v>
      </c>
      <c r="F4096" t="s">
        <v>311</v>
      </c>
      <c r="G4096" t="s">
        <v>105</v>
      </c>
      <c r="H4096">
        <v>2030</v>
      </c>
      <c r="I4096" s="68" t="str">
        <f>VLOOKUP(E4096,Refs!$P$2:$R$29,3,FALSE)</f>
        <v>Y61</v>
      </c>
      <c r="J4096" s="68" t="str">
        <f>VLOOKUP(E4096,Refs!$P$2:$S$29,4,FALSE)</f>
        <v>East of England</v>
      </c>
      <c r="K4096" s="28">
        <f t="shared" si="131"/>
        <v>2030</v>
      </c>
    </row>
    <row r="4097" spans="1:11" x14ac:dyDescent="0.35">
      <c r="A4097" s="69">
        <f t="shared" si="130"/>
        <v>45778</v>
      </c>
      <c r="B4097" t="s">
        <v>911</v>
      </c>
      <c r="C4097" t="s">
        <v>268</v>
      </c>
      <c r="D4097" t="s">
        <v>892</v>
      </c>
      <c r="E4097" t="s">
        <v>310</v>
      </c>
      <c r="F4097" t="s">
        <v>311</v>
      </c>
      <c r="G4097" t="s">
        <v>106</v>
      </c>
      <c r="H4097">
        <v>1775</v>
      </c>
      <c r="I4097" s="68" t="str">
        <f>VLOOKUP(E4097,Refs!$P$2:$R$29,3,FALSE)</f>
        <v>Y61</v>
      </c>
      <c r="J4097" s="68" t="str">
        <f>VLOOKUP(E4097,Refs!$P$2:$S$29,4,FALSE)</f>
        <v>East of England</v>
      </c>
      <c r="K4097" s="28">
        <f t="shared" si="131"/>
        <v>1775</v>
      </c>
    </row>
    <row r="4098" spans="1:11" x14ac:dyDescent="0.35">
      <c r="A4098" s="69">
        <f t="shared" si="130"/>
        <v>45778</v>
      </c>
      <c r="B4098" t="s">
        <v>911</v>
      </c>
      <c r="C4098" t="s">
        <v>268</v>
      </c>
      <c r="D4098" t="s">
        <v>892</v>
      </c>
      <c r="E4098" t="s">
        <v>310</v>
      </c>
      <c r="F4098" t="s">
        <v>311</v>
      </c>
      <c r="G4098" t="s">
        <v>107</v>
      </c>
      <c r="H4098">
        <v>94</v>
      </c>
      <c r="I4098" s="68" t="str">
        <f>VLOOKUP(E4098,Refs!$P$2:$R$29,3,FALSE)</f>
        <v>Y61</v>
      </c>
      <c r="J4098" s="68" t="str">
        <f>VLOOKUP(E4098,Refs!$P$2:$S$29,4,FALSE)</f>
        <v>East of England</v>
      </c>
      <c r="K4098" s="28">
        <f t="shared" si="131"/>
        <v>94</v>
      </c>
    </row>
    <row r="4099" spans="1:11" x14ac:dyDescent="0.35">
      <c r="A4099" s="69">
        <f t="shared" ref="A4099:A4162" si="132">DATEVALUE(RIGHT(B4099,8))</f>
        <v>45778</v>
      </c>
      <c r="B4099" t="s">
        <v>911</v>
      </c>
      <c r="C4099" t="s">
        <v>268</v>
      </c>
      <c r="D4099" t="s">
        <v>892</v>
      </c>
      <c r="E4099" t="s">
        <v>310</v>
      </c>
      <c r="F4099" t="s">
        <v>311</v>
      </c>
      <c r="G4099" t="s">
        <v>108</v>
      </c>
      <c r="H4099">
        <v>1047</v>
      </c>
      <c r="I4099" s="68" t="str">
        <f>VLOOKUP(E4099,Refs!$P$2:$R$29,3,FALSE)</f>
        <v>Y61</v>
      </c>
      <c r="J4099" s="68" t="str">
        <f>VLOOKUP(E4099,Refs!$P$2:$S$29,4,FALSE)</f>
        <v>East of England</v>
      </c>
      <c r="K4099" s="28">
        <f t="shared" si="131"/>
        <v>1047</v>
      </c>
    </row>
    <row r="4100" spans="1:11" x14ac:dyDescent="0.35">
      <c r="A4100" s="69">
        <f t="shared" si="132"/>
        <v>45778</v>
      </c>
      <c r="B4100" t="s">
        <v>911</v>
      </c>
      <c r="C4100" t="s">
        <v>268</v>
      </c>
      <c r="D4100" t="s">
        <v>892</v>
      </c>
      <c r="E4100" t="s">
        <v>310</v>
      </c>
      <c r="F4100" t="s">
        <v>311</v>
      </c>
      <c r="G4100" t="s">
        <v>109</v>
      </c>
      <c r="H4100">
        <v>3848536</v>
      </c>
      <c r="I4100" s="68" t="str">
        <f>VLOOKUP(E4100,Refs!$P$2:$R$29,3,FALSE)</f>
        <v>Y61</v>
      </c>
      <c r="J4100" s="68" t="str">
        <f>VLOOKUP(E4100,Refs!$P$2:$S$29,4,FALSE)</f>
        <v>East of England</v>
      </c>
      <c r="K4100" s="28">
        <f t="shared" si="131"/>
        <v>3848536</v>
      </c>
    </row>
    <row r="4101" spans="1:11" x14ac:dyDescent="0.35">
      <c r="A4101" s="69">
        <f t="shared" si="132"/>
        <v>45778</v>
      </c>
      <c r="B4101" t="s">
        <v>911</v>
      </c>
      <c r="C4101" t="s">
        <v>268</v>
      </c>
      <c r="D4101" t="s">
        <v>892</v>
      </c>
      <c r="E4101" t="s">
        <v>310</v>
      </c>
      <c r="F4101" t="s">
        <v>311</v>
      </c>
      <c r="G4101" t="s">
        <v>110</v>
      </c>
      <c r="H4101">
        <v>406</v>
      </c>
      <c r="I4101" s="68" t="str">
        <f>VLOOKUP(E4101,Refs!$P$2:$R$29,3,FALSE)</f>
        <v>Y61</v>
      </c>
      <c r="J4101" s="68" t="str">
        <f>VLOOKUP(E4101,Refs!$P$2:$S$29,4,FALSE)</f>
        <v>East of England</v>
      </c>
      <c r="K4101" s="28">
        <f t="shared" si="131"/>
        <v>406</v>
      </c>
    </row>
    <row r="4102" spans="1:11" x14ac:dyDescent="0.35">
      <c r="A4102" s="69">
        <f t="shared" si="132"/>
        <v>45778</v>
      </c>
      <c r="B4102" t="s">
        <v>911</v>
      </c>
      <c r="C4102" t="s">
        <v>268</v>
      </c>
      <c r="D4102" t="s">
        <v>892</v>
      </c>
      <c r="E4102" t="s">
        <v>310</v>
      </c>
      <c r="F4102" t="s">
        <v>311</v>
      </c>
      <c r="G4102" t="s">
        <v>808</v>
      </c>
      <c r="H4102">
        <v>10470</v>
      </c>
      <c r="I4102" s="68" t="str">
        <f>VLOOKUP(E4102,Refs!$P$2:$R$29,3,FALSE)</f>
        <v>Y61</v>
      </c>
      <c r="J4102" s="68" t="str">
        <f>VLOOKUP(E4102,Refs!$P$2:$S$29,4,FALSE)</f>
        <v>East of England</v>
      </c>
      <c r="K4102" s="28">
        <f t="shared" si="131"/>
        <v>10470</v>
      </c>
    </row>
    <row r="4103" spans="1:11" x14ac:dyDescent="0.35">
      <c r="A4103" s="69">
        <f t="shared" si="132"/>
        <v>45778</v>
      </c>
      <c r="B4103" t="s">
        <v>911</v>
      </c>
      <c r="C4103" t="s">
        <v>268</v>
      </c>
      <c r="D4103" t="s">
        <v>892</v>
      </c>
      <c r="E4103" t="s">
        <v>310</v>
      </c>
      <c r="F4103" t="s">
        <v>311</v>
      </c>
      <c r="G4103" t="s">
        <v>809</v>
      </c>
      <c r="H4103">
        <v>221</v>
      </c>
      <c r="I4103" s="68" t="str">
        <f>VLOOKUP(E4103,Refs!$P$2:$R$29,3,FALSE)</f>
        <v>Y61</v>
      </c>
      <c r="J4103" s="68" t="str">
        <f>VLOOKUP(E4103,Refs!$P$2:$S$29,4,FALSE)</f>
        <v>East of England</v>
      </c>
      <c r="K4103" s="28">
        <f t="shared" si="131"/>
        <v>221</v>
      </c>
    </row>
    <row r="4104" spans="1:11" x14ac:dyDescent="0.35">
      <c r="A4104" s="69">
        <f t="shared" si="132"/>
        <v>45778</v>
      </c>
      <c r="B4104" t="s">
        <v>911</v>
      </c>
      <c r="C4104" t="s">
        <v>268</v>
      </c>
      <c r="D4104" t="s">
        <v>892</v>
      </c>
      <c r="E4104" t="s">
        <v>310</v>
      </c>
      <c r="F4104" t="s">
        <v>311</v>
      </c>
      <c r="G4104" t="s">
        <v>111</v>
      </c>
      <c r="H4104">
        <v>17523</v>
      </c>
      <c r="I4104" s="68" t="str">
        <f>VLOOKUP(E4104,Refs!$P$2:$R$29,3,FALSE)</f>
        <v>Y61</v>
      </c>
      <c r="J4104" s="68" t="str">
        <f>VLOOKUP(E4104,Refs!$P$2:$S$29,4,FALSE)</f>
        <v>East of England</v>
      </c>
      <c r="K4104" s="28">
        <f t="shared" si="131"/>
        <v>17523</v>
      </c>
    </row>
    <row r="4105" spans="1:11" x14ac:dyDescent="0.35">
      <c r="A4105" s="69">
        <f t="shared" si="132"/>
        <v>45778</v>
      </c>
      <c r="B4105" t="s">
        <v>911</v>
      </c>
      <c r="C4105" t="s">
        <v>268</v>
      </c>
      <c r="D4105" t="s">
        <v>892</v>
      </c>
      <c r="E4105" t="s">
        <v>310</v>
      </c>
      <c r="F4105" t="s">
        <v>311</v>
      </c>
      <c r="G4105" t="s">
        <v>112</v>
      </c>
      <c r="H4105">
        <v>12</v>
      </c>
      <c r="I4105" s="68" t="str">
        <f>VLOOKUP(E4105,Refs!$P$2:$R$29,3,FALSE)</f>
        <v>Y61</v>
      </c>
      <c r="J4105" s="68" t="str">
        <f>VLOOKUP(E4105,Refs!$P$2:$S$29,4,FALSE)</f>
        <v>East of England</v>
      </c>
      <c r="K4105" s="28">
        <f t="shared" si="131"/>
        <v>12</v>
      </c>
    </row>
    <row r="4106" spans="1:11" x14ac:dyDescent="0.35">
      <c r="A4106" s="69">
        <f t="shared" si="132"/>
        <v>45778</v>
      </c>
      <c r="B4106" t="s">
        <v>911</v>
      </c>
      <c r="C4106" t="s">
        <v>268</v>
      </c>
      <c r="D4106" t="s">
        <v>892</v>
      </c>
      <c r="E4106" t="s">
        <v>310</v>
      </c>
      <c r="F4106" t="s">
        <v>311</v>
      </c>
      <c r="G4106" t="s">
        <v>113</v>
      </c>
      <c r="H4106">
        <v>14669</v>
      </c>
      <c r="I4106" s="68" t="str">
        <f>VLOOKUP(E4106,Refs!$P$2:$R$29,3,FALSE)</f>
        <v>Y61</v>
      </c>
      <c r="J4106" s="68" t="str">
        <f>VLOOKUP(E4106,Refs!$P$2:$S$29,4,FALSE)</f>
        <v>East of England</v>
      </c>
      <c r="K4106" s="28">
        <f t="shared" si="131"/>
        <v>14669</v>
      </c>
    </row>
    <row r="4107" spans="1:11" x14ac:dyDescent="0.35">
      <c r="A4107" s="69">
        <f t="shared" si="132"/>
        <v>45778</v>
      </c>
      <c r="B4107" t="s">
        <v>911</v>
      </c>
      <c r="C4107" t="s">
        <v>268</v>
      </c>
      <c r="D4107" t="s">
        <v>892</v>
      </c>
      <c r="E4107" t="s">
        <v>310</v>
      </c>
      <c r="F4107" t="s">
        <v>311</v>
      </c>
      <c r="G4107" t="s">
        <v>114</v>
      </c>
      <c r="H4107">
        <v>5692</v>
      </c>
      <c r="I4107" s="68" t="str">
        <f>VLOOKUP(E4107,Refs!$P$2:$R$29,3,FALSE)</f>
        <v>Y61</v>
      </c>
      <c r="J4107" s="68" t="str">
        <f>VLOOKUP(E4107,Refs!$P$2:$S$29,4,FALSE)</f>
        <v>East of England</v>
      </c>
      <c r="K4107" s="28">
        <f t="shared" si="131"/>
        <v>5692</v>
      </c>
    </row>
    <row r="4108" spans="1:11" x14ac:dyDescent="0.35">
      <c r="A4108" s="69">
        <f t="shared" si="132"/>
        <v>45778</v>
      </c>
      <c r="B4108" t="s">
        <v>911</v>
      </c>
      <c r="C4108" t="s">
        <v>268</v>
      </c>
      <c r="D4108" t="s">
        <v>892</v>
      </c>
      <c r="E4108" t="s">
        <v>310</v>
      </c>
      <c r="F4108" t="s">
        <v>311</v>
      </c>
      <c r="G4108" t="s">
        <v>115</v>
      </c>
      <c r="H4108">
        <v>3622</v>
      </c>
      <c r="I4108" s="68" t="str">
        <f>VLOOKUP(E4108,Refs!$P$2:$R$29,3,FALSE)</f>
        <v>Y61</v>
      </c>
      <c r="J4108" s="68" t="str">
        <f>VLOOKUP(E4108,Refs!$P$2:$S$29,4,FALSE)</f>
        <v>East of England</v>
      </c>
      <c r="K4108" s="28">
        <f t="shared" si="131"/>
        <v>3622</v>
      </c>
    </row>
    <row r="4109" spans="1:11" x14ac:dyDescent="0.35">
      <c r="A4109" s="69">
        <f t="shared" si="132"/>
        <v>45778</v>
      </c>
      <c r="B4109" t="s">
        <v>911</v>
      </c>
      <c r="C4109" t="s">
        <v>268</v>
      </c>
      <c r="D4109" t="s">
        <v>892</v>
      </c>
      <c r="E4109" t="s">
        <v>310</v>
      </c>
      <c r="F4109" t="s">
        <v>311</v>
      </c>
      <c r="G4109" t="s">
        <v>116</v>
      </c>
      <c r="H4109">
        <v>1367</v>
      </c>
      <c r="I4109" s="68" t="str">
        <f>VLOOKUP(E4109,Refs!$P$2:$R$29,3,FALSE)</f>
        <v>Y61</v>
      </c>
      <c r="J4109" s="68" t="str">
        <f>VLOOKUP(E4109,Refs!$P$2:$S$29,4,FALSE)</f>
        <v>East of England</v>
      </c>
      <c r="K4109" s="28">
        <f t="shared" si="131"/>
        <v>1367</v>
      </c>
    </row>
    <row r="4110" spans="1:11" x14ac:dyDescent="0.35">
      <c r="A4110" s="69">
        <f t="shared" si="132"/>
        <v>45778</v>
      </c>
      <c r="B4110" t="s">
        <v>911</v>
      </c>
      <c r="C4110" t="s">
        <v>268</v>
      </c>
      <c r="D4110" t="s">
        <v>892</v>
      </c>
      <c r="E4110" t="s">
        <v>310</v>
      </c>
      <c r="F4110" t="s">
        <v>311</v>
      </c>
      <c r="G4110" t="s">
        <v>117</v>
      </c>
      <c r="H4110">
        <v>6987</v>
      </c>
      <c r="I4110" s="68" t="str">
        <f>VLOOKUP(E4110,Refs!$P$2:$R$29,3,FALSE)</f>
        <v>Y61</v>
      </c>
      <c r="J4110" s="68" t="str">
        <f>VLOOKUP(E4110,Refs!$P$2:$S$29,4,FALSE)</f>
        <v>East of England</v>
      </c>
      <c r="K4110" s="28">
        <f t="shared" si="131"/>
        <v>6987</v>
      </c>
    </row>
    <row r="4111" spans="1:11" x14ac:dyDescent="0.35">
      <c r="A4111" s="69">
        <f t="shared" si="132"/>
        <v>45778</v>
      </c>
      <c r="B4111" t="s">
        <v>911</v>
      </c>
      <c r="C4111" t="s">
        <v>268</v>
      </c>
      <c r="D4111" t="s">
        <v>892</v>
      </c>
      <c r="E4111" t="s">
        <v>310</v>
      </c>
      <c r="F4111" t="s">
        <v>311</v>
      </c>
      <c r="G4111" t="s">
        <v>118</v>
      </c>
      <c r="H4111">
        <v>4100</v>
      </c>
      <c r="I4111" s="68" t="str">
        <f>VLOOKUP(E4111,Refs!$P$2:$R$29,3,FALSE)</f>
        <v>Y61</v>
      </c>
      <c r="J4111" s="68" t="str">
        <f>VLOOKUP(E4111,Refs!$P$2:$S$29,4,FALSE)</f>
        <v>East of England</v>
      </c>
      <c r="K4111" s="28">
        <f t="shared" si="131"/>
        <v>4100</v>
      </c>
    </row>
    <row r="4112" spans="1:11" x14ac:dyDescent="0.35">
      <c r="A4112" s="69">
        <f t="shared" si="132"/>
        <v>45778</v>
      </c>
      <c r="B4112" t="s">
        <v>911</v>
      </c>
      <c r="C4112" t="s">
        <v>268</v>
      </c>
      <c r="D4112" t="s">
        <v>892</v>
      </c>
      <c r="E4112" t="s">
        <v>310</v>
      </c>
      <c r="F4112" t="s">
        <v>311</v>
      </c>
      <c r="G4112" t="s">
        <v>119</v>
      </c>
      <c r="H4112">
        <v>46</v>
      </c>
      <c r="I4112" s="68" t="str">
        <f>VLOOKUP(E4112,Refs!$P$2:$R$29,3,FALSE)</f>
        <v>Y61</v>
      </c>
      <c r="J4112" s="68" t="str">
        <f>VLOOKUP(E4112,Refs!$P$2:$S$29,4,FALSE)</f>
        <v>East of England</v>
      </c>
      <c r="K4112" s="28">
        <f t="shared" si="131"/>
        <v>46</v>
      </c>
    </row>
    <row r="4113" spans="1:11" x14ac:dyDescent="0.35">
      <c r="A4113" s="69">
        <f t="shared" si="132"/>
        <v>45778</v>
      </c>
      <c r="B4113" t="s">
        <v>911</v>
      </c>
      <c r="C4113" t="s">
        <v>268</v>
      </c>
      <c r="D4113" t="s">
        <v>892</v>
      </c>
      <c r="E4113" t="s">
        <v>310</v>
      </c>
      <c r="F4113" t="s">
        <v>311</v>
      </c>
      <c r="G4113" t="s">
        <v>120</v>
      </c>
      <c r="H4113">
        <v>3</v>
      </c>
      <c r="I4113" s="68" t="str">
        <f>VLOOKUP(E4113,Refs!$P$2:$R$29,3,FALSE)</f>
        <v>Y61</v>
      </c>
      <c r="J4113" s="68" t="str">
        <f>VLOOKUP(E4113,Refs!$P$2:$S$29,4,FALSE)</f>
        <v>East of England</v>
      </c>
      <c r="K4113" s="28">
        <f t="shared" si="131"/>
        <v>3</v>
      </c>
    </row>
    <row r="4114" spans="1:11" x14ac:dyDescent="0.35">
      <c r="A4114" s="69">
        <f t="shared" si="132"/>
        <v>45778</v>
      </c>
      <c r="B4114" t="s">
        <v>911</v>
      </c>
      <c r="C4114" t="s">
        <v>268</v>
      </c>
      <c r="D4114" t="s">
        <v>892</v>
      </c>
      <c r="E4114" t="s">
        <v>310</v>
      </c>
      <c r="F4114" t="s">
        <v>311</v>
      </c>
      <c r="G4114" t="s">
        <v>121</v>
      </c>
      <c r="H4114">
        <v>1976</v>
      </c>
      <c r="I4114" s="68" t="str">
        <f>VLOOKUP(E4114,Refs!$P$2:$R$29,3,FALSE)</f>
        <v>Y61</v>
      </c>
      <c r="J4114" s="68" t="str">
        <f>VLOOKUP(E4114,Refs!$P$2:$S$29,4,FALSE)</f>
        <v>East of England</v>
      </c>
      <c r="K4114" s="28">
        <f t="shared" si="131"/>
        <v>1976</v>
      </c>
    </row>
    <row r="4115" spans="1:11" x14ac:dyDescent="0.35">
      <c r="A4115" s="69">
        <f t="shared" si="132"/>
        <v>45778</v>
      </c>
      <c r="B4115" t="s">
        <v>911</v>
      </c>
      <c r="C4115" t="s">
        <v>268</v>
      </c>
      <c r="D4115" t="s">
        <v>892</v>
      </c>
      <c r="E4115" t="s">
        <v>310</v>
      </c>
      <c r="F4115" t="s">
        <v>311</v>
      </c>
      <c r="G4115" t="s">
        <v>122</v>
      </c>
      <c r="H4115">
        <v>143</v>
      </c>
      <c r="I4115" s="68" t="str">
        <f>VLOOKUP(E4115,Refs!$P$2:$R$29,3,FALSE)</f>
        <v>Y61</v>
      </c>
      <c r="J4115" s="68" t="str">
        <f>VLOOKUP(E4115,Refs!$P$2:$S$29,4,FALSE)</f>
        <v>East of England</v>
      </c>
      <c r="K4115" s="28">
        <f t="shared" si="131"/>
        <v>143</v>
      </c>
    </row>
    <row r="4116" spans="1:11" x14ac:dyDescent="0.35">
      <c r="A4116" s="69">
        <f t="shared" si="132"/>
        <v>45778</v>
      </c>
      <c r="B4116" t="s">
        <v>911</v>
      </c>
      <c r="C4116" t="s">
        <v>268</v>
      </c>
      <c r="D4116" t="s">
        <v>892</v>
      </c>
      <c r="E4116" t="s">
        <v>310</v>
      </c>
      <c r="F4116" t="s">
        <v>311</v>
      </c>
      <c r="G4116" t="s">
        <v>123</v>
      </c>
      <c r="H4116">
        <v>2</v>
      </c>
      <c r="I4116" s="68" t="str">
        <f>VLOOKUP(E4116,Refs!$P$2:$R$29,3,FALSE)</f>
        <v>Y61</v>
      </c>
      <c r="J4116" s="68" t="str">
        <f>VLOOKUP(E4116,Refs!$P$2:$S$29,4,FALSE)</f>
        <v>East of England</v>
      </c>
      <c r="K4116" s="28">
        <f t="shared" si="131"/>
        <v>2</v>
      </c>
    </row>
    <row r="4117" spans="1:11" x14ac:dyDescent="0.35">
      <c r="A4117" s="69">
        <f t="shared" si="132"/>
        <v>45778</v>
      </c>
      <c r="B4117" t="s">
        <v>911</v>
      </c>
      <c r="C4117" t="s">
        <v>268</v>
      </c>
      <c r="D4117" t="s">
        <v>892</v>
      </c>
      <c r="E4117" t="s">
        <v>310</v>
      </c>
      <c r="F4117" t="s">
        <v>311</v>
      </c>
      <c r="G4117" t="s">
        <v>124</v>
      </c>
      <c r="H4117">
        <v>0</v>
      </c>
      <c r="I4117" s="68" t="str">
        <f>VLOOKUP(E4117,Refs!$P$2:$R$29,3,FALSE)</f>
        <v>Y61</v>
      </c>
      <c r="J4117" s="68" t="str">
        <f>VLOOKUP(E4117,Refs!$P$2:$S$29,4,FALSE)</f>
        <v>East of England</v>
      </c>
      <c r="K4117" s="28" t="str">
        <f t="shared" si="131"/>
        <v/>
      </c>
    </row>
    <row r="4118" spans="1:11" x14ac:dyDescent="0.35">
      <c r="A4118" s="69">
        <f t="shared" si="132"/>
        <v>45778</v>
      </c>
      <c r="B4118" t="s">
        <v>911</v>
      </c>
      <c r="C4118" t="s">
        <v>268</v>
      </c>
      <c r="D4118" t="s">
        <v>892</v>
      </c>
      <c r="E4118" t="s">
        <v>310</v>
      </c>
      <c r="F4118" t="s">
        <v>311</v>
      </c>
      <c r="G4118" t="s">
        <v>125</v>
      </c>
      <c r="H4118">
        <v>0</v>
      </c>
      <c r="I4118" s="68" t="str">
        <f>VLOOKUP(E4118,Refs!$P$2:$R$29,3,FALSE)</f>
        <v>Y61</v>
      </c>
      <c r="J4118" s="68" t="str">
        <f>VLOOKUP(E4118,Refs!$P$2:$S$29,4,FALSE)</f>
        <v>East of England</v>
      </c>
      <c r="K4118" s="28" t="str">
        <f t="shared" si="131"/>
        <v/>
      </c>
    </row>
    <row r="4119" spans="1:11" x14ac:dyDescent="0.35">
      <c r="A4119" s="69">
        <f t="shared" si="132"/>
        <v>45778</v>
      </c>
      <c r="B4119" t="s">
        <v>911</v>
      </c>
      <c r="C4119" t="s">
        <v>268</v>
      </c>
      <c r="D4119" t="s">
        <v>892</v>
      </c>
      <c r="E4119" t="s">
        <v>310</v>
      </c>
      <c r="F4119" t="s">
        <v>311</v>
      </c>
      <c r="G4119" t="s">
        <v>126</v>
      </c>
      <c r="H4119">
        <v>0</v>
      </c>
      <c r="I4119" s="68" t="str">
        <f>VLOOKUP(E4119,Refs!$P$2:$R$29,3,FALSE)</f>
        <v>Y61</v>
      </c>
      <c r="J4119" s="68" t="str">
        <f>VLOOKUP(E4119,Refs!$P$2:$S$29,4,FALSE)</f>
        <v>East of England</v>
      </c>
      <c r="K4119" s="28" t="str">
        <f t="shared" si="131"/>
        <v/>
      </c>
    </row>
    <row r="4120" spans="1:11" x14ac:dyDescent="0.35">
      <c r="A4120" s="69">
        <f t="shared" si="132"/>
        <v>45778</v>
      </c>
      <c r="B4120" t="s">
        <v>911</v>
      </c>
      <c r="C4120" t="s">
        <v>268</v>
      </c>
      <c r="D4120" t="s">
        <v>892</v>
      </c>
      <c r="E4120" t="s">
        <v>310</v>
      </c>
      <c r="F4120" t="s">
        <v>311</v>
      </c>
      <c r="G4120" t="s">
        <v>127</v>
      </c>
      <c r="H4120">
        <v>79</v>
      </c>
      <c r="I4120" s="68" t="str">
        <f>VLOOKUP(E4120,Refs!$P$2:$R$29,3,FALSE)</f>
        <v>Y61</v>
      </c>
      <c r="J4120" s="68" t="str">
        <f>VLOOKUP(E4120,Refs!$P$2:$S$29,4,FALSE)</f>
        <v>East of England</v>
      </c>
      <c r="K4120" s="28">
        <f t="shared" si="131"/>
        <v>79</v>
      </c>
    </row>
    <row r="4121" spans="1:11" x14ac:dyDescent="0.35">
      <c r="A4121" s="69">
        <f t="shared" si="132"/>
        <v>45778</v>
      </c>
      <c r="B4121" t="s">
        <v>911</v>
      </c>
      <c r="C4121" t="s">
        <v>268</v>
      </c>
      <c r="D4121" t="s">
        <v>892</v>
      </c>
      <c r="E4121" t="s">
        <v>310</v>
      </c>
      <c r="F4121" t="s">
        <v>311</v>
      </c>
      <c r="G4121" t="s">
        <v>128</v>
      </c>
      <c r="H4121">
        <v>825</v>
      </c>
      <c r="I4121" s="68" t="str">
        <f>VLOOKUP(E4121,Refs!$P$2:$R$29,3,FALSE)</f>
        <v>Y61</v>
      </c>
      <c r="J4121" s="68" t="str">
        <f>VLOOKUP(E4121,Refs!$P$2:$S$29,4,FALSE)</f>
        <v>East of England</v>
      </c>
      <c r="K4121" s="28">
        <f t="shared" si="131"/>
        <v>825</v>
      </c>
    </row>
    <row r="4122" spans="1:11" x14ac:dyDescent="0.35">
      <c r="A4122" s="69">
        <f t="shared" si="132"/>
        <v>45778</v>
      </c>
      <c r="B4122" t="s">
        <v>911</v>
      </c>
      <c r="C4122" t="s">
        <v>268</v>
      </c>
      <c r="D4122" t="s">
        <v>892</v>
      </c>
      <c r="E4122" t="s">
        <v>310</v>
      </c>
      <c r="F4122" t="s">
        <v>311</v>
      </c>
      <c r="G4122" t="s">
        <v>129</v>
      </c>
      <c r="H4122">
        <v>332</v>
      </c>
      <c r="I4122" s="68" t="str">
        <f>VLOOKUP(E4122,Refs!$P$2:$R$29,3,FALSE)</f>
        <v>Y61</v>
      </c>
      <c r="J4122" s="68" t="str">
        <f>VLOOKUP(E4122,Refs!$P$2:$S$29,4,FALSE)</f>
        <v>East of England</v>
      </c>
      <c r="K4122" s="28">
        <f t="shared" si="131"/>
        <v>332</v>
      </c>
    </row>
    <row r="4123" spans="1:11" x14ac:dyDescent="0.35">
      <c r="A4123" s="69">
        <f t="shared" si="132"/>
        <v>45778</v>
      </c>
      <c r="B4123" t="s">
        <v>911</v>
      </c>
      <c r="C4123" t="s">
        <v>268</v>
      </c>
      <c r="D4123" t="s">
        <v>892</v>
      </c>
      <c r="E4123" t="s">
        <v>310</v>
      </c>
      <c r="F4123" t="s">
        <v>311</v>
      </c>
      <c r="G4123" t="s">
        <v>130</v>
      </c>
      <c r="H4123">
        <v>234</v>
      </c>
      <c r="I4123" s="68" t="str">
        <f>VLOOKUP(E4123,Refs!$P$2:$R$29,3,FALSE)</f>
        <v>Y61</v>
      </c>
      <c r="J4123" s="68" t="str">
        <f>VLOOKUP(E4123,Refs!$P$2:$S$29,4,FALSE)</f>
        <v>East of England</v>
      </c>
      <c r="K4123" s="28">
        <f t="shared" si="131"/>
        <v>234</v>
      </c>
    </row>
    <row r="4124" spans="1:11" x14ac:dyDescent="0.35">
      <c r="A4124" s="69">
        <f t="shared" si="132"/>
        <v>45778</v>
      </c>
      <c r="B4124" t="s">
        <v>911</v>
      </c>
      <c r="C4124" t="s">
        <v>268</v>
      </c>
      <c r="D4124" t="s">
        <v>892</v>
      </c>
      <c r="E4124" t="s">
        <v>310</v>
      </c>
      <c r="F4124" t="s">
        <v>311</v>
      </c>
      <c r="G4124" t="s">
        <v>131</v>
      </c>
      <c r="H4124">
        <v>1714</v>
      </c>
      <c r="I4124" s="68" t="str">
        <f>VLOOKUP(E4124,Refs!$P$2:$R$29,3,FALSE)</f>
        <v>Y61</v>
      </c>
      <c r="J4124" s="68" t="str">
        <f>VLOOKUP(E4124,Refs!$P$2:$S$29,4,FALSE)</f>
        <v>East of England</v>
      </c>
      <c r="K4124" s="28">
        <f t="shared" si="131"/>
        <v>1714</v>
      </c>
    </row>
    <row r="4125" spans="1:11" x14ac:dyDescent="0.35">
      <c r="A4125" s="69">
        <f t="shared" si="132"/>
        <v>45778</v>
      </c>
      <c r="B4125" t="s">
        <v>911</v>
      </c>
      <c r="C4125" t="s">
        <v>268</v>
      </c>
      <c r="D4125" t="s">
        <v>892</v>
      </c>
      <c r="E4125" t="s">
        <v>310</v>
      </c>
      <c r="F4125" t="s">
        <v>311</v>
      </c>
      <c r="G4125" t="s">
        <v>132</v>
      </c>
      <c r="H4125">
        <v>1595</v>
      </c>
      <c r="I4125" s="68" t="str">
        <f>VLOOKUP(E4125,Refs!$P$2:$R$29,3,FALSE)</f>
        <v>Y61</v>
      </c>
      <c r="J4125" s="68" t="str">
        <f>VLOOKUP(E4125,Refs!$P$2:$S$29,4,FALSE)</f>
        <v>East of England</v>
      </c>
      <c r="K4125" s="28">
        <f t="shared" si="131"/>
        <v>1595</v>
      </c>
    </row>
    <row r="4126" spans="1:11" x14ac:dyDescent="0.35">
      <c r="A4126" s="69">
        <f t="shared" si="132"/>
        <v>45778</v>
      </c>
      <c r="B4126" t="s">
        <v>911</v>
      </c>
      <c r="C4126" t="s">
        <v>268</v>
      </c>
      <c r="D4126" t="s">
        <v>892</v>
      </c>
      <c r="E4126" t="s">
        <v>310</v>
      </c>
      <c r="F4126" t="s">
        <v>311</v>
      </c>
      <c r="G4126" t="s">
        <v>133</v>
      </c>
      <c r="H4126">
        <v>442</v>
      </c>
      <c r="I4126" s="68" t="str">
        <f>VLOOKUP(E4126,Refs!$P$2:$R$29,3,FALSE)</f>
        <v>Y61</v>
      </c>
      <c r="J4126" s="68" t="str">
        <f>VLOOKUP(E4126,Refs!$P$2:$S$29,4,FALSE)</f>
        <v>East of England</v>
      </c>
      <c r="K4126" s="28">
        <f t="shared" si="131"/>
        <v>442</v>
      </c>
    </row>
    <row r="4127" spans="1:11" x14ac:dyDescent="0.35">
      <c r="A4127" s="69">
        <f t="shared" si="132"/>
        <v>45778</v>
      </c>
      <c r="B4127" t="s">
        <v>911</v>
      </c>
      <c r="C4127" t="s">
        <v>268</v>
      </c>
      <c r="D4127" t="s">
        <v>892</v>
      </c>
      <c r="E4127" t="s">
        <v>310</v>
      </c>
      <c r="F4127" t="s">
        <v>311</v>
      </c>
      <c r="G4127" t="s">
        <v>134</v>
      </c>
      <c r="H4127">
        <v>442</v>
      </c>
      <c r="I4127" s="68" t="str">
        <f>VLOOKUP(E4127,Refs!$P$2:$R$29,3,FALSE)</f>
        <v>Y61</v>
      </c>
      <c r="J4127" s="68" t="str">
        <f>VLOOKUP(E4127,Refs!$P$2:$S$29,4,FALSE)</f>
        <v>East of England</v>
      </c>
      <c r="K4127" s="28">
        <f t="shared" si="131"/>
        <v>442</v>
      </c>
    </row>
    <row r="4128" spans="1:11" x14ac:dyDescent="0.35">
      <c r="A4128" s="69">
        <f t="shared" si="132"/>
        <v>45778</v>
      </c>
      <c r="B4128" t="s">
        <v>911</v>
      </c>
      <c r="C4128" t="s">
        <v>268</v>
      </c>
      <c r="D4128" t="s">
        <v>892</v>
      </c>
      <c r="E4128" t="s">
        <v>310</v>
      </c>
      <c r="F4128" t="s">
        <v>311</v>
      </c>
      <c r="G4128" t="s">
        <v>135</v>
      </c>
      <c r="H4128">
        <v>64</v>
      </c>
      <c r="I4128" s="68" t="str">
        <f>VLOOKUP(E4128,Refs!$P$2:$R$29,3,FALSE)</f>
        <v>Y61</v>
      </c>
      <c r="J4128" s="68" t="str">
        <f>VLOOKUP(E4128,Refs!$P$2:$S$29,4,FALSE)</f>
        <v>East of England</v>
      </c>
      <c r="K4128" s="28">
        <f t="shared" si="131"/>
        <v>64</v>
      </c>
    </row>
    <row r="4129" spans="1:11" x14ac:dyDescent="0.35">
      <c r="A4129" s="69">
        <f t="shared" si="132"/>
        <v>45778</v>
      </c>
      <c r="B4129" t="s">
        <v>911</v>
      </c>
      <c r="C4129" t="s">
        <v>268</v>
      </c>
      <c r="D4129" t="s">
        <v>892</v>
      </c>
      <c r="E4129" t="s">
        <v>310</v>
      </c>
      <c r="F4129" t="s">
        <v>311</v>
      </c>
      <c r="G4129" t="s">
        <v>136</v>
      </c>
      <c r="H4129">
        <v>64</v>
      </c>
      <c r="I4129" s="68" t="str">
        <f>VLOOKUP(E4129,Refs!$P$2:$R$29,3,FALSE)</f>
        <v>Y61</v>
      </c>
      <c r="J4129" s="68" t="str">
        <f>VLOOKUP(E4129,Refs!$P$2:$S$29,4,FALSE)</f>
        <v>East of England</v>
      </c>
      <c r="K4129" s="28">
        <f t="shared" si="131"/>
        <v>64</v>
      </c>
    </row>
    <row r="4130" spans="1:11" x14ac:dyDescent="0.35">
      <c r="A4130" s="69">
        <f t="shared" si="132"/>
        <v>45778</v>
      </c>
      <c r="B4130" t="s">
        <v>911</v>
      </c>
      <c r="C4130" t="s">
        <v>268</v>
      </c>
      <c r="D4130" t="s">
        <v>892</v>
      </c>
      <c r="E4130" t="s">
        <v>310</v>
      </c>
      <c r="F4130" t="s">
        <v>311</v>
      </c>
      <c r="G4130" t="s">
        <v>137</v>
      </c>
      <c r="H4130">
        <v>1</v>
      </c>
      <c r="I4130" s="68" t="str">
        <f>VLOOKUP(E4130,Refs!$P$2:$R$29,3,FALSE)</f>
        <v>Y61</v>
      </c>
      <c r="J4130" s="68" t="str">
        <f>VLOOKUP(E4130,Refs!$P$2:$S$29,4,FALSE)</f>
        <v>East of England</v>
      </c>
      <c r="K4130" s="28">
        <f t="shared" ref="K4130:K4193" si="133">IF(OR(H4130="NULL",H4130=0,H4130=""),"",H4130)</f>
        <v>1</v>
      </c>
    </row>
    <row r="4131" spans="1:11" x14ac:dyDescent="0.35">
      <c r="A4131" s="69">
        <f t="shared" si="132"/>
        <v>45778</v>
      </c>
      <c r="B4131" t="s">
        <v>911</v>
      </c>
      <c r="C4131" t="s">
        <v>268</v>
      </c>
      <c r="D4131" t="s">
        <v>892</v>
      </c>
      <c r="E4131" t="s">
        <v>310</v>
      </c>
      <c r="F4131" t="s">
        <v>311</v>
      </c>
      <c r="G4131" t="s">
        <v>138</v>
      </c>
      <c r="H4131">
        <v>1</v>
      </c>
      <c r="I4131" s="68" t="str">
        <f>VLOOKUP(E4131,Refs!$P$2:$R$29,3,FALSE)</f>
        <v>Y61</v>
      </c>
      <c r="J4131" s="68" t="str">
        <f>VLOOKUP(E4131,Refs!$P$2:$S$29,4,FALSE)</f>
        <v>East of England</v>
      </c>
      <c r="K4131" s="28">
        <f t="shared" si="133"/>
        <v>1</v>
      </c>
    </row>
    <row r="4132" spans="1:11" x14ac:dyDescent="0.35">
      <c r="A4132" s="69">
        <f t="shared" si="132"/>
        <v>45778</v>
      </c>
      <c r="B4132" t="s">
        <v>911</v>
      </c>
      <c r="C4132" t="s">
        <v>268</v>
      </c>
      <c r="D4132" t="s">
        <v>892</v>
      </c>
      <c r="E4132" t="s">
        <v>310</v>
      </c>
      <c r="F4132" t="s">
        <v>311</v>
      </c>
      <c r="G4132" t="s">
        <v>139</v>
      </c>
      <c r="H4132">
        <v>0</v>
      </c>
      <c r="I4132" s="68" t="str">
        <f>VLOOKUP(E4132,Refs!$P$2:$R$29,3,FALSE)</f>
        <v>Y61</v>
      </c>
      <c r="J4132" s="68" t="str">
        <f>VLOOKUP(E4132,Refs!$P$2:$S$29,4,FALSE)</f>
        <v>East of England</v>
      </c>
      <c r="K4132" s="28" t="str">
        <f t="shared" si="133"/>
        <v/>
      </c>
    </row>
    <row r="4133" spans="1:11" x14ac:dyDescent="0.35">
      <c r="A4133" s="69">
        <f t="shared" si="132"/>
        <v>45778</v>
      </c>
      <c r="B4133" t="s">
        <v>911</v>
      </c>
      <c r="C4133" t="s">
        <v>268</v>
      </c>
      <c r="D4133" t="s">
        <v>892</v>
      </c>
      <c r="E4133" t="s">
        <v>310</v>
      </c>
      <c r="F4133" t="s">
        <v>311</v>
      </c>
      <c r="G4133" t="s">
        <v>140</v>
      </c>
      <c r="H4133">
        <v>0</v>
      </c>
      <c r="I4133" s="68" t="str">
        <f>VLOOKUP(E4133,Refs!$P$2:$R$29,3,FALSE)</f>
        <v>Y61</v>
      </c>
      <c r="J4133" s="68" t="str">
        <f>VLOOKUP(E4133,Refs!$P$2:$S$29,4,FALSE)</f>
        <v>East of England</v>
      </c>
      <c r="K4133" s="28" t="str">
        <f t="shared" si="133"/>
        <v/>
      </c>
    </row>
    <row r="4134" spans="1:11" x14ac:dyDescent="0.35">
      <c r="A4134" s="69">
        <f t="shared" si="132"/>
        <v>45778</v>
      </c>
      <c r="B4134" t="s">
        <v>911</v>
      </c>
      <c r="C4134" t="s">
        <v>268</v>
      </c>
      <c r="D4134" t="s">
        <v>892</v>
      </c>
      <c r="E4134" t="s">
        <v>310</v>
      </c>
      <c r="F4134" t="s">
        <v>311</v>
      </c>
      <c r="G4134" t="s">
        <v>728</v>
      </c>
      <c r="H4134">
        <v>67</v>
      </c>
      <c r="I4134" s="68" t="str">
        <f>VLOOKUP(E4134,Refs!$P$2:$R$29,3,FALSE)</f>
        <v>Y61</v>
      </c>
      <c r="J4134" s="68" t="str">
        <f>VLOOKUP(E4134,Refs!$P$2:$S$29,4,FALSE)</f>
        <v>East of England</v>
      </c>
      <c r="K4134" s="28">
        <f t="shared" si="133"/>
        <v>67</v>
      </c>
    </row>
    <row r="4135" spans="1:11" x14ac:dyDescent="0.35">
      <c r="A4135" s="69">
        <f t="shared" si="132"/>
        <v>45778</v>
      </c>
      <c r="B4135" t="s">
        <v>911</v>
      </c>
      <c r="C4135" t="s">
        <v>268</v>
      </c>
      <c r="D4135" t="s">
        <v>892</v>
      </c>
      <c r="E4135" t="s">
        <v>310</v>
      </c>
      <c r="F4135" t="s">
        <v>311</v>
      </c>
      <c r="G4135" t="s">
        <v>727</v>
      </c>
      <c r="H4135">
        <v>8</v>
      </c>
      <c r="I4135" s="68" t="str">
        <f>VLOOKUP(E4135,Refs!$P$2:$R$29,3,FALSE)</f>
        <v>Y61</v>
      </c>
      <c r="J4135" s="68" t="str">
        <f>VLOOKUP(E4135,Refs!$P$2:$S$29,4,FALSE)</f>
        <v>East of England</v>
      </c>
      <c r="K4135" s="28">
        <f t="shared" si="133"/>
        <v>8</v>
      </c>
    </row>
    <row r="4136" spans="1:11" x14ac:dyDescent="0.35">
      <c r="A4136" s="69">
        <f t="shared" si="132"/>
        <v>45778</v>
      </c>
      <c r="B4136" t="s">
        <v>911</v>
      </c>
      <c r="C4136" t="s">
        <v>268</v>
      </c>
      <c r="D4136" t="s">
        <v>892</v>
      </c>
      <c r="E4136" t="s">
        <v>310</v>
      </c>
      <c r="F4136" t="s">
        <v>311</v>
      </c>
      <c r="G4136" t="s">
        <v>730</v>
      </c>
      <c r="H4136">
        <v>98</v>
      </c>
      <c r="I4136" s="68" t="str">
        <f>VLOOKUP(E4136,Refs!$P$2:$R$29,3,FALSE)</f>
        <v>Y61</v>
      </c>
      <c r="J4136" s="68" t="str">
        <f>VLOOKUP(E4136,Refs!$P$2:$S$29,4,FALSE)</f>
        <v>East of England</v>
      </c>
      <c r="K4136" s="28">
        <f t="shared" si="133"/>
        <v>98</v>
      </c>
    </row>
    <row r="4137" spans="1:11" x14ac:dyDescent="0.35">
      <c r="A4137" s="69">
        <f t="shared" si="132"/>
        <v>45778</v>
      </c>
      <c r="B4137" t="s">
        <v>911</v>
      </c>
      <c r="C4137" t="s">
        <v>268</v>
      </c>
      <c r="D4137" t="s">
        <v>892</v>
      </c>
      <c r="E4137" t="s">
        <v>310</v>
      </c>
      <c r="F4137" t="s">
        <v>311</v>
      </c>
      <c r="G4137" t="s">
        <v>729</v>
      </c>
      <c r="H4137">
        <v>30</v>
      </c>
      <c r="I4137" s="68" t="str">
        <f>VLOOKUP(E4137,Refs!$P$2:$R$29,3,FALSE)</f>
        <v>Y61</v>
      </c>
      <c r="J4137" s="68" t="str">
        <f>VLOOKUP(E4137,Refs!$P$2:$S$29,4,FALSE)</f>
        <v>East of England</v>
      </c>
      <c r="K4137" s="28">
        <f t="shared" si="133"/>
        <v>30</v>
      </c>
    </row>
    <row r="4138" spans="1:11" x14ac:dyDescent="0.35">
      <c r="A4138" s="69">
        <f t="shared" si="132"/>
        <v>45778</v>
      </c>
      <c r="B4138" t="s">
        <v>911</v>
      </c>
      <c r="C4138" t="s">
        <v>266</v>
      </c>
      <c r="E4138" t="s">
        <v>302</v>
      </c>
      <c r="F4138" t="s">
        <v>303</v>
      </c>
      <c r="G4138" t="s">
        <v>10</v>
      </c>
      <c r="H4138">
        <v>34219</v>
      </c>
      <c r="I4138" s="68" t="str">
        <f>VLOOKUP(E4138,Refs!$P$2:$R$29,3,FALSE)</f>
        <v>Y61</v>
      </c>
      <c r="J4138" s="68" t="str">
        <f>VLOOKUP(E4138,Refs!$P$2:$S$29,4,FALSE)</f>
        <v>East of England</v>
      </c>
      <c r="K4138" s="28">
        <f t="shared" si="133"/>
        <v>34219</v>
      </c>
    </row>
    <row r="4139" spans="1:11" x14ac:dyDescent="0.35">
      <c r="A4139" s="69">
        <f t="shared" si="132"/>
        <v>45778</v>
      </c>
      <c r="B4139" t="s">
        <v>911</v>
      </c>
      <c r="C4139" t="s">
        <v>266</v>
      </c>
      <c r="E4139" t="s">
        <v>302</v>
      </c>
      <c r="F4139" t="s">
        <v>303</v>
      </c>
      <c r="G4139" t="s">
        <v>69</v>
      </c>
      <c r="H4139">
        <v>34195</v>
      </c>
      <c r="I4139" s="68" t="str">
        <f>VLOOKUP(E4139,Refs!$P$2:$R$29,3,FALSE)</f>
        <v>Y61</v>
      </c>
      <c r="J4139" s="68" t="str">
        <f>VLOOKUP(E4139,Refs!$P$2:$S$29,4,FALSE)</f>
        <v>East of England</v>
      </c>
      <c r="K4139" s="28">
        <f t="shared" si="133"/>
        <v>34195</v>
      </c>
    </row>
    <row r="4140" spans="1:11" x14ac:dyDescent="0.35">
      <c r="A4140" s="69">
        <f t="shared" si="132"/>
        <v>45778</v>
      </c>
      <c r="B4140" t="s">
        <v>911</v>
      </c>
      <c r="C4140" t="s">
        <v>266</v>
      </c>
      <c r="E4140" t="s">
        <v>302</v>
      </c>
      <c r="F4140" t="s">
        <v>303</v>
      </c>
      <c r="G4140" t="s">
        <v>20</v>
      </c>
      <c r="H4140">
        <v>30441</v>
      </c>
      <c r="I4140" s="68" t="str">
        <f>VLOOKUP(E4140,Refs!$P$2:$R$29,3,FALSE)</f>
        <v>Y61</v>
      </c>
      <c r="J4140" s="68" t="str">
        <f>VLOOKUP(E4140,Refs!$P$2:$S$29,4,FALSE)</f>
        <v>East of England</v>
      </c>
      <c r="K4140" s="28">
        <f t="shared" si="133"/>
        <v>30441</v>
      </c>
    </row>
    <row r="4141" spans="1:11" x14ac:dyDescent="0.35">
      <c r="A4141" s="69">
        <f t="shared" si="132"/>
        <v>45778</v>
      </c>
      <c r="B4141" t="s">
        <v>911</v>
      </c>
      <c r="C4141" t="s">
        <v>266</v>
      </c>
      <c r="E4141" t="s">
        <v>302</v>
      </c>
      <c r="F4141" t="s">
        <v>303</v>
      </c>
      <c r="G4141" t="s">
        <v>23</v>
      </c>
      <c r="H4141">
        <v>22813</v>
      </c>
      <c r="I4141" s="68" t="str">
        <f>VLOOKUP(E4141,Refs!$P$2:$R$29,3,FALSE)</f>
        <v>Y61</v>
      </c>
      <c r="J4141" s="68" t="str">
        <f>VLOOKUP(E4141,Refs!$P$2:$S$29,4,FALSE)</f>
        <v>East of England</v>
      </c>
      <c r="K4141" s="28">
        <f t="shared" si="133"/>
        <v>22813</v>
      </c>
    </row>
    <row r="4142" spans="1:11" x14ac:dyDescent="0.35">
      <c r="A4142" s="69">
        <f t="shared" si="132"/>
        <v>45778</v>
      </c>
      <c r="B4142" t="s">
        <v>911</v>
      </c>
      <c r="C4142" t="s">
        <v>266</v>
      </c>
      <c r="E4142" t="s">
        <v>302</v>
      </c>
      <c r="F4142" t="s">
        <v>303</v>
      </c>
      <c r="G4142" t="s">
        <v>19</v>
      </c>
      <c r="H4142">
        <v>1527</v>
      </c>
      <c r="I4142" s="68" t="str">
        <f>VLOOKUP(E4142,Refs!$P$2:$R$29,3,FALSE)</f>
        <v>Y61</v>
      </c>
      <c r="J4142" s="68" t="str">
        <f>VLOOKUP(E4142,Refs!$P$2:$S$29,4,FALSE)</f>
        <v>East of England</v>
      </c>
      <c r="K4142" s="28">
        <f t="shared" si="133"/>
        <v>1527</v>
      </c>
    </row>
    <row r="4143" spans="1:11" x14ac:dyDescent="0.35">
      <c r="A4143" s="69">
        <f t="shared" si="132"/>
        <v>45778</v>
      </c>
      <c r="B4143" t="s">
        <v>911</v>
      </c>
      <c r="C4143" t="s">
        <v>266</v>
      </c>
      <c r="E4143" t="s">
        <v>302</v>
      </c>
      <c r="F4143" t="s">
        <v>303</v>
      </c>
      <c r="G4143" t="s">
        <v>21</v>
      </c>
      <c r="H4143">
        <v>2162877</v>
      </c>
      <c r="I4143" s="68" t="str">
        <f>VLOOKUP(E4143,Refs!$P$2:$R$29,3,FALSE)</f>
        <v>Y61</v>
      </c>
      <c r="J4143" s="68" t="str">
        <f>VLOOKUP(E4143,Refs!$P$2:$S$29,4,FALSE)</f>
        <v>East of England</v>
      </c>
      <c r="K4143" s="28">
        <f t="shared" si="133"/>
        <v>2162877</v>
      </c>
    </row>
    <row r="4144" spans="1:11" x14ac:dyDescent="0.35">
      <c r="A4144" s="69">
        <f t="shared" si="132"/>
        <v>45778</v>
      </c>
      <c r="B4144" t="s">
        <v>911</v>
      </c>
      <c r="C4144" t="s">
        <v>266</v>
      </c>
      <c r="E4144" t="s">
        <v>302</v>
      </c>
      <c r="F4144" t="s">
        <v>303</v>
      </c>
      <c r="G4144" t="s">
        <v>70</v>
      </c>
      <c r="H4144">
        <v>367</v>
      </c>
      <c r="I4144" s="68" t="str">
        <f>VLOOKUP(E4144,Refs!$P$2:$R$29,3,FALSE)</f>
        <v>Y61</v>
      </c>
      <c r="J4144" s="68" t="str">
        <f>VLOOKUP(E4144,Refs!$P$2:$S$29,4,FALSE)</f>
        <v>East of England</v>
      </c>
      <c r="K4144" s="28">
        <f t="shared" si="133"/>
        <v>367</v>
      </c>
    </row>
    <row r="4145" spans="1:11" x14ac:dyDescent="0.35">
      <c r="A4145" s="69">
        <f t="shared" si="132"/>
        <v>45778</v>
      </c>
      <c r="B4145" t="s">
        <v>911</v>
      </c>
      <c r="C4145" t="s">
        <v>266</v>
      </c>
      <c r="E4145" t="s">
        <v>302</v>
      </c>
      <c r="F4145" t="s">
        <v>303</v>
      </c>
      <c r="G4145" t="s">
        <v>71</v>
      </c>
      <c r="H4145">
        <v>472</v>
      </c>
      <c r="I4145" s="68" t="str">
        <f>VLOOKUP(E4145,Refs!$P$2:$R$29,3,FALSE)</f>
        <v>Y61</v>
      </c>
      <c r="J4145" s="68" t="str">
        <f>VLOOKUP(E4145,Refs!$P$2:$S$29,4,FALSE)</f>
        <v>East of England</v>
      </c>
      <c r="K4145" s="28">
        <f t="shared" si="133"/>
        <v>472</v>
      </c>
    </row>
    <row r="4146" spans="1:11" x14ac:dyDescent="0.35">
      <c r="A4146" s="69">
        <f t="shared" si="132"/>
        <v>45778</v>
      </c>
      <c r="B4146" t="s">
        <v>911</v>
      </c>
      <c r="C4146" t="s">
        <v>266</v>
      </c>
      <c r="E4146" t="s">
        <v>302</v>
      </c>
      <c r="F4146" t="s">
        <v>303</v>
      </c>
      <c r="G4146" t="s">
        <v>72</v>
      </c>
      <c r="H4146">
        <v>205312</v>
      </c>
      <c r="I4146" s="68" t="str">
        <f>VLOOKUP(E4146,Refs!$P$2:$R$29,3,FALSE)</f>
        <v>Y61</v>
      </c>
      <c r="J4146" s="68" t="str">
        <f>VLOOKUP(E4146,Refs!$P$2:$S$29,4,FALSE)</f>
        <v>East of England</v>
      </c>
      <c r="K4146" s="28">
        <f t="shared" si="133"/>
        <v>205312</v>
      </c>
    </row>
    <row r="4147" spans="1:11" x14ac:dyDescent="0.35">
      <c r="A4147" s="69">
        <f t="shared" si="132"/>
        <v>45778</v>
      </c>
      <c r="B4147" t="s">
        <v>911</v>
      </c>
      <c r="C4147" t="s">
        <v>266</v>
      </c>
      <c r="E4147" t="s">
        <v>302</v>
      </c>
      <c r="F4147" t="s">
        <v>303</v>
      </c>
      <c r="G4147" t="s">
        <v>73</v>
      </c>
      <c r="H4147">
        <v>11864</v>
      </c>
      <c r="I4147" s="68" t="str">
        <f>VLOOKUP(E4147,Refs!$P$2:$R$29,3,FALSE)</f>
        <v>Y61</v>
      </c>
      <c r="J4147" s="68" t="str">
        <f>VLOOKUP(E4147,Refs!$P$2:$S$29,4,FALSE)</f>
        <v>East of England</v>
      </c>
      <c r="K4147" s="28">
        <f t="shared" si="133"/>
        <v>11864</v>
      </c>
    </row>
    <row r="4148" spans="1:11" x14ac:dyDescent="0.35">
      <c r="A4148" s="69">
        <f t="shared" si="132"/>
        <v>45778</v>
      </c>
      <c r="B4148" t="s">
        <v>911</v>
      </c>
      <c r="C4148" t="s">
        <v>266</v>
      </c>
      <c r="E4148" t="s">
        <v>302</v>
      </c>
      <c r="F4148" t="s">
        <v>303</v>
      </c>
      <c r="G4148" t="s">
        <v>74</v>
      </c>
      <c r="H4148">
        <v>160578777</v>
      </c>
      <c r="I4148" s="68" t="str">
        <f>VLOOKUP(E4148,Refs!$P$2:$R$29,3,FALSE)</f>
        <v>Y61</v>
      </c>
      <c r="J4148" s="68" t="str">
        <f>VLOOKUP(E4148,Refs!$P$2:$S$29,4,FALSE)</f>
        <v>East of England</v>
      </c>
      <c r="K4148" s="28">
        <f t="shared" si="133"/>
        <v>160578777</v>
      </c>
    </row>
    <row r="4149" spans="1:11" x14ac:dyDescent="0.35">
      <c r="A4149" s="69">
        <f t="shared" si="132"/>
        <v>45778</v>
      </c>
      <c r="B4149" t="s">
        <v>911</v>
      </c>
      <c r="C4149" t="s">
        <v>266</v>
      </c>
      <c r="E4149" t="s">
        <v>302</v>
      </c>
      <c r="F4149" t="s">
        <v>303</v>
      </c>
      <c r="G4149" t="s">
        <v>26</v>
      </c>
      <c r="H4149">
        <v>25029</v>
      </c>
      <c r="I4149" s="68" t="str">
        <f>VLOOKUP(E4149,Refs!$P$2:$R$29,3,FALSE)</f>
        <v>Y61</v>
      </c>
      <c r="J4149" s="68" t="str">
        <f>VLOOKUP(E4149,Refs!$P$2:$S$29,4,FALSE)</f>
        <v>East of England</v>
      </c>
      <c r="K4149" s="28">
        <f t="shared" si="133"/>
        <v>25029</v>
      </c>
    </row>
    <row r="4150" spans="1:11" x14ac:dyDescent="0.35">
      <c r="A4150" s="69">
        <f t="shared" si="132"/>
        <v>45778</v>
      </c>
      <c r="B4150" t="s">
        <v>911</v>
      </c>
      <c r="C4150" t="s">
        <v>266</v>
      </c>
      <c r="E4150" t="s">
        <v>302</v>
      </c>
      <c r="F4150" t="s">
        <v>303</v>
      </c>
      <c r="G4150" t="s">
        <v>75</v>
      </c>
      <c r="H4150">
        <v>345</v>
      </c>
      <c r="I4150" s="68" t="str">
        <f>VLOOKUP(E4150,Refs!$P$2:$R$29,3,FALSE)</f>
        <v>Y61</v>
      </c>
      <c r="J4150" s="68" t="str">
        <f>VLOOKUP(E4150,Refs!$P$2:$S$29,4,FALSE)</f>
        <v>East of England</v>
      </c>
      <c r="K4150" s="28">
        <f t="shared" si="133"/>
        <v>345</v>
      </c>
    </row>
    <row r="4151" spans="1:11" x14ac:dyDescent="0.35">
      <c r="A4151" s="69">
        <f t="shared" si="132"/>
        <v>45778</v>
      </c>
      <c r="B4151" t="s">
        <v>911</v>
      </c>
      <c r="C4151" t="s">
        <v>266</v>
      </c>
      <c r="E4151" t="s">
        <v>302</v>
      </c>
      <c r="F4151" t="s">
        <v>303</v>
      </c>
      <c r="G4151" t="s">
        <v>76</v>
      </c>
      <c r="H4151">
        <v>10650</v>
      </c>
      <c r="I4151" s="68" t="str">
        <f>VLOOKUP(E4151,Refs!$P$2:$R$29,3,FALSE)</f>
        <v>Y61</v>
      </c>
      <c r="J4151" s="68" t="str">
        <f>VLOOKUP(E4151,Refs!$P$2:$S$29,4,FALSE)</f>
        <v>East of England</v>
      </c>
      <c r="K4151" s="28">
        <f t="shared" si="133"/>
        <v>10650</v>
      </c>
    </row>
    <row r="4152" spans="1:11" x14ac:dyDescent="0.35">
      <c r="A4152" s="69">
        <f t="shared" si="132"/>
        <v>45778</v>
      </c>
      <c r="B4152" t="s">
        <v>911</v>
      </c>
      <c r="C4152" t="s">
        <v>266</v>
      </c>
      <c r="E4152" t="s">
        <v>302</v>
      </c>
      <c r="F4152" t="s">
        <v>303</v>
      </c>
      <c r="G4152" t="s">
        <v>77</v>
      </c>
      <c r="H4152">
        <v>4555</v>
      </c>
      <c r="I4152" s="68" t="str">
        <f>VLOOKUP(E4152,Refs!$P$2:$R$29,3,FALSE)</f>
        <v>Y61</v>
      </c>
      <c r="J4152" s="68" t="str">
        <f>VLOOKUP(E4152,Refs!$P$2:$S$29,4,FALSE)</f>
        <v>East of England</v>
      </c>
      <c r="K4152" s="28">
        <f t="shared" si="133"/>
        <v>4555</v>
      </c>
    </row>
    <row r="4153" spans="1:11" x14ac:dyDescent="0.35">
      <c r="A4153" s="69">
        <f t="shared" si="132"/>
        <v>45778</v>
      </c>
      <c r="B4153" t="s">
        <v>911</v>
      </c>
      <c r="C4153" t="s">
        <v>266</v>
      </c>
      <c r="E4153" t="s">
        <v>302</v>
      </c>
      <c r="F4153" t="s">
        <v>303</v>
      </c>
      <c r="G4153" t="s">
        <v>78</v>
      </c>
      <c r="H4153">
        <v>9479</v>
      </c>
      <c r="I4153" s="68" t="str">
        <f>VLOOKUP(E4153,Refs!$P$2:$R$29,3,FALSE)</f>
        <v>Y61</v>
      </c>
      <c r="J4153" s="68" t="str">
        <f>VLOOKUP(E4153,Refs!$P$2:$S$29,4,FALSE)</f>
        <v>East of England</v>
      </c>
      <c r="K4153" s="28">
        <f t="shared" si="133"/>
        <v>9479</v>
      </c>
    </row>
    <row r="4154" spans="1:11" x14ac:dyDescent="0.35">
      <c r="A4154" s="69">
        <f t="shared" si="132"/>
        <v>45778</v>
      </c>
      <c r="B4154" t="s">
        <v>911</v>
      </c>
      <c r="C4154" t="s">
        <v>266</v>
      </c>
      <c r="E4154" t="s">
        <v>302</v>
      </c>
      <c r="F4154" t="s">
        <v>303</v>
      </c>
      <c r="G4154" t="s">
        <v>79</v>
      </c>
      <c r="H4154">
        <v>0</v>
      </c>
      <c r="I4154" s="68" t="str">
        <f>VLOOKUP(E4154,Refs!$P$2:$R$29,3,FALSE)</f>
        <v>Y61</v>
      </c>
      <c r="J4154" s="68" t="str">
        <f>VLOOKUP(E4154,Refs!$P$2:$S$29,4,FALSE)</f>
        <v>East of England</v>
      </c>
      <c r="K4154" s="28" t="str">
        <f t="shared" si="133"/>
        <v/>
      </c>
    </row>
    <row r="4155" spans="1:11" x14ac:dyDescent="0.35">
      <c r="A4155" s="69">
        <f t="shared" si="132"/>
        <v>45778</v>
      </c>
      <c r="B4155" t="s">
        <v>911</v>
      </c>
      <c r="C4155" t="s">
        <v>266</v>
      </c>
      <c r="E4155" t="s">
        <v>302</v>
      </c>
      <c r="F4155" t="s">
        <v>303</v>
      </c>
      <c r="G4155" t="s">
        <v>25</v>
      </c>
      <c r="H4155">
        <v>14034</v>
      </c>
      <c r="I4155" s="68" t="str">
        <f>VLOOKUP(E4155,Refs!$P$2:$R$29,3,FALSE)</f>
        <v>Y61</v>
      </c>
      <c r="J4155" s="68" t="str">
        <f>VLOOKUP(E4155,Refs!$P$2:$S$29,4,FALSE)</f>
        <v>East of England</v>
      </c>
      <c r="K4155" s="28">
        <f t="shared" si="133"/>
        <v>14034</v>
      </c>
    </row>
    <row r="4156" spans="1:11" x14ac:dyDescent="0.35">
      <c r="A4156" s="69">
        <f t="shared" si="132"/>
        <v>45778</v>
      </c>
      <c r="B4156" t="s">
        <v>911</v>
      </c>
      <c r="C4156" t="s">
        <v>266</v>
      </c>
      <c r="E4156" t="s">
        <v>302</v>
      </c>
      <c r="F4156" t="s">
        <v>303</v>
      </c>
      <c r="G4156" t="s">
        <v>80</v>
      </c>
      <c r="H4156">
        <v>0</v>
      </c>
      <c r="I4156" s="68" t="str">
        <f>VLOOKUP(E4156,Refs!$P$2:$R$29,3,FALSE)</f>
        <v>Y61</v>
      </c>
      <c r="J4156" s="68" t="str">
        <f>VLOOKUP(E4156,Refs!$P$2:$S$29,4,FALSE)</f>
        <v>East of England</v>
      </c>
      <c r="K4156" s="28" t="str">
        <f t="shared" si="133"/>
        <v/>
      </c>
    </row>
    <row r="4157" spans="1:11" x14ac:dyDescent="0.35">
      <c r="A4157" s="69">
        <f t="shared" si="132"/>
        <v>45778</v>
      </c>
      <c r="B4157" t="s">
        <v>911</v>
      </c>
      <c r="C4157" t="s">
        <v>266</v>
      </c>
      <c r="E4157" t="s">
        <v>302</v>
      </c>
      <c r="F4157" t="s">
        <v>303</v>
      </c>
      <c r="G4157" t="s">
        <v>81</v>
      </c>
      <c r="H4157">
        <v>7223</v>
      </c>
      <c r="I4157" s="68" t="str">
        <f>VLOOKUP(E4157,Refs!$P$2:$R$29,3,FALSE)</f>
        <v>Y61</v>
      </c>
      <c r="J4157" s="68" t="str">
        <f>VLOOKUP(E4157,Refs!$P$2:$S$29,4,FALSE)</f>
        <v>East of England</v>
      </c>
      <c r="K4157" s="28">
        <f t="shared" si="133"/>
        <v>7223</v>
      </c>
    </row>
    <row r="4158" spans="1:11" x14ac:dyDescent="0.35">
      <c r="A4158" s="69">
        <f t="shared" si="132"/>
        <v>45778</v>
      </c>
      <c r="B4158" t="s">
        <v>911</v>
      </c>
      <c r="C4158" t="s">
        <v>266</v>
      </c>
      <c r="E4158" t="s">
        <v>302</v>
      </c>
      <c r="F4158" t="s">
        <v>303</v>
      </c>
      <c r="G4158" t="s">
        <v>82</v>
      </c>
      <c r="H4158">
        <v>1056</v>
      </c>
      <c r="I4158" s="68" t="str">
        <f>VLOOKUP(E4158,Refs!$P$2:$R$29,3,FALSE)</f>
        <v>Y61</v>
      </c>
      <c r="J4158" s="68" t="str">
        <f>VLOOKUP(E4158,Refs!$P$2:$S$29,4,FALSE)</f>
        <v>East of England</v>
      </c>
      <c r="K4158" s="28">
        <f t="shared" si="133"/>
        <v>1056</v>
      </c>
    </row>
    <row r="4159" spans="1:11" x14ac:dyDescent="0.35">
      <c r="A4159" s="69">
        <f t="shared" si="132"/>
        <v>45778</v>
      </c>
      <c r="B4159" t="s">
        <v>911</v>
      </c>
      <c r="C4159" t="s">
        <v>266</v>
      </c>
      <c r="E4159" t="s">
        <v>302</v>
      </c>
      <c r="F4159" t="s">
        <v>303</v>
      </c>
      <c r="G4159" t="s">
        <v>83</v>
      </c>
      <c r="H4159">
        <v>14346</v>
      </c>
      <c r="I4159" s="68" t="str">
        <f>VLOOKUP(E4159,Refs!$P$2:$R$29,3,FALSE)</f>
        <v>Y61</v>
      </c>
      <c r="J4159" s="68" t="str">
        <f>VLOOKUP(E4159,Refs!$P$2:$S$29,4,FALSE)</f>
        <v>East of England</v>
      </c>
      <c r="K4159" s="28">
        <f t="shared" si="133"/>
        <v>14346</v>
      </c>
    </row>
    <row r="4160" spans="1:11" x14ac:dyDescent="0.35">
      <c r="A4160" s="69">
        <f t="shared" si="132"/>
        <v>45778</v>
      </c>
      <c r="B4160" t="s">
        <v>911</v>
      </c>
      <c r="C4160" t="s">
        <v>266</v>
      </c>
      <c r="E4160" t="s">
        <v>302</v>
      </c>
      <c r="F4160" t="s">
        <v>303</v>
      </c>
      <c r="G4160" t="s">
        <v>84</v>
      </c>
      <c r="H4160">
        <v>50328</v>
      </c>
      <c r="I4160" s="68" t="str">
        <f>VLOOKUP(E4160,Refs!$P$2:$R$29,3,FALSE)</f>
        <v>Y61</v>
      </c>
      <c r="J4160" s="68" t="str">
        <f>VLOOKUP(E4160,Refs!$P$2:$S$29,4,FALSE)</f>
        <v>East of England</v>
      </c>
      <c r="K4160" s="28">
        <f t="shared" si="133"/>
        <v>50328</v>
      </c>
    </row>
    <row r="4161" spans="1:11" x14ac:dyDescent="0.35">
      <c r="A4161" s="69">
        <f t="shared" si="132"/>
        <v>45778</v>
      </c>
      <c r="B4161" t="s">
        <v>911</v>
      </c>
      <c r="C4161" t="s">
        <v>266</v>
      </c>
      <c r="E4161" t="s">
        <v>302</v>
      </c>
      <c r="F4161" t="s">
        <v>303</v>
      </c>
      <c r="G4161" t="s">
        <v>85</v>
      </c>
      <c r="H4161">
        <v>4908</v>
      </c>
      <c r="I4161" s="68" t="str">
        <f>VLOOKUP(E4161,Refs!$P$2:$R$29,3,FALSE)</f>
        <v>Y61</v>
      </c>
      <c r="J4161" s="68" t="str">
        <f>VLOOKUP(E4161,Refs!$P$2:$S$29,4,FALSE)</f>
        <v>East of England</v>
      </c>
      <c r="K4161" s="28">
        <f t="shared" si="133"/>
        <v>4908</v>
      </c>
    </row>
    <row r="4162" spans="1:11" x14ac:dyDescent="0.35">
      <c r="A4162" s="69">
        <f t="shared" si="132"/>
        <v>45778</v>
      </c>
      <c r="B4162" t="s">
        <v>911</v>
      </c>
      <c r="C4162" t="s">
        <v>266</v>
      </c>
      <c r="E4162" t="s">
        <v>302</v>
      </c>
      <c r="F4162" t="s">
        <v>303</v>
      </c>
      <c r="G4162" t="s">
        <v>86</v>
      </c>
      <c r="H4162">
        <v>2170</v>
      </c>
      <c r="I4162" s="68" t="str">
        <f>VLOOKUP(E4162,Refs!$P$2:$R$29,3,FALSE)</f>
        <v>Y61</v>
      </c>
      <c r="J4162" s="68" t="str">
        <f>VLOOKUP(E4162,Refs!$P$2:$S$29,4,FALSE)</f>
        <v>East of England</v>
      </c>
      <c r="K4162" s="28">
        <f t="shared" si="133"/>
        <v>2170</v>
      </c>
    </row>
    <row r="4163" spans="1:11" x14ac:dyDescent="0.35">
      <c r="A4163" s="69">
        <f t="shared" ref="A4163:A4226" si="134">DATEVALUE(RIGHT(B4163,8))</f>
        <v>45778</v>
      </c>
      <c r="B4163" t="s">
        <v>911</v>
      </c>
      <c r="C4163" t="s">
        <v>266</v>
      </c>
      <c r="E4163" t="s">
        <v>302</v>
      </c>
      <c r="F4163" t="s">
        <v>303</v>
      </c>
      <c r="G4163" t="s">
        <v>87</v>
      </c>
      <c r="H4163">
        <v>17456</v>
      </c>
      <c r="I4163" s="68" t="str">
        <f>VLOOKUP(E4163,Refs!$P$2:$R$29,3,FALSE)</f>
        <v>Y61</v>
      </c>
      <c r="J4163" s="68" t="str">
        <f>VLOOKUP(E4163,Refs!$P$2:$S$29,4,FALSE)</f>
        <v>East of England</v>
      </c>
      <c r="K4163" s="28">
        <f t="shared" si="133"/>
        <v>17456</v>
      </c>
    </row>
    <row r="4164" spans="1:11" x14ac:dyDescent="0.35">
      <c r="A4164" s="69">
        <f t="shared" si="134"/>
        <v>45778</v>
      </c>
      <c r="B4164" t="s">
        <v>911</v>
      </c>
      <c r="C4164" t="s">
        <v>266</v>
      </c>
      <c r="E4164" t="s">
        <v>302</v>
      </c>
      <c r="F4164" t="s">
        <v>303</v>
      </c>
      <c r="G4164" t="s">
        <v>88</v>
      </c>
      <c r="H4164">
        <v>50446</v>
      </c>
      <c r="I4164" s="68" t="str">
        <f>VLOOKUP(E4164,Refs!$P$2:$R$29,3,FALSE)</f>
        <v>Y61</v>
      </c>
      <c r="J4164" s="68" t="str">
        <f>VLOOKUP(E4164,Refs!$P$2:$S$29,4,FALSE)</f>
        <v>East of England</v>
      </c>
      <c r="K4164" s="28">
        <f t="shared" si="133"/>
        <v>50446</v>
      </c>
    </row>
    <row r="4165" spans="1:11" x14ac:dyDescent="0.35">
      <c r="A4165" s="69">
        <f t="shared" si="134"/>
        <v>45778</v>
      </c>
      <c r="B4165" t="s">
        <v>911</v>
      </c>
      <c r="C4165" t="s">
        <v>266</v>
      </c>
      <c r="E4165" t="s">
        <v>302</v>
      </c>
      <c r="F4165" t="s">
        <v>303</v>
      </c>
      <c r="G4165" t="s">
        <v>89</v>
      </c>
      <c r="H4165">
        <v>25029</v>
      </c>
      <c r="I4165" s="68" t="str">
        <f>VLOOKUP(E4165,Refs!$P$2:$R$29,3,FALSE)</f>
        <v>Y61</v>
      </c>
      <c r="J4165" s="68" t="str">
        <f>VLOOKUP(E4165,Refs!$P$2:$S$29,4,FALSE)</f>
        <v>East of England</v>
      </c>
      <c r="K4165" s="28">
        <f t="shared" si="133"/>
        <v>25029</v>
      </c>
    </row>
    <row r="4166" spans="1:11" x14ac:dyDescent="0.35">
      <c r="A4166" s="69">
        <f t="shared" si="134"/>
        <v>45778</v>
      </c>
      <c r="B4166" t="s">
        <v>911</v>
      </c>
      <c r="C4166" t="s">
        <v>266</v>
      </c>
      <c r="E4166" t="s">
        <v>302</v>
      </c>
      <c r="F4166" t="s">
        <v>303</v>
      </c>
      <c r="G4166" t="s">
        <v>27</v>
      </c>
      <c r="H4166">
        <v>3239</v>
      </c>
      <c r="I4166" s="68" t="str">
        <f>VLOOKUP(E4166,Refs!$P$2:$R$29,3,FALSE)</f>
        <v>Y61</v>
      </c>
      <c r="J4166" s="68" t="str">
        <f>VLOOKUP(E4166,Refs!$P$2:$S$29,4,FALSE)</f>
        <v>East of England</v>
      </c>
      <c r="K4166" s="28">
        <f t="shared" si="133"/>
        <v>3239</v>
      </c>
    </row>
    <row r="4167" spans="1:11" x14ac:dyDescent="0.35">
      <c r="A4167" s="69">
        <f t="shared" si="134"/>
        <v>45778</v>
      </c>
      <c r="B4167" t="s">
        <v>911</v>
      </c>
      <c r="C4167" t="s">
        <v>266</v>
      </c>
      <c r="E4167" t="s">
        <v>302</v>
      </c>
      <c r="F4167" t="s">
        <v>303</v>
      </c>
      <c r="G4167" t="s">
        <v>29</v>
      </c>
      <c r="H4167">
        <v>2943</v>
      </c>
      <c r="I4167" s="68" t="str">
        <f>VLOOKUP(E4167,Refs!$P$2:$R$29,3,FALSE)</f>
        <v>Y61</v>
      </c>
      <c r="J4167" s="68" t="str">
        <f>VLOOKUP(E4167,Refs!$P$2:$S$29,4,FALSE)</f>
        <v>East of England</v>
      </c>
      <c r="K4167" s="28">
        <f t="shared" si="133"/>
        <v>2943</v>
      </c>
    </row>
    <row r="4168" spans="1:11" x14ac:dyDescent="0.35">
      <c r="A4168" s="69">
        <f t="shared" si="134"/>
        <v>45778</v>
      </c>
      <c r="B4168" t="s">
        <v>911</v>
      </c>
      <c r="C4168" t="s">
        <v>266</v>
      </c>
      <c r="E4168" t="s">
        <v>302</v>
      </c>
      <c r="F4168" t="s">
        <v>303</v>
      </c>
      <c r="G4168" t="s">
        <v>90</v>
      </c>
      <c r="H4168">
        <v>613</v>
      </c>
      <c r="I4168" s="68" t="str">
        <f>VLOOKUP(E4168,Refs!$P$2:$R$29,3,FALSE)</f>
        <v>Y61</v>
      </c>
      <c r="J4168" s="68" t="str">
        <f>VLOOKUP(E4168,Refs!$P$2:$S$29,4,FALSE)</f>
        <v>East of England</v>
      </c>
      <c r="K4168" s="28">
        <f t="shared" si="133"/>
        <v>613</v>
      </c>
    </row>
    <row r="4169" spans="1:11" x14ac:dyDescent="0.35">
      <c r="A4169" s="69">
        <f t="shared" si="134"/>
        <v>45778</v>
      </c>
      <c r="B4169" t="s">
        <v>911</v>
      </c>
      <c r="C4169" t="s">
        <v>266</v>
      </c>
      <c r="E4169" t="s">
        <v>302</v>
      </c>
      <c r="F4169" t="s">
        <v>303</v>
      </c>
      <c r="G4169" t="s">
        <v>91</v>
      </c>
      <c r="H4169">
        <v>4</v>
      </c>
      <c r="I4169" s="68" t="str">
        <f>VLOOKUP(E4169,Refs!$P$2:$R$29,3,FALSE)</f>
        <v>Y61</v>
      </c>
      <c r="J4169" s="68" t="str">
        <f>VLOOKUP(E4169,Refs!$P$2:$S$29,4,FALSE)</f>
        <v>East of England</v>
      </c>
      <c r="K4169" s="28">
        <f t="shared" si="133"/>
        <v>4</v>
      </c>
    </row>
    <row r="4170" spans="1:11" x14ac:dyDescent="0.35">
      <c r="A4170" s="69">
        <f t="shared" si="134"/>
        <v>45778</v>
      </c>
      <c r="B4170" t="s">
        <v>911</v>
      </c>
      <c r="C4170" t="s">
        <v>266</v>
      </c>
      <c r="E4170" t="s">
        <v>302</v>
      </c>
      <c r="F4170" t="s">
        <v>303</v>
      </c>
      <c r="G4170" t="s">
        <v>92</v>
      </c>
      <c r="H4170">
        <v>1054</v>
      </c>
      <c r="I4170" s="68" t="str">
        <f>VLOOKUP(E4170,Refs!$P$2:$R$29,3,FALSE)</f>
        <v>Y61</v>
      </c>
      <c r="J4170" s="68" t="str">
        <f>VLOOKUP(E4170,Refs!$P$2:$S$29,4,FALSE)</f>
        <v>East of England</v>
      </c>
      <c r="K4170" s="28">
        <f t="shared" si="133"/>
        <v>1054</v>
      </c>
    </row>
    <row r="4171" spans="1:11" x14ac:dyDescent="0.35">
      <c r="A4171" s="69">
        <f t="shared" si="134"/>
        <v>45778</v>
      </c>
      <c r="B4171" t="s">
        <v>911</v>
      </c>
      <c r="C4171" t="s">
        <v>266</v>
      </c>
      <c r="E4171" t="s">
        <v>302</v>
      </c>
      <c r="F4171" t="s">
        <v>303</v>
      </c>
      <c r="G4171" t="s">
        <v>93</v>
      </c>
      <c r="H4171">
        <v>119</v>
      </c>
      <c r="I4171" s="68" t="str">
        <f>VLOOKUP(E4171,Refs!$P$2:$R$29,3,FALSE)</f>
        <v>Y61</v>
      </c>
      <c r="J4171" s="68" t="str">
        <f>VLOOKUP(E4171,Refs!$P$2:$S$29,4,FALSE)</f>
        <v>East of England</v>
      </c>
      <c r="K4171" s="28">
        <f t="shared" si="133"/>
        <v>119</v>
      </c>
    </row>
    <row r="4172" spans="1:11" x14ac:dyDescent="0.35">
      <c r="A4172" s="69">
        <f t="shared" si="134"/>
        <v>45778</v>
      </c>
      <c r="B4172" t="s">
        <v>911</v>
      </c>
      <c r="C4172" t="s">
        <v>266</v>
      </c>
      <c r="E4172" t="s">
        <v>302</v>
      </c>
      <c r="F4172" t="s">
        <v>303</v>
      </c>
      <c r="G4172" t="s">
        <v>94</v>
      </c>
      <c r="H4172">
        <v>596</v>
      </c>
      <c r="I4172" s="68" t="str">
        <f>VLOOKUP(E4172,Refs!$P$2:$R$29,3,FALSE)</f>
        <v>Y61</v>
      </c>
      <c r="J4172" s="68" t="str">
        <f>VLOOKUP(E4172,Refs!$P$2:$S$29,4,FALSE)</f>
        <v>East of England</v>
      </c>
      <c r="K4172" s="28">
        <f t="shared" si="133"/>
        <v>596</v>
      </c>
    </row>
    <row r="4173" spans="1:11" x14ac:dyDescent="0.35">
      <c r="A4173" s="69">
        <f t="shared" si="134"/>
        <v>45778</v>
      </c>
      <c r="B4173" t="s">
        <v>911</v>
      </c>
      <c r="C4173" t="s">
        <v>266</v>
      </c>
      <c r="E4173" t="s">
        <v>302</v>
      </c>
      <c r="F4173" t="s">
        <v>303</v>
      </c>
      <c r="G4173" t="s">
        <v>95</v>
      </c>
      <c r="H4173">
        <v>351</v>
      </c>
      <c r="I4173" s="68" t="str">
        <f>VLOOKUP(E4173,Refs!$P$2:$R$29,3,FALSE)</f>
        <v>Y61</v>
      </c>
      <c r="J4173" s="68" t="str">
        <f>VLOOKUP(E4173,Refs!$P$2:$S$29,4,FALSE)</f>
        <v>East of England</v>
      </c>
      <c r="K4173" s="28">
        <f t="shared" si="133"/>
        <v>351</v>
      </c>
    </row>
    <row r="4174" spans="1:11" x14ac:dyDescent="0.35">
      <c r="A4174" s="69">
        <f t="shared" si="134"/>
        <v>45778</v>
      </c>
      <c r="B4174" t="s">
        <v>911</v>
      </c>
      <c r="C4174" t="s">
        <v>266</v>
      </c>
      <c r="E4174" t="s">
        <v>302</v>
      </c>
      <c r="F4174" t="s">
        <v>303</v>
      </c>
      <c r="G4174" t="s">
        <v>96</v>
      </c>
      <c r="H4174">
        <v>4533</v>
      </c>
      <c r="I4174" s="68" t="str">
        <f>VLOOKUP(E4174,Refs!$P$2:$R$29,3,FALSE)</f>
        <v>Y61</v>
      </c>
      <c r="J4174" s="68" t="str">
        <f>VLOOKUP(E4174,Refs!$P$2:$S$29,4,FALSE)</f>
        <v>East of England</v>
      </c>
      <c r="K4174" s="28">
        <f t="shared" si="133"/>
        <v>4533</v>
      </c>
    </row>
    <row r="4175" spans="1:11" x14ac:dyDescent="0.35">
      <c r="A4175" s="69">
        <f t="shared" si="134"/>
        <v>45778</v>
      </c>
      <c r="B4175" t="s">
        <v>911</v>
      </c>
      <c r="C4175" t="s">
        <v>266</v>
      </c>
      <c r="E4175" t="s">
        <v>302</v>
      </c>
      <c r="F4175" t="s">
        <v>303</v>
      </c>
      <c r="G4175" t="s">
        <v>31</v>
      </c>
      <c r="H4175">
        <v>3700</v>
      </c>
      <c r="I4175" s="68" t="str">
        <f>VLOOKUP(E4175,Refs!$P$2:$R$29,3,FALSE)</f>
        <v>Y61</v>
      </c>
      <c r="J4175" s="68" t="str">
        <f>VLOOKUP(E4175,Refs!$P$2:$S$29,4,FALSE)</f>
        <v>East of England</v>
      </c>
      <c r="K4175" s="28">
        <f t="shared" si="133"/>
        <v>3700</v>
      </c>
    </row>
    <row r="4176" spans="1:11" x14ac:dyDescent="0.35">
      <c r="A4176" s="69">
        <f t="shared" si="134"/>
        <v>45778</v>
      </c>
      <c r="B4176" t="s">
        <v>911</v>
      </c>
      <c r="C4176" t="s">
        <v>266</v>
      </c>
      <c r="E4176" t="s">
        <v>302</v>
      </c>
      <c r="F4176" t="s">
        <v>303</v>
      </c>
      <c r="G4176" t="s">
        <v>97</v>
      </c>
      <c r="H4176">
        <v>4134</v>
      </c>
      <c r="I4176" s="68" t="str">
        <f>VLOOKUP(E4176,Refs!$P$2:$R$29,3,FALSE)</f>
        <v>Y61</v>
      </c>
      <c r="J4176" s="68" t="str">
        <f>VLOOKUP(E4176,Refs!$P$2:$S$29,4,FALSE)</f>
        <v>East of England</v>
      </c>
      <c r="K4176" s="28">
        <f t="shared" si="133"/>
        <v>4134</v>
      </c>
    </row>
    <row r="4177" spans="1:11" x14ac:dyDescent="0.35">
      <c r="A4177" s="69">
        <f t="shared" si="134"/>
        <v>45778</v>
      </c>
      <c r="B4177" t="s">
        <v>911</v>
      </c>
      <c r="C4177" t="s">
        <v>266</v>
      </c>
      <c r="E4177" t="s">
        <v>302</v>
      </c>
      <c r="F4177" t="s">
        <v>303</v>
      </c>
      <c r="G4177" t="s">
        <v>98</v>
      </c>
      <c r="H4177">
        <v>3025</v>
      </c>
      <c r="I4177" s="68" t="str">
        <f>VLOOKUP(E4177,Refs!$P$2:$R$29,3,FALSE)</f>
        <v>Y61</v>
      </c>
      <c r="J4177" s="68" t="str">
        <f>VLOOKUP(E4177,Refs!$P$2:$S$29,4,FALSE)</f>
        <v>East of England</v>
      </c>
      <c r="K4177" s="28">
        <f t="shared" si="133"/>
        <v>3025</v>
      </c>
    </row>
    <row r="4178" spans="1:11" x14ac:dyDescent="0.35">
      <c r="A4178" s="69">
        <f t="shared" si="134"/>
        <v>45778</v>
      </c>
      <c r="B4178" t="s">
        <v>911</v>
      </c>
      <c r="C4178" t="s">
        <v>266</v>
      </c>
      <c r="E4178" t="s">
        <v>302</v>
      </c>
      <c r="F4178" t="s">
        <v>303</v>
      </c>
      <c r="G4178" t="s">
        <v>99</v>
      </c>
      <c r="H4178">
        <v>2013</v>
      </c>
      <c r="I4178" s="68" t="str">
        <f>VLOOKUP(E4178,Refs!$P$2:$R$29,3,FALSE)</f>
        <v>Y61</v>
      </c>
      <c r="J4178" s="68" t="str">
        <f>VLOOKUP(E4178,Refs!$P$2:$S$29,4,FALSE)</f>
        <v>East of England</v>
      </c>
      <c r="K4178" s="28">
        <f t="shared" si="133"/>
        <v>2013</v>
      </c>
    </row>
    <row r="4179" spans="1:11" x14ac:dyDescent="0.35">
      <c r="A4179" s="69">
        <f t="shared" si="134"/>
        <v>45778</v>
      </c>
      <c r="B4179" t="s">
        <v>911</v>
      </c>
      <c r="C4179" t="s">
        <v>266</v>
      </c>
      <c r="E4179" t="s">
        <v>302</v>
      </c>
      <c r="F4179" t="s">
        <v>303</v>
      </c>
      <c r="G4179" t="s">
        <v>100</v>
      </c>
      <c r="H4179">
        <v>475</v>
      </c>
      <c r="I4179" s="68" t="str">
        <f>VLOOKUP(E4179,Refs!$P$2:$R$29,3,FALSE)</f>
        <v>Y61</v>
      </c>
      <c r="J4179" s="68" t="str">
        <f>VLOOKUP(E4179,Refs!$P$2:$S$29,4,FALSE)</f>
        <v>East of England</v>
      </c>
      <c r="K4179" s="28">
        <f t="shared" si="133"/>
        <v>475</v>
      </c>
    </row>
    <row r="4180" spans="1:11" x14ac:dyDescent="0.35">
      <c r="A4180" s="69">
        <f t="shared" si="134"/>
        <v>45778</v>
      </c>
      <c r="B4180" t="s">
        <v>911</v>
      </c>
      <c r="C4180" t="s">
        <v>266</v>
      </c>
      <c r="E4180" t="s">
        <v>302</v>
      </c>
      <c r="F4180" t="s">
        <v>303</v>
      </c>
      <c r="G4180" t="s">
        <v>101</v>
      </c>
      <c r="H4180">
        <v>246</v>
      </c>
      <c r="I4180" s="68" t="str">
        <f>VLOOKUP(E4180,Refs!$P$2:$R$29,3,FALSE)</f>
        <v>Y61</v>
      </c>
      <c r="J4180" s="68" t="str">
        <f>VLOOKUP(E4180,Refs!$P$2:$S$29,4,FALSE)</f>
        <v>East of England</v>
      </c>
      <c r="K4180" s="28">
        <f t="shared" si="133"/>
        <v>246</v>
      </c>
    </row>
    <row r="4181" spans="1:11" x14ac:dyDescent="0.35">
      <c r="A4181" s="69">
        <f t="shared" si="134"/>
        <v>45778</v>
      </c>
      <c r="B4181" t="s">
        <v>911</v>
      </c>
      <c r="C4181" t="s">
        <v>266</v>
      </c>
      <c r="E4181" t="s">
        <v>302</v>
      </c>
      <c r="F4181" t="s">
        <v>303</v>
      </c>
      <c r="G4181" t="s">
        <v>102</v>
      </c>
      <c r="H4181">
        <v>155</v>
      </c>
      <c r="I4181" s="68" t="str">
        <f>VLOOKUP(E4181,Refs!$P$2:$R$29,3,FALSE)</f>
        <v>Y61</v>
      </c>
      <c r="J4181" s="68" t="str">
        <f>VLOOKUP(E4181,Refs!$P$2:$S$29,4,FALSE)</f>
        <v>East of England</v>
      </c>
      <c r="K4181" s="28">
        <f t="shared" si="133"/>
        <v>155</v>
      </c>
    </row>
    <row r="4182" spans="1:11" x14ac:dyDescent="0.35">
      <c r="A4182" s="69">
        <f t="shared" si="134"/>
        <v>45778</v>
      </c>
      <c r="B4182" t="s">
        <v>911</v>
      </c>
      <c r="C4182" t="s">
        <v>266</v>
      </c>
      <c r="E4182" t="s">
        <v>302</v>
      </c>
      <c r="F4182" t="s">
        <v>303</v>
      </c>
      <c r="G4182" t="s">
        <v>103</v>
      </c>
      <c r="H4182">
        <v>1769</v>
      </c>
      <c r="I4182" s="68" t="str">
        <f>VLOOKUP(E4182,Refs!$P$2:$R$29,3,FALSE)</f>
        <v>Y61</v>
      </c>
      <c r="J4182" s="68" t="str">
        <f>VLOOKUP(E4182,Refs!$P$2:$S$29,4,FALSE)</f>
        <v>East of England</v>
      </c>
      <c r="K4182" s="28">
        <f t="shared" si="133"/>
        <v>1769</v>
      </c>
    </row>
    <row r="4183" spans="1:11" x14ac:dyDescent="0.35">
      <c r="A4183" s="69">
        <f t="shared" si="134"/>
        <v>45778</v>
      </c>
      <c r="B4183" t="s">
        <v>911</v>
      </c>
      <c r="C4183" t="s">
        <v>266</v>
      </c>
      <c r="E4183" t="s">
        <v>302</v>
      </c>
      <c r="F4183" t="s">
        <v>303</v>
      </c>
      <c r="G4183" t="s">
        <v>104</v>
      </c>
      <c r="H4183">
        <v>19612184</v>
      </c>
      <c r="I4183" s="68" t="str">
        <f>VLOOKUP(E4183,Refs!$P$2:$R$29,3,FALSE)</f>
        <v>Y61</v>
      </c>
      <c r="J4183" s="68" t="str">
        <f>VLOOKUP(E4183,Refs!$P$2:$S$29,4,FALSE)</f>
        <v>East of England</v>
      </c>
      <c r="K4183" s="28">
        <f t="shared" si="133"/>
        <v>19612184</v>
      </c>
    </row>
    <row r="4184" spans="1:11" x14ac:dyDescent="0.35">
      <c r="A4184" s="69">
        <f t="shared" si="134"/>
        <v>45778</v>
      </c>
      <c r="B4184" t="s">
        <v>911</v>
      </c>
      <c r="C4184" t="s">
        <v>266</v>
      </c>
      <c r="E4184" t="s">
        <v>302</v>
      </c>
      <c r="F4184" t="s">
        <v>303</v>
      </c>
      <c r="G4184" t="s">
        <v>105</v>
      </c>
      <c r="H4184">
        <v>2723</v>
      </c>
      <c r="I4184" s="68" t="str">
        <f>VLOOKUP(E4184,Refs!$P$2:$R$29,3,FALSE)</f>
        <v>Y61</v>
      </c>
      <c r="J4184" s="68" t="str">
        <f>VLOOKUP(E4184,Refs!$P$2:$S$29,4,FALSE)</f>
        <v>East of England</v>
      </c>
      <c r="K4184" s="28">
        <f t="shared" si="133"/>
        <v>2723</v>
      </c>
    </row>
    <row r="4185" spans="1:11" x14ac:dyDescent="0.35">
      <c r="A4185" s="69">
        <f t="shared" si="134"/>
        <v>45778</v>
      </c>
      <c r="B4185" t="s">
        <v>911</v>
      </c>
      <c r="C4185" t="s">
        <v>266</v>
      </c>
      <c r="E4185" t="s">
        <v>302</v>
      </c>
      <c r="F4185" t="s">
        <v>303</v>
      </c>
      <c r="G4185" t="s">
        <v>106</v>
      </c>
      <c r="H4185">
        <v>1864</v>
      </c>
      <c r="I4185" s="68" t="str">
        <f>VLOOKUP(E4185,Refs!$P$2:$R$29,3,FALSE)</f>
        <v>Y61</v>
      </c>
      <c r="J4185" s="68" t="str">
        <f>VLOOKUP(E4185,Refs!$P$2:$S$29,4,FALSE)</f>
        <v>East of England</v>
      </c>
      <c r="K4185" s="28">
        <f t="shared" si="133"/>
        <v>1864</v>
      </c>
    </row>
    <row r="4186" spans="1:11" x14ac:dyDescent="0.35">
      <c r="A4186" s="69">
        <f t="shared" si="134"/>
        <v>45778</v>
      </c>
      <c r="B4186" t="s">
        <v>911</v>
      </c>
      <c r="C4186" t="s">
        <v>266</v>
      </c>
      <c r="E4186" t="s">
        <v>302</v>
      </c>
      <c r="F4186" t="s">
        <v>303</v>
      </c>
      <c r="G4186" t="s">
        <v>107</v>
      </c>
      <c r="H4186">
        <v>111</v>
      </c>
      <c r="I4186" s="68" t="str">
        <f>VLOOKUP(E4186,Refs!$P$2:$R$29,3,FALSE)</f>
        <v>Y61</v>
      </c>
      <c r="J4186" s="68" t="str">
        <f>VLOOKUP(E4186,Refs!$P$2:$S$29,4,FALSE)</f>
        <v>East of England</v>
      </c>
      <c r="K4186" s="28">
        <f t="shared" si="133"/>
        <v>111</v>
      </c>
    </row>
    <row r="4187" spans="1:11" x14ac:dyDescent="0.35">
      <c r="A4187" s="69">
        <f t="shared" si="134"/>
        <v>45778</v>
      </c>
      <c r="B4187" t="s">
        <v>911</v>
      </c>
      <c r="C4187" t="s">
        <v>266</v>
      </c>
      <c r="E4187" t="s">
        <v>302</v>
      </c>
      <c r="F4187" t="s">
        <v>303</v>
      </c>
      <c r="G4187" t="s">
        <v>108</v>
      </c>
      <c r="H4187">
        <v>1435</v>
      </c>
      <c r="I4187" s="68" t="str">
        <f>VLOOKUP(E4187,Refs!$P$2:$R$29,3,FALSE)</f>
        <v>Y61</v>
      </c>
      <c r="J4187" s="68" t="str">
        <f>VLOOKUP(E4187,Refs!$P$2:$S$29,4,FALSE)</f>
        <v>East of England</v>
      </c>
      <c r="K4187" s="28">
        <f t="shared" si="133"/>
        <v>1435</v>
      </c>
    </row>
    <row r="4188" spans="1:11" x14ac:dyDescent="0.35">
      <c r="A4188" s="69">
        <f t="shared" si="134"/>
        <v>45778</v>
      </c>
      <c r="B4188" t="s">
        <v>911</v>
      </c>
      <c r="C4188" t="s">
        <v>266</v>
      </c>
      <c r="E4188" t="s">
        <v>302</v>
      </c>
      <c r="F4188" t="s">
        <v>303</v>
      </c>
      <c r="G4188" t="s">
        <v>109</v>
      </c>
      <c r="H4188">
        <v>24793499</v>
      </c>
      <c r="I4188" s="68" t="str">
        <f>VLOOKUP(E4188,Refs!$P$2:$R$29,3,FALSE)</f>
        <v>Y61</v>
      </c>
      <c r="J4188" s="68" t="str">
        <f>VLOOKUP(E4188,Refs!$P$2:$S$29,4,FALSE)</f>
        <v>East of England</v>
      </c>
      <c r="K4188" s="28">
        <f t="shared" si="133"/>
        <v>24793499</v>
      </c>
    </row>
    <row r="4189" spans="1:11" x14ac:dyDescent="0.35">
      <c r="A4189" s="69">
        <f t="shared" si="134"/>
        <v>45778</v>
      </c>
      <c r="B4189" t="s">
        <v>911</v>
      </c>
      <c r="C4189" t="s">
        <v>266</v>
      </c>
      <c r="E4189" t="s">
        <v>302</v>
      </c>
      <c r="F4189" t="s">
        <v>303</v>
      </c>
      <c r="G4189" t="s">
        <v>110</v>
      </c>
      <c r="H4189">
        <v>1103</v>
      </c>
      <c r="I4189" s="68" t="str">
        <f>VLOOKUP(E4189,Refs!$P$2:$R$29,3,FALSE)</f>
        <v>Y61</v>
      </c>
      <c r="J4189" s="68" t="str">
        <f>VLOOKUP(E4189,Refs!$P$2:$S$29,4,FALSE)</f>
        <v>East of England</v>
      </c>
      <c r="K4189" s="28">
        <f t="shared" si="133"/>
        <v>1103</v>
      </c>
    </row>
    <row r="4190" spans="1:11" x14ac:dyDescent="0.35">
      <c r="A4190" s="69">
        <f t="shared" si="134"/>
        <v>45778</v>
      </c>
      <c r="B4190" t="s">
        <v>911</v>
      </c>
      <c r="C4190" t="s">
        <v>266</v>
      </c>
      <c r="E4190" t="s">
        <v>302</v>
      </c>
      <c r="F4190" t="s">
        <v>303</v>
      </c>
      <c r="G4190" t="s">
        <v>808</v>
      </c>
      <c r="H4190">
        <v>6276</v>
      </c>
      <c r="I4190" s="68" t="str">
        <f>VLOOKUP(E4190,Refs!$P$2:$R$29,3,FALSE)</f>
        <v>Y61</v>
      </c>
      <c r="J4190" s="68" t="str">
        <f>VLOOKUP(E4190,Refs!$P$2:$S$29,4,FALSE)</f>
        <v>East of England</v>
      </c>
      <c r="K4190" s="28">
        <f t="shared" si="133"/>
        <v>6276</v>
      </c>
    </row>
    <row r="4191" spans="1:11" x14ac:dyDescent="0.35">
      <c r="A4191" s="69">
        <f t="shared" si="134"/>
        <v>45778</v>
      </c>
      <c r="B4191" t="s">
        <v>911</v>
      </c>
      <c r="C4191" t="s">
        <v>266</v>
      </c>
      <c r="E4191" t="s">
        <v>302</v>
      </c>
      <c r="F4191" t="s">
        <v>303</v>
      </c>
      <c r="G4191" t="s">
        <v>809</v>
      </c>
      <c r="H4191">
        <v>1780</v>
      </c>
      <c r="I4191" s="68" t="str">
        <f>VLOOKUP(E4191,Refs!$P$2:$R$29,3,FALSE)</f>
        <v>Y61</v>
      </c>
      <c r="J4191" s="68" t="str">
        <f>VLOOKUP(E4191,Refs!$P$2:$S$29,4,FALSE)</f>
        <v>East of England</v>
      </c>
      <c r="K4191" s="28">
        <f t="shared" si="133"/>
        <v>1780</v>
      </c>
    </row>
    <row r="4192" spans="1:11" x14ac:dyDescent="0.35">
      <c r="A4192" s="69">
        <f t="shared" si="134"/>
        <v>45778</v>
      </c>
      <c r="B4192" t="s">
        <v>911</v>
      </c>
      <c r="C4192" t="s">
        <v>266</v>
      </c>
      <c r="E4192" t="s">
        <v>302</v>
      </c>
      <c r="F4192" t="s">
        <v>303</v>
      </c>
      <c r="G4192" t="s">
        <v>111</v>
      </c>
      <c r="H4192">
        <v>18647</v>
      </c>
      <c r="I4192" s="68" t="str">
        <f>VLOOKUP(E4192,Refs!$P$2:$R$29,3,FALSE)</f>
        <v>Y61</v>
      </c>
      <c r="J4192" s="68" t="str">
        <f>VLOOKUP(E4192,Refs!$P$2:$S$29,4,FALSE)</f>
        <v>East of England</v>
      </c>
      <c r="K4192" s="28">
        <f t="shared" si="133"/>
        <v>18647</v>
      </c>
    </row>
    <row r="4193" spans="1:11" x14ac:dyDescent="0.35">
      <c r="A4193" s="69">
        <f t="shared" si="134"/>
        <v>45778</v>
      </c>
      <c r="B4193" t="s">
        <v>911</v>
      </c>
      <c r="C4193" t="s">
        <v>266</v>
      </c>
      <c r="E4193" t="s">
        <v>302</v>
      </c>
      <c r="F4193" t="s">
        <v>303</v>
      </c>
      <c r="G4193" t="s">
        <v>112</v>
      </c>
      <c r="H4193">
        <v>0</v>
      </c>
      <c r="I4193" s="68" t="str">
        <f>VLOOKUP(E4193,Refs!$P$2:$R$29,3,FALSE)</f>
        <v>Y61</v>
      </c>
      <c r="J4193" s="68" t="str">
        <f>VLOOKUP(E4193,Refs!$P$2:$S$29,4,FALSE)</f>
        <v>East of England</v>
      </c>
      <c r="K4193" s="28" t="str">
        <f t="shared" si="133"/>
        <v/>
      </c>
    </row>
    <row r="4194" spans="1:11" x14ac:dyDescent="0.35">
      <c r="A4194" s="69">
        <f t="shared" si="134"/>
        <v>45778</v>
      </c>
      <c r="B4194" t="s">
        <v>911</v>
      </c>
      <c r="C4194" t="s">
        <v>266</v>
      </c>
      <c r="E4194" t="s">
        <v>302</v>
      </c>
      <c r="F4194" t="s">
        <v>303</v>
      </c>
      <c r="G4194" t="s">
        <v>113</v>
      </c>
      <c r="H4194">
        <v>13250</v>
      </c>
      <c r="I4194" s="68" t="str">
        <f>VLOOKUP(E4194,Refs!$P$2:$R$29,3,FALSE)</f>
        <v>Y61</v>
      </c>
      <c r="J4194" s="68" t="str">
        <f>VLOOKUP(E4194,Refs!$P$2:$S$29,4,FALSE)</f>
        <v>East of England</v>
      </c>
      <c r="K4194" s="28">
        <f t="shared" ref="K4194:K4257" si="135">IF(OR(H4194="NULL",H4194=0,H4194=""),"",H4194)</f>
        <v>13250</v>
      </c>
    </row>
    <row r="4195" spans="1:11" x14ac:dyDescent="0.35">
      <c r="A4195" s="69">
        <f t="shared" si="134"/>
        <v>45778</v>
      </c>
      <c r="B4195" t="s">
        <v>911</v>
      </c>
      <c r="C4195" t="s">
        <v>266</v>
      </c>
      <c r="E4195" t="s">
        <v>302</v>
      </c>
      <c r="F4195" t="s">
        <v>303</v>
      </c>
      <c r="G4195" t="s">
        <v>114</v>
      </c>
      <c r="H4195">
        <v>7253</v>
      </c>
      <c r="I4195" s="68" t="str">
        <f>VLOOKUP(E4195,Refs!$P$2:$R$29,3,FALSE)</f>
        <v>Y61</v>
      </c>
      <c r="J4195" s="68" t="str">
        <f>VLOOKUP(E4195,Refs!$P$2:$S$29,4,FALSE)</f>
        <v>East of England</v>
      </c>
      <c r="K4195" s="28">
        <f t="shared" si="135"/>
        <v>7253</v>
      </c>
    </row>
    <row r="4196" spans="1:11" x14ac:dyDescent="0.35">
      <c r="A4196" s="69">
        <f t="shared" si="134"/>
        <v>45778</v>
      </c>
      <c r="B4196" t="s">
        <v>911</v>
      </c>
      <c r="C4196" t="s">
        <v>266</v>
      </c>
      <c r="E4196" t="s">
        <v>302</v>
      </c>
      <c r="F4196" t="s">
        <v>303</v>
      </c>
      <c r="G4196" t="s">
        <v>115</v>
      </c>
      <c r="H4196">
        <v>3700</v>
      </c>
      <c r="I4196" s="68" t="str">
        <f>VLOOKUP(E4196,Refs!$P$2:$R$29,3,FALSE)</f>
        <v>Y61</v>
      </c>
      <c r="J4196" s="68" t="str">
        <f>VLOOKUP(E4196,Refs!$P$2:$S$29,4,FALSE)</f>
        <v>East of England</v>
      </c>
      <c r="K4196" s="28">
        <f t="shared" si="135"/>
        <v>3700</v>
      </c>
    </row>
    <row r="4197" spans="1:11" x14ac:dyDescent="0.35">
      <c r="A4197" s="69">
        <f t="shared" si="134"/>
        <v>45778</v>
      </c>
      <c r="B4197" t="s">
        <v>911</v>
      </c>
      <c r="C4197" t="s">
        <v>266</v>
      </c>
      <c r="E4197" t="s">
        <v>302</v>
      </c>
      <c r="F4197" t="s">
        <v>303</v>
      </c>
      <c r="G4197" t="s">
        <v>116</v>
      </c>
      <c r="H4197">
        <v>1283</v>
      </c>
      <c r="I4197" s="68" t="str">
        <f>VLOOKUP(E4197,Refs!$P$2:$R$29,3,FALSE)</f>
        <v>Y61</v>
      </c>
      <c r="J4197" s="68" t="str">
        <f>VLOOKUP(E4197,Refs!$P$2:$S$29,4,FALSE)</f>
        <v>East of England</v>
      </c>
      <c r="K4197" s="28">
        <f t="shared" si="135"/>
        <v>1283</v>
      </c>
    </row>
    <row r="4198" spans="1:11" x14ac:dyDescent="0.35">
      <c r="A4198" s="69">
        <f t="shared" si="134"/>
        <v>45778</v>
      </c>
      <c r="B4198" t="s">
        <v>911</v>
      </c>
      <c r="C4198" t="s">
        <v>266</v>
      </c>
      <c r="E4198" t="s">
        <v>302</v>
      </c>
      <c r="F4198" t="s">
        <v>303</v>
      </c>
      <c r="G4198" t="s">
        <v>117</v>
      </c>
      <c r="H4198">
        <v>4139</v>
      </c>
      <c r="I4198" s="68" t="str">
        <f>VLOOKUP(E4198,Refs!$P$2:$R$29,3,FALSE)</f>
        <v>Y61</v>
      </c>
      <c r="J4198" s="68" t="str">
        <f>VLOOKUP(E4198,Refs!$P$2:$S$29,4,FALSE)</f>
        <v>East of England</v>
      </c>
      <c r="K4198" s="28">
        <f t="shared" si="135"/>
        <v>4139</v>
      </c>
    </row>
    <row r="4199" spans="1:11" x14ac:dyDescent="0.35">
      <c r="A4199" s="69">
        <f t="shared" si="134"/>
        <v>45778</v>
      </c>
      <c r="B4199" t="s">
        <v>911</v>
      </c>
      <c r="C4199" t="s">
        <v>266</v>
      </c>
      <c r="E4199" t="s">
        <v>302</v>
      </c>
      <c r="F4199" t="s">
        <v>303</v>
      </c>
      <c r="G4199" t="s">
        <v>118</v>
      </c>
      <c r="H4199">
        <v>3801</v>
      </c>
      <c r="I4199" s="68" t="str">
        <f>VLOOKUP(E4199,Refs!$P$2:$R$29,3,FALSE)</f>
        <v>Y61</v>
      </c>
      <c r="J4199" s="68" t="str">
        <f>VLOOKUP(E4199,Refs!$P$2:$S$29,4,FALSE)</f>
        <v>East of England</v>
      </c>
      <c r="K4199" s="28">
        <f t="shared" si="135"/>
        <v>3801</v>
      </c>
    </row>
    <row r="4200" spans="1:11" x14ac:dyDescent="0.35">
      <c r="A4200" s="69">
        <f t="shared" si="134"/>
        <v>45778</v>
      </c>
      <c r="B4200" t="s">
        <v>911</v>
      </c>
      <c r="C4200" t="s">
        <v>266</v>
      </c>
      <c r="E4200" t="s">
        <v>302</v>
      </c>
      <c r="F4200" t="s">
        <v>303</v>
      </c>
      <c r="G4200" t="s">
        <v>119</v>
      </c>
      <c r="H4200">
        <v>2223</v>
      </c>
      <c r="I4200" s="68" t="str">
        <f>VLOOKUP(E4200,Refs!$P$2:$R$29,3,FALSE)</f>
        <v>Y61</v>
      </c>
      <c r="J4200" s="68" t="str">
        <f>VLOOKUP(E4200,Refs!$P$2:$S$29,4,FALSE)</f>
        <v>East of England</v>
      </c>
      <c r="K4200" s="28">
        <f t="shared" si="135"/>
        <v>2223</v>
      </c>
    </row>
    <row r="4201" spans="1:11" x14ac:dyDescent="0.35">
      <c r="A4201" s="69">
        <f t="shared" si="134"/>
        <v>45778</v>
      </c>
      <c r="B4201" t="s">
        <v>911</v>
      </c>
      <c r="C4201" t="s">
        <v>266</v>
      </c>
      <c r="E4201" t="s">
        <v>302</v>
      </c>
      <c r="F4201" t="s">
        <v>303</v>
      </c>
      <c r="G4201" t="s">
        <v>120</v>
      </c>
      <c r="H4201">
        <v>1493</v>
      </c>
      <c r="I4201" s="68" t="str">
        <f>VLOOKUP(E4201,Refs!$P$2:$R$29,3,FALSE)</f>
        <v>Y61</v>
      </c>
      <c r="J4201" s="68" t="str">
        <f>VLOOKUP(E4201,Refs!$P$2:$S$29,4,FALSE)</f>
        <v>East of England</v>
      </c>
      <c r="K4201" s="28">
        <f t="shared" si="135"/>
        <v>1493</v>
      </c>
    </row>
    <row r="4202" spans="1:11" x14ac:dyDescent="0.35">
      <c r="A4202" s="69">
        <f t="shared" si="134"/>
        <v>45778</v>
      </c>
      <c r="B4202" t="s">
        <v>911</v>
      </c>
      <c r="C4202" t="s">
        <v>266</v>
      </c>
      <c r="E4202" t="s">
        <v>302</v>
      </c>
      <c r="F4202" t="s">
        <v>303</v>
      </c>
      <c r="G4202" t="s">
        <v>121</v>
      </c>
      <c r="H4202">
        <v>1679</v>
      </c>
      <c r="I4202" s="68" t="str">
        <f>VLOOKUP(E4202,Refs!$P$2:$R$29,3,FALSE)</f>
        <v>Y61</v>
      </c>
      <c r="J4202" s="68" t="str">
        <f>VLOOKUP(E4202,Refs!$P$2:$S$29,4,FALSE)</f>
        <v>East of England</v>
      </c>
      <c r="K4202" s="28">
        <f t="shared" si="135"/>
        <v>1679</v>
      </c>
    </row>
    <row r="4203" spans="1:11" x14ac:dyDescent="0.35">
      <c r="A4203" s="69">
        <f t="shared" si="134"/>
        <v>45778</v>
      </c>
      <c r="B4203" t="s">
        <v>911</v>
      </c>
      <c r="C4203" t="s">
        <v>266</v>
      </c>
      <c r="E4203" t="s">
        <v>302</v>
      </c>
      <c r="F4203" t="s">
        <v>303</v>
      </c>
      <c r="G4203" t="s">
        <v>122</v>
      </c>
      <c r="H4203">
        <v>591</v>
      </c>
      <c r="I4203" s="68" t="str">
        <f>VLOOKUP(E4203,Refs!$P$2:$R$29,3,FALSE)</f>
        <v>Y61</v>
      </c>
      <c r="J4203" s="68" t="str">
        <f>VLOOKUP(E4203,Refs!$P$2:$S$29,4,FALSE)</f>
        <v>East of England</v>
      </c>
      <c r="K4203" s="28">
        <f t="shared" si="135"/>
        <v>591</v>
      </c>
    </row>
    <row r="4204" spans="1:11" x14ac:dyDescent="0.35">
      <c r="A4204" s="69">
        <f t="shared" si="134"/>
        <v>45778</v>
      </c>
      <c r="B4204" t="s">
        <v>911</v>
      </c>
      <c r="C4204" t="s">
        <v>266</v>
      </c>
      <c r="E4204" t="s">
        <v>302</v>
      </c>
      <c r="F4204" t="s">
        <v>303</v>
      </c>
      <c r="G4204" t="s">
        <v>123</v>
      </c>
      <c r="H4204">
        <v>1</v>
      </c>
      <c r="I4204" s="68" t="str">
        <f>VLOOKUP(E4204,Refs!$P$2:$R$29,3,FALSE)</f>
        <v>Y61</v>
      </c>
      <c r="J4204" s="68" t="str">
        <f>VLOOKUP(E4204,Refs!$P$2:$S$29,4,FALSE)</f>
        <v>East of England</v>
      </c>
      <c r="K4204" s="28">
        <f t="shared" si="135"/>
        <v>1</v>
      </c>
    </row>
    <row r="4205" spans="1:11" x14ac:dyDescent="0.35">
      <c r="A4205" s="69">
        <f t="shared" si="134"/>
        <v>45778</v>
      </c>
      <c r="B4205" t="s">
        <v>911</v>
      </c>
      <c r="C4205" t="s">
        <v>266</v>
      </c>
      <c r="E4205" t="s">
        <v>302</v>
      </c>
      <c r="F4205" t="s">
        <v>303</v>
      </c>
      <c r="G4205" t="s">
        <v>124</v>
      </c>
      <c r="H4205">
        <v>0</v>
      </c>
      <c r="I4205" s="68" t="str">
        <f>VLOOKUP(E4205,Refs!$P$2:$R$29,3,FALSE)</f>
        <v>Y61</v>
      </c>
      <c r="J4205" s="68" t="str">
        <f>VLOOKUP(E4205,Refs!$P$2:$S$29,4,FALSE)</f>
        <v>East of England</v>
      </c>
      <c r="K4205" s="28" t="str">
        <f t="shared" si="135"/>
        <v/>
      </c>
    </row>
    <row r="4206" spans="1:11" x14ac:dyDescent="0.35">
      <c r="A4206" s="69">
        <f t="shared" si="134"/>
        <v>45778</v>
      </c>
      <c r="B4206" t="s">
        <v>911</v>
      </c>
      <c r="C4206" t="s">
        <v>266</v>
      </c>
      <c r="E4206" t="s">
        <v>302</v>
      </c>
      <c r="F4206" t="s">
        <v>303</v>
      </c>
      <c r="G4206" t="s">
        <v>125</v>
      </c>
      <c r="H4206">
        <v>0</v>
      </c>
      <c r="I4206" s="68" t="str">
        <f>VLOOKUP(E4206,Refs!$P$2:$R$29,3,FALSE)</f>
        <v>Y61</v>
      </c>
      <c r="J4206" s="68" t="str">
        <f>VLOOKUP(E4206,Refs!$P$2:$S$29,4,FALSE)</f>
        <v>East of England</v>
      </c>
      <c r="K4206" s="28" t="str">
        <f t="shared" si="135"/>
        <v/>
      </c>
    </row>
    <row r="4207" spans="1:11" x14ac:dyDescent="0.35">
      <c r="A4207" s="69">
        <f t="shared" si="134"/>
        <v>45778</v>
      </c>
      <c r="B4207" t="s">
        <v>911</v>
      </c>
      <c r="C4207" t="s">
        <v>266</v>
      </c>
      <c r="E4207" t="s">
        <v>302</v>
      </c>
      <c r="F4207" t="s">
        <v>303</v>
      </c>
      <c r="G4207" t="s">
        <v>126</v>
      </c>
      <c r="H4207">
        <v>14</v>
      </c>
      <c r="I4207" s="68" t="str">
        <f>VLOOKUP(E4207,Refs!$P$2:$R$29,3,FALSE)</f>
        <v>Y61</v>
      </c>
      <c r="J4207" s="68" t="str">
        <f>VLOOKUP(E4207,Refs!$P$2:$S$29,4,FALSE)</f>
        <v>East of England</v>
      </c>
      <c r="K4207" s="28">
        <f t="shared" si="135"/>
        <v>14</v>
      </c>
    </row>
    <row r="4208" spans="1:11" x14ac:dyDescent="0.35">
      <c r="A4208" s="69">
        <f t="shared" si="134"/>
        <v>45778</v>
      </c>
      <c r="B4208" t="s">
        <v>911</v>
      </c>
      <c r="C4208" t="s">
        <v>266</v>
      </c>
      <c r="E4208" t="s">
        <v>302</v>
      </c>
      <c r="F4208" t="s">
        <v>303</v>
      </c>
      <c r="G4208" t="s">
        <v>127</v>
      </c>
      <c r="H4208">
        <v>71</v>
      </c>
      <c r="I4208" s="68" t="str">
        <f>VLOOKUP(E4208,Refs!$P$2:$R$29,3,FALSE)</f>
        <v>Y61</v>
      </c>
      <c r="J4208" s="68" t="str">
        <f>VLOOKUP(E4208,Refs!$P$2:$S$29,4,FALSE)</f>
        <v>East of England</v>
      </c>
      <c r="K4208" s="28">
        <f t="shared" si="135"/>
        <v>71</v>
      </c>
    </row>
    <row r="4209" spans="1:11" x14ac:dyDescent="0.35">
      <c r="A4209" s="69">
        <f t="shared" si="134"/>
        <v>45778</v>
      </c>
      <c r="B4209" t="s">
        <v>911</v>
      </c>
      <c r="C4209" t="s">
        <v>266</v>
      </c>
      <c r="E4209" t="s">
        <v>302</v>
      </c>
      <c r="F4209" t="s">
        <v>303</v>
      </c>
      <c r="G4209" t="s">
        <v>128</v>
      </c>
      <c r="H4209">
        <v>17</v>
      </c>
      <c r="I4209" s="68" t="str">
        <f>VLOOKUP(E4209,Refs!$P$2:$R$29,3,FALSE)</f>
        <v>Y61</v>
      </c>
      <c r="J4209" s="68" t="str">
        <f>VLOOKUP(E4209,Refs!$P$2:$S$29,4,FALSE)</f>
        <v>East of England</v>
      </c>
      <c r="K4209" s="28">
        <f t="shared" si="135"/>
        <v>17</v>
      </c>
    </row>
    <row r="4210" spans="1:11" x14ac:dyDescent="0.35">
      <c r="A4210" s="69">
        <f t="shared" si="134"/>
        <v>45778</v>
      </c>
      <c r="B4210" t="s">
        <v>911</v>
      </c>
      <c r="C4210" t="s">
        <v>266</v>
      </c>
      <c r="E4210" t="s">
        <v>302</v>
      </c>
      <c r="F4210" t="s">
        <v>303</v>
      </c>
      <c r="G4210" t="s">
        <v>129</v>
      </c>
      <c r="H4210">
        <v>679</v>
      </c>
      <c r="I4210" s="68" t="str">
        <f>VLOOKUP(E4210,Refs!$P$2:$R$29,3,FALSE)</f>
        <v>Y61</v>
      </c>
      <c r="J4210" s="68" t="str">
        <f>VLOOKUP(E4210,Refs!$P$2:$S$29,4,FALSE)</f>
        <v>East of England</v>
      </c>
      <c r="K4210" s="28">
        <f t="shared" si="135"/>
        <v>679</v>
      </c>
    </row>
    <row r="4211" spans="1:11" x14ac:dyDescent="0.35">
      <c r="A4211" s="69">
        <f t="shared" si="134"/>
        <v>45778</v>
      </c>
      <c r="B4211" t="s">
        <v>911</v>
      </c>
      <c r="C4211" t="s">
        <v>266</v>
      </c>
      <c r="E4211" t="s">
        <v>302</v>
      </c>
      <c r="F4211" t="s">
        <v>303</v>
      </c>
      <c r="G4211" t="s">
        <v>130</v>
      </c>
      <c r="H4211">
        <v>607</v>
      </c>
      <c r="I4211" s="68" t="str">
        <f>VLOOKUP(E4211,Refs!$P$2:$R$29,3,FALSE)</f>
        <v>Y61</v>
      </c>
      <c r="J4211" s="68" t="str">
        <f>VLOOKUP(E4211,Refs!$P$2:$S$29,4,FALSE)</f>
        <v>East of England</v>
      </c>
      <c r="K4211" s="28">
        <f t="shared" si="135"/>
        <v>607</v>
      </c>
    </row>
    <row r="4212" spans="1:11" x14ac:dyDescent="0.35">
      <c r="A4212" s="69">
        <f t="shared" si="134"/>
        <v>45778</v>
      </c>
      <c r="B4212" t="s">
        <v>911</v>
      </c>
      <c r="C4212" t="s">
        <v>266</v>
      </c>
      <c r="E4212" t="s">
        <v>302</v>
      </c>
      <c r="F4212" t="s">
        <v>303</v>
      </c>
      <c r="G4212" t="s">
        <v>131</v>
      </c>
      <c r="H4212">
        <v>2738</v>
      </c>
      <c r="I4212" s="68" t="str">
        <f>VLOOKUP(E4212,Refs!$P$2:$R$29,3,FALSE)</f>
        <v>Y61</v>
      </c>
      <c r="J4212" s="68" t="str">
        <f>VLOOKUP(E4212,Refs!$P$2:$S$29,4,FALSE)</f>
        <v>East of England</v>
      </c>
      <c r="K4212" s="28">
        <f t="shared" si="135"/>
        <v>2738</v>
      </c>
    </row>
    <row r="4213" spans="1:11" x14ac:dyDescent="0.35">
      <c r="A4213" s="69">
        <f t="shared" si="134"/>
        <v>45778</v>
      </c>
      <c r="B4213" t="s">
        <v>911</v>
      </c>
      <c r="C4213" t="s">
        <v>266</v>
      </c>
      <c r="E4213" t="s">
        <v>302</v>
      </c>
      <c r="F4213" t="s">
        <v>303</v>
      </c>
      <c r="G4213" t="s">
        <v>132</v>
      </c>
      <c r="H4213">
        <v>2423</v>
      </c>
      <c r="I4213" s="68" t="str">
        <f>VLOOKUP(E4213,Refs!$P$2:$R$29,3,FALSE)</f>
        <v>Y61</v>
      </c>
      <c r="J4213" s="68" t="str">
        <f>VLOOKUP(E4213,Refs!$P$2:$S$29,4,FALSE)</f>
        <v>East of England</v>
      </c>
      <c r="K4213" s="28">
        <f t="shared" si="135"/>
        <v>2423</v>
      </c>
    </row>
    <row r="4214" spans="1:11" x14ac:dyDescent="0.35">
      <c r="A4214" s="69">
        <f t="shared" si="134"/>
        <v>45778</v>
      </c>
      <c r="B4214" t="s">
        <v>911</v>
      </c>
      <c r="C4214" t="s">
        <v>266</v>
      </c>
      <c r="E4214" t="s">
        <v>302</v>
      </c>
      <c r="F4214" t="s">
        <v>303</v>
      </c>
      <c r="G4214" t="s">
        <v>133</v>
      </c>
      <c r="H4214">
        <v>964</v>
      </c>
      <c r="I4214" s="68" t="str">
        <f>VLOOKUP(E4214,Refs!$P$2:$R$29,3,FALSE)</f>
        <v>Y61</v>
      </c>
      <c r="J4214" s="68" t="str">
        <f>VLOOKUP(E4214,Refs!$P$2:$S$29,4,FALSE)</f>
        <v>East of England</v>
      </c>
      <c r="K4214" s="28">
        <f t="shared" si="135"/>
        <v>964</v>
      </c>
    </row>
    <row r="4215" spans="1:11" x14ac:dyDescent="0.35">
      <c r="A4215" s="69">
        <f t="shared" si="134"/>
        <v>45778</v>
      </c>
      <c r="B4215" t="s">
        <v>911</v>
      </c>
      <c r="C4215" t="s">
        <v>266</v>
      </c>
      <c r="E4215" t="s">
        <v>302</v>
      </c>
      <c r="F4215" t="s">
        <v>303</v>
      </c>
      <c r="G4215" t="s">
        <v>134</v>
      </c>
      <c r="H4215">
        <v>964</v>
      </c>
      <c r="I4215" s="68" t="str">
        <f>VLOOKUP(E4215,Refs!$P$2:$R$29,3,FALSE)</f>
        <v>Y61</v>
      </c>
      <c r="J4215" s="68" t="str">
        <f>VLOOKUP(E4215,Refs!$P$2:$S$29,4,FALSE)</f>
        <v>East of England</v>
      </c>
      <c r="K4215" s="28">
        <f t="shared" si="135"/>
        <v>964</v>
      </c>
    </row>
    <row r="4216" spans="1:11" x14ac:dyDescent="0.35">
      <c r="A4216" s="69">
        <f t="shared" si="134"/>
        <v>45778</v>
      </c>
      <c r="B4216" t="s">
        <v>911</v>
      </c>
      <c r="C4216" t="s">
        <v>266</v>
      </c>
      <c r="E4216" t="s">
        <v>302</v>
      </c>
      <c r="F4216" t="s">
        <v>303</v>
      </c>
      <c r="G4216" t="s">
        <v>135</v>
      </c>
      <c r="H4216">
        <v>216</v>
      </c>
      <c r="I4216" s="68" t="str">
        <f>VLOOKUP(E4216,Refs!$P$2:$R$29,3,FALSE)</f>
        <v>Y61</v>
      </c>
      <c r="J4216" s="68" t="str">
        <f>VLOOKUP(E4216,Refs!$P$2:$S$29,4,FALSE)</f>
        <v>East of England</v>
      </c>
      <c r="K4216" s="28">
        <f t="shared" si="135"/>
        <v>216</v>
      </c>
    </row>
    <row r="4217" spans="1:11" x14ac:dyDescent="0.35">
      <c r="A4217" s="69">
        <f t="shared" si="134"/>
        <v>45778</v>
      </c>
      <c r="B4217" t="s">
        <v>911</v>
      </c>
      <c r="C4217" t="s">
        <v>266</v>
      </c>
      <c r="E4217" t="s">
        <v>302</v>
      </c>
      <c r="F4217" t="s">
        <v>303</v>
      </c>
      <c r="G4217" t="s">
        <v>136</v>
      </c>
      <c r="H4217">
        <v>193</v>
      </c>
      <c r="I4217" s="68" t="str">
        <f>VLOOKUP(E4217,Refs!$P$2:$R$29,3,FALSE)</f>
        <v>Y61</v>
      </c>
      <c r="J4217" s="68" t="str">
        <f>VLOOKUP(E4217,Refs!$P$2:$S$29,4,FALSE)</f>
        <v>East of England</v>
      </c>
      <c r="K4217" s="28">
        <f t="shared" si="135"/>
        <v>193</v>
      </c>
    </row>
    <row r="4218" spans="1:11" x14ac:dyDescent="0.35">
      <c r="A4218" s="69">
        <f t="shared" si="134"/>
        <v>45778</v>
      </c>
      <c r="B4218" t="s">
        <v>911</v>
      </c>
      <c r="C4218" t="s">
        <v>266</v>
      </c>
      <c r="E4218" t="s">
        <v>302</v>
      </c>
      <c r="F4218" t="s">
        <v>303</v>
      </c>
      <c r="G4218" t="s">
        <v>137</v>
      </c>
      <c r="H4218">
        <v>5</v>
      </c>
      <c r="I4218" s="68" t="str">
        <f>VLOOKUP(E4218,Refs!$P$2:$R$29,3,FALSE)</f>
        <v>Y61</v>
      </c>
      <c r="J4218" s="68" t="str">
        <f>VLOOKUP(E4218,Refs!$P$2:$S$29,4,FALSE)</f>
        <v>East of England</v>
      </c>
      <c r="K4218" s="28">
        <f t="shared" si="135"/>
        <v>5</v>
      </c>
    </row>
    <row r="4219" spans="1:11" x14ac:dyDescent="0.35">
      <c r="A4219" s="69">
        <f t="shared" si="134"/>
        <v>45778</v>
      </c>
      <c r="B4219" t="s">
        <v>911</v>
      </c>
      <c r="C4219" t="s">
        <v>266</v>
      </c>
      <c r="E4219" t="s">
        <v>302</v>
      </c>
      <c r="F4219" t="s">
        <v>303</v>
      </c>
      <c r="G4219" t="s">
        <v>138</v>
      </c>
      <c r="H4219">
        <v>5</v>
      </c>
      <c r="I4219" s="68" t="str">
        <f>VLOOKUP(E4219,Refs!$P$2:$R$29,3,FALSE)</f>
        <v>Y61</v>
      </c>
      <c r="J4219" s="68" t="str">
        <f>VLOOKUP(E4219,Refs!$P$2:$S$29,4,FALSE)</f>
        <v>East of England</v>
      </c>
      <c r="K4219" s="28">
        <f t="shared" si="135"/>
        <v>5</v>
      </c>
    </row>
    <row r="4220" spans="1:11" x14ac:dyDescent="0.35">
      <c r="A4220" s="69">
        <f t="shared" si="134"/>
        <v>45778</v>
      </c>
      <c r="B4220" t="s">
        <v>911</v>
      </c>
      <c r="C4220" t="s">
        <v>266</v>
      </c>
      <c r="E4220" t="s">
        <v>302</v>
      </c>
      <c r="F4220" t="s">
        <v>303</v>
      </c>
      <c r="G4220" t="s">
        <v>139</v>
      </c>
      <c r="H4220">
        <v>187</v>
      </c>
      <c r="I4220" s="68" t="str">
        <f>VLOOKUP(E4220,Refs!$P$2:$R$29,3,FALSE)</f>
        <v>Y61</v>
      </c>
      <c r="J4220" s="68" t="str">
        <f>VLOOKUP(E4220,Refs!$P$2:$S$29,4,FALSE)</f>
        <v>East of England</v>
      </c>
      <c r="K4220" s="28">
        <f t="shared" si="135"/>
        <v>187</v>
      </c>
    </row>
    <row r="4221" spans="1:11" x14ac:dyDescent="0.35">
      <c r="A4221" s="69">
        <f t="shared" si="134"/>
        <v>45778</v>
      </c>
      <c r="B4221" t="s">
        <v>911</v>
      </c>
      <c r="C4221" t="s">
        <v>266</v>
      </c>
      <c r="E4221" t="s">
        <v>302</v>
      </c>
      <c r="F4221" t="s">
        <v>303</v>
      </c>
      <c r="G4221" t="s">
        <v>140</v>
      </c>
      <c r="H4221">
        <v>187</v>
      </c>
      <c r="I4221" s="68" t="str">
        <f>VLOOKUP(E4221,Refs!$P$2:$R$29,3,FALSE)</f>
        <v>Y61</v>
      </c>
      <c r="J4221" s="68" t="str">
        <f>VLOOKUP(E4221,Refs!$P$2:$S$29,4,FALSE)</f>
        <v>East of England</v>
      </c>
      <c r="K4221" s="28">
        <f t="shared" si="135"/>
        <v>187</v>
      </c>
    </row>
    <row r="4222" spans="1:11" x14ac:dyDescent="0.35">
      <c r="A4222" s="69">
        <f t="shared" si="134"/>
        <v>45778</v>
      </c>
      <c r="B4222" t="s">
        <v>911</v>
      </c>
      <c r="C4222" t="s">
        <v>266</v>
      </c>
      <c r="E4222" t="s">
        <v>302</v>
      </c>
      <c r="F4222" t="s">
        <v>303</v>
      </c>
      <c r="G4222" t="s">
        <v>728</v>
      </c>
      <c r="H4222">
        <v>248</v>
      </c>
      <c r="I4222" s="68" t="str">
        <f>VLOOKUP(E4222,Refs!$P$2:$R$29,3,FALSE)</f>
        <v>Y61</v>
      </c>
      <c r="J4222" s="68" t="str">
        <f>VLOOKUP(E4222,Refs!$P$2:$S$29,4,FALSE)</f>
        <v>East of England</v>
      </c>
      <c r="K4222" s="28">
        <f t="shared" si="135"/>
        <v>248</v>
      </c>
    </row>
    <row r="4223" spans="1:11" x14ac:dyDescent="0.35">
      <c r="A4223" s="69">
        <f t="shared" si="134"/>
        <v>45778</v>
      </c>
      <c r="B4223" t="s">
        <v>911</v>
      </c>
      <c r="C4223" t="s">
        <v>266</v>
      </c>
      <c r="E4223" t="s">
        <v>302</v>
      </c>
      <c r="F4223" t="s">
        <v>303</v>
      </c>
      <c r="G4223" t="s">
        <v>727</v>
      </c>
      <c r="H4223">
        <v>35</v>
      </c>
      <c r="I4223" s="68" t="str">
        <f>VLOOKUP(E4223,Refs!$P$2:$R$29,3,FALSE)</f>
        <v>Y61</v>
      </c>
      <c r="J4223" s="68" t="str">
        <f>VLOOKUP(E4223,Refs!$P$2:$S$29,4,FALSE)</f>
        <v>East of England</v>
      </c>
      <c r="K4223" s="28">
        <f t="shared" si="135"/>
        <v>35</v>
      </c>
    </row>
    <row r="4224" spans="1:11" x14ac:dyDescent="0.35">
      <c r="A4224" s="69">
        <f t="shared" si="134"/>
        <v>45778</v>
      </c>
      <c r="B4224" t="s">
        <v>911</v>
      </c>
      <c r="C4224" t="s">
        <v>266</v>
      </c>
      <c r="E4224" t="s">
        <v>302</v>
      </c>
      <c r="F4224" t="s">
        <v>303</v>
      </c>
      <c r="G4224" t="s">
        <v>730</v>
      </c>
      <c r="H4224">
        <v>716</v>
      </c>
      <c r="I4224" s="68" t="str">
        <f>VLOOKUP(E4224,Refs!$P$2:$R$29,3,FALSE)</f>
        <v>Y61</v>
      </c>
      <c r="J4224" s="68" t="str">
        <f>VLOOKUP(E4224,Refs!$P$2:$S$29,4,FALSE)</f>
        <v>East of England</v>
      </c>
      <c r="K4224" s="28">
        <f t="shared" si="135"/>
        <v>716</v>
      </c>
    </row>
    <row r="4225" spans="1:11" x14ac:dyDescent="0.35">
      <c r="A4225" s="69">
        <f t="shared" si="134"/>
        <v>45778</v>
      </c>
      <c r="B4225" t="s">
        <v>911</v>
      </c>
      <c r="C4225" t="s">
        <v>266</v>
      </c>
      <c r="E4225" t="s">
        <v>302</v>
      </c>
      <c r="F4225" t="s">
        <v>303</v>
      </c>
      <c r="G4225" t="s">
        <v>729</v>
      </c>
      <c r="H4225">
        <v>378</v>
      </c>
      <c r="I4225" s="68" t="str">
        <f>VLOOKUP(E4225,Refs!$P$2:$R$29,3,FALSE)</f>
        <v>Y61</v>
      </c>
      <c r="J4225" s="68" t="str">
        <f>VLOOKUP(E4225,Refs!$P$2:$S$29,4,FALSE)</f>
        <v>East of England</v>
      </c>
      <c r="K4225" s="28">
        <f t="shared" si="135"/>
        <v>378</v>
      </c>
    </row>
    <row r="4226" spans="1:11" x14ac:dyDescent="0.35">
      <c r="A4226" s="69">
        <f t="shared" si="134"/>
        <v>45778</v>
      </c>
      <c r="B4226" t="s">
        <v>911</v>
      </c>
      <c r="C4226" t="s">
        <v>266</v>
      </c>
      <c r="E4226" t="s">
        <v>304</v>
      </c>
      <c r="F4226" t="s">
        <v>305</v>
      </c>
      <c r="G4226" t="s">
        <v>10</v>
      </c>
      <c r="H4226">
        <v>24710</v>
      </c>
      <c r="I4226" s="68" t="str">
        <f>VLOOKUP(E4226,Refs!$P$2:$R$29,3,FALSE)</f>
        <v>Y61</v>
      </c>
      <c r="J4226" s="68" t="str">
        <f>VLOOKUP(E4226,Refs!$P$2:$S$29,4,FALSE)</f>
        <v>East of England</v>
      </c>
      <c r="K4226" s="28">
        <f t="shared" si="135"/>
        <v>24710</v>
      </c>
    </row>
    <row r="4227" spans="1:11" x14ac:dyDescent="0.35">
      <c r="A4227" s="69">
        <f t="shared" ref="A4227:A4290" si="136">DATEVALUE(RIGHT(B4227,8))</f>
        <v>45778</v>
      </c>
      <c r="B4227" t="s">
        <v>911</v>
      </c>
      <c r="C4227" t="s">
        <v>266</v>
      </c>
      <c r="E4227" t="s">
        <v>304</v>
      </c>
      <c r="F4227" t="s">
        <v>305</v>
      </c>
      <c r="G4227" t="s">
        <v>69</v>
      </c>
      <c r="H4227">
        <v>24698</v>
      </c>
      <c r="I4227" s="68" t="str">
        <f>VLOOKUP(E4227,Refs!$P$2:$R$29,3,FALSE)</f>
        <v>Y61</v>
      </c>
      <c r="J4227" s="68" t="str">
        <f>VLOOKUP(E4227,Refs!$P$2:$S$29,4,FALSE)</f>
        <v>East of England</v>
      </c>
      <c r="K4227" s="28">
        <f t="shared" si="135"/>
        <v>24698</v>
      </c>
    </row>
    <row r="4228" spans="1:11" x14ac:dyDescent="0.35">
      <c r="A4228" s="69">
        <f t="shared" si="136"/>
        <v>45778</v>
      </c>
      <c r="B4228" t="s">
        <v>911</v>
      </c>
      <c r="C4228" t="s">
        <v>266</v>
      </c>
      <c r="E4228" t="s">
        <v>304</v>
      </c>
      <c r="F4228" t="s">
        <v>305</v>
      </c>
      <c r="G4228" t="s">
        <v>20</v>
      </c>
      <c r="H4228">
        <v>22331</v>
      </c>
      <c r="I4228" s="68" t="str">
        <f>VLOOKUP(E4228,Refs!$P$2:$R$29,3,FALSE)</f>
        <v>Y61</v>
      </c>
      <c r="J4228" s="68" t="str">
        <f>VLOOKUP(E4228,Refs!$P$2:$S$29,4,FALSE)</f>
        <v>East of England</v>
      </c>
      <c r="K4228" s="28">
        <f t="shared" si="135"/>
        <v>22331</v>
      </c>
    </row>
    <row r="4229" spans="1:11" x14ac:dyDescent="0.35">
      <c r="A4229" s="69">
        <f t="shared" si="136"/>
        <v>45778</v>
      </c>
      <c r="B4229" t="s">
        <v>911</v>
      </c>
      <c r="C4229" t="s">
        <v>266</v>
      </c>
      <c r="E4229" t="s">
        <v>304</v>
      </c>
      <c r="F4229" t="s">
        <v>305</v>
      </c>
      <c r="G4229" t="s">
        <v>23</v>
      </c>
      <c r="H4229">
        <v>16809</v>
      </c>
      <c r="I4229" s="68" t="str">
        <f>VLOOKUP(E4229,Refs!$P$2:$R$29,3,FALSE)</f>
        <v>Y61</v>
      </c>
      <c r="J4229" s="68" t="str">
        <f>VLOOKUP(E4229,Refs!$P$2:$S$29,4,FALSE)</f>
        <v>East of England</v>
      </c>
      <c r="K4229" s="28">
        <f t="shared" si="135"/>
        <v>16809</v>
      </c>
    </row>
    <row r="4230" spans="1:11" x14ac:dyDescent="0.35">
      <c r="A4230" s="69">
        <f t="shared" si="136"/>
        <v>45778</v>
      </c>
      <c r="B4230" t="s">
        <v>911</v>
      </c>
      <c r="C4230" t="s">
        <v>266</v>
      </c>
      <c r="E4230" t="s">
        <v>304</v>
      </c>
      <c r="F4230" t="s">
        <v>305</v>
      </c>
      <c r="G4230" t="s">
        <v>19</v>
      </c>
      <c r="H4230">
        <v>951</v>
      </c>
      <c r="I4230" s="68" t="str">
        <f>VLOOKUP(E4230,Refs!$P$2:$R$29,3,FALSE)</f>
        <v>Y61</v>
      </c>
      <c r="J4230" s="68" t="str">
        <f>VLOOKUP(E4230,Refs!$P$2:$S$29,4,FALSE)</f>
        <v>East of England</v>
      </c>
      <c r="K4230" s="28">
        <f t="shared" si="135"/>
        <v>951</v>
      </c>
    </row>
    <row r="4231" spans="1:11" x14ac:dyDescent="0.35">
      <c r="A4231" s="69">
        <f t="shared" si="136"/>
        <v>45778</v>
      </c>
      <c r="B4231" t="s">
        <v>911</v>
      </c>
      <c r="C4231" t="s">
        <v>266</v>
      </c>
      <c r="E4231" t="s">
        <v>304</v>
      </c>
      <c r="F4231" t="s">
        <v>305</v>
      </c>
      <c r="G4231" t="s">
        <v>21</v>
      </c>
      <c r="H4231">
        <v>1582332</v>
      </c>
      <c r="I4231" s="68" t="str">
        <f>VLOOKUP(E4231,Refs!$P$2:$R$29,3,FALSE)</f>
        <v>Y61</v>
      </c>
      <c r="J4231" s="68" t="str">
        <f>VLOOKUP(E4231,Refs!$P$2:$S$29,4,FALSE)</f>
        <v>East of England</v>
      </c>
      <c r="K4231" s="28">
        <f t="shared" si="135"/>
        <v>1582332</v>
      </c>
    </row>
    <row r="4232" spans="1:11" x14ac:dyDescent="0.35">
      <c r="A4232" s="69">
        <f t="shared" si="136"/>
        <v>45778</v>
      </c>
      <c r="B4232" t="s">
        <v>911</v>
      </c>
      <c r="C4232" t="s">
        <v>266</v>
      </c>
      <c r="E4232" t="s">
        <v>304</v>
      </c>
      <c r="F4232" t="s">
        <v>305</v>
      </c>
      <c r="G4232" t="s">
        <v>70</v>
      </c>
      <c r="H4232">
        <v>332</v>
      </c>
      <c r="I4232" s="68" t="str">
        <f>VLOOKUP(E4232,Refs!$P$2:$R$29,3,FALSE)</f>
        <v>Y61</v>
      </c>
      <c r="J4232" s="68" t="str">
        <f>VLOOKUP(E4232,Refs!$P$2:$S$29,4,FALSE)</f>
        <v>East of England</v>
      </c>
      <c r="K4232" s="28">
        <f t="shared" si="135"/>
        <v>332</v>
      </c>
    </row>
    <row r="4233" spans="1:11" x14ac:dyDescent="0.35">
      <c r="A4233" s="69">
        <f t="shared" si="136"/>
        <v>45778</v>
      </c>
      <c r="B4233" t="s">
        <v>911</v>
      </c>
      <c r="C4233" t="s">
        <v>266</v>
      </c>
      <c r="E4233" t="s">
        <v>304</v>
      </c>
      <c r="F4233" t="s">
        <v>305</v>
      </c>
      <c r="G4233" t="s">
        <v>71</v>
      </c>
      <c r="H4233">
        <v>473</v>
      </c>
      <c r="I4233" s="68" t="str">
        <f>VLOOKUP(E4233,Refs!$P$2:$R$29,3,FALSE)</f>
        <v>Y61</v>
      </c>
      <c r="J4233" s="68" t="str">
        <f>VLOOKUP(E4233,Refs!$P$2:$S$29,4,FALSE)</f>
        <v>East of England</v>
      </c>
      <c r="K4233" s="28">
        <f t="shared" si="135"/>
        <v>473</v>
      </c>
    </row>
    <row r="4234" spans="1:11" x14ac:dyDescent="0.35">
      <c r="A4234" s="69">
        <f t="shared" si="136"/>
        <v>45778</v>
      </c>
      <c r="B4234" t="s">
        <v>911</v>
      </c>
      <c r="C4234" t="s">
        <v>266</v>
      </c>
      <c r="E4234" t="s">
        <v>304</v>
      </c>
      <c r="F4234" t="s">
        <v>305</v>
      </c>
      <c r="G4234" t="s">
        <v>72</v>
      </c>
      <c r="H4234">
        <v>167696</v>
      </c>
      <c r="I4234" s="68" t="str">
        <f>VLOOKUP(E4234,Refs!$P$2:$R$29,3,FALSE)</f>
        <v>Y61</v>
      </c>
      <c r="J4234" s="68" t="str">
        <f>VLOOKUP(E4234,Refs!$P$2:$S$29,4,FALSE)</f>
        <v>East of England</v>
      </c>
      <c r="K4234" s="28">
        <f t="shared" si="135"/>
        <v>167696</v>
      </c>
    </row>
    <row r="4235" spans="1:11" x14ac:dyDescent="0.35">
      <c r="A4235" s="69">
        <f t="shared" si="136"/>
        <v>45778</v>
      </c>
      <c r="B4235" t="s">
        <v>911</v>
      </c>
      <c r="C4235" t="s">
        <v>266</v>
      </c>
      <c r="E4235" t="s">
        <v>304</v>
      </c>
      <c r="F4235" t="s">
        <v>305</v>
      </c>
      <c r="G4235" t="s">
        <v>73</v>
      </c>
      <c r="H4235">
        <v>8283</v>
      </c>
      <c r="I4235" s="68" t="str">
        <f>VLOOKUP(E4235,Refs!$P$2:$R$29,3,FALSE)</f>
        <v>Y61</v>
      </c>
      <c r="J4235" s="68" t="str">
        <f>VLOOKUP(E4235,Refs!$P$2:$S$29,4,FALSE)</f>
        <v>East of England</v>
      </c>
      <c r="K4235" s="28">
        <f t="shared" si="135"/>
        <v>8283</v>
      </c>
    </row>
    <row r="4236" spans="1:11" x14ac:dyDescent="0.35">
      <c r="A4236" s="69">
        <f t="shared" si="136"/>
        <v>45778</v>
      </c>
      <c r="B4236" t="s">
        <v>911</v>
      </c>
      <c r="C4236" t="s">
        <v>266</v>
      </c>
      <c r="E4236" t="s">
        <v>304</v>
      </c>
      <c r="F4236" t="s">
        <v>305</v>
      </c>
      <c r="G4236" t="s">
        <v>74</v>
      </c>
      <c r="H4236">
        <v>116456287</v>
      </c>
      <c r="I4236" s="68" t="str">
        <f>VLOOKUP(E4236,Refs!$P$2:$R$29,3,FALSE)</f>
        <v>Y61</v>
      </c>
      <c r="J4236" s="68" t="str">
        <f>VLOOKUP(E4236,Refs!$P$2:$S$29,4,FALSE)</f>
        <v>East of England</v>
      </c>
      <c r="K4236" s="28">
        <f t="shared" si="135"/>
        <v>116456287</v>
      </c>
    </row>
    <row r="4237" spans="1:11" x14ac:dyDescent="0.35">
      <c r="A4237" s="69">
        <f t="shared" si="136"/>
        <v>45778</v>
      </c>
      <c r="B4237" t="s">
        <v>911</v>
      </c>
      <c r="C4237" t="s">
        <v>266</v>
      </c>
      <c r="E4237" t="s">
        <v>304</v>
      </c>
      <c r="F4237" t="s">
        <v>305</v>
      </c>
      <c r="G4237" t="s">
        <v>26</v>
      </c>
      <c r="H4237">
        <v>20261</v>
      </c>
      <c r="I4237" s="68" t="str">
        <f>VLOOKUP(E4237,Refs!$P$2:$R$29,3,FALSE)</f>
        <v>Y61</v>
      </c>
      <c r="J4237" s="68" t="str">
        <f>VLOOKUP(E4237,Refs!$P$2:$S$29,4,FALSE)</f>
        <v>East of England</v>
      </c>
      <c r="K4237" s="28">
        <f t="shared" si="135"/>
        <v>20261</v>
      </c>
    </row>
    <row r="4238" spans="1:11" x14ac:dyDescent="0.35">
      <c r="A4238" s="69">
        <f t="shared" si="136"/>
        <v>45778</v>
      </c>
      <c r="B4238" t="s">
        <v>911</v>
      </c>
      <c r="C4238" t="s">
        <v>266</v>
      </c>
      <c r="E4238" t="s">
        <v>304</v>
      </c>
      <c r="F4238" t="s">
        <v>305</v>
      </c>
      <c r="G4238" t="s">
        <v>75</v>
      </c>
      <c r="H4238">
        <v>305</v>
      </c>
      <c r="I4238" s="68" t="str">
        <f>VLOOKUP(E4238,Refs!$P$2:$R$29,3,FALSE)</f>
        <v>Y61</v>
      </c>
      <c r="J4238" s="68" t="str">
        <f>VLOOKUP(E4238,Refs!$P$2:$S$29,4,FALSE)</f>
        <v>East of England</v>
      </c>
      <c r="K4238" s="28">
        <f t="shared" si="135"/>
        <v>305</v>
      </c>
    </row>
    <row r="4239" spans="1:11" x14ac:dyDescent="0.35">
      <c r="A4239" s="69">
        <f t="shared" si="136"/>
        <v>45778</v>
      </c>
      <c r="B4239" t="s">
        <v>911</v>
      </c>
      <c r="C4239" t="s">
        <v>266</v>
      </c>
      <c r="E4239" t="s">
        <v>304</v>
      </c>
      <c r="F4239" t="s">
        <v>305</v>
      </c>
      <c r="G4239" t="s">
        <v>76</v>
      </c>
      <c r="H4239">
        <v>10665</v>
      </c>
      <c r="I4239" s="68" t="str">
        <f>VLOOKUP(E4239,Refs!$P$2:$R$29,3,FALSE)</f>
        <v>Y61</v>
      </c>
      <c r="J4239" s="68" t="str">
        <f>VLOOKUP(E4239,Refs!$P$2:$S$29,4,FALSE)</f>
        <v>East of England</v>
      </c>
      <c r="K4239" s="28">
        <f t="shared" si="135"/>
        <v>10665</v>
      </c>
    </row>
    <row r="4240" spans="1:11" x14ac:dyDescent="0.35">
      <c r="A4240" s="69">
        <f t="shared" si="136"/>
        <v>45778</v>
      </c>
      <c r="B4240" t="s">
        <v>911</v>
      </c>
      <c r="C4240" t="s">
        <v>266</v>
      </c>
      <c r="E4240" t="s">
        <v>304</v>
      </c>
      <c r="F4240" t="s">
        <v>305</v>
      </c>
      <c r="G4240" t="s">
        <v>77</v>
      </c>
      <c r="H4240">
        <v>3358</v>
      </c>
      <c r="I4240" s="68" t="str">
        <f>VLOOKUP(E4240,Refs!$P$2:$R$29,3,FALSE)</f>
        <v>Y61</v>
      </c>
      <c r="J4240" s="68" t="str">
        <f>VLOOKUP(E4240,Refs!$P$2:$S$29,4,FALSE)</f>
        <v>East of England</v>
      </c>
      <c r="K4240" s="28">
        <f t="shared" si="135"/>
        <v>3358</v>
      </c>
    </row>
    <row r="4241" spans="1:11" x14ac:dyDescent="0.35">
      <c r="A4241" s="69">
        <f t="shared" si="136"/>
        <v>45778</v>
      </c>
      <c r="B4241" t="s">
        <v>911</v>
      </c>
      <c r="C4241" t="s">
        <v>266</v>
      </c>
      <c r="E4241" t="s">
        <v>304</v>
      </c>
      <c r="F4241" t="s">
        <v>305</v>
      </c>
      <c r="G4241" t="s">
        <v>78</v>
      </c>
      <c r="H4241">
        <v>5933</v>
      </c>
      <c r="I4241" s="68" t="str">
        <f>VLOOKUP(E4241,Refs!$P$2:$R$29,3,FALSE)</f>
        <v>Y61</v>
      </c>
      <c r="J4241" s="68" t="str">
        <f>VLOOKUP(E4241,Refs!$P$2:$S$29,4,FALSE)</f>
        <v>East of England</v>
      </c>
      <c r="K4241" s="28">
        <f t="shared" si="135"/>
        <v>5933</v>
      </c>
    </row>
    <row r="4242" spans="1:11" x14ac:dyDescent="0.35">
      <c r="A4242" s="69">
        <f t="shared" si="136"/>
        <v>45778</v>
      </c>
      <c r="B4242" t="s">
        <v>911</v>
      </c>
      <c r="C4242" t="s">
        <v>266</v>
      </c>
      <c r="E4242" t="s">
        <v>304</v>
      </c>
      <c r="F4242" t="s">
        <v>305</v>
      </c>
      <c r="G4242" t="s">
        <v>79</v>
      </c>
      <c r="H4242">
        <v>0</v>
      </c>
      <c r="I4242" s="68" t="str">
        <f>VLOOKUP(E4242,Refs!$P$2:$R$29,3,FALSE)</f>
        <v>Y61</v>
      </c>
      <c r="J4242" s="68" t="str">
        <f>VLOOKUP(E4242,Refs!$P$2:$S$29,4,FALSE)</f>
        <v>East of England</v>
      </c>
      <c r="K4242" s="28" t="str">
        <f t="shared" si="135"/>
        <v/>
      </c>
    </row>
    <row r="4243" spans="1:11" x14ac:dyDescent="0.35">
      <c r="A4243" s="69">
        <f t="shared" si="136"/>
        <v>45778</v>
      </c>
      <c r="B4243" t="s">
        <v>911</v>
      </c>
      <c r="C4243" t="s">
        <v>266</v>
      </c>
      <c r="E4243" t="s">
        <v>304</v>
      </c>
      <c r="F4243" t="s">
        <v>305</v>
      </c>
      <c r="G4243" t="s">
        <v>25</v>
      </c>
      <c r="H4243">
        <v>9291</v>
      </c>
      <c r="I4243" s="68" t="str">
        <f>VLOOKUP(E4243,Refs!$P$2:$R$29,3,FALSE)</f>
        <v>Y61</v>
      </c>
      <c r="J4243" s="68" t="str">
        <f>VLOOKUP(E4243,Refs!$P$2:$S$29,4,FALSE)</f>
        <v>East of England</v>
      </c>
      <c r="K4243" s="28">
        <f t="shared" si="135"/>
        <v>9291</v>
      </c>
    </row>
    <row r="4244" spans="1:11" x14ac:dyDescent="0.35">
      <c r="A4244" s="69">
        <f t="shared" si="136"/>
        <v>45778</v>
      </c>
      <c r="B4244" t="s">
        <v>911</v>
      </c>
      <c r="C4244" t="s">
        <v>266</v>
      </c>
      <c r="E4244" t="s">
        <v>304</v>
      </c>
      <c r="F4244" t="s">
        <v>305</v>
      </c>
      <c r="G4244" t="s">
        <v>80</v>
      </c>
      <c r="H4244">
        <v>0</v>
      </c>
      <c r="I4244" s="68" t="str">
        <f>VLOOKUP(E4244,Refs!$P$2:$R$29,3,FALSE)</f>
        <v>Y61</v>
      </c>
      <c r="J4244" s="68" t="str">
        <f>VLOOKUP(E4244,Refs!$P$2:$S$29,4,FALSE)</f>
        <v>East of England</v>
      </c>
      <c r="K4244" s="28" t="str">
        <f t="shared" si="135"/>
        <v/>
      </c>
    </row>
    <row r="4245" spans="1:11" x14ac:dyDescent="0.35">
      <c r="A4245" s="69">
        <f t="shared" si="136"/>
        <v>45778</v>
      </c>
      <c r="B4245" t="s">
        <v>911</v>
      </c>
      <c r="C4245" t="s">
        <v>266</v>
      </c>
      <c r="E4245" t="s">
        <v>304</v>
      </c>
      <c r="F4245" t="s">
        <v>305</v>
      </c>
      <c r="G4245" t="s">
        <v>81</v>
      </c>
      <c r="H4245">
        <v>5022</v>
      </c>
      <c r="I4245" s="68" t="str">
        <f>VLOOKUP(E4245,Refs!$P$2:$R$29,3,FALSE)</f>
        <v>Y61</v>
      </c>
      <c r="J4245" s="68" t="str">
        <f>VLOOKUP(E4245,Refs!$P$2:$S$29,4,FALSE)</f>
        <v>East of England</v>
      </c>
      <c r="K4245" s="28">
        <f t="shared" si="135"/>
        <v>5022</v>
      </c>
    </row>
    <row r="4246" spans="1:11" x14ac:dyDescent="0.35">
      <c r="A4246" s="69">
        <f t="shared" si="136"/>
        <v>45778</v>
      </c>
      <c r="B4246" t="s">
        <v>911</v>
      </c>
      <c r="C4246" t="s">
        <v>266</v>
      </c>
      <c r="E4246" t="s">
        <v>304</v>
      </c>
      <c r="F4246" t="s">
        <v>305</v>
      </c>
      <c r="G4246" t="s">
        <v>82</v>
      </c>
      <c r="H4246">
        <v>712</v>
      </c>
      <c r="I4246" s="68" t="str">
        <f>VLOOKUP(E4246,Refs!$P$2:$R$29,3,FALSE)</f>
        <v>Y61</v>
      </c>
      <c r="J4246" s="68" t="str">
        <f>VLOOKUP(E4246,Refs!$P$2:$S$29,4,FALSE)</f>
        <v>East of England</v>
      </c>
      <c r="K4246" s="28">
        <f t="shared" si="135"/>
        <v>712</v>
      </c>
    </row>
    <row r="4247" spans="1:11" x14ac:dyDescent="0.35">
      <c r="A4247" s="69">
        <f t="shared" si="136"/>
        <v>45778</v>
      </c>
      <c r="B4247" t="s">
        <v>911</v>
      </c>
      <c r="C4247" t="s">
        <v>266</v>
      </c>
      <c r="E4247" t="s">
        <v>304</v>
      </c>
      <c r="F4247" t="s">
        <v>305</v>
      </c>
      <c r="G4247" t="s">
        <v>83</v>
      </c>
      <c r="H4247">
        <v>14346</v>
      </c>
      <c r="I4247" s="68" t="str">
        <f>VLOOKUP(E4247,Refs!$P$2:$R$29,3,FALSE)</f>
        <v>Y61</v>
      </c>
      <c r="J4247" s="68" t="str">
        <f>VLOOKUP(E4247,Refs!$P$2:$S$29,4,FALSE)</f>
        <v>East of England</v>
      </c>
      <c r="K4247" s="28">
        <f t="shared" si="135"/>
        <v>14346</v>
      </c>
    </row>
    <row r="4248" spans="1:11" x14ac:dyDescent="0.35">
      <c r="A4248" s="69">
        <f t="shared" si="136"/>
        <v>45778</v>
      </c>
      <c r="B4248" t="s">
        <v>911</v>
      </c>
      <c r="C4248" t="s">
        <v>266</v>
      </c>
      <c r="E4248" t="s">
        <v>304</v>
      </c>
      <c r="F4248" t="s">
        <v>305</v>
      </c>
      <c r="G4248" t="s">
        <v>84</v>
      </c>
      <c r="H4248">
        <v>51588</v>
      </c>
      <c r="I4248" s="68" t="str">
        <f>VLOOKUP(E4248,Refs!$P$2:$R$29,3,FALSE)</f>
        <v>Y61</v>
      </c>
      <c r="J4248" s="68" t="str">
        <f>VLOOKUP(E4248,Refs!$P$2:$S$29,4,FALSE)</f>
        <v>East of England</v>
      </c>
      <c r="K4248" s="28">
        <f t="shared" si="135"/>
        <v>51588</v>
      </c>
    </row>
    <row r="4249" spans="1:11" x14ac:dyDescent="0.35">
      <c r="A4249" s="69">
        <f t="shared" si="136"/>
        <v>45778</v>
      </c>
      <c r="B4249" t="s">
        <v>911</v>
      </c>
      <c r="C4249" t="s">
        <v>266</v>
      </c>
      <c r="E4249" t="s">
        <v>304</v>
      </c>
      <c r="F4249" t="s">
        <v>305</v>
      </c>
      <c r="G4249" t="s">
        <v>85</v>
      </c>
      <c r="H4249">
        <v>3317</v>
      </c>
      <c r="I4249" s="68" t="str">
        <f>VLOOKUP(E4249,Refs!$P$2:$R$29,3,FALSE)</f>
        <v>Y61</v>
      </c>
      <c r="J4249" s="68" t="str">
        <f>VLOOKUP(E4249,Refs!$P$2:$S$29,4,FALSE)</f>
        <v>East of England</v>
      </c>
      <c r="K4249" s="28">
        <f t="shared" si="135"/>
        <v>3317</v>
      </c>
    </row>
    <row r="4250" spans="1:11" x14ac:dyDescent="0.35">
      <c r="A4250" s="69">
        <f t="shared" si="136"/>
        <v>45778</v>
      </c>
      <c r="B4250" t="s">
        <v>911</v>
      </c>
      <c r="C4250" t="s">
        <v>266</v>
      </c>
      <c r="E4250" t="s">
        <v>304</v>
      </c>
      <c r="F4250" t="s">
        <v>305</v>
      </c>
      <c r="G4250" t="s">
        <v>86</v>
      </c>
      <c r="H4250">
        <v>1523</v>
      </c>
      <c r="I4250" s="68" t="str">
        <f>VLOOKUP(E4250,Refs!$P$2:$R$29,3,FALSE)</f>
        <v>Y61</v>
      </c>
      <c r="J4250" s="68" t="str">
        <f>VLOOKUP(E4250,Refs!$P$2:$S$29,4,FALSE)</f>
        <v>East of England</v>
      </c>
      <c r="K4250" s="28">
        <f t="shared" si="135"/>
        <v>1523</v>
      </c>
    </row>
    <row r="4251" spans="1:11" x14ac:dyDescent="0.35">
      <c r="A4251" s="69">
        <f t="shared" si="136"/>
        <v>45778</v>
      </c>
      <c r="B4251" t="s">
        <v>911</v>
      </c>
      <c r="C4251" t="s">
        <v>266</v>
      </c>
      <c r="E4251" t="s">
        <v>304</v>
      </c>
      <c r="F4251" t="s">
        <v>305</v>
      </c>
      <c r="G4251" t="s">
        <v>87</v>
      </c>
      <c r="H4251">
        <v>17032</v>
      </c>
      <c r="I4251" s="68" t="str">
        <f>VLOOKUP(E4251,Refs!$P$2:$R$29,3,FALSE)</f>
        <v>Y61</v>
      </c>
      <c r="J4251" s="68" t="str">
        <f>VLOOKUP(E4251,Refs!$P$2:$S$29,4,FALSE)</f>
        <v>East of England</v>
      </c>
      <c r="K4251" s="28">
        <f t="shared" si="135"/>
        <v>17032</v>
      </c>
    </row>
    <row r="4252" spans="1:11" x14ac:dyDescent="0.35">
      <c r="A4252" s="69">
        <f t="shared" si="136"/>
        <v>45778</v>
      </c>
      <c r="B4252" t="s">
        <v>911</v>
      </c>
      <c r="C4252" t="s">
        <v>266</v>
      </c>
      <c r="E4252" t="s">
        <v>304</v>
      </c>
      <c r="F4252" t="s">
        <v>305</v>
      </c>
      <c r="G4252" t="s">
        <v>88</v>
      </c>
      <c r="H4252">
        <v>51510</v>
      </c>
      <c r="I4252" s="68" t="str">
        <f>VLOOKUP(E4252,Refs!$P$2:$R$29,3,FALSE)</f>
        <v>Y61</v>
      </c>
      <c r="J4252" s="68" t="str">
        <f>VLOOKUP(E4252,Refs!$P$2:$S$29,4,FALSE)</f>
        <v>East of England</v>
      </c>
      <c r="K4252" s="28">
        <f t="shared" si="135"/>
        <v>51510</v>
      </c>
    </row>
    <row r="4253" spans="1:11" x14ac:dyDescent="0.35">
      <c r="A4253" s="69">
        <f t="shared" si="136"/>
        <v>45778</v>
      </c>
      <c r="B4253" t="s">
        <v>911</v>
      </c>
      <c r="C4253" t="s">
        <v>266</v>
      </c>
      <c r="E4253" t="s">
        <v>304</v>
      </c>
      <c r="F4253" t="s">
        <v>305</v>
      </c>
      <c r="G4253" t="s">
        <v>89</v>
      </c>
      <c r="H4253">
        <v>20261</v>
      </c>
      <c r="I4253" s="68" t="str">
        <f>VLOOKUP(E4253,Refs!$P$2:$R$29,3,FALSE)</f>
        <v>Y61</v>
      </c>
      <c r="J4253" s="68" t="str">
        <f>VLOOKUP(E4253,Refs!$P$2:$S$29,4,FALSE)</f>
        <v>East of England</v>
      </c>
      <c r="K4253" s="28">
        <f t="shared" si="135"/>
        <v>20261</v>
      </c>
    </row>
    <row r="4254" spans="1:11" x14ac:dyDescent="0.35">
      <c r="A4254" s="69">
        <f t="shared" si="136"/>
        <v>45778</v>
      </c>
      <c r="B4254" t="s">
        <v>911</v>
      </c>
      <c r="C4254" t="s">
        <v>266</v>
      </c>
      <c r="E4254" t="s">
        <v>304</v>
      </c>
      <c r="F4254" t="s">
        <v>305</v>
      </c>
      <c r="G4254" t="s">
        <v>27</v>
      </c>
      <c r="H4254">
        <v>2519</v>
      </c>
      <c r="I4254" s="68" t="str">
        <f>VLOOKUP(E4254,Refs!$P$2:$R$29,3,FALSE)</f>
        <v>Y61</v>
      </c>
      <c r="J4254" s="68" t="str">
        <f>VLOOKUP(E4254,Refs!$P$2:$S$29,4,FALSE)</f>
        <v>East of England</v>
      </c>
      <c r="K4254" s="28">
        <f t="shared" si="135"/>
        <v>2519</v>
      </c>
    </row>
    <row r="4255" spans="1:11" x14ac:dyDescent="0.35">
      <c r="A4255" s="69">
        <f t="shared" si="136"/>
        <v>45778</v>
      </c>
      <c r="B4255" t="s">
        <v>911</v>
      </c>
      <c r="C4255" t="s">
        <v>266</v>
      </c>
      <c r="E4255" t="s">
        <v>304</v>
      </c>
      <c r="F4255" t="s">
        <v>305</v>
      </c>
      <c r="G4255" t="s">
        <v>29</v>
      </c>
      <c r="H4255">
        <v>2348</v>
      </c>
      <c r="I4255" s="68" t="str">
        <f>VLOOKUP(E4255,Refs!$P$2:$R$29,3,FALSE)</f>
        <v>Y61</v>
      </c>
      <c r="J4255" s="68" t="str">
        <f>VLOOKUP(E4255,Refs!$P$2:$S$29,4,FALSE)</f>
        <v>East of England</v>
      </c>
      <c r="K4255" s="28">
        <f t="shared" si="135"/>
        <v>2348</v>
      </c>
    </row>
    <row r="4256" spans="1:11" x14ac:dyDescent="0.35">
      <c r="A4256" s="69">
        <f t="shared" si="136"/>
        <v>45778</v>
      </c>
      <c r="B4256" t="s">
        <v>911</v>
      </c>
      <c r="C4256" t="s">
        <v>266</v>
      </c>
      <c r="E4256" t="s">
        <v>304</v>
      </c>
      <c r="F4256" t="s">
        <v>305</v>
      </c>
      <c r="G4256" t="s">
        <v>90</v>
      </c>
      <c r="H4256">
        <v>313</v>
      </c>
      <c r="I4256" s="68" t="str">
        <f>VLOOKUP(E4256,Refs!$P$2:$R$29,3,FALSE)</f>
        <v>Y61</v>
      </c>
      <c r="J4256" s="68" t="str">
        <f>VLOOKUP(E4256,Refs!$P$2:$S$29,4,FALSE)</f>
        <v>East of England</v>
      </c>
      <c r="K4256" s="28">
        <f t="shared" si="135"/>
        <v>313</v>
      </c>
    </row>
    <row r="4257" spans="1:11" x14ac:dyDescent="0.35">
      <c r="A4257" s="69">
        <f t="shared" si="136"/>
        <v>45778</v>
      </c>
      <c r="B4257" t="s">
        <v>911</v>
      </c>
      <c r="C4257" t="s">
        <v>266</v>
      </c>
      <c r="E4257" t="s">
        <v>304</v>
      </c>
      <c r="F4257" t="s">
        <v>305</v>
      </c>
      <c r="G4257" t="s">
        <v>91</v>
      </c>
      <c r="H4257">
        <v>6</v>
      </c>
      <c r="I4257" s="68" t="str">
        <f>VLOOKUP(E4257,Refs!$P$2:$R$29,3,FALSE)</f>
        <v>Y61</v>
      </c>
      <c r="J4257" s="68" t="str">
        <f>VLOOKUP(E4257,Refs!$P$2:$S$29,4,FALSE)</f>
        <v>East of England</v>
      </c>
      <c r="K4257" s="28">
        <f t="shared" si="135"/>
        <v>6</v>
      </c>
    </row>
    <row r="4258" spans="1:11" x14ac:dyDescent="0.35">
      <c r="A4258" s="69">
        <f t="shared" si="136"/>
        <v>45778</v>
      </c>
      <c r="B4258" t="s">
        <v>911</v>
      </c>
      <c r="C4258" t="s">
        <v>266</v>
      </c>
      <c r="E4258" t="s">
        <v>304</v>
      </c>
      <c r="F4258" t="s">
        <v>305</v>
      </c>
      <c r="G4258" t="s">
        <v>92</v>
      </c>
      <c r="H4258">
        <v>1012</v>
      </c>
      <c r="I4258" s="68" t="str">
        <f>VLOOKUP(E4258,Refs!$P$2:$R$29,3,FALSE)</f>
        <v>Y61</v>
      </c>
      <c r="J4258" s="68" t="str">
        <f>VLOOKUP(E4258,Refs!$P$2:$S$29,4,FALSE)</f>
        <v>East of England</v>
      </c>
      <c r="K4258" s="28">
        <f t="shared" ref="K4258:K4321" si="137">IF(OR(H4258="NULL",H4258=0,H4258=""),"",H4258)</f>
        <v>1012</v>
      </c>
    </row>
    <row r="4259" spans="1:11" x14ac:dyDescent="0.35">
      <c r="A4259" s="69">
        <f t="shared" si="136"/>
        <v>45778</v>
      </c>
      <c r="B4259" t="s">
        <v>911</v>
      </c>
      <c r="C4259" t="s">
        <v>266</v>
      </c>
      <c r="E4259" t="s">
        <v>304</v>
      </c>
      <c r="F4259" t="s">
        <v>305</v>
      </c>
      <c r="G4259" t="s">
        <v>93</v>
      </c>
      <c r="H4259">
        <v>95</v>
      </c>
      <c r="I4259" s="68" t="str">
        <f>VLOOKUP(E4259,Refs!$P$2:$R$29,3,FALSE)</f>
        <v>Y61</v>
      </c>
      <c r="J4259" s="68" t="str">
        <f>VLOOKUP(E4259,Refs!$P$2:$S$29,4,FALSE)</f>
        <v>East of England</v>
      </c>
      <c r="K4259" s="28">
        <f t="shared" si="137"/>
        <v>95</v>
      </c>
    </row>
    <row r="4260" spans="1:11" x14ac:dyDescent="0.35">
      <c r="A4260" s="69">
        <f t="shared" si="136"/>
        <v>45778</v>
      </c>
      <c r="B4260" t="s">
        <v>911</v>
      </c>
      <c r="C4260" t="s">
        <v>266</v>
      </c>
      <c r="E4260" t="s">
        <v>304</v>
      </c>
      <c r="F4260" t="s">
        <v>305</v>
      </c>
      <c r="G4260" t="s">
        <v>94</v>
      </c>
      <c r="H4260">
        <v>574</v>
      </c>
      <c r="I4260" s="68" t="str">
        <f>VLOOKUP(E4260,Refs!$P$2:$R$29,3,FALSE)</f>
        <v>Y61</v>
      </c>
      <c r="J4260" s="68" t="str">
        <f>VLOOKUP(E4260,Refs!$P$2:$S$29,4,FALSE)</f>
        <v>East of England</v>
      </c>
      <c r="K4260" s="28">
        <f t="shared" si="137"/>
        <v>574</v>
      </c>
    </row>
    <row r="4261" spans="1:11" x14ac:dyDescent="0.35">
      <c r="A4261" s="69">
        <f t="shared" si="136"/>
        <v>45778</v>
      </c>
      <c r="B4261" t="s">
        <v>911</v>
      </c>
      <c r="C4261" t="s">
        <v>266</v>
      </c>
      <c r="E4261" t="s">
        <v>304</v>
      </c>
      <c r="F4261" t="s">
        <v>305</v>
      </c>
      <c r="G4261" t="s">
        <v>95</v>
      </c>
      <c r="H4261">
        <v>170</v>
      </c>
      <c r="I4261" s="68" t="str">
        <f>VLOOKUP(E4261,Refs!$P$2:$R$29,3,FALSE)</f>
        <v>Y61</v>
      </c>
      <c r="J4261" s="68" t="str">
        <f>VLOOKUP(E4261,Refs!$P$2:$S$29,4,FALSE)</f>
        <v>East of England</v>
      </c>
      <c r="K4261" s="28">
        <f t="shared" si="137"/>
        <v>170</v>
      </c>
    </row>
    <row r="4262" spans="1:11" x14ac:dyDescent="0.35">
      <c r="A4262" s="69">
        <f t="shared" si="136"/>
        <v>45778</v>
      </c>
      <c r="B4262" t="s">
        <v>911</v>
      </c>
      <c r="C4262" t="s">
        <v>266</v>
      </c>
      <c r="E4262" t="s">
        <v>304</v>
      </c>
      <c r="F4262" t="s">
        <v>305</v>
      </c>
      <c r="G4262" t="s">
        <v>96</v>
      </c>
      <c r="H4262">
        <v>2839</v>
      </c>
      <c r="I4262" s="68" t="str">
        <f>VLOOKUP(E4262,Refs!$P$2:$R$29,3,FALSE)</f>
        <v>Y61</v>
      </c>
      <c r="J4262" s="68" t="str">
        <f>VLOOKUP(E4262,Refs!$P$2:$S$29,4,FALSE)</f>
        <v>East of England</v>
      </c>
      <c r="K4262" s="28">
        <f t="shared" si="137"/>
        <v>2839</v>
      </c>
    </row>
    <row r="4263" spans="1:11" x14ac:dyDescent="0.35">
      <c r="A4263" s="69">
        <f t="shared" si="136"/>
        <v>45778</v>
      </c>
      <c r="B4263" t="s">
        <v>911</v>
      </c>
      <c r="C4263" t="s">
        <v>266</v>
      </c>
      <c r="E4263" t="s">
        <v>304</v>
      </c>
      <c r="F4263" t="s">
        <v>305</v>
      </c>
      <c r="G4263" t="s">
        <v>31</v>
      </c>
      <c r="H4263">
        <v>2201</v>
      </c>
      <c r="I4263" s="68" t="str">
        <f>VLOOKUP(E4263,Refs!$P$2:$R$29,3,FALSE)</f>
        <v>Y61</v>
      </c>
      <c r="J4263" s="68" t="str">
        <f>VLOOKUP(E4263,Refs!$P$2:$S$29,4,FALSE)</f>
        <v>East of England</v>
      </c>
      <c r="K4263" s="28">
        <f t="shared" si="137"/>
        <v>2201</v>
      </c>
    </row>
    <row r="4264" spans="1:11" x14ac:dyDescent="0.35">
      <c r="A4264" s="69">
        <f t="shared" si="136"/>
        <v>45778</v>
      </c>
      <c r="B4264" t="s">
        <v>911</v>
      </c>
      <c r="C4264" t="s">
        <v>266</v>
      </c>
      <c r="E4264" t="s">
        <v>304</v>
      </c>
      <c r="F4264" t="s">
        <v>305</v>
      </c>
      <c r="G4264" t="s">
        <v>97</v>
      </c>
      <c r="H4264">
        <v>2567</v>
      </c>
      <c r="I4264" s="68" t="str">
        <f>VLOOKUP(E4264,Refs!$P$2:$R$29,3,FALSE)</f>
        <v>Y61</v>
      </c>
      <c r="J4264" s="68" t="str">
        <f>VLOOKUP(E4264,Refs!$P$2:$S$29,4,FALSE)</f>
        <v>East of England</v>
      </c>
      <c r="K4264" s="28">
        <f t="shared" si="137"/>
        <v>2567</v>
      </c>
    </row>
    <row r="4265" spans="1:11" x14ac:dyDescent="0.35">
      <c r="A4265" s="69">
        <f t="shared" si="136"/>
        <v>45778</v>
      </c>
      <c r="B4265" t="s">
        <v>911</v>
      </c>
      <c r="C4265" t="s">
        <v>266</v>
      </c>
      <c r="E4265" t="s">
        <v>304</v>
      </c>
      <c r="F4265" t="s">
        <v>305</v>
      </c>
      <c r="G4265" t="s">
        <v>98</v>
      </c>
      <c r="H4265">
        <v>2387</v>
      </c>
      <c r="I4265" s="68" t="str">
        <f>VLOOKUP(E4265,Refs!$P$2:$R$29,3,FALSE)</f>
        <v>Y61</v>
      </c>
      <c r="J4265" s="68" t="str">
        <f>VLOOKUP(E4265,Refs!$P$2:$S$29,4,FALSE)</f>
        <v>East of England</v>
      </c>
      <c r="K4265" s="28">
        <f t="shared" si="137"/>
        <v>2387</v>
      </c>
    </row>
    <row r="4266" spans="1:11" x14ac:dyDescent="0.35">
      <c r="A4266" s="69">
        <f t="shared" si="136"/>
        <v>45778</v>
      </c>
      <c r="B4266" t="s">
        <v>911</v>
      </c>
      <c r="C4266" t="s">
        <v>266</v>
      </c>
      <c r="E4266" t="s">
        <v>304</v>
      </c>
      <c r="F4266" t="s">
        <v>305</v>
      </c>
      <c r="G4266" t="s">
        <v>99</v>
      </c>
      <c r="H4266">
        <v>1551</v>
      </c>
      <c r="I4266" s="68" t="str">
        <f>VLOOKUP(E4266,Refs!$P$2:$R$29,3,FALSE)</f>
        <v>Y61</v>
      </c>
      <c r="J4266" s="68" t="str">
        <f>VLOOKUP(E4266,Refs!$P$2:$S$29,4,FALSE)</f>
        <v>East of England</v>
      </c>
      <c r="K4266" s="28">
        <f t="shared" si="137"/>
        <v>1551</v>
      </c>
    </row>
    <row r="4267" spans="1:11" x14ac:dyDescent="0.35">
      <c r="A4267" s="69">
        <f t="shared" si="136"/>
        <v>45778</v>
      </c>
      <c r="B4267" t="s">
        <v>911</v>
      </c>
      <c r="C4267" t="s">
        <v>266</v>
      </c>
      <c r="E4267" t="s">
        <v>304</v>
      </c>
      <c r="F4267" t="s">
        <v>305</v>
      </c>
      <c r="G4267" t="s">
        <v>100</v>
      </c>
      <c r="H4267">
        <v>332</v>
      </c>
      <c r="I4267" s="68" t="str">
        <f>VLOOKUP(E4267,Refs!$P$2:$R$29,3,FALSE)</f>
        <v>Y61</v>
      </c>
      <c r="J4267" s="68" t="str">
        <f>VLOOKUP(E4267,Refs!$P$2:$S$29,4,FALSE)</f>
        <v>East of England</v>
      </c>
      <c r="K4267" s="28">
        <f t="shared" si="137"/>
        <v>332</v>
      </c>
    </row>
    <row r="4268" spans="1:11" x14ac:dyDescent="0.35">
      <c r="A4268" s="69">
        <f t="shared" si="136"/>
        <v>45778</v>
      </c>
      <c r="B4268" t="s">
        <v>911</v>
      </c>
      <c r="C4268" t="s">
        <v>266</v>
      </c>
      <c r="E4268" t="s">
        <v>304</v>
      </c>
      <c r="F4268" t="s">
        <v>305</v>
      </c>
      <c r="G4268" t="s">
        <v>101</v>
      </c>
      <c r="H4268">
        <v>173</v>
      </c>
      <c r="I4268" s="68" t="str">
        <f>VLOOKUP(E4268,Refs!$P$2:$R$29,3,FALSE)</f>
        <v>Y61</v>
      </c>
      <c r="J4268" s="68" t="str">
        <f>VLOOKUP(E4268,Refs!$P$2:$S$29,4,FALSE)</f>
        <v>East of England</v>
      </c>
      <c r="K4268" s="28">
        <f t="shared" si="137"/>
        <v>173</v>
      </c>
    </row>
    <row r="4269" spans="1:11" x14ac:dyDescent="0.35">
      <c r="A4269" s="69">
        <f t="shared" si="136"/>
        <v>45778</v>
      </c>
      <c r="B4269" t="s">
        <v>911</v>
      </c>
      <c r="C4269" t="s">
        <v>266</v>
      </c>
      <c r="E4269" t="s">
        <v>304</v>
      </c>
      <c r="F4269" t="s">
        <v>305</v>
      </c>
      <c r="G4269" t="s">
        <v>102</v>
      </c>
      <c r="H4269">
        <v>85</v>
      </c>
      <c r="I4269" s="68" t="str">
        <f>VLOOKUP(E4269,Refs!$P$2:$R$29,3,FALSE)</f>
        <v>Y61</v>
      </c>
      <c r="J4269" s="68" t="str">
        <f>VLOOKUP(E4269,Refs!$P$2:$S$29,4,FALSE)</f>
        <v>East of England</v>
      </c>
      <c r="K4269" s="28">
        <f t="shared" si="137"/>
        <v>85</v>
      </c>
    </row>
    <row r="4270" spans="1:11" x14ac:dyDescent="0.35">
      <c r="A4270" s="69">
        <f t="shared" si="136"/>
        <v>45778</v>
      </c>
      <c r="B4270" t="s">
        <v>911</v>
      </c>
      <c r="C4270" t="s">
        <v>266</v>
      </c>
      <c r="E4270" t="s">
        <v>304</v>
      </c>
      <c r="F4270" t="s">
        <v>305</v>
      </c>
      <c r="G4270" t="s">
        <v>103</v>
      </c>
      <c r="H4270">
        <v>1413</v>
      </c>
      <c r="I4270" s="68" t="str">
        <f>VLOOKUP(E4270,Refs!$P$2:$R$29,3,FALSE)</f>
        <v>Y61</v>
      </c>
      <c r="J4270" s="68" t="str">
        <f>VLOOKUP(E4270,Refs!$P$2:$S$29,4,FALSE)</f>
        <v>East of England</v>
      </c>
      <c r="K4270" s="28">
        <f t="shared" si="137"/>
        <v>1413</v>
      </c>
    </row>
    <row r="4271" spans="1:11" x14ac:dyDescent="0.35">
      <c r="A4271" s="69">
        <f t="shared" si="136"/>
        <v>45778</v>
      </c>
      <c r="B4271" t="s">
        <v>911</v>
      </c>
      <c r="C4271" t="s">
        <v>266</v>
      </c>
      <c r="E4271" t="s">
        <v>304</v>
      </c>
      <c r="F4271" t="s">
        <v>305</v>
      </c>
      <c r="G4271" t="s">
        <v>104</v>
      </c>
      <c r="H4271">
        <v>16774704</v>
      </c>
      <c r="I4271" s="68" t="str">
        <f>VLOOKUP(E4271,Refs!$P$2:$R$29,3,FALSE)</f>
        <v>Y61</v>
      </c>
      <c r="J4271" s="68" t="str">
        <f>VLOOKUP(E4271,Refs!$P$2:$S$29,4,FALSE)</f>
        <v>East of England</v>
      </c>
      <c r="K4271" s="28">
        <f t="shared" si="137"/>
        <v>16774704</v>
      </c>
    </row>
    <row r="4272" spans="1:11" x14ac:dyDescent="0.35">
      <c r="A4272" s="69">
        <f t="shared" si="136"/>
        <v>45778</v>
      </c>
      <c r="B4272" t="s">
        <v>911</v>
      </c>
      <c r="C4272" t="s">
        <v>266</v>
      </c>
      <c r="E4272" t="s">
        <v>304</v>
      </c>
      <c r="F4272" t="s">
        <v>305</v>
      </c>
      <c r="G4272" t="s">
        <v>105</v>
      </c>
      <c r="H4272">
        <v>1913</v>
      </c>
      <c r="I4272" s="68" t="str">
        <f>VLOOKUP(E4272,Refs!$P$2:$R$29,3,FALSE)</f>
        <v>Y61</v>
      </c>
      <c r="J4272" s="68" t="str">
        <f>VLOOKUP(E4272,Refs!$P$2:$S$29,4,FALSE)</f>
        <v>East of England</v>
      </c>
      <c r="K4272" s="28">
        <f t="shared" si="137"/>
        <v>1913</v>
      </c>
    </row>
    <row r="4273" spans="1:11" x14ac:dyDescent="0.35">
      <c r="A4273" s="69">
        <f t="shared" si="136"/>
        <v>45778</v>
      </c>
      <c r="B4273" t="s">
        <v>911</v>
      </c>
      <c r="C4273" t="s">
        <v>266</v>
      </c>
      <c r="E4273" t="s">
        <v>304</v>
      </c>
      <c r="F4273" t="s">
        <v>305</v>
      </c>
      <c r="G4273" t="s">
        <v>106</v>
      </c>
      <c r="H4273">
        <v>1328</v>
      </c>
      <c r="I4273" s="68" t="str">
        <f>VLOOKUP(E4273,Refs!$P$2:$R$29,3,FALSE)</f>
        <v>Y61</v>
      </c>
      <c r="J4273" s="68" t="str">
        <f>VLOOKUP(E4273,Refs!$P$2:$S$29,4,FALSE)</f>
        <v>East of England</v>
      </c>
      <c r="K4273" s="28">
        <f t="shared" si="137"/>
        <v>1328</v>
      </c>
    </row>
    <row r="4274" spans="1:11" x14ac:dyDescent="0.35">
      <c r="A4274" s="69">
        <f t="shared" si="136"/>
        <v>45778</v>
      </c>
      <c r="B4274" t="s">
        <v>911</v>
      </c>
      <c r="C4274" t="s">
        <v>266</v>
      </c>
      <c r="E4274" t="s">
        <v>304</v>
      </c>
      <c r="F4274" t="s">
        <v>305</v>
      </c>
      <c r="G4274" t="s">
        <v>107</v>
      </c>
      <c r="H4274">
        <v>61</v>
      </c>
      <c r="I4274" s="68" t="str">
        <f>VLOOKUP(E4274,Refs!$P$2:$R$29,3,FALSE)</f>
        <v>Y61</v>
      </c>
      <c r="J4274" s="68" t="str">
        <f>VLOOKUP(E4274,Refs!$P$2:$S$29,4,FALSE)</f>
        <v>East of England</v>
      </c>
      <c r="K4274" s="28">
        <f t="shared" si="137"/>
        <v>61</v>
      </c>
    </row>
    <row r="4275" spans="1:11" x14ac:dyDescent="0.35">
      <c r="A4275" s="69">
        <f t="shared" si="136"/>
        <v>45778</v>
      </c>
      <c r="B4275" t="s">
        <v>911</v>
      </c>
      <c r="C4275" t="s">
        <v>266</v>
      </c>
      <c r="E4275" t="s">
        <v>304</v>
      </c>
      <c r="F4275" t="s">
        <v>305</v>
      </c>
      <c r="G4275" t="s">
        <v>108</v>
      </c>
      <c r="H4275">
        <v>892</v>
      </c>
      <c r="I4275" s="68" t="str">
        <f>VLOOKUP(E4275,Refs!$P$2:$R$29,3,FALSE)</f>
        <v>Y61</v>
      </c>
      <c r="J4275" s="68" t="str">
        <f>VLOOKUP(E4275,Refs!$P$2:$S$29,4,FALSE)</f>
        <v>East of England</v>
      </c>
      <c r="K4275" s="28">
        <f t="shared" si="137"/>
        <v>892</v>
      </c>
    </row>
    <row r="4276" spans="1:11" x14ac:dyDescent="0.35">
      <c r="A4276" s="69">
        <f t="shared" si="136"/>
        <v>45778</v>
      </c>
      <c r="B4276" t="s">
        <v>911</v>
      </c>
      <c r="C4276" t="s">
        <v>266</v>
      </c>
      <c r="E4276" t="s">
        <v>304</v>
      </c>
      <c r="F4276" t="s">
        <v>305</v>
      </c>
      <c r="G4276" t="s">
        <v>109</v>
      </c>
      <c r="H4276">
        <v>17956437</v>
      </c>
      <c r="I4276" s="68" t="str">
        <f>VLOOKUP(E4276,Refs!$P$2:$R$29,3,FALSE)</f>
        <v>Y61</v>
      </c>
      <c r="J4276" s="68" t="str">
        <f>VLOOKUP(E4276,Refs!$P$2:$S$29,4,FALSE)</f>
        <v>East of England</v>
      </c>
      <c r="K4276" s="28">
        <f t="shared" si="137"/>
        <v>17956437</v>
      </c>
    </row>
    <row r="4277" spans="1:11" x14ac:dyDescent="0.35">
      <c r="A4277" s="69">
        <f t="shared" si="136"/>
        <v>45778</v>
      </c>
      <c r="B4277" t="s">
        <v>911</v>
      </c>
      <c r="C4277" t="s">
        <v>266</v>
      </c>
      <c r="E4277" t="s">
        <v>304</v>
      </c>
      <c r="F4277" t="s">
        <v>305</v>
      </c>
      <c r="G4277" t="s">
        <v>110</v>
      </c>
      <c r="H4277">
        <v>740</v>
      </c>
      <c r="I4277" s="68" t="str">
        <f>VLOOKUP(E4277,Refs!$P$2:$R$29,3,FALSE)</f>
        <v>Y61</v>
      </c>
      <c r="J4277" s="68" t="str">
        <f>VLOOKUP(E4277,Refs!$P$2:$S$29,4,FALSE)</f>
        <v>East of England</v>
      </c>
      <c r="K4277" s="28">
        <f t="shared" si="137"/>
        <v>740</v>
      </c>
    </row>
    <row r="4278" spans="1:11" x14ac:dyDescent="0.35">
      <c r="A4278" s="69">
        <f t="shared" si="136"/>
        <v>45778</v>
      </c>
      <c r="B4278" t="s">
        <v>911</v>
      </c>
      <c r="C4278" t="s">
        <v>266</v>
      </c>
      <c r="E4278" t="s">
        <v>304</v>
      </c>
      <c r="F4278" t="s">
        <v>305</v>
      </c>
      <c r="G4278" t="s">
        <v>808</v>
      </c>
      <c r="H4278">
        <v>6943</v>
      </c>
      <c r="I4278" s="68" t="str">
        <f>VLOOKUP(E4278,Refs!$P$2:$R$29,3,FALSE)</f>
        <v>Y61</v>
      </c>
      <c r="J4278" s="68" t="str">
        <f>VLOOKUP(E4278,Refs!$P$2:$S$29,4,FALSE)</f>
        <v>East of England</v>
      </c>
      <c r="K4278" s="28">
        <f t="shared" si="137"/>
        <v>6943</v>
      </c>
    </row>
    <row r="4279" spans="1:11" x14ac:dyDescent="0.35">
      <c r="A4279" s="69">
        <f t="shared" si="136"/>
        <v>45778</v>
      </c>
      <c r="B4279" t="s">
        <v>911</v>
      </c>
      <c r="C4279" t="s">
        <v>266</v>
      </c>
      <c r="E4279" t="s">
        <v>304</v>
      </c>
      <c r="F4279" t="s">
        <v>305</v>
      </c>
      <c r="G4279" t="s">
        <v>809</v>
      </c>
      <c r="H4279">
        <v>1188</v>
      </c>
      <c r="I4279" s="68" t="str">
        <f>VLOOKUP(E4279,Refs!$P$2:$R$29,3,FALSE)</f>
        <v>Y61</v>
      </c>
      <c r="J4279" s="68" t="str">
        <f>VLOOKUP(E4279,Refs!$P$2:$S$29,4,FALSE)</f>
        <v>East of England</v>
      </c>
      <c r="K4279" s="28">
        <f t="shared" si="137"/>
        <v>1188</v>
      </c>
    </row>
    <row r="4280" spans="1:11" x14ac:dyDescent="0.35">
      <c r="A4280" s="69">
        <f t="shared" si="136"/>
        <v>45778</v>
      </c>
      <c r="B4280" t="s">
        <v>911</v>
      </c>
      <c r="C4280" t="s">
        <v>266</v>
      </c>
      <c r="E4280" t="s">
        <v>304</v>
      </c>
      <c r="F4280" t="s">
        <v>305</v>
      </c>
      <c r="G4280" t="s">
        <v>111</v>
      </c>
      <c r="H4280">
        <v>15580</v>
      </c>
      <c r="I4280" s="68" t="str">
        <f>VLOOKUP(E4280,Refs!$P$2:$R$29,3,FALSE)</f>
        <v>Y61</v>
      </c>
      <c r="J4280" s="68" t="str">
        <f>VLOOKUP(E4280,Refs!$P$2:$S$29,4,FALSE)</f>
        <v>East of England</v>
      </c>
      <c r="K4280" s="28">
        <f t="shared" si="137"/>
        <v>15580</v>
      </c>
    </row>
    <row r="4281" spans="1:11" x14ac:dyDescent="0.35">
      <c r="A4281" s="69">
        <f t="shared" si="136"/>
        <v>45778</v>
      </c>
      <c r="B4281" t="s">
        <v>911</v>
      </c>
      <c r="C4281" t="s">
        <v>266</v>
      </c>
      <c r="E4281" t="s">
        <v>304</v>
      </c>
      <c r="F4281" t="s">
        <v>305</v>
      </c>
      <c r="G4281" t="s">
        <v>112</v>
      </c>
      <c r="H4281">
        <v>0</v>
      </c>
      <c r="I4281" s="68" t="str">
        <f>VLOOKUP(E4281,Refs!$P$2:$R$29,3,FALSE)</f>
        <v>Y61</v>
      </c>
      <c r="J4281" s="68" t="str">
        <f>VLOOKUP(E4281,Refs!$P$2:$S$29,4,FALSE)</f>
        <v>East of England</v>
      </c>
      <c r="K4281" s="28" t="str">
        <f t="shared" si="137"/>
        <v/>
      </c>
    </row>
    <row r="4282" spans="1:11" x14ac:dyDescent="0.35">
      <c r="A4282" s="69">
        <f t="shared" si="136"/>
        <v>45778</v>
      </c>
      <c r="B4282" t="s">
        <v>911</v>
      </c>
      <c r="C4282" t="s">
        <v>266</v>
      </c>
      <c r="E4282" t="s">
        <v>304</v>
      </c>
      <c r="F4282" t="s">
        <v>305</v>
      </c>
      <c r="G4282" t="s">
        <v>113</v>
      </c>
      <c r="H4282">
        <v>10327</v>
      </c>
      <c r="I4282" s="68" t="str">
        <f>VLOOKUP(E4282,Refs!$P$2:$R$29,3,FALSE)</f>
        <v>Y61</v>
      </c>
      <c r="J4282" s="68" t="str">
        <f>VLOOKUP(E4282,Refs!$P$2:$S$29,4,FALSE)</f>
        <v>East of England</v>
      </c>
      <c r="K4282" s="28">
        <f t="shared" si="137"/>
        <v>10327</v>
      </c>
    </row>
    <row r="4283" spans="1:11" x14ac:dyDescent="0.35">
      <c r="A4283" s="69">
        <f t="shared" si="136"/>
        <v>45778</v>
      </c>
      <c r="B4283" t="s">
        <v>911</v>
      </c>
      <c r="C4283" t="s">
        <v>266</v>
      </c>
      <c r="E4283" t="s">
        <v>304</v>
      </c>
      <c r="F4283" t="s">
        <v>305</v>
      </c>
      <c r="G4283" t="s">
        <v>114</v>
      </c>
      <c r="H4283">
        <v>5789</v>
      </c>
      <c r="I4283" s="68" t="str">
        <f>VLOOKUP(E4283,Refs!$P$2:$R$29,3,FALSE)</f>
        <v>Y61</v>
      </c>
      <c r="J4283" s="68" t="str">
        <f>VLOOKUP(E4283,Refs!$P$2:$S$29,4,FALSE)</f>
        <v>East of England</v>
      </c>
      <c r="K4283" s="28">
        <f t="shared" si="137"/>
        <v>5789</v>
      </c>
    </row>
    <row r="4284" spans="1:11" x14ac:dyDescent="0.35">
      <c r="A4284" s="69">
        <f t="shared" si="136"/>
        <v>45778</v>
      </c>
      <c r="B4284" t="s">
        <v>911</v>
      </c>
      <c r="C4284" t="s">
        <v>266</v>
      </c>
      <c r="E4284" t="s">
        <v>304</v>
      </c>
      <c r="F4284" t="s">
        <v>305</v>
      </c>
      <c r="G4284" t="s">
        <v>115</v>
      </c>
      <c r="H4284">
        <v>3303</v>
      </c>
      <c r="I4284" s="68" t="str">
        <f>VLOOKUP(E4284,Refs!$P$2:$R$29,3,FALSE)</f>
        <v>Y61</v>
      </c>
      <c r="J4284" s="68" t="str">
        <f>VLOOKUP(E4284,Refs!$P$2:$S$29,4,FALSE)</f>
        <v>East of England</v>
      </c>
      <c r="K4284" s="28">
        <f t="shared" si="137"/>
        <v>3303</v>
      </c>
    </row>
    <row r="4285" spans="1:11" x14ac:dyDescent="0.35">
      <c r="A4285" s="69">
        <f t="shared" si="136"/>
        <v>45778</v>
      </c>
      <c r="B4285" t="s">
        <v>911</v>
      </c>
      <c r="C4285" t="s">
        <v>266</v>
      </c>
      <c r="E4285" t="s">
        <v>304</v>
      </c>
      <c r="F4285" t="s">
        <v>305</v>
      </c>
      <c r="G4285" t="s">
        <v>116</v>
      </c>
      <c r="H4285">
        <v>1901</v>
      </c>
      <c r="I4285" s="68" t="str">
        <f>VLOOKUP(E4285,Refs!$P$2:$R$29,3,FALSE)</f>
        <v>Y61</v>
      </c>
      <c r="J4285" s="68" t="str">
        <f>VLOOKUP(E4285,Refs!$P$2:$S$29,4,FALSE)</f>
        <v>East of England</v>
      </c>
      <c r="K4285" s="28">
        <f t="shared" si="137"/>
        <v>1901</v>
      </c>
    </row>
    <row r="4286" spans="1:11" x14ac:dyDescent="0.35">
      <c r="A4286" s="69">
        <f t="shared" si="136"/>
        <v>45778</v>
      </c>
      <c r="B4286" t="s">
        <v>911</v>
      </c>
      <c r="C4286" t="s">
        <v>266</v>
      </c>
      <c r="E4286" t="s">
        <v>304</v>
      </c>
      <c r="F4286" t="s">
        <v>305</v>
      </c>
      <c r="G4286" t="s">
        <v>117</v>
      </c>
      <c r="H4286">
        <v>2261</v>
      </c>
      <c r="I4286" s="68" t="str">
        <f>VLOOKUP(E4286,Refs!$P$2:$R$29,3,FALSE)</f>
        <v>Y61</v>
      </c>
      <c r="J4286" s="68" t="str">
        <f>VLOOKUP(E4286,Refs!$P$2:$S$29,4,FALSE)</f>
        <v>East of England</v>
      </c>
      <c r="K4286" s="28">
        <f t="shared" si="137"/>
        <v>2261</v>
      </c>
    </row>
    <row r="4287" spans="1:11" x14ac:dyDescent="0.35">
      <c r="A4287" s="69">
        <f t="shared" si="136"/>
        <v>45778</v>
      </c>
      <c r="B4287" t="s">
        <v>911</v>
      </c>
      <c r="C4287" t="s">
        <v>266</v>
      </c>
      <c r="E4287" t="s">
        <v>304</v>
      </c>
      <c r="F4287" t="s">
        <v>305</v>
      </c>
      <c r="G4287" t="s">
        <v>118</v>
      </c>
      <c r="H4287">
        <v>2078</v>
      </c>
      <c r="I4287" s="68" t="str">
        <f>VLOOKUP(E4287,Refs!$P$2:$R$29,3,FALSE)</f>
        <v>Y61</v>
      </c>
      <c r="J4287" s="68" t="str">
        <f>VLOOKUP(E4287,Refs!$P$2:$S$29,4,FALSE)</f>
        <v>East of England</v>
      </c>
      <c r="K4287" s="28">
        <f t="shared" si="137"/>
        <v>2078</v>
      </c>
    </row>
    <row r="4288" spans="1:11" x14ac:dyDescent="0.35">
      <c r="A4288" s="69">
        <f t="shared" si="136"/>
        <v>45778</v>
      </c>
      <c r="B4288" t="s">
        <v>911</v>
      </c>
      <c r="C4288" t="s">
        <v>266</v>
      </c>
      <c r="E4288" t="s">
        <v>304</v>
      </c>
      <c r="F4288" t="s">
        <v>305</v>
      </c>
      <c r="G4288" t="s">
        <v>119</v>
      </c>
      <c r="H4288">
        <v>2593</v>
      </c>
      <c r="I4288" s="68" t="str">
        <f>VLOOKUP(E4288,Refs!$P$2:$R$29,3,FALSE)</f>
        <v>Y61</v>
      </c>
      <c r="J4288" s="68" t="str">
        <f>VLOOKUP(E4288,Refs!$P$2:$S$29,4,FALSE)</f>
        <v>East of England</v>
      </c>
      <c r="K4288" s="28">
        <f t="shared" si="137"/>
        <v>2593</v>
      </c>
    </row>
    <row r="4289" spans="1:11" x14ac:dyDescent="0.35">
      <c r="A4289" s="69">
        <f t="shared" si="136"/>
        <v>45778</v>
      </c>
      <c r="B4289" t="s">
        <v>911</v>
      </c>
      <c r="C4289" t="s">
        <v>266</v>
      </c>
      <c r="E4289" t="s">
        <v>304</v>
      </c>
      <c r="F4289" t="s">
        <v>305</v>
      </c>
      <c r="G4289" t="s">
        <v>120</v>
      </c>
      <c r="H4289">
        <v>1332</v>
      </c>
      <c r="I4289" s="68" t="str">
        <f>VLOOKUP(E4289,Refs!$P$2:$R$29,3,FALSE)</f>
        <v>Y61</v>
      </c>
      <c r="J4289" s="68" t="str">
        <f>VLOOKUP(E4289,Refs!$P$2:$S$29,4,FALSE)</f>
        <v>East of England</v>
      </c>
      <c r="K4289" s="28">
        <f t="shared" si="137"/>
        <v>1332</v>
      </c>
    </row>
    <row r="4290" spans="1:11" x14ac:dyDescent="0.35">
      <c r="A4290" s="69">
        <f t="shared" si="136"/>
        <v>45778</v>
      </c>
      <c r="B4290" t="s">
        <v>911</v>
      </c>
      <c r="C4290" t="s">
        <v>266</v>
      </c>
      <c r="E4290" t="s">
        <v>304</v>
      </c>
      <c r="F4290" t="s">
        <v>305</v>
      </c>
      <c r="G4290" t="s">
        <v>121</v>
      </c>
      <c r="H4290">
        <v>1573</v>
      </c>
      <c r="I4290" s="68" t="str">
        <f>VLOOKUP(E4290,Refs!$P$2:$R$29,3,FALSE)</f>
        <v>Y61</v>
      </c>
      <c r="J4290" s="68" t="str">
        <f>VLOOKUP(E4290,Refs!$P$2:$S$29,4,FALSE)</f>
        <v>East of England</v>
      </c>
      <c r="K4290" s="28">
        <f t="shared" si="137"/>
        <v>1573</v>
      </c>
    </row>
    <row r="4291" spans="1:11" x14ac:dyDescent="0.35">
      <c r="A4291" s="69">
        <f t="shared" ref="A4291:A4354" si="138">DATEVALUE(RIGHT(B4291,8))</f>
        <v>45778</v>
      </c>
      <c r="B4291" t="s">
        <v>911</v>
      </c>
      <c r="C4291" t="s">
        <v>266</v>
      </c>
      <c r="E4291" t="s">
        <v>304</v>
      </c>
      <c r="F4291" t="s">
        <v>305</v>
      </c>
      <c r="G4291" t="s">
        <v>122</v>
      </c>
      <c r="H4291">
        <v>17</v>
      </c>
      <c r="I4291" s="68" t="str">
        <f>VLOOKUP(E4291,Refs!$P$2:$R$29,3,FALSE)</f>
        <v>Y61</v>
      </c>
      <c r="J4291" s="68" t="str">
        <f>VLOOKUP(E4291,Refs!$P$2:$S$29,4,FALSE)</f>
        <v>East of England</v>
      </c>
      <c r="K4291" s="28">
        <f t="shared" si="137"/>
        <v>17</v>
      </c>
    </row>
    <row r="4292" spans="1:11" x14ac:dyDescent="0.35">
      <c r="A4292" s="69">
        <f t="shared" si="138"/>
        <v>45778</v>
      </c>
      <c r="B4292" t="s">
        <v>911</v>
      </c>
      <c r="C4292" t="s">
        <v>266</v>
      </c>
      <c r="E4292" t="s">
        <v>304</v>
      </c>
      <c r="F4292" t="s">
        <v>305</v>
      </c>
      <c r="G4292" t="s">
        <v>123</v>
      </c>
      <c r="H4292">
        <v>3</v>
      </c>
      <c r="I4292" s="68" t="str">
        <f>VLOOKUP(E4292,Refs!$P$2:$R$29,3,FALSE)</f>
        <v>Y61</v>
      </c>
      <c r="J4292" s="68" t="str">
        <f>VLOOKUP(E4292,Refs!$P$2:$S$29,4,FALSE)</f>
        <v>East of England</v>
      </c>
      <c r="K4292" s="28">
        <f t="shared" si="137"/>
        <v>3</v>
      </c>
    </row>
    <row r="4293" spans="1:11" x14ac:dyDescent="0.35">
      <c r="A4293" s="69">
        <f t="shared" si="138"/>
        <v>45778</v>
      </c>
      <c r="B4293" t="s">
        <v>911</v>
      </c>
      <c r="C4293" t="s">
        <v>266</v>
      </c>
      <c r="E4293" t="s">
        <v>304</v>
      </c>
      <c r="F4293" t="s">
        <v>305</v>
      </c>
      <c r="G4293" t="s">
        <v>124</v>
      </c>
      <c r="H4293">
        <v>0</v>
      </c>
      <c r="I4293" s="68" t="str">
        <f>VLOOKUP(E4293,Refs!$P$2:$R$29,3,FALSE)</f>
        <v>Y61</v>
      </c>
      <c r="J4293" s="68" t="str">
        <f>VLOOKUP(E4293,Refs!$P$2:$S$29,4,FALSE)</f>
        <v>East of England</v>
      </c>
      <c r="K4293" s="28" t="str">
        <f t="shared" si="137"/>
        <v/>
      </c>
    </row>
    <row r="4294" spans="1:11" x14ac:dyDescent="0.35">
      <c r="A4294" s="69">
        <f t="shared" si="138"/>
        <v>45778</v>
      </c>
      <c r="B4294" t="s">
        <v>911</v>
      </c>
      <c r="C4294" t="s">
        <v>266</v>
      </c>
      <c r="E4294" t="s">
        <v>304</v>
      </c>
      <c r="F4294" t="s">
        <v>305</v>
      </c>
      <c r="G4294" t="s">
        <v>125</v>
      </c>
      <c r="H4294">
        <v>0</v>
      </c>
      <c r="I4294" s="68" t="str">
        <f>VLOOKUP(E4294,Refs!$P$2:$R$29,3,FALSE)</f>
        <v>Y61</v>
      </c>
      <c r="J4294" s="68" t="str">
        <f>VLOOKUP(E4294,Refs!$P$2:$S$29,4,FALSE)</f>
        <v>East of England</v>
      </c>
      <c r="K4294" s="28" t="str">
        <f t="shared" si="137"/>
        <v/>
      </c>
    </row>
    <row r="4295" spans="1:11" x14ac:dyDescent="0.35">
      <c r="A4295" s="69">
        <f t="shared" si="138"/>
        <v>45778</v>
      </c>
      <c r="B4295" t="s">
        <v>911</v>
      </c>
      <c r="C4295" t="s">
        <v>266</v>
      </c>
      <c r="E4295" t="s">
        <v>304</v>
      </c>
      <c r="F4295" t="s">
        <v>305</v>
      </c>
      <c r="G4295" t="s">
        <v>126</v>
      </c>
      <c r="H4295">
        <v>118</v>
      </c>
      <c r="I4295" s="68" t="str">
        <f>VLOOKUP(E4295,Refs!$P$2:$R$29,3,FALSE)</f>
        <v>Y61</v>
      </c>
      <c r="J4295" s="68" t="str">
        <f>VLOOKUP(E4295,Refs!$P$2:$S$29,4,FALSE)</f>
        <v>East of England</v>
      </c>
      <c r="K4295" s="28">
        <f t="shared" si="137"/>
        <v>118</v>
      </c>
    </row>
    <row r="4296" spans="1:11" x14ac:dyDescent="0.35">
      <c r="A4296" s="69">
        <f t="shared" si="138"/>
        <v>45778</v>
      </c>
      <c r="B4296" t="s">
        <v>911</v>
      </c>
      <c r="C4296" t="s">
        <v>266</v>
      </c>
      <c r="E4296" t="s">
        <v>304</v>
      </c>
      <c r="F4296" t="s">
        <v>305</v>
      </c>
      <c r="G4296" t="s">
        <v>127</v>
      </c>
      <c r="H4296">
        <v>343</v>
      </c>
      <c r="I4296" s="68" t="str">
        <f>VLOOKUP(E4296,Refs!$P$2:$R$29,3,FALSE)</f>
        <v>Y61</v>
      </c>
      <c r="J4296" s="68" t="str">
        <f>VLOOKUP(E4296,Refs!$P$2:$S$29,4,FALSE)</f>
        <v>East of England</v>
      </c>
      <c r="K4296" s="28">
        <f t="shared" si="137"/>
        <v>343</v>
      </c>
    </row>
    <row r="4297" spans="1:11" x14ac:dyDescent="0.35">
      <c r="A4297" s="69">
        <f t="shared" si="138"/>
        <v>45778</v>
      </c>
      <c r="B4297" t="s">
        <v>911</v>
      </c>
      <c r="C4297" t="s">
        <v>266</v>
      </c>
      <c r="E4297" t="s">
        <v>304</v>
      </c>
      <c r="F4297" t="s">
        <v>305</v>
      </c>
      <c r="G4297" t="s">
        <v>128</v>
      </c>
      <c r="H4297">
        <v>11</v>
      </c>
      <c r="I4297" s="68" t="str">
        <f>VLOOKUP(E4297,Refs!$P$2:$R$29,3,FALSE)</f>
        <v>Y61</v>
      </c>
      <c r="J4297" s="68" t="str">
        <f>VLOOKUP(E4297,Refs!$P$2:$S$29,4,FALSE)</f>
        <v>East of England</v>
      </c>
      <c r="K4297" s="28">
        <f t="shared" si="137"/>
        <v>11</v>
      </c>
    </row>
    <row r="4298" spans="1:11" x14ac:dyDescent="0.35">
      <c r="A4298" s="69">
        <f t="shared" si="138"/>
        <v>45778</v>
      </c>
      <c r="B4298" t="s">
        <v>911</v>
      </c>
      <c r="C4298" t="s">
        <v>266</v>
      </c>
      <c r="E4298" t="s">
        <v>304</v>
      </c>
      <c r="F4298" t="s">
        <v>305</v>
      </c>
      <c r="G4298" t="s">
        <v>129</v>
      </c>
      <c r="H4298">
        <v>441</v>
      </c>
      <c r="I4298" s="68" t="str">
        <f>VLOOKUP(E4298,Refs!$P$2:$R$29,3,FALSE)</f>
        <v>Y61</v>
      </c>
      <c r="J4298" s="68" t="str">
        <f>VLOOKUP(E4298,Refs!$P$2:$S$29,4,FALSE)</f>
        <v>East of England</v>
      </c>
      <c r="K4298" s="28">
        <f t="shared" si="137"/>
        <v>441</v>
      </c>
    </row>
    <row r="4299" spans="1:11" x14ac:dyDescent="0.35">
      <c r="A4299" s="69">
        <f t="shared" si="138"/>
        <v>45778</v>
      </c>
      <c r="B4299" t="s">
        <v>911</v>
      </c>
      <c r="C4299" t="s">
        <v>266</v>
      </c>
      <c r="E4299" t="s">
        <v>304</v>
      </c>
      <c r="F4299" t="s">
        <v>305</v>
      </c>
      <c r="G4299" t="s">
        <v>130</v>
      </c>
      <c r="H4299">
        <v>408</v>
      </c>
      <c r="I4299" s="68" t="str">
        <f>VLOOKUP(E4299,Refs!$P$2:$R$29,3,FALSE)</f>
        <v>Y61</v>
      </c>
      <c r="J4299" s="68" t="str">
        <f>VLOOKUP(E4299,Refs!$P$2:$S$29,4,FALSE)</f>
        <v>East of England</v>
      </c>
      <c r="K4299" s="28">
        <f t="shared" si="137"/>
        <v>408</v>
      </c>
    </row>
    <row r="4300" spans="1:11" x14ac:dyDescent="0.35">
      <c r="A4300" s="69">
        <f t="shared" si="138"/>
        <v>45778</v>
      </c>
      <c r="B4300" t="s">
        <v>911</v>
      </c>
      <c r="C4300" t="s">
        <v>266</v>
      </c>
      <c r="E4300" t="s">
        <v>304</v>
      </c>
      <c r="F4300" t="s">
        <v>305</v>
      </c>
      <c r="G4300" t="s">
        <v>131</v>
      </c>
      <c r="H4300">
        <v>1410</v>
      </c>
      <c r="I4300" s="68" t="str">
        <f>VLOOKUP(E4300,Refs!$P$2:$R$29,3,FALSE)</f>
        <v>Y61</v>
      </c>
      <c r="J4300" s="68" t="str">
        <f>VLOOKUP(E4300,Refs!$P$2:$S$29,4,FALSE)</f>
        <v>East of England</v>
      </c>
      <c r="K4300" s="28">
        <f t="shared" si="137"/>
        <v>1410</v>
      </c>
    </row>
    <row r="4301" spans="1:11" x14ac:dyDescent="0.35">
      <c r="A4301" s="69">
        <f t="shared" si="138"/>
        <v>45778</v>
      </c>
      <c r="B4301" t="s">
        <v>911</v>
      </c>
      <c r="C4301" t="s">
        <v>266</v>
      </c>
      <c r="E4301" t="s">
        <v>304</v>
      </c>
      <c r="F4301" t="s">
        <v>305</v>
      </c>
      <c r="G4301" t="s">
        <v>132</v>
      </c>
      <c r="H4301">
        <v>1280</v>
      </c>
      <c r="I4301" s="68" t="str">
        <f>VLOOKUP(E4301,Refs!$P$2:$R$29,3,FALSE)</f>
        <v>Y61</v>
      </c>
      <c r="J4301" s="68" t="str">
        <f>VLOOKUP(E4301,Refs!$P$2:$S$29,4,FALSE)</f>
        <v>East of England</v>
      </c>
      <c r="K4301" s="28">
        <f t="shared" si="137"/>
        <v>1280</v>
      </c>
    </row>
    <row r="4302" spans="1:11" x14ac:dyDescent="0.35">
      <c r="A4302" s="69">
        <f t="shared" si="138"/>
        <v>45778</v>
      </c>
      <c r="B4302" t="s">
        <v>911</v>
      </c>
      <c r="C4302" t="s">
        <v>266</v>
      </c>
      <c r="E4302" t="s">
        <v>304</v>
      </c>
      <c r="F4302" t="s">
        <v>305</v>
      </c>
      <c r="G4302" t="s">
        <v>133</v>
      </c>
      <c r="H4302">
        <v>745</v>
      </c>
      <c r="I4302" s="68" t="str">
        <f>VLOOKUP(E4302,Refs!$P$2:$R$29,3,FALSE)</f>
        <v>Y61</v>
      </c>
      <c r="J4302" s="68" t="str">
        <f>VLOOKUP(E4302,Refs!$P$2:$S$29,4,FALSE)</f>
        <v>East of England</v>
      </c>
      <c r="K4302" s="28">
        <f t="shared" si="137"/>
        <v>745</v>
      </c>
    </row>
    <row r="4303" spans="1:11" x14ac:dyDescent="0.35">
      <c r="A4303" s="69">
        <f t="shared" si="138"/>
        <v>45778</v>
      </c>
      <c r="B4303" t="s">
        <v>911</v>
      </c>
      <c r="C4303" t="s">
        <v>266</v>
      </c>
      <c r="E4303" t="s">
        <v>304</v>
      </c>
      <c r="F4303" t="s">
        <v>305</v>
      </c>
      <c r="G4303" t="s">
        <v>134</v>
      </c>
      <c r="H4303">
        <v>745</v>
      </c>
      <c r="I4303" s="68" t="str">
        <f>VLOOKUP(E4303,Refs!$P$2:$R$29,3,FALSE)</f>
        <v>Y61</v>
      </c>
      <c r="J4303" s="68" t="str">
        <f>VLOOKUP(E4303,Refs!$P$2:$S$29,4,FALSE)</f>
        <v>East of England</v>
      </c>
      <c r="K4303" s="28">
        <f t="shared" si="137"/>
        <v>745</v>
      </c>
    </row>
    <row r="4304" spans="1:11" x14ac:dyDescent="0.35">
      <c r="A4304" s="69">
        <f t="shared" si="138"/>
        <v>45778</v>
      </c>
      <c r="B4304" t="s">
        <v>911</v>
      </c>
      <c r="C4304" t="s">
        <v>266</v>
      </c>
      <c r="E4304" t="s">
        <v>304</v>
      </c>
      <c r="F4304" t="s">
        <v>305</v>
      </c>
      <c r="G4304" t="s">
        <v>135</v>
      </c>
      <c r="H4304">
        <v>131</v>
      </c>
      <c r="I4304" s="68" t="str">
        <f>VLOOKUP(E4304,Refs!$P$2:$R$29,3,FALSE)</f>
        <v>Y61</v>
      </c>
      <c r="J4304" s="68" t="str">
        <f>VLOOKUP(E4304,Refs!$P$2:$S$29,4,FALSE)</f>
        <v>East of England</v>
      </c>
      <c r="K4304" s="28">
        <f t="shared" si="137"/>
        <v>131</v>
      </c>
    </row>
    <row r="4305" spans="1:11" x14ac:dyDescent="0.35">
      <c r="A4305" s="69">
        <f t="shared" si="138"/>
        <v>45778</v>
      </c>
      <c r="B4305" t="s">
        <v>911</v>
      </c>
      <c r="C4305" t="s">
        <v>266</v>
      </c>
      <c r="E4305" t="s">
        <v>304</v>
      </c>
      <c r="F4305" t="s">
        <v>305</v>
      </c>
      <c r="G4305" t="s">
        <v>136</v>
      </c>
      <c r="H4305">
        <v>125</v>
      </c>
      <c r="I4305" s="68" t="str">
        <f>VLOOKUP(E4305,Refs!$P$2:$R$29,3,FALSE)</f>
        <v>Y61</v>
      </c>
      <c r="J4305" s="68" t="str">
        <f>VLOOKUP(E4305,Refs!$P$2:$S$29,4,FALSE)</f>
        <v>East of England</v>
      </c>
      <c r="K4305" s="28">
        <f t="shared" si="137"/>
        <v>125</v>
      </c>
    </row>
    <row r="4306" spans="1:11" x14ac:dyDescent="0.35">
      <c r="A4306" s="69">
        <f t="shared" si="138"/>
        <v>45778</v>
      </c>
      <c r="B4306" t="s">
        <v>911</v>
      </c>
      <c r="C4306" t="s">
        <v>266</v>
      </c>
      <c r="E4306" t="s">
        <v>304</v>
      </c>
      <c r="F4306" t="s">
        <v>305</v>
      </c>
      <c r="G4306" t="s">
        <v>137</v>
      </c>
      <c r="H4306">
        <v>6</v>
      </c>
      <c r="I4306" s="68" t="str">
        <f>VLOOKUP(E4306,Refs!$P$2:$R$29,3,FALSE)</f>
        <v>Y61</v>
      </c>
      <c r="J4306" s="68" t="str">
        <f>VLOOKUP(E4306,Refs!$P$2:$S$29,4,FALSE)</f>
        <v>East of England</v>
      </c>
      <c r="K4306" s="28">
        <f t="shared" si="137"/>
        <v>6</v>
      </c>
    </row>
    <row r="4307" spans="1:11" x14ac:dyDescent="0.35">
      <c r="A4307" s="69">
        <f t="shared" si="138"/>
        <v>45778</v>
      </c>
      <c r="B4307" t="s">
        <v>911</v>
      </c>
      <c r="C4307" t="s">
        <v>266</v>
      </c>
      <c r="E4307" t="s">
        <v>304</v>
      </c>
      <c r="F4307" t="s">
        <v>305</v>
      </c>
      <c r="G4307" t="s">
        <v>138</v>
      </c>
      <c r="H4307">
        <v>4</v>
      </c>
      <c r="I4307" s="68" t="str">
        <f>VLOOKUP(E4307,Refs!$P$2:$R$29,3,FALSE)</f>
        <v>Y61</v>
      </c>
      <c r="J4307" s="68" t="str">
        <f>VLOOKUP(E4307,Refs!$P$2:$S$29,4,FALSE)</f>
        <v>East of England</v>
      </c>
      <c r="K4307" s="28">
        <f t="shared" si="137"/>
        <v>4</v>
      </c>
    </row>
    <row r="4308" spans="1:11" x14ac:dyDescent="0.35">
      <c r="A4308" s="69">
        <f t="shared" si="138"/>
        <v>45778</v>
      </c>
      <c r="B4308" t="s">
        <v>911</v>
      </c>
      <c r="C4308" t="s">
        <v>266</v>
      </c>
      <c r="E4308" t="s">
        <v>304</v>
      </c>
      <c r="F4308" t="s">
        <v>305</v>
      </c>
      <c r="G4308" t="s">
        <v>139</v>
      </c>
      <c r="H4308">
        <v>154</v>
      </c>
      <c r="I4308" s="68" t="str">
        <f>VLOOKUP(E4308,Refs!$P$2:$R$29,3,FALSE)</f>
        <v>Y61</v>
      </c>
      <c r="J4308" s="68" t="str">
        <f>VLOOKUP(E4308,Refs!$P$2:$S$29,4,FALSE)</f>
        <v>East of England</v>
      </c>
      <c r="K4308" s="28">
        <f t="shared" si="137"/>
        <v>154</v>
      </c>
    </row>
    <row r="4309" spans="1:11" x14ac:dyDescent="0.35">
      <c r="A4309" s="69">
        <f t="shared" si="138"/>
        <v>45778</v>
      </c>
      <c r="B4309" t="s">
        <v>911</v>
      </c>
      <c r="C4309" t="s">
        <v>266</v>
      </c>
      <c r="E4309" t="s">
        <v>304</v>
      </c>
      <c r="F4309" t="s">
        <v>305</v>
      </c>
      <c r="G4309" t="s">
        <v>140</v>
      </c>
      <c r="H4309">
        <v>153</v>
      </c>
      <c r="I4309" s="68" t="str">
        <f>VLOOKUP(E4309,Refs!$P$2:$R$29,3,FALSE)</f>
        <v>Y61</v>
      </c>
      <c r="J4309" s="68" t="str">
        <f>VLOOKUP(E4309,Refs!$P$2:$S$29,4,FALSE)</f>
        <v>East of England</v>
      </c>
      <c r="K4309" s="28">
        <f t="shared" si="137"/>
        <v>153</v>
      </c>
    </row>
    <row r="4310" spans="1:11" x14ac:dyDescent="0.35">
      <c r="A4310" s="69">
        <f t="shared" si="138"/>
        <v>45778</v>
      </c>
      <c r="B4310" t="s">
        <v>911</v>
      </c>
      <c r="C4310" t="s">
        <v>266</v>
      </c>
      <c r="E4310" t="s">
        <v>304</v>
      </c>
      <c r="F4310" t="s">
        <v>305</v>
      </c>
      <c r="G4310" t="s">
        <v>728</v>
      </c>
      <c r="H4310">
        <v>205</v>
      </c>
      <c r="I4310" s="68" t="str">
        <f>VLOOKUP(E4310,Refs!$P$2:$R$29,3,FALSE)</f>
        <v>Y61</v>
      </c>
      <c r="J4310" s="68" t="str">
        <f>VLOOKUP(E4310,Refs!$P$2:$S$29,4,FALSE)</f>
        <v>East of England</v>
      </c>
      <c r="K4310" s="28">
        <f t="shared" si="137"/>
        <v>205</v>
      </c>
    </row>
    <row r="4311" spans="1:11" x14ac:dyDescent="0.35">
      <c r="A4311" s="69">
        <f t="shared" si="138"/>
        <v>45778</v>
      </c>
      <c r="B4311" t="s">
        <v>911</v>
      </c>
      <c r="C4311" t="s">
        <v>266</v>
      </c>
      <c r="E4311" t="s">
        <v>304</v>
      </c>
      <c r="F4311" t="s">
        <v>305</v>
      </c>
      <c r="G4311" t="s">
        <v>727</v>
      </c>
      <c r="H4311">
        <v>27</v>
      </c>
      <c r="I4311" s="68" t="str">
        <f>VLOOKUP(E4311,Refs!$P$2:$R$29,3,FALSE)</f>
        <v>Y61</v>
      </c>
      <c r="J4311" s="68" t="str">
        <f>VLOOKUP(E4311,Refs!$P$2:$S$29,4,FALSE)</f>
        <v>East of England</v>
      </c>
      <c r="K4311" s="28">
        <f t="shared" si="137"/>
        <v>27</v>
      </c>
    </row>
    <row r="4312" spans="1:11" x14ac:dyDescent="0.35">
      <c r="A4312" s="69">
        <f t="shared" si="138"/>
        <v>45778</v>
      </c>
      <c r="B4312" t="s">
        <v>911</v>
      </c>
      <c r="C4312" t="s">
        <v>266</v>
      </c>
      <c r="E4312" t="s">
        <v>304</v>
      </c>
      <c r="F4312" t="s">
        <v>305</v>
      </c>
      <c r="G4312" t="s">
        <v>730</v>
      </c>
      <c r="H4312">
        <v>540</v>
      </c>
      <c r="I4312" s="68" t="str">
        <f>VLOOKUP(E4312,Refs!$P$2:$R$29,3,FALSE)</f>
        <v>Y61</v>
      </c>
      <c r="J4312" s="68" t="str">
        <f>VLOOKUP(E4312,Refs!$P$2:$S$29,4,FALSE)</f>
        <v>East of England</v>
      </c>
      <c r="K4312" s="28">
        <f t="shared" si="137"/>
        <v>540</v>
      </c>
    </row>
    <row r="4313" spans="1:11" x14ac:dyDescent="0.35">
      <c r="A4313" s="69">
        <f t="shared" si="138"/>
        <v>45778</v>
      </c>
      <c r="B4313" t="s">
        <v>911</v>
      </c>
      <c r="C4313" t="s">
        <v>266</v>
      </c>
      <c r="E4313" t="s">
        <v>304</v>
      </c>
      <c r="F4313" t="s">
        <v>305</v>
      </c>
      <c r="G4313" t="s">
        <v>729</v>
      </c>
      <c r="H4313">
        <v>311</v>
      </c>
      <c r="I4313" s="68" t="str">
        <f>VLOOKUP(E4313,Refs!$P$2:$R$29,3,FALSE)</f>
        <v>Y61</v>
      </c>
      <c r="J4313" s="68" t="str">
        <f>VLOOKUP(E4313,Refs!$P$2:$S$29,4,FALSE)</f>
        <v>East of England</v>
      </c>
      <c r="K4313" s="28">
        <f t="shared" si="137"/>
        <v>311</v>
      </c>
    </row>
    <row r="4314" spans="1:11" x14ac:dyDescent="0.35">
      <c r="A4314" s="69">
        <f t="shared" si="138"/>
        <v>45778</v>
      </c>
      <c r="B4314" t="s">
        <v>911</v>
      </c>
      <c r="C4314" t="s">
        <v>266</v>
      </c>
      <c r="E4314" t="s">
        <v>721</v>
      </c>
      <c r="F4314" t="s">
        <v>722</v>
      </c>
      <c r="G4314" t="s">
        <v>10</v>
      </c>
      <c r="H4314">
        <v>20657</v>
      </c>
      <c r="I4314" s="68" t="str">
        <f>VLOOKUP(E4314,Refs!$P$2:$R$29,3,FALSE)</f>
        <v>Y58</v>
      </c>
      <c r="J4314" s="68" t="str">
        <f>VLOOKUP(E4314,Refs!$P$2:$S$29,4,FALSE)</f>
        <v>South West</v>
      </c>
      <c r="K4314" s="28">
        <f t="shared" si="137"/>
        <v>20657</v>
      </c>
    </row>
    <row r="4315" spans="1:11" x14ac:dyDescent="0.35">
      <c r="A4315" s="69">
        <f t="shared" si="138"/>
        <v>45778</v>
      </c>
      <c r="B4315" t="s">
        <v>911</v>
      </c>
      <c r="C4315" t="s">
        <v>266</v>
      </c>
      <c r="E4315" t="s">
        <v>721</v>
      </c>
      <c r="F4315" t="s">
        <v>722</v>
      </c>
      <c r="G4315" t="s">
        <v>69</v>
      </c>
      <c r="H4315">
        <v>20641</v>
      </c>
      <c r="I4315" s="68" t="str">
        <f>VLOOKUP(E4315,Refs!$P$2:$R$29,3,FALSE)</f>
        <v>Y58</v>
      </c>
      <c r="J4315" s="68" t="str">
        <f>VLOOKUP(E4315,Refs!$P$2:$S$29,4,FALSE)</f>
        <v>South West</v>
      </c>
      <c r="K4315" s="28">
        <f t="shared" si="137"/>
        <v>20641</v>
      </c>
    </row>
    <row r="4316" spans="1:11" x14ac:dyDescent="0.35">
      <c r="A4316" s="69">
        <f t="shared" si="138"/>
        <v>45778</v>
      </c>
      <c r="B4316" t="s">
        <v>911</v>
      </c>
      <c r="C4316" t="s">
        <v>266</v>
      </c>
      <c r="E4316" t="s">
        <v>721</v>
      </c>
      <c r="F4316" t="s">
        <v>722</v>
      </c>
      <c r="G4316" t="s">
        <v>20</v>
      </c>
      <c r="H4316">
        <v>18772</v>
      </c>
      <c r="I4316" s="68" t="str">
        <f>VLOOKUP(E4316,Refs!$P$2:$R$29,3,FALSE)</f>
        <v>Y58</v>
      </c>
      <c r="J4316" s="68" t="str">
        <f>VLOOKUP(E4316,Refs!$P$2:$S$29,4,FALSE)</f>
        <v>South West</v>
      </c>
      <c r="K4316" s="28">
        <f t="shared" si="137"/>
        <v>18772</v>
      </c>
    </row>
    <row r="4317" spans="1:11" x14ac:dyDescent="0.35">
      <c r="A4317" s="69">
        <f t="shared" si="138"/>
        <v>45778</v>
      </c>
      <c r="B4317" t="s">
        <v>911</v>
      </c>
      <c r="C4317" t="s">
        <v>266</v>
      </c>
      <c r="E4317" t="s">
        <v>721</v>
      </c>
      <c r="F4317" t="s">
        <v>722</v>
      </c>
      <c r="G4317" t="s">
        <v>23</v>
      </c>
      <c r="H4317">
        <v>14222</v>
      </c>
      <c r="I4317" s="68" t="str">
        <f>VLOOKUP(E4317,Refs!$P$2:$R$29,3,FALSE)</f>
        <v>Y58</v>
      </c>
      <c r="J4317" s="68" t="str">
        <f>VLOOKUP(E4317,Refs!$P$2:$S$29,4,FALSE)</f>
        <v>South West</v>
      </c>
      <c r="K4317" s="28">
        <f t="shared" si="137"/>
        <v>14222</v>
      </c>
    </row>
    <row r="4318" spans="1:11" x14ac:dyDescent="0.35">
      <c r="A4318" s="69">
        <f t="shared" si="138"/>
        <v>45778</v>
      </c>
      <c r="B4318" t="s">
        <v>911</v>
      </c>
      <c r="C4318" t="s">
        <v>266</v>
      </c>
      <c r="E4318" t="s">
        <v>721</v>
      </c>
      <c r="F4318" t="s">
        <v>722</v>
      </c>
      <c r="G4318" t="s">
        <v>19</v>
      </c>
      <c r="H4318">
        <v>964</v>
      </c>
      <c r="I4318" s="68" t="str">
        <f>VLOOKUP(E4318,Refs!$P$2:$R$29,3,FALSE)</f>
        <v>Y58</v>
      </c>
      <c r="J4318" s="68" t="str">
        <f>VLOOKUP(E4318,Refs!$P$2:$S$29,4,FALSE)</f>
        <v>South West</v>
      </c>
      <c r="K4318" s="28">
        <f t="shared" si="137"/>
        <v>964</v>
      </c>
    </row>
    <row r="4319" spans="1:11" x14ac:dyDescent="0.35">
      <c r="A4319" s="69">
        <f t="shared" si="138"/>
        <v>45778</v>
      </c>
      <c r="B4319" t="s">
        <v>911</v>
      </c>
      <c r="C4319" t="s">
        <v>266</v>
      </c>
      <c r="E4319" t="s">
        <v>721</v>
      </c>
      <c r="F4319" t="s">
        <v>722</v>
      </c>
      <c r="G4319" t="s">
        <v>21</v>
      </c>
      <c r="H4319">
        <v>1268447</v>
      </c>
      <c r="I4319" s="68" t="str">
        <f>VLOOKUP(E4319,Refs!$P$2:$R$29,3,FALSE)</f>
        <v>Y58</v>
      </c>
      <c r="J4319" s="68" t="str">
        <f>VLOOKUP(E4319,Refs!$P$2:$S$29,4,FALSE)</f>
        <v>South West</v>
      </c>
      <c r="K4319" s="28">
        <f t="shared" si="137"/>
        <v>1268447</v>
      </c>
    </row>
    <row r="4320" spans="1:11" x14ac:dyDescent="0.35">
      <c r="A4320" s="69">
        <f t="shared" si="138"/>
        <v>45778</v>
      </c>
      <c r="B4320" t="s">
        <v>911</v>
      </c>
      <c r="C4320" t="s">
        <v>266</v>
      </c>
      <c r="E4320" t="s">
        <v>721</v>
      </c>
      <c r="F4320" t="s">
        <v>722</v>
      </c>
      <c r="G4320" t="s">
        <v>70</v>
      </c>
      <c r="H4320">
        <v>403</v>
      </c>
      <c r="I4320" s="68" t="str">
        <f>VLOOKUP(E4320,Refs!$P$2:$R$29,3,FALSE)</f>
        <v>Y58</v>
      </c>
      <c r="J4320" s="68" t="str">
        <f>VLOOKUP(E4320,Refs!$P$2:$S$29,4,FALSE)</f>
        <v>South West</v>
      </c>
      <c r="K4320" s="28">
        <f t="shared" si="137"/>
        <v>403</v>
      </c>
    </row>
    <row r="4321" spans="1:11" x14ac:dyDescent="0.35">
      <c r="A4321" s="69">
        <f t="shared" si="138"/>
        <v>45778</v>
      </c>
      <c r="B4321" t="s">
        <v>911</v>
      </c>
      <c r="C4321" t="s">
        <v>266</v>
      </c>
      <c r="E4321" t="s">
        <v>721</v>
      </c>
      <c r="F4321" t="s">
        <v>722</v>
      </c>
      <c r="G4321" t="s">
        <v>71</v>
      </c>
      <c r="H4321">
        <v>634</v>
      </c>
      <c r="I4321" s="68" t="str">
        <f>VLOOKUP(E4321,Refs!$P$2:$R$29,3,FALSE)</f>
        <v>Y58</v>
      </c>
      <c r="J4321" s="68" t="str">
        <f>VLOOKUP(E4321,Refs!$P$2:$S$29,4,FALSE)</f>
        <v>South West</v>
      </c>
      <c r="K4321" s="28">
        <f t="shared" si="137"/>
        <v>634</v>
      </c>
    </row>
    <row r="4322" spans="1:11" x14ac:dyDescent="0.35">
      <c r="A4322" s="69">
        <f t="shared" si="138"/>
        <v>45778</v>
      </c>
      <c r="B4322" t="s">
        <v>911</v>
      </c>
      <c r="C4322" t="s">
        <v>266</v>
      </c>
      <c r="E4322" t="s">
        <v>721</v>
      </c>
      <c r="F4322" t="s">
        <v>722</v>
      </c>
      <c r="G4322" t="s">
        <v>72</v>
      </c>
      <c r="H4322">
        <v>125628</v>
      </c>
      <c r="I4322" s="68" t="str">
        <f>VLOOKUP(E4322,Refs!$P$2:$R$29,3,FALSE)</f>
        <v>Y58</v>
      </c>
      <c r="J4322" s="68" t="str">
        <f>VLOOKUP(E4322,Refs!$P$2:$S$29,4,FALSE)</f>
        <v>South West</v>
      </c>
      <c r="K4322" s="28">
        <f t="shared" ref="K4322:K4385" si="139">IF(OR(H4322="NULL",H4322=0,H4322=""),"",H4322)</f>
        <v>125628</v>
      </c>
    </row>
    <row r="4323" spans="1:11" x14ac:dyDescent="0.35">
      <c r="A4323" s="69">
        <f t="shared" si="138"/>
        <v>45778</v>
      </c>
      <c r="B4323" t="s">
        <v>911</v>
      </c>
      <c r="C4323" t="s">
        <v>266</v>
      </c>
      <c r="E4323" t="s">
        <v>721</v>
      </c>
      <c r="F4323" t="s">
        <v>722</v>
      </c>
      <c r="G4323" t="s">
        <v>73</v>
      </c>
      <c r="H4323">
        <v>8512</v>
      </c>
      <c r="I4323" s="68" t="str">
        <f>VLOOKUP(E4323,Refs!$P$2:$R$29,3,FALSE)</f>
        <v>Y58</v>
      </c>
      <c r="J4323" s="68" t="str">
        <f>VLOOKUP(E4323,Refs!$P$2:$S$29,4,FALSE)</f>
        <v>South West</v>
      </c>
      <c r="K4323" s="28">
        <f t="shared" si="139"/>
        <v>8512</v>
      </c>
    </row>
    <row r="4324" spans="1:11" x14ac:dyDescent="0.35">
      <c r="A4324" s="69">
        <f t="shared" si="138"/>
        <v>45778</v>
      </c>
      <c r="B4324" t="s">
        <v>911</v>
      </c>
      <c r="C4324" t="s">
        <v>266</v>
      </c>
      <c r="E4324" t="s">
        <v>721</v>
      </c>
      <c r="F4324" t="s">
        <v>722</v>
      </c>
      <c r="G4324" t="s">
        <v>74</v>
      </c>
      <c r="H4324">
        <v>51654207</v>
      </c>
      <c r="I4324" s="68" t="str">
        <f>VLOOKUP(E4324,Refs!$P$2:$R$29,3,FALSE)</f>
        <v>Y58</v>
      </c>
      <c r="J4324" s="68" t="str">
        <f>VLOOKUP(E4324,Refs!$P$2:$S$29,4,FALSE)</f>
        <v>South West</v>
      </c>
      <c r="K4324" s="28">
        <f t="shared" si="139"/>
        <v>51654207</v>
      </c>
    </row>
    <row r="4325" spans="1:11" x14ac:dyDescent="0.35">
      <c r="A4325" s="69">
        <f t="shared" si="138"/>
        <v>45778</v>
      </c>
      <c r="B4325" t="s">
        <v>911</v>
      </c>
      <c r="C4325" t="s">
        <v>266</v>
      </c>
      <c r="E4325" t="s">
        <v>721</v>
      </c>
      <c r="F4325" t="s">
        <v>722</v>
      </c>
      <c r="G4325" t="s">
        <v>26</v>
      </c>
      <c r="H4325">
        <v>18115</v>
      </c>
      <c r="I4325" s="68" t="str">
        <f>VLOOKUP(E4325,Refs!$P$2:$R$29,3,FALSE)</f>
        <v>Y58</v>
      </c>
      <c r="J4325" s="68" t="str">
        <f>VLOOKUP(E4325,Refs!$P$2:$S$29,4,FALSE)</f>
        <v>South West</v>
      </c>
      <c r="K4325" s="28">
        <f t="shared" si="139"/>
        <v>18115</v>
      </c>
    </row>
    <row r="4326" spans="1:11" x14ac:dyDescent="0.35">
      <c r="A4326" s="69">
        <f t="shared" si="138"/>
        <v>45778</v>
      </c>
      <c r="B4326" t="s">
        <v>911</v>
      </c>
      <c r="C4326" t="s">
        <v>266</v>
      </c>
      <c r="E4326" t="s">
        <v>721</v>
      </c>
      <c r="F4326" t="s">
        <v>722</v>
      </c>
      <c r="G4326" t="s">
        <v>75</v>
      </c>
      <c r="H4326">
        <v>140</v>
      </c>
      <c r="I4326" s="68" t="str">
        <f>VLOOKUP(E4326,Refs!$P$2:$R$29,3,FALSE)</f>
        <v>Y58</v>
      </c>
      <c r="J4326" s="68" t="str">
        <f>VLOOKUP(E4326,Refs!$P$2:$S$29,4,FALSE)</f>
        <v>South West</v>
      </c>
      <c r="K4326" s="28">
        <f t="shared" si="139"/>
        <v>140</v>
      </c>
    </row>
    <row r="4327" spans="1:11" x14ac:dyDescent="0.35">
      <c r="A4327" s="69">
        <f t="shared" si="138"/>
        <v>45778</v>
      </c>
      <c r="B4327" t="s">
        <v>911</v>
      </c>
      <c r="C4327" t="s">
        <v>266</v>
      </c>
      <c r="E4327" t="s">
        <v>721</v>
      </c>
      <c r="F4327" t="s">
        <v>722</v>
      </c>
      <c r="G4327" t="s">
        <v>76</v>
      </c>
      <c r="H4327">
        <v>4868</v>
      </c>
      <c r="I4327" s="68" t="str">
        <f>VLOOKUP(E4327,Refs!$P$2:$R$29,3,FALSE)</f>
        <v>Y58</v>
      </c>
      <c r="J4327" s="68" t="str">
        <f>VLOOKUP(E4327,Refs!$P$2:$S$29,4,FALSE)</f>
        <v>South West</v>
      </c>
      <c r="K4327" s="28">
        <f t="shared" si="139"/>
        <v>4868</v>
      </c>
    </row>
    <row r="4328" spans="1:11" x14ac:dyDescent="0.35">
      <c r="A4328" s="69">
        <f t="shared" si="138"/>
        <v>45778</v>
      </c>
      <c r="B4328" t="s">
        <v>911</v>
      </c>
      <c r="C4328" t="s">
        <v>266</v>
      </c>
      <c r="E4328" t="s">
        <v>721</v>
      </c>
      <c r="F4328" t="s">
        <v>722</v>
      </c>
      <c r="G4328" t="s">
        <v>77</v>
      </c>
      <c r="H4328">
        <v>2707</v>
      </c>
      <c r="I4328" s="68" t="str">
        <f>VLOOKUP(E4328,Refs!$P$2:$R$29,3,FALSE)</f>
        <v>Y58</v>
      </c>
      <c r="J4328" s="68" t="str">
        <f>VLOOKUP(E4328,Refs!$P$2:$S$29,4,FALSE)</f>
        <v>South West</v>
      </c>
      <c r="K4328" s="28">
        <f t="shared" si="139"/>
        <v>2707</v>
      </c>
    </row>
    <row r="4329" spans="1:11" x14ac:dyDescent="0.35">
      <c r="A4329" s="69">
        <f t="shared" si="138"/>
        <v>45778</v>
      </c>
      <c r="B4329" t="s">
        <v>911</v>
      </c>
      <c r="C4329" t="s">
        <v>266</v>
      </c>
      <c r="E4329" t="s">
        <v>721</v>
      </c>
      <c r="F4329" t="s">
        <v>722</v>
      </c>
      <c r="G4329" t="s">
        <v>78</v>
      </c>
      <c r="H4329">
        <v>10400</v>
      </c>
      <c r="I4329" s="68" t="str">
        <f>VLOOKUP(E4329,Refs!$P$2:$R$29,3,FALSE)</f>
        <v>Y58</v>
      </c>
      <c r="J4329" s="68" t="str">
        <f>VLOOKUP(E4329,Refs!$P$2:$S$29,4,FALSE)</f>
        <v>South West</v>
      </c>
      <c r="K4329" s="28">
        <f t="shared" si="139"/>
        <v>10400</v>
      </c>
    </row>
    <row r="4330" spans="1:11" x14ac:dyDescent="0.35">
      <c r="A4330" s="69">
        <f t="shared" si="138"/>
        <v>45778</v>
      </c>
      <c r="B4330" t="s">
        <v>911</v>
      </c>
      <c r="C4330" t="s">
        <v>266</v>
      </c>
      <c r="E4330" t="s">
        <v>721</v>
      </c>
      <c r="F4330" t="s">
        <v>722</v>
      </c>
      <c r="G4330" t="s">
        <v>79</v>
      </c>
      <c r="H4330">
        <v>0</v>
      </c>
      <c r="I4330" s="68" t="str">
        <f>VLOOKUP(E4330,Refs!$P$2:$R$29,3,FALSE)</f>
        <v>Y58</v>
      </c>
      <c r="J4330" s="68" t="str">
        <f>VLOOKUP(E4330,Refs!$P$2:$S$29,4,FALSE)</f>
        <v>South West</v>
      </c>
      <c r="K4330" s="28" t="str">
        <f t="shared" si="139"/>
        <v/>
      </c>
    </row>
    <row r="4331" spans="1:11" x14ac:dyDescent="0.35">
      <c r="A4331" s="69">
        <f t="shared" si="138"/>
        <v>45778</v>
      </c>
      <c r="B4331" t="s">
        <v>911</v>
      </c>
      <c r="C4331" t="s">
        <v>266</v>
      </c>
      <c r="E4331" t="s">
        <v>721</v>
      </c>
      <c r="F4331" t="s">
        <v>722</v>
      </c>
      <c r="G4331" t="s">
        <v>25</v>
      </c>
      <c r="H4331">
        <v>13107</v>
      </c>
      <c r="I4331" s="68" t="str">
        <f>VLOOKUP(E4331,Refs!$P$2:$R$29,3,FALSE)</f>
        <v>Y58</v>
      </c>
      <c r="J4331" s="68" t="str">
        <f>VLOOKUP(E4331,Refs!$P$2:$S$29,4,FALSE)</f>
        <v>South West</v>
      </c>
      <c r="K4331" s="28">
        <f t="shared" si="139"/>
        <v>13107</v>
      </c>
    </row>
    <row r="4332" spans="1:11" x14ac:dyDescent="0.35">
      <c r="A4332" s="69">
        <f t="shared" si="138"/>
        <v>45778</v>
      </c>
      <c r="B4332" t="s">
        <v>911</v>
      </c>
      <c r="C4332" t="s">
        <v>266</v>
      </c>
      <c r="E4332" t="s">
        <v>721</v>
      </c>
      <c r="F4332" t="s">
        <v>722</v>
      </c>
      <c r="G4332" t="s">
        <v>80</v>
      </c>
      <c r="H4332">
        <v>0</v>
      </c>
      <c r="I4332" s="68" t="str">
        <f>VLOOKUP(E4332,Refs!$P$2:$R$29,3,FALSE)</f>
        <v>Y58</v>
      </c>
      <c r="J4332" s="68" t="str">
        <f>VLOOKUP(E4332,Refs!$P$2:$S$29,4,FALSE)</f>
        <v>South West</v>
      </c>
      <c r="K4332" s="28" t="str">
        <f t="shared" si="139"/>
        <v/>
      </c>
    </row>
    <row r="4333" spans="1:11" x14ac:dyDescent="0.35">
      <c r="A4333" s="69">
        <f t="shared" si="138"/>
        <v>45778</v>
      </c>
      <c r="B4333" t="s">
        <v>911</v>
      </c>
      <c r="C4333" t="s">
        <v>266</v>
      </c>
      <c r="E4333" t="s">
        <v>721</v>
      </c>
      <c r="F4333" t="s">
        <v>722</v>
      </c>
      <c r="G4333" t="s">
        <v>81</v>
      </c>
      <c r="H4333">
        <v>3346</v>
      </c>
      <c r="I4333" s="68" t="str">
        <f>VLOOKUP(E4333,Refs!$P$2:$R$29,3,FALSE)</f>
        <v>Y58</v>
      </c>
      <c r="J4333" s="68" t="str">
        <f>VLOOKUP(E4333,Refs!$P$2:$S$29,4,FALSE)</f>
        <v>South West</v>
      </c>
      <c r="K4333" s="28">
        <f t="shared" si="139"/>
        <v>3346</v>
      </c>
    </row>
    <row r="4334" spans="1:11" x14ac:dyDescent="0.35">
      <c r="A4334" s="69">
        <f t="shared" si="138"/>
        <v>45778</v>
      </c>
      <c r="B4334" t="s">
        <v>911</v>
      </c>
      <c r="C4334" t="s">
        <v>266</v>
      </c>
      <c r="E4334" t="s">
        <v>721</v>
      </c>
      <c r="F4334" t="s">
        <v>722</v>
      </c>
      <c r="G4334" t="s">
        <v>82</v>
      </c>
      <c r="H4334">
        <v>1092</v>
      </c>
      <c r="I4334" s="68" t="str">
        <f>VLOOKUP(E4334,Refs!$P$2:$R$29,3,FALSE)</f>
        <v>Y58</v>
      </c>
      <c r="J4334" s="68" t="str">
        <f>VLOOKUP(E4334,Refs!$P$2:$S$29,4,FALSE)</f>
        <v>South West</v>
      </c>
      <c r="K4334" s="28">
        <f t="shared" si="139"/>
        <v>1092</v>
      </c>
    </row>
    <row r="4335" spans="1:11" x14ac:dyDescent="0.35">
      <c r="A4335" s="69">
        <f t="shared" si="138"/>
        <v>45778</v>
      </c>
      <c r="B4335" t="s">
        <v>911</v>
      </c>
      <c r="C4335" t="s">
        <v>266</v>
      </c>
      <c r="E4335" t="s">
        <v>721</v>
      </c>
      <c r="F4335" t="s">
        <v>722</v>
      </c>
      <c r="G4335" t="s">
        <v>83</v>
      </c>
      <c r="H4335">
        <v>6783</v>
      </c>
      <c r="I4335" s="68" t="str">
        <f>VLOOKUP(E4335,Refs!$P$2:$R$29,3,FALSE)</f>
        <v>Y58</v>
      </c>
      <c r="J4335" s="68" t="str">
        <f>VLOOKUP(E4335,Refs!$P$2:$S$29,4,FALSE)</f>
        <v>South West</v>
      </c>
      <c r="K4335" s="28">
        <f t="shared" si="139"/>
        <v>6783</v>
      </c>
    </row>
    <row r="4336" spans="1:11" x14ac:dyDescent="0.35">
      <c r="A4336" s="69">
        <f t="shared" si="138"/>
        <v>45778</v>
      </c>
      <c r="B4336" t="s">
        <v>911</v>
      </c>
      <c r="C4336" t="s">
        <v>266</v>
      </c>
      <c r="E4336" t="s">
        <v>721</v>
      </c>
      <c r="F4336" t="s">
        <v>722</v>
      </c>
      <c r="G4336" t="s">
        <v>84</v>
      </c>
      <c r="H4336">
        <v>27900</v>
      </c>
      <c r="I4336" s="68" t="str">
        <f>VLOOKUP(E4336,Refs!$P$2:$R$29,3,FALSE)</f>
        <v>Y58</v>
      </c>
      <c r="J4336" s="68" t="str">
        <f>VLOOKUP(E4336,Refs!$P$2:$S$29,4,FALSE)</f>
        <v>South West</v>
      </c>
      <c r="K4336" s="28">
        <f t="shared" si="139"/>
        <v>27900</v>
      </c>
    </row>
    <row r="4337" spans="1:11" x14ac:dyDescent="0.35">
      <c r="A4337" s="69">
        <f t="shared" si="138"/>
        <v>45778</v>
      </c>
      <c r="B4337" t="s">
        <v>911</v>
      </c>
      <c r="C4337" t="s">
        <v>266</v>
      </c>
      <c r="E4337" t="s">
        <v>721</v>
      </c>
      <c r="F4337" t="s">
        <v>722</v>
      </c>
      <c r="G4337" t="s">
        <v>85</v>
      </c>
      <c r="H4337">
        <v>3494</v>
      </c>
      <c r="I4337" s="68" t="str">
        <f>VLOOKUP(E4337,Refs!$P$2:$R$29,3,FALSE)</f>
        <v>Y58</v>
      </c>
      <c r="J4337" s="68" t="str">
        <f>VLOOKUP(E4337,Refs!$P$2:$S$29,4,FALSE)</f>
        <v>South West</v>
      </c>
      <c r="K4337" s="28">
        <f t="shared" si="139"/>
        <v>3494</v>
      </c>
    </row>
    <row r="4338" spans="1:11" x14ac:dyDescent="0.35">
      <c r="A4338" s="69">
        <f t="shared" si="138"/>
        <v>45778</v>
      </c>
      <c r="B4338" t="s">
        <v>911</v>
      </c>
      <c r="C4338" t="s">
        <v>266</v>
      </c>
      <c r="E4338" t="s">
        <v>721</v>
      </c>
      <c r="F4338" t="s">
        <v>722</v>
      </c>
      <c r="G4338" t="s">
        <v>86</v>
      </c>
      <c r="H4338">
        <v>2091</v>
      </c>
      <c r="I4338" s="68" t="str">
        <f>VLOOKUP(E4338,Refs!$P$2:$R$29,3,FALSE)</f>
        <v>Y58</v>
      </c>
      <c r="J4338" s="68" t="str">
        <f>VLOOKUP(E4338,Refs!$P$2:$S$29,4,FALSE)</f>
        <v>South West</v>
      </c>
      <c r="K4338" s="28">
        <f t="shared" si="139"/>
        <v>2091</v>
      </c>
    </row>
    <row r="4339" spans="1:11" x14ac:dyDescent="0.35">
      <c r="A4339" s="69">
        <f t="shared" si="138"/>
        <v>45778</v>
      </c>
      <c r="B4339" t="s">
        <v>911</v>
      </c>
      <c r="C4339" t="s">
        <v>266</v>
      </c>
      <c r="E4339" t="s">
        <v>721</v>
      </c>
      <c r="F4339" t="s">
        <v>722</v>
      </c>
      <c r="G4339" t="s">
        <v>87</v>
      </c>
      <c r="H4339">
        <v>12848</v>
      </c>
      <c r="I4339" s="68" t="str">
        <f>VLOOKUP(E4339,Refs!$P$2:$R$29,3,FALSE)</f>
        <v>Y58</v>
      </c>
      <c r="J4339" s="68" t="str">
        <f>VLOOKUP(E4339,Refs!$P$2:$S$29,4,FALSE)</f>
        <v>South West</v>
      </c>
      <c r="K4339" s="28">
        <f t="shared" si="139"/>
        <v>12848</v>
      </c>
    </row>
    <row r="4340" spans="1:11" x14ac:dyDescent="0.35">
      <c r="A4340" s="69">
        <f t="shared" si="138"/>
        <v>45778</v>
      </c>
      <c r="B4340" t="s">
        <v>911</v>
      </c>
      <c r="C4340" t="s">
        <v>266</v>
      </c>
      <c r="E4340" t="s">
        <v>721</v>
      </c>
      <c r="F4340" t="s">
        <v>722</v>
      </c>
      <c r="G4340" t="s">
        <v>88</v>
      </c>
      <c r="H4340">
        <v>42603</v>
      </c>
      <c r="I4340" s="68" t="str">
        <f>VLOOKUP(E4340,Refs!$P$2:$R$29,3,FALSE)</f>
        <v>Y58</v>
      </c>
      <c r="J4340" s="68" t="str">
        <f>VLOOKUP(E4340,Refs!$P$2:$S$29,4,FALSE)</f>
        <v>South West</v>
      </c>
      <c r="K4340" s="28">
        <f t="shared" si="139"/>
        <v>42603</v>
      </c>
    </row>
    <row r="4341" spans="1:11" x14ac:dyDescent="0.35">
      <c r="A4341" s="69">
        <f t="shared" si="138"/>
        <v>45778</v>
      </c>
      <c r="B4341" t="s">
        <v>911</v>
      </c>
      <c r="C4341" t="s">
        <v>266</v>
      </c>
      <c r="E4341" t="s">
        <v>721</v>
      </c>
      <c r="F4341" t="s">
        <v>722</v>
      </c>
      <c r="G4341" t="s">
        <v>89</v>
      </c>
      <c r="H4341">
        <v>18115</v>
      </c>
      <c r="I4341" s="68" t="str">
        <f>VLOOKUP(E4341,Refs!$P$2:$R$29,3,FALSE)</f>
        <v>Y58</v>
      </c>
      <c r="J4341" s="68" t="str">
        <f>VLOOKUP(E4341,Refs!$P$2:$S$29,4,FALSE)</f>
        <v>South West</v>
      </c>
      <c r="K4341" s="28">
        <f t="shared" si="139"/>
        <v>18115</v>
      </c>
    </row>
    <row r="4342" spans="1:11" x14ac:dyDescent="0.35">
      <c r="A4342" s="69">
        <f t="shared" si="138"/>
        <v>45778</v>
      </c>
      <c r="B4342" t="s">
        <v>911</v>
      </c>
      <c r="C4342" t="s">
        <v>266</v>
      </c>
      <c r="E4342" t="s">
        <v>721</v>
      </c>
      <c r="F4342" t="s">
        <v>722</v>
      </c>
      <c r="G4342" t="s">
        <v>27</v>
      </c>
      <c r="H4342">
        <v>2113</v>
      </c>
      <c r="I4342" s="68" t="str">
        <f>VLOOKUP(E4342,Refs!$P$2:$R$29,3,FALSE)</f>
        <v>Y58</v>
      </c>
      <c r="J4342" s="68" t="str">
        <f>VLOOKUP(E4342,Refs!$P$2:$S$29,4,FALSE)</f>
        <v>South West</v>
      </c>
      <c r="K4342" s="28">
        <f t="shared" si="139"/>
        <v>2113</v>
      </c>
    </row>
    <row r="4343" spans="1:11" x14ac:dyDescent="0.35">
      <c r="A4343" s="69">
        <f t="shared" si="138"/>
        <v>45778</v>
      </c>
      <c r="B4343" t="s">
        <v>911</v>
      </c>
      <c r="C4343" t="s">
        <v>266</v>
      </c>
      <c r="E4343" t="s">
        <v>721</v>
      </c>
      <c r="F4343" t="s">
        <v>722</v>
      </c>
      <c r="G4343" t="s">
        <v>29</v>
      </c>
      <c r="H4343">
        <v>809</v>
      </c>
      <c r="I4343" s="68" t="str">
        <f>VLOOKUP(E4343,Refs!$P$2:$R$29,3,FALSE)</f>
        <v>Y58</v>
      </c>
      <c r="J4343" s="68" t="str">
        <f>VLOOKUP(E4343,Refs!$P$2:$S$29,4,FALSE)</f>
        <v>South West</v>
      </c>
      <c r="K4343" s="28">
        <f t="shared" si="139"/>
        <v>809</v>
      </c>
    </row>
    <row r="4344" spans="1:11" x14ac:dyDescent="0.35">
      <c r="A4344" s="69">
        <f t="shared" si="138"/>
        <v>45778</v>
      </c>
      <c r="B4344" t="s">
        <v>911</v>
      </c>
      <c r="C4344" t="s">
        <v>266</v>
      </c>
      <c r="E4344" t="s">
        <v>721</v>
      </c>
      <c r="F4344" t="s">
        <v>722</v>
      </c>
      <c r="G4344" t="s">
        <v>90</v>
      </c>
      <c r="H4344">
        <v>776</v>
      </c>
      <c r="I4344" s="68" t="str">
        <f>VLOOKUP(E4344,Refs!$P$2:$R$29,3,FALSE)</f>
        <v>Y58</v>
      </c>
      <c r="J4344" s="68" t="str">
        <f>VLOOKUP(E4344,Refs!$P$2:$S$29,4,FALSE)</f>
        <v>South West</v>
      </c>
      <c r="K4344" s="28">
        <f t="shared" si="139"/>
        <v>776</v>
      </c>
    </row>
    <row r="4345" spans="1:11" x14ac:dyDescent="0.35">
      <c r="A4345" s="69">
        <f t="shared" si="138"/>
        <v>45778</v>
      </c>
      <c r="B4345" t="s">
        <v>911</v>
      </c>
      <c r="C4345" t="s">
        <v>266</v>
      </c>
      <c r="E4345" t="s">
        <v>721</v>
      </c>
      <c r="F4345" t="s">
        <v>722</v>
      </c>
      <c r="G4345" t="s">
        <v>91</v>
      </c>
      <c r="H4345">
        <v>3</v>
      </c>
      <c r="I4345" s="68" t="str">
        <f>VLOOKUP(E4345,Refs!$P$2:$R$29,3,FALSE)</f>
        <v>Y58</v>
      </c>
      <c r="J4345" s="68" t="str">
        <f>VLOOKUP(E4345,Refs!$P$2:$S$29,4,FALSE)</f>
        <v>South West</v>
      </c>
      <c r="K4345" s="28">
        <f t="shared" si="139"/>
        <v>3</v>
      </c>
    </row>
    <row r="4346" spans="1:11" x14ac:dyDescent="0.35">
      <c r="A4346" s="69">
        <f t="shared" si="138"/>
        <v>45778</v>
      </c>
      <c r="B4346" t="s">
        <v>911</v>
      </c>
      <c r="C4346" t="s">
        <v>266</v>
      </c>
      <c r="E4346" t="s">
        <v>721</v>
      </c>
      <c r="F4346" t="s">
        <v>722</v>
      </c>
      <c r="G4346" t="s">
        <v>92</v>
      </c>
      <c r="H4346">
        <v>560</v>
      </c>
      <c r="I4346" s="68" t="str">
        <f>VLOOKUP(E4346,Refs!$P$2:$R$29,3,FALSE)</f>
        <v>Y58</v>
      </c>
      <c r="J4346" s="68" t="str">
        <f>VLOOKUP(E4346,Refs!$P$2:$S$29,4,FALSE)</f>
        <v>South West</v>
      </c>
      <c r="K4346" s="28">
        <f t="shared" si="139"/>
        <v>560</v>
      </c>
    </row>
    <row r="4347" spans="1:11" x14ac:dyDescent="0.35">
      <c r="A4347" s="69">
        <f t="shared" si="138"/>
        <v>45778</v>
      </c>
      <c r="B4347" t="s">
        <v>911</v>
      </c>
      <c r="C4347" t="s">
        <v>266</v>
      </c>
      <c r="E4347" t="s">
        <v>721</v>
      </c>
      <c r="F4347" t="s">
        <v>722</v>
      </c>
      <c r="G4347" t="s">
        <v>93</v>
      </c>
      <c r="H4347">
        <v>73</v>
      </c>
      <c r="I4347" s="68" t="str">
        <f>VLOOKUP(E4347,Refs!$P$2:$R$29,3,FALSE)</f>
        <v>Y58</v>
      </c>
      <c r="J4347" s="68" t="str">
        <f>VLOOKUP(E4347,Refs!$P$2:$S$29,4,FALSE)</f>
        <v>South West</v>
      </c>
      <c r="K4347" s="28">
        <f t="shared" si="139"/>
        <v>73</v>
      </c>
    </row>
    <row r="4348" spans="1:11" x14ac:dyDescent="0.35">
      <c r="A4348" s="69">
        <f t="shared" si="138"/>
        <v>45778</v>
      </c>
      <c r="B4348" t="s">
        <v>911</v>
      </c>
      <c r="C4348" t="s">
        <v>266</v>
      </c>
      <c r="E4348" t="s">
        <v>721</v>
      </c>
      <c r="F4348" t="s">
        <v>722</v>
      </c>
      <c r="G4348" t="s">
        <v>94</v>
      </c>
      <c r="H4348">
        <v>2065</v>
      </c>
      <c r="I4348" s="68" t="str">
        <f>VLOOKUP(E4348,Refs!$P$2:$R$29,3,FALSE)</f>
        <v>Y58</v>
      </c>
      <c r="J4348" s="68" t="str">
        <f>VLOOKUP(E4348,Refs!$P$2:$S$29,4,FALSE)</f>
        <v>South West</v>
      </c>
      <c r="K4348" s="28">
        <f t="shared" si="139"/>
        <v>2065</v>
      </c>
    </row>
    <row r="4349" spans="1:11" x14ac:dyDescent="0.35">
      <c r="A4349" s="69">
        <f t="shared" si="138"/>
        <v>45778</v>
      </c>
      <c r="B4349" t="s">
        <v>911</v>
      </c>
      <c r="C4349" t="s">
        <v>266</v>
      </c>
      <c r="E4349" t="s">
        <v>721</v>
      </c>
      <c r="F4349" t="s">
        <v>722</v>
      </c>
      <c r="G4349" t="s">
        <v>95</v>
      </c>
      <c r="H4349">
        <v>416</v>
      </c>
      <c r="I4349" s="68" t="str">
        <f>VLOOKUP(E4349,Refs!$P$2:$R$29,3,FALSE)</f>
        <v>Y58</v>
      </c>
      <c r="J4349" s="68" t="str">
        <f>VLOOKUP(E4349,Refs!$P$2:$S$29,4,FALSE)</f>
        <v>South West</v>
      </c>
      <c r="K4349" s="28">
        <f t="shared" si="139"/>
        <v>416</v>
      </c>
    </row>
    <row r="4350" spans="1:11" x14ac:dyDescent="0.35">
      <c r="A4350" s="69">
        <f t="shared" si="138"/>
        <v>45778</v>
      </c>
      <c r="B4350" t="s">
        <v>911</v>
      </c>
      <c r="C4350" t="s">
        <v>266</v>
      </c>
      <c r="E4350" t="s">
        <v>721</v>
      </c>
      <c r="F4350" t="s">
        <v>722</v>
      </c>
      <c r="G4350" t="s">
        <v>96</v>
      </c>
      <c r="H4350">
        <v>6251</v>
      </c>
      <c r="I4350" s="68" t="str">
        <f>VLOOKUP(E4350,Refs!$P$2:$R$29,3,FALSE)</f>
        <v>Y58</v>
      </c>
      <c r="J4350" s="68" t="str">
        <f>VLOOKUP(E4350,Refs!$P$2:$S$29,4,FALSE)</f>
        <v>South West</v>
      </c>
      <c r="K4350" s="28">
        <f t="shared" si="139"/>
        <v>6251</v>
      </c>
    </row>
    <row r="4351" spans="1:11" x14ac:dyDescent="0.35">
      <c r="A4351" s="69">
        <f t="shared" si="138"/>
        <v>45778</v>
      </c>
      <c r="B4351" t="s">
        <v>911</v>
      </c>
      <c r="C4351" t="s">
        <v>266</v>
      </c>
      <c r="E4351" t="s">
        <v>721</v>
      </c>
      <c r="F4351" t="s">
        <v>722</v>
      </c>
      <c r="G4351" t="s">
        <v>31</v>
      </c>
      <c r="H4351">
        <v>6007</v>
      </c>
      <c r="I4351" s="68" t="str">
        <f>VLOOKUP(E4351,Refs!$P$2:$R$29,3,FALSE)</f>
        <v>Y58</v>
      </c>
      <c r="J4351" s="68" t="str">
        <f>VLOOKUP(E4351,Refs!$P$2:$S$29,4,FALSE)</f>
        <v>South West</v>
      </c>
      <c r="K4351" s="28">
        <f t="shared" si="139"/>
        <v>6007</v>
      </c>
    </row>
    <row r="4352" spans="1:11" x14ac:dyDescent="0.35">
      <c r="A4352" s="69">
        <f t="shared" si="138"/>
        <v>45778</v>
      </c>
      <c r="B4352" t="s">
        <v>911</v>
      </c>
      <c r="C4352" t="s">
        <v>266</v>
      </c>
      <c r="E4352" t="s">
        <v>721</v>
      </c>
      <c r="F4352" t="s">
        <v>722</v>
      </c>
      <c r="G4352" t="s">
        <v>97</v>
      </c>
      <c r="H4352">
        <v>661</v>
      </c>
      <c r="I4352" s="68" t="str">
        <f>VLOOKUP(E4352,Refs!$P$2:$R$29,3,FALSE)</f>
        <v>Y58</v>
      </c>
      <c r="J4352" s="68" t="str">
        <f>VLOOKUP(E4352,Refs!$P$2:$S$29,4,FALSE)</f>
        <v>South West</v>
      </c>
      <c r="K4352" s="28">
        <f t="shared" si="139"/>
        <v>661</v>
      </c>
    </row>
    <row r="4353" spans="1:11" x14ac:dyDescent="0.35">
      <c r="A4353" s="69">
        <f t="shared" si="138"/>
        <v>45778</v>
      </c>
      <c r="B4353" t="s">
        <v>911</v>
      </c>
      <c r="C4353" t="s">
        <v>266</v>
      </c>
      <c r="E4353" t="s">
        <v>721</v>
      </c>
      <c r="F4353" t="s">
        <v>722</v>
      </c>
      <c r="G4353" t="s">
        <v>98</v>
      </c>
      <c r="H4353">
        <v>2029</v>
      </c>
      <c r="I4353" s="68" t="str">
        <f>VLOOKUP(E4353,Refs!$P$2:$R$29,3,FALSE)</f>
        <v>Y58</v>
      </c>
      <c r="J4353" s="68" t="str">
        <f>VLOOKUP(E4353,Refs!$P$2:$S$29,4,FALSE)</f>
        <v>South West</v>
      </c>
      <c r="K4353" s="28">
        <f t="shared" si="139"/>
        <v>2029</v>
      </c>
    </row>
    <row r="4354" spans="1:11" x14ac:dyDescent="0.35">
      <c r="A4354" s="69">
        <f t="shared" si="138"/>
        <v>45778</v>
      </c>
      <c r="B4354" t="s">
        <v>911</v>
      </c>
      <c r="C4354" t="s">
        <v>266</v>
      </c>
      <c r="E4354" t="s">
        <v>721</v>
      </c>
      <c r="F4354" t="s">
        <v>722</v>
      </c>
      <c r="G4354" t="s">
        <v>99</v>
      </c>
      <c r="H4354">
        <v>1993</v>
      </c>
      <c r="I4354" s="68" t="str">
        <f>VLOOKUP(E4354,Refs!$P$2:$R$29,3,FALSE)</f>
        <v>Y58</v>
      </c>
      <c r="J4354" s="68" t="str">
        <f>VLOOKUP(E4354,Refs!$P$2:$S$29,4,FALSE)</f>
        <v>South West</v>
      </c>
      <c r="K4354" s="28">
        <f t="shared" si="139"/>
        <v>1993</v>
      </c>
    </row>
    <row r="4355" spans="1:11" x14ac:dyDescent="0.35">
      <c r="A4355" s="69">
        <f t="shared" ref="A4355:A4418" si="140">DATEVALUE(RIGHT(B4355,8))</f>
        <v>45778</v>
      </c>
      <c r="B4355" t="s">
        <v>911</v>
      </c>
      <c r="C4355" t="s">
        <v>266</v>
      </c>
      <c r="E4355" t="s">
        <v>721</v>
      </c>
      <c r="F4355" t="s">
        <v>722</v>
      </c>
      <c r="G4355" t="s">
        <v>100</v>
      </c>
      <c r="H4355">
        <v>843</v>
      </c>
      <c r="I4355" s="68" t="str">
        <f>VLOOKUP(E4355,Refs!$P$2:$R$29,3,FALSE)</f>
        <v>Y58</v>
      </c>
      <c r="J4355" s="68" t="str">
        <f>VLOOKUP(E4355,Refs!$P$2:$S$29,4,FALSE)</f>
        <v>South West</v>
      </c>
      <c r="K4355" s="28">
        <f t="shared" si="139"/>
        <v>843</v>
      </c>
    </row>
    <row r="4356" spans="1:11" x14ac:dyDescent="0.35">
      <c r="A4356" s="69">
        <f t="shared" si="140"/>
        <v>45778</v>
      </c>
      <c r="B4356" t="s">
        <v>911</v>
      </c>
      <c r="C4356" t="s">
        <v>266</v>
      </c>
      <c r="E4356" t="s">
        <v>721</v>
      </c>
      <c r="F4356" t="s">
        <v>722</v>
      </c>
      <c r="G4356" t="s">
        <v>101</v>
      </c>
      <c r="H4356">
        <v>291</v>
      </c>
      <c r="I4356" s="68" t="str">
        <f>VLOOKUP(E4356,Refs!$P$2:$R$29,3,FALSE)</f>
        <v>Y58</v>
      </c>
      <c r="J4356" s="68" t="str">
        <f>VLOOKUP(E4356,Refs!$P$2:$S$29,4,FALSE)</f>
        <v>South West</v>
      </c>
      <c r="K4356" s="28">
        <f t="shared" si="139"/>
        <v>291</v>
      </c>
    </row>
    <row r="4357" spans="1:11" x14ac:dyDescent="0.35">
      <c r="A4357" s="69">
        <f t="shared" si="140"/>
        <v>45778</v>
      </c>
      <c r="B4357" t="s">
        <v>911</v>
      </c>
      <c r="C4357" t="s">
        <v>266</v>
      </c>
      <c r="E4357" t="s">
        <v>721</v>
      </c>
      <c r="F4357" t="s">
        <v>722</v>
      </c>
      <c r="G4357" t="s">
        <v>102</v>
      </c>
      <c r="H4357">
        <v>124</v>
      </c>
      <c r="I4357" s="68" t="str">
        <f>VLOOKUP(E4357,Refs!$P$2:$R$29,3,FALSE)</f>
        <v>Y58</v>
      </c>
      <c r="J4357" s="68" t="str">
        <f>VLOOKUP(E4357,Refs!$P$2:$S$29,4,FALSE)</f>
        <v>South West</v>
      </c>
      <c r="K4357" s="28">
        <f t="shared" si="139"/>
        <v>124</v>
      </c>
    </row>
    <row r="4358" spans="1:11" x14ac:dyDescent="0.35">
      <c r="A4358" s="69">
        <f t="shared" si="140"/>
        <v>45778</v>
      </c>
      <c r="B4358" t="s">
        <v>911</v>
      </c>
      <c r="C4358" t="s">
        <v>266</v>
      </c>
      <c r="E4358" t="s">
        <v>721</v>
      </c>
      <c r="F4358" t="s">
        <v>722</v>
      </c>
      <c r="G4358" t="s">
        <v>103</v>
      </c>
      <c r="H4358">
        <v>1729</v>
      </c>
      <c r="I4358" s="68" t="str">
        <f>VLOOKUP(E4358,Refs!$P$2:$R$29,3,FALSE)</f>
        <v>Y58</v>
      </c>
      <c r="J4358" s="68" t="str">
        <f>VLOOKUP(E4358,Refs!$P$2:$S$29,4,FALSE)</f>
        <v>South West</v>
      </c>
      <c r="K4358" s="28">
        <f t="shared" si="139"/>
        <v>1729</v>
      </c>
    </row>
    <row r="4359" spans="1:11" x14ac:dyDescent="0.35">
      <c r="A4359" s="69">
        <f t="shared" si="140"/>
        <v>45778</v>
      </c>
      <c r="B4359" t="s">
        <v>911</v>
      </c>
      <c r="C4359" t="s">
        <v>266</v>
      </c>
      <c r="E4359" t="s">
        <v>721</v>
      </c>
      <c r="F4359" t="s">
        <v>722</v>
      </c>
      <c r="G4359" t="s">
        <v>104</v>
      </c>
      <c r="H4359">
        <v>12416178</v>
      </c>
      <c r="I4359" s="68" t="str">
        <f>VLOOKUP(E4359,Refs!$P$2:$R$29,3,FALSE)</f>
        <v>Y58</v>
      </c>
      <c r="J4359" s="68" t="str">
        <f>VLOOKUP(E4359,Refs!$P$2:$S$29,4,FALSE)</f>
        <v>South West</v>
      </c>
      <c r="K4359" s="28">
        <f t="shared" si="139"/>
        <v>12416178</v>
      </c>
    </row>
    <row r="4360" spans="1:11" x14ac:dyDescent="0.35">
      <c r="A4360" s="69">
        <f t="shared" si="140"/>
        <v>45778</v>
      </c>
      <c r="B4360" t="s">
        <v>911</v>
      </c>
      <c r="C4360" t="s">
        <v>266</v>
      </c>
      <c r="E4360" t="s">
        <v>721</v>
      </c>
      <c r="F4360" t="s">
        <v>722</v>
      </c>
      <c r="G4360" t="s">
        <v>105</v>
      </c>
      <c r="H4360">
        <v>1450</v>
      </c>
      <c r="I4360" s="68" t="str">
        <f>VLOOKUP(E4360,Refs!$P$2:$R$29,3,FALSE)</f>
        <v>Y58</v>
      </c>
      <c r="J4360" s="68" t="str">
        <f>VLOOKUP(E4360,Refs!$P$2:$S$29,4,FALSE)</f>
        <v>South West</v>
      </c>
      <c r="K4360" s="28">
        <f t="shared" si="139"/>
        <v>1450</v>
      </c>
    </row>
    <row r="4361" spans="1:11" x14ac:dyDescent="0.35">
      <c r="A4361" s="69">
        <f t="shared" si="140"/>
        <v>45778</v>
      </c>
      <c r="B4361" t="s">
        <v>911</v>
      </c>
      <c r="C4361" t="s">
        <v>266</v>
      </c>
      <c r="E4361" t="s">
        <v>721</v>
      </c>
      <c r="F4361" t="s">
        <v>722</v>
      </c>
      <c r="G4361" t="s">
        <v>106</v>
      </c>
      <c r="H4361">
        <v>1432</v>
      </c>
      <c r="I4361" s="68" t="str">
        <f>VLOOKUP(E4361,Refs!$P$2:$R$29,3,FALSE)</f>
        <v>Y58</v>
      </c>
      <c r="J4361" s="68" t="str">
        <f>VLOOKUP(E4361,Refs!$P$2:$S$29,4,FALSE)</f>
        <v>South West</v>
      </c>
      <c r="K4361" s="28">
        <f t="shared" si="139"/>
        <v>1432</v>
      </c>
    </row>
    <row r="4362" spans="1:11" x14ac:dyDescent="0.35">
      <c r="A4362" s="69">
        <f t="shared" si="140"/>
        <v>45778</v>
      </c>
      <c r="B4362" t="s">
        <v>911</v>
      </c>
      <c r="C4362" t="s">
        <v>266</v>
      </c>
      <c r="E4362" t="s">
        <v>721</v>
      </c>
      <c r="F4362" t="s">
        <v>722</v>
      </c>
      <c r="G4362" t="s">
        <v>107</v>
      </c>
      <c r="H4362">
        <v>50</v>
      </c>
      <c r="I4362" s="68" t="str">
        <f>VLOOKUP(E4362,Refs!$P$2:$R$29,3,FALSE)</f>
        <v>Y58</v>
      </c>
      <c r="J4362" s="68" t="str">
        <f>VLOOKUP(E4362,Refs!$P$2:$S$29,4,FALSE)</f>
        <v>South West</v>
      </c>
      <c r="K4362" s="28">
        <f t="shared" si="139"/>
        <v>50</v>
      </c>
    </row>
    <row r="4363" spans="1:11" x14ac:dyDescent="0.35">
      <c r="A4363" s="69">
        <f t="shared" si="140"/>
        <v>45778</v>
      </c>
      <c r="B4363" t="s">
        <v>911</v>
      </c>
      <c r="C4363" t="s">
        <v>266</v>
      </c>
      <c r="E4363" t="s">
        <v>721</v>
      </c>
      <c r="F4363" t="s">
        <v>722</v>
      </c>
      <c r="G4363" t="s">
        <v>108</v>
      </c>
      <c r="H4363">
        <v>1249</v>
      </c>
      <c r="I4363" s="68" t="str">
        <f>VLOOKUP(E4363,Refs!$P$2:$R$29,3,FALSE)</f>
        <v>Y58</v>
      </c>
      <c r="J4363" s="68" t="str">
        <f>VLOOKUP(E4363,Refs!$P$2:$S$29,4,FALSE)</f>
        <v>South West</v>
      </c>
      <c r="K4363" s="28">
        <f t="shared" si="139"/>
        <v>1249</v>
      </c>
    </row>
    <row r="4364" spans="1:11" x14ac:dyDescent="0.35">
      <c r="A4364" s="69">
        <f t="shared" si="140"/>
        <v>45778</v>
      </c>
      <c r="B4364" t="s">
        <v>911</v>
      </c>
      <c r="C4364" t="s">
        <v>266</v>
      </c>
      <c r="E4364" t="s">
        <v>721</v>
      </c>
      <c r="F4364" t="s">
        <v>722</v>
      </c>
      <c r="G4364" t="s">
        <v>109</v>
      </c>
      <c r="H4364">
        <v>9137838</v>
      </c>
      <c r="I4364" s="68" t="str">
        <f>VLOOKUP(E4364,Refs!$P$2:$R$29,3,FALSE)</f>
        <v>Y58</v>
      </c>
      <c r="J4364" s="68" t="str">
        <f>VLOOKUP(E4364,Refs!$P$2:$S$29,4,FALSE)</f>
        <v>South West</v>
      </c>
      <c r="K4364" s="28">
        <f t="shared" si="139"/>
        <v>9137838</v>
      </c>
    </row>
    <row r="4365" spans="1:11" x14ac:dyDescent="0.35">
      <c r="A4365" s="69">
        <f t="shared" si="140"/>
        <v>45778</v>
      </c>
      <c r="B4365" t="s">
        <v>911</v>
      </c>
      <c r="C4365" t="s">
        <v>266</v>
      </c>
      <c r="E4365" t="s">
        <v>721</v>
      </c>
      <c r="F4365" t="s">
        <v>722</v>
      </c>
      <c r="G4365" t="s">
        <v>110</v>
      </c>
      <c r="H4365">
        <v>128</v>
      </c>
      <c r="I4365" s="68" t="str">
        <f>VLOOKUP(E4365,Refs!$P$2:$R$29,3,FALSE)</f>
        <v>Y58</v>
      </c>
      <c r="J4365" s="68" t="str">
        <f>VLOOKUP(E4365,Refs!$P$2:$S$29,4,FALSE)</f>
        <v>South West</v>
      </c>
      <c r="K4365" s="28">
        <f t="shared" si="139"/>
        <v>128</v>
      </c>
    </row>
    <row r="4366" spans="1:11" x14ac:dyDescent="0.35">
      <c r="A4366" s="69">
        <f t="shared" si="140"/>
        <v>45778</v>
      </c>
      <c r="B4366" t="s">
        <v>911</v>
      </c>
      <c r="C4366" t="s">
        <v>266</v>
      </c>
      <c r="E4366" t="s">
        <v>721</v>
      </c>
      <c r="F4366" t="s">
        <v>722</v>
      </c>
      <c r="G4366" t="s">
        <v>808</v>
      </c>
      <c r="H4366">
        <v>3128</v>
      </c>
      <c r="I4366" s="68" t="str">
        <f>VLOOKUP(E4366,Refs!$P$2:$R$29,3,FALSE)</f>
        <v>Y58</v>
      </c>
      <c r="J4366" s="68" t="str">
        <f>VLOOKUP(E4366,Refs!$P$2:$S$29,4,FALSE)</f>
        <v>South West</v>
      </c>
      <c r="K4366" s="28">
        <f t="shared" si="139"/>
        <v>3128</v>
      </c>
    </row>
    <row r="4367" spans="1:11" x14ac:dyDescent="0.35">
      <c r="A4367" s="69">
        <f t="shared" si="140"/>
        <v>45778</v>
      </c>
      <c r="B4367" t="s">
        <v>911</v>
      </c>
      <c r="C4367" t="s">
        <v>266</v>
      </c>
      <c r="E4367" t="s">
        <v>721</v>
      </c>
      <c r="F4367" t="s">
        <v>722</v>
      </c>
      <c r="G4367" t="s">
        <v>809</v>
      </c>
      <c r="H4367">
        <v>2036</v>
      </c>
      <c r="I4367" s="68" t="str">
        <f>VLOOKUP(E4367,Refs!$P$2:$R$29,3,FALSE)</f>
        <v>Y58</v>
      </c>
      <c r="J4367" s="68" t="str">
        <f>VLOOKUP(E4367,Refs!$P$2:$S$29,4,FALSE)</f>
        <v>South West</v>
      </c>
      <c r="K4367" s="28">
        <f t="shared" si="139"/>
        <v>2036</v>
      </c>
    </row>
    <row r="4368" spans="1:11" x14ac:dyDescent="0.35">
      <c r="A4368" s="69">
        <f t="shared" si="140"/>
        <v>45778</v>
      </c>
      <c r="B4368" t="s">
        <v>911</v>
      </c>
      <c r="C4368" t="s">
        <v>266</v>
      </c>
      <c r="E4368" t="s">
        <v>721</v>
      </c>
      <c r="F4368" t="s">
        <v>722</v>
      </c>
      <c r="G4368" t="s">
        <v>111</v>
      </c>
      <c r="H4368">
        <v>12278</v>
      </c>
      <c r="I4368" s="68" t="str">
        <f>VLOOKUP(E4368,Refs!$P$2:$R$29,3,FALSE)</f>
        <v>Y58</v>
      </c>
      <c r="J4368" s="68" t="str">
        <f>VLOOKUP(E4368,Refs!$P$2:$S$29,4,FALSE)</f>
        <v>South West</v>
      </c>
      <c r="K4368" s="28">
        <f t="shared" si="139"/>
        <v>12278</v>
      </c>
    </row>
    <row r="4369" spans="1:11" x14ac:dyDescent="0.35">
      <c r="A4369" s="69">
        <f t="shared" si="140"/>
        <v>45778</v>
      </c>
      <c r="B4369" t="s">
        <v>911</v>
      </c>
      <c r="C4369" t="s">
        <v>266</v>
      </c>
      <c r="E4369" t="s">
        <v>721</v>
      </c>
      <c r="F4369" t="s">
        <v>722</v>
      </c>
      <c r="G4369" t="s">
        <v>112</v>
      </c>
      <c r="H4369">
        <v>5</v>
      </c>
      <c r="I4369" s="68" t="str">
        <f>VLOOKUP(E4369,Refs!$P$2:$R$29,3,FALSE)</f>
        <v>Y58</v>
      </c>
      <c r="J4369" s="68" t="str">
        <f>VLOOKUP(E4369,Refs!$P$2:$S$29,4,FALSE)</f>
        <v>South West</v>
      </c>
      <c r="K4369" s="28">
        <f t="shared" si="139"/>
        <v>5</v>
      </c>
    </row>
    <row r="4370" spans="1:11" x14ac:dyDescent="0.35">
      <c r="A4370" s="69">
        <f t="shared" si="140"/>
        <v>45778</v>
      </c>
      <c r="B4370" t="s">
        <v>911</v>
      </c>
      <c r="C4370" t="s">
        <v>266</v>
      </c>
      <c r="E4370" t="s">
        <v>721</v>
      </c>
      <c r="F4370" t="s">
        <v>722</v>
      </c>
      <c r="G4370" t="s">
        <v>113</v>
      </c>
      <c r="H4370">
        <v>11225</v>
      </c>
      <c r="I4370" s="68" t="str">
        <f>VLOOKUP(E4370,Refs!$P$2:$R$29,3,FALSE)</f>
        <v>Y58</v>
      </c>
      <c r="J4370" s="68" t="str">
        <f>VLOOKUP(E4370,Refs!$P$2:$S$29,4,FALSE)</f>
        <v>South West</v>
      </c>
      <c r="K4370" s="28">
        <f t="shared" si="139"/>
        <v>11225</v>
      </c>
    </row>
    <row r="4371" spans="1:11" x14ac:dyDescent="0.35">
      <c r="A4371" s="69">
        <f t="shared" si="140"/>
        <v>45778</v>
      </c>
      <c r="B4371" t="s">
        <v>911</v>
      </c>
      <c r="C4371" t="s">
        <v>266</v>
      </c>
      <c r="E4371" t="s">
        <v>721</v>
      </c>
      <c r="F4371" t="s">
        <v>722</v>
      </c>
      <c r="G4371" t="s">
        <v>114</v>
      </c>
      <c r="H4371">
        <v>3705</v>
      </c>
      <c r="I4371" s="68" t="str">
        <f>VLOOKUP(E4371,Refs!$P$2:$R$29,3,FALSE)</f>
        <v>Y58</v>
      </c>
      <c r="J4371" s="68" t="str">
        <f>VLOOKUP(E4371,Refs!$P$2:$S$29,4,FALSE)</f>
        <v>South West</v>
      </c>
      <c r="K4371" s="28">
        <f t="shared" si="139"/>
        <v>3705</v>
      </c>
    </row>
    <row r="4372" spans="1:11" x14ac:dyDescent="0.35">
      <c r="A4372" s="69">
        <f t="shared" si="140"/>
        <v>45778</v>
      </c>
      <c r="B4372" t="s">
        <v>911</v>
      </c>
      <c r="C4372" t="s">
        <v>266</v>
      </c>
      <c r="E4372" t="s">
        <v>721</v>
      </c>
      <c r="F4372" t="s">
        <v>722</v>
      </c>
      <c r="G4372" t="s">
        <v>115</v>
      </c>
      <c r="H4372">
        <v>2038</v>
      </c>
      <c r="I4372" s="68" t="str">
        <f>VLOOKUP(E4372,Refs!$P$2:$R$29,3,FALSE)</f>
        <v>Y58</v>
      </c>
      <c r="J4372" s="68" t="str">
        <f>VLOOKUP(E4372,Refs!$P$2:$S$29,4,FALSE)</f>
        <v>South West</v>
      </c>
      <c r="K4372" s="28">
        <f t="shared" si="139"/>
        <v>2038</v>
      </c>
    </row>
    <row r="4373" spans="1:11" x14ac:dyDescent="0.35">
      <c r="A4373" s="69">
        <f t="shared" si="140"/>
        <v>45778</v>
      </c>
      <c r="B4373" t="s">
        <v>911</v>
      </c>
      <c r="C4373" t="s">
        <v>266</v>
      </c>
      <c r="E4373" t="s">
        <v>721</v>
      </c>
      <c r="F4373" t="s">
        <v>722</v>
      </c>
      <c r="G4373" t="s">
        <v>116</v>
      </c>
      <c r="H4373">
        <v>872</v>
      </c>
      <c r="I4373" s="68" t="str">
        <f>VLOOKUP(E4373,Refs!$P$2:$R$29,3,FALSE)</f>
        <v>Y58</v>
      </c>
      <c r="J4373" s="68" t="str">
        <f>VLOOKUP(E4373,Refs!$P$2:$S$29,4,FALSE)</f>
        <v>South West</v>
      </c>
      <c r="K4373" s="28">
        <f t="shared" si="139"/>
        <v>872</v>
      </c>
    </row>
    <row r="4374" spans="1:11" x14ac:dyDescent="0.35">
      <c r="A4374" s="69">
        <f t="shared" si="140"/>
        <v>45778</v>
      </c>
      <c r="B4374" t="s">
        <v>911</v>
      </c>
      <c r="C4374" t="s">
        <v>266</v>
      </c>
      <c r="E4374" t="s">
        <v>721</v>
      </c>
      <c r="F4374" t="s">
        <v>722</v>
      </c>
      <c r="G4374" t="s">
        <v>117</v>
      </c>
      <c r="H4374">
        <v>2815</v>
      </c>
      <c r="I4374" s="68" t="str">
        <f>VLOOKUP(E4374,Refs!$P$2:$R$29,3,FALSE)</f>
        <v>Y58</v>
      </c>
      <c r="J4374" s="68" t="str">
        <f>VLOOKUP(E4374,Refs!$P$2:$S$29,4,FALSE)</f>
        <v>South West</v>
      </c>
      <c r="K4374" s="28">
        <f t="shared" si="139"/>
        <v>2815</v>
      </c>
    </row>
    <row r="4375" spans="1:11" x14ac:dyDescent="0.35">
      <c r="A4375" s="69">
        <f t="shared" si="140"/>
        <v>45778</v>
      </c>
      <c r="B4375" t="s">
        <v>911</v>
      </c>
      <c r="C4375" t="s">
        <v>266</v>
      </c>
      <c r="E4375" t="s">
        <v>721</v>
      </c>
      <c r="F4375" t="s">
        <v>722</v>
      </c>
      <c r="G4375" t="s">
        <v>118</v>
      </c>
      <c r="H4375">
        <v>2761</v>
      </c>
      <c r="I4375" s="68" t="str">
        <f>VLOOKUP(E4375,Refs!$P$2:$R$29,3,FALSE)</f>
        <v>Y58</v>
      </c>
      <c r="J4375" s="68" t="str">
        <f>VLOOKUP(E4375,Refs!$P$2:$S$29,4,FALSE)</f>
        <v>South West</v>
      </c>
      <c r="K4375" s="28">
        <f t="shared" si="139"/>
        <v>2761</v>
      </c>
    </row>
    <row r="4376" spans="1:11" x14ac:dyDescent="0.35">
      <c r="A4376" s="69">
        <f t="shared" si="140"/>
        <v>45778</v>
      </c>
      <c r="B4376" t="s">
        <v>911</v>
      </c>
      <c r="C4376" t="s">
        <v>266</v>
      </c>
      <c r="E4376" t="s">
        <v>721</v>
      </c>
      <c r="F4376" t="s">
        <v>722</v>
      </c>
      <c r="G4376" t="s">
        <v>119</v>
      </c>
      <c r="H4376">
        <v>308</v>
      </c>
      <c r="I4376" s="68" t="str">
        <f>VLOOKUP(E4376,Refs!$P$2:$R$29,3,FALSE)</f>
        <v>Y58</v>
      </c>
      <c r="J4376" s="68" t="str">
        <f>VLOOKUP(E4376,Refs!$P$2:$S$29,4,FALSE)</f>
        <v>South West</v>
      </c>
      <c r="K4376" s="28">
        <f t="shared" si="139"/>
        <v>308</v>
      </c>
    </row>
    <row r="4377" spans="1:11" x14ac:dyDescent="0.35">
      <c r="A4377" s="69">
        <f t="shared" si="140"/>
        <v>45778</v>
      </c>
      <c r="B4377" t="s">
        <v>911</v>
      </c>
      <c r="C4377" t="s">
        <v>266</v>
      </c>
      <c r="E4377" t="s">
        <v>721</v>
      </c>
      <c r="F4377" t="s">
        <v>722</v>
      </c>
      <c r="G4377" t="s">
        <v>120</v>
      </c>
      <c r="H4377">
        <v>36</v>
      </c>
      <c r="I4377" s="68" t="str">
        <f>VLOOKUP(E4377,Refs!$P$2:$R$29,3,FALSE)</f>
        <v>Y58</v>
      </c>
      <c r="J4377" s="68" t="str">
        <f>VLOOKUP(E4377,Refs!$P$2:$S$29,4,FALSE)</f>
        <v>South West</v>
      </c>
      <c r="K4377" s="28">
        <f t="shared" si="139"/>
        <v>36</v>
      </c>
    </row>
    <row r="4378" spans="1:11" x14ac:dyDescent="0.35">
      <c r="A4378" s="69">
        <f t="shared" si="140"/>
        <v>45778</v>
      </c>
      <c r="B4378" t="s">
        <v>911</v>
      </c>
      <c r="C4378" t="s">
        <v>266</v>
      </c>
      <c r="E4378" t="s">
        <v>721</v>
      </c>
      <c r="F4378" t="s">
        <v>722</v>
      </c>
      <c r="G4378" t="s">
        <v>121</v>
      </c>
      <c r="H4378">
        <v>279</v>
      </c>
      <c r="I4378" s="68" t="str">
        <f>VLOOKUP(E4378,Refs!$P$2:$R$29,3,FALSE)</f>
        <v>Y58</v>
      </c>
      <c r="J4378" s="68" t="str">
        <f>VLOOKUP(E4378,Refs!$P$2:$S$29,4,FALSE)</f>
        <v>South West</v>
      </c>
      <c r="K4378" s="28">
        <f t="shared" si="139"/>
        <v>279</v>
      </c>
    </row>
    <row r="4379" spans="1:11" x14ac:dyDescent="0.35">
      <c r="A4379" s="69">
        <f t="shared" si="140"/>
        <v>45778</v>
      </c>
      <c r="B4379" t="s">
        <v>911</v>
      </c>
      <c r="C4379" t="s">
        <v>266</v>
      </c>
      <c r="E4379" t="s">
        <v>721</v>
      </c>
      <c r="F4379" t="s">
        <v>722</v>
      </c>
      <c r="G4379" t="s">
        <v>122</v>
      </c>
      <c r="H4379">
        <v>36</v>
      </c>
      <c r="I4379" s="68" t="str">
        <f>VLOOKUP(E4379,Refs!$P$2:$R$29,3,FALSE)</f>
        <v>Y58</v>
      </c>
      <c r="J4379" s="68" t="str">
        <f>VLOOKUP(E4379,Refs!$P$2:$S$29,4,FALSE)</f>
        <v>South West</v>
      </c>
      <c r="K4379" s="28">
        <f t="shared" si="139"/>
        <v>36</v>
      </c>
    </row>
    <row r="4380" spans="1:11" x14ac:dyDescent="0.35">
      <c r="A4380" s="69">
        <f t="shared" si="140"/>
        <v>45778</v>
      </c>
      <c r="B4380" t="s">
        <v>911</v>
      </c>
      <c r="C4380" t="s">
        <v>266</v>
      </c>
      <c r="E4380" t="s">
        <v>721</v>
      </c>
      <c r="F4380" t="s">
        <v>722</v>
      </c>
      <c r="G4380" t="s">
        <v>123</v>
      </c>
      <c r="H4380">
        <v>3</v>
      </c>
      <c r="I4380" s="68" t="str">
        <f>VLOOKUP(E4380,Refs!$P$2:$R$29,3,FALSE)</f>
        <v>Y58</v>
      </c>
      <c r="J4380" s="68" t="str">
        <f>VLOOKUP(E4380,Refs!$P$2:$S$29,4,FALSE)</f>
        <v>South West</v>
      </c>
      <c r="K4380" s="28">
        <f t="shared" si="139"/>
        <v>3</v>
      </c>
    </row>
    <row r="4381" spans="1:11" x14ac:dyDescent="0.35">
      <c r="A4381" s="69">
        <f t="shared" si="140"/>
        <v>45778</v>
      </c>
      <c r="B4381" t="s">
        <v>911</v>
      </c>
      <c r="C4381" t="s">
        <v>266</v>
      </c>
      <c r="E4381" t="s">
        <v>721</v>
      </c>
      <c r="F4381" t="s">
        <v>722</v>
      </c>
      <c r="G4381" t="s">
        <v>124</v>
      </c>
      <c r="H4381">
        <v>0</v>
      </c>
      <c r="I4381" s="68" t="str">
        <f>VLOOKUP(E4381,Refs!$P$2:$R$29,3,FALSE)</f>
        <v>Y58</v>
      </c>
      <c r="J4381" s="68" t="str">
        <f>VLOOKUP(E4381,Refs!$P$2:$S$29,4,FALSE)</f>
        <v>South West</v>
      </c>
      <c r="K4381" s="28" t="str">
        <f t="shared" si="139"/>
        <v/>
      </c>
    </row>
    <row r="4382" spans="1:11" x14ac:dyDescent="0.35">
      <c r="A4382" s="69">
        <f t="shared" si="140"/>
        <v>45778</v>
      </c>
      <c r="B4382" t="s">
        <v>911</v>
      </c>
      <c r="C4382" t="s">
        <v>266</v>
      </c>
      <c r="E4382" t="s">
        <v>721</v>
      </c>
      <c r="F4382" t="s">
        <v>722</v>
      </c>
      <c r="G4382" t="s">
        <v>125</v>
      </c>
      <c r="H4382">
        <v>0</v>
      </c>
      <c r="I4382" s="68" t="str">
        <f>VLOOKUP(E4382,Refs!$P$2:$R$29,3,FALSE)</f>
        <v>Y58</v>
      </c>
      <c r="J4382" s="68" t="str">
        <f>VLOOKUP(E4382,Refs!$P$2:$S$29,4,FALSE)</f>
        <v>South West</v>
      </c>
      <c r="K4382" s="28" t="str">
        <f t="shared" si="139"/>
        <v/>
      </c>
    </row>
    <row r="4383" spans="1:11" x14ac:dyDescent="0.35">
      <c r="A4383" s="69">
        <f t="shared" si="140"/>
        <v>45778</v>
      </c>
      <c r="B4383" t="s">
        <v>911</v>
      </c>
      <c r="C4383" t="s">
        <v>266</v>
      </c>
      <c r="E4383" t="s">
        <v>721</v>
      </c>
      <c r="F4383" t="s">
        <v>722</v>
      </c>
      <c r="G4383" t="s">
        <v>126</v>
      </c>
      <c r="H4383">
        <v>0</v>
      </c>
      <c r="I4383" s="68" t="str">
        <f>VLOOKUP(E4383,Refs!$P$2:$R$29,3,FALSE)</f>
        <v>Y58</v>
      </c>
      <c r="J4383" s="68" t="str">
        <f>VLOOKUP(E4383,Refs!$P$2:$S$29,4,FALSE)</f>
        <v>South West</v>
      </c>
      <c r="K4383" s="28" t="str">
        <f t="shared" si="139"/>
        <v/>
      </c>
    </row>
    <row r="4384" spans="1:11" x14ac:dyDescent="0.35">
      <c r="A4384" s="69">
        <f t="shared" si="140"/>
        <v>45778</v>
      </c>
      <c r="B4384" t="s">
        <v>911</v>
      </c>
      <c r="C4384" t="s">
        <v>266</v>
      </c>
      <c r="E4384" t="s">
        <v>721</v>
      </c>
      <c r="F4384" t="s">
        <v>722</v>
      </c>
      <c r="G4384" t="s">
        <v>127</v>
      </c>
      <c r="H4384">
        <v>0</v>
      </c>
      <c r="I4384" s="68" t="str">
        <f>VLOOKUP(E4384,Refs!$P$2:$R$29,3,FALSE)</f>
        <v>Y58</v>
      </c>
      <c r="J4384" s="68" t="str">
        <f>VLOOKUP(E4384,Refs!$P$2:$S$29,4,FALSE)</f>
        <v>South West</v>
      </c>
      <c r="K4384" s="28" t="str">
        <f t="shared" si="139"/>
        <v/>
      </c>
    </row>
    <row r="4385" spans="1:11" x14ac:dyDescent="0.35">
      <c r="A4385" s="69">
        <f t="shared" si="140"/>
        <v>45778</v>
      </c>
      <c r="B4385" t="s">
        <v>911</v>
      </c>
      <c r="C4385" t="s">
        <v>266</v>
      </c>
      <c r="E4385" t="s">
        <v>721</v>
      </c>
      <c r="F4385" t="s">
        <v>722</v>
      </c>
      <c r="G4385" t="s">
        <v>128</v>
      </c>
      <c r="H4385">
        <v>1838</v>
      </c>
      <c r="I4385" s="68" t="str">
        <f>VLOOKUP(E4385,Refs!$P$2:$R$29,3,FALSE)</f>
        <v>Y58</v>
      </c>
      <c r="J4385" s="68" t="str">
        <f>VLOOKUP(E4385,Refs!$P$2:$S$29,4,FALSE)</f>
        <v>South West</v>
      </c>
      <c r="K4385" s="28">
        <f t="shared" si="139"/>
        <v>1838</v>
      </c>
    </row>
    <row r="4386" spans="1:11" x14ac:dyDescent="0.35">
      <c r="A4386" s="69">
        <f t="shared" si="140"/>
        <v>45778</v>
      </c>
      <c r="B4386" t="s">
        <v>911</v>
      </c>
      <c r="C4386" t="s">
        <v>266</v>
      </c>
      <c r="E4386" t="s">
        <v>721</v>
      </c>
      <c r="F4386" t="s">
        <v>722</v>
      </c>
      <c r="G4386" t="s">
        <v>129</v>
      </c>
      <c r="H4386">
        <v>1563</v>
      </c>
      <c r="I4386" s="68" t="str">
        <f>VLOOKUP(E4386,Refs!$P$2:$R$29,3,FALSE)</f>
        <v>Y58</v>
      </c>
      <c r="J4386" s="68" t="str">
        <f>VLOOKUP(E4386,Refs!$P$2:$S$29,4,FALSE)</f>
        <v>South West</v>
      </c>
      <c r="K4386" s="28">
        <f t="shared" ref="K4386:K4449" si="141">IF(OR(H4386="NULL",H4386=0,H4386=""),"",H4386)</f>
        <v>1563</v>
      </c>
    </row>
    <row r="4387" spans="1:11" x14ac:dyDescent="0.35">
      <c r="A4387" s="69">
        <f t="shared" si="140"/>
        <v>45778</v>
      </c>
      <c r="B4387" t="s">
        <v>911</v>
      </c>
      <c r="C4387" t="s">
        <v>266</v>
      </c>
      <c r="E4387" t="s">
        <v>721</v>
      </c>
      <c r="F4387" t="s">
        <v>722</v>
      </c>
      <c r="G4387" t="s">
        <v>130</v>
      </c>
      <c r="H4387">
        <v>1300</v>
      </c>
      <c r="I4387" s="68" t="str">
        <f>VLOOKUP(E4387,Refs!$P$2:$R$29,3,FALSE)</f>
        <v>Y58</v>
      </c>
      <c r="J4387" s="68" t="str">
        <f>VLOOKUP(E4387,Refs!$P$2:$S$29,4,FALSE)</f>
        <v>South West</v>
      </c>
      <c r="K4387" s="28">
        <f t="shared" si="141"/>
        <v>1300</v>
      </c>
    </row>
    <row r="4388" spans="1:11" x14ac:dyDescent="0.35">
      <c r="A4388" s="69">
        <f t="shared" si="140"/>
        <v>45778</v>
      </c>
      <c r="B4388" t="s">
        <v>911</v>
      </c>
      <c r="C4388" t="s">
        <v>266</v>
      </c>
      <c r="E4388" t="s">
        <v>721</v>
      </c>
      <c r="F4388" t="s">
        <v>722</v>
      </c>
      <c r="G4388" t="s">
        <v>131</v>
      </c>
      <c r="H4388">
        <v>1204</v>
      </c>
      <c r="I4388" s="68" t="str">
        <f>VLOOKUP(E4388,Refs!$P$2:$R$29,3,FALSE)</f>
        <v>Y58</v>
      </c>
      <c r="J4388" s="68" t="str">
        <f>VLOOKUP(E4388,Refs!$P$2:$S$29,4,FALSE)</f>
        <v>South West</v>
      </c>
      <c r="K4388" s="28">
        <f t="shared" si="141"/>
        <v>1204</v>
      </c>
    </row>
    <row r="4389" spans="1:11" x14ac:dyDescent="0.35">
      <c r="A4389" s="69">
        <f t="shared" si="140"/>
        <v>45778</v>
      </c>
      <c r="B4389" t="s">
        <v>911</v>
      </c>
      <c r="C4389" t="s">
        <v>266</v>
      </c>
      <c r="E4389" t="s">
        <v>721</v>
      </c>
      <c r="F4389" t="s">
        <v>722</v>
      </c>
      <c r="G4389" t="s">
        <v>132</v>
      </c>
      <c r="H4389">
        <v>1083</v>
      </c>
      <c r="I4389" s="68" t="str">
        <f>VLOOKUP(E4389,Refs!$P$2:$R$29,3,FALSE)</f>
        <v>Y58</v>
      </c>
      <c r="J4389" s="68" t="str">
        <f>VLOOKUP(E4389,Refs!$P$2:$S$29,4,FALSE)</f>
        <v>South West</v>
      </c>
      <c r="K4389" s="28">
        <f t="shared" si="141"/>
        <v>1083</v>
      </c>
    </row>
    <row r="4390" spans="1:11" x14ac:dyDescent="0.35">
      <c r="A4390" s="69">
        <f t="shared" si="140"/>
        <v>45778</v>
      </c>
      <c r="B4390" t="s">
        <v>911</v>
      </c>
      <c r="C4390" t="s">
        <v>266</v>
      </c>
      <c r="E4390" t="s">
        <v>721</v>
      </c>
      <c r="F4390" t="s">
        <v>722</v>
      </c>
      <c r="G4390" t="s">
        <v>133</v>
      </c>
      <c r="H4390">
        <v>1386</v>
      </c>
      <c r="I4390" s="68" t="str">
        <f>VLOOKUP(E4390,Refs!$P$2:$R$29,3,FALSE)</f>
        <v>Y58</v>
      </c>
      <c r="J4390" s="68" t="str">
        <f>VLOOKUP(E4390,Refs!$P$2:$S$29,4,FALSE)</f>
        <v>South West</v>
      </c>
      <c r="K4390" s="28">
        <f t="shared" si="141"/>
        <v>1386</v>
      </c>
    </row>
    <row r="4391" spans="1:11" x14ac:dyDescent="0.35">
      <c r="A4391" s="69">
        <f t="shared" si="140"/>
        <v>45778</v>
      </c>
      <c r="B4391" t="s">
        <v>911</v>
      </c>
      <c r="C4391" t="s">
        <v>266</v>
      </c>
      <c r="E4391" t="s">
        <v>721</v>
      </c>
      <c r="F4391" t="s">
        <v>722</v>
      </c>
      <c r="G4391" t="s">
        <v>134</v>
      </c>
      <c r="H4391">
        <v>1244</v>
      </c>
      <c r="I4391" s="68" t="str">
        <f>VLOOKUP(E4391,Refs!$P$2:$R$29,3,FALSE)</f>
        <v>Y58</v>
      </c>
      <c r="J4391" s="68" t="str">
        <f>VLOOKUP(E4391,Refs!$P$2:$S$29,4,FALSE)</f>
        <v>South West</v>
      </c>
      <c r="K4391" s="28">
        <f t="shared" si="141"/>
        <v>1244</v>
      </c>
    </row>
    <row r="4392" spans="1:11" x14ac:dyDescent="0.35">
      <c r="A4392" s="69">
        <f t="shared" si="140"/>
        <v>45778</v>
      </c>
      <c r="B4392" t="s">
        <v>911</v>
      </c>
      <c r="C4392" t="s">
        <v>266</v>
      </c>
      <c r="E4392" t="s">
        <v>721</v>
      </c>
      <c r="F4392" t="s">
        <v>722</v>
      </c>
      <c r="G4392" t="s">
        <v>135</v>
      </c>
      <c r="H4392">
        <v>172</v>
      </c>
      <c r="I4392" s="68" t="str">
        <f>VLOOKUP(E4392,Refs!$P$2:$R$29,3,FALSE)</f>
        <v>Y58</v>
      </c>
      <c r="J4392" s="68" t="str">
        <f>VLOOKUP(E4392,Refs!$P$2:$S$29,4,FALSE)</f>
        <v>South West</v>
      </c>
      <c r="K4392" s="28">
        <f t="shared" si="141"/>
        <v>172</v>
      </c>
    </row>
    <row r="4393" spans="1:11" x14ac:dyDescent="0.35">
      <c r="A4393" s="69">
        <f t="shared" si="140"/>
        <v>45778</v>
      </c>
      <c r="B4393" t="s">
        <v>911</v>
      </c>
      <c r="C4393" t="s">
        <v>266</v>
      </c>
      <c r="E4393" t="s">
        <v>721</v>
      </c>
      <c r="F4393" t="s">
        <v>722</v>
      </c>
      <c r="G4393" t="s">
        <v>136</v>
      </c>
      <c r="H4393">
        <v>160</v>
      </c>
      <c r="I4393" s="68" t="str">
        <f>VLOOKUP(E4393,Refs!$P$2:$R$29,3,FALSE)</f>
        <v>Y58</v>
      </c>
      <c r="J4393" s="68" t="str">
        <f>VLOOKUP(E4393,Refs!$P$2:$S$29,4,FALSE)</f>
        <v>South West</v>
      </c>
      <c r="K4393" s="28">
        <f t="shared" si="141"/>
        <v>160</v>
      </c>
    </row>
    <row r="4394" spans="1:11" x14ac:dyDescent="0.35">
      <c r="A4394" s="69">
        <f t="shared" si="140"/>
        <v>45778</v>
      </c>
      <c r="B4394" t="s">
        <v>911</v>
      </c>
      <c r="C4394" t="s">
        <v>266</v>
      </c>
      <c r="E4394" t="s">
        <v>721</v>
      </c>
      <c r="F4394" t="s">
        <v>722</v>
      </c>
      <c r="G4394" t="s">
        <v>137</v>
      </c>
      <c r="H4394">
        <v>16</v>
      </c>
      <c r="I4394" s="68" t="str">
        <f>VLOOKUP(E4394,Refs!$P$2:$R$29,3,FALSE)</f>
        <v>Y58</v>
      </c>
      <c r="J4394" s="68" t="str">
        <f>VLOOKUP(E4394,Refs!$P$2:$S$29,4,FALSE)</f>
        <v>South West</v>
      </c>
      <c r="K4394" s="28">
        <f t="shared" si="141"/>
        <v>16</v>
      </c>
    </row>
    <row r="4395" spans="1:11" x14ac:dyDescent="0.35">
      <c r="A4395" s="69">
        <f t="shared" si="140"/>
        <v>45778</v>
      </c>
      <c r="B4395" t="s">
        <v>911</v>
      </c>
      <c r="C4395" t="s">
        <v>266</v>
      </c>
      <c r="E4395" t="s">
        <v>721</v>
      </c>
      <c r="F4395" t="s">
        <v>722</v>
      </c>
      <c r="G4395" t="s">
        <v>138</v>
      </c>
      <c r="H4395">
        <v>15</v>
      </c>
      <c r="I4395" s="68" t="str">
        <f>VLOOKUP(E4395,Refs!$P$2:$R$29,3,FALSE)</f>
        <v>Y58</v>
      </c>
      <c r="J4395" s="68" t="str">
        <f>VLOOKUP(E4395,Refs!$P$2:$S$29,4,FALSE)</f>
        <v>South West</v>
      </c>
      <c r="K4395" s="28">
        <f t="shared" si="141"/>
        <v>15</v>
      </c>
    </row>
    <row r="4396" spans="1:11" x14ac:dyDescent="0.35">
      <c r="A4396" s="69">
        <f t="shared" si="140"/>
        <v>45778</v>
      </c>
      <c r="B4396" t="s">
        <v>911</v>
      </c>
      <c r="C4396" t="s">
        <v>266</v>
      </c>
      <c r="E4396" t="s">
        <v>721</v>
      </c>
      <c r="F4396" t="s">
        <v>722</v>
      </c>
      <c r="G4396" t="s">
        <v>139</v>
      </c>
      <c r="H4396">
        <v>321</v>
      </c>
      <c r="I4396" s="68" t="str">
        <f>VLOOKUP(E4396,Refs!$P$2:$R$29,3,FALSE)</f>
        <v>Y58</v>
      </c>
      <c r="J4396" s="68" t="str">
        <f>VLOOKUP(E4396,Refs!$P$2:$S$29,4,FALSE)</f>
        <v>South West</v>
      </c>
      <c r="K4396" s="28">
        <f t="shared" si="141"/>
        <v>321</v>
      </c>
    </row>
    <row r="4397" spans="1:11" x14ac:dyDescent="0.35">
      <c r="A4397" s="69">
        <f t="shared" si="140"/>
        <v>45778</v>
      </c>
      <c r="B4397" t="s">
        <v>911</v>
      </c>
      <c r="C4397" t="s">
        <v>266</v>
      </c>
      <c r="E4397" t="s">
        <v>721</v>
      </c>
      <c r="F4397" t="s">
        <v>722</v>
      </c>
      <c r="G4397" t="s">
        <v>140</v>
      </c>
      <c r="H4397">
        <v>321</v>
      </c>
      <c r="I4397" s="68" t="str">
        <f>VLOOKUP(E4397,Refs!$P$2:$R$29,3,FALSE)</f>
        <v>Y58</v>
      </c>
      <c r="J4397" s="68" t="str">
        <f>VLOOKUP(E4397,Refs!$P$2:$S$29,4,FALSE)</f>
        <v>South West</v>
      </c>
      <c r="K4397" s="28">
        <f t="shared" si="141"/>
        <v>321</v>
      </c>
    </row>
    <row r="4398" spans="1:11" x14ac:dyDescent="0.35">
      <c r="A4398" s="69">
        <f t="shared" si="140"/>
        <v>45778</v>
      </c>
      <c r="B4398" t="s">
        <v>911</v>
      </c>
      <c r="C4398" t="s">
        <v>266</v>
      </c>
      <c r="E4398" t="s">
        <v>721</v>
      </c>
      <c r="F4398" t="s">
        <v>722</v>
      </c>
      <c r="G4398" t="s">
        <v>728</v>
      </c>
      <c r="H4398">
        <v>620</v>
      </c>
      <c r="I4398" s="68" t="str">
        <f>VLOOKUP(E4398,Refs!$P$2:$R$29,3,FALSE)</f>
        <v>Y58</v>
      </c>
      <c r="J4398" s="68" t="str">
        <f>VLOOKUP(E4398,Refs!$P$2:$S$29,4,FALSE)</f>
        <v>South West</v>
      </c>
      <c r="K4398" s="28">
        <f t="shared" si="141"/>
        <v>620</v>
      </c>
    </row>
    <row r="4399" spans="1:11" x14ac:dyDescent="0.35">
      <c r="A4399" s="69">
        <f t="shared" si="140"/>
        <v>45778</v>
      </c>
      <c r="B4399" t="s">
        <v>911</v>
      </c>
      <c r="C4399" t="s">
        <v>266</v>
      </c>
      <c r="E4399" t="s">
        <v>721</v>
      </c>
      <c r="F4399" t="s">
        <v>722</v>
      </c>
      <c r="G4399" t="s">
        <v>727</v>
      </c>
      <c r="H4399">
        <v>216</v>
      </c>
      <c r="I4399" s="68" t="str">
        <f>VLOOKUP(E4399,Refs!$P$2:$R$29,3,FALSE)</f>
        <v>Y58</v>
      </c>
      <c r="J4399" s="68" t="str">
        <f>VLOOKUP(E4399,Refs!$P$2:$S$29,4,FALSE)</f>
        <v>South West</v>
      </c>
      <c r="K4399" s="28">
        <f t="shared" si="141"/>
        <v>216</v>
      </c>
    </row>
    <row r="4400" spans="1:11" x14ac:dyDescent="0.35">
      <c r="A4400" s="69">
        <f t="shared" si="140"/>
        <v>45778</v>
      </c>
      <c r="B4400" t="s">
        <v>911</v>
      </c>
      <c r="C4400" t="s">
        <v>266</v>
      </c>
      <c r="E4400" t="s">
        <v>721</v>
      </c>
      <c r="F4400" t="s">
        <v>722</v>
      </c>
      <c r="G4400" t="s">
        <v>730</v>
      </c>
      <c r="H4400">
        <v>763</v>
      </c>
      <c r="I4400" s="68" t="str">
        <f>VLOOKUP(E4400,Refs!$P$2:$R$29,3,FALSE)</f>
        <v>Y58</v>
      </c>
      <c r="J4400" s="68" t="str">
        <f>VLOOKUP(E4400,Refs!$P$2:$S$29,4,FALSE)</f>
        <v>South West</v>
      </c>
      <c r="K4400" s="28">
        <f t="shared" si="141"/>
        <v>763</v>
      </c>
    </row>
    <row r="4401" spans="1:11" x14ac:dyDescent="0.35">
      <c r="A4401" s="69">
        <f t="shared" si="140"/>
        <v>45778</v>
      </c>
      <c r="B4401" t="s">
        <v>911</v>
      </c>
      <c r="C4401" t="s">
        <v>266</v>
      </c>
      <c r="E4401" t="s">
        <v>721</v>
      </c>
      <c r="F4401" t="s">
        <v>722</v>
      </c>
      <c r="G4401" t="s">
        <v>729</v>
      </c>
      <c r="H4401">
        <v>481</v>
      </c>
      <c r="I4401" s="68" t="str">
        <f>VLOOKUP(E4401,Refs!$P$2:$R$29,3,FALSE)</f>
        <v>Y58</v>
      </c>
      <c r="J4401" s="68" t="str">
        <f>VLOOKUP(E4401,Refs!$P$2:$S$29,4,FALSE)</f>
        <v>South West</v>
      </c>
      <c r="K4401" s="28">
        <f t="shared" si="141"/>
        <v>481</v>
      </c>
    </row>
    <row r="4402" spans="1:11" x14ac:dyDescent="0.35">
      <c r="A4402" s="69">
        <f t="shared" si="140"/>
        <v>45778</v>
      </c>
      <c r="B4402" t="s">
        <v>911</v>
      </c>
      <c r="C4402" t="s">
        <v>266</v>
      </c>
      <c r="E4402" t="s">
        <v>725</v>
      </c>
      <c r="F4402" t="s">
        <v>726</v>
      </c>
      <c r="G4402" t="s">
        <v>10</v>
      </c>
      <c r="H4402">
        <v>19697</v>
      </c>
      <c r="I4402" s="68" t="str">
        <f>VLOOKUP(E4402,Refs!$P$2:$R$29,3,FALSE)</f>
        <v>Y58</v>
      </c>
      <c r="J4402" s="68" t="str">
        <f>VLOOKUP(E4402,Refs!$P$2:$S$29,4,FALSE)</f>
        <v>South West</v>
      </c>
      <c r="K4402" s="28">
        <f t="shared" si="141"/>
        <v>19697</v>
      </c>
    </row>
    <row r="4403" spans="1:11" x14ac:dyDescent="0.35">
      <c r="A4403" s="69">
        <f t="shared" si="140"/>
        <v>45778</v>
      </c>
      <c r="B4403" t="s">
        <v>911</v>
      </c>
      <c r="C4403" t="s">
        <v>266</v>
      </c>
      <c r="E4403" t="s">
        <v>725</v>
      </c>
      <c r="F4403" t="s">
        <v>726</v>
      </c>
      <c r="G4403" t="s">
        <v>69</v>
      </c>
      <c r="H4403">
        <v>19679</v>
      </c>
      <c r="I4403" s="68" t="str">
        <f>VLOOKUP(E4403,Refs!$P$2:$R$29,3,FALSE)</f>
        <v>Y58</v>
      </c>
      <c r="J4403" s="68" t="str">
        <f>VLOOKUP(E4403,Refs!$P$2:$S$29,4,FALSE)</f>
        <v>South West</v>
      </c>
      <c r="K4403" s="28">
        <f t="shared" si="141"/>
        <v>19679</v>
      </c>
    </row>
    <row r="4404" spans="1:11" x14ac:dyDescent="0.35">
      <c r="A4404" s="69">
        <f t="shared" si="140"/>
        <v>45778</v>
      </c>
      <c r="B4404" t="s">
        <v>911</v>
      </c>
      <c r="C4404" t="s">
        <v>266</v>
      </c>
      <c r="E4404" t="s">
        <v>725</v>
      </c>
      <c r="F4404" t="s">
        <v>726</v>
      </c>
      <c r="G4404" t="s">
        <v>20</v>
      </c>
      <c r="H4404">
        <v>17077</v>
      </c>
      <c r="I4404" s="68" t="str">
        <f>VLOOKUP(E4404,Refs!$P$2:$R$29,3,FALSE)</f>
        <v>Y58</v>
      </c>
      <c r="J4404" s="68" t="str">
        <f>VLOOKUP(E4404,Refs!$P$2:$S$29,4,FALSE)</f>
        <v>South West</v>
      </c>
      <c r="K4404" s="28">
        <f t="shared" si="141"/>
        <v>17077</v>
      </c>
    </row>
    <row r="4405" spans="1:11" x14ac:dyDescent="0.35">
      <c r="A4405" s="69">
        <f t="shared" si="140"/>
        <v>45778</v>
      </c>
      <c r="B4405" t="s">
        <v>911</v>
      </c>
      <c r="C4405" t="s">
        <v>266</v>
      </c>
      <c r="E4405" t="s">
        <v>725</v>
      </c>
      <c r="F4405" t="s">
        <v>726</v>
      </c>
      <c r="G4405" t="s">
        <v>23</v>
      </c>
      <c r="H4405">
        <v>12585</v>
      </c>
      <c r="I4405" s="68" t="str">
        <f>VLOOKUP(E4405,Refs!$P$2:$R$29,3,FALSE)</f>
        <v>Y58</v>
      </c>
      <c r="J4405" s="68" t="str">
        <f>VLOOKUP(E4405,Refs!$P$2:$S$29,4,FALSE)</f>
        <v>South West</v>
      </c>
      <c r="K4405" s="28">
        <f t="shared" si="141"/>
        <v>12585</v>
      </c>
    </row>
    <row r="4406" spans="1:11" x14ac:dyDescent="0.35">
      <c r="A4406" s="69">
        <f t="shared" si="140"/>
        <v>45778</v>
      </c>
      <c r="B4406" t="s">
        <v>911</v>
      </c>
      <c r="C4406" t="s">
        <v>266</v>
      </c>
      <c r="E4406" t="s">
        <v>725</v>
      </c>
      <c r="F4406" t="s">
        <v>726</v>
      </c>
      <c r="G4406" t="s">
        <v>19</v>
      </c>
      <c r="H4406">
        <v>844</v>
      </c>
      <c r="I4406" s="68" t="str">
        <f>VLOOKUP(E4406,Refs!$P$2:$R$29,3,FALSE)</f>
        <v>Y58</v>
      </c>
      <c r="J4406" s="68" t="str">
        <f>VLOOKUP(E4406,Refs!$P$2:$S$29,4,FALSE)</f>
        <v>South West</v>
      </c>
      <c r="K4406" s="28">
        <f t="shared" si="141"/>
        <v>844</v>
      </c>
    </row>
    <row r="4407" spans="1:11" x14ac:dyDescent="0.35">
      <c r="A4407" s="69">
        <f t="shared" si="140"/>
        <v>45778</v>
      </c>
      <c r="B4407" t="s">
        <v>911</v>
      </c>
      <c r="C4407" t="s">
        <v>266</v>
      </c>
      <c r="E4407" t="s">
        <v>725</v>
      </c>
      <c r="F4407" t="s">
        <v>726</v>
      </c>
      <c r="G4407" t="s">
        <v>21</v>
      </c>
      <c r="H4407">
        <v>1222086</v>
      </c>
      <c r="I4407" s="68" t="str">
        <f>VLOOKUP(E4407,Refs!$P$2:$R$29,3,FALSE)</f>
        <v>Y58</v>
      </c>
      <c r="J4407" s="68" t="str">
        <f>VLOOKUP(E4407,Refs!$P$2:$S$29,4,FALSE)</f>
        <v>South West</v>
      </c>
      <c r="K4407" s="28">
        <f t="shared" si="141"/>
        <v>1222086</v>
      </c>
    </row>
    <row r="4408" spans="1:11" x14ac:dyDescent="0.35">
      <c r="A4408" s="69">
        <f t="shared" si="140"/>
        <v>45778</v>
      </c>
      <c r="B4408" t="s">
        <v>911</v>
      </c>
      <c r="C4408" t="s">
        <v>266</v>
      </c>
      <c r="E4408" t="s">
        <v>725</v>
      </c>
      <c r="F4408" t="s">
        <v>726</v>
      </c>
      <c r="G4408" t="s">
        <v>70</v>
      </c>
      <c r="H4408">
        <v>376</v>
      </c>
      <c r="I4408" s="68" t="str">
        <f>VLOOKUP(E4408,Refs!$P$2:$R$29,3,FALSE)</f>
        <v>Y58</v>
      </c>
      <c r="J4408" s="68" t="str">
        <f>VLOOKUP(E4408,Refs!$P$2:$S$29,4,FALSE)</f>
        <v>South West</v>
      </c>
      <c r="K4408" s="28">
        <f t="shared" si="141"/>
        <v>376</v>
      </c>
    </row>
    <row r="4409" spans="1:11" x14ac:dyDescent="0.35">
      <c r="A4409" s="69">
        <f t="shared" si="140"/>
        <v>45778</v>
      </c>
      <c r="B4409" t="s">
        <v>911</v>
      </c>
      <c r="C4409" t="s">
        <v>266</v>
      </c>
      <c r="E4409" t="s">
        <v>725</v>
      </c>
      <c r="F4409" t="s">
        <v>726</v>
      </c>
      <c r="G4409" t="s">
        <v>71</v>
      </c>
      <c r="H4409">
        <v>622</v>
      </c>
      <c r="I4409" s="68" t="str">
        <f>VLOOKUP(E4409,Refs!$P$2:$R$29,3,FALSE)</f>
        <v>Y58</v>
      </c>
      <c r="J4409" s="68" t="str">
        <f>VLOOKUP(E4409,Refs!$P$2:$S$29,4,FALSE)</f>
        <v>South West</v>
      </c>
      <c r="K4409" s="28">
        <f t="shared" si="141"/>
        <v>622</v>
      </c>
    </row>
    <row r="4410" spans="1:11" x14ac:dyDescent="0.35">
      <c r="A4410" s="69">
        <f t="shared" si="140"/>
        <v>45778</v>
      </c>
      <c r="B4410" t="s">
        <v>911</v>
      </c>
      <c r="C4410" t="s">
        <v>266</v>
      </c>
      <c r="E4410" t="s">
        <v>725</v>
      </c>
      <c r="F4410" t="s">
        <v>726</v>
      </c>
      <c r="G4410" t="s">
        <v>72</v>
      </c>
      <c r="H4410">
        <v>135693</v>
      </c>
      <c r="I4410" s="68" t="str">
        <f>VLOOKUP(E4410,Refs!$P$2:$R$29,3,FALSE)</f>
        <v>Y58</v>
      </c>
      <c r="J4410" s="68" t="str">
        <f>VLOOKUP(E4410,Refs!$P$2:$S$29,4,FALSE)</f>
        <v>South West</v>
      </c>
      <c r="K4410" s="28">
        <f t="shared" si="141"/>
        <v>135693</v>
      </c>
    </row>
    <row r="4411" spans="1:11" x14ac:dyDescent="0.35">
      <c r="A4411" s="69">
        <f t="shared" si="140"/>
        <v>45778</v>
      </c>
      <c r="B4411" t="s">
        <v>911</v>
      </c>
      <c r="C4411" t="s">
        <v>266</v>
      </c>
      <c r="E4411" t="s">
        <v>725</v>
      </c>
      <c r="F4411" t="s">
        <v>726</v>
      </c>
      <c r="G4411" t="s">
        <v>73</v>
      </c>
      <c r="H4411">
        <v>8111</v>
      </c>
      <c r="I4411" s="68" t="str">
        <f>VLOOKUP(E4411,Refs!$P$2:$R$29,3,FALSE)</f>
        <v>Y58</v>
      </c>
      <c r="J4411" s="68" t="str">
        <f>VLOOKUP(E4411,Refs!$P$2:$S$29,4,FALSE)</f>
        <v>South West</v>
      </c>
      <c r="K4411" s="28">
        <f t="shared" si="141"/>
        <v>8111</v>
      </c>
    </row>
    <row r="4412" spans="1:11" x14ac:dyDescent="0.35">
      <c r="A4412" s="69">
        <f t="shared" si="140"/>
        <v>45778</v>
      </c>
      <c r="B4412" t="s">
        <v>911</v>
      </c>
      <c r="C4412" t="s">
        <v>266</v>
      </c>
      <c r="E4412" t="s">
        <v>725</v>
      </c>
      <c r="F4412" t="s">
        <v>726</v>
      </c>
      <c r="G4412" t="s">
        <v>74</v>
      </c>
      <c r="H4412">
        <v>37798723</v>
      </c>
      <c r="I4412" s="68" t="str">
        <f>VLOOKUP(E4412,Refs!$P$2:$R$29,3,FALSE)</f>
        <v>Y58</v>
      </c>
      <c r="J4412" s="68" t="str">
        <f>VLOOKUP(E4412,Refs!$P$2:$S$29,4,FALSE)</f>
        <v>South West</v>
      </c>
      <c r="K4412" s="28">
        <f t="shared" si="141"/>
        <v>37798723</v>
      </c>
    </row>
    <row r="4413" spans="1:11" x14ac:dyDescent="0.35">
      <c r="A4413" s="69">
        <f t="shared" si="140"/>
        <v>45778</v>
      </c>
      <c r="B4413" t="s">
        <v>911</v>
      </c>
      <c r="C4413" t="s">
        <v>266</v>
      </c>
      <c r="E4413" t="s">
        <v>725</v>
      </c>
      <c r="F4413" t="s">
        <v>726</v>
      </c>
      <c r="G4413" t="s">
        <v>26</v>
      </c>
      <c r="H4413">
        <v>14307</v>
      </c>
      <c r="I4413" s="68" t="str">
        <f>VLOOKUP(E4413,Refs!$P$2:$R$29,3,FALSE)</f>
        <v>Y58</v>
      </c>
      <c r="J4413" s="68" t="str">
        <f>VLOOKUP(E4413,Refs!$P$2:$S$29,4,FALSE)</f>
        <v>South West</v>
      </c>
      <c r="K4413" s="28">
        <f t="shared" si="141"/>
        <v>14307</v>
      </c>
    </row>
    <row r="4414" spans="1:11" x14ac:dyDescent="0.35">
      <c r="A4414" s="69">
        <f t="shared" si="140"/>
        <v>45778</v>
      </c>
      <c r="B4414" t="s">
        <v>911</v>
      </c>
      <c r="C4414" t="s">
        <v>266</v>
      </c>
      <c r="E4414" t="s">
        <v>725</v>
      </c>
      <c r="F4414" t="s">
        <v>726</v>
      </c>
      <c r="G4414" t="s">
        <v>75</v>
      </c>
      <c r="H4414">
        <v>459</v>
      </c>
      <c r="I4414" s="68" t="str">
        <f>VLOOKUP(E4414,Refs!$P$2:$R$29,3,FALSE)</f>
        <v>Y58</v>
      </c>
      <c r="J4414" s="68" t="str">
        <f>VLOOKUP(E4414,Refs!$P$2:$S$29,4,FALSE)</f>
        <v>South West</v>
      </c>
      <c r="K4414" s="28">
        <f t="shared" si="141"/>
        <v>459</v>
      </c>
    </row>
    <row r="4415" spans="1:11" x14ac:dyDescent="0.35">
      <c r="A4415" s="69">
        <f t="shared" si="140"/>
        <v>45778</v>
      </c>
      <c r="B4415" t="s">
        <v>911</v>
      </c>
      <c r="C4415" t="s">
        <v>266</v>
      </c>
      <c r="E4415" t="s">
        <v>725</v>
      </c>
      <c r="F4415" t="s">
        <v>726</v>
      </c>
      <c r="G4415" t="s">
        <v>76</v>
      </c>
      <c r="H4415">
        <v>6197</v>
      </c>
      <c r="I4415" s="68" t="str">
        <f>VLOOKUP(E4415,Refs!$P$2:$R$29,3,FALSE)</f>
        <v>Y58</v>
      </c>
      <c r="J4415" s="68" t="str">
        <f>VLOOKUP(E4415,Refs!$P$2:$S$29,4,FALSE)</f>
        <v>South West</v>
      </c>
      <c r="K4415" s="28">
        <f t="shared" si="141"/>
        <v>6197</v>
      </c>
    </row>
    <row r="4416" spans="1:11" x14ac:dyDescent="0.35">
      <c r="A4416" s="69">
        <f t="shared" si="140"/>
        <v>45778</v>
      </c>
      <c r="B4416" t="s">
        <v>911</v>
      </c>
      <c r="C4416" t="s">
        <v>266</v>
      </c>
      <c r="E4416" t="s">
        <v>725</v>
      </c>
      <c r="F4416" t="s">
        <v>726</v>
      </c>
      <c r="G4416" t="s">
        <v>77</v>
      </c>
      <c r="H4416">
        <v>3115</v>
      </c>
      <c r="I4416" s="68" t="str">
        <f>VLOOKUP(E4416,Refs!$P$2:$R$29,3,FALSE)</f>
        <v>Y58</v>
      </c>
      <c r="J4416" s="68" t="str">
        <f>VLOOKUP(E4416,Refs!$P$2:$S$29,4,FALSE)</f>
        <v>South West</v>
      </c>
      <c r="K4416" s="28">
        <f t="shared" si="141"/>
        <v>3115</v>
      </c>
    </row>
    <row r="4417" spans="1:11" x14ac:dyDescent="0.35">
      <c r="A4417" s="69">
        <f t="shared" si="140"/>
        <v>45778</v>
      </c>
      <c r="B4417" t="s">
        <v>911</v>
      </c>
      <c r="C4417" t="s">
        <v>266</v>
      </c>
      <c r="E4417" t="s">
        <v>725</v>
      </c>
      <c r="F4417" t="s">
        <v>726</v>
      </c>
      <c r="G4417" t="s">
        <v>78</v>
      </c>
      <c r="H4417">
        <v>4536</v>
      </c>
      <c r="I4417" s="68" t="str">
        <f>VLOOKUP(E4417,Refs!$P$2:$R$29,3,FALSE)</f>
        <v>Y58</v>
      </c>
      <c r="J4417" s="68" t="str">
        <f>VLOOKUP(E4417,Refs!$P$2:$S$29,4,FALSE)</f>
        <v>South West</v>
      </c>
      <c r="K4417" s="28">
        <f t="shared" si="141"/>
        <v>4536</v>
      </c>
    </row>
    <row r="4418" spans="1:11" x14ac:dyDescent="0.35">
      <c r="A4418" s="69">
        <f t="shared" si="140"/>
        <v>45778</v>
      </c>
      <c r="B4418" t="s">
        <v>911</v>
      </c>
      <c r="C4418" t="s">
        <v>266</v>
      </c>
      <c r="E4418" t="s">
        <v>725</v>
      </c>
      <c r="F4418" t="s">
        <v>726</v>
      </c>
      <c r="G4418" t="s">
        <v>79</v>
      </c>
      <c r="H4418">
        <v>0</v>
      </c>
      <c r="I4418" s="68" t="str">
        <f>VLOOKUP(E4418,Refs!$P$2:$R$29,3,FALSE)</f>
        <v>Y58</v>
      </c>
      <c r="J4418" s="68" t="str">
        <f>VLOOKUP(E4418,Refs!$P$2:$S$29,4,FALSE)</f>
        <v>South West</v>
      </c>
      <c r="K4418" s="28" t="str">
        <f t="shared" si="141"/>
        <v/>
      </c>
    </row>
    <row r="4419" spans="1:11" x14ac:dyDescent="0.35">
      <c r="A4419" s="69">
        <f t="shared" ref="A4419:A4482" si="142">DATEVALUE(RIGHT(B4419,8))</f>
        <v>45778</v>
      </c>
      <c r="B4419" t="s">
        <v>911</v>
      </c>
      <c r="C4419" t="s">
        <v>266</v>
      </c>
      <c r="E4419" t="s">
        <v>725</v>
      </c>
      <c r="F4419" t="s">
        <v>726</v>
      </c>
      <c r="G4419" t="s">
        <v>25</v>
      </c>
      <c r="H4419">
        <v>7651</v>
      </c>
      <c r="I4419" s="68" t="str">
        <f>VLOOKUP(E4419,Refs!$P$2:$R$29,3,FALSE)</f>
        <v>Y58</v>
      </c>
      <c r="J4419" s="68" t="str">
        <f>VLOOKUP(E4419,Refs!$P$2:$S$29,4,FALSE)</f>
        <v>South West</v>
      </c>
      <c r="K4419" s="28">
        <f t="shared" si="141"/>
        <v>7651</v>
      </c>
    </row>
    <row r="4420" spans="1:11" x14ac:dyDescent="0.35">
      <c r="A4420" s="69">
        <f t="shared" si="142"/>
        <v>45778</v>
      </c>
      <c r="B4420" t="s">
        <v>911</v>
      </c>
      <c r="C4420" t="s">
        <v>266</v>
      </c>
      <c r="E4420" t="s">
        <v>725</v>
      </c>
      <c r="F4420" t="s">
        <v>726</v>
      </c>
      <c r="G4420" t="s">
        <v>80</v>
      </c>
      <c r="H4420">
        <v>0</v>
      </c>
      <c r="I4420" s="68" t="str">
        <f>VLOOKUP(E4420,Refs!$P$2:$R$29,3,FALSE)</f>
        <v>Y58</v>
      </c>
      <c r="J4420" s="68" t="str">
        <f>VLOOKUP(E4420,Refs!$P$2:$S$29,4,FALSE)</f>
        <v>South West</v>
      </c>
      <c r="K4420" s="28" t="str">
        <f t="shared" si="141"/>
        <v/>
      </c>
    </row>
    <row r="4421" spans="1:11" x14ac:dyDescent="0.35">
      <c r="A4421" s="69">
        <f t="shared" si="142"/>
        <v>45778</v>
      </c>
      <c r="B4421" t="s">
        <v>911</v>
      </c>
      <c r="C4421" t="s">
        <v>266</v>
      </c>
      <c r="E4421" t="s">
        <v>725</v>
      </c>
      <c r="F4421" t="s">
        <v>726</v>
      </c>
      <c r="G4421" t="s">
        <v>81</v>
      </c>
      <c r="H4421">
        <v>3849</v>
      </c>
      <c r="I4421" s="68" t="str">
        <f>VLOOKUP(E4421,Refs!$P$2:$R$29,3,FALSE)</f>
        <v>Y58</v>
      </c>
      <c r="J4421" s="68" t="str">
        <f>VLOOKUP(E4421,Refs!$P$2:$S$29,4,FALSE)</f>
        <v>South West</v>
      </c>
      <c r="K4421" s="28">
        <f t="shared" si="141"/>
        <v>3849</v>
      </c>
    </row>
    <row r="4422" spans="1:11" x14ac:dyDescent="0.35">
      <c r="A4422" s="69">
        <f t="shared" si="142"/>
        <v>45778</v>
      </c>
      <c r="B4422" t="s">
        <v>911</v>
      </c>
      <c r="C4422" t="s">
        <v>266</v>
      </c>
      <c r="E4422" t="s">
        <v>725</v>
      </c>
      <c r="F4422" t="s">
        <v>726</v>
      </c>
      <c r="G4422" t="s">
        <v>82</v>
      </c>
      <c r="H4422">
        <v>1363</v>
      </c>
      <c r="I4422" s="68" t="str">
        <f>VLOOKUP(E4422,Refs!$P$2:$R$29,3,FALSE)</f>
        <v>Y58</v>
      </c>
      <c r="J4422" s="68" t="str">
        <f>VLOOKUP(E4422,Refs!$P$2:$S$29,4,FALSE)</f>
        <v>South West</v>
      </c>
      <c r="K4422" s="28">
        <f t="shared" si="141"/>
        <v>1363</v>
      </c>
    </row>
    <row r="4423" spans="1:11" x14ac:dyDescent="0.35">
      <c r="A4423" s="69">
        <f t="shared" si="142"/>
        <v>45778</v>
      </c>
      <c r="B4423" t="s">
        <v>911</v>
      </c>
      <c r="C4423" t="s">
        <v>266</v>
      </c>
      <c r="E4423" t="s">
        <v>725</v>
      </c>
      <c r="F4423" t="s">
        <v>726</v>
      </c>
      <c r="G4423" t="s">
        <v>83</v>
      </c>
      <c r="H4423">
        <v>4793</v>
      </c>
      <c r="I4423" s="68" t="str">
        <f>VLOOKUP(E4423,Refs!$P$2:$R$29,3,FALSE)</f>
        <v>Y58</v>
      </c>
      <c r="J4423" s="68" t="str">
        <f>VLOOKUP(E4423,Refs!$P$2:$S$29,4,FALSE)</f>
        <v>South West</v>
      </c>
      <c r="K4423" s="28">
        <f t="shared" si="141"/>
        <v>4793</v>
      </c>
    </row>
    <row r="4424" spans="1:11" x14ac:dyDescent="0.35">
      <c r="A4424" s="69">
        <f t="shared" si="142"/>
        <v>45778</v>
      </c>
      <c r="B4424" t="s">
        <v>911</v>
      </c>
      <c r="C4424" t="s">
        <v>266</v>
      </c>
      <c r="E4424" t="s">
        <v>725</v>
      </c>
      <c r="F4424" t="s">
        <v>726</v>
      </c>
      <c r="G4424" t="s">
        <v>84</v>
      </c>
      <c r="H4424">
        <v>18845</v>
      </c>
      <c r="I4424" s="68" t="str">
        <f>VLOOKUP(E4424,Refs!$P$2:$R$29,3,FALSE)</f>
        <v>Y58</v>
      </c>
      <c r="J4424" s="68" t="str">
        <f>VLOOKUP(E4424,Refs!$P$2:$S$29,4,FALSE)</f>
        <v>South West</v>
      </c>
      <c r="K4424" s="28">
        <f t="shared" si="141"/>
        <v>18845</v>
      </c>
    </row>
    <row r="4425" spans="1:11" x14ac:dyDescent="0.35">
      <c r="A4425" s="69">
        <f t="shared" si="142"/>
        <v>45778</v>
      </c>
      <c r="B4425" t="s">
        <v>911</v>
      </c>
      <c r="C4425" t="s">
        <v>266</v>
      </c>
      <c r="E4425" t="s">
        <v>725</v>
      </c>
      <c r="F4425" t="s">
        <v>726</v>
      </c>
      <c r="G4425" t="s">
        <v>85</v>
      </c>
      <c r="H4425">
        <v>3227</v>
      </c>
      <c r="I4425" s="68" t="str">
        <f>VLOOKUP(E4425,Refs!$P$2:$R$29,3,FALSE)</f>
        <v>Y58</v>
      </c>
      <c r="J4425" s="68" t="str">
        <f>VLOOKUP(E4425,Refs!$P$2:$S$29,4,FALSE)</f>
        <v>South West</v>
      </c>
      <c r="K4425" s="28">
        <f t="shared" si="141"/>
        <v>3227</v>
      </c>
    </row>
    <row r="4426" spans="1:11" x14ac:dyDescent="0.35">
      <c r="A4426" s="69">
        <f t="shared" si="142"/>
        <v>45778</v>
      </c>
      <c r="B4426" t="s">
        <v>911</v>
      </c>
      <c r="C4426" t="s">
        <v>266</v>
      </c>
      <c r="E4426" t="s">
        <v>725</v>
      </c>
      <c r="F4426" t="s">
        <v>726</v>
      </c>
      <c r="G4426" t="s">
        <v>86</v>
      </c>
      <c r="H4426">
        <v>1866</v>
      </c>
      <c r="I4426" s="68" t="str">
        <f>VLOOKUP(E4426,Refs!$P$2:$R$29,3,FALSE)</f>
        <v>Y58</v>
      </c>
      <c r="J4426" s="68" t="str">
        <f>VLOOKUP(E4426,Refs!$P$2:$S$29,4,FALSE)</f>
        <v>South West</v>
      </c>
      <c r="K4426" s="28">
        <f t="shared" si="141"/>
        <v>1866</v>
      </c>
    </row>
    <row r="4427" spans="1:11" x14ac:dyDescent="0.35">
      <c r="A4427" s="69">
        <f t="shared" si="142"/>
        <v>45778</v>
      </c>
      <c r="B4427" t="s">
        <v>911</v>
      </c>
      <c r="C4427" t="s">
        <v>266</v>
      </c>
      <c r="E4427" t="s">
        <v>725</v>
      </c>
      <c r="F4427" t="s">
        <v>726</v>
      </c>
      <c r="G4427" t="s">
        <v>87</v>
      </c>
      <c r="H4427">
        <v>12868</v>
      </c>
      <c r="I4427" s="68" t="str">
        <f>VLOOKUP(E4427,Refs!$P$2:$R$29,3,FALSE)</f>
        <v>Y58</v>
      </c>
      <c r="J4427" s="68" t="str">
        <f>VLOOKUP(E4427,Refs!$P$2:$S$29,4,FALSE)</f>
        <v>South West</v>
      </c>
      <c r="K4427" s="28">
        <f t="shared" si="141"/>
        <v>12868</v>
      </c>
    </row>
    <row r="4428" spans="1:11" x14ac:dyDescent="0.35">
      <c r="A4428" s="69">
        <f t="shared" si="142"/>
        <v>45778</v>
      </c>
      <c r="B4428" t="s">
        <v>911</v>
      </c>
      <c r="C4428" t="s">
        <v>266</v>
      </c>
      <c r="E4428" t="s">
        <v>725</v>
      </c>
      <c r="F4428" t="s">
        <v>726</v>
      </c>
      <c r="G4428" t="s">
        <v>88</v>
      </c>
      <c r="H4428">
        <v>46674</v>
      </c>
      <c r="I4428" s="68" t="str">
        <f>VLOOKUP(E4428,Refs!$P$2:$R$29,3,FALSE)</f>
        <v>Y58</v>
      </c>
      <c r="J4428" s="68" t="str">
        <f>VLOOKUP(E4428,Refs!$P$2:$S$29,4,FALSE)</f>
        <v>South West</v>
      </c>
      <c r="K4428" s="28">
        <f t="shared" si="141"/>
        <v>46674</v>
      </c>
    </row>
    <row r="4429" spans="1:11" x14ac:dyDescent="0.35">
      <c r="A4429" s="69">
        <f t="shared" si="142"/>
        <v>45778</v>
      </c>
      <c r="B4429" t="s">
        <v>911</v>
      </c>
      <c r="C4429" t="s">
        <v>266</v>
      </c>
      <c r="E4429" t="s">
        <v>725</v>
      </c>
      <c r="F4429" t="s">
        <v>726</v>
      </c>
      <c r="G4429" t="s">
        <v>89</v>
      </c>
      <c r="H4429">
        <v>14307</v>
      </c>
      <c r="I4429" s="68" t="str">
        <f>VLOOKUP(E4429,Refs!$P$2:$R$29,3,FALSE)</f>
        <v>Y58</v>
      </c>
      <c r="J4429" s="68" t="str">
        <f>VLOOKUP(E4429,Refs!$P$2:$S$29,4,FALSE)</f>
        <v>South West</v>
      </c>
      <c r="K4429" s="28">
        <f t="shared" si="141"/>
        <v>14307</v>
      </c>
    </row>
    <row r="4430" spans="1:11" x14ac:dyDescent="0.35">
      <c r="A4430" s="69">
        <f t="shared" si="142"/>
        <v>45778</v>
      </c>
      <c r="B4430" t="s">
        <v>911</v>
      </c>
      <c r="C4430" t="s">
        <v>266</v>
      </c>
      <c r="E4430" t="s">
        <v>725</v>
      </c>
      <c r="F4430" t="s">
        <v>726</v>
      </c>
      <c r="G4430" t="s">
        <v>27</v>
      </c>
      <c r="H4430">
        <v>1910</v>
      </c>
      <c r="I4430" s="68" t="str">
        <f>VLOOKUP(E4430,Refs!$P$2:$R$29,3,FALSE)</f>
        <v>Y58</v>
      </c>
      <c r="J4430" s="68" t="str">
        <f>VLOOKUP(E4430,Refs!$P$2:$S$29,4,FALSE)</f>
        <v>South West</v>
      </c>
      <c r="K4430" s="28">
        <f t="shared" si="141"/>
        <v>1910</v>
      </c>
    </row>
    <row r="4431" spans="1:11" x14ac:dyDescent="0.35">
      <c r="A4431" s="69">
        <f t="shared" si="142"/>
        <v>45778</v>
      </c>
      <c r="B4431" t="s">
        <v>911</v>
      </c>
      <c r="C4431" t="s">
        <v>266</v>
      </c>
      <c r="E4431" t="s">
        <v>725</v>
      </c>
      <c r="F4431" t="s">
        <v>726</v>
      </c>
      <c r="G4431" t="s">
        <v>29</v>
      </c>
      <c r="H4431">
        <v>967</v>
      </c>
      <c r="I4431" s="68" t="str">
        <f>VLOOKUP(E4431,Refs!$P$2:$R$29,3,FALSE)</f>
        <v>Y58</v>
      </c>
      <c r="J4431" s="68" t="str">
        <f>VLOOKUP(E4431,Refs!$P$2:$S$29,4,FALSE)</f>
        <v>South West</v>
      </c>
      <c r="K4431" s="28">
        <f t="shared" si="141"/>
        <v>967</v>
      </c>
    </row>
    <row r="4432" spans="1:11" x14ac:dyDescent="0.35">
      <c r="A4432" s="69">
        <f t="shared" si="142"/>
        <v>45778</v>
      </c>
      <c r="B4432" t="s">
        <v>911</v>
      </c>
      <c r="C4432" t="s">
        <v>266</v>
      </c>
      <c r="E4432" t="s">
        <v>725</v>
      </c>
      <c r="F4432" t="s">
        <v>726</v>
      </c>
      <c r="G4432" t="s">
        <v>90</v>
      </c>
      <c r="H4432">
        <v>900</v>
      </c>
      <c r="I4432" s="68" t="str">
        <f>VLOOKUP(E4432,Refs!$P$2:$R$29,3,FALSE)</f>
        <v>Y58</v>
      </c>
      <c r="J4432" s="68" t="str">
        <f>VLOOKUP(E4432,Refs!$P$2:$S$29,4,FALSE)</f>
        <v>South West</v>
      </c>
      <c r="K4432" s="28">
        <f t="shared" si="141"/>
        <v>900</v>
      </c>
    </row>
    <row r="4433" spans="1:11" x14ac:dyDescent="0.35">
      <c r="A4433" s="69">
        <f t="shared" si="142"/>
        <v>45778</v>
      </c>
      <c r="B4433" t="s">
        <v>911</v>
      </c>
      <c r="C4433" t="s">
        <v>266</v>
      </c>
      <c r="E4433" t="s">
        <v>725</v>
      </c>
      <c r="F4433" t="s">
        <v>726</v>
      </c>
      <c r="G4433" t="s">
        <v>91</v>
      </c>
      <c r="H4433">
        <v>8</v>
      </c>
      <c r="I4433" s="68" t="str">
        <f>VLOOKUP(E4433,Refs!$P$2:$R$29,3,FALSE)</f>
        <v>Y58</v>
      </c>
      <c r="J4433" s="68" t="str">
        <f>VLOOKUP(E4433,Refs!$P$2:$S$29,4,FALSE)</f>
        <v>South West</v>
      </c>
      <c r="K4433" s="28">
        <f t="shared" si="141"/>
        <v>8</v>
      </c>
    </row>
    <row r="4434" spans="1:11" x14ac:dyDescent="0.35">
      <c r="A4434" s="69">
        <f t="shared" si="142"/>
        <v>45778</v>
      </c>
      <c r="B4434" t="s">
        <v>911</v>
      </c>
      <c r="C4434" t="s">
        <v>266</v>
      </c>
      <c r="E4434" t="s">
        <v>725</v>
      </c>
      <c r="F4434" t="s">
        <v>726</v>
      </c>
      <c r="G4434" t="s">
        <v>92</v>
      </c>
      <c r="H4434">
        <v>1771</v>
      </c>
      <c r="I4434" s="68" t="str">
        <f>VLOOKUP(E4434,Refs!$P$2:$R$29,3,FALSE)</f>
        <v>Y58</v>
      </c>
      <c r="J4434" s="68" t="str">
        <f>VLOOKUP(E4434,Refs!$P$2:$S$29,4,FALSE)</f>
        <v>South West</v>
      </c>
      <c r="K4434" s="28">
        <f t="shared" si="141"/>
        <v>1771</v>
      </c>
    </row>
    <row r="4435" spans="1:11" x14ac:dyDescent="0.35">
      <c r="A4435" s="69">
        <f t="shared" si="142"/>
        <v>45778</v>
      </c>
      <c r="B4435" t="s">
        <v>911</v>
      </c>
      <c r="C4435" t="s">
        <v>266</v>
      </c>
      <c r="E4435" t="s">
        <v>725</v>
      </c>
      <c r="F4435" t="s">
        <v>726</v>
      </c>
      <c r="G4435" t="s">
        <v>93</v>
      </c>
      <c r="H4435">
        <v>45</v>
      </c>
      <c r="I4435" s="68" t="str">
        <f>VLOOKUP(E4435,Refs!$P$2:$R$29,3,FALSE)</f>
        <v>Y58</v>
      </c>
      <c r="J4435" s="68" t="str">
        <f>VLOOKUP(E4435,Refs!$P$2:$S$29,4,FALSE)</f>
        <v>South West</v>
      </c>
      <c r="K4435" s="28">
        <f t="shared" si="141"/>
        <v>45</v>
      </c>
    </row>
    <row r="4436" spans="1:11" x14ac:dyDescent="0.35">
      <c r="A4436" s="69">
        <f t="shared" si="142"/>
        <v>45778</v>
      </c>
      <c r="B4436" t="s">
        <v>911</v>
      </c>
      <c r="C4436" t="s">
        <v>266</v>
      </c>
      <c r="E4436" t="s">
        <v>725</v>
      </c>
      <c r="F4436" t="s">
        <v>726</v>
      </c>
      <c r="G4436" t="s">
        <v>94</v>
      </c>
      <c r="H4436">
        <v>1441</v>
      </c>
      <c r="I4436" s="68" t="str">
        <f>VLOOKUP(E4436,Refs!$P$2:$R$29,3,FALSE)</f>
        <v>Y58</v>
      </c>
      <c r="J4436" s="68" t="str">
        <f>VLOOKUP(E4436,Refs!$P$2:$S$29,4,FALSE)</f>
        <v>South West</v>
      </c>
      <c r="K4436" s="28">
        <f t="shared" si="141"/>
        <v>1441</v>
      </c>
    </row>
    <row r="4437" spans="1:11" x14ac:dyDescent="0.35">
      <c r="A4437" s="69">
        <f t="shared" si="142"/>
        <v>45778</v>
      </c>
      <c r="B4437" t="s">
        <v>911</v>
      </c>
      <c r="C4437" t="s">
        <v>266</v>
      </c>
      <c r="E4437" t="s">
        <v>725</v>
      </c>
      <c r="F4437" t="s">
        <v>726</v>
      </c>
      <c r="G4437" t="s">
        <v>95</v>
      </c>
      <c r="H4437">
        <v>67</v>
      </c>
      <c r="I4437" s="68" t="str">
        <f>VLOOKUP(E4437,Refs!$P$2:$R$29,3,FALSE)</f>
        <v>Y58</v>
      </c>
      <c r="J4437" s="68" t="str">
        <f>VLOOKUP(E4437,Refs!$P$2:$S$29,4,FALSE)</f>
        <v>South West</v>
      </c>
      <c r="K4437" s="28">
        <f t="shared" si="141"/>
        <v>67</v>
      </c>
    </row>
    <row r="4438" spans="1:11" x14ac:dyDescent="0.35">
      <c r="A4438" s="69">
        <f t="shared" si="142"/>
        <v>45778</v>
      </c>
      <c r="B4438" t="s">
        <v>911</v>
      </c>
      <c r="C4438" t="s">
        <v>266</v>
      </c>
      <c r="E4438" t="s">
        <v>725</v>
      </c>
      <c r="F4438" t="s">
        <v>726</v>
      </c>
      <c r="G4438" t="s">
        <v>96</v>
      </c>
      <c r="H4438">
        <v>2512</v>
      </c>
      <c r="I4438" s="68" t="str">
        <f>VLOOKUP(E4438,Refs!$P$2:$R$29,3,FALSE)</f>
        <v>Y58</v>
      </c>
      <c r="J4438" s="68" t="str">
        <f>VLOOKUP(E4438,Refs!$P$2:$S$29,4,FALSE)</f>
        <v>South West</v>
      </c>
      <c r="K4438" s="28">
        <f t="shared" si="141"/>
        <v>2512</v>
      </c>
    </row>
    <row r="4439" spans="1:11" x14ac:dyDescent="0.35">
      <c r="A4439" s="69">
        <f t="shared" si="142"/>
        <v>45778</v>
      </c>
      <c r="B4439" t="s">
        <v>911</v>
      </c>
      <c r="C4439" t="s">
        <v>266</v>
      </c>
      <c r="E4439" t="s">
        <v>725</v>
      </c>
      <c r="F4439" t="s">
        <v>726</v>
      </c>
      <c r="G4439" t="s">
        <v>31</v>
      </c>
      <c r="H4439">
        <v>2252</v>
      </c>
      <c r="I4439" s="68" t="str">
        <f>VLOOKUP(E4439,Refs!$P$2:$R$29,3,FALSE)</f>
        <v>Y58</v>
      </c>
      <c r="J4439" s="68" t="str">
        <f>VLOOKUP(E4439,Refs!$P$2:$S$29,4,FALSE)</f>
        <v>South West</v>
      </c>
      <c r="K4439" s="28">
        <f t="shared" si="141"/>
        <v>2252</v>
      </c>
    </row>
    <row r="4440" spans="1:11" x14ac:dyDescent="0.35">
      <c r="A4440" s="69">
        <f t="shared" si="142"/>
        <v>45778</v>
      </c>
      <c r="B4440" t="s">
        <v>911</v>
      </c>
      <c r="C4440" t="s">
        <v>266</v>
      </c>
      <c r="E4440" t="s">
        <v>725</v>
      </c>
      <c r="F4440" t="s">
        <v>726</v>
      </c>
      <c r="G4440" t="s">
        <v>97</v>
      </c>
      <c r="H4440">
        <v>891</v>
      </c>
      <c r="I4440" s="68" t="str">
        <f>VLOOKUP(E4440,Refs!$P$2:$R$29,3,FALSE)</f>
        <v>Y58</v>
      </c>
      <c r="J4440" s="68" t="str">
        <f>VLOOKUP(E4440,Refs!$P$2:$S$29,4,FALSE)</f>
        <v>South West</v>
      </c>
      <c r="K4440" s="28">
        <f t="shared" si="141"/>
        <v>891</v>
      </c>
    </row>
    <row r="4441" spans="1:11" x14ac:dyDescent="0.35">
      <c r="A4441" s="69">
        <f t="shared" si="142"/>
        <v>45778</v>
      </c>
      <c r="B4441" t="s">
        <v>911</v>
      </c>
      <c r="C4441" t="s">
        <v>266</v>
      </c>
      <c r="E4441" t="s">
        <v>725</v>
      </c>
      <c r="F4441" t="s">
        <v>726</v>
      </c>
      <c r="G4441" t="s">
        <v>98</v>
      </c>
      <c r="H4441">
        <v>1863</v>
      </c>
      <c r="I4441" s="68" t="str">
        <f>VLOOKUP(E4441,Refs!$P$2:$R$29,3,FALSE)</f>
        <v>Y58</v>
      </c>
      <c r="J4441" s="68" t="str">
        <f>VLOOKUP(E4441,Refs!$P$2:$S$29,4,FALSE)</f>
        <v>South West</v>
      </c>
      <c r="K4441" s="28">
        <f t="shared" si="141"/>
        <v>1863</v>
      </c>
    </row>
    <row r="4442" spans="1:11" x14ac:dyDescent="0.35">
      <c r="A4442" s="69">
        <f t="shared" si="142"/>
        <v>45778</v>
      </c>
      <c r="B4442" t="s">
        <v>911</v>
      </c>
      <c r="C4442" t="s">
        <v>266</v>
      </c>
      <c r="E4442" t="s">
        <v>725</v>
      </c>
      <c r="F4442" t="s">
        <v>726</v>
      </c>
      <c r="G4442" t="s">
        <v>99</v>
      </c>
      <c r="H4442">
        <v>1804</v>
      </c>
      <c r="I4442" s="68" t="str">
        <f>VLOOKUP(E4442,Refs!$P$2:$R$29,3,FALSE)</f>
        <v>Y58</v>
      </c>
      <c r="J4442" s="68" t="str">
        <f>VLOOKUP(E4442,Refs!$P$2:$S$29,4,FALSE)</f>
        <v>South West</v>
      </c>
      <c r="K4442" s="28">
        <f t="shared" si="141"/>
        <v>1804</v>
      </c>
    </row>
    <row r="4443" spans="1:11" x14ac:dyDescent="0.35">
      <c r="A4443" s="69">
        <f t="shared" si="142"/>
        <v>45778</v>
      </c>
      <c r="B4443" t="s">
        <v>911</v>
      </c>
      <c r="C4443" t="s">
        <v>266</v>
      </c>
      <c r="E4443" t="s">
        <v>725</v>
      </c>
      <c r="F4443" t="s">
        <v>726</v>
      </c>
      <c r="G4443" t="s">
        <v>100</v>
      </c>
      <c r="H4443">
        <v>1028</v>
      </c>
      <c r="I4443" s="68" t="str">
        <f>VLOOKUP(E4443,Refs!$P$2:$R$29,3,FALSE)</f>
        <v>Y58</v>
      </c>
      <c r="J4443" s="68" t="str">
        <f>VLOOKUP(E4443,Refs!$P$2:$S$29,4,FALSE)</f>
        <v>South West</v>
      </c>
      <c r="K4443" s="28">
        <f t="shared" si="141"/>
        <v>1028</v>
      </c>
    </row>
    <row r="4444" spans="1:11" x14ac:dyDescent="0.35">
      <c r="A4444" s="69">
        <f t="shared" si="142"/>
        <v>45778</v>
      </c>
      <c r="B4444" t="s">
        <v>911</v>
      </c>
      <c r="C4444" t="s">
        <v>266</v>
      </c>
      <c r="E4444" t="s">
        <v>725</v>
      </c>
      <c r="F4444" t="s">
        <v>726</v>
      </c>
      <c r="G4444" t="s">
        <v>101</v>
      </c>
      <c r="H4444">
        <v>379</v>
      </c>
      <c r="I4444" s="68" t="str">
        <f>VLOOKUP(E4444,Refs!$P$2:$R$29,3,FALSE)</f>
        <v>Y58</v>
      </c>
      <c r="J4444" s="68" t="str">
        <f>VLOOKUP(E4444,Refs!$P$2:$S$29,4,FALSE)</f>
        <v>South West</v>
      </c>
      <c r="K4444" s="28">
        <f t="shared" si="141"/>
        <v>379</v>
      </c>
    </row>
    <row r="4445" spans="1:11" x14ac:dyDescent="0.35">
      <c r="A4445" s="69">
        <f t="shared" si="142"/>
        <v>45778</v>
      </c>
      <c r="B4445" t="s">
        <v>911</v>
      </c>
      <c r="C4445" t="s">
        <v>266</v>
      </c>
      <c r="E4445" t="s">
        <v>725</v>
      </c>
      <c r="F4445" t="s">
        <v>726</v>
      </c>
      <c r="G4445" t="s">
        <v>102</v>
      </c>
      <c r="H4445">
        <v>138</v>
      </c>
      <c r="I4445" s="68" t="str">
        <f>VLOOKUP(E4445,Refs!$P$2:$R$29,3,FALSE)</f>
        <v>Y58</v>
      </c>
      <c r="J4445" s="68" t="str">
        <f>VLOOKUP(E4445,Refs!$P$2:$S$29,4,FALSE)</f>
        <v>South West</v>
      </c>
      <c r="K4445" s="28">
        <f t="shared" si="141"/>
        <v>138</v>
      </c>
    </row>
    <row r="4446" spans="1:11" x14ac:dyDescent="0.35">
      <c r="A4446" s="69">
        <f t="shared" si="142"/>
        <v>45778</v>
      </c>
      <c r="B4446" t="s">
        <v>911</v>
      </c>
      <c r="C4446" t="s">
        <v>266</v>
      </c>
      <c r="E4446" t="s">
        <v>725</v>
      </c>
      <c r="F4446" t="s">
        <v>726</v>
      </c>
      <c r="G4446" t="s">
        <v>103</v>
      </c>
      <c r="H4446">
        <v>1468</v>
      </c>
      <c r="I4446" s="68" t="str">
        <f>VLOOKUP(E4446,Refs!$P$2:$R$29,3,FALSE)</f>
        <v>Y58</v>
      </c>
      <c r="J4446" s="68" t="str">
        <f>VLOOKUP(E4446,Refs!$P$2:$S$29,4,FALSE)</f>
        <v>South West</v>
      </c>
      <c r="K4446" s="28">
        <f t="shared" si="141"/>
        <v>1468</v>
      </c>
    </row>
    <row r="4447" spans="1:11" x14ac:dyDescent="0.35">
      <c r="A4447" s="69">
        <f t="shared" si="142"/>
        <v>45778</v>
      </c>
      <c r="B4447" t="s">
        <v>911</v>
      </c>
      <c r="C4447" t="s">
        <v>266</v>
      </c>
      <c r="E4447" t="s">
        <v>725</v>
      </c>
      <c r="F4447" t="s">
        <v>726</v>
      </c>
      <c r="G4447" t="s">
        <v>104</v>
      </c>
      <c r="H4447">
        <v>4171006</v>
      </c>
      <c r="I4447" s="68" t="str">
        <f>VLOOKUP(E4447,Refs!$P$2:$R$29,3,FALSE)</f>
        <v>Y58</v>
      </c>
      <c r="J4447" s="68" t="str">
        <f>VLOOKUP(E4447,Refs!$P$2:$S$29,4,FALSE)</f>
        <v>South West</v>
      </c>
      <c r="K4447" s="28">
        <f t="shared" si="141"/>
        <v>4171006</v>
      </c>
    </row>
    <row r="4448" spans="1:11" x14ac:dyDescent="0.35">
      <c r="A4448" s="69">
        <f t="shared" si="142"/>
        <v>45778</v>
      </c>
      <c r="B4448" t="s">
        <v>911</v>
      </c>
      <c r="C4448" t="s">
        <v>266</v>
      </c>
      <c r="D4448" s="185"/>
      <c r="E4448" t="s">
        <v>725</v>
      </c>
      <c r="F4448" t="s">
        <v>726</v>
      </c>
      <c r="G4448" t="s">
        <v>105</v>
      </c>
      <c r="H4448">
        <v>959</v>
      </c>
      <c r="I4448" s="68" t="str">
        <f>VLOOKUP(E4448,Refs!$P$2:$R$29,3,FALSE)</f>
        <v>Y58</v>
      </c>
      <c r="J4448" s="68" t="str">
        <f>VLOOKUP(E4448,Refs!$P$2:$S$29,4,FALSE)</f>
        <v>South West</v>
      </c>
      <c r="K4448" s="28">
        <f t="shared" si="141"/>
        <v>959</v>
      </c>
    </row>
    <row r="4449" spans="1:11" x14ac:dyDescent="0.35">
      <c r="A4449" s="69">
        <f t="shared" si="142"/>
        <v>45778</v>
      </c>
      <c r="B4449" t="s">
        <v>911</v>
      </c>
      <c r="C4449" t="s">
        <v>266</v>
      </c>
      <c r="D4449" s="185"/>
      <c r="E4449" t="s">
        <v>725</v>
      </c>
      <c r="F4449" t="s">
        <v>726</v>
      </c>
      <c r="G4449" t="s">
        <v>106</v>
      </c>
      <c r="H4449">
        <v>933</v>
      </c>
      <c r="I4449" s="68" t="str">
        <f>VLOOKUP(E4449,Refs!$P$2:$R$29,3,FALSE)</f>
        <v>Y58</v>
      </c>
      <c r="J4449" s="68" t="str">
        <f>VLOOKUP(E4449,Refs!$P$2:$S$29,4,FALSE)</f>
        <v>South West</v>
      </c>
      <c r="K4449" s="28">
        <f t="shared" si="141"/>
        <v>933</v>
      </c>
    </row>
    <row r="4450" spans="1:11" x14ac:dyDescent="0.35">
      <c r="A4450" s="69">
        <f t="shared" si="142"/>
        <v>45778</v>
      </c>
      <c r="B4450" t="s">
        <v>911</v>
      </c>
      <c r="C4450" t="s">
        <v>266</v>
      </c>
      <c r="D4450" s="185"/>
      <c r="E4450" t="s">
        <v>725</v>
      </c>
      <c r="F4450" t="s">
        <v>726</v>
      </c>
      <c r="G4450" t="s">
        <v>107</v>
      </c>
      <c r="H4450">
        <v>92</v>
      </c>
      <c r="I4450" s="68" t="str">
        <f>VLOOKUP(E4450,Refs!$P$2:$R$29,3,FALSE)</f>
        <v>Y58</v>
      </c>
      <c r="J4450" s="68" t="str">
        <f>VLOOKUP(E4450,Refs!$P$2:$S$29,4,FALSE)</f>
        <v>South West</v>
      </c>
      <c r="K4450" s="28">
        <f t="shared" ref="K4450:K4513" si="143">IF(OR(H4450="NULL",H4450=0,H4450=""),"",H4450)</f>
        <v>92</v>
      </c>
    </row>
    <row r="4451" spans="1:11" x14ac:dyDescent="0.35">
      <c r="A4451" s="69">
        <f t="shared" si="142"/>
        <v>45778</v>
      </c>
      <c r="B4451" t="s">
        <v>911</v>
      </c>
      <c r="C4451" t="s">
        <v>266</v>
      </c>
      <c r="D4451" s="185"/>
      <c r="E4451" t="s">
        <v>725</v>
      </c>
      <c r="F4451" t="s">
        <v>726</v>
      </c>
      <c r="G4451" t="s">
        <v>108</v>
      </c>
      <c r="H4451">
        <v>681</v>
      </c>
      <c r="I4451" s="68" t="str">
        <f>VLOOKUP(E4451,Refs!$P$2:$R$29,3,FALSE)</f>
        <v>Y58</v>
      </c>
      <c r="J4451" s="68" t="str">
        <f>VLOOKUP(E4451,Refs!$P$2:$S$29,4,FALSE)</f>
        <v>South West</v>
      </c>
      <c r="K4451" s="28">
        <f t="shared" si="143"/>
        <v>681</v>
      </c>
    </row>
    <row r="4452" spans="1:11" x14ac:dyDescent="0.35">
      <c r="A4452" s="69">
        <f t="shared" si="142"/>
        <v>45778</v>
      </c>
      <c r="B4452" t="s">
        <v>911</v>
      </c>
      <c r="C4452" t="s">
        <v>266</v>
      </c>
      <c r="D4452" s="185"/>
      <c r="E4452" t="s">
        <v>725</v>
      </c>
      <c r="F4452" t="s">
        <v>726</v>
      </c>
      <c r="G4452" t="s">
        <v>109</v>
      </c>
      <c r="H4452">
        <v>3239355</v>
      </c>
      <c r="I4452" s="68" t="str">
        <f>VLOOKUP(E4452,Refs!$P$2:$R$29,3,FALSE)</f>
        <v>Y58</v>
      </c>
      <c r="J4452" s="68" t="str">
        <f>VLOOKUP(E4452,Refs!$P$2:$S$29,4,FALSE)</f>
        <v>South West</v>
      </c>
      <c r="K4452" s="28">
        <f t="shared" si="143"/>
        <v>3239355</v>
      </c>
    </row>
    <row r="4453" spans="1:11" x14ac:dyDescent="0.35">
      <c r="A4453" s="69">
        <f t="shared" si="142"/>
        <v>45778</v>
      </c>
      <c r="B4453" t="s">
        <v>911</v>
      </c>
      <c r="C4453" t="s">
        <v>266</v>
      </c>
      <c r="D4453" s="185"/>
      <c r="E4453" t="s">
        <v>725</v>
      </c>
      <c r="F4453" t="s">
        <v>726</v>
      </c>
      <c r="G4453" t="s">
        <v>110</v>
      </c>
      <c r="H4453">
        <v>168</v>
      </c>
      <c r="I4453" s="68" t="str">
        <f>VLOOKUP(E4453,Refs!$P$2:$R$29,3,FALSE)</f>
        <v>Y58</v>
      </c>
      <c r="J4453" s="68" t="str">
        <f>VLOOKUP(E4453,Refs!$P$2:$S$29,4,FALSE)</f>
        <v>South West</v>
      </c>
      <c r="K4453" s="28">
        <f t="shared" si="143"/>
        <v>168</v>
      </c>
    </row>
    <row r="4454" spans="1:11" x14ac:dyDescent="0.35">
      <c r="A4454" s="69">
        <f t="shared" si="142"/>
        <v>45778</v>
      </c>
      <c r="B4454" t="s">
        <v>911</v>
      </c>
      <c r="C4454" t="s">
        <v>266</v>
      </c>
      <c r="D4454" s="185"/>
      <c r="E4454" t="s">
        <v>725</v>
      </c>
      <c r="F4454" t="s">
        <v>726</v>
      </c>
      <c r="G4454" t="s">
        <v>808</v>
      </c>
      <c r="H4454">
        <v>3700</v>
      </c>
      <c r="I4454" s="68" t="str">
        <f>VLOOKUP(E4454,Refs!$P$2:$R$29,3,FALSE)</f>
        <v>Y58</v>
      </c>
      <c r="J4454" s="68" t="str">
        <f>VLOOKUP(E4454,Refs!$P$2:$S$29,4,FALSE)</f>
        <v>South West</v>
      </c>
      <c r="K4454" s="28">
        <f t="shared" si="143"/>
        <v>3700</v>
      </c>
    </row>
    <row r="4455" spans="1:11" x14ac:dyDescent="0.35">
      <c r="A4455" s="69">
        <f t="shared" si="142"/>
        <v>45778</v>
      </c>
      <c r="B4455" t="s">
        <v>911</v>
      </c>
      <c r="C4455" t="s">
        <v>266</v>
      </c>
      <c r="D4455" s="185"/>
      <c r="E4455" t="s">
        <v>725</v>
      </c>
      <c r="F4455" t="s">
        <v>726</v>
      </c>
      <c r="G4455" t="s">
        <v>809</v>
      </c>
      <c r="H4455">
        <v>995</v>
      </c>
      <c r="I4455" s="68" t="str">
        <f>VLOOKUP(E4455,Refs!$P$2:$R$29,3,FALSE)</f>
        <v>Y58</v>
      </c>
      <c r="J4455" s="68" t="str">
        <f>VLOOKUP(E4455,Refs!$P$2:$S$29,4,FALSE)</f>
        <v>South West</v>
      </c>
      <c r="K4455" s="28">
        <f t="shared" si="143"/>
        <v>995</v>
      </c>
    </row>
    <row r="4456" spans="1:11" x14ac:dyDescent="0.35">
      <c r="A4456" s="69">
        <f t="shared" si="142"/>
        <v>45778</v>
      </c>
      <c r="B4456" t="s">
        <v>911</v>
      </c>
      <c r="C4456" t="s">
        <v>266</v>
      </c>
      <c r="D4456" s="185"/>
      <c r="E4456" t="s">
        <v>725</v>
      </c>
      <c r="F4456" t="s">
        <v>726</v>
      </c>
      <c r="G4456" t="s">
        <v>111</v>
      </c>
      <c r="H4456">
        <v>13235</v>
      </c>
      <c r="I4456" s="68" t="str">
        <f>VLOOKUP(E4456,Refs!$P$2:$R$29,3,FALSE)</f>
        <v>Y58</v>
      </c>
      <c r="J4456" s="68" t="str">
        <f>VLOOKUP(E4456,Refs!$P$2:$S$29,4,FALSE)</f>
        <v>South West</v>
      </c>
      <c r="K4456" s="28">
        <f t="shared" si="143"/>
        <v>13235</v>
      </c>
    </row>
    <row r="4457" spans="1:11" x14ac:dyDescent="0.35">
      <c r="A4457" s="69">
        <f t="shared" si="142"/>
        <v>45778</v>
      </c>
      <c r="B4457" t="s">
        <v>911</v>
      </c>
      <c r="C4457" t="s">
        <v>266</v>
      </c>
      <c r="D4457" s="185"/>
      <c r="E4457" t="s">
        <v>725</v>
      </c>
      <c r="F4457" t="s">
        <v>726</v>
      </c>
      <c r="G4457" t="s">
        <v>112</v>
      </c>
      <c r="H4457">
        <v>12</v>
      </c>
      <c r="I4457" s="68" t="str">
        <f>VLOOKUP(E4457,Refs!$P$2:$R$29,3,FALSE)</f>
        <v>Y58</v>
      </c>
      <c r="J4457" s="68" t="str">
        <f>VLOOKUP(E4457,Refs!$P$2:$S$29,4,FALSE)</f>
        <v>South West</v>
      </c>
      <c r="K4457" s="28">
        <f t="shared" si="143"/>
        <v>12</v>
      </c>
    </row>
    <row r="4458" spans="1:11" x14ac:dyDescent="0.35">
      <c r="A4458" s="69">
        <f t="shared" si="142"/>
        <v>45778</v>
      </c>
      <c r="B4458" t="s">
        <v>911</v>
      </c>
      <c r="C4458" t="s">
        <v>266</v>
      </c>
      <c r="D4458" s="185"/>
      <c r="E4458" t="s">
        <v>725</v>
      </c>
      <c r="F4458" t="s">
        <v>726</v>
      </c>
      <c r="G4458" t="s">
        <v>113</v>
      </c>
      <c r="H4458">
        <v>11934</v>
      </c>
      <c r="I4458" s="68" t="str">
        <f>VLOOKUP(E4458,Refs!$P$2:$R$29,3,FALSE)</f>
        <v>Y58</v>
      </c>
      <c r="J4458" s="68" t="str">
        <f>VLOOKUP(E4458,Refs!$P$2:$S$29,4,FALSE)</f>
        <v>South West</v>
      </c>
      <c r="K4458" s="28">
        <f t="shared" si="143"/>
        <v>11934</v>
      </c>
    </row>
    <row r="4459" spans="1:11" x14ac:dyDescent="0.35">
      <c r="A4459" s="69">
        <f t="shared" si="142"/>
        <v>45778</v>
      </c>
      <c r="B4459" t="s">
        <v>911</v>
      </c>
      <c r="C4459" t="s">
        <v>266</v>
      </c>
      <c r="D4459" s="185"/>
      <c r="E4459" t="s">
        <v>725</v>
      </c>
      <c r="F4459" t="s">
        <v>726</v>
      </c>
      <c r="G4459" t="s">
        <v>114</v>
      </c>
      <c r="H4459">
        <v>2934</v>
      </c>
      <c r="I4459" s="68" t="str">
        <f>VLOOKUP(E4459,Refs!$P$2:$R$29,3,FALSE)</f>
        <v>Y58</v>
      </c>
      <c r="J4459" s="68" t="str">
        <f>VLOOKUP(E4459,Refs!$P$2:$S$29,4,FALSE)</f>
        <v>South West</v>
      </c>
      <c r="K4459" s="28">
        <f t="shared" si="143"/>
        <v>2934</v>
      </c>
    </row>
    <row r="4460" spans="1:11" x14ac:dyDescent="0.35">
      <c r="A4460" s="69">
        <f t="shared" si="142"/>
        <v>45778</v>
      </c>
      <c r="B4460" t="s">
        <v>911</v>
      </c>
      <c r="C4460" t="s">
        <v>266</v>
      </c>
      <c r="D4460" s="185"/>
      <c r="E4460" t="s">
        <v>725</v>
      </c>
      <c r="F4460" t="s">
        <v>726</v>
      </c>
      <c r="G4460" t="s">
        <v>115</v>
      </c>
      <c r="H4460">
        <v>1695</v>
      </c>
      <c r="I4460" s="68" t="str">
        <f>VLOOKUP(E4460,Refs!$P$2:$R$29,3,FALSE)</f>
        <v>Y58</v>
      </c>
      <c r="J4460" s="68" t="str">
        <f>VLOOKUP(E4460,Refs!$P$2:$S$29,4,FALSE)</f>
        <v>South West</v>
      </c>
      <c r="K4460" s="28">
        <f t="shared" si="143"/>
        <v>1695</v>
      </c>
    </row>
    <row r="4461" spans="1:11" x14ac:dyDescent="0.35">
      <c r="A4461" s="69">
        <f t="shared" si="142"/>
        <v>45778</v>
      </c>
      <c r="B4461" t="s">
        <v>911</v>
      </c>
      <c r="C4461" t="s">
        <v>266</v>
      </c>
      <c r="D4461" s="185"/>
      <c r="E4461" t="s">
        <v>725</v>
      </c>
      <c r="F4461" t="s">
        <v>726</v>
      </c>
      <c r="G4461" t="s">
        <v>116</v>
      </c>
      <c r="H4461">
        <v>838</v>
      </c>
      <c r="I4461" s="68" t="str">
        <f>VLOOKUP(E4461,Refs!$P$2:$R$29,3,FALSE)</f>
        <v>Y58</v>
      </c>
      <c r="J4461" s="68" t="str">
        <f>VLOOKUP(E4461,Refs!$P$2:$S$29,4,FALSE)</f>
        <v>South West</v>
      </c>
      <c r="K4461" s="28">
        <f t="shared" si="143"/>
        <v>838</v>
      </c>
    </row>
    <row r="4462" spans="1:11" x14ac:dyDescent="0.35">
      <c r="A4462" s="69">
        <f t="shared" si="142"/>
        <v>45778</v>
      </c>
      <c r="B4462" t="s">
        <v>911</v>
      </c>
      <c r="C4462" t="s">
        <v>266</v>
      </c>
      <c r="D4462" s="185"/>
      <c r="E4462" t="s">
        <v>725</v>
      </c>
      <c r="F4462" t="s">
        <v>726</v>
      </c>
      <c r="G4462" t="s">
        <v>117</v>
      </c>
      <c r="H4462">
        <v>2314</v>
      </c>
      <c r="I4462" s="68" t="str">
        <f>VLOOKUP(E4462,Refs!$P$2:$R$29,3,FALSE)</f>
        <v>Y58</v>
      </c>
      <c r="J4462" s="68" t="str">
        <f>VLOOKUP(E4462,Refs!$P$2:$S$29,4,FALSE)</f>
        <v>South West</v>
      </c>
      <c r="K4462" s="28">
        <f t="shared" si="143"/>
        <v>2314</v>
      </c>
    </row>
    <row r="4463" spans="1:11" x14ac:dyDescent="0.35">
      <c r="A4463" s="69">
        <f t="shared" si="142"/>
        <v>45778</v>
      </c>
      <c r="B4463" t="s">
        <v>911</v>
      </c>
      <c r="C4463" t="s">
        <v>266</v>
      </c>
      <c r="D4463" s="185"/>
      <c r="E4463" t="s">
        <v>725</v>
      </c>
      <c r="F4463" t="s">
        <v>726</v>
      </c>
      <c r="G4463" t="s">
        <v>118</v>
      </c>
      <c r="H4463">
        <v>2048</v>
      </c>
      <c r="I4463" s="68" t="str">
        <f>VLOOKUP(E4463,Refs!$P$2:$R$29,3,FALSE)</f>
        <v>Y58</v>
      </c>
      <c r="J4463" s="68" t="str">
        <f>VLOOKUP(E4463,Refs!$P$2:$S$29,4,FALSE)</f>
        <v>South West</v>
      </c>
      <c r="K4463" s="28">
        <f t="shared" si="143"/>
        <v>2048</v>
      </c>
    </row>
    <row r="4464" spans="1:11" x14ac:dyDescent="0.35">
      <c r="A4464" s="69">
        <f t="shared" si="142"/>
        <v>45778</v>
      </c>
      <c r="B4464" t="s">
        <v>911</v>
      </c>
      <c r="C4464" t="s">
        <v>266</v>
      </c>
      <c r="D4464" s="185"/>
      <c r="E4464" t="s">
        <v>725</v>
      </c>
      <c r="F4464" t="s">
        <v>726</v>
      </c>
      <c r="G4464" t="s">
        <v>119</v>
      </c>
      <c r="H4464">
        <v>758</v>
      </c>
      <c r="I4464" s="68" t="str">
        <f>VLOOKUP(E4464,Refs!$P$2:$R$29,3,FALSE)</f>
        <v>Y58</v>
      </c>
      <c r="J4464" s="68" t="str">
        <f>VLOOKUP(E4464,Refs!$P$2:$S$29,4,FALSE)</f>
        <v>South West</v>
      </c>
      <c r="K4464" s="28">
        <f t="shared" si="143"/>
        <v>758</v>
      </c>
    </row>
    <row r="4465" spans="1:11" x14ac:dyDescent="0.35">
      <c r="A4465" s="69">
        <f t="shared" si="142"/>
        <v>45778</v>
      </c>
      <c r="B4465" t="s">
        <v>911</v>
      </c>
      <c r="C4465" t="s">
        <v>266</v>
      </c>
      <c r="D4465" s="185"/>
      <c r="E4465" t="s">
        <v>725</v>
      </c>
      <c r="F4465" t="s">
        <v>726</v>
      </c>
      <c r="G4465" t="s">
        <v>120</v>
      </c>
      <c r="H4465">
        <v>11</v>
      </c>
      <c r="I4465" s="68" t="str">
        <f>VLOOKUP(E4465,Refs!$P$2:$R$29,3,FALSE)</f>
        <v>Y58</v>
      </c>
      <c r="J4465" s="68" t="str">
        <f>VLOOKUP(E4465,Refs!$P$2:$S$29,4,FALSE)</f>
        <v>South West</v>
      </c>
      <c r="K4465" s="28">
        <f t="shared" si="143"/>
        <v>11</v>
      </c>
    </row>
    <row r="4466" spans="1:11" x14ac:dyDescent="0.35">
      <c r="A4466" s="69">
        <f t="shared" si="142"/>
        <v>45778</v>
      </c>
      <c r="B4466" t="s">
        <v>911</v>
      </c>
      <c r="C4466" t="s">
        <v>266</v>
      </c>
      <c r="D4466" s="185"/>
      <c r="E4466" t="s">
        <v>725</v>
      </c>
      <c r="F4466" t="s">
        <v>726</v>
      </c>
      <c r="G4466" t="s">
        <v>121</v>
      </c>
      <c r="H4466">
        <v>934</v>
      </c>
      <c r="I4466" s="68" t="str">
        <f>VLOOKUP(E4466,Refs!$P$2:$R$29,3,FALSE)</f>
        <v>Y58</v>
      </c>
      <c r="J4466" s="68" t="str">
        <f>VLOOKUP(E4466,Refs!$P$2:$S$29,4,FALSE)</f>
        <v>South West</v>
      </c>
      <c r="K4466" s="28">
        <f t="shared" si="143"/>
        <v>934</v>
      </c>
    </row>
    <row r="4467" spans="1:11" x14ac:dyDescent="0.35">
      <c r="A4467" s="69">
        <f t="shared" si="142"/>
        <v>45778</v>
      </c>
      <c r="B4467" t="s">
        <v>911</v>
      </c>
      <c r="C4467" t="s">
        <v>266</v>
      </c>
      <c r="D4467" s="185"/>
      <c r="E4467" t="s">
        <v>725</v>
      </c>
      <c r="F4467" t="s">
        <v>726</v>
      </c>
      <c r="G4467" t="s">
        <v>122</v>
      </c>
      <c r="H4467">
        <v>36</v>
      </c>
      <c r="I4467" s="68" t="str">
        <f>VLOOKUP(E4467,Refs!$P$2:$R$29,3,FALSE)</f>
        <v>Y58</v>
      </c>
      <c r="J4467" s="68" t="str">
        <f>VLOOKUP(E4467,Refs!$P$2:$S$29,4,FALSE)</f>
        <v>South West</v>
      </c>
      <c r="K4467" s="28">
        <f t="shared" si="143"/>
        <v>36</v>
      </c>
    </row>
    <row r="4468" spans="1:11" x14ac:dyDescent="0.35">
      <c r="A4468" s="69">
        <f t="shared" si="142"/>
        <v>45778</v>
      </c>
      <c r="B4468" t="s">
        <v>911</v>
      </c>
      <c r="C4468" t="s">
        <v>266</v>
      </c>
      <c r="D4468" s="185"/>
      <c r="E4468" t="s">
        <v>725</v>
      </c>
      <c r="F4468" t="s">
        <v>726</v>
      </c>
      <c r="G4468" t="s">
        <v>123</v>
      </c>
      <c r="H4468">
        <v>5</v>
      </c>
      <c r="I4468" s="68" t="str">
        <f>VLOOKUP(E4468,Refs!$P$2:$R$29,3,FALSE)</f>
        <v>Y58</v>
      </c>
      <c r="J4468" s="68" t="str">
        <f>VLOOKUP(E4468,Refs!$P$2:$S$29,4,FALSE)</f>
        <v>South West</v>
      </c>
      <c r="K4468" s="28">
        <f t="shared" si="143"/>
        <v>5</v>
      </c>
    </row>
    <row r="4469" spans="1:11" x14ac:dyDescent="0.35">
      <c r="A4469" s="69">
        <f t="shared" si="142"/>
        <v>45778</v>
      </c>
      <c r="B4469" t="s">
        <v>911</v>
      </c>
      <c r="C4469" t="s">
        <v>266</v>
      </c>
      <c r="D4469" s="185"/>
      <c r="E4469" t="s">
        <v>725</v>
      </c>
      <c r="F4469" t="s">
        <v>726</v>
      </c>
      <c r="G4469" t="s">
        <v>124</v>
      </c>
      <c r="H4469">
        <v>1</v>
      </c>
      <c r="I4469" s="68" t="str">
        <f>VLOOKUP(E4469,Refs!$P$2:$R$29,3,FALSE)</f>
        <v>Y58</v>
      </c>
      <c r="J4469" s="68" t="str">
        <f>VLOOKUP(E4469,Refs!$P$2:$S$29,4,FALSE)</f>
        <v>South West</v>
      </c>
      <c r="K4469" s="28">
        <f t="shared" si="143"/>
        <v>1</v>
      </c>
    </row>
    <row r="4470" spans="1:11" x14ac:dyDescent="0.35">
      <c r="A4470" s="69">
        <f t="shared" si="142"/>
        <v>45778</v>
      </c>
      <c r="B4470" t="s">
        <v>911</v>
      </c>
      <c r="C4470" t="s">
        <v>266</v>
      </c>
      <c r="D4470" s="185"/>
      <c r="E4470" t="s">
        <v>725</v>
      </c>
      <c r="F4470" t="s">
        <v>726</v>
      </c>
      <c r="G4470" t="s">
        <v>125</v>
      </c>
      <c r="H4470">
        <v>0</v>
      </c>
      <c r="I4470" s="68" t="str">
        <f>VLOOKUP(E4470,Refs!$P$2:$R$29,3,FALSE)</f>
        <v>Y58</v>
      </c>
      <c r="J4470" s="68" t="str">
        <f>VLOOKUP(E4470,Refs!$P$2:$S$29,4,FALSE)</f>
        <v>South West</v>
      </c>
      <c r="K4470" s="28" t="str">
        <f t="shared" si="143"/>
        <v/>
      </c>
    </row>
    <row r="4471" spans="1:11" x14ac:dyDescent="0.35">
      <c r="A4471" s="69">
        <f t="shared" si="142"/>
        <v>45778</v>
      </c>
      <c r="B4471" t="s">
        <v>911</v>
      </c>
      <c r="C4471" t="s">
        <v>266</v>
      </c>
      <c r="D4471" s="185"/>
      <c r="E4471" t="s">
        <v>725</v>
      </c>
      <c r="F4471" t="s">
        <v>726</v>
      </c>
      <c r="G4471" t="s">
        <v>126</v>
      </c>
      <c r="H4471">
        <v>0</v>
      </c>
      <c r="I4471" s="68" t="str">
        <f>VLOOKUP(E4471,Refs!$P$2:$R$29,3,FALSE)</f>
        <v>Y58</v>
      </c>
      <c r="J4471" s="68" t="str">
        <f>VLOOKUP(E4471,Refs!$P$2:$S$29,4,FALSE)</f>
        <v>South West</v>
      </c>
      <c r="K4471" s="28" t="str">
        <f t="shared" si="143"/>
        <v/>
      </c>
    </row>
    <row r="4472" spans="1:11" x14ac:dyDescent="0.35">
      <c r="A4472" s="69">
        <f t="shared" si="142"/>
        <v>45778</v>
      </c>
      <c r="B4472" t="s">
        <v>911</v>
      </c>
      <c r="C4472" t="s">
        <v>266</v>
      </c>
      <c r="D4472" s="185"/>
      <c r="E4472" t="s">
        <v>725</v>
      </c>
      <c r="F4472" t="s">
        <v>726</v>
      </c>
      <c r="G4472" t="s">
        <v>127</v>
      </c>
      <c r="H4472">
        <v>0</v>
      </c>
      <c r="I4472" s="68" t="str">
        <f>VLOOKUP(E4472,Refs!$P$2:$R$29,3,FALSE)</f>
        <v>Y58</v>
      </c>
      <c r="J4472" s="68" t="str">
        <f>VLOOKUP(E4472,Refs!$P$2:$S$29,4,FALSE)</f>
        <v>South West</v>
      </c>
      <c r="K4472" s="28" t="str">
        <f t="shared" si="143"/>
        <v/>
      </c>
    </row>
    <row r="4473" spans="1:11" x14ac:dyDescent="0.35">
      <c r="A4473" s="69">
        <f t="shared" si="142"/>
        <v>45778</v>
      </c>
      <c r="B4473" t="s">
        <v>911</v>
      </c>
      <c r="C4473" t="s">
        <v>266</v>
      </c>
      <c r="D4473" s="185"/>
      <c r="E4473" t="s">
        <v>725</v>
      </c>
      <c r="F4473" t="s">
        <v>726</v>
      </c>
      <c r="G4473" t="s">
        <v>128</v>
      </c>
      <c r="H4473">
        <v>1054</v>
      </c>
      <c r="I4473" s="68" t="str">
        <f>VLOOKUP(E4473,Refs!$P$2:$R$29,3,FALSE)</f>
        <v>Y58</v>
      </c>
      <c r="J4473" s="68" t="str">
        <f>VLOOKUP(E4473,Refs!$P$2:$S$29,4,FALSE)</f>
        <v>South West</v>
      </c>
      <c r="K4473" s="28">
        <f t="shared" si="143"/>
        <v>1054</v>
      </c>
    </row>
    <row r="4474" spans="1:11" x14ac:dyDescent="0.35">
      <c r="A4474" s="69">
        <f t="shared" si="142"/>
        <v>45778</v>
      </c>
      <c r="B4474" t="s">
        <v>911</v>
      </c>
      <c r="C4474" t="s">
        <v>266</v>
      </c>
      <c r="D4474" s="185"/>
      <c r="E4474" t="s">
        <v>725</v>
      </c>
      <c r="F4474" t="s">
        <v>726</v>
      </c>
      <c r="G4474" t="s">
        <v>129</v>
      </c>
      <c r="H4474">
        <v>513</v>
      </c>
      <c r="I4474" s="68" t="str">
        <f>VLOOKUP(E4474,Refs!$P$2:$R$29,3,FALSE)</f>
        <v>Y58</v>
      </c>
      <c r="J4474" s="68" t="str">
        <f>VLOOKUP(E4474,Refs!$P$2:$S$29,4,FALSE)</f>
        <v>South West</v>
      </c>
      <c r="K4474" s="28">
        <f t="shared" si="143"/>
        <v>513</v>
      </c>
    </row>
    <row r="4475" spans="1:11" x14ac:dyDescent="0.35">
      <c r="A4475" s="69">
        <f t="shared" si="142"/>
        <v>45778</v>
      </c>
      <c r="B4475" t="s">
        <v>911</v>
      </c>
      <c r="C4475" t="s">
        <v>266</v>
      </c>
      <c r="D4475" s="185"/>
      <c r="E4475" t="s">
        <v>725</v>
      </c>
      <c r="F4475" t="s">
        <v>726</v>
      </c>
      <c r="G4475" t="s">
        <v>130</v>
      </c>
      <c r="H4475">
        <v>401</v>
      </c>
      <c r="I4475" s="68" t="str">
        <f>VLOOKUP(E4475,Refs!$P$2:$R$29,3,FALSE)</f>
        <v>Y58</v>
      </c>
      <c r="J4475" s="68" t="str">
        <f>VLOOKUP(E4475,Refs!$P$2:$S$29,4,FALSE)</f>
        <v>South West</v>
      </c>
      <c r="K4475" s="28">
        <f t="shared" si="143"/>
        <v>401</v>
      </c>
    </row>
    <row r="4476" spans="1:11" x14ac:dyDescent="0.35">
      <c r="A4476" s="69">
        <f t="shared" si="142"/>
        <v>45778</v>
      </c>
      <c r="B4476" t="s">
        <v>911</v>
      </c>
      <c r="C4476" t="s">
        <v>266</v>
      </c>
      <c r="D4476" s="185"/>
      <c r="E4476" t="s">
        <v>725</v>
      </c>
      <c r="F4476" t="s">
        <v>726</v>
      </c>
      <c r="G4476" t="s">
        <v>131</v>
      </c>
      <c r="H4476">
        <v>1319</v>
      </c>
      <c r="I4476" s="68" t="str">
        <f>VLOOKUP(E4476,Refs!$P$2:$R$29,3,FALSE)</f>
        <v>Y58</v>
      </c>
      <c r="J4476" s="68" t="str">
        <f>VLOOKUP(E4476,Refs!$P$2:$S$29,4,FALSE)</f>
        <v>South West</v>
      </c>
      <c r="K4476" s="28">
        <f t="shared" si="143"/>
        <v>1319</v>
      </c>
    </row>
    <row r="4477" spans="1:11" x14ac:dyDescent="0.35">
      <c r="A4477" s="69">
        <f t="shared" si="142"/>
        <v>45778</v>
      </c>
      <c r="B4477" t="s">
        <v>911</v>
      </c>
      <c r="C4477" t="s">
        <v>266</v>
      </c>
      <c r="D4477" s="185"/>
      <c r="E4477" t="s">
        <v>725</v>
      </c>
      <c r="F4477" t="s">
        <v>726</v>
      </c>
      <c r="G4477" t="s">
        <v>132</v>
      </c>
      <c r="H4477">
        <v>1197</v>
      </c>
      <c r="I4477" s="68" t="str">
        <f>VLOOKUP(E4477,Refs!$P$2:$R$29,3,FALSE)</f>
        <v>Y58</v>
      </c>
      <c r="J4477" s="68" t="str">
        <f>VLOOKUP(E4477,Refs!$P$2:$S$29,4,FALSE)</f>
        <v>South West</v>
      </c>
      <c r="K4477" s="28">
        <f t="shared" si="143"/>
        <v>1197</v>
      </c>
    </row>
    <row r="4478" spans="1:11" x14ac:dyDescent="0.35">
      <c r="A4478" s="69">
        <f t="shared" si="142"/>
        <v>45778</v>
      </c>
      <c r="B4478" t="s">
        <v>911</v>
      </c>
      <c r="C4478" t="s">
        <v>266</v>
      </c>
      <c r="D4478" s="185"/>
      <c r="E4478" t="s">
        <v>725</v>
      </c>
      <c r="F4478" t="s">
        <v>726</v>
      </c>
      <c r="G4478" t="s">
        <v>133</v>
      </c>
      <c r="H4478">
        <v>905</v>
      </c>
      <c r="I4478" s="68" t="str">
        <f>VLOOKUP(E4478,Refs!$P$2:$R$29,3,FALSE)</f>
        <v>Y58</v>
      </c>
      <c r="J4478" s="68" t="str">
        <f>VLOOKUP(E4478,Refs!$P$2:$S$29,4,FALSE)</f>
        <v>South West</v>
      </c>
      <c r="K4478" s="28">
        <f t="shared" si="143"/>
        <v>905</v>
      </c>
    </row>
    <row r="4479" spans="1:11" x14ac:dyDescent="0.35">
      <c r="A4479" s="69">
        <f t="shared" si="142"/>
        <v>45778</v>
      </c>
      <c r="B4479" t="s">
        <v>911</v>
      </c>
      <c r="C4479" t="s">
        <v>266</v>
      </c>
      <c r="D4479" s="185"/>
      <c r="E4479" t="s">
        <v>725</v>
      </c>
      <c r="F4479" t="s">
        <v>726</v>
      </c>
      <c r="G4479" t="s">
        <v>134</v>
      </c>
      <c r="H4479">
        <v>741</v>
      </c>
      <c r="I4479" s="68" t="str">
        <f>VLOOKUP(E4479,Refs!$P$2:$R$29,3,FALSE)</f>
        <v>Y58</v>
      </c>
      <c r="J4479" s="68" t="str">
        <f>VLOOKUP(E4479,Refs!$P$2:$S$29,4,FALSE)</f>
        <v>South West</v>
      </c>
      <c r="K4479" s="28">
        <f t="shared" si="143"/>
        <v>741</v>
      </c>
    </row>
    <row r="4480" spans="1:11" x14ac:dyDescent="0.35">
      <c r="A4480" s="69">
        <f t="shared" si="142"/>
        <v>45778</v>
      </c>
      <c r="B4480" t="s">
        <v>911</v>
      </c>
      <c r="C4480" t="s">
        <v>266</v>
      </c>
      <c r="D4480" s="185"/>
      <c r="E4480" t="s">
        <v>725</v>
      </c>
      <c r="F4480" t="s">
        <v>726</v>
      </c>
      <c r="G4480" t="s">
        <v>135</v>
      </c>
      <c r="H4480">
        <v>221</v>
      </c>
      <c r="I4480" s="68" t="str">
        <f>VLOOKUP(E4480,Refs!$P$2:$R$29,3,FALSE)</f>
        <v>Y58</v>
      </c>
      <c r="J4480" s="68" t="str">
        <f>VLOOKUP(E4480,Refs!$P$2:$S$29,4,FALSE)</f>
        <v>South West</v>
      </c>
      <c r="K4480" s="28">
        <f t="shared" si="143"/>
        <v>221</v>
      </c>
    </row>
    <row r="4481" spans="1:11" x14ac:dyDescent="0.35">
      <c r="A4481" s="69">
        <f t="shared" si="142"/>
        <v>45778</v>
      </c>
      <c r="B4481" t="s">
        <v>911</v>
      </c>
      <c r="C4481" t="s">
        <v>266</v>
      </c>
      <c r="D4481" s="185"/>
      <c r="E4481" t="s">
        <v>725</v>
      </c>
      <c r="F4481" t="s">
        <v>726</v>
      </c>
      <c r="G4481" t="s">
        <v>136</v>
      </c>
      <c r="H4481">
        <v>203</v>
      </c>
      <c r="I4481" s="68" t="str">
        <f>VLOOKUP(E4481,Refs!$P$2:$R$29,3,FALSE)</f>
        <v>Y58</v>
      </c>
      <c r="J4481" s="68" t="str">
        <f>VLOOKUP(E4481,Refs!$P$2:$S$29,4,FALSE)</f>
        <v>South West</v>
      </c>
      <c r="K4481" s="28">
        <f t="shared" si="143"/>
        <v>203</v>
      </c>
    </row>
    <row r="4482" spans="1:11" x14ac:dyDescent="0.35">
      <c r="A4482" s="69">
        <f t="shared" si="142"/>
        <v>45778</v>
      </c>
      <c r="B4482" t="s">
        <v>911</v>
      </c>
      <c r="C4482" t="s">
        <v>266</v>
      </c>
      <c r="D4482" s="185"/>
      <c r="E4482" t="s">
        <v>725</v>
      </c>
      <c r="F4482" t="s">
        <v>726</v>
      </c>
      <c r="G4482" t="s">
        <v>137</v>
      </c>
      <c r="H4482">
        <v>14</v>
      </c>
      <c r="I4482" s="68" t="str">
        <f>VLOOKUP(E4482,Refs!$P$2:$R$29,3,FALSE)</f>
        <v>Y58</v>
      </c>
      <c r="J4482" s="68" t="str">
        <f>VLOOKUP(E4482,Refs!$P$2:$S$29,4,FALSE)</f>
        <v>South West</v>
      </c>
      <c r="K4482" s="28">
        <f t="shared" si="143"/>
        <v>14</v>
      </c>
    </row>
    <row r="4483" spans="1:11" x14ac:dyDescent="0.35">
      <c r="A4483" s="69">
        <f t="shared" ref="A4483:A4546" si="144">DATEVALUE(RIGHT(B4483,8))</f>
        <v>45778</v>
      </c>
      <c r="B4483" t="s">
        <v>911</v>
      </c>
      <c r="C4483" t="s">
        <v>266</v>
      </c>
      <c r="D4483" s="185"/>
      <c r="E4483" t="s">
        <v>725</v>
      </c>
      <c r="F4483" t="s">
        <v>726</v>
      </c>
      <c r="G4483" t="s">
        <v>138</v>
      </c>
      <c r="H4483">
        <v>11</v>
      </c>
      <c r="I4483" s="68" t="str">
        <f>VLOOKUP(E4483,Refs!$P$2:$R$29,3,FALSE)</f>
        <v>Y58</v>
      </c>
      <c r="J4483" s="68" t="str">
        <f>VLOOKUP(E4483,Refs!$P$2:$S$29,4,FALSE)</f>
        <v>South West</v>
      </c>
      <c r="K4483" s="28">
        <f t="shared" si="143"/>
        <v>11</v>
      </c>
    </row>
    <row r="4484" spans="1:11" x14ac:dyDescent="0.35">
      <c r="A4484" s="69">
        <f t="shared" si="144"/>
        <v>45778</v>
      </c>
      <c r="B4484" t="s">
        <v>911</v>
      </c>
      <c r="C4484" t="s">
        <v>266</v>
      </c>
      <c r="D4484" s="185"/>
      <c r="E4484" t="s">
        <v>725</v>
      </c>
      <c r="F4484" t="s">
        <v>726</v>
      </c>
      <c r="G4484" t="s">
        <v>139</v>
      </c>
      <c r="H4484">
        <v>151</v>
      </c>
      <c r="I4484" s="68" t="str">
        <f>VLOOKUP(E4484,Refs!$P$2:$R$29,3,FALSE)</f>
        <v>Y58</v>
      </c>
      <c r="J4484" s="68" t="str">
        <f>VLOOKUP(E4484,Refs!$P$2:$S$29,4,FALSE)</f>
        <v>South West</v>
      </c>
      <c r="K4484" s="28">
        <f t="shared" si="143"/>
        <v>151</v>
      </c>
    </row>
    <row r="4485" spans="1:11" x14ac:dyDescent="0.35">
      <c r="A4485" s="69">
        <f t="shared" si="144"/>
        <v>45778</v>
      </c>
      <c r="B4485" t="s">
        <v>911</v>
      </c>
      <c r="C4485" t="s">
        <v>266</v>
      </c>
      <c r="D4485" s="185"/>
      <c r="E4485" t="s">
        <v>725</v>
      </c>
      <c r="F4485" t="s">
        <v>726</v>
      </c>
      <c r="G4485" t="s">
        <v>140</v>
      </c>
      <c r="H4485">
        <v>151</v>
      </c>
      <c r="I4485" s="68" t="str">
        <f>VLOOKUP(E4485,Refs!$P$2:$R$29,3,FALSE)</f>
        <v>Y58</v>
      </c>
      <c r="J4485" s="68" t="str">
        <f>VLOOKUP(E4485,Refs!$P$2:$S$29,4,FALSE)</f>
        <v>South West</v>
      </c>
      <c r="K4485" s="28">
        <f t="shared" si="143"/>
        <v>151</v>
      </c>
    </row>
    <row r="4486" spans="1:11" x14ac:dyDescent="0.35">
      <c r="A4486" s="69">
        <f t="shared" si="144"/>
        <v>45778</v>
      </c>
      <c r="B4486" t="s">
        <v>911</v>
      </c>
      <c r="C4486" t="s">
        <v>266</v>
      </c>
      <c r="D4486" s="185"/>
      <c r="E4486" t="s">
        <v>725</v>
      </c>
      <c r="F4486" t="s">
        <v>726</v>
      </c>
      <c r="G4486" t="s">
        <v>728</v>
      </c>
      <c r="H4486">
        <v>350</v>
      </c>
      <c r="I4486" s="68" t="str">
        <f>VLOOKUP(E4486,Refs!$P$2:$R$29,3,FALSE)</f>
        <v>Y58</v>
      </c>
      <c r="J4486" s="68" t="str">
        <f>VLOOKUP(E4486,Refs!$P$2:$S$29,4,FALSE)</f>
        <v>South West</v>
      </c>
      <c r="K4486" s="28">
        <f t="shared" si="143"/>
        <v>350</v>
      </c>
    </row>
    <row r="4487" spans="1:11" x14ac:dyDescent="0.35">
      <c r="A4487" s="69">
        <f t="shared" si="144"/>
        <v>45778</v>
      </c>
      <c r="B4487" t="s">
        <v>911</v>
      </c>
      <c r="C4487" t="s">
        <v>266</v>
      </c>
      <c r="D4487" s="185"/>
      <c r="E4487" t="s">
        <v>725</v>
      </c>
      <c r="F4487" t="s">
        <v>726</v>
      </c>
      <c r="G4487" t="s">
        <v>727</v>
      </c>
      <c r="H4487">
        <v>126</v>
      </c>
      <c r="I4487" s="68" t="str">
        <f>VLOOKUP(E4487,Refs!$P$2:$R$29,3,FALSE)</f>
        <v>Y58</v>
      </c>
      <c r="J4487" s="68" t="str">
        <f>VLOOKUP(E4487,Refs!$P$2:$S$29,4,FALSE)</f>
        <v>South West</v>
      </c>
      <c r="K4487" s="28">
        <f t="shared" si="143"/>
        <v>126</v>
      </c>
    </row>
    <row r="4488" spans="1:11" x14ac:dyDescent="0.35">
      <c r="A4488" s="69">
        <f t="shared" si="144"/>
        <v>45778</v>
      </c>
      <c r="B4488" t="s">
        <v>911</v>
      </c>
      <c r="C4488" t="s">
        <v>266</v>
      </c>
      <c r="D4488" s="185"/>
      <c r="E4488" t="s">
        <v>725</v>
      </c>
      <c r="F4488" t="s">
        <v>726</v>
      </c>
      <c r="G4488" t="s">
        <v>730</v>
      </c>
      <c r="H4488">
        <v>559</v>
      </c>
      <c r="I4488" s="68" t="str">
        <f>VLOOKUP(E4488,Refs!$P$2:$R$29,3,FALSE)</f>
        <v>Y58</v>
      </c>
      <c r="J4488" s="68" t="str">
        <f>VLOOKUP(E4488,Refs!$P$2:$S$29,4,FALSE)</f>
        <v>South West</v>
      </c>
      <c r="K4488" s="28">
        <f t="shared" si="143"/>
        <v>559</v>
      </c>
    </row>
    <row r="4489" spans="1:11" x14ac:dyDescent="0.35">
      <c r="A4489" s="69">
        <f t="shared" si="144"/>
        <v>45778</v>
      </c>
      <c r="B4489" t="s">
        <v>911</v>
      </c>
      <c r="C4489" t="s">
        <v>266</v>
      </c>
      <c r="D4489" s="185"/>
      <c r="E4489" t="s">
        <v>725</v>
      </c>
      <c r="F4489" t="s">
        <v>726</v>
      </c>
      <c r="G4489" t="s">
        <v>729</v>
      </c>
      <c r="H4489">
        <v>288</v>
      </c>
      <c r="I4489" s="68" t="str">
        <f>VLOOKUP(E4489,Refs!$P$2:$R$29,3,FALSE)</f>
        <v>Y58</v>
      </c>
      <c r="J4489" s="68" t="str">
        <f>VLOOKUP(E4489,Refs!$P$2:$S$29,4,FALSE)</f>
        <v>South West</v>
      </c>
      <c r="K4489" s="28">
        <f t="shared" si="143"/>
        <v>288</v>
      </c>
    </row>
    <row r="4490" spans="1:11" x14ac:dyDescent="0.35">
      <c r="A4490" s="69">
        <f t="shared" si="144"/>
        <v>45778</v>
      </c>
      <c r="B4490" t="s">
        <v>911</v>
      </c>
      <c r="C4490" t="s">
        <v>266</v>
      </c>
      <c r="D4490" s="185"/>
      <c r="E4490" t="s">
        <v>799</v>
      </c>
      <c r="F4490" t="s">
        <v>800</v>
      </c>
      <c r="G4490" t="s">
        <v>10</v>
      </c>
      <c r="H4490">
        <v>46375</v>
      </c>
      <c r="I4490" s="68" t="str">
        <f>VLOOKUP(E4490,Refs!$P$2:$R$29,3,FALSE)</f>
        <v>Y61</v>
      </c>
      <c r="J4490" s="68" t="str">
        <f>VLOOKUP(E4490,Refs!$P$2:$S$29,4,FALSE)</f>
        <v>East of England</v>
      </c>
      <c r="K4490" s="28">
        <f t="shared" si="143"/>
        <v>46375</v>
      </c>
    </row>
    <row r="4491" spans="1:11" x14ac:dyDescent="0.35">
      <c r="A4491" s="69">
        <f t="shared" si="144"/>
        <v>45778</v>
      </c>
      <c r="B4491" t="s">
        <v>911</v>
      </c>
      <c r="C4491" t="s">
        <v>266</v>
      </c>
      <c r="D4491" s="185"/>
      <c r="E4491" t="s">
        <v>799</v>
      </c>
      <c r="F4491" t="s">
        <v>800</v>
      </c>
      <c r="G4491" t="s">
        <v>69</v>
      </c>
      <c r="H4491">
        <v>46348</v>
      </c>
      <c r="I4491" s="68" t="str">
        <f>VLOOKUP(E4491,Refs!$P$2:$R$29,3,FALSE)</f>
        <v>Y61</v>
      </c>
      <c r="J4491" s="68" t="str">
        <f>VLOOKUP(E4491,Refs!$P$2:$S$29,4,FALSE)</f>
        <v>East of England</v>
      </c>
      <c r="K4491" s="28">
        <f t="shared" si="143"/>
        <v>46348</v>
      </c>
    </row>
    <row r="4492" spans="1:11" x14ac:dyDescent="0.35">
      <c r="A4492" s="69">
        <f t="shared" si="144"/>
        <v>45778</v>
      </c>
      <c r="B4492" t="s">
        <v>911</v>
      </c>
      <c r="C4492" t="s">
        <v>266</v>
      </c>
      <c r="D4492" s="185"/>
      <c r="E4492" t="s">
        <v>799</v>
      </c>
      <c r="F4492" t="s">
        <v>800</v>
      </c>
      <c r="G4492" t="s">
        <v>20</v>
      </c>
      <c r="H4492">
        <v>40997</v>
      </c>
      <c r="I4492" s="68" t="str">
        <f>VLOOKUP(E4492,Refs!$P$2:$R$29,3,FALSE)</f>
        <v>Y61</v>
      </c>
      <c r="J4492" s="68" t="str">
        <f>VLOOKUP(E4492,Refs!$P$2:$S$29,4,FALSE)</f>
        <v>East of England</v>
      </c>
      <c r="K4492" s="28">
        <f t="shared" si="143"/>
        <v>40997</v>
      </c>
    </row>
    <row r="4493" spans="1:11" x14ac:dyDescent="0.35">
      <c r="A4493" s="69">
        <f t="shared" si="144"/>
        <v>45778</v>
      </c>
      <c r="B4493" t="s">
        <v>911</v>
      </c>
      <c r="C4493" t="s">
        <v>266</v>
      </c>
      <c r="D4493" s="185"/>
      <c r="E4493" t="s">
        <v>799</v>
      </c>
      <c r="F4493" t="s">
        <v>800</v>
      </c>
      <c r="G4493" t="s">
        <v>23</v>
      </c>
      <c r="H4493">
        <v>30227</v>
      </c>
      <c r="I4493" s="68" t="str">
        <f>VLOOKUP(E4493,Refs!$P$2:$R$29,3,FALSE)</f>
        <v>Y61</v>
      </c>
      <c r="J4493" s="68" t="str">
        <f>VLOOKUP(E4493,Refs!$P$2:$S$29,4,FALSE)</f>
        <v>East of England</v>
      </c>
      <c r="K4493" s="28">
        <f t="shared" si="143"/>
        <v>30227</v>
      </c>
    </row>
    <row r="4494" spans="1:11" x14ac:dyDescent="0.35">
      <c r="A4494" s="69">
        <f t="shared" si="144"/>
        <v>45778</v>
      </c>
      <c r="B4494" t="s">
        <v>911</v>
      </c>
      <c r="C4494" t="s">
        <v>266</v>
      </c>
      <c r="D4494" s="185"/>
      <c r="E4494" t="s">
        <v>799</v>
      </c>
      <c r="F4494" t="s">
        <v>800</v>
      </c>
      <c r="G4494" t="s">
        <v>19</v>
      </c>
      <c r="H4494">
        <v>1919</v>
      </c>
      <c r="I4494" s="68" t="str">
        <f>VLOOKUP(E4494,Refs!$P$2:$R$29,3,FALSE)</f>
        <v>Y61</v>
      </c>
      <c r="J4494" s="68" t="str">
        <f>VLOOKUP(E4494,Refs!$P$2:$S$29,4,FALSE)</f>
        <v>East of England</v>
      </c>
      <c r="K4494" s="28">
        <f t="shared" si="143"/>
        <v>1919</v>
      </c>
    </row>
    <row r="4495" spans="1:11" x14ac:dyDescent="0.35">
      <c r="A4495" s="69">
        <f t="shared" si="144"/>
        <v>45778</v>
      </c>
      <c r="B4495" t="s">
        <v>911</v>
      </c>
      <c r="C4495" t="s">
        <v>266</v>
      </c>
      <c r="D4495" s="185"/>
      <c r="E4495" t="s">
        <v>799</v>
      </c>
      <c r="F4495" t="s">
        <v>800</v>
      </c>
      <c r="G4495" t="s">
        <v>21</v>
      </c>
      <c r="H4495">
        <v>3060336</v>
      </c>
      <c r="I4495" s="68" t="str">
        <f>VLOOKUP(E4495,Refs!$P$2:$R$29,3,FALSE)</f>
        <v>Y61</v>
      </c>
      <c r="J4495" s="68" t="str">
        <f>VLOOKUP(E4495,Refs!$P$2:$S$29,4,FALSE)</f>
        <v>East of England</v>
      </c>
      <c r="K4495" s="28">
        <f t="shared" si="143"/>
        <v>3060336</v>
      </c>
    </row>
    <row r="4496" spans="1:11" x14ac:dyDescent="0.35">
      <c r="A4496" s="69">
        <f t="shared" si="144"/>
        <v>45778</v>
      </c>
      <c r="B4496" t="s">
        <v>911</v>
      </c>
      <c r="C4496" t="s">
        <v>266</v>
      </c>
      <c r="D4496" s="185"/>
      <c r="E4496" t="s">
        <v>799</v>
      </c>
      <c r="F4496" t="s">
        <v>800</v>
      </c>
      <c r="G4496" t="s">
        <v>70</v>
      </c>
      <c r="H4496">
        <v>329</v>
      </c>
      <c r="I4496" s="68" t="str">
        <f>VLOOKUP(E4496,Refs!$P$2:$R$29,3,FALSE)</f>
        <v>Y61</v>
      </c>
      <c r="J4496" s="68" t="str">
        <f>VLOOKUP(E4496,Refs!$P$2:$S$29,4,FALSE)</f>
        <v>East of England</v>
      </c>
      <c r="K4496" s="28">
        <f t="shared" si="143"/>
        <v>329</v>
      </c>
    </row>
    <row r="4497" spans="1:11" x14ac:dyDescent="0.35">
      <c r="A4497" s="69">
        <f t="shared" si="144"/>
        <v>45778</v>
      </c>
      <c r="B4497" t="s">
        <v>911</v>
      </c>
      <c r="C4497" t="s">
        <v>266</v>
      </c>
      <c r="D4497" s="185"/>
      <c r="E4497" t="s">
        <v>799</v>
      </c>
      <c r="F4497" t="s">
        <v>800</v>
      </c>
      <c r="G4497" t="s">
        <v>71</v>
      </c>
      <c r="H4497">
        <v>489</v>
      </c>
      <c r="I4497" s="68" t="str">
        <f>VLOOKUP(E4497,Refs!$P$2:$R$29,3,FALSE)</f>
        <v>Y61</v>
      </c>
      <c r="J4497" s="68" t="str">
        <f>VLOOKUP(E4497,Refs!$P$2:$S$29,4,FALSE)</f>
        <v>East of England</v>
      </c>
      <c r="K4497" s="28">
        <f t="shared" si="143"/>
        <v>489</v>
      </c>
    </row>
    <row r="4498" spans="1:11" x14ac:dyDescent="0.35">
      <c r="A4498" s="69">
        <f t="shared" si="144"/>
        <v>45778</v>
      </c>
      <c r="B4498" t="s">
        <v>911</v>
      </c>
      <c r="C4498" t="s">
        <v>266</v>
      </c>
      <c r="D4498" s="185"/>
      <c r="E4498" t="s">
        <v>799</v>
      </c>
      <c r="F4498" t="s">
        <v>800</v>
      </c>
      <c r="G4498" t="s">
        <v>72</v>
      </c>
      <c r="H4498">
        <v>307646</v>
      </c>
      <c r="I4498" s="68" t="str">
        <f>VLOOKUP(E4498,Refs!$P$2:$R$29,3,FALSE)</f>
        <v>Y61</v>
      </c>
      <c r="J4498" s="68" t="str">
        <f>VLOOKUP(E4498,Refs!$P$2:$S$29,4,FALSE)</f>
        <v>East of England</v>
      </c>
      <c r="K4498" s="28">
        <f t="shared" si="143"/>
        <v>307646</v>
      </c>
    </row>
    <row r="4499" spans="1:11" x14ac:dyDescent="0.35">
      <c r="A4499" s="69">
        <f t="shared" si="144"/>
        <v>45778</v>
      </c>
      <c r="B4499" t="s">
        <v>911</v>
      </c>
      <c r="C4499" t="s">
        <v>266</v>
      </c>
      <c r="D4499" s="185"/>
      <c r="E4499" t="s">
        <v>799</v>
      </c>
      <c r="F4499" t="s">
        <v>800</v>
      </c>
      <c r="G4499" t="s">
        <v>73</v>
      </c>
      <c r="H4499">
        <v>17698</v>
      </c>
      <c r="I4499" s="68" t="str">
        <f>VLOOKUP(E4499,Refs!$P$2:$R$29,3,FALSE)</f>
        <v>Y61</v>
      </c>
      <c r="J4499" s="68" t="str">
        <f>VLOOKUP(E4499,Refs!$P$2:$S$29,4,FALSE)</f>
        <v>East of England</v>
      </c>
      <c r="K4499" s="28">
        <f t="shared" si="143"/>
        <v>17698</v>
      </c>
    </row>
    <row r="4500" spans="1:11" x14ac:dyDescent="0.35">
      <c r="A4500" s="69">
        <f t="shared" si="144"/>
        <v>45778</v>
      </c>
      <c r="B4500" t="s">
        <v>911</v>
      </c>
      <c r="C4500" t="s">
        <v>266</v>
      </c>
      <c r="D4500" s="185"/>
      <c r="E4500" t="s">
        <v>799</v>
      </c>
      <c r="F4500" t="s">
        <v>800</v>
      </c>
      <c r="G4500" t="s">
        <v>74</v>
      </c>
      <c r="H4500">
        <v>252005887</v>
      </c>
      <c r="I4500" s="68" t="str">
        <f>VLOOKUP(E4500,Refs!$P$2:$R$29,3,FALSE)</f>
        <v>Y61</v>
      </c>
      <c r="J4500" s="68" t="str">
        <f>VLOOKUP(E4500,Refs!$P$2:$S$29,4,FALSE)</f>
        <v>East of England</v>
      </c>
      <c r="K4500" s="28">
        <f t="shared" si="143"/>
        <v>252005887</v>
      </c>
    </row>
    <row r="4501" spans="1:11" x14ac:dyDescent="0.35">
      <c r="A4501" s="69">
        <f t="shared" si="144"/>
        <v>45778</v>
      </c>
      <c r="B4501" t="s">
        <v>911</v>
      </c>
      <c r="C4501" t="s">
        <v>266</v>
      </c>
      <c r="D4501" s="185"/>
      <c r="E4501" t="s">
        <v>799</v>
      </c>
      <c r="F4501" t="s">
        <v>800</v>
      </c>
      <c r="G4501" t="s">
        <v>26</v>
      </c>
      <c r="H4501">
        <v>36545</v>
      </c>
      <c r="I4501" s="68" t="str">
        <f>VLOOKUP(E4501,Refs!$P$2:$R$29,3,FALSE)</f>
        <v>Y61</v>
      </c>
      <c r="J4501" s="68" t="str">
        <f>VLOOKUP(E4501,Refs!$P$2:$S$29,4,FALSE)</f>
        <v>East of England</v>
      </c>
      <c r="K4501" s="28">
        <f t="shared" si="143"/>
        <v>36545</v>
      </c>
    </row>
    <row r="4502" spans="1:11" x14ac:dyDescent="0.35">
      <c r="A4502" s="69">
        <f t="shared" si="144"/>
        <v>45778</v>
      </c>
      <c r="B4502" t="s">
        <v>911</v>
      </c>
      <c r="C4502" t="s">
        <v>266</v>
      </c>
      <c r="D4502" s="185"/>
      <c r="E4502" t="s">
        <v>799</v>
      </c>
      <c r="F4502" t="s">
        <v>800</v>
      </c>
      <c r="G4502" t="s">
        <v>75</v>
      </c>
      <c r="H4502">
        <v>316</v>
      </c>
      <c r="I4502" s="68" t="str">
        <f>VLOOKUP(E4502,Refs!$P$2:$R$29,3,FALSE)</f>
        <v>Y61</v>
      </c>
      <c r="J4502" s="68" t="str">
        <f>VLOOKUP(E4502,Refs!$P$2:$S$29,4,FALSE)</f>
        <v>East of England</v>
      </c>
      <c r="K4502" s="28">
        <f t="shared" si="143"/>
        <v>316</v>
      </c>
    </row>
    <row r="4503" spans="1:11" x14ac:dyDescent="0.35">
      <c r="A4503" s="69">
        <f t="shared" si="144"/>
        <v>45778</v>
      </c>
      <c r="B4503" t="s">
        <v>911</v>
      </c>
      <c r="C4503" t="s">
        <v>266</v>
      </c>
      <c r="D4503" s="185"/>
      <c r="E4503" t="s">
        <v>799</v>
      </c>
      <c r="F4503" t="s">
        <v>800</v>
      </c>
      <c r="G4503" t="s">
        <v>76</v>
      </c>
      <c r="H4503">
        <v>15570</v>
      </c>
      <c r="I4503" s="68" t="str">
        <f>VLOOKUP(E4503,Refs!$P$2:$R$29,3,FALSE)</f>
        <v>Y61</v>
      </c>
      <c r="J4503" s="68" t="str">
        <f>VLOOKUP(E4503,Refs!$P$2:$S$29,4,FALSE)</f>
        <v>East of England</v>
      </c>
      <c r="K4503" s="28">
        <f t="shared" si="143"/>
        <v>15570</v>
      </c>
    </row>
    <row r="4504" spans="1:11" x14ac:dyDescent="0.35">
      <c r="A4504" s="69">
        <f t="shared" si="144"/>
        <v>45778</v>
      </c>
      <c r="B4504" t="s">
        <v>911</v>
      </c>
      <c r="C4504" t="s">
        <v>266</v>
      </c>
      <c r="D4504" s="185"/>
      <c r="E4504" t="s">
        <v>799</v>
      </c>
      <c r="F4504" t="s">
        <v>800</v>
      </c>
      <c r="G4504" t="s">
        <v>77</v>
      </c>
      <c r="H4504">
        <v>6387</v>
      </c>
      <c r="I4504" s="68" t="str">
        <f>VLOOKUP(E4504,Refs!$P$2:$R$29,3,FALSE)</f>
        <v>Y61</v>
      </c>
      <c r="J4504" s="68" t="str">
        <f>VLOOKUP(E4504,Refs!$P$2:$S$29,4,FALSE)</f>
        <v>East of England</v>
      </c>
      <c r="K4504" s="28">
        <f t="shared" si="143"/>
        <v>6387</v>
      </c>
    </row>
    <row r="4505" spans="1:11" x14ac:dyDescent="0.35">
      <c r="A4505" s="69">
        <f t="shared" si="144"/>
        <v>45778</v>
      </c>
      <c r="B4505" t="s">
        <v>911</v>
      </c>
      <c r="C4505" t="s">
        <v>266</v>
      </c>
      <c r="D4505" s="185"/>
      <c r="E4505" t="s">
        <v>799</v>
      </c>
      <c r="F4505" t="s">
        <v>800</v>
      </c>
      <c r="G4505" t="s">
        <v>78</v>
      </c>
      <c r="H4505">
        <v>14272</v>
      </c>
      <c r="I4505" s="68" t="str">
        <f>VLOOKUP(E4505,Refs!$P$2:$R$29,3,FALSE)</f>
        <v>Y61</v>
      </c>
      <c r="J4505" s="68" t="str">
        <f>VLOOKUP(E4505,Refs!$P$2:$S$29,4,FALSE)</f>
        <v>East of England</v>
      </c>
      <c r="K4505" s="28">
        <f t="shared" si="143"/>
        <v>14272</v>
      </c>
    </row>
    <row r="4506" spans="1:11" x14ac:dyDescent="0.35">
      <c r="A4506" s="69">
        <f t="shared" si="144"/>
        <v>45778</v>
      </c>
      <c r="B4506" t="s">
        <v>911</v>
      </c>
      <c r="C4506" t="s">
        <v>266</v>
      </c>
      <c r="D4506" s="185"/>
      <c r="E4506" t="s">
        <v>799</v>
      </c>
      <c r="F4506" t="s">
        <v>800</v>
      </c>
      <c r="G4506" t="s">
        <v>79</v>
      </c>
      <c r="H4506">
        <v>0</v>
      </c>
      <c r="I4506" s="68" t="str">
        <f>VLOOKUP(E4506,Refs!$P$2:$R$29,3,FALSE)</f>
        <v>Y61</v>
      </c>
      <c r="J4506" s="68" t="str">
        <f>VLOOKUP(E4506,Refs!$P$2:$S$29,4,FALSE)</f>
        <v>East of England</v>
      </c>
      <c r="K4506" s="28" t="str">
        <f t="shared" si="143"/>
        <v/>
      </c>
    </row>
    <row r="4507" spans="1:11" x14ac:dyDescent="0.35">
      <c r="A4507" s="69">
        <f t="shared" si="144"/>
        <v>45778</v>
      </c>
      <c r="B4507" t="s">
        <v>911</v>
      </c>
      <c r="C4507" t="s">
        <v>266</v>
      </c>
      <c r="D4507" s="185"/>
      <c r="E4507" t="s">
        <v>799</v>
      </c>
      <c r="F4507" t="s">
        <v>800</v>
      </c>
      <c r="G4507" t="s">
        <v>25</v>
      </c>
      <c r="H4507">
        <v>20659</v>
      </c>
      <c r="I4507" s="68" t="str">
        <f>VLOOKUP(E4507,Refs!$P$2:$R$29,3,FALSE)</f>
        <v>Y61</v>
      </c>
      <c r="J4507" s="68" t="str">
        <f>VLOOKUP(E4507,Refs!$P$2:$S$29,4,FALSE)</f>
        <v>East of England</v>
      </c>
      <c r="K4507" s="28">
        <f t="shared" si="143"/>
        <v>20659</v>
      </c>
    </row>
    <row r="4508" spans="1:11" x14ac:dyDescent="0.35">
      <c r="A4508" s="69">
        <f t="shared" si="144"/>
        <v>45778</v>
      </c>
      <c r="B4508" t="s">
        <v>911</v>
      </c>
      <c r="C4508" t="s">
        <v>266</v>
      </c>
      <c r="D4508" s="185"/>
      <c r="E4508" t="s">
        <v>799</v>
      </c>
      <c r="F4508" t="s">
        <v>800</v>
      </c>
      <c r="G4508" t="s">
        <v>80</v>
      </c>
      <c r="H4508">
        <v>0</v>
      </c>
      <c r="I4508" s="68" t="str">
        <f>VLOOKUP(E4508,Refs!$P$2:$R$29,3,FALSE)</f>
        <v>Y61</v>
      </c>
      <c r="J4508" s="68" t="str">
        <f>VLOOKUP(E4508,Refs!$P$2:$S$29,4,FALSE)</f>
        <v>East of England</v>
      </c>
      <c r="K4508" s="28" t="str">
        <f t="shared" si="143"/>
        <v/>
      </c>
    </row>
    <row r="4509" spans="1:11" x14ac:dyDescent="0.35">
      <c r="A4509" s="69">
        <f t="shared" si="144"/>
        <v>45778</v>
      </c>
      <c r="B4509" t="s">
        <v>911</v>
      </c>
      <c r="C4509" t="s">
        <v>266</v>
      </c>
      <c r="D4509" s="185"/>
      <c r="E4509" t="s">
        <v>799</v>
      </c>
      <c r="F4509" t="s">
        <v>800</v>
      </c>
      <c r="G4509" t="s">
        <v>81</v>
      </c>
      <c r="H4509">
        <v>9541</v>
      </c>
      <c r="I4509" s="68" t="str">
        <f>VLOOKUP(E4509,Refs!$P$2:$R$29,3,FALSE)</f>
        <v>Y61</v>
      </c>
      <c r="J4509" s="68" t="str">
        <f>VLOOKUP(E4509,Refs!$P$2:$S$29,4,FALSE)</f>
        <v>East of England</v>
      </c>
      <c r="K4509" s="28">
        <f t="shared" si="143"/>
        <v>9541</v>
      </c>
    </row>
    <row r="4510" spans="1:11" x14ac:dyDescent="0.35">
      <c r="A4510" s="69">
        <f t="shared" si="144"/>
        <v>45778</v>
      </c>
      <c r="B4510" t="s">
        <v>911</v>
      </c>
      <c r="C4510" t="s">
        <v>266</v>
      </c>
      <c r="D4510" s="185"/>
      <c r="E4510" t="s">
        <v>799</v>
      </c>
      <c r="F4510" t="s">
        <v>800</v>
      </c>
      <c r="G4510" t="s">
        <v>82</v>
      </c>
      <c r="H4510">
        <v>1366</v>
      </c>
      <c r="I4510" s="68" t="str">
        <f>VLOOKUP(E4510,Refs!$P$2:$R$29,3,FALSE)</f>
        <v>Y61</v>
      </c>
      <c r="J4510" s="68" t="str">
        <f>VLOOKUP(E4510,Refs!$P$2:$S$29,4,FALSE)</f>
        <v>East of England</v>
      </c>
      <c r="K4510" s="28">
        <f t="shared" si="143"/>
        <v>1366</v>
      </c>
    </row>
    <row r="4511" spans="1:11" x14ac:dyDescent="0.35">
      <c r="A4511" s="69">
        <f t="shared" si="144"/>
        <v>45778</v>
      </c>
      <c r="B4511" t="s">
        <v>911</v>
      </c>
      <c r="C4511" t="s">
        <v>266</v>
      </c>
      <c r="D4511" s="185"/>
      <c r="E4511" t="s">
        <v>799</v>
      </c>
      <c r="F4511" t="s">
        <v>800</v>
      </c>
      <c r="G4511" t="s">
        <v>83</v>
      </c>
      <c r="H4511">
        <v>14247</v>
      </c>
      <c r="I4511" s="68" t="str">
        <f>VLOOKUP(E4511,Refs!$P$2:$R$29,3,FALSE)</f>
        <v>Y61</v>
      </c>
      <c r="J4511" s="68" t="str">
        <f>VLOOKUP(E4511,Refs!$P$2:$S$29,4,FALSE)</f>
        <v>East of England</v>
      </c>
      <c r="K4511" s="28">
        <f t="shared" si="143"/>
        <v>14247</v>
      </c>
    </row>
    <row r="4512" spans="1:11" x14ac:dyDescent="0.35">
      <c r="A4512" s="69">
        <f t="shared" si="144"/>
        <v>45778</v>
      </c>
      <c r="B4512" t="s">
        <v>911</v>
      </c>
      <c r="C4512" t="s">
        <v>266</v>
      </c>
      <c r="D4512" s="185"/>
      <c r="E4512" t="s">
        <v>799</v>
      </c>
      <c r="F4512" t="s">
        <v>800</v>
      </c>
      <c r="G4512" t="s">
        <v>84</v>
      </c>
      <c r="H4512">
        <v>53230</v>
      </c>
      <c r="I4512" s="68" t="str">
        <f>VLOOKUP(E4512,Refs!$P$2:$R$29,3,FALSE)</f>
        <v>Y61</v>
      </c>
      <c r="J4512" s="68" t="str">
        <f>VLOOKUP(E4512,Refs!$P$2:$S$29,4,FALSE)</f>
        <v>East of England</v>
      </c>
      <c r="K4512" s="28">
        <f t="shared" si="143"/>
        <v>53230</v>
      </c>
    </row>
    <row r="4513" spans="1:11" x14ac:dyDescent="0.35">
      <c r="A4513" s="69">
        <f t="shared" si="144"/>
        <v>45778</v>
      </c>
      <c r="B4513" t="s">
        <v>911</v>
      </c>
      <c r="C4513" t="s">
        <v>266</v>
      </c>
      <c r="D4513" s="185"/>
      <c r="E4513" t="s">
        <v>799</v>
      </c>
      <c r="F4513" t="s">
        <v>800</v>
      </c>
      <c r="G4513" t="s">
        <v>85</v>
      </c>
      <c r="H4513">
        <v>8592</v>
      </c>
      <c r="I4513" s="68" t="str">
        <f>VLOOKUP(E4513,Refs!$P$2:$R$29,3,FALSE)</f>
        <v>Y61</v>
      </c>
      <c r="J4513" s="68" t="str">
        <f>VLOOKUP(E4513,Refs!$P$2:$S$29,4,FALSE)</f>
        <v>East of England</v>
      </c>
      <c r="K4513" s="28">
        <f t="shared" si="143"/>
        <v>8592</v>
      </c>
    </row>
    <row r="4514" spans="1:11" x14ac:dyDescent="0.35">
      <c r="A4514" s="69">
        <f t="shared" si="144"/>
        <v>45778</v>
      </c>
      <c r="B4514" t="s">
        <v>911</v>
      </c>
      <c r="C4514" t="s">
        <v>266</v>
      </c>
      <c r="D4514" s="185"/>
      <c r="E4514" t="s">
        <v>799</v>
      </c>
      <c r="F4514" t="s">
        <v>800</v>
      </c>
      <c r="G4514" t="s">
        <v>86</v>
      </c>
      <c r="H4514">
        <v>3991</v>
      </c>
      <c r="I4514" s="68" t="str">
        <f>VLOOKUP(E4514,Refs!$P$2:$R$29,3,FALSE)</f>
        <v>Y61</v>
      </c>
      <c r="J4514" s="68" t="str">
        <f>VLOOKUP(E4514,Refs!$P$2:$S$29,4,FALSE)</f>
        <v>East of England</v>
      </c>
      <c r="K4514" s="28">
        <f t="shared" ref="K4514:K4577" si="145">IF(OR(H4514="NULL",H4514=0,H4514=""),"",H4514)</f>
        <v>3991</v>
      </c>
    </row>
    <row r="4515" spans="1:11" x14ac:dyDescent="0.35">
      <c r="A4515" s="69">
        <f t="shared" si="144"/>
        <v>45778</v>
      </c>
      <c r="B4515" t="s">
        <v>911</v>
      </c>
      <c r="C4515" t="s">
        <v>266</v>
      </c>
      <c r="D4515" s="185"/>
      <c r="E4515" t="s">
        <v>799</v>
      </c>
      <c r="F4515" t="s">
        <v>800</v>
      </c>
      <c r="G4515" t="s">
        <v>87</v>
      </c>
      <c r="H4515">
        <v>18132</v>
      </c>
      <c r="I4515" s="68" t="str">
        <f>VLOOKUP(E4515,Refs!$P$2:$R$29,3,FALSE)</f>
        <v>Y61</v>
      </c>
      <c r="J4515" s="68" t="str">
        <f>VLOOKUP(E4515,Refs!$P$2:$S$29,4,FALSE)</f>
        <v>East of England</v>
      </c>
      <c r="K4515" s="28">
        <f t="shared" si="145"/>
        <v>18132</v>
      </c>
    </row>
    <row r="4516" spans="1:11" x14ac:dyDescent="0.35">
      <c r="A4516" s="69">
        <f t="shared" si="144"/>
        <v>45778</v>
      </c>
      <c r="B4516" t="s">
        <v>911</v>
      </c>
      <c r="C4516" t="s">
        <v>266</v>
      </c>
      <c r="D4516" s="185"/>
      <c r="E4516" t="s">
        <v>799</v>
      </c>
      <c r="F4516" t="s">
        <v>800</v>
      </c>
      <c r="G4516" t="s">
        <v>88</v>
      </c>
      <c r="H4516">
        <v>53225</v>
      </c>
      <c r="I4516" s="68" t="str">
        <f>VLOOKUP(E4516,Refs!$P$2:$R$29,3,FALSE)</f>
        <v>Y61</v>
      </c>
      <c r="J4516" s="68" t="str">
        <f>VLOOKUP(E4516,Refs!$P$2:$S$29,4,FALSE)</f>
        <v>East of England</v>
      </c>
      <c r="K4516" s="28">
        <f t="shared" si="145"/>
        <v>53225</v>
      </c>
    </row>
    <row r="4517" spans="1:11" x14ac:dyDescent="0.35">
      <c r="A4517" s="69">
        <f t="shared" si="144"/>
        <v>45778</v>
      </c>
      <c r="B4517" t="s">
        <v>911</v>
      </c>
      <c r="C4517" t="s">
        <v>266</v>
      </c>
      <c r="D4517" s="185"/>
      <c r="E4517" t="s">
        <v>799</v>
      </c>
      <c r="F4517" t="s">
        <v>800</v>
      </c>
      <c r="G4517" t="s">
        <v>89</v>
      </c>
      <c r="H4517">
        <v>36545</v>
      </c>
      <c r="I4517" s="68" t="str">
        <f>VLOOKUP(E4517,Refs!$P$2:$R$29,3,FALSE)</f>
        <v>Y61</v>
      </c>
      <c r="J4517" s="68" t="str">
        <f>VLOOKUP(E4517,Refs!$P$2:$S$29,4,FALSE)</f>
        <v>East of England</v>
      </c>
      <c r="K4517" s="28">
        <f t="shared" si="145"/>
        <v>36545</v>
      </c>
    </row>
    <row r="4518" spans="1:11" x14ac:dyDescent="0.35">
      <c r="A4518" s="69">
        <f t="shared" si="144"/>
        <v>45778</v>
      </c>
      <c r="B4518" t="s">
        <v>911</v>
      </c>
      <c r="C4518" t="s">
        <v>266</v>
      </c>
      <c r="D4518" s="185"/>
      <c r="E4518" t="s">
        <v>799</v>
      </c>
      <c r="F4518" t="s">
        <v>800</v>
      </c>
      <c r="G4518" t="s">
        <v>27</v>
      </c>
      <c r="H4518">
        <v>4607</v>
      </c>
      <c r="I4518" s="68" t="str">
        <f>VLOOKUP(E4518,Refs!$P$2:$R$29,3,FALSE)</f>
        <v>Y61</v>
      </c>
      <c r="J4518" s="68" t="str">
        <f>VLOOKUP(E4518,Refs!$P$2:$S$29,4,FALSE)</f>
        <v>East of England</v>
      </c>
      <c r="K4518" s="28">
        <f t="shared" si="145"/>
        <v>4607</v>
      </c>
    </row>
    <row r="4519" spans="1:11" x14ac:dyDescent="0.35">
      <c r="A4519" s="69">
        <f t="shared" si="144"/>
        <v>45778</v>
      </c>
      <c r="B4519" t="s">
        <v>911</v>
      </c>
      <c r="C4519" t="s">
        <v>266</v>
      </c>
      <c r="D4519" s="185"/>
      <c r="E4519" t="s">
        <v>799</v>
      </c>
      <c r="F4519" t="s">
        <v>800</v>
      </c>
      <c r="G4519" t="s">
        <v>29</v>
      </c>
      <c r="H4519">
        <v>4300</v>
      </c>
      <c r="I4519" s="68" t="str">
        <f>VLOOKUP(E4519,Refs!$P$2:$R$29,3,FALSE)</f>
        <v>Y61</v>
      </c>
      <c r="J4519" s="68" t="str">
        <f>VLOOKUP(E4519,Refs!$P$2:$S$29,4,FALSE)</f>
        <v>East of England</v>
      </c>
      <c r="K4519" s="28">
        <f t="shared" si="145"/>
        <v>4300</v>
      </c>
    </row>
    <row r="4520" spans="1:11" x14ac:dyDescent="0.35">
      <c r="A4520" s="69">
        <f t="shared" si="144"/>
        <v>45778</v>
      </c>
      <c r="B4520" t="s">
        <v>911</v>
      </c>
      <c r="C4520" t="s">
        <v>266</v>
      </c>
      <c r="D4520" s="185"/>
      <c r="E4520" t="s">
        <v>799</v>
      </c>
      <c r="F4520" t="s">
        <v>800</v>
      </c>
      <c r="G4520" t="s">
        <v>90</v>
      </c>
      <c r="H4520">
        <v>1046</v>
      </c>
      <c r="I4520" s="68" t="str">
        <f>VLOOKUP(E4520,Refs!$P$2:$R$29,3,FALSE)</f>
        <v>Y61</v>
      </c>
      <c r="J4520" s="68" t="str">
        <f>VLOOKUP(E4520,Refs!$P$2:$S$29,4,FALSE)</f>
        <v>East of England</v>
      </c>
      <c r="K4520" s="28">
        <f t="shared" si="145"/>
        <v>1046</v>
      </c>
    </row>
    <row r="4521" spans="1:11" x14ac:dyDescent="0.35">
      <c r="A4521" s="69">
        <f t="shared" si="144"/>
        <v>45778</v>
      </c>
      <c r="B4521" t="s">
        <v>911</v>
      </c>
      <c r="C4521" t="s">
        <v>266</v>
      </c>
      <c r="D4521" s="185"/>
      <c r="E4521" t="s">
        <v>799</v>
      </c>
      <c r="F4521" t="s">
        <v>800</v>
      </c>
      <c r="G4521" t="s">
        <v>91</v>
      </c>
      <c r="H4521">
        <v>3</v>
      </c>
      <c r="I4521" s="68" t="str">
        <f>VLOOKUP(E4521,Refs!$P$2:$R$29,3,FALSE)</f>
        <v>Y61</v>
      </c>
      <c r="J4521" s="68" t="str">
        <f>VLOOKUP(E4521,Refs!$P$2:$S$29,4,FALSE)</f>
        <v>East of England</v>
      </c>
      <c r="K4521" s="28">
        <f t="shared" si="145"/>
        <v>3</v>
      </c>
    </row>
    <row r="4522" spans="1:11" x14ac:dyDescent="0.35">
      <c r="A4522" s="69">
        <f t="shared" si="144"/>
        <v>45778</v>
      </c>
      <c r="B4522" t="s">
        <v>911</v>
      </c>
      <c r="C4522" t="s">
        <v>266</v>
      </c>
      <c r="D4522" s="185"/>
      <c r="E4522" t="s">
        <v>799</v>
      </c>
      <c r="F4522" t="s">
        <v>800</v>
      </c>
      <c r="G4522" t="s">
        <v>92</v>
      </c>
      <c r="H4522">
        <v>1892</v>
      </c>
      <c r="I4522" s="68" t="str">
        <f>VLOOKUP(E4522,Refs!$P$2:$R$29,3,FALSE)</f>
        <v>Y61</v>
      </c>
      <c r="J4522" s="68" t="str">
        <f>VLOOKUP(E4522,Refs!$P$2:$S$29,4,FALSE)</f>
        <v>East of England</v>
      </c>
      <c r="K4522" s="28">
        <f t="shared" si="145"/>
        <v>1892</v>
      </c>
    </row>
    <row r="4523" spans="1:11" x14ac:dyDescent="0.35">
      <c r="A4523" s="69">
        <f t="shared" si="144"/>
        <v>45778</v>
      </c>
      <c r="B4523" t="s">
        <v>911</v>
      </c>
      <c r="C4523" t="s">
        <v>266</v>
      </c>
      <c r="D4523" s="185"/>
      <c r="E4523" t="s">
        <v>799</v>
      </c>
      <c r="F4523" t="s">
        <v>800</v>
      </c>
      <c r="G4523" t="s">
        <v>93</v>
      </c>
      <c r="H4523">
        <v>165</v>
      </c>
      <c r="I4523" s="68" t="str">
        <f>VLOOKUP(E4523,Refs!$P$2:$R$29,3,FALSE)</f>
        <v>Y61</v>
      </c>
      <c r="J4523" s="68" t="str">
        <f>VLOOKUP(E4523,Refs!$P$2:$S$29,4,FALSE)</f>
        <v>East of England</v>
      </c>
      <c r="K4523" s="28">
        <f t="shared" si="145"/>
        <v>165</v>
      </c>
    </row>
    <row r="4524" spans="1:11" x14ac:dyDescent="0.35">
      <c r="A4524" s="69">
        <f t="shared" si="144"/>
        <v>45778</v>
      </c>
      <c r="B4524" t="s">
        <v>911</v>
      </c>
      <c r="C4524" t="s">
        <v>266</v>
      </c>
      <c r="D4524" s="185"/>
      <c r="E4524" t="s">
        <v>799</v>
      </c>
      <c r="F4524" t="s">
        <v>800</v>
      </c>
      <c r="G4524" t="s">
        <v>94</v>
      </c>
      <c r="H4524">
        <v>881</v>
      </c>
      <c r="I4524" s="68" t="str">
        <f>VLOOKUP(E4524,Refs!$P$2:$R$29,3,FALSE)</f>
        <v>Y61</v>
      </c>
      <c r="J4524" s="68" t="str">
        <f>VLOOKUP(E4524,Refs!$P$2:$S$29,4,FALSE)</f>
        <v>East of England</v>
      </c>
      <c r="K4524" s="28">
        <f t="shared" si="145"/>
        <v>881</v>
      </c>
    </row>
    <row r="4525" spans="1:11" x14ac:dyDescent="0.35">
      <c r="A4525" s="69">
        <f t="shared" si="144"/>
        <v>45778</v>
      </c>
      <c r="B4525" t="s">
        <v>911</v>
      </c>
      <c r="C4525" t="s">
        <v>266</v>
      </c>
      <c r="D4525" s="185"/>
      <c r="E4525" t="s">
        <v>799</v>
      </c>
      <c r="F4525" t="s">
        <v>800</v>
      </c>
      <c r="G4525" t="s">
        <v>95</v>
      </c>
      <c r="H4525">
        <v>72</v>
      </c>
      <c r="I4525" s="68" t="str">
        <f>VLOOKUP(E4525,Refs!$P$2:$R$29,3,FALSE)</f>
        <v>Y61</v>
      </c>
      <c r="J4525" s="68" t="str">
        <f>VLOOKUP(E4525,Refs!$P$2:$S$29,4,FALSE)</f>
        <v>East of England</v>
      </c>
      <c r="K4525" s="28">
        <f t="shared" si="145"/>
        <v>72</v>
      </c>
    </row>
    <row r="4526" spans="1:11" x14ac:dyDescent="0.35">
      <c r="A4526" s="69">
        <f t="shared" si="144"/>
        <v>45778</v>
      </c>
      <c r="B4526" t="s">
        <v>911</v>
      </c>
      <c r="C4526" t="s">
        <v>266</v>
      </c>
      <c r="D4526" s="185"/>
      <c r="E4526" t="s">
        <v>799</v>
      </c>
      <c r="F4526" t="s">
        <v>800</v>
      </c>
      <c r="G4526" t="s">
        <v>96</v>
      </c>
      <c r="H4526">
        <v>6088</v>
      </c>
      <c r="I4526" s="68" t="str">
        <f>VLOOKUP(E4526,Refs!$P$2:$R$29,3,FALSE)</f>
        <v>Y61</v>
      </c>
      <c r="J4526" s="68" t="str">
        <f>VLOOKUP(E4526,Refs!$P$2:$S$29,4,FALSE)</f>
        <v>East of England</v>
      </c>
      <c r="K4526" s="28">
        <f t="shared" si="145"/>
        <v>6088</v>
      </c>
    </row>
    <row r="4527" spans="1:11" x14ac:dyDescent="0.35">
      <c r="A4527" s="69">
        <f t="shared" si="144"/>
        <v>45778</v>
      </c>
      <c r="B4527" t="s">
        <v>911</v>
      </c>
      <c r="C4527" t="s">
        <v>266</v>
      </c>
      <c r="D4527" s="185"/>
      <c r="E4527" t="s">
        <v>799</v>
      </c>
      <c r="F4527" t="s">
        <v>800</v>
      </c>
      <c r="G4527" t="s">
        <v>31</v>
      </c>
      <c r="H4527">
        <v>4975</v>
      </c>
      <c r="I4527" s="68" t="str">
        <f>VLOOKUP(E4527,Refs!$P$2:$R$29,3,FALSE)</f>
        <v>Y61</v>
      </c>
      <c r="J4527" s="68" t="str">
        <f>VLOOKUP(E4527,Refs!$P$2:$S$29,4,FALSE)</f>
        <v>East of England</v>
      </c>
      <c r="K4527" s="28">
        <f t="shared" si="145"/>
        <v>4975</v>
      </c>
    </row>
    <row r="4528" spans="1:11" x14ac:dyDescent="0.35">
      <c r="A4528" s="69">
        <f t="shared" si="144"/>
        <v>45778</v>
      </c>
      <c r="B4528" t="s">
        <v>911</v>
      </c>
      <c r="C4528" t="s">
        <v>266</v>
      </c>
      <c r="D4528" s="185"/>
      <c r="E4528" t="s">
        <v>799</v>
      </c>
      <c r="F4528" t="s">
        <v>800</v>
      </c>
      <c r="G4528" t="s">
        <v>97</v>
      </c>
      <c r="H4528">
        <v>5719</v>
      </c>
      <c r="I4528" s="68" t="str">
        <f>VLOOKUP(E4528,Refs!$P$2:$R$29,3,FALSE)</f>
        <v>Y61</v>
      </c>
      <c r="J4528" s="68" t="str">
        <f>VLOOKUP(E4528,Refs!$P$2:$S$29,4,FALSE)</f>
        <v>East of England</v>
      </c>
      <c r="K4528" s="28">
        <f t="shared" si="145"/>
        <v>5719</v>
      </c>
    </row>
    <row r="4529" spans="1:11" x14ac:dyDescent="0.35">
      <c r="A4529" s="69">
        <f t="shared" si="144"/>
        <v>45778</v>
      </c>
      <c r="B4529" t="s">
        <v>911</v>
      </c>
      <c r="C4529" t="s">
        <v>266</v>
      </c>
      <c r="D4529" s="185"/>
      <c r="E4529" t="s">
        <v>799</v>
      </c>
      <c r="F4529" t="s">
        <v>800</v>
      </c>
      <c r="G4529" t="s">
        <v>98</v>
      </c>
      <c r="H4529">
        <v>4008</v>
      </c>
      <c r="I4529" s="68" t="str">
        <f>VLOOKUP(E4529,Refs!$P$2:$R$29,3,FALSE)</f>
        <v>Y61</v>
      </c>
      <c r="J4529" s="68" t="str">
        <f>VLOOKUP(E4529,Refs!$P$2:$S$29,4,FALSE)</f>
        <v>East of England</v>
      </c>
      <c r="K4529" s="28">
        <f t="shared" si="145"/>
        <v>4008</v>
      </c>
    </row>
    <row r="4530" spans="1:11" x14ac:dyDescent="0.35">
      <c r="A4530" s="69">
        <f t="shared" si="144"/>
        <v>45778</v>
      </c>
      <c r="B4530" t="s">
        <v>911</v>
      </c>
      <c r="C4530" t="s">
        <v>266</v>
      </c>
      <c r="D4530" s="185"/>
      <c r="E4530" t="s">
        <v>799</v>
      </c>
      <c r="F4530" t="s">
        <v>800</v>
      </c>
      <c r="G4530" t="s">
        <v>99</v>
      </c>
      <c r="H4530">
        <v>2459</v>
      </c>
      <c r="I4530" s="68" t="str">
        <f>VLOOKUP(E4530,Refs!$P$2:$R$29,3,FALSE)</f>
        <v>Y61</v>
      </c>
      <c r="J4530" s="68" t="str">
        <f>VLOOKUP(E4530,Refs!$P$2:$S$29,4,FALSE)</f>
        <v>East of England</v>
      </c>
      <c r="K4530" s="28">
        <f t="shared" si="145"/>
        <v>2459</v>
      </c>
    </row>
    <row r="4531" spans="1:11" x14ac:dyDescent="0.35">
      <c r="A4531" s="69">
        <f t="shared" si="144"/>
        <v>45778</v>
      </c>
      <c r="B4531" t="s">
        <v>911</v>
      </c>
      <c r="C4531" t="s">
        <v>266</v>
      </c>
      <c r="D4531" s="185"/>
      <c r="E4531" t="s">
        <v>799</v>
      </c>
      <c r="F4531" t="s">
        <v>800</v>
      </c>
      <c r="G4531" t="s">
        <v>100</v>
      </c>
      <c r="H4531">
        <v>562</v>
      </c>
      <c r="I4531" s="68" t="str">
        <f>VLOOKUP(E4531,Refs!$P$2:$R$29,3,FALSE)</f>
        <v>Y61</v>
      </c>
      <c r="J4531" s="68" t="str">
        <f>VLOOKUP(E4531,Refs!$P$2:$S$29,4,FALSE)</f>
        <v>East of England</v>
      </c>
      <c r="K4531" s="28">
        <f t="shared" si="145"/>
        <v>562</v>
      </c>
    </row>
    <row r="4532" spans="1:11" x14ac:dyDescent="0.35">
      <c r="A4532" s="69">
        <f t="shared" si="144"/>
        <v>45778</v>
      </c>
      <c r="B4532" t="s">
        <v>911</v>
      </c>
      <c r="C4532" t="s">
        <v>266</v>
      </c>
      <c r="D4532" s="185"/>
      <c r="E4532" t="s">
        <v>799</v>
      </c>
      <c r="F4532" t="s">
        <v>800</v>
      </c>
      <c r="G4532" t="s">
        <v>101</v>
      </c>
      <c r="H4532">
        <v>345</v>
      </c>
      <c r="I4532" s="68" t="str">
        <f>VLOOKUP(E4532,Refs!$P$2:$R$29,3,FALSE)</f>
        <v>Y61</v>
      </c>
      <c r="J4532" s="68" t="str">
        <f>VLOOKUP(E4532,Refs!$P$2:$S$29,4,FALSE)</f>
        <v>East of England</v>
      </c>
      <c r="K4532" s="28">
        <f t="shared" si="145"/>
        <v>345</v>
      </c>
    </row>
    <row r="4533" spans="1:11" x14ac:dyDescent="0.35">
      <c r="A4533" s="69">
        <f t="shared" si="144"/>
        <v>45778</v>
      </c>
      <c r="B4533" t="s">
        <v>911</v>
      </c>
      <c r="C4533" t="s">
        <v>266</v>
      </c>
      <c r="D4533" s="185"/>
      <c r="E4533" t="s">
        <v>799</v>
      </c>
      <c r="F4533" t="s">
        <v>800</v>
      </c>
      <c r="G4533" t="s">
        <v>102</v>
      </c>
      <c r="H4533">
        <v>199</v>
      </c>
      <c r="I4533" s="68" t="str">
        <f>VLOOKUP(E4533,Refs!$P$2:$R$29,3,FALSE)</f>
        <v>Y61</v>
      </c>
      <c r="J4533" s="68" t="str">
        <f>VLOOKUP(E4533,Refs!$P$2:$S$29,4,FALSE)</f>
        <v>East of England</v>
      </c>
      <c r="K4533" s="28">
        <f t="shared" si="145"/>
        <v>199</v>
      </c>
    </row>
    <row r="4534" spans="1:11" x14ac:dyDescent="0.35">
      <c r="A4534" s="69">
        <f t="shared" si="144"/>
        <v>45778</v>
      </c>
      <c r="B4534" t="s">
        <v>911</v>
      </c>
      <c r="C4534" t="s">
        <v>266</v>
      </c>
      <c r="D4534" s="185"/>
      <c r="E4534" t="s">
        <v>799</v>
      </c>
      <c r="F4534" t="s">
        <v>800</v>
      </c>
      <c r="G4534" t="s">
        <v>103</v>
      </c>
      <c r="H4534">
        <v>2165</v>
      </c>
      <c r="I4534" s="68" t="str">
        <f>VLOOKUP(E4534,Refs!$P$2:$R$29,3,FALSE)</f>
        <v>Y61</v>
      </c>
      <c r="J4534" s="68" t="str">
        <f>VLOOKUP(E4534,Refs!$P$2:$S$29,4,FALSE)</f>
        <v>East of England</v>
      </c>
      <c r="K4534" s="28">
        <f t="shared" si="145"/>
        <v>2165</v>
      </c>
    </row>
    <row r="4535" spans="1:11" x14ac:dyDescent="0.35">
      <c r="A4535" s="69">
        <f t="shared" si="144"/>
        <v>45778</v>
      </c>
      <c r="B4535" t="s">
        <v>911</v>
      </c>
      <c r="C4535" t="s">
        <v>266</v>
      </c>
      <c r="D4535" s="185"/>
      <c r="E4535" t="s">
        <v>799</v>
      </c>
      <c r="F4535" t="s">
        <v>800</v>
      </c>
      <c r="G4535" t="s">
        <v>104</v>
      </c>
      <c r="H4535">
        <v>23302248</v>
      </c>
      <c r="I4535" s="68" t="str">
        <f>VLOOKUP(E4535,Refs!$P$2:$R$29,3,FALSE)</f>
        <v>Y61</v>
      </c>
      <c r="J4535" s="68" t="str">
        <f>VLOOKUP(E4535,Refs!$P$2:$S$29,4,FALSE)</f>
        <v>East of England</v>
      </c>
      <c r="K4535" s="28">
        <f t="shared" si="145"/>
        <v>23302248</v>
      </c>
    </row>
    <row r="4536" spans="1:11" x14ac:dyDescent="0.35">
      <c r="A4536" s="69">
        <f t="shared" si="144"/>
        <v>45778</v>
      </c>
      <c r="B4536" t="s">
        <v>911</v>
      </c>
      <c r="C4536" t="s">
        <v>266</v>
      </c>
      <c r="D4536" s="185"/>
      <c r="E4536" t="s">
        <v>799</v>
      </c>
      <c r="F4536" t="s">
        <v>800</v>
      </c>
      <c r="G4536" t="s">
        <v>105</v>
      </c>
      <c r="H4536">
        <v>3946</v>
      </c>
      <c r="I4536" s="68" t="str">
        <f>VLOOKUP(E4536,Refs!$P$2:$R$29,3,FALSE)</f>
        <v>Y61</v>
      </c>
      <c r="J4536" s="68" t="str">
        <f>VLOOKUP(E4536,Refs!$P$2:$S$29,4,FALSE)</f>
        <v>East of England</v>
      </c>
      <c r="K4536" s="28">
        <f t="shared" si="145"/>
        <v>3946</v>
      </c>
    </row>
    <row r="4537" spans="1:11" x14ac:dyDescent="0.35">
      <c r="A4537" s="69">
        <f t="shared" si="144"/>
        <v>45778</v>
      </c>
      <c r="B4537" t="s">
        <v>911</v>
      </c>
      <c r="C4537" t="s">
        <v>266</v>
      </c>
      <c r="D4537" s="185"/>
      <c r="E4537" t="s">
        <v>799</v>
      </c>
      <c r="F4537" t="s">
        <v>800</v>
      </c>
      <c r="G4537" t="s">
        <v>106</v>
      </c>
      <c r="H4537">
        <v>2701</v>
      </c>
      <c r="I4537" s="68" t="str">
        <f>VLOOKUP(E4537,Refs!$P$2:$R$29,3,FALSE)</f>
        <v>Y61</v>
      </c>
      <c r="J4537" s="68" t="str">
        <f>VLOOKUP(E4537,Refs!$P$2:$S$29,4,FALSE)</f>
        <v>East of England</v>
      </c>
      <c r="K4537" s="28">
        <f t="shared" si="145"/>
        <v>2701</v>
      </c>
    </row>
    <row r="4538" spans="1:11" x14ac:dyDescent="0.35">
      <c r="A4538" s="69">
        <f t="shared" si="144"/>
        <v>45778</v>
      </c>
      <c r="B4538" t="s">
        <v>911</v>
      </c>
      <c r="C4538" t="s">
        <v>266</v>
      </c>
      <c r="D4538" s="185"/>
      <c r="E4538" t="s">
        <v>799</v>
      </c>
      <c r="F4538" t="s">
        <v>800</v>
      </c>
      <c r="G4538" t="s">
        <v>107</v>
      </c>
      <c r="H4538">
        <v>151</v>
      </c>
      <c r="I4538" s="68" t="str">
        <f>VLOOKUP(E4538,Refs!$P$2:$R$29,3,FALSE)</f>
        <v>Y61</v>
      </c>
      <c r="J4538" s="68" t="str">
        <f>VLOOKUP(E4538,Refs!$P$2:$S$29,4,FALSE)</f>
        <v>East of England</v>
      </c>
      <c r="K4538" s="28">
        <f t="shared" si="145"/>
        <v>151</v>
      </c>
    </row>
    <row r="4539" spans="1:11" x14ac:dyDescent="0.35">
      <c r="A4539" s="69">
        <f t="shared" si="144"/>
        <v>45778</v>
      </c>
      <c r="B4539" t="s">
        <v>911</v>
      </c>
      <c r="C4539" t="s">
        <v>266</v>
      </c>
      <c r="D4539" s="185"/>
      <c r="E4539" t="s">
        <v>799</v>
      </c>
      <c r="F4539" t="s">
        <v>800</v>
      </c>
      <c r="G4539" t="s">
        <v>108</v>
      </c>
      <c r="H4539">
        <v>2064</v>
      </c>
      <c r="I4539" s="68" t="str">
        <f>VLOOKUP(E4539,Refs!$P$2:$R$29,3,FALSE)</f>
        <v>Y61</v>
      </c>
      <c r="J4539" s="68" t="str">
        <f>VLOOKUP(E4539,Refs!$P$2:$S$29,4,FALSE)</f>
        <v>East of England</v>
      </c>
      <c r="K4539" s="28">
        <f t="shared" si="145"/>
        <v>2064</v>
      </c>
    </row>
    <row r="4540" spans="1:11" x14ac:dyDescent="0.35">
      <c r="A4540" s="69">
        <f t="shared" si="144"/>
        <v>45778</v>
      </c>
      <c r="B4540" t="s">
        <v>911</v>
      </c>
      <c r="C4540" t="s">
        <v>266</v>
      </c>
      <c r="D4540" s="185"/>
      <c r="E4540" t="s">
        <v>799</v>
      </c>
      <c r="F4540" t="s">
        <v>800</v>
      </c>
      <c r="G4540" t="s">
        <v>109</v>
      </c>
      <c r="H4540">
        <v>36475358</v>
      </c>
      <c r="I4540" s="68" t="str">
        <f>VLOOKUP(E4540,Refs!$P$2:$R$29,3,FALSE)</f>
        <v>Y61</v>
      </c>
      <c r="J4540" s="68" t="str">
        <f>VLOOKUP(E4540,Refs!$P$2:$S$29,4,FALSE)</f>
        <v>East of England</v>
      </c>
      <c r="K4540" s="28">
        <f t="shared" si="145"/>
        <v>36475358</v>
      </c>
    </row>
    <row r="4541" spans="1:11" x14ac:dyDescent="0.35">
      <c r="A4541" s="69">
        <f t="shared" si="144"/>
        <v>45778</v>
      </c>
      <c r="B4541" t="s">
        <v>911</v>
      </c>
      <c r="C4541" t="s">
        <v>266</v>
      </c>
      <c r="D4541" s="185"/>
      <c r="E4541" t="s">
        <v>799</v>
      </c>
      <c r="F4541" t="s">
        <v>800</v>
      </c>
      <c r="G4541" t="s">
        <v>110</v>
      </c>
      <c r="H4541">
        <v>1665</v>
      </c>
      <c r="I4541" s="68" t="str">
        <f>VLOOKUP(E4541,Refs!$P$2:$R$29,3,FALSE)</f>
        <v>Y61</v>
      </c>
      <c r="J4541" s="68" t="str">
        <f>VLOOKUP(E4541,Refs!$P$2:$S$29,4,FALSE)</f>
        <v>East of England</v>
      </c>
      <c r="K4541" s="28">
        <f t="shared" si="145"/>
        <v>1665</v>
      </c>
    </row>
    <row r="4542" spans="1:11" x14ac:dyDescent="0.35">
      <c r="A4542" s="69">
        <f t="shared" si="144"/>
        <v>45778</v>
      </c>
      <c r="B4542" t="s">
        <v>911</v>
      </c>
      <c r="C4542" t="s">
        <v>266</v>
      </c>
      <c r="D4542" s="185"/>
      <c r="E4542" t="s">
        <v>799</v>
      </c>
      <c r="F4542" t="s">
        <v>800</v>
      </c>
      <c r="G4542" t="s">
        <v>808</v>
      </c>
      <c r="H4542">
        <v>9946</v>
      </c>
      <c r="I4542" s="68" t="str">
        <f>VLOOKUP(E4542,Refs!$P$2:$R$29,3,FALSE)</f>
        <v>Y61</v>
      </c>
      <c r="J4542" s="68" t="str">
        <f>VLOOKUP(E4542,Refs!$P$2:$S$29,4,FALSE)</f>
        <v>East of England</v>
      </c>
      <c r="K4542" s="28">
        <f t="shared" si="145"/>
        <v>9946</v>
      </c>
    </row>
    <row r="4543" spans="1:11" x14ac:dyDescent="0.35">
      <c r="A4543" s="69">
        <f t="shared" si="144"/>
        <v>45778</v>
      </c>
      <c r="B4543" t="s">
        <v>911</v>
      </c>
      <c r="C4543" t="s">
        <v>266</v>
      </c>
      <c r="D4543" s="185"/>
      <c r="E4543" t="s">
        <v>799</v>
      </c>
      <c r="F4543" t="s">
        <v>800</v>
      </c>
      <c r="G4543" t="s">
        <v>809</v>
      </c>
      <c r="H4543">
        <v>2872</v>
      </c>
      <c r="I4543" s="68" t="str">
        <f>VLOOKUP(E4543,Refs!$P$2:$R$29,3,FALSE)</f>
        <v>Y61</v>
      </c>
      <c r="J4543" s="68" t="str">
        <f>VLOOKUP(E4543,Refs!$P$2:$S$29,4,FALSE)</f>
        <v>East of England</v>
      </c>
      <c r="K4543" s="28">
        <f t="shared" si="145"/>
        <v>2872</v>
      </c>
    </row>
    <row r="4544" spans="1:11" x14ac:dyDescent="0.35">
      <c r="A4544" s="69">
        <f t="shared" si="144"/>
        <v>45778</v>
      </c>
      <c r="B4544" t="s">
        <v>911</v>
      </c>
      <c r="C4544" t="s">
        <v>266</v>
      </c>
      <c r="D4544" s="185"/>
      <c r="E4544" t="s">
        <v>799</v>
      </c>
      <c r="F4544" t="s">
        <v>800</v>
      </c>
      <c r="G4544" t="s">
        <v>111</v>
      </c>
      <c r="H4544">
        <v>27163</v>
      </c>
      <c r="I4544" s="68" t="str">
        <f>VLOOKUP(E4544,Refs!$P$2:$R$29,3,FALSE)</f>
        <v>Y61</v>
      </c>
      <c r="J4544" s="68" t="str">
        <f>VLOOKUP(E4544,Refs!$P$2:$S$29,4,FALSE)</f>
        <v>East of England</v>
      </c>
      <c r="K4544" s="28">
        <f t="shared" si="145"/>
        <v>27163</v>
      </c>
    </row>
    <row r="4545" spans="1:11" x14ac:dyDescent="0.35">
      <c r="A4545" s="69">
        <f t="shared" si="144"/>
        <v>45778</v>
      </c>
      <c r="B4545" t="s">
        <v>911</v>
      </c>
      <c r="C4545" t="s">
        <v>266</v>
      </c>
      <c r="D4545" s="185"/>
      <c r="E4545" t="s">
        <v>799</v>
      </c>
      <c r="F4545" t="s">
        <v>800</v>
      </c>
      <c r="G4545" t="s">
        <v>112</v>
      </c>
      <c r="H4545">
        <v>10</v>
      </c>
      <c r="I4545" s="68" t="str">
        <f>VLOOKUP(E4545,Refs!$P$2:$R$29,3,FALSE)</f>
        <v>Y61</v>
      </c>
      <c r="J4545" s="68" t="str">
        <f>VLOOKUP(E4545,Refs!$P$2:$S$29,4,FALSE)</f>
        <v>East of England</v>
      </c>
      <c r="K4545" s="28">
        <f t="shared" si="145"/>
        <v>10</v>
      </c>
    </row>
    <row r="4546" spans="1:11" x14ac:dyDescent="0.35">
      <c r="A4546" s="69">
        <f t="shared" si="144"/>
        <v>45778</v>
      </c>
      <c r="B4546" t="s">
        <v>911</v>
      </c>
      <c r="C4546" t="s">
        <v>266</v>
      </c>
      <c r="D4546" s="185"/>
      <c r="E4546" t="s">
        <v>799</v>
      </c>
      <c r="F4546" t="s">
        <v>800</v>
      </c>
      <c r="G4546" t="s">
        <v>113</v>
      </c>
      <c r="H4546">
        <v>21353</v>
      </c>
      <c r="I4546" s="68" t="str">
        <f>VLOOKUP(E4546,Refs!$P$2:$R$29,3,FALSE)</f>
        <v>Y61</v>
      </c>
      <c r="J4546" s="68" t="str">
        <f>VLOOKUP(E4546,Refs!$P$2:$S$29,4,FALSE)</f>
        <v>East of England</v>
      </c>
      <c r="K4546" s="28">
        <f t="shared" si="145"/>
        <v>21353</v>
      </c>
    </row>
    <row r="4547" spans="1:11" x14ac:dyDescent="0.35">
      <c r="A4547" s="69">
        <f t="shared" ref="A4547:A4610" si="146">DATEVALUE(RIGHT(B4547,8))</f>
        <v>45778</v>
      </c>
      <c r="B4547" t="s">
        <v>911</v>
      </c>
      <c r="C4547" t="s">
        <v>266</v>
      </c>
      <c r="D4547" s="185"/>
      <c r="E4547" t="s">
        <v>799</v>
      </c>
      <c r="F4547" t="s">
        <v>800</v>
      </c>
      <c r="G4547" t="s">
        <v>114</v>
      </c>
      <c r="H4547">
        <v>10406</v>
      </c>
      <c r="I4547" s="68" t="str">
        <f>VLOOKUP(E4547,Refs!$P$2:$R$29,3,FALSE)</f>
        <v>Y61</v>
      </c>
      <c r="J4547" s="68" t="str">
        <f>VLOOKUP(E4547,Refs!$P$2:$S$29,4,FALSE)</f>
        <v>East of England</v>
      </c>
      <c r="K4547" s="28">
        <f t="shared" si="145"/>
        <v>10406</v>
      </c>
    </row>
    <row r="4548" spans="1:11" x14ac:dyDescent="0.35">
      <c r="A4548" s="69">
        <f t="shared" si="146"/>
        <v>45778</v>
      </c>
      <c r="B4548" t="s">
        <v>911</v>
      </c>
      <c r="C4548" t="s">
        <v>266</v>
      </c>
      <c r="D4548" s="185"/>
      <c r="E4548" t="s">
        <v>799</v>
      </c>
      <c r="F4548" t="s">
        <v>800</v>
      </c>
      <c r="G4548" t="s">
        <v>115</v>
      </c>
      <c r="H4548">
        <v>5015</v>
      </c>
      <c r="I4548" s="68" t="str">
        <f>VLOOKUP(E4548,Refs!$P$2:$R$29,3,FALSE)</f>
        <v>Y61</v>
      </c>
      <c r="J4548" s="68" t="str">
        <f>VLOOKUP(E4548,Refs!$P$2:$S$29,4,FALSE)</f>
        <v>East of England</v>
      </c>
      <c r="K4548" s="28">
        <f t="shared" si="145"/>
        <v>5015</v>
      </c>
    </row>
    <row r="4549" spans="1:11" x14ac:dyDescent="0.35">
      <c r="A4549" s="69">
        <f t="shared" si="146"/>
        <v>45778</v>
      </c>
      <c r="B4549" t="s">
        <v>911</v>
      </c>
      <c r="C4549" t="s">
        <v>266</v>
      </c>
      <c r="D4549" s="185"/>
      <c r="E4549" t="s">
        <v>799</v>
      </c>
      <c r="F4549" t="s">
        <v>800</v>
      </c>
      <c r="G4549" t="s">
        <v>116</v>
      </c>
      <c r="H4549">
        <v>2464</v>
      </c>
      <c r="I4549" s="68" t="str">
        <f>VLOOKUP(E4549,Refs!$P$2:$R$29,3,FALSE)</f>
        <v>Y61</v>
      </c>
      <c r="J4549" s="68" t="str">
        <f>VLOOKUP(E4549,Refs!$P$2:$S$29,4,FALSE)</f>
        <v>East of England</v>
      </c>
      <c r="K4549" s="28">
        <f t="shared" si="145"/>
        <v>2464</v>
      </c>
    </row>
    <row r="4550" spans="1:11" x14ac:dyDescent="0.35">
      <c r="A4550" s="69">
        <f t="shared" si="146"/>
        <v>45778</v>
      </c>
      <c r="B4550" t="s">
        <v>911</v>
      </c>
      <c r="C4550" t="s">
        <v>266</v>
      </c>
      <c r="D4550" s="185"/>
      <c r="E4550" t="s">
        <v>799</v>
      </c>
      <c r="F4550" t="s">
        <v>800</v>
      </c>
      <c r="G4550" t="s">
        <v>117</v>
      </c>
      <c r="H4550">
        <v>10465</v>
      </c>
      <c r="I4550" s="68" t="str">
        <f>VLOOKUP(E4550,Refs!$P$2:$R$29,3,FALSE)</f>
        <v>Y61</v>
      </c>
      <c r="J4550" s="68" t="str">
        <f>VLOOKUP(E4550,Refs!$P$2:$S$29,4,FALSE)</f>
        <v>East of England</v>
      </c>
      <c r="K4550" s="28">
        <f t="shared" si="145"/>
        <v>10465</v>
      </c>
    </row>
    <row r="4551" spans="1:11" x14ac:dyDescent="0.35">
      <c r="A4551" s="69">
        <f t="shared" si="146"/>
        <v>45778</v>
      </c>
      <c r="B4551" t="s">
        <v>911</v>
      </c>
      <c r="C4551" t="s">
        <v>266</v>
      </c>
      <c r="D4551" s="185"/>
      <c r="E4551" t="s">
        <v>799</v>
      </c>
      <c r="F4551" t="s">
        <v>800</v>
      </c>
      <c r="G4551" t="s">
        <v>118</v>
      </c>
      <c r="H4551">
        <v>4980</v>
      </c>
      <c r="I4551" s="68" t="str">
        <f>VLOOKUP(E4551,Refs!$P$2:$R$29,3,FALSE)</f>
        <v>Y61</v>
      </c>
      <c r="J4551" s="68" t="str">
        <f>VLOOKUP(E4551,Refs!$P$2:$S$29,4,FALSE)</f>
        <v>East of England</v>
      </c>
      <c r="K4551" s="28">
        <f t="shared" si="145"/>
        <v>4980</v>
      </c>
    </row>
    <row r="4552" spans="1:11" x14ac:dyDescent="0.35">
      <c r="A4552" s="69">
        <f t="shared" si="146"/>
        <v>45778</v>
      </c>
      <c r="B4552" t="s">
        <v>911</v>
      </c>
      <c r="C4552" t="s">
        <v>266</v>
      </c>
      <c r="D4552" s="185"/>
      <c r="E4552" t="s">
        <v>799</v>
      </c>
      <c r="F4552" t="s">
        <v>800</v>
      </c>
      <c r="G4552" t="s">
        <v>119</v>
      </c>
      <c r="H4552">
        <v>4256</v>
      </c>
      <c r="I4552" s="68" t="str">
        <f>VLOOKUP(E4552,Refs!$P$2:$R$29,3,FALSE)</f>
        <v>Y61</v>
      </c>
      <c r="J4552" s="68" t="str">
        <f>VLOOKUP(E4552,Refs!$P$2:$S$29,4,FALSE)</f>
        <v>East of England</v>
      </c>
      <c r="K4552" s="28">
        <f t="shared" si="145"/>
        <v>4256</v>
      </c>
    </row>
    <row r="4553" spans="1:11" x14ac:dyDescent="0.35">
      <c r="A4553" s="69">
        <f t="shared" si="146"/>
        <v>45778</v>
      </c>
      <c r="B4553" t="s">
        <v>911</v>
      </c>
      <c r="C4553" t="s">
        <v>266</v>
      </c>
      <c r="D4553" s="185"/>
      <c r="E4553" t="s">
        <v>799</v>
      </c>
      <c r="F4553" t="s">
        <v>800</v>
      </c>
      <c r="G4553" t="s">
        <v>120</v>
      </c>
      <c r="H4553">
        <v>1514</v>
      </c>
      <c r="I4553" s="68" t="str">
        <f>VLOOKUP(E4553,Refs!$P$2:$R$29,3,FALSE)</f>
        <v>Y61</v>
      </c>
      <c r="J4553" s="68" t="str">
        <f>VLOOKUP(E4553,Refs!$P$2:$S$29,4,FALSE)</f>
        <v>East of England</v>
      </c>
      <c r="K4553" s="28">
        <f t="shared" si="145"/>
        <v>1514</v>
      </c>
    </row>
    <row r="4554" spans="1:11" x14ac:dyDescent="0.35">
      <c r="A4554" s="69">
        <f t="shared" si="146"/>
        <v>45778</v>
      </c>
      <c r="B4554" t="s">
        <v>911</v>
      </c>
      <c r="C4554" t="s">
        <v>266</v>
      </c>
      <c r="D4554" s="185"/>
      <c r="E4554" t="s">
        <v>799</v>
      </c>
      <c r="F4554" t="s">
        <v>800</v>
      </c>
      <c r="G4554" t="s">
        <v>121</v>
      </c>
      <c r="H4554">
        <v>2365</v>
      </c>
      <c r="I4554" s="68" t="str">
        <f>VLOOKUP(E4554,Refs!$P$2:$R$29,3,FALSE)</f>
        <v>Y61</v>
      </c>
      <c r="J4554" s="68" t="str">
        <f>VLOOKUP(E4554,Refs!$P$2:$S$29,4,FALSE)</f>
        <v>East of England</v>
      </c>
      <c r="K4554" s="28">
        <f t="shared" si="145"/>
        <v>2365</v>
      </c>
    </row>
    <row r="4555" spans="1:11" x14ac:dyDescent="0.35">
      <c r="A4555" s="69">
        <f t="shared" si="146"/>
        <v>45778</v>
      </c>
      <c r="B4555" t="s">
        <v>911</v>
      </c>
      <c r="C4555" t="s">
        <v>266</v>
      </c>
      <c r="D4555" s="185"/>
      <c r="E4555" t="s">
        <v>799</v>
      </c>
      <c r="F4555" t="s">
        <v>800</v>
      </c>
      <c r="G4555" t="s">
        <v>122</v>
      </c>
      <c r="H4555">
        <v>33</v>
      </c>
      <c r="I4555" s="68" t="str">
        <f>VLOOKUP(E4555,Refs!$P$2:$R$29,3,FALSE)</f>
        <v>Y61</v>
      </c>
      <c r="J4555" s="68" t="str">
        <f>VLOOKUP(E4555,Refs!$P$2:$S$29,4,FALSE)</f>
        <v>East of England</v>
      </c>
      <c r="K4555" s="28">
        <f t="shared" si="145"/>
        <v>33</v>
      </c>
    </row>
    <row r="4556" spans="1:11" x14ac:dyDescent="0.35">
      <c r="A4556" s="69">
        <f t="shared" si="146"/>
        <v>45778</v>
      </c>
      <c r="B4556" t="s">
        <v>911</v>
      </c>
      <c r="C4556" t="s">
        <v>266</v>
      </c>
      <c r="D4556" s="185"/>
      <c r="E4556" t="s">
        <v>799</v>
      </c>
      <c r="F4556" t="s">
        <v>800</v>
      </c>
      <c r="G4556" t="s">
        <v>123</v>
      </c>
      <c r="H4556">
        <v>8</v>
      </c>
      <c r="I4556" s="68" t="str">
        <f>VLOOKUP(E4556,Refs!$P$2:$R$29,3,FALSE)</f>
        <v>Y61</v>
      </c>
      <c r="J4556" s="68" t="str">
        <f>VLOOKUP(E4556,Refs!$P$2:$S$29,4,FALSE)</f>
        <v>East of England</v>
      </c>
      <c r="K4556" s="28">
        <f t="shared" si="145"/>
        <v>8</v>
      </c>
    </row>
    <row r="4557" spans="1:11" x14ac:dyDescent="0.35">
      <c r="A4557" s="69">
        <f t="shared" si="146"/>
        <v>45778</v>
      </c>
      <c r="B4557" t="s">
        <v>911</v>
      </c>
      <c r="C4557" t="s">
        <v>266</v>
      </c>
      <c r="D4557" s="185"/>
      <c r="E4557" t="s">
        <v>799</v>
      </c>
      <c r="F4557" t="s">
        <v>800</v>
      </c>
      <c r="G4557" t="s">
        <v>124</v>
      </c>
      <c r="H4557">
        <v>0</v>
      </c>
      <c r="I4557" s="68" t="str">
        <f>VLOOKUP(E4557,Refs!$P$2:$R$29,3,FALSE)</f>
        <v>Y61</v>
      </c>
      <c r="J4557" s="68" t="str">
        <f>VLOOKUP(E4557,Refs!$P$2:$S$29,4,FALSE)</f>
        <v>East of England</v>
      </c>
      <c r="K4557" s="28" t="str">
        <f t="shared" si="145"/>
        <v/>
      </c>
    </row>
    <row r="4558" spans="1:11" x14ac:dyDescent="0.35">
      <c r="A4558" s="69">
        <f t="shared" si="146"/>
        <v>45778</v>
      </c>
      <c r="B4558" t="s">
        <v>911</v>
      </c>
      <c r="C4558" t="s">
        <v>266</v>
      </c>
      <c r="D4558" s="185"/>
      <c r="E4558" t="s">
        <v>799</v>
      </c>
      <c r="F4558" t="s">
        <v>800</v>
      </c>
      <c r="G4558" t="s">
        <v>125</v>
      </c>
      <c r="H4558">
        <v>0</v>
      </c>
      <c r="I4558" s="68" t="str">
        <f>VLOOKUP(E4558,Refs!$P$2:$R$29,3,FALSE)</f>
        <v>Y61</v>
      </c>
      <c r="J4558" s="68" t="str">
        <f>VLOOKUP(E4558,Refs!$P$2:$S$29,4,FALSE)</f>
        <v>East of England</v>
      </c>
      <c r="K4558" s="28" t="str">
        <f t="shared" si="145"/>
        <v/>
      </c>
    </row>
    <row r="4559" spans="1:11" x14ac:dyDescent="0.35">
      <c r="A4559" s="69">
        <f t="shared" si="146"/>
        <v>45778</v>
      </c>
      <c r="B4559" t="s">
        <v>911</v>
      </c>
      <c r="C4559" t="s">
        <v>266</v>
      </c>
      <c r="D4559" s="185"/>
      <c r="E4559" t="s">
        <v>799</v>
      </c>
      <c r="F4559" t="s">
        <v>800</v>
      </c>
      <c r="G4559" t="s">
        <v>126</v>
      </c>
      <c r="H4559">
        <v>1128</v>
      </c>
      <c r="I4559" s="68" t="str">
        <f>VLOOKUP(E4559,Refs!$P$2:$R$29,3,FALSE)</f>
        <v>Y61</v>
      </c>
      <c r="J4559" s="68" t="str">
        <f>VLOOKUP(E4559,Refs!$P$2:$S$29,4,FALSE)</f>
        <v>East of England</v>
      </c>
      <c r="K4559" s="28">
        <f t="shared" si="145"/>
        <v>1128</v>
      </c>
    </row>
    <row r="4560" spans="1:11" x14ac:dyDescent="0.35">
      <c r="A4560" s="69">
        <f t="shared" si="146"/>
        <v>45778</v>
      </c>
      <c r="B4560" t="s">
        <v>911</v>
      </c>
      <c r="C4560" t="s">
        <v>266</v>
      </c>
      <c r="D4560" s="185"/>
      <c r="E4560" t="s">
        <v>799</v>
      </c>
      <c r="F4560" t="s">
        <v>800</v>
      </c>
      <c r="G4560" t="s">
        <v>127</v>
      </c>
      <c r="H4560">
        <v>287</v>
      </c>
      <c r="I4560" s="68" t="str">
        <f>VLOOKUP(E4560,Refs!$P$2:$R$29,3,FALSE)</f>
        <v>Y61</v>
      </c>
      <c r="J4560" s="68" t="str">
        <f>VLOOKUP(E4560,Refs!$P$2:$S$29,4,FALSE)</f>
        <v>East of England</v>
      </c>
      <c r="K4560" s="28">
        <f t="shared" si="145"/>
        <v>287</v>
      </c>
    </row>
    <row r="4561" spans="1:11" x14ac:dyDescent="0.35">
      <c r="A4561" s="69">
        <f t="shared" si="146"/>
        <v>45778</v>
      </c>
      <c r="B4561" t="s">
        <v>911</v>
      </c>
      <c r="C4561" t="s">
        <v>266</v>
      </c>
      <c r="D4561" s="185"/>
      <c r="E4561" t="s">
        <v>799</v>
      </c>
      <c r="F4561" t="s">
        <v>800</v>
      </c>
      <c r="G4561" t="s">
        <v>128</v>
      </c>
      <c r="H4561">
        <v>32</v>
      </c>
      <c r="I4561" s="68" t="str">
        <f>VLOOKUP(E4561,Refs!$P$2:$R$29,3,FALSE)</f>
        <v>Y61</v>
      </c>
      <c r="J4561" s="68" t="str">
        <f>VLOOKUP(E4561,Refs!$P$2:$S$29,4,FALSE)</f>
        <v>East of England</v>
      </c>
      <c r="K4561" s="28">
        <f t="shared" si="145"/>
        <v>32</v>
      </c>
    </row>
    <row r="4562" spans="1:11" x14ac:dyDescent="0.35">
      <c r="A4562" s="69">
        <f t="shared" si="146"/>
        <v>45778</v>
      </c>
      <c r="B4562" t="s">
        <v>911</v>
      </c>
      <c r="C4562" t="s">
        <v>266</v>
      </c>
      <c r="D4562" s="185"/>
      <c r="E4562" t="s">
        <v>799</v>
      </c>
      <c r="F4562" t="s">
        <v>800</v>
      </c>
      <c r="G4562" t="s">
        <v>129</v>
      </c>
      <c r="H4562">
        <v>1209</v>
      </c>
      <c r="I4562" s="68" t="str">
        <f>VLOOKUP(E4562,Refs!$P$2:$R$29,3,FALSE)</f>
        <v>Y61</v>
      </c>
      <c r="J4562" s="68" t="str">
        <f>VLOOKUP(E4562,Refs!$P$2:$S$29,4,FALSE)</f>
        <v>East of England</v>
      </c>
      <c r="K4562" s="28">
        <f t="shared" si="145"/>
        <v>1209</v>
      </c>
    </row>
    <row r="4563" spans="1:11" x14ac:dyDescent="0.35">
      <c r="A4563" s="69">
        <f t="shared" si="146"/>
        <v>45778</v>
      </c>
      <c r="B4563" t="s">
        <v>911</v>
      </c>
      <c r="C4563" t="s">
        <v>266</v>
      </c>
      <c r="D4563" s="185"/>
      <c r="E4563" t="s">
        <v>799</v>
      </c>
      <c r="F4563" t="s">
        <v>800</v>
      </c>
      <c r="G4563" t="s">
        <v>130</v>
      </c>
      <c r="H4563">
        <v>1091</v>
      </c>
      <c r="I4563" s="68" t="str">
        <f>VLOOKUP(E4563,Refs!$P$2:$R$29,3,FALSE)</f>
        <v>Y61</v>
      </c>
      <c r="J4563" s="68" t="str">
        <f>VLOOKUP(E4563,Refs!$P$2:$S$29,4,FALSE)</f>
        <v>East of England</v>
      </c>
      <c r="K4563" s="28">
        <f t="shared" si="145"/>
        <v>1091</v>
      </c>
    </row>
    <row r="4564" spans="1:11" x14ac:dyDescent="0.35">
      <c r="A4564" s="69">
        <f t="shared" si="146"/>
        <v>45778</v>
      </c>
      <c r="B4564" t="s">
        <v>911</v>
      </c>
      <c r="C4564" t="s">
        <v>266</v>
      </c>
      <c r="D4564" s="185"/>
      <c r="E4564" t="s">
        <v>799</v>
      </c>
      <c r="F4564" t="s">
        <v>800</v>
      </c>
      <c r="G4564" t="s">
        <v>131</v>
      </c>
      <c r="H4564">
        <v>3335</v>
      </c>
      <c r="I4564" s="68" t="str">
        <f>VLOOKUP(E4564,Refs!$P$2:$R$29,3,FALSE)</f>
        <v>Y61</v>
      </c>
      <c r="J4564" s="68" t="str">
        <f>VLOOKUP(E4564,Refs!$P$2:$S$29,4,FALSE)</f>
        <v>East of England</v>
      </c>
      <c r="K4564" s="28">
        <f t="shared" si="145"/>
        <v>3335</v>
      </c>
    </row>
    <row r="4565" spans="1:11" x14ac:dyDescent="0.35">
      <c r="A4565" s="69">
        <f t="shared" si="146"/>
        <v>45778</v>
      </c>
      <c r="B4565" t="s">
        <v>911</v>
      </c>
      <c r="C4565" t="s">
        <v>266</v>
      </c>
      <c r="E4565" t="s">
        <v>799</v>
      </c>
      <c r="F4565" t="s">
        <v>800</v>
      </c>
      <c r="G4565" t="s">
        <v>132</v>
      </c>
      <c r="H4565">
        <v>2890</v>
      </c>
      <c r="I4565" s="68" t="str">
        <f>VLOOKUP(E4565,Refs!$P$2:$R$29,3,FALSE)</f>
        <v>Y61</v>
      </c>
      <c r="J4565" s="68" t="str">
        <f>VLOOKUP(E4565,Refs!$P$2:$S$29,4,FALSE)</f>
        <v>East of England</v>
      </c>
      <c r="K4565" s="28">
        <f t="shared" si="145"/>
        <v>2890</v>
      </c>
    </row>
    <row r="4566" spans="1:11" x14ac:dyDescent="0.35">
      <c r="A4566" s="69">
        <f t="shared" si="146"/>
        <v>45778</v>
      </c>
      <c r="B4566" t="s">
        <v>911</v>
      </c>
      <c r="C4566" t="s">
        <v>266</v>
      </c>
      <c r="E4566" t="s">
        <v>799</v>
      </c>
      <c r="F4566" t="s">
        <v>800</v>
      </c>
      <c r="G4566" t="s">
        <v>133</v>
      </c>
      <c r="H4566">
        <v>1561</v>
      </c>
      <c r="I4566" s="68" t="str">
        <f>VLOOKUP(E4566,Refs!$P$2:$R$29,3,FALSE)</f>
        <v>Y61</v>
      </c>
      <c r="J4566" s="68" t="str">
        <f>VLOOKUP(E4566,Refs!$P$2:$S$29,4,FALSE)</f>
        <v>East of England</v>
      </c>
      <c r="K4566" s="28">
        <f t="shared" si="145"/>
        <v>1561</v>
      </c>
    </row>
    <row r="4567" spans="1:11" x14ac:dyDescent="0.35">
      <c r="A4567" s="69">
        <f t="shared" si="146"/>
        <v>45778</v>
      </c>
      <c r="B4567" t="s">
        <v>911</v>
      </c>
      <c r="C4567" t="s">
        <v>266</v>
      </c>
      <c r="E4567" t="s">
        <v>799</v>
      </c>
      <c r="F4567" t="s">
        <v>800</v>
      </c>
      <c r="G4567" t="s">
        <v>134</v>
      </c>
      <c r="H4567">
        <v>1561</v>
      </c>
      <c r="I4567" s="68" t="str">
        <f>VLOOKUP(E4567,Refs!$P$2:$R$29,3,FALSE)</f>
        <v>Y61</v>
      </c>
      <c r="J4567" s="68" t="str">
        <f>VLOOKUP(E4567,Refs!$P$2:$S$29,4,FALSE)</f>
        <v>East of England</v>
      </c>
      <c r="K4567" s="28">
        <f t="shared" si="145"/>
        <v>1561</v>
      </c>
    </row>
    <row r="4568" spans="1:11" x14ac:dyDescent="0.35">
      <c r="A4568" s="69">
        <f t="shared" si="146"/>
        <v>45778</v>
      </c>
      <c r="B4568" t="s">
        <v>911</v>
      </c>
      <c r="C4568" t="s">
        <v>266</v>
      </c>
      <c r="E4568" t="s">
        <v>799</v>
      </c>
      <c r="F4568" t="s">
        <v>800</v>
      </c>
      <c r="G4568" t="s">
        <v>135</v>
      </c>
      <c r="H4568">
        <v>243</v>
      </c>
      <c r="I4568" s="68" t="str">
        <f>VLOOKUP(E4568,Refs!$P$2:$R$29,3,FALSE)</f>
        <v>Y61</v>
      </c>
      <c r="J4568" s="68" t="str">
        <f>VLOOKUP(E4568,Refs!$P$2:$S$29,4,FALSE)</f>
        <v>East of England</v>
      </c>
      <c r="K4568" s="28">
        <f t="shared" si="145"/>
        <v>243</v>
      </c>
    </row>
    <row r="4569" spans="1:11" x14ac:dyDescent="0.35">
      <c r="A4569" s="69">
        <f t="shared" si="146"/>
        <v>45778</v>
      </c>
      <c r="B4569" t="s">
        <v>911</v>
      </c>
      <c r="C4569" t="s">
        <v>266</v>
      </c>
      <c r="E4569" t="s">
        <v>799</v>
      </c>
      <c r="F4569" t="s">
        <v>800</v>
      </c>
      <c r="G4569" t="s">
        <v>136</v>
      </c>
      <c r="H4569">
        <v>220</v>
      </c>
      <c r="I4569" s="68" t="str">
        <f>VLOOKUP(E4569,Refs!$P$2:$R$29,3,FALSE)</f>
        <v>Y61</v>
      </c>
      <c r="J4569" s="68" t="str">
        <f>VLOOKUP(E4569,Refs!$P$2:$S$29,4,FALSE)</f>
        <v>East of England</v>
      </c>
      <c r="K4569" s="28">
        <f t="shared" si="145"/>
        <v>220</v>
      </c>
    </row>
    <row r="4570" spans="1:11" x14ac:dyDescent="0.35">
      <c r="A4570" s="69">
        <f t="shared" si="146"/>
        <v>45778</v>
      </c>
      <c r="B4570" t="s">
        <v>911</v>
      </c>
      <c r="C4570" t="s">
        <v>266</v>
      </c>
      <c r="E4570" t="s">
        <v>799</v>
      </c>
      <c r="F4570" t="s">
        <v>800</v>
      </c>
      <c r="G4570" t="s">
        <v>137</v>
      </c>
      <c r="H4570">
        <v>13</v>
      </c>
      <c r="I4570" s="68" t="str">
        <f>VLOOKUP(E4570,Refs!$P$2:$R$29,3,FALSE)</f>
        <v>Y61</v>
      </c>
      <c r="J4570" s="68" t="str">
        <f>VLOOKUP(E4570,Refs!$P$2:$S$29,4,FALSE)</f>
        <v>East of England</v>
      </c>
      <c r="K4570" s="28">
        <f t="shared" si="145"/>
        <v>13</v>
      </c>
    </row>
    <row r="4571" spans="1:11" x14ac:dyDescent="0.35">
      <c r="A4571" s="69">
        <f t="shared" si="146"/>
        <v>45778</v>
      </c>
      <c r="B4571" t="s">
        <v>911</v>
      </c>
      <c r="C4571" t="s">
        <v>266</v>
      </c>
      <c r="E4571" t="s">
        <v>799</v>
      </c>
      <c r="F4571" t="s">
        <v>800</v>
      </c>
      <c r="G4571" t="s">
        <v>138</v>
      </c>
      <c r="H4571">
        <v>12</v>
      </c>
      <c r="I4571" s="68" t="str">
        <f>VLOOKUP(E4571,Refs!$P$2:$R$29,3,FALSE)</f>
        <v>Y61</v>
      </c>
      <c r="J4571" s="68" t="str">
        <f>VLOOKUP(E4571,Refs!$P$2:$S$29,4,FALSE)</f>
        <v>East of England</v>
      </c>
      <c r="K4571" s="28">
        <f t="shared" si="145"/>
        <v>12</v>
      </c>
    </row>
    <row r="4572" spans="1:11" x14ac:dyDescent="0.35">
      <c r="A4572" s="69">
        <f t="shared" si="146"/>
        <v>45778</v>
      </c>
      <c r="B4572" t="s">
        <v>911</v>
      </c>
      <c r="C4572" t="s">
        <v>266</v>
      </c>
      <c r="E4572" t="s">
        <v>799</v>
      </c>
      <c r="F4572" t="s">
        <v>800</v>
      </c>
      <c r="G4572" t="s">
        <v>139</v>
      </c>
      <c r="H4572">
        <v>260</v>
      </c>
      <c r="I4572" s="68" t="str">
        <f>VLOOKUP(E4572,Refs!$P$2:$R$29,3,FALSE)</f>
        <v>Y61</v>
      </c>
      <c r="J4572" s="68" t="str">
        <f>VLOOKUP(E4572,Refs!$P$2:$S$29,4,FALSE)</f>
        <v>East of England</v>
      </c>
      <c r="K4572" s="28">
        <f t="shared" si="145"/>
        <v>260</v>
      </c>
    </row>
    <row r="4573" spans="1:11" x14ac:dyDescent="0.35">
      <c r="A4573" s="69">
        <f t="shared" si="146"/>
        <v>45778</v>
      </c>
      <c r="B4573" t="s">
        <v>911</v>
      </c>
      <c r="C4573" t="s">
        <v>266</v>
      </c>
      <c r="E4573" t="s">
        <v>799</v>
      </c>
      <c r="F4573" t="s">
        <v>800</v>
      </c>
      <c r="G4573" t="s">
        <v>140</v>
      </c>
      <c r="H4573">
        <v>260</v>
      </c>
      <c r="I4573" s="68" t="str">
        <f>VLOOKUP(E4573,Refs!$P$2:$R$29,3,FALSE)</f>
        <v>Y61</v>
      </c>
      <c r="J4573" s="68" t="str">
        <f>VLOOKUP(E4573,Refs!$P$2:$S$29,4,FALSE)</f>
        <v>East of England</v>
      </c>
      <c r="K4573" s="28">
        <f t="shared" si="145"/>
        <v>260</v>
      </c>
    </row>
    <row r="4574" spans="1:11" x14ac:dyDescent="0.35">
      <c r="A4574" s="69">
        <f t="shared" si="146"/>
        <v>45778</v>
      </c>
      <c r="B4574" t="s">
        <v>911</v>
      </c>
      <c r="C4574" t="s">
        <v>266</v>
      </c>
      <c r="E4574" t="s">
        <v>799</v>
      </c>
      <c r="F4574" t="s">
        <v>800</v>
      </c>
      <c r="G4574" t="s">
        <v>728</v>
      </c>
      <c r="H4574">
        <v>345</v>
      </c>
      <c r="I4574" s="68" t="str">
        <f>VLOOKUP(E4574,Refs!$P$2:$R$29,3,FALSE)</f>
        <v>Y61</v>
      </c>
      <c r="J4574" s="68" t="str">
        <f>VLOOKUP(E4574,Refs!$P$2:$S$29,4,FALSE)</f>
        <v>East of England</v>
      </c>
      <c r="K4574" s="28">
        <f t="shared" si="145"/>
        <v>345</v>
      </c>
    </row>
    <row r="4575" spans="1:11" x14ac:dyDescent="0.35">
      <c r="A4575" s="69">
        <f t="shared" si="146"/>
        <v>45778</v>
      </c>
      <c r="B4575" t="s">
        <v>911</v>
      </c>
      <c r="C4575" t="s">
        <v>266</v>
      </c>
      <c r="E4575" t="s">
        <v>799</v>
      </c>
      <c r="F4575" t="s">
        <v>800</v>
      </c>
      <c r="G4575" t="s">
        <v>727</v>
      </c>
      <c r="H4575">
        <v>47</v>
      </c>
      <c r="I4575" s="68" t="str">
        <f>VLOOKUP(E4575,Refs!$P$2:$R$29,3,FALSE)</f>
        <v>Y61</v>
      </c>
      <c r="J4575" s="68" t="str">
        <f>VLOOKUP(E4575,Refs!$P$2:$S$29,4,FALSE)</f>
        <v>East of England</v>
      </c>
      <c r="K4575" s="28">
        <f t="shared" si="145"/>
        <v>47</v>
      </c>
    </row>
    <row r="4576" spans="1:11" x14ac:dyDescent="0.35">
      <c r="A4576" s="69">
        <f t="shared" si="146"/>
        <v>45778</v>
      </c>
      <c r="B4576" t="s">
        <v>911</v>
      </c>
      <c r="C4576" t="s">
        <v>266</v>
      </c>
      <c r="E4576" t="s">
        <v>799</v>
      </c>
      <c r="F4576" t="s">
        <v>800</v>
      </c>
      <c r="G4576" t="s">
        <v>730</v>
      </c>
      <c r="H4576">
        <v>1216</v>
      </c>
      <c r="I4576" s="68" t="str">
        <f>VLOOKUP(E4576,Refs!$P$2:$R$29,3,FALSE)</f>
        <v>Y61</v>
      </c>
      <c r="J4576" s="68" t="str">
        <f>VLOOKUP(E4576,Refs!$P$2:$S$29,4,FALSE)</f>
        <v>East of England</v>
      </c>
      <c r="K4576" s="28">
        <f t="shared" si="145"/>
        <v>1216</v>
      </c>
    </row>
    <row r="4577" spans="1:11" x14ac:dyDescent="0.35">
      <c r="A4577" s="69">
        <f t="shared" si="146"/>
        <v>45778</v>
      </c>
      <c r="B4577" t="s">
        <v>911</v>
      </c>
      <c r="C4577" t="s">
        <v>266</v>
      </c>
      <c r="E4577" t="s">
        <v>799</v>
      </c>
      <c r="F4577" t="s">
        <v>800</v>
      </c>
      <c r="G4577" t="s">
        <v>729</v>
      </c>
      <c r="H4577">
        <v>652</v>
      </c>
      <c r="I4577" s="68" t="str">
        <f>VLOOKUP(E4577,Refs!$P$2:$R$29,3,FALSE)</f>
        <v>Y61</v>
      </c>
      <c r="J4577" s="68" t="str">
        <f>VLOOKUP(E4577,Refs!$P$2:$S$29,4,FALSE)</f>
        <v>East of England</v>
      </c>
      <c r="K4577" s="28">
        <f t="shared" si="145"/>
        <v>652</v>
      </c>
    </row>
    <row r="4578" spans="1:11" x14ac:dyDescent="0.35">
      <c r="A4578" s="69">
        <f t="shared" si="146"/>
        <v>45778</v>
      </c>
      <c r="B4578" t="s">
        <v>911</v>
      </c>
      <c r="C4578" t="s">
        <v>286</v>
      </c>
      <c r="D4578" t="s">
        <v>890</v>
      </c>
      <c r="E4578" t="s">
        <v>312</v>
      </c>
      <c r="F4578" t="s">
        <v>313</v>
      </c>
      <c r="G4578" t="s">
        <v>10</v>
      </c>
      <c r="H4578">
        <v>31808</v>
      </c>
      <c r="I4578" s="68" t="str">
        <f>VLOOKUP(E4578,Refs!$P$2:$R$29,3,FALSE)</f>
        <v>Y61</v>
      </c>
      <c r="J4578" s="68" t="str">
        <f>VLOOKUP(E4578,Refs!$P$2:$S$29,4,FALSE)</f>
        <v>East of England</v>
      </c>
      <c r="K4578" s="28">
        <f t="shared" ref="K4578:K4641" si="147">IF(OR(H4578="NULL",H4578=0,H4578=""),"",H4578)</f>
        <v>31808</v>
      </c>
    </row>
    <row r="4579" spans="1:11" x14ac:dyDescent="0.35">
      <c r="A4579" s="69">
        <f t="shared" si="146"/>
        <v>45778</v>
      </c>
      <c r="B4579" t="s">
        <v>911</v>
      </c>
      <c r="C4579" t="s">
        <v>286</v>
      </c>
      <c r="D4579" t="s">
        <v>890</v>
      </c>
      <c r="E4579" t="s">
        <v>312</v>
      </c>
      <c r="F4579" t="s">
        <v>313</v>
      </c>
      <c r="G4579" t="s">
        <v>69</v>
      </c>
      <c r="H4579">
        <v>31490</v>
      </c>
      <c r="I4579" s="68" t="str">
        <f>VLOOKUP(E4579,Refs!$P$2:$R$29,3,FALSE)</f>
        <v>Y61</v>
      </c>
      <c r="J4579" s="68" t="str">
        <f>VLOOKUP(E4579,Refs!$P$2:$S$29,4,FALSE)</f>
        <v>East of England</v>
      </c>
      <c r="K4579" s="28">
        <f t="shared" si="147"/>
        <v>31490</v>
      </c>
    </row>
    <row r="4580" spans="1:11" x14ac:dyDescent="0.35">
      <c r="A4580" s="69">
        <f t="shared" si="146"/>
        <v>45778</v>
      </c>
      <c r="B4580" t="s">
        <v>911</v>
      </c>
      <c r="C4580" t="s">
        <v>286</v>
      </c>
      <c r="D4580" t="s">
        <v>890</v>
      </c>
      <c r="E4580" t="s">
        <v>312</v>
      </c>
      <c r="F4580" t="s">
        <v>313</v>
      </c>
      <c r="G4580" t="s">
        <v>20</v>
      </c>
      <c r="H4580">
        <v>30250</v>
      </c>
      <c r="I4580" s="68" t="str">
        <f>VLOOKUP(E4580,Refs!$P$2:$R$29,3,FALSE)</f>
        <v>Y61</v>
      </c>
      <c r="J4580" s="68" t="str">
        <f>VLOOKUP(E4580,Refs!$P$2:$S$29,4,FALSE)</f>
        <v>East of England</v>
      </c>
      <c r="K4580" s="28">
        <f t="shared" si="147"/>
        <v>30250</v>
      </c>
    </row>
    <row r="4581" spans="1:11" x14ac:dyDescent="0.35">
      <c r="A4581" s="69">
        <f t="shared" si="146"/>
        <v>45778</v>
      </c>
      <c r="B4581" t="s">
        <v>911</v>
      </c>
      <c r="C4581" t="s">
        <v>286</v>
      </c>
      <c r="D4581" t="s">
        <v>890</v>
      </c>
      <c r="E4581" t="s">
        <v>312</v>
      </c>
      <c r="F4581" t="s">
        <v>313</v>
      </c>
      <c r="G4581" t="s">
        <v>23</v>
      </c>
      <c r="H4581">
        <v>29314</v>
      </c>
      <c r="I4581" s="68" t="str">
        <f>VLOOKUP(E4581,Refs!$P$2:$R$29,3,FALSE)</f>
        <v>Y61</v>
      </c>
      <c r="J4581" s="68" t="str">
        <f>VLOOKUP(E4581,Refs!$P$2:$S$29,4,FALSE)</f>
        <v>East of England</v>
      </c>
      <c r="K4581" s="28">
        <f t="shared" si="147"/>
        <v>29314</v>
      </c>
    </row>
    <row r="4582" spans="1:11" x14ac:dyDescent="0.35">
      <c r="A4582" s="69">
        <f t="shared" si="146"/>
        <v>45778</v>
      </c>
      <c r="B4582" t="s">
        <v>911</v>
      </c>
      <c r="C4582" t="s">
        <v>286</v>
      </c>
      <c r="D4582" t="s">
        <v>890</v>
      </c>
      <c r="E4582" t="s">
        <v>312</v>
      </c>
      <c r="F4582" t="s">
        <v>313</v>
      </c>
      <c r="G4582" t="s">
        <v>19</v>
      </c>
      <c r="H4582">
        <v>106</v>
      </c>
      <c r="I4582" s="68" t="str">
        <f>VLOOKUP(E4582,Refs!$P$2:$R$29,3,FALSE)</f>
        <v>Y61</v>
      </c>
      <c r="J4582" s="68" t="str">
        <f>VLOOKUP(E4582,Refs!$P$2:$S$29,4,FALSE)</f>
        <v>East of England</v>
      </c>
      <c r="K4582" s="28">
        <f t="shared" si="147"/>
        <v>106</v>
      </c>
    </row>
    <row r="4583" spans="1:11" x14ac:dyDescent="0.35">
      <c r="A4583" s="69">
        <f t="shared" si="146"/>
        <v>45778</v>
      </c>
      <c r="B4583" t="s">
        <v>911</v>
      </c>
      <c r="C4583" t="s">
        <v>286</v>
      </c>
      <c r="D4583" t="s">
        <v>890</v>
      </c>
      <c r="E4583" t="s">
        <v>312</v>
      </c>
      <c r="F4583" t="s">
        <v>313</v>
      </c>
      <c r="G4583" t="s">
        <v>21</v>
      </c>
      <c r="H4583">
        <v>196610</v>
      </c>
      <c r="I4583" s="68" t="str">
        <f>VLOOKUP(E4583,Refs!$P$2:$R$29,3,FALSE)</f>
        <v>Y61</v>
      </c>
      <c r="J4583" s="68" t="str">
        <f>VLOOKUP(E4583,Refs!$P$2:$S$29,4,FALSE)</f>
        <v>East of England</v>
      </c>
      <c r="K4583" s="28">
        <f t="shared" si="147"/>
        <v>196610</v>
      </c>
    </row>
    <row r="4584" spans="1:11" x14ac:dyDescent="0.35">
      <c r="A4584" s="69">
        <f t="shared" si="146"/>
        <v>45778</v>
      </c>
      <c r="B4584" t="s">
        <v>911</v>
      </c>
      <c r="C4584" t="s">
        <v>286</v>
      </c>
      <c r="D4584" t="s">
        <v>890</v>
      </c>
      <c r="E4584" t="s">
        <v>312</v>
      </c>
      <c r="F4584" t="s">
        <v>313</v>
      </c>
      <c r="G4584" t="s">
        <v>70</v>
      </c>
      <c r="H4584">
        <v>31</v>
      </c>
      <c r="I4584" s="68" t="str">
        <f>VLOOKUP(E4584,Refs!$P$2:$R$29,3,FALSE)</f>
        <v>Y61</v>
      </c>
      <c r="J4584" s="68" t="str">
        <f>VLOOKUP(E4584,Refs!$P$2:$S$29,4,FALSE)</f>
        <v>East of England</v>
      </c>
      <c r="K4584" s="28">
        <f t="shared" si="147"/>
        <v>31</v>
      </c>
    </row>
    <row r="4585" spans="1:11" x14ac:dyDescent="0.35">
      <c r="A4585" s="69">
        <f t="shared" si="146"/>
        <v>45778</v>
      </c>
      <c r="B4585" t="s">
        <v>911</v>
      </c>
      <c r="C4585" t="s">
        <v>286</v>
      </c>
      <c r="D4585" t="s">
        <v>890</v>
      </c>
      <c r="E4585" t="s">
        <v>312</v>
      </c>
      <c r="F4585" t="s">
        <v>313</v>
      </c>
      <c r="G4585" t="s">
        <v>71</v>
      </c>
      <c r="H4585">
        <v>172</v>
      </c>
      <c r="I4585" s="68" t="str">
        <f>VLOOKUP(E4585,Refs!$P$2:$R$29,3,FALSE)</f>
        <v>Y61</v>
      </c>
      <c r="J4585" s="68" t="str">
        <f>VLOOKUP(E4585,Refs!$P$2:$S$29,4,FALSE)</f>
        <v>East of England</v>
      </c>
      <c r="K4585" s="28">
        <f t="shared" si="147"/>
        <v>172</v>
      </c>
    </row>
    <row r="4586" spans="1:11" x14ac:dyDescent="0.35">
      <c r="A4586" s="69">
        <f t="shared" si="146"/>
        <v>45778</v>
      </c>
      <c r="B4586" t="s">
        <v>911</v>
      </c>
      <c r="C4586" t="s">
        <v>286</v>
      </c>
      <c r="D4586" t="s">
        <v>890</v>
      </c>
      <c r="E4586" t="s">
        <v>312</v>
      </c>
      <c r="F4586" t="s">
        <v>313</v>
      </c>
      <c r="G4586" t="s">
        <v>72</v>
      </c>
      <c r="H4586">
        <v>5638</v>
      </c>
      <c r="I4586" s="68" t="str">
        <f>VLOOKUP(E4586,Refs!$P$2:$R$29,3,FALSE)</f>
        <v>Y61</v>
      </c>
      <c r="J4586" s="68" t="str">
        <f>VLOOKUP(E4586,Refs!$P$2:$S$29,4,FALSE)</f>
        <v>East of England</v>
      </c>
      <c r="K4586" s="28">
        <f t="shared" si="147"/>
        <v>5638</v>
      </c>
    </row>
    <row r="4587" spans="1:11" x14ac:dyDescent="0.35">
      <c r="A4587" s="69">
        <f t="shared" si="146"/>
        <v>45778</v>
      </c>
      <c r="B4587" t="s">
        <v>911</v>
      </c>
      <c r="C4587" t="s">
        <v>286</v>
      </c>
      <c r="D4587" t="s">
        <v>890</v>
      </c>
      <c r="E4587" t="s">
        <v>312</v>
      </c>
      <c r="F4587" t="s">
        <v>313</v>
      </c>
      <c r="G4587" t="s">
        <v>73</v>
      </c>
      <c r="H4587">
        <v>10263</v>
      </c>
      <c r="I4587" s="68" t="str">
        <f>VLOOKUP(E4587,Refs!$P$2:$R$29,3,FALSE)</f>
        <v>Y61</v>
      </c>
      <c r="J4587" s="68" t="str">
        <f>VLOOKUP(E4587,Refs!$P$2:$S$29,4,FALSE)</f>
        <v>East of England</v>
      </c>
      <c r="K4587" s="28">
        <f t="shared" si="147"/>
        <v>10263</v>
      </c>
    </row>
    <row r="4588" spans="1:11" x14ac:dyDescent="0.35">
      <c r="A4588" s="69">
        <f t="shared" si="146"/>
        <v>45778</v>
      </c>
      <c r="B4588" t="s">
        <v>911</v>
      </c>
      <c r="C4588" t="s">
        <v>286</v>
      </c>
      <c r="D4588" t="s">
        <v>890</v>
      </c>
      <c r="E4588" t="s">
        <v>312</v>
      </c>
      <c r="F4588" t="s">
        <v>313</v>
      </c>
      <c r="G4588" t="s">
        <v>74</v>
      </c>
      <c r="H4588">
        <v>35753779</v>
      </c>
      <c r="I4588" s="68" t="str">
        <f>VLOOKUP(E4588,Refs!$P$2:$R$29,3,FALSE)</f>
        <v>Y61</v>
      </c>
      <c r="J4588" s="68" t="str">
        <f>VLOOKUP(E4588,Refs!$P$2:$S$29,4,FALSE)</f>
        <v>East of England</v>
      </c>
      <c r="K4588" s="28">
        <f t="shared" si="147"/>
        <v>35753779</v>
      </c>
    </row>
    <row r="4589" spans="1:11" x14ac:dyDescent="0.35">
      <c r="A4589" s="69">
        <f t="shared" si="146"/>
        <v>45778</v>
      </c>
      <c r="B4589" t="s">
        <v>911</v>
      </c>
      <c r="C4589" t="s">
        <v>286</v>
      </c>
      <c r="D4589" t="s">
        <v>890</v>
      </c>
      <c r="E4589" t="s">
        <v>312</v>
      </c>
      <c r="F4589" t="s">
        <v>313</v>
      </c>
      <c r="G4589" t="s">
        <v>26</v>
      </c>
      <c r="H4589">
        <v>27149</v>
      </c>
      <c r="I4589" s="68" t="str">
        <f>VLOOKUP(E4589,Refs!$P$2:$R$29,3,FALSE)</f>
        <v>Y61</v>
      </c>
      <c r="J4589" s="68" t="str">
        <f>VLOOKUP(E4589,Refs!$P$2:$S$29,4,FALSE)</f>
        <v>East of England</v>
      </c>
      <c r="K4589" s="28">
        <f t="shared" si="147"/>
        <v>27149</v>
      </c>
    </row>
    <row r="4590" spans="1:11" x14ac:dyDescent="0.35">
      <c r="A4590" s="69">
        <f t="shared" si="146"/>
        <v>45778</v>
      </c>
      <c r="B4590" t="s">
        <v>911</v>
      </c>
      <c r="C4590" t="s">
        <v>286</v>
      </c>
      <c r="D4590" t="s">
        <v>890</v>
      </c>
      <c r="E4590" t="s">
        <v>312</v>
      </c>
      <c r="F4590" t="s">
        <v>313</v>
      </c>
      <c r="G4590" t="s">
        <v>75</v>
      </c>
      <c r="H4590">
        <v>753</v>
      </c>
      <c r="I4590" s="68" t="str">
        <f>VLOOKUP(E4590,Refs!$P$2:$R$29,3,FALSE)</f>
        <v>Y61</v>
      </c>
      <c r="J4590" s="68" t="str">
        <f>VLOOKUP(E4590,Refs!$P$2:$S$29,4,FALSE)</f>
        <v>East of England</v>
      </c>
      <c r="K4590" s="28">
        <f t="shared" si="147"/>
        <v>753</v>
      </c>
    </row>
    <row r="4591" spans="1:11" x14ac:dyDescent="0.35">
      <c r="A4591" s="69">
        <f t="shared" si="146"/>
        <v>45778</v>
      </c>
      <c r="B4591" t="s">
        <v>911</v>
      </c>
      <c r="C4591" t="s">
        <v>286</v>
      </c>
      <c r="D4591" t="s">
        <v>890</v>
      </c>
      <c r="E4591" t="s">
        <v>312</v>
      </c>
      <c r="F4591" t="s">
        <v>313</v>
      </c>
      <c r="G4591" t="s">
        <v>76</v>
      </c>
      <c r="H4591">
        <v>11400</v>
      </c>
      <c r="I4591" s="68" t="str">
        <f>VLOOKUP(E4591,Refs!$P$2:$R$29,3,FALSE)</f>
        <v>Y61</v>
      </c>
      <c r="J4591" s="68" t="str">
        <f>VLOOKUP(E4591,Refs!$P$2:$S$29,4,FALSE)</f>
        <v>East of England</v>
      </c>
      <c r="K4591" s="28">
        <f t="shared" si="147"/>
        <v>11400</v>
      </c>
    </row>
    <row r="4592" spans="1:11" x14ac:dyDescent="0.35">
      <c r="A4592" s="69">
        <f t="shared" si="146"/>
        <v>45778</v>
      </c>
      <c r="B4592" t="s">
        <v>911</v>
      </c>
      <c r="C4592" t="s">
        <v>286</v>
      </c>
      <c r="D4592" t="s">
        <v>890</v>
      </c>
      <c r="E4592" t="s">
        <v>312</v>
      </c>
      <c r="F4592" t="s">
        <v>313</v>
      </c>
      <c r="G4592" t="s">
        <v>77</v>
      </c>
      <c r="H4592">
        <v>9166</v>
      </c>
      <c r="I4592" s="68" t="str">
        <f>VLOOKUP(E4592,Refs!$P$2:$R$29,3,FALSE)</f>
        <v>Y61</v>
      </c>
      <c r="J4592" s="68" t="str">
        <f>VLOOKUP(E4592,Refs!$P$2:$S$29,4,FALSE)</f>
        <v>East of England</v>
      </c>
      <c r="K4592" s="28">
        <f t="shared" si="147"/>
        <v>9166</v>
      </c>
    </row>
    <row r="4593" spans="1:11" x14ac:dyDescent="0.35">
      <c r="A4593" s="69">
        <f t="shared" si="146"/>
        <v>45778</v>
      </c>
      <c r="B4593" t="s">
        <v>911</v>
      </c>
      <c r="C4593" t="s">
        <v>286</v>
      </c>
      <c r="D4593" t="s">
        <v>890</v>
      </c>
      <c r="E4593" t="s">
        <v>312</v>
      </c>
      <c r="F4593" t="s">
        <v>313</v>
      </c>
      <c r="G4593" t="s">
        <v>78</v>
      </c>
      <c r="H4593">
        <v>5830</v>
      </c>
      <c r="I4593" s="68" t="str">
        <f>VLOOKUP(E4593,Refs!$P$2:$R$29,3,FALSE)</f>
        <v>Y61</v>
      </c>
      <c r="J4593" s="68" t="str">
        <f>VLOOKUP(E4593,Refs!$P$2:$S$29,4,FALSE)</f>
        <v>East of England</v>
      </c>
      <c r="K4593" s="28">
        <f t="shared" si="147"/>
        <v>5830</v>
      </c>
    </row>
    <row r="4594" spans="1:11" x14ac:dyDescent="0.35">
      <c r="A4594" s="69">
        <f t="shared" si="146"/>
        <v>45778</v>
      </c>
      <c r="B4594" t="s">
        <v>911</v>
      </c>
      <c r="C4594" t="s">
        <v>286</v>
      </c>
      <c r="D4594" t="s">
        <v>890</v>
      </c>
      <c r="E4594" t="s">
        <v>312</v>
      </c>
      <c r="F4594" t="s">
        <v>313</v>
      </c>
      <c r="G4594" t="s">
        <v>79</v>
      </c>
      <c r="H4594">
        <v>0</v>
      </c>
      <c r="I4594" s="68" t="str">
        <f>VLOOKUP(E4594,Refs!$P$2:$R$29,3,FALSE)</f>
        <v>Y61</v>
      </c>
      <c r="J4594" s="68" t="str">
        <f>VLOOKUP(E4594,Refs!$P$2:$S$29,4,FALSE)</f>
        <v>East of England</v>
      </c>
      <c r="K4594" s="28" t="str">
        <f t="shared" si="147"/>
        <v/>
      </c>
    </row>
    <row r="4595" spans="1:11" x14ac:dyDescent="0.35">
      <c r="A4595" s="69">
        <f t="shared" si="146"/>
        <v>45778</v>
      </c>
      <c r="B4595" t="s">
        <v>911</v>
      </c>
      <c r="C4595" t="s">
        <v>286</v>
      </c>
      <c r="D4595" t="s">
        <v>890</v>
      </c>
      <c r="E4595" t="s">
        <v>312</v>
      </c>
      <c r="F4595" t="s">
        <v>313</v>
      </c>
      <c r="G4595" t="s">
        <v>25</v>
      </c>
      <c r="H4595">
        <v>14996</v>
      </c>
      <c r="I4595" s="68" t="str">
        <f>VLOOKUP(E4595,Refs!$P$2:$R$29,3,FALSE)</f>
        <v>Y61</v>
      </c>
      <c r="J4595" s="68" t="str">
        <f>VLOOKUP(E4595,Refs!$P$2:$S$29,4,FALSE)</f>
        <v>East of England</v>
      </c>
      <c r="K4595" s="28">
        <f t="shared" si="147"/>
        <v>14996</v>
      </c>
    </row>
    <row r="4596" spans="1:11" x14ac:dyDescent="0.35">
      <c r="A4596" s="69">
        <f t="shared" si="146"/>
        <v>45778</v>
      </c>
      <c r="B4596" t="s">
        <v>911</v>
      </c>
      <c r="C4596" t="s">
        <v>286</v>
      </c>
      <c r="D4596" t="s">
        <v>890</v>
      </c>
      <c r="E4596" t="s">
        <v>312</v>
      </c>
      <c r="F4596" t="s">
        <v>313</v>
      </c>
      <c r="G4596" t="s">
        <v>80</v>
      </c>
      <c r="H4596">
        <v>186</v>
      </c>
      <c r="I4596" s="68" t="str">
        <f>VLOOKUP(E4596,Refs!$P$2:$R$29,3,FALSE)</f>
        <v>Y61</v>
      </c>
      <c r="J4596" s="68" t="str">
        <f>VLOOKUP(E4596,Refs!$P$2:$S$29,4,FALSE)</f>
        <v>East of England</v>
      </c>
      <c r="K4596" s="28">
        <f t="shared" si="147"/>
        <v>186</v>
      </c>
    </row>
    <row r="4597" spans="1:11" x14ac:dyDescent="0.35">
      <c r="A4597" s="69">
        <f t="shared" si="146"/>
        <v>45778</v>
      </c>
      <c r="B4597" t="s">
        <v>911</v>
      </c>
      <c r="C4597" t="s">
        <v>286</v>
      </c>
      <c r="D4597" t="s">
        <v>890</v>
      </c>
      <c r="E4597" t="s">
        <v>312</v>
      </c>
      <c r="F4597" t="s">
        <v>313</v>
      </c>
      <c r="G4597" t="s">
        <v>81</v>
      </c>
      <c r="H4597">
        <v>8853</v>
      </c>
      <c r="I4597" s="68" t="str">
        <f>VLOOKUP(E4597,Refs!$P$2:$R$29,3,FALSE)</f>
        <v>Y61</v>
      </c>
      <c r="J4597" s="68" t="str">
        <f>VLOOKUP(E4597,Refs!$P$2:$S$29,4,FALSE)</f>
        <v>East of England</v>
      </c>
      <c r="K4597" s="28">
        <f t="shared" si="147"/>
        <v>8853</v>
      </c>
    </row>
    <row r="4598" spans="1:11" x14ac:dyDescent="0.35">
      <c r="A4598" s="69">
        <f t="shared" si="146"/>
        <v>45778</v>
      </c>
      <c r="B4598" t="s">
        <v>911</v>
      </c>
      <c r="C4598" t="s">
        <v>286</v>
      </c>
      <c r="D4598" t="s">
        <v>890</v>
      </c>
      <c r="E4598" t="s">
        <v>312</v>
      </c>
      <c r="F4598" t="s">
        <v>313</v>
      </c>
      <c r="G4598" t="s">
        <v>82</v>
      </c>
      <c r="H4598">
        <v>4984</v>
      </c>
      <c r="I4598" s="68" t="str">
        <f>VLOOKUP(E4598,Refs!$P$2:$R$29,3,FALSE)</f>
        <v>Y61</v>
      </c>
      <c r="J4598" s="68" t="str">
        <f>VLOOKUP(E4598,Refs!$P$2:$S$29,4,FALSE)</f>
        <v>East of England</v>
      </c>
      <c r="K4598" s="28">
        <f t="shared" si="147"/>
        <v>4984</v>
      </c>
    </row>
    <row r="4599" spans="1:11" x14ac:dyDescent="0.35">
      <c r="A4599" s="69">
        <f t="shared" si="146"/>
        <v>45778</v>
      </c>
      <c r="B4599" t="s">
        <v>911</v>
      </c>
      <c r="C4599" t="s">
        <v>286</v>
      </c>
      <c r="D4599" t="s">
        <v>890</v>
      </c>
      <c r="E4599" t="s">
        <v>312</v>
      </c>
      <c r="F4599" t="s">
        <v>313</v>
      </c>
      <c r="G4599" t="s">
        <v>83</v>
      </c>
      <c r="H4599">
        <v>2395</v>
      </c>
      <c r="I4599" s="68" t="str">
        <f>VLOOKUP(E4599,Refs!$P$2:$R$29,3,FALSE)</f>
        <v>Y61</v>
      </c>
      <c r="J4599" s="68" t="str">
        <f>VLOOKUP(E4599,Refs!$P$2:$S$29,4,FALSE)</f>
        <v>East of England</v>
      </c>
      <c r="K4599" s="28">
        <f t="shared" si="147"/>
        <v>2395</v>
      </c>
    </row>
    <row r="4600" spans="1:11" x14ac:dyDescent="0.35">
      <c r="A4600" s="69">
        <f t="shared" si="146"/>
        <v>45778</v>
      </c>
      <c r="B4600" t="s">
        <v>911</v>
      </c>
      <c r="C4600" t="s">
        <v>286</v>
      </c>
      <c r="D4600" t="s">
        <v>890</v>
      </c>
      <c r="E4600" t="s">
        <v>312</v>
      </c>
      <c r="F4600" t="s">
        <v>313</v>
      </c>
      <c r="G4600" t="s">
        <v>84</v>
      </c>
      <c r="H4600">
        <v>10432</v>
      </c>
      <c r="I4600" s="68" t="str">
        <f>VLOOKUP(E4600,Refs!$P$2:$R$29,3,FALSE)</f>
        <v>Y61</v>
      </c>
      <c r="J4600" s="68" t="str">
        <f>VLOOKUP(E4600,Refs!$P$2:$S$29,4,FALSE)</f>
        <v>East of England</v>
      </c>
      <c r="K4600" s="28">
        <f t="shared" si="147"/>
        <v>10432</v>
      </c>
    </row>
    <row r="4601" spans="1:11" x14ac:dyDescent="0.35">
      <c r="A4601" s="69">
        <f t="shared" si="146"/>
        <v>45778</v>
      </c>
      <c r="B4601" t="s">
        <v>911</v>
      </c>
      <c r="C4601" t="s">
        <v>286</v>
      </c>
      <c r="D4601" t="s">
        <v>890</v>
      </c>
      <c r="E4601" t="s">
        <v>312</v>
      </c>
      <c r="F4601" t="s">
        <v>313</v>
      </c>
      <c r="G4601" t="s">
        <v>85</v>
      </c>
      <c r="H4601">
        <v>1091</v>
      </c>
      <c r="I4601" s="68" t="str">
        <f>VLOOKUP(E4601,Refs!$P$2:$R$29,3,FALSE)</f>
        <v>Y61</v>
      </c>
      <c r="J4601" s="68" t="str">
        <f>VLOOKUP(E4601,Refs!$P$2:$S$29,4,FALSE)</f>
        <v>East of England</v>
      </c>
      <c r="K4601" s="28">
        <f t="shared" si="147"/>
        <v>1091</v>
      </c>
    </row>
    <row r="4602" spans="1:11" x14ac:dyDescent="0.35">
      <c r="A4602" s="69">
        <f t="shared" si="146"/>
        <v>45778</v>
      </c>
      <c r="B4602" t="s">
        <v>911</v>
      </c>
      <c r="C4602" t="s">
        <v>286</v>
      </c>
      <c r="D4602" t="s">
        <v>890</v>
      </c>
      <c r="E4602" t="s">
        <v>312</v>
      </c>
      <c r="F4602" t="s">
        <v>313</v>
      </c>
      <c r="G4602" t="s">
        <v>86</v>
      </c>
      <c r="H4602">
        <v>515</v>
      </c>
      <c r="I4602" s="68" t="str">
        <f>VLOOKUP(E4602,Refs!$P$2:$R$29,3,FALSE)</f>
        <v>Y61</v>
      </c>
      <c r="J4602" s="68" t="str">
        <f>VLOOKUP(E4602,Refs!$P$2:$S$29,4,FALSE)</f>
        <v>East of England</v>
      </c>
      <c r="K4602" s="28">
        <f t="shared" si="147"/>
        <v>515</v>
      </c>
    </row>
    <row r="4603" spans="1:11" x14ac:dyDescent="0.35">
      <c r="A4603" s="69">
        <f t="shared" si="146"/>
        <v>45778</v>
      </c>
      <c r="B4603" t="s">
        <v>911</v>
      </c>
      <c r="C4603" t="s">
        <v>286</v>
      </c>
      <c r="D4603" t="s">
        <v>890</v>
      </c>
      <c r="E4603" t="s">
        <v>312</v>
      </c>
      <c r="F4603" t="s">
        <v>313</v>
      </c>
      <c r="G4603" t="s">
        <v>87</v>
      </c>
      <c r="H4603">
        <v>4657</v>
      </c>
      <c r="I4603" s="68" t="str">
        <f>VLOOKUP(E4603,Refs!$P$2:$R$29,3,FALSE)</f>
        <v>Y61</v>
      </c>
      <c r="J4603" s="68" t="str">
        <f>VLOOKUP(E4603,Refs!$P$2:$S$29,4,FALSE)</f>
        <v>East of England</v>
      </c>
      <c r="K4603" s="28">
        <f t="shared" si="147"/>
        <v>4657</v>
      </c>
    </row>
    <row r="4604" spans="1:11" x14ac:dyDescent="0.35">
      <c r="A4604" s="69">
        <f t="shared" si="146"/>
        <v>45778</v>
      </c>
      <c r="B4604" t="s">
        <v>911</v>
      </c>
      <c r="C4604" t="s">
        <v>286</v>
      </c>
      <c r="D4604" t="s">
        <v>890</v>
      </c>
      <c r="E4604" t="s">
        <v>312</v>
      </c>
      <c r="F4604" t="s">
        <v>313</v>
      </c>
      <c r="G4604" t="s">
        <v>88</v>
      </c>
      <c r="H4604">
        <v>23322</v>
      </c>
      <c r="I4604" s="68" t="str">
        <f>VLOOKUP(E4604,Refs!$P$2:$R$29,3,FALSE)</f>
        <v>Y61</v>
      </c>
      <c r="J4604" s="68" t="str">
        <f>VLOOKUP(E4604,Refs!$P$2:$S$29,4,FALSE)</f>
        <v>East of England</v>
      </c>
      <c r="K4604" s="28">
        <f t="shared" si="147"/>
        <v>23322</v>
      </c>
    </row>
    <row r="4605" spans="1:11" x14ac:dyDescent="0.35">
      <c r="A4605" s="69">
        <f t="shared" si="146"/>
        <v>45778</v>
      </c>
      <c r="B4605" t="s">
        <v>911</v>
      </c>
      <c r="C4605" t="s">
        <v>286</v>
      </c>
      <c r="D4605" t="s">
        <v>890</v>
      </c>
      <c r="E4605" t="s">
        <v>312</v>
      </c>
      <c r="F4605" t="s">
        <v>313</v>
      </c>
      <c r="G4605" t="s">
        <v>89</v>
      </c>
      <c r="H4605">
        <v>27117</v>
      </c>
      <c r="I4605" s="68" t="str">
        <f>VLOOKUP(E4605,Refs!$P$2:$R$29,3,FALSE)</f>
        <v>Y61</v>
      </c>
      <c r="J4605" s="68" t="str">
        <f>VLOOKUP(E4605,Refs!$P$2:$S$29,4,FALSE)</f>
        <v>East of England</v>
      </c>
      <c r="K4605" s="28">
        <f t="shared" si="147"/>
        <v>27117</v>
      </c>
    </row>
    <row r="4606" spans="1:11" x14ac:dyDescent="0.35">
      <c r="A4606" s="69">
        <f t="shared" si="146"/>
        <v>45778</v>
      </c>
      <c r="B4606" t="s">
        <v>911</v>
      </c>
      <c r="C4606" t="s">
        <v>286</v>
      </c>
      <c r="D4606" t="s">
        <v>890</v>
      </c>
      <c r="E4606" t="s">
        <v>312</v>
      </c>
      <c r="F4606" t="s">
        <v>313</v>
      </c>
      <c r="G4606" t="s">
        <v>27</v>
      </c>
      <c r="H4606">
        <v>3988</v>
      </c>
      <c r="I4606" s="68" t="str">
        <f>VLOOKUP(E4606,Refs!$P$2:$R$29,3,FALSE)</f>
        <v>Y61</v>
      </c>
      <c r="J4606" s="68" t="str">
        <f>VLOOKUP(E4606,Refs!$P$2:$S$29,4,FALSE)</f>
        <v>East of England</v>
      </c>
      <c r="K4606" s="28">
        <f t="shared" si="147"/>
        <v>3988</v>
      </c>
    </row>
    <row r="4607" spans="1:11" x14ac:dyDescent="0.35">
      <c r="A4607" s="69">
        <f t="shared" si="146"/>
        <v>45778</v>
      </c>
      <c r="B4607" t="s">
        <v>911</v>
      </c>
      <c r="C4607" t="s">
        <v>286</v>
      </c>
      <c r="D4607" t="s">
        <v>890</v>
      </c>
      <c r="E4607" t="s">
        <v>312</v>
      </c>
      <c r="F4607" t="s">
        <v>313</v>
      </c>
      <c r="G4607" t="s">
        <v>29</v>
      </c>
      <c r="H4607">
        <v>3820</v>
      </c>
      <c r="I4607" s="68" t="str">
        <f>VLOOKUP(E4607,Refs!$P$2:$R$29,3,FALSE)</f>
        <v>Y61</v>
      </c>
      <c r="J4607" s="68" t="str">
        <f>VLOOKUP(E4607,Refs!$P$2:$S$29,4,FALSE)</f>
        <v>East of England</v>
      </c>
      <c r="K4607" s="28">
        <f t="shared" si="147"/>
        <v>3820</v>
      </c>
    </row>
    <row r="4608" spans="1:11" x14ac:dyDescent="0.35">
      <c r="A4608" s="69">
        <f t="shared" si="146"/>
        <v>45778</v>
      </c>
      <c r="B4608" t="s">
        <v>911</v>
      </c>
      <c r="C4608" t="s">
        <v>286</v>
      </c>
      <c r="D4608" t="s">
        <v>890</v>
      </c>
      <c r="E4608" t="s">
        <v>312</v>
      </c>
      <c r="F4608" t="s">
        <v>313</v>
      </c>
      <c r="G4608" t="s">
        <v>90</v>
      </c>
      <c r="H4608">
        <v>2143</v>
      </c>
      <c r="I4608" s="68" t="str">
        <f>VLOOKUP(E4608,Refs!$P$2:$R$29,3,FALSE)</f>
        <v>Y61</v>
      </c>
      <c r="J4608" s="68" t="str">
        <f>VLOOKUP(E4608,Refs!$P$2:$S$29,4,FALSE)</f>
        <v>East of England</v>
      </c>
      <c r="K4608" s="28">
        <f t="shared" si="147"/>
        <v>2143</v>
      </c>
    </row>
    <row r="4609" spans="1:11" x14ac:dyDescent="0.35">
      <c r="A4609" s="69">
        <f t="shared" si="146"/>
        <v>45778</v>
      </c>
      <c r="B4609" t="s">
        <v>911</v>
      </c>
      <c r="C4609" t="s">
        <v>286</v>
      </c>
      <c r="D4609" t="s">
        <v>890</v>
      </c>
      <c r="E4609" t="s">
        <v>312</v>
      </c>
      <c r="F4609" t="s">
        <v>313</v>
      </c>
      <c r="G4609" t="s">
        <v>91</v>
      </c>
      <c r="H4609">
        <v>14</v>
      </c>
      <c r="I4609" s="68" t="str">
        <f>VLOOKUP(E4609,Refs!$P$2:$R$29,3,FALSE)</f>
        <v>Y61</v>
      </c>
      <c r="J4609" s="68" t="str">
        <f>VLOOKUP(E4609,Refs!$P$2:$S$29,4,FALSE)</f>
        <v>East of England</v>
      </c>
      <c r="K4609" s="28">
        <f t="shared" si="147"/>
        <v>14</v>
      </c>
    </row>
    <row r="4610" spans="1:11" x14ac:dyDescent="0.35">
      <c r="A4610" s="69">
        <f t="shared" si="146"/>
        <v>45778</v>
      </c>
      <c r="B4610" t="s">
        <v>911</v>
      </c>
      <c r="C4610" t="s">
        <v>286</v>
      </c>
      <c r="D4610" t="s">
        <v>890</v>
      </c>
      <c r="E4610" t="s">
        <v>312</v>
      </c>
      <c r="F4610" t="s">
        <v>313</v>
      </c>
      <c r="G4610" t="s">
        <v>92</v>
      </c>
      <c r="H4610">
        <v>2116</v>
      </c>
      <c r="I4610" s="68" t="str">
        <f>VLOOKUP(E4610,Refs!$P$2:$R$29,3,FALSE)</f>
        <v>Y61</v>
      </c>
      <c r="J4610" s="68" t="str">
        <f>VLOOKUP(E4610,Refs!$P$2:$S$29,4,FALSE)</f>
        <v>East of England</v>
      </c>
      <c r="K4610" s="28">
        <f t="shared" si="147"/>
        <v>2116</v>
      </c>
    </row>
    <row r="4611" spans="1:11" x14ac:dyDescent="0.35">
      <c r="A4611" s="69">
        <f t="shared" ref="A4611:A4674" si="148">DATEVALUE(RIGHT(B4611,8))</f>
        <v>45778</v>
      </c>
      <c r="B4611" t="s">
        <v>911</v>
      </c>
      <c r="C4611" t="s">
        <v>286</v>
      </c>
      <c r="D4611" t="s">
        <v>890</v>
      </c>
      <c r="E4611" t="s">
        <v>312</v>
      </c>
      <c r="F4611" t="s">
        <v>313</v>
      </c>
      <c r="G4611" t="s">
        <v>93</v>
      </c>
      <c r="H4611">
        <v>130</v>
      </c>
      <c r="I4611" s="68" t="str">
        <f>VLOOKUP(E4611,Refs!$P$2:$R$29,3,FALSE)</f>
        <v>Y61</v>
      </c>
      <c r="J4611" s="68" t="str">
        <f>VLOOKUP(E4611,Refs!$P$2:$S$29,4,FALSE)</f>
        <v>East of England</v>
      </c>
      <c r="K4611" s="28">
        <f t="shared" si="147"/>
        <v>130</v>
      </c>
    </row>
    <row r="4612" spans="1:11" x14ac:dyDescent="0.35">
      <c r="A4612" s="69">
        <f t="shared" si="148"/>
        <v>45778</v>
      </c>
      <c r="B4612" t="s">
        <v>911</v>
      </c>
      <c r="C4612" t="s">
        <v>286</v>
      </c>
      <c r="D4612" t="s">
        <v>890</v>
      </c>
      <c r="E4612" t="s">
        <v>312</v>
      </c>
      <c r="F4612" t="s">
        <v>313</v>
      </c>
      <c r="G4612" t="s">
        <v>94</v>
      </c>
      <c r="H4612">
        <v>1078</v>
      </c>
      <c r="I4612" s="68" t="str">
        <f>VLOOKUP(E4612,Refs!$P$2:$R$29,3,FALSE)</f>
        <v>Y61</v>
      </c>
      <c r="J4612" s="68" t="str">
        <f>VLOOKUP(E4612,Refs!$P$2:$S$29,4,FALSE)</f>
        <v>East of England</v>
      </c>
      <c r="K4612" s="28">
        <f t="shared" si="147"/>
        <v>1078</v>
      </c>
    </row>
    <row r="4613" spans="1:11" x14ac:dyDescent="0.35">
      <c r="A4613" s="69">
        <f t="shared" si="148"/>
        <v>45778</v>
      </c>
      <c r="B4613" t="s">
        <v>911</v>
      </c>
      <c r="C4613" t="s">
        <v>286</v>
      </c>
      <c r="D4613" t="s">
        <v>890</v>
      </c>
      <c r="E4613" t="s">
        <v>312</v>
      </c>
      <c r="F4613" t="s">
        <v>313</v>
      </c>
      <c r="G4613" t="s">
        <v>95</v>
      </c>
      <c r="H4613">
        <v>68</v>
      </c>
      <c r="I4613" s="68" t="str">
        <f>VLOOKUP(E4613,Refs!$P$2:$R$29,3,FALSE)</f>
        <v>Y61</v>
      </c>
      <c r="J4613" s="68" t="str">
        <f>VLOOKUP(E4613,Refs!$P$2:$S$29,4,FALSE)</f>
        <v>East of England</v>
      </c>
      <c r="K4613" s="28">
        <f t="shared" si="147"/>
        <v>68</v>
      </c>
    </row>
    <row r="4614" spans="1:11" x14ac:dyDescent="0.35">
      <c r="A4614" s="69">
        <f t="shared" si="148"/>
        <v>45778</v>
      </c>
      <c r="B4614" t="s">
        <v>911</v>
      </c>
      <c r="C4614" t="s">
        <v>286</v>
      </c>
      <c r="D4614" t="s">
        <v>890</v>
      </c>
      <c r="E4614" t="s">
        <v>312</v>
      </c>
      <c r="F4614" t="s">
        <v>313</v>
      </c>
      <c r="G4614" t="s">
        <v>96</v>
      </c>
      <c r="H4614">
        <v>1338</v>
      </c>
      <c r="I4614" s="68" t="str">
        <f>VLOOKUP(E4614,Refs!$P$2:$R$29,3,FALSE)</f>
        <v>Y61</v>
      </c>
      <c r="J4614" s="68" t="str">
        <f>VLOOKUP(E4614,Refs!$P$2:$S$29,4,FALSE)</f>
        <v>East of England</v>
      </c>
      <c r="K4614" s="28">
        <f t="shared" si="147"/>
        <v>1338</v>
      </c>
    </row>
    <row r="4615" spans="1:11" x14ac:dyDescent="0.35">
      <c r="A4615" s="69">
        <f t="shared" si="148"/>
        <v>45778</v>
      </c>
      <c r="B4615" t="s">
        <v>911</v>
      </c>
      <c r="C4615" t="s">
        <v>286</v>
      </c>
      <c r="D4615" t="s">
        <v>890</v>
      </c>
      <c r="E4615" t="s">
        <v>312</v>
      </c>
      <c r="F4615" t="s">
        <v>313</v>
      </c>
      <c r="G4615" t="s">
        <v>31</v>
      </c>
      <c r="H4615">
        <v>754</v>
      </c>
      <c r="I4615" s="68" t="str">
        <f>VLOOKUP(E4615,Refs!$P$2:$R$29,3,FALSE)</f>
        <v>Y61</v>
      </c>
      <c r="J4615" s="68" t="str">
        <f>VLOOKUP(E4615,Refs!$P$2:$S$29,4,FALSE)</f>
        <v>East of England</v>
      </c>
      <c r="K4615" s="28">
        <f t="shared" si="147"/>
        <v>754</v>
      </c>
    </row>
    <row r="4616" spans="1:11" x14ac:dyDescent="0.35">
      <c r="A4616" s="69">
        <f t="shared" si="148"/>
        <v>45778</v>
      </c>
      <c r="B4616" t="s">
        <v>911</v>
      </c>
      <c r="C4616" t="s">
        <v>286</v>
      </c>
      <c r="D4616" t="s">
        <v>890</v>
      </c>
      <c r="E4616" t="s">
        <v>312</v>
      </c>
      <c r="F4616" t="s">
        <v>313</v>
      </c>
      <c r="G4616" t="s">
        <v>97</v>
      </c>
      <c r="H4616">
        <v>2616</v>
      </c>
      <c r="I4616" s="68" t="str">
        <f>VLOOKUP(E4616,Refs!$P$2:$R$29,3,FALSE)</f>
        <v>Y61</v>
      </c>
      <c r="J4616" s="68" t="str">
        <f>VLOOKUP(E4616,Refs!$P$2:$S$29,4,FALSE)</f>
        <v>East of England</v>
      </c>
      <c r="K4616" s="28">
        <f t="shared" si="147"/>
        <v>2616</v>
      </c>
    </row>
    <row r="4617" spans="1:11" x14ac:dyDescent="0.35">
      <c r="A4617" s="69">
        <f t="shared" si="148"/>
        <v>45778</v>
      </c>
      <c r="B4617" t="s">
        <v>911</v>
      </c>
      <c r="C4617" t="s">
        <v>286</v>
      </c>
      <c r="D4617" t="s">
        <v>890</v>
      </c>
      <c r="E4617" t="s">
        <v>312</v>
      </c>
      <c r="F4617" t="s">
        <v>313</v>
      </c>
      <c r="G4617" t="s">
        <v>98</v>
      </c>
      <c r="H4617">
        <v>3357</v>
      </c>
      <c r="I4617" s="68" t="str">
        <f>VLOOKUP(E4617,Refs!$P$2:$R$29,3,FALSE)</f>
        <v>Y61</v>
      </c>
      <c r="J4617" s="68" t="str">
        <f>VLOOKUP(E4617,Refs!$P$2:$S$29,4,FALSE)</f>
        <v>East of England</v>
      </c>
      <c r="K4617" s="28">
        <f t="shared" si="147"/>
        <v>3357</v>
      </c>
    </row>
    <row r="4618" spans="1:11" x14ac:dyDescent="0.35">
      <c r="A4618" s="69">
        <f t="shared" si="148"/>
        <v>45778</v>
      </c>
      <c r="B4618" t="s">
        <v>911</v>
      </c>
      <c r="C4618" t="s">
        <v>286</v>
      </c>
      <c r="D4618" t="s">
        <v>890</v>
      </c>
      <c r="E4618" t="s">
        <v>312</v>
      </c>
      <c r="F4618" t="s">
        <v>313</v>
      </c>
      <c r="G4618" t="s">
        <v>99</v>
      </c>
      <c r="H4618">
        <v>3199</v>
      </c>
      <c r="I4618" s="68" t="str">
        <f>VLOOKUP(E4618,Refs!$P$2:$R$29,3,FALSE)</f>
        <v>Y61</v>
      </c>
      <c r="J4618" s="68" t="str">
        <f>VLOOKUP(E4618,Refs!$P$2:$S$29,4,FALSE)</f>
        <v>East of England</v>
      </c>
      <c r="K4618" s="28">
        <f t="shared" si="147"/>
        <v>3199</v>
      </c>
    </row>
    <row r="4619" spans="1:11" x14ac:dyDescent="0.35">
      <c r="A4619" s="69">
        <f t="shared" si="148"/>
        <v>45778</v>
      </c>
      <c r="B4619" t="s">
        <v>911</v>
      </c>
      <c r="C4619" t="s">
        <v>286</v>
      </c>
      <c r="D4619" t="s">
        <v>890</v>
      </c>
      <c r="E4619" t="s">
        <v>312</v>
      </c>
      <c r="F4619" t="s">
        <v>313</v>
      </c>
      <c r="G4619" t="s">
        <v>100</v>
      </c>
      <c r="H4619">
        <v>2199</v>
      </c>
      <c r="I4619" s="68" t="str">
        <f>VLOOKUP(E4619,Refs!$P$2:$R$29,3,FALSE)</f>
        <v>Y61</v>
      </c>
      <c r="J4619" s="68" t="str">
        <f>VLOOKUP(E4619,Refs!$P$2:$S$29,4,FALSE)</f>
        <v>East of England</v>
      </c>
      <c r="K4619" s="28">
        <f t="shared" si="147"/>
        <v>2199</v>
      </c>
    </row>
    <row r="4620" spans="1:11" x14ac:dyDescent="0.35">
      <c r="A4620" s="69">
        <f t="shared" si="148"/>
        <v>45778</v>
      </c>
      <c r="B4620" t="s">
        <v>911</v>
      </c>
      <c r="C4620" t="s">
        <v>286</v>
      </c>
      <c r="D4620" t="s">
        <v>890</v>
      </c>
      <c r="E4620" t="s">
        <v>312</v>
      </c>
      <c r="F4620" t="s">
        <v>313</v>
      </c>
      <c r="G4620" t="s">
        <v>101</v>
      </c>
      <c r="H4620">
        <v>710</v>
      </c>
      <c r="I4620" s="68" t="str">
        <f>VLOOKUP(E4620,Refs!$P$2:$R$29,3,FALSE)</f>
        <v>Y61</v>
      </c>
      <c r="J4620" s="68" t="str">
        <f>VLOOKUP(E4620,Refs!$P$2:$S$29,4,FALSE)</f>
        <v>East of England</v>
      </c>
      <c r="K4620" s="28">
        <f t="shared" si="147"/>
        <v>710</v>
      </c>
    </row>
    <row r="4621" spans="1:11" x14ac:dyDescent="0.35">
      <c r="A4621" s="69">
        <f t="shared" si="148"/>
        <v>45778</v>
      </c>
      <c r="B4621" t="s">
        <v>911</v>
      </c>
      <c r="C4621" t="s">
        <v>286</v>
      </c>
      <c r="D4621" t="s">
        <v>890</v>
      </c>
      <c r="E4621" t="s">
        <v>312</v>
      </c>
      <c r="F4621" t="s">
        <v>313</v>
      </c>
      <c r="G4621" t="s">
        <v>102</v>
      </c>
      <c r="H4621">
        <v>311</v>
      </c>
      <c r="I4621" s="68" t="str">
        <f>VLOOKUP(E4621,Refs!$P$2:$R$29,3,FALSE)</f>
        <v>Y61</v>
      </c>
      <c r="J4621" s="68" t="str">
        <f>VLOOKUP(E4621,Refs!$P$2:$S$29,4,FALSE)</f>
        <v>East of England</v>
      </c>
      <c r="K4621" s="28">
        <f t="shared" si="147"/>
        <v>311</v>
      </c>
    </row>
    <row r="4622" spans="1:11" x14ac:dyDescent="0.35">
      <c r="A4622" s="69">
        <f t="shared" si="148"/>
        <v>45778</v>
      </c>
      <c r="B4622" t="s">
        <v>911</v>
      </c>
      <c r="C4622" t="s">
        <v>286</v>
      </c>
      <c r="D4622" t="s">
        <v>890</v>
      </c>
      <c r="E4622" t="s">
        <v>312</v>
      </c>
      <c r="F4622" t="s">
        <v>313</v>
      </c>
      <c r="G4622" t="s">
        <v>103</v>
      </c>
      <c r="H4622">
        <v>2171</v>
      </c>
      <c r="I4622" s="68" t="str">
        <f>VLOOKUP(E4622,Refs!$P$2:$R$29,3,FALSE)</f>
        <v>Y61</v>
      </c>
      <c r="J4622" s="68" t="str">
        <f>VLOOKUP(E4622,Refs!$P$2:$S$29,4,FALSE)</f>
        <v>East of England</v>
      </c>
      <c r="K4622" s="28">
        <f t="shared" si="147"/>
        <v>2171</v>
      </c>
    </row>
    <row r="4623" spans="1:11" x14ac:dyDescent="0.35">
      <c r="A4623" s="69">
        <f t="shared" si="148"/>
        <v>45778</v>
      </c>
      <c r="B4623" t="s">
        <v>911</v>
      </c>
      <c r="C4623" t="s">
        <v>286</v>
      </c>
      <c r="D4623" t="s">
        <v>890</v>
      </c>
      <c r="E4623" t="s">
        <v>312</v>
      </c>
      <c r="F4623" t="s">
        <v>313</v>
      </c>
      <c r="G4623" t="s">
        <v>104</v>
      </c>
      <c r="H4623">
        <v>4467315</v>
      </c>
      <c r="I4623" s="68" t="str">
        <f>VLOOKUP(E4623,Refs!$P$2:$R$29,3,FALSE)</f>
        <v>Y61</v>
      </c>
      <c r="J4623" s="68" t="str">
        <f>VLOOKUP(E4623,Refs!$P$2:$S$29,4,FALSE)</f>
        <v>East of England</v>
      </c>
      <c r="K4623" s="28">
        <f t="shared" si="147"/>
        <v>4467315</v>
      </c>
    </row>
    <row r="4624" spans="1:11" x14ac:dyDescent="0.35">
      <c r="A4624" s="69">
        <f t="shared" si="148"/>
        <v>45778</v>
      </c>
      <c r="B4624" t="s">
        <v>911</v>
      </c>
      <c r="C4624" t="s">
        <v>286</v>
      </c>
      <c r="D4624" t="s">
        <v>890</v>
      </c>
      <c r="E4624" t="s">
        <v>312</v>
      </c>
      <c r="F4624" t="s">
        <v>313</v>
      </c>
      <c r="G4624" t="s">
        <v>105</v>
      </c>
      <c r="H4624">
        <v>2691</v>
      </c>
      <c r="I4624" s="68" t="str">
        <f>VLOOKUP(E4624,Refs!$P$2:$R$29,3,FALSE)</f>
        <v>Y61</v>
      </c>
      <c r="J4624" s="68" t="str">
        <f>VLOOKUP(E4624,Refs!$P$2:$S$29,4,FALSE)</f>
        <v>East of England</v>
      </c>
      <c r="K4624" s="28">
        <f t="shared" si="147"/>
        <v>2691</v>
      </c>
    </row>
    <row r="4625" spans="1:11" x14ac:dyDescent="0.35">
      <c r="A4625" s="69">
        <f t="shared" si="148"/>
        <v>45778</v>
      </c>
      <c r="B4625" t="s">
        <v>911</v>
      </c>
      <c r="C4625" t="s">
        <v>286</v>
      </c>
      <c r="D4625" t="s">
        <v>890</v>
      </c>
      <c r="E4625" t="s">
        <v>312</v>
      </c>
      <c r="F4625" t="s">
        <v>313</v>
      </c>
      <c r="G4625" t="s">
        <v>106</v>
      </c>
      <c r="H4625">
        <v>1595</v>
      </c>
      <c r="I4625" s="68" t="str">
        <f>VLOOKUP(E4625,Refs!$P$2:$R$29,3,FALSE)</f>
        <v>Y61</v>
      </c>
      <c r="J4625" s="68" t="str">
        <f>VLOOKUP(E4625,Refs!$P$2:$S$29,4,FALSE)</f>
        <v>East of England</v>
      </c>
      <c r="K4625" s="28">
        <f t="shared" si="147"/>
        <v>1595</v>
      </c>
    </row>
    <row r="4626" spans="1:11" x14ac:dyDescent="0.35">
      <c r="A4626" s="69">
        <f t="shared" si="148"/>
        <v>45778</v>
      </c>
      <c r="B4626" t="s">
        <v>911</v>
      </c>
      <c r="C4626" t="s">
        <v>286</v>
      </c>
      <c r="D4626" t="s">
        <v>890</v>
      </c>
      <c r="E4626" t="s">
        <v>312</v>
      </c>
      <c r="F4626" t="s">
        <v>313</v>
      </c>
      <c r="G4626" t="s">
        <v>107</v>
      </c>
      <c r="H4626">
        <v>246</v>
      </c>
      <c r="I4626" s="68" t="str">
        <f>VLOOKUP(E4626,Refs!$P$2:$R$29,3,FALSE)</f>
        <v>Y61</v>
      </c>
      <c r="J4626" s="68" t="str">
        <f>VLOOKUP(E4626,Refs!$P$2:$S$29,4,FALSE)</f>
        <v>East of England</v>
      </c>
      <c r="K4626" s="28">
        <f t="shared" si="147"/>
        <v>246</v>
      </c>
    </row>
    <row r="4627" spans="1:11" x14ac:dyDescent="0.35">
      <c r="A4627" s="69">
        <f t="shared" si="148"/>
        <v>45778</v>
      </c>
      <c r="B4627" t="s">
        <v>911</v>
      </c>
      <c r="C4627" t="s">
        <v>286</v>
      </c>
      <c r="D4627" t="s">
        <v>890</v>
      </c>
      <c r="E4627" t="s">
        <v>312</v>
      </c>
      <c r="F4627" t="s">
        <v>313</v>
      </c>
      <c r="G4627" t="s">
        <v>108</v>
      </c>
      <c r="H4627">
        <v>694</v>
      </c>
      <c r="I4627" s="68" t="str">
        <f>VLOOKUP(E4627,Refs!$P$2:$R$29,3,FALSE)</f>
        <v>Y61</v>
      </c>
      <c r="J4627" s="68" t="str">
        <f>VLOOKUP(E4627,Refs!$P$2:$S$29,4,FALSE)</f>
        <v>East of England</v>
      </c>
      <c r="K4627" s="28">
        <f t="shared" si="147"/>
        <v>694</v>
      </c>
    </row>
    <row r="4628" spans="1:11" x14ac:dyDescent="0.35">
      <c r="A4628" s="69">
        <f t="shared" si="148"/>
        <v>45778</v>
      </c>
      <c r="B4628" t="s">
        <v>911</v>
      </c>
      <c r="C4628" t="s">
        <v>286</v>
      </c>
      <c r="D4628" t="s">
        <v>890</v>
      </c>
      <c r="E4628" t="s">
        <v>312</v>
      </c>
      <c r="F4628" t="s">
        <v>313</v>
      </c>
      <c r="G4628" t="s">
        <v>109</v>
      </c>
      <c r="H4628">
        <v>2472152</v>
      </c>
      <c r="I4628" s="68" t="str">
        <f>VLOOKUP(E4628,Refs!$P$2:$R$29,3,FALSE)</f>
        <v>Y61</v>
      </c>
      <c r="J4628" s="68" t="str">
        <f>VLOOKUP(E4628,Refs!$P$2:$S$29,4,FALSE)</f>
        <v>East of England</v>
      </c>
      <c r="K4628" s="28">
        <f t="shared" si="147"/>
        <v>2472152</v>
      </c>
    </row>
    <row r="4629" spans="1:11" x14ac:dyDescent="0.35">
      <c r="A4629" s="69">
        <f t="shared" si="148"/>
        <v>45778</v>
      </c>
      <c r="B4629" t="s">
        <v>911</v>
      </c>
      <c r="C4629" t="s">
        <v>286</v>
      </c>
      <c r="D4629" t="s">
        <v>890</v>
      </c>
      <c r="E4629" t="s">
        <v>312</v>
      </c>
      <c r="F4629" t="s">
        <v>313</v>
      </c>
      <c r="G4629" t="s">
        <v>110</v>
      </c>
      <c r="H4629">
        <v>1998</v>
      </c>
      <c r="I4629" s="68" t="str">
        <f>VLOOKUP(E4629,Refs!$P$2:$R$29,3,FALSE)</f>
        <v>Y61</v>
      </c>
      <c r="J4629" s="68" t="str">
        <f>VLOOKUP(E4629,Refs!$P$2:$S$29,4,FALSE)</f>
        <v>East of England</v>
      </c>
      <c r="K4629" s="28">
        <f t="shared" si="147"/>
        <v>1998</v>
      </c>
    </row>
    <row r="4630" spans="1:11" x14ac:dyDescent="0.35">
      <c r="A4630" s="69">
        <f t="shared" si="148"/>
        <v>45778</v>
      </c>
      <c r="B4630" t="s">
        <v>911</v>
      </c>
      <c r="C4630" t="s">
        <v>286</v>
      </c>
      <c r="D4630" t="s">
        <v>890</v>
      </c>
      <c r="E4630" t="s">
        <v>312</v>
      </c>
      <c r="F4630" t="s">
        <v>313</v>
      </c>
      <c r="G4630" t="s">
        <v>808</v>
      </c>
      <c r="H4630">
        <v>11643</v>
      </c>
      <c r="I4630" s="68" t="str">
        <f>VLOOKUP(E4630,Refs!$P$2:$R$29,3,FALSE)</f>
        <v>Y61</v>
      </c>
      <c r="J4630" s="68" t="str">
        <f>VLOOKUP(E4630,Refs!$P$2:$S$29,4,FALSE)</f>
        <v>East of England</v>
      </c>
      <c r="K4630" s="28">
        <f t="shared" si="147"/>
        <v>11643</v>
      </c>
    </row>
    <row r="4631" spans="1:11" x14ac:dyDescent="0.35">
      <c r="A4631" s="69">
        <f t="shared" si="148"/>
        <v>45778</v>
      </c>
      <c r="B4631" t="s">
        <v>911</v>
      </c>
      <c r="C4631" t="s">
        <v>286</v>
      </c>
      <c r="D4631" t="s">
        <v>890</v>
      </c>
      <c r="E4631" t="s">
        <v>312</v>
      </c>
      <c r="F4631" t="s">
        <v>313</v>
      </c>
      <c r="G4631" t="s">
        <v>809</v>
      </c>
      <c r="H4631">
        <v>306</v>
      </c>
      <c r="I4631" s="68" t="str">
        <f>VLOOKUP(E4631,Refs!$P$2:$R$29,3,FALSE)</f>
        <v>Y61</v>
      </c>
      <c r="J4631" s="68" t="str">
        <f>VLOOKUP(E4631,Refs!$P$2:$S$29,4,FALSE)</f>
        <v>East of England</v>
      </c>
      <c r="K4631" s="28">
        <f t="shared" si="147"/>
        <v>306</v>
      </c>
    </row>
    <row r="4632" spans="1:11" x14ac:dyDescent="0.35">
      <c r="A4632" s="69">
        <f t="shared" si="148"/>
        <v>45778</v>
      </c>
      <c r="B4632" t="s">
        <v>911</v>
      </c>
      <c r="C4632" t="s">
        <v>286</v>
      </c>
      <c r="D4632" t="s">
        <v>890</v>
      </c>
      <c r="E4632" t="s">
        <v>312</v>
      </c>
      <c r="F4632" t="s">
        <v>313</v>
      </c>
      <c r="G4632" t="s">
        <v>111</v>
      </c>
      <c r="H4632">
        <v>21312</v>
      </c>
      <c r="I4632" s="68" t="str">
        <f>VLOOKUP(E4632,Refs!$P$2:$R$29,3,FALSE)</f>
        <v>Y61</v>
      </c>
      <c r="J4632" s="68" t="str">
        <f>VLOOKUP(E4632,Refs!$P$2:$S$29,4,FALSE)</f>
        <v>East of England</v>
      </c>
      <c r="K4632" s="28">
        <f t="shared" si="147"/>
        <v>21312</v>
      </c>
    </row>
    <row r="4633" spans="1:11" x14ac:dyDescent="0.35">
      <c r="A4633" s="69">
        <f t="shared" si="148"/>
        <v>45778</v>
      </c>
      <c r="B4633" t="s">
        <v>911</v>
      </c>
      <c r="C4633" t="s">
        <v>286</v>
      </c>
      <c r="D4633" t="s">
        <v>890</v>
      </c>
      <c r="E4633" t="s">
        <v>312</v>
      </c>
      <c r="F4633" t="s">
        <v>313</v>
      </c>
      <c r="G4633" t="s">
        <v>112</v>
      </c>
      <c r="H4633">
        <v>6</v>
      </c>
      <c r="I4633" s="68" t="str">
        <f>VLOOKUP(E4633,Refs!$P$2:$R$29,3,FALSE)</f>
        <v>Y61</v>
      </c>
      <c r="J4633" s="68" t="str">
        <f>VLOOKUP(E4633,Refs!$P$2:$S$29,4,FALSE)</f>
        <v>East of England</v>
      </c>
      <c r="K4633" s="28">
        <f t="shared" si="147"/>
        <v>6</v>
      </c>
    </row>
    <row r="4634" spans="1:11" x14ac:dyDescent="0.35">
      <c r="A4634" s="69">
        <f t="shared" si="148"/>
        <v>45778</v>
      </c>
      <c r="B4634" t="s">
        <v>911</v>
      </c>
      <c r="C4634" t="s">
        <v>286</v>
      </c>
      <c r="D4634" t="s">
        <v>890</v>
      </c>
      <c r="E4634" t="s">
        <v>312</v>
      </c>
      <c r="F4634" t="s">
        <v>313</v>
      </c>
      <c r="G4634" t="s">
        <v>113</v>
      </c>
      <c r="H4634">
        <v>17214</v>
      </c>
      <c r="I4634" s="68" t="str">
        <f>VLOOKUP(E4634,Refs!$P$2:$R$29,3,FALSE)</f>
        <v>Y61</v>
      </c>
      <c r="J4634" s="68" t="str">
        <f>VLOOKUP(E4634,Refs!$P$2:$S$29,4,FALSE)</f>
        <v>East of England</v>
      </c>
      <c r="K4634" s="28">
        <f t="shared" si="147"/>
        <v>17214</v>
      </c>
    </row>
    <row r="4635" spans="1:11" x14ac:dyDescent="0.35">
      <c r="A4635" s="69">
        <f t="shared" si="148"/>
        <v>45778</v>
      </c>
      <c r="B4635" t="s">
        <v>911</v>
      </c>
      <c r="C4635" t="s">
        <v>286</v>
      </c>
      <c r="D4635" t="s">
        <v>890</v>
      </c>
      <c r="E4635" t="s">
        <v>312</v>
      </c>
      <c r="F4635" t="s">
        <v>313</v>
      </c>
      <c r="G4635" t="s">
        <v>114</v>
      </c>
      <c r="H4635">
        <v>2699</v>
      </c>
      <c r="I4635" s="68" t="str">
        <f>VLOOKUP(E4635,Refs!$P$2:$R$29,3,FALSE)</f>
        <v>Y61</v>
      </c>
      <c r="J4635" s="68" t="str">
        <f>VLOOKUP(E4635,Refs!$P$2:$S$29,4,FALSE)</f>
        <v>East of England</v>
      </c>
      <c r="K4635" s="28">
        <f t="shared" si="147"/>
        <v>2699</v>
      </c>
    </row>
    <row r="4636" spans="1:11" x14ac:dyDescent="0.35">
      <c r="A4636" s="69">
        <f t="shared" si="148"/>
        <v>45778</v>
      </c>
      <c r="B4636" t="s">
        <v>911</v>
      </c>
      <c r="C4636" t="s">
        <v>286</v>
      </c>
      <c r="D4636" t="s">
        <v>890</v>
      </c>
      <c r="E4636" t="s">
        <v>312</v>
      </c>
      <c r="F4636" t="s">
        <v>313</v>
      </c>
      <c r="G4636" t="s">
        <v>115</v>
      </c>
      <c r="H4636">
        <v>3644</v>
      </c>
      <c r="I4636" s="68" t="str">
        <f>VLOOKUP(E4636,Refs!$P$2:$R$29,3,FALSE)</f>
        <v>Y61</v>
      </c>
      <c r="J4636" s="68" t="str">
        <f>VLOOKUP(E4636,Refs!$P$2:$S$29,4,FALSE)</f>
        <v>East of England</v>
      </c>
      <c r="K4636" s="28">
        <f t="shared" si="147"/>
        <v>3644</v>
      </c>
    </row>
    <row r="4637" spans="1:11" x14ac:dyDescent="0.35">
      <c r="A4637" s="69">
        <f t="shared" si="148"/>
        <v>45778</v>
      </c>
      <c r="B4637" t="s">
        <v>911</v>
      </c>
      <c r="C4637" t="s">
        <v>286</v>
      </c>
      <c r="D4637" t="s">
        <v>890</v>
      </c>
      <c r="E4637" t="s">
        <v>312</v>
      </c>
      <c r="F4637" t="s">
        <v>313</v>
      </c>
      <c r="G4637" t="s">
        <v>116</v>
      </c>
      <c r="H4637">
        <v>1039</v>
      </c>
      <c r="I4637" s="68" t="str">
        <f>VLOOKUP(E4637,Refs!$P$2:$R$29,3,FALSE)</f>
        <v>Y61</v>
      </c>
      <c r="J4637" s="68" t="str">
        <f>VLOOKUP(E4637,Refs!$P$2:$S$29,4,FALSE)</f>
        <v>East of England</v>
      </c>
      <c r="K4637" s="28">
        <f t="shared" si="147"/>
        <v>1039</v>
      </c>
    </row>
    <row r="4638" spans="1:11" x14ac:dyDescent="0.35">
      <c r="A4638" s="69">
        <f t="shared" si="148"/>
        <v>45778</v>
      </c>
      <c r="B4638" t="s">
        <v>911</v>
      </c>
      <c r="C4638" t="s">
        <v>286</v>
      </c>
      <c r="D4638" t="s">
        <v>890</v>
      </c>
      <c r="E4638" t="s">
        <v>312</v>
      </c>
      <c r="F4638" t="s">
        <v>313</v>
      </c>
      <c r="G4638" t="s">
        <v>117</v>
      </c>
      <c r="H4638">
        <v>8686</v>
      </c>
      <c r="I4638" s="68" t="str">
        <f>VLOOKUP(E4638,Refs!$P$2:$R$29,3,FALSE)</f>
        <v>Y61</v>
      </c>
      <c r="J4638" s="68" t="str">
        <f>VLOOKUP(E4638,Refs!$P$2:$S$29,4,FALSE)</f>
        <v>East of England</v>
      </c>
      <c r="K4638" s="28">
        <f t="shared" si="147"/>
        <v>8686</v>
      </c>
    </row>
    <row r="4639" spans="1:11" x14ac:dyDescent="0.35">
      <c r="A4639" s="69">
        <f t="shared" si="148"/>
        <v>45778</v>
      </c>
      <c r="B4639" t="s">
        <v>911</v>
      </c>
      <c r="C4639" t="s">
        <v>286</v>
      </c>
      <c r="D4639" t="s">
        <v>890</v>
      </c>
      <c r="E4639" t="s">
        <v>312</v>
      </c>
      <c r="F4639" t="s">
        <v>313</v>
      </c>
      <c r="G4639" t="s">
        <v>118</v>
      </c>
      <c r="H4639">
        <v>10</v>
      </c>
      <c r="I4639" s="68" t="str">
        <f>VLOOKUP(E4639,Refs!$P$2:$R$29,3,FALSE)</f>
        <v>Y61</v>
      </c>
      <c r="J4639" s="68" t="str">
        <f>VLOOKUP(E4639,Refs!$P$2:$S$29,4,FALSE)</f>
        <v>East of England</v>
      </c>
      <c r="K4639" s="28">
        <f t="shared" si="147"/>
        <v>10</v>
      </c>
    </row>
    <row r="4640" spans="1:11" x14ac:dyDescent="0.35">
      <c r="A4640" s="69">
        <f t="shared" si="148"/>
        <v>45778</v>
      </c>
      <c r="B4640" t="s">
        <v>911</v>
      </c>
      <c r="C4640" t="s">
        <v>286</v>
      </c>
      <c r="D4640" t="s">
        <v>890</v>
      </c>
      <c r="E4640" t="s">
        <v>312</v>
      </c>
      <c r="F4640" t="s">
        <v>313</v>
      </c>
      <c r="G4640" t="s">
        <v>119</v>
      </c>
      <c r="H4640">
        <v>1382</v>
      </c>
      <c r="I4640" s="68" t="str">
        <f>VLOOKUP(E4640,Refs!$P$2:$R$29,3,FALSE)</f>
        <v>Y61</v>
      </c>
      <c r="J4640" s="68" t="str">
        <f>VLOOKUP(E4640,Refs!$P$2:$S$29,4,FALSE)</f>
        <v>East of England</v>
      </c>
      <c r="K4640" s="28">
        <f t="shared" si="147"/>
        <v>1382</v>
      </c>
    </row>
    <row r="4641" spans="1:11" x14ac:dyDescent="0.35">
      <c r="A4641" s="69">
        <f t="shared" si="148"/>
        <v>45778</v>
      </c>
      <c r="B4641" t="s">
        <v>911</v>
      </c>
      <c r="C4641" t="s">
        <v>286</v>
      </c>
      <c r="D4641" t="s">
        <v>890</v>
      </c>
      <c r="E4641" t="s">
        <v>312</v>
      </c>
      <c r="F4641" t="s">
        <v>313</v>
      </c>
      <c r="G4641" t="s">
        <v>120</v>
      </c>
      <c r="H4641">
        <v>606</v>
      </c>
      <c r="I4641" s="68" t="str">
        <f>VLOOKUP(E4641,Refs!$P$2:$R$29,3,FALSE)</f>
        <v>Y61</v>
      </c>
      <c r="J4641" s="68" t="str">
        <f>VLOOKUP(E4641,Refs!$P$2:$S$29,4,FALSE)</f>
        <v>East of England</v>
      </c>
      <c r="K4641" s="28">
        <f t="shared" si="147"/>
        <v>606</v>
      </c>
    </row>
    <row r="4642" spans="1:11" x14ac:dyDescent="0.35">
      <c r="A4642" s="69">
        <f t="shared" si="148"/>
        <v>45778</v>
      </c>
      <c r="B4642" t="s">
        <v>911</v>
      </c>
      <c r="C4642" t="s">
        <v>286</v>
      </c>
      <c r="D4642" t="s">
        <v>890</v>
      </c>
      <c r="E4642" t="s">
        <v>312</v>
      </c>
      <c r="F4642" t="s">
        <v>313</v>
      </c>
      <c r="G4642" t="s">
        <v>121</v>
      </c>
      <c r="H4642">
        <v>2633</v>
      </c>
      <c r="I4642" s="68" t="str">
        <f>VLOOKUP(E4642,Refs!$P$2:$R$29,3,FALSE)</f>
        <v>Y61</v>
      </c>
      <c r="J4642" s="68" t="str">
        <f>VLOOKUP(E4642,Refs!$P$2:$S$29,4,FALSE)</f>
        <v>East of England</v>
      </c>
      <c r="K4642" s="28">
        <f t="shared" ref="K4642:K4705" si="149">IF(OR(H4642="NULL",H4642=0,H4642=""),"",H4642)</f>
        <v>2633</v>
      </c>
    </row>
    <row r="4643" spans="1:11" x14ac:dyDescent="0.35">
      <c r="A4643" s="69">
        <f t="shared" si="148"/>
        <v>45778</v>
      </c>
      <c r="B4643" t="s">
        <v>911</v>
      </c>
      <c r="C4643" t="s">
        <v>286</v>
      </c>
      <c r="D4643" t="s">
        <v>890</v>
      </c>
      <c r="E4643" t="s">
        <v>312</v>
      </c>
      <c r="F4643" t="s">
        <v>313</v>
      </c>
      <c r="G4643" t="s">
        <v>122</v>
      </c>
      <c r="H4643">
        <v>1011</v>
      </c>
      <c r="I4643" s="68" t="str">
        <f>VLOOKUP(E4643,Refs!$P$2:$R$29,3,FALSE)</f>
        <v>Y61</v>
      </c>
      <c r="J4643" s="68" t="str">
        <f>VLOOKUP(E4643,Refs!$P$2:$S$29,4,FALSE)</f>
        <v>East of England</v>
      </c>
      <c r="K4643" s="28">
        <f t="shared" si="149"/>
        <v>1011</v>
      </c>
    </row>
    <row r="4644" spans="1:11" x14ac:dyDescent="0.35">
      <c r="A4644" s="69">
        <f t="shared" si="148"/>
        <v>45778</v>
      </c>
      <c r="B4644" t="s">
        <v>911</v>
      </c>
      <c r="C4644" t="s">
        <v>286</v>
      </c>
      <c r="D4644" t="s">
        <v>890</v>
      </c>
      <c r="E4644" t="s">
        <v>312</v>
      </c>
      <c r="F4644" t="s">
        <v>313</v>
      </c>
      <c r="G4644" t="s">
        <v>123</v>
      </c>
      <c r="H4644">
        <v>56</v>
      </c>
      <c r="I4644" s="68" t="str">
        <f>VLOOKUP(E4644,Refs!$P$2:$R$29,3,FALSE)</f>
        <v>Y61</v>
      </c>
      <c r="J4644" s="68" t="str">
        <f>VLOOKUP(E4644,Refs!$P$2:$S$29,4,FALSE)</f>
        <v>East of England</v>
      </c>
      <c r="K4644" s="28">
        <f t="shared" si="149"/>
        <v>56</v>
      </c>
    </row>
    <row r="4645" spans="1:11" x14ac:dyDescent="0.35">
      <c r="A4645" s="69">
        <f t="shared" si="148"/>
        <v>45778</v>
      </c>
      <c r="B4645" t="s">
        <v>911</v>
      </c>
      <c r="C4645" t="s">
        <v>286</v>
      </c>
      <c r="D4645" t="s">
        <v>890</v>
      </c>
      <c r="E4645" t="s">
        <v>312</v>
      </c>
      <c r="F4645" t="s">
        <v>313</v>
      </c>
      <c r="G4645" t="s">
        <v>124</v>
      </c>
      <c r="H4645">
        <v>0</v>
      </c>
      <c r="I4645" s="68" t="str">
        <f>VLOOKUP(E4645,Refs!$P$2:$R$29,3,FALSE)</f>
        <v>Y61</v>
      </c>
      <c r="J4645" s="68" t="str">
        <f>VLOOKUP(E4645,Refs!$P$2:$S$29,4,FALSE)</f>
        <v>East of England</v>
      </c>
      <c r="K4645" s="28" t="str">
        <f t="shared" si="149"/>
        <v/>
      </c>
    </row>
    <row r="4646" spans="1:11" x14ac:dyDescent="0.35">
      <c r="A4646" s="69">
        <f t="shared" si="148"/>
        <v>45778</v>
      </c>
      <c r="B4646" t="s">
        <v>911</v>
      </c>
      <c r="C4646" t="s">
        <v>286</v>
      </c>
      <c r="D4646" t="s">
        <v>890</v>
      </c>
      <c r="E4646" t="s">
        <v>312</v>
      </c>
      <c r="F4646" t="s">
        <v>313</v>
      </c>
      <c r="G4646" t="s">
        <v>125</v>
      </c>
      <c r="H4646">
        <v>0</v>
      </c>
      <c r="I4646" s="68" t="str">
        <f>VLOOKUP(E4646,Refs!$P$2:$R$29,3,FALSE)</f>
        <v>Y61</v>
      </c>
      <c r="J4646" s="68" t="str">
        <f>VLOOKUP(E4646,Refs!$P$2:$S$29,4,FALSE)</f>
        <v>East of England</v>
      </c>
      <c r="K4646" s="28" t="str">
        <f t="shared" si="149"/>
        <v/>
      </c>
    </row>
    <row r="4647" spans="1:11" x14ac:dyDescent="0.35">
      <c r="A4647" s="69">
        <f t="shared" si="148"/>
        <v>45778</v>
      </c>
      <c r="B4647" t="s">
        <v>911</v>
      </c>
      <c r="C4647" t="s">
        <v>286</v>
      </c>
      <c r="D4647" t="s">
        <v>890</v>
      </c>
      <c r="E4647" t="s">
        <v>312</v>
      </c>
      <c r="F4647" t="s">
        <v>313</v>
      </c>
      <c r="G4647" t="s">
        <v>126</v>
      </c>
      <c r="H4647">
        <v>0</v>
      </c>
      <c r="I4647" s="68" t="str">
        <f>VLOOKUP(E4647,Refs!$P$2:$R$29,3,FALSE)</f>
        <v>Y61</v>
      </c>
      <c r="J4647" s="68" t="str">
        <f>VLOOKUP(E4647,Refs!$P$2:$S$29,4,FALSE)</f>
        <v>East of England</v>
      </c>
      <c r="K4647" s="28" t="str">
        <f t="shared" si="149"/>
        <v/>
      </c>
    </row>
    <row r="4648" spans="1:11" x14ac:dyDescent="0.35">
      <c r="A4648" s="69">
        <f t="shared" si="148"/>
        <v>45778</v>
      </c>
      <c r="B4648" t="s">
        <v>911</v>
      </c>
      <c r="C4648" t="s">
        <v>286</v>
      </c>
      <c r="D4648" t="s">
        <v>890</v>
      </c>
      <c r="E4648" t="s">
        <v>312</v>
      </c>
      <c r="F4648" t="s">
        <v>313</v>
      </c>
      <c r="G4648" t="s">
        <v>127</v>
      </c>
      <c r="H4648">
        <v>33</v>
      </c>
      <c r="I4648" s="68" t="str">
        <f>VLOOKUP(E4648,Refs!$P$2:$R$29,3,FALSE)</f>
        <v>Y61</v>
      </c>
      <c r="J4648" s="68" t="str">
        <f>VLOOKUP(E4648,Refs!$P$2:$S$29,4,FALSE)</f>
        <v>East of England</v>
      </c>
      <c r="K4648" s="28">
        <f t="shared" si="149"/>
        <v>33</v>
      </c>
    </row>
    <row r="4649" spans="1:11" x14ac:dyDescent="0.35">
      <c r="A4649" s="69">
        <f t="shared" si="148"/>
        <v>45778</v>
      </c>
      <c r="B4649" t="s">
        <v>911</v>
      </c>
      <c r="C4649" t="s">
        <v>286</v>
      </c>
      <c r="D4649" t="s">
        <v>890</v>
      </c>
      <c r="E4649" t="s">
        <v>312</v>
      </c>
      <c r="F4649" t="s">
        <v>313</v>
      </c>
      <c r="G4649" t="s">
        <v>128</v>
      </c>
      <c r="H4649">
        <v>47</v>
      </c>
      <c r="I4649" s="68" t="str">
        <f>VLOOKUP(E4649,Refs!$P$2:$R$29,3,FALSE)</f>
        <v>Y61</v>
      </c>
      <c r="J4649" s="68" t="str">
        <f>VLOOKUP(E4649,Refs!$P$2:$S$29,4,FALSE)</f>
        <v>East of England</v>
      </c>
      <c r="K4649" s="28">
        <f t="shared" si="149"/>
        <v>47</v>
      </c>
    </row>
    <row r="4650" spans="1:11" x14ac:dyDescent="0.35">
      <c r="A4650" s="69">
        <f t="shared" si="148"/>
        <v>45778</v>
      </c>
      <c r="B4650" t="s">
        <v>911</v>
      </c>
      <c r="C4650" t="s">
        <v>286</v>
      </c>
      <c r="D4650" t="s">
        <v>890</v>
      </c>
      <c r="E4650" t="s">
        <v>312</v>
      </c>
      <c r="F4650" t="s">
        <v>313</v>
      </c>
      <c r="G4650" t="s">
        <v>129</v>
      </c>
      <c r="H4650">
        <v>491</v>
      </c>
      <c r="I4650" s="68" t="str">
        <f>VLOOKUP(E4650,Refs!$P$2:$R$29,3,FALSE)</f>
        <v>Y61</v>
      </c>
      <c r="J4650" s="68" t="str">
        <f>VLOOKUP(E4650,Refs!$P$2:$S$29,4,FALSE)</f>
        <v>East of England</v>
      </c>
      <c r="K4650" s="28">
        <f t="shared" si="149"/>
        <v>491</v>
      </c>
    </row>
    <row r="4651" spans="1:11" x14ac:dyDescent="0.35">
      <c r="A4651" s="69">
        <f t="shared" si="148"/>
        <v>45778</v>
      </c>
      <c r="B4651" t="s">
        <v>911</v>
      </c>
      <c r="C4651" t="s">
        <v>286</v>
      </c>
      <c r="D4651" t="s">
        <v>890</v>
      </c>
      <c r="E4651" t="s">
        <v>312</v>
      </c>
      <c r="F4651" t="s">
        <v>313</v>
      </c>
      <c r="G4651" t="s">
        <v>130</v>
      </c>
      <c r="H4651">
        <v>414</v>
      </c>
      <c r="I4651" s="68" t="str">
        <f>VLOOKUP(E4651,Refs!$P$2:$R$29,3,FALSE)</f>
        <v>Y61</v>
      </c>
      <c r="J4651" s="68" t="str">
        <f>VLOOKUP(E4651,Refs!$P$2:$S$29,4,FALSE)</f>
        <v>East of England</v>
      </c>
      <c r="K4651" s="28">
        <f t="shared" si="149"/>
        <v>414</v>
      </c>
    </row>
    <row r="4652" spans="1:11" x14ac:dyDescent="0.35">
      <c r="A4652" s="69">
        <f t="shared" si="148"/>
        <v>45778</v>
      </c>
      <c r="B4652" t="s">
        <v>911</v>
      </c>
      <c r="C4652" t="s">
        <v>286</v>
      </c>
      <c r="D4652" t="s">
        <v>890</v>
      </c>
      <c r="E4652" t="s">
        <v>312</v>
      </c>
      <c r="F4652" t="s">
        <v>313</v>
      </c>
      <c r="G4652" t="s">
        <v>131</v>
      </c>
      <c r="H4652">
        <v>1148</v>
      </c>
      <c r="I4652" s="68" t="str">
        <f>VLOOKUP(E4652,Refs!$P$2:$R$29,3,FALSE)</f>
        <v>Y61</v>
      </c>
      <c r="J4652" s="68" t="str">
        <f>VLOOKUP(E4652,Refs!$P$2:$S$29,4,FALSE)</f>
        <v>East of England</v>
      </c>
      <c r="K4652" s="28">
        <f t="shared" si="149"/>
        <v>1148</v>
      </c>
    </row>
    <row r="4653" spans="1:11" x14ac:dyDescent="0.35">
      <c r="A4653" s="69">
        <f t="shared" si="148"/>
        <v>45778</v>
      </c>
      <c r="B4653" t="s">
        <v>911</v>
      </c>
      <c r="C4653" t="s">
        <v>286</v>
      </c>
      <c r="D4653" t="s">
        <v>890</v>
      </c>
      <c r="E4653" t="s">
        <v>312</v>
      </c>
      <c r="F4653" t="s">
        <v>313</v>
      </c>
      <c r="G4653" t="s">
        <v>132</v>
      </c>
      <c r="H4653">
        <v>994</v>
      </c>
      <c r="I4653" s="68" t="str">
        <f>VLOOKUP(E4653,Refs!$P$2:$R$29,3,FALSE)</f>
        <v>Y61</v>
      </c>
      <c r="J4653" s="68" t="str">
        <f>VLOOKUP(E4653,Refs!$P$2:$S$29,4,FALSE)</f>
        <v>East of England</v>
      </c>
      <c r="K4653" s="28">
        <f t="shared" si="149"/>
        <v>994</v>
      </c>
    </row>
    <row r="4654" spans="1:11" x14ac:dyDescent="0.35">
      <c r="A4654" s="69">
        <f t="shared" si="148"/>
        <v>45778</v>
      </c>
      <c r="B4654" t="s">
        <v>911</v>
      </c>
      <c r="C4654" t="s">
        <v>286</v>
      </c>
      <c r="D4654" t="s">
        <v>890</v>
      </c>
      <c r="E4654" t="s">
        <v>312</v>
      </c>
      <c r="F4654" t="s">
        <v>313</v>
      </c>
      <c r="G4654" t="s">
        <v>133</v>
      </c>
      <c r="H4654">
        <v>385</v>
      </c>
      <c r="I4654" s="68" t="str">
        <f>VLOOKUP(E4654,Refs!$P$2:$R$29,3,FALSE)</f>
        <v>Y61</v>
      </c>
      <c r="J4654" s="68" t="str">
        <f>VLOOKUP(E4654,Refs!$P$2:$S$29,4,FALSE)</f>
        <v>East of England</v>
      </c>
      <c r="K4654" s="28">
        <f t="shared" si="149"/>
        <v>385</v>
      </c>
    </row>
    <row r="4655" spans="1:11" x14ac:dyDescent="0.35">
      <c r="A4655" s="69">
        <f t="shared" si="148"/>
        <v>45778</v>
      </c>
      <c r="B4655" t="s">
        <v>911</v>
      </c>
      <c r="C4655" t="s">
        <v>286</v>
      </c>
      <c r="D4655" t="s">
        <v>890</v>
      </c>
      <c r="E4655" t="s">
        <v>312</v>
      </c>
      <c r="F4655" t="s">
        <v>313</v>
      </c>
      <c r="G4655" t="s">
        <v>134</v>
      </c>
      <c r="H4655">
        <v>373</v>
      </c>
      <c r="I4655" s="68" t="str">
        <f>VLOOKUP(E4655,Refs!$P$2:$R$29,3,FALSE)</f>
        <v>Y61</v>
      </c>
      <c r="J4655" s="68" t="str">
        <f>VLOOKUP(E4655,Refs!$P$2:$S$29,4,FALSE)</f>
        <v>East of England</v>
      </c>
      <c r="K4655" s="28">
        <f t="shared" si="149"/>
        <v>373</v>
      </c>
    </row>
    <row r="4656" spans="1:11" x14ac:dyDescent="0.35">
      <c r="A4656" s="69">
        <f t="shared" si="148"/>
        <v>45778</v>
      </c>
      <c r="B4656" t="s">
        <v>911</v>
      </c>
      <c r="C4656" t="s">
        <v>286</v>
      </c>
      <c r="D4656" t="s">
        <v>890</v>
      </c>
      <c r="E4656" t="s">
        <v>312</v>
      </c>
      <c r="F4656" t="s">
        <v>313</v>
      </c>
      <c r="G4656" t="s">
        <v>135</v>
      </c>
      <c r="H4656">
        <v>155</v>
      </c>
      <c r="I4656" s="68" t="str">
        <f>VLOOKUP(E4656,Refs!$P$2:$R$29,3,FALSE)</f>
        <v>Y61</v>
      </c>
      <c r="J4656" s="68" t="str">
        <f>VLOOKUP(E4656,Refs!$P$2:$S$29,4,FALSE)</f>
        <v>East of England</v>
      </c>
      <c r="K4656" s="28">
        <f t="shared" si="149"/>
        <v>155</v>
      </c>
    </row>
    <row r="4657" spans="1:11" x14ac:dyDescent="0.35">
      <c r="A4657" s="69">
        <f t="shared" si="148"/>
        <v>45778</v>
      </c>
      <c r="B4657" t="s">
        <v>911</v>
      </c>
      <c r="C4657" t="s">
        <v>286</v>
      </c>
      <c r="D4657" t="s">
        <v>890</v>
      </c>
      <c r="E4657" t="s">
        <v>312</v>
      </c>
      <c r="F4657" t="s">
        <v>313</v>
      </c>
      <c r="G4657" t="s">
        <v>136</v>
      </c>
      <c r="H4657">
        <v>119</v>
      </c>
      <c r="I4657" s="68" t="str">
        <f>VLOOKUP(E4657,Refs!$P$2:$R$29,3,FALSE)</f>
        <v>Y61</v>
      </c>
      <c r="J4657" s="68" t="str">
        <f>VLOOKUP(E4657,Refs!$P$2:$S$29,4,FALSE)</f>
        <v>East of England</v>
      </c>
      <c r="K4657" s="28">
        <f t="shared" si="149"/>
        <v>119</v>
      </c>
    </row>
    <row r="4658" spans="1:11" x14ac:dyDescent="0.35">
      <c r="A4658" s="69">
        <f t="shared" si="148"/>
        <v>45778</v>
      </c>
      <c r="B4658" t="s">
        <v>911</v>
      </c>
      <c r="C4658" t="s">
        <v>286</v>
      </c>
      <c r="D4658" t="s">
        <v>890</v>
      </c>
      <c r="E4658" t="s">
        <v>312</v>
      </c>
      <c r="F4658" t="s">
        <v>313</v>
      </c>
      <c r="G4658" t="s">
        <v>137</v>
      </c>
      <c r="H4658">
        <v>6</v>
      </c>
      <c r="I4658" s="68" t="str">
        <f>VLOOKUP(E4658,Refs!$P$2:$R$29,3,FALSE)</f>
        <v>Y61</v>
      </c>
      <c r="J4658" s="68" t="str">
        <f>VLOOKUP(E4658,Refs!$P$2:$S$29,4,FALSE)</f>
        <v>East of England</v>
      </c>
      <c r="K4658" s="28">
        <f t="shared" si="149"/>
        <v>6</v>
      </c>
    </row>
    <row r="4659" spans="1:11" x14ac:dyDescent="0.35">
      <c r="A4659" s="69">
        <f t="shared" si="148"/>
        <v>45778</v>
      </c>
      <c r="B4659" t="s">
        <v>911</v>
      </c>
      <c r="C4659" t="s">
        <v>286</v>
      </c>
      <c r="D4659" t="s">
        <v>890</v>
      </c>
      <c r="E4659" t="s">
        <v>312</v>
      </c>
      <c r="F4659" t="s">
        <v>313</v>
      </c>
      <c r="G4659" t="s">
        <v>138</v>
      </c>
      <c r="H4659">
        <v>3</v>
      </c>
      <c r="I4659" s="68" t="str">
        <f>VLOOKUP(E4659,Refs!$P$2:$R$29,3,FALSE)</f>
        <v>Y61</v>
      </c>
      <c r="J4659" s="68" t="str">
        <f>VLOOKUP(E4659,Refs!$P$2:$S$29,4,FALSE)</f>
        <v>East of England</v>
      </c>
      <c r="K4659" s="28">
        <f t="shared" si="149"/>
        <v>3</v>
      </c>
    </row>
    <row r="4660" spans="1:11" x14ac:dyDescent="0.35">
      <c r="A4660" s="69">
        <f t="shared" si="148"/>
        <v>45778</v>
      </c>
      <c r="B4660" t="s">
        <v>911</v>
      </c>
      <c r="C4660" t="s">
        <v>286</v>
      </c>
      <c r="D4660" t="s">
        <v>890</v>
      </c>
      <c r="E4660" t="s">
        <v>312</v>
      </c>
      <c r="F4660" t="s">
        <v>313</v>
      </c>
      <c r="G4660" t="s">
        <v>139</v>
      </c>
      <c r="H4660">
        <v>3</v>
      </c>
      <c r="I4660" s="68" t="str">
        <f>VLOOKUP(E4660,Refs!$P$2:$R$29,3,FALSE)</f>
        <v>Y61</v>
      </c>
      <c r="J4660" s="68" t="str">
        <f>VLOOKUP(E4660,Refs!$P$2:$S$29,4,FALSE)</f>
        <v>East of England</v>
      </c>
      <c r="K4660" s="28">
        <f t="shared" si="149"/>
        <v>3</v>
      </c>
    </row>
    <row r="4661" spans="1:11" x14ac:dyDescent="0.35">
      <c r="A4661" s="69">
        <f t="shared" si="148"/>
        <v>45778</v>
      </c>
      <c r="B4661" t="s">
        <v>911</v>
      </c>
      <c r="C4661" t="s">
        <v>286</v>
      </c>
      <c r="D4661" t="s">
        <v>890</v>
      </c>
      <c r="E4661" t="s">
        <v>312</v>
      </c>
      <c r="F4661" t="s">
        <v>313</v>
      </c>
      <c r="G4661" t="s">
        <v>140</v>
      </c>
      <c r="H4661">
        <v>3</v>
      </c>
      <c r="I4661" s="68" t="str">
        <f>VLOOKUP(E4661,Refs!$P$2:$R$29,3,FALSE)</f>
        <v>Y61</v>
      </c>
      <c r="J4661" s="68" t="str">
        <f>VLOOKUP(E4661,Refs!$P$2:$S$29,4,FALSE)</f>
        <v>East of England</v>
      </c>
      <c r="K4661" s="28">
        <f t="shared" si="149"/>
        <v>3</v>
      </c>
    </row>
    <row r="4662" spans="1:11" x14ac:dyDescent="0.35">
      <c r="A4662" s="69">
        <f t="shared" si="148"/>
        <v>45778</v>
      </c>
      <c r="B4662" t="s">
        <v>911</v>
      </c>
      <c r="C4662" t="s">
        <v>286</v>
      </c>
      <c r="D4662" t="s">
        <v>890</v>
      </c>
      <c r="E4662" t="s">
        <v>312</v>
      </c>
      <c r="F4662" t="s">
        <v>313</v>
      </c>
      <c r="G4662" t="s">
        <v>728</v>
      </c>
      <c r="H4662">
        <v>25</v>
      </c>
      <c r="I4662" s="68" t="str">
        <f>VLOOKUP(E4662,Refs!$P$2:$R$29,3,FALSE)</f>
        <v>Y61</v>
      </c>
      <c r="J4662" s="68" t="str">
        <f>VLOOKUP(E4662,Refs!$P$2:$S$29,4,FALSE)</f>
        <v>East of England</v>
      </c>
      <c r="K4662" s="28">
        <f t="shared" si="149"/>
        <v>25</v>
      </c>
    </row>
    <row r="4663" spans="1:11" x14ac:dyDescent="0.35">
      <c r="A4663" s="69">
        <f t="shared" si="148"/>
        <v>45778</v>
      </c>
      <c r="B4663" t="s">
        <v>911</v>
      </c>
      <c r="C4663" t="s">
        <v>286</v>
      </c>
      <c r="D4663" t="s">
        <v>890</v>
      </c>
      <c r="E4663" t="s">
        <v>312</v>
      </c>
      <c r="F4663" t="s">
        <v>313</v>
      </c>
      <c r="G4663" t="s">
        <v>727</v>
      </c>
      <c r="H4663">
        <v>17</v>
      </c>
      <c r="I4663" s="68" t="str">
        <f>VLOOKUP(E4663,Refs!$P$2:$R$29,3,FALSE)</f>
        <v>Y61</v>
      </c>
      <c r="J4663" s="68" t="str">
        <f>VLOOKUP(E4663,Refs!$P$2:$S$29,4,FALSE)</f>
        <v>East of England</v>
      </c>
      <c r="K4663" s="28">
        <f t="shared" si="149"/>
        <v>17</v>
      </c>
    </row>
    <row r="4664" spans="1:11" x14ac:dyDescent="0.35">
      <c r="A4664" s="69">
        <f t="shared" si="148"/>
        <v>45778</v>
      </c>
      <c r="B4664" t="s">
        <v>911</v>
      </c>
      <c r="C4664" t="s">
        <v>286</v>
      </c>
      <c r="D4664" t="s">
        <v>890</v>
      </c>
      <c r="E4664" t="s">
        <v>312</v>
      </c>
      <c r="F4664" t="s">
        <v>313</v>
      </c>
      <c r="G4664" t="s">
        <v>730</v>
      </c>
      <c r="H4664">
        <v>52</v>
      </c>
      <c r="I4664" s="68" t="str">
        <f>VLOOKUP(E4664,Refs!$P$2:$R$29,3,FALSE)</f>
        <v>Y61</v>
      </c>
      <c r="J4664" s="68" t="str">
        <f>VLOOKUP(E4664,Refs!$P$2:$S$29,4,FALSE)</f>
        <v>East of England</v>
      </c>
      <c r="K4664" s="28">
        <f t="shared" si="149"/>
        <v>52</v>
      </c>
    </row>
    <row r="4665" spans="1:11" x14ac:dyDescent="0.35">
      <c r="A4665" s="69">
        <f t="shared" si="148"/>
        <v>45778</v>
      </c>
      <c r="B4665" t="s">
        <v>911</v>
      </c>
      <c r="C4665" t="s">
        <v>286</v>
      </c>
      <c r="D4665" t="s">
        <v>890</v>
      </c>
      <c r="E4665" t="s">
        <v>312</v>
      </c>
      <c r="F4665" t="s">
        <v>313</v>
      </c>
      <c r="G4665" t="s">
        <v>729</v>
      </c>
      <c r="H4665">
        <v>35</v>
      </c>
      <c r="I4665" s="68" t="str">
        <f>VLOOKUP(E4665,Refs!$P$2:$R$29,3,FALSE)</f>
        <v>Y61</v>
      </c>
      <c r="J4665" s="68" t="str">
        <f>VLOOKUP(E4665,Refs!$P$2:$S$29,4,FALSE)</f>
        <v>East of England</v>
      </c>
      <c r="K4665" s="28">
        <f t="shared" si="149"/>
        <v>35</v>
      </c>
    </row>
    <row r="4666" spans="1:11" x14ac:dyDescent="0.35">
      <c r="A4666" s="69">
        <f t="shared" si="148"/>
        <v>45778</v>
      </c>
      <c r="B4666" t="s">
        <v>911</v>
      </c>
      <c r="C4666" t="s">
        <v>286</v>
      </c>
      <c r="D4666" t="s">
        <v>890</v>
      </c>
      <c r="E4666" t="s">
        <v>327</v>
      </c>
      <c r="F4666" t="s">
        <v>328</v>
      </c>
      <c r="G4666" t="s">
        <v>10</v>
      </c>
      <c r="H4666">
        <v>24078</v>
      </c>
      <c r="I4666" s="68" t="str">
        <f>VLOOKUP(E4666,Refs!$P$2:$R$29,3,FALSE)</f>
        <v>Y59</v>
      </c>
      <c r="J4666" s="68" t="str">
        <f>VLOOKUP(E4666,Refs!$P$2:$S$29,4,FALSE)</f>
        <v>South East</v>
      </c>
      <c r="K4666" s="28">
        <f t="shared" si="149"/>
        <v>24078</v>
      </c>
    </row>
    <row r="4667" spans="1:11" x14ac:dyDescent="0.35">
      <c r="A4667" s="69">
        <f t="shared" si="148"/>
        <v>45778</v>
      </c>
      <c r="B4667" t="s">
        <v>911</v>
      </c>
      <c r="C4667" t="s">
        <v>286</v>
      </c>
      <c r="D4667" t="s">
        <v>890</v>
      </c>
      <c r="E4667" t="s">
        <v>327</v>
      </c>
      <c r="F4667" t="s">
        <v>328</v>
      </c>
      <c r="G4667" t="s">
        <v>69</v>
      </c>
      <c r="H4667">
        <v>21769</v>
      </c>
      <c r="I4667" s="68" t="str">
        <f>VLOOKUP(E4667,Refs!$P$2:$R$29,3,FALSE)</f>
        <v>Y59</v>
      </c>
      <c r="J4667" s="68" t="str">
        <f>VLOOKUP(E4667,Refs!$P$2:$S$29,4,FALSE)</f>
        <v>South East</v>
      </c>
      <c r="K4667" s="28">
        <f t="shared" si="149"/>
        <v>21769</v>
      </c>
    </row>
    <row r="4668" spans="1:11" x14ac:dyDescent="0.35">
      <c r="A4668" s="69">
        <f t="shared" si="148"/>
        <v>45778</v>
      </c>
      <c r="B4668" t="s">
        <v>911</v>
      </c>
      <c r="C4668" t="s">
        <v>286</v>
      </c>
      <c r="D4668" t="s">
        <v>890</v>
      </c>
      <c r="E4668" t="s">
        <v>327</v>
      </c>
      <c r="F4668" t="s">
        <v>328</v>
      </c>
      <c r="G4668" t="s">
        <v>20</v>
      </c>
      <c r="H4668">
        <v>23018</v>
      </c>
      <c r="I4668" s="68" t="str">
        <f>VLOOKUP(E4668,Refs!$P$2:$R$29,3,FALSE)</f>
        <v>Y59</v>
      </c>
      <c r="J4668" s="68" t="str">
        <f>VLOOKUP(E4668,Refs!$P$2:$S$29,4,FALSE)</f>
        <v>South East</v>
      </c>
      <c r="K4668" s="28">
        <f t="shared" si="149"/>
        <v>23018</v>
      </c>
    </row>
    <row r="4669" spans="1:11" x14ac:dyDescent="0.35">
      <c r="A4669" s="69">
        <f t="shared" si="148"/>
        <v>45778</v>
      </c>
      <c r="B4669" t="s">
        <v>911</v>
      </c>
      <c r="C4669" t="s">
        <v>286</v>
      </c>
      <c r="D4669" t="s">
        <v>890</v>
      </c>
      <c r="E4669" t="s">
        <v>327</v>
      </c>
      <c r="F4669" t="s">
        <v>328</v>
      </c>
      <c r="G4669" t="s">
        <v>23</v>
      </c>
      <c r="H4669">
        <v>22304</v>
      </c>
      <c r="I4669" s="68" t="str">
        <f>VLOOKUP(E4669,Refs!$P$2:$R$29,3,FALSE)</f>
        <v>Y59</v>
      </c>
      <c r="J4669" s="68" t="str">
        <f>VLOOKUP(E4669,Refs!$P$2:$S$29,4,FALSE)</f>
        <v>South East</v>
      </c>
      <c r="K4669" s="28">
        <f t="shared" si="149"/>
        <v>22304</v>
      </c>
    </row>
    <row r="4670" spans="1:11" x14ac:dyDescent="0.35">
      <c r="A4670" s="69">
        <f t="shared" si="148"/>
        <v>45778</v>
      </c>
      <c r="B4670" t="s">
        <v>911</v>
      </c>
      <c r="C4670" t="s">
        <v>286</v>
      </c>
      <c r="D4670" t="s">
        <v>890</v>
      </c>
      <c r="E4670" t="s">
        <v>327</v>
      </c>
      <c r="F4670" t="s">
        <v>328</v>
      </c>
      <c r="G4670" t="s">
        <v>19</v>
      </c>
      <c r="H4670">
        <v>123</v>
      </c>
      <c r="I4670" s="68" t="str">
        <f>VLOOKUP(E4670,Refs!$P$2:$R$29,3,FALSE)</f>
        <v>Y59</v>
      </c>
      <c r="J4670" s="68" t="str">
        <f>VLOOKUP(E4670,Refs!$P$2:$S$29,4,FALSE)</f>
        <v>South East</v>
      </c>
      <c r="K4670" s="28">
        <f t="shared" si="149"/>
        <v>123</v>
      </c>
    </row>
    <row r="4671" spans="1:11" x14ac:dyDescent="0.35">
      <c r="A4671" s="69">
        <f t="shared" si="148"/>
        <v>45778</v>
      </c>
      <c r="B4671" t="s">
        <v>911</v>
      </c>
      <c r="C4671" t="s">
        <v>286</v>
      </c>
      <c r="D4671" t="s">
        <v>890</v>
      </c>
      <c r="E4671" t="s">
        <v>327</v>
      </c>
      <c r="F4671" t="s">
        <v>328</v>
      </c>
      <c r="G4671" t="s">
        <v>21</v>
      </c>
      <c r="H4671">
        <v>146989</v>
      </c>
      <c r="I4671" s="68" t="str">
        <f>VLOOKUP(E4671,Refs!$P$2:$R$29,3,FALSE)</f>
        <v>Y59</v>
      </c>
      <c r="J4671" s="68" t="str">
        <f>VLOOKUP(E4671,Refs!$P$2:$S$29,4,FALSE)</f>
        <v>South East</v>
      </c>
      <c r="K4671" s="28">
        <f t="shared" si="149"/>
        <v>146989</v>
      </c>
    </row>
    <row r="4672" spans="1:11" x14ac:dyDescent="0.35">
      <c r="A4672" s="69">
        <f t="shared" si="148"/>
        <v>45778</v>
      </c>
      <c r="B4672" t="s">
        <v>911</v>
      </c>
      <c r="C4672" t="s">
        <v>286</v>
      </c>
      <c r="D4672" t="s">
        <v>890</v>
      </c>
      <c r="E4672" t="s">
        <v>327</v>
      </c>
      <c r="F4672" t="s">
        <v>328</v>
      </c>
      <c r="G4672" t="s">
        <v>70</v>
      </c>
      <c r="H4672">
        <v>30</v>
      </c>
      <c r="I4672" s="68" t="str">
        <f>VLOOKUP(E4672,Refs!$P$2:$R$29,3,FALSE)</f>
        <v>Y59</v>
      </c>
      <c r="J4672" s="68" t="str">
        <f>VLOOKUP(E4672,Refs!$P$2:$S$29,4,FALSE)</f>
        <v>South East</v>
      </c>
      <c r="K4672" s="28">
        <f t="shared" si="149"/>
        <v>30</v>
      </c>
    </row>
    <row r="4673" spans="1:11" x14ac:dyDescent="0.35">
      <c r="A4673" s="69">
        <f t="shared" si="148"/>
        <v>45778</v>
      </c>
      <c r="B4673" t="s">
        <v>911</v>
      </c>
      <c r="C4673" t="s">
        <v>286</v>
      </c>
      <c r="D4673" t="s">
        <v>890</v>
      </c>
      <c r="E4673" t="s">
        <v>327</v>
      </c>
      <c r="F4673" t="s">
        <v>328</v>
      </c>
      <c r="G4673" t="s">
        <v>71</v>
      </c>
      <c r="H4673">
        <v>176</v>
      </c>
      <c r="I4673" s="68" t="str">
        <f>VLOOKUP(E4673,Refs!$P$2:$R$29,3,FALSE)</f>
        <v>Y59</v>
      </c>
      <c r="J4673" s="68" t="str">
        <f>VLOOKUP(E4673,Refs!$P$2:$S$29,4,FALSE)</f>
        <v>South East</v>
      </c>
      <c r="K4673" s="28">
        <f t="shared" si="149"/>
        <v>176</v>
      </c>
    </row>
    <row r="4674" spans="1:11" x14ac:dyDescent="0.35">
      <c r="A4674" s="69">
        <f t="shared" si="148"/>
        <v>45778</v>
      </c>
      <c r="B4674" t="s">
        <v>911</v>
      </c>
      <c r="C4674" t="s">
        <v>286</v>
      </c>
      <c r="D4674" t="s">
        <v>890</v>
      </c>
      <c r="E4674" t="s">
        <v>327</v>
      </c>
      <c r="F4674" t="s">
        <v>328</v>
      </c>
      <c r="G4674" t="s">
        <v>72</v>
      </c>
      <c r="H4674">
        <v>5883</v>
      </c>
      <c r="I4674" s="68" t="str">
        <f>VLOOKUP(E4674,Refs!$P$2:$R$29,3,FALSE)</f>
        <v>Y59</v>
      </c>
      <c r="J4674" s="68" t="str">
        <f>VLOOKUP(E4674,Refs!$P$2:$S$29,4,FALSE)</f>
        <v>South East</v>
      </c>
      <c r="K4674" s="28">
        <f t="shared" si="149"/>
        <v>5883</v>
      </c>
    </row>
    <row r="4675" spans="1:11" x14ac:dyDescent="0.35">
      <c r="A4675" s="69">
        <f t="shared" ref="A4675:A4738" si="150">DATEVALUE(RIGHT(B4675,8))</f>
        <v>45778</v>
      </c>
      <c r="B4675" t="s">
        <v>911</v>
      </c>
      <c r="C4675" t="s">
        <v>286</v>
      </c>
      <c r="D4675" t="s">
        <v>890</v>
      </c>
      <c r="E4675" t="s">
        <v>327</v>
      </c>
      <c r="F4675" t="s">
        <v>328</v>
      </c>
      <c r="G4675" t="s">
        <v>73</v>
      </c>
      <c r="H4675">
        <v>7143</v>
      </c>
      <c r="I4675" s="68" t="str">
        <f>VLOOKUP(E4675,Refs!$P$2:$R$29,3,FALSE)</f>
        <v>Y59</v>
      </c>
      <c r="J4675" s="68" t="str">
        <f>VLOOKUP(E4675,Refs!$P$2:$S$29,4,FALSE)</f>
        <v>South East</v>
      </c>
      <c r="K4675" s="28">
        <f t="shared" si="149"/>
        <v>7143</v>
      </c>
    </row>
    <row r="4676" spans="1:11" x14ac:dyDescent="0.35">
      <c r="A4676" s="69">
        <f t="shared" si="150"/>
        <v>45778</v>
      </c>
      <c r="B4676" t="s">
        <v>911</v>
      </c>
      <c r="C4676" t="s">
        <v>286</v>
      </c>
      <c r="D4676" t="s">
        <v>890</v>
      </c>
      <c r="E4676" t="s">
        <v>327</v>
      </c>
      <c r="F4676" t="s">
        <v>328</v>
      </c>
      <c r="G4676" t="s">
        <v>74</v>
      </c>
      <c r="H4676">
        <v>29372507</v>
      </c>
      <c r="I4676" s="68" t="str">
        <f>VLOOKUP(E4676,Refs!$P$2:$R$29,3,FALSE)</f>
        <v>Y59</v>
      </c>
      <c r="J4676" s="68" t="str">
        <f>VLOOKUP(E4676,Refs!$P$2:$S$29,4,FALSE)</f>
        <v>South East</v>
      </c>
      <c r="K4676" s="28">
        <f t="shared" si="149"/>
        <v>29372507</v>
      </c>
    </row>
    <row r="4677" spans="1:11" x14ac:dyDescent="0.35">
      <c r="A4677" s="69">
        <f t="shared" si="150"/>
        <v>45778</v>
      </c>
      <c r="B4677" t="s">
        <v>911</v>
      </c>
      <c r="C4677" t="s">
        <v>286</v>
      </c>
      <c r="D4677" t="s">
        <v>890</v>
      </c>
      <c r="E4677" t="s">
        <v>327</v>
      </c>
      <c r="F4677" t="s">
        <v>328</v>
      </c>
      <c r="G4677" t="s">
        <v>26</v>
      </c>
      <c r="H4677">
        <v>20336</v>
      </c>
      <c r="I4677" s="68" t="str">
        <f>VLOOKUP(E4677,Refs!$P$2:$R$29,3,FALSE)</f>
        <v>Y59</v>
      </c>
      <c r="J4677" s="68" t="str">
        <f>VLOOKUP(E4677,Refs!$P$2:$S$29,4,FALSE)</f>
        <v>South East</v>
      </c>
      <c r="K4677" s="28">
        <f t="shared" si="149"/>
        <v>20336</v>
      </c>
    </row>
    <row r="4678" spans="1:11" x14ac:dyDescent="0.35">
      <c r="A4678" s="69">
        <f t="shared" si="150"/>
        <v>45778</v>
      </c>
      <c r="B4678" t="s">
        <v>911</v>
      </c>
      <c r="C4678" t="s">
        <v>286</v>
      </c>
      <c r="D4678" t="s">
        <v>890</v>
      </c>
      <c r="E4678" t="s">
        <v>327</v>
      </c>
      <c r="F4678" t="s">
        <v>328</v>
      </c>
      <c r="G4678" t="s">
        <v>75</v>
      </c>
      <c r="H4678">
        <v>68</v>
      </c>
      <c r="I4678" s="68" t="str">
        <f>VLOOKUP(E4678,Refs!$P$2:$R$29,3,FALSE)</f>
        <v>Y59</v>
      </c>
      <c r="J4678" s="68" t="str">
        <f>VLOOKUP(E4678,Refs!$P$2:$S$29,4,FALSE)</f>
        <v>South East</v>
      </c>
      <c r="K4678" s="28">
        <f t="shared" si="149"/>
        <v>68</v>
      </c>
    </row>
    <row r="4679" spans="1:11" x14ac:dyDescent="0.35">
      <c r="A4679" s="69">
        <f t="shared" si="150"/>
        <v>45778</v>
      </c>
      <c r="B4679" t="s">
        <v>911</v>
      </c>
      <c r="C4679" t="s">
        <v>286</v>
      </c>
      <c r="D4679" t="s">
        <v>890</v>
      </c>
      <c r="E4679" t="s">
        <v>327</v>
      </c>
      <c r="F4679" t="s">
        <v>328</v>
      </c>
      <c r="G4679" t="s">
        <v>76</v>
      </c>
      <c r="H4679">
        <v>8402</v>
      </c>
      <c r="I4679" s="68" t="str">
        <f>VLOOKUP(E4679,Refs!$P$2:$R$29,3,FALSE)</f>
        <v>Y59</v>
      </c>
      <c r="J4679" s="68" t="str">
        <f>VLOOKUP(E4679,Refs!$P$2:$S$29,4,FALSE)</f>
        <v>South East</v>
      </c>
      <c r="K4679" s="28">
        <f t="shared" si="149"/>
        <v>8402</v>
      </c>
    </row>
    <row r="4680" spans="1:11" x14ac:dyDescent="0.35">
      <c r="A4680" s="69">
        <f t="shared" si="150"/>
        <v>45778</v>
      </c>
      <c r="B4680" t="s">
        <v>911</v>
      </c>
      <c r="C4680" t="s">
        <v>286</v>
      </c>
      <c r="D4680" t="s">
        <v>890</v>
      </c>
      <c r="E4680" t="s">
        <v>327</v>
      </c>
      <c r="F4680" t="s">
        <v>328</v>
      </c>
      <c r="G4680" t="s">
        <v>77</v>
      </c>
      <c r="H4680">
        <v>6042</v>
      </c>
      <c r="I4680" s="68" t="str">
        <f>VLOOKUP(E4680,Refs!$P$2:$R$29,3,FALSE)</f>
        <v>Y59</v>
      </c>
      <c r="J4680" s="68" t="str">
        <f>VLOOKUP(E4680,Refs!$P$2:$S$29,4,FALSE)</f>
        <v>South East</v>
      </c>
      <c r="K4680" s="28">
        <f t="shared" si="149"/>
        <v>6042</v>
      </c>
    </row>
    <row r="4681" spans="1:11" x14ac:dyDescent="0.35">
      <c r="A4681" s="69">
        <f t="shared" si="150"/>
        <v>45778</v>
      </c>
      <c r="B4681" t="s">
        <v>911</v>
      </c>
      <c r="C4681" t="s">
        <v>286</v>
      </c>
      <c r="D4681" t="s">
        <v>890</v>
      </c>
      <c r="E4681" t="s">
        <v>327</v>
      </c>
      <c r="F4681" t="s">
        <v>328</v>
      </c>
      <c r="G4681" t="s">
        <v>78</v>
      </c>
      <c r="H4681">
        <v>5824</v>
      </c>
      <c r="I4681" s="68" t="str">
        <f>VLOOKUP(E4681,Refs!$P$2:$R$29,3,FALSE)</f>
        <v>Y59</v>
      </c>
      <c r="J4681" s="68" t="str">
        <f>VLOOKUP(E4681,Refs!$P$2:$S$29,4,FALSE)</f>
        <v>South East</v>
      </c>
      <c r="K4681" s="28">
        <f t="shared" si="149"/>
        <v>5824</v>
      </c>
    </row>
    <row r="4682" spans="1:11" x14ac:dyDescent="0.35">
      <c r="A4682" s="69">
        <f t="shared" si="150"/>
        <v>45778</v>
      </c>
      <c r="B4682" t="s">
        <v>911</v>
      </c>
      <c r="C4682" t="s">
        <v>286</v>
      </c>
      <c r="D4682" t="s">
        <v>890</v>
      </c>
      <c r="E4682" t="s">
        <v>327</v>
      </c>
      <c r="F4682" t="s">
        <v>328</v>
      </c>
      <c r="G4682" t="s">
        <v>79</v>
      </c>
      <c r="H4682">
        <v>0</v>
      </c>
      <c r="I4682" s="68" t="str">
        <f>VLOOKUP(E4682,Refs!$P$2:$R$29,3,FALSE)</f>
        <v>Y59</v>
      </c>
      <c r="J4682" s="68" t="str">
        <f>VLOOKUP(E4682,Refs!$P$2:$S$29,4,FALSE)</f>
        <v>South East</v>
      </c>
      <c r="K4682" s="28" t="str">
        <f t="shared" si="149"/>
        <v/>
      </c>
    </row>
    <row r="4683" spans="1:11" x14ac:dyDescent="0.35">
      <c r="A4683" s="69">
        <f t="shared" si="150"/>
        <v>45778</v>
      </c>
      <c r="B4683" t="s">
        <v>911</v>
      </c>
      <c r="C4683" t="s">
        <v>286</v>
      </c>
      <c r="D4683" t="s">
        <v>890</v>
      </c>
      <c r="E4683" t="s">
        <v>327</v>
      </c>
      <c r="F4683" t="s">
        <v>328</v>
      </c>
      <c r="G4683" t="s">
        <v>25</v>
      </c>
      <c r="H4683">
        <v>11866</v>
      </c>
      <c r="I4683" s="68" t="str">
        <f>VLOOKUP(E4683,Refs!$P$2:$R$29,3,FALSE)</f>
        <v>Y59</v>
      </c>
      <c r="J4683" s="68" t="str">
        <f>VLOOKUP(E4683,Refs!$P$2:$S$29,4,FALSE)</f>
        <v>South East</v>
      </c>
      <c r="K4683" s="28">
        <f t="shared" si="149"/>
        <v>11866</v>
      </c>
    </row>
    <row r="4684" spans="1:11" x14ac:dyDescent="0.35">
      <c r="A4684" s="69">
        <f t="shared" si="150"/>
        <v>45778</v>
      </c>
      <c r="B4684" t="s">
        <v>911</v>
      </c>
      <c r="C4684" t="s">
        <v>286</v>
      </c>
      <c r="D4684" t="s">
        <v>890</v>
      </c>
      <c r="E4684" t="s">
        <v>327</v>
      </c>
      <c r="F4684" t="s">
        <v>328</v>
      </c>
      <c r="G4684" t="s">
        <v>80</v>
      </c>
      <c r="H4684">
        <v>63</v>
      </c>
      <c r="I4684" s="68" t="str">
        <f>VLOOKUP(E4684,Refs!$P$2:$R$29,3,FALSE)</f>
        <v>Y59</v>
      </c>
      <c r="J4684" s="68" t="str">
        <f>VLOOKUP(E4684,Refs!$P$2:$S$29,4,FALSE)</f>
        <v>South East</v>
      </c>
      <c r="K4684" s="28">
        <f t="shared" si="149"/>
        <v>63</v>
      </c>
    </row>
    <row r="4685" spans="1:11" x14ac:dyDescent="0.35">
      <c r="A4685" s="69">
        <f t="shared" si="150"/>
        <v>45778</v>
      </c>
      <c r="B4685" t="s">
        <v>911</v>
      </c>
      <c r="C4685" t="s">
        <v>286</v>
      </c>
      <c r="D4685" t="s">
        <v>890</v>
      </c>
      <c r="E4685" t="s">
        <v>327</v>
      </c>
      <c r="F4685" t="s">
        <v>328</v>
      </c>
      <c r="G4685" t="s">
        <v>81</v>
      </c>
      <c r="H4685">
        <v>5834</v>
      </c>
      <c r="I4685" s="68" t="str">
        <f>VLOOKUP(E4685,Refs!$P$2:$R$29,3,FALSE)</f>
        <v>Y59</v>
      </c>
      <c r="J4685" s="68" t="str">
        <f>VLOOKUP(E4685,Refs!$P$2:$S$29,4,FALSE)</f>
        <v>South East</v>
      </c>
      <c r="K4685" s="28">
        <f t="shared" si="149"/>
        <v>5834</v>
      </c>
    </row>
    <row r="4686" spans="1:11" x14ac:dyDescent="0.35">
      <c r="A4686" s="69">
        <f t="shared" si="150"/>
        <v>45778</v>
      </c>
      <c r="B4686" t="s">
        <v>911</v>
      </c>
      <c r="C4686" t="s">
        <v>286</v>
      </c>
      <c r="D4686" t="s">
        <v>890</v>
      </c>
      <c r="E4686" t="s">
        <v>327</v>
      </c>
      <c r="F4686" t="s">
        <v>328</v>
      </c>
      <c r="G4686" t="s">
        <v>82</v>
      </c>
      <c r="H4686">
        <v>3160</v>
      </c>
      <c r="I4686" s="68" t="str">
        <f>VLOOKUP(E4686,Refs!$P$2:$R$29,3,FALSE)</f>
        <v>Y59</v>
      </c>
      <c r="J4686" s="68" t="str">
        <f>VLOOKUP(E4686,Refs!$P$2:$S$29,4,FALSE)</f>
        <v>South East</v>
      </c>
      <c r="K4686" s="28">
        <f t="shared" si="149"/>
        <v>3160</v>
      </c>
    </row>
    <row r="4687" spans="1:11" x14ac:dyDescent="0.35">
      <c r="A4687" s="69">
        <f t="shared" si="150"/>
        <v>45778</v>
      </c>
      <c r="B4687" t="s">
        <v>911</v>
      </c>
      <c r="C4687" t="s">
        <v>286</v>
      </c>
      <c r="D4687" t="s">
        <v>890</v>
      </c>
      <c r="E4687" t="s">
        <v>327</v>
      </c>
      <c r="F4687" t="s">
        <v>328</v>
      </c>
      <c r="G4687" t="s">
        <v>83</v>
      </c>
      <c r="H4687">
        <v>2496</v>
      </c>
      <c r="I4687" s="68" t="str">
        <f>VLOOKUP(E4687,Refs!$P$2:$R$29,3,FALSE)</f>
        <v>Y59</v>
      </c>
      <c r="J4687" s="68" t="str">
        <f>VLOOKUP(E4687,Refs!$P$2:$S$29,4,FALSE)</f>
        <v>South East</v>
      </c>
      <c r="K4687" s="28">
        <f t="shared" si="149"/>
        <v>2496</v>
      </c>
    </row>
    <row r="4688" spans="1:11" x14ac:dyDescent="0.35">
      <c r="A4688" s="69">
        <f t="shared" si="150"/>
        <v>45778</v>
      </c>
      <c r="B4688" t="s">
        <v>911</v>
      </c>
      <c r="C4688" t="s">
        <v>286</v>
      </c>
      <c r="D4688" t="s">
        <v>890</v>
      </c>
      <c r="E4688" t="s">
        <v>327</v>
      </c>
      <c r="F4688" t="s">
        <v>328</v>
      </c>
      <c r="G4688" t="s">
        <v>84</v>
      </c>
      <c r="H4688">
        <v>10778</v>
      </c>
      <c r="I4688" s="68" t="str">
        <f>VLOOKUP(E4688,Refs!$P$2:$R$29,3,FALSE)</f>
        <v>Y59</v>
      </c>
      <c r="J4688" s="68" t="str">
        <f>VLOOKUP(E4688,Refs!$P$2:$S$29,4,FALSE)</f>
        <v>South East</v>
      </c>
      <c r="K4688" s="28">
        <f t="shared" si="149"/>
        <v>10778</v>
      </c>
    </row>
    <row r="4689" spans="1:11" x14ac:dyDescent="0.35">
      <c r="A4689" s="69">
        <f t="shared" si="150"/>
        <v>45778</v>
      </c>
      <c r="B4689" t="s">
        <v>911</v>
      </c>
      <c r="C4689" t="s">
        <v>286</v>
      </c>
      <c r="D4689" t="s">
        <v>890</v>
      </c>
      <c r="E4689" t="s">
        <v>327</v>
      </c>
      <c r="F4689" t="s">
        <v>328</v>
      </c>
      <c r="G4689" t="s">
        <v>85</v>
      </c>
      <c r="H4689">
        <v>1249</v>
      </c>
      <c r="I4689" s="68" t="str">
        <f>VLOOKUP(E4689,Refs!$P$2:$R$29,3,FALSE)</f>
        <v>Y59</v>
      </c>
      <c r="J4689" s="68" t="str">
        <f>VLOOKUP(E4689,Refs!$P$2:$S$29,4,FALSE)</f>
        <v>South East</v>
      </c>
      <c r="K4689" s="28">
        <f t="shared" si="149"/>
        <v>1249</v>
      </c>
    </row>
    <row r="4690" spans="1:11" x14ac:dyDescent="0.35">
      <c r="A4690" s="69">
        <f t="shared" si="150"/>
        <v>45778</v>
      </c>
      <c r="B4690" t="s">
        <v>911</v>
      </c>
      <c r="C4690" t="s">
        <v>286</v>
      </c>
      <c r="D4690" t="s">
        <v>890</v>
      </c>
      <c r="E4690" t="s">
        <v>327</v>
      </c>
      <c r="F4690" t="s">
        <v>328</v>
      </c>
      <c r="G4690" t="s">
        <v>86</v>
      </c>
      <c r="H4690">
        <v>500</v>
      </c>
      <c r="I4690" s="68" t="str">
        <f>VLOOKUP(E4690,Refs!$P$2:$R$29,3,FALSE)</f>
        <v>Y59</v>
      </c>
      <c r="J4690" s="68" t="str">
        <f>VLOOKUP(E4690,Refs!$P$2:$S$29,4,FALSE)</f>
        <v>South East</v>
      </c>
      <c r="K4690" s="28">
        <f t="shared" si="149"/>
        <v>500</v>
      </c>
    </row>
    <row r="4691" spans="1:11" x14ac:dyDescent="0.35">
      <c r="A4691" s="69">
        <f t="shared" si="150"/>
        <v>45778</v>
      </c>
      <c r="B4691" t="s">
        <v>911</v>
      </c>
      <c r="C4691" t="s">
        <v>286</v>
      </c>
      <c r="D4691" t="s">
        <v>890</v>
      </c>
      <c r="E4691" t="s">
        <v>327</v>
      </c>
      <c r="F4691" t="s">
        <v>328</v>
      </c>
      <c r="G4691" t="s">
        <v>87</v>
      </c>
      <c r="H4691">
        <v>4417</v>
      </c>
      <c r="I4691" s="68" t="str">
        <f>VLOOKUP(E4691,Refs!$P$2:$R$29,3,FALSE)</f>
        <v>Y59</v>
      </c>
      <c r="J4691" s="68" t="str">
        <f>VLOOKUP(E4691,Refs!$P$2:$S$29,4,FALSE)</f>
        <v>South East</v>
      </c>
      <c r="K4691" s="28">
        <f t="shared" si="149"/>
        <v>4417</v>
      </c>
    </row>
    <row r="4692" spans="1:11" x14ac:dyDescent="0.35">
      <c r="A4692" s="69">
        <f t="shared" si="150"/>
        <v>45778</v>
      </c>
      <c r="B4692" t="s">
        <v>911</v>
      </c>
      <c r="C4692" t="s">
        <v>286</v>
      </c>
      <c r="D4692" t="s">
        <v>890</v>
      </c>
      <c r="E4692" t="s">
        <v>327</v>
      </c>
      <c r="F4692" t="s">
        <v>328</v>
      </c>
      <c r="G4692" t="s">
        <v>88</v>
      </c>
      <c r="H4692">
        <v>23760</v>
      </c>
      <c r="I4692" s="68" t="str">
        <f>VLOOKUP(E4692,Refs!$P$2:$R$29,3,FALSE)</f>
        <v>Y59</v>
      </c>
      <c r="J4692" s="68" t="str">
        <f>VLOOKUP(E4692,Refs!$P$2:$S$29,4,FALSE)</f>
        <v>South East</v>
      </c>
      <c r="K4692" s="28">
        <f t="shared" si="149"/>
        <v>23760</v>
      </c>
    </row>
    <row r="4693" spans="1:11" x14ac:dyDescent="0.35">
      <c r="A4693" s="69">
        <f t="shared" si="150"/>
        <v>45778</v>
      </c>
      <c r="B4693" t="s">
        <v>911</v>
      </c>
      <c r="C4693" t="s">
        <v>286</v>
      </c>
      <c r="D4693" t="s">
        <v>890</v>
      </c>
      <c r="E4693" t="s">
        <v>327</v>
      </c>
      <c r="F4693" t="s">
        <v>328</v>
      </c>
      <c r="G4693" t="s">
        <v>89</v>
      </c>
      <c r="H4693">
        <v>20303</v>
      </c>
      <c r="I4693" s="68" t="str">
        <f>VLOOKUP(E4693,Refs!$P$2:$R$29,3,FALSE)</f>
        <v>Y59</v>
      </c>
      <c r="J4693" s="68" t="str">
        <f>VLOOKUP(E4693,Refs!$P$2:$S$29,4,FALSE)</f>
        <v>South East</v>
      </c>
      <c r="K4693" s="28">
        <f t="shared" si="149"/>
        <v>20303</v>
      </c>
    </row>
    <row r="4694" spans="1:11" x14ac:dyDescent="0.35">
      <c r="A4694" s="69">
        <f t="shared" si="150"/>
        <v>45778</v>
      </c>
      <c r="B4694" t="s">
        <v>911</v>
      </c>
      <c r="C4694" t="s">
        <v>286</v>
      </c>
      <c r="D4694" t="s">
        <v>890</v>
      </c>
      <c r="E4694" t="s">
        <v>327</v>
      </c>
      <c r="F4694" t="s">
        <v>328</v>
      </c>
      <c r="G4694" t="s">
        <v>27</v>
      </c>
      <c r="H4694">
        <v>2373</v>
      </c>
      <c r="I4694" s="68" t="str">
        <f>VLOOKUP(E4694,Refs!$P$2:$R$29,3,FALSE)</f>
        <v>Y59</v>
      </c>
      <c r="J4694" s="68" t="str">
        <f>VLOOKUP(E4694,Refs!$P$2:$S$29,4,FALSE)</f>
        <v>South East</v>
      </c>
      <c r="K4694" s="28">
        <f t="shared" si="149"/>
        <v>2373</v>
      </c>
    </row>
    <row r="4695" spans="1:11" x14ac:dyDescent="0.35">
      <c r="A4695" s="69">
        <f t="shared" si="150"/>
        <v>45778</v>
      </c>
      <c r="B4695" t="s">
        <v>911</v>
      </c>
      <c r="C4695" t="s">
        <v>286</v>
      </c>
      <c r="D4695" t="s">
        <v>890</v>
      </c>
      <c r="E4695" t="s">
        <v>327</v>
      </c>
      <c r="F4695" t="s">
        <v>328</v>
      </c>
      <c r="G4695" t="s">
        <v>29</v>
      </c>
      <c r="H4695">
        <v>3126</v>
      </c>
      <c r="I4695" s="68" t="str">
        <f>VLOOKUP(E4695,Refs!$P$2:$R$29,3,FALSE)</f>
        <v>Y59</v>
      </c>
      <c r="J4695" s="68" t="str">
        <f>VLOOKUP(E4695,Refs!$P$2:$S$29,4,FALSE)</f>
        <v>South East</v>
      </c>
      <c r="K4695" s="28">
        <f t="shared" si="149"/>
        <v>3126</v>
      </c>
    </row>
    <row r="4696" spans="1:11" x14ac:dyDescent="0.35">
      <c r="A4696" s="69">
        <f t="shared" si="150"/>
        <v>45778</v>
      </c>
      <c r="B4696" t="s">
        <v>911</v>
      </c>
      <c r="C4696" t="s">
        <v>286</v>
      </c>
      <c r="D4696" t="s">
        <v>890</v>
      </c>
      <c r="E4696" t="s">
        <v>327</v>
      </c>
      <c r="F4696" t="s">
        <v>328</v>
      </c>
      <c r="G4696" t="s">
        <v>90</v>
      </c>
      <c r="H4696">
        <v>1661</v>
      </c>
      <c r="I4696" s="68" t="str">
        <f>VLOOKUP(E4696,Refs!$P$2:$R$29,3,FALSE)</f>
        <v>Y59</v>
      </c>
      <c r="J4696" s="68" t="str">
        <f>VLOOKUP(E4696,Refs!$P$2:$S$29,4,FALSE)</f>
        <v>South East</v>
      </c>
      <c r="K4696" s="28">
        <f t="shared" si="149"/>
        <v>1661</v>
      </c>
    </row>
    <row r="4697" spans="1:11" x14ac:dyDescent="0.35">
      <c r="A4697" s="69">
        <f t="shared" si="150"/>
        <v>45778</v>
      </c>
      <c r="B4697" t="s">
        <v>911</v>
      </c>
      <c r="C4697" t="s">
        <v>286</v>
      </c>
      <c r="D4697" t="s">
        <v>890</v>
      </c>
      <c r="E4697" t="s">
        <v>327</v>
      </c>
      <c r="F4697" t="s">
        <v>328</v>
      </c>
      <c r="G4697" t="s">
        <v>91</v>
      </c>
      <c r="H4697">
        <v>18</v>
      </c>
      <c r="I4697" s="68" t="str">
        <f>VLOOKUP(E4697,Refs!$P$2:$R$29,3,FALSE)</f>
        <v>Y59</v>
      </c>
      <c r="J4697" s="68" t="str">
        <f>VLOOKUP(E4697,Refs!$P$2:$S$29,4,FALSE)</f>
        <v>South East</v>
      </c>
      <c r="K4697" s="28">
        <f t="shared" si="149"/>
        <v>18</v>
      </c>
    </row>
    <row r="4698" spans="1:11" x14ac:dyDescent="0.35">
      <c r="A4698" s="69">
        <f t="shared" si="150"/>
        <v>45778</v>
      </c>
      <c r="B4698" t="s">
        <v>911</v>
      </c>
      <c r="C4698" t="s">
        <v>286</v>
      </c>
      <c r="D4698" t="s">
        <v>890</v>
      </c>
      <c r="E4698" t="s">
        <v>327</v>
      </c>
      <c r="F4698" t="s">
        <v>328</v>
      </c>
      <c r="G4698" t="s">
        <v>92</v>
      </c>
      <c r="H4698">
        <v>1252</v>
      </c>
      <c r="I4698" s="68" t="str">
        <f>VLOOKUP(E4698,Refs!$P$2:$R$29,3,FALSE)</f>
        <v>Y59</v>
      </c>
      <c r="J4698" s="68" t="str">
        <f>VLOOKUP(E4698,Refs!$P$2:$S$29,4,FALSE)</f>
        <v>South East</v>
      </c>
      <c r="K4698" s="28">
        <f t="shared" si="149"/>
        <v>1252</v>
      </c>
    </row>
    <row r="4699" spans="1:11" x14ac:dyDescent="0.35">
      <c r="A4699" s="69">
        <f t="shared" si="150"/>
        <v>45778</v>
      </c>
      <c r="B4699" t="s">
        <v>911</v>
      </c>
      <c r="C4699" t="s">
        <v>286</v>
      </c>
      <c r="D4699" t="s">
        <v>890</v>
      </c>
      <c r="E4699" t="s">
        <v>327</v>
      </c>
      <c r="F4699" t="s">
        <v>328</v>
      </c>
      <c r="G4699" t="s">
        <v>93</v>
      </c>
      <c r="H4699">
        <v>106</v>
      </c>
      <c r="I4699" s="68" t="str">
        <f>VLOOKUP(E4699,Refs!$P$2:$R$29,3,FALSE)</f>
        <v>Y59</v>
      </c>
      <c r="J4699" s="68" t="str">
        <f>VLOOKUP(E4699,Refs!$P$2:$S$29,4,FALSE)</f>
        <v>South East</v>
      </c>
      <c r="K4699" s="28">
        <f t="shared" si="149"/>
        <v>106</v>
      </c>
    </row>
    <row r="4700" spans="1:11" x14ac:dyDescent="0.35">
      <c r="A4700" s="69">
        <f t="shared" si="150"/>
        <v>45778</v>
      </c>
      <c r="B4700" t="s">
        <v>911</v>
      </c>
      <c r="C4700" t="s">
        <v>286</v>
      </c>
      <c r="D4700" t="s">
        <v>890</v>
      </c>
      <c r="E4700" t="s">
        <v>327</v>
      </c>
      <c r="F4700" t="s">
        <v>328</v>
      </c>
      <c r="G4700" t="s">
        <v>94</v>
      </c>
      <c r="H4700">
        <v>673</v>
      </c>
      <c r="I4700" s="68" t="str">
        <f>VLOOKUP(E4700,Refs!$P$2:$R$29,3,FALSE)</f>
        <v>Y59</v>
      </c>
      <c r="J4700" s="68" t="str">
        <f>VLOOKUP(E4700,Refs!$P$2:$S$29,4,FALSE)</f>
        <v>South East</v>
      </c>
      <c r="K4700" s="28">
        <f t="shared" si="149"/>
        <v>673</v>
      </c>
    </row>
    <row r="4701" spans="1:11" x14ac:dyDescent="0.35">
      <c r="A4701" s="69">
        <f t="shared" si="150"/>
        <v>45778</v>
      </c>
      <c r="B4701" t="s">
        <v>911</v>
      </c>
      <c r="C4701" t="s">
        <v>286</v>
      </c>
      <c r="D4701" t="s">
        <v>890</v>
      </c>
      <c r="E4701" t="s">
        <v>327</v>
      </c>
      <c r="F4701" t="s">
        <v>328</v>
      </c>
      <c r="G4701" t="s">
        <v>95</v>
      </c>
      <c r="H4701">
        <v>39</v>
      </c>
      <c r="I4701" s="68" t="str">
        <f>VLOOKUP(E4701,Refs!$P$2:$R$29,3,FALSE)</f>
        <v>Y59</v>
      </c>
      <c r="J4701" s="68" t="str">
        <f>VLOOKUP(E4701,Refs!$P$2:$S$29,4,FALSE)</f>
        <v>South East</v>
      </c>
      <c r="K4701" s="28">
        <f t="shared" si="149"/>
        <v>39</v>
      </c>
    </row>
    <row r="4702" spans="1:11" x14ac:dyDescent="0.35">
      <c r="A4702" s="69">
        <f t="shared" si="150"/>
        <v>45778</v>
      </c>
      <c r="B4702" t="s">
        <v>911</v>
      </c>
      <c r="C4702" t="s">
        <v>286</v>
      </c>
      <c r="D4702" t="s">
        <v>890</v>
      </c>
      <c r="E4702" t="s">
        <v>327</v>
      </c>
      <c r="F4702" t="s">
        <v>328</v>
      </c>
      <c r="G4702" t="s">
        <v>96</v>
      </c>
      <c r="H4702">
        <v>1086</v>
      </c>
      <c r="I4702" s="68" t="str">
        <f>VLOOKUP(E4702,Refs!$P$2:$R$29,3,FALSE)</f>
        <v>Y59</v>
      </c>
      <c r="J4702" s="68" t="str">
        <f>VLOOKUP(E4702,Refs!$P$2:$S$29,4,FALSE)</f>
        <v>South East</v>
      </c>
      <c r="K4702" s="28">
        <f t="shared" si="149"/>
        <v>1086</v>
      </c>
    </row>
    <row r="4703" spans="1:11" x14ac:dyDescent="0.35">
      <c r="A4703" s="69">
        <f t="shared" si="150"/>
        <v>45778</v>
      </c>
      <c r="B4703" t="s">
        <v>911</v>
      </c>
      <c r="C4703" t="s">
        <v>286</v>
      </c>
      <c r="D4703" t="s">
        <v>890</v>
      </c>
      <c r="E4703" t="s">
        <v>327</v>
      </c>
      <c r="F4703" t="s">
        <v>328</v>
      </c>
      <c r="G4703" t="s">
        <v>31</v>
      </c>
      <c r="H4703">
        <v>616</v>
      </c>
      <c r="I4703" s="68" t="str">
        <f>VLOOKUP(E4703,Refs!$P$2:$R$29,3,FALSE)</f>
        <v>Y59</v>
      </c>
      <c r="J4703" s="68" t="str">
        <f>VLOOKUP(E4703,Refs!$P$2:$S$29,4,FALSE)</f>
        <v>South East</v>
      </c>
      <c r="K4703" s="28">
        <f t="shared" si="149"/>
        <v>616</v>
      </c>
    </row>
    <row r="4704" spans="1:11" x14ac:dyDescent="0.35">
      <c r="A4704" s="69">
        <f t="shared" si="150"/>
        <v>45778</v>
      </c>
      <c r="B4704" t="s">
        <v>911</v>
      </c>
      <c r="C4704" t="s">
        <v>286</v>
      </c>
      <c r="D4704" t="s">
        <v>890</v>
      </c>
      <c r="E4704" t="s">
        <v>327</v>
      </c>
      <c r="F4704" t="s">
        <v>328</v>
      </c>
      <c r="G4704" t="s">
        <v>97</v>
      </c>
      <c r="H4704">
        <v>2304</v>
      </c>
      <c r="I4704" s="68" t="str">
        <f>VLOOKUP(E4704,Refs!$P$2:$R$29,3,FALSE)</f>
        <v>Y59</v>
      </c>
      <c r="J4704" s="68" t="str">
        <f>VLOOKUP(E4704,Refs!$P$2:$S$29,4,FALSE)</f>
        <v>South East</v>
      </c>
      <c r="K4704" s="28">
        <f t="shared" si="149"/>
        <v>2304</v>
      </c>
    </row>
    <row r="4705" spans="1:11" x14ac:dyDescent="0.35">
      <c r="A4705" s="69">
        <f t="shared" si="150"/>
        <v>45778</v>
      </c>
      <c r="B4705" t="s">
        <v>911</v>
      </c>
      <c r="C4705" t="s">
        <v>286</v>
      </c>
      <c r="D4705" t="s">
        <v>890</v>
      </c>
      <c r="E4705" t="s">
        <v>327</v>
      </c>
      <c r="F4705" t="s">
        <v>328</v>
      </c>
      <c r="G4705" t="s">
        <v>98</v>
      </c>
      <c r="H4705">
        <v>2195</v>
      </c>
      <c r="I4705" s="68" t="str">
        <f>VLOOKUP(E4705,Refs!$P$2:$R$29,3,FALSE)</f>
        <v>Y59</v>
      </c>
      <c r="J4705" s="68" t="str">
        <f>VLOOKUP(E4705,Refs!$P$2:$S$29,4,FALSE)</f>
        <v>South East</v>
      </c>
      <c r="K4705" s="28">
        <f t="shared" si="149"/>
        <v>2195</v>
      </c>
    </row>
    <row r="4706" spans="1:11" x14ac:dyDescent="0.35">
      <c r="A4706" s="69">
        <f t="shared" si="150"/>
        <v>45778</v>
      </c>
      <c r="B4706" t="s">
        <v>911</v>
      </c>
      <c r="C4706" t="s">
        <v>286</v>
      </c>
      <c r="D4706" t="s">
        <v>890</v>
      </c>
      <c r="E4706" t="s">
        <v>327</v>
      </c>
      <c r="F4706" t="s">
        <v>328</v>
      </c>
      <c r="G4706" t="s">
        <v>99</v>
      </c>
      <c r="H4706">
        <v>2083</v>
      </c>
      <c r="I4706" s="68" t="str">
        <f>VLOOKUP(E4706,Refs!$P$2:$R$29,3,FALSE)</f>
        <v>Y59</v>
      </c>
      <c r="J4706" s="68" t="str">
        <f>VLOOKUP(E4706,Refs!$P$2:$S$29,4,FALSE)</f>
        <v>South East</v>
      </c>
      <c r="K4706" s="28">
        <f t="shared" ref="K4706:K4769" si="151">IF(OR(H4706="NULL",H4706=0,H4706=""),"",H4706)</f>
        <v>2083</v>
      </c>
    </row>
    <row r="4707" spans="1:11" x14ac:dyDescent="0.35">
      <c r="A4707" s="69">
        <f t="shared" si="150"/>
        <v>45778</v>
      </c>
      <c r="B4707" t="s">
        <v>911</v>
      </c>
      <c r="C4707" t="s">
        <v>286</v>
      </c>
      <c r="D4707" t="s">
        <v>890</v>
      </c>
      <c r="E4707" t="s">
        <v>327</v>
      </c>
      <c r="F4707" t="s">
        <v>328</v>
      </c>
      <c r="G4707" t="s">
        <v>100</v>
      </c>
      <c r="H4707">
        <v>1385</v>
      </c>
      <c r="I4707" s="68" t="str">
        <f>VLOOKUP(E4707,Refs!$P$2:$R$29,3,FALSE)</f>
        <v>Y59</v>
      </c>
      <c r="J4707" s="68" t="str">
        <f>VLOOKUP(E4707,Refs!$P$2:$S$29,4,FALSE)</f>
        <v>South East</v>
      </c>
      <c r="K4707" s="28">
        <f t="shared" si="151"/>
        <v>1385</v>
      </c>
    </row>
    <row r="4708" spans="1:11" x14ac:dyDescent="0.35">
      <c r="A4708" s="69">
        <f t="shared" si="150"/>
        <v>45778</v>
      </c>
      <c r="B4708" t="s">
        <v>911</v>
      </c>
      <c r="C4708" t="s">
        <v>286</v>
      </c>
      <c r="D4708" t="s">
        <v>890</v>
      </c>
      <c r="E4708" t="s">
        <v>327</v>
      </c>
      <c r="F4708" t="s">
        <v>328</v>
      </c>
      <c r="G4708" t="s">
        <v>101</v>
      </c>
      <c r="H4708">
        <v>485</v>
      </c>
      <c r="I4708" s="68" t="str">
        <f>VLOOKUP(E4708,Refs!$P$2:$R$29,3,FALSE)</f>
        <v>Y59</v>
      </c>
      <c r="J4708" s="68" t="str">
        <f>VLOOKUP(E4708,Refs!$P$2:$S$29,4,FALSE)</f>
        <v>South East</v>
      </c>
      <c r="K4708" s="28">
        <f t="shared" si="151"/>
        <v>485</v>
      </c>
    </row>
    <row r="4709" spans="1:11" x14ac:dyDescent="0.35">
      <c r="A4709" s="69">
        <f t="shared" si="150"/>
        <v>45778</v>
      </c>
      <c r="B4709" t="s">
        <v>911</v>
      </c>
      <c r="C4709" t="s">
        <v>286</v>
      </c>
      <c r="D4709" t="s">
        <v>890</v>
      </c>
      <c r="E4709" t="s">
        <v>327</v>
      </c>
      <c r="F4709" t="s">
        <v>328</v>
      </c>
      <c r="G4709" t="s">
        <v>102</v>
      </c>
      <c r="H4709">
        <v>160</v>
      </c>
      <c r="I4709" s="68" t="str">
        <f>VLOOKUP(E4709,Refs!$P$2:$R$29,3,FALSE)</f>
        <v>Y59</v>
      </c>
      <c r="J4709" s="68" t="str">
        <f>VLOOKUP(E4709,Refs!$P$2:$S$29,4,FALSE)</f>
        <v>South East</v>
      </c>
      <c r="K4709" s="28">
        <f t="shared" si="151"/>
        <v>160</v>
      </c>
    </row>
    <row r="4710" spans="1:11" x14ac:dyDescent="0.35">
      <c r="A4710" s="69">
        <f t="shared" si="150"/>
        <v>45778</v>
      </c>
      <c r="B4710" t="s">
        <v>911</v>
      </c>
      <c r="C4710" t="s">
        <v>286</v>
      </c>
      <c r="D4710" t="s">
        <v>890</v>
      </c>
      <c r="E4710" t="s">
        <v>327</v>
      </c>
      <c r="F4710" t="s">
        <v>328</v>
      </c>
      <c r="G4710" t="s">
        <v>103</v>
      </c>
      <c r="H4710">
        <v>1525</v>
      </c>
      <c r="I4710" s="68" t="str">
        <f>VLOOKUP(E4710,Refs!$P$2:$R$29,3,FALSE)</f>
        <v>Y59</v>
      </c>
      <c r="J4710" s="68" t="str">
        <f>VLOOKUP(E4710,Refs!$P$2:$S$29,4,FALSE)</f>
        <v>South East</v>
      </c>
      <c r="K4710" s="28">
        <f t="shared" si="151"/>
        <v>1525</v>
      </c>
    </row>
    <row r="4711" spans="1:11" x14ac:dyDescent="0.35">
      <c r="A4711" s="69">
        <f t="shared" si="150"/>
        <v>45778</v>
      </c>
      <c r="B4711" t="s">
        <v>911</v>
      </c>
      <c r="C4711" t="s">
        <v>286</v>
      </c>
      <c r="D4711" t="s">
        <v>890</v>
      </c>
      <c r="E4711" t="s">
        <v>327</v>
      </c>
      <c r="F4711" t="s">
        <v>328</v>
      </c>
      <c r="G4711" t="s">
        <v>104</v>
      </c>
      <c r="H4711">
        <v>3085332</v>
      </c>
      <c r="I4711" s="68" t="str">
        <f>VLOOKUP(E4711,Refs!$P$2:$R$29,3,FALSE)</f>
        <v>Y59</v>
      </c>
      <c r="J4711" s="68" t="str">
        <f>VLOOKUP(E4711,Refs!$P$2:$S$29,4,FALSE)</f>
        <v>South East</v>
      </c>
      <c r="K4711" s="28">
        <f t="shared" si="151"/>
        <v>3085332</v>
      </c>
    </row>
    <row r="4712" spans="1:11" x14ac:dyDescent="0.35">
      <c r="A4712" s="69">
        <f t="shared" si="150"/>
        <v>45778</v>
      </c>
      <c r="B4712" t="s">
        <v>911</v>
      </c>
      <c r="C4712" t="s">
        <v>286</v>
      </c>
      <c r="D4712" t="s">
        <v>890</v>
      </c>
      <c r="E4712" t="s">
        <v>327</v>
      </c>
      <c r="F4712" t="s">
        <v>328</v>
      </c>
      <c r="G4712" t="s">
        <v>105</v>
      </c>
      <c r="H4712">
        <v>2270</v>
      </c>
      <c r="I4712" s="68" t="str">
        <f>VLOOKUP(E4712,Refs!$P$2:$R$29,3,FALSE)</f>
        <v>Y59</v>
      </c>
      <c r="J4712" s="68" t="str">
        <f>VLOOKUP(E4712,Refs!$P$2:$S$29,4,FALSE)</f>
        <v>South East</v>
      </c>
      <c r="K4712" s="28">
        <f t="shared" si="151"/>
        <v>2270</v>
      </c>
    </row>
    <row r="4713" spans="1:11" x14ac:dyDescent="0.35">
      <c r="A4713" s="69">
        <f t="shared" si="150"/>
        <v>45778</v>
      </c>
      <c r="B4713" t="s">
        <v>911</v>
      </c>
      <c r="C4713" t="s">
        <v>286</v>
      </c>
      <c r="D4713" t="s">
        <v>890</v>
      </c>
      <c r="E4713" t="s">
        <v>327</v>
      </c>
      <c r="F4713" t="s">
        <v>328</v>
      </c>
      <c r="G4713" t="s">
        <v>106</v>
      </c>
      <c r="H4713">
        <v>1289</v>
      </c>
      <c r="I4713" s="68" t="str">
        <f>VLOOKUP(E4713,Refs!$P$2:$R$29,3,FALSE)</f>
        <v>Y59</v>
      </c>
      <c r="J4713" s="68" t="str">
        <f>VLOOKUP(E4713,Refs!$P$2:$S$29,4,FALSE)</f>
        <v>South East</v>
      </c>
      <c r="K4713" s="28">
        <f t="shared" si="151"/>
        <v>1289</v>
      </c>
    </row>
    <row r="4714" spans="1:11" x14ac:dyDescent="0.35">
      <c r="A4714" s="69">
        <f t="shared" si="150"/>
        <v>45778</v>
      </c>
      <c r="B4714" t="s">
        <v>911</v>
      </c>
      <c r="C4714" t="s">
        <v>286</v>
      </c>
      <c r="D4714" t="s">
        <v>890</v>
      </c>
      <c r="E4714" t="s">
        <v>327</v>
      </c>
      <c r="F4714" t="s">
        <v>328</v>
      </c>
      <c r="G4714" t="s">
        <v>107</v>
      </c>
      <c r="H4714">
        <v>140</v>
      </c>
      <c r="I4714" s="68" t="str">
        <f>VLOOKUP(E4714,Refs!$P$2:$R$29,3,FALSE)</f>
        <v>Y59</v>
      </c>
      <c r="J4714" s="68" t="str">
        <f>VLOOKUP(E4714,Refs!$P$2:$S$29,4,FALSE)</f>
        <v>South East</v>
      </c>
      <c r="K4714" s="28">
        <f t="shared" si="151"/>
        <v>140</v>
      </c>
    </row>
    <row r="4715" spans="1:11" x14ac:dyDescent="0.35">
      <c r="A4715" s="69">
        <f t="shared" si="150"/>
        <v>45778</v>
      </c>
      <c r="B4715" t="s">
        <v>911</v>
      </c>
      <c r="C4715" t="s">
        <v>286</v>
      </c>
      <c r="D4715" t="s">
        <v>890</v>
      </c>
      <c r="E4715" t="s">
        <v>327</v>
      </c>
      <c r="F4715" t="s">
        <v>328</v>
      </c>
      <c r="G4715" t="s">
        <v>108</v>
      </c>
      <c r="H4715">
        <v>568</v>
      </c>
      <c r="I4715" s="68" t="str">
        <f>VLOOKUP(E4715,Refs!$P$2:$R$29,3,FALSE)</f>
        <v>Y59</v>
      </c>
      <c r="J4715" s="68" t="str">
        <f>VLOOKUP(E4715,Refs!$P$2:$S$29,4,FALSE)</f>
        <v>South East</v>
      </c>
      <c r="K4715" s="28">
        <f t="shared" si="151"/>
        <v>568</v>
      </c>
    </row>
    <row r="4716" spans="1:11" x14ac:dyDescent="0.35">
      <c r="A4716" s="69">
        <f t="shared" si="150"/>
        <v>45778</v>
      </c>
      <c r="B4716" t="s">
        <v>911</v>
      </c>
      <c r="C4716" t="s">
        <v>286</v>
      </c>
      <c r="D4716" t="s">
        <v>890</v>
      </c>
      <c r="E4716" t="s">
        <v>327</v>
      </c>
      <c r="F4716" t="s">
        <v>328</v>
      </c>
      <c r="G4716" t="s">
        <v>109</v>
      </c>
      <c r="H4716">
        <v>1949277</v>
      </c>
      <c r="I4716" s="68" t="str">
        <f>VLOOKUP(E4716,Refs!$P$2:$R$29,3,FALSE)</f>
        <v>Y59</v>
      </c>
      <c r="J4716" s="68" t="str">
        <f>VLOOKUP(E4716,Refs!$P$2:$S$29,4,FALSE)</f>
        <v>South East</v>
      </c>
      <c r="K4716" s="28">
        <f t="shared" si="151"/>
        <v>1949277</v>
      </c>
    </row>
    <row r="4717" spans="1:11" x14ac:dyDescent="0.35">
      <c r="A4717" s="69">
        <f t="shared" si="150"/>
        <v>45778</v>
      </c>
      <c r="B4717" t="s">
        <v>911</v>
      </c>
      <c r="C4717" t="s">
        <v>286</v>
      </c>
      <c r="D4717" t="s">
        <v>890</v>
      </c>
      <c r="E4717" t="s">
        <v>327</v>
      </c>
      <c r="F4717" t="s">
        <v>328</v>
      </c>
      <c r="G4717" t="s">
        <v>110</v>
      </c>
      <c r="H4717">
        <v>1785</v>
      </c>
      <c r="I4717" s="68" t="str">
        <f>VLOOKUP(E4717,Refs!$P$2:$R$29,3,FALSE)</f>
        <v>Y59</v>
      </c>
      <c r="J4717" s="68" t="str">
        <f>VLOOKUP(E4717,Refs!$P$2:$S$29,4,FALSE)</f>
        <v>South East</v>
      </c>
      <c r="K4717" s="28">
        <f t="shared" si="151"/>
        <v>1785</v>
      </c>
    </row>
    <row r="4718" spans="1:11" x14ac:dyDescent="0.35">
      <c r="A4718" s="69">
        <f t="shared" si="150"/>
        <v>45778</v>
      </c>
      <c r="B4718" t="s">
        <v>911</v>
      </c>
      <c r="C4718" t="s">
        <v>286</v>
      </c>
      <c r="D4718" t="s">
        <v>890</v>
      </c>
      <c r="E4718" t="s">
        <v>327</v>
      </c>
      <c r="F4718" t="s">
        <v>328</v>
      </c>
      <c r="G4718" t="s">
        <v>808</v>
      </c>
      <c r="H4718">
        <v>9185</v>
      </c>
      <c r="I4718" s="68" t="str">
        <f>VLOOKUP(E4718,Refs!$P$2:$R$29,3,FALSE)</f>
        <v>Y59</v>
      </c>
      <c r="J4718" s="68" t="str">
        <f>VLOOKUP(E4718,Refs!$P$2:$S$29,4,FALSE)</f>
        <v>South East</v>
      </c>
      <c r="K4718" s="28">
        <f t="shared" si="151"/>
        <v>9185</v>
      </c>
    </row>
    <row r="4719" spans="1:11" x14ac:dyDescent="0.35">
      <c r="A4719" s="69">
        <f t="shared" si="150"/>
        <v>45778</v>
      </c>
      <c r="B4719" t="s">
        <v>911</v>
      </c>
      <c r="C4719" t="s">
        <v>286</v>
      </c>
      <c r="D4719" t="s">
        <v>890</v>
      </c>
      <c r="E4719" t="s">
        <v>327</v>
      </c>
      <c r="F4719" t="s">
        <v>328</v>
      </c>
      <c r="G4719" t="s">
        <v>809</v>
      </c>
      <c r="H4719">
        <v>141</v>
      </c>
      <c r="I4719" s="68" t="str">
        <f>VLOOKUP(E4719,Refs!$P$2:$R$29,3,FALSE)</f>
        <v>Y59</v>
      </c>
      <c r="J4719" s="68" t="str">
        <f>VLOOKUP(E4719,Refs!$P$2:$S$29,4,FALSE)</f>
        <v>South East</v>
      </c>
      <c r="K4719" s="28">
        <f t="shared" si="151"/>
        <v>141</v>
      </c>
    </row>
    <row r="4720" spans="1:11" x14ac:dyDescent="0.35">
      <c r="A4720" s="69">
        <f t="shared" si="150"/>
        <v>45778</v>
      </c>
      <c r="B4720" t="s">
        <v>911</v>
      </c>
      <c r="C4720" t="s">
        <v>286</v>
      </c>
      <c r="D4720" t="s">
        <v>890</v>
      </c>
      <c r="E4720" t="s">
        <v>327</v>
      </c>
      <c r="F4720" t="s">
        <v>328</v>
      </c>
      <c r="G4720" t="s">
        <v>111</v>
      </c>
      <c r="H4720">
        <v>16317</v>
      </c>
      <c r="I4720" s="68" t="str">
        <f>VLOOKUP(E4720,Refs!$P$2:$R$29,3,FALSE)</f>
        <v>Y59</v>
      </c>
      <c r="J4720" s="68" t="str">
        <f>VLOOKUP(E4720,Refs!$P$2:$S$29,4,FALSE)</f>
        <v>South East</v>
      </c>
      <c r="K4720" s="28">
        <f t="shared" si="151"/>
        <v>16317</v>
      </c>
    </row>
    <row r="4721" spans="1:11" x14ac:dyDescent="0.35">
      <c r="A4721" s="69">
        <f t="shared" si="150"/>
        <v>45778</v>
      </c>
      <c r="B4721" t="s">
        <v>911</v>
      </c>
      <c r="C4721" t="s">
        <v>286</v>
      </c>
      <c r="D4721" t="s">
        <v>890</v>
      </c>
      <c r="E4721" t="s">
        <v>327</v>
      </c>
      <c r="F4721" t="s">
        <v>328</v>
      </c>
      <c r="G4721" t="s">
        <v>112</v>
      </c>
      <c r="H4721">
        <v>23</v>
      </c>
      <c r="I4721" s="68" t="str">
        <f>VLOOKUP(E4721,Refs!$P$2:$R$29,3,FALSE)</f>
        <v>Y59</v>
      </c>
      <c r="J4721" s="68" t="str">
        <f>VLOOKUP(E4721,Refs!$P$2:$S$29,4,FALSE)</f>
        <v>South East</v>
      </c>
      <c r="K4721" s="28">
        <f t="shared" si="151"/>
        <v>23</v>
      </c>
    </row>
    <row r="4722" spans="1:11" x14ac:dyDescent="0.35">
      <c r="A4722" s="69">
        <f t="shared" si="150"/>
        <v>45778</v>
      </c>
      <c r="B4722" t="s">
        <v>911</v>
      </c>
      <c r="C4722" t="s">
        <v>286</v>
      </c>
      <c r="D4722" t="s">
        <v>890</v>
      </c>
      <c r="E4722" t="s">
        <v>327</v>
      </c>
      <c r="F4722" t="s">
        <v>328</v>
      </c>
      <c r="G4722" t="s">
        <v>113</v>
      </c>
      <c r="H4722">
        <v>12408</v>
      </c>
      <c r="I4722" s="68" t="str">
        <f>VLOOKUP(E4722,Refs!$P$2:$R$29,3,FALSE)</f>
        <v>Y59</v>
      </c>
      <c r="J4722" s="68" t="str">
        <f>VLOOKUP(E4722,Refs!$P$2:$S$29,4,FALSE)</f>
        <v>South East</v>
      </c>
      <c r="K4722" s="28">
        <f t="shared" si="151"/>
        <v>12408</v>
      </c>
    </row>
    <row r="4723" spans="1:11" x14ac:dyDescent="0.35">
      <c r="A4723" s="69">
        <f t="shared" si="150"/>
        <v>45778</v>
      </c>
      <c r="B4723" t="s">
        <v>911</v>
      </c>
      <c r="C4723" t="s">
        <v>286</v>
      </c>
      <c r="D4723" t="s">
        <v>890</v>
      </c>
      <c r="E4723" t="s">
        <v>327</v>
      </c>
      <c r="F4723" t="s">
        <v>328</v>
      </c>
      <c r="G4723" t="s">
        <v>114</v>
      </c>
      <c r="H4723">
        <v>4201</v>
      </c>
      <c r="I4723" s="68" t="str">
        <f>VLOOKUP(E4723,Refs!$P$2:$R$29,3,FALSE)</f>
        <v>Y59</v>
      </c>
      <c r="J4723" s="68" t="str">
        <f>VLOOKUP(E4723,Refs!$P$2:$S$29,4,FALSE)</f>
        <v>South East</v>
      </c>
      <c r="K4723" s="28">
        <f t="shared" si="151"/>
        <v>4201</v>
      </c>
    </row>
    <row r="4724" spans="1:11" x14ac:dyDescent="0.35">
      <c r="A4724" s="69">
        <f t="shared" si="150"/>
        <v>45778</v>
      </c>
      <c r="B4724" t="s">
        <v>911</v>
      </c>
      <c r="C4724" t="s">
        <v>286</v>
      </c>
      <c r="D4724" t="s">
        <v>890</v>
      </c>
      <c r="E4724" t="s">
        <v>327</v>
      </c>
      <c r="F4724" t="s">
        <v>328</v>
      </c>
      <c r="G4724" t="s">
        <v>115</v>
      </c>
      <c r="H4724">
        <v>3028</v>
      </c>
      <c r="I4724" s="68" t="str">
        <f>VLOOKUP(E4724,Refs!$P$2:$R$29,3,FALSE)</f>
        <v>Y59</v>
      </c>
      <c r="J4724" s="68" t="str">
        <f>VLOOKUP(E4724,Refs!$P$2:$S$29,4,FALSE)</f>
        <v>South East</v>
      </c>
      <c r="K4724" s="28">
        <f t="shared" si="151"/>
        <v>3028</v>
      </c>
    </row>
    <row r="4725" spans="1:11" x14ac:dyDescent="0.35">
      <c r="A4725" s="69">
        <f t="shared" si="150"/>
        <v>45778</v>
      </c>
      <c r="B4725" t="s">
        <v>911</v>
      </c>
      <c r="C4725" t="s">
        <v>286</v>
      </c>
      <c r="D4725" t="s">
        <v>890</v>
      </c>
      <c r="E4725" t="s">
        <v>327</v>
      </c>
      <c r="F4725" t="s">
        <v>328</v>
      </c>
      <c r="G4725" t="s">
        <v>116</v>
      </c>
      <c r="H4725">
        <v>1354</v>
      </c>
      <c r="I4725" s="68" t="str">
        <f>VLOOKUP(E4725,Refs!$P$2:$R$29,3,FALSE)</f>
        <v>Y59</v>
      </c>
      <c r="J4725" s="68" t="str">
        <f>VLOOKUP(E4725,Refs!$P$2:$S$29,4,FALSE)</f>
        <v>South East</v>
      </c>
      <c r="K4725" s="28">
        <f t="shared" si="151"/>
        <v>1354</v>
      </c>
    </row>
    <row r="4726" spans="1:11" x14ac:dyDescent="0.35">
      <c r="A4726" s="69">
        <f t="shared" si="150"/>
        <v>45778</v>
      </c>
      <c r="B4726" t="s">
        <v>911</v>
      </c>
      <c r="C4726" t="s">
        <v>286</v>
      </c>
      <c r="D4726" t="s">
        <v>890</v>
      </c>
      <c r="E4726" t="s">
        <v>327</v>
      </c>
      <c r="F4726" t="s">
        <v>328</v>
      </c>
      <c r="G4726" t="s">
        <v>117</v>
      </c>
      <c r="H4726">
        <v>6755</v>
      </c>
      <c r="I4726" s="68" t="str">
        <f>VLOOKUP(E4726,Refs!$P$2:$R$29,3,FALSE)</f>
        <v>Y59</v>
      </c>
      <c r="J4726" s="68" t="str">
        <f>VLOOKUP(E4726,Refs!$P$2:$S$29,4,FALSE)</f>
        <v>South East</v>
      </c>
      <c r="K4726" s="28">
        <f t="shared" si="151"/>
        <v>6755</v>
      </c>
    </row>
    <row r="4727" spans="1:11" x14ac:dyDescent="0.35">
      <c r="A4727" s="69">
        <f t="shared" si="150"/>
        <v>45778</v>
      </c>
      <c r="B4727" t="s">
        <v>911</v>
      </c>
      <c r="C4727" t="s">
        <v>286</v>
      </c>
      <c r="D4727" t="s">
        <v>890</v>
      </c>
      <c r="E4727" t="s">
        <v>327</v>
      </c>
      <c r="F4727" t="s">
        <v>328</v>
      </c>
      <c r="G4727" t="s">
        <v>118</v>
      </c>
      <c r="H4727">
        <v>761</v>
      </c>
      <c r="I4727" s="68" t="str">
        <f>VLOOKUP(E4727,Refs!$P$2:$R$29,3,FALSE)</f>
        <v>Y59</v>
      </c>
      <c r="J4727" s="68" t="str">
        <f>VLOOKUP(E4727,Refs!$P$2:$S$29,4,FALSE)</f>
        <v>South East</v>
      </c>
      <c r="K4727" s="28">
        <f t="shared" si="151"/>
        <v>761</v>
      </c>
    </row>
    <row r="4728" spans="1:11" x14ac:dyDescent="0.35">
      <c r="A4728" s="69">
        <f t="shared" si="150"/>
        <v>45778</v>
      </c>
      <c r="B4728" t="s">
        <v>911</v>
      </c>
      <c r="C4728" t="s">
        <v>286</v>
      </c>
      <c r="D4728" t="s">
        <v>890</v>
      </c>
      <c r="E4728" t="s">
        <v>327</v>
      </c>
      <c r="F4728" t="s">
        <v>328</v>
      </c>
      <c r="G4728" t="s">
        <v>119</v>
      </c>
      <c r="H4728">
        <v>1230</v>
      </c>
      <c r="I4728" s="68" t="str">
        <f>VLOOKUP(E4728,Refs!$P$2:$R$29,3,FALSE)</f>
        <v>Y59</v>
      </c>
      <c r="J4728" s="68" t="str">
        <f>VLOOKUP(E4728,Refs!$P$2:$S$29,4,FALSE)</f>
        <v>South East</v>
      </c>
      <c r="K4728" s="28">
        <f t="shared" si="151"/>
        <v>1230</v>
      </c>
    </row>
    <row r="4729" spans="1:11" x14ac:dyDescent="0.35">
      <c r="A4729" s="69">
        <f t="shared" si="150"/>
        <v>45778</v>
      </c>
      <c r="B4729" t="s">
        <v>911</v>
      </c>
      <c r="C4729" t="s">
        <v>286</v>
      </c>
      <c r="D4729" t="s">
        <v>890</v>
      </c>
      <c r="E4729" t="s">
        <v>327</v>
      </c>
      <c r="F4729" t="s">
        <v>328</v>
      </c>
      <c r="G4729" t="s">
        <v>120</v>
      </c>
      <c r="H4729">
        <v>780</v>
      </c>
      <c r="I4729" s="68" t="str">
        <f>VLOOKUP(E4729,Refs!$P$2:$R$29,3,FALSE)</f>
        <v>Y59</v>
      </c>
      <c r="J4729" s="68" t="str">
        <f>VLOOKUP(E4729,Refs!$P$2:$S$29,4,FALSE)</f>
        <v>South East</v>
      </c>
      <c r="K4729" s="28">
        <f t="shared" si="151"/>
        <v>780</v>
      </c>
    </row>
    <row r="4730" spans="1:11" x14ac:dyDescent="0.35">
      <c r="A4730" s="69">
        <f t="shared" si="150"/>
        <v>45778</v>
      </c>
      <c r="B4730" t="s">
        <v>911</v>
      </c>
      <c r="C4730" t="s">
        <v>286</v>
      </c>
      <c r="D4730" t="s">
        <v>890</v>
      </c>
      <c r="E4730" t="s">
        <v>327</v>
      </c>
      <c r="F4730" t="s">
        <v>328</v>
      </c>
      <c r="G4730" t="s">
        <v>121</v>
      </c>
      <c r="H4730">
        <v>2038</v>
      </c>
      <c r="I4730" s="68" t="str">
        <f>VLOOKUP(E4730,Refs!$P$2:$R$29,3,FALSE)</f>
        <v>Y59</v>
      </c>
      <c r="J4730" s="68" t="str">
        <f>VLOOKUP(E4730,Refs!$P$2:$S$29,4,FALSE)</f>
        <v>South East</v>
      </c>
      <c r="K4730" s="28">
        <f t="shared" si="151"/>
        <v>2038</v>
      </c>
    </row>
    <row r="4731" spans="1:11" x14ac:dyDescent="0.35">
      <c r="A4731" s="69">
        <f t="shared" si="150"/>
        <v>45778</v>
      </c>
      <c r="B4731" t="s">
        <v>911</v>
      </c>
      <c r="C4731" t="s">
        <v>286</v>
      </c>
      <c r="D4731" t="s">
        <v>890</v>
      </c>
      <c r="E4731" t="s">
        <v>327</v>
      </c>
      <c r="F4731" t="s">
        <v>328</v>
      </c>
      <c r="G4731" t="s">
        <v>122</v>
      </c>
      <c r="H4731">
        <v>852</v>
      </c>
      <c r="I4731" s="68" t="str">
        <f>VLOOKUP(E4731,Refs!$P$2:$R$29,3,FALSE)</f>
        <v>Y59</v>
      </c>
      <c r="J4731" s="68" t="str">
        <f>VLOOKUP(E4731,Refs!$P$2:$S$29,4,FALSE)</f>
        <v>South East</v>
      </c>
      <c r="K4731" s="28">
        <f t="shared" si="151"/>
        <v>852</v>
      </c>
    </row>
    <row r="4732" spans="1:11" x14ac:dyDescent="0.35">
      <c r="A4732" s="69">
        <f t="shared" si="150"/>
        <v>45778</v>
      </c>
      <c r="B4732" t="s">
        <v>911</v>
      </c>
      <c r="C4732" t="s">
        <v>286</v>
      </c>
      <c r="D4732" t="s">
        <v>890</v>
      </c>
      <c r="E4732" t="s">
        <v>327</v>
      </c>
      <c r="F4732" t="s">
        <v>328</v>
      </c>
      <c r="G4732" t="s">
        <v>123</v>
      </c>
      <c r="H4732">
        <v>21</v>
      </c>
      <c r="I4732" s="68" t="str">
        <f>VLOOKUP(E4732,Refs!$P$2:$R$29,3,FALSE)</f>
        <v>Y59</v>
      </c>
      <c r="J4732" s="68" t="str">
        <f>VLOOKUP(E4732,Refs!$P$2:$S$29,4,FALSE)</f>
        <v>South East</v>
      </c>
      <c r="K4732" s="28">
        <f t="shared" si="151"/>
        <v>21</v>
      </c>
    </row>
    <row r="4733" spans="1:11" x14ac:dyDescent="0.35">
      <c r="A4733" s="69">
        <f t="shared" si="150"/>
        <v>45778</v>
      </c>
      <c r="B4733" t="s">
        <v>911</v>
      </c>
      <c r="C4733" t="s">
        <v>286</v>
      </c>
      <c r="D4733" t="s">
        <v>890</v>
      </c>
      <c r="E4733" t="s">
        <v>327</v>
      </c>
      <c r="F4733" t="s">
        <v>328</v>
      </c>
      <c r="G4733" t="s">
        <v>124</v>
      </c>
      <c r="H4733">
        <v>0</v>
      </c>
      <c r="I4733" s="68" t="str">
        <f>VLOOKUP(E4733,Refs!$P$2:$R$29,3,FALSE)</f>
        <v>Y59</v>
      </c>
      <c r="J4733" s="68" t="str">
        <f>VLOOKUP(E4733,Refs!$P$2:$S$29,4,FALSE)</f>
        <v>South East</v>
      </c>
      <c r="K4733" s="28" t="str">
        <f t="shared" si="151"/>
        <v/>
      </c>
    </row>
    <row r="4734" spans="1:11" x14ac:dyDescent="0.35">
      <c r="A4734" s="69">
        <f t="shared" si="150"/>
        <v>45778</v>
      </c>
      <c r="B4734" t="s">
        <v>911</v>
      </c>
      <c r="C4734" t="s">
        <v>286</v>
      </c>
      <c r="D4734" t="s">
        <v>890</v>
      </c>
      <c r="E4734" t="s">
        <v>327</v>
      </c>
      <c r="F4734" t="s">
        <v>328</v>
      </c>
      <c r="G4734" t="s">
        <v>125</v>
      </c>
      <c r="H4734">
        <v>0</v>
      </c>
      <c r="I4734" s="68" t="str">
        <f>VLOOKUP(E4734,Refs!$P$2:$R$29,3,FALSE)</f>
        <v>Y59</v>
      </c>
      <c r="J4734" s="68" t="str">
        <f>VLOOKUP(E4734,Refs!$P$2:$S$29,4,FALSE)</f>
        <v>South East</v>
      </c>
      <c r="K4734" s="28" t="str">
        <f t="shared" si="151"/>
        <v/>
      </c>
    </row>
    <row r="4735" spans="1:11" x14ac:dyDescent="0.35">
      <c r="A4735" s="69">
        <f t="shared" si="150"/>
        <v>45778</v>
      </c>
      <c r="B4735" t="s">
        <v>911</v>
      </c>
      <c r="C4735" t="s">
        <v>286</v>
      </c>
      <c r="D4735" t="s">
        <v>890</v>
      </c>
      <c r="E4735" t="s">
        <v>327</v>
      </c>
      <c r="F4735" t="s">
        <v>328</v>
      </c>
      <c r="G4735" t="s">
        <v>126</v>
      </c>
      <c r="H4735">
        <v>0</v>
      </c>
      <c r="I4735" s="68" t="str">
        <f>VLOOKUP(E4735,Refs!$P$2:$R$29,3,FALSE)</f>
        <v>Y59</v>
      </c>
      <c r="J4735" s="68" t="str">
        <f>VLOOKUP(E4735,Refs!$P$2:$S$29,4,FALSE)</f>
        <v>South East</v>
      </c>
      <c r="K4735" s="28" t="str">
        <f t="shared" si="151"/>
        <v/>
      </c>
    </row>
    <row r="4736" spans="1:11" x14ac:dyDescent="0.35">
      <c r="A4736" s="69">
        <f t="shared" si="150"/>
        <v>45778</v>
      </c>
      <c r="B4736" t="s">
        <v>911</v>
      </c>
      <c r="C4736" t="s">
        <v>286</v>
      </c>
      <c r="D4736" t="s">
        <v>890</v>
      </c>
      <c r="E4736" t="s">
        <v>327</v>
      </c>
      <c r="F4736" t="s">
        <v>328</v>
      </c>
      <c r="G4736" t="s">
        <v>127</v>
      </c>
      <c r="H4736">
        <v>454</v>
      </c>
      <c r="I4736" s="68" t="str">
        <f>VLOOKUP(E4736,Refs!$P$2:$R$29,3,FALSE)</f>
        <v>Y59</v>
      </c>
      <c r="J4736" s="68" t="str">
        <f>VLOOKUP(E4736,Refs!$P$2:$S$29,4,FALSE)</f>
        <v>South East</v>
      </c>
      <c r="K4736" s="28">
        <f t="shared" si="151"/>
        <v>454</v>
      </c>
    </row>
    <row r="4737" spans="1:11" x14ac:dyDescent="0.35">
      <c r="A4737" s="69">
        <f t="shared" si="150"/>
        <v>45778</v>
      </c>
      <c r="B4737" t="s">
        <v>911</v>
      </c>
      <c r="C4737" t="s">
        <v>286</v>
      </c>
      <c r="D4737" t="s">
        <v>890</v>
      </c>
      <c r="E4737" t="s">
        <v>327</v>
      </c>
      <c r="F4737" t="s">
        <v>328</v>
      </c>
      <c r="G4737" t="s">
        <v>128</v>
      </c>
      <c r="H4737">
        <v>28</v>
      </c>
      <c r="I4737" s="68" t="str">
        <f>VLOOKUP(E4737,Refs!$P$2:$R$29,3,FALSE)</f>
        <v>Y59</v>
      </c>
      <c r="J4737" s="68" t="str">
        <f>VLOOKUP(E4737,Refs!$P$2:$S$29,4,FALSE)</f>
        <v>South East</v>
      </c>
      <c r="K4737" s="28">
        <f t="shared" si="151"/>
        <v>28</v>
      </c>
    </row>
    <row r="4738" spans="1:11" x14ac:dyDescent="0.35">
      <c r="A4738" s="69">
        <f t="shared" si="150"/>
        <v>45778</v>
      </c>
      <c r="B4738" t="s">
        <v>911</v>
      </c>
      <c r="C4738" t="s">
        <v>286</v>
      </c>
      <c r="D4738" t="s">
        <v>890</v>
      </c>
      <c r="E4738" t="s">
        <v>327</v>
      </c>
      <c r="F4738" t="s">
        <v>328</v>
      </c>
      <c r="G4738" t="s">
        <v>129</v>
      </c>
      <c r="H4738">
        <v>682</v>
      </c>
      <c r="I4738" s="68" t="str">
        <f>VLOOKUP(E4738,Refs!$P$2:$R$29,3,FALSE)</f>
        <v>Y59</v>
      </c>
      <c r="J4738" s="68" t="str">
        <f>VLOOKUP(E4738,Refs!$P$2:$S$29,4,FALSE)</f>
        <v>South East</v>
      </c>
      <c r="K4738" s="28">
        <f t="shared" si="151"/>
        <v>682</v>
      </c>
    </row>
    <row r="4739" spans="1:11" x14ac:dyDescent="0.35">
      <c r="A4739" s="69">
        <f t="shared" ref="A4739:A4802" si="152">DATEVALUE(RIGHT(B4739,8))</f>
        <v>45778</v>
      </c>
      <c r="B4739" t="s">
        <v>911</v>
      </c>
      <c r="C4739" t="s">
        <v>286</v>
      </c>
      <c r="D4739" t="s">
        <v>890</v>
      </c>
      <c r="E4739" t="s">
        <v>327</v>
      </c>
      <c r="F4739" t="s">
        <v>328</v>
      </c>
      <c r="G4739" t="s">
        <v>130</v>
      </c>
      <c r="H4739">
        <v>516</v>
      </c>
      <c r="I4739" s="68" t="str">
        <f>VLOOKUP(E4739,Refs!$P$2:$R$29,3,FALSE)</f>
        <v>Y59</v>
      </c>
      <c r="J4739" s="68" t="str">
        <f>VLOOKUP(E4739,Refs!$P$2:$S$29,4,FALSE)</f>
        <v>South East</v>
      </c>
      <c r="K4739" s="28">
        <f t="shared" si="151"/>
        <v>516</v>
      </c>
    </row>
    <row r="4740" spans="1:11" x14ac:dyDescent="0.35">
      <c r="A4740" s="69">
        <f t="shared" si="152"/>
        <v>45778</v>
      </c>
      <c r="B4740" t="s">
        <v>911</v>
      </c>
      <c r="C4740" t="s">
        <v>286</v>
      </c>
      <c r="D4740" t="s">
        <v>890</v>
      </c>
      <c r="E4740" t="s">
        <v>327</v>
      </c>
      <c r="F4740" t="s">
        <v>328</v>
      </c>
      <c r="G4740" t="s">
        <v>131</v>
      </c>
      <c r="H4740">
        <v>2564</v>
      </c>
      <c r="I4740" s="68" t="str">
        <f>VLOOKUP(E4740,Refs!$P$2:$R$29,3,FALSE)</f>
        <v>Y59</v>
      </c>
      <c r="J4740" s="68" t="str">
        <f>VLOOKUP(E4740,Refs!$P$2:$S$29,4,FALSE)</f>
        <v>South East</v>
      </c>
      <c r="K4740" s="28">
        <f t="shared" si="151"/>
        <v>2564</v>
      </c>
    </row>
    <row r="4741" spans="1:11" x14ac:dyDescent="0.35">
      <c r="A4741" s="69">
        <f t="shared" si="152"/>
        <v>45778</v>
      </c>
      <c r="B4741" t="s">
        <v>911</v>
      </c>
      <c r="C4741" t="s">
        <v>286</v>
      </c>
      <c r="D4741" t="s">
        <v>890</v>
      </c>
      <c r="E4741" t="s">
        <v>327</v>
      </c>
      <c r="F4741" t="s">
        <v>328</v>
      </c>
      <c r="G4741" t="s">
        <v>132</v>
      </c>
      <c r="H4741">
        <v>2085</v>
      </c>
      <c r="I4741" s="68" t="str">
        <f>VLOOKUP(E4741,Refs!$P$2:$R$29,3,FALSE)</f>
        <v>Y59</v>
      </c>
      <c r="J4741" s="68" t="str">
        <f>VLOOKUP(E4741,Refs!$P$2:$S$29,4,FALSE)</f>
        <v>South East</v>
      </c>
      <c r="K4741" s="28">
        <f t="shared" si="151"/>
        <v>2085</v>
      </c>
    </row>
    <row r="4742" spans="1:11" x14ac:dyDescent="0.35">
      <c r="A4742" s="69">
        <f t="shared" si="152"/>
        <v>45778</v>
      </c>
      <c r="B4742" t="s">
        <v>911</v>
      </c>
      <c r="C4742" t="s">
        <v>286</v>
      </c>
      <c r="D4742" t="s">
        <v>890</v>
      </c>
      <c r="E4742" t="s">
        <v>327</v>
      </c>
      <c r="F4742" t="s">
        <v>328</v>
      </c>
      <c r="G4742" t="s">
        <v>133</v>
      </c>
      <c r="H4742">
        <v>751</v>
      </c>
      <c r="I4742" s="68" t="str">
        <f>VLOOKUP(E4742,Refs!$P$2:$R$29,3,FALSE)</f>
        <v>Y59</v>
      </c>
      <c r="J4742" s="68" t="str">
        <f>VLOOKUP(E4742,Refs!$P$2:$S$29,4,FALSE)</f>
        <v>South East</v>
      </c>
      <c r="K4742" s="28">
        <f t="shared" si="151"/>
        <v>751</v>
      </c>
    </row>
    <row r="4743" spans="1:11" x14ac:dyDescent="0.35">
      <c r="A4743" s="69">
        <f t="shared" si="152"/>
        <v>45778</v>
      </c>
      <c r="B4743" t="s">
        <v>911</v>
      </c>
      <c r="C4743" t="s">
        <v>286</v>
      </c>
      <c r="D4743" t="s">
        <v>890</v>
      </c>
      <c r="E4743" t="s">
        <v>327</v>
      </c>
      <c r="F4743" t="s">
        <v>328</v>
      </c>
      <c r="G4743" t="s">
        <v>134</v>
      </c>
      <c r="H4743">
        <v>646</v>
      </c>
      <c r="I4743" s="68" t="str">
        <f>VLOOKUP(E4743,Refs!$P$2:$R$29,3,FALSE)</f>
        <v>Y59</v>
      </c>
      <c r="J4743" s="68" t="str">
        <f>VLOOKUP(E4743,Refs!$P$2:$S$29,4,FALSE)</f>
        <v>South East</v>
      </c>
      <c r="K4743" s="28">
        <f t="shared" si="151"/>
        <v>646</v>
      </c>
    </row>
    <row r="4744" spans="1:11" x14ac:dyDescent="0.35">
      <c r="A4744" s="69">
        <f t="shared" si="152"/>
        <v>45778</v>
      </c>
      <c r="B4744" t="s">
        <v>911</v>
      </c>
      <c r="C4744" t="s">
        <v>286</v>
      </c>
      <c r="D4744" t="s">
        <v>890</v>
      </c>
      <c r="E4744" t="s">
        <v>327</v>
      </c>
      <c r="F4744" t="s">
        <v>328</v>
      </c>
      <c r="G4744" t="s">
        <v>135</v>
      </c>
      <c r="H4744">
        <v>307</v>
      </c>
      <c r="I4744" s="68" t="str">
        <f>VLOOKUP(E4744,Refs!$P$2:$R$29,3,FALSE)</f>
        <v>Y59</v>
      </c>
      <c r="J4744" s="68" t="str">
        <f>VLOOKUP(E4744,Refs!$P$2:$S$29,4,FALSE)</f>
        <v>South East</v>
      </c>
      <c r="K4744" s="28">
        <f t="shared" si="151"/>
        <v>307</v>
      </c>
    </row>
    <row r="4745" spans="1:11" x14ac:dyDescent="0.35">
      <c r="A4745" s="69">
        <f t="shared" si="152"/>
        <v>45778</v>
      </c>
      <c r="B4745" t="s">
        <v>911</v>
      </c>
      <c r="C4745" t="s">
        <v>286</v>
      </c>
      <c r="D4745" t="s">
        <v>890</v>
      </c>
      <c r="E4745" t="s">
        <v>327</v>
      </c>
      <c r="F4745" t="s">
        <v>328</v>
      </c>
      <c r="G4745" t="s">
        <v>136</v>
      </c>
      <c r="H4745">
        <v>233</v>
      </c>
      <c r="I4745" s="68" t="str">
        <f>VLOOKUP(E4745,Refs!$P$2:$R$29,3,FALSE)</f>
        <v>Y59</v>
      </c>
      <c r="J4745" s="68" t="str">
        <f>VLOOKUP(E4745,Refs!$P$2:$S$29,4,FALSE)</f>
        <v>South East</v>
      </c>
      <c r="K4745" s="28">
        <f t="shared" si="151"/>
        <v>233</v>
      </c>
    </row>
    <row r="4746" spans="1:11" x14ac:dyDescent="0.35">
      <c r="A4746" s="69">
        <f t="shared" si="152"/>
        <v>45778</v>
      </c>
      <c r="B4746" t="s">
        <v>911</v>
      </c>
      <c r="C4746" t="s">
        <v>286</v>
      </c>
      <c r="D4746" t="s">
        <v>890</v>
      </c>
      <c r="E4746" t="s">
        <v>327</v>
      </c>
      <c r="F4746" t="s">
        <v>328</v>
      </c>
      <c r="G4746" t="s">
        <v>137</v>
      </c>
      <c r="H4746">
        <v>7</v>
      </c>
      <c r="I4746" s="68" t="str">
        <f>VLOOKUP(E4746,Refs!$P$2:$R$29,3,FALSE)</f>
        <v>Y59</v>
      </c>
      <c r="J4746" s="68" t="str">
        <f>VLOOKUP(E4746,Refs!$P$2:$S$29,4,FALSE)</f>
        <v>South East</v>
      </c>
      <c r="K4746" s="28">
        <f t="shared" si="151"/>
        <v>7</v>
      </c>
    </row>
    <row r="4747" spans="1:11" x14ac:dyDescent="0.35">
      <c r="A4747" s="69">
        <f t="shared" si="152"/>
        <v>45778</v>
      </c>
      <c r="B4747" t="s">
        <v>911</v>
      </c>
      <c r="C4747" t="s">
        <v>286</v>
      </c>
      <c r="D4747" t="s">
        <v>890</v>
      </c>
      <c r="E4747" t="s">
        <v>327</v>
      </c>
      <c r="F4747" t="s">
        <v>328</v>
      </c>
      <c r="G4747" t="s">
        <v>138</v>
      </c>
      <c r="H4747">
        <v>4</v>
      </c>
      <c r="I4747" s="68" t="str">
        <f>VLOOKUP(E4747,Refs!$P$2:$R$29,3,FALSE)</f>
        <v>Y59</v>
      </c>
      <c r="J4747" s="68" t="str">
        <f>VLOOKUP(E4747,Refs!$P$2:$S$29,4,FALSE)</f>
        <v>South East</v>
      </c>
      <c r="K4747" s="28">
        <f t="shared" si="151"/>
        <v>4</v>
      </c>
    </row>
    <row r="4748" spans="1:11" x14ac:dyDescent="0.35">
      <c r="A4748" s="69">
        <f t="shared" si="152"/>
        <v>45778</v>
      </c>
      <c r="B4748" t="s">
        <v>911</v>
      </c>
      <c r="C4748" t="s">
        <v>286</v>
      </c>
      <c r="D4748" t="s">
        <v>890</v>
      </c>
      <c r="E4748" t="s">
        <v>327</v>
      </c>
      <c r="F4748" t="s">
        <v>328</v>
      </c>
      <c r="G4748" t="s">
        <v>139</v>
      </c>
      <c r="H4748">
        <v>10</v>
      </c>
      <c r="I4748" s="68" t="str">
        <f>VLOOKUP(E4748,Refs!$P$2:$R$29,3,FALSE)</f>
        <v>Y59</v>
      </c>
      <c r="J4748" s="68" t="str">
        <f>VLOOKUP(E4748,Refs!$P$2:$S$29,4,FALSE)</f>
        <v>South East</v>
      </c>
      <c r="K4748" s="28">
        <f t="shared" si="151"/>
        <v>10</v>
      </c>
    </row>
    <row r="4749" spans="1:11" x14ac:dyDescent="0.35">
      <c r="A4749" s="69">
        <f t="shared" si="152"/>
        <v>45778</v>
      </c>
      <c r="B4749" t="s">
        <v>911</v>
      </c>
      <c r="C4749" t="s">
        <v>286</v>
      </c>
      <c r="D4749" t="s">
        <v>890</v>
      </c>
      <c r="E4749" t="s">
        <v>327</v>
      </c>
      <c r="F4749" t="s">
        <v>328</v>
      </c>
      <c r="G4749" t="s">
        <v>140</v>
      </c>
      <c r="H4749">
        <v>10</v>
      </c>
      <c r="I4749" s="68" t="str">
        <f>VLOOKUP(E4749,Refs!$P$2:$R$29,3,FALSE)</f>
        <v>Y59</v>
      </c>
      <c r="J4749" s="68" t="str">
        <f>VLOOKUP(E4749,Refs!$P$2:$S$29,4,FALSE)</f>
        <v>South East</v>
      </c>
      <c r="K4749" s="28">
        <f t="shared" si="151"/>
        <v>10</v>
      </c>
    </row>
    <row r="4750" spans="1:11" x14ac:dyDescent="0.35">
      <c r="A4750" s="69">
        <f t="shared" si="152"/>
        <v>45778</v>
      </c>
      <c r="B4750" t="s">
        <v>911</v>
      </c>
      <c r="C4750" t="s">
        <v>286</v>
      </c>
      <c r="D4750" t="s">
        <v>890</v>
      </c>
      <c r="E4750" t="s">
        <v>327</v>
      </c>
      <c r="F4750" t="s">
        <v>328</v>
      </c>
      <c r="G4750" t="s">
        <v>728</v>
      </c>
      <c r="H4750">
        <v>53</v>
      </c>
      <c r="I4750" s="68" t="str">
        <f>VLOOKUP(E4750,Refs!$P$2:$R$29,3,FALSE)</f>
        <v>Y59</v>
      </c>
      <c r="J4750" s="68" t="str">
        <f>VLOOKUP(E4750,Refs!$P$2:$S$29,4,FALSE)</f>
        <v>South East</v>
      </c>
      <c r="K4750" s="28">
        <f t="shared" si="151"/>
        <v>53</v>
      </c>
    </row>
    <row r="4751" spans="1:11" x14ac:dyDescent="0.35">
      <c r="A4751" s="69">
        <f t="shared" si="152"/>
        <v>45778</v>
      </c>
      <c r="B4751" t="s">
        <v>911</v>
      </c>
      <c r="C4751" t="s">
        <v>286</v>
      </c>
      <c r="D4751" t="s">
        <v>890</v>
      </c>
      <c r="E4751" t="s">
        <v>327</v>
      </c>
      <c r="F4751" t="s">
        <v>328</v>
      </c>
      <c r="G4751" t="s">
        <v>727</v>
      </c>
      <c r="H4751">
        <v>37</v>
      </c>
      <c r="I4751" s="68" t="str">
        <f>VLOOKUP(E4751,Refs!$P$2:$R$29,3,FALSE)</f>
        <v>Y59</v>
      </c>
      <c r="J4751" s="68" t="str">
        <f>VLOOKUP(E4751,Refs!$P$2:$S$29,4,FALSE)</f>
        <v>South East</v>
      </c>
      <c r="K4751" s="28">
        <f t="shared" si="151"/>
        <v>37</v>
      </c>
    </row>
    <row r="4752" spans="1:11" x14ac:dyDescent="0.35">
      <c r="A4752" s="69">
        <f t="shared" si="152"/>
        <v>45778</v>
      </c>
      <c r="B4752" t="s">
        <v>911</v>
      </c>
      <c r="C4752" t="s">
        <v>286</v>
      </c>
      <c r="D4752" t="s">
        <v>890</v>
      </c>
      <c r="E4752" t="s">
        <v>327</v>
      </c>
      <c r="F4752" t="s">
        <v>328</v>
      </c>
      <c r="G4752" t="s">
        <v>730</v>
      </c>
      <c r="H4752">
        <v>119</v>
      </c>
      <c r="I4752" s="68" t="str">
        <f>VLOOKUP(E4752,Refs!$P$2:$R$29,3,FALSE)</f>
        <v>Y59</v>
      </c>
      <c r="J4752" s="68" t="str">
        <f>VLOOKUP(E4752,Refs!$P$2:$S$29,4,FALSE)</f>
        <v>South East</v>
      </c>
      <c r="K4752" s="28">
        <f t="shared" si="151"/>
        <v>119</v>
      </c>
    </row>
    <row r="4753" spans="1:11" x14ac:dyDescent="0.35">
      <c r="A4753" s="69">
        <f t="shared" si="152"/>
        <v>45778</v>
      </c>
      <c r="B4753" t="s">
        <v>911</v>
      </c>
      <c r="C4753" t="s">
        <v>286</v>
      </c>
      <c r="D4753" t="s">
        <v>890</v>
      </c>
      <c r="E4753" t="s">
        <v>327</v>
      </c>
      <c r="F4753" t="s">
        <v>328</v>
      </c>
      <c r="G4753" t="s">
        <v>729</v>
      </c>
      <c r="H4753">
        <v>84</v>
      </c>
      <c r="I4753" s="68" t="str">
        <f>VLOOKUP(E4753,Refs!$P$2:$R$29,3,FALSE)</f>
        <v>Y59</v>
      </c>
      <c r="J4753" s="68" t="str">
        <f>VLOOKUP(E4753,Refs!$P$2:$S$29,4,FALSE)</f>
        <v>South East</v>
      </c>
      <c r="K4753" s="28">
        <f t="shared" si="151"/>
        <v>84</v>
      </c>
    </row>
    <row r="4754" spans="1:11" x14ac:dyDescent="0.35">
      <c r="A4754" s="69">
        <f t="shared" si="152"/>
        <v>45778</v>
      </c>
      <c r="B4754" t="s">
        <v>911</v>
      </c>
      <c r="C4754" t="s">
        <v>286</v>
      </c>
      <c r="D4754" t="s">
        <v>890</v>
      </c>
      <c r="E4754" t="s">
        <v>336</v>
      </c>
      <c r="F4754" t="s">
        <v>320</v>
      </c>
      <c r="G4754" t="s">
        <v>10</v>
      </c>
      <c r="H4754">
        <v>38599</v>
      </c>
      <c r="I4754" s="68" t="str">
        <f>VLOOKUP(E4754,Refs!$P$2:$R$29,3,FALSE)</f>
        <v>Y56</v>
      </c>
      <c r="J4754" s="68" t="str">
        <f>VLOOKUP(E4754,Refs!$P$2:$S$29,4,FALSE)</f>
        <v>London</v>
      </c>
      <c r="K4754" s="28">
        <f t="shared" si="151"/>
        <v>38599</v>
      </c>
    </row>
    <row r="4755" spans="1:11" x14ac:dyDescent="0.35">
      <c r="A4755" s="69">
        <f t="shared" si="152"/>
        <v>45778</v>
      </c>
      <c r="B4755" t="s">
        <v>911</v>
      </c>
      <c r="C4755" t="s">
        <v>286</v>
      </c>
      <c r="D4755" t="s">
        <v>890</v>
      </c>
      <c r="E4755" t="s">
        <v>336</v>
      </c>
      <c r="F4755" t="s">
        <v>320</v>
      </c>
      <c r="G4755" t="s">
        <v>69</v>
      </c>
      <c r="H4755">
        <v>31779</v>
      </c>
      <c r="I4755" s="68" t="str">
        <f>VLOOKUP(E4755,Refs!$P$2:$R$29,3,FALSE)</f>
        <v>Y56</v>
      </c>
      <c r="J4755" s="68" t="str">
        <f>VLOOKUP(E4755,Refs!$P$2:$S$29,4,FALSE)</f>
        <v>London</v>
      </c>
      <c r="K4755" s="28">
        <f t="shared" si="151"/>
        <v>31779</v>
      </c>
    </row>
    <row r="4756" spans="1:11" x14ac:dyDescent="0.35">
      <c r="A4756" s="69">
        <f t="shared" si="152"/>
        <v>45778</v>
      </c>
      <c r="B4756" t="s">
        <v>911</v>
      </c>
      <c r="C4756" t="s">
        <v>286</v>
      </c>
      <c r="D4756" t="s">
        <v>890</v>
      </c>
      <c r="E4756" t="s">
        <v>336</v>
      </c>
      <c r="F4756" t="s">
        <v>320</v>
      </c>
      <c r="G4756" t="s">
        <v>20</v>
      </c>
      <c r="H4756">
        <v>37694</v>
      </c>
      <c r="I4756" s="68" t="str">
        <f>VLOOKUP(E4756,Refs!$P$2:$R$29,3,FALSE)</f>
        <v>Y56</v>
      </c>
      <c r="J4756" s="68" t="str">
        <f>VLOOKUP(E4756,Refs!$P$2:$S$29,4,FALSE)</f>
        <v>London</v>
      </c>
      <c r="K4756" s="28">
        <f t="shared" si="151"/>
        <v>37694</v>
      </c>
    </row>
    <row r="4757" spans="1:11" x14ac:dyDescent="0.35">
      <c r="A4757" s="69">
        <f t="shared" si="152"/>
        <v>45778</v>
      </c>
      <c r="B4757" t="s">
        <v>911</v>
      </c>
      <c r="C4757" t="s">
        <v>286</v>
      </c>
      <c r="D4757" t="s">
        <v>890</v>
      </c>
      <c r="E4757" t="s">
        <v>336</v>
      </c>
      <c r="F4757" t="s">
        <v>320</v>
      </c>
      <c r="G4757" t="s">
        <v>23</v>
      </c>
      <c r="H4757">
        <v>36522</v>
      </c>
      <c r="I4757" s="68" t="str">
        <f>VLOOKUP(E4757,Refs!$P$2:$R$29,3,FALSE)</f>
        <v>Y56</v>
      </c>
      <c r="J4757" s="68" t="str">
        <f>VLOOKUP(E4757,Refs!$P$2:$S$29,4,FALSE)</f>
        <v>London</v>
      </c>
      <c r="K4757" s="28">
        <f t="shared" si="151"/>
        <v>36522</v>
      </c>
    </row>
    <row r="4758" spans="1:11" x14ac:dyDescent="0.35">
      <c r="A4758" s="69">
        <f t="shared" si="152"/>
        <v>45778</v>
      </c>
      <c r="B4758" t="s">
        <v>911</v>
      </c>
      <c r="C4758" t="s">
        <v>286</v>
      </c>
      <c r="D4758" t="s">
        <v>890</v>
      </c>
      <c r="E4758" t="s">
        <v>336</v>
      </c>
      <c r="F4758" t="s">
        <v>320</v>
      </c>
      <c r="G4758" t="s">
        <v>19</v>
      </c>
      <c r="H4758">
        <v>185</v>
      </c>
      <c r="I4758" s="68" t="str">
        <f>VLOOKUP(E4758,Refs!$P$2:$R$29,3,FALSE)</f>
        <v>Y56</v>
      </c>
      <c r="J4758" s="68" t="str">
        <f>VLOOKUP(E4758,Refs!$P$2:$S$29,4,FALSE)</f>
        <v>London</v>
      </c>
      <c r="K4758" s="28">
        <f t="shared" si="151"/>
        <v>185</v>
      </c>
    </row>
    <row r="4759" spans="1:11" x14ac:dyDescent="0.35">
      <c r="A4759" s="69">
        <f t="shared" si="152"/>
        <v>45778</v>
      </c>
      <c r="B4759" t="s">
        <v>911</v>
      </c>
      <c r="C4759" t="s">
        <v>286</v>
      </c>
      <c r="D4759" t="s">
        <v>890</v>
      </c>
      <c r="E4759" t="s">
        <v>336</v>
      </c>
      <c r="F4759" t="s">
        <v>320</v>
      </c>
      <c r="G4759" t="s">
        <v>21</v>
      </c>
      <c r="H4759">
        <v>280108</v>
      </c>
      <c r="I4759" s="68" t="str">
        <f>VLOOKUP(E4759,Refs!$P$2:$R$29,3,FALSE)</f>
        <v>Y56</v>
      </c>
      <c r="J4759" s="68" t="str">
        <f>VLOOKUP(E4759,Refs!$P$2:$S$29,4,FALSE)</f>
        <v>London</v>
      </c>
      <c r="K4759" s="28">
        <f t="shared" si="151"/>
        <v>280108</v>
      </c>
    </row>
    <row r="4760" spans="1:11" x14ac:dyDescent="0.35">
      <c r="A4760" s="69">
        <f t="shared" si="152"/>
        <v>45778</v>
      </c>
      <c r="B4760" t="s">
        <v>911</v>
      </c>
      <c r="C4760" t="s">
        <v>286</v>
      </c>
      <c r="D4760" t="s">
        <v>890</v>
      </c>
      <c r="E4760" t="s">
        <v>336</v>
      </c>
      <c r="F4760" t="s">
        <v>320</v>
      </c>
      <c r="G4760" t="s">
        <v>70</v>
      </c>
      <c r="H4760">
        <v>31</v>
      </c>
      <c r="I4760" s="68" t="str">
        <f>VLOOKUP(E4760,Refs!$P$2:$R$29,3,FALSE)</f>
        <v>Y56</v>
      </c>
      <c r="J4760" s="68" t="str">
        <f>VLOOKUP(E4760,Refs!$P$2:$S$29,4,FALSE)</f>
        <v>London</v>
      </c>
      <c r="K4760" s="28">
        <f t="shared" si="151"/>
        <v>31</v>
      </c>
    </row>
    <row r="4761" spans="1:11" x14ac:dyDescent="0.35">
      <c r="A4761" s="69">
        <f t="shared" si="152"/>
        <v>45778</v>
      </c>
      <c r="B4761" t="s">
        <v>911</v>
      </c>
      <c r="C4761" t="s">
        <v>286</v>
      </c>
      <c r="D4761" t="s">
        <v>890</v>
      </c>
      <c r="E4761" t="s">
        <v>336</v>
      </c>
      <c r="F4761" t="s">
        <v>320</v>
      </c>
      <c r="G4761" t="s">
        <v>71</v>
      </c>
      <c r="H4761">
        <v>181</v>
      </c>
      <c r="I4761" s="68" t="str">
        <f>VLOOKUP(E4761,Refs!$P$2:$R$29,3,FALSE)</f>
        <v>Y56</v>
      </c>
      <c r="J4761" s="68" t="str">
        <f>VLOOKUP(E4761,Refs!$P$2:$S$29,4,FALSE)</f>
        <v>London</v>
      </c>
      <c r="K4761" s="28">
        <f t="shared" si="151"/>
        <v>181</v>
      </c>
    </row>
    <row r="4762" spans="1:11" x14ac:dyDescent="0.35">
      <c r="A4762" s="69">
        <f t="shared" si="152"/>
        <v>45778</v>
      </c>
      <c r="B4762" t="s">
        <v>911</v>
      </c>
      <c r="C4762" t="s">
        <v>286</v>
      </c>
      <c r="D4762" t="s">
        <v>890</v>
      </c>
      <c r="E4762" t="s">
        <v>336</v>
      </c>
      <c r="F4762" t="s">
        <v>320</v>
      </c>
      <c r="G4762" t="s">
        <v>72</v>
      </c>
      <c r="H4762">
        <v>29751</v>
      </c>
      <c r="I4762" s="68" t="str">
        <f>VLOOKUP(E4762,Refs!$P$2:$R$29,3,FALSE)</f>
        <v>Y56</v>
      </c>
      <c r="J4762" s="68" t="str">
        <f>VLOOKUP(E4762,Refs!$P$2:$S$29,4,FALSE)</f>
        <v>London</v>
      </c>
      <c r="K4762" s="28">
        <f t="shared" si="151"/>
        <v>29751</v>
      </c>
    </row>
    <row r="4763" spans="1:11" x14ac:dyDescent="0.35">
      <c r="A4763" s="69">
        <f t="shared" si="152"/>
        <v>45778</v>
      </c>
      <c r="B4763" t="s">
        <v>911</v>
      </c>
      <c r="C4763" t="s">
        <v>286</v>
      </c>
      <c r="D4763" t="s">
        <v>890</v>
      </c>
      <c r="E4763" t="s">
        <v>336</v>
      </c>
      <c r="F4763" t="s">
        <v>320</v>
      </c>
      <c r="G4763" t="s">
        <v>73</v>
      </c>
      <c r="H4763">
        <v>7381</v>
      </c>
      <c r="I4763" s="68" t="str">
        <f>VLOOKUP(E4763,Refs!$P$2:$R$29,3,FALSE)</f>
        <v>Y56</v>
      </c>
      <c r="J4763" s="68" t="str">
        <f>VLOOKUP(E4763,Refs!$P$2:$S$29,4,FALSE)</f>
        <v>London</v>
      </c>
      <c r="K4763" s="28">
        <f t="shared" si="151"/>
        <v>7381</v>
      </c>
    </row>
    <row r="4764" spans="1:11" x14ac:dyDescent="0.35">
      <c r="A4764" s="69">
        <f t="shared" si="152"/>
        <v>45778</v>
      </c>
      <c r="B4764" t="s">
        <v>911</v>
      </c>
      <c r="C4764" t="s">
        <v>286</v>
      </c>
      <c r="D4764" t="s">
        <v>890</v>
      </c>
      <c r="E4764" t="s">
        <v>336</v>
      </c>
      <c r="F4764" t="s">
        <v>320</v>
      </c>
      <c r="G4764" t="s">
        <v>74</v>
      </c>
      <c r="H4764">
        <v>38639112</v>
      </c>
      <c r="I4764" s="68" t="str">
        <f>VLOOKUP(E4764,Refs!$P$2:$R$29,3,FALSE)</f>
        <v>Y56</v>
      </c>
      <c r="J4764" s="68" t="str">
        <f>VLOOKUP(E4764,Refs!$P$2:$S$29,4,FALSE)</f>
        <v>London</v>
      </c>
      <c r="K4764" s="28">
        <f t="shared" si="151"/>
        <v>38639112</v>
      </c>
    </row>
    <row r="4765" spans="1:11" x14ac:dyDescent="0.35">
      <c r="A4765" s="69">
        <f t="shared" si="152"/>
        <v>45778</v>
      </c>
      <c r="B4765" t="s">
        <v>911</v>
      </c>
      <c r="C4765" t="s">
        <v>286</v>
      </c>
      <c r="D4765" t="s">
        <v>890</v>
      </c>
      <c r="E4765" t="s">
        <v>336</v>
      </c>
      <c r="F4765" t="s">
        <v>320</v>
      </c>
      <c r="G4765" t="s">
        <v>26</v>
      </c>
      <c r="H4765">
        <v>35310</v>
      </c>
      <c r="I4765" s="68" t="str">
        <f>VLOOKUP(E4765,Refs!$P$2:$R$29,3,FALSE)</f>
        <v>Y56</v>
      </c>
      <c r="J4765" s="68" t="str">
        <f>VLOOKUP(E4765,Refs!$P$2:$S$29,4,FALSE)</f>
        <v>London</v>
      </c>
      <c r="K4765" s="28">
        <f t="shared" si="151"/>
        <v>35310</v>
      </c>
    </row>
    <row r="4766" spans="1:11" x14ac:dyDescent="0.35">
      <c r="A4766" s="69">
        <f t="shared" si="152"/>
        <v>45778</v>
      </c>
      <c r="B4766" t="s">
        <v>911</v>
      </c>
      <c r="C4766" t="s">
        <v>286</v>
      </c>
      <c r="D4766" t="s">
        <v>890</v>
      </c>
      <c r="E4766" t="s">
        <v>336</v>
      </c>
      <c r="F4766" t="s">
        <v>320</v>
      </c>
      <c r="G4766" t="s">
        <v>75</v>
      </c>
      <c r="H4766">
        <v>77</v>
      </c>
      <c r="I4766" s="68" t="str">
        <f>VLOOKUP(E4766,Refs!$P$2:$R$29,3,FALSE)</f>
        <v>Y56</v>
      </c>
      <c r="J4766" s="68" t="str">
        <f>VLOOKUP(E4766,Refs!$P$2:$S$29,4,FALSE)</f>
        <v>London</v>
      </c>
      <c r="K4766" s="28">
        <f t="shared" si="151"/>
        <v>77</v>
      </c>
    </row>
    <row r="4767" spans="1:11" x14ac:dyDescent="0.35">
      <c r="A4767" s="69">
        <f t="shared" si="152"/>
        <v>45778</v>
      </c>
      <c r="B4767" t="s">
        <v>911</v>
      </c>
      <c r="C4767" t="s">
        <v>286</v>
      </c>
      <c r="D4767" t="s">
        <v>890</v>
      </c>
      <c r="E4767" t="s">
        <v>336</v>
      </c>
      <c r="F4767" t="s">
        <v>320</v>
      </c>
      <c r="G4767" t="s">
        <v>76</v>
      </c>
      <c r="H4767">
        <v>18626</v>
      </c>
      <c r="I4767" s="68" t="str">
        <f>VLOOKUP(E4767,Refs!$P$2:$R$29,3,FALSE)</f>
        <v>Y56</v>
      </c>
      <c r="J4767" s="68" t="str">
        <f>VLOOKUP(E4767,Refs!$P$2:$S$29,4,FALSE)</f>
        <v>London</v>
      </c>
      <c r="K4767" s="28">
        <f t="shared" si="151"/>
        <v>18626</v>
      </c>
    </row>
    <row r="4768" spans="1:11" x14ac:dyDescent="0.35">
      <c r="A4768" s="69">
        <f t="shared" si="152"/>
        <v>45778</v>
      </c>
      <c r="B4768" t="s">
        <v>911</v>
      </c>
      <c r="C4768" t="s">
        <v>286</v>
      </c>
      <c r="D4768" t="s">
        <v>890</v>
      </c>
      <c r="E4768" t="s">
        <v>336</v>
      </c>
      <c r="F4768" t="s">
        <v>320</v>
      </c>
      <c r="G4768" t="s">
        <v>77</v>
      </c>
      <c r="H4768">
        <v>8325</v>
      </c>
      <c r="I4768" s="68" t="str">
        <f>VLOOKUP(E4768,Refs!$P$2:$R$29,3,FALSE)</f>
        <v>Y56</v>
      </c>
      <c r="J4768" s="68" t="str">
        <f>VLOOKUP(E4768,Refs!$P$2:$S$29,4,FALSE)</f>
        <v>London</v>
      </c>
      <c r="K4768" s="28">
        <f t="shared" si="151"/>
        <v>8325</v>
      </c>
    </row>
    <row r="4769" spans="1:11" x14ac:dyDescent="0.35">
      <c r="A4769" s="69">
        <f t="shared" si="152"/>
        <v>45778</v>
      </c>
      <c r="B4769" t="s">
        <v>911</v>
      </c>
      <c r="C4769" t="s">
        <v>286</v>
      </c>
      <c r="D4769" t="s">
        <v>890</v>
      </c>
      <c r="E4769" t="s">
        <v>336</v>
      </c>
      <c r="F4769" t="s">
        <v>320</v>
      </c>
      <c r="G4769" t="s">
        <v>78</v>
      </c>
      <c r="H4769">
        <v>8282</v>
      </c>
      <c r="I4769" s="68" t="str">
        <f>VLOOKUP(E4769,Refs!$P$2:$R$29,3,FALSE)</f>
        <v>Y56</v>
      </c>
      <c r="J4769" s="68" t="str">
        <f>VLOOKUP(E4769,Refs!$P$2:$S$29,4,FALSE)</f>
        <v>London</v>
      </c>
      <c r="K4769" s="28">
        <f t="shared" si="151"/>
        <v>8282</v>
      </c>
    </row>
    <row r="4770" spans="1:11" x14ac:dyDescent="0.35">
      <c r="A4770" s="69">
        <f t="shared" si="152"/>
        <v>45778</v>
      </c>
      <c r="B4770" t="s">
        <v>911</v>
      </c>
      <c r="C4770" t="s">
        <v>286</v>
      </c>
      <c r="D4770" t="s">
        <v>890</v>
      </c>
      <c r="E4770" t="s">
        <v>336</v>
      </c>
      <c r="F4770" t="s">
        <v>320</v>
      </c>
      <c r="G4770" t="s">
        <v>79</v>
      </c>
      <c r="H4770">
        <v>0</v>
      </c>
      <c r="I4770" s="68" t="str">
        <f>VLOOKUP(E4770,Refs!$P$2:$R$29,3,FALSE)</f>
        <v>Y56</v>
      </c>
      <c r="J4770" s="68" t="str">
        <f>VLOOKUP(E4770,Refs!$P$2:$S$29,4,FALSE)</f>
        <v>London</v>
      </c>
      <c r="K4770" s="28" t="str">
        <f t="shared" ref="K4770:K4833" si="153">IF(OR(H4770="NULL",H4770=0,H4770=""),"",H4770)</f>
        <v/>
      </c>
    </row>
    <row r="4771" spans="1:11" x14ac:dyDescent="0.35">
      <c r="A4771" s="69">
        <f t="shared" si="152"/>
        <v>45778</v>
      </c>
      <c r="B4771" t="s">
        <v>911</v>
      </c>
      <c r="C4771" t="s">
        <v>286</v>
      </c>
      <c r="D4771" t="s">
        <v>890</v>
      </c>
      <c r="E4771" t="s">
        <v>336</v>
      </c>
      <c r="F4771" t="s">
        <v>320</v>
      </c>
      <c r="G4771" t="s">
        <v>25</v>
      </c>
      <c r="H4771">
        <v>20688</v>
      </c>
      <c r="I4771" s="68" t="str">
        <f>VLOOKUP(E4771,Refs!$P$2:$R$29,3,FALSE)</f>
        <v>Y56</v>
      </c>
      <c r="J4771" s="68" t="str">
        <f>VLOOKUP(E4771,Refs!$P$2:$S$29,4,FALSE)</f>
        <v>London</v>
      </c>
      <c r="K4771" s="28">
        <f t="shared" si="153"/>
        <v>20688</v>
      </c>
    </row>
    <row r="4772" spans="1:11" x14ac:dyDescent="0.35">
      <c r="A4772" s="69">
        <f t="shared" si="152"/>
        <v>45778</v>
      </c>
      <c r="B4772" t="s">
        <v>911</v>
      </c>
      <c r="C4772" t="s">
        <v>286</v>
      </c>
      <c r="D4772" t="s">
        <v>890</v>
      </c>
      <c r="E4772" t="s">
        <v>336</v>
      </c>
      <c r="F4772" t="s">
        <v>320</v>
      </c>
      <c r="G4772" t="s">
        <v>80</v>
      </c>
      <c r="H4772">
        <v>154</v>
      </c>
      <c r="I4772" s="68" t="str">
        <f>VLOOKUP(E4772,Refs!$P$2:$R$29,3,FALSE)</f>
        <v>Y56</v>
      </c>
      <c r="J4772" s="68" t="str">
        <f>VLOOKUP(E4772,Refs!$P$2:$S$29,4,FALSE)</f>
        <v>London</v>
      </c>
      <c r="K4772" s="28">
        <f t="shared" si="153"/>
        <v>154</v>
      </c>
    </row>
    <row r="4773" spans="1:11" x14ac:dyDescent="0.35">
      <c r="A4773" s="69">
        <f t="shared" si="152"/>
        <v>45778</v>
      </c>
      <c r="B4773" t="s">
        <v>911</v>
      </c>
      <c r="C4773" t="s">
        <v>286</v>
      </c>
      <c r="D4773" t="s">
        <v>890</v>
      </c>
      <c r="E4773" t="s">
        <v>336</v>
      </c>
      <c r="F4773" t="s">
        <v>320</v>
      </c>
      <c r="G4773" t="s">
        <v>81</v>
      </c>
      <c r="H4773">
        <v>11780</v>
      </c>
      <c r="I4773" s="68" t="str">
        <f>VLOOKUP(E4773,Refs!$P$2:$R$29,3,FALSE)</f>
        <v>Y56</v>
      </c>
      <c r="J4773" s="68" t="str">
        <f>VLOOKUP(E4773,Refs!$P$2:$S$29,4,FALSE)</f>
        <v>London</v>
      </c>
      <c r="K4773" s="28">
        <f t="shared" si="153"/>
        <v>11780</v>
      </c>
    </row>
    <row r="4774" spans="1:11" x14ac:dyDescent="0.35">
      <c r="A4774" s="69">
        <f t="shared" si="152"/>
        <v>45778</v>
      </c>
      <c r="B4774" t="s">
        <v>911</v>
      </c>
      <c r="C4774" t="s">
        <v>286</v>
      </c>
      <c r="D4774" t="s">
        <v>890</v>
      </c>
      <c r="E4774" t="s">
        <v>336</v>
      </c>
      <c r="F4774" t="s">
        <v>320</v>
      </c>
      <c r="G4774" t="s">
        <v>82</v>
      </c>
      <c r="H4774">
        <v>4623</v>
      </c>
      <c r="I4774" s="68" t="str">
        <f>VLOOKUP(E4774,Refs!$P$2:$R$29,3,FALSE)</f>
        <v>Y56</v>
      </c>
      <c r="J4774" s="68" t="str">
        <f>VLOOKUP(E4774,Refs!$P$2:$S$29,4,FALSE)</f>
        <v>London</v>
      </c>
      <c r="K4774" s="28">
        <f t="shared" si="153"/>
        <v>4623</v>
      </c>
    </row>
    <row r="4775" spans="1:11" x14ac:dyDescent="0.35">
      <c r="A4775" s="69">
        <f t="shared" si="152"/>
        <v>45778</v>
      </c>
      <c r="B4775" t="s">
        <v>911</v>
      </c>
      <c r="C4775" t="s">
        <v>286</v>
      </c>
      <c r="D4775" t="s">
        <v>890</v>
      </c>
      <c r="E4775" t="s">
        <v>336</v>
      </c>
      <c r="F4775" t="s">
        <v>320</v>
      </c>
      <c r="G4775" t="s">
        <v>83</v>
      </c>
      <c r="H4775">
        <v>4421</v>
      </c>
      <c r="I4775" s="68" t="str">
        <f>VLOOKUP(E4775,Refs!$P$2:$R$29,3,FALSE)</f>
        <v>Y56</v>
      </c>
      <c r="J4775" s="68" t="str">
        <f>VLOOKUP(E4775,Refs!$P$2:$S$29,4,FALSE)</f>
        <v>London</v>
      </c>
      <c r="K4775" s="28">
        <f t="shared" si="153"/>
        <v>4421</v>
      </c>
    </row>
    <row r="4776" spans="1:11" x14ac:dyDescent="0.35">
      <c r="A4776" s="69">
        <f t="shared" si="152"/>
        <v>45778</v>
      </c>
      <c r="B4776" t="s">
        <v>911</v>
      </c>
      <c r="C4776" t="s">
        <v>286</v>
      </c>
      <c r="D4776" t="s">
        <v>890</v>
      </c>
      <c r="E4776" t="s">
        <v>336</v>
      </c>
      <c r="F4776" t="s">
        <v>320</v>
      </c>
      <c r="G4776" t="s">
        <v>84</v>
      </c>
      <c r="H4776">
        <v>19237</v>
      </c>
      <c r="I4776" s="68" t="str">
        <f>VLOOKUP(E4776,Refs!$P$2:$R$29,3,FALSE)</f>
        <v>Y56</v>
      </c>
      <c r="J4776" s="68" t="str">
        <f>VLOOKUP(E4776,Refs!$P$2:$S$29,4,FALSE)</f>
        <v>London</v>
      </c>
      <c r="K4776" s="28">
        <f t="shared" si="153"/>
        <v>19237</v>
      </c>
    </row>
    <row r="4777" spans="1:11" x14ac:dyDescent="0.35">
      <c r="A4777" s="69">
        <f t="shared" si="152"/>
        <v>45778</v>
      </c>
      <c r="B4777" t="s">
        <v>911</v>
      </c>
      <c r="C4777" t="s">
        <v>286</v>
      </c>
      <c r="D4777" t="s">
        <v>890</v>
      </c>
      <c r="E4777" t="s">
        <v>336</v>
      </c>
      <c r="F4777" t="s">
        <v>320</v>
      </c>
      <c r="G4777" t="s">
        <v>85</v>
      </c>
      <c r="H4777">
        <v>1683</v>
      </c>
      <c r="I4777" s="68" t="str">
        <f>VLOOKUP(E4777,Refs!$P$2:$R$29,3,FALSE)</f>
        <v>Y56</v>
      </c>
      <c r="J4777" s="68" t="str">
        <f>VLOOKUP(E4777,Refs!$P$2:$S$29,4,FALSE)</f>
        <v>London</v>
      </c>
      <c r="K4777" s="28">
        <f t="shared" si="153"/>
        <v>1683</v>
      </c>
    </row>
    <row r="4778" spans="1:11" x14ac:dyDescent="0.35">
      <c r="A4778" s="69">
        <f t="shared" si="152"/>
        <v>45778</v>
      </c>
      <c r="B4778" t="s">
        <v>911</v>
      </c>
      <c r="C4778" t="s">
        <v>286</v>
      </c>
      <c r="D4778" t="s">
        <v>890</v>
      </c>
      <c r="E4778" t="s">
        <v>336</v>
      </c>
      <c r="F4778" t="s">
        <v>320</v>
      </c>
      <c r="G4778" t="s">
        <v>86</v>
      </c>
      <c r="H4778">
        <v>946</v>
      </c>
      <c r="I4778" s="68" t="str">
        <f>VLOOKUP(E4778,Refs!$P$2:$R$29,3,FALSE)</f>
        <v>Y56</v>
      </c>
      <c r="J4778" s="68" t="str">
        <f>VLOOKUP(E4778,Refs!$P$2:$S$29,4,FALSE)</f>
        <v>London</v>
      </c>
      <c r="K4778" s="28">
        <f t="shared" si="153"/>
        <v>946</v>
      </c>
    </row>
    <row r="4779" spans="1:11" x14ac:dyDescent="0.35">
      <c r="A4779" s="69">
        <f t="shared" si="152"/>
        <v>45778</v>
      </c>
      <c r="B4779" t="s">
        <v>911</v>
      </c>
      <c r="C4779" t="s">
        <v>286</v>
      </c>
      <c r="D4779" t="s">
        <v>890</v>
      </c>
      <c r="E4779" t="s">
        <v>336</v>
      </c>
      <c r="F4779" t="s">
        <v>320</v>
      </c>
      <c r="G4779" t="s">
        <v>87</v>
      </c>
      <c r="H4779">
        <v>6856</v>
      </c>
      <c r="I4779" s="68" t="str">
        <f>VLOOKUP(E4779,Refs!$P$2:$R$29,3,FALSE)</f>
        <v>Y56</v>
      </c>
      <c r="J4779" s="68" t="str">
        <f>VLOOKUP(E4779,Refs!$P$2:$S$29,4,FALSE)</f>
        <v>London</v>
      </c>
      <c r="K4779" s="28">
        <f t="shared" si="153"/>
        <v>6856</v>
      </c>
    </row>
    <row r="4780" spans="1:11" x14ac:dyDescent="0.35">
      <c r="A4780" s="69">
        <f t="shared" si="152"/>
        <v>45778</v>
      </c>
      <c r="B4780" t="s">
        <v>911</v>
      </c>
      <c r="C4780" t="s">
        <v>286</v>
      </c>
      <c r="D4780" t="s">
        <v>890</v>
      </c>
      <c r="E4780" t="s">
        <v>336</v>
      </c>
      <c r="F4780" t="s">
        <v>320</v>
      </c>
      <c r="G4780" t="s">
        <v>88</v>
      </c>
      <c r="H4780">
        <v>28620</v>
      </c>
      <c r="I4780" s="68" t="str">
        <f>VLOOKUP(E4780,Refs!$P$2:$R$29,3,FALSE)</f>
        <v>Y56</v>
      </c>
      <c r="J4780" s="68" t="str">
        <f>VLOOKUP(E4780,Refs!$P$2:$S$29,4,FALSE)</f>
        <v>London</v>
      </c>
      <c r="K4780" s="28">
        <f t="shared" si="153"/>
        <v>28620</v>
      </c>
    </row>
    <row r="4781" spans="1:11" x14ac:dyDescent="0.35">
      <c r="A4781" s="69">
        <f t="shared" si="152"/>
        <v>45778</v>
      </c>
      <c r="B4781" t="s">
        <v>911</v>
      </c>
      <c r="C4781" t="s">
        <v>286</v>
      </c>
      <c r="D4781" t="s">
        <v>890</v>
      </c>
      <c r="E4781" t="s">
        <v>336</v>
      </c>
      <c r="F4781" t="s">
        <v>320</v>
      </c>
      <c r="G4781" t="s">
        <v>89</v>
      </c>
      <c r="H4781">
        <v>35238</v>
      </c>
      <c r="I4781" s="68" t="str">
        <f>VLOOKUP(E4781,Refs!$P$2:$R$29,3,FALSE)</f>
        <v>Y56</v>
      </c>
      <c r="J4781" s="68" t="str">
        <f>VLOOKUP(E4781,Refs!$P$2:$S$29,4,FALSE)</f>
        <v>London</v>
      </c>
      <c r="K4781" s="28">
        <f t="shared" si="153"/>
        <v>35238</v>
      </c>
    </row>
    <row r="4782" spans="1:11" x14ac:dyDescent="0.35">
      <c r="A4782" s="69">
        <f t="shared" si="152"/>
        <v>45778</v>
      </c>
      <c r="B4782" t="s">
        <v>911</v>
      </c>
      <c r="C4782" t="s">
        <v>286</v>
      </c>
      <c r="D4782" t="s">
        <v>890</v>
      </c>
      <c r="E4782" t="s">
        <v>336</v>
      </c>
      <c r="F4782" t="s">
        <v>320</v>
      </c>
      <c r="G4782" t="s">
        <v>27</v>
      </c>
      <c r="H4782">
        <v>3891</v>
      </c>
      <c r="I4782" s="68" t="str">
        <f>VLOOKUP(E4782,Refs!$P$2:$R$29,3,FALSE)</f>
        <v>Y56</v>
      </c>
      <c r="J4782" s="68" t="str">
        <f>VLOOKUP(E4782,Refs!$P$2:$S$29,4,FALSE)</f>
        <v>London</v>
      </c>
      <c r="K4782" s="28">
        <f t="shared" si="153"/>
        <v>3891</v>
      </c>
    </row>
    <row r="4783" spans="1:11" x14ac:dyDescent="0.35">
      <c r="A4783" s="69">
        <f t="shared" si="152"/>
        <v>45778</v>
      </c>
      <c r="B4783" t="s">
        <v>911</v>
      </c>
      <c r="C4783" t="s">
        <v>286</v>
      </c>
      <c r="D4783" t="s">
        <v>890</v>
      </c>
      <c r="E4783" t="s">
        <v>336</v>
      </c>
      <c r="F4783" t="s">
        <v>320</v>
      </c>
      <c r="G4783" t="s">
        <v>29</v>
      </c>
      <c r="H4783">
        <v>5346</v>
      </c>
      <c r="I4783" s="68" t="str">
        <f>VLOOKUP(E4783,Refs!$P$2:$R$29,3,FALSE)</f>
        <v>Y56</v>
      </c>
      <c r="J4783" s="68" t="str">
        <f>VLOOKUP(E4783,Refs!$P$2:$S$29,4,FALSE)</f>
        <v>London</v>
      </c>
      <c r="K4783" s="28">
        <f t="shared" si="153"/>
        <v>5346</v>
      </c>
    </row>
    <row r="4784" spans="1:11" x14ac:dyDescent="0.35">
      <c r="A4784" s="69">
        <f t="shared" si="152"/>
        <v>45778</v>
      </c>
      <c r="B4784" t="s">
        <v>911</v>
      </c>
      <c r="C4784" t="s">
        <v>286</v>
      </c>
      <c r="D4784" t="s">
        <v>890</v>
      </c>
      <c r="E4784" t="s">
        <v>336</v>
      </c>
      <c r="F4784" t="s">
        <v>320</v>
      </c>
      <c r="G4784" t="s">
        <v>90</v>
      </c>
      <c r="H4784">
        <v>1859</v>
      </c>
      <c r="I4784" s="68" t="str">
        <f>VLOOKUP(E4784,Refs!$P$2:$R$29,3,FALSE)</f>
        <v>Y56</v>
      </c>
      <c r="J4784" s="68" t="str">
        <f>VLOOKUP(E4784,Refs!$P$2:$S$29,4,FALSE)</f>
        <v>London</v>
      </c>
      <c r="K4784" s="28">
        <f t="shared" si="153"/>
        <v>1859</v>
      </c>
    </row>
    <row r="4785" spans="1:11" x14ac:dyDescent="0.35">
      <c r="A4785" s="69">
        <f t="shared" si="152"/>
        <v>45778</v>
      </c>
      <c r="B4785" t="s">
        <v>911</v>
      </c>
      <c r="C4785" t="s">
        <v>286</v>
      </c>
      <c r="D4785" t="s">
        <v>890</v>
      </c>
      <c r="E4785" t="s">
        <v>336</v>
      </c>
      <c r="F4785" t="s">
        <v>320</v>
      </c>
      <c r="G4785" t="s">
        <v>91</v>
      </c>
      <c r="H4785">
        <v>54</v>
      </c>
      <c r="I4785" s="68" t="str">
        <f>VLOOKUP(E4785,Refs!$P$2:$R$29,3,FALSE)</f>
        <v>Y56</v>
      </c>
      <c r="J4785" s="68" t="str">
        <f>VLOOKUP(E4785,Refs!$P$2:$S$29,4,FALSE)</f>
        <v>London</v>
      </c>
      <c r="K4785" s="28">
        <f t="shared" si="153"/>
        <v>54</v>
      </c>
    </row>
    <row r="4786" spans="1:11" x14ac:dyDescent="0.35">
      <c r="A4786" s="69">
        <f t="shared" si="152"/>
        <v>45778</v>
      </c>
      <c r="B4786" t="s">
        <v>911</v>
      </c>
      <c r="C4786" t="s">
        <v>286</v>
      </c>
      <c r="D4786" t="s">
        <v>890</v>
      </c>
      <c r="E4786" t="s">
        <v>336</v>
      </c>
      <c r="F4786" t="s">
        <v>320</v>
      </c>
      <c r="G4786" t="s">
        <v>92</v>
      </c>
      <c r="H4786">
        <v>1615</v>
      </c>
      <c r="I4786" s="68" t="str">
        <f>VLOOKUP(E4786,Refs!$P$2:$R$29,3,FALSE)</f>
        <v>Y56</v>
      </c>
      <c r="J4786" s="68" t="str">
        <f>VLOOKUP(E4786,Refs!$P$2:$S$29,4,FALSE)</f>
        <v>London</v>
      </c>
      <c r="K4786" s="28">
        <f t="shared" si="153"/>
        <v>1615</v>
      </c>
    </row>
    <row r="4787" spans="1:11" x14ac:dyDescent="0.35">
      <c r="A4787" s="69">
        <f t="shared" si="152"/>
        <v>45778</v>
      </c>
      <c r="B4787" t="s">
        <v>911</v>
      </c>
      <c r="C4787" t="s">
        <v>286</v>
      </c>
      <c r="D4787" t="s">
        <v>890</v>
      </c>
      <c r="E4787" t="s">
        <v>336</v>
      </c>
      <c r="F4787" t="s">
        <v>320</v>
      </c>
      <c r="G4787" t="s">
        <v>93</v>
      </c>
      <c r="H4787">
        <v>200</v>
      </c>
      <c r="I4787" s="68" t="str">
        <f>VLOOKUP(E4787,Refs!$P$2:$R$29,3,FALSE)</f>
        <v>Y56</v>
      </c>
      <c r="J4787" s="68" t="str">
        <f>VLOOKUP(E4787,Refs!$P$2:$S$29,4,FALSE)</f>
        <v>London</v>
      </c>
      <c r="K4787" s="28">
        <f t="shared" si="153"/>
        <v>200</v>
      </c>
    </row>
    <row r="4788" spans="1:11" x14ac:dyDescent="0.35">
      <c r="A4788" s="69">
        <f t="shared" si="152"/>
        <v>45778</v>
      </c>
      <c r="B4788" t="s">
        <v>911</v>
      </c>
      <c r="C4788" t="s">
        <v>286</v>
      </c>
      <c r="D4788" t="s">
        <v>890</v>
      </c>
      <c r="E4788" t="s">
        <v>336</v>
      </c>
      <c r="F4788" t="s">
        <v>320</v>
      </c>
      <c r="G4788" t="s">
        <v>94</v>
      </c>
      <c r="H4788">
        <v>972</v>
      </c>
      <c r="I4788" s="68" t="str">
        <f>VLOOKUP(E4788,Refs!$P$2:$R$29,3,FALSE)</f>
        <v>Y56</v>
      </c>
      <c r="J4788" s="68" t="str">
        <f>VLOOKUP(E4788,Refs!$P$2:$S$29,4,FALSE)</f>
        <v>London</v>
      </c>
      <c r="K4788" s="28">
        <f t="shared" si="153"/>
        <v>972</v>
      </c>
    </row>
    <row r="4789" spans="1:11" x14ac:dyDescent="0.35">
      <c r="A4789" s="69">
        <f t="shared" si="152"/>
        <v>45778</v>
      </c>
      <c r="B4789" t="s">
        <v>911</v>
      </c>
      <c r="C4789" t="s">
        <v>286</v>
      </c>
      <c r="D4789" t="s">
        <v>890</v>
      </c>
      <c r="E4789" t="s">
        <v>336</v>
      </c>
      <c r="F4789" t="s">
        <v>320</v>
      </c>
      <c r="G4789" t="s">
        <v>95</v>
      </c>
      <c r="H4789">
        <v>62</v>
      </c>
      <c r="I4789" s="68" t="str">
        <f>VLOOKUP(E4789,Refs!$P$2:$R$29,3,FALSE)</f>
        <v>Y56</v>
      </c>
      <c r="J4789" s="68" t="str">
        <f>VLOOKUP(E4789,Refs!$P$2:$S$29,4,FALSE)</f>
        <v>London</v>
      </c>
      <c r="K4789" s="28">
        <f t="shared" si="153"/>
        <v>62</v>
      </c>
    </row>
    <row r="4790" spans="1:11" x14ac:dyDescent="0.35">
      <c r="A4790" s="69">
        <f t="shared" si="152"/>
        <v>45778</v>
      </c>
      <c r="B4790" t="s">
        <v>911</v>
      </c>
      <c r="C4790" t="s">
        <v>286</v>
      </c>
      <c r="D4790" t="s">
        <v>890</v>
      </c>
      <c r="E4790" t="s">
        <v>336</v>
      </c>
      <c r="F4790" t="s">
        <v>320</v>
      </c>
      <c r="G4790" t="s">
        <v>96</v>
      </c>
      <c r="H4790">
        <v>2974</v>
      </c>
      <c r="I4790" s="68" t="str">
        <f>VLOOKUP(E4790,Refs!$P$2:$R$29,3,FALSE)</f>
        <v>Y56</v>
      </c>
      <c r="J4790" s="68" t="str">
        <f>VLOOKUP(E4790,Refs!$P$2:$S$29,4,FALSE)</f>
        <v>London</v>
      </c>
      <c r="K4790" s="28">
        <f t="shared" si="153"/>
        <v>2974</v>
      </c>
    </row>
    <row r="4791" spans="1:11" x14ac:dyDescent="0.35">
      <c r="A4791" s="69">
        <f t="shared" si="152"/>
        <v>45778</v>
      </c>
      <c r="B4791" t="s">
        <v>911</v>
      </c>
      <c r="C4791" t="s">
        <v>286</v>
      </c>
      <c r="D4791" t="s">
        <v>890</v>
      </c>
      <c r="E4791" t="s">
        <v>336</v>
      </c>
      <c r="F4791" t="s">
        <v>320</v>
      </c>
      <c r="G4791" t="s">
        <v>31</v>
      </c>
      <c r="H4791">
        <v>2180</v>
      </c>
      <c r="I4791" s="68" t="str">
        <f>VLOOKUP(E4791,Refs!$P$2:$R$29,3,FALSE)</f>
        <v>Y56</v>
      </c>
      <c r="J4791" s="68" t="str">
        <f>VLOOKUP(E4791,Refs!$P$2:$S$29,4,FALSE)</f>
        <v>London</v>
      </c>
      <c r="K4791" s="28">
        <f t="shared" si="153"/>
        <v>2180</v>
      </c>
    </row>
    <row r="4792" spans="1:11" x14ac:dyDescent="0.35">
      <c r="A4792" s="69">
        <f t="shared" si="152"/>
        <v>45778</v>
      </c>
      <c r="B4792" t="s">
        <v>911</v>
      </c>
      <c r="C4792" t="s">
        <v>286</v>
      </c>
      <c r="D4792" t="s">
        <v>890</v>
      </c>
      <c r="E4792" t="s">
        <v>336</v>
      </c>
      <c r="F4792" t="s">
        <v>320</v>
      </c>
      <c r="G4792" t="s">
        <v>97</v>
      </c>
      <c r="H4792">
        <v>4882</v>
      </c>
      <c r="I4792" s="68" t="str">
        <f>VLOOKUP(E4792,Refs!$P$2:$R$29,3,FALSE)</f>
        <v>Y56</v>
      </c>
      <c r="J4792" s="68" t="str">
        <f>VLOOKUP(E4792,Refs!$P$2:$S$29,4,FALSE)</f>
        <v>London</v>
      </c>
      <c r="K4792" s="28">
        <f t="shared" si="153"/>
        <v>4882</v>
      </c>
    </row>
    <row r="4793" spans="1:11" x14ac:dyDescent="0.35">
      <c r="A4793" s="69">
        <f t="shared" si="152"/>
        <v>45778</v>
      </c>
      <c r="B4793" t="s">
        <v>911</v>
      </c>
      <c r="C4793" t="s">
        <v>286</v>
      </c>
      <c r="D4793" t="s">
        <v>890</v>
      </c>
      <c r="E4793" t="s">
        <v>336</v>
      </c>
      <c r="F4793" t="s">
        <v>320</v>
      </c>
      <c r="G4793" t="s">
        <v>98</v>
      </c>
      <c r="H4793">
        <v>3930</v>
      </c>
      <c r="I4793" s="68" t="str">
        <f>VLOOKUP(E4793,Refs!$P$2:$R$29,3,FALSE)</f>
        <v>Y56</v>
      </c>
      <c r="J4793" s="68" t="str">
        <f>VLOOKUP(E4793,Refs!$P$2:$S$29,4,FALSE)</f>
        <v>London</v>
      </c>
      <c r="K4793" s="28">
        <f t="shared" si="153"/>
        <v>3930</v>
      </c>
    </row>
    <row r="4794" spans="1:11" x14ac:dyDescent="0.35">
      <c r="A4794" s="69">
        <f t="shared" si="152"/>
        <v>45778</v>
      </c>
      <c r="B4794" t="s">
        <v>911</v>
      </c>
      <c r="C4794" t="s">
        <v>286</v>
      </c>
      <c r="D4794" t="s">
        <v>890</v>
      </c>
      <c r="E4794" t="s">
        <v>336</v>
      </c>
      <c r="F4794" t="s">
        <v>320</v>
      </c>
      <c r="G4794" t="s">
        <v>99</v>
      </c>
      <c r="H4794">
        <v>3831</v>
      </c>
      <c r="I4794" s="68" t="str">
        <f>VLOOKUP(E4794,Refs!$P$2:$R$29,3,FALSE)</f>
        <v>Y56</v>
      </c>
      <c r="J4794" s="68" t="str">
        <f>VLOOKUP(E4794,Refs!$P$2:$S$29,4,FALSE)</f>
        <v>London</v>
      </c>
      <c r="K4794" s="28">
        <f t="shared" si="153"/>
        <v>3831</v>
      </c>
    </row>
    <row r="4795" spans="1:11" x14ac:dyDescent="0.35">
      <c r="A4795" s="69">
        <f t="shared" si="152"/>
        <v>45778</v>
      </c>
      <c r="B4795" t="s">
        <v>911</v>
      </c>
      <c r="C4795" t="s">
        <v>286</v>
      </c>
      <c r="D4795" t="s">
        <v>890</v>
      </c>
      <c r="E4795" t="s">
        <v>336</v>
      </c>
      <c r="F4795" t="s">
        <v>320</v>
      </c>
      <c r="G4795" t="s">
        <v>100</v>
      </c>
      <c r="H4795">
        <v>811</v>
      </c>
      <c r="I4795" s="68" t="str">
        <f>VLOOKUP(E4795,Refs!$P$2:$R$29,3,FALSE)</f>
        <v>Y56</v>
      </c>
      <c r="J4795" s="68" t="str">
        <f>VLOOKUP(E4795,Refs!$P$2:$S$29,4,FALSE)</f>
        <v>London</v>
      </c>
      <c r="K4795" s="28">
        <f t="shared" si="153"/>
        <v>811</v>
      </c>
    </row>
    <row r="4796" spans="1:11" x14ac:dyDescent="0.35">
      <c r="A4796" s="69">
        <f t="shared" si="152"/>
        <v>45778</v>
      </c>
      <c r="B4796" t="s">
        <v>911</v>
      </c>
      <c r="C4796" t="s">
        <v>286</v>
      </c>
      <c r="D4796" t="s">
        <v>890</v>
      </c>
      <c r="E4796" t="s">
        <v>336</v>
      </c>
      <c r="F4796" t="s">
        <v>320</v>
      </c>
      <c r="G4796" t="s">
        <v>101</v>
      </c>
      <c r="H4796">
        <v>1181</v>
      </c>
      <c r="I4796" s="68" t="str">
        <f>VLOOKUP(E4796,Refs!$P$2:$R$29,3,FALSE)</f>
        <v>Y56</v>
      </c>
      <c r="J4796" s="68" t="str">
        <f>VLOOKUP(E4796,Refs!$P$2:$S$29,4,FALSE)</f>
        <v>London</v>
      </c>
      <c r="K4796" s="28">
        <f t="shared" si="153"/>
        <v>1181</v>
      </c>
    </row>
    <row r="4797" spans="1:11" x14ac:dyDescent="0.35">
      <c r="A4797" s="69">
        <f t="shared" si="152"/>
        <v>45778</v>
      </c>
      <c r="B4797" t="s">
        <v>911</v>
      </c>
      <c r="C4797" t="s">
        <v>286</v>
      </c>
      <c r="D4797" t="s">
        <v>890</v>
      </c>
      <c r="E4797" t="s">
        <v>336</v>
      </c>
      <c r="F4797" t="s">
        <v>320</v>
      </c>
      <c r="G4797" t="s">
        <v>102</v>
      </c>
      <c r="H4797">
        <v>183</v>
      </c>
      <c r="I4797" s="68" t="str">
        <f>VLOOKUP(E4797,Refs!$P$2:$R$29,3,FALSE)</f>
        <v>Y56</v>
      </c>
      <c r="J4797" s="68" t="str">
        <f>VLOOKUP(E4797,Refs!$P$2:$S$29,4,FALSE)</f>
        <v>London</v>
      </c>
      <c r="K4797" s="28">
        <f t="shared" si="153"/>
        <v>183</v>
      </c>
    </row>
    <row r="4798" spans="1:11" x14ac:dyDescent="0.35">
      <c r="A4798" s="69">
        <f t="shared" si="152"/>
        <v>45778</v>
      </c>
      <c r="B4798" t="s">
        <v>911</v>
      </c>
      <c r="C4798" t="s">
        <v>286</v>
      </c>
      <c r="D4798" t="s">
        <v>890</v>
      </c>
      <c r="E4798" t="s">
        <v>336</v>
      </c>
      <c r="F4798" t="s">
        <v>320</v>
      </c>
      <c r="G4798" t="s">
        <v>103</v>
      </c>
      <c r="H4798">
        <v>831</v>
      </c>
      <c r="I4798" s="68" t="str">
        <f>VLOOKUP(E4798,Refs!$P$2:$R$29,3,FALSE)</f>
        <v>Y56</v>
      </c>
      <c r="J4798" s="68" t="str">
        <f>VLOOKUP(E4798,Refs!$P$2:$S$29,4,FALSE)</f>
        <v>London</v>
      </c>
      <c r="K4798" s="28">
        <f t="shared" si="153"/>
        <v>831</v>
      </c>
    </row>
    <row r="4799" spans="1:11" x14ac:dyDescent="0.35">
      <c r="A4799" s="69">
        <f t="shared" si="152"/>
        <v>45778</v>
      </c>
      <c r="B4799" t="s">
        <v>911</v>
      </c>
      <c r="C4799" t="s">
        <v>286</v>
      </c>
      <c r="D4799" t="s">
        <v>890</v>
      </c>
      <c r="E4799" t="s">
        <v>336</v>
      </c>
      <c r="F4799" t="s">
        <v>320</v>
      </c>
      <c r="G4799" t="s">
        <v>104</v>
      </c>
      <c r="H4799">
        <v>5204194</v>
      </c>
      <c r="I4799" s="68" t="str">
        <f>VLOOKUP(E4799,Refs!$P$2:$R$29,3,FALSE)</f>
        <v>Y56</v>
      </c>
      <c r="J4799" s="68" t="str">
        <f>VLOOKUP(E4799,Refs!$P$2:$S$29,4,FALSE)</f>
        <v>London</v>
      </c>
      <c r="K4799" s="28">
        <f t="shared" si="153"/>
        <v>5204194</v>
      </c>
    </row>
    <row r="4800" spans="1:11" x14ac:dyDescent="0.35">
      <c r="A4800" s="69">
        <f t="shared" si="152"/>
        <v>45778</v>
      </c>
      <c r="B4800" t="s">
        <v>911</v>
      </c>
      <c r="C4800" t="s">
        <v>286</v>
      </c>
      <c r="D4800" t="s">
        <v>890</v>
      </c>
      <c r="E4800" t="s">
        <v>336</v>
      </c>
      <c r="F4800" t="s">
        <v>320</v>
      </c>
      <c r="G4800" t="s">
        <v>105</v>
      </c>
      <c r="H4800">
        <v>3864</v>
      </c>
      <c r="I4800" s="68" t="str">
        <f>VLOOKUP(E4800,Refs!$P$2:$R$29,3,FALSE)</f>
        <v>Y56</v>
      </c>
      <c r="J4800" s="68" t="str">
        <f>VLOOKUP(E4800,Refs!$P$2:$S$29,4,FALSE)</f>
        <v>London</v>
      </c>
      <c r="K4800" s="28">
        <f t="shared" si="153"/>
        <v>3864</v>
      </c>
    </row>
    <row r="4801" spans="1:11" x14ac:dyDescent="0.35">
      <c r="A4801" s="69">
        <f t="shared" si="152"/>
        <v>45778</v>
      </c>
      <c r="B4801" t="s">
        <v>911</v>
      </c>
      <c r="C4801" t="s">
        <v>286</v>
      </c>
      <c r="D4801" t="s">
        <v>890</v>
      </c>
      <c r="E4801" t="s">
        <v>336</v>
      </c>
      <c r="F4801" t="s">
        <v>320</v>
      </c>
      <c r="G4801" t="s">
        <v>106</v>
      </c>
      <c r="H4801">
        <v>2538</v>
      </c>
      <c r="I4801" s="68" t="str">
        <f>VLOOKUP(E4801,Refs!$P$2:$R$29,3,FALSE)</f>
        <v>Y56</v>
      </c>
      <c r="J4801" s="68" t="str">
        <f>VLOOKUP(E4801,Refs!$P$2:$S$29,4,FALSE)</f>
        <v>London</v>
      </c>
      <c r="K4801" s="28">
        <f t="shared" si="153"/>
        <v>2538</v>
      </c>
    </row>
    <row r="4802" spans="1:11" x14ac:dyDescent="0.35">
      <c r="A4802" s="69">
        <f t="shared" si="152"/>
        <v>45778</v>
      </c>
      <c r="B4802" t="s">
        <v>911</v>
      </c>
      <c r="C4802" t="s">
        <v>286</v>
      </c>
      <c r="D4802" t="s">
        <v>890</v>
      </c>
      <c r="E4802" t="s">
        <v>336</v>
      </c>
      <c r="F4802" t="s">
        <v>320</v>
      </c>
      <c r="G4802" t="s">
        <v>107</v>
      </c>
      <c r="H4802">
        <v>165</v>
      </c>
      <c r="I4802" s="68" t="str">
        <f>VLOOKUP(E4802,Refs!$P$2:$R$29,3,FALSE)</f>
        <v>Y56</v>
      </c>
      <c r="J4802" s="68" t="str">
        <f>VLOOKUP(E4802,Refs!$P$2:$S$29,4,FALSE)</f>
        <v>London</v>
      </c>
      <c r="K4802" s="28">
        <f t="shared" si="153"/>
        <v>165</v>
      </c>
    </row>
    <row r="4803" spans="1:11" x14ac:dyDescent="0.35">
      <c r="A4803" s="69">
        <f t="shared" ref="A4803:A4866" si="154">DATEVALUE(RIGHT(B4803,8))</f>
        <v>45778</v>
      </c>
      <c r="B4803" t="s">
        <v>911</v>
      </c>
      <c r="C4803" t="s">
        <v>286</v>
      </c>
      <c r="D4803" t="s">
        <v>890</v>
      </c>
      <c r="E4803" t="s">
        <v>336</v>
      </c>
      <c r="F4803" t="s">
        <v>320</v>
      </c>
      <c r="G4803" t="s">
        <v>108</v>
      </c>
      <c r="H4803">
        <v>1077</v>
      </c>
      <c r="I4803" s="68" t="str">
        <f>VLOOKUP(E4803,Refs!$P$2:$R$29,3,FALSE)</f>
        <v>Y56</v>
      </c>
      <c r="J4803" s="68" t="str">
        <f>VLOOKUP(E4803,Refs!$P$2:$S$29,4,FALSE)</f>
        <v>London</v>
      </c>
      <c r="K4803" s="28">
        <f t="shared" si="153"/>
        <v>1077</v>
      </c>
    </row>
    <row r="4804" spans="1:11" x14ac:dyDescent="0.35">
      <c r="A4804" s="69">
        <f t="shared" si="154"/>
        <v>45778</v>
      </c>
      <c r="B4804" t="s">
        <v>911</v>
      </c>
      <c r="C4804" t="s">
        <v>286</v>
      </c>
      <c r="D4804" t="s">
        <v>890</v>
      </c>
      <c r="E4804" t="s">
        <v>336</v>
      </c>
      <c r="F4804" t="s">
        <v>320</v>
      </c>
      <c r="G4804" t="s">
        <v>109</v>
      </c>
      <c r="H4804">
        <v>4381629</v>
      </c>
      <c r="I4804" s="68" t="str">
        <f>VLOOKUP(E4804,Refs!$P$2:$R$29,3,FALSE)</f>
        <v>Y56</v>
      </c>
      <c r="J4804" s="68" t="str">
        <f>VLOOKUP(E4804,Refs!$P$2:$S$29,4,FALSE)</f>
        <v>London</v>
      </c>
      <c r="K4804" s="28">
        <f t="shared" si="153"/>
        <v>4381629</v>
      </c>
    </row>
    <row r="4805" spans="1:11" x14ac:dyDescent="0.35">
      <c r="A4805" s="69">
        <f t="shared" si="154"/>
        <v>45778</v>
      </c>
      <c r="B4805" t="s">
        <v>911</v>
      </c>
      <c r="C4805" t="s">
        <v>286</v>
      </c>
      <c r="D4805" t="s">
        <v>890</v>
      </c>
      <c r="E4805" t="s">
        <v>336</v>
      </c>
      <c r="F4805" t="s">
        <v>320</v>
      </c>
      <c r="G4805" t="s">
        <v>110</v>
      </c>
      <c r="H4805">
        <v>3339</v>
      </c>
      <c r="I4805" s="68" t="str">
        <f>VLOOKUP(E4805,Refs!$P$2:$R$29,3,FALSE)</f>
        <v>Y56</v>
      </c>
      <c r="J4805" s="68" t="str">
        <f>VLOOKUP(E4805,Refs!$P$2:$S$29,4,FALSE)</f>
        <v>London</v>
      </c>
      <c r="K4805" s="28">
        <f t="shared" si="153"/>
        <v>3339</v>
      </c>
    </row>
    <row r="4806" spans="1:11" x14ac:dyDescent="0.35">
      <c r="A4806" s="69">
        <f t="shared" si="154"/>
        <v>45778</v>
      </c>
      <c r="B4806" t="s">
        <v>911</v>
      </c>
      <c r="C4806" t="s">
        <v>286</v>
      </c>
      <c r="D4806" t="s">
        <v>890</v>
      </c>
      <c r="E4806" t="s">
        <v>336</v>
      </c>
      <c r="F4806" t="s">
        <v>320</v>
      </c>
      <c r="G4806" t="s">
        <v>808</v>
      </c>
      <c r="H4806">
        <v>15040</v>
      </c>
      <c r="I4806" s="68" t="str">
        <f>VLOOKUP(E4806,Refs!$P$2:$R$29,3,FALSE)</f>
        <v>Y56</v>
      </c>
      <c r="J4806" s="68" t="str">
        <f>VLOOKUP(E4806,Refs!$P$2:$S$29,4,FALSE)</f>
        <v>London</v>
      </c>
      <c r="K4806" s="28">
        <f t="shared" si="153"/>
        <v>15040</v>
      </c>
    </row>
    <row r="4807" spans="1:11" x14ac:dyDescent="0.35">
      <c r="A4807" s="69">
        <f t="shared" si="154"/>
        <v>45778</v>
      </c>
      <c r="B4807" t="s">
        <v>911</v>
      </c>
      <c r="C4807" t="s">
        <v>286</v>
      </c>
      <c r="D4807" t="s">
        <v>890</v>
      </c>
      <c r="E4807" t="s">
        <v>336</v>
      </c>
      <c r="F4807" t="s">
        <v>320</v>
      </c>
      <c r="G4807" t="s">
        <v>809</v>
      </c>
      <c r="H4807">
        <v>202</v>
      </c>
      <c r="I4807" s="68" t="str">
        <f>VLOOKUP(E4807,Refs!$P$2:$R$29,3,FALSE)</f>
        <v>Y56</v>
      </c>
      <c r="J4807" s="68" t="str">
        <f>VLOOKUP(E4807,Refs!$P$2:$S$29,4,FALSE)</f>
        <v>London</v>
      </c>
      <c r="K4807" s="28">
        <f t="shared" si="153"/>
        <v>202</v>
      </c>
    </row>
    <row r="4808" spans="1:11" x14ac:dyDescent="0.35">
      <c r="A4808" s="69">
        <f t="shared" si="154"/>
        <v>45778</v>
      </c>
      <c r="B4808" t="s">
        <v>911</v>
      </c>
      <c r="C4808" t="s">
        <v>286</v>
      </c>
      <c r="D4808" t="s">
        <v>890</v>
      </c>
      <c r="E4808" t="s">
        <v>336</v>
      </c>
      <c r="F4808" t="s">
        <v>320</v>
      </c>
      <c r="G4808" t="s">
        <v>111</v>
      </c>
      <c r="H4808">
        <v>26474</v>
      </c>
      <c r="I4808" s="68" t="str">
        <f>VLOOKUP(E4808,Refs!$P$2:$R$29,3,FALSE)</f>
        <v>Y56</v>
      </c>
      <c r="J4808" s="68" t="str">
        <f>VLOOKUP(E4808,Refs!$P$2:$S$29,4,FALSE)</f>
        <v>London</v>
      </c>
      <c r="K4808" s="28">
        <f t="shared" si="153"/>
        <v>26474</v>
      </c>
    </row>
    <row r="4809" spans="1:11" x14ac:dyDescent="0.35">
      <c r="A4809" s="69">
        <f t="shared" si="154"/>
        <v>45778</v>
      </c>
      <c r="B4809" t="s">
        <v>911</v>
      </c>
      <c r="C4809" t="s">
        <v>286</v>
      </c>
      <c r="D4809" t="s">
        <v>890</v>
      </c>
      <c r="E4809" t="s">
        <v>336</v>
      </c>
      <c r="F4809" t="s">
        <v>320</v>
      </c>
      <c r="G4809" t="s">
        <v>112</v>
      </c>
      <c r="H4809">
        <v>0</v>
      </c>
      <c r="I4809" s="68" t="str">
        <f>VLOOKUP(E4809,Refs!$P$2:$R$29,3,FALSE)</f>
        <v>Y56</v>
      </c>
      <c r="J4809" s="68" t="str">
        <f>VLOOKUP(E4809,Refs!$P$2:$S$29,4,FALSE)</f>
        <v>London</v>
      </c>
      <c r="K4809" s="28" t="str">
        <f t="shared" si="153"/>
        <v/>
      </c>
    </row>
    <row r="4810" spans="1:11" x14ac:dyDescent="0.35">
      <c r="A4810" s="69">
        <f t="shared" si="154"/>
        <v>45778</v>
      </c>
      <c r="B4810" t="s">
        <v>911</v>
      </c>
      <c r="C4810" t="s">
        <v>286</v>
      </c>
      <c r="D4810" t="s">
        <v>890</v>
      </c>
      <c r="E4810" t="s">
        <v>336</v>
      </c>
      <c r="F4810" t="s">
        <v>320</v>
      </c>
      <c r="G4810" t="s">
        <v>113</v>
      </c>
      <c r="H4810">
        <v>11662</v>
      </c>
      <c r="I4810" s="68" t="str">
        <f>VLOOKUP(E4810,Refs!$P$2:$R$29,3,FALSE)</f>
        <v>Y56</v>
      </c>
      <c r="J4810" s="68" t="str">
        <f>VLOOKUP(E4810,Refs!$P$2:$S$29,4,FALSE)</f>
        <v>London</v>
      </c>
      <c r="K4810" s="28">
        <f t="shared" si="153"/>
        <v>11662</v>
      </c>
    </row>
    <row r="4811" spans="1:11" x14ac:dyDescent="0.35">
      <c r="A4811" s="69">
        <f t="shared" si="154"/>
        <v>45778</v>
      </c>
      <c r="B4811" t="s">
        <v>911</v>
      </c>
      <c r="C4811" t="s">
        <v>286</v>
      </c>
      <c r="D4811" t="s">
        <v>890</v>
      </c>
      <c r="E4811" t="s">
        <v>336</v>
      </c>
      <c r="F4811" t="s">
        <v>320</v>
      </c>
      <c r="G4811" t="s">
        <v>114</v>
      </c>
      <c r="H4811">
        <v>5927</v>
      </c>
      <c r="I4811" s="68" t="str">
        <f>VLOOKUP(E4811,Refs!$P$2:$R$29,3,FALSE)</f>
        <v>Y56</v>
      </c>
      <c r="J4811" s="68" t="str">
        <f>VLOOKUP(E4811,Refs!$P$2:$S$29,4,FALSE)</f>
        <v>London</v>
      </c>
      <c r="K4811" s="28">
        <f t="shared" si="153"/>
        <v>5927</v>
      </c>
    </row>
    <row r="4812" spans="1:11" x14ac:dyDescent="0.35">
      <c r="A4812" s="69">
        <f t="shared" si="154"/>
        <v>45778</v>
      </c>
      <c r="B4812" t="s">
        <v>911</v>
      </c>
      <c r="C4812" t="s">
        <v>286</v>
      </c>
      <c r="D4812" t="s">
        <v>890</v>
      </c>
      <c r="E4812" t="s">
        <v>336</v>
      </c>
      <c r="F4812" t="s">
        <v>320</v>
      </c>
      <c r="G4812" t="s">
        <v>115</v>
      </c>
      <c r="H4812">
        <v>6982</v>
      </c>
      <c r="I4812" s="68" t="str">
        <f>VLOOKUP(E4812,Refs!$P$2:$R$29,3,FALSE)</f>
        <v>Y56</v>
      </c>
      <c r="J4812" s="68" t="str">
        <f>VLOOKUP(E4812,Refs!$P$2:$S$29,4,FALSE)</f>
        <v>London</v>
      </c>
      <c r="K4812" s="28">
        <f t="shared" si="153"/>
        <v>6982</v>
      </c>
    </row>
    <row r="4813" spans="1:11" x14ac:dyDescent="0.35">
      <c r="A4813" s="69">
        <f t="shared" si="154"/>
        <v>45778</v>
      </c>
      <c r="B4813" t="s">
        <v>911</v>
      </c>
      <c r="C4813" t="s">
        <v>286</v>
      </c>
      <c r="D4813" t="s">
        <v>890</v>
      </c>
      <c r="E4813" t="s">
        <v>336</v>
      </c>
      <c r="F4813" t="s">
        <v>320</v>
      </c>
      <c r="G4813" t="s">
        <v>116</v>
      </c>
      <c r="H4813">
        <v>3521</v>
      </c>
      <c r="I4813" s="68" t="str">
        <f>VLOOKUP(E4813,Refs!$P$2:$R$29,3,FALSE)</f>
        <v>Y56</v>
      </c>
      <c r="J4813" s="68" t="str">
        <f>VLOOKUP(E4813,Refs!$P$2:$S$29,4,FALSE)</f>
        <v>London</v>
      </c>
      <c r="K4813" s="28">
        <f t="shared" si="153"/>
        <v>3521</v>
      </c>
    </row>
    <row r="4814" spans="1:11" x14ac:dyDescent="0.35">
      <c r="A4814" s="69">
        <f t="shared" si="154"/>
        <v>45778</v>
      </c>
      <c r="B4814" t="s">
        <v>911</v>
      </c>
      <c r="C4814" t="s">
        <v>286</v>
      </c>
      <c r="D4814" t="s">
        <v>890</v>
      </c>
      <c r="E4814" t="s">
        <v>336</v>
      </c>
      <c r="F4814" t="s">
        <v>320</v>
      </c>
      <c r="G4814" t="s">
        <v>117</v>
      </c>
      <c r="H4814">
        <v>7331</v>
      </c>
      <c r="I4814" s="68" t="str">
        <f>VLOOKUP(E4814,Refs!$P$2:$R$29,3,FALSE)</f>
        <v>Y56</v>
      </c>
      <c r="J4814" s="68" t="str">
        <f>VLOOKUP(E4814,Refs!$P$2:$S$29,4,FALSE)</f>
        <v>London</v>
      </c>
      <c r="K4814" s="28">
        <f t="shared" si="153"/>
        <v>7331</v>
      </c>
    </row>
    <row r="4815" spans="1:11" x14ac:dyDescent="0.35">
      <c r="A4815" s="69">
        <f t="shared" si="154"/>
        <v>45778</v>
      </c>
      <c r="B4815" t="s">
        <v>911</v>
      </c>
      <c r="C4815" t="s">
        <v>286</v>
      </c>
      <c r="D4815" t="s">
        <v>890</v>
      </c>
      <c r="E4815" t="s">
        <v>336</v>
      </c>
      <c r="F4815" t="s">
        <v>320</v>
      </c>
      <c r="G4815" t="s">
        <v>118</v>
      </c>
      <c r="H4815">
        <v>1705</v>
      </c>
      <c r="I4815" s="68" t="str">
        <f>VLOOKUP(E4815,Refs!$P$2:$R$29,3,FALSE)</f>
        <v>Y56</v>
      </c>
      <c r="J4815" s="68" t="str">
        <f>VLOOKUP(E4815,Refs!$P$2:$S$29,4,FALSE)</f>
        <v>London</v>
      </c>
      <c r="K4815" s="28">
        <f t="shared" si="153"/>
        <v>1705</v>
      </c>
    </row>
    <row r="4816" spans="1:11" x14ac:dyDescent="0.35">
      <c r="A4816" s="69">
        <f t="shared" si="154"/>
        <v>45778</v>
      </c>
      <c r="B4816" t="s">
        <v>911</v>
      </c>
      <c r="C4816" t="s">
        <v>286</v>
      </c>
      <c r="D4816" t="s">
        <v>890</v>
      </c>
      <c r="E4816" t="s">
        <v>336</v>
      </c>
      <c r="F4816" t="s">
        <v>320</v>
      </c>
      <c r="G4816" t="s">
        <v>119</v>
      </c>
      <c r="H4816">
        <v>2862</v>
      </c>
      <c r="I4816" s="68" t="str">
        <f>VLOOKUP(E4816,Refs!$P$2:$R$29,3,FALSE)</f>
        <v>Y56</v>
      </c>
      <c r="J4816" s="68" t="str">
        <f>VLOOKUP(E4816,Refs!$P$2:$S$29,4,FALSE)</f>
        <v>London</v>
      </c>
      <c r="K4816" s="28">
        <f t="shared" si="153"/>
        <v>2862</v>
      </c>
    </row>
    <row r="4817" spans="1:11" x14ac:dyDescent="0.35">
      <c r="A4817" s="69">
        <f t="shared" si="154"/>
        <v>45778</v>
      </c>
      <c r="B4817" t="s">
        <v>911</v>
      </c>
      <c r="C4817" t="s">
        <v>286</v>
      </c>
      <c r="D4817" t="s">
        <v>890</v>
      </c>
      <c r="E4817" t="s">
        <v>336</v>
      </c>
      <c r="F4817" t="s">
        <v>320</v>
      </c>
      <c r="G4817" t="s">
        <v>120</v>
      </c>
      <c r="H4817">
        <v>322</v>
      </c>
      <c r="I4817" s="68" t="str">
        <f>VLOOKUP(E4817,Refs!$P$2:$R$29,3,FALSE)</f>
        <v>Y56</v>
      </c>
      <c r="J4817" s="68" t="str">
        <f>VLOOKUP(E4817,Refs!$P$2:$S$29,4,FALSE)</f>
        <v>London</v>
      </c>
      <c r="K4817" s="28">
        <f t="shared" si="153"/>
        <v>322</v>
      </c>
    </row>
    <row r="4818" spans="1:11" x14ac:dyDescent="0.35">
      <c r="A4818" s="69">
        <f t="shared" si="154"/>
        <v>45778</v>
      </c>
      <c r="B4818" t="s">
        <v>911</v>
      </c>
      <c r="C4818" t="s">
        <v>286</v>
      </c>
      <c r="D4818" t="s">
        <v>890</v>
      </c>
      <c r="E4818" t="s">
        <v>336</v>
      </c>
      <c r="F4818" t="s">
        <v>320</v>
      </c>
      <c r="G4818" t="s">
        <v>121</v>
      </c>
      <c r="H4818">
        <v>2751</v>
      </c>
      <c r="I4818" s="68" t="str">
        <f>VLOOKUP(E4818,Refs!$P$2:$R$29,3,FALSE)</f>
        <v>Y56</v>
      </c>
      <c r="J4818" s="68" t="str">
        <f>VLOOKUP(E4818,Refs!$P$2:$S$29,4,FALSE)</f>
        <v>London</v>
      </c>
      <c r="K4818" s="28">
        <f t="shared" si="153"/>
        <v>2751</v>
      </c>
    </row>
    <row r="4819" spans="1:11" x14ac:dyDescent="0.35">
      <c r="A4819" s="69">
        <f t="shared" si="154"/>
        <v>45778</v>
      </c>
      <c r="B4819" t="s">
        <v>911</v>
      </c>
      <c r="C4819" t="s">
        <v>286</v>
      </c>
      <c r="D4819" t="s">
        <v>890</v>
      </c>
      <c r="E4819" t="s">
        <v>336</v>
      </c>
      <c r="F4819" t="s">
        <v>320</v>
      </c>
      <c r="G4819" t="s">
        <v>122</v>
      </c>
      <c r="H4819">
        <v>296</v>
      </c>
      <c r="I4819" s="68" t="str">
        <f>VLOOKUP(E4819,Refs!$P$2:$R$29,3,FALSE)</f>
        <v>Y56</v>
      </c>
      <c r="J4819" s="68" t="str">
        <f>VLOOKUP(E4819,Refs!$P$2:$S$29,4,FALSE)</f>
        <v>London</v>
      </c>
      <c r="K4819" s="28">
        <f t="shared" si="153"/>
        <v>296</v>
      </c>
    </row>
    <row r="4820" spans="1:11" x14ac:dyDescent="0.35">
      <c r="A4820" s="69">
        <f t="shared" si="154"/>
        <v>45778</v>
      </c>
      <c r="B4820" t="s">
        <v>911</v>
      </c>
      <c r="C4820" t="s">
        <v>286</v>
      </c>
      <c r="D4820" t="s">
        <v>890</v>
      </c>
      <c r="E4820" t="s">
        <v>336</v>
      </c>
      <c r="F4820" t="s">
        <v>320</v>
      </c>
      <c r="G4820" t="s">
        <v>123</v>
      </c>
      <c r="H4820">
        <v>51</v>
      </c>
      <c r="I4820" s="68" t="str">
        <f>VLOOKUP(E4820,Refs!$P$2:$R$29,3,FALSE)</f>
        <v>Y56</v>
      </c>
      <c r="J4820" s="68" t="str">
        <f>VLOOKUP(E4820,Refs!$P$2:$S$29,4,FALSE)</f>
        <v>London</v>
      </c>
      <c r="K4820" s="28">
        <f t="shared" si="153"/>
        <v>51</v>
      </c>
    </row>
    <row r="4821" spans="1:11" x14ac:dyDescent="0.35">
      <c r="A4821" s="69">
        <f t="shared" si="154"/>
        <v>45778</v>
      </c>
      <c r="B4821" t="s">
        <v>911</v>
      </c>
      <c r="C4821" t="s">
        <v>286</v>
      </c>
      <c r="D4821" t="s">
        <v>890</v>
      </c>
      <c r="E4821" t="s">
        <v>336</v>
      </c>
      <c r="F4821" t="s">
        <v>320</v>
      </c>
      <c r="G4821" t="s">
        <v>124</v>
      </c>
      <c r="H4821">
        <v>1</v>
      </c>
      <c r="I4821" s="68" t="str">
        <f>VLOOKUP(E4821,Refs!$P$2:$R$29,3,FALSE)</f>
        <v>Y56</v>
      </c>
      <c r="J4821" s="68" t="str">
        <f>VLOOKUP(E4821,Refs!$P$2:$S$29,4,FALSE)</f>
        <v>London</v>
      </c>
      <c r="K4821" s="28">
        <f t="shared" si="153"/>
        <v>1</v>
      </c>
    </row>
    <row r="4822" spans="1:11" x14ac:dyDescent="0.35">
      <c r="A4822" s="69">
        <f t="shared" si="154"/>
        <v>45778</v>
      </c>
      <c r="B4822" t="s">
        <v>911</v>
      </c>
      <c r="C4822" t="s">
        <v>286</v>
      </c>
      <c r="D4822" t="s">
        <v>890</v>
      </c>
      <c r="E4822" t="s">
        <v>336</v>
      </c>
      <c r="F4822" t="s">
        <v>320</v>
      </c>
      <c r="G4822" t="s">
        <v>125</v>
      </c>
      <c r="H4822">
        <v>0</v>
      </c>
      <c r="I4822" s="68" t="str">
        <f>VLOOKUP(E4822,Refs!$P$2:$R$29,3,FALSE)</f>
        <v>Y56</v>
      </c>
      <c r="J4822" s="68" t="str">
        <f>VLOOKUP(E4822,Refs!$P$2:$S$29,4,FALSE)</f>
        <v>London</v>
      </c>
      <c r="K4822" s="28" t="str">
        <f t="shared" si="153"/>
        <v/>
      </c>
    </row>
    <row r="4823" spans="1:11" x14ac:dyDescent="0.35">
      <c r="A4823" s="69">
        <f t="shared" si="154"/>
        <v>45778</v>
      </c>
      <c r="B4823" t="s">
        <v>911</v>
      </c>
      <c r="C4823" t="s">
        <v>286</v>
      </c>
      <c r="D4823" t="s">
        <v>890</v>
      </c>
      <c r="E4823" t="s">
        <v>336</v>
      </c>
      <c r="F4823" t="s">
        <v>320</v>
      </c>
      <c r="G4823" t="s">
        <v>126</v>
      </c>
      <c r="H4823">
        <v>0</v>
      </c>
      <c r="I4823" s="68" t="str">
        <f>VLOOKUP(E4823,Refs!$P$2:$R$29,3,FALSE)</f>
        <v>Y56</v>
      </c>
      <c r="J4823" s="68" t="str">
        <f>VLOOKUP(E4823,Refs!$P$2:$S$29,4,FALSE)</f>
        <v>London</v>
      </c>
      <c r="K4823" s="28" t="str">
        <f t="shared" si="153"/>
        <v/>
      </c>
    </row>
    <row r="4824" spans="1:11" x14ac:dyDescent="0.35">
      <c r="A4824" s="69">
        <f t="shared" si="154"/>
        <v>45778</v>
      </c>
      <c r="B4824" t="s">
        <v>911</v>
      </c>
      <c r="C4824" t="s">
        <v>286</v>
      </c>
      <c r="D4824" t="s">
        <v>890</v>
      </c>
      <c r="E4824" t="s">
        <v>336</v>
      </c>
      <c r="F4824" t="s">
        <v>320</v>
      </c>
      <c r="G4824" t="s">
        <v>127</v>
      </c>
      <c r="H4824">
        <v>82</v>
      </c>
      <c r="I4824" s="68" t="str">
        <f>VLOOKUP(E4824,Refs!$P$2:$R$29,3,FALSE)</f>
        <v>Y56</v>
      </c>
      <c r="J4824" s="68" t="str">
        <f>VLOOKUP(E4824,Refs!$P$2:$S$29,4,FALSE)</f>
        <v>London</v>
      </c>
      <c r="K4824" s="28">
        <f t="shared" si="153"/>
        <v>82</v>
      </c>
    </row>
    <row r="4825" spans="1:11" x14ac:dyDescent="0.35">
      <c r="A4825" s="69">
        <f t="shared" si="154"/>
        <v>45778</v>
      </c>
      <c r="B4825" t="s">
        <v>911</v>
      </c>
      <c r="C4825" t="s">
        <v>286</v>
      </c>
      <c r="D4825" t="s">
        <v>890</v>
      </c>
      <c r="E4825" t="s">
        <v>336</v>
      </c>
      <c r="F4825" t="s">
        <v>320</v>
      </c>
      <c r="G4825" t="s">
        <v>128</v>
      </c>
      <c r="H4825">
        <v>20</v>
      </c>
      <c r="I4825" s="68" t="str">
        <f>VLOOKUP(E4825,Refs!$P$2:$R$29,3,FALSE)</f>
        <v>Y56</v>
      </c>
      <c r="J4825" s="68" t="str">
        <f>VLOOKUP(E4825,Refs!$P$2:$S$29,4,FALSE)</f>
        <v>London</v>
      </c>
      <c r="K4825" s="28">
        <f t="shared" si="153"/>
        <v>20</v>
      </c>
    </row>
    <row r="4826" spans="1:11" x14ac:dyDescent="0.35">
      <c r="A4826" s="69">
        <f t="shared" si="154"/>
        <v>45778</v>
      </c>
      <c r="B4826" t="s">
        <v>911</v>
      </c>
      <c r="C4826" t="s">
        <v>286</v>
      </c>
      <c r="D4826" t="s">
        <v>890</v>
      </c>
      <c r="E4826" t="s">
        <v>336</v>
      </c>
      <c r="F4826" t="s">
        <v>320</v>
      </c>
      <c r="G4826" t="s">
        <v>129</v>
      </c>
      <c r="H4826">
        <v>692</v>
      </c>
      <c r="I4826" s="68" t="str">
        <f>VLOOKUP(E4826,Refs!$P$2:$R$29,3,FALSE)</f>
        <v>Y56</v>
      </c>
      <c r="J4826" s="68" t="str">
        <f>VLOOKUP(E4826,Refs!$P$2:$S$29,4,FALSE)</f>
        <v>London</v>
      </c>
      <c r="K4826" s="28">
        <f t="shared" si="153"/>
        <v>692</v>
      </c>
    </row>
    <row r="4827" spans="1:11" x14ac:dyDescent="0.35">
      <c r="A4827" s="69">
        <f t="shared" si="154"/>
        <v>45778</v>
      </c>
      <c r="B4827" t="s">
        <v>911</v>
      </c>
      <c r="C4827" t="s">
        <v>286</v>
      </c>
      <c r="D4827" t="s">
        <v>890</v>
      </c>
      <c r="E4827" t="s">
        <v>336</v>
      </c>
      <c r="F4827" t="s">
        <v>320</v>
      </c>
      <c r="G4827" t="s">
        <v>130</v>
      </c>
      <c r="H4827">
        <v>540</v>
      </c>
      <c r="I4827" s="68" t="str">
        <f>VLOOKUP(E4827,Refs!$P$2:$R$29,3,FALSE)</f>
        <v>Y56</v>
      </c>
      <c r="J4827" s="68" t="str">
        <f>VLOOKUP(E4827,Refs!$P$2:$S$29,4,FALSE)</f>
        <v>London</v>
      </c>
      <c r="K4827" s="28">
        <f t="shared" si="153"/>
        <v>540</v>
      </c>
    </row>
    <row r="4828" spans="1:11" x14ac:dyDescent="0.35">
      <c r="A4828" s="69">
        <f t="shared" si="154"/>
        <v>45778</v>
      </c>
      <c r="B4828" t="s">
        <v>911</v>
      </c>
      <c r="C4828" t="s">
        <v>286</v>
      </c>
      <c r="D4828" t="s">
        <v>890</v>
      </c>
      <c r="E4828" t="s">
        <v>336</v>
      </c>
      <c r="F4828" t="s">
        <v>320</v>
      </c>
      <c r="G4828" t="s">
        <v>131</v>
      </c>
      <c r="H4828">
        <v>3414</v>
      </c>
      <c r="I4828" s="68" t="str">
        <f>VLOOKUP(E4828,Refs!$P$2:$R$29,3,FALSE)</f>
        <v>Y56</v>
      </c>
      <c r="J4828" s="68" t="str">
        <f>VLOOKUP(E4828,Refs!$P$2:$S$29,4,FALSE)</f>
        <v>London</v>
      </c>
      <c r="K4828" s="28">
        <f t="shared" si="153"/>
        <v>3414</v>
      </c>
    </row>
    <row r="4829" spans="1:11" x14ac:dyDescent="0.35">
      <c r="A4829" s="69">
        <f t="shared" si="154"/>
        <v>45778</v>
      </c>
      <c r="B4829" t="s">
        <v>911</v>
      </c>
      <c r="C4829" t="s">
        <v>286</v>
      </c>
      <c r="D4829" t="s">
        <v>890</v>
      </c>
      <c r="E4829" t="s">
        <v>336</v>
      </c>
      <c r="F4829" t="s">
        <v>320</v>
      </c>
      <c r="G4829" t="s">
        <v>132</v>
      </c>
      <c r="H4829">
        <v>3049</v>
      </c>
      <c r="I4829" s="68" t="str">
        <f>VLOOKUP(E4829,Refs!$P$2:$R$29,3,FALSE)</f>
        <v>Y56</v>
      </c>
      <c r="J4829" s="68" t="str">
        <f>VLOOKUP(E4829,Refs!$P$2:$S$29,4,FALSE)</f>
        <v>London</v>
      </c>
      <c r="K4829" s="28">
        <f t="shared" si="153"/>
        <v>3049</v>
      </c>
    </row>
    <row r="4830" spans="1:11" x14ac:dyDescent="0.35">
      <c r="A4830" s="69">
        <f t="shared" si="154"/>
        <v>45778</v>
      </c>
      <c r="B4830" t="s">
        <v>911</v>
      </c>
      <c r="C4830" t="s">
        <v>286</v>
      </c>
      <c r="D4830" t="s">
        <v>890</v>
      </c>
      <c r="E4830" t="s">
        <v>336</v>
      </c>
      <c r="F4830" t="s">
        <v>320</v>
      </c>
      <c r="G4830" t="s">
        <v>133</v>
      </c>
      <c r="H4830">
        <v>1420</v>
      </c>
      <c r="I4830" s="68" t="str">
        <f>VLOOKUP(E4830,Refs!$P$2:$R$29,3,FALSE)</f>
        <v>Y56</v>
      </c>
      <c r="J4830" s="68" t="str">
        <f>VLOOKUP(E4830,Refs!$P$2:$S$29,4,FALSE)</f>
        <v>London</v>
      </c>
      <c r="K4830" s="28">
        <f t="shared" si="153"/>
        <v>1420</v>
      </c>
    </row>
    <row r="4831" spans="1:11" x14ac:dyDescent="0.35">
      <c r="A4831" s="69">
        <f t="shared" si="154"/>
        <v>45778</v>
      </c>
      <c r="B4831" t="s">
        <v>911</v>
      </c>
      <c r="C4831" t="s">
        <v>286</v>
      </c>
      <c r="D4831" t="s">
        <v>890</v>
      </c>
      <c r="E4831" t="s">
        <v>336</v>
      </c>
      <c r="F4831" t="s">
        <v>320</v>
      </c>
      <c r="G4831" t="s">
        <v>134</v>
      </c>
      <c r="H4831">
        <v>1357</v>
      </c>
      <c r="I4831" s="68" t="str">
        <f>VLOOKUP(E4831,Refs!$P$2:$R$29,3,FALSE)</f>
        <v>Y56</v>
      </c>
      <c r="J4831" s="68" t="str">
        <f>VLOOKUP(E4831,Refs!$P$2:$S$29,4,FALSE)</f>
        <v>London</v>
      </c>
      <c r="K4831" s="28">
        <f t="shared" si="153"/>
        <v>1357</v>
      </c>
    </row>
    <row r="4832" spans="1:11" x14ac:dyDescent="0.35">
      <c r="A4832" s="69">
        <f t="shared" si="154"/>
        <v>45778</v>
      </c>
      <c r="B4832" t="s">
        <v>911</v>
      </c>
      <c r="C4832" t="s">
        <v>286</v>
      </c>
      <c r="D4832" t="s">
        <v>890</v>
      </c>
      <c r="E4832" t="s">
        <v>336</v>
      </c>
      <c r="F4832" t="s">
        <v>320</v>
      </c>
      <c r="G4832" t="s">
        <v>135</v>
      </c>
      <c r="H4832">
        <v>445</v>
      </c>
      <c r="I4832" s="68" t="str">
        <f>VLOOKUP(E4832,Refs!$P$2:$R$29,3,FALSE)</f>
        <v>Y56</v>
      </c>
      <c r="J4832" s="68" t="str">
        <f>VLOOKUP(E4832,Refs!$P$2:$S$29,4,FALSE)</f>
        <v>London</v>
      </c>
      <c r="K4832" s="28">
        <f t="shared" si="153"/>
        <v>445</v>
      </c>
    </row>
    <row r="4833" spans="1:11" x14ac:dyDescent="0.35">
      <c r="A4833" s="69">
        <f t="shared" si="154"/>
        <v>45778</v>
      </c>
      <c r="B4833" t="s">
        <v>911</v>
      </c>
      <c r="C4833" t="s">
        <v>286</v>
      </c>
      <c r="D4833" t="s">
        <v>890</v>
      </c>
      <c r="E4833" t="s">
        <v>336</v>
      </c>
      <c r="F4833" t="s">
        <v>320</v>
      </c>
      <c r="G4833" t="s">
        <v>136</v>
      </c>
      <c r="H4833">
        <v>336</v>
      </c>
      <c r="I4833" s="68" t="str">
        <f>VLOOKUP(E4833,Refs!$P$2:$R$29,3,FALSE)</f>
        <v>Y56</v>
      </c>
      <c r="J4833" s="68" t="str">
        <f>VLOOKUP(E4833,Refs!$P$2:$S$29,4,FALSE)</f>
        <v>London</v>
      </c>
      <c r="K4833" s="28">
        <f t="shared" si="153"/>
        <v>336</v>
      </c>
    </row>
    <row r="4834" spans="1:11" x14ac:dyDescent="0.35">
      <c r="A4834" s="69">
        <f t="shared" si="154"/>
        <v>45778</v>
      </c>
      <c r="B4834" t="s">
        <v>911</v>
      </c>
      <c r="C4834" t="s">
        <v>286</v>
      </c>
      <c r="D4834" t="s">
        <v>890</v>
      </c>
      <c r="E4834" t="s">
        <v>336</v>
      </c>
      <c r="F4834" t="s">
        <v>320</v>
      </c>
      <c r="G4834" t="s">
        <v>137</v>
      </c>
      <c r="H4834">
        <v>8</v>
      </c>
      <c r="I4834" s="68" t="str">
        <f>VLOOKUP(E4834,Refs!$P$2:$R$29,3,FALSE)</f>
        <v>Y56</v>
      </c>
      <c r="J4834" s="68" t="str">
        <f>VLOOKUP(E4834,Refs!$P$2:$S$29,4,FALSE)</f>
        <v>London</v>
      </c>
      <c r="K4834" s="28">
        <f t="shared" ref="K4834:K4897" si="155">IF(OR(H4834="NULL",H4834=0,H4834=""),"",H4834)</f>
        <v>8</v>
      </c>
    </row>
    <row r="4835" spans="1:11" x14ac:dyDescent="0.35">
      <c r="A4835" s="69">
        <f t="shared" si="154"/>
        <v>45778</v>
      </c>
      <c r="B4835" t="s">
        <v>911</v>
      </c>
      <c r="C4835" t="s">
        <v>286</v>
      </c>
      <c r="D4835" t="s">
        <v>890</v>
      </c>
      <c r="E4835" t="s">
        <v>336</v>
      </c>
      <c r="F4835" t="s">
        <v>320</v>
      </c>
      <c r="G4835" t="s">
        <v>138</v>
      </c>
      <c r="H4835">
        <v>3</v>
      </c>
      <c r="I4835" s="68" t="str">
        <f>VLOOKUP(E4835,Refs!$P$2:$R$29,3,FALSE)</f>
        <v>Y56</v>
      </c>
      <c r="J4835" s="68" t="str">
        <f>VLOOKUP(E4835,Refs!$P$2:$S$29,4,FALSE)</f>
        <v>London</v>
      </c>
      <c r="K4835" s="28">
        <f t="shared" si="155"/>
        <v>3</v>
      </c>
    </row>
    <row r="4836" spans="1:11" x14ac:dyDescent="0.35">
      <c r="A4836" s="69">
        <f t="shared" si="154"/>
        <v>45778</v>
      </c>
      <c r="B4836" t="s">
        <v>911</v>
      </c>
      <c r="C4836" t="s">
        <v>286</v>
      </c>
      <c r="D4836" t="s">
        <v>890</v>
      </c>
      <c r="E4836" t="s">
        <v>336</v>
      </c>
      <c r="F4836" t="s">
        <v>320</v>
      </c>
      <c r="G4836" t="s">
        <v>139</v>
      </c>
      <c r="H4836">
        <v>7</v>
      </c>
      <c r="I4836" s="68" t="str">
        <f>VLOOKUP(E4836,Refs!$P$2:$R$29,3,FALSE)</f>
        <v>Y56</v>
      </c>
      <c r="J4836" s="68" t="str">
        <f>VLOOKUP(E4836,Refs!$P$2:$S$29,4,FALSE)</f>
        <v>London</v>
      </c>
      <c r="K4836" s="28">
        <f t="shared" si="155"/>
        <v>7</v>
      </c>
    </row>
    <row r="4837" spans="1:11" x14ac:dyDescent="0.35">
      <c r="A4837" s="69">
        <f t="shared" si="154"/>
        <v>45778</v>
      </c>
      <c r="B4837" t="s">
        <v>911</v>
      </c>
      <c r="C4837" t="s">
        <v>286</v>
      </c>
      <c r="D4837" t="s">
        <v>890</v>
      </c>
      <c r="E4837" t="s">
        <v>336</v>
      </c>
      <c r="F4837" t="s">
        <v>320</v>
      </c>
      <c r="G4837" t="s">
        <v>140</v>
      </c>
      <c r="H4837">
        <v>7</v>
      </c>
      <c r="I4837" s="68" t="str">
        <f>VLOOKUP(E4837,Refs!$P$2:$R$29,3,FALSE)</f>
        <v>Y56</v>
      </c>
      <c r="J4837" s="68" t="str">
        <f>VLOOKUP(E4837,Refs!$P$2:$S$29,4,FALSE)</f>
        <v>London</v>
      </c>
      <c r="K4837" s="28">
        <f t="shared" si="155"/>
        <v>7</v>
      </c>
    </row>
    <row r="4838" spans="1:11" x14ac:dyDescent="0.35">
      <c r="A4838" s="69">
        <f t="shared" si="154"/>
        <v>45778</v>
      </c>
      <c r="B4838" t="s">
        <v>911</v>
      </c>
      <c r="C4838" t="s">
        <v>286</v>
      </c>
      <c r="D4838" t="s">
        <v>890</v>
      </c>
      <c r="E4838" t="s">
        <v>336</v>
      </c>
      <c r="F4838" t="s">
        <v>320</v>
      </c>
      <c r="G4838" t="s">
        <v>728</v>
      </c>
      <c r="H4838">
        <v>135</v>
      </c>
      <c r="I4838" s="68" t="str">
        <f>VLOOKUP(E4838,Refs!$P$2:$R$29,3,FALSE)</f>
        <v>Y56</v>
      </c>
      <c r="J4838" s="68" t="str">
        <f>VLOOKUP(E4838,Refs!$P$2:$S$29,4,FALSE)</f>
        <v>London</v>
      </c>
      <c r="K4838" s="28">
        <f t="shared" si="155"/>
        <v>135</v>
      </c>
    </row>
    <row r="4839" spans="1:11" x14ac:dyDescent="0.35">
      <c r="A4839" s="69">
        <f t="shared" si="154"/>
        <v>45778</v>
      </c>
      <c r="B4839" t="s">
        <v>911</v>
      </c>
      <c r="C4839" t="s">
        <v>286</v>
      </c>
      <c r="D4839" t="s">
        <v>890</v>
      </c>
      <c r="E4839" t="s">
        <v>336</v>
      </c>
      <c r="F4839" t="s">
        <v>320</v>
      </c>
      <c r="G4839" t="s">
        <v>727</v>
      </c>
      <c r="H4839">
        <v>101</v>
      </c>
      <c r="I4839" s="68" t="str">
        <f>VLOOKUP(E4839,Refs!$P$2:$R$29,3,FALSE)</f>
        <v>Y56</v>
      </c>
      <c r="J4839" s="68" t="str">
        <f>VLOOKUP(E4839,Refs!$P$2:$S$29,4,FALSE)</f>
        <v>London</v>
      </c>
      <c r="K4839" s="28">
        <f t="shared" si="155"/>
        <v>101</v>
      </c>
    </row>
    <row r="4840" spans="1:11" x14ac:dyDescent="0.35">
      <c r="A4840" s="69">
        <f t="shared" si="154"/>
        <v>45778</v>
      </c>
      <c r="B4840" t="s">
        <v>911</v>
      </c>
      <c r="C4840" t="s">
        <v>286</v>
      </c>
      <c r="D4840" t="s">
        <v>890</v>
      </c>
      <c r="E4840" t="s">
        <v>336</v>
      </c>
      <c r="F4840" t="s">
        <v>320</v>
      </c>
      <c r="G4840" t="s">
        <v>730</v>
      </c>
      <c r="H4840">
        <v>137</v>
      </c>
      <c r="I4840" s="68" t="str">
        <f>VLOOKUP(E4840,Refs!$P$2:$R$29,3,FALSE)</f>
        <v>Y56</v>
      </c>
      <c r="J4840" s="68" t="str">
        <f>VLOOKUP(E4840,Refs!$P$2:$S$29,4,FALSE)</f>
        <v>London</v>
      </c>
      <c r="K4840" s="28">
        <f t="shared" si="155"/>
        <v>137</v>
      </c>
    </row>
    <row r="4841" spans="1:11" x14ac:dyDescent="0.35">
      <c r="A4841" s="69">
        <f t="shared" si="154"/>
        <v>45778</v>
      </c>
      <c r="B4841" t="s">
        <v>911</v>
      </c>
      <c r="C4841" t="s">
        <v>286</v>
      </c>
      <c r="D4841" t="s">
        <v>890</v>
      </c>
      <c r="E4841" t="s">
        <v>336</v>
      </c>
      <c r="F4841" t="s">
        <v>320</v>
      </c>
      <c r="G4841" t="s">
        <v>729</v>
      </c>
      <c r="H4841">
        <v>84</v>
      </c>
      <c r="I4841" s="68" t="str">
        <f>VLOOKUP(E4841,Refs!$P$2:$R$29,3,FALSE)</f>
        <v>Y56</v>
      </c>
      <c r="J4841" s="68" t="str">
        <f>VLOOKUP(E4841,Refs!$P$2:$S$29,4,FALSE)</f>
        <v>London</v>
      </c>
      <c r="K4841" s="28">
        <f t="shared" si="155"/>
        <v>84</v>
      </c>
    </row>
    <row r="4842" spans="1:11" x14ac:dyDescent="0.35">
      <c r="A4842" s="69">
        <f t="shared" si="154"/>
        <v>45778</v>
      </c>
      <c r="B4842" t="s">
        <v>911</v>
      </c>
      <c r="C4842" t="s">
        <v>286</v>
      </c>
      <c r="D4842" t="s">
        <v>890</v>
      </c>
      <c r="E4842" t="s">
        <v>712</v>
      </c>
      <c r="F4842" t="s">
        <v>711</v>
      </c>
      <c r="G4842" t="s">
        <v>10</v>
      </c>
      <c r="H4842">
        <v>39556</v>
      </c>
      <c r="I4842" s="68" t="str">
        <f>VLOOKUP(E4842,Refs!$P$2:$R$29,3,FALSE)</f>
        <v>Y58</v>
      </c>
      <c r="J4842" s="68" t="str">
        <f>VLOOKUP(E4842,Refs!$P$2:$S$29,4,FALSE)</f>
        <v>South West</v>
      </c>
      <c r="K4842" s="28">
        <f t="shared" si="155"/>
        <v>39556</v>
      </c>
    </row>
    <row r="4843" spans="1:11" x14ac:dyDescent="0.35">
      <c r="A4843" s="69">
        <f t="shared" si="154"/>
        <v>45778</v>
      </c>
      <c r="B4843" t="s">
        <v>911</v>
      </c>
      <c r="C4843" t="s">
        <v>286</v>
      </c>
      <c r="D4843" t="s">
        <v>890</v>
      </c>
      <c r="E4843" t="s">
        <v>712</v>
      </c>
      <c r="F4843" t="s">
        <v>711</v>
      </c>
      <c r="G4843" t="s">
        <v>69</v>
      </c>
      <c r="H4843">
        <v>39556</v>
      </c>
      <c r="I4843" s="68" t="str">
        <f>VLOOKUP(E4843,Refs!$P$2:$R$29,3,FALSE)</f>
        <v>Y58</v>
      </c>
      <c r="J4843" s="68" t="str">
        <f>VLOOKUP(E4843,Refs!$P$2:$S$29,4,FALSE)</f>
        <v>South West</v>
      </c>
      <c r="K4843" s="28">
        <f t="shared" si="155"/>
        <v>39556</v>
      </c>
    </row>
    <row r="4844" spans="1:11" x14ac:dyDescent="0.35">
      <c r="A4844" s="69">
        <f t="shared" si="154"/>
        <v>45778</v>
      </c>
      <c r="B4844" t="s">
        <v>911</v>
      </c>
      <c r="C4844" t="s">
        <v>286</v>
      </c>
      <c r="D4844" t="s">
        <v>890</v>
      </c>
      <c r="E4844" t="s">
        <v>712</v>
      </c>
      <c r="F4844" t="s">
        <v>711</v>
      </c>
      <c r="G4844" t="s">
        <v>20</v>
      </c>
      <c r="H4844">
        <v>37054</v>
      </c>
      <c r="I4844" s="68" t="str">
        <f>VLOOKUP(E4844,Refs!$P$2:$R$29,3,FALSE)</f>
        <v>Y58</v>
      </c>
      <c r="J4844" s="68" t="str">
        <f>VLOOKUP(E4844,Refs!$P$2:$S$29,4,FALSE)</f>
        <v>South West</v>
      </c>
      <c r="K4844" s="28">
        <f t="shared" si="155"/>
        <v>37054</v>
      </c>
    </row>
    <row r="4845" spans="1:11" x14ac:dyDescent="0.35">
      <c r="A4845" s="69">
        <f t="shared" si="154"/>
        <v>45778</v>
      </c>
      <c r="B4845" t="s">
        <v>911</v>
      </c>
      <c r="C4845" t="s">
        <v>286</v>
      </c>
      <c r="D4845" t="s">
        <v>890</v>
      </c>
      <c r="E4845" t="s">
        <v>712</v>
      </c>
      <c r="F4845" t="s">
        <v>711</v>
      </c>
      <c r="G4845" t="s">
        <v>23</v>
      </c>
      <c r="H4845">
        <v>35907</v>
      </c>
      <c r="I4845" s="68" t="str">
        <f>VLOOKUP(E4845,Refs!$P$2:$R$29,3,FALSE)</f>
        <v>Y58</v>
      </c>
      <c r="J4845" s="68" t="str">
        <f>VLOOKUP(E4845,Refs!$P$2:$S$29,4,FALSE)</f>
        <v>South West</v>
      </c>
      <c r="K4845" s="28">
        <f t="shared" si="155"/>
        <v>35907</v>
      </c>
    </row>
    <row r="4846" spans="1:11" x14ac:dyDescent="0.35">
      <c r="A4846" s="69">
        <f t="shared" si="154"/>
        <v>45778</v>
      </c>
      <c r="B4846" t="s">
        <v>911</v>
      </c>
      <c r="C4846" t="s">
        <v>286</v>
      </c>
      <c r="D4846" t="s">
        <v>890</v>
      </c>
      <c r="E4846" t="s">
        <v>712</v>
      </c>
      <c r="F4846" t="s">
        <v>711</v>
      </c>
      <c r="G4846" t="s">
        <v>19</v>
      </c>
      <c r="H4846">
        <v>101</v>
      </c>
      <c r="I4846" s="68" t="str">
        <f>VLOOKUP(E4846,Refs!$P$2:$R$29,3,FALSE)</f>
        <v>Y58</v>
      </c>
      <c r="J4846" s="68" t="str">
        <f>VLOOKUP(E4846,Refs!$P$2:$S$29,4,FALSE)</f>
        <v>South West</v>
      </c>
      <c r="K4846" s="28">
        <f t="shared" si="155"/>
        <v>101</v>
      </c>
    </row>
    <row r="4847" spans="1:11" x14ac:dyDescent="0.35">
      <c r="A4847" s="69">
        <f t="shared" si="154"/>
        <v>45778</v>
      </c>
      <c r="B4847" t="s">
        <v>911</v>
      </c>
      <c r="C4847" t="s">
        <v>286</v>
      </c>
      <c r="D4847" t="s">
        <v>890</v>
      </c>
      <c r="E4847" t="s">
        <v>712</v>
      </c>
      <c r="F4847" t="s">
        <v>711</v>
      </c>
      <c r="G4847" t="s">
        <v>21</v>
      </c>
      <c r="H4847">
        <v>241077</v>
      </c>
      <c r="I4847" s="68" t="str">
        <f>VLOOKUP(E4847,Refs!$P$2:$R$29,3,FALSE)</f>
        <v>Y58</v>
      </c>
      <c r="J4847" s="68" t="str">
        <f>VLOOKUP(E4847,Refs!$P$2:$S$29,4,FALSE)</f>
        <v>South West</v>
      </c>
      <c r="K4847" s="28">
        <f t="shared" si="155"/>
        <v>241077</v>
      </c>
    </row>
    <row r="4848" spans="1:11" x14ac:dyDescent="0.35">
      <c r="A4848" s="69">
        <f t="shared" si="154"/>
        <v>45778</v>
      </c>
      <c r="B4848" t="s">
        <v>911</v>
      </c>
      <c r="C4848" t="s">
        <v>286</v>
      </c>
      <c r="D4848" t="s">
        <v>890</v>
      </c>
      <c r="E4848" t="s">
        <v>712</v>
      </c>
      <c r="F4848" t="s">
        <v>711</v>
      </c>
      <c r="G4848" t="s">
        <v>70</v>
      </c>
      <c r="H4848">
        <v>29</v>
      </c>
      <c r="I4848" s="68" t="str">
        <f>VLOOKUP(E4848,Refs!$P$2:$R$29,3,FALSE)</f>
        <v>Y58</v>
      </c>
      <c r="J4848" s="68" t="str">
        <f>VLOOKUP(E4848,Refs!$P$2:$S$29,4,FALSE)</f>
        <v>South West</v>
      </c>
      <c r="K4848" s="28">
        <f t="shared" si="155"/>
        <v>29</v>
      </c>
    </row>
    <row r="4849" spans="1:11" x14ac:dyDescent="0.35">
      <c r="A4849" s="69">
        <f t="shared" si="154"/>
        <v>45778</v>
      </c>
      <c r="B4849" t="s">
        <v>911</v>
      </c>
      <c r="C4849" t="s">
        <v>286</v>
      </c>
      <c r="D4849" t="s">
        <v>890</v>
      </c>
      <c r="E4849" t="s">
        <v>712</v>
      </c>
      <c r="F4849" t="s">
        <v>711</v>
      </c>
      <c r="G4849" t="s">
        <v>71</v>
      </c>
      <c r="H4849">
        <v>184</v>
      </c>
      <c r="I4849" s="68" t="str">
        <f>VLOOKUP(E4849,Refs!$P$2:$R$29,3,FALSE)</f>
        <v>Y58</v>
      </c>
      <c r="J4849" s="68" t="str">
        <f>VLOOKUP(E4849,Refs!$P$2:$S$29,4,FALSE)</f>
        <v>South West</v>
      </c>
      <c r="K4849" s="28">
        <f t="shared" si="155"/>
        <v>184</v>
      </c>
    </row>
    <row r="4850" spans="1:11" x14ac:dyDescent="0.35">
      <c r="A4850" s="69">
        <f t="shared" si="154"/>
        <v>45778</v>
      </c>
      <c r="B4850" t="s">
        <v>911</v>
      </c>
      <c r="C4850" t="s">
        <v>286</v>
      </c>
      <c r="D4850" t="s">
        <v>890</v>
      </c>
      <c r="E4850" t="s">
        <v>712</v>
      </c>
      <c r="F4850" t="s">
        <v>711</v>
      </c>
      <c r="G4850" t="s">
        <v>72</v>
      </c>
      <c r="H4850">
        <v>7111</v>
      </c>
      <c r="I4850" s="68" t="str">
        <f>VLOOKUP(E4850,Refs!$P$2:$R$29,3,FALSE)</f>
        <v>Y58</v>
      </c>
      <c r="J4850" s="68" t="str">
        <f>VLOOKUP(E4850,Refs!$P$2:$S$29,4,FALSE)</f>
        <v>South West</v>
      </c>
      <c r="K4850" s="28">
        <f t="shared" si="155"/>
        <v>7111</v>
      </c>
    </row>
    <row r="4851" spans="1:11" x14ac:dyDescent="0.35">
      <c r="A4851" s="69">
        <f t="shared" si="154"/>
        <v>45778</v>
      </c>
      <c r="B4851" t="s">
        <v>911</v>
      </c>
      <c r="C4851" t="s">
        <v>286</v>
      </c>
      <c r="D4851" t="s">
        <v>890</v>
      </c>
      <c r="E4851" t="s">
        <v>712</v>
      </c>
      <c r="F4851" t="s">
        <v>711</v>
      </c>
      <c r="G4851" t="s">
        <v>73</v>
      </c>
      <c r="H4851">
        <v>11666</v>
      </c>
      <c r="I4851" s="68" t="str">
        <f>VLOOKUP(E4851,Refs!$P$2:$R$29,3,FALSE)</f>
        <v>Y58</v>
      </c>
      <c r="J4851" s="68" t="str">
        <f>VLOOKUP(E4851,Refs!$P$2:$S$29,4,FALSE)</f>
        <v>South West</v>
      </c>
      <c r="K4851" s="28">
        <f t="shared" si="155"/>
        <v>11666</v>
      </c>
    </row>
    <row r="4852" spans="1:11" x14ac:dyDescent="0.35">
      <c r="A4852" s="69">
        <f t="shared" si="154"/>
        <v>45778</v>
      </c>
      <c r="B4852" t="s">
        <v>911</v>
      </c>
      <c r="C4852" t="s">
        <v>286</v>
      </c>
      <c r="D4852" t="s">
        <v>890</v>
      </c>
      <c r="E4852" t="s">
        <v>712</v>
      </c>
      <c r="F4852" t="s">
        <v>711</v>
      </c>
      <c r="G4852" t="s">
        <v>74</v>
      </c>
      <c r="H4852">
        <v>41212905</v>
      </c>
      <c r="I4852" s="68" t="str">
        <f>VLOOKUP(E4852,Refs!$P$2:$R$29,3,FALSE)</f>
        <v>Y58</v>
      </c>
      <c r="J4852" s="68" t="str">
        <f>VLOOKUP(E4852,Refs!$P$2:$S$29,4,FALSE)</f>
        <v>South West</v>
      </c>
      <c r="K4852" s="28">
        <f t="shared" si="155"/>
        <v>41212905</v>
      </c>
    </row>
    <row r="4853" spans="1:11" x14ac:dyDescent="0.35">
      <c r="A4853" s="69">
        <f t="shared" si="154"/>
        <v>45778</v>
      </c>
      <c r="B4853" t="s">
        <v>911</v>
      </c>
      <c r="C4853" t="s">
        <v>286</v>
      </c>
      <c r="D4853" t="s">
        <v>890</v>
      </c>
      <c r="E4853" t="s">
        <v>712</v>
      </c>
      <c r="F4853" t="s">
        <v>711</v>
      </c>
      <c r="G4853" t="s">
        <v>26</v>
      </c>
      <c r="H4853">
        <v>32816</v>
      </c>
      <c r="I4853" s="68" t="str">
        <f>VLOOKUP(E4853,Refs!$P$2:$R$29,3,FALSE)</f>
        <v>Y58</v>
      </c>
      <c r="J4853" s="68" t="str">
        <f>VLOOKUP(E4853,Refs!$P$2:$S$29,4,FALSE)</f>
        <v>South West</v>
      </c>
      <c r="K4853" s="28">
        <f t="shared" si="155"/>
        <v>32816</v>
      </c>
    </row>
    <row r="4854" spans="1:11" x14ac:dyDescent="0.35">
      <c r="A4854" s="69">
        <f t="shared" si="154"/>
        <v>45778</v>
      </c>
      <c r="B4854" t="s">
        <v>911</v>
      </c>
      <c r="C4854" t="s">
        <v>286</v>
      </c>
      <c r="D4854" t="s">
        <v>890</v>
      </c>
      <c r="E4854" t="s">
        <v>712</v>
      </c>
      <c r="F4854" t="s">
        <v>711</v>
      </c>
      <c r="G4854" t="s">
        <v>75</v>
      </c>
      <c r="H4854">
        <v>471</v>
      </c>
      <c r="I4854" s="68" t="str">
        <f>VLOOKUP(E4854,Refs!$P$2:$R$29,3,FALSE)</f>
        <v>Y58</v>
      </c>
      <c r="J4854" s="68" t="str">
        <f>VLOOKUP(E4854,Refs!$P$2:$S$29,4,FALSE)</f>
        <v>South West</v>
      </c>
      <c r="K4854" s="28">
        <f t="shared" si="155"/>
        <v>471</v>
      </c>
    </row>
    <row r="4855" spans="1:11" x14ac:dyDescent="0.35">
      <c r="A4855" s="69">
        <f t="shared" si="154"/>
        <v>45778</v>
      </c>
      <c r="B4855" t="s">
        <v>911</v>
      </c>
      <c r="C4855" t="s">
        <v>286</v>
      </c>
      <c r="D4855" t="s">
        <v>890</v>
      </c>
      <c r="E4855" t="s">
        <v>712</v>
      </c>
      <c r="F4855" t="s">
        <v>711</v>
      </c>
      <c r="G4855" t="s">
        <v>76</v>
      </c>
      <c r="H4855">
        <v>12394</v>
      </c>
      <c r="I4855" s="68" t="str">
        <f>VLOOKUP(E4855,Refs!$P$2:$R$29,3,FALSE)</f>
        <v>Y58</v>
      </c>
      <c r="J4855" s="68" t="str">
        <f>VLOOKUP(E4855,Refs!$P$2:$S$29,4,FALSE)</f>
        <v>South West</v>
      </c>
      <c r="K4855" s="28">
        <f t="shared" si="155"/>
        <v>12394</v>
      </c>
    </row>
    <row r="4856" spans="1:11" x14ac:dyDescent="0.35">
      <c r="A4856" s="69">
        <f t="shared" si="154"/>
        <v>45778</v>
      </c>
      <c r="B4856" t="s">
        <v>911</v>
      </c>
      <c r="C4856" t="s">
        <v>286</v>
      </c>
      <c r="D4856" t="s">
        <v>890</v>
      </c>
      <c r="E4856" t="s">
        <v>712</v>
      </c>
      <c r="F4856" t="s">
        <v>711</v>
      </c>
      <c r="G4856" t="s">
        <v>77</v>
      </c>
      <c r="H4856">
        <v>10087</v>
      </c>
      <c r="I4856" s="68" t="str">
        <f>VLOOKUP(E4856,Refs!$P$2:$R$29,3,FALSE)</f>
        <v>Y58</v>
      </c>
      <c r="J4856" s="68" t="str">
        <f>VLOOKUP(E4856,Refs!$P$2:$S$29,4,FALSE)</f>
        <v>South West</v>
      </c>
      <c r="K4856" s="28">
        <f t="shared" si="155"/>
        <v>10087</v>
      </c>
    </row>
    <row r="4857" spans="1:11" x14ac:dyDescent="0.35">
      <c r="A4857" s="69">
        <f t="shared" si="154"/>
        <v>45778</v>
      </c>
      <c r="B4857" t="s">
        <v>911</v>
      </c>
      <c r="C4857" t="s">
        <v>286</v>
      </c>
      <c r="D4857" t="s">
        <v>890</v>
      </c>
      <c r="E4857" t="s">
        <v>712</v>
      </c>
      <c r="F4857" t="s">
        <v>711</v>
      </c>
      <c r="G4857" t="s">
        <v>78</v>
      </c>
      <c r="H4857">
        <v>9864</v>
      </c>
      <c r="I4857" s="68" t="str">
        <f>VLOOKUP(E4857,Refs!$P$2:$R$29,3,FALSE)</f>
        <v>Y58</v>
      </c>
      <c r="J4857" s="68" t="str">
        <f>VLOOKUP(E4857,Refs!$P$2:$S$29,4,FALSE)</f>
        <v>South West</v>
      </c>
      <c r="K4857" s="28">
        <f t="shared" si="155"/>
        <v>9864</v>
      </c>
    </row>
    <row r="4858" spans="1:11" x14ac:dyDescent="0.35">
      <c r="A4858" s="69">
        <f t="shared" si="154"/>
        <v>45778</v>
      </c>
      <c r="B4858" t="s">
        <v>911</v>
      </c>
      <c r="C4858" t="s">
        <v>286</v>
      </c>
      <c r="D4858" t="s">
        <v>890</v>
      </c>
      <c r="E4858" t="s">
        <v>712</v>
      </c>
      <c r="F4858" t="s">
        <v>711</v>
      </c>
      <c r="G4858" t="s">
        <v>79</v>
      </c>
      <c r="H4858">
        <v>0</v>
      </c>
      <c r="I4858" s="68" t="str">
        <f>VLOOKUP(E4858,Refs!$P$2:$R$29,3,FALSE)</f>
        <v>Y58</v>
      </c>
      <c r="J4858" s="68" t="str">
        <f>VLOOKUP(E4858,Refs!$P$2:$S$29,4,FALSE)</f>
        <v>South West</v>
      </c>
      <c r="K4858" s="28" t="str">
        <f t="shared" si="155"/>
        <v/>
      </c>
    </row>
    <row r="4859" spans="1:11" x14ac:dyDescent="0.35">
      <c r="A4859" s="69">
        <f t="shared" si="154"/>
        <v>45778</v>
      </c>
      <c r="B4859" t="s">
        <v>911</v>
      </c>
      <c r="C4859" t="s">
        <v>286</v>
      </c>
      <c r="D4859" t="s">
        <v>890</v>
      </c>
      <c r="E4859" t="s">
        <v>712</v>
      </c>
      <c r="F4859" t="s">
        <v>711</v>
      </c>
      <c r="G4859" t="s">
        <v>25</v>
      </c>
      <c r="H4859">
        <v>19951</v>
      </c>
      <c r="I4859" s="68" t="str">
        <f>VLOOKUP(E4859,Refs!$P$2:$R$29,3,FALSE)</f>
        <v>Y58</v>
      </c>
      <c r="J4859" s="68" t="str">
        <f>VLOOKUP(E4859,Refs!$P$2:$S$29,4,FALSE)</f>
        <v>South West</v>
      </c>
      <c r="K4859" s="28">
        <f t="shared" si="155"/>
        <v>19951</v>
      </c>
    </row>
    <row r="4860" spans="1:11" x14ac:dyDescent="0.35">
      <c r="A4860" s="69">
        <f t="shared" si="154"/>
        <v>45778</v>
      </c>
      <c r="B4860" t="s">
        <v>911</v>
      </c>
      <c r="C4860" t="s">
        <v>286</v>
      </c>
      <c r="D4860" t="s">
        <v>890</v>
      </c>
      <c r="E4860" t="s">
        <v>712</v>
      </c>
      <c r="F4860" t="s">
        <v>711</v>
      </c>
      <c r="G4860" t="s">
        <v>80</v>
      </c>
      <c r="H4860">
        <v>253</v>
      </c>
      <c r="I4860" s="68" t="str">
        <f>VLOOKUP(E4860,Refs!$P$2:$R$29,3,FALSE)</f>
        <v>Y58</v>
      </c>
      <c r="J4860" s="68" t="str">
        <f>VLOOKUP(E4860,Refs!$P$2:$S$29,4,FALSE)</f>
        <v>South West</v>
      </c>
      <c r="K4860" s="28">
        <f t="shared" si="155"/>
        <v>253</v>
      </c>
    </row>
    <row r="4861" spans="1:11" x14ac:dyDescent="0.35">
      <c r="A4861" s="69">
        <f t="shared" si="154"/>
        <v>45778</v>
      </c>
      <c r="B4861" t="s">
        <v>911</v>
      </c>
      <c r="C4861" t="s">
        <v>286</v>
      </c>
      <c r="D4861" t="s">
        <v>890</v>
      </c>
      <c r="E4861" t="s">
        <v>712</v>
      </c>
      <c r="F4861" t="s">
        <v>711</v>
      </c>
      <c r="G4861" t="s">
        <v>81</v>
      </c>
      <c r="H4861">
        <v>10324</v>
      </c>
      <c r="I4861" s="68" t="str">
        <f>VLOOKUP(E4861,Refs!$P$2:$R$29,3,FALSE)</f>
        <v>Y58</v>
      </c>
      <c r="J4861" s="68" t="str">
        <f>VLOOKUP(E4861,Refs!$P$2:$S$29,4,FALSE)</f>
        <v>South West</v>
      </c>
      <c r="K4861" s="28">
        <f t="shared" si="155"/>
        <v>10324</v>
      </c>
    </row>
    <row r="4862" spans="1:11" x14ac:dyDescent="0.35">
      <c r="A4862" s="69">
        <f t="shared" si="154"/>
        <v>45778</v>
      </c>
      <c r="B4862" t="s">
        <v>911</v>
      </c>
      <c r="C4862" t="s">
        <v>286</v>
      </c>
      <c r="D4862" t="s">
        <v>890</v>
      </c>
      <c r="E4862" t="s">
        <v>712</v>
      </c>
      <c r="F4862" t="s">
        <v>711</v>
      </c>
      <c r="G4862" t="s">
        <v>82</v>
      </c>
      <c r="H4862">
        <v>5649</v>
      </c>
      <c r="I4862" s="68" t="str">
        <f>VLOOKUP(E4862,Refs!$P$2:$R$29,3,FALSE)</f>
        <v>Y58</v>
      </c>
      <c r="J4862" s="68" t="str">
        <f>VLOOKUP(E4862,Refs!$P$2:$S$29,4,FALSE)</f>
        <v>South West</v>
      </c>
      <c r="K4862" s="28">
        <f t="shared" si="155"/>
        <v>5649</v>
      </c>
    </row>
    <row r="4863" spans="1:11" x14ac:dyDescent="0.35">
      <c r="A4863" s="69">
        <f t="shared" si="154"/>
        <v>45778</v>
      </c>
      <c r="B4863" t="s">
        <v>911</v>
      </c>
      <c r="C4863" t="s">
        <v>286</v>
      </c>
      <c r="D4863" t="s">
        <v>890</v>
      </c>
      <c r="E4863" t="s">
        <v>712</v>
      </c>
      <c r="F4863" t="s">
        <v>711</v>
      </c>
      <c r="G4863" t="s">
        <v>83</v>
      </c>
      <c r="H4863">
        <v>2448</v>
      </c>
      <c r="I4863" s="68" t="str">
        <f>VLOOKUP(E4863,Refs!$P$2:$R$29,3,FALSE)</f>
        <v>Y58</v>
      </c>
      <c r="J4863" s="68" t="str">
        <f>VLOOKUP(E4863,Refs!$P$2:$S$29,4,FALSE)</f>
        <v>South West</v>
      </c>
      <c r="K4863" s="28">
        <f t="shared" si="155"/>
        <v>2448</v>
      </c>
    </row>
    <row r="4864" spans="1:11" x14ac:dyDescent="0.35">
      <c r="A4864" s="69">
        <f t="shared" si="154"/>
        <v>45778</v>
      </c>
      <c r="B4864" t="s">
        <v>911</v>
      </c>
      <c r="C4864" t="s">
        <v>286</v>
      </c>
      <c r="D4864" t="s">
        <v>890</v>
      </c>
      <c r="E4864" t="s">
        <v>712</v>
      </c>
      <c r="F4864" t="s">
        <v>711</v>
      </c>
      <c r="G4864" t="s">
        <v>84</v>
      </c>
      <c r="H4864">
        <v>11168</v>
      </c>
      <c r="I4864" s="68" t="str">
        <f>VLOOKUP(E4864,Refs!$P$2:$R$29,3,FALSE)</f>
        <v>Y58</v>
      </c>
      <c r="J4864" s="68" t="str">
        <f>VLOOKUP(E4864,Refs!$P$2:$S$29,4,FALSE)</f>
        <v>South West</v>
      </c>
      <c r="K4864" s="28">
        <f t="shared" si="155"/>
        <v>11168</v>
      </c>
    </row>
    <row r="4865" spans="1:11" x14ac:dyDescent="0.35">
      <c r="A4865" s="69">
        <f t="shared" si="154"/>
        <v>45778</v>
      </c>
      <c r="B4865" t="s">
        <v>911</v>
      </c>
      <c r="C4865" t="s">
        <v>286</v>
      </c>
      <c r="D4865" t="s">
        <v>890</v>
      </c>
      <c r="E4865" t="s">
        <v>712</v>
      </c>
      <c r="F4865" t="s">
        <v>711</v>
      </c>
      <c r="G4865" t="s">
        <v>85</v>
      </c>
      <c r="H4865">
        <v>2233</v>
      </c>
      <c r="I4865" s="68" t="str">
        <f>VLOOKUP(E4865,Refs!$P$2:$R$29,3,FALSE)</f>
        <v>Y58</v>
      </c>
      <c r="J4865" s="68" t="str">
        <f>VLOOKUP(E4865,Refs!$P$2:$S$29,4,FALSE)</f>
        <v>South West</v>
      </c>
      <c r="K4865" s="28">
        <f t="shared" si="155"/>
        <v>2233</v>
      </c>
    </row>
    <row r="4866" spans="1:11" x14ac:dyDescent="0.35">
      <c r="A4866" s="69">
        <f t="shared" si="154"/>
        <v>45778</v>
      </c>
      <c r="B4866" t="s">
        <v>911</v>
      </c>
      <c r="C4866" t="s">
        <v>286</v>
      </c>
      <c r="D4866" t="s">
        <v>890</v>
      </c>
      <c r="E4866" t="s">
        <v>712</v>
      </c>
      <c r="F4866" t="s">
        <v>711</v>
      </c>
      <c r="G4866" t="s">
        <v>86</v>
      </c>
      <c r="H4866">
        <v>841</v>
      </c>
      <c r="I4866" s="68" t="str">
        <f>VLOOKUP(E4866,Refs!$P$2:$R$29,3,FALSE)</f>
        <v>Y58</v>
      </c>
      <c r="J4866" s="68" t="str">
        <f>VLOOKUP(E4866,Refs!$P$2:$S$29,4,FALSE)</f>
        <v>South West</v>
      </c>
      <c r="K4866" s="28">
        <f t="shared" si="155"/>
        <v>841</v>
      </c>
    </row>
    <row r="4867" spans="1:11" x14ac:dyDescent="0.35">
      <c r="A4867" s="69">
        <f t="shared" ref="A4867:A4930" si="156">DATEVALUE(RIGHT(B4867,8))</f>
        <v>45778</v>
      </c>
      <c r="B4867" t="s">
        <v>911</v>
      </c>
      <c r="C4867" t="s">
        <v>286</v>
      </c>
      <c r="D4867" t="s">
        <v>890</v>
      </c>
      <c r="E4867" t="s">
        <v>712</v>
      </c>
      <c r="F4867" t="s">
        <v>711</v>
      </c>
      <c r="G4867" t="s">
        <v>87</v>
      </c>
      <c r="H4867">
        <v>3947</v>
      </c>
      <c r="I4867" s="68" t="str">
        <f>VLOOKUP(E4867,Refs!$P$2:$R$29,3,FALSE)</f>
        <v>Y58</v>
      </c>
      <c r="J4867" s="68" t="str">
        <f>VLOOKUP(E4867,Refs!$P$2:$S$29,4,FALSE)</f>
        <v>South West</v>
      </c>
      <c r="K4867" s="28">
        <f t="shared" si="155"/>
        <v>3947</v>
      </c>
    </row>
    <row r="4868" spans="1:11" x14ac:dyDescent="0.35">
      <c r="A4868" s="69">
        <f t="shared" si="156"/>
        <v>45778</v>
      </c>
      <c r="B4868" t="s">
        <v>911</v>
      </c>
      <c r="C4868" t="s">
        <v>286</v>
      </c>
      <c r="D4868" t="s">
        <v>890</v>
      </c>
      <c r="E4868" t="s">
        <v>712</v>
      </c>
      <c r="F4868" t="s">
        <v>711</v>
      </c>
      <c r="G4868" t="s">
        <v>88</v>
      </c>
      <c r="H4868">
        <v>20798</v>
      </c>
      <c r="I4868" s="68" t="str">
        <f>VLOOKUP(E4868,Refs!$P$2:$R$29,3,FALSE)</f>
        <v>Y58</v>
      </c>
      <c r="J4868" s="68" t="str">
        <f>VLOOKUP(E4868,Refs!$P$2:$S$29,4,FALSE)</f>
        <v>South West</v>
      </c>
      <c r="K4868" s="28">
        <f t="shared" si="155"/>
        <v>20798</v>
      </c>
    </row>
    <row r="4869" spans="1:11" x14ac:dyDescent="0.35">
      <c r="A4869" s="69">
        <f t="shared" si="156"/>
        <v>45778</v>
      </c>
      <c r="B4869" t="s">
        <v>911</v>
      </c>
      <c r="C4869" t="s">
        <v>286</v>
      </c>
      <c r="D4869" t="s">
        <v>890</v>
      </c>
      <c r="E4869" t="s">
        <v>712</v>
      </c>
      <c r="F4869" t="s">
        <v>711</v>
      </c>
      <c r="G4869" t="s">
        <v>89</v>
      </c>
      <c r="H4869">
        <v>32770</v>
      </c>
      <c r="I4869" s="68" t="str">
        <f>VLOOKUP(E4869,Refs!$P$2:$R$29,3,FALSE)</f>
        <v>Y58</v>
      </c>
      <c r="J4869" s="68" t="str">
        <f>VLOOKUP(E4869,Refs!$P$2:$S$29,4,FALSE)</f>
        <v>South West</v>
      </c>
      <c r="K4869" s="28">
        <f t="shared" si="155"/>
        <v>32770</v>
      </c>
    </row>
    <row r="4870" spans="1:11" x14ac:dyDescent="0.35">
      <c r="A4870" s="69">
        <f t="shared" si="156"/>
        <v>45778</v>
      </c>
      <c r="B4870" t="s">
        <v>911</v>
      </c>
      <c r="C4870" t="s">
        <v>286</v>
      </c>
      <c r="D4870" t="s">
        <v>890</v>
      </c>
      <c r="E4870" t="s">
        <v>712</v>
      </c>
      <c r="F4870" t="s">
        <v>711</v>
      </c>
      <c r="G4870" t="s">
        <v>27</v>
      </c>
      <c r="H4870">
        <v>5246</v>
      </c>
      <c r="I4870" s="68" t="str">
        <f>VLOOKUP(E4870,Refs!$P$2:$R$29,3,FALSE)</f>
        <v>Y58</v>
      </c>
      <c r="J4870" s="68" t="str">
        <f>VLOOKUP(E4870,Refs!$P$2:$S$29,4,FALSE)</f>
        <v>South West</v>
      </c>
      <c r="K4870" s="28">
        <f t="shared" si="155"/>
        <v>5246</v>
      </c>
    </row>
    <row r="4871" spans="1:11" x14ac:dyDescent="0.35">
      <c r="A4871" s="69">
        <f t="shared" si="156"/>
        <v>45778</v>
      </c>
      <c r="B4871" t="s">
        <v>911</v>
      </c>
      <c r="C4871" t="s">
        <v>286</v>
      </c>
      <c r="D4871" t="s">
        <v>890</v>
      </c>
      <c r="E4871" t="s">
        <v>712</v>
      </c>
      <c r="F4871" t="s">
        <v>711</v>
      </c>
      <c r="G4871" t="s">
        <v>29</v>
      </c>
      <c r="H4871">
        <v>4440</v>
      </c>
      <c r="I4871" s="68" t="str">
        <f>VLOOKUP(E4871,Refs!$P$2:$R$29,3,FALSE)</f>
        <v>Y58</v>
      </c>
      <c r="J4871" s="68" t="str">
        <f>VLOOKUP(E4871,Refs!$P$2:$S$29,4,FALSE)</f>
        <v>South West</v>
      </c>
      <c r="K4871" s="28">
        <f t="shared" si="155"/>
        <v>4440</v>
      </c>
    </row>
    <row r="4872" spans="1:11" x14ac:dyDescent="0.35">
      <c r="A4872" s="69">
        <f t="shared" si="156"/>
        <v>45778</v>
      </c>
      <c r="B4872" t="s">
        <v>911</v>
      </c>
      <c r="C4872" t="s">
        <v>286</v>
      </c>
      <c r="D4872" t="s">
        <v>890</v>
      </c>
      <c r="E4872" t="s">
        <v>712</v>
      </c>
      <c r="F4872" t="s">
        <v>711</v>
      </c>
      <c r="G4872" t="s">
        <v>90</v>
      </c>
      <c r="H4872">
        <v>3053</v>
      </c>
      <c r="I4872" s="68" t="str">
        <f>VLOOKUP(E4872,Refs!$P$2:$R$29,3,FALSE)</f>
        <v>Y58</v>
      </c>
      <c r="J4872" s="68" t="str">
        <f>VLOOKUP(E4872,Refs!$P$2:$S$29,4,FALSE)</f>
        <v>South West</v>
      </c>
      <c r="K4872" s="28">
        <f t="shared" si="155"/>
        <v>3053</v>
      </c>
    </row>
    <row r="4873" spans="1:11" x14ac:dyDescent="0.35">
      <c r="A4873" s="69">
        <f t="shared" si="156"/>
        <v>45778</v>
      </c>
      <c r="B4873" t="s">
        <v>911</v>
      </c>
      <c r="C4873" t="s">
        <v>286</v>
      </c>
      <c r="D4873" t="s">
        <v>890</v>
      </c>
      <c r="E4873" t="s">
        <v>712</v>
      </c>
      <c r="F4873" t="s">
        <v>711</v>
      </c>
      <c r="G4873" t="s">
        <v>91</v>
      </c>
      <c r="H4873">
        <v>26</v>
      </c>
      <c r="I4873" s="68" t="str">
        <f>VLOOKUP(E4873,Refs!$P$2:$R$29,3,FALSE)</f>
        <v>Y58</v>
      </c>
      <c r="J4873" s="68" t="str">
        <f>VLOOKUP(E4873,Refs!$P$2:$S$29,4,FALSE)</f>
        <v>South West</v>
      </c>
      <c r="K4873" s="28">
        <f t="shared" si="155"/>
        <v>26</v>
      </c>
    </row>
    <row r="4874" spans="1:11" x14ac:dyDescent="0.35">
      <c r="A4874" s="69">
        <f t="shared" si="156"/>
        <v>45778</v>
      </c>
      <c r="B4874" t="s">
        <v>911</v>
      </c>
      <c r="C4874" t="s">
        <v>286</v>
      </c>
      <c r="D4874" t="s">
        <v>890</v>
      </c>
      <c r="E4874" t="s">
        <v>712</v>
      </c>
      <c r="F4874" t="s">
        <v>711</v>
      </c>
      <c r="G4874" t="s">
        <v>92</v>
      </c>
      <c r="H4874">
        <v>674</v>
      </c>
      <c r="I4874" s="68" t="str">
        <f>VLOOKUP(E4874,Refs!$P$2:$R$29,3,FALSE)</f>
        <v>Y58</v>
      </c>
      <c r="J4874" s="68" t="str">
        <f>VLOOKUP(E4874,Refs!$P$2:$S$29,4,FALSE)</f>
        <v>South West</v>
      </c>
      <c r="K4874" s="28">
        <f t="shared" si="155"/>
        <v>674</v>
      </c>
    </row>
    <row r="4875" spans="1:11" x14ac:dyDescent="0.35">
      <c r="A4875" s="69">
        <f t="shared" si="156"/>
        <v>45778</v>
      </c>
      <c r="B4875" t="s">
        <v>911</v>
      </c>
      <c r="C4875" t="s">
        <v>286</v>
      </c>
      <c r="D4875" t="s">
        <v>890</v>
      </c>
      <c r="E4875" t="s">
        <v>712</v>
      </c>
      <c r="F4875" t="s">
        <v>711</v>
      </c>
      <c r="G4875" t="s">
        <v>93</v>
      </c>
      <c r="H4875">
        <v>123</v>
      </c>
      <c r="I4875" s="68" t="str">
        <f>VLOOKUP(E4875,Refs!$P$2:$R$29,3,FALSE)</f>
        <v>Y58</v>
      </c>
      <c r="J4875" s="68" t="str">
        <f>VLOOKUP(E4875,Refs!$P$2:$S$29,4,FALSE)</f>
        <v>South West</v>
      </c>
      <c r="K4875" s="28">
        <f t="shared" si="155"/>
        <v>123</v>
      </c>
    </row>
    <row r="4876" spans="1:11" x14ac:dyDescent="0.35">
      <c r="A4876" s="69">
        <f t="shared" si="156"/>
        <v>45778</v>
      </c>
      <c r="B4876" t="s">
        <v>911</v>
      </c>
      <c r="C4876" t="s">
        <v>286</v>
      </c>
      <c r="D4876" t="s">
        <v>890</v>
      </c>
      <c r="E4876" t="s">
        <v>712</v>
      </c>
      <c r="F4876" t="s">
        <v>711</v>
      </c>
      <c r="G4876" t="s">
        <v>94</v>
      </c>
      <c r="H4876">
        <v>1204</v>
      </c>
      <c r="I4876" s="68" t="str">
        <f>VLOOKUP(E4876,Refs!$P$2:$R$29,3,FALSE)</f>
        <v>Y58</v>
      </c>
      <c r="J4876" s="68" t="str">
        <f>VLOOKUP(E4876,Refs!$P$2:$S$29,4,FALSE)</f>
        <v>South West</v>
      </c>
      <c r="K4876" s="28">
        <f t="shared" si="155"/>
        <v>1204</v>
      </c>
    </row>
    <row r="4877" spans="1:11" x14ac:dyDescent="0.35">
      <c r="A4877" s="69">
        <f t="shared" si="156"/>
        <v>45778</v>
      </c>
      <c r="B4877" t="s">
        <v>911</v>
      </c>
      <c r="C4877" t="s">
        <v>286</v>
      </c>
      <c r="D4877" t="s">
        <v>890</v>
      </c>
      <c r="E4877" t="s">
        <v>712</v>
      </c>
      <c r="F4877" t="s">
        <v>711</v>
      </c>
      <c r="G4877" t="s">
        <v>95</v>
      </c>
      <c r="H4877">
        <v>54</v>
      </c>
      <c r="I4877" s="68" t="str">
        <f>VLOOKUP(E4877,Refs!$P$2:$R$29,3,FALSE)</f>
        <v>Y58</v>
      </c>
      <c r="J4877" s="68" t="str">
        <f>VLOOKUP(E4877,Refs!$P$2:$S$29,4,FALSE)</f>
        <v>South West</v>
      </c>
      <c r="K4877" s="28">
        <f t="shared" si="155"/>
        <v>54</v>
      </c>
    </row>
    <row r="4878" spans="1:11" x14ac:dyDescent="0.35">
      <c r="A4878" s="69">
        <f t="shared" si="156"/>
        <v>45778</v>
      </c>
      <c r="B4878" t="s">
        <v>911</v>
      </c>
      <c r="C4878" t="s">
        <v>286</v>
      </c>
      <c r="D4878" t="s">
        <v>890</v>
      </c>
      <c r="E4878" t="s">
        <v>712</v>
      </c>
      <c r="F4878" t="s">
        <v>711</v>
      </c>
      <c r="G4878" t="s">
        <v>96</v>
      </c>
      <c r="H4878">
        <v>1510</v>
      </c>
      <c r="I4878" s="68" t="str">
        <f>VLOOKUP(E4878,Refs!$P$2:$R$29,3,FALSE)</f>
        <v>Y58</v>
      </c>
      <c r="J4878" s="68" t="str">
        <f>VLOOKUP(E4878,Refs!$P$2:$S$29,4,FALSE)</f>
        <v>South West</v>
      </c>
      <c r="K4878" s="28">
        <f t="shared" si="155"/>
        <v>1510</v>
      </c>
    </row>
    <row r="4879" spans="1:11" x14ac:dyDescent="0.35">
      <c r="A4879" s="69">
        <f t="shared" si="156"/>
        <v>45778</v>
      </c>
      <c r="B4879" t="s">
        <v>911</v>
      </c>
      <c r="C4879" t="s">
        <v>286</v>
      </c>
      <c r="D4879" t="s">
        <v>890</v>
      </c>
      <c r="E4879" t="s">
        <v>712</v>
      </c>
      <c r="F4879" t="s">
        <v>711</v>
      </c>
      <c r="G4879" t="s">
        <v>31</v>
      </c>
      <c r="H4879">
        <v>889</v>
      </c>
      <c r="I4879" s="68" t="str">
        <f>VLOOKUP(E4879,Refs!$P$2:$R$29,3,FALSE)</f>
        <v>Y58</v>
      </c>
      <c r="J4879" s="68" t="str">
        <f>VLOOKUP(E4879,Refs!$P$2:$S$29,4,FALSE)</f>
        <v>South West</v>
      </c>
      <c r="K4879" s="28">
        <f t="shared" si="155"/>
        <v>889</v>
      </c>
    </row>
    <row r="4880" spans="1:11" x14ac:dyDescent="0.35">
      <c r="A4880" s="69">
        <f t="shared" si="156"/>
        <v>45778</v>
      </c>
      <c r="B4880" t="s">
        <v>911</v>
      </c>
      <c r="C4880" t="s">
        <v>286</v>
      </c>
      <c r="D4880" t="s">
        <v>890</v>
      </c>
      <c r="E4880" t="s">
        <v>712</v>
      </c>
      <c r="F4880" t="s">
        <v>711</v>
      </c>
      <c r="G4880" t="s">
        <v>97</v>
      </c>
      <c r="H4880">
        <v>4031</v>
      </c>
      <c r="I4880" s="68" t="str">
        <f>VLOOKUP(E4880,Refs!$P$2:$R$29,3,FALSE)</f>
        <v>Y58</v>
      </c>
      <c r="J4880" s="68" t="str">
        <f>VLOOKUP(E4880,Refs!$P$2:$S$29,4,FALSE)</f>
        <v>South West</v>
      </c>
      <c r="K4880" s="28">
        <f t="shared" si="155"/>
        <v>4031</v>
      </c>
    </row>
    <row r="4881" spans="1:11" x14ac:dyDescent="0.35">
      <c r="A4881" s="69">
        <f t="shared" si="156"/>
        <v>45778</v>
      </c>
      <c r="B4881" t="s">
        <v>911</v>
      </c>
      <c r="C4881" t="s">
        <v>286</v>
      </c>
      <c r="D4881" t="s">
        <v>890</v>
      </c>
      <c r="E4881" t="s">
        <v>712</v>
      </c>
      <c r="F4881" t="s">
        <v>711</v>
      </c>
      <c r="G4881" t="s">
        <v>98</v>
      </c>
      <c r="H4881">
        <v>4058</v>
      </c>
      <c r="I4881" s="68" t="str">
        <f>VLOOKUP(E4881,Refs!$P$2:$R$29,3,FALSE)</f>
        <v>Y58</v>
      </c>
      <c r="J4881" s="68" t="str">
        <f>VLOOKUP(E4881,Refs!$P$2:$S$29,4,FALSE)</f>
        <v>South West</v>
      </c>
      <c r="K4881" s="28">
        <f t="shared" si="155"/>
        <v>4058</v>
      </c>
    </row>
    <row r="4882" spans="1:11" x14ac:dyDescent="0.35">
      <c r="A4882" s="69">
        <f t="shared" si="156"/>
        <v>45778</v>
      </c>
      <c r="B4882" t="s">
        <v>911</v>
      </c>
      <c r="C4882" t="s">
        <v>286</v>
      </c>
      <c r="D4882" t="s">
        <v>890</v>
      </c>
      <c r="E4882" t="s">
        <v>712</v>
      </c>
      <c r="F4882" t="s">
        <v>711</v>
      </c>
      <c r="G4882" t="s">
        <v>99</v>
      </c>
      <c r="H4882">
        <v>3463</v>
      </c>
      <c r="I4882" s="68" t="str">
        <f>VLOOKUP(E4882,Refs!$P$2:$R$29,3,FALSE)</f>
        <v>Y58</v>
      </c>
      <c r="J4882" s="68" t="str">
        <f>VLOOKUP(E4882,Refs!$P$2:$S$29,4,FALSE)</f>
        <v>South West</v>
      </c>
      <c r="K4882" s="28">
        <f t="shared" si="155"/>
        <v>3463</v>
      </c>
    </row>
    <row r="4883" spans="1:11" x14ac:dyDescent="0.35">
      <c r="A4883" s="69">
        <f t="shared" si="156"/>
        <v>45778</v>
      </c>
      <c r="B4883" t="s">
        <v>911</v>
      </c>
      <c r="C4883" t="s">
        <v>286</v>
      </c>
      <c r="D4883" t="s">
        <v>890</v>
      </c>
      <c r="E4883" t="s">
        <v>712</v>
      </c>
      <c r="F4883" t="s">
        <v>711</v>
      </c>
      <c r="G4883" t="s">
        <v>100</v>
      </c>
      <c r="H4883">
        <v>2399</v>
      </c>
      <c r="I4883" s="68" t="str">
        <f>VLOOKUP(E4883,Refs!$P$2:$R$29,3,FALSE)</f>
        <v>Y58</v>
      </c>
      <c r="J4883" s="68" t="str">
        <f>VLOOKUP(E4883,Refs!$P$2:$S$29,4,FALSE)</f>
        <v>South West</v>
      </c>
      <c r="K4883" s="28">
        <f t="shared" si="155"/>
        <v>2399</v>
      </c>
    </row>
    <row r="4884" spans="1:11" x14ac:dyDescent="0.35">
      <c r="A4884" s="69">
        <f t="shared" si="156"/>
        <v>45778</v>
      </c>
      <c r="B4884" t="s">
        <v>911</v>
      </c>
      <c r="C4884" t="s">
        <v>286</v>
      </c>
      <c r="D4884" t="s">
        <v>890</v>
      </c>
      <c r="E4884" t="s">
        <v>712</v>
      </c>
      <c r="F4884" t="s">
        <v>711</v>
      </c>
      <c r="G4884" t="s">
        <v>101</v>
      </c>
      <c r="H4884">
        <v>737</v>
      </c>
      <c r="I4884" s="68" t="str">
        <f>VLOOKUP(E4884,Refs!$P$2:$R$29,3,FALSE)</f>
        <v>Y58</v>
      </c>
      <c r="J4884" s="68" t="str">
        <f>VLOOKUP(E4884,Refs!$P$2:$S$29,4,FALSE)</f>
        <v>South West</v>
      </c>
      <c r="K4884" s="28">
        <f t="shared" si="155"/>
        <v>737</v>
      </c>
    </row>
    <row r="4885" spans="1:11" x14ac:dyDescent="0.35">
      <c r="A4885" s="69">
        <f t="shared" si="156"/>
        <v>45778</v>
      </c>
      <c r="B4885" t="s">
        <v>911</v>
      </c>
      <c r="C4885" t="s">
        <v>286</v>
      </c>
      <c r="D4885" t="s">
        <v>890</v>
      </c>
      <c r="E4885" t="s">
        <v>712</v>
      </c>
      <c r="F4885" t="s">
        <v>711</v>
      </c>
      <c r="G4885" t="s">
        <v>102</v>
      </c>
      <c r="H4885">
        <v>336</v>
      </c>
      <c r="I4885" s="68" t="str">
        <f>VLOOKUP(E4885,Refs!$P$2:$R$29,3,FALSE)</f>
        <v>Y58</v>
      </c>
      <c r="J4885" s="68" t="str">
        <f>VLOOKUP(E4885,Refs!$P$2:$S$29,4,FALSE)</f>
        <v>South West</v>
      </c>
      <c r="K4885" s="28">
        <f t="shared" si="155"/>
        <v>336</v>
      </c>
    </row>
    <row r="4886" spans="1:11" x14ac:dyDescent="0.35">
      <c r="A4886" s="69">
        <f t="shared" si="156"/>
        <v>45778</v>
      </c>
      <c r="B4886" t="s">
        <v>911</v>
      </c>
      <c r="C4886" t="s">
        <v>286</v>
      </c>
      <c r="D4886" t="s">
        <v>890</v>
      </c>
      <c r="E4886" t="s">
        <v>712</v>
      </c>
      <c r="F4886" t="s">
        <v>711</v>
      </c>
      <c r="G4886" t="s">
        <v>103</v>
      </c>
      <c r="H4886">
        <v>2238</v>
      </c>
      <c r="I4886" s="68" t="str">
        <f>VLOOKUP(E4886,Refs!$P$2:$R$29,3,FALSE)</f>
        <v>Y58</v>
      </c>
      <c r="J4886" s="68" t="str">
        <f>VLOOKUP(E4886,Refs!$P$2:$S$29,4,FALSE)</f>
        <v>South West</v>
      </c>
      <c r="K4886" s="28">
        <f t="shared" si="155"/>
        <v>2238</v>
      </c>
    </row>
    <row r="4887" spans="1:11" x14ac:dyDescent="0.35">
      <c r="A4887" s="69">
        <f t="shared" si="156"/>
        <v>45778</v>
      </c>
      <c r="B4887" t="s">
        <v>911</v>
      </c>
      <c r="C4887" t="s">
        <v>286</v>
      </c>
      <c r="D4887" t="s">
        <v>890</v>
      </c>
      <c r="E4887" t="s">
        <v>712</v>
      </c>
      <c r="F4887" t="s">
        <v>711</v>
      </c>
      <c r="G4887" t="s">
        <v>104</v>
      </c>
      <c r="H4887">
        <v>4732214</v>
      </c>
      <c r="I4887" s="68" t="str">
        <f>VLOOKUP(E4887,Refs!$P$2:$R$29,3,FALSE)</f>
        <v>Y58</v>
      </c>
      <c r="J4887" s="68" t="str">
        <f>VLOOKUP(E4887,Refs!$P$2:$S$29,4,FALSE)</f>
        <v>South West</v>
      </c>
      <c r="K4887" s="28">
        <f t="shared" si="155"/>
        <v>4732214</v>
      </c>
    </row>
    <row r="4888" spans="1:11" x14ac:dyDescent="0.35">
      <c r="A4888" s="69">
        <f t="shared" si="156"/>
        <v>45778</v>
      </c>
      <c r="B4888" t="s">
        <v>911</v>
      </c>
      <c r="C4888" t="s">
        <v>286</v>
      </c>
      <c r="D4888" t="s">
        <v>890</v>
      </c>
      <c r="E4888" t="s">
        <v>712</v>
      </c>
      <c r="F4888" t="s">
        <v>711</v>
      </c>
      <c r="G4888" t="s">
        <v>105</v>
      </c>
      <c r="H4888">
        <v>3488</v>
      </c>
      <c r="I4888" s="68" t="str">
        <f>VLOOKUP(E4888,Refs!$P$2:$R$29,3,FALSE)</f>
        <v>Y58</v>
      </c>
      <c r="J4888" s="68" t="str">
        <f>VLOOKUP(E4888,Refs!$P$2:$S$29,4,FALSE)</f>
        <v>South West</v>
      </c>
      <c r="K4888" s="28">
        <f t="shared" si="155"/>
        <v>3488</v>
      </c>
    </row>
    <row r="4889" spans="1:11" x14ac:dyDescent="0.35">
      <c r="A4889" s="69">
        <f t="shared" si="156"/>
        <v>45778</v>
      </c>
      <c r="B4889" t="s">
        <v>911</v>
      </c>
      <c r="C4889" t="s">
        <v>286</v>
      </c>
      <c r="D4889" t="s">
        <v>890</v>
      </c>
      <c r="E4889" t="s">
        <v>712</v>
      </c>
      <c r="F4889" t="s">
        <v>711</v>
      </c>
      <c r="G4889" t="s">
        <v>106</v>
      </c>
      <c r="H4889">
        <v>2327</v>
      </c>
      <c r="I4889" s="68" t="str">
        <f>VLOOKUP(E4889,Refs!$P$2:$R$29,3,FALSE)</f>
        <v>Y58</v>
      </c>
      <c r="J4889" s="68" t="str">
        <f>VLOOKUP(E4889,Refs!$P$2:$S$29,4,FALSE)</f>
        <v>South West</v>
      </c>
      <c r="K4889" s="28">
        <f t="shared" si="155"/>
        <v>2327</v>
      </c>
    </row>
    <row r="4890" spans="1:11" x14ac:dyDescent="0.35">
      <c r="A4890" s="69">
        <f t="shared" si="156"/>
        <v>45778</v>
      </c>
      <c r="B4890" t="s">
        <v>911</v>
      </c>
      <c r="C4890" t="s">
        <v>286</v>
      </c>
      <c r="D4890" t="s">
        <v>890</v>
      </c>
      <c r="E4890" t="s">
        <v>712</v>
      </c>
      <c r="F4890" t="s">
        <v>711</v>
      </c>
      <c r="G4890" t="s">
        <v>107</v>
      </c>
      <c r="H4890">
        <v>295</v>
      </c>
      <c r="I4890" s="68" t="str">
        <f>VLOOKUP(E4890,Refs!$P$2:$R$29,3,FALSE)</f>
        <v>Y58</v>
      </c>
      <c r="J4890" s="68" t="str">
        <f>VLOOKUP(E4890,Refs!$P$2:$S$29,4,FALSE)</f>
        <v>South West</v>
      </c>
      <c r="K4890" s="28">
        <f t="shared" si="155"/>
        <v>295</v>
      </c>
    </row>
    <row r="4891" spans="1:11" x14ac:dyDescent="0.35">
      <c r="A4891" s="69">
        <f t="shared" si="156"/>
        <v>45778</v>
      </c>
      <c r="B4891" t="s">
        <v>911</v>
      </c>
      <c r="C4891" t="s">
        <v>286</v>
      </c>
      <c r="D4891" t="s">
        <v>890</v>
      </c>
      <c r="E4891" t="s">
        <v>712</v>
      </c>
      <c r="F4891" t="s">
        <v>711</v>
      </c>
      <c r="G4891" t="s">
        <v>108</v>
      </c>
      <c r="H4891">
        <v>934</v>
      </c>
      <c r="I4891" s="68" t="str">
        <f>VLOOKUP(E4891,Refs!$P$2:$R$29,3,FALSE)</f>
        <v>Y58</v>
      </c>
      <c r="J4891" s="68" t="str">
        <f>VLOOKUP(E4891,Refs!$P$2:$S$29,4,FALSE)</f>
        <v>South West</v>
      </c>
      <c r="K4891" s="28">
        <f t="shared" si="155"/>
        <v>934</v>
      </c>
    </row>
    <row r="4892" spans="1:11" x14ac:dyDescent="0.35">
      <c r="A4892" s="69">
        <f t="shared" si="156"/>
        <v>45778</v>
      </c>
      <c r="B4892" t="s">
        <v>911</v>
      </c>
      <c r="C4892" t="s">
        <v>286</v>
      </c>
      <c r="D4892" t="s">
        <v>890</v>
      </c>
      <c r="E4892" t="s">
        <v>712</v>
      </c>
      <c r="F4892" t="s">
        <v>711</v>
      </c>
      <c r="G4892" t="s">
        <v>109</v>
      </c>
      <c r="H4892">
        <v>3074570</v>
      </c>
      <c r="I4892" s="68" t="str">
        <f>VLOOKUP(E4892,Refs!$P$2:$R$29,3,FALSE)</f>
        <v>Y58</v>
      </c>
      <c r="J4892" s="68" t="str">
        <f>VLOOKUP(E4892,Refs!$P$2:$S$29,4,FALSE)</f>
        <v>South West</v>
      </c>
      <c r="K4892" s="28">
        <f t="shared" si="155"/>
        <v>3074570</v>
      </c>
    </row>
    <row r="4893" spans="1:11" x14ac:dyDescent="0.35">
      <c r="A4893" s="69">
        <f t="shared" si="156"/>
        <v>45778</v>
      </c>
      <c r="B4893" t="s">
        <v>911</v>
      </c>
      <c r="C4893" t="s">
        <v>286</v>
      </c>
      <c r="D4893" t="s">
        <v>890</v>
      </c>
      <c r="E4893" t="s">
        <v>712</v>
      </c>
      <c r="F4893" t="s">
        <v>711</v>
      </c>
      <c r="G4893" t="s">
        <v>110</v>
      </c>
      <c r="H4893">
        <v>1972</v>
      </c>
      <c r="I4893" s="68" t="str">
        <f>VLOOKUP(E4893,Refs!$P$2:$R$29,3,FALSE)</f>
        <v>Y58</v>
      </c>
      <c r="J4893" s="68" t="str">
        <f>VLOOKUP(E4893,Refs!$P$2:$S$29,4,FALSE)</f>
        <v>South West</v>
      </c>
      <c r="K4893" s="28">
        <f t="shared" si="155"/>
        <v>1972</v>
      </c>
    </row>
    <row r="4894" spans="1:11" x14ac:dyDescent="0.35">
      <c r="A4894" s="69">
        <f t="shared" si="156"/>
        <v>45778</v>
      </c>
      <c r="B4894" t="s">
        <v>911</v>
      </c>
      <c r="C4894" t="s">
        <v>286</v>
      </c>
      <c r="D4894" t="s">
        <v>890</v>
      </c>
      <c r="E4894" t="s">
        <v>712</v>
      </c>
      <c r="F4894" t="s">
        <v>711</v>
      </c>
      <c r="G4894" t="s">
        <v>808</v>
      </c>
      <c r="H4894">
        <v>15198</v>
      </c>
      <c r="I4894" s="68" t="str">
        <f>VLOOKUP(E4894,Refs!$P$2:$R$29,3,FALSE)</f>
        <v>Y58</v>
      </c>
      <c r="J4894" s="68" t="str">
        <f>VLOOKUP(E4894,Refs!$P$2:$S$29,4,FALSE)</f>
        <v>South West</v>
      </c>
      <c r="K4894" s="28">
        <f t="shared" si="155"/>
        <v>15198</v>
      </c>
    </row>
    <row r="4895" spans="1:11" x14ac:dyDescent="0.35">
      <c r="A4895" s="69">
        <f t="shared" si="156"/>
        <v>45778</v>
      </c>
      <c r="B4895" t="s">
        <v>911</v>
      </c>
      <c r="C4895" t="s">
        <v>286</v>
      </c>
      <c r="D4895" t="s">
        <v>890</v>
      </c>
      <c r="E4895" t="s">
        <v>712</v>
      </c>
      <c r="F4895" t="s">
        <v>711</v>
      </c>
      <c r="G4895" t="s">
        <v>809</v>
      </c>
      <c r="H4895">
        <v>264</v>
      </c>
      <c r="I4895" s="68" t="str">
        <f>VLOOKUP(E4895,Refs!$P$2:$R$29,3,FALSE)</f>
        <v>Y58</v>
      </c>
      <c r="J4895" s="68" t="str">
        <f>VLOOKUP(E4895,Refs!$P$2:$S$29,4,FALSE)</f>
        <v>South West</v>
      </c>
      <c r="K4895" s="28">
        <f t="shared" si="155"/>
        <v>264</v>
      </c>
    </row>
    <row r="4896" spans="1:11" x14ac:dyDescent="0.35">
      <c r="A4896" s="69">
        <f t="shared" si="156"/>
        <v>45778</v>
      </c>
      <c r="B4896" t="s">
        <v>911</v>
      </c>
      <c r="C4896" t="s">
        <v>286</v>
      </c>
      <c r="D4896" t="s">
        <v>890</v>
      </c>
      <c r="E4896" t="s">
        <v>712</v>
      </c>
      <c r="F4896" t="s">
        <v>711</v>
      </c>
      <c r="G4896" t="s">
        <v>111</v>
      </c>
      <c r="H4896">
        <v>24933</v>
      </c>
      <c r="I4896" s="68" t="str">
        <f>VLOOKUP(E4896,Refs!$P$2:$R$29,3,FALSE)</f>
        <v>Y58</v>
      </c>
      <c r="J4896" s="68" t="str">
        <f>VLOOKUP(E4896,Refs!$P$2:$S$29,4,FALSE)</f>
        <v>South West</v>
      </c>
      <c r="K4896" s="28">
        <f t="shared" si="155"/>
        <v>24933</v>
      </c>
    </row>
    <row r="4897" spans="1:11" x14ac:dyDescent="0.35">
      <c r="A4897" s="69">
        <f t="shared" si="156"/>
        <v>45778</v>
      </c>
      <c r="B4897" t="s">
        <v>911</v>
      </c>
      <c r="C4897" t="s">
        <v>286</v>
      </c>
      <c r="D4897" t="s">
        <v>890</v>
      </c>
      <c r="E4897" t="s">
        <v>712</v>
      </c>
      <c r="F4897" t="s">
        <v>711</v>
      </c>
      <c r="G4897" t="s">
        <v>112</v>
      </c>
      <c r="H4897">
        <v>38</v>
      </c>
      <c r="I4897" s="68" t="str">
        <f>VLOOKUP(E4897,Refs!$P$2:$R$29,3,FALSE)</f>
        <v>Y58</v>
      </c>
      <c r="J4897" s="68" t="str">
        <f>VLOOKUP(E4897,Refs!$P$2:$S$29,4,FALSE)</f>
        <v>South West</v>
      </c>
      <c r="K4897" s="28">
        <f t="shared" si="155"/>
        <v>38</v>
      </c>
    </row>
    <row r="4898" spans="1:11" x14ac:dyDescent="0.35">
      <c r="A4898" s="69">
        <f t="shared" si="156"/>
        <v>45778</v>
      </c>
      <c r="B4898" t="s">
        <v>911</v>
      </c>
      <c r="C4898" t="s">
        <v>286</v>
      </c>
      <c r="D4898" t="s">
        <v>890</v>
      </c>
      <c r="E4898" t="s">
        <v>712</v>
      </c>
      <c r="F4898" t="s">
        <v>711</v>
      </c>
      <c r="G4898" t="s">
        <v>113</v>
      </c>
      <c r="H4898">
        <v>20055</v>
      </c>
      <c r="I4898" s="68" t="str">
        <f>VLOOKUP(E4898,Refs!$P$2:$R$29,3,FALSE)</f>
        <v>Y58</v>
      </c>
      <c r="J4898" s="68" t="str">
        <f>VLOOKUP(E4898,Refs!$P$2:$S$29,4,FALSE)</f>
        <v>South West</v>
      </c>
      <c r="K4898" s="28">
        <f t="shared" ref="K4898:K4929" si="157">IF(OR(H4898="NULL",H4898=0,H4898=""),"",H4898)</f>
        <v>20055</v>
      </c>
    </row>
    <row r="4899" spans="1:11" x14ac:dyDescent="0.35">
      <c r="A4899" s="69">
        <f t="shared" si="156"/>
        <v>45778</v>
      </c>
      <c r="B4899" t="s">
        <v>911</v>
      </c>
      <c r="C4899" t="s">
        <v>286</v>
      </c>
      <c r="D4899" t="s">
        <v>890</v>
      </c>
      <c r="E4899" t="s">
        <v>712</v>
      </c>
      <c r="F4899" t="s">
        <v>711</v>
      </c>
      <c r="G4899" t="s">
        <v>114</v>
      </c>
      <c r="H4899">
        <v>6372</v>
      </c>
      <c r="I4899" s="68" t="str">
        <f>VLOOKUP(E4899,Refs!$P$2:$R$29,3,FALSE)</f>
        <v>Y58</v>
      </c>
      <c r="J4899" s="68" t="str">
        <f>VLOOKUP(E4899,Refs!$P$2:$S$29,4,FALSE)</f>
        <v>South West</v>
      </c>
      <c r="K4899" s="28">
        <f t="shared" si="157"/>
        <v>6372</v>
      </c>
    </row>
    <row r="4900" spans="1:11" x14ac:dyDescent="0.35">
      <c r="A4900" s="69">
        <f t="shared" si="156"/>
        <v>45778</v>
      </c>
      <c r="B4900" t="s">
        <v>911</v>
      </c>
      <c r="C4900" t="s">
        <v>286</v>
      </c>
      <c r="D4900" t="s">
        <v>890</v>
      </c>
      <c r="E4900" t="s">
        <v>712</v>
      </c>
      <c r="F4900" t="s">
        <v>711</v>
      </c>
      <c r="G4900" t="s">
        <v>115</v>
      </c>
      <c r="H4900">
        <v>4308</v>
      </c>
      <c r="I4900" s="68" t="str">
        <f>VLOOKUP(E4900,Refs!$P$2:$R$29,3,FALSE)</f>
        <v>Y58</v>
      </c>
      <c r="J4900" s="68" t="str">
        <f>VLOOKUP(E4900,Refs!$P$2:$S$29,4,FALSE)</f>
        <v>South West</v>
      </c>
      <c r="K4900" s="28">
        <f t="shared" si="157"/>
        <v>4308</v>
      </c>
    </row>
    <row r="4901" spans="1:11" x14ac:dyDescent="0.35">
      <c r="A4901" s="69">
        <f t="shared" si="156"/>
        <v>45778</v>
      </c>
      <c r="B4901" t="s">
        <v>911</v>
      </c>
      <c r="C4901" t="s">
        <v>286</v>
      </c>
      <c r="D4901" t="s">
        <v>890</v>
      </c>
      <c r="E4901" t="s">
        <v>712</v>
      </c>
      <c r="F4901" t="s">
        <v>711</v>
      </c>
      <c r="G4901" t="s">
        <v>116</v>
      </c>
      <c r="H4901">
        <v>2012</v>
      </c>
      <c r="I4901" s="68" t="str">
        <f>VLOOKUP(E4901,Refs!$P$2:$R$29,3,FALSE)</f>
        <v>Y58</v>
      </c>
      <c r="J4901" s="68" t="str">
        <f>VLOOKUP(E4901,Refs!$P$2:$S$29,4,FALSE)</f>
        <v>South West</v>
      </c>
      <c r="K4901" s="28">
        <f t="shared" si="157"/>
        <v>2012</v>
      </c>
    </row>
    <row r="4902" spans="1:11" x14ac:dyDescent="0.35">
      <c r="A4902" s="69">
        <f t="shared" si="156"/>
        <v>45778</v>
      </c>
      <c r="B4902" t="s">
        <v>911</v>
      </c>
      <c r="C4902" t="s">
        <v>286</v>
      </c>
      <c r="D4902" t="s">
        <v>890</v>
      </c>
      <c r="E4902" t="s">
        <v>712</v>
      </c>
      <c r="F4902" t="s">
        <v>711</v>
      </c>
      <c r="G4902" t="s">
        <v>117</v>
      </c>
      <c r="H4902">
        <v>11928</v>
      </c>
      <c r="I4902" s="68" t="str">
        <f>VLOOKUP(E4902,Refs!$P$2:$R$29,3,FALSE)</f>
        <v>Y58</v>
      </c>
      <c r="J4902" s="68" t="str">
        <f>VLOOKUP(E4902,Refs!$P$2:$S$29,4,FALSE)</f>
        <v>South West</v>
      </c>
      <c r="K4902" s="28">
        <f t="shared" si="157"/>
        <v>11928</v>
      </c>
    </row>
    <row r="4903" spans="1:11" x14ac:dyDescent="0.35">
      <c r="A4903" s="69">
        <f t="shared" si="156"/>
        <v>45778</v>
      </c>
      <c r="B4903" t="s">
        <v>911</v>
      </c>
      <c r="C4903" t="s">
        <v>286</v>
      </c>
      <c r="D4903" t="s">
        <v>890</v>
      </c>
      <c r="E4903" t="s">
        <v>712</v>
      </c>
      <c r="F4903" t="s">
        <v>711</v>
      </c>
      <c r="G4903" t="s">
        <v>118</v>
      </c>
      <c r="H4903">
        <v>2773</v>
      </c>
      <c r="I4903" s="68" t="str">
        <f>VLOOKUP(E4903,Refs!$P$2:$R$29,3,FALSE)</f>
        <v>Y58</v>
      </c>
      <c r="J4903" s="68" t="str">
        <f>VLOOKUP(E4903,Refs!$P$2:$S$29,4,FALSE)</f>
        <v>South West</v>
      </c>
      <c r="K4903" s="28">
        <f t="shared" si="157"/>
        <v>2773</v>
      </c>
    </row>
    <row r="4904" spans="1:11" x14ac:dyDescent="0.35">
      <c r="A4904" s="69">
        <f t="shared" si="156"/>
        <v>45778</v>
      </c>
      <c r="B4904" t="s">
        <v>911</v>
      </c>
      <c r="C4904" t="s">
        <v>286</v>
      </c>
      <c r="D4904" t="s">
        <v>890</v>
      </c>
      <c r="E4904" t="s">
        <v>712</v>
      </c>
      <c r="F4904" t="s">
        <v>711</v>
      </c>
      <c r="G4904" t="s">
        <v>119</v>
      </c>
      <c r="H4904">
        <v>766</v>
      </c>
      <c r="I4904" s="68" t="str">
        <f>VLOOKUP(E4904,Refs!$P$2:$R$29,3,FALSE)</f>
        <v>Y58</v>
      </c>
      <c r="J4904" s="68" t="str">
        <f>VLOOKUP(E4904,Refs!$P$2:$S$29,4,FALSE)</f>
        <v>South West</v>
      </c>
      <c r="K4904" s="28">
        <f t="shared" si="157"/>
        <v>766</v>
      </c>
    </row>
    <row r="4905" spans="1:11" x14ac:dyDescent="0.35">
      <c r="A4905" s="69">
        <f t="shared" si="156"/>
        <v>45778</v>
      </c>
      <c r="B4905" t="s">
        <v>911</v>
      </c>
      <c r="C4905" t="s">
        <v>286</v>
      </c>
      <c r="D4905" t="s">
        <v>890</v>
      </c>
      <c r="E4905" t="s">
        <v>712</v>
      </c>
      <c r="F4905" t="s">
        <v>711</v>
      </c>
      <c r="G4905" t="s">
        <v>120</v>
      </c>
      <c r="H4905">
        <v>582</v>
      </c>
      <c r="I4905" s="68" t="str">
        <f>VLOOKUP(E4905,Refs!$P$2:$R$29,3,FALSE)</f>
        <v>Y58</v>
      </c>
      <c r="J4905" s="68" t="str">
        <f>VLOOKUP(E4905,Refs!$P$2:$S$29,4,FALSE)</f>
        <v>South West</v>
      </c>
      <c r="K4905" s="28">
        <f t="shared" si="157"/>
        <v>582</v>
      </c>
    </row>
    <row r="4906" spans="1:11" x14ac:dyDescent="0.35">
      <c r="A4906" s="69">
        <f t="shared" si="156"/>
        <v>45778</v>
      </c>
      <c r="B4906" t="s">
        <v>911</v>
      </c>
      <c r="C4906" t="s">
        <v>286</v>
      </c>
      <c r="D4906" t="s">
        <v>890</v>
      </c>
      <c r="E4906" t="s">
        <v>712</v>
      </c>
      <c r="F4906" t="s">
        <v>711</v>
      </c>
      <c r="G4906" t="s">
        <v>121</v>
      </c>
      <c r="H4906">
        <v>3693</v>
      </c>
      <c r="I4906" s="68" t="str">
        <f>VLOOKUP(E4906,Refs!$P$2:$R$29,3,FALSE)</f>
        <v>Y58</v>
      </c>
      <c r="J4906" s="68" t="str">
        <f>VLOOKUP(E4906,Refs!$P$2:$S$29,4,FALSE)</f>
        <v>South West</v>
      </c>
      <c r="K4906" s="28">
        <f t="shared" si="157"/>
        <v>3693</v>
      </c>
    </row>
    <row r="4907" spans="1:11" x14ac:dyDescent="0.35">
      <c r="A4907" s="69">
        <f t="shared" si="156"/>
        <v>45778</v>
      </c>
      <c r="B4907" t="s">
        <v>911</v>
      </c>
      <c r="C4907" t="s">
        <v>286</v>
      </c>
      <c r="D4907" t="s">
        <v>890</v>
      </c>
      <c r="E4907" t="s">
        <v>712</v>
      </c>
      <c r="F4907" t="s">
        <v>711</v>
      </c>
      <c r="G4907" t="s">
        <v>122</v>
      </c>
      <c r="H4907">
        <v>962</v>
      </c>
      <c r="I4907" s="68" t="str">
        <f>VLOOKUP(E4907,Refs!$P$2:$R$29,3,FALSE)</f>
        <v>Y58</v>
      </c>
      <c r="J4907" s="68" t="str">
        <f>VLOOKUP(E4907,Refs!$P$2:$S$29,4,FALSE)</f>
        <v>South West</v>
      </c>
      <c r="K4907" s="28">
        <f t="shared" si="157"/>
        <v>962</v>
      </c>
    </row>
    <row r="4908" spans="1:11" x14ac:dyDescent="0.35">
      <c r="A4908" s="69">
        <f t="shared" si="156"/>
        <v>45778</v>
      </c>
      <c r="B4908" t="s">
        <v>911</v>
      </c>
      <c r="C4908" t="s">
        <v>286</v>
      </c>
      <c r="D4908" t="s">
        <v>890</v>
      </c>
      <c r="E4908" t="s">
        <v>712</v>
      </c>
      <c r="F4908" t="s">
        <v>711</v>
      </c>
      <c r="G4908" t="s">
        <v>123</v>
      </c>
      <c r="H4908">
        <v>33</v>
      </c>
      <c r="I4908" s="68" t="str">
        <f>VLOOKUP(E4908,Refs!$P$2:$R$29,3,FALSE)</f>
        <v>Y58</v>
      </c>
      <c r="J4908" s="68" t="str">
        <f>VLOOKUP(E4908,Refs!$P$2:$S$29,4,FALSE)</f>
        <v>South West</v>
      </c>
      <c r="K4908" s="28">
        <f t="shared" si="157"/>
        <v>33</v>
      </c>
    </row>
    <row r="4909" spans="1:11" x14ac:dyDescent="0.35">
      <c r="A4909" s="69">
        <f t="shared" si="156"/>
        <v>45778</v>
      </c>
      <c r="B4909" t="s">
        <v>911</v>
      </c>
      <c r="C4909" t="s">
        <v>286</v>
      </c>
      <c r="D4909" t="s">
        <v>890</v>
      </c>
      <c r="E4909" t="s">
        <v>712</v>
      </c>
      <c r="F4909" t="s">
        <v>711</v>
      </c>
      <c r="G4909" t="s">
        <v>124</v>
      </c>
      <c r="H4909">
        <v>0</v>
      </c>
      <c r="I4909" s="68" t="str">
        <f>VLOOKUP(E4909,Refs!$P$2:$R$29,3,FALSE)</f>
        <v>Y58</v>
      </c>
      <c r="J4909" s="68" t="str">
        <f>VLOOKUP(E4909,Refs!$P$2:$S$29,4,FALSE)</f>
        <v>South West</v>
      </c>
      <c r="K4909" s="28" t="str">
        <f t="shared" si="157"/>
        <v/>
      </c>
    </row>
    <row r="4910" spans="1:11" x14ac:dyDescent="0.35">
      <c r="A4910" s="69">
        <f t="shared" si="156"/>
        <v>45778</v>
      </c>
      <c r="B4910" t="s">
        <v>911</v>
      </c>
      <c r="C4910" t="s">
        <v>286</v>
      </c>
      <c r="D4910" t="s">
        <v>890</v>
      </c>
      <c r="E4910" t="s">
        <v>712</v>
      </c>
      <c r="F4910" t="s">
        <v>711</v>
      </c>
      <c r="G4910" t="s">
        <v>125</v>
      </c>
      <c r="H4910">
        <v>0</v>
      </c>
      <c r="I4910" s="68" t="str">
        <f>VLOOKUP(E4910,Refs!$P$2:$R$29,3,FALSE)</f>
        <v>Y58</v>
      </c>
      <c r="J4910" s="68" t="str">
        <f>VLOOKUP(E4910,Refs!$P$2:$S$29,4,FALSE)</f>
        <v>South West</v>
      </c>
      <c r="K4910" s="28" t="str">
        <f t="shared" si="157"/>
        <v/>
      </c>
    </row>
    <row r="4911" spans="1:11" x14ac:dyDescent="0.35">
      <c r="A4911" s="69">
        <f t="shared" si="156"/>
        <v>45778</v>
      </c>
      <c r="B4911" t="s">
        <v>911</v>
      </c>
      <c r="C4911" t="s">
        <v>286</v>
      </c>
      <c r="D4911" t="s">
        <v>890</v>
      </c>
      <c r="E4911" t="s">
        <v>712</v>
      </c>
      <c r="F4911" t="s">
        <v>711</v>
      </c>
      <c r="G4911" t="s">
        <v>126</v>
      </c>
      <c r="H4911">
        <v>0</v>
      </c>
      <c r="I4911" s="68" t="str">
        <f>VLOOKUP(E4911,Refs!$P$2:$R$29,3,FALSE)</f>
        <v>Y58</v>
      </c>
      <c r="J4911" s="68" t="str">
        <f>VLOOKUP(E4911,Refs!$P$2:$S$29,4,FALSE)</f>
        <v>South West</v>
      </c>
      <c r="K4911" s="28" t="str">
        <f t="shared" si="157"/>
        <v/>
      </c>
    </row>
    <row r="4912" spans="1:11" x14ac:dyDescent="0.35">
      <c r="A4912" s="69">
        <f t="shared" si="156"/>
        <v>45778</v>
      </c>
      <c r="B4912" t="s">
        <v>911</v>
      </c>
      <c r="C4912" t="s">
        <v>286</v>
      </c>
      <c r="D4912" t="s">
        <v>890</v>
      </c>
      <c r="E4912" t="s">
        <v>712</v>
      </c>
      <c r="F4912" t="s">
        <v>711</v>
      </c>
      <c r="G4912" t="s">
        <v>127</v>
      </c>
      <c r="H4912">
        <v>43</v>
      </c>
      <c r="I4912" s="68" t="str">
        <f>VLOOKUP(E4912,Refs!$P$2:$R$29,3,FALSE)</f>
        <v>Y58</v>
      </c>
      <c r="J4912" s="68" t="str">
        <f>VLOOKUP(E4912,Refs!$P$2:$S$29,4,FALSE)</f>
        <v>South West</v>
      </c>
      <c r="K4912" s="28">
        <f t="shared" si="157"/>
        <v>43</v>
      </c>
    </row>
    <row r="4913" spans="1:11" x14ac:dyDescent="0.35">
      <c r="A4913" s="69">
        <f t="shared" si="156"/>
        <v>45778</v>
      </c>
      <c r="B4913" t="s">
        <v>911</v>
      </c>
      <c r="C4913" t="s">
        <v>286</v>
      </c>
      <c r="D4913" t="s">
        <v>890</v>
      </c>
      <c r="E4913" t="s">
        <v>712</v>
      </c>
      <c r="F4913" t="s">
        <v>711</v>
      </c>
      <c r="G4913" t="s">
        <v>128</v>
      </c>
      <c r="H4913">
        <v>58</v>
      </c>
      <c r="I4913" s="68" t="str">
        <f>VLOOKUP(E4913,Refs!$P$2:$R$29,3,FALSE)</f>
        <v>Y58</v>
      </c>
      <c r="J4913" s="68" t="str">
        <f>VLOOKUP(E4913,Refs!$P$2:$S$29,4,FALSE)</f>
        <v>South West</v>
      </c>
      <c r="K4913" s="28">
        <f t="shared" si="157"/>
        <v>58</v>
      </c>
    </row>
    <row r="4914" spans="1:11" x14ac:dyDescent="0.35">
      <c r="A4914" s="69">
        <f t="shared" si="156"/>
        <v>45778</v>
      </c>
      <c r="B4914" t="s">
        <v>911</v>
      </c>
      <c r="C4914" t="s">
        <v>286</v>
      </c>
      <c r="D4914" t="s">
        <v>890</v>
      </c>
      <c r="E4914" t="s">
        <v>712</v>
      </c>
      <c r="F4914" t="s">
        <v>711</v>
      </c>
      <c r="G4914" t="s">
        <v>129</v>
      </c>
      <c r="H4914">
        <v>1224</v>
      </c>
      <c r="I4914" s="68" t="str">
        <f>VLOOKUP(E4914,Refs!$P$2:$R$29,3,FALSE)</f>
        <v>Y58</v>
      </c>
      <c r="J4914" s="68" t="str">
        <f>VLOOKUP(E4914,Refs!$P$2:$S$29,4,FALSE)</f>
        <v>South West</v>
      </c>
      <c r="K4914" s="28">
        <f t="shared" si="157"/>
        <v>1224</v>
      </c>
    </row>
    <row r="4915" spans="1:11" x14ac:dyDescent="0.35">
      <c r="A4915" s="69">
        <f t="shared" si="156"/>
        <v>45778</v>
      </c>
      <c r="B4915" t="s">
        <v>911</v>
      </c>
      <c r="C4915" t="s">
        <v>286</v>
      </c>
      <c r="D4915" t="s">
        <v>890</v>
      </c>
      <c r="E4915" t="s">
        <v>712</v>
      </c>
      <c r="F4915" t="s">
        <v>711</v>
      </c>
      <c r="G4915" t="s">
        <v>130</v>
      </c>
      <c r="H4915">
        <v>855</v>
      </c>
      <c r="I4915" s="68" t="str">
        <f>VLOOKUP(E4915,Refs!$P$2:$R$29,3,FALSE)</f>
        <v>Y58</v>
      </c>
      <c r="J4915" s="68" t="str">
        <f>VLOOKUP(E4915,Refs!$P$2:$S$29,4,FALSE)</f>
        <v>South West</v>
      </c>
      <c r="K4915" s="28">
        <f t="shared" si="157"/>
        <v>855</v>
      </c>
    </row>
    <row r="4916" spans="1:11" x14ac:dyDescent="0.35">
      <c r="A4916" s="69">
        <f t="shared" si="156"/>
        <v>45778</v>
      </c>
      <c r="B4916" t="s">
        <v>911</v>
      </c>
      <c r="C4916" t="s">
        <v>286</v>
      </c>
      <c r="D4916" t="s">
        <v>890</v>
      </c>
      <c r="E4916" t="s">
        <v>712</v>
      </c>
      <c r="F4916" t="s">
        <v>711</v>
      </c>
      <c r="G4916" t="s">
        <v>131</v>
      </c>
      <c r="H4916">
        <v>3567</v>
      </c>
      <c r="I4916" s="68" t="str">
        <f>VLOOKUP(E4916,Refs!$P$2:$R$29,3,FALSE)</f>
        <v>Y58</v>
      </c>
      <c r="J4916" s="68" t="str">
        <f>VLOOKUP(E4916,Refs!$P$2:$S$29,4,FALSE)</f>
        <v>South West</v>
      </c>
      <c r="K4916" s="28">
        <f t="shared" si="157"/>
        <v>3567</v>
      </c>
    </row>
    <row r="4917" spans="1:11" x14ac:dyDescent="0.35">
      <c r="A4917" s="69">
        <f t="shared" si="156"/>
        <v>45778</v>
      </c>
      <c r="B4917" t="s">
        <v>911</v>
      </c>
      <c r="C4917" t="s">
        <v>286</v>
      </c>
      <c r="D4917" t="s">
        <v>890</v>
      </c>
      <c r="E4917" t="s">
        <v>712</v>
      </c>
      <c r="F4917" t="s">
        <v>711</v>
      </c>
      <c r="G4917" t="s">
        <v>132</v>
      </c>
      <c r="H4917">
        <v>3190</v>
      </c>
      <c r="I4917" s="68" t="str">
        <f>VLOOKUP(E4917,Refs!$P$2:$R$29,3,FALSE)</f>
        <v>Y58</v>
      </c>
      <c r="J4917" s="68" t="str">
        <f>VLOOKUP(E4917,Refs!$P$2:$S$29,4,FALSE)</f>
        <v>South West</v>
      </c>
      <c r="K4917" s="28">
        <f t="shared" si="157"/>
        <v>3190</v>
      </c>
    </row>
    <row r="4918" spans="1:11" x14ac:dyDescent="0.35">
      <c r="A4918" s="69">
        <f t="shared" si="156"/>
        <v>45778</v>
      </c>
      <c r="B4918" t="s">
        <v>911</v>
      </c>
      <c r="C4918" t="s">
        <v>286</v>
      </c>
      <c r="D4918" t="s">
        <v>890</v>
      </c>
      <c r="E4918" t="s">
        <v>712</v>
      </c>
      <c r="F4918" t="s">
        <v>711</v>
      </c>
      <c r="G4918" t="s">
        <v>133</v>
      </c>
      <c r="H4918">
        <v>990</v>
      </c>
      <c r="I4918" s="68" t="str">
        <f>VLOOKUP(E4918,Refs!$P$2:$R$29,3,FALSE)</f>
        <v>Y58</v>
      </c>
      <c r="J4918" s="68" t="str">
        <f>VLOOKUP(E4918,Refs!$P$2:$S$29,4,FALSE)</f>
        <v>South West</v>
      </c>
      <c r="K4918" s="28">
        <f t="shared" si="157"/>
        <v>990</v>
      </c>
    </row>
    <row r="4919" spans="1:11" x14ac:dyDescent="0.35">
      <c r="A4919" s="69">
        <f t="shared" si="156"/>
        <v>45778</v>
      </c>
      <c r="B4919" t="s">
        <v>911</v>
      </c>
      <c r="C4919" t="s">
        <v>286</v>
      </c>
      <c r="D4919" t="s">
        <v>890</v>
      </c>
      <c r="E4919" t="s">
        <v>712</v>
      </c>
      <c r="F4919" t="s">
        <v>711</v>
      </c>
      <c r="G4919" t="s">
        <v>134</v>
      </c>
      <c r="H4919">
        <v>962</v>
      </c>
      <c r="I4919" s="68" t="str">
        <f>VLOOKUP(E4919,Refs!$P$2:$R$29,3,FALSE)</f>
        <v>Y58</v>
      </c>
      <c r="J4919" s="68" t="str">
        <f>VLOOKUP(E4919,Refs!$P$2:$S$29,4,FALSE)</f>
        <v>South West</v>
      </c>
      <c r="K4919" s="28">
        <f t="shared" si="157"/>
        <v>962</v>
      </c>
    </row>
    <row r="4920" spans="1:11" x14ac:dyDescent="0.35">
      <c r="A4920" s="69">
        <f t="shared" si="156"/>
        <v>45778</v>
      </c>
      <c r="B4920" t="s">
        <v>911</v>
      </c>
      <c r="C4920" t="s">
        <v>286</v>
      </c>
      <c r="D4920" t="s">
        <v>890</v>
      </c>
      <c r="E4920" t="s">
        <v>712</v>
      </c>
      <c r="F4920" t="s">
        <v>711</v>
      </c>
      <c r="G4920" t="s">
        <v>135</v>
      </c>
      <c r="H4920">
        <v>220</v>
      </c>
      <c r="I4920" s="68" t="str">
        <f>VLOOKUP(E4920,Refs!$P$2:$R$29,3,FALSE)</f>
        <v>Y58</v>
      </c>
      <c r="J4920" s="68" t="str">
        <f>VLOOKUP(E4920,Refs!$P$2:$S$29,4,FALSE)</f>
        <v>South West</v>
      </c>
      <c r="K4920" s="28">
        <f t="shared" si="157"/>
        <v>220</v>
      </c>
    </row>
    <row r="4921" spans="1:11" x14ac:dyDescent="0.35">
      <c r="A4921" s="69">
        <f t="shared" si="156"/>
        <v>45778</v>
      </c>
      <c r="B4921" t="s">
        <v>911</v>
      </c>
      <c r="C4921" t="s">
        <v>286</v>
      </c>
      <c r="D4921" t="s">
        <v>890</v>
      </c>
      <c r="E4921" t="s">
        <v>712</v>
      </c>
      <c r="F4921" t="s">
        <v>711</v>
      </c>
      <c r="G4921" t="s">
        <v>136</v>
      </c>
      <c r="H4921">
        <v>165</v>
      </c>
      <c r="I4921" s="68" t="str">
        <f>VLOOKUP(E4921,Refs!$P$2:$R$29,3,FALSE)</f>
        <v>Y58</v>
      </c>
      <c r="J4921" s="68" t="str">
        <f>VLOOKUP(E4921,Refs!$P$2:$S$29,4,FALSE)</f>
        <v>South West</v>
      </c>
      <c r="K4921" s="28">
        <f t="shared" si="157"/>
        <v>165</v>
      </c>
    </row>
    <row r="4922" spans="1:11" x14ac:dyDescent="0.35">
      <c r="A4922" s="69">
        <f t="shared" si="156"/>
        <v>45778</v>
      </c>
      <c r="B4922" t="s">
        <v>911</v>
      </c>
      <c r="C4922" t="s">
        <v>286</v>
      </c>
      <c r="D4922" t="s">
        <v>890</v>
      </c>
      <c r="E4922" t="s">
        <v>712</v>
      </c>
      <c r="F4922" t="s">
        <v>711</v>
      </c>
      <c r="G4922" t="s">
        <v>137</v>
      </c>
      <c r="H4922">
        <v>14</v>
      </c>
      <c r="I4922" s="68" t="str">
        <f>VLOOKUP(E4922,Refs!$P$2:$R$29,3,FALSE)</f>
        <v>Y58</v>
      </c>
      <c r="J4922" s="68" t="str">
        <f>VLOOKUP(E4922,Refs!$P$2:$S$29,4,FALSE)</f>
        <v>South West</v>
      </c>
      <c r="K4922" s="28">
        <f t="shared" si="157"/>
        <v>14</v>
      </c>
    </row>
    <row r="4923" spans="1:11" x14ac:dyDescent="0.35">
      <c r="A4923" s="69">
        <f t="shared" si="156"/>
        <v>45778</v>
      </c>
      <c r="B4923" t="s">
        <v>911</v>
      </c>
      <c r="C4923" t="s">
        <v>286</v>
      </c>
      <c r="D4923" t="s">
        <v>890</v>
      </c>
      <c r="E4923" t="s">
        <v>712</v>
      </c>
      <c r="F4923" t="s">
        <v>711</v>
      </c>
      <c r="G4923" t="s">
        <v>138</v>
      </c>
      <c r="H4923">
        <v>4</v>
      </c>
      <c r="I4923" s="68" t="str">
        <f>VLOOKUP(E4923,Refs!$P$2:$R$29,3,FALSE)</f>
        <v>Y58</v>
      </c>
      <c r="J4923" s="68" t="str">
        <f>VLOOKUP(E4923,Refs!$P$2:$S$29,4,FALSE)</f>
        <v>South West</v>
      </c>
      <c r="K4923" s="28">
        <f t="shared" si="157"/>
        <v>4</v>
      </c>
    </row>
    <row r="4924" spans="1:11" x14ac:dyDescent="0.35">
      <c r="A4924" s="69">
        <f t="shared" si="156"/>
        <v>45778</v>
      </c>
      <c r="B4924" t="s">
        <v>911</v>
      </c>
      <c r="C4924" t="s">
        <v>286</v>
      </c>
      <c r="D4924" t="s">
        <v>890</v>
      </c>
      <c r="E4924" t="s">
        <v>712</v>
      </c>
      <c r="F4924" t="s">
        <v>711</v>
      </c>
      <c r="G4924" t="s">
        <v>139</v>
      </c>
      <c r="H4924">
        <v>21</v>
      </c>
      <c r="I4924" s="68" t="str">
        <f>VLOOKUP(E4924,Refs!$P$2:$R$29,3,FALSE)</f>
        <v>Y58</v>
      </c>
      <c r="J4924" s="68" t="str">
        <f>VLOOKUP(E4924,Refs!$P$2:$S$29,4,FALSE)</f>
        <v>South West</v>
      </c>
      <c r="K4924" s="28">
        <f t="shared" si="157"/>
        <v>21</v>
      </c>
    </row>
    <row r="4925" spans="1:11" x14ac:dyDescent="0.35">
      <c r="A4925" s="69">
        <f t="shared" si="156"/>
        <v>45778</v>
      </c>
      <c r="B4925" t="s">
        <v>911</v>
      </c>
      <c r="C4925" t="s">
        <v>286</v>
      </c>
      <c r="D4925" t="s">
        <v>890</v>
      </c>
      <c r="E4925" t="s">
        <v>712</v>
      </c>
      <c r="F4925" t="s">
        <v>711</v>
      </c>
      <c r="G4925" t="s">
        <v>140</v>
      </c>
      <c r="H4925">
        <v>21</v>
      </c>
      <c r="I4925" s="68" t="str">
        <f>VLOOKUP(E4925,Refs!$P$2:$R$29,3,FALSE)</f>
        <v>Y58</v>
      </c>
      <c r="J4925" s="68" t="str">
        <f>VLOOKUP(E4925,Refs!$P$2:$S$29,4,FALSE)</f>
        <v>South West</v>
      </c>
      <c r="K4925" s="28">
        <f t="shared" si="157"/>
        <v>21</v>
      </c>
    </row>
    <row r="4926" spans="1:11" x14ac:dyDescent="0.35">
      <c r="A4926" s="69">
        <f t="shared" si="156"/>
        <v>45778</v>
      </c>
      <c r="B4926" t="s">
        <v>911</v>
      </c>
      <c r="C4926" t="s">
        <v>286</v>
      </c>
      <c r="D4926" t="s">
        <v>890</v>
      </c>
      <c r="E4926" t="s">
        <v>712</v>
      </c>
      <c r="F4926" t="s">
        <v>711</v>
      </c>
      <c r="G4926" t="s">
        <v>728</v>
      </c>
      <c r="H4926">
        <v>109</v>
      </c>
      <c r="I4926" s="68" t="str">
        <f>VLOOKUP(E4926,Refs!$P$2:$R$29,3,FALSE)</f>
        <v>Y58</v>
      </c>
      <c r="J4926" s="68" t="str">
        <f>VLOOKUP(E4926,Refs!$P$2:$S$29,4,FALSE)</f>
        <v>South West</v>
      </c>
      <c r="K4926" s="28">
        <f t="shared" si="157"/>
        <v>109</v>
      </c>
    </row>
    <row r="4927" spans="1:11" x14ac:dyDescent="0.35">
      <c r="A4927" s="69">
        <f t="shared" si="156"/>
        <v>45778</v>
      </c>
      <c r="B4927" t="s">
        <v>911</v>
      </c>
      <c r="C4927" t="s">
        <v>286</v>
      </c>
      <c r="D4927" t="s">
        <v>890</v>
      </c>
      <c r="E4927" t="s">
        <v>712</v>
      </c>
      <c r="F4927" t="s">
        <v>711</v>
      </c>
      <c r="G4927" t="s">
        <v>727</v>
      </c>
      <c r="H4927">
        <v>81</v>
      </c>
      <c r="I4927" s="68" t="str">
        <f>VLOOKUP(E4927,Refs!$P$2:$R$29,3,FALSE)</f>
        <v>Y58</v>
      </c>
      <c r="J4927" s="68" t="str">
        <f>VLOOKUP(E4927,Refs!$P$2:$S$29,4,FALSE)</f>
        <v>South West</v>
      </c>
      <c r="K4927" s="28">
        <f t="shared" si="157"/>
        <v>81</v>
      </c>
    </row>
    <row r="4928" spans="1:11" x14ac:dyDescent="0.35">
      <c r="A4928" s="69">
        <f t="shared" si="156"/>
        <v>45778</v>
      </c>
      <c r="B4928" t="s">
        <v>911</v>
      </c>
      <c r="C4928" t="s">
        <v>286</v>
      </c>
      <c r="D4928" t="s">
        <v>890</v>
      </c>
      <c r="E4928" t="s">
        <v>712</v>
      </c>
      <c r="F4928" t="s">
        <v>711</v>
      </c>
      <c r="G4928" t="s">
        <v>730</v>
      </c>
      <c r="H4928">
        <v>161</v>
      </c>
      <c r="I4928" s="68" t="str">
        <f>VLOOKUP(E4928,Refs!$P$2:$R$29,3,FALSE)</f>
        <v>Y58</v>
      </c>
      <c r="J4928" s="68" t="str">
        <f>VLOOKUP(E4928,Refs!$P$2:$S$29,4,FALSE)</f>
        <v>South West</v>
      </c>
      <c r="K4928" s="28">
        <f t="shared" si="157"/>
        <v>161</v>
      </c>
    </row>
    <row r="4929" spans="1:11" x14ac:dyDescent="0.35">
      <c r="A4929" s="69">
        <f t="shared" si="156"/>
        <v>45778</v>
      </c>
      <c r="B4929" t="s">
        <v>911</v>
      </c>
      <c r="C4929" t="s">
        <v>286</v>
      </c>
      <c r="D4929" t="s">
        <v>890</v>
      </c>
      <c r="E4929" t="s">
        <v>712</v>
      </c>
      <c r="F4929" t="s">
        <v>711</v>
      </c>
      <c r="G4929" t="s">
        <v>729</v>
      </c>
      <c r="H4929">
        <v>97</v>
      </c>
      <c r="I4929" s="68" t="str">
        <f>VLOOKUP(E4929,Refs!$P$2:$R$29,3,FALSE)</f>
        <v>Y58</v>
      </c>
      <c r="J4929" s="68" t="str">
        <f>VLOOKUP(E4929,Refs!$P$2:$S$29,4,FALSE)</f>
        <v>South West</v>
      </c>
      <c r="K4929" s="28">
        <f t="shared" si="157"/>
        <v>97</v>
      </c>
    </row>
    <row r="4930" spans="1:11" x14ac:dyDescent="0.35">
      <c r="A4930" s="69">
        <f t="shared" si="156"/>
        <v>45809</v>
      </c>
      <c r="B4930" t="s">
        <v>914</v>
      </c>
      <c r="C4930" t="s">
        <v>276</v>
      </c>
      <c r="E4930" t="s">
        <v>738</v>
      </c>
      <c r="F4930" t="s">
        <v>739</v>
      </c>
      <c r="G4930" t="s">
        <v>10</v>
      </c>
      <c r="H4930">
        <v>28968</v>
      </c>
      <c r="I4930" s="68" t="str">
        <f>VLOOKUP(E4930,Refs!$P$2:$R$29,3,FALSE)</f>
        <v>Y58</v>
      </c>
      <c r="J4930" s="68" t="str">
        <f>VLOOKUP(E4930,Refs!$P$2:$S$29,4,FALSE)</f>
        <v>South West</v>
      </c>
      <c r="K4930" s="28">
        <f t="shared" ref="K4930:K4993" si="158">IF(OR(H4930="NULL",H4930=0,H4930=""),"",H4930)</f>
        <v>28968</v>
      </c>
    </row>
    <row r="4931" spans="1:11" x14ac:dyDescent="0.35">
      <c r="A4931" s="69">
        <f t="shared" ref="A4931:A4994" si="159">DATEVALUE(RIGHT(B4931,8))</f>
        <v>45809</v>
      </c>
      <c r="B4931" t="s">
        <v>914</v>
      </c>
      <c r="C4931" t="s">
        <v>276</v>
      </c>
      <c r="E4931" t="s">
        <v>738</v>
      </c>
      <c r="F4931" t="s">
        <v>739</v>
      </c>
      <c r="G4931" t="s">
        <v>69</v>
      </c>
      <c r="H4931">
        <v>28968</v>
      </c>
      <c r="I4931" s="68" t="str">
        <f>VLOOKUP(E4931,Refs!$P$2:$R$29,3,FALSE)</f>
        <v>Y58</v>
      </c>
      <c r="J4931" s="68" t="str">
        <f>VLOOKUP(E4931,Refs!$P$2:$S$29,4,FALSE)</f>
        <v>South West</v>
      </c>
      <c r="K4931" s="28">
        <f t="shared" si="158"/>
        <v>28968</v>
      </c>
    </row>
    <row r="4932" spans="1:11" x14ac:dyDescent="0.35">
      <c r="A4932" s="69">
        <f t="shared" si="159"/>
        <v>45809</v>
      </c>
      <c r="B4932" t="s">
        <v>914</v>
      </c>
      <c r="C4932" t="s">
        <v>276</v>
      </c>
      <c r="E4932" t="s">
        <v>738</v>
      </c>
      <c r="F4932" t="s">
        <v>739</v>
      </c>
      <c r="G4932" t="s">
        <v>20</v>
      </c>
      <c r="H4932">
        <v>26952</v>
      </c>
      <c r="I4932" s="68" t="str">
        <f>VLOOKUP(E4932,Refs!$P$2:$R$29,3,FALSE)</f>
        <v>Y58</v>
      </c>
      <c r="J4932" s="68" t="str">
        <f>VLOOKUP(E4932,Refs!$P$2:$S$29,4,FALSE)</f>
        <v>South West</v>
      </c>
      <c r="K4932" s="28">
        <f t="shared" si="158"/>
        <v>26952</v>
      </c>
    </row>
    <row r="4933" spans="1:11" x14ac:dyDescent="0.35">
      <c r="A4933" s="69">
        <f t="shared" si="159"/>
        <v>45809</v>
      </c>
      <c r="B4933" t="s">
        <v>914</v>
      </c>
      <c r="C4933" t="s">
        <v>276</v>
      </c>
      <c r="E4933" t="s">
        <v>738</v>
      </c>
      <c r="F4933" t="s">
        <v>739</v>
      </c>
      <c r="G4933" t="s">
        <v>23</v>
      </c>
      <c r="H4933">
        <v>25958</v>
      </c>
      <c r="I4933" s="68" t="str">
        <f>VLOOKUP(E4933,Refs!$P$2:$R$29,3,FALSE)</f>
        <v>Y58</v>
      </c>
      <c r="J4933" s="68" t="str">
        <f>VLOOKUP(E4933,Refs!$P$2:$S$29,4,FALSE)</f>
        <v>South West</v>
      </c>
      <c r="K4933" s="28">
        <f t="shared" si="158"/>
        <v>25958</v>
      </c>
    </row>
    <row r="4934" spans="1:11" x14ac:dyDescent="0.35">
      <c r="A4934" s="69">
        <f t="shared" si="159"/>
        <v>45809</v>
      </c>
      <c r="B4934" t="s">
        <v>914</v>
      </c>
      <c r="C4934" t="s">
        <v>276</v>
      </c>
      <c r="E4934" t="s">
        <v>738</v>
      </c>
      <c r="F4934" t="s">
        <v>739</v>
      </c>
      <c r="G4934" t="s">
        <v>19</v>
      </c>
      <c r="H4934">
        <v>477</v>
      </c>
      <c r="I4934" s="68" t="str">
        <f>VLOOKUP(E4934,Refs!$P$2:$R$29,3,FALSE)</f>
        <v>Y58</v>
      </c>
      <c r="J4934" s="68" t="str">
        <f>VLOOKUP(E4934,Refs!$P$2:$S$29,4,FALSE)</f>
        <v>South West</v>
      </c>
      <c r="K4934" s="28">
        <f t="shared" si="158"/>
        <v>477</v>
      </c>
    </row>
    <row r="4935" spans="1:11" x14ac:dyDescent="0.35">
      <c r="A4935" s="69">
        <f t="shared" si="159"/>
        <v>45809</v>
      </c>
      <c r="B4935" t="s">
        <v>914</v>
      </c>
      <c r="C4935" t="s">
        <v>276</v>
      </c>
      <c r="E4935" t="s">
        <v>738</v>
      </c>
      <c r="F4935" t="s">
        <v>739</v>
      </c>
      <c r="G4935" t="s">
        <v>21</v>
      </c>
      <c r="H4935">
        <v>239746</v>
      </c>
      <c r="I4935" s="68" t="str">
        <f>VLOOKUP(E4935,Refs!$P$2:$R$29,3,FALSE)</f>
        <v>Y58</v>
      </c>
      <c r="J4935" s="68" t="str">
        <f>VLOOKUP(E4935,Refs!$P$2:$S$29,4,FALSE)</f>
        <v>South West</v>
      </c>
      <c r="K4935" s="28">
        <f t="shared" si="158"/>
        <v>239746</v>
      </c>
    </row>
    <row r="4936" spans="1:11" x14ac:dyDescent="0.35">
      <c r="A4936" s="69">
        <f t="shared" si="159"/>
        <v>45809</v>
      </c>
      <c r="B4936" t="s">
        <v>914</v>
      </c>
      <c r="C4936" t="s">
        <v>276</v>
      </c>
      <c r="E4936" t="s">
        <v>738</v>
      </c>
      <c r="F4936" t="s">
        <v>739</v>
      </c>
      <c r="G4936" t="s">
        <v>70</v>
      </c>
      <c r="H4936">
        <v>38</v>
      </c>
      <c r="I4936" s="68" t="str">
        <f>VLOOKUP(E4936,Refs!$P$2:$R$29,3,FALSE)</f>
        <v>Y58</v>
      </c>
      <c r="J4936" s="68" t="str">
        <f>VLOOKUP(E4936,Refs!$P$2:$S$29,4,FALSE)</f>
        <v>South West</v>
      </c>
      <c r="K4936" s="28">
        <f t="shared" si="158"/>
        <v>38</v>
      </c>
    </row>
    <row r="4937" spans="1:11" x14ac:dyDescent="0.35">
      <c r="A4937" s="69">
        <f t="shared" si="159"/>
        <v>45809</v>
      </c>
      <c r="B4937" t="s">
        <v>914</v>
      </c>
      <c r="C4937" t="s">
        <v>276</v>
      </c>
      <c r="E4937" t="s">
        <v>738</v>
      </c>
      <c r="F4937" t="s">
        <v>739</v>
      </c>
      <c r="G4937" t="s">
        <v>71</v>
      </c>
      <c r="H4937">
        <v>191</v>
      </c>
      <c r="I4937" s="68" t="str">
        <f>VLOOKUP(E4937,Refs!$P$2:$R$29,3,FALSE)</f>
        <v>Y58</v>
      </c>
      <c r="J4937" s="68" t="str">
        <f>VLOOKUP(E4937,Refs!$P$2:$S$29,4,FALSE)</f>
        <v>South West</v>
      </c>
      <c r="K4937" s="28">
        <f t="shared" si="158"/>
        <v>191</v>
      </c>
    </row>
    <row r="4938" spans="1:11" x14ac:dyDescent="0.35">
      <c r="A4938" s="69">
        <f t="shared" si="159"/>
        <v>45809</v>
      </c>
      <c r="B4938" t="s">
        <v>914</v>
      </c>
      <c r="C4938" t="s">
        <v>276</v>
      </c>
      <c r="E4938" t="s">
        <v>738</v>
      </c>
      <c r="F4938" t="s">
        <v>739</v>
      </c>
      <c r="G4938" t="s">
        <v>72</v>
      </c>
      <c r="H4938">
        <v>12430</v>
      </c>
      <c r="I4938" s="68" t="str">
        <f>VLOOKUP(E4938,Refs!$P$2:$R$29,3,FALSE)</f>
        <v>Y58</v>
      </c>
      <c r="J4938" s="68" t="str">
        <f>VLOOKUP(E4938,Refs!$P$2:$S$29,4,FALSE)</f>
        <v>South West</v>
      </c>
      <c r="K4938" s="28">
        <f t="shared" si="158"/>
        <v>12430</v>
      </c>
    </row>
    <row r="4939" spans="1:11" x14ac:dyDescent="0.35">
      <c r="A4939" s="69">
        <f t="shared" si="159"/>
        <v>45809</v>
      </c>
      <c r="B4939" t="s">
        <v>914</v>
      </c>
      <c r="C4939" t="s">
        <v>276</v>
      </c>
      <c r="E4939" t="s">
        <v>738</v>
      </c>
      <c r="F4939" t="s">
        <v>739</v>
      </c>
      <c r="G4939" t="s">
        <v>73</v>
      </c>
      <c r="H4939">
        <v>14616</v>
      </c>
      <c r="I4939" s="68" t="str">
        <f>VLOOKUP(E4939,Refs!$P$2:$R$29,3,FALSE)</f>
        <v>Y58</v>
      </c>
      <c r="J4939" s="68" t="str">
        <f>VLOOKUP(E4939,Refs!$P$2:$S$29,4,FALSE)</f>
        <v>South West</v>
      </c>
      <c r="K4939" s="28">
        <f t="shared" si="158"/>
        <v>14616</v>
      </c>
    </row>
    <row r="4940" spans="1:11" x14ac:dyDescent="0.35">
      <c r="A4940" s="69">
        <f t="shared" si="159"/>
        <v>45809</v>
      </c>
      <c r="B4940" t="s">
        <v>914</v>
      </c>
      <c r="C4940" t="s">
        <v>276</v>
      </c>
      <c r="E4940" t="s">
        <v>738</v>
      </c>
      <c r="F4940" t="s">
        <v>739</v>
      </c>
      <c r="G4940" t="s">
        <v>74</v>
      </c>
      <c r="H4940">
        <v>43786980</v>
      </c>
      <c r="I4940" s="68" t="str">
        <f>VLOOKUP(E4940,Refs!$P$2:$R$29,3,FALSE)</f>
        <v>Y58</v>
      </c>
      <c r="J4940" s="68" t="str">
        <f>VLOOKUP(E4940,Refs!$P$2:$S$29,4,FALSE)</f>
        <v>South West</v>
      </c>
      <c r="K4940" s="28">
        <f t="shared" si="158"/>
        <v>43786980</v>
      </c>
    </row>
    <row r="4941" spans="1:11" x14ac:dyDescent="0.35">
      <c r="A4941" s="69">
        <f t="shared" si="159"/>
        <v>45809</v>
      </c>
      <c r="B4941" t="s">
        <v>914</v>
      </c>
      <c r="C4941" t="s">
        <v>276</v>
      </c>
      <c r="E4941" t="s">
        <v>738</v>
      </c>
      <c r="F4941" t="s">
        <v>739</v>
      </c>
      <c r="G4941" t="s">
        <v>26</v>
      </c>
      <c r="H4941">
        <v>24701</v>
      </c>
      <c r="I4941" s="68" t="str">
        <f>VLOOKUP(E4941,Refs!$P$2:$R$29,3,FALSE)</f>
        <v>Y58</v>
      </c>
      <c r="J4941" s="68" t="str">
        <f>VLOOKUP(E4941,Refs!$P$2:$S$29,4,FALSE)</f>
        <v>South West</v>
      </c>
      <c r="K4941" s="28">
        <f t="shared" si="158"/>
        <v>24701</v>
      </c>
    </row>
    <row r="4942" spans="1:11" x14ac:dyDescent="0.35">
      <c r="A4942" s="69">
        <f t="shared" si="159"/>
        <v>45809</v>
      </c>
      <c r="B4942" t="s">
        <v>914</v>
      </c>
      <c r="C4942" t="s">
        <v>276</v>
      </c>
      <c r="E4942" t="s">
        <v>738</v>
      </c>
      <c r="F4942" t="s">
        <v>739</v>
      </c>
      <c r="G4942" t="s">
        <v>75</v>
      </c>
      <c r="H4942">
        <v>0</v>
      </c>
      <c r="I4942" s="68" t="str">
        <f>VLOOKUP(E4942,Refs!$P$2:$R$29,3,FALSE)</f>
        <v>Y58</v>
      </c>
      <c r="J4942" s="68" t="str">
        <f>VLOOKUP(E4942,Refs!$P$2:$S$29,4,FALSE)</f>
        <v>South West</v>
      </c>
      <c r="K4942" s="28" t="str">
        <f t="shared" si="158"/>
        <v/>
      </c>
    </row>
    <row r="4943" spans="1:11" x14ac:dyDescent="0.35">
      <c r="A4943" s="69">
        <f t="shared" si="159"/>
        <v>45809</v>
      </c>
      <c r="B4943" t="s">
        <v>914</v>
      </c>
      <c r="C4943" t="s">
        <v>276</v>
      </c>
      <c r="E4943" t="s">
        <v>738</v>
      </c>
      <c r="F4943" t="s">
        <v>739</v>
      </c>
      <c r="G4943" t="s">
        <v>76</v>
      </c>
      <c r="H4943">
        <v>9757</v>
      </c>
      <c r="I4943" s="68" t="str">
        <f>VLOOKUP(E4943,Refs!$P$2:$R$29,3,FALSE)</f>
        <v>Y58</v>
      </c>
      <c r="J4943" s="68" t="str">
        <f>VLOOKUP(E4943,Refs!$P$2:$S$29,4,FALSE)</f>
        <v>South West</v>
      </c>
      <c r="K4943" s="28">
        <f t="shared" si="158"/>
        <v>9757</v>
      </c>
    </row>
    <row r="4944" spans="1:11" x14ac:dyDescent="0.35">
      <c r="A4944" s="69">
        <f t="shared" si="159"/>
        <v>45809</v>
      </c>
      <c r="B4944" t="s">
        <v>914</v>
      </c>
      <c r="C4944" t="s">
        <v>276</v>
      </c>
      <c r="E4944" t="s">
        <v>738</v>
      </c>
      <c r="F4944" t="s">
        <v>739</v>
      </c>
      <c r="G4944" t="s">
        <v>77</v>
      </c>
      <c r="H4944">
        <v>5408</v>
      </c>
      <c r="I4944" s="68" t="str">
        <f>VLOOKUP(E4944,Refs!$P$2:$R$29,3,FALSE)</f>
        <v>Y58</v>
      </c>
      <c r="J4944" s="68" t="str">
        <f>VLOOKUP(E4944,Refs!$P$2:$S$29,4,FALSE)</f>
        <v>South West</v>
      </c>
      <c r="K4944" s="28">
        <f t="shared" si="158"/>
        <v>5408</v>
      </c>
    </row>
    <row r="4945" spans="1:11" x14ac:dyDescent="0.35">
      <c r="A4945" s="69">
        <f t="shared" si="159"/>
        <v>45809</v>
      </c>
      <c r="B4945" t="s">
        <v>914</v>
      </c>
      <c r="C4945" t="s">
        <v>276</v>
      </c>
      <c r="E4945" t="s">
        <v>738</v>
      </c>
      <c r="F4945" t="s">
        <v>739</v>
      </c>
      <c r="G4945" t="s">
        <v>78</v>
      </c>
      <c r="H4945">
        <v>9489</v>
      </c>
      <c r="I4945" s="68" t="str">
        <f>VLOOKUP(E4945,Refs!$P$2:$R$29,3,FALSE)</f>
        <v>Y58</v>
      </c>
      <c r="J4945" s="68" t="str">
        <f>VLOOKUP(E4945,Refs!$P$2:$S$29,4,FALSE)</f>
        <v>South West</v>
      </c>
      <c r="K4945" s="28">
        <f t="shared" si="158"/>
        <v>9489</v>
      </c>
    </row>
    <row r="4946" spans="1:11" x14ac:dyDescent="0.35">
      <c r="A4946" s="69">
        <f t="shared" si="159"/>
        <v>45809</v>
      </c>
      <c r="B4946" t="s">
        <v>914</v>
      </c>
      <c r="C4946" t="s">
        <v>276</v>
      </c>
      <c r="E4946" t="s">
        <v>738</v>
      </c>
      <c r="F4946" t="s">
        <v>739</v>
      </c>
      <c r="G4946" t="s">
        <v>79</v>
      </c>
      <c r="H4946">
        <v>47</v>
      </c>
      <c r="I4946" s="68" t="str">
        <f>VLOOKUP(E4946,Refs!$P$2:$R$29,3,FALSE)</f>
        <v>Y58</v>
      </c>
      <c r="J4946" s="68" t="str">
        <f>VLOOKUP(E4946,Refs!$P$2:$S$29,4,FALSE)</f>
        <v>South West</v>
      </c>
      <c r="K4946" s="28">
        <f t="shared" si="158"/>
        <v>47</v>
      </c>
    </row>
    <row r="4947" spans="1:11" x14ac:dyDescent="0.35">
      <c r="A4947" s="69">
        <f t="shared" si="159"/>
        <v>45809</v>
      </c>
      <c r="B4947" t="s">
        <v>914</v>
      </c>
      <c r="C4947" t="s">
        <v>276</v>
      </c>
      <c r="E4947" t="s">
        <v>738</v>
      </c>
      <c r="F4947" t="s">
        <v>739</v>
      </c>
      <c r="G4947" t="s">
        <v>25</v>
      </c>
      <c r="H4947">
        <v>15328</v>
      </c>
      <c r="I4947" s="68" t="str">
        <f>VLOOKUP(E4947,Refs!$P$2:$R$29,3,FALSE)</f>
        <v>Y58</v>
      </c>
      <c r="J4947" s="68" t="str">
        <f>VLOOKUP(E4947,Refs!$P$2:$S$29,4,FALSE)</f>
        <v>South West</v>
      </c>
      <c r="K4947" s="28">
        <f t="shared" si="158"/>
        <v>15328</v>
      </c>
    </row>
    <row r="4948" spans="1:11" x14ac:dyDescent="0.35">
      <c r="A4948" s="69">
        <f t="shared" si="159"/>
        <v>45809</v>
      </c>
      <c r="B4948" t="s">
        <v>914</v>
      </c>
      <c r="C4948" t="s">
        <v>276</v>
      </c>
      <c r="E4948" t="s">
        <v>738</v>
      </c>
      <c r="F4948" t="s">
        <v>739</v>
      </c>
      <c r="G4948" t="s">
        <v>80</v>
      </c>
      <c r="H4948">
        <v>201</v>
      </c>
      <c r="I4948" s="68" t="str">
        <f>VLOOKUP(E4948,Refs!$P$2:$R$29,3,FALSE)</f>
        <v>Y58</v>
      </c>
      <c r="J4948" s="68" t="str">
        <f>VLOOKUP(E4948,Refs!$P$2:$S$29,4,FALSE)</f>
        <v>South West</v>
      </c>
      <c r="K4948" s="28">
        <f t="shared" si="158"/>
        <v>201</v>
      </c>
    </row>
    <row r="4949" spans="1:11" x14ac:dyDescent="0.35">
      <c r="A4949" s="69">
        <f t="shared" si="159"/>
        <v>45809</v>
      </c>
      <c r="B4949" t="s">
        <v>914</v>
      </c>
      <c r="C4949" t="s">
        <v>276</v>
      </c>
      <c r="E4949" t="s">
        <v>738</v>
      </c>
      <c r="F4949" t="s">
        <v>739</v>
      </c>
      <c r="G4949" t="s">
        <v>81</v>
      </c>
      <c r="H4949">
        <v>7491</v>
      </c>
      <c r="I4949" s="68" t="str">
        <f>VLOOKUP(E4949,Refs!$P$2:$R$29,3,FALSE)</f>
        <v>Y58</v>
      </c>
      <c r="J4949" s="68" t="str">
        <f>VLOOKUP(E4949,Refs!$P$2:$S$29,4,FALSE)</f>
        <v>South West</v>
      </c>
      <c r="K4949" s="28">
        <f t="shared" si="158"/>
        <v>7491</v>
      </c>
    </row>
    <row r="4950" spans="1:11" x14ac:dyDescent="0.35">
      <c r="A4950" s="69">
        <f t="shared" si="159"/>
        <v>45809</v>
      </c>
      <c r="B4950" t="s">
        <v>914</v>
      </c>
      <c r="C4950" t="s">
        <v>276</v>
      </c>
      <c r="E4950" t="s">
        <v>738</v>
      </c>
      <c r="F4950" t="s">
        <v>739</v>
      </c>
      <c r="G4950" t="s">
        <v>82</v>
      </c>
      <c r="H4950">
        <v>5113</v>
      </c>
      <c r="I4950" s="68" t="str">
        <f>VLOOKUP(E4950,Refs!$P$2:$R$29,3,FALSE)</f>
        <v>Y58</v>
      </c>
      <c r="J4950" s="68" t="str">
        <f>VLOOKUP(E4950,Refs!$P$2:$S$29,4,FALSE)</f>
        <v>South West</v>
      </c>
      <c r="K4950" s="28">
        <f t="shared" si="158"/>
        <v>5113</v>
      </c>
    </row>
    <row r="4951" spans="1:11" x14ac:dyDescent="0.35">
      <c r="A4951" s="69">
        <f t="shared" si="159"/>
        <v>45809</v>
      </c>
      <c r="B4951" t="s">
        <v>914</v>
      </c>
      <c r="C4951" t="s">
        <v>276</v>
      </c>
      <c r="E4951" t="s">
        <v>738</v>
      </c>
      <c r="F4951" t="s">
        <v>739</v>
      </c>
      <c r="G4951" t="s">
        <v>83</v>
      </c>
      <c r="H4951">
        <v>1970</v>
      </c>
      <c r="I4951" s="68" t="str">
        <f>VLOOKUP(E4951,Refs!$P$2:$R$29,3,FALSE)</f>
        <v>Y58</v>
      </c>
      <c r="J4951" s="68" t="str">
        <f>VLOOKUP(E4951,Refs!$P$2:$S$29,4,FALSE)</f>
        <v>South West</v>
      </c>
      <c r="K4951" s="28">
        <f t="shared" si="158"/>
        <v>1970</v>
      </c>
    </row>
    <row r="4952" spans="1:11" x14ac:dyDescent="0.35">
      <c r="A4952" s="69">
        <f t="shared" si="159"/>
        <v>45809</v>
      </c>
      <c r="B4952" t="s">
        <v>914</v>
      </c>
      <c r="C4952" t="s">
        <v>276</v>
      </c>
      <c r="E4952" t="s">
        <v>738</v>
      </c>
      <c r="F4952" t="s">
        <v>739</v>
      </c>
      <c r="G4952" t="s">
        <v>84</v>
      </c>
      <c r="H4952">
        <v>9472</v>
      </c>
      <c r="I4952" s="68" t="str">
        <f>VLOOKUP(E4952,Refs!$P$2:$R$29,3,FALSE)</f>
        <v>Y58</v>
      </c>
      <c r="J4952" s="68" t="str">
        <f>VLOOKUP(E4952,Refs!$P$2:$S$29,4,FALSE)</f>
        <v>South West</v>
      </c>
      <c r="K4952" s="28">
        <f t="shared" si="158"/>
        <v>9472</v>
      </c>
    </row>
    <row r="4953" spans="1:11" x14ac:dyDescent="0.35">
      <c r="A4953" s="69">
        <f t="shared" si="159"/>
        <v>45809</v>
      </c>
      <c r="B4953" t="s">
        <v>914</v>
      </c>
      <c r="C4953" t="s">
        <v>276</v>
      </c>
      <c r="E4953" t="s">
        <v>738</v>
      </c>
      <c r="F4953" t="s">
        <v>739</v>
      </c>
      <c r="G4953" t="s">
        <v>85</v>
      </c>
      <c r="H4953">
        <v>583</v>
      </c>
      <c r="I4953" s="68" t="str">
        <f>VLOOKUP(E4953,Refs!$P$2:$R$29,3,FALSE)</f>
        <v>Y58</v>
      </c>
      <c r="J4953" s="68" t="str">
        <f>VLOOKUP(E4953,Refs!$P$2:$S$29,4,FALSE)</f>
        <v>South West</v>
      </c>
      <c r="K4953" s="28">
        <f t="shared" si="158"/>
        <v>583</v>
      </c>
    </row>
    <row r="4954" spans="1:11" x14ac:dyDescent="0.35">
      <c r="A4954" s="69">
        <f t="shared" si="159"/>
        <v>45809</v>
      </c>
      <c r="B4954" t="s">
        <v>914</v>
      </c>
      <c r="C4954" t="s">
        <v>276</v>
      </c>
      <c r="E4954" t="s">
        <v>738</v>
      </c>
      <c r="F4954" t="s">
        <v>739</v>
      </c>
      <c r="G4954" t="s">
        <v>86</v>
      </c>
      <c r="H4954">
        <v>308</v>
      </c>
      <c r="I4954" s="68" t="str">
        <f>VLOOKUP(E4954,Refs!$P$2:$R$29,3,FALSE)</f>
        <v>Y58</v>
      </c>
      <c r="J4954" s="68" t="str">
        <f>VLOOKUP(E4954,Refs!$P$2:$S$29,4,FALSE)</f>
        <v>South West</v>
      </c>
      <c r="K4954" s="28">
        <f t="shared" si="158"/>
        <v>308</v>
      </c>
    </row>
    <row r="4955" spans="1:11" x14ac:dyDescent="0.35">
      <c r="A4955" s="69">
        <f t="shared" si="159"/>
        <v>45809</v>
      </c>
      <c r="B4955" t="s">
        <v>914</v>
      </c>
      <c r="C4955" t="s">
        <v>276</v>
      </c>
      <c r="E4955" t="s">
        <v>738</v>
      </c>
      <c r="F4955" t="s">
        <v>739</v>
      </c>
      <c r="G4955" t="s">
        <v>87</v>
      </c>
      <c r="H4955">
        <v>9744</v>
      </c>
      <c r="I4955" s="68" t="str">
        <f>VLOOKUP(E4955,Refs!$P$2:$R$29,3,FALSE)</f>
        <v>Y58</v>
      </c>
      <c r="J4955" s="68" t="str">
        <f>VLOOKUP(E4955,Refs!$P$2:$S$29,4,FALSE)</f>
        <v>South West</v>
      </c>
      <c r="K4955" s="28">
        <f t="shared" si="158"/>
        <v>9744</v>
      </c>
    </row>
    <row r="4956" spans="1:11" x14ac:dyDescent="0.35">
      <c r="A4956" s="69">
        <f t="shared" si="159"/>
        <v>45809</v>
      </c>
      <c r="B4956" t="s">
        <v>914</v>
      </c>
      <c r="C4956" t="s">
        <v>276</v>
      </c>
      <c r="E4956" t="s">
        <v>738</v>
      </c>
      <c r="F4956" t="s">
        <v>739</v>
      </c>
      <c r="G4956" t="s">
        <v>88</v>
      </c>
      <c r="H4956">
        <v>39674</v>
      </c>
      <c r="I4956" s="68" t="str">
        <f>VLOOKUP(E4956,Refs!$P$2:$R$29,3,FALSE)</f>
        <v>Y58</v>
      </c>
      <c r="J4956" s="68" t="str">
        <f>VLOOKUP(E4956,Refs!$P$2:$S$29,4,FALSE)</f>
        <v>South West</v>
      </c>
      <c r="K4956" s="28">
        <f t="shared" si="158"/>
        <v>39674</v>
      </c>
    </row>
    <row r="4957" spans="1:11" x14ac:dyDescent="0.35">
      <c r="A4957" s="69">
        <f t="shared" si="159"/>
        <v>45809</v>
      </c>
      <c r="B4957" t="s">
        <v>914</v>
      </c>
      <c r="C4957" t="s">
        <v>276</v>
      </c>
      <c r="E4957" t="s">
        <v>738</v>
      </c>
      <c r="F4957" t="s">
        <v>739</v>
      </c>
      <c r="G4957" t="s">
        <v>89</v>
      </c>
      <c r="H4957">
        <v>24701</v>
      </c>
      <c r="I4957" s="68" t="str">
        <f>VLOOKUP(E4957,Refs!$P$2:$R$29,3,FALSE)</f>
        <v>Y58</v>
      </c>
      <c r="J4957" s="68" t="str">
        <f>VLOOKUP(E4957,Refs!$P$2:$S$29,4,FALSE)</f>
        <v>South West</v>
      </c>
      <c r="K4957" s="28">
        <f t="shared" si="158"/>
        <v>24701</v>
      </c>
    </row>
    <row r="4958" spans="1:11" x14ac:dyDescent="0.35">
      <c r="A4958" s="69">
        <f t="shared" si="159"/>
        <v>45809</v>
      </c>
      <c r="B4958" t="s">
        <v>914</v>
      </c>
      <c r="C4958" t="s">
        <v>276</v>
      </c>
      <c r="E4958" t="s">
        <v>738</v>
      </c>
      <c r="F4958" t="s">
        <v>739</v>
      </c>
      <c r="G4958" t="s">
        <v>27</v>
      </c>
      <c r="H4958">
        <v>2835</v>
      </c>
      <c r="I4958" s="68" t="str">
        <f>VLOOKUP(E4958,Refs!$P$2:$R$29,3,FALSE)</f>
        <v>Y58</v>
      </c>
      <c r="J4958" s="68" t="str">
        <f>VLOOKUP(E4958,Refs!$P$2:$S$29,4,FALSE)</f>
        <v>South West</v>
      </c>
      <c r="K4958" s="28">
        <f t="shared" si="158"/>
        <v>2835</v>
      </c>
    </row>
    <row r="4959" spans="1:11" x14ac:dyDescent="0.35">
      <c r="A4959" s="69">
        <f t="shared" si="159"/>
        <v>45809</v>
      </c>
      <c r="B4959" t="s">
        <v>914</v>
      </c>
      <c r="C4959" t="s">
        <v>276</v>
      </c>
      <c r="E4959" t="s">
        <v>738</v>
      </c>
      <c r="F4959" t="s">
        <v>739</v>
      </c>
      <c r="G4959" t="s">
        <v>29</v>
      </c>
      <c r="H4959">
        <v>3029</v>
      </c>
      <c r="I4959" s="68" t="str">
        <f>VLOOKUP(E4959,Refs!$P$2:$R$29,3,FALSE)</f>
        <v>Y58</v>
      </c>
      <c r="J4959" s="68" t="str">
        <f>VLOOKUP(E4959,Refs!$P$2:$S$29,4,FALSE)</f>
        <v>South West</v>
      </c>
      <c r="K4959" s="28">
        <f t="shared" si="158"/>
        <v>3029</v>
      </c>
    </row>
    <row r="4960" spans="1:11" x14ac:dyDescent="0.35">
      <c r="A4960" s="69">
        <f t="shared" si="159"/>
        <v>45809</v>
      </c>
      <c r="B4960" t="s">
        <v>914</v>
      </c>
      <c r="C4960" t="s">
        <v>276</v>
      </c>
      <c r="E4960" t="s">
        <v>738</v>
      </c>
      <c r="F4960" t="s">
        <v>739</v>
      </c>
      <c r="G4960" t="s">
        <v>90</v>
      </c>
      <c r="H4960">
        <v>801</v>
      </c>
      <c r="I4960" s="68" t="str">
        <f>VLOOKUP(E4960,Refs!$P$2:$R$29,3,FALSE)</f>
        <v>Y58</v>
      </c>
      <c r="J4960" s="68" t="str">
        <f>VLOOKUP(E4960,Refs!$P$2:$S$29,4,FALSE)</f>
        <v>South West</v>
      </c>
      <c r="K4960" s="28">
        <f t="shared" si="158"/>
        <v>801</v>
      </c>
    </row>
    <row r="4961" spans="1:11" x14ac:dyDescent="0.35">
      <c r="A4961" s="69">
        <f t="shared" si="159"/>
        <v>45809</v>
      </c>
      <c r="B4961" t="s">
        <v>914</v>
      </c>
      <c r="C4961" t="s">
        <v>276</v>
      </c>
      <c r="E4961" t="s">
        <v>738</v>
      </c>
      <c r="F4961" t="s">
        <v>739</v>
      </c>
      <c r="G4961" t="s">
        <v>91</v>
      </c>
      <c r="H4961">
        <v>4</v>
      </c>
      <c r="I4961" s="68" t="str">
        <f>VLOOKUP(E4961,Refs!$P$2:$R$29,3,FALSE)</f>
        <v>Y58</v>
      </c>
      <c r="J4961" s="68" t="str">
        <f>VLOOKUP(E4961,Refs!$P$2:$S$29,4,FALSE)</f>
        <v>South West</v>
      </c>
      <c r="K4961" s="28">
        <f t="shared" si="158"/>
        <v>4</v>
      </c>
    </row>
    <row r="4962" spans="1:11" x14ac:dyDescent="0.35">
      <c r="A4962" s="69">
        <f t="shared" si="159"/>
        <v>45809</v>
      </c>
      <c r="B4962" t="s">
        <v>914</v>
      </c>
      <c r="C4962" t="s">
        <v>276</v>
      </c>
      <c r="E4962" t="s">
        <v>738</v>
      </c>
      <c r="F4962" t="s">
        <v>739</v>
      </c>
      <c r="G4962" t="s">
        <v>92</v>
      </c>
      <c r="H4962">
        <v>2049</v>
      </c>
      <c r="I4962" s="68" t="str">
        <f>VLOOKUP(E4962,Refs!$P$2:$R$29,3,FALSE)</f>
        <v>Y58</v>
      </c>
      <c r="J4962" s="68" t="str">
        <f>VLOOKUP(E4962,Refs!$P$2:$S$29,4,FALSE)</f>
        <v>South West</v>
      </c>
      <c r="K4962" s="28">
        <f t="shared" si="158"/>
        <v>2049</v>
      </c>
    </row>
    <row r="4963" spans="1:11" x14ac:dyDescent="0.35">
      <c r="A4963" s="69">
        <f t="shared" si="159"/>
        <v>45809</v>
      </c>
      <c r="B4963" t="s">
        <v>914</v>
      </c>
      <c r="C4963" t="s">
        <v>276</v>
      </c>
      <c r="E4963" t="s">
        <v>738</v>
      </c>
      <c r="F4963" t="s">
        <v>739</v>
      </c>
      <c r="G4963" t="s">
        <v>93</v>
      </c>
      <c r="H4963">
        <v>126</v>
      </c>
      <c r="I4963" s="68" t="str">
        <f>VLOOKUP(E4963,Refs!$P$2:$R$29,3,FALSE)</f>
        <v>Y58</v>
      </c>
      <c r="J4963" s="68" t="str">
        <f>VLOOKUP(E4963,Refs!$P$2:$S$29,4,FALSE)</f>
        <v>South West</v>
      </c>
      <c r="K4963" s="28">
        <f t="shared" si="158"/>
        <v>126</v>
      </c>
    </row>
    <row r="4964" spans="1:11" x14ac:dyDescent="0.35">
      <c r="A4964" s="69">
        <f t="shared" si="159"/>
        <v>45809</v>
      </c>
      <c r="B4964" t="s">
        <v>914</v>
      </c>
      <c r="C4964" t="s">
        <v>276</v>
      </c>
      <c r="E4964" t="s">
        <v>738</v>
      </c>
      <c r="F4964" t="s">
        <v>739</v>
      </c>
      <c r="G4964" t="s">
        <v>94</v>
      </c>
      <c r="H4964">
        <v>560</v>
      </c>
      <c r="I4964" s="68" t="str">
        <f>VLOOKUP(E4964,Refs!$P$2:$R$29,3,FALSE)</f>
        <v>Y58</v>
      </c>
      <c r="J4964" s="68" t="str">
        <f>VLOOKUP(E4964,Refs!$P$2:$S$29,4,FALSE)</f>
        <v>South West</v>
      </c>
      <c r="K4964" s="28">
        <f t="shared" si="158"/>
        <v>560</v>
      </c>
    </row>
    <row r="4965" spans="1:11" x14ac:dyDescent="0.35">
      <c r="A4965" s="69">
        <f t="shared" si="159"/>
        <v>45809</v>
      </c>
      <c r="B4965" t="s">
        <v>914</v>
      </c>
      <c r="C4965" t="s">
        <v>276</v>
      </c>
      <c r="E4965" t="s">
        <v>738</v>
      </c>
      <c r="F4965" t="s">
        <v>739</v>
      </c>
      <c r="G4965" t="s">
        <v>95</v>
      </c>
      <c r="H4965">
        <v>168</v>
      </c>
      <c r="I4965" s="68" t="str">
        <f>VLOOKUP(E4965,Refs!$P$2:$R$29,3,FALSE)</f>
        <v>Y58</v>
      </c>
      <c r="J4965" s="68" t="str">
        <f>VLOOKUP(E4965,Refs!$P$2:$S$29,4,FALSE)</f>
        <v>South West</v>
      </c>
      <c r="K4965" s="28">
        <f t="shared" si="158"/>
        <v>168</v>
      </c>
    </row>
    <row r="4966" spans="1:11" x14ac:dyDescent="0.35">
      <c r="A4966" s="69">
        <f t="shared" si="159"/>
        <v>45809</v>
      </c>
      <c r="B4966" t="s">
        <v>914</v>
      </c>
      <c r="C4966" t="s">
        <v>276</v>
      </c>
      <c r="E4966" t="s">
        <v>738</v>
      </c>
      <c r="F4966" t="s">
        <v>739</v>
      </c>
      <c r="G4966" t="s">
        <v>96</v>
      </c>
      <c r="H4966">
        <v>4719</v>
      </c>
      <c r="I4966" s="68" t="str">
        <f>VLOOKUP(E4966,Refs!$P$2:$R$29,3,FALSE)</f>
        <v>Y58</v>
      </c>
      <c r="J4966" s="68" t="str">
        <f>VLOOKUP(E4966,Refs!$P$2:$S$29,4,FALSE)</f>
        <v>South West</v>
      </c>
      <c r="K4966" s="28">
        <f t="shared" si="158"/>
        <v>4719</v>
      </c>
    </row>
    <row r="4967" spans="1:11" x14ac:dyDescent="0.35">
      <c r="A4967" s="69">
        <f t="shared" si="159"/>
        <v>45809</v>
      </c>
      <c r="B4967" t="s">
        <v>914</v>
      </c>
      <c r="C4967" t="s">
        <v>276</v>
      </c>
      <c r="E4967" t="s">
        <v>738</v>
      </c>
      <c r="F4967" t="s">
        <v>739</v>
      </c>
      <c r="G4967" t="s">
        <v>31</v>
      </c>
      <c r="H4967">
        <v>4242</v>
      </c>
      <c r="I4967" s="68" t="str">
        <f>VLOOKUP(E4967,Refs!$P$2:$R$29,3,FALSE)</f>
        <v>Y58</v>
      </c>
      <c r="J4967" s="68" t="str">
        <f>VLOOKUP(E4967,Refs!$P$2:$S$29,4,FALSE)</f>
        <v>South West</v>
      </c>
      <c r="K4967" s="28">
        <f t="shared" si="158"/>
        <v>4242</v>
      </c>
    </row>
    <row r="4968" spans="1:11" x14ac:dyDescent="0.35">
      <c r="A4968" s="69">
        <f t="shared" si="159"/>
        <v>45809</v>
      </c>
      <c r="B4968" t="s">
        <v>914</v>
      </c>
      <c r="C4968" t="s">
        <v>276</v>
      </c>
      <c r="E4968" t="s">
        <v>738</v>
      </c>
      <c r="F4968" t="s">
        <v>739</v>
      </c>
      <c r="G4968" t="s">
        <v>97</v>
      </c>
      <c r="H4968">
        <v>2306</v>
      </c>
      <c r="I4968" s="68" t="str">
        <f>VLOOKUP(E4968,Refs!$P$2:$R$29,3,FALSE)</f>
        <v>Y58</v>
      </c>
      <c r="J4968" s="68" t="str">
        <f>VLOOKUP(E4968,Refs!$P$2:$S$29,4,FALSE)</f>
        <v>South West</v>
      </c>
      <c r="K4968" s="28">
        <f t="shared" si="158"/>
        <v>2306</v>
      </c>
    </row>
    <row r="4969" spans="1:11" x14ac:dyDescent="0.35">
      <c r="A4969" s="69">
        <f t="shared" si="159"/>
        <v>45809</v>
      </c>
      <c r="B4969" t="s">
        <v>914</v>
      </c>
      <c r="C4969" t="s">
        <v>276</v>
      </c>
      <c r="E4969" t="s">
        <v>738</v>
      </c>
      <c r="F4969" t="s">
        <v>739</v>
      </c>
      <c r="G4969" t="s">
        <v>98</v>
      </c>
      <c r="H4969">
        <v>2870</v>
      </c>
      <c r="I4969" s="68" t="str">
        <f>VLOOKUP(E4969,Refs!$P$2:$R$29,3,FALSE)</f>
        <v>Y58</v>
      </c>
      <c r="J4969" s="68" t="str">
        <f>VLOOKUP(E4969,Refs!$P$2:$S$29,4,FALSE)</f>
        <v>South West</v>
      </c>
      <c r="K4969" s="28">
        <f t="shared" si="158"/>
        <v>2870</v>
      </c>
    </row>
    <row r="4970" spans="1:11" x14ac:dyDescent="0.35">
      <c r="A4970" s="69">
        <f t="shared" si="159"/>
        <v>45809</v>
      </c>
      <c r="B4970" t="s">
        <v>914</v>
      </c>
      <c r="C4970" t="s">
        <v>276</v>
      </c>
      <c r="E4970" t="s">
        <v>738</v>
      </c>
      <c r="F4970" t="s">
        <v>739</v>
      </c>
      <c r="G4970" t="s">
        <v>99</v>
      </c>
      <c r="H4970">
        <v>2851</v>
      </c>
      <c r="I4970" s="68" t="str">
        <f>VLOOKUP(E4970,Refs!$P$2:$R$29,3,FALSE)</f>
        <v>Y58</v>
      </c>
      <c r="J4970" s="68" t="str">
        <f>VLOOKUP(E4970,Refs!$P$2:$S$29,4,FALSE)</f>
        <v>South West</v>
      </c>
      <c r="K4970" s="28">
        <f t="shared" si="158"/>
        <v>2851</v>
      </c>
    </row>
    <row r="4971" spans="1:11" x14ac:dyDescent="0.35">
      <c r="A4971" s="69">
        <f t="shared" si="159"/>
        <v>45809</v>
      </c>
      <c r="B4971" t="s">
        <v>914</v>
      </c>
      <c r="C4971" t="s">
        <v>276</v>
      </c>
      <c r="E4971" t="s">
        <v>738</v>
      </c>
      <c r="F4971" t="s">
        <v>739</v>
      </c>
      <c r="G4971" t="s">
        <v>100</v>
      </c>
      <c r="H4971">
        <v>2478</v>
      </c>
      <c r="I4971" s="68" t="str">
        <f>VLOOKUP(E4971,Refs!$P$2:$R$29,3,FALSE)</f>
        <v>Y58</v>
      </c>
      <c r="J4971" s="68" t="str">
        <f>VLOOKUP(E4971,Refs!$P$2:$S$29,4,FALSE)</f>
        <v>South West</v>
      </c>
      <c r="K4971" s="28">
        <f t="shared" si="158"/>
        <v>2478</v>
      </c>
    </row>
    <row r="4972" spans="1:11" x14ac:dyDescent="0.35">
      <c r="A4972" s="69">
        <f t="shared" si="159"/>
        <v>45809</v>
      </c>
      <c r="B4972" t="s">
        <v>914</v>
      </c>
      <c r="C4972" t="s">
        <v>276</v>
      </c>
      <c r="E4972" t="s">
        <v>738</v>
      </c>
      <c r="F4972" t="s">
        <v>739</v>
      </c>
      <c r="G4972" t="s">
        <v>101</v>
      </c>
      <c r="H4972">
        <v>193</v>
      </c>
      <c r="I4972" s="68" t="str">
        <f>VLOOKUP(E4972,Refs!$P$2:$R$29,3,FALSE)</f>
        <v>Y58</v>
      </c>
      <c r="J4972" s="68" t="str">
        <f>VLOOKUP(E4972,Refs!$P$2:$S$29,4,FALSE)</f>
        <v>South West</v>
      </c>
      <c r="K4972" s="28">
        <f t="shared" si="158"/>
        <v>193</v>
      </c>
    </row>
    <row r="4973" spans="1:11" x14ac:dyDescent="0.35">
      <c r="A4973" s="69">
        <f t="shared" si="159"/>
        <v>45809</v>
      </c>
      <c r="B4973" t="s">
        <v>914</v>
      </c>
      <c r="C4973" t="s">
        <v>276</v>
      </c>
      <c r="E4973" t="s">
        <v>738</v>
      </c>
      <c r="F4973" t="s">
        <v>739</v>
      </c>
      <c r="G4973" t="s">
        <v>102</v>
      </c>
      <c r="H4973">
        <v>280</v>
      </c>
      <c r="I4973" s="68" t="str">
        <f>VLOOKUP(E4973,Refs!$P$2:$R$29,3,FALSE)</f>
        <v>Y58</v>
      </c>
      <c r="J4973" s="68" t="str">
        <f>VLOOKUP(E4973,Refs!$P$2:$S$29,4,FALSE)</f>
        <v>South West</v>
      </c>
      <c r="K4973" s="28">
        <f t="shared" si="158"/>
        <v>280</v>
      </c>
    </row>
    <row r="4974" spans="1:11" x14ac:dyDescent="0.35">
      <c r="A4974" s="69">
        <f t="shared" si="159"/>
        <v>45809</v>
      </c>
      <c r="B4974" t="s">
        <v>914</v>
      </c>
      <c r="C4974" t="s">
        <v>276</v>
      </c>
      <c r="E4974" t="s">
        <v>738</v>
      </c>
      <c r="F4974" t="s">
        <v>739</v>
      </c>
      <c r="G4974" t="s">
        <v>103</v>
      </c>
      <c r="H4974">
        <v>2493</v>
      </c>
      <c r="I4974" s="68" t="str">
        <f>VLOOKUP(E4974,Refs!$P$2:$R$29,3,FALSE)</f>
        <v>Y58</v>
      </c>
      <c r="J4974" s="68" t="str">
        <f>VLOOKUP(E4974,Refs!$P$2:$S$29,4,FALSE)</f>
        <v>South West</v>
      </c>
      <c r="K4974" s="28">
        <f t="shared" si="158"/>
        <v>2493</v>
      </c>
    </row>
    <row r="4975" spans="1:11" x14ac:dyDescent="0.35">
      <c r="A4975" s="69">
        <f t="shared" si="159"/>
        <v>45809</v>
      </c>
      <c r="B4975" t="s">
        <v>914</v>
      </c>
      <c r="C4975" t="s">
        <v>276</v>
      </c>
      <c r="E4975" t="s">
        <v>738</v>
      </c>
      <c r="F4975" t="s">
        <v>739</v>
      </c>
      <c r="G4975" t="s">
        <v>104</v>
      </c>
      <c r="H4975">
        <v>37697</v>
      </c>
      <c r="I4975" s="68" t="str">
        <f>VLOOKUP(E4975,Refs!$P$2:$R$29,3,FALSE)</f>
        <v>Y58</v>
      </c>
      <c r="J4975" s="68" t="str">
        <f>VLOOKUP(E4975,Refs!$P$2:$S$29,4,FALSE)</f>
        <v>South West</v>
      </c>
      <c r="K4975" s="28">
        <f t="shared" si="158"/>
        <v>37697</v>
      </c>
    </row>
    <row r="4976" spans="1:11" x14ac:dyDescent="0.35">
      <c r="A4976" s="69">
        <f t="shared" si="159"/>
        <v>45809</v>
      </c>
      <c r="B4976" t="s">
        <v>914</v>
      </c>
      <c r="C4976" t="s">
        <v>276</v>
      </c>
      <c r="E4976" t="s">
        <v>738</v>
      </c>
      <c r="F4976" t="s">
        <v>739</v>
      </c>
      <c r="G4976" t="s">
        <v>105</v>
      </c>
      <c r="H4976">
        <v>3967</v>
      </c>
      <c r="I4976" s="68" t="str">
        <f>VLOOKUP(E4976,Refs!$P$2:$R$29,3,FALSE)</f>
        <v>Y58</v>
      </c>
      <c r="J4976" s="68" t="str">
        <f>VLOOKUP(E4976,Refs!$P$2:$S$29,4,FALSE)</f>
        <v>South West</v>
      </c>
      <c r="K4976" s="28">
        <f t="shared" si="158"/>
        <v>3967</v>
      </c>
    </row>
    <row r="4977" spans="1:11" x14ac:dyDescent="0.35">
      <c r="A4977" s="69">
        <f t="shared" si="159"/>
        <v>45809</v>
      </c>
      <c r="B4977" t="s">
        <v>914</v>
      </c>
      <c r="C4977" t="s">
        <v>276</v>
      </c>
      <c r="E4977" t="s">
        <v>738</v>
      </c>
      <c r="F4977" t="s">
        <v>739</v>
      </c>
      <c r="G4977" t="s">
        <v>106</v>
      </c>
      <c r="H4977">
        <v>2535</v>
      </c>
      <c r="I4977" s="68" t="str">
        <f>VLOOKUP(E4977,Refs!$P$2:$R$29,3,FALSE)</f>
        <v>Y58</v>
      </c>
      <c r="J4977" s="68" t="str">
        <f>VLOOKUP(E4977,Refs!$P$2:$S$29,4,FALSE)</f>
        <v>South West</v>
      </c>
      <c r="K4977" s="28">
        <f t="shared" si="158"/>
        <v>2535</v>
      </c>
    </row>
    <row r="4978" spans="1:11" x14ac:dyDescent="0.35">
      <c r="A4978" s="69">
        <f t="shared" si="159"/>
        <v>45809</v>
      </c>
      <c r="B4978" t="s">
        <v>914</v>
      </c>
      <c r="C4978" t="s">
        <v>276</v>
      </c>
      <c r="E4978" t="s">
        <v>738</v>
      </c>
      <c r="F4978" t="s">
        <v>739</v>
      </c>
      <c r="G4978" t="s">
        <v>107</v>
      </c>
      <c r="H4978">
        <v>211</v>
      </c>
      <c r="I4978" s="68" t="str">
        <f>VLOOKUP(E4978,Refs!$P$2:$R$29,3,FALSE)</f>
        <v>Y58</v>
      </c>
      <c r="J4978" s="68" t="str">
        <f>VLOOKUP(E4978,Refs!$P$2:$S$29,4,FALSE)</f>
        <v>South West</v>
      </c>
      <c r="K4978" s="28">
        <f t="shared" si="158"/>
        <v>211</v>
      </c>
    </row>
    <row r="4979" spans="1:11" x14ac:dyDescent="0.35">
      <c r="A4979" s="69">
        <f t="shared" si="159"/>
        <v>45809</v>
      </c>
      <c r="B4979" t="s">
        <v>914</v>
      </c>
      <c r="C4979" t="s">
        <v>276</v>
      </c>
      <c r="E4979" t="s">
        <v>738</v>
      </c>
      <c r="F4979" t="s">
        <v>739</v>
      </c>
      <c r="G4979" t="s">
        <v>108</v>
      </c>
      <c r="H4979">
        <v>664</v>
      </c>
      <c r="I4979" s="68" t="str">
        <f>VLOOKUP(E4979,Refs!$P$2:$R$29,3,FALSE)</f>
        <v>Y58</v>
      </c>
      <c r="J4979" s="68" t="str">
        <f>VLOOKUP(E4979,Refs!$P$2:$S$29,4,FALSE)</f>
        <v>South West</v>
      </c>
      <c r="K4979" s="28">
        <f t="shared" si="158"/>
        <v>664</v>
      </c>
    </row>
    <row r="4980" spans="1:11" x14ac:dyDescent="0.35">
      <c r="A4980" s="69">
        <f t="shared" si="159"/>
        <v>45809</v>
      </c>
      <c r="B4980" t="s">
        <v>914</v>
      </c>
      <c r="C4980" t="s">
        <v>276</v>
      </c>
      <c r="E4980" t="s">
        <v>738</v>
      </c>
      <c r="F4980" t="s">
        <v>739</v>
      </c>
      <c r="G4980" t="s">
        <v>109</v>
      </c>
      <c r="H4980">
        <v>93216</v>
      </c>
      <c r="I4980" s="68" t="str">
        <f>VLOOKUP(E4980,Refs!$P$2:$R$29,3,FALSE)</f>
        <v>Y58</v>
      </c>
      <c r="J4980" s="68" t="str">
        <f>VLOOKUP(E4980,Refs!$P$2:$S$29,4,FALSE)</f>
        <v>South West</v>
      </c>
      <c r="K4980" s="28">
        <f t="shared" si="158"/>
        <v>93216</v>
      </c>
    </row>
    <row r="4981" spans="1:11" x14ac:dyDescent="0.35">
      <c r="A4981" s="69">
        <f t="shared" si="159"/>
        <v>45809</v>
      </c>
      <c r="B4981" t="s">
        <v>914</v>
      </c>
      <c r="C4981" t="s">
        <v>276</v>
      </c>
      <c r="E4981" t="s">
        <v>738</v>
      </c>
      <c r="F4981" t="s">
        <v>739</v>
      </c>
      <c r="G4981" t="s">
        <v>110</v>
      </c>
      <c r="H4981">
        <v>0</v>
      </c>
      <c r="I4981" s="68" t="str">
        <f>VLOOKUP(E4981,Refs!$P$2:$R$29,3,FALSE)</f>
        <v>Y58</v>
      </c>
      <c r="J4981" s="68" t="str">
        <f>VLOOKUP(E4981,Refs!$P$2:$S$29,4,FALSE)</f>
        <v>South West</v>
      </c>
      <c r="K4981" s="28" t="str">
        <f t="shared" si="158"/>
        <v/>
      </c>
    </row>
    <row r="4982" spans="1:11" x14ac:dyDescent="0.35">
      <c r="A4982" s="69">
        <f t="shared" si="159"/>
        <v>45809</v>
      </c>
      <c r="B4982" t="s">
        <v>914</v>
      </c>
      <c r="C4982" t="s">
        <v>276</v>
      </c>
      <c r="E4982" t="s">
        <v>738</v>
      </c>
      <c r="F4982" t="s">
        <v>739</v>
      </c>
      <c r="G4982" t="s">
        <v>808</v>
      </c>
      <c r="H4982">
        <v>6584</v>
      </c>
      <c r="I4982" s="68" t="str">
        <f>VLOOKUP(E4982,Refs!$P$2:$R$29,3,FALSE)</f>
        <v>Y58</v>
      </c>
      <c r="J4982" s="68" t="str">
        <f>VLOOKUP(E4982,Refs!$P$2:$S$29,4,FALSE)</f>
        <v>South West</v>
      </c>
      <c r="K4982" s="28">
        <f t="shared" si="158"/>
        <v>6584</v>
      </c>
    </row>
    <row r="4983" spans="1:11" x14ac:dyDescent="0.35">
      <c r="A4983" s="69">
        <f t="shared" si="159"/>
        <v>45809</v>
      </c>
      <c r="B4983" t="s">
        <v>914</v>
      </c>
      <c r="C4983" t="s">
        <v>276</v>
      </c>
      <c r="E4983" t="s">
        <v>738</v>
      </c>
      <c r="F4983" t="s">
        <v>739</v>
      </c>
      <c r="G4983" t="s">
        <v>809</v>
      </c>
      <c r="H4983">
        <v>2321</v>
      </c>
      <c r="I4983" s="68" t="str">
        <f>VLOOKUP(E4983,Refs!$P$2:$R$29,3,FALSE)</f>
        <v>Y58</v>
      </c>
      <c r="J4983" s="68" t="str">
        <f>VLOOKUP(E4983,Refs!$P$2:$S$29,4,FALSE)</f>
        <v>South West</v>
      </c>
      <c r="K4983" s="28">
        <f t="shared" si="158"/>
        <v>2321</v>
      </c>
    </row>
    <row r="4984" spans="1:11" x14ac:dyDescent="0.35">
      <c r="A4984" s="69">
        <f t="shared" si="159"/>
        <v>45809</v>
      </c>
      <c r="B4984" t="s">
        <v>914</v>
      </c>
      <c r="C4984" t="s">
        <v>276</v>
      </c>
      <c r="E4984" t="s">
        <v>738</v>
      </c>
      <c r="F4984" t="s">
        <v>739</v>
      </c>
      <c r="G4984" t="s">
        <v>111</v>
      </c>
      <c r="H4984">
        <v>15779</v>
      </c>
      <c r="I4984" s="68" t="str">
        <f>VLOOKUP(E4984,Refs!$P$2:$R$29,3,FALSE)</f>
        <v>Y58</v>
      </c>
      <c r="J4984" s="68" t="str">
        <f>VLOOKUP(E4984,Refs!$P$2:$S$29,4,FALSE)</f>
        <v>South West</v>
      </c>
      <c r="K4984" s="28">
        <f t="shared" si="158"/>
        <v>15779</v>
      </c>
    </row>
    <row r="4985" spans="1:11" x14ac:dyDescent="0.35">
      <c r="A4985" s="69">
        <f t="shared" si="159"/>
        <v>45809</v>
      </c>
      <c r="B4985" t="s">
        <v>914</v>
      </c>
      <c r="C4985" t="s">
        <v>276</v>
      </c>
      <c r="E4985" t="s">
        <v>738</v>
      </c>
      <c r="F4985" t="s">
        <v>739</v>
      </c>
      <c r="G4985" t="s">
        <v>112</v>
      </c>
      <c r="H4985">
        <v>5</v>
      </c>
      <c r="I4985" s="68" t="str">
        <f>VLOOKUP(E4985,Refs!$P$2:$R$29,3,FALSE)</f>
        <v>Y58</v>
      </c>
      <c r="J4985" s="68" t="str">
        <f>VLOOKUP(E4985,Refs!$P$2:$S$29,4,FALSE)</f>
        <v>South West</v>
      </c>
      <c r="K4985" s="28">
        <f t="shared" si="158"/>
        <v>5</v>
      </c>
    </row>
    <row r="4986" spans="1:11" x14ac:dyDescent="0.35">
      <c r="A4986" s="69">
        <f t="shared" si="159"/>
        <v>45809</v>
      </c>
      <c r="B4986" t="s">
        <v>914</v>
      </c>
      <c r="C4986" t="s">
        <v>276</v>
      </c>
      <c r="E4986" t="s">
        <v>738</v>
      </c>
      <c r="F4986" t="s">
        <v>739</v>
      </c>
      <c r="G4986" t="s">
        <v>113</v>
      </c>
      <c r="H4986">
        <v>13042</v>
      </c>
      <c r="I4986" s="68" t="str">
        <f>VLOOKUP(E4986,Refs!$P$2:$R$29,3,FALSE)</f>
        <v>Y58</v>
      </c>
      <c r="J4986" s="68" t="str">
        <f>VLOOKUP(E4986,Refs!$P$2:$S$29,4,FALSE)</f>
        <v>South West</v>
      </c>
      <c r="K4986" s="28">
        <f t="shared" si="158"/>
        <v>13042</v>
      </c>
    </row>
    <row r="4987" spans="1:11" x14ac:dyDescent="0.35">
      <c r="A4987" s="69">
        <f t="shared" si="159"/>
        <v>45809</v>
      </c>
      <c r="B4987" t="s">
        <v>914</v>
      </c>
      <c r="C4987" t="s">
        <v>276</v>
      </c>
      <c r="E4987" t="s">
        <v>738</v>
      </c>
      <c r="F4987" t="s">
        <v>739</v>
      </c>
      <c r="G4987" t="s">
        <v>114</v>
      </c>
      <c r="H4987">
        <v>2605</v>
      </c>
      <c r="I4987" s="68" t="str">
        <f>VLOOKUP(E4987,Refs!$P$2:$R$29,3,FALSE)</f>
        <v>Y58</v>
      </c>
      <c r="J4987" s="68" t="str">
        <f>VLOOKUP(E4987,Refs!$P$2:$S$29,4,FALSE)</f>
        <v>South West</v>
      </c>
      <c r="K4987" s="28">
        <f t="shared" si="158"/>
        <v>2605</v>
      </c>
    </row>
    <row r="4988" spans="1:11" x14ac:dyDescent="0.35">
      <c r="A4988" s="69">
        <f t="shared" si="159"/>
        <v>45809</v>
      </c>
      <c r="B4988" t="s">
        <v>914</v>
      </c>
      <c r="C4988" t="s">
        <v>276</v>
      </c>
      <c r="E4988" t="s">
        <v>738</v>
      </c>
      <c r="F4988" t="s">
        <v>739</v>
      </c>
      <c r="G4988" t="s">
        <v>115</v>
      </c>
      <c r="H4988">
        <v>2844</v>
      </c>
      <c r="I4988" s="68" t="str">
        <f>VLOOKUP(E4988,Refs!$P$2:$R$29,3,FALSE)</f>
        <v>Y58</v>
      </c>
      <c r="J4988" s="68" t="str">
        <f>VLOOKUP(E4988,Refs!$P$2:$S$29,4,FALSE)</f>
        <v>South West</v>
      </c>
      <c r="K4988" s="28">
        <f t="shared" si="158"/>
        <v>2844</v>
      </c>
    </row>
    <row r="4989" spans="1:11" x14ac:dyDescent="0.35">
      <c r="A4989" s="69">
        <f t="shared" si="159"/>
        <v>45809</v>
      </c>
      <c r="B4989" t="s">
        <v>914</v>
      </c>
      <c r="C4989" t="s">
        <v>276</v>
      </c>
      <c r="E4989" t="s">
        <v>738</v>
      </c>
      <c r="F4989" t="s">
        <v>739</v>
      </c>
      <c r="G4989" t="s">
        <v>116</v>
      </c>
      <c r="H4989">
        <v>1303</v>
      </c>
      <c r="I4989" s="68" t="str">
        <f>VLOOKUP(E4989,Refs!$P$2:$R$29,3,FALSE)</f>
        <v>Y58</v>
      </c>
      <c r="J4989" s="68" t="str">
        <f>VLOOKUP(E4989,Refs!$P$2:$S$29,4,FALSE)</f>
        <v>South West</v>
      </c>
      <c r="K4989" s="28">
        <f t="shared" si="158"/>
        <v>1303</v>
      </c>
    </row>
    <row r="4990" spans="1:11" x14ac:dyDescent="0.35">
      <c r="A4990" s="69">
        <f t="shared" si="159"/>
        <v>45809</v>
      </c>
      <c r="B4990" t="s">
        <v>914</v>
      </c>
      <c r="C4990" t="s">
        <v>276</v>
      </c>
      <c r="E4990" t="s">
        <v>738</v>
      </c>
      <c r="F4990" t="s">
        <v>739</v>
      </c>
      <c r="G4990" t="s">
        <v>117</v>
      </c>
      <c r="H4990">
        <v>5126</v>
      </c>
      <c r="I4990" s="68" t="str">
        <f>VLOOKUP(E4990,Refs!$P$2:$R$29,3,FALSE)</f>
        <v>Y58</v>
      </c>
      <c r="J4990" s="68" t="str">
        <f>VLOOKUP(E4990,Refs!$P$2:$S$29,4,FALSE)</f>
        <v>South West</v>
      </c>
      <c r="K4990" s="28">
        <f t="shared" si="158"/>
        <v>5126</v>
      </c>
    </row>
    <row r="4991" spans="1:11" x14ac:dyDescent="0.35">
      <c r="A4991" s="69">
        <f t="shared" si="159"/>
        <v>45809</v>
      </c>
      <c r="B4991" t="s">
        <v>914</v>
      </c>
      <c r="C4991" t="s">
        <v>276</v>
      </c>
      <c r="E4991" t="s">
        <v>738</v>
      </c>
      <c r="F4991" t="s">
        <v>739</v>
      </c>
      <c r="G4991" t="s">
        <v>118</v>
      </c>
      <c r="H4991">
        <v>867</v>
      </c>
      <c r="I4991" s="68" t="str">
        <f>VLOOKUP(E4991,Refs!$P$2:$R$29,3,FALSE)</f>
        <v>Y58</v>
      </c>
      <c r="J4991" s="68" t="str">
        <f>VLOOKUP(E4991,Refs!$P$2:$S$29,4,FALSE)</f>
        <v>South West</v>
      </c>
      <c r="K4991" s="28">
        <f t="shared" si="158"/>
        <v>867</v>
      </c>
    </row>
    <row r="4992" spans="1:11" x14ac:dyDescent="0.35">
      <c r="A4992" s="69">
        <f t="shared" si="159"/>
        <v>45809</v>
      </c>
      <c r="B4992" t="s">
        <v>914</v>
      </c>
      <c r="C4992" t="s">
        <v>276</v>
      </c>
      <c r="E4992" t="s">
        <v>738</v>
      </c>
      <c r="F4992" t="s">
        <v>739</v>
      </c>
      <c r="G4992" t="s">
        <v>119</v>
      </c>
      <c r="H4992">
        <v>1661</v>
      </c>
      <c r="I4992" s="68" t="str">
        <f>VLOOKUP(E4992,Refs!$P$2:$R$29,3,FALSE)</f>
        <v>Y58</v>
      </c>
      <c r="J4992" s="68" t="str">
        <f>VLOOKUP(E4992,Refs!$P$2:$S$29,4,FALSE)</f>
        <v>South West</v>
      </c>
      <c r="K4992" s="28">
        <f t="shared" si="158"/>
        <v>1661</v>
      </c>
    </row>
    <row r="4993" spans="1:11" x14ac:dyDescent="0.35">
      <c r="A4993" s="69">
        <f t="shared" si="159"/>
        <v>45809</v>
      </c>
      <c r="B4993" t="s">
        <v>914</v>
      </c>
      <c r="C4993" t="s">
        <v>276</v>
      </c>
      <c r="E4993" t="s">
        <v>738</v>
      </c>
      <c r="F4993" t="s">
        <v>739</v>
      </c>
      <c r="G4993" t="s">
        <v>120</v>
      </c>
      <c r="H4993">
        <v>4</v>
      </c>
      <c r="I4993" s="68" t="str">
        <f>VLOOKUP(E4993,Refs!$P$2:$R$29,3,FALSE)</f>
        <v>Y58</v>
      </c>
      <c r="J4993" s="68" t="str">
        <f>VLOOKUP(E4993,Refs!$P$2:$S$29,4,FALSE)</f>
        <v>South West</v>
      </c>
      <c r="K4993" s="28">
        <f t="shared" si="158"/>
        <v>4</v>
      </c>
    </row>
    <row r="4994" spans="1:11" x14ac:dyDescent="0.35">
      <c r="A4994" s="69">
        <f t="shared" si="159"/>
        <v>45809</v>
      </c>
      <c r="B4994" t="s">
        <v>914</v>
      </c>
      <c r="C4994" t="s">
        <v>276</v>
      </c>
      <c r="E4994" t="s">
        <v>738</v>
      </c>
      <c r="F4994" t="s">
        <v>739</v>
      </c>
      <c r="G4994" t="s">
        <v>121</v>
      </c>
      <c r="H4994">
        <v>801</v>
      </c>
      <c r="I4994" s="68" t="str">
        <f>VLOOKUP(E4994,Refs!$P$2:$R$29,3,FALSE)</f>
        <v>Y58</v>
      </c>
      <c r="J4994" s="68" t="str">
        <f>VLOOKUP(E4994,Refs!$P$2:$S$29,4,FALSE)</f>
        <v>South West</v>
      </c>
      <c r="K4994" s="28">
        <f t="shared" ref="K4994:K5057" si="160">IF(OR(H4994="NULL",H4994=0,H4994=""),"",H4994)</f>
        <v>801</v>
      </c>
    </row>
    <row r="4995" spans="1:11" x14ac:dyDescent="0.35">
      <c r="A4995" s="69">
        <f t="shared" ref="A4995:A5058" si="161">DATEVALUE(RIGHT(B4995,8))</f>
        <v>45809</v>
      </c>
      <c r="B4995" t="s">
        <v>914</v>
      </c>
      <c r="C4995" t="s">
        <v>276</v>
      </c>
      <c r="E4995" t="s">
        <v>738</v>
      </c>
      <c r="F4995" t="s">
        <v>739</v>
      </c>
      <c r="G4995" t="s">
        <v>122</v>
      </c>
      <c r="H4995">
        <v>1</v>
      </c>
      <c r="I4995" s="68" t="str">
        <f>VLOOKUP(E4995,Refs!$P$2:$R$29,3,FALSE)</f>
        <v>Y58</v>
      </c>
      <c r="J4995" s="68" t="str">
        <f>VLOOKUP(E4995,Refs!$P$2:$S$29,4,FALSE)</f>
        <v>South West</v>
      </c>
      <c r="K4995" s="28">
        <f t="shared" si="160"/>
        <v>1</v>
      </c>
    </row>
    <row r="4996" spans="1:11" x14ac:dyDescent="0.35">
      <c r="A4996" s="69">
        <f t="shared" si="161"/>
        <v>45809</v>
      </c>
      <c r="B4996" t="s">
        <v>914</v>
      </c>
      <c r="C4996" t="s">
        <v>276</v>
      </c>
      <c r="E4996" t="s">
        <v>738</v>
      </c>
      <c r="F4996" t="s">
        <v>739</v>
      </c>
      <c r="G4996" t="s">
        <v>123</v>
      </c>
      <c r="H4996">
        <v>3</v>
      </c>
      <c r="I4996" s="68" t="str">
        <f>VLOOKUP(E4996,Refs!$P$2:$R$29,3,FALSE)</f>
        <v>Y58</v>
      </c>
      <c r="J4996" s="68" t="str">
        <f>VLOOKUP(E4996,Refs!$P$2:$S$29,4,FALSE)</f>
        <v>South West</v>
      </c>
      <c r="K4996" s="28">
        <f t="shared" si="160"/>
        <v>3</v>
      </c>
    </row>
    <row r="4997" spans="1:11" x14ac:dyDescent="0.35">
      <c r="A4997" s="69">
        <f t="shared" si="161"/>
        <v>45809</v>
      </c>
      <c r="B4997" t="s">
        <v>914</v>
      </c>
      <c r="C4997" t="s">
        <v>276</v>
      </c>
      <c r="E4997" t="s">
        <v>738</v>
      </c>
      <c r="F4997" t="s">
        <v>739</v>
      </c>
      <c r="G4997" t="s">
        <v>124</v>
      </c>
      <c r="H4997">
        <v>0</v>
      </c>
      <c r="I4997" s="68" t="str">
        <f>VLOOKUP(E4997,Refs!$P$2:$R$29,3,FALSE)</f>
        <v>Y58</v>
      </c>
      <c r="J4997" s="68" t="str">
        <f>VLOOKUP(E4997,Refs!$P$2:$S$29,4,FALSE)</f>
        <v>South West</v>
      </c>
      <c r="K4997" s="28" t="str">
        <f t="shared" si="160"/>
        <v/>
      </c>
    </row>
    <row r="4998" spans="1:11" x14ac:dyDescent="0.35">
      <c r="A4998" s="69">
        <f t="shared" si="161"/>
        <v>45809</v>
      </c>
      <c r="B4998" t="s">
        <v>914</v>
      </c>
      <c r="C4998" t="s">
        <v>276</v>
      </c>
      <c r="E4998" t="s">
        <v>738</v>
      </c>
      <c r="F4998" t="s">
        <v>739</v>
      </c>
      <c r="G4998" t="s">
        <v>125</v>
      </c>
      <c r="H4998">
        <v>0</v>
      </c>
      <c r="I4998" s="68" t="str">
        <f>VLOOKUP(E4998,Refs!$P$2:$R$29,3,FALSE)</f>
        <v>Y58</v>
      </c>
      <c r="J4998" s="68" t="str">
        <f>VLOOKUP(E4998,Refs!$P$2:$S$29,4,FALSE)</f>
        <v>South West</v>
      </c>
      <c r="K4998" s="28" t="str">
        <f t="shared" si="160"/>
        <v/>
      </c>
    </row>
    <row r="4999" spans="1:11" x14ac:dyDescent="0.35">
      <c r="A4999" s="69">
        <f t="shared" si="161"/>
        <v>45809</v>
      </c>
      <c r="B4999" t="s">
        <v>914</v>
      </c>
      <c r="C4999" t="s">
        <v>276</v>
      </c>
      <c r="E4999" t="s">
        <v>738</v>
      </c>
      <c r="F4999" t="s">
        <v>739</v>
      </c>
      <c r="G4999" t="s">
        <v>126</v>
      </c>
      <c r="H4999">
        <v>0</v>
      </c>
      <c r="I4999" s="68" t="str">
        <f>VLOOKUP(E4999,Refs!$P$2:$R$29,3,FALSE)</f>
        <v>Y58</v>
      </c>
      <c r="J4999" s="68" t="str">
        <f>VLOOKUP(E4999,Refs!$P$2:$S$29,4,FALSE)</f>
        <v>South West</v>
      </c>
      <c r="K4999" s="28" t="str">
        <f t="shared" si="160"/>
        <v/>
      </c>
    </row>
    <row r="5000" spans="1:11" x14ac:dyDescent="0.35">
      <c r="A5000" s="69">
        <f t="shared" si="161"/>
        <v>45809</v>
      </c>
      <c r="B5000" t="s">
        <v>914</v>
      </c>
      <c r="C5000" t="s">
        <v>276</v>
      </c>
      <c r="E5000" t="s">
        <v>738</v>
      </c>
      <c r="F5000" t="s">
        <v>739</v>
      </c>
      <c r="G5000" t="s">
        <v>127</v>
      </c>
      <c r="H5000">
        <v>430</v>
      </c>
      <c r="I5000" s="68" t="str">
        <f>VLOOKUP(E5000,Refs!$P$2:$R$29,3,FALSE)</f>
        <v>Y58</v>
      </c>
      <c r="J5000" s="68" t="str">
        <f>VLOOKUP(E5000,Refs!$P$2:$S$29,4,FALSE)</f>
        <v>South West</v>
      </c>
      <c r="K5000" s="28">
        <f t="shared" si="160"/>
        <v>430</v>
      </c>
    </row>
    <row r="5001" spans="1:11" x14ac:dyDescent="0.35">
      <c r="A5001" s="69">
        <f t="shared" si="161"/>
        <v>45809</v>
      </c>
      <c r="B5001" t="s">
        <v>914</v>
      </c>
      <c r="C5001" t="s">
        <v>276</v>
      </c>
      <c r="E5001" t="s">
        <v>738</v>
      </c>
      <c r="F5001" t="s">
        <v>739</v>
      </c>
      <c r="G5001" t="s">
        <v>128</v>
      </c>
      <c r="H5001">
        <v>25</v>
      </c>
      <c r="I5001" s="68" t="str">
        <f>VLOOKUP(E5001,Refs!$P$2:$R$29,3,FALSE)</f>
        <v>Y58</v>
      </c>
      <c r="J5001" s="68" t="str">
        <f>VLOOKUP(E5001,Refs!$P$2:$S$29,4,FALSE)</f>
        <v>South West</v>
      </c>
      <c r="K5001" s="28">
        <f t="shared" si="160"/>
        <v>25</v>
      </c>
    </row>
    <row r="5002" spans="1:11" x14ac:dyDescent="0.35">
      <c r="A5002" s="69">
        <f t="shared" si="161"/>
        <v>45809</v>
      </c>
      <c r="B5002" t="s">
        <v>914</v>
      </c>
      <c r="C5002" t="s">
        <v>276</v>
      </c>
      <c r="E5002" t="s">
        <v>738</v>
      </c>
      <c r="F5002" t="s">
        <v>739</v>
      </c>
      <c r="G5002" t="s">
        <v>129</v>
      </c>
      <c r="H5002">
        <v>731</v>
      </c>
      <c r="I5002" s="68" t="str">
        <f>VLOOKUP(E5002,Refs!$P$2:$R$29,3,FALSE)</f>
        <v>Y58</v>
      </c>
      <c r="J5002" s="68" t="str">
        <f>VLOOKUP(E5002,Refs!$P$2:$S$29,4,FALSE)</f>
        <v>South West</v>
      </c>
      <c r="K5002" s="28">
        <f t="shared" si="160"/>
        <v>731</v>
      </c>
    </row>
    <row r="5003" spans="1:11" x14ac:dyDescent="0.35">
      <c r="A5003" s="69">
        <f t="shared" si="161"/>
        <v>45809</v>
      </c>
      <c r="B5003" t="s">
        <v>914</v>
      </c>
      <c r="C5003" t="s">
        <v>276</v>
      </c>
      <c r="E5003" t="s">
        <v>738</v>
      </c>
      <c r="F5003" t="s">
        <v>739</v>
      </c>
      <c r="G5003" t="s">
        <v>130</v>
      </c>
      <c r="H5003">
        <v>653</v>
      </c>
      <c r="I5003" s="68" t="str">
        <f>VLOOKUP(E5003,Refs!$P$2:$R$29,3,FALSE)</f>
        <v>Y58</v>
      </c>
      <c r="J5003" s="68" t="str">
        <f>VLOOKUP(E5003,Refs!$P$2:$S$29,4,FALSE)</f>
        <v>South West</v>
      </c>
      <c r="K5003" s="28">
        <f t="shared" si="160"/>
        <v>653</v>
      </c>
    </row>
    <row r="5004" spans="1:11" x14ac:dyDescent="0.35">
      <c r="A5004" s="69">
        <f t="shared" si="161"/>
        <v>45809</v>
      </c>
      <c r="B5004" t="s">
        <v>914</v>
      </c>
      <c r="C5004" t="s">
        <v>276</v>
      </c>
      <c r="E5004" t="s">
        <v>738</v>
      </c>
      <c r="F5004" t="s">
        <v>739</v>
      </c>
      <c r="G5004" t="s">
        <v>131</v>
      </c>
      <c r="H5004">
        <v>1249</v>
      </c>
      <c r="I5004" s="68" t="str">
        <f>VLOOKUP(E5004,Refs!$P$2:$R$29,3,FALSE)</f>
        <v>Y58</v>
      </c>
      <c r="J5004" s="68" t="str">
        <f>VLOOKUP(E5004,Refs!$P$2:$S$29,4,FALSE)</f>
        <v>South West</v>
      </c>
      <c r="K5004" s="28">
        <f t="shared" si="160"/>
        <v>1249</v>
      </c>
    </row>
    <row r="5005" spans="1:11" x14ac:dyDescent="0.35">
      <c r="A5005" s="69">
        <f t="shared" si="161"/>
        <v>45809</v>
      </c>
      <c r="B5005" t="s">
        <v>914</v>
      </c>
      <c r="C5005" t="s">
        <v>276</v>
      </c>
      <c r="E5005" t="s">
        <v>738</v>
      </c>
      <c r="F5005" t="s">
        <v>739</v>
      </c>
      <c r="G5005" t="s">
        <v>132</v>
      </c>
      <c r="H5005">
        <v>1190</v>
      </c>
      <c r="I5005" s="68" t="str">
        <f>VLOOKUP(E5005,Refs!$P$2:$R$29,3,FALSE)</f>
        <v>Y58</v>
      </c>
      <c r="J5005" s="68" t="str">
        <f>VLOOKUP(E5005,Refs!$P$2:$S$29,4,FALSE)</f>
        <v>South West</v>
      </c>
      <c r="K5005" s="28">
        <f t="shared" si="160"/>
        <v>1190</v>
      </c>
    </row>
    <row r="5006" spans="1:11" x14ac:dyDescent="0.35">
      <c r="A5006" s="69">
        <f t="shared" si="161"/>
        <v>45809</v>
      </c>
      <c r="B5006" t="s">
        <v>914</v>
      </c>
      <c r="C5006" t="s">
        <v>276</v>
      </c>
      <c r="E5006" t="s">
        <v>738</v>
      </c>
      <c r="F5006" t="s">
        <v>739</v>
      </c>
      <c r="G5006" t="s">
        <v>133</v>
      </c>
      <c r="H5006" t="s">
        <v>886</v>
      </c>
      <c r="I5006" s="68" t="str">
        <f>VLOOKUP(E5006,Refs!$P$2:$R$29,3,FALSE)</f>
        <v>Y58</v>
      </c>
      <c r="J5006" s="68" t="str">
        <f>VLOOKUP(E5006,Refs!$P$2:$S$29,4,FALSE)</f>
        <v>South West</v>
      </c>
      <c r="K5006" s="28" t="str">
        <f t="shared" si="160"/>
        <v>-</v>
      </c>
    </row>
    <row r="5007" spans="1:11" x14ac:dyDescent="0.35">
      <c r="A5007" s="69">
        <f t="shared" si="161"/>
        <v>45809</v>
      </c>
      <c r="B5007" t="s">
        <v>914</v>
      </c>
      <c r="C5007" t="s">
        <v>276</v>
      </c>
      <c r="E5007" t="s">
        <v>738</v>
      </c>
      <c r="F5007" t="s">
        <v>739</v>
      </c>
      <c r="G5007" t="s">
        <v>134</v>
      </c>
      <c r="H5007" t="s">
        <v>886</v>
      </c>
      <c r="I5007" s="68" t="str">
        <f>VLOOKUP(E5007,Refs!$P$2:$R$29,3,FALSE)</f>
        <v>Y58</v>
      </c>
      <c r="J5007" s="68" t="str">
        <f>VLOOKUP(E5007,Refs!$P$2:$S$29,4,FALSE)</f>
        <v>South West</v>
      </c>
      <c r="K5007" s="28" t="str">
        <f t="shared" si="160"/>
        <v>-</v>
      </c>
    </row>
    <row r="5008" spans="1:11" x14ac:dyDescent="0.35">
      <c r="A5008" s="69">
        <f t="shared" si="161"/>
        <v>45809</v>
      </c>
      <c r="B5008" t="s">
        <v>914</v>
      </c>
      <c r="C5008" t="s">
        <v>276</v>
      </c>
      <c r="E5008" t="s">
        <v>738</v>
      </c>
      <c r="F5008" t="s">
        <v>739</v>
      </c>
      <c r="G5008" t="s">
        <v>135</v>
      </c>
      <c r="H5008" t="s">
        <v>886</v>
      </c>
      <c r="I5008" s="68" t="str">
        <f>VLOOKUP(E5008,Refs!$P$2:$R$29,3,FALSE)</f>
        <v>Y58</v>
      </c>
      <c r="J5008" s="68" t="str">
        <f>VLOOKUP(E5008,Refs!$P$2:$S$29,4,FALSE)</f>
        <v>South West</v>
      </c>
      <c r="K5008" s="28" t="str">
        <f t="shared" si="160"/>
        <v>-</v>
      </c>
    </row>
    <row r="5009" spans="1:11" x14ac:dyDescent="0.35">
      <c r="A5009" s="69">
        <f t="shared" si="161"/>
        <v>45809</v>
      </c>
      <c r="B5009" t="s">
        <v>914</v>
      </c>
      <c r="C5009" t="s">
        <v>276</v>
      </c>
      <c r="E5009" t="s">
        <v>738</v>
      </c>
      <c r="F5009" t="s">
        <v>739</v>
      </c>
      <c r="G5009" t="s">
        <v>136</v>
      </c>
      <c r="H5009" t="s">
        <v>886</v>
      </c>
      <c r="I5009" s="68" t="str">
        <f>VLOOKUP(E5009,Refs!$P$2:$R$29,3,FALSE)</f>
        <v>Y58</v>
      </c>
      <c r="J5009" s="68" t="str">
        <f>VLOOKUP(E5009,Refs!$P$2:$S$29,4,FALSE)</f>
        <v>South West</v>
      </c>
      <c r="K5009" s="28" t="str">
        <f t="shared" si="160"/>
        <v>-</v>
      </c>
    </row>
    <row r="5010" spans="1:11" x14ac:dyDescent="0.35">
      <c r="A5010" s="69">
        <f t="shared" si="161"/>
        <v>45809</v>
      </c>
      <c r="B5010" t="s">
        <v>914</v>
      </c>
      <c r="C5010" t="s">
        <v>276</v>
      </c>
      <c r="E5010" t="s">
        <v>738</v>
      </c>
      <c r="F5010" t="s">
        <v>739</v>
      </c>
      <c r="G5010" t="s">
        <v>137</v>
      </c>
      <c r="H5010" t="s">
        <v>886</v>
      </c>
      <c r="I5010" s="68" t="str">
        <f>VLOOKUP(E5010,Refs!$P$2:$R$29,3,FALSE)</f>
        <v>Y58</v>
      </c>
      <c r="J5010" s="68" t="str">
        <f>VLOOKUP(E5010,Refs!$P$2:$S$29,4,FALSE)</f>
        <v>South West</v>
      </c>
      <c r="K5010" s="28" t="str">
        <f t="shared" si="160"/>
        <v>-</v>
      </c>
    </row>
    <row r="5011" spans="1:11" x14ac:dyDescent="0.35">
      <c r="A5011" s="69">
        <f t="shared" si="161"/>
        <v>45809</v>
      </c>
      <c r="B5011" t="s">
        <v>914</v>
      </c>
      <c r="C5011" t="s">
        <v>276</v>
      </c>
      <c r="E5011" t="s">
        <v>738</v>
      </c>
      <c r="F5011" t="s">
        <v>739</v>
      </c>
      <c r="G5011" t="s">
        <v>138</v>
      </c>
      <c r="H5011" t="s">
        <v>886</v>
      </c>
      <c r="I5011" s="68" t="str">
        <f>VLOOKUP(E5011,Refs!$P$2:$R$29,3,FALSE)</f>
        <v>Y58</v>
      </c>
      <c r="J5011" s="68" t="str">
        <f>VLOOKUP(E5011,Refs!$P$2:$S$29,4,FALSE)</f>
        <v>South West</v>
      </c>
      <c r="K5011" s="28" t="str">
        <f t="shared" si="160"/>
        <v>-</v>
      </c>
    </row>
    <row r="5012" spans="1:11" x14ac:dyDescent="0.35">
      <c r="A5012" s="69">
        <f t="shared" si="161"/>
        <v>45809</v>
      </c>
      <c r="B5012" t="s">
        <v>914</v>
      </c>
      <c r="C5012" t="s">
        <v>276</v>
      </c>
      <c r="E5012" t="s">
        <v>738</v>
      </c>
      <c r="F5012" t="s">
        <v>739</v>
      </c>
      <c r="G5012" t="s">
        <v>139</v>
      </c>
      <c r="H5012" t="s">
        <v>886</v>
      </c>
      <c r="I5012" s="68" t="str">
        <f>VLOOKUP(E5012,Refs!$P$2:$R$29,3,FALSE)</f>
        <v>Y58</v>
      </c>
      <c r="J5012" s="68" t="str">
        <f>VLOOKUP(E5012,Refs!$P$2:$S$29,4,FALSE)</f>
        <v>South West</v>
      </c>
      <c r="K5012" s="28" t="str">
        <f t="shared" si="160"/>
        <v>-</v>
      </c>
    </row>
    <row r="5013" spans="1:11" x14ac:dyDescent="0.35">
      <c r="A5013" s="69">
        <f t="shared" si="161"/>
        <v>45809</v>
      </c>
      <c r="B5013" t="s">
        <v>914</v>
      </c>
      <c r="C5013" t="s">
        <v>276</v>
      </c>
      <c r="E5013" t="s">
        <v>738</v>
      </c>
      <c r="F5013" t="s">
        <v>739</v>
      </c>
      <c r="G5013" t="s">
        <v>140</v>
      </c>
      <c r="H5013" t="s">
        <v>886</v>
      </c>
      <c r="I5013" s="68" t="str">
        <f>VLOOKUP(E5013,Refs!$P$2:$R$29,3,FALSE)</f>
        <v>Y58</v>
      </c>
      <c r="J5013" s="68" t="str">
        <f>VLOOKUP(E5013,Refs!$P$2:$S$29,4,FALSE)</f>
        <v>South West</v>
      </c>
      <c r="K5013" s="28" t="str">
        <f t="shared" si="160"/>
        <v>-</v>
      </c>
    </row>
    <row r="5014" spans="1:11" x14ac:dyDescent="0.35">
      <c r="A5014" s="69">
        <f t="shared" si="161"/>
        <v>45809</v>
      </c>
      <c r="B5014" t="s">
        <v>914</v>
      </c>
      <c r="C5014" t="s">
        <v>276</v>
      </c>
      <c r="E5014" t="s">
        <v>738</v>
      </c>
      <c r="F5014" t="s">
        <v>739</v>
      </c>
      <c r="G5014" t="s">
        <v>728</v>
      </c>
      <c r="H5014" t="s">
        <v>886</v>
      </c>
      <c r="I5014" s="68" t="str">
        <f>VLOOKUP(E5014,Refs!$P$2:$R$29,3,FALSE)</f>
        <v>Y58</v>
      </c>
      <c r="J5014" s="68" t="str">
        <f>VLOOKUP(E5014,Refs!$P$2:$S$29,4,FALSE)</f>
        <v>South West</v>
      </c>
      <c r="K5014" s="28" t="str">
        <f t="shared" si="160"/>
        <v>-</v>
      </c>
    </row>
    <row r="5015" spans="1:11" x14ac:dyDescent="0.35">
      <c r="A5015" s="69">
        <f t="shared" si="161"/>
        <v>45809</v>
      </c>
      <c r="B5015" t="s">
        <v>914</v>
      </c>
      <c r="C5015" t="s">
        <v>276</v>
      </c>
      <c r="E5015" t="s">
        <v>738</v>
      </c>
      <c r="F5015" t="s">
        <v>739</v>
      </c>
      <c r="G5015" t="s">
        <v>727</v>
      </c>
      <c r="H5015" t="s">
        <v>886</v>
      </c>
      <c r="I5015" s="68" t="str">
        <f>VLOOKUP(E5015,Refs!$P$2:$R$29,3,FALSE)</f>
        <v>Y58</v>
      </c>
      <c r="J5015" s="68" t="str">
        <f>VLOOKUP(E5015,Refs!$P$2:$S$29,4,FALSE)</f>
        <v>South West</v>
      </c>
      <c r="K5015" s="28" t="str">
        <f t="shared" si="160"/>
        <v>-</v>
      </c>
    </row>
    <row r="5016" spans="1:11" x14ac:dyDescent="0.35">
      <c r="A5016" s="69">
        <f t="shared" si="161"/>
        <v>45809</v>
      </c>
      <c r="B5016" t="s">
        <v>914</v>
      </c>
      <c r="C5016" t="s">
        <v>276</v>
      </c>
      <c r="E5016" t="s">
        <v>738</v>
      </c>
      <c r="F5016" t="s">
        <v>739</v>
      </c>
      <c r="G5016" t="s">
        <v>730</v>
      </c>
      <c r="H5016" t="s">
        <v>886</v>
      </c>
      <c r="I5016" s="68" t="str">
        <f>VLOOKUP(E5016,Refs!$P$2:$R$29,3,FALSE)</f>
        <v>Y58</v>
      </c>
      <c r="J5016" s="68" t="str">
        <f>VLOOKUP(E5016,Refs!$P$2:$S$29,4,FALSE)</f>
        <v>South West</v>
      </c>
      <c r="K5016" s="28" t="str">
        <f t="shared" si="160"/>
        <v>-</v>
      </c>
    </row>
    <row r="5017" spans="1:11" x14ac:dyDescent="0.35">
      <c r="A5017" s="69">
        <f t="shared" si="161"/>
        <v>45809</v>
      </c>
      <c r="B5017" t="s">
        <v>914</v>
      </c>
      <c r="C5017" t="s">
        <v>276</v>
      </c>
      <c r="E5017" t="s">
        <v>738</v>
      </c>
      <c r="F5017" t="s">
        <v>739</v>
      </c>
      <c r="G5017" t="s">
        <v>729</v>
      </c>
      <c r="H5017" t="s">
        <v>886</v>
      </c>
      <c r="I5017" s="68" t="str">
        <f>VLOOKUP(E5017,Refs!$P$2:$R$29,3,FALSE)</f>
        <v>Y58</v>
      </c>
      <c r="J5017" s="68" t="str">
        <f>VLOOKUP(E5017,Refs!$P$2:$S$29,4,FALSE)</f>
        <v>South West</v>
      </c>
      <c r="K5017" s="28" t="str">
        <f t="shared" si="160"/>
        <v>-</v>
      </c>
    </row>
    <row r="5018" spans="1:11" x14ac:dyDescent="0.35">
      <c r="A5018" s="69">
        <f t="shared" si="161"/>
        <v>45809</v>
      </c>
      <c r="B5018" t="s">
        <v>914</v>
      </c>
      <c r="C5018" t="s">
        <v>259</v>
      </c>
      <c r="D5018" t="s">
        <v>882</v>
      </c>
      <c r="E5018" t="s">
        <v>331</v>
      </c>
      <c r="F5018" t="s">
        <v>332</v>
      </c>
      <c r="G5018" t="s">
        <v>10</v>
      </c>
      <c r="H5018">
        <v>29342</v>
      </c>
      <c r="I5018" s="68" t="str">
        <f>VLOOKUP(E5018,Refs!$P$2:$R$29,3,FALSE)</f>
        <v>Y58</v>
      </c>
      <c r="J5018" s="68" t="str">
        <f>VLOOKUP(E5018,Refs!$P$2:$S$29,4,FALSE)</f>
        <v>South West</v>
      </c>
      <c r="K5018" s="28">
        <f t="shared" si="160"/>
        <v>29342</v>
      </c>
    </row>
    <row r="5019" spans="1:11" x14ac:dyDescent="0.35">
      <c r="A5019" s="69">
        <f t="shared" si="161"/>
        <v>45809</v>
      </c>
      <c r="B5019" t="s">
        <v>914</v>
      </c>
      <c r="C5019" t="s">
        <v>259</v>
      </c>
      <c r="D5019" t="s">
        <v>882</v>
      </c>
      <c r="E5019" t="s">
        <v>331</v>
      </c>
      <c r="F5019" t="s">
        <v>332</v>
      </c>
      <c r="G5019" t="s">
        <v>69</v>
      </c>
      <c r="H5019">
        <v>26354</v>
      </c>
      <c r="I5019" s="68" t="str">
        <f>VLOOKUP(E5019,Refs!$P$2:$R$29,3,FALSE)</f>
        <v>Y58</v>
      </c>
      <c r="J5019" s="68" t="str">
        <f>VLOOKUP(E5019,Refs!$P$2:$S$29,4,FALSE)</f>
        <v>South West</v>
      </c>
      <c r="K5019" s="28">
        <f t="shared" si="160"/>
        <v>26354</v>
      </c>
    </row>
    <row r="5020" spans="1:11" x14ac:dyDescent="0.35">
      <c r="A5020" s="69">
        <f t="shared" si="161"/>
        <v>45809</v>
      </c>
      <c r="B5020" t="s">
        <v>914</v>
      </c>
      <c r="C5020" t="s">
        <v>259</v>
      </c>
      <c r="D5020" t="s">
        <v>882</v>
      </c>
      <c r="E5020" t="s">
        <v>331</v>
      </c>
      <c r="F5020" t="s">
        <v>332</v>
      </c>
      <c r="G5020" t="s">
        <v>20</v>
      </c>
      <c r="H5020">
        <v>27326</v>
      </c>
      <c r="I5020" s="68" t="str">
        <f>VLOOKUP(E5020,Refs!$P$2:$R$29,3,FALSE)</f>
        <v>Y58</v>
      </c>
      <c r="J5020" s="68" t="str">
        <f>VLOOKUP(E5020,Refs!$P$2:$S$29,4,FALSE)</f>
        <v>South West</v>
      </c>
      <c r="K5020" s="28">
        <f t="shared" si="160"/>
        <v>27326</v>
      </c>
    </row>
    <row r="5021" spans="1:11" x14ac:dyDescent="0.35">
      <c r="A5021" s="69">
        <f t="shared" si="161"/>
        <v>45809</v>
      </c>
      <c r="B5021" t="s">
        <v>914</v>
      </c>
      <c r="C5021" t="s">
        <v>259</v>
      </c>
      <c r="D5021" t="s">
        <v>882</v>
      </c>
      <c r="E5021" t="s">
        <v>331</v>
      </c>
      <c r="F5021" t="s">
        <v>332</v>
      </c>
      <c r="G5021" t="s">
        <v>23</v>
      </c>
      <c r="H5021">
        <v>23350</v>
      </c>
      <c r="I5021" s="68" t="str">
        <f>VLOOKUP(E5021,Refs!$P$2:$R$29,3,FALSE)</f>
        <v>Y58</v>
      </c>
      <c r="J5021" s="68" t="str">
        <f>VLOOKUP(E5021,Refs!$P$2:$S$29,4,FALSE)</f>
        <v>South West</v>
      </c>
      <c r="K5021" s="28">
        <f t="shared" si="160"/>
        <v>23350</v>
      </c>
    </row>
    <row r="5022" spans="1:11" x14ac:dyDescent="0.35">
      <c r="A5022" s="69">
        <f t="shared" si="161"/>
        <v>45809</v>
      </c>
      <c r="B5022" t="s">
        <v>914</v>
      </c>
      <c r="C5022" t="s">
        <v>259</v>
      </c>
      <c r="D5022" t="s">
        <v>882</v>
      </c>
      <c r="E5022" t="s">
        <v>331</v>
      </c>
      <c r="F5022" t="s">
        <v>332</v>
      </c>
      <c r="G5022" t="s">
        <v>19</v>
      </c>
      <c r="H5022">
        <v>89</v>
      </c>
      <c r="I5022" s="68" t="str">
        <f>VLOOKUP(E5022,Refs!$P$2:$R$29,3,FALSE)</f>
        <v>Y58</v>
      </c>
      <c r="J5022" s="68" t="str">
        <f>VLOOKUP(E5022,Refs!$P$2:$S$29,4,FALSE)</f>
        <v>South West</v>
      </c>
      <c r="K5022" s="28">
        <f t="shared" si="160"/>
        <v>89</v>
      </c>
    </row>
    <row r="5023" spans="1:11" x14ac:dyDescent="0.35">
      <c r="A5023" s="69">
        <f t="shared" si="161"/>
        <v>45809</v>
      </c>
      <c r="B5023" t="s">
        <v>914</v>
      </c>
      <c r="C5023" t="s">
        <v>259</v>
      </c>
      <c r="D5023" t="s">
        <v>882</v>
      </c>
      <c r="E5023" t="s">
        <v>331</v>
      </c>
      <c r="F5023" t="s">
        <v>332</v>
      </c>
      <c r="G5023" t="s">
        <v>21</v>
      </c>
      <c r="H5023">
        <v>175763</v>
      </c>
      <c r="I5023" s="68" t="str">
        <f>VLOOKUP(E5023,Refs!$P$2:$R$29,3,FALSE)</f>
        <v>Y58</v>
      </c>
      <c r="J5023" s="68" t="str">
        <f>VLOOKUP(E5023,Refs!$P$2:$S$29,4,FALSE)</f>
        <v>South West</v>
      </c>
      <c r="K5023" s="28">
        <f t="shared" si="160"/>
        <v>175763</v>
      </c>
    </row>
    <row r="5024" spans="1:11" x14ac:dyDescent="0.35">
      <c r="A5024" s="69">
        <f t="shared" si="161"/>
        <v>45809</v>
      </c>
      <c r="B5024" t="s">
        <v>914</v>
      </c>
      <c r="C5024" t="s">
        <v>259</v>
      </c>
      <c r="D5024" t="s">
        <v>882</v>
      </c>
      <c r="E5024" t="s">
        <v>331</v>
      </c>
      <c r="F5024" t="s">
        <v>332</v>
      </c>
      <c r="G5024" t="s">
        <v>70</v>
      </c>
      <c r="H5024">
        <v>37</v>
      </c>
      <c r="I5024" s="68" t="str">
        <f>VLOOKUP(E5024,Refs!$P$2:$R$29,3,FALSE)</f>
        <v>Y58</v>
      </c>
      <c r="J5024" s="68" t="str">
        <f>VLOOKUP(E5024,Refs!$P$2:$S$29,4,FALSE)</f>
        <v>South West</v>
      </c>
      <c r="K5024" s="28">
        <f t="shared" si="160"/>
        <v>37</v>
      </c>
    </row>
    <row r="5025" spans="1:11" x14ac:dyDescent="0.35">
      <c r="A5025" s="69">
        <f t="shared" si="161"/>
        <v>45809</v>
      </c>
      <c r="B5025" t="s">
        <v>914</v>
      </c>
      <c r="C5025" t="s">
        <v>259</v>
      </c>
      <c r="D5025" t="s">
        <v>882</v>
      </c>
      <c r="E5025" t="s">
        <v>331</v>
      </c>
      <c r="F5025" t="s">
        <v>332</v>
      </c>
      <c r="G5025" t="s">
        <v>71</v>
      </c>
      <c r="H5025">
        <v>190</v>
      </c>
      <c r="I5025" s="68" t="str">
        <f>VLOOKUP(E5025,Refs!$P$2:$R$29,3,FALSE)</f>
        <v>Y58</v>
      </c>
      <c r="J5025" s="68" t="str">
        <f>VLOOKUP(E5025,Refs!$P$2:$S$29,4,FALSE)</f>
        <v>South West</v>
      </c>
      <c r="K5025" s="28">
        <f t="shared" si="160"/>
        <v>190</v>
      </c>
    </row>
    <row r="5026" spans="1:11" x14ac:dyDescent="0.35">
      <c r="A5026" s="69">
        <f t="shared" si="161"/>
        <v>45809</v>
      </c>
      <c r="B5026" t="s">
        <v>914</v>
      </c>
      <c r="C5026" t="s">
        <v>259</v>
      </c>
      <c r="D5026" t="s">
        <v>882</v>
      </c>
      <c r="E5026" t="s">
        <v>331</v>
      </c>
      <c r="F5026" t="s">
        <v>332</v>
      </c>
      <c r="G5026" t="s">
        <v>72</v>
      </c>
      <c r="H5026">
        <v>6817</v>
      </c>
      <c r="I5026" s="68" t="str">
        <f>VLOOKUP(E5026,Refs!$P$2:$R$29,3,FALSE)</f>
        <v>Y58</v>
      </c>
      <c r="J5026" s="68" t="str">
        <f>VLOOKUP(E5026,Refs!$P$2:$S$29,4,FALSE)</f>
        <v>South West</v>
      </c>
      <c r="K5026" s="28">
        <f t="shared" si="160"/>
        <v>6817</v>
      </c>
    </row>
    <row r="5027" spans="1:11" x14ac:dyDescent="0.35">
      <c r="A5027" s="69">
        <f t="shared" si="161"/>
        <v>45809</v>
      </c>
      <c r="B5027" t="s">
        <v>914</v>
      </c>
      <c r="C5027" t="s">
        <v>259</v>
      </c>
      <c r="D5027" t="s">
        <v>882</v>
      </c>
      <c r="E5027" t="s">
        <v>331</v>
      </c>
      <c r="F5027" t="s">
        <v>332</v>
      </c>
      <c r="G5027" t="s">
        <v>73</v>
      </c>
      <c r="H5027">
        <v>7348</v>
      </c>
      <c r="I5027" s="68" t="str">
        <f>VLOOKUP(E5027,Refs!$P$2:$R$29,3,FALSE)</f>
        <v>Y58</v>
      </c>
      <c r="J5027" s="68" t="str">
        <f>VLOOKUP(E5027,Refs!$P$2:$S$29,4,FALSE)</f>
        <v>South West</v>
      </c>
      <c r="K5027" s="28">
        <f t="shared" si="160"/>
        <v>7348</v>
      </c>
    </row>
    <row r="5028" spans="1:11" x14ac:dyDescent="0.35">
      <c r="A5028" s="69">
        <f t="shared" si="161"/>
        <v>45809</v>
      </c>
      <c r="B5028" t="s">
        <v>914</v>
      </c>
      <c r="C5028" t="s">
        <v>259</v>
      </c>
      <c r="D5028" t="s">
        <v>882</v>
      </c>
      <c r="E5028" t="s">
        <v>331</v>
      </c>
      <c r="F5028" t="s">
        <v>332</v>
      </c>
      <c r="G5028" t="s">
        <v>74</v>
      </c>
      <c r="H5028">
        <v>29897188</v>
      </c>
      <c r="I5028" s="68" t="str">
        <f>VLOOKUP(E5028,Refs!$P$2:$R$29,3,FALSE)</f>
        <v>Y58</v>
      </c>
      <c r="J5028" s="68" t="str">
        <f>VLOOKUP(E5028,Refs!$P$2:$S$29,4,FALSE)</f>
        <v>South West</v>
      </c>
      <c r="K5028" s="28">
        <f t="shared" si="160"/>
        <v>29897188</v>
      </c>
    </row>
    <row r="5029" spans="1:11" x14ac:dyDescent="0.35">
      <c r="A5029" s="69">
        <f t="shared" si="161"/>
        <v>45809</v>
      </c>
      <c r="B5029" t="s">
        <v>914</v>
      </c>
      <c r="C5029" t="s">
        <v>259</v>
      </c>
      <c r="D5029" t="s">
        <v>882</v>
      </c>
      <c r="E5029" t="s">
        <v>331</v>
      </c>
      <c r="F5029" t="s">
        <v>332</v>
      </c>
      <c r="G5029" t="s">
        <v>26</v>
      </c>
      <c r="H5029">
        <v>26313</v>
      </c>
      <c r="I5029" s="68" t="str">
        <f>VLOOKUP(E5029,Refs!$P$2:$R$29,3,FALSE)</f>
        <v>Y58</v>
      </c>
      <c r="J5029" s="68" t="str">
        <f>VLOOKUP(E5029,Refs!$P$2:$S$29,4,FALSE)</f>
        <v>South West</v>
      </c>
      <c r="K5029" s="28">
        <f t="shared" si="160"/>
        <v>26313</v>
      </c>
    </row>
    <row r="5030" spans="1:11" x14ac:dyDescent="0.35">
      <c r="A5030" s="69">
        <f t="shared" si="161"/>
        <v>45809</v>
      </c>
      <c r="B5030" t="s">
        <v>914</v>
      </c>
      <c r="C5030" t="s">
        <v>259</v>
      </c>
      <c r="D5030" t="s">
        <v>882</v>
      </c>
      <c r="E5030" t="s">
        <v>331</v>
      </c>
      <c r="F5030" t="s">
        <v>332</v>
      </c>
      <c r="G5030" t="s">
        <v>75</v>
      </c>
      <c r="H5030">
        <v>1153</v>
      </c>
      <c r="I5030" s="68" t="str">
        <f>VLOOKUP(E5030,Refs!$P$2:$R$29,3,FALSE)</f>
        <v>Y58</v>
      </c>
      <c r="J5030" s="68" t="str">
        <f>VLOOKUP(E5030,Refs!$P$2:$S$29,4,FALSE)</f>
        <v>South West</v>
      </c>
      <c r="K5030" s="28">
        <f t="shared" si="160"/>
        <v>1153</v>
      </c>
    </row>
    <row r="5031" spans="1:11" x14ac:dyDescent="0.35">
      <c r="A5031" s="69">
        <f t="shared" si="161"/>
        <v>45809</v>
      </c>
      <c r="B5031" t="s">
        <v>914</v>
      </c>
      <c r="C5031" t="s">
        <v>259</v>
      </c>
      <c r="D5031" t="s">
        <v>882</v>
      </c>
      <c r="E5031" t="s">
        <v>331</v>
      </c>
      <c r="F5031" t="s">
        <v>332</v>
      </c>
      <c r="G5031" t="s">
        <v>76</v>
      </c>
      <c r="H5031">
        <v>8685</v>
      </c>
      <c r="I5031" s="68" t="str">
        <f>VLOOKUP(E5031,Refs!$P$2:$R$29,3,FALSE)</f>
        <v>Y58</v>
      </c>
      <c r="J5031" s="68" t="str">
        <f>VLOOKUP(E5031,Refs!$P$2:$S$29,4,FALSE)</f>
        <v>South West</v>
      </c>
      <c r="K5031" s="28">
        <f t="shared" si="160"/>
        <v>8685</v>
      </c>
    </row>
    <row r="5032" spans="1:11" x14ac:dyDescent="0.35">
      <c r="A5032" s="69">
        <f t="shared" si="161"/>
        <v>45809</v>
      </c>
      <c r="B5032" t="s">
        <v>914</v>
      </c>
      <c r="C5032" t="s">
        <v>259</v>
      </c>
      <c r="D5032" t="s">
        <v>882</v>
      </c>
      <c r="E5032" t="s">
        <v>331</v>
      </c>
      <c r="F5032" t="s">
        <v>332</v>
      </c>
      <c r="G5032" t="s">
        <v>77</v>
      </c>
      <c r="H5032">
        <v>5927</v>
      </c>
      <c r="I5032" s="68" t="str">
        <f>VLOOKUP(E5032,Refs!$P$2:$R$29,3,FALSE)</f>
        <v>Y58</v>
      </c>
      <c r="J5032" s="68" t="str">
        <f>VLOOKUP(E5032,Refs!$P$2:$S$29,4,FALSE)</f>
        <v>South West</v>
      </c>
      <c r="K5032" s="28">
        <f t="shared" si="160"/>
        <v>5927</v>
      </c>
    </row>
    <row r="5033" spans="1:11" x14ac:dyDescent="0.35">
      <c r="A5033" s="69">
        <f t="shared" si="161"/>
        <v>45809</v>
      </c>
      <c r="B5033" t="s">
        <v>914</v>
      </c>
      <c r="C5033" t="s">
        <v>259</v>
      </c>
      <c r="D5033" t="s">
        <v>882</v>
      </c>
      <c r="E5033" t="s">
        <v>331</v>
      </c>
      <c r="F5033" t="s">
        <v>332</v>
      </c>
      <c r="G5033" t="s">
        <v>78</v>
      </c>
      <c r="H5033">
        <v>10548</v>
      </c>
      <c r="I5033" s="68" t="str">
        <f>VLOOKUP(E5033,Refs!$P$2:$R$29,3,FALSE)</f>
        <v>Y58</v>
      </c>
      <c r="J5033" s="68" t="str">
        <f>VLOOKUP(E5033,Refs!$P$2:$S$29,4,FALSE)</f>
        <v>South West</v>
      </c>
      <c r="K5033" s="28">
        <f t="shared" si="160"/>
        <v>10548</v>
      </c>
    </row>
    <row r="5034" spans="1:11" x14ac:dyDescent="0.35">
      <c r="A5034" s="69">
        <f t="shared" si="161"/>
        <v>45809</v>
      </c>
      <c r="B5034" t="s">
        <v>914</v>
      </c>
      <c r="C5034" t="s">
        <v>259</v>
      </c>
      <c r="D5034" t="s">
        <v>882</v>
      </c>
      <c r="E5034" t="s">
        <v>331</v>
      </c>
      <c r="F5034" t="s">
        <v>332</v>
      </c>
      <c r="G5034" t="s">
        <v>79</v>
      </c>
      <c r="H5034">
        <v>0</v>
      </c>
      <c r="I5034" s="68" t="str">
        <f>VLOOKUP(E5034,Refs!$P$2:$R$29,3,FALSE)</f>
        <v>Y58</v>
      </c>
      <c r="J5034" s="68" t="str">
        <f>VLOOKUP(E5034,Refs!$P$2:$S$29,4,FALSE)</f>
        <v>South West</v>
      </c>
      <c r="K5034" s="28" t="str">
        <f t="shared" si="160"/>
        <v/>
      </c>
    </row>
    <row r="5035" spans="1:11" x14ac:dyDescent="0.35">
      <c r="A5035" s="69">
        <f t="shared" si="161"/>
        <v>45809</v>
      </c>
      <c r="B5035" t="s">
        <v>914</v>
      </c>
      <c r="C5035" t="s">
        <v>259</v>
      </c>
      <c r="D5035" t="s">
        <v>882</v>
      </c>
      <c r="E5035" t="s">
        <v>331</v>
      </c>
      <c r="F5035" t="s">
        <v>332</v>
      </c>
      <c r="G5035" t="s">
        <v>25</v>
      </c>
      <c r="H5035">
        <v>15008</v>
      </c>
      <c r="I5035" s="68" t="str">
        <f>VLOOKUP(E5035,Refs!$P$2:$R$29,3,FALSE)</f>
        <v>Y58</v>
      </c>
      <c r="J5035" s="68" t="str">
        <f>VLOOKUP(E5035,Refs!$P$2:$S$29,4,FALSE)</f>
        <v>South West</v>
      </c>
      <c r="K5035" s="28">
        <f t="shared" si="160"/>
        <v>15008</v>
      </c>
    </row>
    <row r="5036" spans="1:11" x14ac:dyDescent="0.35">
      <c r="A5036" s="69">
        <f t="shared" si="161"/>
        <v>45809</v>
      </c>
      <c r="B5036" t="s">
        <v>914</v>
      </c>
      <c r="C5036" t="s">
        <v>259</v>
      </c>
      <c r="D5036" t="s">
        <v>882</v>
      </c>
      <c r="E5036" t="s">
        <v>331</v>
      </c>
      <c r="F5036" t="s">
        <v>332</v>
      </c>
      <c r="G5036" t="s">
        <v>80</v>
      </c>
      <c r="H5036">
        <v>33</v>
      </c>
      <c r="I5036" s="68" t="str">
        <f>VLOOKUP(E5036,Refs!$P$2:$R$29,3,FALSE)</f>
        <v>Y58</v>
      </c>
      <c r="J5036" s="68" t="str">
        <f>VLOOKUP(E5036,Refs!$P$2:$S$29,4,FALSE)</f>
        <v>South West</v>
      </c>
      <c r="K5036" s="28">
        <f t="shared" si="160"/>
        <v>33</v>
      </c>
    </row>
    <row r="5037" spans="1:11" x14ac:dyDescent="0.35">
      <c r="A5037" s="69">
        <f t="shared" si="161"/>
        <v>45809</v>
      </c>
      <c r="B5037" t="s">
        <v>914</v>
      </c>
      <c r="C5037" t="s">
        <v>259</v>
      </c>
      <c r="D5037" t="s">
        <v>882</v>
      </c>
      <c r="E5037" t="s">
        <v>331</v>
      </c>
      <c r="F5037" t="s">
        <v>332</v>
      </c>
      <c r="G5037" t="s">
        <v>81</v>
      </c>
      <c r="H5037">
        <v>7446</v>
      </c>
      <c r="I5037" s="68" t="str">
        <f>VLOOKUP(E5037,Refs!$P$2:$R$29,3,FALSE)</f>
        <v>Y58</v>
      </c>
      <c r="J5037" s="68" t="str">
        <f>VLOOKUP(E5037,Refs!$P$2:$S$29,4,FALSE)</f>
        <v>South West</v>
      </c>
      <c r="K5037" s="28">
        <f t="shared" si="160"/>
        <v>7446</v>
      </c>
    </row>
    <row r="5038" spans="1:11" x14ac:dyDescent="0.35">
      <c r="A5038" s="69">
        <f t="shared" si="161"/>
        <v>45809</v>
      </c>
      <c r="B5038" t="s">
        <v>914</v>
      </c>
      <c r="C5038" t="s">
        <v>259</v>
      </c>
      <c r="D5038" t="s">
        <v>882</v>
      </c>
      <c r="E5038" t="s">
        <v>331</v>
      </c>
      <c r="F5038" t="s">
        <v>332</v>
      </c>
      <c r="G5038" t="s">
        <v>82</v>
      </c>
      <c r="H5038">
        <v>3734</v>
      </c>
      <c r="I5038" s="68" t="str">
        <f>VLOOKUP(E5038,Refs!$P$2:$R$29,3,FALSE)</f>
        <v>Y58</v>
      </c>
      <c r="J5038" s="68" t="str">
        <f>VLOOKUP(E5038,Refs!$P$2:$S$29,4,FALSE)</f>
        <v>South West</v>
      </c>
      <c r="K5038" s="28">
        <f t="shared" si="160"/>
        <v>3734</v>
      </c>
    </row>
    <row r="5039" spans="1:11" x14ac:dyDescent="0.35">
      <c r="A5039" s="69">
        <f t="shared" si="161"/>
        <v>45809</v>
      </c>
      <c r="B5039" t="s">
        <v>914</v>
      </c>
      <c r="C5039" t="s">
        <v>259</v>
      </c>
      <c r="D5039" t="s">
        <v>882</v>
      </c>
      <c r="E5039" t="s">
        <v>331</v>
      </c>
      <c r="F5039" t="s">
        <v>332</v>
      </c>
      <c r="G5039" t="s">
        <v>83</v>
      </c>
      <c r="H5039">
        <v>2719</v>
      </c>
      <c r="I5039" s="68" t="str">
        <f>VLOOKUP(E5039,Refs!$P$2:$R$29,3,FALSE)</f>
        <v>Y58</v>
      </c>
      <c r="J5039" s="68" t="str">
        <f>VLOOKUP(E5039,Refs!$P$2:$S$29,4,FALSE)</f>
        <v>South West</v>
      </c>
      <c r="K5039" s="28">
        <f t="shared" si="160"/>
        <v>2719</v>
      </c>
    </row>
    <row r="5040" spans="1:11" x14ac:dyDescent="0.35">
      <c r="A5040" s="69">
        <f t="shared" si="161"/>
        <v>45809</v>
      </c>
      <c r="B5040" t="s">
        <v>914</v>
      </c>
      <c r="C5040" t="s">
        <v>259</v>
      </c>
      <c r="D5040" t="s">
        <v>882</v>
      </c>
      <c r="E5040" t="s">
        <v>331</v>
      </c>
      <c r="F5040" t="s">
        <v>332</v>
      </c>
      <c r="G5040" t="s">
        <v>84</v>
      </c>
      <c r="H5040">
        <v>13856</v>
      </c>
      <c r="I5040" s="68" t="str">
        <f>VLOOKUP(E5040,Refs!$P$2:$R$29,3,FALSE)</f>
        <v>Y58</v>
      </c>
      <c r="J5040" s="68" t="str">
        <f>VLOOKUP(E5040,Refs!$P$2:$S$29,4,FALSE)</f>
        <v>South West</v>
      </c>
      <c r="K5040" s="28">
        <f t="shared" si="160"/>
        <v>13856</v>
      </c>
    </row>
    <row r="5041" spans="1:11" x14ac:dyDescent="0.35">
      <c r="A5041" s="69">
        <f t="shared" si="161"/>
        <v>45809</v>
      </c>
      <c r="B5041" t="s">
        <v>914</v>
      </c>
      <c r="C5041" t="s">
        <v>259</v>
      </c>
      <c r="D5041" t="s">
        <v>882</v>
      </c>
      <c r="E5041" t="s">
        <v>331</v>
      </c>
      <c r="F5041" t="s">
        <v>332</v>
      </c>
      <c r="G5041" t="s">
        <v>85</v>
      </c>
      <c r="H5041">
        <v>665</v>
      </c>
      <c r="I5041" s="68" t="str">
        <f>VLOOKUP(E5041,Refs!$P$2:$R$29,3,FALSE)</f>
        <v>Y58</v>
      </c>
      <c r="J5041" s="68" t="str">
        <f>VLOOKUP(E5041,Refs!$P$2:$S$29,4,FALSE)</f>
        <v>South West</v>
      </c>
      <c r="K5041" s="28">
        <f t="shared" si="160"/>
        <v>665</v>
      </c>
    </row>
    <row r="5042" spans="1:11" x14ac:dyDescent="0.35">
      <c r="A5042" s="69">
        <f t="shared" si="161"/>
        <v>45809</v>
      </c>
      <c r="B5042" t="s">
        <v>914</v>
      </c>
      <c r="C5042" t="s">
        <v>259</v>
      </c>
      <c r="D5042" t="s">
        <v>882</v>
      </c>
      <c r="E5042" t="s">
        <v>331</v>
      </c>
      <c r="F5042" t="s">
        <v>332</v>
      </c>
      <c r="G5042" t="s">
        <v>86</v>
      </c>
      <c r="H5042">
        <v>340</v>
      </c>
      <c r="I5042" s="68" t="str">
        <f>VLOOKUP(E5042,Refs!$P$2:$R$29,3,FALSE)</f>
        <v>Y58</v>
      </c>
      <c r="J5042" s="68" t="str">
        <f>VLOOKUP(E5042,Refs!$P$2:$S$29,4,FALSE)</f>
        <v>South West</v>
      </c>
      <c r="K5042" s="28">
        <f t="shared" si="160"/>
        <v>340</v>
      </c>
    </row>
    <row r="5043" spans="1:11" x14ac:dyDescent="0.35">
      <c r="A5043" s="69">
        <f t="shared" si="161"/>
        <v>45809</v>
      </c>
      <c r="B5043" t="s">
        <v>914</v>
      </c>
      <c r="C5043" t="s">
        <v>259</v>
      </c>
      <c r="D5043" t="s">
        <v>882</v>
      </c>
      <c r="E5043" t="s">
        <v>331</v>
      </c>
      <c r="F5043" t="s">
        <v>332</v>
      </c>
      <c r="G5043" t="s">
        <v>87</v>
      </c>
      <c r="H5043">
        <v>7481</v>
      </c>
      <c r="I5043" s="68" t="str">
        <f>VLOOKUP(E5043,Refs!$P$2:$R$29,3,FALSE)</f>
        <v>Y58</v>
      </c>
      <c r="J5043" s="68" t="str">
        <f>VLOOKUP(E5043,Refs!$P$2:$S$29,4,FALSE)</f>
        <v>South West</v>
      </c>
      <c r="K5043" s="28">
        <f t="shared" si="160"/>
        <v>7481</v>
      </c>
    </row>
    <row r="5044" spans="1:11" x14ac:dyDescent="0.35">
      <c r="A5044" s="69">
        <f t="shared" si="161"/>
        <v>45809</v>
      </c>
      <c r="B5044" t="s">
        <v>914</v>
      </c>
      <c r="C5044" t="s">
        <v>259</v>
      </c>
      <c r="D5044" t="s">
        <v>882</v>
      </c>
      <c r="E5044" t="s">
        <v>331</v>
      </c>
      <c r="F5044" t="s">
        <v>332</v>
      </c>
      <c r="G5044" t="s">
        <v>88</v>
      </c>
      <c r="H5044">
        <v>42731</v>
      </c>
      <c r="I5044" s="68" t="str">
        <f>VLOOKUP(E5044,Refs!$P$2:$R$29,3,FALSE)</f>
        <v>Y58</v>
      </c>
      <c r="J5044" s="68" t="str">
        <f>VLOOKUP(E5044,Refs!$P$2:$S$29,4,FALSE)</f>
        <v>South West</v>
      </c>
      <c r="K5044" s="28">
        <f t="shared" si="160"/>
        <v>42731</v>
      </c>
    </row>
    <row r="5045" spans="1:11" x14ac:dyDescent="0.35">
      <c r="A5045" s="69">
        <f t="shared" si="161"/>
        <v>45809</v>
      </c>
      <c r="B5045" t="s">
        <v>914</v>
      </c>
      <c r="C5045" t="s">
        <v>259</v>
      </c>
      <c r="D5045" t="s">
        <v>882</v>
      </c>
      <c r="E5045" t="s">
        <v>331</v>
      </c>
      <c r="F5045" t="s">
        <v>332</v>
      </c>
      <c r="G5045" t="s">
        <v>89</v>
      </c>
      <c r="H5045">
        <v>19527</v>
      </c>
      <c r="I5045" s="68" t="str">
        <f>VLOOKUP(E5045,Refs!$P$2:$R$29,3,FALSE)</f>
        <v>Y58</v>
      </c>
      <c r="J5045" s="68" t="str">
        <f>VLOOKUP(E5045,Refs!$P$2:$S$29,4,FALSE)</f>
        <v>South West</v>
      </c>
      <c r="K5045" s="28">
        <f t="shared" si="160"/>
        <v>19527</v>
      </c>
    </row>
    <row r="5046" spans="1:11" x14ac:dyDescent="0.35">
      <c r="A5046" s="69">
        <f t="shared" si="161"/>
        <v>45809</v>
      </c>
      <c r="B5046" t="s">
        <v>914</v>
      </c>
      <c r="C5046" t="s">
        <v>259</v>
      </c>
      <c r="D5046" t="s">
        <v>882</v>
      </c>
      <c r="E5046" t="s">
        <v>331</v>
      </c>
      <c r="F5046" t="s">
        <v>332</v>
      </c>
      <c r="G5046" t="s">
        <v>27</v>
      </c>
      <c r="H5046">
        <v>3112</v>
      </c>
      <c r="I5046" s="68" t="str">
        <f>VLOOKUP(E5046,Refs!$P$2:$R$29,3,FALSE)</f>
        <v>Y58</v>
      </c>
      <c r="J5046" s="68" t="str">
        <f>VLOOKUP(E5046,Refs!$P$2:$S$29,4,FALSE)</f>
        <v>South West</v>
      </c>
      <c r="K5046" s="28">
        <f t="shared" si="160"/>
        <v>3112</v>
      </c>
    </row>
    <row r="5047" spans="1:11" x14ac:dyDescent="0.35">
      <c r="A5047" s="69">
        <f t="shared" si="161"/>
        <v>45809</v>
      </c>
      <c r="B5047" t="s">
        <v>914</v>
      </c>
      <c r="C5047" t="s">
        <v>259</v>
      </c>
      <c r="D5047" t="s">
        <v>882</v>
      </c>
      <c r="E5047" t="s">
        <v>331</v>
      </c>
      <c r="F5047" t="s">
        <v>332</v>
      </c>
      <c r="G5047" t="s">
        <v>29</v>
      </c>
      <c r="H5047">
        <v>4357</v>
      </c>
      <c r="I5047" s="68" t="str">
        <f>VLOOKUP(E5047,Refs!$P$2:$R$29,3,FALSE)</f>
        <v>Y58</v>
      </c>
      <c r="J5047" s="68" t="str">
        <f>VLOOKUP(E5047,Refs!$P$2:$S$29,4,FALSE)</f>
        <v>South West</v>
      </c>
      <c r="K5047" s="28">
        <f t="shared" si="160"/>
        <v>4357</v>
      </c>
    </row>
    <row r="5048" spans="1:11" x14ac:dyDescent="0.35">
      <c r="A5048" s="69">
        <f t="shared" si="161"/>
        <v>45809</v>
      </c>
      <c r="B5048" t="s">
        <v>914</v>
      </c>
      <c r="C5048" t="s">
        <v>259</v>
      </c>
      <c r="D5048" t="s">
        <v>882</v>
      </c>
      <c r="E5048" t="s">
        <v>331</v>
      </c>
      <c r="F5048" t="s">
        <v>332</v>
      </c>
      <c r="G5048" t="s">
        <v>90</v>
      </c>
      <c r="H5048">
        <v>2424</v>
      </c>
      <c r="I5048" s="68" t="str">
        <f>VLOOKUP(E5048,Refs!$P$2:$R$29,3,FALSE)</f>
        <v>Y58</v>
      </c>
      <c r="J5048" s="68" t="str">
        <f>VLOOKUP(E5048,Refs!$P$2:$S$29,4,FALSE)</f>
        <v>South West</v>
      </c>
      <c r="K5048" s="28">
        <f t="shared" si="160"/>
        <v>2424</v>
      </c>
    </row>
    <row r="5049" spans="1:11" x14ac:dyDescent="0.35">
      <c r="A5049" s="69">
        <f t="shared" si="161"/>
        <v>45809</v>
      </c>
      <c r="B5049" t="s">
        <v>914</v>
      </c>
      <c r="C5049" t="s">
        <v>259</v>
      </c>
      <c r="D5049" t="s">
        <v>882</v>
      </c>
      <c r="E5049" t="s">
        <v>331</v>
      </c>
      <c r="F5049" t="s">
        <v>332</v>
      </c>
      <c r="G5049" t="s">
        <v>91</v>
      </c>
      <c r="H5049">
        <v>83</v>
      </c>
      <c r="I5049" s="68" t="str">
        <f>VLOOKUP(E5049,Refs!$P$2:$R$29,3,FALSE)</f>
        <v>Y58</v>
      </c>
      <c r="J5049" s="68" t="str">
        <f>VLOOKUP(E5049,Refs!$P$2:$S$29,4,FALSE)</f>
        <v>South West</v>
      </c>
      <c r="K5049" s="28">
        <f t="shared" si="160"/>
        <v>83</v>
      </c>
    </row>
    <row r="5050" spans="1:11" x14ac:dyDescent="0.35">
      <c r="A5050" s="69">
        <f t="shared" si="161"/>
        <v>45809</v>
      </c>
      <c r="B5050" t="s">
        <v>914</v>
      </c>
      <c r="C5050" t="s">
        <v>259</v>
      </c>
      <c r="D5050" t="s">
        <v>882</v>
      </c>
      <c r="E5050" t="s">
        <v>331</v>
      </c>
      <c r="F5050" t="s">
        <v>332</v>
      </c>
      <c r="G5050" t="s">
        <v>92</v>
      </c>
      <c r="H5050">
        <v>601</v>
      </c>
      <c r="I5050" s="68" t="str">
        <f>VLOOKUP(E5050,Refs!$P$2:$R$29,3,FALSE)</f>
        <v>Y58</v>
      </c>
      <c r="J5050" s="68" t="str">
        <f>VLOOKUP(E5050,Refs!$P$2:$S$29,4,FALSE)</f>
        <v>South West</v>
      </c>
      <c r="K5050" s="28">
        <f t="shared" si="160"/>
        <v>601</v>
      </c>
    </row>
    <row r="5051" spans="1:11" x14ac:dyDescent="0.35">
      <c r="A5051" s="69">
        <f t="shared" si="161"/>
        <v>45809</v>
      </c>
      <c r="B5051" t="s">
        <v>914</v>
      </c>
      <c r="C5051" t="s">
        <v>259</v>
      </c>
      <c r="D5051" t="s">
        <v>882</v>
      </c>
      <c r="E5051" t="s">
        <v>331</v>
      </c>
      <c r="F5051" t="s">
        <v>332</v>
      </c>
      <c r="G5051" t="s">
        <v>93</v>
      </c>
      <c r="H5051">
        <v>104</v>
      </c>
      <c r="I5051" s="68" t="str">
        <f>VLOOKUP(E5051,Refs!$P$2:$R$29,3,FALSE)</f>
        <v>Y58</v>
      </c>
      <c r="J5051" s="68" t="str">
        <f>VLOOKUP(E5051,Refs!$P$2:$S$29,4,FALSE)</f>
        <v>South West</v>
      </c>
      <c r="K5051" s="28">
        <f t="shared" si="160"/>
        <v>104</v>
      </c>
    </row>
    <row r="5052" spans="1:11" x14ac:dyDescent="0.35">
      <c r="A5052" s="69">
        <f t="shared" si="161"/>
        <v>45809</v>
      </c>
      <c r="B5052" t="s">
        <v>914</v>
      </c>
      <c r="C5052" t="s">
        <v>259</v>
      </c>
      <c r="D5052" t="s">
        <v>882</v>
      </c>
      <c r="E5052" t="s">
        <v>331</v>
      </c>
      <c r="F5052" t="s">
        <v>332</v>
      </c>
      <c r="G5052" t="s">
        <v>94</v>
      </c>
      <c r="H5052">
        <v>553</v>
      </c>
      <c r="I5052" s="68" t="str">
        <f>VLOOKUP(E5052,Refs!$P$2:$R$29,3,FALSE)</f>
        <v>Y58</v>
      </c>
      <c r="J5052" s="68" t="str">
        <f>VLOOKUP(E5052,Refs!$P$2:$S$29,4,FALSE)</f>
        <v>South West</v>
      </c>
      <c r="K5052" s="28">
        <f t="shared" si="160"/>
        <v>553</v>
      </c>
    </row>
    <row r="5053" spans="1:11" x14ac:dyDescent="0.35">
      <c r="A5053" s="69">
        <f t="shared" si="161"/>
        <v>45809</v>
      </c>
      <c r="B5053" t="s">
        <v>914</v>
      </c>
      <c r="C5053" t="s">
        <v>259</v>
      </c>
      <c r="D5053" t="s">
        <v>882</v>
      </c>
      <c r="E5053" t="s">
        <v>331</v>
      </c>
      <c r="F5053" t="s">
        <v>332</v>
      </c>
      <c r="G5053" t="s">
        <v>95</v>
      </c>
      <c r="H5053">
        <v>655</v>
      </c>
      <c r="I5053" s="68" t="str">
        <f>VLOOKUP(E5053,Refs!$P$2:$R$29,3,FALSE)</f>
        <v>Y58</v>
      </c>
      <c r="J5053" s="68" t="str">
        <f>VLOOKUP(E5053,Refs!$P$2:$S$29,4,FALSE)</f>
        <v>South West</v>
      </c>
      <c r="K5053" s="28">
        <f t="shared" si="160"/>
        <v>655</v>
      </c>
    </row>
    <row r="5054" spans="1:11" x14ac:dyDescent="0.35">
      <c r="A5054" s="69">
        <f t="shared" si="161"/>
        <v>45809</v>
      </c>
      <c r="B5054" t="s">
        <v>914</v>
      </c>
      <c r="C5054" t="s">
        <v>259</v>
      </c>
      <c r="D5054" t="s">
        <v>882</v>
      </c>
      <c r="E5054" t="s">
        <v>331</v>
      </c>
      <c r="F5054" t="s">
        <v>332</v>
      </c>
      <c r="G5054" t="s">
        <v>96</v>
      </c>
      <c r="H5054">
        <v>5448</v>
      </c>
      <c r="I5054" s="68" t="str">
        <f>VLOOKUP(E5054,Refs!$P$2:$R$29,3,FALSE)</f>
        <v>Y58</v>
      </c>
      <c r="J5054" s="68" t="str">
        <f>VLOOKUP(E5054,Refs!$P$2:$S$29,4,FALSE)</f>
        <v>South West</v>
      </c>
      <c r="K5054" s="28">
        <f t="shared" si="160"/>
        <v>5448</v>
      </c>
    </row>
    <row r="5055" spans="1:11" x14ac:dyDescent="0.35">
      <c r="A5055" s="69">
        <f t="shared" si="161"/>
        <v>45809</v>
      </c>
      <c r="B5055" t="s">
        <v>914</v>
      </c>
      <c r="C5055" t="s">
        <v>259</v>
      </c>
      <c r="D5055" t="s">
        <v>882</v>
      </c>
      <c r="E5055" t="s">
        <v>331</v>
      </c>
      <c r="F5055" t="s">
        <v>332</v>
      </c>
      <c r="G5055" t="s">
        <v>31</v>
      </c>
      <c r="H5055">
        <v>5037</v>
      </c>
      <c r="I5055" s="68" t="str">
        <f>VLOOKUP(E5055,Refs!$P$2:$R$29,3,FALSE)</f>
        <v>Y58</v>
      </c>
      <c r="J5055" s="68" t="str">
        <f>VLOOKUP(E5055,Refs!$P$2:$S$29,4,FALSE)</f>
        <v>South West</v>
      </c>
      <c r="K5055" s="28">
        <f t="shared" si="160"/>
        <v>5037</v>
      </c>
    </row>
    <row r="5056" spans="1:11" x14ac:dyDescent="0.35">
      <c r="A5056" s="69">
        <f t="shared" si="161"/>
        <v>45809</v>
      </c>
      <c r="B5056" t="s">
        <v>914</v>
      </c>
      <c r="C5056" t="s">
        <v>259</v>
      </c>
      <c r="D5056" t="s">
        <v>882</v>
      </c>
      <c r="E5056" t="s">
        <v>331</v>
      </c>
      <c r="F5056" t="s">
        <v>332</v>
      </c>
      <c r="G5056" t="s">
        <v>97</v>
      </c>
      <c r="H5056">
        <v>3063</v>
      </c>
      <c r="I5056" s="68" t="str">
        <f>VLOOKUP(E5056,Refs!$P$2:$R$29,3,FALSE)</f>
        <v>Y58</v>
      </c>
      <c r="J5056" s="68" t="str">
        <f>VLOOKUP(E5056,Refs!$P$2:$S$29,4,FALSE)</f>
        <v>South West</v>
      </c>
      <c r="K5056" s="28">
        <f t="shared" si="160"/>
        <v>3063</v>
      </c>
    </row>
    <row r="5057" spans="1:11" x14ac:dyDescent="0.35">
      <c r="A5057" s="69">
        <f t="shared" si="161"/>
        <v>45809</v>
      </c>
      <c r="B5057" t="s">
        <v>914</v>
      </c>
      <c r="C5057" t="s">
        <v>259</v>
      </c>
      <c r="D5057" t="s">
        <v>882</v>
      </c>
      <c r="E5057" t="s">
        <v>331</v>
      </c>
      <c r="F5057" t="s">
        <v>332</v>
      </c>
      <c r="G5057" t="s">
        <v>98</v>
      </c>
      <c r="H5057">
        <v>3107</v>
      </c>
      <c r="I5057" s="68" t="str">
        <f>VLOOKUP(E5057,Refs!$P$2:$R$29,3,FALSE)</f>
        <v>Y58</v>
      </c>
      <c r="J5057" s="68" t="str">
        <f>VLOOKUP(E5057,Refs!$P$2:$S$29,4,FALSE)</f>
        <v>South West</v>
      </c>
      <c r="K5057" s="28">
        <f t="shared" si="160"/>
        <v>3107</v>
      </c>
    </row>
    <row r="5058" spans="1:11" x14ac:dyDescent="0.35">
      <c r="A5058" s="69">
        <f t="shared" si="161"/>
        <v>45809</v>
      </c>
      <c r="B5058" t="s">
        <v>914</v>
      </c>
      <c r="C5058" t="s">
        <v>259</v>
      </c>
      <c r="D5058" t="s">
        <v>882</v>
      </c>
      <c r="E5058" t="s">
        <v>331</v>
      </c>
      <c r="F5058" t="s">
        <v>332</v>
      </c>
      <c r="G5058" t="s">
        <v>99</v>
      </c>
      <c r="H5058">
        <v>2871</v>
      </c>
      <c r="I5058" s="68" t="str">
        <f>VLOOKUP(E5058,Refs!$P$2:$R$29,3,FALSE)</f>
        <v>Y58</v>
      </c>
      <c r="J5058" s="68" t="str">
        <f>VLOOKUP(E5058,Refs!$P$2:$S$29,4,FALSE)</f>
        <v>South West</v>
      </c>
      <c r="K5058" s="28">
        <f t="shared" ref="K5058:K5121" si="162">IF(OR(H5058="NULL",H5058=0,H5058=""),"",H5058)</f>
        <v>2871</v>
      </c>
    </row>
    <row r="5059" spans="1:11" x14ac:dyDescent="0.35">
      <c r="A5059" s="69">
        <f t="shared" ref="A5059:A5122" si="163">DATEVALUE(RIGHT(B5059,8))</f>
        <v>45809</v>
      </c>
      <c r="B5059" t="s">
        <v>914</v>
      </c>
      <c r="C5059" t="s">
        <v>259</v>
      </c>
      <c r="D5059" t="s">
        <v>882</v>
      </c>
      <c r="E5059" t="s">
        <v>331</v>
      </c>
      <c r="F5059" t="s">
        <v>332</v>
      </c>
      <c r="G5059" t="s">
        <v>100</v>
      </c>
      <c r="H5059">
        <v>1789</v>
      </c>
      <c r="I5059" s="68" t="str">
        <f>VLOOKUP(E5059,Refs!$P$2:$R$29,3,FALSE)</f>
        <v>Y58</v>
      </c>
      <c r="J5059" s="68" t="str">
        <f>VLOOKUP(E5059,Refs!$P$2:$S$29,4,FALSE)</f>
        <v>South West</v>
      </c>
      <c r="K5059" s="28">
        <f t="shared" si="162"/>
        <v>1789</v>
      </c>
    </row>
    <row r="5060" spans="1:11" x14ac:dyDescent="0.35">
      <c r="A5060" s="69">
        <f t="shared" si="163"/>
        <v>45809</v>
      </c>
      <c r="B5060" t="s">
        <v>914</v>
      </c>
      <c r="C5060" t="s">
        <v>259</v>
      </c>
      <c r="D5060" t="s">
        <v>882</v>
      </c>
      <c r="E5060" t="s">
        <v>331</v>
      </c>
      <c r="F5060" t="s">
        <v>332</v>
      </c>
      <c r="G5060" t="s">
        <v>101</v>
      </c>
      <c r="H5060">
        <v>765</v>
      </c>
      <c r="I5060" s="68" t="str">
        <f>VLOOKUP(E5060,Refs!$P$2:$R$29,3,FALSE)</f>
        <v>Y58</v>
      </c>
      <c r="J5060" s="68" t="str">
        <f>VLOOKUP(E5060,Refs!$P$2:$S$29,4,FALSE)</f>
        <v>South West</v>
      </c>
      <c r="K5060" s="28">
        <f t="shared" si="162"/>
        <v>765</v>
      </c>
    </row>
    <row r="5061" spans="1:11" x14ac:dyDescent="0.35">
      <c r="A5061" s="69">
        <f t="shared" si="163"/>
        <v>45809</v>
      </c>
      <c r="B5061" t="s">
        <v>914</v>
      </c>
      <c r="C5061" t="s">
        <v>259</v>
      </c>
      <c r="D5061" t="s">
        <v>882</v>
      </c>
      <c r="E5061" t="s">
        <v>331</v>
      </c>
      <c r="F5061" t="s">
        <v>332</v>
      </c>
      <c r="G5061" t="s">
        <v>102</v>
      </c>
      <c r="H5061">
        <v>238</v>
      </c>
      <c r="I5061" s="68" t="str">
        <f>VLOOKUP(E5061,Refs!$P$2:$R$29,3,FALSE)</f>
        <v>Y58</v>
      </c>
      <c r="J5061" s="68" t="str">
        <f>VLOOKUP(E5061,Refs!$P$2:$S$29,4,FALSE)</f>
        <v>South West</v>
      </c>
      <c r="K5061" s="28">
        <f t="shared" si="162"/>
        <v>238</v>
      </c>
    </row>
    <row r="5062" spans="1:11" x14ac:dyDescent="0.35">
      <c r="A5062" s="69">
        <f t="shared" si="163"/>
        <v>45809</v>
      </c>
      <c r="B5062" t="s">
        <v>914</v>
      </c>
      <c r="C5062" t="s">
        <v>259</v>
      </c>
      <c r="D5062" t="s">
        <v>882</v>
      </c>
      <c r="E5062" t="s">
        <v>331</v>
      </c>
      <c r="F5062" t="s">
        <v>332</v>
      </c>
      <c r="G5062" t="s">
        <v>103</v>
      </c>
      <c r="H5062">
        <v>2158</v>
      </c>
      <c r="I5062" s="68" t="str">
        <f>VLOOKUP(E5062,Refs!$P$2:$R$29,3,FALSE)</f>
        <v>Y58</v>
      </c>
      <c r="J5062" s="68" t="str">
        <f>VLOOKUP(E5062,Refs!$P$2:$S$29,4,FALSE)</f>
        <v>South West</v>
      </c>
      <c r="K5062" s="28">
        <f t="shared" si="162"/>
        <v>2158</v>
      </c>
    </row>
    <row r="5063" spans="1:11" x14ac:dyDescent="0.35">
      <c r="A5063" s="69">
        <f t="shared" si="163"/>
        <v>45809</v>
      </c>
      <c r="B5063" t="s">
        <v>914</v>
      </c>
      <c r="C5063" t="s">
        <v>259</v>
      </c>
      <c r="D5063" t="s">
        <v>882</v>
      </c>
      <c r="E5063" t="s">
        <v>331</v>
      </c>
      <c r="F5063" t="s">
        <v>332</v>
      </c>
      <c r="G5063" t="s">
        <v>104</v>
      </c>
      <c r="H5063">
        <v>3986423</v>
      </c>
      <c r="I5063" s="68" t="str">
        <f>VLOOKUP(E5063,Refs!$P$2:$R$29,3,FALSE)</f>
        <v>Y58</v>
      </c>
      <c r="J5063" s="68" t="str">
        <f>VLOOKUP(E5063,Refs!$P$2:$S$29,4,FALSE)</f>
        <v>South West</v>
      </c>
      <c r="K5063" s="28">
        <f t="shared" si="162"/>
        <v>3986423</v>
      </c>
    </row>
    <row r="5064" spans="1:11" x14ac:dyDescent="0.35">
      <c r="A5064" s="69">
        <f t="shared" si="163"/>
        <v>45809</v>
      </c>
      <c r="B5064" t="s">
        <v>914</v>
      </c>
      <c r="C5064" t="s">
        <v>259</v>
      </c>
      <c r="D5064" t="s">
        <v>882</v>
      </c>
      <c r="E5064" t="s">
        <v>331</v>
      </c>
      <c r="F5064" t="s">
        <v>332</v>
      </c>
      <c r="G5064" t="s">
        <v>105</v>
      </c>
      <c r="H5064">
        <v>3850</v>
      </c>
      <c r="I5064" s="68" t="str">
        <f>VLOOKUP(E5064,Refs!$P$2:$R$29,3,FALSE)</f>
        <v>Y58</v>
      </c>
      <c r="J5064" s="68" t="str">
        <f>VLOOKUP(E5064,Refs!$P$2:$S$29,4,FALSE)</f>
        <v>South West</v>
      </c>
      <c r="K5064" s="28">
        <f t="shared" si="162"/>
        <v>3850</v>
      </c>
    </row>
    <row r="5065" spans="1:11" x14ac:dyDescent="0.35">
      <c r="A5065" s="69">
        <f t="shared" si="163"/>
        <v>45809</v>
      </c>
      <c r="B5065" t="s">
        <v>914</v>
      </c>
      <c r="C5065" t="s">
        <v>259</v>
      </c>
      <c r="D5065" t="s">
        <v>882</v>
      </c>
      <c r="E5065" t="s">
        <v>331</v>
      </c>
      <c r="F5065" t="s">
        <v>332</v>
      </c>
      <c r="G5065" t="s">
        <v>106</v>
      </c>
      <c r="H5065">
        <v>3308</v>
      </c>
      <c r="I5065" s="68" t="str">
        <f>VLOOKUP(E5065,Refs!$P$2:$R$29,3,FALSE)</f>
        <v>Y58</v>
      </c>
      <c r="J5065" s="68" t="str">
        <f>VLOOKUP(E5065,Refs!$P$2:$S$29,4,FALSE)</f>
        <v>South West</v>
      </c>
      <c r="K5065" s="28">
        <f t="shared" si="162"/>
        <v>3308</v>
      </c>
    </row>
    <row r="5066" spans="1:11" x14ac:dyDescent="0.35">
      <c r="A5066" s="69">
        <f t="shared" si="163"/>
        <v>45809</v>
      </c>
      <c r="B5066" t="s">
        <v>914</v>
      </c>
      <c r="C5066" t="s">
        <v>259</v>
      </c>
      <c r="D5066" t="s">
        <v>882</v>
      </c>
      <c r="E5066" t="s">
        <v>331</v>
      </c>
      <c r="F5066" t="s">
        <v>332</v>
      </c>
      <c r="G5066" t="s">
        <v>107</v>
      </c>
      <c r="H5066">
        <v>172</v>
      </c>
      <c r="I5066" s="68" t="str">
        <f>VLOOKUP(E5066,Refs!$P$2:$R$29,3,FALSE)</f>
        <v>Y58</v>
      </c>
      <c r="J5066" s="68" t="str">
        <f>VLOOKUP(E5066,Refs!$P$2:$S$29,4,FALSE)</f>
        <v>South West</v>
      </c>
      <c r="K5066" s="28">
        <f t="shared" si="162"/>
        <v>172</v>
      </c>
    </row>
    <row r="5067" spans="1:11" x14ac:dyDescent="0.35">
      <c r="A5067" s="69">
        <f t="shared" si="163"/>
        <v>45809</v>
      </c>
      <c r="B5067" t="s">
        <v>914</v>
      </c>
      <c r="C5067" t="s">
        <v>259</v>
      </c>
      <c r="D5067" t="s">
        <v>882</v>
      </c>
      <c r="E5067" t="s">
        <v>331</v>
      </c>
      <c r="F5067" t="s">
        <v>332</v>
      </c>
      <c r="G5067" t="s">
        <v>108</v>
      </c>
      <c r="H5067">
        <v>994</v>
      </c>
      <c r="I5067" s="68" t="str">
        <f>VLOOKUP(E5067,Refs!$P$2:$R$29,3,FALSE)</f>
        <v>Y58</v>
      </c>
      <c r="J5067" s="68" t="str">
        <f>VLOOKUP(E5067,Refs!$P$2:$S$29,4,FALSE)</f>
        <v>South West</v>
      </c>
      <c r="K5067" s="28">
        <f t="shared" si="162"/>
        <v>994</v>
      </c>
    </row>
    <row r="5068" spans="1:11" x14ac:dyDescent="0.35">
      <c r="A5068" s="69">
        <f t="shared" si="163"/>
        <v>45809</v>
      </c>
      <c r="B5068" t="s">
        <v>914</v>
      </c>
      <c r="C5068" t="s">
        <v>259</v>
      </c>
      <c r="D5068" t="s">
        <v>882</v>
      </c>
      <c r="E5068" t="s">
        <v>331</v>
      </c>
      <c r="F5068" t="s">
        <v>332</v>
      </c>
      <c r="G5068" t="s">
        <v>109</v>
      </c>
      <c r="H5068">
        <v>880195</v>
      </c>
      <c r="I5068" s="68" t="str">
        <f>VLOOKUP(E5068,Refs!$P$2:$R$29,3,FALSE)</f>
        <v>Y58</v>
      </c>
      <c r="J5068" s="68" t="str">
        <f>VLOOKUP(E5068,Refs!$P$2:$S$29,4,FALSE)</f>
        <v>South West</v>
      </c>
      <c r="K5068" s="28">
        <f t="shared" si="162"/>
        <v>880195</v>
      </c>
    </row>
    <row r="5069" spans="1:11" x14ac:dyDescent="0.35">
      <c r="A5069" s="69">
        <f t="shared" si="163"/>
        <v>45809</v>
      </c>
      <c r="B5069" t="s">
        <v>914</v>
      </c>
      <c r="C5069" t="s">
        <v>259</v>
      </c>
      <c r="D5069" t="s">
        <v>882</v>
      </c>
      <c r="E5069" t="s">
        <v>331</v>
      </c>
      <c r="F5069" t="s">
        <v>332</v>
      </c>
      <c r="G5069" t="s">
        <v>110</v>
      </c>
      <c r="H5069">
        <v>2129</v>
      </c>
      <c r="I5069" s="68" t="str">
        <f>VLOOKUP(E5069,Refs!$P$2:$R$29,3,FALSE)</f>
        <v>Y58</v>
      </c>
      <c r="J5069" s="68" t="str">
        <f>VLOOKUP(E5069,Refs!$P$2:$S$29,4,FALSE)</f>
        <v>South West</v>
      </c>
      <c r="K5069" s="28">
        <f t="shared" si="162"/>
        <v>2129</v>
      </c>
    </row>
    <row r="5070" spans="1:11" x14ac:dyDescent="0.35">
      <c r="A5070" s="69">
        <f t="shared" si="163"/>
        <v>45809</v>
      </c>
      <c r="B5070" t="s">
        <v>914</v>
      </c>
      <c r="C5070" t="s">
        <v>259</v>
      </c>
      <c r="D5070" t="s">
        <v>882</v>
      </c>
      <c r="E5070" t="s">
        <v>331</v>
      </c>
      <c r="F5070" t="s">
        <v>332</v>
      </c>
      <c r="G5070" t="s">
        <v>808</v>
      </c>
      <c r="H5070">
        <v>170</v>
      </c>
      <c r="I5070" s="68" t="str">
        <f>VLOOKUP(E5070,Refs!$P$2:$R$29,3,FALSE)</f>
        <v>Y58</v>
      </c>
      <c r="J5070" s="68" t="str">
        <f>VLOOKUP(E5070,Refs!$P$2:$S$29,4,FALSE)</f>
        <v>South West</v>
      </c>
      <c r="K5070" s="28">
        <f t="shared" si="162"/>
        <v>170</v>
      </c>
    </row>
    <row r="5071" spans="1:11" x14ac:dyDescent="0.35">
      <c r="A5071" s="69">
        <f t="shared" si="163"/>
        <v>45809</v>
      </c>
      <c r="B5071" t="s">
        <v>914</v>
      </c>
      <c r="C5071" t="s">
        <v>259</v>
      </c>
      <c r="D5071" t="s">
        <v>882</v>
      </c>
      <c r="E5071" t="s">
        <v>331</v>
      </c>
      <c r="F5071" t="s">
        <v>332</v>
      </c>
      <c r="G5071" t="s">
        <v>809</v>
      </c>
      <c r="H5071">
        <v>1381</v>
      </c>
      <c r="I5071" s="68" t="str">
        <f>VLOOKUP(E5071,Refs!$P$2:$R$29,3,FALSE)</f>
        <v>Y58</v>
      </c>
      <c r="J5071" s="68" t="str">
        <f>VLOOKUP(E5071,Refs!$P$2:$S$29,4,FALSE)</f>
        <v>South West</v>
      </c>
      <c r="K5071" s="28">
        <f t="shared" si="162"/>
        <v>1381</v>
      </c>
    </row>
    <row r="5072" spans="1:11" x14ac:dyDescent="0.35">
      <c r="A5072" s="69">
        <f t="shared" si="163"/>
        <v>45809</v>
      </c>
      <c r="B5072" t="s">
        <v>914</v>
      </c>
      <c r="C5072" t="s">
        <v>259</v>
      </c>
      <c r="D5072" t="s">
        <v>882</v>
      </c>
      <c r="E5072" t="s">
        <v>331</v>
      </c>
      <c r="F5072" t="s">
        <v>332</v>
      </c>
      <c r="G5072" t="s">
        <v>111</v>
      </c>
      <c r="H5072">
        <v>15237</v>
      </c>
      <c r="I5072" s="68" t="str">
        <f>VLOOKUP(E5072,Refs!$P$2:$R$29,3,FALSE)</f>
        <v>Y58</v>
      </c>
      <c r="J5072" s="68" t="str">
        <f>VLOOKUP(E5072,Refs!$P$2:$S$29,4,FALSE)</f>
        <v>South West</v>
      </c>
      <c r="K5072" s="28">
        <f t="shared" si="162"/>
        <v>15237</v>
      </c>
    </row>
    <row r="5073" spans="1:11" x14ac:dyDescent="0.35">
      <c r="A5073" s="69">
        <f t="shared" si="163"/>
        <v>45809</v>
      </c>
      <c r="B5073" t="s">
        <v>914</v>
      </c>
      <c r="C5073" t="s">
        <v>259</v>
      </c>
      <c r="D5073" t="s">
        <v>882</v>
      </c>
      <c r="E5073" t="s">
        <v>331</v>
      </c>
      <c r="F5073" t="s">
        <v>332</v>
      </c>
      <c r="G5073" t="s">
        <v>112</v>
      </c>
      <c r="H5073">
        <v>0</v>
      </c>
      <c r="I5073" s="68" t="str">
        <f>VLOOKUP(E5073,Refs!$P$2:$R$29,3,FALSE)</f>
        <v>Y58</v>
      </c>
      <c r="J5073" s="68" t="str">
        <f>VLOOKUP(E5073,Refs!$P$2:$S$29,4,FALSE)</f>
        <v>South West</v>
      </c>
      <c r="K5073" s="28" t="str">
        <f t="shared" si="162"/>
        <v/>
      </c>
    </row>
    <row r="5074" spans="1:11" x14ac:dyDescent="0.35">
      <c r="A5074" s="69">
        <f t="shared" si="163"/>
        <v>45809</v>
      </c>
      <c r="B5074" t="s">
        <v>914</v>
      </c>
      <c r="C5074" t="s">
        <v>259</v>
      </c>
      <c r="D5074" t="s">
        <v>882</v>
      </c>
      <c r="E5074" t="s">
        <v>331</v>
      </c>
      <c r="F5074" t="s">
        <v>332</v>
      </c>
      <c r="G5074" t="s">
        <v>113</v>
      </c>
      <c r="H5074">
        <v>12988</v>
      </c>
      <c r="I5074" s="68" t="str">
        <f>VLOOKUP(E5074,Refs!$P$2:$R$29,3,FALSE)</f>
        <v>Y58</v>
      </c>
      <c r="J5074" s="68" t="str">
        <f>VLOOKUP(E5074,Refs!$P$2:$S$29,4,FALSE)</f>
        <v>South West</v>
      </c>
      <c r="K5074" s="28">
        <f t="shared" si="162"/>
        <v>12988</v>
      </c>
    </row>
    <row r="5075" spans="1:11" x14ac:dyDescent="0.35">
      <c r="A5075" s="69">
        <f t="shared" si="163"/>
        <v>45809</v>
      </c>
      <c r="B5075" t="s">
        <v>914</v>
      </c>
      <c r="C5075" t="s">
        <v>259</v>
      </c>
      <c r="D5075" t="s">
        <v>882</v>
      </c>
      <c r="E5075" t="s">
        <v>331</v>
      </c>
      <c r="F5075" t="s">
        <v>332</v>
      </c>
      <c r="G5075" t="s">
        <v>114</v>
      </c>
      <c r="H5075">
        <v>1620</v>
      </c>
      <c r="I5075" s="68" t="str">
        <f>VLOOKUP(E5075,Refs!$P$2:$R$29,3,FALSE)</f>
        <v>Y58</v>
      </c>
      <c r="J5075" s="68" t="str">
        <f>VLOOKUP(E5075,Refs!$P$2:$S$29,4,FALSE)</f>
        <v>South West</v>
      </c>
      <c r="K5075" s="28">
        <f t="shared" si="162"/>
        <v>1620</v>
      </c>
    </row>
    <row r="5076" spans="1:11" x14ac:dyDescent="0.35">
      <c r="A5076" s="69">
        <f t="shared" si="163"/>
        <v>45809</v>
      </c>
      <c r="B5076" t="s">
        <v>914</v>
      </c>
      <c r="C5076" t="s">
        <v>259</v>
      </c>
      <c r="D5076" t="s">
        <v>882</v>
      </c>
      <c r="E5076" t="s">
        <v>331</v>
      </c>
      <c r="F5076" t="s">
        <v>332</v>
      </c>
      <c r="G5076" t="s">
        <v>115</v>
      </c>
      <c r="H5076">
        <v>3151</v>
      </c>
      <c r="I5076" s="68" t="str">
        <f>VLOOKUP(E5076,Refs!$P$2:$R$29,3,FALSE)</f>
        <v>Y58</v>
      </c>
      <c r="J5076" s="68" t="str">
        <f>VLOOKUP(E5076,Refs!$P$2:$S$29,4,FALSE)</f>
        <v>South West</v>
      </c>
      <c r="K5076" s="28">
        <f t="shared" si="162"/>
        <v>3151</v>
      </c>
    </row>
    <row r="5077" spans="1:11" x14ac:dyDescent="0.35">
      <c r="A5077" s="69">
        <f t="shared" si="163"/>
        <v>45809</v>
      </c>
      <c r="B5077" t="s">
        <v>914</v>
      </c>
      <c r="C5077" t="s">
        <v>259</v>
      </c>
      <c r="D5077" t="s">
        <v>882</v>
      </c>
      <c r="E5077" t="s">
        <v>331</v>
      </c>
      <c r="F5077" t="s">
        <v>332</v>
      </c>
      <c r="G5077" t="s">
        <v>116</v>
      </c>
      <c r="H5077">
        <v>1585</v>
      </c>
      <c r="I5077" s="68" t="str">
        <f>VLOOKUP(E5077,Refs!$P$2:$R$29,3,FALSE)</f>
        <v>Y58</v>
      </c>
      <c r="J5077" s="68" t="str">
        <f>VLOOKUP(E5077,Refs!$P$2:$S$29,4,FALSE)</f>
        <v>South West</v>
      </c>
      <c r="K5077" s="28">
        <f t="shared" si="162"/>
        <v>1585</v>
      </c>
    </row>
    <row r="5078" spans="1:11" x14ac:dyDescent="0.35">
      <c r="A5078" s="69">
        <f t="shared" si="163"/>
        <v>45809</v>
      </c>
      <c r="B5078" t="s">
        <v>914</v>
      </c>
      <c r="C5078" t="s">
        <v>259</v>
      </c>
      <c r="D5078" t="s">
        <v>882</v>
      </c>
      <c r="E5078" t="s">
        <v>331</v>
      </c>
      <c r="F5078" t="s">
        <v>332</v>
      </c>
      <c r="G5078" t="s">
        <v>117</v>
      </c>
      <c r="H5078">
        <v>5657</v>
      </c>
      <c r="I5078" s="68" t="str">
        <f>VLOOKUP(E5078,Refs!$P$2:$R$29,3,FALSE)</f>
        <v>Y58</v>
      </c>
      <c r="J5078" s="68" t="str">
        <f>VLOOKUP(E5078,Refs!$P$2:$S$29,4,FALSE)</f>
        <v>South West</v>
      </c>
      <c r="K5078" s="28">
        <f t="shared" si="162"/>
        <v>5657</v>
      </c>
    </row>
    <row r="5079" spans="1:11" x14ac:dyDescent="0.35">
      <c r="A5079" s="69">
        <f t="shared" si="163"/>
        <v>45809</v>
      </c>
      <c r="B5079" t="s">
        <v>914</v>
      </c>
      <c r="C5079" t="s">
        <v>259</v>
      </c>
      <c r="D5079" t="s">
        <v>882</v>
      </c>
      <c r="E5079" t="s">
        <v>331</v>
      </c>
      <c r="F5079" t="s">
        <v>332</v>
      </c>
      <c r="G5079" t="s">
        <v>118</v>
      </c>
      <c r="H5079">
        <v>13</v>
      </c>
      <c r="I5079" s="68" t="str">
        <f>VLOOKUP(E5079,Refs!$P$2:$R$29,3,FALSE)</f>
        <v>Y58</v>
      </c>
      <c r="J5079" s="68" t="str">
        <f>VLOOKUP(E5079,Refs!$P$2:$S$29,4,FALSE)</f>
        <v>South West</v>
      </c>
      <c r="K5079" s="28">
        <f t="shared" si="162"/>
        <v>13</v>
      </c>
    </row>
    <row r="5080" spans="1:11" x14ac:dyDescent="0.35">
      <c r="A5080" s="69">
        <f t="shared" si="163"/>
        <v>45809</v>
      </c>
      <c r="B5080" t="s">
        <v>914</v>
      </c>
      <c r="C5080" t="s">
        <v>259</v>
      </c>
      <c r="D5080" t="s">
        <v>882</v>
      </c>
      <c r="E5080" t="s">
        <v>331</v>
      </c>
      <c r="F5080" t="s">
        <v>332</v>
      </c>
      <c r="G5080" t="s">
        <v>119</v>
      </c>
      <c r="H5080">
        <v>575</v>
      </c>
      <c r="I5080" s="68" t="str">
        <f>VLOOKUP(E5080,Refs!$P$2:$R$29,3,FALSE)</f>
        <v>Y58</v>
      </c>
      <c r="J5080" s="68" t="str">
        <f>VLOOKUP(E5080,Refs!$P$2:$S$29,4,FALSE)</f>
        <v>South West</v>
      </c>
      <c r="K5080" s="28">
        <f t="shared" si="162"/>
        <v>575</v>
      </c>
    </row>
    <row r="5081" spans="1:11" x14ac:dyDescent="0.35">
      <c r="A5081" s="69">
        <f t="shared" si="163"/>
        <v>45809</v>
      </c>
      <c r="B5081" t="s">
        <v>914</v>
      </c>
      <c r="C5081" t="s">
        <v>259</v>
      </c>
      <c r="D5081" t="s">
        <v>882</v>
      </c>
      <c r="E5081" t="s">
        <v>331</v>
      </c>
      <c r="F5081" t="s">
        <v>332</v>
      </c>
      <c r="G5081" t="s">
        <v>120</v>
      </c>
      <c r="H5081">
        <v>2</v>
      </c>
      <c r="I5081" s="68" t="str">
        <f>VLOOKUP(E5081,Refs!$P$2:$R$29,3,FALSE)</f>
        <v>Y58</v>
      </c>
      <c r="J5081" s="68" t="str">
        <f>VLOOKUP(E5081,Refs!$P$2:$S$29,4,FALSE)</f>
        <v>South West</v>
      </c>
      <c r="K5081" s="28">
        <f t="shared" si="162"/>
        <v>2</v>
      </c>
    </row>
    <row r="5082" spans="1:11" x14ac:dyDescent="0.35">
      <c r="A5082" s="69">
        <f t="shared" si="163"/>
        <v>45809</v>
      </c>
      <c r="B5082" t="s">
        <v>914</v>
      </c>
      <c r="C5082" t="s">
        <v>259</v>
      </c>
      <c r="D5082" t="s">
        <v>882</v>
      </c>
      <c r="E5082" t="s">
        <v>331</v>
      </c>
      <c r="F5082" t="s">
        <v>332</v>
      </c>
      <c r="G5082" t="s">
        <v>121</v>
      </c>
      <c r="H5082">
        <v>1951</v>
      </c>
      <c r="I5082" s="68" t="str">
        <f>VLOOKUP(E5082,Refs!$P$2:$R$29,3,FALSE)</f>
        <v>Y58</v>
      </c>
      <c r="J5082" s="68" t="str">
        <f>VLOOKUP(E5082,Refs!$P$2:$S$29,4,FALSE)</f>
        <v>South West</v>
      </c>
      <c r="K5082" s="28">
        <f t="shared" si="162"/>
        <v>1951</v>
      </c>
    </row>
    <row r="5083" spans="1:11" x14ac:dyDescent="0.35">
      <c r="A5083" s="69">
        <f t="shared" si="163"/>
        <v>45809</v>
      </c>
      <c r="B5083" t="s">
        <v>914</v>
      </c>
      <c r="C5083" t="s">
        <v>259</v>
      </c>
      <c r="D5083" t="s">
        <v>882</v>
      </c>
      <c r="E5083" t="s">
        <v>331</v>
      </c>
      <c r="F5083" t="s">
        <v>332</v>
      </c>
      <c r="G5083" t="s">
        <v>122</v>
      </c>
      <c r="H5083">
        <v>2</v>
      </c>
      <c r="I5083" s="68" t="str">
        <f>VLOOKUP(E5083,Refs!$P$2:$R$29,3,FALSE)</f>
        <v>Y58</v>
      </c>
      <c r="J5083" s="68" t="str">
        <f>VLOOKUP(E5083,Refs!$P$2:$S$29,4,FALSE)</f>
        <v>South West</v>
      </c>
      <c r="K5083" s="28">
        <f t="shared" si="162"/>
        <v>2</v>
      </c>
    </row>
    <row r="5084" spans="1:11" x14ac:dyDescent="0.35">
      <c r="A5084" s="69">
        <f t="shared" si="163"/>
        <v>45809</v>
      </c>
      <c r="B5084" t="s">
        <v>914</v>
      </c>
      <c r="C5084" t="s">
        <v>259</v>
      </c>
      <c r="D5084" t="s">
        <v>882</v>
      </c>
      <c r="E5084" t="s">
        <v>331</v>
      </c>
      <c r="F5084" t="s">
        <v>332</v>
      </c>
      <c r="G5084" t="s">
        <v>123</v>
      </c>
      <c r="H5084">
        <v>0</v>
      </c>
      <c r="I5084" s="68" t="str">
        <f>VLOOKUP(E5084,Refs!$P$2:$R$29,3,FALSE)</f>
        <v>Y58</v>
      </c>
      <c r="J5084" s="68" t="str">
        <f>VLOOKUP(E5084,Refs!$P$2:$S$29,4,FALSE)</f>
        <v>South West</v>
      </c>
      <c r="K5084" s="28" t="str">
        <f t="shared" si="162"/>
        <v/>
      </c>
    </row>
    <row r="5085" spans="1:11" x14ac:dyDescent="0.35">
      <c r="A5085" s="69">
        <f t="shared" si="163"/>
        <v>45809</v>
      </c>
      <c r="B5085" t="s">
        <v>914</v>
      </c>
      <c r="C5085" t="s">
        <v>259</v>
      </c>
      <c r="D5085" t="s">
        <v>882</v>
      </c>
      <c r="E5085" t="s">
        <v>331</v>
      </c>
      <c r="F5085" t="s">
        <v>332</v>
      </c>
      <c r="G5085" t="s">
        <v>124</v>
      </c>
      <c r="H5085">
        <v>0</v>
      </c>
      <c r="I5085" s="68" t="str">
        <f>VLOOKUP(E5085,Refs!$P$2:$R$29,3,FALSE)</f>
        <v>Y58</v>
      </c>
      <c r="J5085" s="68" t="str">
        <f>VLOOKUP(E5085,Refs!$P$2:$S$29,4,FALSE)</f>
        <v>South West</v>
      </c>
      <c r="K5085" s="28" t="str">
        <f t="shared" si="162"/>
        <v/>
      </c>
    </row>
    <row r="5086" spans="1:11" x14ac:dyDescent="0.35">
      <c r="A5086" s="69">
        <f t="shared" si="163"/>
        <v>45809</v>
      </c>
      <c r="B5086" t="s">
        <v>914</v>
      </c>
      <c r="C5086" t="s">
        <v>259</v>
      </c>
      <c r="D5086" t="s">
        <v>882</v>
      </c>
      <c r="E5086" t="s">
        <v>331</v>
      </c>
      <c r="F5086" t="s">
        <v>332</v>
      </c>
      <c r="G5086" t="s">
        <v>125</v>
      </c>
      <c r="H5086">
        <v>0</v>
      </c>
      <c r="I5086" s="68" t="str">
        <f>VLOOKUP(E5086,Refs!$P$2:$R$29,3,FALSE)</f>
        <v>Y58</v>
      </c>
      <c r="J5086" s="68" t="str">
        <f>VLOOKUP(E5086,Refs!$P$2:$S$29,4,FALSE)</f>
        <v>South West</v>
      </c>
      <c r="K5086" s="28" t="str">
        <f t="shared" si="162"/>
        <v/>
      </c>
    </row>
    <row r="5087" spans="1:11" x14ac:dyDescent="0.35">
      <c r="A5087" s="69">
        <f t="shared" si="163"/>
        <v>45809</v>
      </c>
      <c r="B5087" t="s">
        <v>914</v>
      </c>
      <c r="C5087" t="s">
        <v>259</v>
      </c>
      <c r="D5087" t="s">
        <v>882</v>
      </c>
      <c r="E5087" t="s">
        <v>331</v>
      </c>
      <c r="F5087" t="s">
        <v>332</v>
      </c>
      <c r="G5087" t="s">
        <v>126</v>
      </c>
      <c r="H5087">
        <v>0</v>
      </c>
      <c r="I5087" s="68" t="str">
        <f>VLOOKUP(E5087,Refs!$P$2:$R$29,3,FALSE)</f>
        <v>Y58</v>
      </c>
      <c r="J5087" s="68" t="str">
        <f>VLOOKUP(E5087,Refs!$P$2:$S$29,4,FALSE)</f>
        <v>South West</v>
      </c>
      <c r="K5087" s="28" t="str">
        <f t="shared" si="162"/>
        <v/>
      </c>
    </row>
    <row r="5088" spans="1:11" x14ac:dyDescent="0.35">
      <c r="A5088" s="69">
        <f t="shared" si="163"/>
        <v>45809</v>
      </c>
      <c r="B5088" t="s">
        <v>914</v>
      </c>
      <c r="C5088" t="s">
        <v>259</v>
      </c>
      <c r="D5088" t="s">
        <v>882</v>
      </c>
      <c r="E5088" t="s">
        <v>331</v>
      </c>
      <c r="F5088" t="s">
        <v>332</v>
      </c>
      <c r="G5088" t="s">
        <v>127</v>
      </c>
      <c r="H5088">
        <v>18</v>
      </c>
      <c r="I5088" s="68" t="str">
        <f>VLOOKUP(E5088,Refs!$P$2:$R$29,3,FALSE)</f>
        <v>Y58</v>
      </c>
      <c r="J5088" s="68" t="str">
        <f>VLOOKUP(E5088,Refs!$P$2:$S$29,4,FALSE)</f>
        <v>South West</v>
      </c>
      <c r="K5088" s="28">
        <f t="shared" si="162"/>
        <v>18</v>
      </c>
    </row>
    <row r="5089" spans="1:11" x14ac:dyDescent="0.35">
      <c r="A5089" s="69">
        <f t="shared" si="163"/>
        <v>45809</v>
      </c>
      <c r="B5089" t="s">
        <v>914</v>
      </c>
      <c r="C5089" t="s">
        <v>259</v>
      </c>
      <c r="D5089" t="s">
        <v>882</v>
      </c>
      <c r="E5089" t="s">
        <v>331</v>
      </c>
      <c r="F5089" t="s">
        <v>332</v>
      </c>
      <c r="G5089" t="s">
        <v>128</v>
      </c>
      <c r="H5089">
        <v>58</v>
      </c>
      <c r="I5089" s="68" t="str">
        <f>VLOOKUP(E5089,Refs!$P$2:$R$29,3,FALSE)</f>
        <v>Y58</v>
      </c>
      <c r="J5089" s="68" t="str">
        <f>VLOOKUP(E5089,Refs!$P$2:$S$29,4,FALSE)</f>
        <v>South West</v>
      </c>
      <c r="K5089" s="28">
        <f t="shared" si="162"/>
        <v>58</v>
      </c>
    </row>
    <row r="5090" spans="1:11" x14ac:dyDescent="0.35">
      <c r="A5090" s="69">
        <f t="shared" si="163"/>
        <v>45809</v>
      </c>
      <c r="B5090" t="s">
        <v>914</v>
      </c>
      <c r="C5090" t="s">
        <v>259</v>
      </c>
      <c r="D5090" t="s">
        <v>882</v>
      </c>
      <c r="E5090" t="s">
        <v>331</v>
      </c>
      <c r="F5090" t="s">
        <v>332</v>
      </c>
      <c r="G5090" t="s">
        <v>129</v>
      </c>
      <c r="H5090">
        <v>181</v>
      </c>
      <c r="I5090" s="68" t="str">
        <f>VLOOKUP(E5090,Refs!$P$2:$R$29,3,FALSE)</f>
        <v>Y58</v>
      </c>
      <c r="J5090" s="68" t="str">
        <f>VLOOKUP(E5090,Refs!$P$2:$S$29,4,FALSE)</f>
        <v>South West</v>
      </c>
      <c r="K5090" s="28">
        <f t="shared" si="162"/>
        <v>181</v>
      </c>
    </row>
    <row r="5091" spans="1:11" x14ac:dyDescent="0.35">
      <c r="A5091" s="69">
        <f t="shared" si="163"/>
        <v>45809</v>
      </c>
      <c r="B5091" t="s">
        <v>914</v>
      </c>
      <c r="C5091" t="s">
        <v>259</v>
      </c>
      <c r="D5091" t="s">
        <v>882</v>
      </c>
      <c r="E5091" t="s">
        <v>331</v>
      </c>
      <c r="F5091" t="s">
        <v>332</v>
      </c>
      <c r="G5091" t="s">
        <v>130</v>
      </c>
      <c r="H5091">
        <v>171</v>
      </c>
      <c r="I5091" s="68" t="str">
        <f>VLOOKUP(E5091,Refs!$P$2:$R$29,3,FALSE)</f>
        <v>Y58</v>
      </c>
      <c r="J5091" s="68" t="str">
        <f>VLOOKUP(E5091,Refs!$P$2:$S$29,4,FALSE)</f>
        <v>South West</v>
      </c>
      <c r="K5091" s="28">
        <f t="shared" si="162"/>
        <v>171</v>
      </c>
    </row>
    <row r="5092" spans="1:11" x14ac:dyDescent="0.35">
      <c r="A5092" s="69">
        <f t="shared" si="163"/>
        <v>45809</v>
      </c>
      <c r="B5092" t="s">
        <v>914</v>
      </c>
      <c r="C5092" t="s">
        <v>259</v>
      </c>
      <c r="D5092" t="s">
        <v>882</v>
      </c>
      <c r="E5092" t="s">
        <v>331</v>
      </c>
      <c r="F5092" t="s">
        <v>332</v>
      </c>
      <c r="G5092" t="s">
        <v>131</v>
      </c>
      <c r="H5092">
        <v>1184</v>
      </c>
      <c r="I5092" s="68" t="str">
        <f>VLOOKUP(E5092,Refs!$P$2:$R$29,3,FALSE)</f>
        <v>Y58</v>
      </c>
      <c r="J5092" s="68" t="str">
        <f>VLOOKUP(E5092,Refs!$P$2:$S$29,4,FALSE)</f>
        <v>South West</v>
      </c>
      <c r="K5092" s="28">
        <f t="shared" si="162"/>
        <v>1184</v>
      </c>
    </row>
    <row r="5093" spans="1:11" x14ac:dyDescent="0.35">
      <c r="A5093" s="69">
        <f t="shared" si="163"/>
        <v>45809</v>
      </c>
      <c r="B5093" t="s">
        <v>914</v>
      </c>
      <c r="C5093" t="s">
        <v>259</v>
      </c>
      <c r="D5093" t="s">
        <v>882</v>
      </c>
      <c r="E5093" t="s">
        <v>331</v>
      </c>
      <c r="F5093" t="s">
        <v>332</v>
      </c>
      <c r="G5093" t="s">
        <v>132</v>
      </c>
      <c r="H5093">
        <v>1178</v>
      </c>
      <c r="I5093" s="68" t="str">
        <f>VLOOKUP(E5093,Refs!$P$2:$R$29,3,FALSE)</f>
        <v>Y58</v>
      </c>
      <c r="J5093" s="68" t="str">
        <f>VLOOKUP(E5093,Refs!$P$2:$S$29,4,FALSE)</f>
        <v>South West</v>
      </c>
      <c r="K5093" s="28">
        <f t="shared" si="162"/>
        <v>1178</v>
      </c>
    </row>
    <row r="5094" spans="1:11" x14ac:dyDescent="0.35">
      <c r="A5094" s="69">
        <f t="shared" si="163"/>
        <v>45809</v>
      </c>
      <c r="B5094" t="s">
        <v>914</v>
      </c>
      <c r="C5094" t="s">
        <v>259</v>
      </c>
      <c r="D5094" t="s">
        <v>882</v>
      </c>
      <c r="E5094" t="s">
        <v>331</v>
      </c>
      <c r="F5094" t="s">
        <v>332</v>
      </c>
      <c r="G5094" t="s">
        <v>133</v>
      </c>
      <c r="H5094">
        <v>181</v>
      </c>
      <c r="I5094" s="68" t="str">
        <f>VLOOKUP(E5094,Refs!$P$2:$R$29,3,FALSE)</f>
        <v>Y58</v>
      </c>
      <c r="J5094" s="68" t="str">
        <f>VLOOKUP(E5094,Refs!$P$2:$S$29,4,FALSE)</f>
        <v>South West</v>
      </c>
      <c r="K5094" s="28">
        <f t="shared" si="162"/>
        <v>181</v>
      </c>
    </row>
    <row r="5095" spans="1:11" x14ac:dyDescent="0.35">
      <c r="A5095" s="69">
        <f t="shared" si="163"/>
        <v>45809</v>
      </c>
      <c r="B5095" t="s">
        <v>914</v>
      </c>
      <c r="C5095" t="s">
        <v>259</v>
      </c>
      <c r="D5095" t="s">
        <v>882</v>
      </c>
      <c r="E5095" t="s">
        <v>331</v>
      </c>
      <c r="F5095" t="s">
        <v>332</v>
      </c>
      <c r="G5095" t="s">
        <v>134</v>
      </c>
      <c r="H5095">
        <v>181</v>
      </c>
      <c r="I5095" s="68" t="str">
        <f>VLOOKUP(E5095,Refs!$P$2:$R$29,3,FALSE)</f>
        <v>Y58</v>
      </c>
      <c r="J5095" s="68" t="str">
        <f>VLOOKUP(E5095,Refs!$P$2:$S$29,4,FALSE)</f>
        <v>South West</v>
      </c>
      <c r="K5095" s="28">
        <f t="shared" si="162"/>
        <v>181</v>
      </c>
    </row>
    <row r="5096" spans="1:11" x14ac:dyDescent="0.35">
      <c r="A5096" s="69">
        <f t="shared" si="163"/>
        <v>45809</v>
      </c>
      <c r="B5096" t="s">
        <v>914</v>
      </c>
      <c r="C5096" t="s">
        <v>259</v>
      </c>
      <c r="D5096" t="s">
        <v>882</v>
      </c>
      <c r="E5096" t="s">
        <v>331</v>
      </c>
      <c r="F5096" t="s">
        <v>332</v>
      </c>
      <c r="G5096" t="s">
        <v>135</v>
      </c>
      <c r="H5096">
        <v>138</v>
      </c>
      <c r="I5096" s="68" t="str">
        <f>VLOOKUP(E5096,Refs!$P$2:$R$29,3,FALSE)</f>
        <v>Y58</v>
      </c>
      <c r="J5096" s="68" t="str">
        <f>VLOOKUP(E5096,Refs!$P$2:$S$29,4,FALSE)</f>
        <v>South West</v>
      </c>
      <c r="K5096" s="28">
        <f t="shared" si="162"/>
        <v>138</v>
      </c>
    </row>
    <row r="5097" spans="1:11" x14ac:dyDescent="0.35">
      <c r="A5097" s="69">
        <f t="shared" si="163"/>
        <v>45809</v>
      </c>
      <c r="B5097" t="s">
        <v>914</v>
      </c>
      <c r="C5097" t="s">
        <v>259</v>
      </c>
      <c r="D5097" t="s">
        <v>882</v>
      </c>
      <c r="E5097" t="s">
        <v>331</v>
      </c>
      <c r="F5097" t="s">
        <v>332</v>
      </c>
      <c r="G5097" t="s">
        <v>136</v>
      </c>
      <c r="H5097">
        <v>132</v>
      </c>
      <c r="I5097" s="68" t="str">
        <f>VLOOKUP(E5097,Refs!$P$2:$R$29,3,FALSE)</f>
        <v>Y58</v>
      </c>
      <c r="J5097" s="68" t="str">
        <f>VLOOKUP(E5097,Refs!$P$2:$S$29,4,FALSE)</f>
        <v>South West</v>
      </c>
      <c r="K5097" s="28">
        <f t="shared" si="162"/>
        <v>132</v>
      </c>
    </row>
    <row r="5098" spans="1:11" x14ac:dyDescent="0.35">
      <c r="A5098" s="69">
        <f t="shared" si="163"/>
        <v>45809</v>
      </c>
      <c r="B5098" t="s">
        <v>914</v>
      </c>
      <c r="C5098" t="s">
        <v>259</v>
      </c>
      <c r="D5098" t="s">
        <v>882</v>
      </c>
      <c r="E5098" t="s">
        <v>331</v>
      </c>
      <c r="F5098" t="s">
        <v>332</v>
      </c>
      <c r="G5098" t="s">
        <v>137</v>
      </c>
      <c r="H5098">
        <v>1</v>
      </c>
      <c r="I5098" s="68" t="str">
        <f>VLOOKUP(E5098,Refs!$P$2:$R$29,3,FALSE)</f>
        <v>Y58</v>
      </c>
      <c r="J5098" s="68" t="str">
        <f>VLOOKUP(E5098,Refs!$P$2:$S$29,4,FALSE)</f>
        <v>South West</v>
      </c>
      <c r="K5098" s="28">
        <f t="shared" si="162"/>
        <v>1</v>
      </c>
    </row>
    <row r="5099" spans="1:11" x14ac:dyDescent="0.35">
      <c r="A5099" s="69">
        <f t="shared" si="163"/>
        <v>45809</v>
      </c>
      <c r="B5099" t="s">
        <v>914</v>
      </c>
      <c r="C5099" t="s">
        <v>259</v>
      </c>
      <c r="D5099" t="s">
        <v>882</v>
      </c>
      <c r="E5099" t="s">
        <v>331</v>
      </c>
      <c r="F5099" t="s">
        <v>332</v>
      </c>
      <c r="G5099" t="s">
        <v>138</v>
      </c>
      <c r="H5099">
        <v>1</v>
      </c>
      <c r="I5099" s="68" t="str">
        <f>VLOOKUP(E5099,Refs!$P$2:$R$29,3,FALSE)</f>
        <v>Y58</v>
      </c>
      <c r="J5099" s="68" t="str">
        <f>VLOOKUP(E5099,Refs!$P$2:$S$29,4,FALSE)</f>
        <v>South West</v>
      </c>
      <c r="K5099" s="28">
        <f t="shared" si="162"/>
        <v>1</v>
      </c>
    </row>
    <row r="5100" spans="1:11" x14ac:dyDescent="0.35">
      <c r="A5100" s="69">
        <f t="shared" si="163"/>
        <v>45809</v>
      </c>
      <c r="B5100" t="s">
        <v>914</v>
      </c>
      <c r="C5100" t="s">
        <v>259</v>
      </c>
      <c r="D5100" t="s">
        <v>882</v>
      </c>
      <c r="E5100" t="s">
        <v>331</v>
      </c>
      <c r="F5100" t="s">
        <v>332</v>
      </c>
      <c r="G5100" t="s">
        <v>139</v>
      </c>
      <c r="H5100">
        <v>16</v>
      </c>
      <c r="I5100" s="68" t="str">
        <f>VLOOKUP(E5100,Refs!$P$2:$R$29,3,FALSE)</f>
        <v>Y58</v>
      </c>
      <c r="J5100" s="68" t="str">
        <f>VLOOKUP(E5100,Refs!$P$2:$S$29,4,FALSE)</f>
        <v>South West</v>
      </c>
      <c r="K5100" s="28">
        <f t="shared" si="162"/>
        <v>16</v>
      </c>
    </row>
    <row r="5101" spans="1:11" x14ac:dyDescent="0.35">
      <c r="A5101" s="69">
        <f t="shared" si="163"/>
        <v>45809</v>
      </c>
      <c r="B5101" t="s">
        <v>914</v>
      </c>
      <c r="C5101" t="s">
        <v>259</v>
      </c>
      <c r="D5101" t="s">
        <v>882</v>
      </c>
      <c r="E5101" t="s">
        <v>331</v>
      </c>
      <c r="F5101" t="s">
        <v>332</v>
      </c>
      <c r="G5101" t="s">
        <v>140</v>
      </c>
      <c r="H5101">
        <v>16</v>
      </c>
      <c r="I5101" s="68" t="str">
        <f>VLOOKUP(E5101,Refs!$P$2:$R$29,3,FALSE)</f>
        <v>Y58</v>
      </c>
      <c r="J5101" s="68" t="str">
        <f>VLOOKUP(E5101,Refs!$P$2:$S$29,4,FALSE)</f>
        <v>South West</v>
      </c>
      <c r="K5101" s="28">
        <f t="shared" si="162"/>
        <v>16</v>
      </c>
    </row>
    <row r="5102" spans="1:11" x14ac:dyDescent="0.35">
      <c r="A5102" s="69">
        <f t="shared" si="163"/>
        <v>45809</v>
      </c>
      <c r="B5102" t="s">
        <v>914</v>
      </c>
      <c r="C5102" t="s">
        <v>259</v>
      </c>
      <c r="D5102" t="s">
        <v>882</v>
      </c>
      <c r="E5102" t="s">
        <v>331</v>
      </c>
      <c r="F5102" t="s">
        <v>332</v>
      </c>
      <c r="G5102" t="s">
        <v>728</v>
      </c>
      <c r="H5102">
        <v>0</v>
      </c>
      <c r="I5102" s="68" t="str">
        <f>VLOOKUP(E5102,Refs!$P$2:$R$29,3,FALSE)</f>
        <v>Y58</v>
      </c>
      <c r="J5102" s="68" t="str">
        <f>VLOOKUP(E5102,Refs!$P$2:$S$29,4,FALSE)</f>
        <v>South West</v>
      </c>
      <c r="K5102" s="28" t="str">
        <f t="shared" si="162"/>
        <v/>
      </c>
    </row>
    <row r="5103" spans="1:11" x14ac:dyDescent="0.35">
      <c r="A5103" s="69">
        <f t="shared" si="163"/>
        <v>45809</v>
      </c>
      <c r="B5103" t="s">
        <v>914</v>
      </c>
      <c r="C5103" t="s">
        <v>259</v>
      </c>
      <c r="D5103" t="s">
        <v>882</v>
      </c>
      <c r="E5103" t="s">
        <v>331</v>
      </c>
      <c r="F5103" t="s">
        <v>332</v>
      </c>
      <c r="G5103" t="s">
        <v>727</v>
      </c>
      <c r="H5103">
        <v>0</v>
      </c>
      <c r="I5103" s="68" t="str">
        <f>VLOOKUP(E5103,Refs!$P$2:$R$29,3,FALSE)</f>
        <v>Y58</v>
      </c>
      <c r="J5103" s="68" t="str">
        <f>VLOOKUP(E5103,Refs!$P$2:$S$29,4,FALSE)</f>
        <v>South West</v>
      </c>
      <c r="K5103" s="28" t="str">
        <f t="shared" si="162"/>
        <v/>
      </c>
    </row>
    <row r="5104" spans="1:11" x14ac:dyDescent="0.35">
      <c r="A5104" s="69">
        <f t="shared" si="163"/>
        <v>45809</v>
      </c>
      <c r="B5104" t="s">
        <v>914</v>
      </c>
      <c r="C5104" t="s">
        <v>259</v>
      </c>
      <c r="D5104" t="s">
        <v>882</v>
      </c>
      <c r="E5104" t="s">
        <v>331</v>
      </c>
      <c r="F5104" t="s">
        <v>332</v>
      </c>
      <c r="G5104" t="s">
        <v>730</v>
      </c>
      <c r="H5104">
        <v>0</v>
      </c>
      <c r="I5104" s="68" t="str">
        <f>VLOOKUP(E5104,Refs!$P$2:$R$29,3,FALSE)</f>
        <v>Y58</v>
      </c>
      <c r="J5104" s="68" t="str">
        <f>VLOOKUP(E5104,Refs!$P$2:$S$29,4,FALSE)</f>
        <v>South West</v>
      </c>
      <c r="K5104" s="28" t="str">
        <f t="shared" si="162"/>
        <v/>
      </c>
    </row>
    <row r="5105" spans="1:11" x14ac:dyDescent="0.35">
      <c r="A5105" s="69">
        <f t="shared" si="163"/>
        <v>45809</v>
      </c>
      <c r="B5105" t="s">
        <v>914</v>
      </c>
      <c r="C5105" t="s">
        <v>259</v>
      </c>
      <c r="D5105" t="s">
        <v>882</v>
      </c>
      <c r="E5105" t="s">
        <v>331</v>
      </c>
      <c r="F5105" t="s">
        <v>332</v>
      </c>
      <c r="G5105" t="s">
        <v>729</v>
      </c>
      <c r="H5105">
        <v>0</v>
      </c>
      <c r="I5105" s="68" t="str">
        <f>VLOOKUP(E5105,Refs!$P$2:$R$29,3,FALSE)</f>
        <v>Y58</v>
      </c>
      <c r="J5105" s="68" t="str">
        <f>VLOOKUP(E5105,Refs!$P$2:$S$29,4,FALSE)</f>
        <v>South West</v>
      </c>
      <c r="K5105" s="28" t="str">
        <f t="shared" si="162"/>
        <v/>
      </c>
    </row>
    <row r="5106" spans="1:11" x14ac:dyDescent="0.35">
      <c r="A5106" s="69">
        <f t="shared" si="163"/>
        <v>45809</v>
      </c>
      <c r="B5106" t="s">
        <v>914</v>
      </c>
      <c r="C5106" t="s">
        <v>264</v>
      </c>
      <c r="D5106" t="s">
        <v>885</v>
      </c>
      <c r="E5106" t="s">
        <v>308</v>
      </c>
      <c r="F5106" t="s">
        <v>309</v>
      </c>
      <c r="G5106" t="s">
        <v>10</v>
      </c>
      <c r="H5106">
        <v>7413</v>
      </c>
      <c r="I5106" s="68" t="str">
        <f>VLOOKUP(E5106,Refs!$P$2:$R$29,3,FALSE)</f>
        <v>Y61</v>
      </c>
      <c r="J5106" s="68" t="str">
        <f>VLOOKUP(E5106,Refs!$P$2:$S$29,4,FALSE)</f>
        <v>East of England</v>
      </c>
      <c r="K5106" s="28">
        <f t="shared" si="162"/>
        <v>7413</v>
      </c>
    </row>
    <row r="5107" spans="1:11" x14ac:dyDescent="0.35">
      <c r="A5107" s="69">
        <f t="shared" si="163"/>
        <v>45809</v>
      </c>
      <c r="B5107" t="s">
        <v>914</v>
      </c>
      <c r="C5107" t="s">
        <v>264</v>
      </c>
      <c r="D5107" t="s">
        <v>885</v>
      </c>
      <c r="E5107" t="s">
        <v>308</v>
      </c>
      <c r="F5107" t="s">
        <v>309</v>
      </c>
      <c r="G5107" t="s">
        <v>69</v>
      </c>
      <c r="H5107">
        <v>7413</v>
      </c>
      <c r="I5107" s="68" t="str">
        <f>VLOOKUP(E5107,Refs!$P$2:$R$29,3,FALSE)</f>
        <v>Y61</v>
      </c>
      <c r="J5107" s="68" t="str">
        <f>VLOOKUP(E5107,Refs!$P$2:$S$29,4,FALSE)</f>
        <v>East of England</v>
      </c>
      <c r="K5107" s="28">
        <f t="shared" si="162"/>
        <v>7413</v>
      </c>
    </row>
    <row r="5108" spans="1:11" x14ac:dyDescent="0.35">
      <c r="A5108" s="69">
        <f t="shared" si="163"/>
        <v>45809</v>
      </c>
      <c r="B5108" t="s">
        <v>914</v>
      </c>
      <c r="C5108" t="s">
        <v>264</v>
      </c>
      <c r="D5108" t="s">
        <v>885</v>
      </c>
      <c r="E5108" t="s">
        <v>308</v>
      </c>
      <c r="F5108" t="s">
        <v>309</v>
      </c>
      <c r="G5108" t="s">
        <v>20</v>
      </c>
      <c r="H5108">
        <v>7355</v>
      </c>
      <c r="I5108" s="68" t="str">
        <f>VLOOKUP(E5108,Refs!$P$2:$R$29,3,FALSE)</f>
        <v>Y61</v>
      </c>
      <c r="J5108" s="68" t="str">
        <f>VLOOKUP(E5108,Refs!$P$2:$S$29,4,FALSE)</f>
        <v>East of England</v>
      </c>
      <c r="K5108" s="28">
        <f t="shared" si="162"/>
        <v>7355</v>
      </c>
    </row>
    <row r="5109" spans="1:11" x14ac:dyDescent="0.35">
      <c r="A5109" s="69">
        <f t="shared" si="163"/>
        <v>45809</v>
      </c>
      <c r="B5109" t="s">
        <v>914</v>
      </c>
      <c r="C5109" t="s">
        <v>264</v>
      </c>
      <c r="D5109" t="s">
        <v>885</v>
      </c>
      <c r="E5109" t="s">
        <v>308</v>
      </c>
      <c r="F5109" t="s">
        <v>309</v>
      </c>
      <c r="G5109" t="s">
        <v>23</v>
      </c>
      <c r="H5109">
        <v>7031</v>
      </c>
      <c r="I5109" s="68" t="str">
        <f>VLOOKUP(E5109,Refs!$P$2:$R$29,3,FALSE)</f>
        <v>Y61</v>
      </c>
      <c r="J5109" s="68" t="str">
        <f>VLOOKUP(E5109,Refs!$P$2:$S$29,4,FALSE)</f>
        <v>East of England</v>
      </c>
      <c r="K5109" s="28">
        <f t="shared" si="162"/>
        <v>7031</v>
      </c>
    </row>
    <row r="5110" spans="1:11" x14ac:dyDescent="0.35">
      <c r="A5110" s="69">
        <f t="shared" si="163"/>
        <v>45809</v>
      </c>
      <c r="B5110" t="s">
        <v>914</v>
      </c>
      <c r="C5110" t="s">
        <v>264</v>
      </c>
      <c r="D5110" t="s">
        <v>885</v>
      </c>
      <c r="E5110" t="s">
        <v>308</v>
      </c>
      <c r="F5110" t="s">
        <v>309</v>
      </c>
      <c r="G5110" t="s">
        <v>19</v>
      </c>
      <c r="H5110">
        <v>58</v>
      </c>
      <c r="I5110" s="68" t="str">
        <f>VLOOKUP(E5110,Refs!$P$2:$R$29,3,FALSE)</f>
        <v>Y61</v>
      </c>
      <c r="J5110" s="68" t="str">
        <f>VLOOKUP(E5110,Refs!$P$2:$S$29,4,FALSE)</f>
        <v>East of England</v>
      </c>
      <c r="K5110" s="28">
        <f t="shared" si="162"/>
        <v>58</v>
      </c>
    </row>
    <row r="5111" spans="1:11" x14ac:dyDescent="0.35">
      <c r="A5111" s="69">
        <f t="shared" si="163"/>
        <v>45809</v>
      </c>
      <c r="B5111" t="s">
        <v>914</v>
      </c>
      <c r="C5111" t="s">
        <v>264</v>
      </c>
      <c r="D5111" t="s">
        <v>885</v>
      </c>
      <c r="E5111" t="s">
        <v>308</v>
      </c>
      <c r="F5111" t="s">
        <v>309</v>
      </c>
      <c r="G5111" t="s">
        <v>21</v>
      </c>
      <c r="H5111">
        <v>70946</v>
      </c>
      <c r="I5111" s="68" t="str">
        <f>VLOOKUP(E5111,Refs!$P$2:$R$29,3,FALSE)</f>
        <v>Y61</v>
      </c>
      <c r="J5111" s="68" t="str">
        <f>VLOOKUP(E5111,Refs!$P$2:$S$29,4,FALSE)</f>
        <v>East of England</v>
      </c>
      <c r="K5111" s="28">
        <f t="shared" si="162"/>
        <v>70946</v>
      </c>
    </row>
    <row r="5112" spans="1:11" x14ac:dyDescent="0.35">
      <c r="A5112" s="69">
        <f t="shared" si="163"/>
        <v>45809</v>
      </c>
      <c r="B5112" t="s">
        <v>914</v>
      </c>
      <c r="C5112" t="s">
        <v>264</v>
      </c>
      <c r="D5112" t="s">
        <v>885</v>
      </c>
      <c r="E5112" t="s">
        <v>308</v>
      </c>
      <c r="F5112" t="s">
        <v>309</v>
      </c>
      <c r="G5112" t="s">
        <v>70</v>
      </c>
      <c r="H5112">
        <v>50</v>
      </c>
      <c r="I5112" s="68" t="str">
        <f>VLOOKUP(E5112,Refs!$P$2:$R$29,3,FALSE)</f>
        <v>Y61</v>
      </c>
      <c r="J5112" s="68" t="str">
        <f>VLOOKUP(E5112,Refs!$P$2:$S$29,4,FALSE)</f>
        <v>East of England</v>
      </c>
      <c r="K5112" s="28">
        <f t="shared" si="162"/>
        <v>50</v>
      </c>
    </row>
    <row r="5113" spans="1:11" x14ac:dyDescent="0.35">
      <c r="A5113" s="69">
        <f t="shared" si="163"/>
        <v>45809</v>
      </c>
      <c r="B5113" t="s">
        <v>914</v>
      </c>
      <c r="C5113" t="s">
        <v>264</v>
      </c>
      <c r="D5113" t="s">
        <v>885</v>
      </c>
      <c r="E5113" t="s">
        <v>308</v>
      </c>
      <c r="F5113" t="s">
        <v>309</v>
      </c>
      <c r="G5113" t="s">
        <v>71</v>
      </c>
      <c r="H5113">
        <v>153</v>
      </c>
      <c r="I5113" s="68" t="str">
        <f>VLOOKUP(E5113,Refs!$P$2:$R$29,3,FALSE)</f>
        <v>Y61</v>
      </c>
      <c r="J5113" s="68" t="str">
        <f>VLOOKUP(E5113,Refs!$P$2:$S$29,4,FALSE)</f>
        <v>East of England</v>
      </c>
      <c r="K5113" s="28">
        <f t="shared" si="162"/>
        <v>153</v>
      </c>
    </row>
    <row r="5114" spans="1:11" x14ac:dyDescent="0.35">
      <c r="A5114" s="69">
        <f t="shared" si="163"/>
        <v>45809</v>
      </c>
      <c r="B5114" t="s">
        <v>914</v>
      </c>
      <c r="C5114" t="s">
        <v>264</v>
      </c>
      <c r="D5114" t="s">
        <v>885</v>
      </c>
      <c r="E5114" t="s">
        <v>308</v>
      </c>
      <c r="F5114" t="s">
        <v>309</v>
      </c>
      <c r="G5114" t="s">
        <v>72</v>
      </c>
      <c r="H5114">
        <v>5089</v>
      </c>
      <c r="I5114" s="68" t="str">
        <f>VLOOKUP(E5114,Refs!$P$2:$R$29,3,FALSE)</f>
        <v>Y61</v>
      </c>
      <c r="J5114" s="68" t="str">
        <f>VLOOKUP(E5114,Refs!$P$2:$S$29,4,FALSE)</f>
        <v>East of England</v>
      </c>
      <c r="K5114" s="28">
        <f t="shared" si="162"/>
        <v>5089</v>
      </c>
    </row>
    <row r="5115" spans="1:11" x14ac:dyDescent="0.35">
      <c r="A5115" s="69">
        <f t="shared" si="163"/>
        <v>45809</v>
      </c>
      <c r="B5115" t="s">
        <v>914</v>
      </c>
      <c r="C5115" t="s">
        <v>264</v>
      </c>
      <c r="D5115" t="s">
        <v>885</v>
      </c>
      <c r="E5115" t="s">
        <v>308</v>
      </c>
      <c r="F5115" t="s">
        <v>309</v>
      </c>
      <c r="G5115" t="s">
        <v>73</v>
      </c>
      <c r="H5115">
        <v>1778</v>
      </c>
      <c r="I5115" s="68" t="str">
        <f>VLOOKUP(E5115,Refs!$P$2:$R$29,3,FALSE)</f>
        <v>Y61</v>
      </c>
      <c r="J5115" s="68" t="str">
        <f>VLOOKUP(E5115,Refs!$P$2:$S$29,4,FALSE)</f>
        <v>East of England</v>
      </c>
      <c r="K5115" s="28">
        <f t="shared" si="162"/>
        <v>1778</v>
      </c>
    </row>
    <row r="5116" spans="1:11" x14ac:dyDescent="0.35">
      <c r="A5116" s="69">
        <f t="shared" si="163"/>
        <v>45809</v>
      </c>
      <c r="B5116" t="s">
        <v>914</v>
      </c>
      <c r="C5116" t="s">
        <v>264</v>
      </c>
      <c r="D5116" t="s">
        <v>885</v>
      </c>
      <c r="E5116" t="s">
        <v>308</v>
      </c>
      <c r="F5116" t="s">
        <v>309</v>
      </c>
      <c r="G5116" t="s">
        <v>74</v>
      </c>
      <c r="H5116">
        <v>3374089</v>
      </c>
      <c r="I5116" s="68" t="str">
        <f>VLOOKUP(E5116,Refs!$P$2:$R$29,3,FALSE)</f>
        <v>Y61</v>
      </c>
      <c r="J5116" s="68" t="str">
        <f>VLOOKUP(E5116,Refs!$P$2:$S$29,4,FALSE)</f>
        <v>East of England</v>
      </c>
      <c r="K5116" s="28">
        <f t="shared" si="162"/>
        <v>3374089</v>
      </c>
    </row>
    <row r="5117" spans="1:11" x14ac:dyDescent="0.35">
      <c r="A5117" s="69">
        <f t="shared" si="163"/>
        <v>45809</v>
      </c>
      <c r="B5117" t="s">
        <v>914</v>
      </c>
      <c r="C5117" t="s">
        <v>264</v>
      </c>
      <c r="D5117" t="s">
        <v>885</v>
      </c>
      <c r="E5117" t="s">
        <v>308</v>
      </c>
      <c r="F5117" t="s">
        <v>309</v>
      </c>
      <c r="G5117" t="s">
        <v>26</v>
      </c>
      <c r="H5117">
        <v>6887</v>
      </c>
      <c r="I5117" s="68" t="str">
        <f>VLOOKUP(E5117,Refs!$P$2:$R$29,3,FALSE)</f>
        <v>Y61</v>
      </c>
      <c r="J5117" s="68" t="str">
        <f>VLOOKUP(E5117,Refs!$P$2:$S$29,4,FALSE)</f>
        <v>East of England</v>
      </c>
      <c r="K5117" s="28">
        <f t="shared" si="162"/>
        <v>6887</v>
      </c>
    </row>
    <row r="5118" spans="1:11" x14ac:dyDescent="0.35">
      <c r="A5118" s="69">
        <f t="shared" si="163"/>
        <v>45809</v>
      </c>
      <c r="B5118" t="s">
        <v>914</v>
      </c>
      <c r="C5118" t="s">
        <v>264</v>
      </c>
      <c r="D5118" t="s">
        <v>885</v>
      </c>
      <c r="E5118" t="s">
        <v>308</v>
      </c>
      <c r="F5118" t="s">
        <v>309</v>
      </c>
      <c r="G5118" t="s">
        <v>75</v>
      </c>
      <c r="H5118">
        <v>19</v>
      </c>
      <c r="I5118" s="68" t="str">
        <f>VLOOKUP(E5118,Refs!$P$2:$R$29,3,FALSE)</f>
        <v>Y61</v>
      </c>
      <c r="J5118" s="68" t="str">
        <f>VLOOKUP(E5118,Refs!$P$2:$S$29,4,FALSE)</f>
        <v>East of England</v>
      </c>
      <c r="K5118" s="28">
        <f t="shared" si="162"/>
        <v>19</v>
      </c>
    </row>
    <row r="5119" spans="1:11" x14ac:dyDescent="0.35">
      <c r="A5119" s="69">
        <f t="shared" si="163"/>
        <v>45809</v>
      </c>
      <c r="B5119" t="s">
        <v>914</v>
      </c>
      <c r="C5119" t="s">
        <v>264</v>
      </c>
      <c r="D5119" t="s">
        <v>885</v>
      </c>
      <c r="E5119" t="s">
        <v>308</v>
      </c>
      <c r="F5119" t="s">
        <v>309</v>
      </c>
      <c r="G5119" t="s">
        <v>76</v>
      </c>
      <c r="H5119">
        <v>3906</v>
      </c>
      <c r="I5119" s="68" t="str">
        <f>VLOOKUP(E5119,Refs!$P$2:$R$29,3,FALSE)</f>
        <v>Y61</v>
      </c>
      <c r="J5119" s="68" t="str">
        <f>VLOOKUP(E5119,Refs!$P$2:$S$29,4,FALSE)</f>
        <v>East of England</v>
      </c>
      <c r="K5119" s="28">
        <f t="shared" si="162"/>
        <v>3906</v>
      </c>
    </row>
    <row r="5120" spans="1:11" x14ac:dyDescent="0.35">
      <c r="A5120" s="69">
        <f t="shared" si="163"/>
        <v>45809</v>
      </c>
      <c r="B5120" t="s">
        <v>914</v>
      </c>
      <c r="C5120" t="s">
        <v>264</v>
      </c>
      <c r="D5120" t="s">
        <v>885</v>
      </c>
      <c r="E5120" t="s">
        <v>308</v>
      </c>
      <c r="F5120" t="s">
        <v>309</v>
      </c>
      <c r="G5120" t="s">
        <v>77</v>
      </c>
      <c r="H5120">
        <v>1481</v>
      </c>
      <c r="I5120" s="68" t="str">
        <f>VLOOKUP(E5120,Refs!$P$2:$R$29,3,FALSE)</f>
        <v>Y61</v>
      </c>
      <c r="J5120" s="68" t="str">
        <f>VLOOKUP(E5120,Refs!$P$2:$S$29,4,FALSE)</f>
        <v>East of England</v>
      </c>
      <c r="K5120" s="28">
        <f t="shared" si="162"/>
        <v>1481</v>
      </c>
    </row>
    <row r="5121" spans="1:11" x14ac:dyDescent="0.35">
      <c r="A5121" s="69">
        <f t="shared" si="163"/>
        <v>45809</v>
      </c>
      <c r="B5121" t="s">
        <v>914</v>
      </c>
      <c r="C5121" t="s">
        <v>264</v>
      </c>
      <c r="D5121" t="s">
        <v>885</v>
      </c>
      <c r="E5121" t="s">
        <v>308</v>
      </c>
      <c r="F5121" t="s">
        <v>309</v>
      </c>
      <c r="G5121" t="s">
        <v>78</v>
      </c>
      <c r="H5121">
        <v>1280</v>
      </c>
      <c r="I5121" s="68" t="str">
        <f>VLOOKUP(E5121,Refs!$P$2:$R$29,3,FALSE)</f>
        <v>Y61</v>
      </c>
      <c r="J5121" s="68" t="str">
        <f>VLOOKUP(E5121,Refs!$P$2:$S$29,4,FALSE)</f>
        <v>East of England</v>
      </c>
      <c r="K5121" s="28">
        <f t="shared" si="162"/>
        <v>1280</v>
      </c>
    </row>
    <row r="5122" spans="1:11" x14ac:dyDescent="0.35">
      <c r="A5122" s="69">
        <f t="shared" si="163"/>
        <v>45809</v>
      </c>
      <c r="B5122" t="s">
        <v>914</v>
      </c>
      <c r="C5122" t="s">
        <v>264</v>
      </c>
      <c r="D5122" t="s">
        <v>885</v>
      </c>
      <c r="E5122" t="s">
        <v>308</v>
      </c>
      <c r="F5122" t="s">
        <v>309</v>
      </c>
      <c r="G5122" t="s">
        <v>79</v>
      </c>
      <c r="H5122">
        <v>201</v>
      </c>
      <c r="I5122" s="68" t="str">
        <f>VLOOKUP(E5122,Refs!$P$2:$R$29,3,FALSE)</f>
        <v>Y61</v>
      </c>
      <c r="J5122" s="68" t="str">
        <f>VLOOKUP(E5122,Refs!$P$2:$S$29,4,FALSE)</f>
        <v>East of England</v>
      </c>
      <c r="K5122" s="28">
        <f t="shared" ref="K5122:K5185" si="164">IF(OR(H5122="NULL",H5122=0,H5122=""),"",H5122)</f>
        <v>201</v>
      </c>
    </row>
    <row r="5123" spans="1:11" x14ac:dyDescent="0.35">
      <c r="A5123" s="69">
        <f t="shared" ref="A5123:A5186" si="165">DATEVALUE(RIGHT(B5123,8))</f>
        <v>45809</v>
      </c>
      <c r="B5123" t="s">
        <v>914</v>
      </c>
      <c r="C5123" t="s">
        <v>264</v>
      </c>
      <c r="D5123" t="s">
        <v>885</v>
      </c>
      <c r="E5123" t="s">
        <v>308</v>
      </c>
      <c r="F5123" t="s">
        <v>309</v>
      </c>
      <c r="G5123" t="s">
        <v>25</v>
      </c>
      <c r="H5123">
        <v>2962</v>
      </c>
      <c r="I5123" s="68" t="str">
        <f>VLOOKUP(E5123,Refs!$P$2:$R$29,3,FALSE)</f>
        <v>Y61</v>
      </c>
      <c r="J5123" s="68" t="str">
        <f>VLOOKUP(E5123,Refs!$P$2:$S$29,4,FALSE)</f>
        <v>East of England</v>
      </c>
      <c r="K5123" s="28">
        <f t="shared" si="164"/>
        <v>2962</v>
      </c>
    </row>
    <row r="5124" spans="1:11" x14ac:dyDescent="0.35">
      <c r="A5124" s="69">
        <f t="shared" si="165"/>
        <v>45809</v>
      </c>
      <c r="B5124" t="s">
        <v>914</v>
      </c>
      <c r="C5124" t="s">
        <v>264</v>
      </c>
      <c r="D5124" t="s">
        <v>885</v>
      </c>
      <c r="E5124" t="s">
        <v>308</v>
      </c>
      <c r="F5124" t="s">
        <v>309</v>
      </c>
      <c r="G5124" t="s">
        <v>80</v>
      </c>
      <c r="H5124">
        <v>164</v>
      </c>
      <c r="I5124" s="68" t="str">
        <f>VLOOKUP(E5124,Refs!$P$2:$R$29,3,FALSE)</f>
        <v>Y61</v>
      </c>
      <c r="J5124" s="68" t="str">
        <f>VLOOKUP(E5124,Refs!$P$2:$S$29,4,FALSE)</f>
        <v>East of England</v>
      </c>
      <c r="K5124" s="28">
        <f t="shared" si="164"/>
        <v>164</v>
      </c>
    </row>
    <row r="5125" spans="1:11" x14ac:dyDescent="0.35">
      <c r="A5125" s="69">
        <f t="shared" si="165"/>
        <v>45809</v>
      </c>
      <c r="B5125" t="s">
        <v>914</v>
      </c>
      <c r="C5125" t="s">
        <v>264</v>
      </c>
      <c r="D5125" t="s">
        <v>885</v>
      </c>
      <c r="E5125" t="s">
        <v>308</v>
      </c>
      <c r="F5125" t="s">
        <v>309</v>
      </c>
      <c r="G5125" t="s">
        <v>81</v>
      </c>
      <c r="H5125">
        <v>1602</v>
      </c>
      <c r="I5125" s="68" t="str">
        <f>VLOOKUP(E5125,Refs!$P$2:$R$29,3,FALSE)</f>
        <v>Y61</v>
      </c>
      <c r="J5125" s="68" t="str">
        <f>VLOOKUP(E5125,Refs!$P$2:$S$29,4,FALSE)</f>
        <v>East of England</v>
      </c>
      <c r="K5125" s="28">
        <f t="shared" si="164"/>
        <v>1602</v>
      </c>
    </row>
    <row r="5126" spans="1:11" x14ac:dyDescent="0.35">
      <c r="A5126" s="69">
        <f t="shared" si="165"/>
        <v>45809</v>
      </c>
      <c r="B5126" t="s">
        <v>914</v>
      </c>
      <c r="C5126" t="s">
        <v>264</v>
      </c>
      <c r="D5126" t="s">
        <v>885</v>
      </c>
      <c r="E5126" t="s">
        <v>308</v>
      </c>
      <c r="F5126" t="s">
        <v>309</v>
      </c>
      <c r="G5126" t="s">
        <v>82</v>
      </c>
      <c r="H5126">
        <v>853</v>
      </c>
      <c r="I5126" s="68" t="str">
        <f>VLOOKUP(E5126,Refs!$P$2:$R$29,3,FALSE)</f>
        <v>Y61</v>
      </c>
      <c r="J5126" s="68" t="str">
        <f>VLOOKUP(E5126,Refs!$P$2:$S$29,4,FALSE)</f>
        <v>East of England</v>
      </c>
      <c r="K5126" s="28">
        <f t="shared" si="164"/>
        <v>853</v>
      </c>
    </row>
    <row r="5127" spans="1:11" x14ac:dyDescent="0.35">
      <c r="A5127" s="69">
        <f t="shared" si="165"/>
        <v>45809</v>
      </c>
      <c r="B5127" t="s">
        <v>914</v>
      </c>
      <c r="C5127" t="s">
        <v>264</v>
      </c>
      <c r="D5127" t="s">
        <v>885</v>
      </c>
      <c r="E5127" t="s">
        <v>308</v>
      </c>
      <c r="F5127" t="s">
        <v>309</v>
      </c>
      <c r="G5127" t="s">
        <v>83</v>
      </c>
      <c r="H5127">
        <v>1700</v>
      </c>
      <c r="I5127" s="68" t="str">
        <f>VLOOKUP(E5127,Refs!$P$2:$R$29,3,FALSE)</f>
        <v>Y61</v>
      </c>
      <c r="J5127" s="68" t="str">
        <f>VLOOKUP(E5127,Refs!$P$2:$S$29,4,FALSE)</f>
        <v>East of England</v>
      </c>
      <c r="K5127" s="28">
        <f t="shared" si="164"/>
        <v>1700</v>
      </c>
    </row>
    <row r="5128" spans="1:11" x14ac:dyDescent="0.35">
      <c r="A5128" s="69">
        <f t="shared" si="165"/>
        <v>45809</v>
      </c>
      <c r="B5128" t="s">
        <v>914</v>
      </c>
      <c r="C5128" t="s">
        <v>264</v>
      </c>
      <c r="D5128" t="s">
        <v>885</v>
      </c>
      <c r="E5128" t="s">
        <v>308</v>
      </c>
      <c r="F5128" t="s">
        <v>309</v>
      </c>
      <c r="G5128" t="s">
        <v>84</v>
      </c>
      <c r="H5128">
        <v>4871</v>
      </c>
      <c r="I5128" s="68" t="str">
        <f>VLOOKUP(E5128,Refs!$P$2:$R$29,3,FALSE)</f>
        <v>Y61</v>
      </c>
      <c r="J5128" s="68" t="str">
        <f>VLOOKUP(E5128,Refs!$P$2:$S$29,4,FALSE)</f>
        <v>East of England</v>
      </c>
      <c r="K5128" s="28">
        <f t="shared" si="164"/>
        <v>4871</v>
      </c>
    </row>
    <row r="5129" spans="1:11" x14ac:dyDescent="0.35">
      <c r="A5129" s="69">
        <f t="shared" si="165"/>
        <v>45809</v>
      </c>
      <c r="B5129" t="s">
        <v>914</v>
      </c>
      <c r="C5129" t="s">
        <v>264</v>
      </c>
      <c r="D5129" t="s">
        <v>885</v>
      </c>
      <c r="E5129" t="s">
        <v>308</v>
      </c>
      <c r="F5129" t="s">
        <v>309</v>
      </c>
      <c r="G5129" t="s">
        <v>85</v>
      </c>
      <c r="H5129">
        <v>176</v>
      </c>
      <c r="I5129" s="68" t="str">
        <f>VLOOKUP(E5129,Refs!$P$2:$R$29,3,FALSE)</f>
        <v>Y61</v>
      </c>
      <c r="J5129" s="68" t="str">
        <f>VLOOKUP(E5129,Refs!$P$2:$S$29,4,FALSE)</f>
        <v>East of England</v>
      </c>
      <c r="K5129" s="28">
        <f t="shared" si="164"/>
        <v>176</v>
      </c>
    </row>
    <row r="5130" spans="1:11" x14ac:dyDescent="0.35">
      <c r="A5130" s="69">
        <f t="shared" si="165"/>
        <v>45809</v>
      </c>
      <c r="B5130" t="s">
        <v>914</v>
      </c>
      <c r="C5130" t="s">
        <v>264</v>
      </c>
      <c r="D5130" t="s">
        <v>885</v>
      </c>
      <c r="E5130" t="s">
        <v>308</v>
      </c>
      <c r="F5130" t="s">
        <v>309</v>
      </c>
      <c r="G5130" t="s">
        <v>86</v>
      </c>
      <c r="H5130">
        <v>96</v>
      </c>
      <c r="I5130" s="68" t="str">
        <f>VLOOKUP(E5130,Refs!$P$2:$R$29,3,FALSE)</f>
        <v>Y61</v>
      </c>
      <c r="J5130" s="68" t="str">
        <f>VLOOKUP(E5130,Refs!$P$2:$S$29,4,FALSE)</f>
        <v>East of England</v>
      </c>
      <c r="K5130" s="28">
        <f t="shared" si="164"/>
        <v>96</v>
      </c>
    </row>
    <row r="5131" spans="1:11" x14ac:dyDescent="0.35">
      <c r="A5131" s="69">
        <f t="shared" si="165"/>
        <v>45809</v>
      </c>
      <c r="B5131" t="s">
        <v>914</v>
      </c>
      <c r="C5131" t="s">
        <v>264</v>
      </c>
      <c r="D5131" t="s">
        <v>885</v>
      </c>
      <c r="E5131" t="s">
        <v>308</v>
      </c>
      <c r="F5131" t="s">
        <v>309</v>
      </c>
      <c r="G5131" t="s">
        <v>87</v>
      </c>
      <c r="H5131">
        <v>3415</v>
      </c>
      <c r="I5131" s="68" t="str">
        <f>VLOOKUP(E5131,Refs!$P$2:$R$29,3,FALSE)</f>
        <v>Y61</v>
      </c>
      <c r="J5131" s="68" t="str">
        <f>VLOOKUP(E5131,Refs!$P$2:$S$29,4,FALSE)</f>
        <v>East of England</v>
      </c>
      <c r="K5131" s="28">
        <f t="shared" si="164"/>
        <v>3415</v>
      </c>
    </row>
    <row r="5132" spans="1:11" x14ac:dyDescent="0.35">
      <c r="A5132" s="69">
        <f t="shared" si="165"/>
        <v>45809</v>
      </c>
      <c r="B5132" t="s">
        <v>914</v>
      </c>
      <c r="C5132" t="s">
        <v>264</v>
      </c>
      <c r="D5132" t="s">
        <v>885</v>
      </c>
      <c r="E5132" t="s">
        <v>308</v>
      </c>
      <c r="F5132" t="s">
        <v>309</v>
      </c>
      <c r="G5132" t="s">
        <v>88</v>
      </c>
      <c r="H5132">
        <v>12325</v>
      </c>
      <c r="I5132" s="68" t="str">
        <f>VLOOKUP(E5132,Refs!$P$2:$R$29,3,FALSE)</f>
        <v>Y61</v>
      </c>
      <c r="J5132" s="68" t="str">
        <f>VLOOKUP(E5132,Refs!$P$2:$S$29,4,FALSE)</f>
        <v>East of England</v>
      </c>
      <c r="K5132" s="28">
        <f t="shared" si="164"/>
        <v>12325</v>
      </c>
    </row>
    <row r="5133" spans="1:11" x14ac:dyDescent="0.35">
      <c r="A5133" s="69">
        <f t="shared" si="165"/>
        <v>45809</v>
      </c>
      <c r="B5133" t="s">
        <v>914</v>
      </c>
      <c r="C5133" t="s">
        <v>264</v>
      </c>
      <c r="D5133" t="s">
        <v>885</v>
      </c>
      <c r="E5133" t="s">
        <v>308</v>
      </c>
      <c r="F5133" t="s">
        <v>309</v>
      </c>
      <c r="G5133" t="s">
        <v>89</v>
      </c>
      <c r="H5133">
        <v>6887</v>
      </c>
      <c r="I5133" s="68" t="str">
        <f>VLOOKUP(E5133,Refs!$P$2:$R$29,3,FALSE)</f>
        <v>Y61</v>
      </c>
      <c r="J5133" s="68" t="str">
        <f>VLOOKUP(E5133,Refs!$P$2:$S$29,4,FALSE)</f>
        <v>East of England</v>
      </c>
      <c r="K5133" s="28">
        <f t="shared" si="164"/>
        <v>6887</v>
      </c>
    </row>
    <row r="5134" spans="1:11" x14ac:dyDescent="0.35">
      <c r="A5134" s="69">
        <f t="shared" si="165"/>
        <v>45809</v>
      </c>
      <c r="B5134" t="s">
        <v>914</v>
      </c>
      <c r="C5134" t="s">
        <v>264</v>
      </c>
      <c r="D5134" t="s">
        <v>885</v>
      </c>
      <c r="E5134" t="s">
        <v>308</v>
      </c>
      <c r="F5134" t="s">
        <v>309</v>
      </c>
      <c r="G5134" t="s">
        <v>27</v>
      </c>
      <c r="H5134">
        <v>851</v>
      </c>
      <c r="I5134" s="68" t="str">
        <f>VLOOKUP(E5134,Refs!$P$2:$R$29,3,FALSE)</f>
        <v>Y61</v>
      </c>
      <c r="J5134" s="68" t="str">
        <f>VLOOKUP(E5134,Refs!$P$2:$S$29,4,FALSE)</f>
        <v>East of England</v>
      </c>
      <c r="K5134" s="28">
        <f t="shared" si="164"/>
        <v>851</v>
      </c>
    </row>
    <row r="5135" spans="1:11" x14ac:dyDescent="0.35">
      <c r="A5135" s="69">
        <f t="shared" si="165"/>
        <v>45809</v>
      </c>
      <c r="B5135" t="s">
        <v>914</v>
      </c>
      <c r="C5135" t="s">
        <v>264</v>
      </c>
      <c r="D5135" t="s">
        <v>885</v>
      </c>
      <c r="E5135" t="s">
        <v>308</v>
      </c>
      <c r="F5135" t="s">
        <v>309</v>
      </c>
      <c r="G5135" t="s">
        <v>29</v>
      </c>
      <c r="H5135">
        <v>1043</v>
      </c>
      <c r="I5135" s="68" t="str">
        <f>VLOOKUP(E5135,Refs!$P$2:$R$29,3,FALSE)</f>
        <v>Y61</v>
      </c>
      <c r="J5135" s="68" t="str">
        <f>VLOOKUP(E5135,Refs!$P$2:$S$29,4,FALSE)</f>
        <v>East of England</v>
      </c>
      <c r="K5135" s="28">
        <f t="shared" si="164"/>
        <v>1043</v>
      </c>
    </row>
    <row r="5136" spans="1:11" x14ac:dyDescent="0.35">
      <c r="A5136" s="69">
        <f t="shared" si="165"/>
        <v>45809</v>
      </c>
      <c r="B5136" t="s">
        <v>914</v>
      </c>
      <c r="C5136" t="s">
        <v>264</v>
      </c>
      <c r="D5136" t="s">
        <v>885</v>
      </c>
      <c r="E5136" t="s">
        <v>308</v>
      </c>
      <c r="F5136" t="s">
        <v>309</v>
      </c>
      <c r="G5136" t="s">
        <v>90</v>
      </c>
      <c r="H5136">
        <v>361</v>
      </c>
      <c r="I5136" s="68" t="str">
        <f>VLOOKUP(E5136,Refs!$P$2:$R$29,3,FALSE)</f>
        <v>Y61</v>
      </c>
      <c r="J5136" s="68" t="str">
        <f>VLOOKUP(E5136,Refs!$P$2:$S$29,4,FALSE)</f>
        <v>East of England</v>
      </c>
      <c r="K5136" s="28">
        <f t="shared" si="164"/>
        <v>361</v>
      </c>
    </row>
    <row r="5137" spans="1:11" x14ac:dyDescent="0.35">
      <c r="A5137" s="69">
        <f t="shared" si="165"/>
        <v>45809</v>
      </c>
      <c r="B5137" t="s">
        <v>914</v>
      </c>
      <c r="C5137" t="s">
        <v>264</v>
      </c>
      <c r="D5137" t="s">
        <v>885</v>
      </c>
      <c r="E5137" t="s">
        <v>308</v>
      </c>
      <c r="F5137" t="s">
        <v>309</v>
      </c>
      <c r="G5137" t="s">
        <v>91</v>
      </c>
      <c r="H5137">
        <v>2</v>
      </c>
      <c r="I5137" s="68" t="str">
        <f>VLOOKUP(E5137,Refs!$P$2:$R$29,3,FALSE)</f>
        <v>Y61</v>
      </c>
      <c r="J5137" s="68" t="str">
        <f>VLOOKUP(E5137,Refs!$P$2:$S$29,4,FALSE)</f>
        <v>East of England</v>
      </c>
      <c r="K5137" s="28">
        <f t="shared" si="164"/>
        <v>2</v>
      </c>
    </row>
    <row r="5138" spans="1:11" x14ac:dyDescent="0.35">
      <c r="A5138" s="69">
        <f t="shared" si="165"/>
        <v>45809</v>
      </c>
      <c r="B5138" t="s">
        <v>914</v>
      </c>
      <c r="C5138" t="s">
        <v>264</v>
      </c>
      <c r="D5138" t="s">
        <v>885</v>
      </c>
      <c r="E5138" t="s">
        <v>308</v>
      </c>
      <c r="F5138" t="s">
        <v>309</v>
      </c>
      <c r="G5138" t="s">
        <v>92</v>
      </c>
      <c r="H5138">
        <v>392</v>
      </c>
      <c r="I5138" s="68" t="str">
        <f>VLOOKUP(E5138,Refs!$P$2:$R$29,3,FALSE)</f>
        <v>Y61</v>
      </c>
      <c r="J5138" s="68" t="str">
        <f>VLOOKUP(E5138,Refs!$P$2:$S$29,4,FALSE)</f>
        <v>East of England</v>
      </c>
      <c r="K5138" s="28">
        <f t="shared" si="164"/>
        <v>392</v>
      </c>
    </row>
    <row r="5139" spans="1:11" x14ac:dyDescent="0.35">
      <c r="A5139" s="69">
        <f t="shared" si="165"/>
        <v>45809</v>
      </c>
      <c r="B5139" t="s">
        <v>914</v>
      </c>
      <c r="C5139" t="s">
        <v>264</v>
      </c>
      <c r="D5139" t="s">
        <v>885</v>
      </c>
      <c r="E5139" t="s">
        <v>308</v>
      </c>
      <c r="F5139" t="s">
        <v>309</v>
      </c>
      <c r="G5139" t="s">
        <v>93</v>
      </c>
      <c r="H5139">
        <v>39</v>
      </c>
      <c r="I5139" s="68" t="str">
        <f>VLOOKUP(E5139,Refs!$P$2:$R$29,3,FALSE)</f>
        <v>Y61</v>
      </c>
      <c r="J5139" s="68" t="str">
        <f>VLOOKUP(E5139,Refs!$P$2:$S$29,4,FALSE)</f>
        <v>East of England</v>
      </c>
      <c r="K5139" s="28">
        <f t="shared" si="164"/>
        <v>39</v>
      </c>
    </row>
    <row r="5140" spans="1:11" x14ac:dyDescent="0.35">
      <c r="A5140" s="69">
        <f t="shared" si="165"/>
        <v>45809</v>
      </c>
      <c r="B5140" t="s">
        <v>914</v>
      </c>
      <c r="C5140" t="s">
        <v>264</v>
      </c>
      <c r="D5140" t="s">
        <v>885</v>
      </c>
      <c r="E5140" t="s">
        <v>308</v>
      </c>
      <c r="F5140" t="s">
        <v>309</v>
      </c>
      <c r="G5140" t="s">
        <v>94</v>
      </c>
      <c r="H5140">
        <v>359</v>
      </c>
      <c r="I5140" s="68" t="str">
        <f>VLOOKUP(E5140,Refs!$P$2:$R$29,3,FALSE)</f>
        <v>Y61</v>
      </c>
      <c r="J5140" s="68" t="str">
        <f>VLOOKUP(E5140,Refs!$P$2:$S$29,4,FALSE)</f>
        <v>East of England</v>
      </c>
      <c r="K5140" s="28">
        <f t="shared" si="164"/>
        <v>359</v>
      </c>
    </row>
    <row r="5141" spans="1:11" x14ac:dyDescent="0.35">
      <c r="A5141" s="69">
        <f t="shared" si="165"/>
        <v>45809</v>
      </c>
      <c r="B5141" t="s">
        <v>914</v>
      </c>
      <c r="C5141" t="s">
        <v>264</v>
      </c>
      <c r="D5141" t="s">
        <v>885</v>
      </c>
      <c r="E5141" t="s">
        <v>308</v>
      </c>
      <c r="F5141" t="s">
        <v>309</v>
      </c>
      <c r="G5141" t="s">
        <v>95</v>
      </c>
      <c r="H5141">
        <v>54</v>
      </c>
      <c r="I5141" s="68" t="str">
        <f>VLOOKUP(E5141,Refs!$P$2:$R$29,3,FALSE)</f>
        <v>Y61</v>
      </c>
      <c r="J5141" s="68" t="str">
        <f>VLOOKUP(E5141,Refs!$P$2:$S$29,4,FALSE)</f>
        <v>East of England</v>
      </c>
      <c r="K5141" s="28">
        <f t="shared" si="164"/>
        <v>54</v>
      </c>
    </row>
    <row r="5142" spans="1:11" x14ac:dyDescent="0.35">
      <c r="A5142" s="69">
        <f t="shared" si="165"/>
        <v>45809</v>
      </c>
      <c r="B5142" t="s">
        <v>914</v>
      </c>
      <c r="C5142" t="s">
        <v>264</v>
      </c>
      <c r="D5142" t="s">
        <v>885</v>
      </c>
      <c r="E5142" t="s">
        <v>308</v>
      </c>
      <c r="F5142" t="s">
        <v>309</v>
      </c>
      <c r="G5142" t="s">
        <v>96</v>
      </c>
      <c r="H5142">
        <v>479</v>
      </c>
      <c r="I5142" s="68" t="str">
        <f>VLOOKUP(E5142,Refs!$P$2:$R$29,3,FALSE)</f>
        <v>Y61</v>
      </c>
      <c r="J5142" s="68" t="str">
        <f>VLOOKUP(E5142,Refs!$P$2:$S$29,4,FALSE)</f>
        <v>East of England</v>
      </c>
      <c r="K5142" s="28">
        <f t="shared" si="164"/>
        <v>479</v>
      </c>
    </row>
    <row r="5143" spans="1:11" x14ac:dyDescent="0.35">
      <c r="A5143" s="69">
        <f t="shared" si="165"/>
        <v>45809</v>
      </c>
      <c r="B5143" t="s">
        <v>914</v>
      </c>
      <c r="C5143" t="s">
        <v>264</v>
      </c>
      <c r="D5143" t="s">
        <v>885</v>
      </c>
      <c r="E5143" t="s">
        <v>308</v>
      </c>
      <c r="F5143" t="s">
        <v>309</v>
      </c>
      <c r="G5143" t="s">
        <v>31</v>
      </c>
      <c r="H5143">
        <v>297</v>
      </c>
      <c r="I5143" s="68" t="str">
        <f>VLOOKUP(E5143,Refs!$P$2:$R$29,3,FALSE)</f>
        <v>Y61</v>
      </c>
      <c r="J5143" s="68" t="str">
        <f>VLOOKUP(E5143,Refs!$P$2:$S$29,4,FALSE)</f>
        <v>East of England</v>
      </c>
      <c r="K5143" s="28">
        <f t="shared" si="164"/>
        <v>297</v>
      </c>
    </row>
    <row r="5144" spans="1:11" x14ac:dyDescent="0.35">
      <c r="A5144" s="69">
        <f t="shared" si="165"/>
        <v>45809</v>
      </c>
      <c r="B5144" t="s">
        <v>914</v>
      </c>
      <c r="C5144" t="s">
        <v>264</v>
      </c>
      <c r="D5144" t="s">
        <v>885</v>
      </c>
      <c r="E5144" t="s">
        <v>308</v>
      </c>
      <c r="F5144" t="s">
        <v>309</v>
      </c>
      <c r="G5144" t="s">
        <v>97</v>
      </c>
      <c r="H5144">
        <v>977</v>
      </c>
      <c r="I5144" s="68" t="str">
        <f>VLOOKUP(E5144,Refs!$P$2:$R$29,3,FALSE)</f>
        <v>Y61</v>
      </c>
      <c r="J5144" s="68" t="str">
        <f>VLOOKUP(E5144,Refs!$P$2:$S$29,4,FALSE)</f>
        <v>East of England</v>
      </c>
      <c r="K5144" s="28">
        <f t="shared" si="164"/>
        <v>977</v>
      </c>
    </row>
    <row r="5145" spans="1:11" x14ac:dyDescent="0.35">
      <c r="A5145" s="69">
        <f t="shared" si="165"/>
        <v>45809</v>
      </c>
      <c r="B5145" t="s">
        <v>914</v>
      </c>
      <c r="C5145" t="s">
        <v>264</v>
      </c>
      <c r="D5145" t="s">
        <v>885</v>
      </c>
      <c r="E5145" t="s">
        <v>308</v>
      </c>
      <c r="F5145" t="s">
        <v>309</v>
      </c>
      <c r="G5145" t="s">
        <v>98</v>
      </c>
      <c r="H5145">
        <v>701</v>
      </c>
      <c r="I5145" s="68" t="str">
        <f>VLOOKUP(E5145,Refs!$P$2:$R$29,3,FALSE)</f>
        <v>Y61</v>
      </c>
      <c r="J5145" s="68" t="str">
        <f>VLOOKUP(E5145,Refs!$P$2:$S$29,4,FALSE)</f>
        <v>East of England</v>
      </c>
      <c r="K5145" s="28">
        <f t="shared" si="164"/>
        <v>701</v>
      </c>
    </row>
    <row r="5146" spans="1:11" x14ac:dyDescent="0.35">
      <c r="A5146" s="69">
        <f t="shared" si="165"/>
        <v>45809</v>
      </c>
      <c r="B5146" t="s">
        <v>914</v>
      </c>
      <c r="C5146" t="s">
        <v>264</v>
      </c>
      <c r="D5146" t="s">
        <v>885</v>
      </c>
      <c r="E5146" t="s">
        <v>308</v>
      </c>
      <c r="F5146" t="s">
        <v>309</v>
      </c>
      <c r="G5146" t="s">
        <v>99</v>
      </c>
      <c r="H5146">
        <v>610</v>
      </c>
      <c r="I5146" s="68" t="str">
        <f>VLOOKUP(E5146,Refs!$P$2:$R$29,3,FALSE)</f>
        <v>Y61</v>
      </c>
      <c r="J5146" s="68" t="str">
        <f>VLOOKUP(E5146,Refs!$P$2:$S$29,4,FALSE)</f>
        <v>East of England</v>
      </c>
      <c r="K5146" s="28">
        <f t="shared" si="164"/>
        <v>610</v>
      </c>
    </row>
    <row r="5147" spans="1:11" x14ac:dyDescent="0.35">
      <c r="A5147" s="69">
        <f t="shared" si="165"/>
        <v>45809</v>
      </c>
      <c r="B5147" t="s">
        <v>914</v>
      </c>
      <c r="C5147" t="s">
        <v>264</v>
      </c>
      <c r="D5147" t="s">
        <v>885</v>
      </c>
      <c r="E5147" t="s">
        <v>308</v>
      </c>
      <c r="F5147" t="s">
        <v>309</v>
      </c>
      <c r="G5147" t="s">
        <v>100</v>
      </c>
      <c r="H5147">
        <v>318</v>
      </c>
      <c r="I5147" s="68" t="str">
        <f>VLOOKUP(E5147,Refs!$P$2:$R$29,3,FALSE)</f>
        <v>Y61</v>
      </c>
      <c r="J5147" s="68" t="str">
        <f>VLOOKUP(E5147,Refs!$P$2:$S$29,4,FALSE)</f>
        <v>East of England</v>
      </c>
      <c r="K5147" s="28">
        <f t="shared" si="164"/>
        <v>318</v>
      </c>
    </row>
    <row r="5148" spans="1:11" x14ac:dyDescent="0.35">
      <c r="A5148" s="69">
        <f t="shared" si="165"/>
        <v>45809</v>
      </c>
      <c r="B5148" t="s">
        <v>914</v>
      </c>
      <c r="C5148" t="s">
        <v>264</v>
      </c>
      <c r="D5148" t="s">
        <v>885</v>
      </c>
      <c r="E5148" t="s">
        <v>308</v>
      </c>
      <c r="F5148" t="s">
        <v>309</v>
      </c>
      <c r="G5148" t="s">
        <v>101</v>
      </c>
      <c r="H5148">
        <v>262</v>
      </c>
      <c r="I5148" s="68" t="str">
        <f>VLOOKUP(E5148,Refs!$P$2:$R$29,3,FALSE)</f>
        <v>Y61</v>
      </c>
      <c r="J5148" s="68" t="str">
        <f>VLOOKUP(E5148,Refs!$P$2:$S$29,4,FALSE)</f>
        <v>East of England</v>
      </c>
      <c r="K5148" s="28">
        <f t="shared" si="164"/>
        <v>262</v>
      </c>
    </row>
    <row r="5149" spans="1:11" x14ac:dyDescent="0.35">
      <c r="A5149" s="69">
        <f t="shared" si="165"/>
        <v>45809</v>
      </c>
      <c r="B5149" t="s">
        <v>914</v>
      </c>
      <c r="C5149" t="s">
        <v>264</v>
      </c>
      <c r="D5149" t="s">
        <v>885</v>
      </c>
      <c r="E5149" t="s">
        <v>308</v>
      </c>
      <c r="F5149" t="s">
        <v>309</v>
      </c>
      <c r="G5149" t="s">
        <v>102</v>
      </c>
      <c r="H5149">
        <v>41</v>
      </c>
      <c r="I5149" s="68" t="str">
        <f>VLOOKUP(E5149,Refs!$P$2:$R$29,3,FALSE)</f>
        <v>Y61</v>
      </c>
      <c r="J5149" s="68" t="str">
        <f>VLOOKUP(E5149,Refs!$P$2:$S$29,4,FALSE)</f>
        <v>East of England</v>
      </c>
      <c r="K5149" s="28">
        <f t="shared" si="164"/>
        <v>41</v>
      </c>
    </row>
    <row r="5150" spans="1:11" x14ac:dyDescent="0.35">
      <c r="A5150" s="69">
        <f t="shared" si="165"/>
        <v>45809</v>
      </c>
      <c r="B5150" t="s">
        <v>914</v>
      </c>
      <c r="C5150" t="s">
        <v>264</v>
      </c>
      <c r="D5150" t="s">
        <v>885</v>
      </c>
      <c r="E5150" t="s">
        <v>308</v>
      </c>
      <c r="F5150" t="s">
        <v>309</v>
      </c>
      <c r="G5150" t="s">
        <v>103</v>
      </c>
      <c r="H5150">
        <v>409</v>
      </c>
      <c r="I5150" s="68" t="str">
        <f>VLOOKUP(E5150,Refs!$P$2:$R$29,3,FALSE)</f>
        <v>Y61</v>
      </c>
      <c r="J5150" s="68" t="str">
        <f>VLOOKUP(E5150,Refs!$P$2:$S$29,4,FALSE)</f>
        <v>East of England</v>
      </c>
      <c r="K5150" s="28">
        <f t="shared" si="164"/>
        <v>409</v>
      </c>
    </row>
    <row r="5151" spans="1:11" x14ac:dyDescent="0.35">
      <c r="A5151" s="69">
        <f t="shared" si="165"/>
        <v>45809</v>
      </c>
      <c r="B5151" t="s">
        <v>914</v>
      </c>
      <c r="C5151" t="s">
        <v>264</v>
      </c>
      <c r="D5151" t="s">
        <v>885</v>
      </c>
      <c r="E5151" t="s">
        <v>308</v>
      </c>
      <c r="F5151" t="s">
        <v>309</v>
      </c>
      <c r="G5151" t="s">
        <v>104</v>
      </c>
      <c r="H5151">
        <v>830796</v>
      </c>
      <c r="I5151" s="68" t="str">
        <f>VLOOKUP(E5151,Refs!$P$2:$R$29,3,FALSE)</f>
        <v>Y61</v>
      </c>
      <c r="J5151" s="68" t="str">
        <f>VLOOKUP(E5151,Refs!$P$2:$S$29,4,FALSE)</f>
        <v>East of England</v>
      </c>
      <c r="K5151" s="28">
        <f t="shared" si="164"/>
        <v>830796</v>
      </c>
    </row>
    <row r="5152" spans="1:11" x14ac:dyDescent="0.35">
      <c r="A5152" s="69">
        <f t="shared" si="165"/>
        <v>45809</v>
      </c>
      <c r="B5152" t="s">
        <v>914</v>
      </c>
      <c r="C5152" t="s">
        <v>264</v>
      </c>
      <c r="D5152" t="s">
        <v>885</v>
      </c>
      <c r="E5152" t="s">
        <v>308</v>
      </c>
      <c r="F5152" t="s">
        <v>309</v>
      </c>
      <c r="G5152" t="s">
        <v>105</v>
      </c>
      <c r="H5152">
        <v>889</v>
      </c>
      <c r="I5152" s="68" t="str">
        <f>VLOOKUP(E5152,Refs!$P$2:$R$29,3,FALSE)</f>
        <v>Y61</v>
      </c>
      <c r="J5152" s="68" t="str">
        <f>VLOOKUP(E5152,Refs!$P$2:$S$29,4,FALSE)</f>
        <v>East of England</v>
      </c>
      <c r="K5152" s="28">
        <f t="shared" si="164"/>
        <v>889</v>
      </c>
    </row>
    <row r="5153" spans="1:11" x14ac:dyDescent="0.35">
      <c r="A5153" s="69">
        <f t="shared" si="165"/>
        <v>45809</v>
      </c>
      <c r="B5153" t="s">
        <v>914</v>
      </c>
      <c r="C5153" t="s">
        <v>264</v>
      </c>
      <c r="D5153" t="s">
        <v>885</v>
      </c>
      <c r="E5153" t="s">
        <v>308</v>
      </c>
      <c r="F5153" t="s">
        <v>309</v>
      </c>
      <c r="G5153" t="s">
        <v>106</v>
      </c>
      <c r="H5153">
        <v>434</v>
      </c>
      <c r="I5153" s="68" t="str">
        <f>VLOOKUP(E5153,Refs!$P$2:$R$29,3,FALSE)</f>
        <v>Y61</v>
      </c>
      <c r="J5153" s="68" t="str">
        <f>VLOOKUP(E5153,Refs!$P$2:$S$29,4,FALSE)</f>
        <v>East of England</v>
      </c>
      <c r="K5153" s="28">
        <f t="shared" si="164"/>
        <v>434</v>
      </c>
    </row>
    <row r="5154" spans="1:11" x14ac:dyDescent="0.35">
      <c r="A5154" s="69">
        <f t="shared" si="165"/>
        <v>45809</v>
      </c>
      <c r="B5154" t="s">
        <v>914</v>
      </c>
      <c r="C5154" t="s">
        <v>264</v>
      </c>
      <c r="D5154" t="s">
        <v>885</v>
      </c>
      <c r="E5154" t="s">
        <v>308</v>
      </c>
      <c r="F5154" t="s">
        <v>309</v>
      </c>
      <c r="G5154" t="s">
        <v>107</v>
      </c>
      <c r="H5154">
        <v>51</v>
      </c>
      <c r="I5154" s="68" t="str">
        <f>VLOOKUP(E5154,Refs!$P$2:$R$29,3,FALSE)</f>
        <v>Y61</v>
      </c>
      <c r="J5154" s="68" t="str">
        <f>VLOOKUP(E5154,Refs!$P$2:$S$29,4,FALSE)</f>
        <v>East of England</v>
      </c>
      <c r="K5154" s="28">
        <f t="shared" si="164"/>
        <v>51</v>
      </c>
    </row>
    <row r="5155" spans="1:11" x14ac:dyDescent="0.35">
      <c r="A5155" s="69">
        <f t="shared" si="165"/>
        <v>45809</v>
      </c>
      <c r="B5155" t="s">
        <v>914</v>
      </c>
      <c r="C5155" t="s">
        <v>264</v>
      </c>
      <c r="D5155" t="s">
        <v>885</v>
      </c>
      <c r="E5155" t="s">
        <v>308</v>
      </c>
      <c r="F5155" t="s">
        <v>309</v>
      </c>
      <c r="G5155" t="s">
        <v>108</v>
      </c>
      <c r="H5155">
        <v>272</v>
      </c>
      <c r="I5155" s="68" t="str">
        <f>VLOOKUP(E5155,Refs!$P$2:$R$29,3,FALSE)</f>
        <v>Y61</v>
      </c>
      <c r="J5155" s="68" t="str">
        <f>VLOOKUP(E5155,Refs!$P$2:$S$29,4,FALSE)</f>
        <v>East of England</v>
      </c>
      <c r="K5155" s="28">
        <f t="shared" si="164"/>
        <v>272</v>
      </c>
    </row>
    <row r="5156" spans="1:11" x14ac:dyDescent="0.35">
      <c r="A5156" s="69">
        <f t="shared" si="165"/>
        <v>45809</v>
      </c>
      <c r="B5156" t="s">
        <v>914</v>
      </c>
      <c r="C5156" t="s">
        <v>264</v>
      </c>
      <c r="D5156" t="s">
        <v>885</v>
      </c>
      <c r="E5156" t="s">
        <v>308</v>
      </c>
      <c r="F5156" t="s">
        <v>309</v>
      </c>
      <c r="G5156" t="s">
        <v>109</v>
      </c>
      <c r="H5156">
        <v>455105</v>
      </c>
      <c r="I5156" s="68" t="str">
        <f>VLOOKUP(E5156,Refs!$P$2:$R$29,3,FALSE)</f>
        <v>Y61</v>
      </c>
      <c r="J5156" s="68" t="str">
        <f>VLOOKUP(E5156,Refs!$P$2:$S$29,4,FALSE)</f>
        <v>East of England</v>
      </c>
      <c r="K5156" s="28">
        <f t="shared" si="164"/>
        <v>455105</v>
      </c>
    </row>
    <row r="5157" spans="1:11" x14ac:dyDescent="0.35">
      <c r="A5157" s="69">
        <f t="shared" si="165"/>
        <v>45809</v>
      </c>
      <c r="B5157" t="s">
        <v>914</v>
      </c>
      <c r="C5157" t="s">
        <v>264</v>
      </c>
      <c r="D5157" t="s">
        <v>885</v>
      </c>
      <c r="E5157" t="s">
        <v>308</v>
      </c>
      <c r="F5157" t="s">
        <v>309</v>
      </c>
      <c r="G5157" t="s">
        <v>110</v>
      </c>
      <c r="H5157">
        <v>840</v>
      </c>
      <c r="I5157" s="68" t="str">
        <f>VLOOKUP(E5157,Refs!$P$2:$R$29,3,FALSE)</f>
        <v>Y61</v>
      </c>
      <c r="J5157" s="68" t="str">
        <f>VLOOKUP(E5157,Refs!$P$2:$S$29,4,FALSE)</f>
        <v>East of England</v>
      </c>
      <c r="K5157" s="28">
        <f t="shared" si="164"/>
        <v>840</v>
      </c>
    </row>
    <row r="5158" spans="1:11" x14ac:dyDescent="0.35">
      <c r="A5158" s="69">
        <f t="shared" si="165"/>
        <v>45809</v>
      </c>
      <c r="B5158" t="s">
        <v>914</v>
      </c>
      <c r="C5158" t="s">
        <v>264</v>
      </c>
      <c r="D5158" t="s">
        <v>885</v>
      </c>
      <c r="E5158" t="s">
        <v>308</v>
      </c>
      <c r="F5158" t="s">
        <v>309</v>
      </c>
      <c r="G5158" t="s">
        <v>808</v>
      </c>
      <c r="H5158">
        <v>2508</v>
      </c>
      <c r="I5158" s="68" t="str">
        <f>VLOOKUP(E5158,Refs!$P$2:$R$29,3,FALSE)</f>
        <v>Y61</v>
      </c>
      <c r="J5158" s="68" t="str">
        <f>VLOOKUP(E5158,Refs!$P$2:$S$29,4,FALSE)</f>
        <v>East of England</v>
      </c>
      <c r="K5158" s="28">
        <f t="shared" si="164"/>
        <v>2508</v>
      </c>
    </row>
    <row r="5159" spans="1:11" x14ac:dyDescent="0.35">
      <c r="A5159" s="69">
        <f t="shared" si="165"/>
        <v>45809</v>
      </c>
      <c r="B5159" t="s">
        <v>914</v>
      </c>
      <c r="C5159" t="s">
        <v>264</v>
      </c>
      <c r="D5159" t="s">
        <v>885</v>
      </c>
      <c r="E5159" t="s">
        <v>308</v>
      </c>
      <c r="F5159" t="s">
        <v>309</v>
      </c>
      <c r="G5159" t="s">
        <v>809</v>
      </c>
      <c r="H5159">
        <v>183</v>
      </c>
      <c r="I5159" s="68" t="str">
        <f>VLOOKUP(E5159,Refs!$P$2:$R$29,3,FALSE)</f>
        <v>Y61</v>
      </c>
      <c r="J5159" s="68" t="str">
        <f>VLOOKUP(E5159,Refs!$P$2:$S$29,4,FALSE)</f>
        <v>East of England</v>
      </c>
      <c r="K5159" s="28">
        <f t="shared" si="164"/>
        <v>183</v>
      </c>
    </row>
    <row r="5160" spans="1:11" x14ac:dyDescent="0.35">
      <c r="A5160" s="69">
        <f t="shared" si="165"/>
        <v>45809</v>
      </c>
      <c r="B5160" t="s">
        <v>914</v>
      </c>
      <c r="C5160" t="s">
        <v>264</v>
      </c>
      <c r="D5160" t="s">
        <v>885</v>
      </c>
      <c r="E5160" t="s">
        <v>308</v>
      </c>
      <c r="F5160" t="s">
        <v>309</v>
      </c>
      <c r="G5160" t="s">
        <v>111</v>
      </c>
      <c r="H5160">
        <v>5221</v>
      </c>
      <c r="I5160" s="68" t="str">
        <f>VLOOKUP(E5160,Refs!$P$2:$R$29,3,FALSE)</f>
        <v>Y61</v>
      </c>
      <c r="J5160" s="68" t="str">
        <f>VLOOKUP(E5160,Refs!$P$2:$S$29,4,FALSE)</f>
        <v>East of England</v>
      </c>
      <c r="K5160" s="28">
        <f t="shared" si="164"/>
        <v>5221</v>
      </c>
    </row>
    <row r="5161" spans="1:11" x14ac:dyDescent="0.35">
      <c r="A5161" s="69">
        <f t="shared" si="165"/>
        <v>45809</v>
      </c>
      <c r="B5161" t="s">
        <v>914</v>
      </c>
      <c r="C5161" t="s">
        <v>264</v>
      </c>
      <c r="D5161" t="s">
        <v>885</v>
      </c>
      <c r="E5161" t="s">
        <v>308</v>
      </c>
      <c r="F5161" t="s">
        <v>309</v>
      </c>
      <c r="G5161" t="s">
        <v>112</v>
      </c>
      <c r="H5161">
        <v>3</v>
      </c>
      <c r="I5161" s="68" t="str">
        <f>VLOOKUP(E5161,Refs!$P$2:$R$29,3,FALSE)</f>
        <v>Y61</v>
      </c>
      <c r="J5161" s="68" t="str">
        <f>VLOOKUP(E5161,Refs!$P$2:$S$29,4,FALSE)</f>
        <v>East of England</v>
      </c>
      <c r="K5161" s="28">
        <f t="shared" si="164"/>
        <v>3</v>
      </c>
    </row>
    <row r="5162" spans="1:11" x14ac:dyDescent="0.35">
      <c r="A5162" s="69">
        <f t="shared" si="165"/>
        <v>45809</v>
      </c>
      <c r="B5162" t="s">
        <v>914</v>
      </c>
      <c r="C5162" t="s">
        <v>264</v>
      </c>
      <c r="D5162" t="s">
        <v>885</v>
      </c>
      <c r="E5162" t="s">
        <v>308</v>
      </c>
      <c r="F5162" t="s">
        <v>309</v>
      </c>
      <c r="G5162" t="s">
        <v>113</v>
      </c>
      <c r="H5162">
        <v>3315</v>
      </c>
      <c r="I5162" s="68" t="str">
        <f>VLOOKUP(E5162,Refs!$P$2:$R$29,3,FALSE)</f>
        <v>Y61</v>
      </c>
      <c r="J5162" s="68" t="str">
        <f>VLOOKUP(E5162,Refs!$P$2:$S$29,4,FALSE)</f>
        <v>East of England</v>
      </c>
      <c r="K5162" s="28">
        <f t="shared" si="164"/>
        <v>3315</v>
      </c>
    </row>
    <row r="5163" spans="1:11" x14ac:dyDescent="0.35">
      <c r="A5163" s="69">
        <f t="shared" si="165"/>
        <v>45809</v>
      </c>
      <c r="B5163" t="s">
        <v>914</v>
      </c>
      <c r="C5163" t="s">
        <v>264</v>
      </c>
      <c r="D5163" t="s">
        <v>885</v>
      </c>
      <c r="E5163" t="s">
        <v>308</v>
      </c>
      <c r="F5163" t="s">
        <v>309</v>
      </c>
      <c r="G5163" t="s">
        <v>114</v>
      </c>
      <c r="H5163">
        <v>983</v>
      </c>
      <c r="I5163" s="68" t="str">
        <f>VLOOKUP(E5163,Refs!$P$2:$R$29,3,FALSE)</f>
        <v>Y61</v>
      </c>
      <c r="J5163" s="68" t="str">
        <f>VLOOKUP(E5163,Refs!$P$2:$S$29,4,FALSE)</f>
        <v>East of England</v>
      </c>
      <c r="K5163" s="28">
        <f t="shared" si="164"/>
        <v>983</v>
      </c>
    </row>
    <row r="5164" spans="1:11" x14ac:dyDescent="0.35">
      <c r="A5164" s="69">
        <f t="shared" si="165"/>
        <v>45809</v>
      </c>
      <c r="B5164" t="s">
        <v>914</v>
      </c>
      <c r="C5164" t="s">
        <v>264</v>
      </c>
      <c r="D5164" t="s">
        <v>885</v>
      </c>
      <c r="E5164" t="s">
        <v>308</v>
      </c>
      <c r="F5164" t="s">
        <v>309</v>
      </c>
      <c r="G5164" t="s">
        <v>115</v>
      </c>
      <c r="H5164">
        <v>1270</v>
      </c>
      <c r="I5164" s="68" t="str">
        <f>VLOOKUP(E5164,Refs!$P$2:$R$29,3,FALSE)</f>
        <v>Y61</v>
      </c>
      <c r="J5164" s="68" t="str">
        <f>VLOOKUP(E5164,Refs!$P$2:$S$29,4,FALSE)</f>
        <v>East of England</v>
      </c>
      <c r="K5164" s="28">
        <f t="shared" si="164"/>
        <v>1270</v>
      </c>
    </row>
    <row r="5165" spans="1:11" x14ac:dyDescent="0.35">
      <c r="A5165" s="69">
        <f t="shared" si="165"/>
        <v>45809</v>
      </c>
      <c r="B5165" t="s">
        <v>914</v>
      </c>
      <c r="C5165" t="s">
        <v>264</v>
      </c>
      <c r="D5165" t="s">
        <v>885</v>
      </c>
      <c r="E5165" t="s">
        <v>308</v>
      </c>
      <c r="F5165" t="s">
        <v>309</v>
      </c>
      <c r="G5165" t="s">
        <v>116</v>
      </c>
      <c r="H5165">
        <v>635</v>
      </c>
      <c r="I5165" s="68" t="str">
        <f>VLOOKUP(E5165,Refs!$P$2:$R$29,3,FALSE)</f>
        <v>Y61</v>
      </c>
      <c r="J5165" s="68" t="str">
        <f>VLOOKUP(E5165,Refs!$P$2:$S$29,4,FALSE)</f>
        <v>East of England</v>
      </c>
      <c r="K5165" s="28">
        <f t="shared" si="164"/>
        <v>635</v>
      </c>
    </row>
    <row r="5166" spans="1:11" x14ac:dyDescent="0.35">
      <c r="A5166" s="69">
        <f t="shared" si="165"/>
        <v>45809</v>
      </c>
      <c r="B5166" t="s">
        <v>914</v>
      </c>
      <c r="C5166" t="s">
        <v>264</v>
      </c>
      <c r="D5166" t="s">
        <v>885</v>
      </c>
      <c r="E5166" t="s">
        <v>308</v>
      </c>
      <c r="F5166" t="s">
        <v>309</v>
      </c>
      <c r="G5166" t="s">
        <v>117</v>
      </c>
      <c r="H5166">
        <v>82</v>
      </c>
      <c r="I5166" s="68" t="str">
        <f>VLOOKUP(E5166,Refs!$P$2:$R$29,3,FALSE)</f>
        <v>Y61</v>
      </c>
      <c r="J5166" s="68" t="str">
        <f>VLOOKUP(E5166,Refs!$P$2:$S$29,4,FALSE)</f>
        <v>East of England</v>
      </c>
      <c r="K5166" s="28">
        <f t="shared" si="164"/>
        <v>82</v>
      </c>
    </row>
    <row r="5167" spans="1:11" x14ac:dyDescent="0.35">
      <c r="A5167" s="69">
        <f t="shared" si="165"/>
        <v>45809</v>
      </c>
      <c r="B5167" t="s">
        <v>914</v>
      </c>
      <c r="C5167" t="s">
        <v>264</v>
      </c>
      <c r="D5167" t="s">
        <v>885</v>
      </c>
      <c r="E5167" t="s">
        <v>308</v>
      </c>
      <c r="F5167" t="s">
        <v>309</v>
      </c>
      <c r="G5167" t="s">
        <v>118</v>
      </c>
      <c r="H5167">
        <v>4</v>
      </c>
      <c r="I5167" s="68" t="str">
        <f>VLOOKUP(E5167,Refs!$P$2:$R$29,3,FALSE)</f>
        <v>Y61</v>
      </c>
      <c r="J5167" s="68" t="str">
        <f>VLOOKUP(E5167,Refs!$P$2:$S$29,4,FALSE)</f>
        <v>East of England</v>
      </c>
      <c r="K5167" s="28">
        <f t="shared" si="164"/>
        <v>4</v>
      </c>
    </row>
    <row r="5168" spans="1:11" x14ac:dyDescent="0.35">
      <c r="A5168" s="69">
        <f t="shared" si="165"/>
        <v>45809</v>
      </c>
      <c r="B5168" t="s">
        <v>914</v>
      </c>
      <c r="C5168" t="s">
        <v>264</v>
      </c>
      <c r="D5168" t="s">
        <v>885</v>
      </c>
      <c r="E5168" t="s">
        <v>308</v>
      </c>
      <c r="F5168" t="s">
        <v>309</v>
      </c>
      <c r="G5168" t="s">
        <v>119</v>
      </c>
      <c r="H5168">
        <v>851</v>
      </c>
      <c r="I5168" s="68" t="str">
        <f>VLOOKUP(E5168,Refs!$P$2:$R$29,3,FALSE)</f>
        <v>Y61</v>
      </c>
      <c r="J5168" s="68" t="str">
        <f>VLOOKUP(E5168,Refs!$P$2:$S$29,4,FALSE)</f>
        <v>East of England</v>
      </c>
      <c r="K5168" s="28">
        <f t="shared" si="164"/>
        <v>851</v>
      </c>
    </row>
    <row r="5169" spans="1:11" x14ac:dyDescent="0.35">
      <c r="A5169" s="69">
        <f t="shared" si="165"/>
        <v>45809</v>
      </c>
      <c r="B5169" t="s">
        <v>914</v>
      </c>
      <c r="C5169" t="s">
        <v>264</v>
      </c>
      <c r="D5169" t="s">
        <v>885</v>
      </c>
      <c r="E5169" t="s">
        <v>308</v>
      </c>
      <c r="F5169" t="s">
        <v>309</v>
      </c>
      <c r="G5169" t="s">
        <v>120</v>
      </c>
      <c r="H5169">
        <v>282</v>
      </c>
      <c r="I5169" s="68" t="str">
        <f>VLOOKUP(E5169,Refs!$P$2:$R$29,3,FALSE)</f>
        <v>Y61</v>
      </c>
      <c r="J5169" s="68" t="str">
        <f>VLOOKUP(E5169,Refs!$P$2:$S$29,4,FALSE)</f>
        <v>East of England</v>
      </c>
      <c r="K5169" s="28">
        <f t="shared" si="164"/>
        <v>282</v>
      </c>
    </row>
    <row r="5170" spans="1:11" x14ac:dyDescent="0.35">
      <c r="A5170" s="69">
        <f t="shared" si="165"/>
        <v>45809</v>
      </c>
      <c r="B5170" t="s">
        <v>914</v>
      </c>
      <c r="C5170" t="s">
        <v>264</v>
      </c>
      <c r="D5170" t="s">
        <v>885</v>
      </c>
      <c r="E5170" t="s">
        <v>308</v>
      </c>
      <c r="F5170" t="s">
        <v>309</v>
      </c>
      <c r="G5170" t="s">
        <v>121</v>
      </c>
      <c r="H5170">
        <v>768</v>
      </c>
      <c r="I5170" s="68" t="str">
        <f>VLOOKUP(E5170,Refs!$P$2:$R$29,3,FALSE)</f>
        <v>Y61</v>
      </c>
      <c r="J5170" s="68" t="str">
        <f>VLOOKUP(E5170,Refs!$P$2:$S$29,4,FALSE)</f>
        <v>East of England</v>
      </c>
      <c r="K5170" s="28">
        <f t="shared" si="164"/>
        <v>768</v>
      </c>
    </row>
    <row r="5171" spans="1:11" x14ac:dyDescent="0.35">
      <c r="A5171" s="69">
        <f t="shared" si="165"/>
        <v>45809</v>
      </c>
      <c r="B5171" t="s">
        <v>914</v>
      </c>
      <c r="C5171" t="s">
        <v>264</v>
      </c>
      <c r="D5171" t="s">
        <v>885</v>
      </c>
      <c r="E5171" t="s">
        <v>308</v>
      </c>
      <c r="F5171" t="s">
        <v>309</v>
      </c>
      <c r="G5171" t="s">
        <v>122</v>
      </c>
      <c r="H5171">
        <v>62</v>
      </c>
      <c r="I5171" s="68" t="str">
        <f>VLOOKUP(E5171,Refs!$P$2:$R$29,3,FALSE)</f>
        <v>Y61</v>
      </c>
      <c r="J5171" s="68" t="str">
        <f>VLOOKUP(E5171,Refs!$P$2:$S$29,4,FALSE)</f>
        <v>East of England</v>
      </c>
      <c r="K5171" s="28">
        <f t="shared" si="164"/>
        <v>62</v>
      </c>
    </row>
    <row r="5172" spans="1:11" x14ac:dyDescent="0.35">
      <c r="A5172" s="69">
        <f t="shared" si="165"/>
        <v>45809</v>
      </c>
      <c r="B5172" t="s">
        <v>914</v>
      </c>
      <c r="C5172" t="s">
        <v>264</v>
      </c>
      <c r="D5172" t="s">
        <v>885</v>
      </c>
      <c r="E5172" t="s">
        <v>308</v>
      </c>
      <c r="F5172" t="s">
        <v>309</v>
      </c>
      <c r="G5172" t="s">
        <v>123</v>
      </c>
      <c r="H5172">
        <v>8</v>
      </c>
      <c r="I5172" s="68" t="str">
        <f>VLOOKUP(E5172,Refs!$P$2:$R$29,3,FALSE)</f>
        <v>Y61</v>
      </c>
      <c r="J5172" s="68" t="str">
        <f>VLOOKUP(E5172,Refs!$P$2:$S$29,4,FALSE)</f>
        <v>East of England</v>
      </c>
      <c r="K5172" s="28">
        <f t="shared" si="164"/>
        <v>8</v>
      </c>
    </row>
    <row r="5173" spans="1:11" x14ac:dyDescent="0.35">
      <c r="A5173" s="69">
        <f t="shared" si="165"/>
        <v>45809</v>
      </c>
      <c r="B5173" t="s">
        <v>914</v>
      </c>
      <c r="C5173" t="s">
        <v>264</v>
      </c>
      <c r="D5173" t="s">
        <v>885</v>
      </c>
      <c r="E5173" t="s">
        <v>308</v>
      </c>
      <c r="F5173" t="s">
        <v>309</v>
      </c>
      <c r="G5173" t="s">
        <v>124</v>
      </c>
      <c r="H5173">
        <v>0</v>
      </c>
      <c r="I5173" s="68" t="str">
        <f>VLOOKUP(E5173,Refs!$P$2:$R$29,3,FALSE)</f>
        <v>Y61</v>
      </c>
      <c r="J5173" s="68" t="str">
        <f>VLOOKUP(E5173,Refs!$P$2:$S$29,4,FALSE)</f>
        <v>East of England</v>
      </c>
      <c r="K5173" s="28" t="str">
        <f t="shared" si="164"/>
        <v/>
      </c>
    </row>
    <row r="5174" spans="1:11" x14ac:dyDescent="0.35">
      <c r="A5174" s="69">
        <f t="shared" si="165"/>
        <v>45809</v>
      </c>
      <c r="B5174" t="s">
        <v>914</v>
      </c>
      <c r="C5174" t="s">
        <v>264</v>
      </c>
      <c r="D5174" t="s">
        <v>885</v>
      </c>
      <c r="E5174" t="s">
        <v>308</v>
      </c>
      <c r="F5174" t="s">
        <v>309</v>
      </c>
      <c r="G5174" t="s">
        <v>125</v>
      </c>
      <c r="H5174" t="s">
        <v>886</v>
      </c>
      <c r="I5174" s="68" t="str">
        <f>VLOOKUP(E5174,Refs!$P$2:$R$29,3,FALSE)</f>
        <v>Y61</v>
      </c>
      <c r="J5174" s="68" t="str">
        <f>VLOOKUP(E5174,Refs!$P$2:$S$29,4,FALSE)</f>
        <v>East of England</v>
      </c>
      <c r="K5174" s="28" t="str">
        <f t="shared" si="164"/>
        <v>-</v>
      </c>
    </row>
    <row r="5175" spans="1:11" x14ac:dyDescent="0.35">
      <c r="A5175" s="69">
        <f t="shared" si="165"/>
        <v>45809</v>
      </c>
      <c r="B5175" t="s">
        <v>914</v>
      </c>
      <c r="C5175" t="s">
        <v>264</v>
      </c>
      <c r="D5175" t="s">
        <v>885</v>
      </c>
      <c r="E5175" t="s">
        <v>308</v>
      </c>
      <c r="F5175" t="s">
        <v>309</v>
      </c>
      <c r="G5175" t="s">
        <v>126</v>
      </c>
      <c r="H5175" t="s">
        <v>886</v>
      </c>
      <c r="I5175" s="68" t="str">
        <f>VLOOKUP(E5175,Refs!$P$2:$R$29,3,FALSE)</f>
        <v>Y61</v>
      </c>
      <c r="J5175" s="68" t="str">
        <f>VLOOKUP(E5175,Refs!$P$2:$S$29,4,FALSE)</f>
        <v>East of England</v>
      </c>
      <c r="K5175" s="28" t="str">
        <f t="shared" si="164"/>
        <v>-</v>
      </c>
    </row>
    <row r="5176" spans="1:11" x14ac:dyDescent="0.35">
      <c r="A5176" s="69">
        <f t="shared" si="165"/>
        <v>45809</v>
      </c>
      <c r="B5176" t="s">
        <v>914</v>
      </c>
      <c r="C5176" t="s">
        <v>264</v>
      </c>
      <c r="D5176" t="s">
        <v>885</v>
      </c>
      <c r="E5176" t="s">
        <v>308</v>
      </c>
      <c r="F5176" t="s">
        <v>309</v>
      </c>
      <c r="G5176" t="s">
        <v>127</v>
      </c>
      <c r="H5176">
        <v>0</v>
      </c>
      <c r="I5176" s="68" t="str">
        <f>VLOOKUP(E5176,Refs!$P$2:$R$29,3,FALSE)</f>
        <v>Y61</v>
      </c>
      <c r="J5176" s="68" t="str">
        <f>VLOOKUP(E5176,Refs!$P$2:$S$29,4,FALSE)</f>
        <v>East of England</v>
      </c>
      <c r="K5176" s="28" t="str">
        <f t="shared" si="164"/>
        <v/>
      </c>
    </row>
    <row r="5177" spans="1:11" x14ac:dyDescent="0.35">
      <c r="A5177" s="69">
        <f t="shared" si="165"/>
        <v>45809</v>
      </c>
      <c r="B5177" t="s">
        <v>914</v>
      </c>
      <c r="C5177" t="s">
        <v>264</v>
      </c>
      <c r="D5177" t="s">
        <v>885</v>
      </c>
      <c r="E5177" t="s">
        <v>308</v>
      </c>
      <c r="F5177" t="s">
        <v>309</v>
      </c>
      <c r="G5177" t="s">
        <v>128</v>
      </c>
      <c r="H5177">
        <v>59</v>
      </c>
      <c r="I5177" s="68" t="str">
        <f>VLOOKUP(E5177,Refs!$P$2:$R$29,3,FALSE)</f>
        <v>Y61</v>
      </c>
      <c r="J5177" s="68" t="str">
        <f>VLOOKUP(E5177,Refs!$P$2:$S$29,4,FALSE)</f>
        <v>East of England</v>
      </c>
      <c r="K5177" s="28">
        <f t="shared" si="164"/>
        <v>59</v>
      </c>
    </row>
    <row r="5178" spans="1:11" x14ac:dyDescent="0.35">
      <c r="A5178" s="69">
        <f t="shared" si="165"/>
        <v>45809</v>
      </c>
      <c r="B5178" t="s">
        <v>914</v>
      </c>
      <c r="C5178" t="s">
        <v>264</v>
      </c>
      <c r="D5178" t="s">
        <v>885</v>
      </c>
      <c r="E5178" t="s">
        <v>308</v>
      </c>
      <c r="F5178" t="s">
        <v>309</v>
      </c>
      <c r="G5178" t="s">
        <v>129</v>
      </c>
      <c r="H5178">
        <v>0</v>
      </c>
      <c r="I5178" s="68" t="str">
        <f>VLOOKUP(E5178,Refs!$P$2:$R$29,3,FALSE)</f>
        <v>Y61</v>
      </c>
      <c r="J5178" s="68" t="str">
        <f>VLOOKUP(E5178,Refs!$P$2:$S$29,4,FALSE)</f>
        <v>East of England</v>
      </c>
      <c r="K5178" s="28" t="str">
        <f t="shared" si="164"/>
        <v/>
      </c>
    </row>
    <row r="5179" spans="1:11" x14ac:dyDescent="0.35">
      <c r="A5179" s="69">
        <f t="shared" si="165"/>
        <v>45809</v>
      </c>
      <c r="B5179" t="s">
        <v>914</v>
      </c>
      <c r="C5179" t="s">
        <v>264</v>
      </c>
      <c r="D5179" t="s">
        <v>885</v>
      </c>
      <c r="E5179" t="s">
        <v>308</v>
      </c>
      <c r="F5179" t="s">
        <v>309</v>
      </c>
      <c r="G5179" t="s">
        <v>130</v>
      </c>
      <c r="H5179">
        <v>0</v>
      </c>
      <c r="I5179" s="68" t="str">
        <f>VLOOKUP(E5179,Refs!$P$2:$R$29,3,FALSE)</f>
        <v>Y61</v>
      </c>
      <c r="J5179" s="68" t="str">
        <f>VLOOKUP(E5179,Refs!$P$2:$S$29,4,FALSE)</f>
        <v>East of England</v>
      </c>
      <c r="K5179" s="28" t="str">
        <f t="shared" si="164"/>
        <v/>
      </c>
    </row>
    <row r="5180" spans="1:11" x14ac:dyDescent="0.35">
      <c r="A5180" s="69">
        <f t="shared" si="165"/>
        <v>45809</v>
      </c>
      <c r="B5180" t="s">
        <v>914</v>
      </c>
      <c r="C5180" t="s">
        <v>264</v>
      </c>
      <c r="D5180" t="s">
        <v>885</v>
      </c>
      <c r="E5180" t="s">
        <v>308</v>
      </c>
      <c r="F5180" t="s">
        <v>309</v>
      </c>
      <c r="G5180" t="s">
        <v>131</v>
      </c>
      <c r="H5180">
        <v>0</v>
      </c>
      <c r="I5180" s="68" t="str">
        <f>VLOOKUP(E5180,Refs!$P$2:$R$29,3,FALSE)</f>
        <v>Y61</v>
      </c>
      <c r="J5180" s="68" t="str">
        <f>VLOOKUP(E5180,Refs!$P$2:$S$29,4,FALSE)</f>
        <v>East of England</v>
      </c>
      <c r="K5180" s="28" t="str">
        <f t="shared" si="164"/>
        <v/>
      </c>
    </row>
    <row r="5181" spans="1:11" x14ac:dyDescent="0.35">
      <c r="A5181" s="69">
        <f t="shared" si="165"/>
        <v>45809</v>
      </c>
      <c r="B5181" t="s">
        <v>914</v>
      </c>
      <c r="C5181" t="s">
        <v>264</v>
      </c>
      <c r="D5181" t="s">
        <v>885</v>
      </c>
      <c r="E5181" t="s">
        <v>308</v>
      </c>
      <c r="F5181" t="s">
        <v>309</v>
      </c>
      <c r="G5181" t="s">
        <v>132</v>
      </c>
      <c r="H5181">
        <v>0</v>
      </c>
      <c r="I5181" s="68" t="str">
        <f>VLOOKUP(E5181,Refs!$P$2:$R$29,3,FALSE)</f>
        <v>Y61</v>
      </c>
      <c r="J5181" s="68" t="str">
        <f>VLOOKUP(E5181,Refs!$P$2:$S$29,4,FALSE)</f>
        <v>East of England</v>
      </c>
      <c r="K5181" s="28" t="str">
        <f t="shared" si="164"/>
        <v/>
      </c>
    </row>
    <row r="5182" spans="1:11" x14ac:dyDescent="0.35">
      <c r="A5182" s="69">
        <f t="shared" si="165"/>
        <v>45809</v>
      </c>
      <c r="B5182" t="s">
        <v>914</v>
      </c>
      <c r="C5182" t="s">
        <v>264</v>
      </c>
      <c r="D5182" t="s">
        <v>885</v>
      </c>
      <c r="E5182" t="s">
        <v>308</v>
      </c>
      <c r="F5182" t="s">
        <v>309</v>
      </c>
      <c r="G5182" t="s">
        <v>133</v>
      </c>
      <c r="H5182">
        <v>192</v>
      </c>
      <c r="I5182" s="68" t="str">
        <f>VLOOKUP(E5182,Refs!$P$2:$R$29,3,FALSE)</f>
        <v>Y61</v>
      </c>
      <c r="J5182" s="68" t="str">
        <f>VLOOKUP(E5182,Refs!$P$2:$S$29,4,FALSE)</f>
        <v>East of England</v>
      </c>
      <c r="K5182" s="28">
        <f t="shared" si="164"/>
        <v>192</v>
      </c>
    </row>
    <row r="5183" spans="1:11" x14ac:dyDescent="0.35">
      <c r="A5183" s="69">
        <f t="shared" si="165"/>
        <v>45809</v>
      </c>
      <c r="B5183" t="s">
        <v>914</v>
      </c>
      <c r="C5183" t="s">
        <v>264</v>
      </c>
      <c r="D5183" t="s">
        <v>885</v>
      </c>
      <c r="E5183" t="s">
        <v>308</v>
      </c>
      <c r="F5183" t="s">
        <v>309</v>
      </c>
      <c r="G5183" t="s">
        <v>134</v>
      </c>
      <c r="H5183">
        <v>186</v>
      </c>
      <c r="I5183" s="68" t="str">
        <f>VLOOKUP(E5183,Refs!$P$2:$R$29,3,FALSE)</f>
        <v>Y61</v>
      </c>
      <c r="J5183" s="68" t="str">
        <f>VLOOKUP(E5183,Refs!$P$2:$S$29,4,FALSE)</f>
        <v>East of England</v>
      </c>
      <c r="K5183" s="28">
        <f t="shared" si="164"/>
        <v>186</v>
      </c>
    </row>
    <row r="5184" spans="1:11" x14ac:dyDescent="0.35">
      <c r="A5184" s="69">
        <f t="shared" si="165"/>
        <v>45809</v>
      </c>
      <c r="B5184" t="s">
        <v>914</v>
      </c>
      <c r="C5184" t="s">
        <v>264</v>
      </c>
      <c r="D5184" t="s">
        <v>885</v>
      </c>
      <c r="E5184" t="s">
        <v>308</v>
      </c>
      <c r="F5184" t="s">
        <v>309</v>
      </c>
      <c r="G5184" t="s">
        <v>135</v>
      </c>
      <c r="H5184">
        <v>21</v>
      </c>
      <c r="I5184" s="68" t="str">
        <f>VLOOKUP(E5184,Refs!$P$2:$R$29,3,FALSE)</f>
        <v>Y61</v>
      </c>
      <c r="J5184" s="68" t="str">
        <f>VLOOKUP(E5184,Refs!$P$2:$S$29,4,FALSE)</f>
        <v>East of England</v>
      </c>
      <c r="K5184" s="28">
        <f t="shared" si="164"/>
        <v>21</v>
      </c>
    </row>
    <row r="5185" spans="1:11" x14ac:dyDescent="0.35">
      <c r="A5185" s="69">
        <f t="shared" si="165"/>
        <v>45809</v>
      </c>
      <c r="B5185" t="s">
        <v>914</v>
      </c>
      <c r="C5185" t="s">
        <v>264</v>
      </c>
      <c r="D5185" t="s">
        <v>885</v>
      </c>
      <c r="E5185" t="s">
        <v>308</v>
      </c>
      <c r="F5185" t="s">
        <v>309</v>
      </c>
      <c r="G5185" t="s">
        <v>136</v>
      </c>
      <c r="H5185">
        <v>0</v>
      </c>
      <c r="I5185" s="68" t="str">
        <f>VLOOKUP(E5185,Refs!$P$2:$R$29,3,FALSE)</f>
        <v>Y61</v>
      </c>
      <c r="J5185" s="68" t="str">
        <f>VLOOKUP(E5185,Refs!$P$2:$S$29,4,FALSE)</f>
        <v>East of England</v>
      </c>
      <c r="K5185" s="28" t="str">
        <f t="shared" si="164"/>
        <v/>
      </c>
    </row>
    <row r="5186" spans="1:11" x14ac:dyDescent="0.35">
      <c r="A5186" s="69">
        <f t="shared" si="165"/>
        <v>45809</v>
      </c>
      <c r="B5186" t="s">
        <v>914</v>
      </c>
      <c r="C5186" t="s">
        <v>264</v>
      </c>
      <c r="D5186" t="s">
        <v>885</v>
      </c>
      <c r="E5186" t="s">
        <v>308</v>
      </c>
      <c r="F5186" t="s">
        <v>309</v>
      </c>
      <c r="G5186" t="s">
        <v>137</v>
      </c>
      <c r="H5186">
        <v>0</v>
      </c>
      <c r="I5186" s="68" t="str">
        <f>VLOOKUP(E5186,Refs!$P$2:$R$29,3,FALSE)</f>
        <v>Y61</v>
      </c>
      <c r="J5186" s="68" t="str">
        <f>VLOOKUP(E5186,Refs!$P$2:$S$29,4,FALSE)</f>
        <v>East of England</v>
      </c>
      <c r="K5186" s="28" t="str">
        <f t="shared" ref="K5186:K5249" si="166">IF(OR(H5186="NULL",H5186=0,H5186=""),"",H5186)</f>
        <v/>
      </c>
    </row>
    <row r="5187" spans="1:11" x14ac:dyDescent="0.35">
      <c r="A5187" s="69">
        <f t="shared" ref="A5187:A5250" si="167">DATEVALUE(RIGHT(B5187,8))</f>
        <v>45809</v>
      </c>
      <c r="B5187" t="s">
        <v>914</v>
      </c>
      <c r="C5187" t="s">
        <v>264</v>
      </c>
      <c r="D5187" t="s">
        <v>885</v>
      </c>
      <c r="E5187" t="s">
        <v>308</v>
      </c>
      <c r="F5187" t="s">
        <v>309</v>
      </c>
      <c r="G5187" t="s">
        <v>138</v>
      </c>
      <c r="H5187">
        <v>0</v>
      </c>
      <c r="I5187" s="68" t="str">
        <f>VLOOKUP(E5187,Refs!$P$2:$R$29,3,FALSE)</f>
        <v>Y61</v>
      </c>
      <c r="J5187" s="68" t="str">
        <f>VLOOKUP(E5187,Refs!$P$2:$S$29,4,FALSE)</f>
        <v>East of England</v>
      </c>
      <c r="K5187" s="28" t="str">
        <f t="shared" si="166"/>
        <v/>
      </c>
    </row>
    <row r="5188" spans="1:11" x14ac:dyDescent="0.35">
      <c r="A5188" s="69">
        <f t="shared" si="167"/>
        <v>45809</v>
      </c>
      <c r="B5188" t="s">
        <v>914</v>
      </c>
      <c r="C5188" t="s">
        <v>264</v>
      </c>
      <c r="D5188" t="s">
        <v>885</v>
      </c>
      <c r="E5188" t="s">
        <v>308</v>
      </c>
      <c r="F5188" t="s">
        <v>309</v>
      </c>
      <c r="G5188" t="s">
        <v>139</v>
      </c>
      <c r="H5188">
        <v>72</v>
      </c>
      <c r="I5188" s="68" t="str">
        <f>VLOOKUP(E5188,Refs!$P$2:$R$29,3,FALSE)</f>
        <v>Y61</v>
      </c>
      <c r="J5188" s="68" t="str">
        <f>VLOOKUP(E5188,Refs!$P$2:$S$29,4,FALSE)</f>
        <v>East of England</v>
      </c>
      <c r="K5188" s="28">
        <f t="shared" si="166"/>
        <v>72</v>
      </c>
    </row>
    <row r="5189" spans="1:11" x14ac:dyDescent="0.35">
      <c r="A5189" s="69">
        <f t="shared" si="167"/>
        <v>45809</v>
      </c>
      <c r="B5189" t="s">
        <v>914</v>
      </c>
      <c r="C5189" t="s">
        <v>264</v>
      </c>
      <c r="D5189" t="s">
        <v>885</v>
      </c>
      <c r="E5189" t="s">
        <v>308</v>
      </c>
      <c r="F5189" t="s">
        <v>309</v>
      </c>
      <c r="G5189" t="s">
        <v>140</v>
      </c>
      <c r="H5189">
        <v>72</v>
      </c>
      <c r="I5189" s="68" t="str">
        <f>VLOOKUP(E5189,Refs!$P$2:$R$29,3,FALSE)</f>
        <v>Y61</v>
      </c>
      <c r="J5189" s="68" t="str">
        <f>VLOOKUP(E5189,Refs!$P$2:$S$29,4,FALSE)</f>
        <v>East of England</v>
      </c>
      <c r="K5189" s="28">
        <f t="shared" si="166"/>
        <v>72</v>
      </c>
    </row>
    <row r="5190" spans="1:11" x14ac:dyDescent="0.35">
      <c r="A5190" s="69">
        <f t="shared" si="167"/>
        <v>45809</v>
      </c>
      <c r="B5190" t="s">
        <v>914</v>
      </c>
      <c r="C5190" t="s">
        <v>264</v>
      </c>
      <c r="D5190" t="s">
        <v>885</v>
      </c>
      <c r="E5190" t="s">
        <v>308</v>
      </c>
      <c r="F5190" t="s">
        <v>309</v>
      </c>
      <c r="G5190" t="s">
        <v>728</v>
      </c>
      <c r="H5190">
        <v>7</v>
      </c>
      <c r="I5190" s="68" t="str">
        <f>VLOOKUP(E5190,Refs!$P$2:$R$29,3,FALSE)</f>
        <v>Y61</v>
      </c>
      <c r="J5190" s="68" t="str">
        <f>VLOOKUP(E5190,Refs!$P$2:$S$29,4,FALSE)</f>
        <v>East of England</v>
      </c>
      <c r="K5190" s="28">
        <f t="shared" si="166"/>
        <v>7</v>
      </c>
    </row>
    <row r="5191" spans="1:11" x14ac:dyDescent="0.35">
      <c r="A5191" s="69">
        <f t="shared" si="167"/>
        <v>45809</v>
      </c>
      <c r="B5191" t="s">
        <v>914</v>
      </c>
      <c r="C5191" t="s">
        <v>264</v>
      </c>
      <c r="D5191" t="s">
        <v>885</v>
      </c>
      <c r="E5191" t="s">
        <v>308</v>
      </c>
      <c r="F5191" t="s">
        <v>309</v>
      </c>
      <c r="G5191" t="s">
        <v>727</v>
      </c>
      <c r="H5191">
        <v>7</v>
      </c>
      <c r="I5191" s="68" t="str">
        <f>VLOOKUP(E5191,Refs!$P$2:$R$29,3,FALSE)</f>
        <v>Y61</v>
      </c>
      <c r="J5191" s="68" t="str">
        <f>VLOOKUP(E5191,Refs!$P$2:$S$29,4,FALSE)</f>
        <v>East of England</v>
      </c>
      <c r="K5191" s="28">
        <f t="shared" si="166"/>
        <v>7</v>
      </c>
    </row>
    <row r="5192" spans="1:11" x14ac:dyDescent="0.35">
      <c r="A5192" s="69">
        <f t="shared" si="167"/>
        <v>45809</v>
      </c>
      <c r="B5192" t="s">
        <v>914</v>
      </c>
      <c r="C5192" t="s">
        <v>264</v>
      </c>
      <c r="D5192" t="s">
        <v>885</v>
      </c>
      <c r="E5192" t="s">
        <v>308</v>
      </c>
      <c r="F5192" t="s">
        <v>309</v>
      </c>
      <c r="G5192" t="s">
        <v>730</v>
      </c>
      <c r="H5192">
        <v>14</v>
      </c>
      <c r="I5192" s="68" t="str">
        <f>VLOOKUP(E5192,Refs!$P$2:$R$29,3,FALSE)</f>
        <v>Y61</v>
      </c>
      <c r="J5192" s="68" t="str">
        <f>VLOOKUP(E5192,Refs!$P$2:$S$29,4,FALSE)</f>
        <v>East of England</v>
      </c>
      <c r="K5192" s="28">
        <f t="shared" si="166"/>
        <v>14</v>
      </c>
    </row>
    <row r="5193" spans="1:11" x14ac:dyDescent="0.35">
      <c r="A5193" s="69">
        <f t="shared" si="167"/>
        <v>45809</v>
      </c>
      <c r="B5193" t="s">
        <v>914</v>
      </c>
      <c r="C5193" t="s">
        <v>264</v>
      </c>
      <c r="D5193" t="s">
        <v>885</v>
      </c>
      <c r="E5193" t="s">
        <v>308</v>
      </c>
      <c r="F5193" t="s">
        <v>309</v>
      </c>
      <c r="G5193" t="s">
        <v>729</v>
      </c>
      <c r="H5193">
        <v>14</v>
      </c>
      <c r="I5193" s="68" t="str">
        <f>VLOOKUP(E5193,Refs!$P$2:$R$29,3,FALSE)</f>
        <v>Y61</v>
      </c>
      <c r="J5193" s="68" t="str">
        <f>VLOOKUP(E5193,Refs!$P$2:$S$29,4,FALSE)</f>
        <v>East of England</v>
      </c>
      <c r="K5193" s="28">
        <f t="shared" si="166"/>
        <v>14</v>
      </c>
    </row>
    <row r="5194" spans="1:11" x14ac:dyDescent="0.35">
      <c r="A5194" s="69">
        <f t="shared" si="167"/>
        <v>45809</v>
      </c>
      <c r="B5194" t="s">
        <v>914</v>
      </c>
      <c r="C5194" t="s">
        <v>279</v>
      </c>
      <c r="E5194" t="s">
        <v>780</v>
      </c>
      <c r="F5194" t="s">
        <v>249</v>
      </c>
      <c r="G5194" t="s">
        <v>10</v>
      </c>
      <c r="H5194">
        <v>293569</v>
      </c>
      <c r="I5194" s="68" t="str">
        <f>VLOOKUP(E5194,Refs!$P$2:$R$29,3,FALSE)</f>
        <v>Y60</v>
      </c>
      <c r="J5194" s="68" t="str">
        <f>VLOOKUP(E5194,Refs!$P$2:$S$29,4,FALSE)</f>
        <v>Midlands</v>
      </c>
      <c r="K5194" s="28">
        <f t="shared" si="166"/>
        <v>293569</v>
      </c>
    </row>
    <row r="5195" spans="1:11" x14ac:dyDescent="0.35">
      <c r="A5195" s="69">
        <f t="shared" si="167"/>
        <v>45809</v>
      </c>
      <c r="B5195" t="s">
        <v>914</v>
      </c>
      <c r="C5195" t="s">
        <v>279</v>
      </c>
      <c r="E5195" t="s">
        <v>780</v>
      </c>
      <c r="F5195" t="s">
        <v>249</v>
      </c>
      <c r="G5195" t="s">
        <v>69</v>
      </c>
      <c r="H5195">
        <v>293569</v>
      </c>
      <c r="I5195" s="68" t="str">
        <f>VLOOKUP(E5195,Refs!$P$2:$R$29,3,FALSE)</f>
        <v>Y60</v>
      </c>
      <c r="J5195" s="68" t="str">
        <f>VLOOKUP(E5195,Refs!$P$2:$S$29,4,FALSE)</f>
        <v>Midlands</v>
      </c>
      <c r="K5195" s="28">
        <f t="shared" si="166"/>
        <v>293569</v>
      </c>
    </row>
    <row r="5196" spans="1:11" x14ac:dyDescent="0.35">
      <c r="A5196" s="69">
        <f t="shared" si="167"/>
        <v>45809</v>
      </c>
      <c r="B5196" t="s">
        <v>914</v>
      </c>
      <c r="C5196" t="s">
        <v>279</v>
      </c>
      <c r="E5196" t="s">
        <v>780</v>
      </c>
      <c r="F5196" t="s">
        <v>249</v>
      </c>
      <c r="G5196" t="s">
        <v>20</v>
      </c>
      <c r="H5196">
        <v>291152</v>
      </c>
      <c r="I5196" s="68" t="str">
        <f>VLOOKUP(E5196,Refs!$P$2:$R$29,3,FALSE)</f>
        <v>Y60</v>
      </c>
      <c r="J5196" s="68" t="str">
        <f>VLOOKUP(E5196,Refs!$P$2:$S$29,4,FALSE)</f>
        <v>Midlands</v>
      </c>
      <c r="K5196" s="28">
        <f t="shared" si="166"/>
        <v>291152</v>
      </c>
    </row>
    <row r="5197" spans="1:11" x14ac:dyDescent="0.35">
      <c r="A5197" s="69">
        <f t="shared" si="167"/>
        <v>45809</v>
      </c>
      <c r="B5197" t="s">
        <v>914</v>
      </c>
      <c r="C5197" t="s">
        <v>279</v>
      </c>
      <c r="E5197" t="s">
        <v>780</v>
      </c>
      <c r="F5197" t="s">
        <v>249</v>
      </c>
      <c r="G5197" t="s">
        <v>23</v>
      </c>
      <c r="H5197">
        <v>276416</v>
      </c>
      <c r="I5197" s="68" t="str">
        <f>VLOOKUP(E5197,Refs!$P$2:$R$29,3,FALSE)</f>
        <v>Y60</v>
      </c>
      <c r="J5197" s="68" t="str">
        <f>VLOOKUP(E5197,Refs!$P$2:$S$29,4,FALSE)</f>
        <v>Midlands</v>
      </c>
      <c r="K5197" s="28">
        <f t="shared" si="166"/>
        <v>276416</v>
      </c>
    </row>
    <row r="5198" spans="1:11" x14ac:dyDescent="0.35">
      <c r="A5198" s="69">
        <f t="shared" si="167"/>
        <v>45809</v>
      </c>
      <c r="B5198" t="s">
        <v>914</v>
      </c>
      <c r="C5198" t="s">
        <v>279</v>
      </c>
      <c r="E5198" t="s">
        <v>780</v>
      </c>
      <c r="F5198" t="s">
        <v>249</v>
      </c>
      <c r="G5198" t="s">
        <v>19</v>
      </c>
      <c r="H5198">
        <v>2417</v>
      </c>
      <c r="I5198" s="68" t="str">
        <f>VLOOKUP(E5198,Refs!$P$2:$R$29,3,FALSE)</f>
        <v>Y60</v>
      </c>
      <c r="J5198" s="68" t="str">
        <f>VLOOKUP(E5198,Refs!$P$2:$S$29,4,FALSE)</f>
        <v>Midlands</v>
      </c>
      <c r="K5198" s="28">
        <f t="shared" si="166"/>
        <v>2417</v>
      </c>
    </row>
    <row r="5199" spans="1:11" x14ac:dyDescent="0.35">
      <c r="A5199" s="69">
        <f t="shared" si="167"/>
        <v>45809</v>
      </c>
      <c r="B5199" t="s">
        <v>914</v>
      </c>
      <c r="C5199" t="s">
        <v>279</v>
      </c>
      <c r="E5199" t="s">
        <v>780</v>
      </c>
      <c r="F5199" t="s">
        <v>249</v>
      </c>
      <c r="G5199" t="s">
        <v>21</v>
      </c>
      <c r="H5199">
        <v>3589232</v>
      </c>
      <c r="I5199" s="68" t="str">
        <f>VLOOKUP(E5199,Refs!$P$2:$R$29,3,FALSE)</f>
        <v>Y60</v>
      </c>
      <c r="J5199" s="68" t="str">
        <f>VLOOKUP(E5199,Refs!$P$2:$S$29,4,FALSE)</f>
        <v>Midlands</v>
      </c>
      <c r="K5199" s="28">
        <f t="shared" si="166"/>
        <v>3589232</v>
      </c>
    </row>
    <row r="5200" spans="1:11" x14ac:dyDescent="0.35">
      <c r="A5200" s="69">
        <f t="shared" si="167"/>
        <v>45809</v>
      </c>
      <c r="B5200" t="s">
        <v>914</v>
      </c>
      <c r="C5200" t="s">
        <v>279</v>
      </c>
      <c r="E5200" t="s">
        <v>780</v>
      </c>
      <c r="F5200" t="s">
        <v>249</v>
      </c>
      <c r="G5200" t="s">
        <v>70</v>
      </c>
      <c r="H5200">
        <v>113</v>
      </c>
      <c r="I5200" s="68" t="str">
        <f>VLOOKUP(E5200,Refs!$P$2:$R$29,3,FALSE)</f>
        <v>Y60</v>
      </c>
      <c r="J5200" s="68" t="str">
        <f>VLOOKUP(E5200,Refs!$P$2:$S$29,4,FALSE)</f>
        <v>Midlands</v>
      </c>
      <c r="K5200" s="28">
        <f t="shared" si="166"/>
        <v>113</v>
      </c>
    </row>
    <row r="5201" spans="1:11" x14ac:dyDescent="0.35">
      <c r="A5201" s="69">
        <f t="shared" si="167"/>
        <v>45809</v>
      </c>
      <c r="B5201" t="s">
        <v>914</v>
      </c>
      <c r="C5201" t="s">
        <v>279</v>
      </c>
      <c r="E5201" t="s">
        <v>780</v>
      </c>
      <c r="F5201" t="s">
        <v>249</v>
      </c>
      <c r="G5201" t="s">
        <v>71</v>
      </c>
      <c r="H5201">
        <v>212</v>
      </c>
      <c r="I5201" s="68" t="str">
        <f>VLOOKUP(E5201,Refs!$P$2:$R$29,3,FALSE)</f>
        <v>Y60</v>
      </c>
      <c r="J5201" s="68" t="str">
        <f>VLOOKUP(E5201,Refs!$P$2:$S$29,4,FALSE)</f>
        <v>Midlands</v>
      </c>
      <c r="K5201" s="28">
        <f t="shared" si="166"/>
        <v>212</v>
      </c>
    </row>
    <row r="5202" spans="1:11" x14ac:dyDescent="0.35">
      <c r="A5202" s="69">
        <f t="shared" si="167"/>
        <v>45809</v>
      </c>
      <c r="B5202" t="s">
        <v>914</v>
      </c>
      <c r="C5202" t="s">
        <v>279</v>
      </c>
      <c r="E5202" t="s">
        <v>780</v>
      </c>
      <c r="F5202" t="s">
        <v>249</v>
      </c>
      <c r="G5202" t="s">
        <v>72</v>
      </c>
      <c r="H5202">
        <v>230187</v>
      </c>
      <c r="I5202" s="68" t="str">
        <f>VLOOKUP(E5202,Refs!$P$2:$R$29,3,FALSE)</f>
        <v>Y60</v>
      </c>
      <c r="J5202" s="68" t="str">
        <f>VLOOKUP(E5202,Refs!$P$2:$S$29,4,FALSE)</f>
        <v>Midlands</v>
      </c>
      <c r="K5202" s="28">
        <f t="shared" si="166"/>
        <v>230187</v>
      </c>
    </row>
    <row r="5203" spans="1:11" x14ac:dyDescent="0.35">
      <c r="A5203" s="69">
        <f t="shared" si="167"/>
        <v>45809</v>
      </c>
      <c r="B5203" t="s">
        <v>914</v>
      </c>
      <c r="C5203" t="s">
        <v>279</v>
      </c>
      <c r="E5203" t="s">
        <v>780</v>
      </c>
      <c r="F5203" t="s">
        <v>249</v>
      </c>
      <c r="G5203" t="s">
        <v>73</v>
      </c>
      <c r="H5203">
        <v>74888</v>
      </c>
      <c r="I5203" s="68" t="str">
        <f>VLOOKUP(E5203,Refs!$P$2:$R$29,3,FALSE)</f>
        <v>Y60</v>
      </c>
      <c r="J5203" s="68" t="str">
        <f>VLOOKUP(E5203,Refs!$P$2:$S$29,4,FALSE)</f>
        <v>Midlands</v>
      </c>
      <c r="K5203" s="28">
        <f t="shared" si="166"/>
        <v>74888</v>
      </c>
    </row>
    <row r="5204" spans="1:11" x14ac:dyDescent="0.35">
      <c r="A5204" s="69">
        <f t="shared" si="167"/>
        <v>45809</v>
      </c>
      <c r="B5204" t="s">
        <v>914</v>
      </c>
      <c r="C5204" t="s">
        <v>279</v>
      </c>
      <c r="E5204" t="s">
        <v>780</v>
      </c>
      <c r="F5204" t="s">
        <v>249</v>
      </c>
      <c r="G5204" t="s">
        <v>74</v>
      </c>
      <c r="H5204">
        <v>137729638</v>
      </c>
      <c r="I5204" s="68" t="str">
        <f>VLOOKUP(E5204,Refs!$P$2:$R$29,3,FALSE)</f>
        <v>Y60</v>
      </c>
      <c r="J5204" s="68" t="str">
        <f>VLOOKUP(E5204,Refs!$P$2:$S$29,4,FALSE)</f>
        <v>Midlands</v>
      </c>
      <c r="K5204" s="28">
        <f t="shared" si="166"/>
        <v>137729638</v>
      </c>
    </row>
    <row r="5205" spans="1:11" x14ac:dyDescent="0.35">
      <c r="A5205" s="69">
        <f t="shared" si="167"/>
        <v>45809</v>
      </c>
      <c r="B5205" t="s">
        <v>914</v>
      </c>
      <c r="C5205" t="s">
        <v>279</v>
      </c>
      <c r="E5205" t="s">
        <v>780</v>
      </c>
      <c r="F5205" t="s">
        <v>249</v>
      </c>
      <c r="G5205" t="s">
        <v>26</v>
      </c>
      <c r="H5205">
        <v>269488</v>
      </c>
      <c r="I5205" s="68" t="str">
        <f>VLOOKUP(E5205,Refs!$P$2:$R$29,3,FALSE)</f>
        <v>Y60</v>
      </c>
      <c r="J5205" s="68" t="str">
        <f>VLOOKUP(E5205,Refs!$P$2:$S$29,4,FALSE)</f>
        <v>Midlands</v>
      </c>
      <c r="K5205" s="28">
        <f t="shared" si="166"/>
        <v>269488</v>
      </c>
    </row>
    <row r="5206" spans="1:11" x14ac:dyDescent="0.35">
      <c r="A5206" s="69">
        <f t="shared" si="167"/>
        <v>45809</v>
      </c>
      <c r="B5206" t="s">
        <v>914</v>
      </c>
      <c r="C5206" t="s">
        <v>279</v>
      </c>
      <c r="E5206" t="s">
        <v>780</v>
      </c>
      <c r="F5206" t="s">
        <v>249</v>
      </c>
      <c r="G5206" t="s">
        <v>75</v>
      </c>
      <c r="H5206">
        <v>1527</v>
      </c>
      <c r="I5206" s="68" t="str">
        <f>VLOOKUP(E5206,Refs!$P$2:$R$29,3,FALSE)</f>
        <v>Y60</v>
      </c>
      <c r="J5206" s="68" t="str">
        <f>VLOOKUP(E5206,Refs!$P$2:$S$29,4,FALSE)</f>
        <v>Midlands</v>
      </c>
      <c r="K5206" s="28">
        <f t="shared" si="166"/>
        <v>1527</v>
      </c>
    </row>
    <row r="5207" spans="1:11" x14ac:dyDescent="0.35">
      <c r="A5207" s="69">
        <f t="shared" si="167"/>
        <v>45809</v>
      </c>
      <c r="B5207" t="s">
        <v>914</v>
      </c>
      <c r="C5207" t="s">
        <v>279</v>
      </c>
      <c r="E5207" t="s">
        <v>780</v>
      </c>
      <c r="F5207" t="s">
        <v>249</v>
      </c>
      <c r="G5207" t="s">
        <v>76</v>
      </c>
      <c r="H5207">
        <v>180032</v>
      </c>
      <c r="I5207" s="68" t="str">
        <f>VLOOKUP(E5207,Refs!$P$2:$R$29,3,FALSE)</f>
        <v>Y60</v>
      </c>
      <c r="J5207" s="68" t="str">
        <f>VLOOKUP(E5207,Refs!$P$2:$S$29,4,FALSE)</f>
        <v>Midlands</v>
      </c>
      <c r="K5207" s="28">
        <f t="shared" si="166"/>
        <v>180032</v>
      </c>
    </row>
    <row r="5208" spans="1:11" x14ac:dyDescent="0.35">
      <c r="A5208" s="69">
        <f t="shared" si="167"/>
        <v>45809</v>
      </c>
      <c r="B5208" t="s">
        <v>914</v>
      </c>
      <c r="C5208" t="s">
        <v>279</v>
      </c>
      <c r="E5208" t="s">
        <v>780</v>
      </c>
      <c r="F5208" t="s">
        <v>249</v>
      </c>
      <c r="G5208" t="s">
        <v>77</v>
      </c>
      <c r="H5208">
        <v>74568</v>
      </c>
      <c r="I5208" s="68" t="str">
        <f>VLOOKUP(E5208,Refs!$P$2:$R$29,3,FALSE)</f>
        <v>Y60</v>
      </c>
      <c r="J5208" s="68" t="str">
        <f>VLOOKUP(E5208,Refs!$P$2:$S$29,4,FALSE)</f>
        <v>Midlands</v>
      </c>
      <c r="K5208" s="28">
        <f t="shared" si="166"/>
        <v>74568</v>
      </c>
    </row>
    <row r="5209" spans="1:11" x14ac:dyDescent="0.35">
      <c r="A5209" s="69">
        <f t="shared" si="167"/>
        <v>45809</v>
      </c>
      <c r="B5209" t="s">
        <v>914</v>
      </c>
      <c r="C5209" t="s">
        <v>279</v>
      </c>
      <c r="E5209" t="s">
        <v>780</v>
      </c>
      <c r="F5209" t="s">
        <v>249</v>
      </c>
      <c r="G5209" t="s">
        <v>78</v>
      </c>
      <c r="H5209">
        <v>12695</v>
      </c>
      <c r="I5209" s="68" t="str">
        <f>VLOOKUP(E5209,Refs!$P$2:$R$29,3,FALSE)</f>
        <v>Y60</v>
      </c>
      <c r="J5209" s="68" t="str">
        <f>VLOOKUP(E5209,Refs!$P$2:$S$29,4,FALSE)</f>
        <v>Midlands</v>
      </c>
      <c r="K5209" s="28">
        <f t="shared" si="166"/>
        <v>12695</v>
      </c>
    </row>
    <row r="5210" spans="1:11" x14ac:dyDescent="0.35">
      <c r="A5210" s="69">
        <f t="shared" si="167"/>
        <v>45809</v>
      </c>
      <c r="B5210" t="s">
        <v>914</v>
      </c>
      <c r="C5210" t="s">
        <v>279</v>
      </c>
      <c r="E5210" t="s">
        <v>780</v>
      </c>
      <c r="F5210" t="s">
        <v>249</v>
      </c>
      <c r="G5210" t="s">
        <v>79</v>
      </c>
      <c r="H5210">
        <v>666</v>
      </c>
      <c r="I5210" s="68" t="str">
        <f>VLOOKUP(E5210,Refs!$P$2:$R$29,3,FALSE)</f>
        <v>Y60</v>
      </c>
      <c r="J5210" s="68" t="str">
        <f>VLOOKUP(E5210,Refs!$P$2:$S$29,4,FALSE)</f>
        <v>Midlands</v>
      </c>
      <c r="K5210" s="28">
        <f t="shared" si="166"/>
        <v>666</v>
      </c>
    </row>
    <row r="5211" spans="1:11" x14ac:dyDescent="0.35">
      <c r="A5211" s="69">
        <f t="shared" si="167"/>
        <v>45809</v>
      </c>
      <c r="B5211" t="s">
        <v>914</v>
      </c>
      <c r="C5211" t="s">
        <v>279</v>
      </c>
      <c r="E5211" t="s">
        <v>780</v>
      </c>
      <c r="F5211" t="s">
        <v>249</v>
      </c>
      <c r="G5211" t="s">
        <v>25</v>
      </c>
      <c r="H5211">
        <v>87929</v>
      </c>
      <c r="I5211" s="68" t="str">
        <f>VLOOKUP(E5211,Refs!$P$2:$R$29,3,FALSE)</f>
        <v>Y60</v>
      </c>
      <c r="J5211" s="68" t="str">
        <f>VLOOKUP(E5211,Refs!$P$2:$S$29,4,FALSE)</f>
        <v>Midlands</v>
      </c>
      <c r="K5211" s="28">
        <f t="shared" si="166"/>
        <v>87929</v>
      </c>
    </row>
    <row r="5212" spans="1:11" x14ac:dyDescent="0.35">
      <c r="A5212" s="69">
        <f t="shared" si="167"/>
        <v>45809</v>
      </c>
      <c r="B5212" t="s">
        <v>914</v>
      </c>
      <c r="C5212" t="s">
        <v>279</v>
      </c>
      <c r="E5212" t="s">
        <v>780</v>
      </c>
      <c r="F5212" t="s">
        <v>249</v>
      </c>
      <c r="G5212" t="s">
        <v>80</v>
      </c>
      <c r="H5212">
        <v>5938</v>
      </c>
      <c r="I5212" s="68" t="str">
        <f>VLOOKUP(E5212,Refs!$P$2:$R$29,3,FALSE)</f>
        <v>Y60</v>
      </c>
      <c r="J5212" s="68" t="str">
        <f>VLOOKUP(E5212,Refs!$P$2:$S$29,4,FALSE)</f>
        <v>Midlands</v>
      </c>
      <c r="K5212" s="28">
        <f t="shared" si="166"/>
        <v>5938</v>
      </c>
    </row>
    <row r="5213" spans="1:11" x14ac:dyDescent="0.35">
      <c r="A5213" s="69">
        <f t="shared" si="167"/>
        <v>45809</v>
      </c>
      <c r="B5213" t="s">
        <v>914</v>
      </c>
      <c r="C5213" t="s">
        <v>279</v>
      </c>
      <c r="E5213" t="s">
        <v>780</v>
      </c>
      <c r="F5213" t="s">
        <v>249</v>
      </c>
      <c r="G5213" t="s">
        <v>81</v>
      </c>
      <c r="H5213">
        <v>65507</v>
      </c>
      <c r="I5213" s="68" t="str">
        <f>VLOOKUP(E5213,Refs!$P$2:$R$29,3,FALSE)</f>
        <v>Y60</v>
      </c>
      <c r="J5213" s="68" t="str">
        <f>VLOOKUP(E5213,Refs!$P$2:$S$29,4,FALSE)</f>
        <v>Midlands</v>
      </c>
      <c r="K5213" s="28">
        <f t="shared" si="166"/>
        <v>65507</v>
      </c>
    </row>
    <row r="5214" spans="1:11" x14ac:dyDescent="0.35">
      <c r="A5214" s="69">
        <f t="shared" si="167"/>
        <v>45809</v>
      </c>
      <c r="B5214" t="s">
        <v>914</v>
      </c>
      <c r="C5214" t="s">
        <v>279</v>
      </c>
      <c r="E5214" t="s">
        <v>780</v>
      </c>
      <c r="F5214" t="s">
        <v>249</v>
      </c>
      <c r="G5214" t="s">
        <v>82</v>
      </c>
      <c r="H5214">
        <v>29227</v>
      </c>
      <c r="I5214" s="68" t="str">
        <f>VLOOKUP(E5214,Refs!$P$2:$R$29,3,FALSE)</f>
        <v>Y60</v>
      </c>
      <c r="J5214" s="68" t="str">
        <f>VLOOKUP(E5214,Refs!$P$2:$S$29,4,FALSE)</f>
        <v>Midlands</v>
      </c>
      <c r="K5214" s="28">
        <f t="shared" si="166"/>
        <v>29227</v>
      </c>
    </row>
    <row r="5215" spans="1:11" x14ac:dyDescent="0.35">
      <c r="A5215" s="69">
        <f t="shared" si="167"/>
        <v>45809</v>
      </c>
      <c r="B5215" t="s">
        <v>914</v>
      </c>
      <c r="C5215" t="s">
        <v>279</v>
      </c>
      <c r="E5215" t="s">
        <v>780</v>
      </c>
      <c r="F5215" t="s">
        <v>249</v>
      </c>
      <c r="G5215" t="s">
        <v>83</v>
      </c>
      <c r="H5215">
        <v>2107</v>
      </c>
      <c r="I5215" s="68" t="str">
        <f>VLOOKUP(E5215,Refs!$P$2:$R$29,3,FALSE)</f>
        <v>Y60</v>
      </c>
      <c r="J5215" s="68" t="str">
        <f>VLOOKUP(E5215,Refs!$P$2:$S$29,4,FALSE)</f>
        <v>Midlands</v>
      </c>
      <c r="K5215" s="28">
        <f t="shared" si="166"/>
        <v>2107</v>
      </c>
    </row>
    <row r="5216" spans="1:11" x14ac:dyDescent="0.35">
      <c r="A5216" s="69">
        <f t="shared" si="167"/>
        <v>45809</v>
      </c>
      <c r="B5216" t="s">
        <v>914</v>
      </c>
      <c r="C5216" t="s">
        <v>279</v>
      </c>
      <c r="E5216" t="s">
        <v>780</v>
      </c>
      <c r="F5216" t="s">
        <v>249</v>
      </c>
      <c r="G5216" t="s">
        <v>84</v>
      </c>
      <c r="H5216">
        <v>5880</v>
      </c>
      <c r="I5216" s="68" t="str">
        <f>VLOOKUP(E5216,Refs!$P$2:$R$29,3,FALSE)</f>
        <v>Y60</v>
      </c>
      <c r="J5216" s="68" t="str">
        <f>VLOOKUP(E5216,Refs!$P$2:$S$29,4,FALSE)</f>
        <v>Midlands</v>
      </c>
      <c r="K5216" s="28">
        <f t="shared" si="166"/>
        <v>5880</v>
      </c>
    </row>
    <row r="5217" spans="1:11" x14ac:dyDescent="0.35">
      <c r="A5217" s="69">
        <f t="shared" si="167"/>
        <v>45809</v>
      </c>
      <c r="B5217" t="s">
        <v>914</v>
      </c>
      <c r="C5217" t="s">
        <v>279</v>
      </c>
      <c r="E5217" t="s">
        <v>780</v>
      </c>
      <c r="F5217" t="s">
        <v>249</v>
      </c>
      <c r="G5217" t="s">
        <v>85</v>
      </c>
      <c r="H5217">
        <v>9381</v>
      </c>
      <c r="I5217" s="68" t="str">
        <f>VLOOKUP(E5217,Refs!$P$2:$R$29,3,FALSE)</f>
        <v>Y60</v>
      </c>
      <c r="J5217" s="68" t="str">
        <f>VLOOKUP(E5217,Refs!$P$2:$S$29,4,FALSE)</f>
        <v>Midlands</v>
      </c>
      <c r="K5217" s="28">
        <f t="shared" si="166"/>
        <v>9381</v>
      </c>
    </row>
    <row r="5218" spans="1:11" x14ac:dyDescent="0.35">
      <c r="A5218" s="69">
        <f t="shared" si="167"/>
        <v>45809</v>
      </c>
      <c r="B5218" t="s">
        <v>914</v>
      </c>
      <c r="C5218" t="s">
        <v>279</v>
      </c>
      <c r="E5218" t="s">
        <v>780</v>
      </c>
      <c r="F5218" t="s">
        <v>249</v>
      </c>
      <c r="G5218" t="s">
        <v>86</v>
      </c>
      <c r="H5218">
        <v>2880</v>
      </c>
      <c r="I5218" s="68" t="str">
        <f>VLOOKUP(E5218,Refs!$P$2:$R$29,3,FALSE)</f>
        <v>Y60</v>
      </c>
      <c r="J5218" s="68" t="str">
        <f>VLOOKUP(E5218,Refs!$P$2:$S$29,4,FALSE)</f>
        <v>Midlands</v>
      </c>
      <c r="K5218" s="28">
        <f t="shared" si="166"/>
        <v>2880</v>
      </c>
    </row>
    <row r="5219" spans="1:11" x14ac:dyDescent="0.35">
      <c r="A5219" s="69">
        <f t="shared" si="167"/>
        <v>45809</v>
      </c>
      <c r="B5219" t="s">
        <v>914</v>
      </c>
      <c r="C5219" t="s">
        <v>279</v>
      </c>
      <c r="E5219" t="s">
        <v>780</v>
      </c>
      <c r="F5219" t="s">
        <v>249</v>
      </c>
      <c r="G5219" t="s">
        <v>87</v>
      </c>
      <c r="H5219">
        <v>4256</v>
      </c>
      <c r="I5219" s="68" t="str">
        <f>VLOOKUP(E5219,Refs!$P$2:$R$29,3,FALSE)</f>
        <v>Y60</v>
      </c>
      <c r="J5219" s="68" t="str">
        <f>VLOOKUP(E5219,Refs!$P$2:$S$29,4,FALSE)</f>
        <v>Midlands</v>
      </c>
      <c r="K5219" s="28">
        <f t="shared" si="166"/>
        <v>4256</v>
      </c>
    </row>
    <row r="5220" spans="1:11" x14ac:dyDescent="0.35">
      <c r="A5220" s="69">
        <f t="shared" si="167"/>
        <v>45809</v>
      </c>
      <c r="B5220" t="s">
        <v>914</v>
      </c>
      <c r="C5220" t="s">
        <v>279</v>
      </c>
      <c r="E5220" t="s">
        <v>780</v>
      </c>
      <c r="F5220" t="s">
        <v>249</v>
      </c>
      <c r="G5220" t="s">
        <v>88</v>
      </c>
      <c r="H5220">
        <v>12406</v>
      </c>
      <c r="I5220" s="68" t="str">
        <f>VLOOKUP(E5220,Refs!$P$2:$R$29,3,FALSE)</f>
        <v>Y60</v>
      </c>
      <c r="J5220" s="68" t="str">
        <f>VLOOKUP(E5220,Refs!$P$2:$S$29,4,FALSE)</f>
        <v>Midlands</v>
      </c>
      <c r="K5220" s="28">
        <f t="shared" si="166"/>
        <v>12406</v>
      </c>
    </row>
    <row r="5221" spans="1:11" x14ac:dyDescent="0.35">
      <c r="A5221" s="69">
        <f t="shared" si="167"/>
        <v>45809</v>
      </c>
      <c r="B5221" t="s">
        <v>914</v>
      </c>
      <c r="C5221" t="s">
        <v>279</v>
      </c>
      <c r="E5221" t="s">
        <v>780</v>
      </c>
      <c r="F5221" t="s">
        <v>249</v>
      </c>
      <c r="G5221" t="s">
        <v>89</v>
      </c>
      <c r="H5221">
        <v>269488</v>
      </c>
      <c r="I5221" s="68" t="str">
        <f>VLOOKUP(E5221,Refs!$P$2:$R$29,3,FALSE)</f>
        <v>Y60</v>
      </c>
      <c r="J5221" s="68" t="str">
        <f>VLOOKUP(E5221,Refs!$P$2:$S$29,4,FALSE)</f>
        <v>Midlands</v>
      </c>
      <c r="K5221" s="28">
        <f t="shared" si="166"/>
        <v>269488</v>
      </c>
    </row>
    <row r="5222" spans="1:11" x14ac:dyDescent="0.35">
      <c r="A5222" s="69">
        <f t="shared" si="167"/>
        <v>45809</v>
      </c>
      <c r="B5222" t="s">
        <v>914</v>
      </c>
      <c r="C5222" t="s">
        <v>279</v>
      </c>
      <c r="E5222" t="s">
        <v>780</v>
      </c>
      <c r="F5222" t="s">
        <v>249</v>
      </c>
      <c r="G5222" t="s">
        <v>27</v>
      </c>
      <c r="H5222">
        <v>35279</v>
      </c>
      <c r="I5222" s="68" t="str">
        <f>VLOOKUP(E5222,Refs!$P$2:$R$29,3,FALSE)</f>
        <v>Y60</v>
      </c>
      <c r="J5222" s="68" t="str">
        <f>VLOOKUP(E5222,Refs!$P$2:$S$29,4,FALSE)</f>
        <v>Midlands</v>
      </c>
      <c r="K5222" s="28">
        <f t="shared" si="166"/>
        <v>35279</v>
      </c>
    </row>
    <row r="5223" spans="1:11" x14ac:dyDescent="0.35">
      <c r="A5223" s="69">
        <f t="shared" si="167"/>
        <v>45809</v>
      </c>
      <c r="B5223" t="s">
        <v>914</v>
      </c>
      <c r="C5223" t="s">
        <v>279</v>
      </c>
      <c r="E5223" t="s">
        <v>780</v>
      </c>
      <c r="F5223" t="s">
        <v>249</v>
      </c>
      <c r="G5223" t="s">
        <v>29</v>
      </c>
      <c r="H5223">
        <v>36926</v>
      </c>
      <c r="I5223" s="68" t="str">
        <f>VLOOKUP(E5223,Refs!$P$2:$R$29,3,FALSE)</f>
        <v>Y60</v>
      </c>
      <c r="J5223" s="68" t="str">
        <f>VLOOKUP(E5223,Refs!$P$2:$S$29,4,FALSE)</f>
        <v>Midlands</v>
      </c>
      <c r="K5223" s="28">
        <f t="shared" si="166"/>
        <v>36926</v>
      </c>
    </row>
    <row r="5224" spans="1:11" x14ac:dyDescent="0.35">
      <c r="A5224" s="69">
        <f t="shared" si="167"/>
        <v>45809</v>
      </c>
      <c r="B5224" t="s">
        <v>914</v>
      </c>
      <c r="C5224" t="s">
        <v>279</v>
      </c>
      <c r="E5224" t="s">
        <v>780</v>
      </c>
      <c r="F5224" t="s">
        <v>249</v>
      </c>
      <c r="G5224" t="s">
        <v>90</v>
      </c>
      <c r="H5224">
        <v>23700</v>
      </c>
      <c r="I5224" s="68" t="str">
        <f>VLOOKUP(E5224,Refs!$P$2:$R$29,3,FALSE)</f>
        <v>Y60</v>
      </c>
      <c r="J5224" s="68" t="str">
        <f>VLOOKUP(E5224,Refs!$P$2:$S$29,4,FALSE)</f>
        <v>Midlands</v>
      </c>
      <c r="K5224" s="28">
        <f t="shared" si="166"/>
        <v>23700</v>
      </c>
    </row>
    <row r="5225" spans="1:11" x14ac:dyDescent="0.35">
      <c r="A5225" s="69">
        <f t="shared" si="167"/>
        <v>45809</v>
      </c>
      <c r="B5225" t="s">
        <v>914</v>
      </c>
      <c r="C5225" t="s">
        <v>279</v>
      </c>
      <c r="E5225" t="s">
        <v>780</v>
      </c>
      <c r="F5225" t="s">
        <v>249</v>
      </c>
      <c r="G5225" t="s">
        <v>91</v>
      </c>
      <c r="H5225">
        <v>98</v>
      </c>
      <c r="I5225" s="68" t="str">
        <f>VLOOKUP(E5225,Refs!$P$2:$R$29,3,FALSE)</f>
        <v>Y60</v>
      </c>
      <c r="J5225" s="68" t="str">
        <f>VLOOKUP(E5225,Refs!$P$2:$S$29,4,FALSE)</f>
        <v>Midlands</v>
      </c>
      <c r="K5225" s="28">
        <f t="shared" si="166"/>
        <v>98</v>
      </c>
    </row>
    <row r="5226" spans="1:11" x14ac:dyDescent="0.35">
      <c r="A5226" s="69">
        <f t="shared" si="167"/>
        <v>45809</v>
      </c>
      <c r="B5226" t="s">
        <v>914</v>
      </c>
      <c r="C5226" t="s">
        <v>279</v>
      </c>
      <c r="E5226" t="s">
        <v>780</v>
      </c>
      <c r="F5226" t="s">
        <v>249</v>
      </c>
      <c r="G5226" t="s">
        <v>92</v>
      </c>
      <c r="H5226">
        <v>16331</v>
      </c>
      <c r="I5226" s="68" t="str">
        <f>VLOOKUP(E5226,Refs!$P$2:$R$29,3,FALSE)</f>
        <v>Y60</v>
      </c>
      <c r="J5226" s="68" t="str">
        <f>VLOOKUP(E5226,Refs!$P$2:$S$29,4,FALSE)</f>
        <v>Midlands</v>
      </c>
      <c r="K5226" s="28">
        <f t="shared" si="166"/>
        <v>16331</v>
      </c>
    </row>
    <row r="5227" spans="1:11" x14ac:dyDescent="0.35">
      <c r="A5227" s="69">
        <f t="shared" si="167"/>
        <v>45809</v>
      </c>
      <c r="B5227" t="s">
        <v>914</v>
      </c>
      <c r="C5227" t="s">
        <v>279</v>
      </c>
      <c r="E5227" t="s">
        <v>780</v>
      </c>
      <c r="F5227" t="s">
        <v>249</v>
      </c>
      <c r="G5227" t="s">
        <v>93</v>
      </c>
      <c r="H5227">
        <v>1124</v>
      </c>
      <c r="I5227" s="68" t="str">
        <f>VLOOKUP(E5227,Refs!$P$2:$R$29,3,FALSE)</f>
        <v>Y60</v>
      </c>
      <c r="J5227" s="68" t="str">
        <f>VLOOKUP(E5227,Refs!$P$2:$S$29,4,FALSE)</f>
        <v>Midlands</v>
      </c>
      <c r="K5227" s="28">
        <f t="shared" si="166"/>
        <v>1124</v>
      </c>
    </row>
    <row r="5228" spans="1:11" x14ac:dyDescent="0.35">
      <c r="A5228" s="69">
        <f t="shared" si="167"/>
        <v>45809</v>
      </c>
      <c r="B5228" t="s">
        <v>914</v>
      </c>
      <c r="C5228" t="s">
        <v>279</v>
      </c>
      <c r="E5228" t="s">
        <v>780</v>
      </c>
      <c r="F5228" t="s">
        <v>249</v>
      </c>
      <c r="G5228" t="s">
        <v>94</v>
      </c>
      <c r="H5228">
        <v>9175</v>
      </c>
      <c r="I5228" s="68" t="str">
        <f>VLOOKUP(E5228,Refs!$P$2:$R$29,3,FALSE)</f>
        <v>Y60</v>
      </c>
      <c r="J5228" s="68" t="str">
        <f>VLOOKUP(E5228,Refs!$P$2:$S$29,4,FALSE)</f>
        <v>Midlands</v>
      </c>
      <c r="K5228" s="28">
        <f t="shared" si="166"/>
        <v>9175</v>
      </c>
    </row>
    <row r="5229" spans="1:11" x14ac:dyDescent="0.35">
      <c r="A5229" s="69">
        <f t="shared" si="167"/>
        <v>45809</v>
      </c>
      <c r="B5229" t="s">
        <v>914</v>
      </c>
      <c r="C5229" t="s">
        <v>279</v>
      </c>
      <c r="E5229" t="s">
        <v>780</v>
      </c>
      <c r="F5229" t="s">
        <v>249</v>
      </c>
      <c r="G5229" t="s">
        <v>95</v>
      </c>
      <c r="H5229">
        <v>1446</v>
      </c>
      <c r="I5229" s="68" t="str">
        <f>VLOOKUP(E5229,Refs!$P$2:$R$29,3,FALSE)</f>
        <v>Y60</v>
      </c>
      <c r="J5229" s="68" t="str">
        <f>VLOOKUP(E5229,Refs!$P$2:$S$29,4,FALSE)</f>
        <v>Midlands</v>
      </c>
      <c r="K5229" s="28">
        <f t="shared" si="166"/>
        <v>1446</v>
      </c>
    </row>
    <row r="5230" spans="1:11" x14ac:dyDescent="0.35">
      <c r="A5230" s="69">
        <f t="shared" si="167"/>
        <v>45809</v>
      </c>
      <c r="B5230" t="s">
        <v>914</v>
      </c>
      <c r="C5230" t="s">
        <v>279</v>
      </c>
      <c r="E5230" t="s">
        <v>780</v>
      </c>
      <c r="F5230" t="s">
        <v>249</v>
      </c>
      <c r="G5230" t="s">
        <v>96</v>
      </c>
      <c r="H5230">
        <v>12481</v>
      </c>
      <c r="I5230" s="68" t="str">
        <f>VLOOKUP(E5230,Refs!$P$2:$R$29,3,FALSE)</f>
        <v>Y60</v>
      </c>
      <c r="J5230" s="68" t="str">
        <f>VLOOKUP(E5230,Refs!$P$2:$S$29,4,FALSE)</f>
        <v>Midlands</v>
      </c>
      <c r="K5230" s="28">
        <f t="shared" si="166"/>
        <v>12481</v>
      </c>
    </row>
    <row r="5231" spans="1:11" x14ac:dyDescent="0.35">
      <c r="A5231" s="69">
        <f t="shared" si="167"/>
        <v>45809</v>
      </c>
      <c r="B5231" t="s">
        <v>914</v>
      </c>
      <c r="C5231" t="s">
        <v>279</v>
      </c>
      <c r="E5231" t="s">
        <v>780</v>
      </c>
      <c r="F5231" t="s">
        <v>249</v>
      </c>
      <c r="G5231" t="s">
        <v>31</v>
      </c>
      <c r="H5231">
        <v>6242</v>
      </c>
      <c r="I5231" s="68" t="str">
        <f>VLOOKUP(E5231,Refs!$P$2:$R$29,3,FALSE)</f>
        <v>Y60</v>
      </c>
      <c r="J5231" s="68" t="str">
        <f>VLOOKUP(E5231,Refs!$P$2:$S$29,4,FALSE)</f>
        <v>Midlands</v>
      </c>
      <c r="K5231" s="28">
        <f t="shared" si="166"/>
        <v>6242</v>
      </c>
    </row>
    <row r="5232" spans="1:11" x14ac:dyDescent="0.35">
      <c r="A5232" s="69">
        <f t="shared" si="167"/>
        <v>45809</v>
      </c>
      <c r="B5232" t="s">
        <v>914</v>
      </c>
      <c r="C5232" t="s">
        <v>279</v>
      </c>
      <c r="E5232" t="s">
        <v>780</v>
      </c>
      <c r="F5232" t="s">
        <v>249</v>
      </c>
      <c r="G5232" t="s">
        <v>97</v>
      </c>
      <c r="H5232">
        <v>31182</v>
      </c>
      <c r="I5232" s="68" t="str">
        <f>VLOOKUP(E5232,Refs!$P$2:$R$29,3,FALSE)</f>
        <v>Y60</v>
      </c>
      <c r="J5232" s="68" t="str">
        <f>VLOOKUP(E5232,Refs!$P$2:$S$29,4,FALSE)</f>
        <v>Midlands</v>
      </c>
      <c r="K5232" s="28">
        <f t="shared" si="166"/>
        <v>31182</v>
      </c>
    </row>
    <row r="5233" spans="1:11" x14ac:dyDescent="0.35">
      <c r="A5233" s="69">
        <f t="shared" si="167"/>
        <v>45809</v>
      </c>
      <c r="B5233" t="s">
        <v>914</v>
      </c>
      <c r="C5233" t="s">
        <v>279</v>
      </c>
      <c r="E5233" t="s">
        <v>780</v>
      </c>
      <c r="F5233" t="s">
        <v>249</v>
      </c>
      <c r="G5233" t="s">
        <v>98</v>
      </c>
      <c r="H5233">
        <v>25507</v>
      </c>
      <c r="I5233" s="68" t="str">
        <f>VLOOKUP(E5233,Refs!$P$2:$R$29,3,FALSE)</f>
        <v>Y60</v>
      </c>
      <c r="J5233" s="68" t="str">
        <f>VLOOKUP(E5233,Refs!$P$2:$S$29,4,FALSE)</f>
        <v>Midlands</v>
      </c>
      <c r="K5233" s="28">
        <f t="shared" si="166"/>
        <v>25507</v>
      </c>
    </row>
    <row r="5234" spans="1:11" x14ac:dyDescent="0.35">
      <c r="A5234" s="69">
        <f t="shared" si="167"/>
        <v>45809</v>
      </c>
      <c r="B5234" t="s">
        <v>914</v>
      </c>
      <c r="C5234" t="s">
        <v>279</v>
      </c>
      <c r="E5234" t="s">
        <v>780</v>
      </c>
      <c r="F5234" t="s">
        <v>249</v>
      </c>
      <c r="G5234" t="s">
        <v>99</v>
      </c>
      <c r="H5234">
        <v>21750</v>
      </c>
      <c r="I5234" s="68" t="str">
        <f>VLOOKUP(E5234,Refs!$P$2:$R$29,3,FALSE)</f>
        <v>Y60</v>
      </c>
      <c r="J5234" s="68" t="str">
        <f>VLOOKUP(E5234,Refs!$P$2:$S$29,4,FALSE)</f>
        <v>Midlands</v>
      </c>
      <c r="K5234" s="28">
        <f t="shared" si="166"/>
        <v>21750</v>
      </c>
    </row>
    <row r="5235" spans="1:11" x14ac:dyDescent="0.35">
      <c r="A5235" s="69">
        <f t="shared" si="167"/>
        <v>45809</v>
      </c>
      <c r="B5235" t="s">
        <v>914</v>
      </c>
      <c r="C5235" t="s">
        <v>279</v>
      </c>
      <c r="E5235" t="s">
        <v>780</v>
      </c>
      <c r="F5235" t="s">
        <v>249</v>
      </c>
      <c r="G5235" t="s">
        <v>100</v>
      </c>
      <c r="H5235">
        <v>11298</v>
      </c>
      <c r="I5235" s="68" t="str">
        <f>VLOOKUP(E5235,Refs!$P$2:$R$29,3,FALSE)</f>
        <v>Y60</v>
      </c>
      <c r="J5235" s="68" t="str">
        <f>VLOOKUP(E5235,Refs!$P$2:$S$29,4,FALSE)</f>
        <v>Midlands</v>
      </c>
      <c r="K5235" s="28">
        <f t="shared" si="166"/>
        <v>11298</v>
      </c>
    </row>
    <row r="5236" spans="1:11" x14ac:dyDescent="0.35">
      <c r="A5236" s="69">
        <f t="shared" si="167"/>
        <v>45809</v>
      </c>
      <c r="B5236" t="s">
        <v>914</v>
      </c>
      <c r="C5236" t="s">
        <v>279</v>
      </c>
      <c r="E5236" t="s">
        <v>780</v>
      </c>
      <c r="F5236" t="s">
        <v>249</v>
      </c>
      <c r="G5236" t="s">
        <v>101</v>
      </c>
      <c r="H5236">
        <v>10268</v>
      </c>
      <c r="I5236" s="68" t="str">
        <f>VLOOKUP(E5236,Refs!$P$2:$R$29,3,FALSE)</f>
        <v>Y60</v>
      </c>
      <c r="J5236" s="68" t="str">
        <f>VLOOKUP(E5236,Refs!$P$2:$S$29,4,FALSE)</f>
        <v>Midlands</v>
      </c>
      <c r="K5236" s="28">
        <f t="shared" si="166"/>
        <v>10268</v>
      </c>
    </row>
    <row r="5237" spans="1:11" x14ac:dyDescent="0.35">
      <c r="A5237" s="69">
        <f t="shared" si="167"/>
        <v>45809</v>
      </c>
      <c r="B5237" t="s">
        <v>914</v>
      </c>
      <c r="C5237" t="s">
        <v>279</v>
      </c>
      <c r="E5237" t="s">
        <v>780</v>
      </c>
      <c r="F5237" t="s">
        <v>249</v>
      </c>
      <c r="G5237" t="s">
        <v>102</v>
      </c>
      <c r="H5237">
        <v>1784</v>
      </c>
      <c r="I5237" s="68" t="str">
        <f>VLOOKUP(E5237,Refs!$P$2:$R$29,3,FALSE)</f>
        <v>Y60</v>
      </c>
      <c r="J5237" s="68" t="str">
        <f>VLOOKUP(E5237,Refs!$P$2:$S$29,4,FALSE)</f>
        <v>Midlands</v>
      </c>
      <c r="K5237" s="28">
        <f t="shared" si="166"/>
        <v>1784</v>
      </c>
    </row>
    <row r="5238" spans="1:11" x14ac:dyDescent="0.35">
      <c r="A5238" s="69">
        <f t="shared" si="167"/>
        <v>45809</v>
      </c>
      <c r="B5238" t="s">
        <v>914</v>
      </c>
      <c r="C5238" t="s">
        <v>279</v>
      </c>
      <c r="E5238" t="s">
        <v>780</v>
      </c>
      <c r="F5238" t="s">
        <v>249</v>
      </c>
      <c r="G5238" t="s">
        <v>103</v>
      </c>
      <c r="H5238">
        <v>14050</v>
      </c>
      <c r="I5238" s="68" t="str">
        <f>VLOOKUP(E5238,Refs!$P$2:$R$29,3,FALSE)</f>
        <v>Y60</v>
      </c>
      <c r="J5238" s="68" t="str">
        <f>VLOOKUP(E5238,Refs!$P$2:$S$29,4,FALSE)</f>
        <v>Midlands</v>
      </c>
      <c r="K5238" s="28">
        <f t="shared" si="166"/>
        <v>14050</v>
      </c>
    </row>
    <row r="5239" spans="1:11" x14ac:dyDescent="0.35">
      <c r="A5239" s="69">
        <f t="shared" si="167"/>
        <v>45809</v>
      </c>
      <c r="B5239" t="s">
        <v>914</v>
      </c>
      <c r="C5239" t="s">
        <v>279</v>
      </c>
      <c r="E5239" t="s">
        <v>780</v>
      </c>
      <c r="F5239" t="s">
        <v>249</v>
      </c>
      <c r="G5239" t="s">
        <v>104</v>
      </c>
      <c r="H5239">
        <v>32390325</v>
      </c>
      <c r="I5239" s="68" t="str">
        <f>VLOOKUP(E5239,Refs!$P$2:$R$29,3,FALSE)</f>
        <v>Y60</v>
      </c>
      <c r="J5239" s="68" t="str">
        <f>VLOOKUP(E5239,Refs!$P$2:$S$29,4,FALSE)</f>
        <v>Midlands</v>
      </c>
      <c r="K5239" s="28">
        <f t="shared" si="166"/>
        <v>32390325</v>
      </c>
    </row>
    <row r="5240" spans="1:11" x14ac:dyDescent="0.35">
      <c r="A5240" s="69">
        <f t="shared" si="167"/>
        <v>45809</v>
      </c>
      <c r="B5240" t="s">
        <v>914</v>
      </c>
      <c r="C5240" t="s">
        <v>279</v>
      </c>
      <c r="E5240" t="s">
        <v>780</v>
      </c>
      <c r="F5240" t="s">
        <v>249</v>
      </c>
      <c r="G5240" t="s">
        <v>105</v>
      </c>
      <c r="H5240">
        <v>29511</v>
      </c>
      <c r="I5240" s="68" t="str">
        <f>VLOOKUP(E5240,Refs!$P$2:$R$29,3,FALSE)</f>
        <v>Y60</v>
      </c>
      <c r="J5240" s="68" t="str">
        <f>VLOOKUP(E5240,Refs!$P$2:$S$29,4,FALSE)</f>
        <v>Midlands</v>
      </c>
      <c r="K5240" s="28">
        <f t="shared" si="166"/>
        <v>29511</v>
      </c>
    </row>
    <row r="5241" spans="1:11" x14ac:dyDescent="0.35">
      <c r="A5241" s="69">
        <f t="shared" si="167"/>
        <v>45809</v>
      </c>
      <c r="B5241" t="s">
        <v>914</v>
      </c>
      <c r="C5241" t="s">
        <v>279</v>
      </c>
      <c r="E5241" t="s">
        <v>780</v>
      </c>
      <c r="F5241" t="s">
        <v>249</v>
      </c>
      <c r="G5241" t="s">
        <v>106</v>
      </c>
      <c r="H5241">
        <v>12031</v>
      </c>
      <c r="I5241" s="68" t="str">
        <f>VLOOKUP(E5241,Refs!$P$2:$R$29,3,FALSE)</f>
        <v>Y60</v>
      </c>
      <c r="J5241" s="68" t="str">
        <f>VLOOKUP(E5241,Refs!$P$2:$S$29,4,FALSE)</f>
        <v>Midlands</v>
      </c>
      <c r="K5241" s="28">
        <f t="shared" si="166"/>
        <v>12031</v>
      </c>
    </row>
    <row r="5242" spans="1:11" x14ac:dyDescent="0.35">
      <c r="A5242" s="69">
        <f t="shared" si="167"/>
        <v>45809</v>
      </c>
      <c r="B5242" t="s">
        <v>914</v>
      </c>
      <c r="C5242" t="s">
        <v>279</v>
      </c>
      <c r="E5242" t="s">
        <v>780</v>
      </c>
      <c r="F5242" t="s">
        <v>249</v>
      </c>
      <c r="G5242" t="s">
        <v>107</v>
      </c>
      <c r="H5242">
        <v>1518</v>
      </c>
      <c r="I5242" s="68" t="str">
        <f>VLOOKUP(E5242,Refs!$P$2:$R$29,3,FALSE)</f>
        <v>Y60</v>
      </c>
      <c r="J5242" s="68" t="str">
        <f>VLOOKUP(E5242,Refs!$P$2:$S$29,4,FALSE)</f>
        <v>Midlands</v>
      </c>
      <c r="K5242" s="28">
        <f t="shared" si="166"/>
        <v>1518</v>
      </c>
    </row>
    <row r="5243" spans="1:11" x14ac:dyDescent="0.35">
      <c r="A5243" s="69">
        <f t="shared" si="167"/>
        <v>45809</v>
      </c>
      <c r="B5243" t="s">
        <v>914</v>
      </c>
      <c r="C5243" t="s">
        <v>279</v>
      </c>
      <c r="E5243" t="s">
        <v>780</v>
      </c>
      <c r="F5243" t="s">
        <v>249</v>
      </c>
      <c r="G5243" t="s">
        <v>108</v>
      </c>
      <c r="H5243">
        <v>5917</v>
      </c>
      <c r="I5243" s="68" t="str">
        <f>VLOOKUP(E5243,Refs!$P$2:$R$29,3,FALSE)</f>
        <v>Y60</v>
      </c>
      <c r="J5243" s="68" t="str">
        <f>VLOOKUP(E5243,Refs!$P$2:$S$29,4,FALSE)</f>
        <v>Midlands</v>
      </c>
      <c r="K5243" s="28">
        <f t="shared" si="166"/>
        <v>5917</v>
      </c>
    </row>
    <row r="5244" spans="1:11" x14ac:dyDescent="0.35">
      <c r="A5244" s="69">
        <f t="shared" si="167"/>
        <v>45809</v>
      </c>
      <c r="B5244" t="s">
        <v>914</v>
      </c>
      <c r="C5244" t="s">
        <v>279</v>
      </c>
      <c r="E5244" t="s">
        <v>780</v>
      </c>
      <c r="F5244" t="s">
        <v>249</v>
      </c>
      <c r="G5244" t="s">
        <v>109</v>
      </c>
      <c r="H5244">
        <v>18910030</v>
      </c>
      <c r="I5244" s="68" t="str">
        <f>VLOOKUP(E5244,Refs!$P$2:$R$29,3,FALSE)</f>
        <v>Y60</v>
      </c>
      <c r="J5244" s="68" t="str">
        <f>VLOOKUP(E5244,Refs!$P$2:$S$29,4,FALSE)</f>
        <v>Midlands</v>
      </c>
      <c r="K5244" s="28">
        <f t="shared" si="166"/>
        <v>18910030</v>
      </c>
    </row>
    <row r="5245" spans="1:11" x14ac:dyDescent="0.35">
      <c r="A5245" s="69">
        <f t="shared" si="167"/>
        <v>45809</v>
      </c>
      <c r="B5245" t="s">
        <v>914</v>
      </c>
      <c r="C5245" t="s">
        <v>279</v>
      </c>
      <c r="E5245" t="s">
        <v>780</v>
      </c>
      <c r="F5245" t="s">
        <v>249</v>
      </c>
      <c r="G5245" t="s">
        <v>110</v>
      </c>
      <c r="H5245">
        <v>12722</v>
      </c>
      <c r="I5245" s="68" t="str">
        <f>VLOOKUP(E5245,Refs!$P$2:$R$29,3,FALSE)</f>
        <v>Y60</v>
      </c>
      <c r="J5245" s="68" t="str">
        <f>VLOOKUP(E5245,Refs!$P$2:$S$29,4,FALSE)</f>
        <v>Midlands</v>
      </c>
      <c r="K5245" s="28">
        <f t="shared" si="166"/>
        <v>12722</v>
      </c>
    </row>
    <row r="5246" spans="1:11" x14ac:dyDescent="0.35">
      <c r="A5246" s="69">
        <f t="shared" si="167"/>
        <v>45809</v>
      </c>
      <c r="B5246" t="s">
        <v>914</v>
      </c>
      <c r="C5246" t="s">
        <v>279</v>
      </c>
      <c r="E5246" t="s">
        <v>780</v>
      </c>
      <c r="F5246" t="s">
        <v>249</v>
      </c>
      <c r="G5246" t="s">
        <v>808</v>
      </c>
      <c r="H5246">
        <v>122601</v>
      </c>
      <c r="I5246" s="68" t="str">
        <f>VLOOKUP(E5246,Refs!$P$2:$R$29,3,FALSE)</f>
        <v>Y60</v>
      </c>
      <c r="J5246" s="68" t="str">
        <f>VLOOKUP(E5246,Refs!$P$2:$S$29,4,FALSE)</f>
        <v>Midlands</v>
      </c>
      <c r="K5246" s="28">
        <f t="shared" si="166"/>
        <v>122601</v>
      </c>
    </row>
    <row r="5247" spans="1:11" x14ac:dyDescent="0.35">
      <c r="A5247" s="69">
        <f t="shared" si="167"/>
        <v>45809</v>
      </c>
      <c r="B5247" t="s">
        <v>914</v>
      </c>
      <c r="C5247" t="s">
        <v>279</v>
      </c>
      <c r="E5247" t="s">
        <v>780</v>
      </c>
      <c r="F5247" t="s">
        <v>249</v>
      </c>
      <c r="G5247" t="s">
        <v>809</v>
      </c>
      <c r="H5247">
        <v>2845</v>
      </c>
      <c r="I5247" s="68" t="str">
        <f>VLOOKUP(E5247,Refs!$P$2:$R$29,3,FALSE)</f>
        <v>Y60</v>
      </c>
      <c r="J5247" s="68" t="str">
        <f>VLOOKUP(E5247,Refs!$P$2:$S$29,4,FALSE)</f>
        <v>Midlands</v>
      </c>
      <c r="K5247" s="28">
        <f t="shared" si="166"/>
        <v>2845</v>
      </c>
    </row>
    <row r="5248" spans="1:11" x14ac:dyDescent="0.35">
      <c r="A5248" s="69">
        <f t="shared" si="167"/>
        <v>45809</v>
      </c>
      <c r="B5248" t="s">
        <v>914</v>
      </c>
      <c r="C5248" t="s">
        <v>279</v>
      </c>
      <c r="E5248" t="s">
        <v>780</v>
      </c>
      <c r="F5248" t="s">
        <v>249</v>
      </c>
      <c r="G5248" t="s">
        <v>111</v>
      </c>
      <c r="H5248">
        <v>198022</v>
      </c>
      <c r="I5248" s="68" t="str">
        <f>VLOOKUP(E5248,Refs!$P$2:$R$29,3,FALSE)</f>
        <v>Y60</v>
      </c>
      <c r="J5248" s="68" t="str">
        <f>VLOOKUP(E5248,Refs!$P$2:$S$29,4,FALSE)</f>
        <v>Midlands</v>
      </c>
      <c r="K5248" s="28">
        <f t="shared" si="166"/>
        <v>198022</v>
      </c>
    </row>
    <row r="5249" spans="1:11" x14ac:dyDescent="0.35">
      <c r="A5249" s="69">
        <f t="shared" si="167"/>
        <v>45809</v>
      </c>
      <c r="B5249" t="s">
        <v>914</v>
      </c>
      <c r="C5249" t="s">
        <v>279</v>
      </c>
      <c r="E5249" t="s">
        <v>780</v>
      </c>
      <c r="F5249" t="s">
        <v>249</v>
      </c>
      <c r="G5249" t="s">
        <v>112</v>
      </c>
      <c r="H5249">
        <v>235</v>
      </c>
      <c r="I5249" s="68" t="str">
        <f>VLOOKUP(E5249,Refs!$P$2:$R$29,3,FALSE)</f>
        <v>Y60</v>
      </c>
      <c r="J5249" s="68" t="str">
        <f>VLOOKUP(E5249,Refs!$P$2:$S$29,4,FALSE)</f>
        <v>Midlands</v>
      </c>
      <c r="K5249" s="28">
        <f t="shared" si="166"/>
        <v>235</v>
      </c>
    </row>
    <row r="5250" spans="1:11" x14ac:dyDescent="0.35">
      <c r="A5250" s="69">
        <f t="shared" si="167"/>
        <v>45809</v>
      </c>
      <c r="B5250" t="s">
        <v>914</v>
      </c>
      <c r="C5250" t="s">
        <v>279</v>
      </c>
      <c r="E5250" t="s">
        <v>780</v>
      </c>
      <c r="F5250" t="s">
        <v>249</v>
      </c>
      <c r="G5250" t="s">
        <v>113</v>
      </c>
      <c r="H5250">
        <v>142104</v>
      </c>
      <c r="I5250" s="68" t="str">
        <f>VLOOKUP(E5250,Refs!$P$2:$R$29,3,FALSE)</f>
        <v>Y60</v>
      </c>
      <c r="J5250" s="68" t="str">
        <f>VLOOKUP(E5250,Refs!$P$2:$S$29,4,FALSE)</f>
        <v>Midlands</v>
      </c>
      <c r="K5250" s="28">
        <f t="shared" ref="K5250:K5313" si="168">IF(OR(H5250="NULL",H5250=0,H5250=""),"",H5250)</f>
        <v>142104</v>
      </c>
    </row>
    <row r="5251" spans="1:11" x14ac:dyDescent="0.35">
      <c r="A5251" s="69">
        <f t="shared" ref="A5251:A5314" si="169">DATEVALUE(RIGHT(B5251,8))</f>
        <v>45809</v>
      </c>
      <c r="B5251" t="s">
        <v>914</v>
      </c>
      <c r="C5251" t="s">
        <v>279</v>
      </c>
      <c r="E5251" t="s">
        <v>780</v>
      </c>
      <c r="F5251" t="s">
        <v>249</v>
      </c>
      <c r="G5251" t="s">
        <v>114</v>
      </c>
      <c r="H5251">
        <v>40405</v>
      </c>
      <c r="I5251" s="68" t="str">
        <f>VLOOKUP(E5251,Refs!$P$2:$R$29,3,FALSE)</f>
        <v>Y60</v>
      </c>
      <c r="J5251" s="68" t="str">
        <f>VLOOKUP(E5251,Refs!$P$2:$S$29,4,FALSE)</f>
        <v>Midlands</v>
      </c>
      <c r="K5251" s="28">
        <f t="shared" si="168"/>
        <v>40405</v>
      </c>
    </row>
    <row r="5252" spans="1:11" x14ac:dyDescent="0.35">
      <c r="A5252" s="69">
        <f t="shared" si="169"/>
        <v>45809</v>
      </c>
      <c r="B5252" t="s">
        <v>914</v>
      </c>
      <c r="C5252" t="s">
        <v>279</v>
      </c>
      <c r="E5252" t="s">
        <v>780</v>
      </c>
      <c r="F5252" t="s">
        <v>249</v>
      </c>
      <c r="G5252" t="s">
        <v>115</v>
      </c>
      <c r="H5252">
        <v>42954</v>
      </c>
      <c r="I5252" s="68" t="str">
        <f>VLOOKUP(E5252,Refs!$P$2:$R$29,3,FALSE)</f>
        <v>Y60</v>
      </c>
      <c r="J5252" s="68" t="str">
        <f>VLOOKUP(E5252,Refs!$P$2:$S$29,4,FALSE)</f>
        <v>Midlands</v>
      </c>
      <c r="K5252" s="28">
        <f t="shared" si="168"/>
        <v>42954</v>
      </c>
    </row>
    <row r="5253" spans="1:11" x14ac:dyDescent="0.35">
      <c r="A5253" s="69">
        <f t="shared" si="169"/>
        <v>45809</v>
      </c>
      <c r="B5253" t="s">
        <v>914</v>
      </c>
      <c r="C5253" t="s">
        <v>279</v>
      </c>
      <c r="E5253" t="s">
        <v>780</v>
      </c>
      <c r="F5253" t="s">
        <v>249</v>
      </c>
      <c r="G5253" t="s">
        <v>116</v>
      </c>
      <c r="H5253">
        <v>20923</v>
      </c>
      <c r="I5253" s="68" t="str">
        <f>VLOOKUP(E5253,Refs!$P$2:$R$29,3,FALSE)</f>
        <v>Y60</v>
      </c>
      <c r="J5253" s="68" t="str">
        <f>VLOOKUP(E5253,Refs!$P$2:$S$29,4,FALSE)</f>
        <v>Midlands</v>
      </c>
      <c r="K5253" s="28">
        <f t="shared" si="168"/>
        <v>20923</v>
      </c>
    </row>
    <row r="5254" spans="1:11" x14ac:dyDescent="0.35">
      <c r="A5254" s="69">
        <f t="shared" si="169"/>
        <v>45809</v>
      </c>
      <c r="B5254" t="s">
        <v>914</v>
      </c>
      <c r="C5254" t="s">
        <v>279</v>
      </c>
      <c r="E5254" t="s">
        <v>780</v>
      </c>
      <c r="F5254" t="s">
        <v>249</v>
      </c>
      <c r="G5254" t="s">
        <v>117</v>
      </c>
      <c r="H5254">
        <v>61174</v>
      </c>
      <c r="I5254" s="68" t="str">
        <f>VLOOKUP(E5254,Refs!$P$2:$R$29,3,FALSE)</f>
        <v>Y60</v>
      </c>
      <c r="J5254" s="68" t="str">
        <f>VLOOKUP(E5254,Refs!$P$2:$S$29,4,FALSE)</f>
        <v>Midlands</v>
      </c>
      <c r="K5254" s="28">
        <f t="shared" si="168"/>
        <v>61174</v>
      </c>
    </row>
    <row r="5255" spans="1:11" x14ac:dyDescent="0.35">
      <c r="A5255" s="69">
        <f t="shared" si="169"/>
        <v>45809</v>
      </c>
      <c r="B5255" t="s">
        <v>914</v>
      </c>
      <c r="C5255" t="s">
        <v>279</v>
      </c>
      <c r="E5255" t="s">
        <v>780</v>
      </c>
      <c r="F5255" t="s">
        <v>249</v>
      </c>
      <c r="G5255" t="s">
        <v>118</v>
      </c>
      <c r="H5255">
        <v>6729</v>
      </c>
      <c r="I5255" s="68" t="str">
        <f>VLOOKUP(E5255,Refs!$P$2:$R$29,3,FALSE)</f>
        <v>Y60</v>
      </c>
      <c r="J5255" s="68" t="str">
        <f>VLOOKUP(E5255,Refs!$P$2:$S$29,4,FALSE)</f>
        <v>Midlands</v>
      </c>
      <c r="K5255" s="28">
        <f t="shared" si="168"/>
        <v>6729</v>
      </c>
    </row>
    <row r="5256" spans="1:11" x14ac:dyDescent="0.35">
      <c r="A5256" s="69">
        <f t="shared" si="169"/>
        <v>45809</v>
      </c>
      <c r="B5256" t="s">
        <v>914</v>
      </c>
      <c r="C5256" t="s">
        <v>279</v>
      </c>
      <c r="E5256" t="s">
        <v>780</v>
      </c>
      <c r="F5256" t="s">
        <v>249</v>
      </c>
      <c r="G5256" t="s">
        <v>119</v>
      </c>
      <c r="H5256">
        <v>21666</v>
      </c>
      <c r="I5256" s="68" t="str">
        <f>VLOOKUP(E5256,Refs!$P$2:$R$29,3,FALSE)</f>
        <v>Y60</v>
      </c>
      <c r="J5256" s="68" t="str">
        <f>VLOOKUP(E5256,Refs!$P$2:$S$29,4,FALSE)</f>
        <v>Midlands</v>
      </c>
      <c r="K5256" s="28">
        <f t="shared" si="168"/>
        <v>21666</v>
      </c>
    </row>
    <row r="5257" spans="1:11" x14ac:dyDescent="0.35">
      <c r="A5257" s="69">
        <f t="shared" si="169"/>
        <v>45809</v>
      </c>
      <c r="B5257" t="s">
        <v>914</v>
      </c>
      <c r="C5257" t="s">
        <v>279</v>
      </c>
      <c r="E5257" t="s">
        <v>780</v>
      </c>
      <c r="F5257" t="s">
        <v>249</v>
      </c>
      <c r="G5257" t="s">
        <v>120</v>
      </c>
      <c r="H5257">
        <v>8482</v>
      </c>
      <c r="I5257" s="68" t="str">
        <f>VLOOKUP(E5257,Refs!$P$2:$R$29,3,FALSE)</f>
        <v>Y60</v>
      </c>
      <c r="J5257" s="68" t="str">
        <f>VLOOKUP(E5257,Refs!$P$2:$S$29,4,FALSE)</f>
        <v>Midlands</v>
      </c>
      <c r="K5257" s="28">
        <f t="shared" si="168"/>
        <v>8482</v>
      </c>
    </row>
    <row r="5258" spans="1:11" x14ac:dyDescent="0.35">
      <c r="A5258" s="69">
        <f t="shared" si="169"/>
        <v>45809</v>
      </c>
      <c r="B5258" t="s">
        <v>914</v>
      </c>
      <c r="C5258" t="s">
        <v>279</v>
      </c>
      <c r="E5258" t="s">
        <v>780</v>
      </c>
      <c r="F5258" t="s">
        <v>249</v>
      </c>
      <c r="G5258" t="s">
        <v>121</v>
      </c>
      <c r="H5258">
        <v>24821</v>
      </c>
      <c r="I5258" s="68" t="str">
        <f>VLOOKUP(E5258,Refs!$P$2:$R$29,3,FALSE)</f>
        <v>Y60</v>
      </c>
      <c r="J5258" s="68" t="str">
        <f>VLOOKUP(E5258,Refs!$P$2:$S$29,4,FALSE)</f>
        <v>Midlands</v>
      </c>
      <c r="K5258" s="28">
        <f t="shared" si="168"/>
        <v>24821</v>
      </c>
    </row>
    <row r="5259" spans="1:11" x14ac:dyDescent="0.35">
      <c r="A5259" s="69">
        <f t="shared" si="169"/>
        <v>45809</v>
      </c>
      <c r="B5259" t="s">
        <v>914</v>
      </c>
      <c r="C5259" t="s">
        <v>279</v>
      </c>
      <c r="E5259" t="s">
        <v>780</v>
      </c>
      <c r="F5259" t="s">
        <v>249</v>
      </c>
      <c r="G5259" t="s">
        <v>122</v>
      </c>
      <c r="H5259">
        <v>1720</v>
      </c>
      <c r="I5259" s="68" t="str">
        <f>VLOOKUP(E5259,Refs!$P$2:$R$29,3,FALSE)</f>
        <v>Y60</v>
      </c>
      <c r="J5259" s="68" t="str">
        <f>VLOOKUP(E5259,Refs!$P$2:$S$29,4,FALSE)</f>
        <v>Midlands</v>
      </c>
      <c r="K5259" s="28">
        <f t="shared" si="168"/>
        <v>1720</v>
      </c>
    </row>
    <row r="5260" spans="1:11" x14ac:dyDescent="0.35">
      <c r="A5260" s="69">
        <f t="shared" si="169"/>
        <v>45809</v>
      </c>
      <c r="B5260" t="s">
        <v>914</v>
      </c>
      <c r="C5260" t="s">
        <v>279</v>
      </c>
      <c r="E5260" t="s">
        <v>780</v>
      </c>
      <c r="F5260" t="s">
        <v>249</v>
      </c>
      <c r="G5260" t="s">
        <v>123</v>
      </c>
      <c r="H5260">
        <v>169</v>
      </c>
      <c r="I5260" s="68" t="str">
        <f>VLOOKUP(E5260,Refs!$P$2:$R$29,3,FALSE)</f>
        <v>Y60</v>
      </c>
      <c r="J5260" s="68" t="str">
        <f>VLOOKUP(E5260,Refs!$P$2:$S$29,4,FALSE)</f>
        <v>Midlands</v>
      </c>
      <c r="K5260" s="28">
        <f t="shared" si="168"/>
        <v>169</v>
      </c>
    </row>
    <row r="5261" spans="1:11" x14ac:dyDescent="0.35">
      <c r="A5261" s="69">
        <f t="shared" si="169"/>
        <v>45809</v>
      </c>
      <c r="B5261" t="s">
        <v>914</v>
      </c>
      <c r="C5261" t="s">
        <v>279</v>
      </c>
      <c r="E5261" t="s">
        <v>780</v>
      </c>
      <c r="F5261" t="s">
        <v>249</v>
      </c>
      <c r="G5261" t="s">
        <v>124</v>
      </c>
      <c r="H5261">
        <v>1</v>
      </c>
      <c r="I5261" s="68" t="str">
        <f>VLOOKUP(E5261,Refs!$P$2:$R$29,3,FALSE)</f>
        <v>Y60</v>
      </c>
      <c r="J5261" s="68" t="str">
        <f>VLOOKUP(E5261,Refs!$P$2:$S$29,4,FALSE)</f>
        <v>Midlands</v>
      </c>
      <c r="K5261" s="28">
        <f t="shared" si="168"/>
        <v>1</v>
      </c>
    </row>
    <row r="5262" spans="1:11" x14ac:dyDescent="0.35">
      <c r="A5262" s="69">
        <f t="shared" si="169"/>
        <v>45809</v>
      </c>
      <c r="B5262" t="s">
        <v>914</v>
      </c>
      <c r="C5262" t="s">
        <v>279</v>
      </c>
      <c r="E5262" t="s">
        <v>780</v>
      </c>
      <c r="F5262" t="s">
        <v>249</v>
      </c>
      <c r="G5262" t="s">
        <v>125</v>
      </c>
      <c r="H5262">
        <v>0</v>
      </c>
      <c r="I5262" s="68" t="str">
        <f>VLOOKUP(E5262,Refs!$P$2:$R$29,3,FALSE)</f>
        <v>Y60</v>
      </c>
      <c r="J5262" s="68" t="str">
        <f>VLOOKUP(E5262,Refs!$P$2:$S$29,4,FALSE)</f>
        <v>Midlands</v>
      </c>
      <c r="K5262" s="28" t="str">
        <f t="shared" si="168"/>
        <v/>
      </c>
    </row>
    <row r="5263" spans="1:11" x14ac:dyDescent="0.35">
      <c r="A5263" s="69">
        <f t="shared" si="169"/>
        <v>45809</v>
      </c>
      <c r="B5263" t="s">
        <v>914</v>
      </c>
      <c r="C5263" t="s">
        <v>279</v>
      </c>
      <c r="E5263" t="s">
        <v>780</v>
      </c>
      <c r="F5263" t="s">
        <v>249</v>
      </c>
      <c r="G5263" t="s">
        <v>126</v>
      </c>
      <c r="H5263">
        <v>0</v>
      </c>
      <c r="I5263" s="68" t="str">
        <f>VLOOKUP(E5263,Refs!$P$2:$R$29,3,FALSE)</f>
        <v>Y60</v>
      </c>
      <c r="J5263" s="68" t="str">
        <f>VLOOKUP(E5263,Refs!$P$2:$S$29,4,FALSE)</f>
        <v>Midlands</v>
      </c>
      <c r="K5263" s="28" t="str">
        <f t="shared" si="168"/>
        <v/>
      </c>
    </row>
    <row r="5264" spans="1:11" x14ac:dyDescent="0.35">
      <c r="A5264" s="69">
        <f t="shared" si="169"/>
        <v>45809</v>
      </c>
      <c r="B5264" t="s">
        <v>914</v>
      </c>
      <c r="C5264" t="s">
        <v>279</v>
      </c>
      <c r="E5264" t="s">
        <v>780</v>
      </c>
      <c r="F5264" t="s">
        <v>249</v>
      </c>
      <c r="G5264" t="s">
        <v>127</v>
      </c>
      <c r="H5264">
        <v>2550</v>
      </c>
      <c r="I5264" s="68" t="str">
        <f>VLOOKUP(E5264,Refs!$P$2:$R$29,3,FALSE)</f>
        <v>Y60</v>
      </c>
      <c r="J5264" s="68" t="str">
        <f>VLOOKUP(E5264,Refs!$P$2:$S$29,4,FALSE)</f>
        <v>Midlands</v>
      </c>
      <c r="K5264" s="28">
        <f t="shared" si="168"/>
        <v>2550</v>
      </c>
    </row>
    <row r="5265" spans="1:11" x14ac:dyDescent="0.35">
      <c r="A5265" s="69">
        <f t="shared" si="169"/>
        <v>45809</v>
      </c>
      <c r="B5265" t="s">
        <v>914</v>
      </c>
      <c r="C5265" t="s">
        <v>279</v>
      </c>
      <c r="E5265" t="s">
        <v>780</v>
      </c>
      <c r="F5265" t="s">
        <v>249</v>
      </c>
      <c r="G5265" t="s">
        <v>128</v>
      </c>
      <c r="H5265">
        <v>277</v>
      </c>
      <c r="I5265" s="68" t="str">
        <f>VLOOKUP(E5265,Refs!$P$2:$R$29,3,FALSE)</f>
        <v>Y60</v>
      </c>
      <c r="J5265" s="68" t="str">
        <f>VLOOKUP(E5265,Refs!$P$2:$S$29,4,FALSE)</f>
        <v>Midlands</v>
      </c>
      <c r="K5265" s="28">
        <f t="shared" si="168"/>
        <v>277</v>
      </c>
    </row>
    <row r="5266" spans="1:11" x14ac:dyDescent="0.35">
      <c r="A5266" s="69">
        <f t="shared" si="169"/>
        <v>45809</v>
      </c>
      <c r="B5266" t="s">
        <v>914</v>
      </c>
      <c r="C5266" t="s">
        <v>279</v>
      </c>
      <c r="E5266" t="s">
        <v>780</v>
      </c>
      <c r="F5266" t="s">
        <v>249</v>
      </c>
      <c r="G5266" t="s">
        <v>129</v>
      </c>
      <c r="H5266">
        <v>0</v>
      </c>
      <c r="I5266" s="68" t="str">
        <f>VLOOKUP(E5266,Refs!$P$2:$R$29,3,FALSE)</f>
        <v>Y60</v>
      </c>
      <c r="J5266" s="68" t="str">
        <f>VLOOKUP(E5266,Refs!$P$2:$S$29,4,FALSE)</f>
        <v>Midlands</v>
      </c>
      <c r="K5266" s="28" t="str">
        <f t="shared" si="168"/>
        <v/>
      </c>
    </row>
    <row r="5267" spans="1:11" x14ac:dyDescent="0.35">
      <c r="A5267" s="69">
        <f t="shared" si="169"/>
        <v>45809</v>
      </c>
      <c r="B5267" t="s">
        <v>914</v>
      </c>
      <c r="C5267" t="s">
        <v>279</v>
      </c>
      <c r="E5267" t="s">
        <v>780</v>
      </c>
      <c r="F5267" t="s">
        <v>249</v>
      </c>
      <c r="G5267" t="s">
        <v>130</v>
      </c>
      <c r="H5267">
        <v>0</v>
      </c>
      <c r="I5267" s="68" t="str">
        <f>VLOOKUP(E5267,Refs!$P$2:$R$29,3,FALSE)</f>
        <v>Y60</v>
      </c>
      <c r="J5267" s="68" t="str">
        <f>VLOOKUP(E5267,Refs!$P$2:$S$29,4,FALSE)</f>
        <v>Midlands</v>
      </c>
      <c r="K5267" s="28" t="str">
        <f t="shared" si="168"/>
        <v/>
      </c>
    </row>
    <row r="5268" spans="1:11" x14ac:dyDescent="0.35">
      <c r="A5268" s="69">
        <f t="shared" si="169"/>
        <v>45809</v>
      </c>
      <c r="B5268" t="s">
        <v>914</v>
      </c>
      <c r="C5268" t="s">
        <v>279</v>
      </c>
      <c r="E5268" t="s">
        <v>780</v>
      </c>
      <c r="F5268" t="s">
        <v>249</v>
      </c>
      <c r="G5268" t="s">
        <v>131</v>
      </c>
      <c r="H5268">
        <v>0</v>
      </c>
      <c r="I5268" s="68" t="str">
        <f>VLOOKUP(E5268,Refs!$P$2:$R$29,3,FALSE)</f>
        <v>Y60</v>
      </c>
      <c r="J5268" s="68" t="str">
        <f>VLOOKUP(E5268,Refs!$P$2:$S$29,4,FALSE)</f>
        <v>Midlands</v>
      </c>
      <c r="K5268" s="28" t="str">
        <f t="shared" si="168"/>
        <v/>
      </c>
    </row>
    <row r="5269" spans="1:11" x14ac:dyDescent="0.35">
      <c r="A5269" s="69">
        <f t="shared" si="169"/>
        <v>45809</v>
      </c>
      <c r="B5269" t="s">
        <v>914</v>
      </c>
      <c r="C5269" t="s">
        <v>279</v>
      </c>
      <c r="E5269" t="s">
        <v>780</v>
      </c>
      <c r="F5269" t="s">
        <v>249</v>
      </c>
      <c r="G5269" t="s">
        <v>132</v>
      </c>
      <c r="H5269">
        <v>0</v>
      </c>
      <c r="I5269" s="68" t="str">
        <f>VLOOKUP(E5269,Refs!$P$2:$R$29,3,FALSE)</f>
        <v>Y60</v>
      </c>
      <c r="J5269" s="68" t="str">
        <f>VLOOKUP(E5269,Refs!$P$2:$S$29,4,FALSE)</f>
        <v>Midlands</v>
      </c>
      <c r="K5269" s="28" t="str">
        <f t="shared" si="168"/>
        <v/>
      </c>
    </row>
    <row r="5270" spans="1:11" x14ac:dyDescent="0.35">
      <c r="A5270" s="69">
        <f t="shared" si="169"/>
        <v>45809</v>
      </c>
      <c r="B5270" t="s">
        <v>914</v>
      </c>
      <c r="C5270" t="s">
        <v>279</v>
      </c>
      <c r="E5270" t="s">
        <v>780</v>
      </c>
      <c r="F5270" t="s">
        <v>249</v>
      </c>
      <c r="G5270" t="s">
        <v>133</v>
      </c>
      <c r="H5270">
        <v>3344</v>
      </c>
      <c r="I5270" s="68" t="str">
        <f>VLOOKUP(E5270,Refs!$P$2:$R$29,3,FALSE)</f>
        <v>Y60</v>
      </c>
      <c r="J5270" s="68" t="str">
        <f>VLOOKUP(E5270,Refs!$P$2:$S$29,4,FALSE)</f>
        <v>Midlands</v>
      </c>
      <c r="K5270" s="28">
        <f t="shared" si="168"/>
        <v>3344</v>
      </c>
    </row>
    <row r="5271" spans="1:11" x14ac:dyDescent="0.35">
      <c r="A5271" s="69">
        <f t="shared" si="169"/>
        <v>45809</v>
      </c>
      <c r="B5271" t="s">
        <v>914</v>
      </c>
      <c r="C5271" t="s">
        <v>279</v>
      </c>
      <c r="E5271" t="s">
        <v>780</v>
      </c>
      <c r="F5271" t="s">
        <v>249</v>
      </c>
      <c r="G5271" t="s">
        <v>134</v>
      </c>
      <c r="H5271">
        <v>3142</v>
      </c>
      <c r="I5271" s="68" t="str">
        <f>VLOOKUP(E5271,Refs!$P$2:$R$29,3,FALSE)</f>
        <v>Y60</v>
      </c>
      <c r="J5271" s="68" t="str">
        <f>VLOOKUP(E5271,Refs!$P$2:$S$29,4,FALSE)</f>
        <v>Midlands</v>
      </c>
      <c r="K5271" s="28">
        <f t="shared" si="168"/>
        <v>3142</v>
      </c>
    </row>
    <row r="5272" spans="1:11" x14ac:dyDescent="0.35">
      <c r="A5272" s="69">
        <f t="shared" si="169"/>
        <v>45809</v>
      </c>
      <c r="B5272" t="s">
        <v>914</v>
      </c>
      <c r="C5272" t="s">
        <v>279</v>
      </c>
      <c r="E5272" t="s">
        <v>780</v>
      </c>
      <c r="F5272" t="s">
        <v>249</v>
      </c>
      <c r="G5272" t="s">
        <v>135</v>
      </c>
      <c r="H5272">
        <v>34</v>
      </c>
      <c r="I5272" s="68" t="str">
        <f>VLOOKUP(E5272,Refs!$P$2:$R$29,3,FALSE)</f>
        <v>Y60</v>
      </c>
      <c r="J5272" s="68" t="str">
        <f>VLOOKUP(E5272,Refs!$P$2:$S$29,4,FALSE)</f>
        <v>Midlands</v>
      </c>
      <c r="K5272" s="28">
        <f t="shared" si="168"/>
        <v>34</v>
      </c>
    </row>
    <row r="5273" spans="1:11" x14ac:dyDescent="0.35">
      <c r="A5273" s="69">
        <f t="shared" si="169"/>
        <v>45809</v>
      </c>
      <c r="B5273" t="s">
        <v>914</v>
      </c>
      <c r="C5273" t="s">
        <v>279</v>
      </c>
      <c r="E5273" t="s">
        <v>780</v>
      </c>
      <c r="F5273" t="s">
        <v>249</v>
      </c>
      <c r="G5273" t="s">
        <v>136</v>
      </c>
      <c r="H5273">
        <v>24</v>
      </c>
      <c r="I5273" s="68" t="str">
        <f>VLOOKUP(E5273,Refs!$P$2:$R$29,3,FALSE)</f>
        <v>Y60</v>
      </c>
      <c r="J5273" s="68" t="str">
        <f>VLOOKUP(E5273,Refs!$P$2:$S$29,4,FALSE)</f>
        <v>Midlands</v>
      </c>
      <c r="K5273" s="28">
        <f t="shared" si="168"/>
        <v>24</v>
      </c>
    </row>
    <row r="5274" spans="1:11" x14ac:dyDescent="0.35">
      <c r="A5274" s="69">
        <f t="shared" si="169"/>
        <v>45809</v>
      </c>
      <c r="B5274" t="s">
        <v>914</v>
      </c>
      <c r="C5274" t="s">
        <v>279</v>
      </c>
      <c r="E5274" t="s">
        <v>780</v>
      </c>
      <c r="F5274" t="s">
        <v>249</v>
      </c>
      <c r="G5274" t="s">
        <v>137</v>
      </c>
      <c r="H5274">
        <v>0</v>
      </c>
      <c r="I5274" s="68" t="str">
        <f>VLOOKUP(E5274,Refs!$P$2:$R$29,3,FALSE)</f>
        <v>Y60</v>
      </c>
      <c r="J5274" s="68" t="str">
        <f>VLOOKUP(E5274,Refs!$P$2:$S$29,4,FALSE)</f>
        <v>Midlands</v>
      </c>
      <c r="K5274" s="28" t="str">
        <f t="shared" si="168"/>
        <v/>
      </c>
    </row>
    <row r="5275" spans="1:11" x14ac:dyDescent="0.35">
      <c r="A5275" s="69">
        <f t="shared" si="169"/>
        <v>45809</v>
      </c>
      <c r="B5275" t="s">
        <v>914</v>
      </c>
      <c r="C5275" t="s">
        <v>279</v>
      </c>
      <c r="E5275" t="s">
        <v>780</v>
      </c>
      <c r="F5275" t="s">
        <v>249</v>
      </c>
      <c r="G5275" t="s">
        <v>138</v>
      </c>
      <c r="H5275">
        <v>0</v>
      </c>
      <c r="I5275" s="68" t="str">
        <f>VLOOKUP(E5275,Refs!$P$2:$R$29,3,FALSE)</f>
        <v>Y60</v>
      </c>
      <c r="J5275" s="68" t="str">
        <f>VLOOKUP(E5275,Refs!$P$2:$S$29,4,FALSE)</f>
        <v>Midlands</v>
      </c>
      <c r="K5275" s="28" t="str">
        <f t="shared" si="168"/>
        <v/>
      </c>
    </row>
    <row r="5276" spans="1:11" x14ac:dyDescent="0.35">
      <c r="A5276" s="69">
        <f t="shared" si="169"/>
        <v>45809</v>
      </c>
      <c r="B5276" t="s">
        <v>914</v>
      </c>
      <c r="C5276" t="s">
        <v>279</v>
      </c>
      <c r="E5276" t="s">
        <v>780</v>
      </c>
      <c r="F5276" t="s">
        <v>249</v>
      </c>
      <c r="G5276" t="s">
        <v>139</v>
      </c>
      <c r="H5276">
        <v>1883</v>
      </c>
      <c r="I5276" s="68" t="str">
        <f>VLOOKUP(E5276,Refs!$P$2:$R$29,3,FALSE)</f>
        <v>Y60</v>
      </c>
      <c r="J5276" s="68" t="str">
        <f>VLOOKUP(E5276,Refs!$P$2:$S$29,4,FALSE)</f>
        <v>Midlands</v>
      </c>
      <c r="K5276" s="28">
        <f t="shared" si="168"/>
        <v>1883</v>
      </c>
    </row>
    <row r="5277" spans="1:11" x14ac:dyDescent="0.35">
      <c r="A5277" s="69">
        <f t="shared" si="169"/>
        <v>45809</v>
      </c>
      <c r="B5277" t="s">
        <v>914</v>
      </c>
      <c r="C5277" t="s">
        <v>279</v>
      </c>
      <c r="E5277" t="s">
        <v>780</v>
      </c>
      <c r="F5277" t="s">
        <v>249</v>
      </c>
      <c r="G5277" t="s">
        <v>140</v>
      </c>
      <c r="H5277">
        <v>1883</v>
      </c>
      <c r="I5277" s="68" t="str">
        <f>VLOOKUP(E5277,Refs!$P$2:$R$29,3,FALSE)</f>
        <v>Y60</v>
      </c>
      <c r="J5277" s="68" t="str">
        <f>VLOOKUP(E5277,Refs!$P$2:$S$29,4,FALSE)</f>
        <v>Midlands</v>
      </c>
      <c r="K5277" s="28">
        <f t="shared" si="168"/>
        <v>1883</v>
      </c>
    </row>
    <row r="5278" spans="1:11" x14ac:dyDescent="0.35">
      <c r="A5278" s="69">
        <f t="shared" si="169"/>
        <v>45809</v>
      </c>
      <c r="B5278" t="s">
        <v>914</v>
      </c>
      <c r="C5278" t="s">
        <v>279</v>
      </c>
      <c r="E5278" t="s">
        <v>780</v>
      </c>
      <c r="F5278" t="s">
        <v>249</v>
      </c>
      <c r="G5278" t="s">
        <v>728</v>
      </c>
      <c r="H5278">
        <v>2</v>
      </c>
      <c r="I5278" s="68" t="str">
        <f>VLOOKUP(E5278,Refs!$P$2:$R$29,3,FALSE)</f>
        <v>Y60</v>
      </c>
      <c r="J5278" s="68" t="str">
        <f>VLOOKUP(E5278,Refs!$P$2:$S$29,4,FALSE)</f>
        <v>Midlands</v>
      </c>
      <c r="K5278" s="28">
        <f t="shared" si="168"/>
        <v>2</v>
      </c>
    </row>
    <row r="5279" spans="1:11" x14ac:dyDescent="0.35">
      <c r="A5279" s="69">
        <f t="shared" si="169"/>
        <v>45809</v>
      </c>
      <c r="B5279" t="s">
        <v>914</v>
      </c>
      <c r="C5279" t="s">
        <v>279</v>
      </c>
      <c r="E5279" t="s">
        <v>780</v>
      </c>
      <c r="F5279" t="s">
        <v>249</v>
      </c>
      <c r="G5279" t="s">
        <v>727</v>
      </c>
      <c r="H5279">
        <v>2</v>
      </c>
      <c r="I5279" s="68" t="str">
        <f>VLOOKUP(E5279,Refs!$P$2:$R$29,3,FALSE)</f>
        <v>Y60</v>
      </c>
      <c r="J5279" s="68" t="str">
        <f>VLOOKUP(E5279,Refs!$P$2:$S$29,4,FALSE)</f>
        <v>Midlands</v>
      </c>
      <c r="K5279" s="28">
        <f t="shared" si="168"/>
        <v>2</v>
      </c>
    </row>
    <row r="5280" spans="1:11" x14ac:dyDescent="0.35">
      <c r="A5280" s="69">
        <f t="shared" si="169"/>
        <v>45809</v>
      </c>
      <c r="B5280" t="s">
        <v>914</v>
      </c>
      <c r="C5280" t="s">
        <v>279</v>
      </c>
      <c r="E5280" t="s">
        <v>780</v>
      </c>
      <c r="F5280" t="s">
        <v>249</v>
      </c>
      <c r="G5280" t="s">
        <v>730</v>
      </c>
      <c r="H5280">
        <v>2</v>
      </c>
      <c r="I5280" s="68" t="str">
        <f>VLOOKUP(E5280,Refs!$P$2:$R$29,3,FALSE)</f>
        <v>Y60</v>
      </c>
      <c r="J5280" s="68" t="str">
        <f>VLOOKUP(E5280,Refs!$P$2:$S$29,4,FALSE)</f>
        <v>Midlands</v>
      </c>
      <c r="K5280" s="28">
        <f t="shared" si="168"/>
        <v>2</v>
      </c>
    </row>
    <row r="5281" spans="1:11" x14ac:dyDescent="0.35">
      <c r="A5281" s="69">
        <f t="shared" si="169"/>
        <v>45809</v>
      </c>
      <c r="B5281" t="s">
        <v>914</v>
      </c>
      <c r="C5281" t="s">
        <v>279</v>
      </c>
      <c r="E5281" t="s">
        <v>780</v>
      </c>
      <c r="F5281" t="s">
        <v>249</v>
      </c>
      <c r="G5281" t="s">
        <v>729</v>
      </c>
      <c r="H5281">
        <v>0</v>
      </c>
      <c r="I5281" s="68" t="str">
        <f>VLOOKUP(E5281,Refs!$P$2:$R$29,3,FALSE)</f>
        <v>Y60</v>
      </c>
      <c r="J5281" s="68" t="str">
        <f>VLOOKUP(E5281,Refs!$P$2:$S$29,4,FALSE)</f>
        <v>Midlands</v>
      </c>
      <c r="K5281" s="28" t="str">
        <f t="shared" si="168"/>
        <v/>
      </c>
    </row>
    <row r="5282" spans="1:11" x14ac:dyDescent="0.35">
      <c r="A5282" s="69">
        <f t="shared" si="169"/>
        <v>45809</v>
      </c>
      <c r="B5282" t="s">
        <v>914</v>
      </c>
      <c r="C5282" t="s">
        <v>262</v>
      </c>
      <c r="D5282" t="s">
        <v>893</v>
      </c>
      <c r="E5282" t="s">
        <v>333</v>
      </c>
      <c r="F5282" t="s">
        <v>894</v>
      </c>
      <c r="G5282" t="s">
        <v>10</v>
      </c>
      <c r="H5282">
        <v>30417</v>
      </c>
      <c r="I5282" s="68" t="str">
        <f>VLOOKUP(E5282,Refs!$P$2:$R$29,3,FALSE)</f>
        <v>Y58</v>
      </c>
      <c r="J5282" s="68" t="str">
        <f>VLOOKUP(E5282,Refs!$P$2:$S$29,4,FALSE)</f>
        <v>South West</v>
      </c>
      <c r="K5282" s="28">
        <f t="shared" si="168"/>
        <v>30417</v>
      </c>
    </row>
    <row r="5283" spans="1:11" x14ac:dyDescent="0.35">
      <c r="A5283" s="69">
        <f t="shared" si="169"/>
        <v>45809</v>
      </c>
      <c r="B5283" t="s">
        <v>914</v>
      </c>
      <c r="C5283" t="s">
        <v>262</v>
      </c>
      <c r="D5283" t="s">
        <v>893</v>
      </c>
      <c r="E5283" t="s">
        <v>333</v>
      </c>
      <c r="F5283" t="s">
        <v>894</v>
      </c>
      <c r="G5283" t="s">
        <v>69</v>
      </c>
      <c r="H5283">
        <v>24546</v>
      </c>
      <c r="I5283" s="68" t="str">
        <f>VLOOKUP(E5283,Refs!$P$2:$R$29,3,FALSE)</f>
        <v>Y58</v>
      </c>
      <c r="J5283" s="68" t="str">
        <f>VLOOKUP(E5283,Refs!$P$2:$S$29,4,FALSE)</f>
        <v>South West</v>
      </c>
      <c r="K5283" s="28">
        <f t="shared" si="168"/>
        <v>24546</v>
      </c>
    </row>
    <row r="5284" spans="1:11" x14ac:dyDescent="0.35">
      <c r="A5284" s="69">
        <f t="shared" si="169"/>
        <v>45809</v>
      </c>
      <c r="B5284" t="s">
        <v>914</v>
      </c>
      <c r="C5284" t="s">
        <v>262</v>
      </c>
      <c r="D5284" t="s">
        <v>893</v>
      </c>
      <c r="E5284" t="s">
        <v>333</v>
      </c>
      <c r="F5284" t="s">
        <v>894</v>
      </c>
      <c r="G5284" t="s">
        <v>20</v>
      </c>
      <c r="H5284">
        <v>24361</v>
      </c>
      <c r="I5284" s="68" t="str">
        <f>VLOOKUP(E5284,Refs!$P$2:$R$29,3,FALSE)</f>
        <v>Y58</v>
      </c>
      <c r="J5284" s="68" t="str">
        <f>VLOOKUP(E5284,Refs!$P$2:$S$29,4,FALSE)</f>
        <v>South West</v>
      </c>
      <c r="K5284" s="28">
        <f t="shared" si="168"/>
        <v>24361</v>
      </c>
    </row>
    <row r="5285" spans="1:11" x14ac:dyDescent="0.35">
      <c r="A5285" s="69">
        <f t="shared" si="169"/>
        <v>45809</v>
      </c>
      <c r="B5285" t="s">
        <v>914</v>
      </c>
      <c r="C5285" t="s">
        <v>262</v>
      </c>
      <c r="D5285" t="s">
        <v>893</v>
      </c>
      <c r="E5285" t="s">
        <v>333</v>
      </c>
      <c r="F5285" t="s">
        <v>894</v>
      </c>
      <c r="G5285" t="s">
        <v>23</v>
      </c>
      <c r="H5285">
        <v>21903</v>
      </c>
      <c r="I5285" s="68" t="str">
        <f>VLOOKUP(E5285,Refs!$P$2:$R$29,3,FALSE)</f>
        <v>Y58</v>
      </c>
      <c r="J5285" s="68" t="str">
        <f>VLOOKUP(E5285,Refs!$P$2:$S$29,4,FALSE)</f>
        <v>South West</v>
      </c>
      <c r="K5285" s="28">
        <f t="shared" si="168"/>
        <v>21903</v>
      </c>
    </row>
    <row r="5286" spans="1:11" x14ac:dyDescent="0.35">
      <c r="A5286" s="69">
        <f t="shared" si="169"/>
        <v>45809</v>
      </c>
      <c r="B5286" t="s">
        <v>914</v>
      </c>
      <c r="C5286" t="s">
        <v>262</v>
      </c>
      <c r="D5286" t="s">
        <v>893</v>
      </c>
      <c r="E5286" t="s">
        <v>333</v>
      </c>
      <c r="F5286" t="s">
        <v>894</v>
      </c>
      <c r="G5286" t="s">
        <v>19</v>
      </c>
      <c r="H5286">
        <v>185</v>
      </c>
      <c r="I5286" s="68" t="str">
        <f>VLOOKUP(E5286,Refs!$P$2:$R$29,3,FALSE)</f>
        <v>Y58</v>
      </c>
      <c r="J5286" s="68" t="str">
        <f>VLOOKUP(E5286,Refs!$P$2:$S$29,4,FALSE)</f>
        <v>South West</v>
      </c>
      <c r="K5286" s="28">
        <f t="shared" si="168"/>
        <v>185</v>
      </c>
    </row>
    <row r="5287" spans="1:11" x14ac:dyDescent="0.35">
      <c r="A5287" s="69">
        <f t="shared" si="169"/>
        <v>45809</v>
      </c>
      <c r="B5287" t="s">
        <v>914</v>
      </c>
      <c r="C5287" t="s">
        <v>262</v>
      </c>
      <c r="D5287" t="s">
        <v>893</v>
      </c>
      <c r="E5287" t="s">
        <v>333</v>
      </c>
      <c r="F5287" t="s">
        <v>894</v>
      </c>
      <c r="G5287" t="s">
        <v>21</v>
      </c>
      <c r="H5287">
        <v>253849</v>
      </c>
      <c r="I5287" s="68" t="str">
        <f>VLOOKUP(E5287,Refs!$P$2:$R$29,3,FALSE)</f>
        <v>Y58</v>
      </c>
      <c r="J5287" s="68" t="str">
        <f>VLOOKUP(E5287,Refs!$P$2:$S$29,4,FALSE)</f>
        <v>South West</v>
      </c>
      <c r="K5287" s="28">
        <f t="shared" si="168"/>
        <v>253849</v>
      </c>
    </row>
    <row r="5288" spans="1:11" x14ac:dyDescent="0.35">
      <c r="A5288" s="69">
        <f t="shared" si="169"/>
        <v>45809</v>
      </c>
      <c r="B5288" t="s">
        <v>914</v>
      </c>
      <c r="C5288" t="s">
        <v>262</v>
      </c>
      <c r="D5288" t="s">
        <v>893</v>
      </c>
      <c r="E5288" t="s">
        <v>333</v>
      </c>
      <c r="F5288" t="s">
        <v>894</v>
      </c>
      <c r="G5288" t="s">
        <v>70</v>
      </c>
      <c r="H5288">
        <v>60</v>
      </c>
      <c r="I5288" s="68" t="str">
        <f>VLOOKUP(E5288,Refs!$P$2:$R$29,3,FALSE)</f>
        <v>Y58</v>
      </c>
      <c r="J5288" s="68" t="str">
        <f>VLOOKUP(E5288,Refs!$P$2:$S$29,4,FALSE)</f>
        <v>South West</v>
      </c>
      <c r="K5288" s="28">
        <f t="shared" si="168"/>
        <v>60</v>
      </c>
    </row>
    <row r="5289" spans="1:11" x14ac:dyDescent="0.35">
      <c r="A5289" s="69">
        <f t="shared" si="169"/>
        <v>45809</v>
      </c>
      <c r="B5289" t="s">
        <v>914</v>
      </c>
      <c r="C5289" t="s">
        <v>262</v>
      </c>
      <c r="D5289" t="s">
        <v>893</v>
      </c>
      <c r="E5289" t="s">
        <v>333</v>
      </c>
      <c r="F5289" t="s">
        <v>894</v>
      </c>
      <c r="G5289" t="s">
        <v>71</v>
      </c>
      <c r="H5289">
        <v>215</v>
      </c>
      <c r="I5289" s="68" t="str">
        <f>VLOOKUP(E5289,Refs!$P$2:$R$29,3,FALSE)</f>
        <v>Y58</v>
      </c>
      <c r="J5289" s="68" t="str">
        <f>VLOOKUP(E5289,Refs!$P$2:$S$29,4,FALSE)</f>
        <v>South West</v>
      </c>
      <c r="K5289" s="28">
        <f t="shared" si="168"/>
        <v>215</v>
      </c>
    </row>
    <row r="5290" spans="1:11" x14ac:dyDescent="0.35">
      <c r="A5290" s="69">
        <f t="shared" si="169"/>
        <v>45809</v>
      </c>
      <c r="B5290" t="s">
        <v>914</v>
      </c>
      <c r="C5290" t="s">
        <v>262</v>
      </c>
      <c r="D5290" t="s">
        <v>893</v>
      </c>
      <c r="E5290" t="s">
        <v>333</v>
      </c>
      <c r="F5290" t="s">
        <v>894</v>
      </c>
      <c r="G5290" t="s">
        <v>72</v>
      </c>
      <c r="H5290">
        <v>13139</v>
      </c>
      <c r="I5290" s="68" t="str">
        <f>VLOOKUP(E5290,Refs!$P$2:$R$29,3,FALSE)</f>
        <v>Y58</v>
      </c>
      <c r="J5290" s="68" t="str">
        <f>VLOOKUP(E5290,Refs!$P$2:$S$29,4,FALSE)</f>
        <v>South West</v>
      </c>
      <c r="K5290" s="28">
        <f t="shared" si="168"/>
        <v>13139</v>
      </c>
    </row>
    <row r="5291" spans="1:11" x14ac:dyDescent="0.35">
      <c r="A5291" s="69">
        <f t="shared" si="169"/>
        <v>45809</v>
      </c>
      <c r="B5291" t="s">
        <v>914</v>
      </c>
      <c r="C5291" t="s">
        <v>262</v>
      </c>
      <c r="D5291" t="s">
        <v>893</v>
      </c>
      <c r="E5291" t="s">
        <v>333</v>
      </c>
      <c r="F5291" t="s">
        <v>894</v>
      </c>
      <c r="G5291" t="s">
        <v>73</v>
      </c>
      <c r="H5291">
        <v>12373</v>
      </c>
      <c r="I5291" s="68" t="str">
        <f>VLOOKUP(E5291,Refs!$P$2:$R$29,3,FALSE)</f>
        <v>Y58</v>
      </c>
      <c r="J5291" s="68" t="str">
        <f>VLOOKUP(E5291,Refs!$P$2:$S$29,4,FALSE)</f>
        <v>South West</v>
      </c>
      <c r="K5291" s="28">
        <f t="shared" si="168"/>
        <v>12373</v>
      </c>
    </row>
    <row r="5292" spans="1:11" x14ac:dyDescent="0.35">
      <c r="A5292" s="69">
        <f t="shared" si="169"/>
        <v>45809</v>
      </c>
      <c r="B5292" t="s">
        <v>914</v>
      </c>
      <c r="C5292" t="s">
        <v>262</v>
      </c>
      <c r="D5292" t="s">
        <v>893</v>
      </c>
      <c r="E5292" t="s">
        <v>333</v>
      </c>
      <c r="F5292" t="s">
        <v>894</v>
      </c>
      <c r="G5292" t="s">
        <v>74</v>
      </c>
      <c r="H5292">
        <v>72464912</v>
      </c>
      <c r="I5292" s="68" t="str">
        <f>VLOOKUP(E5292,Refs!$P$2:$R$29,3,FALSE)</f>
        <v>Y58</v>
      </c>
      <c r="J5292" s="68" t="str">
        <f>VLOOKUP(E5292,Refs!$P$2:$S$29,4,FALSE)</f>
        <v>South West</v>
      </c>
      <c r="K5292" s="28">
        <f t="shared" si="168"/>
        <v>72464912</v>
      </c>
    </row>
    <row r="5293" spans="1:11" x14ac:dyDescent="0.35">
      <c r="A5293" s="69">
        <f t="shared" si="169"/>
        <v>45809</v>
      </c>
      <c r="B5293" t="s">
        <v>914</v>
      </c>
      <c r="C5293" t="s">
        <v>262</v>
      </c>
      <c r="D5293" t="s">
        <v>893</v>
      </c>
      <c r="E5293" t="s">
        <v>333</v>
      </c>
      <c r="F5293" t="s">
        <v>894</v>
      </c>
      <c r="G5293" t="s">
        <v>26</v>
      </c>
      <c r="H5293">
        <v>23826</v>
      </c>
      <c r="I5293" s="68" t="str">
        <f>VLOOKUP(E5293,Refs!$P$2:$R$29,3,FALSE)</f>
        <v>Y58</v>
      </c>
      <c r="J5293" s="68" t="str">
        <f>VLOOKUP(E5293,Refs!$P$2:$S$29,4,FALSE)</f>
        <v>South West</v>
      </c>
      <c r="K5293" s="28">
        <f t="shared" si="168"/>
        <v>23826</v>
      </c>
    </row>
    <row r="5294" spans="1:11" x14ac:dyDescent="0.35">
      <c r="A5294" s="69">
        <f t="shared" si="169"/>
        <v>45809</v>
      </c>
      <c r="B5294" t="s">
        <v>914</v>
      </c>
      <c r="C5294" t="s">
        <v>262</v>
      </c>
      <c r="D5294" t="s">
        <v>893</v>
      </c>
      <c r="E5294" t="s">
        <v>333</v>
      </c>
      <c r="F5294" t="s">
        <v>894</v>
      </c>
      <c r="G5294" t="s">
        <v>75</v>
      </c>
      <c r="H5294">
        <v>0</v>
      </c>
      <c r="I5294" s="68" t="str">
        <f>VLOOKUP(E5294,Refs!$P$2:$R$29,3,FALSE)</f>
        <v>Y58</v>
      </c>
      <c r="J5294" s="68" t="str">
        <f>VLOOKUP(E5294,Refs!$P$2:$S$29,4,FALSE)</f>
        <v>South West</v>
      </c>
      <c r="K5294" s="28" t="str">
        <f t="shared" si="168"/>
        <v/>
      </c>
    </row>
    <row r="5295" spans="1:11" x14ac:dyDescent="0.35">
      <c r="A5295" s="69">
        <f t="shared" si="169"/>
        <v>45809</v>
      </c>
      <c r="B5295" t="s">
        <v>914</v>
      </c>
      <c r="C5295" t="s">
        <v>262</v>
      </c>
      <c r="D5295" t="s">
        <v>893</v>
      </c>
      <c r="E5295" t="s">
        <v>333</v>
      </c>
      <c r="F5295" t="s">
        <v>894</v>
      </c>
      <c r="G5295" t="s">
        <v>76</v>
      </c>
      <c r="H5295">
        <v>14652</v>
      </c>
      <c r="I5295" s="68" t="str">
        <f>VLOOKUP(E5295,Refs!$P$2:$R$29,3,FALSE)</f>
        <v>Y58</v>
      </c>
      <c r="J5295" s="68" t="str">
        <f>VLOOKUP(E5295,Refs!$P$2:$S$29,4,FALSE)</f>
        <v>South West</v>
      </c>
      <c r="K5295" s="28">
        <f t="shared" si="168"/>
        <v>14652</v>
      </c>
    </row>
    <row r="5296" spans="1:11" x14ac:dyDescent="0.35">
      <c r="A5296" s="69">
        <f t="shared" si="169"/>
        <v>45809</v>
      </c>
      <c r="B5296" t="s">
        <v>914</v>
      </c>
      <c r="C5296" t="s">
        <v>262</v>
      </c>
      <c r="D5296" t="s">
        <v>893</v>
      </c>
      <c r="E5296" t="s">
        <v>333</v>
      </c>
      <c r="F5296" t="s">
        <v>894</v>
      </c>
      <c r="G5296" t="s">
        <v>77</v>
      </c>
      <c r="H5296">
        <v>6191</v>
      </c>
      <c r="I5296" s="68" t="str">
        <f>VLOOKUP(E5296,Refs!$P$2:$R$29,3,FALSE)</f>
        <v>Y58</v>
      </c>
      <c r="J5296" s="68" t="str">
        <f>VLOOKUP(E5296,Refs!$P$2:$S$29,4,FALSE)</f>
        <v>South West</v>
      </c>
      <c r="K5296" s="28">
        <f t="shared" si="168"/>
        <v>6191</v>
      </c>
    </row>
    <row r="5297" spans="1:11" x14ac:dyDescent="0.35">
      <c r="A5297" s="69">
        <f t="shared" si="169"/>
        <v>45809</v>
      </c>
      <c r="B5297" t="s">
        <v>914</v>
      </c>
      <c r="C5297" t="s">
        <v>262</v>
      </c>
      <c r="D5297" t="s">
        <v>893</v>
      </c>
      <c r="E5297" t="s">
        <v>333</v>
      </c>
      <c r="F5297" t="s">
        <v>894</v>
      </c>
      <c r="G5297" t="s">
        <v>78</v>
      </c>
      <c r="H5297">
        <v>2916</v>
      </c>
      <c r="I5297" s="68" t="str">
        <f>VLOOKUP(E5297,Refs!$P$2:$R$29,3,FALSE)</f>
        <v>Y58</v>
      </c>
      <c r="J5297" s="68" t="str">
        <f>VLOOKUP(E5297,Refs!$P$2:$S$29,4,FALSE)</f>
        <v>South West</v>
      </c>
      <c r="K5297" s="28">
        <f t="shared" si="168"/>
        <v>2916</v>
      </c>
    </row>
    <row r="5298" spans="1:11" x14ac:dyDescent="0.35">
      <c r="A5298" s="69">
        <f t="shared" si="169"/>
        <v>45809</v>
      </c>
      <c r="B5298" t="s">
        <v>914</v>
      </c>
      <c r="C5298" t="s">
        <v>262</v>
      </c>
      <c r="D5298" t="s">
        <v>893</v>
      </c>
      <c r="E5298" t="s">
        <v>333</v>
      </c>
      <c r="F5298" t="s">
        <v>894</v>
      </c>
      <c r="G5298" t="s">
        <v>79</v>
      </c>
      <c r="H5298">
        <v>71</v>
      </c>
      <c r="I5298" s="68" t="str">
        <f>VLOOKUP(E5298,Refs!$P$2:$R$29,3,FALSE)</f>
        <v>Y58</v>
      </c>
      <c r="J5298" s="68" t="str">
        <f>VLOOKUP(E5298,Refs!$P$2:$S$29,4,FALSE)</f>
        <v>South West</v>
      </c>
      <c r="K5298" s="28">
        <f t="shared" si="168"/>
        <v>71</v>
      </c>
    </row>
    <row r="5299" spans="1:11" x14ac:dyDescent="0.35">
      <c r="A5299" s="69">
        <f t="shared" si="169"/>
        <v>45809</v>
      </c>
      <c r="B5299" t="s">
        <v>914</v>
      </c>
      <c r="C5299" t="s">
        <v>262</v>
      </c>
      <c r="D5299" t="s">
        <v>893</v>
      </c>
      <c r="E5299" t="s">
        <v>333</v>
      </c>
      <c r="F5299" t="s">
        <v>894</v>
      </c>
      <c r="G5299" t="s">
        <v>25</v>
      </c>
      <c r="H5299">
        <v>8304</v>
      </c>
      <c r="I5299" s="68" t="str">
        <f>VLOOKUP(E5299,Refs!$P$2:$R$29,3,FALSE)</f>
        <v>Y58</v>
      </c>
      <c r="J5299" s="68" t="str">
        <f>VLOOKUP(E5299,Refs!$P$2:$S$29,4,FALSE)</f>
        <v>South West</v>
      </c>
      <c r="K5299" s="28">
        <f t="shared" si="168"/>
        <v>8304</v>
      </c>
    </row>
    <row r="5300" spans="1:11" x14ac:dyDescent="0.35">
      <c r="A5300" s="69">
        <f t="shared" si="169"/>
        <v>45809</v>
      </c>
      <c r="B5300" t="s">
        <v>914</v>
      </c>
      <c r="C5300" t="s">
        <v>262</v>
      </c>
      <c r="D5300" t="s">
        <v>893</v>
      </c>
      <c r="E5300" t="s">
        <v>333</v>
      </c>
      <c r="F5300" t="s">
        <v>894</v>
      </c>
      <c r="G5300" t="s">
        <v>80</v>
      </c>
      <c r="H5300">
        <v>1102</v>
      </c>
      <c r="I5300" s="68" t="str">
        <f>VLOOKUP(E5300,Refs!$P$2:$R$29,3,FALSE)</f>
        <v>Y58</v>
      </c>
      <c r="J5300" s="68" t="str">
        <f>VLOOKUP(E5300,Refs!$P$2:$S$29,4,FALSE)</f>
        <v>South West</v>
      </c>
      <c r="K5300" s="28">
        <f t="shared" si="168"/>
        <v>1102</v>
      </c>
    </row>
    <row r="5301" spans="1:11" x14ac:dyDescent="0.35">
      <c r="A5301" s="69">
        <f t="shared" si="169"/>
        <v>45809</v>
      </c>
      <c r="B5301" t="s">
        <v>914</v>
      </c>
      <c r="C5301" t="s">
        <v>262</v>
      </c>
      <c r="D5301" t="s">
        <v>893</v>
      </c>
      <c r="E5301" t="s">
        <v>333</v>
      </c>
      <c r="F5301" t="s">
        <v>894</v>
      </c>
      <c r="G5301" t="s">
        <v>81</v>
      </c>
      <c r="H5301">
        <v>3930</v>
      </c>
      <c r="I5301" s="68" t="str">
        <f>VLOOKUP(E5301,Refs!$P$2:$R$29,3,FALSE)</f>
        <v>Y58</v>
      </c>
      <c r="J5301" s="68" t="str">
        <f>VLOOKUP(E5301,Refs!$P$2:$S$29,4,FALSE)</f>
        <v>South West</v>
      </c>
      <c r="K5301" s="28">
        <f t="shared" si="168"/>
        <v>3930</v>
      </c>
    </row>
    <row r="5302" spans="1:11" x14ac:dyDescent="0.35">
      <c r="A5302" s="69">
        <f t="shared" si="169"/>
        <v>45809</v>
      </c>
      <c r="B5302" t="s">
        <v>914</v>
      </c>
      <c r="C5302" t="s">
        <v>262</v>
      </c>
      <c r="D5302" t="s">
        <v>893</v>
      </c>
      <c r="E5302" t="s">
        <v>333</v>
      </c>
      <c r="F5302" t="s">
        <v>894</v>
      </c>
      <c r="G5302" t="s">
        <v>82</v>
      </c>
      <c r="H5302">
        <v>1763</v>
      </c>
      <c r="I5302" s="68" t="str">
        <f>VLOOKUP(E5302,Refs!$P$2:$R$29,3,FALSE)</f>
        <v>Y58</v>
      </c>
      <c r="J5302" s="68" t="str">
        <f>VLOOKUP(E5302,Refs!$P$2:$S$29,4,FALSE)</f>
        <v>South West</v>
      </c>
      <c r="K5302" s="28">
        <f t="shared" si="168"/>
        <v>1763</v>
      </c>
    </row>
    <row r="5303" spans="1:11" x14ac:dyDescent="0.35">
      <c r="A5303" s="69">
        <f t="shared" si="169"/>
        <v>45809</v>
      </c>
      <c r="B5303" t="s">
        <v>914</v>
      </c>
      <c r="C5303" t="s">
        <v>262</v>
      </c>
      <c r="D5303" t="s">
        <v>893</v>
      </c>
      <c r="E5303" t="s">
        <v>333</v>
      </c>
      <c r="F5303" t="s">
        <v>894</v>
      </c>
      <c r="G5303" t="s">
        <v>83</v>
      </c>
      <c r="H5303">
        <v>2965</v>
      </c>
      <c r="I5303" s="68" t="str">
        <f>VLOOKUP(E5303,Refs!$P$2:$R$29,3,FALSE)</f>
        <v>Y58</v>
      </c>
      <c r="J5303" s="68" t="str">
        <f>VLOOKUP(E5303,Refs!$P$2:$S$29,4,FALSE)</f>
        <v>South West</v>
      </c>
      <c r="K5303" s="28">
        <f t="shared" si="168"/>
        <v>2965</v>
      </c>
    </row>
    <row r="5304" spans="1:11" x14ac:dyDescent="0.35">
      <c r="A5304" s="69">
        <f t="shared" si="169"/>
        <v>45809</v>
      </c>
      <c r="B5304" t="s">
        <v>914</v>
      </c>
      <c r="C5304" t="s">
        <v>262</v>
      </c>
      <c r="D5304" t="s">
        <v>893</v>
      </c>
      <c r="E5304" t="s">
        <v>333</v>
      </c>
      <c r="F5304" t="s">
        <v>894</v>
      </c>
      <c r="G5304" t="s">
        <v>84</v>
      </c>
      <c r="H5304">
        <v>10656</v>
      </c>
      <c r="I5304" s="68" t="str">
        <f>VLOOKUP(E5304,Refs!$P$2:$R$29,3,FALSE)</f>
        <v>Y58</v>
      </c>
      <c r="J5304" s="68" t="str">
        <f>VLOOKUP(E5304,Refs!$P$2:$S$29,4,FALSE)</f>
        <v>South West</v>
      </c>
      <c r="K5304" s="28">
        <f t="shared" si="168"/>
        <v>10656</v>
      </c>
    </row>
    <row r="5305" spans="1:11" x14ac:dyDescent="0.35">
      <c r="A5305" s="69">
        <f t="shared" si="169"/>
        <v>45809</v>
      </c>
      <c r="B5305" t="s">
        <v>914</v>
      </c>
      <c r="C5305" t="s">
        <v>262</v>
      </c>
      <c r="D5305" t="s">
        <v>893</v>
      </c>
      <c r="E5305" t="s">
        <v>333</v>
      </c>
      <c r="F5305" t="s">
        <v>894</v>
      </c>
      <c r="G5305" t="s">
        <v>85</v>
      </c>
      <c r="H5305">
        <v>2235</v>
      </c>
      <c r="I5305" s="68" t="str">
        <f>VLOOKUP(E5305,Refs!$P$2:$R$29,3,FALSE)</f>
        <v>Y58</v>
      </c>
      <c r="J5305" s="68" t="str">
        <f>VLOOKUP(E5305,Refs!$P$2:$S$29,4,FALSE)</f>
        <v>South West</v>
      </c>
      <c r="K5305" s="28">
        <f t="shared" si="168"/>
        <v>2235</v>
      </c>
    </row>
    <row r="5306" spans="1:11" x14ac:dyDescent="0.35">
      <c r="A5306" s="69">
        <f t="shared" si="169"/>
        <v>45809</v>
      </c>
      <c r="B5306" t="s">
        <v>914</v>
      </c>
      <c r="C5306" t="s">
        <v>262</v>
      </c>
      <c r="D5306" t="s">
        <v>893</v>
      </c>
      <c r="E5306" t="s">
        <v>333</v>
      </c>
      <c r="F5306" t="s">
        <v>894</v>
      </c>
      <c r="G5306" t="s">
        <v>86</v>
      </c>
      <c r="H5306">
        <v>1478</v>
      </c>
      <c r="I5306" s="68" t="str">
        <f>VLOOKUP(E5306,Refs!$P$2:$R$29,3,FALSE)</f>
        <v>Y58</v>
      </c>
      <c r="J5306" s="68" t="str">
        <f>VLOOKUP(E5306,Refs!$P$2:$S$29,4,FALSE)</f>
        <v>South West</v>
      </c>
      <c r="K5306" s="28">
        <f t="shared" si="168"/>
        <v>1478</v>
      </c>
    </row>
    <row r="5307" spans="1:11" x14ac:dyDescent="0.35">
      <c r="A5307" s="69">
        <f t="shared" si="169"/>
        <v>45809</v>
      </c>
      <c r="B5307" t="s">
        <v>914</v>
      </c>
      <c r="C5307" t="s">
        <v>262</v>
      </c>
      <c r="D5307" t="s">
        <v>893</v>
      </c>
      <c r="E5307" t="s">
        <v>333</v>
      </c>
      <c r="F5307" t="s">
        <v>894</v>
      </c>
      <c r="G5307" t="s">
        <v>87</v>
      </c>
      <c r="H5307">
        <v>2992</v>
      </c>
      <c r="I5307" s="68" t="str">
        <f>VLOOKUP(E5307,Refs!$P$2:$R$29,3,FALSE)</f>
        <v>Y58</v>
      </c>
      <c r="J5307" s="68" t="str">
        <f>VLOOKUP(E5307,Refs!$P$2:$S$29,4,FALSE)</f>
        <v>South West</v>
      </c>
      <c r="K5307" s="28">
        <f t="shared" si="168"/>
        <v>2992</v>
      </c>
    </row>
    <row r="5308" spans="1:11" x14ac:dyDescent="0.35">
      <c r="A5308" s="69">
        <f t="shared" si="169"/>
        <v>45809</v>
      </c>
      <c r="B5308" t="s">
        <v>914</v>
      </c>
      <c r="C5308" t="s">
        <v>262</v>
      </c>
      <c r="D5308" t="s">
        <v>893</v>
      </c>
      <c r="E5308" t="s">
        <v>333</v>
      </c>
      <c r="F5308" t="s">
        <v>894</v>
      </c>
      <c r="G5308" t="s">
        <v>88</v>
      </c>
      <c r="H5308">
        <v>11691</v>
      </c>
      <c r="I5308" s="68" t="str">
        <f>VLOOKUP(E5308,Refs!$P$2:$R$29,3,FALSE)</f>
        <v>Y58</v>
      </c>
      <c r="J5308" s="68" t="str">
        <f>VLOOKUP(E5308,Refs!$P$2:$S$29,4,FALSE)</f>
        <v>South West</v>
      </c>
      <c r="K5308" s="28">
        <f t="shared" si="168"/>
        <v>11691</v>
      </c>
    </row>
    <row r="5309" spans="1:11" x14ac:dyDescent="0.35">
      <c r="A5309" s="69">
        <f t="shared" si="169"/>
        <v>45809</v>
      </c>
      <c r="B5309" t="s">
        <v>914</v>
      </c>
      <c r="C5309" t="s">
        <v>262</v>
      </c>
      <c r="D5309" t="s">
        <v>893</v>
      </c>
      <c r="E5309" t="s">
        <v>333</v>
      </c>
      <c r="F5309" t="s">
        <v>894</v>
      </c>
      <c r="G5309" t="s">
        <v>89</v>
      </c>
      <c r="H5309">
        <v>23826</v>
      </c>
      <c r="I5309" s="68" t="str">
        <f>VLOOKUP(E5309,Refs!$P$2:$R$29,3,FALSE)</f>
        <v>Y58</v>
      </c>
      <c r="J5309" s="68" t="str">
        <f>VLOOKUP(E5309,Refs!$P$2:$S$29,4,FALSE)</f>
        <v>South West</v>
      </c>
      <c r="K5309" s="28">
        <f t="shared" si="168"/>
        <v>23826</v>
      </c>
    </row>
    <row r="5310" spans="1:11" x14ac:dyDescent="0.35">
      <c r="A5310" s="69">
        <f t="shared" si="169"/>
        <v>45809</v>
      </c>
      <c r="B5310" t="s">
        <v>914</v>
      </c>
      <c r="C5310" t="s">
        <v>262</v>
      </c>
      <c r="D5310" t="s">
        <v>893</v>
      </c>
      <c r="E5310" t="s">
        <v>333</v>
      </c>
      <c r="F5310" t="s">
        <v>894</v>
      </c>
      <c r="G5310" t="s">
        <v>27</v>
      </c>
      <c r="H5310">
        <v>3163</v>
      </c>
      <c r="I5310" s="68" t="str">
        <f>VLOOKUP(E5310,Refs!$P$2:$R$29,3,FALSE)</f>
        <v>Y58</v>
      </c>
      <c r="J5310" s="68" t="str">
        <f>VLOOKUP(E5310,Refs!$P$2:$S$29,4,FALSE)</f>
        <v>South West</v>
      </c>
      <c r="K5310" s="28">
        <f t="shared" si="168"/>
        <v>3163</v>
      </c>
    </row>
    <row r="5311" spans="1:11" x14ac:dyDescent="0.35">
      <c r="A5311" s="69">
        <f t="shared" si="169"/>
        <v>45809</v>
      </c>
      <c r="B5311" t="s">
        <v>914</v>
      </c>
      <c r="C5311" t="s">
        <v>262</v>
      </c>
      <c r="D5311" t="s">
        <v>893</v>
      </c>
      <c r="E5311" t="s">
        <v>333</v>
      </c>
      <c r="F5311" t="s">
        <v>894</v>
      </c>
      <c r="G5311" t="s">
        <v>29</v>
      </c>
      <c r="H5311">
        <v>3365</v>
      </c>
      <c r="I5311" s="68" t="str">
        <f>VLOOKUP(E5311,Refs!$P$2:$R$29,3,FALSE)</f>
        <v>Y58</v>
      </c>
      <c r="J5311" s="68" t="str">
        <f>VLOOKUP(E5311,Refs!$P$2:$S$29,4,FALSE)</f>
        <v>South West</v>
      </c>
      <c r="K5311" s="28">
        <f t="shared" si="168"/>
        <v>3365</v>
      </c>
    </row>
    <row r="5312" spans="1:11" x14ac:dyDescent="0.35">
      <c r="A5312" s="69">
        <f t="shared" si="169"/>
        <v>45809</v>
      </c>
      <c r="B5312" t="s">
        <v>914</v>
      </c>
      <c r="C5312" t="s">
        <v>262</v>
      </c>
      <c r="D5312" t="s">
        <v>893</v>
      </c>
      <c r="E5312" t="s">
        <v>333</v>
      </c>
      <c r="F5312" t="s">
        <v>894</v>
      </c>
      <c r="G5312" t="s">
        <v>90</v>
      </c>
      <c r="H5312">
        <v>2251</v>
      </c>
      <c r="I5312" s="68" t="str">
        <f>VLOOKUP(E5312,Refs!$P$2:$R$29,3,FALSE)</f>
        <v>Y58</v>
      </c>
      <c r="J5312" s="68" t="str">
        <f>VLOOKUP(E5312,Refs!$P$2:$S$29,4,FALSE)</f>
        <v>South West</v>
      </c>
      <c r="K5312" s="28">
        <f t="shared" si="168"/>
        <v>2251</v>
      </c>
    </row>
    <row r="5313" spans="1:11" x14ac:dyDescent="0.35">
      <c r="A5313" s="69">
        <f t="shared" si="169"/>
        <v>45809</v>
      </c>
      <c r="B5313" t="s">
        <v>914</v>
      </c>
      <c r="C5313" t="s">
        <v>262</v>
      </c>
      <c r="D5313" t="s">
        <v>893</v>
      </c>
      <c r="E5313" t="s">
        <v>333</v>
      </c>
      <c r="F5313" t="s">
        <v>894</v>
      </c>
      <c r="G5313" t="s">
        <v>91</v>
      </c>
      <c r="H5313">
        <v>2</v>
      </c>
      <c r="I5313" s="68" t="str">
        <f>VLOOKUP(E5313,Refs!$P$2:$R$29,3,FALSE)</f>
        <v>Y58</v>
      </c>
      <c r="J5313" s="68" t="str">
        <f>VLOOKUP(E5313,Refs!$P$2:$S$29,4,FALSE)</f>
        <v>South West</v>
      </c>
      <c r="K5313" s="28">
        <f t="shared" si="168"/>
        <v>2</v>
      </c>
    </row>
    <row r="5314" spans="1:11" x14ac:dyDescent="0.35">
      <c r="A5314" s="69">
        <f t="shared" si="169"/>
        <v>45809</v>
      </c>
      <c r="B5314" t="s">
        <v>914</v>
      </c>
      <c r="C5314" t="s">
        <v>262</v>
      </c>
      <c r="D5314" t="s">
        <v>893</v>
      </c>
      <c r="E5314" t="s">
        <v>333</v>
      </c>
      <c r="F5314" t="s">
        <v>894</v>
      </c>
      <c r="G5314" t="s">
        <v>92</v>
      </c>
      <c r="H5314">
        <v>2083</v>
      </c>
      <c r="I5314" s="68" t="str">
        <f>VLOOKUP(E5314,Refs!$P$2:$R$29,3,FALSE)</f>
        <v>Y58</v>
      </c>
      <c r="J5314" s="68" t="str">
        <f>VLOOKUP(E5314,Refs!$P$2:$S$29,4,FALSE)</f>
        <v>South West</v>
      </c>
      <c r="K5314" s="28">
        <f t="shared" ref="K5314:K5377" si="170">IF(OR(H5314="NULL",H5314=0,H5314=""),"",H5314)</f>
        <v>2083</v>
      </c>
    </row>
    <row r="5315" spans="1:11" x14ac:dyDescent="0.35">
      <c r="A5315" s="69">
        <f t="shared" ref="A5315:A5378" si="171">DATEVALUE(RIGHT(B5315,8))</f>
        <v>45809</v>
      </c>
      <c r="B5315" t="s">
        <v>914</v>
      </c>
      <c r="C5315" t="s">
        <v>262</v>
      </c>
      <c r="D5315" t="s">
        <v>893</v>
      </c>
      <c r="E5315" t="s">
        <v>333</v>
      </c>
      <c r="F5315" t="s">
        <v>894</v>
      </c>
      <c r="G5315" t="s">
        <v>93</v>
      </c>
      <c r="H5315">
        <v>82</v>
      </c>
      <c r="I5315" s="68" t="str">
        <f>VLOOKUP(E5315,Refs!$P$2:$R$29,3,FALSE)</f>
        <v>Y58</v>
      </c>
      <c r="J5315" s="68" t="str">
        <f>VLOOKUP(E5315,Refs!$P$2:$S$29,4,FALSE)</f>
        <v>South West</v>
      </c>
      <c r="K5315" s="28">
        <f t="shared" si="170"/>
        <v>82</v>
      </c>
    </row>
    <row r="5316" spans="1:11" x14ac:dyDescent="0.35">
      <c r="A5316" s="69">
        <f t="shared" si="171"/>
        <v>45809</v>
      </c>
      <c r="B5316" t="s">
        <v>914</v>
      </c>
      <c r="C5316" t="s">
        <v>262</v>
      </c>
      <c r="D5316" t="s">
        <v>893</v>
      </c>
      <c r="E5316" t="s">
        <v>333</v>
      </c>
      <c r="F5316" t="s">
        <v>894</v>
      </c>
      <c r="G5316" t="s">
        <v>94</v>
      </c>
      <c r="H5316">
        <v>975</v>
      </c>
      <c r="I5316" s="68" t="str">
        <f>VLOOKUP(E5316,Refs!$P$2:$R$29,3,FALSE)</f>
        <v>Y58</v>
      </c>
      <c r="J5316" s="68" t="str">
        <f>VLOOKUP(E5316,Refs!$P$2:$S$29,4,FALSE)</f>
        <v>South West</v>
      </c>
      <c r="K5316" s="28">
        <f t="shared" si="170"/>
        <v>975</v>
      </c>
    </row>
    <row r="5317" spans="1:11" x14ac:dyDescent="0.35">
      <c r="A5317" s="69">
        <f t="shared" si="171"/>
        <v>45809</v>
      </c>
      <c r="B5317" t="s">
        <v>914</v>
      </c>
      <c r="C5317" t="s">
        <v>262</v>
      </c>
      <c r="D5317" t="s">
        <v>893</v>
      </c>
      <c r="E5317" t="s">
        <v>333</v>
      </c>
      <c r="F5317" t="s">
        <v>894</v>
      </c>
      <c r="G5317" t="s">
        <v>95</v>
      </c>
      <c r="H5317">
        <v>25</v>
      </c>
      <c r="I5317" s="68" t="str">
        <f>VLOOKUP(E5317,Refs!$P$2:$R$29,3,FALSE)</f>
        <v>Y58</v>
      </c>
      <c r="J5317" s="68" t="str">
        <f>VLOOKUP(E5317,Refs!$P$2:$S$29,4,FALSE)</f>
        <v>South West</v>
      </c>
      <c r="K5317" s="28">
        <f t="shared" si="170"/>
        <v>25</v>
      </c>
    </row>
    <row r="5318" spans="1:11" x14ac:dyDescent="0.35">
      <c r="A5318" s="69">
        <f t="shared" si="171"/>
        <v>45809</v>
      </c>
      <c r="B5318" t="s">
        <v>914</v>
      </c>
      <c r="C5318" t="s">
        <v>262</v>
      </c>
      <c r="D5318" t="s">
        <v>893</v>
      </c>
      <c r="E5318" t="s">
        <v>333</v>
      </c>
      <c r="F5318" t="s">
        <v>894</v>
      </c>
      <c r="G5318" t="s">
        <v>96</v>
      </c>
      <c r="H5318">
        <v>1609</v>
      </c>
      <c r="I5318" s="68" t="str">
        <f>VLOOKUP(E5318,Refs!$P$2:$R$29,3,FALSE)</f>
        <v>Y58</v>
      </c>
      <c r="J5318" s="68" t="str">
        <f>VLOOKUP(E5318,Refs!$P$2:$S$29,4,FALSE)</f>
        <v>South West</v>
      </c>
      <c r="K5318" s="28">
        <f t="shared" si="170"/>
        <v>1609</v>
      </c>
    </row>
    <row r="5319" spans="1:11" x14ac:dyDescent="0.35">
      <c r="A5319" s="69">
        <f t="shared" si="171"/>
        <v>45809</v>
      </c>
      <c r="B5319" t="s">
        <v>914</v>
      </c>
      <c r="C5319" t="s">
        <v>262</v>
      </c>
      <c r="D5319" t="s">
        <v>893</v>
      </c>
      <c r="E5319" t="s">
        <v>333</v>
      </c>
      <c r="F5319" t="s">
        <v>894</v>
      </c>
      <c r="G5319" t="s">
        <v>31</v>
      </c>
      <c r="H5319">
        <v>1234</v>
      </c>
      <c r="I5319" s="68" t="str">
        <f>VLOOKUP(E5319,Refs!$P$2:$R$29,3,FALSE)</f>
        <v>Y58</v>
      </c>
      <c r="J5319" s="68" t="str">
        <f>VLOOKUP(E5319,Refs!$P$2:$S$29,4,FALSE)</f>
        <v>South West</v>
      </c>
      <c r="K5319" s="28">
        <f t="shared" si="170"/>
        <v>1234</v>
      </c>
    </row>
    <row r="5320" spans="1:11" x14ac:dyDescent="0.35">
      <c r="A5320" s="69">
        <f t="shared" si="171"/>
        <v>45809</v>
      </c>
      <c r="B5320" t="s">
        <v>914</v>
      </c>
      <c r="C5320" t="s">
        <v>262</v>
      </c>
      <c r="D5320" t="s">
        <v>893</v>
      </c>
      <c r="E5320" t="s">
        <v>333</v>
      </c>
      <c r="F5320" t="s">
        <v>894</v>
      </c>
      <c r="G5320" t="s">
        <v>97</v>
      </c>
      <c r="H5320">
        <v>3171</v>
      </c>
      <c r="I5320" s="68" t="str">
        <f>VLOOKUP(E5320,Refs!$P$2:$R$29,3,FALSE)</f>
        <v>Y58</v>
      </c>
      <c r="J5320" s="68" t="str">
        <f>VLOOKUP(E5320,Refs!$P$2:$S$29,4,FALSE)</f>
        <v>South West</v>
      </c>
      <c r="K5320" s="28">
        <f t="shared" si="170"/>
        <v>3171</v>
      </c>
    </row>
    <row r="5321" spans="1:11" x14ac:dyDescent="0.35">
      <c r="A5321" s="69">
        <f t="shared" si="171"/>
        <v>45809</v>
      </c>
      <c r="B5321" t="s">
        <v>914</v>
      </c>
      <c r="C5321" t="s">
        <v>262</v>
      </c>
      <c r="D5321" t="s">
        <v>893</v>
      </c>
      <c r="E5321" t="s">
        <v>333</v>
      </c>
      <c r="F5321" t="s">
        <v>894</v>
      </c>
      <c r="G5321" t="s">
        <v>98</v>
      </c>
      <c r="H5321">
        <v>2532</v>
      </c>
      <c r="I5321" s="68" t="str">
        <f>VLOOKUP(E5321,Refs!$P$2:$R$29,3,FALSE)</f>
        <v>Y58</v>
      </c>
      <c r="J5321" s="68" t="str">
        <f>VLOOKUP(E5321,Refs!$P$2:$S$29,4,FALSE)</f>
        <v>South West</v>
      </c>
      <c r="K5321" s="28">
        <f t="shared" si="170"/>
        <v>2532</v>
      </c>
    </row>
    <row r="5322" spans="1:11" x14ac:dyDescent="0.35">
      <c r="A5322" s="69">
        <f t="shared" si="171"/>
        <v>45809</v>
      </c>
      <c r="B5322" t="s">
        <v>914</v>
      </c>
      <c r="C5322" t="s">
        <v>262</v>
      </c>
      <c r="D5322" t="s">
        <v>893</v>
      </c>
      <c r="E5322" t="s">
        <v>333</v>
      </c>
      <c r="F5322" t="s">
        <v>894</v>
      </c>
      <c r="G5322" t="s">
        <v>99</v>
      </c>
      <c r="H5322">
        <v>2302</v>
      </c>
      <c r="I5322" s="68" t="str">
        <f>VLOOKUP(E5322,Refs!$P$2:$R$29,3,FALSE)</f>
        <v>Y58</v>
      </c>
      <c r="J5322" s="68" t="str">
        <f>VLOOKUP(E5322,Refs!$P$2:$S$29,4,FALSE)</f>
        <v>South West</v>
      </c>
      <c r="K5322" s="28">
        <f t="shared" si="170"/>
        <v>2302</v>
      </c>
    </row>
    <row r="5323" spans="1:11" x14ac:dyDescent="0.35">
      <c r="A5323" s="69">
        <f t="shared" si="171"/>
        <v>45809</v>
      </c>
      <c r="B5323" t="s">
        <v>914</v>
      </c>
      <c r="C5323" t="s">
        <v>262</v>
      </c>
      <c r="D5323" t="s">
        <v>893</v>
      </c>
      <c r="E5323" t="s">
        <v>333</v>
      </c>
      <c r="F5323" t="s">
        <v>894</v>
      </c>
      <c r="G5323" t="s">
        <v>100</v>
      </c>
      <c r="H5323">
        <v>1774</v>
      </c>
      <c r="I5323" s="68" t="str">
        <f>VLOOKUP(E5323,Refs!$P$2:$R$29,3,FALSE)</f>
        <v>Y58</v>
      </c>
      <c r="J5323" s="68" t="str">
        <f>VLOOKUP(E5323,Refs!$P$2:$S$29,4,FALSE)</f>
        <v>South West</v>
      </c>
      <c r="K5323" s="28">
        <f t="shared" si="170"/>
        <v>1774</v>
      </c>
    </row>
    <row r="5324" spans="1:11" x14ac:dyDescent="0.35">
      <c r="A5324" s="69">
        <f t="shared" si="171"/>
        <v>45809</v>
      </c>
      <c r="B5324" t="s">
        <v>914</v>
      </c>
      <c r="C5324" t="s">
        <v>262</v>
      </c>
      <c r="D5324" t="s">
        <v>893</v>
      </c>
      <c r="E5324" t="s">
        <v>333</v>
      </c>
      <c r="F5324" t="s">
        <v>894</v>
      </c>
      <c r="G5324" t="s">
        <v>101</v>
      </c>
      <c r="H5324">
        <v>283</v>
      </c>
      <c r="I5324" s="68" t="str">
        <f>VLOOKUP(E5324,Refs!$P$2:$R$29,3,FALSE)</f>
        <v>Y58</v>
      </c>
      <c r="J5324" s="68" t="str">
        <f>VLOOKUP(E5324,Refs!$P$2:$S$29,4,FALSE)</f>
        <v>South West</v>
      </c>
      <c r="K5324" s="28">
        <f t="shared" si="170"/>
        <v>283</v>
      </c>
    </row>
    <row r="5325" spans="1:11" x14ac:dyDescent="0.35">
      <c r="A5325" s="69">
        <f t="shared" si="171"/>
        <v>45809</v>
      </c>
      <c r="B5325" t="s">
        <v>914</v>
      </c>
      <c r="C5325" t="s">
        <v>262</v>
      </c>
      <c r="D5325" t="s">
        <v>893</v>
      </c>
      <c r="E5325" t="s">
        <v>333</v>
      </c>
      <c r="F5325" t="s">
        <v>894</v>
      </c>
      <c r="G5325" t="s">
        <v>102</v>
      </c>
      <c r="H5325">
        <v>95</v>
      </c>
      <c r="I5325" s="68" t="str">
        <f>VLOOKUP(E5325,Refs!$P$2:$R$29,3,FALSE)</f>
        <v>Y58</v>
      </c>
      <c r="J5325" s="68" t="str">
        <f>VLOOKUP(E5325,Refs!$P$2:$S$29,4,FALSE)</f>
        <v>South West</v>
      </c>
      <c r="K5325" s="28">
        <f t="shared" si="170"/>
        <v>95</v>
      </c>
    </row>
    <row r="5326" spans="1:11" x14ac:dyDescent="0.35">
      <c r="A5326" s="69">
        <f t="shared" si="171"/>
        <v>45809</v>
      </c>
      <c r="B5326" t="s">
        <v>914</v>
      </c>
      <c r="C5326" t="s">
        <v>262</v>
      </c>
      <c r="D5326" t="s">
        <v>893</v>
      </c>
      <c r="E5326" t="s">
        <v>333</v>
      </c>
      <c r="F5326" t="s">
        <v>894</v>
      </c>
      <c r="G5326" t="s">
        <v>103</v>
      </c>
      <c r="H5326">
        <v>1333</v>
      </c>
      <c r="I5326" s="68" t="str">
        <f>VLOOKUP(E5326,Refs!$P$2:$R$29,3,FALSE)</f>
        <v>Y58</v>
      </c>
      <c r="J5326" s="68" t="str">
        <f>VLOOKUP(E5326,Refs!$P$2:$S$29,4,FALSE)</f>
        <v>South West</v>
      </c>
      <c r="K5326" s="28">
        <f t="shared" si="170"/>
        <v>1333</v>
      </c>
    </row>
    <row r="5327" spans="1:11" x14ac:dyDescent="0.35">
      <c r="A5327" s="69">
        <f t="shared" si="171"/>
        <v>45809</v>
      </c>
      <c r="B5327" t="s">
        <v>914</v>
      </c>
      <c r="C5327" t="s">
        <v>262</v>
      </c>
      <c r="D5327" t="s">
        <v>893</v>
      </c>
      <c r="E5327" t="s">
        <v>333</v>
      </c>
      <c r="F5327" t="s">
        <v>894</v>
      </c>
      <c r="G5327" t="s">
        <v>104</v>
      </c>
      <c r="H5327">
        <v>2717409</v>
      </c>
      <c r="I5327" s="68" t="str">
        <f>VLOOKUP(E5327,Refs!$P$2:$R$29,3,FALSE)</f>
        <v>Y58</v>
      </c>
      <c r="J5327" s="68" t="str">
        <f>VLOOKUP(E5327,Refs!$P$2:$S$29,4,FALSE)</f>
        <v>South West</v>
      </c>
      <c r="K5327" s="28">
        <f t="shared" si="170"/>
        <v>2717409</v>
      </c>
    </row>
    <row r="5328" spans="1:11" x14ac:dyDescent="0.35">
      <c r="A5328" s="69">
        <f t="shared" si="171"/>
        <v>45809</v>
      </c>
      <c r="B5328" t="s">
        <v>914</v>
      </c>
      <c r="C5328" t="s">
        <v>262</v>
      </c>
      <c r="D5328" t="s">
        <v>893</v>
      </c>
      <c r="E5328" t="s">
        <v>333</v>
      </c>
      <c r="F5328" t="s">
        <v>894</v>
      </c>
      <c r="G5328" t="s">
        <v>105</v>
      </c>
      <c r="H5328">
        <v>3365</v>
      </c>
      <c r="I5328" s="68" t="str">
        <f>VLOOKUP(E5328,Refs!$P$2:$R$29,3,FALSE)</f>
        <v>Y58</v>
      </c>
      <c r="J5328" s="68" t="str">
        <f>VLOOKUP(E5328,Refs!$P$2:$S$29,4,FALSE)</f>
        <v>South West</v>
      </c>
      <c r="K5328" s="28">
        <f t="shared" si="170"/>
        <v>3365</v>
      </c>
    </row>
    <row r="5329" spans="1:11" x14ac:dyDescent="0.35">
      <c r="A5329" s="69">
        <f t="shared" si="171"/>
        <v>45809</v>
      </c>
      <c r="B5329" t="s">
        <v>914</v>
      </c>
      <c r="C5329" t="s">
        <v>262</v>
      </c>
      <c r="D5329" t="s">
        <v>893</v>
      </c>
      <c r="E5329" t="s">
        <v>333</v>
      </c>
      <c r="F5329" t="s">
        <v>894</v>
      </c>
      <c r="G5329" t="s">
        <v>106</v>
      </c>
      <c r="H5329">
        <v>1718</v>
      </c>
      <c r="I5329" s="68" t="str">
        <f>VLOOKUP(E5329,Refs!$P$2:$R$29,3,FALSE)</f>
        <v>Y58</v>
      </c>
      <c r="J5329" s="68" t="str">
        <f>VLOOKUP(E5329,Refs!$P$2:$S$29,4,FALSE)</f>
        <v>South West</v>
      </c>
      <c r="K5329" s="28">
        <f t="shared" si="170"/>
        <v>1718</v>
      </c>
    </row>
    <row r="5330" spans="1:11" x14ac:dyDescent="0.35">
      <c r="A5330" s="69">
        <f t="shared" si="171"/>
        <v>45809</v>
      </c>
      <c r="B5330" t="s">
        <v>914</v>
      </c>
      <c r="C5330" t="s">
        <v>262</v>
      </c>
      <c r="D5330" t="s">
        <v>893</v>
      </c>
      <c r="E5330" t="s">
        <v>333</v>
      </c>
      <c r="F5330" t="s">
        <v>894</v>
      </c>
      <c r="G5330" t="s">
        <v>107</v>
      </c>
      <c r="H5330">
        <v>75</v>
      </c>
      <c r="I5330" s="68" t="str">
        <f>VLOOKUP(E5330,Refs!$P$2:$R$29,3,FALSE)</f>
        <v>Y58</v>
      </c>
      <c r="J5330" s="68" t="str">
        <f>VLOOKUP(E5330,Refs!$P$2:$S$29,4,FALSE)</f>
        <v>South West</v>
      </c>
      <c r="K5330" s="28">
        <f t="shared" si="170"/>
        <v>75</v>
      </c>
    </row>
    <row r="5331" spans="1:11" x14ac:dyDescent="0.35">
      <c r="A5331" s="69">
        <f t="shared" si="171"/>
        <v>45809</v>
      </c>
      <c r="B5331" t="s">
        <v>914</v>
      </c>
      <c r="C5331" t="s">
        <v>262</v>
      </c>
      <c r="D5331" t="s">
        <v>893</v>
      </c>
      <c r="E5331" t="s">
        <v>333</v>
      </c>
      <c r="F5331" t="s">
        <v>894</v>
      </c>
      <c r="G5331" t="s">
        <v>108</v>
      </c>
      <c r="H5331">
        <v>247</v>
      </c>
      <c r="I5331" s="68" t="str">
        <f>VLOOKUP(E5331,Refs!$P$2:$R$29,3,FALSE)</f>
        <v>Y58</v>
      </c>
      <c r="J5331" s="68" t="str">
        <f>VLOOKUP(E5331,Refs!$P$2:$S$29,4,FALSE)</f>
        <v>South West</v>
      </c>
      <c r="K5331" s="28">
        <f t="shared" si="170"/>
        <v>247</v>
      </c>
    </row>
    <row r="5332" spans="1:11" x14ac:dyDescent="0.35">
      <c r="A5332" s="69">
        <f t="shared" si="171"/>
        <v>45809</v>
      </c>
      <c r="B5332" t="s">
        <v>914</v>
      </c>
      <c r="C5332" t="s">
        <v>262</v>
      </c>
      <c r="D5332" t="s">
        <v>893</v>
      </c>
      <c r="E5332" t="s">
        <v>333</v>
      </c>
      <c r="F5332" t="s">
        <v>894</v>
      </c>
      <c r="G5332" t="s">
        <v>109</v>
      </c>
      <c r="H5332">
        <v>1930677</v>
      </c>
      <c r="I5332" s="68" t="str">
        <f>VLOOKUP(E5332,Refs!$P$2:$R$29,3,FALSE)</f>
        <v>Y58</v>
      </c>
      <c r="J5332" s="68" t="str">
        <f>VLOOKUP(E5332,Refs!$P$2:$S$29,4,FALSE)</f>
        <v>South West</v>
      </c>
      <c r="K5332" s="28">
        <f t="shared" si="170"/>
        <v>1930677</v>
      </c>
    </row>
    <row r="5333" spans="1:11" x14ac:dyDescent="0.35">
      <c r="A5333" s="69">
        <f t="shared" si="171"/>
        <v>45809</v>
      </c>
      <c r="B5333" t="s">
        <v>914</v>
      </c>
      <c r="C5333" t="s">
        <v>262</v>
      </c>
      <c r="D5333" t="s">
        <v>893</v>
      </c>
      <c r="E5333" t="s">
        <v>333</v>
      </c>
      <c r="F5333" t="s">
        <v>894</v>
      </c>
      <c r="G5333" t="s">
        <v>110</v>
      </c>
      <c r="H5333">
        <v>798</v>
      </c>
      <c r="I5333" s="68" t="str">
        <f>VLOOKUP(E5333,Refs!$P$2:$R$29,3,FALSE)</f>
        <v>Y58</v>
      </c>
      <c r="J5333" s="68" t="str">
        <f>VLOOKUP(E5333,Refs!$P$2:$S$29,4,FALSE)</f>
        <v>South West</v>
      </c>
      <c r="K5333" s="28">
        <f t="shared" si="170"/>
        <v>798</v>
      </c>
    </row>
    <row r="5334" spans="1:11" x14ac:dyDescent="0.35">
      <c r="A5334" s="69">
        <f t="shared" si="171"/>
        <v>45809</v>
      </c>
      <c r="B5334" t="s">
        <v>914</v>
      </c>
      <c r="C5334" t="s">
        <v>262</v>
      </c>
      <c r="D5334" t="s">
        <v>893</v>
      </c>
      <c r="E5334" t="s">
        <v>333</v>
      </c>
      <c r="F5334" t="s">
        <v>894</v>
      </c>
      <c r="G5334" t="s">
        <v>808</v>
      </c>
      <c r="H5334">
        <v>9044</v>
      </c>
      <c r="I5334" s="68" t="str">
        <f>VLOOKUP(E5334,Refs!$P$2:$R$29,3,FALSE)</f>
        <v>Y58</v>
      </c>
      <c r="J5334" s="68" t="str">
        <f>VLOOKUP(E5334,Refs!$P$2:$S$29,4,FALSE)</f>
        <v>South West</v>
      </c>
      <c r="K5334" s="28">
        <f t="shared" si="170"/>
        <v>9044</v>
      </c>
    </row>
    <row r="5335" spans="1:11" x14ac:dyDescent="0.35">
      <c r="A5335" s="69">
        <f t="shared" si="171"/>
        <v>45809</v>
      </c>
      <c r="B5335" t="s">
        <v>914</v>
      </c>
      <c r="C5335" t="s">
        <v>262</v>
      </c>
      <c r="D5335" t="s">
        <v>893</v>
      </c>
      <c r="E5335" t="s">
        <v>333</v>
      </c>
      <c r="F5335" t="s">
        <v>894</v>
      </c>
      <c r="G5335" t="s">
        <v>809</v>
      </c>
      <c r="H5335">
        <v>307</v>
      </c>
      <c r="I5335" s="68" t="str">
        <f>VLOOKUP(E5335,Refs!$P$2:$R$29,3,FALSE)</f>
        <v>Y58</v>
      </c>
      <c r="J5335" s="68" t="str">
        <f>VLOOKUP(E5335,Refs!$P$2:$S$29,4,FALSE)</f>
        <v>South West</v>
      </c>
      <c r="K5335" s="28">
        <f t="shared" si="170"/>
        <v>307</v>
      </c>
    </row>
    <row r="5336" spans="1:11" x14ac:dyDescent="0.35">
      <c r="A5336" s="69">
        <f t="shared" si="171"/>
        <v>45809</v>
      </c>
      <c r="B5336" t="s">
        <v>914</v>
      </c>
      <c r="C5336" t="s">
        <v>262</v>
      </c>
      <c r="D5336" t="s">
        <v>893</v>
      </c>
      <c r="E5336" t="s">
        <v>333</v>
      </c>
      <c r="F5336" t="s">
        <v>894</v>
      </c>
      <c r="G5336" t="s">
        <v>111</v>
      </c>
      <c r="H5336">
        <v>16429</v>
      </c>
      <c r="I5336" s="68" t="str">
        <f>VLOOKUP(E5336,Refs!$P$2:$R$29,3,FALSE)</f>
        <v>Y58</v>
      </c>
      <c r="J5336" s="68" t="str">
        <f>VLOOKUP(E5336,Refs!$P$2:$S$29,4,FALSE)</f>
        <v>South West</v>
      </c>
      <c r="K5336" s="28">
        <f t="shared" si="170"/>
        <v>16429</v>
      </c>
    </row>
    <row r="5337" spans="1:11" x14ac:dyDescent="0.35">
      <c r="A5337" s="69">
        <f t="shared" si="171"/>
        <v>45809</v>
      </c>
      <c r="B5337" t="s">
        <v>914</v>
      </c>
      <c r="C5337" t="s">
        <v>262</v>
      </c>
      <c r="D5337" t="s">
        <v>893</v>
      </c>
      <c r="E5337" t="s">
        <v>333</v>
      </c>
      <c r="F5337" t="s">
        <v>894</v>
      </c>
      <c r="G5337" t="s">
        <v>112</v>
      </c>
      <c r="H5337">
        <v>22</v>
      </c>
      <c r="I5337" s="68" t="str">
        <f>VLOOKUP(E5337,Refs!$P$2:$R$29,3,FALSE)</f>
        <v>Y58</v>
      </c>
      <c r="J5337" s="68" t="str">
        <f>VLOOKUP(E5337,Refs!$P$2:$S$29,4,FALSE)</f>
        <v>South West</v>
      </c>
      <c r="K5337" s="28">
        <f t="shared" si="170"/>
        <v>22</v>
      </c>
    </row>
    <row r="5338" spans="1:11" x14ac:dyDescent="0.35">
      <c r="A5338" s="69">
        <f t="shared" si="171"/>
        <v>45809</v>
      </c>
      <c r="B5338" t="s">
        <v>914</v>
      </c>
      <c r="C5338" t="s">
        <v>262</v>
      </c>
      <c r="D5338" t="s">
        <v>893</v>
      </c>
      <c r="E5338" t="s">
        <v>333</v>
      </c>
      <c r="F5338" t="s">
        <v>894</v>
      </c>
      <c r="G5338" t="s">
        <v>113</v>
      </c>
      <c r="H5338">
        <v>10385</v>
      </c>
      <c r="I5338" s="68" t="str">
        <f>VLOOKUP(E5338,Refs!$P$2:$R$29,3,FALSE)</f>
        <v>Y58</v>
      </c>
      <c r="J5338" s="68" t="str">
        <f>VLOOKUP(E5338,Refs!$P$2:$S$29,4,FALSE)</f>
        <v>South West</v>
      </c>
      <c r="K5338" s="28">
        <f t="shared" si="170"/>
        <v>10385</v>
      </c>
    </row>
    <row r="5339" spans="1:11" x14ac:dyDescent="0.35">
      <c r="A5339" s="69">
        <f t="shared" si="171"/>
        <v>45809</v>
      </c>
      <c r="B5339" t="s">
        <v>914</v>
      </c>
      <c r="C5339" t="s">
        <v>262</v>
      </c>
      <c r="D5339" t="s">
        <v>893</v>
      </c>
      <c r="E5339" t="s">
        <v>333</v>
      </c>
      <c r="F5339" t="s">
        <v>894</v>
      </c>
      <c r="G5339" t="s">
        <v>114</v>
      </c>
      <c r="H5339">
        <v>9910</v>
      </c>
      <c r="I5339" s="68" t="str">
        <f>VLOOKUP(E5339,Refs!$P$2:$R$29,3,FALSE)</f>
        <v>Y58</v>
      </c>
      <c r="J5339" s="68" t="str">
        <f>VLOOKUP(E5339,Refs!$P$2:$S$29,4,FALSE)</f>
        <v>South West</v>
      </c>
      <c r="K5339" s="28">
        <f t="shared" si="170"/>
        <v>9910</v>
      </c>
    </row>
    <row r="5340" spans="1:11" x14ac:dyDescent="0.35">
      <c r="A5340" s="69">
        <f t="shared" si="171"/>
        <v>45809</v>
      </c>
      <c r="B5340" t="s">
        <v>914</v>
      </c>
      <c r="C5340" t="s">
        <v>262</v>
      </c>
      <c r="D5340" t="s">
        <v>893</v>
      </c>
      <c r="E5340" t="s">
        <v>333</v>
      </c>
      <c r="F5340" t="s">
        <v>894</v>
      </c>
      <c r="G5340" t="s">
        <v>115</v>
      </c>
      <c r="H5340">
        <v>2671</v>
      </c>
      <c r="I5340" s="68" t="str">
        <f>VLOOKUP(E5340,Refs!$P$2:$R$29,3,FALSE)</f>
        <v>Y58</v>
      </c>
      <c r="J5340" s="68" t="str">
        <f>VLOOKUP(E5340,Refs!$P$2:$S$29,4,FALSE)</f>
        <v>South West</v>
      </c>
      <c r="K5340" s="28">
        <f t="shared" si="170"/>
        <v>2671</v>
      </c>
    </row>
    <row r="5341" spans="1:11" x14ac:dyDescent="0.35">
      <c r="A5341" s="69">
        <f t="shared" si="171"/>
        <v>45809</v>
      </c>
      <c r="B5341" t="s">
        <v>914</v>
      </c>
      <c r="C5341" t="s">
        <v>262</v>
      </c>
      <c r="D5341" t="s">
        <v>893</v>
      </c>
      <c r="E5341" t="s">
        <v>333</v>
      </c>
      <c r="F5341" t="s">
        <v>894</v>
      </c>
      <c r="G5341" t="s">
        <v>116</v>
      </c>
      <c r="H5341">
        <v>1483</v>
      </c>
      <c r="I5341" s="68" t="str">
        <f>VLOOKUP(E5341,Refs!$P$2:$R$29,3,FALSE)</f>
        <v>Y58</v>
      </c>
      <c r="J5341" s="68" t="str">
        <f>VLOOKUP(E5341,Refs!$P$2:$S$29,4,FALSE)</f>
        <v>South West</v>
      </c>
      <c r="K5341" s="28">
        <f t="shared" si="170"/>
        <v>1483</v>
      </c>
    </row>
    <row r="5342" spans="1:11" x14ac:dyDescent="0.35">
      <c r="A5342" s="69">
        <f t="shared" si="171"/>
        <v>45809</v>
      </c>
      <c r="B5342" t="s">
        <v>914</v>
      </c>
      <c r="C5342" t="s">
        <v>262</v>
      </c>
      <c r="D5342" t="s">
        <v>893</v>
      </c>
      <c r="E5342" t="s">
        <v>333</v>
      </c>
      <c r="F5342" t="s">
        <v>894</v>
      </c>
      <c r="G5342" t="s">
        <v>117</v>
      </c>
      <c r="H5342">
        <v>2663</v>
      </c>
      <c r="I5342" s="68" t="str">
        <f>VLOOKUP(E5342,Refs!$P$2:$R$29,3,FALSE)</f>
        <v>Y58</v>
      </c>
      <c r="J5342" s="68" t="str">
        <f>VLOOKUP(E5342,Refs!$P$2:$S$29,4,FALSE)</f>
        <v>South West</v>
      </c>
      <c r="K5342" s="28">
        <f t="shared" si="170"/>
        <v>2663</v>
      </c>
    </row>
    <row r="5343" spans="1:11" x14ac:dyDescent="0.35">
      <c r="A5343" s="69">
        <f t="shared" si="171"/>
        <v>45809</v>
      </c>
      <c r="B5343" t="s">
        <v>914</v>
      </c>
      <c r="C5343" t="s">
        <v>262</v>
      </c>
      <c r="D5343" t="s">
        <v>893</v>
      </c>
      <c r="E5343" t="s">
        <v>333</v>
      </c>
      <c r="F5343" t="s">
        <v>894</v>
      </c>
      <c r="G5343" t="s">
        <v>118</v>
      </c>
      <c r="H5343">
        <v>2469</v>
      </c>
      <c r="I5343" s="68" t="str">
        <f>VLOOKUP(E5343,Refs!$P$2:$R$29,3,FALSE)</f>
        <v>Y58</v>
      </c>
      <c r="J5343" s="68" t="str">
        <f>VLOOKUP(E5343,Refs!$P$2:$S$29,4,FALSE)</f>
        <v>South West</v>
      </c>
      <c r="K5343" s="28">
        <f t="shared" si="170"/>
        <v>2469</v>
      </c>
    </row>
    <row r="5344" spans="1:11" x14ac:dyDescent="0.35">
      <c r="A5344" s="69">
        <f t="shared" si="171"/>
        <v>45809</v>
      </c>
      <c r="B5344" t="s">
        <v>914</v>
      </c>
      <c r="C5344" t="s">
        <v>262</v>
      </c>
      <c r="D5344" t="s">
        <v>893</v>
      </c>
      <c r="E5344" t="s">
        <v>333</v>
      </c>
      <c r="F5344" t="s">
        <v>894</v>
      </c>
      <c r="G5344" t="s">
        <v>119</v>
      </c>
      <c r="H5344">
        <v>1530</v>
      </c>
      <c r="I5344" s="68" t="str">
        <f>VLOOKUP(E5344,Refs!$P$2:$R$29,3,FALSE)</f>
        <v>Y58</v>
      </c>
      <c r="J5344" s="68" t="str">
        <f>VLOOKUP(E5344,Refs!$P$2:$S$29,4,FALSE)</f>
        <v>South West</v>
      </c>
      <c r="K5344" s="28">
        <f t="shared" si="170"/>
        <v>1530</v>
      </c>
    </row>
    <row r="5345" spans="1:11" x14ac:dyDescent="0.35">
      <c r="A5345" s="69">
        <f t="shared" si="171"/>
        <v>45809</v>
      </c>
      <c r="B5345" t="s">
        <v>914</v>
      </c>
      <c r="C5345" t="s">
        <v>262</v>
      </c>
      <c r="D5345" t="s">
        <v>893</v>
      </c>
      <c r="E5345" t="s">
        <v>333</v>
      </c>
      <c r="F5345" t="s">
        <v>894</v>
      </c>
      <c r="G5345" t="s">
        <v>120</v>
      </c>
      <c r="H5345">
        <v>1454</v>
      </c>
      <c r="I5345" s="68" t="str">
        <f>VLOOKUP(E5345,Refs!$P$2:$R$29,3,FALSE)</f>
        <v>Y58</v>
      </c>
      <c r="J5345" s="68" t="str">
        <f>VLOOKUP(E5345,Refs!$P$2:$S$29,4,FALSE)</f>
        <v>South West</v>
      </c>
      <c r="K5345" s="28">
        <f t="shared" si="170"/>
        <v>1454</v>
      </c>
    </row>
    <row r="5346" spans="1:11" x14ac:dyDescent="0.35">
      <c r="A5346" s="69">
        <f t="shared" si="171"/>
        <v>45809</v>
      </c>
      <c r="B5346" t="s">
        <v>914</v>
      </c>
      <c r="C5346" t="s">
        <v>262</v>
      </c>
      <c r="D5346" t="s">
        <v>893</v>
      </c>
      <c r="E5346" t="s">
        <v>333</v>
      </c>
      <c r="F5346" t="s">
        <v>894</v>
      </c>
      <c r="G5346" t="s">
        <v>121</v>
      </c>
      <c r="H5346">
        <v>2830</v>
      </c>
      <c r="I5346" s="68" t="str">
        <f>VLOOKUP(E5346,Refs!$P$2:$R$29,3,FALSE)</f>
        <v>Y58</v>
      </c>
      <c r="J5346" s="68" t="str">
        <f>VLOOKUP(E5346,Refs!$P$2:$S$29,4,FALSE)</f>
        <v>South West</v>
      </c>
      <c r="K5346" s="28">
        <f t="shared" si="170"/>
        <v>2830</v>
      </c>
    </row>
    <row r="5347" spans="1:11" x14ac:dyDescent="0.35">
      <c r="A5347" s="69">
        <f t="shared" si="171"/>
        <v>45809</v>
      </c>
      <c r="B5347" t="s">
        <v>914</v>
      </c>
      <c r="C5347" t="s">
        <v>262</v>
      </c>
      <c r="D5347" t="s">
        <v>893</v>
      </c>
      <c r="E5347" t="s">
        <v>333</v>
      </c>
      <c r="F5347" t="s">
        <v>894</v>
      </c>
      <c r="G5347" t="s">
        <v>122</v>
      </c>
      <c r="H5347">
        <v>2602</v>
      </c>
      <c r="I5347" s="68" t="str">
        <f>VLOOKUP(E5347,Refs!$P$2:$R$29,3,FALSE)</f>
        <v>Y58</v>
      </c>
      <c r="J5347" s="68" t="str">
        <f>VLOOKUP(E5347,Refs!$P$2:$S$29,4,FALSE)</f>
        <v>South West</v>
      </c>
      <c r="K5347" s="28">
        <f t="shared" si="170"/>
        <v>2602</v>
      </c>
    </row>
    <row r="5348" spans="1:11" x14ac:dyDescent="0.35">
      <c r="A5348" s="69">
        <f t="shared" si="171"/>
        <v>45809</v>
      </c>
      <c r="B5348" t="s">
        <v>914</v>
      </c>
      <c r="C5348" t="s">
        <v>262</v>
      </c>
      <c r="D5348" t="s">
        <v>893</v>
      </c>
      <c r="E5348" t="s">
        <v>333</v>
      </c>
      <c r="F5348" t="s">
        <v>894</v>
      </c>
      <c r="G5348" t="s">
        <v>123</v>
      </c>
      <c r="H5348">
        <v>0</v>
      </c>
      <c r="I5348" s="68" t="str">
        <f>VLOOKUP(E5348,Refs!$P$2:$R$29,3,FALSE)</f>
        <v>Y58</v>
      </c>
      <c r="J5348" s="68" t="str">
        <f>VLOOKUP(E5348,Refs!$P$2:$S$29,4,FALSE)</f>
        <v>South West</v>
      </c>
      <c r="K5348" s="28" t="str">
        <f t="shared" si="170"/>
        <v/>
      </c>
    </row>
    <row r="5349" spans="1:11" x14ac:dyDescent="0.35">
      <c r="A5349" s="69">
        <f t="shared" si="171"/>
        <v>45809</v>
      </c>
      <c r="B5349" t="s">
        <v>914</v>
      </c>
      <c r="C5349" t="s">
        <v>262</v>
      </c>
      <c r="D5349" t="s">
        <v>893</v>
      </c>
      <c r="E5349" t="s">
        <v>333</v>
      </c>
      <c r="F5349" t="s">
        <v>894</v>
      </c>
      <c r="G5349" t="s">
        <v>124</v>
      </c>
      <c r="H5349">
        <v>0</v>
      </c>
      <c r="I5349" s="68" t="str">
        <f>VLOOKUP(E5349,Refs!$P$2:$R$29,3,FALSE)</f>
        <v>Y58</v>
      </c>
      <c r="J5349" s="68" t="str">
        <f>VLOOKUP(E5349,Refs!$P$2:$S$29,4,FALSE)</f>
        <v>South West</v>
      </c>
      <c r="K5349" s="28" t="str">
        <f t="shared" si="170"/>
        <v/>
      </c>
    </row>
    <row r="5350" spans="1:11" x14ac:dyDescent="0.35">
      <c r="A5350" s="69">
        <f t="shared" si="171"/>
        <v>45809</v>
      </c>
      <c r="B5350" t="s">
        <v>914</v>
      </c>
      <c r="C5350" t="s">
        <v>262</v>
      </c>
      <c r="D5350" t="s">
        <v>893</v>
      </c>
      <c r="E5350" t="s">
        <v>333</v>
      </c>
      <c r="F5350" t="s">
        <v>894</v>
      </c>
      <c r="G5350" t="s">
        <v>125</v>
      </c>
      <c r="H5350">
        <v>0</v>
      </c>
      <c r="I5350" s="68" t="str">
        <f>VLOOKUP(E5350,Refs!$P$2:$R$29,3,FALSE)</f>
        <v>Y58</v>
      </c>
      <c r="J5350" s="68" t="str">
        <f>VLOOKUP(E5350,Refs!$P$2:$S$29,4,FALSE)</f>
        <v>South West</v>
      </c>
      <c r="K5350" s="28" t="str">
        <f t="shared" si="170"/>
        <v/>
      </c>
    </row>
    <row r="5351" spans="1:11" x14ac:dyDescent="0.35">
      <c r="A5351" s="69">
        <f t="shared" si="171"/>
        <v>45809</v>
      </c>
      <c r="B5351" t="s">
        <v>914</v>
      </c>
      <c r="C5351" t="s">
        <v>262</v>
      </c>
      <c r="D5351" t="s">
        <v>893</v>
      </c>
      <c r="E5351" t="s">
        <v>333</v>
      </c>
      <c r="F5351" t="s">
        <v>894</v>
      </c>
      <c r="G5351" t="s">
        <v>126</v>
      </c>
      <c r="H5351">
        <v>0</v>
      </c>
      <c r="I5351" s="68" t="str">
        <f>VLOOKUP(E5351,Refs!$P$2:$R$29,3,FALSE)</f>
        <v>Y58</v>
      </c>
      <c r="J5351" s="68" t="str">
        <f>VLOOKUP(E5351,Refs!$P$2:$S$29,4,FALSE)</f>
        <v>South West</v>
      </c>
      <c r="K5351" s="28" t="str">
        <f t="shared" si="170"/>
        <v/>
      </c>
    </row>
    <row r="5352" spans="1:11" x14ac:dyDescent="0.35">
      <c r="A5352" s="69">
        <f t="shared" si="171"/>
        <v>45809</v>
      </c>
      <c r="B5352" t="s">
        <v>914</v>
      </c>
      <c r="C5352" t="s">
        <v>262</v>
      </c>
      <c r="D5352" t="s">
        <v>893</v>
      </c>
      <c r="E5352" t="s">
        <v>333</v>
      </c>
      <c r="F5352" t="s">
        <v>894</v>
      </c>
      <c r="G5352" t="s">
        <v>127</v>
      </c>
      <c r="H5352">
        <v>1902</v>
      </c>
      <c r="I5352" s="68" t="str">
        <f>VLOOKUP(E5352,Refs!$P$2:$R$29,3,FALSE)</f>
        <v>Y58</v>
      </c>
      <c r="J5352" s="68" t="str">
        <f>VLOOKUP(E5352,Refs!$P$2:$S$29,4,FALSE)</f>
        <v>South West</v>
      </c>
      <c r="K5352" s="28">
        <f t="shared" si="170"/>
        <v>1902</v>
      </c>
    </row>
    <row r="5353" spans="1:11" x14ac:dyDescent="0.35">
      <c r="A5353" s="69">
        <f t="shared" si="171"/>
        <v>45809</v>
      </c>
      <c r="B5353" t="s">
        <v>914</v>
      </c>
      <c r="C5353" t="s">
        <v>262</v>
      </c>
      <c r="D5353" t="s">
        <v>893</v>
      </c>
      <c r="E5353" t="s">
        <v>333</v>
      </c>
      <c r="F5353" t="s">
        <v>894</v>
      </c>
      <c r="G5353" t="s">
        <v>128</v>
      </c>
      <c r="H5353">
        <v>459</v>
      </c>
      <c r="I5353" s="68" t="str">
        <f>VLOOKUP(E5353,Refs!$P$2:$R$29,3,FALSE)</f>
        <v>Y58</v>
      </c>
      <c r="J5353" s="68" t="str">
        <f>VLOOKUP(E5353,Refs!$P$2:$S$29,4,FALSE)</f>
        <v>South West</v>
      </c>
      <c r="K5353" s="28">
        <f t="shared" si="170"/>
        <v>459</v>
      </c>
    </row>
    <row r="5354" spans="1:11" x14ac:dyDescent="0.35">
      <c r="A5354" s="69">
        <f t="shared" si="171"/>
        <v>45809</v>
      </c>
      <c r="B5354" t="s">
        <v>914</v>
      </c>
      <c r="C5354" t="s">
        <v>262</v>
      </c>
      <c r="D5354" t="s">
        <v>893</v>
      </c>
      <c r="E5354" t="s">
        <v>333</v>
      </c>
      <c r="F5354" t="s">
        <v>894</v>
      </c>
      <c r="G5354" t="s">
        <v>129</v>
      </c>
      <c r="H5354">
        <v>1276</v>
      </c>
      <c r="I5354" s="68" t="str">
        <f>VLOOKUP(E5354,Refs!$P$2:$R$29,3,FALSE)</f>
        <v>Y58</v>
      </c>
      <c r="J5354" s="68" t="str">
        <f>VLOOKUP(E5354,Refs!$P$2:$S$29,4,FALSE)</f>
        <v>South West</v>
      </c>
      <c r="K5354" s="28">
        <f t="shared" si="170"/>
        <v>1276</v>
      </c>
    </row>
    <row r="5355" spans="1:11" x14ac:dyDescent="0.35">
      <c r="A5355" s="69">
        <f t="shared" si="171"/>
        <v>45809</v>
      </c>
      <c r="B5355" t="s">
        <v>914</v>
      </c>
      <c r="C5355" t="s">
        <v>262</v>
      </c>
      <c r="D5355" t="s">
        <v>893</v>
      </c>
      <c r="E5355" t="s">
        <v>333</v>
      </c>
      <c r="F5355" t="s">
        <v>894</v>
      </c>
      <c r="G5355" t="s">
        <v>130</v>
      </c>
      <c r="H5355">
        <v>954</v>
      </c>
      <c r="I5355" s="68" t="str">
        <f>VLOOKUP(E5355,Refs!$P$2:$R$29,3,FALSE)</f>
        <v>Y58</v>
      </c>
      <c r="J5355" s="68" t="str">
        <f>VLOOKUP(E5355,Refs!$P$2:$S$29,4,FALSE)</f>
        <v>South West</v>
      </c>
      <c r="K5355" s="28">
        <f t="shared" si="170"/>
        <v>954</v>
      </c>
    </row>
    <row r="5356" spans="1:11" x14ac:dyDescent="0.35">
      <c r="A5356" s="69">
        <f t="shared" si="171"/>
        <v>45809</v>
      </c>
      <c r="B5356" t="s">
        <v>914</v>
      </c>
      <c r="C5356" t="s">
        <v>262</v>
      </c>
      <c r="D5356" t="s">
        <v>893</v>
      </c>
      <c r="E5356" t="s">
        <v>333</v>
      </c>
      <c r="F5356" t="s">
        <v>894</v>
      </c>
      <c r="G5356" t="s">
        <v>131</v>
      </c>
      <c r="H5356">
        <v>1836</v>
      </c>
      <c r="I5356" s="68" t="str">
        <f>VLOOKUP(E5356,Refs!$P$2:$R$29,3,FALSE)</f>
        <v>Y58</v>
      </c>
      <c r="J5356" s="68" t="str">
        <f>VLOOKUP(E5356,Refs!$P$2:$S$29,4,FALSE)</f>
        <v>South West</v>
      </c>
      <c r="K5356" s="28">
        <f t="shared" si="170"/>
        <v>1836</v>
      </c>
    </row>
    <row r="5357" spans="1:11" x14ac:dyDescent="0.35">
      <c r="A5357" s="69">
        <f t="shared" si="171"/>
        <v>45809</v>
      </c>
      <c r="B5357" t="s">
        <v>914</v>
      </c>
      <c r="C5357" t="s">
        <v>262</v>
      </c>
      <c r="D5357" t="s">
        <v>893</v>
      </c>
      <c r="E5357" t="s">
        <v>333</v>
      </c>
      <c r="F5357" t="s">
        <v>894</v>
      </c>
      <c r="G5357" t="s">
        <v>132</v>
      </c>
      <c r="H5357">
        <v>735</v>
      </c>
      <c r="I5357" s="68" t="str">
        <f>VLOOKUP(E5357,Refs!$P$2:$R$29,3,FALSE)</f>
        <v>Y58</v>
      </c>
      <c r="J5357" s="68" t="str">
        <f>VLOOKUP(E5357,Refs!$P$2:$S$29,4,FALSE)</f>
        <v>South West</v>
      </c>
      <c r="K5357" s="28">
        <f t="shared" si="170"/>
        <v>735</v>
      </c>
    </row>
    <row r="5358" spans="1:11" x14ac:dyDescent="0.35">
      <c r="A5358" s="69">
        <f t="shared" si="171"/>
        <v>45809</v>
      </c>
      <c r="B5358" t="s">
        <v>914</v>
      </c>
      <c r="C5358" t="s">
        <v>262</v>
      </c>
      <c r="D5358" t="s">
        <v>893</v>
      </c>
      <c r="E5358" t="s">
        <v>333</v>
      </c>
      <c r="F5358" t="s">
        <v>894</v>
      </c>
      <c r="G5358" t="s">
        <v>133</v>
      </c>
      <c r="H5358">
        <v>1506</v>
      </c>
      <c r="I5358" s="68" t="str">
        <f>VLOOKUP(E5358,Refs!$P$2:$R$29,3,FALSE)</f>
        <v>Y58</v>
      </c>
      <c r="J5358" s="68" t="str">
        <f>VLOOKUP(E5358,Refs!$P$2:$S$29,4,FALSE)</f>
        <v>South West</v>
      </c>
      <c r="K5358" s="28">
        <f t="shared" si="170"/>
        <v>1506</v>
      </c>
    </row>
    <row r="5359" spans="1:11" x14ac:dyDescent="0.35">
      <c r="A5359" s="69">
        <f t="shared" si="171"/>
        <v>45809</v>
      </c>
      <c r="B5359" t="s">
        <v>914</v>
      </c>
      <c r="C5359" t="s">
        <v>262</v>
      </c>
      <c r="D5359" t="s">
        <v>893</v>
      </c>
      <c r="E5359" t="s">
        <v>333</v>
      </c>
      <c r="F5359" t="s">
        <v>894</v>
      </c>
      <c r="G5359" t="s">
        <v>134</v>
      </c>
      <c r="H5359">
        <v>1164</v>
      </c>
      <c r="I5359" s="68" t="str">
        <f>VLOOKUP(E5359,Refs!$P$2:$R$29,3,FALSE)</f>
        <v>Y58</v>
      </c>
      <c r="J5359" s="68" t="str">
        <f>VLOOKUP(E5359,Refs!$P$2:$S$29,4,FALSE)</f>
        <v>South West</v>
      </c>
      <c r="K5359" s="28">
        <f t="shared" si="170"/>
        <v>1164</v>
      </c>
    </row>
    <row r="5360" spans="1:11" x14ac:dyDescent="0.35">
      <c r="A5360" s="69">
        <f t="shared" si="171"/>
        <v>45809</v>
      </c>
      <c r="B5360" t="s">
        <v>914</v>
      </c>
      <c r="C5360" t="s">
        <v>262</v>
      </c>
      <c r="D5360" t="s">
        <v>893</v>
      </c>
      <c r="E5360" t="s">
        <v>333</v>
      </c>
      <c r="F5360" t="s">
        <v>894</v>
      </c>
      <c r="G5360" t="s">
        <v>135</v>
      </c>
      <c r="H5360">
        <v>166</v>
      </c>
      <c r="I5360" s="68" t="str">
        <f>VLOOKUP(E5360,Refs!$P$2:$R$29,3,FALSE)</f>
        <v>Y58</v>
      </c>
      <c r="J5360" s="68" t="str">
        <f>VLOOKUP(E5360,Refs!$P$2:$S$29,4,FALSE)</f>
        <v>South West</v>
      </c>
      <c r="K5360" s="28">
        <f t="shared" si="170"/>
        <v>166</v>
      </c>
    </row>
    <row r="5361" spans="1:11" x14ac:dyDescent="0.35">
      <c r="A5361" s="69">
        <f t="shared" si="171"/>
        <v>45809</v>
      </c>
      <c r="B5361" t="s">
        <v>914</v>
      </c>
      <c r="C5361" t="s">
        <v>262</v>
      </c>
      <c r="D5361" t="s">
        <v>893</v>
      </c>
      <c r="E5361" t="s">
        <v>333</v>
      </c>
      <c r="F5361" t="s">
        <v>894</v>
      </c>
      <c r="G5361" t="s">
        <v>136</v>
      </c>
      <c r="H5361">
        <v>86</v>
      </c>
      <c r="I5361" s="68" t="str">
        <f>VLOOKUP(E5361,Refs!$P$2:$R$29,3,FALSE)</f>
        <v>Y58</v>
      </c>
      <c r="J5361" s="68" t="str">
        <f>VLOOKUP(E5361,Refs!$P$2:$S$29,4,FALSE)</f>
        <v>South West</v>
      </c>
      <c r="K5361" s="28">
        <f t="shared" si="170"/>
        <v>86</v>
      </c>
    </row>
    <row r="5362" spans="1:11" x14ac:dyDescent="0.35">
      <c r="A5362" s="69">
        <f t="shared" si="171"/>
        <v>45809</v>
      </c>
      <c r="B5362" t="s">
        <v>914</v>
      </c>
      <c r="C5362" t="s">
        <v>262</v>
      </c>
      <c r="D5362" t="s">
        <v>893</v>
      </c>
      <c r="E5362" t="s">
        <v>333</v>
      </c>
      <c r="F5362" t="s">
        <v>894</v>
      </c>
      <c r="G5362" t="s">
        <v>137</v>
      </c>
      <c r="H5362">
        <v>16</v>
      </c>
      <c r="I5362" s="68" t="str">
        <f>VLOOKUP(E5362,Refs!$P$2:$R$29,3,FALSE)</f>
        <v>Y58</v>
      </c>
      <c r="J5362" s="68" t="str">
        <f>VLOOKUP(E5362,Refs!$P$2:$S$29,4,FALSE)</f>
        <v>South West</v>
      </c>
      <c r="K5362" s="28">
        <f t="shared" si="170"/>
        <v>16</v>
      </c>
    </row>
    <row r="5363" spans="1:11" x14ac:dyDescent="0.35">
      <c r="A5363" s="69">
        <f t="shared" si="171"/>
        <v>45809</v>
      </c>
      <c r="B5363" t="s">
        <v>914</v>
      </c>
      <c r="C5363" t="s">
        <v>262</v>
      </c>
      <c r="D5363" t="s">
        <v>893</v>
      </c>
      <c r="E5363" t="s">
        <v>333</v>
      </c>
      <c r="F5363" t="s">
        <v>894</v>
      </c>
      <c r="G5363" t="s">
        <v>138</v>
      </c>
      <c r="H5363">
        <v>15</v>
      </c>
      <c r="I5363" s="68" t="str">
        <f>VLOOKUP(E5363,Refs!$P$2:$R$29,3,FALSE)</f>
        <v>Y58</v>
      </c>
      <c r="J5363" s="68" t="str">
        <f>VLOOKUP(E5363,Refs!$P$2:$S$29,4,FALSE)</f>
        <v>South West</v>
      </c>
      <c r="K5363" s="28">
        <f t="shared" si="170"/>
        <v>15</v>
      </c>
    </row>
    <row r="5364" spans="1:11" x14ac:dyDescent="0.35">
      <c r="A5364" s="69">
        <f t="shared" si="171"/>
        <v>45809</v>
      </c>
      <c r="B5364" t="s">
        <v>914</v>
      </c>
      <c r="C5364" t="s">
        <v>262</v>
      </c>
      <c r="D5364" t="s">
        <v>893</v>
      </c>
      <c r="E5364" t="s">
        <v>333</v>
      </c>
      <c r="F5364" t="s">
        <v>894</v>
      </c>
      <c r="G5364" t="s">
        <v>139</v>
      </c>
      <c r="H5364">
        <v>522</v>
      </c>
      <c r="I5364" s="68" t="str">
        <f>VLOOKUP(E5364,Refs!$P$2:$R$29,3,FALSE)</f>
        <v>Y58</v>
      </c>
      <c r="J5364" s="68" t="str">
        <f>VLOOKUP(E5364,Refs!$P$2:$S$29,4,FALSE)</f>
        <v>South West</v>
      </c>
      <c r="K5364" s="28">
        <f t="shared" si="170"/>
        <v>522</v>
      </c>
    </row>
    <row r="5365" spans="1:11" x14ac:dyDescent="0.35">
      <c r="A5365" s="69">
        <f t="shared" si="171"/>
        <v>45809</v>
      </c>
      <c r="B5365" t="s">
        <v>914</v>
      </c>
      <c r="C5365" t="s">
        <v>262</v>
      </c>
      <c r="D5365" t="s">
        <v>893</v>
      </c>
      <c r="E5365" t="s">
        <v>333</v>
      </c>
      <c r="F5365" t="s">
        <v>894</v>
      </c>
      <c r="G5365" t="s">
        <v>140</v>
      </c>
      <c r="H5365">
        <v>404</v>
      </c>
      <c r="I5365" s="68" t="str">
        <f>VLOOKUP(E5365,Refs!$P$2:$R$29,3,FALSE)</f>
        <v>Y58</v>
      </c>
      <c r="J5365" s="68" t="str">
        <f>VLOOKUP(E5365,Refs!$P$2:$S$29,4,FALSE)</f>
        <v>South West</v>
      </c>
      <c r="K5365" s="28">
        <f t="shared" si="170"/>
        <v>404</v>
      </c>
    </row>
    <row r="5366" spans="1:11" x14ac:dyDescent="0.35">
      <c r="A5366" s="69">
        <f t="shared" si="171"/>
        <v>45809</v>
      </c>
      <c r="B5366" t="s">
        <v>914</v>
      </c>
      <c r="C5366" t="s">
        <v>262</v>
      </c>
      <c r="D5366" t="s">
        <v>893</v>
      </c>
      <c r="E5366" t="s">
        <v>333</v>
      </c>
      <c r="F5366" t="s">
        <v>894</v>
      </c>
      <c r="G5366" t="s">
        <v>728</v>
      </c>
      <c r="H5366">
        <v>691</v>
      </c>
      <c r="I5366" s="68" t="str">
        <f>VLOOKUP(E5366,Refs!$P$2:$R$29,3,FALSE)</f>
        <v>Y58</v>
      </c>
      <c r="J5366" s="68" t="str">
        <f>VLOOKUP(E5366,Refs!$P$2:$S$29,4,FALSE)</f>
        <v>South West</v>
      </c>
      <c r="K5366" s="28">
        <f t="shared" si="170"/>
        <v>691</v>
      </c>
    </row>
    <row r="5367" spans="1:11" x14ac:dyDescent="0.35">
      <c r="A5367" s="69">
        <f t="shared" si="171"/>
        <v>45809</v>
      </c>
      <c r="B5367" t="s">
        <v>914</v>
      </c>
      <c r="C5367" t="s">
        <v>262</v>
      </c>
      <c r="D5367" t="s">
        <v>893</v>
      </c>
      <c r="E5367" t="s">
        <v>333</v>
      </c>
      <c r="F5367" t="s">
        <v>894</v>
      </c>
      <c r="G5367" t="s">
        <v>727</v>
      </c>
      <c r="H5367">
        <v>364</v>
      </c>
      <c r="I5367" s="68" t="str">
        <f>VLOOKUP(E5367,Refs!$P$2:$R$29,3,FALSE)</f>
        <v>Y58</v>
      </c>
      <c r="J5367" s="68" t="str">
        <f>VLOOKUP(E5367,Refs!$P$2:$S$29,4,FALSE)</f>
        <v>South West</v>
      </c>
      <c r="K5367" s="28">
        <f t="shared" si="170"/>
        <v>364</v>
      </c>
    </row>
    <row r="5368" spans="1:11" x14ac:dyDescent="0.35">
      <c r="A5368" s="69">
        <f t="shared" si="171"/>
        <v>45809</v>
      </c>
      <c r="B5368" t="s">
        <v>914</v>
      </c>
      <c r="C5368" t="s">
        <v>262</v>
      </c>
      <c r="D5368" t="s">
        <v>893</v>
      </c>
      <c r="E5368" t="s">
        <v>333</v>
      </c>
      <c r="F5368" t="s">
        <v>894</v>
      </c>
      <c r="G5368" t="s">
        <v>730</v>
      </c>
      <c r="H5368">
        <v>403</v>
      </c>
      <c r="I5368" s="68" t="str">
        <f>VLOOKUP(E5368,Refs!$P$2:$R$29,3,FALSE)</f>
        <v>Y58</v>
      </c>
      <c r="J5368" s="68" t="str">
        <f>VLOOKUP(E5368,Refs!$P$2:$S$29,4,FALSE)</f>
        <v>South West</v>
      </c>
      <c r="K5368" s="28">
        <f t="shared" si="170"/>
        <v>403</v>
      </c>
    </row>
    <row r="5369" spans="1:11" x14ac:dyDescent="0.35">
      <c r="A5369" s="69">
        <f t="shared" si="171"/>
        <v>45809</v>
      </c>
      <c r="B5369" t="s">
        <v>914</v>
      </c>
      <c r="C5369" t="s">
        <v>262</v>
      </c>
      <c r="D5369" t="s">
        <v>893</v>
      </c>
      <c r="E5369" t="s">
        <v>333</v>
      </c>
      <c r="F5369" t="s">
        <v>894</v>
      </c>
      <c r="G5369" t="s">
        <v>729</v>
      </c>
      <c r="H5369">
        <v>254</v>
      </c>
      <c r="I5369" s="68" t="str">
        <f>VLOOKUP(E5369,Refs!$P$2:$R$29,3,FALSE)</f>
        <v>Y58</v>
      </c>
      <c r="J5369" s="68" t="str">
        <f>VLOOKUP(E5369,Refs!$P$2:$S$29,4,FALSE)</f>
        <v>South West</v>
      </c>
      <c r="K5369" s="28">
        <f t="shared" si="170"/>
        <v>254</v>
      </c>
    </row>
    <row r="5370" spans="1:11" x14ac:dyDescent="0.35">
      <c r="A5370" s="69">
        <f t="shared" si="171"/>
        <v>45809</v>
      </c>
      <c r="B5370" t="s">
        <v>914</v>
      </c>
      <c r="C5370" t="s">
        <v>288</v>
      </c>
      <c r="D5370" t="s">
        <v>887</v>
      </c>
      <c r="E5370" t="s">
        <v>321</v>
      </c>
      <c r="F5370" t="s">
        <v>322</v>
      </c>
      <c r="G5370" t="s">
        <v>10</v>
      </c>
      <c r="H5370">
        <v>58423</v>
      </c>
      <c r="I5370" s="68" t="str">
        <f>VLOOKUP(E5370,Refs!$P$2:$R$29,3,FALSE)</f>
        <v>Y59</v>
      </c>
      <c r="J5370" s="68" t="str">
        <f>VLOOKUP(E5370,Refs!$P$2:$S$29,4,FALSE)</f>
        <v>South East</v>
      </c>
      <c r="K5370" s="28">
        <f t="shared" si="170"/>
        <v>58423</v>
      </c>
    </row>
    <row r="5371" spans="1:11" x14ac:dyDescent="0.35">
      <c r="A5371" s="69">
        <f t="shared" si="171"/>
        <v>45809</v>
      </c>
      <c r="B5371" t="s">
        <v>914</v>
      </c>
      <c r="C5371" t="s">
        <v>288</v>
      </c>
      <c r="D5371" t="s">
        <v>887</v>
      </c>
      <c r="E5371" t="s">
        <v>321</v>
      </c>
      <c r="F5371" t="s">
        <v>322</v>
      </c>
      <c r="G5371" t="s">
        <v>69</v>
      </c>
      <c r="H5371">
        <v>3854</v>
      </c>
      <c r="I5371" s="68" t="str">
        <f>VLOOKUP(E5371,Refs!$P$2:$R$29,3,FALSE)</f>
        <v>Y59</v>
      </c>
      <c r="J5371" s="68" t="str">
        <f>VLOOKUP(E5371,Refs!$P$2:$S$29,4,FALSE)</f>
        <v>South East</v>
      </c>
      <c r="K5371" s="28">
        <f t="shared" si="170"/>
        <v>3854</v>
      </c>
    </row>
    <row r="5372" spans="1:11" x14ac:dyDescent="0.35">
      <c r="A5372" s="69">
        <f t="shared" si="171"/>
        <v>45809</v>
      </c>
      <c r="B5372" t="s">
        <v>914</v>
      </c>
      <c r="C5372" t="s">
        <v>288</v>
      </c>
      <c r="D5372" t="s">
        <v>887</v>
      </c>
      <c r="E5372" t="s">
        <v>321</v>
      </c>
      <c r="F5372" t="s">
        <v>322</v>
      </c>
      <c r="G5372" t="s">
        <v>20</v>
      </c>
      <c r="H5372">
        <v>55618</v>
      </c>
      <c r="I5372" s="68" t="str">
        <f>VLOOKUP(E5372,Refs!$P$2:$R$29,3,FALSE)</f>
        <v>Y59</v>
      </c>
      <c r="J5372" s="68" t="str">
        <f>VLOOKUP(E5372,Refs!$P$2:$S$29,4,FALSE)</f>
        <v>South East</v>
      </c>
      <c r="K5372" s="28">
        <f t="shared" si="170"/>
        <v>55618</v>
      </c>
    </row>
    <row r="5373" spans="1:11" x14ac:dyDescent="0.35">
      <c r="A5373" s="69">
        <f t="shared" si="171"/>
        <v>45809</v>
      </c>
      <c r="B5373" t="s">
        <v>914</v>
      </c>
      <c r="C5373" t="s">
        <v>288</v>
      </c>
      <c r="D5373" t="s">
        <v>887</v>
      </c>
      <c r="E5373" t="s">
        <v>321</v>
      </c>
      <c r="F5373" t="s">
        <v>322</v>
      </c>
      <c r="G5373" t="s">
        <v>23</v>
      </c>
      <c r="H5373">
        <v>41414</v>
      </c>
      <c r="I5373" s="68" t="str">
        <f>VLOOKUP(E5373,Refs!$P$2:$R$29,3,FALSE)</f>
        <v>Y59</v>
      </c>
      <c r="J5373" s="68" t="str">
        <f>VLOOKUP(E5373,Refs!$P$2:$S$29,4,FALSE)</f>
        <v>South East</v>
      </c>
      <c r="K5373" s="28">
        <f t="shared" si="170"/>
        <v>41414</v>
      </c>
    </row>
    <row r="5374" spans="1:11" x14ac:dyDescent="0.35">
      <c r="A5374" s="69">
        <f t="shared" si="171"/>
        <v>45809</v>
      </c>
      <c r="B5374" t="s">
        <v>914</v>
      </c>
      <c r="C5374" t="s">
        <v>288</v>
      </c>
      <c r="D5374" t="s">
        <v>887</v>
      </c>
      <c r="E5374" t="s">
        <v>321</v>
      </c>
      <c r="F5374" t="s">
        <v>322</v>
      </c>
      <c r="G5374" t="s">
        <v>19</v>
      </c>
      <c r="H5374">
        <v>2805</v>
      </c>
      <c r="I5374" s="68" t="str">
        <f>VLOOKUP(E5374,Refs!$P$2:$R$29,3,FALSE)</f>
        <v>Y59</v>
      </c>
      <c r="J5374" s="68" t="str">
        <f>VLOOKUP(E5374,Refs!$P$2:$S$29,4,FALSE)</f>
        <v>South East</v>
      </c>
      <c r="K5374" s="28">
        <f t="shared" si="170"/>
        <v>2805</v>
      </c>
    </row>
    <row r="5375" spans="1:11" x14ac:dyDescent="0.35">
      <c r="A5375" s="69">
        <f t="shared" si="171"/>
        <v>45809</v>
      </c>
      <c r="B5375" t="s">
        <v>914</v>
      </c>
      <c r="C5375" t="s">
        <v>288</v>
      </c>
      <c r="D5375" t="s">
        <v>887</v>
      </c>
      <c r="E5375" t="s">
        <v>321</v>
      </c>
      <c r="F5375" t="s">
        <v>322</v>
      </c>
      <c r="G5375" t="s">
        <v>21</v>
      </c>
      <c r="H5375">
        <v>4119656</v>
      </c>
      <c r="I5375" s="68" t="str">
        <f>VLOOKUP(E5375,Refs!$P$2:$R$29,3,FALSE)</f>
        <v>Y59</v>
      </c>
      <c r="J5375" s="68" t="str">
        <f>VLOOKUP(E5375,Refs!$P$2:$S$29,4,FALSE)</f>
        <v>South East</v>
      </c>
      <c r="K5375" s="28">
        <f t="shared" si="170"/>
        <v>4119656</v>
      </c>
    </row>
    <row r="5376" spans="1:11" x14ac:dyDescent="0.35">
      <c r="A5376" s="69">
        <f t="shared" si="171"/>
        <v>45809</v>
      </c>
      <c r="B5376" t="s">
        <v>914</v>
      </c>
      <c r="C5376" t="s">
        <v>288</v>
      </c>
      <c r="D5376" t="s">
        <v>887</v>
      </c>
      <c r="E5376" t="s">
        <v>321</v>
      </c>
      <c r="F5376" t="s">
        <v>322</v>
      </c>
      <c r="G5376" t="s">
        <v>70</v>
      </c>
      <c r="H5376">
        <v>437</v>
      </c>
      <c r="I5376" s="68" t="str">
        <f>VLOOKUP(E5376,Refs!$P$2:$R$29,3,FALSE)</f>
        <v>Y59</v>
      </c>
      <c r="J5376" s="68" t="str">
        <f>VLOOKUP(E5376,Refs!$P$2:$S$29,4,FALSE)</f>
        <v>South East</v>
      </c>
      <c r="K5376" s="28">
        <f t="shared" si="170"/>
        <v>437</v>
      </c>
    </row>
    <row r="5377" spans="1:11" x14ac:dyDescent="0.35">
      <c r="A5377" s="69">
        <f t="shared" si="171"/>
        <v>45809</v>
      </c>
      <c r="B5377" t="s">
        <v>914</v>
      </c>
      <c r="C5377" t="s">
        <v>288</v>
      </c>
      <c r="D5377" t="s">
        <v>887</v>
      </c>
      <c r="E5377" t="s">
        <v>321</v>
      </c>
      <c r="F5377" t="s">
        <v>322</v>
      </c>
      <c r="G5377" t="s">
        <v>71</v>
      </c>
      <c r="H5377">
        <v>801</v>
      </c>
      <c r="I5377" s="68" t="str">
        <f>VLOOKUP(E5377,Refs!$P$2:$R$29,3,FALSE)</f>
        <v>Y59</v>
      </c>
      <c r="J5377" s="68" t="str">
        <f>VLOOKUP(E5377,Refs!$P$2:$S$29,4,FALSE)</f>
        <v>South East</v>
      </c>
      <c r="K5377" s="28">
        <f t="shared" si="170"/>
        <v>801</v>
      </c>
    </row>
    <row r="5378" spans="1:11" x14ac:dyDescent="0.35">
      <c r="A5378" s="69">
        <f t="shared" si="171"/>
        <v>45809</v>
      </c>
      <c r="B5378" t="s">
        <v>914</v>
      </c>
      <c r="C5378" t="s">
        <v>288</v>
      </c>
      <c r="D5378" t="s">
        <v>887</v>
      </c>
      <c r="E5378" t="s">
        <v>321</v>
      </c>
      <c r="F5378" t="s">
        <v>322</v>
      </c>
      <c r="G5378" t="s">
        <v>72</v>
      </c>
      <c r="H5378">
        <v>502047</v>
      </c>
      <c r="I5378" s="68" t="str">
        <f>VLOOKUP(E5378,Refs!$P$2:$R$29,3,FALSE)</f>
        <v>Y59</v>
      </c>
      <c r="J5378" s="68" t="str">
        <f>VLOOKUP(E5378,Refs!$P$2:$S$29,4,FALSE)</f>
        <v>South East</v>
      </c>
      <c r="K5378" s="28">
        <f t="shared" ref="K5378:K5441" si="172">IF(OR(H5378="NULL",H5378=0,H5378=""),"",H5378)</f>
        <v>502047</v>
      </c>
    </row>
    <row r="5379" spans="1:11" x14ac:dyDescent="0.35">
      <c r="A5379" s="69">
        <f t="shared" ref="A5379:A5442" si="173">DATEVALUE(RIGHT(B5379,8))</f>
        <v>45809</v>
      </c>
      <c r="B5379" t="s">
        <v>914</v>
      </c>
      <c r="C5379" t="s">
        <v>288</v>
      </c>
      <c r="D5379" t="s">
        <v>887</v>
      </c>
      <c r="E5379" t="s">
        <v>321</v>
      </c>
      <c r="F5379" t="s">
        <v>322</v>
      </c>
      <c r="G5379" t="s">
        <v>73</v>
      </c>
      <c r="H5379">
        <v>25435</v>
      </c>
      <c r="I5379" s="68" t="str">
        <f>VLOOKUP(E5379,Refs!$P$2:$R$29,3,FALSE)</f>
        <v>Y59</v>
      </c>
      <c r="J5379" s="68" t="str">
        <f>VLOOKUP(E5379,Refs!$P$2:$S$29,4,FALSE)</f>
        <v>South East</v>
      </c>
      <c r="K5379" s="28">
        <f t="shared" si="172"/>
        <v>25435</v>
      </c>
    </row>
    <row r="5380" spans="1:11" x14ac:dyDescent="0.35">
      <c r="A5380" s="69">
        <f t="shared" si="173"/>
        <v>45809</v>
      </c>
      <c r="B5380" t="s">
        <v>914</v>
      </c>
      <c r="C5380" t="s">
        <v>288</v>
      </c>
      <c r="D5380" t="s">
        <v>887</v>
      </c>
      <c r="E5380" t="s">
        <v>321</v>
      </c>
      <c r="F5380" t="s">
        <v>322</v>
      </c>
      <c r="G5380" t="s">
        <v>74</v>
      </c>
      <c r="H5380">
        <v>160217862</v>
      </c>
      <c r="I5380" s="68" t="str">
        <f>VLOOKUP(E5380,Refs!$P$2:$R$29,3,FALSE)</f>
        <v>Y59</v>
      </c>
      <c r="J5380" s="68" t="str">
        <f>VLOOKUP(E5380,Refs!$P$2:$S$29,4,FALSE)</f>
        <v>South East</v>
      </c>
      <c r="K5380" s="28">
        <f t="shared" si="172"/>
        <v>160217862</v>
      </c>
    </row>
    <row r="5381" spans="1:11" x14ac:dyDescent="0.35">
      <c r="A5381" s="69">
        <f t="shared" si="173"/>
        <v>45809</v>
      </c>
      <c r="B5381" t="s">
        <v>914</v>
      </c>
      <c r="C5381" t="s">
        <v>288</v>
      </c>
      <c r="D5381" t="s">
        <v>887</v>
      </c>
      <c r="E5381" t="s">
        <v>321</v>
      </c>
      <c r="F5381" t="s">
        <v>322</v>
      </c>
      <c r="G5381" t="s">
        <v>26</v>
      </c>
      <c r="H5381">
        <v>50330</v>
      </c>
      <c r="I5381" s="68" t="str">
        <f>VLOOKUP(E5381,Refs!$P$2:$R$29,3,FALSE)</f>
        <v>Y59</v>
      </c>
      <c r="J5381" s="68" t="str">
        <f>VLOOKUP(E5381,Refs!$P$2:$S$29,4,FALSE)</f>
        <v>South East</v>
      </c>
      <c r="K5381" s="28">
        <f t="shared" si="172"/>
        <v>50330</v>
      </c>
    </row>
    <row r="5382" spans="1:11" x14ac:dyDescent="0.35">
      <c r="A5382" s="69">
        <f t="shared" si="173"/>
        <v>45809</v>
      </c>
      <c r="B5382" t="s">
        <v>914</v>
      </c>
      <c r="C5382" t="s">
        <v>288</v>
      </c>
      <c r="D5382" t="s">
        <v>887</v>
      </c>
      <c r="E5382" t="s">
        <v>321</v>
      </c>
      <c r="F5382" t="s">
        <v>322</v>
      </c>
      <c r="G5382" t="s">
        <v>75</v>
      </c>
      <c r="H5382">
        <v>2</v>
      </c>
      <c r="I5382" s="68" t="str">
        <f>VLOOKUP(E5382,Refs!$P$2:$R$29,3,FALSE)</f>
        <v>Y59</v>
      </c>
      <c r="J5382" s="68" t="str">
        <f>VLOOKUP(E5382,Refs!$P$2:$S$29,4,FALSE)</f>
        <v>South East</v>
      </c>
      <c r="K5382" s="28">
        <f t="shared" si="172"/>
        <v>2</v>
      </c>
    </row>
    <row r="5383" spans="1:11" x14ac:dyDescent="0.35">
      <c r="A5383" s="69">
        <f t="shared" si="173"/>
        <v>45809</v>
      </c>
      <c r="B5383" t="s">
        <v>914</v>
      </c>
      <c r="C5383" t="s">
        <v>288</v>
      </c>
      <c r="D5383" t="s">
        <v>887</v>
      </c>
      <c r="E5383" t="s">
        <v>321</v>
      </c>
      <c r="F5383" t="s">
        <v>322</v>
      </c>
      <c r="G5383" t="s">
        <v>76</v>
      </c>
      <c r="H5383">
        <v>21149</v>
      </c>
      <c r="I5383" s="68" t="str">
        <f>VLOOKUP(E5383,Refs!$P$2:$R$29,3,FALSE)</f>
        <v>Y59</v>
      </c>
      <c r="J5383" s="68" t="str">
        <f>VLOOKUP(E5383,Refs!$P$2:$S$29,4,FALSE)</f>
        <v>South East</v>
      </c>
      <c r="K5383" s="28">
        <f t="shared" si="172"/>
        <v>21149</v>
      </c>
    </row>
    <row r="5384" spans="1:11" x14ac:dyDescent="0.35">
      <c r="A5384" s="69">
        <f t="shared" si="173"/>
        <v>45809</v>
      </c>
      <c r="B5384" t="s">
        <v>914</v>
      </c>
      <c r="C5384" t="s">
        <v>288</v>
      </c>
      <c r="D5384" t="s">
        <v>887</v>
      </c>
      <c r="E5384" t="s">
        <v>321</v>
      </c>
      <c r="F5384" t="s">
        <v>322</v>
      </c>
      <c r="G5384" t="s">
        <v>77</v>
      </c>
      <c r="H5384">
        <v>29073</v>
      </c>
      <c r="I5384" s="68" t="str">
        <f>VLOOKUP(E5384,Refs!$P$2:$R$29,3,FALSE)</f>
        <v>Y59</v>
      </c>
      <c r="J5384" s="68" t="str">
        <f>VLOOKUP(E5384,Refs!$P$2:$S$29,4,FALSE)</f>
        <v>South East</v>
      </c>
      <c r="K5384" s="28">
        <f t="shared" si="172"/>
        <v>29073</v>
      </c>
    </row>
    <row r="5385" spans="1:11" x14ac:dyDescent="0.35">
      <c r="A5385" s="69">
        <f t="shared" si="173"/>
        <v>45809</v>
      </c>
      <c r="B5385" t="s">
        <v>914</v>
      </c>
      <c r="C5385" t="s">
        <v>288</v>
      </c>
      <c r="D5385" t="s">
        <v>887</v>
      </c>
      <c r="E5385" t="s">
        <v>321</v>
      </c>
      <c r="F5385" t="s">
        <v>322</v>
      </c>
      <c r="G5385" t="s">
        <v>78</v>
      </c>
      <c r="H5385">
        <v>0</v>
      </c>
      <c r="I5385" s="68" t="str">
        <f>VLOOKUP(E5385,Refs!$P$2:$R$29,3,FALSE)</f>
        <v>Y59</v>
      </c>
      <c r="J5385" s="68" t="str">
        <f>VLOOKUP(E5385,Refs!$P$2:$S$29,4,FALSE)</f>
        <v>South East</v>
      </c>
      <c r="K5385" s="28" t="str">
        <f t="shared" si="172"/>
        <v/>
      </c>
    </row>
    <row r="5386" spans="1:11" x14ac:dyDescent="0.35">
      <c r="A5386" s="69">
        <f t="shared" si="173"/>
        <v>45809</v>
      </c>
      <c r="B5386" t="s">
        <v>914</v>
      </c>
      <c r="C5386" t="s">
        <v>288</v>
      </c>
      <c r="D5386" t="s">
        <v>887</v>
      </c>
      <c r="E5386" t="s">
        <v>321</v>
      </c>
      <c r="F5386" t="s">
        <v>322</v>
      </c>
      <c r="G5386" t="s">
        <v>79</v>
      </c>
      <c r="H5386">
        <v>106</v>
      </c>
      <c r="I5386" s="68" t="str">
        <f>VLOOKUP(E5386,Refs!$P$2:$R$29,3,FALSE)</f>
        <v>Y59</v>
      </c>
      <c r="J5386" s="68" t="str">
        <f>VLOOKUP(E5386,Refs!$P$2:$S$29,4,FALSE)</f>
        <v>South East</v>
      </c>
      <c r="K5386" s="28">
        <f t="shared" si="172"/>
        <v>106</v>
      </c>
    </row>
    <row r="5387" spans="1:11" x14ac:dyDescent="0.35">
      <c r="A5387" s="69">
        <f t="shared" si="173"/>
        <v>45809</v>
      </c>
      <c r="B5387" t="s">
        <v>914</v>
      </c>
      <c r="C5387" t="s">
        <v>288</v>
      </c>
      <c r="D5387" t="s">
        <v>887</v>
      </c>
      <c r="E5387" t="s">
        <v>321</v>
      </c>
      <c r="F5387" t="s">
        <v>322</v>
      </c>
      <c r="G5387" t="s">
        <v>25</v>
      </c>
      <c r="H5387">
        <v>28903</v>
      </c>
      <c r="I5387" s="68" t="str">
        <f>VLOOKUP(E5387,Refs!$P$2:$R$29,3,FALSE)</f>
        <v>Y59</v>
      </c>
      <c r="J5387" s="68" t="str">
        <f>VLOOKUP(E5387,Refs!$P$2:$S$29,4,FALSE)</f>
        <v>South East</v>
      </c>
      <c r="K5387" s="28">
        <f t="shared" si="172"/>
        <v>28903</v>
      </c>
    </row>
    <row r="5388" spans="1:11" x14ac:dyDescent="0.35">
      <c r="A5388" s="69">
        <f t="shared" si="173"/>
        <v>45809</v>
      </c>
      <c r="B5388" t="s">
        <v>914</v>
      </c>
      <c r="C5388" t="s">
        <v>288</v>
      </c>
      <c r="D5388" t="s">
        <v>887</v>
      </c>
      <c r="E5388" t="s">
        <v>321</v>
      </c>
      <c r="F5388" t="s">
        <v>322</v>
      </c>
      <c r="G5388" t="s">
        <v>80</v>
      </c>
      <c r="H5388">
        <v>91</v>
      </c>
      <c r="I5388" s="68" t="str">
        <f>VLOOKUP(E5388,Refs!$P$2:$R$29,3,FALSE)</f>
        <v>Y59</v>
      </c>
      <c r="J5388" s="68" t="str">
        <f>VLOOKUP(E5388,Refs!$P$2:$S$29,4,FALSE)</f>
        <v>South East</v>
      </c>
      <c r="K5388" s="28">
        <f t="shared" si="172"/>
        <v>91</v>
      </c>
    </row>
    <row r="5389" spans="1:11" x14ac:dyDescent="0.35">
      <c r="A5389" s="69">
        <f t="shared" si="173"/>
        <v>45809</v>
      </c>
      <c r="B5389" t="s">
        <v>914</v>
      </c>
      <c r="C5389" t="s">
        <v>288</v>
      </c>
      <c r="D5389" t="s">
        <v>887</v>
      </c>
      <c r="E5389" t="s">
        <v>321</v>
      </c>
      <c r="F5389" t="s">
        <v>322</v>
      </c>
      <c r="G5389" t="s">
        <v>81</v>
      </c>
      <c r="H5389">
        <v>9372</v>
      </c>
      <c r="I5389" s="68" t="str">
        <f>VLOOKUP(E5389,Refs!$P$2:$R$29,3,FALSE)</f>
        <v>Y59</v>
      </c>
      <c r="J5389" s="68" t="str">
        <f>VLOOKUP(E5389,Refs!$P$2:$S$29,4,FALSE)</f>
        <v>South East</v>
      </c>
      <c r="K5389" s="28">
        <f t="shared" si="172"/>
        <v>9372</v>
      </c>
    </row>
    <row r="5390" spans="1:11" x14ac:dyDescent="0.35">
      <c r="A5390" s="69">
        <f t="shared" si="173"/>
        <v>45809</v>
      </c>
      <c r="B5390" t="s">
        <v>914</v>
      </c>
      <c r="C5390" t="s">
        <v>288</v>
      </c>
      <c r="D5390" t="s">
        <v>887</v>
      </c>
      <c r="E5390" t="s">
        <v>321</v>
      </c>
      <c r="F5390" t="s">
        <v>322</v>
      </c>
      <c r="G5390" t="s">
        <v>82</v>
      </c>
      <c r="H5390">
        <v>3960</v>
      </c>
      <c r="I5390" s="68" t="str">
        <f>VLOOKUP(E5390,Refs!$P$2:$R$29,3,FALSE)</f>
        <v>Y59</v>
      </c>
      <c r="J5390" s="68" t="str">
        <f>VLOOKUP(E5390,Refs!$P$2:$S$29,4,FALSE)</f>
        <v>South East</v>
      </c>
      <c r="K5390" s="28">
        <f t="shared" si="172"/>
        <v>3960</v>
      </c>
    </row>
    <row r="5391" spans="1:11" x14ac:dyDescent="0.35">
      <c r="A5391" s="69">
        <f t="shared" si="173"/>
        <v>45809</v>
      </c>
      <c r="B5391" t="s">
        <v>914</v>
      </c>
      <c r="C5391" t="s">
        <v>288</v>
      </c>
      <c r="D5391" t="s">
        <v>887</v>
      </c>
      <c r="E5391" t="s">
        <v>321</v>
      </c>
      <c r="F5391" t="s">
        <v>322</v>
      </c>
      <c r="G5391" t="s">
        <v>83</v>
      </c>
      <c r="H5391">
        <v>1930</v>
      </c>
      <c r="I5391" s="68" t="str">
        <f>VLOOKUP(E5391,Refs!$P$2:$R$29,3,FALSE)</f>
        <v>Y59</v>
      </c>
      <c r="J5391" s="68" t="str">
        <f>VLOOKUP(E5391,Refs!$P$2:$S$29,4,FALSE)</f>
        <v>South East</v>
      </c>
      <c r="K5391" s="28">
        <f t="shared" si="172"/>
        <v>1930</v>
      </c>
    </row>
    <row r="5392" spans="1:11" x14ac:dyDescent="0.35">
      <c r="A5392" s="69">
        <f t="shared" si="173"/>
        <v>45809</v>
      </c>
      <c r="B5392" t="s">
        <v>914</v>
      </c>
      <c r="C5392" t="s">
        <v>288</v>
      </c>
      <c r="D5392" t="s">
        <v>887</v>
      </c>
      <c r="E5392" t="s">
        <v>321</v>
      </c>
      <c r="F5392" t="s">
        <v>322</v>
      </c>
      <c r="G5392" t="s">
        <v>84</v>
      </c>
      <c r="H5392">
        <v>4611</v>
      </c>
      <c r="I5392" s="68" t="str">
        <f>VLOOKUP(E5392,Refs!$P$2:$R$29,3,FALSE)</f>
        <v>Y59</v>
      </c>
      <c r="J5392" s="68" t="str">
        <f>VLOOKUP(E5392,Refs!$P$2:$S$29,4,FALSE)</f>
        <v>South East</v>
      </c>
      <c r="K5392" s="28">
        <f t="shared" si="172"/>
        <v>4611</v>
      </c>
    </row>
    <row r="5393" spans="1:11" x14ac:dyDescent="0.35">
      <c r="A5393" s="69">
        <f t="shared" si="173"/>
        <v>45809</v>
      </c>
      <c r="B5393" t="s">
        <v>914</v>
      </c>
      <c r="C5393" t="s">
        <v>288</v>
      </c>
      <c r="D5393" t="s">
        <v>887</v>
      </c>
      <c r="E5393" t="s">
        <v>321</v>
      </c>
      <c r="F5393" t="s">
        <v>322</v>
      </c>
      <c r="G5393" t="s">
        <v>85</v>
      </c>
      <c r="H5393">
        <v>3304</v>
      </c>
      <c r="I5393" s="68" t="str">
        <f>VLOOKUP(E5393,Refs!$P$2:$R$29,3,FALSE)</f>
        <v>Y59</v>
      </c>
      <c r="J5393" s="68" t="str">
        <f>VLOOKUP(E5393,Refs!$P$2:$S$29,4,FALSE)</f>
        <v>South East</v>
      </c>
      <c r="K5393" s="28">
        <f t="shared" si="172"/>
        <v>3304</v>
      </c>
    </row>
    <row r="5394" spans="1:11" x14ac:dyDescent="0.35">
      <c r="A5394" s="69">
        <f t="shared" si="173"/>
        <v>45809</v>
      </c>
      <c r="B5394" t="s">
        <v>914</v>
      </c>
      <c r="C5394" t="s">
        <v>288</v>
      </c>
      <c r="D5394" t="s">
        <v>887</v>
      </c>
      <c r="E5394" t="s">
        <v>321</v>
      </c>
      <c r="F5394" t="s">
        <v>322</v>
      </c>
      <c r="G5394" t="s">
        <v>86</v>
      </c>
      <c r="H5394">
        <v>2190</v>
      </c>
      <c r="I5394" s="68" t="str">
        <f>VLOOKUP(E5394,Refs!$P$2:$R$29,3,FALSE)</f>
        <v>Y59</v>
      </c>
      <c r="J5394" s="68" t="str">
        <f>VLOOKUP(E5394,Refs!$P$2:$S$29,4,FALSE)</f>
        <v>South East</v>
      </c>
      <c r="K5394" s="28">
        <f t="shared" si="172"/>
        <v>2190</v>
      </c>
    </row>
    <row r="5395" spans="1:11" x14ac:dyDescent="0.35">
      <c r="A5395" s="69">
        <f t="shared" si="173"/>
        <v>45809</v>
      </c>
      <c r="B5395" t="s">
        <v>914</v>
      </c>
      <c r="C5395" t="s">
        <v>288</v>
      </c>
      <c r="D5395" t="s">
        <v>887</v>
      </c>
      <c r="E5395" t="s">
        <v>321</v>
      </c>
      <c r="F5395" t="s">
        <v>322</v>
      </c>
      <c r="G5395" t="s">
        <v>87</v>
      </c>
      <c r="H5395">
        <v>5092</v>
      </c>
      <c r="I5395" s="68" t="str">
        <f>VLOOKUP(E5395,Refs!$P$2:$R$29,3,FALSE)</f>
        <v>Y59</v>
      </c>
      <c r="J5395" s="68" t="str">
        <f>VLOOKUP(E5395,Refs!$P$2:$S$29,4,FALSE)</f>
        <v>South East</v>
      </c>
      <c r="K5395" s="28">
        <f t="shared" si="172"/>
        <v>5092</v>
      </c>
    </row>
    <row r="5396" spans="1:11" x14ac:dyDescent="0.35">
      <c r="A5396" s="69">
        <f t="shared" si="173"/>
        <v>45809</v>
      </c>
      <c r="B5396" t="s">
        <v>914</v>
      </c>
      <c r="C5396" t="s">
        <v>288</v>
      </c>
      <c r="D5396" t="s">
        <v>887</v>
      </c>
      <c r="E5396" t="s">
        <v>321</v>
      </c>
      <c r="F5396" t="s">
        <v>322</v>
      </c>
      <c r="G5396" t="s">
        <v>88</v>
      </c>
      <c r="H5396">
        <v>20449</v>
      </c>
      <c r="I5396" s="68" t="str">
        <f>VLOOKUP(E5396,Refs!$P$2:$R$29,3,FALSE)</f>
        <v>Y59</v>
      </c>
      <c r="J5396" s="68" t="str">
        <f>VLOOKUP(E5396,Refs!$P$2:$S$29,4,FALSE)</f>
        <v>South East</v>
      </c>
      <c r="K5396" s="28">
        <f t="shared" si="172"/>
        <v>20449</v>
      </c>
    </row>
    <row r="5397" spans="1:11" x14ac:dyDescent="0.35">
      <c r="A5397" s="69">
        <f t="shared" si="173"/>
        <v>45809</v>
      </c>
      <c r="B5397" t="s">
        <v>914</v>
      </c>
      <c r="C5397" t="s">
        <v>288</v>
      </c>
      <c r="D5397" t="s">
        <v>887</v>
      </c>
      <c r="E5397" t="s">
        <v>321</v>
      </c>
      <c r="F5397" t="s">
        <v>322</v>
      </c>
      <c r="G5397" t="s">
        <v>89</v>
      </c>
      <c r="H5397">
        <v>50289</v>
      </c>
      <c r="I5397" s="68" t="str">
        <f>VLOOKUP(E5397,Refs!$P$2:$R$29,3,FALSE)</f>
        <v>Y59</v>
      </c>
      <c r="J5397" s="68" t="str">
        <f>VLOOKUP(E5397,Refs!$P$2:$S$29,4,FALSE)</f>
        <v>South East</v>
      </c>
      <c r="K5397" s="28">
        <f t="shared" si="172"/>
        <v>50289</v>
      </c>
    </row>
    <row r="5398" spans="1:11" x14ac:dyDescent="0.35">
      <c r="A5398" s="69">
        <f t="shared" si="173"/>
        <v>45809</v>
      </c>
      <c r="B5398" t="s">
        <v>914</v>
      </c>
      <c r="C5398" t="s">
        <v>288</v>
      </c>
      <c r="D5398" t="s">
        <v>887</v>
      </c>
      <c r="E5398" t="s">
        <v>321</v>
      </c>
      <c r="F5398" t="s">
        <v>322</v>
      </c>
      <c r="G5398" t="s">
        <v>27</v>
      </c>
      <c r="H5398">
        <v>6007</v>
      </c>
      <c r="I5398" s="68" t="str">
        <f>VLOOKUP(E5398,Refs!$P$2:$R$29,3,FALSE)</f>
        <v>Y59</v>
      </c>
      <c r="J5398" s="68" t="str">
        <f>VLOOKUP(E5398,Refs!$P$2:$S$29,4,FALSE)</f>
        <v>South East</v>
      </c>
      <c r="K5398" s="28">
        <f t="shared" si="172"/>
        <v>6007</v>
      </c>
    </row>
    <row r="5399" spans="1:11" x14ac:dyDescent="0.35">
      <c r="A5399" s="69">
        <f t="shared" si="173"/>
        <v>45809</v>
      </c>
      <c r="B5399" t="s">
        <v>914</v>
      </c>
      <c r="C5399" t="s">
        <v>288</v>
      </c>
      <c r="D5399" t="s">
        <v>887</v>
      </c>
      <c r="E5399" t="s">
        <v>321</v>
      </c>
      <c r="F5399" t="s">
        <v>322</v>
      </c>
      <c r="G5399" t="s">
        <v>29</v>
      </c>
      <c r="H5399">
        <v>7045</v>
      </c>
      <c r="I5399" s="68" t="str">
        <f>VLOOKUP(E5399,Refs!$P$2:$R$29,3,FALSE)</f>
        <v>Y59</v>
      </c>
      <c r="J5399" s="68" t="str">
        <f>VLOOKUP(E5399,Refs!$P$2:$S$29,4,FALSE)</f>
        <v>South East</v>
      </c>
      <c r="K5399" s="28">
        <f t="shared" si="172"/>
        <v>7045</v>
      </c>
    </row>
    <row r="5400" spans="1:11" x14ac:dyDescent="0.35">
      <c r="A5400" s="69">
        <f t="shared" si="173"/>
        <v>45809</v>
      </c>
      <c r="B5400" t="s">
        <v>914</v>
      </c>
      <c r="C5400" t="s">
        <v>288</v>
      </c>
      <c r="D5400" t="s">
        <v>887</v>
      </c>
      <c r="E5400" t="s">
        <v>321</v>
      </c>
      <c r="F5400" t="s">
        <v>322</v>
      </c>
      <c r="G5400" t="s">
        <v>90</v>
      </c>
      <c r="H5400">
        <v>3791</v>
      </c>
      <c r="I5400" s="68" t="str">
        <f>VLOOKUP(E5400,Refs!$P$2:$R$29,3,FALSE)</f>
        <v>Y59</v>
      </c>
      <c r="J5400" s="68" t="str">
        <f>VLOOKUP(E5400,Refs!$P$2:$S$29,4,FALSE)</f>
        <v>South East</v>
      </c>
      <c r="K5400" s="28">
        <f t="shared" si="172"/>
        <v>3791</v>
      </c>
    </row>
    <row r="5401" spans="1:11" x14ac:dyDescent="0.35">
      <c r="A5401" s="69">
        <f t="shared" si="173"/>
        <v>45809</v>
      </c>
      <c r="B5401" t="s">
        <v>914</v>
      </c>
      <c r="C5401" t="s">
        <v>288</v>
      </c>
      <c r="D5401" t="s">
        <v>887</v>
      </c>
      <c r="E5401" t="s">
        <v>321</v>
      </c>
      <c r="F5401" t="s">
        <v>322</v>
      </c>
      <c r="G5401" t="s">
        <v>91</v>
      </c>
      <c r="H5401">
        <v>27</v>
      </c>
      <c r="I5401" s="68" t="str">
        <f>VLOOKUP(E5401,Refs!$P$2:$R$29,3,FALSE)</f>
        <v>Y59</v>
      </c>
      <c r="J5401" s="68" t="str">
        <f>VLOOKUP(E5401,Refs!$P$2:$S$29,4,FALSE)</f>
        <v>South East</v>
      </c>
      <c r="K5401" s="28">
        <f t="shared" si="172"/>
        <v>27</v>
      </c>
    </row>
    <row r="5402" spans="1:11" x14ac:dyDescent="0.35">
      <c r="A5402" s="69">
        <f t="shared" si="173"/>
        <v>45809</v>
      </c>
      <c r="B5402" t="s">
        <v>914</v>
      </c>
      <c r="C5402" t="s">
        <v>288</v>
      </c>
      <c r="D5402" t="s">
        <v>887</v>
      </c>
      <c r="E5402" t="s">
        <v>321</v>
      </c>
      <c r="F5402" t="s">
        <v>322</v>
      </c>
      <c r="G5402" t="s">
        <v>92</v>
      </c>
      <c r="H5402">
        <v>3415</v>
      </c>
      <c r="I5402" s="68" t="str">
        <f>VLOOKUP(E5402,Refs!$P$2:$R$29,3,FALSE)</f>
        <v>Y59</v>
      </c>
      <c r="J5402" s="68" t="str">
        <f>VLOOKUP(E5402,Refs!$P$2:$S$29,4,FALSE)</f>
        <v>South East</v>
      </c>
      <c r="K5402" s="28">
        <f t="shared" si="172"/>
        <v>3415</v>
      </c>
    </row>
    <row r="5403" spans="1:11" x14ac:dyDescent="0.35">
      <c r="A5403" s="69">
        <f t="shared" si="173"/>
        <v>45809</v>
      </c>
      <c r="B5403" t="s">
        <v>914</v>
      </c>
      <c r="C5403" t="s">
        <v>288</v>
      </c>
      <c r="D5403" t="s">
        <v>887</v>
      </c>
      <c r="E5403" t="s">
        <v>321</v>
      </c>
      <c r="F5403" t="s">
        <v>322</v>
      </c>
      <c r="G5403" t="s">
        <v>93</v>
      </c>
      <c r="H5403">
        <v>173</v>
      </c>
      <c r="I5403" s="68" t="str">
        <f>VLOOKUP(E5403,Refs!$P$2:$R$29,3,FALSE)</f>
        <v>Y59</v>
      </c>
      <c r="J5403" s="68" t="str">
        <f>VLOOKUP(E5403,Refs!$P$2:$S$29,4,FALSE)</f>
        <v>South East</v>
      </c>
      <c r="K5403" s="28">
        <f t="shared" si="172"/>
        <v>173</v>
      </c>
    </row>
    <row r="5404" spans="1:11" x14ac:dyDescent="0.35">
      <c r="A5404" s="69">
        <f t="shared" si="173"/>
        <v>45809</v>
      </c>
      <c r="B5404" t="s">
        <v>914</v>
      </c>
      <c r="C5404" t="s">
        <v>288</v>
      </c>
      <c r="D5404" t="s">
        <v>887</v>
      </c>
      <c r="E5404" t="s">
        <v>321</v>
      </c>
      <c r="F5404" t="s">
        <v>322</v>
      </c>
      <c r="G5404" t="s">
        <v>94</v>
      </c>
      <c r="H5404">
        <v>1736</v>
      </c>
      <c r="I5404" s="68" t="str">
        <f>VLOOKUP(E5404,Refs!$P$2:$R$29,3,FALSE)</f>
        <v>Y59</v>
      </c>
      <c r="J5404" s="68" t="str">
        <f>VLOOKUP(E5404,Refs!$P$2:$S$29,4,FALSE)</f>
        <v>South East</v>
      </c>
      <c r="K5404" s="28">
        <f t="shared" si="172"/>
        <v>1736</v>
      </c>
    </row>
    <row r="5405" spans="1:11" x14ac:dyDescent="0.35">
      <c r="A5405" s="69">
        <f t="shared" si="173"/>
        <v>45809</v>
      </c>
      <c r="B5405" t="s">
        <v>914</v>
      </c>
      <c r="C5405" t="s">
        <v>288</v>
      </c>
      <c r="D5405" t="s">
        <v>887</v>
      </c>
      <c r="E5405" t="s">
        <v>321</v>
      </c>
      <c r="F5405" t="s">
        <v>322</v>
      </c>
      <c r="G5405" t="s">
        <v>95</v>
      </c>
      <c r="H5405">
        <v>159</v>
      </c>
      <c r="I5405" s="68" t="str">
        <f>VLOOKUP(E5405,Refs!$P$2:$R$29,3,FALSE)</f>
        <v>Y59</v>
      </c>
      <c r="J5405" s="68" t="str">
        <f>VLOOKUP(E5405,Refs!$P$2:$S$29,4,FALSE)</f>
        <v>South East</v>
      </c>
      <c r="K5405" s="28">
        <f t="shared" si="172"/>
        <v>159</v>
      </c>
    </row>
    <row r="5406" spans="1:11" x14ac:dyDescent="0.35">
      <c r="A5406" s="69">
        <f t="shared" si="173"/>
        <v>45809</v>
      </c>
      <c r="B5406" t="s">
        <v>914</v>
      </c>
      <c r="C5406" t="s">
        <v>288</v>
      </c>
      <c r="D5406" t="s">
        <v>887</v>
      </c>
      <c r="E5406" t="s">
        <v>321</v>
      </c>
      <c r="F5406" t="s">
        <v>322</v>
      </c>
      <c r="G5406" t="s">
        <v>96</v>
      </c>
      <c r="H5406">
        <v>8105</v>
      </c>
      <c r="I5406" s="68" t="str">
        <f>VLOOKUP(E5406,Refs!$P$2:$R$29,3,FALSE)</f>
        <v>Y59</v>
      </c>
      <c r="J5406" s="68" t="str">
        <f>VLOOKUP(E5406,Refs!$P$2:$S$29,4,FALSE)</f>
        <v>South East</v>
      </c>
      <c r="K5406" s="28">
        <f t="shared" si="172"/>
        <v>8105</v>
      </c>
    </row>
    <row r="5407" spans="1:11" x14ac:dyDescent="0.35">
      <c r="A5407" s="69">
        <f t="shared" si="173"/>
        <v>45809</v>
      </c>
      <c r="B5407" t="s">
        <v>914</v>
      </c>
      <c r="C5407" t="s">
        <v>288</v>
      </c>
      <c r="D5407" t="s">
        <v>887</v>
      </c>
      <c r="E5407" t="s">
        <v>321</v>
      </c>
      <c r="F5407" t="s">
        <v>322</v>
      </c>
      <c r="G5407" t="s">
        <v>31</v>
      </c>
      <c r="H5407">
        <v>7241</v>
      </c>
      <c r="I5407" s="68" t="str">
        <f>VLOOKUP(E5407,Refs!$P$2:$R$29,3,FALSE)</f>
        <v>Y59</v>
      </c>
      <c r="J5407" s="68" t="str">
        <f>VLOOKUP(E5407,Refs!$P$2:$S$29,4,FALSE)</f>
        <v>South East</v>
      </c>
      <c r="K5407" s="28">
        <f t="shared" si="172"/>
        <v>7241</v>
      </c>
    </row>
    <row r="5408" spans="1:11" x14ac:dyDescent="0.35">
      <c r="A5408" s="69">
        <f t="shared" si="173"/>
        <v>45809</v>
      </c>
      <c r="B5408" t="s">
        <v>914</v>
      </c>
      <c r="C5408" t="s">
        <v>288</v>
      </c>
      <c r="D5408" t="s">
        <v>887</v>
      </c>
      <c r="E5408" t="s">
        <v>321</v>
      </c>
      <c r="F5408" t="s">
        <v>322</v>
      </c>
      <c r="G5408" t="s">
        <v>97</v>
      </c>
      <c r="H5408">
        <v>8395</v>
      </c>
      <c r="I5408" s="68" t="str">
        <f>VLOOKUP(E5408,Refs!$P$2:$R$29,3,FALSE)</f>
        <v>Y59</v>
      </c>
      <c r="J5408" s="68" t="str">
        <f>VLOOKUP(E5408,Refs!$P$2:$S$29,4,FALSE)</f>
        <v>South East</v>
      </c>
      <c r="K5408" s="28">
        <f t="shared" si="172"/>
        <v>8395</v>
      </c>
    </row>
    <row r="5409" spans="1:11" x14ac:dyDescent="0.35">
      <c r="A5409" s="69">
        <f t="shared" si="173"/>
        <v>45809</v>
      </c>
      <c r="B5409" t="s">
        <v>914</v>
      </c>
      <c r="C5409" t="s">
        <v>288</v>
      </c>
      <c r="D5409" t="s">
        <v>887</v>
      </c>
      <c r="E5409" t="s">
        <v>321</v>
      </c>
      <c r="F5409" t="s">
        <v>322</v>
      </c>
      <c r="G5409" t="s">
        <v>98</v>
      </c>
      <c r="H5409">
        <v>5419</v>
      </c>
      <c r="I5409" s="68" t="str">
        <f>VLOOKUP(E5409,Refs!$P$2:$R$29,3,FALSE)</f>
        <v>Y59</v>
      </c>
      <c r="J5409" s="68" t="str">
        <f>VLOOKUP(E5409,Refs!$P$2:$S$29,4,FALSE)</f>
        <v>South East</v>
      </c>
      <c r="K5409" s="28">
        <f t="shared" si="172"/>
        <v>5419</v>
      </c>
    </row>
    <row r="5410" spans="1:11" x14ac:dyDescent="0.35">
      <c r="A5410" s="69">
        <f t="shared" si="173"/>
        <v>45809</v>
      </c>
      <c r="B5410" t="s">
        <v>914</v>
      </c>
      <c r="C5410" t="s">
        <v>288</v>
      </c>
      <c r="D5410" t="s">
        <v>887</v>
      </c>
      <c r="E5410" t="s">
        <v>321</v>
      </c>
      <c r="F5410" t="s">
        <v>322</v>
      </c>
      <c r="G5410" t="s">
        <v>99</v>
      </c>
      <c r="H5410">
        <v>4854</v>
      </c>
      <c r="I5410" s="68" t="str">
        <f>VLOOKUP(E5410,Refs!$P$2:$R$29,3,FALSE)</f>
        <v>Y59</v>
      </c>
      <c r="J5410" s="68" t="str">
        <f>VLOOKUP(E5410,Refs!$P$2:$S$29,4,FALSE)</f>
        <v>South East</v>
      </c>
      <c r="K5410" s="28">
        <f t="shared" si="172"/>
        <v>4854</v>
      </c>
    </row>
    <row r="5411" spans="1:11" x14ac:dyDescent="0.35">
      <c r="A5411" s="69">
        <f t="shared" si="173"/>
        <v>45809</v>
      </c>
      <c r="B5411" t="s">
        <v>914</v>
      </c>
      <c r="C5411" t="s">
        <v>288</v>
      </c>
      <c r="D5411" t="s">
        <v>887</v>
      </c>
      <c r="E5411" t="s">
        <v>321</v>
      </c>
      <c r="F5411" t="s">
        <v>322</v>
      </c>
      <c r="G5411" t="s">
        <v>100</v>
      </c>
      <c r="H5411">
        <v>1543</v>
      </c>
      <c r="I5411" s="68" t="str">
        <f>VLOOKUP(E5411,Refs!$P$2:$R$29,3,FALSE)</f>
        <v>Y59</v>
      </c>
      <c r="J5411" s="68" t="str">
        <f>VLOOKUP(E5411,Refs!$P$2:$S$29,4,FALSE)</f>
        <v>South East</v>
      </c>
      <c r="K5411" s="28">
        <f t="shared" si="172"/>
        <v>1543</v>
      </c>
    </row>
    <row r="5412" spans="1:11" x14ac:dyDescent="0.35">
      <c r="A5412" s="69">
        <f t="shared" si="173"/>
        <v>45809</v>
      </c>
      <c r="B5412" t="s">
        <v>914</v>
      </c>
      <c r="C5412" t="s">
        <v>288</v>
      </c>
      <c r="D5412" t="s">
        <v>887</v>
      </c>
      <c r="E5412" t="s">
        <v>321</v>
      </c>
      <c r="F5412" t="s">
        <v>322</v>
      </c>
      <c r="G5412" t="s">
        <v>101</v>
      </c>
      <c r="H5412">
        <v>1865</v>
      </c>
      <c r="I5412" s="68" t="str">
        <f>VLOOKUP(E5412,Refs!$P$2:$R$29,3,FALSE)</f>
        <v>Y59</v>
      </c>
      <c r="J5412" s="68" t="str">
        <f>VLOOKUP(E5412,Refs!$P$2:$S$29,4,FALSE)</f>
        <v>South East</v>
      </c>
      <c r="K5412" s="28">
        <f t="shared" si="172"/>
        <v>1865</v>
      </c>
    </row>
    <row r="5413" spans="1:11" x14ac:dyDescent="0.35">
      <c r="A5413" s="69">
        <f t="shared" si="173"/>
        <v>45809</v>
      </c>
      <c r="B5413" t="s">
        <v>914</v>
      </c>
      <c r="C5413" t="s">
        <v>288</v>
      </c>
      <c r="D5413" t="s">
        <v>887</v>
      </c>
      <c r="E5413" t="s">
        <v>321</v>
      </c>
      <c r="F5413" t="s">
        <v>322</v>
      </c>
      <c r="G5413" t="s">
        <v>102</v>
      </c>
      <c r="H5413">
        <v>92</v>
      </c>
      <c r="I5413" s="68" t="str">
        <f>VLOOKUP(E5413,Refs!$P$2:$R$29,3,FALSE)</f>
        <v>Y59</v>
      </c>
      <c r="J5413" s="68" t="str">
        <f>VLOOKUP(E5413,Refs!$P$2:$S$29,4,FALSE)</f>
        <v>South East</v>
      </c>
      <c r="K5413" s="28">
        <f t="shared" si="172"/>
        <v>92</v>
      </c>
    </row>
    <row r="5414" spans="1:11" x14ac:dyDescent="0.35">
      <c r="A5414" s="69">
        <f t="shared" si="173"/>
        <v>45809</v>
      </c>
      <c r="B5414" t="s">
        <v>914</v>
      </c>
      <c r="C5414" t="s">
        <v>288</v>
      </c>
      <c r="D5414" t="s">
        <v>887</v>
      </c>
      <c r="E5414" t="s">
        <v>321</v>
      </c>
      <c r="F5414" t="s">
        <v>322</v>
      </c>
      <c r="G5414" t="s">
        <v>103</v>
      </c>
      <c r="H5414">
        <v>3086</v>
      </c>
      <c r="I5414" s="68" t="str">
        <f>VLOOKUP(E5414,Refs!$P$2:$R$29,3,FALSE)</f>
        <v>Y59</v>
      </c>
      <c r="J5414" s="68" t="str">
        <f>VLOOKUP(E5414,Refs!$P$2:$S$29,4,FALSE)</f>
        <v>South East</v>
      </c>
      <c r="K5414" s="28">
        <f t="shared" si="172"/>
        <v>3086</v>
      </c>
    </row>
    <row r="5415" spans="1:11" x14ac:dyDescent="0.35">
      <c r="A5415" s="69">
        <f t="shared" si="173"/>
        <v>45809</v>
      </c>
      <c r="B5415" t="s">
        <v>914</v>
      </c>
      <c r="C5415" t="s">
        <v>288</v>
      </c>
      <c r="D5415" t="s">
        <v>887</v>
      </c>
      <c r="E5415" t="s">
        <v>321</v>
      </c>
      <c r="F5415" t="s">
        <v>322</v>
      </c>
      <c r="G5415" t="s">
        <v>104</v>
      </c>
      <c r="H5415">
        <v>12202387</v>
      </c>
      <c r="I5415" s="68" t="str">
        <f>VLOOKUP(E5415,Refs!$P$2:$R$29,3,FALSE)</f>
        <v>Y59</v>
      </c>
      <c r="J5415" s="68" t="str">
        <f>VLOOKUP(E5415,Refs!$P$2:$S$29,4,FALSE)</f>
        <v>South East</v>
      </c>
      <c r="K5415" s="28">
        <f t="shared" si="172"/>
        <v>12202387</v>
      </c>
    </row>
    <row r="5416" spans="1:11" x14ac:dyDescent="0.35">
      <c r="A5416" s="69">
        <f t="shared" si="173"/>
        <v>45809</v>
      </c>
      <c r="B5416" t="s">
        <v>914</v>
      </c>
      <c r="C5416" t="s">
        <v>288</v>
      </c>
      <c r="D5416" t="s">
        <v>887</v>
      </c>
      <c r="E5416" t="s">
        <v>321</v>
      </c>
      <c r="F5416" t="s">
        <v>322</v>
      </c>
      <c r="G5416" t="s">
        <v>105</v>
      </c>
      <c r="H5416">
        <v>6416</v>
      </c>
      <c r="I5416" s="68" t="str">
        <f>VLOOKUP(E5416,Refs!$P$2:$R$29,3,FALSE)</f>
        <v>Y59</v>
      </c>
      <c r="J5416" s="68" t="str">
        <f>VLOOKUP(E5416,Refs!$P$2:$S$29,4,FALSE)</f>
        <v>South East</v>
      </c>
      <c r="K5416" s="28">
        <f t="shared" si="172"/>
        <v>6416</v>
      </c>
    </row>
    <row r="5417" spans="1:11" x14ac:dyDescent="0.35">
      <c r="A5417" s="69">
        <f t="shared" si="173"/>
        <v>45809</v>
      </c>
      <c r="B5417" t="s">
        <v>914</v>
      </c>
      <c r="C5417" t="s">
        <v>288</v>
      </c>
      <c r="D5417" t="s">
        <v>887</v>
      </c>
      <c r="E5417" t="s">
        <v>321</v>
      </c>
      <c r="F5417" t="s">
        <v>322</v>
      </c>
      <c r="G5417" t="s">
        <v>106</v>
      </c>
      <c r="H5417">
        <v>4168</v>
      </c>
      <c r="I5417" s="68" t="str">
        <f>VLOOKUP(E5417,Refs!$P$2:$R$29,3,FALSE)</f>
        <v>Y59</v>
      </c>
      <c r="J5417" s="68" t="str">
        <f>VLOOKUP(E5417,Refs!$P$2:$S$29,4,FALSE)</f>
        <v>South East</v>
      </c>
      <c r="K5417" s="28">
        <f t="shared" si="172"/>
        <v>4168</v>
      </c>
    </row>
    <row r="5418" spans="1:11" x14ac:dyDescent="0.35">
      <c r="A5418" s="69">
        <f t="shared" si="173"/>
        <v>45809</v>
      </c>
      <c r="B5418" t="s">
        <v>914</v>
      </c>
      <c r="C5418" t="s">
        <v>288</v>
      </c>
      <c r="D5418" t="s">
        <v>887</v>
      </c>
      <c r="E5418" t="s">
        <v>321</v>
      </c>
      <c r="F5418" t="s">
        <v>322</v>
      </c>
      <c r="G5418" t="s">
        <v>107</v>
      </c>
      <c r="H5418">
        <v>363</v>
      </c>
      <c r="I5418" s="68" t="str">
        <f>VLOOKUP(E5418,Refs!$P$2:$R$29,3,FALSE)</f>
        <v>Y59</v>
      </c>
      <c r="J5418" s="68" t="str">
        <f>VLOOKUP(E5418,Refs!$P$2:$S$29,4,FALSE)</f>
        <v>South East</v>
      </c>
      <c r="K5418" s="28">
        <f t="shared" si="172"/>
        <v>363</v>
      </c>
    </row>
    <row r="5419" spans="1:11" x14ac:dyDescent="0.35">
      <c r="A5419" s="69">
        <f t="shared" si="173"/>
        <v>45809</v>
      </c>
      <c r="B5419" t="s">
        <v>914</v>
      </c>
      <c r="C5419" t="s">
        <v>288</v>
      </c>
      <c r="D5419" t="s">
        <v>887</v>
      </c>
      <c r="E5419" t="s">
        <v>321</v>
      </c>
      <c r="F5419" t="s">
        <v>322</v>
      </c>
      <c r="G5419" t="s">
        <v>108</v>
      </c>
      <c r="H5419">
        <v>2304</v>
      </c>
      <c r="I5419" s="68" t="str">
        <f>VLOOKUP(E5419,Refs!$P$2:$R$29,3,FALSE)</f>
        <v>Y59</v>
      </c>
      <c r="J5419" s="68" t="str">
        <f>VLOOKUP(E5419,Refs!$P$2:$S$29,4,FALSE)</f>
        <v>South East</v>
      </c>
      <c r="K5419" s="28">
        <f t="shared" si="172"/>
        <v>2304</v>
      </c>
    </row>
    <row r="5420" spans="1:11" x14ac:dyDescent="0.35">
      <c r="A5420" s="69">
        <f t="shared" si="173"/>
        <v>45809</v>
      </c>
      <c r="B5420" t="s">
        <v>914</v>
      </c>
      <c r="C5420" t="s">
        <v>288</v>
      </c>
      <c r="D5420" t="s">
        <v>887</v>
      </c>
      <c r="E5420" t="s">
        <v>321</v>
      </c>
      <c r="F5420" t="s">
        <v>322</v>
      </c>
      <c r="G5420" t="s">
        <v>109</v>
      </c>
      <c r="H5420">
        <v>15810181</v>
      </c>
      <c r="I5420" s="68" t="str">
        <f>VLOOKUP(E5420,Refs!$P$2:$R$29,3,FALSE)</f>
        <v>Y59</v>
      </c>
      <c r="J5420" s="68" t="str">
        <f>VLOOKUP(E5420,Refs!$P$2:$S$29,4,FALSE)</f>
        <v>South East</v>
      </c>
      <c r="K5420" s="28">
        <f t="shared" si="172"/>
        <v>15810181</v>
      </c>
    </row>
    <row r="5421" spans="1:11" x14ac:dyDescent="0.35">
      <c r="A5421" s="69">
        <f t="shared" si="173"/>
        <v>45809</v>
      </c>
      <c r="B5421" t="s">
        <v>914</v>
      </c>
      <c r="C5421" t="s">
        <v>288</v>
      </c>
      <c r="D5421" t="s">
        <v>887</v>
      </c>
      <c r="E5421" t="s">
        <v>321</v>
      </c>
      <c r="F5421" t="s">
        <v>322</v>
      </c>
      <c r="G5421" t="s">
        <v>110</v>
      </c>
      <c r="H5421">
        <v>2333</v>
      </c>
      <c r="I5421" s="68" t="str">
        <f>VLOOKUP(E5421,Refs!$P$2:$R$29,3,FALSE)</f>
        <v>Y59</v>
      </c>
      <c r="J5421" s="68" t="str">
        <f>VLOOKUP(E5421,Refs!$P$2:$S$29,4,FALSE)</f>
        <v>South East</v>
      </c>
      <c r="K5421" s="28">
        <f t="shared" si="172"/>
        <v>2333</v>
      </c>
    </row>
    <row r="5422" spans="1:11" x14ac:dyDescent="0.35">
      <c r="A5422" s="69">
        <f t="shared" si="173"/>
        <v>45809</v>
      </c>
      <c r="B5422" t="s">
        <v>914</v>
      </c>
      <c r="C5422" t="s">
        <v>288</v>
      </c>
      <c r="D5422" t="s">
        <v>887</v>
      </c>
      <c r="E5422" t="s">
        <v>321</v>
      </c>
      <c r="F5422" t="s">
        <v>322</v>
      </c>
      <c r="G5422" t="s">
        <v>808</v>
      </c>
      <c r="H5422">
        <v>14889</v>
      </c>
      <c r="I5422" s="68" t="str">
        <f>VLOOKUP(E5422,Refs!$P$2:$R$29,3,FALSE)</f>
        <v>Y59</v>
      </c>
      <c r="J5422" s="68" t="str">
        <f>VLOOKUP(E5422,Refs!$P$2:$S$29,4,FALSE)</f>
        <v>South East</v>
      </c>
      <c r="K5422" s="28">
        <f t="shared" si="172"/>
        <v>14889</v>
      </c>
    </row>
    <row r="5423" spans="1:11" x14ac:dyDescent="0.35">
      <c r="A5423" s="69">
        <f t="shared" si="173"/>
        <v>45809</v>
      </c>
      <c r="B5423" t="s">
        <v>914</v>
      </c>
      <c r="C5423" t="s">
        <v>288</v>
      </c>
      <c r="D5423" t="s">
        <v>887</v>
      </c>
      <c r="E5423" t="s">
        <v>321</v>
      </c>
      <c r="F5423" t="s">
        <v>322</v>
      </c>
      <c r="G5423" t="s">
        <v>809</v>
      </c>
      <c r="H5423">
        <v>338</v>
      </c>
      <c r="I5423" s="68" t="str">
        <f>VLOOKUP(E5423,Refs!$P$2:$R$29,3,FALSE)</f>
        <v>Y59</v>
      </c>
      <c r="J5423" s="68" t="str">
        <f>VLOOKUP(E5423,Refs!$P$2:$S$29,4,FALSE)</f>
        <v>South East</v>
      </c>
      <c r="K5423" s="28">
        <f t="shared" si="172"/>
        <v>338</v>
      </c>
    </row>
    <row r="5424" spans="1:11" x14ac:dyDescent="0.35">
      <c r="A5424" s="69">
        <f t="shared" si="173"/>
        <v>45809</v>
      </c>
      <c r="B5424" t="s">
        <v>914</v>
      </c>
      <c r="C5424" t="s">
        <v>288</v>
      </c>
      <c r="D5424" t="s">
        <v>887</v>
      </c>
      <c r="E5424" t="s">
        <v>321</v>
      </c>
      <c r="F5424" t="s">
        <v>322</v>
      </c>
      <c r="G5424" t="s">
        <v>111</v>
      </c>
      <c r="H5424">
        <v>37829</v>
      </c>
      <c r="I5424" s="68" t="str">
        <f>VLOOKUP(E5424,Refs!$P$2:$R$29,3,FALSE)</f>
        <v>Y59</v>
      </c>
      <c r="J5424" s="68" t="str">
        <f>VLOOKUP(E5424,Refs!$P$2:$S$29,4,FALSE)</f>
        <v>South East</v>
      </c>
      <c r="K5424" s="28">
        <f t="shared" si="172"/>
        <v>37829</v>
      </c>
    </row>
    <row r="5425" spans="1:11" x14ac:dyDescent="0.35">
      <c r="A5425" s="69">
        <f t="shared" si="173"/>
        <v>45809</v>
      </c>
      <c r="B5425" t="s">
        <v>914</v>
      </c>
      <c r="C5425" t="s">
        <v>288</v>
      </c>
      <c r="D5425" t="s">
        <v>887</v>
      </c>
      <c r="E5425" t="s">
        <v>321</v>
      </c>
      <c r="F5425" t="s">
        <v>322</v>
      </c>
      <c r="G5425" t="s">
        <v>112</v>
      </c>
      <c r="H5425">
        <v>16</v>
      </c>
      <c r="I5425" s="68" t="str">
        <f>VLOOKUP(E5425,Refs!$P$2:$R$29,3,FALSE)</f>
        <v>Y59</v>
      </c>
      <c r="J5425" s="68" t="str">
        <f>VLOOKUP(E5425,Refs!$P$2:$S$29,4,FALSE)</f>
        <v>South East</v>
      </c>
      <c r="K5425" s="28">
        <f t="shared" si="172"/>
        <v>16</v>
      </c>
    </row>
    <row r="5426" spans="1:11" x14ac:dyDescent="0.35">
      <c r="A5426" s="69">
        <f t="shared" si="173"/>
        <v>45809</v>
      </c>
      <c r="B5426" t="s">
        <v>914</v>
      </c>
      <c r="C5426" t="s">
        <v>288</v>
      </c>
      <c r="D5426" t="s">
        <v>887</v>
      </c>
      <c r="E5426" t="s">
        <v>321</v>
      </c>
      <c r="F5426" t="s">
        <v>322</v>
      </c>
      <c r="G5426" t="s">
        <v>113</v>
      </c>
      <c r="H5426">
        <v>28851</v>
      </c>
      <c r="I5426" s="68" t="str">
        <f>VLOOKUP(E5426,Refs!$P$2:$R$29,3,FALSE)</f>
        <v>Y59</v>
      </c>
      <c r="J5426" s="68" t="str">
        <f>VLOOKUP(E5426,Refs!$P$2:$S$29,4,FALSE)</f>
        <v>South East</v>
      </c>
      <c r="K5426" s="28">
        <f t="shared" si="172"/>
        <v>28851</v>
      </c>
    </row>
    <row r="5427" spans="1:11" x14ac:dyDescent="0.35">
      <c r="A5427" s="69">
        <f t="shared" si="173"/>
        <v>45809</v>
      </c>
      <c r="B5427" t="s">
        <v>914</v>
      </c>
      <c r="C5427" t="s">
        <v>288</v>
      </c>
      <c r="D5427" t="s">
        <v>887</v>
      </c>
      <c r="E5427" t="s">
        <v>321</v>
      </c>
      <c r="F5427" t="s">
        <v>322</v>
      </c>
      <c r="G5427" t="s">
        <v>114</v>
      </c>
      <c r="H5427">
        <v>20606</v>
      </c>
      <c r="I5427" s="68" t="str">
        <f>VLOOKUP(E5427,Refs!$P$2:$R$29,3,FALSE)</f>
        <v>Y59</v>
      </c>
      <c r="J5427" s="68" t="str">
        <f>VLOOKUP(E5427,Refs!$P$2:$S$29,4,FALSE)</f>
        <v>South East</v>
      </c>
      <c r="K5427" s="28">
        <f t="shared" si="172"/>
        <v>20606</v>
      </c>
    </row>
    <row r="5428" spans="1:11" x14ac:dyDescent="0.35">
      <c r="A5428" s="69">
        <f t="shared" si="173"/>
        <v>45809</v>
      </c>
      <c r="B5428" t="s">
        <v>914</v>
      </c>
      <c r="C5428" t="s">
        <v>288</v>
      </c>
      <c r="D5428" t="s">
        <v>887</v>
      </c>
      <c r="E5428" t="s">
        <v>321</v>
      </c>
      <c r="F5428" t="s">
        <v>322</v>
      </c>
      <c r="G5428" t="s">
        <v>115</v>
      </c>
      <c r="H5428">
        <v>7343</v>
      </c>
      <c r="I5428" s="68" t="str">
        <f>VLOOKUP(E5428,Refs!$P$2:$R$29,3,FALSE)</f>
        <v>Y59</v>
      </c>
      <c r="J5428" s="68" t="str">
        <f>VLOOKUP(E5428,Refs!$P$2:$S$29,4,FALSE)</f>
        <v>South East</v>
      </c>
      <c r="K5428" s="28">
        <f t="shared" si="172"/>
        <v>7343</v>
      </c>
    </row>
    <row r="5429" spans="1:11" x14ac:dyDescent="0.35">
      <c r="A5429" s="69">
        <f t="shared" si="173"/>
        <v>45809</v>
      </c>
      <c r="B5429" t="s">
        <v>914</v>
      </c>
      <c r="C5429" t="s">
        <v>288</v>
      </c>
      <c r="D5429" t="s">
        <v>887</v>
      </c>
      <c r="E5429" t="s">
        <v>321</v>
      </c>
      <c r="F5429" t="s">
        <v>322</v>
      </c>
      <c r="G5429" t="s">
        <v>116</v>
      </c>
      <c r="H5429">
        <v>3533</v>
      </c>
      <c r="I5429" s="68" t="str">
        <f>VLOOKUP(E5429,Refs!$P$2:$R$29,3,FALSE)</f>
        <v>Y59</v>
      </c>
      <c r="J5429" s="68" t="str">
        <f>VLOOKUP(E5429,Refs!$P$2:$S$29,4,FALSE)</f>
        <v>South East</v>
      </c>
      <c r="K5429" s="28">
        <f t="shared" si="172"/>
        <v>3533</v>
      </c>
    </row>
    <row r="5430" spans="1:11" x14ac:dyDescent="0.35">
      <c r="A5430" s="69">
        <f t="shared" si="173"/>
        <v>45809</v>
      </c>
      <c r="B5430" t="s">
        <v>914</v>
      </c>
      <c r="C5430" t="s">
        <v>288</v>
      </c>
      <c r="D5430" t="s">
        <v>887</v>
      </c>
      <c r="E5430" t="s">
        <v>321</v>
      </c>
      <c r="F5430" t="s">
        <v>322</v>
      </c>
      <c r="G5430" t="s">
        <v>117</v>
      </c>
      <c r="H5430">
        <v>19807</v>
      </c>
      <c r="I5430" s="68" t="str">
        <f>VLOOKUP(E5430,Refs!$P$2:$R$29,3,FALSE)</f>
        <v>Y59</v>
      </c>
      <c r="J5430" s="68" t="str">
        <f>VLOOKUP(E5430,Refs!$P$2:$S$29,4,FALSE)</f>
        <v>South East</v>
      </c>
      <c r="K5430" s="28">
        <f t="shared" si="172"/>
        <v>19807</v>
      </c>
    </row>
    <row r="5431" spans="1:11" x14ac:dyDescent="0.35">
      <c r="A5431" s="69">
        <f t="shared" si="173"/>
        <v>45809</v>
      </c>
      <c r="B5431" t="s">
        <v>914</v>
      </c>
      <c r="C5431" t="s">
        <v>288</v>
      </c>
      <c r="D5431" t="s">
        <v>887</v>
      </c>
      <c r="E5431" t="s">
        <v>321</v>
      </c>
      <c r="F5431" t="s">
        <v>322</v>
      </c>
      <c r="G5431" t="s">
        <v>118</v>
      </c>
      <c r="H5431">
        <v>10363</v>
      </c>
      <c r="I5431" s="68" t="str">
        <f>VLOOKUP(E5431,Refs!$P$2:$R$29,3,FALSE)</f>
        <v>Y59</v>
      </c>
      <c r="J5431" s="68" t="str">
        <f>VLOOKUP(E5431,Refs!$P$2:$S$29,4,FALSE)</f>
        <v>South East</v>
      </c>
      <c r="K5431" s="28">
        <f t="shared" si="172"/>
        <v>10363</v>
      </c>
    </row>
    <row r="5432" spans="1:11" x14ac:dyDescent="0.35">
      <c r="A5432" s="69">
        <f t="shared" si="173"/>
        <v>45809</v>
      </c>
      <c r="B5432" t="s">
        <v>914</v>
      </c>
      <c r="C5432" t="s">
        <v>288</v>
      </c>
      <c r="D5432" t="s">
        <v>887</v>
      </c>
      <c r="E5432" t="s">
        <v>321</v>
      </c>
      <c r="F5432" t="s">
        <v>322</v>
      </c>
      <c r="G5432" t="s">
        <v>119</v>
      </c>
      <c r="H5432">
        <v>3793</v>
      </c>
      <c r="I5432" s="68" t="str">
        <f>VLOOKUP(E5432,Refs!$P$2:$R$29,3,FALSE)</f>
        <v>Y59</v>
      </c>
      <c r="J5432" s="68" t="str">
        <f>VLOOKUP(E5432,Refs!$P$2:$S$29,4,FALSE)</f>
        <v>South East</v>
      </c>
      <c r="K5432" s="28">
        <f t="shared" si="172"/>
        <v>3793</v>
      </c>
    </row>
    <row r="5433" spans="1:11" x14ac:dyDescent="0.35">
      <c r="A5433" s="69">
        <f t="shared" si="173"/>
        <v>45809</v>
      </c>
      <c r="B5433" t="s">
        <v>914</v>
      </c>
      <c r="C5433" t="s">
        <v>288</v>
      </c>
      <c r="D5433" t="s">
        <v>887</v>
      </c>
      <c r="E5433" t="s">
        <v>321</v>
      </c>
      <c r="F5433" t="s">
        <v>322</v>
      </c>
      <c r="G5433" t="s">
        <v>120</v>
      </c>
      <c r="H5433">
        <v>1952</v>
      </c>
      <c r="I5433" s="68" t="str">
        <f>VLOOKUP(E5433,Refs!$P$2:$R$29,3,FALSE)</f>
        <v>Y59</v>
      </c>
      <c r="J5433" s="68" t="str">
        <f>VLOOKUP(E5433,Refs!$P$2:$S$29,4,FALSE)</f>
        <v>South East</v>
      </c>
      <c r="K5433" s="28">
        <f t="shared" si="172"/>
        <v>1952</v>
      </c>
    </row>
    <row r="5434" spans="1:11" x14ac:dyDescent="0.35">
      <c r="A5434" s="69">
        <f t="shared" si="173"/>
        <v>45809</v>
      </c>
      <c r="B5434" t="s">
        <v>914</v>
      </c>
      <c r="C5434" t="s">
        <v>288</v>
      </c>
      <c r="D5434" t="s">
        <v>887</v>
      </c>
      <c r="E5434" t="s">
        <v>321</v>
      </c>
      <c r="F5434" t="s">
        <v>322</v>
      </c>
      <c r="G5434" t="s">
        <v>121</v>
      </c>
      <c r="H5434">
        <v>3906</v>
      </c>
      <c r="I5434" s="68" t="str">
        <f>VLOOKUP(E5434,Refs!$P$2:$R$29,3,FALSE)</f>
        <v>Y59</v>
      </c>
      <c r="J5434" s="68" t="str">
        <f>VLOOKUP(E5434,Refs!$P$2:$S$29,4,FALSE)</f>
        <v>South East</v>
      </c>
      <c r="K5434" s="28">
        <f t="shared" si="172"/>
        <v>3906</v>
      </c>
    </row>
    <row r="5435" spans="1:11" x14ac:dyDescent="0.35">
      <c r="A5435" s="69">
        <f t="shared" si="173"/>
        <v>45809</v>
      </c>
      <c r="B5435" t="s">
        <v>914</v>
      </c>
      <c r="C5435" t="s">
        <v>288</v>
      </c>
      <c r="D5435" t="s">
        <v>887</v>
      </c>
      <c r="E5435" t="s">
        <v>321</v>
      </c>
      <c r="F5435" t="s">
        <v>322</v>
      </c>
      <c r="G5435" t="s">
        <v>122</v>
      </c>
      <c r="H5435">
        <v>1686</v>
      </c>
      <c r="I5435" s="68" t="str">
        <f>VLOOKUP(E5435,Refs!$P$2:$R$29,3,FALSE)</f>
        <v>Y59</v>
      </c>
      <c r="J5435" s="68" t="str">
        <f>VLOOKUP(E5435,Refs!$P$2:$S$29,4,FALSE)</f>
        <v>South East</v>
      </c>
      <c r="K5435" s="28">
        <f t="shared" si="172"/>
        <v>1686</v>
      </c>
    </row>
    <row r="5436" spans="1:11" x14ac:dyDescent="0.35">
      <c r="A5436" s="69">
        <f t="shared" si="173"/>
        <v>45809</v>
      </c>
      <c r="B5436" t="s">
        <v>914</v>
      </c>
      <c r="C5436" t="s">
        <v>288</v>
      </c>
      <c r="D5436" t="s">
        <v>887</v>
      </c>
      <c r="E5436" t="s">
        <v>321</v>
      </c>
      <c r="F5436" t="s">
        <v>322</v>
      </c>
      <c r="G5436" t="s">
        <v>123</v>
      </c>
      <c r="H5436">
        <v>7</v>
      </c>
      <c r="I5436" s="68" t="str">
        <f>VLOOKUP(E5436,Refs!$P$2:$R$29,3,FALSE)</f>
        <v>Y59</v>
      </c>
      <c r="J5436" s="68" t="str">
        <f>VLOOKUP(E5436,Refs!$P$2:$S$29,4,FALSE)</f>
        <v>South East</v>
      </c>
      <c r="K5436" s="28">
        <f t="shared" si="172"/>
        <v>7</v>
      </c>
    </row>
    <row r="5437" spans="1:11" x14ac:dyDescent="0.35">
      <c r="A5437" s="69">
        <f t="shared" si="173"/>
        <v>45809</v>
      </c>
      <c r="B5437" t="s">
        <v>914</v>
      </c>
      <c r="C5437" t="s">
        <v>288</v>
      </c>
      <c r="D5437" t="s">
        <v>887</v>
      </c>
      <c r="E5437" t="s">
        <v>321</v>
      </c>
      <c r="F5437" t="s">
        <v>322</v>
      </c>
      <c r="G5437" t="s">
        <v>124</v>
      </c>
      <c r="H5437">
        <v>1</v>
      </c>
      <c r="I5437" s="68" t="str">
        <f>VLOOKUP(E5437,Refs!$P$2:$R$29,3,FALSE)</f>
        <v>Y59</v>
      </c>
      <c r="J5437" s="68" t="str">
        <f>VLOOKUP(E5437,Refs!$P$2:$S$29,4,FALSE)</f>
        <v>South East</v>
      </c>
      <c r="K5437" s="28">
        <f t="shared" si="172"/>
        <v>1</v>
      </c>
    </row>
    <row r="5438" spans="1:11" x14ac:dyDescent="0.35">
      <c r="A5438" s="69">
        <f t="shared" si="173"/>
        <v>45809</v>
      </c>
      <c r="B5438" t="s">
        <v>914</v>
      </c>
      <c r="C5438" t="s">
        <v>288</v>
      </c>
      <c r="D5438" t="s">
        <v>887</v>
      </c>
      <c r="E5438" t="s">
        <v>321</v>
      </c>
      <c r="F5438" t="s">
        <v>322</v>
      </c>
      <c r="G5438" t="s">
        <v>125</v>
      </c>
      <c r="H5438">
        <v>2659</v>
      </c>
      <c r="I5438" s="68" t="str">
        <f>VLOOKUP(E5438,Refs!$P$2:$R$29,3,FALSE)</f>
        <v>Y59</v>
      </c>
      <c r="J5438" s="68" t="str">
        <f>VLOOKUP(E5438,Refs!$P$2:$S$29,4,FALSE)</f>
        <v>South East</v>
      </c>
      <c r="K5438" s="28">
        <f t="shared" si="172"/>
        <v>2659</v>
      </c>
    </row>
    <row r="5439" spans="1:11" x14ac:dyDescent="0.35">
      <c r="A5439" s="69">
        <f t="shared" si="173"/>
        <v>45809</v>
      </c>
      <c r="B5439" t="s">
        <v>914</v>
      </c>
      <c r="C5439" t="s">
        <v>288</v>
      </c>
      <c r="D5439" t="s">
        <v>887</v>
      </c>
      <c r="E5439" t="s">
        <v>321</v>
      </c>
      <c r="F5439" t="s">
        <v>322</v>
      </c>
      <c r="G5439" t="s">
        <v>126</v>
      </c>
      <c r="H5439">
        <v>1444</v>
      </c>
      <c r="I5439" s="68" t="str">
        <f>VLOOKUP(E5439,Refs!$P$2:$R$29,3,FALSE)</f>
        <v>Y59</v>
      </c>
      <c r="J5439" s="68" t="str">
        <f>VLOOKUP(E5439,Refs!$P$2:$S$29,4,FALSE)</f>
        <v>South East</v>
      </c>
      <c r="K5439" s="28">
        <f t="shared" si="172"/>
        <v>1444</v>
      </c>
    </row>
    <row r="5440" spans="1:11" x14ac:dyDescent="0.35">
      <c r="A5440" s="69">
        <f t="shared" si="173"/>
        <v>45809</v>
      </c>
      <c r="B5440" t="s">
        <v>914</v>
      </c>
      <c r="C5440" t="s">
        <v>288</v>
      </c>
      <c r="D5440" t="s">
        <v>887</v>
      </c>
      <c r="E5440" t="s">
        <v>321</v>
      </c>
      <c r="F5440" t="s">
        <v>322</v>
      </c>
      <c r="G5440" t="s">
        <v>127</v>
      </c>
      <c r="H5440">
        <v>1627</v>
      </c>
      <c r="I5440" s="68" t="str">
        <f>VLOOKUP(E5440,Refs!$P$2:$R$29,3,FALSE)</f>
        <v>Y59</v>
      </c>
      <c r="J5440" s="68" t="str">
        <f>VLOOKUP(E5440,Refs!$P$2:$S$29,4,FALSE)</f>
        <v>South East</v>
      </c>
      <c r="K5440" s="28">
        <f t="shared" si="172"/>
        <v>1627</v>
      </c>
    </row>
    <row r="5441" spans="1:11" x14ac:dyDescent="0.35">
      <c r="A5441" s="69">
        <f t="shared" si="173"/>
        <v>45809</v>
      </c>
      <c r="B5441" t="s">
        <v>914</v>
      </c>
      <c r="C5441" t="s">
        <v>288</v>
      </c>
      <c r="D5441" t="s">
        <v>887</v>
      </c>
      <c r="E5441" t="s">
        <v>321</v>
      </c>
      <c r="F5441" t="s">
        <v>322</v>
      </c>
      <c r="G5441" t="s">
        <v>128</v>
      </c>
      <c r="H5441" t="s">
        <v>886</v>
      </c>
      <c r="I5441" s="68" t="str">
        <f>VLOOKUP(E5441,Refs!$P$2:$R$29,3,FALSE)</f>
        <v>Y59</v>
      </c>
      <c r="J5441" s="68" t="str">
        <f>VLOOKUP(E5441,Refs!$P$2:$S$29,4,FALSE)</f>
        <v>South East</v>
      </c>
      <c r="K5441" s="28" t="str">
        <f t="shared" si="172"/>
        <v>-</v>
      </c>
    </row>
    <row r="5442" spans="1:11" x14ac:dyDescent="0.35">
      <c r="A5442" s="69">
        <f t="shared" si="173"/>
        <v>45809</v>
      </c>
      <c r="B5442" t="s">
        <v>914</v>
      </c>
      <c r="C5442" t="s">
        <v>288</v>
      </c>
      <c r="D5442" t="s">
        <v>887</v>
      </c>
      <c r="E5442" t="s">
        <v>321</v>
      </c>
      <c r="F5442" t="s">
        <v>322</v>
      </c>
      <c r="G5442" t="s">
        <v>129</v>
      </c>
      <c r="H5442" t="s">
        <v>886</v>
      </c>
      <c r="I5442" s="68" t="str">
        <f>VLOOKUP(E5442,Refs!$P$2:$R$29,3,FALSE)</f>
        <v>Y59</v>
      </c>
      <c r="J5442" s="68" t="str">
        <f>VLOOKUP(E5442,Refs!$P$2:$S$29,4,FALSE)</f>
        <v>South East</v>
      </c>
      <c r="K5442" s="28" t="str">
        <f t="shared" ref="K5442:K5505" si="174">IF(OR(H5442="NULL",H5442=0,H5442=""),"",H5442)</f>
        <v>-</v>
      </c>
    </row>
    <row r="5443" spans="1:11" x14ac:dyDescent="0.35">
      <c r="A5443" s="69">
        <f t="shared" ref="A5443:A5506" si="175">DATEVALUE(RIGHT(B5443,8))</f>
        <v>45809</v>
      </c>
      <c r="B5443" t="s">
        <v>914</v>
      </c>
      <c r="C5443" t="s">
        <v>288</v>
      </c>
      <c r="D5443" t="s">
        <v>887</v>
      </c>
      <c r="E5443" t="s">
        <v>321</v>
      </c>
      <c r="F5443" t="s">
        <v>322</v>
      </c>
      <c r="G5443" t="s">
        <v>130</v>
      </c>
      <c r="H5443" t="s">
        <v>886</v>
      </c>
      <c r="I5443" s="68" t="str">
        <f>VLOOKUP(E5443,Refs!$P$2:$R$29,3,FALSE)</f>
        <v>Y59</v>
      </c>
      <c r="J5443" s="68" t="str">
        <f>VLOOKUP(E5443,Refs!$P$2:$S$29,4,FALSE)</f>
        <v>South East</v>
      </c>
      <c r="K5443" s="28" t="str">
        <f t="shared" si="174"/>
        <v>-</v>
      </c>
    </row>
    <row r="5444" spans="1:11" x14ac:dyDescent="0.35">
      <c r="A5444" s="69">
        <f t="shared" si="175"/>
        <v>45809</v>
      </c>
      <c r="B5444" t="s">
        <v>914</v>
      </c>
      <c r="C5444" t="s">
        <v>288</v>
      </c>
      <c r="D5444" t="s">
        <v>887</v>
      </c>
      <c r="E5444" t="s">
        <v>321</v>
      </c>
      <c r="F5444" t="s">
        <v>322</v>
      </c>
      <c r="G5444" t="s">
        <v>131</v>
      </c>
      <c r="H5444" t="s">
        <v>886</v>
      </c>
      <c r="I5444" s="68" t="str">
        <f>VLOOKUP(E5444,Refs!$P$2:$R$29,3,FALSE)</f>
        <v>Y59</v>
      </c>
      <c r="J5444" s="68" t="str">
        <f>VLOOKUP(E5444,Refs!$P$2:$S$29,4,FALSE)</f>
        <v>South East</v>
      </c>
      <c r="K5444" s="28" t="str">
        <f t="shared" si="174"/>
        <v>-</v>
      </c>
    </row>
    <row r="5445" spans="1:11" x14ac:dyDescent="0.35">
      <c r="A5445" s="69">
        <f t="shared" si="175"/>
        <v>45809</v>
      </c>
      <c r="B5445" t="s">
        <v>914</v>
      </c>
      <c r="C5445" t="s">
        <v>288</v>
      </c>
      <c r="D5445" t="s">
        <v>887</v>
      </c>
      <c r="E5445" t="s">
        <v>321</v>
      </c>
      <c r="F5445" t="s">
        <v>322</v>
      </c>
      <c r="G5445" t="s">
        <v>132</v>
      </c>
      <c r="H5445" t="s">
        <v>886</v>
      </c>
      <c r="I5445" s="68" t="str">
        <f>VLOOKUP(E5445,Refs!$P$2:$R$29,3,FALSE)</f>
        <v>Y59</v>
      </c>
      <c r="J5445" s="68" t="str">
        <f>VLOOKUP(E5445,Refs!$P$2:$S$29,4,FALSE)</f>
        <v>South East</v>
      </c>
      <c r="K5445" s="28" t="str">
        <f t="shared" si="174"/>
        <v>-</v>
      </c>
    </row>
    <row r="5446" spans="1:11" x14ac:dyDescent="0.35">
      <c r="A5446" s="69">
        <f t="shared" si="175"/>
        <v>45809</v>
      </c>
      <c r="B5446" t="s">
        <v>914</v>
      </c>
      <c r="C5446" t="s">
        <v>288</v>
      </c>
      <c r="D5446" t="s">
        <v>887</v>
      </c>
      <c r="E5446" t="s">
        <v>321</v>
      </c>
      <c r="F5446" t="s">
        <v>322</v>
      </c>
      <c r="G5446" t="s">
        <v>133</v>
      </c>
      <c r="H5446">
        <v>5350</v>
      </c>
      <c r="I5446" s="68" t="str">
        <f>VLOOKUP(E5446,Refs!$P$2:$R$29,3,FALSE)</f>
        <v>Y59</v>
      </c>
      <c r="J5446" s="68" t="str">
        <f>VLOOKUP(E5446,Refs!$P$2:$S$29,4,FALSE)</f>
        <v>South East</v>
      </c>
      <c r="K5446" s="28">
        <f t="shared" si="174"/>
        <v>5350</v>
      </c>
    </row>
    <row r="5447" spans="1:11" x14ac:dyDescent="0.35">
      <c r="A5447" s="69">
        <f t="shared" si="175"/>
        <v>45809</v>
      </c>
      <c r="B5447" t="s">
        <v>914</v>
      </c>
      <c r="C5447" t="s">
        <v>288</v>
      </c>
      <c r="D5447" t="s">
        <v>887</v>
      </c>
      <c r="E5447" t="s">
        <v>321</v>
      </c>
      <c r="F5447" t="s">
        <v>322</v>
      </c>
      <c r="G5447" t="s">
        <v>134</v>
      </c>
      <c r="H5447">
        <v>4681</v>
      </c>
      <c r="I5447" s="68" t="str">
        <f>VLOOKUP(E5447,Refs!$P$2:$R$29,3,FALSE)</f>
        <v>Y59</v>
      </c>
      <c r="J5447" s="68" t="str">
        <f>VLOOKUP(E5447,Refs!$P$2:$S$29,4,FALSE)</f>
        <v>South East</v>
      </c>
      <c r="K5447" s="28">
        <f t="shared" si="174"/>
        <v>4681</v>
      </c>
    </row>
    <row r="5448" spans="1:11" x14ac:dyDescent="0.35">
      <c r="A5448" s="69">
        <f t="shared" si="175"/>
        <v>45809</v>
      </c>
      <c r="B5448" t="s">
        <v>914</v>
      </c>
      <c r="C5448" t="s">
        <v>288</v>
      </c>
      <c r="D5448" t="s">
        <v>887</v>
      </c>
      <c r="E5448" t="s">
        <v>321</v>
      </c>
      <c r="F5448" t="s">
        <v>322</v>
      </c>
      <c r="G5448" t="s">
        <v>135</v>
      </c>
      <c r="H5448" t="s">
        <v>886</v>
      </c>
      <c r="I5448" s="68" t="str">
        <f>VLOOKUP(E5448,Refs!$P$2:$R$29,3,FALSE)</f>
        <v>Y59</v>
      </c>
      <c r="J5448" s="68" t="str">
        <f>VLOOKUP(E5448,Refs!$P$2:$S$29,4,FALSE)</f>
        <v>South East</v>
      </c>
      <c r="K5448" s="28" t="str">
        <f t="shared" si="174"/>
        <v>-</v>
      </c>
    </row>
    <row r="5449" spans="1:11" x14ac:dyDescent="0.35">
      <c r="A5449" s="69">
        <f t="shared" si="175"/>
        <v>45809</v>
      </c>
      <c r="B5449" t="s">
        <v>914</v>
      </c>
      <c r="C5449" t="s">
        <v>288</v>
      </c>
      <c r="D5449" t="s">
        <v>887</v>
      </c>
      <c r="E5449" t="s">
        <v>321</v>
      </c>
      <c r="F5449" t="s">
        <v>322</v>
      </c>
      <c r="G5449" t="s">
        <v>136</v>
      </c>
      <c r="H5449" t="s">
        <v>886</v>
      </c>
      <c r="I5449" s="68" t="str">
        <f>VLOOKUP(E5449,Refs!$P$2:$R$29,3,FALSE)</f>
        <v>Y59</v>
      </c>
      <c r="J5449" s="68" t="str">
        <f>VLOOKUP(E5449,Refs!$P$2:$S$29,4,FALSE)</f>
        <v>South East</v>
      </c>
      <c r="K5449" s="28" t="str">
        <f t="shared" si="174"/>
        <v>-</v>
      </c>
    </row>
    <row r="5450" spans="1:11" x14ac:dyDescent="0.35">
      <c r="A5450" s="69">
        <f t="shared" si="175"/>
        <v>45809</v>
      </c>
      <c r="B5450" t="s">
        <v>914</v>
      </c>
      <c r="C5450" t="s">
        <v>288</v>
      </c>
      <c r="D5450" t="s">
        <v>887</v>
      </c>
      <c r="E5450" t="s">
        <v>321</v>
      </c>
      <c r="F5450" t="s">
        <v>322</v>
      </c>
      <c r="G5450" t="s">
        <v>137</v>
      </c>
      <c r="H5450" t="s">
        <v>886</v>
      </c>
      <c r="I5450" s="68" t="str">
        <f>VLOOKUP(E5450,Refs!$P$2:$R$29,3,FALSE)</f>
        <v>Y59</v>
      </c>
      <c r="J5450" s="68" t="str">
        <f>VLOOKUP(E5450,Refs!$P$2:$S$29,4,FALSE)</f>
        <v>South East</v>
      </c>
      <c r="K5450" s="28" t="str">
        <f t="shared" si="174"/>
        <v>-</v>
      </c>
    </row>
    <row r="5451" spans="1:11" x14ac:dyDescent="0.35">
      <c r="A5451" s="69">
        <f t="shared" si="175"/>
        <v>45809</v>
      </c>
      <c r="B5451" t="s">
        <v>914</v>
      </c>
      <c r="C5451" t="s">
        <v>288</v>
      </c>
      <c r="D5451" t="s">
        <v>887</v>
      </c>
      <c r="E5451" t="s">
        <v>321</v>
      </c>
      <c r="F5451" t="s">
        <v>322</v>
      </c>
      <c r="G5451" t="s">
        <v>138</v>
      </c>
      <c r="H5451" t="s">
        <v>886</v>
      </c>
      <c r="I5451" s="68" t="str">
        <f>VLOOKUP(E5451,Refs!$P$2:$R$29,3,FALSE)</f>
        <v>Y59</v>
      </c>
      <c r="J5451" s="68" t="str">
        <f>VLOOKUP(E5451,Refs!$P$2:$S$29,4,FALSE)</f>
        <v>South East</v>
      </c>
      <c r="K5451" s="28" t="str">
        <f t="shared" si="174"/>
        <v>-</v>
      </c>
    </row>
    <row r="5452" spans="1:11" x14ac:dyDescent="0.35">
      <c r="A5452" s="69">
        <f t="shared" si="175"/>
        <v>45809</v>
      </c>
      <c r="B5452" t="s">
        <v>914</v>
      </c>
      <c r="C5452" t="s">
        <v>288</v>
      </c>
      <c r="D5452" t="s">
        <v>887</v>
      </c>
      <c r="E5452" t="s">
        <v>321</v>
      </c>
      <c r="F5452" t="s">
        <v>322</v>
      </c>
      <c r="G5452" t="s">
        <v>139</v>
      </c>
      <c r="H5452">
        <v>1434</v>
      </c>
      <c r="I5452" s="68" t="str">
        <f>VLOOKUP(E5452,Refs!$P$2:$R$29,3,FALSE)</f>
        <v>Y59</v>
      </c>
      <c r="J5452" s="68" t="str">
        <f>VLOOKUP(E5452,Refs!$P$2:$S$29,4,FALSE)</f>
        <v>South East</v>
      </c>
      <c r="K5452" s="28">
        <f t="shared" si="174"/>
        <v>1434</v>
      </c>
    </row>
    <row r="5453" spans="1:11" x14ac:dyDescent="0.35">
      <c r="A5453" s="69">
        <f t="shared" si="175"/>
        <v>45809</v>
      </c>
      <c r="B5453" t="s">
        <v>914</v>
      </c>
      <c r="C5453" t="s">
        <v>288</v>
      </c>
      <c r="D5453" t="s">
        <v>887</v>
      </c>
      <c r="E5453" t="s">
        <v>321</v>
      </c>
      <c r="F5453" t="s">
        <v>322</v>
      </c>
      <c r="G5453" t="s">
        <v>140</v>
      </c>
      <c r="H5453">
        <v>1316</v>
      </c>
      <c r="I5453" s="68" t="str">
        <f>VLOOKUP(E5453,Refs!$P$2:$R$29,3,FALSE)</f>
        <v>Y59</v>
      </c>
      <c r="J5453" s="68" t="str">
        <f>VLOOKUP(E5453,Refs!$P$2:$S$29,4,FALSE)</f>
        <v>South East</v>
      </c>
      <c r="K5453" s="28">
        <f t="shared" si="174"/>
        <v>1316</v>
      </c>
    </row>
    <row r="5454" spans="1:11" x14ac:dyDescent="0.35">
      <c r="A5454" s="69">
        <f t="shared" si="175"/>
        <v>45809</v>
      </c>
      <c r="B5454" t="s">
        <v>914</v>
      </c>
      <c r="C5454" t="s">
        <v>288</v>
      </c>
      <c r="D5454" t="s">
        <v>887</v>
      </c>
      <c r="E5454" t="s">
        <v>321</v>
      </c>
      <c r="F5454" t="s">
        <v>322</v>
      </c>
      <c r="G5454" t="s">
        <v>728</v>
      </c>
      <c r="H5454" t="s">
        <v>886</v>
      </c>
      <c r="I5454" s="68" t="str">
        <f>VLOOKUP(E5454,Refs!$P$2:$R$29,3,FALSE)</f>
        <v>Y59</v>
      </c>
      <c r="J5454" s="68" t="str">
        <f>VLOOKUP(E5454,Refs!$P$2:$S$29,4,FALSE)</f>
        <v>South East</v>
      </c>
      <c r="K5454" s="28" t="str">
        <f t="shared" si="174"/>
        <v>-</v>
      </c>
    </row>
    <row r="5455" spans="1:11" x14ac:dyDescent="0.35">
      <c r="A5455" s="69">
        <f t="shared" si="175"/>
        <v>45809</v>
      </c>
      <c r="B5455" t="s">
        <v>914</v>
      </c>
      <c r="C5455" t="s">
        <v>288</v>
      </c>
      <c r="D5455" t="s">
        <v>887</v>
      </c>
      <c r="E5455" t="s">
        <v>321</v>
      </c>
      <c r="F5455" t="s">
        <v>322</v>
      </c>
      <c r="G5455" t="s">
        <v>727</v>
      </c>
      <c r="H5455" t="s">
        <v>886</v>
      </c>
      <c r="I5455" s="68" t="str">
        <f>VLOOKUP(E5455,Refs!$P$2:$R$29,3,FALSE)</f>
        <v>Y59</v>
      </c>
      <c r="J5455" s="68" t="str">
        <f>VLOOKUP(E5455,Refs!$P$2:$S$29,4,FALSE)</f>
        <v>South East</v>
      </c>
      <c r="K5455" s="28" t="str">
        <f t="shared" si="174"/>
        <v>-</v>
      </c>
    </row>
    <row r="5456" spans="1:11" x14ac:dyDescent="0.35">
      <c r="A5456" s="69">
        <f t="shared" si="175"/>
        <v>45809</v>
      </c>
      <c r="B5456" t="s">
        <v>914</v>
      </c>
      <c r="C5456" t="s">
        <v>288</v>
      </c>
      <c r="D5456" t="s">
        <v>887</v>
      </c>
      <c r="E5456" t="s">
        <v>321</v>
      </c>
      <c r="F5456" t="s">
        <v>322</v>
      </c>
      <c r="G5456" t="s">
        <v>730</v>
      </c>
      <c r="H5456" t="s">
        <v>886</v>
      </c>
      <c r="I5456" s="68" t="str">
        <f>VLOOKUP(E5456,Refs!$P$2:$R$29,3,FALSE)</f>
        <v>Y59</v>
      </c>
      <c r="J5456" s="68" t="str">
        <f>VLOOKUP(E5456,Refs!$P$2:$S$29,4,FALSE)</f>
        <v>South East</v>
      </c>
      <c r="K5456" s="28" t="str">
        <f t="shared" si="174"/>
        <v>-</v>
      </c>
    </row>
    <row r="5457" spans="1:11" x14ac:dyDescent="0.35">
      <c r="A5457" s="69">
        <f t="shared" si="175"/>
        <v>45809</v>
      </c>
      <c r="B5457" t="s">
        <v>914</v>
      </c>
      <c r="C5457" t="s">
        <v>288</v>
      </c>
      <c r="D5457" t="s">
        <v>887</v>
      </c>
      <c r="E5457" t="s">
        <v>321</v>
      </c>
      <c r="F5457" t="s">
        <v>322</v>
      </c>
      <c r="G5457" t="s">
        <v>729</v>
      </c>
      <c r="H5457" t="s">
        <v>886</v>
      </c>
      <c r="I5457" s="68" t="str">
        <f>VLOOKUP(E5457,Refs!$P$2:$R$29,3,FALSE)</f>
        <v>Y59</v>
      </c>
      <c r="J5457" s="68" t="str">
        <f>VLOOKUP(E5457,Refs!$P$2:$S$29,4,FALSE)</f>
        <v>South East</v>
      </c>
      <c r="K5457" s="28" t="str">
        <f t="shared" si="174"/>
        <v>-</v>
      </c>
    </row>
    <row r="5458" spans="1:11" x14ac:dyDescent="0.35">
      <c r="A5458" s="69">
        <f t="shared" si="175"/>
        <v>45809</v>
      </c>
      <c r="B5458" t="s">
        <v>914</v>
      </c>
      <c r="C5458" t="s">
        <v>288</v>
      </c>
      <c r="D5458" t="s">
        <v>887</v>
      </c>
      <c r="E5458" t="s">
        <v>329</v>
      </c>
      <c r="F5458" t="s">
        <v>330</v>
      </c>
      <c r="G5458" t="s">
        <v>10</v>
      </c>
      <c r="H5458">
        <v>67497</v>
      </c>
      <c r="I5458" s="68" t="str">
        <f>VLOOKUP(E5458,Refs!$P$2:$R$29,3,FALSE)</f>
        <v>Y59</v>
      </c>
      <c r="J5458" s="68" t="str">
        <f>VLOOKUP(E5458,Refs!$P$2:$S$29,4,FALSE)</f>
        <v>South East</v>
      </c>
      <c r="K5458" s="28">
        <f t="shared" si="174"/>
        <v>67497</v>
      </c>
    </row>
    <row r="5459" spans="1:11" x14ac:dyDescent="0.35">
      <c r="A5459" s="69">
        <f t="shared" si="175"/>
        <v>45809</v>
      </c>
      <c r="B5459" t="s">
        <v>914</v>
      </c>
      <c r="C5459" t="s">
        <v>288</v>
      </c>
      <c r="D5459" t="s">
        <v>887</v>
      </c>
      <c r="E5459" t="s">
        <v>329</v>
      </c>
      <c r="F5459" t="s">
        <v>330</v>
      </c>
      <c r="G5459" t="s">
        <v>69</v>
      </c>
      <c r="H5459">
        <v>3869</v>
      </c>
      <c r="I5459" s="68" t="str">
        <f>VLOOKUP(E5459,Refs!$P$2:$R$29,3,FALSE)</f>
        <v>Y59</v>
      </c>
      <c r="J5459" s="68" t="str">
        <f>VLOOKUP(E5459,Refs!$P$2:$S$29,4,FALSE)</f>
        <v>South East</v>
      </c>
      <c r="K5459" s="28">
        <f t="shared" si="174"/>
        <v>3869</v>
      </c>
    </row>
    <row r="5460" spans="1:11" x14ac:dyDescent="0.35">
      <c r="A5460" s="69">
        <f t="shared" si="175"/>
        <v>45809</v>
      </c>
      <c r="B5460" t="s">
        <v>914</v>
      </c>
      <c r="C5460" t="s">
        <v>288</v>
      </c>
      <c r="D5460" t="s">
        <v>887</v>
      </c>
      <c r="E5460" t="s">
        <v>329</v>
      </c>
      <c r="F5460" t="s">
        <v>330</v>
      </c>
      <c r="G5460" t="s">
        <v>20</v>
      </c>
      <c r="H5460">
        <v>64239</v>
      </c>
      <c r="I5460" s="68" t="str">
        <f>VLOOKUP(E5460,Refs!$P$2:$R$29,3,FALSE)</f>
        <v>Y59</v>
      </c>
      <c r="J5460" s="68" t="str">
        <f>VLOOKUP(E5460,Refs!$P$2:$S$29,4,FALSE)</f>
        <v>South East</v>
      </c>
      <c r="K5460" s="28">
        <f t="shared" si="174"/>
        <v>64239</v>
      </c>
    </row>
    <row r="5461" spans="1:11" x14ac:dyDescent="0.35">
      <c r="A5461" s="69">
        <f t="shared" si="175"/>
        <v>45809</v>
      </c>
      <c r="B5461" t="s">
        <v>914</v>
      </c>
      <c r="C5461" t="s">
        <v>288</v>
      </c>
      <c r="D5461" t="s">
        <v>887</v>
      </c>
      <c r="E5461" t="s">
        <v>329</v>
      </c>
      <c r="F5461" t="s">
        <v>330</v>
      </c>
      <c r="G5461" t="s">
        <v>23</v>
      </c>
      <c r="H5461">
        <v>47082</v>
      </c>
      <c r="I5461" s="68" t="str">
        <f>VLOOKUP(E5461,Refs!$P$2:$R$29,3,FALSE)</f>
        <v>Y59</v>
      </c>
      <c r="J5461" s="68" t="str">
        <f>VLOOKUP(E5461,Refs!$P$2:$S$29,4,FALSE)</f>
        <v>South East</v>
      </c>
      <c r="K5461" s="28">
        <f t="shared" si="174"/>
        <v>47082</v>
      </c>
    </row>
    <row r="5462" spans="1:11" x14ac:dyDescent="0.35">
      <c r="A5462" s="69">
        <f t="shared" si="175"/>
        <v>45809</v>
      </c>
      <c r="B5462" t="s">
        <v>914</v>
      </c>
      <c r="C5462" t="s">
        <v>288</v>
      </c>
      <c r="D5462" t="s">
        <v>887</v>
      </c>
      <c r="E5462" t="s">
        <v>329</v>
      </c>
      <c r="F5462" t="s">
        <v>330</v>
      </c>
      <c r="G5462" t="s">
        <v>19</v>
      </c>
      <c r="H5462">
        <v>3258</v>
      </c>
      <c r="I5462" s="68" t="str">
        <f>VLOOKUP(E5462,Refs!$P$2:$R$29,3,FALSE)</f>
        <v>Y59</v>
      </c>
      <c r="J5462" s="68" t="str">
        <f>VLOOKUP(E5462,Refs!$P$2:$S$29,4,FALSE)</f>
        <v>South East</v>
      </c>
      <c r="K5462" s="28">
        <f t="shared" si="174"/>
        <v>3258</v>
      </c>
    </row>
    <row r="5463" spans="1:11" x14ac:dyDescent="0.35">
      <c r="A5463" s="69">
        <f t="shared" si="175"/>
        <v>45809</v>
      </c>
      <c r="B5463" t="s">
        <v>914</v>
      </c>
      <c r="C5463" t="s">
        <v>288</v>
      </c>
      <c r="D5463" t="s">
        <v>887</v>
      </c>
      <c r="E5463" t="s">
        <v>329</v>
      </c>
      <c r="F5463" t="s">
        <v>330</v>
      </c>
      <c r="G5463" t="s">
        <v>21</v>
      </c>
      <c r="H5463">
        <v>5010260</v>
      </c>
      <c r="I5463" s="68" t="str">
        <f>VLOOKUP(E5463,Refs!$P$2:$R$29,3,FALSE)</f>
        <v>Y59</v>
      </c>
      <c r="J5463" s="68" t="str">
        <f>VLOOKUP(E5463,Refs!$P$2:$S$29,4,FALSE)</f>
        <v>South East</v>
      </c>
      <c r="K5463" s="28">
        <f t="shared" si="174"/>
        <v>5010260</v>
      </c>
    </row>
    <row r="5464" spans="1:11" x14ac:dyDescent="0.35">
      <c r="A5464" s="69">
        <f t="shared" si="175"/>
        <v>45809</v>
      </c>
      <c r="B5464" t="s">
        <v>914</v>
      </c>
      <c r="C5464" t="s">
        <v>288</v>
      </c>
      <c r="D5464" t="s">
        <v>887</v>
      </c>
      <c r="E5464" t="s">
        <v>329</v>
      </c>
      <c r="F5464" t="s">
        <v>330</v>
      </c>
      <c r="G5464" t="s">
        <v>70</v>
      </c>
      <c r="H5464">
        <v>443</v>
      </c>
      <c r="I5464" s="68" t="str">
        <f>VLOOKUP(E5464,Refs!$P$2:$R$29,3,FALSE)</f>
        <v>Y59</v>
      </c>
      <c r="J5464" s="68" t="str">
        <f>VLOOKUP(E5464,Refs!$P$2:$S$29,4,FALSE)</f>
        <v>South East</v>
      </c>
      <c r="K5464" s="28">
        <f t="shared" si="174"/>
        <v>443</v>
      </c>
    </row>
    <row r="5465" spans="1:11" x14ac:dyDescent="0.35">
      <c r="A5465" s="69">
        <f t="shared" si="175"/>
        <v>45809</v>
      </c>
      <c r="B5465" t="s">
        <v>914</v>
      </c>
      <c r="C5465" t="s">
        <v>288</v>
      </c>
      <c r="D5465" t="s">
        <v>887</v>
      </c>
      <c r="E5465" t="s">
        <v>329</v>
      </c>
      <c r="F5465" t="s">
        <v>330</v>
      </c>
      <c r="G5465" t="s">
        <v>71</v>
      </c>
      <c r="H5465">
        <v>820</v>
      </c>
      <c r="I5465" s="68" t="str">
        <f>VLOOKUP(E5465,Refs!$P$2:$R$29,3,FALSE)</f>
        <v>Y59</v>
      </c>
      <c r="J5465" s="68" t="str">
        <f>VLOOKUP(E5465,Refs!$P$2:$S$29,4,FALSE)</f>
        <v>South East</v>
      </c>
      <c r="K5465" s="28">
        <f t="shared" si="174"/>
        <v>820</v>
      </c>
    </row>
    <row r="5466" spans="1:11" x14ac:dyDescent="0.35">
      <c r="A5466" s="69">
        <f t="shared" si="175"/>
        <v>45809</v>
      </c>
      <c r="B5466" t="s">
        <v>914</v>
      </c>
      <c r="C5466" t="s">
        <v>288</v>
      </c>
      <c r="D5466" t="s">
        <v>887</v>
      </c>
      <c r="E5466" t="s">
        <v>329</v>
      </c>
      <c r="F5466" t="s">
        <v>330</v>
      </c>
      <c r="G5466" t="s">
        <v>72</v>
      </c>
      <c r="H5466">
        <v>572103</v>
      </c>
      <c r="I5466" s="68" t="str">
        <f>VLOOKUP(E5466,Refs!$P$2:$R$29,3,FALSE)</f>
        <v>Y59</v>
      </c>
      <c r="J5466" s="68" t="str">
        <f>VLOOKUP(E5466,Refs!$P$2:$S$29,4,FALSE)</f>
        <v>South East</v>
      </c>
      <c r="K5466" s="28">
        <f t="shared" si="174"/>
        <v>572103</v>
      </c>
    </row>
    <row r="5467" spans="1:11" x14ac:dyDescent="0.35">
      <c r="A5467" s="69">
        <f t="shared" si="175"/>
        <v>45809</v>
      </c>
      <c r="B5467" t="s">
        <v>914</v>
      </c>
      <c r="C5467" t="s">
        <v>288</v>
      </c>
      <c r="D5467" t="s">
        <v>887</v>
      </c>
      <c r="E5467" t="s">
        <v>329</v>
      </c>
      <c r="F5467" t="s">
        <v>330</v>
      </c>
      <c r="G5467" t="s">
        <v>73</v>
      </c>
      <c r="H5467">
        <v>18499</v>
      </c>
      <c r="I5467" s="68" t="str">
        <f>VLOOKUP(E5467,Refs!$P$2:$R$29,3,FALSE)</f>
        <v>Y59</v>
      </c>
      <c r="J5467" s="68" t="str">
        <f>VLOOKUP(E5467,Refs!$P$2:$S$29,4,FALSE)</f>
        <v>South East</v>
      </c>
      <c r="K5467" s="28">
        <f t="shared" si="174"/>
        <v>18499</v>
      </c>
    </row>
    <row r="5468" spans="1:11" x14ac:dyDescent="0.35">
      <c r="A5468" s="69">
        <f t="shared" si="175"/>
        <v>45809</v>
      </c>
      <c r="B5468" t="s">
        <v>914</v>
      </c>
      <c r="C5468" t="s">
        <v>288</v>
      </c>
      <c r="D5468" t="s">
        <v>887</v>
      </c>
      <c r="E5468" t="s">
        <v>329</v>
      </c>
      <c r="F5468" t="s">
        <v>330</v>
      </c>
      <c r="G5468" t="s">
        <v>74</v>
      </c>
      <c r="H5468">
        <v>56163658</v>
      </c>
      <c r="I5468" s="68" t="str">
        <f>VLOOKUP(E5468,Refs!$P$2:$R$29,3,FALSE)</f>
        <v>Y59</v>
      </c>
      <c r="J5468" s="68" t="str">
        <f>VLOOKUP(E5468,Refs!$P$2:$S$29,4,FALSE)</f>
        <v>South East</v>
      </c>
      <c r="K5468" s="28">
        <f t="shared" si="174"/>
        <v>56163658</v>
      </c>
    </row>
    <row r="5469" spans="1:11" x14ac:dyDescent="0.35">
      <c r="A5469" s="69">
        <f t="shared" si="175"/>
        <v>45809</v>
      </c>
      <c r="B5469" t="s">
        <v>914</v>
      </c>
      <c r="C5469" t="s">
        <v>288</v>
      </c>
      <c r="D5469" t="s">
        <v>887</v>
      </c>
      <c r="E5469" t="s">
        <v>329</v>
      </c>
      <c r="F5469" t="s">
        <v>330</v>
      </c>
      <c r="G5469" t="s">
        <v>26</v>
      </c>
      <c r="H5469">
        <v>56504</v>
      </c>
      <c r="I5469" s="68" t="str">
        <f>VLOOKUP(E5469,Refs!$P$2:$R$29,3,FALSE)</f>
        <v>Y59</v>
      </c>
      <c r="J5469" s="68" t="str">
        <f>VLOOKUP(E5469,Refs!$P$2:$S$29,4,FALSE)</f>
        <v>South East</v>
      </c>
      <c r="K5469" s="28">
        <f t="shared" si="174"/>
        <v>56504</v>
      </c>
    </row>
    <row r="5470" spans="1:11" x14ac:dyDescent="0.35">
      <c r="A5470" s="69">
        <f t="shared" si="175"/>
        <v>45809</v>
      </c>
      <c r="B5470" t="s">
        <v>914</v>
      </c>
      <c r="C5470" t="s">
        <v>288</v>
      </c>
      <c r="D5470" t="s">
        <v>887</v>
      </c>
      <c r="E5470" t="s">
        <v>329</v>
      </c>
      <c r="F5470" t="s">
        <v>330</v>
      </c>
      <c r="G5470" t="s">
        <v>75</v>
      </c>
      <c r="H5470">
        <v>10</v>
      </c>
      <c r="I5470" s="68" t="str">
        <f>VLOOKUP(E5470,Refs!$P$2:$R$29,3,FALSE)</f>
        <v>Y59</v>
      </c>
      <c r="J5470" s="68" t="str">
        <f>VLOOKUP(E5470,Refs!$P$2:$S$29,4,FALSE)</f>
        <v>South East</v>
      </c>
      <c r="K5470" s="28">
        <f t="shared" si="174"/>
        <v>10</v>
      </c>
    </row>
    <row r="5471" spans="1:11" x14ac:dyDescent="0.35">
      <c r="A5471" s="69">
        <f t="shared" si="175"/>
        <v>45809</v>
      </c>
      <c r="B5471" t="s">
        <v>914</v>
      </c>
      <c r="C5471" t="s">
        <v>288</v>
      </c>
      <c r="D5471" t="s">
        <v>887</v>
      </c>
      <c r="E5471" t="s">
        <v>329</v>
      </c>
      <c r="F5471" t="s">
        <v>330</v>
      </c>
      <c r="G5471" t="s">
        <v>76</v>
      </c>
      <c r="H5471">
        <v>35453</v>
      </c>
      <c r="I5471" s="68" t="str">
        <f>VLOOKUP(E5471,Refs!$P$2:$R$29,3,FALSE)</f>
        <v>Y59</v>
      </c>
      <c r="J5471" s="68" t="str">
        <f>VLOOKUP(E5471,Refs!$P$2:$S$29,4,FALSE)</f>
        <v>South East</v>
      </c>
      <c r="K5471" s="28">
        <f t="shared" si="174"/>
        <v>35453</v>
      </c>
    </row>
    <row r="5472" spans="1:11" x14ac:dyDescent="0.35">
      <c r="A5472" s="69">
        <f t="shared" si="175"/>
        <v>45809</v>
      </c>
      <c r="B5472" t="s">
        <v>914</v>
      </c>
      <c r="C5472" t="s">
        <v>288</v>
      </c>
      <c r="D5472" t="s">
        <v>887</v>
      </c>
      <c r="E5472" t="s">
        <v>329</v>
      </c>
      <c r="F5472" t="s">
        <v>330</v>
      </c>
      <c r="G5472" t="s">
        <v>77</v>
      </c>
      <c r="H5472">
        <v>21025</v>
      </c>
      <c r="I5472" s="68" t="str">
        <f>VLOOKUP(E5472,Refs!$P$2:$R$29,3,FALSE)</f>
        <v>Y59</v>
      </c>
      <c r="J5472" s="68" t="str">
        <f>VLOOKUP(E5472,Refs!$P$2:$S$29,4,FALSE)</f>
        <v>South East</v>
      </c>
      <c r="K5472" s="28">
        <f t="shared" si="174"/>
        <v>21025</v>
      </c>
    </row>
    <row r="5473" spans="1:11" x14ac:dyDescent="0.35">
      <c r="A5473" s="69">
        <f t="shared" si="175"/>
        <v>45809</v>
      </c>
      <c r="B5473" t="s">
        <v>914</v>
      </c>
      <c r="C5473" t="s">
        <v>288</v>
      </c>
      <c r="D5473" t="s">
        <v>887</v>
      </c>
      <c r="E5473" t="s">
        <v>329</v>
      </c>
      <c r="F5473" t="s">
        <v>330</v>
      </c>
      <c r="G5473" t="s">
        <v>78</v>
      </c>
      <c r="H5473">
        <v>0</v>
      </c>
      <c r="I5473" s="68" t="str">
        <f>VLOOKUP(E5473,Refs!$P$2:$R$29,3,FALSE)</f>
        <v>Y59</v>
      </c>
      <c r="J5473" s="68" t="str">
        <f>VLOOKUP(E5473,Refs!$P$2:$S$29,4,FALSE)</f>
        <v>South East</v>
      </c>
      <c r="K5473" s="28" t="str">
        <f t="shared" si="174"/>
        <v/>
      </c>
    </row>
    <row r="5474" spans="1:11" x14ac:dyDescent="0.35">
      <c r="A5474" s="69">
        <f t="shared" si="175"/>
        <v>45809</v>
      </c>
      <c r="B5474" t="s">
        <v>914</v>
      </c>
      <c r="C5474" t="s">
        <v>288</v>
      </c>
      <c r="D5474" t="s">
        <v>887</v>
      </c>
      <c r="E5474" t="s">
        <v>329</v>
      </c>
      <c r="F5474" t="s">
        <v>330</v>
      </c>
      <c r="G5474" t="s">
        <v>79</v>
      </c>
      <c r="H5474">
        <v>16</v>
      </c>
      <c r="I5474" s="68" t="str">
        <f>VLOOKUP(E5474,Refs!$P$2:$R$29,3,FALSE)</f>
        <v>Y59</v>
      </c>
      <c r="J5474" s="68" t="str">
        <f>VLOOKUP(E5474,Refs!$P$2:$S$29,4,FALSE)</f>
        <v>South East</v>
      </c>
      <c r="K5474" s="28">
        <f t="shared" si="174"/>
        <v>16</v>
      </c>
    </row>
    <row r="5475" spans="1:11" x14ac:dyDescent="0.35">
      <c r="A5475" s="69">
        <f t="shared" si="175"/>
        <v>45809</v>
      </c>
      <c r="B5475" t="s">
        <v>914</v>
      </c>
      <c r="C5475" t="s">
        <v>288</v>
      </c>
      <c r="D5475" t="s">
        <v>887</v>
      </c>
      <c r="E5475" t="s">
        <v>329</v>
      </c>
      <c r="F5475" t="s">
        <v>330</v>
      </c>
      <c r="G5475" t="s">
        <v>25</v>
      </c>
      <c r="H5475">
        <v>20623</v>
      </c>
      <c r="I5475" s="68" t="str">
        <f>VLOOKUP(E5475,Refs!$P$2:$R$29,3,FALSE)</f>
        <v>Y59</v>
      </c>
      <c r="J5475" s="68" t="str">
        <f>VLOOKUP(E5475,Refs!$P$2:$S$29,4,FALSE)</f>
        <v>South East</v>
      </c>
      <c r="K5475" s="28">
        <f t="shared" si="174"/>
        <v>20623</v>
      </c>
    </row>
    <row r="5476" spans="1:11" x14ac:dyDescent="0.35">
      <c r="A5476" s="69">
        <f t="shared" si="175"/>
        <v>45809</v>
      </c>
      <c r="B5476" t="s">
        <v>914</v>
      </c>
      <c r="C5476" t="s">
        <v>288</v>
      </c>
      <c r="D5476" t="s">
        <v>887</v>
      </c>
      <c r="E5476" t="s">
        <v>329</v>
      </c>
      <c r="F5476" t="s">
        <v>330</v>
      </c>
      <c r="G5476" t="s">
        <v>80</v>
      </c>
      <c r="H5476">
        <v>104</v>
      </c>
      <c r="I5476" s="68" t="str">
        <f>VLOOKUP(E5476,Refs!$P$2:$R$29,3,FALSE)</f>
        <v>Y59</v>
      </c>
      <c r="J5476" s="68" t="str">
        <f>VLOOKUP(E5476,Refs!$P$2:$S$29,4,FALSE)</f>
        <v>South East</v>
      </c>
      <c r="K5476" s="28">
        <f t="shared" si="174"/>
        <v>104</v>
      </c>
    </row>
    <row r="5477" spans="1:11" x14ac:dyDescent="0.35">
      <c r="A5477" s="69">
        <f t="shared" si="175"/>
        <v>45809</v>
      </c>
      <c r="B5477" t="s">
        <v>914</v>
      </c>
      <c r="C5477" t="s">
        <v>288</v>
      </c>
      <c r="D5477" t="s">
        <v>887</v>
      </c>
      <c r="E5477" t="s">
        <v>329</v>
      </c>
      <c r="F5477" t="s">
        <v>330</v>
      </c>
      <c r="G5477" t="s">
        <v>81</v>
      </c>
      <c r="H5477">
        <v>10146</v>
      </c>
      <c r="I5477" s="68" t="str">
        <f>VLOOKUP(E5477,Refs!$P$2:$R$29,3,FALSE)</f>
        <v>Y59</v>
      </c>
      <c r="J5477" s="68" t="str">
        <f>VLOOKUP(E5477,Refs!$P$2:$S$29,4,FALSE)</f>
        <v>South East</v>
      </c>
      <c r="K5477" s="28">
        <f t="shared" si="174"/>
        <v>10146</v>
      </c>
    </row>
    <row r="5478" spans="1:11" x14ac:dyDescent="0.35">
      <c r="A5478" s="69">
        <f t="shared" si="175"/>
        <v>45809</v>
      </c>
      <c r="B5478" t="s">
        <v>914</v>
      </c>
      <c r="C5478" t="s">
        <v>288</v>
      </c>
      <c r="D5478" t="s">
        <v>887</v>
      </c>
      <c r="E5478" t="s">
        <v>329</v>
      </c>
      <c r="F5478" t="s">
        <v>330</v>
      </c>
      <c r="G5478" t="s">
        <v>82</v>
      </c>
      <c r="H5478">
        <v>4028</v>
      </c>
      <c r="I5478" s="68" t="str">
        <f>VLOOKUP(E5478,Refs!$P$2:$R$29,3,FALSE)</f>
        <v>Y59</v>
      </c>
      <c r="J5478" s="68" t="str">
        <f>VLOOKUP(E5478,Refs!$P$2:$S$29,4,FALSE)</f>
        <v>South East</v>
      </c>
      <c r="K5478" s="28">
        <f t="shared" si="174"/>
        <v>4028</v>
      </c>
    </row>
    <row r="5479" spans="1:11" x14ac:dyDescent="0.35">
      <c r="A5479" s="69">
        <f t="shared" si="175"/>
        <v>45809</v>
      </c>
      <c r="B5479" t="s">
        <v>914</v>
      </c>
      <c r="C5479" t="s">
        <v>288</v>
      </c>
      <c r="D5479" t="s">
        <v>887</v>
      </c>
      <c r="E5479" t="s">
        <v>329</v>
      </c>
      <c r="F5479" t="s">
        <v>330</v>
      </c>
      <c r="G5479" t="s">
        <v>83</v>
      </c>
      <c r="H5479">
        <v>2073</v>
      </c>
      <c r="I5479" s="68" t="str">
        <f>VLOOKUP(E5479,Refs!$P$2:$R$29,3,FALSE)</f>
        <v>Y59</v>
      </c>
      <c r="J5479" s="68" t="str">
        <f>VLOOKUP(E5479,Refs!$P$2:$S$29,4,FALSE)</f>
        <v>South East</v>
      </c>
      <c r="K5479" s="28">
        <f t="shared" si="174"/>
        <v>2073</v>
      </c>
    </row>
    <row r="5480" spans="1:11" x14ac:dyDescent="0.35">
      <c r="A5480" s="69">
        <f t="shared" si="175"/>
        <v>45809</v>
      </c>
      <c r="B5480" t="s">
        <v>914</v>
      </c>
      <c r="C5480" t="s">
        <v>288</v>
      </c>
      <c r="D5480" t="s">
        <v>887</v>
      </c>
      <c r="E5480" t="s">
        <v>329</v>
      </c>
      <c r="F5480" t="s">
        <v>330</v>
      </c>
      <c r="G5480" t="s">
        <v>84</v>
      </c>
      <c r="H5480">
        <v>4770</v>
      </c>
      <c r="I5480" s="68" t="str">
        <f>VLOOKUP(E5480,Refs!$P$2:$R$29,3,FALSE)</f>
        <v>Y59</v>
      </c>
      <c r="J5480" s="68" t="str">
        <f>VLOOKUP(E5480,Refs!$P$2:$S$29,4,FALSE)</f>
        <v>South East</v>
      </c>
      <c r="K5480" s="28">
        <f t="shared" si="174"/>
        <v>4770</v>
      </c>
    </row>
    <row r="5481" spans="1:11" x14ac:dyDescent="0.35">
      <c r="A5481" s="69">
        <f t="shared" si="175"/>
        <v>45809</v>
      </c>
      <c r="B5481" t="s">
        <v>914</v>
      </c>
      <c r="C5481" t="s">
        <v>288</v>
      </c>
      <c r="D5481" t="s">
        <v>887</v>
      </c>
      <c r="E5481" t="s">
        <v>329</v>
      </c>
      <c r="F5481" t="s">
        <v>330</v>
      </c>
      <c r="G5481" t="s">
        <v>85</v>
      </c>
      <c r="H5481">
        <v>2776</v>
      </c>
      <c r="I5481" s="68" t="str">
        <f>VLOOKUP(E5481,Refs!$P$2:$R$29,3,FALSE)</f>
        <v>Y59</v>
      </c>
      <c r="J5481" s="68" t="str">
        <f>VLOOKUP(E5481,Refs!$P$2:$S$29,4,FALSE)</f>
        <v>South East</v>
      </c>
      <c r="K5481" s="28">
        <f t="shared" si="174"/>
        <v>2776</v>
      </c>
    </row>
    <row r="5482" spans="1:11" x14ac:dyDescent="0.35">
      <c r="A5482" s="69">
        <f t="shared" si="175"/>
        <v>45809</v>
      </c>
      <c r="B5482" t="s">
        <v>914</v>
      </c>
      <c r="C5482" t="s">
        <v>288</v>
      </c>
      <c r="D5482" t="s">
        <v>887</v>
      </c>
      <c r="E5482" t="s">
        <v>329</v>
      </c>
      <c r="F5482" t="s">
        <v>330</v>
      </c>
      <c r="G5482" t="s">
        <v>86</v>
      </c>
      <c r="H5482">
        <v>1082</v>
      </c>
      <c r="I5482" s="68" t="str">
        <f>VLOOKUP(E5482,Refs!$P$2:$R$29,3,FALSE)</f>
        <v>Y59</v>
      </c>
      <c r="J5482" s="68" t="str">
        <f>VLOOKUP(E5482,Refs!$P$2:$S$29,4,FALSE)</f>
        <v>South East</v>
      </c>
      <c r="K5482" s="28">
        <f t="shared" si="174"/>
        <v>1082</v>
      </c>
    </row>
    <row r="5483" spans="1:11" x14ac:dyDescent="0.35">
      <c r="A5483" s="69">
        <f t="shared" si="175"/>
        <v>45809</v>
      </c>
      <c r="B5483" t="s">
        <v>914</v>
      </c>
      <c r="C5483" t="s">
        <v>288</v>
      </c>
      <c r="D5483" t="s">
        <v>887</v>
      </c>
      <c r="E5483" t="s">
        <v>329</v>
      </c>
      <c r="F5483" t="s">
        <v>330</v>
      </c>
      <c r="G5483" t="s">
        <v>87</v>
      </c>
      <c r="H5483">
        <v>6818</v>
      </c>
      <c r="I5483" s="68" t="str">
        <f>VLOOKUP(E5483,Refs!$P$2:$R$29,3,FALSE)</f>
        <v>Y59</v>
      </c>
      <c r="J5483" s="68" t="str">
        <f>VLOOKUP(E5483,Refs!$P$2:$S$29,4,FALSE)</f>
        <v>South East</v>
      </c>
      <c r="K5483" s="28">
        <f t="shared" si="174"/>
        <v>6818</v>
      </c>
    </row>
    <row r="5484" spans="1:11" x14ac:dyDescent="0.35">
      <c r="A5484" s="69">
        <f t="shared" si="175"/>
        <v>45809</v>
      </c>
      <c r="B5484" t="s">
        <v>914</v>
      </c>
      <c r="C5484" t="s">
        <v>288</v>
      </c>
      <c r="D5484" t="s">
        <v>887</v>
      </c>
      <c r="E5484" t="s">
        <v>329</v>
      </c>
      <c r="F5484" t="s">
        <v>330</v>
      </c>
      <c r="G5484" t="s">
        <v>88</v>
      </c>
      <c r="H5484">
        <v>19689</v>
      </c>
      <c r="I5484" s="68" t="str">
        <f>VLOOKUP(E5484,Refs!$P$2:$R$29,3,FALSE)</f>
        <v>Y59</v>
      </c>
      <c r="J5484" s="68" t="str">
        <f>VLOOKUP(E5484,Refs!$P$2:$S$29,4,FALSE)</f>
        <v>South East</v>
      </c>
      <c r="K5484" s="28">
        <f t="shared" si="174"/>
        <v>19689</v>
      </c>
    </row>
    <row r="5485" spans="1:11" x14ac:dyDescent="0.35">
      <c r="A5485" s="69">
        <f t="shared" si="175"/>
        <v>45809</v>
      </c>
      <c r="B5485" t="s">
        <v>914</v>
      </c>
      <c r="C5485" t="s">
        <v>288</v>
      </c>
      <c r="D5485" t="s">
        <v>887</v>
      </c>
      <c r="E5485" t="s">
        <v>329</v>
      </c>
      <c r="F5485" t="s">
        <v>330</v>
      </c>
      <c r="G5485" t="s">
        <v>89</v>
      </c>
      <c r="H5485">
        <v>56462</v>
      </c>
      <c r="I5485" s="68" t="str">
        <f>VLOOKUP(E5485,Refs!$P$2:$R$29,3,FALSE)</f>
        <v>Y59</v>
      </c>
      <c r="J5485" s="68" t="str">
        <f>VLOOKUP(E5485,Refs!$P$2:$S$29,4,FALSE)</f>
        <v>South East</v>
      </c>
      <c r="K5485" s="28">
        <f t="shared" si="174"/>
        <v>56462</v>
      </c>
    </row>
    <row r="5486" spans="1:11" x14ac:dyDescent="0.35">
      <c r="A5486" s="69">
        <f t="shared" si="175"/>
        <v>45809</v>
      </c>
      <c r="B5486" t="s">
        <v>914</v>
      </c>
      <c r="C5486" t="s">
        <v>288</v>
      </c>
      <c r="D5486" t="s">
        <v>887</v>
      </c>
      <c r="E5486" t="s">
        <v>329</v>
      </c>
      <c r="F5486" t="s">
        <v>330</v>
      </c>
      <c r="G5486" t="s">
        <v>27</v>
      </c>
      <c r="H5486">
        <v>5793</v>
      </c>
      <c r="I5486" s="68" t="str">
        <f>VLOOKUP(E5486,Refs!$P$2:$R$29,3,FALSE)</f>
        <v>Y59</v>
      </c>
      <c r="J5486" s="68" t="str">
        <f>VLOOKUP(E5486,Refs!$P$2:$S$29,4,FALSE)</f>
        <v>South East</v>
      </c>
      <c r="K5486" s="28">
        <f t="shared" si="174"/>
        <v>5793</v>
      </c>
    </row>
    <row r="5487" spans="1:11" x14ac:dyDescent="0.35">
      <c r="A5487" s="69">
        <f t="shared" si="175"/>
        <v>45809</v>
      </c>
      <c r="B5487" t="s">
        <v>914</v>
      </c>
      <c r="C5487" t="s">
        <v>288</v>
      </c>
      <c r="D5487" t="s">
        <v>887</v>
      </c>
      <c r="E5487" t="s">
        <v>329</v>
      </c>
      <c r="F5487" t="s">
        <v>330</v>
      </c>
      <c r="G5487" t="s">
        <v>29</v>
      </c>
      <c r="H5487">
        <v>7313</v>
      </c>
      <c r="I5487" s="68" t="str">
        <f>VLOOKUP(E5487,Refs!$P$2:$R$29,3,FALSE)</f>
        <v>Y59</v>
      </c>
      <c r="J5487" s="68" t="str">
        <f>VLOOKUP(E5487,Refs!$P$2:$S$29,4,FALSE)</f>
        <v>South East</v>
      </c>
      <c r="K5487" s="28">
        <f t="shared" si="174"/>
        <v>7313</v>
      </c>
    </row>
    <row r="5488" spans="1:11" x14ac:dyDescent="0.35">
      <c r="A5488" s="69">
        <f t="shared" si="175"/>
        <v>45809</v>
      </c>
      <c r="B5488" t="s">
        <v>914</v>
      </c>
      <c r="C5488" t="s">
        <v>288</v>
      </c>
      <c r="D5488" t="s">
        <v>887</v>
      </c>
      <c r="E5488" t="s">
        <v>329</v>
      </c>
      <c r="F5488" t="s">
        <v>330</v>
      </c>
      <c r="G5488" t="s">
        <v>90</v>
      </c>
      <c r="H5488">
        <v>4400</v>
      </c>
      <c r="I5488" s="68" t="str">
        <f>VLOOKUP(E5488,Refs!$P$2:$R$29,3,FALSE)</f>
        <v>Y59</v>
      </c>
      <c r="J5488" s="68" t="str">
        <f>VLOOKUP(E5488,Refs!$P$2:$S$29,4,FALSE)</f>
        <v>South East</v>
      </c>
      <c r="K5488" s="28">
        <f t="shared" si="174"/>
        <v>4400</v>
      </c>
    </row>
    <row r="5489" spans="1:11" x14ac:dyDescent="0.35">
      <c r="A5489" s="69">
        <f t="shared" si="175"/>
        <v>45809</v>
      </c>
      <c r="B5489" t="s">
        <v>914</v>
      </c>
      <c r="C5489" t="s">
        <v>288</v>
      </c>
      <c r="D5489" t="s">
        <v>887</v>
      </c>
      <c r="E5489" t="s">
        <v>329</v>
      </c>
      <c r="F5489" t="s">
        <v>330</v>
      </c>
      <c r="G5489" t="s">
        <v>91</v>
      </c>
      <c r="H5489">
        <v>11</v>
      </c>
      <c r="I5489" s="68" t="str">
        <f>VLOOKUP(E5489,Refs!$P$2:$R$29,3,FALSE)</f>
        <v>Y59</v>
      </c>
      <c r="J5489" s="68" t="str">
        <f>VLOOKUP(E5489,Refs!$P$2:$S$29,4,FALSE)</f>
        <v>South East</v>
      </c>
      <c r="K5489" s="28">
        <f t="shared" si="174"/>
        <v>11</v>
      </c>
    </row>
    <row r="5490" spans="1:11" x14ac:dyDescent="0.35">
      <c r="A5490" s="69">
        <f t="shared" si="175"/>
        <v>45809</v>
      </c>
      <c r="B5490" t="s">
        <v>914</v>
      </c>
      <c r="C5490" t="s">
        <v>288</v>
      </c>
      <c r="D5490" t="s">
        <v>887</v>
      </c>
      <c r="E5490" t="s">
        <v>329</v>
      </c>
      <c r="F5490" t="s">
        <v>330</v>
      </c>
      <c r="G5490" t="s">
        <v>92</v>
      </c>
      <c r="H5490">
        <v>2407</v>
      </c>
      <c r="I5490" s="68" t="str">
        <f>VLOOKUP(E5490,Refs!$P$2:$R$29,3,FALSE)</f>
        <v>Y59</v>
      </c>
      <c r="J5490" s="68" t="str">
        <f>VLOOKUP(E5490,Refs!$P$2:$S$29,4,FALSE)</f>
        <v>South East</v>
      </c>
      <c r="K5490" s="28">
        <f t="shared" si="174"/>
        <v>2407</v>
      </c>
    </row>
    <row r="5491" spans="1:11" x14ac:dyDescent="0.35">
      <c r="A5491" s="69">
        <f t="shared" si="175"/>
        <v>45809</v>
      </c>
      <c r="B5491" t="s">
        <v>914</v>
      </c>
      <c r="C5491" t="s">
        <v>288</v>
      </c>
      <c r="D5491" t="s">
        <v>887</v>
      </c>
      <c r="E5491" t="s">
        <v>329</v>
      </c>
      <c r="F5491" t="s">
        <v>330</v>
      </c>
      <c r="G5491" t="s">
        <v>93</v>
      </c>
      <c r="H5491">
        <v>283</v>
      </c>
      <c r="I5491" s="68" t="str">
        <f>VLOOKUP(E5491,Refs!$P$2:$R$29,3,FALSE)</f>
        <v>Y59</v>
      </c>
      <c r="J5491" s="68" t="str">
        <f>VLOOKUP(E5491,Refs!$P$2:$S$29,4,FALSE)</f>
        <v>South East</v>
      </c>
      <c r="K5491" s="28">
        <f t="shared" si="174"/>
        <v>283</v>
      </c>
    </row>
    <row r="5492" spans="1:11" x14ac:dyDescent="0.35">
      <c r="A5492" s="69">
        <f t="shared" si="175"/>
        <v>45809</v>
      </c>
      <c r="B5492" t="s">
        <v>914</v>
      </c>
      <c r="C5492" t="s">
        <v>288</v>
      </c>
      <c r="D5492" t="s">
        <v>887</v>
      </c>
      <c r="E5492" t="s">
        <v>329</v>
      </c>
      <c r="F5492" t="s">
        <v>330</v>
      </c>
      <c r="G5492" t="s">
        <v>94</v>
      </c>
      <c r="H5492">
        <v>1553</v>
      </c>
      <c r="I5492" s="68" t="str">
        <f>VLOOKUP(E5492,Refs!$P$2:$R$29,3,FALSE)</f>
        <v>Y59</v>
      </c>
      <c r="J5492" s="68" t="str">
        <f>VLOOKUP(E5492,Refs!$P$2:$S$29,4,FALSE)</f>
        <v>South East</v>
      </c>
      <c r="K5492" s="28">
        <f t="shared" si="174"/>
        <v>1553</v>
      </c>
    </row>
    <row r="5493" spans="1:11" x14ac:dyDescent="0.35">
      <c r="A5493" s="69">
        <f t="shared" si="175"/>
        <v>45809</v>
      </c>
      <c r="B5493" t="s">
        <v>914</v>
      </c>
      <c r="C5493" t="s">
        <v>288</v>
      </c>
      <c r="D5493" t="s">
        <v>887</v>
      </c>
      <c r="E5493" t="s">
        <v>329</v>
      </c>
      <c r="F5493" t="s">
        <v>330</v>
      </c>
      <c r="G5493" t="s">
        <v>95</v>
      </c>
      <c r="H5493">
        <v>494</v>
      </c>
      <c r="I5493" s="68" t="str">
        <f>VLOOKUP(E5493,Refs!$P$2:$R$29,3,FALSE)</f>
        <v>Y59</v>
      </c>
      <c r="J5493" s="68" t="str">
        <f>VLOOKUP(E5493,Refs!$P$2:$S$29,4,FALSE)</f>
        <v>South East</v>
      </c>
      <c r="K5493" s="28">
        <f t="shared" si="174"/>
        <v>494</v>
      </c>
    </row>
    <row r="5494" spans="1:11" x14ac:dyDescent="0.35">
      <c r="A5494" s="69">
        <f t="shared" si="175"/>
        <v>45809</v>
      </c>
      <c r="B5494" t="s">
        <v>914</v>
      </c>
      <c r="C5494" t="s">
        <v>288</v>
      </c>
      <c r="D5494" t="s">
        <v>887</v>
      </c>
      <c r="E5494" t="s">
        <v>329</v>
      </c>
      <c r="F5494" t="s">
        <v>330</v>
      </c>
      <c r="G5494" t="s">
        <v>96</v>
      </c>
      <c r="H5494">
        <v>3436</v>
      </c>
      <c r="I5494" s="68" t="str">
        <f>VLOOKUP(E5494,Refs!$P$2:$R$29,3,FALSE)</f>
        <v>Y59</v>
      </c>
      <c r="J5494" s="68" t="str">
        <f>VLOOKUP(E5494,Refs!$P$2:$S$29,4,FALSE)</f>
        <v>South East</v>
      </c>
      <c r="K5494" s="28">
        <f t="shared" si="174"/>
        <v>3436</v>
      </c>
    </row>
    <row r="5495" spans="1:11" x14ac:dyDescent="0.35">
      <c r="A5495" s="69">
        <f t="shared" si="175"/>
        <v>45809</v>
      </c>
      <c r="B5495" t="s">
        <v>914</v>
      </c>
      <c r="C5495" t="s">
        <v>288</v>
      </c>
      <c r="D5495" t="s">
        <v>887</v>
      </c>
      <c r="E5495" t="s">
        <v>329</v>
      </c>
      <c r="F5495" t="s">
        <v>330</v>
      </c>
      <c r="G5495" t="s">
        <v>31</v>
      </c>
      <c r="H5495">
        <v>2265</v>
      </c>
      <c r="I5495" s="68" t="str">
        <f>VLOOKUP(E5495,Refs!$P$2:$R$29,3,FALSE)</f>
        <v>Y59</v>
      </c>
      <c r="J5495" s="68" t="str">
        <f>VLOOKUP(E5495,Refs!$P$2:$S$29,4,FALSE)</f>
        <v>South East</v>
      </c>
      <c r="K5495" s="28">
        <f t="shared" si="174"/>
        <v>2265</v>
      </c>
    </row>
    <row r="5496" spans="1:11" x14ac:dyDescent="0.35">
      <c r="A5496" s="69">
        <f t="shared" si="175"/>
        <v>45809</v>
      </c>
      <c r="B5496" t="s">
        <v>914</v>
      </c>
      <c r="C5496" t="s">
        <v>288</v>
      </c>
      <c r="D5496" t="s">
        <v>887</v>
      </c>
      <c r="E5496" t="s">
        <v>329</v>
      </c>
      <c r="F5496" t="s">
        <v>330</v>
      </c>
      <c r="G5496" t="s">
        <v>97</v>
      </c>
      <c r="H5496">
        <v>7530</v>
      </c>
      <c r="I5496" s="68" t="str">
        <f>VLOOKUP(E5496,Refs!$P$2:$R$29,3,FALSE)</f>
        <v>Y59</v>
      </c>
      <c r="J5496" s="68" t="str">
        <f>VLOOKUP(E5496,Refs!$P$2:$S$29,4,FALSE)</f>
        <v>South East</v>
      </c>
      <c r="K5496" s="28">
        <f t="shared" si="174"/>
        <v>7530</v>
      </c>
    </row>
    <row r="5497" spans="1:11" x14ac:dyDescent="0.35">
      <c r="A5497" s="69">
        <f t="shared" si="175"/>
        <v>45809</v>
      </c>
      <c r="B5497" t="s">
        <v>914</v>
      </c>
      <c r="C5497" t="s">
        <v>288</v>
      </c>
      <c r="D5497" t="s">
        <v>887</v>
      </c>
      <c r="E5497" t="s">
        <v>329</v>
      </c>
      <c r="F5497" t="s">
        <v>330</v>
      </c>
      <c r="G5497" t="s">
        <v>98</v>
      </c>
      <c r="H5497">
        <v>5793</v>
      </c>
      <c r="I5497" s="68" t="str">
        <f>VLOOKUP(E5497,Refs!$P$2:$R$29,3,FALSE)</f>
        <v>Y59</v>
      </c>
      <c r="J5497" s="68" t="str">
        <f>VLOOKUP(E5497,Refs!$P$2:$S$29,4,FALSE)</f>
        <v>South East</v>
      </c>
      <c r="K5497" s="28">
        <f t="shared" si="174"/>
        <v>5793</v>
      </c>
    </row>
    <row r="5498" spans="1:11" x14ac:dyDescent="0.35">
      <c r="A5498" s="69">
        <f t="shared" si="175"/>
        <v>45809</v>
      </c>
      <c r="B5498" t="s">
        <v>914</v>
      </c>
      <c r="C5498" t="s">
        <v>288</v>
      </c>
      <c r="D5498" t="s">
        <v>887</v>
      </c>
      <c r="E5498" t="s">
        <v>329</v>
      </c>
      <c r="F5498" t="s">
        <v>330</v>
      </c>
      <c r="G5498" t="s">
        <v>99</v>
      </c>
      <c r="H5498">
        <v>5237</v>
      </c>
      <c r="I5498" s="68" t="str">
        <f>VLOOKUP(E5498,Refs!$P$2:$R$29,3,FALSE)</f>
        <v>Y59</v>
      </c>
      <c r="J5498" s="68" t="str">
        <f>VLOOKUP(E5498,Refs!$P$2:$S$29,4,FALSE)</f>
        <v>South East</v>
      </c>
      <c r="K5498" s="28">
        <f t="shared" si="174"/>
        <v>5237</v>
      </c>
    </row>
    <row r="5499" spans="1:11" x14ac:dyDescent="0.35">
      <c r="A5499" s="69">
        <f t="shared" si="175"/>
        <v>45809</v>
      </c>
      <c r="B5499" t="s">
        <v>914</v>
      </c>
      <c r="C5499" t="s">
        <v>288</v>
      </c>
      <c r="D5499" t="s">
        <v>887</v>
      </c>
      <c r="E5499" t="s">
        <v>329</v>
      </c>
      <c r="F5499" t="s">
        <v>330</v>
      </c>
      <c r="G5499" t="s">
        <v>100</v>
      </c>
      <c r="H5499">
        <v>1308</v>
      </c>
      <c r="I5499" s="68" t="str">
        <f>VLOOKUP(E5499,Refs!$P$2:$R$29,3,FALSE)</f>
        <v>Y59</v>
      </c>
      <c r="J5499" s="68" t="str">
        <f>VLOOKUP(E5499,Refs!$P$2:$S$29,4,FALSE)</f>
        <v>South East</v>
      </c>
      <c r="K5499" s="28">
        <f t="shared" si="174"/>
        <v>1308</v>
      </c>
    </row>
    <row r="5500" spans="1:11" x14ac:dyDescent="0.35">
      <c r="A5500" s="69">
        <f t="shared" si="175"/>
        <v>45809</v>
      </c>
      <c r="B5500" t="s">
        <v>914</v>
      </c>
      <c r="C5500" t="s">
        <v>288</v>
      </c>
      <c r="D5500" t="s">
        <v>887</v>
      </c>
      <c r="E5500" t="s">
        <v>329</v>
      </c>
      <c r="F5500" t="s">
        <v>330</v>
      </c>
      <c r="G5500" t="s">
        <v>101</v>
      </c>
      <c r="H5500">
        <v>2126</v>
      </c>
      <c r="I5500" s="68" t="str">
        <f>VLOOKUP(E5500,Refs!$P$2:$R$29,3,FALSE)</f>
        <v>Y59</v>
      </c>
      <c r="J5500" s="68" t="str">
        <f>VLOOKUP(E5500,Refs!$P$2:$S$29,4,FALSE)</f>
        <v>South East</v>
      </c>
      <c r="K5500" s="28">
        <f t="shared" si="174"/>
        <v>2126</v>
      </c>
    </row>
    <row r="5501" spans="1:11" x14ac:dyDescent="0.35">
      <c r="A5501" s="69">
        <f t="shared" si="175"/>
        <v>45809</v>
      </c>
      <c r="B5501" t="s">
        <v>914</v>
      </c>
      <c r="C5501" t="s">
        <v>288</v>
      </c>
      <c r="D5501" t="s">
        <v>887</v>
      </c>
      <c r="E5501" t="s">
        <v>329</v>
      </c>
      <c r="F5501" t="s">
        <v>330</v>
      </c>
      <c r="G5501" t="s">
        <v>102</v>
      </c>
      <c r="H5501">
        <v>97</v>
      </c>
      <c r="I5501" s="68" t="str">
        <f>VLOOKUP(E5501,Refs!$P$2:$R$29,3,FALSE)</f>
        <v>Y59</v>
      </c>
      <c r="J5501" s="68" t="str">
        <f>VLOOKUP(E5501,Refs!$P$2:$S$29,4,FALSE)</f>
        <v>South East</v>
      </c>
      <c r="K5501" s="28">
        <f t="shared" si="174"/>
        <v>97</v>
      </c>
    </row>
    <row r="5502" spans="1:11" x14ac:dyDescent="0.35">
      <c r="A5502" s="69">
        <f t="shared" si="175"/>
        <v>45809</v>
      </c>
      <c r="B5502" t="s">
        <v>914</v>
      </c>
      <c r="C5502" t="s">
        <v>288</v>
      </c>
      <c r="D5502" t="s">
        <v>887</v>
      </c>
      <c r="E5502" t="s">
        <v>329</v>
      </c>
      <c r="F5502" t="s">
        <v>330</v>
      </c>
      <c r="G5502" t="s">
        <v>103</v>
      </c>
      <c r="H5502">
        <v>3377</v>
      </c>
      <c r="I5502" s="68" t="str">
        <f>VLOOKUP(E5502,Refs!$P$2:$R$29,3,FALSE)</f>
        <v>Y59</v>
      </c>
      <c r="J5502" s="68" t="str">
        <f>VLOOKUP(E5502,Refs!$P$2:$S$29,4,FALSE)</f>
        <v>South East</v>
      </c>
      <c r="K5502" s="28">
        <f t="shared" si="174"/>
        <v>3377</v>
      </c>
    </row>
    <row r="5503" spans="1:11" x14ac:dyDescent="0.35">
      <c r="A5503" s="69">
        <f t="shared" si="175"/>
        <v>45809</v>
      </c>
      <c r="B5503" t="s">
        <v>914</v>
      </c>
      <c r="C5503" t="s">
        <v>288</v>
      </c>
      <c r="D5503" t="s">
        <v>887</v>
      </c>
      <c r="E5503" t="s">
        <v>329</v>
      </c>
      <c r="F5503" t="s">
        <v>330</v>
      </c>
      <c r="G5503" t="s">
        <v>104</v>
      </c>
      <c r="H5503">
        <v>14564319</v>
      </c>
      <c r="I5503" s="68" t="str">
        <f>VLOOKUP(E5503,Refs!$P$2:$R$29,3,FALSE)</f>
        <v>Y59</v>
      </c>
      <c r="J5503" s="68" t="str">
        <f>VLOOKUP(E5503,Refs!$P$2:$S$29,4,FALSE)</f>
        <v>South East</v>
      </c>
      <c r="K5503" s="28">
        <f t="shared" si="174"/>
        <v>14564319</v>
      </c>
    </row>
    <row r="5504" spans="1:11" x14ac:dyDescent="0.35">
      <c r="A5504" s="69">
        <f t="shared" si="175"/>
        <v>45809</v>
      </c>
      <c r="B5504" t="s">
        <v>914</v>
      </c>
      <c r="C5504" t="s">
        <v>288</v>
      </c>
      <c r="D5504" t="s">
        <v>887</v>
      </c>
      <c r="E5504" t="s">
        <v>329</v>
      </c>
      <c r="F5504" t="s">
        <v>330</v>
      </c>
      <c r="G5504" t="s">
        <v>105</v>
      </c>
      <c r="H5504">
        <v>7723</v>
      </c>
      <c r="I5504" s="68" t="str">
        <f>VLOOKUP(E5504,Refs!$P$2:$R$29,3,FALSE)</f>
        <v>Y59</v>
      </c>
      <c r="J5504" s="68" t="str">
        <f>VLOOKUP(E5504,Refs!$P$2:$S$29,4,FALSE)</f>
        <v>South East</v>
      </c>
      <c r="K5504" s="28">
        <f t="shared" si="174"/>
        <v>7723</v>
      </c>
    </row>
    <row r="5505" spans="1:11" x14ac:dyDescent="0.35">
      <c r="A5505" s="69">
        <f t="shared" si="175"/>
        <v>45809</v>
      </c>
      <c r="B5505" t="s">
        <v>914</v>
      </c>
      <c r="C5505" t="s">
        <v>288</v>
      </c>
      <c r="D5505" t="s">
        <v>887</v>
      </c>
      <c r="E5505" t="s">
        <v>329</v>
      </c>
      <c r="F5505" t="s">
        <v>330</v>
      </c>
      <c r="G5505" t="s">
        <v>106</v>
      </c>
      <c r="H5505">
        <v>5444</v>
      </c>
      <c r="I5505" s="68" t="str">
        <f>VLOOKUP(E5505,Refs!$P$2:$R$29,3,FALSE)</f>
        <v>Y59</v>
      </c>
      <c r="J5505" s="68" t="str">
        <f>VLOOKUP(E5505,Refs!$P$2:$S$29,4,FALSE)</f>
        <v>South East</v>
      </c>
      <c r="K5505" s="28">
        <f t="shared" si="174"/>
        <v>5444</v>
      </c>
    </row>
    <row r="5506" spans="1:11" x14ac:dyDescent="0.35">
      <c r="A5506" s="69">
        <f t="shared" si="175"/>
        <v>45809</v>
      </c>
      <c r="B5506" t="s">
        <v>914</v>
      </c>
      <c r="C5506" t="s">
        <v>288</v>
      </c>
      <c r="D5506" t="s">
        <v>887</v>
      </c>
      <c r="E5506" t="s">
        <v>329</v>
      </c>
      <c r="F5506" t="s">
        <v>330</v>
      </c>
      <c r="G5506" t="s">
        <v>107</v>
      </c>
      <c r="H5506">
        <v>296</v>
      </c>
      <c r="I5506" s="68" t="str">
        <f>VLOOKUP(E5506,Refs!$P$2:$R$29,3,FALSE)</f>
        <v>Y59</v>
      </c>
      <c r="J5506" s="68" t="str">
        <f>VLOOKUP(E5506,Refs!$P$2:$S$29,4,FALSE)</f>
        <v>South East</v>
      </c>
      <c r="K5506" s="28">
        <f t="shared" ref="K5506:K5569" si="176">IF(OR(H5506="NULL",H5506=0,H5506=""),"",H5506)</f>
        <v>296</v>
      </c>
    </row>
    <row r="5507" spans="1:11" x14ac:dyDescent="0.35">
      <c r="A5507" s="69">
        <f t="shared" ref="A5507:A5570" si="177">DATEVALUE(RIGHT(B5507,8))</f>
        <v>45809</v>
      </c>
      <c r="B5507" t="s">
        <v>914</v>
      </c>
      <c r="C5507" t="s">
        <v>288</v>
      </c>
      <c r="D5507" t="s">
        <v>887</v>
      </c>
      <c r="E5507" t="s">
        <v>329</v>
      </c>
      <c r="F5507" t="s">
        <v>330</v>
      </c>
      <c r="G5507" t="s">
        <v>108</v>
      </c>
      <c r="H5507">
        <v>2379</v>
      </c>
      <c r="I5507" s="68" t="str">
        <f>VLOOKUP(E5507,Refs!$P$2:$R$29,3,FALSE)</f>
        <v>Y59</v>
      </c>
      <c r="J5507" s="68" t="str">
        <f>VLOOKUP(E5507,Refs!$P$2:$S$29,4,FALSE)</f>
        <v>South East</v>
      </c>
      <c r="K5507" s="28">
        <f t="shared" si="176"/>
        <v>2379</v>
      </c>
    </row>
    <row r="5508" spans="1:11" x14ac:dyDescent="0.35">
      <c r="A5508" s="69">
        <f t="shared" si="177"/>
        <v>45809</v>
      </c>
      <c r="B5508" t="s">
        <v>914</v>
      </c>
      <c r="C5508" t="s">
        <v>288</v>
      </c>
      <c r="D5508" t="s">
        <v>887</v>
      </c>
      <c r="E5508" t="s">
        <v>329</v>
      </c>
      <c r="F5508" t="s">
        <v>330</v>
      </c>
      <c r="G5508" t="s">
        <v>109</v>
      </c>
      <c r="H5508">
        <v>14119639</v>
      </c>
      <c r="I5508" s="68" t="str">
        <f>VLOOKUP(E5508,Refs!$P$2:$R$29,3,FALSE)</f>
        <v>Y59</v>
      </c>
      <c r="J5508" s="68" t="str">
        <f>VLOOKUP(E5508,Refs!$P$2:$S$29,4,FALSE)</f>
        <v>South East</v>
      </c>
      <c r="K5508" s="28">
        <f t="shared" si="176"/>
        <v>14119639</v>
      </c>
    </row>
    <row r="5509" spans="1:11" x14ac:dyDescent="0.35">
      <c r="A5509" s="69">
        <f t="shared" si="177"/>
        <v>45809</v>
      </c>
      <c r="B5509" t="s">
        <v>914</v>
      </c>
      <c r="C5509" t="s">
        <v>288</v>
      </c>
      <c r="D5509" t="s">
        <v>887</v>
      </c>
      <c r="E5509" t="s">
        <v>329</v>
      </c>
      <c r="F5509" t="s">
        <v>330</v>
      </c>
      <c r="G5509" t="s">
        <v>110</v>
      </c>
      <c r="H5509">
        <v>3192</v>
      </c>
      <c r="I5509" s="68" t="str">
        <f>VLOOKUP(E5509,Refs!$P$2:$R$29,3,FALSE)</f>
        <v>Y59</v>
      </c>
      <c r="J5509" s="68" t="str">
        <f>VLOOKUP(E5509,Refs!$P$2:$S$29,4,FALSE)</f>
        <v>South East</v>
      </c>
      <c r="K5509" s="28">
        <f t="shared" si="176"/>
        <v>3192</v>
      </c>
    </row>
    <row r="5510" spans="1:11" x14ac:dyDescent="0.35">
      <c r="A5510" s="69">
        <f t="shared" si="177"/>
        <v>45809</v>
      </c>
      <c r="B5510" t="s">
        <v>914</v>
      </c>
      <c r="C5510" t="s">
        <v>288</v>
      </c>
      <c r="D5510" t="s">
        <v>887</v>
      </c>
      <c r="E5510" t="s">
        <v>329</v>
      </c>
      <c r="F5510" t="s">
        <v>330</v>
      </c>
      <c r="G5510" t="s">
        <v>808</v>
      </c>
      <c r="H5510">
        <v>26844</v>
      </c>
      <c r="I5510" s="68" t="str">
        <f>VLOOKUP(E5510,Refs!$P$2:$R$29,3,FALSE)</f>
        <v>Y59</v>
      </c>
      <c r="J5510" s="68" t="str">
        <f>VLOOKUP(E5510,Refs!$P$2:$S$29,4,FALSE)</f>
        <v>South East</v>
      </c>
      <c r="K5510" s="28">
        <f t="shared" si="176"/>
        <v>26844</v>
      </c>
    </row>
    <row r="5511" spans="1:11" x14ac:dyDescent="0.35">
      <c r="A5511" s="69">
        <f t="shared" si="177"/>
        <v>45809</v>
      </c>
      <c r="B5511" t="s">
        <v>914</v>
      </c>
      <c r="C5511" t="s">
        <v>288</v>
      </c>
      <c r="D5511" t="s">
        <v>887</v>
      </c>
      <c r="E5511" t="s">
        <v>329</v>
      </c>
      <c r="F5511" t="s">
        <v>330</v>
      </c>
      <c r="G5511" t="s">
        <v>809</v>
      </c>
      <c r="H5511">
        <v>798</v>
      </c>
      <c r="I5511" s="68" t="str">
        <f>VLOOKUP(E5511,Refs!$P$2:$R$29,3,FALSE)</f>
        <v>Y59</v>
      </c>
      <c r="J5511" s="68" t="str">
        <f>VLOOKUP(E5511,Refs!$P$2:$S$29,4,FALSE)</f>
        <v>South East</v>
      </c>
      <c r="K5511" s="28">
        <f t="shared" si="176"/>
        <v>798</v>
      </c>
    </row>
    <row r="5512" spans="1:11" x14ac:dyDescent="0.35">
      <c r="A5512" s="69">
        <f t="shared" si="177"/>
        <v>45809</v>
      </c>
      <c r="B5512" t="s">
        <v>914</v>
      </c>
      <c r="C5512" t="s">
        <v>288</v>
      </c>
      <c r="D5512" t="s">
        <v>887</v>
      </c>
      <c r="E5512" t="s">
        <v>329</v>
      </c>
      <c r="F5512" t="s">
        <v>330</v>
      </c>
      <c r="G5512" t="s">
        <v>111</v>
      </c>
      <c r="H5512">
        <v>43154</v>
      </c>
      <c r="I5512" s="68" t="str">
        <f>VLOOKUP(E5512,Refs!$P$2:$R$29,3,FALSE)</f>
        <v>Y59</v>
      </c>
      <c r="J5512" s="68" t="str">
        <f>VLOOKUP(E5512,Refs!$P$2:$S$29,4,FALSE)</f>
        <v>South East</v>
      </c>
      <c r="K5512" s="28">
        <f t="shared" si="176"/>
        <v>43154</v>
      </c>
    </row>
    <row r="5513" spans="1:11" x14ac:dyDescent="0.35">
      <c r="A5513" s="69">
        <f t="shared" si="177"/>
        <v>45809</v>
      </c>
      <c r="B5513" t="s">
        <v>914</v>
      </c>
      <c r="C5513" t="s">
        <v>288</v>
      </c>
      <c r="D5513" t="s">
        <v>887</v>
      </c>
      <c r="E5513" t="s">
        <v>329</v>
      </c>
      <c r="F5513" t="s">
        <v>330</v>
      </c>
      <c r="G5513" t="s">
        <v>112</v>
      </c>
      <c r="H5513">
        <v>6</v>
      </c>
      <c r="I5513" s="68" t="str">
        <f>VLOOKUP(E5513,Refs!$P$2:$R$29,3,FALSE)</f>
        <v>Y59</v>
      </c>
      <c r="J5513" s="68" t="str">
        <f>VLOOKUP(E5513,Refs!$P$2:$S$29,4,FALSE)</f>
        <v>South East</v>
      </c>
      <c r="K5513" s="28">
        <f t="shared" si="176"/>
        <v>6</v>
      </c>
    </row>
    <row r="5514" spans="1:11" x14ac:dyDescent="0.35">
      <c r="A5514" s="69">
        <f t="shared" si="177"/>
        <v>45809</v>
      </c>
      <c r="B5514" t="s">
        <v>914</v>
      </c>
      <c r="C5514" t="s">
        <v>288</v>
      </c>
      <c r="D5514" t="s">
        <v>887</v>
      </c>
      <c r="E5514" t="s">
        <v>329</v>
      </c>
      <c r="F5514" t="s">
        <v>330</v>
      </c>
      <c r="G5514" t="s">
        <v>113</v>
      </c>
      <c r="H5514">
        <v>33698</v>
      </c>
      <c r="I5514" s="68" t="str">
        <f>VLOOKUP(E5514,Refs!$P$2:$R$29,3,FALSE)</f>
        <v>Y59</v>
      </c>
      <c r="J5514" s="68" t="str">
        <f>VLOOKUP(E5514,Refs!$P$2:$S$29,4,FALSE)</f>
        <v>South East</v>
      </c>
      <c r="K5514" s="28">
        <f t="shared" si="176"/>
        <v>33698</v>
      </c>
    </row>
    <row r="5515" spans="1:11" x14ac:dyDescent="0.35">
      <c r="A5515" s="69">
        <f t="shared" si="177"/>
        <v>45809</v>
      </c>
      <c r="B5515" t="s">
        <v>914</v>
      </c>
      <c r="C5515" t="s">
        <v>288</v>
      </c>
      <c r="D5515" t="s">
        <v>887</v>
      </c>
      <c r="E5515" t="s">
        <v>329</v>
      </c>
      <c r="F5515" t="s">
        <v>330</v>
      </c>
      <c r="G5515" t="s">
        <v>114</v>
      </c>
      <c r="H5515">
        <v>22915</v>
      </c>
      <c r="I5515" s="68" t="str">
        <f>VLOOKUP(E5515,Refs!$P$2:$R$29,3,FALSE)</f>
        <v>Y59</v>
      </c>
      <c r="J5515" s="68" t="str">
        <f>VLOOKUP(E5515,Refs!$P$2:$S$29,4,FALSE)</f>
        <v>South East</v>
      </c>
      <c r="K5515" s="28">
        <f t="shared" si="176"/>
        <v>22915</v>
      </c>
    </row>
    <row r="5516" spans="1:11" x14ac:dyDescent="0.35">
      <c r="A5516" s="69">
        <f t="shared" si="177"/>
        <v>45809</v>
      </c>
      <c r="B5516" t="s">
        <v>914</v>
      </c>
      <c r="C5516" t="s">
        <v>288</v>
      </c>
      <c r="D5516" t="s">
        <v>887</v>
      </c>
      <c r="E5516" t="s">
        <v>329</v>
      </c>
      <c r="F5516" t="s">
        <v>330</v>
      </c>
      <c r="G5516" t="s">
        <v>115</v>
      </c>
      <c r="H5516">
        <v>7678</v>
      </c>
      <c r="I5516" s="68" t="str">
        <f>VLOOKUP(E5516,Refs!$P$2:$R$29,3,FALSE)</f>
        <v>Y59</v>
      </c>
      <c r="J5516" s="68" t="str">
        <f>VLOOKUP(E5516,Refs!$P$2:$S$29,4,FALSE)</f>
        <v>South East</v>
      </c>
      <c r="K5516" s="28">
        <f t="shared" si="176"/>
        <v>7678</v>
      </c>
    </row>
    <row r="5517" spans="1:11" x14ac:dyDescent="0.35">
      <c r="A5517" s="69">
        <f t="shared" si="177"/>
        <v>45809</v>
      </c>
      <c r="B5517" t="s">
        <v>914</v>
      </c>
      <c r="C5517" t="s">
        <v>288</v>
      </c>
      <c r="D5517" t="s">
        <v>887</v>
      </c>
      <c r="E5517" t="s">
        <v>329</v>
      </c>
      <c r="F5517" t="s">
        <v>330</v>
      </c>
      <c r="G5517" t="s">
        <v>116</v>
      </c>
      <c r="H5517">
        <v>3465</v>
      </c>
      <c r="I5517" s="68" t="str">
        <f>VLOOKUP(E5517,Refs!$P$2:$R$29,3,FALSE)</f>
        <v>Y59</v>
      </c>
      <c r="J5517" s="68" t="str">
        <f>VLOOKUP(E5517,Refs!$P$2:$S$29,4,FALSE)</f>
        <v>South East</v>
      </c>
      <c r="K5517" s="28">
        <f t="shared" si="176"/>
        <v>3465</v>
      </c>
    </row>
    <row r="5518" spans="1:11" x14ac:dyDescent="0.35">
      <c r="A5518" s="69">
        <f t="shared" si="177"/>
        <v>45809</v>
      </c>
      <c r="B5518" t="s">
        <v>914</v>
      </c>
      <c r="C5518" t="s">
        <v>288</v>
      </c>
      <c r="D5518" t="s">
        <v>887</v>
      </c>
      <c r="E5518" t="s">
        <v>329</v>
      </c>
      <c r="F5518" t="s">
        <v>330</v>
      </c>
      <c r="G5518" t="s">
        <v>117</v>
      </c>
      <c r="H5518">
        <v>24772</v>
      </c>
      <c r="I5518" s="68" t="str">
        <f>VLOOKUP(E5518,Refs!$P$2:$R$29,3,FALSE)</f>
        <v>Y59</v>
      </c>
      <c r="J5518" s="68" t="str">
        <f>VLOOKUP(E5518,Refs!$P$2:$S$29,4,FALSE)</f>
        <v>South East</v>
      </c>
      <c r="K5518" s="28">
        <f t="shared" si="176"/>
        <v>24772</v>
      </c>
    </row>
    <row r="5519" spans="1:11" x14ac:dyDescent="0.35">
      <c r="A5519" s="69">
        <f t="shared" si="177"/>
        <v>45809</v>
      </c>
      <c r="B5519" t="s">
        <v>914</v>
      </c>
      <c r="C5519" t="s">
        <v>288</v>
      </c>
      <c r="D5519" t="s">
        <v>887</v>
      </c>
      <c r="E5519" t="s">
        <v>329</v>
      </c>
      <c r="F5519" t="s">
        <v>330</v>
      </c>
      <c r="G5519" t="s">
        <v>118</v>
      </c>
      <c r="H5519">
        <v>13672</v>
      </c>
      <c r="I5519" s="68" t="str">
        <f>VLOOKUP(E5519,Refs!$P$2:$R$29,3,FALSE)</f>
        <v>Y59</v>
      </c>
      <c r="J5519" s="68" t="str">
        <f>VLOOKUP(E5519,Refs!$P$2:$S$29,4,FALSE)</f>
        <v>South East</v>
      </c>
      <c r="K5519" s="28">
        <f t="shared" si="176"/>
        <v>13672</v>
      </c>
    </row>
    <row r="5520" spans="1:11" x14ac:dyDescent="0.35">
      <c r="A5520" s="69">
        <f t="shared" si="177"/>
        <v>45809</v>
      </c>
      <c r="B5520" t="s">
        <v>914</v>
      </c>
      <c r="C5520" t="s">
        <v>288</v>
      </c>
      <c r="D5520" t="s">
        <v>887</v>
      </c>
      <c r="E5520" t="s">
        <v>329</v>
      </c>
      <c r="F5520" t="s">
        <v>330</v>
      </c>
      <c r="G5520" t="s">
        <v>119</v>
      </c>
      <c r="H5520">
        <v>735</v>
      </c>
      <c r="I5520" s="68" t="str">
        <f>VLOOKUP(E5520,Refs!$P$2:$R$29,3,FALSE)</f>
        <v>Y59</v>
      </c>
      <c r="J5520" s="68" t="str">
        <f>VLOOKUP(E5520,Refs!$P$2:$S$29,4,FALSE)</f>
        <v>South East</v>
      </c>
      <c r="K5520" s="28">
        <f t="shared" si="176"/>
        <v>735</v>
      </c>
    </row>
    <row r="5521" spans="1:11" x14ac:dyDescent="0.35">
      <c r="A5521" s="69">
        <f t="shared" si="177"/>
        <v>45809</v>
      </c>
      <c r="B5521" t="s">
        <v>914</v>
      </c>
      <c r="C5521" t="s">
        <v>288</v>
      </c>
      <c r="D5521" t="s">
        <v>887</v>
      </c>
      <c r="E5521" t="s">
        <v>329</v>
      </c>
      <c r="F5521" t="s">
        <v>330</v>
      </c>
      <c r="G5521" t="s">
        <v>120</v>
      </c>
      <c r="H5521">
        <v>493</v>
      </c>
      <c r="I5521" s="68" t="str">
        <f>VLOOKUP(E5521,Refs!$P$2:$R$29,3,FALSE)</f>
        <v>Y59</v>
      </c>
      <c r="J5521" s="68" t="str">
        <f>VLOOKUP(E5521,Refs!$P$2:$S$29,4,FALSE)</f>
        <v>South East</v>
      </c>
      <c r="K5521" s="28">
        <f t="shared" si="176"/>
        <v>493</v>
      </c>
    </row>
    <row r="5522" spans="1:11" x14ac:dyDescent="0.35">
      <c r="A5522" s="69">
        <f t="shared" si="177"/>
        <v>45809</v>
      </c>
      <c r="B5522" t="s">
        <v>914</v>
      </c>
      <c r="C5522" t="s">
        <v>288</v>
      </c>
      <c r="D5522" t="s">
        <v>887</v>
      </c>
      <c r="E5522" t="s">
        <v>329</v>
      </c>
      <c r="F5522" t="s">
        <v>330</v>
      </c>
      <c r="G5522" t="s">
        <v>121</v>
      </c>
      <c r="H5522">
        <v>4662</v>
      </c>
      <c r="I5522" s="68" t="str">
        <f>VLOOKUP(E5522,Refs!$P$2:$R$29,3,FALSE)</f>
        <v>Y59</v>
      </c>
      <c r="J5522" s="68" t="str">
        <f>VLOOKUP(E5522,Refs!$P$2:$S$29,4,FALSE)</f>
        <v>South East</v>
      </c>
      <c r="K5522" s="28">
        <f t="shared" si="176"/>
        <v>4662</v>
      </c>
    </row>
    <row r="5523" spans="1:11" x14ac:dyDescent="0.35">
      <c r="A5523" s="69">
        <f t="shared" si="177"/>
        <v>45809</v>
      </c>
      <c r="B5523" t="s">
        <v>914</v>
      </c>
      <c r="C5523" t="s">
        <v>288</v>
      </c>
      <c r="D5523" t="s">
        <v>887</v>
      </c>
      <c r="E5523" t="s">
        <v>329</v>
      </c>
      <c r="F5523" t="s">
        <v>330</v>
      </c>
      <c r="G5523" t="s">
        <v>122</v>
      </c>
      <c r="H5523">
        <v>2465</v>
      </c>
      <c r="I5523" s="68" t="str">
        <f>VLOOKUP(E5523,Refs!$P$2:$R$29,3,FALSE)</f>
        <v>Y59</v>
      </c>
      <c r="J5523" s="68" t="str">
        <f>VLOOKUP(E5523,Refs!$P$2:$S$29,4,FALSE)</f>
        <v>South East</v>
      </c>
      <c r="K5523" s="28">
        <f t="shared" si="176"/>
        <v>2465</v>
      </c>
    </row>
    <row r="5524" spans="1:11" x14ac:dyDescent="0.35">
      <c r="A5524" s="69">
        <f t="shared" si="177"/>
        <v>45809</v>
      </c>
      <c r="B5524" t="s">
        <v>914</v>
      </c>
      <c r="C5524" t="s">
        <v>288</v>
      </c>
      <c r="D5524" t="s">
        <v>887</v>
      </c>
      <c r="E5524" t="s">
        <v>329</v>
      </c>
      <c r="F5524" t="s">
        <v>330</v>
      </c>
      <c r="G5524" t="s">
        <v>123</v>
      </c>
      <c r="H5524">
        <v>7</v>
      </c>
      <c r="I5524" s="68" t="str">
        <f>VLOOKUP(E5524,Refs!$P$2:$R$29,3,FALSE)</f>
        <v>Y59</v>
      </c>
      <c r="J5524" s="68" t="str">
        <f>VLOOKUP(E5524,Refs!$P$2:$S$29,4,FALSE)</f>
        <v>South East</v>
      </c>
      <c r="K5524" s="28">
        <f t="shared" si="176"/>
        <v>7</v>
      </c>
    </row>
    <row r="5525" spans="1:11" x14ac:dyDescent="0.35">
      <c r="A5525" s="69">
        <f t="shared" si="177"/>
        <v>45809</v>
      </c>
      <c r="B5525" t="s">
        <v>914</v>
      </c>
      <c r="C5525" t="s">
        <v>288</v>
      </c>
      <c r="D5525" t="s">
        <v>887</v>
      </c>
      <c r="E5525" t="s">
        <v>329</v>
      </c>
      <c r="F5525" t="s">
        <v>330</v>
      </c>
      <c r="G5525" t="s">
        <v>124</v>
      </c>
      <c r="H5525">
        <v>0</v>
      </c>
      <c r="I5525" s="68" t="str">
        <f>VLOOKUP(E5525,Refs!$P$2:$R$29,3,FALSE)</f>
        <v>Y59</v>
      </c>
      <c r="J5525" s="68" t="str">
        <f>VLOOKUP(E5525,Refs!$P$2:$S$29,4,FALSE)</f>
        <v>South East</v>
      </c>
      <c r="K5525" s="28" t="str">
        <f t="shared" si="176"/>
        <v/>
      </c>
    </row>
    <row r="5526" spans="1:11" x14ac:dyDescent="0.35">
      <c r="A5526" s="69">
        <f t="shared" si="177"/>
        <v>45809</v>
      </c>
      <c r="B5526" t="s">
        <v>914</v>
      </c>
      <c r="C5526" t="s">
        <v>288</v>
      </c>
      <c r="D5526" t="s">
        <v>887</v>
      </c>
      <c r="E5526" t="s">
        <v>329</v>
      </c>
      <c r="F5526" t="s">
        <v>330</v>
      </c>
      <c r="G5526" t="s">
        <v>125</v>
      </c>
      <c r="H5526">
        <v>2</v>
      </c>
      <c r="I5526" s="68" t="str">
        <f>VLOOKUP(E5526,Refs!$P$2:$R$29,3,FALSE)</f>
        <v>Y59</v>
      </c>
      <c r="J5526" s="68" t="str">
        <f>VLOOKUP(E5526,Refs!$P$2:$S$29,4,FALSE)</f>
        <v>South East</v>
      </c>
      <c r="K5526" s="28">
        <f t="shared" si="176"/>
        <v>2</v>
      </c>
    </row>
    <row r="5527" spans="1:11" x14ac:dyDescent="0.35">
      <c r="A5527" s="69">
        <f t="shared" si="177"/>
        <v>45809</v>
      </c>
      <c r="B5527" t="s">
        <v>914</v>
      </c>
      <c r="C5527" t="s">
        <v>288</v>
      </c>
      <c r="D5527" t="s">
        <v>887</v>
      </c>
      <c r="E5527" t="s">
        <v>329</v>
      </c>
      <c r="F5527" t="s">
        <v>330</v>
      </c>
      <c r="G5527" t="s">
        <v>126</v>
      </c>
      <c r="H5527">
        <v>2</v>
      </c>
      <c r="I5527" s="68" t="str">
        <f>VLOOKUP(E5527,Refs!$P$2:$R$29,3,FALSE)</f>
        <v>Y59</v>
      </c>
      <c r="J5527" s="68" t="str">
        <f>VLOOKUP(E5527,Refs!$P$2:$S$29,4,FALSE)</f>
        <v>South East</v>
      </c>
      <c r="K5527" s="28">
        <f t="shared" si="176"/>
        <v>2</v>
      </c>
    </row>
    <row r="5528" spans="1:11" x14ac:dyDescent="0.35">
      <c r="A5528" s="69">
        <f t="shared" si="177"/>
        <v>45809</v>
      </c>
      <c r="B5528" t="s">
        <v>914</v>
      </c>
      <c r="C5528" t="s">
        <v>288</v>
      </c>
      <c r="D5528" t="s">
        <v>887</v>
      </c>
      <c r="E5528" t="s">
        <v>329</v>
      </c>
      <c r="F5528" t="s">
        <v>330</v>
      </c>
      <c r="G5528" t="s">
        <v>127</v>
      </c>
      <c r="H5528">
        <v>2818</v>
      </c>
      <c r="I5528" s="68" t="str">
        <f>VLOOKUP(E5528,Refs!$P$2:$R$29,3,FALSE)</f>
        <v>Y59</v>
      </c>
      <c r="J5528" s="68" t="str">
        <f>VLOOKUP(E5528,Refs!$P$2:$S$29,4,FALSE)</f>
        <v>South East</v>
      </c>
      <c r="K5528" s="28">
        <f t="shared" si="176"/>
        <v>2818</v>
      </c>
    </row>
    <row r="5529" spans="1:11" x14ac:dyDescent="0.35">
      <c r="A5529" s="69">
        <f t="shared" si="177"/>
        <v>45809</v>
      </c>
      <c r="B5529" t="s">
        <v>914</v>
      </c>
      <c r="C5529" t="s">
        <v>288</v>
      </c>
      <c r="D5529" t="s">
        <v>887</v>
      </c>
      <c r="E5529" t="s">
        <v>329</v>
      </c>
      <c r="F5529" t="s">
        <v>330</v>
      </c>
      <c r="G5529" t="s">
        <v>128</v>
      </c>
      <c r="H5529" t="s">
        <v>886</v>
      </c>
      <c r="I5529" s="68" t="str">
        <f>VLOOKUP(E5529,Refs!$P$2:$R$29,3,FALSE)</f>
        <v>Y59</v>
      </c>
      <c r="J5529" s="68" t="str">
        <f>VLOOKUP(E5529,Refs!$P$2:$S$29,4,FALSE)</f>
        <v>South East</v>
      </c>
      <c r="K5529" s="28" t="str">
        <f t="shared" si="176"/>
        <v>-</v>
      </c>
    </row>
    <row r="5530" spans="1:11" x14ac:dyDescent="0.35">
      <c r="A5530" s="69">
        <f t="shared" si="177"/>
        <v>45809</v>
      </c>
      <c r="B5530" t="s">
        <v>914</v>
      </c>
      <c r="C5530" t="s">
        <v>288</v>
      </c>
      <c r="D5530" t="s">
        <v>887</v>
      </c>
      <c r="E5530" t="s">
        <v>329</v>
      </c>
      <c r="F5530" t="s">
        <v>330</v>
      </c>
      <c r="G5530" t="s">
        <v>129</v>
      </c>
      <c r="H5530" t="s">
        <v>886</v>
      </c>
      <c r="I5530" s="68" t="str">
        <f>VLOOKUP(E5530,Refs!$P$2:$R$29,3,FALSE)</f>
        <v>Y59</v>
      </c>
      <c r="J5530" s="68" t="str">
        <f>VLOOKUP(E5530,Refs!$P$2:$S$29,4,FALSE)</f>
        <v>South East</v>
      </c>
      <c r="K5530" s="28" t="str">
        <f t="shared" si="176"/>
        <v>-</v>
      </c>
    </row>
    <row r="5531" spans="1:11" x14ac:dyDescent="0.35">
      <c r="A5531" s="69">
        <f t="shared" si="177"/>
        <v>45809</v>
      </c>
      <c r="B5531" t="s">
        <v>914</v>
      </c>
      <c r="C5531" t="s">
        <v>288</v>
      </c>
      <c r="D5531" t="s">
        <v>887</v>
      </c>
      <c r="E5531" t="s">
        <v>329</v>
      </c>
      <c r="F5531" t="s">
        <v>330</v>
      </c>
      <c r="G5531" t="s">
        <v>130</v>
      </c>
      <c r="H5531" t="s">
        <v>886</v>
      </c>
      <c r="I5531" s="68" t="str">
        <f>VLOOKUP(E5531,Refs!$P$2:$R$29,3,FALSE)</f>
        <v>Y59</v>
      </c>
      <c r="J5531" s="68" t="str">
        <f>VLOOKUP(E5531,Refs!$P$2:$S$29,4,FALSE)</f>
        <v>South East</v>
      </c>
      <c r="K5531" s="28" t="str">
        <f t="shared" si="176"/>
        <v>-</v>
      </c>
    </row>
    <row r="5532" spans="1:11" x14ac:dyDescent="0.35">
      <c r="A5532" s="69">
        <f t="shared" si="177"/>
        <v>45809</v>
      </c>
      <c r="B5532" t="s">
        <v>914</v>
      </c>
      <c r="C5532" t="s">
        <v>288</v>
      </c>
      <c r="D5532" t="s">
        <v>887</v>
      </c>
      <c r="E5532" t="s">
        <v>329</v>
      </c>
      <c r="F5532" t="s">
        <v>330</v>
      </c>
      <c r="G5532" t="s">
        <v>131</v>
      </c>
      <c r="H5532" t="s">
        <v>886</v>
      </c>
      <c r="I5532" s="68" t="str">
        <f>VLOOKUP(E5532,Refs!$P$2:$R$29,3,FALSE)</f>
        <v>Y59</v>
      </c>
      <c r="J5532" s="68" t="str">
        <f>VLOOKUP(E5532,Refs!$P$2:$S$29,4,FALSE)</f>
        <v>South East</v>
      </c>
      <c r="K5532" s="28" t="str">
        <f t="shared" si="176"/>
        <v>-</v>
      </c>
    </row>
    <row r="5533" spans="1:11" x14ac:dyDescent="0.35">
      <c r="A5533" s="69">
        <f t="shared" si="177"/>
        <v>45809</v>
      </c>
      <c r="B5533" t="s">
        <v>914</v>
      </c>
      <c r="C5533" t="s">
        <v>288</v>
      </c>
      <c r="D5533" t="s">
        <v>887</v>
      </c>
      <c r="E5533" t="s">
        <v>329</v>
      </c>
      <c r="F5533" t="s">
        <v>330</v>
      </c>
      <c r="G5533" t="s">
        <v>132</v>
      </c>
      <c r="H5533" t="s">
        <v>886</v>
      </c>
      <c r="I5533" s="68" t="str">
        <f>VLOOKUP(E5533,Refs!$P$2:$R$29,3,FALSE)</f>
        <v>Y59</v>
      </c>
      <c r="J5533" s="68" t="str">
        <f>VLOOKUP(E5533,Refs!$P$2:$S$29,4,FALSE)</f>
        <v>South East</v>
      </c>
      <c r="K5533" s="28" t="str">
        <f t="shared" si="176"/>
        <v>-</v>
      </c>
    </row>
    <row r="5534" spans="1:11" x14ac:dyDescent="0.35">
      <c r="A5534" s="69">
        <f t="shared" si="177"/>
        <v>45809</v>
      </c>
      <c r="B5534" t="s">
        <v>914</v>
      </c>
      <c r="C5534" t="s">
        <v>288</v>
      </c>
      <c r="D5534" t="s">
        <v>887</v>
      </c>
      <c r="E5534" t="s">
        <v>329</v>
      </c>
      <c r="F5534" t="s">
        <v>330</v>
      </c>
      <c r="G5534" t="s">
        <v>133</v>
      </c>
      <c r="H5534">
        <v>3412</v>
      </c>
      <c r="I5534" s="68" t="str">
        <f>VLOOKUP(E5534,Refs!$P$2:$R$29,3,FALSE)</f>
        <v>Y59</v>
      </c>
      <c r="J5534" s="68" t="str">
        <f>VLOOKUP(E5534,Refs!$P$2:$S$29,4,FALSE)</f>
        <v>South East</v>
      </c>
      <c r="K5534" s="28">
        <f t="shared" si="176"/>
        <v>3412</v>
      </c>
    </row>
    <row r="5535" spans="1:11" x14ac:dyDescent="0.35">
      <c r="A5535" s="69">
        <f t="shared" si="177"/>
        <v>45809</v>
      </c>
      <c r="B5535" t="s">
        <v>914</v>
      </c>
      <c r="C5535" t="s">
        <v>288</v>
      </c>
      <c r="D5535" t="s">
        <v>887</v>
      </c>
      <c r="E5535" t="s">
        <v>329</v>
      </c>
      <c r="F5535" t="s">
        <v>330</v>
      </c>
      <c r="G5535" t="s">
        <v>134</v>
      </c>
      <c r="H5535">
        <v>3304</v>
      </c>
      <c r="I5535" s="68" t="str">
        <f>VLOOKUP(E5535,Refs!$P$2:$R$29,3,FALSE)</f>
        <v>Y59</v>
      </c>
      <c r="J5535" s="68" t="str">
        <f>VLOOKUP(E5535,Refs!$P$2:$S$29,4,FALSE)</f>
        <v>South East</v>
      </c>
      <c r="K5535" s="28">
        <f t="shared" si="176"/>
        <v>3304</v>
      </c>
    </row>
    <row r="5536" spans="1:11" x14ac:dyDescent="0.35">
      <c r="A5536" s="69">
        <f t="shared" si="177"/>
        <v>45809</v>
      </c>
      <c r="B5536" t="s">
        <v>914</v>
      </c>
      <c r="C5536" t="s">
        <v>288</v>
      </c>
      <c r="D5536" t="s">
        <v>887</v>
      </c>
      <c r="E5536" t="s">
        <v>329</v>
      </c>
      <c r="F5536" t="s">
        <v>330</v>
      </c>
      <c r="G5536" t="s">
        <v>135</v>
      </c>
      <c r="H5536" t="s">
        <v>886</v>
      </c>
      <c r="I5536" s="68" t="str">
        <f>VLOOKUP(E5536,Refs!$P$2:$R$29,3,FALSE)</f>
        <v>Y59</v>
      </c>
      <c r="J5536" s="68" t="str">
        <f>VLOOKUP(E5536,Refs!$P$2:$S$29,4,FALSE)</f>
        <v>South East</v>
      </c>
      <c r="K5536" s="28" t="str">
        <f t="shared" si="176"/>
        <v>-</v>
      </c>
    </row>
    <row r="5537" spans="1:11" x14ac:dyDescent="0.35">
      <c r="A5537" s="69">
        <f t="shared" si="177"/>
        <v>45809</v>
      </c>
      <c r="B5537" t="s">
        <v>914</v>
      </c>
      <c r="C5537" t="s">
        <v>288</v>
      </c>
      <c r="D5537" t="s">
        <v>887</v>
      </c>
      <c r="E5537" t="s">
        <v>329</v>
      </c>
      <c r="F5537" t="s">
        <v>330</v>
      </c>
      <c r="G5537" t="s">
        <v>136</v>
      </c>
      <c r="H5537" t="s">
        <v>886</v>
      </c>
      <c r="I5537" s="68" t="str">
        <f>VLOOKUP(E5537,Refs!$P$2:$R$29,3,FALSE)</f>
        <v>Y59</v>
      </c>
      <c r="J5537" s="68" t="str">
        <f>VLOOKUP(E5537,Refs!$P$2:$S$29,4,FALSE)</f>
        <v>South East</v>
      </c>
      <c r="K5537" s="28" t="str">
        <f t="shared" si="176"/>
        <v>-</v>
      </c>
    </row>
    <row r="5538" spans="1:11" x14ac:dyDescent="0.35">
      <c r="A5538" s="69">
        <f t="shared" si="177"/>
        <v>45809</v>
      </c>
      <c r="B5538" t="s">
        <v>914</v>
      </c>
      <c r="C5538" t="s">
        <v>288</v>
      </c>
      <c r="D5538" t="s">
        <v>887</v>
      </c>
      <c r="E5538" t="s">
        <v>329</v>
      </c>
      <c r="F5538" t="s">
        <v>330</v>
      </c>
      <c r="G5538" t="s">
        <v>137</v>
      </c>
      <c r="H5538" t="s">
        <v>886</v>
      </c>
      <c r="I5538" s="68" t="str">
        <f>VLOOKUP(E5538,Refs!$P$2:$R$29,3,FALSE)</f>
        <v>Y59</v>
      </c>
      <c r="J5538" s="68" t="str">
        <f>VLOOKUP(E5538,Refs!$P$2:$S$29,4,FALSE)</f>
        <v>South East</v>
      </c>
      <c r="K5538" s="28" t="str">
        <f t="shared" si="176"/>
        <v>-</v>
      </c>
    </row>
    <row r="5539" spans="1:11" x14ac:dyDescent="0.35">
      <c r="A5539" s="69">
        <f t="shared" si="177"/>
        <v>45809</v>
      </c>
      <c r="B5539" t="s">
        <v>914</v>
      </c>
      <c r="C5539" t="s">
        <v>288</v>
      </c>
      <c r="D5539" t="s">
        <v>887</v>
      </c>
      <c r="E5539" t="s">
        <v>329</v>
      </c>
      <c r="F5539" t="s">
        <v>330</v>
      </c>
      <c r="G5539" t="s">
        <v>138</v>
      </c>
      <c r="H5539" t="s">
        <v>886</v>
      </c>
      <c r="I5539" s="68" t="str">
        <f>VLOOKUP(E5539,Refs!$P$2:$R$29,3,FALSE)</f>
        <v>Y59</v>
      </c>
      <c r="J5539" s="68" t="str">
        <f>VLOOKUP(E5539,Refs!$P$2:$S$29,4,FALSE)</f>
        <v>South East</v>
      </c>
      <c r="K5539" s="28" t="str">
        <f t="shared" si="176"/>
        <v>-</v>
      </c>
    </row>
    <row r="5540" spans="1:11" x14ac:dyDescent="0.35">
      <c r="A5540" s="69">
        <f t="shared" si="177"/>
        <v>45809</v>
      </c>
      <c r="B5540" t="s">
        <v>914</v>
      </c>
      <c r="C5540" t="s">
        <v>288</v>
      </c>
      <c r="D5540" t="s">
        <v>887</v>
      </c>
      <c r="E5540" t="s">
        <v>329</v>
      </c>
      <c r="F5540" t="s">
        <v>330</v>
      </c>
      <c r="G5540" t="s">
        <v>139</v>
      </c>
      <c r="H5540">
        <v>1847</v>
      </c>
      <c r="I5540" s="68" t="str">
        <f>VLOOKUP(E5540,Refs!$P$2:$R$29,3,FALSE)</f>
        <v>Y59</v>
      </c>
      <c r="J5540" s="68" t="str">
        <f>VLOOKUP(E5540,Refs!$P$2:$S$29,4,FALSE)</f>
        <v>South East</v>
      </c>
      <c r="K5540" s="28">
        <f t="shared" si="176"/>
        <v>1847</v>
      </c>
    </row>
    <row r="5541" spans="1:11" x14ac:dyDescent="0.35">
      <c r="A5541" s="69">
        <f t="shared" si="177"/>
        <v>45809</v>
      </c>
      <c r="B5541" t="s">
        <v>914</v>
      </c>
      <c r="C5541" t="s">
        <v>288</v>
      </c>
      <c r="D5541" t="s">
        <v>887</v>
      </c>
      <c r="E5541" t="s">
        <v>329</v>
      </c>
      <c r="F5541" t="s">
        <v>330</v>
      </c>
      <c r="G5541" t="s">
        <v>140</v>
      </c>
      <c r="H5541">
        <v>1791</v>
      </c>
      <c r="I5541" s="68" t="str">
        <f>VLOOKUP(E5541,Refs!$P$2:$R$29,3,FALSE)</f>
        <v>Y59</v>
      </c>
      <c r="J5541" s="68" t="str">
        <f>VLOOKUP(E5541,Refs!$P$2:$S$29,4,FALSE)</f>
        <v>South East</v>
      </c>
      <c r="K5541" s="28">
        <f t="shared" si="176"/>
        <v>1791</v>
      </c>
    </row>
    <row r="5542" spans="1:11" x14ac:dyDescent="0.35">
      <c r="A5542" s="69">
        <f t="shared" si="177"/>
        <v>45809</v>
      </c>
      <c r="B5542" t="s">
        <v>914</v>
      </c>
      <c r="C5542" t="s">
        <v>288</v>
      </c>
      <c r="D5542" t="s">
        <v>887</v>
      </c>
      <c r="E5542" t="s">
        <v>329</v>
      </c>
      <c r="F5542" t="s">
        <v>330</v>
      </c>
      <c r="G5542" t="s">
        <v>728</v>
      </c>
      <c r="H5542" t="s">
        <v>886</v>
      </c>
      <c r="I5542" s="68" t="str">
        <f>VLOOKUP(E5542,Refs!$P$2:$R$29,3,FALSE)</f>
        <v>Y59</v>
      </c>
      <c r="J5542" s="68" t="str">
        <f>VLOOKUP(E5542,Refs!$P$2:$S$29,4,FALSE)</f>
        <v>South East</v>
      </c>
      <c r="K5542" s="28" t="str">
        <f t="shared" si="176"/>
        <v>-</v>
      </c>
    </row>
    <row r="5543" spans="1:11" x14ac:dyDescent="0.35">
      <c r="A5543" s="69">
        <f t="shared" si="177"/>
        <v>45809</v>
      </c>
      <c r="B5543" t="s">
        <v>914</v>
      </c>
      <c r="C5543" t="s">
        <v>288</v>
      </c>
      <c r="D5543" t="s">
        <v>887</v>
      </c>
      <c r="E5543" t="s">
        <v>329</v>
      </c>
      <c r="F5543" t="s">
        <v>330</v>
      </c>
      <c r="G5543" t="s">
        <v>727</v>
      </c>
      <c r="H5543" t="s">
        <v>886</v>
      </c>
      <c r="I5543" s="68" t="str">
        <f>VLOOKUP(E5543,Refs!$P$2:$R$29,3,FALSE)</f>
        <v>Y59</v>
      </c>
      <c r="J5543" s="68" t="str">
        <f>VLOOKUP(E5543,Refs!$P$2:$S$29,4,FALSE)</f>
        <v>South East</v>
      </c>
      <c r="K5543" s="28" t="str">
        <f t="shared" si="176"/>
        <v>-</v>
      </c>
    </row>
    <row r="5544" spans="1:11" x14ac:dyDescent="0.35">
      <c r="A5544" s="69">
        <f t="shared" si="177"/>
        <v>45809</v>
      </c>
      <c r="B5544" t="s">
        <v>914</v>
      </c>
      <c r="C5544" t="s">
        <v>288</v>
      </c>
      <c r="D5544" t="s">
        <v>887</v>
      </c>
      <c r="E5544" t="s">
        <v>329</v>
      </c>
      <c r="F5544" t="s">
        <v>330</v>
      </c>
      <c r="G5544" t="s">
        <v>730</v>
      </c>
      <c r="H5544" t="s">
        <v>886</v>
      </c>
      <c r="I5544" s="68" t="str">
        <f>VLOOKUP(E5544,Refs!$P$2:$R$29,3,FALSE)</f>
        <v>Y59</v>
      </c>
      <c r="J5544" s="68" t="str">
        <f>VLOOKUP(E5544,Refs!$P$2:$S$29,4,FALSE)</f>
        <v>South East</v>
      </c>
      <c r="K5544" s="28" t="str">
        <f t="shared" si="176"/>
        <v>-</v>
      </c>
    </row>
    <row r="5545" spans="1:11" x14ac:dyDescent="0.35">
      <c r="A5545" s="69">
        <f t="shared" si="177"/>
        <v>45809</v>
      </c>
      <c r="B5545" t="s">
        <v>914</v>
      </c>
      <c r="C5545" t="s">
        <v>288</v>
      </c>
      <c r="D5545" t="s">
        <v>887</v>
      </c>
      <c r="E5545" t="s">
        <v>329</v>
      </c>
      <c r="F5545" t="s">
        <v>330</v>
      </c>
      <c r="G5545" t="s">
        <v>729</v>
      </c>
      <c r="H5545" t="s">
        <v>886</v>
      </c>
      <c r="I5545" s="68" t="str">
        <f>VLOOKUP(E5545,Refs!$P$2:$R$29,3,FALSE)</f>
        <v>Y59</v>
      </c>
      <c r="J5545" s="68" t="str">
        <f>VLOOKUP(E5545,Refs!$P$2:$S$29,4,FALSE)</f>
        <v>South East</v>
      </c>
      <c r="K5545" s="28" t="str">
        <f t="shared" si="176"/>
        <v>-</v>
      </c>
    </row>
    <row r="5546" spans="1:11" x14ac:dyDescent="0.35">
      <c r="A5546" s="69">
        <f t="shared" si="177"/>
        <v>45809</v>
      </c>
      <c r="B5546" t="s">
        <v>914</v>
      </c>
      <c r="C5546" t="s">
        <v>282</v>
      </c>
      <c r="E5546" t="s">
        <v>298</v>
      </c>
      <c r="F5546" t="s">
        <v>299</v>
      </c>
      <c r="G5546" t="s">
        <v>10</v>
      </c>
      <c r="H5546">
        <v>169929</v>
      </c>
      <c r="I5546" s="68" t="str">
        <f>VLOOKUP(E5546,Refs!$P$2:$R$29,3,FALSE)</f>
        <v>Y63</v>
      </c>
      <c r="J5546" s="68" t="str">
        <f>VLOOKUP(E5546,Refs!$P$2:$S$29,4,FALSE)</f>
        <v>North East and Yorkshire</v>
      </c>
      <c r="K5546" s="28">
        <f t="shared" si="176"/>
        <v>169929</v>
      </c>
    </row>
    <row r="5547" spans="1:11" x14ac:dyDescent="0.35">
      <c r="A5547" s="69">
        <f t="shared" si="177"/>
        <v>45809</v>
      </c>
      <c r="B5547" t="s">
        <v>914</v>
      </c>
      <c r="C5547" t="s">
        <v>282</v>
      </c>
      <c r="E5547" t="s">
        <v>298</v>
      </c>
      <c r="F5547" t="s">
        <v>299</v>
      </c>
      <c r="G5547" t="s">
        <v>69</v>
      </c>
      <c r="H5547">
        <v>2403</v>
      </c>
      <c r="I5547" s="68" t="str">
        <f>VLOOKUP(E5547,Refs!$P$2:$R$29,3,FALSE)</f>
        <v>Y63</v>
      </c>
      <c r="J5547" s="68" t="str">
        <f>VLOOKUP(E5547,Refs!$P$2:$S$29,4,FALSE)</f>
        <v>North East and Yorkshire</v>
      </c>
      <c r="K5547" s="28">
        <f t="shared" si="176"/>
        <v>2403</v>
      </c>
    </row>
    <row r="5548" spans="1:11" x14ac:dyDescent="0.35">
      <c r="A5548" s="69">
        <f t="shared" si="177"/>
        <v>45809</v>
      </c>
      <c r="B5548" t="s">
        <v>914</v>
      </c>
      <c r="C5548" t="s">
        <v>282</v>
      </c>
      <c r="E5548" t="s">
        <v>298</v>
      </c>
      <c r="F5548" t="s">
        <v>299</v>
      </c>
      <c r="G5548" t="s">
        <v>20</v>
      </c>
      <c r="H5548">
        <v>148273</v>
      </c>
      <c r="I5548" s="68" t="str">
        <f>VLOOKUP(E5548,Refs!$P$2:$R$29,3,FALSE)</f>
        <v>Y63</v>
      </c>
      <c r="J5548" s="68" t="str">
        <f>VLOOKUP(E5548,Refs!$P$2:$S$29,4,FALSE)</f>
        <v>North East and Yorkshire</v>
      </c>
      <c r="K5548" s="28">
        <f t="shared" si="176"/>
        <v>148273</v>
      </c>
    </row>
    <row r="5549" spans="1:11" x14ac:dyDescent="0.35">
      <c r="A5549" s="69">
        <f t="shared" si="177"/>
        <v>45809</v>
      </c>
      <c r="B5549" t="s">
        <v>914</v>
      </c>
      <c r="C5549" t="s">
        <v>282</v>
      </c>
      <c r="E5549" t="s">
        <v>298</v>
      </c>
      <c r="F5549" t="s">
        <v>299</v>
      </c>
      <c r="G5549" t="s">
        <v>23</v>
      </c>
      <c r="H5549">
        <v>116995</v>
      </c>
      <c r="I5549" s="68" t="str">
        <f>VLOOKUP(E5549,Refs!$P$2:$R$29,3,FALSE)</f>
        <v>Y63</v>
      </c>
      <c r="J5549" s="68" t="str">
        <f>VLOOKUP(E5549,Refs!$P$2:$S$29,4,FALSE)</f>
        <v>North East and Yorkshire</v>
      </c>
      <c r="K5549" s="28">
        <f t="shared" si="176"/>
        <v>116995</v>
      </c>
    </row>
    <row r="5550" spans="1:11" x14ac:dyDescent="0.35">
      <c r="A5550" s="69">
        <f t="shared" si="177"/>
        <v>45809</v>
      </c>
      <c r="B5550" t="s">
        <v>914</v>
      </c>
      <c r="C5550" t="s">
        <v>282</v>
      </c>
      <c r="E5550" t="s">
        <v>298</v>
      </c>
      <c r="F5550" t="s">
        <v>299</v>
      </c>
      <c r="G5550" t="s">
        <v>19</v>
      </c>
      <c r="H5550">
        <v>9105</v>
      </c>
      <c r="I5550" s="68" t="str">
        <f>VLOOKUP(E5550,Refs!$P$2:$R$29,3,FALSE)</f>
        <v>Y63</v>
      </c>
      <c r="J5550" s="68" t="str">
        <f>VLOOKUP(E5550,Refs!$P$2:$S$29,4,FALSE)</f>
        <v>North East and Yorkshire</v>
      </c>
      <c r="K5550" s="28">
        <f t="shared" si="176"/>
        <v>9105</v>
      </c>
    </row>
    <row r="5551" spans="1:11" x14ac:dyDescent="0.35">
      <c r="A5551" s="69">
        <f t="shared" si="177"/>
        <v>45809</v>
      </c>
      <c r="B5551" t="s">
        <v>914</v>
      </c>
      <c r="C5551" t="s">
        <v>282</v>
      </c>
      <c r="E5551" t="s">
        <v>298</v>
      </c>
      <c r="F5551" t="s">
        <v>299</v>
      </c>
      <c r="G5551" t="s">
        <v>21</v>
      </c>
      <c r="H5551">
        <v>16869338</v>
      </c>
      <c r="I5551" s="68" t="str">
        <f>VLOOKUP(E5551,Refs!$P$2:$R$29,3,FALSE)</f>
        <v>Y63</v>
      </c>
      <c r="J5551" s="68" t="str">
        <f>VLOOKUP(E5551,Refs!$P$2:$S$29,4,FALSE)</f>
        <v>North East and Yorkshire</v>
      </c>
      <c r="K5551" s="28">
        <f t="shared" si="176"/>
        <v>16869338</v>
      </c>
    </row>
    <row r="5552" spans="1:11" x14ac:dyDescent="0.35">
      <c r="A5552" s="69">
        <f t="shared" si="177"/>
        <v>45809</v>
      </c>
      <c r="B5552" t="s">
        <v>914</v>
      </c>
      <c r="C5552" t="s">
        <v>282</v>
      </c>
      <c r="E5552" t="s">
        <v>298</v>
      </c>
      <c r="F5552" t="s">
        <v>299</v>
      </c>
      <c r="G5552" t="s">
        <v>70</v>
      </c>
      <c r="H5552">
        <v>274</v>
      </c>
      <c r="I5552" s="68" t="str">
        <f>VLOOKUP(E5552,Refs!$P$2:$R$29,3,FALSE)</f>
        <v>Y63</v>
      </c>
      <c r="J5552" s="68" t="str">
        <f>VLOOKUP(E5552,Refs!$P$2:$S$29,4,FALSE)</f>
        <v>North East and Yorkshire</v>
      </c>
      <c r="K5552" s="28">
        <f t="shared" si="176"/>
        <v>274</v>
      </c>
    </row>
    <row r="5553" spans="1:11" x14ac:dyDescent="0.35">
      <c r="A5553" s="69">
        <f t="shared" si="177"/>
        <v>45809</v>
      </c>
      <c r="B5553" t="s">
        <v>914</v>
      </c>
      <c r="C5553" t="s">
        <v>282</v>
      </c>
      <c r="E5553" t="s">
        <v>298</v>
      </c>
      <c r="F5553" t="s">
        <v>299</v>
      </c>
      <c r="G5553" t="s">
        <v>71</v>
      </c>
      <c r="H5553">
        <v>500</v>
      </c>
      <c r="I5553" s="68" t="str">
        <f>VLOOKUP(E5553,Refs!$P$2:$R$29,3,FALSE)</f>
        <v>Y63</v>
      </c>
      <c r="J5553" s="68" t="str">
        <f>VLOOKUP(E5553,Refs!$P$2:$S$29,4,FALSE)</f>
        <v>North East and Yorkshire</v>
      </c>
      <c r="K5553" s="28">
        <f t="shared" si="176"/>
        <v>500</v>
      </c>
    </row>
    <row r="5554" spans="1:11" x14ac:dyDescent="0.35">
      <c r="A5554" s="69">
        <f t="shared" si="177"/>
        <v>45809</v>
      </c>
      <c r="B5554" t="s">
        <v>914</v>
      </c>
      <c r="C5554" t="s">
        <v>282</v>
      </c>
      <c r="E5554" t="s">
        <v>298</v>
      </c>
      <c r="F5554" t="s">
        <v>299</v>
      </c>
      <c r="G5554" t="s">
        <v>72</v>
      </c>
      <c r="H5554">
        <v>4150557</v>
      </c>
      <c r="I5554" s="68" t="str">
        <f>VLOOKUP(E5554,Refs!$P$2:$R$29,3,FALSE)</f>
        <v>Y63</v>
      </c>
      <c r="J5554" s="68" t="str">
        <f>VLOOKUP(E5554,Refs!$P$2:$S$29,4,FALSE)</f>
        <v>North East and Yorkshire</v>
      </c>
      <c r="K5554" s="28">
        <f t="shared" si="176"/>
        <v>4150557</v>
      </c>
    </row>
    <row r="5555" spans="1:11" x14ac:dyDescent="0.35">
      <c r="A5555" s="69">
        <f t="shared" si="177"/>
        <v>45809</v>
      </c>
      <c r="B5555" t="s">
        <v>914</v>
      </c>
      <c r="C5555" t="s">
        <v>282</v>
      </c>
      <c r="E5555" t="s">
        <v>298</v>
      </c>
      <c r="F5555" t="s">
        <v>299</v>
      </c>
      <c r="G5555" t="s">
        <v>73</v>
      </c>
      <c r="H5555">
        <v>23597</v>
      </c>
      <c r="I5555" s="68" t="str">
        <f>VLOOKUP(E5555,Refs!$P$2:$R$29,3,FALSE)</f>
        <v>Y63</v>
      </c>
      <c r="J5555" s="68" t="str">
        <f>VLOOKUP(E5555,Refs!$P$2:$S$29,4,FALSE)</f>
        <v>North East and Yorkshire</v>
      </c>
      <c r="K5555" s="28">
        <f t="shared" si="176"/>
        <v>23597</v>
      </c>
    </row>
    <row r="5556" spans="1:11" x14ac:dyDescent="0.35">
      <c r="A5556" s="69">
        <f t="shared" si="177"/>
        <v>45809</v>
      </c>
      <c r="B5556" t="s">
        <v>914</v>
      </c>
      <c r="C5556" t="s">
        <v>282</v>
      </c>
      <c r="E5556" t="s">
        <v>298</v>
      </c>
      <c r="F5556" t="s">
        <v>299</v>
      </c>
      <c r="G5556" t="s">
        <v>74</v>
      </c>
      <c r="H5556">
        <v>87390105</v>
      </c>
      <c r="I5556" s="68" t="str">
        <f>VLOOKUP(E5556,Refs!$P$2:$R$29,3,FALSE)</f>
        <v>Y63</v>
      </c>
      <c r="J5556" s="68" t="str">
        <f>VLOOKUP(E5556,Refs!$P$2:$S$29,4,FALSE)</f>
        <v>North East and Yorkshire</v>
      </c>
      <c r="K5556" s="28">
        <f t="shared" si="176"/>
        <v>87390105</v>
      </c>
    </row>
    <row r="5557" spans="1:11" x14ac:dyDescent="0.35">
      <c r="A5557" s="69">
        <f t="shared" si="177"/>
        <v>45809</v>
      </c>
      <c r="B5557" t="s">
        <v>914</v>
      </c>
      <c r="C5557" t="s">
        <v>282</v>
      </c>
      <c r="E5557" t="s">
        <v>298</v>
      </c>
      <c r="F5557" t="s">
        <v>299</v>
      </c>
      <c r="G5557" t="s">
        <v>26</v>
      </c>
      <c r="H5557">
        <v>141127</v>
      </c>
      <c r="I5557" s="68" t="str">
        <f>VLOOKUP(E5557,Refs!$P$2:$R$29,3,FALSE)</f>
        <v>Y63</v>
      </c>
      <c r="J5557" s="68" t="str">
        <f>VLOOKUP(E5557,Refs!$P$2:$S$29,4,FALSE)</f>
        <v>North East and Yorkshire</v>
      </c>
      <c r="K5557" s="28">
        <f t="shared" si="176"/>
        <v>141127</v>
      </c>
    </row>
    <row r="5558" spans="1:11" x14ac:dyDescent="0.35">
      <c r="A5558" s="69">
        <f t="shared" si="177"/>
        <v>45809</v>
      </c>
      <c r="B5558" t="s">
        <v>914</v>
      </c>
      <c r="C5558" t="s">
        <v>282</v>
      </c>
      <c r="E5558" t="s">
        <v>298</v>
      </c>
      <c r="F5558" t="s">
        <v>299</v>
      </c>
      <c r="G5558" t="s">
        <v>75</v>
      </c>
      <c r="H5558">
        <v>7385</v>
      </c>
      <c r="I5558" s="68" t="str">
        <f>VLOOKUP(E5558,Refs!$P$2:$R$29,3,FALSE)</f>
        <v>Y63</v>
      </c>
      <c r="J5558" s="68" t="str">
        <f>VLOOKUP(E5558,Refs!$P$2:$S$29,4,FALSE)</f>
        <v>North East and Yorkshire</v>
      </c>
      <c r="K5558" s="28">
        <f t="shared" si="176"/>
        <v>7385</v>
      </c>
    </row>
    <row r="5559" spans="1:11" x14ac:dyDescent="0.35">
      <c r="A5559" s="69">
        <f t="shared" si="177"/>
        <v>45809</v>
      </c>
      <c r="B5559" t="s">
        <v>914</v>
      </c>
      <c r="C5559" t="s">
        <v>282</v>
      </c>
      <c r="E5559" t="s">
        <v>298</v>
      </c>
      <c r="F5559" t="s">
        <v>299</v>
      </c>
      <c r="G5559" t="s">
        <v>76</v>
      </c>
      <c r="H5559">
        <v>104419</v>
      </c>
      <c r="I5559" s="68" t="str">
        <f>VLOOKUP(E5559,Refs!$P$2:$R$29,3,FALSE)</f>
        <v>Y63</v>
      </c>
      <c r="J5559" s="68" t="str">
        <f>VLOOKUP(E5559,Refs!$P$2:$S$29,4,FALSE)</f>
        <v>North East and Yorkshire</v>
      </c>
      <c r="K5559" s="28">
        <f t="shared" si="176"/>
        <v>104419</v>
      </c>
    </row>
    <row r="5560" spans="1:11" x14ac:dyDescent="0.35">
      <c r="A5560" s="69">
        <f t="shared" si="177"/>
        <v>45809</v>
      </c>
      <c r="B5560" t="s">
        <v>914</v>
      </c>
      <c r="C5560" t="s">
        <v>282</v>
      </c>
      <c r="E5560" t="s">
        <v>298</v>
      </c>
      <c r="F5560" t="s">
        <v>299</v>
      </c>
      <c r="G5560" t="s">
        <v>77</v>
      </c>
      <c r="H5560">
        <v>23613</v>
      </c>
      <c r="I5560" s="68" t="str">
        <f>VLOOKUP(E5560,Refs!$P$2:$R$29,3,FALSE)</f>
        <v>Y63</v>
      </c>
      <c r="J5560" s="68" t="str">
        <f>VLOOKUP(E5560,Refs!$P$2:$S$29,4,FALSE)</f>
        <v>North East and Yorkshire</v>
      </c>
      <c r="K5560" s="28">
        <f t="shared" si="176"/>
        <v>23613</v>
      </c>
    </row>
    <row r="5561" spans="1:11" x14ac:dyDescent="0.35">
      <c r="A5561" s="69">
        <f t="shared" si="177"/>
        <v>45809</v>
      </c>
      <c r="B5561" t="s">
        <v>914</v>
      </c>
      <c r="C5561" t="s">
        <v>282</v>
      </c>
      <c r="E5561" t="s">
        <v>298</v>
      </c>
      <c r="F5561" t="s">
        <v>299</v>
      </c>
      <c r="G5561" t="s">
        <v>78</v>
      </c>
      <c r="H5561">
        <v>5710</v>
      </c>
      <c r="I5561" s="68" t="str">
        <f>VLOOKUP(E5561,Refs!$P$2:$R$29,3,FALSE)</f>
        <v>Y63</v>
      </c>
      <c r="J5561" s="68" t="str">
        <f>VLOOKUP(E5561,Refs!$P$2:$S$29,4,FALSE)</f>
        <v>North East and Yorkshire</v>
      </c>
      <c r="K5561" s="28">
        <f t="shared" si="176"/>
        <v>5710</v>
      </c>
    </row>
    <row r="5562" spans="1:11" x14ac:dyDescent="0.35">
      <c r="A5562" s="69">
        <f t="shared" si="177"/>
        <v>45809</v>
      </c>
      <c r="B5562" t="s">
        <v>914</v>
      </c>
      <c r="C5562" t="s">
        <v>282</v>
      </c>
      <c r="E5562" t="s">
        <v>298</v>
      </c>
      <c r="F5562" t="s">
        <v>299</v>
      </c>
      <c r="G5562" t="s">
        <v>79</v>
      </c>
      <c r="H5562">
        <v>0</v>
      </c>
      <c r="I5562" s="68" t="str">
        <f>VLOOKUP(E5562,Refs!$P$2:$R$29,3,FALSE)</f>
        <v>Y63</v>
      </c>
      <c r="J5562" s="68" t="str">
        <f>VLOOKUP(E5562,Refs!$P$2:$S$29,4,FALSE)</f>
        <v>North East and Yorkshire</v>
      </c>
      <c r="K5562" s="28" t="str">
        <f t="shared" si="176"/>
        <v/>
      </c>
    </row>
    <row r="5563" spans="1:11" x14ac:dyDescent="0.35">
      <c r="A5563" s="69">
        <f t="shared" si="177"/>
        <v>45809</v>
      </c>
      <c r="B5563" t="s">
        <v>914</v>
      </c>
      <c r="C5563" t="s">
        <v>282</v>
      </c>
      <c r="E5563" t="s">
        <v>298</v>
      </c>
      <c r="F5563" t="s">
        <v>299</v>
      </c>
      <c r="G5563" t="s">
        <v>25</v>
      </c>
      <c r="H5563">
        <v>59037</v>
      </c>
      <c r="I5563" s="68" t="str">
        <f>VLOOKUP(E5563,Refs!$P$2:$R$29,3,FALSE)</f>
        <v>Y63</v>
      </c>
      <c r="J5563" s="68" t="str">
        <f>VLOOKUP(E5563,Refs!$P$2:$S$29,4,FALSE)</f>
        <v>North East and Yorkshire</v>
      </c>
      <c r="K5563" s="28">
        <f t="shared" si="176"/>
        <v>59037</v>
      </c>
    </row>
    <row r="5564" spans="1:11" x14ac:dyDescent="0.35">
      <c r="A5564" s="69">
        <f t="shared" si="177"/>
        <v>45809</v>
      </c>
      <c r="B5564" t="s">
        <v>914</v>
      </c>
      <c r="C5564" t="s">
        <v>282</v>
      </c>
      <c r="E5564" t="s">
        <v>298</v>
      </c>
      <c r="F5564" t="s">
        <v>299</v>
      </c>
      <c r="G5564" t="s">
        <v>80</v>
      </c>
      <c r="H5564">
        <v>1261</v>
      </c>
      <c r="I5564" s="68" t="str">
        <f>VLOOKUP(E5564,Refs!$P$2:$R$29,3,FALSE)</f>
        <v>Y63</v>
      </c>
      <c r="J5564" s="68" t="str">
        <f>VLOOKUP(E5564,Refs!$P$2:$S$29,4,FALSE)</f>
        <v>North East and Yorkshire</v>
      </c>
      <c r="K5564" s="28">
        <f t="shared" si="176"/>
        <v>1261</v>
      </c>
    </row>
    <row r="5565" spans="1:11" x14ac:dyDescent="0.35">
      <c r="A5565" s="69">
        <f t="shared" si="177"/>
        <v>45809</v>
      </c>
      <c r="B5565" t="s">
        <v>914</v>
      </c>
      <c r="C5565" t="s">
        <v>282</v>
      </c>
      <c r="E5565" t="s">
        <v>298</v>
      </c>
      <c r="F5565" t="s">
        <v>299</v>
      </c>
      <c r="G5565" t="s">
        <v>81</v>
      </c>
      <c r="H5565">
        <v>17537</v>
      </c>
      <c r="I5565" s="68" t="str">
        <f>VLOOKUP(E5565,Refs!$P$2:$R$29,3,FALSE)</f>
        <v>Y63</v>
      </c>
      <c r="J5565" s="68" t="str">
        <f>VLOOKUP(E5565,Refs!$P$2:$S$29,4,FALSE)</f>
        <v>North East and Yorkshire</v>
      </c>
      <c r="K5565" s="28">
        <f t="shared" si="176"/>
        <v>17537</v>
      </c>
    </row>
    <row r="5566" spans="1:11" x14ac:dyDescent="0.35">
      <c r="A5566" s="69">
        <f t="shared" si="177"/>
        <v>45809</v>
      </c>
      <c r="B5566" t="s">
        <v>914</v>
      </c>
      <c r="C5566" t="s">
        <v>282</v>
      </c>
      <c r="E5566" t="s">
        <v>298</v>
      </c>
      <c r="F5566" t="s">
        <v>299</v>
      </c>
      <c r="G5566" t="s">
        <v>82</v>
      </c>
      <c r="H5566">
        <v>5685</v>
      </c>
      <c r="I5566" s="68" t="str">
        <f>VLOOKUP(E5566,Refs!$P$2:$R$29,3,FALSE)</f>
        <v>Y63</v>
      </c>
      <c r="J5566" s="68" t="str">
        <f>VLOOKUP(E5566,Refs!$P$2:$S$29,4,FALSE)</f>
        <v>North East and Yorkshire</v>
      </c>
      <c r="K5566" s="28">
        <f t="shared" si="176"/>
        <v>5685</v>
      </c>
    </row>
    <row r="5567" spans="1:11" x14ac:dyDescent="0.35">
      <c r="A5567" s="69">
        <f t="shared" si="177"/>
        <v>45809</v>
      </c>
      <c r="B5567" t="s">
        <v>914</v>
      </c>
      <c r="C5567" t="s">
        <v>282</v>
      </c>
      <c r="E5567" t="s">
        <v>298</v>
      </c>
      <c r="F5567" t="s">
        <v>299</v>
      </c>
      <c r="G5567" t="s">
        <v>83</v>
      </c>
      <c r="H5567">
        <v>5945</v>
      </c>
      <c r="I5567" s="68" t="str">
        <f>VLOOKUP(E5567,Refs!$P$2:$R$29,3,FALSE)</f>
        <v>Y63</v>
      </c>
      <c r="J5567" s="68" t="str">
        <f>VLOOKUP(E5567,Refs!$P$2:$S$29,4,FALSE)</f>
        <v>North East and Yorkshire</v>
      </c>
      <c r="K5567" s="28">
        <f t="shared" si="176"/>
        <v>5945</v>
      </c>
    </row>
    <row r="5568" spans="1:11" x14ac:dyDescent="0.35">
      <c r="A5568" s="69">
        <f t="shared" si="177"/>
        <v>45809</v>
      </c>
      <c r="B5568" t="s">
        <v>914</v>
      </c>
      <c r="C5568" t="s">
        <v>282</v>
      </c>
      <c r="E5568" t="s">
        <v>298</v>
      </c>
      <c r="F5568" t="s">
        <v>299</v>
      </c>
      <c r="G5568" t="s">
        <v>84</v>
      </c>
      <c r="H5568">
        <v>22878</v>
      </c>
      <c r="I5568" s="68" t="str">
        <f>VLOOKUP(E5568,Refs!$P$2:$R$29,3,FALSE)</f>
        <v>Y63</v>
      </c>
      <c r="J5568" s="68" t="str">
        <f>VLOOKUP(E5568,Refs!$P$2:$S$29,4,FALSE)</f>
        <v>North East and Yorkshire</v>
      </c>
      <c r="K5568" s="28">
        <f t="shared" si="176"/>
        <v>22878</v>
      </c>
    </row>
    <row r="5569" spans="1:11" x14ac:dyDescent="0.35">
      <c r="A5569" s="69">
        <f t="shared" si="177"/>
        <v>45809</v>
      </c>
      <c r="B5569" t="s">
        <v>914</v>
      </c>
      <c r="C5569" t="s">
        <v>282</v>
      </c>
      <c r="E5569" t="s">
        <v>298</v>
      </c>
      <c r="F5569" t="s">
        <v>299</v>
      </c>
      <c r="G5569" t="s">
        <v>85</v>
      </c>
      <c r="H5569">
        <v>6066</v>
      </c>
      <c r="I5569" s="68" t="str">
        <f>VLOOKUP(E5569,Refs!$P$2:$R$29,3,FALSE)</f>
        <v>Y63</v>
      </c>
      <c r="J5569" s="68" t="str">
        <f>VLOOKUP(E5569,Refs!$P$2:$S$29,4,FALSE)</f>
        <v>North East and Yorkshire</v>
      </c>
      <c r="K5569" s="28">
        <f t="shared" si="176"/>
        <v>6066</v>
      </c>
    </row>
    <row r="5570" spans="1:11" x14ac:dyDescent="0.35">
      <c r="A5570" s="69">
        <f t="shared" si="177"/>
        <v>45809</v>
      </c>
      <c r="B5570" t="s">
        <v>914</v>
      </c>
      <c r="C5570" t="s">
        <v>282</v>
      </c>
      <c r="E5570" t="s">
        <v>298</v>
      </c>
      <c r="F5570" t="s">
        <v>299</v>
      </c>
      <c r="G5570" t="s">
        <v>86</v>
      </c>
      <c r="H5570">
        <v>2026</v>
      </c>
      <c r="I5570" s="68" t="str">
        <f>VLOOKUP(E5570,Refs!$P$2:$R$29,3,FALSE)</f>
        <v>Y63</v>
      </c>
      <c r="J5570" s="68" t="str">
        <f>VLOOKUP(E5570,Refs!$P$2:$S$29,4,FALSE)</f>
        <v>North East and Yorkshire</v>
      </c>
      <c r="K5570" s="28">
        <f t="shared" ref="K5570:K5633" si="178">IF(OR(H5570="NULL",H5570=0,H5570=""),"",H5570)</f>
        <v>2026</v>
      </c>
    </row>
    <row r="5571" spans="1:11" x14ac:dyDescent="0.35">
      <c r="A5571" s="69">
        <f t="shared" ref="A5571:A5634" si="179">DATEVALUE(RIGHT(B5571,8))</f>
        <v>45809</v>
      </c>
      <c r="B5571" t="s">
        <v>914</v>
      </c>
      <c r="C5571" t="s">
        <v>282</v>
      </c>
      <c r="E5571" t="s">
        <v>298</v>
      </c>
      <c r="F5571" t="s">
        <v>299</v>
      </c>
      <c r="G5571" t="s">
        <v>87</v>
      </c>
      <c r="H5571">
        <v>15681</v>
      </c>
      <c r="I5571" s="68" t="str">
        <f>VLOOKUP(E5571,Refs!$P$2:$R$29,3,FALSE)</f>
        <v>Y63</v>
      </c>
      <c r="J5571" s="68" t="str">
        <f>VLOOKUP(E5571,Refs!$P$2:$S$29,4,FALSE)</f>
        <v>North East and Yorkshire</v>
      </c>
      <c r="K5571" s="28">
        <f t="shared" si="178"/>
        <v>15681</v>
      </c>
    </row>
    <row r="5572" spans="1:11" x14ac:dyDescent="0.35">
      <c r="A5572" s="69">
        <f t="shared" si="179"/>
        <v>45809</v>
      </c>
      <c r="B5572" t="s">
        <v>914</v>
      </c>
      <c r="C5572" t="s">
        <v>282</v>
      </c>
      <c r="E5572" t="s">
        <v>298</v>
      </c>
      <c r="F5572" t="s">
        <v>299</v>
      </c>
      <c r="G5572" t="s">
        <v>88</v>
      </c>
      <c r="H5572">
        <v>37335</v>
      </c>
      <c r="I5572" s="68" t="str">
        <f>VLOOKUP(E5572,Refs!$P$2:$R$29,3,FALSE)</f>
        <v>Y63</v>
      </c>
      <c r="J5572" s="68" t="str">
        <f>VLOOKUP(E5572,Refs!$P$2:$S$29,4,FALSE)</f>
        <v>North East and Yorkshire</v>
      </c>
      <c r="K5572" s="28">
        <f t="shared" si="178"/>
        <v>37335</v>
      </c>
    </row>
    <row r="5573" spans="1:11" x14ac:dyDescent="0.35">
      <c r="A5573" s="69">
        <f t="shared" si="179"/>
        <v>45809</v>
      </c>
      <c r="B5573" t="s">
        <v>914</v>
      </c>
      <c r="C5573" t="s">
        <v>282</v>
      </c>
      <c r="E5573" t="s">
        <v>298</v>
      </c>
      <c r="F5573" t="s">
        <v>299</v>
      </c>
      <c r="G5573" t="s">
        <v>89</v>
      </c>
      <c r="H5573">
        <v>141126</v>
      </c>
      <c r="I5573" s="68" t="str">
        <f>VLOOKUP(E5573,Refs!$P$2:$R$29,3,FALSE)</f>
        <v>Y63</v>
      </c>
      <c r="J5573" s="68" t="str">
        <f>VLOOKUP(E5573,Refs!$P$2:$S$29,4,FALSE)</f>
        <v>North East and Yorkshire</v>
      </c>
      <c r="K5573" s="28">
        <f t="shared" si="178"/>
        <v>141126</v>
      </c>
    </row>
    <row r="5574" spans="1:11" x14ac:dyDescent="0.35">
      <c r="A5574" s="69">
        <f t="shared" si="179"/>
        <v>45809</v>
      </c>
      <c r="B5574" t="s">
        <v>914</v>
      </c>
      <c r="C5574" t="s">
        <v>282</v>
      </c>
      <c r="E5574" t="s">
        <v>298</v>
      </c>
      <c r="F5574" t="s">
        <v>299</v>
      </c>
      <c r="G5574" t="s">
        <v>27</v>
      </c>
      <c r="H5574">
        <v>15740</v>
      </c>
      <c r="I5574" s="68" t="str">
        <f>VLOOKUP(E5574,Refs!$P$2:$R$29,3,FALSE)</f>
        <v>Y63</v>
      </c>
      <c r="J5574" s="68" t="str">
        <f>VLOOKUP(E5574,Refs!$P$2:$S$29,4,FALSE)</f>
        <v>North East and Yorkshire</v>
      </c>
      <c r="K5574" s="28">
        <f t="shared" si="178"/>
        <v>15740</v>
      </c>
    </row>
    <row r="5575" spans="1:11" x14ac:dyDescent="0.35">
      <c r="A5575" s="69">
        <f t="shared" si="179"/>
        <v>45809</v>
      </c>
      <c r="B5575" t="s">
        <v>914</v>
      </c>
      <c r="C5575" t="s">
        <v>282</v>
      </c>
      <c r="E5575" t="s">
        <v>298</v>
      </c>
      <c r="F5575" t="s">
        <v>299</v>
      </c>
      <c r="G5575" t="s">
        <v>29</v>
      </c>
      <c r="H5575">
        <v>21258</v>
      </c>
      <c r="I5575" s="68" t="str">
        <f>VLOOKUP(E5575,Refs!$P$2:$R$29,3,FALSE)</f>
        <v>Y63</v>
      </c>
      <c r="J5575" s="68" t="str">
        <f>VLOOKUP(E5575,Refs!$P$2:$S$29,4,FALSE)</f>
        <v>North East and Yorkshire</v>
      </c>
      <c r="K5575" s="28">
        <f t="shared" si="178"/>
        <v>21258</v>
      </c>
    </row>
    <row r="5576" spans="1:11" x14ac:dyDescent="0.35">
      <c r="A5576" s="69">
        <f t="shared" si="179"/>
        <v>45809</v>
      </c>
      <c r="B5576" t="s">
        <v>914</v>
      </c>
      <c r="C5576" t="s">
        <v>282</v>
      </c>
      <c r="E5576" t="s">
        <v>298</v>
      </c>
      <c r="F5576" t="s">
        <v>299</v>
      </c>
      <c r="G5576" t="s">
        <v>90</v>
      </c>
      <c r="H5576">
        <v>16077</v>
      </c>
      <c r="I5576" s="68" t="str">
        <f>VLOOKUP(E5576,Refs!$P$2:$R$29,3,FALSE)</f>
        <v>Y63</v>
      </c>
      <c r="J5576" s="68" t="str">
        <f>VLOOKUP(E5576,Refs!$P$2:$S$29,4,FALSE)</f>
        <v>North East and Yorkshire</v>
      </c>
      <c r="K5576" s="28">
        <f t="shared" si="178"/>
        <v>16077</v>
      </c>
    </row>
    <row r="5577" spans="1:11" x14ac:dyDescent="0.35">
      <c r="A5577" s="69">
        <f t="shared" si="179"/>
        <v>45809</v>
      </c>
      <c r="B5577" t="s">
        <v>914</v>
      </c>
      <c r="C5577" t="s">
        <v>282</v>
      </c>
      <c r="E5577" t="s">
        <v>298</v>
      </c>
      <c r="F5577" t="s">
        <v>299</v>
      </c>
      <c r="G5577" t="s">
        <v>91</v>
      </c>
      <c r="H5577">
        <v>9</v>
      </c>
      <c r="I5577" s="68" t="str">
        <f>VLOOKUP(E5577,Refs!$P$2:$R$29,3,FALSE)</f>
        <v>Y63</v>
      </c>
      <c r="J5577" s="68" t="str">
        <f>VLOOKUP(E5577,Refs!$P$2:$S$29,4,FALSE)</f>
        <v>North East and Yorkshire</v>
      </c>
      <c r="K5577" s="28">
        <f t="shared" si="178"/>
        <v>9</v>
      </c>
    </row>
    <row r="5578" spans="1:11" x14ac:dyDescent="0.35">
      <c r="A5578" s="69">
        <f t="shared" si="179"/>
        <v>45809</v>
      </c>
      <c r="B5578" t="s">
        <v>914</v>
      </c>
      <c r="C5578" t="s">
        <v>282</v>
      </c>
      <c r="E5578" t="s">
        <v>298</v>
      </c>
      <c r="F5578" t="s">
        <v>299</v>
      </c>
      <c r="G5578" t="s">
        <v>92</v>
      </c>
      <c r="H5578">
        <v>13000</v>
      </c>
      <c r="I5578" s="68" t="str">
        <f>VLOOKUP(E5578,Refs!$P$2:$R$29,3,FALSE)</f>
        <v>Y63</v>
      </c>
      <c r="J5578" s="68" t="str">
        <f>VLOOKUP(E5578,Refs!$P$2:$S$29,4,FALSE)</f>
        <v>North East and Yorkshire</v>
      </c>
      <c r="K5578" s="28">
        <f t="shared" si="178"/>
        <v>13000</v>
      </c>
    </row>
    <row r="5579" spans="1:11" x14ac:dyDescent="0.35">
      <c r="A5579" s="69">
        <f t="shared" si="179"/>
        <v>45809</v>
      </c>
      <c r="B5579" t="s">
        <v>914</v>
      </c>
      <c r="C5579" t="s">
        <v>282</v>
      </c>
      <c r="E5579" t="s">
        <v>298</v>
      </c>
      <c r="F5579" t="s">
        <v>299</v>
      </c>
      <c r="G5579" t="s">
        <v>93</v>
      </c>
      <c r="H5579">
        <v>532</v>
      </c>
      <c r="I5579" s="68" t="str">
        <f>VLOOKUP(E5579,Refs!$P$2:$R$29,3,FALSE)</f>
        <v>Y63</v>
      </c>
      <c r="J5579" s="68" t="str">
        <f>VLOOKUP(E5579,Refs!$P$2:$S$29,4,FALSE)</f>
        <v>North East and Yorkshire</v>
      </c>
      <c r="K5579" s="28">
        <f t="shared" si="178"/>
        <v>532</v>
      </c>
    </row>
    <row r="5580" spans="1:11" x14ac:dyDescent="0.35">
      <c r="A5580" s="69">
        <f t="shared" si="179"/>
        <v>45809</v>
      </c>
      <c r="B5580" t="s">
        <v>914</v>
      </c>
      <c r="C5580" t="s">
        <v>282</v>
      </c>
      <c r="E5580" t="s">
        <v>298</v>
      </c>
      <c r="F5580" t="s">
        <v>299</v>
      </c>
      <c r="G5580" t="s">
        <v>94</v>
      </c>
      <c r="H5580">
        <v>5031</v>
      </c>
      <c r="I5580" s="68" t="str">
        <f>VLOOKUP(E5580,Refs!$P$2:$R$29,3,FALSE)</f>
        <v>Y63</v>
      </c>
      <c r="J5580" s="68" t="str">
        <f>VLOOKUP(E5580,Refs!$P$2:$S$29,4,FALSE)</f>
        <v>North East and Yorkshire</v>
      </c>
      <c r="K5580" s="28">
        <f t="shared" si="178"/>
        <v>5031</v>
      </c>
    </row>
    <row r="5581" spans="1:11" x14ac:dyDescent="0.35">
      <c r="A5581" s="69">
        <f t="shared" si="179"/>
        <v>45809</v>
      </c>
      <c r="B5581" t="s">
        <v>914</v>
      </c>
      <c r="C5581" t="s">
        <v>282</v>
      </c>
      <c r="E5581" t="s">
        <v>298</v>
      </c>
      <c r="F5581" t="s">
        <v>299</v>
      </c>
      <c r="G5581" t="s">
        <v>95</v>
      </c>
      <c r="H5581">
        <v>2475</v>
      </c>
      <c r="I5581" s="68" t="str">
        <f>VLOOKUP(E5581,Refs!$P$2:$R$29,3,FALSE)</f>
        <v>Y63</v>
      </c>
      <c r="J5581" s="68" t="str">
        <f>VLOOKUP(E5581,Refs!$P$2:$S$29,4,FALSE)</f>
        <v>North East and Yorkshire</v>
      </c>
      <c r="K5581" s="28">
        <f t="shared" si="178"/>
        <v>2475</v>
      </c>
    </row>
    <row r="5582" spans="1:11" x14ac:dyDescent="0.35">
      <c r="A5582" s="69">
        <f t="shared" si="179"/>
        <v>45809</v>
      </c>
      <c r="B5582" t="s">
        <v>914</v>
      </c>
      <c r="C5582" t="s">
        <v>282</v>
      </c>
      <c r="E5582" t="s">
        <v>298</v>
      </c>
      <c r="F5582" t="s">
        <v>299</v>
      </c>
      <c r="G5582" t="s">
        <v>96</v>
      </c>
      <c r="H5582">
        <v>6501</v>
      </c>
      <c r="I5582" s="68" t="str">
        <f>VLOOKUP(E5582,Refs!$P$2:$R$29,3,FALSE)</f>
        <v>Y63</v>
      </c>
      <c r="J5582" s="68" t="str">
        <f>VLOOKUP(E5582,Refs!$P$2:$S$29,4,FALSE)</f>
        <v>North East and Yorkshire</v>
      </c>
      <c r="K5582" s="28">
        <f t="shared" si="178"/>
        <v>6501</v>
      </c>
    </row>
    <row r="5583" spans="1:11" x14ac:dyDescent="0.35">
      <c r="A5583" s="69">
        <f t="shared" si="179"/>
        <v>45809</v>
      </c>
      <c r="B5583" t="s">
        <v>914</v>
      </c>
      <c r="C5583" t="s">
        <v>282</v>
      </c>
      <c r="E5583" t="s">
        <v>298</v>
      </c>
      <c r="F5583" t="s">
        <v>299</v>
      </c>
      <c r="G5583" t="s">
        <v>31</v>
      </c>
      <c r="H5583">
        <v>2893</v>
      </c>
      <c r="I5583" s="68" t="str">
        <f>VLOOKUP(E5583,Refs!$P$2:$R$29,3,FALSE)</f>
        <v>Y63</v>
      </c>
      <c r="J5583" s="68" t="str">
        <f>VLOOKUP(E5583,Refs!$P$2:$S$29,4,FALSE)</f>
        <v>North East and Yorkshire</v>
      </c>
      <c r="K5583" s="28">
        <f t="shared" si="178"/>
        <v>2893</v>
      </c>
    </row>
    <row r="5584" spans="1:11" x14ac:dyDescent="0.35">
      <c r="A5584" s="69">
        <f t="shared" si="179"/>
        <v>45809</v>
      </c>
      <c r="B5584" t="s">
        <v>914</v>
      </c>
      <c r="C5584" t="s">
        <v>282</v>
      </c>
      <c r="E5584" t="s">
        <v>298</v>
      </c>
      <c r="F5584" t="s">
        <v>299</v>
      </c>
      <c r="G5584" t="s">
        <v>97</v>
      </c>
      <c r="H5584">
        <v>21327</v>
      </c>
      <c r="I5584" s="68" t="str">
        <f>VLOOKUP(E5584,Refs!$P$2:$R$29,3,FALSE)</f>
        <v>Y63</v>
      </c>
      <c r="J5584" s="68" t="str">
        <f>VLOOKUP(E5584,Refs!$P$2:$S$29,4,FALSE)</f>
        <v>North East and Yorkshire</v>
      </c>
      <c r="K5584" s="28">
        <f t="shared" si="178"/>
        <v>21327</v>
      </c>
    </row>
    <row r="5585" spans="1:11" x14ac:dyDescent="0.35">
      <c r="A5585" s="69">
        <f t="shared" si="179"/>
        <v>45809</v>
      </c>
      <c r="B5585" t="s">
        <v>914</v>
      </c>
      <c r="C5585" t="s">
        <v>282</v>
      </c>
      <c r="E5585" t="s">
        <v>298</v>
      </c>
      <c r="F5585" t="s">
        <v>299</v>
      </c>
      <c r="G5585" t="s">
        <v>98</v>
      </c>
      <c r="H5585">
        <v>12858</v>
      </c>
      <c r="I5585" s="68" t="str">
        <f>VLOOKUP(E5585,Refs!$P$2:$R$29,3,FALSE)</f>
        <v>Y63</v>
      </c>
      <c r="J5585" s="68" t="str">
        <f>VLOOKUP(E5585,Refs!$P$2:$S$29,4,FALSE)</f>
        <v>North East and Yorkshire</v>
      </c>
      <c r="K5585" s="28">
        <f t="shared" si="178"/>
        <v>12858</v>
      </c>
    </row>
    <row r="5586" spans="1:11" x14ac:dyDescent="0.35">
      <c r="A5586" s="69">
        <f t="shared" si="179"/>
        <v>45809</v>
      </c>
      <c r="B5586" t="s">
        <v>914</v>
      </c>
      <c r="C5586" t="s">
        <v>282</v>
      </c>
      <c r="E5586" t="s">
        <v>298</v>
      </c>
      <c r="F5586" t="s">
        <v>299</v>
      </c>
      <c r="G5586" t="s">
        <v>99</v>
      </c>
      <c r="H5586">
        <v>12827</v>
      </c>
      <c r="I5586" s="68" t="str">
        <f>VLOOKUP(E5586,Refs!$P$2:$R$29,3,FALSE)</f>
        <v>Y63</v>
      </c>
      <c r="J5586" s="68" t="str">
        <f>VLOOKUP(E5586,Refs!$P$2:$S$29,4,FALSE)</f>
        <v>North East and Yorkshire</v>
      </c>
      <c r="K5586" s="28">
        <f t="shared" si="178"/>
        <v>12827</v>
      </c>
    </row>
    <row r="5587" spans="1:11" x14ac:dyDescent="0.35">
      <c r="A5587" s="69">
        <f t="shared" si="179"/>
        <v>45809</v>
      </c>
      <c r="B5587" t="s">
        <v>914</v>
      </c>
      <c r="C5587" t="s">
        <v>282</v>
      </c>
      <c r="E5587" t="s">
        <v>298</v>
      </c>
      <c r="F5587" t="s">
        <v>299</v>
      </c>
      <c r="G5587" t="s">
        <v>100</v>
      </c>
      <c r="H5587">
        <v>12164</v>
      </c>
      <c r="I5587" s="68" t="str">
        <f>VLOOKUP(E5587,Refs!$P$2:$R$29,3,FALSE)</f>
        <v>Y63</v>
      </c>
      <c r="J5587" s="68" t="str">
        <f>VLOOKUP(E5587,Refs!$P$2:$S$29,4,FALSE)</f>
        <v>North East and Yorkshire</v>
      </c>
      <c r="K5587" s="28">
        <f t="shared" si="178"/>
        <v>12164</v>
      </c>
    </row>
    <row r="5588" spans="1:11" x14ac:dyDescent="0.35">
      <c r="A5588" s="69">
        <f t="shared" si="179"/>
        <v>45809</v>
      </c>
      <c r="B5588" t="s">
        <v>914</v>
      </c>
      <c r="C5588" t="s">
        <v>282</v>
      </c>
      <c r="E5588" t="s">
        <v>298</v>
      </c>
      <c r="F5588" t="s">
        <v>299</v>
      </c>
      <c r="G5588" t="s">
        <v>101</v>
      </c>
      <c r="H5588">
        <v>497</v>
      </c>
      <c r="I5588" s="68" t="str">
        <f>VLOOKUP(E5588,Refs!$P$2:$R$29,3,FALSE)</f>
        <v>Y63</v>
      </c>
      <c r="J5588" s="68" t="str">
        <f>VLOOKUP(E5588,Refs!$P$2:$S$29,4,FALSE)</f>
        <v>North East and Yorkshire</v>
      </c>
      <c r="K5588" s="28">
        <f t="shared" si="178"/>
        <v>497</v>
      </c>
    </row>
    <row r="5589" spans="1:11" x14ac:dyDescent="0.35">
      <c r="A5589" s="69">
        <f t="shared" si="179"/>
        <v>45809</v>
      </c>
      <c r="B5589" t="s">
        <v>914</v>
      </c>
      <c r="C5589" t="s">
        <v>282</v>
      </c>
      <c r="E5589" t="s">
        <v>298</v>
      </c>
      <c r="F5589" t="s">
        <v>299</v>
      </c>
      <c r="G5589" t="s">
        <v>102</v>
      </c>
      <c r="H5589">
        <v>3828</v>
      </c>
      <c r="I5589" s="68" t="str">
        <f>VLOOKUP(E5589,Refs!$P$2:$R$29,3,FALSE)</f>
        <v>Y63</v>
      </c>
      <c r="J5589" s="68" t="str">
        <f>VLOOKUP(E5589,Refs!$P$2:$S$29,4,FALSE)</f>
        <v>North East and Yorkshire</v>
      </c>
      <c r="K5589" s="28">
        <f t="shared" si="178"/>
        <v>3828</v>
      </c>
    </row>
    <row r="5590" spans="1:11" x14ac:dyDescent="0.35">
      <c r="A5590" s="69">
        <f t="shared" si="179"/>
        <v>45809</v>
      </c>
      <c r="B5590" t="s">
        <v>914</v>
      </c>
      <c r="C5590" t="s">
        <v>282</v>
      </c>
      <c r="E5590" t="s">
        <v>298</v>
      </c>
      <c r="F5590" t="s">
        <v>299</v>
      </c>
      <c r="G5590" t="s">
        <v>103</v>
      </c>
      <c r="H5590">
        <v>2196</v>
      </c>
      <c r="I5590" s="68" t="str">
        <f>VLOOKUP(E5590,Refs!$P$2:$R$29,3,FALSE)</f>
        <v>Y63</v>
      </c>
      <c r="J5590" s="68" t="str">
        <f>VLOOKUP(E5590,Refs!$P$2:$S$29,4,FALSE)</f>
        <v>North East and Yorkshire</v>
      </c>
      <c r="K5590" s="28">
        <f t="shared" si="178"/>
        <v>2196</v>
      </c>
    </row>
    <row r="5591" spans="1:11" x14ac:dyDescent="0.35">
      <c r="A5591" s="69">
        <f t="shared" si="179"/>
        <v>45809</v>
      </c>
      <c r="B5591" t="s">
        <v>914</v>
      </c>
      <c r="C5591" t="s">
        <v>282</v>
      </c>
      <c r="E5591" t="s">
        <v>298</v>
      </c>
      <c r="F5591" t="s">
        <v>299</v>
      </c>
      <c r="G5591" t="s">
        <v>104</v>
      </c>
      <c r="H5591">
        <v>3304132</v>
      </c>
      <c r="I5591" s="68" t="str">
        <f>VLOOKUP(E5591,Refs!$P$2:$R$29,3,FALSE)</f>
        <v>Y63</v>
      </c>
      <c r="J5591" s="68" t="str">
        <f>VLOOKUP(E5591,Refs!$P$2:$S$29,4,FALSE)</f>
        <v>North East and Yorkshire</v>
      </c>
      <c r="K5591" s="28">
        <f t="shared" si="178"/>
        <v>3304132</v>
      </c>
    </row>
    <row r="5592" spans="1:11" x14ac:dyDescent="0.35">
      <c r="A5592" s="69">
        <f t="shared" si="179"/>
        <v>45809</v>
      </c>
      <c r="B5592" t="s">
        <v>914</v>
      </c>
      <c r="C5592" t="s">
        <v>282</v>
      </c>
      <c r="E5592" t="s">
        <v>298</v>
      </c>
      <c r="F5592" t="s">
        <v>299</v>
      </c>
      <c r="G5592" t="s">
        <v>105</v>
      </c>
      <c r="H5592">
        <v>8354</v>
      </c>
      <c r="I5592" s="68" t="str">
        <f>VLOOKUP(E5592,Refs!$P$2:$R$29,3,FALSE)</f>
        <v>Y63</v>
      </c>
      <c r="J5592" s="68" t="str">
        <f>VLOOKUP(E5592,Refs!$P$2:$S$29,4,FALSE)</f>
        <v>North East and Yorkshire</v>
      </c>
      <c r="K5592" s="28">
        <f t="shared" si="178"/>
        <v>8354</v>
      </c>
    </row>
    <row r="5593" spans="1:11" x14ac:dyDescent="0.35">
      <c r="A5593" s="69">
        <f t="shared" si="179"/>
        <v>45809</v>
      </c>
      <c r="B5593" t="s">
        <v>914</v>
      </c>
      <c r="C5593" t="s">
        <v>282</v>
      </c>
      <c r="E5593" t="s">
        <v>298</v>
      </c>
      <c r="F5593" t="s">
        <v>299</v>
      </c>
      <c r="G5593" t="s">
        <v>106</v>
      </c>
      <c r="H5593">
        <v>6525</v>
      </c>
      <c r="I5593" s="68" t="str">
        <f>VLOOKUP(E5593,Refs!$P$2:$R$29,3,FALSE)</f>
        <v>Y63</v>
      </c>
      <c r="J5593" s="68" t="str">
        <f>VLOOKUP(E5593,Refs!$P$2:$S$29,4,FALSE)</f>
        <v>North East and Yorkshire</v>
      </c>
      <c r="K5593" s="28">
        <f t="shared" si="178"/>
        <v>6525</v>
      </c>
    </row>
    <row r="5594" spans="1:11" x14ac:dyDescent="0.35">
      <c r="A5594" s="69">
        <f t="shared" si="179"/>
        <v>45809</v>
      </c>
      <c r="B5594" t="s">
        <v>914</v>
      </c>
      <c r="C5594" t="s">
        <v>282</v>
      </c>
      <c r="E5594" t="s">
        <v>298</v>
      </c>
      <c r="F5594" t="s">
        <v>299</v>
      </c>
      <c r="G5594" t="s">
        <v>107</v>
      </c>
      <c r="H5594">
        <v>519</v>
      </c>
      <c r="I5594" s="68" t="str">
        <f>VLOOKUP(E5594,Refs!$P$2:$R$29,3,FALSE)</f>
        <v>Y63</v>
      </c>
      <c r="J5594" s="68" t="str">
        <f>VLOOKUP(E5594,Refs!$P$2:$S$29,4,FALSE)</f>
        <v>North East and Yorkshire</v>
      </c>
      <c r="K5594" s="28">
        <f t="shared" si="178"/>
        <v>519</v>
      </c>
    </row>
    <row r="5595" spans="1:11" x14ac:dyDescent="0.35">
      <c r="A5595" s="69">
        <f t="shared" si="179"/>
        <v>45809</v>
      </c>
      <c r="B5595" t="s">
        <v>914</v>
      </c>
      <c r="C5595" t="s">
        <v>282</v>
      </c>
      <c r="E5595" t="s">
        <v>298</v>
      </c>
      <c r="F5595" t="s">
        <v>299</v>
      </c>
      <c r="G5595" t="s">
        <v>108</v>
      </c>
      <c r="H5595">
        <v>3102</v>
      </c>
      <c r="I5595" s="68" t="str">
        <f>VLOOKUP(E5595,Refs!$P$2:$R$29,3,FALSE)</f>
        <v>Y63</v>
      </c>
      <c r="J5595" s="68" t="str">
        <f>VLOOKUP(E5595,Refs!$P$2:$S$29,4,FALSE)</f>
        <v>North East and Yorkshire</v>
      </c>
      <c r="K5595" s="28">
        <f t="shared" si="178"/>
        <v>3102</v>
      </c>
    </row>
    <row r="5596" spans="1:11" x14ac:dyDescent="0.35">
      <c r="A5596" s="69">
        <f t="shared" si="179"/>
        <v>45809</v>
      </c>
      <c r="B5596" t="s">
        <v>914</v>
      </c>
      <c r="C5596" t="s">
        <v>282</v>
      </c>
      <c r="E5596" t="s">
        <v>298</v>
      </c>
      <c r="F5596" t="s">
        <v>299</v>
      </c>
      <c r="G5596" t="s">
        <v>109</v>
      </c>
      <c r="H5596">
        <v>0</v>
      </c>
      <c r="I5596" s="68" t="str">
        <f>VLOOKUP(E5596,Refs!$P$2:$R$29,3,FALSE)</f>
        <v>Y63</v>
      </c>
      <c r="J5596" s="68" t="str">
        <f>VLOOKUP(E5596,Refs!$P$2:$S$29,4,FALSE)</f>
        <v>North East and Yorkshire</v>
      </c>
      <c r="K5596" s="28" t="str">
        <f t="shared" si="178"/>
        <v/>
      </c>
    </row>
    <row r="5597" spans="1:11" x14ac:dyDescent="0.35">
      <c r="A5597" s="69">
        <f t="shared" si="179"/>
        <v>45809</v>
      </c>
      <c r="B5597" t="s">
        <v>914</v>
      </c>
      <c r="C5597" t="s">
        <v>282</v>
      </c>
      <c r="E5597" t="s">
        <v>298</v>
      </c>
      <c r="F5597" t="s">
        <v>299</v>
      </c>
      <c r="G5597" t="s">
        <v>110</v>
      </c>
      <c r="H5597">
        <v>4778</v>
      </c>
      <c r="I5597" s="68" t="str">
        <f>VLOOKUP(E5597,Refs!$P$2:$R$29,3,FALSE)</f>
        <v>Y63</v>
      </c>
      <c r="J5597" s="68" t="str">
        <f>VLOOKUP(E5597,Refs!$P$2:$S$29,4,FALSE)</f>
        <v>North East and Yorkshire</v>
      </c>
      <c r="K5597" s="28">
        <f t="shared" si="178"/>
        <v>4778</v>
      </c>
    </row>
    <row r="5598" spans="1:11" x14ac:dyDescent="0.35">
      <c r="A5598" s="69">
        <f t="shared" si="179"/>
        <v>45809</v>
      </c>
      <c r="B5598" t="s">
        <v>914</v>
      </c>
      <c r="C5598" t="s">
        <v>282</v>
      </c>
      <c r="E5598" t="s">
        <v>298</v>
      </c>
      <c r="F5598" t="s">
        <v>299</v>
      </c>
      <c r="G5598" t="s">
        <v>808</v>
      </c>
      <c r="H5598">
        <v>52369</v>
      </c>
      <c r="I5598" s="68" t="str">
        <f>VLOOKUP(E5598,Refs!$P$2:$R$29,3,FALSE)</f>
        <v>Y63</v>
      </c>
      <c r="J5598" s="68" t="str">
        <f>VLOOKUP(E5598,Refs!$P$2:$S$29,4,FALSE)</f>
        <v>North East and Yorkshire</v>
      </c>
      <c r="K5598" s="28">
        <f t="shared" si="178"/>
        <v>52369</v>
      </c>
    </row>
    <row r="5599" spans="1:11" x14ac:dyDescent="0.35">
      <c r="A5599" s="69">
        <f t="shared" si="179"/>
        <v>45809</v>
      </c>
      <c r="B5599" t="s">
        <v>914</v>
      </c>
      <c r="C5599" t="s">
        <v>282</v>
      </c>
      <c r="E5599" t="s">
        <v>298</v>
      </c>
      <c r="F5599" t="s">
        <v>299</v>
      </c>
      <c r="G5599" t="s">
        <v>809</v>
      </c>
      <c r="H5599">
        <v>2885</v>
      </c>
      <c r="I5599" s="68" t="str">
        <f>VLOOKUP(E5599,Refs!$P$2:$R$29,3,FALSE)</f>
        <v>Y63</v>
      </c>
      <c r="J5599" s="68" t="str">
        <f>VLOOKUP(E5599,Refs!$P$2:$S$29,4,FALSE)</f>
        <v>North East and Yorkshire</v>
      </c>
      <c r="K5599" s="28">
        <f t="shared" si="178"/>
        <v>2885</v>
      </c>
    </row>
    <row r="5600" spans="1:11" x14ac:dyDescent="0.35">
      <c r="A5600" s="69">
        <f t="shared" si="179"/>
        <v>45809</v>
      </c>
      <c r="B5600" t="s">
        <v>914</v>
      </c>
      <c r="C5600" t="s">
        <v>282</v>
      </c>
      <c r="E5600" t="s">
        <v>298</v>
      </c>
      <c r="F5600" t="s">
        <v>299</v>
      </c>
      <c r="G5600" t="s">
        <v>111</v>
      </c>
      <c r="H5600">
        <v>88555</v>
      </c>
      <c r="I5600" s="68" t="str">
        <f>VLOOKUP(E5600,Refs!$P$2:$R$29,3,FALSE)</f>
        <v>Y63</v>
      </c>
      <c r="J5600" s="68" t="str">
        <f>VLOOKUP(E5600,Refs!$P$2:$S$29,4,FALSE)</f>
        <v>North East and Yorkshire</v>
      </c>
      <c r="K5600" s="28">
        <f t="shared" si="178"/>
        <v>88555</v>
      </c>
    </row>
    <row r="5601" spans="1:11" x14ac:dyDescent="0.35">
      <c r="A5601" s="69">
        <f t="shared" si="179"/>
        <v>45809</v>
      </c>
      <c r="B5601" t="s">
        <v>914</v>
      </c>
      <c r="C5601" t="s">
        <v>282</v>
      </c>
      <c r="E5601" t="s">
        <v>298</v>
      </c>
      <c r="F5601" t="s">
        <v>299</v>
      </c>
      <c r="G5601" t="s">
        <v>112</v>
      </c>
      <c r="H5601">
        <v>20</v>
      </c>
      <c r="I5601" s="68" t="str">
        <f>VLOOKUP(E5601,Refs!$P$2:$R$29,3,FALSE)</f>
        <v>Y63</v>
      </c>
      <c r="J5601" s="68" t="str">
        <f>VLOOKUP(E5601,Refs!$P$2:$S$29,4,FALSE)</f>
        <v>North East and Yorkshire</v>
      </c>
      <c r="K5601" s="28">
        <f t="shared" si="178"/>
        <v>20</v>
      </c>
    </row>
    <row r="5602" spans="1:11" x14ac:dyDescent="0.35">
      <c r="A5602" s="69">
        <f t="shared" si="179"/>
        <v>45809</v>
      </c>
      <c r="B5602" t="s">
        <v>914</v>
      </c>
      <c r="C5602" t="s">
        <v>282</v>
      </c>
      <c r="E5602" t="s">
        <v>298</v>
      </c>
      <c r="F5602" t="s">
        <v>299</v>
      </c>
      <c r="G5602" t="s">
        <v>113</v>
      </c>
      <c r="H5602">
        <v>73051</v>
      </c>
      <c r="I5602" s="68" t="str">
        <f>VLOOKUP(E5602,Refs!$P$2:$R$29,3,FALSE)</f>
        <v>Y63</v>
      </c>
      <c r="J5602" s="68" t="str">
        <f>VLOOKUP(E5602,Refs!$P$2:$S$29,4,FALSE)</f>
        <v>North East and Yorkshire</v>
      </c>
      <c r="K5602" s="28">
        <f t="shared" si="178"/>
        <v>73051</v>
      </c>
    </row>
    <row r="5603" spans="1:11" x14ac:dyDescent="0.35">
      <c r="A5603" s="69">
        <f t="shared" si="179"/>
        <v>45809</v>
      </c>
      <c r="B5603" t="s">
        <v>914</v>
      </c>
      <c r="C5603" t="s">
        <v>282</v>
      </c>
      <c r="E5603" t="s">
        <v>298</v>
      </c>
      <c r="F5603" t="s">
        <v>299</v>
      </c>
      <c r="G5603" t="s">
        <v>114</v>
      </c>
      <c r="H5603">
        <v>21514</v>
      </c>
      <c r="I5603" s="68" t="str">
        <f>VLOOKUP(E5603,Refs!$P$2:$R$29,3,FALSE)</f>
        <v>Y63</v>
      </c>
      <c r="J5603" s="68" t="str">
        <f>VLOOKUP(E5603,Refs!$P$2:$S$29,4,FALSE)</f>
        <v>North East and Yorkshire</v>
      </c>
      <c r="K5603" s="28">
        <f t="shared" si="178"/>
        <v>21514</v>
      </c>
    </row>
    <row r="5604" spans="1:11" x14ac:dyDescent="0.35">
      <c r="A5604" s="69">
        <f t="shared" si="179"/>
        <v>45809</v>
      </c>
      <c r="B5604" t="s">
        <v>914</v>
      </c>
      <c r="C5604" t="s">
        <v>282</v>
      </c>
      <c r="E5604" t="s">
        <v>298</v>
      </c>
      <c r="F5604" t="s">
        <v>299</v>
      </c>
      <c r="G5604" t="s">
        <v>115</v>
      </c>
      <c r="H5604">
        <v>13341</v>
      </c>
      <c r="I5604" s="68" t="str">
        <f>VLOOKUP(E5604,Refs!$P$2:$R$29,3,FALSE)</f>
        <v>Y63</v>
      </c>
      <c r="J5604" s="68" t="str">
        <f>VLOOKUP(E5604,Refs!$P$2:$S$29,4,FALSE)</f>
        <v>North East and Yorkshire</v>
      </c>
      <c r="K5604" s="28">
        <f t="shared" si="178"/>
        <v>13341</v>
      </c>
    </row>
    <row r="5605" spans="1:11" x14ac:dyDescent="0.35">
      <c r="A5605" s="69">
        <f t="shared" si="179"/>
        <v>45809</v>
      </c>
      <c r="B5605" t="s">
        <v>914</v>
      </c>
      <c r="C5605" t="s">
        <v>282</v>
      </c>
      <c r="E5605" t="s">
        <v>298</v>
      </c>
      <c r="F5605" t="s">
        <v>299</v>
      </c>
      <c r="G5605" t="s">
        <v>116</v>
      </c>
      <c r="H5605">
        <v>4781</v>
      </c>
      <c r="I5605" s="68" t="str">
        <f>VLOOKUP(E5605,Refs!$P$2:$R$29,3,FALSE)</f>
        <v>Y63</v>
      </c>
      <c r="J5605" s="68" t="str">
        <f>VLOOKUP(E5605,Refs!$P$2:$S$29,4,FALSE)</f>
        <v>North East and Yorkshire</v>
      </c>
      <c r="K5605" s="28">
        <f t="shared" si="178"/>
        <v>4781</v>
      </c>
    </row>
    <row r="5606" spans="1:11" x14ac:dyDescent="0.35">
      <c r="A5606" s="69">
        <f t="shared" si="179"/>
        <v>45809</v>
      </c>
      <c r="B5606" t="s">
        <v>914</v>
      </c>
      <c r="C5606" t="s">
        <v>282</v>
      </c>
      <c r="E5606" t="s">
        <v>298</v>
      </c>
      <c r="F5606" t="s">
        <v>299</v>
      </c>
      <c r="G5606" t="s">
        <v>117</v>
      </c>
      <c r="H5606">
        <v>29866</v>
      </c>
      <c r="I5606" s="68" t="str">
        <f>VLOOKUP(E5606,Refs!$P$2:$R$29,3,FALSE)</f>
        <v>Y63</v>
      </c>
      <c r="J5606" s="68" t="str">
        <f>VLOOKUP(E5606,Refs!$P$2:$S$29,4,FALSE)</f>
        <v>North East and Yorkshire</v>
      </c>
      <c r="K5606" s="28">
        <f t="shared" si="178"/>
        <v>29866</v>
      </c>
    </row>
    <row r="5607" spans="1:11" x14ac:dyDescent="0.35">
      <c r="A5607" s="69">
        <f t="shared" si="179"/>
        <v>45809</v>
      </c>
      <c r="B5607" t="s">
        <v>914</v>
      </c>
      <c r="C5607" t="s">
        <v>282</v>
      </c>
      <c r="E5607" t="s">
        <v>298</v>
      </c>
      <c r="F5607" t="s">
        <v>299</v>
      </c>
      <c r="G5607" t="s">
        <v>118</v>
      </c>
      <c r="H5607">
        <v>721</v>
      </c>
      <c r="I5607" s="68" t="str">
        <f>VLOOKUP(E5607,Refs!$P$2:$R$29,3,FALSE)</f>
        <v>Y63</v>
      </c>
      <c r="J5607" s="68" t="str">
        <f>VLOOKUP(E5607,Refs!$P$2:$S$29,4,FALSE)</f>
        <v>North East and Yorkshire</v>
      </c>
      <c r="K5607" s="28">
        <f t="shared" si="178"/>
        <v>721</v>
      </c>
    </row>
    <row r="5608" spans="1:11" x14ac:dyDescent="0.35">
      <c r="A5608" s="69">
        <f t="shared" si="179"/>
        <v>45809</v>
      </c>
      <c r="B5608" t="s">
        <v>914</v>
      </c>
      <c r="C5608" t="s">
        <v>282</v>
      </c>
      <c r="E5608" t="s">
        <v>298</v>
      </c>
      <c r="F5608" t="s">
        <v>299</v>
      </c>
      <c r="G5608" t="s">
        <v>119</v>
      </c>
      <c r="H5608">
        <v>2932</v>
      </c>
      <c r="I5608" s="68" t="str">
        <f>VLOOKUP(E5608,Refs!$P$2:$R$29,3,FALSE)</f>
        <v>Y63</v>
      </c>
      <c r="J5608" s="68" t="str">
        <f>VLOOKUP(E5608,Refs!$P$2:$S$29,4,FALSE)</f>
        <v>North East and Yorkshire</v>
      </c>
      <c r="K5608" s="28">
        <f t="shared" si="178"/>
        <v>2932</v>
      </c>
    </row>
    <row r="5609" spans="1:11" x14ac:dyDescent="0.35">
      <c r="A5609" s="69">
        <f t="shared" si="179"/>
        <v>45809</v>
      </c>
      <c r="B5609" t="s">
        <v>914</v>
      </c>
      <c r="C5609" t="s">
        <v>282</v>
      </c>
      <c r="E5609" t="s">
        <v>298</v>
      </c>
      <c r="F5609" t="s">
        <v>299</v>
      </c>
      <c r="G5609" t="s">
        <v>120</v>
      </c>
      <c r="H5609">
        <v>1128</v>
      </c>
      <c r="I5609" s="68" t="str">
        <f>VLOOKUP(E5609,Refs!$P$2:$R$29,3,FALSE)</f>
        <v>Y63</v>
      </c>
      <c r="J5609" s="68" t="str">
        <f>VLOOKUP(E5609,Refs!$P$2:$S$29,4,FALSE)</f>
        <v>North East and Yorkshire</v>
      </c>
      <c r="K5609" s="28">
        <f t="shared" si="178"/>
        <v>1128</v>
      </c>
    </row>
    <row r="5610" spans="1:11" x14ac:dyDescent="0.35">
      <c r="A5610" s="69">
        <f t="shared" si="179"/>
        <v>45809</v>
      </c>
      <c r="B5610" t="s">
        <v>914</v>
      </c>
      <c r="C5610" t="s">
        <v>282</v>
      </c>
      <c r="E5610" t="s">
        <v>298</v>
      </c>
      <c r="F5610" t="s">
        <v>299</v>
      </c>
      <c r="G5610" t="s">
        <v>121</v>
      </c>
      <c r="H5610">
        <v>16376</v>
      </c>
      <c r="I5610" s="68" t="str">
        <f>VLOOKUP(E5610,Refs!$P$2:$R$29,3,FALSE)</f>
        <v>Y63</v>
      </c>
      <c r="J5610" s="68" t="str">
        <f>VLOOKUP(E5610,Refs!$P$2:$S$29,4,FALSE)</f>
        <v>North East and Yorkshire</v>
      </c>
      <c r="K5610" s="28">
        <f t="shared" si="178"/>
        <v>16376</v>
      </c>
    </row>
    <row r="5611" spans="1:11" x14ac:dyDescent="0.35">
      <c r="A5611" s="69">
        <f t="shared" si="179"/>
        <v>45809</v>
      </c>
      <c r="B5611" t="s">
        <v>914</v>
      </c>
      <c r="C5611" t="s">
        <v>282</v>
      </c>
      <c r="E5611" t="s">
        <v>298</v>
      </c>
      <c r="F5611" t="s">
        <v>299</v>
      </c>
      <c r="G5611" t="s">
        <v>122</v>
      </c>
      <c r="H5611">
        <v>22</v>
      </c>
      <c r="I5611" s="68" t="str">
        <f>VLOOKUP(E5611,Refs!$P$2:$R$29,3,FALSE)</f>
        <v>Y63</v>
      </c>
      <c r="J5611" s="68" t="str">
        <f>VLOOKUP(E5611,Refs!$P$2:$S$29,4,FALSE)</f>
        <v>North East and Yorkshire</v>
      </c>
      <c r="K5611" s="28">
        <f t="shared" si="178"/>
        <v>22</v>
      </c>
    </row>
    <row r="5612" spans="1:11" x14ac:dyDescent="0.35">
      <c r="A5612" s="69">
        <f t="shared" si="179"/>
        <v>45809</v>
      </c>
      <c r="B5612" t="s">
        <v>914</v>
      </c>
      <c r="C5612" t="s">
        <v>282</v>
      </c>
      <c r="E5612" t="s">
        <v>298</v>
      </c>
      <c r="F5612" t="s">
        <v>299</v>
      </c>
      <c r="G5612" t="s">
        <v>123</v>
      </c>
      <c r="H5612">
        <v>4</v>
      </c>
      <c r="I5612" s="68" t="str">
        <f>VLOOKUP(E5612,Refs!$P$2:$R$29,3,FALSE)</f>
        <v>Y63</v>
      </c>
      <c r="J5612" s="68" t="str">
        <f>VLOOKUP(E5612,Refs!$P$2:$S$29,4,FALSE)</f>
        <v>North East and Yorkshire</v>
      </c>
      <c r="K5612" s="28">
        <f t="shared" si="178"/>
        <v>4</v>
      </c>
    </row>
    <row r="5613" spans="1:11" x14ac:dyDescent="0.35">
      <c r="A5613" s="69">
        <f t="shared" si="179"/>
        <v>45809</v>
      </c>
      <c r="B5613" t="s">
        <v>914</v>
      </c>
      <c r="C5613" t="s">
        <v>282</v>
      </c>
      <c r="E5613" t="s">
        <v>298</v>
      </c>
      <c r="F5613" t="s">
        <v>299</v>
      </c>
      <c r="G5613" t="s">
        <v>124</v>
      </c>
      <c r="H5613">
        <v>0</v>
      </c>
      <c r="I5613" s="68" t="str">
        <f>VLOOKUP(E5613,Refs!$P$2:$R$29,3,FALSE)</f>
        <v>Y63</v>
      </c>
      <c r="J5613" s="68" t="str">
        <f>VLOOKUP(E5613,Refs!$P$2:$S$29,4,FALSE)</f>
        <v>North East and Yorkshire</v>
      </c>
      <c r="K5613" s="28" t="str">
        <f t="shared" si="178"/>
        <v/>
      </c>
    </row>
    <row r="5614" spans="1:11" x14ac:dyDescent="0.35">
      <c r="A5614" s="69">
        <f t="shared" si="179"/>
        <v>45809</v>
      </c>
      <c r="B5614" t="s">
        <v>914</v>
      </c>
      <c r="C5614" t="s">
        <v>282</v>
      </c>
      <c r="E5614" t="s">
        <v>298</v>
      </c>
      <c r="F5614" t="s">
        <v>299</v>
      </c>
      <c r="G5614" t="s">
        <v>125</v>
      </c>
      <c r="H5614">
        <v>0</v>
      </c>
      <c r="I5614" s="68" t="str">
        <f>VLOOKUP(E5614,Refs!$P$2:$R$29,3,FALSE)</f>
        <v>Y63</v>
      </c>
      <c r="J5614" s="68" t="str">
        <f>VLOOKUP(E5614,Refs!$P$2:$S$29,4,FALSE)</f>
        <v>North East and Yorkshire</v>
      </c>
      <c r="K5614" s="28" t="str">
        <f t="shared" si="178"/>
        <v/>
      </c>
    </row>
    <row r="5615" spans="1:11" x14ac:dyDescent="0.35">
      <c r="A5615" s="69">
        <f t="shared" si="179"/>
        <v>45809</v>
      </c>
      <c r="B5615" t="s">
        <v>914</v>
      </c>
      <c r="C5615" t="s">
        <v>282</v>
      </c>
      <c r="E5615" t="s">
        <v>298</v>
      </c>
      <c r="F5615" t="s">
        <v>299</v>
      </c>
      <c r="G5615" t="s">
        <v>126</v>
      </c>
      <c r="H5615">
        <v>0</v>
      </c>
      <c r="I5615" s="68" t="str">
        <f>VLOOKUP(E5615,Refs!$P$2:$R$29,3,FALSE)</f>
        <v>Y63</v>
      </c>
      <c r="J5615" s="68" t="str">
        <f>VLOOKUP(E5615,Refs!$P$2:$S$29,4,FALSE)</f>
        <v>North East and Yorkshire</v>
      </c>
      <c r="K5615" s="28" t="str">
        <f t="shared" si="178"/>
        <v/>
      </c>
    </row>
    <row r="5616" spans="1:11" x14ac:dyDescent="0.35">
      <c r="A5616" s="69">
        <f t="shared" si="179"/>
        <v>45809</v>
      </c>
      <c r="B5616" t="s">
        <v>914</v>
      </c>
      <c r="C5616" t="s">
        <v>282</v>
      </c>
      <c r="E5616" t="s">
        <v>298</v>
      </c>
      <c r="F5616" t="s">
        <v>299</v>
      </c>
      <c r="G5616" t="s">
        <v>127</v>
      </c>
      <c r="H5616">
        <v>14862</v>
      </c>
      <c r="I5616" s="68" t="str">
        <f>VLOOKUP(E5616,Refs!$P$2:$R$29,3,FALSE)</f>
        <v>Y63</v>
      </c>
      <c r="J5616" s="68" t="str">
        <f>VLOOKUP(E5616,Refs!$P$2:$S$29,4,FALSE)</f>
        <v>North East and Yorkshire</v>
      </c>
      <c r="K5616" s="28">
        <f t="shared" si="178"/>
        <v>14862</v>
      </c>
    </row>
    <row r="5617" spans="1:11" x14ac:dyDescent="0.35">
      <c r="A5617" s="69">
        <f t="shared" si="179"/>
        <v>45809</v>
      </c>
      <c r="B5617" t="s">
        <v>914</v>
      </c>
      <c r="C5617" t="s">
        <v>282</v>
      </c>
      <c r="E5617" t="s">
        <v>298</v>
      </c>
      <c r="F5617" t="s">
        <v>299</v>
      </c>
      <c r="G5617" t="s">
        <v>128</v>
      </c>
      <c r="H5617">
        <v>2767</v>
      </c>
      <c r="I5617" s="68" t="str">
        <f>VLOOKUP(E5617,Refs!$P$2:$R$29,3,FALSE)</f>
        <v>Y63</v>
      </c>
      <c r="J5617" s="68" t="str">
        <f>VLOOKUP(E5617,Refs!$P$2:$S$29,4,FALSE)</f>
        <v>North East and Yorkshire</v>
      </c>
      <c r="K5617" s="28">
        <f t="shared" si="178"/>
        <v>2767</v>
      </c>
    </row>
    <row r="5618" spans="1:11" x14ac:dyDescent="0.35">
      <c r="A5618" s="69">
        <f t="shared" si="179"/>
        <v>45809</v>
      </c>
      <c r="B5618" t="s">
        <v>914</v>
      </c>
      <c r="C5618" t="s">
        <v>282</v>
      </c>
      <c r="E5618" t="s">
        <v>298</v>
      </c>
      <c r="F5618" t="s">
        <v>299</v>
      </c>
      <c r="G5618" t="s">
        <v>129</v>
      </c>
      <c r="H5618">
        <v>3132</v>
      </c>
      <c r="I5618" s="68" t="str">
        <f>VLOOKUP(E5618,Refs!$P$2:$R$29,3,FALSE)</f>
        <v>Y63</v>
      </c>
      <c r="J5618" s="68" t="str">
        <f>VLOOKUP(E5618,Refs!$P$2:$S$29,4,FALSE)</f>
        <v>North East and Yorkshire</v>
      </c>
      <c r="K5618" s="28">
        <f t="shared" si="178"/>
        <v>3132</v>
      </c>
    </row>
    <row r="5619" spans="1:11" x14ac:dyDescent="0.35">
      <c r="A5619" s="69">
        <f t="shared" si="179"/>
        <v>45809</v>
      </c>
      <c r="B5619" t="s">
        <v>914</v>
      </c>
      <c r="C5619" t="s">
        <v>282</v>
      </c>
      <c r="E5619" t="s">
        <v>298</v>
      </c>
      <c r="F5619" t="s">
        <v>299</v>
      </c>
      <c r="G5619" t="s">
        <v>130</v>
      </c>
      <c r="H5619">
        <v>2574</v>
      </c>
      <c r="I5619" s="68" t="str">
        <f>VLOOKUP(E5619,Refs!$P$2:$R$29,3,FALSE)</f>
        <v>Y63</v>
      </c>
      <c r="J5619" s="68" t="str">
        <f>VLOOKUP(E5619,Refs!$P$2:$S$29,4,FALSE)</f>
        <v>North East and Yorkshire</v>
      </c>
      <c r="K5619" s="28">
        <f t="shared" si="178"/>
        <v>2574</v>
      </c>
    </row>
    <row r="5620" spans="1:11" x14ac:dyDescent="0.35">
      <c r="A5620" s="69">
        <f t="shared" si="179"/>
        <v>45809</v>
      </c>
      <c r="B5620" t="s">
        <v>914</v>
      </c>
      <c r="C5620" t="s">
        <v>282</v>
      </c>
      <c r="E5620" t="s">
        <v>298</v>
      </c>
      <c r="F5620" t="s">
        <v>299</v>
      </c>
      <c r="G5620" t="s">
        <v>131</v>
      </c>
      <c r="H5620">
        <v>12013</v>
      </c>
      <c r="I5620" s="68" t="str">
        <f>VLOOKUP(E5620,Refs!$P$2:$R$29,3,FALSE)</f>
        <v>Y63</v>
      </c>
      <c r="J5620" s="68" t="str">
        <f>VLOOKUP(E5620,Refs!$P$2:$S$29,4,FALSE)</f>
        <v>North East and Yorkshire</v>
      </c>
      <c r="K5620" s="28">
        <f t="shared" si="178"/>
        <v>12013</v>
      </c>
    </row>
    <row r="5621" spans="1:11" x14ac:dyDescent="0.35">
      <c r="A5621" s="69">
        <f t="shared" si="179"/>
        <v>45809</v>
      </c>
      <c r="B5621" t="s">
        <v>914</v>
      </c>
      <c r="C5621" t="s">
        <v>282</v>
      </c>
      <c r="E5621" t="s">
        <v>298</v>
      </c>
      <c r="F5621" t="s">
        <v>299</v>
      </c>
      <c r="G5621" t="s">
        <v>132</v>
      </c>
      <c r="H5621">
        <v>8079</v>
      </c>
      <c r="I5621" s="68" t="str">
        <f>VLOOKUP(E5621,Refs!$P$2:$R$29,3,FALSE)</f>
        <v>Y63</v>
      </c>
      <c r="J5621" s="68" t="str">
        <f>VLOOKUP(E5621,Refs!$P$2:$S$29,4,FALSE)</f>
        <v>North East and Yorkshire</v>
      </c>
      <c r="K5621" s="28">
        <f t="shared" si="178"/>
        <v>8079</v>
      </c>
    </row>
    <row r="5622" spans="1:11" x14ac:dyDescent="0.35">
      <c r="A5622" s="69">
        <f t="shared" si="179"/>
        <v>45809</v>
      </c>
      <c r="B5622" t="s">
        <v>914</v>
      </c>
      <c r="C5622" t="s">
        <v>282</v>
      </c>
      <c r="E5622" t="s">
        <v>298</v>
      </c>
      <c r="F5622" t="s">
        <v>299</v>
      </c>
      <c r="G5622" t="s">
        <v>133</v>
      </c>
      <c r="H5622">
        <v>535</v>
      </c>
      <c r="I5622" s="68" t="str">
        <f>VLOOKUP(E5622,Refs!$P$2:$R$29,3,FALSE)</f>
        <v>Y63</v>
      </c>
      <c r="J5622" s="68" t="str">
        <f>VLOOKUP(E5622,Refs!$P$2:$S$29,4,FALSE)</f>
        <v>North East and Yorkshire</v>
      </c>
      <c r="K5622" s="28">
        <f t="shared" si="178"/>
        <v>535</v>
      </c>
    </row>
    <row r="5623" spans="1:11" x14ac:dyDescent="0.35">
      <c r="A5623" s="69">
        <f t="shared" si="179"/>
        <v>45809</v>
      </c>
      <c r="B5623" t="s">
        <v>914</v>
      </c>
      <c r="C5623" t="s">
        <v>282</v>
      </c>
      <c r="E5623" t="s">
        <v>298</v>
      </c>
      <c r="F5623" t="s">
        <v>299</v>
      </c>
      <c r="G5623" t="s">
        <v>134</v>
      </c>
      <c r="H5623">
        <v>311</v>
      </c>
      <c r="I5623" s="68" t="str">
        <f>VLOOKUP(E5623,Refs!$P$2:$R$29,3,FALSE)</f>
        <v>Y63</v>
      </c>
      <c r="J5623" s="68" t="str">
        <f>VLOOKUP(E5623,Refs!$P$2:$S$29,4,FALSE)</f>
        <v>North East and Yorkshire</v>
      </c>
      <c r="K5623" s="28">
        <f t="shared" si="178"/>
        <v>311</v>
      </c>
    </row>
    <row r="5624" spans="1:11" x14ac:dyDescent="0.35">
      <c r="A5624" s="69">
        <f t="shared" si="179"/>
        <v>45809</v>
      </c>
      <c r="B5624" t="s">
        <v>914</v>
      </c>
      <c r="C5624" t="s">
        <v>282</v>
      </c>
      <c r="E5624" t="s">
        <v>298</v>
      </c>
      <c r="F5624" t="s">
        <v>299</v>
      </c>
      <c r="G5624" t="s">
        <v>135</v>
      </c>
      <c r="H5624">
        <v>0</v>
      </c>
      <c r="I5624" s="68" t="str">
        <f>VLOOKUP(E5624,Refs!$P$2:$R$29,3,FALSE)</f>
        <v>Y63</v>
      </c>
      <c r="J5624" s="68" t="str">
        <f>VLOOKUP(E5624,Refs!$P$2:$S$29,4,FALSE)</f>
        <v>North East and Yorkshire</v>
      </c>
      <c r="K5624" s="28" t="str">
        <f t="shared" si="178"/>
        <v/>
      </c>
    </row>
    <row r="5625" spans="1:11" x14ac:dyDescent="0.35">
      <c r="A5625" s="69">
        <f t="shared" si="179"/>
        <v>45809</v>
      </c>
      <c r="B5625" t="s">
        <v>914</v>
      </c>
      <c r="C5625" t="s">
        <v>282</v>
      </c>
      <c r="E5625" t="s">
        <v>298</v>
      </c>
      <c r="F5625" t="s">
        <v>299</v>
      </c>
      <c r="G5625" t="s">
        <v>136</v>
      </c>
      <c r="H5625">
        <v>0</v>
      </c>
      <c r="I5625" s="68" t="str">
        <f>VLOOKUP(E5625,Refs!$P$2:$R$29,3,FALSE)</f>
        <v>Y63</v>
      </c>
      <c r="J5625" s="68" t="str">
        <f>VLOOKUP(E5625,Refs!$P$2:$S$29,4,FALSE)</f>
        <v>North East and Yorkshire</v>
      </c>
      <c r="K5625" s="28" t="str">
        <f t="shared" si="178"/>
        <v/>
      </c>
    </row>
    <row r="5626" spans="1:11" x14ac:dyDescent="0.35">
      <c r="A5626" s="69">
        <f t="shared" si="179"/>
        <v>45809</v>
      </c>
      <c r="B5626" t="s">
        <v>914</v>
      </c>
      <c r="C5626" t="s">
        <v>282</v>
      </c>
      <c r="E5626" t="s">
        <v>298</v>
      </c>
      <c r="F5626" t="s">
        <v>299</v>
      </c>
      <c r="G5626" t="s">
        <v>137</v>
      </c>
      <c r="H5626">
        <v>0</v>
      </c>
      <c r="I5626" s="68" t="str">
        <f>VLOOKUP(E5626,Refs!$P$2:$R$29,3,FALSE)</f>
        <v>Y63</v>
      </c>
      <c r="J5626" s="68" t="str">
        <f>VLOOKUP(E5626,Refs!$P$2:$S$29,4,FALSE)</f>
        <v>North East and Yorkshire</v>
      </c>
      <c r="K5626" s="28" t="str">
        <f t="shared" si="178"/>
        <v/>
      </c>
    </row>
    <row r="5627" spans="1:11" x14ac:dyDescent="0.35">
      <c r="A5627" s="69">
        <f t="shared" si="179"/>
        <v>45809</v>
      </c>
      <c r="B5627" t="s">
        <v>914</v>
      </c>
      <c r="C5627" t="s">
        <v>282</v>
      </c>
      <c r="E5627" t="s">
        <v>298</v>
      </c>
      <c r="F5627" t="s">
        <v>299</v>
      </c>
      <c r="G5627" t="s">
        <v>138</v>
      </c>
      <c r="H5627">
        <v>0</v>
      </c>
      <c r="I5627" s="68" t="str">
        <f>VLOOKUP(E5627,Refs!$P$2:$R$29,3,FALSE)</f>
        <v>Y63</v>
      </c>
      <c r="J5627" s="68" t="str">
        <f>VLOOKUP(E5627,Refs!$P$2:$S$29,4,FALSE)</f>
        <v>North East and Yorkshire</v>
      </c>
      <c r="K5627" s="28" t="str">
        <f t="shared" si="178"/>
        <v/>
      </c>
    </row>
    <row r="5628" spans="1:11" x14ac:dyDescent="0.35">
      <c r="A5628" s="69">
        <f t="shared" si="179"/>
        <v>45809</v>
      </c>
      <c r="B5628" t="s">
        <v>914</v>
      </c>
      <c r="C5628" t="s">
        <v>282</v>
      </c>
      <c r="E5628" t="s">
        <v>298</v>
      </c>
      <c r="F5628" t="s">
        <v>299</v>
      </c>
      <c r="G5628" t="s">
        <v>139</v>
      </c>
      <c r="H5628">
        <v>0</v>
      </c>
      <c r="I5628" s="68" t="str">
        <f>VLOOKUP(E5628,Refs!$P$2:$R$29,3,FALSE)</f>
        <v>Y63</v>
      </c>
      <c r="J5628" s="68" t="str">
        <f>VLOOKUP(E5628,Refs!$P$2:$S$29,4,FALSE)</f>
        <v>North East and Yorkshire</v>
      </c>
      <c r="K5628" s="28" t="str">
        <f t="shared" si="178"/>
        <v/>
      </c>
    </row>
    <row r="5629" spans="1:11" x14ac:dyDescent="0.35">
      <c r="A5629" s="69">
        <f t="shared" si="179"/>
        <v>45809</v>
      </c>
      <c r="B5629" t="s">
        <v>914</v>
      </c>
      <c r="C5629" t="s">
        <v>282</v>
      </c>
      <c r="E5629" t="s">
        <v>298</v>
      </c>
      <c r="F5629" t="s">
        <v>299</v>
      </c>
      <c r="G5629" t="s">
        <v>140</v>
      </c>
      <c r="H5629">
        <v>0</v>
      </c>
      <c r="I5629" s="68" t="str">
        <f>VLOOKUP(E5629,Refs!$P$2:$R$29,3,FALSE)</f>
        <v>Y63</v>
      </c>
      <c r="J5629" s="68" t="str">
        <f>VLOOKUP(E5629,Refs!$P$2:$S$29,4,FALSE)</f>
        <v>North East and Yorkshire</v>
      </c>
      <c r="K5629" s="28" t="str">
        <f t="shared" si="178"/>
        <v/>
      </c>
    </row>
    <row r="5630" spans="1:11" x14ac:dyDescent="0.35">
      <c r="A5630" s="69">
        <f t="shared" si="179"/>
        <v>45809</v>
      </c>
      <c r="B5630" t="s">
        <v>914</v>
      </c>
      <c r="C5630" t="s">
        <v>282</v>
      </c>
      <c r="E5630" t="s">
        <v>298</v>
      </c>
      <c r="F5630" t="s">
        <v>299</v>
      </c>
      <c r="G5630" t="s">
        <v>728</v>
      </c>
      <c r="H5630">
        <v>12</v>
      </c>
      <c r="I5630" s="68" t="str">
        <f>VLOOKUP(E5630,Refs!$P$2:$R$29,3,FALSE)</f>
        <v>Y63</v>
      </c>
      <c r="J5630" s="68" t="str">
        <f>VLOOKUP(E5630,Refs!$P$2:$S$29,4,FALSE)</f>
        <v>North East and Yorkshire</v>
      </c>
      <c r="K5630" s="28">
        <f t="shared" si="178"/>
        <v>12</v>
      </c>
    </row>
    <row r="5631" spans="1:11" x14ac:dyDescent="0.35">
      <c r="A5631" s="69">
        <f t="shared" si="179"/>
        <v>45809</v>
      </c>
      <c r="B5631" t="s">
        <v>914</v>
      </c>
      <c r="C5631" t="s">
        <v>282</v>
      </c>
      <c r="E5631" t="s">
        <v>298</v>
      </c>
      <c r="F5631" t="s">
        <v>299</v>
      </c>
      <c r="G5631" t="s">
        <v>727</v>
      </c>
      <c r="H5631">
        <v>0</v>
      </c>
      <c r="I5631" s="68" t="str">
        <f>VLOOKUP(E5631,Refs!$P$2:$R$29,3,FALSE)</f>
        <v>Y63</v>
      </c>
      <c r="J5631" s="68" t="str">
        <f>VLOOKUP(E5631,Refs!$P$2:$S$29,4,FALSE)</f>
        <v>North East and Yorkshire</v>
      </c>
      <c r="K5631" s="28" t="str">
        <f t="shared" si="178"/>
        <v/>
      </c>
    </row>
    <row r="5632" spans="1:11" x14ac:dyDescent="0.35">
      <c r="A5632" s="69">
        <f t="shared" si="179"/>
        <v>45809</v>
      </c>
      <c r="B5632" t="s">
        <v>914</v>
      </c>
      <c r="C5632" t="s">
        <v>282</v>
      </c>
      <c r="E5632" t="s">
        <v>298</v>
      </c>
      <c r="F5632" t="s">
        <v>299</v>
      </c>
      <c r="G5632" t="s">
        <v>730</v>
      </c>
      <c r="H5632">
        <v>32</v>
      </c>
      <c r="I5632" s="68" t="str">
        <f>VLOOKUP(E5632,Refs!$P$2:$R$29,3,FALSE)</f>
        <v>Y63</v>
      </c>
      <c r="J5632" s="68" t="str">
        <f>VLOOKUP(E5632,Refs!$P$2:$S$29,4,FALSE)</f>
        <v>North East and Yorkshire</v>
      </c>
      <c r="K5632" s="28">
        <f t="shared" si="178"/>
        <v>32</v>
      </c>
    </row>
    <row r="5633" spans="1:11" x14ac:dyDescent="0.35">
      <c r="A5633" s="69">
        <f t="shared" si="179"/>
        <v>45809</v>
      </c>
      <c r="B5633" t="s">
        <v>914</v>
      </c>
      <c r="C5633" t="s">
        <v>282</v>
      </c>
      <c r="E5633" t="s">
        <v>298</v>
      </c>
      <c r="F5633" t="s">
        <v>299</v>
      </c>
      <c r="G5633" t="s">
        <v>729</v>
      </c>
      <c r="H5633">
        <v>0</v>
      </c>
      <c r="I5633" s="68" t="str">
        <f>VLOOKUP(E5633,Refs!$P$2:$R$29,3,FALSE)</f>
        <v>Y63</v>
      </c>
      <c r="J5633" s="68" t="str">
        <f>VLOOKUP(E5633,Refs!$P$2:$S$29,4,FALSE)</f>
        <v>North East and Yorkshire</v>
      </c>
      <c r="K5633" s="28" t="str">
        <f t="shared" si="178"/>
        <v/>
      </c>
    </row>
    <row r="5634" spans="1:11" x14ac:dyDescent="0.35">
      <c r="A5634" s="69">
        <f t="shared" si="179"/>
        <v>45809</v>
      </c>
      <c r="B5634" t="s">
        <v>914</v>
      </c>
      <c r="C5634" t="s">
        <v>290</v>
      </c>
      <c r="D5634" t="s">
        <v>889</v>
      </c>
      <c r="E5634" t="s">
        <v>325</v>
      </c>
      <c r="F5634" t="s">
        <v>326</v>
      </c>
      <c r="G5634" t="s">
        <v>10</v>
      </c>
      <c r="H5634">
        <v>90681</v>
      </c>
      <c r="I5634" s="68" t="str">
        <f>VLOOKUP(E5634,Refs!$P$2:$R$29,3,FALSE)</f>
        <v>Y59</v>
      </c>
      <c r="J5634" s="68" t="str">
        <f>VLOOKUP(E5634,Refs!$P$2:$S$29,4,FALSE)</f>
        <v>South East</v>
      </c>
      <c r="K5634" s="28">
        <f t="shared" ref="K5634:K5697" si="180">IF(OR(H5634="NULL",H5634=0,H5634=""),"",H5634)</f>
        <v>90681</v>
      </c>
    </row>
    <row r="5635" spans="1:11" x14ac:dyDescent="0.35">
      <c r="A5635" s="69">
        <f t="shared" ref="A5635:A5698" si="181">DATEVALUE(RIGHT(B5635,8))</f>
        <v>45809</v>
      </c>
      <c r="B5635" t="s">
        <v>914</v>
      </c>
      <c r="C5635" t="s">
        <v>290</v>
      </c>
      <c r="D5635" t="s">
        <v>889</v>
      </c>
      <c r="E5635" t="s">
        <v>325</v>
      </c>
      <c r="F5635" t="s">
        <v>326</v>
      </c>
      <c r="G5635" t="s">
        <v>69</v>
      </c>
      <c r="H5635">
        <v>0</v>
      </c>
      <c r="I5635" s="68" t="str">
        <f>VLOOKUP(E5635,Refs!$P$2:$R$29,3,FALSE)</f>
        <v>Y59</v>
      </c>
      <c r="J5635" s="68" t="str">
        <f>VLOOKUP(E5635,Refs!$P$2:$S$29,4,FALSE)</f>
        <v>South East</v>
      </c>
      <c r="K5635" s="28" t="str">
        <f t="shared" si="180"/>
        <v/>
      </c>
    </row>
    <row r="5636" spans="1:11" x14ac:dyDescent="0.35">
      <c r="A5636" s="69">
        <f t="shared" si="181"/>
        <v>45809</v>
      </c>
      <c r="B5636" t="s">
        <v>914</v>
      </c>
      <c r="C5636" t="s">
        <v>290</v>
      </c>
      <c r="D5636" t="s">
        <v>889</v>
      </c>
      <c r="E5636" t="s">
        <v>325</v>
      </c>
      <c r="F5636" t="s">
        <v>326</v>
      </c>
      <c r="G5636" t="s">
        <v>20</v>
      </c>
      <c r="H5636">
        <v>78896</v>
      </c>
      <c r="I5636" s="68" t="str">
        <f>VLOOKUP(E5636,Refs!$P$2:$R$29,3,FALSE)</f>
        <v>Y59</v>
      </c>
      <c r="J5636" s="68" t="str">
        <f>VLOOKUP(E5636,Refs!$P$2:$S$29,4,FALSE)</f>
        <v>South East</v>
      </c>
      <c r="K5636" s="28">
        <f t="shared" si="180"/>
        <v>78896</v>
      </c>
    </row>
    <row r="5637" spans="1:11" x14ac:dyDescent="0.35">
      <c r="A5637" s="69">
        <f t="shared" si="181"/>
        <v>45809</v>
      </c>
      <c r="B5637" t="s">
        <v>914</v>
      </c>
      <c r="C5637" t="s">
        <v>290</v>
      </c>
      <c r="D5637" t="s">
        <v>889</v>
      </c>
      <c r="E5637" t="s">
        <v>325</v>
      </c>
      <c r="F5637" t="s">
        <v>326</v>
      </c>
      <c r="G5637" t="s">
        <v>23</v>
      </c>
      <c r="H5637">
        <v>61141</v>
      </c>
      <c r="I5637" s="68" t="str">
        <f>VLOOKUP(E5637,Refs!$P$2:$R$29,3,FALSE)</f>
        <v>Y59</v>
      </c>
      <c r="J5637" s="68" t="str">
        <f>VLOOKUP(E5637,Refs!$P$2:$S$29,4,FALSE)</f>
        <v>South East</v>
      </c>
      <c r="K5637" s="28">
        <f t="shared" si="180"/>
        <v>61141</v>
      </c>
    </row>
    <row r="5638" spans="1:11" x14ac:dyDescent="0.35">
      <c r="A5638" s="69">
        <f t="shared" si="181"/>
        <v>45809</v>
      </c>
      <c r="B5638" t="s">
        <v>914</v>
      </c>
      <c r="C5638" t="s">
        <v>290</v>
      </c>
      <c r="D5638" t="s">
        <v>889</v>
      </c>
      <c r="E5638" t="s">
        <v>325</v>
      </c>
      <c r="F5638" t="s">
        <v>326</v>
      </c>
      <c r="G5638" t="s">
        <v>19</v>
      </c>
      <c r="H5638">
        <v>3939</v>
      </c>
      <c r="I5638" s="68" t="str">
        <f>VLOOKUP(E5638,Refs!$P$2:$R$29,3,FALSE)</f>
        <v>Y59</v>
      </c>
      <c r="J5638" s="68" t="str">
        <f>VLOOKUP(E5638,Refs!$P$2:$S$29,4,FALSE)</f>
        <v>South East</v>
      </c>
      <c r="K5638" s="28">
        <f t="shared" si="180"/>
        <v>3939</v>
      </c>
    </row>
    <row r="5639" spans="1:11" x14ac:dyDescent="0.35">
      <c r="A5639" s="69">
        <f t="shared" si="181"/>
        <v>45809</v>
      </c>
      <c r="B5639" t="s">
        <v>914</v>
      </c>
      <c r="C5639" t="s">
        <v>290</v>
      </c>
      <c r="D5639" t="s">
        <v>889</v>
      </c>
      <c r="E5639" t="s">
        <v>325</v>
      </c>
      <c r="F5639" t="s">
        <v>326</v>
      </c>
      <c r="G5639" t="s">
        <v>21</v>
      </c>
      <c r="H5639">
        <v>5214004</v>
      </c>
      <c r="I5639" s="68" t="str">
        <f>VLOOKUP(E5639,Refs!$P$2:$R$29,3,FALSE)</f>
        <v>Y59</v>
      </c>
      <c r="J5639" s="68" t="str">
        <f>VLOOKUP(E5639,Refs!$P$2:$S$29,4,FALSE)</f>
        <v>South East</v>
      </c>
      <c r="K5639" s="28">
        <f t="shared" si="180"/>
        <v>5214004</v>
      </c>
    </row>
    <row r="5640" spans="1:11" x14ac:dyDescent="0.35">
      <c r="A5640" s="69">
        <f t="shared" si="181"/>
        <v>45809</v>
      </c>
      <c r="B5640" t="s">
        <v>914</v>
      </c>
      <c r="C5640" t="s">
        <v>290</v>
      </c>
      <c r="D5640" t="s">
        <v>889</v>
      </c>
      <c r="E5640" t="s">
        <v>325</v>
      </c>
      <c r="F5640" t="s">
        <v>326</v>
      </c>
      <c r="G5640" t="s">
        <v>70</v>
      </c>
      <c r="H5640">
        <v>446</v>
      </c>
      <c r="I5640" s="68" t="str">
        <f>VLOOKUP(E5640,Refs!$P$2:$R$29,3,FALSE)</f>
        <v>Y59</v>
      </c>
      <c r="J5640" s="68" t="str">
        <f>VLOOKUP(E5640,Refs!$P$2:$S$29,4,FALSE)</f>
        <v>South East</v>
      </c>
      <c r="K5640" s="28">
        <f t="shared" si="180"/>
        <v>446</v>
      </c>
    </row>
    <row r="5641" spans="1:11" x14ac:dyDescent="0.35">
      <c r="A5641" s="69">
        <f t="shared" si="181"/>
        <v>45809</v>
      </c>
      <c r="B5641" t="s">
        <v>914</v>
      </c>
      <c r="C5641" t="s">
        <v>290</v>
      </c>
      <c r="D5641" t="s">
        <v>889</v>
      </c>
      <c r="E5641" t="s">
        <v>325</v>
      </c>
      <c r="F5641" t="s">
        <v>326</v>
      </c>
      <c r="G5641" t="s">
        <v>71</v>
      </c>
      <c r="H5641">
        <v>832</v>
      </c>
      <c r="I5641" s="68" t="str">
        <f>VLOOKUP(E5641,Refs!$P$2:$R$29,3,FALSE)</f>
        <v>Y59</v>
      </c>
      <c r="J5641" s="68" t="str">
        <f>VLOOKUP(E5641,Refs!$P$2:$S$29,4,FALSE)</f>
        <v>South East</v>
      </c>
      <c r="K5641" s="28">
        <f t="shared" si="180"/>
        <v>832</v>
      </c>
    </row>
    <row r="5642" spans="1:11" x14ac:dyDescent="0.35">
      <c r="A5642" s="69">
        <f t="shared" si="181"/>
        <v>45809</v>
      </c>
      <c r="B5642" t="s">
        <v>914</v>
      </c>
      <c r="C5642" t="s">
        <v>290</v>
      </c>
      <c r="D5642" t="s">
        <v>889</v>
      </c>
      <c r="E5642" t="s">
        <v>325</v>
      </c>
      <c r="F5642" t="s">
        <v>326</v>
      </c>
      <c r="G5642" t="s">
        <v>72</v>
      </c>
      <c r="H5642">
        <v>845297</v>
      </c>
      <c r="I5642" s="68" t="str">
        <f>VLOOKUP(E5642,Refs!$P$2:$R$29,3,FALSE)</f>
        <v>Y59</v>
      </c>
      <c r="J5642" s="68" t="str">
        <f>VLOOKUP(E5642,Refs!$P$2:$S$29,4,FALSE)</f>
        <v>South East</v>
      </c>
      <c r="K5642" s="28">
        <f t="shared" si="180"/>
        <v>845297</v>
      </c>
    </row>
    <row r="5643" spans="1:11" x14ac:dyDescent="0.35">
      <c r="A5643" s="69">
        <f t="shared" si="181"/>
        <v>45809</v>
      </c>
      <c r="B5643" t="s">
        <v>914</v>
      </c>
      <c r="C5643" t="s">
        <v>290</v>
      </c>
      <c r="D5643" t="s">
        <v>889</v>
      </c>
      <c r="E5643" t="s">
        <v>325</v>
      </c>
      <c r="F5643" t="s">
        <v>326</v>
      </c>
      <c r="G5643" t="s">
        <v>73</v>
      </c>
      <c r="H5643">
        <v>34659</v>
      </c>
      <c r="I5643" s="68" t="str">
        <f>VLOOKUP(E5643,Refs!$P$2:$R$29,3,FALSE)</f>
        <v>Y59</v>
      </c>
      <c r="J5643" s="68" t="str">
        <f>VLOOKUP(E5643,Refs!$P$2:$S$29,4,FALSE)</f>
        <v>South East</v>
      </c>
      <c r="K5643" s="28">
        <f t="shared" si="180"/>
        <v>34659</v>
      </c>
    </row>
    <row r="5644" spans="1:11" x14ac:dyDescent="0.35">
      <c r="A5644" s="69">
        <f t="shared" si="181"/>
        <v>45809</v>
      </c>
      <c r="B5644" t="s">
        <v>914</v>
      </c>
      <c r="C5644" t="s">
        <v>290</v>
      </c>
      <c r="D5644" t="s">
        <v>889</v>
      </c>
      <c r="E5644" t="s">
        <v>325</v>
      </c>
      <c r="F5644" t="s">
        <v>326</v>
      </c>
      <c r="G5644" t="s">
        <v>74</v>
      </c>
      <c r="H5644">
        <v>99464558</v>
      </c>
      <c r="I5644" s="68" t="str">
        <f>VLOOKUP(E5644,Refs!$P$2:$R$29,3,FALSE)</f>
        <v>Y59</v>
      </c>
      <c r="J5644" s="68" t="str">
        <f>VLOOKUP(E5644,Refs!$P$2:$S$29,4,FALSE)</f>
        <v>South East</v>
      </c>
      <c r="K5644" s="28">
        <f t="shared" si="180"/>
        <v>99464558</v>
      </c>
    </row>
    <row r="5645" spans="1:11" x14ac:dyDescent="0.35">
      <c r="A5645" s="69">
        <f t="shared" si="181"/>
        <v>45809</v>
      </c>
      <c r="B5645" t="s">
        <v>914</v>
      </c>
      <c r="C5645" t="s">
        <v>290</v>
      </c>
      <c r="D5645" t="s">
        <v>889</v>
      </c>
      <c r="E5645" t="s">
        <v>325</v>
      </c>
      <c r="F5645" t="s">
        <v>326</v>
      </c>
      <c r="G5645" t="s">
        <v>26</v>
      </c>
      <c r="H5645">
        <v>78896</v>
      </c>
      <c r="I5645" s="68" t="str">
        <f>VLOOKUP(E5645,Refs!$P$2:$R$29,3,FALSE)</f>
        <v>Y59</v>
      </c>
      <c r="J5645" s="68" t="str">
        <f>VLOOKUP(E5645,Refs!$P$2:$S$29,4,FALSE)</f>
        <v>South East</v>
      </c>
      <c r="K5645" s="28">
        <f t="shared" si="180"/>
        <v>78896</v>
      </c>
    </row>
    <row r="5646" spans="1:11" x14ac:dyDescent="0.35">
      <c r="A5646" s="69">
        <f t="shared" si="181"/>
        <v>45809</v>
      </c>
      <c r="B5646" t="s">
        <v>914</v>
      </c>
      <c r="C5646" t="s">
        <v>290</v>
      </c>
      <c r="D5646" t="s">
        <v>889</v>
      </c>
      <c r="E5646" t="s">
        <v>325</v>
      </c>
      <c r="F5646" t="s">
        <v>326</v>
      </c>
      <c r="G5646" t="s">
        <v>75</v>
      </c>
      <c r="H5646">
        <v>1533</v>
      </c>
      <c r="I5646" s="68" t="str">
        <f>VLOOKUP(E5646,Refs!$P$2:$R$29,3,FALSE)</f>
        <v>Y59</v>
      </c>
      <c r="J5646" s="68" t="str">
        <f>VLOOKUP(E5646,Refs!$P$2:$S$29,4,FALSE)</f>
        <v>South East</v>
      </c>
      <c r="K5646" s="28">
        <f t="shared" si="180"/>
        <v>1533</v>
      </c>
    </row>
    <row r="5647" spans="1:11" x14ac:dyDescent="0.35">
      <c r="A5647" s="69">
        <f t="shared" si="181"/>
        <v>45809</v>
      </c>
      <c r="B5647" t="s">
        <v>914</v>
      </c>
      <c r="C5647" t="s">
        <v>290</v>
      </c>
      <c r="D5647" t="s">
        <v>889</v>
      </c>
      <c r="E5647" t="s">
        <v>325</v>
      </c>
      <c r="F5647" t="s">
        <v>326</v>
      </c>
      <c r="G5647" t="s">
        <v>76</v>
      </c>
      <c r="H5647">
        <v>42704</v>
      </c>
      <c r="I5647" s="68" t="str">
        <f>VLOOKUP(E5647,Refs!$P$2:$R$29,3,FALSE)</f>
        <v>Y59</v>
      </c>
      <c r="J5647" s="68" t="str">
        <f>VLOOKUP(E5647,Refs!$P$2:$S$29,4,FALSE)</f>
        <v>South East</v>
      </c>
      <c r="K5647" s="28">
        <f t="shared" si="180"/>
        <v>42704</v>
      </c>
    </row>
    <row r="5648" spans="1:11" x14ac:dyDescent="0.35">
      <c r="A5648" s="69">
        <f t="shared" si="181"/>
        <v>45809</v>
      </c>
      <c r="B5648" t="s">
        <v>914</v>
      </c>
      <c r="C5648" t="s">
        <v>290</v>
      </c>
      <c r="D5648" t="s">
        <v>889</v>
      </c>
      <c r="E5648" t="s">
        <v>325</v>
      </c>
      <c r="F5648" t="s">
        <v>326</v>
      </c>
      <c r="G5648" t="s">
        <v>77</v>
      </c>
      <c r="H5648">
        <v>10141</v>
      </c>
      <c r="I5648" s="68" t="str">
        <f>VLOOKUP(E5648,Refs!$P$2:$R$29,3,FALSE)</f>
        <v>Y59</v>
      </c>
      <c r="J5648" s="68" t="str">
        <f>VLOOKUP(E5648,Refs!$P$2:$S$29,4,FALSE)</f>
        <v>South East</v>
      </c>
      <c r="K5648" s="28">
        <f t="shared" si="180"/>
        <v>10141</v>
      </c>
    </row>
    <row r="5649" spans="1:11" x14ac:dyDescent="0.35">
      <c r="A5649" s="69">
        <f t="shared" si="181"/>
        <v>45809</v>
      </c>
      <c r="B5649" t="s">
        <v>914</v>
      </c>
      <c r="C5649" t="s">
        <v>290</v>
      </c>
      <c r="D5649" t="s">
        <v>889</v>
      </c>
      <c r="E5649" t="s">
        <v>325</v>
      </c>
      <c r="F5649" t="s">
        <v>326</v>
      </c>
      <c r="G5649" t="s">
        <v>78</v>
      </c>
      <c r="H5649">
        <v>24518</v>
      </c>
      <c r="I5649" s="68" t="str">
        <f>VLOOKUP(E5649,Refs!$P$2:$R$29,3,FALSE)</f>
        <v>Y59</v>
      </c>
      <c r="J5649" s="68" t="str">
        <f>VLOOKUP(E5649,Refs!$P$2:$S$29,4,FALSE)</f>
        <v>South East</v>
      </c>
      <c r="K5649" s="28">
        <f t="shared" si="180"/>
        <v>24518</v>
      </c>
    </row>
    <row r="5650" spans="1:11" x14ac:dyDescent="0.35">
      <c r="A5650" s="69">
        <f t="shared" si="181"/>
        <v>45809</v>
      </c>
      <c r="B5650" t="s">
        <v>914</v>
      </c>
      <c r="C5650" t="s">
        <v>290</v>
      </c>
      <c r="D5650" t="s">
        <v>889</v>
      </c>
      <c r="E5650" t="s">
        <v>325</v>
      </c>
      <c r="F5650" t="s">
        <v>326</v>
      </c>
      <c r="G5650" t="s">
        <v>79</v>
      </c>
      <c r="H5650">
        <v>0</v>
      </c>
      <c r="I5650" s="68" t="str">
        <f>VLOOKUP(E5650,Refs!$P$2:$R$29,3,FALSE)</f>
        <v>Y59</v>
      </c>
      <c r="J5650" s="68" t="str">
        <f>VLOOKUP(E5650,Refs!$P$2:$S$29,4,FALSE)</f>
        <v>South East</v>
      </c>
      <c r="K5650" s="28" t="str">
        <f t="shared" si="180"/>
        <v/>
      </c>
    </row>
    <row r="5651" spans="1:11" x14ac:dyDescent="0.35">
      <c r="A5651" s="69">
        <f t="shared" si="181"/>
        <v>45809</v>
      </c>
      <c r="B5651" t="s">
        <v>914</v>
      </c>
      <c r="C5651" t="s">
        <v>290</v>
      </c>
      <c r="D5651" t="s">
        <v>889</v>
      </c>
      <c r="E5651" t="s">
        <v>325</v>
      </c>
      <c r="F5651" t="s">
        <v>326</v>
      </c>
      <c r="G5651" t="s">
        <v>25</v>
      </c>
      <c r="H5651">
        <v>34659</v>
      </c>
      <c r="I5651" s="68" t="str">
        <f>VLOOKUP(E5651,Refs!$P$2:$R$29,3,FALSE)</f>
        <v>Y59</v>
      </c>
      <c r="J5651" s="68" t="str">
        <f>VLOOKUP(E5651,Refs!$P$2:$S$29,4,FALSE)</f>
        <v>South East</v>
      </c>
      <c r="K5651" s="28">
        <f t="shared" si="180"/>
        <v>34659</v>
      </c>
    </row>
    <row r="5652" spans="1:11" x14ac:dyDescent="0.35">
      <c r="A5652" s="69">
        <f t="shared" si="181"/>
        <v>45809</v>
      </c>
      <c r="B5652" t="s">
        <v>914</v>
      </c>
      <c r="C5652" t="s">
        <v>290</v>
      </c>
      <c r="D5652" t="s">
        <v>889</v>
      </c>
      <c r="E5652" t="s">
        <v>325</v>
      </c>
      <c r="F5652" t="s">
        <v>326</v>
      </c>
      <c r="G5652" t="s">
        <v>80</v>
      </c>
      <c r="H5652">
        <v>0</v>
      </c>
      <c r="I5652" s="68" t="str">
        <f>VLOOKUP(E5652,Refs!$P$2:$R$29,3,FALSE)</f>
        <v>Y59</v>
      </c>
      <c r="J5652" s="68" t="str">
        <f>VLOOKUP(E5652,Refs!$P$2:$S$29,4,FALSE)</f>
        <v>South East</v>
      </c>
      <c r="K5652" s="28" t="str">
        <f t="shared" si="180"/>
        <v/>
      </c>
    </row>
    <row r="5653" spans="1:11" x14ac:dyDescent="0.35">
      <c r="A5653" s="69">
        <f t="shared" si="181"/>
        <v>45809</v>
      </c>
      <c r="B5653" t="s">
        <v>914</v>
      </c>
      <c r="C5653" t="s">
        <v>290</v>
      </c>
      <c r="D5653" t="s">
        <v>889</v>
      </c>
      <c r="E5653" t="s">
        <v>325</v>
      </c>
      <c r="F5653" t="s">
        <v>326</v>
      </c>
      <c r="G5653" t="s">
        <v>81</v>
      </c>
      <c r="H5653">
        <v>17059</v>
      </c>
      <c r="I5653" s="68" t="str">
        <f>VLOOKUP(E5653,Refs!$P$2:$R$29,3,FALSE)</f>
        <v>Y59</v>
      </c>
      <c r="J5653" s="68" t="str">
        <f>VLOOKUP(E5653,Refs!$P$2:$S$29,4,FALSE)</f>
        <v>South East</v>
      </c>
      <c r="K5653" s="28">
        <f t="shared" si="180"/>
        <v>17059</v>
      </c>
    </row>
    <row r="5654" spans="1:11" x14ac:dyDescent="0.35">
      <c r="A5654" s="69">
        <f t="shared" si="181"/>
        <v>45809</v>
      </c>
      <c r="B5654" t="s">
        <v>914</v>
      </c>
      <c r="C5654" t="s">
        <v>290</v>
      </c>
      <c r="D5654" t="s">
        <v>889</v>
      </c>
      <c r="E5654" t="s">
        <v>325</v>
      </c>
      <c r="F5654" t="s">
        <v>326</v>
      </c>
      <c r="G5654" t="s">
        <v>82</v>
      </c>
      <c r="H5654">
        <v>5545</v>
      </c>
      <c r="I5654" s="68" t="str">
        <f>VLOOKUP(E5654,Refs!$P$2:$R$29,3,FALSE)</f>
        <v>Y59</v>
      </c>
      <c r="J5654" s="68" t="str">
        <f>VLOOKUP(E5654,Refs!$P$2:$S$29,4,FALSE)</f>
        <v>South East</v>
      </c>
      <c r="K5654" s="28">
        <f t="shared" si="180"/>
        <v>5545</v>
      </c>
    </row>
    <row r="5655" spans="1:11" x14ac:dyDescent="0.35">
      <c r="A5655" s="69">
        <f t="shared" si="181"/>
        <v>45809</v>
      </c>
      <c r="B5655" t="s">
        <v>914</v>
      </c>
      <c r="C5655" t="s">
        <v>290</v>
      </c>
      <c r="D5655" t="s">
        <v>889</v>
      </c>
      <c r="E5655" t="s">
        <v>325</v>
      </c>
      <c r="F5655" t="s">
        <v>326</v>
      </c>
      <c r="G5655" t="s">
        <v>83</v>
      </c>
      <c r="H5655">
        <v>7217</v>
      </c>
      <c r="I5655" s="68" t="str">
        <f>VLOOKUP(E5655,Refs!$P$2:$R$29,3,FALSE)</f>
        <v>Y59</v>
      </c>
      <c r="J5655" s="68" t="str">
        <f>VLOOKUP(E5655,Refs!$P$2:$S$29,4,FALSE)</f>
        <v>South East</v>
      </c>
      <c r="K5655" s="28">
        <f t="shared" si="180"/>
        <v>7217</v>
      </c>
    </row>
    <row r="5656" spans="1:11" x14ac:dyDescent="0.35">
      <c r="A5656" s="69">
        <f t="shared" si="181"/>
        <v>45809</v>
      </c>
      <c r="B5656" t="s">
        <v>914</v>
      </c>
      <c r="C5656" t="s">
        <v>290</v>
      </c>
      <c r="D5656" t="s">
        <v>889</v>
      </c>
      <c r="E5656" t="s">
        <v>325</v>
      </c>
      <c r="F5656" t="s">
        <v>326</v>
      </c>
      <c r="G5656" t="s">
        <v>84</v>
      </c>
      <c r="H5656">
        <v>0</v>
      </c>
      <c r="I5656" s="68" t="str">
        <f>VLOOKUP(E5656,Refs!$P$2:$R$29,3,FALSE)</f>
        <v>Y59</v>
      </c>
      <c r="J5656" s="68" t="str">
        <f>VLOOKUP(E5656,Refs!$P$2:$S$29,4,FALSE)</f>
        <v>South East</v>
      </c>
      <c r="K5656" s="28" t="str">
        <f t="shared" si="180"/>
        <v/>
      </c>
    </row>
    <row r="5657" spans="1:11" x14ac:dyDescent="0.35">
      <c r="A5657" s="69">
        <f t="shared" si="181"/>
        <v>45809</v>
      </c>
      <c r="B5657" t="s">
        <v>914</v>
      </c>
      <c r="C5657" t="s">
        <v>290</v>
      </c>
      <c r="D5657" t="s">
        <v>889</v>
      </c>
      <c r="E5657" t="s">
        <v>325</v>
      </c>
      <c r="F5657" t="s">
        <v>326</v>
      </c>
      <c r="G5657" t="s">
        <v>85</v>
      </c>
      <c r="H5657">
        <v>2971</v>
      </c>
      <c r="I5657" s="68" t="str">
        <f>VLOOKUP(E5657,Refs!$P$2:$R$29,3,FALSE)</f>
        <v>Y59</v>
      </c>
      <c r="J5657" s="68" t="str">
        <f>VLOOKUP(E5657,Refs!$P$2:$S$29,4,FALSE)</f>
        <v>South East</v>
      </c>
      <c r="K5657" s="28">
        <f t="shared" si="180"/>
        <v>2971</v>
      </c>
    </row>
    <row r="5658" spans="1:11" x14ac:dyDescent="0.35">
      <c r="A5658" s="69">
        <f t="shared" si="181"/>
        <v>45809</v>
      </c>
      <c r="B5658" t="s">
        <v>914</v>
      </c>
      <c r="C5658" t="s">
        <v>290</v>
      </c>
      <c r="D5658" t="s">
        <v>889</v>
      </c>
      <c r="E5658" t="s">
        <v>325</v>
      </c>
      <c r="F5658" t="s">
        <v>326</v>
      </c>
      <c r="G5658" t="s">
        <v>86</v>
      </c>
      <c r="H5658">
        <v>1469</v>
      </c>
      <c r="I5658" s="68" t="str">
        <f>VLOOKUP(E5658,Refs!$P$2:$R$29,3,FALSE)</f>
        <v>Y59</v>
      </c>
      <c r="J5658" s="68" t="str">
        <f>VLOOKUP(E5658,Refs!$P$2:$S$29,4,FALSE)</f>
        <v>South East</v>
      </c>
      <c r="K5658" s="28">
        <f t="shared" si="180"/>
        <v>1469</v>
      </c>
    </row>
    <row r="5659" spans="1:11" x14ac:dyDescent="0.35">
      <c r="A5659" s="69">
        <f t="shared" si="181"/>
        <v>45809</v>
      </c>
      <c r="B5659" t="s">
        <v>914</v>
      </c>
      <c r="C5659" t="s">
        <v>290</v>
      </c>
      <c r="D5659" t="s">
        <v>889</v>
      </c>
      <c r="E5659" t="s">
        <v>325</v>
      </c>
      <c r="F5659" t="s">
        <v>326</v>
      </c>
      <c r="G5659" t="s">
        <v>87</v>
      </c>
      <c r="H5659">
        <v>6952</v>
      </c>
      <c r="I5659" s="68" t="str">
        <f>VLOOKUP(E5659,Refs!$P$2:$R$29,3,FALSE)</f>
        <v>Y59</v>
      </c>
      <c r="J5659" s="68" t="str">
        <f>VLOOKUP(E5659,Refs!$P$2:$S$29,4,FALSE)</f>
        <v>South East</v>
      </c>
      <c r="K5659" s="28">
        <f t="shared" si="180"/>
        <v>6952</v>
      </c>
    </row>
    <row r="5660" spans="1:11" x14ac:dyDescent="0.35">
      <c r="A5660" s="69">
        <f t="shared" si="181"/>
        <v>45809</v>
      </c>
      <c r="B5660" t="s">
        <v>914</v>
      </c>
      <c r="C5660" t="s">
        <v>290</v>
      </c>
      <c r="D5660" t="s">
        <v>889</v>
      </c>
      <c r="E5660" t="s">
        <v>325</v>
      </c>
      <c r="F5660" t="s">
        <v>326</v>
      </c>
      <c r="G5660" t="s">
        <v>88</v>
      </c>
      <c r="H5660">
        <v>0</v>
      </c>
      <c r="I5660" s="68" t="str">
        <f>VLOOKUP(E5660,Refs!$P$2:$R$29,3,FALSE)</f>
        <v>Y59</v>
      </c>
      <c r="J5660" s="68" t="str">
        <f>VLOOKUP(E5660,Refs!$P$2:$S$29,4,FALSE)</f>
        <v>South East</v>
      </c>
      <c r="K5660" s="28" t="str">
        <f t="shared" si="180"/>
        <v/>
      </c>
    </row>
    <row r="5661" spans="1:11" x14ac:dyDescent="0.35">
      <c r="A5661" s="69">
        <f t="shared" si="181"/>
        <v>45809</v>
      </c>
      <c r="B5661" t="s">
        <v>914</v>
      </c>
      <c r="C5661" t="s">
        <v>290</v>
      </c>
      <c r="D5661" t="s">
        <v>889</v>
      </c>
      <c r="E5661" t="s">
        <v>325</v>
      </c>
      <c r="F5661" t="s">
        <v>326</v>
      </c>
      <c r="G5661" t="s">
        <v>89</v>
      </c>
      <c r="H5661">
        <v>76483</v>
      </c>
      <c r="I5661" s="68" t="str">
        <f>VLOOKUP(E5661,Refs!$P$2:$R$29,3,FALSE)</f>
        <v>Y59</v>
      </c>
      <c r="J5661" s="68" t="str">
        <f>VLOOKUP(E5661,Refs!$P$2:$S$29,4,FALSE)</f>
        <v>South East</v>
      </c>
      <c r="K5661" s="28">
        <f t="shared" si="180"/>
        <v>76483</v>
      </c>
    </row>
    <row r="5662" spans="1:11" x14ac:dyDescent="0.35">
      <c r="A5662" s="69">
        <f t="shared" si="181"/>
        <v>45809</v>
      </c>
      <c r="B5662" t="s">
        <v>914</v>
      </c>
      <c r="C5662" t="s">
        <v>290</v>
      </c>
      <c r="D5662" t="s">
        <v>889</v>
      </c>
      <c r="E5662" t="s">
        <v>325</v>
      </c>
      <c r="F5662" t="s">
        <v>326</v>
      </c>
      <c r="G5662" t="s">
        <v>27</v>
      </c>
      <c r="H5662">
        <v>4764</v>
      </c>
      <c r="I5662" s="68" t="str">
        <f>VLOOKUP(E5662,Refs!$P$2:$R$29,3,FALSE)</f>
        <v>Y59</v>
      </c>
      <c r="J5662" s="68" t="str">
        <f>VLOOKUP(E5662,Refs!$P$2:$S$29,4,FALSE)</f>
        <v>South East</v>
      </c>
      <c r="K5662" s="28">
        <f t="shared" si="180"/>
        <v>4764</v>
      </c>
    </row>
    <row r="5663" spans="1:11" x14ac:dyDescent="0.35">
      <c r="A5663" s="69">
        <f t="shared" si="181"/>
        <v>45809</v>
      </c>
      <c r="B5663" t="s">
        <v>914</v>
      </c>
      <c r="C5663" t="s">
        <v>290</v>
      </c>
      <c r="D5663" t="s">
        <v>889</v>
      </c>
      <c r="E5663" t="s">
        <v>325</v>
      </c>
      <c r="F5663" t="s">
        <v>326</v>
      </c>
      <c r="G5663" t="s">
        <v>29</v>
      </c>
      <c r="H5663">
        <v>11655</v>
      </c>
      <c r="I5663" s="68" t="str">
        <f>VLOOKUP(E5663,Refs!$P$2:$R$29,3,FALSE)</f>
        <v>Y59</v>
      </c>
      <c r="J5663" s="68" t="str">
        <f>VLOOKUP(E5663,Refs!$P$2:$S$29,4,FALSE)</f>
        <v>South East</v>
      </c>
      <c r="K5663" s="28">
        <f t="shared" si="180"/>
        <v>11655</v>
      </c>
    </row>
    <row r="5664" spans="1:11" x14ac:dyDescent="0.35">
      <c r="A5664" s="69">
        <f t="shared" si="181"/>
        <v>45809</v>
      </c>
      <c r="B5664" t="s">
        <v>914</v>
      </c>
      <c r="C5664" t="s">
        <v>290</v>
      </c>
      <c r="D5664" t="s">
        <v>889</v>
      </c>
      <c r="E5664" t="s">
        <v>325</v>
      </c>
      <c r="F5664" t="s">
        <v>326</v>
      </c>
      <c r="G5664" t="s">
        <v>90</v>
      </c>
      <c r="H5664">
        <v>4177</v>
      </c>
      <c r="I5664" s="68" t="str">
        <f>VLOOKUP(E5664,Refs!$P$2:$R$29,3,FALSE)</f>
        <v>Y59</v>
      </c>
      <c r="J5664" s="68" t="str">
        <f>VLOOKUP(E5664,Refs!$P$2:$S$29,4,FALSE)</f>
        <v>South East</v>
      </c>
      <c r="K5664" s="28">
        <f t="shared" si="180"/>
        <v>4177</v>
      </c>
    </row>
    <row r="5665" spans="1:11" x14ac:dyDescent="0.35">
      <c r="A5665" s="69">
        <f t="shared" si="181"/>
        <v>45809</v>
      </c>
      <c r="B5665" t="s">
        <v>914</v>
      </c>
      <c r="C5665" t="s">
        <v>290</v>
      </c>
      <c r="D5665" t="s">
        <v>889</v>
      </c>
      <c r="E5665" t="s">
        <v>325</v>
      </c>
      <c r="F5665" t="s">
        <v>326</v>
      </c>
      <c r="G5665" t="s">
        <v>91</v>
      </c>
      <c r="H5665">
        <v>0</v>
      </c>
      <c r="I5665" s="68" t="str">
        <f>VLOOKUP(E5665,Refs!$P$2:$R$29,3,FALSE)</f>
        <v>Y59</v>
      </c>
      <c r="J5665" s="68" t="str">
        <f>VLOOKUP(E5665,Refs!$P$2:$S$29,4,FALSE)</f>
        <v>South East</v>
      </c>
      <c r="K5665" s="28" t="str">
        <f t="shared" si="180"/>
        <v/>
      </c>
    </row>
    <row r="5666" spans="1:11" x14ac:dyDescent="0.35">
      <c r="A5666" s="69">
        <f t="shared" si="181"/>
        <v>45809</v>
      </c>
      <c r="B5666" t="s">
        <v>914</v>
      </c>
      <c r="C5666" t="s">
        <v>290</v>
      </c>
      <c r="D5666" t="s">
        <v>889</v>
      </c>
      <c r="E5666" t="s">
        <v>325</v>
      </c>
      <c r="F5666" t="s">
        <v>326</v>
      </c>
      <c r="G5666" t="s">
        <v>92</v>
      </c>
      <c r="H5666">
        <v>3114</v>
      </c>
      <c r="I5666" s="68" t="str">
        <f>VLOOKUP(E5666,Refs!$P$2:$R$29,3,FALSE)</f>
        <v>Y59</v>
      </c>
      <c r="J5666" s="68" t="str">
        <f>VLOOKUP(E5666,Refs!$P$2:$S$29,4,FALSE)</f>
        <v>South East</v>
      </c>
      <c r="K5666" s="28">
        <f t="shared" si="180"/>
        <v>3114</v>
      </c>
    </row>
    <row r="5667" spans="1:11" x14ac:dyDescent="0.35">
      <c r="A5667" s="69">
        <f t="shared" si="181"/>
        <v>45809</v>
      </c>
      <c r="B5667" t="s">
        <v>914</v>
      </c>
      <c r="C5667" t="s">
        <v>290</v>
      </c>
      <c r="D5667" t="s">
        <v>889</v>
      </c>
      <c r="E5667" t="s">
        <v>325</v>
      </c>
      <c r="F5667" t="s">
        <v>326</v>
      </c>
      <c r="G5667" t="s">
        <v>93</v>
      </c>
      <c r="H5667">
        <v>420</v>
      </c>
      <c r="I5667" s="68" t="str">
        <f>VLOOKUP(E5667,Refs!$P$2:$R$29,3,FALSE)</f>
        <v>Y59</v>
      </c>
      <c r="J5667" s="68" t="str">
        <f>VLOOKUP(E5667,Refs!$P$2:$S$29,4,FALSE)</f>
        <v>South East</v>
      </c>
      <c r="K5667" s="28">
        <f t="shared" si="180"/>
        <v>420</v>
      </c>
    </row>
    <row r="5668" spans="1:11" x14ac:dyDescent="0.35">
      <c r="A5668" s="69">
        <f t="shared" si="181"/>
        <v>45809</v>
      </c>
      <c r="B5668" t="s">
        <v>914</v>
      </c>
      <c r="C5668" t="s">
        <v>290</v>
      </c>
      <c r="D5668" t="s">
        <v>889</v>
      </c>
      <c r="E5668" t="s">
        <v>325</v>
      </c>
      <c r="F5668" t="s">
        <v>326</v>
      </c>
      <c r="G5668" t="s">
        <v>94</v>
      </c>
      <c r="H5668">
        <v>2552</v>
      </c>
      <c r="I5668" s="68" t="str">
        <f>VLOOKUP(E5668,Refs!$P$2:$R$29,3,FALSE)</f>
        <v>Y59</v>
      </c>
      <c r="J5668" s="68" t="str">
        <f>VLOOKUP(E5668,Refs!$P$2:$S$29,4,FALSE)</f>
        <v>South East</v>
      </c>
      <c r="K5668" s="28">
        <f t="shared" si="180"/>
        <v>2552</v>
      </c>
    </row>
    <row r="5669" spans="1:11" x14ac:dyDescent="0.35">
      <c r="A5669" s="69">
        <f t="shared" si="181"/>
        <v>45809</v>
      </c>
      <c r="B5669" t="s">
        <v>914</v>
      </c>
      <c r="C5669" t="s">
        <v>290</v>
      </c>
      <c r="D5669" t="s">
        <v>889</v>
      </c>
      <c r="E5669" t="s">
        <v>325</v>
      </c>
      <c r="F5669" t="s">
        <v>326</v>
      </c>
      <c r="G5669" t="s">
        <v>95</v>
      </c>
      <c r="H5669">
        <v>860</v>
      </c>
      <c r="I5669" s="68" t="str">
        <f>VLOOKUP(E5669,Refs!$P$2:$R$29,3,FALSE)</f>
        <v>Y59</v>
      </c>
      <c r="J5669" s="68" t="str">
        <f>VLOOKUP(E5669,Refs!$P$2:$S$29,4,FALSE)</f>
        <v>South East</v>
      </c>
      <c r="K5669" s="28">
        <f t="shared" si="180"/>
        <v>860</v>
      </c>
    </row>
    <row r="5670" spans="1:11" x14ac:dyDescent="0.35">
      <c r="A5670" s="69">
        <f t="shared" si="181"/>
        <v>45809</v>
      </c>
      <c r="B5670" t="s">
        <v>914</v>
      </c>
      <c r="C5670" t="s">
        <v>290</v>
      </c>
      <c r="D5670" t="s">
        <v>889</v>
      </c>
      <c r="E5670" t="s">
        <v>325</v>
      </c>
      <c r="F5670" t="s">
        <v>326</v>
      </c>
      <c r="G5670" t="s">
        <v>96</v>
      </c>
      <c r="H5670">
        <v>4747</v>
      </c>
      <c r="I5670" s="68" t="str">
        <f>VLOOKUP(E5670,Refs!$P$2:$R$29,3,FALSE)</f>
        <v>Y59</v>
      </c>
      <c r="J5670" s="68" t="str">
        <f>VLOOKUP(E5670,Refs!$P$2:$S$29,4,FALSE)</f>
        <v>South East</v>
      </c>
      <c r="K5670" s="28">
        <f t="shared" si="180"/>
        <v>4747</v>
      </c>
    </row>
    <row r="5671" spans="1:11" x14ac:dyDescent="0.35">
      <c r="A5671" s="69">
        <f t="shared" si="181"/>
        <v>45809</v>
      </c>
      <c r="B5671" t="s">
        <v>914</v>
      </c>
      <c r="C5671" t="s">
        <v>290</v>
      </c>
      <c r="D5671" t="s">
        <v>889</v>
      </c>
      <c r="E5671" t="s">
        <v>325</v>
      </c>
      <c r="F5671" t="s">
        <v>326</v>
      </c>
      <c r="G5671" t="s">
        <v>31</v>
      </c>
      <c r="H5671">
        <v>1037</v>
      </c>
      <c r="I5671" s="68" t="str">
        <f>VLOOKUP(E5671,Refs!$P$2:$R$29,3,FALSE)</f>
        <v>Y59</v>
      </c>
      <c r="J5671" s="68" t="str">
        <f>VLOOKUP(E5671,Refs!$P$2:$S$29,4,FALSE)</f>
        <v>South East</v>
      </c>
      <c r="K5671" s="28">
        <f t="shared" si="180"/>
        <v>1037</v>
      </c>
    </row>
    <row r="5672" spans="1:11" x14ac:dyDescent="0.35">
      <c r="A5672" s="69">
        <f t="shared" si="181"/>
        <v>45809</v>
      </c>
      <c r="B5672" t="s">
        <v>914</v>
      </c>
      <c r="C5672" t="s">
        <v>290</v>
      </c>
      <c r="D5672" t="s">
        <v>889</v>
      </c>
      <c r="E5672" t="s">
        <v>325</v>
      </c>
      <c r="F5672" t="s">
        <v>326</v>
      </c>
      <c r="G5672" t="s">
        <v>97</v>
      </c>
      <c r="H5672">
        <v>8753</v>
      </c>
      <c r="I5672" s="68" t="str">
        <f>VLOOKUP(E5672,Refs!$P$2:$R$29,3,FALSE)</f>
        <v>Y59</v>
      </c>
      <c r="J5672" s="68" t="str">
        <f>VLOOKUP(E5672,Refs!$P$2:$S$29,4,FALSE)</f>
        <v>South East</v>
      </c>
      <c r="K5672" s="28">
        <f t="shared" si="180"/>
        <v>8753</v>
      </c>
    </row>
    <row r="5673" spans="1:11" x14ac:dyDescent="0.35">
      <c r="A5673" s="69">
        <f t="shared" si="181"/>
        <v>45809</v>
      </c>
      <c r="B5673" t="s">
        <v>914</v>
      </c>
      <c r="C5673" t="s">
        <v>290</v>
      </c>
      <c r="D5673" t="s">
        <v>889</v>
      </c>
      <c r="E5673" t="s">
        <v>325</v>
      </c>
      <c r="F5673" t="s">
        <v>326</v>
      </c>
      <c r="G5673" t="s">
        <v>98</v>
      </c>
      <c r="H5673">
        <v>7447</v>
      </c>
      <c r="I5673" s="68" t="str">
        <f>VLOOKUP(E5673,Refs!$P$2:$R$29,3,FALSE)</f>
        <v>Y59</v>
      </c>
      <c r="J5673" s="68" t="str">
        <f>VLOOKUP(E5673,Refs!$P$2:$S$29,4,FALSE)</f>
        <v>South East</v>
      </c>
      <c r="K5673" s="28">
        <f t="shared" si="180"/>
        <v>7447</v>
      </c>
    </row>
    <row r="5674" spans="1:11" x14ac:dyDescent="0.35">
      <c r="A5674" s="69">
        <f t="shared" si="181"/>
        <v>45809</v>
      </c>
      <c r="B5674" t="s">
        <v>914</v>
      </c>
      <c r="C5674" t="s">
        <v>290</v>
      </c>
      <c r="D5674" t="s">
        <v>889</v>
      </c>
      <c r="E5674" t="s">
        <v>325</v>
      </c>
      <c r="F5674" t="s">
        <v>326</v>
      </c>
      <c r="G5674" t="s">
        <v>99</v>
      </c>
      <c r="H5674">
        <v>4736</v>
      </c>
      <c r="I5674" s="68" t="str">
        <f>VLOOKUP(E5674,Refs!$P$2:$R$29,3,FALSE)</f>
        <v>Y59</v>
      </c>
      <c r="J5674" s="68" t="str">
        <f>VLOOKUP(E5674,Refs!$P$2:$S$29,4,FALSE)</f>
        <v>South East</v>
      </c>
      <c r="K5674" s="28">
        <f t="shared" si="180"/>
        <v>4736</v>
      </c>
    </row>
    <row r="5675" spans="1:11" x14ac:dyDescent="0.35">
      <c r="A5675" s="69">
        <f t="shared" si="181"/>
        <v>45809</v>
      </c>
      <c r="B5675" t="s">
        <v>914</v>
      </c>
      <c r="C5675" t="s">
        <v>290</v>
      </c>
      <c r="D5675" t="s">
        <v>889</v>
      </c>
      <c r="E5675" t="s">
        <v>325</v>
      </c>
      <c r="F5675" t="s">
        <v>326</v>
      </c>
      <c r="G5675" t="s">
        <v>100</v>
      </c>
      <c r="H5675">
        <v>0</v>
      </c>
      <c r="I5675" s="68" t="str">
        <f>VLOOKUP(E5675,Refs!$P$2:$R$29,3,FALSE)</f>
        <v>Y59</v>
      </c>
      <c r="J5675" s="68" t="str">
        <f>VLOOKUP(E5675,Refs!$P$2:$S$29,4,FALSE)</f>
        <v>South East</v>
      </c>
      <c r="K5675" s="28" t="str">
        <f t="shared" si="180"/>
        <v/>
      </c>
    </row>
    <row r="5676" spans="1:11" x14ac:dyDescent="0.35">
      <c r="A5676" s="69">
        <f t="shared" si="181"/>
        <v>45809</v>
      </c>
      <c r="B5676" t="s">
        <v>914</v>
      </c>
      <c r="C5676" t="s">
        <v>290</v>
      </c>
      <c r="D5676" t="s">
        <v>889</v>
      </c>
      <c r="E5676" t="s">
        <v>325</v>
      </c>
      <c r="F5676" t="s">
        <v>326</v>
      </c>
      <c r="G5676" t="s">
        <v>101</v>
      </c>
      <c r="H5676">
        <v>0</v>
      </c>
      <c r="I5676" s="68" t="str">
        <f>VLOOKUP(E5676,Refs!$P$2:$R$29,3,FALSE)</f>
        <v>Y59</v>
      </c>
      <c r="J5676" s="68" t="str">
        <f>VLOOKUP(E5676,Refs!$P$2:$S$29,4,FALSE)</f>
        <v>South East</v>
      </c>
      <c r="K5676" s="28" t="str">
        <f t="shared" si="180"/>
        <v/>
      </c>
    </row>
    <row r="5677" spans="1:11" x14ac:dyDescent="0.35">
      <c r="A5677" s="69">
        <f t="shared" si="181"/>
        <v>45809</v>
      </c>
      <c r="B5677" t="s">
        <v>914</v>
      </c>
      <c r="C5677" t="s">
        <v>290</v>
      </c>
      <c r="D5677" t="s">
        <v>889</v>
      </c>
      <c r="E5677" t="s">
        <v>325</v>
      </c>
      <c r="F5677" t="s">
        <v>326</v>
      </c>
      <c r="G5677" t="s">
        <v>102</v>
      </c>
      <c r="H5677">
        <v>330</v>
      </c>
      <c r="I5677" s="68" t="str">
        <f>VLOOKUP(E5677,Refs!$P$2:$R$29,3,FALSE)</f>
        <v>Y59</v>
      </c>
      <c r="J5677" s="68" t="str">
        <f>VLOOKUP(E5677,Refs!$P$2:$S$29,4,FALSE)</f>
        <v>South East</v>
      </c>
      <c r="K5677" s="28">
        <f t="shared" si="180"/>
        <v>330</v>
      </c>
    </row>
    <row r="5678" spans="1:11" x14ac:dyDescent="0.35">
      <c r="A5678" s="69">
        <f t="shared" si="181"/>
        <v>45809</v>
      </c>
      <c r="B5678" t="s">
        <v>914</v>
      </c>
      <c r="C5678" t="s">
        <v>290</v>
      </c>
      <c r="D5678" t="s">
        <v>889</v>
      </c>
      <c r="E5678" t="s">
        <v>325</v>
      </c>
      <c r="F5678" t="s">
        <v>326</v>
      </c>
      <c r="G5678" t="s">
        <v>103</v>
      </c>
      <c r="H5678">
        <v>1770</v>
      </c>
      <c r="I5678" s="68" t="str">
        <f>VLOOKUP(E5678,Refs!$P$2:$R$29,3,FALSE)</f>
        <v>Y59</v>
      </c>
      <c r="J5678" s="68" t="str">
        <f>VLOOKUP(E5678,Refs!$P$2:$S$29,4,FALSE)</f>
        <v>South East</v>
      </c>
      <c r="K5678" s="28">
        <f t="shared" si="180"/>
        <v>1770</v>
      </c>
    </row>
    <row r="5679" spans="1:11" x14ac:dyDescent="0.35">
      <c r="A5679" s="69">
        <f t="shared" si="181"/>
        <v>45809</v>
      </c>
      <c r="B5679" t="s">
        <v>914</v>
      </c>
      <c r="C5679" t="s">
        <v>290</v>
      </c>
      <c r="D5679" t="s">
        <v>889</v>
      </c>
      <c r="E5679" t="s">
        <v>325</v>
      </c>
      <c r="F5679" t="s">
        <v>326</v>
      </c>
      <c r="G5679" t="s">
        <v>104</v>
      </c>
      <c r="H5679">
        <v>0</v>
      </c>
      <c r="I5679" s="68" t="str">
        <f>VLOOKUP(E5679,Refs!$P$2:$R$29,3,FALSE)</f>
        <v>Y59</v>
      </c>
      <c r="J5679" s="68" t="str">
        <f>VLOOKUP(E5679,Refs!$P$2:$S$29,4,FALSE)</f>
        <v>South East</v>
      </c>
      <c r="K5679" s="28" t="str">
        <f t="shared" si="180"/>
        <v/>
      </c>
    </row>
    <row r="5680" spans="1:11" x14ac:dyDescent="0.35">
      <c r="A5680" s="69">
        <f t="shared" si="181"/>
        <v>45809</v>
      </c>
      <c r="B5680" t="s">
        <v>914</v>
      </c>
      <c r="C5680" t="s">
        <v>290</v>
      </c>
      <c r="D5680" t="s">
        <v>889</v>
      </c>
      <c r="E5680" t="s">
        <v>325</v>
      </c>
      <c r="F5680" t="s">
        <v>326</v>
      </c>
      <c r="G5680" t="s">
        <v>105</v>
      </c>
      <c r="H5680">
        <v>12205</v>
      </c>
      <c r="I5680" s="68" t="str">
        <f>VLOOKUP(E5680,Refs!$P$2:$R$29,3,FALSE)</f>
        <v>Y59</v>
      </c>
      <c r="J5680" s="68" t="str">
        <f>VLOOKUP(E5680,Refs!$P$2:$S$29,4,FALSE)</f>
        <v>South East</v>
      </c>
      <c r="K5680" s="28">
        <f t="shared" si="180"/>
        <v>12205</v>
      </c>
    </row>
    <row r="5681" spans="1:11" x14ac:dyDescent="0.35">
      <c r="A5681" s="69">
        <f t="shared" si="181"/>
        <v>45809</v>
      </c>
      <c r="B5681" t="s">
        <v>914</v>
      </c>
      <c r="C5681" t="s">
        <v>290</v>
      </c>
      <c r="D5681" t="s">
        <v>889</v>
      </c>
      <c r="E5681" t="s">
        <v>325</v>
      </c>
      <c r="F5681" t="s">
        <v>326</v>
      </c>
      <c r="G5681" t="s">
        <v>106</v>
      </c>
      <c r="H5681">
        <v>4266</v>
      </c>
      <c r="I5681" s="68" t="str">
        <f>VLOOKUP(E5681,Refs!$P$2:$R$29,3,FALSE)</f>
        <v>Y59</v>
      </c>
      <c r="J5681" s="68" t="str">
        <f>VLOOKUP(E5681,Refs!$P$2:$S$29,4,FALSE)</f>
        <v>South East</v>
      </c>
      <c r="K5681" s="28">
        <f t="shared" si="180"/>
        <v>4266</v>
      </c>
    </row>
    <row r="5682" spans="1:11" x14ac:dyDescent="0.35">
      <c r="A5682" s="69">
        <f t="shared" si="181"/>
        <v>45809</v>
      </c>
      <c r="B5682" t="s">
        <v>914</v>
      </c>
      <c r="C5682" t="s">
        <v>290</v>
      </c>
      <c r="D5682" t="s">
        <v>889</v>
      </c>
      <c r="E5682" t="s">
        <v>325</v>
      </c>
      <c r="F5682" t="s">
        <v>326</v>
      </c>
      <c r="G5682" t="s">
        <v>107</v>
      </c>
      <c r="H5682">
        <v>333</v>
      </c>
      <c r="I5682" s="68" t="str">
        <f>VLOOKUP(E5682,Refs!$P$2:$R$29,3,FALSE)</f>
        <v>Y59</v>
      </c>
      <c r="J5682" s="68" t="str">
        <f>VLOOKUP(E5682,Refs!$P$2:$S$29,4,FALSE)</f>
        <v>South East</v>
      </c>
      <c r="K5682" s="28">
        <f t="shared" si="180"/>
        <v>333</v>
      </c>
    </row>
    <row r="5683" spans="1:11" x14ac:dyDescent="0.35">
      <c r="A5683" s="69">
        <f t="shared" si="181"/>
        <v>45809</v>
      </c>
      <c r="B5683" t="s">
        <v>914</v>
      </c>
      <c r="C5683" t="s">
        <v>290</v>
      </c>
      <c r="D5683" t="s">
        <v>889</v>
      </c>
      <c r="E5683" t="s">
        <v>325</v>
      </c>
      <c r="F5683" t="s">
        <v>326</v>
      </c>
      <c r="G5683" t="s">
        <v>108</v>
      </c>
      <c r="H5683">
        <v>2329</v>
      </c>
      <c r="I5683" s="68" t="str">
        <f>VLOOKUP(E5683,Refs!$P$2:$R$29,3,FALSE)</f>
        <v>Y59</v>
      </c>
      <c r="J5683" s="68" t="str">
        <f>VLOOKUP(E5683,Refs!$P$2:$S$29,4,FALSE)</f>
        <v>South East</v>
      </c>
      <c r="K5683" s="28">
        <f t="shared" si="180"/>
        <v>2329</v>
      </c>
    </row>
    <row r="5684" spans="1:11" x14ac:dyDescent="0.35">
      <c r="A5684" s="69">
        <f t="shared" si="181"/>
        <v>45809</v>
      </c>
      <c r="B5684" t="s">
        <v>914</v>
      </c>
      <c r="C5684" t="s">
        <v>290</v>
      </c>
      <c r="D5684" t="s">
        <v>889</v>
      </c>
      <c r="E5684" t="s">
        <v>325</v>
      </c>
      <c r="F5684" t="s">
        <v>326</v>
      </c>
      <c r="G5684" t="s">
        <v>109</v>
      </c>
      <c r="H5684">
        <v>0</v>
      </c>
      <c r="I5684" s="68" t="str">
        <f>VLOOKUP(E5684,Refs!$P$2:$R$29,3,FALSE)</f>
        <v>Y59</v>
      </c>
      <c r="J5684" s="68" t="str">
        <f>VLOOKUP(E5684,Refs!$P$2:$S$29,4,FALSE)</f>
        <v>South East</v>
      </c>
      <c r="K5684" s="28" t="str">
        <f t="shared" si="180"/>
        <v/>
      </c>
    </row>
    <row r="5685" spans="1:11" x14ac:dyDescent="0.35">
      <c r="A5685" s="69">
        <f t="shared" si="181"/>
        <v>45809</v>
      </c>
      <c r="B5685" t="s">
        <v>914</v>
      </c>
      <c r="C5685" t="s">
        <v>290</v>
      </c>
      <c r="D5685" t="s">
        <v>889</v>
      </c>
      <c r="E5685" t="s">
        <v>325</v>
      </c>
      <c r="F5685" t="s">
        <v>326</v>
      </c>
      <c r="G5685" t="s">
        <v>110</v>
      </c>
      <c r="H5685">
        <v>7478</v>
      </c>
      <c r="I5685" s="68" t="str">
        <f>VLOOKUP(E5685,Refs!$P$2:$R$29,3,FALSE)</f>
        <v>Y59</v>
      </c>
      <c r="J5685" s="68" t="str">
        <f>VLOOKUP(E5685,Refs!$P$2:$S$29,4,FALSE)</f>
        <v>South East</v>
      </c>
      <c r="K5685" s="28">
        <f t="shared" si="180"/>
        <v>7478</v>
      </c>
    </row>
    <row r="5686" spans="1:11" x14ac:dyDescent="0.35">
      <c r="A5686" s="69">
        <f t="shared" si="181"/>
        <v>45809</v>
      </c>
      <c r="B5686" t="s">
        <v>914</v>
      </c>
      <c r="C5686" t="s">
        <v>290</v>
      </c>
      <c r="D5686" t="s">
        <v>889</v>
      </c>
      <c r="E5686" t="s">
        <v>325</v>
      </c>
      <c r="F5686" t="s">
        <v>326</v>
      </c>
      <c r="G5686" t="s">
        <v>808</v>
      </c>
      <c r="H5686">
        <v>39618</v>
      </c>
      <c r="I5686" s="68" t="str">
        <f>VLOOKUP(E5686,Refs!$P$2:$R$29,3,FALSE)</f>
        <v>Y59</v>
      </c>
      <c r="J5686" s="68" t="str">
        <f>VLOOKUP(E5686,Refs!$P$2:$S$29,4,FALSE)</f>
        <v>South East</v>
      </c>
      <c r="K5686" s="28">
        <f t="shared" si="180"/>
        <v>39618</v>
      </c>
    </row>
    <row r="5687" spans="1:11" x14ac:dyDescent="0.35">
      <c r="A5687" s="69">
        <f t="shared" si="181"/>
        <v>45809</v>
      </c>
      <c r="B5687" t="s">
        <v>914</v>
      </c>
      <c r="C5687" t="s">
        <v>290</v>
      </c>
      <c r="D5687" t="s">
        <v>889</v>
      </c>
      <c r="E5687" t="s">
        <v>325</v>
      </c>
      <c r="F5687" t="s">
        <v>326</v>
      </c>
      <c r="G5687" t="s">
        <v>809</v>
      </c>
      <c r="H5687">
        <v>0</v>
      </c>
      <c r="I5687" s="68" t="str">
        <f>VLOOKUP(E5687,Refs!$P$2:$R$29,3,FALSE)</f>
        <v>Y59</v>
      </c>
      <c r="J5687" s="68" t="str">
        <f>VLOOKUP(E5687,Refs!$P$2:$S$29,4,FALSE)</f>
        <v>South East</v>
      </c>
      <c r="K5687" s="28" t="str">
        <f t="shared" si="180"/>
        <v/>
      </c>
    </row>
    <row r="5688" spans="1:11" x14ac:dyDescent="0.35">
      <c r="A5688" s="69">
        <f t="shared" si="181"/>
        <v>45809</v>
      </c>
      <c r="B5688" t="s">
        <v>914</v>
      </c>
      <c r="C5688" t="s">
        <v>290</v>
      </c>
      <c r="D5688" t="s">
        <v>889</v>
      </c>
      <c r="E5688" t="s">
        <v>325</v>
      </c>
      <c r="F5688" t="s">
        <v>326</v>
      </c>
      <c r="G5688" t="s">
        <v>111</v>
      </c>
      <c r="H5688">
        <v>58476</v>
      </c>
      <c r="I5688" s="68" t="str">
        <f>VLOOKUP(E5688,Refs!$P$2:$R$29,3,FALSE)</f>
        <v>Y59</v>
      </c>
      <c r="J5688" s="68" t="str">
        <f>VLOOKUP(E5688,Refs!$P$2:$S$29,4,FALSE)</f>
        <v>South East</v>
      </c>
      <c r="K5688" s="28">
        <f t="shared" si="180"/>
        <v>58476</v>
      </c>
    </row>
    <row r="5689" spans="1:11" x14ac:dyDescent="0.35">
      <c r="A5689" s="69">
        <f t="shared" si="181"/>
        <v>45809</v>
      </c>
      <c r="B5689" t="s">
        <v>914</v>
      </c>
      <c r="C5689" t="s">
        <v>290</v>
      </c>
      <c r="D5689" t="s">
        <v>889</v>
      </c>
      <c r="E5689" t="s">
        <v>325</v>
      </c>
      <c r="F5689" t="s">
        <v>326</v>
      </c>
      <c r="G5689" t="s">
        <v>112</v>
      </c>
      <c r="H5689">
        <v>0</v>
      </c>
      <c r="I5689" s="68" t="str">
        <f>VLOOKUP(E5689,Refs!$P$2:$R$29,3,FALSE)</f>
        <v>Y59</v>
      </c>
      <c r="J5689" s="68" t="str">
        <f>VLOOKUP(E5689,Refs!$P$2:$S$29,4,FALSE)</f>
        <v>South East</v>
      </c>
      <c r="K5689" s="28" t="str">
        <f t="shared" si="180"/>
        <v/>
      </c>
    </row>
    <row r="5690" spans="1:11" x14ac:dyDescent="0.35">
      <c r="A5690" s="69">
        <f t="shared" si="181"/>
        <v>45809</v>
      </c>
      <c r="B5690" t="s">
        <v>914</v>
      </c>
      <c r="C5690" t="s">
        <v>290</v>
      </c>
      <c r="D5690" t="s">
        <v>889</v>
      </c>
      <c r="E5690" t="s">
        <v>325</v>
      </c>
      <c r="F5690" t="s">
        <v>326</v>
      </c>
      <c r="G5690" t="s">
        <v>113</v>
      </c>
      <c r="H5690">
        <v>43533</v>
      </c>
      <c r="I5690" s="68" t="str">
        <f>VLOOKUP(E5690,Refs!$P$2:$R$29,3,FALSE)</f>
        <v>Y59</v>
      </c>
      <c r="J5690" s="68" t="str">
        <f>VLOOKUP(E5690,Refs!$P$2:$S$29,4,FALSE)</f>
        <v>South East</v>
      </c>
      <c r="K5690" s="28">
        <f t="shared" si="180"/>
        <v>43533</v>
      </c>
    </row>
    <row r="5691" spans="1:11" x14ac:dyDescent="0.35">
      <c r="A5691" s="69">
        <f t="shared" si="181"/>
        <v>45809</v>
      </c>
      <c r="B5691" t="s">
        <v>914</v>
      </c>
      <c r="C5691" t="s">
        <v>290</v>
      </c>
      <c r="D5691" t="s">
        <v>889</v>
      </c>
      <c r="E5691" t="s">
        <v>325</v>
      </c>
      <c r="F5691" t="s">
        <v>326</v>
      </c>
      <c r="G5691" t="s">
        <v>114</v>
      </c>
      <c r="H5691">
        <v>18100</v>
      </c>
      <c r="I5691" s="68" t="str">
        <f>VLOOKUP(E5691,Refs!$P$2:$R$29,3,FALSE)</f>
        <v>Y59</v>
      </c>
      <c r="J5691" s="68" t="str">
        <f>VLOOKUP(E5691,Refs!$P$2:$S$29,4,FALSE)</f>
        <v>South East</v>
      </c>
      <c r="K5691" s="28">
        <f t="shared" si="180"/>
        <v>18100</v>
      </c>
    </row>
    <row r="5692" spans="1:11" x14ac:dyDescent="0.35">
      <c r="A5692" s="69">
        <f t="shared" si="181"/>
        <v>45809</v>
      </c>
      <c r="B5692" t="s">
        <v>914</v>
      </c>
      <c r="C5692" t="s">
        <v>290</v>
      </c>
      <c r="D5692" t="s">
        <v>889</v>
      </c>
      <c r="E5692" t="s">
        <v>325</v>
      </c>
      <c r="F5692" t="s">
        <v>326</v>
      </c>
      <c r="G5692" t="s">
        <v>115</v>
      </c>
      <c r="H5692">
        <v>14126</v>
      </c>
      <c r="I5692" s="68" t="str">
        <f>VLOOKUP(E5692,Refs!$P$2:$R$29,3,FALSE)</f>
        <v>Y59</v>
      </c>
      <c r="J5692" s="68" t="str">
        <f>VLOOKUP(E5692,Refs!$P$2:$S$29,4,FALSE)</f>
        <v>South East</v>
      </c>
      <c r="K5692" s="28">
        <f t="shared" si="180"/>
        <v>14126</v>
      </c>
    </row>
    <row r="5693" spans="1:11" x14ac:dyDescent="0.35">
      <c r="A5693" s="69">
        <f t="shared" si="181"/>
        <v>45809</v>
      </c>
      <c r="B5693" t="s">
        <v>914</v>
      </c>
      <c r="C5693" t="s">
        <v>290</v>
      </c>
      <c r="D5693" t="s">
        <v>889</v>
      </c>
      <c r="E5693" t="s">
        <v>325</v>
      </c>
      <c r="F5693" t="s">
        <v>326</v>
      </c>
      <c r="G5693" t="s">
        <v>116</v>
      </c>
      <c r="H5693">
        <v>7414</v>
      </c>
      <c r="I5693" s="68" t="str">
        <f>VLOOKUP(E5693,Refs!$P$2:$R$29,3,FALSE)</f>
        <v>Y59</v>
      </c>
      <c r="J5693" s="68" t="str">
        <f>VLOOKUP(E5693,Refs!$P$2:$S$29,4,FALSE)</f>
        <v>South East</v>
      </c>
      <c r="K5693" s="28">
        <f t="shared" si="180"/>
        <v>7414</v>
      </c>
    </row>
    <row r="5694" spans="1:11" x14ac:dyDescent="0.35">
      <c r="A5694" s="69">
        <f t="shared" si="181"/>
        <v>45809</v>
      </c>
      <c r="B5694" t="s">
        <v>914</v>
      </c>
      <c r="C5694" t="s">
        <v>290</v>
      </c>
      <c r="D5694" t="s">
        <v>889</v>
      </c>
      <c r="E5694" t="s">
        <v>325</v>
      </c>
      <c r="F5694" t="s">
        <v>326</v>
      </c>
      <c r="G5694" t="s">
        <v>117</v>
      </c>
      <c r="H5694">
        <v>4468</v>
      </c>
      <c r="I5694" s="68" t="str">
        <f>VLOOKUP(E5694,Refs!$P$2:$R$29,3,FALSE)</f>
        <v>Y59</v>
      </c>
      <c r="J5694" s="68" t="str">
        <f>VLOOKUP(E5694,Refs!$P$2:$S$29,4,FALSE)</f>
        <v>South East</v>
      </c>
      <c r="K5694" s="28">
        <f t="shared" si="180"/>
        <v>4468</v>
      </c>
    </row>
    <row r="5695" spans="1:11" x14ac:dyDescent="0.35">
      <c r="A5695" s="69">
        <f t="shared" si="181"/>
        <v>45809</v>
      </c>
      <c r="B5695" t="s">
        <v>914</v>
      </c>
      <c r="C5695" t="s">
        <v>290</v>
      </c>
      <c r="D5695" t="s">
        <v>889</v>
      </c>
      <c r="E5695" t="s">
        <v>325</v>
      </c>
      <c r="F5695" t="s">
        <v>326</v>
      </c>
      <c r="G5695" t="s">
        <v>118</v>
      </c>
      <c r="H5695">
        <v>1456</v>
      </c>
      <c r="I5695" s="68" t="str">
        <f>VLOOKUP(E5695,Refs!$P$2:$R$29,3,FALSE)</f>
        <v>Y59</v>
      </c>
      <c r="J5695" s="68" t="str">
        <f>VLOOKUP(E5695,Refs!$P$2:$S$29,4,FALSE)</f>
        <v>South East</v>
      </c>
      <c r="K5695" s="28">
        <f t="shared" si="180"/>
        <v>1456</v>
      </c>
    </row>
    <row r="5696" spans="1:11" x14ac:dyDescent="0.35">
      <c r="A5696" s="69">
        <f t="shared" si="181"/>
        <v>45809</v>
      </c>
      <c r="B5696" t="s">
        <v>914</v>
      </c>
      <c r="C5696" t="s">
        <v>290</v>
      </c>
      <c r="D5696" t="s">
        <v>889</v>
      </c>
      <c r="E5696" t="s">
        <v>325</v>
      </c>
      <c r="F5696" t="s">
        <v>326</v>
      </c>
      <c r="G5696" t="s">
        <v>119</v>
      </c>
      <c r="H5696">
        <v>9686</v>
      </c>
      <c r="I5696" s="68" t="str">
        <f>VLOOKUP(E5696,Refs!$P$2:$R$29,3,FALSE)</f>
        <v>Y59</v>
      </c>
      <c r="J5696" s="68" t="str">
        <f>VLOOKUP(E5696,Refs!$P$2:$S$29,4,FALSE)</f>
        <v>South East</v>
      </c>
      <c r="K5696" s="28">
        <f t="shared" si="180"/>
        <v>9686</v>
      </c>
    </row>
    <row r="5697" spans="1:11" x14ac:dyDescent="0.35">
      <c r="A5697" s="69">
        <f t="shared" si="181"/>
        <v>45809</v>
      </c>
      <c r="B5697" t="s">
        <v>914</v>
      </c>
      <c r="C5697" t="s">
        <v>290</v>
      </c>
      <c r="D5697" t="s">
        <v>889</v>
      </c>
      <c r="E5697" t="s">
        <v>325</v>
      </c>
      <c r="F5697" t="s">
        <v>326</v>
      </c>
      <c r="G5697" t="s">
        <v>120</v>
      </c>
      <c r="H5697">
        <v>5351</v>
      </c>
      <c r="I5697" s="68" t="str">
        <f>VLOOKUP(E5697,Refs!$P$2:$R$29,3,FALSE)</f>
        <v>Y59</v>
      </c>
      <c r="J5697" s="68" t="str">
        <f>VLOOKUP(E5697,Refs!$P$2:$S$29,4,FALSE)</f>
        <v>South East</v>
      </c>
      <c r="K5697" s="28">
        <f t="shared" si="180"/>
        <v>5351</v>
      </c>
    </row>
    <row r="5698" spans="1:11" x14ac:dyDescent="0.35">
      <c r="A5698" s="69">
        <f t="shared" si="181"/>
        <v>45809</v>
      </c>
      <c r="B5698" t="s">
        <v>914</v>
      </c>
      <c r="C5698" t="s">
        <v>290</v>
      </c>
      <c r="D5698" t="s">
        <v>889</v>
      </c>
      <c r="E5698" t="s">
        <v>325</v>
      </c>
      <c r="F5698" t="s">
        <v>326</v>
      </c>
      <c r="G5698" t="s">
        <v>121</v>
      </c>
      <c r="H5698">
        <v>5584</v>
      </c>
      <c r="I5698" s="68" t="str">
        <f>VLOOKUP(E5698,Refs!$P$2:$R$29,3,FALSE)</f>
        <v>Y59</v>
      </c>
      <c r="J5698" s="68" t="str">
        <f>VLOOKUP(E5698,Refs!$P$2:$S$29,4,FALSE)</f>
        <v>South East</v>
      </c>
      <c r="K5698" s="28">
        <f t="shared" ref="K5698:K5761" si="182">IF(OR(H5698="NULL",H5698=0,H5698=""),"",H5698)</f>
        <v>5584</v>
      </c>
    </row>
    <row r="5699" spans="1:11" x14ac:dyDescent="0.35">
      <c r="A5699" s="69">
        <f t="shared" ref="A5699:A5762" si="183">DATEVALUE(RIGHT(B5699,8))</f>
        <v>45809</v>
      </c>
      <c r="B5699" t="s">
        <v>914</v>
      </c>
      <c r="C5699" t="s">
        <v>290</v>
      </c>
      <c r="D5699" t="s">
        <v>889</v>
      </c>
      <c r="E5699" t="s">
        <v>325</v>
      </c>
      <c r="F5699" t="s">
        <v>326</v>
      </c>
      <c r="G5699" t="s">
        <v>122</v>
      </c>
      <c r="H5699">
        <v>3612</v>
      </c>
      <c r="I5699" s="68" t="str">
        <f>VLOOKUP(E5699,Refs!$P$2:$R$29,3,FALSE)</f>
        <v>Y59</v>
      </c>
      <c r="J5699" s="68" t="str">
        <f>VLOOKUP(E5699,Refs!$P$2:$S$29,4,FALSE)</f>
        <v>South East</v>
      </c>
      <c r="K5699" s="28">
        <f t="shared" si="182"/>
        <v>3612</v>
      </c>
    </row>
    <row r="5700" spans="1:11" x14ac:dyDescent="0.35">
      <c r="A5700" s="69">
        <f t="shared" si="183"/>
        <v>45809</v>
      </c>
      <c r="B5700" t="s">
        <v>914</v>
      </c>
      <c r="C5700" t="s">
        <v>290</v>
      </c>
      <c r="D5700" t="s">
        <v>889</v>
      </c>
      <c r="E5700" t="s">
        <v>325</v>
      </c>
      <c r="F5700" t="s">
        <v>326</v>
      </c>
      <c r="G5700" t="s">
        <v>123</v>
      </c>
      <c r="H5700">
        <v>1</v>
      </c>
      <c r="I5700" s="68" t="str">
        <f>VLOOKUP(E5700,Refs!$P$2:$R$29,3,FALSE)</f>
        <v>Y59</v>
      </c>
      <c r="J5700" s="68" t="str">
        <f>VLOOKUP(E5700,Refs!$P$2:$S$29,4,FALSE)</f>
        <v>South East</v>
      </c>
      <c r="K5700" s="28">
        <f t="shared" si="182"/>
        <v>1</v>
      </c>
    </row>
    <row r="5701" spans="1:11" x14ac:dyDescent="0.35">
      <c r="A5701" s="69">
        <f t="shared" si="183"/>
        <v>45809</v>
      </c>
      <c r="B5701" t="s">
        <v>914</v>
      </c>
      <c r="C5701" t="s">
        <v>290</v>
      </c>
      <c r="D5701" t="s">
        <v>889</v>
      </c>
      <c r="E5701" t="s">
        <v>325</v>
      </c>
      <c r="F5701" t="s">
        <v>326</v>
      </c>
      <c r="G5701" t="s">
        <v>124</v>
      </c>
      <c r="H5701">
        <v>0</v>
      </c>
      <c r="I5701" s="68" t="str">
        <f>VLOOKUP(E5701,Refs!$P$2:$R$29,3,FALSE)</f>
        <v>Y59</v>
      </c>
      <c r="J5701" s="68" t="str">
        <f>VLOOKUP(E5701,Refs!$P$2:$S$29,4,FALSE)</f>
        <v>South East</v>
      </c>
      <c r="K5701" s="28" t="str">
        <f t="shared" si="182"/>
        <v/>
      </c>
    </row>
    <row r="5702" spans="1:11" x14ac:dyDescent="0.35">
      <c r="A5702" s="69">
        <f t="shared" si="183"/>
        <v>45809</v>
      </c>
      <c r="B5702" t="s">
        <v>914</v>
      </c>
      <c r="C5702" t="s">
        <v>290</v>
      </c>
      <c r="D5702" t="s">
        <v>889</v>
      </c>
      <c r="E5702" t="s">
        <v>325</v>
      </c>
      <c r="F5702" t="s">
        <v>326</v>
      </c>
      <c r="G5702" t="s">
        <v>125</v>
      </c>
      <c r="H5702">
        <v>0</v>
      </c>
      <c r="I5702" s="68" t="str">
        <f>VLOOKUP(E5702,Refs!$P$2:$R$29,3,FALSE)</f>
        <v>Y59</v>
      </c>
      <c r="J5702" s="68" t="str">
        <f>VLOOKUP(E5702,Refs!$P$2:$S$29,4,FALSE)</f>
        <v>South East</v>
      </c>
      <c r="K5702" s="28" t="str">
        <f t="shared" si="182"/>
        <v/>
      </c>
    </row>
    <row r="5703" spans="1:11" x14ac:dyDescent="0.35">
      <c r="A5703" s="69">
        <f t="shared" si="183"/>
        <v>45809</v>
      </c>
      <c r="B5703" t="s">
        <v>914</v>
      </c>
      <c r="C5703" t="s">
        <v>290</v>
      </c>
      <c r="D5703" t="s">
        <v>889</v>
      </c>
      <c r="E5703" t="s">
        <v>325</v>
      </c>
      <c r="F5703" t="s">
        <v>326</v>
      </c>
      <c r="G5703" t="s">
        <v>126</v>
      </c>
      <c r="H5703">
        <v>0</v>
      </c>
      <c r="I5703" s="68" t="str">
        <f>VLOOKUP(E5703,Refs!$P$2:$R$29,3,FALSE)</f>
        <v>Y59</v>
      </c>
      <c r="J5703" s="68" t="str">
        <f>VLOOKUP(E5703,Refs!$P$2:$S$29,4,FALSE)</f>
        <v>South East</v>
      </c>
      <c r="K5703" s="28" t="str">
        <f t="shared" si="182"/>
        <v/>
      </c>
    </row>
    <row r="5704" spans="1:11" x14ac:dyDescent="0.35">
      <c r="A5704" s="69">
        <f t="shared" si="183"/>
        <v>45809</v>
      </c>
      <c r="B5704" t="s">
        <v>914</v>
      </c>
      <c r="C5704" t="s">
        <v>290</v>
      </c>
      <c r="D5704" t="s">
        <v>889</v>
      </c>
      <c r="E5704" t="s">
        <v>325</v>
      </c>
      <c r="F5704" t="s">
        <v>326</v>
      </c>
      <c r="G5704" t="s">
        <v>127</v>
      </c>
      <c r="H5704">
        <v>267</v>
      </c>
      <c r="I5704" s="68" t="str">
        <f>VLOOKUP(E5704,Refs!$P$2:$R$29,3,FALSE)</f>
        <v>Y59</v>
      </c>
      <c r="J5704" s="68" t="str">
        <f>VLOOKUP(E5704,Refs!$P$2:$S$29,4,FALSE)</f>
        <v>South East</v>
      </c>
      <c r="K5704" s="28">
        <f t="shared" si="182"/>
        <v>267</v>
      </c>
    </row>
    <row r="5705" spans="1:11" x14ac:dyDescent="0.35">
      <c r="A5705" s="69">
        <f t="shared" si="183"/>
        <v>45809</v>
      </c>
      <c r="B5705" t="s">
        <v>914</v>
      </c>
      <c r="C5705" t="s">
        <v>290</v>
      </c>
      <c r="D5705" t="s">
        <v>889</v>
      </c>
      <c r="E5705" t="s">
        <v>325</v>
      </c>
      <c r="F5705" t="s">
        <v>326</v>
      </c>
      <c r="G5705" t="s">
        <v>128</v>
      </c>
      <c r="H5705">
        <v>2552</v>
      </c>
      <c r="I5705" s="68" t="str">
        <f>VLOOKUP(E5705,Refs!$P$2:$R$29,3,FALSE)</f>
        <v>Y59</v>
      </c>
      <c r="J5705" s="68" t="str">
        <f>VLOOKUP(E5705,Refs!$P$2:$S$29,4,FALSE)</f>
        <v>South East</v>
      </c>
      <c r="K5705" s="28">
        <f t="shared" si="182"/>
        <v>2552</v>
      </c>
    </row>
    <row r="5706" spans="1:11" x14ac:dyDescent="0.35">
      <c r="A5706" s="69">
        <f t="shared" si="183"/>
        <v>45809</v>
      </c>
      <c r="B5706" t="s">
        <v>914</v>
      </c>
      <c r="C5706" t="s">
        <v>290</v>
      </c>
      <c r="D5706" t="s">
        <v>889</v>
      </c>
      <c r="E5706" t="s">
        <v>325</v>
      </c>
      <c r="F5706" t="s">
        <v>326</v>
      </c>
      <c r="G5706" t="s">
        <v>129</v>
      </c>
      <c r="H5706">
        <v>0</v>
      </c>
      <c r="I5706" s="68" t="str">
        <f>VLOOKUP(E5706,Refs!$P$2:$R$29,3,FALSE)</f>
        <v>Y59</v>
      </c>
      <c r="J5706" s="68" t="str">
        <f>VLOOKUP(E5706,Refs!$P$2:$S$29,4,FALSE)</f>
        <v>South East</v>
      </c>
      <c r="K5706" s="28" t="str">
        <f t="shared" si="182"/>
        <v/>
      </c>
    </row>
    <row r="5707" spans="1:11" x14ac:dyDescent="0.35">
      <c r="A5707" s="69">
        <f t="shared" si="183"/>
        <v>45809</v>
      </c>
      <c r="B5707" t="s">
        <v>914</v>
      </c>
      <c r="C5707" t="s">
        <v>290</v>
      </c>
      <c r="D5707" t="s">
        <v>889</v>
      </c>
      <c r="E5707" t="s">
        <v>325</v>
      </c>
      <c r="F5707" t="s">
        <v>326</v>
      </c>
      <c r="G5707" t="s">
        <v>130</v>
      </c>
      <c r="H5707">
        <v>0</v>
      </c>
      <c r="I5707" s="68" t="str">
        <f>VLOOKUP(E5707,Refs!$P$2:$R$29,3,FALSE)</f>
        <v>Y59</v>
      </c>
      <c r="J5707" s="68" t="str">
        <f>VLOOKUP(E5707,Refs!$P$2:$S$29,4,FALSE)</f>
        <v>South East</v>
      </c>
      <c r="K5707" s="28" t="str">
        <f t="shared" si="182"/>
        <v/>
      </c>
    </row>
    <row r="5708" spans="1:11" x14ac:dyDescent="0.35">
      <c r="A5708" s="69">
        <f t="shared" si="183"/>
        <v>45809</v>
      </c>
      <c r="B5708" t="s">
        <v>914</v>
      </c>
      <c r="C5708" t="s">
        <v>290</v>
      </c>
      <c r="D5708" t="s">
        <v>889</v>
      </c>
      <c r="E5708" t="s">
        <v>325</v>
      </c>
      <c r="F5708" t="s">
        <v>326</v>
      </c>
      <c r="G5708" t="s">
        <v>131</v>
      </c>
      <c r="H5708">
        <v>0</v>
      </c>
      <c r="I5708" s="68" t="str">
        <f>VLOOKUP(E5708,Refs!$P$2:$R$29,3,FALSE)</f>
        <v>Y59</v>
      </c>
      <c r="J5708" s="68" t="str">
        <f>VLOOKUP(E5708,Refs!$P$2:$S$29,4,FALSE)</f>
        <v>South East</v>
      </c>
      <c r="K5708" s="28" t="str">
        <f t="shared" si="182"/>
        <v/>
      </c>
    </row>
    <row r="5709" spans="1:11" x14ac:dyDescent="0.35">
      <c r="A5709" s="69">
        <f t="shared" si="183"/>
        <v>45809</v>
      </c>
      <c r="B5709" t="s">
        <v>914</v>
      </c>
      <c r="C5709" t="s">
        <v>290</v>
      </c>
      <c r="D5709" t="s">
        <v>889</v>
      </c>
      <c r="E5709" t="s">
        <v>325</v>
      </c>
      <c r="F5709" t="s">
        <v>326</v>
      </c>
      <c r="G5709" t="s">
        <v>132</v>
      </c>
      <c r="H5709">
        <v>0</v>
      </c>
      <c r="I5709" s="68" t="str">
        <f>VLOOKUP(E5709,Refs!$P$2:$R$29,3,FALSE)</f>
        <v>Y59</v>
      </c>
      <c r="J5709" s="68" t="str">
        <f>VLOOKUP(E5709,Refs!$P$2:$S$29,4,FALSE)</f>
        <v>South East</v>
      </c>
      <c r="K5709" s="28" t="str">
        <f t="shared" si="182"/>
        <v/>
      </c>
    </row>
    <row r="5710" spans="1:11" x14ac:dyDescent="0.35">
      <c r="A5710" s="69">
        <f t="shared" si="183"/>
        <v>45809</v>
      </c>
      <c r="B5710" t="s">
        <v>914</v>
      </c>
      <c r="C5710" t="s">
        <v>290</v>
      </c>
      <c r="D5710" t="s">
        <v>889</v>
      </c>
      <c r="E5710" t="s">
        <v>325</v>
      </c>
      <c r="F5710" t="s">
        <v>326</v>
      </c>
      <c r="G5710" t="s">
        <v>133</v>
      </c>
      <c r="H5710">
        <v>2660</v>
      </c>
      <c r="I5710" s="68" t="str">
        <f>VLOOKUP(E5710,Refs!$P$2:$R$29,3,FALSE)</f>
        <v>Y59</v>
      </c>
      <c r="J5710" s="68" t="str">
        <f>VLOOKUP(E5710,Refs!$P$2:$S$29,4,FALSE)</f>
        <v>South East</v>
      </c>
      <c r="K5710" s="28">
        <f t="shared" si="182"/>
        <v>2660</v>
      </c>
    </row>
    <row r="5711" spans="1:11" x14ac:dyDescent="0.35">
      <c r="A5711" s="69">
        <f t="shared" si="183"/>
        <v>45809</v>
      </c>
      <c r="B5711" t="s">
        <v>914</v>
      </c>
      <c r="C5711" t="s">
        <v>290</v>
      </c>
      <c r="D5711" t="s">
        <v>889</v>
      </c>
      <c r="E5711" t="s">
        <v>325</v>
      </c>
      <c r="F5711" t="s">
        <v>326</v>
      </c>
      <c r="G5711" t="s">
        <v>134</v>
      </c>
      <c r="H5711">
        <v>0</v>
      </c>
      <c r="I5711" s="68" t="str">
        <f>VLOOKUP(E5711,Refs!$P$2:$R$29,3,FALSE)</f>
        <v>Y59</v>
      </c>
      <c r="J5711" s="68" t="str">
        <f>VLOOKUP(E5711,Refs!$P$2:$S$29,4,FALSE)</f>
        <v>South East</v>
      </c>
      <c r="K5711" s="28" t="str">
        <f t="shared" si="182"/>
        <v/>
      </c>
    </row>
    <row r="5712" spans="1:11" x14ac:dyDescent="0.35">
      <c r="A5712" s="69">
        <f t="shared" si="183"/>
        <v>45809</v>
      </c>
      <c r="B5712" t="s">
        <v>914</v>
      </c>
      <c r="C5712" t="s">
        <v>290</v>
      </c>
      <c r="D5712" t="s">
        <v>889</v>
      </c>
      <c r="E5712" t="s">
        <v>325</v>
      </c>
      <c r="F5712" t="s">
        <v>326</v>
      </c>
      <c r="G5712" t="s">
        <v>135</v>
      </c>
      <c r="H5712">
        <v>0</v>
      </c>
      <c r="I5712" s="68" t="str">
        <f>VLOOKUP(E5712,Refs!$P$2:$R$29,3,FALSE)</f>
        <v>Y59</v>
      </c>
      <c r="J5712" s="68" t="str">
        <f>VLOOKUP(E5712,Refs!$P$2:$S$29,4,FALSE)</f>
        <v>South East</v>
      </c>
      <c r="K5712" s="28" t="str">
        <f t="shared" si="182"/>
        <v/>
      </c>
    </row>
    <row r="5713" spans="1:11" x14ac:dyDescent="0.35">
      <c r="A5713" s="69">
        <f t="shared" si="183"/>
        <v>45809</v>
      </c>
      <c r="B5713" t="s">
        <v>914</v>
      </c>
      <c r="C5713" t="s">
        <v>290</v>
      </c>
      <c r="D5713" t="s">
        <v>889</v>
      </c>
      <c r="E5713" t="s">
        <v>325</v>
      </c>
      <c r="F5713" t="s">
        <v>326</v>
      </c>
      <c r="G5713" t="s">
        <v>136</v>
      </c>
      <c r="H5713">
        <v>0</v>
      </c>
      <c r="I5713" s="68" t="str">
        <f>VLOOKUP(E5713,Refs!$P$2:$R$29,3,FALSE)</f>
        <v>Y59</v>
      </c>
      <c r="J5713" s="68" t="str">
        <f>VLOOKUP(E5713,Refs!$P$2:$S$29,4,FALSE)</f>
        <v>South East</v>
      </c>
      <c r="K5713" s="28" t="str">
        <f t="shared" si="182"/>
        <v/>
      </c>
    </row>
    <row r="5714" spans="1:11" x14ac:dyDescent="0.35">
      <c r="A5714" s="69">
        <f t="shared" si="183"/>
        <v>45809</v>
      </c>
      <c r="B5714" t="s">
        <v>914</v>
      </c>
      <c r="C5714" t="s">
        <v>290</v>
      </c>
      <c r="D5714" t="s">
        <v>889</v>
      </c>
      <c r="E5714" t="s">
        <v>325</v>
      </c>
      <c r="F5714" t="s">
        <v>326</v>
      </c>
      <c r="G5714" t="s">
        <v>137</v>
      </c>
      <c r="H5714">
        <v>0</v>
      </c>
      <c r="I5714" s="68" t="str">
        <f>VLOOKUP(E5714,Refs!$P$2:$R$29,3,FALSE)</f>
        <v>Y59</v>
      </c>
      <c r="J5714" s="68" t="str">
        <f>VLOOKUP(E5714,Refs!$P$2:$S$29,4,FALSE)</f>
        <v>South East</v>
      </c>
      <c r="K5714" s="28" t="str">
        <f t="shared" si="182"/>
        <v/>
      </c>
    </row>
    <row r="5715" spans="1:11" x14ac:dyDescent="0.35">
      <c r="A5715" s="69">
        <f t="shared" si="183"/>
        <v>45809</v>
      </c>
      <c r="B5715" t="s">
        <v>914</v>
      </c>
      <c r="C5715" t="s">
        <v>290</v>
      </c>
      <c r="D5715" t="s">
        <v>889</v>
      </c>
      <c r="E5715" t="s">
        <v>325</v>
      </c>
      <c r="F5715" t="s">
        <v>326</v>
      </c>
      <c r="G5715" t="s">
        <v>138</v>
      </c>
      <c r="H5715">
        <v>0</v>
      </c>
      <c r="I5715" s="68" t="str">
        <f>VLOOKUP(E5715,Refs!$P$2:$R$29,3,FALSE)</f>
        <v>Y59</v>
      </c>
      <c r="J5715" s="68" t="str">
        <f>VLOOKUP(E5715,Refs!$P$2:$S$29,4,FALSE)</f>
        <v>South East</v>
      </c>
      <c r="K5715" s="28" t="str">
        <f t="shared" si="182"/>
        <v/>
      </c>
    </row>
    <row r="5716" spans="1:11" x14ac:dyDescent="0.35">
      <c r="A5716" s="69">
        <f t="shared" si="183"/>
        <v>45809</v>
      </c>
      <c r="B5716" t="s">
        <v>914</v>
      </c>
      <c r="C5716" t="s">
        <v>290</v>
      </c>
      <c r="D5716" t="s">
        <v>889</v>
      </c>
      <c r="E5716" t="s">
        <v>325</v>
      </c>
      <c r="F5716" t="s">
        <v>326</v>
      </c>
      <c r="G5716" t="s">
        <v>139</v>
      </c>
      <c r="H5716">
        <v>0</v>
      </c>
      <c r="I5716" s="68" t="str">
        <f>VLOOKUP(E5716,Refs!$P$2:$R$29,3,FALSE)</f>
        <v>Y59</v>
      </c>
      <c r="J5716" s="68" t="str">
        <f>VLOOKUP(E5716,Refs!$P$2:$S$29,4,FALSE)</f>
        <v>South East</v>
      </c>
      <c r="K5716" s="28" t="str">
        <f t="shared" si="182"/>
        <v/>
      </c>
    </row>
    <row r="5717" spans="1:11" x14ac:dyDescent="0.35">
      <c r="A5717" s="69">
        <f t="shared" si="183"/>
        <v>45809</v>
      </c>
      <c r="B5717" t="s">
        <v>914</v>
      </c>
      <c r="C5717" t="s">
        <v>290</v>
      </c>
      <c r="D5717" t="s">
        <v>889</v>
      </c>
      <c r="E5717" t="s">
        <v>325</v>
      </c>
      <c r="F5717" t="s">
        <v>326</v>
      </c>
      <c r="G5717" t="s">
        <v>140</v>
      </c>
      <c r="H5717">
        <v>0</v>
      </c>
      <c r="I5717" s="68" t="str">
        <f>VLOOKUP(E5717,Refs!$P$2:$R$29,3,FALSE)</f>
        <v>Y59</v>
      </c>
      <c r="J5717" s="68" t="str">
        <f>VLOOKUP(E5717,Refs!$P$2:$S$29,4,FALSE)</f>
        <v>South East</v>
      </c>
      <c r="K5717" s="28" t="str">
        <f t="shared" si="182"/>
        <v/>
      </c>
    </row>
    <row r="5718" spans="1:11" x14ac:dyDescent="0.35">
      <c r="A5718" s="69">
        <f t="shared" si="183"/>
        <v>45809</v>
      </c>
      <c r="B5718" t="s">
        <v>914</v>
      </c>
      <c r="C5718" t="s">
        <v>290</v>
      </c>
      <c r="D5718" t="s">
        <v>889</v>
      </c>
      <c r="E5718" t="s">
        <v>325</v>
      </c>
      <c r="F5718" t="s">
        <v>326</v>
      </c>
      <c r="G5718" t="s">
        <v>728</v>
      </c>
      <c r="H5718">
        <v>0</v>
      </c>
      <c r="I5718" s="68" t="str">
        <f>VLOOKUP(E5718,Refs!$P$2:$R$29,3,FALSE)</f>
        <v>Y59</v>
      </c>
      <c r="J5718" s="68" t="str">
        <f>VLOOKUP(E5718,Refs!$P$2:$S$29,4,FALSE)</f>
        <v>South East</v>
      </c>
      <c r="K5718" s="28" t="str">
        <f t="shared" si="182"/>
        <v/>
      </c>
    </row>
    <row r="5719" spans="1:11" x14ac:dyDescent="0.35">
      <c r="A5719" s="69">
        <f t="shared" si="183"/>
        <v>45809</v>
      </c>
      <c r="B5719" t="s">
        <v>914</v>
      </c>
      <c r="C5719" t="s">
        <v>290</v>
      </c>
      <c r="D5719" t="s">
        <v>889</v>
      </c>
      <c r="E5719" t="s">
        <v>325</v>
      </c>
      <c r="F5719" t="s">
        <v>326</v>
      </c>
      <c r="G5719" t="s">
        <v>727</v>
      </c>
      <c r="H5719">
        <v>0</v>
      </c>
      <c r="I5719" s="68" t="str">
        <f>VLOOKUP(E5719,Refs!$P$2:$R$29,3,FALSE)</f>
        <v>Y59</v>
      </c>
      <c r="J5719" s="68" t="str">
        <f>VLOOKUP(E5719,Refs!$P$2:$S$29,4,FALSE)</f>
        <v>South East</v>
      </c>
      <c r="K5719" s="28" t="str">
        <f t="shared" si="182"/>
        <v/>
      </c>
    </row>
    <row r="5720" spans="1:11" x14ac:dyDescent="0.35">
      <c r="A5720" s="69">
        <f t="shared" si="183"/>
        <v>45809</v>
      </c>
      <c r="B5720" t="s">
        <v>914</v>
      </c>
      <c r="C5720" t="s">
        <v>290</v>
      </c>
      <c r="D5720" t="s">
        <v>889</v>
      </c>
      <c r="E5720" t="s">
        <v>325</v>
      </c>
      <c r="F5720" t="s">
        <v>326</v>
      </c>
      <c r="G5720" t="s">
        <v>730</v>
      </c>
      <c r="H5720">
        <v>0</v>
      </c>
      <c r="I5720" s="68" t="str">
        <f>VLOOKUP(E5720,Refs!$P$2:$R$29,3,FALSE)</f>
        <v>Y59</v>
      </c>
      <c r="J5720" s="68" t="str">
        <f>VLOOKUP(E5720,Refs!$P$2:$S$29,4,FALSE)</f>
        <v>South East</v>
      </c>
      <c r="K5720" s="28" t="str">
        <f t="shared" si="182"/>
        <v/>
      </c>
    </row>
    <row r="5721" spans="1:11" x14ac:dyDescent="0.35">
      <c r="A5721" s="69">
        <f t="shared" si="183"/>
        <v>45809</v>
      </c>
      <c r="B5721" t="s">
        <v>914</v>
      </c>
      <c r="C5721" t="s">
        <v>290</v>
      </c>
      <c r="D5721" t="s">
        <v>889</v>
      </c>
      <c r="E5721" t="s">
        <v>325</v>
      </c>
      <c r="F5721" t="s">
        <v>326</v>
      </c>
      <c r="G5721" t="s">
        <v>729</v>
      </c>
      <c r="H5721">
        <v>0</v>
      </c>
      <c r="I5721" s="68" t="str">
        <f>VLOOKUP(E5721,Refs!$P$2:$R$29,3,FALSE)</f>
        <v>Y59</v>
      </c>
      <c r="J5721" s="68" t="str">
        <f>VLOOKUP(E5721,Refs!$P$2:$S$29,4,FALSE)</f>
        <v>South East</v>
      </c>
      <c r="K5721" s="28" t="str">
        <f t="shared" si="182"/>
        <v/>
      </c>
    </row>
    <row r="5722" spans="1:11" x14ac:dyDescent="0.35">
      <c r="A5722" s="69">
        <f t="shared" si="183"/>
        <v>45809</v>
      </c>
      <c r="B5722" t="s">
        <v>914</v>
      </c>
      <c r="C5722" t="s">
        <v>802</v>
      </c>
      <c r="E5722" t="s">
        <v>803</v>
      </c>
      <c r="F5722" t="s">
        <v>884</v>
      </c>
      <c r="G5722" t="s">
        <v>10</v>
      </c>
      <c r="H5722">
        <v>18129</v>
      </c>
      <c r="I5722" s="68" t="str">
        <f>VLOOKUP(E5722,Refs!$P$2:$R$29,3,FALSE)</f>
        <v>Y58</v>
      </c>
      <c r="J5722" s="68" t="str">
        <f>VLOOKUP(E5722,Refs!$P$2:$S$29,4,FALSE)</f>
        <v>South West</v>
      </c>
      <c r="K5722" s="28">
        <f t="shared" si="182"/>
        <v>18129</v>
      </c>
    </row>
    <row r="5723" spans="1:11" x14ac:dyDescent="0.35">
      <c r="A5723" s="69">
        <f t="shared" si="183"/>
        <v>45809</v>
      </c>
      <c r="B5723" t="s">
        <v>914</v>
      </c>
      <c r="C5723" t="s">
        <v>802</v>
      </c>
      <c r="E5723" t="s">
        <v>803</v>
      </c>
      <c r="F5723" t="s">
        <v>884</v>
      </c>
      <c r="G5723" t="s">
        <v>69</v>
      </c>
      <c r="H5723">
        <v>16937</v>
      </c>
      <c r="I5723" s="68" t="str">
        <f>VLOOKUP(E5723,Refs!$P$2:$R$29,3,FALSE)</f>
        <v>Y58</v>
      </c>
      <c r="J5723" s="68" t="str">
        <f>VLOOKUP(E5723,Refs!$P$2:$S$29,4,FALSE)</f>
        <v>South West</v>
      </c>
      <c r="K5723" s="28">
        <f t="shared" si="182"/>
        <v>16937</v>
      </c>
    </row>
    <row r="5724" spans="1:11" x14ac:dyDescent="0.35">
      <c r="A5724" s="69">
        <f t="shared" si="183"/>
        <v>45809</v>
      </c>
      <c r="B5724" t="s">
        <v>914</v>
      </c>
      <c r="C5724" t="s">
        <v>802</v>
      </c>
      <c r="E5724" t="s">
        <v>803</v>
      </c>
      <c r="F5724" t="s">
        <v>884</v>
      </c>
      <c r="G5724" t="s">
        <v>20</v>
      </c>
      <c r="H5724">
        <v>17163</v>
      </c>
      <c r="I5724" s="68" t="str">
        <f>VLOOKUP(E5724,Refs!$P$2:$R$29,3,FALSE)</f>
        <v>Y58</v>
      </c>
      <c r="J5724" s="68" t="str">
        <f>VLOOKUP(E5724,Refs!$P$2:$S$29,4,FALSE)</f>
        <v>South West</v>
      </c>
      <c r="K5724" s="28">
        <f t="shared" si="182"/>
        <v>17163</v>
      </c>
    </row>
    <row r="5725" spans="1:11" x14ac:dyDescent="0.35">
      <c r="A5725" s="69">
        <f t="shared" si="183"/>
        <v>45809</v>
      </c>
      <c r="B5725" t="s">
        <v>914</v>
      </c>
      <c r="C5725" t="s">
        <v>802</v>
      </c>
      <c r="E5725" t="s">
        <v>803</v>
      </c>
      <c r="F5725" t="s">
        <v>884</v>
      </c>
      <c r="G5725" t="s">
        <v>23</v>
      </c>
      <c r="H5725">
        <v>15305</v>
      </c>
      <c r="I5725" s="68" t="str">
        <f>VLOOKUP(E5725,Refs!$P$2:$R$29,3,FALSE)</f>
        <v>Y58</v>
      </c>
      <c r="J5725" s="68" t="str">
        <f>VLOOKUP(E5725,Refs!$P$2:$S$29,4,FALSE)</f>
        <v>South West</v>
      </c>
      <c r="K5725" s="28">
        <f t="shared" si="182"/>
        <v>15305</v>
      </c>
    </row>
    <row r="5726" spans="1:11" x14ac:dyDescent="0.35">
      <c r="A5726" s="69">
        <f t="shared" si="183"/>
        <v>45809</v>
      </c>
      <c r="B5726" t="s">
        <v>914</v>
      </c>
      <c r="C5726" t="s">
        <v>802</v>
      </c>
      <c r="E5726" t="s">
        <v>803</v>
      </c>
      <c r="F5726" t="s">
        <v>884</v>
      </c>
      <c r="G5726" t="s">
        <v>19</v>
      </c>
      <c r="H5726">
        <v>362</v>
      </c>
      <c r="I5726" s="68" t="str">
        <f>VLOOKUP(E5726,Refs!$P$2:$R$29,3,FALSE)</f>
        <v>Y58</v>
      </c>
      <c r="J5726" s="68" t="str">
        <f>VLOOKUP(E5726,Refs!$P$2:$S$29,4,FALSE)</f>
        <v>South West</v>
      </c>
      <c r="K5726" s="28">
        <f t="shared" si="182"/>
        <v>362</v>
      </c>
    </row>
    <row r="5727" spans="1:11" x14ac:dyDescent="0.35">
      <c r="A5727" s="69">
        <f t="shared" si="183"/>
        <v>45809</v>
      </c>
      <c r="B5727" t="s">
        <v>914</v>
      </c>
      <c r="C5727" t="s">
        <v>802</v>
      </c>
      <c r="E5727" t="s">
        <v>803</v>
      </c>
      <c r="F5727" t="s">
        <v>884</v>
      </c>
      <c r="G5727" t="s">
        <v>21</v>
      </c>
      <c r="H5727">
        <v>437171</v>
      </c>
      <c r="I5727" s="68" t="str">
        <f>VLOOKUP(E5727,Refs!$P$2:$R$29,3,FALSE)</f>
        <v>Y58</v>
      </c>
      <c r="J5727" s="68" t="str">
        <f>VLOOKUP(E5727,Refs!$P$2:$S$29,4,FALSE)</f>
        <v>South West</v>
      </c>
      <c r="K5727" s="28">
        <f t="shared" si="182"/>
        <v>437171</v>
      </c>
    </row>
    <row r="5728" spans="1:11" x14ac:dyDescent="0.35">
      <c r="A5728" s="69">
        <f t="shared" si="183"/>
        <v>45809</v>
      </c>
      <c r="B5728" t="s">
        <v>914</v>
      </c>
      <c r="C5728" t="s">
        <v>802</v>
      </c>
      <c r="E5728" t="s">
        <v>803</v>
      </c>
      <c r="F5728" t="s">
        <v>884</v>
      </c>
      <c r="G5728" t="s">
        <v>70</v>
      </c>
      <c r="H5728">
        <v>180</v>
      </c>
      <c r="I5728" s="68" t="str">
        <f>VLOOKUP(E5728,Refs!$P$2:$R$29,3,FALSE)</f>
        <v>Y58</v>
      </c>
      <c r="J5728" s="68" t="str">
        <f>VLOOKUP(E5728,Refs!$P$2:$S$29,4,FALSE)</f>
        <v>South West</v>
      </c>
      <c r="K5728" s="28">
        <f t="shared" si="182"/>
        <v>180</v>
      </c>
    </row>
    <row r="5729" spans="1:11" x14ac:dyDescent="0.35">
      <c r="A5729" s="69">
        <f t="shared" si="183"/>
        <v>45809</v>
      </c>
      <c r="B5729" t="s">
        <v>914</v>
      </c>
      <c r="C5729" t="s">
        <v>802</v>
      </c>
      <c r="E5729" t="s">
        <v>803</v>
      </c>
      <c r="F5729" t="s">
        <v>884</v>
      </c>
      <c r="G5729" t="s">
        <v>71</v>
      </c>
      <c r="H5729">
        <v>240</v>
      </c>
      <c r="I5729" s="68" t="str">
        <f>VLOOKUP(E5729,Refs!$P$2:$R$29,3,FALSE)</f>
        <v>Y58</v>
      </c>
      <c r="J5729" s="68" t="str">
        <f>VLOOKUP(E5729,Refs!$P$2:$S$29,4,FALSE)</f>
        <v>South West</v>
      </c>
      <c r="K5729" s="28">
        <f t="shared" si="182"/>
        <v>240</v>
      </c>
    </row>
    <row r="5730" spans="1:11" x14ac:dyDescent="0.35">
      <c r="A5730" s="69">
        <f t="shared" si="183"/>
        <v>45809</v>
      </c>
      <c r="B5730" t="s">
        <v>914</v>
      </c>
      <c r="C5730" t="s">
        <v>802</v>
      </c>
      <c r="E5730" t="s">
        <v>803</v>
      </c>
      <c r="F5730" t="s">
        <v>884</v>
      </c>
      <c r="G5730" t="s">
        <v>72</v>
      </c>
      <c r="H5730">
        <v>18726</v>
      </c>
      <c r="I5730" s="68" t="str">
        <f>VLOOKUP(E5730,Refs!$P$2:$R$29,3,FALSE)</f>
        <v>Y58</v>
      </c>
      <c r="J5730" s="68" t="str">
        <f>VLOOKUP(E5730,Refs!$P$2:$S$29,4,FALSE)</f>
        <v>South West</v>
      </c>
      <c r="K5730" s="28">
        <f t="shared" si="182"/>
        <v>18726</v>
      </c>
    </row>
    <row r="5731" spans="1:11" x14ac:dyDescent="0.35">
      <c r="A5731" s="69">
        <f t="shared" si="183"/>
        <v>45809</v>
      </c>
      <c r="B5731" t="s">
        <v>914</v>
      </c>
      <c r="C5731" t="s">
        <v>802</v>
      </c>
      <c r="E5731" t="s">
        <v>803</v>
      </c>
      <c r="F5731" t="s">
        <v>884</v>
      </c>
      <c r="G5731" t="s">
        <v>73</v>
      </c>
      <c r="H5731">
        <v>8700</v>
      </c>
      <c r="I5731" s="68" t="str">
        <f>VLOOKUP(E5731,Refs!$P$2:$R$29,3,FALSE)</f>
        <v>Y58</v>
      </c>
      <c r="J5731" s="68" t="str">
        <f>VLOOKUP(E5731,Refs!$P$2:$S$29,4,FALSE)</f>
        <v>South West</v>
      </c>
      <c r="K5731" s="28">
        <f t="shared" si="182"/>
        <v>8700</v>
      </c>
    </row>
    <row r="5732" spans="1:11" x14ac:dyDescent="0.35">
      <c r="A5732" s="69">
        <f t="shared" si="183"/>
        <v>45809</v>
      </c>
      <c r="B5732" t="s">
        <v>914</v>
      </c>
      <c r="C5732" t="s">
        <v>802</v>
      </c>
      <c r="E5732" t="s">
        <v>803</v>
      </c>
      <c r="F5732" t="s">
        <v>884</v>
      </c>
      <c r="G5732" t="s">
        <v>74</v>
      </c>
      <c r="H5732">
        <v>27115413</v>
      </c>
      <c r="I5732" s="68" t="str">
        <f>VLOOKUP(E5732,Refs!$P$2:$R$29,3,FALSE)</f>
        <v>Y58</v>
      </c>
      <c r="J5732" s="68" t="str">
        <f>VLOOKUP(E5732,Refs!$P$2:$S$29,4,FALSE)</f>
        <v>South West</v>
      </c>
      <c r="K5732" s="28">
        <f t="shared" si="182"/>
        <v>27115413</v>
      </c>
    </row>
    <row r="5733" spans="1:11" x14ac:dyDescent="0.35">
      <c r="A5733" s="69">
        <f t="shared" si="183"/>
        <v>45809</v>
      </c>
      <c r="B5733" t="s">
        <v>914</v>
      </c>
      <c r="C5733" t="s">
        <v>802</v>
      </c>
      <c r="E5733" t="s">
        <v>803</v>
      </c>
      <c r="F5733" t="s">
        <v>884</v>
      </c>
      <c r="G5733" t="s">
        <v>26</v>
      </c>
      <c r="H5733">
        <v>16364</v>
      </c>
      <c r="I5733" s="68" t="str">
        <f>VLOOKUP(E5733,Refs!$P$2:$R$29,3,FALSE)</f>
        <v>Y58</v>
      </c>
      <c r="J5733" s="68" t="str">
        <f>VLOOKUP(E5733,Refs!$P$2:$S$29,4,FALSE)</f>
        <v>South West</v>
      </c>
      <c r="K5733" s="28">
        <f t="shared" si="182"/>
        <v>16364</v>
      </c>
    </row>
    <row r="5734" spans="1:11" x14ac:dyDescent="0.35">
      <c r="A5734" s="69">
        <f t="shared" si="183"/>
        <v>45809</v>
      </c>
      <c r="B5734" t="s">
        <v>914</v>
      </c>
      <c r="C5734" t="s">
        <v>802</v>
      </c>
      <c r="E5734" t="s">
        <v>803</v>
      </c>
      <c r="F5734" t="s">
        <v>884</v>
      </c>
      <c r="G5734" t="s">
        <v>75</v>
      </c>
      <c r="H5734">
        <v>35</v>
      </c>
      <c r="I5734" s="68" t="str">
        <f>VLOOKUP(E5734,Refs!$P$2:$R$29,3,FALSE)</f>
        <v>Y58</v>
      </c>
      <c r="J5734" s="68" t="str">
        <f>VLOOKUP(E5734,Refs!$P$2:$S$29,4,FALSE)</f>
        <v>South West</v>
      </c>
      <c r="K5734" s="28">
        <f t="shared" si="182"/>
        <v>35</v>
      </c>
    </row>
    <row r="5735" spans="1:11" x14ac:dyDescent="0.35">
      <c r="A5735" s="69">
        <f t="shared" si="183"/>
        <v>45809</v>
      </c>
      <c r="B5735" t="s">
        <v>914</v>
      </c>
      <c r="C5735" t="s">
        <v>802</v>
      </c>
      <c r="E5735" t="s">
        <v>803</v>
      </c>
      <c r="F5735" t="s">
        <v>884</v>
      </c>
      <c r="G5735" t="s">
        <v>76</v>
      </c>
      <c r="H5735">
        <v>7125</v>
      </c>
      <c r="I5735" s="68" t="str">
        <f>VLOOKUP(E5735,Refs!$P$2:$R$29,3,FALSE)</f>
        <v>Y58</v>
      </c>
      <c r="J5735" s="68" t="str">
        <f>VLOOKUP(E5735,Refs!$P$2:$S$29,4,FALSE)</f>
        <v>South West</v>
      </c>
      <c r="K5735" s="28">
        <f t="shared" si="182"/>
        <v>7125</v>
      </c>
    </row>
    <row r="5736" spans="1:11" x14ac:dyDescent="0.35">
      <c r="A5736" s="69">
        <f t="shared" si="183"/>
        <v>45809</v>
      </c>
      <c r="B5736" t="s">
        <v>914</v>
      </c>
      <c r="C5736" t="s">
        <v>802</v>
      </c>
      <c r="E5736" t="s">
        <v>803</v>
      </c>
      <c r="F5736" t="s">
        <v>884</v>
      </c>
      <c r="G5736" t="s">
        <v>77</v>
      </c>
      <c r="H5736">
        <v>5452</v>
      </c>
      <c r="I5736" s="68" t="str">
        <f>VLOOKUP(E5736,Refs!$P$2:$R$29,3,FALSE)</f>
        <v>Y58</v>
      </c>
      <c r="J5736" s="68" t="str">
        <f>VLOOKUP(E5736,Refs!$P$2:$S$29,4,FALSE)</f>
        <v>South West</v>
      </c>
      <c r="K5736" s="28">
        <f t="shared" si="182"/>
        <v>5452</v>
      </c>
    </row>
    <row r="5737" spans="1:11" x14ac:dyDescent="0.35">
      <c r="A5737" s="69">
        <f t="shared" si="183"/>
        <v>45809</v>
      </c>
      <c r="B5737" t="s">
        <v>914</v>
      </c>
      <c r="C5737" t="s">
        <v>802</v>
      </c>
      <c r="E5737" t="s">
        <v>803</v>
      </c>
      <c r="F5737" t="s">
        <v>884</v>
      </c>
      <c r="G5737" t="s">
        <v>78</v>
      </c>
      <c r="H5737">
        <v>3249</v>
      </c>
      <c r="I5737" s="68" t="str">
        <f>VLOOKUP(E5737,Refs!$P$2:$R$29,3,FALSE)</f>
        <v>Y58</v>
      </c>
      <c r="J5737" s="68" t="str">
        <f>VLOOKUP(E5737,Refs!$P$2:$S$29,4,FALSE)</f>
        <v>South West</v>
      </c>
      <c r="K5737" s="28">
        <f t="shared" si="182"/>
        <v>3249</v>
      </c>
    </row>
    <row r="5738" spans="1:11" x14ac:dyDescent="0.35">
      <c r="A5738" s="69">
        <f t="shared" si="183"/>
        <v>45809</v>
      </c>
      <c r="B5738" t="s">
        <v>914</v>
      </c>
      <c r="C5738" t="s">
        <v>802</v>
      </c>
      <c r="E5738" t="s">
        <v>803</v>
      </c>
      <c r="F5738" t="s">
        <v>884</v>
      </c>
      <c r="G5738" t="s">
        <v>79</v>
      </c>
      <c r="H5738">
        <v>503</v>
      </c>
      <c r="I5738" s="68" t="str">
        <f>VLOOKUP(E5738,Refs!$P$2:$R$29,3,FALSE)</f>
        <v>Y58</v>
      </c>
      <c r="J5738" s="68" t="str">
        <f>VLOOKUP(E5738,Refs!$P$2:$S$29,4,FALSE)</f>
        <v>South West</v>
      </c>
      <c r="K5738" s="28">
        <f t="shared" si="182"/>
        <v>503</v>
      </c>
    </row>
    <row r="5739" spans="1:11" x14ac:dyDescent="0.35">
      <c r="A5739" s="69">
        <f t="shared" si="183"/>
        <v>45809</v>
      </c>
      <c r="B5739" t="s">
        <v>914</v>
      </c>
      <c r="C5739" t="s">
        <v>802</v>
      </c>
      <c r="E5739" t="s">
        <v>803</v>
      </c>
      <c r="F5739" t="s">
        <v>884</v>
      </c>
      <c r="G5739" t="s">
        <v>25</v>
      </c>
      <c r="H5739">
        <v>9622</v>
      </c>
      <c r="I5739" s="68" t="str">
        <f>VLOOKUP(E5739,Refs!$P$2:$R$29,3,FALSE)</f>
        <v>Y58</v>
      </c>
      <c r="J5739" s="68" t="str">
        <f>VLOOKUP(E5739,Refs!$P$2:$S$29,4,FALSE)</f>
        <v>South West</v>
      </c>
      <c r="K5739" s="28">
        <f t="shared" si="182"/>
        <v>9622</v>
      </c>
    </row>
    <row r="5740" spans="1:11" x14ac:dyDescent="0.35">
      <c r="A5740" s="69">
        <f t="shared" si="183"/>
        <v>45809</v>
      </c>
      <c r="B5740" t="s">
        <v>914</v>
      </c>
      <c r="C5740" t="s">
        <v>802</v>
      </c>
      <c r="E5740" t="s">
        <v>803</v>
      </c>
      <c r="F5740" t="s">
        <v>884</v>
      </c>
      <c r="G5740" t="s">
        <v>80</v>
      </c>
      <c r="H5740">
        <v>65</v>
      </c>
      <c r="I5740" s="68" t="str">
        <f>VLOOKUP(E5740,Refs!$P$2:$R$29,3,FALSE)</f>
        <v>Y58</v>
      </c>
      <c r="J5740" s="68" t="str">
        <f>VLOOKUP(E5740,Refs!$P$2:$S$29,4,FALSE)</f>
        <v>South West</v>
      </c>
      <c r="K5740" s="28">
        <f t="shared" si="182"/>
        <v>65</v>
      </c>
    </row>
    <row r="5741" spans="1:11" x14ac:dyDescent="0.35">
      <c r="A5741" s="69">
        <f t="shared" si="183"/>
        <v>45809</v>
      </c>
      <c r="B5741" t="s">
        <v>914</v>
      </c>
      <c r="C5741" t="s">
        <v>802</v>
      </c>
      <c r="E5741" t="s">
        <v>803</v>
      </c>
      <c r="F5741" t="s">
        <v>884</v>
      </c>
      <c r="G5741" t="s">
        <v>81</v>
      </c>
      <c r="H5741">
        <v>5155</v>
      </c>
      <c r="I5741" s="68" t="str">
        <f>VLOOKUP(E5741,Refs!$P$2:$R$29,3,FALSE)</f>
        <v>Y58</v>
      </c>
      <c r="J5741" s="68" t="str">
        <f>VLOOKUP(E5741,Refs!$P$2:$S$29,4,FALSE)</f>
        <v>South West</v>
      </c>
      <c r="K5741" s="28">
        <f t="shared" si="182"/>
        <v>5155</v>
      </c>
    </row>
    <row r="5742" spans="1:11" x14ac:dyDescent="0.35">
      <c r="A5742" s="69">
        <f t="shared" si="183"/>
        <v>45809</v>
      </c>
      <c r="B5742" t="s">
        <v>914</v>
      </c>
      <c r="C5742" t="s">
        <v>802</v>
      </c>
      <c r="E5742" t="s">
        <v>803</v>
      </c>
      <c r="F5742" t="s">
        <v>884</v>
      </c>
      <c r="G5742" t="s">
        <v>82</v>
      </c>
      <c r="H5742">
        <v>930</v>
      </c>
      <c r="I5742" s="68" t="str">
        <f>VLOOKUP(E5742,Refs!$P$2:$R$29,3,FALSE)</f>
        <v>Y58</v>
      </c>
      <c r="J5742" s="68" t="str">
        <f>VLOOKUP(E5742,Refs!$P$2:$S$29,4,FALSE)</f>
        <v>South West</v>
      </c>
      <c r="K5742" s="28">
        <f t="shared" si="182"/>
        <v>930</v>
      </c>
    </row>
    <row r="5743" spans="1:11" x14ac:dyDescent="0.35">
      <c r="A5743" s="69">
        <f t="shared" si="183"/>
        <v>45809</v>
      </c>
      <c r="B5743" t="s">
        <v>914</v>
      </c>
      <c r="C5743" t="s">
        <v>802</v>
      </c>
      <c r="E5743" t="s">
        <v>803</v>
      </c>
      <c r="F5743" t="s">
        <v>884</v>
      </c>
      <c r="G5743" t="s">
        <v>83</v>
      </c>
      <c r="H5743">
        <v>5804</v>
      </c>
      <c r="I5743" s="68" t="str">
        <f>VLOOKUP(E5743,Refs!$P$2:$R$29,3,FALSE)</f>
        <v>Y58</v>
      </c>
      <c r="J5743" s="68" t="str">
        <f>VLOOKUP(E5743,Refs!$P$2:$S$29,4,FALSE)</f>
        <v>South West</v>
      </c>
      <c r="K5743" s="28">
        <f t="shared" si="182"/>
        <v>5804</v>
      </c>
    </row>
    <row r="5744" spans="1:11" x14ac:dyDescent="0.35">
      <c r="A5744" s="69">
        <f t="shared" si="183"/>
        <v>45809</v>
      </c>
      <c r="B5744" t="s">
        <v>914</v>
      </c>
      <c r="C5744" t="s">
        <v>802</v>
      </c>
      <c r="E5744" t="s">
        <v>803</v>
      </c>
      <c r="F5744" t="s">
        <v>884</v>
      </c>
      <c r="G5744" t="s">
        <v>84</v>
      </c>
      <c r="H5744">
        <v>692838</v>
      </c>
      <c r="I5744" s="68" t="str">
        <f>VLOOKUP(E5744,Refs!$P$2:$R$29,3,FALSE)</f>
        <v>Y58</v>
      </c>
      <c r="J5744" s="68" t="str">
        <f>VLOOKUP(E5744,Refs!$P$2:$S$29,4,FALSE)</f>
        <v>South West</v>
      </c>
      <c r="K5744" s="28">
        <f t="shared" si="182"/>
        <v>692838</v>
      </c>
    </row>
    <row r="5745" spans="1:11" x14ac:dyDescent="0.35">
      <c r="A5745" s="69">
        <f t="shared" si="183"/>
        <v>45809</v>
      </c>
      <c r="B5745" t="s">
        <v>914</v>
      </c>
      <c r="C5745" t="s">
        <v>802</v>
      </c>
      <c r="E5745" t="s">
        <v>803</v>
      </c>
      <c r="F5745" t="s">
        <v>884</v>
      </c>
      <c r="G5745" t="s">
        <v>85</v>
      </c>
      <c r="H5745">
        <v>1039</v>
      </c>
      <c r="I5745" s="68" t="str">
        <f>VLOOKUP(E5745,Refs!$P$2:$R$29,3,FALSE)</f>
        <v>Y58</v>
      </c>
      <c r="J5745" s="68" t="str">
        <f>VLOOKUP(E5745,Refs!$P$2:$S$29,4,FALSE)</f>
        <v>South West</v>
      </c>
      <c r="K5745" s="28">
        <f t="shared" si="182"/>
        <v>1039</v>
      </c>
    </row>
    <row r="5746" spans="1:11" x14ac:dyDescent="0.35">
      <c r="A5746" s="69">
        <f t="shared" si="183"/>
        <v>45809</v>
      </c>
      <c r="B5746" t="s">
        <v>914</v>
      </c>
      <c r="C5746" t="s">
        <v>802</v>
      </c>
      <c r="E5746" t="s">
        <v>803</v>
      </c>
      <c r="F5746" t="s">
        <v>884</v>
      </c>
      <c r="G5746" t="s">
        <v>86</v>
      </c>
      <c r="H5746">
        <v>482</v>
      </c>
      <c r="I5746" s="68" t="str">
        <f>VLOOKUP(E5746,Refs!$P$2:$R$29,3,FALSE)</f>
        <v>Y58</v>
      </c>
      <c r="J5746" s="68" t="str">
        <f>VLOOKUP(E5746,Refs!$P$2:$S$29,4,FALSE)</f>
        <v>South West</v>
      </c>
      <c r="K5746" s="28">
        <f t="shared" si="182"/>
        <v>482</v>
      </c>
    </row>
    <row r="5747" spans="1:11" x14ac:dyDescent="0.35">
      <c r="A5747" s="69">
        <f t="shared" si="183"/>
        <v>45809</v>
      </c>
      <c r="B5747" t="s">
        <v>914</v>
      </c>
      <c r="C5747" t="s">
        <v>802</v>
      </c>
      <c r="E5747" t="s">
        <v>803</v>
      </c>
      <c r="F5747" t="s">
        <v>884</v>
      </c>
      <c r="G5747" t="s">
        <v>87</v>
      </c>
      <c r="H5747">
        <v>6779</v>
      </c>
      <c r="I5747" s="68" t="str">
        <f>VLOOKUP(E5747,Refs!$P$2:$R$29,3,FALSE)</f>
        <v>Y58</v>
      </c>
      <c r="J5747" s="68" t="str">
        <f>VLOOKUP(E5747,Refs!$P$2:$S$29,4,FALSE)</f>
        <v>South West</v>
      </c>
      <c r="K5747" s="28">
        <f t="shared" si="182"/>
        <v>6779</v>
      </c>
    </row>
    <row r="5748" spans="1:11" x14ac:dyDescent="0.35">
      <c r="A5748" s="69">
        <f t="shared" si="183"/>
        <v>45809</v>
      </c>
      <c r="B5748" t="s">
        <v>914</v>
      </c>
      <c r="C5748" t="s">
        <v>802</v>
      </c>
      <c r="E5748" t="s">
        <v>803</v>
      </c>
      <c r="F5748" t="s">
        <v>884</v>
      </c>
      <c r="G5748" t="s">
        <v>88</v>
      </c>
      <c r="H5748">
        <v>1044128</v>
      </c>
      <c r="I5748" s="68" t="str">
        <f>VLOOKUP(E5748,Refs!$P$2:$R$29,3,FALSE)</f>
        <v>Y58</v>
      </c>
      <c r="J5748" s="68" t="str">
        <f>VLOOKUP(E5748,Refs!$P$2:$S$29,4,FALSE)</f>
        <v>South West</v>
      </c>
      <c r="K5748" s="28">
        <f t="shared" si="182"/>
        <v>1044128</v>
      </c>
    </row>
    <row r="5749" spans="1:11" x14ac:dyDescent="0.35">
      <c r="A5749" s="69">
        <f t="shared" si="183"/>
        <v>45809</v>
      </c>
      <c r="B5749" t="s">
        <v>914</v>
      </c>
      <c r="C5749" t="s">
        <v>802</v>
      </c>
      <c r="E5749" t="s">
        <v>803</v>
      </c>
      <c r="F5749" t="s">
        <v>884</v>
      </c>
      <c r="G5749" t="s">
        <v>89</v>
      </c>
      <c r="H5749">
        <v>16364</v>
      </c>
      <c r="I5749" s="68" t="str">
        <f>VLOOKUP(E5749,Refs!$P$2:$R$29,3,FALSE)</f>
        <v>Y58</v>
      </c>
      <c r="J5749" s="68" t="str">
        <f>VLOOKUP(E5749,Refs!$P$2:$S$29,4,FALSE)</f>
        <v>South West</v>
      </c>
      <c r="K5749" s="28">
        <f t="shared" si="182"/>
        <v>16364</v>
      </c>
    </row>
    <row r="5750" spans="1:11" x14ac:dyDescent="0.35">
      <c r="A5750" s="69">
        <f t="shared" si="183"/>
        <v>45809</v>
      </c>
      <c r="B5750" t="s">
        <v>914</v>
      </c>
      <c r="C5750" t="s">
        <v>802</v>
      </c>
      <c r="E5750" t="s">
        <v>803</v>
      </c>
      <c r="F5750" t="s">
        <v>884</v>
      </c>
      <c r="G5750" t="s">
        <v>27</v>
      </c>
      <c r="H5750">
        <v>2296</v>
      </c>
      <c r="I5750" s="68" t="str">
        <f>VLOOKUP(E5750,Refs!$P$2:$R$29,3,FALSE)</f>
        <v>Y58</v>
      </c>
      <c r="J5750" s="68" t="str">
        <f>VLOOKUP(E5750,Refs!$P$2:$S$29,4,FALSE)</f>
        <v>South West</v>
      </c>
      <c r="K5750" s="28">
        <f t="shared" si="182"/>
        <v>2296</v>
      </c>
    </row>
    <row r="5751" spans="1:11" x14ac:dyDescent="0.35">
      <c r="A5751" s="69">
        <f t="shared" si="183"/>
        <v>45809</v>
      </c>
      <c r="B5751" t="s">
        <v>914</v>
      </c>
      <c r="C5751" t="s">
        <v>802</v>
      </c>
      <c r="E5751" t="s">
        <v>803</v>
      </c>
      <c r="F5751" t="s">
        <v>884</v>
      </c>
      <c r="G5751" t="s">
        <v>29</v>
      </c>
      <c r="H5751">
        <v>1633</v>
      </c>
      <c r="I5751" s="68" t="str">
        <f>VLOOKUP(E5751,Refs!$P$2:$R$29,3,FALSE)</f>
        <v>Y58</v>
      </c>
      <c r="J5751" s="68" t="str">
        <f>VLOOKUP(E5751,Refs!$P$2:$S$29,4,FALSE)</f>
        <v>South West</v>
      </c>
      <c r="K5751" s="28">
        <f t="shared" si="182"/>
        <v>1633</v>
      </c>
    </row>
    <row r="5752" spans="1:11" x14ac:dyDescent="0.35">
      <c r="A5752" s="69">
        <f t="shared" si="183"/>
        <v>45809</v>
      </c>
      <c r="B5752" t="s">
        <v>914</v>
      </c>
      <c r="C5752" t="s">
        <v>802</v>
      </c>
      <c r="E5752" t="s">
        <v>803</v>
      </c>
      <c r="F5752" t="s">
        <v>884</v>
      </c>
      <c r="G5752" t="s">
        <v>90</v>
      </c>
      <c r="H5752">
        <v>1058</v>
      </c>
      <c r="I5752" s="68" t="str">
        <f>VLOOKUP(E5752,Refs!$P$2:$R$29,3,FALSE)</f>
        <v>Y58</v>
      </c>
      <c r="J5752" s="68" t="str">
        <f>VLOOKUP(E5752,Refs!$P$2:$S$29,4,FALSE)</f>
        <v>South West</v>
      </c>
      <c r="K5752" s="28">
        <f t="shared" si="182"/>
        <v>1058</v>
      </c>
    </row>
    <row r="5753" spans="1:11" x14ac:dyDescent="0.35">
      <c r="A5753" s="69">
        <f t="shared" si="183"/>
        <v>45809</v>
      </c>
      <c r="B5753" t="s">
        <v>914</v>
      </c>
      <c r="C5753" t="s">
        <v>802</v>
      </c>
      <c r="E5753" t="s">
        <v>803</v>
      </c>
      <c r="F5753" t="s">
        <v>884</v>
      </c>
      <c r="G5753" t="s">
        <v>91</v>
      </c>
      <c r="H5753">
        <v>16</v>
      </c>
      <c r="I5753" s="68" t="str">
        <f>VLOOKUP(E5753,Refs!$P$2:$R$29,3,FALSE)</f>
        <v>Y58</v>
      </c>
      <c r="J5753" s="68" t="str">
        <f>VLOOKUP(E5753,Refs!$P$2:$S$29,4,FALSE)</f>
        <v>South West</v>
      </c>
      <c r="K5753" s="28">
        <f t="shared" si="182"/>
        <v>16</v>
      </c>
    </row>
    <row r="5754" spans="1:11" x14ac:dyDescent="0.35">
      <c r="A5754" s="69">
        <f t="shared" si="183"/>
        <v>45809</v>
      </c>
      <c r="B5754" t="s">
        <v>914</v>
      </c>
      <c r="C5754" t="s">
        <v>802</v>
      </c>
      <c r="E5754" t="s">
        <v>803</v>
      </c>
      <c r="F5754" t="s">
        <v>884</v>
      </c>
      <c r="G5754" t="s">
        <v>92</v>
      </c>
      <c r="H5754">
        <v>700</v>
      </c>
      <c r="I5754" s="68" t="str">
        <f>VLOOKUP(E5754,Refs!$P$2:$R$29,3,FALSE)</f>
        <v>Y58</v>
      </c>
      <c r="J5754" s="68" t="str">
        <f>VLOOKUP(E5754,Refs!$P$2:$S$29,4,FALSE)</f>
        <v>South West</v>
      </c>
      <c r="K5754" s="28">
        <f t="shared" si="182"/>
        <v>700</v>
      </c>
    </row>
    <row r="5755" spans="1:11" x14ac:dyDescent="0.35">
      <c r="A5755" s="69">
        <f t="shared" si="183"/>
        <v>45809</v>
      </c>
      <c r="B5755" t="s">
        <v>914</v>
      </c>
      <c r="C5755" t="s">
        <v>802</v>
      </c>
      <c r="E5755" t="s">
        <v>803</v>
      </c>
      <c r="F5755" t="s">
        <v>884</v>
      </c>
      <c r="G5755" t="s">
        <v>93</v>
      </c>
      <c r="H5755">
        <v>84</v>
      </c>
      <c r="I5755" s="68" t="str">
        <f>VLOOKUP(E5755,Refs!$P$2:$R$29,3,FALSE)</f>
        <v>Y58</v>
      </c>
      <c r="J5755" s="68" t="str">
        <f>VLOOKUP(E5755,Refs!$P$2:$S$29,4,FALSE)</f>
        <v>South West</v>
      </c>
      <c r="K5755" s="28">
        <f t="shared" si="182"/>
        <v>84</v>
      </c>
    </row>
    <row r="5756" spans="1:11" x14ac:dyDescent="0.35">
      <c r="A5756" s="69">
        <f t="shared" si="183"/>
        <v>45809</v>
      </c>
      <c r="B5756" t="s">
        <v>914</v>
      </c>
      <c r="C5756" t="s">
        <v>802</v>
      </c>
      <c r="E5756" t="s">
        <v>803</v>
      </c>
      <c r="F5756" t="s">
        <v>884</v>
      </c>
      <c r="G5756" t="s">
        <v>94</v>
      </c>
      <c r="H5756">
        <v>466</v>
      </c>
      <c r="I5756" s="68" t="str">
        <f>VLOOKUP(E5756,Refs!$P$2:$R$29,3,FALSE)</f>
        <v>Y58</v>
      </c>
      <c r="J5756" s="68" t="str">
        <f>VLOOKUP(E5756,Refs!$P$2:$S$29,4,FALSE)</f>
        <v>South West</v>
      </c>
      <c r="K5756" s="28">
        <f t="shared" si="182"/>
        <v>466</v>
      </c>
    </row>
    <row r="5757" spans="1:11" x14ac:dyDescent="0.35">
      <c r="A5757" s="69">
        <f t="shared" si="183"/>
        <v>45809</v>
      </c>
      <c r="B5757" t="s">
        <v>914</v>
      </c>
      <c r="C5757" t="s">
        <v>802</v>
      </c>
      <c r="E5757" t="s">
        <v>803</v>
      </c>
      <c r="F5757" t="s">
        <v>884</v>
      </c>
      <c r="G5757" t="s">
        <v>95</v>
      </c>
      <c r="H5757">
        <v>21</v>
      </c>
      <c r="I5757" s="68" t="str">
        <f>VLOOKUP(E5757,Refs!$P$2:$R$29,3,FALSE)</f>
        <v>Y58</v>
      </c>
      <c r="J5757" s="68" t="str">
        <f>VLOOKUP(E5757,Refs!$P$2:$S$29,4,FALSE)</f>
        <v>South West</v>
      </c>
      <c r="K5757" s="28">
        <f t="shared" si="182"/>
        <v>21</v>
      </c>
    </row>
    <row r="5758" spans="1:11" x14ac:dyDescent="0.35">
      <c r="A5758" s="69">
        <f t="shared" si="183"/>
        <v>45809</v>
      </c>
      <c r="B5758" t="s">
        <v>914</v>
      </c>
      <c r="C5758" t="s">
        <v>802</v>
      </c>
      <c r="E5758" t="s">
        <v>803</v>
      </c>
      <c r="F5758" t="s">
        <v>884</v>
      </c>
      <c r="G5758" t="s">
        <v>96</v>
      </c>
      <c r="H5758">
        <v>1347</v>
      </c>
      <c r="I5758" s="68" t="str">
        <f>VLOOKUP(E5758,Refs!$P$2:$R$29,3,FALSE)</f>
        <v>Y58</v>
      </c>
      <c r="J5758" s="68" t="str">
        <f>VLOOKUP(E5758,Refs!$P$2:$S$29,4,FALSE)</f>
        <v>South West</v>
      </c>
      <c r="K5758" s="28">
        <f t="shared" si="182"/>
        <v>1347</v>
      </c>
    </row>
    <row r="5759" spans="1:11" x14ac:dyDescent="0.35">
      <c r="A5759" s="69">
        <f t="shared" si="183"/>
        <v>45809</v>
      </c>
      <c r="B5759" t="s">
        <v>914</v>
      </c>
      <c r="C5759" t="s">
        <v>802</v>
      </c>
      <c r="E5759" t="s">
        <v>803</v>
      </c>
      <c r="F5759" t="s">
        <v>884</v>
      </c>
      <c r="G5759" t="s">
        <v>31</v>
      </c>
      <c r="H5759">
        <v>991</v>
      </c>
      <c r="I5759" s="68" t="str">
        <f>VLOOKUP(E5759,Refs!$P$2:$R$29,3,FALSE)</f>
        <v>Y58</v>
      </c>
      <c r="J5759" s="68" t="str">
        <f>VLOOKUP(E5759,Refs!$P$2:$S$29,4,FALSE)</f>
        <v>South West</v>
      </c>
      <c r="K5759" s="28">
        <f t="shared" si="182"/>
        <v>991</v>
      </c>
    </row>
    <row r="5760" spans="1:11" x14ac:dyDescent="0.35">
      <c r="A5760" s="69">
        <f t="shared" si="183"/>
        <v>45809</v>
      </c>
      <c r="B5760" t="s">
        <v>914</v>
      </c>
      <c r="C5760" t="s">
        <v>802</v>
      </c>
      <c r="E5760" t="s">
        <v>803</v>
      </c>
      <c r="F5760" t="s">
        <v>884</v>
      </c>
      <c r="G5760" t="s">
        <v>97</v>
      </c>
      <c r="H5760">
        <v>3101</v>
      </c>
      <c r="I5760" s="68" t="str">
        <f>VLOOKUP(E5760,Refs!$P$2:$R$29,3,FALSE)</f>
        <v>Y58</v>
      </c>
      <c r="J5760" s="68" t="str">
        <f>VLOOKUP(E5760,Refs!$P$2:$S$29,4,FALSE)</f>
        <v>South West</v>
      </c>
      <c r="K5760" s="28">
        <f t="shared" si="182"/>
        <v>3101</v>
      </c>
    </row>
    <row r="5761" spans="1:11" x14ac:dyDescent="0.35">
      <c r="A5761" s="69">
        <f t="shared" si="183"/>
        <v>45809</v>
      </c>
      <c r="B5761" t="s">
        <v>914</v>
      </c>
      <c r="C5761" t="s">
        <v>802</v>
      </c>
      <c r="E5761" t="s">
        <v>803</v>
      </c>
      <c r="F5761" t="s">
        <v>884</v>
      </c>
      <c r="G5761" t="s">
        <v>98</v>
      </c>
      <c r="H5761">
        <v>1756</v>
      </c>
      <c r="I5761" s="68" t="str">
        <f>VLOOKUP(E5761,Refs!$P$2:$R$29,3,FALSE)</f>
        <v>Y58</v>
      </c>
      <c r="J5761" s="68" t="str">
        <f>VLOOKUP(E5761,Refs!$P$2:$S$29,4,FALSE)</f>
        <v>South West</v>
      </c>
      <c r="K5761" s="28">
        <f t="shared" si="182"/>
        <v>1756</v>
      </c>
    </row>
    <row r="5762" spans="1:11" x14ac:dyDescent="0.35">
      <c r="A5762" s="69">
        <f t="shared" si="183"/>
        <v>45809</v>
      </c>
      <c r="B5762" t="s">
        <v>914</v>
      </c>
      <c r="C5762" t="s">
        <v>802</v>
      </c>
      <c r="E5762" t="s">
        <v>803</v>
      </c>
      <c r="F5762" t="s">
        <v>884</v>
      </c>
      <c r="G5762" t="s">
        <v>99</v>
      </c>
      <c r="H5762">
        <v>1675</v>
      </c>
      <c r="I5762" s="68" t="str">
        <f>VLOOKUP(E5762,Refs!$P$2:$R$29,3,FALSE)</f>
        <v>Y58</v>
      </c>
      <c r="J5762" s="68" t="str">
        <f>VLOOKUP(E5762,Refs!$P$2:$S$29,4,FALSE)</f>
        <v>South West</v>
      </c>
      <c r="K5762" s="28">
        <f t="shared" ref="K5762:K5825" si="184">IF(OR(H5762="NULL",H5762=0,H5762=""),"",H5762)</f>
        <v>1675</v>
      </c>
    </row>
    <row r="5763" spans="1:11" x14ac:dyDescent="0.35">
      <c r="A5763" s="69">
        <f t="shared" ref="A5763:A5826" si="185">DATEVALUE(RIGHT(B5763,8))</f>
        <v>45809</v>
      </c>
      <c r="B5763" t="s">
        <v>914</v>
      </c>
      <c r="C5763" t="s">
        <v>802</v>
      </c>
      <c r="E5763" t="s">
        <v>803</v>
      </c>
      <c r="F5763" t="s">
        <v>884</v>
      </c>
      <c r="G5763" t="s">
        <v>100</v>
      </c>
      <c r="H5763">
        <v>376</v>
      </c>
      <c r="I5763" s="68" t="str">
        <f>VLOOKUP(E5763,Refs!$P$2:$R$29,3,FALSE)</f>
        <v>Y58</v>
      </c>
      <c r="J5763" s="68" t="str">
        <f>VLOOKUP(E5763,Refs!$P$2:$S$29,4,FALSE)</f>
        <v>South West</v>
      </c>
      <c r="K5763" s="28">
        <f t="shared" si="184"/>
        <v>376</v>
      </c>
    </row>
    <row r="5764" spans="1:11" x14ac:dyDescent="0.35">
      <c r="A5764" s="69">
        <f t="shared" si="185"/>
        <v>45809</v>
      </c>
      <c r="B5764" t="s">
        <v>914</v>
      </c>
      <c r="C5764" t="s">
        <v>802</v>
      </c>
      <c r="E5764" t="s">
        <v>803</v>
      </c>
      <c r="F5764" t="s">
        <v>884</v>
      </c>
      <c r="G5764" t="s">
        <v>101</v>
      </c>
      <c r="H5764">
        <v>1032</v>
      </c>
      <c r="I5764" s="68" t="str">
        <f>VLOOKUP(E5764,Refs!$P$2:$R$29,3,FALSE)</f>
        <v>Y58</v>
      </c>
      <c r="J5764" s="68" t="str">
        <f>VLOOKUP(E5764,Refs!$P$2:$S$29,4,FALSE)</f>
        <v>South West</v>
      </c>
      <c r="K5764" s="28">
        <f t="shared" si="184"/>
        <v>1032</v>
      </c>
    </row>
    <row r="5765" spans="1:11" x14ac:dyDescent="0.35">
      <c r="A5765" s="69">
        <f t="shared" si="185"/>
        <v>45809</v>
      </c>
      <c r="B5765" t="s">
        <v>914</v>
      </c>
      <c r="C5765" t="s">
        <v>802</v>
      </c>
      <c r="E5765" t="s">
        <v>803</v>
      </c>
      <c r="F5765" t="s">
        <v>884</v>
      </c>
      <c r="G5765" t="s">
        <v>102</v>
      </c>
      <c r="H5765">
        <v>135</v>
      </c>
      <c r="I5765" s="68" t="str">
        <f>VLOOKUP(E5765,Refs!$P$2:$R$29,3,FALSE)</f>
        <v>Y58</v>
      </c>
      <c r="J5765" s="68" t="str">
        <f>VLOOKUP(E5765,Refs!$P$2:$S$29,4,FALSE)</f>
        <v>South West</v>
      </c>
      <c r="K5765" s="28">
        <f t="shared" si="184"/>
        <v>135</v>
      </c>
    </row>
    <row r="5766" spans="1:11" x14ac:dyDescent="0.35">
      <c r="A5766" s="69">
        <f t="shared" si="185"/>
        <v>45809</v>
      </c>
      <c r="B5766" t="s">
        <v>914</v>
      </c>
      <c r="C5766" t="s">
        <v>802</v>
      </c>
      <c r="E5766" t="s">
        <v>803</v>
      </c>
      <c r="F5766" t="s">
        <v>884</v>
      </c>
      <c r="G5766" t="s">
        <v>103</v>
      </c>
      <c r="H5766">
        <v>898</v>
      </c>
      <c r="I5766" s="68" t="str">
        <f>VLOOKUP(E5766,Refs!$P$2:$R$29,3,FALSE)</f>
        <v>Y58</v>
      </c>
      <c r="J5766" s="68" t="str">
        <f>VLOOKUP(E5766,Refs!$P$2:$S$29,4,FALSE)</f>
        <v>South West</v>
      </c>
      <c r="K5766" s="28">
        <f t="shared" si="184"/>
        <v>898</v>
      </c>
    </row>
    <row r="5767" spans="1:11" x14ac:dyDescent="0.35">
      <c r="A5767" s="69">
        <f t="shared" si="185"/>
        <v>45809</v>
      </c>
      <c r="B5767" t="s">
        <v>914</v>
      </c>
      <c r="C5767" t="s">
        <v>802</v>
      </c>
      <c r="E5767" t="s">
        <v>803</v>
      </c>
      <c r="F5767" t="s">
        <v>884</v>
      </c>
      <c r="G5767" t="s">
        <v>104</v>
      </c>
      <c r="H5767">
        <v>5189515</v>
      </c>
      <c r="I5767" s="68" t="str">
        <f>VLOOKUP(E5767,Refs!$P$2:$R$29,3,FALSE)</f>
        <v>Y58</v>
      </c>
      <c r="J5767" s="68" t="str">
        <f>VLOOKUP(E5767,Refs!$P$2:$S$29,4,FALSE)</f>
        <v>South West</v>
      </c>
      <c r="K5767" s="28">
        <f t="shared" si="184"/>
        <v>5189515</v>
      </c>
    </row>
    <row r="5768" spans="1:11" x14ac:dyDescent="0.35">
      <c r="A5768" s="69">
        <f t="shared" si="185"/>
        <v>45809</v>
      </c>
      <c r="B5768" t="s">
        <v>914</v>
      </c>
      <c r="C5768" t="s">
        <v>802</v>
      </c>
      <c r="E5768" t="s">
        <v>803</v>
      </c>
      <c r="F5768" t="s">
        <v>884</v>
      </c>
      <c r="G5768" t="s">
        <v>105</v>
      </c>
      <c r="H5768">
        <v>1808</v>
      </c>
      <c r="I5768" s="68" t="str">
        <f>VLOOKUP(E5768,Refs!$P$2:$R$29,3,FALSE)</f>
        <v>Y58</v>
      </c>
      <c r="J5768" s="68" t="str">
        <f>VLOOKUP(E5768,Refs!$P$2:$S$29,4,FALSE)</f>
        <v>South West</v>
      </c>
      <c r="K5768" s="28">
        <f t="shared" si="184"/>
        <v>1808</v>
      </c>
    </row>
    <row r="5769" spans="1:11" x14ac:dyDescent="0.35">
      <c r="A5769" s="69">
        <f t="shared" si="185"/>
        <v>45809</v>
      </c>
      <c r="B5769" t="s">
        <v>914</v>
      </c>
      <c r="C5769" t="s">
        <v>802</v>
      </c>
      <c r="E5769" t="s">
        <v>803</v>
      </c>
      <c r="F5769" t="s">
        <v>884</v>
      </c>
      <c r="G5769" t="s">
        <v>106</v>
      </c>
      <c r="H5769">
        <v>1527</v>
      </c>
      <c r="I5769" s="68" t="str">
        <f>VLOOKUP(E5769,Refs!$P$2:$R$29,3,FALSE)</f>
        <v>Y58</v>
      </c>
      <c r="J5769" s="68" t="str">
        <f>VLOOKUP(E5769,Refs!$P$2:$S$29,4,FALSE)</f>
        <v>South West</v>
      </c>
      <c r="K5769" s="28">
        <f t="shared" si="184"/>
        <v>1527</v>
      </c>
    </row>
    <row r="5770" spans="1:11" x14ac:dyDescent="0.35">
      <c r="A5770" s="69">
        <f t="shared" si="185"/>
        <v>45809</v>
      </c>
      <c r="B5770" t="s">
        <v>914</v>
      </c>
      <c r="C5770" t="s">
        <v>802</v>
      </c>
      <c r="E5770" t="s">
        <v>803</v>
      </c>
      <c r="F5770" t="s">
        <v>884</v>
      </c>
      <c r="G5770" t="s">
        <v>107</v>
      </c>
      <c r="H5770">
        <v>51</v>
      </c>
      <c r="I5770" s="68" t="str">
        <f>VLOOKUP(E5770,Refs!$P$2:$R$29,3,FALSE)</f>
        <v>Y58</v>
      </c>
      <c r="J5770" s="68" t="str">
        <f>VLOOKUP(E5770,Refs!$P$2:$S$29,4,FALSE)</f>
        <v>South West</v>
      </c>
      <c r="K5770" s="28">
        <f t="shared" si="184"/>
        <v>51</v>
      </c>
    </row>
    <row r="5771" spans="1:11" x14ac:dyDescent="0.35">
      <c r="A5771" s="69">
        <f t="shared" si="185"/>
        <v>45809</v>
      </c>
      <c r="B5771" t="s">
        <v>914</v>
      </c>
      <c r="C5771" t="s">
        <v>802</v>
      </c>
      <c r="E5771" t="s">
        <v>803</v>
      </c>
      <c r="F5771" t="s">
        <v>884</v>
      </c>
      <c r="G5771" t="s">
        <v>108</v>
      </c>
      <c r="H5771">
        <v>867</v>
      </c>
      <c r="I5771" s="68" t="str">
        <f>VLOOKUP(E5771,Refs!$P$2:$R$29,3,FALSE)</f>
        <v>Y58</v>
      </c>
      <c r="J5771" s="68" t="str">
        <f>VLOOKUP(E5771,Refs!$P$2:$S$29,4,FALSE)</f>
        <v>South West</v>
      </c>
      <c r="K5771" s="28">
        <f t="shared" si="184"/>
        <v>867</v>
      </c>
    </row>
    <row r="5772" spans="1:11" x14ac:dyDescent="0.35">
      <c r="A5772" s="69">
        <f t="shared" si="185"/>
        <v>45809</v>
      </c>
      <c r="B5772" t="s">
        <v>914</v>
      </c>
      <c r="C5772" t="s">
        <v>802</v>
      </c>
      <c r="E5772" t="s">
        <v>803</v>
      </c>
      <c r="F5772" t="s">
        <v>884</v>
      </c>
      <c r="G5772" t="s">
        <v>109</v>
      </c>
      <c r="H5772">
        <v>4230022</v>
      </c>
      <c r="I5772" s="68" t="str">
        <f>VLOOKUP(E5772,Refs!$P$2:$R$29,3,FALSE)</f>
        <v>Y58</v>
      </c>
      <c r="J5772" s="68" t="str">
        <f>VLOOKUP(E5772,Refs!$P$2:$S$29,4,FALSE)</f>
        <v>South West</v>
      </c>
      <c r="K5772" s="28">
        <f t="shared" si="184"/>
        <v>4230022</v>
      </c>
    </row>
    <row r="5773" spans="1:11" x14ac:dyDescent="0.35">
      <c r="A5773" s="69">
        <f t="shared" si="185"/>
        <v>45809</v>
      </c>
      <c r="B5773" t="s">
        <v>914</v>
      </c>
      <c r="C5773" t="s">
        <v>802</v>
      </c>
      <c r="E5773" t="s">
        <v>803</v>
      </c>
      <c r="F5773" t="s">
        <v>884</v>
      </c>
      <c r="G5773" t="s">
        <v>110</v>
      </c>
      <c r="H5773">
        <v>472</v>
      </c>
      <c r="I5773" s="68" t="str">
        <f>VLOOKUP(E5773,Refs!$P$2:$R$29,3,FALSE)</f>
        <v>Y58</v>
      </c>
      <c r="J5773" s="68" t="str">
        <f>VLOOKUP(E5773,Refs!$P$2:$S$29,4,FALSE)</f>
        <v>South West</v>
      </c>
      <c r="K5773" s="28">
        <f t="shared" si="184"/>
        <v>472</v>
      </c>
    </row>
    <row r="5774" spans="1:11" x14ac:dyDescent="0.35">
      <c r="A5774" s="69">
        <f t="shared" si="185"/>
        <v>45809</v>
      </c>
      <c r="B5774" t="s">
        <v>914</v>
      </c>
      <c r="C5774" t="s">
        <v>802</v>
      </c>
      <c r="E5774" t="s">
        <v>803</v>
      </c>
      <c r="F5774" t="s">
        <v>884</v>
      </c>
      <c r="G5774" t="s">
        <v>808</v>
      </c>
      <c r="H5774">
        <v>6562</v>
      </c>
      <c r="I5774" s="68" t="str">
        <f>VLOOKUP(E5774,Refs!$P$2:$R$29,3,FALSE)</f>
        <v>Y58</v>
      </c>
      <c r="J5774" s="68" t="str">
        <f>VLOOKUP(E5774,Refs!$P$2:$S$29,4,FALSE)</f>
        <v>South West</v>
      </c>
      <c r="K5774" s="28">
        <f t="shared" si="184"/>
        <v>6562</v>
      </c>
    </row>
    <row r="5775" spans="1:11" x14ac:dyDescent="0.35">
      <c r="A5775" s="69">
        <f t="shared" si="185"/>
        <v>45809</v>
      </c>
      <c r="B5775" t="s">
        <v>914</v>
      </c>
      <c r="C5775" t="s">
        <v>802</v>
      </c>
      <c r="E5775" t="s">
        <v>803</v>
      </c>
      <c r="F5775" t="s">
        <v>884</v>
      </c>
      <c r="G5775" t="s">
        <v>809</v>
      </c>
      <c r="H5775">
        <v>138</v>
      </c>
      <c r="I5775" s="68" t="str">
        <f>VLOOKUP(E5775,Refs!$P$2:$R$29,3,FALSE)</f>
        <v>Y58</v>
      </c>
      <c r="J5775" s="68" t="str">
        <f>VLOOKUP(E5775,Refs!$P$2:$S$29,4,FALSE)</f>
        <v>South West</v>
      </c>
      <c r="K5775" s="28">
        <f t="shared" si="184"/>
        <v>138</v>
      </c>
    </row>
    <row r="5776" spans="1:11" x14ac:dyDescent="0.35">
      <c r="A5776" s="69">
        <f t="shared" si="185"/>
        <v>45809</v>
      </c>
      <c r="B5776" t="s">
        <v>914</v>
      </c>
      <c r="C5776" t="s">
        <v>802</v>
      </c>
      <c r="E5776" t="s">
        <v>803</v>
      </c>
      <c r="F5776" t="s">
        <v>884</v>
      </c>
      <c r="G5776" t="s">
        <v>111</v>
      </c>
      <c r="H5776">
        <v>10237</v>
      </c>
      <c r="I5776" s="68" t="str">
        <f>VLOOKUP(E5776,Refs!$P$2:$R$29,3,FALSE)</f>
        <v>Y58</v>
      </c>
      <c r="J5776" s="68" t="str">
        <f>VLOOKUP(E5776,Refs!$P$2:$S$29,4,FALSE)</f>
        <v>South West</v>
      </c>
      <c r="K5776" s="28">
        <f t="shared" si="184"/>
        <v>10237</v>
      </c>
    </row>
    <row r="5777" spans="1:11" x14ac:dyDescent="0.35">
      <c r="A5777" s="69">
        <f t="shared" si="185"/>
        <v>45809</v>
      </c>
      <c r="B5777" t="s">
        <v>914</v>
      </c>
      <c r="C5777" t="s">
        <v>802</v>
      </c>
      <c r="E5777" t="s">
        <v>803</v>
      </c>
      <c r="F5777" t="s">
        <v>884</v>
      </c>
      <c r="G5777" t="s">
        <v>112</v>
      </c>
      <c r="H5777">
        <v>18</v>
      </c>
      <c r="I5777" s="68" t="str">
        <f>VLOOKUP(E5777,Refs!$P$2:$R$29,3,FALSE)</f>
        <v>Y58</v>
      </c>
      <c r="J5777" s="68" t="str">
        <f>VLOOKUP(E5777,Refs!$P$2:$S$29,4,FALSE)</f>
        <v>South West</v>
      </c>
      <c r="K5777" s="28">
        <f t="shared" si="184"/>
        <v>18</v>
      </c>
    </row>
    <row r="5778" spans="1:11" x14ac:dyDescent="0.35">
      <c r="A5778" s="69">
        <f t="shared" si="185"/>
        <v>45809</v>
      </c>
      <c r="B5778" t="s">
        <v>914</v>
      </c>
      <c r="C5778" t="s">
        <v>802</v>
      </c>
      <c r="E5778" t="s">
        <v>803</v>
      </c>
      <c r="F5778" t="s">
        <v>884</v>
      </c>
      <c r="G5778" t="s">
        <v>113</v>
      </c>
      <c r="H5778">
        <v>8024</v>
      </c>
      <c r="I5778" s="68" t="str">
        <f>VLOOKUP(E5778,Refs!$P$2:$R$29,3,FALSE)</f>
        <v>Y58</v>
      </c>
      <c r="J5778" s="68" t="str">
        <f>VLOOKUP(E5778,Refs!$P$2:$S$29,4,FALSE)</f>
        <v>South West</v>
      </c>
      <c r="K5778" s="28">
        <f t="shared" si="184"/>
        <v>8024</v>
      </c>
    </row>
    <row r="5779" spans="1:11" x14ac:dyDescent="0.35">
      <c r="A5779" s="69">
        <f t="shared" si="185"/>
        <v>45809</v>
      </c>
      <c r="B5779" t="s">
        <v>914</v>
      </c>
      <c r="C5779" t="s">
        <v>802</v>
      </c>
      <c r="E5779" t="s">
        <v>803</v>
      </c>
      <c r="F5779" t="s">
        <v>884</v>
      </c>
      <c r="G5779" t="s">
        <v>114</v>
      </c>
      <c r="H5779">
        <v>1831</v>
      </c>
      <c r="I5779" s="68" t="str">
        <f>VLOOKUP(E5779,Refs!$P$2:$R$29,3,FALSE)</f>
        <v>Y58</v>
      </c>
      <c r="J5779" s="68" t="str">
        <f>VLOOKUP(E5779,Refs!$P$2:$S$29,4,FALSE)</f>
        <v>South West</v>
      </c>
      <c r="K5779" s="28">
        <f t="shared" si="184"/>
        <v>1831</v>
      </c>
    </row>
    <row r="5780" spans="1:11" x14ac:dyDescent="0.35">
      <c r="A5780" s="69">
        <f t="shared" si="185"/>
        <v>45809</v>
      </c>
      <c r="B5780" t="s">
        <v>914</v>
      </c>
      <c r="C5780" t="s">
        <v>802</v>
      </c>
      <c r="E5780" t="s">
        <v>803</v>
      </c>
      <c r="F5780" t="s">
        <v>884</v>
      </c>
      <c r="G5780" t="s">
        <v>115</v>
      </c>
      <c r="H5780">
        <v>2267</v>
      </c>
      <c r="I5780" s="68" t="str">
        <f>VLOOKUP(E5780,Refs!$P$2:$R$29,3,FALSE)</f>
        <v>Y58</v>
      </c>
      <c r="J5780" s="68" t="str">
        <f>VLOOKUP(E5780,Refs!$P$2:$S$29,4,FALSE)</f>
        <v>South West</v>
      </c>
      <c r="K5780" s="28">
        <f t="shared" si="184"/>
        <v>2267</v>
      </c>
    </row>
    <row r="5781" spans="1:11" x14ac:dyDescent="0.35">
      <c r="A5781" s="69">
        <f t="shared" si="185"/>
        <v>45809</v>
      </c>
      <c r="B5781" t="s">
        <v>914</v>
      </c>
      <c r="C5781" t="s">
        <v>802</v>
      </c>
      <c r="E5781" t="s">
        <v>803</v>
      </c>
      <c r="F5781" t="s">
        <v>884</v>
      </c>
      <c r="G5781" t="s">
        <v>116</v>
      </c>
      <c r="H5781">
        <v>725</v>
      </c>
      <c r="I5781" s="68" t="str">
        <f>VLOOKUP(E5781,Refs!$P$2:$R$29,3,FALSE)</f>
        <v>Y58</v>
      </c>
      <c r="J5781" s="68" t="str">
        <f>VLOOKUP(E5781,Refs!$P$2:$S$29,4,FALSE)</f>
        <v>South West</v>
      </c>
      <c r="K5781" s="28">
        <f t="shared" si="184"/>
        <v>725</v>
      </c>
    </row>
    <row r="5782" spans="1:11" x14ac:dyDescent="0.35">
      <c r="A5782" s="69">
        <f t="shared" si="185"/>
        <v>45809</v>
      </c>
      <c r="B5782" t="s">
        <v>914</v>
      </c>
      <c r="C5782" t="s">
        <v>802</v>
      </c>
      <c r="E5782" t="s">
        <v>803</v>
      </c>
      <c r="F5782" t="s">
        <v>884</v>
      </c>
      <c r="G5782" t="s">
        <v>117</v>
      </c>
      <c r="H5782">
        <v>1032</v>
      </c>
      <c r="I5782" s="68" t="str">
        <f>VLOOKUP(E5782,Refs!$P$2:$R$29,3,FALSE)</f>
        <v>Y58</v>
      </c>
      <c r="J5782" s="68" t="str">
        <f>VLOOKUP(E5782,Refs!$P$2:$S$29,4,FALSE)</f>
        <v>South West</v>
      </c>
      <c r="K5782" s="28">
        <f t="shared" si="184"/>
        <v>1032</v>
      </c>
    </row>
    <row r="5783" spans="1:11" x14ac:dyDescent="0.35">
      <c r="A5783" s="69">
        <f t="shared" si="185"/>
        <v>45809</v>
      </c>
      <c r="B5783" t="s">
        <v>914</v>
      </c>
      <c r="C5783" t="s">
        <v>802</v>
      </c>
      <c r="E5783" t="s">
        <v>803</v>
      </c>
      <c r="F5783" t="s">
        <v>884</v>
      </c>
      <c r="G5783" t="s">
        <v>118</v>
      </c>
      <c r="H5783">
        <v>466</v>
      </c>
      <c r="I5783" s="68" t="str">
        <f>VLOOKUP(E5783,Refs!$P$2:$R$29,3,FALSE)</f>
        <v>Y58</v>
      </c>
      <c r="J5783" s="68" t="str">
        <f>VLOOKUP(E5783,Refs!$P$2:$S$29,4,FALSE)</f>
        <v>South West</v>
      </c>
      <c r="K5783" s="28">
        <f t="shared" si="184"/>
        <v>466</v>
      </c>
    </row>
    <row r="5784" spans="1:11" x14ac:dyDescent="0.35">
      <c r="A5784" s="69">
        <f t="shared" si="185"/>
        <v>45809</v>
      </c>
      <c r="B5784" t="s">
        <v>914</v>
      </c>
      <c r="C5784" t="s">
        <v>802</v>
      </c>
      <c r="E5784" t="s">
        <v>803</v>
      </c>
      <c r="F5784" t="s">
        <v>884</v>
      </c>
      <c r="G5784" t="s">
        <v>119</v>
      </c>
      <c r="H5784">
        <v>18</v>
      </c>
      <c r="I5784" s="68" t="str">
        <f>VLOOKUP(E5784,Refs!$P$2:$R$29,3,FALSE)</f>
        <v>Y58</v>
      </c>
      <c r="J5784" s="68" t="str">
        <f>VLOOKUP(E5784,Refs!$P$2:$S$29,4,FALSE)</f>
        <v>South West</v>
      </c>
      <c r="K5784" s="28">
        <f t="shared" si="184"/>
        <v>18</v>
      </c>
    </row>
    <row r="5785" spans="1:11" x14ac:dyDescent="0.35">
      <c r="A5785" s="69">
        <f t="shared" si="185"/>
        <v>45809</v>
      </c>
      <c r="B5785" t="s">
        <v>914</v>
      </c>
      <c r="C5785" t="s">
        <v>802</v>
      </c>
      <c r="E5785" t="s">
        <v>803</v>
      </c>
      <c r="F5785" t="s">
        <v>884</v>
      </c>
      <c r="G5785" t="s">
        <v>120</v>
      </c>
      <c r="H5785">
        <v>1</v>
      </c>
      <c r="I5785" s="68" t="str">
        <f>VLOOKUP(E5785,Refs!$P$2:$R$29,3,FALSE)</f>
        <v>Y58</v>
      </c>
      <c r="J5785" s="68" t="str">
        <f>VLOOKUP(E5785,Refs!$P$2:$S$29,4,FALSE)</f>
        <v>South West</v>
      </c>
      <c r="K5785" s="28">
        <f t="shared" si="184"/>
        <v>1</v>
      </c>
    </row>
    <row r="5786" spans="1:11" x14ac:dyDescent="0.35">
      <c r="A5786" s="69">
        <f t="shared" si="185"/>
        <v>45809</v>
      </c>
      <c r="B5786" t="s">
        <v>914</v>
      </c>
      <c r="C5786" t="s">
        <v>802</v>
      </c>
      <c r="E5786" t="s">
        <v>803</v>
      </c>
      <c r="F5786" t="s">
        <v>884</v>
      </c>
      <c r="G5786" t="s">
        <v>121</v>
      </c>
      <c r="H5786">
        <v>1085</v>
      </c>
      <c r="I5786" s="68" t="str">
        <f>VLOOKUP(E5786,Refs!$P$2:$R$29,3,FALSE)</f>
        <v>Y58</v>
      </c>
      <c r="J5786" s="68" t="str">
        <f>VLOOKUP(E5786,Refs!$P$2:$S$29,4,FALSE)</f>
        <v>South West</v>
      </c>
      <c r="K5786" s="28">
        <f t="shared" si="184"/>
        <v>1085</v>
      </c>
    </row>
    <row r="5787" spans="1:11" x14ac:dyDescent="0.35">
      <c r="A5787" s="69">
        <f t="shared" si="185"/>
        <v>45809</v>
      </c>
      <c r="B5787" t="s">
        <v>914</v>
      </c>
      <c r="C5787" t="s">
        <v>802</v>
      </c>
      <c r="E5787" t="s">
        <v>803</v>
      </c>
      <c r="F5787" t="s">
        <v>884</v>
      </c>
      <c r="G5787" t="s">
        <v>122</v>
      </c>
      <c r="H5787">
        <v>5</v>
      </c>
      <c r="I5787" s="68" t="str">
        <f>VLOOKUP(E5787,Refs!$P$2:$R$29,3,FALSE)</f>
        <v>Y58</v>
      </c>
      <c r="J5787" s="68" t="str">
        <f>VLOOKUP(E5787,Refs!$P$2:$S$29,4,FALSE)</f>
        <v>South West</v>
      </c>
      <c r="K5787" s="28">
        <f t="shared" si="184"/>
        <v>5</v>
      </c>
    </row>
    <row r="5788" spans="1:11" x14ac:dyDescent="0.35">
      <c r="A5788" s="69">
        <f t="shared" si="185"/>
        <v>45809</v>
      </c>
      <c r="B5788" t="s">
        <v>914</v>
      </c>
      <c r="C5788" t="s">
        <v>802</v>
      </c>
      <c r="E5788" t="s">
        <v>803</v>
      </c>
      <c r="F5788" t="s">
        <v>884</v>
      </c>
      <c r="G5788" t="s">
        <v>123</v>
      </c>
      <c r="H5788">
        <v>1</v>
      </c>
      <c r="I5788" s="68" t="str">
        <f>VLOOKUP(E5788,Refs!$P$2:$R$29,3,FALSE)</f>
        <v>Y58</v>
      </c>
      <c r="J5788" s="68" t="str">
        <f>VLOOKUP(E5788,Refs!$P$2:$S$29,4,FALSE)</f>
        <v>South West</v>
      </c>
      <c r="K5788" s="28">
        <f t="shared" si="184"/>
        <v>1</v>
      </c>
    </row>
    <row r="5789" spans="1:11" x14ac:dyDescent="0.35">
      <c r="A5789" s="69">
        <f t="shared" si="185"/>
        <v>45809</v>
      </c>
      <c r="B5789" t="s">
        <v>914</v>
      </c>
      <c r="C5789" t="s">
        <v>802</v>
      </c>
      <c r="E5789" t="s">
        <v>803</v>
      </c>
      <c r="F5789" t="s">
        <v>884</v>
      </c>
      <c r="G5789" t="s">
        <v>124</v>
      </c>
      <c r="H5789">
        <v>0</v>
      </c>
      <c r="I5789" s="68" t="str">
        <f>VLOOKUP(E5789,Refs!$P$2:$R$29,3,FALSE)</f>
        <v>Y58</v>
      </c>
      <c r="J5789" s="68" t="str">
        <f>VLOOKUP(E5789,Refs!$P$2:$S$29,4,FALSE)</f>
        <v>South West</v>
      </c>
      <c r="K5789" s="28" t="str">
        <f t="shared" si="184"/>
        <v/>
      </c>
    </row>
    <row r="5790" spans="1:11" x14ac:dyDescent="0.35">
      <c r="A5790" s="69">
        <f t="shared" si="185"/>
        <v>45809</v>
      </c>
      <c r="B5790" t="s">
        <v>914</v>
      </c>
      <c r="C5790" t="s">
        <v>802</v>
      </c>
      <c r="E5790" t="s">
        <v>803</v>
      </c>
      <c r="F5790" t="s">
        <v>884</v>
      </c>
      <c r="G5790" t="s">
        <v>125</v>
      </c>
      <c r="H5790">
        <v>0</v>
      </c>
      <c r="I5790" s="68" t="str">
        <f>VLOOKUP(E5790,Refs!$P$2:$R$29,3,FALSE)</f>
        <v>Y58</v>
      </c>
      <c r="J5790" s="68" t="str">
        <f>VLOOKUP(E5790,Refs!$P$2:$S$29,4,FALSE)</f>
        <v>South West</v>
      </c>
      <c r="K5790" s="28" t="str">
        <f t="shared" si="184"/>
        <v/>
      </c>
    </row>
    <row r="5791" spans="1:11" x14ac:dyDescent="0.35">
      <c r="A5791" s="69">
        <f t="shared" si="185"/>
        <v>45809</v>
      </c>
      <c r="B5791" t="s">
        <v>914</v>
      </c>
      <c r="C5791" t="s">
        <v>802</v>
      </c>
      <c r="E5791" t="s">
        <v>803</v>
      </c>
      <c r="F5791" t="s">
        <v>884</v>
      </c>
      <c r="G5791" t="s">
        <v>126</v>
      </c>
      <c r="H5791">
        <v>0</v>
      </c>
      <c r="I5791" s="68" t="str">
        <f>VLOOKUP(E5791,Refs!$P$2:$R$29,3,FALSE)</f>
        <v>Y58</v>
      </c>
      <c r="J5791" s="68" t="str">
        <f>VLOOKUP(E5791,Refs!$P$2:$S$29,4,FALSE)</f>
        <v>South West</v>
      </c>
      <c r="K5791" s="28" t="str">
        <f t="shared" si="184"/>
        <v/>
      </c>
    </row>
    <row r="5792" spans="1:11" x14ac:dyDescent="0.35">
      <c r="A5792" s="69">
        <f t="shared" si="185"/>
        <v>45809</v>
      </c>
      <c r="B5792" t="s">
        <v>914</v>
      </c>
      <c r="C5792" t="s">
        <v>802</v>
      </c>
      <c r="E5792" t="s">
        <v>803</v>
      </c>
      <c r="F5792" t="s">
        <v>884</v>
      </c>
      <c r="G5792" t="s">
        <v>127</v>
      </c>
      <c r="H5792">
        <v>632</v>
      </c>
      <c r="I5792" s="68" t="str">
        <f>VLOOKUP(E5792,Refs!$P$2:$R$29,3,FALSE)</f>
        <v>Y58</v>
      </c>
      <c r="J5792" s="68" t="str">
        <f>VLOOKUP(E5792,Refs!$P$2:$S$29,4,FALSE)</f>
        <v>South West</v>
      </c>
      <c r="K5792" s="28">
        <f t="shared" si="184"/>
        <v>632</v>
      </c>
    </row>
    <row r="5793" spans="1:11" x14ac:dyDescent="0.35">
      <c r="A5793" s="69">
        <f t="shared" si="185"/>
        <v>45809</v>
      </c>
      <c r="B5793" t="s">
        <v>914</v>
      </c>
      <c r="C5793" t="s">
        <v>802</v>
      </c>
      <c r="E5793" t="s">
        <v>803</v>
      </c>
      <c r="F5793" t="s">
        <v>884</v>
      </c>
      <c r="G5793" t="s">
        <v>128</v>
      </c>
      <c r="H5793">
        <v>382</v>
      </c>
      <c r="I5793" s="68" t="str">
        <f>VLOOKUP(E5793,Refs!$P$2:$R$29,3,FALSE)</f>
        <v>Y58</v>
      </c>
      <c r="J5793" s="68" t="str">
        <f>VLOOKUP(E5793,Refs!$P$2:$S$29,4,FALSE)</f>
        <v>South West</v>
      </c>
      <c r="K5793" s="28">
        <f t="shared" si="184"/>
        <v>382</v>
      </c>
    </row>
    <row r="5794" spans="1:11" x14ac:dyDescent="0.35">
      <c r="A5794" s="69">
        <f t="shared" si="185"/>
        <v>45809</v>
      </c>
      <c r="B5794" t="s">
        <v>914</v>
      </c>
      <c r="C5794" t="s">
        <v>802</v>
      </c>
      <c r="E5794" t="s">
        <v>803</v>
      </c>
      <c r="F5794" t="s">
        <v>884</v>
      </c>
      <c r="G5794" t="s">
        <v>129</v>
      </c>
      <c r="H5794">
        <v>203</v>
      </c>
      <c r="I5794" s="68" t="str">
        <f>VLOOKUP(E5794,Refs!$P$2:$R$29,3,FALSE)</f>
        <v>Y58</v>
      </c>
      <c r="J5794" s="68" t="str">
        <f>VLOOKUP(E5794,Refs!$P$2:$S$29,4,FALSE)</f>
        <v>South West</v>
      </c>
      <c r="K5794" s="28">
        <f t="shared" si="184"/>
        <v>203</v>
      </c>
    </row>
    <row r="5795" spans="1:11" x14ac:dyDescent="0.35">
      <c r="A5795" s="69">
        <f t="shared" si="185"/>
        <v>45809</v>
      </c>
      <c r="B5795" t="s">
        <v>914</v>
      </c>
      <c r="C5795" t="s">
        <v>802</v>
      </c>
      <c r="E5795" t="s">
        <v>803</v>
      </c>
      <c r="F5795" t="s">
        <v>884</v>
      </c>
      <c r="G5795" t="s">
        <v>130</v>
      </c>
      <c r="H5795">
        <v>95</v>
      </c>
      <c r="I5795" s="68" t="str">
        <f>VLOOKUP(E5795,Refs!$P$2:$R$29,3,FALSE)</f>
        <v>Y58</v>
      </c>
      <c r="J5795" s="68" t="str">
        <f>VLOOKUP(E5795,Refs!$P$2:$S$29,4,FALSE)</f>
        <v>South West</v>
      </c>
      <c r="K5795" s="28">
        <f t="shared" si="184"/>
        <v>95</v>
      </c>
    </row>
    <row r="5796" spans="1:11" x14ac:dyDescent="0.35">
      <c r="A5796" s="69">
        <f t="shared" si="185"/>
        <v>45809</v>
      </c>
      <c r="B5796" t="s">
        <v>914</v>
      </c>
      <c r="C5796" t="s">
        <v>802</v>
      </c>
      <c r="E5796" t="s">
        <v>803</v>
      </c>
      <c r="F5796" t="s">
        <v>884</v>
      </c>
      <c r="G5796" t="s">
        <v>131</v>
      </c>
      <c r="H5796">
        <v>524</v>
      </c>
      <c r="I5796" s="68" t="str">
        <f>VLOOKUP(E5796,Refs!$P$2:$R$29,3,FALSE)</f>
        <v>Y58</v>
      </c>
      <c r="J5796" s="68" t="str">
        <f>VLOOKUP(E5796,Refs!$P$2:$S$29,4,FALSE)</f>
        <v>South West</v>
      </c>
      <c r="K5796" s="28">
        <f t="shared" si="184"/>
        <v>524</v>
      </c>
    </row>
    <row r="5797" spans="1:11" x14ac:dyDescent="0.35">
      <c r="A5797" s="69">
        <f t="shared" si="185"/>
        <v>45809</v>
      </c>
      <c r="B5797" t="s">
        <v>914</v>
      </c>
      <c r="C5797" t="s">
        <v>802</v>
      </c>
      <c r="E5797" t="s">
        <v>803</v>
      </c>
      <c r="F5797" t="s">
        <v>884</v>
      </c>
      <c r="G5797" t="s">
        <v>132</v>
      </c>
      <c r="H5797">
        <v>442</v>
      </c>
      <c r="I5797" s="68" t="str">
        <f>VLOOKUP(E5797,Refs!$P$2:$R$29,3,FALSE)</f>
        <v>Y58</v>
      </c>
      <c r="J5797" s="68" t="str">
        <f>VLOOKUP(E5797,Refs!$P$2:$S$29,4,FALSE)</f>
        <v>South West</v>
      </c>
      <c r="K5797" s="28">
        <f t="shared" si="184"/>
        <v>442</v>
      </c>
    </row>
    <row r="5798" spans="1:11" x14ac:dyDescent="0.35">
      <c r="A5798" s="69">
        <f t="shared" si="185"/>
        <v>45809</v>
      </c>
      <c r="B5798" t="s">
        <v>914</v>
      </c>
      <c r="C5798" t="s">
        <v>802</v>
      </c>
      <c r="E5798" t="s">
        <v>803</v>
      </c>
      <c r="F5798" t="s">
        <v>884</v>
      </c>
      <c r="G5798" t="s">
        <v>133</v>
      </c>
      <c r="H5798">
        <v>594</v>
      </c>
      <c r="I5798" s="68" t="str">
        <f>VLOOKUP(E5798,Refs!$P$2:$R$29,3,FALSE)</f>
        <v>Y58</v>
      </c>
      <c r="J5798" s="68" t="str">
        <f>VLOOKUP(E5798,Refs!$P$2:$S$29,4,FALSE)</f>
        <v>South West</v>
      </c>
      <c r="K5798" s="28">
        <f t="shared" si="184"/>
        <v>594</v>
      </c>
    </row>
    <row r="5799" spans="1:11" x14ac:dyDescent="0.35">
      <c r="A5799" s="69">
        <f t="shared" si="185"/>
        <v>45809</v>
      </c>
      <c r="B5799" t="s">
        <v>914</v>
      </c>
      <c r="C5799" t="s">
        <v>802</v>
      </c>
      <c r="E5799" t="s">
        <v>803</v>
      </c>
      <c r="F5799" t="s">
        <v>884</v>
      </c>
      <c r="G5799" t="s">
        <v>134</v>
      </c>
      <c r="H5799">
        <v>594</v>
      </c>
      <c r="I5799" s="68" t="str">
        <f>VLOOKUP(E5799,Refs!$P$2:$R$29,3,FALSE)</f>
        <v>Y58</v>
      </c>
      <c r="J5799" s="68" t="str">
        <f>VLOOKUP(E5799,Refs!$P$2:$S$29,4,FALSE)</f>
        <v>South West</v>
      </c>
      <c r="K5799" s="28">
        <f t="shared" si="184"/>
        <v>594</v>
      </c>
    </row>
    <row r="5800" spans="1:11" x14ac:dyDescent="0.35">
      <c r="A5800" s="69">
        <f t="shared" si="185"/>
        <v>45809</v>
      </c>
      <c r="B5800" t="s">
        <v>914</v>
      </c>
      <c r="C5800" t="s">
        <v>802</v>
      </c>
      <c r="E5800" t="s">
        <v>803</v>
      </c>
      <c r="F5800" t="s">
        <v>884</v>
      </c>
      <c r="G5800" t="s">
        <v>135</v>
      </c>
      <c r="H5800">
        <v>58</v>
      </c>
      <c r="I5800" s="68" t="str">
        <f>VLOOKUP(E5800,Refs!$P$2:$R$29,3,FALSE)</f>
        <v>Y58</v>
      </c>
      <c r="J5800" s="68" t="str">
        <f>VLOOKUP(E5800,Refs!$P$2:$S$29,4,FALSE)</f>
        <v>South West</v>
      </c>
      <c r="K5800" s="28">
        <f t="shared" si="184"/>
        <v>58</v>
      </c>
    </row>
    <row r="5801" spans="1:11" x14ac:dyDescent="0.35">
      <c r="A5801" s="69">
        <f t="shared" si="185"/>
        <v>45809</v>
      </c>
      <c r="B5801" t="s">
        <v>914</v>
      </c>
      <c r="C5801" t="s">
        <v>802</v>
      </c>
      <c r="E5801" t="s">
        <v>803</v>
      </c>
      <c r="F5801" t="s">
        <v>884</v>
      </c>
      <c r="G5801" t="s">
        <v>136</v>
      </c>
      <c r="H5801">
        <v>55</v>
      </c>
      <c r="I5801" s="68" t="str">
        <f>VLOOKUP(E5801,Refs!$P$2:$R$29,3,FALSE)</f>
        <v>Y58</v>
      </c>
      <c r="J5801" s="68" t="str">
        <f>VLOOKUP(E5801,Refs!$P$2:$S$29,4,FALSE)</f>
        <v>South West</v>
      </c>
      <c r="K5801" s="28">
        <f t="shared" si="184"/>
        <v>55</v>
      </c>
    </row>
    <row r="5802" spans="1:11" x14ac:dyDescent="0.35">
      <c r="A5802" s="69">
        <f t="shared" si="185"/>
        <v>45809</v>
      </c>
      <c r="B5802" t="s">
        <v>914</v>
      </c>
      <c r="C5802" t="s">
        <v>802</v>
      </c>
      <c r="E5802" t="s">
        <v>803</v>
      </c>
      <c r="F5802" t="s">
        <v>884</v>
      </c>
      <c r="G5802" t="s">
        <v>137</v>
      </c>
      <c r="H5802">
        <v>2</v>
      </c>
      <c r="I5802" s="68" t="str">
        <f>VLOOKUP(E5802,Refs!$P$2:$R$29,3,FALSE)</f>
        <v>Y58</v>
      </c>
      <c r="J5802" s="68" t="str">
        <f>VLOOKUP(E5802,Refs!$P$2:$S$29,4,FALSE)</f>
        <v>South West</v>
      </c>
      <c r="K5802" s="28">
        <f t="shared" si="184"/>
        <v>2</v>
      </c>
    </row>
    <row r="5803" spans="1:11" x14ac:dyDescent="0.35">
      <c r="A5803" s="69">
        <f t="shared" si="185"/>
        <v>45809</v>
      </c>
      <c r="B5803" t="s">
        <v>914</v>
      </c>
      <c r="C5803" t="s">
        <v>802</v>
      </c>
      <c r="E5803" t="s">
        <v>803</v>
      </c>
      <c r="F5803" t="s">
        <v>884</v>
      </c>
      <c r="G5803" t="s">
        <v>138</v>
      </c>
      <c r="H5803">
        <v>0</v>
      </c>
      <c r="I5803" s="68" t="str">
        <f>VLOOKUP(E5803,Refs!$P$2:$R$29,3,FALSE)</f>
        <v>Y58</v>
      </c>
      <c r="J5803" s="68" t="str">
        <f>VLOOKUP(E5803,Refs!$P$2:$S$29,4,FALSE)</f>
        <v>South West</v>
      </c>
      <c r="K5803" s="28" t="str">
        <f t="shared" si="184"/>
        <v/>
      </c>
    </row>
    <row r="5804" spans="1:11" x14ac:dyDescent="0.35">
      <c r="A5804" s="69">
        <f t="shared" si="185"/>
        <v>45809</v>
      </c>
      <c r="B5804" t="s">
        <v>914</v>
      </c>
      <c r="C5804" t="s">
        <v>802</v>
      </c>
      <c r="E5804" t="s">
        <v>803</v>
      </c>
      <c r="F5804" t="s">
        <v>884</v>
      </c>
      <c r="G5804" t="s">
        <v>139</v>
      </c>
      <c r="H5804">
        <v>0</v>
      </c>
      <c r="I5804" s="68" t="str">
        <f>VLOOKUP(E5804,Refs!$P$2:$R$29,3,FALSE)</f>
        <v>Y58</v>
      </c>
      <c r="J5804" s="68" t="str">
        <f>VLOOKUP(E5804,Refs!$P$2:$S$29,4,FALSE)</f>
        <v>South West</v>
      </c>
      <c r="K5804" s="28" t="str">
        <f t="shared" si="184"/>
        <v/>
      </c>
    </row>
    <row r="5805" spans="1:11" x14ac:dyDescent="0.35">
      <c r="A5805" s="69">
        <f t="shared" si="185"/>
        <v>45809</v>
      </c>
      <c r="B5805" t="s">
        <v>914</v>
      </c>
      <c r="C5805" t="s">
        <v>802</v>
      </c>
      <c r="E5805" t="s">
        <v>803</v>
      </c>
      <c r="F5805" t="s">
        <v>884</v>
      </c>
      <c r="G5805" t="s">
        <v>140</v>
      </c>
      <c r="H5805">
        <v>0</v>
      </c>
      <c r="I5805" s="68" t="str">
        <f>VLOOKUP(E5805,Refs!$P$2:$R$29,3,FALSE)</f>
        <v>Y58</v>
      </c>
      <c r="J5805" s="68" t="str">
        <f>VLOOKUP(E5805,Refs!$P$2:$S$29,4,FALSE)</f>
        <v>South West</v>
      </c>
      <c r="K5805" s="28" t="str">
        <f t="shared" si="184"/>
        <v/>
      </c>
    </row>
    <row r="5806" spans="1:11" x14ac:dyDescent="0.35">
      <c r="A5806" s="69">
        <f t="shared" si="185"/>
        <v>45809</v>
      </c>
      <c r="B5806" t="s">
        <v>914</v>
      </c>
      <c r="C5806" t="s">
        <v>802</v>
      </c>
      <c r="E5806" t="s">
        <v>803</v>
      </c>
      <c r="F5806" t="s">
        <v>884</v>
      </c>
      <c r="G5806" t="s">
        <v>728</v>
      </c>
      <c r="H5806">
        <v>298</v>
      </c>
      <c r="I5806" s="68" t="str">
        <f>VLOOKUP(E5806,Refs!$P$2:$R$29,3,FALSE)</f>
        <v>Y58</v>
      </c>
      <c r="J5806" s="68" t="str">
        <f>VLOOKUP(E5806,Refs!$P$2:$S$29,4,FALSE)</f>
        <v>South West</v>
      </c>
      <c r="K5806" s="28">
        <f t="shared" si="184"/>
        <v>298</v>
      </c>
    </row>
    <row r="5807" spans="1:11" x14ac:dyDescent="0.35">
      <c r="A5807" s="69">
        <f t="shared" si="185"/>
        <v>45809</v>
      </c>
      <c r="B5807" t="s">
        <v>914</v>
      </c>
      <c r="C5807" t="s">
        <v>802</v>
      </c>
      <c r="E5807" t="s">
        <v>803</v>
      </c>
      <c r="F5807" t="s">
        <v>884</v>
      </c>
      <c r="G5807" t="s">
        <v>727</v>
      </c>
      <c r="H5807">
        <v>120</v>
      </c>
      <c r="I5807" s="68" t="str">
        <f>VLOOKUP(E5807,Refs!$P$2:$R$29,3,FALSE)</f>
        <v>Y58</v>
      </c>
      <c r="J5807" s="68" t="str">
        <f>VLOOKUP(E5807,Refs!$P$2:$S$29,4,FALSE)</f>
        <v>South West</v>
      </c>
      <c r="K5807" s="28">
        <f t="shared" si="184"/>
        <v>120</v>
      </c>
    </row>
    <row r="5808" spans="1:11" x14ac:dyDescent="0.35">
      <c r="A5808" s="69">
        <f t="shared" si="185"/>
        <v>45809</v>
      </c>
      <c r="B5808" t="s">
        <v>914</v>
      </c>
      <c r="C5808" t="s">
        <v>802</v>
      </c>
      <c r="E5808" t="s">
        <v>803</v>
      </c>
      <c r="F5808" t="s">
        <v>884</v>
      </c>
      <c r="G5808" t="s">
        <v>730</v>
      </c>
      <c r="H5808">
        <v>72</v>
      </c>
      <c r="I5808" s="68" t="str">
        <f>VLOOKUP(E5808,Refs!$P$2:$R$29,3,FALSE)</f>
        <v>Y58</v>
      </c>
      <c r="J5808" s="68" t="str">
        <f>VLOOKUP(E5808,Refs!$P$2:$S$29,4,FALSE)</f>
        <v>South West</v>
      </c>
      <c r="K5808" s="28">
        <f t="shared" si="184"/>
        <v>72</v>
      </c>
    </row>
    <row r="5809" spans="1:11" x14ac:dyDescent="0.35">
      <c r="A5809" s="69">
        <f t="shared" si="185"/>
        <v>45809</v>
      </c>
      <c r="B5809" t="s">
        <v>914</v>
      </c>
      <c r="C5809" t="s">
        <v>802</v>
      </c>
      <c r="E5809" t="s">
        <v>803</v>
      </c>
      <c r="F5809" t="s">
        <v>884</v>
      </c>
      <c r="G5809" t="s">
        <v>729</v>
      </c>
      <c r="H5809">
        <v>18</v>
      </c>
      <c r="I5809" s="68" t="str">
        <f>VLOOKUP(E5809,Refs!$P$2:$R$29,3,FALSE)</f>
        <v>Y58</v>
      </c>
      <c r="J5809" s="68" t="str">
        <f>VLOOKUP(E5809,Refs!$P$2:$S$29,4,FALSE)</f>
        <v>South West</v>
      </c>
      <c r="K5809" s="28">
        <f t="shared" si="184"/>
        <v>18</v>
      </c>
    </row>
    <row r="5810" spans="1:11" x14ac:dyDescent="0.35">
      <c r="A5810" s="69">
        <f t="shared" si="185"/>
        <v>45809</v>
      </c>
      <c r="B5810" t="s">
        <v>914</v>
      </c>
      <c r="C5810" t="s">
        <v>270</v>
      </c>
      <c r="D5810" t="s">
        <v>883</v>
      </c>
      <c r="E5810" t="s">
        <v>323</v>
      </c>
      <c r="F5810" t="s">
        <v>324</v>
      </c>
      <c r="G5810" t="s">
        <v>10</v>
      </c>
      <c r="H5810">
        <v>7984</v>
      </c>
      <c r="I5810" s="68" t="str">
        <f>VLOOKUP(E5810,Refs!$P$2:$R$29,3,FALSE)</f>
        <v>Y59</v>
      </c>
      <c r="J5810" s="68" t="str">
        <f>VLOOKUP(E5810,Refs!$P$2:$S$29,4,FALSE)</f>
        <v>South East</v>
      </c>
      <c r="K5810" s="28">
        <f t="shared" si="184"/>
        <v>7984</v>
      </c>
    </row>
    <row r="5811" spans="1:11" x14ac:dyDescent="0.35">
      <c r="A5811" s="69">
        <f t="shared" si="185"/>
        <v>45809</v>
      </c>
      <c r="B5811" t="s">
        <v>914</v>
      </c>
      <c r="C5811" t="s">
        <v>270</v>
      </c>
      <c r="D5811" t="s">
        <v>883</v>
      </c>
      <c r="E5811" t="s">
        <v>323</v>
      </c>
      <c r="F5811" t="s">
        <v>324</v>
      </c>
      <c r="G5811" t="s">
        <v>69</v>
      </c>
      <c r="H5811">
        <v>549</v>
      </c>
      <c r="I5811" s="68" t="str">
        <f>VLOOKUP(E5811,Refs!$P$2:$R$29,3,FALSE)</f>
        <v>Y59</v>
      </c>
      <c r="J5811" s="68" t="str">
        <f>VLOOKUP(E5811,Refs!$P$2:$S$29,4,FALSE)</f>
        <v>South East</v>
      </c>
      <c r="K5811" s="28">
        <f t="shared" si="184"/>
        <v>549</v>
      </c>
    </row>
    <row r="5812" spans="1:11" x14ac:dyDescent="0.35">
      <c r="A5812" s="69">
        <f t="shared" si="185"/>
        <v>45809</v>
      </c>
      <c r="B5812" t="s">
        <v>914</v>
      </c>
      <c r="C5812" t="s">
        <v>270</v>
      </c>
      <c r="D5812" t="s">
        <v>883</v>
      </c>
      <c r="E5812" t="s">
        <v>323</v>
      </c>
      <c r="F5812" t="s">
        <v>324</v>
      </c>
      <c r="G5812" t="s">
        <v>20</v>
      </c>
      <c r="H5812">
        <v>6638</v>
      </c>
      <c r="I5812" s="68" t="str">
        <f>VLOOKUP(E5812,Refs!$P$2:$R$29,3,FALSE)</f>
        <v>Y59</v>
      </c>
      <c r="J5812" s="68" t="str">
        <f>VLOOKUP(E5812,Refs!$P$2:$S$29,4,FALSE)</f>
        <v>South East</v>
      </c>
      <c r="K5812" s="28">
        <f t="shared" si="184"/>
        <v>6638</v>
      </c>
    </row>
    <row r="5813" spans="1:11" x14ac:dyDescent="0.35">
      <c r="A5813" s="69">
        <f t="shared" si="185"/>
        <v>45809</v>
      </c>
      <c r="B5813" t="s">
        <v>914</v>
      </c>
      <c r="C5813" t="s">
        <v>270</v>
      </c>
      <c r="D5813" t="s">
        <v>883</v>
      </c>
      <c r="E5813" t="s">
        <v>323</v>
      </c>
      <c r="F5813" t="s">
        <v>324</v>
      </c>
      <c r="G5813" t="s">
        <v>23</v>
      </c>
      <c r="H5813">
        <v>5027</v>
      </c>
      <c r="I5813" s="68" t="str">
        <f>VLOOKUP(E5813,Refs!$P$2:$R$29,3,FALSE)</f>
        <v>Y59</v>
      </c>
      <c r="J5813" s="68" t="str">
        <f>VLOOKUP(E5813,Refs!$P$2:$S$29,4,FALSE)</f>
        <v>South East</v>
      </c>
      <c r="K5813" s="28">
        <f t="shared" si="184"/>
        <v>5027</v>
      </c>
    </row>
    <row r="5814" spans="1:11" x14ac:dyDescent="0.35">
      <c r="A5814" s="69">
        <f t="shared" si="185"/>
        <v>45809</v>
      </c>
      <c r="B5814" t="s">
        <v>914</v>
      </c>
      <c r="C5814" t="s">
        <v>270</v>
      </c>
      <c r="D5814" t="s">
        <v>883</v>
      </c>
      <c r="E5814" t="s">
        <v>323</v>
      </c>
      <c r="F5814" t="s">
        <v>324</v>
      </c>
      <c r="G5814" t="s">
        <v>19</v>
      </c>
      <c r="H5814">
        <v>1040</v>
      </c>
      <c r="I5814" s="68" t="str">
        <f>VLOOKUP(E5814,Refs!$P$2:$R$29,3,FALSE)</f>
        <v>Y59</v>
      </c>
      <c r="J5814" s="68" t="str">
        <f>VLOOKUP(E5814,Refs!$P$2:$S$29,4,FALSE)</f>
        <v>South East</v>
      </c>
      <c r="K5814" s="28">
        <f t="shared" si="184"/>
        <v>1040</v>
      </c>
    </row>
    <row r="5815" spans="1:11" x14ac:dyDescent="0.35">
      <c r="A5815" s="69">
        <f t="shared" si="185"/>
        <v>45809</v>
      </c>
      <c r="B5815" t="s">
        <v>914</v>
      </c>
      <c r="C5815" t="s">
        <v>270</v>
      </c>
      <c r="D5815" t="s">
        <v>883</v>
      </c>
      <c r="E5815" t="s">
        <v>323</v>
      </c>
      <c r="F5815" t="s">
        <v>324</v>
      </c>
      <c r="G5815" t="s">
        <v>21</v>
      </c>
      <c r="H5815">
        <v>788414</v>
      </c>
      <c r="I5815" s="68" t="str">
        <f>VLOOKUP(E5815,Refs!$P$2:$R$29,3,FALSE)</f>
        <v>Y59</v>
      </c>
      <c r="J5815" s="68" t="str">
        <f>VLOOKUP(E5815,Refs!$P$2:$S$29,4,FALSE)</f>
        <v>South East</v>
      </c>
      <c r="K5815" s="28">
        <f t="shared" si="184"/>
        <v>788414</v>
      </c>
    </row>
    <row r="5816" spans="1:11" x14ac:dyDescent="0.35">
      <c r="A5816" s="69">
        <f t="shared" si="185"/>
        <v>45809</v>
      </c>
      <c r="B5816" t="s">
        <v>914</v>
      </c>
      <c r="C5816" t="s">
        <v>270</v>
      </c>
      <c r="D5816" t="s">
        <v>883</v>
      </c>
      <c r="E5816" t="s">
        <v>323</v>
      </c>
      <c r="F5816" t="s">
        <v>324</v>
      </c>
      <c r="G5816" t="s">
        <v>70</v>
      </c>
      <c r="H5816">
        <v>647</v>
      </c>
      <c r="I5816" s="68" t="str">
        <f>VLOOKUP(E5816,Refs!$P$2:$R$29,3,FALSE)</f>
        <v>Y59</v>
      </c>
      <c r="J5816" s="68" t="str">
        <f>VLOOKUP(E5816,Refs!$P$2:$S$29,4,FALSE)</f>
        <v>South East</v>
      </c>
      <c r="K5816" s="28">
        <f t="shared" si="184"/>
        <v>647</v>
      </c>
    </row>
    <row r="5817" spans="1:11" x14ac:dyDescent="0.35">
      <c r="A5817" s="69">
        <f t="shared" si="185"/>
        <v>45809</v>
      </c>
      <c r="B5817" t="s">
        <v>914</v>
      </c>
      <c r="C5817" t="s">
        <v>270</v>
      </c>
      <c r="D5817" t="s">
        <v>883</v>
      </c>
      <c r="E5817" t="s">
        <v>323</v>
      </c>
      <c r="F5817" t="s">
        <v>324</v>
      </c>
      <c r="G5817" t="s">
        <v>71</v>
      </c>
      <c r="H5817">
        <v>1677</v>
      </c>
      <c r="I5817" s="68" t="str">
        <f>VLOOKUP(E5817,Refs!$P$2:$R$29,3,FALSE)</f>
        <v>Y59</v>
      </c>
      <c r="J5817" s="68" t="str">
        <f>VLOOKUP(E5817,Refs!$P$2:$S$29,4,FALSE)</f>
        <v>South East</v>
      </c>
      <c r="K5817" s="28">
        <f t="shared" si="184"/>
        <v>1677</v>
      </c>
    </row>
    <row r="5818" spans="1:11" x14ac:dyDescent="0.35">
      <c r="A5818" s="69">
        <f t="shared" si="185"/>
        <v>45809</v>
      </c>
      <c r="B5818" t="s">
        <v>914</v>
      </c>
      <c r="C5818" t="s">
        <v>270</v>
      </c>
      <c r="D5818" t="s">
        <v>883</v>
      </c>
      <c r="E5818" t="s">
        <v>323</v>
      </c>
      <c r="F5818" t="s">
        <v>324</v>
      </c>
      <c r="G5818" t="s">
        <v>72</v>
      </c>
      <c r="H5818">
        <v>215756</v>
      </c>
      <c r="I5818" s="68" t="str">
        <f>VLOOKUP(E5818,Refs!$P$2:$R$29,3,FALSE)</f>
        <v>Y59</v>
      </c>
      <c r="J5818" s="68" t="str">
        <f>VLOOKUP(E5818,Refs!$P$2:$S$29,4,FALSE)</f>
        <v>South East</v>
      </c>
      <c r="K5818" s="28">
        <f t="shared" si="184"/>
        <v>215756</v>
      </c>
    </row>
    <row r="5819" spans="1:11" x14ac:dyDescent="0.35">
      <c r="A5819" s="69">
        <f t="shared" si="185"/>
        <v>45809</v>
      </c>
      <c r="B5819" t="s">
        <v>914</v>
      </c>
      <c r="C5819" t="s">
        <v>270</v>
      </c>
      <c r="D5819" t="s">
        <v>883</v>
      </c>
      <c r="E5819" t="s">
        <v>323</v>
      </c>
      <c r="F5819" t="s">
        <v>324</v>
      </c>
      <c r="G5819" t="s">
        <v>73</v>
      </c>
      <c r="H5819">
        <v>644</v>
      </c>
      <c r="I5819" s="68" t="str">
        <f>VLOOKUP(E5819,Refs!$P$2:$R$29,3,FALSE)</f>
        <v>Y59</v>
      </c>
      <c r="J5819" s="68" t="str">
        <f>VLOOKUP(E5819,Refs!$P$2:$S$29,4,FALSE)</f>
        <v>South East</v>
      </c>
      <c r="K5819" s="28">
        <f t="shared" si="184"/>
        <v>644</v>
      </c>
    </row>
    <row r="5820" spans="1:11" x14ac:dyDescent="0.35">
      <c r="A5820" s="69">
        <f t="shared" si="185"/>
        <v>45809</v>
      </c>
      <c r="B5820" t="s">
        <v>914</v>
      </c>
      <c r="C5820" t="s">
        <v>270</v>
      </c>
      <c r="D5820" t="s">
        <v>883</v>
      </c>
      <c r="E5820" t="s">
        <v>323</v>
      </c>
      <c r="F5820" t="s">
        <v>324</v>
      </c>
      <c r="G5820" t="s">
        <v>74</v>
      </c>
      <c r="H5820">
        <v>736731</v>
      </c>
      <c r="I5820" s="68" t="str">
        <f>VLOOKUP(E5820,Refs!$P$2:$R$29,3,FALSE)</f>
        <v>Y59</v>
      </c>
      <c r="J5820" s="68" t="str">
        <f>VLOOKUP(E5820,Refs!$P$2:$S$29,4,FALSE)</f>
        <v>South East</v>
      </c>
      <c r="K5820" s="28">
        <f t="shared" si="184"/>
        <v>736731</v>
      </c>
    </row>
    <row r="5821" spans="1:11" x14ac:dyDescent="0.35">
      <c r="A5821" s="69">
        <f t="shared" si="185"/>
        <v>45809</v>
      </c>
      <c r="B5821" t="s">
        <v>914</v>
      </c>
      <c r="C5821" t="s">
        <v>270</v>
      </c>
      <c r="D5821" t="s">
        <v>883</v>
      </c>
      <c r="E5821" t="s">
        <v>323</v>
      </c>
      <c r="F5821" t="s">
        <v>324</v>
      </c>
      <c r="G5821" t="s">
        <v>26</v>
      </c>
      <c r="H5821">
        <v>6654</v>
      </c>
      <c r="I5821" s="68" t="str">
        <f>VLOOKUP(E5821,Refs!$P$2:$R$29,3,FALSE)</f>
        <v>Y59</v>
      </c>
      <c r="J5821" s="68" t="str">
        <f>VLOOKUP(E5821,Refs!$P$2:$S$29,4,FALSE)</f>
        <v>South East</v>
      </c>
      <c r="K5821" s="28">
        <f t="shared" si="184"/>
        <v>6654</v>
      </c>
    </row>
    <row r="5822" spans="1:11" x14ac:dyDescent="0.35">
      <c r="A5822" s="69">
        <f t="shared" si="185"/>
        <v>45809</v>
      </c>
      <c r="B5822" t="s">
        <v>914</v>
      </c>
      <c r="C5822" t="s">
        <v>270</v>
      </c>
      <c r="D5822" t="s">
        <v>883</v>
      </c>
      <c r="E5822" t="s">
        <v>323</v>
      </c>
      <c r="F5822" t="s">
        <v>324</v>
      </c>
      <c r="G5822" t="s">
        <v>75</v>
      </c>
      <c r="H5822">
        <v>0</v>
      </c>
      <c r="I5822" s="68" t="str">
        <f>VLOOKUP(E5822,Refs!$P$2:$R$29,3,FALSE)</f>
        <v>Y59</v>
      </c>
      <c r="J5822" s="68" t="str">
        <f>VLOOKUP(E5822,Refs!$P$2:$S$29,4,FALSE)</f>
        <v>South East</v>
      </c>
      <c r="K5822" s="28" t="str">
        <f t="shared" si="184"/>
        <v/>
      </c>
    </row>
    <row r="5823" spans="1:11" x14ac:dyDescent="0.35">
      <c r="A5823" s="69">
        <f t="shared" si="185"/>
        <v>45809</v>
      </c>
      <c r="B5823" t="s">
        <v>914</v>
      </c>
      <c r="C5823" t="s">
        <v>270</v>
      </c>
      <c r="D5823" t="s">
        <v>883</v>
      </c>
      <c r="E5823" t="s">
        <v>323</v>
      </c>
      <c r="F5823" t="s">
        <v>324</v>
      </c>
      <c r="G5823" t="s">
        <v>76</v>
      </c>
      <c r="H5823">
        <v>2840</v>
      </c>
      <c r="I5823" s="68" t="str">
        <f>VLOOKUP(E5823,Refs!$P$2:$R$29,3,FALSE)</f>
        <v>Y59</v>
      </c>
      <c r="J5823" s="68" t="str">
        <f>VLOOKUP(E5823,Refs!$P$2:$S$29,4,FALSE)</f>
        <v>South East</v>
      </c>
      <c r="K5823" s="28">
        <f t="shared" si="184"/>
        <v>2840</v>
      </c>
    </row>
    <row r="5824" spans="1:11" x14ac:dyDescent="0.35">
      <c r="A5824" s="69">
        <f t="shared" si="185"/>
        <v>45809</v>
      </c>
      <c r="B5824" t="s">
        <v>914</v>
      </c>
      <c r="C5824" t="s">
        <v>270</v>
      </c>
      <c r="D5824" t="s">
        <v>883</v>
      </c>
      <c r="E5824" t="s">
        <v>323</v>
      </c>
      <c r="F5824" t="s">
        <v>324</v>
      </c>
      <c r="G5824" t="s">
        <v>77</v>
      </c>
      <c r="H5824">
        <v>1609</v>
      </c>
      <c r="I5824" s="68" t="str">
        <f>VLOOKUP(E5824,Refs!$P$2:$R$29,3,FALSE)</f>
        <v>Y59</v>
      </c>
      <c r="J5824" s="68" t="str">
        <f>VLOOKUP(E5824,Refs!$P$2:$S$29,4,FALSE)</f>
        <v>South East</v>
      </c>
      <c r="K5824" s="28">
        <f t="shared" si="184"/>
        <v>1609</v>
      </c>
    </row>
    <row r="5825" spans="1:11" x14ac:dyDescent="0.35">
      <c r="A5825" s="69">
        <f t="shared" si="185"/>
        <v>45809</v>
      </c>
      <c r="B5825" t="s">
        <v>914</v>
      </c>
      <c r="C5825" t="s">
        <v>270</v>
      </c>
      <c r="D5825" t="s">
        <v>883</v>
      </c>
      <c r="E5825" t="s">
        <v>323</v>
      </c>
      <c r="F5825" t="s">
        <v>324</v>
      </c>
      <c r="G5825" t="s">
        <v>78</v>
      </c>
      <c r="H5825">
        <v>2205</v>
      </c>
      <c r="I5825" s="68" t="str">
        <f>VLOOKUP(E5825,Refs!$P$2:$R$29,3,FALSE)</f>
        <v>Y59</v>
      </c>
      <c r="J5825" s="68" t="str">
        <f>VLOOKUP(E5825,Refs!$P$2:$S$29,4,FALSE)</f>
        <v>South East</v>
      </c>
      <c r="K5825" s="28">
        <f t="shared" si="184"/>
        <v>2205</v>
      </c>
    </row>
    <row r="5826" spans="1:11" x14ac:dyDescent="0.35">
      <c r="A5826" s="69">
        <f t="shared" si="185"/>
        <v>45809</v>
      </c>
      <c r="B5826" t="s">
        <v>914</v>
      </c>
      <c r="C5826" t="s">
        <v>270</v>
      </c>
      <c r="D5826" t="s">
        <v>883</v>
      </c>
      <c r="E5826" t="s">
        <v>323</v>
      </c>
      <c r="F5826" t="s">
        <v>324</v>
      </c>
      <c r="G5826" t="s">
        <v>79</v>
      </c>
      <c r="H5826">
        <v>0</v>
      </c>
      <c r="I5826" s="68" t="str">
        <f>VLOOKUP(E5826,Refs!$P$2:$R$29,3,FALSE)</f>
        <v>Y59</v>
      </c>
      <c r="J5826" s="68" t="str">
        <f>VLOOKUP(E5826,Refs!$P$2:$S$29,4,FALSE)</f>
        <v>South East</v>
      </c>
      <c r="K5826" s="28" t="str">
        <f t="shared" ref="K5826:K5889" si="186">IF(OR(H5826="NULL",H5826=0,H5826=""),"",H5826)</f>
        <v/>
      </c>
    </row>
    <row r="5827" spans="1:11" x14ac:dyDescent="0.35">
      <c r="A5827" s="69">
        <f t="shared" ref="A5827:A5890" si="187">DATEVALUE(RIGHT(B5827,8))</f>
        <v>45809</v>
      </c>
      <c r="B5827" t="s">
        <v>914</v>
      </c>
      <c r="C5827" t="s">
        <v>270</v>
      </c>
      <c r="D5827" t="s">
        <v>883</v>
      </c>
      <c r="E5827" t="s">
        <v>323</v>
      </c>
      <c r="F5827" t="s">
        <v>324</v>
      </c>
      <c r="G5827" t="s">
        <v>25</v>
      </c>
      <c r="H5827">
        <v>3814</v>
      </c>
      <c r="I5827" s="68" t="str">
        <f>VLOOKUP(E5827,Refs!$P$2:$R$29,3,FALSE)</f>
        <v>Y59</v>
      </c>
      <c r="J5827" s="68" t="str">
        <f>VLOOKUP(E5827,Refs!$P$2:$S$29,4,FALSE)</f>
        <v>South East</v>
      </c>
      <c r="K5827" s="28">
        <f t="shared" si="186"/>
        <v>3814</v>
      </c>
    </row>
    <row r="5828" spans="1:11" x14ac:dyDescent="0.35">
      <c r="A5828" s="69">
        <f t="shared" si="187"/>
        <v>45809</v>
      </c>
      <c r="B5828" t="s">
        <v>914</v>
      </c>
      <c r="C5828" t="s">
        <v>270</v>
      </c>
      <c r="D5828" t="s">
        <v>883</v>
      </c>
      <c r="E5828" t="s">
        <v>323</v>
      </c>
      <c r="F5828" t="s">
        <v>324</v>
      </c>
      <c r="G5828" t="s">
        <v>80</v>
      </c>
      <c r="H5828">
        <v>1131</v>
      </c>
      <c r="I5828" s="68" t="str">
        <f>VLOOKUP(E5828,Refs!$P$2:$R$29,3,FALSE)</f>
        <v>Y59</v>
      </c>
      <c r="J5828" s="68" t="str">
        <f>VLOOKUP(E5828,Refs!$P$2:$S$29,4,FALSE)</f>
        <v>South East</v>
      </c>
      <c r="K5828" s="28">
        <f t="shared" si="186"/>
        <v>1131</v>
      </c>
    </row>
    <row r="5829" spans="1:11" x14ac:dyDescent="0.35">
      <c r="A5829" s="69">
        <f t="shared" si="187"/>
        <v>45809</v>
      </c>
      <c r="B5829" t="s">
        <v>914</v>
      </c>
      <c r="C5829" t="s">
        <v>270</v>
      </c>
      <c r="D5829" t="s">
        <v>883</v>
      </c>
      <c r="E5829" t="s">
        <v>323</v>
      </c>
      <c r="F5829" t="s">
        <v>324</v>
      </c>
      <c r="G5829" t="s">
        <v>81</v>
      </c>
      <c r="H5829">
        <v>1692</v>
      </c>
      <c r="I5829" s="68" t="str">
        <f>VLOOKUP(E5829,Refs!$P$2:$R$29,3,FALSE)</f>
        <v>Y59</v>
      </c>
      <c r="J5829" s="68" t="str">
        <f>VLOOKUP(E5829,Refs!$P$2:$S$29,4,FALSE)</f>
        <v>South East</v>
      </c>
      <c r="K5829" s="28">
        <f t="shared" si="186"/>
        <v>1692</v>
      </c>
    </row>
    <row r="5830" spans="1:11" x14ac:dyDescent="0.35">
      <c r="A5830" s="69">
        <f t="shared" si="187"/>
        <v>45809</v>
      </c>
      <c r="B5830" t="s">
        <v>914</v>
      </c>
      <c r="C5830" t="s">
        <v>270</v>
      </c>
      <c r="D5830" t="s">
        <v>883</v>
      </c>
      <c r="E5830" t="s">
        <v>323</v>
      </c>
      <c r="F5830" t="s">
        <v>324</v>
      </c>
      <c r="G5830" t="s">
        <v>82</v>
      </c>
      <c r="H5830">
        <v>1503</v>
      </c>
      <c r="I5830" s="68" t="str">
        <f>VLOOKUP(E5830,Refs!$P$2:$R$29,3,FALSE)</f>
        <v>Y59</v>
      </c>
      <c r="J5830" s="68" t="str">
        <f>VLOOKUP(E5830,Refs!$P$2:$S$29,4,FALSE)</f>
        <v>South East</v>
      </c>
      <c r="K5830" s="28">
        <f t="shared" si="186"/>
        <v>1503</v>
      </c>
    </row>
    <row r="5831" spans="1:11" x14ac:dyDescent="0.35">
      <c r="A5831" s="69">
        <f t="shared" si="187"/>
        <v>45809</v>
      </c>
      <c r="B5831" t="s">
        <v>914</v>
      </c>
      <c r="C5831" t="s">
        <v>270</v>
      </c>
      <c r="D5831" t="s">
        <v>883</v>
      </c>
      <c r="E5831" t="s">
        <v>323</v>
      </c>
      <c r="F5831" t="s">
        <v>324</v>
      </c>
      <c r="G5831" t="s">
        <v>83</v>
      </c>
      <c r="H5831">
        <v>431</v>
      </c>
      <c r="I5831" s="68" t="str">
        <f>VLOOKUP(E5831,Refs!$P$2:$R$29,3,FALSE)</f>
        <v>Y59</v>
      </c>
      <c r="J5831" s="68" t="str">
        <f>VLOOKUP(E5831,Refs!$P$2:$S$29,4,FALSE)</f>
        <v>South East</v>
      </c>
      <c r="K5831" s="28">
        <f t="shared" si="186"/>
        <v>431</v>
      </c>
    </row>
    <row r="5832" spans="1:11" x14ac:dyDescent="0.35">
      <c r="A5832" s="69">
        <f t="shared" si="187"/>
        <v>45809</v>
      </c>
      <c r="B5832" t="s">
        <v>914</v>
      </c>
      <c r="C5832" t="s">
        <v>270</v>
      </c>
      <c r="D5832" t="s">
        <v>883</v>
      </c>
      <c r="E5832" t="s">
        <v>323</v>
      </c>
      <c r="F5832" t="s">
        <v>324</v>
      </c>
      <c r="G5832" t="s">
        <v>84</v>
      </c>
      <c r="H5832">
        <v>2049</v>
      </c>
      <c r="I5832" s="68" t="str">
        <f>VLOOKUP(E5832,Refs!$P$2:$R$29,3,FALSE)</f>
        <v>Y59</v>
      </c>
      <c r="J5832" s="68" t="str">
        <f>VLOOKUP(E5832,Refs!$P$2:$S$29,4,FALSE)</f>
        <v>South East</v>
      </c>
      <c r="K5832" s="28">
        <f t="shared" si="186"/>
        <v>2049</v>
      </c>
    </row>
    <row r="5833" spans="1:11" x14ac:dyDescent="0.35">
      <c r="A5833" s="69">
        <f t="shared" si="187"/>
        <v>45809</v>
      </c>
      <c r="B5833" t="s">
        <v>914</v>
      </c>
      <c r="C5833" t="s">
        <v>270</v>
      </c>
      <c r="D5833" t="s">
        <v>883</v>
      </c>
      <c r="E5833" t="s">
        <v>323</v>
      </c>
      <c r="F5833" t="s">
        <v>324</v>
      </c>
      <c r="G5833" t="s">
        <v>85</v>
      </c>
      <c r="H5833">
        <v>95</v>
      </c>
      <c r="I5833" s="68" t="str">
        <f>VLOOKUP(E5833,Refs!$P$2:$R$29,3,FALSE)</f>
        <v>Y59</v>
      </c>
      <c r="J5833" s="68" t="str">
        <f>VLOOKUP(E5833,Refs!$P$2:$S$29,4,FALSE)</f>
        <v>South East</v>
      </c>
      <c r="K5833" s="28">
        <f t="shared" si="186"/>
        <v>95</v>
      </c>
    </row>
    <row r="5834" spans="1:11" x14ac:dyDescent="0.35">
      <c r="A5834" s="69">
        <f t="shared" si="187"/>
        <v>45809</v>
      </c>
      <c r="B5834" t="s">
        <v>914</v>
      </c>
      <c r="C5834" t="s">
        <v>270</v>
      </c>
      <c r="D5834" t="s">
        <v>883</v>
      </c>
      <c r="E5834" t="s">
        <v>323</v>
      </c>
      <c r="F5834" t="s">
        <v>324</v>
      </c>
      <c r="G5834" t="s">
        <v>86</v>
      </c>
      <c r="H5834">
        <v>93</v>
      </c>
      <c r="I5834" s="68" t="str">
        <f>VLOOKUP(E5834,Refs!$P$2:$R$29,3,FALSE)</f>
        <v>Y59</v>
      </c>
      <c r="J5834" s="68" t="str">
        <f>VLOOKUP(E5834,Refs!$P$2:$S$29,4,FALSE)</f>
        <v>South East</v>
      </c>
      <c r="K5834" s="28">
        <f t="shared" si="186"/>
        <v>93</v>
      </c>
    </row>
    <row r="5835" spans="1:11" x14ac:dyDescent="0.35">
      <c r="A5835" s="69">
        <f t="shared" si="187"/>
        <v>45809</v>
      </c>
      <c r="B5835" t="s">
        <v>914</v>
      </c>
      <c r="C5835" t="s">
        <v>270</v>
      </c>
      <c r="D5835" t="s">
        <v>883</v>
      </c>
      <c r="E5835" t="s">
        <v>323</v>
      </c>
      <c r="F5835" t="s">
        <v>324</v>
      </c>
      <c r="G5835" t="s">
        <v>87</v>
      </c>
      <c r="H5835">
        <v>787</v>
      </c>
      <c r="I5835" s="68" t="str">
        <f>VLOOKUP(E5835,Refs!$P$2:$R$29,3,FALSE)</f>
        <v>Y59</v>
      </c>
      <c r="J5835" s="68" t="str">
        <f>VLOOKUP(E5835,Refs!$P$2:$S$29,4,FALSE)</f>
        <v>South East</v>
      </c>
      <c r="K5835" s="28">
        <f t="shared" si="186"/>
        <v>787</v>
      </c>
    </row>
    <row r="5836" spans="1:11" x14ac:dyDescent="0.35">
      <c r="A5836" s="69">
        <f t="shared" si="187"/>
        <v>45809</v>
      </c>
      <c r="B5836" t="s">
        <v>914</v>
      </c>
      <c r="C5836" t="s">
        <v>270</v>
      </c>
      <c r="D5836" t="s">
        <v>883</v>
      </c>
      <c r="E5836" t="s">
        <v>323</v>
      </c>
      <c r="F5836" t="s">
        <v>324</v>
      </c>
      <c r="G5836" t="s">
        <v>88</v>
      </c>
      <c r="H5836">
        <v>3156</v>
      </c>
      <c r="I5836" s="68" t="str">
        <f>VLOOKUP(E5836,Refs!$P$2:$R$29,3,FALSE)</f>
        <v>Y59</v>
      </c>
      <c r="J5836" s="68" t="str">
        <f>VLOOKUP(E5836,Refs!$P$2:$S$29,4,FALSE)</f>
        <v>South East</v>
      </c>
      <c r="K5836" s="28">
        <f t="shared" si="186"/>
        <v>3156</v>
      </c>
    </row>
    <row r="5837" spans="1:11" x14ac:dyDescent="0.35">
      <c r="A5837" s="69">
        <f t="shared" si="187"/>
        <v>45809</v>
      </c>
      <c r="B5837" t="s">
        <v>914</v>
      </c>
      <c r="C5837" t="s">
        <v>270</v>
      </c>
      <c r="D5837" t="s">
        <v>883</v>
      </c>
      <c r="E5837" t="s">
        <v>323</v>
      </c>
      <c r="F5837" t="s">
        <v>324</v>
      </c>
      <c r="G5837" t="s">
        <v>89</v>
      </c>
      <c r="H5837">
        <v>6654</v>
      </c>
      <c r="I5837" s="68" t="str">
        <f>VLOOKUP(E5837,Refs!$P$2:$R$29,3,FALSE)</f>
        <v>Y59</v>
      </c>
      <c r="J5837" s="68" t="str">
        <f>VLOOKUP(E5837,Refs!$P$2:$S$29,4,FALSE)</f>
        <v>South East</v>
      </c>
      <c r="K5837" s="28">
        <f t="shared" si="186"/>
        <v>6654</v>
      </c>
    </row>
    <row r="5838" spans="1:11" x14ac:dyDescent="0.35">
      <c r="A5838" s="69">
        <f t="shared" si="187"/>
        <v>45809</v>
      </c>
      <c r="B5838" t="s">
        <v>914</v>
      </c>
      <c r="C5838" t="s">
        <v>270</v>
      </c>
      <c r="D5838" t="s">
        <v>883</v>
      </c>
      <c r="E5838" t="s">
        <v>323</v>
      </c>
      <c r="F5838" t="s">
        <v>324</v>
      </c>
      <c r="G5838" t="s">
        <v>27</v>
      </c>
      <c r="H5838">
        <v>1069</v>
      </c>
      <c r="I5838" s="68" t="str">
        <f>VLOOKUP(E5838,Refs!$P$2:$R$29,3,FALSE)</f>
        <v>Y59</v>
      </c>
      <c r="J5838" s="68" t="str">
        <f>VLOOKUP(E5838,Refs!$P$2:$S$29,4,FALSE)</f>
        <v>South East</v>
      </c>
      <c r="K5838" s="28">
        <f t="shared" si="186"/>
        <v>1069</v>
      </c>
    </row>
    <row r="5839" spans="1:11" x14ac:dyDescent="0.35">
      <c r="A5839" s="69">
        <f t="shared" si="187"/>
        <v>45809</v>
      </c>
      <c r="B5839" t="s">
        <v>914</v>
      </c>
      <c r="C5839" t="s">
        <v>270</v>
      </c>
      <c r="D5839" t="s">
        <v>883</v>
      </c>
      <c r="E5839" t="s">
        <v>323</v>
      </c>
      <c r="F5839" t="s">
        <v>324</v>
      </c>
      <c r="G5839" t="s">
        <v>29</v>
      </c>
      <c r="H5839">
        <v>1326</v>
      </c>
      <c r="I5839" s="68" t="str">
        <f>VLOOKUP(E5839,Refs!$P$2:$R$29,3,FALSE)</f>
        <v>Y59</v>
      </c>
      <c r="J5839" s="68" t="str">
        <f>VLOOKUP(E5839,Refs!$P$2:$S$29,4,FALSE)</f>
        <v>South East</v>
      </c>
      <c r="K5839" s="28">
        <f t="shared" si="186"/>
        <v>1326</v>
      </c>
    </row>
    <row r="5840" spans="1:11" x14ac:dyDescent="0.35">
      <c r="A5840" s="69">
        <f t="shared" si="187"/>
        <v>45809</v>
      </c>
      <c r="B5840" t="s">
        <v>914</v>
      </c>
      <c r="C5840" t="s">
        <v>270</v>
      </c>
      <c r="D5840" t="s">
        <v>883</v>
      </c>
      <c r="E5840" t="s">
        <v>323</v>
      </c>
      <c r="F5840" t="s">
        <v>324</v>
      </c>
      <c r="G5840" t="s">
        <v>90</v>
      </c>
      <c r="H5840">
        <v>548</v>
      </c>
      <c r="I5840" s="68" t="str">
        <f>VLOOKUP(E5840,Refs!$P$2:$R$29,3,FALSE)</f>
        <v>Y59</v>
      </c>
      <c r="J5840" s="68" t="str">
        <f>VLOOKUP(E5840,Refs!$P$2:$S$29,4,FALSE)</f>
        <v>South East</v>
      </c>
      <c r="K5840" s="28">
        <f t="shared" si="186"/>
        <v>548</v>
      </c>
    </row>
    <row r="5841" spans="1:11" x14ac:dyDescent="0.35">
      <c r="A5841" s="69">
        <f t="shared" si="187"/>
        <v>45809</v>
      </c>
      <c r="B5841" t="s">
        <v>914</v>
      </c>
      <c r="C5841" t="s">
        <v>270</v>
      </c>
      <c r="D5841" t="s">
        <v>883</v>
      </c>
      <c r="E5841" t="s">
        <v>323</v>
      </c>
      <c r="F5841" t="s">
        <v>324</v>
      </c>
      <c r="G5841" t="s">
        <v>91</v>
      </c>
      <c r="H5841">
        <v>0</v>
      </c>
      <c r="I5841" s="68" t="str">
        <f>VLOOKUP(E5841,Refs!$P$2:$R$29,3,FALSE)</f>
        <v>Y59</v>
      </c>
      <c r="J5841" s="68" t="str">
        <f>VLOOKUP(E5841,Refs!$P$2:$S$29,4,FALSE)</f>
        <v>South East</v>
      </c>
      <c r="K5841" s="28" t="str">
        <f t="shared" si="186"/>
        <v/>
      </c>
    </row>
    <row r="5842" spans="1:11" x14ac:dyDescent="0.35">
      <c r="A5842" s="69">
        <f t="shared" si="187"/>
        <v>45809</v>
      </c>
      <c r="B5842" t="s">
        <v>914</v>
      </c>
      <c r="C5842" t="s">
        <v>270</v>
      </c>
      <c r="D5842" t="s">
        <v>883</v>
      </c>
      <c r="E5842" t="s">
        <v>323</v>
      </c>
      <c r="F5842" t="s">
        <v>324</v>
      </c>
      <c r="G5842" t="s">
        <v>92</v>
      </c>
      <c r="H5842">
        <v>434</v>
      </c>
      <c r="I5842" s="68" t="str">
        <f>VLOOKUP(E5842,Refs!$P$2:$R$29,3,FALSE)</f>
        <v>Y59</v>
      </c>
      <c r="J5842" s="68" t="str">
        <f>VLOOKUP(E5842,Refs!$P$2:$S$29,4,FALSE)</f>
        <v>South East</v>
      </c>
      <c r="K5842" s="28">
        <f t="shared" si="186"/>
        <v>434</v>
      </c>
    </row>
    <row r="5843" spans="1:11" x14ac:dyDescent="0.35">
      <c r="A5843" s="69">
        <f t="shared" si="187"/>
        <v>45809</v>
      </c>
      <c r="B5843" t="s">
        <v>914</v>
      </c>
      <c r="C5843" t="s">
        <v>270</v>
      </c>
      <c r="D5843" t="s">
        <v>883</v>
      </c>
      <c r="E5843" t="s">
        <v>323</v>
      </c>
      <c r="F5843" t="s">
        <v>324</v>
      </c>
      <c r="G5843" t="s">
        <v>93</v>
      </c>
      <c r="H5843">
        <v>16</v>
      </c>
      <c r="I5843" s="68" t="str">
        <f>VLOOKUP(E5843,Refs!$P$2:$R$29,3,FALSE)</f>
        <v>Y59</v>
      </c>
      <c r="J5843" s="68" t="str">
        <f>VLOOKUP(E5843,Refs!$P$2:$S$29,4,FALSE)</f>
        <v>South East</v>
      </c>
      <c r="K5843" s="28">
        <f t="shared" si="186"/>
        <v>16</v>
      </c>
    </row>
    <row r="5844" spans="1:11" x14ac:dyDescent="0.35">
      <c r="A5844" s="69">
        <f t="shared" si="187"/>
        <v>45809</v>
      </c>
      <c r="B5844" t="s">
        <v>914</v>
      </c>
      <c r="C5844" t="s">
        <v>270</v>
      </c>
      <c r="D5844" t="s">
        <v>883</v>
      </c>
      <c r="E5844" t="s">
        <v>323</v>
      </c>
      <c r="F5844" t="s">
        <v>324</v>
      </c>
      <c r="G5844" t="s">
        <v>94</v>
      </c>
      <c r="H5844">
        <v>99</v>
      </c>
      <c r="I5844" s="68" t="str">
        <f>VLOOKUP(E5844,Refs!$P$2:$R$29,3,FALSE)</f>
        <v>Y59</v>
      </c>
      <c r="J5844" s="68" t="str">
        <f>VLOOKUP(E5844,Refs!$P$2:$S$29,4,FALSE)</f>
        <v>South East</v>
      </c>
      <c r="K5844" s="28">
        <f t="shared" si="186"/>
        <v>99</v>
      </c>
    </row>
    <row r="5845" spans="1:11" x14ac:dyDescent="0.35">
      <c r="A5845" s="69">
        <f t="shared" si="187"/>
        <v>45809</v>
      </c>
      <c r="B5845" t="s">
        <v>914</v>
      </c>
      <c r="C5845" t="s">
        <v>270</v>
      </c>
      <c r="D5845" t="s">
        <v>883</v>
      </c>
      <c r="E5845" t="s">
        <v>323</v>
      </c>
      <c r="F5845" t="s">
        <v>324</v>
      </c>
      <c r="G5845" t="s">
        <v>95</v>
      </c>
      <c r="H5845">
        <v>7</v>
      </c>
      <c r="I5845" s="68" t="str">
        <f>VLOOKUP(E5845,Refs!$P$2:$R$29,3,FALSE)</f>
        <v>Y59</v>
      </c>
      <c r="J5845" s="68" t="str">
        <f>VLOOKUP(E5845,Refs!$P$2:$S$29,4,FALSE)</f>
        <v>South East</v>
      </c>
      <c r="K5845" s="28">
        <f t="shared" si="186"/>
        <v>7</v>
      </c>
    </row>
    <row r="5846" spans="1:11" x14ac:dyDescent="0.35">
      <c r="A5846" s="69">
        <f t="shared" si="187"/>
        <v>45809</v>
      </c>
      <c r="B5846" t="s">
        <v>914</v>
      </c>
      <c r="C5846" t="s">
        <v>270</v>
      </c>
      <c r="D5846" t="s">
        <v>883</v>
      </c>
      <c r="E5846" t="s">
        <v>323</v>
      </c>
      <c r="F5846" t="s">
        <v>324</v>
      </c>
      <c r="G5846" t="s">
        <v>96</v>
      </c>
      <c r="H5846">
        <v>252</v>
      </c>
      <c r="I5846" s="68" t="str">
        <f>VLOOKUP(E5846,Refs!$P$2:$R$29,3,FALSE)</f>
        <v>Y59</v>
      </c>
      <c r="J5846" s="68" t="str">
        <f>VLOOKUP(E5846,Refs!$P$2:$S$29,4,FALSE)</f>
        <v>South East</v>
      </c>
      <c r="K5846" s="28">
        <f t="shared" si="186"/>
        <v>252</v>
      </c>
    </row>
    <row r="5847" spans="1:11" x14ac:dyDescent="0.35">
      <c r="A5847" s="69">
        <f t="shared" si="187"/>
        <v>45809</v>
      </c>
      <c r="B5847" t="s">
        <v>914</v>
      </c>
      <c r="C5847" t="s">
        <v>270</v>
      </c>
      <c r="D5847" t="s">
        <v>883</v>
      </c>
      <c r="E5847" t="s">
        <v>323</v>
      </c>
      <c r="F5847" t="s">
        <v>324</v>
      </c>
      <c r="G5847" t="s">
        <v>31</v>
      </c>
      <c r="H5847">
        <v>139</v>
      </c>
      <c r="I5847" s="68" t="str">
        <f>VLOOKUP(E5847,Refs!$P$2:$R$29,3,FALSE)</f>
        <v>Y59</v>
      </c>
      <c r="J5847" s="68" t="str">
        <f>VLOOKUP(E5847,Refs!$P$2:$S$29,4,FALSE)</f>
        <v>South East</v>
      </c>
      <c r="K5847" s="28">
        <f t="shared" si="186"/>
        <v>139</v>
      </c>
    </row>
    <row r="5848" spans="1:11" x14ac:dyDescent="0.35">
      <c r="A5848" s="69">
        <f t="shared" si="187"/>
        <v>45809</v>
      </c>
      <c r="B5848" t="s">
        <v>914</v>
      </c>
      <c r="C5848" t="s">
        <v>270</v>
      </c>
      <c r="D5848" t="s">
        <v>883</v>
      </c>
      <c r="E5848" t="s">
        <v>323</v>
      </c>
      <c r="F5848" t="s">
        <v>324</v>
      </c>
      <c r="G5848" t="s">
        <v>97</v>
      </c>
      <c r="H5848">
        <v>674</v>
      </c>
      <c r="I5848" s="68" t="str">
        <f>VLOOKUP(E5848,Refs!$P$2:$R$29,3,FALSE)</f>
        <v>Y59</v>
      </c>
      <c r="J5848" s="68" t="str">
        <f>VLOOKUP(E5848,Refs!$P$2:$S$29,4,FALSE)</f>
        <v>South East</v>
      </c>
      <c r="K5848" s="28">
        <f t="shared" si="186"/>
        <v>674</v>
      </c>
    </row>
    <row r="5849" spans="1:11" x14ac:dyDescent="0.35">
      <c r="A5849" s="69">
        <f t="shared" si="187"/>
        <v>45809</v>
      </c>
      <c r="B5849" t="s">
        <v>914</v>
      </c>
      <c r="C5849" t="s">
        <v>270</v>
      </c>
      <c r="D5849" t="s">
        <v>883</v>
      </c>
      <c r="E5849" t="s">
        <v>323</v>
      </c>
      <c r="F5849" t="s">
        <v>324</v>
      </c>
      <c r="G5849" t="s">
        <v>98</v>
      </c>
      <c r="H5849">
        <v>788</v>
      </c>
      <c r="I5849" s="68" t="str">
        <f>VLOOKUP(E5849,Refs!$P$2:$R$29,3,FALSE)</f>
        <v>Y59</v>
      </c>
      <c r="J5849" s="68" t="str">
        <f>VLOOKUP(E5849,Refs!$P$2:$S$29,4,FALSE)</f>
        <v>South East</v>
      </c>
      <c r="K5849" s="28">
        <f t="shared" si="186"/>
        <v>788</v>
      </c>
    </row>
    <row r="5850" spans="1:11" x14ac:dyDescent="0.35">
      <c r="A5850" s="69">
        <f t="shared" si="187"/>
        <v>45809</v>
      </c>
      <c r="B5850" t="s">
        <v>914</v>
      </c>
      <c r="C5850" t="s">
        <v>270</v>
      </c>
      <c r="D5850" t="s">
        <v>883</v>
      </c>
      <c r="E5850" t="s">
        <v>323</v>
      </c>
      <c r="F5850" t="s">
        <v>324</v>
      </c>
      <c r="G5850" t="s">
        <v>99</v>
      </c>
      <c r="H5850">
        <v>574</v>
      </c>
      <c r="I5850" s="68" t="str">
        <f>VLOOKUP(E5850,Refs!$P$2:$R$29,3,FALSE)</f>
        <v>Y59</v>
      </c>
      <c r="J5850" s="68" t="str">
        <f>VLOOKUP(E5850,Refs!$P$2:$S$29,4,FALSE)</f>
        <v>South East</v>
      </c>
      <c r="K5850" s="28">
        <f t="shared" si="186"/>
        <v>574</v>
      </c>
    </row>
    <row r="5851" spans="1:11" x14ac:dyDescent="0.35">
      <c r="A5851" s="69">
        <f t="shared" si="187"/>
        <v>45809</v>
      </c>
      <c r="B5851" t="s">
        <v>914</v>
      </c>
      <c r="C5851" t="s">
        <v>270</v>
      </c>
      <c r="D5851" t="s">
        <v>883</v>
      </c>
      <c r="E5851" t="s">
        <v>323</v>
      </c>
      <c r="F5851" t="s">
        <v>324</v>
      </c>
      <c r="G5851" t="s">
        <v>100</v>
      </c>
      <c r="H5851">
        <v>558</v>
      </c>
      <c r="I5851" s="68" t="str">
        <f>VLOOKUP(E5851,Refs!$P$2:$R$29,3,FALSE)</f>
        <v>Y59</v>
      </c>
      <c r="J5851" s="68" t="str">
        <f>VLOOKUP(E5851,Refs!$P$2:$S$29,4,FALSE)</f>
        <v>South East</v>
      </c>
      <c r="K5851" s="28">
        <f t="shared" si="186"/>
        <v>558</v>
      </c>
    </row>
    <row r="5852" spans="1:11" x14ac:dyDescent="0.35">
      <c r="A5852" s="69">
        <f t="shared" si="187"/>
        <v>45809</v>
      </c>
      <c r="B5852" t="s">
        <v>914</v>
      </c>
      <c r="C5852" t="s">
        <v>270</v>
      </c>
      <c r="D5852" t="s">
        <v>883</v>
      </c>
      <c r="E5852" t="s">
        <v>323</v>
      </c>
      <c r="F5852" t="s">
        <v>324</v>
      </c>
      <c r="G5852" t="s">
        <v>101</v>
      </c>
      <c r="H5852">
        <v>13</v>
      </c>
      <c r="I5852" s="68" t="str">
        <f>VLOOKUP(E5852,Refs!$P$2:$R$29,3,FALSE)</f>
        <v>Y59</v>
      </c>
      <c r="J5852" s="68" t="str">
        <f>VLOOKUP(E5852,Refs!$P$2:$S$29,4,FALSE)</f>
        <v>South East</v>
      </c>
      <c r="K5852" s="28">
        <f t="shared" si="186"/>
        <v>13</v>
      </c>
    </row>
    <row r="5853" spans="1:11" x14ac:dyDescent="0.35">
      <c r="A5853" s="69">
        <f t="shared" si="187"/>
        <v>45809</v>
      </c>
      <c r="B5853" t="s">
        <v>914</v>
      </c>
      <c r="C5853" t="s">
        <v>270</v>
      </c>
      <c r="D5853" t="s">
        <v>883</v>
      </c>
      <c r="E5853" t="s">
        <v>323</v>
      </c>
      <c r="F5853" t="s">
        <v>324</v>
      </c>
      <c r="G5853" t="s">
        <v>102</v>
      </c>
      <c r="H5853">
        <v>83</v>
      </c>
      <c r="I5853" s="68" t="str">
        <f>VLOOKUP(E5853,Refs!$P$2:$R$29,3,FALSE)</f>
        <v>Y59</v>
      </c>
      <c r="J5853" s="68" t="str">
        <f>VLOOKUP(E5853,Refs!$P$2:$S$29,4,FALSE)</f>
        <v>South East</v>
      </c>
      <c r="K5853" s="28">
        <f t="shared" si="186"/>
        <v>83</v>
      </c>
    </row>
    <row r="5854" spans="1:11" x14ac:dyDescent="0.35">
      <c r="A5854" s="69">
        <f t="shared" si="187"/>
        <v>45809</v>
      </c>
      <c r="B5854" t="s">
        <v>914</v>
      </c>
      <c r="C5854" t="s">
        <v>270</v>
      </c>
      <c r="D5854" t="s">
        <v>883</v>
      </c>
      <c r="E5854" t="s">
        <v>323</v>
      </c>
      <c r="F5854" t="s">
        <v>324</v>
      </c>
      <c r="G5854" t="s">
        <v>103</v>
      </c>
      <c r="H5854">
        <v>357</v>
      </c>
      <c r="I5854" s="68" t="str">
        <f>VLOOKUP(E5854,Refs!$P$2:$R$29,3,FALSE)</f>
        <v>Y59</v>
      </c>
      <c r="J5854" s="68" t="str">
        <f>VLOOKUP(E5854,Refs!$P$2:$S$29,4,FALSE)</f>
        <v>South East</v>
      </c>
      <c r="K5854" s="28">
        <f t="shared" si="186"/>
        <v>357</v>
      </c>
    </row>
    <row r="5855" spans="1:11" x14ac:dyDescent="0.35">
      <c r="A5855" s="69">
        <f t="shared" si="187"/>
        <v>45809</v>
      </c>
      <c r="B5855" t="s">
        <v>914</v>
      </c>
      <c r="C5855" t="s">
        <v>270</v>
      </c>
      <c r="D5855" t="s">
        <v>883</v>
      </c>
      <c r="E5855" t="s">
        <v>323</v>
      </c>
      <c r="F5855" t="s">
        <v>324</v>
      </c>
      <c r="G5855" t="s">
        <v>104</v>
      </c>
      <c r="H5855">
        <v>140184</v>
      </c>
      <c r="I5855" s="68" t="str">
        <f>VLOOKUP(E5855,Refs!$P$2:$R$29,3,FALSE)</f>
        <v>Y59</v>
      </c>
      <c r="J5855" s="68" t="str">
        <f>VLOOKUP(E5855,Refs!$P$2:$S$29,4,FALSE)</f>
        <v>South East</v>
      </c>
      <c r="K5855" s="28">
        <f t="shared" si="186"/>
        <v>140184</v>
      </c>
    </row>
    <row r="5856" spans="1:11" x14ac:dyDescent="0.35">
      <c r="A5856" s="69">
        <f t="shared" si="187"/>
        <v>45809</v>
      </c>
      <c r="B5856" t="s">
        <v>914</v>
      </c>
      <c r="C5856" t="s">
        <v>270</v>
      </c>
      <c r="D5856" t="s">
        <v>883</v>
      </c>
      <c r="E5856" t="s">
        <v>323</v>
      </c>
      <c r="F5856" t="s">
        <v>324</v>
      </c>
      <c r="G5856" t="s">
        <v>105</v>
      </c>
      <c r="H5856">
        <v>874</v>
      </c>
      <c r="I5856" s="68" t="str">
        <f>VLOOKUP(E5856,Refs!$P$2:$R$29,3,FALSE)</f>
        <v>Y59</v>
      </c>
      <c r="J5856" s="68" t="str">
        <f>VLOOKUP(E5856,Refs!$P$2:$S$29,4,FALSE)</f>
        <v>South East</v>
      </c>
      <c r="K5856" s="28">
        <f t="shared" si="186"/>
        <v>874</v>
      </c>
    </row>
    <row r="5857" spans="1:11" x14ac:dyDescent="0.35">
      <c r="A5857" s="69">
        <f t="shared" si="187"/>
        <v>45809</v>
      </c>
      <c r="B5857" t="s">
        <v>914</v>
      </c>
      <c r="C5857" t="s">
        <v>270</v>
      </c>
      <c r="D5857" t="s">
        <v>883</v>
      </c>
      <c r="E5857" t="s">
        <v>323</v>
      </c>
      <c r="F5857" t="s">
        <v>324</v>
      </c>
      <c r="G5857" t="s">
        <v>106</v>
      </c>
      <c r="H5857">
        <v>172</v>
      </c>
      <c r="I5857" s="68" t="str">
        <f>VLOOKUP(E5857,Refs!$P$2:$R$29,3,FALSE)</f>
        <v>Y59</v>
      </c>
      <c r="J5857" s="68" t="str">
        <f>VLOOKUP(E5857,Refs!$P$2:$S$29,4,FALSE)</f>
        <v>South East</v>
      </c>
      <c r="K5857" s="28">
        <f t="shared" si="186"/>
        <v>172</v>
      </c>
    </row>
    <row r="5858" spans="1:11" x14ac:dyDescent="0.35">
      <c r="A5858" s="69">
        <f t="shared" si="187"/>
        <v>45809</v>
      </c>
      <c r="B5858" t="s">
        <v>914</v>
      </c>
      <c r="C5858" t="s">
        <v>270</v>
      </c>
      <c r="D5858" t="s">
        <v>883</v>
      </c>
      <c r="E5858" t="s">
        <v>323</v>
      </c>
      <c r="F5858" t="s">
        <v>324</v>
      </c>
      <c r="G5858" t="s">
        <v>107</v>
      </c>
      <c r="H5858">
        <v>28</v>
      </c>
      <c r="I5858" s="68" t="str">
        <f>VLOOKUP(E5858,Refs!$P$2:$R$29,3,FALSE)</f>
        <v>Y59</v>
      </c>
      <c r="J5858" s="68" t="str">
        <f>VLOOKUP(E5858,Refs!$P$2:$S$29,4,FALSE)</f>
        <v>South East</v>
      </c>
      <c r="K5858" s="28">
        <f t="shared" si="186"/>
        <v>28</v>
      </c>
    </row>
    <row r="5859" spans="1:11" x14ac:dyDescent="0.35">
      <c r="A5859" s="69">
        <f t="shared" si="187"/>
        <v>45809</v>
      </c>
      <c r="B5859" t="s">
        <v>914</v>
      </c>
      <c r="C5859" t="s">
        <v>270</v>
      </c>
      <c r="D5859" t="s">
        <v>883</v>
      </c>
      <c r="E5859" t="s">
        <v>323</v>
      </c>
      <c r="F5859" t="s">
        <v>324</v>
      </c>
      <c r="G5859" t="s">
        <v>108</v>
      </c>
      <c r="H5859">
        <v>26</v>
      </c>
      <c r="I5859" s="68" t="str">
        <f>VLOOKUP(E5859,Refs!$P$2:$R$29,3,FALSE)</f>
        <v>Y59</v>
      </c>
      <c r="J5859" s="68" t="str">
        <f>VLOOKUP(E5859,Refs!$P$2:$S$29,4,FALSE)</f>
        <v>South East</v>
      </c>
      <c r="K5859" s="28">
        <f t="shared" si="186"/>
        <v>26</v>
      </c>
    </row>
    <row r="5860" spans="1:11" x14ac:dyDescent="0.35">
      <c r="A5860" s="69">
        <f t="shared" si="187"/>
        <v>45809</v>
      </c>
      <c r="B5860" t="s">
        <v>914</v>
      </c>
      <c r="C5860" t="s">
        <v>270</v>
      </c>
      <c r="D5860" t="s">
        <v>883</v>
      </c>
      <c r="E5860" t="s">
        <v>323</v>
      </c>
      <c r="F5860" t="s">
        <v>324</v>
      </c>
      <c r="G5860" t="s">
        <v>109</v>
      </c>
      <c r="H5860">
        <v>217865</v>
      </c>
      <c r="I5860" s="68" t="str">
        <f>VLOOKUP(E5860,Refs!$P$2:$R$29,3,FALSE)</f>
        <v>Y59</v>
      </c>
      <c r="J5860" s="68" t="str">
        <f>VLOOKUP(E5860,Refs!$P$2:$S$29,4,FALSE)</f>
        <v>South East</v>
      </c>
      <c r="K5860" s="28">
        <f t="shared" si="186"/>
        <v>217865</v>
      </c>
    </row>
    <row r="5861" spans="1:11" x14ac:dyDescent="0.35">
      <c r="A5861" s="69">
        <f t="shared" si="187"/>
        <v>45809</v>
      </c>
      <c r="B5861" t="s">
        <v>914</v>
      </c>
      <c r="C5861" t="s">
        <v>270</v>
      </c>
      <c r="D5861" t="s">
        <v>883</v>
      </c>
      <c r="E5861" t="s">
        <v>323</v>
      </c>
      <c r="F5861" t="s">
        <v>324</v>
      </c>
      <c r="G5861" t="s">
        <v>110</v>
      </c>
      <c r="H5861">
        <v>777</v>
      </c>
      <c r="I5861" s="68" t="str">
        <f>VLOOKUP(E5861,Refs!$P$2:$R$29,3,FALSE)</f>
        <v>Y59</v>
      </c>
      <c r="J5861" s="68" t="str">
        <f>VLOOKUP(E5861,Refs!$P$2:$S$29,4,FALSE)</f>
        <v>South East</v>
      </c>
      <c r="K5861" s="28">
        <f t="shared" si="186"/>
        <v>777</v>
      </c>
    </row>
    <row r="5862" spans="1:11" x14ac:dyDescent="0.35">
      <c r="A5862" s="69">
        <f t="shared" si="187"/>
        <v>45809</v>
      </c>
      <c r="B5862" t="s">
        <v>914</v>
      </c>
      <c r="C5862" t="s">
        <v>270</v>
      </c>
      <c r="D5862" t="s">
        <v>883</v>
      </c>
      <c r="E5862" t="s">
        <v>323</v>
      </c>
      <c r="F5862" t="s">
        <v>324</v>
      </c>
      <c r="G5862" t="s">
        <v>808</v>
      </c>
      <c r="H5862">
        <v>2705</v>
      </c>
      <c r="I5862" s="68" t="str">
        <f>VLOOKUP(E5862,Refs!$P$2:$R$29,3,FALSE)</f>
        <v>Y59</v>
      </c>
      <c r="J5862" s="68" t="str">
        <f>VLOOKUP(E5862,Refs!$P$2:$S$29,4,FALSE)</f>
        <v>South East</v>
      </c>
      <c r="K5862" s="28">
        <f t="shared" si="186"/>
        <v>2705</v>
      </c>
    </row>
    <row r="5863" spans="1:11" x14ac:dyDescent="0.35">
      <c r="A5863" s="69">
        <f t="shared" si="187"/>
        <v>45809</v>
      </c>
      <c r="B5863" t="s">
        <v>914</v>
      </c>
      <c r="C5863" t="s">
        <v>270</v>
      </c>
      <c r="D5863" t="s">
        <v>883</v>
      </c>
      <c r="E5863" t="s">
        <v>323</v>
      </c>
      <c r="F5863" t="s">
        <v>324</v>
      </c>
      <c r="G5863" t="s">
        <v>809</v>
      </c>
      <c r="H5863">
        <v>72</v>
      </c>
      <c r="I5863" s="68" t="str">
        <f>VLOOKUP(E5863,Refs!$P$2:$R$29,3,FALSE)</f>
        <v>Y59</v>
      </c>
      <c r="J5863" s="68" t="str">
        <f>VLOOKUP(E5863,Refs!$P$2:$S$29,4,FALSE)</f>
        <v>South East</v>
      </c>
      <c r="K5863" s="28">
        <f t="shared" si="186"/>
        <v>72</v>
      </c>
    </row>
    <row r="5864" spans="1:11" x14ac:dyDescent="0.35">
      <c r="A5864" s="69">
        <f t="shared" si="187"/>
        <v>45809</v>
      </c>
      <c r="B5864" t="s">
        <v>914</v>
      </c>
      <c r="C5864" t="s">
        <v>270</v>
      </c>
      <c r="D5864" t="s">
        <v>883</v>
      </c>
      <c r="E5864" t="s">
        <v>323</v>
      </c>
      <c r="F5864" t="s">
        <v>324</v>
      </c>
      <c r="G5864" t="s">
        <v>111</v>
      </c>
      <c r="H5864">
        <v>4802</v>
      </c>
      <c r="I5864" s="68" t="str">
        <f>VLOOKUP(E5864,Refs!$P$2:$R$29,3,FALSE)</f>
        <v>Y59</v>
      </c>
      <c r="J5864" s="68" t="str">
        <f>VLOOKUP(E5864,Refs!$P$2:$S$29,4,FALSE)</f>
        <v>South East</v>
      </c>
      <c r="K5864" s="28">
        <f t="shared" si="186"/>
        <v>4802</v>
      </c>
    </row>
    <row r="5865" spans="1:11" x14ac:dyDescent="0.35">
      <c r="A5865" s="69">
        <f t="shared" si="187"/>
        <v>45809</v>
      </c>
      <c r="B5865" t="s">
        <v>914</v>
      </c>
      <c r="C5865" t="s">
        <v>270</v>
      </c>
      <c r="D5865" t="s">
        <v>883</v>
      </c>
      <c r="E5865" t="s">
        <v>323</v>
      </c>
      <c r="F5865" t="s">
        <v>324</v>
      </c>
      <c r="G5865" t="s">
        <v>112</v>
      </c>
      <c r="H5865">
        <v>4</v>
      </c>
      <c r="I5865" s="68" t="str">
        <f>VLOOKUP(E5865,Refs!$P$2:$R$29,3,FALSE)</f>
        <v>Y59</v>
      </c>
      <c r="J5865" s="68" t="str">
        <f>VLOOKUP(E5865,Refs!$P$2:$S$29,4,FALSE)</f>
        <v>South East</v>
      </c>
      <c r="K5865" s="28">
        <f t="shared" si="186"/>
        <v>4</v>
      </c>
    </row>
    <row r="5866" spans="1:11" x14ac:dyDescent="0.35">
      <c r="A5866" s="69">
        <f t="shared" si="187"/>
        <v>45809</v>
      </c>
      <c r="B5866" t="s">
        <v>914</v>
      </c>
      <c r="C5866" t="s">
        <v>270</v>
      </c>
      <c r="D5866" t="s">
        <v>883</v>
      </c>
      <c r="E5866" t="s">
        <v>323</v>
      </c>
      <c r="F5866" t="s">
        <v>324</v>
      </c>
      <c r="G5866" t="s">
        <v>113</v>
      </c>
      <c r="H5866">
        <v>4085</v>
      </c>
      <c r="I5866" s="68" t="str">
        <f>VLOOKUP(E5866,Refs!$P$2:$R$29,3,FALSE)</f>
        <v>Y59</v>
      </c>
      <c r="J5866" s="68" t="str">
        <f>VLOOKUP(E5866,Refs!$P$2:$S$29,4,FALSE)</f>
        <v>South East</v>
      </c>
      <c r="K5866" s="28">
        <f t="shared" si="186"/>
        <v>4085</v>
      </c>
    </row>
    <row r="5867" spans="1:11" x14ac:dyDescent="0.35">
      <c r="A5867" s="69">
        <f t="shared" si="187"/>
        <v>45809</v>
      </c>
      <c r="B5867" t="s">
        <v>914</v>
      </c>
      <c r="C5867" t="s">
        <v>270</v>
      </c>
      <c r="D5867" t="s">
        <v>883</v>
      </c>
      <c r="E5867" t="s">
        <v>323</v>
      </c>
      <c r="F5867" t="s">
        <v>324</v>
      </c>
      <c r="G5867" t="s">
        <v>114</v>
      </c>
      <c r="H5867">
        <v>1279</v>
      </c>
      <c r="I5867" s="68" t="str">
        <f>VLOOKUP(E5867,Refs!$P$2:$R$29,3,FALSE)</f>
        <v>Y59</v>
      </c>
      <c r="J5867" s="68" t="str">
        <f>VLOOKUP(E5867,Refs!$P$2:$S$29,4,FALSE)</f>
        <v>South East</v>
      </c>
      <c r="K5867" s="28">
        <f t="shared" si="186"/>
        <v>1279</v>
      </c>
    </row>
    <row r="5868" spans="1:11" x14ac:dyDescent="0.35">
      <c r="A5868" s="69">
        <f t="shared" si="187"/>
        <v>45809</v>
      </c>
      <c r="B5868" t="s">
        <v>914</v>
      </c>
      <c r="C5868" t="s">
        <v>270</v>
      </c>
      <c r="D5868" t="s">
        <v>883</v>
      </c>
      <c r="E5868" t="s">
        <v>323</v>
      </c>
      <c r="F5868" t="s">
        <v>324</v>
      </c>
      <c r="G5868" t="s">
        <v>115</v>
      </c>
      <c r="H5868">
        <v>975</v>
      </c>
      <c r="I5868" s="68" t="str">
        <f>VLOOKUP(E5868,Refs!$P$2:$R$29,3,FALSE)</f>
        <v>Y59</v>
      </c>
      <c r="J5868" s="68" t="str">
        <f>VLOOKUP(E5868,Refs!$P$2:$S$29,4,FALSE)</f>
        <v>South East</v>
      </c>
      <c r="K5868" s="28">
        <f t="shared" si="186"/>
        <v>975</v>
      </c>
    </row>
    <row r="5869" spans="1:11" x14ac:dyDescent="0.35">
      <c r="A5869" s="69">
        <f t="shared" si="187"/>
        <v>45809</v>
      </c>
      <c r="B5869" t="s">
        <v>914</v>
      </c>
      <c r="C5869" t="s">
        <v>270</v>
      </c>
      <c r="D5869" t="s">
        <v>883</v>
      </c>
      <c r="E5869" t="s">
        <v>323</v>
      </c>
      <c r="F5869" t="s">
        <v>324</v>
      </c>
      <c r="G5869" t="s">
        <v>116</v>
      </c>
      <c r="H5869">
        <v>751</v>
      </c>
      <c r="I5869" s="68" t="str">
        <f>VLOOKUP(E5869,Refs!$P$2:$R$29,3,FALSE)</f>
        <v>Y59</v>
      </c>
      <c r="J5869" s="68" t="str">
        <f>VLOOKUP(E5869,Refs!$P$2:$S$29,4,FALSE)</f>
        <v>South East</v>
      </c>
      <c r="K5869" s="28">
        <f t="shared" si="186"/>
        <v>751</v>
      </c>
    </row>
    <row r="5870" spans="1:11" x14ac:dyDescent="0.35">
      <c r="A5870" s="69">
        <f t="shared" si="187"/>
        <v>45809</v>
      </c>
      <c r="B5870" t="s">
        <v>914</v>
      </c>
      <c r="C5870" t="s">
        <v>270</v>
      </c>
      <c r="D5870" t="s">
        <v>883</v>
      </c>
      <c r="E5870" t="s">
        <v>323</v>
      </c>
      <c r="F5870" t="s">
        <v>324</v>
      </c>
      <c r="G5870" t="s">
        <v>117</v>
      </c>
      <c r="H5870">
        <v>1299</v>
      </c>
      <c r="I5870" s="68" t="str">
        <f>VLOOKUP(E5870,Refs!$P$2:$R$29,3,FALSE)</f>
        <v>Y59</v>
      </c>
      <c r="J5870" s="68" t="str">
        <f>VLOOKUP(E5870,Refs!$P$2:$S$29,4,FALSE)</f>
        <v>South East</v>
      </c>
      <c r="K5870" s="28">
        <f t="shared" si="186"/>
        <v>1299</v>
      </c>
    </row>
    <row r="5871" spans="1:11" x14ac:dyDescent="0.35">
      <c r="A5871" s="69">
        <f t="shared" si="187"/>
        <v>45809</v>
      </c>
      <c r="B5871" t="s">
        <v>914</v>
      </c>
      <c r="C5871" t="s">
        <v>270</v>
      </c>
      <c r="D5871" t="s">
        <v>883</v>
      </c>
      <c r="E5871" t="s">
        <v>323</v>
      </c>
      <c r="F5871" t="s">
        <v>324</v>
      </c>
      <c r="G5871" t="s">
        <v>118</v>
      </c>
      <c r="H5871">
        <v>7</v>
      </c>
      <c r="I5871" s="68" t="str">
        <f>VLOOKUP(E5871,Refs!$P$2:$R$29,3,FALSE)</f>
        <v>Y59</v>
      </c>
      <c r="J5871" s="68" t="str">
        <f>VLOOKUP(E5871,Refs!$P$2:$S$29,4,FALSE)</f>
        <v>South East</v>
      </c>
      <c r="K5871" s="28">
        <f t="shared" si="186"/>
        <v>7</v>
      </c>
    </row>
    <row r="5872" spans="1:11" x14ac:dyDescent="0.35">
      <c r="A5872" s="69">
        <f t="shared" si="187"/>
        <v>45809</v>
      </c>
      <c r="B5872" t="s">
        <v>914</v>
      </c>
      <c r="C5872" t="s">
        <v>270</v>
      </c>
      <c r="D5872" t="s">
        <v>883</v>
      </c>
      <c r="E5872" t="s">
        <v>323</v>
      </c>
      <c r="F5872" t="s">
        <v>324</v>
      </c>
      <c r="G5872" t="s">
        <v>119</v>
      </c>
      <c r="H5872">
        <v>600</v>
      </c>
      <c r="I5872" s="68" t="str">
        <f>VLOOKUP(E5872,Refs!$P$2:$R$29,3,FALSE)</f>
        <v>Y59</v>
      </c>
      <c r="J5872" s="68" t="str">
        <f>VLOOKUP(E5872,Refs!$P$2:$S$29,4,FALSE)</f>
        <v>South East</v>
      </c>
      <c r="K5872" s="28">
        <f t="shared" si="186"/>
        <v>600</v>
      </c>
    </row>
    <row r="5873" spans="1:11" x14ac:dyDescent="0.35">
      <c r="A5873" s="69">
        <f t="shared" si="187"/>
        <v>45809</v>
      </c>
      <c r="B5873" t="s">
        <v>914</v>
      </c>
      <c r="C5873" t="s">
        <v>270</v>
      </c>
      <c r="D5873" t="s">
        <v>883</v>
      </c>
      <c r="E5873" t="s">
        <v>323</v>
      </c>
      <c r="F5873" t="s">
        <v>324</v>
      </c>
      <c r="G5873" t="s">
        <v>120</v>
      </c>
      <c r="H5873">
        <v>178</v>
      </c>
      <c r="I5873" s="68" t="str">
        <f>VLOOKUP(E5873,Refs!$P$2:$R$29,3,FALSE)</f>
        <v>Y59</v>
      </c>
      <c r="J5873" s="68" t="str">
        <f>VLOOKUP(E5873,Refs!$P$2:$S$29,4,FALSE)</f>
        <v>South East</v>
      </c>
      <c r="K5873" s="28">
        <f t="shared" si="186"/>
        <v>178</v>
      </c>
    </row>
    <row r="5874" spans="1:11" x14ac:dyDescent="0.35">
      <c r="A5874" s="69">
        <f t="shared" si="187"/>
        <v>45809</v>
      </c>
      <c r="B5874" t="s">
        <v>914</v>
      </c>
      <c r="C5874" t="s">
        <v>270</v>
      </c>
      <c r="D5874" t="s">
        <v>883</v>
      </c>
      <c r="E5874" t="s">
        <v>323</v>
      </c>
      <c r="F5874" t="s">
        <v>324</v>
      </c>
      <c r="G5874" t="s">
        <v>121</v>
      </c>
      <c r="H5874">
        <v>564</v>
      </c>
      <c r="I5874" s="68" t="str">
        <f>VLOOKUP(E5874,Refs!$P$2:$R$29,3,FALSE)</f>
        <v>Y59</v>
      </c>
      <c r="J5874" s="68" t="str">
        <f>VLOOKUP(E5874,Refs!$P$2:$S$29,4,FALSE)</f>
        <v>South East</v>
      </c>
      <c r="K5874" s="28">
        <f t="shared" si="186"/>
        <v>564</v>
      </c>
    </row>
    <row r="5875" spans="1:11" x14ac:dyDescent="0.35">
      <c r="A5875" s="69">
        <f t="shared" si="187"/>
        <v>45809</v>
      </c>
      <c r="B5875" t="s">
        <v>914</v>
      </c>
      <c r="C5875" t="s">
        <v>270</v>
      </c>
      <c r="D5875" t="s">
        <v>883</v>
      </c>
      <c r="E5875" t="s">
        <v>323</v>
      </c>
      <c r="F5875" t="s">
        <v>324</v>
      </c>
      <c r="G5875" t="s">
        <v>122</v>
      </c>
      <c r="H5875">
        <v>342</v>
      </c>
      <c r="I5875" s="68" t="str">
        <f>VLOOKUP(E5875,Refs!$P$2:$R$29,3,FALSE)</f>
        <v>Y59</v>
      </c>
      <c r="J5875" s="68" t="str">
        <f>VLOOKUP(E5875,Refs!$P$2:$S$29,4,FALSE)</f>
        <v>South East</v>
      </c>
      <c r="K5875" s="28">
        <f t="shared" si="186"/>
        <v>342</v>
      </c>
    </row>
    <row r="5876" spans="1:11" x14ac:dyDescent="0.35">
      <c r="A5876" s="69">
        <f t="shared" si="187"/>
        <v>45809</v>
      </c>
      <c r="B5876" t="s">
        <v>914</v>
      </c>
      <c r="C5876" t="s">
        <v>270</v>
      </c>
      <c r="D5876" t="s">
        <v>883</v>
      </c>
      <c r="E5876" t="s">
        <v>323</v>
      </c>
      <c r="F5876" t="s">
        <v>324</v>
      </c>
      <c r="G5876" t="s">
        <v>123</v>
      </c>
      <c r="H5876">
        <v>7</v>
      </c>
      <c r="I5876" s="68" t="str">
        <f>VLOOKUP(E5876,Refs!$P$2:$R$29,3,FALSE)</f>
        <v>Y59</v>
      </c>
      <c r="J5876" s="68" t="str">
        <f>VLOOKUP(E5876,Refs!$P$2:$S$29,4,FALSE)</f>
        <v>South East</v>
      </c>
      <c r="K5876" s="28">
        <f t="shared" si="186"/>
        <v>7</v>
      </c>
    </row>
    <row r="5877" spans="1:11" x14ac:dyDescent="0.35">
      <c r="A5877" s="69">
        <f t="shared" si="187"/>
        <v>45809</v>
      </c>
      <c r="B5877" t="s">
        <v>914</v>
      </c>
      <c r="C5877" t="s">
        <v>270</v>
      </c>
      <c r="D5877" t="s">
        <v>883</v>
      </c>
      <c r="E5877" t="s">
        <v>323</v>
      </c>
      <c r="F5877" t="s">
        <v>324</v>
      </c>
      <c r="G5877" t="s">
        <v>124</v>
      </c>
      <c r="H5877">
        <v>0</v>
      </c>
      <c r="I5877" s="68" t="str">
        <f>VLOOKUP(E5877,Refs!$P$2:$R$29,3,FALSE)</f>
        <v>Y59</v>
      </c>
      <c r="J5877" s="68" t="str">
        <f>VLOOKUP(E5877,Refs!$P$2:$S$29,4,FALSE)</f>
        <v>South East</v>
      </c>
      <c r="K5877" s="28" t="str">
        <f t="shared" si="186"/>
        <v/>
      </c>
    </row>
    <row r="5878" spans="1:11" x14ac:dyDescent="0.35">
      <c r="A5878" s="69">
        <f t="shared" si="187"/>
        <v>45809</v>
      </c>
      <c r="B5878" t="s">
        <v>914</v>
      </c>
      <c r="C5878" t="s">
        <v>270</v>
      </c>
      <c r="D5878" t="s">
        <v>883</v>
      </c>
      <c r="E5878" t="s">
        <v>323</v>
      </c>
      <c r="F5878" t="s">
        <v>324</v>
      </c>
      <c r="G5878" t="s">
        <v>125</v>
      </c>
      <c r="H5878">
        <v>0</v>
      </c>
      <c r="I5878" s="68" t="str">
        <f>VLOOKUP(E5878,Refs!$P$2:$R$29,3,FALSE)</f>
        <v>Y59</v>
      </c>
      <c r="J5878" s="68" t="str">
        <f>VLOOKUP(E5878,Refs!$P$2:$S$29,4,FALSE)</f>
        <v>South East</v>
      </c>
      <c r="K5878" s="28" t="str">
        <f t="shared" si="186"/>
        <v/>
      </c>
    </row>
    <row r="5879" spans="1:11" x14ac:dyDescent="0.35">
      <c r="A5879" s="69">
        <f t="shared" si="187"/>
        <v>45809</v>
      </c>
      <c r="B5879" t="s">
        <v>914</v>
      </c>
      <c r="C5879" t="s">
        <v>270</v>
      </c>
      <c r="D5879" t="s">
        <v>883</v>
      </c>
      <c r="E5879" t="s">
        <v>323</v>
      </c>
      <c r="F5879" t="s">
        <v>324</v>
      </c>
      <c r="G5879" t="s">
        <v>126</v>
      </c>
      <c r="H5879">
        <v>0</v>
      </c>
      <c r="I5879" s="68" t="str">
        <f>VLOOKUP(E5879,Refs!$P$2:$R$29,3,FALSE)</f>
        <v>Y59</v>
      </c>
      <c r="J5879" s="68" t="str">
        <f>VLOOKUP(E5879,Refs!$P$2:$S$29,4,FALSE)</f>
        <v>South East</v>
      </c>
      <c r="K5879" s="28" t="str">
        <f t="shared" si="186"/>
        <v/>
      </c>
    </row>
    <row r="5880" spans="1:11" x14ac:dyDescent="0.35">
      <c r="A5880" s="69">
        <f t="shared" si="187"/>
        <v>45809</v>
      </c>
      <c r="B5880" t="s">
        <v>914</v>
      </c>
      <c r="C5880" t="s">
        <v>270</v>
      </c>
      <c r="D5880" t="s">
        <v>883</v>
      </c>
      <c r="E5880" t="s">
        <v>323</v>
      </c>
      <c r="F5880" t="s">
        <v>324</v>
      </c>
      <c r="G5880" t="s">
        <v>127</v>
      </c>
      <c r="H5880">
        <v>1</v>
      </c>
      <c r="I5880" s="68" t="str">
        <f>VLOOKUP(E5880,Refs!$P$2:$R$29,3,FALSE)</f>
        <v>Y59</v>
      </c>
      <c r="J5880" s="68" t="str">
        <f>VLOOKUP(E5880,Refs!$P$2:$S$29,4,FALSE)</f>
        <v>South East</v>
      </c>
      <c r="K5880" s="28">
        <f t="shared" si="186"/>
        <v>1</v>
      </c>
    </row>
    <row r="5881" spans="1:11" x14ac:dyDescent="0.35">
      <c r="A5881" s="69">
        <f t="shared" si="187"/>
        <v>45809</v>
      </c>
      <c r="B5881" t="s">
        <v>914</v>
      </c>
      <c r="C5881" t="s">
        <v>270</v>
      </c>
      <c r="D5881" t="s">
        <v>883</v>
      </c>
      <c r="E5881" t="s">
        <v>323</v>
      </c>
      <c r="F5881" t="s">
        <v>324</v>
      </c>
      <c r="G5881" t="s">
        <v>128</v>
      </c>
      <c r="H5881">
        <v>0</v>
      </c>
      <c r="I5881" s="68" t="str">
        <f>VLOOKUP(E5881,Refs!$P$2:$R$29,3,FALSE)</f>
        <v>Y59</v>
      </c>
      <c r="J5881" s="68" t="str">
        <f>VLOOKUP(E5881,Refs!$P$2:$S$29,4,FALSE)</f>
        <v>South East</v>
      </c>
      <c r="K5881" s="28" t="str">
        <f t="shared" si="186"/>
        <v/>
      </c>
    </row>
    <row r="5882" spans="1:11" x14ac:dyDescent="0.35">
      <c r="A5882" s="69">
        <f t="shared" si="187"/>
        <v>45809</v>
      </c>
      <c r="B5882" t="s">
        <v>914</v>
      </c>
      <c r="C5882" t="s">
        <v>270</v>
      </c>
      <c r="D5882" t="s">
        <v>883</v>
      </c>
      <c r="E5882" t="s">
        <v>323</v>
      </c>
      <c r="F5882" t="s">
        <v>324</v>
      </c>
      <c r="G5882" t="s">
        <v>129</v>
      </c>
      <c r="H5882">
        <v>0</v>
      </c>
      <c r="I5882" s="68" t="str">
        <f>VLOOKUP(E5882,Refs!$P$2:$R$29,3,FALSE)</f>
        <v>Y59</v>
      </c>
      <c r="J5882" s="68" t="str">
        <f>VLOOKUP(E5882,Refs!$P$2:$S$29,4,FALSE)</f>
        <v>South East</v>
      </c>
      <c r="K5882" s="28" t="str">
        <f t="shared" si="186"/>
        <v/>
      </c>
    </row>
    <row r="5883" spans="1:11" x14ac:dyDescent="0.35">
      <c r="A5883" s="69">
        <f t="shared" si="187"/>
        <v>45809</v>
      </c>
      <c r="B5883" t="s">
        <v>914</v>
      </c>
      <c r="C5883" t="s">
        <v>270</v>
      </c>
      <c r="D5883" t="s">
        <v>883</v>
      </c>
      <c r="E5883" t="s">
        <v>323</v>
      </c>
      <c r="F5883" t="s">
        <v>324</v>
      </c>
      <c r="G5883" t="s">
        <v>130</v>
      </c>
      <c r="H5883">
        <v>0</v>
      </c>
      <c r="I5883" s="68" t="str">
        <f>VLOOKUP(E5883,Refs!$P$2:$R$29,3,FALSE)</f>
        <v>Y59</v>
      </c>
      <c r="J5883" s="68" t="str">
        <f>VLOOKUP(E5883,Refs!$P$2:$S$29,4,FALSE)</f>
        <v>South East</v>
      </c>
      <c r="K5883" s="28" t="str">
        <f t="shared" si="186"/>
        <v/>
      </c>
    </row>
    <row r="5884" spans="1:11" x14ac:dyDescent="0.35">
      <c r="A5884" s="69">
        <f t="shared" si="187"/>
        <v>45809</v>
      </c>
      <c r="B5884" t="s">
        <v>914</v>
      </c>
      <c r="C5884" t="s">
        <v>270</v>
      </c>
      <c r="D5884" t="s">
        <v>883</v>
      </c>
      <c r="E5884" t="s">
        <v>323</v>
      </c>
      <c r="F5884" t="s">
        <v>324</v>
      </c>
      <c r="G5884" t="s">
        <v>131</v>
      </c>
      <c r="H5884">
        <v>0</v>
      </c>
      <c r="I5884" s="68" t="str">
        <f>VLOOKUP(E5884,Refs!$P$2:$R$29,3,FALSE)</f>
        <v>Y59</v>
      </c>
      <c r="J5884" s="68" t="str">
        <f>VLOOKUP(E5884,Refs!$P$2:$S$29,4,FALSE)</f>
        <v>South East</v>
      </c>
      <c r="K5884" s="28" t="str">
        <f t="shared" si="186"/>
        <v/>
      </c>
    </row>
    <row r="5885" spans="1:11" x14ac:dyDescent="0.35">
      <c r="A5885" s="69">
        <f t="shared" si="187"/>
        <v>45809</v>
      </c>
      <c r="B5885" t="s">
        <v>914</v>
      </c>
      <c r="C5885" t="s">
        <v>270</v>
      </c>
      <c r="D5885" t="s">
        <v>883</v>
      </c>
      <c r="E5885" t="s">
        <v>323</v>
      </c>
      <c r="F5885" t="s">
        <v>324</v>
      </c>
      <c r="G5885" t="s">
        <v>132</v>
      </c>
      <c r="H5885">
        <v>0</v>
      </c>
      <c r="I5885" s="68" t="str">
        <f>VLOOKUP(E5885,Refs!$P$2:$R$29,3,FALSE)</f>
        <v>Y59</v>
      </c>
      <c r="J5885" s="68" t="str">
        <f>VLOOKUP(E5885,Refs!$P$2:$S$29,4,FALSE)</f>
        <v>South East</v>
      </c>
      <c r="K5885" s="28" t="str">
        <f t="shared" si="186"/>
        <v/>
      </c>
    </row>
    <row r="5886" spans="1:11" x14ac:dyDescent="0.35">
      <c r="A5886" s="69">
        <f t="shared" si="187"/>
        <v>45809</v>
      </c>
      <c r="B5886" t="s">
        <v>914</v>
      </c>
      <c r="C5886" t="s">
        <v>270</v>
      </c>
      <c r="D5886" t="s">
        <v>883</v>
      </c>
      <c r="E5886" t="s">
        <v>323</v>
      </c>
      <c r="F5886" t="s">
        <v>324</v>
      </c>
      <c r="G5886" t="s">
        <v>133</v>
      </c>
      <c r="H5886">
        <v>138</v>
      </c>
      <c r="I5886" s="68" t="str">
        <f>VLOOKUP(E5886,Refs!$P$2:$R$29,3,FALSE)</f>
        <v>Y59</v>
      </c>
      <c r="J5886" s="68" t="str">
        <f>VLOOKUP(E5886,Refs!$P$2:$S$29,4,FALSE)</f>
        <v>South East</v>
      </c>
      <c r="K5886" s="28">
        <f t="shared" si="186"/>
        <v>138</v>
      </c>
    </row>
    <row r="5887" spans="1:11" x14ac:dyDescent="0.35">
      <c r="A5887" s="69">
        <f t="shared" si="187"/>
        <v>45809</v>
      </c>
      <c r="B5887" t="s">
        <v>914</v>
      </c>
      <c r="C5887" t="s">
        <v>270</v>
      </c>
      <c r="D5887" t="s">
        <v>883</v>
      </c>
      <c r="E5887" t="s">
        <v>323</v>
      </c>
      <c r="F5887" t="s">
        <v>324</v>
      </c>
      <c r="G5887" t="s">
        <v>134</v>
      </c>
      <c r="H5887">
        <v>138</v>
      </c>
      <c r="I5887" s="68" t="str">
        <f>VLOOKUP(E5887,Refs!$P$2:$R$29,3,FALSE)</f>
        <v>Y59</v>
      </c>
      <c r="J5887" s="68" t="str">
        <f>VLOOKUP(E5887,Refs!$P$2:$S$29,4,FALSE)</f>
        <v>South East</v>
      </c>
      <c r="K5887" s="28">
        <f t="shared" si="186"/>
        <v>138</v>
      </c>
    </row>
    <row r="5888" spans="1:11" x14ac:dyDescent="0.35">
      <c r="A5888" s="69">
        <f t="shared" si="187"/>
        <v>45809</v>
      </c>
      <c r="B5888" t="s">
        <v>914</v>
      </c>
      <c r="C5888" t="s">
        <v>270</v>
      </c>
      <c r="D5888" t="s">
        <v>883</v>
      </c>
      <c r="E5888" t="s">
        <v>323</v>
      </c>
      <c r="F5888" t="s">
        <v>324</v>
      </c>
      <c r="G5888" t="s">
        <v>135</v>
      </c>
      <c r="H5888">
        <v>23</v>
      </c>
      <c r="I5888" s="68" t="str">
        <f>VLOOKUP(E5888,Refs!$P$2:$R$29,3,FALSE)</f>
        <v>Y59</v>
      </c>
      <c r="J5888" s="68" t="str">
        <f>VLOOKUP(E5888,Refs!$P$2:$S$29,4,FALSE)</f>
        <v>South East</v>
      </c>
      <c r="K5888" s="28">
        <f t="shared" si="186"/>
        <v>23</v>
      </c>
    </row>
    <row r="5889" spans="1:11" x14ac:dyDescent="0.35">
      <c r="A5889" s="69">
        <f t="shared" si="187"/>
        <v>45809</v>
      </c>
      <c r="B5889" t="s">
        <v>914</v>
      </c>
      <c r="C5889" t="s">
        <v>270</v>
      </c>
      <c r="D5889" t="s">
        <v>883</v>
      </c>
      <c r="E5889" t="s">
        <v>323</v>
      </c>
      <c r="F5889" t="s">
        <v>324</v>
      </c>
      <c r="G5889" t="s">
        <v>136</v>
      </c>
      <c r="H5889">
        <v>9</v>
      </c>
      <c r="I5889" s="68" t="str">
        <f>VLOOKUP(E5889,Refs!$P$2:$R$29,3,FALSE)</f>
        <v>Y59</v>
      </c>
      <c r="J5889" s="68" t="str">
        <f>VLOOKUP(E5889,Refs!$P$2:$S$29,4,FALSE)</f>
        <v>South East</v>
      </c>
      <c r="K5889" s="28">
        <f t="shared" si="186"/>
        <v>9</v>
      </c>
    </row>
    <row r="5890" spans="1:11" x14ac:dyDescent="0.35">
      <c r="A5890" s="69">
        <f t="shared" si="187"/>
        <v>45809</v>
      </c>
      <c r="B5890" t="s">
        <v>914</v>
      </c>
      <c r="C5890" t="s">
        <v>270</v>
      </c>
      <c r="D5890" t="s">
        <v>883</v>
      </c>
      <c r="E5890" t="s">
        <v>323</v>
      </c>
      <c r="F5890" t="s">
        <v>324</v>
      </c>
      <c r="G5890" t="s">
        <v>137</v>
      </c>
      <c r="H5890">
        <v>2</v>
      </c>
      <c r="I5890" s="68" t="str">
        <f>VLOOKUP(E5890,Refs!$P$2:$R$29,3,FALSE)</f>
        <v>Y59</v>
      </c>
      <c r="J5890" s="68" t="str">
        <f>VLOOKUP(E5890,Refs!$P$2:$S$29,4,FALSE)</f>
        <v>South East</v>
      </c>
      <c r="K5890" s="28">
        <f t="shared" ref="K5890:K5953" si="188">IF(OR(H5890="NULL",H5890=0,H5890=""),"",H5890)</f>
        <v>2</v>
      </c>
    </row>
    <row r="5891" spans="1:11" x14ac:dyDescent="0.35">
      <c r="A5891" s="69">
        <f t="shared" ref="A5891:A5954" si="189">DATEVALUE(RIGHT(B5891,8))</f>
        <v>45809</v>
      </c>
      <c r="B5891" t="s">
        <v>914</v>
      </c>
      <c r="C5891" t="s">
        <v>270</v>
      </c>
      <c r="D5891" t="s">
        <v>883</v>
      </c>
      <c r="E5891" t="s">
        <v>323</v>
      </c>
      <c r="F5891" t="s">
        <v>324</v>
      </c>
      <c r="G5891" t="s">
        <v>138</v>
      </c>
      <c r="H5891">
        <v>1</v>
      </c>
      <c r="I5891" s="68" t="str">
        <f>VLOOKUP(E5891,Refs!$P$2:$R$29,3,FALSE)</f>
        <v>Y59</v>
      </c>
      <c r="J5891" s="68" t="str">
        <f>VLOOKUP(E5891,Refs!$P$2:$S$29,4,FALSE)</f>
        <v>South East</v>
      </c>
      <c r="K5891" s="28">
        <f t="shared" si="188"/>
        <v>1</v>
      </c>
    </row>
    <row r="5892" spans="1:11" x14ac:dyDescent="0.35">
      <c r="A5892" s="69">
        <f t="shared" si="189"/>
        <v>45809</v>
      </c>
      <c r="B5892" t="s">
        <v>914</v>
      </c>
      <c r="C5892" t="s">
        <v>270</v>
      </c>
      <c r="D5892" t="s">
        <v>883</v>
      </c>
      <c r="E5892" t="s">
        <v>323</v>
      </c>
      <c r="F5892" t="s">
        <v>324</v>
      </c>
      <c r="G5892" t="s">
        <v>139</v>
      </c>
      <c r="H5892">
        <v>20</v>
      </c>
      <c r="I5892" s="68" t="str">
        <f>VLOOKUP(E5892,Refs!$P$2:$R$29,3,FALSE)</f>
        <v>Y59</v>
      </c>
      <c r="J5892" s="68" t="str">
        <f>VLOOKUP(E5892,Refs!$P$2:$S$29,4,FALSE)</f>
        <v>South East</v>
      </c>
      <c r="K5892" s="28">
        <f t="shared" si="188"/>
        <v>20</v>
      </c>
    </row>
    <row r="5893" spans="1:11" x14ac:dyDescent="0.35">
      <c r="A5893" s="69">
        <f t="shared" si="189"/>
        <v>45809</v>
      </c>
      <c r="B5893" t="s">
        <v>914</v>
      </c>
      <c r="C5893" t="s">
        <v>270</v>
      </c>
      <c r="D5893" t="s">
        <v>883</v>
      </c>
      <c r="E5893" t="s">
        <v>323</v>
      </c>
      <c r="F5893" t="s">
        <v>324</v>
      </c>
      <c r="G5893" t="s">
        <v>140</v>
      </c>
      <c r="H5893">
        <v>20</v>
      </c>
      <c r="I5893" s="68" t="str">
        <f>VLOOKUP(E5893,Refs!$P$2:$R$29,3,FALSE)</f>
        <v>Y59</v>
      </c>
      <c r="J5893" s="68" t="str">
        <f>VLOOKUP(E5893,Refs!$P$2:$S$29,4,FALSE)</f>
        <v>South East</v>
      </c>
      <c r="K5893" s="28">
        <f t="shared" si="188"/>
        <v>20</v>
      </c>
    </row>
    <row r="5894" spans="1:11" x14ac:dyDescent="0.35">
      <c r="A5894" s="69">
        <f t="shared" si="189"/>
        <v>45809</v>
      </c>
      <c r="B5894" t="s">
        <v>914</v>
      </c>
      <c r="C5894" t="s">
        <v>270</v>
      </c>
      <c r="D5894" t="s">
        <v>883</v>
      </c>
      <c r="E5894" t="s">
        <v>323</v>
      </c>
      <c r="F5894" t="s">
        <v>324</v>
      </c>
      <c r="G5894" t="s">
        <v>728</v>
      </c>
      <c r="H5894">
        <v>55</v>
      </c>
      <c r="I5894" s="68" t="str">
        <f>VLOOKUP(E5894,Refs!$P$2:$R$29,3,FALSE)</f>
        <v>Y59</v>
      </c>
      <c r="J5894" s="68" t="str">
        <f>VLOOKUP(E5894,Refs!$P$2:$S$29,4,FALSE)</f>
        <v>South East</v>
      </c>
      <c r="K5894" s="28">
        <f t="shared" si="188"/>
        <v>55</v>
      </c>
    </row>
    <row r="5895" spans="1:11" x14ac:dyDescent="0.35">
      <c r="A5895" s="69">
        <f t="shared" si="189"/>
        <v>45809</v>
      </c>
      <c r="B5895" t="s">
        <v>914</v>
      </c>
      <c r="C5895" t="s">
        <v>270</v>
      </c>
      <c r="D5895" t="s">
        <v>883</v>
      </c>
      <c r="E5895" t="s">
        <v>323</v>
      </c>
      <c r="F5895" t="s">
        <v>324</v>
      </c>
      <c r="G5895" t="s">
        <v>727</v>
      </c>
      <c r="H5895">
        <v>42</v>
      </c>
      <c r="I5895" s="68" t="str">
        <f>VLOOKUP(E5895,Refs!$P$2:$R$29,3,FALSE)</f>
        <v>Y59</v>
      </c>
      <c r="J5895" s="68" t="str">
        <f>VLOOKUP(E5895,Refs!$P$2:$S$29,4,FALSE)</f>
        <v>South East</v>
      </c>
      <c r="K5895" s="28">
        <f t="shared" si="188"/>
        <v>42</v>
      </c>
    </row>
    <row r="5896" spans="1:11" x14ac:dyDescent="0.35">
      <c r="A5896" s="69">
        <f t="shared" si="189"/>
        <v>45809</v>
      </c>
      <c r="B5896" t="s">
        <v>914</v>
      </c>
      <c r="C5896" t="s">
        <v>270</v>
      </c>
      <c r="D5896" t="s">
        <v>883</v>
      </c>
      <c r="E5896" t="s">
        <v>323</v>
      </c>
      <c r="F5896" t="s">
        <v>324</v>
      </c>
      <c r="G5896" t="s">
        <v>730</v>
      </c>
      <c r="H5896">
        <v>11</v>
      </c>
      <c r="I5896" s="68" t="str">
        <f>VLOOKUP(E5896,Refs!$P$2:$R$29,3,FALSE)</f>
        <v>Y59</v>
      </c>
      <c r="J5896" s="68" t="str">
        <f>VLOOKUP(E5896,Refs!$P$2:$S$29,4,FALSE)</f>
        <v>South East</v>
      </c>
      <c r="K5896" s="28">
        <f t="shared" si="188"/>
        <v>11</v>
      </c>
    </row>
    <row r="5897" spans="1:11" x14ac:dyDescent="0.35">
      <c r="A5897" s="69">
        <f t="shared" si="189"/>
        <v>45809</v>
      </c>
      <c r="B5897" t="s">
        <v>914</v>
      </c>
      <c r="C5897" t="s">
        <v>270</v>
      </c>
      <c r="D5897" t="s">
        <v>883</v>
      </c>
      <c r="E5897" t="s">
        <v>323</v>
      </c>
      <c r="F5897" t="s">
        <v>324</v>
      </c>
      <c r="G5897" t="s">
        <v>729</v>
      </c>
      <c r="H5897">
        <v>10</v>
      </c>
      <c r="I5897" s="68" t="str">
        <f>VLOOKUP(E5897,Refs!$P$2:$R$29,3,FALSE)</f>
        <v>Y59</v>
      </c>
      <c r="J5897" s="68" t="str">
        <f>VLOOKUP(E5897,Refs!$P$2:$S$29,4,FALSE)</f>
        <v>South East</v>
      </c>
      <c r="K5897" s="28">
        <f t="shared" si="188"/>
        <v>10</v>
      </c>
    </row>
    <row r="5898" spans="1:11" x14ac:dyDescent="0.35">
      <c r="A5898" s="69">
        <f t="shared" si="189"/>
        <v>45809</v>
      </c>
      <c r="B5898" t="s">
        <v>914</v>
      </c>
      <c r="C5898" t="s">
        <v>280</v>
      </c>
      <c r="D5898" t="s">
        <v>888</v>
      </c>
      <c r="E5898" t="s">
        <v>296</v>
      </c>
      <c r="F5898" t="s">
        <v>297</v>
      </c>
      <c r="G5898" t="s">
        <v>10</v>
      </c>
      <c r="H5898">
        <v>93007</v>
      </c>
      <c r="I5898" s="68" t="str">
        <f>VLOOKUP(E5898,Refs!$P$2:$R$29,3,FALSE)</f>
        <v>Y63</v>
      </c>
      <c r="J5898" s="68" t="str">
        <f>VLOOKUP(E5898,Refs!$P$2:$S$29,4,FALSE)</f>
        <v>North East and Yorkshire</v>
      </c>
      <c r="K5898" s="28">
        <f t="shared" si="188"/>
        <v>93007</v>
      </c>
    </row>
    <row r="5899" spans="1:11" x14ac:dyDescent="0.35">
      <c r="A5899" s="69">
        <f t="shared" si="189"/>
        <v>45809</v>
      </c>
      <c r="B5899" t="s">
        <v>914</v>
      </c>
      <c r="C5899" t="s">
        <v>280</v>
      </c>
      <c r="D5899" t="s">
        <v>888</v>
      </c>
      <c r="E5899" t="s">
        <v>296</v>
      </c>
      <c r="F5899" t="s">
        <v>297</v>
      </c>
      <c r="G5899" t="s">
        <v>69</v>
      </c>
      <c r="H5899">
        <v>93007</v>
      </c>
      <c r="I5899" s="68" t="str">
        <f>VLOOKUP(E5899,Refs!$P$2:$R$29,3,FALSE)</f>
        <v>Y63</v>
      </c>
      <c r="J5899" s="68" t="str">
        <f>VLOOKUP(E5899,Refs!$P$2:$S$29,4,FALSE)</f>
        <v>North East and Yorkshire</v>
      </c>
      <c r="K5899" s="28">
        <f t="shared" si="188"/>
        <v>93007</v>
      </c>
    </row>
    <row r="5900" spans="1:11" x14ac:dyDescent="0.35">
      <c r="A5900" s="69">
        <f t="shared" si="189"/>
        <v>45809</v>
      </c>
      <c r="B5900" t="s">
        <v>914</v>
      </c>
      <c r="C5900" t="s">
        <v>280</v>
      </c>
      <c r="D5900" t="s">
        <v>888</v>
      </c>
      <c r="E5900" t="s">
        <v>296</v>
      </c>
      <c r="F5900" t="s">
        <v>297</v>
      </c>
      <c r="G5900" t="s">
        <v>20</v>
      </c>
      <c r="H5900">
        <v>82234</v>
      </c>
      <c r="I5900" s="68" t="str">
        <f>VLOOKUP(E5900,Refs!$P$2:$R$29,3,FALSE)</f>
        <v>Y63</v>
      </c>
      <c r="J5900" s="68" t="str">
        <f>VLOOKUP(E5900,Refs!$P$2:$S$29,4,FALSE)</f>
        <v>North East and Yorkshire</v>
      </c>
      <c r="K5900" s="28">
        <f t="shared" si="188"/>
        <v>82234</v>
      </c>
    </row>
    <row r="5901" spans="1:11" x14ac:dyDescent="0.35">
      <c r="A5901" s="69">
        <f t="shared" si="189"/>
        <v>45809</v>
      </c>
      <c r="B5901" t="s">
        <v>914</v>
      </c>
      <c r="C5901" t="s">
        <v>280</v>
      </c>
      <c r="D5901" t="s">
        <v>888</v>
      </c>
      <c r="E5901" t="s">
        <v>296</v>
      </c>
      <c r="F5901" t="s">
        <v>297</v>
      </c>
      <c r="G5901" t="s">
        <v>23</v>
      </c>
      <c r="H5901">
        <v>73893</v>
      </c>
      <c r="I5901" s="68" t="str">
        <f>VLOOKUP(E5901,Refs!$P$2:$R$29,3,FALSE)</f>
        <v>Y63</v>
      </c>
      <c r="J5901" s="68" t="str">
        <f>VLOOKUP(E5901,Refs!$P$2:$S$29,4,FALSE)</f>
        <v>North East and Yorkshire</v>
      </c>
      <c r="K5901" s="28">
        <f t="shared" si="188"/>
        <v>73893</v>
      </c>
    </row>
    <row r="5902" spans="1:11" x14ac:dyDescent="0.35">
      <c r="A5902" s="69">
        <f t="shared" si="189"/>
        <v>45809</v>
      </c>
      <c r="B5902" t="s">
        <v>914</v>
      </c>
      <c r="C5902" t="s">
        <v>280</v>
      </c>
      <c r="D5902" t="s">
        <v>888</v>
      </c>
      <c r="E5902" t="s">
        <v>296</v>
      </c>
      <c r="F5902" t="s">
        <v>297</v>
      </c>
      <c r="G5902" t="s">
        <v>19</v>
      </c>
      <c r="H5902">
        <v>1830</v>
      </c>
      <c r="I5902" s="68" t="str">
        <f>VLOOKUP(E5902,Refs!$P$2:$R$29,3,FALSE)</f>
        <v>Y63</v>
      </c>
      <c r="J5902" s="68" t="str">
        <f>VLOOKUP(E5902,Refs!$P$2:$S$29,4,FALSE)</f>
        <v>North East and Yorkshire</v>
      </c>
      <c r="K5902" s="28">
        <f t="shared" si="188"/>
        <v>1830</v>
      </c>
    </row>
    <row r="5903" spans="1:11" x14ac:dyDescent="0.35">
      <c r="A5903" s="69">
        <f t="shared" si="189"/>
        <v>45809</v>
      </c>
      <c r="B5903" t="s">
        <v>914</v>
      </c>
      <c r="C5903" t="s">
        <v>280</v>
      </c>
      <c r="D5903" t="s">
        <v>888</v>
      </c>
      <c r="E5903" t="s">
        <v>296</v>
      </c>
      <c r="F5903" t="s">
        <v>297</v>
      </c>
      <c r="G5903" t="s">
        <v>21</v>
      </c>
      <c r="H5903">
        <v>1904682</v>
      </c>
      <c r="I5903" s="68" t="str">
        <f>VLOOKUP(E5903,Refs!$P$2:$R$29,3,FALSE)</f>
        <v>Y63</v>
      </c>
      <c r="J5903" s="68" t="str">
        <f>VLOOKUP(E5903,Refs!$P$2:$S$29,4,FALSE)</f>
        <v>North East and Yorkshire</v>
      </c>
      <c r="K5903" s="28">
        <f t="shared" si="188"/>
        <v>1904682</v>
      </c>
    </row>
    <row r="5904" spans="1:11" x14ac:dyDescent="0.35">
      <c r="A5904" s="69">
        <f t="shared" si="189"/>
        <v>45809</v>
      </c>
      <c r="B5904" t="s">
        <v>914</v>
      </c>
      <c r="C5904" t="s">
        <v>280</v>
      </c>
      <c r="D5904" t="s">
        <v>888</v>
      </c>
      <c r="E5904" t="s">
        <v>296</v>
      </c>
      <c r="F5904" t="s">
        <v>297</v>
      </c>
      <c r="G5904" t="s">
        <v>70</v>
      </c>
      <c r="H5904">
        <v>174</v>
      </c>
      <c r="I5904" s="68" t="str">
        <f>VLOOKUP(E5904,Refs!$P$2:$R$29,3,FALSE)</f>
        <v>Y63</v>
      </c>
      <c r="J5904" s="68" t="str">
        <f>VLOOKUP(E5904,Refs!$P$2:$S$29,4,FALSE)</f>
        <v>North East and Yorkshire</v>
      </c>
      <c r="K5904" s="28">
        <f t="shared" si="188"/>
        <v>174</v>
      </c>
    </row>
    <row r="5905" spans="1:11" x14ac:dyDescent="0.35">
      <c r="A5905" s="69">
        <f t="shared" si="189"/>
        <v>45809</v>
      </c>
      <c r="B5905" t="s">
        <v>914</v>
      </c>
      <c r="C5905" t="s">
        <v>280</v>
      </c>
      <c r="D5905" t="s">
        <v>888</v>
      </c>
      <c r="E5905" t="s">
        <v>296</v>
      </c>
      <c r="F5905" t="s">
        <v>297</v>
      </c>
      <c r="G5905" t="s">
        <v>71</v>
      </c>
      <c r="H5905">
        <v>399</v>
      </c>
      <c r="I5905" s="68" t="str">
        <f>VLOOKUP(E5905,Refs!$P$2:$R$29,3,FALSE)</f>
        <v>Y63</v>
      </c>
      <c r="J5905" s="68" t="str">
        <f>VLOOKUP(E5905,Refs!$P$2:$S$29,4,FALSE)</f>
        <v>North East and Yorkshire</v>
      </c>
      <c r="K5905" s="28">
        <f t="shared" si="188"/>
        <v>399</v>
      </c>
    </row>
    <row r="5906" spans="1:11" x14ac:dyDescent="0.35">
      <c r="A5906" s="69">
        <f t="shared" si="189"/>
        <v>45809</v>
      </c>
      <c r="B5906" t="s">
        <v>914</v>
      </c>
      <c r="C5906" t="s">
        <v>280</v>
      </c>
      <c r="D5906" t="s">
        <v>888</v>
      </c>
      <c r="E5906" t="s">
        <v>296</v>
      </c>
      <c r="F5906" t="s">
        <v>297</v>
      </c>
      <c r="G5906" t="s">
        <v>72</v>
      </c>
      <c r="H5906" t="s">
        <v>886</v>
      </c>
      <c r="I5906" s="68" t="str">
        <f>VLOOKUP(E5906,Refs!$P$2:$R$29,3,FALSE)</f>
        <v>Y63</v>
      </c>
      <c r="J5906" s="68" t="str">
        <f>VLOOKUP(E5906,Refs!$P$2:$S$29,4,FALSE)</f>
        <v>North East and Yorkshire</v>
      </c>
      <c r="K5906" s="28" t="str">
        <f t="shared" si="188"/>
        <v>-</v>
      </c>
    </row>
    <row r="5907" spans="1:11" x14ac:dyDescent="0.35">
      <c r="A5907" s="69">
        <f t="shared" si="189"/>
        <v>45809</v>
      </c>
      <c r="B5907" t="s">
        <v>914</v>
      </c>
      <c r="C5907" t="s">
        <v>280</v>
      </c>
      <c r="D5907" t="s">
        <v>888</v>
      </c>
      <c r="E5907" t="s">
        <v>296</v>
      </c>
      <c r="F5907" t="s">
        <v>297</v>
      </c>
      <c r="G5907" t="s">
        <v>73</v>
      </c>
      <c r="H5907">
        <v>9499</v>
      </c>
      <c r="I5907" s="68" t="str">
        <f>VLOOKUP(E5907,Refs!$P$2:$R$29,3,FALSE)</f>
        <v>Y63</v>
      </c>
      <c r="J5907" s="68" t="str">
        <f>VLOOKUP(E5907,Refs!$P$2:$S$29,4,FALSE)</f>
        <v>North East and Yorkshire</v>
      </c>
      <c r="K5907" s="28">
        <f t="shared" si="188"/>
        <v>9499</v>
      </c>
    </row>
    <row r="5908" spans="1:11" x14ac:dyDescent="0.35">
      <c r="A5908" s="69">
        <f t="shared" si="189"/>
        <v>45809</v>
      </c>
      <c r="B5908" t="s">
        <v>914</v>
      </c>
      <c r="C5908" t="s">
        <v>280</v>
      </c>
      <c r="D5908" t="s">
        <v>888</v>
      </c>
      <c r="E5908" t="s">
        <v>296</v>
      </c>
      <c r="F5908" t="s">
        <v>297</v>
      </c>
      <c r="G5908" t="s">
        <v>74</v>
      </c>
      <c r="H5908">
        <v>40654537</v>
      </c>
      <c r="I5908" s="68" t="str">
        <f>VLOOKUP(E5908,Refs!$P$2:$R$29,3,FALSE)</f>
        <v>Y63</v>
      </c>
      <c r="J5908" s="68" t="str">
        <f>VLOOKUP(E5908,Refs!$P$2:$S$29,4,FALSE)</f>
        <v>North East and Yorkshire</v>
      </c>
      <c r="K5908" s="28">
        <f t="shared" si="188"/>
        <v>40654537</v>
      </c>
    </row>
    <row r="5909" spans="1:11" x14ac:dyDescent="0.35">
      <c r="A5909" s="69">
        <f t="shared" si="189"/>
        <v>45809</v>
      </c>
      <c r="B5909" t="s">
        <v>914</v>
      </c>
      <c r="C5909" t="s">
        <v>280</v>
      </c>
      <c r="D5909" t="s">
        <v>888</v>
      </c>
      <c r="E5909" t="s">
        <v>296</v>
      </c>
      <c r="F5909" t="s">
        <v>297</v>
      </c>
      <c r="G5909" t="s">
        <v>26</v>
      </c>
      <c r="H5909">
        <v>79568</v>
      </c>
      <c r="I5909" s="68" t="str">
        <f>VLOOKUP(E5909,Refs!$P$2:$R$29,3,FALSE)</f>
        <v>Y63</v>
      </c>
      <c r="J5909" s="68" t="str">
        <f>VLOOKUP(E5909,Refs!$P$2:$S$29,4,FALSE)</f>
        <v>North East and Yorkshire</v>
      </c>
      <c r="K5909" s="28">
        <f t="shared" si="188"/>
        <v>79568</v>
      </c>
    </row>
    <row r="5910" spans="1:11" x14ac:dyDescent="0.35">
      <c r="A5910" s="69">
        <f t="shared" si="189"/>
        <v>45809</v>
      </c>
      <c r="B5910" t="s">
        <v>914</v>
      </c>
      <c r="C5910" t="s">
        <v>280</v>
      </c>
      <c r="D5910" t="s">
        <v>888</v>
      </c>
      <c r="E5910" t="s">
        <v>296</v>
      </c>
      <c r="F5910" t="s">
        <v>297</v>
      </c>
      <c r="G5910" t="s">
        <v>75</v>
      </c>
      <c r="H5910">
        <v>0</v>
      </c>
      <c r="I5910" s="68" t="str">
        <f>VLOOKUP(E5910,Refs!$P$2:$R$29,3,FALSE)</f>
        <v>Y63</v>
      </c>
      <c r="J5910" s="68" t="str">
        <f>VLOOKUP(E5910,Refs!$P$2:$S$29,4,FALSE)</f>
        <v>North East and Yorkshire</v>
      </c>
      <c r="K5910" s="28" t="str">
        <f t="shared" si="188"/>
        <v/>
      </c>
    </row>
    <row r="5911" spans="1:11" x14ac:dyDescent="0.35">
      <c r="A5911" s="69">
        <f t="shared" si="189"/>
        <v>45809</v>
      </c>
      <c r="B5911" t="s">
        <v>914</v>
      </c>
      <c r="C5911" t="s">
        <v>280</v>
      </c>
      <c r="D5911" t="s">
        <v>888</v>
      </c>
      <c r="E5911" t="s">
        <v>296</v>
      </c>
      <c r="F5911" t="s">
        <v>297</v>
      </c>
      <c r="G5911" t="s">
        <v>76</v>
      </c>
      <c r="H5911">
        <v>60093</v>
      </c>
      <c r="I5911" s="68" t="str">
        <f>VLOOKUP(E5911,Refs!$P$2:$R$29,3,FALSE)</f>
        <v>Y63</v>
      </c>
      <c r="J5911" s="68" t="str">
        <f>VLOOKUP(E5911,Refs!$P$2:$S$29,4,FALSE)</f>
        <v>North East and Yorkshire</v>
      </c>
      <c r="K5911" s="28">
        <f t="shared" si="188"/>
        <v>60093</v>
      </c>
    </row>
    <row r="5912" spans="1:11" x14ac:dyDescent="0.35">
      <c r="A5912" s="69">
        <f t="shared" si="189"/>
        <v>45809</v>
      </c>
      <c r="B5912" t="s">
        <v>914</v>
      </c>
      <c r="C5912" t="s">
        <v>280</v>
      </c>
      <c r="D5912" t="s">
        <v>888</v>
      </c>
      <c r="E5912" t="s">
        <v>296</v>
      </c>
      <c r="F5912" t="s">
        <v>297</v>
      </c>
      <c r="G5912" t="s">
        <v>77</v>
      </c>
      <c r="H5912">
        <v>11950</v>
      </c>
      <c r="I5912" s="68" t="str">
        <f>VLOOKUP(E5912,Refs!$P$2:$R$29,3,FALSE)</f>
        <v>Y63</v>
      </c>
      <c r="J5912" s="68" t="str">
        <f>VLOOKUP(E5912,Refs!$P$2:$S$29,4,FALSE)</f>
        <v>North East and Yorkshire</v>
      </c>
      <c r="K5912" s="28">
        <f t="shared" si="188"/>
        <v>11950</v>
      </c>
    </row>
    <row r="5913" spans="1:11" x14ac:dyDescent="0.35">
      <c r="A5913" s="69">
        <f t="shared" si="189"/>
        <v>45809</v>
      </c>
      <c r="B5913" t="s">
        <v>914</v>
      </c>
      <c r="C5913" t="s">
        <v>280</v>
      </c>
      <c r="D5913" t="s">
        <v>888</v>
      </c>
      <c r="E5913" t="s">
        <v>296</v>
      </c>
      <c r="F5913" t="s">
        <v>297</v>
      </c>
      <c r="G5913" t="s">
        <v>78</v>
      </c>
      <c r="H5913">
        <v>7521</v>
      </c>
      <c r="I5913" s="68" t="str">
        <f>VLOOKUP(E5913,Refs!$P$2:$R$29,3,FALSE)</f>
        <v>Y63</v>
      </c>
      <c r="J5913" s="68" t="str">
        <f>VLOOKUP(E5913,Refs!$P$2:$S$29,4,FALSE)</f>
        <v>North East and Yorkshire</v>
      </c>
      <c r="K5913" s="28">
        <f t="shared" si="188"/>
        <v>7521</v>
      </c>
    </row>
    <row r="5914" spans="1:11" x14ac:dyDescent="0.35">
      <c r="A5914" s="69">
        <f t="shared" si="189"/>
        <v>45809</v>
      </c>
      <c r="B5914" t="s">
        <v>914</v>
      </c>
      <c r="C5914" t="s">
        <v>280</v>
      </c>
      <c r="D5914" t="s">
        <v>888</v>
      </c>
      <c r="E5914" t="s">
        <v>296</v>
      </c>
      <c r="F5914" t="s">
        <v>297</v>
      </c>
      <c r="G5914" t="s">
        <v>79</v>
      </c>
      <c r="H5914">
        <v>4</v>
      </c>
      <c r="I5914" s="68" t="str">
        <f>VLOOKUP(E5914,Refs!$P$2:$R$29,3,FALSE)</f>
        <v>Y63</v>
      </c>
      <c r="J5914" s="68" t="str">
        <f>VLOOKUP(E5914,Refs!$P$2:$S$29,4,FALSE)</f>
        <v>North East and Yorkshire</v>
      </c>
      <c r="K5914" s="28">
        <f t="shared" si="188"/>
        <v>4</v>
      </c>
    </row>
    <row r="5915" spans="1:11" x14ac:dyDescent="0.35">
      <c r="A5915" s="69">
        <f t="shared" si="189"/>
        <v>45809</v>
      </c>
      <c r="B5915" t="s">
        <v>914</v>
      </c>
      <c r="C5915" t="s">
        <v>280</v>
      </c>
      <c r="D5915" t="s">
        <v>888</v>
      </c>
      <c r="E5915" t="s">
        <v>296</v>
      </c>
      <c r="F5915" t="s">
        <v>297</v>
      </c>
      <c r="G5915" t="s">
        <v>25</v>
      </c>
      <c r="H5915">
        <v>27113</v>
      </c>
      <c r="I5915" s="68" t="str">
        <f>VLOOKUP(E5915,Refs!$P$2:$R$29,3,FALSE)</f>
        <v>Y63</v>
      </c>
      <c r="J5915" s="68" t="str">
        <f>VLOOKUP(E5915,Refs!$P$2:$S$29,4,FALSE)</f>
        <v>North East and Yorkshire</v>
      </c>
      <c r="K5915" s="28">
        <f t="shared" si="188"/>
        <v>27113</v>
      </c>
    </row>
    <row r="5916" spans="1:11" x14ac:dyDescent="0.35">
      <c r="A5916" s="69">
        <f t="shared" si="189"/>
        <v>45809</v>
      </c>
      <c r="B5916" t="s">
        <v>914</v>
      </c>
      <c r="C5916" t="s">
        <v>280</v>
      </c>
      <c r="D5916" t="s">
        <v>888</v>
      </c>
      <c r="E5916" t="s">
        <v>296</v>
      </c>
      <c r="F5916" t="s">
        <v>297</v>
      </c>
      <c r="G5916" t="s">
        <v>80</v>
      </c>
      <c r="H5916">
        <v>177</v>
      </c>
      <c r="I5916" s="68" t="str">
        <f>VLOOKUP(E5916,Refs!$P$2:$R$29,3,FALSE)</f>
        <v>Y63</v>
      </c>
      <c r="J5916" s="68" t="str">
        <f>VLOOKUP(E5916,Refs!$P$2:$S$29,4,FALSE)</f>
        <v>North East and Yorkshire</v>
      </c>
      <c r="K5916" s="28">
        <f t="shared" si="188"/>
        <v>177</v>
      </c>
    </row>
    <row r="5917" spans="1:11" x14ac:dyDescent="0.35">
      <c r="A5917" s="69">
        <f t="shared" si="189"/>
        <v>45809</v>
      </c>
      <c r="B5917" t="s">
        <v>914</v>
      </c>
      <c r="C5917" t="s">
        <v>280</v>
      </c>
      <c r="D5917" t="s">
        <v>888</v>
      </c>
      <c r="E5917" t="s">
        <v>296</v>
      </c>
      <c r="F5917" t="s">
        <v>297</v>
      </c>
      <c r="G5917" t="s">
        <v>81</v>
      </c>
      <c r="H5917">
        <v>8276</v>
      </c>
      <c r="I5917" s="68" t="str">
        <f>VLOOKUP(E5917,Refs!$P$2:$R$29,3,FALSE)</f>
        <v>Y63</v>
      </c>
      <c r="J5917" s="68" t="str">
        <f>VLOOKUP(E5917,Refs!$P$2:$S$29,4,FALSE)</f>
        <v>North East and Yorkshire</v>
      </c>
      <c r="K5917" s="28">
        <f t="shared" si="188"/>
        <v>8276</v>
      </c>
    </row>
    <row r="5918" spans="1:11" x14ac:dyDescent="0.35">
      <c r="A5918" s="69">
        <f t="shared" si="189"/>
        <v>45809</v>
      </c>
      <c r="B5918" t="s">
        <v>914</v>
      </c>
      <c r="C5918" t="s">
        <v>280</v>
      </c>
      <c r="D5918" t="s">
        <v>888</v>
      </c>
      <c r="E5918" t="s">
        <v>296</v>
      </c>
      <c r="F5918" t="s">
        <v>297</v>
      </c>
      <c r="G5918" t="s">
        <v>82</v>
      </c>
      <c r="H5918">
        <v>2781</v>
      </c>
      <c r="I5918" s="68" t="str">
        <f>VLOOKUP(E5918,Refs!$P$2:$R$29,3,FALSE)</f>
        <v>Y63</v>
      </c>
      <c r="J5918" s="68" t="str">
        <f>VLOOKUP(E5918,Refs!$P$2:$S$29,4,FALSE)</f>
        <v>North East and Yorkshire</v>
      </c>
      <c r="K5918" s="28">
        <f t="shared" si="188"/>
        <v>2781</v>
      </c>
    </row>
    <row r="5919" spans="1:11" x14ac:dyDescent="0.35">
      <c r="A5919" s="69">
        <f t="shared" si="189"/>
        <v>45809</v>
      </c>
      <c r="B5919" t="s">
        <v>914</v>
      </c>
      <c r="C5919" t="s">
        <v>280</v>
      </c>
      <c r="D5919" t="s">
        <v>888</v>
      </c>
      <c r="E5919" t="s">
        <v>296</v>
      </c>
      <c r="F5919" t="s">
        <v>297</v>
      </c>
      <c r="G5919" t="s">
        <v>83</v>
      </c>
      <c r="H5919">
        <v>3845</v>
      </c>
      <c r="I5919" s="68" t="str">
        <f>VLOOKUP(E5919,Refs!$P$2:$R$29,3,FALSE)</f>
        <v>Y63</v>
      </c>
      <c r="J5919" s="68" t="str">
        <f>VLOOKUP(E5919,Refs!$P$2:$S$29,4,FALSE)</f>
        <v>North East and Yorkshire</v>
      </c>
      <c r="K5919" s="28">
        <f t="shared" si="188"/>
        <v>3845</v>
      </c>
    </row>
    <row r="5920" spans="1:11" x14ac:dyDescent="0.35">
      <c r="A5920" s="69">
        <f t="shared" si="189"/>
        <v>45809</v>
      </c>
      <c r="B5920" t="s">
        <v>914</v>
      </c>
      <c r="C5920" t="s">
        <v>280</v>
      </c>
      <c r="D5920" t="s">
        <v>888</v>
      </c>
      <c r="E5920" t="s">
        <v>296</v>
      </c>
      <c r="F5920" t="s">
        <v>297</v>
      </c>
      <c r="G5920" t="s">
        <v>84</v>
      </c>
      <c r="H5920">
        <v>14061</v>
      </c>
      <c r="I5920" s="68" t="str">
        <f>VLOOKUP(E5920,Refs!$P$2:$R$29,3,FALSE)</f>
        <v>Y63</v>
      </c>
      <c r="J5920" s="68" t="str">
        <f>VLOOKUP(E5920,Refs!$P$2:$S$29,4,FALSE)</f>
        <v>North East and Yorkshire</v>
      </c>
      <c r="K5920" s="28">
        <f t="shared" si="188"/>
        <v>14061</v>
      </c>
    </row>
    <row r="5921" spans="1:11" x14ac:dyDescent="0.35">
      <c r="A5921" s="69">
        <f t="shared" si="189"/>
        <v>45809</v>
      </c>
      <c r="B5921" t="s">
        <v>914</v>
      </c>
      <c r="C5921" t="s">
        <v>280</v>
      </c>
      <c r="D5921" t="s">
        <v>888</v>
      </c>
      <c r="E5921" t="s">
        <v>296</v>
      </c>
      <c r="F5921" t="s">
        <v>297</v>
      </c>
      <c r="G5921" t="s">
        <v>85</v>
      </c>
      <c r="H5921">
        <v>2990</v>
      </c>
      <c r="I5921" s="68" t="str">
        <f>VLOOKUP(E5921,Refs!$P$2:$R$29,3,FALSE)</f>
        <v>Y63</v>
      </c>
      <c r="J5921" s="68" t="str">
        <f>VLOOKUP(E5921,Refs!$P$2:$S$29,4,FALSE)</f>
        <v>North East and Yorkshire</v>
      </c>
      <c r="K5921" s="28">
        <f t="shared" si="188"/>
        <v>2990</v>
      </c>
    </row>
    <row r="5922" spans="1:11" x14ac:dyDescent="0.35">
      <c r="A5922" s="69">
        <f t="shared" si="189"/>
        <v>45809</v>
      </c>
      <c r="B5922" t="s">
        <v>914</v>
      </c>
      <c r="C5922" t="s">
        <v>280</v>
      </c>
      <c r="D5922" t="s">
        <v>888</v>
      </c>
      <c r="E5922" t="s">
        <v>296</v>
      </c>
      <c r="F5922" t="s">
        <v>297</v>
      </c>
      <c r="G5922" t="s">
        <v>86</v>
      </c>
      <c r="H5922">
        <v>1574</v>
      </c>
      <c r="I5922" s="68" t="str">
        <f>VLOOKUP(E5922,Refs!$P$2:$R$29,3,FALSE)</f>
        <v>Y63</v>
      </c>
      <c r="J5922" s="68" t="str">
        <f>VLOOKUP(E5922,Refs!$P$2:$S$29,4,FALSE)</f>
        <v>North East and Yorkshire</v>
      </c>
      <c r="K5922" s="28">
        <f t="shared" si="188"/>
        <v>1574</v>
      </c>
    </row>
    <row r="5923" spans="1:11" x14ac:dyDescent="0.35">
      <c r="A5923" s="69">
        <f t="shared" si="189"/>
        <v>45809</v>
      </c>
      <c r="B5923" t="s">
        <v>914</v>
      </c>
      <c r="C5923" t="s">
        <v>280</v>
      </c>
      <c r="D5923" t="s">
        <v>888</v>
      </c>
      <c r="E5923" t="s">
        <v>296</v>
      </c>
      <c r="F5923" t="s">
        <v>297</v>
      </c>
      <c r="G5923" t="s">
        <v>87</v>
      </c>
      <c r="H5923">
        <v>6006</v>
      </c>
      <c r="I5923" s="68" t="str">
        <f>VLOOKUP(E5923,Refs!$P$2:$R$29,3,FALSE)</f>
        <v>Y63</v>
      </c>
      <c r="J5923" s="68" t="str">
        <f>VLOOKUP(E5923,Refs!$P$2:$S$29,4,FALSE)</f>
        <v>North East and Yorkshire</v>
      </c>
      <c r="K5923" s="28">
        <f t="shared" si="188"/>
        <v>6006</v>
      </c>
    </row>
    <row r="5924" spans="1:11" x14ac:dyDescent="0.35">
      <c r="A5924" s="69">
        <f t="shared" si="189"/>
        <v>45809</v>
      </c>
      <c r="B5924" t="s">
        <v>914</v>
      </c>
      <c r="C5924" t="s">
        <v>280</v>
      </c>
      <c r="D5924" t="s">
        <v>888</v>
      </c>
      <c r="E5924" t="s">
        <v>296</v>
      </c>
      <c r="F5924" t="s">
        <v>297</v>
      </c>
      <c r="G5924" t="s">
        <v>88</v>
      </c>
      <c r="H5924">
        <v>21227</v>
      </c>
      <c r="I5924" s="68" t="str">
        <f>VLOOKUP(E5924,Refs!$P$2:$R$29,3,FALSE)</f>
        <v>Y63</v>
      </c>
      <c r="J5924" s="68" t="str">
        <f>VLOOKUP(E5924,Refs!$P$2:$S$29,4,FALSE)</f>
        <v>North East and Yorkshire</v>
      </c>
      <c r="K5924" s="28">
        <f t="shared" si="188"/>
        <v>21227</v>
      </c>
    </row>
    <row r="5925" spans="1:11" x14ac:dyDescent="0.35">
      <c r="A5925" s="69">
        <f t="shared" si="189"/>
        <v>45809</v>
      </c>
      <c r="B5925" t="s">
        <v>914</v>
      </c>
      <c r="C5925" t="s">
        <v>280</v>
      </c>
      <c r="D5925" t="s">
        <v>888</v>
      </c>
      <c r="E5925" t="s">
        <v>296</v>
      </c>
      <c r="F5925" t="s">
        <v>297</v>
      </c>
      <c r="G5925" t="s">
        <v>89</v>
      </c>
      <c r="H5925">
        <v>79568</v>
      </c>
      <c r="I5925" s="68" t="str">
        <f>VLOOKUP(E5925,Refs!$P$2:$R$29,3,FALSE)</f>
        <v>Y63</v>
      </c>
      <c r="J5925" s="68" t="str">
        <f>VLOOKUP(E5925,Refs!$P$2:$S$29,4,FALSE)</f>
        <v>North East and Yorkshire</v>
      </c>
      <c r="K5925" s="28">
        <f t="shared" si="188"/>
        <v>79568</v>
      </c>
    </row>
    <row r="5926" spans="1:11" x14ac:dyDescent="0.35">
      <c r="A5926" s="69">
        <f t="shared" si="189"/>
        <v>45809</v>
      </c>
      <c r="B5926" t="s">
        <v>914</v>
      </c>
      <c r="C5926" t="s">
        <v>280</v>
      </c>
      <c r="D5926" t="s">
        <v>888</v>
      </c>
      <c r="E5926" t="s">
        <v>296</v>
      </c>
      <c r="F5926" t="s">
        <v>297</v>
      </c>
      <c r="G5926" t="s">
        <v>27</v>
      </c>
      <c r="H5926">
        <v>11973</v>
      </c>
      <c r="I5926" s="68" t="str">
        <f>VLOOKUP(E5926,Refs!$P$2:$R$29,3,FALSE)</f>
        <v>Y63</v>
      </c>
      <c r="J5926" s="68" t="str">
        <f>VLOOKUP(E5926,Refs!$P$2:$S$29,4,FALSE)</f>
        <v>North East and Yorkshire</v>
      </c>
      <c r="K5926" s="28">
        <f t="shared" si="188"/>
        <v>11973</v>
      </c>
    </row>
    <row r="5927" spans="1:11" x14ac:dyDescent="0.35">
      <c r="A5927" s="69">
        <f t="shared" si="189"/>
        <v>45809</v>
      </c>
      <c r="B5927" t="s">
        <v>914</v>
      </c>
      <c r="C5927" t="s">
        <v>280</v>
      </c>
      <c r="D5927" t="s">
        <v>888</v>
      </c>
      <c r="E5927" t="s">
        <v>296</v>
      </c>
      <c r="F5927" t="s">
        <v>297</v>
      </c>
      <c r="G5927" t="s">
        <v>29</v>
      </c>
      <c r="H5927">
        <v>14799</v>
      </c>
      <c r="I5927" s="68" t="str">
        <f>VLOOKUP(E5927,Refs!$P$2:$R$29,3,FALSE)</f>
        <v>Y63</v>
      </c>
      <c r="J5927" s="68" t="str">
        <f>VLOOKUP(E5927,Refs!$P$2:$S$29,4,FALSE)</f>
        <v>North East and Yorkshire</v>
      </c>
      <c r="K5927" s="28">
        <f t="shared" si="188"/>
        <v>14799</v>
      </c>
    </row>
    <row r="5928" spans="1:11" x14ac:dyDescent="0.35">
      <c r="A5928" s="69">
        <f t="shared" si="189"/>
        <v>45809</v>
      </c>
      <c r="B5928" t="s">
        <v>914</v>
      </c>
      <c r="C5928" t="s">
        <v>280</v>
      </c>
      <c r="D5928" t="s">
        <v>888</v>
      </c>
      <c r="E5928" t="s">
        <v>296</v>
      </c>
      <c r="F5928" t="s">
        <v>297</v>
      </c>
      <c r="G5928" t="s">
        <v>90</v>
      </c>
      <c r="H5928">
        <v>6113</v>
      </c>
      <c r="I5928" s="68" t="str">
        <f>VLOOKUP(E5928,Refs!$P$2:$R$29,3,FALSE)</f>
        <v>Y63</v>
      </c>
      <c r="J5928" s="68" t="str">
        <f>VLOOKUP(E5928,Refs!$P$2:$S$29,4,FALSE)</f>
        <v>North East and Yorkshire</v>
      </c>
      <c r="K5928" s="28">
        <f t="shared" si="188"/>
        <v>6113</v>
      </c>
    </row>
    <row r="5929" spans="1:11" x14ac:dyDescent="0.35">
      <c r="A5929" s="69">
        <f t="shared" si="189"/>
        <v>45809</v>
      </c>
      <c r="B5929" t="s">
        <v>914</v>
      </c>
      <c r="C5929" t="s">
        <v>280</v>
      </c>
      <c r="D5929" t="s">
        <v>888</v>
      </c>
      <c r="E5929" t="s">
        <v>296</v>
      </c>
      <c r="F5929" t="s">
        <v>297</v>
      </c>
      <c r="G5929" t="s">
        <v>91</v>
      </c>
      <c r="H5929">
        <v>25</v>
      </c>
      <c r="I5929" s="68" t="str">
        <f>VLOOKUP(E5929,Refs!$P$2:$R$29,3,FALSE)</f>
        <v>Y63</v>
      </c>
      <c r="J5929" s="68" t="str">
        <f>VLOOKUP(E5929,Refs!$P$2:$S$29,4,FALSE)</f>
        <v>North East and Yorkshire</v>
      </c>
      <c r="K5929" s="28">
        <f t="shared" si="188"/>
        <v>25</v>
      </c>
    </row>
    <row r="5930" spans="1:11" x14ac:dyDescent="0.35">
      <c r="A5930" s="69">
        <f t="shared" si="189"/>
        <v>45809</v>
      </c>
      <c r="B5930" t="s">
        <v>914</v>
      </c>
      <c r="C5930" t="s">
        <v>280</v>
      </c>
      <c r="D5930" t="s">
        <v>888</v>
      </c>
      <c r="E5930" t="s">
        <v>296</v>
      </c>
      <c r="F5930" t="s">
        <v>297</v>
      </c>
      <c r="G5930" t="s">
        <v>92</v>
      </c>
      <c r="H5930">
        <v>8213</v>
      </c>
      <c r="I5930" s="68" t="str">
        <f>VLOOKUP(E5930,Refs!$P$2:$R$29,3,FALSE)</f>
        <v>Y63</v>
      </c>
      <c r="J5930" s="68" t="str">
        <f>VLOOKUP(E5930,Refs!$P$2:$S$29,4,FALSE)</f>
        <v>North East and Yorkshire</v>
      </c>
      <c r="K5930" s="28">
        <f t="shared" si="188"/>
        <v>8213</v>
      </c>
    </row>
    <row r="5931" spans="1:11" x14ac:dyDescent="0.35">
      <c r="A5931" s="69">
        <f t="shared" si="189"/>
        <v>45809</v>
      </c>
      <c r="B5931" t="s">
        <v>914</v>
      </c>
      <c r="C5931" t="s">
        <v>280</v>
      </c>
      <c r="D5931" t="s">
        <v>888</v>
      </c>
      <c r="E5931" t="s">
        <v>296</v>
      </c>
      <c r="F5931" t="s">
        <v>297</v>
      </c>
      <c r="G5931" t="s">
        <v>93</v>
      </c>
      <c r="H5931">
        <v>416</v>
      </c>
      <c r="I5931" s="68" t="str">
        <f>VLOOKUP(E5931,Refs!$P$2:$R$29,3,FALSE)</f>
        <v>Y63</v>
      </c>
      <c r="J5931" s="68" t="str">
        <f>VLOOKUP(E5931,Refs!$P$2:$S$29,4,FALSE)</f>
        <v>North East and Yorkshire</v>
      </c>
      <c r="K5931" s="28">
        <f t="shared" si="188"/>
        <v>416</v>
      </c>
    </row>
    <row r="5932" spans="1:11" x14ac:dyDescent="0.35">
      <c r="A5932" s="69">
        <f t="shared" si="189"/>
        <v>45809</v>
      </c>
      <c r="B5932" t="s">
        <v>914</v>
      </c>
      <c r="C5932" t="s">
        <v>280</v>
      </c>
      <c r="D5932" t="s">
        <v>888</v>
      </c>
      <c r="E5932" t="s">
        <v>296</v>
      </c>
      <c r="F5932" t="s">
        <v>297</v>
      </c>
      <c r="G5932" t="s">
        <v>94</v>
      </c>
      <c r="H5932">
        <v>2195</v>
      </c>
      <c r="I5932" s="68" t="str">
        <f>VLOOKUP(E5932,Refs!$P$2:$R$29,3,FALSE)</f>
        <v>Y63</v>
      </c>
      <c r="J5932" s="68" t="str">
        <f>VLOOKUP(E5932,Refs!$P$2:$S$29,4,FALSE)</f>
        <v>North East and Yorkshire</v>
      </c>
      <c r="K5932" s="28">
        <f t="shared" si="188"/>
        <v>2195</v>
      </c>
    </row>
    <row r="5933" spans="1:11" x14ac:dyDescent="0.35">
      <c r="A5933" s="69">
        <f t="shared" si="189"/>
        <v>45809</v>
      </c>
      <c r="B5933" t="s">
        <v>914</v>
      </c>
      <c r="C5933" t="s">
        <v>280</v>
      </c>
      <c r="D5933" t="s">
        <v>888</v>
      </c>
      <c r="E5933" t="s">
        <v>296</v>
      </c>
      <c r="F5933" t="s">
        <v>297</v>
      </c>
      <c r="G5933" t="s">
        <v>95</v>
      </c>
      <c r="H5933">
        <v>108</v>
      </c>
      <c r="I5933" s="68" t="str">
        <f>VLOOKUP(E5933,Refs!$P$2:$R$29,3,FALSE)</f>
        <v>Y63</v>
      </c>
      <c r="J5933" s="68" t="str">
        <f>VLOOKUP(E5933,Refs!$P$2:$S$29,4,FALSE)</f>
        <v>North East and Yorkshire</v>
      </c>
      <c r="K5933" s="28">
        <f t="shared" si="188"/>
        <v>108</v>
      </c>
    </row>
    <row r="5934" spans="1:11" x14ac:dyDescent="0.35">
      <c r="A5934" s="69">
        <f t="shared" si="189"/>
        <v>45809</v>
      </c>
      <c r="B5934" t="s">
        <v>914</v>
      </c>
      <c r="C5934" t="s">
        <v>280</v>
      </c>
      <c r="D5934" t="s">
        <v>888</v>
      </c>
      <c r="E5934" t="s">
        <v>296</v>
      </c>
      <c r="F5934" t="s">
        <v>297</v>
      </c>
      <c r="G5934" t="s">
        <v>96</v>
      </c>
      <c r="H5934">
        <v>4311</v>
      </c>
      <c r="I5934" s="68" t="str">
        <f>VLOOKUP(E5934,Refs!$P$2:$R$29,3,FALSE)</f>
        <v>Y63</v>
      </c>
      <c r="J5934" s="68" t="str">
        <f>VLOOKUP(E5934,Refs!$P$2:$S$29,4,FALSE)</f>
        <v>North East and Yorkshire</v>
      </c>
      <c r="K5934" s="28">
        <f t="shared" si="188"/>
        <v>4311</v>
      </c>
    </row>
    <row r="5935" spans="1:11" x14ac:dyDescent="0.35">
      <c r="A5935" s="69">
        <f t="shared" si="189"/>
        <v>45809</v>
      </c>
      <c r="B5935" t="s">
        <v>914</v>
      </c>
      <c r="C5935" t="s">
        <v>280</v>
      </c>
      <c r="D5935" t="s">
        <v>888</v>
      </c>
      <c r="E5935" t="s">
        <v>296</v>
      </c>
      <c r="F5935" t="s">
        <v>297</v>
      </c>
      <c r="G5935" t="s">
        <v>31</v>
      </c>
      <c r="H5935">
        <v>2861</v>
      </c>
      <c r="I5935" s="68" t="str">
        <f>VLOOKUP(E5935,Refs!$P$2:$R$29,3,FALSE)</f>
        <v>Y63</v>
      </c>
      <c r="J5935" s="68" t="str">
        <f>VLOOKUP(E5935,Refs!$P$2:$S$29,4,FALSE)</f>
        <v>North East and Yorkshire</v>
      </c>
      <c r="K5935" s="28">
        <f t="shared" si="188"/>
        <v>2861</v>
      </c>
    </row>
    <row r="5936" spans="1:11" x14ac:dyDescent="0.35">
      <c r="A5936" s="69">
        <f t="shared" si="189"/>
        <v>45809</v>
      </c>
      <c r="B5936" t="s">
        <v>914</v>
      </c>
      <c r="C5936" t="s">
        <v>280</v>
      </c>
      <c r="D5936" t="s">
        <v>888</v>
      </c>
      <c r="E5936" t="s">
        <v>296</v>
      </c>
      <c r="F5936" t="s">
        <v>297</v>
      </c>
      <c r="G5936" t="s">
        <v>97</v>
      </c>
      <c r="H5936">
        <v>7545</v>
      </c>
      <c r="I5936" s="68" t="str">
        <f>VLOOKUP(E5936,Refs!$P$2:$R$29,3,FALSE)</f>
        <v>Y63</v>
      </c>
      <c r="J5936" s="68" t="str">
        <f>VLOOKUP(E5936,Refs!$P$2:$S$29,4,FALSE)</f>
        <v>North East and Yorkshire</v>
      </c>
      <c r="K5936" s="28">
        <f t="shared" si="188"/>
        <v>7545</v>
      </c>
    </row>
    <row r="5937" spans="1:11" x14ac:dyDescent="0.35">
      <c r="A5937" s="69">
        <f t="shared" si="189"/>
        <v>45809</v>
      </c>
      <c r="B5937" t="s">
        <v>914</v>
      </c>
      <c r="C5937" t="s">
        <v>280</v>
      </c>
      <c r="D5937" t="s">
        <v>888</v>
      </c>
      <c r="E5937" t="s">
        <v>296</v>
      </c>
      <c r="F5937" t="s">
        <v>297</v>
      </c>
      <c r="G5937" t="s">
        <v>98</v>
      </c>
      <c r="H5937">
        <v>5904</v>
      </c>
      <c r="I5937" s="68" t="str">
        <f>VLOOKUP(E5937,Refs!$P$2:$R$29,3,FALSE)</f>
        <v>Y63</v>
      </c>
      <c r="J5937" s="68" t="str">
        <f>VLOOKUP(E5937,Refs!$P$2:$S$29,4,FALSE)</f>
        <v>North East and Yorkshire</v>
      </c>
      <c r="K5937" s="28">
        <f t="shared" si="188"/>
        <v>5904</v>
      </c>
    </row>
    <row r="5938" spans="1:11" x14ac:dyDescent="0.35">
      <c r="A5938" s="69">
        <f t="shared" si="189"/>
        <v>45809</v>
      </c>
      <c r="B5938" t="s">
        <v>914</v>
      </c>
      <c r="C5938" t="s">
        <v>280</v>
      </c>
      <c r="D5938" t="s">
        <v>888</v>
      </c>
      <c r="E5938" t="s">
        <v>296</v>
      </c>
      <c r="F5938" t="s">
        <v>297</v>
      </c>
      <c r="G5938" t="s">
        <v>99</v>
      </c>
      <c r="H5938">
        <v>4185</v>
      </c>
      <c r="I5938" s="68" t="str">
        <f>VLOOKUP(E5938,Refs!$P$2:$R$29,3,FALSE)</f>
        <v>Y63</v>
      </c>
      <c r="J5938" s="68" t="str">
        <f>VLOOKUP(E5938,Refs!$P$2:$S$29,4,FALSE)</f>
        <v>North East and Yorkshire</v>
      </c>
      <c r="K5938" s="28">
        <f t="shared" si="188"/>
        <v>4185</v>
      </c>
    </row>
    <row r="5939" spans="1:11" x14ac:dyDescent="0.35">
      <c r="A5939" s="69">
        <f t="shared" si="189"/>
        <v>45809</v>
      </c>
      <c r="B5939" t="s">
        <v>914</v>
      </c>
      <c r="C5939" t="s">
        <v>280</v>
      </c>
      <c r="D5939" t="s">
        <v>888</v>
      </c>
      <c r="E5939" t="s">
        <v>296</v>
      </c>
      <c r="F5939" t="s">
        <v>297</v>
      </c>
      <c r="G5939" t="s">
        <v>100</v>
      </c>
      <c r="H5939">
        <v>1899</v>
      </c>
      <c r="I5939" s="68" t="str">
        <f>VLOOKUP(E5939,Refs!$P$2:$R$29,3,FALSE)</f>
        <v>Y63</v>
      </c>
      <c r="J5939" s="68" t="str">
        <f>VLOOKUP(E5939,Refs!$P$2:$S$29,4,FALSE)</f>
        <v>North East and Yorkshire</v>
      </c>
      <c r="K5939" s="28">
        <f t="shared" si="188"/>
        <v>1899</v>
      </c>
    </row>
    <row r="5940" spans="1:11" x14ac:dyDescent="0.35">
      <c r="A5940" s="69">
        <f t="shared" si="189"/>
        <v>45809</v>
      </c>
      <c r="B5940" t="s">
        <v>914</v>
      </c>
      <c r="C5940" t="s">
        <v>280</v>
      </c>
      <c r="D5940" t="s">
        <v>888</v>
      </c>
      <c r="E5940" t="s">
        <v>296</v>
      </c>
      <c r="F5940" t="s">
        <v>297</v>
      </c>
      <c r="G5940" t="s">
        <v>101</v>
      </c>
      <c r="H5940">
        <v>1171</v>
      </c>
      <c r="I5940" s="68" t="str">
        <f>VLOOKUP(E5940,Refs!$P$2:$R$29,3,FALSE)</f>
        <v>Y63</v>
      </c>
      <c r="J5940" s="68" t="str">
        <f>VLOOKUP(E5940,Refs!$P$2:$S$29,4,FALSE)</f>
        <v>North East and Yorkshire</v>
      </c>
      <c r="K5940" s="28">
        <f t="shared" si="188"/>
        <v>1171</v>
      </c>
    </row>
    <row r="5941" spans="1:11" x14ac:dyDescent="0.35">
      <c r="A5941" s="69">
        <f t="shared" si="189"/>
        <v>45809</v>
      </c>
      <c r="B5941" t="s">
        <v>914</v>
      </c>
      <c r="C5941" t="s">
        <v>280</v>
      </c>
      <c r="D5941" t="s">
        <v>888</v>
      </c>
      <c r="E5941" t="s">
        <v>296</v>
      </c>
      <c r="F5941" t="s">
        <v>297</v>
      </c>
      <c r="G5941" t="s">
        <v>102</v>
      </c>
      <c r="H5941">
        <v>946</v>
      </c>
      <c r="I5941" s="68" t="str">
        <f>VLOOKUP(E5941,Refs!$P$2:$R$29,3,FALSE)</f>
        <v>Y63</v>
      </c>
      <c r="J5941" s="68" t="str">
        <f>VLOOKUP(E5941,Refs!$P$2:$S$29,4,FALSE)</f>
        <v>North East and Yorkshire</v>
      </c>
      <c r="K5941" s="28">
        <f t="shared" si="188"/>
        <v>946</v>
      </c>
    </row>
    <row r="5942" spans="1:11" x14ac:dyDescent="0.35">
      <c r="A5942" s="69">
        <f t="shared" si="189"/>
        <v>45809</v>
      </c>
      <c r="B5942" t="s">
        <v>914</v>
      </c>
      <c r="C5942" t="s">
        <v>280</v>
      </c>
      <c r="D5942" t="s">
        <v>888</v>
      </c>
      <c r="E5942" t="s">
        <v>296</v>
      </c>
      <c r="F5942" t="s">
        <v>297</v>
      </c>
      <c r="G5942" t="s">
        <v>103</v>
      </c>
      <c r="H5942">
        <v>1789</v>
      </c>
      <c r="I5942" s="68" t="str">
        <f>VLOOKUP(E5942,Refs!$P$2:$R$29,3,FALSE)</f>
        <v>Y63</v>
      </c>
      <c r="J5942" s="68" t="str">
        <f>VLOOKUP(E5942,Refs!$P$2:$S$29,4,FALSE)</f>
        <v>North East and Yorkshire</v>
      </c>
      <c r="K5942" s="28">
        <f t="shared" si="188"/>
        <v>1789</v>
      </c>
    </row>
    <row r="5943" spans="1:11" x14ac:dyDescent="0.35">
      <c r="A5943" s="69">
        <f t="shared" si="189"/>
        <v>45809</v>
      </c>
      <c r="B5943" t="s">
        <v>914</v>
      </c>
      <c r="C5943" t="s">
        <v>280</v>
      </c>
      <c r="D5943" t="s">
        <v>888</v>
      </c>
      <c r="E5943" t="s">
        <v>296</v>
      </c>
      <c r="F5943" t="s">
        <v>297</v>
      </c>
      <c r="G5943" t="s">
        <v>104</v>
      </c>
      <c r="H5943">
        <v>11509394</v>
      </c>
      <c r="I5943" s="68" t="str">
        <f>VLOOKUP(E5943,Refs!$P$2:$R$29,3,FALSE)</f>
        <v>Y63</v>
      </c>
      <c r="J5943" s="68" t="str">
        <f>VLOOKUP(E5943,Refs!$P$2:$S$29,4,FALSE)</f>
        <v>North East and Yorkshire</v>
      </c>
      <c r="K5943" s="28">
        <f t="shared" si="188"/>
        <v>11509394</v>
      </c>
    </row>
    <row r="5944" spans="1:11" x14ac:dyDescent="0.35">
      <c r="A5944" s="69">
        <f t="shared" si="189"/>
        <v>45809</v>
      </c>
      <c r="B5944" t="s">
        <v>914</v>
      </c>
      <c r="C5944" t="s">
        <v>280</v>
      </c>
      <c r="D5944" t="s">
        <v>888</v>
      </c>
      <c r="E5944" t="s">
        <v>296</v>
      </c>
      <c r="F5944" t="s">
        <v>297</v>
      </c>
      <c r="G5944" t="s">
        <v>105</v>
      </c>
      <c r="H5944">
        <v>14030</v>
      </c>
      <c r="I5944" s="68" t="str">
        <f>VLOOKUP(E5944,Refs!$P$2:$R$29,3,FALSE)</f>
        <v>Y63</v>
      </c>
      <c r="J5944" s="68" t="str">
        <f>VLOOKUP(E5944,Refs!$P$2:$S$29,4,FALSE)</f>
        <v>North East and Yorkshire</v>
      </c>
      <c r="K5944" s="28">
        <f t="shared" si="188"/>
        <v>14030</v>
      </c>
    </row>
    <row r="5945" spans="1:11" x14ac:dyDescent="0.35">
      <c r="A5945" s="69">
        <f t="shared" si="189"/>
        <v>45809</v>
      </c>
      <c r="B5945" t="s">
        <v>914</v>
      </c>
      <c r="C5945" t="s">
        <v>280</v>
      </c>
      <c r="D5945" t="s">
        <v>888</v>
      </c>
      <c r="E5945" t="s">
        <v>296</v>
      </c>
      <c r="F5945" t="s">
        <v>297</v>
      </c>
      <c r="G5945" t="s">
        <v>106</v>
      </c>
      <c r="H5945">
        <v>2498</v>
      </c>
      <c r="I5945" s="68" t="str">
        <f>VLOOKUP(E5945,Refs!$P$2:$R$29,3,FALSE)</f>
        <v>Y63</v>
      </c>
      <c r="J5945" s="68" t="str">
        <f>VLOOKUP(E5945,Refs!$P$2:$S$29,4,FALSE)</f>
        <v>North East and Yorkshire</v>
      </c>
      <c r="K5945" s="28">
        <f t="shared" si="188"/>
        <v>2498</v>
      </c>
    </row>
    <row r="5946" spans="1:11" x14ac:dyDescent="0.35">
      <c r="A5946" s="69">
        <f t="shared" si="189"/>
        <v>45809</v>
      </c>
      <c r="B5946" t="s">
        <v>914</v>
      </c>
      <c r="C5946" t="s">
        <v>280</v>
      </c>
      <c r="D5946" t="s">
        <v>888</v>
      </c>
      <c r="E5946" t="s">
        <v>296</v>
      </c>
      <c r="F5946" t="s">
        <v>297</v>
      </c>
      <c r="G5946" t="s">
        <v>107</v>
      </c>
      <c r="H5946">
        <v>142</v>
      </c>
      <c r="I5946" s="68" t="str">
        <f>VLOOKUP(E5946,Refs!$P$2:$R$29,3,FALSE)</f>
        <v>Y63</v>
      </c>
      <c r="J5946" s="68" t="str">
        <f>VLOOKUP(E5946,Refs!$P$2:$S$29,4,FALSE)</f>
        <v>North East and Yorkshire</v>
      </c>
      <c r="K5946" s="28">
        <f t="shared" si="188"/>
        <v>142</v>
      </c>
    </row>
    <row r="5947" spans="1:11" x14ac:dyDescent="0.35">
      <c r="A5947" s="69">
        <f t="shared" si="189"/>
        <v>45809</v>
      </c>
      <c r="B5947" t="s">
        <v>914</v>
      </c>
      <c r="C5947" t="s">
        <v>280</v>
      </c>
      <c r="D5947" t="s">
        <v>888</v>
      </c>
      <c r="E5947" t="s">
        <v>296</v>
      </c>
      <c r="F5947" t="s">
        <v>297</v>
      </c>
      <c r="G5947" t="s">
        <v>108</v>
      </c>
      <c r="H5947">
        <v>767</v>
      </c>
      <c r="I5947" s="68" t="str">
        <f>VLOOKUP(E5947,Refs!$P$2:$R$29,3,FALSE)</f>
        <v>Y63</v>
      </c>
      <c r="J5947" s="68" t="str">
        <f>VLOOKUP(E5947,Refs!$P$2:$S$29,4,FALSE)</f>
        <v>North East and Yorkshire</v>
      </c>
      <c r="K5947" s="28">
        <f t="shared" si="188"/>
        <v>767</v>
      </c>
    </row>
    <row r="5948" spans="1:11" x14ac:dyDescent="0.35">
      <c r="A5948" s="69">
        <f t="shared" si="189"/>
        <v>45809</v>
      </c>
      <c r="B5948" t="s">
        <v>914</v>
      </c>
      <c r="C5948" t="s">
        <v>280</v>
      </c>
      <c r="D5948" t="s">
        <v>888</v>
      </c>
      <c r="E5948" t="s">
        <v>296</v>
      </c>
      <c r="F5948" t="s">
        <v>297</v>
      </c>
      <c r="G5948" t="s">
        <v>109</v>
      </c>
      <c r="H5948">
        <v>5377700</v>
      </c>
      <c r="I5948" s="68" t="str">
        <f>VLOOKUP(E5948,Refs!$P$2:$R$29,3,FALSE)</f>
        <v>Y63</v>
      </c>
      <c r="J5948" s="68" t="str">
        <f>VLOOKUP(E5948,Refs!$P$2:$S$29,4,FALSE)</f>
        <v>North East and Yorkshire</v>
      </c>
      <c r="K5948" s="28">
        <f t="shared" si="188"/>
        <v>5377700</v>
      </c>
    </row>
    <row r="5949" spans="1:11" x14ac:dyDescent="0.35">
      <c r="A5949" s="69">
        <f t="shared" si="189"/>
        <v>45809</v>
      </c>
      <c r="B5949" t="s">
        <v>914</v>
      </c>
      <c r="C5949" t="s">
        <v>280</v>
      </c>
      <c r="D5949" t="s">
        <v>888</v>
      </c>
      <c r="E5949" t="s">
        <v>296</v>
      </c>
      <c r="F5949" t="s">
        <v>297</v>
      </c>
      <c r="G5949" t="s">
        <v>110</v>
      </c>
      <c r="H5949">
        <v>8404</v>
      </c>
      <c r="I5949" s="68" t="str">
        <f>VLOOKUP(E5949,Refs!$P$2:$R$29,3,FALSE)</f>
        <v>Y63</v>
      </c>
      <c r="J5949" s="68" t="str">
        <f>VLOOKUP(E5949,Refs!$P$2:$S$29,4,FALSE)</f>
        <v>North East and Yorkshire</v>
      </c>
      <c r="K5949" s="28">
        <f t="shared" si="188"/>
        <v>8404</v>
      </c>
    </row>
    <row r="5950" spans="1:11" x14ac:dyDescent="0.35">
      <c r="A5950" s="69">
        <f t="shared" si="189"/>
        <v>45809</v>
      </c>
      <c r="B5950" t="s">
        <v>914</v>
      </c>
      <c r="C5950" t="s">
        <v>280</v>
      </c>
      <c r="D5950" t="s">
        <v>888</v>
      </c>
      <c r="E5950" t="s">
        <v>296</v>
      </c>
      <c r="F5950" t="s">
        <v>297</v>
      </c>
      <c r="G5950" t="s">
        <v>808</v>
      </c>
      <c r="H5950">
        <v>29072</v>
      </c>
      <c r="I5950" s="68" t="str">
        <f>VLOOKUP(E5950,Refs!$P$2:$R$29,3,FALSE)</f>
        <v>Y63</v>
      </c>
      <c r="J5950" s="68" t="str">
        <f>VLOOKUP(E5950,Refs!$P$2:$S$29,4,FALSE)</f>
        <v>North East and Yorkshire</v>
      </c>
      <c r="K5950" s="28">
        <f t="shared" si="188"/>
        <v>29072</v>
      </c>
    </row>
    <row r="5951" spans="1:11" x14ac:dyDescent="0.35">
      <c r="A5951" s="69">
        <f t="shared" si="189"/>
        <v>45809</v>
      </c>
      <c r="B5951" t="s">
        <v>914</v>
      </c>
      <c r="C5951" t="s">
        <v>280</v>
      </c>
      <c r="D5951" t="s">
        <v>888</v>
      </c>
      <c r="E5951" t="s">
        <v>296</v>
      </c>
      <c r="F5951" t="s">
        <v>297</v>
      </c>
      <c r="G5951" t="s">
        <v>809</v>
      </c>
      <c r="H5951">
        <v>911</v>
      </c>
      <c r="I5951" s="68" t="str">
        <f>VLOOKUP(E5951,Refs!$P$2:$R$29,3,FALSE)</f>
        <v>Y63</v>
      </c>
      <c r="J5951" s="68" t="str">
        <f>VLOOKUP(E5951,Refs!$P$2:$S$29,4,FALSE)</f>
        <v>North East and Yorkshire</v>
      </c>
      <c r="K5951" s="28">
        <f t="shared" si="188"/>
        <v>911</v>
      </c>
    </row>
    <row r="5952" spans="1:11" x14ac:dyDescent="0.35">
      <c r="A5952" s="69">
        <f t="shared" si="189"/>
        <v>45809</v>
      </c>
      <c r="B5952" t="s">
        <v>914</v>
      </c>
      <c r="C5952" t="s">
        <v>280</v>
      </c>
      <c r="D5952" t="s">
        <v>888</v>
      </c>
      <c r="E5952" t="s">
        <v>296</v>
      </c>
      <c r="F5952" t="s">
        <v>297</v>
      </c>
      <c r="G5952" t="s">
        <v>111</v>
      </c>
      <c r="H5952">
        <v>63732</v>
      </c>
      <c r="I5952" s="68" t="str">
        <f>VLOOKUP(E5952,Refs!$P$2:$R$29,3,FALSE)</f>
        <v>Y63</v>
      </c>
      <c r="J5952" s="68" t="str">
        <f>VLOOKUP(E5952,Refs!$P$2:$S$29,4,FALSE)</f>
        <v>North East and Yorkshire</v>
      </c>
      <c r="K5952" s="28">
        <f t="shared" si="188"/>
        <v>63732</v>
      </c>
    </row>
    <row r="5953" spans="1:11" x14ac:dyDescent="0.35">
      <c r="A5953" s="69">
        <f t="shared" si="189"/>
        <v>45809</v>
      </c>
      <c r="B5953" t="s">
        <v>914</v>
      </c>
      <c r="C5953" t="s">
        <v>280</v>
      </c>
      <c r="D5953" t="s">
        <v>888</v>
      </c>
      <c r="E5953" t="s">
        <v>296</v>
      </c>
      <c r="F5953" t="s">
        <v>297</v>
      </c>
      <c r="G5953" t="s">
        <v>112</v>
      </c>
      <c r="H5953">
        <v>22</v>
      </c>
      <c r="I5953" s="68" t="str">
        <f>VLOOKUP(E5953,Refs!$P$2:$R$29,3,FALSE)</f>
        <v>Y63</v>
      </c>
      <c r="J5953" s="68" t="str">
        <f>VLOOKUP(E5953,Refs!$P$2:$S$29,4,FALSE)</f>
        <v>North East and Yorkshire</v>
      </c>
      <c r="K5953" s="28">
        <f t="shared" si="188"/>
        <v>22</v>
      </c>
    </row>
    <row r="5954" spans="1:11" x14ac:dyDescent="0.35">
      <c r="A5954" s="69">
        <f t="shared" si="189"/>
        <v>45809</v>
      </c>
      <c r="B5954" t="s">
        <v>914</v>
      </c>
      <c r="C5954" t="s">
        <v>280</v>
      </c>
      <c r="D5954" t="s">
        <v>888</v>
      </c>
      <c r="E5954" t="s">
        <v>296</v>
      </c>
      <c r="F5954" t="s">
        <v>297</v>
      </c>
      <c r="G5954" t="s">
        <v>113</v>
      </c>
      <c r="H5954">
        <v>46292</v>
      </c>
      <c r="I5954" s="68" t="str">
        <f>VLOOKUP(E5954,Refs!$P$2:$R$29,3,FALSE)</f>
        <v>Y63</v>
      </c>
      <c r="J5954" s="68" t="str">
        <f>VLOOKUP(E5954,Refs!$P$2:$S$29,4,FALSE)</f>
        <v>North East and Yorkshire</v>
      </c>
      <c r="K5954" s="28">
        <f t="shared" ref="K5954:K6017" si="190">IF(OR(H5954="NULL",H5954=0,H5954=""),"",H5954)</f>
        <v>46292</v>
      </c>
    </row>
    <row r="5955" spans="1:11" x14ac:dyDescent="0.35">
      <c r="A5955" s="69">
        <f t="shared" ref="A5955:A6018" si="191">DATEVALUE(RIGHT(B5955,8))</f>
        <v>45809</v>
      </c>
      <c r="B5955" t="s">
        <v>914</v>
      </c>
      <c r="C5955" t="s">
        <v>280</v>
      </c>
      <c r="D5955" t="s">
        <v>888</v>
      </c>
      <c r="E5955" t="s">
        <v>296</v>
      </c>
      <c r="F5955" t="s">
        <v>297</v>
      </c>
      <c r="G5955" t="s">
        <v>114</v>
      </c>
      <c r="H5955">
        <v>17637</v>
      </c>
      <c r="I5955" s="68" t="str">
        <f>VLOOKUP(E5955,Refs!$P$2:$R$29,3,FALSE)</f>
        <v>Y63</v>
      </c>
      <c r="J5955" s="68" t="str">
        <f>VLOOKUP(E5955,Refs!$P$2:$S$29,4,FALSE)</f>
        <v>North East and Yorkshire</v>
      </c>
      <c r="K5955" s="28">
        <f t="shared" si="190"/>
        <v>17637</v>
      </c>
    </row>
    <row r="5956" spans="1:11" x14ac:dyDescent="0.35">
      <c r="A5956" s="69">
        <f t="shared" si="191"/>
        <v>45809</v>
      </c>
      <c r="B5956" t="s">
        <v>914</v>
      </c>
      <c r="C5956" t="s">
        <v>280</v>
      </c>
      <c r="D5956" t="s">
        <v>888</v>
      </c>
      <c r="E5956" t="s">
        <v>296</v>
      </c>
      <c r="F5956" t="s">
        <v>297</v>
      </c>
      <c r="G5956" t="s">
        <v>115</v>
      </c>
      <c r="H5956">
        <v>9902</v>
      </c>
      <c r="I5956" s="68" t="str">
        <f>VLOOKUP(E5956,Refs!$P$2:$R$29,3,FALSE)</f>
        <v>Y63</v>
      </c>
      <c r="J5956" s="68" t="str">
        <f>VLOOKUP(E5956,Refs!$P$2:$S$29,4,FALSE)</f>
        <v>North East and Yorkshire</v>
      </c>
      <c r="K5956" s="28">
        <f t="shared" si="190"/>
        <v>9902</v>
      </c>
    </row>
    <row r="5957" spans="1:11" x14ac:dyDescent="0.35">
      <c r="A5957" s="69">
        <f t="shared" si="191"/>
        <v>45809</v>
      </c>
      <c r="B5957" t="s">
        <v>914</v>
      </c>
      <c r="C5957" t="s">
        <v>280</v>
      </c>
      <c r="D5957" t="s">
        <v>888</v>
      </c>
      <c r="E5957" t="s">
        <v>296</v>
      </c>
      <c r="F5957" t="s">
        <v>297</v>
      </c>
      <c r="G5957" t="s">
        <v>116</v>
      </c>
      <c r="H5957">
        <v>6439</v>
      </c>
      <c r="I5957" s="68" t="str">
        <f>VLOOKUP(E5957,Refs!$P$2:$R$29,3,FALSE)</f>
        <v>Y63</v>
      </c>
      <c r="J5957" s="68" t="str">
        <f>VLOOKUP(E5957,Refs!$P$2:$S$29,4,FALSE)</f>
        <v>North East and Yorkshire</v>
      </c>
      <c r="K5957" s="28">
        <f t="shared" si="190"/>
        <v>6439</v>
      </c>
    </row>
    <row r="5958" spans="1:11" x14ac:dyDescent="0.35">
      <c r="A5958" s="69">
        <f t="shared" si="191"/>
        <v>45809</v>
      </c>
      <c r="B5958" t="s">
        <v>914</v>
      </c>
      <c r="C5958" t="s">
        <v>280</v>
      </c>
      <c r="D5958" t="s">
        <v>888</v>
      </c>
      <c r="E5958" t="s">
        <v>296</v>
      </c>
      <c r="F5958" t="s">
        <v>297</v>
      </c>
      <c r="G5958" t="s">
        <v>117</v>
      </c>
      <c r="H5958">
        <v>5843</v>
      </c>
      <c r="I5958" s="68" t="str">
        <f>VLOOKUP(E5958,Refs!$P$2:$R$29,3,FALSE)</f>
        <v>Y63</v>
      </c>
      <c r="J5958" s="68" t="str">
        <f>VLOOKUP(E5958,Refs!$P$2:$S$29,4,FALSE)</f>
        <v>North East and Yorkshire</v>
      </c>
      <c r="K5958" s="28">
        <f t="shared" si="190"/>
        <v>5843</v>
      </c>
    </row>
    <row r="5959" spans="1:11" x14ac:dyDescent="0.35">
      <c r="A5959" s="69">
        <f t="shared" si="191"/>
        <v>45809</v>
      </c>
      <c r="B5959" t="s">
        <v>914</v>
      </c>
      <c r="C5959" t="s">
        <v>280</v>
      </c>
      <c r="D5959" t="s">
        <v>888</v>
      </c>
      <c r="E5959" t="s">
        <v>296</v>
      </c>
      <c r="F5959" t="s">
        <v>297</v>
      </c>
      <c r="G5959" t="s">
        <v>118</v>
      </c>
      <c r="H5959">
        <v>1465</v>
      </c>
      <c r="I5959" s="68" t="str">
        <f>VLOOKUP(E5959,Refs!$P$2:$R$29,3,FALSE)</f>
        <v>Y63</v>
      </c>
      <c r="J5959" s="68" t="str">
        <f>VLOOKUP(E5959,Refs!$P$2:$S$29,4,FALSE)</f>
        <v>North East and Yorkshire</v>
      </c>
      <c r="K5959" s="28">
        <f t="shared" si="190"/>
        <v>1465</v>
      </c>
    </row>
    <row r="5960" spans="1:11" x14ac:dyDescent="0.35">
      <c r="A5960" s="69">
        <f t="shared" si="191"/>
        <v>45809</v>
      </c>
      <c r="B5960" t="s">
        <v>914</v>
      </c>
      <c r="C5960" t="s">
        <v>280</v>
      </c>
      <c r="D5960" t="s">
        <v>888</v>
      </c>
      <c r="E5960" t="s">
        <v>296</v>
      </c>
      <c r="F5960" t="s">
        <v>297</v>
      </c>
      <c r="G5960" t="s">
        <v>119</v>
      </c>
      <c r="H5960">
        <v>16141</v>
      </c>
      <c r="I5960" s="68" t="str">
        <f>VLOOKUP(E5960,Refs!$P$2:$R$29,3,FALSE)</f>
        <v>Y63</v>
      </c>
      <c r="J5960" s="68" t="str">
        <f>VLOOKUP(E5960,Refs!$P$2:$S$29,4,FALSE)</f>
        <v>North East and Yorkshire</v>
      </c>
      <c r="K5960" s="28">
        <f t="shared" si="190"/>
        <v>16141</v>
      </c>
    </row>
    <row r="5961" spans="1:11" x14ac:dyDescent="0.35">
      <c r="A5961" s="69">
        <f t="shared" si="191"/>
        <v>45809</v>
      </c>
      <c r="B5961" t="s">
        <v>914</v>
      </c>
      <c r="C5961" t="s">
        <v>280</v>
      </c>
      <c r="D5961" t="s">
        <v>888</v>
      </c>
      <c r="E5961" t="s">
        <v>296</v>
      </c>
      <c r="F5961" t="s">
        <v>297</v>
      </c>
      <c r="G5961" t="s">
        <v>120</v>
      </c>
      <c r="H5961">
        <v>8370</v>
      </c>
      <c r="I5961" s="68" t="str">
        <f>VLOOKUP(E5961,Refs!$P$2:$R$29,3,FALSE)</f>
        <v>Y63</v>
      </c>
      <c r="J5961" s="68" t="str">
        <f>VLOOKUP(E5961,Refs!$P$2:$S$29,4,FALSE)</f>
        <v>North East and Yorkshire</v>
      </c>
      <c r="K5961" s="28">
        <f t="shared" si="190"/>
        <v>8370</v>
      </c>
    </row>
    <row r="5962" spans="1:11" x14ac:dyDescent="0.35">
      <c r="A5962" s="69">
        <f t="shared" si="191"/>
        <v>45809</v>
      </c>
      <c r="B5962" t="s">
        <v>914</v>
      </c>
      <c r="C5962" t="s">
        <v>280</v>
      </c>
      <c r="D5962" t="s">
        <v>888</v>
      </c>
      <c r="E5962" t="s">
        <v>296</v>
      </c>
      <c r="F5962" t="s">
        <v>297</v>
      </c>
      <c r="G5962" t="s">
        <v>121</v>
      </c>
      <c r="H5962">
        <v>6585</v>
      </c>
      <c r="I5962" s="68" t="str">
        <f>VLOOKUP(E5962,Refs!$P$2:$R$29,3,FALSE)</f>
        <v>Y63</v>
      </c>
      <c r="J5962" s="68" t="str">
        <f>VLOOKUP(E5962,Refs!$P$2:$S$29,4,FALSE)</f>
        <v>North East and Yorkshire</v>
      </c>
      <c r="K5962" s="28">
        <f t="shared" si="190"/>
        <v>6585</v>
      </c>
    </row>
    <row r="5963" spans="1:11" x14ac:dyDescent="0.35">
      <c r="A5963" s="69">
        <f t="shared" si="191"/>
        <v>45809</v>
      </c>
      <c r="B5963" t="s">
        <v>914</v>
      </c>
      <c r="C5963" t="s">
        <v>280</v>
      </c>
      <c r="D5963" t="s">
        <v>888</v>
      </c>
      <c r="E5963" t="s">
        <v>296</v>
      </c>
      <c r="F5963" t="s">
        <v>297</v>
      </c>
      <c r="G5963" t="s">
        <v>122</v>
      </c>
      <c r="H5963">
        <v>542</v>
      </c>
      <c r="I5963" s="68" t="str">
        <f>VLOOKUP(E5963,Refs!$P$2:$R$29,3,FALSE)</f>
        <v>Y63</v>
      </c>
      <c r="J5963" s="68" t="str">
        <f>VLOOKUP(E5963,Refs!$P$2:$S$29,4,FALSE)</f>
        <v>North East and Yorkshire</v>
      </c>
      <c r="K5963" s="28">
        <f t="shared" si="190"/>
        <v>542</v>
      </c>
    </row>
    <row r="5964" spans="1:11" x14ac:dyDescent="0.35">
      <c r="A5964" s="69">
        <f t="shared" si="191"/>
        <v>45809</v>
      </c>
      <c r="B5964" t="s">
        <v>914</v>
      </c>
      <c r="C5964" t="s">
        <v>280</v>
      </c>
      <c r="D5964" t="s">
        <v>888</v>
      </c>
      <c r="E5964" t="s">
        <v>296</v>
      </c>
      <c r="F5964" t="s">
        <v>297</v>
      </c>
      <c r="G5964" t="s">
        <v>123</v>
      </c>
      <c r="H5964">
        <v>87</v>
      </c>
      <c r="I5964" s="68" t="str">
        <f>VLOOKUP(E5964,Refs!$P$2:$R$29,3,FALSE)</f>
        <v>Y63</v>
      </c>
      <c r="J5964" s="68" t="str">
        <f>VLOOKUP(E5964,Refs!$P$2:$S$29,4,FALSE)</f>
        <v>North East and Yorkshire</v>
      </c>
      <c r="K5964" s="28">
        <f t="shared" si="190"/>
        <v>87</v>
      </c>
    </row>
    <row r="5965" spans="1:11" x14ac:dyDescent="0.35">
      <c r="A5965" s="69">
        <f t="shared" si="191"/>
        <v>45809</v>
      </c>
      <c r="B5965" t="s">
        <v>914</v>
      </c>
      <c r="C5965" t="s">
        <v>280</v>
      </c>
      <c r="D5965" t="s">
        <v>888</v>
      </c>
      <c r="E5965" t="s">
        <v>296</v>
      </c>
      <c r="F5965" t="s">
        <v>297</v>
      </c>
      <c r="G5965" t="s">
        <v>124</v>
      </c>
      <c r="H5965">
        <v>25</v>
      </c>
      <c r="I5965" s="68" t="str">
        <f>VLOOKUP(E5965,Refs!$P$2:$R$29,3,FALSE)</f>
        <v>Y63</v>
      </c>
      <c r="J5965" s="68" t="str">
        <f>VLOOKUP(E5965,Refs!$P$2:$S$29,4,FALSE)</f>
        <v>North East and Yorkshire</v>
      </c>
      <c r="K5965" s="28">
        <f t="shared" si="190"/>
        <v>25</v>
      </c>
    </row>
    <row r="5966" spans="1:11" x14ac:dyDescent="0.35">
      <c r="A5966" s="69">
        <f t="shared" si="191"/>
        <v>45809</v>
      </c>
      <c r="B5966" t="s">
        <v>914</v>
      </c>
      <c r="C5966" t="s">
        <v>280</v>
      </c>
      <c r="D5966" t="s">
        <v>888</v>
      </c>
      <c r="E5966" t="s">
        <v>296</v>
      </c>
      <c r="F5966" t="s">
        <v>297</v>
      </c>
      <c r="G5966" t="s">
        <v>125</v>
      </c>
      <c r="H5966" t="s">
        <v>886</v>
      </c>
      <c r="I5966" s="68" t="str">
        <f>VLOOKUP(E5966,Refs!$P$2:$R$29,3,FALSE)</f>
        <v>Y63</v>
      </c>
      <c r="J5966" s="68" t="str">
        <f>VLOOKUP(E5966,Refs!$P$2:$S$29,4,FALSE)</f>
        <v>North East and Yorkshire</v>
      </c>
      <c r="K5966" s="28" t="str">
        <f t="shared" si="190"/>
        <v>-</v>
      </c>
    </row>
    <row r="5967" spans="1:11" x14ac:dyDescent="0.35">
      <c r="A5967" s="69">
        <f t="shared" si="191"/>
        <v>45809</v>
      </c>
      <c r="B5967" t="s">
        <v>914</v>
      </c>
      <c r="C5967" t="s">
        <v>280</v>
      </c>
      <c r="D5967" t="s">
        <v>888</v>
      </c>
      <c r="E5967" t="s">
        <v>296</v>
      </c>
      <c r="F5967" t="s">
        <v>297</v>
      </c>
      <c r="G5967" t="s">
        <v>126</v>
      </c>
      <c r="H5967" t="s">
        <v>886</v>
      </c>
      <c r="I5967" s="68" t="str">
        <f>VLOOKUP(E5967,Refs!$P$2:$R$29,3,FALSE)</f>
        <v>Y63</v>
      </c>
      <c r="J5967" s="68" t="str">
        <f>VLOOKUP(E5967,Refs!$P$2:$S$29,4,FALSE)</f>
        <v>North East and Yorkshire</v>
      </c>
      <c r="K5967" s="28" t="str">
        <f t="shared" si="190"/>
        <v>-</v>
      </c>
    </row>
    <row r="5968" spans="1:11" x14ac:dyDescent="0.35">
      <c r="A5968" s="69">
        <f t="shared" si="191"/>
        <v>45809</v>
      </c>
      <c r="B5968" t="s">
        <v>914</v>
      </c>
      <c r="C5968" t="s">
        <v>280</v>
      </c>
      <c r="D5968" t="s">
        <v>888</v>
      </c>
      <c r="E5968" t="s">
        <v>296</v>
      </c>
      <c r="F5968" t="s">
        <v>297</v>
      </c>
      <c r="G5968" t="s">
        <v>127</v>
      </c>
      <c r="H5968">
        <v>796</v>
      </c>
      <c r="I5968" s="68" t="str">
        <f>VLOOKUP(E5968,Refs!$P$2:$R$29,3,FALSE)</f>
        <v>Y63</v>
      </c>
      <c r="J5968" s="68" t="str">
        <f>VLOOKUP(E5968,Refs!$P$2:$S$29,4,FALSE)</f>
        <v>North East and Yorkshire</v>
      </c>
      <c r="K5968" s="28">
        <f t="shared" si="190"/>
        <v>796</v>
      </c>
    </row>
    <row r="5969" spans="1:11" x14ac:dyDescent="0.35">
      <c r="A5969" s="69">
        <f t="shared" si="191"/>
        <v>45809</v>
      </c>
      <c r="B5969" t="s">
        <v>914</v>
      </c>
      <c r="C5969" t="s">
        <v>280</v>
      </c>
      <c r="D5969" t="s">
        <v>888</v>
      </c>
      <c r="E5969" t="s">
        <v>296</v>
      </c>
      <c r="F5969" t="s">
        <v>297</v>
      </c>
      <c r="G5969" t="s">
        <v>128</v>
      </c>
      <c r="H5969">
        <v>132</v>
      </c>
      <c r="I5969" s="68" t="str">
        <f>VLOOKUP(E5969,Refs!$P$2:$R$29,3,FALSE)</f>
        <v>Y63</v>
      </c>
      <c r="J5969" s="68" t="str">
        <f>VLOOKUP(E5969,Refs!$P$2:$S$29,4,FALSE)</f>
        <v>North East and Yorkshire</v>
      </c>
      <c r="K5969" s="28">
        <f t="shared" si="190"/>
        <v>132</v>
      </c>
    </row>
    <row r="5970" spans="1:11" x14ac:dyDescent="0.35">
      <c r="A5970" s="69">
        <f t="shared" si="191"/>
        <v>45809</v>
      </c>
      <c r="B5970" t="s">
        <v>914</v>
      </c>
      <c r="C5970" t="s">
        <v>280</v>
      </c>
      <c r="D5970" t="s">
        <v>888</v>
      </c>
      <c r="E5970" t="s">
        <v>296</v>
      </c>
      <c r="F5970" t="s">
        <v>297</v>
      </c>
      <c r="G5970" t="s">
        <v>129</v>
      </c>
      <c r="H5970">
        <v>61</v>
      </c>
      <c r="I5970" s="68" t="str">
        <f>VLOOKUP(E5970,Refs!$P$2:$R$29,3,FALSE)</f>
        <v>Y63</v>
      </c>
      <c r="J5970" s="68" t="str">
        <f>VLOOKUP(E5970,Refs!$P$2:$S$29,4,FALSE)</f>
        <v>North East and Yorkshire</v>
      </c>
      <c r="K5970" s="28">
        <f t="shared" si="190"/>
        <v>61</v>
      </c>
    </row>
    <row r="5971" spans="1:11" x14ac:dyDescent="0.35">
      <c r="A5971" s="69">
        <f t="shared" si="191"/>
        <v>45809</v>
      </c>
      <c r="B5971" t="s">
        <v>914</v>
      </c>
      <c r="C5971" t="s">
        <v>280</v>
      </c>
      <c r="D5971" t="s">
        <v>888</v>
      </c>
      <c r="E5971" t="s">
        <v>296</v>
      </c>
      <c r="F5971" t="s">
        <v>297</v>
      </c>
      <c r="G5971" t="s">
        <v>130</v>
      </c>
      <c r="H5971">
        <v>28</v>
      </c>
      <c r="I5971" s="68" t="str">
        <f>VLOOKUP(E5971,Refs!$P$2:$R$29,3,FALSE)</f>
        <v>Y63</v>
      </c>
      <c r="J5971" s="68" t="str">
        <f>VLOOKUP(E5971,Refs!$P$2:$S$29,4,FALSE)</f>
        <v>North East and Yorkshire</v>
      </c>
      <c r="K5971" s="28">
        <f t="shared" si="190"/>
        <v>28</v>
      </c>
    </row>
    <row r="5972" spans="1:11" x14ac:dyDescent="0.35">
      <c r="A5972" s="69">
        <f t="shared" si="191"/>
        <v>45809</v>
      </c>
      <c r="B5972" t="s">
        <v>914</v>
      </c>
      <c r="C5972" t="s">
        <v>280</v>
      </c>
      <c r="D5972" t="s">
        <v>888</v>
      </c>
      <c r="E5972" t="s">
        <v>296</v>
      </c>
      <c r="F5972" t="s">
        <v>297</v>
      </c>
      <c r="G5972" t="s">
        <v>131</v>
      </c>
      <c r="H5972" t="s">
        <v>886</v>
      </c>
      <c r="I5972" s="68" t="str">
        <f>VLOOKUP(E5972,Refs!$P$2:$R$29,3,FALSE)</f>
        <v>Y63</v>
      </c>
      <c r="J5972" s="68" t="str">
        <f>VLOOKUP(E5972,Refs!$P$2:$S$29,4,FALSE)</f>
        <v>North East and Yorkshire</v>
      </c>
      <c r="K5972" s="28" t="str">
        <f t="shared" si="190"/>
        <v>-</v>
      </c>
    </row>
    <row r="5973" spans="1:11" x14ac:dyDescent="0.35">
      <c r="A5973" s="69">
        <f t="shared" si="191"/>
        <v>45809</v>
      </c>
      <c r="B5973" t="s">
        <v>914</v>
      </c>
      <c r="C5973" t="s">
        <v>280</v>
      </c>
      <c r="D5973" t="s">
        <v>888</v>
      </c>
      <c r="E5973" t="s">
        <v>296</v>
      </c>
      <c r="F5973" t="s">
        <v>297</v>
      </c>
      <c r="G5973" t="s">
        <v>132</v>
      </c>
      <c r="H5973" t="s">
        <v>886</v>
      </c>
      <c r="I5973" s="68" t="str">
        <f>VLOOKUP(E5973,Refs!$P$2:$R$29,3,FALSE)</f>
        <v>Y63</v>
      </c>
      <c r="J5973" s="68" t="str">
        <f>VLOOKUP(E5973,Refs!$P$2:$S$29,4,FALSE)</f>
        <v>North East and Yorkshire</v>
      </c>
      <c r="K5973" s="28" t="str">
        <f t="shared" si="190"/>
        <v>-</v>
      </c>
    </row>
    <row r="5974" spans="1:11" x14ac:dyDescent="0.35">
      <c r="A5974" s="69">
        <f t="shared" si="191"/>
        <v>45809</v>
      </c>
      <c r="B5974" t="s">
        <v>914</v>
      </c>
      <c r="C5974" t="s">
        <v>280</v>
      </c>
      <c r="D5974" t="s">
        <v>888</v>
      </c>
      <c r="E5974" t="s">
        <v>296</v>
      </c>
      <c r="F5974" t="s">
        <v>297</v>
      </c>
      <c r="G5974" t="s">
        <v>133</v>
      </c>
      <c r="H5974">
        <v>2903</v>
      </c>
      <c r="I5974" s="68" t="str">
        <f>VLOOKUP(E5974,Refs!$P$2:$R$29,3,FALSE)</f>
        <v>Y63</v>
      </c>
      <c r="J5974" s="68" t="str">
        <f>VLOOKUP(E5974,Refs!$P$2:$S$29,4,FALSE)</f>
        <v>North East and Yorkshire</v>
      </c>
      <c r="K5974" s="28">
        <f t="shared" si="190"/>
        <v>2903</v>
      </c>
    </row>
    <row r="5975" spans="1:11" x14ac:dyDescent="0.35">
      <c r="A5975" s="69">
        <f t="shared" si="191"/>
        <v>45809</v>
      </c>
      <c r="B5975" t="s">
        <v>914</v>
      </c>
      <c r="C5975" t="s">
        <v>280</v>
      </c>
      <c r="D5975" t="s">
        <v>888</v>
      </c>
      <c r="E5975" t="s">
        <v>296</v>
      </c>
      <c r="F5975" t="s">
        <v>297</v>
      </c>
      <c r="G5975" t="s">
        <v>134</v>
      </c>
      <c r="H5975">
        <v>2903</v>
      </c>
      <c r="I5975" s="68" t="str">
        <f>VLOOKUP(E5975,Refs!$P$2:$R$29,3,FALSE)</f>
        <v>Y63</v>
      </c>
      <c r="J5975" s="68" t="str">
        <f>VLOOKUP(E5975,Refs!$P$2:$S$29,4,FALSE)</f>
        <v>North East and Yorkshire</v>
      </c>
      <c r="K5975" s="28">
        <f t="shared" si="190"/>
        <v>2903</v>
      </c>
    </row>
    <row r="5976" spans="1:11" x14ac:dyDescent="0.35">
      <c r="A5976" s="69">
        <f t="shared" si="191"/>
        <v>45809</v>
      </c>
      <c r="B5976" t="s">
        <v>914</v>
      </c>
      <c r="C5976" t="s">
        <v>280</v>
      </c>
      <c r="D5976" t="s">
        <v>888</v>
      </c>
      <c r="E5976" t="s">
        <v>296</v>
      </c>
      <c r="F5976" t="s">
        <v>297</v>
      </c>
      <c r="G5976" t="s">
        <v>135</v>
      </c>
      <c r="H5976">
        <v>1037</v>
      </c>
      <c r="I5976" s="68" t="str">
        <f>VLOOKUP(E5976,Refs!$P$2:$R$29,3,FALSE)</f>
        <v>Y63</v>
      </c>
      <c r="J5976" s="68" t="str">
        <f>VLOOKUP(E5976,Refs!$P$2:$S$29,4,FALSE)</f>
        <v>North East and Yorkshire</v>
      </c>
      <c r="K5976" s="28">
        <f t="shared" si="190"/>
        <v>1037</v>
      </c>
    </row>
    <row r="5977" spans="1:11" x14ac:dyDescent="0.35">
      <c r="A5977" s="69">
        <f t="shared" si="191"/>
        <v>45809</v>
      </c>
      <c r="B5977" t="s">
        <v>914</v>
      </c>
      <c r="C5977" t="s">
        <v>280</v>
      </c>
      <c r="D5977" t="s">
        <v>888</v>
      </c>
      <c r="E5977" t="s">
        <v>296</v>
      </c>
      <c r="F5977" t="s">
        <v>297</v>
      </c>
      <c r="G5977" t="s">
        <v>136</v>
      </c>
      <c r="H5977">
        <v>0</v>
      </c>
      <c r="I5977" s="68" t="str">
        <f>VLOOKUP(E5977,Refs!$P$2:$R$29,3,FALSE)</f>
        <v>Y63</v>
      </c>
      <c r="J5977" s="68" t="str">
        <f>VLOOKUP(E5977,Refs!$P$2:$S$29,4,FALSE)</f>
        <v>North East and Yorkshire</v>
      </c>
      <c r="K5977" s="28" t="str">
        <f t="shared" si="190"/>
        <v/>
      </c>
    </row>
    <row r="5978" spans="1:11" x14ac:dyDescent="0.35">
      <c r="A5978" s="69">
        <f t="shared" si="191"/>
        <v>45809</v>
      </c>
      <c r="B5978" t="s">
        <v>914</v>
      </c>
      <c r="C5978" t="s">
        <v>280</v>
      </c>
      <c r="D5978" t="s">
        <v>888</v>
      </c>
      <c r="E5978" t="s">
        <v>296</v>
      </c>
      <c r="F5978" t="s">
        <v>297</v>
      </c>
      <c r="G5978" t="s">
        <v>137</v>
      </c>
      <c r="H5978">
        <v>0</v>
      </c>
      <c r="I5978" s="68" t="str">
        <f>VLOOKUP(E5978,Refs!$P$2:$R$29,3,FALSE)</f>
        <v>Y63</v>
      </c>
      <c r="J5978" s="68" t="str">
        <f>VLOOKUP(E5978,Refs!$P$2:$S$29,4,FALSE)</f>
        <v>North East and Yorkshire</v>
      </c>
      <c r="K5978" s="28" t="str">
        <f t="shared" si="190"/>
        <v/>
      </c>
    </row>
    <row r="5979" spans="1:11" x14ac:dyDescent="0.35">
      <c r="A5979" s="69">
        <f t="shared" si="191"/>
        <v>45809</v>
      </c>
      <c r="B5979" t="s">
        <v>914</v>
      </c>
      <c r="C5979" t="s">
        <v>280</v>
      </c>
      <c r="D5979" t="s">
        <v>888</v>
      </c>
      <c r="E5979" t="s">
        <v>296</v>
      </c>
      <c r="F5979" t="s">
        <v>297</v>
      </c>
      <c r="G5979" t="s">
        <v>138</v>
      </c>
      <c r="H5979">
        <v>0</v>
      </c>
      <c r="I5979" s="68" t="str">
        <f>VLOOKUP(E5979,Refs!$P$2:$R$29,3,FALSE)</f>
        <v>Y63</v>
      </c>
      <c r="J5979" s="68" t="str">
        <f>VLOOKUP(E5979,Refs!$P$2:$S$29,4,FALSE)</f>
        <v>North East and Yorkshire</v>
      </c>
      <c r="K5979" s="28" t="str">
        <f t="shared" si="190"/>
        <v/>
      </c>
    </row>
    <row r="5980" spans="1:11" x14ac:dyDescent="0.35">
      <c r="A5980" s="69">
        <f t="shared" si="191"/>
        <v>45809</v>
      </c>
      <c r="B5980" t="s">
        <v>914</v>
      </c>
      <c r="C5980" t="s">
        <v>280</v>
      </c>
      <c r="D5980" t="s">
        <v>888</v>
      </c>
      <c r="E5980" t="s">
        <v>296</v>
      </c>
      <c r="F5980" t="s">
        <v>297</v>
      </c>
      <c r="G5980" t="s">
        <v>139</v>
      </c>
      <c r="H5980">
        <v>0</v>
      </c>
      <c r="I5980" s="68" t="str">
        <f>VLOOKUP(E5980,Refs!$P$2:$R$29,3,FALSE)</f>
        <v>Y63</v>
      </c>
      <c r="J5980" s="68" t="str">
        <f>VLOOKUP(E5980,Refs!$P$2:$S$29,4,FALSE)</f>
        <v>North East and Yorkshire</v>
      </c>
      <c r="K5980" s="28" t="str">
        <f t="shared" si="190"/>
        <v/>
      </c>
    </row>
    <row r="5981" spans="1:11" x14ac:dyDescent="0.35">
      <c r="A5981" s="69">
        <f t="shared" si="191"/>
        <v>45809</v>
      </c>
      <c r="B5981" t="s">
        <v>914</v>
      </c>
      <c r="C5981" t="s">
        <v>280</v>
      </c>
      <c r="D5981" t="s">
        <v>888</v>
      </c>
      <c r="E5981" t="s">
        <v>296</v>
      </c>
      <c r="F5981" t="s">
        <v>297</v>
      </c>
      <c r="G5981" t="s">
        <v>140</v>
      </c>
      <c r="H5981">
        <v>0</v>
      </c>
      <c r="I5981" s="68" t="str">
        <f>VLOOKUP(E5981,Refs!$P$2:$R$29,3,FALSE)</f>
        <v>Y63</v>
      </c>
      <c r="J5981" s="68" t="str">
        <f>VLOOKUP(E5981,Refs!$P$2:$S$29,4,FALSE)</f>
        <v>North East and Yorkshire</v>
      </c>
      <c r="K5981" s="28" t="str">
        <f t="shared" si="190"/>
        <v/>
      </c>
    </row>
    <row r="5982" spans="1:11" x14ac:dyDescent="0.35">
      <c r="A5982" s="69">
        <f t="shared" si="191"/>
        <v>45809</v>
      </c>
      <c r="B5982" t="s">
        <v>914</v>
      </c>
      <c r="C5982" t="s">
        <v>280</v>
      </c>
      <c r="D5982" t="s">
        <v>888</v>
      </c>
      <c r="E5982" t="s">
        <v>296</v>
      </c>
      <c r="F5982" t="s">
        <v>297</v>
      </c>
      <c r="G5982" t="s">
        <v>728</v>
      </c>
      <c r="H5982">
        <v>0</v>
      </c>
      <c r="I5982" s="68" t="str">
        <f>VLOOKUP(E5982,Refs!$P$2:$R$29,3,FALSE)</f>
        <v>Y63</v>
      </c>
      <c r="J5982" s="68" t="str">
        <f>VLOOKUP(E5982,Refs!$P$2:$S$29,4,FALSE)</f>
        <v>North East and Yorkshire</v>
      </c>
      <c r="K5982" s="28" t="str">
        <f t="shared" si="190"/>
        <v/>
      </c>
    </row>
    <row r="5983" spans="1:11" x14ac:dyDescent="0.35">
      <c r="A5983" s="69">
        <f t="shared" si="191"/>
        <v>45809</v>
      </c>
      <c r="B5983" t="s">
        <v>914</v>
      </c>
      <c r="C5983" t="s">
        <v>280</v>
      </c>
      <c r="D5983" t="s">
        <v>888</v>
      </c>
      <c r="E5983" t="s">
        <v>296</v>
      </c>
      <c r="F5983" t="s">
        <v>297</v>
      </c>
      <c r="G5983" t="s">
        <v>727</v>
      </c>
      <c r="H5983">
        <v>0</v>
      </c>
      <c r="I5983" s="68" t="str">
        <f>VLOOKUP(E5983,Refs!$P$2:$R$29,3,FALSE)</f>
        <v>Y63</v>
      </c>
      <c r="J5983" s="68" t="str">
        <f>VLOOKUP(E5983,Refs!$P$2:$S$29,4,FALSE)</f>
        <v>North East and Yorkshire</v>
      </c>
      <c r="K5983" s="28" t="str">
        <f t="shared" si="190"/>
        <v/>
      </c>
    </row>
    <row r="5984" spans="1:11" x14ac:dyDescent="0.35">
      <c r="A5984" s="69">
        <f t="shared" si="191"/>
        <v>45809</v>
      </c>
      <c r="B5984" t="s">
        <v>914</v>
      </c>
      <c r="C5984" t="s">
        <v>280</v>
      </c>
      <c r="D5984" t="s">
        <v>888</v>
      </c>
      <c r="E5984" t="s">
        <v>296</v>
      </c>
      <c r="F5984" t="s">
        <v>297</v>
      </c>
      <c r="G5984" t="s">
        <v>730</v>
      </c>
      <c r="H5984">
        <v>10</v>
      </c>
      <c r="I5984" s="68" t="str">
        <f>VLOOKUP(E5984,Refs!$P$2:$R$29,3,FALSE)</f>
        <v>Y63</v>
      </c>
      <c r="J5984" s="68" t="str">
        <f>VLOOKUP(E5984,Refs!$P$2:$S$29,4,FALSE)</f>
        <v>North East and Yorkshire</v>
      </c>
      <c r="K5984" s="28">
        <f t="shared" si="190"/>
        <v>10</v>
      </c>
    </row>
    <row r="5985" spans="1:11" x14ac:dyDescent="0.35">
      <c r="A5985" s="69">
        <f t="shared" si="191"/>
        <v>45809</v>
      </c>
      <c r="B5985" t="s">
        <v>914</v>
      </c>
      <c r="C5985" t="s">
        <v>280</v>
      </c>
      <c r="D5985" t="s">
        <v>888</v>
      </c>
      <c r="E5985" t="s">
        <v>296</v>
      </c>
      <c r="F5985" t="s">
        <v>297</v>
      </c>
      <c r="G5985" t="s">
        <v>729</v>
      </c>
      <c r="H5985">
        <v>9</v>
      </c>
      <c r="I5985" s="68" t="str">
        <f>VLOOKUP(E5985,Refs!$P$2:$R$29,3,FALSE)</f>
        <v>Y63</v>
      </c>
      <c r="J5985" s="68" t="str">
        <f>VLOOKUP(E5985,Refs!$P$2:$S$29,4,FALSE)</f>
        <v>North East and Yorkshire</v>
      </c>
      <c r="K5985" s="28">
        <f t="shared" si="190"/>
        <v>9</v>
      </c>
    </row>
    <row r="5986" spans="1:11" x14ac:dyDescent="0.35">
      <c r="A5986" s="69">
        <f t="shared" si="191"/>
        <v>45809</v>
      </c>
      <c r="B5986" t="s">
        <v>914</v>
      </c>
      <c r="C5986" t="s">
        <v>278</v>
      </c>
      <c r="E5986" t="s">
        <v>300</v>
      </c>
      <c r="F5986" t="s">
        <v>301</v>
      </c>
      <c r="G5986" t="s">
        <v>10</v>
      </c>
      <c r="H5986">
        <v>164526</v>
      </c>
      <c r="I5986" s="68" t="str">
        <f>VLOOKUP(E5986,Refs!$P$2:$R$29,3,FALSE)</f>
        <v>Y62</v>
      </c>
      <c r="J5986" s="68" t="str">
        <f>VLOOKUP(E5986,Refs!$P$2:$S$29,4,FALSE)</f>
        <v>North West</v>
      </c>
      <c r="K5986" s="28">
        <f t="shared" si="190"/>
        <v>164526</v>
      </c>
    </row>
    <row r="5987" spans="1:11" x14ac:dyDescent="0.35">
      <c r="A5987" s="69">
        <f t="shared" si="191"/>
        <v>45809</v>
      </c>
      <c r="B5987" t="s">
        <v>914</v>
      </c>
      <c r="C5987" t="s">
        <v>278</v>
      </c>
      <c r="E5987" t="s">
        <v>300</v>
      </c>
      <c r="F5987" t="s">
        <v>301</v>
      </c>
      <c r="G5987" t="s">
        <v>69</v>
      </c>
      <c r="H5987">
        <v>164526</v>
      </c>
      <c r="I5987" s="68" t="str">
        <f>VLOOKUP(E5987,Refs!$P$2:$R$29,3,FALSE)</f>
        <v>Y62</v>
      </c>
      <c r="J5987" s="68" t="str">
        <f>VLOOKUP(E5987,Refs!$P$2:$S$29,4,FALSE)</f>
        <v>North West</v>
      </c>
      <c r="K5987" s="28">
        <f t="shared" si="190"/>
        <v>164526</v>
      </c>
    </row>
    <row r="5988" spans="1:11" x14ac:dyDescent="0.35">
      <c r="A5988" s="69">
        <f t="shared" si="191"/>
        <v>45809</v>
      </c>
      <c r="B5988" t="s">
        <v>914</v>
      </c>
      <c r="C5988" t="s">
        <v>278</v>
      </c>
      <c r="E5988" t="s">
        <v>300</v>
      </c>
      <c r="F5988" t="s">
        <v>301</v>
      </c>
      <c r="G5988" t="s">
        <v>20</v>
      </c>
      <c r="H5988">
        <v>160625</v>
      </c>
      <c r="I5988" s="68" t="str">
        <f>VLOOKUP(E5988,Refs!$P$2:$R$29,3,FALSE)</f>
        <v>Y62</v>
      </c>
      <c r="J5988" s="68" t="str">
        <f>VLOOKUP(E5988,Refs!$P$2:$S$29,4,FALSE)</f>
        <v>North West</v>
      </c>
      <c r="K5988" s="28">
        <f t="shared" si="190"/>
        <v>160625</v>
      </c>
    </row>
    <row r="5989" spans="1:11" x14ac:dyDescent="0.35">
      <c r="A5989" s="69">
        <f t="shared" si="191"/>
        <v>45809</v>
      </c>
      <c r="B5989" t="s">
        <v>914</v>
      </c>
      <c r="C5989" t="s">
        <v>278</v>
      </c>
      <c r="E5989" t="s">
        <v>300</v>
      </c>
      <c r="F5989" t="s">
        <v>301</v>
      </c>
      <c r="G5989" t="s">
        <v>23</v>
      </c>
      <c r="H5989">
        <v>134214</v>
      </c>
      <c r="I5989" s="68" t="str">
        <f>VLOOKUP(E5989,Refs!$P$2:$R$29,3,FALSE)</f>
        <v>Y62</v>
      </c>
      <c r="J5989" s="68" t="str">
        <f>VLOOKUP(E5989,Refs!$P$2:$S$29,4,FALSE)</f>
        <v>North West</v>
      </c>
      <c r="K5989" s="28">
        <f t="shared" si="190"/>
        <v>134214</v>
      </c>
    </row>
    <row r="5990" spans="1:11" x14ac:dyDescent="0.35">
      <c r="A5990" s="69">
        <f t="shared" si="191"/>
        <v>45809</v>
      </c>
      <c r="B5990" t="s">
        <v>914</v>
      </c>
      <c r="C5990" t="s">
        <v>278</v>
      </c>
      <c r="E5990" t="s">
        <v>300</v>
      </c>
      <c r="F5990" t="s">
        <v>301</v>
      </c>
      <c r="G5990" t="s">
        <v>19</v>
      </c>
      <c r="H5990">
        <v>3901</v>
      </c>
      <c r="I5990" s="68" t="str">
        <f>VLOOKUP(E5990,Refs!$P$2:$R$29,3,FALSE)</f>
        <v>Y62</v>
      </c>
      <c r="J5990" s="68" t="str">
        <f>VLOOKUP(E5990,Refs!$P$2:$S$29,4,FALSE)</f>
        <v>North West</v>
      </c>
      <c r="K5990" s="28">
        <f t="shared" si="190"/>
        <v>3901</v>
      </c>
    </row>
    <row r="5991" spans="1:11" x14ac:dyDescent="0.35">
      <c r="A5991" s="69">
        <f t="shared" si="191"/>
        <v>45809</v>
      </c>
      <c r="B5991" t="s">
        <v>914</v>
      </c>
      <c r="C5991" t="s">
        <v>278</v>
      </c>
      <c r="E5991" t="s">
        <v>300</v>
      </c>
      <c r="F5991" t="s">
        <v>301</v>
      </c>
      <c r="G5991" t="s">
        <v>21</v>
      </c>
      <c r="H5991">
        <v>5598934</v>
      </c>
      <c r="I5991" s="68" t="str">
        <f>VLOOKUP(E5991,Refs!$P$2:$R$29,3,FALSE)</f>
        <v>Y62</v>
      </c>
      <c r="J5991" s="68" t="str">
        <f>VLOOKUP(E5991,Refs!$P$2:$S$29,4,FALSE)</f>
        <v>North West</v>
      </c>
      <c r="K5991" s="28">
        <f t="shared" si="190"/>
        <v>5598934</v>
      </c>
    </row>
    <row r="5992" spans="1:11" x14ac:dyDescent="0.35">
      <c r="A5992" s="69">
        <f t="shared" si="191"/>
        <v>45809</v>
      </c>
      <c r="B5992" t="s">
        <v>914</v>
      </c>
      <c r="C5992" t="s">
        <v>278</v>
      </c>
      <c r="E5992" t="s">
        <v>300</v>
      </c>
      <c r="F5992" t="s">
        <v>301</v>
      </c>
      <c r="G5992" t="s">
        <v>70</v>
      </c>
      <c r="H5992">
        <v>217</v>
      </c>
      <c r="I5992" s="68" t="str">
        <f>VLOOKUP(E5992,Refs!$P$2:$R$29,3,FALSE)</f>
        <v>Y62</v>
      </c>
      <c r="J5992" s="68" t="str">
        <f>VLOOKUP(E5992,Refs!$P$2:$S$29,4,FALSE)</f>
        <v>North West</v>
      </c>
      <c r="K5992" s="28">
        <f t="shared" si="190"/>
        <v>217</v>
      </c>
    </row>
    <row r="5993" spans="1:11" x14ac:dyDescent="0.35">
      <c r="A5993" s="69">
        <f t="shared" si="191"/>
        <v>45809</v>
      </c>
      <c r="B5993" t="s">
        <v>914</v>
      </c>
      <c r="C5993" t="s">
        <v>278</v>
      </c>
      <c r="E5993" t="s">
        <v>300</v>
      </c>
      <c r="F5993" t="s">
        <v>301</v>
      </c>
      <c r="G5993" t="s">
        <v>71</v>
      </c>
      <c r="H5993">
        <v>464</v>
      </c>
      <c r="I5993" s="68" t="str">
        <f>VLOOKUP(E5993,Refs!$P$2:$R$29,3,FALSE)</f>
        <v>Y62</v>
      </c>
      <c r="J5993" s="68" t="str">
        <f>VLOOKUP(E5993,Refs!$P$2:$S$29,4,FALSE)</f>
        <v>North West</v>
      </c>
      <c r="K5993" s="28">
        <f t="shared" si="190"/>
        <v>464</v>
      </c>
    </row>
    <row r="5994" spans="1:11" x14ac:dyDescent="0.35">
      <c r="A5994" s="69">
        <f t="shared" si="191"/>
        <v>45809</v>
      </c>
      <c r="B5994" t="s">
        <v>914</v>
      </c>
      <c r="C5994" t="s">
        <v>278</v>
      </c>
      <c r="E5994" t="s">
        <v>300</v>
      </c>
      <c r="F5994" t="s">
        <v>301</v>
      </c>
      <c r="G5994" t="s">
        <v>72</v>
      </c>
      <c r="H5994">
        <v>446362</v>
      </c>
      <c r="I5994" s="68" t="str">
        <f>VLOOKUP(E5994,Refs!$P$2:$R$29,3,FALSE)</f>
        <v>Y62</v>
      </c>
      <c r="J5994" s="68" t="str">
        <f>VLOOKUP(E5994,Refs!$P$2:$S$29,4,FALSE)</f>
        <v>North West</v>
      </c>
      <c r="K5994" s="28">
        <f t="shared" si="190"/>
        <v>446362</v>
      </c>
    </row>
    <row r="5995" spans="1:11" x14ac:dyDescent="0.35">
      <c r="A5995" s="69">
        <f t="shared" si="191"/>
        <v>45809</v>
      </c>
      <c r="B5995" t="s">
        <v>914</v>
      </c>
      <c r="C5995" t="s">
        <v>278</v>
      </c>
      <c r="E5995" t="s">
        <v>300</v>
      </c>
      <c r="F5995" t="s">
        <v>301</v>
      </c>
      <c r="G5995" t="s">
        <v>73</v>
      </c>
      <c r="H5995">
        <v>16461</v>
      </c>
      <c r="I5995" s="68" t="str">
        <f>VLOOKUP(E5995,Refs!$P$2:$R$29,3,FALSE)</f>
        <v>Y62</v>
      </c>
      <c r="J5995" s="68" t="str">
        <f>VLOOKUP(E5995,Refs!$P$2:$S$29,4,FALSE)</f>
        <v>North West</v>
      </c>
      <c r="K5995" s="28">
        <f t="shared" si="190"/>
        <v>16461</v>
      </c>
    </row>
    <row r="5996" spans="1:11" x14ac:dyDescent="0.35">
      <c r="A5996" s="69">
        <f t="shared" si="191"/>
        <v>45809</v>
      </c>
      <c r="B5996" t="s">
        <v>914</v>
      </c>
      <c r="C5996" t="s">
        <v>278</v>
      </c>
      <c r="E5996" t="s">
        <v>300</v>
      </c>
      <c r="F5996" t="s">
        <v>301</v>
      </c>
      <c r="G5996" t="s">
        <v>74</v>
      </c>
      <c r="H5996">
        <v>51836611</v>
      </c>
      <c r="I5996" s="68" t="str">
        <f>VLOOKUP(E5996,Refs!$P$2:$R$29,3,FALSE)</f>
        <v>Y62</v>
      </c>
      <c r="J5996" s="68" t="str">
        <f>VLOOKUP(E5996,Refs!$P$2:$S$29,4,FALSE)</f>
        <v>North West</v>
      </c>
      <c r="K5996" s="28">
        <f t="shared" si="190"/>
        <v>51836611</v>
      </c>
    </row>
    <row r="5997" spans="1:11" x14ac:dyDescent="0.35">
      <c r="A5997" s="69">
        <f t="shared" si="191"/>
        <v>45809</v>
      </c>
      <c r="B5997" t="s">
        <v>914</v>
      </c>
      <c r="C5997" t="s">
        <v>278</v>
      </c>
      <c r="E5997" t="s">
        <v>300</v>
      </c>
      <c r="F5997" t="s">
        <v>301</v>
      </c>
      <c r="G5997" t="s">
        <v>26</v>
      </c>
      <c r="H5997">
        <v>153256</v>
      </c>
      <c r="I5997" s="68" t="str">
        <f>VLOOKUP(E5997,Refs!$P$2:$R$29,3,FALSE)</f>
        <v>Y62</v>
      </c>
      <c r="J5997" s="68" t="str">
        <f>VLOOKUP(E5997,Refs!$P$2:$S$29,4,FALSE)</f>
        <v>North West</v>
      </c>
      <c r="K5997" s="28">
        <f t="shared" si="190"/>
        <v>153256</v>
      </c>
    </row>
    <row r="5998" spans="1:11" x14ac:dyDescent="0.35">
      <c r="A5998" s="69">
        <f t="shared" si="191"/>
        <v>45809</v>
      </c>
      <c r="B5998" t="s">
        <v>914</v>
      </c>
      <c r="C5998" t="s">
        <v>278</v>
      </c>
      <c r="E5998" t="s">
        <v>300</v>
      </c>
      <c r="F5998" t="s">
        <v>301</v>
      </c>
      <c r="G5998" t="s">
        <v>75</v>
      </c>
      <c r="H5998">
        <v>23591</v>
      </c>
      <c r="I5998" s="68" t="str">
        <f>VLOOKUP(E5998,Refs!$P$2:$R$29,3,FALSE)</f>
        <v>Y62</v>
      </c>
      <c r="J5998" s="68" t="str">
        <f>VLOOKUP(E5998,Refs!$P$2:$S$29,4,FALSE)</f>
        <v>North West</v>
      </c>
      <c r="K5998" s="28">
        <f t="shared" si="190"/>
        <v>23591</v>
      </c>
    </row>
    <row r="5999" spans="1:11" x14ac:dyDescent="0.35">
      <c r="A5999" s="69">
        <f t="shared" si="191"/>
        <v>45809</v>
      </c>
      <c r="B5999" t="s">
        <v>914</v>
      </c>
      <c r="C5999" t="s">
        <v>278</v>
      </c>
      <c r="E5999" t="s">
        <v>300</v>
      </c>
      <c r="F5999" t="s">
        <v>301</v>
      </c>
      <c r="G5999" t="s">
        <v>76</v>
      </c>
      <c r="H5999">
        <v>114276</v>
      </c>
      <c r="I5999" s="68" t="str">
        <f>VLOOKUP(E5999,Refs!$P$2:$R$29,3,FALSE)</f>
        <v>Y62</v>
      </c>
      <c r="J5999" s="68" t="str">
        <f>VLOOKUP(E5999,Refs!$P$2:$S$29,4,FALSE)</f>
        <v>North West</v>
      </c>
      <c r="K5999" s="28">
        <f t="shared" si="190"/>
        <v>114276</v>
      </c>
    </row>
    <row r="6000" spans="1:11" x14ac:dyDescent="0.35">
      <c r="A6000" s="69">
        <f t="shared" si="191"/>
        <v>45809</v>
      </c>
      <c r="B6000" t="s">
        <v>914</v>
      </c>
      <c r="C6000" t="s">
        <v>278</v>
      </c>
      <c r="E6000" t="s">
        <v>300</v>
      </c>
      <c r="F6000" t="s">
        <v>301</v>
      </c>
      <c r="G6000" t="s">
        <v>77</v>
      </c>
      <c r="H6000">
        <v>10555</v>
      </c>
      <c r="I6000" s="68" t="str">
        <f>VLOOKUP(E6000,Refs!$P$2:$R$29,3,FALSE)</f>
        <v>Y62</v>
      </c>
      <c r="J6000" s="68" t="str">
        <f>VLOOKUP(E6000,Refs!$P$2:$S$29,4,FALSE)</f>
        <v>North West</v>
      </c>
      <c r="K6000" s="28">
        <f t="shared" si="190"/>
        <v>10555</v>
      </c>
    </row>
    <row r="6001" spans="1:11" x14ac:dyDescent="0.35">
      <c r="A6001" s="69">
        <f t="shared" si="191"/>
        <v>45809</v>
      </c>
      <c r="B6001" t="s">
        <v>914</v>
      </c>
      <c r="C6001" t="s">
        <v>278</v>
      </c>
      <c r="E6001" t="s">
        <v>300</v>
      </c>
      <c r="F6001" t="s">
        <v>301</v>
      </c>
      <c r="G6001" t="s">
        <v>78</v>
      </c>
      <c r="H6001">
        <v>4834</v>
      </c>
      <c r="I6001" s="68" t="str">
        <f>VLOOKUP(E6001,Refs!$P$2:$R$29,3,FALSE)</f>
        <v>Y62</v>
      </c>
      <c r="J6001" s="68" t="str">
        <f>VLOOKUP(E6001,Refs!$P$2:$S$29,4,FALSE)</f>
        <v>North West</v>
      </c>
      <c r="K6001" s="28">
        <f t="shared" si="190"/>
        <v>4834</v>
      </c>
    </row>
    <row r="6002" spans="1:11" x14ac:dyDescent="0.35">
      <c r="A6002" s="69">
        <f t="shared" si="191"/>
        <v>45809</v>
      </c>
      <c r="B6002" t="s">
        <v>914</v>
      </c>
      <c r="C6002" t="s">
        <v>278</v>
      </c>
      <c r="E6002" t="s">
        <v>300</v>
      </c>
      <c r="F6002" t="s">
        <v>301</v>
      </c>
      <c r="G6002" t="s">
        <v>79</v>
      </c>
      <c r="H6002">
        <v>0</v>
      </c>
      <c r="I6002" s="68" t="str">
        <f>VLOOKUP(E6002,Refs!$P$2:$R$29,3,FALSE)</f>
        <v>Y62</v>
      </c>
      <c r="J6002" s="68" t="str">
        <f>VLOOKUP(E6002,Refs!$P$2:$S$29,4,FALSE)</f>
        <v>North West</v>
      </c>
      <c r="K6002" s="28" t="str">
        <f t="shared" si="190"/>
        <v/>
      </c>
    </row>
    <row r="6003" spans="1:11" x14ac:dyDescent="0.35">
      <c r="A6003" s="69">
        <f t="shared" si="191"/>
        <v>45809</v>
      </c>
      <c r="B6003" t="s">
        <v>914</v>
      </c>
      <c r="C6003" t="s">
        <v>278</v>
      </c>
      <c r="E6003" t="s">
        <v>300</v>
      </c>
      <c r="F6003" t="s">
        <v>301</v>
      </c>
      <c r="G6003" t="s">
        <v>25</v>
      </c>
      <c r="H6003">
        <v>70096</v>
      </c>
      <c r="I6003" s="68" t="str">
        <f>VLOOKUP(E6003,Refs!$P$2:$R$29,3,FALSE)</f>
        <v>Y62</v>
      </c>
      <c r="J6003" s="68" t="str">
        <f>VLOOKUP(E6003,Refs!$P$2:$S$29,4,FALSE)</f>
        <v>North West</v>
      </c>
      <c r="K6003" s="28">
        <f t="shared" si="190"/>
        <v>70096</v>
      </c>
    </row>
    <row r="6004" spans="1:11" x14ac:dyDescent="0.35">
      <c r="A6004" s="69">
        <f t="shared" si="191"/>
        <v>45809</v>
      </c>
      <c r="B6004" t="s">
        <v>914</v>
      </c>
      <c r="C6004" t="s">
        <v>278</v>
      </c>
      <c r="E6004" t="s">
        <v>300</v>
      </c>
      <c r="F6004" t="s">
        <v>301</v>
      </c>
      <c r="G6004" t="s">
        <v>80</v>
      </c>
      <c r="H6004">
        <v>271</v>
      </c>
      <c r="I6004" s="68" t="str">
        <f>VLOOKUP(E6004,Refs!$P$2:$R$29,3,FALSE)</f>
        <v>Y62</v>
      </c>
      <c r="J6004" s="68" t="str">
        <f>VLOOKUP(E6004,Refs!$P$2:$S$29,4,FALSE)</f>
        <v>North West</v>
      </c>
      <c r="K6004" s="28">
        <f t="shared" si="190"/>
        <v>271</v>
      </c>
    </row>
    <row r="6005" spans="1:11" x14ac:dyDescent="0.35">
      <c r="A6005" s="69">
        <f t="shared" si="191"/>
        <v>45809</v>
      </c>
      <c r="B6005" t="s">
        <v>914</v>
      </c>
      <c r="C6005" t="s">
        <v>278</v>
      </c>
      <c r="E6005" t="s">
        <v>300</v>
      </c>
      <c r="F6005" t="s">
        <v>301</v>
      </c>
      <c r="G6005" t="s">
        <v>81</v>
      </c>
      <c r="H6005">
        <v>16651</v>
      </c>
      <c r="I6005" s="68" t="str">
        <f>VLOOKUP(E6005,Refs!$P$2:$R$29,3,FALSE)</f>
        <v>Y62</v>
      </c>
      <c r="J6005" s="68" t="str">
        <f>VLOOKUP(E6005,Refs!$P$2:$S$29,4,FALSE)</f>
        <v>North West</v>
      </c>
      <c r="K6005" s="28">
        <f t="shared" si="190"/>
        <v>16651</v>
      </c>
    </row>
    <row r="6006" spans="1:11" x14ac:dyDescent="0.35">
      <c r="A6006" s="69">
        <f t="shared" si="191"/>
        <v>45809</v>
      </c>
      <c r="B6006" t="s">
        <v>914</v>
      </c>
      <c r="C6006" t="s">
        <v>278</v>
      </c>
      <c r="E6006" t="s">
        <v>300</v>
      </c>
      <c r="F6006" t="s">
        <v>301</v>
      </c>
      <c r="G6006" t="s">
        <v>82</v>
      </c>
      <c r="H6006">
        <v>6769</v>
      </c>
      <c r="I6006" s="68" t="str">
        <f>VLOOKUP(E6006,Refs!$P$2:$R$29,3,FALSE)</f>
        <v>Y62</v>
      </c>
      <c r="J6006" s="68" t="str">
        <f>VLOOKUP(E6006,Refs!$P$2:$S$29,4,FALSE)</f>
        <v>North West</v>
      </c>
      <c r="K6006" s="28">
        <f t="shared" si="190"/>
        <v>6769</v>
      </c>
    </row>
    <row r="6007" spans="1:11" x14ac:dyDescent="0.35">
      <c r="A6007" s="69">
        <f t="shared" si="191"/>
        <v>45809</v>
      </c>
      <c r="B6007" t="s">
        <v>914</v>
      </c>
      <c r="C6007" t="s">
        <v>278</v>
      </c>
      <c r="E6007" t="s">
        <v>300</v>
      </c>
      <c r="F6007" t="s">
        <v>301</v>
      </c>
      <c r="G6007" t="s">
        <v>83</v>
      </c>
      <c r="H6007">
        <v>2120</v>
      </c>
      <c r="I6007" s="68" t="str">
        <f>VLOOKUP(E6007,Refs!$P$2:$R$29,3,FALSE)</f>
        <v>Y62</v>
      </c>
      <c r="J6007" s="68" t="str">
        <f>VLOOKUP(E6007,Refs!$P$2:$S$29,4,FALSE)</f>
        <v>North West</v>
      </c>
      <c r="K6007" s="28">
        <f t="shared" si="190"/>
        <v>2120</v>
      </c>
    </row>
    <row r="6008" spans="1:11" x14ac:dyDescent="0.35">
      <c r="A6008" s="69">
        <f t="shared" si="191"/>
        <v>45809</v>
      </c>
      <c r="B6008" t="s">
        <v>914</v>
      </c>
      <c r="C6008" t="s">
        <v>278</v>
      </c>
      <c r="E6008" t="s">
        <v>300</v>
      </c>
      <c r="F6008" t="s">
        <v>301</v>
      </c>
      <c r="G6008" t="s">
        <v>84</v>
      </c>
      <c r="H6008">
        <v>8941</v>
      </c>
      <c r="I6008" s="68" t="str">
        <f>VLOOKUP(E6008,Refs!$P$2:$R$29,3,FALSE)</f>
        <v>Y62</v>
      </c>
      <c r="J6008" s="68" t="str">
        <f>VLOOKUP(E6008,Refs!$P$2:$S$29,4,FALSE)</f>
        <v>North West</v>
      </c>
      <c r="K6008" s="28">
        <f t="shared" si="190"/>
        <v>8941</v>
      </c>
    </row>
    <row r="6009" spans="1:11" x14ac:dyDescent="0.35">
      <c r="A6009" s="69">
        <f t="shared" si="191"/>
        <v>45809</v>
      </c>
      <c r="B6009" t="s">
        <v>914</v>
      </c>
      <c r="C6009" t="s">
        <v>278</v>
      </c>
      <c r="E6009" t="s">
        <v>300</v>
      </c>
      <c r="F6009" t="s">
        <v>301</v>
      </c>
      <c r="G6009" t="s">
        <v>85</v>
      </c>
      <c r="H6009">
        <v>710</v>
      </c>
      <c r="I6009" s="68" t="str">
        <f>VLOOKUP(E6009,Refs!$P$2:$R$29,3,FALSE)</f>
        <v>Y62</v>
      </c>
      <c r="J6009" s="68" t="str">
        <f>VLOOKUP(E6009,Refs!$P$2:$S$29,4,FALSE)</f>
        <v>North West</v>
      </c>
      <c r="K6009" s="28">
        <f t="shared" si="190"/>
        <v>710</v>
      </c>
    </row>
    <row r="6010" spans="1:11" x14ac:dyDescent="0.35">
      <c r="A6010" s="69">
        <f t="shared" si="191"/>
        <v>45809</v>
      </c>
      <c r="B6010" t="s">
        <v>914</v>
      </c>
      <c r="C6010" t="s">
        <v>278</v>
      </c>
      <c r="E6010" t="s">
        <v>300</v>
      </c>
      <c r="F6010" t="s">
        <v>301</v>
      </c>
      <c r="G6010" t="s">
        <v>86</v>
      </c>
      <c r="H6010">
        <v>296</v>
      </c>
      <c r="I6010" s="68" t="str">
        <f>VLOOKUP(E6010,Refs!$P$2:$R$29,3,FALSE)</f>
        <v>Y62</v>
      </c>
      <c r="J6010" s="68" t="str">
        <f>VLOOKUP(E6010,Refs!$P$2:$S$29,4,FALSE)</f>
        <v>North West</v>
      </c>
      <c r="K6010" s="28">
        <f t="shared" si="190"/>
        <v>296</v>
      </c>
    </row>
    <row r="6011" spans="1:11" x14ac:dyDescent="0.35">
      <c r="A6011" s="69">
        <f t="shared" si="191"/>
        <v>45809</v>
      </c>
      <c r="B6011" t="s">
        <v>914</v>
      </c>
      <c r="C6011" t="s">
        <v>278</v>
      </c>
      <c r="E6011" t="s">
        <v>300</v>
      </c>
      <c r="F6011" t="s">
        <v>301</v>
      </c>
      <c r="G6011" t="s">
        <v>87</v>
      </c>
      <c r="H6011" t="s">
        <v>886</v>
      </c>
      <c r="I6011" s="68" t="str">
        <f>VLOOKUP(E6011,Refs!$P$2:$R$29,3,FALSE)</f>
        <v>Y62</v>
      </c>
      <c r="J6011" s="68" t="str">
        <f>VLOOKUP(E6011,Refs!$P$2:$S$29,4,FALSE)</f>
        <v>North West</v>
      </c>
      <c r="K6011" s="28" t="str">
        <f t="shared" si="190"/>
        <v>-</v>
      </c>
    </row>
    <row r="6012" spans="1:11" x14ac:dyDescent="0.35">
      <c r="A6012" s="69">
        <f t="shared" si="191"/>
        <v>45809</v>
      </c>
      <c r="B6012" t="s">
        <v>914</v>
      </c>
      <c r="C6012" t="s">
        <v>278</v>
      </c>
      <c r="E6012" t="s">
        <v>300</v>
      </c>
      <c r="F6012" t="s">
        <v>301</v>
      </c>
      <c r="G6012" t="s">
        <v>88</v>
      </c>
      <c r="H6012" t="s">
        <v>886</v>
      </c>
      <c r="I6012" s="68" t="str">
        <f>VLOOKUP(E6012,Refs!$P$2:$R$29,3,FALSE)</f>
        <v>Y62</v>
      </c>
      <c r="J6012" s="68" t="str">
        <f>VLOOKUP(E6012,Refs!$P$2:$S$29,4,FALSE)</f>
        <v>North West</v>
      </c>
      <c r="K6012" s="28" t="str">
        <f t="shared" si="190"/>
        <v>-</v>
      </c>
    </row>
    <row r="6013" spans="1:11" x14ac:dyDescent="0.35">
      <c r="A6013" s="69">
        <f t="shared" si="191"/>
        <v>45809</v>
      </c>
      <c r="B6013" t="s">
        <v>914</v>
      </c>
      <c r="C6013" t="s">
        <v>278</v>
      </c>
      <c r="E6013" t="s">
        <v>300</v>
      </c>
      <c r="F6013" t="s">
        <v>301</v>
      </c>
      <c r="G6013" t="s">
        <v>89</v>
      </c>
      <c r="H6013">
        <v>168140</v>
      </c>
      <c r="I6013" s="68" t="str">
        <f>VLOOKUP(E6013,Refs!$P$2:$R$29,3,FALSE)</f>
        <v>Y62</v>
      </c>
      <c r="J6013" s="68" t="str">
        <f>VLOOKUP(E6013,Refs!$P$2:$S$29,4,FALSE)</f>
        <v>North West</v>
      </c>
      <c r="K6013" s="28">
        <f t="shared" si="190"/>
        <v>168140</v>
      </c>
    </row>
    <row r="6014" spans="1:11" x14ac:dyDescent="0.35">
      <c r="A6014" s="69">
        <f t="shared" si="191"/>
        <v>45809</v>
      </c>
      <c r="B6014" t="s">
        <v>914</v>
      </c>
      <c r="C6014" t="s">
        <v>278</v>
      </c>
      <c r="E6014" t="s">
        <v>300</v>
      </c>
      <c r="F6014" t="s">
        <v>301</v>
      </c>
      <c r="G6014" t="s">
        <v>27</v>
      </c>
      <c r="H6014">
        <v>18338</v>
      </c>
      <c r="I6014" s="68" t="str">
        <f>VLOOKUP(E6014,Refs!$P$2:$R$29,3,FALSE)</f>
        <v>Y62</v>
      </c>
      <c r="J6014" s="68" t="str">
        <f>VLOOKUP(E6014,Refs!$P$2:$S$29,4,FALSE)</f>
        <v>North West</v>
      </c>
      <c r="K6014" s="28">
        <f t="shared" si="190"/>
        <v>18338</v>
      </c>
    </row>
    <row r="6015" spans="1:11" x14ac:dyDescent="0.35">
      <c r="A6015" s="69">
        <f t="shared" si="191"/>
        <v>45809</v>
      </c>
      <c r="B6015" t="s">
        <v>914</v>
      </c>
      <c r="C6015" t="s">
        <v>278</v>
      </c>
      <c r="E6015" t="s">
        <v>300</v>
      </c>
      <c r="F6015" t="s">
        <v>301</v>
      </c>
      <c r="G6015" t="s">
        <v>29</v>
      </c>
      <c r="H6015">
        <v>27261</v>
      </c>
      <c r="I6015" s="68" t="str">
        <f>VLOOKUP(E6015,Refs!$P$2:$R$29,3,FALSE)</f>
        <v>Y62</v>
      </c>
      <c r="J6015" s="68" t="str">
        <f>VLOOKUP(E6015,Refs!$P$2:$S$29,4,FALSE)</f>
        <v>North West</v>
      </c>
      <c r="K6015" s="28">
        <f t="shared" si="190"/>
        <v>27261</v>
      </c>
    </row>
    <row r="6016" spans="1:11" x14ac:dyDescent="0.35">
      <c r="A6016" s="69">
        <f t="shared" si="191"/>
        <v>45809</v>
      </c>
      <c r="B6016" t="s">
        <v>914</v>
      </c>
      <c r="C6016" t="s">
        <v>278</v>
      </c>
      <c r="E6016" t="s">
        <v>300</v>
      </c>
      <c r="F6016" t="s">
        <v>301</v>
      </c>
      <c r="G6016" t="s">
        <v>90</v>
      </c>
      <c r="H6016">
        <v>10013</v>
      </c>
      <c r="I6016" s="68" t="str">
        <f>VLOOKUP(E6016,Refs!$P$2:$R$29,3,FALSE)</f>
        <v>Y62</v>
      </c>
      <c r="J6016" s="68" t="str">
        <f>VLOOKUP(E6016,Refs!$P$2:$S$29,4,FALSE)</f>
        <v>North West</v>
      </c>
      <c r="K6016" s="28">
        <f t="shared" si="190"/>
        <v>10013</v>
      </c>
    </row>
    <row r="6017" spans="1:11" x14ac:dyDescent="0.35">
      <c r="A6017" s="69">
        <f t="shared" si="191"/>
        <v>45809</v>
      </c>
      <c r="B6017" t="s">
        <v>914</v>
      </c>
      <c r="C6017" t="s">
        <v>278</v>
      </c>
      <c r="E6017" t="s">
        <v>300</v>
      </c>
      <c r="F6017" t="s">
        <v>301</v>
      </c>
      <c r="G6017" t="s">
        <v>91</v>
      </c>
      <c r="H6017">
        <v>175</v>
      </c>
      <c r="I6017" s="68" t="str">
        <f>VLOOKUP(E6017,Refs!$P$2:$R$29,3,FALSE)</f>
        <v>Y62</v>
      </c>
      <c r="J6017" s="68" t="str">
        <f>VLOOKUP(E6017,Refs!$P$2:$S$29,4,FALSE)</f>
        <v>North West</v>
      </c>
      <c r="K6017" s="28">
        <f t="shared" si="190"/>
        <v>175</v>
      </c>
    </row>
    <row r="6018" spans="1:11" x14ac:dyDescent="0.35">
      <c r="A6018" s="69">
        <f t="shared" si="191"/>
        <v>45809</v>
      </c>
      <c r="B6018" t="s">
        <v>914</v>
      </c>
      <c r="C6018" t="s">
        <v>278</v>
      </c>
      <c r="E6018" t="s">
        <v>300</v>
      </c>
      <c r="F6018" t="s">
        <v>301</v>
      </c>
      <c r="G6018" t="s">
        <v>92</v>
      </c>
      <c r="H6018">
        <v>2934</v>
      </c>
      <c r="I6018" s="68" t="str">
        <f>VLOOKUP(E6018,Refs!$P$2:$R$29,3,FALSE)</f>
        <v>Y62</v>
      </c>
      <c r="J6018" s="68" t="str">
        <f>VLOOKUP(E6018,Refs!$P$2:$S$29,4,FALSE)</f>
        <v>North West</v>
      </c>
      <c r="K6018" s="28">
        <f t="shared" ref="K6018:K6081" si="192">IF(OR(H6018="NULL",H6018=0,H6018=""),"",H6018)</f>
        <v>2934</v>
      </c>
    </row>
    <row r="6019" spans="1:11" x14ac:dyDescent="0.35">
      <c r="A6019" s="69">
        <f t="shared" ref="A6019:A6082" si="193">DATEVALUE(RIGHT(B6019,8))</f>
        <v>45809</v>
      </c>
      <c r="B6019" t="s">
        <v>914</v>
      </c>
      <c r="C6019" t="s">
        <v>278</v>
      </c>
      <c r="E6019" t="s">
        <v>300</v>
      </c>
      <c r="F6019" t="s">
        <v>301</v>
      </c>
      <c r="G6019" t="s">
        <v>93</v>
      </c>
      <c r="H6019">
        <v>702</v>
      </c>
      <c r="I6019" s="68" t="str">
        <f>VLOOKUP(E6019,Refs!$P$2:$R$29,3,FALSE)</f>
        <v>Y62</v>
      </c>
      <c r="J6019" s="68" t="str">
        <f>VLOOKUP(E6019,Refs!$P$2:$S$29,4,FALSE)</f>
        <v>North West</v>
      </c>
      <c r="K6019" s="28">
        <f t="shared" si="192"/>
        <v>702</v>
      </c>
    </row>
    <row r="6020" spans="1:11" x14ac:dyDescent="0.35">
      <c r="A6020" s="69">
        <f t="shared" si="193"/>
        <v>45809</v>
      </c>
      <c r="B6020" t="s">
        <v>914</v>
      </c>
      <c r="C6020" t="s">
        <v>278</v>
      </c>
      <c r="E6020" t="s">
        <v>300</v>
      </c>
      <c r="F6020" t="s">
        <v>301</v>
      </c>
      <c r="G6020" t="s">
        <v>94</v>
      </c>
      <c r="H6020">
        <v>10132</v>
      </c>
      <c r="I6020" s="68" t="str">
        <f>VLOOKUP(E6020,Refs!$P$2:$R$29,3,FALSE)</f>
        <v>Y62</v>
      </c>
      <c r="J6020" s="68" t="str">
        <f>VLOOKUP(E6020,Refs!$P$2:$S$29,4,FALSE)</f>
        <v>North West</v>
      </c>
      <c r="K6020" s="28">
        <f t="shared" si="192"/>
        <v>10132</v>
      </c>
    </row>
    <row r="6021" spans="1:11" x14ac:dyDescent="0.35">
      <c r="A6021" s="69">
        <f t="shared" si="193"/>
        <v>45809</v>
      </c>
      <c r="B6021" t="s">
        <v>914</v>
      </c>
      <c r="C6021" t="s">
        <v>278</v>
      </c>
      <c r="E6021" t="s">
        <v>300</v>
      </c>
      <c r="F6021" t="s">
        <v>301</v>
      </c>
      <c r="G6021" t="s">
        <v>95</v>
      </c>
      <c r="H6021">
        <v>2517</v>
      </c>
      <c r="I6021" s="68" t="str">
        <f>VLOOKUP(E6021,Refs!$P$2:$R$29,3,FALSE)</f>
        <v>Y62</v>
      </c>
      <c r="J6021" s="68" t="str">
        <f>VLOOKUP(E6021,Refs!$P$2:$S$29,4,FALSE)</f>
        <v>North West</v>
      </c>
      <c r="K6021" s="28">
        <f t="shared" si="192"/>
        <v>2517</v>
      </c>
    </row>
    <row r="6022" spans="1:11" x14ac:dyDescent="0.35">
      <c r="A6022" s="69">
        <f t="shared" si="193"/>
        <v>45809</v>
      </c>
      <c r="B6022" t="s">
        <v>914</v>
      </c>
      <c r="C6022" t="s">
        <v>278</v>
      </c>
      <c r="E6022" t="s">
        <v>300</v>
      </c>
      <c r="F6022" t="s">
        <v>301</v>
      </c>
      <c r="G6022" t="s">
        <v>96</v>
      </c>
      <c r="H6022">
        <v>14213</v>
      </c>
      <c r="I6022" s="68" t="str">
        <f>VLOOKUP(E6022,Refs!$P$2:$R$29,3,FALSE)</f>
        <v>Y62</v>
      </c>
      <c r="J6022" s="68" t="str">
        <f>VLOOKUP(E6022,Refs!$P$2:$S$29,4,FALSE)</f>
        <v>North West</v>
      </c>
      <c r="K6022" s="28">
        <f t="shared" si="192"/>
        <v>14213</v>
      </c>
    </row>
    <row r="6023" spans="1:11" x14ac:dyDescent="0.35">
      <c r="A6023" s="69">
        <f t="shared" si="193"/>
        <v>45809</v>
      </c>
      <c r="B6023" t="s">
        <v>914</v>
      </c>
      <c r="C6023" t="s">
        <v>278</v>
      </c>
      <c r="E6023" t="s">
        <v>300</v>
      </c>
      <c r="F6023" t="s">
        <v>301</v>
      </c>
      <c r="G6023" t="s">
        <v>31</v>
      </c>
      <c r="H6023">
        <v>2173</v>
      </c>
      <c r="I6023" s="68" t="str">
        <f>VLOOKUP(E6023,Refs!$P$2:$R$29,3,FALSE)</f>
        <v>Y62</v>
      </c>
      <c r="J6023" s="68" t="str">
        <f>VLOOKUP(E6023,Refs!$P$2:$S$29,4,FALSE)</f>
        <v>North West</v>
      </c>
      <c r="K6023" s="28">
        <f t="shared" si="192"/>
        <v>2173</v>
      </c>
    </row>
    <row r="6024" spans="1:11" x14ac:dyDescent="0.35">
      <c r="A6024" s="69">
        <f t="shared" si="193"/>
        <v>45809</v>
      </c>
      <c r="B6024" t="s">
        <v>914</v>
      </c>
      <c r="C6024" t="s">
        <v>278</v>
      </c>
      <c r="E6024" t="s">
        <v>300</v>
      </c>
      <c r="F6024" t="s">
        <v>301</v>
      </c>
      <c r="G6024" t="s">
        <v>97</v>
      </c>
      <c r="H6024">
        <v>34683</v>
      </c>
      <c r="I6024" s="68" t="str">
        <f>VLOOKUP(E6024,Refs!$P$2:$R$29,3,FALSE)</f>
        <v>Y62</v>
      </c>
      <c r="J6024" s="68" t="str">
        <f>VLOOKUP(E6024,Refs!$P$2:$S$29,4,FALSE)</f>
        <v>North West</v>
      </c>
      <c r="K6024" s="28">
        <f t="shared" si="192"/>
        <v>34683</v>
      </c>
    </row>
    <row r="6025" spans="1:11" x14ac:dyDescent="0.35">
      <c r="A6025" s="69">
        <f t="shared" si="193"/>
        <v>45809</v>
      </c>
      <c r="B6025" t="s">
        <v>914</v>
      </c>
      <c r="C6025" t="s">
        <v>278</v>
      </c>
      <c r="E6025" t="s">
        <v>300</v>
      </c>
      <c r="F6025" t="s">
        <v>301</v>
      </c>
      <c r="G6025" t="s">
        <v>98</v>
      </c>
      <c r="H6025">
        <v>5555</v>
      </c>
      <c r="I6025" s="68" t="str">
        <f>VLOOKUP(E6025,Refs!$P$2:$R$29,3,FALSE)</f>
        <v>Y62</v>
      </c>
      <c r="J6025" s="68" t="str">
        <f>VLOOKUP(E6025,Refs!$P$2:$S$29,4,FALSE)</f>
        <v>North West</v>
      </c>
      <c r="K6025" s="28">
        <f t="shared" si="192"/>
        <v>5555</v>
      </c>
    </row>
    <row r="6026" spans="1:11" x14ac:dyDescent="0.35">
      <c r="A6026" s="69">
        <f t="shared" si="193"/>
        <v>45809</v>
      </c>
      <c r="B6026" t="s">
        <v>914</v>
      </c>
      <c r="C6026" t="s">
        <v>278</v>
      </c>
      <c r="E6026" t="s">
        <v>300</v>
      </c>
      <c r="F6026" t="s">
        <v>301</v>
      </c>
      <c r="G6026" t="s">
        <v>99</v>
      </c>
      <c r="H6026">
        <v>4736</v>
      </c>
      <c r="I6026" s="68" t="str">
        <f>VLOOKUP(E6026,Refs!$P$2:$R$29,3,FALSE)</f>
        <v>Y62</v>
      </c>
      <c r="J6026" s="68" t="str">
        <f>VLOOKUP(E6026,Refs!$P$2:$S$29,4,FALSE)</f>
        <v>North West</v>
      </c>
      <c r="K6026" s="28">
        <f t="shared" si="192"/>
        <v>4736</v>
      </c>
    </row>
    <row r="6027" spans="1:11" x14ac:dyDescent="0.35">
      <c r="A6027" s="69">
        <f t="shared" si="193"/>
        <v>45809</v>
      </c>
      <c r="B6027" t="s">
        <v>914</v>
      </c>
      <c r="C6027" t="s">
        <v>278</v>
      </c>
      <c r="E6027" t="s">
        <v>300</v>
      </c>
      <c r="F6027" t="s">
        <v>301</v>
      </c>
      <c r="G6027" t="s">
        <v>100</v>
      </c>
      <c r="H6027">
        <v>3026</v>
      </c>
      <c r="I6027" s="68" t="str">
        <f>VLOOKUP(E6027,Refs!$P$2:$R$29,3,FALSE)</f>
        <v>Y62</v>
      </c>
      <c r="J6027" s="68" t="str">
        <f>VLOOKUP(E6027,Refs!$P$2:$S$29,4,FALSE)</f>
        <v>North West</v>
      </c>
      <c r="K6027" s="28">
        <f t="shared" si="192"/>
        <v>3026</v>
      </c>
    </row>
    <row r="6028" spans="1:11" x14ac:dyDescent="0.35">
      <c r="A6028" s="69">
        <f t="shared" si="193"/>
        <v>45809</v>
      </c>
      <c r="B6028" t="s">
        <v>914</v>
      </c>
      <c r="C6028" t="s">
        <v>278</v>
      </c>
      <c r="E6028" t="s">
        <v>300</v>
      </c>
      <c r="F6028" t="s">
        <v>301</v>
      </c>
      <c r="G6028" t="s">
        <v>101</v>
      </c>
      <c r="H6028">
        <v>1507</v>
      </c>
      <c r="I6028" s="68" t="str">
        <f>VLOOKUP(E6028,Refs!$P$2:$R$29,3,FALSE)</f>
        <v>Y62</v>
      </c>
      <c r="J6028" s="68" t="str">
        <f>VLOOKUP(E6028,Refs!$P$2:$S$29,4,FALSE)</f>
        <v>North West</v>
      </c>
      <c r="K6028" s="28">
        <f t="shared" si="192"/>
        <v>1507</v>
      </c>
    </row>
    <row r="6029" spans="1:11" x14ac:dyDescent="0.35">
      <c r="A6029" s="69">
        <f t="shared" si="193"/>
        <v>45809</v>
      </c>
      <c r="B6029" t="s">
        <v>914</v>
      </c>
      <c r="C6029" t="s">
        <v>278</v>
      </c>
      <c r="E6029" t="s">
        <v>300</v>
      </c>
      <c r="F6029" t="s">
        <v>301</v>
      </c>
      <c r="G6029" t="s">
        <v>102</v>
      </c>
      <c r="H6029">
        <v>396</v>
      </c>
      <c r="I6029" s="68" t="str">
        <f>VLOOKUP(E6029,Refs!$P$2:$R$29,3,FALSE)</f>
        <v>Y62</v>
      </c>
      <c r="J6029" s="68" t="str">
        <f>VLOOKUP(E6029,Refs!$P$2:$S$29,4,FALSE)</f>
        <v>North West</v>
      </c>
      <c r="K6029" s="28">
        <f t="shared" si="192"/>
        <v>396</v>
      </c>
    </row>
    <row r="6030" spans="1:11" x14ac:dyDescent="0.35">
      <c r="A6030" s="69">
        <f t="shared" si="193"/>
        <v>45809</v>
      </c>
      <c r="B6030" t="s">
        <v>914</v>
      </c>
      <c r="C6030" t="s">
        <v>278</v>
      </c>
      <c r="E6030" t="s">
        <v>300</v>
      </c>
      <c r="F6030" t="s">
        <v>301</v>
      </c>
      <c r="G6030" t="s">
        <v>103</v>
      </c>
      <c r="H6030">
        <v>508</v>
      </c>
      <c r="I6030" s="68" t="str">
        <f>VLOOKUP(E6030,Refs!$P$2:$R$29,3,FALSE)</f>
        <v>Y62</v>
      </c>
      <c r="J6030" s="68" t="str">
        <f>VLOOKUP(E6030,Refs!$P$2:$S$29,4,FALSE)</f>
        <v>North West</v>
      </c>
      <c r="K6030" s="28">
        <f t="shared" si="192"/>
        <v>508</v>
      </c>
    </row>
    <row r="6031" spans="1:11" x14ac:dyDescent="0.35">
      <c r="A6031" s="69">
        <f t="shared" si="193"/>
        <v>45809</v>
      </c>
      <c r="B6031" t="s">
        <v>914</v>
      </c>
      <c r="C6031" t="s">
        <v>278</v>
      </c>
      <c r="E6031" t="s">
        <v>300</v>
      </c>
      <c r="F6031" t="s">
        <v>301</v>
      </c>
      <c r="G6031" t="s">
        <v>104</v>
      </c>
      <c r="H6031" t="s">
        <v>886</v>
      </c>
      <c r="I6031" s="68" t="str">
        <f>VLOOKUP(E6031,Refs!$P$2:$R$29,3,FALSE)</f>
        <v>Y62</v>
      </c>
      <c r="J6031" s="68" t="str">
        <f>VLOOKUP(E6031,Refs!$P$2:$S$29,4,FALSE)</f>
        <v>North West</v>
      </c>
      <c r="K6031" s="28" t="str">
        <f t="shared" si="192"/>
        <v>-</v>
      </c>
    </row>
    <row r="6032" spans="1:11" x14ac:dyDescent="0.35">
      <c r="A6032" s="69">
        <f t="shared" si="193"/>
        <v>45809</v>
      </c>
      <c r="B6032" t="s">
        <v>914</v>
      </c>
      <c r="C6032" t="s">
        <v>278</v>
      </c>
      <c r="E6032" t="s">
        <v>300</v>
      </c>
      <c r="F6032" t="s">
        <v>301</v>
      </c>
      <c r="G6032" t="s">
        <v>105</v>
      </c>
      <c r="H6032">
        <v>20877</v>
      </c>
      <c r="I6032" s="68" t="str">
        <f>VLOOKUP(E6032,Refs!$P$2:$R$29,3,FALSE)</f>
        <v>Y62</v>
      </c>
      <c r="J6032" s="68" t="str">
        <f>VLOOKUP(E6032,Refs!$P$2:$S$29,4,FALSE)</f>
        <v>North West</v>
      </c>
      <c r="K6032" s="28">
        <f t="shared" si="192"/>
        <v>20877</v>
      </c>
    </row>
    <row r="6033" spans="1:11" x14ac:dyDescent="0.35">
      <c r="A6033" s="69">
        <f t="shared" si="193"/>
        <v>45809</v>
      </c>
      <c r="B6033" t="s">
        <v>914</v>
      </c>
      <c r="C6033" t="s">
        <v>278</v>
      </c>
      <c r="E6033" t="s">
        <v>300</v>
      </c>
      <c r="F6033" t="s">
        <v>301</v>
      </c>
      <c r="G6033" t="s">
        <v>106</v>
      </c>
      <c r="H6033">
        <v>7205</v>
      </c>
      <c r="I6033" s="68" t="str">
        <f>VLOOKUP(E6033,Refs!$P$2:$R$29,3,FALSE)</f>
        <v>Y62</v>
      </c>
      <c r="J6033" s="68" t="str">
        <f>VLOOKUP(E6033,Refs!$P$2:$S$29,4,FALSE)</f>
        <v>North West</v>
      </c>
      <c r="K6033" s="28">
        <f t="shared" si="192"/>
        <v>7205</v>
      </c>
    </row>
    <row r="6034" spans="1:11" x14ac:dyDescent="0.35">
      <c r="A6034" s="69">
        <f t="shared" si="193"/>
        <v>45809</v>
      </c>
      <c r="B6034" t="s">
        <v>914</v>
      </c>
      <c r="C6034" t="s">
        <v>278</v>
      </c>
      <c r="E6034" t="s">
        <v>300</v>
      </c>
      <c r="F6034" t="s">
        <v>301</v>
      </c>
      <c r="G6034" t="s">
        <v>107</v>
      </c>
      <c r="H6034">
        <v>88</v>
      </c>
      <c r="I6034" s="68" t="str">
        <f>VLOOKUP(E6034,Refs!$P$2:$R$29,3,FALSE)</f>
        <v>Y62</v>
      </c>
      <c r="J6034" s="68" t="str">
        <f>VLOOKUP(E6034,Refs!$P$2:$S$29,4,FALSE)</f>
        <v>North West</v>
      </c>
      <c r="K6034" s="28">
        <f t="shared" si="192"/>
        <v>88</v>
      </c>
    </row>
    <row r="6035" spans="1:11" x14ac:dyDescent="0.35">
      <c r="A6035" s="69">
        <f t="shared" si="193"/>
        <v>45809</v>
      </c>
      <c r="B6035" t="s">
        <v>914</v>
      </c>
      <c r="C6035" t="s">
        <v>278</v>
      </c>
      <c r="E6035" t="s">
        <v>300</v>
      </c>
      <c r="F6035" t="s">
        <v>301</v>
      </c>
      <c r="G6035" t="s">
        <v>108</v>
      </c>
      <c r="H6035">
        <v>2336</v>
      </c>
      <c r="I6035" s="68" t="str">
        <f>VLOOKUP(E6035,Refs!$P$2:$R$29,3,FALSE)</f>
        <v>Y62</v>
      </c>
      <c r="J6035" s="68" t="str">
        <f>VLOOKUP(E6035,Refs!$P$2:$S$29,4,FALSE)</f>
        <v>North West</v>
      </c>
      <c r="K6035" s="28">
        <f t="shared" si="192"/>
        <v>2336</v>
      </c>
    </row>
    <row r="6036" spans="1:11" x14ac:dyDescent="0.35">
      <c r="A6036" s="69">
        <f t="shared" si="193"/>
        <v>45809</v>
      </c>
      <c r="B6036" t="s">
        <v>914</v>
      </c>
      <c r="C6036" t="s">
        <v>278</v>
      </c>
      <c r="E6036" t="s">
        <v>300</v>
      </c>
      <c r="F6036" t="s">
        <v>301</v>
      </c>
      <c r="G6036" t="s">
        <v>109</v>
      </c>
      <c r="H6036">
        <v>1433079</v>
      </c>
      <c r="I6036" s="68" t="str">
        <f>VLOOKUP(E6036,Refs!$P$2:$R$29,3,FALSE)</f>
        <v>Y62</v>
      </c>
      <c r="J6036" s="68" t="str">
        <f>VLOOKUP(E6036,Refs!$P$2:$S$29,4,FALSE)</f>
        <v>North West</v>
      </c>
      <c r="K6036" s="28">
        <f t="shared" si="192"/>
        <v>1433079</v>
      </c>
    </row>
    <row r="6037" spans="1:11" x14ac:dyDescent="0.35">
      <c r="A6037" s="69">
        <f t="shared" si="193"/>
        <v>45809</v>
      </c>
      <c r="B6037" t="s">
        <v>914</v>
      </c>
      <c r="C6037" t="s">
        <v>278</v>
      </c>
      <c r="E6037" t="s">
        <v>300</v>
      </c>
      <c r="F6037" t="s">
        <v>301</v>
      </c>
      <c r="G6037" t="s">
        <v>110</v>
      </c>
      <c r="H6037">
        <v>12804</v>
      </c>
      <c r="I6037" s="68" t="str">
        <f>VLOOKUP(E6037,Refs!$P$2:$R$29,3,FALSE)</f>
        <v>Y62</v>
      </c>
      <c r="J6037" s="68" t="str">
        <f>VLOOKUP(E6037,Refs!$P$2:$S$29,4,FALSE)</f>
        <v>North West</v>
      </c>
      <c r="K6037" s="28">
        <f t="shared" si="192"/>
        <v>12804</v>
      </c>
    </row>
    <row r="6038" spans="1:11" x14ac:dyDescent="0.35">
      <c r="A6038" s="69">
        <f t="shared" si="193"/>
        <v>45809</v>
      </c>
      <c r="B6038" t="s">
        <v>914</v>
      </c>
      <c r="C6038" t="s">
        <v>278</v>
      </c>
      <c r="E6038" t="s">
        <v>300</v>
      </c>
      <c r="F6038" t="s">
        <v>301</v>
      </c>
      <c r="G6038" t="s">
        <v>808</v>
      </c>
      <c r="H6038">
        <v>71117</v>
      </c>
      <c r="I6038" s="68" t="str">
        <f>VLOOKUP(E6038,Refs!$P$2:$R$29,3,FALSE)</f>
        <v>Y62</v>
      </c>
      <c r="J6038" s="68" t="str">
        <f>VLOOKUP(E6038,Refs!$P$2:$S$29,4,FALSE)</f>
        <v>North West</v>
      </c>
      <c r="K6038" s="28">
        <f t="shared" si="192"/>
        <v>71117</v>
      </c>
    </row>
    <row r="6039" spans="1:11" x14ac:dyDescent="0.35">
      <c r="A6039" s="69">
        <f t="shared" si="193"/>
        <v>45809</v>
      </c>
      <c r="B6039" t="s">
        <v>914</v>
      </c>
      <c r="C6039" t="s">
        <v>278</v>
      </c>
      <c r="E6039" t="s">
        <v>300</v>
      </c>
      <c r="F6039" t="s">
        <v>301</v>
      </c>
      <c r="G6039" t="s">
        <v>809</v>
      </c>
      <c r="H6039">
        <v>8201</v>
      </c>
      <c r="I6039" s="68" t="str">
        <f>VLOOKUP(E6039,Refs!$P$2:$R$29,3,FALSE)</f>
        <v>Y62</v>
      </c>
      <c r="J6039" s="68" t="str">
        <f>VLOOKUP(E6039,Refs!$P$2:$S$29,4,FALSE)</f>
        <v>North West</v>
      </c>
      <c r="K6039" s="28">
        <f t="shared" si="192"/>
        <v>8201</v>
      </c>
    </row>
    <row r="6040" spans="1:11" x14ac:dyDescent="0.35">
      <c r="A6040" s="69">
        <f t="shared" si="193"/>
        <v>45809</v>
      </c>
      <c r="B6040" t="s">
        <v>914</v>
      </c>
      <c r="C6040" t="s">
        <v>278</v>
      </c>
      <c r="E6040" t="s">
        <v>300</v>
      </c>
      <c r="F6040" t="s">
        <v>301</v>
      </c>
      <c r="G6040" t="s">
        <v>111</v>
      </c>
      <c r="H6040">
        <v>103013</v>
      </c>
      <c r="I6040" s="68" t="str">
        <f>VLOOKUP(E6040,Refs!$P$2:$R$29,3,FALSE)</f>
        <v>Y62</v>
      </c>
      <c r="J6040" s="68" t="str">
        <f>VLOOKUP(E6040,Refs!$P$2:$S$29,4,FALSE)</f>
        <v>North West</v>
      </c>
      <c r="K6040" s="28">
        <f t="shared" si="192"/>
        <v>103013</v>
      </c>
    </row>
    <row r="6041" spans="1:11" x14ac:dyDescent="0.35">
      <c r="A6041" s="69">
        <f t="shared" si="193"/>
        <v>45809</v>
      </c>
      <c r="B6041" t="s">
        <v>914</v>
      </c>
      <c r="C6041" t="s">
        <v>278</v>
      </c>
      <c r="E6041" t="s">
        <v>300</v>
      </c>
      <c r="F6041" t="s">
        <v>301</v>
      </c>
      <c r="G6041" t="s">
        <v>112</v>
      </c>
      <c r="H6041">
        <v>26</v>
      </c>
      <c r="I6041" s="68" t="str">
        <f>VLOOKUP(E6041,Refs!$P$2:$R$29,3,FALSE)</f>
        <v>Y62</v>
      </c>
      <c r="J6041" s="68" t="str">
        <f>VLOOKUP(E6041,Refs!$P$2:$S$29,4,FALSE)</f>
        <v>North West</v>
      </c>
      <c r="K6041" s="28">
        <f t="shared" si="192"/>
        <v>26</v>
      </c>
    </row>
    <row r="6042" spans="1:11" x14ac:dyDescent="0.35">
      <c r="A6042" s="69">
        <f t="shared" si="193"/>
        <v>45809</v>
      </c>
      <c r="B6042" t="s">
        <v>914</v>
      </c>
      <c r="C6042" t="s">
        <v>278</v>
      </c>
      <c r="E6042" t="s">
        <v>300</v>
      </c>
      <c r="F6042" t="s">
        <v>301</v>
      </c>
      <c r="G6042" t="s">
        <v>113</v>
      </c>
      <c r="H6042">
        <v>76994</v>
      </c>
      <c r="I6042" s="68" t="str">
        <f>VLOOKUP(E6042,Refs!$P$2:$R$29,3,FALSE)</f>
        <v>Y62</v>
      </c>
      <c r="J6042" s="68" t="str">
        <f>VLOOKUP(E6042,Refs!$P$2:$S$29,4,FALSE)</f>
        <v>North West</v>
      </c>
      <c r="K6042" s="28">
        <f t="shared" si="192"/>
        <v>76994</v>
      </c>
    </row>
    <row r="6043" spans="1:11" x14ac:dyDescent="0.35">
      <c r="A6043" s="69">
        <f t="shared" si="193"/>
        <v>45809</v>
      </c>
      <c r="B6043" t="s">
        <v>914</v>
      </c>
      <c r="C6043" t="s">
        <v>278</v>
      </c>
      <c r="E6043" t="s">
        <v>300</v>
      </c>
      <c r="F6043" t="s">
        <v>301</v>
      </c>
      <c r="G6043" t="s">
        <v>114</v>
      </c>
      <c r="H6043">
        <v>28103</v>
      </c>
      <c r="I6043" s="68" t="str">
        <f>VLOOKUP(E6043,Refs!$P$2:$R$29,3,FALSE)</f>
        <v>Y62</v>
      </c>
      <c r="J6043" s="68" t="str">
        <f>VLOOKUP(E6043,Refs!$P$2:$S$29,4,FALSE)</f>
        <v>North West</v>
      </c>
      <c r="K6043" s="28">
        <f t="shared" si="192"/>
        <v>28103</v>
      </c>
    </row>
    <row r="6044" spans="1:11" x14ac:dyDescent="0.35">
      <c r="A6044" s="69">
        <f t="shared" si="193"/>
        <v>45809</v>
      </c>
      <c r="B6044" t="s">
        <v>914</v>
      </c>
      <c r="C6044" t="s">
        <v>278</v>
      </c>
      <c r="E6044" t="s">
        <v>300</v>
      </c>
      <c r="F6044" t="s">
        <v>301</v>
      </c>
      <c r="G6044" t="s">
        <v>115</v>
      </c>
      <c r="H6044">
        <v>13304</v>
      </c>
      <c r="I6044" s="68" t="str">
        <f>VLOOKUP(E6044,Refs!$P$2:$R$29,3,FALSE)</f>
        <v>Y62</v>
      </c>
      <c r="J6044" s="68" t="str">
        <f>VLOOKUP(E6044,Refs!$P$2:$S$29,4,FALSE)</f>
        <v>North West</v>
      </c>
      <c r="K6044" s="28">
        <f t="shared" si="192"/>
        <v>13304</v>
      </c>
    </row>
    <row r="6045" spans="1:11" x14ac:dyDescent="0.35">
      <c r="A6045" s="69">
        <f t="shared" si="193"/>
        <v>45809</v>
      </c>
      <c r="B6045" t="s">
        <v>914</v>
      </c>
      <c r="C6045" t="s">
        <v>278</v>
      </c>
      <c r="E6045" t="s">
        <v>300</v>
      </c>
      <c r="F6045" t="s">
        <v>301</v>
      </c>
      <c r="G6045" t="s">
        <v>116</v>
      </c>
      <c r="H6045">
        <v>9394</v>
      </c>
      <c r="I6045" s="68" t="str">
        <f>VLOOKUP(E6045,Refs!$P$2:$R$29,3,FALSE)</f>
        <v>Y62</v>
      </c>
      <c r="J6045" s="68" t="str">
        <f>VLOOKUP(E6045,Refs!$P$2:$S$29,4,FALSE)</f>
        <v>North West</v>
      </c>
      <c r="K6045" s="28">
        <f t="shared" si="192"/>
        <v>9394</v>
      </c>
    </row>
    <row r="6046" spans="1:11" x14ac:dyDescent="0.35">
      <c r="A6046" s="69">
        <f t="shared" si="193"/>
        <v>45809</v>
      </c>
      <c r="B6046" t="s">
        <v>914</v>
      </c>
      <c r="C6046" t="s">
        <v>278</v>
      </c>
      <c r="E6046" t="s">
        <v>300</v>
      </c>
      <c r="F6046" t="s">
        <v>301</v>
      </c>
      <c r="G6046" t="s">
        <v>117</v>
      </c>
      <c r="H6046">
        <v>21029</v>
      </c>
      <c r="I6046" s="68" t="str">
        <f>VLOOKUP(E6046,Refs!$P$2:$R$29,3,FALSE)</f>
        <v>Y62</v>
      </c>
      <c r="J6046" s="68" t="str">
        <f>VLOOKUP(E6046,Refs!$P$2:$S$29,4,FALSE)</f>
        <v>North West</v>
      </c>
      <c r="K6046" s="28">
        <f t="shared" si="192"/>
        <v>21029</v>
      </c>
    </row>
    <row r="6047" spans="1:11" x14ac:dyDescent="0.35">
      <c r="A6047" s="69">
        <f t="shared" si="193"/>
        <v>45809</v>
      </c>
      <c r="B6047" t="s">
        <v>914</v>
      </c>
      <c r="C6047" t="s">
        <v>278</v>
      </c>
      <c r="E6047" t="s">
        <v>300</v>
      </c>
      <c r="F6047" t="s">
        <v>301</v>
      </c>
      <c r="G6047" t="s">
        <v>118</v>
      </c>
      <c r="H6047">
        <v>7061</v>
      </c>
      <c r="I6047" s="68" t="str">
        <f>VLOOKUP(E6047,Refs!$P$2:$R$29,3,FALSE)</f>
        <v>Y62</v>
      </c>
      <c r="J6047" s="68" t="str">
        <f>VLOOKUP(E6047,Refs!$P$2:$S$29,4,FALSE)</f>
        <v>North West</v>
      </c>
      <c r="K6047" s="28">
        <f t="shared" si="192"/>
        <v>7061</v>
      </c>
    </row>
    <row r="6048" spans="1:11" x14ac:dyDescent="0.35">
      <c r="A6048" s="69">
        <f t="shared" si="193"/>
        <v>45809</v>
      </c>
      <c r="B6048" t="s">
        <v>914</v>
      </c>
      <c r="C6048" t="s">
        <v>278</v>
      </c>
      <c r="E6048" t="s">
        <v>300</v>
      </c>
      <c r="F6048" t="s">
        <v>301</v>
      </c>
      <c r="G6048" t="s">
        <v>119</v>
      </c>
      <c r="H6048">
        <v>5048</v>
      </c>
      <c r="I6048" s="68" t="str">
        <f>VLOOKUP(E6048,Refs!$P$2:$R$29,3,FALSE)</f>
        <v>Y62</v>
      </c>
      <c r="J6048" s="68" t="str">
        <f>VLOOKUP(E6048,Refs!$P$2:$S$29,4,FALSE)</f>
        <v>North West</v>
      </c>
      <c r="K6048" s="28">
        <f t="shared" si="192"/>
        <v>5048</v>
      </c>
    </row>
    <row r="6049" spans="1:11" x14ac:dyDescent="0.35">
      <c r="A6049" s="69">
        <f t="shared" si="193"/>
        <v>45809</v>
      </c>
      <c r="B6049" t="s">
        <v>914</v>
      </c>
      <c r="C6049" t="s">
        <v>278</v>
      </c>
      <c r="E6049" t="s">
        <v>300</v>
      </c>
      <c r="F6049" t="s">
        <v>301</v>
      </c>
      <c r="G6049" t="s">
        <v>120</v>
      </c>
      <c r="H6049">
        <v>2402</v>
      </c>
      <c r="I6049" s="68" t="str">
        <f>VLOOKUP(E6049,Refs!$P$2:$R$29,3,FALSE)</f>
        <v>Y62</v>
      </c>
      <c r="J6049" s="68" t="str">
        <f>VLOOKUP(E6049,Refs!$P$2:$S$29,4,FALSE)</f>
        <v>North West</v>
      </c>
      <c r="K6049" s="28">
        <f t="shared" si="192"/>
        <v>2402</v>
      </c>
    </row>
    <row r="6050" spans="1:11" x14ac:dyDescent="0.35">
      <c r="A6050" s="69">
        <f t="shared" si="193"/>
        <v>45809</v>
      </c>
      <c r="B6050" t="s">
        <v>914</v>
      </c>
      <c r="C6050" t="s">
        <v>278</v>
      </c>
      <c r="E6050" t="s">
        <v>300</v>
      </c>
      <c r="F6050" t="s">
        <v>301</v>
      </c>
      <c r="G6050" t="s">
        <v>121</v>
      </c>
      <c r="H6050">
        <v>9589</v>
      </c>
      <c r="I6050" s="68" t="str">
        <f>VLOOKUP(E6050,Refs!$P$2:$R$29,3,FALSE)</f>
        <v>Y62</v>
      </c>
      <c r="J6050" s="68" t="str">
        <f>VLOOKUP(E6050,Refs!$P$2:$S$29,4,FALSE)</f>
        <v>North West</v>
      </c>
      <c r="K6050" s="28">
        <f t="shared" si="192"/>
        <v>9589</v>
      </c>
    </row>
    <row r="6051" spans="1:11" x14ac:dyDescent="0.35">
      <c r="A6051" s="69">
        <f t="shared" si="193"/>
        <v>45809</v>
      </c>
      <c r="B6051" t="s">
        <v>914</v>
      </c>
      <c r="C6051" t="s">
        <v>278</v>
      </c>
      <c r="E6051" t="s">
        <v>300</v>
      </c>
      <c r="F6051" t="s">
        <v>301</v>
      </c>
      <c r="G6051" t="s">
        <v>122</v>
      </c>
      <c r="H6051">
        <v>6116</v>
      </c>
      <c r="I6051" s="68" t="str">
        <f>VLOOKUP(E6051,Refs!$P$2:$R$29,3,FALSE)</f>
        <v>Y62</v>
      </c>
      <c r="J6051" s="68" t="str">
        <f>VLOOKUP(E6051,Refs!$P$2:$S$29,4,FALSE)</f>
        <v>North West</v>
      </c>
      <c r="K6051" s="28">
        <f t="shared" si="192"/>
        <v>6116</v>
      </c>
    </row>
    <row r="6052" spans="1:11" x14ac:dyDescent="0.35">
      <c r="A6052" s="69">
        <f t="shared" si="193"/>
        <v>45809</v>
      </c>
      <c r="B6052" t="s">
        <v>914</v>
      </c>
      <c r="C6052" t="s">
        <v>278</v>
      </c>
      <c r="E6052" t="s">
        <v>300</v>
      </c>
      <c r="F6052" t="s">
        <v>301</v>
      </c>
      <c r="G6052" t="s">
        <v>123</v>
      </c>
      <c r="H6052">
        <v>162</v>
      </c>
      <c r="I6052" s="68" t="str">
        <f>VLOOKUP(E6052,Refs!$P$2:$R$29,3,FALSE)</f>
        <v>Y62</v>
      </c>
      <c r="J6052" s="68" t="str">
        <f>VLOOKUP(E6052,Refs!$P$2:$S$29,4,FALSE)</f>
        <v>North West</v>
      </c>
      <c r="K6052" s="28">
        <f t="shared" si="192"/>
        <v>162</v>
      </c>
    </row>
    <row r="6053" spans="1:11" x14ac:dyDescent="0.35">
      <c r="A6053" s="69">
        <f t="shared" si="193"/>
        <v>45809</v>
      </c>
      <c r="B6053" t="s">
        <v>914</v>
      </c>
      <c r="C6053" t="s">
        <v>278</v>
      </c>
      <c r="E6053" t="s">
        <v>300</v>
      </c>
      <c r="F6053" t="s">
        <v>301</v>
      </c>
      <c r="G6053" t="s">
        <v>124</v>
      </c>
      <c r="H6053">
        <v>108</v>
      </c>
      <c r="I6053" s="68" t="str">
        <f>VLOOKUP(E6053,Refs!$P$2:$R$29,3,FALSE)</f>
        <v>Y62</v>
      </c>
      <c r="J6053" s="68" t="str">
        <f>VLOOKUP(E6053,Refs!$P$2:$S$29,4,FALSE)</f>
        <v>North West</v>
      </c>
      <c r="K6053" s="28">
        <f t="shared" si="192"/>
        <v>108</v>
      </c>
    </row>
    <row r="6054" spans="1:11" x14ac:dyDescent="0.35">
      <c r="A6054" s="69">
        <f t="shared" si="193"/>
        <v>45809</v>
      </c>
      <c r="B6054" t="s">
        <v>914</v>
      </c>
      <c r="C6054" t="s">
        <v>278</v>
      </c>
      <c r="E6054" t="s">
        <v>300</v>
      </c>
      <c r="F6054" t="s">
        <v>301</v>
      </c>
      <c r="G6054" t="s">
        <v>125</v>
      </c>
      <c r="H6054">
        <v>5234</v>
      </c>
      <c r="I6054" s="68" t="str">
        <f>VLOOKUP(E6054,Refs!$P$2:$R$29,3,FALSE)</f>
        <v>Y62</v>
      </c>
      <c r="J6054" s="68" t="str">
        <f>VLOOKUP(E6054,Refs!$P$2:$S$29,4,FALSE)</f>
        <v>North West</v>
      </c>
      <c r="K6054" s="28">
        <f t="shared" si="192"/>
        <v>5234</v>
      </c>
    </row>
    <row r="6055" spans="1:11" x14ac:dyDescent="0.35">
      <c r="A6055" s="69">
        <f t="shared" si="193"/>
        <v>45809</v>
      </c>
      <c r="B6055" t="s">
        <v>914</v>
      </c>
      <c r="C6055" t="s">
        <v>278</v>
      </c>
      <c r="E6055" t="s">
        <v>300</v>
      </c>
      <c r="F6055" t="s">
        <v>301</v>
      </c>
      <c r="G6055" t="s">
        <v>126</v>
      </c>
      <c r="H6055">
        <v>0</v>
      </c>
      <c r="I6055" s="68" t="str">
        <f>VLOOKUP(E6055,Refs!$P$2:$R$29,3,FALSE)</f>
        <v>Y62</v>
      </c>
      <c r="J6055" s="68" t="str">
        <f>VLOOKUP(E6055,Refs!$P$2:$S$29,4,FALSE)</f>
        <v>North West</v>
      </c>
      <c r="K6055" s="28" t="str">
        <f t="shared" si="192"/>
        <v/>
      </c>
    </row>
    <row r="6056" spans="1:11" x14ac:dyDescent="0.35">
      <c r="A6056" s="69">
        <f t="shared" si="193"/>
        <v>45809</v>
      </c>
      <c r="B6056" t="s">
        <v>914</v>
      </c>
      <c r="C6056" t="s">
        <v>278</v>
      </c>
      <c r="E6056" t="s">
        <v>300</v>
      </c>
      <c r="F6056" t="s">
        <v>301</v>
      </c>
      <c r="G6056" t="s">
        <v>127</v>
      </c>
      <c r="H6056">
        <v>3022</v>
      </c>
      <c r="I6056" s="68" t="str">
        <f>VLOOKUP(E6056,Refs!$P$2:$R$29,3,FALSE)</f>
        <v>Y62</v>
      </c>
      <c r="J6056" s="68" t="str">
        <f>VLOOKUP(E6056,Refs!$P$2:$S$29,4,FALSE)</f>
        <v>North West</v>
      </c>
      <c r="K6056" s="28">
        <f t="shared" si="192"/>
        <v>3022</v>
      </c>
    </row>
    <row r="6057" spans="1:11" x14ac:dyDescent="0.35">
      <c r="A6057" s="69">
        <f t="shared" si="193"/>
        <v>45809</v>
      </c>
      <c r="B6057" t="s">
        <v>914</v>
      </c>
      <c r="C6057" t="s">
        <v>278</v>
      </c>
      <c r="E6057" t="s">
        <v>300</v>
      </c>
      <c r="F6057" t="s">
        <v>301</v>
      </c>
      <c r="G6057" t="s">
        <v>128</v>
      </c>
      <c r="H6057">
        <v>186</v>
      </c>
      <c r="I6057" s="68" t="str">
        <f>VLOOKUP(E6057,Refs!$P$2:$R$29,3,FALSE)</f>
        <v>Y62</v>
      </c>
      <c r="J6057" s="68" t="str">
        <f>VLOOKUP(E6057,Refs!$P$2:$S$29,4,FALSE)</f>
        <v>North West</v>
      </c>
      <c r="K6057" s="28">
        <f t="shared" si="192"/>
        <v>186</v>
      </c>
    </row>
    <row r="6058" spans="1:11" x14ac:dyDescent="0.35">
      <c r="A6058" s="69">
        <f t="shared" si="193"/>
        <v>45809</v>
      </c>
      <c r="B6058" t="s">
        <v>914</v>
      </c>
      <c r="C6058" t="s">
        <v>278</v>
      </c>
      <c r="E6058" t="s">
        <v>300</v>
      </c>
      <c r="F6058" t="s">
        <v>301</v>
      </c>
      <c r="G6058" t="s">
        <v>129</v>
      </c>
      <c r="H6058">
        <v>1974</v>
      </c>
      <c r="I6058" s="68" t="str">
        <f>VLOOKUP(E6058,Refs!$P$2:$R$29,3,FALSE)</f>
        <v>Y62</v>
      </c>
      <c r="J6058" s="68" t="str">
        <f>VLOOKUP(E6058,Refs!$P$2:$S$29,4,FALSE)</f>
        <v>North West</v>
      </c>
      <c r="K6058" s="28">
        <f t="shared" si="192"/>
        <v>1974</v>
      </c>
    </row>
    <row r="6059" spans="1:11" x14ac:dyDescent="0.35">
      <c r="A6059" s="69">
        <f t="shared" si="193"/>
        <v>45809</v>
      </c>
      <c r="B6059" t="s">
        <v>914</v>
      </c>
      <c r="C6059" t="s">
        <v>278</v>
      </c>
      <c r="E6059" t="s">
        <v>300</v>
      </c>
      <c r="F6059" t="s">
        <v>301</v>
      </c>
      <c r="G6059" t="s">
        <v>130</v>
      </c>
      <c r="H6059">
        <v>1416</v>
      </c>
      <c r="I6059" s="68" t="str">
        <f>VLOOKUP(E6059,Refs!$P$2:$R$29,3,FALSE)</f>
        <v>Y62</v>
      </c>
      <c r="J6059" s="68" t="str">
        <f>VLOOKUP(E6059,Refs!$P$2:$S$29,4,FALSE)</f>
        <v>North West</v>
      </c>
      <c r="K6059" s="28">
        <f t="shared" si="192"/>
        <v>1416</v>
      </c>
    </row>
    <row r="6060" spans="1:11" x14ac:dyDescent="0.35">
      <c r="A6060" s="69">
        <f t="shared" si="193"/>
        <v>45809</v>
      </c>
      <c r="B6060" t="s">
        <v>914</v>
      </c>
      <c r="C6060" t="s">
        <v>278</v>
      </c>
      <c r="E6060" t="s">
        <v>300</v>
      </c>
      <c r="F6060" t="s">
        <v>301</v>
      </c>
      <c r="G6060" t="s">
        <v>131</v>
      </c>
      <c r="H6060">
        <v>7871</v>
      </c>
      <c r="I6060" s="68" t="str">
        <f>VLOOKUP(E6060,Refs!$P$2:$R$29,3,FALSE)</f>
        <v>Y62</v>
      </c>
      <c r="J6060" s="68" t="str">
        <f>VLOOKUP(E6060,Refs!$P$2:$S$29,4,FALSE)</f>
        <v>North West</v>
      </c>
      <c r="K6060" s="28">
        <f t="shared" si="192"/>
        <v>7871</v>
      </c>
    </row>
    <row r="6061" spans="1:11" x14ac:dyDescent="0.35">
      <c r="A6061" s="69">
        <f t="shared" si="193"/>
        <v>45809</v>
      </c>
      <c r="B6061" t="s">
        <v>914</v>
      </c>
      <c r="C6061" t="s">
        <v>278</v>
      </c>
      <c r="E6061" t="s">
        <v>300</v>
      </c>
      <c r="F6061" t="s">
        <v>301</v>
      </c>
      <c r="G6061" t="s">
        <v>132</v>
      </c>
      <c r="H6061">
        <v>3325</v>
      </c>
      <c r="I6061" s="68" t="str">
        <f>VLOOKUP(E6061,Refs!$P$2:$R$29,3,FALSE)</f>
        <v>Y62</v>
      </c>
      <c r="J6061" s="68" t="str">
        <f>VLOOKUP(E6061,Refs!$P$2:$S$29,4,FALSE)</f>
        <v>North West</v>
      </c>
      <c r="K6061" s="28">
        <f t="shared" si="192"/>
        <v>3325</v>
      </c>
    </row>
    <row r="6062" spans="1:11" x14ac:dyDescent="0.35">
      <c r="A6062" s="69">
        <f t="shared" si="193"/>
        <v>45809</v>
      </c>
      <c r="B6062" t="s">
        <v>914</v>
      </c>
      <c r="C6062" t="s">
        <v>278</v>
      </c>
      <c r="E6062" t="s">
        <v>300</v>
      </c>
      <c r="F6062" t="s">
        <v>301</v>
      </c>
      <c r="G6062" t="s">
        <v>133</v>
      </c>
      <c r="H6062">
        <v>6989</v>
      </c>
      <c r="I6062" s="68" t="str">
        <f>VLOOKUP(E6062,Refs!$P$2:$R$29,3,FALSE)</f>
        <v>Y62</v>
      </c>
      <c r="J6062" s="68" t="str">
        <f>VLOOKUP(E6062,Refs!$P$2:$S$29,4,FALSE)</f>
        <v>North West</v>
      </c>
      <c r="K6062" s="28">
        <f t="shared" si="192"/>
        <v>6989</v>
      </c>
    </row>
    <row r="6063" spans="1:11" x14ac:dyDescent="0.35">
      <c r="A6063" s="69">
        <f t="shared" si="193"/>
        <v>45809</v>
      </c>
      <c r="B6063" t="s">
        <v>914</v>
      </c>
      <c r="C6063" t="s">
        <v>278</v>
      </c>
      <c r="E6063" t="s">
        <v>300</v>
      </c>
      <c r="F6063" t="s">
        <v>301</v>
      </c>
      <c r="G6063" t="s">
        <v>134</v>
      </c>
      <c r="H6063">
        <v>6543</v>
      </c>
      <c r="I6063" s="68" t="str">
        <f>VLOOKUP(E6063,Refs!$P$2:$R$29,3,FALSE)</f>
        <v>Y62</v>
      </c>
      <c r="J6063" s="68" t="str">
        <f>VLOOKUP(E6063,Refs!$P$2:$S$29,4,FALSE)</f>
        <v>North West</v>
      </c>
      <c r="K6063" s="28">
        <f t="shared" si="192"/>
        <v>6543</v>
      </c>
    </row>
    <row r="6064" spans="1:11" x14ac:dyDescent="0.35">
      <c r="A6064" s="69">
        <f t="shared" si="193"/>
        <v>45809</v>
      </c>
      <c r="B6064" t="s">
        <v>914</v>
      </c>
      <c r="C6064" t="s">
        <v>278</v>
      </c>
      <c r="E6064" t="s">
        <v>300</v>
      </c>
      <c r="F6064" t="s">
        <v>301</v>
      </c>
      <c r="G6064" t="s">
        <v>135</v>
      </c>
      <c r="H6064">
        <v>4157</v>
      </c>
      <c r="I6064" s="68" t="str">
        <f>VLOOKUP(E6064,Refs!$P$2:$R$29,3,FALSE)</f>
        <v>Y62</v>
      </c>
      <c r="J6064" s="68" t="str">
        <f>VLOOKUP(E6064,Refs!$P$2:$S$29,4,FALSE)</f>
        <v>North West</v>
      </c>
      <c r="K6064" s="28">
        <f t="shared" si="192"/>
        <v>4157</v>
      </c>
    </row>
    <row r="6065" spans="1:11" x14ac:dyDescent="0.35">
      <c r="A6065" s="69">
        <f t="shared" si="193"/>
        <v>45809</v>
      </c>
      <c r="B6065" t="s">
        <v>914</v>
      </c>
      <c r="C6065" t="s">
        <v>278</v>
      </c>
      <c r="E6065" t="s">
        <v>300</v>
      </c>
      <c r="F6065" t="s">
        <v>301</v>
      </c>
      <c r="G6065" t="s">
        <v>136</v>
      </c>
      <c r="H6065">
        <v>3542</v>
      </c>
      <c r="I6065" s="68" t="str">
        <f>VLOOKUP(E6065,Refs!$P$2:$R$29,3,FALSE)</f>
        <v>Y62</v>
      </c>
      <c r="J6065" s="68" t="str">
        <f>VLOOKUP(E6065,Refs!$P$2:$S$29,4,FALSE)</f>
        <v>North West</v>
      </c>
      <c r="K6065" s="28">
        <f t="shared" si="192"/>
        <v>3542</v>
      </c>
    </row>
    <row r="6066" spans="1:11" x14ac:dyDescent="0.35">
      <c r="A6066" s="69">
        <f t="shared" si="193"/>
        <v>45809</v>
      </c>
      <c r="B6066" t="s">
        <v>914</v>
      </c>
      <c r="C6066" t="s">
        <v>278</v>
      </c>
      <c r="E6066" t="s">
        <v>300</v>
      </c>
      <c r="F6066" t="s">
        <v>301</v>
      </c>
      <c r="G6066" t="s">
        <v>137</v>
      </c>
      <c r="H6066">
        <v>842</v>
      </c>
      <c r="I6066" s="68" t="str">
        <f>VLOOKUP(E6066,Refs!$P$2:$R$29,3,FALSE)</f>
        <v>Y62</v>
      </c>
      <c r="J6066" s="68" t="str">
        <f>VLOOKUP(E6066,Refs!$P$2:$S$29,4,FALSE)</f>
        <v>North West</v>
      </c>
      <c r="K6066" s="28">
        <f t="shared" si="192"/>
        <v>842</v>
      </c>
    </row>
    <row r="6067" spans="1:11" x14ac:dyDescent="0.35">
      <c r="A6067" s="69">
        <f t="shared" si="193"/>
        <v>45809</v>
      </c>
      <c r="B6067" t="s">
        <v>914</v>
      </c>
      <c r="C6067" t="s">
        <v>278</v>
      </c>
      <c r="E6067" t="s">
        <v>300</v>
      </c>
      <c r="F6067" t="s">
        <v>301</v>
      </c>
      <c r="G6067" t="s">
        <v>138</v>
      </c>
      <c r="H6067">
        <v>815</v>
      </c>
      <c r="I6067" s="68" t="str">
        <f>VLOOKUP(E6067,Refs!$P$2:$R$29,3,FALSE)</f>
        <v>Y62</v>
      </c>
      <c r="J6067" s="68" t="str">
        <f>VLOOKUP(E6067,Refs!$P$2:$S$29,4,FALSE)</f>
        <v>North West</v>
      </c>
      <c r="K6067" s="28">
        <f t="shared" si="192"/>
        <v>815</v>
      </c>
    </row>
    <row r="6068" spans="1:11" x14ac:dyDescent="0.35">
      <c r="A6068" s="69">
        <f t="shared" si="193"/>
        <v>45809</v>
      </c>
      <c r="B6068" t="s">
        <v>914</v>
      </c>
      <c r="C6068" t="s">
        <v>278</v>
      </c>
      <c r="E6068" t="s">
        <v>300</v>
      </c>
      <c r="F6068" t="s">
        <v>301</v>
      </c>
      <c r="G6068" t="s">
        <v>139</v>
      </c>
      <c r="H6068">
        <v>40</v>
      </c>
      <c r="I6068" s="68" t="str">
        <f>VLOOKUP(E6068,Refs!$P$2:$R$29,3,FALSE)</f>
        <v>Y62</v>
      </c>
      <c r="J6068" s="68" t="str">
        <f>VLOOKUP(E6068,Refs!$P$2:$S$29,4,FALSE)</f>
        <v>North West</v>
      </c>
      <c r="K6068" s="28">
        <f t="shared" si="192"/>
        <v>40</v>
      </c>
    </row>
    <row r="6069" spans="1:11" x14ac:dyDescent="0.35">
      <c r="A6069" s="69">
        <f t="shared" si="193"/>
        <v>45809</v>
      </c>
      <c r="B6069" t="s">
        <v>914</v>
      </c>
      <c r="C6069" t="s">
        <v>278</v>
      </c>
      <c r="E6069" t="s">
        <v>300</v>
      </c>
      <c r="F6069" t="s">
        <v>301</v>
      </c>
      <c r="G6069" t="s">
        <v>140</v>
      </c>
      <c r="H6069">
        <v>0</v>
      </c>
      <c r="I6069" s="68" t="str">
        <f>VLOOKUP(E6069,Refs!$P$2:$R$29,3,FALSE)</f>
        <v>Y62</v>
      </c>
      <c r="J6069" s="68" t="str">
        <f>VLOOKUP(E6069,Refs!$P$2:$S$29,4,FALSE)</f>
        <v>North West</v>
      </c>
      <c r="K6069" s="28" t="str">
        <f t="shared" si="192"/>
        <v/>
      </c>
    </row>
    <row r="6070" spans="1:11" x14ac:dyDescent="0.35">
      <c r="A6070" s="69">
        <f t="shared" si="193"/>
        <v>45809</v>
      </c>
      <c r="B6070" t="s">
        <v>914</v>
      </c>
      <c r="C6070" t="s">
        <v>278</v>
      </c>
      <c r="E6070" t="s">
        <v>300</v>
      </c>
      <c r="F6070" t="s">
        <v>301</v>
      </c>
      <c r="G6070" t="s">
        <v>728</v>
      </c>
      <c r="H6070">
        <v>431</v>
      </c>
      <c r="I6070" s="68" t="str">
        <f>VLOOKUP(E6070,Refs!$P$2:$R$29,3,FALSE)</f>
        <v>Y62</v>
      </c>
      <c r="J6070" s="68" t="str">
        <f>VLOOKUP(E6070,Refs!$P$2:$S$29,4,FALSE)</f>
        <v>North West</v>
      </c>
      <c r="K6070" s="28">
        <f t="shared" si="192"/>
        <v>431</v>
      </c>
    </row>
    <row r="6071" spans="1:11" x14ac:dyDescent="0.35">
      <c r="A6071" s="69">
        <f t="shared" si="193"/>
        <v>45809</v>
      </c>
      <c r="B6071" t="s">
        <v>914</v>
      </c>
      <c r="C6071" t="s">
        <v>278</v>
      </c>
      <c r="E6071" t="s">
        <v>300</v>
      </c>
      <c r="F6071" t="s">
        <v>301</v>
      </c>
      <c r="G6071" t="s">
        <v>727</v>
      </c>
      <c r="H6071">
        <v>129</v>
      </c>
      <c r="I6071" s="68" t="str">
        <f>VLOOKUP(E6071,Refs!$P$2:$R$29,3,FALSE)</f>
        <v>Y62</v>
      </c>
      <c r="J6071" s="68" t="str">
        <f>VLOOKUP(E6071,Refs!$P$2:$S$29,4,FALSE)</f>
        <v>North West</v>
      </c>
      <c r="K6071" s="28">
        <f t="shared" si="192"/>
        <v>129</v>
      </c>
    </row>
    <row r="6072" spans="1:11" x14ac:dyDescent="0.35">
      <c r="A6072" s="69">
        <f t="shared" si="193"/>
        <v>45809</v>
      </c>
      <c r="B6072" t="s">
        <v>914</v>
      </c>
      <c r="C6072" t="s">
        <v>278</v>
      </c>
      <c r="E6072" t="s">
        <v>300</v>
      </c>
      <c r="F6072" t="s">
        <v>301</v>
      </c>
      <c r="G6072" t="s">
        <v>730</v>
      </c>
      <c r="H6072">
        <v>548</v>
      </c>
      <c r="I6072" s="68" t="str">
        <f>VLOOKUP(E6072,Refs!$P$2:$R$29,3,FALSE)</f>
        <v>Y62</v>
      </c>
      <c r="J6072" s="68" t="str">
        <f>VLOOKUP(E6072,Refs!$P$2:$S$29,4,FALSE)</f>
        <v>North West</v>
      </c>
      <c r="K6072" s="28">
        <f t="shared" si="192"/>
        <v>548</v>
      </c>
    </row>
    <row r="6073" spans="1:11" x14ac:dyDescent="0.35">
      <c r="A6073" s="69">
        <f t="shared" si="193"/>
        <v>45809</v>
      </c>
      <c r="B6073" t="s">
        <v>914</v>
      </c>
      <c r="C6073" t="s">
        <v>278</v>
      </c>
      <c r="E6073" t="s">
        <v>300</v>
      </c>
      <c r="F6073" t="s">
        <v>301</v>
      </c>
      <c r="G6073" t="s">
        <v>729</v>
      </c>
      <c r="H6073">
        <v>53</v>
      </c>
      <c r="I6073" s="68" t="str">
        <f>VLOOKUP(E6073,Refs!$P$2:$R$29,3,FALSE)</f>
        <v>Y62</v>
      </c>
      <c r="J6073" s="68" t="str">
        <f>VLOOKUP(E6073,Refs!$P$2:$S$29,4,FALSE)</f>
        <v>North West</v>
      </c>
      <c r="K6073" s="28">
        <f t="shared" si="192"/>
        <v>53</v>
      </c>
    </row>
    <row r="6074" spans="1:11" x14ac:dyDescent="0.35">
      <c r="A6074" s="69">
        <f t="shared" si="193"/>
        <v>45809</v>
      </c>
      <c r="B6074" t="s">
        <v>914</v>
      </c>
      <c r="C6074" t="s">
        <v>272</v>
      </c>
      <c r="D6074" t="s">
        <v>891</v>
      </c>
      <c r="E6074" t="s">
        <v>314</v>
      </c>
      <c r="F6074" t="s">
        <v>315</v>
      </c>
      <c r="G6074" t="s">
        <v>10</v>
      </c>
      <c r="H6074">
        <v>60297</v>
      </c>
      <c r="I6074" s="68" t="str">
        <f>VLOOKUP(E6074,Refs!$P$2:$R$29,3,FALSE)</f>
        <v>Y56</v>
      </c>
      <c r="J6074" s="68" t="str">
        <f>VLOOKUP(E6074,Refs!$P$2:$S$29,4,FALSE)</f>
        <v>London</v>
      </c>
      <c r="K6074" s="28">
        <f t="shared" si="192"/>
        <v>60297</v>
      </c>
    </row>
    <row r="6075" spans="1:11" x14ac:dyDescent="0.35">
      <c r="A6075" s="69">
        <f t="shared" si="193"/>
        <v>45809</v>
      </c>
      <c r="B6075" t="s">
        <v>914</v>
      </c>
      <c r="C6075" t="s">
        <v>272</v>
      </c>
      <c r="D6075" t="s">
        <v>891</v>
      </c>
      <c r="E6075" t="s">
        <v>314</v>
      </c>
      <c r="F6075" t="s">
        <v>315</v>
      </c>
      <c r="G6075" t="s">
        <v>69</v>
      </c>
      <c r="H6075">
        <v>8954</v>
      </c>
      <c r="I6075" s="68" t="str">
        <f>VLOOKUP(E6075,Refs!$P$2:$R$29,3,FALSE)</f>
        <v>Y56</v>
      </c>
      <c r="J6075" s="68" t="str">
        <f>VLOOKUP(E6075,Refs!$P$2:$S$29,4,FALSE)</f>
        <v>London</v>
      </c>
      <c r="K6075" s="28">
        <f t="shared" si="192"/>
        <v>8954</v>
      </c>
    </row>
    <row r="6076" spans="1:11" x14ac:dyDescent="0.35">
      <c r="A6076" s="69">
        <f t="shared" si="193"/>
        <v>45809</v>
      </c>
      <c r="B6076" t="s">
        <v>914</v>
      </c>
      <c r="C6076" t="s">
        <v>272</v>
      </c>
      <c r="D6076" t="s">
        <v>891</v>
      </c>
      <c r="E6076" t="s">
        <v>314</v>
      </c>
      <c r="F6076" t="s">
        <v>315</v>
      </c>
      <c r="G6076" t="s">
        <v>20</v>
      </c>
      <c r="H6076">
        <v>57897</v>
      </c>
      <c r="I6076" s="68" t="str">
        <f>VLOOKUP(E6076,Refs!$P$2:$R$29,3,FALSE)</f>
        <v>Y56</v>
      </c>
      <c r="J6076" s="68" t="str">
        <f>VLOOKUP(E6076,Refs!$P$2:$S$29,4,FALSE)</f>
        <v>London</v>
      </c>
      <c r="K6076" s="28">
        <f t="shared" si="192"/>
        <v>57897</v>
      </c>
    </row>
    <row r="6077" spans="1:11" x14ac:dyDescent="0.35">
      <c r="A6077" s="69">
        <f t="shared" si="193"/>
        <v>45809</v>
      </c>
      <c r="B6077" t="s">
        <v>914</v>
      </c>
      <c r="C6077" t="s">
        <v>272</v>
      </c>
      <c r="D6077" t="s">
        <v>891</v>
      </c>
      <c r="E6077" t="s">
        <v>314</v>
      </c>
      <c r="F6077" t="s">
        <v>315</v>
      </c>
      <c r="G6077" t="s">
        <v>23</v>
      </c>
      <c r="H6077">
        <v>53553</v>
      </c>
      <c r="I6077" s="68" t="str">
        <f>VLOOKUP(E6077,Refs!$P$2:$R$29,3,FALSE)</f>
        <v>Y56</v>
      </c>
      <c r="J6077" s="68" t="str">
        <f>VLOOKUP(E6077,Refs!$P$2:$S$29,4,FALSE)</f>
        <v>London</v>
      </c>
      <c r="K6077" s="28">
        <f t="shared" si="192"/>
        <v>53553</v>
      </c>
    </row>
    <row r="6078" spans="1:11" x14ac:dyDescent="0.35">
      <c r="A6078" s="69">
        <f t="shared" si="193"/>
        <v>45809</v>
      </c>
      <c r="B6078" t="s">
        <v>914</v>
      </c>
      <c r="C6078" t="s">
        <v>272</v>
      </c>
      <c r="D6078" t="s">
        <v>891</v>
      </c>
      <c r="E6078" t="s">
        <v>314</v>
      </c>
      <c r="F6078" t="s">
        <v>315</v>
      </c>
      <c r="G6078" t="s">
        <v>19</v>
      </c>
      <c r="H6078">
        <v>1012</v>
      </c>
      <c r="I6078" s="68" t="str">
        <f>VLOOKUP(E6078,Refs!$P$2:$R$29,3,FALSE)</f>
        <v>Y56</v>
      </c>
      <c r="J6078" s="68" t="str">
        <f>VLOOKUP(E6078,Refs!$P$2:$S$29,4,FALSE)</f>
        <v>London</v>
      </c>
      <c r="K6078" s="28">
        <f t="shared" si="192"/>
        <v>1012</v>
      </c>
    </row>
    <row r="6079" spans="1:11" x14ac:dyDescent="0.35">
      <c r="A6079" s="69">
        <f t="shared" si="193"/>
        <v>45809</v>
      </c>
      <c r="B6079" t="s">
        <v>914</v>
      </c>
      <c r="C6079" t="s">
        <v>272</v>
      </c>
      <c r="D6079" t="s">
        <v>891</v>
      </c>
      <c r="E6079" t="s">
        <v>314</v>
      </c>
      <c r="F6079" t="s">
        <v>315</v>
      </c>
      <c r="G6079" t="s">
        <v>21</v>
      </c>
      <c r="H6079">
        <v>1315777</v>
      </c>
      <c r="I6079" s="68" t="str">
        <f>VLOOKUP(E6079,Refs!$P$2:$R$29,3,FALSE)</f>
        <v>Y56</v>
      </c>
      <c r="J6079" s="68" t="str">
        <f>VLOOKUP(E6079,Refs!$P$2:$S$29,4,FALSE)</f>
        <v>London</v>
      </c>
      <c r="K6079" s="28">
        <f t="shared" si="192"/>
        <v>1315777</v>
      </c>
    </row>
    <row r="6080" spans="1:11" x14ac:dyDescent="0.35">
      <c r="A6080" s="69">
        <f t="shared" si="193"/>
        <v>45809</v>
      </c>
      <c r="B6080" t="s">
        <v>914</v>
      </c>
      <c r="C6080" t="s">
        <v>272</v>
      </c>
      <c r="D6080" t="s">
        <v>891</v>
      </c>
      <c r="E6080" t="s">
        <v>314</v>
      </c>
      <c r="F6080" t="s">
        <v>315</v>
      </c>
      <c r="G6080" t="s">
        <v>70</v>
      </c>
      <c r="H6080">
        <v>98</v>
      </c>
      <c r="I6080" s="68" t="str">
        <f>VLOOKUP(E6080,Refs!$P$2:$R$29,3,FALSE)</f>
        <v>Y56</v>
      </c>
      <c r="J6080" s="68" t="str">
        <f>VLOOKUP(E6080,Refs!$P$2:$S$29,4,FALSE)</f>
        <v>London</v>
      </c>
      <c r="K6080" s="28">
        <f t="shared" si="192"/>
        <v>98</v>
      </c>
    </row>
    <row r="6081" spans="1:11" x14ac:dyDescent="0.35">
      <c r="A6081" s="69">
        <f t="shared" si="193"/>
        <v>45809</v>
      </c>
      <c r="B6081" t="s">
        <v>914</v>
      </c>
      <c r="C6081" t="s">
        <v>272</v>
      </c>
      <c r="D6081" t="s">
        <v>891</v>
      </c>
      <c r="E6081" t="s">
        <v>314</v>
      </c>
      <c r="F6081" t="s">
        <v>315</v>
      </c>
      <c r="G6081" t="s">
        <v>71</v>
      </c>
      <c r="H6081">
        <v>358</v>
      </c>
      <c r="I6081" s="68" t="str">
        <f>VLOOKUP(E6081,Refs!$P$2:$R$29,3,FALSE)</f>
        <v>Y56</v>
      </c>
      <c r="J6081" s="68" t="str">
        <f>VLOOKUP(E6081,Refs!$P$2:$S$29,4,FALSE)</f>
        <v>London</v>
      </c>
      <c r="K6081" s="28">
        <f t="shared" si="192"/>
        <v>358</v>
      </c>
    </row>
    <row r="6082" spans="1:11" x14ac:dyDescent="0.35">
      <c r="A6082" s="69">
        <f t="shared" si="193"/>
        <v>45809</v>
      </c>
      <c r="B6082" t="s">
        <v>914</v>
      </c>
      <c r="C6082" t="s">
        <v>272</v>
      </c>
      <c r="D6082" t="s">
        <v>891</v>
      </c>
      <c r="E6082" t="s">
        <v>314</v>
      </c>
      <c r="F6082" t="s">
        <v>315</v>
      </c>
      <c r="G6082" t="s">
        <v>72</v>
      </c>
      <c r="H6082">
        <v>183840</v>
      </c>
      <c r="I6082" s="68" t="str">
        <f>VLOOKUP(E6082,Refs!$P$2:$R$29,3,FALSE)</f>
        <v>Y56</v>
      </c>
      <c r="J6082" s="68" t="str">
        <f>VLOOKUP(E6082,Refs!$P$2:$S$29,4,FALSE)</f>
        <v>London</v>
      </c>
      <c r="K6082" s="28">
        <f t="shared" ref="K6082:K6145" si="194">IF(OR(H6082="NULL",H6082=0,H6082=""),"",H6082)</f>
        <v>183840</v>
      </c>
    </row>
    <row r="6083" spans="1:11" x14ac:dyDescent="0.35">
      <c r="A6083" s="69">
        <f t="shared" ref="A6083:A6146" si="195">DATEVALUE(RIGHT(B6083,8))</f>
        <v>45809</v>
      </c>
      <c r="B6083" t="s">
        <v>914</v>
      </c>
      <c r="C6083" t="s">
        <v>272</v>
      </c>
      <c r="D6083" t="s">
        <v>891</v>
      </c>
      <c r="E6083" t="s">
        <v>314</v>
      </c>
      <c r="F6083" t="s">
        <v>315</v>
      </c>
      <c r="G6083" t="s">
        <v>73</v>
      </c>
      <c r="H6083">
        <v>12257</v>
      </c>
      <c r="I6083" s="68" t="str">
        <f>VLOOKUP(E6083,Refs!$P$2:$R$29,3,FALSE)</f>
        <v>Y56</v>
      </c>
      <c r="J6083" s="68" t="str">
        <f>VLOOKUP(E6083,Refs!$P$2:$S$29,4,FALSE)</f>
        <v>London</v>
      </c>
      <c r="K6083" s="28">
        <f t="shared" si="194"/>
        <v>12257</v>
      </c>
    </row>
    <row r="6084" spans="1:11" x14ac:dyDescent="0.35">
      <c r="A6084" s="69">
        <f t="shared" si="195"/>
        <v>45809</v>
      </c>
      <c r="B6084" t="s">
        <v>914</v>
      </c>
      <c r="C6084" t="s">
        <v>272</v>
      </c>
      <c r="D6084" t="s">
        <v>891</v>
      </c>
      <c r="E6084" t="s">
        <v>314</v>
      </c>
      <c r="F6084" t="s">
        <v>315</v>
      </c>
      <c r="G6084" t="s">
        <v>74</v>
      </c>
      <c r="H6084">
        <v>106001810</v>
      </c>
      <c r="I6084" s="68" t="str">
        <f>VLOOKUP(E6084,Refs!$P$2:$R$29,3,FALSE)</f>
        <v>Y56</v>
      </c>
      <c r="J6084" s="68" t="str">
        <f>VLOOKUP(E6084,Refs!$P$2:$S$29,4,FALSE)</f>
        <v>London</v>
      </c>
      <c r="K6084" s="28">
        <f t="shared" si="194"/>
        <v>106001810</v>
      </c>
    </row>
    <row r="6085" spans="1:11" x14ac:dyDescent="0.35">
      <c r="A6085" s="69">
        <f t="shared" si="195"/>
        <v>45809</v>
      </c>
      <c r="B6085" t="s">
        <v>914</v>
      </c>
      <c r="C6085" t="s">
        <v>272</v>
      </c>
      <c r="D6085" t="s">
        <v>891</v>
      </c>
      <c r="E6085" t="s">
        <v>314</v>
      </c>
      <c r="F6085" t="s">
        <v>315</v>
      </c>
      <c r="G6085" t="s">
        <v>26</v>
      </c>
      <c r="H6085">
        <v>58637</v>
      </c>
      <c r="I6085" s="68" t="str">
        <f>VLOOKUP(E6085,Refs!$P$2:$R$29,3,FALSE)</f>
        <v>Y56</v>
      </c>
      <c r="J6085" s="68" t="str">
        <f>VLOOKUP(E6085,Refs!$P$2:$S$29,4,FALSE)</f>
        <v>London</v>
      </c>
      <c r="K6085" s="28">
        <f t="shared" si="194"/>
        <v>58637</v>
      </c>
    </row>
    <row r="6086" spans="1:11" x14ac:dyDescent="0.35">
      <c r="A6086" s="69">
        <f t="shared" si="195"/>
        <v>45809</v>
      </c>
      <c r="B6086" t="s">
        <v>914</v>
      </c>
      <c r="C6086" t="s">
        <v>272</v>
      </c>
      <c r="D6086" t="s">
        <v>891</v>
      </c>
      <c r="E6086" t="s">
        <v>314</v>
      </c>
      <c r="F6086" t="s">
        <v>315</v>
      </c>
      <c r="G6086" t="s">
        <v>75</v>
      </c>
      <c r="H6086">
        <v>3081</v>
      </c>
      <c r="I6086" s="68" t="str">
        <f>VLOOKUP(E6086,Refs!$P$2:$R$29,3,FALSE)</f>
        <v>Y56</v>
      </c>
      <c r="J6086" s="68" t="str">
        <f>VLOOKUP(E6086,Refs!$P$2:$S$29,4,FALSE)</f>
        <v>London</v>
      </c>
      <c r="K6086" s="28">
        <f t="shared" si="194"/>
        <v>3081</v>
      </c>
    </row>
    <row r="6087" spans="1:11" x14ac:dyDescent="0.35">
      <c r="A6087" s="69">
        <f t="shared" si="195"/>
        <v>45809</v>
      </c>
      <c r="B6087" t="s">
        <v>914</v>
      </c>
      <c r="C6087" t="s">
        <v>272</v>
      </c>
      <c r="D6087" t="s">
        <v>891</v>
      </c>
      <c r="E6087" t="s">
        <v>314</v>
      </c>
      <c r="F6087" t="s">
        <v>315</v>
      </c>
      <c r="G6087" t="s">
        <v>76</v>
      </c>
      <c r="H6087">
        <v>33107</v>
      </c>
      <c r="I6087" s="68" t="str">
        <f>VLOOKUP(E6087,Refs!$P$2:$R$29,3,FALSE)</f>
        <v>Y56</v>
      </c>
      <c r="J6087" s="68" t="str">
        <f>VLOOKUP(E6087,Refs!$P$2:$S$29,4,FALSE)</f>
        <v>London</v>
      </c>
      <c r="K6087" s="28">
        <f t="shared" si="194"/>
        <v>33107</v>
      </c>
    </row>
    <row r="6088" spans="1:11" x14ac:dyDescent="0.35">
      <c r="A6088" s="69">
        <f t="shared" si="195"/>
        <v>45809</v>
      </c>
      <c r="B6088" t="s">
        <v>914</v>
      </c>
      <c r="C6088" t="s">
        <v>272</v>
      </c>
      <c r="D6088" t="s">
        <v>891</v>
      </c>
      <c r="E6088" t="s">
        <v>314</v>
      </c>
      <c r="F6088" t="s">
        <v>315</v>
      </c>
      <c r="G6088" t="s">
        <v>77</v>
      </c>
      <c r="H6088">
        <v>8554</v>
      </c>
      <c r="I6088" s="68" t="str">
        <f>VLOOKUP(E6088,Refs!$P$2:$R$29,3,FALSE)</f>
        <v>Y56</v>
      </c>
      <c r="J6088" s="68" t="str">
        <f>VLOOKUP(E6088,Refs!$P$2:$S$29,4,FALSE)</f>
        <v>London</v>
      </c>
      <c r="K6088" s="28">
        <f t="shared" si="194"/>
        <v>8554</v>
      </c>
    </row>
    <row r="6089" spans="1:11" x14ac:dyDescent="0.35">
      <c r="A6089" s="69">
        <f t="shared" si="195"/>
        <v>45809</v>
      </c>
      <c r="B6089" t="s">
        <v>914</v>
      </c>
      <c r="C6089" t="s">
        <v>272</v>
      </c>
      <c r="D6089" t="s">
        <v>891</v>
      </c>
      <c r="E6089" t="s">
        <v>314</v>
      </c>
      <c r="F6089" t="s">
        <v>315</v>
      </c>
      <c r="G6089" t="s">
        <v>78</v>
      </c>
      <c r="H6089">
        <v>11888</v>
      </c>
      <c r="I6089" s="68" t="str">
        <f>VLOOKUP(E6089,Refs!$P$2:$R$29,3,FALSE)</f>
        <v>Y56</v>
      </c>
      <c r="J6089" s="68" t="str">
        <f>VLOOKUP(E6089,Refs!$P$2:$S$29,4,FALSE)</f>
        <v>London</v>
      </c>
      <c r="K6089" s="28">
        <f t="shared" si="194"/>
        <v>11888</v>
      </c>
    </row>
    <row r="6090" spans="1:11" x14ac:dyDescent="0.35">
      <c r="A6090" s="69">
        <f t="shared" si="195"/>
        <v>45809</v>
      </c>
      <c r="B6090" t="s">
        <v>914</v>
      </c>
      <c r="C6090" t="s">
        <v>272</v>
      </c>
      <c r="D6090" t="s">
        <v>891</v>
      </c>
      <c r="E6090" t="s">
        <v>314</v>
      </c>
      <c r="F6090" t="s">
        <v>315</v>
      </c>
      <c r="G6090" t="s">
        <v>79</v>
      </c>
      <c r="H6090">
        <v>2007</v>
      </c>
      <c r="I6090" s="68" t="str">
        <f>VLOOKUP(E6090,Refs!$P$2:$R$29,3,FALSE)</f>
        <v>Y56</v>
      </c>
      <c r="J6090" s="68" t="str">
        <f>VLOOKUP(E6090,Refs!$P$2:$S$29,4,FALSE)</f>
        <v>London</v>
      </c>
      <c r="K6090" s="28">
        <f t="shared" si="194"/>
        <v>2007</v>
      </c>
    </row>
    <row r="6091" spans="1:11" x14ac:dyDescent="0.35">
      <c r="A6091" s="69">
        <f t="shared" si="195"/>
        <v>45809</v>
      </c>
      <c r="B6091" t="s">
        <v>914</v>
      </c>
      <c r="C6091" t="s">
        <v>272</v>
      </c>
      <c r="D6091" t="s">
        <v>891</v>
      </c>
      <c r="E6091" t="s">
        <v>314</v>
      </c>
      <c r="F6091" t="s">
        <v>315</v>
      </c>
      <c r="G6091" t="s">
        <v>25</v>
      </c>
      <c r="H6091">
        <v>20462</v>
      </c>
      <c r="I6091" s="68" t="str">
        <f>VLOOKUP(E6091,Refs!$P$2:$R$29,3,FALSE)</f>
        <v>Y56</v>
      </c>
      <c r="J6091" s="68" t="str">
        <f>VLOOKUP(E6091,Refs!$P$2:$S$29,4,FALSE)</f>
        <v>London</v>
      </c>
      <c r="K6091" s="28">
        <f t="shared" si="194"/>
        <v>20462</v>
      </c>
    </row>
    <row r="6092" spans="1:11" x14ac:dyDescent="0.35">
      <c r="A6092" s="69">
        <f t="shared" si="195"/>
        <v>45809</v>
      </c>
      <c r="B6092" t="s">
        <v>914</v>
      </c>
      <c r="C6092" t="s">
        <v>272</v>
      </c>
      <c r="D6092" t="s">
        <v>891</v>
      </c>
      <c r="E6092" t="s">
        <v>314</v>
      </c>
      <c r="F6092" t="s">
        <v>315</v>
      </c>
      <c r="G6092" t="s">
        <v>80</v>
      </c>
      <c r="H6092">
        <v>28</v>
      </c>
      <c r="I6092" s="68" t="str">
        <f>VLOOKUP(E6092,Refs!$P$2:$R$29,3,FALSE)</f>
        <v>Y56</v>
      </c>
      <c r="J6092" s="68" t="str">
        <f>VLOOKUP(E6092,Refs!$P$2:$S$29,4,FALSE)</f>
        <v>London</v>
      </c>
      <c r="K6092" s="28">
        <f t="shared" si="194"/>
        <v>28</v>
      </c>
    </row>
    <row r="6093" spans="1:11" x14ac:dyDescent="0.35">
      <c r="A6093" s="69">
        <f t="shared" si="195"/>
        <v>45809</v>
      </c>
      <c r="B6093" t="s">
        <v>914</v>
      </c>
      <c r="C6093" t="s">
        <v>272</v>
      </c>
      <c r="D6093" t="s">
        <v>891</v>
      </c>
      <c r="E6093" t="s">
        <v>314</v>
      </c>
      <c r="F6093" t="s">
        <v>315</v>
      </c>
      <c r="G6093" t="s">
        <v>81</v>
      </c>
      <c r="H6093">
        <v>9433</v>
      </c>
      <c r="I6093" s="68" t="str">
        <f>VLOOKUP(E6093,Refs!$P$2:$R$29,3,FALSE)</f>
        <v>Y56</v>
      </c>
      <c r="J6093" s="68" t="str">
        <f>VLOOKUP(E6093,Refs!$P$2:$S$29,4,FALSE)</f>
        <v>London</v>
      </c>
      <c r="K6093" s="28">
        <f t="shared" si="194"/>
        <v>9433</v>
      </c>
    </row>
    <row r="6094" spans="1:11" x14ac:dyDescent="0.35">
      <c r="A6094" s="69">
        <f t="shared" si="195"/>
        <v>45809</v>
      </c>
      <c r="B6094" t="s">
        <v>914</v>
      </c>
      <c r="C6094" t="s">
        <v>272</v>
      </c>
      <c r="D6094" t="s">
        <v>891</v>
      </c>
      <c r="E6094" t="s">
        <v>314</v>
      </c>
      <c r="F6094" t="s">
        <v>315</v>
      </c>
      <c r="G6094" t="s">
        <v>82</v>
      </c>
      <c r="H6094">
        <v>1934</v>
      </c>
      <c r="I6094" s="68" t="str">
        <f>VLOOKUP(E6094,Refs!$P$2:$R$29,3,FALSE)</f>
        <v>Y56</v>
      </c>
      <c r="J6094" s="68" t="str">
        <f>VLOOKUP(E6094,Refs!$P$2:$S$29,4,FALSE)</f>
        <v>London</v>
      </c>
      <c r="K6094" s="28">
        <f t="shared" si="194"/>
        <v>1934</v>
      </c>
    </row>
    <row r="6095" spans="1:11" x14ac:dyDescent="0.35">
      <c r="A6095" s="69">
        <f t="shared" si="195"/>
        <v>45809</v>
      </c>
      <c r="B6095" t="s">
        <v>914</v>
      </c>
      <c r="C6095" t="s">
        <v>272</v>
      </c>
      <c r="D6095" t="s">
        <v>891</v>
      </c>
      <c r="E6095" t="s">
        <v>314</v>
      </c>
      <c r="F6095" t="s">
        <v>315</v>
      </c>
      <c r="G6095" t="s">
        <v>83</v>
      </c>
      <c r="H6095">
        <v>8110</v>
      </c>
      <c r="I6095" s="68" t="str">
        <f>VLOOKUP(E6095,Refs!$P$2:$R$29,3,FALSE)</f>
        <v>Y56</v>
      </c>
      <c r="J6095" s="68" t="str">
        <f>VLOOKUP(E6095,Refs!$P$2:$S$29,4,FALSE)</f>
        <v>London</v>
      </c>
      <c r="K6095" s="28">
        <f t="shared" si="194"/>
        <v>8110</v>
      </c>
    </row>
    <row r="6096" spans="1:11" x14ac:dyDescent="0.35">
      <c r="A6096" s="69">
        <f t="shared" si="195"/>
        <v>45809</v>
      </c>
      <c r="B6096" t="s">
        <v>914</v>
      </c>
      <c r="C6096" t="s">
        <v>272</v>
      </c>
      <c r="D6096" t="s">
        <v>891</v>
      </c>
      <c r="E6096" t="s">
        <v>314</v>
      </c>
      <c r="F6096" t="s">
        <v>315</v>
      </c>
      <c r="G6096" t="s">
        <v>84</v>
      </c>
      <c r="H6096">
        <v>25980</v>
      </c>
      <c r="I6096" s="68" t="str">
        <f>VLOOKUP(E6096,Refs!$P$2:$R$29,3,FALSE)</f>
        <v>Y56</v>
      </c>
      <c r="J6096" s="68" t="str">
        <f>VLOOKUP(E6096,Refs!$P$2:$S$29,4,FALSE)</f>
        <v>London</v>
      </c>
      <c r="K6096" s="28">
        <f t="shared" si="194"/>
        <v>25980</v>
      </c>
    </row>
    <row r="6097" spans="1:11" x14ac:dyDescent="0.35">
      <c r="A6097" s="69">
        <f t="shared" si="195"/>
        <v>45809</v>
      </c>
      <c r="B6097" t="s">
        <v>914</v>
      </c>
      <c r="C6097" t="s">
        <v>272</v>
      </c>
      <c r="D6097" t="s">
        <v>891</v>
      </c>
      <c r="E6097" t="s">
        <v>314</v>
      </c>
      <c r="F6097" t="s">
        <v>315</v>
      </c>
      <c r="G6097" t="s">
        <v>85</v>
      </c>
      <c r="H6097">
        <v>2351</v>
      </c>
      <c r="I6097" s="68" t="str">
        <f>VLOOKUP(E6097,Refs!$P$2:$R$29,3,FALSE)</f>
        <v>Y56</v>
      </c>
      <c r="J6097" s="68" t="str">
        <f>VLOOKUP(E6097,Refs!$P$2:$S$29,4,FALSE)</f>
        <v>London</v>
      </c>
      <c r="K6097" s="28">
        <f t="shared" si="194"/>
        <v>2351</v>
      </c>
    </row>
    <row r="6098" spans="1:11" x14ac:dyDescent="0.35">
      <c r="A6098" s="69">
        <f t="shared" si="195"/>
        <v>45809</v>
      </c>
      <c r="B6098" t="s">
        <v>914</v>
      </c>
      <c r="C6098" t="s">
        <v>272</v>
      </c>
      <c r="D6098" t="s">
        <v>891</v>
      </c>
      <c r="E6098" t="s">
        <v>314</v>
      </c>
      <c r="F6098" t="s">
        <v>315</v>
      </c>
      <c r="G6098" t="s">
        <v>86</v>
      </c>
      <c r="H6098">
        <v>1163</v>
      </c>
      <c r="I6098" s="68" t="str">
        <f>VLOOKUP(E6098,Refs!$P$2:$R$29,3,FALSE)</f>
        <v>Y56</v>
      </c>
      <c r="J6098" s="68" t="str">
        <f>VLOOKUP(E6098,Refs!$P$2:$S$29,4,FALSE)</f>
        <v>London</v>
      </c>
      <c r="K6098" s="28">
        <f t="shared" si="194"/>
        <v>1163</v>
      </c>
    </row>
    <row r="6099" spans="1:11" x14ac:dyDescent="0.35">
      <c r="A6099" s="69">
        <f t="shared" si="195"/>
        <v>45809</v>
      </c>
      <c r="B6099" t="s">
        <v>914</v>
      </c>
      <c r="C6099" t="s">
        <v>272</v>
      </c>
      <c r="D6099" t="s">
        <v>891</v>
      </c>
      <c r="E6099" t="s">
        <v>314</v>
      </c>
      <c r="F6099" t="s">
        <v>315</v>
      </c>
      <c r="G6099" t="s">
        <v>87</v>
      </c>
      <c r="H6099">
        <v>12181</v>
      </c>
      <c r="I6099" s="68" t="str">
        <f>VLOOKUP(E6099,Refs!$P$2:$R$29,3,FALSE)</f>
        <v>Y56</v>
      </c>
      <c r="J6099" s="68" t="str">
        <f>VLOOKUP(E6099,Refs!$P$2:$S$29,4,FALSE)</f>
        <v>London</v>
      </c>
      <c r="K6099" s="28">
        <f t="shared" si="194"/>
        <v>12181</v>
      </c>
    </row>
    <row r="6100" spans="1:11" x14ac:dyDescent="0.35">
      <c r="A6100" s="69">
        <f t="shared" si="195"/>
        <v>45809</v>
      </c>
      <c r="B6100" t="s">
        <v>914</v>
      </c>
      <c r="C6100" t="s">
        <v>272</v>
      </c>
      <c r="D6100" t="s">
        <v>891</v>
      </c>
      <c r="E6100" t="s">
        <v>314</v>
      </c>
      <c r="F6100" t="s">
        <v>315</v>
      </c>
      <c r="G6100" t="s">
        <v>88</v>
      </c>
      <c r="H6100">
        <v>44939</v>
      </c>
      <c r="I6100" s="68" t="str">
        <f>VLOOKUP(E6100,Refs!$P$2:$R$29,3,FALSE)</f>
        <v>Y56</v>
      </c>
      <c r="J6100" s="68" t="str">
        <f>VLOOKUP(E6100,Refs!$P$2:$S$29,4,FALSE)</f>
        <v>London</v>
      </c>
      <c r="K6100" s="28">
        <f t="shared" si="194"/>
        <v>44939</v>
      </c>
    </row>
    <row r="6101" spans="1:11" x14ac:dyDescent="0.35">
      <c r="A6101" s="69">
        <f t="shared" si="195"/>
        <v>45809</v>
      </c>
      <c r="B6101" t="s">
        <v>914</v>
      </c>
      <c r="C6101" t="s">
        <v>272</v>
      </c>
      <c r="D6101" t="s">
        <v>891</v>
      </c>
      <c r="E6101" t="s">
        <v>314</v>
      </c>
      <c r="F6101" t="s">
        <v>315</v>
      </c>
      <c r="G6101" t="s">
        <v>89</v>
      </c>
      <c r="H6101">
        <v>57478</v>
      </c>
      <c r="I6101" s="68" t="str">
        <f>VLOOKUP(E6101,Refs!$P$2:$R$29,3,FALSE)</f>
        <v>Y56</v>
      </c>
      <c r="J6101" s="68" t="str">
        <f>VLOOKUP(E6101,Refs!$P$2:$S$29,4,FALSE)</f>
        <v>London</v>
      </c>
      <c r="K6101" s="28">
        <f t="shared" si="194"/>
        <v>57478</v>
      </c>
    </row>
    <row r="6102" spans="1:11" x14ac:dyDescent="0.35">
      <c r="A6102" s="69">
        <f t="shared" si="195"/>
        <v>45809</v>
      </c>
      <c r="B6102" t="s">
        <v>914</v>
      </c>
      <c r="C6102" t="s">
        <v>272</v>
      </c>
      <c r="D6102" t="s">
        <v>891</v>
      </c>
      <c r="E6102" t="s">
        <v>314</v>
      </c>
      <c r="F6102" t="s">
        <v>315</v>
      </c>
      <c r="G6102" t="s">
        <v>27</v>
      </c>
      <c r="H6102">
        <v>4983</v>
      </c>
      <c r="I6102" s="68" t="str">
        <f>VLOOKUP(E6102,Refs!$P$2:$R$29,3,FALSE)</f>
        <v>Y56</v>
      </c>
      <c r="J6102" s="68" t="str">
        <f>VLOOKUP(E6102,Refs!$P$2:$S$29,4,FALSE)</f>
        <v>London</v>
      </c>
      <c r="K6102" s="28">
        <f t="shared" si="194"/>
        <v>4983</v>
      </c>
    </row>
    <row r="6103" spans="1:11" x14ac:dyDescent="0.35">
      <c r="A6103" s="69">
        <f t="shared" si="195"/>
        <v>45809</v>
      </c>
      <c r="B6103" t="s">
        <v>914</v>
      </c>
      <c r="C6103" t="s">
        <v>272</v>
      </c>
      <c r="D6103" t="s">
        <v>891</v>
      </c>
      <c r="E6103" t="s">
        <v>314</v>
      </c>
      <c r="F6103" t="s">
        <v>315</v>
      </c>
      <c r="G6103" t="s">
        <v>29</v>
      </c>
      <c r="H6103">
        <v>6832</v>
      </c>
      <c r="I6103" s="68" t="str">
        <f>VLOOKUP(E6103,Refs!$P$2:$R$29,3,FALSE)</f>
        <v>Y56</v>
      </c>
      <c r="J6103" s="68" t="str">
        <f>VLOOKUP(E6103,Refs!$P$2:$S$29,4,FALSE)</f>
        <v>London</v>
      </c>
      <c r="K6103" s="28">
        <f t="shared" si="194"/>
        <v>6832</v>
      </c>
    </row>
    <row r="6104" spans="1:11" x14ac:dyDescent="0.35">
      <c r="A6104" s="69">
        <f t="shared" si="195"/>
        <v>45809</v>
      </c>
      <c r="B6104" t="s">
        <v>914</v>
      </c>
      <c r="C6104" t="s">
        <v>272</v>
      </c>
      <c r="D6104" t="s">
        <v>891</v>
      </c>
      <c r="E6104" t="s">
        <v>314</v>
      </c>
      <c r="F6104" t="s">
        <v>315</v>
      </c>
      <c r="G6104" t="s">
        <v>90</v>
      </c>
      <c r="H6104">
        <v>2524</v>
      </c>
      <c r="I6104" s="68" t="str">
        <f>VLOOKUP(E6104,Refs!$P$2:$R$29,3,FALSE)</f>
        <v>Y56</v>
      </c>
      <c r="J6104" s="68" t="str">
        <f>VLOOKUP(E6104,Refs!$P$2:$S$29,4,FALSE)</f>
        <v>London</v>
      </c>
      <c r="K6104" s="28">
        <f t="shared" si="194"/>
        <v>2524</v>
      </c>
    </row>
    <row r="6105" spans="1:11" x14ac:dyDescent="0.35">
      <c r="A6105" s="69">
        <f t="shared" si="195"/>
        <v>45809</v>
      </c>
      <c r="B6105" t="s">
        <v>914</v>
      </c>
      <c r="C6105" t="s">
        <v>272</v>
      </c>
      <c r="D6105" t="s">
        <v>891</v>
      </c>
      <c r="E6105" t="s">
        <v>314</v>
      </c>
      <c r="F6105" t="s">
        <v>315</v>
      </c>
      <c r="G6105" t="s">
        <v>91</v>
      </c>
      <c r="H6105">
        <v>54</v>
      </c>
      <c r="I6105" s="68" t="str">
        <f>VLOOKUP(E6105,Refs!$P$2:$R$29,3,FALSE)</f>
        <v>Y56</v>
      </c>
      <c r="J6105" s="68" t="str">
        <f>VLOOKUP(E6105,Refs!$P$2:$S$29,4,FALSE)</f>
        <v>London</v>
      </c>
      <c r="K6105" s="28">
        <f t="shared" si="194"/>
        <v>54</v>
      </c>
    </row>
    <row r="6106" spans="1:11" x14ac:dyDescent="0.35">
      <c r="A6106" s="69">
        <f t="shared" si="195"/>
        <v>45809</v>
      </c>
      <c r="B6106" t="s">
        <v>914</v>
      </c>
      <c r="C6106" t="s">
        <v>272</v>
      </c>
      <c r="D6106" t="s">
        <v>891</v>
      </c>
      <c r="E6106" t="s">
        <v>314</v>
      </c>
      <c r="F6106" t="s">
        <v>315</v>
      </c>
      <c r="G6106" t="s">
        <v>92</v>
      </c>
      <c r="H6106">
        <v>3692</v>
      </c>
      <c r="I6106" s="68" t="str">
        <f>VLOOKUP(E6106,Refs!$P$2:$R$29,3,FALSE)</f>
        <v>Y56</v>
      </c>
      <c r="J6106" s="68" t="str">
        <f>VLOOKUP(E6106,Refs!$P$2:$S$29,4,FALSE)</f>
        <v>London</v>
      </c>
      <c r="K6106" s="28">
        <f t="shared" si="194"/>
        <v>3692</v>
      </c>
    </row>
    <row r="6107" spans="1:11" x14ac:dyDescent="0.35">
      <c r="A6107" s="69">
        <f t="shared" si="195"/>
        <v>45809</v>
      </c>
      <c r="B6107" t="s">
        <v>914</v>
      </c>
      <c r="C6107" t="s">
        <v>272</v>
      </c>
      <c r="D6107" t="s">
        <v>891</v>
      </c>
      <c r="E6107" t="s">
        <v>314</v>
      </c>
      <c r="F6107" t="s">
        <v>315</v>
      </c>
      <c r="G6107" t="s">
        <v>93</v>
      </c>
      <c r="H6107">
        <v>344</v>
      </c>
      <c r="I6107" s="68" t="str">
        <f>VLOOKUP(E6107,Refs!$P$2:$R$29,3,FALSE)</f>
        <v>Y56</v>
      </c>
      <c r="J6107" s="68" t="str">
        <f>VLOOKUP(E6107,Refs!$P$2:$S$29,4,FALSE)</f>
        <v>London</v>
      </c>
      <c r="K6107" s="28">
        <f t="shared" si="194"/>
        <v>344</v>
      </c>
    </row>
    <row r="6108" spans="1:11" x14ac:dyDescent="0.35">
      <c r="A6108" s="69">
        <f t="shared" si="195"/>
        <v>45809</v>
      </c>
      <c r="B6108" t="s">
        <v>914</v>
      </c>
      <c r="C6108" t="s">
        <v>272</v>
      </c>
      <c r="D6108" t="s">
        <v>891</v>
      </c>
      <c r="E6108" t="s">
        <v>314</v>
      </c>
      <c r="F6108" t="s">
        <v>315</v>
      </c>
      <c r="G6108" t="s">
        <v>94</v>
      </c>
      <c r="H6108">
        <v>1331</v>
      </c>
      <c r="I6108" s="68" t="str">
        <f>VLOOKUP(E6108,Refs!$P$2:$R$29,3,FALSE)</f>
        <v>Y56</v>
      </c>
      <c r="J6108" s="68" t="str">
        <f>VLOOKUP(E6108,Refs!$P$2:$S$29,4,FALSE)</f>
        <v>London</v>
      </c>
      <c r="K6108" s="28">
        <f t="shared" si="194"/>
        <v>1331</v>
      </c>
    </row>
    <row r="6109" spans="1:11" x14ac:dyDescent="0.35">
      <c r="A6109" s="69">
        <f t="shared" si="195"/>
        <v>45809</v>
      </c>
      <c r="B6109" t="s">
        <v>914</v>
      </c>
      <c r="C6109" t="s">
        <v>272</v>
      </c>
      <c r="D6109" t="s">
        <v>891</v>
      </c>
      <c r="E6109" t="s">
        <v>314</v>
      </c>
      <c r="F6109" t="s">
        <v>315</v>
      </c>
      <c r="G6109" t="s">
        <v>95</v>
      </c>
      <c r="H6109">
        <v>99</v>
      </c>
      <c r="I6109" s="68" t="str">
        <f>VLOOKUP(E6109,Refs!$P$2:$R$29,3,FALSE)</f>
        <v>Y56</v>
      </c>
      <c r="J6109" s="68" t="str">
        <f>VLOOKUP(E6109,Refs!$P$2:$S$29,4,FALSE)</f>
        <v>London</v>
      </c>
      <c r="K6109" s="28">
        <f t="shared" si="194"/>
        <v>99</v>
      </c>
    </row>
    <row r="6110" spans="1:11" x14ac:dyDescent="0.35">
      <c r="A6110" s="69">
        <f t="shared" si="195"/>
        <v>45809</v>
      </c>
      <c r="B6110" t="s">
        <v>914</v>
      </c>
      <c r="C6110" t="s">
        <v>272</v>
      </c>
      <c r="D6110" t="s">
        <v>891</v>
      </c>
      <c r="E6110" t="s">
        <v>314</v>
      </c>
      <c r="F6110" t="s">
        <v>315</v>
      </c>
      <c r="G6110" t="s">
        <v>96</v>
      </c>
      <c r="H6110">
        <v>5295</v>
      </c>
      <c r="I6110" s="68" t="str">
        <f>VLOOKUP(E6110,Refs!$P$2:$R$29,3,FALSE)</f>
        <v>Y56</v>
      </c>
      <c r="J6110" s="68" t="str">
        <f>VLOOKUP(E6110,Refs!$P$2:$S$29,4,FALSE)</f>
        <v>London</v>
      </c>
      <c r="K6110" s="28">
        <f t="shared" si="194"/>
        <v>5295</v>
      </c>
    </row>
    <row r="6111" spans="1:11" x14ac:dyDescent="0.35">
      <c r="A6111" s="69">
        <f t="shared" si="195"/>
        <v>45809</v>
      </c>
      <c r="B6111" t="s">
        <v>914</v>
      </c>
      <c r="C6111" t="s">
        <v>272</v>
      </c>
      <c r="D6111" t="s">
        <v>891</v>
      </c>
      <c r="E6111" t="s">
        <v>314</v>
      </c>
      <c r="F6111" t="s">
        <v>315</v>
      </c>
      <c r="G6111" t="s">
        <v>31</v>
      </c>
      <c r="H6111">
        <v>3993</v>
      </c>
      <c r="I6111" s="68" t="str">
        <f>VLOOKUP(E6111,Refs!$P$2:$R$29,3,FALSE)</f>
        <v>Y56</v>
      </c>
      <c r="J6111" s="68" t="str">
        <f>VLOOKUP(E6111,Refs!$P$2:$S$29,4,FALSE)</f>
        <v>London</v>
      </c>
      <c r="K6111" s="28">
        <f t="shared" si="194"/>
        <v>3993</v>
      </c>
    </row>
    <row r="6112" spans="1:11" x14ac:dyDescent="0.35">
      <c r="A6112" s="69">
        <f t="shared" si="195"/>
        <v>45809</v>
      </c>
      <c r="B6112" t="s">
        <v>914</v>
      </c>
      <c r="C6112" t="s">
        <v>272</v>
      </c>
      <c r="D6112" t="s">
        <v>891</v>
      </c>
      <c r="E6112" t="s">
        <v>314</v>
      </c>
      <c r="F6112" t="s">
        <v>315</v>
      </c>
      <c r="G6112" t="s">
        <v>97</v>
      </c>
      <c r="H6112">
        <v>11763</v>
      </c>
      <c r="I6112" s="68" t="str">
        <f>VLOOKUP(E6112,Refs!$P$2:$R$29,3,FALSE)</f>
        <v>Y56</v>
      </c>
      <c r="J6112" s="68" t="str">
        <f>VLOOKUP(E6112,Refs!$P$2:$S$29,4,FALSE)</f>
        <v>London</v>
      </c>
      <c r="K6112" s="28">
        <f t="shared" si="194"/>
        <v>11763</v>
      </c>
    </row>
    <row r="6113" spans="1:11" x14ac:dyDescent="0.35">
      <c r="A6113" s="69">
        <f t="shared" si="195"/>
        <v>45809</v>
      </c>
      <c r="B6113" t="s">
        <v>914</v>
      </c>
      <c r="C6113" t="s">
        <v>272</v>
      </c>
      <c r="D6113" t="s">
        <v>891</v>
      </c>
      <c r="E6113" t="s">
        <v>314</v>
      </c>
      <c r="F6113" t="s">
        <v>315</v>
      </c>
      <c r="G6113" t="s">
        <v>98</v>
      </c>
      <c r="H6113">
        <v>5714</v>
      </c>
      <c r="I6113" s="68" t="str">
        <f>VLOOKUP(E6113,Refs!$P$2:$R$29,3,FALSE)</f>
        <v>Y56</v>
      </c>
      <c r="J6113" s="68" t="str">
        <f>VLOOKUP(E6113,Refs!$P$2:$S$29,4,FALSE)</f>
        <v>London</v>
      </c>
      <c r="K6113" s="28">
        <f t="shared" si="194"/>
        <v>5714</v>
      </c>
    </row>
    <row r="6114" spans="1:11" x14ac:dyDescent="0.35">
      <c r="A6114" s="69">
        <f t="shared" si="195"/>
        <v>45809</v>
      </c>
      <c r="B6114" t="s">
        <v>914</v>
      </c>
      <c r="C6114" t="s">
        <v>272</v>
      </c>
      <c r="D6114" t="s">
        <v>891</v>
      </c>
      <c r="E6114" t="s">
        <v>314</v>
      </c>
      <c r="F6114" t="s">
        <v>315</v>
      </c>
      <c r="G6114" t="s">
        <v>99</v>
      </c>
      <c r="H6114">
        <v>5029</v>
      </c>
      <c r="I6114" s="68" t="str">
        <f>VLOOKUP(E6114,Refs!$P$2:$R$29,3,FALSE)</f>
        <v>Y56</v>
      </c>
      <c r="J6114" s="68" t="str">
        <f>VLOOKUP(E6114,Refs!$P$2:$S$29,4,FALSE)</f>
        <v>London</v>
      </c>
      <c r="K6114" s="28">
        <f t="shared" si="194"/>
        <v>5029</v>
      </c>
    </row>
    <row r="6115" spans="1:11" x14ac:dyDescent="0.35">
      <c r="A6115" s="69">
        <f t="shared" si="195"/>
        <v>45809</v>
      </c>
      <c r="B6115" t="s">
        <v>914</v>
      </c>
      <c r="C6115" t="s">
        <v>272</v>
      </c>
      <c r="D6115" t="s">
        <v>891</v>
      </c>
      <c r="E6115" t="s">
        <v>314</v>
      </c>
      <c r="F6115" t="s">
        <v>315</v>
      </c>
      <c r="G6115" t="s">
        <v>100</v>
      </c>
      <c r="H6115">
        <v>530</v>
      </c>
      <c r="I6115" s="68" t="str">
        <f>VLOOKUP(E6115,Refs!$P$2:$R$29,3,FALSE)</f>
        <v>Y56</v>
      </c>
      <c r="J6115" s="68" t="str">
        <f>VLOOKUP(E6115,Refs!$P$2:$S$29,4,FALSE)</f>
        <v>London</v>
      </c>
      <c r="K6115" s="28">
        <f t="shared" si="194"/>
        <v>530</v>
      </c>
    </row>
    <row r="6116" spans="1:11" x14ac:dyDescent="0.35">
      <c r="A6116" s="69">
        <f t="shared" si="195"/>
        <v>45809</v>
      </c>
      <c r="B6116" t="s">
        <v>914</v>
      </c>
      <c r="C6116" t="s">
        <v>272</v>
      </c>
      <c r="D6116" t="s">
        <v>891</v>
      </c>
      <c r="E6116" t="s">
        <v>314</v>
      </c>
      <c r="F6116" t="s">
        <v>315</v>
      </c>
      <c r="G6116" t="s">
        <v>101</v>
      </c>
      <c r="H6116">
        <v>1373</v>
      </c>
      <c r="I6116" s="68" t="str">
        <f>VLOOKUP(E6116,Refs!$P$2:$R$29,3,FALSE)</f>
        <v>Y56</v>
      </c>
      <c r="J6116" s="68" t="str">
        <f>VLOOKUP(E6116,Refs!$P$2:$S$29,4,FALSE)</f>
        <v>London</v>
      </c>
      <c r="K6116" s="28">
        <f t="shared" si="194"/>
        <v>1373</v>
      </c>
    </row>
    <row r="6117" spans="1:11" x14ac:dyDescent="0.35">
      <c r="A6117" s="69">
        <f t="shared" si="195"/>
        <v>45809</v>
      </c>
      <c r="B6117" t="s">
        <v>914</v>
      </c>
      <c r="C6117" t="s">
        <v>272</v>
      </c>
      <c r="D6117" t="s">
        <v>891</v>
      </c>
      <c r="E6117" t="s">
        <v>314</v>
      </c>
      <c r="F6117" t="s">
        <v>315</v>
      </c>
      <c r="G6117" t="s">
        <v>102</v>
      </c>
      <c r="H6117">
        <v>174</v>
      </c>
      <c r="I6117" s="68" t="str">
        <f>VLOOKUP(E6117,Refs!$P$2:$R$29,3,FALSE)</f>
        <v>Y56</v>
      </c>
      <c r="J6117" s="68" t="str">
        <f>VLOOKUP(E6117,Refs!$P$2:$S$29,4,FALSE)</f>
        <v>London</v>
      </c>
      <c r="K6117" s="28">
        <f t="shared" si="194"/>
        <v>174</v>
      </c>
    </row>
    <row r="6118" spans="1:11" x14ac:dyDescent="0.35">
      <c r="A6118" s="69">
        <f t="shared" si="195"/>
        <v>45809</v>
      </c>
      <c r="B6118" t="s">
        <v>914</v>
      </c>
      <c r="C6118" t="s">
        <v>272</v>
      </c>
      <c r="D6118" t="s">
        <v>891</v>
      </c>
      <c r="E6118" t="s">
        <v>314</v>
      </c>
      <c r="F6118" t="s">
        <v>315</v>
      </c>
      <c r="G6118" t="s">
        <v>103</v>
      </c>
      <c r="H6118">
        <v>4518</v>
      </c>
      <c r="I6118" s="68" t="str">
        <f>VLOOKUP(E6118,Refs!$P$2:$R$29,3,FALSE)</f>
        <v>Y56</v>
      </c>
      <c r="J6118" s="68" t="str">
        <f>VLOOKUP(E6118,Refs!$P$2:$S$29,4,FALSE)</f>
        <v>London</v>
      </c>
      <c r="K6118" s="28">
        <f t="shared" si="194"/>
        <v>4518</v>
      </c>
    </row>
    <row r="6119" spans="1:11" x14ac:dyDescent="0.35">
      <c r="A6119" s="69">
        <f t="shared" si="195"/>
        <v>45809</v>
      </c>
      <c r="B6119" t="s">
        <v>914</v>
      </c>
      <c r="C6119" t="s">
        <v>272</v>
      </c>
      <c r="D6119" t="s">
        <v>891</v>
      </c>
      <c r="E6119" t="s">
        <v>314</v>
      </c>
      <c r="F6119" t="s">
        <v>315</v>
      </c>
      <c r="G6119" t="s">
        <v>104</v>
      </c>
      <c r="H6119">
        <v>49664747</v>
      </c>
      <c r="I6119" s="68" t="str">
        <f>VLOOKUP(E6119,Refs!$P$2:$R$29,3,FALSE)</f>
        <v>Y56</v>
      </c>
      <c r="J6119" s="68" t="str">
        <f>VLOOKUP(E6119,Refs!$P$2:$S$29,4,FALSE)</f>
        <v>London</v>
      </c>
      <c r="K6119" s="28">
        <f t="shared" si="194"/>
        <v>49664747</v>
      </c>
    </row>
    <row r="6120" spans="1:11" x14ac:dyDescent="0.35">
      <c r="A6120" s="69">
        <f t="shared" si="195"/>
        <v>45809</v>
      </c>
      <c r="B6120" t="s">
        <v>914</v>
      </c>
      <c r="C6120" t="s">
        <v>272</v>
      </c>
      <c r="D6120" t="s">
        <v>891</v>
      </c>
      <c r="E6120" t="s">
        <v>314</v>
      </c>
      <c r="F6120" t="s">
        <v>315</v>
      </c>
      <c r="G6120" t="s">
        <v>105</v>
      </c>
      <c r="H6120">
        <v>6725</v>
      </c>
      <c r="I6120" s="68" t="str">
        <f>VLOOKUP(E6120,Refs!$P$2:$R$29,3,FALSE)</f>
        <v>Y56</v>
      </c>
      <c r="J6120" s="68" t="str">
        <f>VLOOKUP(E6120,Refs!$P$2:$S$29,4,FALSE)</f>
        <v>London</v>
      </c>
      <c r="K6120" s="28">
        <f t="shared" si="194"/>
        <v>6725</v>
      </c>
    </row>
    <row r="6121" spans="1:11" x14ac:dyDescent="0.35">
      <c r="A6121" s="69">
        <f t="shared" si="195"/>
        <v>45809</v>
      </c>
      <c r="B6121" t="s">
        <v>914</v>
      </c>
      <c r="C6121" t="s">
        <v>272</v>
      </c>
      <c r="D6121" t="s">
        <v>891</v>
      </c>
      <c r="E6121" t="s">
        <v>314</v>
      </c>
      <c r="F6121" t="s">
        <v>315</v>
      </c>
      <c r="G6121" t="s">
        <v>106</v>
      </c>
      <c r="H6121">
        <v>3044</v>
      </c>
      <c r="I6121" s="68" t="str">
        <f>VLOOKUP(E6121,Refs!$P$2:$R$29,3,FALSE)</f>
        <v>Y56</v>
      </c>
      <c r="J6121" s="68" t="str">
        <f>VLOOKUP(E6121,Refs!$P$2:$S$29,4,FALSE)</f>
        <v>London</v>
      </c>
      <c r="K6121" s="28">
        <f t="shared" si="194"/>
        <v>3044</v>
      </c>
    </row>
    <row r="6122" spans="1:11" x14ac:dyDescent="0.35">
      <c r="A6122" s="69">
        <f t="shared" si="195"/>
        <v>45809</v>
      </c>
      <c r="B6122" t="s">
        <v>914</v>
      </c>
      <c r="C6122" t="s">
        <v>272</v>
      </c>
      <c r="D6122" t="s">
        <v>891</v>
      </c>
      <c r="E6122" t="s">
        <v>314</v>
      </c>
      <c r="F6122" t="s">
        <v>315</v>
      </c>
      <c r="G6122" t="s">
        <v>107</v>
      </c>
      <c r="H6122">
        <v>141</v>
      </c>
      <c r="I6122" s="68" t="str">
        <f>VLOOKUP(E6122,Refs!$P$2:$R$29,3,FALSE)</f>
        <v>Y56</v>
      </c>
      <c r="J6122" s="68" t="str">
        <f>VLOOKUP(E6122,Refs!$P$2:$S$29,4,FALSE)</f>
        <v>London</v>
      </c>
      <c r="K6122" s="28">
        <f t="shared" si="194"/>
        <v>141</v>
      </c>
    </row>
    <row r="6123" spans="1:11" x14ac:dyDescent="0.35">
      <c r="A6123" s="69">
        <f t="shared" si="195"/>
        <v>45809</v>
      </c>
      <c r="B6123" t="s">
        <v>914</v>
      </c>
      <c r="C6123" t="s">
        <v>272</v>
      </c>
      <c r="D6123" t="s">
        <v>891</v>
      </c>
      <c r="E6123" t="s">
        <v>314</v>
      </c>
      <c r="F6123" t="s">
        <v>315</v>
      </c>
      <c r="G6123" t="s">
        <v>108</v>
      </c>
      <c r="H6123">
        <v>2134</v>
      </c>
      <c r="I6123" s="68" t="str">
        <f>VLOOKUP(E6123,Refs!$P$2:$R$29,3,FALSE)</f>
        <v>Y56</v>
      </c>
      <c r="J6123" s="68" t="str">
        <f>VLOOKUP(E6123,Refs!$P$2:$S$29,4,FALSE)</f>
        <v>London</v>
      </c>
      <c r="K6123" s="28">
        <f t="shared" si="194"/>
        <v>2134</v>
      </c>
    </row>
    <row r="6124" spans="1:11" x14ac:dyDescent="0.35">
      <c r="A6124" s="69">
        <f t="shared" si="195"/>
        <v>45809</v>
      </c>
      <c r="B6124" t="s">
        <v>914</v>
      </c>
      <c r="C6124" t="s">
        <v>272</v>
      </c>
      <c r="D6124" t="s">
        <v>891</v>
      </c>
      <c r="E6124" t="s">
        <v>314</v>
      </c>
      <c r="F6124" t="s">
        <v>315</v>
      </c>
      <c r="G6124" t="s">
        <v>109</v>
      </c>
      <c r="H6124">
        <v>29543896</v>
      </c>
      <c r="I6124" s="68" t="str">
        <f>VLOOKUP(E6124,Refs!$P$2:$R$29,3,FALSE)</f>
        <v>Y56</v>
      </c>
      <c r="J6124" s="68" t="str">
        <f>VLOOKUP(E6124,Refs!$P$2:$S$29,4,FALSE)</f>
        <v>London</v>
      </c>
      <c r="K6124" s="28">
        <f t="shared" si="194"/>
        <v>29543896</v>
      </c>
    </row>
    <row r="6125" spans="1:11" x14ac:dyDescent="0.35">
      <c r="A6125" s="69">
        <f t="shared" si="195"/>
        <v>45809</v>
      </c>
      <c r="B6125" t="s">
        <v>914</v>
      </c>
      <c r="C6125" t="s">
        <v>272</v>
      </c>
      <c r="D6125" t="s">
        <v>891</v>
      </c>
      <c r="E6125" t="s">
        <v>314</v>
      </c>
      <c r="F6125" t="s">
        <v>315</v>
      </c>
      <c r="G6125" t="s">
        <v>110</v>
      </c>
      <c r="H6125">
        <v>3111</v>
      </c>
      <c r="I6125" s="68" t="str">
        <f>VLOOKUP(E6125,Refs!$P$2:$R$29,3,FALSE)</f>
        <v>Y56</v>
      </c>
      <c r="J6125" s="68" t="str">
        <f>VLOOKUP(E6125,Refs!$P$2:$S$29,4,FALSE)</f>
        <v>London</v>
      </c>
      <c r="K6125" s="28">
        <f t="shared" si="194"/>
        <v>3111</v>
      </c>
    </row>
    <row r="6126" spans="1:11" x14ac:dyDescent="0.35">
      <c r="A6126" s="69">
        <f t="shared" si="195"/>
        <v>45809</v>
      </c>
      <c r="B6126" t="s">
        <v>914</v>
      </c>
      <c r="C6126" t="s">
        <v>272</v>
      </c>
      <c r="D6126" t="s">
        <v>891</v>
      </c>
      <c r="E6126" t="s">
        <v>314</v>
      </c>
      <c r="F6126" t="s">
        <v>315</v>
      </c>
      <c r="G6126" t="s">
        <v>808</v>
      </c>
      <c r="H6126">
        <v>22839</v>
      </c>
      <c r="I6126" s="68" t="str">
        <f>VLOOKUP(E6126,Refs!$P$2:$R$29,3,FALSE)</f>
        <v>Y56</v>
      </c>
      <c r="J6126" s="68" t="str">
        <f>VLOOKUP(E6126,Refs!$P$2:$S$29,4,FALSE)</f>
        <v>London</v>
      </c>
      <c r="K6126" s="28">
        <f t="shared" si="194"/>
        <v>22839</v>
      </c>
    </row>
    <row r="6127" spans="1:11" x14ac:dyDescent="0.35">
      <c r="A6127" s="69">
        <f t="shared" si="195"/>
        <v>45809</v>
      </c>
      <c r="B6127" t="s">
        <v>914</v>
      </c>
      <c r="C6127" t="s">
        <v>272</v>
      </c>
      <c r="D6127" t="s">
        <v>891</v>
      </c>
      <c r="E6127" t="s">
        <v>314</v>
      </c>
      <c r="F6127" t="s">
        <v>315</v>
      </c>
      <c r="G6127" t="s">
        <v>809</v>
      </c>
      <c r="H6127">
        <v>246</v>
      </c>
      <c r="I6127" s="68" t="str">
        <f>VLOOKUP(E6127,Refs!$P$2:$R$29,3,FALSE)</f>
        <v>Y56</v>
      </c>
      <c r="J6127" s="68" t="str">
        <f>VLOOKUP(E6127,Refs!$P$2:$S$29,4,FALSE)</f>
        <v>London</v>
      </c>
      <c r="K6127" s="28">
        <f t="shared" si="194"/>
        <v>246</v>
      </c>
    </row>
    <row r="6128" spans="1:11" x14ac:dyDescent="0.35">
      <c r="A6128" s="69">
        <f t="shared" si="195"/>
        <v>45809</v>
      </c>
      <c r="B6128" t="s">
        <v>914</v>
      </c>
      <c r="C6128" t="s">
        <v>272</v>
      </c>
      <c r="D6128" t="s">
        <v>891</v>
      </c>
      <c r="E6128" t="s">
        <v>314</v>
      </c>
      <c r="F6128" t="s">
        <v>315</v>
      </c>
      <c r="G6128" t="s">
        <v>111</v>
      </c>
      <c r="H6128">
        <v>32898</v>
      </c>
      <c r="I6128" s="68" t="str">
        <f>VLOOKUP(E6128,Refs!$P$2:$R$29,3,FALSE)</f>
        <v>Y56</v>
      </c>
      <c r="J6128" s="68" t="str">
        <f>VLOOKUP(E6128,Refs!$P$2:$S$29,4,FALSE)</f>
        <v>London</v>
      </c>
      <c r="K6128" s="28">
        <f t="shared" si="194"/>
        <v>32898</v>
      </c>
    </row>
    <row r="6129" spans="1:11" x14ac:dyDescent="0.35">
      <c r="A6129" s="69">
        <f t="shared" si="195"/>
        <v>45809</v>
      </c>
      <c r="B6129" t="s">
        <v>914</v>
      </c>
      <c r="C6129" t="s">
        <v>272</v>
      </c>
      <c r="D6129" t="s">
        <v>891</v>
      </c>
      <c r="E6129" t="s">
        <v>314</v>
      </c>
      <c r="F6129" t="s">
        <v>315</v>
      </c>
      <c r="G6129" t="s">
        <v>112</v>
      </c>
      <c r="H6129">
        <v>6</v>
      </c>
      <c r="I6129" s="68" t="str">
        <f>VLOOKUP(E6129,Refs!$P$2:$R$29,3,FALSE)</f>
        <v>Y56</v>
      </c>
      <c r="J6129" s="68" t="str">
        <f>VLOOKUP(E6129,Refs!$P$2:$S$29,4,FALSE)</f>
        <v>London</v>
      </c>
      <c r="K6129" s="28">
        <f t="shared" si="194"/>
        <v>6</v>
      </c>
    </row>
    <row r="6130" spans="1:11" x14ac:dyDescent="0.35">
      <c r="A6130" s="69">
        <f t="shared" si="195"/>
        <v>45809</v>
      </c>
      <c r="B6130" t="s">
        <v>914</v>
      </c>
      <c r="C6130" t="s">
        <v>272</v>
      </c>
      <c r="D6130" t="s">
        <v>891</v>
      </c>
      <c r="E6130" t="s">
        <v>314</v>
      </c>
      <c r="F6130" t="s">
        <v>315</v>
      </c>
      <c r="G6130" t="s">
        <v>113</v>
      </c>
      <c r="H6130">
        <v>19175</v>
      </c>
      <c r="I6130" s="68" t="str">
        <f>VLOOKUP(E6130,Refs!$P$2:$R$29,3,FALSE)</f>
        <v>Y56</v>
      </c>
      <c r="J6130" s="68" t="str">
        <f>VLOOKUP(E6130,Refs!$P$2:$S$29,4,FALSE)</f>
        <v>London</v>
      </c>
      <c r="K6130" s="28">
        <f t="shared" si="194"/>
        <v>19175</v>
      </c>
    </row>
    <row r="6131" spans="1:11" x14ac:dyDescent="0.35">
      <c r="A6131" s="69">
        <f t="shared" si="195"/>
        <v>45809</v>
      </c>
      <c r="B6131" t="s">
        <v>914</v>
      </c>
      <c r="C6131" t="s">
        <v>272</v>
      </c>
      <c r="D6131" t="s">
        <v>891</v>
      </c>
      <c r="E6131" t="s">
        <v>314</v>
      </c>
      <c r="F6131" t="s">
        <v>315</v>
      </c>
      <c r="G6131" t="s">
        <v>114</v>
      </c>
      <c r="H6131">
        <v>21981</v>
      </c>
      <c r="I6131" s="68" t="str">
        <f>VLOOKUP(E6131,Refs!$P$2:$R$29,3,FALSE)</f>
        <v>Y56</v>
      </c>
      <c r="J6131" s="68" t="str">
        <f>VLOOKUP(E6131,Refs!$P$2:$S$29,4,FALSE)</f>
        <v>London</v>
      </c>
      <c r="K6131" s="28">
        <f t="shared" si="194"/>
        <v>21981</v>
      </c>
    </row>
    <row r="6132" spans="1:11" x14ac:dyDescent="0.35">
      <c r="A6132" s="69">
        <f t="shared" si="195"/>
        <v>45809</v>
      </c>
      <c r="B6132" t="s">
        <v>914</v>
      </c>
      <c r="C6132" t="s">
        <v>272</v>
      </c>
      <c r="D6132" t="s">
        <v>891</v>
      </c>
      <c r="E6132" t="s">
        <v>314</v>
      </c>
      <c r="F6132" t="s">
        <v>315</v>
      </c>
      <c r="G6132" t="s">
        <v>115</v>
      </c>
      <c r="H6132">
        <v>12457</v>
      </c>
      <c r="I6132" s="68" t="str">
        <f>VLOOKUP(E6132,Refs!$P$2:$R$29,3,FALSE)</f>
        <v>Y56</v>
      </c>
      <c r="J6132" s="68" t="str">
        <f>VLOOKUP(E6132,Refs!$P$2:$S$29,4,FALSE)</f>
        <v>London</v>
      </c>
      <c r="K6132" s="28">
        <f t="shared" si="194"/>
        <v>12457</v>
      </c>
    </row>
    <row r="6133" spans="1:11" x14ac:dyDescent="0.35">
      <c r="A6133" s="69">
        <f t="shared" si="195"/>
        <v>45809</v>
      </c>
      <c r="B6133" t="s">
        <v>914</v>
      </c>
      <c r="C6133" t="s">
        <v>272</v>
      </c>
      <c r="D6133" t="s">
        <v>891</v>
      </c>
      <c r="E6133" t="s">
        <v>314</v>
      </c>
      <c r="F6133" t="s">
        <v>315</v>
      </c>
      <c r="G6133" t="s">
        <v>116</v>
      </c>
      <c r="H6133">
        <v>10516</v>
      </c>
      <c r="I6133" s="68" t="str">
        <f>VLOOKUP(E6133,Refs!$P$2:$R$29,3,FALSE)</f>
        <v>Y56</v>
      </c>
      <c r="J6133" s="68" t="str">
        <f>VLOOKUP(E6133,Refs!$P$2:$S$29,4,FALSE)</f>
        <v>London</v>
      </c>
      <c r="K6133" s="28">
        <f t="shared" si="194"/>
        <v>10516</v>
      </c>
    </row>
    <row r="6134" spans="1:11" x14ac:dyDescent="0.35">
      <c r="A6134" s="69">
        <f t="shared" si="195"/>
        <v>45809</v>
      </c>
      <c r="B6134" t="s">
        <v>914</v>
      </c>
      <c r="C6134" t="s">
        <v>272</v>
      </c>
      <c r="D6134" t="s">
        <v>891</v>
      </c>
      <c r="E6134" t="s">
        <v>314</v>
      </c>
      <c r="F6134" t="s">
        <v>315</v>
      </c>
      <c r="G6134" t="s">
        <v>117</v>
      </c>
      <c r="H6134">
        <v>3446</v>
      </c>
      <c r="I6134" s="68" t="str">
        <f>VLOOKUP(E6134,Refs!$P$2:$R$29,3,FALSE)</f>
        <v>Y56</v>
      </c>
      <c r="J6134" s="68" t="str">
        <f>VLOOKUP(E6134,Refs!$P$2:$S$29,4,FALSE)</f>
        <v>London</v>
      </c>
      <c r="K6134" s="28">
        <f t="shared" si="194"/>
        <v>3446</v>
      </c>
    </row>
    <row r="6135" spans="1:11" x14ac:dyDescent="0.35">
      <c r="A6135" s="69">
        <f t="shared" si="195"/>
        <v>45809</v>
      </c>
      <c r="B6135" t="s">
        <v>914</v>
      </c>
      <c r="C6135" t="s">
        <v>272</v>
      </c>
      <c r="D6135" t="s">
        <v>891</v>
      </c>
      <c r="E6135" t="s">
        <v>314</v>
      </c>
      <c r="F6135" t="s">
        <v>315</v>
      </c>
      <c r="G6135" t="s">
        <v>118</v>
      </c>
      <c r="H6135">
        <v>3125</v>
      </c>
      <c r="I6135" s="68" t="str">
        <f>VLOOKUP(E6135,Refs!$P$2:$R$29,3,FALSE)</f>
        <v>Y56</v>
      </c>
      <c r="J6135" s="68" t="str">
        <f>VLOOKUP(E6135,Refs!$P$2:$S$29,4,FALSE)</f>
        <v>London</v>
      </c>
      <c r="K6135" s="28">
        <f t="shared" si="194"/>
        <v>3125</v>
      </c>
    </row>
    <row r="6136" spans="1:11" x14ac:dyDescent="0.35">
      <c r="A6136" s="69">
        <f t="shared" si="195"/>
        <v>45809</v>
      </c>
      <c r="B6136" t="s">
        <v>914</v>
      </c>
      <c r="C6136" t="s">
        <v>272</v>
      </c>
      <c r="D6136" t="s">
        <v>891</v>
      </c>
      <c r="E6136" t="s">
        <v>314</v>
      </c>
      <c r="F6136" t="s">
        <v>315</v>
      </c>
      <c r="G6136" t="s">
        <v>119</v>
      </c>
      <c r="H6136">
        <v>6388</v>
      </c>
      <c r="I6136" s="68" t="str">
        <f>VLOOKUP(E6136,Refs!$P$2:$R$29,3,FALSE)</f>
        <v>Y56</v>
      </c>
      <c r="J6136" s="68" t="str">
        <f>VLOOKUP(E6136,Refs!$P$2:$S$29,4,FALSE)</f>
        <v>London</v>
      </c>
      <c r="K6136" s="28">
        <f t="shared" si="194"/>
        <v>6388</v>
      </c>
    </row>
    <row r="6137" spans="1:11" x14ac:dyDescent="0.35">
      <c r="A6137" s="69">
        <f t="shared" si="195"/>
        <v>45809</v>
      </c>
      <c r="B6137" t="s">
        <v>914</v>
      </c>
      <c r="C6137" t="s">
        <v>272</v>
      </c>
      <c r="D6137" t="s">
        <v>891</v>
      </c>
      <c r="E6137" t="s">
        <v>314</v>
      </c>
      <c r="F6137" t="s">
        <v>315</v>
      </c>
      <c r="G6137" t="s">
        <v>120</v>
      </c>
      <c r="H6137">
        <v>2840</v>
      </c>
      <c r="I6137" s="68" t="str">
        <f>VLOOKUP(E6137,Refs!$P$2:$R$29,3,FALSE)</f>
        <v>Y56</v>
      </c>
      <c r="J6137" s="68" t="str">
        <f>VLOOKUP(E6137,Refs!$P$2:$S$29,4,FALSE)</f>
        <v>London</v>
      </c>
      <c r="K6137" s="28">
        <f t="shared" si="194"/>
        <v>2840</v>
      </c>
    </row>
    <row r="6138" spans="1:11" x14ac:dyDescent="0.35">
      <c r="A6138" s="69">
        <f t="shared" si="195"/>
        <v>45809</v>
      </c>
      <c r="B6138" t="s">
        <v>914</v>
      </c>
      <c r="C6138" t="s">
        <v>272</v>
      </c>
      <c r="D6138" t="s">
        <v>891</v>
      </c>
      <c r="E6138" t="s">
        <v>314</v>
      </c>
      <c r="F6138" t="s">
        <v>315</v>
      </c>
      <c r="G6138" t="s">
        <v>121</v>
      </c>
      <c r="H6138">
        <v>2666</v>
      </c>
      <c r="I6138" s="68" t="str">
        <f>VLOOKUP(E6138,Refs!$P$2:$R$29,3,FALSE)</f>
        <v>Y56</v>
      </c>
      <c r="J6138" s="68" t="str">
        <f>VLOOKUP(E6138,Refs!$P$2:$S$29,4,FALSE)</f>
        <v>London</v>
      </c>
      <c r="K6138" s="28">
        <f t="shared" si="194"/>
        <v>2666</v>
      </c>
    </row>
    <row r="6139" spans="1:11" x14ac:dyDescent="0.35">
      <c r="A6139" s="69">
        <f t="shared" si="195"/>
        <v>45809</v>
      </c>
      <c r="B6139" t="s">
        <v>914</v>
      </c>
      <c r="C6139" t="s">
        <v>272</v>
      </c>
      <c r="D6139" t="s">
        <v>891</v>
      </c>
      <c r="E6139" t="s">
        <v>314</v>
      </c>
      <c r="F6139" t="s">
        <v>315</v>
      </c>
      <c r="G6139" t="s">
        <v>122</v>
      </c>
      <c r="H6139">
        <v>216</v>
      </c>
      <c r="I6139" s="68" t="str">
        <f>VLOOKUP(E6139,Refs!$P$2:$R$29,3,FALSE)</f>
        <v>Y56</v>
      </c>
      <c r="J6139" s="68" t="str">
        <f>VLOOKUP(E6139,Refs!$P$2:$S$29,4,FALSE)</f>
        <v>London</v>
      </c>
      <c r="K6139" s="28">
        <f t="shared" si="194"/>
        <v>216</v>
      </c>
    </row>
    <row r="6140" spans="1:11" x14ac:dyDescent="0.35">
      <c r="A6140" s="69">
        <f t="shared" si="195"/>
        <v>45809</v>
      </c>
      <c r="B6140" t="s">
        <v>914</v>
      </c>
      <c r="C6140" t="s">
        <v>272</v>
      </c>
      <c r="D6140" t="s">
        <v>891</v>
      </c>
      <c r="E6140" t="s">
        <v>314</v>
      </c>
      <c r="F6140" t="s">
        <v>315</v>
      </c>
      <c r="G6140" t="s">
        <v>123</v>
      </c>
      <c r="H6140">
        <v>26</v>
      </c>
      <c r="I6140" s="68" t="str">
        <f>VLOOKUP(E6140,Refs!$P$2:$R$29,3,FALSE)</f>
        <v>Y56</v>
      </c>
      <c r="J6140" s="68" t="str">
        <f>VLOOKUP(E6140,Refs!$P$2:$S$29,4,FALSE)</f>
        <v>London</v>
      </c>
      <c r="K6140" s="28">
        <f t="shared" si="194"/>
        <v>26</v>
      </c>
    </row>
    <row r="6141" spans="1:11" x14ac:dyDescent="0.35">
      <c r="A6141" s="69">
        <f t="shared" si="195"/>
        <v>45809</v>
      </c>
      <c r="B6141" t="s">
        <v>914</v>
      </c>
      <c r="C6141" t="s">
        <v>272</v>
      </c>
      <c r="D6141" t="s">
        <v>891</v>
      </c>
      <c r="E6141" t="s">
        <v>314</v>
      </c>
      <c r="F6141" t="s">
        <v>315</v>
      </c>
      <c r="G6141" t="s">
        <v>124</v>
      </c>
      <c r="H6141">
        <v>0</v>
      </c>
      <c r="I6141" s="68" t="str">
        <f>VLOOKUP(E6141,Refs!$P$2:$R$29,3,FALSE)</f>
        <v>Y56</v>
      </c>
      <c r="J6141" s="68" t="str">
        <f>VLOOKUP(E6141,Refs!$P$2:$S$29,4,FALSE)</f>
        <v>London</v>
      </c>
      <c r="K6141" s="28" t="str">
        <f t="shared" si="194"/>
        <v/>
      </c>
    </row>
    <row r="6142" spans="1:11" x14ac:dyDescent="0.35">
      <c r="A6142" s="69">
        <f t="shared" si="195"/>
        <v>45809</v>
      </c>
      <c r="B6142" t="s">
        <v>914</v>
      </c>
      <c r="C6142" t="s">
        <v>272</v>
      </c>
      <c r="D6142" t="s">
        <v>891</v>
      </c>
      <c r="E6142" t="s">
        <v>314</v>
      </c>
      <c r="F6142" t="s">
        <v>315</v>
      </c>
      <c r="G6142" t="s">
        <v>125</v>
      </c>
      <c r="H6142">
        <v>5424</v>
      </c>
      <c r="I6142" s="68" t="str">
        <f>VLOOKUP(E6142,Refs!$P$2:$R$29,3,FALSE)</f>
        <v>Y56</v>
      </c>
      <c r="J6142" s="68" t="str">
        <f>VLOOKUP(E6142,Refs!$P$2:$S$29,4,FALSE)</f>
        <v>London</v>
      </c>
      <c r="K6142" s="28">
        <f t="shared" si="194"/>
        <v>5424</v>
      </c>
    </row>
    <row r="6143" spans="1:11" x14ac:dyDescent="0.35">
      <c r="A6143" s="69">
        <f t="shared" si="195"/>
        <v>45809</v>
      </c>
      <c r="B6143" t="s">
        <v>914</v>
      </c>
      <c r="C6143" t="s">
        <v>272</v>
      </c>
      <c r="D6143" t="s">
        <v>891</v>
      </c>
      <c r="E6143" t="s">
        <v>314</v>
      </c>
      <c r="F6143" t="s">
        <v>315</v>
      </c>
      <c r="G6143" t="s">
        <v>126</v>
      </c>
      <c r="H6143">
        <v>3914</v>
      </c>
      <c r="I6143" s="68" t="str">
        <f>VLOOKUP(E6143,Refs!$P$2:$R$29,3,FALSE)</f>
        <v>Y56</v>
      </c>
      <c r="J6143" s="68" t="str">
        <f>VLOOKUP(E6143,Refs!$P$2:$S$29,4,FALSE)</f>
        <v>London</v>
      </c>
      <c r="K6143" s="28">
        <f t="shared" si="194"/>
        <v>3914</v>
      </c>
    </row>
    <row r="6144" spans="1:11" x14ac:dyDescent="0.35">
      <c r="A6144" s="69">
        <f t="shared" si="195"/>
        <v>45809</v>
      </c>
      <c r="B6144" t="s">
        <v>914</v>
      </c>
      <c r="C6144" t="s">
        <v>272</v>
      </c>
      <c r="D6144" t="s">
        <v>891</v>
      </c>
      <c r="E6144" t="s">
        <v>314</v>
      </c>
      <c r="F6144" t="s">
        <v>315</v>
      </c>
      <c r="G6144" t="s">
        <v>127</v>
      </c>
      <c r="H6144">
        <v>1370</v>
      </c>
      <c r="I6144" s="68" t="str">
        <f>VLOOKUP(E6144,Refs!$P$2:$R$29,3,FALSE)</f>
        <v>Y56</v>
      </c>
      <c r="J6144" s="68" t="str">
        <f>VLOOKUP(E6144,Refs!$P$2:$S$29,4,FALSE)</f>
        <v>London</v>
      </c>
      <c r="K6144" s="28">
        <f t="shared" si="194"/>
        <v>1370</v>
      </c>
    </row>
    <row r="6145" spans="1:11" x14ac:dyDescent="0.35">
      <c r="A6145" s="69">
        <f t="shared" si="195"/>
        <v>45809</v>
      </c>
      <c r="B6145" t="s">
        <v>914</v>
      </c>
      <c r="C6145" t="s">
        <v>272</v>
      </c>
      <c r="D6145" t="s">
        <v>891</v>
      </c>
      <c r="E6145" t="s">
        <v>314</v>
      </c>
      <c r="F6145" t="s">
        <v>315</v>
      </c>
      <c r="G6145" t="s">
        <v>128</v>
      </c>
      <c r="H6145">
        <v>234</v>
      </c>
      <c r="I6145" s="68" t="str">
        <f>VLOOKUP(E6145,Refs!$P$2:$R$29,3,FALSE)</f>
        <v>Y56</v>
      </c>
      <c r="J6145" s="68" t="str">
        <f>VLOOKUP(E6145,Refs!$P$2:$S$29,4,FALSE)</f>
        <v>London</v>
      </c>
      <c r="K6145" s="28">
        <f t="shared" si="194"/>
        <v>234</v>
      </c>
    </row>
    <row r="6146" spans="1:11" x14ac:dyDescent="0.35">
      <c r="A6146" s="69">
        <f t="shared" si="195"/>
        <v>45809</v>
      </c>
      <c r="B6146" t="s">
        <v>914</v>
      </c>
      <c r="C6146" t="s">
        <v>272</v>
      </c>
      <c r="D6146" t="s">
        <v>891</v>
      </c>
      <c r="E6146" t="s">
        <v>314</v>
      </c>
      <c r="F6146" t="s">
        <v>315</v>
      </c>
      <c r="G6146" t="s">
        <v>129</v>
      </c>
      <c r="H6146">
        <v>476</v>
      </c>
      <c r="I6146" s="68" t="str">
        <f>VLOOKUP(E6146,Refs!$P$2:$R$29,3,FALSE)</f>
        <v>Y56</v>
      </c>
      <c r="J6146" s="68" t="str">
        <f>VLOOKUP(E6146,Refs!$P$2:$S$29,4,FALSE)</f>
        <v>London</v>
      </c>
      <c r="K6146" s="28">
        <f t="shared" ref="K6146:K6209" si="196">IF(OR(H6146="NULL",H6146=0,H6146=""),"",H6146)</f>
        <v>476</v>
      </c>
    </row>
    <row r="6147" spans="1:11" x14ac:dyDescent="0.35">
      <c r="A6147" s="69">
        <f t="shared" ref="A6147:A6210" si="197">DATEVALUE(RIGHT(B6147,8))</f>
        <v>45809</v>
      </c>
      <c r="B6147" t="s">
        <v>914</v>
      </c>
      <c r="C6147" t="s">
        <v>272</v>
      </c>
      <c r="D6147" t="s">
        <v>891</v>
      </c>
      <c r="E6147" t="s">
        <v>314</v>
      </c>
      <c r="F6147" t="s">
        <v>315</v>
      </c>
      <c r="G6147" t="s">
        <v>130</v>
      </c>
      <c r="H6147">
        <v>86</v>
      </c>
      <c r="I6147" s="68" t="str">
        <f>VLOOKUP(E6147,Refs!$P$2:$R$29,3,FALSE)</f>
        <v>Y56</v>
      </c>
      <c r="J6147" s="68" t="str">
        <f>VLOOKUP(E6147,Refs!$P$2:$S$29,4,FALSE)</f>
        <v>London</v>
      </c>
      <c r="K6147" s="28">
        <f t="shared" si="196"/>
        <v>86</v>
      </c>
    </row>
    <row r="6148" spans="1:11" x14ac:dyDescent="0.35">
      <c r="A6148" s="69">
        <f t="shared" si="197"/>
        <v>45809</v>
      </c>
      <c r="B6148" t="s">
        <v>914</v>
      </c>
      <c r="C6148" t="s">
        <v>272</v>
      </c>
      <c r="D6148" t="s">
        <v>891</v>
      </c>
      <c r="E6148" t="s">
        <v>314</v>
      </c>
      <c r="F6148" t="s">
        <v>315</v>
      </c>
      <c r="G6148" t="s">
        <v>131</v>
      </c>
      <c r="H6148">
        <v>2874</v>
      </c>
      <c r="I6148" s="68" t="str">
        <f>VLOOKUP(E6148,Refs!$P$2:$R$29,3,FALSE)</f>
        <v>Y56</v>
      </c>
      <c r="J6148" s="68" t="str">
        <f>VLOOKUP(E6148,Refs!$P$2:$S$29,4,FALSE)</f>
        <v>London</v>
      </c>
      <c r="K6148" s="28">
        <f t="shared" si="196"/>
        <v>2874</v>
      </c>
    </row>
    <row r="6149" spans="1:11" x14ac:dyDescent="0.35">
      <c r="A6149" s="69">
        <f t="shared" si="197"/>
        <v>45809</v>
      </c>
      <c r="B6149" t="s">
        <v>914</v>
      </c>
      <c r="C6149" t="s">
        <v>272</v>
      </c>
      <c r="D6149" t="s">
        <v>891</v>
      </c>
      <c r="E6149" t="s">
        <v>314</v>
      </c>
      <c r="F6149" t="s">
        <v>315</v>
      </c>
      <c r="G6149" t="s">
        <v>132</v>
      </c>
      <c r="H6149">
        <v>2124</v>
      </c>
      <c r="I6149" s="68" t="str">
        <f>VLOOKUP(E6149,Refs!$P$2:$R$29,3,FALSE)</f>
        <v>Y56</v>
      </c>
      <c r="J6149" s="68" t="str">
        <f>VLOOKUP(E6149,Refs!$P$2:$S$29,4,FALSE)</f>
        <v>London</v>
      </c>
      <c r="K6149" s="28">
        <f t="shared" si="196"/>
        <v>2124</v>
      </c>
    </row>
    <row r="6150" spans="1:11" x14ac:dyDescent="0.35">
      <c r="A6150" s="69">
        <f t="shared" si="197"/>
        <v>45809</v>
      </c>
      <c r="B6150" t="s">
        <v>914</v>
      </c>
      <c r="C6150" t="s">
        <v>272</v>
      </c>
      <c r="D6150" t="s">
        <v>891</v>
      </c>
      <c r="E6150" t="s">
        <v>314</v>
      </c>
      <c r="F6150" t="s">
        <v>315</v>
      </c>
      <c r="G6150" t="s">
        <v>133</v>
      </c>
      <c r="H6150">
        <v>1713</v>
      </c>
      <c r="I6150" s="68" t="str">
        <f>VLOOKUP(E6150,Refs!$P$2:$R$29,3,FALSE)</f>
        <v>Y56</v>
      </c>
      <c r="J6150" s="68" t="str">
        <f>VLOOKUP(E6150,Refs!$P$2:$S$29,4,FALSE)</f>
        <v>London</v>
      </c>
      <c r="K6150" s="28">
        <f t="shared" si="196"/>
        <v>1713</v>
      </c>
    </row>
    <row r="6151" spans="1:11" x14ac:dyDescent="0.35">
      <c r="A6151" s="69">
        <f t="shared" si="197"/>
        <v>45809</v>
      </c>
      <c r="B6151" t="s">
        <v>914</v>
      </c>
      <c r="C6151" t="s">
        <v>272</v>
      </c>
      <c r="D6151" t="s">
        <v>891</v>
      </c>
      <c r="E6151" t="s">
        <v>314</v>
      </c>
      <c r="F6151" t="s">
        <v>315</v>
      </c>
      <c r="G6151" t="s">
        <v>134</v>
      </c>
      <c r="H6151">
        <v>1236</v>
      </c>
      <c r="I6151" s="68" t="str">
        <f>VLOOKUP(E6151,Refs!$P$2:$R$29,3,FALSE)</f>
        <v>Y56</v>
      </c>
      <c r="J6151" s="68" t="str">
        <f>VLOOKUP(E6151,Refs!$P$2:$S$29,4,FALSE)</f>
        <v>London</v>
      </c>
      <c r="K6151" s="28">
        <f t="shared" si="196"/>
        <v>1236</v>
      </c>
    </row>
    <row r="6152" spans="1:11" x14ac:dyDescent="0.35">
      <c r="A6152" s="69">
        <f t="shared" si="197"/>
        <v>45809</v>
      </c>
      <c r="B6152" t="s">
        <v>914</v>
      </c>
      <c r="C6152" t="s">
        <v>272</v>
      </c>
      <c r="D6152" t="s">
        <v>891</v>
      </c>
      <c r="E6152" t="s">
        <v>314</v>
      </c>
      <c r="F6152" t="s">
        <v>315</v>
      </c>
      <c r="G6152" t="s">
        <v>135</v>
      </c>
      <c r="H6152">
        <v>96</v>
      </c>
      <c r="I6152" s="68" t="str">
        <f>VLOOKUP(E6152,Refs!$P$2:$R$29,3,FALSE)</f>
        <v>Y56</v>
      </c>
      <c r="J6152" s="68" t="str">
        <f>VLOOKUP(E6152,Refs!$P$2:$S$29,4,FALSE)</f>
        <v>London</v>
      </c>
      <c r="K6152" s="28">
        <f t="shared" si="196"/>
        <v>96</v>
      </c>
    </row>
    <row r="6153" spans="1:11" x14ac:dyDescent="0.35">
      <c r="A6153" s="69">
        <f t="shared" si="197"/>
        <v>45809</v>
      </c>
      <c r="B6153" t="s">
        <v>914</v>
      </c>
      <c r="C6153" t="s">
        <v>272</v>
      </c>
      <c r="D6153" t="s">
        <v>891</v>
      </c>
      <c r="E6153" t="s">
        <v>314</v>
      </c>
      <c r="F6153" t="s">
        <v>315</v>
      </c>
      <c r="G6153" t="s">
        <v>136</v>
      </c>
      <c r="H6153">
        <v>37</v>
      </c>
      <c r="I6153" s="68" t="str">
        <f>VLOOKUP(E6153,Refs!$P$2:$R$29,3,FALSE)</f>
        <v>Y56</v>
      </c>
      <c r="J6153" s="68" t="str">
        <f>VLOOKUP(E6153,Refs!$P$2:$S$29,4,FALSE)</f>
        <v>London</v>
      </c>
      <c r="K6153" s="28">
        <f t="shared" si="196"/>
        <v>37</v>
      </c>
    </row>
    <row r="6154" spans="1:11" x14ac:dyDescent="0.35">
      <c r="A6154" s="69">
        <f t="shared" si="197"/>
        <v>45809</v>
      </c>
      <c r="B6154" t="s">
        <v>914</v>
      </c>
      <c r="C6154" t="s">
        <v>272</v>
      </c>
      <c r="D6154" t="s">
        <v>891</v>
      </c>
      <c r="E6154" t="s">
        <v>314</v>
      </c>
      <c r="F6154" t="s">
        <v>315</v>
      </c>
      <c r="G6154" t="s">
        <v>137</v>
      </c>
      <c r="H6154">
        <v>0</v>
      </c>
      <c r="I6154" s="68" t="str">
        <f>VLOOKUP(E6154,Refs!$P$2:$R$29,3,FALSE)</f>
        <v>Y56</v>
      </c>
      <c r="J6154" s="68" t="str">
        <f>VLOOKUP(E6154,Refs!$P$2:$S$29,4,FALSE)</f>
        <v>London</v>
      </c>
      <c r="K6154" s="28" t="str">
        <f t="shared" si="196"/>
        <v/>
      </c>
    </row>
    <row r="6155" spans="1:11" x14ac:dyDescent="0.35">
      <c r="A6155" s="69">
        <f t="shared" si="197"/>
        <v>45809</v>
      </c>
      <c r="B6155" t="s">
        <v>914</v>
      </c>
      <c r="C6155" t="s">
        <v>272</v>
      </c>
      <c r="D6155" t="s">
        <v>891</v>
      </c>
      <c r="E6155" t="s">
        <v>314</v>
      </c>
      <c r="F6155" t="s">
        <v>315</v>
      </c>
      <c r="G6155" t="s">
        <v>138</v>
      </c>
      <c r="H6155">
        <v>0</v>
      </c>
      <c r="I6155" s="68" t="str">
        <f>VLOOKUP(E6155,Refs!$P$2:$R$29,3,FALSE)</f>
        <v>Y56</v>
      </c>
      <c r="J6155" s="68" t="str">
        <f>VLOOKUP(E6155,Refs!$P$2:$S$29,4,FALSE)</f>
        <v>London</v>
      </c>
      <c r="K6155" s="28" t="str">
        <f t="shared" si="196"/>
        <v/>
      </c>
    </row>
    <row r="6156" spans="1:11" x14ac:dyDescent="0.35">
      <c r="A6156" s="69">
        <f t="shared" si="197"/>
        <v>45809</v>
      </c>
      <c r="B6156" t="s">
        <v>914</v>
      </c>
      <c r="C6156" t="s">
        <v>272</v>
      </c>
      <c r="D6156" t="s">
        <v>891</v>
      </c>
      <c r="E6156" t="s">
        <v>314</v>
      </c>
      <c r="F6156" t="s">
        <v>315</v>
      </c>
      <c r="G6156" t="s">
        <v>139</v>
      </c>
      <c r="H6156">
        <v>102</v>
      </c>
      <c r="I6156" s="68" t="str">
        <f>VLOOKUP(E6156,Refs!$P$2:$R$29,3,FALSE)</f>
        <v>Y56</v>
      </c>
      <c r="J6156" s="68" t="str">
        <f>VLOOKUP(E6156,Refs!$P$2:$S$29,4,FALSE)</f>
        <v>London</v>
      </c>
      <c r="K6156" s="28">
        <f t="shared" si="196"/>
        <v>102</v>
      </c>
    </row>
    <row r="6157" spans="1:11" x14ac:dyDescent="0.35">
      <c r="A6157" s="69">
        <f t="shared" si="197"/>
        <v>45809</v>
      </c>
      <c r="B6157" t="s">
        <v>914</v>
      </c>
      <c r="C6157" t="s">
        <v>272</v>
      </c>
      <c r="D6157" t="s">
        <v>891</v>
      </c>
      <c r="E6157" t="s">
        <v>314</v>
      </c>
      <c r="F6157" t="s">
        <v>315</v>
      </c>
      <c r="G6157" t="s">
        <v>140</v>
      </c>
      <c r="H6157">
        <v>66</v>
      </c>
      <c r="I6157" s="68" t="str">
        <f>VLOOKUP(E6157,Refs!$P$2:$R$29,3,FALSE)</f>
        <v>Y56</v>
      </c>
      <c r="J6157" s="68" t="str">
        <f>VLOOKUP(E6157,Refs!$P$2:$S$29,4,FALSE)</f>
        <v>London</v>
      </c>
      <c r="K6157" s="28">
        <f t="shared" si="196"/>
        <v>66</v>
      </c>
    </row>
    <row r="6158" spans="1:11" x14ac:dyDescent="0.35">
      <c r="A6158" s="69">
        <f t="shared" si="197"/>
        <v>45809</v>
      </c>
      <c r="B6158" t="s">
        <v>914</v>
      </c>
      <c r="C6158" t="s">
        <v>272</v>
      </c>
      <c r="D6158" t="s">
        <v>891</v>
      </c>
      <c r="E6158" t="s">
        <v>314</v>
      </c>
      <c r="F6158" t="s">
        <v>315</v>
      </c>
      <c r="G6158" t="s">
        <v>728</v>
      </c>
      <c r="H6158">
        <v>84</v>
      </c>
      <c r="I6158" s="68" t="str">
        <f>VLOOKUP(E6158,Refs!$P$2:$R$29,3,FALSE)</f>
        <v>Y56</v>
      </c>
      <c r="J6158" s="68" t="str">
        <f>VLOOKUP(E6158,Refs!$P$2:$S$29,4,FALSE)</f>
        <v>London</v>
      </c>
      <c r="K6158" s="28">
        <f t="shared" si="196"/>
        <v>84</v>
      </c>
    </row>
    <row r="6159" spans="1:11" x14ac:dyDescent="0.35">
      <c r="A6159" s="69">
        <f t="shared" si="197"/>
        <v>45809</v>
      </c>
      <c r="B6159" t="s">
        <v>914</v>
      </c>
      <c r="C6159" t="s">
        <v>272</v>
      </c>
      <c r="D6159" t="s">
        <v>891</v>
      </c>
      <c r="E6159" t="s">
        <v>314</v>
      </c>
      <c r="F6159" t="s">
        <v>315</v>
      </c>
      <c r="G6159" t="s">
        <v>727</v>
      </c>
      <c r="H6159">
        <v>1</v>
      </c>
      <c r="I6159" s="68" t="str">
        <f>VLOOKUP(E6159,Refs!$P$2:$R$29,3,FALSE)</f>
        <v>Y56</v>
      </c>
      <c r="J6159" s="68" t="str">
        <f>VLOOKUP(E6159,Refs!$P$2:$S$29,4,FALSE)</f>
        <v>London</v>
      </c>
      <c r="K6159" s="28">
        <f t="shared" si="196"/>
        <v>1</v>
      </c>
    </row>
    <row r="6160" spans="1:11" x14ac:dyDescent="0.35">
      <c r="A6160" s="69">
        <f t="shared" si="197"/>
        <v>45809</v>
      </c>
      <c r="B6160" t="s">
        <v>914</v>
      </c>
      <c r="C6160" t="s">
        <v>272</v>
      </c>
      <c r="D6160" t="s">
        <v>891</v>
      </c>
      <c r="E6160" t="s">
        <v>314</v>
      </c>
      <c r="F6160" t="s">
        <v>315</v>
      </c>
      <c r="G6160" t="s">
        <v>730</v>
      </c>
      <c r="H6160">
        <v>51</v>
      </c>
      <c r="I6160" s="68" t="str">
        <f>VLOOKUP(E6160,Refs!$P$2:$R$29,3,FALSE)</f>
        <v>Y56</v>
      </c>
      <c r="J6160" s="68" t="str">
        <f>VLOOKUP(E6160,Refs!$P$2:$S$29,4,FALSE)</f>
        <v>London</v>
      </c>
      <c r="K6160" s="28">
        <f t="shared" si="196"/>
        <v>51</v>
      </c>
    </row>
    <row r="6161" spans="1:11" x14ac:dyDescent="0.35">
      <c r="A6161" s="69">
        <f t="shared" si="197"/>
        <v>45809</v>
      </c>
      <c r="B6161" t="s">
        <v>914</v>
      </c>
      <c r="C6161" t="s">
        <v>272</v>
      </c>
      <c r="D6161" t="s">
        <v>891</v>
      </c>
      <c r="E6161" t="s">
        <v>314</v>
      </c>
      <c r="F6161" t="s">
        <v>315</v>
      </c>
      <c r="G6161" t="s">
        <v>729</v>
      </c>
      <c r="H6161">
        <v>11</v>
      </c>
      <c r="I6161" s="68" t="str">
        <f>VLOOKUP(E6161,Refs!$P$2:$R$29,3,FALSE)</f>
        <v>Y56</v>
      </c>
      <c r="J6161" s="68" t="str">
        <f>VLOOKUP(E6161,Refs!$P$2:$S$29,4,FALSE)</f>
        <v>London</v>
      </c>
      <c r="K6161" s="28">
        <f t="shared" si="196"/>
        <v>11</v>
      </c>
    </row>
    <row r="6162" spans="1:11" x14ac:dyDescent="0.35">
      <c r="A6162" s="69">
        <f t="shared" si="197"/>
        <v>45809</v>
      </c>
      <c r="B6162" t="s">
        <v>914</v>
      </c>
      <c r="C6162" t="s">
        <v>272</v>
      </c>
      <c r="D6162" t="s">
        <v>891</v>
      </c>
      <c r="E6162" t="s">
        <v>316</v>
      </c>
      <c r="F6162" t="s">
        <v>317</v>
      </c>
      <c r="G6162" t="s">
        <v>10</v>
      </c>
      <c r="H6162">
        <v>50091</v>
      </c>
      <c r="I6162" s="68" t="str">
        <f>VLOOKUP(E6162,Refs!$P$2:$R$29,3,FALSE)</f>
        <v>Y56</v>
      </c>
      <c r="J6162" s="68" t="str">
        <f>VLOOKUP(E6162,Refs!$P$2:$S$29,4,FALSE)</f>
        <v>London</v>
      </c>
      <c r="K6162" s="28">
        <f t="shared" si="196"/>
        <v>50091</v>
      </c>
    </row>
    <row r="6163" spans="1:11" x14ac:dyDescent="0.35">
      <c r="A6163" s="69">
        <f t="shared" si="197"/>
        <v>45809</v>
      </c>
      <c r="B6163" t="s">
        <v>914</v>
      </c>
      <c r="C6163" t="s">
        <v>272</v>
      </c>
      <c r="D6163" t="s">
        <v>891</v>
      </c>
      <c r="E6163" t="s">
        <v>316</v>
      </c>
      <c r="F6163" t="s">
        <v>317</v>
      </c>
      <c r="G6163" t="s">
        <v>69</v>
      </c>
      <c r="H6163">
        <v>3933</v>
      </c>
      <c r="I6163" s="68" t="str">
        <f>VLOOKUP(E6163,Refs!$P$2:$R$29,3,FALSE)</f>
        <v>Y56</v>
      </c>
      <c r="J6163" s="68" t="str">
        <f>VLOOKUP(E6163,Refs!$P$2:$S$29,4,FALSE)</f>
        <v>London</v>
      </c>
      <c r="K6163" s="28">
        <f t="shared" si="196"/>
        <v>3933</v>
      </c>
    </row>
    <row r="6164" spans="1:11" x14ac:dyDescent="0.35">
      <c r="A6164" s="69">
        <f t="shared" si="197"/>
        <v>45809</v>
      </c>
      <c r="B6164" t="s">
        <v>914</v>
      </c>
      <c r="C6164" t="s">
        <v>272</v>
      </c>
      <c r="D6164" t="s">
        <v>891</v>
      </c>
      <c r="E6164" t="s">
        <v>316</v>
      </c>
      <c r="F6164" t="s">
        <v>317</v>
      </c>
      <c r="G6164" t="s">
        <v>20</v>
      </c>
      <c r="H6164">
        <v>47706</v>
      </c>
      <c r="I6164" s="68" t="str">
        <f>VLOOKUP(E6164,Refs!$P$2:$R$29,3,FALSE)</f>
        <v>Y56</v>
      </c>
      <c r="J6164" s="68" t="str">
        <f>VLOOKUP(E6164,Refs!$P$2:$S$29,4,FALSE)</f>
        <v>London</v>
      </c>
      <c r="K6164" s="28">
        <f t="shared" si="196"/>
        <v>47706</v>
      </c>
    </row>
    <row r="6165" spans="1:11" x14ac:dyDescent="0.35">
      <c r="A6165" s="69">
        <f t="shared" si="197"/>
        <v>45809</v>
      </c>
      <c r="B6165" t="s">
        <v>914</v>
      </c>
      <c r="C6165" t="s">
        <v>272</v>
      </c>
      <c r="D6165" t="s">
        <v>891</v>
      </c>
      <c r="E6165" t="s">
        <v>316</v>
      </c>
      <c r="F6165" t="s">
        <v>317</v>
      </c>
      <c r="G6165" t="s">
        <v>23</v>
      </c>
      <c r="H6165">
        <v>44844</v>
      </c>
      <c r="I6165" s="68" t="str">
        <f>VLOOKUP(E6165,Refs!$P$2:$R$29,3,FALSE)</f>
        <v>Y56</v>
      </c>
      <c r="J6165" s="68" t="str">
        <f>VLOOKUP(E6165,Refs!$P$2:$S$29,4,FALSE)</f>
        <v>London</v>
      </c>
      <c r="K6165" s="28">
        <f t="shared" si="196"/>
        <v>44844</v>
      </c>
    </row>
    <row r="6166" spans="1:11" x14ac:dyDescent="0.35">
      <c r="A6166" s="69">
        <f t="shared" si="197"/>
        <v>45809</v>
      </c>
      <c r="B6166" t="s">
        <v>914</v>
      </c>
      <c r="C6166" t="s">
        <v>272</v>
      </c>
      <c r="D6166" t="s">
        <v>891</v>
      </c>
      <c r="E6166" t="s">
        <v>316</v>
      </c>
      <c r="F6166" t="s">
        <v>317</v>
      </c>
      <c r="G6166" t="s">
        <v>19</v>
      </c>
      <c r="H6166">
        <v>627</v>
      </c>
      <c r="I6166" s="68" t="str">
        <f>VLOOKUP(E6166,Refs!$P$2:$R$29,3,FALSE)</f>
        <v>Y56</v>
      </c>
      <c r="J6166" s="68" t="str">
        <f>VLOOKUP(E6166,Refs!$P$2:$S$29,4,FALSE)</f>
        <v>London</v>
      </c>
      <c r="K6166" s="28">
        <f t="shared" si="196"/>
        <v>627</v>
      </c>
    </row>
    <row r="6167" spans="1:11" x14ac:dyDescent="0.35">
      <c r="A6167" s="69">
        <f t="shared" si="197"/>
        <v>45809</v>
      </c>
      <c r="B6167" t="s">
        <v>914</v>
      </c>
      <c r="C6167" t="s">
        <v>272</v>
      </c>
      <c r="D6167" t="s">
        <v>891</v>
      </c>
      <c r="E6167" t="s">
        <v>316</v>
      </c>
      <c r="F6167" t="s">
        <v>317</v>
      </c>
      <c r="G6167" t="s">
        <v>21</v>
      </c>
      <c r="H6167">
        <v>714440</v>
      </c>
      <c r="I6167" s="68" t="str">
        <f>VLOOKUP(E6167,Refs!$P$2:$R$29,3,FALSE)</f>
        <v>Y56</v>
      </c>
      <c r="J6167" s="68" t="str">
        <f>VLOOKUP(E6167,Refs!$P$2:$S$29,4,FALSE)</f>
        <v>London</v>
      </c>
      <c r="K6167" s="28">
        <f t="shared" si="196"/>
        <v>714440</v>
      </c>
    </row>
    <row r="6168" spans="1:11" x14ac:dyDescent="0.35">
      <c r="A6168" s="69">
        <f t="shared" si="197"/>
        <v>45809</v>
      </c>
      <c r="B6168" t="s">
        <v>914</v>
      </c>
      <c r="C6168" t="s">
        <v>272</v>
      </c>
      <c r="D6168" t="s">
        <v>891</v>
      </c>
      <c r="E6168" t="s">
        <v>316</v>
      </c>
      <c r="F6168" t="s">
        <v>317</v>
      </c>
      <c r="G6168" t="s">
        <v>70</v>
      </c>
      <c r="H6168">
        <v>73</v>
      </c>
      <c r="I6168" s="68" t="str">
        <f>VLOOKUP(E6168,Refs!$P$2:$R$29,3,FALSE)</f>
        <v>Y56</v>
      </c>
      <c r="J6168" s="68" t="str">
        <f>VLOOKUP(E6168,Refs!$P$2:$S$29,4,FALSE)</f>
        <v>London</v>
      </c>
      <c r="K6168" s="28">
        <f t="shared" si="196"/>
        <v>73</v>
      </c>
    </row>
    <row r="6169" spans="1:11" x14ac:dyDescent="0.35">
      <c r="A6169" s="69">
        <f t="shared" si="197"/>
        <v>45809</v>
      </c>
      <c r="B6169" t="s">
        <v>914</v>
      </c>
      <c r="C6169" t="s">
        <v>272</v>
      </c>
      <c r="D6169" t="s">
        <v>891</v>
      </c>
      <c r="E6169" t="s">
        <v>316</v>
      </c>
      <c r="F6169" t="s">
        <v>317</v>
      </c>
      <c r="G6169" t="s">
        <v>71</v>
      </c>
      <c r="H6169">
        <v>252</v>
      </c>
      <c r="I6169" s="68" t="str">
        <f>VLOOKUP(E6169,Refs!$P$2:$R$29,3,FALSE)</f>
        <v>Y56</v>
      </c>
      <c r="J6169" s="68" t="str">
        <f>VLOOKUP(E6169,Refs!$P$2:$S$29,4,FALSE)</f>
        <v>London</v>
      </c>
      <c r="K6169" s="28">
        <f t="shared" si="196"/>
        <v>252</v>
      </c>
    </row>
    <row r="6170" spans="1:11" x14ac:dyDescent="0.35">
      <c r="A6170" s="69">
        <f t="shared" si="197"/>
        <v>45809</v>
      </c>
      <c r="B6170" t="s">
        <v>914</v>
      </c>
      <c r="C6170" t="s">
        <v>272</v>
      </c>
      <c r="D6170" t="s">
        <v>891</v>
      </c>
      <c r="E6170" t="s">
        <v>316</v>
      </c>
      <c r="F6170" t="s">
        <v>317</v>
      </c>
      <c r="G6170" t="s">
        <v>72</v>
      </c>
      <c r="H6170">
        <v>83001</v>
      </c>
      <c r="I6170" s="68" t="str">
        <f>VLOOKUP(E6170,Refs!$P$2:$R$29,3,FALSE)</f>
        <v>Y56</v>
      </c>
      <c r="J6170" s="68" t="str">
        <f>VLOOKUP(E6170,Refs!$P$2:$S$29,4,FALSE)</f>
        <v>London</v>
      </c>
      <c r="K6170" s="28">
        <f t="shared" si="196"/>
        <v>83001</v>
      </c>
    </row>
    <row r="6171" spans="1:11" x14ac:dyDescent="0.35">
      <c r="A6171" s="69">
        <f t="shared" si="197"/>
        <v>45809</v>
      </c>
      <c r="B6171" t="s">
        <v>914</v>
      </c>
      <c r="C6171" t="s">
        <v>272</v>
      </c>
      <c r="D6171" t="s">
        <v>891</v>
      </c>
      <c r="E6171" t="s">
        <v>316</v>
      </c>
      <c r="F6171" t="s">
        <v>317</v>
      </c>
      <c r="G6171" t="s">
        <v>73</v>
      </c>
      <c r="H6171">
        <v>15004</v>
      </c>
      <c r="I6171" s="68" t="str">
        <f>VLOOKUP(E6171,Refs!$P$2:$R$29,3,FALSE)</f>
        <v>Y56</v>
      </c>
      <c r="J6171" s="68" t="str">
        <f>VLOOKUP(E6171,Refs!$P$2:$S$29,4,FALSE)</f>
        <v>London</v>
      </c>
      <c r="K6171" s="28">
        <f t="shared" si="196"/>
        <v>15004</v>
      </c>
    </row>
    <row r="6172" spans="1:11" x14ac:dyDescent="0.35">
      <c r="A6172" s="69">
        <f t="shared" si="197"/>
        <v>45809</v>
      </c>
      <c r="B6172" t="s">
        <v>914</v>
      </c>
      <c r="C6172" t="s">
        <v>272</v>
      </c>
      <c r="D6172" t="s">
        <v>891</v>
      </c>
      <c r="E6172" t="s">
        <v>316</v>
      </c>
      <c r="F6172" t="s">
        <v>317</v>
      </c>
      <c r="G6172" t="s">
        <v>74</v>
      </c>
      <c r="H6172">
        <v>74624145</v>
      </c>
      <c r="I6172" s="68" t="str">
        <f>VLOOKUP(E6172,Refs!$P$2:$R$29,3,FALSE)</f>
        <v>Y56</v>
      </c>
      <c r="J6172" s="68" t="str">
        <f>VLOOKUP(E6172,Refs!$P$2:$S$29,4,FALSE)</f>
        <v>London</v>
      </c>
      <c r="K6172" s="28">
        <f t="shared" si="196"/>
        <v>74624145</v>
      </c>
    </row>
    <row r="6173" spans="1:11" x14ac:dyDescent="0.35">
      <c r="A6173" s="69">
        <f t="shared" si="197"/>
        <v>45809</v>
      </c>
      <c r="B6173" t="s">
        <v>914</v>
      </c>
      <c r="C6173" t="s">
        <v>272</v>
      </c>
      <c r="D6173" t="s">
        <v>891</v>
      </c>
      <c r="E6173" t="s">
        <v>316</v>
      </c>
      <c r="F6173" t="s">
        <v>317</v>
      </c>
      <c r="G6173" t="s">
        <v>26</v>
      </c>
      <c r="H6173">
        <v>47619</v>
      </c>
      <c r="I6173" s="68" t="str">
        <f>VLOOKUP(E6173,Refs!$P$2:$R$29,3,FALSE)</f>
        <v>Y56</v>
      </c>
      <c r="J6173" s="68" t="str">
        <f>VLOOKUP(E6173,Refs!$P$2:$S$29,4,FALSE)</f>
        <v>London</v>
      </c>
      <c r="K6173" s="28">
        <f t="shared" si="196"/>
        <v>47619</v>
      </c>
    </row>
    <row r="6174" spans="1:11" x14ac:dyDescent="0.35">
      <c r="A6174" s="69">
        <f t="shared" si="197"/>
        <v>45809</v>
      </c>
      <c r="B6174" t="s">
        <v>914</v>
      </c>
      <c r="C6174" t="s">
        <v>272</v>
      </c>
      <c r="D6174" t="s">
        <v>891</v>
      </c>
      <c r="E6174" t="s">
        <v>316</v>
      </c>
      <c r="F6174" t="s">
        <v>317</v>
      </c>
      <c r="G6174" t="s">
        <v>75</v>
      </c>
      <c r="H6174">
        <v>1142</v>
      </c>
      <c r="I6174" s="68" t="str">
        <f>VLOOKUP(E6174,Refs!$P$2:$R$29,3,FALSE)</f>
        <v>Y56</v>
      </c>
      <c r="J6174" s="68" t="str">
        <f>VLOOKUP(E6174,Refs!$P$2:$S$29,4,FALSE)</f>
        <v>London</v>
      </c>
      <c r="K6174" s="28">
        <f t="shared" si="196"/>
        <v>1142</v>
      </c>
    </row>
    <row r="6175" spans="1:11" x14ac:dyDescent="0.35">
      <c r="A6175" s="69">
        <f t="shared" si="197"/>
        <v>45809</v>
      </c>
      <c r="B6175" t="s">
        <v>914</v>
      </c>
      <c r="C6175" t="s">
        <v>272</v>
      </c>
      <c r="D6175" t="s">
        <v>891</v>
      </c>
      <c r="E6175" t="s">
        <v>316</v>
      </c>
      <c r="F6175" t="s">
        <v>317</v>
      </c>
      <c r="G6175" t="s">
        <v>76</v>
      </c>
      <c r="H6175">
        <v>23299</v>
      </c>
      <c r="I6175" s="68" t="str">
        <f>VLOOKUP(E6175,Refs!$P$2:$R$29,3,FALSE)</f>
        <v>Y56</v>
      </c>
      <c r="J6175" s="68" t="str">
        <f>VLOOKUP(E6175,Refs!$P$2:$S$29,4,FALSE)</f>
        <v>London</v>
      </c>
      <c r="K6175" s="28">
        <f t="shared" si="196"/>
        <v>23299</v>
      </c>
    </row>
    <row r="6176" spans="1:11" x14ac:dyDescent="0.35">
      <c r="A6176" s="69">
        <f t="shared" si="197"/>
        <v>45809</v>
      </c>
      <c r="B6176" t="s">
        <v>914</v>
      </c>
      <c r="C6176" t="s">
        <v>272</v>
      </c>
      <c r="D6176" t="s">
        <v>891</v>
      </c>
      <c r="E6176" t="s">
        <v>316</v>
      </c>
      <c r="F6176" t="s">
        <v>317</v>
      </c>
      <c r="G6176" t="s">
        <v>77</v>
      </c>
      <c r="H6176">
        <v>3296</v>
      </c>
      <c r="I6176" s="68" t="str">
        <f>VLOOKUP(E6176,Refs!$P$2:$R$29,3,FALSE)</f>
        <v>Y56</v>
      </c>
      <c r="J6176" s="68" t="str">
        <f>VLOOKUP(E6176,Refs!$P$2:$S$29,4,FALSE)</f>
        <v>London</v>
      </c>
      <c r="K6176" s="28">
        <f t="shared" si="196"/>
        <v>3296</v>
      </c>
    </row>
    <row r="6177" spans="1:11" x14ac:dyDescent="0.35">
      <c r="A6177" s="69">
        <f t="shared" si="197"/>
        <v>45809</v>
      </c>
      <c r="B6177" t="s">
        <v>914</v>
      </c>
      <c r="C6177" t="s">
        <v>272</v>
      </c>
      <c r="D6177" t="s">
        <v>891</v>
      </c>
      <c r="E6177" t="s">
        <v>316</v>
      </c>
      <c r="F6177" t="s">
        <v>317</v>
      </c>
      <c r="G6177" t="s">
        <v>78</v>
      </c>
      <c r="H6177">
        <v>16986</v>
      </c>
      <c r="I6177" s="68" t="str">
        <f>VLOOKUP(E6177,Refs!$P$2:$R$29,3,FALSE)</f>
        <v>Y56</v>
      </c>
      <c r="J6177" s="68" t="str">
        <f>VLOOKUP(E6177,Refs!$P$2:$S$29,4,FALSE)</f>
        <v>London</v>
      </c>
      <c r="K6177" s="28">
        <f t="shared" si="196"/>
        <v>16986</v>
      </c>
    </row>
    <row r="6178" spans="1:11" x14ac:dyDescent="0.35">
      <c r="A6178" s="69">
        <f t="shared" si="197"/>
        <v>45809</v>
      </c>
      <c r="B6178" t="s">
        <v>914</v>
      </c>
      <c r="C6178" t="s">
        <v>272</v>
      </c>
      <c r="D6178" t="s">
        <v>891</v>
      </c>
      <c r="E6178" t="s">
        <v>316</v>
      </c>
      <c r="F6178" t="s">
        <v>317</v>
      </c>
      <c r="G6178" t="s">
        <v>79</v>
      </c>
      <c r="H6178">
        <v>2896</v>
      </c>
      <c r="I6178" s="68" t="str">
        <f>VLOOKUP(E6178,Refs!$P$2:$R$29,3,FALSE)</f>
        <v>Y56</v>
      </c>
      <c r="J6178" s="68" t="str">
        <f>VLOOKUP(E6178,Refs!$P$2:$S$29,4,FALSE)</f>
        <v>London</v>
      </c>
      <c r="K6178" s="28">
        <f t="shared" si="196"/>
        <v>2896</v>
      </c>
    </row>
    <row r="6179" spans="1:11" x14ac:dyDescent="0.35">
      <c r="A6179" s="69">
        <f t="shared" si="197"/>
        <v>45809</v>
      </c>
      <c r="B6179" t="s">
        <v>914</v>
      </c>
      <c r="C6179" t="s">
        <v>272</v>
      </c>
      <c r="D6179" t="s">
        <v>891</v>
      </c>
      <c r="E6179" t="s">
        <v>316</v>
      </c>
      <c r="F6179" t="s">
        <v>317</v>
      </c>
      <c r="G6179" t="s">
        <v>25</v>
      </c>
      <c r="H6179">
        <v>20298</v>
      </c>
      <c r="I6179" s="68" t="str">
        <f>VLOOKUP(E6179,Refs!$P$2:$R$29,3,FALSE)</f>
        <v>Y56</v>
      </c>
      <c r="J6179" s="68" t="str">
        <f>VLOOKUP(E6179,Refs!$P$2:$S$29,4,FALSE)</f>
        <v>London</v>
      </c>
      <c r="K6179" s="28">
        <f t="shared" si="196"/>
        <v>20298</v>
      </c>
    </row>
    <row r="6180" spans="1:11" x14ac:dyDescent="0.35">
      <c r="A6180" s="69">
        <f t="shared" si="197"/>
        <v>45809</v>
      </c>
      <c r="B6180" t="s">
        <v>914</v>
      </c>
      <c r="C6180" t="s">
        <v>272</v>
      </c>
      <c r="D6180" t="s">
        <v>891</v>
      </c>
      <c r="E6180" t="s">
        <v>316</v>
      </c>
      <c r="F6180" t="s">
        <v>317</v>
      </c>
      <c r="G6180" t="s">
        <v>80</v>
      </c>
      <c r="H6180">
        <v>17</v>
      </c>
      <c r="I6180" s="68" t="str">
        <f>VLOOKUP(E6180,Refs!$P$2:$R$29,3,FALSE)</f>
        <v>Y56</v>
      </c>
      <c r="J6180" s="68" t="str">
        <f>VLOOKUP(E6180,Refs!$P$2:$S$29,4,FALSE)</f>
        <v>London</v>
      </c>
      <c r="K6180" s="28">
        <f t="shared" si="196"/>
        <v>17</v>
      </c>
    </row>
    <row r="6181" spans="1:11" x14ac:dyDescent="0.35">
      <c r="A6181" s="69">
        <f t="shared" si="197"/>
        <v>45809</v>
      </c>
      <c r="B6181" t="s">
        <v>914</v>
      </c>
      <c r="C6181" t="s">
        <v>272</v>
      </c>
      <c r="D6181" t="s">
        <v>891</v>
      </c>
      <c r="E6181" t="s">
        <v>316</v>
      </c>
      <c r="F6181" t="s">
        <v>317</v>
      </c>
      <c r="G6181" t="s">
        <v>81</v>
      </c>
      <c r="H6181">
        <v>12252</v>
      </c>
      <c r="I6181" s="68" t="str">
        <f>VLOOKUP(E6181,Refs!$P$2:$R$29,3,FALSE)</f>
        <v>Y56</v>
      </c>
      <c r="J6181" s="68" t="str">
        <f>VLOOKUP(E6181,Refs!$P$2:$S$29,4,FALSE)</f>
        <v>London</v>
      </c>
      <c r="K6181" s="28">
        <f t="shared" si="196"/>
        <v>12252</v>
      </c>
    </row>
    <row r="6182" spans="1:11" x14ac:dyDescent="0.35">
      <c r="A6182" s="69">
        <f t="shared" si="197"/>
        <v>45809</v>
      </c>
      <c r="B6182" t="s">
        <v>914</v>
      </c>
      <c r="C6182" t="s">
        <v>272</v>
      </c>
      <c r="D6182" t="s">
        <v>891</v>
      </c>
      <c r="E6182" t="s">
        <v>316</v>
      </c>
      <c r="F6182" t="s">
        <v>317</v>
      </c>
      <c r="G6182" t="s">
        <v>82</v>
      </c>
      <c r="H6182">
        <v>4988</v>
      </c>
      <c r="I6182" s="68" t="str">
        <f>VLOOKUP(E6182,Refs!$P$2:$R$29,3,FALSE)</f>
        <v>Y56</v>
      </c>
      <c r="J6182" s="68" t="str">
        <f>VLOOKUP(E6182,Refs!$P$2:$S$29,4,FALSE)</f>
        <v>London</v>
      </c>
      <c r="K6182" s="28">
        <f t="shared" si="196"/>
        <v>4988</v>
      </c>
    </row>
    <row r="6183" spans="1:11" x14ac:dyDescent="0.35">
      <c r="A6183" s="69">
        <f t="shared" si="197"/>
        <v>45809</v>
      </c>
      <c r="B6183" t="s">
        <v>914</v>
      </c>
      <c r="C6183" t="s">
        <v>272</v>
      </c>
      <c r="D6183" t="s">
        <v>891</v>
      </c>
      <c r="E6183" t="s">
        <v>316</v>
      </c>
      <c r="F6183" t="s">
        <v>317</v>
      </c>
      <c r="G6183" t="s">
        <v>83</v>
      </c>
      <c r="H6183">
        <v>5390</v>
      </c>
      <c r="I6183" s="68" t="str">
        <f>VLOOKUP(E6183,Refs!$P$2:$R$29,3,FALSE)</f>
        <v>Y56</v>
      </c>
      <c r="J6183" s="68" t="str">
        <f>VLOOKUP(E6183,Refs!$P$2:$S$29,4,FALSE)</f>
        <v>London</v>
      </c>
      <c r="K6183" s="28">
        <f t="shared" si="196"/>
        <v>5390</v>
      </c>
    </row>
    <row r="6184" spans="1:11" x14ac:dyDescent="0.35">
      <c r="A6184" s="69">
        <f t="shared" si="197"/>
        <v>45809</v>
      </c>
      <c r="B6184" t="s">
        <v>914</v>
      </c>
      <c r="C6184" t="s">
        <v>272</v>
      </c>
      <c r="D6184" t="s">
        <v>891</v>
      </c>
      <c r="E6184" t="s">
        <v>316</v>
      </c>
      <c r="F6184" t="s">
        <v>317</v>
      </c>
      <c r="G6184" t="s">
        <v>84</v>
      </c>
      <c r="H6184">
        <v>22682</v>
      </c>
      <c r="I6184" s="68" t="str">
        <f>VLOOKUP(E6184,Refs!$P$2:$R$29,3,FALSE)</f>
        <v>Y56</v>
      </c>
      <c r="J6184" s="68" t="str">
        <f>VLOOKUP(E6184,Refs!$P$2:$S$29,4,FALSE)</f>
        <v>London</v>
      </c>
      <c r="K6184" s="28">
        <f t="shared" si="196"/>
        <v>22682</v>
      </c>
    </row>
    <row r="6185" spans="1:11" x14ac:dyDescent="0.35">
      <c r="A6185" s="69">
        <f t="shared" si="197"/>
        <v>45809</v>
      </c>
      <c r="B6185" t="s">
        <v>914</v>
      </c>
      <c r="C6185" t="s">
        <v>272</v>
      </c>
      <c r="D6185" t="s">
        <v>891</v>
      </c>
      <c r="E6185" t="s">
        <v>316</v>
      </c>
      <c r="F6185" t="s">
        <v>317</v>
      </c>
      <c r="G6185" t="s">
        <v>85</v>
      </c>
      <c r="H6185">
        <v>1337</v>
      </c>
      <c r="I6185" s="68" t="str">
        <f>VLOOKUP(E6185,Refs!$P$2:$R$29,3,FALSE)</f>
        <v>Y56</v>
      </c>
      <c r="J6185" s="68" t="str">
        <f>VLOOKUP(E6185,Refs!$P$2:$S$29,4,FALSE)</f>
        <v>London</v>
      </c>
      <c r="K6185" s="28">
        <f t="shared" si="196"/>
        <v>1337</v>
      </c>
    </row>
    <row r="6186" spans="1:11" x14ac:dyDescent="0.35">
      <c r="A6186" s="69">
        <f t="shared" si="197"/>
        <v>45809</v>
      </c>
      <c r="B6186" t="s">
        <v>914</v>
      </c>
      <c r="C6186" t="s">
        <v>272</v>
      </c>
      <c r="D6186" t="s">
        <v>891</v>
      </c>
      <c r="E6186" t="s">
        <v>316</v>
      </c>
      <c r="F6186" t="s">
        <v>317</v>
      </c>
      <c r="G6186" t="s">
        <v>86</v>
      </c>
      <c r="H6186">
        <v>948</v>
      </c>
      <c r="I6186" s="68" t="str">
        <f>VLOOKUP(E6186,Refs!$P$2:$R$29,3,FALSE)</f>
        <v>Y56</v>
      </c>
      <c r="J6186" s="68" t="str">
        <f>VLOOKUP(E6186,Refs!$P$2:$S$29,4,FALSE)</f>
        <v>London</v>
      </c>
      <c r="K6186" s="28">
        <f t="shared" si="196"/>
        <v>948</v>
      </c>
    </row>
    <row r="6187" spans="1:11" x14ac:dyDescent="0.35">
      <c r="A6187" s="69">
        <f t="shared" si="197"/>
        <v>45809</v>
      </c>
      <c r="B6187" t="s">
        <v>914</v>
      </c>
      <c r="C6187" t="s">
        <v>272</v>
      </c>
      <c r="D6187" t="s">
        <v>891</v>
      </c>
      <c r="E6187" t="s">
        <v>316</v>
      </c>
      <c r="F6187" t="s">
        <v>317</v>
      </c>
      <c r="G6187" t="s">
        <v>87</v>
      </c>
      <c r="H6187">
        <v>4118</v>
      </c>
      <c r="I6187" s="68" t="str">
        <f>VLOOKUP(E6187,Refs!$P$2:$R$29,3,FALSE)</f>
        <v>Y56</v>
      </c>
      <c r="J6187" s="68" t="str">
        <f>VLOOKUP(E6187,Refs!$P$2:$S$29,4,FALSE)</f>
        <v>London</v>
      </c>
      <c r="K6187" s="28">
        <f t="shared" si="196"/>
        <v>4118</v>
      </c>
    </row>
    <row r="6188" spans="1:11" x14ac:dyDescent="0.35">
      <c r="A6188" s="69">
        <f t="shared" si="197"/>
        <v>45809</v>
      </c>
      <c r="B6188" t="s">
        <v>914</v>
      </c>
      <c r="C6188" t="s">
        <v>272</v>
      </c>
      <c r="D6188" t="s">
        <v>891</v>
      </c>
      <c r="E6188" t="s">
        <v>316</v>
      </c>
      <c r="F6188" t="s">
        <v>317</v>
      </c>
      <c r="G6188" t="s">
        <v>88</v>
      </c>
      <c r="H6188">
        <v>17306</v>
      </c>
      <c r="I6188" s="68" t="str">
        <f>VLOOKUP(E6188,Refs!$P$2:$R$29,3,FALSE)</f>
        <v>Y56</v>
      </c>
      <c r="J6188" s="68" t="str">
        <f>VLOOKUP(E6188,Refs!$P$2:$S$29,4,FALSE)</f>
        <v>London</v>
      </c>
      <c r="K6188" s="28">
        <f t="shared" si="196"/>
        <v>17306</v>
      </c>
    </row>
    <row r="6189" spans="1:11" x14ac:dyDescent="0.35">
      <c r="A6189" s="69">
        <f t="shared" si="197"/>
        <v>45809</v>
      </c>
      <c r="B6189" t="s">
        <v>914</v>
      </c>
      <c r="C6189" t="s">
        <v>272</v>
      </c>
      <c r="D6189" t="s">
        <v>891</v>
      </c>
      <c r="E6189" t="s">
        <v>316</v>
      </c>
      <c r="F6189" t="s">
        <v>317</v>
      </c>
      <c r="G6189" t="s">
        <v>89</v>
      </c>
      <c r="H6189">
        <v>46156</v>
      </c>
      <c r="I6189" s="68" t="str">
        <f>VLOOKUP(E6189,Refs!$P$2:$R$29,3,FALSE)</f>
        <v>Y56</v>
      </c>
      <c r="J6189" s="68" t="str">
        <f>VLOOKUP(E6189,Refs!$P$2:$S$29,4,FALSE)</f>
        <v>London</v>
      </c>
      <c r="K6189" s="28">
        <f t="shared" si="196"/>
        <v>46156</v>
      </c>
    </row>
    <row r="6190" spans="1:11" x14ac:dyDescent="0.35">
      <c r="A6190" s="69">
        <f t="shared" si="197"/>
        <v>45809</v>
      </c>
      <c r="B6190" t="s">
        <v>914</v>
      </c>
      <c r="C6190" t="s">
        <v>272</v>
      </c>
      <c r="D6190" t="s">
        <v>891</v>
      </c>
      <c r="E6190" t="s">
        <v>316</v>
      </c>
      <c r="F6190" t="s">
        <v>317</v>
      </c>
      <c r="G6190" t="s">
        <v>27</v>
      </c>
      <c r="H6190">
        <v>4795</v>
      </c>
      <c r="I6190" s="68" t="str">
        <f>VLOOKUP(E6190,Refs!$P$2:$R$29,3,FALSE)</f>
        <v>Y56</v>
      </c>
      <c r="J6190" s="68" t="str">
        <f>VLOOKUP(E6190,Refs!$P$2:$S$29,4,FALSE)</f>
        <v>London</v>
      </c>
      <c r="K6190" s="28">
        <f t="shared" si="196"/>
        <v>4795</v>
      </c>
    </row>
    <row r="6191" spans="1:11" x14ac:dyDescent="0.35">
      <c r="A6191" s="69">
        <f t="shared" si="197"/>
        <v>45809</v>
      </c>
      <c r="B6191" t="s">
        <v>914</v>
      </c>
      <c r="C6191" t="s">
        <v>272</v>
      </c>
      <c r="D6191" t="s">
        <v>891</v>
      </c>
      <c r="E6191" t="s">
        <v>316</v>
      </c>
      <c r="F6191" t="s">
        <v>317</v>
      </c>
      <c r="G6191" t="s">
        <v>29</v>
      </c>
      <c r="H6191">
        <v>6188</v>
      </c>
      <c r="I6191" s="68" t="str">
        <f>VLOOKUP(E6191,Refs!$P$2:$R$29,3,FALSE)</f>
        <v>Y56</v>
      </c>
      <c r="J6191" s="68" t="str">
        <f>VLOOKUP(E6191,Refs!$P$2:$S$29,4,FALSE)</f>
        <v>London</v>
      </c>
      <c r="K6191" s="28">
        <f t="shared" si="196"/>
        <v>6188</v>
      </c>
    </row>
    <row r="6192" spans="1:11" x14ac:dyDescent="0.35">
      <c r="A6192" s="69">
        <f t="shared" si="197"/>
        <v>45809</v>
      </c>
      <c r="B6192" t="s">
        <v>914</v>
      </c>
      <c r="C6192" t="s">
        <v>272</v>
      </c>
      <c r="D6192" t="s">
        <v>891</v>
      </c>
      <c r="E6192" t="s">
        <v>316</v>
      </c>
      <c r="F6192" t="s">
        <v>317</v>
      </c>
      <c r="G6192" t="s">
        <v>90</v>
      </c>
      <c r="H6192">
        <v>1867</v>
      </c>
      <c r="I6192" s="68" t="str">
        <f>VLOOKUP(E6192,Refs!$P$2:$R$29,3,FALSE)</f>
        <v>Y56</v>
      </c>
      <c r="J6192" s="68" t="str">
        <f>VLOOKUP(E6192,Refs!$P$2:$S$29,4,FALSE)</f>
        <v>London</v>
      </c>
      <c r="K6192" s="28">
        <f t="shared" si="196"/>
        <v>1867</v>
      </c>
    </row>
    <row r="6193" spans="1:11" x14ac:dyDescent="0.35">
      <c r="A6193" s="69">
        <f t="shared" si="197"/>
        <v>45809</v>
      </c>
      <c r="B6193" t="s">
        <v>914</v>
      </c>
      <c r="C6193" t="s">
        <v>272</v>
      </c>
      <c r="D6193" t="s">
        <v>891</v>
      </c>
      <c r="E6193" t="s">
        <v>316</v>
      </c>
      <c r="F6193" t="s">
        <v>317</v>
      </c>
      <c r="G6193" t="s">
        <v>91</v>
      </c>
      <c r="H6193">
        <v>58</v>
      </c>
      <c r="I6193" s="68" t="str">
        <f>VLOOKUP(E6193,Refs!$P$2:$R$29,3,FALSE)</f>
        <v>Y56</v>
      </c>
      <c r="J6193" s="68" t="str">
        <f>VLOOKUP(E6193,Refs!$P$2:$S$29,4,FALSE)</f>
        <v>London</v>
      </c>
      <c r="K6193" s="28">
        <f t="shared" si="196"/>
        <v>58</v>
      </c>
    </row>
    <row r="6194" spans="1:11" x14ac:dyDescent="0.35">
      <c r="A6194" s="69">
        <f t="shared" si="197"/>
        <v>45809</v>
      </c>
      <c r="B6194" t="s">
        <v>914</v>
      </c>
      <c r="C6194" t="s">
        <v>272</v>
      </c>
      <c r="D6194" t="s">
        <v>891</v>
      </c>
      <c r="E6194" t="s">
        <v>316</v>
      </c>
      <c r="F6194" t="s">
        <v>317</v>
      </c>
      <c r="G6194" t="s">
        <v>92</v>
      </c>
      <c r="H6194">
        <v>2907</v>
      </c>
      <c r="I6194" s="68" t="str">
        <f>VLOOKUP(E6194,Refs!$P$2:$R$29,3,FALSE)</f>
        <v>Y56</v>
      </c>
      <c r="J6194" s="68" t="str">
        <f>VLOOKUP(E6194,Refs!$P$2:$S$29,4,FALSE)</f>
        <v>London</v>
      </c>
      <c r="K6194" s="28">
        <f t="shared" si="196"/>
        <v>2907</v>
      </c>
    </row>
    <row r="6195" spans="1:11" x14ac:dyDescent="0.35">
      <c r="A6195" s="69">
        <f t="shared" si="197"/>
        <v>45809</v>
      </c>
      <c r="B6195" t="s">
        <v>914</v>
      </c>
      <c r="C6195" t="s">
        <v>272</v>
      </c>
      <c r="D6195" t="s">
        <v>891</v>
      </c>
      <c r="E6195" t="s">
        <v>316</v>
      </c>
      <c r="F6195" t="s">
        <v>317</v>
      </c>
      <c r="G6195" t="s">
        <v>93</v>
      </c>
      <c r="H6195">
        <v>245</v>
      </c>
      <c r="I6195" s="68" t="str">
        <f>VLOOKUP(E6195,Refs!$P$2:$R$29,3,FALSE)</f>
        <v>Y56</v>
      </c>
      <c r="J6195" s="68" t="str">
        <f>VLOOKUP(E6195,Refs!$P$2:$S$29,4,FALSE)</f>
        <v>London</v>
      </c>
      <c r="K6195" s="28">
        <f t="shared" si="196"/>
        <v>245</v>
      </c>
    </row>
    <row r="6196" spans="1:11" x14ac:dyDescent="0.35">
      <c r="A6196" s="69">
        <f t="shared" si="197"/>
        <v>45809</v>
      </c>
      <c r="B6196" t="s">
        <v>914</v>
      </c>
      <c r="C6196" t="s">
        <v>272</v>
      </c>
      <c r="D6196" t="s">
        <v>891</v>
      </c>
      <c r="E6196" t="s">
        <v>316</v>
      </c>
      <c r="F6196" t="s">
        <v>317</v>
      </c>
      <c r="G6196" t="s">
        <v>94</v>
      </c>
      <c r="H6196">
        <v>1215</v>
      </c>
      <c r="I6196" s="68" t="str">
        <f>VLOOKUP(E6196,Refs!$P$2:$R$29,3,FALSE)</f>
        <v>Y56</v>
      </c>
      <c r="J6196" s="68" t="str">
        <f>VLOOKUP(E6196,Refs!$P$2:$S$29,4,FALSE)</f>
        <v>London</v>
      </c>
      <c r="K6196" s="28">
        <f t="shared" si="196"/>
        <v>1215</v>
      </c>
    </row>
    <row r="6197" spans="1:11" x14ac:dyDescent="0.35">
      <c r="A6197" s="69">
        <f t="shared" si="197"/>
        <v>45809</v>
      </c>
      <c r="B6197" t="s">
        <v>914</v>
      </c>
      <c r="C6197" t="s">
        <v>272</v>
      </c>
      <c r="D6197" t="s">
        <v>891</v>
      </c>
      <c r="E6197" t="s">
        <v>316</v>
      </c>
      <c r="F6197" t="s">
        <v>317</v>
      </c>
      <c r="G6197" t="s">
        <v>95</v>
      </c>
      <c r="H6197">
        <v>84</v>
      </c>
      <c r="I6197" s="68" t="str">
        <f>VLOOKUP(E6197,Refs!$P$2:$R$29,3,FALSE)</f>
        <v>Y56</v>
      </c>
      <c r="J6197" s="68" t="str">
        <f>VLOOKUP(E6197,Refs!$P$2:$S$29,4,FALSE)</f>
        <v>London</v>
      </c>
      <c r="K6197" s="28">
        <f t="shared" si="196"/>
        <v>84</v>
      </c>
    </row>
    <row r="6198" spans="1:11" x14ac:dyDescent="0.35">
      <c r="A6198" s="69">
        <f t="shared" si="197"/>
        <v>45809</v>
      </c>
      <c r="B6198" t="s">
        <v>914</v>
      </c>
      <c r="C6198" t="s">
        <v>272</v>
      </c>
      <c r="D6198" t="s">
        <v>891</v>
      </c>
      <c r="E6198" t="s">
        <v>316</v>
      </c>
      <c r="F6198" t="s">
        <v>317</v>
      </c>
      <c r="G6198" t="s">
        <v>96</v>
      </c>
      <c r="H6198">
        <v>5310</v>
      </c>
      <c r="I6198" s="68" t="str">
        <f>VLOOKUP(E6198,Refs!$P$2:$R$29,3,FALSE)</f>
        <v>Y56</v>
      </c>
      <c r="J6198" s="68" t="str">
        <f>VLOOKUP(E6198,Refs!$P$2:$S$29,4,FALSE)</f>
        <v>London</v>
      </c>
      <c r="K6198" s="28">
        <f t="shared" si="196"/>
        <v>5310</v>
      </c>
    </row>
    <row r="6199" spans="1:11" x14ac:dyDescent="0.35">
      <c r="A6199" s="69">
        <f t="shared" si="197"/>
        <v>45809</v>
      </c>
      <c r="B6199" t="s">
        <v>914</v>
      </c>
      <c r="C6199" t="s">
        <v>272</v>
      </c>
      <c r="D6199" t="s">
        <v>891</v>
      </c>
      <c r="E6199" t="s">
        <v>316</v>
      </c>
      <c r="F6199" t="s">
        <v>317</v>
      </c>
      <c r="G6199" t="s">
        <v>31</v>
      </c>
      <c r="H6199">
        <v>4275</v>
      </c>
      <c r="I6199" s="68" t="str">
        <f>VLOOKUP(E6199,Refs!$P$2:$R$29,3,FALSE)</f>
        <v>Y56</v>
      </c>
      <c r="J6199" s="68" t="str">
        <f>VLOOKUP(E6199,Refs!$P$2:$S$29,4,FALSE)</f>
        <v>London</v>
      </c>
      <c r="K6199" s="28">
        <f t="shared" si="196"/>
        <v>4275</v>
      </c>
    </row>
    <row r="6200" spans="1:11" x14ac:dyDescent="0.35">
      <c r="A6200" s="69">
        <f t="shared" si="197"/>
        <v>45809</v>
      </c>
      <c r="B6200" t="s">
        <v>914</v>
      </c>
      <c r="C6200" t="s">
        <v>272</v>
      </c>
      <c r="D6200" t="s">
        <v>891</v>
      </c>
      <c r="E6200" t="s">
        <v>316</v>
      </c>
      <c r="F6200" t="s">
        <v>317</v>
      </c>
      <c r="G6200" t="s">
        <v>97</v>
      </c>
      <c r="H6200">
        <v>7032</v>
      </c>
      <c r="I6200" s="68" t="str">
        <f>VLOOKUP(E6200,Refs!$P$2:$R$29,3,FALSE)</f>
        <v>Y56</v>
      </c>
      <c r="J6200" s="68" t="str">
        <f>VLOOKUP(E6200,Refs!$P$2:$S$29,4,FALSE)</f>
        <v>London</v>
      </c>
      <c r="K6200" s="28">
        <f t="shared" si="196"/>
        <v>7032</v>
      </c>
    </row>
    <row r="6201" spans="1:11" x14ac:dyDescent="0.35">
      <c r="A6201" s="69">
        <f t="shared" si="197"/>
        <v>45809</v>
      </c>
      <c r="B6201" t="s">
        <v>914</v>
      </c>
      <c r="C6201" t="s">
        <v>272</v>
      </c>
      <c r="D6201" t="s">
        <v>891</v>
      </c>
      <c r="E6201" t="s">
        <v>316</v>
      </c>
      <c r="F6201" t="s">
        <v>317</v>
      </c>
      <c r="G6201" t="s">
        <v>98</v>
      </c>
      <c r="H6201">
        <v>5351</v>
      </c>
      <c r="I6201" s="68" t="str">
        <f>VLOOKUP(E6201,Refs!$P$2:$R$29,3,FALSE)</f>
        <v>Y56</v>
      </c>
      <c r="J6201" s="68" t="str">
        <f>VLOOKUP(E6201,Refs!$P$2:$S$29,4,FALSE)</f>
        <v>London</v>
      </c>
      <c r="K6201" s="28">
        <f t="shared" si="196"/>
        <v>5351</v>
      </c>
    </row>
    <row r="6202" spans="1:11" x14ac:dyDescent="0.35">
      <c r="A6202" s="69">
        <f t="shared" si="197"/>
        <v>45809</v>
      </c>
      <c r="B6202" t="s">
        <v>914</v>
      </c>
      <c r="C6202" t="s">
        <v>272</v>
      </c>
      <c r="D6202" t="s">
        <v>891</v>
      </c>
      <c r="E6202" t="s">
        <v>316</v>
      </c>
      <c r="F6202" t="s">
        <v>317</v>
      </c>
      <c r="G6202" t="s">
        <v>99</v>
      </c>
      <c r="H6202">
        <v>4657</v>
      </c>
      <c r="I6202" s="68" t="str">
        <f>VLOOKUP(E6202,Refs!$P$2:$R$29,3,FALSE)</f>
        <v>Y56</v>
      </c>
      <c r="J6202" s="68" t="str">
        <f>VLOOKUP(E6202,Refs!$P$2:$S$29,4,FALSE)</f>
        <v>London</v>
      </c>
      <c r="K6202" s="28">
        <f t="shared" si="196"/>
        <v>4657</v>
      </c>
    </row>
    <row r="6203" spans="1:11" x14ac:dyDescent="0.35">
      <c r="A6203" s="69">
        <f t="shared" si="197"/>
        <v>45809</v>
      </c>
      <c r="B6203" t="s">
        <v>914</v>
      </c>
      <c r="C6203" t="s">
        <v>272</v>
      </c>
      <c r="D6203" t="s">
        <v>891</v>
      </c>
      <c r="E6203" t="s">
        <v>316</v>
      </c>
      <c r="F6203" t="s">
        <v>317</v>
      </c>
      <c r="G6203" t="s">
        <v>100</v>
      </c>
      <c r="H6203">
        <v>516</v>
      </c>
      <c r="I6203" s="68" t="str">
        <f>VLOOKUP(E6203,Refs!$P$2:$R$29,3,FALSE)</f>
        <v>Y56</v>
      </c>
      <c r="J6203" s="68" t="str">
        <f>VLOOKUP(E6203,Refs!$P$2:$S$29,4,FALSE)</f>
        <v>London</v>
      </c>
      <c r="K6203" s="28">
        <f t="shared" si="196"/>
        <v>516</v>
      </c>
    </row>
    <row r="6204" spans="1:11" x14ac:dyDescent="0.35">
      <c r="A6204" s="69">
        <f t="shared" si="197"/>
        <v>45809</v>
      </c>
      <c r="B6204" t="s">
        <v>914</v>
      </c>
      <c r="C6204" t="s">
        <v>272</v>
      </c>
      <c r="D6204" t="s">
        <v>891</v>
      </c>
      <c r="E6204" t="s">
        <v>316</v>
      </c>
      <c r="F6204" t="s">
        <v>317</v>
      </c>
      <c r="G6204" t="s">
        <v>101</v>
      </c>
      <c r="H6204">
        <v>1172</v>
      </c>
      <c r="I6204" s="68" t="str">
        <f>VLOOKUP(E6204,Refs!$P$2:$R$29,3,FALSE)</f>
        <v>Y56</v>
      </c>
      <c r="J6204" s="68" t="str">
        <f>VLOOKUP(E6204,Refs!$P$2:$S$29,4,FALSE)</f>
        <v>London</v>
      </c>
      <c r="K6204" s="28">
        <f t="shared" si="196"/>
        <v>1172</v>
      </c>
    </row>
    <row r="6205" spans="1:11" x14ac:dyDescent="0.35">
      <c r="A6205" s="69">
        <f t="shared" si="197"/>
        <v>45809</v>
      </c>
      <c r="B6205" t="s">
        <v>914</v>
      </c>
      <c r="C6205" t="s">
        <v>272</v>
      </c>
      <c r="D6205" t="s">
        <v>891</v>
      </c>
      <c r="E6205" t="s">
        <v>316</v>
      </c>
      <c r="F6205" t="s">
        <v>317</v>
      </c>
      <c r="G6205" t="s">
        <v>102</v>
      </c>
      <c r="H6205">
        <v>203</v>
      </c>
      <c r="I6205" s="68" t="str">
        <f>VLOOKUP(E6205,Refs!$P$2:$R$29,3,FALSE)</f>
        <v>Y56</v>
      </c>
      <c r="J6205" s="68" t="str">
        <f>VLOOKUP(E6205,Refs!$P$2:$S$29,4,FALSE)</f>
        <v>London</v>
      </c>
      <c r="K6205" s="28">
        <f t="shared" si="196"/>
        <v>203</v>
      </c>
    </row>
    <row r="6206" spans="1:11" x14ac:dyDescent="0.35">
      <c r="A6206" s="69">
        <f t="shared" si="197"/>
        <v>45809</v>
      </c>
      <c r="B6206" t="s">
        <v>914</v>
      </c>
      <c r="C6206" t="s">
        <v>272</v>
      </c>
      <c r="D6206" t="s">
        <v>891</v>
      </c>
      <c r="E6206" t="s">
        <v>316</v>
      </c>
      <c r="F6206" t="s">
        <v>317</v>
      </c>
      <c r="G6206" t="s">
        <v>103</v>
      </c>
      <c r="H6206">
        <v>4138</v>
      </c>
      <c r="I6206" s="68" t="str">
        <f>VLOOKUP(E6206,Refs!$P$2:$R$29,3,FALSE)</f>
        <v>Y56</v>
      </c>
      <c r="J6206" s="68" t="str">
        <f>VLOOKUP(E6206,Refs!$P$2:$S$29,4,FALSE)</f>
        <v>London</v>
      </c>
      <c r="K6206" s="28">
        <f t="shared" si="196"/>
        <v>4138</v>
      </c>
    </row>
    <row r="6207" spans="1:11" x14ac:dyDescent="0.35">
      <c r="A6207" s="69">
        <f t="shared" si="197"/>
        <v>45809</v>
      </c>
      <c r="B6207" t="s">
        <v>914</v>
      </c>
      <c r="C6207" t="s">
        <v>272</v>
      </c>
      <c r="D6207" t="s">
        <v>891</v>
      </c>
      <c r="E6207" t="s">
        <v>316</v>
      </c>
      <c r="F6207" t="s">
        <v>317</v>
      </c>
      <c r="G6207" t="s">
        <v>104</v>
      </c>
      <c r="H6207">
        <v>50243712</v>
      </c>
      <c r="I6207" s="68" t="str">
        <f>VLOOKUP(E6207,Refs!$P$2:$R$29,3,FALSE)</f>
        <v>Y56</v>
      </c>
      <c r="J6207" s="68" t="str">
        <f>VLOOKUP(E6207,Refs!$P$2:$S$29,4,FALSE)</f>
        <v>London</v>
      </c>
      <c r="K6207" s="28">
        <f t="shared" si="196"/>
        <v>50243712</v>
      </c>
    </row>
    <row r="6208" spans="1:11" x14ac:dyDescent="0.35">
      <c r="A6208" s="69">
        <f t="shared" si="197"/>
        <v>45809</v>
      </c>
      <c r="B6208" t="s">
        <v>914</v>
      </c>
      <c r="C6208" t="s">
        <v>272</v>
      </c>
      <c r="D6208" t="s">
        <v>891</v>
      </c>
      <c r="E6208" t="s">
        <v>316</v>
      </c>
      <c r="F6208" t="s">
        <v>317</v>
      </c>
      <c r="G6208" t="s">
        <v>105</v>
      </c>
      <c r="H6208">
        <v>5038</v>
      </c>
      <c r="I6208" s="68" t="str">
        <f>VLOOKUP(E6208,Refs!$P$2:$R$29,3,FALSE)</f>
        <v>Y56</v>
      </c>
      <c r="J6208" s="68" t="str">
        <f>VLOOKUP(E6208,Refs!$P$2:$S$29,4,FALSE)</f>
        <v>London</v>
      </c>
      <c r="K6208" s="28">
        <f t="shared" si="196"/>
        <v>5038</v>
      </c>
    </row>
    <row r="6209" spans="1:11" x14ac:dyDescent="0.35">
      <c r="A6209" s="69">
        <f t="shared" si="197"/>
        <v>45809</v>
      </c>
      <c r="B6209" t="s">
        <v>914</v>
      </c>
      <c r="C6209" t="s">
        <v>272</v>
      </c>
      <c r="D6209" t="s">
        <v>891</v>
      </c>
      <c r="E6209" t="s">
        <v>316</v>
      </c>
      <c r="F6209" t="s">
        <v>317</v>
      </c>
      <c r="G6209" t="s">
        <v>106</v>
      </c>
      <c r="H6209">
        <v>3359</v>
      </c>
      <c r="I6209" s="68" t="str">
        <f>VLOOKUP(E6209,Refs!$P$2:$R$29,3,FALSE)</f>
        <v>Y56</v>
      </c>
      <c r="J6209" s="68" t="str">
        <f>VLOOKUP(E6209,Refs!$P$2:$S$29,4,FALSE)</f>
        <v>London</v>
      </c>
      <c r="K6209" s="28">
        <f t="shared" si="196"/>
        <v>3359</v>
      </c>
    </row>
    <row r="6210" spans="1:11" x14ac:dyDescent="0.35">
      <c r="A6210" s="69">
        <f t="shared" si="197"/>
        <v>45809</v>
      </c>
      <c r="B6210" t="s">
        <v>914</v>
      </c>
      <c r="C6210" t="s">
        <v>272</v>
      </c>
      <c r="D6210" t="s">
        <v>891</v>
      </c>
      <c r="E6210" t="s">
        <v>316</v>
      </c>
      <c r="F6210" t="s">
        <v>317</v>
      </c>
      <c r="G6210" t="s">
        <v>107</v>
      </c>
      <c r="H6210">
        <v>185</v>
      </c>
      <c r="I6210" s="68" t="str">
        <f>VLOOKUP(E6210,Refs!$P$2:$R$29,3,FALSE)</f>
        <v>Y56</v>
      </c>
      <c r="J6210" s="68" t="str">
        <f>VLOOKUP(E6210,Refs!$P$2:$S$29,4,FALSE)</f>
        <v>London</v>
      </c>
      <c r="K6210" s="28">
        <f t="shared" ref="K6210:K6273" si="198">IF(OR(H6210="NULL",H6210=0,H6210=""),"",H6210)</f>
        <v>185</v>
      </c>
    </row>
    <row r="6211" spans="1:11" x14ac:dyDescent="0.35">
      <c r="A6211" s="69">
        <f t="shared" ref="A6211:A6274" si="199">DATEVALUE(RIGHT(B6211,8))</f>
        <v>45809</v>
      </c>
      <c r="B6211" t="s">
        <v>914</v>
      </c>
      <c r="C6211" t="s">
        <v>272</v>
      </c>
      <c r="D6211" t="s">
        <v>891</v>
      </c>
      <c r="E6211" t="s">
        <v>316</v>
      </c>
      <c r="F6211" t="s">
        <v>317</v>
      </c>
      <c r="G6211" t="s">
        <v>108</v>
      </c>
      <c r="H6211">
        <v>1643</v>
      </c>
      <c r="I6211" s="68" t="str">
        <f>VLOOKUP(E6211,Refs!$P$2:$R$29,3,FALSE)</f>
        <v>Y56</v>
      </c>
      <c r="J6211" s="68" t="str">
        <f>VLOOKUP(E6211,Refs!$P$2:$S$29,4,FALSE)</f>
        <v>London</v>
      </c>
      <c r="K6211" s="28">
        <f t="shared" si="198"/>
        <v>1643</v>
      </c>
    </row>
    <row r="6212" spans="1:11" x14ac:dyDescent="0.35">
      <c r="A6212" s="69">
        <f t="shared" si="199"/>
        <v>45809</v>
      </c>
      <c r="B6212" t="s">
        <v>914</v>
      </c>
      <c r="C6212" t="s">
        <v>272</v>
      </c>
      <c r="D6212" t="s">
        <v>891</v>
      </c>
      <c r="E6212" t="s">
        <v>316</v>
      </c>
      <c r="F6212" t="s">
        <v>317</v>
      </c>
      <c r="G6212" t="s">
        <v>109</v>
      </c>
      <c r="H6212">
        <v>14203365</v>
      </c>
      <c r="I6212" s="68" t="str">
        <f>VLOOKUP(E6212,Refs!$P$2:$R$29,3,FALSE)</f>
        <v>Y56</v>
      </c>
      <c r="J6212" s="68" t="str">
        <f>VLOOKUP(E6212,Refs!$P$2:$S$29,4,FALSE)</f>
        <v>London</v>
      </c>
      <c r="K6212" s="28">
        <f t="shared" si="198"/>
        <v>14203365</v>
      </c>
    </row>
    <row r="6213" spans="1:11" x14ac:dyDescent="0.35">
      <c r="A6213" s="69">
        <f t="shared" si="199"/>
        <v>45809</v>
      </c>
      <c r="B6213" t="s">
        <v>914</v>
      </c>
      <c r="C6213" t="s">
        <v>272</v>
      </c>
      <c r="D6213" t="s">
        <v>891</v>
      </c>
      <c r="E6213" t="s">
        <v>316</v>
      </c>
      <c r="F6213" t="s">
        <v>317</v>
      </c>
      <c r="G6213" t="s">
        <v>110</v>
      </c>
      <c r="H6213">
        <v>2681</v>
      </c>
      <c r="I6213" s="68" t="str">
        <f>VLOOKUP(E6213,Refs!$P$2:$R$29,3,FALSE)</f>
        <v>Y56</v>
      </c>
      <c r="J6213" s="68" t="str">
        <f>VLOOKUP(E6213,Refs!$P$2:$S$29,4,FALSE)</f>
        <v>London</v>
      </c>
      <c r="K6213" s="28">
        <f t="shared" si="198"/>
        <v>2681</v>
      </c>
    </row>
    <row r="6214" spans="1:11" x14ac:dyDescent="0.35">
      <c r="A6214" s="69">
        <f t="shared" si="199"/>
        <v>45809</v>
      </c>
      <c r="B6214" t="s">
        <v>914</v>
      </c>
      <c r="C6214" t="s">
        <v>272</v>
      </c>
      <c r="D6214" t="s">
        <v>891</v>
      </c>
      <c r="E6214" t="s">
        <v>316</v>
      </c>
      <c r="F6214" t="s">
        <v>317</v>
      </c>
      <c r="G6214" t="s">
        <v>808</v>
      </c>
      <c r="H6214">
        <v>17953</v>
      </c>
      <c r="I6214" s="68" t="str">
        <f>VLOOKUP(E6214,Refs!$P$2:$R$29,3,FALSE)</f>
        <v>Y56</v>
      </c>
      <c r="J6214" s="68" t="str">
        <f>VLOOKUP(E6214,Refs!$P$2:$S$29,4,FALSE)</f>
        <v>London</v>
      </c>
      <c r="K6214" s="28">
        <f t="shared" si="198"/>
        <v>17953</v>
      </c>
    </row>
    <row r="6215" spans="1:11" x14ac:dyDescent="0.35">
      <c r="A6215" s="69">
        <f t="shared" si="199"/>
        <v>45809</v>
      </c>
      <c r="B6215" t="s">
        <v>914</v>
      </c>
      <c r="C6215" t="s">
        <v>272</v>
      </c>
      <c r="D6215" t="s">
        <v>891</v>
      </c>
      <c r="E6215" t="s">
        <v>316</v>
      </c>
      <c r="F6215" t="s">
        <v>317</v>
      </c>
      <c r="G6215" t="s">
        <v>809</v>
      </c>
      <c r="H6215">
        <v>369</v>
      </c>
      <c r="I6215" s="68" t="str">
        <f>VLOOKUP(E6215,Refs!$P$2:$R$29,3,FALSE)</f>
        <v>Y56</v>
      </c>
      <c r="J6215" s="68" t="str">
        <f>VLOOKUP(E6215,Refs!$P$2:$S$29,4,FALSE)</f>
        <v>London</v>
      </c>
      <c r="K6215" s="28">
        <f t="shared" si="198"/>
        <v>369</v>
      </c>
    </row>
    <row r="6216" spans="1:11" x14ac:dyDescent="0.35">
      <c r="A6216" s="69">
        <f t="shared" si="199"/>
        <v>45809</v>
      </c>
      <c r="B6216" t="s">
        <v>914</v>
      </c>
      <c r="C6216" t="s">
        <v>272</v>
      </c>
      <c r="D6216" t="s">
        <v>891</v>
      </c>
      <c r="E6216" t="s">
        <v>316</v>
      </c>
      <c r="F6216" t="s">
        <v>317</v>
      </c>
      <c r="G6216" t="s">
        <v>111</v>
      </c>
      <c r="H6216">
        <v>35958</v>
      </c>
      <c r="I6216" s="68" t="str">
        <f>VLOOKUP(E6216,Refs!$P$2:$R$29,3,FALSE)</f>
        <v>Y56</v>
      </c>
      <c r="J6216" s="68" t="str">
        <f>VLOOKUP(E6216,Refs!$P$2:$S$29,4,FALSE)</f>
        <v>London</v>
      </c>
      <c r="K6216" s="28">
        <f t="shared" si="198"/>
        <v>35958</v>
      </c>
    </row>
    <row r="6217" spans="1:11" x14ac:dyDescent="0.35">
      <c r="A6217" s="69">
        <f t="shared" si="199"/>
        <v>45809</v>
      </c>
      <c r="B6217" t="s">
        <v>914</v>
      </c>
      <c r="C6217" t="s">
        <v>272</v>
      </c>
      <c r="D6217" t="s">
        <v>891</v>
      </c>
      <c r="E6217" t="s">
        <v>316</v>
      </c>
      <c r="F6217" t="s">
        <v>317</v>
      </c>
      <c r="G6217" t="s">
        <v>112</v>
      </c>
      <c r="H6217">
        <v>2</v>
      </c>
      <c r="I6217" s="68" t="str">
        <f>VLOOKUP(E6217,Refs!$P$2:$R$29,3,FALSE)</f>
        <v>Y56</v>
      </c>
      <c r="J6217" s="68" t="str">
        <f>VLOOKUP(E6217,Refs!$P$2:$S$29,4,FALSE)</f>
        <v>London</v>
      </c>
      <c r="K6217" s="28">
        <f t="shared" si="198"/>
        <v>2</v>
      </c>
    </row>
    <row r="6218" spans="1:11" x14ac:dyDescent="0.35">
      <c r="A6218" s="69">
        <f t="shared" si="199"/>
        <v>45809</v>
      </c>
      <c r="B6218" t="s">
        <v>914</v>
      </c>
      <c r="C6218" t="s">
        <v>272</v>
      </c>
      <c r="D6218" t="s">
        <v>891</v>
      </c>
      <c r="E6218" t="s">
        <v>316</v>
      </c>
      <c r="F6218" t="s">
        <v>317</v>
      </c>
      <c r="G6218" t="s">
        <v>113</v>
      </c>
      <c r="H6218">
        <v>17459</v>
      </c>
      <c r="I6218" s="68" t="str">
        <f>VLOOKUP(E6218,Refs!$P$2:$R$29,3,FALSE)</f>
        <v>Y56</v>
      </c>
      <c r="J6218" s="68" t="str">
        <f>VLOOKUP(E6218,Refs!$P$2:$S$29,4,FALSE)</f>
        <v>London</v>
      </c>
      <c r="K6218" s="28">
        <f t="shared" si="198"/>
        <v>17459</v>
      </c>
    </row>
    <row r="6219" spans="1:11" x14ac:dyDescent="0.35">
      <c r="A6219" s="69">
        <f t="shared" si="199"/>
        <v>45809</v>
      </c>
      <c r="B6219" t="s">
        <v>914</v>
      </c>
      <c r="C6219" t="s">
        <v>272</v>
      </c>
      <c r="D6219" t="s">
        <v>891</v>
      </c>
      <c r="E6219" t="s">
        <v>316</v>
      </c>
      <c r="F6219" t="s">
        <v>317</v>
      </c>
      <c r="G6219" t="s">
        <v>114</v>
      </c>
      <c r="H6219">
        <v>8689</v>
      </c>
      <c r="I6219" s="68" t="str">
        <f>VLOOKUP(E6219,Refs!$P$2:$R$29,3,FALSE)</f>
        <v>Y56</v>
      </c>
      <c r="J6219" s="68" t="str">
        <f>VLOOKUP(E6219,Refs!$P$2:$S$29,4,FALSE)</f>
        <v>London</v>
      </c>
      <c r="K6219" s="28">
        <f t="shared" si="198"/>
        <v>8689</v>
      </c>
    </row>
    <row r="6220" spans="1:11" x14ac:dyDescent="0.35">
      <c r="A6220" s="69">
        <f t="shared" si="199"/>
        <v>45809</v>
      </c>
      <c r="B6220" t="s">
        <v>914</v>
      </c>
      <c r="C6220" t="s">
        <v>272</v>
      </c>
      <c r="D6220" t="s">
        <v>891</v>
      </c>
      <c r="E6220" t="s">
        <v>316</v>
      </c>
      <c r="F6220" t="s">
        <v>317</v>
      </c>
      <c r="G6220" t="s">
        <v>115</v>
      </c>
      <c r="H6220">
        <v>7528</v>
      </c>
      <c r="I6220" s="68" t="str">
        <f>VLOOKUP(E6220,Refs!$P$2:$R$29,3,FALSE)</f>
        <v>Y56</v>
      </c>
      <c r="J6220" s="68" t="str">
        <f>VLOOKUP(E6220,Refs!$P$2:$S$29,4,FALSE)</f>
        <v>London</v>
      </c>
      <c r="K6220" s="28">
        <f t="shared" si="198"/>
        <v>7528</v>
      </c>
    </row>
    <row r="6221" spans="1:11" x14ac:dyDescent="0.35">
      <c r="A6221" s="69">
        <f t="shared" si="199"/>
        <v>45809</v>
      </c>
      <c r="B6221" t="s">
        <v>914</v>
      </c>
      <c r="C6221" t="s">
        <v>272</v>
      </c>
      <c r="D6221" t="s">
        <v>891</v>
      </c>
      <c r="E6221" t="s">
        <v>316</v>
      </c>
      <c r="F6221" t="s">
        <v>317</v>
      </c>
      <c r="G6221" t="s">
        <v>116</v>
      </c>
      <c r="H6221">
        <v>5800</v>
      </c>
      <c r="I6221" s="68" t="str">
        <f>VLOOKUP(E6221,Refs!$P$2:$R$29,3,FALSE)</f>
        <v>Y56</v>
      </c>
      <c r="J6221" s="68" t="str">
        <f>VLOOKUP(E6221,Refs!$P$2:$S$29,4,FALSE)</f>
        <v>London</v>
      </c>
      <c r="K6221" s="28">
        <f t="shared" si="198"/>
        <v>5800</v>
      </c>
    </row>
    <row r="6222" spans="1:11" x14ac:dyDescent="0.35">
      <c r="A6222" s="69">
        <f t="shared" si="199"/>
        <v>45809</v>
      </c>
      <c r="B6222" t="s">
        <v>914</v>
      </c>
      <c r="C6222" t="s">
        <v>272</v>
      </c>
      <c r="D6222" t="s">
        <v>891</v>
      </c>
      <c r="E6222" t="s">
        <v>316</v>
      </c>
      <c r="F6222" t="s">
        <v>317</v>
      </c>
      <c r="G6222" t="s">
        <v>117</v>
      </c>
      <c r="H6222">
        <v>7444</v>
      </c>
      <c r="I6222" s="68" t="str">
        <f>VLOOKUP(E6222,Refs!$P$2:$R$29,3,FALSE)</f>
        <v>Y56</v>
      </c>
      <c r="J6222" s="68" t="str">
        <f>VLOOKUP(E6222,Refs!$P$2:$S$29,4,FALSE)</f>
        <v>London</v>
      </c>
      <c r="K6222" s="28">
        <f t="shared" si="198"/>
        <v>7444</v>
      </c>
    </row>
    <row r="6223" spans="1:11" x14ac:dyDescent="0.35">
      <c r="A6223" s="69">
        <f t="shared" si="199"/>
        <v>45809</v>
      </c>
      <c r="B6223" t="s">
        <v>914</v>
      </c>
      <c r="C6223" t="s">
        <v>272</v>
      </c>
      <c r="D6223" t="s">
        <v>891</v>
      </c>
      <c r="E6223" t="s">
        <v>316</v>
      </c>
      <c r="F6223" t="s">
        <v>317</v>
      </c>
      <c r="G6223" t="s">
        <v>118</v>
      </c>
      <c r="H6223">
        <v>529</v>
      </c>
      <c r="I6223" s="68" t="str">
        <f>VLOOKUP(E6223,Refs!$P$2:$R$29,3,FALSE)</f>
        <v>Y56</v>
      </c>
      <c r="J6223" s="68" t="str">
        <f>VLOOKUP(E6223,Refs!$P$2:$S$29,4,FALSE)</f>
        <v>London</v>
      </c>
      <c r="K6223" s="28">
        <f t="shared" si="198"/>
        <v>529</v>
      </c>
    </row>
    <row r="6224" spans="1:11" x14ac:dyDescent="0.35">
      <c r="A6224" s="69">
        <f t="shared" si="199"/>
        <v>45809</v>
      </c>
      <c r="B6224" t="s">
        <v>914</v>
      </c>
      <c r="C6224" t="s">
        <v>272</v>
      </c>
      <c r="D6224" t="s">
        <v>891</v>
      </c>
      <c r="E6224" t="s">
        <v>316</v>
      </c>
      <c r="F6224" t="s">
        <v>317</v>
      </c>
      <c r="G6224" t="s">
        <v>119</v>
      </c>
      <c r="H6224">
        <v>5106</v>
      </c>
      <c r="I6224" s="68" t="str">
        <f>VLOOKUP(E6224,Refs!$P$2:$R$29,3,FALSE)</f>
        <v>Y56</v>
      </c>
      <c r="J6224" s="68" t="str">
        <f>VLOOKUP(E6224,Refs!$P$2:$S$29,4,FALSE)</f>
        <v>London</v>
      </c>
      <c r="K6224" s="28">
        <f t="shared" si="198"/>
        <v>5106</v>
      </c>
    </row>
    <row r="6225" spans="1:11" x14ac:dyDescent="0.35">
      <c r="A6225" s="69">
        <f t="shared" si="199"/>
        <v>45809</v>
      </c>
      <c r="B6225" t="s">
        <v>914</v>
      </c>
      <c r="C6225" t="s">
        <v>272</v>
      </c>
      <c r="D6225" t="s">
        <v>891</v>
      </c>
      <c r="E6225" t="s">
        <v>316</v>
      </c>
      <c r="F6225" t="s">
        <v>317</v>
      </c>
      <c r="G6225" t="s">
        <v>120</v>
      </c>
      <c r="H6225">
        <v>368</v>
      </c>
      <c r="I6225" s="68" t="str">
        <f>VLOOKUP(E6225,Refs!$P$2:$R$29,3,FALSE)</f>
        <v>Y56</v>
      </c>
      <c r="J6225" s="68" t="str">
        <f>VLOOKUP(E6225,Refs!$P$2:$S$29,4,FALSE)</f>
        <v>London</v>
      </c>
      <c r="K6225" s="28">
        <f t="shared" si="198"/>
        <v>368</v>
      </c>
    </row>
    <row r="6226" spans="1:11" x14ac:dyDescent="0.35">
      <c r="A6226" s="69">
        <f t="shared" si="199"/>
        <v>45809</v>
      </c>
      <c r="B6226" t="s">
        <v>914</v>
      </c>
      <c r="C6226" t="s">
        <v>272</v>
      </c>
      <c r="D6226" t="s">
        <v>891</v>
      </c>
      <c r="E6226" t="s">
        <v>316</v>
      </c>
      <c r="F6226" t="s">
        <v>317</v>
      </c>
      <c r="G6226" t="s">
        <v>121</v>
      </c>
      <c r="H6226">
        <v>2079</v>
      </c>
      <c r="I6226" s="68" t="str">
        <f>VLOOKUP(E6226,Refs!$P$2:$R$29,3,FALSE)</f>
        <v>Y56</v>
      </c>
      <c r="J6226" s="68" t="str">
        <f>VLOOKUP(E6226,Refs!$P$2:$S$29,4,FALSE)</f>
        <v>London</v>
      </c>
      <c r="K6226" s="28">
        <f t="shared" si="198"/>
        <v>2079</v>
      </c>
    </row>
    <row r="6227" spans="1:11" x14ac:dyDescent="0.35">
      <c r="A6227" s="69">
        <f t="shared" si="199"/>
        <v>45809</v>
      </c>
      <c r="B6227" t="s">
        <v>914</v>
      </c>
      <c r="C6227" t="s">
        <v>272</v>
      </c>
      <c r="D6227" t="s">
        <v>891</v>
      </c>
      <c r="E6227" t="s">
        <v>316</v>
      </c>
      <c r="F6227" t="s">
        <v>317</v>
      </c>
      <c r="G6227" t="s">
        <v>122</v>
      </c>
      <c r="H6227">
        <v>49</v>
      </c>
      <c r="I6227" s="68" t="str">
        <f>VLOOKUP(E6227,Refs!$P$2:$R$29,3,FALSE)</f>
        <v>Y56</v>
      </c>
      <c r="J6227" s="68" t="str">
        <f>VLOOKUP(E6227,Refs!$P$2:$S$29,4,FALSE)</f>
        <v>London</v>
      </c>
      <c r="K6227" s="28">
        <f t="shared" si="198"/>
        <v>49</v>
      </c>
    </row>
    <row r="6228" spans="1:11" x14ac:dyDescent="0.35">
      <c r="A6228" s="69">
        <f t="shared" si="199"/>
        <v>45809</v>
      </c>
      <c r="B6228" t="s">
        <v>914</v>
      </c>
      <c r="C6228" t="s">
        <v>272</v>
      </c>
      <c r="D6228" t="s">
        <v>891</v>
      </c>
      <c r="E6228" t="s">
        <v>316</v>
      </c>
      <c r="F6228" t="s">
        <v>317</v>
      </c>
      <c r="G6228" t="s">
        <v>123</v>
      </c>
      <c r="H6228">
        <v>75</v>
      </c>
      <c r="I6228" s="68" t="str">
        <f>VLOOKUP(E6228,Refs!$P$2:$R$29,3,FALSE)</f>
        <v>Y56</v>
      </c>
      <c r="J6228" s="68" t="str">
        <f>VLOOKUP(E6228,Refs!$P$2:$S$29,4,FALSE)</f>
        <v>London</v>
      </c>
      <c r="K6228" s="28">
        <f t="shared" si="198"/>
        <v>75</v>
      </c>
    </row>
    <row r="6229" spans="1:11" x14ac:dyDescent="0.35">
      <c r="A6229" s="69">
        <f t="shared" si="199"/>
        <v>45809</v>
      </c>
      <c r="B6229" t="s">
        <v>914</v>
      </c>
      <c r="C6229" t="s">
        <v>272</v>
      </c>
      <c r="D6229" t="s">
        <v>891</v>
      </c>
      <c r="E6229" t="s">
        <v>316</v>
      </c>
      <c r="F6229" t="s">
        <v>317</v>
      </c>
      <c r="G6229" t="s">
        <v>124</v>
      </c>
      <c r="H6229">
        <v>33</v>
      </c>
      <c r="I6229" s="68" t="str">
        <f>VLOOKUP(E6229,Refs!$P$2:$R$29,3,FALSE)</f>
        <v>Y56</v>
      </c>
      <c r="J6229" s="68" t="str">
        <f>VLOOKUP(E6229,Refs!$P$2:$S$29,4,FALSE)</f>
        <v>London</v>
      </c>
      <c r="K6229" s="28">
        <f t="shared" si="198"/>
        <v>33</v>
      </c>
    </row>
    <row r="6230" spans="1:11" x14ac:dyDescent="0.35">
      <c r="A6230" s="69">
        <f t="shared" si="199"/>
        <v>45809</v>
      </c>
      <c r="B6230" t="s">
        <v>914</v>
      </c>
      <c r="C6230" t="s">
        <v>272</v>
      </c>
      <c r="D6230" t="s">
        <v>891</v>
      </c>
      <c r="E6230" t="s">
        <v>316</v>
      </c>
      <c r="F6230" t="s">
        <v>317</v>
      </c>
      <c r="G6230" t="s">
        <v>125</v>
      </c>
      <c r="H6230">
        <v>2192</v>
      </c>
      <c r="I6230" s="68" t="str">
        <f>VLOOKUP(E6230,Refs!$P$2:$R$29,3,FALSE)</f>
        <v>Y56</v>
      </c>
      <c r="J6230" s="68" t="str">
        <f>VLOOKUP(E6230,Refs!$P$2:$S$29,4,FALSE)</f>
        <v>London</v>
      </c>
      <c r="K6230" s="28">
        <f t="shared" si="198"/>
        <v>2192</v>
      </c>
    </row>
    <row r="6231" spans="1:11" x14ac:dyDescent="0.35">
      <c r="A6231" s="69">
        <f t="shared" si="199"/>
        <v>45809</v>
      </c>
      <c r="B6231" t="s">
        <v>914</v>
      </c>
      <c r="C6231" t="s">
        <v>272</v>
      </c>
      <c r="D6231" t="s">
        <v>891</v>
      </c>
      <c r="E6231" t="s">
        <v>316</v>
      </c>
      <c r="F6231" t="s">
        <v>317</v>
      </c>
      <c r="G6231" t="s">
        <v>126</v>
      </c>
      <c r="H6231">
        <v>1542</v>
      </c>
      <c r="I6231" s="68" t="str">
        <f>VLOOKUP(E6231,Refs!$P$2:$R$29,3,FALSE)</f>
        <v>Y56</v>
      </c>
      <c r="J6231" s="68" t="str">
        <f>VLOOKUP(E6231,Refs!$P$2:$S$29,4,FALSE)</f>
        <v>London</v>
      </c>
      <c r="K6231" s="28">
        <f t="shared" si="198"/>
        <v>1542</v>
      </c>
    </row>
    <row r="6232" spans="1:11" x14ac:dyDescent="0.35">
      <c r="A6232" s="69">
        <f t="shared" si="199"/>
        <v>45809</v>
      </c>
      <c r="B6232" t="s">
        <v>914</v>
      </c>
      <c r="C6232" t="s">
        <v>272</v>
      </c>
      <c r="D6232" t="s">
        <v>891</v>
      </c>
      <c r="E6232" t="s">
        <v>316</v>
      </c>
      <c r="F6232" t="s">
        <v>317</v>
      </c>
      <c r="G6232" t="s">
        <v>127</v>
      </c>
      <c r="H6232">
        <v>368</v>
      </c>
      <c r="I6232" s="68" t="str">
        <f>VLOOKUP(E6232,Refs!$P$2:$R$29,3,FALSE)</f>
        <v>Y56</v>
      </c>
      <c r="J6232" s="68" t="str">
        <f>VLOOKUP(E6232,Refs!$P$2:$S$29,4,FALSE)</f>
        <v>London</v>
      </c>
      <c r="K6232" s="28">
        <f t="shared" si="198"/>
        <v>368</v>
      </c>
    </row>
    <row r="6233" spans="1:11" x14ac:dyDescent="0.35">
      <c r="A6233" s="69">
        <f t="shared" si="199"/>
        <v>45809</v>
      </c>
      <c r="B6233" t="s">
        <v>914</v>
      </c>
      <c r="C6233" t="s">
        <v>272</v>
      </c>
      <c r="D6233" t="s">
        <v>891</v>
      </c>
      <c r="E6233" t="s">
        <v>316</v>
      </c>
      <c r="F6233" t="s">
        <v>317</v>
      </c>
      <c r="G6233" t="s">
        <v>128</v>
      </c>
      <c r="H6233">
        <v>229</v>
      </c>
      <c r="I6233" s="68" t="str">
        <f>VLOOKUP(E6233,Refs!$P$2:$R$29,3,FALSE)</f>
        <v>Y56</v>
      </c>
      <c r="J6233" s="68" t="str">
        <f>VLOOKUP(E6233,Refs!$P$2:$S$29,4,FALSE)</f>
        <v>London</v>
      </c>
      <c r="K6233" s="28">
        <f t="shared" si="198"/>
        <v>229</v>
      </c>
    </row>
    <row r="6234" spans="1:11" x14ac:dyDescent="0.35">
      <c r="A6234" s="69">
        <f t="shared" si="199"/>
        <v>45809</v>
      </c>
      <c r="B6234" t="s">
        <v>914</v>
      </c>
      <c r="C6234" t="s">
        <v>272</v>
      </c>
      <c r="D6234" t="s">
        <v>891</v>
      </c>
      <c r="E6234" t="s">
        <v>316</v>
      </c>
      <c r="F6234" t="s">
        <v>317</v>
      </c>
      <c r="G6234" t="s">
        <v>129</v>
      </c>
      <c r="H6234">
        <v>209</v>
      </c>
      <c r="I6234" s="68" t="str">
        <f>VLOOKUP(E6234,Refs!$P$2:$R$29,3,FALSE)</f>
        <v>Y56</v>
      </c>
      <c r="J6234" s="68" t="str">
        <f>VLOOKUP(E6234,Refs!$P$2:$S$29,4,FALSE)</f>
        <v>London</v>
      </c>
      <c r="K6234" s="28">
        <f t="shared" si="198"/>
        <v>209</v>
      </c>
    </row>
    <row r="6235" spans="1:11" x14ac:dyDescent="0.35">
      <c r="A6235" s="69">
        <f t="shared" si="199"/>
        <v>45809</v>
      </c>
      <c r="B6235" t="s">
        <v>914</v>
      </c>
      <c r="C6235" t="s">
        <v>272</v>
      </c>
      <c r="D6235" t="s">
        <v>891</v>
      </c>
      <c r="E6235" t="s">
        <v>316</v>
      </c>
      <c r="F6235" t="s">
        <v>317</v>
      </c>
      <c r="G6235" t="s">
        <v>130</v>
      </c>
      <c r="H6235">
        <v>1</v>
      </c>
      <c r="I6235" s="68" t="str">
        <f>VLOOKUP(E6235,Refs!$P$2:$R$29,3,FALSE)</f>
        <v>Y56</v>
      </c>
      <c r="J6235" s="68" t="str">
        <f>VLOOKUP(E6235,Refs!$P$2:$S$29,4,FALSE)</f>
        <v>London</v>
      </c>
      <c r="K6235" s="28">
        <f t="shared" si="198"/>
        <v>1</v>
      </c>
    </row>
    <row r="6236" spans="1:11" x14ac:dyDescent="0.35">
      <c r="A6236" s="69">
        <f t="shared" si="199"/>
        <v>45809</v>
      </c>
      <c r="B6236" t="s">
        <v>914</v>
      </c>
      <c r="C6236" t="s">
        <v>272</v>
      </c>
      <c r="D6236" t="s">
        <v>891</v>
      </c>
      <c r="E6236" t="s">
        <v>316</v>
      </c>
      <c r="F6236" t="s">
        <v>317</v>
      </c>
      <c r="G6236" t="s">
        <v>131</v>
      </c>
      <c r="H6236">
        <v>7203</v>
      </c>
      <c r="I6236" s="68" t="str">
        <f>VLOOKUP(E6236,Refs!$P$2:$R$29,3,FALSE)</f>
        <v>Y56</v>
      </c>
      <c r="J6236" s="68" t="str">
        <f>VLOOKUP(E6236,Refs!$P$2:$S$29,4,FALSE)</f>
        <v>London</v>
      </c>
      <c r="K6236" s="28">
        <f t="shared" si="198"/>
        <v>7203</v>
      </c>
    </row>
    <row r="6237" spans="1:11" x14ac:dyDescent="0.35">
      <c r="A6237" s="69">
        <f t="shared" si="199"/>
        <v>45809</v>
      </c>
      <c r="B6237" t="s">
        <v>914</v>
      </c>
      <c r="C6237" t="s">
        <v>272</v>
      </c>
      <c r="D6237" t="s">
        <v>891</v>
      </c>
      <c r="E6237" t="s">
        <v>316</v>
      </c>
      <c r="F6237" t="s">
        <v>317</v>
      </c>
      <c r="G6237" t="s">
        <v>132</v>
      </c>
      <c r="H6237">
        <v>374</v>
      </c>
      <c r="I6237" s="68" t="str">
        <f>VLOOKUP(E6237,Refs!$P$2:$R$29,3,FALSE)</f>
        <v>Y56</v>
      </c>
      <c r="J6237" s="68" t="str">
        <f>VLOOKUP(E6237,Refs!$P$2:$S$29,4,FALSE)</f>
        <v>London</v>
      </c>
      <c r="K6237" s="28">
        <f t="shared" si="198"/>
        <v>374</v>
      </c>
    </row>
    <row r="6238" spans="1:11" x14ac:dyDescent="0.35">
      <c r="A6238" s="69">
        <f t="shared" si="199"/>
        <v>45809</v>
      </c>
      <c r="B6238" t="s">
        <v>914</v>
      </c>
      <c r="C6238" t="s">
        <v>272</v>
      </c>
      <c r="D6238" t="s">
        <v>891</v>
      </c>
      <c r="E6238" t="s">
        <v>316</v>
      </c>
      <c r="F6238" t="s">
        <v>317</v>
      </c>
      <c r="G6238" t="s">
        <v>133</v>
      </c>
      <c r="H6238">
        <v>1947</v>
      </c>
      <c r="I6238" s="68" t="str">
        <f>VLOOKUP(E6238,Refs!$P$2:$R$29,3,FALSE)</f>
        <v>Y56</v>
      </c>
      <c r="J6238" s="68" t="str">
        <f>VLOOKUP(E6238,Refs!$P$2:$S$29,4,FALSE)</f>
        <v>London</v>
      </c>
      <c r="K6238" s="28">
        <f t="shared" si="198"/>
        <v>1947</v>
      </c>
    </row>
    <row r="6239" spans="1:11" x14ac:dyDescent="0.35">
      <c r="A6239" s="69">
        <f t="shared" si="199"/>
        <v>45809</v>
      </c>
      <c r="B6239" t="s">
        <v>914</v>
      </c>
      <c r="C6239" t="s">
        <v>272</v>
      </c>
      <c r="D6239" t="s">
        <v>891</v>
      </c>
      <c r="E6239" t="s">
        <v>316</v>
      </c>
      <c r="F6239" t="s">
        <v>317</v>
      </c>
      <c r="G6239" t="s">
        <v>134</v>
      </c>
      <c r="H6239">
        <v>1641</v>
      </c>
      <c r="I6239" s="68" t="str">
        <f>VLOOKUP(E6239,Refs!$P$2:$R$29,3,FALSE)</f>
        <v>Y56</v>
      </c>
      <c r="J6239" s="68" t="str">
        <f>VLOOKUP(E6239,Refs!$P$2:$S$29,4,FALSE)</f>
        <v>London</v>
      </c>
      <c r="K6239" s="28">
        <f t="shared" si="198"/>
        <v>1641</v>
      </c>
    </row>
    <row r="6240" spans="1:11" x14ac:dyDescent="0.35">
      <c r="A6240" s="69">
        <f t="shared" si="199"/>
        <v>45809</v>
      </c>
      <c r="B6240" t="s">
        <v>914</v>
      </c>
      <c r="C6240" t="s">
        <v>272</v>
      </c>
      <c r="D6240" t="s">
        <v>891</v>
      </c>
      <c r="E6240" t="s">
        <v>316</v>
      </c>
      <c r="F6240" t="s">
        <v>317</v>
      </c>
      <c r="G6240" t="s">
        <v>135</v>
      </c>
      <c r="H6240">
        <v>32</v>
      </c>
      <c r="I6240" s="68" t="str">
        <f>VLOOKUP(E6240,Refs!$P$2:$R$29,3,FALSE)</f>
        <v>Y56</v>
      </c>
      <c r="J6240" s="68" t="str">
        <f>VLOOKUP(E6240,Refs!$P$2:$S$29,4,FALSE)</f>
        <v>London</v>
      </c>
      <c r="K6240" s="28">
        <f t="shared" si="198"/>
        <v>32</v>
      </c>
    </row>
    <row r="6241" spans="1:11" x14ac:dyDescent="0.35">
      <c r="A6241" s="69">
        <f t="shared" si="199"/>
        <v>45809</v>
      </c>
      <c r="B6241" t="s">
        <v>914</v>
      </c>
      <c r="C6241" t="s">
        <v>272</v>
      </c>
      <c r="D6241" t="s">
        <v>891</v>
      </c>
      <c r="E6241" t="s">
        <v>316</v>
      </c>
      <c r="F6241" t="s">
        <v>317</v>
      </c>
      <c r="G6241" t="s">
        <v>136</v>
      </c>
      <c r="H6241">
        <v>0</v>
      </c>
      <c r="I6241" s="68" t="str">
        <f>VLOOKUP(E6241,Refs!$P$2:$R$29,3,FALSE)</f>
        <v>Y56</v>
      </c>
      <c r="J6241" s="68" t="str">
        <f>VLOOKUP(E6241,Refs!$P$2:$S$29,4,FALSE)</f>
        <v>London</v>
      </c>
      <c r="K6241" s="28" t="str">
        <f t="shared" si="198"/>
        <v/>
      </c>
    </row>
    <row r="6242" spans="1:11" x14ac:dyDescent="0.35">
      <c r="A6242" s="69">
        <f t="shared" si="199"/>
        <v>45809</v>
      </c>
      <c r="B6242" t="s">
        <v>914</v>
      </c>
      <c r="C6242" t="s">
        <v>272</v>
      </c>
      <c r="D6242" t="s">
        <v>891</v>
      </c>
      <c r="E6242" t="s">
        <v>316</v>
      </c>
      <c r="F6242" t="s">
        <v>317</v>
      </c>
      <c r="G6242" t="s">
        <v>137</v>
      </c>
      <c r="H6242">
        <v>0</v>
      </c>
      <c r="I6242" s="68" t="str">
        <f>VLOOKUP(E6242,Refs!$P$2:$R$29,3,FALSE)</f>
        <v>Y56</v>
      </c>
      <c r="J6242" s="68" t="str">
        <f>VLOOKUP(E6242,Refs!$P$2:$S$29,4,FALSE)</f>
        <v>London</v>
      </c>
      <c r="K6242" s="28" t="str">
        <f t="shared" si="198"/>
        <v/>
      </c>
    </row>
    <row r="6243" spans="1:11" x14ac:dyDescent="0.35">
      <c r="A6243" s="69">
        <f t="shared" si="199"/>
        <v>45809</v>
      </c>
      <c r="B6243" t="s">
        <v>914</v>
      </c>
      <c r="C6243" t="s">
        <v>272</v>
      </c>
      <c r="D6243" t="s">
        <v>891</v>
      </c>
      <c r="E6243" t="s">
        <v>316</v>
      </c>
      <c r="F6243" t="s">
        <v>317</v>
      </c>
      <c r="G6243" t="s">
        <v>138</v>
      </c>
      <c r="H6243">
        <v>0</v>
      </c>
      <c r="I6243" s="68" t="str">
        <f>VLOOKUP(E6243,Refs!$P$2:$R$29,3,FALSE)</f>
        <v>Y56</v>
      </c>
      <c r="J6243" s="68" t="str">
        <f>VLOOKUP(E6243,Refs!$P$2:$S$29,4,FALSE)</f>
        <v>London</v>
      </c>
      <c r="K6243" s="28" t="str">
        <f t="shared" si="198"/>
        <v/>
      </c>
    </row>
    <row r="6244" spans="1:11" x14ac:dyDescent="0.35">
      <c r="A6244" s="69">
        <f t="shared" si="199"/>
        <v>45809</v>
      </c>
      <c r="B6244" t="s">
        <v>914</v>
      </c>
      <c r="C6244" t="s">
        <v>272</v>
      </c>
      <c r="D6244" t="s">
        <v>891</v>
      </c>
      <c r="E6244" t="s">
        <v>316</v>
      </c>
      <c r="F6244" t="s">
        <v>317</v>
      </c>
      <c r="G6244" t="s">
        <v>139</v>
      </c>
      <c r="H6244">
        <v>0</v>
      </c>
      <c r="I6244" s="68" t="str">
        <f>VLOOKUP(E6244,Refs!$P$2:$R$29,3,FALSE)</f>
        <v>Y56</v>
      </c>
      <c r="J6244" s="68" t="str">
        <f>VLOOKUP(E6244,Refs!$P$2:$S$29,4,FALSE)</f>
        <v>London</v>
      </c>
      <c r="K6244" s="28" t="str">
        <f t="shared" si="198"/>
        <v/>
      </c>
    </row>
    <row r="6245" spans="1:11" x14ac:dyDescent="0.35">
      <c r="A6245" s="69">
        <f t="shared" si="199"/>
        <v>45809</v>
      </c>
      <c r="B6245" t="s">
        <v>914</v>
      </c>
      <c r="C6245" t="s">
        <v>272</v>
      </c>
      <c r="D6245" t="s">
        <v>891</v>
      </c>
      <c r="E6245" t="s">
        <v>316</v>
      </c>
      <c r="F6245" t="s">
        <v>317</v>
      </c>
      <c r="G6245" t="s">
        <v>140</v>
      </c>
      <c r="H6245">
        <v>0</v>
      </c>
      <c r="I6245" s="68" t="str">
        <f>VLOOKUP(E6245,Refs!$P$2:$R$29,3,FALSE)</f>
        <v>Y56</v>
      </c>
      <c r="J6245" s="68" t="str">
        <f>VLOOKUP(E6245,Refs!$P$2:$S$29,4,FALSE)</f>
        <v>London</v>
      </c>
      <c r="K6245" s="28" t="str">
        <f t="shared" si="198"/>
        <v/>
      </c>
    </row>
    <row r="6246" spans="1:11" x14ac:dyDescent="0.35">
      <c r="A6246" s="69">
        <f t="shared" si="199"/>
        <v>45809</v>
      </c>
      <c r="B6246" t="s">
        <v>914</v>
      </c>
      <c r="C6246" t="s">
        <v>272</v>
      </c>
      <c r="D6246" t="s">
        <v>891</v>
      </c>
      <c r="E6246" t="s">
        <v>316</v>
      </c>
      <c r="F6246" t="s">
        <v>317</v>
      </c>
      <c r="G6246" t="s">
        <v>728</v>
      </c>
      <c r="H6246">
        <v>0</v>
      </c>
      <c r="I6246" s="68" t="str">
        <f>VLOOKUP(E6246,Refs!$P$2:$R$29,3,FALSE)</f>
        <v>Y56</v>
      </c>
      <c r="J6246" s="68" t="str">
        <f>VLOOKUP(E6246,Refs!$P$2:$S$29,4,FALSE)</f>
        <v>London</v>
      </c>
      <c r="K6246" s="28" t="str">
        <f t="shared" si="198"/>
        <v/>
      </c>
    </row>
    <row r="6247" spans="1:11" x14ac:dyDescent="0.35">
      <c r="A6247" s="69">
        <f t="shared" si="199"/>
        <v>45809</v>
      </c>
      <c r="B6247" t="s">
        <v>914</v>
      </c>
      <c r="C6247" t="s">
        <v>272</v>
      </c>
      <c r="D6247" t="s">
        <v>891</v>
      </c>
      <c r="E6247" t="s">
        <v>316</v>
      </c>
      <c r="F6247" t="s">
        <v>317</v>
      </c>
      <c r="G6247" t="s">
        <v>727</v>
      </c>
      <c r="H6247">
        <v>0</v>
      </c>
      <c r="I6247" s="68" t="str">
        <f>VLOOKUP(E6247,Refs!$P$2:$R$29,3,FALSE)</f>
        <v>Y56</v>
      </c>
      <c r="J6247" s="68" t="str">
        <f>VLOOKUP(E6247,Refs!$P$2:$S$29,4,FALSE)</f>
        <v>London</v>
      </c>
      <c r="K6247" s="28" t="str">
        <f t="shared" si="198"/>
        <v/>
      </c>
    </row>
    <row r="6248" spans="1:11" x14ac:dyDescent="0.35">
      <c r="A6248" s="69">
        <f t="shared" si="199"/>
        <v>45809</v>
      </c>
      <c r="B6248" t="s">
        <v>914</v>
      </c>
      <c r="C6248" t="s">
        <v>272</v>
      </c>
      <c r="D6248" t="s">
        <v>891</v>
      </c>
      <c r="E6248" t="s">
        <v>316</v>
      </c>
      <c r="F6248" t="s">
        <v>317</v>
      </c>
      <c r="G6248" t="s">
        <v>730</v>
      </c>
      <c r="H6248">
        <v>0</v>
      </c>
      <c r="I6248" s="68" t="str">
        <f>VLOOKUP(E6248,Refs!$P$2:$R$29,3,FALSE)</f>
        <v>Y56</v>
      </c>
      <c r="J6248" s="68" t="str">
        <f>VLOOKUP(E6248,Refs!$P$2:$S$29,4,FALSE)</f>
        <v>London</v>
      </c>
      <c r="K6248" s="28" t="str">
        <f t="shared" si="198"/>
        <v/>
      </c>
    </row>
    <row r="6249" spans="1:11" x14ac:dyDescent="0.35">
      <c r="A6249" s="69">
        <f t="shared" si="199"/>
        <v>45809</v>
      </c>
      <c r="B6249" t="s">
        <v>914</v>
      </c>
      <c r="C6249" t="s">
        <v>272</v>
      </c>
      <c r="D6249" t="s">
        <v>891</v>
      </c>
      <c r="E6249" t="s">
        <v>316</v>
      </c>
      <c r="F6249" t="s">
        <v>317</v>
      </c>
      <c r="G6249" t="s">
        <v>729</v>
      </c>
      <c r="H6249">
        <v>0</v>
      </c>
      <c r="I6249" s="68" t="str">
        <f>VLOOKUP(E6249,Refs!$P$2:$R$29,3,FALSE)</f>
        <v>Y56</v>
      </c>
      <c r="J6249" s="68" t="str">
        <f>VLOOKUP(E6249,Refs!$P$2:$S$29,4,FALSE)</f>
        <v>London</v>
      </c>
      <c r="K6249" s="28" t="str">
        <f t="shared" si="198"/>
        <v/>
      </c>
    </row>
    <row r="6250" spans="1:11" x14ac:dyDescent="0.35">
      <c r="A6250" s="69">
        <f t="shared" si="199"/>
        <v>45809</v>
      </c>
      <c r="B6250" t="s">
        <v>914</v>
      </c>
      <c r="C6250" t="s">
        <v>272</v>
      </c>
      <c r="D6250" t="s">
        <v>891</v>
      </c>
      <c r="E6250" t="s">
        <v>318</v>
      </c>
      <c r="F6250" t="s">
        <v>319</v>
      </c>
      <c r="G6250" t="s">
        <v>10</v>
      </c>
      <c r="H6250">
        <v>44802</v>
      </c>
      <c r="I6250" s="68" t="str">
        <f>VLOOKUP(E6250,Refs!$P$2:$R$29,3,FALSE)</f>
        <v>Y56</v>
      </c>
      <c r="J6250" s="68" t="str">
        <f>VLOOKUP(E6250,Refs!$P$2:$S$29,4,FALSE)</f>
        <v>London</v>
      </c>
      <c r="K6250" s="28">
        <f t="shared" si="198"/>
        <v>44802</v>
      </c>
    </row>
    <row r="6251" spans="1:11" x14ac:dyDescent="0.35">
      <c r="A6251" s="69">
        <f t="shared" si="199"/>
        <v>45809</v>
      </c>
      <c r="B6251" t="s">
        <v>914</v>
      </c>
      <c r="C6251" t="s">
        <v>272</v>
      </c>
      <c r="D6251" t="s">
        <v>891</v>
      </c>
      <c r="E6251" t="s">
        <v>318</v>
      </c>
      <c r="F6251" t="s">
        <v>319</v>
      </c>
      <c r="G6251" t="s">
        <v>69</v>
      </c>
      <c r="H6251">
        <v>5940</v>
      </c>
      <c r="I6251" s="68" t="str">
        <f>VLOOKUP(E6251,Refs!$P$2:$R$29,3,FALSE)</f>
        <v>Y56</v>
      </c>
      <c r="J6251" s="68" t="str">
        <f>VLOOKUP(E6251,Refs!$P$2:$S$29,4,FALSE)</f>
        <v>London</v>
      </c>
      <c r="K6251" s="28">
        <f t="shared" si="198"/>
        <v>5940</v>
      </c>
    </row>
    <row r="6252" spans="1:11" x14ac:dyDescent="0.35">
      <c r="A6252" s="69">
        <f t="shared" si="199"/>
        <v>45809</v>
      </c>
      <c r="B6252" t="s">
        <v>914</v>
      </c>
      <c r="C6252" t="s">
        <v>272</v>
      </c>
      <c r="D6252" t="s">
        <v>891</v>
      </c>
      <c r="E6252" t="s">
        <v>318</v>
      </c>
      <c r="F6252" t="s">
        <v>319</v>
      </c>
      <c r="G6252" t="s">
        <v>20</v>
      </c>
      <c r="H6252">
        <v>43033</v>
      </c>
      <c r="I6252" s="68" t="str">
        <f>VLOOKUP(E6252,Refs!$P$2:$R$29,3,FALSE)</f>
        <v>Y56</v>
      </c>
      <c r="J6252" s="68" t="str">
        <f>VLOOKUP(E6252,Refs!$P$2:$S$29,4,FALSE)</f>
        <v>London</v>
      </c>
      <c r="K6252" s="28">
        <f t="shared" si="198"/>
        <v>43033</v>
      </c>
    </row>
    <row r="6253" spans="1:11" x14ac:dyDescent="0.35">
      <c r="A6253" s="69">
        <f t="shared" si="199"/>
        <v>45809</v>
      </c>
      <c r="B6253" t="s">
        <v>914</v>
      </c>
      <c r="C6253" t="s">
        <v>272</v>
      </c>
      <c r="D6253" t="s">
        <v>891</v>
      </c>
      <c r="E6253" t="s">
        <v>318</v>
      </c>
      <c r="F6253" t="s">
        <v>319</v>
      </c>
      <c r="G6253" t="s">
        <v>23</v>
      </c>
      <c r="H6253">
        <v>39811</v>
      </c>
      <c r="I6253" s="68" t="str">
        <f>VLOOKUP(E6253,Refs!$P$2:$R$29,3,FALSE)</f>
        <v>Y56</v>
      </c>
      <c r="J6253" s="68" t="str">
        <f>VLOOKUP(E6253,Refs!$P$2:$S$29,4,FALSE)</f>
        <v>London</v>
      </c>
      <c r="K6253" s="28">
        <f t="shared" si="198"/>
        <v>39811</v>
      </c>
    </row>
    <row r="6254" spans="1:11" x14ac:dyDescent="0.35">
      <c r="A6254" s="69">
        <f t="shared" si="199"/>
        <v>45809</v>
      </c>
      <c r="B6254" t="s">
        <v>914</v>
      </c>
      <c r="C6254" t="s">
        <v>272</v>
      </c>
      <c r="D6254" t="s">
        <v>891</v>
      </c>
      <c r="E6254" t="s">
        <v>318</v>
      </c>
      <c r="F6254" t="s">
        <v>319</v>
      </c>
      <c r="G6254" t="s">
        <v>19</v>
      </c>
      <c r="H6254">
        <v>688</v>
      </c>
      <c r="I6254" s="68" t="str">
        <f>VLOOKUP(E6254,Refs!$P$2:$R$29,3,FALSE)</f>
        <v>Y56</v>
      </c>
      <c r="J6254" s="68" t="str">
        <f>VLOOKUP(E6254,Refs!$P$2:$S$29,4,FALSE)</f>
        <v>London</v>
      </c>
      <c r="K6254" s="28">
        <f t="shared" si="198"/>
        <v>688</v>
      </c>
    </row>
    <row r="6255" spans="1:11" x14ac:dyDescent="0.35">
      <c r="A6255" s="69">
        <f t="shared" si="199"/>
        <v>45809</v>
      </c>
      <c r="B6255" t="s">
        <v>914</v>
      </c>
      <c r="C6255" t="s">
        <v>272</v>
      </c>
      <c r="D6255" t="s">
        <v>891</v>
      </c>
      <c r="E6255" t="s">
        <v>318</v>
      </c>
      <c r="F6255" t="s">
        <v>319</v>
      </c>
      <c r="G6255" t="s">
        <v>21</v>
      </c>
      <c r="H6255">
        <v>907493</v>
      </c>
      <c r="I6255" s="68" t="str">
        <f>VLOOKUP(E6255,Refs!$P$2:$R$29,3,FALSE)</f>
        <v>Y56</v>
      </c>
      <c r="J6255" s="68" t="str">
        <f>VLOOKUP(E6255,Refs!$P$2:$S$29,4,FALSE)</f>
        <v>London</v>
      </c>
      <c r="K6255" s="28">
        <f t="shared" si="198"/>
        <v>907493</v>
      </c>
    </row>
    <row r="6256" spans="1:11" x14ac:dyDescent="0.35">
      <c r="A6256" s="69">
        <f t="shared" si="199"/>
        <v>45809</v>
      </c>
      <c r="B6256" t="s">
        <v>914</v>
      </c>
      <c r="C6256" t="s">
        <v>272</v>
      </c>
      <c r="D6256" t="s">
        <v>891</v>
      </c>
      <c r="E6256" t="s">
        <v>318</v>
      </c>
      <c r="F6256" t="s">
        <v>319</v>
      </c>
      <c r="G6256" t="s">
        <v>70</v>
      </c>
      <c r="H6256">
        <v>103</v>
      </c>
      <c r="I6256" s="68" t="str">
        <f>VLOOKUP(E6256,Refs!$P$2:$R$29,3,FALSE)</f>
        <v>Y56</v>
      </c>
      <c r="J6256" s="68" t="str">
        <f>VLOOKUP(E6256,Refs!$P$2:$S$29,4,FALSE)</f>
        <v>London</v>
      </c>
      <c r="K6256" s="28">
        <f t="shared" si="198"/>
        <v>103</v>
      </c>
    </row>
    <row r="6257" spans="1:11" x14ac:dyDescent="0.35">
      <c r="A6257" s="69">
        <f t="shared" si="199"/>
        <v>45809</v>
      </c>
      <c r="B6257" t="s">
        <v>914</v>
      </c>
      <c r="C6257" t="s">
        <v>272</v>
      </c>
      <c r="D6257" t="s">
        <v>891</v>
      </c>
      <c r="E6257" t="s">
        <v>318</v>
      </c>
      <c r="F6257" t="s">
        <v>319</v>
      </c>
      <c r="G6257" t="s">
        <v>71</v>
      </c>
      <c r="H6257">
        <v>323</v>
      </c>
      <c r="I6257" s="68" t="str">
        <f>VLOOKUP(E6257,Refs!$P$2:$R$29,3,FALSE)</f>
        <v>Y56</v>
      </c>
      <c r="J6257" s="68" t="str">
        <f>VLOOKUP(E6257,Refs!$P$2:$S$29,4,FALSE)</f>
        <v>London</v>
      </c>
      <c r="K6257" s="28">
        <f t="shared" si="198"/>
        <v>323</v>
      </c>
    </row>
    <row r="6258" spans="1:11" x14ac:dyDescent="0.35">
      <c r="A6258" s="69">
        <f t="shared" si="199"/>
        <v>45809</v>
      </c>
      <c r="B6258" t="s">
        <v>914</v>
      </c>
      <c r="C6258" t="s">
        <v>272</v>
      </c>
      <c r="D6258" t="s">
        <v>891</v>
      </c>
      <c r="E6258" t="s">
        <v>318</v>
      </c>
      <c r="F6258" t="s">
        <v>319</v>
      </c>
      <c r="G6258" t="s">
        <v>72</v>
      </c>
      <c r="H6258">
        <v>112226</v>
      </c>
      <c r="I6258" s="68" t="str">
        <f>VLOOKUP(E6258,Refs!$P$2:$R$29,3,FALSE)</f>
        <v>Y56</v>
      </c>
      <c r="J6258" s="68" t="str">
        <f>VLOOKUP(E6258,Refs!$P$2:$S$29,4,FALSE)</f>
        <v>London</v>
      </c>
      <c r="K6258" s="28">
        <f t="shared" si="198"/>
        <v>112226</v>
      </c>
    </row>
    <row r="6259" spans="1:11" x14ac:dyDescent="0.35">
      <c r="A6259" s="69">
        <f t="shared" si="199"/>
        <v>45809</v>
      </c>
      <c r="B6259" t="s">
        <v>914</v>
      </c>
      <c r="C6259" t="s">
        <v>272</v>
      </c>
      <c r="D6259" t="s">
        <v>891</v>
      </c>
      <c r="E6259" t="s">
        <v>318</v>
      </c>
      <c r="F6259" t="s">
        <v>319</v>
      </c>
      <c r="G6259" t="s">
        <v>73</v>
      </c>
      <c r="H6259">
        <v>8775</v>
      </c>
      <c r="I6259" s="68" t="str">
        <f>VLOOKUP(E6259,Refs!$P$2:$R$29,3,FALSE)</f>
        <v>Y56</v>
      </c>
      <c r="J6259" s="68" t="str">
        <f>VLOOKUP(E6259,Refs!$P$2:$S$29,4,FALSE)</f>
        <v>London</v>
      </c>
      <c r="K6259" s="28">
        <f t="shared" si="198"/>
        <v>8775</v>
      </c>
    </row>
    <row r="6260" spans="1:11" x14ac:dyDescent="0.35">
      <c r="A6260" s="69">
        <f t="shared" si="199"/>
        <v>45809</v>
      </c>
      <c r="B6260" t="s">
        <v>914</v>
      </c>
      <c r="C6260" t="s">
        <v>272</v>
      </c>
      <c r="D6260" t="s">
        <v>891</v>
      </c>
      <c r="E6260" t="s">
        <v>318</v>
      </c>
      <c r="F6260" t="s">
        <v>319</v>
      </c>
      <c r="G6260" t="s">
        <v>74</v>
      </c>
      <c r="H6260">
        <v>78117311</v>
      </c>
      <c r="I6260" s="68" t="str">
        <f>VLOOKUP(E6260,Refs!$P$2:$R$29,3,FALSE)</f>
        <v>Y56</v>
      </c>
      <c r="J6260" s="68" t="str">
        <f>VLOOKUP(E6260,Refs!$P$2:$S$29,4,FALSE)</f>
        <v>London</v>
      </c>
      <c r="K6260" s="28">
        <f t="shared" si="198"/>
        <v>78117311</v>
      </c>
    </row>
    <row r="6261" spans="1:11" x14ac:dyDescent="0.35">
      <c r="A6261" s="69">
        <f t="shared" si="199"/>
        <v>45809</v>
      </c>
      <c r="B6261" t="s">
        <v>914</v>
      </c>
      <c r="C6261" t="s">
        <v>272</v>
      </c>
      <c r="D6261" t="s">
        <v>891</v>
      </c>
      <c r="E6261" t="s">
        <v>318</v>
      </c>
      <c r="F6261" t="s">
        <v>319</v>
      </c>
      <c r="G6261" t="s">
        <v>26</v>
      </c>
      <c r="H6261">
        <v>38378</v>
      </c>
      <c r="I6261" s="68" t="str">
        <f>VLOOKUP(E6261,Refs!$P$2:$R$29,3,FALSE)</f>
        <v>Y56</v>
      </c>
      <c r="J6261" s="68" t="str">
        <f>VLOOKUP(E6261,Refs!$P$2:$S$29,4,FALSE)</f>
        <v>London</v>
      </c>
      <c r="K6261" s="28">
        <f t="shared" si="198"/>
        <v>38378</v>
      </c>
    </row>
    <row r="6262" spans="1:11" x14ac:dyDescent="0.35">
      <c r="A6262" s="69">
        <f t="shared" si="199"/>
        <v>45809</v>
      </c>
      <c r="B6262" t="s">
        <v>914</v>
      </c>
      <c r="C6262" t="s">
        <v>272</v>
      </c>
      <c r="D6262" t="s">
        <v>891</v>
      </c>
      <c r="E6262" t="s">
        <v>318</v>
      </c>
      <c r="F6262" t="s">
        <v>319</v>
      </c>
      <c r="G6262" t="s">
        <v>75</v>
      </c>
      <c r="H6262">
        <v>1405</v>
      </c>
      <c r="I6262" s="68" t="str">
        <f>VLOOKUP(E6262,Refs!$P$2:$R$29,3,FALSE)</f>
        <v>Y56</v>
      </c>
      <c r="J6262" s="68" t="str">
        <f>VLOOKUP(E6262,Refs!$P$2:$S$29,4,FALSE)</f>
        <v>London</v>
      </c>
      <c r="K6262" s="28">
        <f t="shared" si="198"/>
        <v>1405</v>
      </c>
    </row>
    <row r="6263" spans="1:11" x14ac:dyDescent="0.35">
      <c r="A6263" s="69">
        <f t="shared" si="199"/>
        <v>45809</v>
      </c>
      <c r="B6263" t="s">
        <v>914</v>
      </c>
      <c r="C6263" t="s">
        <v>272</v>
      </c>
      <c r="D6263" t="s">
        <v>891</v>
      </c>
      <c r="E6263" t="s">
        <v>318</v>
      </c>
      <c r="F6263" t="s">
        <v>319</v>
      </c>
      <c r="G6263" t="s">
        <v>76</v>
      </c>
      <c r="H6263">
        <v>19607</v>
      </c>
      <c r="I6263" s="68" t="str">
        <f>VLOOKUP(E6263,Refs!$P$2:$R$29,3,FALSE)</f>
        <v>Y56</v>
      </c>
      <c r="J6263" s="68" t="str">
        <f>VLOOKUP(E6263,Refs!$P$2:$S$29,4,FALSE)</f>
        <v>London</v>
      </c>
      <c r="K6263" s="28">
        <f t="shared" si="198"/>
        <v>19607</v>
      </c>
    </row>
    <row r="6264" spans="1:11" x14ac:dyDescent="0.35">
      <c r="A6264" s="69">
        <f t="shared" si="199"/>
        <v>45809</v>
      </c>
      <c r="B6264" t="s">
        <v>914</v>
      </c>
      <c r="C6264" t="s">
        <v>272</v>
      </c>
      <c r="D6264" t="s">
        <v>891</v>
      </c>
      <c r="E6264" t="s">
        <v>318</v>
      </c>
      <c r="F6264" t="s">
        <v>319</v>
      </c>
      <c r="G6264" t="s">
        <v>77</v>
      </c>
      <c r="H6264">
        <v>6595</v>
      </c>
      <c r="I6264" s="68" t="str">
        <f>VLOOKUP(E6264,Refs!$P$2:$R$29,3,FALSE)</f>
        <v>Y56</v>
      </c>
      <c r="J6264" s="68" t="str">
        <f>VLOOKUP(E6264,Refs!$P$2:$S$29,4,FALSE)</f>
        <v>London</v>
      </c>
      <c r="K6264" s="28">
        <f t="shared" si="198"/>
        <v>6595</v>
      </c>
    </row>
    <row r="6265" spans="1:11" x14ac:dyDescent="0.35">
      <c r="A6265" s="69">
        <f t="shared" si="199"/>
        <v>45809</v>
      </c>
      <c r="B6265" t="s">
        <v>914</v>
      </c>
      <c r="C6265" t="s">
        <v>272</v>
      </c>
      <c r="D6265" t="s">
        <v>891</v>
      </c>
      <c r="E6265" t="s">
        <v>318</v>
      </c>
      <c r="F6265" t="s">
        <v>319</v>
      </c>
      <c r="G6265" t="s">
        <v>78</v>
      </c>
      <c r="H6265">
        <v>9164</v>
      </c>
      <c r="I6265" s="68" t="str">
        <f>VLOOKUP(E6265,Refs!$P$2:$R$29,3,FALSE)</f>
        <v>Y56</v>
      </c>
      <c r="J6265" s="68" t="str">
        <f>VLOOKUP(E6265,Refs!$P$2:$S$29,4,FALSE)</f>
        <v>London</v>
      </c>
      <c r="K6265" s="28">
        <f t="shared" si="198"/>
        <v>9164</v>
      </c>
    </row>
    <row r="6266" spans="1:11" x14ac:dyDescent="0.35">
      <c r="A6266" s="69">
        <f t="shared" si="199"/>
        <v>45809</v>
      </c>
      <c r="B6266" t="s">
        <v>914</v>
      </c>
      <c r="C6266" t="s">
        <v>272</v>
      </c>
      <c r="D6266" t="s">
        <v>891</v>
      </c>
      <c r="E6266" t="s">
        <v>318</v>
      </c>
      <c r="F6266" t="s">
        <v>319</v>
      </c>
      <c r="G6266" t="s">
        <v>79</v>
      </c>
      <c r="H6266">
        <v>1607</v>
      </c>
      <c r="I6266" s="68" t="str">
        <f>VLOOKUP(E6266,Refs!$P$2:$R$29,3,FALSE)</f>
        <v>Y56</v>
      </c>
      <c r="J6266" s="68" t="str">
        <f>VLOOKUP(E6266,Refs!$P$2:$S$29,4,FALSE)</f>
        <v>London</v>
      </c>
      <c r="K6266" s="28">
        <f t="shared" si="198"/>
        <v>1607</v>
      </c>
    </row>
    <row r="6267" spans="1:11" x14ac:dyDescent="0.35">
      <c r="A6267" s="69">
        <f t="shared" si="199"/>
        <v>45809</v>
      </c>
      <c r="B6267" t="s">
        <v>914</v>
      </c>
      <c r="C6267" t="s">
        <v>272</v>
      </c>
      <c r="D6267" t="s">
        <v>891</v>
      </c>
      <c r="E6267" t="s">
        <v>318</v>
      </c>
      <c r="F6267" t="s">
        <v>319</v>
      </c>
      <c r="G6267" t="s">
        <v>25</v>
      </c>
      <c r="H6267">
        <v>15778</v>
      </c>
      <c r="I6267" s="68" t="str">
        <f>VLOOKUP(E6267,Refs!$P$2:$R$29,3,FALSE)</f>
        <v>Y56</v>
      </c>
      <c r="J6267" s="68" t="str">
        <f>VLOOKUP(E6267,Refs!$P$2:$S$29,4,FALSE)</f>
        <v>London</v>
      </c>
      <c r="K6267" s="28">
        <f t="shared" si="198"/>
        <v>15778</v>
      </c>
    </row>
    <row r="6268" spans="1:11" x14ac:dyDescent="0.35">
      <c r="A6268" s="69">
        <f t="shared" si="199"/>
        <v>45809</v>
      </c>
      <c r="B6268" t="s">
        <v>914</v>
      </c>
      <c r="C6268" t="s">
        <v>272</v>
      </c>
      <c r="D6268" t="s">
        <v>891</v>
      </c>
      <c r="E6268" t="s">
        <v>318</v>
      </c>
      <c r="F6268" t="s">
        <v>319</v>
      </c>
      <c r="G6268" t="s">
        <v>80</v>
      </c>
      <c r="H6268">
        <v>21</v>
      </c>
      <c r="I6268" s="68" t="str">
        <f>VLOOKUP(E6268,Refs!$P$2:$R$29,3,FALSE)</f>
        <v>Y56</v>
      </c>
      <c r="J6268" s="68" t="str">
        <f>VLOOKUP(E6268,Refs!$P$2:$S$29,4,FALSE)</f>
        <v>London</v>
      </c>
      <c r="K6268" s="28">
        <f t="shared" si="198"/>
        <v>21</v>
      </c>
    </row>
    <row r="6269" spans="1:11" x14ac:dyDescent="0.35">
      <c r="A6269" s="69">
        <f t="shared" si="199"/>
        <v>45809</v>
      </c>
      <c r="B6269" t="s">
        <v>914</v>
      </c>
      <c r="C6269" t="s">
        <v>272</v>
      </c>
      <c r="D6269" t="s">
        <v>891</v>
      </c>
      <c r="E6269" t="s">
        <v>318</v>
      </c>
      <c r="F6269" t="s">
        <v>319</v>
      </c>
      <c r="G6269" t="s">
        <v>81</v>
      </c>
      <c r="H6269">
        <v>6772</v>
      </c>
      <c r="I6269" s="68" t="str">
        <f>VLOOKUP(E6269,Refs!$P$2:$R$29,3,FALSE)</f>
        <v>Y56</v>
      </c>
      <c r="J6269" s="68" t="str">
        <f>VLOOKUP(E6269,Refs!$P$2:$S$29,4,FALSE)</f>
        <v>London</v>
      </c>
      <c r="K6269" s="28">
        <f t="shared" si="198"/>
        <v>6772</v>
      </c>
    </row>
    <row r="6270" spans="1:11" x14ac:dyDescent="0.35">
      <c r="A6270" s="69">
        <f t="shared" si="199"/>
        <v>45809</v>
      </c>
      <c r="B6270" t="s">
        <v>914</v>
      </c>
      <c r="C6270" t="s">
        <v>272</v>
      </c>
      <c r="D6270" t="s">
        <v>891</v>
      </c>
      <c r="E6270" t="s">
        <v>318</v>
      </c>
      <c r="F6270" t="s">
        <v>319</v>
      </c>
      <c r="G6270" t="s">
        <v>82</v>
      </c>
      <c r="H6270">
        <v>1338</v>
      </c>
      <c r="I6270" s="68" t="str">
        <f>VLOOKUP(E6270,Refs!$P$2:$R$29,3,FALSE)</f>
        <v>Y56</v>
      </c>
      <c r="J6270" s="68" t="str">
        <f>VLOOKUP(E6270,Refs!$P$2:$S$29,4,FALSE)</f>
        <v>London</v>
      </c>
      <c r="K6270" s="28">
        <f t="shared" si="198"/>
        <v>1338</v>
      </c>
    </row>
    <row r="6271" spans="1:11" x14ac:dyDescent="0.35">
      <c r="A6271" s="69">
        <f t="shared" si="199"/>
        <v>45809</v>
      </c>
      <c r="B6271" t="s">
        <v>914</v>
      </c>
      <c r="C6271" t="s">
        <v>272</v>
      </c>
      <c r="D6271" t="s">
        <v>891</v>
      </c>
      <c r="E6271" t="s">
        <v>318</v>
      </c>
      <c r="F6271" t="s">
        <v>319</v>
      </c>
      <c r="G6271" t="s">
        <v>83</v>
      </c>
      <c r="H6271">
        <v>8348</v>
      </c>
      <c r="I6271" s="68" t="str">
        <f>VLOOKUP(E6271,Refs!$P$2:$R$29,3,FALSE)</f>
        <v>Y56</v>
      </c>
      <c r="J6271" s="68" t="str">
        <f>VLOOKUP(E6271,Refs!$P$2:$S$29,4,FALSE)</f>
        <v>London</v>
      </c>
      <c r="K6271" s="28">
        <f t="shared" si="198"/>
        <v>8348</v>
      </c>
    </row>
    <row r="6272" spans="1:11" x14ac:dyDescent="0.35">
      <c r="A6272" s="69">
        <f t="shared" si="199"/>
        <v>45809</v>
      </c>
      <c r="B6272" t="s">
        <v>914</v>
      </c>
      <c r="C6272" t="s">
        <v>272</v>
      </c>
      <c r="D6272" t="s">
        <v>891</v>
      </c>
      <c r="E6272" t="s">
        <v>318</v>
      </c>
      <c r="F6272" t="s">
        <v>319</v>
      </c>
      <c r="G6272" t="s">
        <v>84</v>
      </c>
      <c r="H6272">
        <v>27123</v>
      </c>
      <c r="I6272" s="68" t="str">
        <f>VLOOKUP(E6272,Refs!$P$2:$R$29,3,FALSE)</f>
        <v>Y56</v>
      </c>
      <c r="J6272" s="68" t="str">
        <f>VLOOKUP(E6272,Refs!$P$2:$S$29,4,FALSE)</f>
        <v>London</v>
      </c>
      <c r="K6272" s="28">
        <f t="shared" si="198"/>
        <v>27123</v>
      </c>
    </row>
    <row r="6273" spans="1:11" x14ac:dyDescent="0.35">
      <c r="A6273" s="69">
        <f t="shared" si="199"/>
        <v>45809</v>
      </c>
      <c r="B6273" t="s">
        <v>914</v>
      </c>
      <c r="C6273" t="s">
        <v>272</v>
      </c>
      <c r="D6273" t="s">
        <v>891</v>
      </c>
      <c r="E6273" t="s">
        <v>318</v>
      </c>
      <c r="F6273" t="s">
        <v>319</v>
      </c>
      <c r="G6273" t="s">
        <v>85</v>
      </c>
      <c r="H6273">
        <v>1793</v>
      </c>
      <c r="I6273" s="68" t="str">
        <f>VLOOKUP(E6273,Refs!$P$2:$R$29,3,FALSE)</f>
        <v>Y56</v>
      </c>
      <c r="J6273" s="68" t="str">
        <f>VLOOKUP(E6273,Refs!$P$2:$S$29,4,FALSE)</f>
        <v>London</v>
      </c>
      <c r="K6273" s="28">
        <f t="shared" si="198"/>
        <v>1793</v>
      </c>
    </row>
    <row r="6274" spans="1:11" x14ac:dyDescent="0.35">
      <c r="A6274" s="69">
        <f t="shared" si="199"/>
        <v>45809</v>
      </c>
      <c r="B6274" t="s">
        <v>914</v>
      </c>
      <c r="C6274" t="s">
        <v>272</v>
      </c>
      <c r="D6274" t="s">
        <v>891</v>
      </c>
      <c r="E6274" t="s">
        <v>318</v>
      </c>
      <c r="F6274" t="s">
        <v>319</v>
      </c>
      <c r="G6274" t="s">
        <v>86</v>
      </c>
      <c r="H6274">
        <v>906</v>
      </c>
      <c r="I6274" s="68" t="str">
        <f>VLOOKUP(E6274,Refs!$P$2:$R$29,3,FALSE)</f>
        <v>Y56</v>
      </c>
      <c r="J6274" s="68" t="str">
        <f>VLOOKUP(E6274,Refs!$P$2:$S$29,4,FALSE)</f>
        <v>London</v>
      </c>
      <c r="K6274" s="28">
        <f t="shared" ref="K6274:K6337" si="200">IF(OR(H6274="NULL",H6274=0,H6274=""),"",H6274)</f>
        <v>906</v>
      </c>
    </row>
    <row r="6275" spans="1:11" x14ac:dyDescent="0.35">
      <c r="A6275" s="69">
        <f t="shared" ref="A6275:A6338" si="201">DATEVALUE(RIGHT(B6275,8))</f>
        <v>45809</v>
      </c>
      <c r="B6275" t="s">
        <v>914</v>
      </c>
      <c r="C6275" t="s">
        <v>272</v>
      </c>
      <c r="D6275" t="s">
        <v>891</v>
      </c>
      <c r="E6275" t="s">
        <v>318</v>
      </c>
      <c r="F6275" t="s">
        <v>319</v>
      </c>
      <c r="G6275" t="s">
        <v>87</v>
      </c>
      <c r="H6275">
        <v>11563</v>
      </c>
      <c r="I6275" s="68" t="str">
        <f>VLOOKUP(E6275,Refs!$P$2:$R$29,3,FALSE)</f>
        <v>Y56</v>
      </c>
      <c r="J6275" s="68" t="str">
        <f>VLOOKUP(E6275,Refs!$P$2:$S$29,4,FALSE)</f>
        <v>London</v>
      </c>
      <c r="K6275" s="28">
        <f t="shared" si="200"/>
        <v>11563</v>
      </c>
    </row>
    <row r="6276" spans="1:11" x14ac:dyDescent="0.35">
      <c r="A6276" s="69">
        <f t="shared" si="201"/>
        <v>45809</v>
      </c>
      <c r="B6276" t="s">
        <v>914</v>
      </c>
      <c r="C6276" t="s">
        <v>272</v>
      </c>
      <c r="D6276" t="s">
        <v>891</v>
      </c>
      <c r="E6276" t="s">
        <v>318</v>
      </c>
      <c r="F6276" t="s">
        <v>319</v>
      </c>
      <c r="G6276" t="s">
        <v>88</v>
      </c>
      <c r="H6276">
        <v>45791</v>
      </c>
      <c r="I6276" s="68" t="str">
        <f>VLOOKUP(E6276,Refs!$P$2:$R$29,3,FALSE)</f>
        <v>Y56</v>
      </c>
      <c r="J6276" s="68" t="str">
        <f>VLOOKUP(E6276,Refs!$P$2:$S$29,4,FALSE)</f>
        <v>London</v>
      </c>
      <c r="K6276" s="28">
        <f t="shared" si="200"/>
        <v>45791</v>
      </c>
    </row>
    <row r="6277" spans="1:11" x14ac:dyDescent="0.35">
      <c r="A6277" s="69">
        <f t="shared" si="201"/>
        <v>45809</v>
      </c>
      <c r="B6277" t="s">
        <v>914</v>
      </c>
      <c r="C6277" t="s">
        <v>272</v>
      </c>
      <c r="D6277" t="s">
        <v>891</v>
      </c>
      <c r="E6277" t="s">
        <v>318</v>
      </c>
      <c r="F6277" t="s">
        <v>319</v>
      </c>
      <c r="G6277" t="s">
        <v>89</v>
      </c>
      <c r="H6277">
        <v>37362</v>
      </c>
      <c r="I6277" s="68" t="str">
        <f>VLOOKUP(E6277,Refs!$P$2:$R$29,3,FALSE)</f>
        <v>Y56</v>
      </c>
      <c r="J6277" s="68" t="str">
        <f>VLOOKUP(E6277,Refs!$P$2:$S$29,4,FALSE)</f>
        <v>London</v>
      </c>
      <c r="K6277" s="28">
        <f t="shared" si="200"/>
        <v>37362</v>
      </c>
    </row>
    <row r="6278" spans="1:11" x14ac:dyDescent="0.35">
      <c r="A6278" s="69">
        <f t="shared" si="201"/>
        <v>45809</v>
      </c>
      <c r="B6278" t="s">
        <v>914</v>
      </c>
      <c r="C6278" t="s">
        <v>272</v>
      </c>
      <c r="D6278" t="s">
        <v>891</v>
      </c>
      <c r="E6278" t="s">
        <v>318</v>
      </c>
      <c r="F6278" t="s">
        <v>319</v>
      </c>
      <c r="G6278" t="s">
        <v>27</v>
      </c>
      <c r="H6278">
        <v>3685</v>
      </c>
      <c r="I6278" s="68" t="str">
        <f>VLOOKUP(E6278,Refs!$P$2:$R$29,3,FALSE)</f>
        <v>Y56</v>
      </c>
      <c r="J6278" s="68" t="str">
        <f>VLOOKUP(E6278,Refs!$P$2:$S$29,4,FALSE)</f>
        <v>London</v>
      </c>
      <c r="K6278" s="28">
        <f t="shared" si="200"/>
        <v>3685</v>
      </c>
    </row>
    <row r="6279" spans="1:11" x14ac:dyDescent="0.35">
      <c r="A6279" s="69">
        <f t="shared" si="201"/>
        <v>45809</v>
      </c>
      <c r="B6279" t="s">
        <v>914</v>
      </c>
      <c r="C6279" t="s">
        <v>272</v>
      </c>
      <c r="D6279" t="s">
        <v>891</v>
      </c>
      <c r="E6279" t="s">
        <v>318</v>
      </c>
      <c r="F6279" t="s">
        <v>319</v>
      </c>
      <c r="G6279" t="s">
        <v>29</v>
      </c>
      <c r="H6279">
        <v>4378</v>
      </c>
      <c r="I6279" s="68" t="str">
        <f>VLOOKUP(E6279,Refs!$P$2:$R$29,3,FALSE)</f>
        <v>Y56</v>
      </c>
      <c r="J6279" s="68" t="str">
        <f>VLOOKUP(E6279,Refs!$P$2:$S$29,4,FALSE)</f>
        <v>London</v>
      </c>
      <c r="K6279" s="28">
        <f t="shared" si="200"/>
        <v>4378</v>
      </c>
    </row>
    <row r="6280" spans="1:11" x14ac:dyDescent="0.35">
      <c r="A6280" s="69">
        <f t="shared" si="201"/>
        <v>45809</v>
      </c>
      <c r="B6280" t="s">
        <v>914</v>
      </c>
      <c r="C6280" t="s">
        <v>272</v>
      </c>
      <c r="D6280" t="s">
        <v>891</v>
      </c>
      <c r="E6280" t="s">
        <v>318</v>
      </c>
      <c r="F6280" t="s">
        <v>319</v>
      </c>
      <c r="G6280" t="s">
        <v>90</v>
      </c>
      <c r="H6280">
        <v>3675</v>
      </c>
      <c r="I6280" s="68" t="str">
        <f>VLOOKUP(E6280,Refs!$P$2:$R$29,3,FALSE)</f>
        <v>Y56</v>
      </c>
      <c r="J6280" s="68" t="str">
        <f>VLOOKUP(E6280,Refs!$P$2:$S$29,4,FALSE)</f>
        <v>London</v>
      </c>
      <c r="K6280" s="28">
        <f t="shared" si="200"/>
        <v>3675</v>
      </c>
    </row>
    <row r="6281" spans="1:11" x14ac:dyDescent="0.35">
      <c r="A6281" s="69">
        <f t="shared" si="201"/>
        <v>45809</v>
      </c>
      <c r="B6281" t="s">
        <v>914</v>
      </c>
      <c r="C6281" t="s">
        <v>272</v>
      </c>
      <c r="D6281" t="s">
        <v>891</v>
      </c>
      <c r="E6281" t="s">
        <v>318</v>
      </c>
      <c r="F6281" t="s">
        <v>319</v>
      </c>
      <c r="G6281" t="s">
        <v>91</v>
      </c>
      <c r="H6281">
        <v>39</v>
      </c>
      <c r="I6281" s="68" t="str">
        <f>VLOOKUP(E6281,Refs!$P$2:$R$29,3,FALSE)</f>
        <v>Y56</v>
      </c>
      <c r="J6281" s="68" t="str">
        <f>VLOOKUP(E6281,Refs!$P$2:$S$29,4,FALSE)</f>
        <v>London</v>
      </c>
      <c r="K6281" s="28">
        <f t="shared" si="200"/>
        <v>39</v>
      </c>
    </row>
    <row r="6282" spans="1:11" x14ac:dyDescent="0.35">
      <c r="A6282" s="69">
        <f t="shared" si="201"/>
        <v>45809</v>
      </c>
      <c r="B6282" t="s">
        <v>914</v>
      </c>
      <c r="C6282" t="s">
        <v>272</v>
      </c>
      <c r="D6282" t="s">
        <v>891</v>
      </c>
      <c r="E6282" t="s">
        <v>318</v>
      </c>
      <c r="F6282" t="s">
        <v>319</v>
      </c>
      <c r="G6282" t="s">
        <v>92</v>
      </c>
      <c r="H6282">
        <v>1751</v>
      </c>
      <c r="I6282" s="68" t="str">
        <f>VLOOKUP(E6282,Refs!$P$2:$R$29,3,FALSE)</f>
        <v>Y56</v>
      </c>
      <c r="J6282" s="68" t="str">
        <f>VLOOKUP(E6282,Refs!$P$2:$S$29,4,FALSE)</f>
        <v>London</v>
      </c>
      <c r="K6282" s="28">
        <f t="shared" si="200"/>
        <v>1751</v>
      </c>
    </row>
    <row r="6283" spans="1:11" x14ac:dyDescent="0.35">
      <c r="A6283" s="69">
        <f t="shared" si="201"/>
        <v>45809</v>
      </c>
      <c r="B6283" t="s">
        <v>914</v>
      </c>
      <c r="C6283" t="s">
        <v>272</v>
      </c>
      <c r="D6283" t="s">
        <v>891</v>
      </c>
      <c r="E6283" t="s">
        <v>318</v>
      </c>
      <c r="F6283" t="s">
        <v>319</v>
      </c>
      <c r="G6283" t="s">
        <v>93</v>
      </c>
      <c r="H6283">
        <v>148</v>
      </c>
      <c r="I6283" s="68" t="str">
        <f>VLOOKUP(E6283,Refs!$P$2:$R$29,3,FALSE)</f>
        <v>Y56</v>
      </c>
      <c r="J6283" s="68" t="str">
        <f>VLOOKUP(E6283,Refs!$P$2:$S$29,4,FALSE)</f>
        <v>London</v>
      </c>
      <c r="K6283" s="28">
        <f t="shared" si="200"/>
        <v>148</v>
      </c>
    </row>
    <row r="6284" spans="1:11" x14ac:dyDescent="0.35">
      <c r="A6284" s="69">
        <f t="shared" si="201"/>
        <v>45809</v>
      </c>
      <c r="B6284" t="s">
        <v>914</v>
      </c>
      <c r="C6284" t="s">
        <v>272</v>
      </c>
      <c r="D6284" t="s">
        <v>891</v>
      </c>
      <c r="E6284" t="s">
        <v>318</v>
      </c>
      <c r="F6284" t="s">
        <v>319</v>
      </c>
      <c r="G6284" t="s">
        <v>94</v>
      </c>
      <c r="H6284">
        <v>1060</v>
      </c>
      <c r="I6284" s="68" t="str">
        <f>VLOOKUP(E6284,Refs!$P$2:$R$29,3,FALSE)</f>
        <v>Y56</v>
      </c>
      <c r="J6284" s="68" t="str">
        <f>VLOOKUP(E6284,Refs!$P$2:$S$29,4,FALSE)</f>
        <v>London</v>
      </c>
      <c r="K6284" s="28">
        <f t="shared" si="200"/>
        <v>1060</v>
      </c>
    </row>
    <row r="6285" spans="1:11" x14ac:dyDescent="0.35">
      <c r="A6285" s="69">
        <f t="shared" si="201"/>
        <v>45809</v>
      </c>
      <c r="B6285" t="s">
        <v>914</v>
      </c>
      <c r="C6285" t="s">
        <v>272</v>
      </c>
      <c r="D6285" t="s">
        <v>891</v>
      </c>
      <c r="E6285" t="s">
        <v>318</v>
      </c>
      <c r="F6285" t="s">
        <v>319</v>
      </c>
      <c r="G6285" t="s">
        <v>95</v>
      </c>
      <c r="H6285">
        <v>66</v>
      </c>
      <c r="I6285" s="68" t="str">
        <f>VLOOKUP(E6285,Refs!$P$2:$R$29,3,FALSE)</f>
        <v>Y56</v>
      </c>
      <c r="J6285" s="68" t="str">
        <f>VLOOKUP(E6285,Refs!$P$2:$S$29,4,FALSE)</f>
        <v>London</v>
      </c>
      <c r="K6285" s="28">
        <f t="shared" si="200"/>
        <v>66</v>
      </c>
    </row>
    <row r="6286" spans="1:11" x14ac:dyDescent="0.35">
      <c r="A6286" s="69">
        <f t="shared" si="201"/>
        <v>45809</v>
      </c>
      <c r="B6286" t="s">
        <v>914</v>
      </c>
      <c r="C6286" t="s">
        <v>272</v>
      </c>
      <c r="D6286" t="s">
        <v>891</v>
      </c>
      <c r="E6286" t="s">
        <v>318</v>
      </c>
      <c r="F6286" t="s">
        <v>319</v>
      </c>
      <c r="G6286" t="s">
        <v>96</v>
      </c>
      <c r="H6286">
        <v>4186</v>
      </c>
      <c r="I6286" s="68" t="str">
        <f>VLOOKUP(E6286,Refs!$P$2:$R$29,3,FALSE)</f>
        <v>Y56</v>
      </c>
      <c r="J6286" s="68" t="str">
        <f>VLOOKUP(E6286,Refs!$P$2:$S$29,4,FALSE)</f>
        <v>London</v>
      </c>
      <c r="K6286" s="28">
        <f t="shared" si="200"/>
        <v>4186</v>
      </c>
    </row>
    <row r="6287" spans="1:11" x14ac:dyDescent="0.35">
      <c r="A6287" s="69">
        <f t="shared" si="201"/>
        <v>45809</v>
      </c>
      <c r="B6287" t="s">
        <v>914</v>
      </c>
      <c r="C6287" t="s">
        <v>272</v>
      </c>
      <c r="D6287" t="s">
        <v>891</v>
      </c>
      <c r="E6287" t="s">
        <v>318</v>
      </c>
      <c r="F6287" t="s">
        <v>319</v>
      </c>
      <c r="G6287" t="s">
        <v>31</v>
      </c>
      <c r="H6287">
        <v>3319</v>
      </c>
      <c r="I6287" s="68" t="str">
        <f>VLOOKUP(E6287,Refs!$P$2:$R$29,3,FALSE)</f>
        <v>Y56</v>
      </c>
      <c r="J6287" s="68" t="str">
        <f>VLOOKUP(E6287,Refs!$P$2:$S$29,4,FALSE)</f>
        <v>London</v>
      </c>
      <c r="K6287" s="28">
        <f t="shared" si="200"/>
        <v>3319</v>
      </c>
    </row>
    <row r="6288" spans="1:11" x14ac:dyDescent="0.35">
      <c r="A6288" s="69">
        <f t="shared" si="201"/>
        <v>45809</v>
      </c>
      <c r="B6288" t="s">
        <v>914</v>
      </c>
      <c r="C6288" t="s">
        <v>272</v>
      </c>
      <c r="D6288" t="s">
        <v>891</v>
      </c>
      <c r="E6288" t="s">
        <v>318</v>
      </c>
      <c r="F6288" t="s">
        <v>319</v>
      </c>
      <c r="G6288" t="s">
        <v>97</v>
      </c>
      <c r="H6288">
        <v>7734</v>
      </c>
      <c r="I6288" s="68" t="str">
        <f>VLOOKUP(E6288,Refs!$P$2:$R$29,3,FALSE)</f>
        <v>Y56</v>
      </c>
      <c r="J6288" s="68" t="str">
        <f>VLOOKUP(E6288,Refs!$P$2:$S$29,4,FALSE)</f>
        <v>London</v>
      </c>
      <c r="K6288" s="28">
        <f t="shared" si="200"/>
        <v>7734</v>
      </c>
    </row>
    <row r="6289" spans="1:11" x14ac:dyDescent="0.35">
      <c r="A6289" s="69">
        <f t="shared" si="201"/>
        <v>45809</v>
      </c>
      <c r="B6289" t="s">
        <v>914</v>
      </c>
      <c r="C6289" t="s">
        <v>272</v>
      </c>
      <c r="D6289" t="s">
        <v>891</v>
      </c>
      <c r="E6289" t="s">
        <v>318</v>
      </c>
      <c r="F6289" t="s">
        <v>319</v>
      </c>
      <c r="G6289" t="s">
        <v>98</v>
      </c>
      <c r="H6289">
        <v>3875</v>
      </c>
      <c r="I6289" s="68" t="str">
        <f>VLOOKUP(E6289,Refs!$P$2:$R$29,3,FALSE)</f>
        <v>Y56</v>
      </c>
      <c r="J6289" s="68" t="str">
        <f>VLOOKUP(E6289,Refs!$P$2:$S$29,4,FALSE)</f>
        <v>London</v>
      </c>
      <c r="K6289" s="28">
        <f t="shared" si="200"/>
        <v>3875</v>
      </c>
    </row>
    <row r="6290" spans="1:11" x14ac:dyDescent="0.35">
      <c r="A6290" s="69">
        <f t="shared" si="201"/>
        <v>45809</v>
      </c>
      <c r="B6290" t="s">
        <v>914</v>
      </c>
      <c r="C6290" t="s">
        <v>272</v>
      </c>
      <c r="D6290" t="s">
        <v>891</v>
      </c>
      <c r="E6290" t="s">
        <v>318</v>
      </c>
      <c r="F6290" t="s">
        <v>319</v>
      </c>
      <c r="G6290" t="s">
        <v>99</v>
      </c>
      <c r="H6290">
        <v>3491</v>
      </c>
      <c r="I6290" s="68" t="str">
        <f>VLOOKUP(E6290,Refs!$P$2:$R$29,3,FALSE)</f>
        <v>Y56</v>
      </c>
      <c r="J6290" s="68" t="str">
        <f>VLOOKUP(E6290,Refs!$P$2:$S$29,4,FALSE)</f>
        <v>London</v>
      </c>
      <c r="K6290" s="28">
        <f t="shared" si="200"/>
        <v>3491</v>
      </c>
    </row>
    <row r="6291" spans="1:11" x14ac:dyDescent="0.35">
      <c r="A6291" s="69">
        <f t="shared" si="201"/>
        <v>45809</v>
      </c>
      <c r="B6291" t="s">
        <v>914</v>
      </c>
      <c r="C6291" t="s">
        <v>272</v>
      </c>
      <c r="D6291" t="s">
        <v>891</v>
      </c>
      <c r="E6291" t="s">
        <v>318</v>
      </c>
      <c r="F6291" t="s">
        <v>319</v>
      </c>
      <c r="G6291" t="s">
        <v>100</v>
      </c>
      <c r="H6291">
        <v>384</v>
      </c>
      <c r="I6291" s="68" t="str">
        <f>VLOOKUP(E6291,Refs!$P$2:$R$29,3,FALSE)</f>
        <v>Y56</v>
      </c>
      <c r="J6291" s="68" t="str">
        <f>VLOOKUP(E6291,Refs!$P$2:$S$29,4,FALSE)</f>
        <v>London</v>
      </c>
      <c r="K6291" s="28">
        <f t="shared" si="200"/>
        <v>384</v>
      </c>
    </row>
    <row r="6292" spans="1:11" x14ac:dyDescent="0.35">
      <c r="A6292" s="69">
        <f t="shared" si="201"/>
        <v>45809</v>
      </c>
      <c r="B6292" t="s">
        <v>914</v>
      </c>
      <c r="C6292" t="s">
        <v>272</v>
      </c>
      <c r="D6292" t="s">
        <v>891</v>
      </c>
      <c r="E6292" t="s">
        <v>318</v>
      </c>
      <c r="F6292" t="s">
        <v>319</v>
      </c>
      <c r="G6292" t="s">
        <v>101</v>
      </c>
      <c r="H6292">
        <v>976</v>
      </c>
      <c r="I6292" s="68" t="str">
        <f>VLOOKUP(E6292,Refs!$P$2:$R$29,3,FALSE)</f>
        <v>Y56</v>
      </c>
      <c r="J6292" s="68" t="str">
        <f>VLOOKUP(E6292,Refs!$P$2:$S$29,4,FALSE)</f>
        <v>London</v>
      </c>
      <c r="K6292" s="28">
        <f t="shared" si="200"/>
        <v>976</v>
      </c>
    </row>
    <row r="6293" spans="1:11" x14ac:dyDescent="0.35">
      <c r="A6293" s="69">
        <f t="shared" si="201"/>
        <v>45809</v>
      </c>
      <c r="B6293" t="s">
        <v>914</v>
      </c>
      <c r="C6293" t="s">
        <v>272</v>
      </c>
      <c r="D6293" t="s">
        <v>891</v>
      </c>
      <c r="E6293" t="s">
        <v>318</v>
      </c>
      <c r="F6293" t="s">
        <v>319</v>
      </c>
      <c r="G6293" t="s">
        <v>102</v>
      </c>
      <c r="H6293">
        <v>150</v>
      </c>
      <c r="I6293" s="68" t="str">
        <f>VLOOKUP(E6293,Refs!$P$2:$R$29,3,FALSE)</f>
        <v>Y56</v>
      </c>
      <c r="J6293" s="68" t="str">
        <f>VLOOKUP(E6293,Refs!$P$2:$S$29,4,FALSE)</f>
        <v>London</v>
      </c>
      <c r="K6293" s="28">
        <f t="shared" si="200"/>
        <v>150</v>
      </c>
    </row>
    <row r="6294" spans="1:11" x14ac:dyDescent="0.35">
      <c r="A6294" s="69">
        <f t="shared" si="201"/>
        <v>45809</v>
      </c>
      <c r="B6294" t="s">
        <v>914</v>
      </c>
      <c r="C6294" t="s">
        <v>272</v>
      </c>
      <c r="D6294" t="s">
        <v>891</v>
      </c>
      <c r="E6294" t="s">
        <v>318</v>
      </c>
      <c r="F6294" t="s">
        <v>319</v>
      </c>
      <c r="G6294" t="s">
        <v>103</v>
      </c>
      <c r="H6294">
        <v>3054</v>
      </c>
      <c r="I6294" s="68" t="str">
        <f>VLOOKUP(E6294,Refs!$P$2:$R$29,3,FALSE)</f>
        <v>Y56</v>
      </c>
      <c r="J6294" s="68" t="str">
        <f>VLOOKUP(E6294,Refs!$P$2:$S$29,4,FALSE)</f>
        <v>London</v>
      </c>
      <c r="K6294" s="28">
        <f t="shared" si="200"/>
        <v>3054</v>
      </c>
    </row>
    <row r="6295" spans="1:11" x14ac:dyDescent="0.35">
      <c r="A6295" s="69">
        <f t="shared" si="201"/>
        <v>45809</v>
      </c>
      <c r="B6295" t="s">
        <v>914</v>
      </c>
      <c r="C6295" t="s">
        <v>272</v>
      </c>
      <c r="D6295" t="s">
        <v>891</v>
      </c>
      <c r="E6295" t="s">
        <v>318</v>
      </c>
      <c r="F6295" t="s">
        <v>319</v>
      </c>
      <c r="G6295" t="s">
        <v>104</v>
      </c>
      <c r="H6295">
        <v>33736403</v>
      </c>
      <c r="I6295" s="68" t="str">
        <f>VLOOKUP(E6295,Refs!$P$2:$R$29,3,FALSE)</f>
        <v>Y56</v>
      </c>
      <c r="J6295" s="68" t="str">
        <f>VLOOKUP(E6295,Refs!$P$2:$S$29,4,FALSE)</f>
        <v>London</v>
      </c>
      <c r="K6295" s="28">
        <f t="shared" si="200"/>
        <v>33736403</v>
      </c>
    </row>
    <row r="6296" spans="1:11" x14ac:dyDescent="0.35">
      <c r="A6296" s="69">
        <f t="shared" si="201"/>
        <v>45809</v>
      </c>
      <c r="B6296" t="s">
        <v>914</v>
      </c>
      <c r="C6296" t="s">
        <v>272</v>
      </c>
      <c r="D6296" t="s">
        <v>891</v>
      </c>
      <c r="E6296" t="s">
        <v>318</v>
      </c>
      <c r="F6296" t="s">
        <v>319</v>
      </c>
      <c r="G6296" t="s">
        <v>105</v>
      </c>
      <c r="H6296">
        <v>4633</v>
      </c>
      <c r="I6296" s="68" t="str">
        <f>VLOOKUP(E6296,Refs!$P$2:$R$29,3,FALSE)</f>
        <v>Y56</v>
      </c>
      <c r="J6296" s="68" t="str">
        <f>VLOOKUP(E6296,Refs!$P$2:$S$29,4,FALSE)</f>
        <v>London</v>
      </c>
      <c r="K6296" s="28">
        <f t="shared" si="200"/>
        <v>4633</v>
      </c>
    </row>
    <row r="6297" spans="1:11" x14ac:dyDescent="0.35">
      <c r="A6297" s="69">
        <f t="shared" si="201"/>
        <v>45809</v>
      </c>
      <c r="B6297" t="s">
        <v>914</v>
      </c>
      <c r="C6297" t="s">
        <v>272</v>
      </c>
      <c r="D6297" t="s">
        <v>891</v>
      </c>
      <c r="E6297" t="s">
        <v>318</v>
      </c>
      <c r="F6297" t="s">
        <v>319</v>
      </c>
      <c r="G6297" t="s">
        <v>106</v>
      </c>
      <c r="H6297">
        <v>2237</v>
      </c>
      <c r="I6297" s="68" t="str">
        <f>VLOOKUP(E6297,Refs!$P$2:$R$29,3,FALSE)</f>
        <v>Y56</v>
      </c>
      <c r="J6297" s="68" t="str">
        <f>VLOOKUP(E6297,Refs!$P$2:$S$29,4,FALSE)</f>
        <v>London</v>
      </c>
      <c r="K6297" s="28">
        <f t="shared" si="200"/>
        <v>2237</v>
      </c>
    </row>
    <row r="6298" spans="1:11" x14ac:dyDescent="0.35">
      <c r="A6298" s="69">
        <f t="shared" si="201"/>
        <v>45809</v>
      </c>
      <c r="B6298" t="s">
        <v>914</v>
      </c>
      <c r="C6298" t="s">
        <v>272</v>
      </c>
      <c r="D6298" t="s">
        <v>891</v>
      </c>
      <c r="E6298" t="s">
        <v>318</v>
      </c>
      <c r="F6298" t="s">
        <v>319</v>
      </c>
      <c r="G6298" t="s">
        <v>107</v>
      </c>
      <c r="H6298">
        <v>117</v>
      </c>
      <c r="I6298" s="68" t="str">
        <f>VLOOKUP(E6298,Refs!$P$2:$R$29,3,FALSE)</f>
        <v>Y56</v>
      </c>
      <c r="J6298" s="68" t="str">
        <f>VLOOKUP(E6298,Refs!$P$2:$S$29,4,FALSE)</f>
        <v>London</v>
      </c>
      <c r="K6298" s="28">
        <f t="shared" si="200"/>
        <v>117</v>
      </c>
    </row>
    <row r="6299" spans="1:11" x14ac:dyDescent="0.35">
      <c r="A6299" s="69">
        <f t="shared" si="201"/>
        <v>45809</v>
      </c>
      <c r="B6299" t="s">
        <v>914</v>
      </c>
      <c r="C6299" t="s">
        <v>272</v>
      </c>
      <c r="D6299" t="s">
        <v>891</v>
      </c>
      <c r="E6299" t="s">
        <v>318</v>
      </c>
      <c r="F6299" t="s">
        <v>319</v>
      </c>
      <c r="G6299" t="s">
        <v>108</v>
      </c>
      <c r="H6299">
        <v>1549</v>
      </c>
      <c r="I6299" s="68" t="str">
        <f>VLOOKUP(E6299,Refs!$P$2:$R$29,3,FALSE)</f>
        <v>Y56</v>
      </c>
      <c r="J6299" s="68" t="str">
        <f>VLOOKUP(E6299,Refs!$P$2:$S$29,4,FALSE)</f>
        <v>London</v>
      </c>
      <c r="K6299" s="28">
        <f t="shared" si="200"/>
        <v>1549</v>
      </c>
    </row>
    <row r="6300" spans="1:11" x14ac:dyDescent="0.35">
      <c r="A6300" s="69">
        <f t="shared" si="201"/>
        <v>45809</v>
      </c>
      <c r="B6300" t="s">
        <v>914</v>
      </c>
      <c r="C6300" t="s">
        <v>272</v>
      </c>
      <c r="D6300" t="s">
        <v>891</v>
      </c>
      <c r="E6300" t="s">
        <v>318</v>
      </c>
      <c r="F6300" t="s">
        <v>319</v>
      </c>
      <c r="G6300" t="s">
        <v>109</v>
      </c>
      <c r="H6300">
        <v>21667173</v>
      </c>
      <c r="I6300" s="68" t="str">
        <f>VLOOKUP(E6300,Refs!$P$2:$R$29,3,FALSE)</f>
        <v>Y56</v>
      </c>
      <c r="J6300" s="68" t="str">
        <f>VLOOKUP(E6300,Refs!$P$2:$S$29,4,FALSE)</f>
        <v>London</v>
      </c>
      <c r="K6300" s="28">
        <f t="shared" si="200"/>
        <v>21667173</v>
      </c>
    </row>
    <row r="6301" spans="1:11" x14ac:dyDescent="0.35">
      <c r="A6301" s="69">
        <f t="shared" si="201"/>
        <v>45809</v>
      </c>
      <c r="B6301" t="s">
        <v>914</v>
      </c>
      <c r="C6301" t="s">
        <v>272</v>
      </c>
      <c r="D6301" t="s">
        <v>891</v>
      </c>
      <c r="E6301" t="s">
        <v>318</v>
      </c>
      <c r="F6301" t="s">
        <v>319</v>
      </c>
      <c r="G6301" t="s">
        <v>110</v>
      </c>
      <c r="H6301">
        <v>842</v>
      </c>
      <c r="I6301" s="68" t="str">
        <f>VLOOKUP(E6301,Refs!$P$2:$R$29,3,FALSE)</f>
        <v>Y56</v>
      </c>
      <c r="J6301" s="68" t="str">
        <f>VLOOKUP(E6301,Refs!$P$2:$S$29,4,FALSE)</f>
        <v>London</v>
      </c>
      <c r="K6301" s="28">
        <f t="shared" si="200"/>
        <v>842</v>
      </c>
    </row>
    <row r="6302" spans="1:11" x14ac:dyDescent="0.35">
      <c r="A6302" s="69">
        <f t="shared" si="201"/>
        <v>45809</v>
      </c>
      <c r="B6302" t="s">
        <v>914</v>
      </c>
      <c r="C6302" t="s">
        <v>272</v>
      </c>
      <c r="D6302" t="s">
        <v>891</v>
      </c>
      <c r="E6302" t="s">
        <v>318</v>
      </c>
      <c r="F6302" t="s">
        <v>319</v>
      </c>
      <c r="G6302" t="s">
        <v>808</v>
      </c>
      <c r="H6302">
        <v>14134</v>
      </c>
      <c r="I6302" s="68" t="str">
        <f>VLOOKUP(E6302,Refs!$P$2:$R$29,3,FALSE)</f>
        <v>Y56</v>
      </c>
      <c r="J6302" s="68" t="str">
        <f>VLOOKUP(E6302,Refs!$P$2:$S$29,4,FALSE)</f>
        <v>London</v>
      </c>
      <c r="K6302" s="28">
        <f t="shared" si="200"/>
        <v>14134</v>
      </c>
    </row>
    <row r="6303" spans="1:11" x14ac:dyDescent="0.35">
      <c r="A6303" s="69">
        <f t="shared" si="201"/>
        <v>45809</v>
      </c>
      <c r="B6303" t="s">
        <v>914</v>
      </c>
      <c r="C6303" t="s">
        <v>272</v>
      </c>
      <c r="D6303" t="s">
        <v>891</v>
      </c>
      <c r="E6303" t="s">
        <v>318</v>
      </c>
      <c r="F6303" t="s">
        <v>319</v>
      </c>
      <c r="G6303" t="s">
        <v>809</v>
      </c>
      <c r="H6303">
        <v>181</v>
      </c>
      <c r="I6303" s="68" t="str">
        <f>VLOOKUP(E6303,Refs!$P$2:$R$29,3,FALSE)</f>
        <v>Y56</v>
      </c>
      <c r="J6303" s="68" t="str">
        <f>VLOOKUP(E6303,Refs!$P$2:$S$29,4,FALSE)</f>
        <v>London</v>
      </c>
      <c r="K6303" s="28">
        <f t="shared" si="200"/>
        <v>181</v>
      </c>
    </row>
    <row r="6304" spans="1:11" x14ac:dyDescent="0.35">
      <c r="A6304" s="69">
        <f t="shared" si="201"/>
        <v>45809</v>
      </c>
      <c r="B6304" t="s">
        <v>914</v>
      </c>
      <c r="C6304" t="s">
        <v>272</v>
      </c>
      <c r="D6304" t="s">
        <v>891</v>
      </c>
      <c r="E6304" t="s">
        <v>318</v>
      </c>
      <c r="F6304" t="s">
        <v>319</v>
      </c>
      <c r="G6304" t="s">
        <v>111</v>
      </c>
      <c r="H6304">
        <v>19948</v>
      </c>
      <c r="I6304" s="68" t="str">
        <f>VLOOKUP(E6304,Refs!$P$2:$R$29,3,FALSE)</f>
        <v>Y56</v>
      </c>
      <c r="J6304" s="68" t="str">
        <f>VLOOKUP(E6304,Refs!$P$2:$S$29,4,FALSE)</f>
        <v>London</v>
      </c>
      <c r="K6304" s="28">
        <f t="shared" si="200"/>
        <v>19948</v>
      </c>
    </row>
    <row r="6305" spans="1:11" x14ac:dyDescent="0.35">
      <c r="A6305" s="69">
        <f t="shared" si="201"/>
        <v>45809</v>
      </c>
      <c r="B6305" t="s">
        <v>914</v>
      </c>
      <c r="C6305" t="s">
        <v>272</v>
      </c>
      <c r="D6305" t="s">
        <v>891</v>
      </c>
      <c r="E6305" t="s">
        <v>318</v>
      </c>
      <c r="F6305" t="s">
        <v>319</v>
      </c>
      <c r="G6305" t="s">
        <v>112</v>
      </c>
      <c r="H6305">
        <v>1</v>
      </c>
      <c r="I6305" s="68" t="str">
        <f>VLOOKUP(E6305,Refs!$P$2:$R$29,3,FALSE)</f>
        <v>Y56</v>
      </c>
      <c r="J6305" s="68" t="str">
        <f>VLOOKUP(E6305,Refs!$P$2:$S$29,4,FALSE)</f>
        <v>London</v>
      </c>
      <c r="K6305" s="28">
        <f t="shared" si="200"/>
        <v>1</v>
      </c>
    </row>
    <row r="6306" spans="1:11" x14ac:dyDescent="0.35">
      <c r="A6306" s="69">
        <f t="shared" si="201"/>
        <v>45809</v>
      </c>
      <c r="B6306" t="s">
        <v>914</v>
      </c>
      <c r="C6306" t="s">
        <v>272</v>
      </c>
      <c r="D6306" t="s">
        <v>891</v>
      </c>
      <c r="E6306" t="s">
        <v>318</v>
      </c>
      <c r="F6306" t="s">
        <v>319</v>
      </c>
      <c r="G6306" t="s">
        <v>113</v>
      </c>
      <c r="H6306">
        <v>12625</v>
      </c>
      <c r="I6306" s="68" t="str">
        <f>VLOOKUP(E6306,Refs!$P$2:$R$29,3,FALSE)</f>
        <v>Y56</v>
      </c>
      <c r="J6306" s="68" t="str">
        <f>VLOOKUP(E6306,Refs!$P$2:$S$29,4,FALSE)</f>
        <v>London</v>
      </c>
      <c r="K6306" s="28">
        <f t="shared" si="200"/>
        <v>12625</v>
      </c>
    </row>
    <row r="6307" spans="1:11" x14ac:dyDescent="0.35">
      <c r="A6307" s="69">
        <f t="shared" si="201"/>
        <v>45809</v>
      </c>
      <c r="B6307" t="s">
        <v>914</v>
      </c>
      <c r="C6307" t="s">
        <v>272</v>
      </c>
      <c r="D6307" t="s">
        <v>891</v>
      </c>
      <c r="E6307" t="s">
        <v>318</v>
      </c>
      <c r="F6307" t="s">
        <v>319</v>
      </c>
      <c r="G6307" t="s">
        <v>114</v>
      </c>
      <c r="H6307">
        <v>13233</v>
      </c>
      <c r="I6307" s="68" t="str">
        <f>VLOOKUP(E6307,Refs!$P$2:$R$29,3,FALSE)</f>
        <v>Y56</v>
      </c>
      <c r="J6307" s="68" t="str">
        <f>VLOOKUP(E6307,Refs!$P$2:$S$29,4,FALSE)</f>
        <v>London</v>
      </c>
      <c r="K6307" s="28">
        <f t="shared" si="200"/>
        <v>13233</v>
      </c>
    </row>
    <row r="6308" spans="1:11" x14ac:dyDescent="0.35">
      <c r="A6308" s="69">
        <f t="shared" si="201"/>
        <v>45809</v>
      </c>
      <c r="B6308" t="s">
        <v>914</v>
      </c>
      <c r="C6308" t="s">
        <v>272</v>
      </c>
      <c r="D6308" t="s">
        <v>891</v>
      </c>
      <c r="E6308" t="s">
        <v>318</v>
      </c>
      <c r="F6308" t="s">
        <v>319</v>
      </c>
      <c r="G6308" t="s">
        <v>115</v>
      </c>
      <c r="H6308">
        <v>6733</v>
      </c>
      <c r="I6308" s="68" t="str">
        <f>VLOOKUP(E6308,Refs!$P$2:$R$29,3,FALSE)</f>
        <v>Y56</v>
      </c>
      <c r="J6308" s="68" t="str">
        <f>VLOOKUP(E6308,Refs!$P$2:$S$29,4,FALSE)</f>
        <v>London</v>
      </c>
      <c r="K6308" s="28">
        <f t="shared" si="200"/>
        <v>6733</v>
      </c>
    </row>
    <row r="6309" spans="1:11" x14ac:dyDescent="0.35">
      <c r="A6309" s="69">
        <f t="shared" si="201"/>
        <v>45809</v>
      </c>
      <c r="B6309" t="s">
        <v>914</v>
      </c>
      <c r="C6309" t="s">
        <v>272</v>
      </c>
      <c r="D6309" t="s">
        <v>891</v>
      </c>
      <c r="E6309" t="s">
        <v>318</v>
      </c>
      <c r="F6309" t="s">
        <v>319</v>
      </c>
      <c r="G6309" t="s">
        <v>116</v>
      </c>
      <c r="H6309">
        <v>5157</v>
      </c>
      <c r="I6309" s="68" t="str">
        <f>VLOOKUP(E6309,Refs!$P$2:$R$29,3,FALSE)</f>
        <v>Y56</v>
      </c>
      <c r="J6309" s="68" t="str">
        <f>VLOOKUP(E6309,Refs!$P$2:$S$29,4,FALSE)</f>
        <v>London</v>
      </c>
      <c r="K6309" s="28">
        <f t="shared" si="200"/>
        <v>5157</v>
      </c>
    </row>
    <row r="6310" spans="1:11" x14ac:dyDescent="0.35">
      <c r="A6310" s="69">
        <f t="shared" si="201"/>
        <v>45809</v>
      </c>
      <c r="B6310" t="s">
        <v>914</v>
      </c>
      <c r="C6310" t="s">
        <v>272</v>
      </c>
      <c r="D6310" t="s">
        <v>891</v>
      </c>
      <c r="E6310" t="s">
        <v>318</v>
      </c>
      <c r="F6310" t="s">
        <v>319</v>
      </c>
      <c r="G6310" t="s">
        <v>117</v>
      </c>
      <c r="H6310">
        <v>4554</v>
      </c>
      <c r="I6310" s="68" t="str">
        <f>VLOOKUP(E6310,Refs!$P$2:$R$29,3,FALSE)</f>
        <v>Y56</v>
      </c>
      <c r="J6310" s="68" t="str">
        <f>VLOOKUP(E6310,Refs!$P$2:$S$29,4,FALSE)</f>
        <v>London</v>
      </c>
      <c r="K6310" s="28">
        <f t="shared" si="200"/>
        <v>4554</v>
      </c>
    </row>
    <row r="6311" spans="1:11" x14ac:dyDescent="0.35">
      <c r="A6311" s="69">
        <f t="shared" si="201"/>
        <v>45809</v>
      </c>
      <c r="B6311" t="s">
        <v>914</v>
      </c>
      <c r="C6311" t="s">
        <v>272</v>
      </c>
      <c r="D6311" t="s">
        <v>891</v>
      </c>
      <c r="E6311" t="s">
        <v>318</v>
      </c>
      <c r="F6311" t="s">
        <v>319</v>
      </c>
      <c r="G6311" t="s">
        <v>118</v>
      </c>
      <c r="H6311">
        <v>4016</v>
      </c>
      <c r="I6311" s="68" t="str">
        <f>VLOOKUP(E6311,Refs!$P$2:$R$29,3,FALSE)</f>
        <v>Y56</v>
      </c>
      <c r="J6311" s="68" t="str">
        <f>VLOOKUP(E6311,Refs!$P$2:$S$29,4,FALSE)</f>
        <v>London</v>
      </c>
      <c r="K6311" s="28">
        <f t="shared" si="200"/>
        <v>4016</v>
      </c>
    </row>
    <row r="6312" spans="1:11" x14ac:dyDescent="0.35">
      <c r="A6312" s="69">
        <f t="shared" si="201"/>
        <v>45809</v>
      </c>
      <c r="B6312" t="s">
        <v>914</v>
      </c>
      <c r="C6312" t="s">
        <v>272</v>
      </c>
      <c r="D6312" t="s">
        <v>891</v>
      </c>
      <c r="E6312" t="s">
        <v>318</v>
      </c>
      <c r="F6312" t="s">
        <v>319</v>
      </c>
      <c r="G6312" t="s">
        <v>119</v>
      </c>
      <c r="H6312">
        <v>1263</v>
      </c>
      <c r="I6312" s="68" t="str">
        <f>VLOOKUP(E6312,Refs!$P$2:$R$29,3,FALSE)</f>
        <v>Y56</v>
      </c>
      <c r="J6312" s="68" t="str">
        <f>VLOOKUP(E6312,Refs!$P$2:$S$29,4,FALSE)</f>
        <v>London</v>
      </c>
      <c r="K6312" s="28">
        <f t="shared" si="200"/>
        <v>1263</v>
      </c>
    </row>
    <row r="6313" spans="1:11" x14ac:dyDescent="0.35">
      <c r="A6313" s="69">
        <f t="shared" si="201"/>
        <v>45809</v>
      </c>
      <c r="B6313" t="s">
        <v>914</v>
      </c>
      <c r="C6313" t="s">
        <v>272</v>
      </c>
      <c r="D6313" t="s">
        <v>891</v>
      </c>
      <c r="E6313" t="s">
        <v>318</v>
      </c>
      <c r="F6313" t="s">
        <v>319</v>
      </c>
      <c r="G6313" t="s">
        <v>120</v>
      </c>
      <c r="H6313">
        <v>384</v>
      </c>
      <c r="I6313" s="68" t="str">
        <f>VLOOKUP(E6313,Refs!$P$2:$R$29,3,FALSE)</f>
        <v>Y56</v>
      </c>
      <c r="J6313" s="68" t="str">
        <f>VLOOKUP(E6313,Refs!$P$2:$S$29,4,FALSE)</f>
        <v>London</v>
      </c>
      <c r="K6313" s="28">
        <f t="shared" si="200"/>
        <v>384</v>
      </c>
    </row>
    <row r="6314" spans="1:11" x14ac:dyDescent="0.35">
      <c r="A6314" s="69">
        <f t="shared" si="201"/>
        <v>45809</v>
      </c>
      <c r="B6314" t="s">
        <v>914</v>
      </c>
      <c r="C6314" t="s">
        <v>272</v>
      </c>
      <c r="D6314" t="s">
        <v>891</v>
      </c>
      <c r="E6314" t="s">
        <v>318</v>
      </c>
      <c r="F6314" t="s">
        <v>319</v>
      </c>
      <c r="G6314" t="s">
        <v>121</v>
      </c>
      <c r="H6314">
        <v>4527</v>
      </c>
      <c r="I6314" s="68" t="str">
        <f>VLOOKUP(E6314,Refs!$P$2:$R$29,3,FALSE)</f>
        <v>Y56</v>
      </c>
      <c r="J6314" s="68" t="str">
        <f>VLOOKUP(E6314,Refs!$P$2:$S$29,4,FALSE)</f>
        <v>London</v>
      </c>
      <c r="K6314" s="28">
        <f t="shared" si="200"/>
        <v>4527</v>
      </c>
    </row>
    <row r="6315" spans="1:11" x14ac:dyDescent="0.35">
      <c r="A6315" s="69">
        <f t="shared" si="201"/>
        <v>45809</v>
      </c>
      <c r="B6315" t="s">
        <v>914</v>
      </c>
      <c r="C6315" t="s">
        <v>272</v>
      </c>
      <c r="D6315" t="s">
        <v>891</v>
      </c>
      <c r="E6315" t="s">
        <v>318</v>
      </c>
      <c r="F6315" t="s">
        <v>319</v>
      </c>
      <c r="G6315" t="s">
        <v>122</v>
      </c>
      <c r="H6315">
        <v>1717</v>
      </c>
      <c r="I6315" s="68" t="str">
        <f>VLOOKUP(E6315,Refs!$P$2:$R$29,3,FALSE)</f>
        <v>Y56</v>
      </c>
      <c r="J6315" s="68" t="str">
        <f>VLOOKUP(E6315,Refs!$P$2:$S$29,4,FALSE)</f>
        <v>London</v>
      </c>
      <c r="K6315" s="28">
        <f t="shared" si="200"/>
        <v>1717</v>
      </c>
    </row>
    <row r="6316" spans="1:11" x14ac:dyDescent="0.35">
      <c r="A6316" s="69">
        <f t="shared" si="201"/>
        <v>45809</v>
      </c>
      <c r="B6316" t="s">
        <v>914</v>
      </c>
      <c r="C6316" t="s">
        <v>272</v>
      </c>
      <c r="D6316" t="s">
        <v>891</v>
      </c>
      <c r="E6316" t="s">
        <v>318</v>
      </c>
      <c r="F6316" t="s">
        <v>319</v>
      </c>
      <c r="G6316" t="s">
        <v>123</v>
      </c>
      <c r="H6316">
        <v>28</v>
      </c>
      <c r="I6316" s="68" t="str">
        <f>VLOOKUP(E6316,Refs!$P$2:$R$29,3,FALSE)</f>
        <v>Y56</v>
      </c>
      <c r="J6316" s="68" t="str">
        <f>VLOOKUP(E6316,Refs!$P$2:$S$29,4,FALSE)</f>
        <v>London</v>
      </c>
      <c r="K6316" s="28">
        <f t="shared" si="200"/>
        <v>28</v>
      </c>
    </row>
    <row r="6317" spans="1:11" x14ac:dyDescent="0.35">
      <c r="A6317" s="69">
        <f t="shared" si="201"/>
        <v>45809</v>
      </c>
      <c r="B6317" t="s">
        <v>914</v>
      </c>
      <c r="C6317" t="s">
        <v>272</v>
      </c>
      <c r="D6317" t="s">
        <v>891</v>
      </c>
      <c r="E6317" t="s">
        <v>318</v>
      </c>
      <c r="F6317" t="s">
        <v>319</v>
      </c>
      <c r="G6317" t="s">
        <v>124</v>
      </c>
      <c r="H6317">
        <v>0</v>
      </c>
      <c r="I6317" s="68" t="str">
        <f>VLOOKUP(E6317,Refs!$P$2:$R$29,3,FALSE)</f>
        <v>Y56</v>
      </c>
      <c r="J6317" s="68" t="str">
        <f>VLOOKUP(E6317,Refs!$P$2:$S$29,4,FALSE)</f>
        <v>London</v>
      </c>
      <c r="K6317" s="28" t="str">
        <f t="shared" si="200"/>
        <v/>
      </c>
    </row>
    <row r="6318" spans="1:11" x14ac:dyDescent="0.35">
      <c r="A6318" s="69">
        <f t="shared" si="201"/>
        <v>45809</v>
      </c>
      <c r="B6318" t="s">
        <v>914</v>
      </c>
      <c r="C6318" t="s">
        <v>272</v>
      </c>
      <c r="D6318" t="s">
        <v>891</v>
      </c>
      <c r="E6318" t="s">
        <v>318</v>
      </c>
      <c r="F6318" t="s">
        <v>319</v>
      </c>
      <c r="G6318" t="s">
        <v>125</v>
      </c>
      <c r="H6318">
        <v>2669</v>
      </c>
      <c r="I6318" s="68" t="str">
        <f>VLOOKUP(E6318,Refs!$P$2:$R$29,3,FALSE)</f>
        <v>Y56</v>
      </c>
      <c r="J6318" s="68" t="str">
        <f>VLOOKUP(E6318,Refs!$P$2:$S$29,4,FALSE)</f>
        <v>London</v>
      </c>
      <c r="K6318" s="28">
        <f t="shared" si="200"/>
        <v>2669</v>
      </c>
    </row>
    <row r="6319" spans="1:11" x14ac:dyDescent="0.35">
      <c r="A6319" s="69">
        <f t="shared" si="201"/>
        <v>45809</v>
      </c>
      <c r="B6319" t="s">
        <v>914</v>
      </c>
      <c r="C6319" t="s">
        <v>272</v>
      </c>
      <c r="D6319" t="s">
        <v>891</v>
      </c>
      <c r="E6319" t="s">
        <v>318</v>
      </c>
      <c r="F6319" t="s">
        <v>319</v>
      </c>
      <c r="G6319" t="s">
        <v>126</v>
      </c>
      <c r="H6319">
        <v>1814</v>
      </c>
      <c r="I6319" s="68" t="str">
        <f>VLOOKUP(E6319,Refs!$P$2:$R$29,3,FALSE)</f>
        <v>Y56</v>
      </c>
      <c r="J6319" s="68" t="str">
        <f>VLOOKUP(E6319,Refs!$P$2:$S$29,4,FALSE)</f>
        <v>London</v>
      </c>
      <c r="K6319" s="28">
        <f t="shared" si="200"/>
        <v>1814</v>
      </c>
    </row>
    <row r="6320" spans="1:11" x14ac:dyDescent="0.35">
      <c r="A6320" s="69">
        <f t="shared" si="201"/>
        <v>45809</v>
      </c>
      <c r="B6320" t="s">
        <v>914</v>
      </c>
      <c r="C6320" t="s">
        <v>272</v>
      </c>
      <c r="D6320" t="s">
        <v>891</v>
      </c>
      <c r="E6320" t="s">
        <v>318</v>
      </c>
      <c r="F6320" t="s">
        <v>319</v>
      </c>
      <c r="G6320" t="s">
        <v>127</v>
      </c>
      <c r="H6320">
        <v>145</v>
      </c>
      <c r="I6320" s="68" t="str">
        <f>VLOOKUP(E6320,Refs!$P$2:$R$29,3,FALSE)</f>
        <v>Y56</v>
      </c>
      <c r="J6320" s="68" t="str">
        <f>VLOOKUP(E6320,Refs!$P$2:$S$29,4,FALSE)</f>
        <v>London</v>
      </c>
      <c r="K6320" s="28">
        <f t="shared" si="200"/>
        <v>145</v>
      </c>
    </row>
    <row r="6321" spans="1:11" x14ac:dyDescent="0.35">
      <c r="A6321" s="69">
        <f t="shared" si="201"/>
        <v>45809</v>
      </c>
      <c r="B6321" t="s">
        <v>914</v>
      </c>
      <c r="C6321" t="s">
        <v>272</v>
      </c>
      <c r="D6321" t="s">
        <v>891</v>
      </c>
      <c r="E6321" t="s">
        <v>318</v>
      </c>
      <c r="F6321" t="s">
        <v>319</v>
      </c>
      <c r="G6321" t="s">
        <v>128</v>
      </c>
      <c r="H6321">
        <v>191</v>
      </c>
      <c r="I6321" s="68" t="str">
        <f>VLOOKUP(E6321,Refs!$P$2:$R$29,3,FALSE)</f>
        <v>Y56</v>
      </c>
      <c r="J6321" s="68" t="str">
        <f>VLOOKUP(E6321,Refs!$P$2:$S$29,4,FALSE)</f>
        <v>London</v>
      </c>
      <c r="K6321" s="28">
        <f t="shared" si="200"/>
        <v>191</v>
      </c>
    </row>
    <row r="6322" spans="1:11" x14ac:dyDescent="0.35">
      <c r="A6322" s="69">
        <f t="shared" si="201"/>
        <v>45809</v>
      </c>
      <c r="B6322" t="s">
        <v>914</v>
      </c>
      <c r="C6322" t="s">
        <v>272</v>
      </c>
      <c r="D6322" t="s">
        <v>891</v>
      </c>
      <c r="E6322" t="s">
        <v>318</v>
      </c>
      <c r="F6322" t="s">
        <v>319</v>
      </c>
      <c r="G6322" t="s">
        <v>129</v>
      </c>
      <c r="H6322">
        <v>268</v>
      </c>
      <c r="I6322" s="68" t="str">
        <f>VLOOKUP(E6322,Refs!$P$2:$R$29,3,FALSE)</f>
        <v>Y56</v>
      </c>
      <c r="J6322" s="68" t="str">
        <f>VLOOKUP(E6322,Refs!$P$2:$S$29,4,FALSE)</f>
        <v>London</v>
      </c>
      <c r="K6322" s="28">
        <f t="shared" si="200"/>
        <v>268</v>
      </c>
    </row>
    <row r="6323" spans="1:11" x14ac:dyDescent="0.35">
      <c r="A6323" s="69">
        <f t="shared" si="201"/>
        <v>45809</v>
      </c>
      <c r="B6323" t="s">
        <v>914</v>
      </c>
      <c r="C6323" t="s">
        <v>272</v>
      </c>
      <c r="D6323" t="s">
        <v>891</v>
      </c>
      <c r="E6323" t="s">
        <v>318</v>
      </c>
      <c r="F6323" t="s">
        <v>319</v>
      </c>
      <c r="G6323" t="s">
        <v>130</v>
      </c>
      <c r="H6323">
        <v>233</v>
      </c>
      <c r="I6323" s="68" t="str">
        <f>VLOOKUP(E6323,Refs!$P$2:$R$29,3,FALSE)</f>
        <v>Y56</v>
      </c>
      <c r="J6323" s="68" t="str">
        <f>VLOOKUP(E6323,Refs!$P$2:$S$29,4,FALSE)</f>
        <v>London</v>
      </c>
      <c r="K6323" s="28">
        <f t="shared" si="200"/>
        <v>233</v>
      </c>
    </row>
    <row r="6324" spans="1:11" x14ac:dyDescent="0.35">
      <c r="A6324" s="69">
        <f t="shared" si="201"/>
        <v>45809</v>
      </c>
      <c r="B6324" t="s">
        <v>914</v>
      </c>
      <c r="C6324" t="s">
        <v>272</v>
      </c>
      <c r="D6324" t="s">
        <v>891</v>
      </c>
      <c r="E6324" t="s">
        <v>318</v>
      </c>
      <c r="F6324" t="s">
        <v>319</v>
      </c>
      <c r="G6324" t="s">
        <v>131</v>
      </c>
      <c r="H6324">
        <v>2573</v>
      </c>
      <c r="I6324" s="68" t="str">
        <f>VLOOKUP(E6324,Refs!$P$2:$R$29,3,FALSE)</f>
        <v>Y56</v>
      </c>
      <c r="J6324" s="68" t="str">
        <f>VLOOKUP(E6324,Refs!$P$2:$S$29,4,FALSE)</f>
        <v>London</v>
      </c>
      <c r="K6324" s="28">
        <f t="shared" si="200"/>
        <v>2573</v>
      </c>
    </row>
    <row r="6325" spans="1:11" x14ac:dyDescent="0.35">
      <c r="A6325" s="69">
        <f t="shared" si="201"/>
        <v>45809</v>
      </c>
      <c r="B6325" t="s">
        <v>914</v>
      </c>
      <c r="C6325" t="s">
        <v>272</v>
      </c>
      <c r="D6325" t="s">
        <v>891</v>
      </c>
      <c r="E6325" t="s">
        <v>318</v>
      </c>
      <c r="F6325" t="s">
        <v>319</v>
      </c>
      <c r="G6325" t="s">
        <v>132</v>
      </c>
      <c r="H6325">
        <v>2290</v>
      </c>
      <c r="I6325" s="68" t="str">
        <f>VLOOKUP(E6325,Refs!$P$2:$R$29,3,FALSE)</f>
        <v>Y56</v>
      </c>
      <c r="J6325" s="68" t="str">
        <f>VLOOKUP(E6325,Refs!$P$2:$S$29,4,FALSE)</f>
        <v>London</v>
      </c>
      <c r="K6325" s="28">
        <f t="shared" si="200"/>
        <v>2290</v>
      </c>
    </row>
    <row r="6326" spans="1:11" x14ac:dyDescent="0.35">
      <c r="A6326" s="69">
        <f t="shared" si="201"/>
        <v>45809</v>
      </c>
      <c r="B6326" t="s">
        <v>914</v>
      </c>
      <c r="C6326" t="s">
        <v>272</v>
      </c>
      <c r="D6326" t="s">
        <v>891</v>
      </c>
      <c r="E6326" t="s">
        <v>318</v>
      </c>
      <c r="F6326" t="s">
        <v>319</v>
      </c>
      <c r="G6326" t="s">
        <v>133</v>
      </c>
      <c r="H6326">
        <v>1331</v>
      </c>
      <c r="I6326" s="68" t="str">
        <f>VLOOKUP(E6326,Refs!$P$2:$R$29,3,FALSE)</f>
        <v>Y56</v>
      </c>
      <c r="J6326" s="68" t="str">
        <f>VLOOKUP(E6326,Refs!$P$2:$S$29,4,FALSE)</f>
        <v>London</v>
      </c>
      <c r="K6326" s="28">
        <f t="shared" si="200"/>
        <v>1331</v>
      </c>
    </row>
    <row r="6327" spans="1:11" x14ac:dyDescent="0.35">
      <c r="A6327" s="69">
        <f t="shared" si="201"/>
        <v>45809</v>
      </c>
      <c r="B6327" t="s">
        <v>914</v>
      </c>
      <c r="C6327" t="s">
        <v>272</v>
      </c>
      <c r="D6327" t="s">
        <v>891</v>
      </c>
      <c r="E6327" t="s">
        <v>318</v>
      </c>
      <c r="F6327" t="s">
        <v>319</v>
      </c>
      <c r="G6327" t="s">
        <v>134</v>
      </c>
      <c r="H6327">
        <v>926</v>
      </c>
      <c r="I6327" s="68" t="str">
        <f>VLOOKUP(E6327,Refs!$P$2:$R$29,3,FALSE)</f>
        <v>Y56</v>
      </c>
      <c r="J6327" s="68" t="str">
        <f>VLOOKUP(E6327,Refs!$P$2:$S$29,4,FALSE)</f>
        <v>London</v>
      </c>
      <c r="K6327" s="28">
        <f t="shared" si="200"/>
        <v>926</v>
      </c>
    </row>
    <row r="6328" spans="1:11" x14ac:dyDescent="0.35">
      <c r="A6328" s="69">
        <f t="shared" si="201"/>
        <v>45809</v>
      </c>
      <c r="B6328" t="s">
        <v>914</v>
      </c>
      <c r="C6328" t="s">
        <v>272</v>
      </c>
      <c r="D6328" t="s">
        <v>891</v>
      </c>
      <c r="E6328" t="s">
        <v>318</v>
      </c>
      <c r="F6328" t="s">
        <v>319</v>
      </c>
      <c r="G6328" t="s">
        <v>135</v>
      </c>
      <c r="H6328">
        <v>131</v>
      </c>
      <c r="I6328" s="68" t="str">
        <f>VLOOKUP(E6328,Refs!$P$2:$R$29,3,FALSE)</f>
        <v>Y56</v>
      </c>
      <c r="J6328" s="68" t="str">
        <f>VLOOKUP(E6328,Refs!$P$2:$S$29,4,FALSE)</f>
        <v>London</v>
      </c>
      <c r="K6328" s="28">
        <f t="shared" si="200"/>
        <v>131</v>
      </c>
    </row>
    <row r="6329" spans="1:11" x14ac:dyDescent="0.35">
      <c r="A6329" s="69">
        <f t="shared" si="201"/>
        <v>45809</v>
      </c>
      <c r="B6329" t="s">
        <v>914</v>
      </c>
      <c r="C6329" t="s">
        <v>272</v>
      </c>
      <c r="D6329" t="s">
        <v>891</v>
      </c>
      <c r="E6329" t="s">
        <v>318</v>
      </c>
      <c r="F6329" t="s">
        <v>319</v>
      </c>
      <c r="G6329" t="s">
        <v>136</v>
      </c>
      <c r="H6329">
        <v>61</v>
      </c>
      <c r="I6329" s="68" t="str">
        <f>VLOOKUP(E6329,Refs!$P$2:$R$29,3,FALSE)</f>
        <v>Y56</v>
      </c>
      <c r="J6329" s="68" t="str">
        <f>VLOOKUP(E6329,Refs!$P$2:$S$29,4,FALSE)</f>
        <v>London</v>
      </c>
      <c r="K6329" s="28">
        <f t="shared" si="200"/>
        <v>61</v>
      </c>
    </row>
    <row r="6330" spans="1:11" x14ac:dyDescent="0.35">
      <c r="A6330" s="69">
        <f t="shared" si="201"/>
        <v>45809</v>
      </c>
      <c r="B6330" t="s">
        <v>914</v>
      </c>
      <c r="C6330" t="s">
        <v>272</v>
      </c>
      <c r="D6330" t="s">
        <v>891</v>
      </c>
      <c r="E6330" t="s">
        <v>318</v>
      </c>
      <c r="F6330" t="s">
        <v>319</v>
      </c>
      <c r="G6330" t="s">
        <v>137</v>
      </c>
      <c r="H6330">
        <v>5</v>
      </c>
      <c r="I6330" s="68" t="str">
        <f>VLOOKUP(E6330,Refs!$P$2:$R$29,3,FALSE)</f>
        <v>Y56</v>
      </c>
      <c r="J6330" s="68" t="str">
        <f>VLOOKUP(E6330,Refs!$P$2:$S$29,4,FALSE)</f>
        <v>London</v>
      </c>
      <c r="K6330" s="28">
        <f t="shared" si="200"/>
        <v>5</v>
      </c>
    </row>
    <row r="6331" spans="1:11" x14ac:dyDescent="0.35">
      <c r="A6331" s="69">
        <f t="shared" si="201"/>
        <v>45809</v>
      </c>
      <c r="B6331" t="s">
        <v>914</v>
      </c>
      <c r="C6331" t="s">
        <v>272</v>
      </c>
      <c r="D6331" t="s">
        <v>891</v>
      </c>
      <c r="E6331" t="s">
        <v>318</v>
      </c>
      <c r="F6331" t="s">
        <v>319</v>
      </c>
      <c r="G6331" t="s">
        <v>138</v>
      </c>
      <c r="H6331">
        <v>3</v>
      </c>
      <c r="I6331" s="68" t="str">
        <f>VLOOKUP(E6331,Refs!$P$2:$R$29,3,FALSE)</f>
        <v>Y56</v>
      </c>
      <c r="J6331" s="68" t="str">
        <f>VLOOKUP(E6331,Refs!$P$2:$S$29,4,FALSE)</f>
        <v>London</v>
      </c>
      <c r="K6331" s="28">
        <f t="shared" si="200"/>
        <v>3</v>
      </c>
    </row>
    <row r="6332" spans="1:11" x14ac:dyDescent="0.35">
      <c r="A6332" s="69">
        <f t="shared" si="201"/>
        <v>45809</v>
      </c>
      <c r="B6332" t="s">
        <v>914</v>
      </c>
      <c r="C6332" t="s">
        <v>272</v>
      </c>
      <c r="D6332" t="s">
        <v>891</v>
      </c>
      <c r="E6332" t="s">
        <v>318</v>
      </c>
      <c r="F6332" t="s">
        <v>319</v>
      </c>
      <c r="G6332" t="s">
        <v>139</v>
      </c>
      <c r="H6332">
        <v>84</v>
      </c>
      <c r="I6332" s="68" t="str">
        <f>VLOOKUP(E6332,Refs!$P$2:$R$29,3,FALSE)</f>
        <v>Y56</v>
      </c>
      <c r="J6332" s="68" t="str">
        <f>VLOOKUP(E6332,Refs!$P$2:$S$29,4,FALSE)</f>
        <v>London</v>
      </c>
      <c r="K6332" s="28">
        <f t="shared" si="200"/>
        <v>84</v>
      </c>
    </row>
    <row r="6333" spans="1:11" x14ac:dyDescent="0.35">
      <c r="A6333" s="69">
        <f t="shared" si="201"/>
        <v>45809</v>
      </c>
      <c r="B6333" t="s">
        <v>914</v>
      </c>
      <c r="C6333" t="s">
        <v>272</v>
      </c>
      <c r="D6333" t="s">
        <v>891</v>
      </c>
      <c r="E6333" t="s">
        <v>318</v>
      </c>
      <c r="F6333" t="s">
        <v>319</v>
      </c>
      <c r="G6333" t="s">
        <v>140</v>
      </c>
      <c r="H6333">
        <v>55</v>
      </c>
      <c r="I6333" s="68" t="str">
        <f>VLOOKUP(E6333,Refs!$P$2:$R$29,3,FALSE)</f>
        <v>Y56</v>
      </c>
      <c r="J6333" s="68" t="str">
        <f>VLOOKUP(E6333,Refs!$P$2:$S$29,4,FALSE)</f>
        <v>London</v>
      </c>
      <c r="K6333" s="28">
        <f t="shared" si="200"/>
        <v>55</v>
      </c>
    </row>
    <row r="6334" spans="1:11" x14ac:dyDescent="0.35">
      <c r="A6334" s="69">
        <f t="shared" si="201"/>
        <v>45809</v>
      </c>
      <c r="B6334" t="s">
        <v>914</v>
      </c>
      <c r="C6334" t="s">
        <v>272</v>
      </c>
      <c r="D6334" t="s">
        <v>891</v>
      </c>
      <c r="E6334" t="s">
        <v>318</v>
      </c>
      <c r="F6334" t="s">
        <v>319</v>
      </c>
      <c r="G6334" t="s">
        <v>728</v>
      </c>
      <c r="H6334">
        <v>83</v>
      </c>
      <c r="I6334" s="68" t="str">
        <f>VLOOKUP(E6334,Refs!$P$2:$R$29,3,FALSE)</f>
        <v>Y56</v>
      </c>
      <c r="J6334" s="68" t="str">
        <f>VLOOKUP(E6334,Refs!$P$2:$S$29,4,FALSE)</f>
        <v>London</v>
      </c>
      <c r="K6334" s="28">
        <f t="shared" si="200"/>
        <v>83</v>
      </c>
    </row>
    <row r="6335" spans="1:11" x14ac:dyDescent="0.35">
      <c r="A6335" s="69">
        <f t="shared" si="201"/>
        <v>45809</v>
      </c>
      <c r="B6335" t="s">
        <v>914</v>
      </c>
      <c r="C6335" t="s">
        <v>272</v>
      </c>
      <c r="D6335" t="s">
        <v>891</v>
      </c>
      <c r="E6335" t="s">
        <v>318</v>
      </c>
      <c r="F6335" t="s">
        <v>319</v>
      </c>
      <c r="G6335" t="s">
        <v>727</v>
      </c>
      <c r="H6335">
        <v>2</v>
      </c>
      <c r="I6335" s="68" t="str">
        <f>VLOOKUP(E6335,Refs!$P$2:$R$29,3,FALSE)</f>
        <v>Y56</v>
      </c>
      <c r="J6335" s="68" t="str">
        <f>VLOOKUP(E6335,Refs!$P$2:$S$29,4,FALSE)</f>
        <v>London</v>
      </c>
      <c r="K6335" s="28">
        <f t="shared" si="200"/>
        <v>2</v>
      </c>
    </row>
    <row r="6336" spans="1:11" x14ac:dyDescent="0.35">
      <c r="A6336" s="69">
        <f t="shared" si="201"/>
        <v>45809</v>
      </c>
      <c r="B6336" t="s">
        <v>914</v>
      </c>
      <c r="C6336" t="s">
        <v>272</v>
      </c>
      <c r="D6336" t="s">
        <v>891</v>
      </c>
      <c r="E6336" t="s">
        <v>318</v>
      </c>
      <c r="F6336" t="s">
        <v>319</v>
      </c>
      <c r="G6336" t="s">
        <v>730</v>
      </c>
      <c r="H6336">
        <v>27</v>
      </c>
      <c r="I6336" s="68" t="str">
        <f>VLOOKUP(E6336,Refs!$P$2:$R$29,3,FALSE)</f>
        <v>Y56</v>
      </c>
      <c r="J6336" s="68" t="str">
        <f>VLOOKUP(E6336,Refs!$P$2:$S$29,4,FALSE)</f>
        <v>London</v>
      </c>
      <c r="K6336" s="28">
        <f t="shared" si="200"/>
        <v>27</v>
      </c>
    </row>
    <row r="6337" spans="1:11" x14ac:dyDescent="0.35">
      <c r="A6337" s="69">
        <f t="shared" si="201"/>
        <v>45809</v>
      </c>
      <c r="B6337" t="s">
        <v>914</v>
      </c>
      <c r="C6337" t="s">
        <v>272</v>
      </c>
      <c r="D6337" t="s">
        <v>891</v>
      </c>
      <c r="E6337" t="s">
        <v>318</v>
      </c>
      <c r="F6337" t="s">
        <v>319</v>
      </c>
      <c r="G6337" t="s">
        <v>729</v>
      </c>
      <c r="H6337">
        <v>3</v>
      </c>
      <c r="I6337" s="68" t="str">
        <f>VLOOKUP(E6337,Refs!$P$2:$R$29,3,FALSE)</f>
        <v>Y56</v>
      </c>
      <c r="J6337" s="68" t="str">
        <f>VLOOKUP(E6337,Refs!$P$2:$S$29,4,FALSE)</f>
        <v>London</v>
      </c>
      <c r="K6337" s="28">
        <f t="shared" si="200"/>
        <v>3</v>
      </c>
    </row>
    <row r="6338" spans="1:11" x14ac:dyDescent="0.35">
      <c r="A6338" s="69">
        <f t="shared" si="201"/>
        <v>45809</v>
      </c>
      <c r="B6338" t="s">
        <v>914</v>
      </c>
      <c r="C6338" t="s">
        <v>272</v>
      </c>
      <c r="D6338" t="s">
        <v>891</v>
      </c>
      <c r="E6338" t="s">
        <v>797</v>
      </c>
      <c r="F6338" t="s">
        <v>798</v>
      </c>
      <c r="G6338" t="s">
        <v>10</v>
      </c>
      <c r="H6338">
        <v>36348</v>
      </c>
      <c r="I6338" s="68" t="str">
        <f>VLOOKUP(E6338,Refs!$P$2:$R$29,3,FALSE)</f>
        <v>Y56</v>
      </c>
      <c r="J6338" s="68" t="str">
        <f>VLOOKUP(E6338,Refs!$P$2:$S$29,4,FALSE)</f>
        <v>London</v>
      </c>
      <c r="K6338" s="28">
        <f t="shared" ref="K6338:K6401" si="202">IF(OR(H6338="NULL",H6338=0,H6338=""),"",H6338)</f>
        <v>36348</v>
      </c>
    </row>
    <row r="6339" spans="1:11" x14ac:dyDescent="0.35">
      <c r="A6339" s="69">
        <f t="shared" ref="A6339:A6402" si="203">DATEVALUE(RIGHT(B6339,8))</f>
        <v>45809</v>
      </c>
      <c r="B6339" t="s">
        <v>914</v>
      </c>
      <c r="C6339" t="s">
        <v>272</v>
      </c>
      <c r="D6339" t="s">
        <v>891</v>
      </c>
      <c r="E6339" t="s">
        <v>797</v>
      </c>
      <c r="F6339" t="s">
        <v>798</v>
      </c>
      <c r="G6339" t="s">
        <v>69</v>
      </c>
      <c r="H6339">
        <v>2790</v>
      </c>
      <c r="I6339" s="68" t="str">
        <f>VLOOKUP(E6339,Refs!$P$2:$R$29,3,FALSE)</f>
        <v>Y56</v>
      </c>
      <c r="J6339" s="68" t="str">
        <f>VLOOKUP(E6339,Refs!$P$2:$S$29,4,FALSE)</f>
        <v>London</v>
      </c>
      <c r="K6339" s="28">
        <f t="shared" si="202"/>
        <v>2790</v>
      </c>
    </row>
    <row r="6340" spans="1:11" x14ac:dyDescent="0.35">
      <c r="A6340" s="69">
        <f t="shared" si="203"/>
        <v>45809</v>
      </c>
      <c r="B6340" t="s">
        <v>914</v>
      </c>
      <c r="C6340" t="s">
        <v>272</v>
      </c>
      <c r="D6340" t="s">
        <v>891</v>
      </c>
      <c r="E6340" t="s">
        <v>797</v>
      </c>
      <c r="F6340" t="s">
        <v>798</v>
      </c>
      <c r="G6340" t="s">
        <v>20</v>
      </c>
      <c r="H6340">
        <v>34230</v>
      </c>
      <c r="I6340" s="68" t="str">
        <f>VLOOKUP(E6340,Refs!$P$2:$R$29,3,FALSE)</f>
        <v>Y56</v>
      </c>
      <c r="J6340" s="68" t="str">
        <f>VLOOKUP(E6340,Refs!$P$2:$S$29,4,FALSE)</f>
        <v>London</v>
      </c>
      <c r="K6340" s="28">
        <f t="shared" si="202"/>
        <v>34230</v>
      </c>
    </row>
    <row r="6341" spans="1:11" x14ac:dyDescent="0.35">
      <c r="A6341" s="69">
        <f t="shared" si="203"/>
        <v>45809</v>
      </c>
      <c r="B6341" t="s">
        <v>914</v>
      </c>
      <c r="C6341" t="s">
        <v>272</v>
      </c>
      <c r="D6341" t="s">
        <v>891</v>
      </c>
      <c r="E6341" t="s">
        <v>797</v>
      </c>
      <c r="F6341" t="s">
        <v>798</v>
      </c>
      <c r="G6341" t="s">
        <v>23</v>
      </c>
      <c r="H6341">
        <v>31298</v>
      </c>
      <c r="I6341" s="68" t="str">
        <f>VLOOKUP(E6341,Refs!$P$2:$R$29,3,FALSE)</f>
        <v>Y56</v>
      </c>
      <c r="J6341" s="68" t="str">
        <f>VLOOKUP(E6341,Refs!$P$2:$S$29,4,FALSE)</f>
        <v>London</v>
      </c>
      <c r="K6341" s="28">
        <f t="shared" si="202"/>
        <v>31298</v>
      </c>
    </row>
    <row r="6342" spans="1:11" x14ac:dyDescent="0.35">
      <c r="A6342" s="69">
        <f t="shared" si="203"/>
        <v>45809</v>
      </c>
      <c r="B6342" t="s">
        <v>914</v>
      </c>
      <c r="C6342" t="s">
        <v>272</v>
      </c>
      <c r="D6342" t="s">
        <v>891</v>
      </c>
      <c r="E6342" t="s">
        <v>797</v>
      </c>
      <c r="F6342" t="s">
        <v>798</v>
      </c>
      <c r="G6342" t="s">
        <v>19</v>
      </c>
      <c r="H6342">
        <v>809</v>
      </c>
      <c r="I6342" s="68" t="str">
        <f>VLOOKUP(E6342,Refs!$P$2:$R$29,3,FALSE)</f>
        <v>Y56</v>
      </c>
      <c r="J6342" s="68" t="str">
        <f>VLOOKUP(E6342,Refs!$P$2:$S$29,4,FALSE)</f>
        <v>London</v>
      </c>
      <c r="K6342" s="28">
        <f t="shared" si="202"/>
        <v>809</v>
      </c>
    </row>
    <row r="6343" spans="1:11" x14ac:dyDescent="0.35">
      <c r="A6343" s="69">
        <f t="shared" si="203"/>
        <v>45809</v>
      </c>
      <c r="B6343" t="s">
        <v>914</v>
      </c>
      <c r="C6343" t="s">
        <v>272</v>
      </c>
      <c r="D6343" t="s">
        <v>891</v>
      </c>
      <c r="E6343" t="s">
        <v>797</v>
      </c>
      <c r="F6343" t="s">
        <v>798</v>
      </c>
      <c r="G6343" t="s">
        <v>21</v>
      </c>
      <c r="H6343">
        <v>978343</v>
      </c>
      <c r="I6343" s="68" t="str">
        <f>VLOOKUP(E6343,Refs!$P$2:$R$29,3,FALSE)</f>
        <v>Y56</v>
      </c>
      <c r="J6343" s="68" t="str">
        <f>VLOOKUP(E6343,Refs!$P$2:$S$29,4,FALSE)</f>
        <v>London</v>
      </c>
      <c r="K6343" s="28">
        <f t="shared" si="202"/>
        <v>978343</v>
      </c>
    </row>
    <row r="6344" spans="1:11" x14ac:dyDescent="0.35">
      <c r="A6344" s="69">
        <f t="shared" si="203"/>
        <v>45809</v>
      </c>
      <c r="B6344" t="s">
        <v>914</v>
      </c>
      <c r="C6344" t="s">
        <v>272</v>
      </c>
      <c r="D6344" t="s">
        <v>891</v>
      </c>
      <c r="E6344" t="s">
        <v>797</v>
      </c>
      <c r="F6344" t="s">
        <v>798</v>
      </c>
      <c r="G6344" t="s">
        <v>70</v>
      </c>
      <c r="H6344">
        <v>124</v>
      </c>
      <c r="I6344" s="68" t="str">
        <f>VLOOKUP(E6344,Refs!$P$2:$R$29,3,FALSE)</f>
        <v>Y56</v>
      </c>
      <c r="J6344" s="68" t="str">
        <f>VLOOKUP(E6344,Refs!$P$2:$S$29,4,FALSE)</f>
        <v>London</v>
      </c>
      <c r="K6344" s="28">
        <f t="shared" si="202"/>
        <v>124</v>
      </c>
    </row>
    <row r="6345" spans="1:11" x14ac:dyDescent="0.35">
      <c r="A6345" s="69">
        <f t="shared" si="203"/>
        <v>45809</v>
      </c>
      <c r="B6345" t="s">
        <v>914</v>
      </c>
      <c r="C6345" t="s">
        <v>272</v>
      </c>
      <c r="D6345" t="s">
        <v>891</v>
      </c>
      <c r="E6345" t="s">
        <v>797</v>
      </c>
      <c r="F6345" t="s">
        <v>798</v>
      </c>
      <c r="G6345" t="s">
        <v>71</v>
      </c>
      <c r="H6345">
        <v>419</v>
      </c>
      <c r="I6345" s="68" t="str">
        <f>VLOOKUP(E6345,Refs!$P$2:$R$29,3,FALSE)</f>
        <v>Y56</v>
      </c>
      <c r="J6345" s="68" t="str">
        <f>VLOOKUP(E6345,Refs!$P$2:$S$29,4,FALSE)</f>
        <v>London</v>
      </c>
      <c r="K6345" s="28">
        <f t="shared" si="202"/>
        <v>419</v>
      </c>
    </row>
    <row r="6346" spans="1:11" x14ac:dyDescent="0.35">
      <c r="A6346" s="69">
        <f t="shared" si="203"/>
        <v>45809</v>
      </c>
      <c r="B6346" t="s">
        <v>914</v>
      </c>
      <c r="C6346" t="s">
        <v>272</v>
      </c>
      <c r="D6346" t="s">
        <v>891</v>
      </c>
      <c r="E6346" t="s">
        <v>797</v>
      </c>
      <c r="F6346" t="s">
        <v>798</v>
      </c>
      <c r="G6346" t="s">
        <v>72</v>
      </c>
      <c r="H6346">
        <v>157315</v>
      </c>
      <c r="I6346" s="68" t="str">
        <f>VLOOKUP(E6346,Refs!$P$2:$R$29,3,FALSE)</f>
        <v>Y56</v>
      </c>
      <c r="J6346" s="68" t="str">
        <f>VLOOKUP(E6346,Refs!$P$2:$S$29,4,FALSE)</f>
        <v>London</v>
      </c>
      <c r="K6346" s="28">
        <f t="shared" si="202"/>
        <v>157315</v>
      </c>
    </row>
    <row r="6347" spans="1:11" x14ac:dyDescent="0.35">
      <c r="A6347" s="69">
        <f t="shared" si="203"/>
        <v>45809</v>
      </c>
      <c r="B6347" t="s">
        <v>914</v>
      </c>
      <c r="C6347" t="s">
        <v>272</v>
      </c>
      <c r="D6347" t="s">
        <v>891</v>
      </c>
      <c r="E6347" t="s">
        <v>797</v>
      </c>
      <c r="F6347" t="s">
        <v>798</v>
      </c>
      <c r="G6347" t="s">
        <v>73</v>
      </c>
      <c r="H6347">
        <v>7509</v>
      </c>
      <c r="I6347" s="68" t="str">
        <f>VLOOKUP(E6347,Refs!$P$2:$R$29,3,FALSE)</f>
        <v>Y56</v>
      </c>
      <c r="J6347" s="68" t="str">
        <f>VLOOKUP(E6347,Refs!$P$2:$S$29,4,FALSE)</f>
        <v>London</v>
      </c>
      <c r="K6347" s="28">
        <f t="shared" si="202"/>
        <v>7509</v>
      </c>
    </row>
    <row r="6348" spans="1:11" x14ac:dyDescent="0.35">
      <c r="A6348" s="69">
        <f t="shared" si="203"/>
        <v>45809</v>
      </c>
      <c r="B6348" t="s">
        <v>914</v>
      </c>
      <c r="C6348" t="s">
        <v>272</v>
      </c>
      <c r="D6348" t="s">
        <v>891</v>
      </c>
      <c r="E6348" t="s">
        <v>797</v>
      </c>
      <c r="F6348" t="s">
        <v>798</v>
      </c>
      <c r="G6348" t="s">
        <v>74</v>
      </c>
      <c r="H6348">
        <v>41577298</v>
      </c>
      <c r="I6348" s="68" t="str">
        <f>VLOOKUP(E6348,Refs!$P$2:$R$29,3,FALSE)</f>
        <v>Y56</v>
      </c>
      <c r="J6348" s="68" t="str">
        <f>VLOOKUP(E6348,Refs!$P$2:$S$29,4,FALSE)</f>
        <v>London</v>
      </c>
      <c r="K6348" s="28">
        <f t="shared" si="202"/>
        <v>41577298</v>
      </c>
    </row>
    <row r="6349" spans="1:11" x14ac:dyDescent="0.35">
      <c r="A6349" s="69">
        <f t="shared" si="203"/>
        <v>45809</v>
      </c>
      <c r="B6349" t="s">
        <v>914</v>
      </c>
      <c r="C6349" t="s">
        <v>272</v>
      </c>
      <c r="D6349" t="s">
        <v>891</v>
      </c>
      <c r="E6349" t="s">
        <v>797</v>
      </c>
      <c r="F6349" t="s">
        <v>798</v>
      </c>
      <c r="G6349" t="s">
        <v>26</v>
      </c>
      <c r="H6349">
        <v>29407</v>
      </c>
      <c r="I6349" s="68" t="str">
        <f>VLOOKUP(E6349,Refs!$P$2:$R$29,3,FALSE)</f>
        <v>Y56</v>
      </c>
      <c r="J6349" s="68" t="str">
        <f>VLOOKUP(E6349,Refs!$P$2:$S$29,4,FALSE)</f>
        <v>London</v>
      </c>
      <c r="K6349" s="28">
        <f t="shared" si="202"/>
        <v>29407</v>
      </c>
    </row>
    <row r="6350" spans="1:11" x14ac:dyDescent="0.35">
      <c r="A6350" s="69">
        <f t="shared" si="203"/>
        <v>45809</v>
      </c>
      <c r="B6350" t="s">
        <v>914</v>
      </c>
      <c r="C6350" t="s">
        <v>272</v>
      </c>
      <c r="D6350" t="s">
        <v>891</v>
      </c>
      <c r="E6350" t="s">
        <v>797</v>
      </c>
      <c r="F6350" t="s">
        <v>798</v>
      </c>
      <c r="G6350" t="s">
        <v>75</v>
      </c>
      <c r="H6350">
        <v>1183</v>
      </c>
      <c r="I6350" s="68" t="str">
        <f>VLOOKUP(E6350,Refs!$P$2:$R$29,3,FALSE)</f>
        <v>Y56</v>
      </c>
      <c r="J6350" s="68" t="str">
        <f>VLOOKUP(E6350,Refs!$P$2:$S$29,4,FALSE)</f>
        <v>London</v>
      </c>
      <c r="K6350" s="28">
        <f t="shared" si="202"/>
        <v>1183</v>
      </c>
    </row>
    <row r="6351" spans="1:11" x14ac:dyDescent="0.35">
      <c r="A6351" s="69">
        <f t="shared" si="203"/>
        <v>45809</v>
      </c>
      <c r="B6351" t="s">
        <v>914</v>
      </c>
      <c r="C6351" t="s">
        <v>272</v>
      </c>
      <c r="D6351" t="s">
        <v>891</v>
      </c>
      <c r="E6351" t="s">
        <v>797</v>
      </c>
      <c r="F6351" t="s">
        <v>798</v>
      </c>
      <c r="G6351" t="s">
        <v>76</v>
      </c>
      <c r="H6351">
        <v>11692</v>
      </c>
      <c r="I6351" s="68" t="str">
        <f>VLOOKUP(E6351,Refs!$P$2:$R$29,3,FALSE)</f>
        <v>Y56</v>
      </c>
      <c r="J6351" s="68" t="str">
        <f>VLOOKUP(E6351,Refs!$P$2:$S$29,4,FALSE)</f>
        <v>London</v>
      </c>
      <c r="K6351" s="28">
        <f t="shared" si="202"/>
        <v>11692</v>
      </c>
    </row>
    <row r="6352" spans="1:11" x14ac:dyDescent="0.35">
      <c r="A6352" s="69">
        <f t="shared" si="203"/>
        <v>45809</v>
      </c>
      <c r="B6352" t="s">
        <v>914</v>
      </c>
      <c r="C6352" t="s">
        <v>272</v>
      </c>
      <c r="D6352" t="s">
        <v>891</v>
      </c>
      <c r="E6352" t="s">
        <v>797</v>
      </c>
      <c r="F6352" t="s">
        <v>798</v>
      </c>
      <c r="G6352" t="s">
        <v>77</v>
      </c>
      <c r="H6352">
        <v>1635</v>
      </c>
      <c r="I6352" s="68" t="str">
        <f>VLOOKUP(E6352,Refs!$P$2:$R$29,3,FALSE)</f>
        <v>Y56</v>
      </c>
      <c r="J6352" s="68" t="str">
        <f>VLOOKUP(E6352,Refs!$P$2:$S$29,4,FALSE)</f>
        <v>London</v>
      </c>
      <c r="K6352" s="28">
        <f t="shared" si="202"/>
        <v>1635</v>
      </c>
    </row>
    <row r="6353" spans="1:11" x14ac:dyDescent="0.35">
      <c r="A6353" s="69">
        <f t="shared" si="203"/>
        <v>45809</v>
      </c>
      <c r="B6353" t="s">
        <v>914</v>
      </c>
      <c r="C6353" t="s">
        <v>272</v>
      </c>
      <c r="D6353" t="s">
        <v>891</v>
      </c>
      <c r="E6353" t="s">
        <v>797</v>
      </c>
      <c r="F6353" t="s">
        <v>798</v>
      </c>
      <c r="G6353" t="s">
        <v>78</v>
      </c>
      <c r="H6353">
        <v>12702</v>
      </c>
      <c r="I6353" s="68" t="str">
        <f>VLOOKUP(E6353,Refs!$P$2:$R$29,3,FALSE)</f>
        <v>Y56</v>
      </c>
      <c r="J6353" s="68" t="str">
        <f>VLOOKUP(E6353,Refs!$P$2:$S$29,4,FALSE)</f>
        <v>London</v>
      </c>
      <c r="K6353" s="28">
        <f t="shared" si="202"/>
        <v>12702</v>
      </c>
    </row>
    <row r="6354" spans="1:11" x14ac:dyDescent="0.35">
      <c r="A6354" s="69">
        <f t="shared" si="203"/>
        <v>45809</v>
      </c>
      <c r="B6354" t="s">
        <v>914</v>
      </c>
      <c r="C6354" t="s">
        <v>272</v>
      </c>
      <c r="D6354" t="s">
        <v>891</v>
      </c>
      <c r="E6354" t="s">
        <v>797</v>
      </c>
      <c r="F6354" t="s">
        <v>798</v>
      </c>
      <c r="G6354" t="s">
        <v>79</v>
      </c>
      <c r="H6354">
        <v>2195</v>
      </c>
      <c r="I6354" s="68" t="str">
        <f>VLOOKUP(E6354,Refs!$P$2:$R$29,3,FALSE)</f>
        <v>Y56</v>
      </c>
      <c r="J6354" s="68" t="str">
        <f>VLOOKUP(E6354,Refs!$P$2:$S$29,4,FALSE)</f>
        <v>London</v>
      </c>
      <c r="K6354" s="28">
        <f t="shared" si="202"/>
        <v>2195</v>
      </c>
    </row>
    <row r="6355" spans="1:11" x14ac:dyDescent="0.35">
      <c r="A6355" s="69">
        <f t="shared" si="203"/>
        <v>45809</v>
      </c>
      <c r="B6355" t="s">
        <v>914</v>
      </c>
      <c r="C6355" t="s">
        <v>272</v>
      </c>
      <c r="D6355" t="s">
        <v>891</v>
      </c>
      <c r="E6355" t="s">
        <v>797</v>
      </c>
      <c r="F6355" t="s">
        <v>798</v>
      </c>
      <c r="G6355" t="s">
        <v>25</v>
      </c>
      <c r="H6355">
        <v>14601</v>
      </c>
      <c r="I6355" s="68" t="str">
        <f>VLOOKUP(E6355,Refs!$P$2:$R$29,3,FALSE)</f>
        <v>Y56</v>
      </c>
      <c r="J6355" s="68" t="str">
        <f>VLOOKUP(E6355,Refs!$P$2:$S$29,4,FALSE)</f>
        <v>London</v>
      </c>
      <c r="K6355" s="28">
        <f t="shared" si="202"/>
        <v>14601</v>
      </c>
    </row>
    <row r="6356" spans="1:11" x14ac:dyDescent="0.35">
      <c r="A6356" s="69">
        <f t="shared" si="203"/>
        <v>45809</v>
      </c>
      <c r="B6356" t="s">
        <v>914</v>
      </c>
      <c r="C6356" t="s">
        <v>272</v>
      </c>
      <c r="D6356" t="s">
        <v>891</v>
      </c>
      <c r="E6356" t="s">
        <v>797</v>
      </c>
      <c r="F6356" t="s">
        <v>798</v>
      </c>
      <c r="G6356" t="s">
        <v>80</v>
      </c>
      <c r="H6356">
        <v>23</v>
      </c>
      <c r="I6356" s="68" t="str">
        <f>VLOOKUP(E6356,Refs!$P$2:$R$29,3,FALSE)</f>
        <v>Y56</v>
      </c>
      <c r="J6356" s="68" t="str">
        <f>VLOOKUP(E6356,Refs!$P$2:$S$29,4,FALSE)</f>
        <v>London</v>
      </c>
      <c r="K6356" s="28">
        <f t="shared" si="202"/>
        <v>23</v>
      </c>
    </row>
    <row r="6357" spans="1:11" x14ac:dyDescent="0.35">
      <c r="A6357" s="69">
        <f t="shared" si="203"/>
        <v>45809</v>
      </c>
      <c r="B6357" t="s">
        <v>914</v>
      </c>
      <c r="C6357" t="s">
        <v>272</v>
      </c>
      <c r="D6357" t="s">
        <v>891</v>
      </c>
      <c r="E6357" t="s">
        <v>797</v>
      </c>
      <c r="F6357" t="s">
        <v>798</v>
      </c>
      <c r="G6357" t="s">
        <v>81</v>
      </c>
      <c r="H6357">
        <v>6019</v>
      </c>
      <c r="I6357" s="68" t="str">
        <f>VLOOKUP(E6357,Refs!$P$2:$R$29,3,FALSE)</f>
        <v>Y56</v>
      </c>
      <c r="J6357" s="68" t="str">
        <f>VLOOKUP(E6357,Refs!$P$2:$S$29,4,FALSE)</f>
        <v>London</v>
      </c>
      <c r="K6357" s="28">
        <f t="shared" si="202"/>
        <v>6019</v>
      </c>
    </row>
    <row r="6358" spans="1:11" x14ac:dyDescent="0.35">
      <c r="A6358" s="69">
        <f t="shared" si="203"/>
        <v>45809</v>
      </c>
      <c r="B6358" t="s">
        <v>914</v>
      </c>
      <c r="C6358" t="s">
        <v>272</v>
      </c>
      <c r="D6358" t="s">
        <v>891</v>
      </c>
      <c r="E6358" t="s">
        <v>797</v>
      </c>
      <c r="F6358" t="s">
        <v>798</v>
      </c>
      <c r="G6358" t="s">
        <v>82</v>
      </c>
      <c r="H6358">
        <v>2366</v>
      </c>
      <c r="I6358" s="68" t="str">
        <f>VLOOKUP(E6358,Refs!$P$2:$R$29,3,FALSE)</f>
        <v>Y56</v>
      </c>
      <c r="J6358" s="68" t="str">
        <f>VLOOKUP(E6358,Refs!$P$2:$S$29,4,FALSE)</f>
        <v>London</v>
      </c>
      <c r="K6358" s="28">
        <f t="shared" si="202"/>
        <v>2366</v>
      </c>
    </row>
    <row r="6359" spans="1:11" x14ac:dyDescent="0.35">
      <c r="A6359" s="69">
        <f t="shared" si="203"/>
        <v>45809</v>
      </c>
      <c r="B6359" t="s">
        <v>914</v>
      </c>
      <c r="C6359" t="s">
        <v>272</v>
      </c>
      <c r="D6359" t="s">
        <v>891</v>
      </c>
      <c r="E6359" t="s">
        <v>797</v>
      </c>
      <c r="F6359" t="s">
        <v>798</v>
      </c>
      <c r="G6359" t="s">
        <v>83</v>
      </c>
      <c r="H6359">
        <v>5789</v>
      </c>
      <c r="I6359" s="68" t="str">
        <f>VLOOKUP(E6359,Refs!$P$2:$R$29,3,FALSE)</f>
        <v>Y56</v>
      </c>
      <c r="J6359" s="68" t="str">
        <f>VLOOKUP(E6359,Refs!$P$2:$S$29,4,FALSE)</f>
        <v>London</v>
      </c>
      <c r="K6359" s="28">
        <f t="shared" si="202"/>
        <v>5789</v>
      </c>
    </row>
    <row r="6360" spans="1:11" x14ac:dyDescent="0.35">
      <c r="A6360" s="69">
        <f t="shared" si="203"/>
        <v>45809</v>
      </c>
      <c r="B6360" t="s">
        <v>914</v>
      </c>
      <c r="C6360" t="s">
        <v>272</v>
      </c>
      <c r="D6360" t="s">
        <v>891</v>
      </c>
      <c r="E6360" t="s">
        <v>797</v>
      </c>
      <c r="F6360" t="s">
        <v>798</v>
      </c>
      <c r="G6360" t="s">
        <v>84</v>
      </c>
      <c r="H6360">
        <v>24565</v>
      </c>
      <c r="I6360" s="68" t="str">
        <f>VLOOKUP(E6360,Refs!$P$2:$R$29,3,FALSE)</f>
        <v>Y56</v>
      </c>
      <c r="J6360" s="68" t="str">
        <f>VLOOKUP(E6360,Refs!$P$2:$S$29,4,FALSE)</f>
        <v>London</v>
      </c>
      <c r="K6360" s="28">
        <f t="shared" si="202"/>
        <v>24565</v>
      </c>
    </row>
    <row r="6361" spans="1:11" x14ac:dyDescent="0.35">
      <c r="A6361" s="69">
        <f t="shared" si="203"/>
        <v>45809</v>
      </c>
      <c r="B6361" t="s">
        <v>914</v>
      </c>
      <c r="C6361" t="s">
        <v>272</v>
      </c>
      <c r="D6361" t="s">
        <v>891</v>
      </c>
      <c r="E6361" t="s">
        <v>797</v>
      </c>
      <c r="F6361" t="s">
        <v>798</v>
      </c>
      <c r="G6361" t="s">
        <v>85</v>
      </c>
      <c r="H6361">
        <v>1210</v>
      </c>
      <c r="I6361" s="68" t="str">
        <f>VLOOKUP(E6361,Refs!$P$2:$R$29,3,FALSE)</f>
        <v>Y56</v>
      </c>
      <c r="J6361" s="68" t="str">
        <f>VLOOKUP(E6361,Refs!$P$2:$S$29,4,FALSE)</f>
        <v>London</v>
      </c>
      <c r="K6361" s="28">
        <f t="shared" si="202"/>
        <v>1210</v>
      </c>
    </row>
    <row r="6362" spans="1:11" x14ac:dyDescent="0.35">
      <c r="A6362" s="69">
        <f t="shared" si="203"/>
        <v>45809</v>
      </c>
      <c r="B6362" t="s">
        <v>914</v>
      </c>
      <c r="C6362" t="s">
        <v>272</v>
      </c>
      <c r="D6362" t="s">
        <v>891</v>
      </c>
      <c r="E6362" t="s">
        <v>797</v>
      </c>
      <c r="F6362" t="s">
        <v>798</v>
      </c>
      <c r="G6362" t="s">
        <v>86</v>
      </c>
      <c r="H6362">
        <v>876</v>
      </c>
      <c r="I6362" s="68" t="str">
        <f>VLOOKUP(E6362,Refs!$P$2:$R$29,3,FALSE)</f>
        <v>Y56</v>
      </c>
      <c r="J6362" s="68" t="str">
        <f>VLOOKUP(E6362,Refs!$P$2:$S$29,4,FALSE)</f>
        <v>London</v>
      </c>
      <c r="K6362" s="28">
        <f t="shared" si="202"/>
        <v>876</v>
      </c>
    </row>
    <row r="6363" spans="1:11" x14ac:dyDescent="0.35">
      <c r="A6363" s="69">
        <f t="shared" si="203"/>
        <v>45809</v>
      </c>
      <c r="B6363" t="s">
        <v>914</v>
      </c>
      <c r="C6363" t="s">
        <v>272</v>
      </c>
      <c r="D6363" t="s">
        <v>891</v>
      </c>
      <c r="E6363" t="s">
        <v>797</v>
      </c>
      <c r="F6363" t="s">
        <v>798</v>
      </c>
      <c r="G6363" t="s">
        <v>87</v>
      </c>
      <c r="H6363">
        <v>4215</v>
      </c>
      <c r="I6363" s="68" t="str">
        <f>VLOOKUP(E6363,Refs!$P$2:$R$29,3,FALSE)</f>
        <v>Y56</v>
      </c>
      <c r="J6363" s="68" t="str">
        <f>VLOOKUP(E6363,Refs!$P$2:$S$29,4,FALSE)</f>
        <v>London</v>
      </c>
      <c r="K6363" s="28">
        <f t="shared" si="202"/>
        <v>4215</v>
      </c>
    </row>
    <row r="6364" spans="1:11" x14ac:dyDescent="0.35">
      <c r="A6364" s="69">
        <f t="shared" si="203"/>
        <v>45809</v>
      </c>
      <c r="B6364" t="s">
        <v>914</v>
      </c>
      <c r="C6364" t="s">
        <v>272</v>
      </c>
      <c r="D6364" t="s">
        <v>891</v>
      </c>
      <c r="E6364" t="s">
        <v>797</v>
      </c>
      <c r="F6364" t="s">
        <v>798</v>
      </c>
      <c r="G6364" t="s">
        <v>88</v>
      </c>
      <c r="H6364">
        <v>19877</v>
      </c>
      <c r="I6364" s="68" t="str">
        <f>VLOOKUP(E6364,Refs!$P$2:$R$29,3,FALSE)</f>
        <v>Y56</v>
      </c>
      <c r="J6364" s="68" t="str">
        <f>VLOOKUP(E6364,Refs!$P$2:$S$29,4,FALSE)</f>
        <v>London</v>
      </c>
      <c r="K6364" s="28">
        <f t="shared" si="202"/>
        <v>19877</v>
      </c>
    </row>
    <row r="6365" spans="1:11" x14ac:dyDescent="0.35">
      <c r="A6365" s="69">
        <f t="shared" si="203"/>
        <v>45809</v>
      </c>
      <c r="B6365" t="s">
        <v>914</v>
      </c>
      <c r="C6365" t="s">
        <v>272</v>
      </c>
      <c r="D6365" t="s">
        <v>891</v>
      </c>
      <c r="E6365" t="s">
        <v>797</v>
      </c>
      <c r="F6365" t="s">
        <v>798</v>
      </c>
      <c r="G6365" t="s">
        <v>89</v>
      </c>
      <c r="H6365">
        <v>28632</v>
      </c>
      <c r="I6365" s="68" t="str">
        <f>VLOOKUP(E6365,Refs!$P$2:$R$29,3,FALSE)</f>
        <v>Y56</v>
      </c>
      <c r="J6365" s="68" t="str">
        <f>VLOOKUP(E6365,Refs!$P$2:$S$29,4,FALSE)</f>
        <v>London</v>
      </c>
      <c r="K6365" s="28">
        <f t="shared" si="202"/>
        <v>28632</v>
      </c>
    </row>
    <row r="6366" spans="1:11" x14ac:dyDescent="0.35">
      <c r="A6366" s="69">
        <f t="shared" si="203"/>
        <v>45809</v>
      </c>
      <c r="B6366" t="s">
        <v>914</v>
      </c>
      <c r="C6366" t="s">
        <v>272</v>
      </c>
      <c r="D6366" t="s">
        <v>891</v>
      </c>
      <c r="E6366" t="s">
        <v>797</v>
      </c>
      <c r="F6366" t="s">
        <v>798</v>
      </c>
      <c r="G6366" t="s">
        <v>27</v>
      </c>
      <c r="H6366">
        <v>3060</v>
      </c>
      <c r="I6366" s="68" t="str">
        <f>VLOOKUP(E6366,Refs!$P$2:$R$29,3,FALSE)</f>
        <v>Y56</v>
      </c>
      <c r="J6366" s="68" t="str">
        <f>VLOOKUP(E6366,Refs!$P$2:$S$29,4,FALSE)</f>
        <v>London</v>
      </c>
      <c r="K6366" s="28">
        <f t="shared" si="202"/>
        <v>3060</v>
      </c>
    </row>
    <row r="6367" spans="1:11" x14ac:dyDescent="0.35">
      <c r="A6367" s="69">
        <f t="shared" si="203"/>
        <v>45809</v>
      </c>
      <c r="B6367" t="s">
        <v>914</v>
      </c>
      <c r="C6367" t="s">
        <v>272</v>
      </c>
      <c r="D6367" t="s">
        <v>891</v>
      </c>
      <c r="E6367" t="s">
        <v>797</v>
      </c>
      <c r="F6367" t="s">
        <v>798</v>
      </c>
      <c r="G6367" t="s">
        <v>29</v>
      </c>
      <c r="H6367">
        <v>3885</v>
      </c>
      <c r="I6367" s="68" t="str">
        <f>VLOOKUP(E6367,Refs!$P$2:$R$29,3,FALSE)</f>
        <v>Y56</v>
      </c>
      <c r="J6367" s="68" t="str">
        <f>VLOOKUP(E6367,Refs!$P$2:$S$29,4,FALSE)</f>
        <v>London</v>
      </c>
      <c r="K6367" s="28">
        <f t="shared" si="202"/>
        <v>3885</v>
      </c>
    </row>
    <row r="6368" spans="1:11" x14ac:dyDescent="0.35">
      <c r="A6368" s="69">
        <f t="shared" si="203"/>
        <v>45809</v>
      </c>
      <c r="B6368" t="s">
        <v>914</v>
      </c>
      <c r="C6368" t="s">
        <v>272</v>
      </c>
      <c r="D6368" t="s">
        <v>891</v>
      </c>
      <c r="E6368" t="s">
        <v>797</v>
      </c>
      <c r="F6368" t="s">
        <v>798</v>
      </c>
      <c r="G6368" t="s">
        <v>90</v>
      </c>
      <c r="H6368">
        <v>1707</v>
      </c>
      <c r="I6368" s="68" t="str">
        <f>VLOOKUP(E6368,Refs!$P$2:$R$29,3,FALSE)</f>
        <v>Y56</v>
      </c>
      <c r="J6368" s="68" t="str">
        <f>VLOOKUP(E6368,Refs!$P$2:$S$29,4,FALSE)</f>
        <v>London</v>
      </c>
      <c r="K6368" s="28">
        <f t="shared" si="202"/>
        <v>1707</v>
      </c>
    </row>
    <row r="6369" spans="1:11" x14ac:dyDescent="0.35">
      <c r="A6369" s="69">
        <f t="shared" si="203"/>
        <v>45809</v>
      </c>
      <c r="B6369" t="s">
        <v>914</v>
      </c>
      <c r="C6369" t="s">
        <v>272</v>
      </c>
      <c r="D6369" t="s">
        <v>891</v>
      </c>
      <c r="E6369" t="s">
        <v>797</v>
      </c>
      <c r="F6369" t="s">
        <v>798</v>
      </c>
      <c r="G6369" t="s">
        <v>91</v>
      </c>
      <c r="H6369">
        <v>51</v>
      </c>
      <c r="I6369" s="68" t="str">
        <f>VLOOKUP(E6369,Refs!$P$2:$R$29,3,FALSE)</f>
        <v>Y56</v>
      </c>
      <c r="J6369" s="68" t="str">
        <f>VLOOKUP(E6369,Refs!$P$2:$S$29,4,FALSE)</f>
        <v>London</v>
      </c>
      <c r="K6369" s="28">
        <f t="shared" si="202"/>
        <v>51</v>
      </c>
    </row>
    <row r="6370" spans="1:11" x14ac:dyDescent="0.35">
      <c r="A6370" s="69">
        <f t="shared" si="203"/>
        <v>45809</v>
      </c>
      <c r="B6370" t="s">
        <v>914</v>
      </c>
      <c r="C6370" t="s">
        <v>272</v>
      </c>
      <c r="D6370" t="s">
        <v>891</v>
      </c>
      <c r="E6370" t="s">
        <v>797</v>
      </c>
      <c r="F6370" t="s">
        <v>798</v>
      </c>
      <c r="G6370" t="s">
        <v>92</v>
      </c>
      <c r="H6370">
        <v>1301</v>
      </c>
      <c r="I6370" s="68" t="str">
        <f>VLOOKUP(E6370,Refs!$P$2:$R$29,3,FALSE)</f>
        <v>Y56</v>
      </c>
      <c r="J6370" s="68" t="str">
        <f>VLOOKUP(E6370,Refs!$P$2:$S$29,4,FALSE)</f>
        <v>London</v>
      </c>
      <c r="K6370" s="28">
        <f t="shared" si="202"/>
        <v>1301</v>
      </c>
    </row>
    <row r="6371" spans="1:11" x14ac:dyDescent="0.35">
      <c r="A6371" s="69">
        <f t="shared" si="203"/>
        <v>45809</v>
      </c>
      <c r="B6371" t="s">
        <v>914</v>
      </c>
      <c r="C6371" t="s">
        <v>272</v>
      </c>
      <c r="D6371" t="s">
        <v>891</v>
      </c>
      <c r="E6371" t="s">
        <v>797</v>
      </c>
      <c r="F6371" t="s">
        <v>798</v>
      </c>
      <c r="G6371" t="s">
        <v>93</v>
      </c>
      <c r="H6371">
        <v>150</v>
      </c>
      <c r="I6371" s="68" t="str">
        <f>VLOOKUP(E6371,Refs!$P$2:$R$29,3,FALSE)</f>
        <v>Y56</v>
      </c>
      <c r="J6371" s="68" t="str">
        <f>VLOOKUP(E6371,Refs!$P$2:$S$29,4,FALSE)</f>
        <v>London</v>
      </c>
      <c r="K6371" s="28">
        <f t="shared" si="202"/>
        <v>150</v>
      </c>
    </row>
    <row r="6372" spans="1:11" x14ac:dyDescent="0.35">
      <c r="A6372" s="69">
        <f t="shared" si="203"/>
        <v>45809</v>
      </c>
      <c r="B6372" t="s">
        <v>914</v>
      </c>
      <c r="C6372" t="s">
        <v>272</v>
      </c>
      <c r="D6372" t="s">
        <v>891</v>
      </c>
      <c r="E6372" t="s">
        <v>797</v>
      </c>
      <c r="F6372" t="s">
        <v>798</v>
      </c>
      <c r="G6372" t="s">
        <v>94</v>
      </c>
      <c r="H6372">
        <v>790</v>
      </c>
      <c r="I6372" s="68" t="str">
        <f>VLOOKUP(E6372,Refs!$P$2:$R$29,3,FALSE)</f>
        <v>Y56</v>
      </c>
      <c r="J6372" s="68" t="str">
        <f>VLOOKUP(E6372,Refs!$P$2:$S$29,4,FALSE)</f>
        <v>London</v>
      </c>
      <c r="K6372" s="28">
        <f t="shared" si="202"/>
        <v>790</v>
      </c>
    </row>
    <row r="6373" spans="1:11" x14ac:dyDescent="0.35">
      <c r="A6373" s="69">
        <f t="shared" si="203"/>
        <v>45809</v>
      </c>
      <c r="B6373" t="s">
        <v>914</v>
      </c>
      <c r="C6373" t="s">
        <v>272</v>
      </c>
      <c r="D6373" t="s">
        <v>891</v>
      </c>
      <c r="E6373" t="s">
        <v>797</v>
      </c>
      <c r="F6373" t="s">
        <v>798</v>
      </c>
      <c r="G6373" t="s">
        <v>95</v>
      </c>
      <c r="H6373">
        <v>41</v>
      </c>
      <c r="I6373" s="68" t="str">
        <f>VLOOKUP(E6373,Refs!$P$2:$R$29,3,FALSE)</f>
        <v>Y56</v>
      </c>
      <c r="J6373" s="68" t="str">
        <f>VLOOKUP(E6373,Refs!$P$2:$S$29,4,FALSE)</f>
        <v>London</v>
      </c>
      <c r="K6373" s="28">
        <f t="shared" si="202"/>
        <v>41</v>
      </c>
    </row>
    <row r="6374" spans="1:11" x14ac:dyDescent="0.35">
      <c r="A6374" s="69">
        <f t="shared" si="203"/>
        <v>45809</v>
      </c>
      <c r="B6374" t="s">
        <v>914</v>
      </c>
      <c r="C6374" t="s">
        <v>272</v>
      </c>
      <c r="D6374" t="s">
        <v>891</v>
      </c>
      <c r="E6374" t="s">
        <v>797</v>
      </c>
      <c r="F6374" t="s">
        <v>798</v>
      </c>
      <c r="G6374" t="s">
        <v>96</v>
      </c>
      <c r="H6374">
        <v>4631</v>
      </c>
      <c r="I6374" s="68" t="str">
        <f>VLOOKUP(E6374,Refs!$P$2:$R$29,3,FALSE)</f>
        <v>Y56</v>
      </c>
      <c r="J6374" s="68" t="str">
        <f>VLOOKUP(E6374,Refs!$P$2:$S$29,4,FALSE)</f>
        <v>London</v>
      </c>
      <c r="K6374" s="28">
        <f t="shared" si="202"/>
        <v>4631</v>
      </c>
    </row>
    <row r="6375" spans="1:11" x14ac:dyDescent="0.35">
      <c r="A6375" s="69">
        <f t="shared" si="203"/>
        <v>45809</v>
      </c>
      <c r="B6375" t="s">
        <v>914</v>
      </c>
      <c r="C6375" t="s">
        <v>272</v>
      </c>
      <c r="D6375" t="s">
        <v>891</v>
      </c>
      <c r="E6375" t="s">
        <v>797</v>
      </c>
      <c r="F6375" t="s">
        <v>798</v>
      </c>
      <c r="G6375" t="s">
        <v>31</v>
      </c>
      <c r="H6375">
        <v>3978</v>
      </c>
      <c r="I6375" s="68" t="str">
        <f>VLOOKUP(E6375,Refs!$P$2:$R$29,3,FALSE)</f>
        <v>Y56</v>
      </c>
      <c r="J6375" s="68" t="str">
        <f>VLOOKUP(E6375,Refs!$P$2:$S$29,4,FALSE)</f>
        <v>London</v>
      </c>
      <c r="K6375" s="28">
        <f t="shared" si="202"/>
        <v>3978</v>
      </c>
    </row>
    <row r="6376" spans="1:11" x14ac:dyDescent="0.35">
      <c r="A6376" s="69">
        <f t="shared" si="203"/>
        <v>45809</v>
      </c>
      <c r="B6376" t="s">
        <v>914</v>
      </c>
      <c r="C6376" t="s">
        <v>272</v>
      </c>
      <c r="D6376" t="s">
        <v>891</v>
      </c>
      <c r="E6376" t="s">
        <v>797</v>
      </c>
      <c r="F6376" t="s">
        <v>798</v>
      </c>
      <c r="G6376" t="s">
        <v>97</v>
      </c>
      <c r="H6376">
        <v>4574</v>
      </c>
      <c r="I6376" s="68" t="str">
        <f>VLOOKUP(E6376,Refs!$P$2:$R$29,3,FALSE)</f>
        <v>Y56</v>
      </c>
      <c r="J6376" s="68" t="str">
        <f>VLOOKUP(E6376,Refs!$P$2:$S$29,4,FALSE)</f>
        <v>London</v>
      </c>
      <c r="K6376" s="28">
        <f t="shared" si="202"/>
        <v>4574</v>
      </c>
    </row>
    <row r="6377" spans="1:11" x14ac:dyDescent="0.35">
      <c r="A6377" s="69">
        <f t="shared" si="203"/>
        <v>45809</v>
      </c>
      <c r="B6377" t="s">
        <v>914</v>
      </c>
      <c r="C6377" t="s">
        <v>272</v>
      </c>
      <c r="D6377" t="s">
        <v>891</v>
      </c>
      <c r="E6377" t="s">
        <v>797</v>
      </c>
      <c r="F6377" t="s">
        <v>798</v>
      </c>
      <c r="G6377" t="s">
        <v>98</v>
      </c>
      <c r="H6377">
        <v>2851</v>
      </c>
      <c r="I6377" s="68" t="str">
        <f>VLOOKUP(E6377,Refs!$P$2:$R$29,3,FALSE)</f>
        <v>Y56</v>
      </c>
      <c r="J6377" s="68" t="str">
        <f>VLOOKUP(E6377,Refs!$P$2:$S$29,4,FALSE)</f>
        <v>London</v>
      </c>
      <c r="K6377" s="28">
        <f t="shared" si="202"/>
        <v>2851</v>
      </c>
    </row>
    <row r="6378" spans="1:11" x14ac:dyDescent="0.35">
      <c r="A6378" s="69">
        <f t="shared" si="203"/>
        <v>45809</v>
      </c>
      <c r="B6378" t="s">
        <v>914</v>
      </c>
      <c r="C6378" t="s">
        <v>272</v>
      </c>
      <c r="D6378" t="s">
        <v>891</v>
      </c>
      <c r="E6378" t="s">
        <v>797</v>
      </c>
      <c r="F6378" t="s">
        <v>798</v>
      </c>
      <c r="G6378" t="s">
        <v>99</v>
      </c>
      <c r="H6378">
        <v>2476</v>
      </c>
      <c r="I6378" s="68" t="str">
        <f>VLOOKUP(E6378,Refs!$P$2:$R$29,3,FALSE)</f>
        <v>Y56</v>
      </c>
      <c r="J6378" s="68" t="str">
        <f>VLOOKUP(E6378,Refs!$P$2:$S$29,4,FALSE)</f>
        <v>London</v>
      </c>
      <c r="K6378" s="28">
        <f t="shared" si="202"/>
        <v>2476</v>
      </c>
    </row>
    <row r="6379" spans="1:11" x14ac:dyDescent="0.35">
      <c r="A6379" s="69">
        <f t="shared" si="203"/>
        <v>45809</v>
      </c>
      <c r="B6379" t="s">
        <v>914</v>
      </c>
      <c r="C6379" t="s">
        <v>272</v>
      </c>
      <c r="D6379" t="s">
        <v>891</v>
      </c>
      <c r="E6379" t="s">
        <v>797</v>
      </c>
      <c r="F6379" t="s">
        <v>798</v>
      </c>
      <c r="G6379" t="s">
        <v>100</v>
      </c>
      <c r="H6379">
        <v>209</v>
      </c>
      <c r="I6379" s="68" t="str">
        <f>VLOOKUP(E6379,Refs!$P$2:$R$29,3,FALSE)</f>
        <v>Y56</v>
      </c>
      <c r="J6379" s="68" t="str">
        <f>VLOOKUP(E6379,Refs!$P$2:$S$29,4,FALSE)</f>
        <v>London</v>
      </c>
      <c r="K6379" s="28">
        <f t="shared" si="202"/>
        <v>209</v>
      </c>
    </row>
    <row r="6380" spans="1:11" x14ac:dyDescent="0.35">
      <c r="A6380" s="69">
        <f t="shared" si="203"/>
        <v>45809</v>
      </c>
      <c r="B6380" t="s">
        <v>914</v>
      </c>
      <c r="C6380" t="s">
        <v>272</v>
      </c>
      <c r="D6380" t="s">
        <v>891</v>
      </c>
      <c r="E6380" t="s">
        <v>797</v>
      </c>
      <c r="F6380" t="s">
        <v>798</v>
      </c>
      <c r="G6380" t="s">
        <v>101</v>
      </c>
      <c r="H6380">
        <v>628</v>
      </c>
      <c r="I6380" s="68" t="str">
        <f>VLOOKUP(E6380,Refs!$P$2:$R$29,3,FALSE)</f>
        <v>Y56</v>
      </c>
      <c r="J6380" s="68" t="str">
        <f>VLOOKUP(E6380,Refs!$P$2:$S$29,4,FALSE)</f>
        <v>London</v>
      </c>
      <c r="K6380" s="28">
        <f t="shared" si="202"/>
        <v>628</v>
      </c>
    </row>
    <row r="6381" spans="1:11" x14ac:dyDescent="0.35">
      <c r="A6381" s="69">
        <f t="shared" si="203"/>
        <v>45809</v>
      </c>
      <c r="B6381" t="s">
        <v>914</v>
      </c>
      <c r="C6381" t="s">
        <v>272</v>
      </c>
      <c r="D6381" t="s">
        <v>891</v>
      </c>
      <c r="E6381" t="s">
        <v>797</v>
      </c>
      <c r="F6381" t="s">
        <v>798</v>
      </c>
      <c r="G6381" t="s">
        <v>102</v>
      </c>
      <c r="H6381">
        <v>118</v>
      </c>
      <c r="I6381" s="68" t="str">
        <f>VLOOKUP(E6381,Refs!$P$2:$R$29,3,FALSE)</f>
        <v>Y56</v>
      </c>
      <c r="J6381" s="68" t="str">
        <f>VLOOKUP(E6381,Refs!$P$2:$S$29,4,FALSE)</f>
        <v>London</v>
      </c>
      <c r="K6381" s="28">
        <f t="shared" si="202"/>
        <v>118</v>
      </c>
    </row>
    <row r="6382" spans="1:11" x14ac:dyDescent="0.35">
      <c r="A6382" s="69">
        <f t="shared" si="203"/>
        <v>45809</v>
      </c>
      <c r="B6382" t="s">
        <v>914</v>
      </c>
      <c r="C6382" t="s">
        <v>272</v>
      </c>
      <c r="D6382" t="s">
        <v>891</v>
      </c>
      <c r="E6382" t="s">
        <v>797</v>
      </c>
      <c r="F6382" t="s">
        <v>798</v>
      </c>
      <c r="G6382" t="s">
        <v>103</v>
      </c>
      <c r="H6382">
        <v>2187</v>
      </c>
      <c r="I6382" s="68" t="str">
        <f>VLOOKUP(E6382,Refs!$P$2:$R$29,3,FALSE)</f>
        <v>Y56</v>
      </c>
      <c r="J6382" s="68" t="str">
        <f>VLOOKUP(E6382,Refs!$P$2:$S$29,4,FALSE)</f>
        <v>London</v>
      </c>
      <c r="K6382" s="28">
        <f t="shared" si="202"/>
        <v>2187</v>
      </c>
    </row>
    <row r="6383" spans="1:11" x14ac:dyDescent="0.35">
      <c r="A6383" s="69">
        <f t="shared" si="203"/>
        <v>45809</v>
      </c>
      <c r="B6383" t="s">
        <v>914</v>
      </c>
      <c r="C6383" t="s">
        <v>272</v>
      </c>
      <c r="D6383" t="s">
        <v>891</v>
      </c>
      <c r="E6383" t="s">
        <v>797</v>
      </c>
      <c r="F6383" t="s">
        <v>798</v>
      </c>
      <c r="G6383" t="s">
        <v>104</v>
      </c>
      <c r="H6383">
        <v>27810444</v>
      </c>
      <c r="I6383" s="68" t="str">
        <f>VLOOKUP(E6383,Refs!$P$2:$R$29,3,FALSE)</f>
        <v>Y56</v>
      </c>
      <c r="J6383" s="68" t="str">
        <f>VLOOKUP(E6383,Refs!$P$2:$S$29,4,FALSE)</f>
        <v>London</v>
      </c>
      <c r="K6383" s="28">
        <f t="shared" si="202"/>
        <v>27810444</v>
      </c>
    </row>
    <row r="6384" spans="1:11" x14ac:dyDescent="0.35">
      <c r="A6384" s="69">
        <f t="shared" si="203"/>
        <v>45809</v>
      </c>
      <c r="B6384" t="s">
        <v>914</v>
      </c>
      <c r="C6384" t="s">
        <v>272</v>
      </c>
      <c r="D6384" t="s">
        <v>891</v>
      </c>
      <c r="E6384" t="s">
        <v>797</v>
      </c>
      <c r="F6384" t="s">
        <v>798</v>
      </c>
      <c r="G6384" t="s">
        <v>105</v>
      </c>
      <c r="H6384">
        <v>2882</v>
      </c>
      <c r="I6384" s="68" t="str">
        <f>VLOOKUP(E6384,Refs!$P$2:$R$29,3,FALSE)</f>
        <v>Y56</v>
      </c>
      <c r="J6384" s="68" t="str">
        <f>VLOOKUP(E6384,Refs!$P$2:$S$29,4,FALSE)</f>
        <v>London</v>
      </c>
      <c r="K6384" s="28">
        <f t="shared" si="202"/>
        <v>2882</v>
      </c>
    </row>
    <row r="6385" spans="1:11" x14ac:dyDescent="0.35">
      <c r="A6385" s="69">
        <f t="shared" si="203"/>
        <v>45809</v>
      </c>
      <c r="B6385" t="s">
        <v>914</v>
      </c>
      <c r="C6385" t="s">
        <v>272</v>
      </c>
      <c r="D6385" t="s">
        <v>891</v>
      </c>
      <c r="E6385" t="s">
        <v>797</v>
      </c>
      <c r="F6385" t="s">
        <v>798</v>
      </c>
      <c r="G6385" t="s">
        <v>106</v>
      </c>
      <c r="H6385">
        <v>1962</v>
      </c>
      <c r="I6385" s="68" t="str">
        <f>VLOOKUP(E6385,Refs!$P$2:$R$29,3,FALSE)</f>
        <v>Y56</v>
      </c>
      <c r="J6385" s="68" t="str">
        <f>VLOOKUP(E6385,Refs!$P$2:$S$29,4,FALSE)</f>
        <v>London</v>
      </c>
      <c r="K6385" s="28">
        <f t="shared" si="202"/>
        <v>1962</v>
      </c>
    </row>
    <row r="6386" spans="1:11" x14ac:dyDescent="0.35">
      <c r="A6386" s="69">
        <f t="shared" si="203"/>
        <v>45809</v>
      </c>
      <c r="B6386" t="s">
        <v>914</v>
      </c>
      <c r="C6386" t="s">
        <v>272</v>
      </c>
      <c r="D6386" t="s">
        <v>891</v>
      </c>
      <c r="E6386" t="s">
        <v>797</v>
      </c>
      <c r="F6386" t="s">
        <v>798</v>
      </c>
      <c r="G6386" t="s">
        <v>107</v>
      </c>
      <c r="H6386">
        <v>165</v>
      </c>
      <c r="I6386" s="68" t="str">
        <f>VLOOKUP(E6386,Refs!$P$2:$R$29,3,FALSE)</f>
        <v>Y56</v>
      </c>
      <c r="J6386" s="68" t="str">
        <f>VLOOKUP(E6386,Refs!$P$2:$S$29,4,FALSE)</f>
        <v>London</v>
      </c>
      <c r="K6386" s="28">
        <f t="shared" si="202"/>
        <v>165</v>
      </c>
    </row>
    <row r="6387" spans="1:11" x14ac:dyDescent="0.35">
      <c r="A6387" s="69">
        <f t="shared" si="203"/>
        <v>45809</v>
      </c>
      <c r="B6387" t="s">
        <v>914</v>
      </c>
      <c r="C6387" t="s">
        <v>272</v>
      </c>
      <c r="D6387" t="s">
        <v>891</v>
      </c>
      <c r="E6387" t="s">
        <v>797</v>
      </c>
      <c r="F6387" t="s">
        <v>798</v>
      </c>
      <c r="G6387" t="s">
        <v>108</v>
      </c>
      <c r="H6387">
        <v>980</v>
      </c>
      <c r="I6387" s="68" t="str">
        <f>VLOOKUP(E6387,Refs!$P$2:$R$29,3,FALSE)</f>
        <v>Y56</v>
      </c>
      <c r="J6387" s="68" t="str">
        <f>VLOOKUP(E6387,Refs!$P$2:$S$29,4,FALSE)</f>
        <v>London</v>
      </c>
      <c r="K6387" s="28">
        <f t="shared" si="202"/>
        <v>980</v>
      </c>
    </row>
    <row r="6388" spans="1:11" x14ac:dyDescent="0.35">
      <c r="A6388" s="69">
        <f t="shared" si="203"/>
        <v>45809</v>
      </c>
      <c r="B6388" t="s">
        <v>914</v>
      </c>
      <c r="C6388" t="s">
        <v>272</v>
      </c>
      <c r="D6388" t="s">
        <v>891</v>
      </c>
      <c r="E6388" t="s">
        <v>797</v>
      </c>
      <c r="F6388" t="s">
        <v>798</v>
      </c>
      <c r="G6388" t="s">
        <v>109</v>
      </c>
      <c r="H6388">
        <v>6694802</v>
      </c>
      <c r="I6388" s="68" t="str">
        <f>VLOOKUP(E6388,Refs!$P$2:$R$29,3,FALSE)</f>
        <v>Y56</v>
      </c>
      <c r="J6388" s="68" t="str">
        <f>VLOOKUP(E6388,Refs!$P$2:$S$29,4,FALSE)</f>
        <v>London</v>
      </c>
      <c r="K6388" s="28">
        <f t="shared" si="202"/>
        <v>6694802</v>
      </c>
    </row>
    <row r="6389" spans="1:11" x14ac:dyDescent="0.35">
      <c r="A6389" s="69">
        <f t="shared" si="203"/>
        <v>45809</v>
      </c>
      <c r="B6389" t="s">
        <v>914</v>
      </c>
      <c r="C6389" t="s">
        <v>272</v>
      </c>
      <c r="D6389" t="s">
        <v>891</v>
      </c>
      <c r="E6389" t="s">
        <v>797</v>
      </c>
      <c r="F6389" t="s">
        <v>798</v>
      </c>
      <c r="G6389" t="s">
        <v>110</v>
      </c>
      <c r="H6389">
        <v>1261</v>
      </c>
      <c r="I6389" s="68" t="str">
        <f>VLOOKUP(E6389,Refs!$P$2:$R$29,3,FALSE)</f>
        <v>Y56</v>
      </c>
      <c r="J6389" s="68" t="str">
        <f>VLOOKUP(E6389,Refs!$P$2:$S$29,4,FALSE)</f>
        <v>London</v>
      </c>
      <c r="K6389" s="28">
        <f t="shared" si="202"/>
        <v>1261</v>
      </c>
    </row>
    <row r="6390" spans="1:11" x14ac:dyDescent="0.35">
      <c r="A6390" s="69">
        <f t="shared" si="203"/>
        <v>45809</v>
      </c>
      <c r="B6390" t="s">
        <v>914</v>
      </c>
      <c r="C6390" t="s">
        <v>272</v>
      </c>
      <c r="D6390" t="s">
        <v>891</v>
      </c>
      <c r="E6390" t="s">
        <v>797</v>
      </c>
      <c r="F6390" t="s">
        <v>798</v>
      </c>
      <c r="G6390" t="s">
        <v>808</v>
      </c>
      <c r="H6390">
        <v>10070</v>
      </c>
      <c r="I6390" s="68" t="str">
        <f>VLOOKUP(E6390,Refs!$P$2:$R$29,3,FALSE)</f>
        <v>Y56</v>
      </c>
      <c r="J6390" s="68" t="str">
        <f>VLOOKUP(E6390,Refs!$P$2:$S$29,4,FALSE)</f>
        <v>London</v>
      </c>
      <c r="K6390" s="28">
        <f t="shared" si="202"/>
        <v>10070</v>
      </c>
    </row>
    <row r="6391" spans="1:11" x14ac:dyDescent="0.35">
      <c r="A6391" s="69">
        <f t="shared" si="203"/>
        <v>45809</v>
      </c>
      <c r="B6391" t="s">
        <v>914</v>
      </c>
      <c r="C6391" t="s">
        <v>272</v>
      </c>
      <c r="D6391" t="s">
        <v>891</v>
      </c>
      <c r="E6391" t="s">
        <v>797</v>
      </c>
      <c r="F6391" t="s">
        <v>798</v>
      </c>
      <c r="G6391" t="s">
        <v>809</v>
      </c>
      <c r="H6391">
        <v>79</v>
      </c>
      <c r="I6391" s="68" t="str">
        <f>VLOOKUP(E6391,Refs!$P$2:$R$29,3,FALSE)</f>
        <v>Y56</v>
      </c>
      <c r="J6391" s="68" t="str">
        <f>VLOOKUP(E6391,Refs!$P$2:$S$29,4,FALSE)</f>
        <v>London</v>
      </c>
      <c r="K6391" s="28">
        <f t="shared" si="202"/>
        <v>79</v>
      </c>
    </row>
    <row r="6392" spans="1:11" x14ac:dyDescent="0.35">
      <c r="A6392" s="69">
        <f t="shared" si="203"/>
        <v>45809</v>
      </c>
      <c r="B6392" t="s">
        <v>914</v>
      </c>
      <c r="C6392" t="s">
        <v>272</v>
      </c>
      <c r="D6392" t="s">
        <v>891</v>
      </c>
      <c r="E6392" t="s">
        <v>797</v>
      </c>
      <c r="F6392" t="s">
        <v>798</v>
      </c>
      <c r="G6392" t="s">
        <v>111</v>
      </c>
      <c r="H6392">
        <v>15534</v>
      </c>
      <c r="I6392" s="68" t="str">
        <f>VLOOKUP(E6392,Refs!$P$2:$R$29,3,FALSE)</f>
        <v>Y56</v>
      </c>
      <c r="J6392" s="68" t="str">
        <f>VLOOKUP(E6392,Refs!$P$2:$S$29,4,FALSE)</f>
        <v>London</v>
      </c>
      <c r="K6392" s="28">
        <f t="shared" si="202"/>
        <v>15534</v>
      </c>
    </row>
    <row r="6393" spans="1:11" x14ac:dyDescent="0.35">
      <c r="A6393" s="69">
        <f t="shared" si="203"/>
        <v>45809</v>
      </c>
      <c r="B6393" t="s">
        <v>914</v>
      </c>
      <c r="C6393" t="s">
        <v>272</v>
      </c>
      <c r="D6393" t="s">
        <v>891</v>
      </c>
      <c r="E6393" t="s">
        <v>797</v>
      </c>
      <c r="F6393" t="s">
        <v>798</v>
      </c>
      <c r="G6393" t="s">
        <v>112</v>
      </c>
      <c r="H6393">
        <v>2</v>
      </c>
      <c r="I6393" s="68" t="str">
        <f>VLOOKUP(E6393,Refs!$P$2:$R$29,3,FALSE)</f>
        <v>Y56</v>
      </c>
      <c r="J6393" s="68" t="str">
        <f>VLOOKUP(E6393,Refs!$P$2:$S$29,4,FALSE)</f>
        <v>London</v>
      </c>
      <c r="K6393" s="28">
        <f t="shared" si="202"/>
        <v>2</v>
      </c>
    </row>
    <row r="6394" spans="1:11" x14ac:dyDescent="0.35">
      <c r="A6394" s="69">
        <f t="shared" si="203"/>
        <v>45809</v>
      </c>
      <c r="B6394" t="s">
        <v>914</v>
      </c>
      <c r="C6394" t="s">
        <v>272</v>
      </c>
      <c r="D6394" t="s">
        <v>891</v>
      </c>
      <c r="E6394" t="s">
        <v>797</v>
      </c>
      <c r="F6394" t="s">
        <v>798</v>
      </c>
      <c r="G6394" t="s">
        <v>113</v>
      </c>
      <c r="H6394">
        <v>7884</v>
      </c>
      <c r="I6394" s="68" t="str">
        <f>VLOOKUP(E6394,Refs!$P$2:$R$29,3,FALSE)</f>
        <v>Y56</v>
      </c>
      <c r="J6394" s="68" t="str">
        <f>VLOOKUP(E6394,Refs!$P$2:$S$29,4,FALSE)</f>
        <v>London</v>
      </c>
      <c r="K6394" s="28">
        <f t="shared" si="202"/>
        <v>7884</v>
      </c>
    </row>
    <row r="6395" spans="1:11" x14ac:dyDescent="0.35">
      <c r="A6395" s="69">
        <f t="shared" si="203"/>
        <v>45809</v>
      </c>
      <c r="B6395" t="s">
        <v>914</v>
      </c>
      <c r="C6395" t="s">
        <v>272</v>
      </c>
      <c r="D6395" t="s">
        <v>891</v>
      </c>
      <c r="E6395" t="s">
        <v>797</v>
      </c>
      <c r="F6395" t="s">
        <v>798</v>
      </c>
      <c r="G6395" t="s">
        <v>114</v>
      </c>
      <c r="H6395">
        <v>7831</v>
      </c>
      <c r="I6395" s="68" t="str">
        <f>VLOOKUP(E6395,Refs!$P$2:$R$29,3,FALSE)</f>
        <v>Y56</v>
      </c>
      <c r="J6395" s="68" t="str">
        <f>VLOOKUP(E6395,Refs!$P$2:$S$29,4,FALSE)</f>
        <v>London</v>
      </c>
      <c r="K6395" s="28">
        <f t="shared" si="202"/>
        <v>7831</v>
      </c>
    </row>
    <row r="6396" spans="1:11" x14ac:dyDescent="0.35">
      <c r="A6396" s="69">
        <f t="shared" si="203"/>
        <v>45809</v>
      </c>
      <c r="B6396" t="s">
        <v>914</v>
      </c>
      <c r="C6396" t="s">
        <v>272</v>
      </c>
      <c r="D6396" t="s">
        <v>891</v>
      </c>
      <c r="E6396" t="s">
        <v>797</v>
      </c>
      <c r="F6396" t="s">
        <v>798</v>
      </c>
      <c r="G6396" t="s">
        <v>115</v>
      </c>
      <c r="H6396">
        <v>6940</v>
      </c>
      <c r="I6396" s="68" t="str">
        <f>VLOOKUP(E6396,Refs!$P$2:$R$29,3,FALSE)</f>
        <v>Y56</v>
      </c>
      <c r="J6396" s="68" t="str">
        <f>VLOOKUP(E6396,Refs!$P$2:$S$29,4,FALSE)</f>
        <v>London</v>
      </c>
      <c r="K6396" s="28">
        <f t="shared" si="202"/>
        <v>6940</v>
      </c>
    </row>
    <row r="6397" spans="1:11" x14ac:dyDescent="0.35">
      <c r="A6397" s="69">
        <f t="shared" si="203"/>
        <v>45809</v>
      </c>
      <c r="B6397" t="s">
        <v>914</v>
      </c>
      <c r="C6397" t="s">
        <v>272</v>
      </c>
      <c r="D6397" t="s">
        <v>891</v>
      </c>
      <c r="E6397" t="s">
        <v>797</v>
      </c>
      <c r="F6397" t="s">
        <v>798</v>
      </c>
      <c r="G6397" t="s">
        <v>116</v>
      </c>
      <c r="H6397">
        <v>5584</v>
      </c>
      <c r="I6397" s="68" t="str">
        <f>VLOOKUP(E6397,Refs!$P$2:$R$29,3,FALSE)</f>
        <v>Y56</v>
      </c>
      <c r="J6397" s="68" t="str">
        <f>VLOOKUP(E6397,Refs!$P$2:$S$29,4,FALSE)</f>
        <v>London</v>
      </c>
      <c r="K6397" s="28">
        <f t="shared" si="202"/>
        <v>5584</v>
      </c>
    </row>
    <row r="6398" spans="1:11" x14ac:dyDescent="0.35">
      <c r="A6398" s="69">
        <f t="shared" si="203"/>
        <v>45809</v>
      </c>
      <c r="B6398" t="s">
        <v>914</v>
      </c>
      <c r="C6398" t="s">
        <v>272</v>
      </c>
      <c r="D6398" t="s">
        <v>891</v>
      </c>
      <c r="E6398" t="s">
        <v>797</v>
      </c>
      <c r="F6398" t="s">
        <v>798</v>
      </c>
      <c r="G6398" t="s">
        <v>117</v>
      </c>
      <c r="H6398">
        <v>340</v>
      </c>
      <c r="I6398" s="68" t="str">
        <f>VLOOKUP(E6398,Refs!$P$2:$R$29,3,FALSE)</f>
        <v>Y56</v>
      </c>
      <c r="J6398" s="68" t="str">
        <f>VLOOKUP(E6398,Refs!$P$2:$S$29,4,FALSE)</f>
        <v>London</v>
      </c>
      <c r="K6398" s="28">
        <f t="shared" si="202"/>
        <v>340</v>
      </c>
    </row>
    <row r="6399" spans="1:11" x14ac:dyDescent="0.35">
      <c r="A6399" s="69">
        <f t="shared" si="203"/>
        <v>45809</v>
      </c>
      <c r="B6399" t="s">
        <v>914</v>
      </c>
      <c r="C6399" t="s">
        <v>272</v>
      </c>
      <c r="D6399" t="s">
        <v>891</v>
      </c>
      <c r="E6399" t="s">
        <v>797</v>
      </c>
      <c r="F6399" t="s">
        <v>798</v>
      </c>
      <c r="G6399" t="s">
        <v>118</v>
      </c>
      <c r="H6399">
        <v>133</v>
      </c>
      <c r="I6399" s="68" t="str">
        <f>VLOOKUP(E6399,Refs!$P$2:$R$29,3,FALSE)</f>
        <v>Y56</v>
      </c>
      <c r="J6399" s="68" t="str">
        <f>VLOOKUP(E6399,Refs!$P$2:$S$29,4,FALSE)</f>
        <v>London</v>
      </c>
      <c r="K6399" s="28">
        <f t="shared" si="202"/>
        <v>133</v>
      </c>
    </row>
    <row r="6400" spans="1:11" x14ac:dyDescent="0.35">
      <c r="A6400" s="69">
        <f t="shared" si="203"/>
        <v>45809</v>
      </c>
      <c r="B6400" t="s">
        <v>914</v>
      </c>
      <c r="C6400" t="s">
        <v>272</v>
      </c>
      <c r="D6400" t="s">
        <v>891</v>
      </c>
      <c r="E6400" t="s">
        <v>797</v>
      </c>
      <c r="F6400" t="s">
        <v>798</v>
      </c>
      <c r="G6400" t="s">
        <v>119</v>
      </c>
      <c r="H6400">
        <v>3215</v>
      </c>
      <c r="I6400" s="68" t="str">
        <f>VLOOKUP(E6400,Refs!$P$2:$R$29,3,FALSE)</f>
        <v>Y56</v>
      </c>
      <c r="J6400" s="68" t="str">
        <f>VLOOKUP(E6400,Refs!$P$2:$S$29,4,FALSE)</f>
        <v>London</v>
      </c>
      <c r="K6400" s="28">
        <f t="shared" si="202"/>
        <v>3215</v>
      </c>
    </row>
    <row r="6401" spans="1:11" x14ac:dyDescent="0.35">
      <c r="A6401" s="69">
        <f t="shared" si="203"/>
        <v>45809</v>
      </c>
      <c r="B6401" t="s">
        <v>914</v>
      </c>
      <c r="C6401" t="s">
        <v>272</v>
      </c>
      <c r="D6401" t="s">
        <v>891</v>
      </c>
      <c r="E6401" t="s">
        <v>797</v>
      </c>
      <c r="F6401" t="s">
        <v>798</v>
      </c>
      <c r="G6401" t="s">
        <v>120</v>
      </c>
      <c r="H6401">
        <v>61</v>
      </c>
      <c r="I6401" s="68" t="str">
        <f>VLOOKUP(E6401,Refs!$P$2:$R$29,3,FALSE)</f>
        <v>Y56</v>
      </c>
      <c r="J6401" s="68" t="str">
        <f>VLOOKUP(E6401,Refs!$P$2:$S$29,4,FALSE)</f>
        <v>London</v>
      </c>
      <c r="K6401" s="28">
        <f t="shared" si="202"/>
        <v>61</v>
      </c>
    </row>
    <row r="6402" spans="1:11" x14ac:dyDescent="0.35">
      <c r="A6402" s="69">
        <f t="shared" si="203"/>
        <v>45809</v>
      </c>
      <c r="B6402" t="s">
        <v>914</v>
      </c>
      <c r="C6402" t="s">
        <v>272</v>
      </c>
      <c r="D6402" t="s">
        <v>891</v>
      </c>
      <c r="E6402" t="s">
        <v>797</v>
      </c>
      <c r="F6402" t="s">
        <v>798</v>
      </c>
      <c r="G6402" t="s">
        <v>121</v>
      </c>
      <c r="H6402">
        <v>1959</v>
      </c>
      <c r="I6402" s="68" t="str">
        <f>VLOOKUP(E6402,Refs!$P$2:$R$29,3,FALSE)</f>
        <v>Y56</v>
      </c>
      <c r="J6402" s="68" t="str">
        <f>VLOOKUP(E6402,Refs!$P$2:$S$29,4,FALSE)</f>
        <v>London</v>
      </c>
      <c r="K6402" s="28">
        <f t="shared" ref="K6402:K6465" si="204">IF(OR(H6402="NULL",H6402=0,H6402=""),"",H6402)</f>
        <v>1959</v>
      </c>
    </row>
    <row r="6403" spans="1:11" x14ac:dyDescent="0.35">
      <c r="A6403" s="69">
        <f t="shared" ref="A6403:A6466" si="205">DATEVALUE(RIGHT(B6403,8))</f>
        <v>45809</v>
      </c>
      <c r="B6403" t="s">
        <v>914</v>
      </c>
      <c r="C6403" t="s">
        <v>272</v>
      </c>
      <c r="D6403" t="s">
        <v>891</v>
      </c>
      <c r="E6403" t="s">
        <v>797</v>
      </c>
      <c r="F6403" t="s">
        <v>798</v>
      </c>
      <c r="G6403" t="s">
        <v>122</v>
      </c>
      <c r="H6403">
        <v>29</v>
      </c>
      <c r="I6403" s="68" t="str">
        <f>VLOOKUP(E6403,Refs!$P$2:$R$29,3,FALSE)</f>
        <v>Y56</v>
      </c>
      <c r="J6403" s="68" t="str">
        <f>VLOOKUP(E6403,Refs!$P$2:$S$29,4,FALSE)</f>
        <v>London</v>
      </c>
      <c r="K6403" s="28">
        <f t="shared" si="204"/>
        <v>29</v>
      </c>
    </row>
    <row r="6404" spans="1:11" x14ac:dyDescent="0.35">
      <c r="A6404" s="69">
        <f t="shared" si="205"/>
        <v>45809</v>
      </c>
      <c r="B6404" t="s">
        <v>914</v>
      </c>
      <c r="C6404" t="s">
        <v>272</v>
      </c>
      <c r="D6404" t="s">
        <v>891</v>
      </c>
      <c r="E6404" t="s">
        <v>797</v>
      </c>
      <c r="F6404" t="s">
        <v>798</v>
      </c>
      <c r="G6404" t="s">
        <v>123</v>
      </c>
      <c r="H6404">
        <v>40</v>
      </c>
      <c r="I6404" s="68" t="str">
        <f>VLOOKUP(E6404,Refs!$P$2:$R$29,3,FALSE)</f>
        <v>Y56</v>
      </c>
      <c r="J6404" s="68" t="str">
        <f>VLOOKUP(E6404,Refs!$P$2:$S$29,4,FALSE)</f>
        <v>London</v>
      </c>
      <c r="K6404" s="28">
        <f t="shared" si="204"/>
        <v>40</v>
      </c>
    </row>
    <row r="6405" spans="1:11" x14ac:dyDescent="0.35">
      <c r="A6405" s="69">
        <f t="shared" si="205"/>
        <v>45809</v>
      </c>
      <c r="B6405" t="s">
        <v>914</v>
      </c>
      <c r="C6405" t="s">
        <v>272</v>
      </c>
      <c r="D6405" t="s">
        <v>891</v>
      </c>
      <c r="E6405" t="s">
        <v>797</v>
      </c>
      <c r="F6405" t="s">
        <v>798</v>
      </c>
      <c r="G6405" t="s">
        <v>124</v>
      </c>
      <c r="H6405">
        <v>5</v>
      </c>
      <c r="I6405" s="68" t="str">
        <f>VLOOKUP(E6405,Refs!$P$2:$R$29,3,FALSE)</f>
        <v>Y56</v>
      </c>
      <c r="J6405" s="68" t="str">
        <f>VLOOKUP(E6405,Refs!$P$2:$S$29,4,FALSE)</f>
        <v>London</v>
      </c>
      <c r="K6405" s="28">
        <f t="shared" si="204"/>
        <v>5</v>
      </c>
    </row>
    <row r="6406" spans="1:11" x14ac:dyDescent="0.35">
      <c r="A6406" s="69">
        <f t="shared" si="205"/>
        <v>45809</v>
      </c>
      <c r="B6406" t="s">
        <v>914</v>
      </c>
      <c r="C6406" t="s">
        <v>272</v>
      </c>
      <c r="D6406" t="s">
        <v>891</v>
      </c>
      <c r="E6406" t="s">
        <v>797</v>
      </c>
      <c r="F6406" t="s">
        <v>798</v>
      </c>
      <c r="G6406" t="s">
        <v>125</v>
      </c>
      <c r="H6406">
        <v>2521</v>
      </c>
      <c r="I6406" s="68" t="str">
        <f>VLOOKUP(E6406,Refs!$P$2:$R$29,3,FALSE)</f>
        <v>Y56</v>
      </c>
      <c r="J6406" s="68" t="str">
        <f>VLOOKUP(E6406,Refs!$P$2:$S$29,4,FALSE)</f>
        <v>London</v>
      </c>
      <c r="K6406" s="28">
        <f t="shared" si="204"/>
        <v>2521</v>
      </c>
    </row>
    <row r="6407" spans="1:11" x14ac:dyDescent="0.35">
      <c r="A6407" s="69">
        <f t="shared" si="205"/>
        <v>45809</v>
      </c>
      <c r="B6407" t="s">
        <v>914</v>
      </c>
      <c r="C6407" t="s">
        <v>272</v>
      </c>
      <c r="D6407" t="s">
        <v>891</v>
      </c>
      <c r="E6407" t="s">
        <v>797</v>
      </c>
      <c r="F6407" t="s">
        <v>798</v>
      </c>
      <c r="G6407" t="s">
        <v>126</v>
      </c>
      <c r="H6407">
        <v>1772</v>
      </c>
      <c r="I6407" s="68" t="str">
        <f>VLOOKUP(E6407,Refs!$P$2:$R$29,3,FALSE)</f>
        <v>Y56</v>
      </c>
      <c r="J6407" s="68" t="str">
        <f>VLOOKUP(E6407,Refs!$P$2:$S$29,4,FALSE)</f>
        <v>London</v>
      </c>
      <c r="K6407" s="28">
        <f t="shared" si="204"/>
        <v>1772</v>
      </c>
    </row>
    <row r="6408" spans="1:11" x14ac:dyDescent="0.35">
      <c r="A6408" s="69">
        <f t="shared" si="205"/>
        <v>45809</v>
      </c>
      <c r="B6408" t="s">
        <v>914</v>
      </c>
      <c r="C6408" t="s">
        <v>272</v>
      </c>
      <c r="D6408" t="s">
        <v>891</v>
      </c>
      <c r="E6408" t="s">
        <v>797</v>
      </c>
      <c r="F6408" t="s">
        <v>798</v>
      </c>
      <c r="G6408" t="s">
        <v>127</v>
      </c>
      <c r="H6408">
        <v>247</v>
      </c>
      <c r="I6408" s="68" t="str">
        <f>VLOOKUP(E6408,Refs!$P$2:$R$29,3,FALSE)</f>
        <v>Y56</v>
      </c>
      <c r="J6408" s="68" t="str">
        <f>VLOOKUP(E6408,Refs!$P$2:$S$29,4,FALSE)</f>
        <v>London</v>
      </c>
      <c r="K6408" s="28">
        <f t="shared" si="204"/>
        <v>247</v>
      </c>
    </row>
    <row r="6409" spans="1:11" x14ac:dyDescent="0.35">
      <c r="A6409" s="69">
        <f t="shared" si="205"/>
        <v>45809</v>
      </c>
      <c r="B6409" t="s">
        <v>914</v>
      </c>
      <c r="C6409" t="s">
        <v>272</v>
      </c>
      <c r="D6409" t="s">
        <v>891</v>
      </c>
      <c r="E6409" t="s">
        <v>797</v>
      </c>
      <c r="F6409" t="s">
        <v>798</v>
      </c>
      <c r="G6409" t="s">
        <v>128</v>
      </c>
      <c r="H6409">
        <v>195</v>
      </c>
      <c r="I6409" s="68" t="str">
        <f>VLOOKUP(E6409,Refs!$P$2:$R$29,3,FALSE)</f>
        <v>Y56</v>
      </c>
      <c r="J6409" s="68" t="str">
        <f>VLOOKUP(E6409,Refs!$P$2:$S$29,4,FALSE)</f>
        <v>London</v>
      </c>
      <c r="K6409" s="28">
        <f t="shared" si="204"/>
        <v>195</v>
      </c>
    </row>
    <row r="6410" spans="1:11" x14ac:dyDescent="0.35">
      <c r="A6410" s="69">
        <f t="shared" si="205"/>
        <v>45809</v>
      </c>
      <c r="B6410" t="s">
        <v>914</v>
      </c>
      <c r="C6410" t="s">
        <v>272</v>
      </c>
      <c r="D6410" t="s">
        <v>891</v>
      </c>
      <c r="E6410" t="s">
        <v>797</v>
      </c>
      <c r="F6410" t="s">
        <v>798</v>
      </c>
      <c r="G6410" t="s">
        <v>129</v>
      </c>
      <c r="H6410">
        <v>29</v>
      </c>
      <c r="I6410" s="68" t="str">
        <f>VLOOKUP(E6410,Refs!$P$2:$R$29,3,FALSE)</f>
        <v>Y56</v>
      </c>
      <c r="J6410" s="68" t="str">
        <f>VLOOKUP(E6410,Refs!$P$2:$S$29,4,FALSE)</f>
        <v>London</v>
      </c>
      <c r="K6410" s="28">
        <f t="shared" si="204"/>
        <v>29</v>
      </c>
    </row>
    <row r="6411" spans="1:11" x14ac:dyDescent="0.35">
      <c r="A6411" s="69">
        <f t="shared" si="205"/>
        <v>45809</v>
      </c>
      <c r="B6411" t="s">
        <v>914</v>
      </c>
      <c r="C6411" t="s">
        <v>272</v>
      </c>
      <c r="D6411" t="s">
        <v>891</v>
      </c>
      <c r="E6411" t="s">
        <v>797</v>
      </c>
      <c r="F6411" t="s">
        <v>798</v>
      </c>
      <c r="G6411" t="s">
        <v>130</v>
      </c>
      <c r="H6411">
        <v>0</v>
      </c>
      <c r="I6411" s="68" t="str">
        <f>VLOOKUP(E6411,Refs!$P$2:$R$29,3,FALSE)</f>
        <v>Y56</v>
      </c>
      <c r="J6411" s="68" t="str">
        <f>VLOOKUP(E6411,Refs!$P$2:$S$29,4,FALSE)</f>
        <v>London</v>
      </c>
      <c r="K6411" s="28" t="str">
        <f t="shared" si="204"/>
        <v/>
      </c>
    </row>
    <row r="6412" spans="1:11" x14ac:dyDescent="0.35">
      <c r="A6412" s="69">
        <f t="shared" si="205"/>
        <v>45809</v>
      </c>
      <c r="B6412" t="s">
        <v>914</v>
      </c>
      <c r="C6412" t="s">
        <v>272</v>
      </c>
      <c r="D6412" t="s">
        <v>891</v>
      </c>
      <c r="E6412" t="s">
        <v>797</v>
      </c>
      <c r="F6412" t="s">
        <v>798</v>
      </c>
      <c r="G6412" t="s">
        <v>131</v>
      </c>
      <c r="H6412">
        <v>310</v>
      </c>
      <c r="I6412" s="68" t="str">
        <f>VLOOKUP(E6412,Refs!$P$2:$R$29,3,FALSE)</f>
        <v>Y56</v>
      </c>
      <c r="J6412" s="68" t="str">
        <f>VLOOKUP(E6412,Refs!$P$2:$S$29,4,FALSE)</f>
        <v>London</v>
      </c>
      <c r="K6412" s="28">
        <f t="shared" si="204"/>
        <v>310</v>
      </c>
    </row>
    <row r="6413" spans="1:11" x14ac:dyDescent="0.35">
      <c r="A6413" s="69">
        <f t="shared" si="205"/>
        <v>45809</v>
      </c>
      <c r="B6413" t="s">
        <v>914</v>
      </c>
      <c r="C6413" t="s">
        <v>272</v>
      </c>
      <c r="D6413" t="s">
        <v>891</v>
      </c>
      <c r="E6413" t="s">
        <v>797</v>
      </c>
      <c r="F6413" t="s">
        <v>798</v>
      </c>
      <c r="G6413" t="s">
        <v>132</v>
      </c>
      <c r="H6413">
        <v>77</v>
      </c>
      <c r="I6413" s="68" t="str">
        <f>VLOOKUP(E6413,Refs!$P$2:$R$29,3,FALSE)</f>
        <v>Y56</v>
      </c>
      <c r="J6413" s="68" t="str">
        <f>VLOOKUP(E6413,Refs!$P$2:$S$29,4,FALSE)</f>
        <v>London</v>
      </c>
      <c r="K6413" s="28">
        <f t="shared" si="204"/>
        <v>77</v>
      </c>
    </row>
    <row r="6414" spans="1:11" x14ac:dyDescent="0.35">
      <c r="A6414" s="69">
        <f t="shared" si="205"/>
        <v>45809</v>
      </c>
      <c r="B6414" t="s">
        <v>914</v>
      </c>
      <c r="C6414" t="s">
        <v>272</v>
      </c>
      <c r="D6414" t="s">
        <v>891</v>
      </c>
      <c r="E6414" t="s">
        <v>797</v>
      </c>
      <c r="F6414" t="s">
        <v>798</v>
      </c>
      <c r="G6414" t="s">
        <v>133</v>
      </c>
      <c r="H6414">
        <v>1834</v>
      </c>
      <c r="I6414" s="68" t="str">
        <f>VLOOKUP(E6414,Refs!$P$2:$R$29,3,FALSE)</f>
        <v>Y56</v>
      </c>
      <c r="J6414" s="68" t="str">
        <f>VLOOKUP(E6414,Refs!$P$2:$S$29,4,FALSE)</f>
        <v>London</v>
      </c>
      <c r="K6414" s="28">
        <f t="shared" si="204"/>
        <v>1834</v>
      </c>
    </row>
    <row r="6415" spans="1:11" x14ac:dyDescent="0.35">
      <c r="A6415" s="69">
        <f t="shared" si="205"/>
        <v>45809</v>
      </c>
      <c r="B6415" t="s">
        <v>914</v>
      </c>
      <c r="C6415" t="s">
        <v>272</v>
      </c>
      <c r="D6415" t="s">
        <v>891</v>
      </c>
      <c r="E6415" t="s">
        <v>797</v>
      </c>
      <c r="F6415" t="s">
        <v>798</v>
      </c>
      <c r="G6415" t="s">
        <v>134</v>
      </c>
      <c r="H6415">
        <v>1600</v>
      </c>
      <c r="I6415" s="68" t="str">
        <f>VLOOKUP(E6415,Refs!$P$2:$R$29,3,FALSE)</f>
        <v>Y56</v>
      </c>
      <c r="J6415" s="68" t="str">
        <f>VLOOKUP(E6415,Refs!$P$2:$S$29,4,FALSE)</f>
        <v>London</v>
      </c>
      <c r="K6415" s="28">
        <f t="shared" si="204"/>
        <v>1600</v>
      </c>
    </row>
    <row r="6416" spans="1:11" x14ac:dyDescent="0.35">
      <c r="A6416" s="69">
        <f t="shared" si="205"/>
        <v>45809</v>
      </c>
      <c r="B6416" t="s">
        <v>914</v>
      </c>
      <c r="C6416" t="s">
        <v>272</v>
      </c>
      <c r="D6416" t="s">
        <v>891</v>
      </c>
      <c r="E6416" t="s">
        <v>797</v>
      </c>
      <c r="F6416" t="s">
        <v>798</v>
      </c>
      <c r="G6416" t="s">
        <v>135</v>
      </c>
      <c r="H6416">
        <v>1</v>
      </c>
      <c r="I6416" s="68" t="str">
        <f>VLOOKUP(E6416,Refs!$P$2:$R$29,3,FALSE)</f>
        <v>Y56</v>
      </c>
      <c r="J6416" s="68" t="str">
        <f>VLOOKUP(E6416,Refs!$P$2:$S$29,4,FALSE)</f>
        <v>London</v>
      </c>
      <c r="K6416" s="28">
        <f t="shared" si="204"/>
        <v>1</v>
      </c>
    </row>
    <row r="6417" spans="1:11" x14ac:dyDescent="0.35">
      <c r="A6417" s="69">
        <f t="shared" si="205"/>
        <v>45809</v>
      </c>
      <c r="B6417" t="s">
        <v>914</v>
      </c>
      <c r="C6417" t="s">
        <v>272</v>
      </c>
      <c r="D6417" t="s">
        <v>891</v>
      </c>
      <c r="E6417" t="s">
        <v>797</v>
      </c>
      <c r="F6417" t="s">
        <v>798</v>
      </c>
      <c r="G6417" t="s">
        <v>136</v>
      </c>
      <c r="H6417">
        <v>0</v>
      </c>
      <c r="I6417" s="68" t="str">
        <f>VLOOKUP(E6417,Refs!$P$2:$R$29,3,FALSE)</f>
        <v>Y56</v>
      </c>
      <c r="J6417" s="68" t="str">
        <f>VLOOKUP(E6417,Refs!$P$2:$S$29,4,FALSE)</f>
        <v>London</v>
      </c>
      <c r="K6417" s="28" t="str">
        <f t="shared" si="204"/>
        <v/>
      </c>
    </row>
    <row r="6418" spans="1:11" x14ac:dyDescent="0.35">
      <c r="A6418" s="69">
        <f t="shared" si="205"/>
        <v>45809</v>
      </c>
      <c r="B6418" t="s">
        <v>914</v>
      </c>
      <c r="C6418" t="s">
        <v>272</v>
      </c>
      <c r="D6418" t="s">
        <v>891</v>
      </c>
      <c r="E6418" t="s">
        <v>797</v>
      </c>
      <c r="F6418" t="s">
        <v>798</v>
      </c>
      <c r="G6418" t="s">
        <v>137</v>
      </c>
      <c r="H6418">
        <v>0</v>
      </c>
      <c r="I6418" s="68" t="str">
        <f>VLOOKUP(E6418,Refs!$P$2:$R$29,3,FALSE)</f>
        <v>Y56</v>
      </c>
      <c r="J6418" s="68" t="str">
        <f>VLOOKUP(E6418,Refs!$P$2:$S$29,4,FALSE)</f>
        <v>London</v>
      </c>
      <c r="K6418" s="28" t="str">
        <f t="shared" si="204"/>
        <v/>
      </c>
    </row>
    <row r="6419" spans="1:11" x14ac:dyDescent="0.35">
      <c r="A6419" s="69">
        <f t="shared" si="205"/>
        <v>45809</v>
      </c>
      <c r="B6419" t="s">
        <v>914</v>
      </c>
      <c r="C6419" t="s">
        <v>272</v>
      </c>
      <c r="D6419" t="s">
        <v>891</v>
      </c>
      <c r="E6419" t="s">
        <v>797</v>
      </c>
      <c r="F6419" t="s">
        <v>798</v>
      </c>
      <c r="G6419" t="s">
        <v>138</v>
      </c>
      <c r="H6419">
        <v>0</v>
      </c>
      <c r="I6419" s="68" t="str">
        <f>VLOOKUP(E6419,Refs!$P$2:$R$29,3,FALSE)</f>
        <v>Y56</v>
      </c>
      <c r="J6419" s="68" t="str">
        <f>VLOOKUP(E6419,Refs!$P$2:$S$29,4,FALSE)</f>
        <v>London</v>
      </c>
      <c r="K6419" s="28" t="str">
        <f t="shared" si="204"/>
        <v/>
      </c>
    </row>
    <row r="6420" spans="1:11" x14ac:dyDescent="0.35">
      <c r="A6420" s="69">
        <f t="shared" si="205"/>
        <v>45809</v>
      </c>
      <c r="B6420" t="s">
        <v>914</v>
      </c>
      <c r="C6420" t="s">
        <v>272</v>
      </c>
      <c r="D6420" t="s">
        <v>891</v>
      </c>
      <c r="E6420" t="s">
        <v>797</v>
      </c>
      <c r="F6420" t="s">
        <v>798</v>
      </c>
      <c r="G6420" t="s">
        <v>139</v>
      </c>
      <c r="H6420">
        <v>0</v>
      </c>
      <c r="I6420" s="68" t="str">
        <f>VLOOKUP(E6420,Refs!$P$2:$R$29,3,FALSE)</f>
        <v>Y56</v>
      </c>
      <c r="J6420" s="68" t="str">
        <f>VLOOKUP(E6420,Refs!$P$2:$S$29,4,FALSE)</f>
        <v>London</v>
      </c>
      <c r="K6420" s="28" t="str">
        <f t="shared" si="204"/>
        <v/>
      </c>
    </row>
    <row r="6421" spans="1:11" x14ac:dyDescent="0.35">
      <c r="A6421" s="69">
        <f t="shared" si="205"/>
        <v>45809</v>
      </c>
      <c r="B6421" t="s">
        <v>914</v>
      </c>
      <c r="C6421" t="s">
        <v>272</v>
      </c>
      <c r="D6421" t="s">
        <v>891</v>
      </c>
      <c r="E6421" t="s">
        <v>797</v>
      </c>
      <c r="F6421" t="s">
        <v>798</v>
      </c>
      <c r="G6421" t="s">
        <v>140</v>
      </c>
      <c r="H6421">
        <v>0</v>
      </c>
      <c r="I6421" s="68" t="str">
        <f>VLOOKUP(E6421,Refs!$P$2:$R$29,3,FALSE)</f>
        <v>Y56</v>
      </c>
      <c r="J6421" s="68" t="str">
        <f>VLOOKUP(E6421,Refs!$P$2:$S$29,4,FALSE)</f>
        <v>London</v>
      </c>
      <c r="K6421" s="28" t="str">
        <f t="shared" si="204"/>
        <v/>
      </c>
    </row>
    <row r="6422" spans="1:11" x14ac:dyDescent="0.35">
      <c r="A6422" s="69">
        <f t="shared" si="205"/>
        <v>45809</v>
      </c>
      <c r="B6422" t="s">
        <v>914</v>
      </c>
      <c r="C6422" t="s">
        <v>272</v>
      </c>
      <c r="D6422" t="s">
        <v>891</v>
      </c>
      <c r="E6422" t="s">
        <v>797</v>
      </c>
      <c r="F6422" t="s">
        <v>798</v>
      </c>
      <c r="G6422" t="s">
        <v>728</v>
      </c>
      <c r="H6422">
        <v>0</v>
      </c>
      <c r="I6422" s="68" t="str">
        <f>VLOOKUP(E6422,Refs!$P$2:$R$29,3,FALSE)</f>
        <v>Y56</v>
      </c>
      <c r="J6422" s="68" t="str">
        <f>VLOOKUP(E6422,Refs!$P$2:$S$29,4,FALSE)</f>
        <v>London</v>
      </c>
      <c r="K6422" s="28" t="str">
        <f t="shared" si="204"/>
        <v/>
      </c>
    </row>
    <row r="6423" spans="1:11" x14ac:dyDescent="0.35">
      <c r="A6423" s="69">
        <f t="shared" si="205"/>
        <v>45809</v>
      </c>
      <c r="B6423" t="s">
        <v>914</v>
      </c>
      <c r="C6423" t="s">
        <v>272</v>
      </c>
      <c r="D6423" t="s">
        <v>891</v>
      </c>
      <c r="E6423" t="s">
        <v>797</v>
      </c>
      <c r="F6423" t="s">
        <v>798</v>
      </c>
      <c r="G6423" t="s">
        <v>727</v>
      </c>
      <c r="H6423">
        <v>0</v>
      </c>
      <c r="I6423" s="68" t="str">
        <f>VLOOKUP(E6423,Refs!$P$2:$R$29,3,FALSE)</f>
        <v>Y56</v>
      </c>
      <c r="J6423" s="68" t="str">
        <f>VLOOKUP(E6423,Refs!$P$2:$S$29,4,FALSE)</f>
        <v>London</v>
      </c>
      <c r="K6423" s="28" t="str">
        <f t="shared" si="204"/>
        <v/>
      </c>
    </row>
    <row r="6424" spans="1:11" x14ac:dyDescent="0.35">
      <c r="A6424" s="69">
        <f t="shared" si="205"/>
        <v>45809</v>
      </c>
      <c r="B6424" t="s">
        <v>914</v>
      </c>
      <c r="C6424" t="s">
        <v>272</v>
      </c>
      <c r="D6424" t="s">
        <v>891</v>
      </c>
      <c r="E6424" t="s">
        <v>797</v>
      </c>
      <c r="F6424" t="s">
        <v>798</v>
      </c>
      <c r="G6424" t="s">
        <v>730</v>
      </c>
      <c r="H6424">
        <v>0</v>
      </c>
      <c r="I6424" s="68" t="str">
        <f>VLOOKUP(E6424,Refs!$P$2:$R$29,3,FALSE)</f>
        <v>Y56</v>
      </c>
      <c r="J6424" s="68" t="str">
        <f>VLOOKUP(E6424,Refs!$P$2:$S$29,4,FALSE)</f>
        <v>London</v>
      </c>
      <c r="K6424" s="28" t="str">
        <f t="shared" si="204"/>
        <v/>
      </c>
    </row>
    <row r="6425" spans="1:11" x14ac:dyDescent="0.35">
      <c r="A6425" s="69">
        <f t="shared" si="205"/>
        <v>45809</v>
      </c>
      <c r="B6425" t="s">
        <v>914</v>
      </c>
      <c r="C6425" t="s">
        <v>272</v>
      </c>
      <c r="D6425" t="s">
        <v>891</v>
      </c>
      <c r="E6425" t="s">
        <v>797</v>
      </c>
      <c r="F6425" t="s">
        <v>798</v>
      </c>
      <c r="G6425" t="s">
        <v>729</v>
      </c>
      <c r="H6425">
        <v>0</v>
      </c>
      <c r="I6425" s="68" t="str">
        <f>VLOOKUP(E6425,Refs!$P$2:$R$29,3,FALSE)</f>
        <v>Y56</v>
      </c>
      <c r="J6425" s="68" t="str">
        <f>VLOOKUP(E6425,Refs!$P$2:$S$29,4,FALSE)</f>
        <v>London</v>
      </c>
      <c r="K6425" s="28" t="str">
        <f t="shared" si="204"/>
        <v/>
      </c>
    </row>
    <row r="6426" spans="1:11" x14ac:dyDescent="0.35">
      <c r="A6426" s="69">
        <f t="shared" si="205"/>
        <v>45809</v>
      </c>
      <c r="B6426" t="s">
        <v>914</v>
      </c>
      <c r="C6426" t="s">
        <v>268</v>
      </c>
      <c r="D6426" t="s">
        <v>892</v>
      </c>
      <c r="E6426" t="s">
        <v>306</v>
      </c>
      <c r="F6426" t="s">
        <v>347</v>
      </c>
      <c r="G6426" t="s">
        <v>10</v>
      </c>
      <c r="H6426">
        <v>31287</v>
      </c>
      <c r="I6426" s="68" t="str">
        <f>VLOOKUP(E6426,Refs!$P$2:$R$29,3,FALSE)</f>
        <v>Y61</v>
      </c>
      <c r="J6426" s="68" t="str">
        <f>VLOOKUP(E6426,Refs!$P$2:$S$29,4,FALSE)</f>
        <v>East of England</v>
      </c>
      <c r="K6426" s="28">
        <f t="shared" si="204"/>
        <v>31287</v>
      </c>
    </row>
    <row r="6427" spans="1:11" x14ac:dyDescent="0.35">
      <c r="A6427" s="69">
        <f t="shared" si="205"/>
        <v>45809</v>
      </c>
      <c r="B6427" t="s">
        <v>914</v>
      </c>
      <c r="C6427" t="s">
        <v>268</v>
      </c>
      <c r="D6427" t="s">
        <v>892</v>
      </c>
      <c r="E6427" t="s">
        <v>306</v>
      </c>
      <c r="F6427" t="s">
        <v>347</v>
      </c>
      <c r="G6427" t="s">
        <v>69</v>
      </c>
      <c r="H6427">
        <v>28269</v>
      </c>
      <c r="I6427" s="68" t="str">
        <f>VLOOKUP(E6427,Refs!$P$2:$R$29,3,FALSE)</f>
        <v>Y61</v>
      </c>
      <c r="J6427" s="68" t="str">
        <f>VLOOKUP(E6427,Refs!$P$2:$S$29,4,FALSE)</f>
        <v>East of England</v>
      </c>
      <c r="K6427" s="28">
        <f t="shared" si="204"/>
        <v>28269</v>
      </c>
    </row>
    <row r="6428" spans="1:11" x14ac:dyDescent="0.35">
      <c r="A6428" s="69">
        <f t="shared" si="205"/>
        <v>45809</v>
      </c>
      <c r="B6428" t="s">
        <v>914</v>
      </c>
      <c r="C6428" t="s">
        <v>268</v>
      </c>
      <c r="D6428" t="s">
        <v>892</v>
      </c>
      <c r="E6428" t="s">
        <v>306</v>
      </c>
      <c r="F6428" t="s">
        <v>347</v>
      </c>
      <c r="G6428" t="s">
        <v>20</v>
      </c>
      <c r="H6428">
        <v>29280</v>
      </c>
      <c r="I6428" s="68" t="str">
        <f>VLOOKUP(E6428,Refs!$P$2:$R$29,3,FALSE)</f>
        <v>Y61</v>
      </c>
      <c r="J6428" s="68" t="str">
        <f>VLOOKUP(E6428,Refs!$P$2:$S$29,4,FALSE)</f>
        <v>East of England</v>
      </c>
      <c r="K6428" s="28">
        <f t="shared" si="204"/>
        <v>29280</v>
      </c>
    </row>
    <row r="6429" spans="1:11" x14ac:dyDescent="0.35">
      <c r="A6429" s="69">
        <f t="shared" si="205"/>
        <v>45809</v>
      </c>
      <c r="B6429" t="s">
        <v>914</v>
      </c>
      <c r="C6429" t="s">
        <v>268</v>
      </c>
      <c r="D6429" t="s">
        <v>892</v>
      </c>
      <c r="E6429" t="s">
        <v>306</v>
      </c>
      <c r="F6429" t="s">
        <v>347</v>
      </c>
      <c r="G6429" t="s">
        <v>23</v>
      </c>
      <c r="H6429">
        <v>26081</v>
      </c>
      <c r="I6429" s="68" t="str">
        <f>VLOOKUP(E6429,Refs!$P$2:$R$29,3,FALSE)</f>
        <v>Y61</v>
      </c>
      <c r="J6429" s="68" t="str">
        <f>VLOOKUP(E6429,Refs!$P$2:$S$29,4,FALSE)</f>
        <v>East of England</v>
      </c>
      <c r="K6429" s="28">
        <f t="shared" si="204"/>
        <v>26081</v>
      </c>
    </row>
    <row r="6430" spans="1:11" x14ac:dyDescent="0.35">
      <c r="A6430" s="69">
        <f t="shared" si="205"/>
        <v>45809</v>
      </c>
      <c r="B6430" t="s">
        <v>914</v>
      </c>
      <c r="C6430" t="s">
        <v>268</v>
      </c>
      <c r="D6430" t="s">
        <v>892</v>
      </c>
      <c r="E6430" t="s">
        <v>306</v>
      </c>
      <c r="F6430" t="s">
        <v>347</v>
      </c>
      <c r="G6430" t="s">
        <v>19</v>
      </c>
      <c r="H6430">
        <v>529</v>
      </c>
      <c r="I6430" s="68" t="str">
        <f>VLOOKUP(E6430,Refs!$P$2:$R$29,3,FALSE)</f>
        <v>Y61</v>
      </c>
      <c r="J6430" s="68" t="str">
        <f>VLOOKUP(E6430,Refs!$P$2:$S$29,4,FALSE)</f>
        <v>East of England</v>
      </c>
      <c r="K6430" s="28">
        <f t="shared" si="204"/>
        <v>529</v>
      </c>
    </row>
    <row r="6431" spans="1:11" x14ac:dyDescent="0.35">
      <c r="A6431" s="69">
        <f t="shared" si="205"/>
        <v>45809</v>
      </c>
      <c r="B6431" t="s">
        <v>914</v>
      </c>
      <c r="C6431" t="s">
        <v>268</v>
      </c>
      <c r="D6431" t="s">
        <v>892</v>
      </c>
      <c r="E6431" t="s">
        <v>306</v>
      </c>
      <c r="F6431" t="s">
        <v>347</v>
      </c>
      <c r="G6431" t="s">
        <v>21</v>
      </c>
      <c r="H6431">
        <v>706203</v>
      </c>
      <c r="I6431" s="68" t="str">
        <f>VLOOKUP(E6431,Refs!$P$2:$R$29,3,FALSE)</f>
        <v>Y61</v>
      </c>
      <c r="J6431" s="68" t="str">
        <f>VLOOKUP(E6431,Refs!$P$2:$S$29,4,FALSE)</f>
        <v>East of England</v>
      </c>
      <c r="K6431" s="28">
        <f t="shared" si="204"/>
        <v>706203</v>
      </c>
    </row>
    <row r="6432" spans="1:11" x14ac:dyDescent="0.35">
      <c r="A6432" s="69">
        <f t="shared" si="205"/>
        <v>45809</v>
      </c>
      <c r="B6432" t="s">
        <v>914</v>
      </c>
      <c r="C6432" t="s">
        <v>268</v>
      </c>
      <c r="D6432" t="s">
        <v>892</v>
      </c>
      <c r="E6432" t="s">
        <v>306</v>
      </c>
      <c r="F6432" t="s">
        <v>347</v>
      </c>
      <c r="G6432" t="s">
        <v>70</v>
      </c>
      <c r="H6432">
        <v>137</v>
      </c>
      <c r="I6432" s="68" t="str">
        <f>VLOOKUP(E6432,Refs!$P$2:$R$29,3,FALSE)</f>
        <v>Y61</v>
      </c>
      <c r="J6432" s="68" t="str">
        <f>VLOOKUP(E6432,Refs!$P$2:$S$29,4,FALSE)</f>
        <v>East of England</v>
      </c>
      <c r="K6432" s="28">
        <f t="shared" si="204"/>
        <v>137</v>
      </c>
    </row>
    <row r="6433" spans="1:11" x14ac:dyDescent="0.35">
      <c r="A6433" s="69">
        <f t="shared" si="205"/>
        <v>45809</v>
      </c>
      <c r="B6433" t="s">
        <v>914</v>
      </c>
      <c r="C6433" t="s">
        <v>268</v>
      </c>
      <c r="D6433" t="s">
        <v>892</v>
      </c>
      <c r="E6433" t="s">
        <v>306</v>
      </c>
      <c r="F6433" t="s">
        <v>347</v>
      </c>
      <c r="G6433" t="s">
        <v>71</v>
      </c>
      <c r="H6433">
        <v>264</v>
      </c>
      <c r="I6433" s="68" t="str">
        <f>VLOOKUP(E6433,Refs!$P$2:$R$29,3,FALSE)</f>
        <v>Y61</v>
      </c>
      <c r="J6433" s="68" t="str">
        <f>VLOOKUP(E6433,Refs!$P$2:$S$29,4,FALSE)</f>
        <v>East of England</v>
      </c>
      <c r="K6433" s="28">
        <f t="shared" si="204"/>
        <v>264</v>
      </c>
    </row>
    <row r="6434" spans="1:11" x14ac:dyDescent="0.35">
      <c r="A6434" s="69">
        <f t="shared" si="205"/>
        <v>45809</v>
      </c>
      <c r="B6434" t="s">
        <v>914</v>
      </c>
      <c r="C6434" t="s">
        <v>268</v>
      </c>
      <c r="D6434" t="s">
        <v>892</v>
      </c>
      <c r="E6434" t="s">
        <v>306</v>
      </c>
      <c r="F6434" t="s">
        <v>347</v>
      </c>
      <c r="G6434" t="s">
        <v>72</v>
      </c>
      <c r="H6434">
        <v>30734</v>
      </c>
      <c r="I6434" s="68" t="str">
        <f>VLOOKUP(E6434,Refs!$P$2:$R$29,3,FALSE)</f>
        <v>Y61</v>
      </c>
      <c r="J6434" s="68" t="str">
        <f>VLOOKUP(E6434,Refs!$P$2:$S$29,4,FALSE)</f>
        <v>East of England</v>
      </c>
      <c r="K6434" s="28">
        <f t="shared" si="204"/>
        <v>30734</v>
      </c>
    </row>
    <row r="6435" spans="1:11" x14ac:dyDescent="0.35">
      <c r="A6435" s="69">
        <f t="shared" si="205"/>
        <v>45809</v>
      </c>
      <c r="B6435" t="s">
        <v>914</v>
      </c>
      <c r="C6435" t="s">
        <v>268</v>
      </c>
      <c r="D6435" t="s">
        <v>892</v>
      </c>
      <c r="E6435" t="s">
        <v>306</v>
      </c>
      <c r="F6435" t="s">
        <v>347</v>
      </c>
      <c r="G6435" t="s">
        <v>73</v>
      </c>
      <c r="H6435">
        <v>13598</v>
      </c>
      <c r="I6435" s="68" t="str">
        <f>VLOOKUP(E6435,Refs!$P$2:$R$29,3,FALSE)</f>
        <v>Y61</v>
      </c>
      <c r="J6435" s="68" t="str">
        <f>VLOOKUP(E6435,Refs!$P$2:$S$29,4,FALSE)</f>
        <v>East of England</v>
      </c>
      <c r="K6435" s="28">
        <f t="shared" si="204"/>
        <v>13598</v>
      </c>
    </row>
    <row r="6436" spans="1:11" x14ac:dyDescent="0.35">
      <c r="A6436" s="69">
        <f t="shared" si="205"/>
        <v>45809</v>
      </c>
      <c r="B6436" t="s">
        <v>914</v>
      </c>
      <c r="C6436" t="s">
        <v>268</v>
      </c>
      <c r="D6436" t="s">
        <v>892</v>
      </c>
      <c r="E6436" t="s">
        <v>306</v>
      </c>
      <c r="F6436" t="s">
        <v>347</v>
      </c>
      <c r="G6436" t="s">
        <v>74</v>
      </c>
      <c r="H6436">
        <v>50019241</v>
      </c>
      <c r="I6436" s="68" t="str">
        <f>VLOOKUP(E6436,Refs!$P$2:$R$29,3,FALSE)</f>
        <v>Y61</v>
      </c>
      <c r="J6436" s="68" t="str">
        <f>VLOOKUP(E6436,Refs!$P$2:$S$29,4,FALSE)</f>
        <v>East of England</v>
      </c>
      <c r="K6436" s="28">
        <f t="shared" si="204"/>
        <v>50019241</v>
      </c>
    </row>
    <row r="6437" spans="1:11" x14ac:dyDescent="0.35">
      <c r="A6437" s="69">
        <f t="shared" si="205"/>
        <v>45809</v>
      </c>
      <c r="B6437" t="s">
        <v>914</v>
      </c>
      <c r="C6437" t="s">
        <v>268</v>
      </c>
      <c r="D6437" t="s">
        <v>892</v>
      </c>
      <c r="E6437" t="s">
        <v>306</v>
      </c>
      <c r="F6437" t="s">
        <v>347</v>
      </c>
      <c r="G6437" t="s">
        <v>26</v>
      </c>
      <c r="H6437">
        <v>27775</v>
      </c>
      <c r="I6437" s="68" t="str">
        <f>VLOOKUP(E6437,Refs!$P$2:$R$29,3,FALSE)</f>
        <v>Y61</v>
      </c>
      <c r="J6437" s="68" t="str">
        <f>VLOOKUP(E6437,Refs!$P$2:$S$29,4,FALSE)</f>
        <v>East of England</v>
      </c>
      <c r="K6437" s="28">
        <f t="shared" si="204"/>
        <v>27775</v>
      </c>
    </row>
    <row r="6438" spans="1:11" x14ac:dyDescent="0.35">
      <c r="A6438" s="69">
        <f t="shared" si="205"/>
        <v>45809</v>
      </c>
      <c r="B6438" t="s">
        <v>914</v>
      </c>
      <c r="C6438" t="s">
        <v>268</v>
      </c>
      <c r="D6438" t="s">
        <v>892</v>
      </c>
      <c r="E6438" t="s">
        <v>306</v>
      </c>
      <c r="F6438" t="s">
        <v>347</v>
      </c>
      <c r="G6438" t="s">
        <v>75</v>
      </c>
      <c r="H6438">
        <v>55</v>
      </c>
      <c r="I6438" s="68" t="str">
        <f>VLOOKUP(E6438,Refs!$P$2:$R$29,3,FALSE)</f>
        <v>Y61</v>
      </c>
      <c r="J6438" s="68" t="str">
        <f>VLOOKUP(E6438,Refs!$P$2:$S$29,4,FALSE)</f>
        <v>East of England</v>
      </c>
      <c r="K6438" s="28">
        <f t="shared" si="204"/>
        <v>55</v>
      </c>
    </row>
    <row r="6439" spans="1:11" x14ac:dyDescent="0.35">
      <c r="A6439" s="69">
        <f t="shared" si="205"/>
        <v>45809</v>
      </c>
      <c r="B6439" t="s">
        <v>914</v>
      </c>
      <c r="C6439" t="s">
        <v>268</v>
      </c>
      <c r="D6439" t="s">
        <v>892</v>
      </c>
      <c r="E6439" t="s">
        <v>306</v>
      </c>
      <c r="F6439" t="s">
        <v>347</v>
      </c>
      <c r="G6439" t="s">
        <v>76</v>
      </c>
      <c r="H6439">
        <v>14106</v>
      </c>
      <c r="I6439" s="68" t="str">
        <f>VLOOKUP(E6439,Refs!$P$2:$R$29,3,FALSE)</f>
        <v>Y61</v>
      </c>
      <c r="J6439" s="68" t="str">
        <f>VLOOKUP(E6439,Refs!$P$2:$S$29,4,FALSE)</f>
        <v>East of England</v>
      </c>
      <c r="K6439" s="28">
        <f t="shared" si="204"/>
        <v>14106</v>
      </c>
    </row>
    <row r="6440" spans="1:11" x14ac:dyDescent="0.35">
      <c r="A6440" s="69">
        <f t="shared" si="205"/>
        <v>45809</v>
      </c>
      <c r="B6440" t="s">
        <v>914</v>
      </c>
      <c r="C6440" t="s">
        <v>268</v>
      </c>
      <c r="D6440" t="s">
        <v>892</v>
      </c>
      <c r="E6440" t="s">
        <v>306</v>
      </c>
      <c r="F6440" t="s">
        <v>347</v>
      </c>
      <c r="G6440" t="s">
        <v>77</v>
      </c>
      <c r="H6440">
        <v>9264</v>
      </c>
      <c r="I6440" s="68" t="str">
        <f>VLOOKUP(E6440,Refs!$P$2:$R$29,3,FALSE)</f>
        <v>Y61</v>
      </c>
      <c r="J6440" s="68" t="str">
        <f>VLOOKUP(E6440,Refs!$P$2:$S$29,4,FALSE)</f>
        <v>East of England</v>
      </c>
      <c r="K6440" s="28">
        <f t="shared" si="204"/>
        <v>9264</v>
      </c>
    </row>
    <row r="6441" spans="1:11" x14ac:dyDescent="0.35">
      <c r="A6441" s="69">
        <f t="shared" si="205"/>
        <v>45809</v>
      </c>
      <c r="B6441" t="s">
        <v>914</v>
      </c>
      <c r="C6441" t="s">
        <v>268</v>
      </c>
      <c r="D6441" t="s">
        <v>892</v>
      </c>
      <c r="E6441" t="s">
        <v>306</v>
      </c>
      <c r="F6441" t="s">
        <v>347</v>
      </c>
      <c r="G6441" t="s">
        <v>78</v>
      </c>
      <c r="H6441">
        <v>4336</v>
      </c>
      <c r="I6441" s="68" t="str">
        <f>VLOOKUP(E6441,Refs!$P$2:$R$29,3,FALSE)</f>
        <v>Y61</v>
      </c>
      <c r="J6441" s="68" t="str">
        <f>VLOOKUP(E6441,Refs!$P$2:$S$29,4,FALSE)</f>
        <v>East of England</v>
      </c>
      <c r="K6441" s="28">
        <f t="shared" si="204"/>
        <v>4336</v>
      </c>
    </row>
    <row r="6442" spans="1:11" x14ac:dyDescent="0.35">
      <c r="A6442" s="69">
        <f t="shared" si="205"/>
        <v>45809</v>
      </c>
      <c r="B6442" t="s">
        <v>914</v>
      </c>
      <c r="C6442" t="s">
        <v>268</v>
      </c>
      <c r="D6442" t="s">
        <v>892</v>
      </c>
      <c r="E6442" t="s">
        <v>306</v>
      </c>
      <c r="F6442" t="s">
        <v>347</v>
      </c>
      <c r="G6442" t="s">
        <v>79</v>
      </c>
      <c r="H6442">
        <v>14</v>
      </c>
      <c r="I6442" s="68" t="str">
        <f>VLOOKUP(E6442,Refs!$P$2:$R$29,3,FALSE)</f>
        <v>Y61</v>
      </c>
      <c r="J6442" s="68" t="str">
        <f>VLOOKUP(E6442,Refs!$P$2:$S$29,4,FALSE)</f>
        <v>East of England</v>
      </c>
      <c r="K6442" s="28">
        <f t="shared" si="204"/>
        <v>14</v>
      </c>
    </row>
    <row r="6443" spans="1:11" x14ac:dyDescent="0.35">
      <c r="A6443" s="69">
        <f t="shared" si="205"/>
        <v>45809</v>
      </c>
      <c r="B6443" t="s">
        <v>914</v>
      </c>
      <c r="C6443" t="s">
        <v>268</v>
      </c>
      <c r="D6443" t="s">
        <v>892</v>
      </c>
      <c r="E6443" t="s">
        <v>306</v>
      </c>
      <c r="F6443" t="s">
        <v>347</v>
      </c>
      <c r="G6443" t="s">
        <v>25</v>
      </c>
      <c r="H6443">
        <v>16628</v>
      </c>
      <c r="I6443" s="68" t="str">
        <f>VLOOKUP(E6443,Refs!$P$2:$R$29,3,FALSE)</f>
        <v>Y61</v>
      </c>
      <c r="J6443" s="68" t="str">
        <f>VLOOKUP(E6443,Refs!$P$2:$S$29,4,FALSE)</f>
        <v>East of England</v>
      </c>
      <c r="K6443" s="28">
        <f t="shared" si="204"/>
        <v>16628</v>
      </c>
    </row>
    <row r="6444" spans="1:11" x14ac:dyDescent="0.35">
      <c r="A6444" s="69">
        <f t="shared" si="205"/>
        <v>45809</v>
      </c>
      <c r="B6444" t="s">
        <v>914</v>
      </c>
      <c r="C6444" t="s">
        <v>268</v>
      </c>
      <c r="D6444" t="s">
        <v>892</v>
      </c>
      <c r="E6444" t="s">
        <v>306</v>
      </c>
      <c r="F6444" t="s">
        <v>347</v>
      </c>
      <c r="G6444" t="s">
        <v>80</v>
      </c>
      <c r="H6444">
        <v>101</v>
      </c>
      <c r="I6444" s="68" t="str">
        <f>VLOOKUP(E6444,Refs!$P$2:$R$29,3,FALSE)</f>
        <v>Y61</v>
      </c>
      <c r="J6444" s="68" t="str">
        <f>VLOOKUP(E6444,Refs!$P$2:$S$29,4,FALSE)</f>
        <v>East of England</v>
      </c>
      <c r="K6444" s="28">
        <f t="shared" si="204"/>
        <v>101</v>
      </c>
    </row>
    <row r="6445" spans="1:11" x14ac:dyDescent="0.35">
      <c r="A6445" s="69">
        <f t="shared" si="205"/>
        <v>45809</v>
      </c>
      <c r="B6445" t="s">
        <v>914</v>
      </c>
      <c r="C6445" t="s">
        <v>268</v>
      </c>
      <c r="D6445" t="s">
        <v>892</v>
      </c>
      <c r="E6445" t="s">
        <v>306</v>
      </c>
      <c r="F6445" t="s">
        <v>347</v>
      </c>
      <c r="G6445" t="s">
        <v>81</v>
      </c>
      <c r="H6445">
        <v>8470</v>
      </c>
      <c r="I6445" s="68" t="str">
        <f>VLOOKUP(E6445,Refs!$P$2:$R$29,3,FALSE)</f>
        <v>Y61</v>
      </c>
      <c r="J6445" s="68" t="str">
        <f>VLOOKUP(E6445,Refs!$P$2:$S$29,4,FALSE)</f>
        <v>East of England</v>
      </c>
      <c r="K6445" s="28">
        <f t="shared" si="204"/>
        <v>8470</v>
      </c>
    </row>
    <row r="6446" spans="1:11" x14ac:dyDescent="0.35">
      <c r="A6446" s="69">
        <f t="shared" si="205"/>
        <v>45809</v>
      </c>
      <c r="B6446" t="s">
        <v>914</v>
      </c>
      <c r="C6446" t="s">
        <v>268</v>
      </c>
      <c r="D6446" t="s">
        <v>892</v>
      </c>
      <c r="E6446" t="s">
        <v>306</v>
      </c>
      <c r="F6446" t="s">
        <v>347</v>
      </c>
      <c r="G6446" t="s">
        <v>82</v>
      </c>
      <c r="H6446">
        <v>1799</v>
      </c>
      <c r="I6446" s="68" t="str">
        <f>VLOOKUP(E6446,Refs!$P$2:$R$29,3,FALSE)</f>
        <v>Y61</v>
      </c>
      <c r="J6446" s="68" t="str">
        <f>VLOOKUP(E6446,Refs!$P$2:$S$29,4,FALSE)</f>
        <v>East of England</v>
      </c>
      <c r="K6446" s="28">
        <f t="shared" si="204"/>
        <v>1799</v>
      </c>
    </row>
    <row r="6447" spans="1:11" x14ac:dyDescent="0.35">
      <c r="A6447" s="69">
        <f t="shared" si="205"/>
        <v>45809</v>
      </c>
      <c r="B6447" t="s">
        <v>914</v>
      </c>
      <c r="C6447" t="s">
        <v>268</v>
      </c>
      <c r="D6447" t="s">
        <v>892</v>
      </c>
      <c r="E6447" t="s">
        <v>306</v>
      </c>
      <c r="F6447" t="s">
        <v>347</v>
      </c>
      <c r="G6447" t="s">
        <v>83</v>
      </c>
      <c r="H6447">
        <v>5904</v>
      </c>
      <c r="I6447" s="68" t="str">
        <f>VLOOKUP(E6447,Refs!$P$2:$R$29,3,FALSE)</f>
        <v>Y61</v>
      </c>
      <c r="J6447" s="68" t="str">
        <f>VLOOKUP(E6447,Refs!$P$2:$S$29,4,FALSE)</f>
        <v>East of England</v>
      </c>
      <c r="K6447" s="28">
        <f t="shared" si="204"/>
        <v>5904</v>
      </c>
    </row>
    <row r="6448" spans="1:11" x14ac:dyDescent="0.35">
      <c r="A6448" s="69">
        <f t="shared" si="205"/>
        <v>45809</v>
      </c>
      <c r="B6448" t="s">
        <v>914</v>
      </c>
      <c r="C6448" t="s">
        <v>268</v>
      </c>
      <c r="D6448" t="s">
        <v>892</v>
      </c>
      <c r="E6448" t="s">
        <v>306</v>
      </c>
      <c r="F6448" t="s">
        <v>347</v>
      </c>
      <c r="G6448" t="s">
        <v>84</v>
      </c>
      <c r="H6448">
        <v>24981</v>
      </c>
      <c r="I6448" s="68" t="str">
        <f>VLOOKUP(E6448,Refs!$P$2:$R$29,3,FALSE)</f>
        <v>Y61</v>
      </c>
      <c r="J6448" s="68" t="str">
        <f>VLOOKUP(E6448,Refs!$P$2:$S$29,4,FALSE)</f>
        <v>East of England</v>
      </c>
      <c r="K6448" s="28">
        <f t="shared" si="204"/>
        <v>24981</v>
      </c>
    </row>
    <row r="6449" spans="1:11" x14ac:dyDescent="0.35">
      <c r="A6449" s="69">
        <f t="shared" si="205"/>
        <v>45809</v>
      </c>
      <c r="B6449" t="s">
        <v>914</v>
      </c>
      <c r="C6449" t="s">
        <v>268</v>
      </c>
      <c r="D6449" t="s">
        <v>892</v>
      </c>
      <c r="E6449" t="s">
        <v>306</v>
      </c>
      <c r="F6449" t="s">
        <v>347</v>
      </c>
      <c r="G6449" t="s">
        <v>85</v>
      </c>
      <c r="H6449">
        <v>1410</v>
      </c>
      <c r="I6449" s="68" t="str">
        <f>VLOOKUP(E6449,Refs!$P$2:$R$29,3,FALSE)</f>
        <v>Y61</v>
      </c>
      <c r="J6449" s="68" t="str">
        <f>VLOOKUP(E6449,Refs!$P$2:$S$29,4,FALSE)</f>
        <v>East of England</v>
      </c>
      <c r="K6449" s="28">
        <f t="shared" si="204"/>
        <v>1410</v>
      </c>
    </row>
    <row r="6450" spans="1:11" x14ac:dyDescent="0.35">
      <c r="A6450" s="69">
        <f t="shared" si="205"/>
        <v>45809</v>
      </c>
      <c r="B6450" t="s">
        <v>914</v>
      </c>
      <c r="C6450" t="s">
        <v>268</v>
      </c>
      <c r="D6450" t="s">
        <v>892</v>
      </c>
      <c r="E6450" t="s">
        <v>306</v>
      </c>
      <c r="F6450" t="s">
        <v>347</v>
      </c>
      <c r="G6450" t="s">
        <v>86</v>
      </c>
      <c r="H6450">
        <v>377</v>
      </c>
      <c r="I6450" s="68" t="str">
        <f>VLOOKUP(E6450,Refs!$P$2:$R$29,3,FALSE)</f>
        <v>Y61</v>
      </c>
      <c r="J6450" s="68" t="str">
        <f>VLOOKUP(E6450,Refs!$P$2:$S$29,4,FALSE)</f>
        <v>East of England</v>
      </c>
      <c r="K6450" s="28">
        <f t="shared" si="204"/>
        <v>377</v>
      </c>
    </row>
    <row r="6451" spans="1:11" x14ac:dyDescent="0.35">
      <c r="A6451" s="69">
        <f t="shared" si="205"/>
        <v>45809</v>
      </c>
      <c r="B6451" t="s">
        <v>914</v>
      </c>
      <c r="C6451" t="s">
        <v>268</v>
      </c>
      <c r="D6451" t="s">
        <v>892</v>
      </c>
      <c r="E6451" t="s">
        <v>306</v>
      </c>
      <c r="F6451" t="s">
        <v>347</v>
      </c>
      <c r="G6451" t="s">
        <v>87</v>
      </c>
      <c r="H6451">
        <v>12231</v>
      </c>
      <c r="I6451" s="68" t="str">
        <f>VLOOKUP(E6451,Refs!$P$2:$R$29,3,FALSE)</f>
        <v>Y61</v>
      </c>
      <c r="J6451" s="68" t="str">
        <f>VLOOKUP(E6451,Refs!$P$2:$S$29,4,FALSE)</f>
        <v>East of England</v>
      </c>
      <c r="K6451" s="28">
        <f t="shared" si="204"/>
        <v>12231</v>
      </c>
    </row>
    <row r="6452" spans="1:11" x14ac:dyDescent="0.35">
      <c r="A6452" s="69">
        <f t="shared" si="205"/>
        <v>45809</v>
      </c>
      <c r="B6452" t="s">
        <v>914</v>
      </c>
      <c r="C6452" t="s">
        <v>268</v>
      </c>
      <c r="D6452" t="s">
        <v>892</v>
      </c>
      <c r="E6452" t="s">
        <v>306</v>
      </c>
      <c r="F6452" t="s">
        <v>347</v>
      </c>
      <c r="G6452" t="s">
        <v>88</v>
      </c>
      <c r="H6452">
        <v>45076</v>
      </c>
      <c r="I6452" s="68" t="str">
        <f>VLOOKUP(E6452,Refs!$P$2:$R$29,3,FALSE)</f>
        <v>Y61</v>
      </c>
      <c r="J6452" s="68" t="str">
        <f>VLOOKUP(E6452,Refs!$P$2:$S$29,4,FALSE)</f>
        <v>East of England</v>
      </c>
      <c r="K6452" s="28">
        <f t="shared" si="204"/>
        <v>45076</v>
      </c>
    </row>
    <row r="6453" spans="1:11" x14ac:dyDescent="0.35">
      <c r="A6453" s="69">
        <f t="shared" si="205"/>
        <v>45809</v>
      </c>
      <c r="B6453" t="s">
        <v>914</v>
      </c>
      <c r="C6453" t="s">
        <v>268</v>
      </c>
      <c r="D6453" t="s">
        <v>892</v>
      </c>
      <c r="E6453" t="s">
        <v>306</v>
      </c>
      <c r="F6453" t="s">
        <v>347</v>
      </c>
      <c r="G6453" t="s">
        <v>89</v>
      </c>
      <c r="H6453">
        <v>27775</v>
      </c>
      <c r="I6453" s="68" t="str">
        <f>VLOOKUP(E6453,Refs!$P$2:$R$29,3,FALSE)</f>
        <v>Y61</v>
      </c>
      <c r="J6453" s="68" t="str">
        <f>VLOOKUP(E6453,Refs!$P$2:$S$29,4,FALSE)</f>
        <v>East of England</v>
      </c>
      <c r="K6453" s="28">
        <f t="shared" si="204"/>
        <v>27775</v>
      </c>
    </row>
    <row r="6454" spans="1:11" x14ac:dyDescent="0.35">
      <c r="A6454" s="69">
        <f t="shared" si="205"/>
        <v>45809</v>
      </c>
      <c r="B6454" t="s">
        <v>914</v>
      </c>
      <c r="C6454" t="s">
        <v>268</v>
      </c>
      <c r="D6454" t="s">
        <v>892</v>
      </c>
      <c r="E6454" t="s">
        <v>306</v>
      </c>
      <c r="F6454" t="s">
        <v>347</v>
      </c>
      <c r="G6454" t="s">
        <v>27</v>
      </c>
      <c r="H6454">
        <v>3598</v>
      </c>
      <c r="I6454" s="68" t="str">
        <f>VLOOKUP(E6454,Refs!$P$2:$R$29,3,FALSE)</f>
        <v>Y61</v>
      </c>
      <c r="J6454" s="68" t="str">
        <f>VLOOKUP(E6454,Refs!$P$2:$S$29,4,FALSE)</f>
        <v>East of England</v>
      </c>
      <c r="K6454" s="28">
        <f t="shared" si="204"/>
        <v>3598</v>
      </c>
    </row>
    <row r="6455" spans="1:11" x14ac:dyDescent="0.35">
      <c r="A6455" s="69">
        <f t="shared" si="205"/>
        <v>45809</v>
      </c>
      <c r="B6455" t="s">
        <v>914</v>
      </c>
      <c r="C6455" t="s">
        <v>268</v>
      </c>
      <c r="D6455" t="s">
        <v>892</v>
      </c>
      <c r="E6455" t="s">
        <v>306</v>
      </c>
      <c r="F6455" t="s">
        <v>347</v>
      </c>
      <c r="G6455" t="s">
        <v>29</v>
      </c>
      <c r="H6455">
        <v>2610</v>
      </c>
      <c r="I6455" s="68" t="str">
        <f>VLOOKUP(E6455,Refs!$P$2:$R$29,3,FALSE)</f>
        <v>Y61</v>
      </c>
      <c r="J6455" s="68" t="str">
        <f>VLOOKUP(E6455,Refs!$P$2:$S$29,4,FALSE)</f>
        <v>East of England</v>
      </c>
      <c r="K6455" s="28">
        <f t="shared" si="204"/>
        <v>2610</v>
      </c>
    </row>
    <row r="6456" spans="1:11" x14ac:dyDescent="0.35">
      <c r="A6456" s="69">
        <f t="shared" si="205"/>
        <v>45809</v>
      </c>
      <c r="B6456" t="s">
        <v>914</v>
      </c>
      <c r="C6456" t="s">
        <v>268</v>
      </c>
      <c r="D6456" t="s">
        <v>892</v>
      </c>
      <c r="E6456" t="s">
        <v>306</v>
      </c>
      <c r="F6456" t="s">
        <v>347</v>
      </c>
      <c r="G6456" t="s">
        <v>90</v>
      </c>
      <c r="H6456">
        <v>2241</v>
      </c>
      <c r="I6456" s="68" t="str">
        <f>VLOOKUP(E6456,Refs!$P$2:$R$29,3,FALSE)</f>
        <v>Y61</v>
      </c>
      <c r="J6456" s="68" t="str">
        <f>VLOOKUP(E6456,Refs!$P$2:$S$29,4,FALSE)</f>
        <v>East of England</v>
      </c>
      <c r="K6456" s="28">
        <f t="shared" si="204"/>
        <v>2241</v>
      </c>
    </row>
    <row r="6457" spans="1:11" x14ac:dyDescent="0.35">
      <c r="A6457" s="69">
        <f t="shared" si="205"/>
        <v>45809</v>
      </c>
      <c r="B6457" t="s">
        <v>914</v>
      </c>
      <c r="C6457" t="s">
        <v>268</v>
      </c>
      <c r="D6457" t="s">
        <v>892</v>
      </c>
      <c r="E6457" t="s">
        <v>306</v>
      </c>
      <c r="F6457" t="s">
        <v>347</v>
      </c>
      <c r="G6457" t="s">
        <v>91</v>
      </c>
      <c r="H6457">
        <v>18</v>
      </c>
      <c r="I6457" s="68" t="str">
        <f>VLOOKUP(E6457,Refs!$P$2:$R$29,3,FALSE)</f>
        <v>Y61</v>
      </c>
      <c r="J6457" s="68" t="str">
        <f>VLOOKUP(E6457,Refs!$P$2:$S$29,4,FALSE)</f>
        <v>East of England</v>
      </c>
      <c r="K6457" s="28">
        <f t="shared" si="204"/>
        <v>18</v>
      </c>
    </row>
    <row r="6458" spans="1:11" x14ac:dyDescent="0.35">
      <c r="A6458" s="69">
        <f t="shared" si="205"/>
        <v>45809</v>
      </c>
      <c r="B6458" t="s">
        <v>914</v>
      </c>
      <c r="C6458" t="s">
        <v>268</v>
      </c>
      <c r="D6458" t="s">
        <v>892</v>
      </c>
      <c r="E6458" t="s">
        <v>306</v>
      </c>
      <c r="F6458" t="s">
        <v>347</v>
      </c>
      <c r="G6458" t="s">
        <v>92</v>
      </c>
      <c r="H6458">
        <v>1343</v>
      </c>
      <c r="I6458" s="68" t="str">
        <f>VLOOKUP(E6458,Refs!$P$2:$R$29,3,FALSE)</f>
        <v>Y61</v>
      </c>
      <c r="J6458" s="68" t="str">
        <f>VLOOKUP(E6458,Refs!$P$2:$S$29,4,FALSE)</f>
        <v>East of England</v>
      </c>
      <c r="K6458" s="28">
        <f t="shared" si="204"/>
        <v>1343</v>
      </c>
    </row>
    <row r="6459" spans="1:11" x14ac:dyDescent="0.35">
      <c r="A6459" s="69">
        <f t="shared" si="205"/>
        <v>45809</v>
      </c>
      <c r="B6459" t="s">
        <v>914</v>
      </c>
      <c r="C6459" t="s">
        <v>268</v>
      </c>
      <c r="D6459" t="s">
        <v>892</v>
      </c>
      <c r="E6459" t="s">
        <v>306</v>
      </c>
      <c r="F6459" t="s">
        <v>347</v>
      </c>
      <c r="G6459" t="s">
        <v>93</v>
      </c>
      <c r="H6459">
        <v>125</v>
      </c>
      <c r="I6459" s="68" t="str">
        <f>VLOOKUP(E6459,Refs!$P$2:$R$29,3,FALSE)</f>
        <v>Y61</v>
      </c>
      <c r="J6459" s="68" t="str">
        <f>VLOOKUP(E6459,Refs!$P$2:$S$29,4,FALSE)</f>
        <v>East of England</v>
      </c>
      <c r="K6459" s="28">
        <f t="shared" si="204"/>
        <v>125</v>
      </c>
    </row>
    <row r="6460" spans="1:11" x14ac:dyDescent="0.35">
      <c r="A6460" s="69">
        <f t="shared" si="205"/>
        <v>45809</v>
      </c>
      <c r="B6460" t="s">
        <v>914</v>
      </c>
      <c r="C6460" t="s">
        <v>268</v>
      </c>
      <c r="D6460" t="s">
        <v>892</v>
      </c>
      <c r="E6460" t="s">
        <v>306</v>
      </c>
      <c r="F6460" t="s">
        <v>347</v>
      </c>
      <c r="G6460" t="s">
        <v>94</v>
      </c>
      <c r="H6460">
        <v>801</v>
      </c>
      <c r="I6460" s="68" t="str">
        <f>VLOOKUP(E6460,Refs!$P$2:$R$29,3,FALSE)</f>
        <v>Y61</v>
      </c>
      <c r="J6460" s="68" t="str">
        <f>VLOOKUP(E6460,Refs!$P$2:$S$29,4,FALSE)</f>
        <v>East of England</v>
      </c>
      <c r="K6460" s="28">
        <f t="shared" si="204"/>
        <v>801</v>
      </c>
    </row>
    <row r="6461" spans="1:11" x14ac:dyDescent="0.35">
      <c r="A6461" s="69">
        <f t="shared" si="205"/>
        <v>45809</v>
      </c>
      <c r="B6461" t="s">
        <v>914</v>
      </c>
      <c r="C6461" t="s">
        <v>268</v>
      </c>
      <c r="D6461" t="s">
        <v>892</v>
      </c>
      <c r="E6461" t="s">
        <v>306</v>
      </c>
      <c r="F6461" t="s">
        <v>347</v>
      </c>
      <c r="G6461" t="s">
        <v>95</v>
      </c>
      <c r="H6461">
        <v>42</v>
      </c>
      <c r="I6461" s="68" t="str">
        <f>VLOOKUP(E6461,Refs!$P$2:$R$29,3,FALSE)</f>
        <v>Y61</v>
      </c>
      <c r="J6461" s="68" t="str">
        <f>VLOOKUP(E6461,Refs!$P$2:$S$29,4,FALSE)</f>
        <v>East of England</v>
      </c>
      <c r="K6461" s="28">
        <f t="shared" si="204"/>
        <v>42</v>
      </c>
    </row>
    <row r="6462" spans="1:11" x14ac:dyDescent="0.35">
      <c r="A6462" s="69">
        <f t="shared" si="205"/>
        <v>45809</v>
      </c>
      <c r="B6462" t="s">
        <v>914</v>
      </c>
      <c r="C6462" t="s">
        <v>268</v>
      </c>
      <c r="D6462" t="s">
        <v>892</v>
      </c>
      <c r="E6462" t="s">
        <v>306</v>
      </c>
      <c r="F6462" t="s">
        <v>347</v>
      </c>
      <c r="G6462" t="s">
        <v>96</v>
      </c>
      <c r="H6462">
        <v>2183</v>
      </c>
      <c r="I6462" s="68" t="str">
        <f>VLOOKUP(E6462,Refs!$P$2:$R$29,3,FALSE)</f>
        <v>Y61</v>
      </c>
      <c r="J6462" s="68" t="str">
        <f>VLOOKUP(E6462,Refs!$P$2:$S$29,4,FALSE)</f>
        <v>East of England</v>
      </c>
      <c r="K6462" s="28">
        <f t="shared" si="204"/>
        <v>2183</v>
      </c>
    </row>
    <row r="6463" spans="1:11" x14ac:dyDescent="0.35">
      <c r="A6463" s="69">
        <f t="shared" si="205"/>
        <v>45809</v>
      </c>
      <c r="B6463" t="s">
        <v>914</v>
      </c>
      <c r="C6463" t="s">
        <v>268</v>
      </c>
      <c r="D6463" t="s">
        <v>892</v>
      </c>
      <c r="E6463" t="s">
        <v>306</v>
      </c>
      <c r="F6463" t="s">
        <v>347</v>
      </c>
      <c r="G6463" t="s">
        <v>31</v>
      </c>
      <c r="H6463">
        <v>1689</v>
      </c>
      <c r="I6463" s="68" t="str">
        <f>VLOOKUP(E6463,Refs!$P$2:$R$29,3,FALSE)</f>
        <v>Y61</v>
      </c>
      <c r="J6463" s="68" t="str">
        <f>VLOOKUP(E6463,Refs!$P$2:$S$29,4,FALSE)</f>
        <v>East of England</v>
      </c>
      <c r="K6463" s="28">
        <f t="shared" si="204"/>
        <v>1689</v>
      </c>
    </row>
    <row r="6464" spans="1:11" x14ac:dyDescent="0.35">
      <c r="A6464" s="69">
        <f t="shared" si="205"/>
        <v>45809</v>
      </c>
      <c r="B6464" t="s">
        <v>914</v>
      </c>
      <c r="C6464" t="s">
        <v>268</v>
      </c>
      <c r="D6464" t="s">
        <v>892</v>
      </c>
      <c r="E6464" t="s">
        <v>306</v>
      </c>
      <c r="F6464" t="s">
        <v>347</v>
      </c>
      <c r="G6464" t="s">
        <v>97</v>
      </c>
      <c r="H6464">
        <v>5392</v>
      </c>
      <c r="I6464" s="68" t="str">
        <f>VLOOKUP(E6464,Refs!$P$2:$R$29,3,FALSE)</f>
        <v>Y61</v>
      </c>
      <c r="J6464" s="68" t="str">
        <f>VLOOKUP(E6464,Refs!$P$2:$S$29,4,FALSE)</f>
        <v>East of England</v>
      </c>
      <c r="K6464" s="28">
        <f t="shared" si="204"/>
        <v>5392</v>
      </c>
    </row>
    <row r="6465" spans="1:11" x14ac:dyDescent="0.35">
      <c r="A6465" s="69">
        <f t="shared" si="205"/>
        <v>45809</v>
      </c>
      <c r="B6465" t="s">
        <v>914</v>
      </c>
      <c r="C6465" t="s">
        <v>268</v>
      </c>
      <c r="D6465" t="s">
        <v>892</v>
      </c>
      <c r="E6465" t="s">
        <v>306</v>
      </c>
      <c r="F6465" t="s">
        <v>347</v>
      </c>
      <c r="G6465" t="s">
        <v>98</v>
      </c>
      <c r="H6465">
        <v>2919</v>
      </c>
      <c r="I6465" s="68" t="str">
        <f>VLOOKUP(E6465,Refs!$P$2:$R$29,3,FALSE)</f>
        <v>Y61</v>
      </c>
      <c r="J6465" s="68" t="str">
        <f>VLOOKUP(E6465,Refs!$P$2:$S$29,4,FALSE)</f>
        <v>East of England</v>
      </c>
      <c r="K6465" s="28">
        <f t="shared" si="204"/>
        <v>2919</v>
      </c>
    </row>
    <row r="6466" spans="1:11" x14ac:dyDescent="0.35">
      <c r="A6466" s="69">
        <f t="shared" si="205"/>
        <v>45809</v>
      </c>
      <c r="B6466" t="s">
        <v>914</v>
      </c>
      <c r="C6466" t="s">
        <v>268</v>
      </c>
      <c r="D6466" t="s">
        <v>892</v>
      </c>
      <c r="E6466" t="s">
        <v>306</v>
      </c>
      <c r="F6466" t="s">
        <v>347</v>
      </c>
      <c r="G6466" t="s">
        <v>99</v>
      </c>
      <c r="H6466">
        <v>2826</v>
      </c>
      <c r="I6466" s="68" t="str">
        <f>VLOOKUP(E6466,Refs!$P$2:$R$29,3,FALSE)</f>
        <v>Y61</v>
      </c>
      <c r="J6466" s="68" t="str">
        <f>VLOOKUP(E6466,Refs!$P$2:$S$29,4,FALSE)</f>
        <v>East of England</v>
      </c>
      <c r="K6466" s="28">
        <f t="shared" ref="K6466:K6529" si="206">IF(OR(H6466="NULL",H6466=0,H6466=""),"",H6466)</f>
        <v>2826</v>
      </c>
    </row>
    <row r="6467" spans="1:11" x14ac:dyDescent="0.35">
      <c r="A6467" s="69">
        <f t="shared" ref="A6467:A6530" si="207">DATEVALUE(RIGHT(B6467,8))</f>
        <v>45809</v>
      </c>
      <c r="B6467" t="s">
        <v>914</v>
      </c>
      <c r="C6467" t="s">
        <v>268</v>
      </c>
      <c r="D6467" t="s">
        <v>892</v>
      </c>
      <c r="E6467" t="s">
        <v>306</v>
      </c>
      <c r="F6467" t="s">
        <v>347</v>
      </c>
      <c r="G6467" t="s">
        <v>100</v>
      </c>
      <c r="H6467">
        <v>816</v>
      </c>
      <c r="I6467" s="68" t="str">
        <f>VLOOKUP(E6467,Refs!$P$2:$R$29,3,FALSE)</f>
        <v>Y61</v>
      </c>
      <c r="J6467" s="68" t="str">
        <f>VLOOKUP(E6467,Refs!$P$2:$S$29,4,FALSE)</f>
        <v>East of England</v>
      </c>
      <c r="K6467" s="28">
        <f t="shared" si="206"/>
        <v>816</v>
      </c>
    </row>
    <row r="6468" spans="1:11" x14ac:dyDescent="0.35">
      <c r="A6468" s="69">
        <f t="shared" si="207"/>
        <v>45809</v>
      </c>
      <c r="B6468" t="s">
        <v>914</v>
      </c>
      <c r="C6468" t="s">
        <v>268</v>
      </c>
      <c r="D6468" t="s">
        <v>892</v>
      </c>
      <c r="E6468" t="s">
        <v>306</v>
      </c>
      <c r="F6468" t="s">
        <v>347</v>
      </c>
      <c r="G6468" t="s">
        <v>101</v>
      </c>
      <c r="H6468">
        <v>1689</v>
      </c>
      <c r="I6468" s="68" t="str">
        <f>VLOOKUP(E6468,Refs!$P$2:$R$29,3,FALSE)</f>
        <v>Y61</v>
      </c>
      <c r="J6468" s="68" t="str">
        <f>VLOOKUP(E6468,Refs!$P$2:$S$29,4,FALSE)</f>
        <v>East of England</v>
      </c>
      <c r="K6468" s="28">
        <f t="shared" si="206"/>
        <v>1689</v>
      </c>
    </row>
    <row r="6469" spans="1:11" x14ac:dyDescent="0.35">
      <c r="A6469" s="69">
        <f t="shared" si="207"/>
        <v>45809</v>
      </c>
      <c r="B6469" t="s">
        <v>914</v>
      </c>
      <c r="C6469" t="s">
        <v>268</v>
      </c>
      <c r="D6469" t="s">
        <v>892</v>
      </c>
      <c r="E6469" t="s">
        <v>306</v>
      </c>
      <c r="F6469" t="s">
        <v>347</v>
      </c>
      <c r="G6469" t="s">
        <v>102</v>
      </c>
      <c r="H6469">
        <v>229</v>
      </c>
      <c r="I6469" s="68" t="str">
        <f>VLOOKUP(E6469,Refs!$P$2:$R$29,3,FALSE)</f>
        <v>Y61</v>
      </c>
      <c r="J6469" s="68" t="str">
        <f>VLOOKUP(E6469,Refs!$P$2:$S$29,4,FALSE)</f>
        <v>East of England</v>
      </c>
      <c r="K6469" s="28">
        <f t="shared" si="206"/>
        <v>229</v>
      </c>
    </row>
    <row r="6470" spans="1:11" x14ac:dyDescent="0.35">
      <c r="A6470" s="69">
        <f t="shared" si="207"/>
        <v>45809</v>
      </c>
      <c r="B6470" t="s">
        <v>914</v>
      </c>
      <c r="C6470" t="s">
        <v>268</v>
      </c>
      <c r="D6470" t="s">
        <v>892</v>
      </c>
      <c r="E6470" t="s">
        <v>306</v>
      </c>
      <c r="F6470" t="s">
        <v>347</v>
      </c>
      <c r="G6470" t="s">
        <v>103</v>
      </c>
      <c r="H6470">
        <v>1720</v>
      </c>
      <c r="I6470" s="68" t="str">
        <f>VLOOKUP(E6470,Refs!$P$2:$R$29,3,FALSE)</f>
        <v>Y61</v>
      </c>
      <c r="J6470" s="68" t="str">
        <f>VLOOKUP(E6470,Refs!$P$2:$S$29,4,FALSE)</f>
        <v>East of England</v>
      </c>
      <c r="K6470" s="28">
        <f t="shared" si="206"/>
        <v>1720</v>
      </c>
    </row>
    <row r="6471" spans="1:11" x14ac:dyDescent="0.35">
      <c r="A6471" s="69">
        <f t="shared" si="207"/>
        <v>45809</v>
      </c>
      <c r="B6471" t="s">
        <v>914</v>
      </c>
      <c r="C6471" t="s">
        <v>268</v>
      </c>
      <c r="D6471" t="s">
        <v>892</v>
      </c>
      <c r="E6471" t="s">
        <v>306</v>
      </c>
      <c r="F6471" t="s">
        <v>347</v>
      </c>
      <c r="G6471" t="s">
        <v>104</v>
      </c>
      <c r="H6471">
        <v>8100046</v>
      </c>
      <c r="I6471" s="68" t="str">
        <f>VLOOKUP(E6471,Refs!$P$2:$R$29,3,FALSE)</f>
        <v>Y61</v>
      </c>
      <c r="J6471" s="68" t="str">
        <f>VLOOKUP(E6471,Refs!$P$2:$S$29,4,FALSE)</f>
        <v>East of England</v>
      </c>
      <c r="K6471" s="28">
        <f t="shared" si="206"/>
        <v>8100046</v>
      </c>
    </row>
    <row r="6472" spans="1:11" x14ac:dyDescent="0.35">
      <c r="A6472" s="69">
        <f t="shared" si="207"/>
        <v>45809</v>
      </c>
      <c r="B6472" t="s">
        <v>914</v>
      </c>
      <c r="C6472" t="s">
        <v>268</v>
      </c>
      <c r="D6472" t="s">
        <v>892</v>
      </c>
      <c r="E6472" t="s">
        <v>306</v>
      </c>
      <c r="F6472" t="s">
        <v>347</v>
      </c>
      <c r="G6472" t="s">
        <v>105</v>
      </c>
      <c r="H6472">
        <v>2560</v>
      </c>
      <c r="I6472" s="68" t="str">
        <f>VLOOKUP(E6472,Refs!$P$2:$R$29,3,FALSE)</f>
        <v>Y61</v>
      </c>
      <c r="J6472" s="68" t="str">
        <f>VLOOKUP(E6472,Refs!$P$2:$S$29,4,FALSE)</f>
        <v>East of England</v>
      </c>
      <c r="K6472" s="28">
        <f t="shared" si="206"/>
        <v>2560</v>
      </c>
    </row>
    <row r="6473" spans="1:11" x14ac:dyDescent="0.35">
      <c r="A6473" s="69">
        <f t="shared" si="207"/>
        <v>45809</v>
      </c>
      <c r="B6473" t="s">
        <v>914</v>
      </c>
      <c r="C6473" t="s">
        <v>268</v>
      </c>
      <c r="D6473" t="s">
        <v>892</v>
      </c>
      <c r="E6473" t="s">
        <v>306</v>
      </c>
      <c r="F6473" t="s">
        <v>347</v>
      </c>
      <c r="G6473" t="s">
        <v>106</v>
      </c>
      <c r="H6473">
        <v>2261</v>
      </c>
      <c r="I6473" s="68" t="str">
        <f>VLOOKUP(E6473,Refs!$P$2:$R$29,3,FALSE)</f>
        <v>Y61</v>
      </c>
      <c r="J6473" s="68" t="str">
        <f>VLOOKUP(E6473,Refs!$P$2:$S$29,4,FALSE)</f>
        <v>East of England</v>
      </c>
      <c r="K6473" s="28">
        <f t="shared" si="206"/>
        <v>2261</v>
      </c>
    </row>
    <row r="6474" spans="1:11" x14ac:dyDescent="0.35">
      <c r="A6474" s="69">
        <f t="shared" si="207"/>
        <v>45809</v>
      </c>
      <c r="B6474" t="s">
        <v>914</v>
      </c>
      <c r="C6474" t="s">
        <v>268</v>
      </c>
      <c r="D6474" t="s">
        <v>892</v>
      </c>
      <c r="E6474" t="s">
        <v>306</v>
      </c>
      <c r="F6474" t="s">
        <v>347</v>
      </c>
      <c r="G6474" t="s">
        <v>107</v>
      </c>
      <c r="H6474">
        <v>94</v>
      </c>
      <c r="I6474" s="68" t="str">
        <f>VLOOKUP(E6474,Refs!$P$2:$R$29,3,FALSE)</f>
        <v>Y61</v>
      </c>
      <c r="J6474" s="68" t="str">
        <f>VLOOKUP(E6474,Refs!$P$2:$S$29,4,FALSE)</f>
        <v>East of England</v>
      </c>
      <c r="K6474" s="28">
        <f t="shared" si="206"/>
        <v>94</v>
      </c>
    </row>
    <row r="6475" spans="1:11" x14ac:dyDescent="0.35">
      <c r="A6475" s="69">
        <f t="shared" si="207"/>
        <v>45809</v>
      </c>
      <c r="B6475" t="s">
        <v>914</v>
      </c>
      <c r="C6475" t="s">
        <v>268</v>
      </c>
      <c r="D6475" t="s">
        <v>892</v>
      </c>
      <c r="E6475" t="s">
        <v>306</v>
      </c>
      <c r="F6475" t="s">
        <v>347</v>
      </c>
      <c r="G6475" t="s">
        <v>108</v>
      </c>
      <c r="H6475">
        <v>1229</v>
      </c>
      <c r="I6475" s="68" t="str">
        <f>VLOOKUP(E6475,Refs!$P$2:$R$29,3,FALSE)</f>
        <v>Y61</v>
      </c>
      <c r="J6475" s="68" t="str">
        <f>VLOOKUP(E6475,Refs!$P$2:$S$29,4,FALSE)</f>
        <v>East of England</v>
      </c>
      <c r="K6475" s="28">
        <f t="shared" si="206"/>
        <v>1229</v>
      </c>
    </row>
    <row r="6476" spans="1:11" x14ac:dyDescent="0.35">
      <c r="A6476" s="69">
        <f t="shared" si="207"/>
        <v>45809</v>
      </c>
      <c r="B6476" t="s">
        <v>914</v>
      </c>
      <c r="C6476" t="s">
        <v>268</v>
      </c>
      <c r="D6476" t="s">
        <v>892</v>
      </c>
      <c r="E6476" t="s">
        <v>306</v>
      </c>
      <c r="F6476" t="s">
        <v>347</v>
      </c>
      <c r="G6476" t="s">
        <v>109</v>
      </c>
      <c r="H6476">
        <v>5008851</v>
      </c>
      <c r="I6476" s="68" t="str">
        <f>VLOOKUP(E6476,Refs!$P$2:$R$29,3,FALSE)</f>
        <v>Y61</v>
      </c>
      <c r="J6476" s="68" t="str">
        <f>VLOOKUP(E6476,Refs!$P$2:$S$29,4,FALSE)</f>
        <v>East of England</v>
      </c>
      <c r="K6476" s="28">
        <f t="shared" si="206"/>
        <v>5008851</v>
      </c>
    </row>
    <row r="6477" spans="1:11" x14ac:dyDescent="0.35">
      <c r="A6477" s="69">
        <f t="shared" si="207"/>
        <v>45809</v>
      </c>
      <c r="B6477" t="s">
        <v>914</v>
      </c>
      <c r="C6477" t="s">
        <v>268</v>
      </c>
      <c r="D6477" t="s">
        <v>892</v>
      </c>
      <c r="E6477" t="s">
        <v>306</v>
      </c>
      <c r="F6477" t="s">
        <v>347</v>
      </c>
      <c r="G6477" t="s">
        <v>110</v>
      </c>
      <c r="H6477">
        <v>459</v>
      </c>
      <c r="I6477" s="68" t="str">
        <f>VLOOKUP(E6477,Refs!$P$2:$R$29,3,FALSE)</f>
        <v>Y61</v>
      </c>
      <c r="J6477" s="68" t="str">
        <f>VLOOKUP(E6477,Refs!$P$2:$S$29,4,FALSE)</f>
        <v>East of England</v>
      </c>
      <c r="K6477" s="28">
        <f t="shared" si="206"/>
        <v>459</v>
      </c>
    </row>
    <row r="6478" spans="1:11" x14ac:dyDescent="0.35">
      <c r="A6478" s="69">
        <f t="shared" si="207"/>
        <v>45809</v>
      </c>
      <c r="B6478" t="s">
        <v>914</v>
      </c>
      <c r="C6478" t="s">
        <v>268</v>
      </c>
      <c r="D6478" t="s">
        <v>892</v>
      </c>
      <c r="E6478" t="s">
        <v>306</v>
      </c>
      <c r="F6478" t="s">
        <v>347</v>
      </c>
      <c r="G6478" t="s">
        <v>808</v>
      </c>
      <c r="H6478">
        <v>11455</v>
      </c>
      <c r="I6478" s="68" t="str">
        <f>VLOOKUP(E6478,Refs!$P$2:$R$29,3,FALSE)</f>
        <v>Y61</v>
      </c>
      <c r="J6478" s="68" t="str">
        <f>VLOOKUP(E6478,Refs!$P$2:$S$29,4,FALSE)</f>
        <v>East of England</v>
      </c>
      <c r="K6478" s="28">
        <f t="shared" si="206"/>
        <v>11455</v>
      </c>
    </row>
    <row r="6479" spans="1:11" x14ac:dyDescent="0.35">
      <c r="A6479" s="69">
        <f t="shared" si="207"/>
        <v>45809</v>
      </c>
      <c r="B6479" t="s">
        <v>914</v>
      </c>
      <c r="C6479" t="s">
        <v>268</v>
      </c>
      <c r="D6479" t="s">
        <v>892</v>
      </c>
      <c r="E6479" t="s">
        <v>306</v>
      </c>
      <c r="F6479" t="s">
        <v>347</v>
      </c>
      <c r="G6479" t="s">
        <v>809</v>
      </c>
      <c r="H6479">
        <v>208</v>
      </c>
      <c r="I6479" s="68" t="str">
        <f>VLOOKUP(E6479,Refs!$P$2:$R$29,3,FALSE)</f>
        <v>Y61</v>
      </c>
      <c r="J6479" s="68" t="str">
        <f>VLOOKUP(E6479,Refs!$P$2:$S$29,4,FALSE)</f>
        <v>East of England</v>
      </c>
      <c r="K6479" s="28">
        <f t="shared" si="206"/>
        <v>208</v>
      </c>
    </row>
    <row r="6480" spans="1:11" x14ac:dyDescent="0.35">
      <c r="A6480" s="69">
        <f t="shared" si="207"/>
        <v>45809</v>
      </c>
      <c r="B6480" t="s">
        <v>914</v>
      </c>
      <c r="C6480" t="s">
        <v>268</v>
      </c>
      <c r="D6480" t="s">
        <v>892</v>
      </c>
      <c r="E6480" t="s">
        <v>306</v>
      </c>
      <c r="F6480" t="s">
        <v>347</v>
      </c>
      <c r="G6480" t="s">
        <v>111</v>
      </c>
      <c r="H6480">
        <v>18832</v>
      </c>
      <c r="I6480" s="68" t="str">
        <f>VLOOKUP(E6480,Refs!$P$2:$R$29,3,FALSE)</f>
        <v>Y61</v>
      </c>
      <c r="J6480" s="68" t="str">
        <f>VLOOKUP(E6480,Refs!$P$2:$S$29,4,FALSE)</f>
        <v>East of England</v>
      </c>
      <c r="K6480" s="28">
        <f t="shared" si="206"/>
        <v>18832</v>
      </c>
    </row>
    <row r="6481" spans="1:11" x14ac:dyDescent="0.35">
      <c r="A6481" s="69">
        <f t="shared" si="207"/>
        <v>45809</v>
      </c>
      <c r="B6481" t="s">
        <v>914</v>
      </c>
      <c r="C6481" t="s">
        <v>268</v>
      </c>
      <c r="D6481" t="s">
        <v>892</v>
      </c>
      <c r="E6481" t="s">
        <v>306</v>
      </c>
      <c r="F6481" t="s">
        <v>347</v>
      </c>
      <c r="G6481" t="s">
        <v>112</v>
      </c>
      <c r="H6481">
        <v>10</v>
      </c>
      <c r="I6481" s="68" t="str">
        <f>VLOOKUP(E6481,Refs!$P$2:$R$29,3,FALSE)</f>
        <v>Y61</v>
      </c>
      <c r="J6481" s="68" t="str">
        <f>VLOOKUP(E6481,Refs!$P$2:$S$29,4,FALSE)</f>
        <v>East of England</v>
      </c>
      <c r="K6481" s="28">
        <f t="shared" si="206"/>
        <v>10</v>
      </c>
    </row>
    <row r="6482" spans="1:11" x14ac:dyDescent="0.35">
      <c r="A6482" s="69">
        <f t="shared" si="207"/>
        <v>45809</v>
      </c>
      <c r="B6482" t="s">
        <v>914</v>
      </c>
      <c r="C6482" t="s">
        <v>268</v>
      </c>
      <c r="D6482" t="s">
        <v>892</v>
      </c>
      <c r="E6482" t="s">
        <v>306</v>
      </c>
      <c r="F6482" t="s">
        <v>347</v>
      </c>
      <c r="G6482" t="s">
        <v>113</v>
      </c>
      <c r="H6482">
        <v>15636</v>
      </c>
      <c r="I6482" s="68" t="str">
        <f>VLOOKUP(E6482,Refs!$P$2:$R$29,3,FALSE)</f>
        <v>Y61</v>
      </c>
      <c r="J6482" s="68" t="str">
        <f>VLOOKUP(E6482,Refs!$P$2:$S$29,4,FALSE)</f>
        <v>East of England</v>
      </c>
      <c r="K6482" s="28">
        <f t="shared" si="206"/>
        <v>15636</v>
      </c>
    </row>
    <row r="6483" spans="1:11" x14ac:dyDescent="0.35">
      <c r="A6483" s="69">
        <f t="shared" si="207"/>
        <v>45809</v>
      </c>
      <c r="B6483" t="s">
        <v>914</v>
      </c>
      <c r="C6483" t="s">
        <v>268</v>
      </c>
      <c r="D6483" t="s">
        <v>892</v>
      </c>
      <c r="E6483" t="s">
        <v>306</v>
      </c>
      <c r="F6483" t="s">
        <v>347</v>
      </c>
      <c r="G6483" t="s">
        <v>114</v>
      </c>
      <c r="H6483">
        <v>6603</v>
      </c>
      <c r="I6483" s="68" t="str">
        <f>VLOOKUP(E6483,Refs!$P$2:$R$29,3,FALSE)</f>
        <v>Y61</v>
      </c>
      <c r="J6483" s="68" t="str">
        <f>VLOOKUP(E6483,Refs!$P$2:$S$29,4,FALSE)</f>
        <v>East of England</v>
      </c>
      <c r="K6483" s="28">
        <f t="shared" si="206"/>
        <v>6603</v>
      </c>
    </row>
    <row r="6484" spans="1:11" x14ac:dyDescent="0.35">
      <c r="A6484" s="69">
        <f t="shared" si="207"/>
        <v>45809</v>
      </c>
      <c r="B6484" t="s">
        <v>914</v>
      </c>
      <c r="C6484" t="s">
        <v>268</v>
      </c>
      <c r="D6484" t="s">
        <v>892</v>
      </c>
      <c r="E6484" t="s">
        <v>306</v>
      </c>
      <c r="F6484" t="s">
        <v>347</v>
      </c>
      <c r="G6484" t="s">
        <v>115</v>
      </c>
      <c r="H6484">
        <v>4315</v>
      </c>
      <c r="I6484" s="68" t="str">
        <f>VLOOKUP(E6484,Refs!$P$2:$R$29,3,FALSE)</f>
        <v>Y61</v>
      </c>
      <c r="J6484" s="68" t="str">
        <f>VLOOKUP(E6484,Refs!$P$2:$S$29,4,FALSE)</f>
        <v>East of England</v>
      </c>
      <c r="K6484" s="28">
        <f t="shared" si="206"/>
        <v>4315</v>
      </c>
    </row>
    <row r="6485" spans="1:11" x14ac:dyDescent="0.35">
      <c r="A6485" s="69">
        <f t="shared" si="207"/>
        <v>45809</v>
      </c>
      <c r="B6485" t="s">
        <v>914</v>
      </c>
      <c r="C6485" t="s">
        <v>268</v>
      </c>
      <c r="D6485" t="s">
        <v>892</v>
      </c>
      <c r="E6485" t="s">
        <v>306</v>
      </c>
      <c r="F6485" t="s">
        <v>347</v>
      </c>
      <c r="G6485" t="s">
        <v>116</v>
      </c>
      <c r="H6485">
        <v>1014</v>
      </c>
      <c r="I6485" s="68" t="str">
        <f>VLOOKUP(E6485,Refs!$P$2:$R$29,3,FALSE)</f>
        <v>Y61</v>
      </c>
      <c r="J6485" s="68" t="str">
        <f>VLOOKUP(E6485,Refs!$P$2:$S$29,4,FALSE)</f>
        <v>East of England</v>
      </c>
      <c r="K6485" s="28">
        <f t="shared" si="206"/>
        <v>1014</v>
      </c>
    </row>
    <row r="6486" spans="1:11" x14ac:dyDescent="0.35">
      <c r="A6486" s="69">
        <f t="shared" si="207"/>
        <v>45809</v>
      </c>
      <c r="B6486" t="s">
        <v>914</v>
      </c>
      <c r="C6486" t="s">
        <v>268</v>
      </c>
      <c r="D6486" t="s">
        <v>892</v>
      </c>
      <c r="E6486" t="s">
        <v>306</v>
      </c>
      <c r="F6486" t="s">
        <v>347</v>
      </c>
      <c r="G6486" t="s">
        <v>117</v>
      </c>
      <c r="H6486">
        <v>5520</v>
      </c>
      <c r="I6486" s="68" t="str">
        <f>VLOOKUP(E6486,Refs!$P$2:$R$29,3,FALSE)</f>
        <v>Y61</v>
      </c>
      <c r="J6486" s="68" t="str">
        <f>VLOOKUP(E6486,Refs!$P$2:$S$29,4,FALSE)</f>
        <v>East of England</v>
      </c>
      <c r="K6486" s="28">
        <f t="shared" si="206"/>
        <v>5520</v>
      </c>
    </row>
    <row r="6487" spans="1:11" x14ac:dyDescent="0.35">
      <c r="A6487" s="69">
        <f t="shared" si="207"/>
        <v>45809</v>
      </c>
      <c r="B6487" t="s">
        <v>914</v>
      </c>
      <c r="C6487" t="s">
        <v>268</v>
      </c>
      <c r="D6487" t="s">
        <v>892</v>
      </c>
      <c r="E6487" t="s">
        <v>306</v>
      </c>
      <c r="F6487" t="s">
        <v>347</v>
      </c>
      <c r="G6487" t="s">
        <v>118</v>
      </c>
      <c r="H6487">
        <v>3197</v>
      </c>
      <c r="I6487" s="68" t="str">
        <f>VLOOKUP(E6487,Refs!$P$2:$R$29,3,FALSE)</f>
        <v>Y61</v>
      </c>
      <c r="J6487" s="68" t="str">
        <f>VLOOKUP(E6487,Refs!$P$2:$S$29,4,FALSE)</f>
        <v>East of England</v>
      </c>
      <c r="K6487" s="28">
        <f t="shared" si="206"/>
        <v>3197</v>
      </c>
    </row>
    <row r="6488" spans="1:11" x14ac:dyDescent="0.35">
      <c r="A6488" s="69">
        <f t="shared" si="207"/>
        <v>45809</v>
      </c>
      <c r="B6488" t="s">
        <v>914</v>
      </c>
      <c r="C6488" t="s">
        <v>268</v>
      </c>
      <c r="D6488" t="s">
        <v>892</v>
      </c>
      <c r="E6488" t="s">
        <v>306</v>
      </c>
      <c r="F6488" t="s">
        <v>347</v>
      </c>
      <c r="G6488" t="s">
        <v>119</v>
      </c>
      <c r="H6488">
        <v>61</v>
      </c>
      <c r="I6488" s="68" t="str">
        <f>VLOOKUP(E6488,Refs!$P$2:$R$29,3,FALSE)</f>
        <v>Y61</v>
      </c>
      <c r="J6488" s="68" t="str">
        <f>VLOOKUP(E6488,Refs!$P$2:$S$29,4,FALSE)</f>
        <v>East of England</v>
      </c>
      <c r="K6488" s="28">
        <f t="shared" si="206"/>
        <v>61</v>
      </c>
    </row>
    <row r="6489" spans="1:11" x14ac:dyDescent="0.35">
      <c r="A6489" s="69">
        <f t="shared" si="207"/>
        <v>45809</v>
      </c>
      <c r="B6489" t="s">
        <v>914</v>
      </c>
      <c r="C6489" t="s">
        <v>268</v>
      </c>
      <c r="D6489" t="s">
        <v>892</v>
      </c>
      <c r="E6489" t="s">
        <v>306</v>
      </c>
      <c r="F6489" t="s">
        <v>347</v>
      </c>
      <c r="G6489" t="s">
        <v>120</v>
      </c>
      <c r="H6489">
        <v>13</v>
      </c>
      <c r="I6489" s="68" t="str">
        <f>VLOOKUP(E6489,Refs!$P$2:$R$29,3,FALSE)</f>
        <v>Y61</v>
      </c>
      <c r="J6489" s="68" t="str">
        <f>VLOOKUP(E6489,Refs!$P$2:$S$29,4,FALSE)</f>
        <v>East of England</v>
      </c>
      <c r="K6489" s="28">
        <f t="shared" si="206"/>
        <v>13</v>
      </c>
    </row>
    <row r="6490" spans="1:11" x14ac:dyDescent="0.35">
      <c r="A6490" s="69">
        <f t="shared" si="207"/>
        <v>45809</v>
      </c>
      <c r="B6490" t="s">
        <v>914</v>
      </c>
      <c r="C6490" t="s">
        <v>268</v>
      </c>
      <c r="D6490" t="s">
        <v>892</v>
      </c>
      <c r="E6490" t="s">
        <v>306</v>
      </c>
      <c r="F6490" t="s">
        <v>347</v>
      </c>
      <c r="G6490" t="s">
        <v>121</v>
      </c>
      <c r="H6490">
        <v>2267</v>
      </c>
      <c r="I6490" s="68" t="str">
        <f>VLOOKUP(E6490,Refs!$P$2:$R$29,3,FALSE)</f>
        <v>Y61</v>
      </c>
      <c r="J6490" s="68" t="str">
        <f>VLOOKUP(E6490,Refs!$P$2:$S$29,4,FALSE)</f>
        <v>East of England</v>
      </c>
      <c r="K6490" s="28">
        <f t="shared" si="206"/>
        <v>2267</v>
      </c>
    </row>
    <row r="6491" spans="1:11" x14ac:dyDescent="0.35">
      <c r="A6491" s="69">
        <f t="shared" si="207"/>
        <v>45809</v>
      </c>
      <c r="B6491" t="s">
        <v>914</v>
      </c>
      <c r="C6491" t="s">
        <v>268</v>
      </c>
      <c r="D6491" t="s">
        <v>892</v>
      </c>
      <c r="E6491" t="s">
        <v>306</v>
      </c>
      <c r="F6491" t="s">
        <v>347</v>
      </c>
      <c r="G6491" t="s">
        <v>122</v>
      </c>
      <c r="H6491">
        <v>203</v>
      </c>
      <c r="I6491" s="68" t="str">
        <f>VLOOKUP(E6491,Refs!$P$2:$R$29,3,FALSE)</f>
        <v>Y61</v>
      </c>
      <c r="J6491" s="68" t="str">
        <f>VLOOKUP(E6491,Refs!$P$2:$S$29,4,FALSE)</f>
        <v>East of England</v>
      </c>
      <c r="K6491" s="28">
        <f t="shared" si="206"/>
        <v>203</v>
      </c>
    </row>
    <row r="6492" spans="1:11" x14ac:dyDescent="0.35">
      <c r="A6492" s="69">
        <f t="shared" si="207"/>
        <v>45809</v>
      </c>
      <c r="B6492" t="s">
        <v>914</v>
      </c>
      <c r="C6492" t="s">
        <v>268</v>
      </c>
      <c r="D6492" t="s">
        <v>892</v>
      </c>
      <c r="E6492" t="s">
        <v>306</v>
      </c>
      <c r="F6492" t="s">
        <v>347</v>
      </c>
      <c r="G6492" t="s">
        <v>123</v>
      </c>
      <c r="H6492">
        <v>35</v>
      </c>
      <c r="I6492" s="68" t="str">
        <f>VLOOKUP(E6492,Refs!$P$2:$R$29,3,FALSE)</f>
        <v>Y61</v>
      </c>
      <c r="J6492" s="68" t="str">
        <f>VLOOKUP(E6492,Refs!$P$2:$S$29,4,FALSE)</f>
        <v>East of England</v>
      </c>
      <c r="K6492" s="28">
        <f t="shared" si="206"/>
        <v>35</v>
      </c>
    </row>
    <row r="6493" spans="1:11" x14ac:dyDescent="0.35">
      <c r="A6493" s="69">
        <f t="shared" si="207"/>
        <v>45809</v>
      </c>
      <c r="B6493" t="s">
        <v>914</v>
      </c>
      <c r="C6493" t="s">
        <v>268</v>
      </c>
      <c r="D6493" t="s">
        <v>892</v>
      </c>
      <c r="E6493" t="s">
        <v>306</v>
      </c>
      <c r="F6493" t="s">
        <v>347</v>
      </c>
      <c r="G6493" t="s">
        <v>124</v>
      </c>
      <c r="H6493">
        <v>2</v>
      </c>
      <c r="I6493" s="68" t="str">
        <f>VLOOKUP(E6493,Refs!$P$2:$R$29,3,FALSE)</f>
        <v>Y61</v>
      </c>
      <c r="J6493" s="68" t="str">
        <f>VLOOKUP(E6493,Refs!$P$2:$S$29,4,FALSE)</f>
        <v>East of England</v>
      </c>
      <c r="K6493" s="28">
        <f t="shared" si="206"/>
        <v>2</v>
      </c>
    </row>
    <row r="6494" spans="1:11" x14ac:dyDescent="0.35">
      <c r="A6494" s="69">
        <f t="shared" si="207"/>
        <v>45809</v>
      </c>
      <c r="B6494" t="s">
        <v>914</v>
      </c>
      <c r="C6494" t="s">
        <v>268</v>
      </c>
      <c r="D6494" t="s">
        <v>892</v>
      </c>
      <c r="E6494" t="s">
        <v>306</v>
      </c>
      <c r="F6494" t="s">
        <v>347</v>
      </c>
      <c r="G6494" t="s">
        <v>125</v>
      </c>
      <c r="H6494">
        <v>0</v>
      </c>
      <c r="I6494" s="68" t="str">
        <f>VLOOKUP(E6494,Refs!$P$2:$R$29,3,FALSE)</f>
        <v>Y61</v>
      </c>
      <c r="J6494" s="68" t="str">
        <f>VLOOKUP(E6494,Refs!$P$2:$S$29,4,FALSE)</f>
        <v>East of England</v>
      </c>
      <c r="K6494" s="28" t="str">
        <f t="shared" si="206"/>
        <v/>
      </c>
    </row>
    <row r="6495" spans="1:11" x14ac:dyDescent="0.35">
      <c r="A6495" s="69">
        <f t="shared" si="207"/>
        <v>45809</v>
      </c>
      <c r="B6495" t="s">
        <v>914</v>
      </c>
      <c r="C6495" t="s">
        <v>268</v>
      </c>
      <c r="D6495" t="s">
        <v>892</v>
      </c>
      <c r="E6495" t="s">
        <v>306</v>
      </c>
      <c r="F6495" t="s">
        <v>347</v>
      </c>
      <c r="G6495" t="s">
        <v>126</v>
      </c>
      <c r="H6495">
        <v>0</v>
      </c>
      <c r="I6495" s="68" t="str">
        <f>VLOOKUP(E6495,Refs!$P$2:$R$29,3,FALSE)</f>
        <v>Y61</v>
      </c>
      <c r="J6495" s="68" t="str">
        <f>VLOOKUP(E6495,Refs!$P$2:$S$29,4,FALSE)</f>
        <v>East of England</v>
      </c>
      <c r="K6495" s="28" t="str">
        <f t="shared" si="206"/>
        <v/>
      </c>
    </row>
    <row r="6496" spans="1:11" x14ac:dyDescent="0.35">
      <c r="A6496" s="69">
        <f t="shared" si="207"/>
        <v>45809</v>
      </c>
      <c r="B6496" t="s">
        <v>914</v>
      </c>
      <c r="C6496" t="s">
        <v>268</v>
      </c>
      <c r="D6496" t="s">
        <v>892</v>
      </c>
      <c r="E6496" t="s">
        <v>306</v>
      </c>
      <c r="F6496" t="s">
        <v>347</v>
      </c>
      <c r="G6496" t="s">
        <v>127</v>
      </c>
      <c r="H6496">
        <v>2174</v>
      </c>
      <c r="I6496" s="68" t="str">
        <f>VLOOKUP(E6496,Refs!$P$2:$R$29,3,FALSE)</f>
        <v>Y61</v>
      </c>
      <c r="J6496" s="68" t="str">
        <f>VLOOKUP(E6496,Refs!$P$2:$S$29,4,FALSE)</f>
        <v>East of England</v>
      </c>
      <c r="K6496" s="28">
        <f t="shared" si="206"/>
        <v>2174</v>
      </c>
    </row>
    <row r="6497" spans="1:11" x14ac:dyDescent="0.35">
      <c r="A6497" s="69">
        <f t="shared" si="207"/>
        <v>45809</v>
      </c>
      <c r="B6497" t="s">
        <v>914</v>
      </c>
      <c r="C6497" t="s">
        <v>268</v>
      </c>
      <c r="D6497" t="s">
        <v>892</v>
      </c>
      <c r="E6497" t="s">
        <v>306</v>
      </c>
      <c r="F6497" t="s">
        <v>347</v>
      </c>
      <c r="G6497" t="s">
        <v>128</v>
      </c>
      <c r="H6497">
        <v>650</v>
      </c>
      <c r="I6497" s="68" t="str">
        <f>VLOOKUP(E6497,Refs!$P$2:$R$29,3,FALSE)</f>
        <v>Y61</v>
      </c>
      <c r="J6497" s="68" t="str">
        <f>VLOOKUP(E6497,Refs!$P$2:$S$29,4,FALSE)</f>
        <v>East of England</v>
      </c>
      <c r="K6497" s="28">
        <f t="shared" si="206"/>
        <v>650</v>
      </c>
    </row>
    <row r="6498" spans="1:11" x14ac:dyDescent="0.35">
      <c r="A6498" s="69">
        <f t="shared" si="207"/>
        <v>45809</v>
      </c>
      <c r="B6498" t="s">
        <v>914</v>
      </c>
      <c r="C6498" t="s">
        <v>268</v>
      </c>
      <c r="D6498" t="s">
        <v>892</v>
      </c>
      <c r="E6498" t="s">
        <v>306</v>
      </c>
      <c r="F6498" t="s">
        <v>347</v>
      </c>
      <c r="G6498" t="s">
        <v>129</v>
      </c>
      <c r="H6498">
        <v>149</v>
      </c>
      <c r="I6498" s="68" t="str">
        <f>VLOOKUP(E6498,Refs!$P$2:$R$29,3,FALSE)</f>
        <v>Y61</v>
      </c>
      <c r="J6498" s="68" t="str">
        <f>VLOOKUP(E6498,Refs!$P$2:$S$29,4,FALSE)</f>
        <v>East of England</v>
      </c>
      <c r="K6498" s="28">
        <f t="shared" si="206"/>
        <v>149</v>
      </c>
    </row>
    <row r="6499" spans="1:11" x14ac:dyDescent="0.35">
      <c r="A6499" s="69">
        <f t="shared" si="207"/>
        <v>45809</v>
      </c>
      <c r="B6499" t="s">
        <v>914</v>
      </c>
      <c r="C6499" t="s">
        <v>268</v>
      </c>
      <c r="D6499" t="s">
        <v>892</v>
      </c>
      <c r="E6499" t="s">
        <v>306</v>
      </c>
      <c r="F6499" t="s">
        <v>347</v>
      </c>
      <c r="G6499" t="s">
        <v>130</v>
      </c>
      <c r="H6499">
        <v>98</v>
      </c>
      <c r="I6499" s="68" t="str">
        <f>VLOOKUP(E6499,Refs!$P$2:$R$29,3,FALSE)</f>
        <v>Y61</v>
      </c>
      <c r="J6499" s="68" t="str">
        <f>VLOOKUP(E6499,Refs!$P$2:$S$29,4,FALSE)</f>
        <v>East of England</v>
      </c>
      <c r="K6499" s="28">
        <f t="shared" si="206"/>
        <v>98</v>
      </c>
    </row>
    <row r="6500" spans="1:11" x14ac:dyDescent="0.35">
      <c r="A6500" s="69">
        <f t="shared" si="207"/>
        <v>45809</v>
      </c>
      <c r="B6500" t="s">
        <v>914</v>
      </c>
      <c r="C6500" t="s">
        <v>268</v>
      </c>
      <c r="D6500" t="s">
        <v>892</v>
      </c>
      <c r="E6500" t="s">
        <v>306</v>
      </c>
      <c r="F6500" t="s">
        <v>347</v>
      </c>
      <c r="G6500" t="s">
        <v>131</v>
      </c>
      <c r="H6500">
        <v>2079</v>
      </c>
      <c r="I6500" s="68" t="str">
        <f>VLOOKUP(E6500,Refs!$P$2:$R$29,3,FALSE)</f>
        <v>Y61</v>
      </c>
      <c r="J6500" s="68" t="str">
        <f>VLOOKUP(E6500,Refs!$P$2:$S$29,4,FALSE)</f>
        <v>East of England</v>
      </c>
      <c r="K6500" s="28">
        <f t="shared" si="206"/>
        <v>2079</v>
      </c>
    </row>
    <row r="6501" spans="1:11" x14ac:dyDescent="0.35">
      <c r="A6501" s="69">
        <f t="shared" si="207"/>
        <v>45809</v>
      </c>
      <c r="B6501" t="s">
        <v>914</v>
      </c>
      <c r="C6501" t="s">
        <v>268</v>
      </c>
      <c r="D6501" t="s">
        <v>892</v>
      </c>
      <c r="E6501" t="s">
        <v>306</v>
      </c>
      <c r="F6501" t="s">
        <v>347</v>
      </c>
      <c r="G6501" t="s">
        <v>132</v>
      </c>
      <c r="H6501">
        <v>1647</v>
      </c>
      <c r="I6501" s="68" t="str">
        <f>VLOOKUP(E6501,Refs!$P$2:$R$29,3,FALSE)</f>
        <v>Y61</v>
      </c>
      <c r="J6501" s="68" t="str">
        <f>VLOOKUP(E6501,Refs!$P$2:$S$29,4,FALSE)</f>
        <v>East of England</v>
      </c>
      <c r="K6501" s="28">
        <f t="shared" si="206"/>
        <v>1647</v>
      </c>
    </row>
    <row r="6502" spans="1:11" x14ac:dyDescent="0.35">
      <c r="A6502" s="69">
        <f t="shared" si="207"/>
        <v>45809</v>
      </c>
      <c r="B6502" t="s">
        <v>914</v>
      </c>
      <c r="C6502" t="s">
        <v>268</v>
      </c>
      <c r="D6502" t="s">
        <v>892</v>
      </c>
      <c r="E6502" t="s">
        <v>306</v>
      </c>
      <c r="F6502" t="s">
        <v>347</v>
      </c>
      <c r="G6502" t="s">
        <v>133</v>
      </c>
      <c r="H6502">
        <v>157</v>
      </c>
      <c r="I6502" s="68" t="str">
        <f>VLOOKUP(E6502,Refs!$P$2:$R$29,3,FALSE)</f>
        <v>Y61</v>
      </c>
      <c r="J6502" s="68" t="str">
        <f>VLOOKUP(E6502,Refs!$P$2:$S$29,4,FALSE)</f>
        <v>East of England</v>
      </c>
      <c r="K6502" s="28">
        <f t="shared" si="206"/>
        <v>157</v>
      </c>
    </row>
    <row r="6503" spans="1:11" x14ac:dyDescent="0.35">
      <c r="A6503" s="69">
        <f t="shared" si="207"/>
        <v>45809</v>
      </c>
      <c r="B6503" t="s">
        <v>914</v>
      </c>
      <c r="C6503" t="s">
        <v>268</v>
      </c>
      <c r="D6503" t="s">
        <v>892</v>
      </c>
      <c r="E6503" t="s">
        <v>306</v>
      </c>
      <c r="F6503" t="s">
        <v>347</v>
      </c>
      <c r="G6503" t="s">
        <v>134</v>
      </c>
      <c r="H6503">
        <v>157</v>
      </c>
      <c r="I6503" s="68" t="str">
        <f>VLOOKUP(E6503,Refs!$P$2:$R$29,3,FALSE)</f>
        <v>Y61</v>
      </c>
      <c r="J6503" s="68" t="str">
        <f>VLOOKUP(E6503,Refs!$P$2:$S$29,4,FALSE)</f>
        <v>East of England</v>
      </c>
      <c r="K6503" s="28">
        <f t="shared" si="206"/>
        <v>157</v>
      </c>
    </row>
    <row r="6504" spans="1:11" x14ac:dyDescent="0.35">
      <c r="A6504" s="69">
        <f t="shared" si="207"/>
        <v>45809</v>
      </c>
      <c r="B6504" t="s">
        <v>914</v>
      </c>
      <c r="C6504" t="s">
        <v>268</v>
      </c>
      <c r="D6504" t="s">
        <v>892</v>
      </c>
      <c r="E6504" t="s">
        <v>306</v>
      </c>
      <c r="F6504" t="s">
        <v>347</v>
      </c>
      <c r="G6504" t="s">
        <v>135</v>
      </c>
      <c r="H6504">
        <v>0</v>
      </c>
      <c r="I6504" s="68" t="str">
        <f>VLOOKUP(E6504,Refs!$P$2:$R$29,3,FALSE)</f>
        <v>Y61</v>
      </c>
      <c r="J6504" s="68" t="str">
        <f>VLOOKUP(E6504,Refs!$P$2:$S$29,4,FALSE)</f>
        <v>East of England</v>
      </c>
      <c r="K6504" s="28" t="str">
        <f t="shared" si="206"/>
        <v/>
      </c>
    </row>
    <row r="6505" spans="1:11" x14ac:dyDescent="0.35">
      <c r="A6505" s="69">
        <f t="shared" si="207"/>
        <v>45809</v>
      </c>
      <c r="B6505" t="s">
        <v>914</v>
      </c>
      <c r="C6505" t="s">
        <v>268</v>
      </c>
      <c r="D6505" t="s">
        <v>892</v>
      </c>
      <c r="E6505" t="s">
        <v>306</v>
      </c>
      <c r="F6505" t="s">
        <v>347</v>
      </c>
      <c r="G6505" t="s">
        <v>136</v>
      </c>
      <c r="H6505">
        <v>0</v>
      </c>
      <c r="I6505" s="68" t="str">
        <f>VLOOKUP(E6505,Refs!$P$2:$R$29,3,FALSE)</f>
        <v>Y61</v>
      </c>
      <c r="J6505" s="68" t="str">
        <f>VLOOKUP(E6505,Refs!$P$2:$S$29,4,FALSE)</f>
        <v>East of England</v>
      </c>
      <c r="K6505" s="28" t="str">
        <f t="shared" si="206"/>
        <v/>
      </c>
    </row>
    <row r="6506" spans="1:11" x14ac:dyDescent="0.35">
      <c r="A6506" s="69">
        <f t="shared" si="207"/>
        <v>45809</v>
      </c>
      <c r="B6506" t="s">
        <v>914</v>
      </c>
      <c r="C6506" t="s">
        <v>268</v>
      </c>
      <c r="D6506" t="s">
        <v>892</v>
      </c>
      <c r="E6506" t="s">
        <v>306</v>
      </c>
      <c r="F6506" t="s">
        <v>347</v>
      </c>
      <c r="G6506" t="s">
        <v>137</v>
      </c>
      <c r="H6506">
        <v>0</v>
      </c>
      <c r="I6506" s="68" t="str">
        <f>VLOOKUP(E6506,Refs!$P$2:$R$29,3,FALSE)</f>
        <v>Y61</v>
      </c>
      <c r="J6506" s="68" t="str">
        <f>VLOOKUP(E6506,Refs!$P$2:$S$29,4,FALSE)</f>
        <v>East of England</v>
      </c>
      <c r="K6506" s="28" t="str">
        <f t="shared" si="206"/>
        <v/>
      </c>
    </row>
    <row r="6507" spans="1:11" x14ac:dyDescent="0.35">
      <c r="A6507" s="69">
        <f t="shared" si="207"/>
        <v>45809</v>
      </c>
      <c r="B6507" t="s">
        <v>914</v>
      </c>
      <c r="C6507" t="s">
        <v>268</v>
      </c>
      <c r="D6507" t="s">
        <v>892</v>
      </c>
      <c r="E6507" t="s">
        <v>306</v>
      </c>
      <c r="F6507" t="s">
        <v>347</v>
      </c>
      <c r="G6507" t="s">
        <v>138</v>
      </c>
      <c r="H6507">
        <v>0</v>
      </c>
      <c r="I6507" s="68" t="str">
        <f>VLOOKUP(E6507,Refs!$P$2:$R$29,3,FALSE)</f>
        <v>Y61</v>
      </c>
      <c r="J6507" s="68" t="str">
        <f>VLOOKUP(E6507,Refs!$P$2:$S$29,4,FALSE)</f>
        <v>East of England</v>
      </c>
      <c r="K6507" s="28" t="str">
        <f t="shared" si="206"/>
        <v/>
      </c>
    </row>
    <row r="6508" spans="1:11" x14ac:dyDescent="0.35">
      <c r="A6508" s="69">
        <f t="shared" si="207"/>
        <v>45809</v>
      </c>
      <c r="B6508" t="s">
        <v>914</v>
      </c>
      <c r="C6508" t="s">
        <v>268</v>
      </c>
      <c r="D6508" t="s">
        <v>892</v>
      </c>
      <c r="E6508" t="s">
        <v>306</v>
      </c>
      <c r="F6508" t="s">
        <v>347</v>
      </c>
      <c r="G6508" t="s">
        <v>139</v>
      </c>
      <c r="H6508">
        <v>0</v>
      </c>
      <c r="I6508" s="68" t="str">
        <f>VLOOKUP(E6508,Refs!$P$2:$R$29,3,FALSE)</f>
        <v>Y61</v>
      </c>
      <c r="J6508" s="68" t="str">
        <f>VLOOKUP(E6508,Refs!$P$2:$S$29,4,FALSE)</f>
        <v>East of England</v>
      </c>
      <c r="K6508" s="28" t="str">
        <f t="shared" si="206"/>
        <v/>
      </c>
    </row>
    <row r="6509" spans="1:11" x14ac:dyDescent="0.35">
      <c r="A6509" s="69">
        <f t="shared" si="207"/>
        <v>45809</v>
      </c>
      <c r="B6509" t="s">
        <v>914</v>
      </c>
      <c r="C6509" t="s">
        <v>268</v>
      </c>
      <c r="D6509" t="s">
        <v>892</v>
      </c>
      <c r="E6509" t="s">
        <v>306</v>
      </c>
      <c r="F6509" t="s">
        <v>347</v>
      </c>
      <c r="G6509" t="s">
        <v>140</v>
      </c>
      <c r="H6509">
        <v>0</v>
      </c>
      <c r="I6509" s="68" t="str">
        <f>VLOOKUP(E6509,Refs!$P$2:$R$29,3,FALSE)</f>
        <v>Y61</v>
      </c>
      <c r="J6509" s="68" t="str">
        <f>VLOOKUP(E6509,Refs!$P$2:$S$29,4,FALSE)</f>
        <v>East of England</v>
      </c>
      <c r="K6509" s="28" t="str">
        <f t="shared" si="206"/>
        <v/>
      </c>
    </row>
    <row r="6510" spans="1:11" x14ac:dyDescent="0.35">
      <c r="A6510" s="69">
        <f t="shared" si="207"/>
        <v>45809</v>
      </c>
      <c r="B6510" t="s">
        <v>914</v>
      </c>
      <c r="C6510" t="s">
        <v>268</v>
      </c>
      <c r="D6510" t="s">
        <v>892</v>
      </c>
      <c r="E6510" t="s">
        <v>306</v>
      </c>
      <c r="F6510" t="s">
        <v>347</v>
      </c>
      <c r="G6510" t="s">
        <v>728</v>
      </c>
      <c r="H6510">
        <v>57</v>
      </c>
      <c r="I6510" s="68" t="str">
        <f>VLOOKUP(E6510,Refs!$P$2:$R$29,3,FALSE)</f>
        <v>Y61</v>
      </c>
      <c r="J6510" s="68" t="str">
        <f>VLOOKUP(E6510,Refs!$P$2:$S$29,4,FALSE)</f>
        <v>East of England</v>
      </c>
      <c r="K6510" s="28">
        <f t="shared" si="206"/>
        <v>57</v>
      </c>
    </row>
    <row r="6511" spans="1:11" x14ac:dyDescent="0.35">
      <c r="A6511" s="69">
        <f t="shared" si="207"/>
        <v>45809</v>
      </c>
      <c r="B6511" t="s">
        <v>914</v>
      </c>
      <c r="C6511" t="s">
        <v>268</v>
      </c>
      <c r="D6511" t="s">
        <v>892</v>
      </c>
      <c r="E6511" t="s">
        <v>306</v>
      </c>
      <c r="F6511" t="s">
        <v>347</v>
      </c>
      <c r="G6511" t="s">
        <v>727</v>
      </c>
      <c r="H6511">
        <v>1</v>
      </c>
      <c r="I6511" s="68" t="str">
        <f>VLOOKUP(E6511,Refs!$P$2:$R$29,3,FALSE)</f>
        <v>Y61</v>
      </c>
      <c r="J6511" s="68" t="str">
        <f>VLOOKUP(E6511,Refs!$P$2:$S$29,4,FALSE)</f>
        <v>East of England</v>
      </c>
      <c r="K6511" s="28">
        <f t="shared" si="206"/>
        <v>1</v>
      </c>
    </row>
    <row r="6512" spans="1:11" x14ac:dyDescent="0.35">
      <c r="A6512" s="69">
        <f t="shared" si="207"/>
        <v>45809</v>
      </c>
      <c r="B6512" t="s">
        <v>914</v>
      </c>
      <c r="C6512" t="s">
        <v>268</v>
      </c>
      <c r="D6512" t="s">
        <v>892</v>
      </c>
      <c r="E6512" t="s">
        <v>306</v>
      </c>
      <c r="F6512" t="s">
        <v>347</v>
      </c>
      <c r="G6512" t="s">
        <v>730</v>
      </c>
      <c r="H6512">
        <v>102</v>
      </c>
      <c r="I6512" s="68" t="str">
        <f>VLOOKUP(E6512,Refs!$P$2:$R$29,3,FALSE)</f>
        <v>Y61</v>
      </c>
      <c r="J6512" s="68" t="str">
        <f>VLOOKUP(E6512,Refs!$P$2:$S$29,4,FALSE)</f>
        <v>East of England</v>
      </c>
      <c r="K6512" s="28">
        <f t="shared" si="206"/>
        <v>102</v>
      </c>
    </row>
    <row r="6513" spans="1:11" x14ac:dyDescent="0.35">
      <c r="A6513" s="69">
        <f t="shared" si="207"/>
        <v>45809</v>
      </c>
      <c r="B6513" t="s">
        <v>914</v>
      </c>
      <c r="C6513" t="s">
        <v>268</v>
      </c>
      <c r="D6513" t="s">
        <v>892</v>
      </c>
      <c r="E6513" t="s">
        <v>306</v>
      </c>
      <c r="F6513" t="s">
        <v>347</v>
      </c>
      <c r="G6513" t="s">
        <v>729</v>
      </c>
      <c r="H6513">
        <v>30</v>
      </c>
      <c r="I6513" s="68" t="str">
        <f>VLOOKUP(E6513,Refs!$P$2:$R$29,3,FALSE)</f>
        <v>Y61</v>
      </c>
      <c r="J6513" s="68" t="str">
        <f>VLOOKUP(E6513,Refs!$P$2:$S$29,4,FALSE)</f>
        <v>East of England</v>
      </c>
      <c r="K6513" s="28">
        <f t="shared" si="206"/>
        <v>30</v>
      </c>
    </row>
    <row r="6514" spans="1:11" x14ac:dyDescent="0.35">
      <c r="A6514" s="69">
        <f t="shared" si="207"/>
        <v>45809</v>
      </c>
      <c r="B6514" t="s">
        <v>914</v>
      </c>
      <c r="C6514" t="s">
        <v>268</v>
      </c>
      <c r="D6514" t="s">
        <v>892</v>
      </c>
      <c r="E6514" t="s">
        <v>310</v>
      </c>
      <c r="F6514" t="s">
        <v>311</v>
      </c>
      <c r="G6514" t="s">
        <v>10</v>
      </c>
      <c r="H6514">
        <v>28301</v>
      </c>
      <c r="I6514" s="68" t="str">
        <f>VLOOKUP(E6514,Refs!$P$2:$R$29,3,FALSE)</f>
        <v>Y61</v>
      </c>
      <c r="J6514" s="68" t="str">
        <f>VLOOKUP(E6514,Refs!$P$2:$S$29,4,FALSE)</f>
        <v>East of England</v>
      </c>
      <c r="K6514" s="28">
        <f t="shared" si="206"/>
        <v>28301</v>
      </c>
    </row>
    <row r="6515" spans="1:11" x14ac:dyDescent="0.35">
      <c r="A6515" s="69">
        <f t="shared" si="207"/>
        <v>45809</v>
      </c>
      <c r="B6515" t="s">
        <v>914</v>
      </c>
      <c r="C6515" t="s">
        <v>268</v>
      </c>
      <c r="D6515" t="s">
        <v>892</v>
      </c>
      <c r="E6515" t="s">
        <v>310</v>
      </c>
      <c r="F6515" t="s">
        <v>311</v>
      </c>
      <c r="G6515" t="s">
        <v>69</v>
      </c>
      <c r="H6515">
        <v>25339</v>
      </c>
      <c r="I6515" s="68" t="str">
        <f>VLOOKUP(E6515,Refs!$P$2:$R$29,3,FALSE)</f>
        <v>Y61</v>
      </c>
      <c r="J6515" s="68" t="str">
        <f>VLOOKUP(E6515,Refs!$P$2:$S$29,4,FALSE)</f>
        <v>East of England</v>
      </c>
      <c r="K6515" s="28">
        <f t="shared" si="206"/>
        <v>25339</v>
      </c>
    </row>
    <row r="6516" spans="1:11" x14ac:dyDescent="0.35">
      <c r="A6516" s="69">
        <f t="shared" si="207"/>
        <v>45809</v>
      </c>
      <c r="B6516" t="s">
        <v>914</v>
      </c>
      <c r="C6516" t="s">
        <v>268</v>
      </c>
      <c r="D6516" t="s">
        <v>892</v>
      </c>
      <c r="E6516" t="s">
        <v>310</v>
      </c>
      <c r="F6516" t="s">
        <v>311</v>
      </c>
      <c r="G6516" t="s">
        <v>20</v>
      </c>
      <c r="H6516">
        <v>26326</v>
      </c>
      <c r="I6516" s="68" t="str">
        <f>VLOOKUP(E6516,Refs!$P$2:$R$29,3,FALSE)</f>
        <v>Y61</v>
      </c>
      <c r="J6516" s="68" t="str">
        <f>VLOOKUP(E6516,Refs!$P$2:$S$29,4,FALSE)</f>
        <v>East of England</v>
      </c>
      <c r="K6516" s="28">
        <f t="shared" si="206"/>
        <v>26326</v>
      </c>
    </row>
    <row r="6517" spans="1:11" x14ac:dyDescent="0.35">
      <c r="A6517" s="69">
        <f t="shared" si="207"/>
        <v>45809</v>
      </c>
      <c r="B6517" t="s">
        <v>914</v>
      </c>
      <c r="C6517" t="s">
        <v>268</v>
      </c>
      <c r="D6517" t="s">
        <v>892</v>
      </c>
      <c r="E6517" t="s">
        <v>310</v>
      </c>
      <c r="F6517" t="s">
        <v>311</v>
      </c>
      <c r="G6517" t="s">
        <v>23</v>
      </c>
      <c r="H6517">
        <v>23393</v>
      </c>
      <c r="I6517" s="68" t="str">
        <f>VLOOKUP(E6517,Refs!$P$2:$R$29,3,FALSE)</f>
        <v>Y61</v>
      </c>
      <c r="J6517" s="68" t="str">
        <f>VLOOKUP(E6517,Refs!$P$2:$S$29,4,FALSE)</f>
        <v>East of England</v>
      </c>
      <c r="K6517" s="28">
        <f t="shared" si="206"/>
        <v>23393</v>
      </c>
    </row>
    <row r="6518" spans="1:11" x14ac:dyDescent="0.35">
      <c r="A6518" s="69">
        <f t="shared" si="207"/>
        <v>45809</v>
      </c>
      <c r="B6518" t="s">
        <v>914</v>
      </c>
      <c r="C6518" t="s">
        <v>268</v>
      </c>
      <c r="D6518" t="s">
        <v>892</v>
      </c>
      <c r="E6518" t="s">
        <v>310</v>
      </c>
      <c r="F6518" t="s">
        <v>311</v>
      </c>
      <c r="G6518" t="s">
        <v>19</v>
      </c>
      <c r="H6518">
        <v>568</v>
      </c>
      <c r="I6518" s="68" t="str">
        <f>VLOOKUP(E6518,Refs!$P$2:$R$29,3,FALSE)</f>
        <v>Y61</v>
      </c>
      <c r="J6518" s="68" t="str">
        <f>VLOOKUP(E6518,Refs!$P$2:$S$29,4,FALSE)</f>
        <v>East of England</v>
      </c>
      <c r="K6518" s="28">
        <f t="shared" si="206"/>
        <v>568</v>
      </c>
    </row>
    <row r="6519" spans="1:11" x14ac:dyDescent="0.35">
      <c r="A6519" s="69">
        <f t="shared" si="207"/>
        <v>45809</v>
      </c>
      <c r="B6519" t="s">
        <v>914</v>
      </c>
      <c r="C6519" t="s">
        <v>268</v>
      </c>
      <c r="D6519" t="s">
        <v>892</v>
      </c>
      <c r="E6519" t="s">
        <v>310</v>
      </c>
      <c r="F6519" t="s">
        <v>311</v>
      </c>
      <c r="G6519" t="s">
        <v>21</v>
      </c>
      <c r="H6519">
        <v>653587</v>
      </c>
      <c r="I6519" s="68" t="str">
        <f>VLOOKUP(E6519,Refs!$P$2:$R$29,3,FALSE)</f>
        <v>Y61</v>
      </c>
      <c r="J6519" s="68" t="str">
        <f>VLOOKUP(E6519,Refs!$P$2:$S$29,4,FALSE)</f>
        <v>East of England</v>
      </c>
      <c r="K6519" s="28">
        <f t="shared" si="206"/>
        <v>653587</v>
      </c>
    </row>
    <row r="6520" spans="1:11" x14ac:dyDescent="0.35">
      <c r="A6520" s="69">
        <f t="shared" si="207"/>
        <v>45809</v>
      </c>
      <c r="B6520" t="s">
        <v>914</v>
      </c>
      <c r="C6520" t="s">
        <v>268</v>
      </c>
      <c r="D6520" t="s">
        <v>892</v>
      </c>
      <c r="E6520" t="s">
        <v>310</v>
      </c>
      <c r="F6520" t="s">
        <v>311</v>
      </c>
      <c r="G6520" t="s">
        <v>70</v>
      </c>
      <c r="H6520">
        <v>144</v>
      </c>
      <c r="I6520" s="68" t="str">
        <f>VLOOKUP(E6520,Refs!$P$2:$R$29,3,FALSE)</f>
        <v>Y61</v>
      </c>
      <c r="J6520" s="68" t="str">
        <f>VLOOKUP(E6520,Refs!$P$2:$S$29,4,FALSE)</f>
        <v>East of England</v>
      </c>
      <c r="K6520" s="28">
        <f t="shared" si="206"/>
        <v>144</v>
      </c>
    </row>
    <row r="6521" spans="1:11" x14ac:dyDescent="0.35">
      <c r="A6521" s="69">
        <f t="shared" si="207"/>
        <v>45809</v>
      </c>
      <c r="B6521" t="s">
        <v>914</v>
      </c>
      <c r="C6521" t="s">
        <v>268</v>
      </c>
      <c r="D6521" t="s">
        <v>892</v>
      </c>
      <c r="E6521" t="s">
        <v>310</v>
      </c>
      <c r="F6521" t="s">
        <v>311</v>
      </c>
      <c r="G6521" t="s">
        <v>71</v>
      </c>
      <c r="H6521">
        <v>271</v>
      </c>
      <c r="I6521" s="68" t="str">
        <f>VLOOKUP(E6521,Refs!$P$2:$R$29,3,FALSE)</f>
        <v>Y61</v>
      </c>
      <c r="J6521" s="68" t="str">
        <f>VLOOKUP(E6521,Refs!$P$2:$S$29,4,FALSE)</f>
        <v>East of England</v>
      </c>
      <c r="K6521" s="28">
        <f t="shared" si="206"/>
        <v>271</v>
      </c>
    </row>
    <row r="6522" spans="1:11" x14ac:dyDescent="0.35">
      <c r="A6522" s="69">
        <f t="shared" si="207"/>
        <v>45809</v>
      </c>
      <c r="B6522" t="s">
        <v>914</v>
      </c>
      <c r="C6522" t="s">
        <v>268</v>
      </c>
      <c r="D6522" t="s">
        <v>892</v>
      </c>
      <c r="E6522" t="s">
        <v>310</v>
      </c>
      <c r="F6522" t="s">
        <v>311</v>
      </c>
      <c r="G6522" t="s">
        <v>72</v>
      </c>
      <c r="H6522">
        <v>26851</v>
      </c>
      <c r="I6522" s="68" t="str">
        <f>VLOOKUP(E6522,Refs!$P$2:$R$29,3,FALSE)</f>
        <v>Y61</v>
      </c>
      <c r="J6522" s="68" t="str">
        <f>VLOOKUP(E6522,Refs!$P$2:$S$29,4,FALSE)</f>
        <v>East of England</v>
      </c>
      <c r="K6522" s="28">
        <f t="shared" si="206"/>
        <v>26851</v>
      </c>
    </row>
    <row r="6523" spans="1:11" x14ac:dyDescent="0.35">
      <c r="A6523" s="69">
        <f t="shared" si="207"/>
        <v>45809</v>
      </c>
      <c r="B6523" t="s">
        <v>914</v>
      </c>
      <c r="C6523" t="s">
        <v>268</v>
      </c>
      <c r="D6523" t="s">
        <v>892</v>
      </c>
      <c r="E6523" t="s">
        <v>310</v>
      </c>
      <c r="F6523" t="s">
        <v>311</v>
      </c>
      <c r="G6523" t="s">
        <v>73</v>
      </c>
      <c r="H6523">
        <v>14332</v>
      </c>
      <c r="I6523" s="68" t="str">
        <f>VLOOKUP(E6523,Refs!$P$2:$R$29,3,FALSE)</f>
        <v>Y61</v>
      </c>
      <c r="J6523" s="68" t="str">
        <f>VLOOKUP(E6523,Refs!$P$2:$S$29,4,FALSE)</f>
        <v>East of England</v>
      </c>
      <c r="K6523" s="28">
        <f t="shared" si="206"/>
        <v>14332</v>
      </c>
    </row>
    <row r="6524" spans="1:11" x14ac:dyDescent="0.35">
      <c r="A6524" s="69">
        <f t="shared" si="207"/>
        <v>45809</v>
      </c>
      <c r="B6524" t="s">
        <v>914</v>
      </c>
      <c r="C6524" t="s">
        <v>268</v>
      </c>
      <c r="D6524" t="s">
        <v>892</v>
      </c>
      <c r="E6524" t="s">
        <v>310</v>
      </c>
      <c r="F6524" t="s">
        <v>311</v>
      </c>
      <c r="G6524" t="s">
        <v>74</v>
      </c>
      <c r="H6524">
        <v>47014123</v>
      </c>
      <c r="I6524" s="68" t="str">
        <f>VLOOKUP(E6524,Refs!$P$2:$R$29,3,FALSE)</f>
        <v>Y61</v>
      </c>
      <c r="J6524" s="68" t="str">
        <f>VLOOKUP(E6524,Refs!$P$2:$S$29,4,FALSE)</f>
        <v>East of England</v>
      </c>
      <c r="K6524" s="28">
        <f t="shared" si="206"/>
        <v>47014123</v>
      </c>
    </row>
    <row r="6525" spans="1:11" x14ac:dyDescent="0.35">
      <c r="A6525" s="69">
        <f t="shared" si="207"/>
        <v>45809</v>
      </c>
      <c r="B6525" t="s">
        <v>914</v>
      </c>
      <c r="C6525" t="s">
        <v>268</v>
      </c>
      <c r="D6525" t="s">
        <v>892</v>
      </c>
      <c r="E6525" t="s">
        <v>310</v>
      </c>
      <c r="F6525" t="s">
        <v>311</v>
      </c>
      <c r="G6525" t="s">
        <v>26</v>
      </c>
      <c r="H6525">
        <v>25806</v>
      </c>
      <c r="I6525" s="68" t="str">
        <f>VLOOKUP(E6525,Refs!$P$2:$R$29,3,FALSE)</f>
        <v>Y61</v>
      </c>
      <c r="J6525" s="68" t="str">
        <f>VLOOKUP(E6525,Refs!$P$2:$S$29,4,FALSE)</f>
        <v>East of England</v>
      </c>
      <c r="K6525" s="28">
        <f t="shared" si="206"/>
        <v>25806</v>
      </c>
    </row>
    <row r="6526" spans="1:11" x14ac:dyDescent="0.35">
      <c r="A6526" s="69">
        <f t="shared" si="207"/>
        <v>45809</v>
      </c>
      <c r="B6526" t="s">
        <v>914</v>
      </c>
      <c r="C6526" t="s">
        <v>268</v>
      </c>
      <c r="D6526" t="s">
        <v>892</v>
      </c>
      <c r="E6526" t="s">
        <v>310</v>
      </c>
      <c r="F6526" t="s">
        <v>311</v>
      </c>
      <c r="G6526" t="s">
        <v>75</v>
      </c>
      <c r="H6526">
        <v>71</v>
      </c>
      <c r="I6526" s="68" t="str">
        <f>VLOOKUP(E6526,Refs!$P$2:$R$29,3,FALSE)</f>
        <v>Y61</v>
      </c>
      <c r="J6526" s="68" t="str">
        <f>VLOOKUP(E6526,Refs!$P$2:$S$29,4,FALSE)</f>
        <v>East of England</v>
      </c>
      <c r="K6526" s="28">
        <f t="shared" si="206"/>
        <v>71</v>
      </c>
    </row>
    <row r="6527" spans="1:11" x14ac:dyDescent="0.35">
      <c r="A6527" s="69">
        <f t="shared" si="207"/>
        <v>45809</v>
      </c>
      <c r="B6527" t="s">
        <v>914</v>
      </c>
      <c r="C6527" t="s">
        <v>268</v>
      </c>
      <c r="D6527" t="s">
        <v>892</v>
      </c>
      <c r="E6527" t="s">
        <v>310</v>
      </c>
      <c r="F6527" t="s">
        <v>311</v>
      </c>
      <c r="G6527" t="s">
        <v>76</v>
      </c>
      <c r="H6527">
        <v>11347</v>
      </c>
      <c r="I6527" s="68" t="str">
        <f>VLOOKUP(E6527,Refs!$P$2:$R$29,3,FALSE)</f>
        <v>Y61</v>
      </c>
      <c r="J6527" s="68" t="str">
        <f>VLOOKUP(E6527,Refs!$P$2:$S$29,4,FALSE)</f>
        <v>East of England</v>
      </c>
      <c r="K6527" s="28">
        <f t="shared" si="206"/>
        <v>11347</v>
      </c>
    </row>
    <row r="6528" spans="1:11" x14ac:dyDescent="0.35">
      <c r="A6528" s="69">
        <f t="shared" si="207"/>
        <v>45809</v>
      </c>
      <c r="B6528" t="s">
        <v>914</v>
      </c>
      <c r="C6528" t="s">
        <v>268</v>
      </c>
      <c r="D6528" t="s">
        <v>892</v>
      </c>
      <c r="E6528" t="s">
        <v>310</v>
      </c>
      <c r="F6528" t="s">
        <v>311</v>
      </c>
      <c r="G6528" t="s">
        <v>77</v>
      </c>
      <c r="H6528">
        <v>9462</v>
      </c>
      <c r="I6528" s="68" t="str">
        <f>VLOOKUP(E6528,Refs!$P$2:$R$29,3,FALSE)</f>
        <v>Y61</v>
      </c>
      <c r="J6528" s="68" t="str">
        <f>VLOOKUP(E6528,Refs!$P$2:$S$29,4,FALSE)</f>
        <v>East of England</v>
      </c>
      <c r="K6528" s="28">
        <f t="shared" si="206"/>
        <v>9462</v>
      </c>
    </row>
    <row r="6529" spans="1:11" x14ac:dyDescent="0.35">
      <c r="A6529" s="69">
        <f t="shared" si="207"/>
        <v>45809</v>
      </c>
      <c r="B6529" t="s">
        <v>914</v>
      </c>
      <c r="C6529" t="s">
        <v>268</v>
      </c>
      <c r="D6529" t="s">
        <v>892</v>
      </c>
      <c r="E6529" t="s">
        <v>310</v>
      </c>
      <c r="F6529" t="s">
        <v>311</v>
      </c>
      <c r="G6529" t="s">
        <v>78</v>
      </c>
      <c r="H6529">
        <v>4868</v>
      </c>
      <c r="I6529" s="68" t="str">
        <f>VLOOKUP(E6529,Refs!$P$2:$R$29,3,FALSE)</f>
        <v>Y61</v>
      </c>
      <c r="J6529" s="68" t="str">
        <f>VLOOKUP(E6529,Refs!$P$2:$S$29,4,FALSE)</f>
        <v>East of England</v>
      </c>
      <c r="K6529" s="28">
        <f t="shared" si="206"/>
        <v>4868</v>
      </c>
    </row>
    <row r="6530" spans="1:11" x14ac:dyDescent="0.35">
      <c r="A6530" s="69">
        <f t="shared" si="207"/>
        <v>45809</v>
      </c>
      <c r="B6530" t="s">
        <v>914</v>
      </c>
      <c r="C6530" t="s">
        <v>268</v>
      </c>
      <c r="D6530" t="s">
        <v>892</v>
      </c>
      <c r="E6530" t="s">
        <v>310</v>
      </c>
      <c r="F6530" t="s">
        <v>311</v>
      </c>
      <c r="G6530" t="s">
        <v>79</v>
      </c>
      <c r="H6530">
        <v>58</v>
      </c>
      <c r="I6530" s="68" t="str">
        <f>VLOOKUP(E6530,Refs!$P$2:$R$29,3,FALSE)</f>
        <v>Y61</v>
      </c>
      <c r="J6530" s="68" t="str">
        <f>VLOOKUP(E6530,Refs!$P$2:$S$29,4,FALSE)</f>
        <v>East of England</v>
      </c>
      <c r="K6530" s="28">
        <f t="shared" ref="K6530:K6593" si="208">IF(OR(H6530="NULL",H6530=0,H6530=""),"",H6530)</f>
        <v>58</v>
      </c>
    </row>
    <row r="6531" spans="1:11" x14ac:dyDescent="0.35">
      <c r="A6531" s="69">
        <f t="shared" ref="A6531:A6594" si="209">DATEVALUE(RIGHT(B6531,8))</f>
        <v>45809</v>
      </c>
      <c r="B6531" t="s">
        <v>914</v>
      </c>
      <c r="C6531" t="s">
        <v>268</v>
      </c>
      <c r="D6531" t="s">
        <v>892</v>
      </c>
      <c r="E6531" t="s">
        <v>310</v>
      </c>
      <c r="F6531" t="s">
        <v>311</v>
      </c>
      <c r="G6531" t="s">
        <v>25</v>
      </c>
      <c r="H6531">
        <v>15894</v>
      </c>
      <c r="I6531" s="68" t="str">
        <f>VLOOKUP(E6531,Refs!$P$2:$R$29,3,FALSE)</f>
        <v>Y61</v>
      </c>
      <c r="J6531" s="68" t="str">
        <f>VLOOKUP(E6531,Refs!$P$2:$S$29,4,FALSE)</f>
        <v>East of England</v>
      </c>
      <c r="K6531" s="28">
        <f t="shared" si="208"/>
        <v>15894</v>
      </c>
    </row>
    <row r="6532" spans="1:11" x14ac:dyDescent="0.35">
      <c r="A6532" s="69">
        <f t="shared" si="209"/>
        <v>45809</v>
      </c>
      <c r="B6532" t="s">
        <v>914</v>
      </c>
      <c r="C6532" t="s">
        <v>268</v>
      </c>
      <c r="D6532" t="s">
        <v>892</v>
      </c>
      <c r="E6532" t="s">
        <v>310</v>
      </c>
      <c r="F6532" t="s">
        <v>311</v>
      </c>
      <c r="G6532" t="s">
        <v>80</v>
      </c>
      <c r="H6532">
        <v>92</v>
      </c>
      <c r="I6532" s="68" t="str">
        <f>VLOOKUP(E6532,Refs!$P$2:$R$29,3,FALSE)</f>
        <v>Y61</v>
      </c>
      <c r="J6532" s="68" t="str">
        <f>VLOOKUP(E6532,Refs!$P$2:$S$29,4,FALSE)</f>
        <v>East of England</v>
      </c>
      <c r="K6532" s="28">
        <f t="shared" si="208"/>
        <v>92</v>
      </c>
    </row>
    <row r="6533" spans="1:11" x14ac:dyDescent="0.35">
      <c r="A6533" s="69">
        <f t="shared" si="209"/>
        <v>45809</v>
      </c>
      <c r="B6533" t="s">
        <v>914</v>
      </c>
      <c r="C6533" t="s">
        <v>268</v>
      </c>
      <c r="D6533" t="s">
        <v>892</v>
      </c>
      <c r="E6533" t="s">
        <v>310</v>
      </c>
      <c r="F6533" t="s">
        <v>311</v>
      </c>
      <c r="G6533" t="s">
        <v>81</v>
      </c>
      <c r="H6533">
        <v>7958</v>
      </c>
      <c r="I6533" s="68" t="str">
        <f>VLOOKUP(E6533,Refs!$P$2:$R$29,3,FALSE)</f>
        <v>Y61</v>
      </c>
      <c r="J6533" s="68" t="str">
        <f>VLOOKUP(E6533,Refs!$P$2:$S$29,4,FALSE)</f>
        <v>East of England</v>
      </c>
      <c r="K6533" s="28">
        <f t="shared" si="208"/>
        <v>7958</v>
      </c>
    </row>
    <row r="6534" spans="1:11" x14ac:dyDescent="0.35">
      <c r="A6534" s="69">
        <f t="shared" si="209"/>
        <v>45809</v>
      </c>
      <c r="B6534" t="s">
        <v>914</v>
      </c>
      <c r="C6534" t="s">
        <v>268</v>
      </c>
      <c r="D6534" t="s">
        <v>892</v>
      </c>
      <c r="E6534" t="s">
        <v>310</v>
      </c>
      <c r="F6534" t="s">
        <v>311</v>
      </c>
      <c r="G6534" t="s">
        <v>82</v>
      </c>
      <c r="H6534">
        <v>1447</v>
      </c>
      <c r="I6534" s="68" t="str">
        <f>VLOOKUP(E6534,Refs!$P$2:$R$29,3,FALSE)</f>
        <v>Y61</v>
      </c>
      <c r="J6534" s="68" t="str">
        <f>VLOOKUP(E6534,Refs!$P$2:$S$29,4,FALSE)</f>
        <v>East of England</v>
      </c>
      <c r="K6534" s="28">
        <f t="shared" si="208"/>
        <v>1447</v>
      </c>
    </row>
    <row r="6535" spans="1:11" x14ac:dyDescent="0.35">
      <c r="A6535" s="69">
        <f t="shared" si="209"/>
        <v>45809</v>
      </c>
      <c r="B6535" t="s">
        <v>914</v>
      </c>
      <c r="C6535" t="s">
        <v>268</v>
      </c>
      <c r="D6535" t="s">
        <v>892</v>
      </c>
      <c r="E6535" t="s">
        <v>310</v>
      </c>
      <c r="F6535" t="s">
        <v>311</v>
      </c>
      <c r="G6535" t="s">
        <v>83</v>
      </c>
      <c r="H6535">
        <v>5946</v>
      </c>
      <c r="I6535" s="68" t="str">
        <f>VLOOKUP(E6535,Refs!$P$2:$R$29,3,FALSE)</f>
        <v>Y61</v>
      </c>
      <c r="J6535" s="68" t="str">
        <f>VLOOKUP(E6535,Refs!$P$2:$S$29,4,FALSE)</f>
        <v>East of England</v>
      </c>
      <c r="K6535" s="28">
        <f t="shared" si="208"/>
        <v>5946</v>
      </c>
    </row>
    <row r="6536" spans="1:11" x14ac:dyDescent="0.35">
      <c r="A6536" s="69">
        <f t="shared" si="209"/>
        <v>45809</v>
      </c>
      <c r="B6536" t="s">
        <v>914</v>
      </c>
      <c r="C6536" t="s">
        <v>268</v>
      </c>
      <c r="D6536" t="s">
        <v>892</v>
      </c>
      <c r="E6536" t="s">
        <v>310</v>
      </c>
      <c r="F6536" t="s">
        <v>311</v>
      </c>
      <c r="G6536" t="s">
        <v>84</v>
      </c>
      <c r="H6536">
        <v>25078</v>
      </c>
      <c r="I6536" s="68" t="str">
        <f>VLOOKUP(E6536,Refs!$P$2:$R$29,3,FALSE)</f>
        <v>Y61</v>
      </c>
      <c r="J6536" s="68" t="str">
        <f>VLOOKUP(E6536,Refs!$P$2:$S$29,4,FALSE)</f>
        <v>East of England</v>
      </c>
      <c r="K6536" s="28">
        <f t="shared" si="208"/>
        <v>25078</v>
      </c>
    </row>
    <row r="6537" spans="1:11" x14ac:dyDescent="0.35">
      <c r="A6537" s="69">
        <f t="shared" si="209"/>
        <v>45809</v>
      </c>
      <c r="B6537" t="s">
        <v>914</v>
      </c>
      <c r="C6537" t="s">
        <v>268</v>
      </c>
      <c r="D6537" t="s">
        <v>892</v>
      </c>
      <c r="E6537" t="s">
        <v>310</v>
      </c>
      <c r="F6537" t="s">
        <v>311</v>
      </c>
      <c r="G6537" t="s">
        <v>85</v>
      </c>
      <c r="H6537">
        <v>2383</v>
      </c>
      <c r="I6537" s="68" t="str">
        <f>VLOOKUP(E6537,Refs!$P$2:$R$29,3,FALSE)</f>
        <v>Y61</v>
      </c>
      <c r="J6537" s="68" t="str">
        <f>VLOOKUP(E6537,Refs!$P$2:$S$29,4,FALSE)</f>
        <v>East of England</v>
      </c>
      <c r="K6537" s="28">
        <f t="shared" si="208"/>
        <v>2383</v>
      </c>
    </row>
    <row r="6538" spans="1:11" x14ac:dyDescent="0.35">
      <c r="A6538" s="69">
        <f t="shared" si="209"/>
        <v>45809</v>
      </c>
      <c r="B6538" t="s">
        <v>914</v>
      </c>
      <c r="C6538" t="s">
        <v>268</v>
      </c>
      <c r="D6538" t="s">
        <v>892</v>
      </c>
      <c r="E6538" t="s">
        <v>310</v>
      </c>
      <c r="F6538" t="s">
        <v>311</v>
      </c>
      <c r="G6538" t="s">
        <v>86</v>
      </c>
      <c r="H6538">
        <v>899</v>
      </c>
      <c r="I6538" s="68" t="str">
        <f>VLOOKUP(E6538,Refs!$P$2:$R$29,3,FALSE)</f>
        <v>Y61</v>
      </c>
      <c r="J6538" s="68" t="str">
        <f>VLOOKUP(E6538,Refs!$P$2:$S$29,4,FALSE)</f>
        <v>East of England</v>
      </c>
      <c r="K6538" s="28">
        <f t="shared" si="208"/>
        <v>899</v>
      </c>
    </row>
    <row r="6539" spans="1:11" x14ac:dyDescent="0.35">
      <c r="A6539" s="69">
        <f t="shared" si="209"/>
        <v>45809</v>
      </c>
      <c r="B6539" t="s">
        <v>914</v>
      </c>
      <c r="C6539" t="s">
        <v>268</v>
      </c>
      <c r="D6539" t="s">
        <v>892</v>
      </c>
      <c r="E6539" t="s">
        <v>310</v>
      </c>
      <c r="F6539" t="s">
        <v>311</v>
      </c>
      <c r="G6539" t="s">
        <v>87</v>
      </c>
      <c r="H6539">
        <v>6383</v>
      </c>
      <c r="I6539" s="68" t="str">
        <f>VLOOKUP(E6539,Refs!$P$2:$R$29,3,FALSE)</f>
        <v>Y61</v>
      </c>
      <c r="J6539" s="68" t="str">
        <f>VLOOKUP(E6539,Refs!$P$2:$S$29,4,FALSE)</f>
        <v>East of England</v>
      </c>
      <c r="K6539" s="28">
        <f t="shared" si="208"/>
        <v>6383</v>
      </c>
    </row>
    <row r="6540" spans="1:11" x14ac:dyDescent="0.35">
      <c r="A6540" s="69">
        <f t="shared" si="209"/>
        <v>45809</v>
      </c>
      <c r="B6540" t="s">
        <v>914</v>
      </c>
      <c r="C6540" t="s">
        <v>268</v>
      </c>
      <c r="D6540" t="s">
        <v>892</v>
      </c>
      <c r="E6540" t="s">
        <v>310</v>
      </c>
      <c r="F6540" t="s">
        <v>311</v>
      </c>
      <c r="G6540" t="s">
        <v>88</v>
      </c>
      <c r="H6540">
        <v>27259</v>
      </c>
      <c r="I6540" s="68" t="str">
        <f>VLOOKUP(E6540,Refs!$P$2:$R$29,3,FALSE)</f>
        <v>Y61</v>
      </c>
      <c r="J6540" s="68" t="str">
        <f>VLOOKUP(E6540,Refs!$P$2:$S$29,4,FALSE)</f>
        <v>East of England</v>
      </c>
      <c r="K6540" s="28">
        <f t="shared" si="208"/>
        <v>27259</v>
      </c>
    </row>
    <row r="6541" spans="1:11" x14ac:dyDescent="0.35">
      <c r="A6541" s="69">
        <f t="shared" si="209"/>
        <v>45809</v>
      </c>
      <c r="B6541" t="s">
        <v>914</v>
      </c>
      <c r="C6541" t="s">
        <v>268</v>
      </c>
      <c r="D6541" t="s">
        <v>892</v>
      </c>
      <c r="E6541" t="s">
        <v>310</v>
      </c>
      <c r="F6541" t="s">
        <v>311</v>
      </c>
      <c r="G6541" t="s">
        <v>89</v>
      </c>
      <c r="H6541">
        <v>25806</v>
      </c>
      <c r="I6541" s="68" t="str">
        <f>VLOOKUP(E6541,Refs!$P$2:$R$29,3,FALSE)</f>
        <v>Y61</v>
      </c>
      <c r="J6541" s="68" t="str">
        <f>VLOOKUP(E6541,Refs!$P$2:$S$29,4,FALSE)</f>
        <v>East of England</v>
      </c>
      <c r="K6541" s="28">
        <f t="shared" si="208"/>
        <v>25806</v>
      </c>
    </row>
    <row r="6542" spans="1:11" x14ac:dyDescent="0.35">
      <c r="A6542" s="69">
        <f t="shared" si="209"/>
        <v>45809</v>
      </c>
      <c r="B6542" t="s">
        <v>914</v>
      </c>
      <c r="C6542" t="s">
        <v>268</v>
      </c>
      <c r="D6542" t="s">
        <v>892</v>
      </c>
      <c r="E6542" t="s">
        <v>310</v>
      </c>
      <c r="F6542" t="s">
        <v>311</v>
      </c>
      <c r="G6542" t="s">
        <v>27</v>
      </c>
      <c r="H6542">
        <v>4055</v>
      </c>
      <c r="I6542" s="68" t="str">
        <f>VLOOKUP(E6542,Refs!$P$2:$R$29,3,FALSE)</f>
        <v>Y61</v>
      </c>
      <c r="J6542" s="68" t="str">
        <f>VLOOKUP(E6542,Refs!$P$2:$S$29,4,FALSE)</f>
        <v>East of England</v>
      </c>
      <c r="K6542" s="28">
        <f t="shared" si="208"/>
        <v>4055</v>
      </c>
    </row>
    <row r="6543" spans="1:11" x14ac:dyDescent="0.35">
      <c r="A6543" s="69">
        <f t="shared" si="209"/>
        <v>45809</v>
      </c>
      <c r="B6543" t="s">
        <v>914</v>
      </c>
      <c r="C6543" t="s">
        <v>268</v>
      </c>
      <c r="D6543" t="s">
        <v>892</v>
      </c>
      <c r="E6543" t="s">
        <v>310</v>
      </c>
      <c r="F6543" t="s">
        <v>311</v>
      </c>
      <c r="G6543" t="s">
        <v>29</v>
      </c>
      <c r="H6543">
        <v>1929</v>
      </c>
      <c r="I6543" s="68" t="str">
        <f>VLOOKUP(E6543,Refs!$P$2:$R$29,3,FALSE)</f>
        <v>Y61</v>
      </c>
      <c r="J6543" s="68" t="str">
        <f>VLOOKUP(E6543,Refs!$P$2:$S$29,4,FALSE)</f>
        <v>East of England</v>
      </c>
      <c r="K6543" s="28">
        <f t="shared" si="208"/>
        <v>1929</v>
      </c>
    </row>
    <row r="6544" spans="1:11" x14ac:dyDescent="0.35">
      <c r="A6544" s="69">
        <f t="shared" si="209"/>
        <v>45809</v>
      </c>
      <c r="B6544" t="s">
        <v>914</v>
      </c>
      <c r="C6544" t="s">
        <v>268</v>
      </c>
      <c r="D6544" t="s">
        <v>892</v>
      </c>
      <c r="E6544" t="s">
        <v>310</v>
      </c>
      <c r="F6544" t="s">
        <v>311</v>
      </c>
      <c r="G6544" t="s">
        <v>90</v>
      </c>
      <c r="H6544">
        <v>1656</v>
      </c>
      <c r="I6544" s="68" t="str">
        <f>VLOOKUP(E6544,Refs!$P$2:$R$29,3,FALSE)</f>
        <v>Y61</v>
      </c>
      <c r="J6544" s="68" t="str">
        <f>VLOOKUP(E6544,Refs!$P$2:$S$29,4,FALSE)</f>
        <v>East of England</v>
      </c>
      <c r="K6544" s="28">
        <f t="shared" si="208"/>
        <v>1656</v>
      </c>
    </row>
    <row r="6545" spans="1:11" x14ac:dyDescent="0.35">
      <c r="A6545" s="69">
        <f t="shared" si="209"/>
        <v>45809</v>
      </c>
      <c r="B6545" t="s">
        <v>914</v>
      </c>
      <c r="C6545" t="s">
        <v>268</v>
      </c>
      <c r="D6545" t="s">
        <v>892</v>
      </c>
      <c r="E6545" t="s">
        <v>310</v>
      </c>
      <c r="F6545" t="s">
        <v>311</v>
      </c>
      <c r="G6545" t="s">
        <v>91</v>
      </c>
      <c r="H6545">
        <v>8</v>
      </c>
      <c r="I6545" s="68" t="str">
        <f>VLOOKUP(E6545,Refs!$P$2:$R$29,3,FALSE)</f>
        <v>Y61</v>
      </c>
      <c r="J6545" s="68" t="str">
        <f>VLOOKUP(E6545,Refs!$P$2:$S$29,4,FALSE)</f>
        <v>East of England</v>
      </c>
      <c r="K6545" s="28">
        <f t="shared" si="208"/>
        <v>8</v>
      </c>
    </row>
    <row r="6546" spans="1:11" x14ac:dyDescent="0.35">
      <c r="A6546" s="69">
        <f t="shared" si="209"/>
        <v>45809</v>
      </c>
      <c r="B6546" t="s">
        <v>914</v>
      </c>
      <c r="C6546" t="s">
        <v>268</v>
      </c>
      <c r="D6546" t="s">
        <v>892</v>
      </c>
      <c r="E6546" t="s">
        <v>310</v>
      </c>
      <c r="F6546" t="s">
        <v>311</v>
      </c>
      <c r="G6546" t="s">
        <v>92</v>
      </c>
      <c r="H6546">
        <v>1625</v>
      </c>
      <c r="I6546" s="68" t="str">
        <f>VLOOKUP(E6546,Refs!$P$2:$R$29,3,FALSE)</f>
        <v>Y61</v>
      </c>
      <c r="J6546" s="68" t="str">
        <f>VLOOKUP(E6546,Refs!$P$2:$S$29,4,FALSE)</f>
        <v>East of England</v>
      </c>
      <c r="K6546" s="28">
        <f t="shared" si="208"/>
        <v>1625</v>
      </c>
    </row>
    <row r="6547" spans="1:11" x14ac:dyDescent="0.35">
      <c r="A6547" s="69">
        <f t="shared" si="209"/>
        <v>45809</v>
      </c>
      <c r="B6547" t="s">
        <v>914</v>
      </c>
      <c r="C6547" t="s">
        <v>268</v>
      </c>
      <c r="D6547" t="s">
        <v>892</v>
      </c>
      <c r="E6547" t="s">
        <v>310</v>
      </c>
      <c r="F6547" t="s">
        <v>311</v>
      </c>
      <c r="G6547" t="s">
        <v>93</v>
      </c>
      <c r="H6547">
        <v>96</v>
      </c>
      <c r="I6547" s="68" t="str">
        <f>VLOOKUP(E6547,Refs!$P$2:$R$29,3,FALSE)</f>
        <v>Y61</v>
      </c>
      <c r="J6547" s="68" t="str">
        <f>VLOOKUP(E6547,Refs!$P$2:$S$29,4,FALSE)</f>
        <v>East of England</v>
      </c>
      <c r="K6547" s="28">
        <f t="shared" si="208"/>
        <v>96</v>
      </c>
    </row>
    <row r="6548" spans="1:11" x14ac:dyDescent="0.35">
      <c r="A6548" s="69">
        <f t="shared" si="209"/>
        <v>45809</v>
      </c>
      <c r="B6548" t="s">
        <v>914</v>
      </c>
      <c r="C6548" t="s">
        <v>268</v>
      </c>
      <c r="D6548" t="s">
        <v>892</v>
      </c>
      <c r="E6548" t="s">
        <v>310</v>
      </c>
      <c r="F6548" t="s">
        <v>311</v>
      </c>
      <c r="G6548" t="s">
        <v>94</v>
      </c>
      <c r="H6548">
        <v>696</v>
      </c>
      <c r="I6548" s="68" t="str">
        <f>VLOOKUP(E6548,Refs!$P$2:$R$29,3,FALSE)</f>
        <v>Y61</v>
      </c>
      <c r="J6548" s="68" t="str">
        <f>VLOOKUP(E6548,Refs!$P$2:$S$29,4,FALSE)</f>
        <v>East of England</v>
      </c>
      <c r="K6548" s="28">
        <f t="shared" si="208"/>
        <v>696</v>
      </c>
    </row>
    <row r="6549" spans="1:11" x14ac:dyDescent="0.35">
      <c r="A6549" s="69">
        <f t="shared" si="209"/>
        <v>45809</v>
      </c>
      <c r="B6549" t="s">
        <v>914</v>
      </c>
      <c r="C6549" t="s">
        <v>268</v>
      </c>
      <c r="D6549" t="s">
        <v>892</v>
      </c>
      <c r="E6549" t="s">
        <v>310</v>
      </c>
      <c r="F6549" t="s">
        <v>311</v>
      </c>
      <c r="G6549" t="s">
        <v>95</v>
      </c>
      <c r="H6549">
        <v>40</v>
      </c>
      <c r="I6549" s="68" t="str">
        <f>VLOOKUP(E6549,Refs!$P$2:$R$29,3,FALSE)</f>
        <v>Y61</v>
      </c>
      <c r="J6549" s="68" t="str">
        <f>VLOOKUP(E6549,Refs!$P$2:$S$29,4,FALSE)</f>
        <v>East of England</v>
      </c>
      <c r="K6549" s="28">
        <f t="shared" si="208"/>
        <v>40</v>
      </c>
    </row>
    <row r="6550" spans="1:11" x14ac:dyDescent="0.35">
      <c r="A6550" s="69">
        <f t="shared" si="209"/>
        <v>45809</v>
      </c>
      <c r="B6550" t="s">
        <v>914</v>
      </c>
      <c r="C6550" t="s">
        <v>268</v>
      </c>
      <c r="D6550" t="s">
        <v>892</v>
      </c>
      <c r="E6550" t="s">
        <v>310</v>
      </c>
      <c r="F6550" t="s">
        <v>311</v>
      </c>
      <c r="G6550" t="s">
        <v>96</v>
      </c>
      <c r="H6550">
        <v>2434</v>
      </c>
      <c r="I6550" s="68" t="str">
        <f>VLOOKUP(E6550,Refs!$P$2:$R$29,3,FALSE)</f>
        <v>Y61</v>
      </c>
      <c r="J6550" s="68" t="str">
        <f>VLOOKUP(E6550,Refs!$P$2:$S$29,4,FALSE)</f>
        <v>East of England</v>
      </c>
      <c r="K6550" s="28">
        <f t="shared" si="208"/>
        <v>2434</v>
      </c>
    </row>
    <row r="6551" spans="1:11" x14ac:dyDescent="0.35">
      <c r="A6551" s="69">
        <f t="shared" si="209"/>
        <v>45809</v>
      </c>
      <c r="B6551" t="s">
        <v>914</v>
      </c>
      <c r="C6551" t="s">
        <v>268</v>
      </c>
      <c r="D6551" t="s">
        <v>892</v>
      </c>
      <c r="E6551" t="s">
        <v>310</v>
      </c>
      <c r="F6551" t="s">
        <v>311</v>
      </c>
      <c r="G6551" t="s">
        <v>31</v>
      </c>
      <c r="H6551">
        <v>1923</v>
      </c>
      <c r="I6551" s="68" t="str">
        <f>VLOOKUP(E6551,Refs!$P$2:$R$29,3,FALSE)</f>
        <v>Y61</v>
      </c>
      <c r="J6551" s="68" t="str">
        <f>VLOOKUP(E6551,Refs!$P$2:$S$29,4,FALSE)</f>
        <v>East of England</v>
      </c>
      <c r="K6551" s="28">
        <f t="shared" si="208"/>
        <v>1923</v>
      </c>
    </row>
    <row r="6552" spans="1:11" x14ac:dyDescent="0.35">
      <c r="A6552" s="69">
        <f t="shared" si="209"/>
        <v>45809</v>
      </c>
      <c r="B6552" t="s">
        <v>914</v>
      </c>
      <c r="C6552" t="s">
        <v>268</v>
      </c>
      <c r="D6552" t="s">
        <v>892</v>
      </c>
      <c r="E6552" t="s">
        <v>310</v>
      </c>
      <c r="F6552" t="s">
        <v>311</v>
      </c>
      <c r="G6552" t="s">
        <v>97</v>
      </c>
      <c r="H6552">
        <v>5314</v>
      </c>
      <c r="I6552" s="68" t="str">
        <f>VLOOKUP(E6552,Refs!$P$2:$R$29,3,FALSE)</f>
        <v>Y61</v>
      </c>
      <c r="J6552" s="68" t="str">
        <f>VLOOKUP(E6552,Refs!$P$2:$S$29,4,FALSE)</f>
        <v>East of England</v>
      </c>
      <c r="K6552" s="28">
        <f t="shared" si="208"/>
        <v>5314</v>
      </c>
    </row>
    <row r="6553" spans="1:11" x14ac:dyDescent="0.35">
      <c r="A6553" s="69">
        <f t="shared" si="209"/>
        <v>45809</v>
      </c>
      <c r="B6553" t="s">
        <v>914</v>
      </c>
      <c r="C6553" t="s">
        <v>268</v>
      </c>
      <c r="D6553" t="s">
        <v>892</v>
      </c>
      <c r="E6553" t="s">
        <v>310</v>
      </c>
      <c r="F6553" t="s">
        <v>311</v>
      </c>
      <c r="G6553" t="s">
        <v>98</v>
      </c>
      <c r="H6553">
        <v>2888</v>
      </c>
      <c r="I6553" s="68" t="str">
        <f>VLOOKUP(E6553,Refs!$P$2:$R$29,3,FALSE)</f>
        <v>Y61</v>
      </c>
      <c r="J6553" s="68" t="str">
        <f>VLOOKUP(E6553,Refs!$P$2:$S$29,4,FALSE)</f>
        <v>East of England</v>
      </c>
      <c r="K6553" s="28">
        <f t="shared" si="208"/>
        <v>2888</v>
      </c>
    </row>
    <row r="6554" spans="1:11" x14ac:dyDescent="0.35">
      <c r="A6554" s="69">
        <f t="shared" si="209"/>
        <v>45809</v>
      </c>
      <c r="B6554" t="s">
        <v>914</v>
      </c>
      <c r="C6554" t="s">
        <v>268</v>
      </c>
      <c r="D6554" t="s">
        <v>892</v>
      </c>
      <c r="E6554" t="s">
        <v>310</v>
      </c>
      <c r="F6554" t="s">
        <v>311</v>
      </c>
      <c r="G6554" t="s">
        <v>99</v>
      </c>
      <c r="H6554">
        <v>2753</v>
      </c>
      <c r="I6554" s="68" t="str">
        <f>VLOOKUP(E6554,Refs!$P$2:$R$29,3,FALSE)</f>
        <v>Y61</v>
      </c>
      <c r="J6554" s="68" t="str">
        <f>VLOOKUP(E6554,Refs!$P$2:$S$29,4,FALSE)</f>
        <v>East of England</v>
      </c>
      <c r="K6554" s="28">
        <f t="shared" si="208"/>
        <v>2753</v>
      </c>
    </row>
    <row r="6555" spans="1:11" x14ac:dyDescent="0.35">
      <c r="A6555" s="69">
        <f t="shared" si="209"/>
        <v>45809</v>
      </c>
      <c r="B6555" t="s">
        <v>914</v>
      </c>
      <c r="C6555" t="s">
        <v>268</v>
      </c>
      <c r="D6555" t="s">
        <v>892</v>
      </c>
      <c r="E6555" t="s">
        <v>310</v>
      </c>
      <c r="F6555" t="s">
        <v>311</v>
      </c>
      <c r="G6555" t="s">
        <v>100</v>
      </c>
      <c r="H6555">
        <v>725</v>
      </c>
      <c r="I6555" s="68" t="str">
        <f>VLOOKUP(E6555,Refs!$P$2:$R$29,3,FALSE)</f>
        <v>Y61</v>
      </c>
      <c r="J6555" s="68" t="str">
        <f>VLOOKUP(E6555,Refs!$P$2:$S$29,4,FALSE)</f>
        <v>East of England</v>
      </c>
      <c r="K6555" s="28">
        <f t="shared" si="208"/>
        <v>725</v>
      </c>
    </row>
    <row r="6556" spans="1:11" x14ac:dyDescent="0.35">
      <c r="A6556" s="69">
        <f t="shared" si="209"/>
        <v>45809</v>
      </c>
      <c r="B6556" t="s">
        <v>914</v>
      </c>
      <c r="C6556" t="s">
        <v>268</v>
      </c>
      <c r="D6556" t="s">
        <v>892</v>
      </c>
      <c r="E6556" t="s">
        <v>310</v>
      </c>
      <c r="F6556" t="s">
        <v>311</v>
      </c>
      <c r="G6556" t="s">
        <v>101</v>
      </c>
      <c r="H6556">
        <v>1711</v>
      </c>
      <c r="I6556" s="68" t="str">
        <f>VLOOKUP(E6556,Refs!$P$2:$R$29,3,FALSE)</f>
        <v>Y61</v>
      </c>
      <c r="J6556" s="68" t="str">
        <f>VLOOKUP(E6556,Refs!$P$2:$S$29,4,FALSE)</f>
        <v>East of England</v>
      </c>
      <c r="K6556" s="28">
        <f t="shared" si="208"/>
        <v>1711</v>
      </c>
    </row>
    <row r="6557" spans="1:11" x14ac:dyDescent="0.35">
      <c r="A6557" s="69">
        <f t="shared" si="209"/>
        <v>45809</v>
      </c>
      <c r="B6557" t="s">
        <v>914</v>
      </c>
      <c r="C6557" t="s">
        <v>268</v>
      </c>
      <c r="D6557" t="s">
        <v>892</v>
      </c>
      <c r="E6557" t="s">
        <v>310</v>
      </c>
      <c r="F6557" t="s">
        <v>311</v>
      </c>
      <c r="G6557" t="s">
        <v>102</v>
      </c>
      <c r="H6557">
        <v>309</v>
      </c>
      <c r="I6557" s="68" t="str">
        <f>VLOOKUP(E6557,Refs!$P$2:$R$29,3,FALSE)</f>
        <v>Y61</v>
      </c>
      <c r="J6557" s="68" t="str">
        <f>VLOOKUP(E6557,Refs!$P$2:$S$29,4,FALSE)</f>
        <v>East of England</v>
      </c>
      <c r="K6557" s="28">
        <f t="shared" si="208"/>
        <v>309</v>
      </c>
    </row>
    <row r="6558" spans="1:11" x14ac:dyDescent="0.35">
      <c r="A6558" s="69">
        <f t="shared" si="209"/>
        <v>45809</v>
      </c>
      <c r="B6558" t="s">
        <v>914</v>
      </c>
      <c r="C6558" t="s">
        <v>268</v>
      </c>
      <c r="D6558" t="s">
        <v>892</v>
      </c>
      <c r="E6558" t="s">
        <v>310</v>
      </c>
      <c r="F6558" t="s">
        <v>311</v>
      </c>
      <c r="G6558" t="s">
        <v>103</v>
      </c>
      <c r="H6558">
        <v>1522</v>
      </c>
      <c r="I6558" s="68" t="str">
        <f>VLOOKUP(E6558,Refs!$P$2:$R$29,3,FALSE)</f>
        <v>Y61</v>
      </c>
      <c r="J6558" s="68" t="str">
        <f>VLOOKUP(E6558,Refs!$P$2:$S$29,4,FALSE)</f>
        <v>East of England</v>
      </c>
      <c r="K6558" s="28">
        <f t="shared" si="208"/>
        <v>1522</v>
      </c>
    </row>
    <row r="6559" spans="1:11" x14ac:dyDescent="0.35">
      <c r="A6559" s="69">
        <f t="shared" si="209"/>
        <v>45809</v>
      </c>
      <c r="B6559" t="s">
        <v>914</v>
      </c>
      <c r="C6559" t="s">
        <v>268</v>
      </c>
      <c r="D6559" t="s">
        <v>892</v>
      </c>
      <c r="E6559" t="s">
        <v>310</v>
      </c>
      <c r="F6559" t="s">
        <v>311</v>
      </c>
      <c r="G6559" t="s">
        <v>104</v>
      </c>
      <c r="H6559">
        <v>7676200</v>
      </c>
      <c r="I6559" s="68" t="str">
        <f>VLOOKUP(E6559,Refs!$P$2:$R$29,3,FALSE)</f>
        <v>Y61</v>
      </c>
      <c r="J6559" s="68" t="str">
        <f>VLOOKUP(E6559,Refs!$P$2:$S$29,4,FALSE)</f>
        <v>East of England</v>
      </c>
      <c r="K6559" s="28">
        <f t="shared" si="208"/>
        <v>7676200</v>
      </c>
    </row>
    <row r="6560" spans="1:11" x14ac:dyDescent="0.35">
      <c r="A6560" s="69">
        <f t="shared" si="209"/>
        <v>45809</v>
      </c>
      <c r="B6560" t="s">
        <v>914</v>
      </c>
      <c r="C6560" t="s">
        <v>268</v>
      </c>
      <c r="D6560" t="s">
        <v>892</v>
      </c>
      <c r="E6560" t="s">
        <v>310</v>
      </c>
      <c r="F6560" t="s">
        <v>311</v>
      </c>
      <c r="G6560" t="s">
        <v>105</v>
      </c>
      <c r="H6560">
        <v>2064</v>
      </c>
      <c r="I6560" s="68" t="str">
        <f>VLOOKUP(E6560,Refs!$P$2:$R$29,3,FALSE)</f>
        <v>Y61</v>
      </c>
      <c r="J6560" s="68" t="str">
        <f>VLOOKUP(E6560,Refs!$P$2:$S$29,4,FALSE)</f>
        <v>East of England</v>
      </c>
      <c r="K6560" s="28">
        <f t="shared" si="208"/>
        <v>2064</v>
      </c>
    </row>
    <row r="6561" spans="1:11" x14ac:dyDescent="0.35">
      <c r="A6561" s="69">
        <f t="shared" si="209"/>
        <v>45809</v>
      </c>
      <c r="B6561" t="s">
        <v>914</v>
      </c>
      <c r="C6561" t="s">
        <v>268</v>
      </c>
      <c r="D6561" t="s">
        <v>892</v>
      </c>
      <c r="E6561" t="s">
        <v>310</v>
      </c>
      <c r="F6561" t="s">
        <v>311</v>
      </c>
      <c r="G6561" t="s">
        <v>106</v>
      </c>
      <c r="H6561">
        <v>1775</v>
      </c>
      <c r="I6561" s="68" t="str">
        <f>VLOOKUP(E6561,Refs!$P$2:$R$29,3,FALSE)</f>
        <v>Y61</v>
      </c>
      <c r="J6561" s="68" t="str">
        <f>VLOOKUP(E6561,Refs!$P$2:$S$29,4,FALSE)</f>
        <v>East of England</v>
      </c>
      <c r="K6561" s="28">
        <f t="shared" si="208"/>
        <v>1775</v>
      </c>
    </row>
    <row r="6562" spans="1:11" x14ac:dyDescent="0.35">
      <c r="A6562" s="69">
        <f t="shared" si="209"/>
        <v>45809</v>
      </c>
      <c r="B6562" t="s">
        <v>914</v>
      </c>
      <c r="C6562" t="s">
        <v>268</v>
      </c>
      <c r="D6562" t="s">
        <v>892</v>
      </c>
      <c r="E6562" t="s">
        <v>310</v>
      </c>
      <c r="F6562" t="s">
        <v>311</v>
      </c>
      <c r="G6562" t="s">
        <v>107</v>
      </c>
      <c r="H6562">
        <v>90</v>
      </c>
      <c r="I6562" s="68" t="str">
        <f>VLOOKUP(E6562,Refs!$P$2:$R$29,3,FALSE)</f>
        <v>Y61</v>
      </c>
      <c r="J6562" s="68" t="str">
        <f>VLOOKUP(E6562,Refs!$P$2:$S$29,4,FALSE)</f>
        <v>East of England</v>
      </c>
      <c r="K6562" s="28">
        <f t="shared" si="208"/>
        <v>90</v>
      </c>
    </row>
    <row r="6563" spans="1:11" x14ac:dyDescent="0.35">
      <c r="A6563" s="69">
        <f t="shared" si="209"/>
        <v>45809</v>
      </c>
      <c r="B6563" t="s">
        <v>914</v>
      </c>
      <c r="C6563" t="s">
        <v>268</v>
      </c>
      <c r="D6563" t="s">
        <v>892</v>
      </c>
      <c r="E6563" t="s">
        <v>310</v>
      </c>
      <c r="F6563" t="s">
        <v>311</v>
      </c>
      <c r="G6563" t="s">
        <v>108</v>
      </c>
      <c r="H6563">
        <v>1123</v>
      </c>
      <c r="I6563" s="68" t="str">
        <f>VLOOKUP(E6563,Refs!$P$2:$R$29,3,FALSE)</f>
        <v>Y61</v>
      </c>
      <c r="J6563" s="68" t="str">
        <f>VLOOKUP(E6563,Refs!$P$2:$S$29,4,FALSE)</f>
        <v>East of England</v>
      </c>
      <c r="K6563" s="28">
        <f t="shared" si="208"/>
        <v>1123</v>
      </c>
    </row>
    <row r="6564" spans="1:11" x14ac:dyDescent="0.35">
      <c r="A6564" s="69">
        <f t="shared" si="209"/>
        <v>45809</v>
      </c>
      <c r="B6564" t="s">
        <v>914</v>
      </c>
      <c r="C6564" t="s">
        <v>268</v>
      </c>
      <c r="D6564" t="s">
        <v>892</v>
      </c>
      <c r="E6564" t="s">
        <v>310</v>
      </c>
      <c r="F6564" t="s">
        <v>311</v>
      </c>
      <c r="G6564" t="s">
        <v>109</v>
      </c>
      <c r="H6564">
        <v>4225356</v>
      </c>
      <c r="I6564" s="68" t="str">
        <f>VLOOKUP(E6564,Refs!$P$2:$R$29,3,FALSE)</f>
        <v>Y61</v>
      </c>
      <c r="J6564" s="68" t="str">
        <f>VLOOKUP(E6564,Refs!$P$2:$S$29,4,FALSE)</f>
        <v>East of England</v>
      </c>
      <c r="K6564" s="28">
        <f t="shared" si="208"/>
        <v>4225356</v>
      </c>
    </row>
    <row r="6565" spans="1:11" x14ac:dyDescent="0.35">
      <c r="A6565" s="69">
        <f t="shared" si="209"/>
        <v>45809</v>
      </c>
      <c r="B6565" t="s">
        <v>914</v>
      </c>
      <c r="C6565" t="s">
        <v>268</v>
      </c>
      <c r="D6565" t="s">
        <v>892</v>
      </c>
      <c r="E6565" t="s">
        <v>310</v>
      </c>
      <c r="F6565" t="s">
        <v>311</v>
      </c>
      <c r="G6565" t="s">
        <v>110</v>
      </c>
      <c r="H6565">
        <v>411</v>
      </c>
      <c r="I6565" s="68" t="str">
        <f>VLOOKUP(E6565,Refs!$P$2:$R$29,3,FALSE)</f>
        <v>Y61</v>
      </c>
      <c r="J6565" s="68" t="str">
        <f>VLOOKUP(E6565,Refs!$P$2:$S$29,4,FALSE)</f>
        <v>East of England</v>
      </c>
      <c r="K6565" s="28">
        <f t="shared" si="208"/>
        <v>411</v>
      </c>
    </row>
    <row r="6566" spans="1:11" x14ac:dyDescent="0.35">
      <c r="A6566" s="69">
        <f t="shared" si="209"/>
        <v>45809</v>
      </c>
      <c r="B6566" t="s">
        <v>914</v>
      </c>
      <c r="C6566" t="s">
        <v>268</v>
      </c>
      <c r="D6566" t="s">
        <v>892</v>
      </c>
      <c r="E6566" t="s">
        <v>310</v>
      </c>
      <c r="F6566" t="s">
        <v>311</v>
      </c>
      <c r="G6566" t="s">
        <v>808</v>
      </c>
      <c r="H6566">
        <v>9400</v>
      </c>
      <c r="I6566" s="68" t="str">
        <f>VLOOKUP(E6566,Refs!$P$2:$R$29,3,FALSE)</f>
        <v>Y61</v>
      </c>
      <c r="J6566" s="68" t="str">
        <f>VLOOKUP(E6566,Refs!$P$2:$S$29,4,FALSE)</f>
        <v>East of England</v>
      </c>
      <c r="K6566" s="28">
        <f t="shared" si="208"/>
        <v>9400</v>
      </c>
    </row>
    <row r="6567" spans="1:11" x14ac:dyDescent="0.35">
      <c r="A6567" s="69">
        <f t="shared" si="209"/>
        <v>45809</v>
      </c>
      <c r="B6567" t="s">
        <v>914</v>
      </c>
      <c r="C6567" t="s">
        <v>268</v>
      </c>
      <c r="D6567" t="s">
        <v>892</v>
      </c>
      <c r="E6567" t="s">
        <v>310</v>
      </c>
      <c r="F6567" t="s">
        <v>311</v>
      </c>
      <c r="G6567" t="s">
        <v>809</v>
      </c>
      <c r="H6567">
        <v>209</v>
      </c>
      <c r="I6567" s="68" t="str">
        <f>VLOOKUP(E6567,Refs!$P$2:$R$29,3,FALSE)</f>
        <v>Y61</v>
      </c>
      <c r="J6567" s="68" t="str">
        <f>VLOOKUP(E6567,Refs!$P$2:$S$29,4,FALSE)</f>
        <v>East of England</v>
      </c>
      <c r="K6567" s="28">
        <f t="shared" si="208"/>
        <v>209</v>
      </c>
    </row>
    <row r="6568" spans="1:11" x14ac:dyDescent="0.35">
      <c r="A6568" s="69">
        <f t="shared" si="209"/>
        <v>45809</v>
      </c>
      <c r="B6568" t="s">
        <v>914</v>
      </c>
      <c r="C6568" t="s">
        <v>268</v>
      </c>
      <c r="D6568" t="s">
        <v>892</v>
      </c>
      <c r="E6568" t="s">
        <v>310</v>
      </c>
      <c r="F6568" t="s">
        <v>311</v>
      </c>
      <c r="G6568" t="s">
        <v>111</v>
      </c>
      <c r="H6568">
        <v>15267</v>
      </c>
      <c r="I6568" s="68" t="str">
        <f>VLOOKUP(E6568,Refs!$P$2:$R$29,3,FALSE)</f>
        <v>Y61</v>
      </c>
      <c r="J6568" s="68" t="str">
        <f>VLOOKUP(E6568,Refs!$P$2:$S$29,4,FALSE)</f>
        <v>East of England</v>
      </c>
      <c r="K6568" s="28">
        <f t="shared" si="208"/>
        <v>15267</v>
      </c>
    </row>
    <row r="6569" spans="1:11" x14ac:dyDescent="0.35">
      <c r="A6569" s="69">
        <f t="shared" si="209"/>
        <v>45809</v>
      </c>
      <c r="B6569" t="s">
        <v>914</v>
      </c>
      <c r="C6569" t="s">
        <v>268</v>
      </c>
      <c r="D6569" t="s">
        <v>892</v>
      </c>
      <c r="E6569" t="s">
        <v>310</v>
      </c>
      <c r="F6569" t="s">
        <v>311</v>
      </c>
      <c r="G6569" t="s">
        <v>112</v>
      </c>
      <c r="H6569">
        <v>9</v>
      </c>
      <c r="I6569" s="68" t="str">
        <f>VLOOKUP(E6569,Refs!$P$2:$R$29,3,FALSE)</f>
        <v>Y61</v>
      </c>
      <c r="J6569" s="68" t="str">
        <f>VLOOKUP(E6569,Refs!$P$2:$S$29,4,FALSE)</f>
        <v>East of England</v>
      </c>
      <c r="K6569" s="28">
        <f t="shared" si="208"/>
        <v>9</v>
      </c>
    </row>
    <row r="6570" spans="1:11" x14ac:dyDescent="0.35">
      <c r="A6570" s="69">
        <f t="shared" si="209"/>
        <v>45809</v>
      </c>
      <c r="B6570" t="s">
        <v>914</v>
      </c>
      <c r="C6570" t="s">
        <v>268</v>
      </c>
      <c r="D6570" t="s">
        <v>892</v>
      </c>
      <c r="E6570" t="s">
        <v>310</v>
      </c>
      <c r="F6570" t="s">
        <v>311</v>
      </c>
      <c r="G6570" t="s">
        <v>113</v>
      </c>
      <c r="H6570">
        <v>12912</v>
      </c>
      <c r="I6570" s="68" t="str">
        <f>VLOOKUP(E6570,Refs!$P$2:$R$29,3,FALSE)</f>
        <v>Y61</v>
      </c>
      <c r="J6570" s="68" t="str">
        <f>VLOOKUP(E6570,Refs!$P$2:$S$29,4,FALSE)</f>
        <v>East of England</v>
      </c>
      <c r="K6570" s="28">
        <f t="shared" si="208"/>
        <v>12912</v>
      </c>
    </row>
    <row r="6571" spans="1:11" x14ac:dyDescent="0.35">
      <c r="A6571" s="69">
        <f t="shared" si="209"/>
        <v>45809</v>
      </c>
      <c r="B6571" t="s">
        <v>914</v>
      </c>
      <c r="C6571" t="s">
        <v>268</v>
      </c>
      <c r="D6571" t="s">
        <v>892</v>
      </c>
      <c r="E6571" t="s">
        <v>310</v>
      </c>
      <c r="F6571" t="s">
        <v>311</v>
      </c>
      <c r="G6571" t="s">
        <v>114</v>
      </c>
      <c r="H6571">
        <v>4690</v>
      </c>
      <c r="I6571" s="68" t="str">
        <f>VLOOKUP(E6571,Refs!$P$2:$R$29,3,FALSE)</f>
        <v>Y61</v>
      </c>
      <c r="J6571" s="68" t="str">
        <f>VLOOKUP(E6571,Refs!$P$2:$S$29,4,FALSE)</f>
        <v>East of England</v>
      </c>
      <c r="K6571" s="28">
        <f t="shared" si="208"/>
        <v>4690</v>
      </c>
    </row>
    <row r="6572" spans="1:11" x14ac:dyDescent="0.35">
      <c r="A6572" s="69">
        <f t="shared" si="209"/>
        <v>45809</v>
      </c>
      <c r="B6572" t="s">
        <v>914</v>
      </c>
      <c r="C6572" t="s">
        <v>268</v>
      </c>
      <c r="D6572" t="s">
        <v>892</v>
      </c>
      <c r="E6572" t="s">
        <v>310</v>
      </c>
      <c r="F6572" t="s">
        <v>311</v>
      </c>
      <c r="G6572" t="s">
        <v>115</v>
      </c>
      <c r="H6572">
        <v>3741</v>
      </c>
      <c r="I6572" s="68" t="str">
        <f>VLOOKUP(E6572,Refs!$P$2:$R$29,3,FALSE)</f>
        <v>Y61</v>
      </c>
      <c r="J6572" s="68" t="str">
        <f>VLOOKUP(E6572,Refs!$P$2:$S$29,4,FALSE)</f>
        <v>East of England</v>
      </c>
      <c r="K6572" s="28">
        <f t="shared" si="208"/>
        <v>3741</v>
      </c>
    </row>
    <row r="6573" spans="1:11" x14ac:dyDescent="0.35">
      <c r="A6573" s="69">
        <f t="shared" si="209"/>
        <v>45809</v>
      </c>
      <c r="B6573" t="s">
        <v>914</v>
      </c>
      <c r="C6573" t="s">
        <v>268</v>
      </c>
      <c r="D6573" t="s">
        <v>892</v>
      </c>
      <c r="E6573" t="s">
        <v>310</v>
      </c>
      <c r="F6573" t="s">
        <v>311</v>
      </c>
      <c r="G6573" t="s">
        <v>116</v>
      </c>
      <c r="H6573">
        <v>1441</v>
      </c>
      <c r="I6573" s="68" t="str">
        <f>VLOOKUP(E6573,Refs!$P$2:$R$29,3,FALSE)</f>
        <v>Y61</v>
      </c>
      <c r="J6573" s="68" t="str">
        <f>VLOOKUP(E6573,Refs!$P$2:$S$29,4,FALSE)</f>
        <v>East of England</v>
      </c>
      <c r="K6573" s="28">
        <f t="shared" si="208"/>
        <v>1441</v>
      </c>
    </row>
    <row r="6574" spans="1:11" x14ac:dyDescent="0.35">
      <c r="A6574" s="69">
        <f t="shared" si="209"/>
        <v>45809</v>
      </c>
      <c r="B6574" t="s">
        <v>914</v>
      </c>
      <c r="C6574" t="s">
        <v>268</v>
      </c>
      <c r="D6574" t="s">
        <v>892</v>
      </c>
      <c r="E6574" t="s">
        <v>310</v>
      </c>
      <c r="F6574" t="s">
        <v>311</v>
      </c>
      <c r="G6574" t="s">
        <v>117</v>
      </c>
      <c r="H6574">
        <v>5513</v>
      </c>
      <c r="I6574" s="68" t="str">
        <f>VLOOKUP(E6574,Refs!$P$2:$R$29,3,FALSE)</f>
        <v>Y61</v>
      </c>
      <c r="J6574" s="68" t="str">
        <f>VLOOKUP(E6574,Refs!$P$2:$S$29,4,FALSE)</f>
        <v>East of England</v>
      </c>
      <c r="K6574" s="28">
        <f t="shared" si="208"/>
        <v>5513</v>
      </c>
    </row>
    <row r="6575" spans="1:11" x14ac:dyDescent="0.35">
      <c r="A6575" s="69">
        <f t="shared" si="209"/>
        <v>45809</v>
      </c>
      <c r="B6575" t="s">
        <v>914</v>
      </c>
      <c r="C6575" t="s">
        <v>268</v>
      </c>
      <c r="D6575" t="s">
        <v>892</v>
      </c>
      <c r="E6575" t="s">
        <v>310</v>
      </c>
      <c r="F6575" t="s">
        <v>311</v>
      </c>
      <c r="G6575" t="s">
        <v>118</v>
      </c>
      <c r="H6575">
        <v>3017</v>
      </c>
      <c r="I6575" s="68" t="str">
        <f>VLOOKUP(E6575,Refs!$P$2:$R$29,3,FALSE)</f>
        <v>Y61</v>
      </c>
      <c r="J6575" s="68" t="str">
        <f>VLOOKUP(E6575,Refs!$P$2:$S$29,4,FALSE)</f>
        <v>East of England</v>
      </c>
      <c r="K6575" s="28">
        <f t="shared" si="208"/>
        <v>3017</v>
      </c>
    </row>
    <row r="6576" spans="1:11" x14ac:dyDescent="0.35">
      <c r="A6576" s="69">
        <f t="shared" si="209"/>
        <v>45809</v>
      </c>
      <c r="B6576" t="s">
        <v>914</v>
      </c>
      <c r="C6576" t="s">
        <v>268</v>
      </c>
      <c r="D6576" t="s">
        <v>892</v>
      </c>
      <c r="E6576" t="s">
        <v>310</v>
      </c>
      <c r="F6576" t="s">
        <v>311</v>
      </c>
      <c r="G6576" t="s">
        <v>119</v>
      </c>
      <c r="H6576">
        <v>56</v>
      </c>
      <c r="I6576" s="68" t="str">
        <f>VLOOKUP(E6576,Refs!$P$2:$R$29,3,FALSE)</f>
        <v>Y61</v>
      </c>
      <c r="J6576" s="68" t="str">
        <f>VLOOKUP(E6576,Refs!$P$2:$S$29,4,FALSE)</f>
        <v>East of England</v>
      </c>
      <c r="K6576" s="28">
        <f t="shared" si="208"/>
        <v>56</v>
      </c>
    </row>
    <row r="6577" spans="1:11" x14ac:dyDescent="0.35">
      <c r="A6577" s="69">
        <f t="shared" si="209"/>
        <v>45809</v>
      </c>
      <c r="B6577" t="s">
        <v>914</v>
      </c>
      <c r="C6577" t="s">
        <v>268</v>
      </c>
      <c r="D6577" t="s">
        <v>892</v>
      </c>
      <c r="E6577" t="s">
        <v>310</v>
      </c>
      <c r="F6577" t="s">
        <v>311</v>
      </c>
      <c r="G6577" t="s">
        <v>120</v>
      </c>
      <c r="H6577">
        <v>16</v>
      </c>
      <c r="I6577" s="68" t="str">
        <f>VLOOKUP(E6577,Refs!$P$2:$R$29,3,FALSE)</f>
        <v>Y61</v>
      </c>
      <c r="J6577" s="68" t="str">
        <f>VLOOKUP(E6577,Refs!$P$2:$S$29,4,FALSE)</f>
        <v>East of England</v>
      </c>
      <c r="K6577" s="28">
        <f t="shared" si="208"/>
        <v>16</v>
      </c>
    </row>
    <row r="6578" spans="1:11" x14ac:dyDescent="0.35">
      <c r="A6578" s="69">
        <f t="shared" si="209"/>
        <v>45809</v>
      </c>
      <c r="B6578" t="s">
        <v>914</v>
      </c>
      <c r="C6578" t="s">
        <v>268</v>
      </c>
      <c r="D6578" t="s">
        <v>892</v>
      </c>
      <c r="E6578" t="s">
        <v>310</v>
      </c>
      <c r="F6578" t="s">
        <v>311</v>
      </c>
      <c r="G6578" t="s">
        <v>121</v>
      </c>
      <c r="H6578">
        <v>1696</v>
      </c>
      <c r="I6578" s="68" t="str">
        <f>VLOOKUP(E6578,Refs!$P$2:$R$29,3,FALSE)</f>
        <v>Y61</v>
      </c>
      <c r="J6578" s="68" t="str">
        <f>VLOOKUP(E6578,Refs!$P$2:$S$29,4,FALSE)</f>
        <v>East of England</v>
      </c>
      <c r="K6578" s="28">
        <f t="shared" si="208"/>
        <v>1696</v>
      </c>
    </row>
    <row r="6579" spans="1:11" x14ac:dyDescent="0.35">
      <c r="A6579" s="69">
        <f t="shared" si="209"/>
        <v>45809</v>
      </c>
      <c r="B6579" t="s">
        <v>914</v>
      </c>
      <c r="C6579" t="s">
        <v>268</v>
      </c>
      <c r="D6579" t="s">
        <v>892</v>
      </c>
      <c r="E6579" t="s">
        <v>310</v>
      </c>
      <c r="F6579" t="s">
        <v>311</v>
      </c>
      <c r="G6579" t="s">
        <v>122</v>
      </c>
      <c r="H6579">
        <v>150</v>
      </c>
      <c r="I6579" s="68" t="str">
        <f>VLOOKUP(E6579,Refs!$P$2:$R$29,3,FALSE)</f>
        <v>Y61</v>
      </c>
      <c r="J6579" s="68" t="str">
        <f>VLOOKUP(E6579,Refs!$P$2:$S$29,4,FALSE)</f>
        <v>East of England</v>
      </c>
      <c r="K6579" s="28">
        <f t="shared" si="208"/>
        <v>150</v>
      </c>
    </row>
    <row r="6580" spans="1:11" x14ac:dyDescent="0.35">
      <c r="A6580" s="69">
        <f t="shared" si="209"/>
        <v>45809</v>
      </c>
      <c r="B6580" t="s">
        <v>914</v>
      </c>
      <c r="C6580" t="s">
        <v>268</v>
      </c>
      <c r="D6580" t="s">
        <v>892</v>
      </c>
      <c r="E6580" t="s">
        <v>310</v>
      </c>
      <c r="F6580" t="s">
        <v>311</v>
      </c>
      <c r="G6580" t="s">
        <v>123</v>
      </c>
      <c r="H6580">
        <v>1</v>
      </c>
      <c r="I6580" s="68" t="str">
        <f>VLOOKUP(E6580,Refs!$P$2:$R$29,3,FALSE)</f>
        <v>Y61</v>
      </c>
      <c r="J6580" s="68" t="str">
        <f>VLOOKUP(E6580,Refs!$P$2:$S$29,4,FALSE)</f>
        <v>East of England</v>
      </c>
      <c r="K6580" s="28">
        <f t="shared" si="208"/>
        <v>1</v>
      </c>
    </row>
    <row r="6581" spans="1:11" x14ac:dyDescent="0.35">
      <c r="A6581" s="69">
        <f t="shared" si="209"/>
        <v>45809</v>
      </c>
      <c r="B6581" t="s">
        <v>914</v>
      </c>
      <c r="C6581" t="s">
        <v>268</v>
      </c>
      <c r="D6581" t="s">
        <v>892</v>
      </c>
      <c r="E6581" t="s">
        <v>310</v>
      </c>
      <c r="F6581" t="s">
        <v>311</v>
      </c>
      <c r="G6581" t="s">
        <v>124</v>
      </c>
      <c r="H6581">
        <v>0</v>
      </c>
      <c r="I6581" s="68" t="str">
        <f>VLOOKUP(E6581,Refs!$P$2:$R$29,3,FALSE)</f>
        <v>Y61</v>
      </c>
      <c r="J6581" s="68" t="str">
        <f>VLOOKUP(E6581,Refs!$P$2:$S$29,4,FALSE)</f>
        <v>East of England</v>
      </c>
      <c r="K6581" s="28" t="str">
        <f t="shared" si="208"/>
        <v/>
      </c>
    </row>
    <row r="6582" spans="1:11" x14ac:dyDescent="0.35">
      <c r="A6582" s="69">
        <f t="shared" si="209"/>
        <v>45809</v>
      </c>
      <c r="B6582" t="s">
        <v>914</v>
      </c>
      <c r="C6582" t="s">
        <v>268</v>
      </c>
      <c r="D6582" t="s">
        <v>892</v>
      </c>
      <c r="E6582" t="s">
        <v>310</v>
      </c>
      <c r="F6582" t="s">
        <v>311</v>
      </c>
      <c r="G6582" t="s">
        <v>125</v>
      </c>
      <c r="H6582">
        <v>0</v>
      </c>
      <c r="I6582" s="68" t="str">
        <f>VLOOKUP(E6582,Refs!$P$2:$R$29,3,FALSE)</f>
        <v>Y61</v>
      </c>
      <c r="J6582" s="68" t="str">
        <f>VLOOKUP(E6582,Refs!$P$2:$S$29,4,FALSE)</f>
        <v>East of England</v>
      </c>
      <c r="K6582" s="28" t="str">
        <f t="shared" si="208"/>
        <v/>
      </c>
    </row>
    <row r="6583" spans="1:11" x14ac:dyDescent="0.35">
      <c r="A6583" s="69">
        <f t="shared" si="209"/>
        <v>45809</v>
      </c>
      <c r="B6583" t="s">
        <v>914</v>
      </c>
      <c r="C6583" t="s">
        <v>268</v>
      </c>
      <c r="D6583" t="s">
        <v>892</v>
      </c>
      <c r="E6583" t="s">
        <v>310</v>
      </c>
      <c r="F6583" t="s">
        <v>311</v>
      </c>
      <c r="G6583" t="s">
        <v>126</v>
      </c>
      <c r="H6583">
        <v>0</v>
      </c>
      <c r="I6583" s="68" t="str">
        <f>VLOOKUP(E6583,Refs!$P$2:$R$29,3,FALSE)</f>
        <v>Y61</v>
      </c>
      <c r="J6583" s="68" t="str">
        <f>VLOOKUP(E6583,Refs!$P$2:$S$29,4,FALSE)</f>
        <v>East of England</v>
      </c>
      <c r="K6583" s="28" t="str">
        <f t="shared" si="208"/>
        <v/>
      </c>
    </row>
    <row r="6584" spans="1:11" x14ac:dyDescent="0.35">
      <c r="A6584" s="69">
        <f t="shared" si="209"/>
        <v>45809</v>
      </c>
      <c r="B6584" t="s">
        <v>914</v>
      </c>
      <c r="C6584" t="s">
        <v>268</v>
      </c>
      <c r="D6584" t="s">
        <v>892</v>
      </c>
      <c r="E6584" t="s">
        <v>310</v>
      </c>
      <c r="F6584" t="s">
        <v>311</v>
      </c>
      <c r="G6584" t="s">
        <v>127</v>
      </c>
      <c r="H6584">
        <v>66</v>
      </c>
      <c r="I6584" s="68" t="str">
        <f>VLOOKUP(E6584,Refs!$P$2:$R$29,3,FALSE)</f>
        <v>Y61</v>
      </c>
      <c r="J6584" s="68" t="str">
        <f>VLOOKUP(E6584,Refs!$P$2:$S$29,4,FALSE)</f>
        <v>East of England</v>
      </c>
      <c r="K6584" s="28">
        <f t="shared" si="208"/>
        <v>66</v>
      </c>
    </row>
    <row r="6585" spans="1:11" x14ac:dyDescent="0.35">
      <c r="A6585" s="69">
        <f t="shared" si="209"/>
        <v>45809</v>
      </c>
      <c r="B6585" t="s">
        <v>914</v>
      </c>
      <c r="C6585" t="s">
        <v>268</v>
      </c>
      <c r="D6585" t="s">
        <v>892</v>
      </c>
      <c r="E6585" t="s">
        <v>310</v>
      </c>
      <c r="F6585" t="s">
        <v>311</v>
      </c>
      <c r="G6585" t="s">
        <v>128</v>
      </c>
      <c r="H6585">
        <v>617</v>
      </c>
      <c r="I6585" s="68" t="str">
        <f>VLOOKUP(E6585,Refs!$P$2:$R$29,3,FALSE)</f>
        <v>Y61</v>
      </c>
      <c r="J6585" s="68" t="str">
        <f>VLOOKUP(E6585,Refs!$P$2:$S$29,4,FALSE)</f>
        <v>East of England</v>
      </c>
      <c r="K6585" s="28">
        <f t="shared" si="208"/>
        <v>617</v>
      </c>
    </row>
    <row r="6586" spans="1:11" x14ac:dyDescent="0.35">
      <c r="A6586" s="69">
        <f t="shared" si="209"/>
        <v>45809</v>
      </c>
      <c r="B6586" t="s">
        <v>914</v>
      </c>
      <c r="C6586" t="s">
        <v>268</v>
      </c>
      <c r="D6586" t="s">
        <v>892</v>
      </c>
      <c r="E6586" t="s">
        <v>310</v>
      </c>
      <c r="F6586" t="s">
        <v>311</v>
      </c>
      <c r="G6586" t="s">
        <v>129</v>
      </c>
      <c r="H6586">
        <v>275</v>
      </c>
      <c r="I6586" s="68" t="str">
        <f>VLOOKUP(E6586,Refs!$P$2:$R$29,3,FALSE)</f>
        <v>Y61</v>
      </c>
      <c r="J6586" s="68" t="str">
        <f>VLOOKUP(E6586,Refs!$P$2:$S$29,4,FALSE)</f>
        <v>East of England</v>
      </c>
      <c r="K6586" s="28">
        <f t="shared" si="208"/>
        <v>275</v>
      </c>
    </row>
    <row r="6587" spans="1:11" x14ac:dyDescent="0.35">
      <c r="A6587" s="69">
        <f t="shared" si="209"/>
        <v>45809</v>
      </c>
      <c r="B6587" t="s">
        <v>914</v>
      </c>
      <c r="C6587" t="s">
        <v>268</v>
      </c>
      <c r="D6587" t="s">
        <v>892</v>
      </c>
      <c r="E6587" t="s">
        <v>310</v>
      </c>
      <c r="F6587" t="s">
        <v>311</v>
      </c>
      <c r="G6587" t="s">
        <v>130</v>
      </c>
      <c r="H6587">
        <v>177</v>
      </c>
      <c r="I6587" s="68" t="str">
        <f>VLOOKUP(E6587,Refs!$P$2:$R$29,3,FALSE)</f>
        <v>Y61</v>
      </c>
      <c r="J6587" s="68" t="str">
        <f>VLOOKUP(E6587,Refs!$P$2:$S$29,4,FALSE)</f>
        <v>East of England</v>
      </c>
      <c r="K6587" s="28">
        <f t="shared" si="208"/>
        <v>177</v>
      </c>
    </row>
    <row r="6588" spans="1:11" x14ac:dyDescent="0.35">
      <c r="A6588" s="69">
        <f t="shared" si="209"/>
        <v>45809</v>
      </c>
      <c r="B6588" t="s">
        <v>914</v>
      </c>
      <c r="C6588" t="s">
        <v>268</v>
      </c>
      <c r="D6588" t="s">
        <v>892</v>
      </c>
      <c r="E6588" t="s">
        <v>310</v>
      </c>
      <c r="F6588" t="s">
        <v>311</v>
      </c>
      <c r="G6588" t="s">
        <v>131</v>
      </c>
      <c r="H6588">
        <v>1491</v>
      </c>
      <c r="I6588" s="68" t="str">
        <f>VLOOKUP(E6588,Refs!$P$2:$R$29,3,FALSE)</f>
        <v>Y61</v>
      </c>
      <c r="J6588" s="68" t="str">
        <f>VLOOKUP(E6588,Refs!$P$2:$S$29,4,FALSE)</f>
        <v>East of England</v>
      </c>
      <c r="K6588" s="28">
        <f t="shared" si="208"/>
        <v>1491</v>
      </c>
    </row>
    <row r="6589" spans="1:11" x14ac:dyDescent="0.35">
      <c r="A6589" s="69">
        <f t="shared" si="209"/>
        <v>45809</v>
      </c>
      <c r="B6589" t="s">
        <v>914</v>
      </c>
      <c r="C6589" t="s">
        <v>268</v>
      </c>
      <c r="D6589" t="s">
        <v>892</v>
      </c>
      <c r="E6589" t="s">
        <v>310</v>
      </c>
      <c r="F6589" t="s">
        <v>311</v>
      </c>
      <c r="G6589" t="s">
        <v>132</v>
      </c>
      <c r="H6589">
        <v>1345</v>
      </c>
      <c r="I6589" s="68" t="str">
        <f>VLOOKUP(E6589,Refs!$P$2:$R$29,3,FALSE)</f>
        <v>Y61</v>
      </c>
      <c r="J6589" s="68" t="str">
        <f>VLOOKUP(E6589,Refs!$P$2:$S$29,4,FALSE)</f>
        <v>East of England</v>
      </c>
      <c r="K6589" s="28">
        <f t="shared" si="208"/>
        <v>1345</v>
      </c>
    </row>
    <row r="6590" spans="1:11" x14ac:dyDescent="0.35">
      <c r="A6590" s="69">
        <f t="shared" si="209"/>
        <v>45809</v>
      </c>
      <c r="B6590" t="s">
        <v>914</v>
      </c>
      <c r="C6590" t="s">
        <v>268</v>
      </c>
      <c r="D6590" t="s">
        <v>892</v>
      </c>
      <c r="E6590" t="s">
        <v>310</v>
      </c>
      <c r="F6590" t="s">
        <v>311</v>
      </c>
      <c r="G6590" t="s">
        <v>133</v>
      </c>
      <c r="H6590">
        <v>391</v>
      </c>
      <c r="I6590" s="68" t="str">
        <f>VLOOKUP(E6590,Refs!$P$2:$R$29,3,FALSE)</f>
        <v>Y61</v>
      </c>
      <c r="J6590" s="68" t="str">
        <f>VLOOKUP(E6590,Refs!$P$2:$S$29,4,FALSE)</f>
        <v>East of England</v>
      </c>
      <c r="K6590" s="28">
        <f t="shared" si="208"/>
        <v>391</v>
      </c>
    </row>
    <row r="6591" spans="1:11" x14ac:dyDescent="0.35">
      <c r="A6591" s="69">
        <f t="shared" si="209"/>
        <v>45809</v>
      </c>
      <c r="B6591" t="s">
        <v>914</v>
      </c>
      <c r="C6591" t="s">
        <v>268</v>
      </c>
      <c r="D6591" t="s">
        <v>892</v>
      </c>
      <c r="E6591" t="s">
        <v>310</v>
      </c>
      <c r="F6591" t="s">
        <v>311</v>
      </c>
      <c r="G6591" t="s">
        <v>134</v>
      </c>
      <c r="H6591">
        <v>391</v>
      </c>
      <c r="I6591" s="68" t="str">
        <f>VLOOKUP(E6591,Refs!$P$2:$R$29,3,FALSE)</f>
        <v>Y61</v>
      </c>
      <c r="J6591" s="68" t="str">
        <f>VLOOKUP(E6591,Refs!$P$2:$S$29,4,FALSE)</f>
        <v>East of England</v>
      </c>
      <c r="K6591" s="28">
        <f t="shared" si="208"/>
        <v>391</v>
      </c>
    </row>
    <row r="6592" spans="1:11" x14ac:dyDescent="0.35">
      <c r="A6592" s="69">
        <f t="shared" si="209"/>
        <v>45809</v>
      </c>
      <c r="B6592" t="s">
        <v>914</v>
      </c>
      <c r="C6592" t="s">
        <v>268</v>
      </c>
      <c r="D6592" t="s">
        <v>892</v>
      </c>
      <c r="E6592" t="s">
        <v>310</v>
      </c>
      <c r="F6592" t="s">
        <v>311</v>
      </c>
      <c r="G6592" t="s">
        <v>135</v>
      </c>
      <c r="H6592">
        <v>63</v>
      </c>
      <c r="I6592" s="68" t="str">
        <f>VLOOKUP(E6592,Refs!$P$2:$R$29,3,FALSE)</f>
        <v>Y61</v>
      </c>
      <c r="J6592" s="68" t="str">
        <f>VLOOKUP(E6592,Refs!$P$2:$S$29,4,FALSE)</f>
        <v>East of England</v>
      </c>
      <c r="K6592" s="28">
        <f t="shared" si="208"/>
        <v>63</v>
      </c>
    </row>
    <row r="6593" spans="1:11" x14ac:dyDescent="0.35">
      <c r="A6593" s="69">
        <f t="shared" si="209"/>
        <v>45809</v>
      </c>
      <c r="B6593" t="s">
        <v>914</v>
      </c>
      <c r="C6593" t="s">
        <v>268</v>
      </c>
      <c r="D6593" t="s">
        <v>892</v>
      </c>
      <c r="E6593" t="s">
        <v>310</v>
      </c>
      <c r="F6593" t="s">
        <v>311</v>
      </c>
      <c r="G6593" t="s">
        <v>136</v>
      </c>
      <c r="H6593">
        <v>55</v>
      </c>
      <c r="I6593" s="68" t="str">
        <f>VLOOKUP(E6593,Refs!$P$2:$R$29,3,FALSE)</f>
        <v>Y61</v>
      </c>
      <c r="J6593" s="68" t="str">
        <f>VLOOKUP(E6593,Refs!$P$2:$S$29,4,FALSE)</f>
        <v>East of England</v>
      </c>
      <c r="K6593" s="28">
        <f t="shared" si="208"/>
        <v>55</v>
      </c>
    </row>
    <row r="6594" spans="1:11" x14ac:dyDescent="0.35">
      <c r="A6594" s="69">
        <f t="shared" si="209"/>
        <v>45809</v>
      </c>
      <c r="B6594" t="s">
        <v>914</v>
      </c>
      <c r="C6594" t="s">
        <v>268</v>
      </c>
      <c r="D6594" t="s">
        <v>892</v>
      </c>
      <c r="E6594" t="s">
        <v>310</v>
      </c>
      <c r="F6594" t="s">
        <v>311</v>
      </c>
      <c r="G6594" t="s">
        <v>137</v>
      </c>
      <c r="H6594">
        <v>2</v>
      </c>
      <c r="I6594" s="68" t="str">
        <f>VLOOKUP(E6594,Refs!$P$2:$R$29,3,FALSE)</f>
        <v>Y61</v>
      </c>
      <c r="J6594" s="68" t="str">
        <f>VLOOKUP(E6594,Refs!$P$2:$S$29,4,FALSE)</f>
        <v>East of England</v>
      </c>
      <c r="K6594" s="28">
        <f t="shared" ref="K6594:K6657" si="210">IF(OR(H6594="NULL",H6594=0,H6594=""),"",H6594)</f>
        <v>2</v>
      </c>
    </row>
    <row r="6595" spans="1:11" x14ac:dyDescent="0.35">
      <c r="A6595" s="69">
        <f t="shared" ref="A6595:A6658" si="211">DATEVALUE(RIGHT(B6595,8))</f>
        <v>45809</v>
      </c>
      <c r="B6595" t="s">
        <v>914</v>
      </c>
      <c r="C6595" t="s">
        <v>268</v>
      </c>
      <c r="D6595" t="s">
        <v>892</v>
      </c>
      <c r="E6595" t="s">
        <v>310</v>
      </c>
      <c r="F6595" t="s">
        <v>311</v>
      </c>
      <c r="G6595" t="s">
        <v>138</v>
      </c>
      <c r="H6595">
        <v>1</v>
      </c>
      <c r="I6595" s="68" t="str">
        <f>VLOOKUP(E6595,Refs!$P$2:$R$29,3,FALSE)</f>
        <v>Y61</v>
      </c>
      <c r="J6595" s="68" t="str">
        <f>VLOOKUP(E6595,Refs!$P$2:$S$29,4,FALSE)</f>
        <v>East of England</v>
      </c>
      <c r="K6595" s="28">
        <f t="shared" si="210"/>
        <v>1</v>
      </c>
    </row>
    <row r="6596" spans="1:11" x14ac:dyDescent="0.35">
      <c r="A6596" s="69">
        <f t="shared" si="211"/>
        <v>45809</v>
      </c>
      <c r="B6596" t="s">
        <v>914</v>
      </c>
      <c r="C6596" t="s">
        <v>268</v>
      </c>
      <c r="D6596" t="s">
        <v>892</v>
      </c>
      <c r="E6596" t="s">
        <v>310</v>
      </c>
      <c r="F6596" t="s">
        <v>311</v>
      </c>
      <c r="G6596" t="s">
        <v>139</v>
      </c>
      <c r="H6596">
        <v>0</v>
      </c>
      <c r="I6596" s="68" t="str">
        <f>VLOOKUP(E6596,Refs!$P$2:$R$29,3,FALSE)</f>
        <v>Y61</v>
      </c>
      <c r="J6596" s="68" t="str">
        <f>VLOOKUP(E6596,Refs!$P$2:$S$29,4,FALSE)</f>
        <v>East of England</v>
      </c>
      <c r="K6596" s="28" t="str">
        <f t="shared" si="210"/>
        <v/>
      </c>
    </row>
    <row r="6597" spans="1:11" x14ac:dyDescent="0.35">
      <c r="A6597" s="69">
        <f t="shared" si="211"/>
        <v>45809</v>
      </c>
      <c r="B6597" t="s">
        <v>914</v>
      </c>
      <c r="C6597" t="s">
        <v>268</v>
      </c>
      <c r="D6597" t="s">
        <v>892</v>
      </c>
      <c r="E6597" t="s">
        <v>310</v>
      </c>
      <c r="F6597" t="s">
        <v>311</v>
      </c>
      <c r="G6597" t="s">
        <v>140</v>
      </c>
      <c r="H6597">
        <v>0</v>
      </c>
      <c r="I6597" s="68" t="str">
        <f>VLOOKUP(E6597,Refs!$P$2:$R$29,3,FALSE)</f>
        <v>Y61</v>
      </c>
      <c r="J6597" s="68" t="str">
        <f>VLOOKUP(E6597,Refs!$P$2:$S$29,4,FALSE)</f>
        <v>East of England</v>
      </c>
      <c r="K6597" s="28" t="str">
        <f t="shared" si="210"/>
        <v/>
      </c>
    </row>
    <row r="6598" spans="1:11" x14ac:dyDescent="0.35">
      <c r="A6598" s="69">
        <f t="shared" si="211"/>
        <v>45809</v>
      </c>
      <c r="B6598" t="s">
        <v>914</v>
      </c>
      <c r="C6598" t="s">
        <v>268</v>
      </c>
      <c r="D6598" t="s">
        <v>892</v>
      </c>
      <c r="E6598" t="s">
        <v>310</v>
      </c>
      <c r="F6598" t="s">
        <v>311</v>
      </c>
      <c r="G6598" t="s">
        <v>728</v>
      </c>
      <c r="H6598">
        <v>54</v>
      </c>
      <c r="I6598" s="68" t="str">
        <f>VLOOKUP(E6598,Refs!$P$2:$R$29,3,FALSE)</f>
        <v>Y61</v>
      </c>
      <c r="J6598" s="68" t="str">
        <f>VLOOKUP(E6598,Refs!$P$2:$S$29,4,FALSE)</f>
        <v>East of England</v>
      </c>
      <c r="K6598" s="28">
        <f t="shared" si="210"/>
        <v>54</v>
      </c>
    </row>
    <row r="6599" spans="1:11" x14ac:dyDescent="0.35">
      <c r="A6599" s="69">
        <f t="shared" si="211"/>
        <v>45809</v>
      </c>
      <c r="B6599" t="s">
        <v>914</v>
      </c>
      <c r="C6599" t="s">
        <v>268</v>
      </c>
      <c r="D6599" t="s">
        <v>892</v>
      </c>
      <c r="E6599" t="s">
        <v>310</v>
      </c>
      <c r="F6599" t="s">
        <v>311</v>
      </c>
      <c r="G6599" t="s">
        <v>727</v>
      </c>
      <c r="H6599">
        <v>3</v>
      </c>
      <c r="I6599" s="68" t="str">
        <f>VLOOKUP(E6599,Refs!$P$2:$R$29,3,FALSE)</f>
        <v>Y61</v>
      </c>
      <c r="J6599" s="68" t="str">
        <f>VLOOKUP(E6599,Refs!$P$2:$S$29,4,FALSE)</f>
        <v>East of England</v>
      </c>
      <c r="K6599" s="28">
        <f t="shared" si="210"/>
        <v>3</v>
      </c>
    </row>
    <row r="6600" spans="1:11" x14ac:dyDescent="0.35">
      <c r="A6600" s="69">
        <f t="shared" si="211"/>
        <v>45809</v>
      </c>
      <c r="B6600" t="s">
        <v>914</v>
      </c>
      <c r="C6600" t="s">
        <v>268</v>
      </c>
      <c r="D6600" t="s">
        <v>892</v>
      </c>
      <c r="E6600" t="s">
        <v>310</v>
      </c>
      <c r="F6600" t="s">
        <v>311</v>
      </c>
      <c r="G6600" t="s">
        <v>730</v>
      </c>
      <c r="H6600">
        <v>80</v>
      </c>
      <c r="I6600" s="68" t="str">
        <f>VLOOKUP(E6600,Refs!$P$2:$R$29,3,FALSE)</f>
        <v>Y61</v>
      </c>
      <c r="J6600" s="68" t="str">
        <f>VLOOKUP(E6600,Refs!$P$2:$S$29,4,FALSE)</f>
        <v>East of England</v>
      </c>
      <c r="K6600" s="28">
        <f t="shared" si="210"/>
        <v>80</v>
      </c>
    </row>
    <row r="6601" spans="1:11" x14ac:dyDescent="0.35">
      <c r="A6601" s="69">
        <f t="shared" si="211"/>
        <v>45809</v>
      </c>
      <c r="B6601" t="s">
        <v>914</v>
      </c>
      <c r="C6601" t="s">
        <v>268</v>
      </c>
      <c r="D6601" t="s">
        <v>892</v>
      </c>
      <c r="E6601" t="s">
        <v>310</v>
      </c>
      <c r="F6601" t="s">
        <v>311</v>
      </c>
      <c r="G6601" t="s">
        <v>729</v>
      </c>
      <c r="H6601">
        <v>14</v>
      </c>
      <c r="I6601" s="68" t="str">
        <f>VLOOKUP(E6601,Refs!$P$2:$R$29,3,FALSE)</f>
        <v>Y61</v>
      </c>
      <c r="J6601" s="68" t="str">
        <f>VLOOKUP(E6601,Refs!$P$2:$S$29,4,FALSE)</f>
        <v>East of England</v>
      </c>
      <c r="K6601" s="28">
        <f t="shared" si="210"/>
        <v>14</v>
      </c>
    </row>
    <row r="6602" spans="1:11" x14ac:dyDescent="0.35">
      <c r="A6602" s="69">
        <f t="shared" si="211"/>
        <v>45809</v>
      </c>
      <c r="B6602" t="s">
        <v>914</v>
      </c>
      <c r="C6602" t="s">
        <v>266</v>
      </c>
      <c r="E6602" t="s">
        <v>302</v>
      </c>
      <c r="F6602" t="s">
        <v>303</v>
      </c>
      <c r="G6602" t="s">
        <v>10</v>
      </c>
      <c r="H6602">
        <v>30299</v>
      </c>
      <c r="I6602" s="68" t="str">
        <f>VLOOKUP(E6602,Refs!$P$2:$R$29,3,FALSE)</f>
        <v>Y61</v>
      </c>
      <c r="J6602" s="68" t="str">
        <f>VLOOKUP(E6602,Refs!$P$2:$S$29,4,FALSE)</f>
        <v>East of England</v>
      </c>
      <c r="K6602" s="28">
        <f t="shared" si="210"/>
        <v>30299</v>
      </c>
    </row>
    <row r="6603" spans="1:11" x14ac:dyDescent="0.35">
      <c r="A6603" s="69">
        <f t="shared" si="211"/>
        <v>45809</v>
      </c>
      <c r="B6603" t="s">
        <v>914</v>
      </c>
      <c r="C6603" t="s">
        <v>266</v>
      </c>
      <c r="E6603" t="s">
        <v>302</v>
      </c>
      <c r="F6603" t="s">
        <v>303</v>
      </c>
      <c r="G6603" t="s">
        <v>69</v>
      </c>
      <c r="H6603">
        <v>30266</v>
      </c>
      <c r="I6603" s="68" t="str">
        <f>VLOOKUP(E6603,Refs!$P$2:$R$29,3,FALSE)</f>
        <v>Y61</v>
      </c>
      <c r="J6603" s="68" t="str">
        <f>VLOOKUP(E6603,Refs!$P$2:$S$29,4,FALSE)</f>
        <v>East of England</v>
      </c>
      <c r="K6603" s="28">
        <f t="shared" si="210"/>
        <v>30266</v>
      </c>
    </row>
    <row r="6604" spans="1:11" x14ac:dyDescent="0.35">
      <c r="A6604" s="69">
        <f t="shared" si="211"/>
        <v>45809</v>
      </c>
      <c r="B6604" t="s">
        <v>914</v>
      </c>
      <c r="C6604" t="s">
        <v>266</v>
      </c>
      <c r="E6604" t="s">
        <v>302</v>
      </c>
      <c r="F6604" t="s">
        <v>303</v>
      </c>
      <c r="G6604" t="s">
        <v>20</v>
      </c>
      <c r="H6604">
        <v>27174</v>
      </c>
      <c r="I6604" s="68" t="str">
        <f>VLOOKUP(E6604,Refs!$P$2:$R$29,3,FALSE)</f>
        <v>Y61</v>
      </c>
      <c r="J6604" s="68" t="str">
        <f>VLOOKUP(E6604,Refs!$P$2:$S$29,4,FALSE)</f>
        <v>East of England</v>
      </c>
      <c r="K6604" s="28">
        <f t="shared" si="210"/>
        <v>27174</v>
      </c>
    </row>
    <row r="6605" spans="1:11" x14ac:dyDescent="0.35">
      <c r="A6605" s="69">
        <f t="shared" si="211"/>
        <v>45809</v>
      </c>
      <c r="B6605" t="s">
        <v>914</v>
      </c>
      <c r="C6605" t="s">
        <v>266</v>
      </c>
      <c r="E6605" t="s">
        <v>302</v>
      </c>
      <c r="F6605" t="s">
        <v>303</v>
      </c>
      <c r="G6605" t="s">
        <v>23</v>
      </c>
      <c r="H6605">
        <v>20675</v>
      </c>
      <c r="I6605" s="68" t="str">
        <f>VLOOKUP(E6605,Refs!$P$2:$R$29,3,FALSE)</f>
        <v>Y61</v>
      </c>
      <c r="J6605" s="68" t="str">
        <f>VLOOKUP(E6605,Refs!$P$2:$S$29,4,FALSE)</f>
        <v>East of England</v>
      </c>
      <c r="K6605" s="28">
        <f t="shared" si="210"/>
        <v>20675</v>
      </c>
    </row>
    <row r="6606" spans="1:11" x14ac:dyDescent="0.35">
      <c r="A6606" s="69">
        <f t="shared" si="211"/>
        <v>45809</v>
      </c>
      <c r="B6606" t="s">
        <v>914</v>
      </c>
      <c r="C6606" t="s">
        <v>266</v>
      </c>
      <c r="E6606" t="s">
        <v>302</v>
      </c>
      <c r="F6606" t="s">
        <v>303</v>
      </c>
      <c r="G6606" t="s">
        <v>19</v>
      </c>
      <c r="H6606">
        <v>1200</v>
      </c>
      <c r="I6606" s="68" t="str">
        <f>VLOOKUP(E6606,Refs!$P$2:$R$29,3,FALSE)</f>
        <v>Y61</v>
      </c>
      <c r="J6606" s="68" t="str">
        <f>VLOOKUP(E6606,Refs!$P$2:$S$29,4,FALSE)</f>
        <v>East of England</v>
      </c>
      <c r="K6606" s="28">
        <f t="shared" si="210"/>
        <v>1200</v>
      </c>
    </row>
    <row r="6607" spans="1:11" x14ac:dyDescent="0.35">
      <c r="A6607" s="69">
        <f t="shared" si="211"/>
        <v>45809</v>
      </c>
      <c r="B6607" t="s">
        <v>914</v>
      </c>
      <c r="C6607" t="s">
        <v>266</v>
      </c>
      <c r="E6607" t="s">
        <v>302</v>
      </c>
      <c r="F6607" t="s">
        <v>303</v>
      </c>
      <c r="G6607" t="s">
        <v>21</v>
      </c>
      <c r="H6607">
        <v>1680005</v>
      </c>
      <c r="I6607" s="68" t="str">
        <f>VLOOKUP(E6607,Refs!$P$2:$R$29,3,FALSE)</f>
        <v>Y61</v>
      </c>
      <c r="J6607" s="68" t="str">
        <f>VLOOKUP(E6607,Refs!$P$2:$S$29,4,FALSE)</f>
        <v>East of England</v>
      </c>
      <c r="K6607" s="28">
        <f t="shared" si="210"/>
        <v>1680005</v>
      </c>
    </row>
    <row r="6608" spans="1:11" x14ac:dyDescent="0.35">
      <c r="A6608" s="69">
        <f t="shared" si="211"/>
        <v>45809</v>
      </c>
      <c r="B6608" t="s">
        <v>914</v>
      </c>
      <c r="C6608" t="s">
        <v>266</v>
      </c>
      <c r="E6608" t="s">
        <v>302</v>
      </c>
      <c r="F6608" t="s">
        <v>303</v>
      </c>
      <c r="G6608" t="s">
        <v>70</v>
      </c>
      <c r="H6608">
        <v>310</v>
      </c>
      <c r="I6608" s="68" t="str">
        <f>VLOOKUP(E6608,Refs!$P$2:$R$29,3,FALSE)</f>
        <v>Y61</v>
      </c>
      <c r="J6608" s="68" t="str">
        <f>VLOOKUP(E6608,Refs!$P$2:$S$29,4,FALSE)</f>
        <v>East of England</v>
      </c>
      <c r="K6608" s="28">
        <f t="shared" si="210"/>
        <v>310</v>
      </c>
    </row>
    <row r="6609" spans="1:11" x14ac:dyDescent="0.35">
      <c r="A6609" s="69">
        <f t="shared" si="211"/>
        <v>45809</v>
      </c>
      <c r="B6609" t="s">
        <v>914</v>
      </c>
      <c r="C6609" t="s">
        <v>266</v>
      </c>
      <c r="E6609" t="s">
        <v>302</v>
      </c>
      <c r="F6609" t="s">
        <v>303</v>
      </c>
      <c r="G6609" t="s">
        <v>71</v>
      </c>
      <c r="H6609">
        <v>610</v>
      </c>
      <c r="I6609" s="68" t="str">
        <f>VLOOKUP(E6609,Refs!$P$2:$R$29,3,FALSE)</f>
        <v>Y61</v>
      </c>
      <c r="J6609" s="68" t="str">
        <f>VLOOKUP(E6609,Refs!$P$2:$S$29,4,FALSE)</f>
        <v>East of England</v>
      </c>
      <c r="K6609" s="28">
        <f t="shared" si="210"/>
        <v>610</v>
      </c>
    </row>
    <row r="6610" spans="1:11" x14ac:dyDescent="0.35">
      <c r="A6610" s="69">
        <f t="shared" si="211"/>
        <v>45809</v>
      </c>
      <c r="B6610" t="s">
        <v>914</v>
      </c>
      <c r="C6610" t="s">
        <v>266</v>
      </c>
      <c r="E6610" t="s">
        <v>302</v>
      </c>
      <c r="F6610" t="s">
        <v>303</v>
      </c>
      <c r="G6610" t="s">
        <v>72</v>
      </c>
      <c r="H6610">
        <v>159654</v>
      </c>
      <c r="I6610" s="68" t="str">
        <f>VLOOKUP(E6610,Refs!$P$2:$R$29,3,FALSE)</f>
        <v>Y61</v>
      </c>
      <c r="J6610" s="68" t="str">
        <f>VLOOKUP(E6610,Refs!$P$2:$S$29,4,FALSE)</f>
        <v>East of England</v>
      </c>
      <c r="K6610" s="28">
        <f t="shared" si="210"/>
        <v>159654</v>
      </c>
    </row>
    <row r="6611" spans="1:11" x14ac:dyDescent="0.35">
      <c r="A6611" s="69">
        <f t="shared" si="211"/>
        <v>45809</v>
      </c>
      <c r="B6611" t="s">
        <v>914</v>
      </c>
      <c r="C6611" t="s">
        <v>266</v>
      </c>
      <c r="E6611" t="s">
        <v>302</v>
      </c>
      <c r="F6611" t="s">
        <v>303</v>
      </c>
      <c r="G6611" t="s">
        <v>73</v>
      </c>
      <c r="H6611">
        <v>10950</v>
      </c>
      <c r="I6611" s="68" t="str">
        <f>VLOOKUP(E6611,Refs!$P$2:$R$29,3,FALSE)</f>
        <v>Y61</v>
      </c>
      <c r="J6611" s="68" t="str">
        <f>VLOOKUP(E6611,Refs!$P$2:$S$29,4,FALSE)</f>
        <v>East of England</v>
      </c>
      <c r="K6611" s="28">
        <f t="shared" si="210"/>
        <v>10950</v>
      </c>
    </row>
    <row r="6612" spans="1:11" x14ac:dyDescent="0.35">
      <c r="A6612" s="69">
        <f t="shared" si="211"/>
        <v>45809</v>
      </c>
      <c r="B6612" t="s">
        <v>914</v>
      </c>
      <c r="C6612" t="s">
        <v>266</v>
      </c>
      <c r="E6612" t="s">
        <v>302</v>
      </c>
      <c r="F6612" t="s">
        <v>303</v>
      </c>
      <c r="G6612" t="s">
        <v>74</v>
      </c>
      <c r="H6612">
        <v>161086290</v>
      </c>
      <c r="I6612" s="68" t="str">
        <f>VLOOKUP(E6612,Refs!$P$2:$R$29,3,FALSE)</f>
        <v>Y61</v>
      </c>
      <c r="J6612" s="68" t="str">
        <f>VLOOKUP(E6612,Refs!$P$2:$S$29,4,FALSE)</f>
        <v>East of England</v>
      </c>
      <c r="K6612" s="28">
        <f t="shared" si="210"/>
        <v>161086290</v>
      </c>
    </row>
    <row r="6613" spans="1:11" x14ac:dyDescent="0.35">
      <c r="A6613" s="69">
        <f t="shared" si="211"/>
        <v>45809</v>
      </c>
      <c r="B6613" t="s">
        <v>914</v>
      </c>
      <c r="C6613" t="s">
        <v>266</v>
      </c>
      <c r="E6613" t="s">
        <v>302</v>
      </c>
      <c r="F6613" t="s">
        <v>303</v>
      </c>
      <c r="G6613" t="s">
        <v>26</v>
      </c>
      <c r="H6613">
        <v>22963</v>
      </c>
      <c r="I6613" s="68" t="str">
        <f>VLOOKUP(E6613,Refs!$P$2:$R$29,3,FALSE)</f>
        <v>Y61</v>
      </c>
      <c r="J6613" s="68" t="str">
        <f>VLOOKUP(E6613,Refs!$P$2:$S$29,4,FALSE)</f>
        <v>East of England</v>
      </c>
      <c r="K6613" s="28">
        <f t="shared" si="210"/>
        <v>22963</v>
      </c>
    </row>
    <row r="6614" spans="1:11" x14ac:dyDescent="0.35">
      <c r="A6614" s="69">
        <f t="shared" si="211"/>
        <v>45809</v>
      </c>
      <c r="B6614" t="s">
        <v>914</v>
      </c>
      <c r="C6614" t="s">
        <v>266</v>
      </c>
      <c r="E6614" t="s">
        <v>302</v>
      </c>
      <c r="F6614" t="s">
        <v>303</v>
      </c>
      <c r="G6614" t="s">
        <v>75</v>
      </c>
      <c r="H6614">
        <v>268</v>
      </c>
      <c r="I6614" s="68" t="str">
        <f>VLOOKUP(E6614,Refs!$P$2:$R$29,3,FALSE)</f>
        <v>Y61</v>
      </c>
      <c r="J6614" s="68" t="str">
        <f>VLOOKUP(E6614,Refs!$P$2:$S$29,4,FALSE)</f>
        <v>East of England</v>
      </c>
      <c r="K6614" s="28">
        <f t="shared" si="210"/>
        <v>268</v>
      </c>
    </row>
    <row r="6615" spans="1:11" x14ac:dyDescent="0.35">
      <c r="A6615" s="69">
        <f t="shared" si="211"/>
        <v>45809</v>
      </c>
      <c r="B6615" t="s">
        <v>914</v>
      </c>
      <c r="C6615" t="s">
        <v>266</v>
      </c>
      <c r="E6615" t="s">
        <v>302</v>
      </c>
      <c r="F6615" t="s">
        <v>303</v>
      </c>
      <c r="G6615" t="s">
        <v>76</v>
      </c>
      <c r="H6615">
        <v>9952</v>
      </c>
      <c r="I6615" s="68" t="str">
        <f>VLOOKUP(E6615,Refs!$P$2:$R$29,3,FALSE)</f>
        <v>Y61</v>
      </c>
      <c r="J6615" s="68" t="str">
        <f>VLOOKUP(E6615,Refs!$P$2:$S$29,4,FALSE)</f>
        <v>East of England</v>
      </c>
      <c r="K6615" s="28">
        <f t="shared" si="210"/>
        <v>9952</v>
      </c>
    </row>
    <row r="6616" spans="1:11" x14ac:dyDescent="0.35">
      <c r="A6616" s="69">
        <f t="shared" si="211"/>
        <v>45809</v>
      </c>
      <c r="B6616" t="s">
        <v>914</v>
      </c>
      <c r="C6616" t="s">
        <v>266</v>
      </c>
      <c r="E6616" t="s">
        <v>302</v>
      </c>
      <c r="F6616" t="s">
        <v>303</v>
      </c>
      <c r="G6616" t="s">
        <v>77</v>
      </c>
      <c r="H6616">
        <v>4601</v>
      </c>
      <c r="I6616" s="68" t="str">
        <f>VLOOKUP(E6616,Refs!$P$2:$R$29,3,FALSE)</f>
        <v>Y61</v>
      </c>
      <c r="J6616" s="68" t="str">
        <f>VLOOKUP(E6616,Refs!$P$2:$S$29,4,FALSE)</f>
        <v>East of England</v>
      </c>
      <c r="K6616" s="28">
        <f t="shared" si="210"/>
        <v>4601</v>
      </c>
    </row>
    <row r="6617" spans="1:11" x14ac:dyDescent="0.35">
      <c r="A6617" s="69">
        <f t="shared" si="211"/>
        <v>45809</v>
      </c>
      <c r="B6617" t="s">
        <v>914</v>
      </c>
      <c r="C6617" t="s">
        <v>266</v>
      </c>
      <c r="E6617" t="s">
        <v>302</v>
      </c>
      <c r="F6617" t="s">
        <v>303</v>
      </c>
      <c r="G6617" t="s">
        <v>78</v>
      </c>
      <c r="H6617">
        <v>8142</v>
      </c>
      <c r="I6617" s="68" t="str">
        <f>VLOOKUP(E6617,Refs!$P$2:$R$29,3,FALSE)</f>
        <v>Y61</v>
      </c>
      <c r="J6617" s="68" t="str">
        <f>VLOOKUP(E6617,Refs!$P$2:$S$29,4,FALSE)</f>
        <v>East of England</v>
      </c>
      <c r="K6617" s="28">
        <f t="shared" si="210"/>
        <v>8142</v>
      </c>
    </row>
    <row r="6618" spans="1:11" x14ac:dyDescent="0.35">
      <c r="A6618" s="69">
        <f t="shared" si="211"/>
        <v>45809</v>
      </c>
      <c r="B6618" t="s">
        <v>914</v>
      </c>
      <c r="C6618" t="s">
        <v>266</v>
      </c>
      <c r="E6618" t="s">
        <v>302</v>
      </c>
      <c r="F6618" t="s">
        <v>303</v>
      </c>
      <c r="G6618" t="s">
        <v>79</v>
      </c>
      <c r="H6618">
        <v>0</v>
      </c>
      <c r="I6618" s="68" t="str">
        <f>VLOOKUP(E6618,Refs!$P$2:$R$29,3,FALSE)</f>
        <v>Y61</v>
      </c>
      <c r="J6618" s="68" t="str">
        <f>VLOOKUP(E6618,Refs!$P$2:$S$29,4,FALSE)</f>
        <v>East of England</v>
      </c>
      <c r="K6618" s="28" t="str">
        <f t="shared" si="210"/>
        <v/>
      </c>
    </row>
    <row r="6619" spans="1:11" x14ac:dyDescent="0.35">
      <c r="A6619" s="69">
        <f t="shared" si="211"/>
        <v>45809</v>
      </c>
      <c r="B6619" t="s">
        <v>914</v>
      </c>
      <c r="C6619" t="s">
        <v>266</v>
      </c>
      <c r="E6619" t="s">
        <v>302</v>
      </c>
      <c r="F6619" t="s">
        <v>303</v>
      </c>
      <c r="G6619" t="s">
        <v>25</v>
      </c>
      <c r="H6619">
        <v>12743</v>
      </c>
      <c r="I6619" s="68" t="str">
        <f>VLOOKUP(E6619,Refs!$P$2:$R$29,3,FALSE)</f>
        <v>Y61</v>
      </c>
      <c r="J6619" s="68" t="str">
        <f>VLOOKUP(E6619,Refs!$P$2:$S$29,4,FALSE)</f>
        <v>East of England</v>
      </c>
      <c r="K6619" s="28">
        <f t="shared" si="210"/>
        <v>12743</v>
      </c>
    </row>
    <row r="6620" spans="1:11" x14ac:dyDescent="0.35">
      <c r="A6620" s="69">
        <f t="shared" si="211"/>
        <v>45809</v>
      </c>
      <c r="B6620" t="s">
        <v>914</v>
      </c>
      <c r="C6620" t="s">
        <v>266</v>
      </c>
      <c r="E6620" t="s">
        <v>302</v>
      </c>
      <c r="F6620" t="s">
        <v>303</v>
      </c>
      <c r="G6620" t="s">
        <v>80</v>
      </c>
      <c r="H6620">
        <v>0</v>
      </c>
      <c r="I6620" s="68" t="str">
        <f>VLOOKUP(E6620,Refs!$P$2:$R$29,3,FALSE)</f>
        <v>Y61</v>
      </c>
      <c r="J6620" s="68" t="str">
        <f>VLOOKUP(E6620,Refs!$P$2:$S$29,4,FALSE)</f>
        <v>East of England</v>
      </c>
      <c r="K6620" s="28" t="str">
        <f t="shared" si="210"/>
        <v/>
      </c>
    </row>
    <row r="6621" spans="1:11" x14ac:dyDescent="0.35">
      <c r="A6621" s="69">
        <f t="shared" si="211"/>
        <v>45809</v>
      </c>
      <c r="B6621" t="s">
        <v>914</v>
      </c>
      <c r="C6621" t="s">
        <v>266</v>
      </c>
      <c r="E6621" t="s">
        <v>302</v>
      </c>
      <c r="F6621" t="s">
        <v>303</v>
      </c>
      <c r="G6621" t="s">
        <v>81</v>
      </c>
      <c r="H6621">
        <v>7145</v>
      </c>
      <c r="I6621" s="68" t="str">
        <f>VLOOKUP(E6621,Refs!$P$2:$R$29,3,FALSE)</f>
        <v>Y61</v>
      </c>
      <c r="J6621" s="68" t="str">
        <f>VLOOKUP(E6621,Refs!$P$2:$S$29,4,FALSE)</f>
        <v>East of England</v>
      </c>
      <c r="K6621" s="28">
        <f t="shared" si="210"/>
        <v>7145</v>
      </c>
    </row>
    <row r="6622" spans="1:11" x14ac:dyDescent="0.35">
      <c r="A6622" s="69">
        <f t="shared" si="211"/>
        <v>45809</v>
      </c>
      <c r="B6622" t="s">
        <v>914</v>
      </c>
      <c r="C6622" t="s">
        <v>266</v>
      </c>
      <c r="E6622" t="s">
        <v>302</v>
      </c>
      <c r="F6622" t="s">
        <v>303</v>
      </c>
      <c r="G6622" t="s">
        <v>82</v>
      </c>
      <c r="H6622">
        <v>898</v>
      </c>
      <c r="I6622" s="68" t="str">
        <f>VLOOKUP(E6622,Refs!$P$2:$R$29,3,FALSE)</f>
        <v>Y61</v>
      </c>
      <c r="J6622" s="68" t="str">
        <f>VLOOKUP(E6622,Refs!$P$2:$S$29,4,FALSE)</f>
        <v>East of England</v>
      </c>
      <c r="K6622" s="28">
        <f t="shared" si="210"/>
        <v>898</v>
      </c>
    </row>
    <row r="6623" spans="1:11" x14ac:dyDescent="0.35">
      <c r="A6623" s="69">
        <f t="shared" si="211"/>
        <v>45809</v>
      </c>
      <c r="B6623" t="s">
        <v>914</v>
      </c>
      <c r="C6623" t="s">
        <v>266</v>
      </c>
      <c r="E6623" t="s">
        <v>302</v>
      </c>
      <c r="F6623" t="s">
        <v>303</v>
      </c>
      <c r="G6623" t="s">
        <v>83</v>
      </c>
      <c r="H6623">
        <v>15854</v>
      </c>
      <c r="I6623" s="68" t="str">
        <f>VLOOKUP(E6623,Refs!$P$2:$R$29,3,FALSE)</f>
        <v>Y61</v>
      </c>
      <c r="J6623" s="68" t="str">
        <f>VLOOKUP(E6623,Refs!$P$2:$S$29,4,FALSE)</f>
        <v>East of England</v>
      </c>
      <c r="K6623" s="28">
        <f t="shared" si="210"/>
        <v>15854</v>
      </c>
    </row>
    <row r="6624" spans="1:11" x14ac:dyDescent="0.35">
      <c r="A6624" s="69">
        <f t="shared" si="211"/>
        <v>45809</v>
      </c>
      <c r="B6624" t="s">
        <v>914</v>
      </c>
      <c r="C6624" t="s">
        <v>266</v>
      </c>
      <c r="E6624" t="s">
        <v>302</v>
      </c>
      <c r="F6624" t="s">
        <v>303</v>
      </c>
      <c r="G6624" t="s">
        <v>84</v>
      </c>
      <c r="H6624">
        <v>52765</v>
      </c>
      <c r="I6624" s="68" t="str">
        <f>VLOOKUP(E6624,Refs!$P$2:$R$29,3,FALSE)</f>
        <v>Y61</v>
      </c>
      <c r="J6624" s="68" t="str">
        <f>VLOOKUP(E6624,Refs!$P$2:$S$29,4,FALSE)</f>
        <v>East of England</v>
      </c>
      <c r="K6624" s="28">
        <f t="shared" si="210"/>
        <v>52765</v>
      </c>
    </row>
    <row r="6625" spans="1:11" x14ac:dyDescent="0.35">
      <c r="A6625" s="69">
        <f t="shared" si="211"/>
        <v>45809</v>
      </c>
      <c r="B6625" t="s">
        <v>914</v>
      </c>
      <c r="C6625" t="s">
        <v>266</v>
      </c>
      <c r="E6625" t="s">
        <v>302</v>
      </c>
      <c r="F6625" t="s">
        <v>303</v>
      </c>
      <c r="G6625" t="s">
        <v>85</v>
      </c>
      <c r="H6625">
        <v>4050</v>
      </c>
      <c r="I6625" s="68" t="str">
        <f>VLOOKUP(E6625,Refs!$P$2:$R$29,3,FALSE)</f>
        <v>Y61</v>
      </c>
      <c r="J6625" s="68" t="str">
        <f>VLOOKUP(E6625,Refs!$P$2:$S$29,4,FALSE)</f>
        <v>East of England</v>
      </c>
      <c r="K6625" s="28">
        <f t="shared" si="210"/>
        <v>4050</v>
      </c>
    </row>
    <row r="6626" spans="1:11" x14ac:dyDescent="0.35">
      <c r="A6626" s="69">
        <f t="shared" si="211"/>
        <v>45809</v>
      </c>
      <c r="B6626" t="s">
        <v>914</v>
      </c>
      <c r="C6626" t="s">
        <v>266</v>
      </c>
      <c r="E6626" t="s">
        <v>302</v>
      </c>
      <c r="F6626" t="s">
        <v>303</v>
      </c>
      <c r="G6626" t="s">
        <v>86</v>
      </c>
      <c r="H6626">
        <v>1996</v>
      </c>
      <c r="I6626" s="68" t="str">
        <f>VLOOKUP(E6626,Refs!$P$2:$R$29,3,FALSE)</f>
        <v>Y61</v>
      </c>
      <c r="J6626" s="68" t="str">
        <f>VLOOKUP(E6626,Refs!$P$2:$S$29,4,FALSE)</f>
        <v>East of England</v>
      </c>
      <c r="K6626" s="28">
        <f t="shared" si="210"/>
        <v>1996</v>
      </c>
    </row>
    <row r="6627" spans="1:11" x14ac:dyDescent="0.35">
      <c r="A6627" s="69">
        <f t="shared" si="211"/>
        <v>45809</v>
      </c>
      <c r="B6627" t="s">
        <v>914</v>
      </c>
      <c r="C6627" t="s">
        <v>266</v>
      </c>
      <c r="E6627" t="s">
        <v>302</v>
      </c>
      <c r="F6627" t="s">
        <v>303</v>
      </c>
      <c r="G6627" t="s">
        <v>87</v>
      </c>
      <c r="H6627">
        <v>15048</v>
      </c>
      <c r="I6627" s="68" t="str">
        <f>VLOOKUP(E6627,Refs!$P$2:$R$29,3,FALSE)</f>
        <v>Y61</v>
      </c>
      <c r="J6627" s="68" t="str">
        <f>VLOOKUP(E6627,Refs!$P$2:$S$29,4,FALSE)</f>
        <v>East of England</v>
      </c>
      <c r="K6627" s="28">
        <f t="shared" si="210"/>
        <v>15048</v>
      </c>
    </row>
    <row r="6628" spans="1:11" x14ac:dyDescent="0.35">
      <c r="A6628" s="69">
        <f t="shared" si="211"/>
        <v>45809</v>
      </c>
      <c r="B6628" t="s">
        <v>914</v>
      </c>
      <c r="C6628" t="s">
        <v>266</v>
      </c>
      <c r="E6628" t="s">
        <v>302</v>
      </c>
      <c r="F6628" t="s">
        <v>303</v>
      </c>
      <c r="G6628" t="s">
        <v>88</v>
      </c>
      <c r="H6628">
        <v>52819</v>
      </c>
      <c r="I6628" s="68" t="str">
        <f>VLOOKUP(E6628,Refs!$P$2:$R$29,3,FALSE)</f>
        <v>Y61</v>
      </c>
      <c r="J6628" s="68" t="str">
        <f>VLOOKUP(E6628,Refs!$P$2:$S$29,4,FALSE)</f>
        <v>East of England</v>
      </c>
      <c r="K6628" s="28">
        <f t="shared" si="210"/>
        <v>52819</v>
      </c>
    </row>
    <row r="6629" spans="1:11" x14ac:dyDescent="0.35">
      <c r="A6629" s="69">
        <f t="shared" si="211"/>
        <v>45809</v>
      </c>
      <c r="B6629" t="s">
        <v>914</v>
      </c>
      <c r="C6629" t="s">
        <v>266</v>
      </c>
      <c r="E6629" t="s">
        <v>302</v>
      </c>
      <c r="F6629" t="s">
        <v>303</v>
      </c>
      <c r="G6629" t="s">
        <v>89</v>
      </c>
      <c r="H6629">
        <v>22963</v>
      </c>
      <c r="I6629" s="68" t="str">
        <f>VLOOKUP(E6629,Refs!$P$2:$R$29,3,FALSE)</f>
        <v>Y61</v>
      </c>
      <c r="J6629" s="68" t="str">
        <f>VLOOKUP(E6629,Refs!$P$2:$S$29,4,FALSE)</f>
        <v>East of England</v>
      </c>
      <c r="K6629" s="28">
        <f t="shared" si="210"/>
        <v>22963</v>
      </c>
    </row>
    <row r="6630" spans="1:11" x14ac:dyDescent="0.35">
      <c r="A6630" s="69">
        <f t="shared" si="211"/>
        <v>45809</v>
      </c>
      <c r="B6630" t="s">
        <v>914</v>
      </c>
      <c r="C6630" t="s">
        <v>266</v>
      </c>
      <c r="E6630" t="s">
        <v>302</v>
      </c>
      <c r="F6630" t="s">
        <v>303</v>
      </c>
      <c r="G6630" t="s">
        <v>27</v>
      </c>
      <c r="H6630">
        <v>3097</v>
      </c>
      <c r="I6630" s="68" t="str">
        <f>VLOOKUP(E6630,Refs!$P$2:$R$29,3,FALSE)</f>
        <v>Y61</v>
      </c>
      <c r="J6630" s="68" t="str">
        <f>VLOOKUP(E6630,Refs!$P$2:$S$29,4,FALSE)</f>
        <v>East of England</v>
      </c>
      <c r="K6630" s="28">
        <f t="shared" si="210"/>
        <v>3097</v>
      </c>
    </row>
    <row r="6631" spans="1:11" x14ac:dyDescent="0.35">
      <c r="A6631" s="69">
        <f t="shared" si="211"/>
        <v>45809</v>
      </c>
      <c r="B6631" t="s">
        <v>914</v>
      </c>
      <c r="C6631" t="s">
        <v>266</v>
      </c>
      <c r="E6631" t="s">
        <v>302</v>
      </c>
      <c r="F6631" t="s">
        <v>303</v>
      </c>
      <c r="G6631" t="s">
        <v>29</v>
      </c>
      <c r="H6631">
        <v>2568</v>
      </c>
      <c r="I6631" s="68" t="str">
        <f>VLOOKUP(E6631,Refs!$P$2:$R$29,3,FALSE)</f>
        <v>Y61</v>
      </c>
      <c r="J6631" s="68" t="str">
        <f>VLOOKUP(E6631,Refs!$P$2:$S$29,4,FALSE)</f>
        <v>East of England</v>
      </c>
      <c r="K6631" s="28">
        <f t="shared" si="210"/>
        <v>2568</v>
      </c>
    </row>
    <row r="6632" spans="1:11" x14ac:dyDescent="0.35">
      <c r="A6632" s="69">
        <f t="shared" si="211"/>
        <v>45809</v>
      </c>
      <c r="B6632" t="s">
        <v>914</v>
      </c>
      <c r="C6632" t="s">
        <v>266</v>
      </c>
      <c r="E6632" t="s">
        <v>302</v>
      </c>
      <c r="F6632" t="s">
        <v>303</v>
      </c>
      <c r="G6632" t="s">
        <v>90</v>
      </c>
      <c r="H6632">
        <v>585</v>
      </c>
      <c r="I6632" s="68" t="str">
        <f>VLOOKUP(E6632,Refs!$P$2:$R$29,3,FALSE)</f>
        <v>Y61</v>
      </c>
      <c r="J6632" s="68" t="str">
        <f>VLOOKUP(E6632,Refs!$P$2:$S$29,4,FALSE)</f>
        <v>East of England</v>
      </c>
      <c r="K6632" s="28">
        <f t="shared" si="210"/>
        <v>585</v>
      </c>
    </row>
    <row r="6633" spans="1:11" x14ac:dyDescent="0.35">
      <c r="A6633" s="69">
        <f t="shared" si="211"/>
        <v>45809</v>
      </c>
      <c r="B6633" t="s">
        <v>914</v>
      </c>
      <c r="C6633" t="s">
        <v>266</v>
      </c>
      <c r="E6633" t="s">
        <v>302</v>
      </c>
      <c r="F6633" t="s">
        <v>303</v>
      </c>
      <c r="G6633" t="s">
        <v>91</v>
      </c>
      <c r="H6633">
        <v>3</v>
      </c>
      <c r="I6633" s="68" t="str">
        <f>VLOOKUP(E6633,Refs!$P$2:$R$29,3,FALSE)</f>
        <v>Y61</v>
      </c>
      <c r="J6633" s="68" t="str">
        <f>VLOOKUP(E6633,Refs!$P$2:$S$29,4,FALSE)</f>
        <v>East of England</v>
      </c>
      <c r="K6633" s="28">
        <f t="shared" si="210"/>
        <v>3</v>
      </c>
    </row>
    <row r="6634" spans="1:11" x14ac:dyDescent="0.35">
      <c r="A6634" s="69">
        <f t="shared" si="211"/>
        <v>45809</v>
      </c>
      <c r="B6634" t="s">
        <v>914</v>
      </c>
      <c r="C6634" t="s">
        <v>266</v>
      </c>
      <c r="E6634" t="s">
        <v>302</v>
      </c>
      <c r="F6634" t="s">
        <v>303</v>
      </c>
      <c r="G6634" t="s">
        <v>92</v>
      </c>
      <c r="H6634">
        <v>979</v>
      </c>
      <c r="I6634" s="68" t="str">
        <f>VLOOKUP(E6634,Refs!$P$2:$R$29,3,FALSE)</f>
        <v>Y61</v>
      </c>
      <c r="J6634" s="68" t="str">
        <f>VLOOKUP(E6634,Refs!$P$2:$S$29,4,FALSE)</f>
        <v>East of England</v>
      </c>
      <c r="K6634" s="28">
        <f t="shared" si="210"/>
        <v>979</v>
      </c>
    </row>
    <row r="6635" spans="1:11" x14ac:dyDescent="0.35">
      <c r="A6635" s="69">
        <f t="shared" si="211"/>
        <v>45809</v>
      </c>
      <c r="B6635" t="s">
        <v>914</v>
      </c>
      <c r="C6635" t="s">
        <v>266</v>
      </c>
      <c r="E6635" t="s">
        <v>302</v>
      </c>
      <c r="F6635" t="s">
        <v>303</v>
      </c>
      <c r="G6635" t="s">
        <v>93</v>
      </c>
      <c r="H6635">
        <v>133</v>
      </c>
      <c r="I6635" s="68" t="str">
        <f>VLOOKUP(E6635,Refs!$P$2:$R$29,3,FALSE)</f>
        <v>Y61</v>
      </c>
      <c r="J6635" s="68" t="str">
        <f>VLOOKUP(E6635,Refs!$P$2:$S$29,4,FALSE)</f>
        <v>East of England</v>
      </c>
      <c r="K6635" s="28">
        <f t="shared" si="210"/>
        <v>133</v>
      </c>
    </row>
    <row r="6636" spans="1:11" x14ac:dyDescent="0.35">
      <c r="A6636" s="69">
        <f t="shared" si="211"/>
        <v>45809</v>
      </c>
      <c r="B6636" t="s">
        <v>914</v>
      </c>
      <c r="C6636" t="s">
        <v>266</v>
      </c>
      <c r="E6636" t="s">
        <v>302</v>
      </c>
      <c r="F6636" t="s">
        <v>303</v>
      </c>
      <c r="G6636" t="s">
        <v>94</v>
      </c>
      <c r="H6636">
        <v>445</v>
      </c>
      <c r="I6636" s="68" t="str">
        <f>VLOOKUP(E6636,Refs!$P$2:$R$29,3,FALSE)</f>
        <v>Y61</v>
      </c>
      <c r="J6636" s="68" t="str">
        <f>VLOOKUP(E6636,Refs!$P$2:$S$29,4,FALSE)</f>
        <v>East of England</v>
      </c>
      <c r="K6636" s="28">
        <f t="shared" si="210"/>
        <v>445</v>
      </c>
    </row>
    <row r="6637" spans="1:11" x14ac:dyDescent="0.35">
      <c r="A6637" s="69">
        <f t="shared" si="211"/>
        <v>45809</v>
      </c>
      <c r="B6637" t="s">
        <v>914</v>
      </c>
      <c r="C6637" t="s">
        <v>266</v>
      </c>
      <c r="E6637" t="s">
        <v>302</v>
      </c>
      <c r="F6637" t="s">
        <v>303</v>
      </c>
      <c r="G6637" t="s">
        <v>95</v>
      </c>
      <c r="H6637">
        <v>280</v>
      </c>
      <c r="I6637" s="68" t="str">
        <f>VLOOKUP(E6637,Refs!$P$2:$R$29,3,FALSE)</f>
        <v>Y61</v>
      </c>
      <c r="J6637" s="68" t="str">
        <f>VLOOKUP(E6637,Refs!$P$2:$S$29,4,FALSE)</f>
        <v>East of England</v>
      </c>
      <c r="K6637" s="28">
        <f t="shared" si="210"/>
        <v>280</v>
      </c>
    </row>
    <row r="6638" spans="1:11" x14ac:dyDescent="0.35">
      <c r="A6638" s="69">
        <f t="shared" si="211"/>
        <v>45809</v>
      </c>
      <c r="B6638" t="s">
        <v>914</v>
      </c>
      <c r="C6638" t="s">
        <v>266</v>
      </c>
      <c r="E6638" t="s">
        <v>302</v>
      </c>
      <c r="F6638" t="s">
        <v>303</v>
      </c>
      <c r="G6638" t="s">
        <v>96</v>
      </c>
      <c r="H6638">
        <v>4437</v>
      </c>
      <c r="I6638" s="68" t="str">
        <f>VLOOKUP(E6638,Refs!$P$2:$R$29,3,FALSE)</f>
        <v>Y61</v>
      </c>
      <c r="J6638" s="68" t="str">
        <f>VLOOKUP(E6638,Refs!$P$2:$S$29,4,FALSE)</f>
        <v>East of England</v>
      </c>
      <c r="K6638" s="28">
        <f t="shared" si="210"/>
        <v>4437</v>
      </c>
    </row>
    <row r="6639" spans="1:11" x14ac:dyDescent="0.35">
      <c r="A6639" s="69">
        <f t="shared" si="211"/>
        <v>45809</v>
      </c>
      <c r="B6639" t="s">
        <v>914</v>
      </c>
      <c r="C6639" t="s">
        <v>266</v>
      </c>
      <c r="E6639" t="s">
        <v>302</v>
      </c>
      <c r="F6639" t="s">
        <v>303</v>
      </c>
      <c r="G6639" t="s">
        <v>31</v>
      </c>
      <c r="H6639">
        <v>3672</v>
      </c>
      <c r="I6639" s="68" t="str">
        <f>VLOOKUP(E6639,Refs!$P$2:$R$29,3,FALSE)</f>
        <v>Y61</v>
      </c>
      <c r="J6639" s="68" t="str">
        <f>VLOOKUP(E6639,Refs!$P$2:$S$29,4,FALSE)</f>
        <v>East of England</v>
      </c>
      <c r="K6639" s="28">
        <f t="shared" si="210"/>
        <v>3672</v>
      </c>
    </row>
    <row r="6640" spans="1:11" x14ac:dyDescent="0.35">
      <c r="A6640" s="69">
        <f t="shared" si="211"/>
        <v>45809</v>
      </c>
      <c r="B6640" t="s">
        <v>914</v>
      </c>
      <c r="C6640" t="s">
        <v>266</v>
      </c>
      <c r="E6640" t="s">
        <v>302</v>
      </c>
      <c r="F6640" t="s">
        <v>303</v>
      </c>
      <c r="G6640" t="s">
        <v>97</v>
      </c>
      <c r="H6640">
        <v>3451</v>
      </c>
      <c r="I6640" s="68" t="str">
        <f>VLOOKUP(E6640,Refs!$P$2:$R$29,3,FALSE)</f>
        <v>Y61</v>
      </c>
      <c r="J6640" s="68" t="str">
        <f>VLOOKUP(E6640,Refs!$P$2:$S$29,4,FALSE)</f>
        <v>East of England</v>
      </c>
      <c r="K6640" s="28">
        <f t="shared" si="210"/>
        <v>3451</v>
      </c>
    </row>
    <row r="6641" spans="1:11" x14ac:dyDescent="0.35">
      <c r="A6641" s="69">
        <f t="shared" si="211"/>
        <v>45809</v>
      </c>
      <c r="B6641" t="s">
        <v>914</v>
      </c>
      <c r="C6641" t="s">
        <v>266</v>
      </c>
      <c r="E6641" t="s">
        <v>302</v>
      </c>
      <c r="F6641" t="s">
        <v>303</v>
      </c>
      <c r="G6641" t="s">
        <v>98</v>
      </c>
      <c r="H6641">
        <v>2958</v>
      </c>
      <c r="I6641" s="68" t="str">
        <f>VLOOKUP(E6641,Refs!$P$2:$R$29,3,FALSE)</f>
        <v>Y61</v>
      </c>
      <c r="J6641" s="68" t="str">
        <f>VLOOKUP(E6641,Refs!$P$2:$S$29,4,FALSE)</f>
        <v>East of England</v>
      </c>
      <c r="K6641" s="28">
        <f t="shared" si="210"/>
        <v>2958</v>
      </c>
    </row>
    <row r="6642" spans="1:11" x14ac:dyDescent="0.35">
      <c r="A6642" s="69">
        <f t="shared" si="211"/>
        <v>45809</v>
      </c>
      <c r="B6642" t="s">
        <v>914</v>
      </c>
      <c r="C6642" t="s">
        <v>266</v>
      </c>
      <c r="E6642" t="s">
        <v>302</v>
      </c>
      <c r="F6642" t="s">
        <v>303</v>
      </c>
      <c r="G6642" t="s">
        <v>99</v>
      </c>
      <c r="H6642">
        <v>1983</v>
      </c>
      <c r="I6642" s="68" t="str">
        <f>VLOOKUP(E6642,Refs!$P$2:$R$29,3,FALSE)</f>
        <v>Y61</v>
      </c>
      <c r="J6642" s="68" t="str">
        <f>VLOOKUP(E6642,Refs!$P$2:$S$29,4,FALSE)</f>
        <v>East of England</v>
      </c>
      <c r="K6642" s="28">
        <f t="shared" si="210"/>
        <v>1983</v>
      </c>
    </row>
    <row r="6643" spans="1:11" x14ac:dyDescent="0.35">
      <c r="A6643" s="69">
        <f t="shared" si="211"/>
        <v>45809</v>
      </c>
      <c r="B6643" t="s">
        <v>914</v>
      </c>
      <c r="C6643" t="s">
        <v>266</v>
      </c>
      <c r="E6643" t="s">
        <v>302</v>
      </c>
      <c r="F6643" t="s">
        <v>303</v>
      </c>
      <c r="G6643" t="s">
        <v>100</v>
      </c>
      <c r="H6643">
        <v>390</v>
      </c>
      <c r="I6643" s="68" t="str">
        <f>VLOOKUP(E6643,Refs!$P$2:$R$29,3,FALSE)</f>
        <v>Y61</v>
      </c>
      <c r="J6643" s="68" t="str">
        <f>VLOOKUP(E6643,Refs!$P$2:$S$29,4,FALSE)</f>
        <v>East of England</v>
      </c>
      <c r="K6643" s="28">
        <f t="shared" si="210"/>
        <v>390</v>
      </c>
    </row>
    <row r="6644" spans="1:11" x14ac:dyDescent="0.35">
      <c r="A6644" s="69">
        <f t="shared" si="211"/>
        <v>45809</v>
      </c>
      <c r="B6644" t="s">
        <v>914</v>
      </c>
      <c r="C6644" t="s">
        <v>266</v>
      </c>
      <c r="E6644" t="s">
        <v>302</v>
      </c>
      <c r="F6644" t="s">
        <v>303</v>
      </c>
      <c r="G6644" t="s">
        <v>101</v>
      </c>
      <c r="H6644">
        <v>213</v>
      </c>
      <c r="I6644" s="68" t="str">
        <f>VLOOKUP(E6644,Refs!$P$2:$R$29,3,FALSE)</f>
        <v>Y61</v>
      </c>
      <c r="J6644" s="68" t="str">
        <f>VLOOKUP(E6644,Refs!$P$2:$S$29,4,FALSE)</f>
        <v>East of England</v>
      </c>
      <c r="K6644" s="28">
        <f t="shared" si="210"/>
        <v>213</v>
      </c>
    </row>
    <row r="6645" spans="1:11" x14ac:dyDescent="0.35">
      <c r="A6645" s="69">
        <f t="shared" si="211"/>
        <v>45809</v>
      </c>
      <c r="B6645" t="s">
        <v>914</v>
      </c>
      <c r="C6645" t="s">
        <v>266</v>
      </c>
      <c r="E6645" t="s">
        <v>302</v>
      </c>
      <c r="F6645" t="s">
        <v>303</v>
      </c>
      <c r="G6645" t="s">
        <v>102</v>
      </c>
      <c r="H6645">
        <v>115</v>
      </c>
      <c r="I6645" s="68" t="str">
        <f>VLOOKUP(E6645,Refs!$P$2:$R$29,3,FALSE)</f>
        <v>Y61</v>
      </c>
      <c r="J6645" s="68" t="str">
        <f>VLOOKUP(E6645,Refs!$P$2:$S$29,4,FALSE)</f>
        <v>East of England</v>
      </c>
      <c r="K6645" s="28">
        <f t="shared" si="210"/>
        <v>115</v>
      </c>
    </row>
    <row r="6646" spans="1:11" x14ac:dyDescent="0.35">
      <c r="A6646" s="69">
        <f t="shared" si="211"/>
        <v>45809</v>
      </c>
      <c r="B6646" t="s">
        <v>914</v>
      </c>
      <c r="C6646" t="s">
        <v>266</v>
      </c>
      <c r="E6646" t="s">
        <v>302</v>
      </c>
      <c r="F6646" t="s">
        <v>303</v>
      </c>
      <c r="G6646" t="s">
        <v>103</v>
      </c>
      <c r="H6646">
        <v>1788</v>
      </c>
      <c r="I6646" s="68" t="str">
        <f>VLOOKUP(E6646,Refs!$P$2:$R$29,3,FALSE)</f>
        <v>Y61</v>
      </c>
      <c r="J6646" s="68" t="str">
        <f>VLOOKUP(E6646,Refs!$P$2:$S$29,4,FALSE)</f>
        <v>East of England</v>
      </c>
      <c r="K6646" s="28">
        <f t="shared" si="210"/>
        <v>1788</v>
      </c>
    </row>
    <row r="6647" spans="1:11" x14ac:dyDescent="0.35">
      <c r="A6647" s="69">
        <f t="shared" si="211"/>
        <v>45809</v>
      </c>
      <c r="B6647" t="s">
        <v>914</v>
      </c>
      <c r="C6647" t="s">
        <v>266</v>
      </c>
      <c r="E6647" t="s">
        <v>302</v>
      </c>
      <c r="F6647" t="s">
        <v>303</v>
      </c>
      <c r="G6647" t="s">
        <v>104</v>
      </c>
      <c r="H6647">
        <v>20621647</v>
      </c>
      <c r="I6647" s="68" t="str">
        <f>VLOOKUP(E6647,Refs!$P$2:$R$29,3,FALSE)</f>
        <v>Y61</v>
      </c>
      <c r="J6647" s="68" t="str">
        <f>VLOOKUP(E6647,Refs!$P$2:$S$29,4,FALSE)</f>
        <v>East of England</v>
      </c>
      <c r="K6647" s="28">
        <f t="shared" si="210"/>
        <v>20621647</v>
      </c>
    </row>
    <row r="6648" spans="1:11" x14ac:dyDescent="0.35">
      <c r="A6648" s="69">
        <f t="shared" si="211"/>
        <v>45809</v>
      </c>
      <c r="B6648" t="s">
        <v>914</v>
      </c>
      <c r="C6648" t="s">
        <v>266</v>
      </c>
      <c r="E6648" t="s">
        <v>302</v>
      </c>
      <c r="F6648" t="s">
        <v>303</v>
      </c>
      <c r="G6648" t="s">
        <v>105</v>
      </c>
      <c r="H6648">
        <v>2703</v>
      </c>
      <c r="I6648" s="68" t="str">
        <f>VLOOKUP(E6648,Refs!$P$2:$R$29,3,FALSE)</f>
        <v>Y61</v>
      </c>
      <c r="J6648" s="68" t="str">
        <f>VLOOKUP(E6648,Refs!$P$2:$S$29,4,FALSE)</f>
        <v>East of England</v>
      </c>
      <c r="K6648" s="28">
        <f t="shared" si="210"/>
        <v>2703</v>
      </c>
    </row>
    <row r="6649" spans="1:11" x14ac:dyDescent="0.35">
      <c r="A6649" s="69">
        <f t="shared" si="211"/>
        <v>45809</v>
      </c>
      <c r="B6649" t="s">
        <v>914</v>
      </c>
      <c r="C6649" t="s">
        <v>266</v>
      </c>
      <c r="E6649" t="s">
        <v>302</v>
      </c>
      <c r="F6649" t="s">
        <v>303</v>
      </c>
      <c r="G6649" t="s">
        <v>106</v>
      </c>
      <c r="H6649">
        <v>2107</v>
      </c>
      <c r="I6649" s="68" t="str">
        <f>VLOOKUP(E6649,Refs!$P$2:$R$29,3,FALSE)</f>
        <v>Y61</v>
      </c>
      <c r="J6649" s="68" t="str">
        <f>VLOOKUP(E6649,Refs!$P$2:$S$29,4,FALSE)</f>
        <v>East of England</v>
      </c>
      <c r="K6649" s="28">
        <f t="shared" si="210"/>
        <v>2107</v>
      </c>
    </row>
    <row r="6650" spans="1:11" x14ac:dyDescent="0.35">
      <c r="A6650" s="69">
        <f t="shared" si="211"/>
        <v>45809</v>
      </c>
      <c r="B6650" t="s">
        <v>914</v>
      </c>
      <c r="C6650" t="s">
        <v>266</v>
      </c>
      <c r="E6650" t="s">
        <v>302</v>
      </c>
      <c r="F6650" t="s">
        <v>303</v>
      </c>
      <c r="G6650" t="s">
        <v>107</v>
      </c>
      <c r="H6650">
        <v>122</v>
      </c>
      <c r="I6650" s="68" t="str">
        <f>VLOOKUP(E6650,Refs!$P$2:$R$29,3,FALSE)</f>
        <v>Y61</v>
      </c>
      <c r="J6650" s="68" t="str">
        <f>VLOOKUP(E6650,Refs!$P$2:$S$29,4,FALSE)</f>
        <v>East of England</v>
      </c>
      <c r="K6650" s="28">
        <f t="shared" si="210"/>
        <v>122</v>
      </c>
    </row>
    <row r="6651" spans="1:11" x14ac:dyDescent="0.35">
      <c r="A6651" s="69">
        <f t="shared" si="211"/>
        <v>45809</v>
      </c>
      <c r="B6651" t="s">
        <v>914</v>
      </c>
      <c r="C6651" t="s">
        <v>266</v>
      </c>
      <c r="E6651" t="s">
        <v>302</v>
      </c>
      <c r="F6651" t="s">
        <v>303</v>
      </c>
      <c r="G6651" t="s">
        <v>108</v>
      </c>
      <c r="H6651">
        <v>1640</v>
      </c>
      <c r="I6651" s="68" t="str">
        <f>VLOOKUP(E6651,Refs!$P$2:$R$29,3,FALSE)</f>
        <v>Y61</v>
      </c>
      <c r="J6651" s="68" t="str">
        <f>VLOOKUP(E6651,Refs!$P$2:$S$29,4,FALSE)</f>
        <v>East of England</v>
      </c>
      <c r="K6651" s="28">
        <f t="shared" si="210"/>
        <v>1640</v>
      </c>
    </row>
    <row r="6652" spans="1:11" x14ac:dyDescent="0.35">
      <c r="A6652" s="69">
        <f t="shared" si="211"/>
        <v>45809</v>
      </c>
      <c r="B6652" t="s">
        <v>914</v>
      </c>
      <c r="C6652" t="s">
        <v>266</v>
      </c>
      <c r="E6652" t="s">
        <v>302</v>
      </c>
      <c r="F6652" t="s">
        <v>303</v>
      </c>
      <c r="G6652" t="s">
        <v>109</v>
      </c>
      <c r="H6652">
        <v>25565241</v>
      </c>
      <c r="I6652" s="68" t="str">
        <f>VLOOKUP(E6652,Refs!$P$2:$R$29,3,FALSE)</f>
        <v>Y61</v>
      </c>
      <c r="J6652" s="68" t="str">
        <f>VLOOKUP(E6652,Refs!$P$2:$S$29,4,FALSE)</f>
        <v>East of England</v>
      </c>
      <c r="K6652" s="28">
        <f t="shared" si="210"/>
        <v>25565241</v>
      </c>
    </row>
    <row r="6653" spans="1:11" x14ac:dyDescent="0.35">
      <c r="A6653" s="69">
        <f t="shared" si="211"/>
        <v>45809</v>
      </c>
      <c r="B6653" t="s">
        <v>914</v>
      </c>
      <c r="C6653" t="s">
        <v>266</v>
      </c>
      <c r="E6653" t="s">
        <v>302</v>
      </c>
      <c r="F6653" t="s">
        <v>303</v>
      </c>
      <c r="G6653" t="s">
        <v>110</v>
      </c>
      <c r="H6653">
        <v>976</v>
      </c>
      <c r="I6653" s="68" t="str">
        <f>VLOOKUP(E6653,Refs!$P$2:$R$29,3,FALSE)</f>
        <v>Y61</v>
      </c>
      <c r="J6653" s="68" t="str">
        <f>VLOOKUP(E6653,Refs!$P$2:$S$29,4,FALSE)</f>
        <v>East of England</v>
      </c>
      <c r="K6653" s="28">
        <f t="shared" si="210"/>
        <v>976</v>
      </c>
    </row>
    <row r="6654" spans="1:11" x14ac:dyDescent="0.35">
      <c r="A6654" s="69">
        <f t="shared" si="211"/>
        <v>45809</v>
      </c>
      <c r="B6654" t="s">
        <v>914</v>
      </c>
      <c r="C6654" t="s">
        <v>266</v>
      </c>
      <c r="E6654" t="s">
        <v>302</v>
      </c>
      <c r="F6654" t="s">
        <v>303</v>
      </c>
      <c r="G6654" t="s">
        <v>808</v>
      </c>
      <c r="H6654">
        <v>6043</v>
      </c>
      <c r="I6654" s="68" t="str">
        <f>VLOOKUP(E6654,Refs!$P$2:$R$29,3,FALSE)</f>
        <v>Y61</v>
      </c>
      <c r="J6654" s="68" t="str">
        <f>VLOOKUP(E6654,Refs!$P$2:$S$29,4,FALSE)</f>
        <v>East of England</v>
      </c>
      <c r="K6654" s="28">
        <f t="shared" si="210"/>
        <v>6043</v>
      </c>
    </row>
    <row r="6655" spans="1:11" x14ac:dyDescent="0.35">
      <c r="A6655" s="69">
        <f t="shared" si="211"/>
        <v>45809</v>
      </c>
      <c r="B6655" t="s">
        <v>914</v>
      </c>
      <c r="C6655" t="s">
        <v>266</v>
      </c>
      <c r="E6655" t="s">
        <v>302</v>
      </c>
      <c r="F6655" t="s">
        <v>303</v>
      </c>
      <c r="G6655" t="s">
        <v>809</v>
      </c>
      <c r="H6655">
        <v>1527</v>
      </c>
      <c r="I6655" s="68" t="str">
        <f>VLOOKUP(E6655,Refs!$P$2:$R$29,3,FALSE)</f>
        <v>Y61</v>
      </c>
      <c r="J6655" s="68" t="str">
        <f>VLOOKUP(E6655,Refs!$P$2:$S$29,4,FALSE)</f>
        <v>East of England</v>
      </c>
      <c r="K6655" s="28">
        <f t="shared" si="210"/>
        <v>1527</v>
      </c>
    </row>
    <row r="6656" spans="1:11" x14ac:dyDescent="0.35">
      <c r="A6656" s="69">
        <f t="shared" si="211"/>
        <v>45809</v>
      </c>
      <c r="B6656" t="s">
        <v>914</v>
      </c>
      <c r="C6656" t="s">
        <v>266</v>
      </c>
      <c r="E6656" t="s">
        <v>302</v>
      </c>
      <c r="F6656" t="s">
        <v>303</v>
      </c>
      <c r="G6656" t="s">
        <v>111</v>
      </c>
      <c r="H6656">
        <v>16633</v>
      </c>
      <c r="I6656" s="68" t="str">
        <f>VLOOKUP(E6656,Refs!$P$2:$R$29,3,FALSE)</f>
        <v>Y61</v>
      </c>
      <c r="J6656" s="68" t="str">
        <f>VLOOKUP(E6656,Refs!$P$2:$S$29,4,FALSE)</f>
        <v>East of England</v>
      </c>
      <c r="K6656" s="28">
        <f t="shared" si="210"/>
        <v>16633</v>
      </c>
    </row>
    <row r="6657" spans="1:11" x14ac:dyDescent="0.35">
      <c r="A6657" s="69">
        <f t="shared" si="211"/>
        <v>45809</v>
      </c>
      <c r="B6657" t="s">
        <v>914</v>
      </c>
      <c r="C6657" t="s">
        <v>266</v>
      </c>
      <c r="E6657" t="s">
        <v>302</v>
      </c>
      <c r="F6657" t="s">
        <v>303</v>
      </c>
      <c r="G6657" t="s">
        <v>112</v>
      </c>
      <c r="H6657">
        <v>1</v>
      </c>
      <c r="I6657" s="68" t="str">
        <f>VLOOKUP(E6657,Refs!$P$2:$R$29,3,FALSE)</f>
        <v>Y61</v>
      </c>
      <c r="J6657" s="68" t="str">
        <f>VLOOKUP(E6657,Refs!$P$2:$S$29,4,FALSE)</f>
        <v>East of England</v>
      </c>
      <c r="K6657" s="28">
        <f t="shared" si="210"/>
        <v>1</v>
      </c>
    </row>
    <row r="6658" spans="1:11" x14ac:dyDescent="0.35">
      <c r="A6658" s="69">
        <f t="shared" si="211"/>
        <v>45809</v>
      </c>
      <c r="B6658" t="s">
        <v>914</v>
      </c>
      <c r="C6658" t="s">
        <v>266</v>
      </c>
      <c r="E6658" t="s">
        <v>302</v>
      </c>
      <c r="F6658" t="s">
        <v>303</v>
      </c>
      <c r="G6658" t="s">
        <v>113</v>
      </c>
      <c r="H6658">
        <v>12312</v>
      </c>
      <c r="I6658" s="68" t="str">
        <f>VLOOKUP(E6658,Refs!$P$2:$R$29,3,FALSE)</f>
        <v>Y61</v>
      </c>
      <c r="J6658" s="68" t="str">
        <f>VLOOKUP(E6658,Refs!$P$2:$S$29,4,FALSE)</f>
        <v>East of England</v>
      </c>
      <c r="K6658" s="28">
        <f t="shared" ref="K6658:K6721" si="212">IF(OR(H6658="NULL",H6658=0,H6658=""),"",H6658)</f>
        <v>12312</v>
      </c>
    </row>
    <row r="6659" spans="1:11" x14ac:dyDescent="0.35">
      <c r="A6659" s="69">
        <f t="shared" ref="A6659:A6722" si="213">DATEVALUE(RIGHT(B6659,8))</f>
        <v>45809</v>
      </c>
      <c r="B6659" t="s">
        <v>914</v>
      </c>
      <c r="C6659" t="s">
        <v>266</v>
      </c>
      <c r="E6659" t="s">
        <v>302</v>
      </c>
      <c r="F6659" t="s">
        <v>303</v>
      </c>
      <c r="G6659" t="s">
        <v>114</v>
      </c>
      <c r="H6659">
        <v>6539</v>
      </c>
      <c r="I6659" s="68" t="str">
        <f>VLOOKUP(E6659,Refs!$P$2:$R$29,3,FALSE)</f>
        <v>Y61</v>
      </c>
      <c r="J6659" s="68" t="str">
        <f>VLOOKUP(E6659,Refs!$P$2:$S$29,4,FALSE)</f>
        <v>East of England</v>
      </c>
      <c r="K6659" s="28">
        <f t="shared" si="212"/>
        <v>6539</v>
      </c>
    </row>
    <row r="6660" spans="1:11" x14ac:dyDescent="0.35">
      <c r="A6660" s="69">
        <f t="shared" si="213"/>
        <v>45809</v>
      </c>
      <c r="B6660" t="s">
        <v>914</v>
      </c>
      <c r="C6660" t="s">
        <v>266</v>
      </c>
      <c r="E6660" t="s">
        <v>302</v>
      </c>
      <c r="F6660" t="s">
        <v>303</v>
      </c>
      <c r="G6660" t="s">
        <v>115</v>
      </c>
      <c r="H6660">
        <v>3774</v>
      </c>
      <c r="I6660" s="68" t="str">
        <f>VLOOKUP(E6660,Refs!$P$2:$R$29,3,FALSE)</f>
        <v>Y61</v>
      </c>
      <c r="J6660" s="68" t="str">
        <f>VLOOKUP(E6660,Refs!$P$2:$S$29,4,FALSE)</f>
        <v>East of England</v>
      </c>
      <c r="K6660" s="28">
        <f t="shared" si="212"/>
        <v>3774</v>
      </c>
    </row>
    <row r="6661" spans="1:11" x14ac:dyDescent="0.35">
      <c r="A6661" s="69">
        <f t="shared" si="213"/>
        <v>45809</v>
      </c>
      <c r="B6661" t="s">
        <v>914</v>
      </c>
      <c r="C6661" t="s">
        <v>266</v>
      </c>
      <c r="E6661" t="s">
        <v>302</v>
      </c>
      <c r="F6661" t="s">
        <v>303</v>
      </c>
      <c r="G6661" t="s">
        <v>116</v>
      </c>
      <c r="H6661">
        <v>1346</v>
      </c>
      <c r="I6661" s="68" t="str">
        <f>VLOOKUP(E6661,Refs!$P$2:$R$29,3,FALSE)</f>
        <v>Y61</v>
      </c>
      <c r="J6661" s="68" t="str">
        <f>VLOOKUP(E6661,Refs!$P$2:$S$29,4,FALSE)</f>
        <v>East of England</v>
      </c>
      <c r="K6661" s="28">
        <f t="shared" si="212"/>
        <v>1346</v>
      </c>
    </row>
    <row r="6662" spans="1:11" x14ac:dyDescent="0.35">
      <c r="A6662" s="69">
        <f t="shared" si="213"/>
        <v>45809</v>
      </c>
      <c r="B6662" t="s">
        <v>914</v>
      </c>
      <c r="C6662" t="s">
        <v>266</v>
      </c>
      <c r="E6662" t="s">
        <v>302</v>
      </c>
      <c r="F6662" t="s">
        <v>303</v>
      </c>
      <c r="G6662" t="s">
        <v>117</v>
      </c>
      <c r="H6662">
        <v>3502</v>
      </c>
      <c r="I6662" s="68" t="str">
        <f>VLOOKUP(E6662,Refs!$P$2:$R$29,3,FALSE)</f>
        <v>Y61</v>
      </c>
      <c r="J6662" s="68" t="str">
        <f>VLOOKUP(E6662,Refs!$P$2:$S$29,4,FALSE)</f>
        <v>East of England</v>
      </c>
      <c r="K6662" s="28">
        <f t="shared" si="212"/>
        <v>3502</v>
      </c>
    </row>
    <row r="6663" spans="1:11" x14ac:dyDescent="0.35">
      <c r="A6663" s="69">
        <f t="shared" si="213"/>
        <v>45809</v>
      </c>
      <c r="B6663" t="s">
        <v>914</v>
      </c>
      <c r="C6663" t="s">
        <v>266</v>
      </c>
      <c r="E6663" t="s">
        <v>302</v>
      </c>
      <c r="F6663" t="s">
        <v>303</v>
      </c>
      <c r="G6663" t="s">
        <v>118</v>
      </c>
      <c r="H6663">
        <v>3226</v>
      </c>
      <c r="I6663" s="68" t="str">
        <f>VLOOKUP(E6663,Refs!$P$2:$R$29,3,FALSE)</f>
        <v>Y61</v>
      </c>
      <c r="J6663" s="68" t="str">
        <f>VLOOKUP(E6663,Refs!$P$2:$S$29,4,FALSE)</f>
        <v>East of England</v>
      </c>
      <c r="K6663" s="28">
        <f t="shared" si="212"/>
        <v>3226</v>
      </c>
    </row>
    <row r="6664" spans="1:11" x14ac:dyDescent="0.35">
      <c r="A6664" s="69">
        <f t="shared" si="213"/>
        <v>45809</v>
      </c>
      <c r="B6664" t="s">
        <v>914</v>
      </c>
      <c r="C6664" t="s">
        <v>266</v>
      </c>
      <c r="E6664" t="s">
        <v>302</v>
      </c>
      <c r="F6664" t="s">
        <v>303</v>
      </c>
      <c r="G6664" t="s">
        <v>119</v>
      </c>
      <c r="H6664">
        <v>1955</v>
      </c>
      <c r="I6664" s="68" t="str">
        <f>VLOOKUP(E6664,Refs!$P$2:$R$29,3,FALSE)</f>
        <v>Y61</v>
      </c>
      <c r="J6664" s="68" t="str">
        <f>VLOOKUP(E6664,Refs!$P$2:$S$29,4,FALSE)</f>
        <v>East of England</v>
      </c>
      <c r="K6664" s="28">
        <f t="shared" si="212"/>
        <v>1955</v>
      </c>
    </row>
    <row r="6665" spans="1:11" x14ac:dyDescent="0.35">
      <c r="A6665" s="69">
        <f t="shared" si="213"/>
        <v>45809</v>
      </c>
      <c r="B6665" t="s">
        <v>914</v>
      </c>
      <c r="C6665" t="s">
        <v>266</v>
      </c>
      <c r="E6665" t="s">
        <v>302</v>
      </c>
      <c r="F6665" t="s">
        <v>303</v>
      </c>
      <c r="G6665" t="s">
        <v>120</v>
      </c>
      <c r="H6665">
        <v>1379</v>
      </c>
      <c r="I6665" s="68" t="str">
        <f>VLOOKUP(E6665,Refs!$P$2:$R$29,3,FALSE)</f>
        <v>Y61</v>
      </c>
      <c r="J6665" s="68" t="str">
        <f>VLOOKUP(E6665,Refs!$P$2:$S$29,4,FALSE)</f>
        <v>East of England</v>
      </c>
      <c r="K6665" s="28">
        <f t="shared" si="212"/>
        <v>1379</v>
      </c>
    </row>
    <row r="6666" spans="1:11" x14ac:dyDescent="0.35">
      <c r="A6666" s="69">
        <f t="shared" si="213"/>
        <v>45809</v>
      </c>
      <c r="B6666" t="s">
        <v>914</v>
      </c>
      <c r="C6666" t="s">
        <v>266</v>
      </c>
      <c r="E6666" t="s">
        <v>302</v>
      </c>
      <c r="F6666" t="s">
        <v>303</v>
      </c>
      <c r="G6666" t="s">
        <v>121</v>
      </c>
      <c r="H6666">
        <v>1425</v>
      </c>
      <c r="I6666" s="68" t="str">
        <f>VLOOKUP(E6666,Refs!$P$2:$R$29,3,FALSE)</f>
        <v>Y61</v>
      </c>
      <c r="J6666" s="68" t="str">
        <f>VLOOKUP(E6666,Refs!$P$2:$S$29,4,FALSE)</f>
        <v>East of England</v>
      </c>
      <c r="K6666" s="28">
        <f t="shared" si="212"/>
        <v>1425</v>
      </c>
    </row>
    <row r="6667" spans="1:11" x14ac:dyDescent="0.35">
      <c r="A6667" s="69">
        <f t="shared" si="213"/>
        <v>45809</v>
      </c>
      <c r="B6667" t="s">
        <v>914</v>
      </c>
      <c r="C6667" t="s">
        <v>266</v>
      </c>
      <c r="E6667" t="s">
        <v>302</v>
      </c>
      <c r="F6667" t="s">
        <v>303</v>
      </c>
      <c r="G6667" t="s">
        <v>122</v>
      </c>
      <c r="H6667">
        <v>510</v>
      </c>
      <c r="I6667" s="68" t="str">
        <f>VLOOKUP(E6667,Refs!$P$2:$R$29,3,FALSE)</f>
        <v>Y61</v>
      </c>
      <c r="J6667" s="68" t="str">
        <f>VLOOKUP(E6667,Refs!$P$2:$S$29,4,FALSE)</f>
        <v>East of England</v>
      </c>
      <c r="K6667" s="28">
        <f t="shared" si="212"/>
        <v>510</v>
      </c>
    </row>
    <row r="6668" spans="1:11" x14ac:dyDescent="0.35">
      <c r="A6668" s="69">
        <f t="shared" si="213"/>
        <v>45809</v>
      </c>
      <c r="B6668" t="s">
        <v>914</v>
      </c>
      <c r="C6668" t="s">
        <v>266</v>
      </c>
      <c r="E6668" t="s">
        <v>302</v>
      </c>
      <c r="F6668" t="s">
        <v>303</v>
      </c>
      <c r="G6668" t="s">
        <v>123</v>
      </c>
      <c r="H6668">
        <v>1</v>
      </c>
      <c r="I6668" s="68" t="str">
        <f>VLOOKUP(E6668,Refs!$P$2:$R$29,3,FALSE)</f>
        <v>Y61</v>
      </c>
      <c r="J6668" s="68" t="str">
        <f>VLOOKUP(E6668,Refs!$P$2:$S$29,4,FALSE)</f>
        <v>East of England</v>
      </c>
      <c r="K6668" s="28">
        <f t="shared" si="212"/>
        <v>1</v>
      </c>
    </row>
    <row r="6669" spans="1:11" x14ac:dyDescent="0.35">
      <c r="A6669" s="69">
        <f t="shared" si="213"/>
        <v>45809</v>
      </c>
      <c r="B6669" t="s">
        <v>914</v>
      </c>
      <c r="C6669" t="s">
        <v>266</v>
      </c>
      <c r="E6669" t="s">
        <v>302</v>
      </c>
      <c r="F6669" t="s">
        <v>303</v>
      </c>
      <c r="G6669" t="s">
        <v>124</v>
      </c>
      <c r="H6669">
        <v>0</v>
      </c>
      <c r="I6669" s="68" t="str">
        <f>VLOOKUP(E6669,Refs!$P$2:$R$29,3,FALSE)</f>
        <v>Y61</v>
      </c>
      <c r="J6669" s="68" t="str">
        <f>VLOOKUP(E6669,Refs!$P$2:$S$29,4,FALSE)</f>
        <v>East of England</v>
      </c>
      <c r="K6669" s="28" t="str">
        <f t="shared" si="212"/>
        <v/>
      </c>
    </row>
    <row r="6670" spans="1:11" x14ac:dyDescent="0.35">
      <c r="A6670" s="69">
        <f t="shared" si="213"/>
        <v>45809</v>
      </c>
      <c r="B6670" t="s">
        <v>914</v>
      </c>
      <c r="C6670" t="s">
        <v>266</v>
      </c>
      <c r="E6670" t="s">
        <v>302</v>
      </c>
      <c r="F6670" t="s">
        <v>303</v>
      </c>
      <c r="G6670" t="s">
        <v>125</v>
      </c>
      <c r="H6670">
        <v>0</v>
      </c>
      <c r="I6670" s="68" t="str">
        <f>VLOOKUP(E6670,Refs!$P$2:$R$29,3,FALSE)</f>
        <v>Y61</v>
      </c>
      <c r="J6670" s="68" t="str">
        <f>VLOOKUP(E6670,Refs!$P$2:$S$29,4,FALSE)</f>
        <v>East of England</v>
      </c>
      <c r="K6670" s="28" t="str">
        <f t="shared" si="212"/>
        <v/>
      </c>
    </row>
    <row r="6671" spans="1:11" x14ac:dyDescent="0.35">
      <c r="A6671" s="69">
        <f t="shared" si="213"/>
        <v>45809</v>
      </c>
      <c r="B6671" t="s">
        <v>914</v>
      </c>
      <c r="C6671" t="s">
        <v>266</v>
      </c>
      <c r="E6671" t="s">
        <v>302</v>
      </c>
      <c r="F6671" t="s">
        <v>303</v>
      </c>
      <c r="G6671" t="s">
        <v>126</v>
      </c>
      <c r="H6671">
        <v>15</v>
      </c>
      <c r="I6671" s="68" t="str">
        <f>VLOOKUP(E6671,Refs!$P$2:$R$29,3,FALSE)</f>
        <v>Y61</v>
      </c>
      <c r="J6671" s="68" t="str">
        <f>VLOOKUP(E6671,Refs!$P$2:$S$29,4,FALSE)</f>
        <v>East of England</v>
      </c>
      <c r="K6671" s="28">
        <f t="shared" si="212"/>
        <v>15</v>
      </c>
    </row>
    <row r="6672" spans="1:11" x14ac:dyDescent="0.35">
      <c r="A6672" s="69">
        <f t="shared" si="213"/>
        <v>45809</v>
      </c>
      <c r="B6672" t="s">
        <v>914</v>
      </c>
      <c r="C6672" t="s">
        <v>266</v>
      </c>
      <c r="E6672" t="s">
        <v>302</v>
      </c>
      <c r="F6672" t="s">
        <v>303</v>
      </c>
      <c r="G6672" t="s">
        <v>127</v>
      </c>
      <c r="H6672">
        <v>63</v>
      </c>
      <c r="I6672" s="68" t="str">
        <f>VLOOKUP(E6672,Refs!$P$2:$R$29,3,FALSE)</f>
        <v>Y61</v>
      </c>
      <c r="J6672" s="68" t="str">
        <f>VLOOKUP(E6672,Refs!$P$2:$S$29,4,FALSE)</f>
        <v>East of England</v>
      </c>
      <c r="K6672" s="28">
        <f t="shared" si="212"/>
        <v>63</v>
      </c>
    </row>
    <row r="6673" spans="1:11" x14ac:dyDescent="0.35">
      <c r="A6673" s="69">
        <f t="shared" si="213"/>
        <v>45809</v>
      </c>
      <c r="B6673" t="s">
        <v>914</v>
      </c>
      <c r="C6673" t="s">
        <v>266</v>
      </c>
      <c r="E6673" t="s">
        <v>302</v>
      </c>
      <c r="F6673" t="s">
        <v>303</v>
      </c>
      <c r="G6673" t="s">
        <v>128</v>
      </c>
      <c r="H6673">
        <v>10</v>
      </c>
      <c r="I6673" s="68" t="str">
        <f>VLOOKUP(E6673,Refs!$P$2:$R$29,3,FALSE)</f>
        <v>Y61</v>
      </c>
      <c r="J6673" s="68" t="str">
        <f>VLOOKUP(E6673,Refs!$P$2:$S$29,4,FALSE)</f>
        <v>East of England</v>
      </c>
      <c r="K6673" s="28">
        <f t="shared" si="212"/>
        <v>10</v>
      </c>
    </row>
    <row r="6674" spans="1:11" x14ac:dyDescent="0.35">
      <c r="A6674" s="69">
        <f t="shared" si="213"/>
        <v>45809</v>
      </c>
      <c r="B6674" t="s">
        <v>914</v>
      </c>
      <c r="C6674" t="s">
        <v>266</v>
      </c>
      <c r="E6674" t="s">
        <v>302</v>
      </c>
      <c r="F6674" t="s">
        <v>303</v>
      </c>
      <c r="G6674" t="s">
        <v>129</v>
      </c>
      <c r="H6674">
        <v>577</v>
      </c>
      <c r="I6674" s="68" t="str">
        <f>VLOOKUP(E6674,Refs!$P$2:$R$29,3,FALSE)</f>
        <v>Y61</v>
      </c>
      <c r="J6674" s="68" t="str">
        <f>VLOOKUP(E6674,Refs!$P$2:$S$29,4,FALSE)</f>
        <v>East of England</v>
      </c>
      <c r="K6674" s="28">
        <f t="shared" si="212"/>
        <v>577</v>
      </c>
    </row>
    <row r="6675" spans="1:11" x14ac:dyDescent="0.35">
      <c r="A6675" s="69">
        <f t="shared" si="213"/>
        <v>45809</v>
      </c>
      <c r="B6675" t="s">
        <v>914</v>
      </c>
      <c r="C6675" t="s">
        <v>266</v>
      </c>
      <c r="E6675" t="s">
        <v>302</v>
      </c>
      <c r="F6675" t="s">
        <v>303</v>
      </c>
      <c r="G6675" t="s">
        <v>130</v>
      </c>
      <c r="H6675">
        <v>527</v>
      </c>
      <c r="I6675" s="68" t="str">
        <f>VLOOKUP(E6675,Refs!$P$2:$R$29,3,FALSE)</f>
        <v>Y61</v>
      </c>
      <c r="J6675" s="68" t="str">
        <f>VLOOKUP(E6675,Refs!$P$2:$S$29,4,FALSE)</f>
        <v>East of England</v>
      </c>
      <c r="K6675" s="28">
        <f t="shared" si="212"/>
        <v>527</v>
      </c>
    </row>
    <row r="6676" spans="1:11" x14ac:dyDescent="0.35">
      <c r="A6676" s="69">
        <f t="shared" si="213"/>
        <v>45809</v>
      </c>
      <c r="B6676" t="s">
        <v>914</v>
      </c>
      <c r="C6676" t="s">
        <v>266</v>
      </c>
      <c r="E6676" t="s">
        <v>302</v>
      </c>
      <c r="F6676" t="s">
        <v>303</v>
      </c>
      <c r="G6676" t="s">
        <v>131</v>
      </c>
      <c r="H6676">
        <v>2285</v>
      </c>
      <c r="I6676" s="68" t="str">
        <f>VLOOKUP(E6676,Refs!$P$2:$R$29,3,FALSE)</f>
        <v>Y61</v>
      </c>
      <c r="J6676" s="68" t="str">
        <f>VLOOKUP(E6676,Refs!$P$2:$S$29,4,FALSE)</f>
        <v>East of England</v>
      </c>
      <c r="K6676" s="28">
        <f t="shared" si="212"/>
        <v>2285</v>
      </c>
    </row>
    <row r="6677" spans="1:11" x14ac:dyDescent="0.35">
      <c r="A6677" s="69">
        <f t="shared" si="213"/>
        <v>45809</v>
      </c>
      <c r="B6677" t="s">
        <v>914</v>
      </c>
      <c r="C6677" t="s">
        <v>266</v>
      </c>
      <c r="E6677" t="s">
        <v>302</v>
      </c>
      <c r="F6677" t="s">
        <v>303</v>
      </c>
      <c r="G6677" t="s">
        <v>132</v>
      </c>
      <c r="H6677">
        <v>2038</v>
      </c>
      <c r="I6677" s="68" t="str">
        <f>VLOOKUP(E6677,Refs!$P$2:$R$29,3,FALSE)</f>
        <v>Y61</v>
      </c>
      <c r="J6677" s="68" t="str">
        <f>VLOOKUP(E6677,Refs!$P$2:$S$29,4,FALSE)</f>
        <v>East of England</v>
      </c>
      <c r="K6677" s="28">
        <f t="shared" si="212"/>
        <v>2038</v>
      </c>
    </row>
    <row r="6678" spans="1:11" x14ac:dyDescent="0.35">
      <c r="A6678" s="69">
        <f t="shared" si="213"/>
        <v>45809</v>
      </c>
      <c r="B6678" t="s">
        <v>914</v>
      </c>
      <c r="C6678" t="s">
        <v>266</v>
      </c>
      <c r="E6678" t="s">
        <v>302</v>
      </c>
      <c r="F6678" t="s">
        <v>303</v>
      </c>
      <c r="G6678" t="s">
        <v>133</v>
      </c>
      <c r="H6678">
        <v>822</v>
      </c>
      <c r="I6678" s="68" t="str">
        <f>VLOOKUP(E6678,Refs!$P$2:$R$29,3,FALSE)</f>
        <v>Y61</v>
      </c>
      <c r="J6678" s="68" t="str">
        <f>VLOOKUP(E6678,Refs!$P$2:$S$29,4,FALSE)</f>
        <v>East of England</v>
      </c>
      <c r="K6678" s="28">
        <f t="shared" si="212"/>
        <v>822</v>
      </c>
    </row>
    <row r="6679" spans="1:11" x14ac:dyDescent="0.35">
      <c r="A6679" s="69">
        <f t="shared" si="213"/>
        <v>45809</v>
      </c>
      <c r="B6679" t="s">
        <v>914</v>
      </c>
      <c r="C6679" t="s">
        <v>266</v>
      </c>
      <c r="E6679" t="s">
        <v>302</v>
      </c>
      <c r="F6679" t="s">
        <v>303</v>
      </c>
      <c r="G6679" t="s">
        <v>134</v>
      </c>
      <c r="H6679">
        <v>822</v>
      </c>
      <c r="I6679" s="68" t="str">
        <f>VLOOKUP(E6679,Refs!$P$2:$R$29,3,FALSE)</f>
        <v>Y61</v>
      </c>
      <c r="J6679" s="68" t="str">
        <f>VLOOKUP(E6679,Refs!$P$2:$S$29,4,FALSE)</f>
        <v>East of England</v>
      </c>
      <c r="K6679" s="28">
        <f t="shared" si="212"/>
        <v>822</v>
      </c>
    </row>
    <row r="6680" spans="1:11" x14ac:dyDescent="0.35">
      <c r="A6680" s="69">
        <f t="shared" si="213"/>
        <v>45809</v>
      </c>
      <c r="B6680" t="s">
        <v>914</v>
      </c>
      <c r="C6680" t="s">
        <v>266</v>
      </c>
      <c r="E6680" t="s">
        <v>302</v>
      </c>
      <c r="F6680" t="s">
        <v>303</v>
      </c>
      <c r="G6680" t="s">
        <v>135</v>
      </c>
      <c r="H6680">
        <v>201</v>
      </c>
      <c r="I6680" s="68" t="str">
        <f>VLOOKUP(E6680,Refs!$P$2:$R$29,3,FALSE)</f>
        <v>Y61</v>
      </c>
      <c r="J6680" s="68" t="str">
        <f>VLOOKUP(E6680,Refs!$P$2:$S$29,4,FALSE)</f>
        <v>East of England</v>
      </c>
      <c r="K6680" s="28">
        <f t="shared" si="212"/>
        <v>201</v>
      </c>
    </row>
    <row r="6681" spans="1:11" x14ac:dyDescent="0.35">
      <c r="A6681" s="69">
        <f t="shared" si="213"/>
        <v>45809</v>
      </c>
      <c r="B6681" t="s">
        <v>914</v>
      </c>
      <c r="C6681" t="s">
        <v>266</v>
      </c>
      <c r="E6681" t="s">
        <v>302</v>
      </c>
      <c r="F6681" t="s">
        <v>303</v>
      </c>
      <c r="G6681" t="s">
        <v>136</v>
      </c>
      <c r="H6681">
        <v>179</v>
      </c>
      <c r="I6681" s="68" t="str">
        <f>VLOOKUP(E6681,Refs!$P$2:$R$29,3,FALSE)</f>
        <v>Y61</v>
      </c>
      <c r="J6681" s="68" t="str">
        <f>VLOOKUP(E6681,Refs!$P$2:$S$29,4,FALSE)</f>
        <v>East of England</v>
      </c>
      <c r="K6681" s="28">
        <f t="shared" si="212"/>
        <v>179</v>
      </c>
    </row>
    <row r="6682" spans="1:11" x14ac:dyDescent="0.35">
      <c r="A6682" s="69">
        <f t="shared" si="213"/>
        <v>45809</v>
      </c>
      <c r="B6682" t="s">
        <v>914</v>
      </c>
      <c r="C6682" t="s">
        <v>266</v>
      </c>
      <c r="E6682" t="s">
        <v>302</v>
      </c>
      <c r="F6682" t="s">
        <v>303</v>
      </c>
      <c r="G6682" t="s">
        <v>137</v>
      </c>
      <c r="H6682">
        <v>7</v>
      </c>
      <c r="I6682" s="68" t="str">
        <f>VLOOKUP(E6682,Refs!$P$2:$R$29,3,FALSE)</f>
        <v>Y61</v>
      </c>
      <c r="J6682" s="68" t="str">
        <f>VLOOKUP(E6682,Refs!$P$2:$S$29,4,FALSE)</f>
        <v>East of England</v>
      </c>
      <c r="K6682" s="28">
        <f t="shared" si="212"/>
        <v>7</v>
      </c>
    </row>
    <row r="6683" spans="1:11" x14ac:dyDescent="0.35">
      <c r="A6683" s="69">
        <f t="shared" si="213"/>
        <v>45809</v>
      </c>
      <c r="B6683" t="s">
        <v>914</v>
      </c>
      <c r="C6683" t="s">
        <v>266</v>
      </c>
      <c r="E6683" t="s">
        <v>302</v>
      </c>
      <c r="F6683" t="s">
        <v>303</v>
      </c>
      <c r="G6683" t="s">
        <v>138</v>
      </c>
      <c r="H6683">
        <v>7</v>
      </c>
      <c r="I6683" s="68" t="str">
        <f>VLOOKUP(E6683,Refs!$P$2:$R$29,3,FALSE)</f>
        <v>Y61</v>
      </c>
      <c r="J6683" s="68" t="str">
        <f>VLOOKUP(E6683,Refs!$P$2:$S$29,4,FALSE)</f>
        <v>East of England</v>
      </c>
      <c r="K6683" s="28">
        <f t="shared" si="212"/>
        <v>7</v>
      </c>
    </row>
    <row r="6684" spans="1:11" x14ac:dyDescent="0.35">
      <c r="A6684" s="69">
        <f t="shared" si="213"/>
        <v>45809</v>
      </c>
      <c r="B6684" t="s">
        <v>914</v>
      </c>
      <c r="C6684" t="s">
        <v>266</v>
      </c>
      <c r="E6684" t="s">
        <v>302</v>
      </c>
      <c r="F6684" t="s">
        <v>303</v>
      </c>
      <c r="G6684" t="s">
        <v>139</v>
      </c>
      <c r="H6684">
        <v>181</v>
      </c>
      <c r="I6684" s="68" t="str">
        <f>VLOOKUP(E6684,Refs!$P$2:$R$29,3,FALSE)</f>
        <v>Y61</v>
      </c>
      <c r="J6684" s="68" t="str">
        <f>VLOOKUP(E6684,Refs!$P$2:$S$29,4,FALSE)</f>
        <v>East of England</v>
      </c>
      <c r="K6684" s="28">
        <f t="shared" si="212"/>
        <v>181</v>
      </c>
    </row>
    <row r="6685" spans="1:11" x14ac:dyDescent="0.35">
      <c r="A6685" s="69">
        <f t="shared" si="213"/>
        <v>45809</v>
      </c>
      <c r="B6685" t="s">
        <v>914</v>
      </c>
      <c r="C6685" t="s">
        <v>266</v>
      </c>
      <c r="E6685" t="s">
        <v>302</v>
      </c>
      <c r="F6685" t="s">
        <v>303</v>
      </c>
      <c r="G6685" t="s">
        <v>140</v>
      </c>
      <c r="H6685">
        <v>180</v>
      </c>
      <c r="I6685" s="68" t="str">
        <f>VLOOKUP(E6685,Refs!$P$2:$R$29,3,FALSE)</f>
        <v>Y61</v>
      </c>
      <c r="J6685" s="68" t="str">
        <f>VLOOKUP(E6685,Refs!$P$2:$S$29,4,FALSE)</f>
        <v>East of England</v>
      </c>
      <c r="K6685" s="28">
        <f t="shared" si="212"/>
        <v>180</v>
      </c>
    </row>
    <row r="6686" spans="1:11" x14ac:dyDescent="0.35">
      <c r="A6686" s="69">
        <f t="shared" si="213"/>
        <v>45809</v>
      </c>
      <c r="B6686" t="s">
        <v>914</v>
      </c>
      <c r="C6686" t="s">
        <v>266</v>
      </c>
      <c r="E6686" t="s">
        <v>302</v>
      </c>
      <c r="F6686" t="s">
        <v>303</v>
      </c>
      <c r="G6686" t="s">
        <v>728</v>
      </c>
      <c r="H6686">
        <v>222</v>
      </c>
      <c r="I6686" s="68" t="str">
        <f>VLOOKUP(E6686,Refs!$P$2:$R$29,3,FALSE)</f>
        <v>Y61</v>
      </c>
      <c r="J6686" s="68" t="str">
        <f>VLOOKUP(E6686,Refs!$P$2:$S$29,4,FALSE)</f>
        <v>East of England</v>
      </c>
      <c r="K6686" s="28">
        <f t="shared" si="212"/>
        <v>222</v>
      </c>
    </row>
    <row r="6687" spans="1:11" x14ac:dyDescent="0.35">
      <c r="A6687" s="69">
        <f t="shared" si="213"/>
        <v>45809</v>
      </c>
      <c r="B6687" t="s">
        <v>914</v>
      </c>
      <c r="C6687" t="s">
        <v>266</v>
      </c>
      <c r="E6687" t="s">
        <v>302</v>
      </c>
      <c r="F6687" t="s">
        <v>303</v>
      </c>
      <c r="G6687" t="s">
        <v>727</v>
      </c>
      <c r="H6687">
        <v>50</v>
      </c>
      <c r="I6687" s="68" t="str">
        <f>VLOOKUP(E6687,Refs!$P$2:$R$29,3,FALSE)</f>
        <v>Y61</v>
      </c>
      <c r="J6687" s="68" t="str">
        <f>VLOOKUP(E6687,Refs!$P$2:$S$29,4,FALSE)</f>
        <v>East of England</v>
      </c>
      <c r="K6687" s="28">
        <f t="shared" si="212"/>
        <v>50</v>
      </c>
    </row>
    <row r="6688" spans="1:11" x14ac:dyDescent="0.35">
      <c r="A6688" s="69">
        <f t="shared" si="213"/>
        <v>45809</v>
      </c>
      <c r="B6688" t="s">
        <v>914</v>
      </c>
      <c r="C6688" t="s">
        <v>266</v>
      </c>
      <c r="E6688" t="s">
        <v>302</v>
      </c>
      <c r="F6688" t="s">
        <v>303</v>
      </c>
      <c r="G6688" t="s">
        <v>730</v>
      </c>
      <c r="H6688">
        <v>600</v>
      </c>
      <c r="I6688" s="68" t="str">
        <f>VLOOKUP(E6688,Refs!$P$2:$R$29,3,FALSE)</f>
        <v>Y61</v>
      </c>
      <c r="J6688" s="68" t="str">
        <f>VLOOKUP(E6688,Refs!$P$2:$S$29,4,FALSE)</f>
        <v>East of England</v>
      </c>
      <c r="K6688" s="28">
        <f t="shared" si="212"/>
        <v>600</v>
      </c>
    </row>
    <row r="6689" spans="1:11" x14ac:dyDescent="0.35">
      <c r="A6689" s="69">
        <f t="shared" si="213"/>
        <v>45809</v>
      </c>
      <c r="B6689" t="s">
        <v>914</v>
      </c>
      <c r="C6689" t="s">
        <v>266</v>
      </c>
      <c r="E6689" t="s">
        <v>302</v>
      </c>
      <c r="F6689" t="s">
        <v>303</v>
      </c>
      <c r="G6689" t="s">
        <v>729</v>
      </c>
      <c r="H6689">
        <v>346</v>
      </c>
      <c r="I6689" s="68" t="str">
        <f>VLOOKUP(E6689,Refs!$P$2:$R$29,3,FALSE)</f>
        <v>Y61</v>
      </c>
      <c r="J6689" s="68" t="str">
        <f>VLOOKUP(E6689,Refs!$P$2:$S$29,4,FALSE)</f>
        <v>East of England</v>
      </c>
      <c r="K6689" s="28">
        <f t="shared" si="212"/>
        <v>346</v>
      </c>
    </row>
    <row r="6690" spans="1:11" x14ac:dyDescent="0.35">
      <c r="A6690" s="69">
        <f t="shared" si="213"/>
        <v>45809</v>
      </c>
      <c r="B6690" t="s">
        <v>914</v>
      </c>
      <c r="C6690" t="s">
        <v>266</v>
      </c>
      <c r="E6690" t="s">
        <v>304</v>
      </c>
      <c r="F6690" t="s">
        <v>305</v>
      </c>
      <c r="G6690" t="s">
        <v>10</v>
      </c>
      <c r="H6690">
        <v>22570</v>
      </c>
      <c r="I6690" s="68" t="str">
        <f>VLOOKUP(E6690,Refs!$P$2:$R$29,3,FALSE)</f>
        <v>Y61</v>
      </c>
      <c r="J6690" s="68" t="str">
        <f>VLOOKUP(E6690,Refs!$P$2:$S$29,4,FALSE)</f>
        <v>East of England</v>
      </c>
      <c r="K6690" s="28">
        <f t="shared" si="212"/>
        <v>22570</v>
      </c>
    </row>
    <row r="6691" spans="1:11" x14ac:dyDescent="0.35">
      <c r="A6691" s="69">
        <f t="shared" si="213"/>
        <v>45809</v>
      </c>
      <c r="B6691" t="s">
        <v>914</v>
      </c>
      <c r="C6691" t="s">
        <v>266</v>
      </c>
      <c r="E6691" t="s">
        <v>304</v>
      </c>
      <c r="F6691" t="s">
        <v>305</v>
      </c>
      <c r="G6691" t="s">
        <v>69</v>
      </c>
      <c r="H6691">
        <v>22541</v>
      </c>
      <c r="I6691" s="68" t="str">
        <f>VLOOKUP(E6691,Refs!$P$2:$R$29,3,FALSE)</f>
        <v>Y61</v>
      </c>
      <c r="J6691" s="68" t="str">
        <f>VLOOKUP(E6691,Refs!$P$2:$S$29,4,FALSE)</f>
        <v>East of England</v>
      </c>
      <c r="K6691" s="28">
        <f t="shared" si="212"/>
        <v>22541</v>
      </c>
    </row>
    <row r="6692" spans="1:11" x14ac:dyDescent="0.35">
      <c r="A6692" s="69">
        <f t="shared" si="213"/>
        <v>45809</v>
      </c>
      <c r="B6692" t="s">
        <v>914</v>
      </c>
      <c r="C6692" t="s">
        <v>266</v>
      </c>
      <c r="E6692" t="s">
        <v>304</v>
      </c>
      <c r="F6692" t="s">
        <v>305</v>
      </c>
      <c r="G6692" t="s">
        <v>20</v>
      </c>
      <c r="H6692">
        <v>20332</v>
      </c>
      <c r="I6692" s="68" t="str">
        <f>VLOOKUP(E6692,Refs!$P$2:$R$29,3,FALSE)</f>
        <v>Y61</v>
      </c>
      <c r="J6692" s="68" t="str">
        <f>VLOOKUP(E6692,Refs!$P$2:$S$29,4,FALSE)</f>
        <v>East of England</v>
      </c>
      <c r="K6692" s="28">
        <f t="shared" si="212"/>
        <v>20332</v>
      </c>
    </row>
    <row r="6693" spans="1:11" x14ac:dyDescent="0.35">
      <c r="A6693" s="69">
        <f t="shared" si="213"/>
        <v>45809</v>
      </c>
      <c r="B6693" t="s">
        <v>914</v>
      </c>
      <c r="C6693" t="s">
        <v>266</v>
      </c>
      <c r="E6693" t="s">
        <v>304</v>
      </c>
      <c r="F6693" t="s">
        <v>305</v>
      </c>
      <c r="G6693" t="s">
        <v>23</v>
      </c>
      <c r="H6693">
        <v>15551</v>
      </c>
      <c r="I6693" s="68" t="str">
        <f>VLOOKUP(E6693,Refs!$P$2:$R$29,3,FALSE)</f>
        <v>Y61</v>
      </c>
      <c r="J6693" s="68" t="str">
        <f>VLOOKUP(E6693,Refs!$P$2:$S$29,4,FALSE)</f>
        <v>East of England</v>
      </c>
      <c r="K6693" s="28">
        <f t="shared" si="212"/>
        <v>15551</v>
      </c>
    </row>
    <row r="6694" spans="1:11" x14ac:dyDescent="0.35">
      <c r="A6694" s="69">
        <f t="shared" si="213"/>
        <v>45809</v>
      </c>
      <c r="B6694" t="s">
        <v>914</v>
      </c>
      <c r="C6694" t="s">
        <v>266</v>
      </c>
      <c r="E6694" t="s">
        <v>304</v>
      </c>
      <c r="F6694" t="s">
        <v>305</v>
      </c>
      <c r="G6694" t="s">
        <v>19</v>
      </c>
      <c r="H6694">
        <v>809</v>
      </c>
      <c r="I6694" s="68" t="str">
        <f>VLOOKUP(E6694,Refs!$P$2:$R$29,3,FALSE)</f>
        <v>Y61</v>
      </c>
      <c r="J6694" s="68" t="str">
        <f>VLOOKUP(E6694,Refs!$P$2:$S$29,4,FALSE)</f>
        <v>East of England</v>
      </c>
      <c r="K6694" s="28">
        <f t="shared" si="212"/>
        <v>809</v>
      </c>
    </row>
    <row r="6695" spans="1:11" x14ac:dyDescent="0.35">
      <c r="A6695" s="69">
        <f t="shared" si="213"/>
        <v>45809</v>
      </c>
      <c r="B6695" t="s">
        <v>914</v>
      </c>
      <c r="C6695" t="s">
        <v>266</v>
      </c>
      <c r="E6695" t="s">
        <v>304</v>
      </c>
      <c r="F6695" t="s">
        <v>305</v>
      </c>
      <c r="G6695" t="s">
        <v>21</v>
      </c>
      <c r="H6695">
        <v>1218202</v>
      </c>
      <c r="I6695" s="68" t="str">
        <f>VLOOKUP(E6695,Refs!$P$2:$R$29,3,FALSE)</f>
        <v>Y61</v>
      </c>
      <c r="J6695" s="68" t="str">
        <f>VLOOKUP(E6695,Refs!$P$2:$S$29,4,FALSE)</f>
        <v>East of England</v>
      </c>
      <c r="K6695" s="28">
        <f t="shared" si="212"/>
        <v>1218202</v>
      </c>
    </row>
    <row r="6696" spans="1:11" x14ac:dyDescent="0.35">
      <c r="A6696" s="69">
        <f t="shared" si="213"/>
        <v>45809</v>
      </c>
      <c r="B6696" t="s">
        <v>914</v>
      </c>
      <c r="C6696" t="s">
        <v>266</v>
      </c>
      <c r="E6696" t="s">
        <v>304</v>
      </c>
      <c r="F6696" t="s">
        <v>305</v>
      </c>
      <c r="G6696" t="s">
        <v>70</v>
      </c>
      <c r="H6696">
        <v>327</v>
      </c>
      <c r="I6696" s="68" t="str">
        <f>VLOOKUP(E6696,Refs!$P$2:$R$29,3,FALSE)</f>
        <v>Y61</v>
      </c>
      <c r="J6696" s="68" t="str">
        <f>VLOOKUP(E6696,Refs!$P$2:$S$29,4,FALSE)</f>
        <v>East of England</v>
      </c>
      <c r="K6696" s="28">
        <f t="shared" si="212"/>
        <v>327</v>
      </c>
    </row>
    <row r="6697" spans="1:11" x14ac:dyDescent="0.35">
      <c r="A6697" s="69">
        <f t="shared" si="213"/>
        <v>45809</v>
      </c>
      <c r="B6697" t="s">
        <v>914</v>
      </c>
      <c r="C6697" t="s">
        <v>266</v>
      </c>
      <c r="E6697" t="s">
        <v>304</v>
      </c>
      <c r="F6697" t="s">
        <v>305</v>
      </c>
      <c r="G6697" t="s">
        <v>71</v>
      </c>
      <c r="H6697">
        <v>718</v>
      </c>
      <c r="I6697" s="68" t="str">
        <f>VLOOKUP(E6697,Refs!$P$2:$R$29,3,FALSE)</f>
        <v>Y61</v>
      </c>
      <c r="J6697" s="68" t="str">
        <f>VLOOKUP(E6697,Refs!$P$2:$S$29,4,FALSE)</f>
        <v>East of England</v>
      </c>
      <c r="K6697" s="28">
        <f t="shared" si="212"/>
        <v>718</v>
      </c>
    </row>
    <row r="6698" spans="1:11" x14ac:dyDescent="0.35">
      <c r="A6698" s="69">
        <f t="shared" si="213"/>
        <v>45809</v>
      </c>
      <c r="B6698" t="s">
        <v>914</v>
      </c>
      <c r="C6698" t="s">
        <v>266</v>
      </c>
      <c r="E6698" t="s">
        <v>304</v>
      </c>
      <c r="F6698" t="s">
        <v>305</v>
      </c>
      <c r="G6698" t="s">
        <v>72</v>
      </c>
      <c r="H6698">
        <v>112838</v>
      </c>
      <c r="I6698" s="68" t="str">
        <f>VLOOKUP(E6698,Refs!$P$2:$R$29,3,FALSE)</f>
        <v>Y61</v>
      </c>
      <c r="J6698" s="68" t="str">
        <f>VLOOKUP(E6698,Refs!$P$2:$S$29,4,FALSE)</f>
        <v>East of England</v>
      </c>
      <c r="K6698" s="28">
        <f t="shared" si="212"/>
        <v>112838</v>
      </c>
    </row>
    <row r="6699" spans="1:11" x14ac:dyDescent="0.35">
      <c r="A6699" s="69">
        <f t="shared" si="213"/>
        <v>45809</v>
      </c>
      <c r="B6699" t="s">
        <v>914</v>
      </c>
      <c r="C6699" t="s">
        <v>266</v>
      </c>
      <c r="E6699" t="s">
        <v>304</v>
      </c>
      <c r="F6699" t="s">
        <v>305</v>
      </c>
      <c r="G6699" t="s">
        <v>73</v>
      </c>
      <c r="H6699">
        <v>7685</v>
      </c>
      <c r="I6699" s="68" t="str">
        <f>VLOOKUP(E6699,Refs!$P$2:$R$29,3,FALSE)</f>
        <v>Y61</v>
      </c>
      <c r="J6699" s="68" t="str">
        <f>VLOOKUP(E6699,Refs!$P$2:$S$29,4,FALSE)</f>
        <v>East of England</v>
      </c>
      <c r="K6699" s="28">
        <f t="shared" si="212"/>
        <v>7685</v>
      </c>
    </row>
    <row r="6700" spans="1:11" x14ac:dyDescent="0.35">
      <c r="A6700" s="69">
        <f t="shared" si="213"/>
        <v>45809</v>
      </c>
      <c r="B6700" t="s">
        <v>914</v>
      </c>
      <c r="C6700" t="s">
        <v>266</v>
      </c>
      <c r="E6700" t="s">
        <v>304</v>
      </c>
      <c r="F6700" t="s">
        <v>305</v>
      </c>
      <c r="G6700" t="s">
        <v>74</v>
      </c>
      <c r="H6700">
        <v>114421082</v>
      </c>
      <c r="I6700" s="68" t="str">
        <f>VLOOKUP(E6700,Refs!$P$2:$R$29,3,FALSE)</f>
        <v>Y61</v>
      </c>
      <c r="J6700" s="68" t="str">
        <f>VLOOKUP(E6700,Refs!$P$2:$S$29,4,FALSE)</f>
        <v>East of England</v>
      </c>
      <c r="K6700" s="28">
        <f t="shared" si="212"/>
        <v>114421082</v>
      </c>
    </row>
    <row r="6701" spans="1:11" x14ac:dyDescent="0.35">
      <c r="A6701" s="69">
        <f t="shared" si="213"/>
        <v>45809</v>
      </c>
      <c r="B6701" t="s">
        <v>914</v>
      </c>
      <c r="C6701" t="s">
        <v>266</v>
      </c>
      <c r="E6701" t="s">
        <v>304</v>
      </c>
      <c r="F6701" t="s">
        <v>305</v>
      </c>
      <c r="G6701" t="s">
        <v>26</v>
      </c>
      <c r="H6701">
        <v>18386</v>
      </c>
      <c r="I6701" s="68" t="str">
        <f>VLOOKUP(E6701,Refs!$P$2:$R$29,3,FALSE)</f>
        <v>Y61</v>
      </c>
      <c r="J6701" s="68" t="str">
        <f>VLOOKUP(E6701,Refs!$P$2:$S$29,4,FALSE)</f>
        <v>East of England</v>
      </c>
      <c r="K6701" s="28">
        <f t="shared" si="212"/>
        <v>18386</v>
      </c>
    </row>
    <row r="6702" spans="1:11" x14ac:dyDescent="0.35">
      <c r="A6702" s="69">
        <f t="shared" si="213"/>
        <v>45809</v>
      </c>
      <c r="B6702" t="s">
        <v>914</v>
      </c>
      <c r="C6702" t="s">
        <v>266</v>
      </c>
      <c r="E6702" t="s">
        <v>304</v>
      </c>
      <c r="F6702" t="s">
        <v>305</v>
      </c>
      <c r="G6702" t="s">
        <v>75</v>
      </c>
      <c r="H6702">
        <v>252</v>
      </c>
      <c r="I6702" s="68" t="str">
        <f>VLOOKUP(E6702,Refs!$P$2:$R$29,3,FALSE)</f>
        <v>Y61</v>
      </c>
      <c r="J6702" s="68" t="str">
        <f>VLOOKUP(E6702,Refs!$P$2:$S$29,4,FALSE)</f>
        <v>East of England</v>
      </c>
      <c r="K6702" s="28">
        <f t="shared" si="212"/>
        <v>252</v>
      </c>
    </row>
    <row r="6703" spans="1:11" x14ac:dyDescent="0.35">
      <c r="A6703" s="69">
        <f t="shared" si="213"/>
        <v>45809</v>
      </c>
      <c r="B6703" t="s">
        <v>914</v>
      </c>
      <c r="C6703" t="s">
        <v>266</v>
      </c>
      <c r="E6703" t="s">
        <v>304</v>
      </c>
      <c r="F6703" t="s">
        <v>305</v>
      </c>
      <c r="G6703" t="s">
        <v>76</v>
      </c>
      <c r="H6703">
        <v>9687</v>
      </c>
      <c r="I6703" s="68" t="str">
        <f>VLOOKUP(E6703,Refs!$P$2:$R$29,3,FALSE)</f>
        <v>Y61</v>
      </c>
      <c r="J6703" s="68" t="str">
        <f>VLOOKUP(E6703,Refs!$P$2:$S$29,4,FALSE)</f>
        <v>East of England</v>
      </c>
      <c r="K6703" s="28">
        <f t="shared" si="212"/>
        <v>9687</v>
      </c>
    </row>
    <row r="6704" spans="1:11" x14ac:dyDescent="0.35">
      <c r="A6704" s="69">
        <f t="shared" si="213"/>
        <v>45809</v>
      </c>
      <c r="B6704" t="s">
        <v>914</v>
      </c>
      <c r="C6704" t="s">
        <v>266</v>
      </c>
      <c r="E6704" t="s">
        <v>304</v>
      </c>
      <c r="F6704" t="s">
        <v>305</v>
      </c>
      <c r="G6704" t="s">
        <v>77</v>
      </c>
      <c r="H6704">
        <v>3228</v>
      </c>
      <c r="I6704" s="68" t="str">
        <f>VLOOKUP(E6704,Refs!$P$2:$R$29,3,FALSE)</f>
        <v>Y61</v>
      </c>
      <c r="J6704" s="68" t="str">
        <f>VLOOKUP(E6704,Refs!$P$2:$S$29,4,FALSE)</f>
        <v>East of England</v>
      </c>
      <c r="K6704" s="28">
        <f t="shared" si="212"/>
        <v>3228</v>
      </c>
    </row>
    <row r="6705" spans="1:11" x14ac:dyDescent="0.35">
      <c r="A6705" s="69">
        <f t="shared" si="213"/>
        <v>45809</v>
      </c>
      <c r="B6705" t="s">
        <v>914</v>
      </c>
      <c r="C6705" t="s">
        <v>266</v>
      </c>
      <c r="E6705" t="s">
        <v>304</v>
      </c>
      <c r="F6705" t="s">
        <v>305</v>
      </c>
      <c r="G6705" t="s">
        <v>78</v>
      </c>
      <c r="H6705">
        <v>5219</v>
      </c>
      <c r="I6705" s="68" t="str">
        <f>VLOOKUP(E6705,Refs!$P$2:$R$29,3,FALSE)</f>
        <v>Y61</v>
      </c>
      <c r="J6705" s="68" t="str">
        <f>VLOOKUP(E6705,Refs!$P$2:$S$29,4,FALSE)</f>
        <v>East of England</v>
      </c>
      <c r="K6705" s="28">
        <f t="shared" si="212"/>
        <v>5219</v>
      </c>
    </row>
    <row r="6706" spans="1:11" x14ac:dyDescent="0.35">
      <c r="A6706" s="69">
        <f t="shared" si="213"/>
        <v>45809</v>
      </c>
      <c r="B6706" t="s">
        <v>914</v>
      </c>
      <c r="C6706" t="s">
        <v>266</v>
      </c>
      <c r="E6706" t="s">
        <v>304</v>
      </c>
      <c r="F6706" t="s">
        <v>305</v>
      </c>
      <c r="G6706" t="s">
        <v>79</v>
      </c>
      <c r="H6706">
        <v>0</v>
      </c>
      <c r="I6706" s="68" t="str">
        <f>VLOOKUP(E6706,Refs!$P$2:$R$29,3,FALSE)</f>
        <v>Y61</v>
      </c>
      <c r="J6706" s="68" t="str">
        <f>VLOOKUP(E6706,Refs!$P$2:$S$29,4,FALSE)</f>
        <v>East of England</v>
      </c>
      <c r="K6706" s="28" t="str">
        <f t="shared" si="212"/>
        <v/>
      </c>
    </row>
    <row r="6707" spans="1:11" x14ac:dyDescent="0.35">
      <c r="A6707" s="69">
        <f t="shared" si="213"/>
        <v>45809</v>
      </c>
      <c r="B6707" t="s">
        <v>914</v>
      </c>
      <c r="C6707" t="s">
        <v>266</v>
      </c>
      <c r="E6707" t="s">
        <v>304</v>
      </c>
      <c r="F6707" t="s">
        <v>305</v>
      </c>
      <c r="G6707" t="s">
        <v>25</v>
      </c>
      <c r="H6707">
        <v>8447</v>
      </c>
      <c r="I6707" s="68" t="str">
        <f>VLOOKUP(E6707,Refs!$P$2:$R$29,3,FALSE)</f>
        <v>Y61</v>
      </c>
      <c r="J6707" s="68" t="str">
        <f>VLOOKUP(E6707,Refs!$P$2:$S$29,4,FALSE)</f>
        <v>East of England</v>
      </c>
      <c r="K6707" s="28">
        <f t="shared" si="212"/>
        <v>8447</v>
      </c>
    </row>
    <row r="6708" spans="1:11" x14ac:dyDescent="0.35">
      <c r="A6708" s="69">
        <f t="shared" si="213"/>
        <v>45809</v>
      </c>
      <c r="B6708" t="s">
        <v>914</v>
      </c>
      <c r="C6708" t="s">
        <v>266</v>
      </c>
      <c r="E6708" t="s">
        <v>304</v>
      </c>
      <c r="F6708" t="s">
        <v>305</v>
      </c>
      <c r="G6708" t="s">
        <v>80</v>
      </c>
      <c r="H6708">
        <v>0</v>
      </c>
      <c r="I6708" s="68" t="str">
        <f>VLOOKUP(E6708,Refs!$P$2:$R$29,3,FALSE)</f>
        <v>Y61</v>
      </c>
      <c r="J6708" s="68" t="str">
        <f>VLOOKUP(E6708,Refs!$P$2:$S$29,4,FALSE)</f>
        <v>East of England</v>
      </c>
      <c r="K6708" s="28" t="str">
        <f t="shared" si="212"/>
        <v/>
      </c>
    </row>
    <row r="6709" spans="1:11" x14ac:dyDescent="0.35">
      <c r="A6709" s="69">
        <f t="shared" si="213"/>
        <v>45809</v>
      </c>
      <c r="B6709" t="s">
        <v>914</v>
      </c>
      <c r="C6709" t="s">
        <v>266</v>
      </c>
      <c r="E6709" t="s">
        <v>304</v>
      </c>
      <c r="F6709" t="s">
        <v>305</v>
      </c>
      <c r="G6709" t="s">
        <v>81</v>
      </c>
      <c r="H6709">
        <v>4861</v>
      </c>
      <c r="I6709" s="68" t="str">
        <f>VLOOKUP(E6709,Refs!$P$2:$R$29,3,FALSE)</f>
        <v>Y61</v>
      </c>
      <c r="J6709" s="68" t="str">
        <f>VLOOKUP(E6709,Refs!$P$2:$S$29,4,FALSE)</f>
        <v>East of England</v>
      </c>
      <c r="K6709" s="28">
        <f t="shared" si="212"/>
        <v>4861</v>
      </c>
    </row>
    <row r="6710" spans="1:11" x14ac:dyDescent="0.35">
      <c r="A6710" s="69">
        <f t="shared" si="213"/>
        <v>45809</v>
      </c>
      <c r="B6710" t="s">
        <v>914</v>
      </c>
      <c r="C6710" t="s">
        <v>266</v>
      </c>
      <c r="E6710" t="s">
        <v>304</v>
      </c>
      <c r="F6710" t="s">
        <v>305</v>
      </c>
      <c r="G6710" t="s">
        <v>82</v>
      </c>
      <c r="H6710">
        <v>577</v>
      </c>
      <c r="I6710" s="68" t="str">
        <f>VLOOKUP(E6710,Refs!$P$2:$R$29,3,FALSE)</f>
        <v>Y61</v>
      </c>
      <c r="J6710" s="68" t="str">
        <f>VLOOKUP(E6710,Refs!$P$2:$S$29,4,FALSE)</f>
        <v>East of England</v>
      </c>
      <c r="K6710" s="28">
        <f t="shared" si="212"/>
        <v>577</v>
      </c>
    </row>
    <row r="6711" spans="1:11" x14ac:dyDescent="0.35">
      <c r="A6711" s="69">
        <f t="shared" si="213"/>
        <v>45809</v>
      </c>
      <c r="B6711" t="s">
        <v>914</v>
      </c>
      <c r="C6711" t="s">
        <v>266</v>
      </c>
      <c r="E6711" t="s">
        <v>304</v>
      </c>
      <c r="F6711" t="s">
        <v>305</v>
      </c>
      <c r="G6711" t="s">
        <v>83</v>
      </c>
      <c r="H6711">
        <v>15643</v>
      </c>
      <c r="I6711" s="68" t="str">
        <f>VLOOKUP(E6711,Refs!$P$2:$R$29,3,FALSE)</f>
        <v>Y61</v>
      </c>
      <c r="J6711" s="68" t="str">
        <f>VLOOKUP(E6711,Refs!$P$2:$S$29,4,FALSE)</f>
        <v>East of England</v>
      </c>
      <c r="K6711" s="28">
        <f t="shared" si="212"/>
        <v>15643</v>
      </c>
    </row>
    <row r="6712" spans="1:11" x14ac:dyDescent="0.35">
      <c r="A6712" s="69">
        <f t="shared" si="213"/>
        <v>45809</v>
      </c>
      <c r="B6712" t="s">
        <v>914</v>
      </c>
      <c r="C6712" t="s">
        <v>266</v>
      </c>
      <c r="E6712" t="s">
        <v>304</v>
      </c>
      <c r="F6712" t="s">
        <v>305</v>
      </c>
      <c r="G6712" t="s">
        <v>84</v>
      </c>
      <c r="H6712">
        <v>52080</v>
      </c>
      <c r="I6712" s="68" t="str">
        <f>VLOOKUP(E6712,Refs!$P$2:$R$29,3,FALSE)</f>
        <v>Y61</v>
      </c>
      <c r="J6712" s="68" t="str">
        <f>VLOOKUP(E6712,Refs!$P$2:$S$29,4,FALSE)</f>
        <v>East of England</v>
      </c>
      <c r="K6712" s="28">
        <f t="shared" si="212"/>
        <v>52080</v>
      </c>
    </row>
    <row r="6713" spans="1:11" x14ac:dyDescent="0.35">
      <c r="A6713" s="69">
        <f t="shared" si="213"/>
        <v>45809</v>
      </c>
      <c r="B6713" t="s">
        <v>914</v>
      </c>
      <c r="C6713" t="s">
        <v>266</v>
      </c>
      <c r="E6713" t="s">
        <v>304</v>
      </c>
      <c r="F6713" t="s">
        <v>305</v>
      </c>
      <c r="G6713" t="s">
        <v>85</v>
      </c>
      <c r="H6713">
        <v>2866</v>
      </c>
      <c r="I6713" s="68" t="str">
        <f>VLOOKUP(E6713,Refs!$P$2:$R$29,3,FALSE)</f>
        <v>Y61</v>
      </c>
      <c r="J6713" s="68" t="str">
        <f>VLOOKUP(E6713,Refs!$P$2:$S$29,4,FALSE)</f>
        <v>East of England</v>
      </c>
      <c r="K6713" s="28">
        <f t="shared" si="212"/>
        <v>2866</v>
      </c>
    </row>
    <row r="6714" spans="1:11" x14ac:dyDescent="0.35">
      <c r="A6714" s="69">
        <f t="shared" si="213"/>
        <v>45809</v>
      </c>
      <c r="B6714" t="s">
        <v>914</v>
      </c>
      <c r="C6714" t="s">
        <v>266</v>
      </c>
      <c r="E6714" t="s">
        <v>304</v>
      </c>
      <c r="F6714" t="s">
        <v>305</v>
      </c>
      <c r="G6714" t="s">
        <v>86</v>
      </c>
      <c r="H6714">
        <v>1354</v>
      </c>
      <c r="I6714" s="68" t="str">
        <f>VLOOKUP(E6714,Refs!$P$2:$R$29,3,FALSE)</f>
        <v>Y61</v>
      </c>
      <c r="J6714" s="68" t="str">
        <f>VLOOKUP(E6714,Refs!$P$2:$S$29,4,FALSE)</f>
        <v>East of England</v>
      </c>
      <c r="K6714" s="28">
        <f t="shared" si="212"/>
        <v>1354</v>
      </c>
    </row>
    <row r="6715" spans="1:11" x14ac:dyDescent="0.35">
      <c r="A6715" s="69">
        <f t="shared" si="213"/>
        <v>45809</v>
      </c>
      <c r="B6715" t="s">
        <v>914</v>
      </c>
      <c r="C6715" t="s">
        <v>266</v>
      </c>
      <c r="E6715" t="s">
        <v>304</v>
      </c>
      <c r="F6715" t="s">
        <v>305</v>
      </c>
      <c r="G6715" t="s">
        <v>87</v>
      </c>
      <c r="H6715">
        <v>15897</v>
      </c>
      <c r="I6715" s="68" t="str">
        <f>VLOOKUP(E6715,Refs!$P$2:$R$29,3,FALSE)</f>
        <v>Y61</v>
      </c>
      <c r="J6715" s="68" t="str">
        <f>VLOOKUP(E6715,Refs!$P$2:$S$29,4,FALSE)</f>
        <v>East of England</v>
      </c>
      <c r="K6715" s="28">
        <f t="shared" si="212"/>
        <v>15897</v>
      </c>
    </row>
    <row r="6716" spans="1:11" x14ac:dyDescent="0.35">
      <c r="A6716" s="69">
        <f t="shared" si="213"/>
        <v>45809</v>
      </c>
      <c r="B6716" t="s">
        <v>914</v>
      </c>
      <c r="C6716" t="s">
        <v>266</v>
      </c>
      <c r="E6716" t="s">
        <v>304</v>
      </c>
      <c r="F6716" t="s">
        <v>305</v>
      </c>
      <c r="G6716" t="s">
        <v>88</v>
      </c>
      <c r="H6716">
        <v>52171</v>
      </c>
      <c r="I6716" s="68" t="str">
        <f>VLOOKUP(E6716,Refs!$P$2:$R$29,3,FALSE)</f>
        <v>Y61</v>
      </c>
      <c r="J6716" s="68" t="str">
        <f>VLOOKUP(E6716,Refs!$P$2:$S$29,4,FALSE)</f>
        <v>East of England</v>
      </c>
      <c r="K6716" s="28">
        <f t="shared" si="212"/>
        <v>52171</v>
      </c>
    </row>
    <row r="6717" spans="1:11" x14ac:dyDescent="0.35">
      <c r="A6717" s="69">
        <f t="shared" si="213"/>
        <v>45809</v>
      </c>
      <c r="B6717" t="s">
        <v>914</v>
      </c>
      <c r="C6717" t="s">
        <v>266</v>
      </c>
      <c r="E6717" t="s">
        <v>304</v>
      </c>
      <c r="F6717" t="s">
        <v>305</v>
      </c>
      <c r="G6717" t="s">
        <v>89</v>
      </c>
      <c r="H6717">
        <v>18386</v>
      </c>
      <c r="I6717" s="68" t="str">
        <f>VLOOKUP(E6717,Refs!$P$2:$R$29,3,FALSE)</f>
        <v>Y61</v>
      </c>
      <c r="J6717" s="68" t="str">
        <f>VLOOKUP(E6717,Refs!$P$2:$S$29,4,FALSE)</f>
        <v>East of England</v>
      </c>
      <c r="K6717" s="28">
        <f t="shared" si="212"/>
        <v>18386</v>
      </c>
    </row>
    <row r="6718" spans="1:11" x14ac:dyDescent="0.35">
      <c r="A6718" s="69">
        <f t="shared" si="213"/>
        <v>45809</v>
      </c>
      <c r="B6718" t="s">
        <v>914</v>
      </c>
      <c r="C6718" t="s">
        <v>266</v>
      </c>
      <c r="E6718" t="s">
        <v>304</v>
      </c>
      <c r="F6718" t="s">
        <v>305</v>
      </c>
      <c r="G6718" t="s">
        <v>27</v>
      </c>
      <c r="H6718">
        <v>2298</v>
      </c>
      <c r="I6718" s="68" t="str">
        <f>VLOOKUP(E6718,Refs!$P$2:$R$29,3,FALSE)</f>
        <v>Y61</v>
      </c>
      <c r="J6718" s="68" t="str">
        <f>VLOOKUP(E6718,Refs!$P$2:$S$29,4,FALSE)</f>
        <v>East of England</v>
      </c>
      <c r="K6718" s="28">
        <f t="shared" si="212"/>
        <v>2298</v>
      </c>
    </row>
    <row r="6719" spans="1:11" x14ac:dyDescent="0.35">
      <c r="A6719" s="69">
        <f t="shared" si="213"/>
        <v>45809</v>
      </c>
      <c r="B6719" t="s">
        <v>914</v>
      </c>
      <c r="C6719" t="s">
        <v>266</v>
      </c>
      <c r="E6719" t="s">
        <v>304</v>
      </c>
      <c r="F6719" t="s">
        <v>305</v>
      </c>
      <c r="G6719" t="s">
        <v>29</v>
      </c>
      <c r="H6719">
        <v>2065</v>
      </c>
      <c r="I6719" s="68" t="str">
        <f>VLOOKUP(E6719,Refs!$P$2:$R$29,3,FALSE)</f>
        <v>Y61</v>
      </c>
      <c r="J6719" s="68" t="str">
        <f>VLOOKUP(E6719,Refs!$P$2:$S$29,4,FALSE)</f>
        <v>East of England</v>
      </c>
      <c r="K6719" s="28">
        <f t="shared" si="212"/>
        <v>2065</v>
      </c>
    </row>
    <row r="6720" spans="1:11" x14ac:dyDescent="0.35">
      <c r="A6720" s="69">
        <f t="shared" si="213"/>
        <v>45809</v>
      </c>
      <c r="B6720" t="s">
        <v>914</v>
      </c>
      <c r="C6720" t="s">
        <v>266</v>
      </c>
      <c r="E6720" t="s">
        <v>304</v>
      </c>
      <c r="F6720" t="s">
        <v>305</v>
      </c>
      <c r="G6720" t="s">
        <v>90</v>
      </c>
      <c r="H6720">
        <v>333</v>
      </c>
      <c r="I6720" s="68" t="str">
        <f>VLOOKUP(E6720,Refs!$P$2:$R$29,3,FALSE)</f>
        <v>Y61</v>
      </c>
      <c r="J6720" s="68" t="str">
        <f>VLOOKUP(E6720,Refs!$P$2:$S$29,4,FALSE)</f>
        <v>East of England</v>
      </c>
      <c r="K6720" s="28">
        <f t="shared" si="212"/>
        <v>333</v>
      </c>
    </row>
    <row r="6721" spans="1:11" x14ac:dyDescent="0.35">
      <c r="A6721" s="69">
        <f t="shared" si="213"/>
        <v>45809</v>
      </c>
      <c r="B6721" t="s">
        <v>914</v>
      </c>
      <c r="C6721" t="s">
        <v>266</v>
      </c>
      <c r="E6721" t="s">
        <v>304</v>
      </c>
      <c r="F6721" t="s">
        <v>305</v>
      </c>
      <c r="G6721" t="s">
        <v>91</v>
      </c>
      <c r="H6721">
        <v>3</v>
      </c>
      <c r="I6721" s="68" t="str">
        <f>VLOOKUP(E6721,Refs!$P$2:$R$29,3,FALSE)</f>
        <v>Y61</v>
      </c>
      <c r="J6721" s="68" t="str">
        <f>VLOOKUP(E6721,Refs!$P$2:$S$29,4,FALSE)</f>
        <v>East of England</v>
      </c>
      <c r="K6721" s="28">
        <f t="shared" si="212"/>
        <v>3</v>
      </c>
    </row>
    <row r="6722" spans="1:11" x14ac:dyDescent="0.35">
      <c r="A6722" s="69">
        <f t="shared" si="213"/>
        <v>45809</v>
      </c>
      <c r="B6722" t="s">
        <v>914</v>
      </c>
      <c r="C6722" t="s">
        <v>266</v>
      </c>
      <c r="E6722" t="s">
        <v>304</v>
      </c>
      <c r="F6722" t="s">
        <v>305</v>
      </c>
      <c r="G6722" t="s">
        <v>92</v>
      </c>
      <c r="H6722">
        <v>870</v>
      </c>
      <c r="I6722" s="68" t="str">
        <f>VLOOKUP(E6722,Refs!$P$2:$R$29,3,FALSE)</f>
        <v>Y61</v>
      </c>
      <c r="J6722" s="68" t="str">
        <f>VLOOKUP(E6722,Refs!$P$2:$S$29,4,FALSE)</f>
        <v>East of England</v>
      </c>
      <c r="K6722" s="28">
        <f t="shared" ref="K6722:K6785" si="214">IF(OR(H6722="NULL",H6722=0,H6722=""),"",H6722)</f>
        <v>870</v>
      </c>
    </row>
    <row r="6723" spans="1:11" x14ac:dyDescent="0.35">
      <c r="A6723" s="69">
        <f t="shared" ref="A6723:A6786" si="215">DATEVALUE(RIGHT(B6723,8))</f>
        <v>45809</v>
      </c>
      <c r="B6723" t="s">
        <v>914</v>
      </c>
      <c r="C6723" t="s">
        <v>266</v>
      </c>
      <c r="E6723" t="s">
        <v>304</v>
      </c>
      <c r="F6723" t="s">
        <v>305</v>
      </c>
      <c r="G6723" t="s">
        <v>93</v>
      </c>
      <c r="H6723">
        <v>98</v>
      </c>
      <c r="I6723" s="68" t="str">
        <f>VLOOKUP(E6723,Refs!$P$2:$R$29,3,FALSE)</f>
        <v>Y61</v>
      </c>
      <c r="J6723" s="68" t="str">
        <f>VLOOKUP(E6723,Refs!$P$2:$S$29,4,FALSE)</f>
        <v>East of England</v>
      </c>
      <c r="K6723" s="28">
        <f t="shared" si="214"/>
        <v>98</v>
      </c>
    </row>
    <row r="6724" spans="1:11" x14ac:dyDescent="0.35">
      <c r="A6724" s="69">
        <f t="shared" si="215"/>
        <v>45809</v>
      </c>
      <c r="B6724" t="s">
        <v>914</v>
      </c>
      <c r="C6724" t="s">
        <v>266</v>
      </c>
      <c r="E6724" t="s">
        <v>304</v>
      </c>
      <c r="F6724" t="s">
        <v>305</v>
      </c>
      <c r="G6724" t="s">
        <v>94</v>
      </c>
      <c r="H6724">
        <v>486</v>
      </c>
      <c r="I6724" s="68" t="str">
        <f>VLOOKUP(E6724,Refs!$P$2:$R$29,3,FALSE)</f>
        <v>Y61</v>
      </c>
      <c r="J6724" s="68" t="str">
        <f>VLOOKUP(E6724,Refs!$P$2:$S$29,4,FALSE)</f>
        <v>East of England</v>
      </c>
      <c r="K6724" s="28">
        <f t="shared" si="214"/>
        <v>486</v>
      </c>
    </row>
    <row r="6725" spans="1:11" x14ac:dyDescent="0.35">
      <c r="A6725" s="69">
        <f t="shared" si="215"/>
        <v>45809</v>
      </c>
      <c r="B6725" t="s">
        <v>914</v>
      </c>
      <c r="C6725" t="s">
        <v>266</v>
      </c>
      <c r="E6725" t="s">
        <v>304</v>
      </c>
      <c r="F6725" t="s">
        <v>305</v>
      </c>
      <c r="G6725" t="s">
        <v>95</v>
      </c>
      <c r="H6725">
        <v>145</v>
      </c>
      <c r="I6725" s="68" t="str">
        <f>VLOOKUP(E6725,Refs!$P$2:$R$29,3,FALSE)</f>
        <v>Y61</v>
      </c>
      <c r="J6725" s="68" t="str">
        <f>VLOOKUP(E6725,Refs!$P$2:$S$29,4,FALSE)</f>
        <v>East of England</v>
      </c>
      <c r="K6725" s="28">
        <f t="shared" si="214"/>
        <v>145</v>
      </c>
    </row>
    <row r="6726" spans="1:11" x14ac:dyDescent="0.35">
      <c r="A6726" s="69">
        <f t="shared" si="215"/>
        <v>45809</v>
      </c>
      <c r="B6726" t="s">
        <v>914</v>
      </c>
      <c r="C6726" t="s">
        <v>266</v>
      </c>
      <c r="E6726" t="s">
        <v>304</v>
      </c>
      <c r="F6726" t="s">
        <v>305</v>
      </c>
      <c r="G6726" t="s">
        <v>96</v>
      </c>
      <c r="H6726">
        <v>2811</v>
      </c>
      <c r="I6726" s="68" t="str">
        <f>VLOOKUP(E6726,Refs!$P$2:$R$29,3,FALSE)</f>
        <v>Y61</v>
      </c>
      <c r="J6726" s="68" t="str">
        <f>VLOOKUP(E6726,Refs!$P$2:$S$29,4,FALSE)</f>
        <v>East of England</v>
      </c>
      <c r="K6726" s="28">
        <f t="shared" si="214"/>
        <v>2811</v>
      </c>
    </row>
    <row r="6727" spans="1:11" x14ac:dyDescent="0.35">
      <c r="A6727" s="69">
        <f t="shared" si="215"/>
        <v>45809</v>
      </c>
      <c r="B6727" t="s">
        <v>914</v>
      </c>
      <c r="C6727" t="s">
        <v>266</v>
      </c>
      <c r="E6727" t="s">
        <v>304</v>
      </c>
      <c r="F6727" t="s">
        <v>305</v>
      </c>
      <c r="G6727" t="s">
        <v>31</v>
      </c>
      <c r="H6727">
        <v>2221</v>
      </c>
      <c r="I6727" s="68" t="str">
        <f>VLOOKUP(E6727,Refs!$P$2:$R$29,3,FALSE)</f>
        <v>Y61</v>
      </c>
      <c r="J6727" s="68" t="str">
        <f>VLOOKUP(E6727,Refs!$P$2:$S$29,4,FALSE)</f>
        <v>East of England</v>
      </c>
      <c r="K6727" s="28">
        <f t="shared" si="214"/>
        <v>2221</v>
      </c>
    </row>
    <row r="6728" spans="1:11" x14ac:dyDescent="0.35">
      <c r="A6728" s="69">
        <f t="shared" si="215"/>
        <v>45809</v>
      </c>
      <c r="B6728" t="s">
        <v>914</v>
      </c>
      <c r="C6728" t="s">
        <v>266</v>
      </c>
      <c r="E6728" t="s">
        <v>304</v>
      </c>
      <c r="F6728" t="s">
        <v>305</v>
      </c>
      <c r="G6728" t="s">
        <v>97</v>
      </c>
      <c r="H6728">
        <v>2106</v>
      </c>
      <c r="I6728" s="68" t="str">
        <f>VLOOKUP(E6728,Refs!$P$2:$R$29,3,FALSE)</f>
        <v>Y61</v>
      </c>
      <c r="J6728" s="68" t="str">
        <f>VLOOKUP(E6728,Refs!$P$2:$S$29,4,FALSE)</f>
        <v>East of England</v>
      </c>
      <c r="K6728" s="28">
        <f t="shared" si="214"/>
        <v>2106</v>
      </c>
    </row>
    <row r="6729" spans="1:11" x14ac:dyDescent="0.35">
      <c r="A6729" s="69">
        <f t="shared" si="215"/>
        <v>45809</v>
      </c>
      <c r="B6729" t="s">
        <v>914</v>
      </c>
      <c r="C6729" t="s">
        <v>266</v>
      </c>
      <c r="E6729" t="s">
        <v>304</v>
      </c>
      <c r="F6729" t="s">
        <v>305</v>
      </c>
      <c r="G6729" t="s">
        <v>98</v>
      </c>
      <c r="H6729">
        <v>2228</v>
      </c>
      <c r="I6729" s="68" t="str">
        <f>VLOOKUP(E6729,Refs!$P$2:$R$29,3,FALSE)</f>
        <v>Y61</v>
      </c>
      <c r="J6729" s="68" t="str">
        <f>VLOOKUP(E6729,Refs!$P$2:$S$29,4,FALSE)</f>
        <v>East of England</v>
      </c>
      <c r="K6729" s="28">
        <f t="shared" si="214"/>
        <v>2228</v>
      </c>
    </row>
    <row r="6730" spans="1:11" x14ac:dyDescent="0.35">
      <c r="A6730" s="69">
        <f t="shared" si="215"/>
        <v>45809</v>
      </c>
      <c r="B6730" t="s">
        <v>914</v>
      </c>
      <c r="C6730" t="s">
        <v>266</v>
      </c>
      <c r="E6730" t="s">
        <v>304</v>
      </c>
      <c r="F6730" t="s">
        <v>305</v>
      </c>
      <c r="G6730" t="s">
        <v>99</v>
      </c>
      <c r="H6730">
        <v>1446</v>
      </c>
      <c r="I6730" s="68" t="str">
        <f>VLOOKUP(E6730,Refs!$P$2:$R$29,3,FALSE)</f>
        <v>Y61</v>
      </c>
      <c r="J6730" s="68" t="str">
        <f>VLOOKUP(E6730,Refs!$P$2:$S$29,4,FALSE)</f>
        <v>East of England</v>
      </c>
      <c r="K6730" s="28">
        <f t="shared" si="214"/>
        <v>1446</v>
      </c>
    </row>
    <row r="6731" spans="1:11" x14ac:dyDescent="0.35">
      <c r="A6731" s="69">
        <f t="shared" si="215"/>
        <v>45809</v>
      </c>
      <c r="B6731" t="s">
        <v>914</v>
      </c>
      <c r="C6731" t="s">
        <v>266</v>
      </c>
      <c r="E6731" t="s">
        <v>304</v>
      </c>
      <c r="F6731" t="s">
        <v>305</v>
      </c>
      <c r="G6731" t="s">
        <v>100</v>
      </c>
      <c r="H6731">
        <v>272</v>
      </c>
      <c r="I6731" s="68" t="str">
        <f>VLOOKUP(E6731,Refs!$P$2:$R$29,3,FALSE)</f>
        <v>Y61</v>
      </c>
      <c r="J6731" s="68" t="str">
        <f>VLOOKUP(E6731,Refs!$P$2:$S$29,4,FALSE)</f>
        <v>East of England</v>
      </c>
      <c r="K6731" s="28">
        <f t="shared" si="214"/>
        <v>272</v>
      </c>
    </row>
    <row r="6732" spans="1:11" x14ac:dyDescent="0.35">
      <c r="A6732" s="69">
        <f t="shared" si="215"/>
        <v>45809</v>
      </c>
      <c r="B6732" t="s">
        <v>914</v>
      </c>
      <c r="C6732" t="s">
        <v>266</v>
      </c>
      <c r="E6732" t="s">
        <v>304</v>
      </c>
      <c r="F6732" t="s">
        <v>305</v>
      </c>
      <c r="G6732" t="s">
        <v>101</v>
      </c>
      <c r="H6732">
        <v>133</v>
      </c>
      <c r="I6732" s="68" t="str">
        <f>VLOOKUP(E6732,Refs!$P$2:$R$29,3,FALSE)</f>
        <v>Y61</v>
      </c>
      <c r="J6732" s="68" t="str">
        <f>VLOOKUP(E6732,Refs!$P$2:$S$29,4,FALSE)</f>
        <v>East of England</v>
      </c>
      <c r="K6732" s="28">
        <f t="shared" si="214"/>
        <v>133</v>
      </c>
    </row>
    <row r="6733" spans="1:11" x14ac:dyDescent="0.35">
      <c r="A6733" s="69">
        <f t="shared" si="215"/>
        <v>45809</v>
      </c>
      <c r="B6733" t="s">
        <v>914</v>
      </c>
      <c r="C6733" t="s">
        <v>266</v>
      </c>
      <c r="E6733" t="s">
        <v>304</v>
      </c>
      <c r="F6733" t="s">
        <v>305</v>
      </c>
      <c r="G6733" t="s">
        <v>102</v>
      </c>
      <c r="H6733">
        <v>83</v>
      </c>
      <c r="I6733" s="68" t="str">
        <f>VLOOKUP(E6733,Refs!$P$2:$R$29,3,FALSE)</f>
        <v>Y61</v>
      </c>
      <c r="J6733" s="68" t="str">
        <f>VLOOKUP(E6733,Refs!$P$2:$S$29,4,FALSE)</f>
        <v>East of England</v>
      </c>
      <c r="K6733" s="28">
        <f t="shared" si="214"/>
        <v>83</v>
      </c>
    </row>
    <row r="6734" spans="1:11" x14ac:dyDescent="0.35">
      <c r="A6734" s="69">
        <f t="shared" si="215"/>
        <v>45809</v>
      </c>
      <c r="B6734" t="s">
        <v>914</v>
      </c>
      <c r="C6734" t="s">
        <v>266</v>
      </c>
      <c r="E6734" t="s">
        <v>304</v>
      </c>
      <c r="F6734" t="s">
        <v>305</v>
      </c>
      <c r="G6734" t="s">
        <v>103</v>
      </c>
      <c r="H6734">
        <v>1315</v>
      </c>
      <c r="I6734" s="68" t="str">
        <f>VLOOKUP(E6734,Refs!$P$2:$R$29,3,FALSE)</f>
        <v>Y61</v>
      </c>
      <c r="J6734" s="68" t="str">
        <f>VLOOKUP(E6734,Refs!$P$2:$S$29,4,FALSE)</f>
        <v>East of England</v>
      </c>
      <c r="K6734" s="28">
        <f t="shared" si="214"/>
        <v>1315</v>
      </c>
    </row>
    <row r="6735" spans="1:11" x14ac:dyDescent="0.35">
      <c r="A6735" s="69">
        <f t="shared" si="215"/>
        <v>45809</v>
      </c>
      <c r="B6735" t="s">
        <v>914</v>
      </c>
      <c r="C6735" t="s">
        <v>266</v>
      </c>
      <c r="E6735" t="s">
        <v>304</v>
      </c>
      <c r="F6735" t="s">
        <v>305</v>
      </c>
      <c r="G6735" t="s">
        <v>104</v>
      </c>
      <c r="H6735">
        <v>16045832</v>
      </c>
      <c r="I6735" s="68" t="str">
        <f>VLOOKUP(E6735,Refs!$P$2:$R$29,3,FALSE)</f>
        <v>Y61</v>
      </c>
      <c r="J6735" s="68" t="str">
        <f>VLOOKUP(E6735,Refs!$P$2:$S$29,4,FALSE)</f>
        <v>East of England</v>
      </c>
      <c r="K6735" s="28">
        <f t="shared" si="214"/>
        <v>16045832</v>
      </c>
    </row>
    <row r="6736" spans="1:11" x14ac:dyDescent="0.35">
      <c r="A6736" s="69">
        <f t="shared" si="215"/>
        <v>45809</v>
      </c>
      <c r="B6736" t="s">
        <v>914</v>
      </c>
      <c r="C6736" t="s">
        <v>266</v>
      </c>
      <c r="E6736" t="s">
        <v>304</v>
      </c>
      <c r="F6736" t="s">
        <v>305</v>
      </c>
      <c r="G6736" t="s">
        <v>105</v>
      </c>
      <c r="H6736">
        <v>1947</v>
      </c>
      <c r="I6736" s="68" t="str">
        <f>VLOOKUP(E6736,Refs!$P$2:$R$29,3,FALSE)</f>
        <v>Y61</v>
      </c>
      <c r="J6736" s="68" t="str">
        <f>VLOOKUP(E6736,Refs!$P$2:$S$29,4,FALSE)</f>
        <v>East of England</v>
      </c>
      <c r="K6736" s="28">
        <f t="shared" si="214"/>
        <v>1947</v>
      </c>
    </row>
    <row r="6737" spans="1:11" x14ac:dyDescent="0.35">
      <c r="A6737" s="69">
        <f t="shared" si="215"/>
        <v>45809</v>
      </c>
      <c r="B6737" t="s">
        <v>914</v>
      </c>
      <c r="C6737" t="s">
        <v>266</v>
      </c>
      <c r="E6737" t="s">
        <v>304</v>
      </c>
      <c r="F6737" t="s">
        <v>305</v>
      </c>
      <c r="G6737" t="s">
        <v>106</v>
      </c>
      <c r="H6737">
        <v>1542</v>
      </c>
      <c r="I6737" s="68" t="str">
        <f>VLOOKUP(E6737,Refs!$P$2:$R$29,3,FALSE)</f>
        <v>Y61</v>
      </c>
      <c r="J6737" s="68" t="str">
        <f>VLOOKUP(E6737,Refs!$P$2:$S$29,4,FALSE)</f>
        <v>East of England</v>
      </c>
      <c r="K6737" s="28">
        <f t="shared" si="214"/>
        <v>1542</v>
      </c>
    </row>
    <row r="6738" spans="1:11" x14ac:dyDescent="0.35">
      <c r="A6738" s="69">
        <f t="shared" si="215"/>
        <v>45809</v>
      </c>
      <c r="B6738" t="s">
        <v>914</v>
      </c>
      <c r="C6738" t="s">
        <v>266</v>
      </c>
      <c r="E6738" t="s">
        <v>304</v>
      </c>
      <c r="F6738" t="s">
        <v>305</v>
      </c>
      <c r="G6738" t="s">
        <v>107</v>
      </c>
      <c r="H6738">
        <v>72</v>
      </c>
      <c r="I6738" s="68" t="str">
        <f>VLOOKUP(E6738,Refs!$P$2:$R$29,3,FALSE)</f>
        <v>Y61</v>
      </c>
      <c r="J6738" s="68" t="str">
        <f>VLOOKUP(E6738,Refs!$P$2:$S$29,4,FALSE)</f>
        <v>East of England</v>
      </c>
      <c r="K6738" s="28">
        <f t="shared" si="214"/>
        <v>72</v>
      </c>
    </row>
    <row r="6739" spans="1:11" x14ac:dyDescent="0.35">
      <c r="A6739" s="69">
        <f t="shared" si="215"/>
        <v>45809</v>
      </c>
      <c r="B6739" t="s">
        <v>914</v>
      </c>
      <c r="C6739" t="s">
        <v>266</v>
      </c>
      <c r="E6739" t="s">
        <v>304</v>
      </c>
      <c r="F6739" t="s">
        <v>305</v>
      </c>
      <c r="G6739" t="s">
        <v>108</v>
      </c>
      <c r="H6739">
        <v>1107</v>
      </c>
      <c r="I6739" s="68" t="str">
        <f>VLOOKUP(E6739,Refs!$P$2:$R$29,3,FALSE)</f>
        <v>Y61</v>
      </c>
      <c r="J6739" s="68" t="str">
        <f>VLOOKUP(E6739,Refs!$P$2:$S$29,4,FALSE)</f>
        <v>East of England</v>
      </c>
      <c r="K6739" s="28">
        <f t="shared" si="214"/>
        <v>1107</v>
      </c>
    </row>
    <row r="6740" spans="1:11" x14ac:dyDescent="0.35">
      <c r="A6740" s="69">
        <f t="shared" si="215"/>
        <v>45809</v>
      </c>
      <c r="B6740" t="s">
        <v>914</v>
      </c>
      <c r="C6740" t="s">
        <v>266</v>
      </c>
      <c r="E6740" t="s">
        <v>304</v>
      </c>
      <c r="F6740" t="s">
        <v>305</v>
      </c>
      <c r="G6740" t="s">
        <v>109</v>
      </c>
      <c r="H6740">
        <v>18861967</v>
      </c>
      <c r="I6740" s="68" t="str">
        <f>VLOOKUP(E6740,Refs!$P$2:$R$29,3,FALSE)</f>
        <v>Y61</v>
      </c>
      <c r="J6740" s="68" t="str">
        <f>VLOOKUP(E6740,Refs!$P$2:$S$29,4,FALSE)</f>
        <v>East of England</v>
      </c>
      <c r="K6740" s="28">
        <f t="shared" si="214"/>
        <v>18861967</v>
      </c>
    </row>
    <row r="6741" spans="1:11" x14ac:dyDescent="0.35">
      <c r="A6741" s="69">
        <f t="shared" si="215"/>
        <v>45809</v>
      </c>
      <c r="B6741" t="s">
        <v>914</v>
      </c>
      <c r="C6741" t="s">
        <v>266</v>
      </c>
      <c r="E6741" t="s">
        <v>304</v>
      </c>
      <c r="F6741" t="s">
        <v>305</v>
      </c>
      <c r="G6741" t="s">
        <v>110</v>
      </c>
      <c r="H6741">
        <v>672</v>
      </c>
      <c r="I6741" s="68" t="str">
        <f>VLOOKUP(E6741,Refs!$P$2:$R$29,3,FALSE)</f>
        <v>Y61</v>
      </c>
      <c r="J6741" s="68" t="str">
        <f>VLOOKUP(E6741,Refs!$P$2:$S$29,4,FALSE)</f>
        <v>East of England</v>
      </c>
      <c r="K6741" s="28">
        <f t="shared" si="214"/>
        <v>672</v>
      </c>
    </row>
    <row r="6742" spans="1:11" x14ac:dyDescent="0.35">
      <c r="A6742" s="69">
        <f t="shared" si="215"/>
        <v>45809</v>
      </c>
      <c r="B6742" t="s">
        <v>914</v>
      </c>
      <c r="C6742" t="s">
        <v>266</v>
      </c>
      <c r="E6742" t="s">
        <v>304</v>
      </c>
      <c r="F6742" t="s">
        <v>305</v>
      </c>
      <c r="G6742" t="s">
        <v>808</v>
      </c>
      <c r="H6742">
        <v>6484</v>
      </c>
      <c r="I6742" s="68" t="str">
        <f>VLOOKUP(E6742,Refs!$P$2:$R$29,3,FALSE)</f>
        <v>Y61</v>
      </c>
      <c r="J6742" s="68" t="str">
        <f>VLOOKUP(E6742,Refs!$P$2:$S$29,4,FALSE)</f>
        <v>East of England</v>
      </c>
      <c r="K6742" s="28">
        <f t="shared" si="214"/>
        <v>6484</v>
      </c>
    </row>
    <row r="6743" spans="1:11" x14ac:dyDescent="0.35">
      <c r="A6743" s="69">
        <f t="shared" si="215"/>
        <v>45809</v>
      </c>
      <c r="B6743" t="s">
        <v>914</v>
      </c>
      <c r="C6743" t="s">
        <v>266</v>
      </c>
      <c r="E6743" t="s">
        <v>304</v>
      </c>
      <c r="F6743" t="s">
        <v>305</v>
      </c>
      <c r="G6743" t="s">
        <v>809</v>
      </c>
      <c r="H6743">
        <v>1020</v>
      </c>
      <c r="I6743" s="68" t="str">
        <f>VLOOKUP(E6743,Refs!$P$2:$R$29,3,FALSE)</f>
        <v>Y61</v>
      </c>
      <c r="J6743" s="68" t="str">
        <f>VLOOKUP(E6743,Refs!$P$2:$S$29,4,FALSE)</f>
        <v>East of England</v>
      </c>
      <c r="K6743" s="28">
        <f t="shared" si="214"/>
        <v>1020</v>
      </c>
    </row>
    <row r="6744" spans="1:11" x14ac:dyDescent="0.35">
      <c r="A6744" s="69">
        <f t="shared" si="215"/>
        <v>45809</v>
      </c>
      <c r="B6744" t="s">
        <v>914</v>
      </c>
      <c r="C6744" t="s">
        <v>266</v>
      </c>
      <c r="E6744" t="s">
        <v>304</v>
      </c>
      <c r="F6744" t="s">
        <v>305</v>
      </c>
      <c r="G6744" t="s">
        <v>111</v>
      </c>
      <c r="H6744">
        <v>13989</v>
      </c>
      <c r="I6744" s="68" t="str">
        <f>VLOOKUP(E6744,Refs!$P$2:$R$29,3,FALSE)</f>
        <v>Y61</v>
      </c>
      <c r="J6744" s="68" t="str">
        <f>VLOOKUP(E6744,Refs!$P$2:$S$29,4,FALSE)</f>
        <v>East of England</v>
      </c>
      <c r="K6744" s="28">
        <f t="shared" si="214"/>
        <v>13989</v>
      </c>
    </row>
    <row r="6745" spans="1:11" x14ac:dyDescent="0.35">
      <c r="A6745" s="69">
        <f t="shared" si="215"/>
        <v>45809</v>
      </c>
      <c r="B6745" t="s">
        <v>914</v>
      </c>
      <c r="C6745" t="s">
        <v>266</v>
      </c>
      <c r="E6745" t="s">
        <v>304</v>
      </c>
      <c r="F6745" t="s">
        <v>305</v>
      </c>
      <c r="G6745" t="s">
        <v>112</v>
      </c>
      <c r="H6745">
        <v>1</v>
      </c>
      <c r="I6745" s="68" t="str">
        <f>VLOOKUP(E6745,Refs!$P$2:$R$29,3,FALSE)</f>
        <v>Y61</v>
      </c>
      <c r="J6745" s="68" t="str">
        <f>VLOOKUP(E6745,Refs!$P$2:$S$29,4,FALSE)</f>
        <v>East of England</v>
      </c>
      <c r="K6745" s="28">
        <f t="shared" si="214"/>
        <v>1</v>
      </c>
    </row>
    <row r="6746" spans="1:11" x14ac:dyDescent="0.35">
      <c r="A6746" s="69">
        <f t="shared" si="215"/>
        <v>45809</v>
      </c>
      <c r="B6746" t="s">
        <v>914</v>
      </c>
      <c r="C6746" t="s">
        <v>266</v>
      </c>
      <c r="E6746" t="s">
        <v>304</v>
      </c>
      <c r="F6746" t="s">
        <v>305</v>
      </c>
      <c r="G6746" t="s">
        <v>113</v>
      </c>
      <c r="H6746">
        <v>9678</v>
      </c>
      <c r="I6746" s="68" t="str">
        <f>VLOOKUP(E6746,Refs!$P$2:$R$29,3,FALSE)</f>
        <v>Y61</v>
      </c>
      <c r="J6746" s="68" t="str">
        <f>VLOOKUP(E6746,Refs!$P$2:$S$29,4,FALSE)</f>
        <v>East of England</v>
      </c>
      <c r="K6746" s="28">
        <f t="shared" si="214"/>
        <v>9678</v>
      </c>
    </row>
    <row r="6747" spans="1:11" x14ac:dyDescent="0.35">
      <c r="A6747" s="69">
        <f t="shared" si="215"/>
        <v>45809</v>
      </c>
      <c r="B6747" t="s">
        <v>914</v>
      </c>
      <c r="C6747" t="s">
        <v>266</v>
      </c>
      <c r="E6747" t="s">
        <v>304</v>
      </c>
      <c r="F6747" t="s">
        <v>305</v>
      </c>
      <c r="G6747" t="s">
        <v>114</v>
      </c>
      <c r="H6747">
        <v>5307</v>
      </c>
      <c r="I6747" s="68" t="str">
        <f>VLOOKUP(E6747,Refs!$P$2:$R$29,3,FALSE)</f>
        <v>Y61</v>
      </c>
      <c r="J6747" s="68" t="str">
        <f>VLOOKUP(E6747,Refs!$P$2:$S$29,4,FALSE)</f>
        <v>East of England</v>
      </c>
      <c r="K6747" s="28">
        <f t="shared" si="214"/>
        <v>5307</v>
      </c>
    </row>
    <row r="6748" spans="1:11" x14ac:dyDescent="0.35">
      <c r="A6748" s="69">
        <f t="shared" si="215"/>
        <v>45809</v>
      </c>
      <c r="B6748" t="s">
        <v>914</v>
      </c>
      <c r="C6748" t="s">
        <v>266</v>
      </c>
      <c r="E6748" t="s">
        <v>304</v>
      </c>
      <c r="F6748" t="s">
        <v>305</v>
      </c>
      <c r="G6748" t="s">
        <v>115</v>
      </c>
      <c r="H6748">
        <v>3363</v>
      </c>
      <c r="I6748" s="68" t="str">
        <f>VLOOKUP(E6748,Refs!$P$2:$R$29,3,FALSE)</f>
        <v>Y61</v>
      </c>
      <c r="J6748" s="68" t="str">
        <f>VLOOKUP(E6748,Refs!$P$2:$S$29,4,FALSE)</f>
        <v>East of England</v>
      </c>
      <c r="K6748" s="28">
        <f t="shared" si="214"/>
        <v>3363</v>
      </c>
    </row>
    <row r="6749" spans="1:11" x14ac:dyDescent="0.35">
      <c r="A6749" s="69">
        <f t="shared" si="215"/>
        <v>45809</v>
      </c>
      <c r="B6749" t="s">
        <v>914</v>
      </c>
      <c r="C6749" t="s">
        <v>266</v>
      </c>
      <c r="E6749" t="s">
        <v>304</v>
      </c>
      <c r="F6749" t="s">
        <v>305</v>
      </c>
      <c r="G6749" t="s">
        <v>116</v>
      </c>
      <c r="H6749">
        <v>2018</v>
      </c>
      <c r="I6749" s="68" t="str">
        <f>VLOOKUP(E6749,Refs!$P$2:$R$29,3,FALSE)</f>
        <v>Y61</v>
      </c>
      <c r="J6749" s="68" t="str">
        <f>VLOOKUP(E6749,Refs!$P$2:$S$29,4,FALSE)</f>
        <v>East of England</v>
      </c>
      <c r="K6749" s="28">
        <f t="shared" si="214"/>
        <v>2018</v>
      </c>
    </row>
    <row r="6750" spans="1:11" x14ac:dyDescent="0.35">
      <c r="A6750" s="69">
        <f t="shared" si="215"/>
        <v>45809</v>
      </c>
      <c r="B6750" t="s">
        <v>914</v>
      </c>
      <c r="C6750" t="s">
        <v>266</v>
      </c>
      <c r="E6750" t="s">
        <v>304</v>
      </c>
      <c r="F6750" t="s">
        <v>305</v>
      </c>
      <c r="G6750" t="s">
        <v>117</v>
      </c>
      <c r="H6750">
        <v>1858</v>
      </c>
      <c r="I6750" s="68" t="str">
        <f>VLOOKUP(E6750,Refs!$P$2:$R$29,3,FALSE)</f>
        <v>Y61</v>
      </c>
      <c r="J6750" s="68" t="str">
        <f>VLOOKUP(E6750,Refs!$P$2:$S$29,4,FALSE)</f>
        <v>East of England</v>
      </c>
      <c r="K6750" s="28">
        <f t="shared" si="214"/>
        <v>1858</v>
      </c>
    </row>
    <row r="6751" spans="1:11" x14ac:dyDescent="0.35">
      <c r="A6751" s="69">
        <f t="shared" si="215"/>
        <v>45809</v>
      </c>
      <c r="B6751" t="s">
        <v>914</v>
      </c>
      <c r="C6751" t="s">
        <v>266</v>
      </c>
      <c r="E6751" t="s">
        <v>304</v>
      </c>
      <c r="F6751" t="s">
        <v>305</v>
      </c>
      <c r="G6751" t="s">
        <v>118</v>
      </c>
      <c r="H6751">
        <v>1665</v>
      </c>
      <c r="I6751" s="68" t="str">
        <f>VLOOKUP(E6751,Refs!$P$2:$R$29,3,FALSE)</f>
        <v>Y61</v>
      </c>
      <c r="J6751" s="68" t="str">
        <f>VLOOKUP(E6751,Refs!$P$2:$S$29,4,FALSE)</f>
        <v>East of England</v>
      </c>
      <c r="K6751" s="28">
        <f t="shared" si="214"/>
        <v>1665</v>
      </c>
    </row>
    <row r="6752" spans="1:11" x14ac:dyDescent="0.35">
      <c r="A6752" s="69">
        <f t="shared" si="215"/>
        <v>45809</v>
      </c>
      <c r="B6752" t="s">
        <v>914</v>
      </c>
      <c r="C6752" t="s">
        <v>266</v>
      </c>
      <c r="E6752" t="s">
        <v>304</v>
      </c>
      <c r="F6752" t="s">
        <v>305</v>
      </c>
      <c r="G6752" t="s">
        <v>119</v>
      </c>
      <c r="H6752">
        <v>2184</v>
      </c>
      <c r="I6752" s="68" t="str">
        <f>VLOOKUP(E6752,Refs!$P$2:$R$29,3,FALSE)</f>
        <v>Y61</v>
      </c>
      <c r="J6752" s="68" t="str">
        <f>VLOOKUP(E6752,Refs!$P$2:$S$29,4,FALSE)</f>
        <v>East of England</v>
      </c>
      <c r="K6752" s="28">
        <f t="shared" si="214"/>
        <v>2184</v>
      </c>
    </row>
    <row r="6753" spans="1:11" x14ac:dyDescent="0.35">
      <c r="A6753" s="69">
        <f t="shared" si="215"/>
        <v>45809</v>
      </c>
      <c r="B6753" t="s">
        <v>914</v>
      </c>
      <c r="C6753" t="s">
        <v>266</v>
      </c>
      <c r="E6753" t="s">
        <v>304</v>
      </c>
      <c r="F6753" t="s">
        <v>305</v>
      </c>
      <c r="G6753" t="s">
        <v>120</v>
      </c>
      <c r="H6753">
        <v>1183</v>
      </c>
      <c r="I6753" s="68" t="str">
        <f>VLOOKUP(E6753,Refs!$P$2:$R$29,3,FALSE)</f>
        <v>Y61</v>
      </c>
      <c r="J6753" s="68" t="str">
        <f>VLOOKUP(E6753,Refs!$P$2:$S$29,4,FALSE)</f>
        <v>East of England</v>
      </c>
      <c r="K6753" s="28">
        <f t="shared" si="214"/>
        <v>1183</v>
      </c>
    </row>
    <row r="6754" spans="1:11" x14ac:dyDescent="0.35">
      <c r="A6754" s="69">
        <f t="shared" si="215"/>
        <v>45809</v>
      </c>
      <c r="B6754" t="s">
        <v>914</v>
      </c>
      <c r="C6754" t="s">
        <v>266</v>
      </c>
      <c r="E6754" t="s">
        <v>304</v>
      </c>
      <c r="F6754" t="s">
        <v>305</v>
      </c>
      <c r="G6754" t="s">
        <v>121</v>
      </c>
      <c r="H6754">
        <v>1322</v>
      </c>
      <c r="I6754" s="68" t="str">
        <f>VLOOKUP(E6754,Refs!$P$2:$R$29,3,FALSE)</f>
        <v>Y61</v>
      </c>
      <c r="J6754" s="68" t="str">
        <f>VLOOKUP(E6754,Refs!$P$2:$S$29,4,FALSE)</f>
        <v>East of England</v>
      </c>
      <c r="K6754" s="28">
        <f t="shared" si="214"/>
        <v>1322</v>
      </c>
    </row>
    <row r="6755" spans="1:11" x14ac:dyDescent="0.35">
      <c r="A6755" s="69">
        <f t="shared" si="215"/>
        <v>45809</v>
      </c>
      <c r="B6755" t="s">
        <v>914</v>
      </c>
      <c r="C6755" t="s">
        <v>266</v>
      </c>
      <c r="E6755" t="s">
        <v>304</v>
      </c>
      <c r="F6755" t="s">
        <v>305</v>
      </c>
      <c r="G6755" t="s">
        <v>122</v>
      </c>
      <c r="H6755">
        <v>7</v>
      </c>
      <c r="I6755" s="68" t="str">
        <f>VLOOKUP(E6755,Refs!$P$2:$R$29,3,FALSE)</f>
        <v>Y61</v>
      </c>
      <c r="J6755" s="68" t="str">
        <f>VLOOKUP(E6755,Refs!$P$2:$S$29,4,FALSE)</f>
        <v>East of England</v>
      </c>
      <c r="K6755" s="28">
        <f t="shared" si="214"/>
        <v>7</v>
      </c>
    </row>
    <row r="6756" spans="1:11" x14ac:dyDescent="0.35">
      <c r="A6756" s="69">
        <f t="shared" si="215"/>
        <v>45809</v>
      </c>
      <c r="B6756" t="s">
        <v>914</v>
      </c>
      <c r="C6756" t="s">
        <v>266</v>
      </c>
      <c r="E6756" t="s">
        <v>304</v>
      </c>
      <c r="F6756" t="s">
        <v>305</v>
      </c>
      <c r="G6756" t="s">
        <v>123</v>
      </c>
      <c r="H6756">
        <v>7</v>
      </c>
      <c r="I6756" s="68" t="str">
        <f>VLOOKUP(E6756,Refs!$P$2:$R$29,3,FALSE)</f>
        <v>Y61</v>
      </c>
      <c r="J6756" s="68" t="str">
        <f>VLOOKUP(E6756,Refs!$P$2:$S$29,4,FALSE)</f>
        <v>East of England</v>
      </c>
      <c r="K6756" s="28">
        <f t="shared" si="214"/>
        <v>7</v>
      </c>
    </row>
    <row r="6757" spans="1:11" x14ac:dyDescent="0.35">
      <c r="A6757" s="69">
        <f t="shared" si="215"/>
        <v>45809</v>
      </c>
      <c r="B6757" t="s">
        <v>914</v>
      </c>
      <c r="C6757" t="s">
        <v>266</v>
      </c>
      <c r="E6757" t="s">
        <v>304</v>
      </c>
      <c r="F6757" t="s">
        <v>305</v>
      </c>
      <c r="G6757" t="s">
        <v>124</v>
      </c>
      <c r="H6757">
        <v>0</v>
      </c>
      <c r="I6757" s="68" t="str">
        <f>VLOOKUP(E6757,Refs!$P$2:$R$29,3,FALSE)</f>
        <v>Y61</v>
      </c>
      <c r="J6757" s="68" t="str">
        <f>VLOOKUP(E6757,Refs!$P$2:$S$29,4,FALSE)</f>
        <v>East of England</v>
      </c>
      <c r="K6757" s="28" t="str">
        <f t="shared" si="214"/>
        <v/>
      </c>
    </row>
    <row r="6758" spans="1:11" x14ac:dyDescent="0.35">
      <c r="A6758" s="69">
        <f t="shared" si="215"/>
        <v>45809</v>
      </c>
      <c r="B6758" t="s">
        <v>914</v>
      </c>
      <c r="C6758" t="s">
        <v>266</v>
      </c>
      <c r="E6758" t="s">
        <v>304</v>
      </c>
      <c r="F6758" t="s">
        <v>305</v>
      </c>
      <c r="G6758" t="s">
        <v>125</v>
      </c>
      <c r="H6758">
        <v>0</v>
      </c>
      <c r="I6758" s="68" t="str">
        <f>VLOOKUP(E6758,Refs!$P$2:$R$29,3,FALSE)</f>
        <v>Y61</v>
      </c>
      <c r="J6758" s="68" t="str">
        <f>VLOOKUP(E6758,Refs!$P$2:$S$29,4,FALSE)</f>
        <v>East of England</v>
      </c>
      <c r="K6758" s="28" t="str">
        <f t="shared" si="214"/>
        <v/>
      </c>
    </row>
    <row r="6759" spans="1:11" x14ac:dyDescent="0.35">
      <c r="A6759" s="69">
        <f t="shared" si="215"/>
        <v>45809</v>
      </c>
      <c r="B6759" t="s">
        <v>914</v>
      </c>
      <c r="C6759" t="s">
        <v>266</v>
      </c>
      <c r="E6759" t="s">
        <v>304</v>
      </c>
      <c r="F6759" t="s">
        <v>305</v>
      </c>
      <c r="G6759" t="s">
        <v>126</v>
      </c>
      <c r="H6759">
        <v>130</v>
      </c>
      <c r="I6759" s="68" t="str">
        <f>VLOOKUP(E6759,Refs!$P$2:$R$29,3,FALSE)</f>
        <v>Y61</v>
      </c>
      <c r="J6759" s="68" t="str">
        <f>VLOOKUP(E6759,Refs!$P$2:$S$29,4,FALSE)</f>
        <v>East of England</v>
      </c>
      <c r="K6759" s="28">
        <f t="shared" si="214"/>
        <v>130</v>
      </c>
    </row>
    <row r="6760" spans="1:11" x14ac:dyDescent="0.35">
      <c r="A6760" s="69">
        <f t="shared" si="215"/>
        <v>45809</v>
      </c>
      <c r="B6760" t="s">
        <v>914</v>
      </c>
      <c r="C6760" t="s">
        <v>266</v>
      </c>
      <c r="E6760" t="s">
        <v>304</v>
      </c>
      <c r="F6760" t="s">
        <v>305</v>
      </c>
      <c r="G6760" t="s">
        <v>127</v>
      </c>
      <c r="H6760">
        <v>304</v>
      </c>
      <c r="I6760" s="68" t="str">
        <f>VLOOKUP(E6760,Refs!$P$2:$R$29,3,FALSE)</f>
        <v>Y61</v>
      </c>
      <c r="J6760" s="68" t="str">
        <f>VLOOKUP(E6760,Refs!$P$2:$S$29,4,FALSE)</f>
        <v>East of England</v>
      </c>
      <c r="K6760" s="28">
        <f t="shared" si="214"/>
        <v>304</v>
      </c>
    </row>
    <row r="6761" spans="1:11" x14ac:dyDescent="0.35">
      <c r="A6761" s="69">
        <f t="shared" si="215"/>
        <v>45809</v>
      </c>
      <c r="B6761" t="s">
        <v>914</v>
      </c>
      <c r="C6761" t="s">
        <v>266</v>
      </c>
      <c r="E6761" t="s">
        <v>304</v>
      </c>
      <c r="F6761" t="s">
        <v>305</v>
      </c>
      <c r="G6761" t="s">
        <v>128</v>
      </c>
      <c r="H6761">
        <v>12</v>
      </c>
      <c r="I6761" s="68" t="str">
        <f>VLOOKUP(E6761,Refs!$P$2:$R$29,3,FALSE)</f>
        <v>Y61</v>
      </c>
      <c r="J6761" s="68" t="str">
        <f>VLOOKUP(E6761,Refs!$P$2:$S$29,4,FALSE)</f>
        <v>East of England</v>
      </c>
      <c r="K6761" s="28">
        <f t="shared" si="214"/>
        <v>12</v>
      </c>
    </row>
    <row r="6762" spans="1:11" x14ac:dyDescent="0.35">
      <c r="A6762" s="69">
        <f t="shared" si="215"/>
        <v>45809</v>
      </c>
      <c r="B6762" t="s">
        <v>914</v>
      </c>
      <c r="C6762" t="s">
        <v>266</v>
      </c>
      <c r="E6762" t="s">
        <v>304</v>
      </c>
      <c r="F6762" t="s">
        <v>305</v>
      </c>
      <c r="G6762" t="s">
        <v>129</v>
      </c>
      <c r="H6762">
        <v>358</v>
      </c>
      <c r="I6762" s="68" t="str">
        <f>VLOOKUP(E6762,Refs!$P$2:$R$29,3,FALSE)</f>
        <v>Y61</v>
      </c>
      <c r="J6762" s="68" t="str">
        <f>VLOOKUP(E6762,Refs!$P$2:$S$29,4,FALSE)</f>
        <v>East of England</v>
      </c>
      <c r="K6762" s="28">
        <f t="shared" si="214"/>
        <v>358</v>
      </c>
    </row>
    <row r="6763" spans="1:11" x14ac:dyDescent="0.35">
      <c r="A6763" s="69">
        <f t="shared" si="215"/>
        <v>45809</v>
      </c>
      <c r="B6763" t="s">
        <v>914</v>
      </c>
      <c r="C6763" t="s">
        <v>266</v>
      </c>
      <c r="E6763" t="s">
        <v>304</v>
      </c>
      <c r="F6763" t="s">
        <v>305</v>
      </c>
      <c r="G6763" t="s">
        <v>130</v>
      </c>
      <c r="H6763">
        <v>339</v>
      </c>
      <c r="I6763" s="68" t="str">
        <f>VLOOKUP(E6763,Refs!$P$2:$R$29,3,FALSE)</f>
        <v>Y61</v>
      </c>
      <c r="J6763" s="68" t="str">
        <f>VLOOKUP(E6763,Refs!$P$2:$S$29,4,FALSE)</f>
        <v>East of England</v>
      </c>
      <c r="K6763" s="28">
        <f t="shared" si="214"/>
        <v>339</v>
      </c>
    </row>
    <row r="6764" spans="1:11" x14ac:dyDescent="0.35">
      <c r="A6764" s="69">
        <f t="shared" si="215"/>
        <v>45809</v>
      </c>
      <c r="B6764" t="s">
        <v>914</v>
      </c>
      <c r="C6764" t="s">
        <v>266</v>
      </c>
      <c r="E6764" t="s">
        <v>304</v>
      </c>
      <c r="F6764" t="s">
        <v>305</v>
      </c>
      <c r="G6764" t="s">
        <v>131</v>
      </c>
      <c r="H6764">
        <v>1121</v>
      </c>
      <c r="I6764" s="68" t="str">
        <f>VLOOKUP(E6764,Refs!$P$2:$R$29,3,FALSE)</f>
        <v>Y61</v>
      </c>
      <c r="J6764" s="68" t="str">
        <f>VLOOKUP(E6764,Refs!$P$2:$S$29,4,FALSE)</f>
        <v>East of England</v>
      </c>
      <c r="K6764" s="28">
        <f t="shared" si="214"/>
        <v>1121</v>
      </c>
    </row>
    <row r="6765" spans="1:11" x14ac:dyDescent="0.35">
      <c r="A6765" s="69">
        <f t="shared" si="215"/>
        <v>45809</v>
      </c>
      <c r="B6765" t="s">
        <v>914</v>
      </c>
      <c r="C6765" t="s">
        <v>266</v>
      </c>
      <c r="E6765" t="s">
        <v>304</v>
      </c>
      <c r="F6765" t="s">
        <v>305</v>
      </c>
      <c r="G6765" t="s">
        <v>132</v>
      </c>
      <c r="H6765">
        <v>1034</v>
      </c>
      <c r="I6765" s="68" t="str">
        <f>VLOOKUP(E6765,Refs!$P$2:$R$29,3,FALSE)</f>
        <v>Y61</v>
      </c>
      <c r="J6765" s="68" t="str">
        <f>VLOOKUP(E6765,Refs!$P$2:$S$29,4,FALSE)</f>
        <v>East of England</v>
      </c>
      <c r="K6765" s="28">
        <f t="shared" si="214"/>
        <v>1034</v>
      </c>
    </row>
    <row r="6766" spans="1:11" x14ac:dyDescent="0.35">
      <c r="A6766" s="69">
        <f t="shared" si="215"/>
        <v>45809</v>
      </c>
      <c r="B6766" t="s">
        <v>914</v>
      </c>
      <c r="C6766" t="s">
        <v>266</v>
      </c>
      <c r="E6766" t="s">
        <v>304</v>
      </c>
      <c r="F6766" t="s">
        <v>305</v>
      </c>
      <c r="G6766" t="s">
        <v>133</v>
      </c>
      <c r="H6766">
        <v>669</v>
      </c>
      <c r="I6766" s="68" t="str">
        <f>VLOOKUP(E6766,Refs!$P$2:$R$29,3,FALSE)</f>
        <v>Y61</v>
      </c>
      <c r="J6766" s="68" t="str">
        <f>VLOOKUP(E6766,Refs!$P$2:$S$29,4,FALSE)</f>
        <v>East of England</v>
      </c>
      <c r="K6766" s="28">
        <f t="shared" si="214"/>
        <v>669</v>
      </c>
    </row>
    <row r="6767" spans="1:11" x14ac:dyDescent="0.35">
      <c r="A6767" s="69">
        <f t="shared" si="215"/>
        <v>45809</v>
      </c>
      <c r="B6767" t="s">
        <v>914</v>
      </c>
      <c r="C6767" t="s">
        <v>266</v>
      </c>
      <c r="E6767" t="s">
        <v>304</v>
      </c>
      <c r="F6767" t="s">
        <v>305</v>
      </c>
      <c r="G6767" t="s">
        <v>134</v>
      </c>
      <c r="H6767">
        <v>669</v>
      </c>
      <c r="I6767" s="68" t="str">
        <f>VLOOKUP(E6767,Refs!$P$2:$R$29,3,FALSE)</f>
        <v>Y61</v>
      </c>
      <c r="J6767" s="68" t="str">
        <f>VLOOKUP(E6767,Refs!$P$2:$S$29,4,FALSE)</f>
        <v>East of England</v>
      </c>
      <c r="K6767" s="28">
        <f t="shared" si="214"/>
        <v>669</v>
      </c>
    </row>
    <row r="6768" spans="1:11" x14ac:dyDescent="0.35">
      <c r="A6768" s="69">
        <f t="shared" si="215"/>
        <v>45809</v>
      </c>
      <c r="B6768" t="s">
        <v>914</v>
      </c>
      <c r="C6768" t="s">
        <v>266</v>
      </c>
      <c r="E6768" t="s">
        <v>304</v>
      </c>
      <c r="F6768" t="s">
        <v>305</v>
      </c>
      <c r="G6768" t="s">
        <v>135</v>
      </c>
      <c r="H6768">
        <v>116</v>
      </c>
      <c r="I6768" s="68" t="str">
        <f>VLOOKUP(E6768,Refs!$P$2:$R$29,3,FALSE)</f>
        <v>Y61</v>
      </c>
      <c r="J6768" s="68" t="str">
        <f>VLOOKUP(E6768,Refs!$P$2:$S$29,4,FALSE)</f>
        <v>East of England</v>
      </c>
      <c r="K6768" s="28">
        <f t="shared" si="214"/>
        <v>116</v>
      </c>
    </row>
    <row r="6769" spans="1:11" x14ac:dyDescent="0.35">
      <c r="A6769" s="69">
        <f t="shared" si="215"/>
        <v>45809</v>
      </c>
      <c r="B6769" t="s">
        <v>914</v>
      </c>
      <c r="C6769" t="s">
        <v>266</v>
      </c>
      <c r="E6769" t="s">
        <v>304</v>
      </c>
      <c r="F6769" t="s">
        <v>305</v>
      </c>
      <c r="G6769" t="s">
        <v>136</v>
      </c>
      <c r="H6769">
        <v>113</v>
      </c>
      <c r="I6769" s="68" t="str">
        <f>VLOOKUP(E6769,Refs!$P$2:$R$29,3,FALSE)</f>
        <v>Y61</v>
      </c>
      <c r="J6769" s="68" t="str">
        <f>VLOOKUP(E6769,Refs!$P$2:$S$29,4,FALSE)</f>
        <v>East of England</v>
      </c>
      <c r="K6769" s="28">
        <f t="shared" si="214"/>
        <v>113</v>
      </c>
    </row>
    <row r="6770" spans="1:11" x14ac:dyDescent="0.35">
      <c r="A6770" s="69">
        <f t="shared" si="215"/>
        <v>45809</v>
      </c>
      <c r="B6770" t="s">
        <v>914</v>
      </c>
      <c r="C6770" t="s">
        <v>266</v>
      </c>
      <c r="E6770" t="s">
        <v>304</v>
      </c>
      <c r="F6770" t="s">
        <v>305</v>
      </c>
      <c r="G6770" t="s">
        <v>137</v>
      </c>
      <c r="H6770">
        <v>3</v>
      </c>
      <c r="I6770" s="68" t="str">
        <f>VLOOKUP(E6770,Refs!$P$2:$R$29,3,FALSE)</f>
        <v>Y61</v>
      </c>
      <c r="J6770" s="68" t="str">
        <f>VLOOKUP(E6770,Refs!$P$2:$S$29,4,FALSE)</f>
        <v>East of England</v>
      </c>
      <c r="K6770" s="28">
        <f t="shared" si="214"/>
        <v>3</v>
      </c>
    </row>
    <row r="6771" spans="1:11" x14ac:dyDescent="0.35">
      <c r="A6771" s="69">
        <f t="shared" si="215"/>
        <v>45809</v>
      </c>
      <c r="B6771" t="s">
        <v>914</v>
      </c>
      <c r="C6771" t="s">
        <v>266</v>
      </c>
      <c r="E6771" t="s">
        <v>304</v>
      </c>
      <c r="F6771" t="s">
        <v>305</v>
      </c>
      <c r="G6771" t="s">
        <v>138</v>
      </c>
      <c r="H6771">
        <v>3</v>
      </c>
      <c r="I6771" s="68" t="str">
        <f>VLOOKUP(E6771,Refs!$P$2:$R$29,3,FALSE)</f>
        <v>Y61</v>
      </c>
      <c r="J6771" s="68" t="str">
        <f>VLOOKUP(E6771,Refs!$P$2:$S$29,4,FALSE)</f>
        <v>East of England</v>
      </c>
      <c r="K6771" s="28">
        <f t="shared" si="214"/>
        <v>3</v>
      </c>
    </row>
    <row r="6772" spans="1:11" x14ac:dyDescent="0.35">
      <c r="A6772" s="69">
        <f t="shared" si="215"/>
        <v>45809</v>
      </c>
      <c r="B6772" t="s">
        <v>914</v>
      </c>
      <c r="C6772" t="s">
        <v>266</v>
      </c>
      <c r="E6772" t="s">
        <v>304</v>
      </c>
      <c r="F6772" t="s">
        <v>305</v>
      </c>
      <c r="G6772" t="s">
        <v>139</v>
      </c>
      <c r="H6772">
        <v>143</v>
      </c>
      <c r="I6772" s="68" t="str">
        <f>VLOOKUP(E6772,Refs!$P$2:$R$29,3,FALSE)</f>
        <v>Y61</v>
      </c>
      <c r="J6772" s="68" t="str">
        <f>VLOOKUP(E6772,Refs!$P$2:$S$29,4,FALSE)</f>
        <v>East of England</v>
      </c>
      <c r="K6772" s="28">
        <f t="shared" si="214"/>
        <v>143</v>
      </c>
    </row>
    <row r="6773" spans="1:11" x14ac:dyDescent="0.35">
      <c r="A6773" s="69">
        <f t="shared" si="215"/>
        <v>45809</v>
      </c>
      <c r="B6773" t="s">
        <v>914</v>
      </c>
      <c r="C6773" t="s">
        <v>266</v>
      </c>
      <c r="E6773" t="s">
        <v>304</v>
      </c>
      <c r="F6773" t="s">
        <v>305</v>
      </c>
      <c r="G6773" t="s">
        <v>140</v>
      </c>
      <c r="H6773">
        <v>143</v>
      </c>
      <c r="I6773" s="68" t="str">
        <f>VLOOKUP(E6773,Refs!$P$2:$R$29,3,FALSE)</f>
        <v>Y61</v>
      </c>
      <c r="J6773" s="68" t="str">
        <f>VLOOKUP(E6773,Refs!$P$2:$S$29,4,FALSE)</f>
        <v>East of England</v>
      </c>
      <c r="K6773" s="28">
        <f t="shared" si="214"/>
        <v>143</v>
      </c>
    </row>
    <row r="6774" spans="1:11" x14ac:dyDescent="0.35">
      <c r="A6774" s="69">
        <f t="shared" si="215"/>
        <v>45809</v>
      </c>
      <c r="B6774" t="s">
        <v>914</v>
      </c>
      <c r="C6774" t="s">
        <v>266</v>
      </c>
      <c r="E6774" t="s">
        <v>304</v>
      </c>
      <c r="F6774" t="s">
        <v>305</v>
      </c>
      <c r="G6774" t="s">
        <v>728</v>
      </c>
      <c r="H6774">
        <v>190</v>
      </c>
      <c r="I6774" s="68" t="str">
        <f>VLOOKUP(E6774,Refs!$P$2:$R$29,3,FALSE)</f>
        <v>Y61</v>
      </c>
      <c r="J6774" s="68" t="str">
        <f>VLOOKUP(E6774,Refs!$P$2:$S$29,4,FALSE)</f>
        <v>East of England</v>
      </c>
      <c r="K6774" s="28">
        <f t="shared" si="214"/>
        <v>190</v>
      </c>
    </row>
    <row r="6775" spans="1:11" x14ac:dyDescent="0.35">
      <c r="A6775" s="69">
        <f t="shared" si="215"/>
        <v>45809</v>
      </c>
      <c r="B6775" t="s">
        <v>914</v>
      </c>
      <c r="C6775" t="s">
        <v>266</v>
      </c>
      <c r="E6775" t="s">
        <v>304</v>
      </c>
      <c r="F6775" t="s">
        <v>305</v>
      </c>
      <c r="G6775" t="s">
        <v>727</v>
      </c>
      <c r="H6775">
        <v>38</v>
      </c>
      <c r="I6775" s="68" t="str">
        <f>VLOOKUP(E6775,Refs!$P$2:$R$29,3,FALSE)</f>
        <v>Y61</v>
      </c>
      <c r="J6775" s="68" t="str">
        <f>VLOOKUP(E6775,Refs!$P$2:$S$29,4,FALSE)</f>
        <v>East of England</v>
      </c>
      <c r="K6775" s="28">
        <f t="shared" si="214"/>
        <v>38</v>
      </c>
    </row>
    <row r="6776" spans="1:11" x14ac:dyDescent="0.35">
      <c r="A6776" s="69">
        <f t="shared" si="215"/>
        <v>45809</v>
      </c>
      <c r="B6776" t="s">
        <v>914</v>
      </c>
      <c r="C6776" t="s">
        <v>266</v>
      </c>
      <c r="E6776" t="s">
        <v>304</v>
      </c>
      <c r="F6776" t="s">
        <v>305</v>
      </c>
      <c r="G6776" t="s">
        <v>730</v>
      </c>
      <c r="H6776">
        <v>479</v>
      </c>
      <c r="I6776" s="68" t="str">
        <f>VLOOKUP(E6776,Refs!$P$2:$R$29,3,FALSE)</f>
        <v>Y61</v>
      </c>
      <c r="J6776" s="68" t="str">
        <f>VLOOKUP(E6776,Refs!$P$2:$S$29,4,FALSE)</f>
        <v>East of England</v>
      </c>
      <c r="K6776" s="28">
        <f t="shared" si="214"/>
        <v>479</v>
      </c>
    </row>
    <row r="6777" spans="1:11" x14ac:dyDescent="0.35">
      <c r="A6777" s="69">
        <f t="shared" si="215"/>
        <v>45809</v>
      </c>
      <c r="B6777" t="s">
        <v>914</v>
      </c>
      <c r="C6777" t="s">
        <v>266</v>
      </c>
      <c r="E6777" t="s">
        <v>304</v>
      </c>
      <c r="F6777" t="s">
        <v>305</v>
      </c>
      <c r="G6777" t="s">
        <v>729</v>
      </c>
      <c r="H6777">
        <v>257</v>
      </c>
      <c r="I6777" s="68" t="str">
        <f>VLOOKUP(E6777,Refs!$P$2:$R$29,3,FALSE)</f>
        <v>Y61</v>
      </c>
      <c r="J6777" s="68" t="str">
        <f>VLOOKUP(E6777,Refs!$P$2:$S$29,4,FALSE)</f>
        <v>East of England</v>
      </c>
      <c r="K6777" s="28">
        <f t="shared" si="214"/>
        <v>257</v>
      </c>
    </row>
    <row r="6778" spans="1:11" x14ac:dyDescent="0.35">
      <c r="A6778" s="69">
        <f t="shared" si="215"/>
        <v>45809</v>
      </c>
      <c r="B6778" t="s">
        <v>914</v>
      </c>
      <c r="C6778" t="s">
        <v>266</v>
      </c>
      <c r="E6778" t="s">
        <v>721</v>
      </c>
      <c r="F6778" t="s">
        <v>722</v>
      </c>
      <c r="G6778" t="s">
        <v>10</v>
      </c>
      <c r="H6778">
        <v>19128</v>
      </c>
      <c r="I6778" s="68" t="str">
        <f>VLOOKUP(E6778,Refs!$P$2:$R$29,3,FALSE)</f>
        <v>Y58</v>
      </c>
      <c r="J6778" s="68" t="str">
        <f>VLOOKUP(E6778,Refs!$P$2:$S$29,4,FALSE)</f>
        <v>South West</v>
      </c>
      <c r="K6778" s="28">
        <f t="shared" si="214"/>
        <v>19128</v>
      </c>
    </row>
    <row r="6779" spans="1:11" x14ac:dyDescent="0.35">
      <c r="A6779" s="69">
        <f t="shared" si="215"/>
        <v>45809</v>
      </c>
      <c r="B6779" t="s">
        <v>914</v>
      </c>
      <c r="C6779" t="s">
        <v>266</v>
      </c>
      <c r="E6779" t="s">
        <v>721</v>
      </c>
      <c r="F6779" t="s">
        <v>722</v>
      </c>
      <c r="G6779" t="s">
        <v>69</v>
      </c>
      <c r="H6779">
        <v>19109</v>
      </c>
      <c r="I6779" s="68" t="str">
        <f>VLOOKUP(E6779,Refs!$P$2:$R$29,3,FALSE)</f>
        <v>Y58</v>
      </c>
      <c r="J6779" s="68" t="str">
        <f>VLOOKUP(E6779,Refs!$P$2:$S$29,4,FALSE)</f>
        <v>South West</v>
      </c>
      <c r="K6779" s="28">
        <f t="shared" si="214"/>
        <v>19109</v>
      </c>
    </row>
    <row r="6780" spans="1:11" x14ac:dyDescent="0.35">
      <c r="A6780" s="69">
        <f t="shared" si="215"/>
        <v>45809</v>
      </c>
      <c r="B6780" t="s">
        <v>914</v>
      </c>
      <c r="C6780" t="s">
        <v>266</v>
      </c>
      <c r="E6780" t="s">
        <v>721</v>
      </c>
      <c r="F6780" t="s">
        <v>722</v>
      </c>
      <c r="G6780" t="s">
        <v>20</v>
      </c>
      <c r="H6780">
        <v>17536</v>
      </c>
      <c r="I6780" s="68" t="str">
        <f>VLOOKUP(E6780,Refs!$P$2:$R$29,3,FALSE)</f>
        <v>Y58</v>
      </c>
      <c r="J6780" s="68" t="str">
        <f>VLOOKUP(E6780,Refs!$P$2:$S$29,4,FALSE)</f>
        <v>South West</v>
      </c>
      <c r="K6780" s="28">
        <f t="shared" si="214"/>
        <v>17536</v>
      </c>
    </row>
    <row r="6781" spans="1:11" x14ac:dyDescent="0.35">
      <c r="A6781" s="69">
        <f t="shared" si="215"/>
        <v>45809</v>
      </c>
      <c r="B6781" t="s">
        <v>914</v>
      </c>
      <c r="C6781" t="s">
        <v>266</v>
      </c>
      <c r="E6781" t="s">
        <v>721</v>
      </c>
      <c r="F6781" t="s">
        <v>722</v>
      </c>
      <c r="G6781" t="s">
        <v>23</v>
      </c>
      <c r="H6781">
        <v>13828</v>
      </c>
      <c r="I6781" s="68" t="str">
        <f>VLOOKUP(E6781,Refs!$P$2:$R$29,3,FALSE)</f>
        <v>Y58</v>
      </c>
      <c r="J6781" s="68" t="str">
        <f>VLOOKUP(E6781,Refs!$P$2:$S$29,4,FALSE)</f>
        <v>South West</v>
      </c>
      <c r="K6781" s="28">
        <f t="shared" si="214"/>
        <v>13828</v>
      </c>
    </row>
    <row r="6782" spans="1:11" x14ac:dyDescent="0.35">
      <c r="A6782" s="69">
        <f t="shared" si="215"/>
        <v>45809</v>
      </c>
      <c r="B6782" t="s">
        <v>914</v>
      </c>
      <c r="C6782" t="s">
        <v>266</v>
      </c>
      <c r="E6782" t="s">
        <v>721</v>
      </c>
      <c r="F6782" t="s">
        <v>722</v>
      </c>
      <c r="G6782" t="s">
        <v>19</v>
      </c>
      <c r="H6782">
        <v>759</v>
      </c>
      <c r="I6782" s="68" t="str">
        <f>VLOOKUP(E6782,Refs!$P$2:$R$29,3,FALSE)</f>
        <v>Y58</v>
      </c>
      <c r="J6782" s="68" t="str">
        <f>VLOOKUP(E6782,Refs!$P$2:$S$29,4,FALSE)</f>
        <v>South West</v>
      </c>
      <c r="K6782" s="28">
        <f t="shared" si="214"/>
        <v>759</v>
      </c>
    </row>
    <row r="6783" spans="1:11" x14ac:dyDescent="0.35">
      <c r="A6783" s="69">
        <f t="shared" si="215"/>
        <v>45809</v>
      </c>
      <c r="B6783" t="s">
        <v>914</v>
      </c>
      <c r="C6783" t="s">
        <v>266</v>
      </c>
      <c r="E6783" t="s">
        <v>721</v>
      </c>
      <c r="F6783" t="s">
        <v>722</v>
      </c>
      <c r="G6783" t="s">
        <v>21</v>
      </c>
      <c r="H6783">
        <v>965622</v>
      </c>
      <c r="I6783" s="68" t="str">
        <f>VLOOKUP(E6783,Refs!$P$2:$R$29,3,FALSE)</f>
        <v>Y58</v>
      </c>
      <c r="J6783" s="68" t="str">
        <f>VLOOKUP(E6783,Refs!$P$2:$S$29,4,FALSE)</f>
        <v>South West</v>
      </c>
      <c r="K6783" s="28">
        <f t="shared" si="214"/>
        <v>965622</v>
      </c>
    </row>
    <row r="6784" spans="1:11" x14ac:dyDescent="0.35">
      <c r="A6784" s="69">
        <f t="shared" si="215"/>
        <v>45809</v>
      </c>
      <c r="B6784" t="s">
        <v>914</v>
      </c>
      <c r="C6784" t="s">
        <v>266</v>
      </c>
      <c r="E6784" t="s">
        <v>721</v>
      </c>
      <c r="F6784" t="s">
        <v>722</v>
      </c>
      <c r="G6784" t="s">
        <v>70</v>
      </c>
      <c r="H6784">
        <v>334</v>
      </c>
      <c r="I6784" s="68" t="str">
        <f>VLOOKUP(E6784,Refs!$P$2:$R$29,3,FALSE)</f>
        <v>Y58</v>
      </c>
      <c r="J6784" s="68" t="str">
        <f>VLOOKUP(E6784,Refs!$P$2:$S$29,4,FALSE)</f>
        <v>South West</v>
      </c>
      <c r="K6784" s="28">
        <f t="shared" si="214"/>
        <v>334</v>
      </c>
    </row>
    <row r="6785" spans="1:11" x14ac:dyDescent="0.35">
      <c r="A6785" s="69">
        <f t="shared" si="215"/>
        <v>45809</v>
      </c>
      <c r="B6785" t="s">
        <v>914</v>
      </c>
      <c r="C6785" t="s">
        <v>266</v>
      </c>
      <c r="E6785" t="s">
        <v>721</v>
      </c>
      <c r="F6785" t="s">
        <v>722</v>
      </c>
      <c r="G6785" t="s">
        <v>71</v>
      </c>
      <c r="H6785">
        <v>581</v>
      </c>
      <c r="I6785" s="68" t="str">
        <f>VLOOKUP(E6785,Refs!$P$2:$R$29,3,FALSE)</f>
        <v>Y58</v>
      </c>
      <c r="J6785" s="68" t="str">
        <f>VLOOKUP(E6785,Refs!$P$2:$S$29,4,FALSE)</f>
        <v>South West</v>
      </c>
      <c r="K6785" s="28">
        <f t="shared" si="214"/>
        <v>581</v>
      </c>
    </row>
    <row r="6786" spans="1:11" x14ac:dyDescent="0.35">
      <c r="A6786" s="69">
        <f t="shared" si="215"/>
        <v>45809</v>
      </c>
      <c r="B6786" t="s">
        <v>914</v>
      </c>
      <c r="C6786" t="s">
        <v>266</v>
      </c>
      <c r="E6786" t="s">
        <v>721</v>
      </c>
      <c r="F6786" t="s">
        <v>722</v>
      </c>
      <c r="G6786" t="s">
        <v>72</v>
      </c>
      <c r="H6786">
        <v>103191</v>
      </c>
      <c r="I6786" s="68" t="str">
        <f>VLOOKUP(E6786,Refs!$P$2:$R$29,3,FALSE)</f>
        <v>Y58</v>
      </c>
      <c r="J6786" s="68" t="str">
        <f>VLOOKUP(E6786,Refs!$P$2:$S$29,4,FALSE)</f>
        <v>South West</v>
      </c>
      <c r="K6786" s="28">
        <f t="shared" ref="K6786:K6849" si="216">IF(OR(H6786="NULL",H6786=0,H6786=""),"",H6786)</f>
        <v>103191</v>
      </c>
    </row>
    <row r="6787" spans="1:11" x14ac:dyDescent="0.35">
      <c r="A6787" s="69">
        <f t="shared" ref="A6787:A6850" si="217">DATEVALUE(RIGHT(B6787,8))</f>
        <v>45809</v>
      </c>
      <c r="B6787" t="s">
        <v>914</v>
      </c>
      <c r="C6787" t="s">
        <v>266</v>
      </c>
      <c r="E6787" t="s">
        <v>721</v>
      </c>
      <c r="F6787" t="s">
        <v>722</v>
      </c>
      <c r="G6787" t="s">
        <v>73</v>
      </c>
      <c r="H6787">
        <v>7800</v>
      </c>
      <c r="I6787" s="68" t="str">
        <f>VLOOKUP(E6787,Refs!$P$2:$R$29,3,FALSE)</f>
        <v>Y58</v>
      </c>
      <c r="J6787" s="68" t="str">
        <f>VLOOKUP(E6787,Refs!$P$2:$S$29,4,FALSE)</f>
        <v>South West</v>
      </c>
      <c r="K6787" s="28">
        <f t="shared" si="216"/>
        <v>7800</v>
      </c>
    </row>
    <row r="6788" spans="1:11" x14ac:dyDescent="0.35">
      <c r="A6788" s="69">
        <f t="shared" si="217"/>
        <v>45809</v>
      </c>
      <c r="B6788" t="s">
        <v>914</v>
      </c>
      <c r="C6788" t="s">
        <v>266</v>
      </c>
      <c r="E6788" t="s">
        <v>721</v>
      </c>
      <c r="F6788" t="s">
        <v>722</v>
      </c>
      <c r="G6788" t="s">
        <v>74</v>
      </c>
      <c r="H6788">
        <v>48013259</v>
      </c>
      <c r="I6788" s="68" t="str">
        <f>VLOOKUP(E6788,Refs!$P$2:$R$29,3,FALSE)</f>
        <v>Y58</v>
      </c>
      <c r="J6788" s="68" t="str">
        <f>VLOOKUP(E6788,Refs!$P$2:$S$29,4,FALSE)</f>
        <v>South West</v>
      </c>
      <c r="K6788" s="28">
        <f t="shared" si="216"/>
        <v>48013259</v>
      </c>
    </row>
    <row r="6789" spans="1:11" x14ac:dyDescent="0.35">
      <c r="A6789" s="69">
        <f t="shared" si="217"/>
        <v>45809</v>
      </c>
      <c r="B6789" t="s">
        <v>914</v>
      </c>
      <c r="C6789" t="s">
        <v>266</v>
      </c>
      <c r="E6789" t="s">
        <v>721</v>
      </c>
      <c r="F6789" t="s">
        <v>722</v>
      </c>
      <c r="G6789" t="s">
        <v>26</v>
      </c>
      <c r="H6789">
        <v>16824</v>
      </c>
      <c r="I6789" s="68" t="str">
        <f>VLOOKUP(E6789,Refs!$P$2:$R$29,3,FALSE)</f>
        <v>Y58</v>
      </c>
      <c r="J6789" s="68" t="str">
        <f>VLOOKUP(E6789,Refs!$P$2:$S$29,4,FALSE)</f>
        <v>South West</v>
      </c>
      <c r="K6789" s="28">
        <f t="shared" si="216"/>
        <v>16824</v>
      </c>
    </row>
    <row r="6790" spans="1:11" x14ac:dyDescent="0.35">
      <c r="A6790" s="69">
        <f t="shared" si="217"/>
        <v>45809</v>
      </c>
      <c r="B6790" t="s">
        <v>914</v>
      </c>
      <c r="C6790" t="s">
        <v>266</v>
      </c>
      <c r="E6790" t="s">
        <v>721</v>
      </c>
      <c r="F6790" t="s">
        <v>722</v>
      </c>
      <c r="G6790" t="s">
        <v>75</v>
      </c>
      <c r="H6790">
        <v>128</v>
      </c>
      <c r="I6790" s="68" t="str">
        <f>VLOOKUP(E6790,Refs!$P$2:$R$29,3,FALSE)</f>
        <v>Y58</v>
      </c>
      <c r="J6790" s="68" t="str">
        <f>VLOOKUP(E6790,Refs!$P$2:$S$29,4,FALSE)</f>
        <v>South West</v>
      </c>
      <c r="K6790" s="28">
        <f t="shared" si="216"/>
        <v>128</v>
      </c>
    </row>
    <row r="6791" spans="1:11" x14ac:dyDescent="0.35">
      <c r="A6791" s="69">
        <f t="shared" si="217"/>
        <v>45809</v>
      </c>
      <c r="B6791" t="s">
        <v>914</v>
      </c>
      <c r="C6791" t="s">
        <v>266</v>
      </c>
      <c r="E6791" t="s">
        <v>721</v>
      </c>
      <c r="F6791" t="s">
        <v>722</v>
      </c>
      <c r="G6791" t="s">
        <v>76</v>
      </c>
      <c r="H6791">
        <v>4901</v>
      </c>
      <c r="I6791" s="68" t="str">
        <f>VLOOKUP(E6791,Refs!$P$2:$R$29,3,FALSE)</f>
        <v>Y58</v>
      </c>
      <c r="J6791" s="68" t="str">
        <f>VLOOKUP(E6791,Refs!$P$2:$S$29,4,FALSE)</f>
        <v>South West</v>
      </c>
      <c r="K6791" s="28">
        <f t="shared" si="216"/>
        <v>4901</v>
      </c>
    </row>
    <row r="6792" spans="1:11" x14ac:dyDescent="0.35">
      <c r="A6792" s="69">
        <f t="shared" si="217"/>
        <v>45809</v>
      </c>
      <c r="B6792" t="s">
        <v>914</v>
      </c>
      <c r="C6792" t="s">
        <v>266</v>
      </c>
      <c r="E6792" t="s">
        <v>721</v>
      </c>
      <c r="F6792" t="s">
        <v>722</v>
      </c>
      <c r="G6792" t="s">
        <v>77</v>
      </c>
      <c r="H6792">
        <v>2524</v>
      </c>
      <c r="I6792" s="68" t="str">
        <f>VLOOKUP(E6792,Refs!$P$2:$R$29,3,FALSE)</f>
        <v>Y58</v>
      </c>
      <c r="J6792" s="68" t="str">
        <f>VLOOKUP(E6792,Refs!$P$2:$S$29,4,FALSE)</f>
        <v>South West</v>
      </c>
      <c r="K6792" s="28">
        <f t="shared" si="216"/>
        <v>2524</v>
      </c>
    </row>
    <row r="6793" spans="1:11" x14ac:dyDescent="0.35">
      <c r="A6793" s="69">
        <f t="shared" si="217"/>
        <v>45809</v>
      </c>
      <c r="B6793" t="s">
        <v>914</v>
      </c>
      <c r="C6793" t="s">
        <v>266</v>
      </c>
      <c r="E6793" t="s">
        <v>721</v>
      </c>
      <c r="F6793" t="s">
        <v>722</v>
      </c>
      <c r="G6793" t="s">
        <v>78</v>
      </c>
      <c r="H6793">
        <v>9271</v>
      </c>
      <c r="I6793" s="68" t="str">
        <f>VLOOKUP(E6793,Refs!$P$2:$R$29,3,FALSE)</f>
        <v>Y58</v>
      </c>
      <c r="J6793" s="68" t="str">
        <f>VLOOKUP(E6793,Refs!$P$2:$S$29,4,FALSE)</f>
        <v>South West</v>
      </c>
      <c r="K6793" s="28">
        <f t="shared" si="216"/>
        <v>9271</v>
      </c>
    </row>
    <row r="6794" spans="1:11" x14ac:dyDescent="0.35">
      <c r="A6794" s="69">
        <f t="shared" si="217"/>
        <v>45809</v>
      </c>
      <c r="B6794" t="s">
        <v>914</v>
      </c>
      <c r="C6794" t="s">
        <v>266</v>
      </c>
      <c r="E6794" t="s">
        <v>721</v>
      </c>
      <c r="F6794" t="s">
        <v>722</v>
      </c>
      <c r="G6794" t="s">
        <v>79</v>
      </c>
      <c r="H6794">
        <v>0</v>
      </c>
      <c r="I6794" s="68" t="str">
        <f>VLOOKUP(E6794,Refs!$P$2:$R$29,3,FALSE)</f>
        <v>Y58</v>
      </c>
      <c r="J6794" s="68" t="str">
        <f>VLOOKUP(E6794,Refs!$P$2:$S$29,4,FALSE)</f>
        <v>South West</v>
      </c>
      <c r="K6794" s="28" t="str">
        <f t="shared" si="216"/>
        <v/>
      </c>
    </row>
    <row r="6795" spans="1:11" x14ac:dyDescent="0.35">
      <c r="A6795" s="69">
        <f t="shared" si="217"/>
        <v>45809</v>
      </c>
      <c r="B6795" t="s">
        <v>914</v>
      </c>
      <c r="C6795" t="s">
        <v>266</v>
      </c>
      <c r="E6795" t="s">
        <v>721</v>
      </c>
      <c r="F6795" t="s">
        <v>722</v>
      </c>
      <c r="G6795" t="s">
        <v>25</v>
      </c>
      <c r="H6795">
        <v>11795</v>
      </c>
      <c r="I6795" s="68" t="str">
        <f>VLOOKUP(E6795,Refs!$P$2:$R$29,3,FALSE)</f>
        <v>Y58</v>
      </c>
      <c r="J6795" s="68" t="str">
        <f>VLOOKUP(E6795,Refs!$P$2:$S$29,4,FALSE)</f>
        <v>South West</v>
      </c>
      <c r="K6795" s="28">
        <f t="shared" si="216"/>
        <v>11795</v>
      </c>
    </row>
    <row r="6796" spans="1:11" x14ac:dyDescent="0.35">
      <c r="A6796" s="69">
        <f t="shared" si="217"/>
        <v>45809</v>
      </c>
      <c r="B6796" t="s">
        <v>914</v>
      </c>
      <c r="C6796" t="s">
        <v>266</v>
      </c>
      <c r="E6796" t="s">
        <v>721</v>
      </c>
      <c r="F6796" t="s">
        <v>722</v>
      </c>
      <c r="G6796" t="s">
        <v>80</v>
      </c>
      <c r="H6796">
        <v>0</v>
      </c>
      <c r="I6796" s="68" t="str">
        <f>VLOOKUP(E6796,Refs!$P$2:$R$29,3,FALSE)</f>
        <v>Y58</v>
      </c>
      <c r="J6796" s="68" t="str">
        <f>VLOOKUP(E6796,Refs!$P$2:$S$29,4,FALSE)</f>
        <v>South West</v>
      </c>
      <c r="K6796" s="28" t="str">
        <f t="shared" si="216"/>
        <v/>
      </c>
    </row>
    <row r="6797" spans="1:11" x14ac:dyDescent="0.35">
      <c r="A6797" s="69">
        <f t="shared" si="217"/>
        <v>45809</v>
      </c>
      <c r="B6797" t="s">
        <v>914</v>
      </c>
      <c r="C6797" t="s">
        <v>266</v>
      </c>
      <c r="E6797" t="s">
        <v>721</v>
      </c>
      <c r="F6797" t="s">
        <v>722</v>
      </c>
      <c r="G6797" t="s">
        <v>81</v>
      </c>
      <c r="H6797">
        <v>4634</v>
      </c>
      <c r="I6797" s="68" t="str">
        <f>VLOOKUP(E6797,Refs!$P$2:$R$29,3,FALSE)</f>
        <v>Y58</v>
      </c>
      <c r="J6797" s="68" t="str">
        <f>VLOOKUP(E6797,Refs!$P$2:$S$29,4,FALSE)</f>
        <v>South West</v>
      </c>
      <c r="K6797" s="28">
        <f t="shared" si="216"/>
        <v>4634</v>
      </c>
    </row>
    <row r="6798" spans="1:11" x14ac:dyDescent="0.35">
      <c r="A6798" s="69">
        <f t="shared" si="217"/>
        <v>45809</v>
      </c>
      <c r="B6798" t="s">
        <v>914</v>
      </c>
      <c r="C6798" t="s">
        <v>266</v>
      </c>
      <c r="E6798" t="s">
        <v>721</v>
      </c>
      <c r="F6798" t="s">
        <v>722</v>
      </c>
      <c r="G6798" t="s">
        <v>82</v>
      </c>
      <c r="H6798">
        <v>1628</v>
      </c>
      <c r="I6798" s="68" t="str">
        <f>VLOOKUP(E6798,Refs!$P$2:$R$29,3,FALSE)</f>
        <v>Y58</v>
      </c>
      <c r="J6798" s="68" t="str">
        <f>VLOOKUP(E6798,Refs!$P$2:$S$29,4,FALSE)</f>
        <v>South West</v>
      </c>
      <c r="K6798" s="28">
        <f t="shared" si="216"/>
        <v>1628</v>
      </c>
    </row>
    <row r="6799" spans="1:11" x14ac:dyDescent="0.35">
      <c r="A6799" s="69">
        <f t="shared" si="217"/>
        <v>45809</v>
      </c>
      <c r="B6799" t="s">
        <v>914</v>
      </c>
      <c r="C6799" t="s">
        <v>266</v>
      </c>
      <c r="E6799" t="s">
        <v>721</v>
      </c>
      <c r="F6799" t="s">
        <v>722</v>
      </c>
      <c r="G6799" t="s">
        <v>83</v>
      </c>
      <c r="H6799">
        <v>7131</v>
      </c>
      <c r="I6799" s="68" t="str">
        <f>VLOOKUP(E6799,Refs!$P$2:$R$29,3,FALSE)</f>
        <v>Y58</v>
      </c>
      <c r="J6799" s="68" t="str">
        <f>VLOOKUP(E6799,Refs!$P$2:$S$29,4,FALSE)</f>
        <v>South West</v>
      </c>
      <c r="K6799" s="28">
        <f t="shared" si="216"/>
        <v>7131</v>
      </c>
    </row>
    <row r="6800" spans="1:11" x14ac:dyDescent="0.35">
      <c r="A6800" s="69">
        <f t="shared" si="217"/>
        <v>45809</v>
      </c>
      <c r="B6800" t="s">
        <v>914</v>
      </c>
      <c r="C6800" t="s">
        <v>266</v>
      </c>
      <c r="E6800" t="s">
        <v>721</v>
      </c>
      <c r="F6800" t="s">
        <v>722</v>
      </c>
      <c r="G6800" t="s">
        <v>84</v>
      </c>
      <c r="H6800">
        <v>25689</v>
      </c>
      <c r="I6800" s="68" t="str">
        <f>VLOOKUP(E6800,Refs!$P$2:$R$29,3,FALSE)</f>
        <v>Y58</v>
      </c>
      <c r="J6800" s="68" t="str">
        <f>VLOOKUP(E6800,Refs!$P$2:$S$29,4,FALSE)</f>
        <v>South West</v>
      </c>
      <c r="K6800" s="28">
        <f t="shared" si="216"/>
        <v>25689</v>
      </c>
    </row>
    <row r="6801" spans="1:11" x14ac:dyDescent="0.35">
      <c r="A6801" s="69">
        <f t="shared" si="217"/>
        <v>45809</v>
      </c>
      <c r="B6801" t="s">
        <v>914</v>
      </c>
      <c r="C6801" t="s">
        <v>266</v>
      </c>
      <c r="E6801" t="s">
        <v>721</v>
      </c>
      <c r="F6801" t="s">
        <v>722</v>
      </c>
      <c r="G6801" t="s">
        <v>85</v>
      </c>
      <c r="H6801">
        <v>2934</v>
      </c>
      <c r="I6801" s="68" t="str">
        <f>VLOOKUP(E6801,Refs!$P$2:$R$29,3,FALSE)</f>
        <v>Y58</v>
      </c>
      <c r="J6801" s="68" t="str">
        <f>VLOOKUP(E6801,Refs!$P$2:$S$29,4,FALSE)</f>
        <v>South West</v>
      </c>
      <c r="K6801" s="28">
        <f t="shared" si="216"/>
        <v>2934</v>
      </c>
    </row>
    <row r="6802" spans="1:11" x14ac:dyDescent="0.35">
      <c r="A6802" s="69">
        <f t="shared" si="217"/>
        <v>45809</v>
      </c>
      <c r="B6802" t="s">
        <v>914</v>
      </c>
      <c r="C6802" t="s">
        <v>266</v>
      </c>
      <c r="E6802" t="s">
        <v>721</v>
      </c>
      <c r="F6802" t="s">
        <v>722</v>
      </c>
      <c r="G6802" t="s">
        <v>86</v>
      </c>
      <c r="H6802">
        <v>1771</v>
      </c>
      <c r="I6802" s="68" t="str">
        <f>VLOOKUP(E6802,Refs!$P$2:$R$29,3,FALSE)</f>
        <v>Y58</v>
      </c>
      <c r="J6802" s="68" t="str">
        <f>VLOOKUP(E6802,Refs!$P$2:$S$29,4,FALSE)</f>
        <v>South West</v>
      </c>
      <c r="K6802" s="28">
        <f t="shared" si="216"/>
        <v>1771</v>
      </c>
    </row>
    <row r="6803" spans="1:11" x14ac:dyDescent="0.35">
      <c r="A6803" s="69">
        <f t="shared" si="217"/>
        <v>45809</v>
      </c>
      <c r="B6803" t="s">
        <v>914</v>
      </c>
      <c r="C6803" t="s">
        <v>266</v>
      </c>
      <c r="E6803" t="s">
        <v>721</v>
      </c>
      <c r="F6803" t="s">
        <v>722</v>
      </c>
      <c r="G6803" t="s">
        <v>87</v>
      </c>
      <c r="H6803">
        <v>11961</v>
      </c>
      <c r="I6803" s="68" t="str">
        <f>VLOOKUP(E6803,Refs!$P$2:$R$29,3,FALSE)</f>
        <v>Y58</v>
      </c>
      <c r="J6803" s="68" t="str">
        <f>VLOOKUP(E6803,Refs!$P$2:$S$29,4,FALSE)</f>
        <v>South West</v>
      </c>
      <c r="K6803" s="28">
        <f t="shared" si="216"/>
        <v>11961</v>
      </c>
    </row>
    <row r="6804" spans="1:11" x14ac:dyDescent="0.35">
      <c r="A6804" s="69">
        <f t="shared" si="217"/>
        <v>45809</v>
      </c>
      <c r="B6804" t="s">
        <v>914</v>
      </c>
      <c r="C6804" t="s">
        <v>266</v>
      </c>
      <c r="E6804" t="s">
        <v>721</v>
      </c>
      <c r="F6804" t="s">
        <v>722</v>
      </c>
      <c r="G6804" t="s">
        <v>88</v>
      </c>
      <c r="H6804">
        <v>39167</v>
      </c>
      <c r="I6804" s="68" t="str">
        <f>VLOOKUP(E6804,Refs!$P$2:$R$29,3,FALSE)</f>
        <v>Y58</v>
      </c>
      <c r="J6804" s="68" t="str">
        <f>VLOOKUP(E6804,Refs!$P$2:$S$29,4,FALSE)</f>
        <v>South West</v>
      </c>
      <c r="K6804" s="28">
        <f t="shared" si="216"/>
        <v>39167</v>
      </c>
    </row>
    <row r="6805" spans="1:11" x14ac:dyDescent="0.35">
      <c r="A6805" s="69">
        <f t="shared" si="217"/>
        <v>45809</v>
      </c>
      <c r="B6805" t="s">
        <v>914</v>
      </c>
      <c r="C6805" t="s">
        <v>266</v>
      </c>
      <c r="E6805" t="s">
        <v>721</v>
      </c>
      <c r="F6805" t="s">
        <v>722</v>
      </c>
      <c r="G6805" t="s">
        <v>89</v>
      </c>
      <c r="H6805">
        <v>16824</v>
      </c>
      <c r="I6805" s="68" t="str">
        <f>VLOOKUP(E6805,Refs!$P$2:$R$29,3,FALSE)</f>
        <v>Y58</v>
      </c>
      <c r="J6805" s="68" t="str">
        <f>VLOOKUP(E6805,Refs!$P$2:$S$29,4,FALSE)</f>
        <v>South West</v>
      </c>
      <c r="K6805" s="28">
        <f t="shared" si="216"/>
        <v>16824</v>
      </c>
    </row>
    <row r="6806" spans="1:11" x14ac:dyDescent="0.35">
      <c r="A6806" s="69">
        <f t="shared" si="217"/>
        <v>45809</v>
      </c>
      <c r="B6806" t="s">
        <v>914</v>
      </c>
      <c r="C6806" t="s">
        <v>266</v>
      </c>
      <c r="E6806" t="s">
        <v>721</v>
      </c>
      <c r="F6806" t="s">
        <v>722</v>
      </c>
      <c r="G6806" t="s">
        <v>27</v>
      </c>
      <c r="H6806">
        <v>2083</v>
      </c>
      <c r="I6806" s="68" t="str">
        <f>VLOOKUP(E6806,Refs!$P$2:$R$29,3,FALSE)</f>
        <v>Y58</v>
      </c>
      <c r="J6806" s="68" t="str">
        <f>VLOOKUP(E6806,Refs!$P$2:$S$29,4,FALSE)</f>
        <v>South West</v>
      </c>
      <c r="K6806" s="28">
        <f t="shared" si="216"/>
        <v>2083</v>
      </c>
    </row>
    <row r="6807" spans="1:11" x14ac:dyDescent="0.35">
      <c r="A6807" s="69">
        <f t="shared" si="217"/>
        <v>45809</v>
      </c>
      <c r="B6807" t="s">
        <v>914</v>
      </c>
      <c r="C6807" t="s">
        <v>266</v>
      </c>
      <c r="E6807" t="s">
        <v>721</v>
      </c>
      <c r="F6807" t="s">
        <v>722</v>
      </c>
      <c r="G6807" t="s">
        <v>29</v>
      </c>
      <c r="H6807">
        <v>693</v>
      </c>
      <c r="I6807" s="68" t="str">
        <f>VLOOKUP(E6807,Refs!$P$2:$R$29,3,FALSE)</f>
        <v>Y58</v>
      </c>
      <c r="J6807" s="68" t="str">
        <f>VLOOKUP(E6807,Refs!$P$2:$S$29,4,FALSE)</f>
        <v>South West</v>
      </c>
      <c r="K6807" s="28">
        <f t="shared" si="216"/>
        <v>693</v>
      </c>
    </row>
    <row r="6808" spans="1:11" x14ac:dyDescent="0.35">
      <c r="A6808" s="69">
        <f t="shared" si="217"/>
        <v>45809</v>
      </c>
      <c r="B6808" t="s">
        <v>914</v>
      </c>
      <c r="C6808" t="s">
        <v>266</v>
      </c>
      <c r="E6808" t="s">
        <v>721</v>
      </c>
      <c r="F6808" t="s">
        <v>722</v>
      </c>
      <c r="G6808" t="s">
        <v>90</v>
      </c>
      <c r="H6808">
        <v>663</v>
      </c>
      <c r="I6808" s="68" t="str">
        <f>VLOOKUP(E6808,Refs!$P$2:$R$29,3,FALSE)</f>
        <v>Y58</v>
      </c>
      <c r="J6808" s="68" t="str">
        <f>VLOOKUP(E6808,Refs!$P$2:$S$29,4,FALSE)</f>
        <v>South West</v>
      </c>
      <c r="K6808" s="28">
        <f t="shared" si="216"/>
        <v>663</v>
      </c>
    </row>
    <row r="6809" spans="1:11" x14ac:dyDescent="0.35">
      <c r="A6809" s="69">
        <f t="shared" si="217"/>
        <v>45809</v>
      </c>
      <c r="B6809" t="s">
        <v>914</v>
      </c>
      <c r="C6809" t="s">
        <v>266</v>
      </c>
      <c r="E6809" t="s">
        <v>721</v>
      </c>
      <c r="F6809" t="s">
        <v>722</v>
      </c>
      <c r="G6809" t="s">
        <v>91</v>
      </c>
      <c r="H6809">
        <v>3</v>
      </c>
      <c r="I6809" s="68" t="str">
        <f>VLOOKUP(E6809,Refs!$P$2:$R$29,3,FALSE)</f>
        <v>Y58</v>
      </c>
      <c r="J6809" s="68" t="str">
        <f>VLOOKUP(E6809,Refs!$P$2:$S$29,4,FALSE)</f>
        <v>South West</v>
      </c>
      <c r="K6809" s="28">
        <f t="shared" si="216"/>
        <v>3</v>
      </c>
    </row>
    <row r="6810" spans="1:11" x14ac:dyDescent="0.35">
      <c r="A6810" s="69">
        <f t="shared" si="217"/>
        <v>45809</v>
      </c>
      <c r="B6810" t="s">
        <v>914</v>
      </c>
      <c r="C6810" t="s">
        <v>266</v>
      </c>
      <c r="E6810" t="s">
        <v>721</v>
      </c>
      <c r="F6810" t="s">
        <v>722</v>
      </c>
      <c r="G6810" t="s">
        <v>92</v>
      </c>
      <c r="H6810">
        <v>518</v>
      </c>
      <c r="I6810" s="68" t="str">
        <f>VLOOKUP(E6810,Refs!$P$2:$R$29,3,FALSE)</f>
        <v>Y58</v>
      </c>
      <c r="J6810" s="68" t="str">
        <f>VLOOKUP(E6810,Refs!$P$2:$S$29,4,FALSE)</f>
        <v>South West</v>
      </c>
      <c r="K6810" s="28">
        <f t="shared" si="216"/>
        <v>518</v>
      </c>
    </row>
    <row r="6811" spans="1:11" x14ac:dyDescent="0.35">
      <c r="A6811" s="69">
        <f t="shared" si="217"/>
        <v>45809</v>
      </c>
      <c r="B6811" t="s">
        <v>914</v>
      </c>
      <c r="C6811" t="s">
        <v>266</v>
      </c>
      <c r="E6811" t="s">
        <v>721</v>
      </c>
      <c r="F6811" t="s">
        <v>722</v>
      </c>
      <c r="G6811" t="s">
        <v>93</v>
      </c>
      <c r="H6811">
        <v>64</v>
      </c>
      <c r="I6811" s="68" t="str">
        <f>VLOOKUP(E6811,Refs!$P$2:$R$29,3,FALSE)</f>
        <v>Y58</v>
      </c>
      <c r="J6811" s="68" t="str">
        <f>VLOOKUP(E6811,Refs!$P$2:$S$29,4,FALSE)</f>
        <v>South West</v>
      </c>
      <c r="K6811" s="28">
        <f t="shared" si="216"/>
        <v>64</v>
      </c>
    </row>
    <row r="6812" spans="1:11" x14ac:dyDescent="0.35">
      <c r="A6812" s="69">
        <f t="shared" si="217"/>
        <v>45809</v>
      </c>
      <c r="B6812" t="s">
        <v>914</v>
      </c>
      <c r="C6812" t="s">
        <v>266</v>
      </c>
      <c r="E6812" t="s">
        <v>721</v>
      </c>
      <c r="F6812" t="s">
        <v>722</v>
      </c>
      <c r="G6812" t="s">
        <v>94</v>
      </c>
      <c r="H6812">
        <v>1541</v>
      </c>
      <c r="I6812" s="68" t="str">
        <f>VLOOKUP(E6812,Refs!$P$2:$R$29,3,FALSE)</f>
        <v>Y58</v>
      </c>
      <c r="J6812" s="68" t="str">
        <f>VLOOKUP(E6812,Refs!$P$2:$S$29,4,FALSE)</f>
        <v>South West</v>
      </c>
      <c r="K6812" s="28">
        <f t="shared" si="216"/>
        <v>1541</v>
      </c>
    </row>
    <row r="6813" spans="1:11" x14ac:dyDescent="0.35">
      <c r="A6813" s="69">
        <f t="shared" si="217"/>
        <v>45809</v>
      </c>
      <c r="B6813" t="s">
        <v>914</v>
      </c>
      <c r="C6813" t="s">
        <v>266</v>
      </c>
      <c r="E6813" t="s">
        <v>721</v>
      </c>
      <c r="F6813" t="s">
        <v>722</v>
      </c>
      <c r="G6813" t="s">
        <v>95</v>
      </c>
      <c r="H6813">
        <v>331</v>
      </c>
      <c r="I6813" s="68" t="str">
        <f>VLOOKUP(E6813,Refs!$P$2:$R$29,3,FALSE)</f>
        <v>Y58</v>
      </c>
      <c r="J6813" s="68" t="str">
        <f>VLOOKUP(E6813,Refs!$P$2:$S$29,4,FALSE)</f>
        <v>South West</v>
      </c>
      <c r="K6813" s="28">
        <f t="shared" si="216"/>
        <v>331</v>
      </c>
    </row>
    <row r="6814" spans="1:11" x14ac:dyDescent="0.35">
      <c r="A6814" s="69">
        <f t="shared" si="217"/>
        <v>45809</v>
      </c>
      <c r="B6814" t="s">
        <v>914</v>
      </c>
      <c r="C6814" t="s">
        <v>266</v>
      </c>
      <c r="E6814" t="s">
        <v>721</v>
      </c>
      <c r="F6814" t="s">
        <v>722</v>
      </c>
      <c r="G6814" t="s">
        <v>96</v>
      </c>
      <c r="H6814">
        <v>5788</v>
      </c>
      <c r="I6814" s="68" t="str">
        <f>VLOOKUP(E6814,Refs!$P$2:$R$29,3,FALSE)</f>
        <v>Y58</v>
      </c>
      <c r="J6814" s="68" t="str">
        <f>VLOOKUP(E6814,Refs!$P$2:$S$29,4,FALSE)</f>
        <v>South West</v>
      </c>
      <c r="K6814" s="28">
        <f t="shared" si="216"/>
        <v>5788</v>
      </c>
    </row>
    <row r="6815" spans="1:11" x14ac:dyDescent="0.35">
      <c r="A6815" s="69">
        <f t="shared" si="217"/>
        <v>45809</v>
      </c>
      <c r="B6815" t="s">
        <v>914</v>
      </c>
      <c r="C6815" t="s">
        <v>266</v>
      </c>
      <c r="E6815" t="s">
        <v>721</v>
      </c>
      <c r="F6815" t="s">
        <v>722</v>
      </c>
      <c r="G6815" t="s">
        <v>31</v>
      </c>
      <c r="H6815">
        <v>5565</v>
      </c>
      <c r="I6815" s="68" t="str">
        <f>VLOOKUP(E6815,Refs!$P$2:$R$29,3,FALSE)</f>
        <v>Y58</v>
      </c>
      <c r="J6815" s="68" t="str">
        <f>VLOOKUP(E6815,Refs!$P$2:$S$29,4,FALSE)</f>
        <v>South West</v>
      </c>
      <c r="K6815" s="28">
        <f t="shared" si="216"/>
        <v>5565</v>
      </c>
    </row>
    <row r="6816" spans="1:11" x14ac:dyDescent="0.35">
      <c r="A6816" s="69">
        <f t="shared" si="217"/>
        <v>45809</v>
      </c>
      <c r="B6816" t="s">
        <v>914</v>
      </c>
      <c r="C6816" t="s">
        <v>266</v>
      </c>
      <c r="E6816" t="s">
        <v>721</v>
      </c>
      <c r="F6816" t="s">
        <v>722</v>
      </c>
      <c r="G6816" t="s">
        <v>97</v>
      </c>
      <c r="H6816">
        <v>660</v>
      </c>
      <c r="I6816" s="68" t="str">
        <f>VLOOKUP(E6816,Refs!$P$2:$R$29,3,FALSE)</f>
        <v>Y58</v>
      </c>
      <c r="J6816" s="68" t="str">
        <f>VLOOKUP(E6816,Refs!$P$2:$S$29,4,FALSE)</f>
        <v>South West</v>
      </c>
      <c r="K6816" s="28">
        <f t="shared" si="216"/>
        <v>660</v>
      </c>
    </row>
    <row r="6817" spans="1:11" x14ac:dyDescent="0.35">
      <c r="A6817" s="69">
        <f t="shared" si="217"/>
        <v>45809</v>
      </c>
      <c r="B6817" t="s">
        <v>914</v>
      </c>
      <c r="C6817" t="s">
        <v>266</v>
      </c>
      <c r="E6817" t="s">
        <v>721</v>
      </c>
      <c r="F6817" t="s">
        <v>722</v>
      </c>
      <c r="G6817" t="s">
        <v>98</v>
      </c>
      <c r="H6817">
        <v>1977</v>
      </c>
      <c r="I6817" s="68" t="str">
        <f>VLOOKUP(E6817,Refs!$P$2:$R$29,3,FALSE)</f>
        <v>Y58</v>
      </c>
      <c r="J6817" s="68" t="str">
        <f>VLOOKUP(E6817,Refs!$P$2:$S$29,4,FALSE)</f>
        <v>South West</v>
      </c>
      <c r="K6817" s="28">
        <f t="shared" si="216"/>
        <v>1977</v>
      </c>
    </row>
    <row r="6818" spans="1:11" x14ac:dyDescent="0.35">
      <c r="A6818" s="69">
        <f t="shared" si="217"/>
        <v>45809</v>
      </c>
      <c r="B6818" t="s">
        <v>914</v>
      </c>
      <c r="C6818" t="s">
        <v>266</v>
      </c>
      <c r="E6818" t="s">
        <v>721</v>
      </c>
      <c r="F6818" t="s">
        <v>722</v>
      </c>
      <c r="G6818" t="s">
        <v>99</v>
      </c>
      <c r="H6818">
        <v>1881</v>
      </c>
      <c r="I6818" s="68" t="str">
        <f>VLOOKUP(E6818,Refs!$P$2:$R$29,3,FALSE)</f>
        <v>Y58</v>
      </c>
      <c r="J6818" s="68" t="str">
        <f>VLOOKUP(E6818,Refs!$P$2:$S$29,4,FALSE)</f>
        <v>South West</v>
      </c>
      <c r="K6818" s="28">
        <f t="shared" si="216"/>
        <v>1881</v>
      </c>
    </row>
    <row r="6819" spans="1:11" x14ac:dyDescent="0.35">
      <c r="A6819" s="69">
        <f t="shared" si="217"/>
        <v>45809</v>
      </c>
      <c r="B6819" t="s">
        <v>914</v>
      </c>
      <c r="C6819" t="s">
        <v>266</v>
      </c>
      <c r="E6819" t="s">
        <v>721</v>
      </c>
      <c r="F6819" t="s">
        <v>722</v>
      </c>
      <c r="G6819" t="s">
        <v>100</v>
      </c>
      <c r="H6819">
        <v>698</v>
      </c>
      <c r="I6819" s="68" t="str">
        <f>VLOOKUP(E6819,Refs!$P$2:$R$29,3,FALSE)</f>
        <v>Y58</v>
      </c>
      <c r="J6819" s="68" t="str">
        <f>VLOOKUP(E6819,Refs!$P$2:$S$29,4,FALSE)</f>
        <v>South West</v>
      </c>
      <c r="K6819" s="28">
        <f t="shared" si="216"/>
        <v>698</v>
      </c>
    </row>
    <row r="6820" spans="1:11" x14ac:dyDescent="0.35">
      <c r="A6820" s="69">
        <f t="shared" si="217"/>
        <v>45809</v>
      </c>
      <c r="B6820" t="s">
        <v>914</v>
      </c>
      <c r="C6820" t="s">
        <v>266</v>
      </c>
      <c r="E6820" t="s">
        <v>721</v>
      </c>
      <c r="F6820" t="s">
        <v>722</v>
      </c>
      <c r="G6820" t="s">
        <v>101</v>
      </c>
      <c r="H6820">
        <v>248</v>
      </c>
      <c r="I6820" s="68" t="str">
        <f>VLOOKUP(E6820,Refs!$P$2:$R$29,3,FALSE)</f>
        <v>Y58</v>
      </c>
      <c r="J6820" s="68" t="str">
        <f>VLOOKUP(E6820,Refs!$P$2:$S$29,4,FALSE)</f>
        <v>South West</v>
      </c>
      <c r="K6820" s="28">
        <f t="shared" si="216"/>
        <v>248</v>
      </c>
    </row>
    <row r="6821" spans="1:11" x14ac:dyDescent="0.35">
      <c r="A6821" s="69">
        <f t="shared" si="217"/>
        <v>45809</v>
      </c>
      <c r="B6821" t="s">
        <v>914</v>
      </c>
      <c r="C6821" t="s">
        <v>266</v>
      </c>
      <c r="E6821" t="s">
        <v>721</v>
      </c>
      <c r="F6821" t="s">
        <v>722</v>
      </c>
      <c r="G6821" t="s">
        <v>102</v>
      </c>
      <c r="H6821">
        <v>105</v>
      </c>
      <c r="I6821" s="68" t="str">
        <f>VLOOKUP(E6821,Refs!$P$2:$R$29,3,FALSE)</f>
        <v>Y58</v>
      </c>
      <c r="J6821" s="68" t="str">
        <f>VLOOKUP(E6821,Refs!$P$2:$S$29,4,FALSE)</f>
        <v>South West</v>
      </c>
      <c r="K6821" s="28">
        <f t="shared" si="216"/>
        <v>105</v>
      </c>
    </row>
    <row r="6822" spans="1:11" x14ac:dyDescent="0.35">
      <c r="A6822" s="69">
        <f t="shared" si="217"/>
        <v>45809</v>
      </c>
      <c r="B6822" t="s">
        <v>914</v>
      </c>
      <c r="C6822" t="s">
        <v>266</v>
      </c>
      <c r="E6822" t="s">
        <v>721</v>
      </c>
      <c r="F6822" t="s">
        <v>722</v>
      </c>
      <c r="G6822" t="s">
        <v>103</v>
      </c>
      <c r="H6822">
        <v>1665</v>
      </c>
      <c r="I6822" s="68" t="str">
        <f>VLOOKUP(E6822,Refs!$P$2:$R$29,3,FALSE)</f>
        <v>Y58</v>
      </c>
      <c r="J6822" s="68" t="str">
        <f>VLOOKUP(E6822,Refs!$P$2:$S$29,4,FALSE)</f>
        <v>South West</v>
      </c>
      <c r="K6822" s="28">
        <f t="shared" si="216"/>
        <v>1665</v>
      </c>
    </row>
    <row r="6823" spans="1:11" x14ac:dyDescent="0.35">
      <c r="A6823" s="69">
        <f t="shared" si="217"/>
        <v>45809</v>
      </c>
      <c r="B6823" t="s">
        <v>914</v>
      </c>
      <c r="C6823" t="s">
        <v>266</v>
      </c>
      <c r="E6823" t="s">
        <v>721</v>
      </c>
      <c r="F6823" t="s">
        <v>722</v>
      </c>
      <c r="G6823" t="s">
        <v>104</v>
      </c>
      <c r="H6823">
        <v>13389334</v>
      </c>
      <c r="I6823" s="68" t="str">
        <f>VLOOKUP(E6823,Refs!$P$2:$R$29,3,FALSE)</f>
        <v>Y58</v>
      </c>
      <c r="J6823" s="68" t="str">
        <f>VLOOKUP(E6823,Refs!$P$2:$S$29,4,FALSE)</f>
        <v>South West</v>
      </c>
      <c r="K6823" s="28">
        <f t="shared" si="216"/>
        <v>13389334</v>
      </c>
    </row>
    <row r="6824" spans="1:11" x14ac:dyDescent="0.35">
      <c r="A6824" s="69">
        <f t="shared" si="217"/>
        <v>45809</v>
      </c>
      <c r="B6824" t="s">
        <v>914</v>
      </c>
      <c r="C6824" t="s">
        <v>266</v>
      </c>
      <c r="E6824" t="s">
        <v>721</v>
      </c>
      <c r="F6824" t="s">
        <v>722</v>
      </c>
      <c r="G6824" t="s">
        <v>105</v>
      </c>
      <c r="H6824">
        <v>1489</v>
      </c>
      <c r="I6824" s="68" t="str">
        <f>VLOOKUP(E6824,Refs!$P$2:$R$29,3,FALSE)</f>
        <v>Y58</v>
      </c>
      <c r="J6824" s="68" t="str">
        <f>VLOOKUP(E6824,Refs!$P$2:$S$29,4,FALSE)</f>
        <v>South West</v>
      </c>
      <c r="K6824" s="28">
        <f t="shared" si="216"/>
        <v>1489</v>
      </c>
    </row>
    <row r="6825" spans="1:11" x14ac:dyDescent="0.35">
      <c r="A6825" s="69">
        <f t="shared" si="217"/>
        <v>45809</v>
      </c>
      <c r="B6825" t="s">
        <v>914</v>
      </c>
      <c r="C6825" t="s">
        <v>266</v>
      </c>
      <c r="E6825" t="s">
        <v>721</v>
      </c>
      <c r="F6825" t="s">
        <v>722</v>
      </c>
      <c r="G6825" t="s">
        <v>106</v>
      </c>
      <c r="H6825">
        <v>1473</v>
      </c>
      <c r="I6825" s="68" t="str">
        <f>VLOOKUP(E6825,Refs!$P$2:$R$29,3,FALSE)</f>
        <v>Y58</v>
      </c>
      <c r="J6825" s="68" t="str">
        <f>VLOOKUP(E6825,Refs!$P$2:$S$29,4,FALSE)</f>
        <v>South West</v>
      </c>
      <c r="K6825" s="28">
        <f t="shared" si="216"/>
        <v>1473</v>
      </c>
    </row>
    <row r="6826" spans="1:11" x14ac:dyDescent="0.35">
      <c r="A6826" s="69">
        <f t="shared" si="217"/>
        <v>45809</v>
      </c>
      <c r="B6826" t="s">
        <v>914</v>
      </c>
      <c r="C6826" t="s">
        <v>266</v>
      </c>
      <c r="E6826" t="s">
        <v>721</v>
      </c>
      <c r="F6826" t="s">
        <v>722</v>
      </c>
      <c r="G6826" t="s">
        <v>107</v>
      </c>
      <c r="H6826">
        <v>63</v>
      </c>
      <c r="I6826" s="68" t="str">
        <f>VLOOKUP(E6826,Refs!$P$2:$R$29,3,FALSE)</f>
        <v>Y58</v>
      </c>
      <c r="J6826" s="68" t="str">
        <f>VLOOKUP(E6826,Refs!$P$2:$S$29,4,FALSE)</f>
        <v>South West</v>
      </c>
      <c r="K6826" s="28">
        <f t="shared" si="216"/>
        <v>63</v>
      </c>
    </row>
    <row r="6827" spans="1:11" x14ac:dyDescent="0.35">
      <c r="A6827" s="69">
        <f t="shared" si="217"/>
        <v>45809</v>
      </c>
      <c r="B6827" t="s">
        <v>914</v>
      </c>
      <c r="C6827" t="s">
        <v>266</v>
      </c>
      <c r="E6827" t="s">
        <v>721</v>
      </c>
      <c r="F6827" t="s">
        <v>722</v>
      </c>
      <c r="G6827" t="s">
        <v>108</v>
      </c>
      <c r="H6827">
        <v>1287</v>
      </c>
      <c r="I6827" s="68" t="str">
        <f>VLOOKUP(E6827,Refs!$P$2:$R$29,3,FALSE)</f>
        <v>Y58</v>
      </c>
      <c r="J6827" s="68" t="str">
        <f>VLOOKUP(E6827,Refs!$P$2:$S$29,4,FALSE)</f>
        <v>South West</v>
      </c>
      <c r="K6827" s="28">
        <f t="shared" si="216"/>
        <v>1287</v>
      </c>
    </row>
    <row r="6828" spans="1:11" x14ac:dyDescent="0.35">
      <c r="A6828" s="69">
        <f t="shared" si="217"/>
        <v>45809</v>
      </c>
      <c r="B6828" t="s">
        <v>914</v>
      </c>
      <c r="C6828" t="s">
        <v>266</v>
      </c>
      <c r="E6828" t="s">
        <v>721</v>
      </c>
      <c r="F6828" t="s">
        <v>722</v>
      </c>
      <c r="G6828" t="s">
        <v>109</v>
      </c>
      <c r="H6828">
        <v>10322379</v>
      </c>
      <c r="I6828" s="68" t="str">
        <f>VLOOKUP(E6828,Refs!$P$2:$R$29,3,FALSE)</f>
        <v>Y58</v>
      </c>
      <c r="J6828" s="68" t="str">
        <f>VLOOKUP(E6828,Refs!$P$2:$S$29,4,FALSE)</f>
        <v>South West</v>
      </c>
      <c r="K6828" s="28">
        <f t="shared" si="216"/>
        <v>10322379</v>
      </c>
    </row>
    <row r="6829" spans="1:11" x14ac:dyDescent="0.35">
      <c r="A6829" s="69">
        <f t="shared" si="217"/>
        <v>45809</v>
      </c>
      <c r="B6829" t="s">
        <v>914</v>
      </c>
      <c r="C6829" t="s">
        <v>266</v>
      </c>
      <c r="E6829" t="s">
        <v>721</v>
      </c>
      <c r="F6829" t="s">
        <v>722</v>
      </c>
      <c r="G6829" t="s">
        <v>110</v>
      </c>
      <c r="H6829">
        <v>144</v>
      </c>
      <c r="I6829" s="68" t="str">
        <f>VLOOKUP(E6829,Refs!$P$2:$R$29,3,FALSE)</f>
        <v>Y58</v>
      </c>
      <c r="J6829" s="68" t="str">
        <f>VLOOKUP(E6829,Refs!$P$2:$S$29,4,FALSE)</f>
        <v>South West</v>
      </c>
      <c r="K6829" s="28">
        <f t="shared" si="216"/>
        <v>144</v>
      </c>
    </row>
    <row r="6830" spans="1:11" x14ac:dyDescent="0.35">
      <c r="A6830" s="69">
        <f t="shared" si="217"/>
        <v>45809</v>
      </c>
      <c r="B6830" t="s">
        <v>914</v>
      </c>
      <c r="C6830" t="s">
        <v>266</v>
      </c>
      <c r="E6830" t="s">
        <v>721</v>
      </c>
      <c r="F6830" t="s">
        <v>722</v>
      </c>
      <c r="G6830" t="s">
        <v>808</v>
      </c>
      <c r="H6830">
        <v>3165</v>
      </c>
      <c r="I6830" s="68" t="str">
        <f>VLOOKUP(E6830,Refs!$P$2:$R$29,3,FALSE)</f>
        <v>Y58</v>
      </c>
      <c r="J6830" s="68" t="str">
        <f>VLOOKUP(E6830,Refs!$P$2:$S$29,4,FALSE)</f>
        <v>South West</v>
      </c>
      <c r="K6830" s="28">
        <f t="shared" si="216"/>
        <v>3165</v>
      </c>
    </row>
    <row r="6831" spans="1:11" x14ac:dyDescent="0.35">
      <c r="A6831" s="69">
        <f t="shared" si="217"/>
        <v>45809</v>
      </c>
      <c r="B6831" t="s">
        <v>914</v>
      </c>
      <c r="C6831" t="s">
        <v>266</v>
      </c>
      <c r="E6831" t="s">
        <v>721</v>
      </c>
      <c r="F6831" t="s">
        <v>722</v>
      </c>
      <c r="G6831" t="s">
        <v>809</v>
      </c>
      <c r="H6831">
        <v>1978</v>
      </c>
      <c r="I6831" s="68" t="str">
        <f>VLOOKUP(E6831,Refs!$P$2:$R$29,3,FALSE)</f>
        <v>Y58</v>
      </c>
      <c r="J6831" s="68" t="str">
        <f>VLOOKUP(E6831,Refs!$P$2:$S$29,4,FALSE)</f>
        <v>South West</v>
      </c>
      <c r="K6831" s="28">
        <f t="shared" si="216"/>
        <v>1978</v>
      </c>
    </row>
    <row r="6832" spans="1:11" x14ac:dyDescent="0.35">
      <c r="A6832" s="69">
        <f t="shared" si="217"/>
        <v>45809</v>
      </c>
      <c r="B6832" t="s">
        <v>914</v>
      </c>
      <c r="C6832" t="s">
        <v>266</v>
      </c>
      <c r="E6832" t="s">
        <v>721</v>
      </c>
      <c r="F6832" t="s">
        <v>722</v>
      </c>
      <c r="G6832" t="s">
        <v>111</v>
      </c>
      <c r="H6832">
        <v>11371</v>
      </c>
      <c r="I6832" s="68" t="str">
        <f>VLOOKUP(E6832,Refs!$P$2:$R$29,3,FALSE)</f>
        <v>Y58</v>
      </c>
      <c r="J6832" s="68" t="str">
        <f>VLOOKUP(E6832,Refs!$P$2:$S$29,4,FALSE)</f>
        <v>South West</v>
      </c>
      <c r="K6832" s="28">
        <f t="shared" si="216"/>
        <v>11371</v>
      </c>
    </row>
    <row r="6833" spans="1:11" x14ac:dyDescent="0.35">
      <c r="A6833" s="69">
        <f t="shared" si="217"/>
        <v>45809</v>
      </c>
      <c r="B6833" t="s">
        <v>914</v>
      </c>
      <c r="C6833" t="s">
        <v>266</v>
      </c>
      <c r="E6833" t="s">
        <v>721</v>
      </c>
      <c r="F6833" t="s">
        <v>722</v>
      </c>
      <c r="G6833" t="s">
        <v>112</v>
      </c>
      <c r="H6833">
        <v>0</v>
      </c>
      <c r="I6833" s="68" t="str">
        <f>VLOOKUP(E6833,Refs!$P$2:$R$29,3,FALSE)</f>
        <v>Y58</v>
      </c>
      <c r="J6833" s="68" t="str">
        <f>VLOOKUP(E6833,Refs!$P$2:$S$29,4,FALSE)</f>
        <v>South West</v>
      </c>
      <c r="K6833" s="28" t="str">
        <f t="shared" si="216"/>
        <v/>
      </c>
    </row>
    <row r="6834" spans="1:11" x14ac:dyDescent="0.35">
      <c r="A6834" s="69">
        <f t="shared" si="217"/>
        <v>45809</v>
      </c>
      <c r="B6834" t="s">
        <v>914</v>
      </c>
      <c r="C6834" t="s">
        <v>266</v>
      </c>
      <c r="E6834" t="s">
        <v>721</v>
      </c>
      <c r="F6834" t="s">
        <v>722</v>
      </c>
      <c r="G6834" t="s">
        <v>113</v>
      </c>
      <c r="H6834">
        <v>10439</v>
      </c>
      <c r="I6834" s="68" t="str">
        <f>VLOOKUP(E6834,Refs!$P$2:$R$29,3,FALSE)</f>
        <v>Y58</v>
      </c>
      <c r="J6834" s="68" t="str">
        <f>VLOOKUP(E6834,Refs!$P$2:$S$29,4,FALSE)</f>
        <v>South West</v>
      </c>
      <c r="K6834" s="28">
        <f t="shared" si="216"/>
        <v>10439</v>
      </c>
    </row>
    <row r="6835" spans="1:11" x14ac:dyDescent="0.35">
      <c r="A6835" s="69">
        <f t="shared" si="217"/>
        <v>45809</v>
      </c>
      <c r="B6835" t="s">
        <v>914</v>
      </c>
      <c r="C6835" t="s">
        <v>266</v>
      </c>
      <c r="E6835" t="s">
        <v>721</v>
      </c>
      <c r="F6835" t="s">
        <v>722</v>
      </c>
      <c r="G6835" t="s">
        <v>114</v>
      </c>
      <c r="H6835">
        <v>3239</v>
      </c>
      <c r="I6835" s="68" t="str">
        <f>VLOOKUP(E6835,Refs!$P$2:$R$29,3,FALSE)</f>
        <v>Y58</v>
      </c>
      <c r="J6835" s="68" t="str">
        <f>VLOOKUP(E6835,Refs!$P$2:$S$29,4,FALSE)</f>
        <v>South West</v>
      </c>
      <c r="K6835" s="28">
        <f t="shared" si="216"/>
        <v>3239</v>
      </c>
    </row>
    <row r="6836" spans="1:11" x14ac:dyDescent="0.35">
      <c r="A6836" s="69">
        <f t="shared" si="217"/>
        <v>45809</v>
      </c>
      <c r="B6836" t="s">
        <v>914</v>
      </c>
      <c r="C6836" t="s">
        <v>266</v>
      </c>
      <c r="E6836" t="s">
        <v>721</v>
      </c>
      <c r="F6836" t="s">
        <v>722</v>
      </c>
      <c r="G6836" t="s">
        <v>115</v>
      </c>
      <c r="H6836">
        <v>2289</v>
      </c>
      <c r="I6836" s="68" t="str">
        <f>VLOOKUP(E6836,Refs!$P$2:$R$29,3,FALSE)</f>
        <v>Y58</v>
      </c>
      <c r="J6836" s="68" t="str">
        <f>VLOOKUP(E6836,Refs!$P$2:$S$29,4,FALSE)</f>
        <v>South West</v>
      </c>
      <c r="K6836" s="28">
        <f t="shared" si="216"/>
        <v>2289</v>
      </c>
    </row>
    <row r="6837" spans="1:11" x14ac:dyDescent="0.35">
      <c r="A6837" s="69">
        <f t="shared" si="217"/>
        <v>45809</v>
      </c>
      <c r="B6837" t="s">
        <v>914</v>
      </c>
      <c r="C6837" t="s">
        <v>266</v>
      </c>
      <c r="E6837" t="s">
        <v>721</v>
      </c>
      <c r="F6837" t="s">
        <v>722</v>
      </c>
      <c r="G6837" t="s">
        <v>116</v>
      </c>
      <c r="H6837">
        <v>887</v>
      </c>
      <c r="I6837" s="68" t="str">
        <f>VLOOKUP(E6837,Refs!$P$2:$R$29,3,FALSE)</f>
        <v>Y58</v>
      </c>
      <c r="J6837" s="68" t="str">
        <f>VLOOKUP(E6837,Refs!$P$2:$S$29,4,FALSE)</f>
        <v>South West</v>
      </c>
      <c r="K6837" s="28">
        <f t="shared" si="216"/>
        <v>887</v>
      </c>
    </row>
    <row r="6838" spans="1:11" x14ac:dyDescent="0.35">
      <c r="A6838" s="69">
        <f t="shared" si="217"/>
        <v>45809</v>
      </c>
      <c r="B6838" t="s">
        <v>914</v>
      </c>
      <c r="C6838" t="s">
        <v>266</v>
      </c>
      <c r="E6838" t="s">
        <v>721</v>
      </c>
      <c r="F6838" t="s">
        <v>722</v>
      </c>
      <c r="G6838" t="s">
        <v>117</v>
      </c>
      <c r="H6838">
        <v>2330</v>
      </c>
      <c r="I6838" s="68" t="str">
        <f>VLOOKUP(E6838,Refs!$P$2:$R$29,3,FALSE)</f>
        <v>Y58</v>
      </c>
      <c r="J6838" s="68" t="str">
        <f>VLOOKUP(E6838,Refs!$P$2:$S$29,4,FALSE)</f>
        <v>South West</v>
      </c>
      <c r="K6838" s="28">
        <f t="shared" si="216"/>
        <v>2330</v>
      </c>
    </row>
    <row r="6839" spans="1:11" x14ac:dyDescent="0.35">
      <c r="A6839" s="69">
        <f t="shared" si="217"/>
        <v>45809</v>
      </c>
      <c r="B6839" t="s">
        <v>914</v>
      </c>
      <c r="C6839" t="s">
        <v>266</v>
      </c>
      <c r="E6839" t="s">
        <v>721</v>
      </c>
      <c r="F6839" t="s">
        <v>722</v>
      </c>
      <c r="G6839" t="s">
        <v>118</v>
      </c>
      <c r="H6839">
        <v>2288</v>
      </c>
      <c r="I6839" s="68" t="str">
        <f>VLOOKUP(E6839,Refs!$P$2:$R$29,3,FALSE)</f>
        <v>Y58</v>
      </c>
      <c r="J6839" s="68" t="str">
        <f>VLOOKUP(E6839,Refs!$P$2:$S$29,4,FALSE)</f>
        <v>South West</v>
      </c>
      <c r="K6839" s="28">
        <f t="shared" si="216"/>
        <v>2288</v>
      </c>
    </row>
    <row r="6840" spans="1:11" x14ac:dyDescent="0.35">
      <c r="A6840" s="69">
        <f t="shared" si="217"/>
        <v>45809</v>
      </c>
      <c r="B6840" t="s">
        <v>914</v>
      </c>
      <c r="C6840" t="s">
        <v>266</v>
      </c>
      <c r="E6840" t="s">
        <v>721</v>
      </c>
      <c r="F6840" t="s">
        <v>722</v>
      </c>
      <c r="G6840" t="s">
        <v>119</v>
      </c>
      <c r="H6840">
        <v>318</v>
      </c>
      <c r="I6840" s="68" t="str">
        <f>VLOOKUP(E6840,Refs!$P$2:$R$29,3,FALSE)</f>
        <v>Y58</v>
      </c>
      <c r="J6840" s="68" t="str">
        <f>VLOOKUP(E6840,Refs!$P$2:$S$29,4,FALSE)</f>
        <v>South West</v>
      </c>
      <c r="K6840" s="28">
        <f t="shared" si="216"/>
        <v>318</v>
      </c>
    </row>
    <row r="6841" spans="1:11" x14ac:dyDescent="0.35">
      <c r="A6841" s="69">
        <f t="shared" si="217"/>
        <v>45809</v>
      </c>
      <c r="B6841" t="s">
        <v>914</v>
      </c>
      <c r="C6841" t="s">
        <v>266</v>
      </c>
      <c r="E6841" t="s">
        <v>721</v>
      </c>
      <c r="F6841" t="s">
        <v>722</v>
      </c>
      <c r="G6841" t="s">
        <v>120</v>
      </c>
      <c r="H6841">
        <v>40</v>
      </c>
      <c r="I6841" s="68" t="str">
        <f>VLOOKUP(E6841,Refs!$P$2:$R$29,3,FALSE)</f>
        <v>Y58</v>
      </c>
      <c r="J6841" s="68" t="str">
        <f>VLOOKUP(E6841,Refs!$P$2:$S$29,4,FALSE)</f>
        <v>South West</v>
      </c>
      <c r="K6841" s="28">
        <f t="shared" si="216"/>
        <v>40</v>
      </c>
    </row>
    <row r="6842" spans="1:11" x14ac:dyDescent="0.35">
      <c r="A6842" s="69">
        <f t="shared" si="217"/>
        <v>45809</v>
      </c>
      <c r="B6842" t="s">
        <v>914</v>
      </c>
      <c r="C6842" t="s">
        <v>266</v>
      </c>
      <c r="E6842" t="s">
        <v>721</v>
      </c>
      <c r="F6842" t="s">
        <v>722</v>
      </c>
      <c r="G6842" t="s">
        <v>121</v>
      </c>
      <c r="H6842">
        <v>198</v>
      </c>
      <c r="I6842" s="68" t="str">
        <f>VLOOKUP(E6842,Refs!$P$2:$R$29,3,FALSE)</f>
        <v>Y58</v>
      </c>
      <c r="J6842" s="68" t="str">
        <f>VLOOKUP(E6842,Refs!$P$2:$S$29,4,FALSE)</f>
        <v>South West</v>
      </c>
      <c r="K6842" s="28">
        <f t="shared" si="216"/>
        <v>198</v>
      </c>
    </row>
    <row r="6843" spans="1:11" x14ac:dyDescent="0.35">
      <c r="A6843" s="69">
        <f t="shared" si="217"/>
        <v>45809</v>
      </c>
      <c r="B6843" t="s">
        <v>914</v>
      </c>
      <c r="C6843" t="s">
        <v>266</v>
      </c>
      <c r="E6843" t="s">
        <v>721</v>
      </c>
      <c r="F6843" t="s">
        <v>722</v>
      </c>
      <c r="G6843" t="s">
        <v>122</v>
      </c>
      <c r="H6843">
        <v>24</v>
      </c>
      <c r="I6843" s="68" t="str">
        <f>VLOOKUP(E6843,Refs!$P$2:$R$29,3,FALSE)</f>
        <v>Y58</v>
      </c>
      <c r="J6843" s="68" t="str">
        <f>VLOOKUP(E6843,Refs!$P$2:$S$29,4,FALSE)</f>
        <v>South West</v>
      </c>
      <c r="K6843" s="28">
        <f t="shared" si="216"/>
        <v>24</v>
      </c>
    </row>
    <row r="6844" spans="1:11" x14ac:dyDescent="0.35">
      <c r="A6844" s="69">
        <f t="shared" si="217"/>
        <v>45809</v>
      </c>
      <c r="B6844" t="s">
        <v>914</v>
      </c>
      <c r="C6844" t="s">
        <v>266</v>
      </c>
      <c r="E6844" t="s">
        <v>721</v>
      </c>
      <c r="F6844" t="s">
        <v>722</v>
      </c>
      <c r="G6844" t="s">
        <v>123</v>
      </c>
      <c r="H6844">
        <v>3</v>
      </c>
      <c r="I6844" s="68" t="str">
        <f>VLOOKUP(E6844,Refs!$P$2:$R$29,3,FALSE)</f>
        <v>Y58</v>
      </c>
      <c r="J6844" s="68" t="str">
        <f>VLOOKUP(E6844,Refs!$P$2:$S$29,4,FALSE)</f>
        <v>South West</v>
      </c>
      <c r="K6844" s="28">
        <f t="shared" si="216"/>
        <v>3</v>
      </c>
    </row>
    <row r="6845" spans="1:11" x14ac:dyDescent="0.35">
      <c r="A6845" s="69">
        <f t="shared" si="217"/>
        <v>45809</v>
      </c>
      <c r="B6845" t="s">
        <v>914</v>
      </c>
      <c r="C6845" t="s">
        <v>266</v>
      </c>
      <c r="E6845" t="s">
        <v>721</v>
      </c>
      <c r="F6845" t="s">
        <v>722</v>
      </c>
      <c r="G6845" t="s">
        <v>124</v>
      </c>
      <c r="H6845">
        <v>0</v>
      </c>
      <c r="I6845" s="68" t="str">
        <f>VLOOKUP(E6845,Refs!$P$2:$R$29,3,FALSE)</f>
        <v>Y58</v>
      </c>
      <c r="J6845" s="68" t="str">
        <f>VLOOKUP(E6845,Refs!$P$2:$S$29,4,FALSE)</f>
        <v>South West</v>
      </c>
      <c r="K6845" s="28" t="str">
        <f t="shared" si="216"/>
        <v/>
      </c>
    </row>
    <row r="6846" spans="1:11" x14ac:dyDescent="0.35">
      <c r="A6846" s="69">
        <f t="shared" si="217"/>
        <v>45809</v>
      </c>
      <c r="B6846" t="s">
        <v>914</v>
      </c>
      <c r="C6846" t="s">
        <v>266</v>
      </c>
      <c r="E6846" t="s">
        <v>721</v>
      </c>
      <c r="F6846" t="s">
        <v>722</v>
      </c>
      <c r="G6846" t="s">
        <v>125</v>
      </c>
      <c r="H6846">
        <v>0</v>
      </c>
      <c r="I6846" s="68" t="str">
        <f>VLOOKUP(E6846,Refs!$P$2:$R$29,3,FALSE)</f>
        <v>Y58</v>
      </c>
      <c r="J6846" s="68" t="str">
        <f>VLOOKUP(E6846,Refs!$P$2:$S$29,4,FALSE)</f>
        <v>South West</v>
      </c>
      <c r="K6846" s="28" t="str">
        <f t="shared" si="216"/>
        <v/>
      </c>
    </row>
    <row r="6847" spans="1:11" x14ac:dyDescent="0.35">
      <c r="A6847" s="69">
        <f t="shared" si="217"/>
        <v>45809</v>
      </c>
      <c r="B6847" t="s">
        <v>914</v>
      </c>
      <c r="C6847" t="s">
        <v>266</v>
      </c>
      <c r="E6847" t="s">
        <v>721</v>
      </c>
      <c r="F6847" t="s">
        <v>722</v>
      </c>
      <c r="G6847" t="s">
        <v>126</v>
      </c>
      <c r="H6847">
        <v>0</v>
      </c>
      <c r="I6847" s="68" t="str">
        <f>VLOOKUP(E6847,Refs!$P$2:$R$29,3,FALSE)</f>
        <v>Y58</v>
      </c>
      <c r="J6847" s="68" t="str">
        <f>VLOOKUP(E6847,Refs!$P$2:$S$29,4,FALSE)</f>
        <v>South West</v>
      </c>
      <c r="K6847" s="28" t="str">
        <f t="shared" si="216"/>
        <v/>
      </c>
    </row>
    <row r="6848" spans="1:11" x14ac:dyDescent="0.35">
      <c r="A6848" s="69">
        <f t="shared" si="217"/>
        <v>45809</v>
      </c>
      <c r="B6848" t="s">
        <v>914</v>
      </c>
      <c r="C6848" t="s">
        <v>266</v>
      </c>
      <c r="E6848" t="s">
        <v>721</v>
      </c>
      <c r="F6848" t="s">
        <v>722</v>
      </c>
      <c r="G6848" t="s">
        <v>127</v>
      </c>
      <c r="H6848">
        <v>0</v>
      </c>
      <c r="I6848" s="68" t="str">
        <f>VLOOKUP(E6848,Refs!$P$2:$R$29,3,FALSE)</f>
        <v>Y58</v>
      </c>
      <c r="J6848" s="68" t="str">
        <f>VLOOKUP(E6848,Refs!$P$2:$S$29,4,FALSE)</f>
        <v>South West</v>
      </c>
      <c r="K6848" s="28" t="str">
        <f t="shared" si="216"/>
        <v/>
      </c>
    </row>
    <row r="6849" spans="1:11" x14ac:dyDescent="0.35">
      <c r="A6849" s="69">
        <f t="shared" si="217"/>
        <v>45809</v>
      </c>
      <c r="B6849" t="s">
        <v>914</v>
      </c>
      <c r="C6849" t="s">
        <v>266</v>
      </c>
      <c r="E6849" t="s">
        <v>721</v>
      </c>
      <c r="F6849" t="s">
        <v>722</v>
      </c>
      <c r="G6849" t="s">
        <v>128</v>
      </c>
      <c r="H6849">
        <v>1377</v>
      </c>
      <c r="I6849" s="68" t="str">
        <f>VLOOKUP(E6849,Refs!$P$2:$R$29,3,FALSE)</f>
        <v>Y58</v>
      </c>
      <c r="J6849" s="68" t="str">
        <f>VLOOKUP(E6849,Refs!$P$2:$S$29,4,FALSE)</f>
        <v>South West</v>
      </c>
      <c r="K6849" s="28">
        <f t="shared" si="216"/>
        <v>1377</v>
      </c>
    </row>
    <row r="6850" spans="1:11" x14ac:dyDescent="0.35">
      <c r="A6850" s="69">
        <f t="shared" si="217"/>
        <v>45809</v>
      </c>
      <c r="B6850" t="s">
        <v>914</v>
      </c>
      <c r="C6850" t="s">
        <v>266</v>
      </c>
      <c r="E6850" t="s">
        <v>721</v>
      </c>
      <c r="F6850" t="s">
        <v>722</v>
      </c>
      <c r="G6850" t="s">
        <v>129</v>
      </c>
      <c r="H6850">
        <v>1394</v>
      </c>
      <c r="I6850" s="68" t="str">
        <f>VLOOKUP(E6850,Refs!$P$2:$R$29,3,FALSE)</f>
        <v>Y58</v>
      </c>
      <c r="J6850" s="68" t="str">
        <f>VLOOKUP(E6850,Refs!$P$2:$S$29,4,FALSE)</f>
        <v>South West</v>
      </c>
      <c r="K6850" s="28">
        <f t="shared" ref="K6850:K6913" si="218">IF(OR(H6850="NULL",H6850=0,H6850=""),"",H6850)</f>
        <v>1394</v>
      </c>
    </row>
    <row r="6851" spans="1:11" x14ac:dyDescent="0.35">
      <c r="A6851" s="69">
        <f t="shared" ref="A6851:A6914" si="219">DATEVALUE(RIGHT(B6851,8))</f>
        <v>45809</v>
      </c>
      <c r="B6851" t="s">
        <v>914</v>
      </c>
      <c r="C6851" t="s">
        <v>266</v>
      </c>
      <c r="E6851" t="s">
        <v>721</v>
      </c>
      <c r="F6851" t="s">
        <v>722</v>
      </c>
      <c r="G6851" t="s">
        <v>130</v>
      </c>
      <c r="H6851">
        <v>1140</v>
      </c>
      <c r="I6851" s="68" t="str">
        <f>VLOOKUP(E6851,Refs!$P$2:$R$29,3,FALSE)</f>
        <v>Y58</v>
      </c>
      <c r="J6851" s="68" t="str">
        <f>VLOOKUP(E6851,Refs!$P$2:$S$29,4,FALSE)</f>
        <v>South West</v>
      </c>
      <c r="K6851" s="28">
        <f t="shared" si="218"/>
        <v>1140</v>
      </c>
    </row>
    <row r="6852" spans="1:11" x14ac:dyDescent="0.35">
      <c r="A6852" s="69">
        <f t="shared" si="219"/>
        <v>45809</v>
      </c>
      <c r="B6852" t="s">
        <v>914</v>
      </c>
      <c r="C6852" t="s">
        <v>266</v>
      </c>
      <c r="E6852" t="s">
        <v>721</v>
      </c>
      <c r="F6852" t="s">
        <v>722</v>
      </c>
      <c r="G6852" t="s">
        <v>131</v>
      </c>
      <c r="H6852">
        <v>898</v>
      </c>
      <c r="I6852" s="68" t="str">
        <f>VLOOKUP(E6852,Refs!$P$2:$R$29,3,FALSE)</f>
        <v>Y58</v>
      </c>
      <c r="J6852" s="68" t="str">
        <f>VLOOKUP(E6852,Refs!$P$2:$S$29,4,FALSE)</f>
        <v>South West</v>
      </c>
      <c r="K6852" s="28">
        <f t="shared" si="218"/>
        <v>898</v>
      </c>
    </row>
    <row r="6853" spans="1:11" x14ac:dyDescent="0.35">
      <c r="A6853" s="69">
        <f t="shared" si="219"/>
        <v>45809</v>
      </c>
      <c r="B6853" t="s">
        <v>914</v>
      </c>
      <c r="C6853" t="s">
        <v>266</v>
      </c>
      <c r="E6853" t="s">
        <v>721</v>
      </c>
      <c r="F6853" t="s">
        <v>722</v>
      </c>
      <c r="G6853" t="s">
        <v>132</v>
      </c>
      <c r="H6853">
        <v>828</v>
      </c>
      <c r="I6853" s="68" t="str">
        <f>VLOOKUP(E6853,Refs!$P$2:$R$29,3,FALSE)</f>
        <v>Y58</v>
      </c>
      <c r="J6853" s="68" t="str">
        <f>VLOOKUP(E6853,Refs!$P$2:$S$29,4,FALSE)</f>
        <v>South West</v>
      </c>
      <c r="K6853" s="28">
        <f t="shared" si="218"/>
        <v>828</v>
      </c>
    </row>
    <row r="6854" spans="1:11" x14ac:dyDescent="0.35">
      <c r="A6854" s="69">
        <f t="shared" si="219"/>
        <v>45809</v>
      </c>
      <c r="B6854" t="s">
        <v>914</v>
      </c>
      <c r="C6854" t="s">
        <v>266</v>
      </c>
      <c r="E6854" t="s">
        <v>721</v>
      </c>
      <c r="F6854" t="s">
        <v>722</v>
      </c>
      <c r="G6854" t="s">
        <v>133</v>
      </c>
      <c r="H6854">
        <v>1242</v>
      </c>
      <c r="I6854" s="68" t="str">
        <f>VLOOKUP(E6854,Refs!$P$2:$R$29,3,FALSE)</f>
        <v>Y58</v>
      </c>
      <c r="J6854" s="68" t="str">
        <f>VLOOKUP(E6854,Refs!$P$2:$S$29,4,FALSE)</f>
        <v>South West</v>
      </c>
      <c r="K6854" s="28">
        <f t="shared" si="218"/>
        <v>1242</v>
      </c>
    </row>
    <row r="6855" spans="1:11" x14ac:dyDescent="0.35">
      <c r="A6855" s="69">
        <f t="shared" si="219"/>
        <v>45809</v>
      </c>
      <c r="B6855" t="s">
        <v>914</v>
      </c>
      <c r="C6855" t="s">
        <v>266</v>
      </c>
      <c r="E6855" t="s">
        <v>721</v>
      </c>
      <c r="F6855" t="s">
        <v>722</v>
      </c>
      <c r="G6855" t="s">
        <v>134</v>
      </c>
      <c r="H6855">
        <v>1089</v>
      </c>
      <c r="I6855" s="68" t="str">
        <f>VLOOKUP(E6855,Refs!$P$2:$R$29,3,FALSE)</f>
        <v>Y58</v>
      </c>
      <c r="J6855" s="68" t="str">
        <f>VLOOKUP(E6855,Refs!$P$2:$S$29,4,FALSE)</f>
        <v>South West</v>
      </c>
      <c r="K6855" s="28">
        <f t="shared" si="218"/>
        <v>1089</v>
      </c>
    </row>
    <row r="6856" spans="1:11" x14ac:dyDescent="0.35">
      <c r="A6856" s="69">
        <f t="shared" si="219"/>
        <v>45809</v>
      </c>
      <c r="B6856" t="s">
        <v>914</v>
      </c>
      <c r="C6856" t="s">
        <v>266</v>
      </c>
      <c r="E6856" t="s">
        <v>721</v>
      </c>
      <c r="F6856" t="s">
        <v>722</v>
      </c>
      <c r="G6856" t="s">
        <v>135</v>
      </c>
      <c r="H6856">
        <v>126</v>
      </c>
      <c r="I6856" s="68" t="str">
        <f>VLOOKUP(E6856,Refs!$P$2:$R$29,3,FALSE)</f>
        <v>Y58</v>
      </c>
      <c r="J6856" s="68" t="str">
        <f>VLOOKUP(E6856,Refs!$P$2:$S$29,4,FALSE)</f>
        <v>South West</v>
      </c>
      <c r="K6856" s="28">
        <f t="shared" si="218"/>
        <v>126</v>
      </c>
    </row>
    <row r="6857" spans="1:11" x14ac:dyDescent="0.35">
      <c r="A6857" s="69">
        <f t="shared" si="219"/>
        <v>45809</v>
      </c>
      <c r="B6857" t="s">
        <v>914</v>
      </c>
      <c r="C6857" t="s">
        <v>266</v>
      </c>
      <c r="E6857" t="s">
        <v>721</v>
      </c>
      <c r="F6857" t="s">
        <v>722</v>
      </c>
      <c r="G6857" t="s">
        <v>136</v>
      </c>
      <c r="H6857">
        <v>109</v>
      </c>
      <c r="I6857" s="68" t="str">
        <f>VLOOKUP(E6857,Refs!$P$2:$R$29,3,FALSE)</f>
        <v>Y58</v>
      </c>
      <c r="J6857" s="68" t="str">
        <f>VLOOKUP(E6857,Refs!$P$2:$S$29,4,FALSE)</f>
        <v>South West</v>
      </c>
      <c r="K6857" s="28">
        <f t="shared" si="218"/>
        <v>109</v>
      </c>
    </row>
    <row r="6858" spans="1:11" x14ac:dyDescent="0.35">
      <c r="A6858" s="69">
        <f t="shared" si="219"/>
        <v>45809</v>
      </c>
      <c r="B6858" t="s">
        <v>914</v>
      </c>
      <c r="C6858" t="s">
        <v>266</v>
      </c>
      <c r="E6858" t="s">
        <v>721</v>
      </c>
      <c r="F6858" t="s">
        <v>722</v>
      </c>
      <c r="G6858" t="s">
        <v>137</v>
      </c>
      <c r="H6858">
        <v>15</v>
      </c>
      <c r="I6858" s="68" t="str">
        <f>VLOOKUP(E6858,Refs!$P$2:$R$29,3,FALSE)</f>
        <v>Y58</v>
      </c>
      <c r="J6858" s="68" t="str">
        <f>VLOOKUP(E6858,Refs!$P$2:$S$29,4,FALSE)</f>
        <v>South West</v>
      </c>
      <c r="K6858" s="28">
        <f t="shared" si="218"/>
        <v>15</v>
      </c>
    </row>
    <row r="6859" spans="1:11" x14ac:dyDescent="0.35">
      <c r="A6859" s="69">
        <f t="shared" si="219"/>
        <v>45809</v>
      </c>
      <c r="B6859" t="s">
        <v>914</v>
      </c>
      <c r="C6859" t="s">
        <v>266</v>
      </c>
      <c r="E6859" t="s">
        <v>721</v>
      </c>
      <c r="F6859" t="s">
        <v>722</v>
      </c>
      <c r="G6859" t="s">
        <v>138</v>
      </c>
      <c r="H6859">
        <v>13</v>
      </c>
      <c r="I6859" s="68" t="str">
        <f>VLOOKUP(E6859,Refs!$P$2:$R$29,3,FALSE)</f>
        <v>Y58</v>
      </c>
      <c r="J6859" s="68" t="str">
        <f>VLOOKUP(E6859,Refs!$P$2:$S$29,4,FALSE)</f>
        <v>South West</v>
      </c>
      <c r="K6859" s="28">
        <f t="shared" si="218"/>
        <v>13</v>
      </c>
    </row>
    <row r="6860" spans="1:11" x14ac:dyDescent="0.35">
      <c r="A6860" s="69">
        <f t="shared" si="219"/>
        <v>45809</v>
      </c>
      <c r="B6860" t="s">
        <v>914</v>
      </c>
      <c r="C6860" t="s">
        <v>266</v>
      </c>
      <c r="E6860" t="s">
        <v>721</v>
      </c>
      <c r="F6860" t="s">
        <v>722</v>
      </c>
      <c r="G6860" t="s">
        <v>139</v>
      </c>
      <c r="H6860">
        <v>345</v>
      </c>
      <c r="I6860" s="68" t="str">
        <f>VLOOKUP(E6860,Refs!$P$2:$R$29,3,FALSE)</f>
        <v>Y58</v>
      </c>
      <c r="J6860" s="68" t="str">
        <f>VLOOKUP(E6860,Refs!$P$2:$S$29,4,FALSE)</f>
        <v>South West</v>
      </c>
      <c r="K6860" s="28">
        <f t="shared" si="218"/>
        <v>345</v>
      </c>
    </row>
    <row r="6861" spans="1:11" x14ac:dyDescent="0.35">
      <c r="A6861" s="69">
        <f t="shared" si="219"/>
        <v>45809</v>
      </c>
      <c r="B6861" t="s">
        <v>914</v>
      </c>
      <c r="C6861" t="s">
        <v>266</v>
      </c>
      <c r="E6861" t="s">
        <v>721</v>
      </c>
      <c r="F6861" t="s">
        <v>722</v>
      </c>
      <c r="G6861" t="s">
        <v>140</v>
      </c>
      <c r="H6861">
        <v>345</v>
      </c>
      <c r="I6861" s="68" t="str">
        <f>VLOOKUP(E6861,Refs!$P$2:$R$29,3,FALSE)</f>
        <v>Y58</v>
      </c>
      <c r="J6861" s="68" t="str">
        <f>VLOOKUP(E6861,Refs!$P$2:$S$29,4,FALSE)</f>
        <v>South West</v>
      </c>
      <c r="K6861" s="28">
        <f t="shared" si="218"/>
        <v>345</v>
      </c>
    </row>
    <row r="6862" spans="1:11" x14ac:dyDescent="0.35">
      <c r="A6862" s="69">
        <f t="shared" si="219"/>
        <v>45809</v>
      </c>
      <c r="B6862" t="s">
        <v>914</v>
      </c>
      <c r="C6862" t="s">
        <v>266</v>
      </c>
      <c r="E6862" t="s">
        <v>721</v>
      </c>
      <c r="F6862" t="s">
        <v>722</v>
      </c>
      <c r="G6862" t="s">
        <v>728</v>
      </c>
      <c r="H6862">
        <v>1</v>
      </c>
      <c r="I6862" s="68" t="str">
        <f>VLOOKUP(E6862,Refs!$P$2:$R$29,3,FALSE)</f>
        <v>Y58</v>
      </c>
      <c r="J6862" s="68" t="str">
        <f>VLOOKUP(E6862,Refs!$P$2:$S$29,4,FALSE)</f>
        <v>South West</v>
      </c>
      <c r="K6862" s="28">
        <f t="shared" si="218"/>
        <v>1</v>
      </c>
    </row>
    <row r="6863" spans="1:11" x14ac:dyDescent="0.35">
      <c r="A6863" s="69">
        <f t="shared" si="219"/>
        <v>45809</v>
      </c>
      <c r="B6863" t="s">
        <v>914</v>
      </c>
      <c r="C6863" t="s">
        <v>266</v>
      </c>
      <c r="E6863" t="s">
        <v>721</v>
      </c>
      <c r="F6863" t="s">
        <v>722</v>
      </c>
      <c r="G6863" t="s">
        <v>727</v>
      </c>
      <c r="H6863">
        <v>1</v>
      </c>
      <c r="I6863" s="68" t="str">
        <f>VLOOKUP(E6863,Refs!$P$2:$R$29,3,FALSE)</f>
        <v>Y58</v>
      </c>
      <c r="J6863" s="68" t="str">
        <f>VLOOKUP(E6863,Refs!$P$2:$S$29,4,FALSE)</f>
        <v>South West</v>
      </c>
      <c r="K6863" s="28">
        <f t="shared" si="218"/>
        <v>1</v>
      </c>
    </row>
    <row r="6864" spans="1:11" x14ac:dyDescent="0.35">
      <c r="A6864" s="69">
        <f t="shared" si="219"/>
        <v>45809</v>
      </c>
      <c r="B6864" t="s">
        <v>914</v>
      </c>
      <c r="C6864" t="s">
        <v>266</v>
      </c>
      <c r="E6864" t="s">
        <v>721</v>
      </c>
      <c r="F6864" t="s">
        <v>722</v>
      </c>
      <c r="G6864" t="s">
        <v>730</v>
      </c>
      <c r="H6864">
        <v>0</v>
      </c>
      <c r="I6864" s="68" t="str">
        <f>VLOOKUP(E6864,Refs!$P$2:$R$29,3,FALSE)</f>
        <v>Y58</v>
      </c>
      <c r="J6864" s="68" t="str">
        <f>VLOOKUP(E6864,Refs!$P$2:$S$29,4,FALSE)</f>
        <v>South West</v>
      </c>
      <c r="K6864" s="28" t="str">
        <f t="shared" si="218"/>
        <v/>
      </c>
    </row>
    <row r="6865" spans="1:11" x14ac:dyDescent="0.35">
      <c r="A6865" s="69">
        <f t="shared" si="219"/>
        <v>45809</v>
      </c>
      <c r="B6865" t="s">
        <v>914</v>
      </c>
      <c r="C6865" t="s">
        <v>266</v>
      </c>
      <c r="E6865" t="s">
        <v>721</v>
      </c>
      <c r="F6865" t="s">
        <v>722</v>
      </c>
      <c r="G6865" t="s">
        <v>729</v>
      </c>
      <c r="H6865">
        <v>0</v>
      </c>
      <c r="I6865" s="68" t="str">
        <f>VLOOKUP(E6865,Refs!$P$2:$R$29,3,FALSE)</f>
        <v>Y58</v>
      </c>
      <c r="J6865" s="68" t="str">
        <f>VLOOKUP(E6865,Refs!$P$2:$S$29,4,FALSE)</f>
        <v>South West</v>
      </c>
      <c r="K6865" s="28" t="str">
        <f t="shared" si="218"/>
        <v/>
      </c>
    </row>
    <row r="6866" spans="1:11" x14ac:dyDescent="0.35">
      <c r="A6866" s="69">
        <f t="shared" si="219"/>
        <v>45809</v>
      </c>
      <c r="B6866" t="s">
        <v>914</v>
      </c>
      <c r="C6866" t="s">
        <v>266</v>
      </c>
      <c r="E6866" t="s">
        <v>725</v>
      </c>
      <c r="F6866" t="s">
        <v>726</v>
      </c>
      <c r="G6866" t="s">
        <v>10</v>
      </c>
      <c r="H6866">
        <v>18004</v>
      </c>
      <c r="I6866" s="68" t="str">
        <f>VLOOKUP(E6866,Refs!$P$2:$R$29,3,FALSE)</f>
        <v>Y58</v>
      </c>
      <c r="J6866" s="68" t="str">
        <f>VLOOKUP(E6866,Refs!$P$2:$S$29,4,FALSE)</f>
        <v>South West</v>
      </c>
      <c r="K6866" s="28">
        <f t="shared" si="218"/>
        <v>18004</v>
      </c>
    </row>
    <row r="6867" spans="1:11" x14ac:dyDescent="0.35">
      <c r="A6867" s="69">
        <f t="shared" si="219"/>
        <v>45809</v>
      </c>
      <c r="B6867" t="s">
        <v>914</v>
      </c>
      <c r="C6867" t="s">
        <v>266</v>
      </c>
      <c r="E6867" t="s">
        <v>725</v>
      </c>
      <c r="F6867" t="s">
        <v>726</v>
      </c>
      <c r="G6867" t="s">
        <v>69</v>
      </c>
      <c r="H6867">
        <v>17970</v>
      </c>
      <c r="I6867" s="68" t="str">
        <f>VLOOKUP(E6867,Refs!$P$2:$R$29,3,FALSE)</f>
        <v>Y58</v>
      </c>
      <c r="J6867" s="68" t="str">
        <f>VLOOKUP(E6867,Refs!$P$2:$S$29,4,FALSE)</f>
        <v>South West</v>
      </c>
      <c r="K6867" s="28">
        <f t="shared" si="218"/>
        <v>17970</v>
      </c>
    </row>
    <row r="6868" spans="1:11" x14ac:dyDescent="0.35">
      <c r="A6868" s="69">
        <f t="shared" si="219"/>
        <v>45809</v>
      </c>
      <c r="B6868" t="s">
        <v>914</v>
      </c>
      <c r="C6868" t="s">
        <v>266</v>
      </c>
      <c r="E6868" t="s">
        <v>725</v>
      </c>
      <c r="F6868" t="s">
        <v>726</v>
      </c>
      <c r="G6868" t="s">
        <v>20</v>
      </c>
      <c r="H6868">
        <v>15733</v>
      </c>
      <c r="I6868" s="68" t="str">
        <f>VLOOKUP(E6868,Refs!$P$2:$R$29,3,FALSE)</f>
        <v>Y58</v>
      </c>
      <c r="J6868" s="68" t="str">
        <f>VLOOKUP(E6868,Refs!$P$2:$S$29,4,FALSE)</f>
        <v>South West</v>
      </c>
      <c r="K6868" s="28">
        <f t="shared" si="218"/>
        <v>15733</v>
      </c>
    </row>
    <row r="6869" spans="1:11" x14ac:dyDescent="0.35">
      <c r="A6869" s="69">
        <f t="shared" si="219"/>
        <v>45809</v>
      </c>
      <c r="B6869" t="s">
        <v>914</v>
      </c>
      <c r="C6869" t="s">
        <v>266</v>
      </c>
      <c r="E6869" t="s">
        <v>725</v>
      </c>
      <c r="F6869" t="s">
        <v>726</v>
      </c>
      <c r="G6869" t="s">
        <v>23</v>
      </c>
      <c r="H6869">
        <v>11924</v>
      </c>
      <c r="I6869" s="68" t="str">
        <f>VLOOKUP(E6869,Refs!$P$2:$R$29,3,FALSE)</f>
        <v>Y58</v>
      </c>
      <c r="J6869" s="68" t="str">
        <f>VLOOKUP(E6869,Refs!$P$2:$S$29,4,FALSE)</f>
        <v>South West</v>
      </c>
      <c r="K6869" s="28">
        <f t="shared" si="218"/>
        <v>11924</v>
      </c>
    </row>
    <row r="6870" spans="1:11" x14ac:dyDescent="0.35">
      <c r="A6870" s="69">
        <f t="shared" si="219"/>
        <v>45809</v>
      </c>
      <c r="B6870" t="s">
        <v>914</v>
      </c>
      <c r="C6870" t="s">
        <v>266</v>
      </c>
      <c r="E6870" t="s">
        <v>725</v>
      </c>
      <c r="F6870" t="s">
        <v>726</v>
      </c>
      <c r="G6870" t="s">
        <v>19</v>
      </c>
      <c r="H6870">
        <v>749</v>
      </c>
      <c r="I6870" s="68" t="str">
        <f>VLOOKUP(E6870,Refs!$P$2:$R$29,3,FALSE)</f>
        <v>Y58</v>
      </c>
      <c r="J6870" s="68" t="str">
        <f>VLOOKUP(E6870,Refs!$P$2:$S$29,4,FALSE)</f>
        <v>South West</v>
      </c>
      <c r="K6870" s="28">
        <f t="shared" si="218"/>
        <v>749</v>
      </c>
    </row>
    <row r="6871" spans="1:11" x14ac:dyDescent="0.35">
      <c r="A6871" s="69">
        <f t="shared" si="219"/>
        <v>45809</v>
      </c>
      <c r="B6871" t="s">
        <v>914</v>
      </c>
      <c r="C6871" t="s">
        <v>266</v>
      </c>
      <c r="E6871" t="s">
        <v>725</v>
      </c>
      <c r="F6871" t="s">
        <v>726</v>
      </c>
      <c r="G6871" t="s">
        <v>21</v>
      </c>
      <c r="H6871">
        <v>964090</v>
      </c>
      <c r="I6871" s="68" t="str">
        <f>VLOOKUP(E6871,Refs!$P$2:$R$29,3,FALSE)</f>
        <v>Y58</v>
      </c>
      <c r="J6871" s="68" t="str">
        <f>VLOOKUP(E6871,Refs!$P$2:$S$29,4,FALSE)</f>
        <v>South West</v>
      </c>
      <c r="K6871" s="28">
        <f t="shared" si="218"/>
        <v>964090</v>
      </c>
    </row>
    <row r="6872" spans="1:11" x14ac:dyDescent="0.35">
      <c r="A6872" s="69">
        <f t="shared" si="219"/>
        <v>45809</v>
      </c>
      <c r="B6872" t="s">
        <v>914</v>
      </c>
      <c r="C6872" t="s">
        <v>266</v>
      </c>
      <c r="E6872" t="s">
        <v>725</v>
      </c>
      <c r="F6872" t="s">
        <v>726</v>
      </c>
      <c r="G6872" t="s">
        <v>70</v>
      </c>
      <c r="H6872">
        <v>315</v>
      </c>
      <c r="I6872" s="68" t="str">
        <f>VLOOKUP(E6872,Refs!$P$2:$R$29,3,FALSE)</f>
        <v>Y58</v>
      </c>
      <c r="J6872" s="68" t="str">
        <f>VLOOKUP(E6872,Refs!$P$2:$S$29,4,FALSE)</f>
        <v>South West</v>
      </c>
      <c r="K6872" s="28">
        <f t="shared" si="218"/>
        <v>315</v>
      </c>
    </row>
    <row r="6873" spans="1:11" x14ac:dyDescent="0.35">
      <c r="A6873" s="69">
        <f t="shared" si="219"/>
        <v>45809</v>
      </c>
      <c r="B6873" t="s">
        <v>914</v>
      </c>
      <c r="C6873" t="s">
        <v>266</v>
      </c>
      <c r="E6873" t="s">
        <v>725</v>
      </c>
      <c r="F6873" t="s">
        <v>726</v>
      </c>
      <c r="G6873" t="s">
        <v>71</v>
      </c>
      <c r="H6873">
        <v>560</v>
      </c>
      <c r="I6873" s="68" t="str">
        <f>VLOOKUP(E6873,Refs!$P$2:$R$29,3,FALSE)</f>
        <v>Y58</v>
      </c>
      <c r="J6873" s="68" t="str">
        <f>VLOOKUP(E6873,Refs!$P$2:$S$29,4,FALSE)</f>
        <v>South West</v>
      </c>
      <c r="K6873" s="28">
        <f t="shared" si="218"/>
        <v>560</v>
      </c>
    </row>
    <row r="6874" spans="1:11" x14ac:dyDescent="0.35">
      <c r="A6874" s="69">
        <f t="shared" si="219"/>
        <v>45809</v>
      </c>
      <c r="B6874" t="s">
        <v>914</v>
      </c>
      <c r="C6874" t="s">
        <v>266</v>
      </c>
      <c r="E6874" t="s">
        <v>725</v>
      </c>
      <c r="F6874" t="s">
        <v>726</v>
      </c>
      <c r="G6874" t="s">
        <v>72</v>
      </c>
      <c r="H6874">
        <v>96490</v>
      </c>
      <c r="I6874" s="68" t="str">
        <f>VLOOKUP(E6874,Refs!$P$2:$R$29,3,FALSE)</f>
        <v>Y58</v>
      </c>
      <c r="J6874" s="68" t="str">
        <f>VLOOKUP(E6874,Refs!$P$2:$S$29,4,FALSE)</f>
        <v>South West</v>
      </c>
      <c r="K6874" s="28">
        <f t="shared" si="218"/>
        <v>96490</v>
      </c>
    </row>
    <row r="6875" spans="1:11" x14ac:dyDescent="0.35">
      <c r="A6875" s="69">
        <f t="shared" si="219"/>
        <v>45809</v>
      </c>
      <c r="B6875" t="s">
        <v>914</v>
      </c>
      <c r="C6875" t="s">
        <v>266</v>
      </c>
      <c r="E6875" t="s">
        <v>725</v>
      </c>
      <c r="F6875" t="s">
        <v>726</v>
      </c>
      <c r="G6875" t="s">
        <v>73</v>
      </c>
      <c r="H6875">
        <v>7214</v>
      </c>
      <c r="I6875" s="68" t="str">
        <f>VLOOKUP(E6875,Refs!$P$2:$R$29,3,FALSE)</f>
        <v>Y58</v>
      </c>
      <c r="J6875" s="68" t="str">
        <f>VLOOKUP(E6875,Refs!$P$2:$S$29,4,FALSE)</f>
        <v>South West</v>
      </c>
      <c r="K6875" s="28">
        <f t="shared" si="218"/>
        <v>7214</v>
      </c>
    </row>
    <row r="6876" spans="1:11" x14ac:dyDescent="0.35">
      <c r="A6876" s="69">
        <f t="shared" si="219"/>
        <v>45809</v>
      </c>
      <c r="B6876" t="s">
        <v>914</v>
      </c>
      <c r="C6876" t="s">
        <v>266</v>
      </c>
      <c r="E6876" t="s">
        <v>725</v>
      </c>
      <c r="F6876" t="s">
        <v>726</v>
      </c>
      <c r="G6876" t="s">
        <v>74</v>
      </c>
      <c r="H6876">
        <v>25256195</v>
      </c>
      <c r="I6876" s="68" t="str">
        <f>VLOOKUP(E6876,Refs!$P$2:$R$29,3,FALSE)</f>
        <v>Y58</v>
      </c>
      <c r="J6876" s="68" t="str">
        <f>VLOOKUP(E6876,Refs!$P$2:$S$29,4,FALSE)</f>
        <v>South West</v>
      </c>
      <c r="K6876" s="28">
        <f t="shared" si="218"/>
        <v>25256195</v>
      </c>
    </row>
    <row r="6877" spans="1:11" x14ac:dyDescent="0.35">
      <c r="A6877" s="69">
        <f t="shared" si="219"/>
        <v>45809</v>
      </c>
      <c r="B6877" t="s">
        <v>914</v>
      </c>
      <c r="C6877" t="s">
        <v>266</v>
      </c>
      <c r="E6877" t="s">
        <v>725</v>
      </c>
      <c r="F6877" t="s">
        <v>726</v>
      </c>
      <c r="G6877" t="s">
        <v>26</v>
      </c>
      <c r="H6877">
        <v>13060</v>
      </c>
      <c r="I6877" s="68" t="str">
        <f>VLOOKUP(E6877,Refs!$P$2:$R$29,3,FALSE)</f>
        <v>Y58</v>
      </c>
      <c r="J6877" s="68" t="str">
        <f>VLOOKUP(E6877,Refs!$P$2:$S$29,4,FALSE)</f>
        <v>South West</v>
      </c>
      <c r="K6877" s="28">
        <f t="shared" si="218"/>
        <v>13060</v>
      </c>
    </row>
    <row r="6878" spans="1:11" x14ac:dyDescent="0.35">
      <c r="A6878" s="69">
        <f t="shared" si="219"/>
        <v>45809</v>
      </c>
      <c r="B6878" t="s">
        <v>914</v>
      </c>
      <c r="C6878" t="s">
        <v>266</v>
      </c>
      <c r="E6878" t="s">
        <v>725</v>
      </c>
      <c r="F6878" t="s">
        <v>726</v>
      </c>
      <c r="G6878" t="s">
        <v>75</v>
      </c>
      <c r="H6878">
        <v>371</v>
      </c>
      <c r="I6878" s="68" t="str">
        <f>VLOOKUP(E6878,Refs!$P$2:$R$29,3,FALSE)</f>
        <v>Y58</v>
      </c>
      <c r="J6878" s="68" t="str">
        <f>VLOOKUP(E6878,Refs!$P$2:$S$29,4,FALSE)</f>
        <v>South West</v>
      </c>
      <c r="K6878" s="28">
        <f t="shared" si="218"/>
        <v>371</v>
      </c>
    </row>
    <row r="6879" spans="1:11" x14ac:dyDescent="0.35">
      <c r="A6879" s="69">
        <f t="shared" si="219"/>
        <v>45809</v>
      </c>
      <c r="B6879" t="s">
        <v>914</v>
      </c>
      <c r="C6879" t="s">
        <v>266</v>
      </c>
      <c r="E6879" t="s">
        <v>725</v>
      </c>
      <c r="F6879" t="s">
        <v>726</v>
      </c>
      <c r="G6879" t="s">
        <v>76</v>
      </c>
      <c r="H6879">
        <v>5958</v>
      </c>
      <c r="I6879" s="68" t="str">
        <f>VLOOKUP(E6879,Refs!$P$2:$R$29,3,FALSE)</f>
        <v>Y58</v>
      </c>
      <c r="J6879" s="68" t="str">
        <f>VLOOKUP(E6879,Refs!$P$2:$S$29,4,FALSE)</f>
        <v>South West</v>
      </c>
      <c r="K6879" s="28">
        <f t="shared" si="218"/>
        <v>5958</v>
      </c>
    </row>
    <row r="6880" spans="1:11" x14ac:dyDescent="0.35">
      <c r="A6880" s="69">
        <f t="shared" si="219"/>
        <v>45809</v>
      </c>
      <c r="B6880" t="s">
        <v>914</v>
      </c>
      <c r="C6880" t="s">
        <v>266</v>
      </c>
      <c r="E6880" t="s">
        <v>725</v>
      </c>
      <c r="F6880" t="s">
        <v>726</v>
      </c>
      <c r="G6880" t="s">
        <v>77</v>
      </c>
      <c r="H6880">
        <v>2605</v>
      </c>
      <c r="I6880" s="68" t="str">
        <f>VLOOKUP(E6880,Refs!$P$2:$R$29,3,FALSE)</f>
        <v>Y58</v>
      </c>
      <c r="J6880" s="68" t="str">
        <f>VLOOKUP(E6880,Refs!$P$2:$S$29,4,FALSE)</f>
        <v>South West</v>
      </c>
      <c r="K6880" s="28">
        <f t="shared" si="218"/>
        <v>2605</v>
      </c>
    </row>
    <row r="6881" spans="1:11" x14ac:dyDescent="0.35">
      <c r="A6881" s="69">
        <f t="shared" si="219"/>
        <v>45809</v>
      </c>
      <c r="B6881" t="s">
        <v>914</v>
      </c>
      <c r="C6881" t="s">
        <v>266</v>
      </c>
      <c r="E6881" t="s">
        <v>725</v>
      </c>
      <c r="F6881" t="s">
        <v>726</v>
      </c>
      <c r="G6881" t="s">
        <v>78</v>
      </c>
      <c r="H6881">
        <v>4126</v>
      </c>
      <c r="I6881" s="68" t="str">
        <f>VLOOKUP(E6881,Refs!$P$2:$R$29,3,FALSE)</f>
        <v>Y58</v>
      </c>
      <c r="J6881" s="68" t="str">
        <f>VLOOKUP(E6881,Refs!$P$2:$S$29,4,FALSE)</f>
        <v>South West</v>
      </c>
      <c r="K6881" s="28">
        <f t="shared" si="218"/>
        <v>4126</v>
      </c>
    </row>
    <row r="6882" spans="1:11" x14ac:dyDescent="0.35">
      <c r="A6882" s="69">
        <f t="shared" si="219"/>
        <v>45809</v>
      </c>
      <c r="B6882" t="s">
        <v>914</v>
      </c>
      <c r="C6882" t="s">
        <v>266</v>
      </c>
      <c r="E6882" t="s">
        <v>725</v>
      </c>
      <c r="F6882" t="s">
        <v>726</v>
      </c>
      <c r="G6882" t="s">
        <v>79</v>
      </c>
      <c r="H6882">
        <v>0</v>
      </c>
      <c r="I6882" s="68" t="str">
        <f>VLOOKUP(E6882,Refs!$P$2:$R$29,3,FALSE)</f>
        <v>Y58</v>
      </c>
      <c r="J6882" s="68" t="str">
        <f>VLOOKUP(E6882,Refs!$P$2:$S$29,4,FALSE)</f>
        <v>South West</v>
      </c>
      <c r="K6882" s="28" t="str">
        <f t="shared" si="218"/>
        <v/>
      </c>
    </row>
    <row r="6883" spans="1:11" x14ac:dyDescent="0.35">
      <c r="A6883" s="69">
        <f t="shared" si="219"/>
        <v>45809</v>
      </c>
      <c r="B6883" t="s">
        <v>914</v>
      </c>
      <c r="C6883" t="s">
        <v>266</v>
      </c>
      <c r="E6883" t="s">
        <v>725</v>
      </c>
      <c r="F6883" t="s">
        <v>726</v>
      </c>
      <c r="G6883" t="s">
        <v>25</v>
      </c>
      <c r="H6883">
        <v>6731</v>
      </c>
      <c r="I6883" s="68" t="str">
        <f>VLOOKUP(E6883,Refs!$P$2:$R$29,3,FALSE)</f>
        <v>Y58</v>
      </c>
      <c r="J6883" s="68" t="str">
        <f>VLOOKUP(E6883,Refs!$P$2:$S$29,4,FALSE)</f>
        <v>South West</v>
      </c>
      <c r="K6883" s="28">
        <f t="shared" si="218"/>
        <v>6731</v>
      </c>
    </row>
    <row r="6884" spans="1:11" x14ac:dyDescent="0.35">
      <c r="A6884" s="69">
        <f t="shared" si="219"/>
        <v>45809</v>
      </c>
      <c r="B6884" t="s">
        <v>914</v>
      </c>
      <c r="C6884" t="s">
        <v>266</v>
      </c>
      <c r="E6884" t="s">
        <v>725</v>
      </c>
      <c r="F6884" t="s">
        <v>726</v>
      </c>
      <c r="G6884" t="s">
        <v>80</v>
      </c>
      <c r="H6884">
        <v>0</v>
      </c>
      <c r="I6884" s="68" t="str">
        <f>VLOOKUP(E6884,Refs!$P$2:$R$29,3,FALSE)</f>
        <v>Y58</v>
      </c>
      <c r="J6884" s="68" t="str">
        <f>VLOOKUP(E6884,Refs!$P$2:$S$29,4,FALSE)</f>
        <v>South West</v>
      </c>
      <c r="K6884" s="28" t="str">
        <f t="shared" si="218"/>
        <v/>
      </c>
    </row>
    <row r="6885" spans="1:11" x14ac:dyDescent="0.35">
      <c r="A6885" s="69">
        <f t="shared" si="219"/>
        <v>45809</v>
      </c>
      <c r="B6885" t="s">
        <v>914</v>
      </c>
      <c r="C6885" t="s">
        <v>266</v>
      </c>
      <c r="E6885" t="s">
        <v>725</v>
      </c>
      <c r="F6885" t="s">
        <v>726</v>
      </c>
      <c r="G6885" t="s">
        <v>81</v>
      </c>
      <c r="H6885">
        <v>4013</v>
      </c>
      <c r="I6885" s="68" t="str">
        <f>VLOOKUP(E6885,Refs!$P$2:$R$29,3,FALSE)</f>
        <v>Y58</v>
      </c>
      <c r="J6885" s="68" t="str">
        <f>VLOOKUP(E6885,Refs!$P$2:$S$29,4,FALSE)</f>
        <v>South West</v>
      </c>
      <c r="K6885" s="28">
        <f t="shared" si="218"/>
        <v>4013</v>
      </c>
    </row>
    <row r="6886" spans="1:11" x14ac:dyDescent="0.35">
      <c r="A6886" s="69">
        <f t="shared" si="219"/>
        <v>45809</v>
      </c>
      <c r="B6886" t="s">
        <v>914</v>
      </c>
      <c r="C6886" t="s">
        <v>266</v>
      </c>
      <c r="E6886" t="s">
        <v>725</v>
      </c>
      <c r="F6886" t="s">
        <v>726</v>
      </c>
      <c r="G6886" t="s">
        <v>82</v>
      </c>
      <c r="H6886">
        <v>1658</v>
      </c>
      <c r="I6886" s="68" t="str">
        <f>VLOOKUP(E6886,Refs!$P$2:$R$29,3,FALSE)</f>
        <v>Y58</v>
      </c>
      <c r="J6886" s="68" t="str">
        <f>VLOOKUP(E6886,Refs!$P$2:$S$29,4,FALSE)</f>
        <v>South West</v>
      </c>
      <c r="K6886" s="28">
        <f t="shared" si="218"/>
        <v>1658</v>
      </c>
    </row>
    <row r="6887" spans="1:11" x14ac:dyDescent="0.35">
      <c r="A6887" s="69">
        <f t="shared" si="219"/>
        <v>45809</v>
      </c>
      <c r="B6887" t="s">
        <v>914</v>
      </c>
      <c r="C6887" t="s">
        <v>266</v>
      </c>
      <c r="E6887" t="s">
        <v>725</v>
      </c>
      <c r="F6887" t="s">
        <v>726</v>
      </c>
      <c r="G6887" t="s">
        <v>83</v>
      </c>
      <c r="H6887">
        <v>3995</v>
      </c>
      <c r="I6887" s="68" t="str">
        <f>VLOOKUP(E6887,Refs!$P$2:$R$29,3,FALSE)</f>
        <v>Y58</v>
      </c>
      <c r="J6887" s="68" t="str">
        <f>VLOOKUP(E6887,Refs!$P$2:$S$29,4,FALSE)</f>
        <v>South West</v>
      </c>
      <c r="K6887" s="28">
        <f t="shared" si="218"/>
        <v>3995</v>
      </c>
    </row>
    <row r="6888" spans="1:11" x14ac:dyDescent="0.35">
      <c r="A6888" s="69">
        <f t="shared" si="219"/>
        <v>45809</v>
      </c>
      <c r="B6888" t="s">
        <v>914</v>
      </c>
      <c r="C6888" t="s">
        <v>266</v>
      </c>
      <c r="E6888" t="s">
        <v>725</v>
      </c>
      <c r="F6888" t="s">
        <v>726</v>
      </c>
      <c r="G6888" t="s">
        <v>84</v>
      </c>
      <c r="H6888">
        <v>20555</v>
      </c>
      <c r="I6888" s="68" t="str">
        <f>VLOOKUP(E6888,Refs!$P$2:$R$29,3,FALSE)</f>
        <v>Y58</v>
      </c>
      <c r="J6888" s="68" t="str">
        <f>VLOOKUP(E6888,Refs!$P$2:$S$29,4,FALSE)</f>
        <v>South West</v>
      </c>
      <c r="K6888" s="28">
        <f t="shared" si="218"/>
        <v>20555</v>
      </c>
    </row>
    <row r="6889" spans="1:11" x14ac:dyDescent="0.35">
      <c r="A6889" s="69">
        <f t="shared" si="219"/>
        <v>45809</v>
      </c>
      <c r="B6889" t="s">
        <v>914</v>
      </c>
      <c r="C6889" t="s">
        <v>266</v>
      </c>
      <c r="E6889" t="s">
        <v>725</v>
      </c>
      <c r="F6889" t="s">
        <v>726</v>
      </c>
      <c r="G6889" t="s">
        <v>85</v>
      </c>
      <c r="H6889">
        <v>3042</v>
      </c>
      <c r="I6889" s="68" t="str">
        <f>VLOOKUP(E6889,Refs!$P$2:$R$29,3,FALSE)</f>
        <v>Y58</v>
      </c>
      <c r="J6889" s="68" t="str">
        <f>VLOOKUP(E6889,Refs!$P$2:$S$29,4,FALSE)</f>
        <v>South West</v>
      </c>
      <c r="K6889" s="28">
        <f t="shared" si="218"/>
        <v>3042</v>
      </c>
    </row>
    <row r="6890" spans="1:11" x14ac:dyDescent="0.35">
      <c r="A6890" s="69">
        <f t="shared" si="219"/>
        <v>45809</v>
      </c>
      <c r="B6890" t="s">
        <v>914</v>
      </c>
      <c r="C6890" t="s">
        <v>266</v>
      </c>
      <c r="E6890" t="s">
        <v>725</v>
      </c>
      <c r="F6890" t="s">
        <v>726</v>
      </c>
      <c r="G6890" t="s">
        <v>86</v>
      </c>
      <c r="H6890">
        <v>2154</v>
      </c>
      <c r="I6890" s="68" t="str">
        <f>VLOOKUP(E6890,Refs!$P$2:$R$29,3,FALSE)</f>
        <v>Y58</v>
      </c>
      <c r="J6890" s="68" t="str">
        <f>VLOOKUP(E6890,Refs!$P$2:$S$29,4,FALSE)</f>
        <v>South West</v>
      </c>
      <c r="K6890" s="28">
        <f t="shared" si="218"/>
        <v>2154</v>
      </c>
    </row>
    <row r="6891" spans="1:11" x14ac:dyDescent="0.35">
      <c r="A6891" s="69">
        <f t="shared" si="219"/>
        <v>45809</v>
      </c>
      <c r="B6891" t="s">
        <v>914</v>
      </c>
      <c r="C6891" t="s">
        <v>266</v>
      </c>
      <c r="E6891" t="s">
        <v>725</v>
      </c>
      <c r="F6891" t="s">
        <v>726</v>
      </c>
      <c r="G6891" t="s">
        <v>87</v>
      </c>
      <c r="H6891">
        <v>9238</v>
      </c>
      <c r="I6891" s="68" t="str">
        <f>VLOOKUP(E6891,Refs!$P$2:$R$29,3,FALSE)</f>
        <v>Y58</v>
      </c>
      <c r="J6891" s="68" t="str">
        <f>VLOOKUP(E6891,Refs!$P$2:$S$29,4,FALSE)</f>
        <v>South West</v>
      </c>
      <c r="K6891" s="28">
        <f t="shared" si="218"/>
        <v>9238</v>
      </c>
    </row>
    <row r="6892" spans="1:11" x14ac:dyDescent="0.35">
      <c r="A6892" s="69">
        <f t="shared" si="219"/>
        <v>45809</v>
      </c>
      <c r="B6892" t="s">
        <v>914</v>
      </c>
      <c r="C6892" t="s">
        <v>266</v>
      </c>
      <c r="E6892" t="s">
        <v>725</v>
      </c>
      <c r="F6892" t="s">
        <v>726</v>
      </c>
      <c r="G6892" t="s">
        <v>88</v>
      </c>
      <c r="H6892">
        <v>37407</v>
      </c>
      <c r="I6892" s="68" t="str">
        <f>VLOOKUP(E6892,Refs!$P$2:$R$29,3,FALSE)</f>
        <v>Y58</v>
      </c>
      <c r="J6892" s="68" t="str">
        <f>VLOOKUP(E6892,Refs!$P$2:$S$29,4,FALSE)</f>
        <v>South West</v>
      </c>
      <c r="K6892" s="28">
        <f t="shared" si="218"/>
        <v>37407</v>
      </c>
    </row>
    <row r="6893" spans="1:11" x14ac:dyDescent="0.35">
      <c r="A6893" s="69">
        <f t="shared" si="219"/>
        <v>45809</v>
      </c>
      <c r="B6893" t="s">
        <v>914</v>
      </c>
      <c r="C6893" t="s">
        <v>266</v>
      </c>
      <c r="E6893" t="s">
        <v>725</v>
      </c>
      <c r="F6893" t="s">
        <v>726</v>
      </c>
      <c r="G6893" t="s">
        <v>89</v>
      </c>
      <c r="H6893">
        <v>13060</v>
      </c>
      <c r="I6893" s="68" t="str">
        <f>VLOOKUP(E6893,Refs!$P$2:$R$29,3,FALSE)</f>
        <v>Y58</v>
      </c>
      <c r="J6893" s="68" t="str">
        <f>VLOOKUP(E6893,Refs!$P$2:$S$29,4,FALSE)</f>
        <v>South West</v>
      </c>
      <c r="K6893" s="28">
        <f t="shared" si="218"/>
        <v>13060</v>
      </c>
    </row>
    <row r="6894" spans="1:11" x14ac:dyDescent="0.35">
      <c r="A6894" s="69">
        <f t="shared" si="219"/>
        <v>45809</v>
      </c>
      <c r="B6894" t="s">
        <v>914</v>
      </c>
      <c r="C6894" t="s">
        <v>266</v>
      </c>
      <c r="E6894" t="s">
        <v>725</v>
      </c>
      <c r="F6894" t="s">
        <v>726</v>
      </c>
      <c r="G6894" t="s">
        <v>27</v>
      </c>
      <c r="H6894">
        <v>1756</v>
      </c>
      <c r="I6894" s="68" t="str">
        <f>VLOOKUP(E6894,Refs!$P$2:$R$29,3,FALSE)</f>
        <v>Y58</v>
      </c>
      <c r="J6894" s="68" t="str">
        <f>VLOOKUP(E6894,Refs!$P$2:$S$29,4,FALSE)</f>
        <v>South West</v>
      </c>
      <c r="K6894" s="28">
        <f t="shared" si="218"/>
        <v>1756</v>
      </c>
    </row>
    <row r="6895" spans="1:11" x14ac:dyDescent="0.35">
      <c r="A6895" s="69">
        <f t="shared" si="219"/>
        <v>45809</v>
      </c>
      <c r="B6895" t="s">
        <v>914</v>
      </c>
      <c r="C6895" t="s">
        <v>266</v>
      </c>
      <c r="E6895" t="s">
        <v>725</v>
      </c>
      <c r="F6895" t="s">
        <v>726</v>
      </c>
      <c r="G6895" t="s">
        <v>29</v>
      </c>
      <c r="H6895">
        <v>901</v>
      </c>
      <c r="I6895" s="68" t="str">
        <f>VLOOKUP(E6895,Refs!$P$2:$R$29,3,FALSE)</f>
        <v>Y58</v>
      </c>
      <c r="J6895" s="68" t="str">
        <f>VLOOKUP(E6895,Refs!$P$2:$S$29,4,FALSE)</f>
        <v>South West</v>
      </c>
      <c r="K6895" s="28">
        <f t="shared" si="218"/>
        <v>901</v>
      </c>
    </row>
    <row r="6896" spans="1:11" x14ac:dyDescent="0.35">
      <c r="A6896" s="69">
        <f t="shared" si="219"/>
        <v>45809</v>
      </c>
      <c r="B6896" t="s">
        <v>914</v>
      </c>
      <c r="C6896" t="s">
        <v>266</v>
      </c>
      <c r="E6896" t="s">
        <v>725</v>
      </c>
      <c r="F6896" t="s">
        <v>726</v>
      </c>
      <c r="G6896" t="s">
        <v>90</v>
      </c>
      <c r="H6896">
        <v>834</v>
      </c>
      <c r="I6896" s="68" t="str">
        <f>VLOOKUP(E6896,Refs!$P$2:$R$29,3,FALSE)</f>
        <v>Y58</v>
      </c>
      <c r="J6896" s="68" t="str">
        <f>VLOOKUP(E6896,Refs!$P$2:$S$29,4,FALSE)</f>
        <v>South West</v>
      </c>
      <c r="K6896" s="28">
        <f t="shared" si="218"/>
        <v>834</v>
      </c>
    </row>
    <row r="6897" spans="1:11" x14ac:dyDescent="0.35">
      <c r="A6897" s="69">
        <f t="shared" si="219"/>
        <v>45809</v>
      </c>
      <c r="B6897" t="s">
        <v>914</v>
      </c>
      <c r="C6897" t="s">
        <v>266</v>
      </c>
      <c r="E6897" t="s">
        <v>725</v>
      </c>
      <c r="F6897" t="s">
        <v>726</v>
      </c>
      <c r="G6897" t="s">
        <v>91</v>
      </c>
      <c r="H6897">
        <v>2</v>
      </c>
      <c r="I6897" s="68" t="str">
        <f>VLOOKUP(E6897,Refs!$P$2:$R$29,3,FALSE)</f>
        <v>Y58</v>
      </c>
      <c r="J6897" s="68" t="str">
        <f>VLOOKUP(E6897,Refs!$P$2:$S$29,4,FALSE)</f>
        <v>South West</v>
      </c>
      <c r="K6897" s="28">
        <f t="shared" si="218"/>
        <v>2</v>
      </c>
    </row>
    <row r="6898" spans="1:11" x14ac:dyDescent="0.35">
      <c r="A6898" s="69">
        <f t="shared" si="219"/>
        <v>45809</v>
      </c>
      <c r="B6898" t="s">
        <v>914</v>
      </c>
      <c r="C6898" t="s">
        <v>266</v>
      </c>
      <c r="E6898" t="s">
        <v>725</v>
      </c>
      <c r="F6898" t="s">
        <v>726</v>
      </c>
      <c r="G6898" t="s">
        <v>92</v>
      </c>
      <c r="H6898">
        <v>1631</v>
      </c>
      <c r="I6898" s="68" t="str">
        <f>VLOOKUP(E6898,Refs!$P$2:$R$29,3,FALSE)</f>
        <v>Y58</v>
      </c>
      <c r="J6898" s="68" t="str">
        <f>VLOOKUP(E6898,Refs!$P$2:$S$29,4,FALSE)</f>
        <v>South West</v>
      </c>
      <c r="K6898" s="28">
        <f t="shared" si="218"/>
        <v>1631</v>
      </c>
    </row>
    <row r="6899" spans="1:11" x14ac:dyDescent="0.35">
      <c r="A6899" s="69">
        <f t="shared" si="219"/>
        <v>45809</v>
      </c>
      <c r="B6899" t="s">
        <v>914</v>
      </c>
      <c r="C6899" t="s">
        <v>266</v>
      </c>
      <c r="E6899" t="s">
        <v>725</v>
      </c>
      <c r="F6899" t="s">
        <v>726</v>
      </c>
      <c r="G6899" t="s">
        <v>93</v>
      </c>
      <c r="H6899">
        <v>52</v>
      </c>
      <c r="I6899" s="68" t="str">
        <f>VLOOKUP(E6899,Refs!$P$2:$R$29,3,FALSE)</f>
        <v>Y58</v>
      </c>
      <c r="J6899" s="68" t="str">
        <f>VLOOKUP(E6899,Refs!$P$2:$S$29,4,FALSE)</f>
        <v>South West</v>
      </c>
      <c r="K6899" s="28">
        <f t="shared" si="218"/>
        <v>52</v>
      </c>
    </row>
    <row r="6900" spans="1:11" x14ac:dyDescent="0.35">
      <c r="A6900" s="69">
        <f t="shared" si="219"/>
        <v>45809</v>
      </c>
      <c r="B6900" t="s">
        <v>914</v>
      </c>
      <c r="C6900" t="s">
        <v>266</v>
      </c>
      <c r="E6900" t="s">
        <v>725</v>
      </c>
      <c r="F6900" t="s">
        <v>726</v>
      </c>
      <c r="G6900" t="s">
        <v>94</v>
      </c>
      <c r="H6900">
        <v>1026</v>
      </c>
      <c r="I6900" s="68" t="str">
        <f>VLOOKUP(E6900,Refs!$P$2:$R$29,3,FALSE)</f>
        <v>Y58</v>
      </c>
      <c r="J6900" s="68" t="str">
        <f>VLOOKUP(E6900,Refs!$P$2:$S$29,4,FALSE)</f>
        <v>South West</v>
      </c>
      <c r="K6900" s="28">
        <f t="shared" si="218"/>
        <v>1026</v>
      </c>
    </row>
    <row r="6901" spans="1:11" x14ac:dyDescent="0.35">
      <c r="A6901" s="69">
        <f t="shared" si="219"/>
        <v>45809</v>
      </c>
      <c r="B6901" t="s">
        <v>914</v>
      </c>
      <c r="C6901" t="s">
        <v>266</v>
      </c>
      <c r="E6901" t="s">
        <v>725</v>
      </c>
      <c r="F6901" t="s">
        <v>726</v>
      </c>
      <c r="G6901" t="s">
        <v>95</v>
      </c>
      <c r="H6901">
        <v>64</v>
      </c>
      <c r="I6901" s="68" t="str">
        <f>VLOOKUP(E6901,Refs!$P$2:$R$29,3,FALSE)</f>
        <v>Y58</v>
      </c>
      <c r="J6901" s="68" t="str">
        <f>VLOOKUP(E6901,Refs!$P$2:$S$29,4,FALSE)</f>
        <v>South West</v>
      </c>
      <c r="K6901" s="28">
        <f t="shared" si="218"/>
        <v>64</v>
      </c>
    </row>
    <row r="6902" spans="1:11" x14ac:dyDescent="0.35">
      <c r="A6902" s="69">
        <f t="shared" si="219"/>
        <v>45809</v>
      </c>
      <c r="B6902" t="s">
        <v>914</v>
      </c>
      <c r="C6902" t="s">
        <v>266</v>
      </c>
      <c r="E6902" t="s">
        <v>725</v>
      </c>
      <c r="F6902" t="s">
        <v>726</v>
      </c>
      <c r="G6902" t="s">
        <v>96</v>
      </c>
      <c r="H6902">
        <v>2438</v>
      </c>
      <c r="I6902" s="68" t="str">
        <f>VLOOKUP(E6902,Refs!$P$2:$R$29,3,FALSE)</f>
        <v>Y58</v>
      </c>
      <c r="J6902" s="68" t="str">
        <f>VLOOKUP(E6902,Refs!$P$2:$S$29,4,FALSE)</f>
        <v>South West</v>
      </c>
      <c r="K6902" s="28">
        <f t="shared" si="218"/>
        <v>2438</v>
      </c>
    </row>
    <row r="6903" spans="1:11" x14ac:dyDescent="0.35">
      <c r="A6903" s="69">
        <f t="shared" si="219"/>
        <v>45809</v>
      </c>
      <c r="B6903" t="s">
        <v>914</v>
      </c>
      <c r="C6903" t="s">
        <v>266</v>
      </c>
      <c r="E6903" t="s">
        <v>725</v>
      </c>
      <c r="F6903" t="s">
        <v>726</v>
      </c>
      <c r="G6903" t="s">
        <v>31</v>
      </c>
      <c r="H6903">
        <v>2190</v>
      </c>
      <c r="I6903" s="68" t="str">
        <f>VLOOKUP(E6903,Refs!$P$2:$R$29,3,FALSE)</f>
        <v>Y58</v>
      </c>
      <c r="J6903" s="68" t="str">
        <f>VLOOKUP(E6903,Refs!$P$2:$S$29,4,FALSE)</f>
        <v>South West</v>
      </c>
      <c r="K6903" s="28">
        <f t="shared" si="218"/>
        <v>2190</v>
      </c>
    </row>
    <row r="6904" spans="1:11" x14ac:dyDescent="0.35">
      <c r="A6904" s="69">
        <f t="shared" si="219"/>
        <v>45809</v>
      </c>
      <c r="B6904" t="s">
        <v>914</v>
      </c>
      <c r="C6904" t="s">
        <v>266</v>
      </c>
      <c r="E6904" t="s">
        <v>725</v>
      </c>
      <c r="F6904" t="s">
        <v>726</v>
      </c>
      <c r="G6904" t="s">
        <v>97</v>
      </c>
      <c r="H6904">
        <v>770</v>
      </c>
      <c r="I6904" s="68" t="str">
        <f>VLOOKUP(E6904,Refs!$P$2:$R$29,3,FALSE)</f>
        <v>Y58</v>
      </c>
      <c r="J6904" s="68" t="str">
        <f>VLOOKUP(E6904,Refs!$P$2:$S$29,4,FALSE)</f>
        <v>South West</v>
      </c>
      <c r="K6904" s="28">
        <f t="shared" si="218"/>
        <v>770</v>
      </c>
    </row>
    <row r="6905" spans="1:11" x14ac:dyDescent="0.35">
      <c r="A6905" s="69">
        <f t="shared" si="219"/>
        <v>45809</v>
      </c>
      <c r="B6905" t="s">
        <v>914</v>
      </c>
      <c r="C6905" t="s">
        <v>266</v>
      </c>
      <c r="E6905" t="s">
        <v>725</v>
      </c>
      <c r="F6905" t="s">
        <v>726</v>
      </c>
      <c r="G6905" t="s">
        <v>98</v>
      </c>
      <c r="H6905">
        <v>1701</v>
      </c>
      <c r="I6905" s="68" t="str">
        <f>VLOOKUP(E6905,Refs!$P$2:$R$29,3,FALSE)</f>
        <v>Y58</v>
      </c>
      <c r="J6905" s="68" t="str">
        <f>VLOOKUP(E6905,Refs!$P$2:$S$29,4,FALSE)</f>
        <v>South West</v>
      </c>
      <c r="K6905" s="28">
        <f t="shared" si="218"/>
        <v>1701</v>
      </c>
    </row>
    <row r="6906" spans="1:11" x14ac:dyDescent="0.35">
      <c r="A6906" s="69">
        <f t="shared" si="219"/>
        <v>45809</v>
      </c>
      <c r="B6906" t="s">
        <v>914</v>
      </c>
      <c r="C6906" t="s">
        <v>266</v>
      </c>
      <c r="E6906" t="s">
        <v>725</v>
      </c>
      <c r="F6906" t="s">
        <v>726</v>
      </c>
      <c r="G6906" t="s">
        <v>99</v>
      </c>
      <c r="H6906">
        <v>1625</v>
      </c>
      <c r="I6906" s="68" t="str">
        <f>VLOOKUP(E6906,Refs!$P$2:$R$29,3,FALSE)</f>
        <v>Y58</v>
      </c>
      <c r="J6906" s="68" t="str">
        <f>VLOOKUP(E6906,Refs!$P$2:$S$29,4,FALSE)</f>
        <v>South West</v>
      </c>
      <c r="K6906" s="28">
        <f t="shared" si="218"/>
        <v>1625</v>
      </c>
    </row>
    <row r="6907" spans="1:11" x14ac:dyDescent="0.35">
      <c r="A6907" s="69">
        <f t="shared" si="219"/>
        <v>45809</v>
      </c>
      <c r="B6907" t="s">
        <v>914</v>
      </c>
      <c r="C6907" t="s">
        <v>266</v>
      </c>
      <c r="E6907" t="s">
        <v>725</v>
      </c>
      <c r="F6907" t="s">
        <v>726</v>
      </c>
      <c r="G6907" t="s">
        <v>100</v>
      </c>
      <c r="H6907">
        <v>957</v>
      </c>
      <c r="I6907" s="68" t="str">
        <f>VLOOKUP(E6907,Refs!$P$2:$R$29,3,FALSE)</f>
        <v>Y58</v>
      </c>
      <c r="J6907" s="68" t="str">
        <f>VLOOKUP(E6907,Refs!$P$2:$S$29,4,FALSE)</f>
        <v>South West</v>
      </c>
      <c r="K6907" s="28">
        <f t="shared" si="218"/>
        <v>957</v>
      </c>
    </row>
    <row r="6908" spans="1:11" x14ac:dyDescent="0.35">
      <c r="A6908" s="69">
        <f t="shared" si="219"/>
        <v>45809</v>
      </c>
      <c r="B6908" t="s">
        <v>914</v>
      </c>
      <c r="C6908" t="s">
        <v>266</v>
      </c>
      <c r="E6908" t="s">
        <v>725</v>
      </c>
      <c r="F6908" t="s">
        <v>726</v>
      </c>
      <c r="G6908" t="s">
        <v>101</v>
      </c>
      <c r="H6908">
        <v>357</v>
      </c>
      <c r="I6908" s="68" t="str">
        <f>VLOOKUP(E6908,Refs!$P$2:$R$29,3,FALSE)</f>
        <v>Y58</v>
      </c>
      <c r="J6908" s="68" t="str">
        <f>VLOOKUP(E6908,Refs!$P$2:$S$29,4,FALSE)</f>
        <v>South West</v>
      </c>
      <c r="K6908" s="28">
        <f t="shared" si="218"/>
        <v>357</v>
      </c>
    </row>
    <row r="6909" spans="1:11" x14ac:dyDescent="0.35">
      <c r="A6909" s="69">
        <f t="shared" si="219"/>
        <v>45809</v>
      </c>
      <c r="B6909" t="s">
        <v>914</v>
      </c>
      <c r="C6909" t="s">
        <v>266</v>
      </c>
      <c r="E6909" t="s">
        <v>725</v>
      </c>
      <c r="F6909" t="s">
        <v>726</v>
      </c>
      <c r="G6909" t="s">
        <v>102</v>
      </c>
      <c r="H6909">
        <v>109</v>
      </c>
      <c r="I6909" s="68" t="str">
        <f>VLOOKUP(E6909,Refs!$P$2:$R$29,3,FALSE)</f>
        <v>Y58</v>
      </c>
      <c r="J6909" s="68" t="str">
        <f>VLOOKUP(E6909,Refs!$P$2:$S$29,4,FALSE)</f>
        <v>South West</v>
      </c>
      <c r="K6909" s="28">
        <f t="shared" si="218"/>
        <v>109</v>
      </c>
    </row>
    <row r="6910" spans="1:11" x14ac:dyDescent="0.35">
      <c r="A6910" s="69">
        <f t="shared" si="219"/>
        <v>45809</v>
      </c>
      <c r="B6910" t="s">
        <v>914</v>
      </c>
      <c r="C6910" t="s">
        <v>266</v>
      </c>
      <c r="E6910" t="s">
        <v>725</v>
      </c>
      <c r="F6910" t="s">
        <v>726</v>
      </c>
      <c r="G6910" t="s">
        <v>103</v>
      </c>
      <c r="H6910">
        <v>1354</v>
      </c>
      <c r="I6910" s="68" t="str">
        <f>VLOOKUP(E6910,Refs!$P$2:$R$29,3,FALSE)</f>
        <v>Y58</v>
      </c>
      <c r="J6910" s="68" t="str">
        <f>VLOOKUP(E6910,Refs!$P$2:$S$29,4,FALSE)</f>
        <v>South West</v>
      </c>
      <c r="K6910" s="28">
        <f t="shared" si="218"/>
        <v>1354</v>
      </c>
    </row>
    <row r="6911" spans="1:11" x14ac:dyDescent="0.35">
      <c r="A6911" s="69">
        <f t="shared" si="219"/>
        <v>45809</v>
      </c>
      <c r="B6911" t="s">
        <v>914</v>
      </c>
      <c r="C6911" t="s">
        <v>266</v>
      </c>
      <c r="E6911" t="s">
        <v>725</v>
      </c>
      <c r="F6911" t="s">
        <v>726</v>
      </c>
      <c r="G6911" t="s">
        <v>104</v>
      </c>
      <c r="H6911">
        <v>3931789</v>
      </c>
      <c r="I6911" s="68" t="str">
        <f>VLOOKUP(E6911,Refs!$P$2:$R$29,3,FALSE)</f>
        <v>Y58</v>
      </c>
      <c r="J6911" s="68" t="str">
        <f>VLOOKUP(E6911,Refs!$P$2:$S$29,4,FALSE)</f>
        <v>South West</v>
      </c>
      <c r="K6911" s="28">
        <f t="shared" si="218"/>
        <v>3931789</v>
      </c>
    </row>
    <row r="6912" spans="1:11" x14ac:dyDescent="0.35">
      <c r="A6912" s="69">
        <f t="shared" si="219"/>
        <v>45809</v>
      </c>
      <c r="B6912" t="s">
        <v>914</v>
      </c>
      <c r="C6912" t="s">
        <v>266</v>
      </c>
      <c r="E6912" t="s">
        <v>725</v>
      </c>
      <c r="F6912" t="s">
        <v>726</v>
      </c>
      <c r="G6912" t="s">
        <v>105</v>
      </c>
      <c r="H6912">
        <v>955</v>
      </c>
      <c r="I6912" s="68" t="str">
        <f>VLOOKUP(E6912,Refs!$P$2:$R$29,3,FALSE)</f>
        <v>Y58</v>
      </c>
      <c r="J6912" s="68" t="str">
        <f>VLOOKUP(E6912,Refs!$P$2:$S$29,4,FALSE)</f>
        <v>South West</v>
      </c>
      <c r="K6912" s="28">
        <f t="shared" si="218"/>
        <v>955</v>
      </c>
    </row>
    <row r="6913" spans="1:11" x14ac:dyDescent="0.35">
      <c r="A6913" s="69">
        <f t="shared" si="219"/>
        <v>45809</v>
      </c>
      <c r="B6913" t="s">
        <v>914</v>
      </c>
      <c r="C6913" t="s">
        <v>266</v>
      </c>
      <c r="E6913" t="s">
        <v>725</v>
      </c>
      <c r="F6913" t="s">
        <v>726</v>
      </c>
      <c r="G6913" t="s">
        <v>106</v>
      </c>
      <c r="H6913">
        <v>940</v>
      </c>
      <c r="I6913" s="68" t="str">
        <f>VLOOKUP(E6913,Refs!$P$2:$R$29,3,FALSE)</f>
        <v>Y58</v>
      </c>
      <c r="J6913" s="68" t="str">
        <f>VLOOKUP(E6913,Refs!$P$2:$S$29,4,FALSE)</f>
        <v>South West</v>
      </c>
      <c r="K6913" s="28">
        <f t="shared" si="218"/>
        <v>940</v>
      </c>
    </row>
    <row r="6914" spans="1:11" x14ac:dyDescent="0.35">
      <c r="A6914" s="69">
        <f t="shared" si="219"/>
        <v>45809</v>
      </c>
      <c r="B6914" t="s">
        <v>914</v>
      </c>
      <c r="C6914" t="s">
        <v>266</v>
      </c>
      <c r="E6914" t="s">
        <v>725</v>
      </c>
      <c r="F6914" t="s">
        <v>726</v>
      </c>
      <c r="G6914" t="s">
        <v>107</v>
      </c>
      <c r="H6914">
        <v>90</v>
      </c>
      <c r="I6914" s="68" t="str">
        <f>VLOOKUP(E6914,Refs!$P$2:$R$29,3,FALSE)</f>
        <v>Y58</v>
      </c>
      <c r="J6914" s="68" t="str">
        <f>VLOOKUP(E6914,Refs!$P$2:$S$29,4,FALSE)</f>
        <v>South West</v>
      </c>
      <c r="K6914" s="28">
        <f t="shared" ref="K6914:K6977" si="220">IF(OR(H6914="NULL",H6914=0,H6914=""),"",H6914)</f>
        <v>90</v>
      </c>
    </row>
    <row r="6915" spans="1:11" x14ac:dyDescent="0.35">
      <c r="A6915" s="69">
        <f t="shared" ref="A6915:A6978" si="221">DATEVALUE(RIGHT(B6915,8))</f>
        <v>45809</v>
      </c>
      <c r="B6915" t="s">
        <v>914</v>
      </c>
      <c r="C6915" t="s">
        <v>266</v>
      </c>
      <c r="E6915" t="s">
        <v>725</v>
      </c>
      <c r="F6915" t="s">
        <v>726</v>
      </c>
      <c r="G6915" t="s">
        <v>108</v>
      </c>
      <c r="H6915">
        <v>718</v>
      </c>
      <c r="I6915" s="68" t="str">
        <f>VLOOKUP(E6915,Refs!$P$2:$R$29,3,FALSE)</f>
        <v>Y58</v>
      </c>
      <c r="J6915" s="68" t="str">
        <f>VLOOKUP(E6915,Refs!$P$2:$S$29,4,FALSE)</f>
        <v>South West</v>
      </c>
      <c r="K6915" s="28">
        <f t="shared" si="220"/>
        <v>718</v>
      </c>
    </row>
    <row r="6916" spans="1:11" x14ac:dyDescent="0.35">
      <c r="A6916" s="69">
        <f t="shared" si="221"/>
        <v>45809</v>
      </c>
      <c r="B6916" t="s">
        <v>914</v>
      </c>
      <c r="C6916" t="s">
        <v>266</v>
      </c>
      <c r="E6916" t="s">
        <v>725</v>
      </c>
      <c r="F6916" t="s">
        <v>726</v>
      </c>
      <c r="G6916" t="s">
        <v>109</v>
      </c>
      <c r="H6916">
        <v>2931517</v>
      </c>
      <c r="I6916" s="68" t="str">
        <f>VLOOKUP(E6916,Refs!$P$2:$R$29,3,FALSE)</f>
        <v>Y58</v>
      </c>
      <c r="J6916" s="68" t="str">
        <f>VLOOKUP(E6916,Refs!$P$2:$S$29,4,FALSE)</f>
        <v>South West</v>
      </c>
      <c r="K6916" s="28">
        <f t="shared" si="220"/>
        <v>2931517</v>
      </c>
    </row>
    <row r="6917" spans="1:11" x14ac:dyDescent="0.35">
      <c r="A6917" s="69">
        <f t="shared" si="221"/>
        <v>45809</v>
      </c>
      <c r="B6917" t="s">
        <v>914</v>
      </c>
      <c r="C6917" t="s">
        <v>266</v>
      </c>
      <c r="E6917" t="s">
        <v>725</v>
      </c>
      <c r="F6917" t="s">
        <v>726</v>
      </c>
      <c r="G6917" t="s">
        <v>110</v>
      </c>
      <c r="H6917">
        <v>170</v>
      </c>
      <c r="I6917" s="68" t="str">
        <f>VLOOKUP(E6917,Refs!$P$2:$R$29,3,FALSE)</f>
        <v>Y58</v>
      </c>
      <c r="J6917" s="68" t="str">
        <f>VLOOKUP(E6917,Refs!$P$2:$S$29,4,FALSE)</f>
        <v>South West</v>
      </c>
      <c r="K6917" s="28">
        <f t="shared" si="220"/>
        <v>170</v>
      </c>
    </row>
    <row r="6918" spans="1:11" x14ac:dyDescent="0.35">
      <c r="A6918" s="69">
        <f t="shared" si="221"/>
        <v>45809</v>
      </c>
      <c r="B6918" t="s">
        <v>914</v>
      </c>
      <c r="C6918" t="s">
        <v>266</v>
      </c>
      <c r="E6918" t="s">
        <v>725</v>
      </c>
      <c r="F6918" t="s">
        <v>726</v>
      </c>
      <c r="G6918" t="s">
        <v>808</v>
      </c>
      <c r="H6918">
        <v>3390</v>
      </c>
      <c r="I6918" s="68" t="str">
        <f>VLOOKUP(E6918,Refs!$P$2:$R$29,3,FALSE)</f>
        <v>Y58</v>
      </c>
      <c r="J6918" s="68" t="str">
        <f>VLOOKUP(E6918,Refs!$P$2:$S$29,4,FALSE)</f>
        <v>South West</v>
      </c>
      <c r="K6918" s="28">
        <f t="shared" si="220"/>
        <v>3390</v>
      </c>
    </row>
    <row r="6919" spans="1:11" x14ac:dyDescent="0.35">
      <c r="A6919" s="69">
        <f t="shared" si="221"/>
        <v>45809</v>
      </c>
      <c r="B6919" t="s">
        <v>914</v>
      </c>
      <c r="C6919" t="s">
        <v>266</v>
      </c>
      <c r="E6919" t="s">
        <v>725</v>
      </c>
      <c r="F6919" t="s">
        <v>726</v>
      </c>
      <c r="G6919" t="s">
        <v>809</v>
      </c>
      <c r="H6919">
        <v>1030</v>
      </c>
      <c r="I6919" s="68" t="str">
        <f>VLOOKUP(E6919,Refs!$P$2:$R$29,3,FALSE)</f>
        <v>Y58</v>
      </c>
      <c r="J6919" s="68" t="str">
        <f>VLOOKUP(E6919,Refs!$P$2:$S$29,4,FALSE)</f>
        <v>South West</v>
      </c>
      <c r="K6919" s="28">
        <f t="shared" si="220"/>
        <v>1030</v>
      </c>
    </row>
    <row r="6920" spans="1:11" x14ac:dyDescent="0.35">
      <c r="A6920" s="69">
        <f t="shared" si="221"/>
        <v>45809</v>
      </c>
      <c r="B6920" t="s">
        <v>914</v>
      </c>
      <c r="C6920" t="s">
        <v>266</v>
      </c>
      <c r="E6920" t="s">
        <v>725</v>
      </c>
      <c r="F6920" t="s">
        <v>726</v>
      </c>
      <c r="G6920" t="s">
        <v>111</v>
      </c>
      <c r="H6920">
        <v>11831</v>
      </c>
      <c r="I6920" s="68" t="str">
        <f>VLOOKUP(E6920,Refs!$P$2:$R$29,3,FALSE)</f>
        <v>Y58</v>
      </c>
      <c r="J6920" s="68" t="str">
        <f>VLOOKUP(E6920,Refs!$P$2:$S$29,4,FALSE)</f>
        <v>South West</v>
      </c>
      <c r="K6920" s="28">
        <f t="shared" si="220"/>
        <v>11831</v>
      </c>
    </row>
    <row r="6921" spans="1:11" x14ac:dyDescent="0.35">
      <c r="A6921" s="69">
        <f t="shared" si="221"/>
        <v>45809</v>
      </c>
      <c r="B6921" t="s">
        <v>914</v>
      </c>
      <c r="C6921" t="s">
        <v>266</v>
      </c>
      <c r="E6921" t="s">
        <v>725</v>
      </c>
      <c r="F6921" t="s">
        <v>726</v>
      </c>
      <c r="G6921" t="s">
        <v>112</v>
      </c>
      <c r="H6921">
        <v>6</v>
      </c>
      <c r="I6921" s="68" t="str">
        <f>VLOOKUP(E6921,Refs!$P$2:$R$29,3,FALSE)</f>
        <v>Y58</v>
      </c>
      <c r="J6921" s="68" t="str">
        <f>VLOOKUP(E6921,Refs!$P$2:$S$29,4,FALSE)</f>
        <v>South West</v>
      </c>
      <c r="K6921" s="28">
        <f t="shared" si="220"/>
        <v>6</v>
      </c>
    </row>
    <row r="6922" spans="1:11" x14ac:dyDescent="0.35">
      <c r="A6922" s="69">
        <f t="shared" si="221"/>
        <v>45809</v>
      </c>
      <c r="B6922" t="s">
        <v>914</v>
      </c>
      <c r="C6922" t="s">
        <v>266</v>
      </c>
      <c r="E6922" t="s">
        <v>725</v>
      </c>
      <c r="F6922" t="s">
        <v>726</v>
      </c>
      <c r="G6922" t="s">
        <v>113</v>
      </c>
      <c r="H6922">
        <v>10568</v>
      </c>
      <c r="I6922" s="68" t="str">
        <f>VLOOKUP(E6922,Refs!$P$2:$R$29,3,FALSE)</f>
        <v>Y58</v>
      </c>
      <c r="J6922" s="68" t="str">
        <f>VLOOKUP(E6922,Refs!$P$2:$S$29,4,FALSE)</f>
        <v>South West</v>
      </c>
      <c r="K6922" s="28">
        <f t="shared" si="220"/>
        <v>10568</v>
      </c>
    </row>
    <row r="6923" spans="1:11" x14ac:dyDescent="0.35">
      <c r="A6923" s="69">
        <f t="shared" si="221"/>
        <v>45809</v>
      </c>
      <c r="B6923" t="s">
        <v>914</v>
      </c>
      <c r="C6923" t="s">
        <v>266</v>
      </c>
      <c r="E6923" t="s">
        <v>725</v>
      </c>
      <c r="F6923" t="s">
        <v>726</v>
      </c>
      <c r="G6923" t="s">
        <v>114</v>
      </c>
      <c r="H6923">
        <v>2421</v>
      </c>
      <c r="I6923" s="68" t="str">
        <f>VLOOKUP(E6923,Refs!$P$2:$R$29,3,FALSE)</f>
        <v>Y58</v>
      </c>
      <c r="J6923" s="68" t="str">
        <f>VLOOKUP(E6923,Refs!$P$2:$S$29,4,FALSE)</f>
        <v>South West</v>
      </c>
      <c r="K6923" s="28">
        <f t="shared" si="220"/>
        <v>2421</v>
      </c>
    </row>
    <row r="6924" spans="1:11" x14ac:dyDescent="0.35">
      <c r="A6924" s="69">
        <f t="shared" si="221"/>
        <v>45809</v>
      </c>
      <c r="B6924" t="s">
        <v>914</v>
      </c>
      <c r="C6924" t="s">
        <v>266</v>
      </c>
      <c r="E6924" t="s">
        <v>725</v>
      </c>
      <c r="F6924" t="s">
        <v>726</v>
      </c>
      <c r="G6924" t="s">
        <v>115</v>
      </c>
      <c r="H6924">
        <v>1771</v>
      </c>
      <c r="I6924" s="68" t="str">
        <f>VLOOKUP(E6924,Refs!$P$2:$R$29,3,FALSE)</f>
        <v>Y58</v>
      </c>
      <c r="J6924" s="68" t="str">
        <f>VLOOKUP(E6924,Refs!$P$2:$S$29,4,FALSE)</f>
        <v>South West</v>
      </c>
      <c r="K6924" s="28">
        <f t="shared" si="220"/>
        <v>1771</v>
      </c>
    </row>
    <row r="6925" spans="1:11" x14ac:dyDescent="0.35">
      <c r="A6925" s="69">
        <f t="shared" si="221"/>
        <v>45809</v>
      </c>
      <c r="B6925" t="s">
        <v>914</v>
      </c>
      <c r="C6925" t="s">
        <v>266</v>
      </c>
      <c r="E6925" t="s">
        <v>725</v>
      </c>
      <c r="F6925" t="s">
        <v>726</v>
      </c>
      <c r="G6925" t="s">
        <v>116</v>
      </c>
      <c r="H6925">
        <v>858</v>
      </c>
      <c r="I6925" s="68" t="str">
        <f>VLOOKUP(E6925,Refs!$P$2:$R$29,3,FALSE)</f>
        <v>Y58</v>
      </c>
      <c r="J6925" s="68" t="str">
        <f>VLOOKUP(E6925,Refs!$P$2:$S$29,4,FALSE)</f>
        <v>South West</v>
      </c>
      <c r="K6925" s="28">
        <f t="shared" si="220"/>
        <v>858</v>
      </c>
    </row>
    <row r="6926" spans="1:11" x14ac:dyDescent="0.35">
      <c r="A6926" s="69">
        <f t="shared" si="221"/>
        <v>45809</v>
      </c>
      <c r="B6926" t="s">
        <v>914</v>
      </c>
      <c r="C6926" t="s">
        <v>266</v>
      </c>
      <c r="E6926" t="s">
        <v>725</v>
      </c>
      <c r="F6926" t="s">
        <v>726</v>
      </c>
      <c r="G6926" t="s">
        <v>117</v>
      </c>
      <c r="H6926">
        <v>1753</v>
      </c>
      <c r="I6926" s="68" t="str">
        <f>VLOOKUP(E6926,Refs!$P$2:$R$29,3,FALSE)</f>
        <v>Y58</v>
      </c>
      <c r="J6926" s="68" t="str">
        <f>VLOOKUP(E6926,Refs!$P$2:$S$29,4,FALSE)</f>
        <v>South West</v>
      </c>
      <c r="K6926" s="28">
        <f t="shared" si="220"/>
        <v>1753</v>
      </c>
    </row>
    <row r="6927" spans="1:11" x14ac:dyDescent="0.35">
      <c r="A6927" s="69">
        <f t="shared" si="221"/>
        <v>45809</v>
      </c>
      <c r="B6927" t="s">
        <v>914</v>
      </c>
      <c r="C6927" t="s">
        <v>266</v>
      </c>
      <c r="E6927" t="s">
        <v>725</v>
      </c>
      <c r="F6927" t="s">
        <v>726</v>
      </c>
      <c r="G6927" t="s">
        <v>118</v>
      </c>
      <c r="H6927">
        <v>1528</v>
      </c>
      <c r="I6927" s="68" t="str">
        <f>VLOOKUP(E6927,Refs!$P$2:$R$29,3,FALSE)</f>
        <v>Y58</v>
      </c>
      <c r="J6927" s="68" t="str">
        <f>VLOOKUP(E6927,Refs!$P$2:$S$29,4,FALSE)</f>
        <v>South West</v>
      </c>
      <c r="K6927" s="28">
        <f t="shared" si="220"/>
        <v>1528</v>
      </c>
    </row>
    <row r="6928" spans="1:11" x14ac:dyDescent="0.35">
      <c r="A6928" s="69">
        <f t="shared" si="221"/>
        <v>45809</v>
      </c>
      <c r="B6928" t="s">
        <v>914</v>
      </c>
      <c r="C6928" t="s">
        <v>266</v>
      </c>
      <c r="E6928" t="s">
        <v>725</v>
      </c>
      <c r="F6928" t="s">
        <v>726</v>
      </c>
      <c r="G6928" t="s">
        <v>119</v>
      </c>
      <c r="H6928">
        <v>646</v>
      </c>
      <c r="I6928" s="68" t="str">
        <f>VLOOKUP(E6928,Refs!$P$2:$R$29,3,FALSE)</f>
        <v>Y58</v>
      </c>
      <c r="J6928" s="68" t="str">
        <f>VLOOKUP(E6928,Refs!$P$2:$S$29,4,FALSE)</f>
        <v>South West</v>
      </c>
      <c r="K6928" s="28">
        <f t="shared" si="220"/>
        <v>646</v>
      </c>
    </row>
    <row r="6929" spans="1:11" x14ac:dyDescent="0.35">
      <c r="A6929" s="69">
        <f t="shared" si="221"/>
        <v>45809</v>
      </c>
      <c r="B6929" t="s">
        <v>914</v>
      </c>
      <c r="C6929" t="s">
        <v>266</v>
      </c>
      <c r="E6929" t="s">
        <v>725</v>
      </c>
      <c r="F6929" t="s">
        <v>726</v>
      </c>
      <c r="G6929" t="s">
        <v>120</v>
      </c>
      <c r="H6929">
        <v>11</v>
      </c>
      <c r="I6929" s="68" t="str">
        <f>VLOOKUP(E6929,Refs!$P$2:$R$29,3,FALSE)</f>
        <v>Y58</v>
      </c>
      <c r="J6929" s="68" t="str">
        <f>VLOOKUP(E6929,Refs!$P$2:$S$29,4,FALSE)</f>
        <v>South West</v>
      </c>
      <c r="K6929" s="28">
        <f t="shared" si="220"/>
        <v>11</v>
      </c>
    </row>
    <row r="6930" spans="1:11" x14ac:dyDescent="0.35">
      <c r="A6930" s="69">
        <f t="shared" si="221"/>
        <v>45809</v>
      </c>
      <c r="B6930" t="s">
        <v>914</v>
      </c>
      <c r="C6930" t="s">
        <v>266</v>
      </c>
      <c r="E6930" t="s">
        <v>725</v>
      </c>
      <c r="F6930" t="s">
        <v>726</v>
      </c>
      <c r="G6930" t="s">
        <v>121</v>
      </c>
      <c r="H6930">
        <v>868</v>
      </c>
      <c r="I6930" s="68" t="str">
        <f>VLOOKUP(E6930,Refs!$P$2:$R$29,3,FALSE)</f>
        <v>Y58</v>
      </c>
      <c r="J6930" s="68" t="str">
        <f>VLOOKUP(E6930,Refs!$P$2:$S$29,4,FALSE)</f>
        <v>South West</v>
      </c>
      <c r="K6930" s="28">
        <f t="shared" si="220"/>
        <v>868</v>
      </c>
    </row>
    <row r="6931" spans="1:11" x14ac:dyDescent="0.35">
      <c r="A6931" s="69">
        <f t="shared" si="221"/>
        <v>45809</v>
      </c>
      <c r="B6931" t="s">
        <v>914</v>
      </c>
      <c r="C6931" t="s">
        <v>266</v>
      </c>
      <c r="E6931" t="s">
        <v>725</v>
      </c>
      <c r="F6931" t="s">
        <v>726</v>
      </c>
      <c r="G6931" t="s">
        <v>122</v>
      </c>
      <c r="H6931">
        <v>24</v>
      </c>
      <c r="I6931" s="68" t="str">
        <f>VLOOKUP(E6931,Refs!$P$2:$R$29,3,FALSE)</f>
        <v>Y58</v>
      </c>
      <c r="J6931" s="68" t="str">
        <f>VLOOKUP(E6931,Refs!$P$2:$S$29,4,FALSE)</f>
        <v>South West</v>
      </c>
      <c r="K6931" s="28">
        <f t="shared" si="220"/>
        <v>24</v>
      </c>
    </row>
    <row r="6932" spans="1:11" x14ac:dyDescent="0.35">
      <c r="A6932" s="69">
        <f t="shared" si="221"/>
        <v>45809</v>
      </c>
      <c r="B6932" t="s">
        <v>914</v>
      </c>
      <c r="C6932" t="s">
        <v>266</v>
      </c>
      <c r="E6932" t="s">
        <v>725</v>
      </c>
      <c r="F6932" t="s">
        <v>726</v>
      </c>
      <c r="G6932" t="s">
        <v>123</v>
      </c>
      <c r="H6932">
        <v>3</v>
      </c>
      <c r="I6932" s="68" t="str">
        <f>VLOOKUP(E6932,Refs!$P$2:$R$29,3,FALSE)</f>
        <v>Y58</v>
      </c>
      <c r="J6932" s="68" t="str">
        <f>VLOOKUP(E6932,Refs!$P$2:$S$29,4,FALSE)</f>
        <v>South West</v>
      </c>
      <c r="K6932" s="28">
        <f t="shared" si="220"/>
        <v>3</v>
      </c>
    </row>
    <row r="6933" spans="1:11" x14ac:dyDescent="0.35">
      <c r="A6933" s="69">
        <f t="shared" si="221"/>
        <v>45809</v>
      </c>
      <c r="B6933" t="s">
        <v>914</v>
      </c>
      <c r="C6933" t="s">
        <v>266</v>
      </c>
      <c r="E6933" t="s">
        <v>725</v>
      </c>
      <c r="F6933" t="s">
        <v>726</v>
      </c>
      <c r="G6933" t="s">
        <v>124</v>
      </c>
      <c r="H6933">
        <v>0</v>
      </c>
      <c r="I6933" s="68" t="str">
        <f>VLOOKUP(E6933,Refs!$P$2:$R$29,3,FALSE)</f>
        <v>Y58</v>
      </c>
      <c r="J6933" s="68" t="str">
        <f>VLOOKUP(E6933,Refs!$P$2:$S$29,4,FALSE)</f>
        <v>South West</v>
      </c>
      <c r="K6933" s="28" t="str">
        <f t="shared" si="220"/>
        <v/>
      </c>
    </row>
    <row r="6934" spans="1:11" x14ac:dyDescent="0.35">
      <c r="A6934" s="69">
        <f t="shared" si="221"/>
        <v>45809</v>
      </c>
      <c r="B6934" t="s">
        <v>914</v>
      </c>
      <c r="C6934" t="s">
        <v>266</v>
      </c>
      <c r="E6934" t="s">
        <v>725</v>
      </c>
      <c r="F6934" t="s">
        <v>726</v>
      </c>
      <c r="G6934" t="s">
        <v>125</v>
      </c>
      <c r="H6934">
        <v>0</v>
      </c>
      <c r="I6934" s="68" t="str">
        <f>VLOOKUP(E6934,Refs!$P$2:$R$29,3,FALSE)</f>
        <v>Y58</v>
      </c>
      <c r="J6934" s="68" t="str">
        <f>VLOOKUP(E6934,Refs!$P$2:$S$29,4,FALSE)</f>
        <v>South West</v>
      </c>
      <c r="K6934" s="28" t="str">
        <f t="shared" si="220"/>
        <v/>
      </c>
    </row>
    <row r="6935" spans="1:11" x14ac:dyDescent="0.35">
      <c r="A6935" s="69">
        <f t="shared" si="221"/>
        <v>45809</v>
      </c>
      <c r="B6935" t="s">
        <v>914</v>
      </c>
      <c r="C6935" t="s">
        <v>266</v>
      </c>
      <c r="E6935" t="s">
        <v>725</v>
      </c>
      <c r="F6935" t="s">
        <v>726</v>
      </c>
      <c r="G6935" t="s">
        <v>126</v>
      </c>
      <c r="H6935">
        <v>0</v>
      </c>
      <c r="I6935" s="68" t="str">
        <f>VLOOKUP(E6935,Refs!$P$2:$R$29,3,FALSE)</f>
        <v>Y58</v>
      </c>
      <c r="J6935" s="68" t="str">
        <f>VLOOKUP(E6935,Refs!$P$2:$S$29,4,FALSE)</f>
        <v>South West</v>
      </c>
      <c r="K6935" s="28" t="str">
        <f t="shared" si="220"/>
        <v/>
      </c>
    </row>
    <row r="6936" spans="1:11" x14ac:dyDescent="0.35">
      <c r="A6936" s="69">
        <f t="shared" si="221"/>
        <v>45809</v>
      </c>
      <c r="B6936" t="s">
        <v>914</v>
      </c>
      <c r="C6936" t="s">
        <v>266</v>
      </c>
      <c r="E6936" t="s">
        <v>725</v>
      </c>
      <c r="F6936" t="s">
        <v>726</v>
      </c>
      <c r="G6936" t="s">
        <v>127</v>
      </c>
      <c r="H6936">
        <v>0</v>
      </c>
      <c r="I6936" s="68" t="str">
        <f>VLOOKUP(E6936,Refs!$P$2:$R$29,3,FALSE)</f>
        <v>Y58</v>
      </c>
      <c r="J6936" s="68" t="str">
        <f>VLOOKUP(E6936,Refs!$P$2:$S$29,4,FALSE)</f>
        <v>South West</v>
      </c>
      <c r="K6936" s="28" t="str">
        <f t="shared" si="220"/>
        <v/>
      </c>
    </row>
    <row r="6937" spans="1:11" x14ac:dyDescent="0.35">
      <c r="A6937" s="69">
        <f t="shared" si="221"/>
        <v>45809</v>
      </c>
      <c r="B6937" t="s">
        <v>914</v>
      </c>
      <c r="C6937" t="s">
        <v>266</v>
      </c>
      <c r="E6937" t="s">
        <v>725</v>
      </c>
      <c r="F6937" t="s">
        <v>726</v>
      </c>
      <c r="G6937" t="s">
        <v>128</v>
      </c>
      <c r="H6937">
        <v>720</v>
      </c>
      <c r="I6937" s="68" t="str">
        <f>VLOOKUP(E6937,Refs!$P$2:$R$29,3,FALSE)</f>
        <v>Y58</v>
      </c>
      <c r="J6937" s="68" t="str">
        <f>VLOOKUP(E6937,Refs!$P$2:$S$29,4,FALSE)</f>
        <v>South West</v>
      </c>
      <c r="K6937" s="28">
        <f t="shared" si="220"/>
        <v>720</v>
      </c>
    </row>
    <row r="6938" spans="1:11" x14ac:dyDescent="0.35">
      <c r="A6938" s="69">
        <f t="shared" si="221"/>
        <v>45809</v>
      </c>
      <c r="B6938" t="s">
        <v>914</v>
      </c>
      <c r="C6938" t="s">
        <v>266</v>
      </c>
      <c r="E6938" t="s">
        <v>725</v>
      </c>
      <c r="F6938" t="s">
        <v>726</v>
      </c>
      <c r="G6938" t="s">
        <v>129</v>
      </c>
      <c r="H6938">
        <v>398</v>
      </c>
      <c r="I6938" s="68" t="str">
        <f>VLOOKUP(E6938,Refs!$P$2:$R$29,3,FALSE)</f>
        <v>Y58</v>
      </c>
      <c r="J6938" s="68" t="str">
        <f>VLOOKUP(E6938,Refs!$P$2:$S$29,4,FALSE)</f>
        <v>South West</v>
      </c>
      <c r="K6938" s="28">
        <f t="shared" si="220"/>
        <v>398</v>
      </c>
    </row>
    <row r="6939" spans="1:11" x14ac:dyDescent="0.35">
      <c r="A6939" s="69">
        <f t="shared" si="221"/>
        <v>45809</v>
      </c>
      <c r="B6939" t="s">
        <v>914</v>
      </c>
      <c r="C6939" t="s">
        <v>266</v>
      </c>
      <c r="E6939" t="s">
        <v>725</v>
      </c>
      <c r="F6939" t="s">
        <v>726</v>
      </c>
      <c r="G6939" t="s">
        <v>130</v>
      </c>
      <c r="H6939">
        <v>311</v>
      </c>
      <c r="I6939" s="68" t="str">
        <f>VLOOKUP(E6939,Refs!$P$2:$R$29,3,FALSE)</f>
        <v>Y58</v>
      </c>
      <c r="J6939" s="68" t="str">
        <f>VLOOKUP(E6939,Refs!$P$2:$S$29,4,FALSE)</f>
        <v>South West</v>
      </c>
      <c r="K6939" s="28">
        <f t="shared" si="220"/>
        <v>311</v>
      </c>
    </row>
    <row r="6940" spans="1:11" x14ac:dyDescent="0.35">
      <c r="A6940" s="69">
        <f t="shared" si="221"/>
        <v>45809</v>
      </c>
      <c r="B6940" t="s">
        <v>914</v>
      </c>
      <c r="C6940" t="s">
        <v>266</v>
      </c>
      <c r="E6940" t="s">
        <v>725</v>
      </c>
      <c r="F6940" t="s">
        <v>726</v>
      </c>
      <c r="G6940" t="s">
        <v>131</v>
      </c>
      <c r="H6940">
        <v>985</v>
      </c>
      <c r="I6940" s="68" t="str">
        <f>VLOOKUP(E6940,Refs!$P$2:$R$29,3,FALSE)</f>
        <v>Y58</v>
      </c>
      <c r="J6940" s="68" t="str">
        <f>VLOOKUP(E6940,Refs!$P$2:$S$29,4,FALSE)</f>
        <v>South West</v>
      </c>
      <c r="K6940" s="28">
        <f t="shared" si="220"/>
        <v>985</v>
      </c>
    </row>
    <row r="6941" spans="1:11" x14ac:dyDescent="0.35">
      <c r="A6941" s="69">
        <f t="shared" si="221"/>
        <v>45809</v>
      </c>
      <c r="B6941" t="s">
        <v>914</v>
      </c>
      <c r="C6941" t="s">
        <v>266</v>
      </c>
      <c r="E6941" t="s">
        <v>725</v>
      </c>
      <c r="F6941" t="s">
        <v>726</v>
      </c>
      <c r="G6941" t="s">
        <v>132</v>
      </c>
      <c r="H6941">
        <v>918</v>
      </c>
      <c r="I6941" s="68" t="str">
        <f>VLOOKUP(E6941,Refs!$P$2:$R$29,3,FALSE)</f>
        <v>Y58</v>
      </c>
      <c r="J6941" s="68" t="str">
        <f>VLOOKUP(E6941,Refs!$P$2:$S$29,4,FALSE)</f>
        <v>South West</v>
      </c>
      <c r="K6941" s="28">
        <f t="shared" si="220"/>
        <v>918</v>
      </c>
    </row>
    <row r="6942" spans="1:11" x14ac:dyDescent="0.35">
      <c r="A6942" s="69">
        <f t="shared" si="221"/>
        <v>45809</v>
      </c>
      <c r="B6942" t="s">
        <v>914</v>
      </c>
      <c r="C6942" t="s">
        <v>266</v>
      </c>
      <c r="E6942" t="s">
        <v>725</v>
      </c>
      <c r="F6942" t="s">
        <v>726</v>
      </c>
      <c r="G6942" t="s">
        <v>133</v>
      </c>
      <c r="H6942">
        <v>747</v>
      </c>
      <c r="I6942" s="68" t="str">
        <f>VLOOKUP(E6942,Refs!$P$2:$R$29,3,FALSE)</f>
        <v>Y58</v>
      </c>
      <c r="J6942" s="68" t="str">
        <f>VLOOKUP(E6942,Refs!$P$2:$S$29,4,FALSE)</f>
        <v>South West</v>
      </c>
      <c r="K6942" s="28">
        <f t="shared" si="220"/>
        <v>747</v>
      </c>
    </row>
    <row r="6943" spans="1:11" x14ac:dyDescent="0.35">
      <c r="A6943" s="69">
        <f t="shared" si="221"/>
        <v>45809</v>
      </c>
      <c r="B6943" t="s">
        <v>914</v>
      </c>
      <c r="C6943" t="s">
        <v>266</v>
      </c>
      <c r="E6943" t="s">
        <v>725</v>
      </c>
      <c r="F6943" t="s">
        <v>726</v>
      </c>
      <c r="G6943" t="s">
        <v>134</v>
      </c>
      <c r="H6943">
        <v>620</v>
      </c>
      <c r="I6943" s="68" t="str">
        <f>VLOOKUP(E6943,Refs!$P$2:$R$29,3,FALSE)</f>
        <v>Y58</v>
      </c>
      <c r="J6943" s="68" t="str">
        <f>VLOOKUP(E6943,Refs!$P$2:$S$29,4,FALSE)</f>
        <v>South West</v>
      </c>
      <c r="K6943" s="28">
        <f t="shared" si="220"/>
        <v>620</v>
      </c>
    </row>
    <row r="6944" spans="1:11" x14ac:dyDescent="0.35">
      <c r="A6944" s="69">
        <f t="shared" si="221"/>
        <v>45809</v>
      </c>
      <c r="B6944" t="s">
        <v>914</v>
      </c>
      <c r="C6944" t="s">
        <v>266</v>
      </c>
      <c r="E6944" t="s">
        <v>725</v>
      </c>
      <c r="F6944" t="s">
        <v>726</v>
      </c>
      <c r="G6944" t="s">
        <v>135</v>
      </c>
      <c r="H6944">
        <v>179</v>
      </c>
      <c r="I6944" s="68" t="str">
        <f>VLOOKUP(E6944,Refs!$P$2:$R$29,3,FALSE)</f>
        <v>Y58</v>
      </c>
      <c r="J6944" s="68" t="str">
        <f>VLOOKUP(E6944,Refs!$P$2:$S$29,4,FALSE)</f>
        <v>South West</v>
      </c>
      <c r="K6944" s="28">
        <f t="shared" si="220"/>
        <v>179</v>
      </c>
    </row>
    <row r="6945" spans="1:11" x14ac:dyDescent="0.35">
      <c r="A6945" s="69">
        <f t="shared" si="221"/>
        <v>45809</v>
      </c>
      <c r="B6945" t="s">
        <v>914</v>
      </c>
      <c r="C6945" t="s">
        <v>266</v>
      </c>
      <c r="E6945" t="s">
        <v>725</v>
      </c>
      <c r="F6945" t="s">
        <v>726</v>
      </c>
      <c r="G6945" t="s">
        <v>136</v>
      </c>
      <c r="H6945">
        <v>173</v>
      </c>
      <c r="I6945" s="68" t="str">
        <f>VLOOKUP(E6945,Refs!$P$2:$R$29,3,FALSE)</f>
        <v>Y58</v>
      </c>
      <c r="J6945" s="68" t="str">
        <f>VLOOKUP(E6945,Refs!$P$2:$S$29,4,FALSE)</f>
        <v>South West</v>
      </c>
      <c r="K6945" s="28">
        <f t="shared" si="220"/>
        <v>173</v>
      </c>
    </row>
    <row r="6946" spans="1:11" x14ac:dyDescent="0.35">
      <c r="A6946" s="69">
        <f t="shared" si="221"/>
        <v>45809</v>
      </c>
      <c r="B6946" t="s">
        <v>914</v>
      </c>
      <c r="C6946" t="s">
        <v>266</v>
      </c>
      <c r="E6946" t="s">
        <v>725</v>
      </c>
      <c r="F6946" t="s">
        <v>726</v>
      </c>
      <c r="G6946" t="s">
        <v>137</v>
      </c>
      <c r="H6946">
        <v>8</v>
      </c>
      <c r="I6946" s="68" t="str">
        <f>VLOOKUP(E6946,Refs!$P$2:$R$29,3,FALSE)</f>
        <v>Y58</v>
      </c>
      <c r="J6946" s="68" t="str">
        <f>VLOOKUP(E6946,Refs!$P$2:$S$29,4,FALSE)</f>
        <v>South West</v>
      </c>
      <c r="K6946" s="28">
        <f t="shared" si="220"/>
        <v>8</v>
      </c>
    </row>
    <row r="6947" spans="1:11" x14ac:dyDescent="0.35">
      <c r="A6947" s="69">
        <f t="shared" si="221"/>
        <v>45809</v>
      </c>
      <c r="B6947" t="s">
        <v>914</v>
      </c>
      <c r="C6947" t="s">
        <v>266</v>
      </c>
      <c r="E6947" t="s">
        <v>725</v>
      </c>
      <c r="F6947" t="s">
        <v>726</v>
      </c>
      <c r="G6947" t="s">
        <v>138</v>
      </c>
      <c r="H6947">
        <v>6</v>
      </c>
      <c r="I6947" s="68" t="str">
        <f>VLOOKUP(E6947,Refs!$P$2:$R$29,3,FALSE)</f>
        <v>Y58</v>
      </c>
      <c r="J6947" s="68" t="str">
        <f>VLOOKUP(E6947,Refs!$P$2:$S$29,4,FALSE)</f>
        <v>South West</v>
      </c>
      <c r="K6947" s="28">
        <f t="shared" si="220"/>
        <v>6</v>
      </c>
    </row>
    <row r="6948" spans="1:11" x14ac:dyDescent="0.35">
      <c r="A6948" s="69">
        <f t="shared" si="221"/>
        <v>45809</v>
      </c>
      <c r="B6948" t="s">
        <v>914</v>
      </c>
      <c r="C6948" t="s">
        <v>266</v>
      </c>
      <c r="E6948" t="s">
        <v>725</v>
      </c>
      <c r="F6948" t="s">
        <v>726</v>
      </c>
      <c r="G6948" t="s">
        <v>139</v>
      </c>
      <c r="H6948">
        <v>124</v>
      </c>
      <c r="I6948" s="68" t="str">
        <f>VLOOKUP(E6948,Refs!$P$2:$R$29,3,FALSE)</f>
        <v>Y58</v>
      </c>
      <c r="J6948" s="68" t="str">
        <f>VLOOKUP(E6948,Refs!$P$2:$S$29,4,FALSE)</f>
        <v>South West</v>
      </c>
      <c r="K6948" s="28">
        <f t="shared" si="220"/>
        <v>124</v>
      </c>
    </row>
    <row r="6949" spans="1:11" x14ac:dyDescent="0.35">
      <c r="A6949" s="69">
        <f t="shared" si="221"/>
        <v>45809</v>
      </c>
      <c r="B6949" t="s">
        <v>914</v>
      </c>
      <c r="C6949" t="s">
        <v>266</v>
      </c>
      <c r="E6949" t="s">
        <v>725</v>
      </c>
      <c r="F6949" t="s">
        <v>726</v>
      </c>
      <c r="G6949" t="s">
        <v>140</v>
      </c>
      <c r="H6949">
        <v>124</v>
      </c>
      <c r="I6949" s="68" t="str">
        <f>VLOOKUP(E6949,Refs!$P$2:$R$29,3,FALSE)</f>
        <v>Y58</v>
      </c>
      <c r="J6949" s="68" t="str">
        <f>VLOOKUP(E6949,Refs!$P$2:$S$29,4,FALSE)</f>
        <v>South West</v>
      </c>
      <c r="K6949" s="28">
        <f t="shared" si="220"/>
        <v>124</v>
      </c>
    </row>
    <row r="6950" spans="1:11" x14ac:dyDescent="0.35">
      <c r="A6950" s="69">
        <f t="shared" si="221"/>
        <v>45809</v>
      </c>
      <c r="B6950" t="s">
        <v>914</v>
      </c>
      <c r="C6950" t="s">
        <v>266</v>
      </c>
      <c r="E6950" t="s">
        <v>725</v>
      </c>
      <c r="F6950" t="s">
        <v>726</v>
      </c>
      <c r="G6950" t="s">
        <v>728</v>
      </c>
      <c r="H6950">
        <v>16</v>
      </c>
      <c r="I6950" s="68" t="str">
        <f>VLOOKUP(E6950,Refs!$P$2:$R$29,3,FALSE)</f>
        <v>Y58</v>
      </c>
      <c r="J6950" s="68" t="str">
        <f>VLOOKUP(E6950,Refs!$P$2:$S$29,4,FALSE)</f>
        <v>South West</v>
      </c>
      <c r="K6950" s="28">
        <f t="shared" si="220"/>
        <v>16</v>
      </c>
    </row>
    <row r="6951" spans="1:11" x14ac:dyDescent="0.35">
      <c r="A6951" s="69">
        <f t="shared" si="221"/>
        <v>45809</v>
      </c>
      <c r="B6951" t="s">
        <v>914</v>
      </c>
      <c r="C6951" t="s">
        <v>266</v>
      </c>
      <c r="E6951" t="s">
        <v>725</v>
      </c>
      <c r="F6951" t="s">
        <v>726</v>
      </c>
      <c r="G6951" t="s">
        <v>727</v>
      </c>
      <c r="H6951">
        <v>13</v>
      </c>
      <c r="I6951" s="68" t="str">
        <f>VLOOKUP(E6951,Refs!$P$2:$R$29,3,FALSE)</f>
        <v>Y58</v>
      </c>
      <c r="J6951" s="68" t="str">
        <f>VLOOKUP(E6951,Refs!$P$2:$S$29,4,FALSE)</f>
        <v>South West</v>
      </c>
      <c r="K6951" s="28">
        <f t="shared" si="220"/>
        <v>13</v>
      </c>
    </row>
    <row r="6952" spans="1:11" x14ac:dyDescent="0.35">
      <c r="A6952" s="69">
        <f t="shared" si="221"/>
        <v>45809</v>
      </c>
      <c r="B6952" t="s">
        <v>914</v>
      </c>
      <c r="C6952" t="s">
        <v>266</v>
      </c>
      <c r="E6952" t="s">
        <v>725</v>
      </c>
      <c r="F6952" t="s">
        <v>726</v>
      </c>
      <c r="G6952" t="s">
        <v>730</v>
      </c>
      <c r="H6952">
        <v>51</v>
      </c>
      <c r="I6952" s="68" t="str">
        <f>VLOOKUP(E6952,Refs!$P$2:$R$29,3,FALSE)</f>
        <v>Y58</v>
      </c>
      <c r="J6952" s="68" t="str">
        <f>VLOOKUP(E6952,Refs!$P$2:$S$29,4,FALSE)</f>
        <v>South West</v>
      </c>
      <c r="K6952" s="28">
        <f t="shared" si="220"/>
        <v>51</v>
      </c>
    </row>
    <row r="6953" spans="1:11" x14ac:dyDescent="0.35">
      <c r="A6953" s="69">
        <f t="shared" si="221"/>
        <v>45809</v>
      </c>
      <c r="B6953" t="s">
        <v>914</v>
      </c>
      <c r="C6953" t="s">
        <v>266</v>
      </c>
      <c r="E6953" t="s">
        <v>725</v>
      </c>
      <c r="F6953" t="s">
        <v>726</v>
      </c>
      <c r="G6953" t="s">
        <v>729</v>
      </c>
      <c r="H6953">
        <v>42</v>
      </c>
      <c r="I6953" s="68" t="str">
        <f>VLOOKUP(E6953,Refs!$P$2:$R$29,3,FALSE)</f>
        <v>Y58</v>
      </c>
      <c r="J6953" s="68" t="str">
        <f>VLOOKUP(E6953,Refs!$P$2:$S$29,4,FALSE)</f>
        <v>South West</v>
      </c>
      <c r="K6953" s="28">
        <f t="shared" si="220"/>
        <v>42</v>
      </c>
    </row>
    <row r="6954" spans="1:11" x14ac:dyDescent="0.35">
      <c r="A6954" s="69">
        <f t="shared" si="221"/>
        <v>45809</v>
      </c>
      <c r="B6954" t="s">
        <v>914</v>
      </c>
      <c r="C6954" t="s">
        <v>266</v>
      </c>
      <c r="E6954" t="s">
        <v>799</v>
      </c>
      <c r="F6954" t="s">
        <v>800</v>
      </c>
      <c r="G6954" t="s">
        <v>10</v>
      </c>
      <c r="H6954">
        <v>41770</v>
      </c>
      <c r="I6954" s="68" t="str">
        <f>VLOOKUP(E6954,Refs!$P$2:$R$29,3,FALSE)</f>
        <v>Y61</v>
      </c>
      <c r="J6954" s="68" t="str">
        <f>VLOOKUP(E6954,Refs!$P$2:$S$29,4,FALSE)</f>
        <v>East of England</v>
      </c>
      <c r="K6954" s="28">
        <f t="shared" si="220"/>
        <v>41770</v>
      </c>
    </row>
    <row r="6955" spans="1:11" x14ac:dyDescent="0.35">
      <c r="A6955" s="69">
        <f t="shared" si="221"/>
        <v>45809</v>
      </c>
      <c r="B6955" t="s">
        <v>914</v>
      </c>
      <c r="C6955" t="s">
        <v>266</v>
      </c>
      <c r="E6955" t="s">
        <v>799</v>
      </c>
      <c r="F6955" t="s">
        <v>800</v>
      </c>
      <c r="G6955" t="s">
        <v>69</v>
      </c>
      <c r="H6955">
        <v>41727</v>
      </c>
      <c r="I6955" s="68" t="str">
        <f>VLOOKUP(E6955,Refs!$P$2:$R$29,3,FALSE)</f>
        <v>Y61</v>
      </c>
      <c r="J6955" s="68" t="str">
        <f>VLOOKUP(E6955,Refs!$P$2:$S$29,4,FALSE)</f>
        <v>East of England</v>
      </c>
      <c r="K6955" s="28">
        <f t="shared" si="220"/>
        <v>41727</v>
      </c>
    </row>
    <row r="6956" spans="1:11" x14ac:dyDescent="0.35">
      <c r="A6956" s="69">
        <f t="shared" si="221"/>
        <v>45809</v>
      </c>
      <c r="B6956" t="s">
        <v>914</v>
      </c>
      <c r="C6956" t="s">
        <v>266</v>
      </c>
      <c r="E6956" t="s">
        <v>799</v>
      </c>
      <c r="F6956" t="s">
        <v>800</v>
      </c>
      <c r="G6956" t="s">
        <v>20</v>
      </c>
      <c r="H6956">
        <v>37105</v>
      </c>
      <c r="I6956" s="68" t="str">
        <f>VLOOKUP(E6956,Refs!$P$2:$R$29,3,FALSE)</f>
        <v>Y61</v>
      </c>
      <c r="J6956" s="68" t="str">
        <f>VLOOKUP(E6956,Refs!$P$2:$S$29,4,FALSE)</f>
        <v>East of England</v>
      </c>
      <c r="K6956" s="28">
        <f t="shared" si="220"/>
        <v>37105</v>
      </c>
    </row>
    <row r="6957" spans="1:11" x14ac:dyDescent="0.35">
      <c r="A6957" s="69">
        <f t="shared" si="221"/>
        <v>45809</v>
      </c>
      <c r="B6957" t="s">
        <v>914</v>
      </c>
      <c r="C6957" t="s">
        <v>266</v>
      </c>
      <c r="E6957" t="s">
        <v>799</v>
      </c>
      <c r="F6957" t="s">
        <v>800</v>
      </c>
      <c r="G6957" t="s">
        <v>23</v>
      </c>
      <c r="H6957">
        <v>27913</v>
      </c>
      <c r="I6957" s="68" t="str">
        <f>VLOOKUP(E6957,Refs!$P$2:$R$29,3,FALSE)</f>
        <v>Y61</v>
      </c>
      <c r="J6957" s="68" t="str">
        <f>VLOOKUP(E6957,Refs!$P$2:$S$29,4,FALSE)</f>
        <v>East of England</v>
      </c>
      <c r="K6957" s="28">
        <f t="shared" si="220"/>
        <v>27913</v>
      </c>
    </row>
    <row r="6958" spans="1:11" x14ac:dyDescent="0.35">
      <c r="A6958" s="69">
        <f t="shared" si="221"/>
        <v>45809</v>
      </c>
      <c r="B6958" t="s">
        <v>914</v>
      </c>
      <c r="C6958" t="s">
        <v>266</v>
      </c>
      <c r="E6958" t="s">
        <v>799</v>
      </c>
      <c r="F6958" t="s">
        <v>800</v>
      </c>
      <c r="G6958" t="s">
        <v>19</v>
      </c>
      <c r="H6958">
        <v>1487</v>
      </c>
      <c r="I6958" s="68" t="str">
        <f>VLOOKUP(E6958,Refs!$P$2:$R$29,3,FALSE)</f>
        <v>Y61</v>
      </c>
      <c r="J6958" s="68" t="str">
        <f>VLOOKUP(E6958,Refs!$P$2:$S$29,4,FALSE)</f>
        <v>East of England</v>
      </c>
      <c r="K6958" s="28">
        <f t="shared" si="220"/>
        <v>1487</v>
      </c>
    </row>
    <row r="6959" spans="1:11" x14ac:dyDescent="0.35">
      <c r="A6959" s="69">
        <f t="shared" si="221"/>
        <v>45809</v>
      </c>
      <c r="B6959" t="s">
        <v>914</v>
      </c>
      <c r="C6959" t="s">
        <v>266</v>
      </c>
      <c r="E6959" t="s">
        <v>799</v>
      </c>
      <c r="F6959" t="s">
        <v>800</v>
      </c>
      <c r="G6959" t="s">
        <v>21</v>
      </c>
      <c r="H6959">
        <v>2332459</v>
      </c>
      <c r="I6959" s="68" t="str">
        <f>VLOOKUP(E6959,Refs!$P$2:$R$29,3,FALSE)</f>
        <v>Y61</v>
      </c>
      <c r="J6959" s="68" t="str">
        <f>VLOOKUP(E6959,Refs!$P$2:$S$29,4,FALSE)</f>
        <v>East of England</v>
      </c>
      <c r="K6959" s="28">
        <f t="shared" si="220"/>
        <v>2332459</v>
      </c>
    </row>
    <row r="6960" spans="1:11" x14ac:dyDescent="0.35">
      <c r="A6960" s="69">
        <f t="shared" si="221"/>
        <v>45809</v>
      </c>
      <c r="B6960" t="s">
        <v>914</v>
      </c>
      <c r="C6960" t="s">
        <v>266</v>
      </c>
      <c r="E6960" t="s">
        <v>799</v>
      </c>
      <c r="F6960" t="s">
        <v>800</v>
      </c>
      <c r="G6960" t="s">
        <v>70</v>
      </c>
      <c r="H6960">
        <v>298</v>
      </c>
      <c r="I6960" s="68" t="str">
        <f>VLOOKUP(E6960,Refs!$P$2:$R$29,3,FALSE)</f>
        <v>Y61</v>
      </c>
      <c r="J6960" s="68" t="str">
        <f>VLOOKUP(E6960,Refs!$P$2:$S$29,4,FALSE)</f>
        <v>East of England</v>
      </c>
      <c r="K6960" s="28">
        <f t="shared" si="220"/>
        <v>298</v>
      </c>
    </row>
    <row r="6961" spans="1:11" x14ac:dyDescent="0.35">
      <c r="A6961" s="69">
        <f t="shared" si="221"/>
        <v>45809</v>
      </c>
      <c r="B6961" t="s">
        <v>914</v>
      </c>
      <c r="C6961" t="s">
        <v>266</v>
      </c>
      <c r="E6961" t="s">
        <v>799</v>
      </c>
      <c r="F6961" t="s">
        <v>800</v>
      </c>
      <c r="G6961" t="s">
        <v>71</v>
      </c>
      <c r="H6961">
        <v>543</v>
      </c>
      <c r="I6961" s="68" t="str">
        <f>VLOOKUP(E6961,Refs!$P$2:$R$29,3,FALSE)</f>
        <v>Y61</v>
      </c>
      <c r="J6961" s="68" t="str">
        <f>VLOOKUP(E6961,Refs!$P$2:$S$29,4,FALSE)</f>
        <v>East of England</v>
      </c>
      <c r="K6961" s="28">
        <f t="shared" si="220"/>
        <v>543</v>
      </c>
    </row>
    <row r="6962" spans="1:11" x14ac:dyDescent="0.35">
      <c r="A6962" s="69">
        <f t="shared" si="221"/>
        <v>45809</v>
      </c>
      <c r="B6962" t="s">
        <v>914</v>
      </c>
      <c r="C6962" t="s">
        <v>266</v>
      </c>
      <c r="E6962" t="s">
        <v>799</v>
      </c>
      <c r="F6962" t="s">
        <v>800</v>
      </c>
      <c r="G6962" t="s">
        <v>72</v>
      </c>
      <c r="H6962">
        <v>220513</v>
      </c>
      <c r="I6962" s="68" t="str">
        <f>VLOOKUP(E6962,Refs!$P$2:$R$29,3,FALSE)</f>
        <v>Y61</v>
      </c>
      <c r="J6962" s="68" t="str">
        <f>VLOOKUP(E6962,Refs!$P$2:$S$29,4,FALSE)</f>
        <v>East of England</v>
      </c>
      <c r="K6962" s="28">
        <f t="shared" si="220"/>
        <v>220513</v>
      </c>
    </row>
    <row r="6963" spans="1:11" x14ac:dyDescent="0.35">
      <c r="A6963" s="69">
        <f t="shared" si="221"/>
        <v>45809</v>
      </c>
      <c r="B6963" t="s">
        <v>914</v>
      </c>
      <c r="C6963" t="s">
        <v>266</v>
      </c>
      <c r="E6963" t="s">
        <v>799</v>
      </c>
      <c r="F6963" t="s">
        <v>800</v>
      </c>
      <c r="G6963" t="s">
        <v>73</v>
      </c>
      <c r="H6963">
        <v>16343</v>
      </c>
      <c r="I6963" s="68" t="str">
        <f>VLOOKUP(E6963,Refs!$P$2:$R$29,3,FALSE)</f>
        <v>Y61</v>
      </c>
      <c r="J6963" s="68" t="str">
        <f>VLOOKUP(E6963,Refs!$P$2:$S$29,4,FALSE)</f>
        <v>East of England</v>
      </c>
      <c r="K6963" s="28">
        <f t="shared" si="220"/>
        <v>16343</v>
      </c>
    </row>
    <row r="6964" spans="1:11" x14ac:dyDescent="0.35">
      <c r="A6964" s="69">
        <f t="shared" si="221"/>
        <v>45809</v>
      </c>
      <c r="B6964" t="s">
        <v>914</v>
      </c>
      <c r="C6964" t="s">
        <v>266</v>
      </c>
      <c r="E6964" t="s">
        <v>799</v>
      </c>
      <c r="F6964" t="s">
        <v>800</v>
      </c>
      <c r="G6964" t="s">
        <v>74</v>
      </c>
      <c r="H6964">
        <v>237157986</v>
      </c>
      <c r="I6964" s="68" t="str">
        <f>VLOOKUP(E6964,Refs!$P$2:$R$29,3,FALSE)</f>
        <v>Y61</v>
      </c>
      <c r="J6964" s="68" t="str">
        <f>VLOOKUP(E6964,Refs!$P$2:$S$29,4,FALSE)</f>
        <v>East of England</v>
      </c>
      <c r="K6964" s="28">
        <f t="shared" si="220"/>
        <v>237157986</v>
      </c>
    </row>
    <row r="6965" spans="1:11" x14ac:dyDescent="0.35">
      <c r="A6965" s="69">
        <f t="shared" si="221"/>
        <v>45809</v>
      </c>
      <c r="B6965" t="s">
        <v>914</v>
      </c>
      <c r="C6965" t="s">
        <v>266</v>
      </c>
      <c r="E6965" t="s">
        <v>799</v>
      </c>
      <c r="F6965" t="s">
        <v>800</v>
      </c>
      <c r="G6965" t="s">
        <v>26</v>
      </c>
      <c r="H6965">
        <v>33389</v>
      </c>
      <c r="I6965" s="68" t="str">
        <f>VLOOKUP(E6965,Refs!$P$2:$R$29,3,FALSE)</f>
        <v>Y61</v>
      </c>
      <c r="J6965" s="68" t="str">
        <f>VLOOKUP(E6965,Refs!$P$2:$S$29,4,FALSE)</f>
        <v>East of England</v>
      </c>
      <c r="K6965" s="28">
        <f t="shared" si="220"/>
        <v>33389</v>
      </c>
    </row>
    <row r="6966" spans="1:11" x14ac:dyDescent="0.35">
      <c r="A6966" s="69">
        <f t="shared" si="221"/>
        <v>45809</v>
      </c>
      <c r="B6966" t="s">
        <v>914</v>
      </c>
      <c r="C6966" t="s">
        <v>266</v>
      </c>
      <c r="E6966" t="s">
        <v>799</v>
      </c>
      <c r="F6966" t="s">
        <v>800</v>
      </c>
      <c r="G6966" t="s">
        <v>75</v>
      </c>
      <c r="H6966">
        <v>236</v>
      </c>
      <c r="I6966" s="68" t="str">
        <f>VLOOKUP(E6966,Refs!$P$2:$R$29,3,FALSE)</f>
        <v>Y61</v>
      </c>
      <c r="J6966" s="68" t="str">
        <f>VLOOKUP(E6966,Refs!$P$2:$S$29,4,FALSE)</f>
        <v>East of England</v>
      </c>
      <c r="K6966" s="28">
        <f t="shared" si="220"/>
        <v>236</v>
      </c>
    </row>
    <row r="6967" spans="1:11" x14ac:dyDescent="0.35">
      <c r="A6967" s="69">
        <f t="shared" si="221"/>
        <v>45809</v>
      </c>
      <c r="B6967" t="s">
        <v>914</v>
      </c>
      <c r="C6967" t="s">
        <v>266</v>
      </c>
      <c r="E6967" t="s">
        <v>799</v>
      </c>
      <c r="F6967" t="s">
        <v>800</v>
      </c>
      <c r="G6967" t="s">
        <v>76</v>
      </c>
      <c r="H6967">
        <v>14334</v>
      </c>
      <c r="I6967" s="68" t="str">
        <f>VLOOKUP(E6967,Refs!$P$2:$R$29,3,FALSE)</f>
        <v>Y61</v>
      </c>
      <c r="J6967" s="68" t="str">
        <f>VLOOKUP(E6967,Refs!$P$2:$S$29,4,FALSE)</f>
        <v>East of England</v>
      </c>
      <c r="K6967" s="28">
        <f t="shared" si="220"/>
        <v>14334</v>
      </c>
    </row>
    <row r="6968" spans="1:11" x14ac:dyDescent="0.35">
      <c r="A6968" s="69">
        <f t="shared" si="221"/>
        <v>45809</v>
      </c>
      <c r="B6968" t="s">
        <v>914</v>
      </c>
      <c r="C6968" t="s">
        <v>266</v>
      </c>
      <c r="E6968" t="s">
        <v>799</v>
      </c>
      <c r="F6968" t="s">
        <v>800</v>
      </c>
      <c r="G6968" t="s">
        <v>77</v>
      </c>
      <c r="H6968">
        <v>6436</v>
      </c>
      <c r="I6968" s="68" t="str">
        <f>VLOOKUP(E6968,Refs!$P$2:$R$29,3,FALSE)</f>
        <v>Y61</v>
      </c>
      <c r="J6968" s="68" t="str">
        <f>VLOOKUP(E6968,Refs!$P$2:$S$29,4,FALSE)</f>
        <v>East of England</v>
      </c>
      <c r="K6968" s="28">
        <f t="shared" si="220"/>
        <v>6436</v>
      </c>
    </row>
    <row r="6969" spans="1:11" x14ac:dyDescent="0.35">
      <c r="A6969" s="69">
        <f t="shared" si="221"/>
        <v>45809</v>
      </c>
      <c r="B6969" t="s">
        <v>914</v>
      </c>
      <c r="C6969" t="s">
        <v>266</v>
      </c>
      <c r="E6969" t="s">
        <v>799</v>
      </c>
      <c r="F6969" t="s">
        <v>800</v>
      </c>
      <c r="G6969" t="s">
        <v>78</v>
      </c>
      <c r="H6969">
        <v>12383</v>
      </c>
      <c r="I6969" s="68" t="str">
        <f>VLOOKUP(E6969,Refs!$P$2:$R$29,3,FALSE)</f>
        <v>Y61</v>
      </c>
      <c r="J6969" s="68" t="str">
        <f>VLOOKUP(E6969,Refs!$P$2:$S$29,4,FALSE)</f>
        <v>East of England</v>
      </c>
      <c r="K6969" s="28">
        <f t="shared" si="220"/>
        <v>12383</v>
      </c>
    </row>
    <row r="6970" spans="1:11" x14ac:dyDescent="0.35">
      <c r="A6970" s="69">
        <f t="shared" si="221"/>
        <v>45809</v>
      </c>
      <c r="B6970" t="s">
        <v>914</v>
      </c>
      <c r="C6970" t="s">
        <v>266</v>
      </c>
      <c r="E6970" t="s">
        <v>799</v>
      </c>
      <c r="F6970" t="s">
        <v>800</v>
      </c>
      <c r="G6970" t="s">
        <v>79</v>
      </c>
      <c r="H6970">
        <v>0</v>
      </c>
      <c r="I6970" s="68" t="str">
        <f>VLOOKUP(E6970,Refs!$P$2:$R$29,3,FALSE)</f>
        <v>Y61</v>
      </c>
      <c r="J6970" s="68" t="str">
        <f>VLOOKUP(E6970,Refs!$P$2:$S$29,4,FALSE)</f>
        <v>East of England</v>
      </c>
      <c r="K6970" s="28" t="str">
        <f t="shared" si="220"/>
        <v/>
      </c>
    </row>
    <row r="6971" spans="1:11" x14ac:dyDescent="0.35">
      <c r="A6971" s="69">
        <f t="shared" si="221"/>
        <v>45809</v>
      </c>
      <c r="B6971" t="s">
        <v>914</v>
      </c>
      <c r="C6971" t="s">
        <v>266</v>
      </c>
      <c r="E6971" t="s">
        <v>799</v>
      </c>
      <c r="F6971" t="s">
        <v>800</v>
      </c>
      <c r="G6971" t="s">
        <v>25</v>
      </c>
      <c r="H6971">
        <v>18819</v>
      </c>
      <c r="I6971" s="68" t="str">
        <f>VLOOKUP(E6971,Refs!$P$2:$R$29,3,FALSE)</f>
        <v>Y61</v>
      </c>
      <c r="J6971" s="68" t="str">
        <f>VLOOKUP(E6971,Refs!$P$2:$S$29,4,FALSE)</f>
        <v>East of England</v>
      </c>
      <c r="K6971" s="28">
        <f t="shared" si="220"/>
        <v>18819</v>
      </c>
    </row>
    <row r="6972" spans="1:11" x14ac:dyDescent="0.35">
      <c r="A6972" s="69">
        <f t="shared" si="221"/>
        <v>45809</v>
      </c>
      <c r="B6972" t="s">
        <v>914</v>
      </c>
      <c r="C6972" t="s">
        <v>266</v>
      </c>
      <c r="E6972" t="s">
        <v>799</v>
      </c>
      <c r="F6972" t="s">
        <v>800</v>
      </c>
      <c r="G6972" t="s">
        <v>80</v>
      </c>
      <c r="H6972">
        <v>0</v>
      </c>
      <c r="I6972" s="68" t="str">
        <f>VLOOKUP(E6972,Refs!$P$2:$R$29,3,FALSE)</f>
        <v>Y61</v>
      </c>
      <c r="J6972" s="68" t="str">
        <f>VLOOKUP(E6972,Refs!$P$2:$S$29,4,FALSE)</f>
        <v>East of England</v>
      </c>
      <c r="K6972" s="28" t="str">
        <f t="shared" si="220"/>
        <v/>
      </c>
    </row>
    <row r="6973" spans="1:11" x14ac:dyDescent="0.35">
      <c r="A6973" s="69">
        <f t="shared" si="221"/>
        <v>45809</v>
      </c>
      <c r="B6973" t="s">
        <v>914</v>
      </c>
      <c r="C6973" t="s">
        <v>266</v>
      </c>
      <c r="E6973" t="s">
        <v>799</v>
      </c>
      <c r="F6973" t="s">
        <v>800</v>
      </c>
      <c r="G6973" t="s">
        <v>81</v>
      </c>
      <c r="H6973">
        <v>9527</v>
      </c>
      <c r="I6973" s="68" t="str">
        <f>VLOOKUP(E6973,Refs!$P$2:$R$29,3,FALSE)</f>
        <v>Y61</v>
      </c>
      <c r="J6973" s="68" t="str">
        <f>VLOOKUP(E6973,Refs!$P$2:$S$29,4,FALSE)</f>
        <v>East of England</v>
      </c>
      <c r="K6973" s="28">
        <f t="shared" si="220"/>
        <v>9527</v>
      </c>
    </row>
    <row r="6974" spans="1:11" x14ac:dyDescent="0.35">
      <c r="A6974" s="69">
        <f t="shared" si="221"/>
        <v>45809</v>
      </c>
      <c r="B6974" t="s">
        <v>914</v>
      </c>
      <c r="C6974" t="s">
        <v>266</v>
      </c>
      <c r="E6974" t="s">
        <v>799</v>
      </c>
      <c r="F6974" t="s">
        <v>800</v>
      </c>
      <c r="G6974" t="s">
        <v>82</v>
      </c>
      <c r="H6974">
        <v>1137</v>
      </c>
      <c r="I6974" s="68" t="str">
        <f>VLOOKUP(E6974,Refs!$P$2:$R$29,3,FALSE)</f>
        <v>Y61</v>
      </c>
      <c r="J6974" s="68" t="str">
        <f>VLOOKUP(E6974,Refs!$P$2:$S$29,4,FALSE)</f>
        <v>East of England</v>
      </c>
      <c r="K6974" s="28">
        <f t="shared" si="220"/>
        <v>1137</v>
      </c>
    </row>
    <row r="6975" spans="1:11" x14ac:dyDescent="0.35">
      <c r="A6975" s="69">
        <f t="shared" si="221"/>
        <v>45809</v>
      </c>
      <c r="B6975" t="s">
        <v>914</v>
      </c>
      <c r="C6975" t="s">
        <v>266</v>
      </c>
      <c r="E6975" t="s">
        <v>799</v>
      </c>
      <c r="F6975" t="s">
        <v>800</v>
      </c>
      <c r="G6975" t="s">
        <v>83</v>
      </c>
      <c r="H6975">
        <v>15892</v>
      </c>
      <c r="I6975" s="68" t="str">
        <f>VLOOKUP(E6975,Refs!$P$2:$R$29,3,FALSE)</f>
        <v>Y61</v>
      </c>
      <c r="J6975" s="68" t="str">
        <f>VLOOKUP(E6975,Refs!$P$2:$S$29,4,FALSE)</f>
        <v>East of England</v>
      </c>
      <c r="K6975" s="28">
        <f t="shared" si="220"/>
        <v>15892</v>
      </c>
    </row>
    <row r="6976" spans="1:11" x14ac:dyDescent="0.35">
      <c r="A6976" s="69">
        <f t="shared" si="221"/>
        <v>45809</v>
      </c>
      <c r="B6976" t="s">
        <v>914</v>
      </c>
      <c r="C6976" t="s">
        <v>266</v>
      </c>
      <c r="E6976" t="s">
        <v>799</v>
      </c>
      <c r="F6976" t="s">
        <v>800</v>
      </c>
      <c r="G6976" t="s">
        <v>84</v>
      </c>
      <c r="H6976">
        <v>52860</v>
      </c>
      <c r="I6976" s="68" t="str">
        <f>VLOOKUP(E6976,Refs!$P$2:$R$29,3,FALSE)</f>
        <v>Y61</v>
      </c>
      <c r="J6976" s="68" t="str">
        <f>VLOOKUP(E6976,Refs!$P$2:$S$29,4,FALSE)</f>
        <v>East of England</v>
      </c>
      <c r="K6976" s="28">
        <f t="shared" si="220"/>
        <v>52860</v>
      </c>
    </row>
    <row r="6977" spans="1:11" x14ac:dyDescent="0.35">
      <c r="A6977" s="69">
        <f t="shared" si="221"/>
        <v>45809</v>
      </c>
      <c r="B6977" t="s">
        <v>914</v>
      </c>
      <c r="C6977" t="s">
        <v>266</v>
      </c>
      <c r="E6977" t="s">
        <v>799</v>
      </c>
      <c r="F6977" t="s">
        <v>800</v>
      </c>
      <c r="G6977" t="s">
        <v>85</v>
      </c>
      <c r="H6977">
        <v>7236</v>
      </c>
      <c r="I6977" s="68" t="str">
        <f>VLOOKUP(E6977,Refs!$P$2:$R$29,3,FALSE)</f>
        <v>Y61</v>
      </c>
      <c r="J6977" s="68" t="str">
        <f>VLOOKUP(E6977,Refs!$P$2:$S$29,4,FALSE)</f>
        <v>East of England</v>
      </c>
      <c r="K6977" s="28">
        <f t="shared" si="220"/>
        <v>7236</v>
      </c>
    </row>
    <row r="6978" spans="1:11" x14ac:dyDescent="0.35">
      <c r="A6978" s="69">
        <f t="shared" si="221"/>
        <v>45809</v>
      </c>
      <c r="B6978" t="s">
        <v>914</v>
      </c>
      <c r="C6978" t="s">
        <v>266</v>
      </c>
      <c r="E6978" t="s">
        <v>799</v>
      </c>
      <c r="F6978" t="s">
        <v>800</v>
      </c>
      <c r="G6978" t="s">
        <v>86</v>
      </c>
      <c r="H6978">
        <v>3858</v>
      </c>
      <c r="I6978" s="68" t="str">
        <f>VLOOKUP(E6978,Refs!$P$2:$R$29,3,FALSE)</f>
        <v>Y61</v>
      </c>
      <c r="J6978" s="68" t="str">
        <f>VLOOKUP(E6978,Refs!$P$2:$S$29,4,FALSE)</f>
        <v>East of England</v>
      </c>
      <c r="K6978" s="28">
        <f t="shared" ref="K6978:K7041" si="222">IF(OR(H6978="NULL",H6978=0,H6978=""),"",H6978)</f>
        <v>3858</v>
      </c>
    </row>
    <row r="6979" spans="1:11" x14ac:dyDescent="0.35">
      <c r="A6979" s="69">
        <f t="shared" ref="A6979:A7042" si="223">DATEVALUE(RIGHT(B6979,8))</f>
        <v>45809</v>
      </c>
      <c r="B6979" t="s">
        <v>914</v>
      </c>
      <c r="C6979" t="s">
        <v>266</v>
      </c>
      <c r="E6979" t="s">
        <v>799</v>
      </c>
      <c r="F6979" t="s">
        <v>800</v>
      </c>
      <c r="G6979" t="s">
        <v>87</v>
      </c>
      <c r="H6979">
        <v>14639</v>
      </c>
      <c r="I6979" s="68" t="str">
        <f>VLOOKUP(E6979,Refs!$P$2:$R$29,3,FALSE)</f>
        <v>Y61</v>
      </c>
      <c r="J6979" s="68" t="str">
        <f>VLOOKUP(E6979,Refs!$P$2:$S$29,4,FALSE)</f>
        <v>East of England</v>
      </c>
      <c r="K6979" s="28">
        <f t="shared" si="222"/>
        <v>14639</v>
      </c>
    </row>
    <row r="6980" spans="1:11" x14ac:dyDescent="0.35">
      <c r="A6980" s="69">
        <f t="shared" si="223"/>
        <v>45809</v>
      </c>
      <c r="B6980" t="s">
        <v>914</v>
      </c>
      <c r="C6980" t="s">
        <v>266</v>
      </c>
      <c r="E6980" t="s">
        <v>799</v>
      </c>
      <c r="F6980" t="s">
        <v>800</v>
      </c>
      <c r="G6980" t="s">
        <v>88</v>
      </c>
      <c r="H6980">
        <v>52845</v>
      </c>
      <c r="I6980" s="68" t="str">
        <f>VLOOKUP(E6980,Refs!$P$2:$R$29,3,FALSE)</f>
        <v>Y61</v>
      </c>
      <c r="J6980" s="68" t="str">
        <f>VLOOKUP(E6980,Refs!$P$2:$S$29,4,FALSE)</f>
        <v>East of England</v>
      </c>
      <c r="K6980" s="28">
        <f t="shared" si="222"/>
        <v>52845</v>
      </c>
    </row>
    <row r="6981" spans="1:11" x14ac:dyDescent="0.35">
      <c r="A6981" s="69">
        <f t="shared" si="223"/>
        <v>45809</v>
      </c>
      <c r="B6981" t="s">
        <v>914</v>
      </c>
      <c r="C6981" t="s">
        <v>266</v>
      </c>
      <c r="E6981" t="s">
        <v>799</v>
      </c>
      <c r="F6981" t="s">
        <v>800</v>
      </c>
      <c r="G6981" t="s">
        <v>89</v>
      </c>
      <c r="H6981">
        <v>33389</v>
      </c>
      <c r="I6981" s="68" t="str">
        <f>VLOOKUP(E6981,Refs!$P$2:$R$29,3,FALSE)</f>
        <v>Y61</v>
      </c>
      <c r="J6981" s="68" t="str">
        <f>VLOOKUP(E6981,Refs!$P$2:$S$29,4,FALSE)</f>
        <v>East of England</v>
      </c>
      <c r="K6981" s="28">
        <f t="shared" si="222"/>
        <v>33389</v>
      </c>
    </row>
    <row r="6982" spans="1:11" x14ac:dyDescent="0.35">
      <c r="A6982" s="69">
        <f t="shared" si="223"/>
        <v>45809</v>
      </c>
      <c r="B6982" t="s">
        <v>914</v>
      </c>
      <c r="C6982" t="s">
        <v>266</v>
      </c>
      <c r="E6982" t="s">
        <v>799</v>
      </c>
      <c r="F6982" t="s">
        <v>800</v>
      </c>
      <c r="G6982" t="s">
        <v>27</v>
      </c>
      <c r="H6982">
        <v>4325</v>
      </c>
      <c r="I6982" s="68" t="str">
        <f>VLOOKUP(E6982,Refs!$P$2:$R$29,3,FALSE)</f>
        <v>Y61</v>
      </c>
      <c r="J6982" s="68" t="str">
        <f>VLOOKUP(E6982,Refs!$P$2:$S$29,4,FALSE)</f>
        <v>East of England</v>
      </c>
      <c r="K6982" s="28">
        <f t="shared" si="222"/>
        <v>4325</v>
      </c>
    </row>
    <row r="6983" spans="1:11" x14ac:dyDescent="0.35">
      <c r="A6983" s="69">
        <f t="shared" si="223"/>
        <v>45809</v>
      </c>
      <c r="B6983" t="s">
        <v>914</v>
      </c>
      <c r="C6983" t="s">
        <v>266</v>
      </c>
      <c r="E6983" t="s">
        <v>799</v>
      </c>
      <c r="F6983" t="s">
        <v>800</v>
      </c>
      <c r="G6983" t="s">
        <v>29</v>
      </c>
      <c r="H6983">
        <v>3822</v>
      </c>
      <c r="I6983" s="68" t="str">
        <f>VLOOKUP(E6983,Refs!$P$2:$R$29,3,FALSE)</f>
        <v>Y61</v>
      </c>
      <c r="J6983" s="68" t="str">
        <f>VLOOKUP(E6983,Refs!$P$2:$S$29,4,FALSE)</f>
        <v>East of England</v>
      </c>
      <c r="K6983" s="28">
        <f t="shared" si="222"/>
        <v>3822</v>
      </c>
    </row>
    <row r="6984" spans="1:11" x14ac:dyDescent="0.35">
      <c r="A6984" s="69">
        <f t="shared" si="223"/>
        <v>45809</v>
      </c>
      <c r="B6984" t="s">
        <v>914</v>
      </c>
      <c r="C6984" t="s">
        <v>266</v>
      </c>
      <c r="E6984" t="s">
        <v>799</v>
      </c>
      <c r="F6984" t="s">
        <v>800</v>
      </c>
      <c r="G6984" t="s">
        <v>90</v>
      </c>
      <c r="H6984">
        <v>1026</v>
      </c>
      <c r="I6984" s="68" t="str">
        <f>VLOOKUP(E6984,Refs!$P$2:$R$29,3,FALSE)</f>
        <v>Y61</v>
      </c>
      <c r="J6984" s="68" t="str">
        <f>VLOOKUP(E6984,Refs!$P$2:$S$29,4,FALSE)</f>
        <v>East of England</v>
      </c>
      <c r="K6984" s="28">
        <f t="shared" si="222"/>
        <v>1026</v>
      </c>
    </row>
    <row r="6985" spans="1:11" x14ac:dyDescent="0.35">
      <c r="A6985" s="69">
        <f t="shared" si="223"/>
        <v>45809</v>
      </c>
      <c r="B6985" t="s">
        <v>914</v>
      </c>
      <c r="C6985" t="s">
        <v>266</v>
      </c>
      <c r="E6985" t="s">
        <v>799</v>
      </c>
      <c r="F6985" t="s">
        <v>800</v>
      </c>
      <c r="G6985" t="s">
        <v>91</v>
      </c>
      <c r="H6985">
        <v>7</v>
      </c>
      <c r="I6985" s="68" t="str">
        <f>VLOOKUP(E6985,Refs!$P$2:$R$29,3,FALSE)</f>
        <v>Y61</v>
      </c>
      <c r="J6985" s="68" t="str">
        <f>VLOOKUP(E6985,Refs!$P$2:$S$29,4,FALSE)</f>
        <v>East of England</v>
      </c>
      <c r="K6985" s="28">
        <f t="shared" si="222"/>
        <v>7</v>
      </c>
    </row>
    <row r="6986" spans="1:11" x14ac:dyDescent="0.35">
      <c r="A6986" s="69">
        <f t="shared" si="223"/>
        <v>45809</v>
      </c>
      <c r="B6986" t="s">
        <v>914</v>
      </c>
      <c r="C6986" t="s">
        <v>266</v>
      </c>
      <c r="E6986" t="s">
        <v>799</v>
      </c>
      <c r="F6986" t="s">
        <v>800</v>
      </c>
      <c r="G6986" t="s">
        <v>92</v>
      </c>
      <c r="H6986">
        <v>1691</v>
      </c>
      <c r="I6986" s="68" t="str">
        <f>VLOOKUP(E6986,Refs!$P$2:$R$29,3,FALSE)</f>
        <v>Y61</v>
      </c>
      <c r="J6986" s="68" t="str">
        <f>VLOOKUP(E6986,Refs!$P$2:$S$29,4,FALSE)</f>
        <v>East of England</v>
      </c>
      <c r="K6986" s="28">
        <f t="shared" si="222"/>
        <v>1691</v>
      </c>
    </row>
    <row r="6987" spans="1:11" x14ac:dyDescent="0.35">
      <c r="A6987" s="69">
        <f t="shared" si="223"/>
        <v>45809</v>
      </c>
      <c r="B6987" t="s">
        <v>914</v>
      </c>
      <c r="C6987" t="s">
        <v>266</v>
      </c>
      <c r="E6987" t="s">
        <v>799</v>
      </c>
      <c r="F6987" t="s">
        <v>800</v>
      </c>
      <c r="G6987" t="s">
        <v>93</v>
      </c>
      <c r="H6987">
        <v>162</v>
      </c>
      <c r="I6987" s="68" t="str">
        <f>VLOOKUP(E6987,Refs!$P$2:$R$29,3,FALSE)</f>
        <v>Y61</v>
      </c>
      <c r="J6987" s="68" t="str">
        <f>VLOOKUP(E6987,Refs!$P$2:$S$29,4,FALSE)</f>
        <v>East of England</v>
      </c>
      <c r="K6987" s="28">
        <f t="shared" si="222"/>
        <v>162</v>
      </c>
    </row>
    <row r="6988" spans="1:11" x14ac:dyDescent="0.35">
      <c r="A6988" s="69">
        <f t="shared" si="223"/>
        <v>45809</v>
      </c>
      <c r="B6988" t="s">
        <v>914</v>
      </c>
      <c r="C6988" t="s">
        <v>266</v>
      </c>
      <c r="E6988" t="s">
        <v>799</v>
      </c>
      <c r="F6988" t="s">
        <v>800</v>
      </c>
      <c r="G6988" t="s">
        <v>94</v>
      </c>
      <c r="H6988">
        <v>614</v>
      </c>
      <c r="I6988" s="68" t="str">
        <f>VLOOKUP(E6988,Refs!$P$2:$R$29,3,FALSE)</f>
        <v>Y61</v>
      </c>
      <c r="J6988" s="68" t="str">
        <f>VLOOKUP(E6988,Refs!$P$2:$S$29,4,FALSE)</f>
        <v>East of England</v>
      </c>
      <c r="K6988" s="28">
        <f t="shared" si="222"/>
        <v>614</v>
      </c>
    </row>
    <row r="6989" spans="1:11" x14ac:dyDescent="0.35">
      <c r="A6989" s="69">
        <f t="shared" si="223"/>
        <v>45809</v>
      </c>
      <c r="B6989" t="s">
        <v>914</v>
      </c>
      <c r="C6989" t="s">
        <v>266</v>
      </c>
      <c r="E6989" t="s">
        <v>799</v>
      </c>
      <c r="F6989" t="s">
        <v>800</v>
      </c>
      <c r="G6989" t="s">
        <v>95</v>
      </c>
      <c r="H6989">
        <v>58</v>
      </c>
      <c r="I6989" s="68" t="str">
        <f>VLOOKUP(E6989,Refs!$P$2:$R$29,3,FALSE)</f>
        <v>Y61</v>
      </c>
      <c r="J6989" s="68" t="str">
        <f>VLOOKUP(E6989,Refs!$P$2:$S$29,4,FALSE)</f>
        <v>East of England</v>
      </c>
      <c r="K6989" s="28">
        <f t="shared" si="222"/>
        <v>58</v>
      </c>
    </row>
    <row r="6990" spans="1:11" x14ac:dyDescent="0.35">
      <c r="A6990" s="69">
        <f t="shared" si="223"/>
        <v>45809</v>
      </c>
      <c r="B6990" t="s">
        <v>914</v>
      </c>
      <c r="C6990" t="s">
        <v>266</v>
      </c>
      <c r="E6990" t="s">
        <v>799</v>
      </c>
      <c r="F6990" t="s">
        <v>800</v>
      </c>
      <c r="G6990" t="s">
        <v>96</v>
      </c>
      <c r="H6990">
        <v>6016</v>
      </c>
      <c r="I6990" s="68" t="str">
        <f>VLOOKUP(E6990,Refs!$P$2:$R$29,3,FALSE)</f>
        <v>Y61</v>
      </c>
      <c r="J6990" s="68" t="str">
        <f>VLOOKUP(E6990,Refs!$P$2:$S$29,4,FALSE)</f>
        <v>East of England</v>
      </c>
      <c r="K6990" s="28">
        <f t="shared" si="222"/>
        <v>6016</v>
      </c>
    </row>
    <row r="6991" spans="1:11" x14ac:dyDescent="0.35">
      <c r="A6991" s="69">
        <f t="shared" si="223"/>
        <v>45809</v>
      </c>
      <c r="B6991" t="s">
        <v>914</v>
      </c>
      <c r="C6991" t="s">
        <v>266</v>
      </c>
      <c r="E6991" t="s">
        <v>799</v>
      </c>
      <c r="F6991" t="s">
        <v>800</v>
      </c>
      <c r="G6991" t="s">
        <v>31</v>
      </c>
      <c r="H6991">
        <v>4901</v>
      </c>
      <c r="I6991" s="68" t="str">
        <f>VLOOKUP(E6991,Refs!$P$2:$R$29,3,FALSE)</f>
        <v>Y61</v>
      </c>
      <c r="J6991" s="68" t="str">
        <f>VLOOKUP(E6991,Refs!$P$2:$S$29,4,FALSE)</f>
        <v>East of England</v>
      </c>
      <c r="K6991" s="28">
        <f t="shared" si="222"/>
        <v>4901</v>
      </c>
    </row>
    <row r="6992" spans="1:11" x14ac:dyDescent="0.35">
      <c r="A6992" s="69">
        <f t="shared" si="223"/>
        <v>45809</v>
      </c>
      <c r="B6992" t="s">
        <v>914</v>
      </c>
      <c r="C6992" t="s">
        <v>266</v>
      </c>
      <c r="E6992" t="s">
        <v>799</v>
      </c>
      <c r="F6992" t="s">
        <v>800</v>
      </c>
      <c r="G6992" t="s">
        <v>97</v>
      </c>
      <c r="H6992">
        <v>4598</v>
      </c>
      <c r="I6992" s="68" t="str">
        <f>VLOOKUP(E6992,Refs!$P$2:$R$29,3,FALSE)</f>
        <v>Y61</v>
      </c>
      <c r="J6992" s="68" t="str">
        <f>VLOOKUP(E6992,Refs!$P$2:$S$29,4,FALSE)</f>
        <v>East of England</v>
      </c>
      <c r="K6992" s="28">
        <f t="shared" si="222"/>
        <v>4598</v>
      </c>
    </row>
    <row r="6993" spans="1:11" x14ac:dyDescent="0.35">
      <c r="A6993" s="69">
        <f t="shared" si="223"/>
        <v>45809</v>
      </c>
      <c r="B6993" t="s">
        <v>914</v>
      </c>
      <c r="C6993" t="s">
        <v>266</v>
      </c>
      <c r="E6993" t="s">
        <v>799</v>
      </c>
      <c r="F6993" t="s">
        <v>800</v>
      </c>
      <c r="G6993" t="s">
        <v>98</v>
      </c>
      <c r="H6993">
        <v>3857</v>
      </c>
      <c r="I6993" s="68" t="str">
        <f>VLOOKUP(E6993,Refs!$P$2:$R$29,3,FALSE)</f>
        <v>Y61</v>
      </c>
      <c r="J6993" s="68" t="str">
        <f>VLOOKUP(E6993,Refs!$P$2:$S$29,4,FALSE)</f>
        <v>East of England</v>
      </c>
      <c r="K6993" s="28">
        <f t="shared" si="222"/>
        <v>3857</v>
      </c>
    </row>
    <row r="6994" spans="1:11" x14ac:dyDescent="0.35">
      <c r="A6994" s="69">
        <f t="shared" si="223"/>
        <v>45809</v>
      </c>
      <c r="B6994" t="s">
        <v>914</v>
      </c>
      <c r="C6994" t="s">
        <v>266</v>
      </c>
      <c r="E6994" t="s">
        <v>799</v>
      </c>
      <c r="F6994" t="s">
        <v>800</v>
      </c>
      <c r="G6994" t="s">
        <v>99</v>
      </c>
      <c r="H6994">
        <v>2477</v>
      </c>
      <c r="I6994" s="68" t="str">
        <f>VLOOKUP(E6994,Refs!$P$2:$R$29,3,FALSE)</f>
        <v>Y61</v>
      </c>
      <c r="J6994" s="68" t="str">
        <f>VLOOKUP(E6994,Refs!$P$2:$S$29,4,FALSE)</f>
        <v>East of England</v>
      </c>
      <c r="K6994" s="28">
        <f t="shared" si="222"/>
        <v>2477</v>
      </c>
    </row>
    <row r="6995" spans="1:11" x14ac:dyDescent="0.35">
      <c r="A6995" s="69">
        <f t="shared" si="223"/>
        <v>45809</v>
      </c>
      <c r="B6995" t="s">
        <v>914</v>
      </c>
      <c r="C6995" t="s">
        <v>266</v>
      </c>
      <c r="E6995" t="s">
        <v>799</v>
      </c>
      <c r="F6995" t="s">
        <v>800</v>
      </c>
      <c r="G6995" t="s">
        <v>100</v>
      </c>
      <c r="H6995">
        <v>475</v>
      </c>
      <c r="I6995" s="68" t="str">
        <f>VLOOKUP(E6995,Refs!$P$2:$R$29,3,FALSE)</f>
        <v>Y61</v>
      </c>
      <c r="J6995" s="68" t="str">
        <f>VLOOKUP(E6995,Refs!$P$2:$S$29,4,FALSE)</f>
        <v>East of England</v>
      </c>
      <c r="K6995" s="28">
        <f t="shared" si="222"/>
        <v>475</v>
      </c>
    </row>
    <row r="6996" spans="1:11" x14ac:dyDescent="0.35">
      <c r="A6996" s="69">
        <f t="shared" si="223"/>
        <v>45809</v>
      </c>
      <c r="B6996" t="s">
        <v>914</v>
      </c>
      <c r="C6996" t="s">
        <v>266</v>
      </c>
      <c r="E6996" t="s">
        <v>799</v>
      </c>
      <c r="F6996" t="s">
        <v>800</v>
      </c>
      <c r="G6996" t="s">
        <v>101</v>
      </c>
      <c r="H6996">
        <v>271</v>
      </c>
      <c r="I6996" s="68" t="str">
        <f>VLOOKUP(E6996,Refs!$P$2:$R$29,3,FALSE)</f>
        <v>Y61</v>
      </c>
      <c r="J6996" s="68" t="str">
        <f>VLOOKUP(E6996,Refs!$P$2:$S$29,4,FALSE)</f>
        <v>East of England</v>
      </c>
      <c r="K6996" s="28">
        <f t="shared" si="222"/>
        <v>271</v>
      </c>
    </row>
    <row r="6997" spans="1:11" x14ac:dyDescent="0.35">
      <c r="A6997" s="69">
        <f t="shared" si="223"/>
        <v>45809</v>
      </c>
      <c r="B6997" t="s">
        <v>914</v>
      </c>
      <c r="C6997" t="s">
        <v>266</v>
      </c>
      <c r="E6997" t="s">
        <v>799</v>
      </c>
      <c r="F6997" t="s">
        <v>800</v>
      </c>
      <c r="G6997" t="s">
        <v>102</v>
      </c>
      <c r="H6997">
        <v>149</v>
      </c>
      <c r="I6997" s="68" t="str">
        <f>VLOOKUP(E6997,Refs!$P$2:$R$29,3,FALSE)</f>
        <v>Y61</v>
      </c>
      <c r="J6997" s="68" t="str">
        <f>VLOOKUP(E6997,Refs!$P$2:$S$29,4,FALSE)</f>
        <v>East of England</v>
      </c>
      <c r="K6997" s="28">
        <f t="shared" si="222"/>
        <v>149</v>
      </c>
    </row>
    <row r="6998" spans="1:11" x14ac:dyDescent="0.35">
      <c r="A6998" s="69">
        <f t="shared" si="223"/>
        <v>45809</v>
      </c>
      <c r="B6998" t="s">
        <v>914</v>
      </c>
      <c r="C6998" t="s">
        <v>266</v>
      </c>
      <c r="E6998" t="s">
        <v>799</v>
      </c>
      <c r="F6998" t="s">
        <v>800</v>
      </c>
      <c r="G6998" t="s">
        <v>103</v>
      </c>
      <c r="H6998">
        <v>2219</v>
      </c>
      <c r="I6998" s="68" t="str">
        <f>VLOOKUP(E6998,Refs!$P$2:$R$29,3,FALSE)</f>
        <v>Y61</v>
      </c>
      <c r="J6998" s="68" t="str">
        <f>VLOOKUP(E6998,Refs!$P$2:$S$29,4,FALSE)</f>
        <v>East of England</v>
      </c>
      <c r="K6998" s="28">
        <f t="shared" si="222"/>
        <v>2219</v>
      </c>
    </row>
    <row r="6999" spans="1:11" x14ac:dyDescent="0.35">
      <c r="A6999" s="69">
        <f t="shared" si="223"/>
        <v>45809</v>
      </c>
      <c r="B6999" t="s">
        <v>914</v>
      </c>
      <c r="C6999" t="s">
        <v>266</v>
      </c>
      <c r="E6999" t="s">
        <v>799</v>
      </c>
      <c r="F6999" t="s">
        <v>800</v>
      </c>
      <c r="G6999" t="s">
        <v>104</v>
      </c>
      <c r="H6999">
        <v>25987716</v>
      </c>
      <c r="I6999" s="68" t="str">
        <f>VLOOKUP(E6999,Refs!$P$2:$R$29,3,FALSE)</f>
        <v>Y61</v>
      </c>
      <c r="J6999" s="68" t="str">
        <f>VLOOKUP(E6999,Refs!$P$2:$S$29,4,FALSE)</f>
        <v>East of England</v>
      </c>
      <c r="K6999" s="28">
        <f t="shared" si="222"/>
        <v>25987716</v>
      </c>
    </row>
    <row r="7000" spans="1:11" x14ac:dyDescent="0.35">
      <c r="A7000" s="69">
        <f t="shared" si="223"/>
        <v>45809</v>
      </c>
      <c r="B7000" t="s">
        <v>914</v>
      </c>
      <c r="C7000" t="s">
        <v>266</v>
      </c>
      <c r="E7000" t="s">
        <v>799</v>
      </c>
      <c r="F7000" t="s">
        <v>800</v>
      </c>
      <c r="G7000" t="s">
        <v>105</v>
      </c>
      <c r="H7000">
        <v>3983</v>
      </c>
      <c r="I7000" s="68" t="str">
        <f>VLOOKUP(E7000,Refs!$P$2:$R$29,3,FALSE)</f>
        <v>Y61</v>
      </c>
      <c r="J7000" s="68" t="str">
        <f>VLOOKUP(E7000,Refs!$P$2:$S$29,4,FALSE)</f>
        <v>East of England</v>
      </c>
      <c r="K7000" s="28">
        <f t="shared" si="222"/>
        <v>3983</v>
      </c>
    </row>
    <row r="7001" spans="1:11" x14ac:dyDescent="0.35">
      <c r="A7001" s="69">
        <f t="shared" si="223"/>
        <v>45809</v>
      </c>
      <c r="B7001" t="s">
        <v>914</v>
      </c>
      <c r="C7001" t="s">
        <v>266</v>
      </c>
      <c r="E7001" t="s">
        <v>799</v>
      </c>
      <c r="F7001" t="s">
        <v>800</v>
      </c>
      <c r="G7001" t="s">
        <v>106</v>
      </c>
      <c r="H7001">
        <v>3100</v>
      </c>
      <c r="I7001" s="68" t="str">
        <f>VLOOKUP(E7001,Refs!$P$2:$R$29,3,FALSE)</f>
        <v>Y61</v>
      </c>
      <c r="J7001" s="68" t="str">
        <f>VLOOKUP(E7001,Refs!$P$2:$S$29,4,FALSE)</f>
        <v>East of England</v>
      </c>
      <c r="K7001" s="28">
        <f t="shared" si="222"/>
        <v>3100</v>
      </c>
    </row>
    <row r="7002" spans="1:11" x14ac:dyDescent="0.35">
      <c r="A7002" s="69">
        <f t="shared" si="223"/>
        <v>45809</v>
      </c>
      <c r="B7002" t="s">
        <v>914</v>
      </c>
      <c r="C7002" t="s">
        <v>266</v>
      </c>
      <c r="E7002" t="s">
        <v>799</v>
      </c>
      <c r="F7002" t="s">
        <v>800</v>
      </c>
      <c r="G7002" t="s">
        <v>107</v>
      </c>
      <c r="H7002">
        <v>172</v>
      </c>
      <c r="I7002" s="68" t="str">
        <f>VLOOKUP(E7002,Refs!$P$2:$R$29,3,FALSE)</f>
        <v>Y61</v>
      </c>
      <c r="J7002" s="68" t="str">
        <f>VLOOKUP(E7002,Refs!$P$2:$S$29,4,FALSE)</f>
        <v>East of England</v>
      </c>
      <c r="K7002" s="28">
        <f t="shared" si="222"/>
        <v>172</v>
      </c>
    </row>
    <row r="7003" spans="1:11" x14ac:dyDescent="0.35">
      <c r="A7003" s="69">
        <f t="shared" si="223"/>
        <v>45809</v>
      </c>
      <c r="B7003" t="s">
        <v>914</v>
      </c>
      <c r="C7003" t="s">
        <v>266</v>
      </c>
      <c r="E7003" t="s">
        <v>799</v>
      </c>
      <c r="F7003" t="s">
        <v>800</v>
      </c>
      <c r="G7003" t="s">
        <v>108</v>
      </c>
      <c r="H7003">
        <v>2411</v>
      </c>
      <c r="I7003" s="68" t="str">
        <f>VLOOKUP(E7003,Refs!$P$2:$R$29,3,FALSE)</f>
        <v>Y61</v>
      </c>
      <c r="J7003" s="68" t="str">
        <f>VLOOKUP(E7003,Refs!$P$2:$S$29,4,FALSE)</f>
        <v>East of England</v>
      </c>
      <c r="K7003" s="28">
        <f t="shared" si="222"/>
        <v>2411</v>
      </c>
    </row>
    <row r="7004" spans="1:11" x14ac:dyDescent="0.35">
      <c r="A7004" s="69">
        <f t="shared" si="223"/>
        <v>45809</v>
      </c>
      <c r="B7004" t="s">
        <v>914</v>
      </c>
      <c r="C7004" t="s">
        <v>266</v>
      </c>
      <c r="E7004" t="s">
        <v>799</v>
      </c>
      <c r="F7004" t="s">
        <v>800</v>
      </c>
      <c r="G7004" t="s">
        <v>109</v>
      </c>
      <c r="H7004">
        <v>37271662</v>
      </c>
      <c r="I7004" s="68" t="str">
        <f>VLOOKUP(E7004,Refs!$P$2:$R$29,3,FALSE)</f>
        <v>Y61</v>
      </c>
      <c r="J7004" s="68" t="str">
        <f>VLOOKUP(E7004,Refs!$P$2:$S$29,4,FALSE)</f>
        <v>East of England</v>
      </c>
      <c r="K7004" s="28">
        <f t="shared" si="222"/>
        <v>37271662</v>
      </c>
    </row>
    <row r="7005" spans="1:11" x14ac:dyDescent="0.35">
      <c r="A7005" s="69">
        <f t="shared" si="223"/>
        <v>45809</v>
      </c>
      <c r="B7005" t="s">
        <v>914</v>
      </c>
      <c r="C7005" t="s">
        <v>266</v>
      </c>
      <c r="E7005" t="s">
        <v>799</v>
      </c>
      <c r="F7005" t="s">
        <v>800</v>
      </c>
      <c r="G7005" t="s">
        <v>110</v>
      </c>
      <c r="H7005">
        <v>1461</v>
      </c>
      <c r="I7005" s="68" t="str">
        <f>VLOOKUP(E7005,Refs!$P$2:$R$29,3,FALSE)</f>
        <v>Y61</v>
      </c>
      <c r="J7005" s="68" t="str">
        <f>VLOOKUP(E7005,Refs!$P$2:$S$29,4,FALSE)</f>
        <v>East of England</v>
      </c>
      <c r="K7005" s="28">
        <f t="shared" si="222"/>
        <v>1461</v>
      </c>
    </row>
    <row r="7006" spans="1:11" x14ac:dyDescent="0.35">
      <c r="A7006" s="69">
        <f t="shared" si="223"/>
        <v>45809</v>
      </c>
      <c r="B7006" t="s">
        <v>914</v>
      </c>
      <c r="C7006" t="s">
        <v>266</v>
      </c>
      <c r="E7006" t="s">
        <v>799</v>
      </c>
      <c r="F7006" t="s">
        <v>800</v>
      </c>
      <c r="G7006" t="s">
        <v>808</v>
      </c>
      <c r="H7006">
        <v>9556</v>
      </c>
      <c r="I7006" s="68" t="str">
        <f>VLOOKUP(E7006,Refs!$P$2:$R$29,3,FALSE)</f>
        <v>Y61</v>
      </c>
      <c r="J7006" s="68" t="str">
        <f>VLOOKUP(E7006,Refs!$P$2:$S$29,4,FALSE)</f>
        <v>East of England</v>
      </c>
      <c r="K7006" s="28">
        <f t="shared" si="222"/>
        <v>9556</v>
      </c>
    </row>
    <row r="7007" spans="1:11" x14ac:dyDescent="0.35">
      <c r="A7007" s="69">
        <f t="shared" si="223"/>
        <v>45809</v>
      </c>
      <c r="B7007" t="s">
        <v>914</v>
      </c>
      <c r="C7007" t="s">
        <v>266</v>
      </c>
      <c r="E7007" t="s">
        <v>799</v>
      </c>
      <c r="F7007" t="s">
        <v>800</v>
      </c>
      <c r="G7007" t="s">
        <v>809</v>
      </c>
      <c r="H7007">
        <v>2540</v>
      </c>
      <c r="I7007" s="68" t="str">
        <f>VLOOKUP(E7007,Refs!$P$2:$R$29,3,FALSE)</f>
        <v>Y61</v>
      </c>
      <c r="J7007" s="68" t="str">
        <f>VLOOKUP(E7007,Refs!$P$2:$S$29,4,FALSE)</f>
        <v>East of England</v>
      </c>
      <c r="K7007" s="28">
        <f t="shared" si="222"/>
        <v>2540</v>
      </c>
    </row>
    <row r="7008" spans="1:11" x14ac:dyDescent="0.35">
      <c r="A7008" s="69">
        <f t="shared" si="223"/>
        <v>45809</v>
      </c>
      <c r="B7008" t="s">
        <v>914</v>
      </c>
      <c r="C7008" t="s">
        <v>266</v>
      </c>
      <c r="E7008" t="s">
        <v>799</v>
      </c>
      <c r="F7008" t="s">
        <v>800</v>
      </c>
      <c r="G7008" t="s">
        <v>111</v>
      </c>
      <c r="H7008">
        <v>24361</v>
      </c>
      <c r="I7008" s="68" t="str">
        <f>VLOOKUP(E7008,Refs!$P$2:$R$29,3,FALSE)</f>
        <v>Y61</v>
      </c>
      <c r="J7008" s="68" t="str">
        <f>VLOOKUP(E7008,Refs!$P$2:$S$29,4,FALSE)</f>
        <v>East of England</v>
      </c>
      <c r="K7008" s="28">
        <f t="shared" si="222"/>
        <v>24361</v>
      </c>
    </row>
    <row r="7009" spans="1:11" x14ac:dyDescent="0.35">
      <c r="A7009" s="69">
        <f t="shared" si="223"/>
        <v>45809</v>
      </c>
      <c r="B7009" t="s">
        <v>914</v>
      </c>
      <c r="C7009" t="s">
        <v>266</v>
      </c>
      <c r="E7009" t="s">
        <v>799</v>
      </c>
      <c r="F7009" t="s">
        <v>800</v>
      </c>
      <c r="G7009" t="s">
        <v>112</v>
      </c>
      <c r="H7009">
        <v>11</v>
      </c>
      <c r="I7009" s="68" t="str">
        <f>VLOOKUP(E7009,Refs!$P$2:$R$29,3,FALSE)</f>
        <v>Y61</v>
      </c>
      <c r="J7009" s="68" t="str">
        <f>VLOOKUP(E7009,Refs!$P$2:$S$29,4,FALSE)</f>
        <v>East of England</v>
      </c>
      <c r="K7009" s="28">
        <f t="shared" si="222"/>
        <v>11</v>
      </c>
    </row>
    <row r="7010" spans="1:11" x14ac:dyDescent="0.35">
      <c r="A7010" s="69">
        <f t="shared" si="223"/>
        <v>45809</v>
      </c>
      <c r="B7010" t="s">
        <v>914</v>
      </c>
      <c r="C7010" t="s">
        <v>266</v>
      </c>
      <c r="E7010" t="s">
        <v>799</v>
      </c>
      <c r="F7010" t="s">
        <v>800</v>
      </c>
      <c r="G7010" t="s">
        <v>113</v>
      </c>
      <c r="H7010">
        <v>19761</v>
      </c>
      <c r="I7010" s="68" t="str">
        <f>VLOOKUP(E7010,Refs!$P$2:$R$29,3,FALSE)</f>
        <v>Y61</v>
      </c>
      <c r="J7010" s="68" t="str">
        <f>VLOOKUP(E7010,Refs!$P$2:$S$29,4,FALSE)</f>
        <v>East of England</v>
      </c>
      <c r="K7010" s="28">
        <f t="shared" si="222"/>
        <v>19761</v>
      </c>
    </row>
    <row r="7011" spans="1:11" x14ac:dyDescent="0.35">
      <c r="A7011" s="69">
        <f t="shared" si="223"/>
        <v>45809</v>
      </c>
      <c r="B7011" t="s">
        <v>914</v>
      </c>
      <c r="C7011" t="s">
        <v>266</v>
      </c>
      <c r="E7011" t="s">
        <v>799</v>
      </c>
      <c r="F7011" t="s">
        <v>800</v>
      </c>
      <c r="G7011" t="s">
        <v>114</v>
      </c>
      <c r="H7011">
        <v>9321</v>
      </c>
      <c r="I7011" s="68" t="str">
        <f>VLOOKUP(E7011,Refs!$P$2:$R$29,3,FALSE)</f>
        <v>Y61</v>
      </c>
      <c r="J7011" s="68" t="str">
        <f>VLOOKUP(E7011,Refs!$P$2:$S$29,4,FALSE)</f>
        <v>East of England</v>
      </c>
      <c r="K7011" s="28">
        <f t="shared" si="222"/>
        <v>9321</v>
      </c>
    </row>
    <row r="7012" spans="1:11" x14ac:dyDescent="0.35">
      <c r="A7012" s="69">
        <f t="shared" si="223"/>
        <v>45809</v>
      </c>
      <c r="B7012" t="s">
        <v>914</v>
      </c>
      <c r="C7012" t="s">
        <v>266</v>
      </c>
      <c r="E7012" t="s">
        <v>799</v>
      </c>
      <c r="F7012" t="s">
        <v>800</v>
      </c>
      <c r="G7012" t="s">
        <v>115</v>
      </c>
      <c r="H7012">
        <v>5236</v>
      </c>
      <c r="I7012" s="68" t="str">
        <f>VLOOKUP(E7012,Refs!$P$2:$R$29,3,FALSE)</f>
        <v>Y61</v>
      </c>
      <c r="J7012" s="68" t="str">
        <f>VLOOKUP(E7012,Refs!$P$2:$S$29,4,FALSE)</f>
        <v>East of England</v>
      </c>
      <c r="K7012" s="28">
        <f t="shared" si="222"/>
        <v>5236</v>
      </c>
    </row>
    <row r="7013" spans="1:11" x14ac:dyDescent="0.35">
      <c r="A7013" s="69">
        <f t="shared" si="223"/>
        <v>45809</v>
      </c>
      <c r="B7013" t="s">
        <v>914</v>
      </c>
      <c r="C7013" t="s">
        <v>266</v>
      </c>
      <c r="E7013" t="s">
        <v>799</v>
      </c>
      <c r="F7013" t="s">
        <v>800</v>
      </c>
      <c r="G7013" t="s">
        <v>116</v>
      </c>
      <c r="H7013">
        <v>2501</v>
      </c>
      <c r="I7013" s="68" t="str">
        <f>VLOOKUP(E7013,Refs!$P$2:$R$29,3,FALSE)</f>
        <v>Y61</v>
      </c>
      <c r="J7013" s="68" t="str">
        <f>VLOOKUP(E7013,Refs!$P$2:$S$29,4,FALSE)</f>
        <v>East of England</v>
      </c>
      <c r="K7013" s="28">
        <f t="shared" si="222"/>
        <v>2501</v>
      </c>
    </row>
    <row r="7014" spans="1:11" x14ac:dyDescent="0.35">
      <c r="A7014" s="69">
        <f t="shared" si="223"/>
        <v>45809</v>
      </c>
      <c r="B7014" t="s">
        <v>914</v>
      </c>
      <c r="C7014" t="s">
        <v>266</v>
      </c>
      <c r="E7014" t="s">
        <v>799</v>
      </c>
      <c r="F7014" t="s">
        <v>800</v>
      </c>
      <c r="G7014" t="s">
        <v>117</v>
      </c>
      <c r="H7014">
        <v>8719</v>
      </c>
      <c r="I7014" s="68" t="str">
        <f>VLOOKUP(E7014,Refs!$P$2:$R$29,3,FALSE)</f>
        <v>Y61</v>
      </c>
      <c r="J7014" s="68" t="str">
        <f>VLOOKUP(E7014,Refs!$P$2:$S$29,4,FALSE)</f>
        <v>East of England</v>
      </c>
      <c r="K7014" s="28">
        <f t="shared" si="222"/>
        <v>8719</v>
      </c>
    </row>
    <row r="7015" spans="1:11" x14ac:dyDescent="0.35">
      <c r="A7015" s="69">
        <f t="shared" si="223"/>
        <v>45809</v>
      </c>
      <c r="B7015" t="s">
        <v>914</v>
      </c>
      <c r="C7015" t="s">
        <v>266</v>
      </c>
      <c r="E7015" t="s">
        <v>799</v>
      </c>
      <c r="F7015" t="s">
        <v>800</v>
      </c>
      <c r="G7015" t="s">
        <v>118</v>
      </c>
      <c r="H7015">
        <v>4056</v>
      </c>
      <c r="I7015" s="68" t="str">
        <f>VLOOKUP(E7015,Refs!$P$2:$R$29,3,FALSE)</f>
        <v>Y61</v>
      </c>
      <c r="J7015" s="68" t="str">
        <f>VLOOKUP(E7015,Refs!$P$2:$S$29,4,FALSE)</f>
        <v>East of England</v>
      </c>
      <c r="K7015" s="28">
        <f t="shared" si="222"/>
        <v>4056</v>
      </c>
    </row>
    <row r="7016" spans="1:11" x14ac:dyDescent="0.35">
      <c r="A7016" s="69">
        <f t="shared" si="223"/>
        <v>45809</v>
      </c>
      <c r="B7016" t="s">
        <v>914</v>
      </c>
      <c r="C7016" t="s">
        <v>266</v>
      </c>
      <c r="E7016" t="s">
        <v>799</v>
      </c>
      <c r="F7016" t="s">
        <v>800</v>
      </c>
      <c r="G7016" t="s">
        <v>119</v>
      </c>
      <c r="H7016">
        <v>3725</v>
      </c>
      <c r="I7016" s="68" t="str">
        <f>VLOOKUP(E7016,Refs!$P$2:$R$29,3,FALSE)</f>
        <v>Y61</v>
      </c>
      <c r="J7016" s="68" t="str">
        <f>VLOOKUP(E7016,Refs!$P$2:$S$29,4,FALSE)</f>
        <v>East of England</v>
      </c>
      <c r="K7016" s="28">
        <f t="shared" si="222"/>
        <v>3725</v>
      </c>
    </row>
    <row r="7017" spans="1:11" x14ac:dyDescent="0.35">
      <c r="A7017" s="69">
        <f t="shared" si="223"/>
        <v>45809</v>
      </c>
      <c r="B7017" t="s">
        <v>914</v>
      </c>
      <c r="C7017" t="s">
        <v>266</v>
      </c>
      <c r="E7017" t="s">
        <v>799</v>
      </c>
      <c r="F7017" t="s">
        <v>800</v>
      </c>
      <c r="G7017" t="s">
        <v>120</v>
      </c>
      <c r="H7017">
        <v>1448</v>
      </c>
      <c r="I7017" s="68" t="str">
        <f>VLOOKUP(E7017,Refs!$P$2:$R$29,3,FALSE)</f>
        <v>Y61</v>
      </c>
      <c r="J7017" s="68" t="str">
        <f>VLOOKUP(E7017,Refs!$P$2:$S$29,4,FALSE)</f>
        <v>East of England</v>
      </c>
      <c r="K7017" s="28">
        <f t="shared" si="222"/>
        <v>1448</v>
      </c>
    </row>
    <row r="7018" spans="1:11" x14ac:dyDescent="0.35">
      <c r="A7018" s="69">
        <f t="shared" si="223"/>
        <v>45809</v>
      </c>
      <c r="B7018" t="s">
        <v>914</v>
      </c>
      <c r="C7018" t="s">
        <v>266</v>
      </c>
      <c r="E7018" t="s">
        <v>799</v>
      </c>
      <c r="F7018" t="s">
        <v>800</v>
      </c>
      <c r="G7018" t="s">
        <v>121</v>
      </c>
      <c r="H7018">
        <v>2102</v>
      </c>
      <c r="I7018" s="68" t="str">
        <f>VLOOKUP(E7018,Refs!$P$2:$R$29,3,FALSE)</f>
        <v>Y61</v>
      </c>
      <c r="J7018" s="68" t="str">
        <f>VLOOKUP(E7018,Refs!$P$2:$S$29,4,FALSE)</f>
        <v>East of England</v>
      </c>
      <c r="K7018" s="28">
        <f t="shared" si="222"/>
        <v>2102</v>
      </c>
    </row>
    <row r="7019" spans="1:11" x14ac:dyDescent="0.35">
      <c r="A7019" s="69">
        <f t="shared" si="223"/>
        <v>45809</v>
      </c>
      <c r="B7019" t="s">
        <v>914</v>
      </c>
      <c r="C7019" t="s">
        <v>266</v>
      </c>
      <c r="E7019" t="s">
        <v>799</v>
      </c>
      <c r="F7019" t="s">
        <v>800</v>
      </c>
      <c r="G7019" t="s">
        <v>122</v>
      </c>
      <c r="H7019">
        <v>29</v>
      </c>
      <c r="I7019" s="68" t="str">
        <f>VLOOKUP(E7019,Refs!$P$2:$R$29,3,FALSE)</f>
        <v>Y61</v>
      </c>
      <c r="J7019" s="68" t="str">
        <f>VLOOKUP(E7019,Refs!$P$2:$S$29,4,FALSE)</f>
        <v>East of England</v>
      </c>
      <c r="K7019" s="28">
        <f t="shared" si="222"/>
        <v>29</v>
      </c>
    </row>
    <row r="7020" spans="1:11" x14ac:dyDescent="0.35">
      <c r="A7020" s="69">
        <f t="shared" si="223"/>
        <v>45809</v>
      </c>
      <c r="B7020" t="s">
        <v>914</v>
      </c>
      <c r="C7020" t="s">
        <v>266</v>
      </c>
      <c r="E7020" t="s">
        <v>799</v>
      </c>
      <c r="F7020" t="s">
        <v>800</v>
      </c>
      <c r="G7020" t="s">
        <v>123</v>
      </c>
      <c r="H7020">
        <v>8</v>
      </c>
      <c r="I7020" s="68" t="str">
        <f>VLOOKUP(E7020,Refs!$P$2:$R$29,3,FALSE)</f>
        <v>Y61</v>
      </c>
      <c r="J7020" s="68" t="str">
        <f>VLOOKUP(E7020,Refs!$P$2:$S$29,4,FALSE)</f>
        <v>East of England</v>
      </c>
      <c r="K7020" s="28">
        <f t="shared" si="222"/>
        <v>8</v>
      </c>
    </row>
    <row r="7021" spans="1:11" x14ac:dyDescent="0.35">
      <c r="A7021" s="69">
        <f t="shared" si="223"/>
        <v>45809</v>
      </c>
      <c r="B7021" t="s">
        <v>914</v>
      </c>
      <c r="C7021" t="s">
        <v>266</v>
      </c>
      <c r="E7021" t="s">
        <v>799</v>
      </c>
      <c r="F7021" t="s">
        <v>800</v>
      </c>
      <c r="G7021" t="s">
        <v>124</v>
      </c>
      <c r="H7021">
        <v>0</v>
      </c>
      <c r="I7021" s="68" t="str">
        <f>VLOOKUP(E7021,Refs!$P$2:$R$29,3,FALSE)</f>
        <v>Y61</v>
      </c>
      <c r="J7021" s="68" t="str">
        <f>VLOOKUP(E7021,Refs!$P$2:$S$29,4,FALSE)</f>
        <v>East of England</v>
      </c>
      <c r="K7021" s="28" t="str">
        <f t="shared" si="222"/>
        <v/>
      </c>
    </row>
    <row r="7022" spans="1:11" x14ac:dyDescent="0.35">
      <c r="A7022" s="69">
        <f t="shared" si="223"/>
        <v>45809</v>
      </c>
      <c r="B7022" t="s">
        <v>914</v>
      </c>
      <c r="C7022" t="s">
        <v>266</v>
      </c>
      <c r="E7022" t="s">
        <v>799</v>
      </c>
      <c r="F7022" t="s">
        <v>800</v>
      </c>
      <c r="G7022" t="s">
        <v>125</v>
      </c>
      <c r="H7022">
        <v>0</v>
      </c>
      <c r="I7022" s="68" t="str">
        <f>VLOOKUP(E7022,Refs!$P$2:$R$29,3,FALSE)</f>
        <v>Y61</v>
      </c>
      <c r="J7022" s="68" t="str">
        <f>VLOOKUP(E7022,Refs!$P$2:$S$29,4,FALSE)</f>
        <v>East of England</v>
      </c>
      <c r="K7022" s="28" t="str">
        <f t="shared" si="222"/>
        <v/>
      </c>
    </row>
    <row r="7023" spans="1:11" x14ac:dyDescent="0.35">
      <c r="A7023" s="69">
        <f t="shared" si="223"/>
        <v>45809</v>
      </c>
      <c r="B7023" t="s">
        <v>914</v>
      </c>
      <c r="C7023" t="s">
        <v>266</v>
      </c>
      <c r="E7023" t="s">
        <v>799</v>
      </c>
      <c r="F7023" t="s">
        <v>800</v>
      </c>
      <c r="G7023" t="s">
        <v>126</v>
      </c>
      <c r="H7023">
        <v>984</v>
      </c>
      <c r="I7023" s="68" t="str">
        <f>VLOOKUP(E7023,Refs!$P$2:$R$29,3,FALSE)</f>
        <v>Y61</v>
      </c>
      <c r="J7023" s="68" t="str">
        <f>VLOOKUP(E7023,Refs!$P$2:$S$29,4,FALSE)</f>
        <v>East of England</v>
      </c>
      <c r="K7023" s="28">
        <f t="shared" si="222"/>
        <v>984</v>
      </c>
    </row>
    <row r="7024" spans="1:11" x14ac:dyDescent="0.35">
      <c r="A7024" s="69">
        <f t="shared" si="223"/>
        <v>45809</v>
      </c>
      <c r="B7024" t="s">
        <v>914</v>
      </c>
      <c r="C7024" t="s">
        <v>266</v>
      </c>
      <c r="E7024" t="s">
        <v>799</v>
      </c>
      <c r="F7024" t="s">
        <v>800</v>
      </c>
      <c r="G7024" t="s">
        <v>127</v>
      </c>
      <c r="H7024">
        <v>303</v>
      </c>
      <c r="I7024" s="68" t="str">
        <f>VLOOKUP(E7024,Refs!$P$2:$R$29,3,FALSE)</f>
        <v>Y61</v>
      </c>
      <c r="J7024" s="68" t="str">
        <f>VLOOKUP(E7024,Refs!$P$2:$S$29,4,FALSE)</f>
        <v>East of England</v>
      </c>
      <c r="K7024" s="28">
        <f t="shared" si="222"/>
        <v>303</v>
      </c>
    </row>
    <row r="7025" spans="1:11" x14ac:dyDescent="0.35">
      <c r="A7025" s="69">
        <f t="shared" si="223"/>
        <v>45809</v>
      </c>
      <c r="B7025" t="s">
        <v>914</v>
      </c>
      <c r="C7025" t="s">
        <v>266</v>
      </c>
      <c r="E7025" t="s">
        <v>799</v>
      </c>
      <c r="F7025" t="s">
        <v>800</v>
      </c>
      <c r="G7025" t="s">
        <v>128</v>
      </c>
      <c r="H7025">
        <v>22</v>
      </c>
      <c r="I7025" s="68" t="str">
        <f>VLOOKUP(E7025,Refs!$P$2:$R$29,3,FALSE)</f>
        <v>Y61</v>
      </c>
      <c r="J7025" s="68" t="str">
        <f>VLOOKUP(E7025,Refs!$P$2:$S$29,4,FALSE)</f>
        <v>East of England</v>
      </c>
      <c r="K7025" s="28">
        <f t="shared" si="222"/>
        <v>22</v>
      </c>
    </row>
    <row r="7026" spans="1:11" x14ac:dyDescent="0.35">
      <c r="A7026" s="69">
        <f t="shared" si="223"/>
        <v>45809</v>
      </c>
      <c r="B7026" t="s">
        <v>914</v>
      </c>
      <c r="C7026" t="s">
        <v>266</v>
      </c>
      <c r="E7026" t="s">
        <v>799</v>
      </c>
      <c r="F7026" t="s">
        <v>800</v>
      </c>
      <c r="G7026" t="s">
        <v>129</v>
      </c>
      <c r="H7026">
        <v>1056</v>
      </c>
      <c r="I7026" s="68" t="str">
        <f>VLOOKUP(E7026,Refs!$P$2:$R$29,3,FALSE)</f>
        <v>Y61</v>
      </c>
      <c r="J7026" s="68" t="str">
        <f>VLOOKUP(E7026,Refs!$P$2:$S$29,4,FALSE)</f>
        <v>East of England</v>
      </c>
      <c r="K7026" s="28">
        <f t="shared" si="222"/>
        <v>1056</v>
      </c>
    </row>
    <row r="7027" spans="1:11" x14ac:dyDescent="0.35">
      <c r="A7027" s="69">
        <f t="shared" si="223"/>
        <v>45809</v>
      </c>
      <c r="B7027" t="s">
        <v>914</v>
      </c>
      <c r="C7027" t="s">
        <v>266</v>
      </c>
      <c r="E7027" t="s">
        <v>799</v>
      </c>
      <c r="F7027" t="s">
        <v>800</v>
      </c>
      <c r="G7027" t="s">
        <v>130</v>
      </c>
      <c r="H7027">
        <v>1000</v>
      </c>
      <c r="I7027" s="68" t="str">
        <f>VLOOKUP(E7027,Refs!$P$2:$R$29,3,FALSE)</f>
        <v>Y61</v>
      </c>
      <c r="J7027" s="68" t="str">
        <f>VLOOKUP(E7027,Refs!$P$2:$S$29,4,FALSE)</f>
        <v>East of England</v>
      </c>
      <c r="K7027" s="28">
        <f t="shared" si="222"/>
        <v>1000</v>
      </c>
    </row>
    <row r="7028" spans="1:11" x14ac:dyDescent="0.35">
      <c r="A7028" s="69">
        <f t="shared" si="223"/>
        <v>45809</v>
      </c>
      <c r="B7028" t="s">
        <v>914</v>
      </c>
      <c r="C7028" t="s">
        <v>266</v>
      </c>
      <c r="E7028" t="s">
        <v>799</v>
      </c>
      <c r="F7028" t="s">
        <v>800</v>
      </c>
      <c r="G7028" t="s">
        <v>131</v>
      </c>
      <c r="H7028">
        <v>2602</v>
      </c>
      <c r="I7028" s="68" t="str">
        <f>VLOOKUP(E7028,Refs!$P$2:$R$29,3,FALSE)</f>
        <v>Y61</v>
      </c>
      <c r="J7028" s="68" t="str">
        <f>VLOOKUP(E7028,Refs!$P$2:$S$29,4,FALSE)</f>
        <v>East of England</v>
      </c>
      <c r="K7028" s="28">
        <f t="shared" si="222"/>
        <v>2602</v>
      </c>
    </row>
    <row r="7029" spans="1:11" x14ac:dyDescent="0.35">
      <c r="A7029" s="69">
        <f t="shared" si="223"/>
        <v>45809</v>
      </c>
      <c r="B7029" t="s">
        <v>914</v>
      </c>
      <c r="C7029" t="s">
        <v>266</v>
      </c>
      <c r="E7029" t="s">
        <v>799</v>
      </c>
      <c r="F7029" t="s">
        <v>800</v>
      </c>
      <c r="G7029" t="s">
        <v>132</v>
      </c>
      <c r="H7029">
        <v>2362</v>
      </c>
      <c r="I7029" s="68" t="str">
        <f>VLOOKUP(E7029,Refs!$P$2:$R$29,3,FALSE)</f>
        <v>Y61</v>
      </c>
      <c r="J7029" s="68" t="str">
        <f>VLOOKUP(E7029,Refs!$P$2:$S$29,4,FALSE)</f>
        <v>East of England</v>
      </c>
      <c r="K7029" s="28">
        <f t="shared" si="222"/>
        <v>2362</v>
      </c>
    </row>
    <row r="7030" spans="1:11" x14ac:dyDescent="0.35">
      <c r="A7030" s="69">
        <f t="shared" si="223"/>
        <v>45809</v>
      </c>
      <c r="B7030" t="s">
        <v>914</v>
      </c>
      <c r="C7030" t="s">
        <v>266</v>
      </c>
      <c r="E7030" t="s">
        <v>799</v>
      </c>
      <c r="F7030" t="s">
        <v>800</v>
      </c>
      <c r="G7030" t="s">
        <v>133</v>
      </c>
      <c r="H7030">
        <v>1439</v>
      </c>
      <c r="I7030" s="68" t="str">
        <f>VLOOKUP(E7030,Refs!$P$2:$R$29,3,FALSE)</f>
        <v>Y61</v>
      </c>
      <c r="J7030" s="68" t="str">
        <f>VLOOKUP(E7030,Refs!$P$2:$S$29,4,FALSE)</f>
        <v>East of England</v>
      </c>
      <c r="K7030" s="28">
        <f t="shared" si="222"/>
        <v>1439</v>
      </c>
    </row>
    <row r="7031" spans="1:11" x14ac:dyDescent="0.35">
      <c r="A7031" s="69">
        <f t="shared" si="223"/>
        <v>45809</v>
      </c>
      <c r="B7031" t="s">
        <v>914</v>
      </c>
      <c r="C7031" t="s">
        <v>266</v>
      </c>
      <c r="E7031" t="s">
        <v>799</v>
      </c>
      <c r="F7031" t="s">
        <v>800</v>
      </c>
      <c r="G7031" t="s">
        <v>134</v>
      </c>
      <c r="H7031">
        <v>1439</v>
      </c>
      <c r="I7031" s="68" t="str">
        <f>VLOOKUP(E7031,Refs!$P$2:$R$29,3,FALSE)</f>
        <v>Y61</v>
      </c>
      <c r="J7031" s="68" t="str">
        <f>VLOOKUP(E7031,Refs!$P$2:$S$29,4,FALSE)</f>
        <v>East of England</v>
      </c>
      <c r="K7031" s="28">
        <f t="shared" si="222"/>
        <v>1439</v>
      </c>
    </row>
    <row r="7032" spans="1:11" x14ac:dyDescent="0.35">
      <c r="A7032" s="69">
        <f t="shared" si="223"/>
        <v>45809</v>
      </c>
      <c r="B7032" t="s">
        <v>914</v>
      </c>
      <c r="C7032" t="s">
        <v>266</v>
      </c>
      <c r="E7032" t="s">
        <v>799</v>
      </c>
      <c r="F7032" t="s">
        <v>800</v>
      </c>
      <c r="G7032" t="s">
        <v>135</v>
      </c>
      <c r="H7032">
        <v>230</v>
      </c>
      <c r="I7032" s="68" t="str">
        <f>VLOOKUP(E7032,Refs!$P$2:$R$29,3,FALSE)</f>
        <v>Y61</v>
      </c>
      <c r="J7032" s="68" t="str">
        <f>VLOOKUP(E7032,Refs!$P$2:$S$29,4,FALSE)</f>
        <v>East of England</v>
      </c>
      <c r="K7032" s="28">
        <f t="shared" si="222"/>
        <v>230</v>
      </c>
    </row>
    <row r="7033" spans="1:11" x14ac:dyDescent="0.35">
      <c r="A7033" s="69">
        <f t="shared" si="223"/>
        <v>45809</v>
      </c>
      <c r="B7033" t="s">
        <v>914</v>
      </c>
      <c r="C7033" t="s">
        <v>266</v>
      </c>
      <c r="E7033" t="s">
        <v>799</v>
      </c>
      <c r="F7033" t="s">
        <v>800</v>
      </c>
      <c r="G7033" t="s">
        <v>136</v>
      </c>
      <c r="H7033">
        <v>204</v>
      </c>
      <c r="I7033" s="68" t="str">
        <f>VLOOKUP(E7033,Refs!$P$2:$R$29,3,FALSE)</f>
        <v>Y61</v>
      </c>
      <c r="J7033" s="68" t="str">
        <f>VLOOKUP(E7033,Refs!$P$2:$S$29,4,FALSE)</f>
        <v>East of England</v>
      </c>
      <c r="K7033" s="28">
        <f t="shared" si="222"/>
        <v>204</v>
      </c>
    </row>
    <row r="7034" spans="1:11" x14ac:dyDescent="0.35">
      <c r="A7034" s="69">
        <f t="shared" si="223"/>
        <v>45809</v>
      </c>
      <c r="B7034" t="s">
        <v>914</v>
      </c>
      <c r="C7034" t="s">
        <v>266</v>
      </c>
      <c r="E7034" t="s">
        <v>799</v>
      </c>
      <c r="F7034" t="s">
        <v>800</v>
      </c>
      <c r="G7034" t="s">
        <v>137</v>
      </c>
      <c r="H7034">
        <v>6</v>
      </c>
      <c r="I7034" s="68" t="str">
        <f>VLOOKUP(E7034,Refs!$P$2:$R$29,3,FALSE)</f>
        <v>Y61</v>
      </c>
      <c r="J7034" s="68" t="str">
        <f>VLOOKUP(E7034,Refs!$P$2:$S$29,4,FALSE)</f>
        <v>East of England</v>
      </c>
      <c r="K7034" s="28">
        <f t="shared" si="222"/>
        <v>6</v>
      </c>
    </row>
    <row r="7035" spans="1:11" x14ac:dyDescent="0.35">
      <c r="A7035" s="69">
        <f t="shared" si="223"/>
        <v>45809</v>
      </c>
      <c r="B7035" t="s">
        <v>914</v>
      </c>
      <c r="C7035" t="s">
        <v>266</v>
      </c>
      <c r="E7035" t="s">
        <v>799</v>
      </c>
      <c r="F7035" t="s">
        <v>800</v>
      </c>
      <c r="G7035" t="s">
        <v>138</v>
      </c>
      <c r="H7035">
        <v>6</v>
      </c>
      <c r="I7035" s="68" t="str">
        <f>VLOOKUP(E7035,Refs!$P$2:$R$29,3,FALSE)</f>
        <v>Y61</v>
      </c>
      <c r="J7035" s="68" t="str">
        <f>VLOOKUP(E7035,Refs!$P$2:$S$29,4,FALSE)</f>
        <v>East of England</v>
      </c>
      <c r="K7035" s="28">
        <f t="shared" si="222"/>
        <v>6</v>
      </c>
    </row>
    <row r="7036" spans="1:11" x14ac:dyDescent="0.35">
      <c r="A7036" s="69">
        <f t="shared" si="223"/>
        <v>45809</v>
      </c>
      <c r="B7036" t="s">
        <v>914</v>
      </c>
      <c r="C7036" t="s">
        <v>266</v>
      </c>
      <c r="E7036" t="s">
        <v>799</v>
      </c>
      <c r="F7036" t="s">
        <v>800</v>
      </c>
      <c r="G7036" t="s">
        <v>139</v>
      </c>
      <c r="H7036">
        <v>277</v>
      </c>
      <c r="I7036" s="68" t="str">
        <f>VLOOKUP(E7036,Refs!$P$2:$R$29,3,FALSE)</f>
        <v>Y61</v>
      </c>
      <c r="J7036" s="68" t="str">
        <f>VLOOKUP(E7036,Refs!$P$2:$S$29,4,FALSE)</f>
        <v>East of England</v>
      </c>
      <c r="K7036" s="28">
        <f t="shared" si="222"/>
        <v>277</v>
      </c>
    </row>
    <row r="7037" spans="1:11" x14ac:dyDescent="0.35">
      <c r="A7037" s="69">
        <f t="shared" si="223"/>
        <v>45809</v>
      </c>
      <c r="B7037" t="s">
        <v>914</v>
      </c>
      <c r="C7037" t="s">
        <v>266</v>
      </c>
      <c r="E7037" t="s">
        <v>799</v>
      </c>
      <c r="F7037" t="s">
        <v>800</v>
      </c>
      <c r="G7037" t="s">
        <v>140</v>
      </c>
      <c r="H7037">
        <v>274</v>
      </c>
      <c r="I7037" s="68" t="str">
        <f>VLOOKUP(E7037,Refs!$P$2:$R$29,3,FALSE)</f>
        <v>Y61</v>
      </c>
      <c r="J7037" s="68" t="str">
        <f>VLOOKUP(E7037,Refs!$P$2:$S$29,4,FALSE)</f>
        <v>East of England</v>
      </c>
      <c r="K7037" s="28">
        <f t="shared" si="222"/>
        <v>274</v>
      </c>
    </row>
    <row r="7038" spans="1:11" x14ac:dyDescent="0.35">
      <c r="A7038" s="69">
        <f t="shared" si="223"/>
        <v>45809</v>
      </c>
      <c r="B7038" t="s">
        <v>914</v>
      </c>
      <c r="C7038" t="s">
        <v>266</v>
      </c>
      <c r="E7038" t="s">
        <v>799</v>
      </c>
      <c r="F7038" t="s">
        <v>800</v>
      </c>
      <c r="G7038" t="s">
        <v>728</v>
      </c>
      <c r="H7038">
        <v>341</v>
      </c>
      <c r="I7038" s="68" t="str">
        <f>VLOOKUP(E7038,Refs!$P$2:$R$29,3,FALSE)</f>
        <v>Y61</v>
      </c>
      <c r="J7038" s="68" t="str">
        <f>VLOOKUP(E7038,Refs!$P$2:$S$29,4,FALSE)</f>
        <v>East of England</v>
      </c>
      <c r="K7038" s="28">
        <f t="shared" si="222"/>
        <v>341</v>
      </c>
    </row>
    <row r="7039" spans="1:11" x14ac:dyDescent="0.35">
      <c r="A7039" s="69">
        <f t="shared" si="223"/>
        <v>45809</v>
      </c>
      <c r="B7039" t="s">
        <v>914</v>
      </c>
      <c r="C7039" t="s">
        <v>266</v>
      </c>
      <c r="E7039" t="s">
        <v>799</v>
      </c>
      <c r="F7039" t="s">
        <v>800</v>
      </c>
      <c r="G7039" t="s">
        <v>727</v>
      </c>
      <c r="H7039">
        <v>59</v>
      </c>
      <c r="I7039" s="68" t="str">
        <f>VLOOKUP(E7039,Refs!$P$2:$R$29,3,FALSE)</f>
        <v>Y61</v>
      </c>
      <c r="J7039" s="68" t="str">
        <f>VLOOKUP(E7039,Refs!$P$2:$S$29,4,FALSE)</f>
        <v>East of England</v>
      </c>
      <c r="K7039" s="28">
        <f t="shared" si="222"/>
        <v>59</v>
      </c>
    </row>
    <row r="7040" spans="1:11" x14ac:dyDescent="0.35">
      <c r="A7040" s="69">
        <f t="shared" si="223"/>
        <v>45809</v>
      </c>
      <c r="B7040" t="s">
        <v>914</v>
      </c>
      <c r="C7040" t="s">
        <v>266</v>
      </c>
      <c r="E7040" t="s">
        <v>799</v>
      </c>
      <c r="F7040" t="s">
        <v>800</v>
      </c>
      <c r="G7040" t="s">
        <v>730</v>
      </c>
      <c r="H7040">
        <v>1098</v>
      </c>
      <c r="I7040" s="68" t="str">
        <f>VLOOKUP(E7040,Refs!$P$2:$R$29,3,FALSE)</f>
        <v>Y61</v>
      </c>
      <c r="J7040" s="68" t="str">
        <f>VLOOKUP(E7040,Refs!$P$2:$S$29,4,FALSE)</f>
        <v>East of England</v>
      </c>
      <c r="K7040" s="28">
        <f t="shared" si="222"/>
        <v>1098</v>
      </c>
    </row>
    <row r="7041" spans="1:11" x14ac:dyDescent="0.35">
      <c r="A7041" s="69">
        <f t="shared" si="223"/>
        <v>45809</v>
      </c>
      <c r="B7041" t="s">
        <v>914</v>
      </c>
      <c r="C7041" t="s">
        <v>266</v>
      </c>
      <c r="E7041" t="s">
        <v>799</v>
      </c>
      <c r="F7041" t="s">
        <v>800</v>
      </c>
      <c r="G7041" t="s">
        <v>729</v>
      </c>
      <c r="H7041">
        <v>665</v>
      </c>
      <c r="I7041" s="68" t="str">
        <f>VLOOKUP(E7041,Refs!$P$2:$R$29,3,FALSE)</f>
        <v>Y61</v>
      </c>
      <c r="J7041" s="68" t="str">
        <f>VLOOKUP(E7041,Refs!$P$2:$S$29,4,FALSE)</f>
        <v>East of England</v>
      </c>
      <c r="K7041" s="28">
        <f t="shared" si="222"/>
        <v>665</v>
      </c>
    </row>
    <row r="7042" spans="1:11" x14ac:dyDescent="0.35">
      <c r="A7042" s="69">
        <f t="shared" si="223"/>
        <v>45809</v>
      </c>
      <c r="B7042" t="s">
        <v>914</v>
      </c>
      <c r="C7042" t="s">
        <v>286</v>
      </c>
      <c r="D7042" t="s">
        <v>890</v>
      </c>
      <c r="E7042" t="s">
        <v>312</v>
      </c>
      <c r="F7042" t="s">
        <v>313</v>
      </c>
      <c r="G7042" t="s">
        <v>10</v>
      </c>
      <c r="H7042">
        <v>29227</v>
      </c>
      <c r="I7042" s="68" t="str">
        <f>VLOOKUP(E7042,Refs!$P$2:$R$29,3,FALSE)</f>
        <v>Y61</v>
      </c>
      <c r="J7042" s="68" t="str">
        <f>VLOOKUP(E7042,Refs!$P$2:$S$29,4,FALSE)</f>
        <v>East of England</v>
      </c>
      <c r="K7042" s="28">
        <f t="shared" ref="K7042:K7105" si="224">IF(OR(H7042="NULL",H7042=0,H7042=""),"",H7042)</f>
        <v>29227</v>
      </c>
    </row>
    <row r="7043" spans="1:11" x14ac:dyDescent="0.35">
      <c r="A7043" s="69">
        <f t="shared" ref="A7043:A7106" si="225">DATEVALUE(RIGHT(B7043,8))</f>
        <v>45809</v>
      </c>
      <c r="B7043" t="s">
        <v>914</v>
      </c>
      <c r="C7043" t="s">
        <v>286</v>
      </c>
      <c r="D7043" t="s">
        <v>890</v>
      </c>
      <c r="E7043" t="s">
        <v>312</v>
      </c>
      <c r="F7043" t="s">
        <v>313</v>
      </c>
      <c r="G7043" t="s">
        <v>69</v>
      </c>
      <c r="H7043">
        <v>28844</v>
      </c>
      <c r="I7043" s="68" t="str">
        <f>VLOOKUP(E7043,Refs!$P$2:$R$29,3,FALSE)</f>
        <v>Y61</v>
      </c>
      <c r="J7043" s="68" t="str">
        <f>VLOOKUP(E7043,Refs!$P$2:$S$29,4,FALSE)</f>
        <v>East of England</v>
      </c>
      <c r="K7043" s="28">
        <f t="shared" si="224"/>
        <v>28844</v>
      </c>
    </row>
    <row r="7044" spans="1:11" x14ac:dyDescent="0.35">
      <c r="A7044" s="69">
        <f t="shared" si="225"/>
        <v>45809</v>
      </c>
      <c r="B7044" t="s">
        <v>914</v>
      </c>
      <c r="C7044" t="s">
        <v>286</v>
      </c>
      <c r="D7044" t="s">
        <v>890</v>
      </c>
      <c r="E7044" t="s">
        <v>312</v>
      </c>
      <c r="F7044" t="s">
        <v>313</v>
      </c>
      <c r="G7044" t="s">
        <v>20</v>
      </c>
      <c r="H7044">
        <v>27593</v>
      </c>
      <c r="I7044" s="68" t="str">
        <f>VLOOKUP(E7044,Refs!$P$2:$R$29,3,FALSE)</f>
        <v>Y61</v>
      </c>
      <c r="J7044" s="68" t="str">
        <f>VLOOKUP(E7044,Refs!$P$2:$S$29,4,FALSE)</f>
        <v>East of England</v>
      </c>
      <c r="K7044" s="28">
        <f t="shared" si="224"/>
        <v>27593</v>
      </c>
    </row>
    <row r="7045" spans="1:11" x14ac:dyDescent="0.35">
      <c r="A7045" s="69">
        <f t="shared" si="225"/>
        <v>45809</v>
      </c>
      <c r="B7045" t="s">
        <v>914</v>
      </c>
      <c r="C7045" t="s">
        <v>286</v>
      </c>
      <c r="D7045" t="s">
        <v>890</v>
      </c>
      <c r="E7045" t="s">
        <v>312</v>
      </c>
      <c r="F7045" t="s">
        <v>313</v>
      </c>
      <c r="G7045" t="s">
        <v>23</v>
      </c>
      <c r="H7045">
        <v>26515</v>
      </c>
      <c r="I7045" s="68" t="str">
        <f>VLOOKUP(E7045,Refs!$P$2:$R$29,3,FALSE)</f>
        <v>Y61</v>
      </c>
      <c r="J7045" s="68" t="str">
        <f>VLOOKUP(E7045,Refs!$P$2:$S$29,4,FALSE)</f>
        <v>East of England</v>
      </c>
      <c r="K7045" s="28">
        <f t="shared" si="224"/>
        <v>26515</v>
      </c>
    </row>
    <row r="7046" spans="1:11" x14ac:dyDescent="0.35">
      <c r="A7046" s="69">
        <f t="shared" si="225"/>
        <v>45809</v>
      </c>
      <c r="B7046" t="s">
        <v>914</v>
      </c>
      <c r="C7046" t="s">
        <v>286</v>
      </c>
      <c r="D7046" t="s">
        <v>890</v>
      </c>
      <c r="E7046" t="s">
        <v>312</v>
      </c>
      <c r="F7046" t="s">
        <v>313</v>
      </c>
      <c r="G7046" t="s">
        <v>19</v>
      </c>
      <c r="H7046">
        <v>115</v>
      </c>
      <c r="I7046" s="68" t="str">
        <f>VLOOKUP(E7046,Refs!$P$2:$R$29,3,FALSE)</f>
        <v>Y61</v>
      </c>
      <c r="J7046" s="68" t="str">
        <f>VLOOKUP(E7046,Refs!$P$2:$S$29,4,FALSE)</f>
        <v>East of England</v>
      </c>
      <c r="K7046" s="28">
        <f t="shared" si="224"/>
        <v>115</v>
      </c>
    </row>
    <row r="7047" spans="1:11" x14ac:dyDescent="0.35">
      <c r="A7047" s="69">
        <f t="shared" si="225"/>
        <v>45809</v>
      </c>
      <c r="B7047" t="s">
        <v>914</v>
      </c>
      <c r="C7047" t="s">
        <v>286</v>
      </c>
      <c r="D7047" t="s">
        <v>890</v>
      </c>
      <c r="E7047" t="s">
        <v>312</v>
      </c>
      <c r="F7047" t="s">
        <v>313</v>
      </c>
      <c r="G7047" t="s">
        <v>21</v>
      </c>
      <c r="H7047">
        <v>189324</v>
      </c>
      <c r="I7047" s="68" t="str">
        <f>VLOOKUP(E7047,Refs!$P$2:$R$29,3,FALSE)</f>
        <v>Y61</v>
      </c>
      <c r="J7047" s="68" t="str">
        <f>VLOOKUP(E7047,Refs!$P$2:$S$29,4,FALSE)</f>
        <v>East of England</v>
      </c>
      <c r="K7047" s="28">
        <f t="shared" si="224"/>
        <v>189324</v>
      </c>
    </row>
    <row r="7048" spans="1:11" x14ac:dyDescent="0.35">
      <c r="A7048" s="69">
        <f t="shared" si="225"/>
        <v>45809</v>
      </c>
      <c r="B7048" t="s">
        <v>914</v>
      </c>
      <c r="C7048" t="s">
        <v>286</v>
      </c>
      <c r="D7048" t="s">
        <v>890</v>
      </c>
      <c r="E7048" t="s">
        <v>312</v>
      </c>
      <c r="F7048" t="s">
        <v>313</v>
      </c>
      <c r="G7048" t="s">
        <v>70</v>
      </c>
      <c r="H7048">
        <v>37</v>
      </c>
      <c r="I7048" s="68" t="str">
        <f>VLOOKUP(E7048,Refs!$P$2:$R$29,3,FALSE)</f>
        <v>Y61</v>
      </c>
      <c r="J7048" s="68" t="str">
        <f>VLOOKUP(E7048,Refs!$P$2:$S$29,4,FALSE)</f>
        <v>East of England</v>
      </c>
      <c r="K7048" s="28">
        <f t="shared" si="224"/>
        <v>37</v>
      </c>
    </row>
    <row r="7049" spans="1:11" x14ac:dyDescent="0.35">
      <c r="A7049" s="69">
        <f t="shared" si="225"/>
        <v>45809</v>
      </c>
      <c r="B7049" t="s">
        <v>914</v>
      </c>
      <c r="C7049" t="s">
        <v>286</v>
      </c>
      <c r="D7049" t="s">
        <v>890</v>
      </c>
      <c r="E7049" t="s">
        <v>312</v>
      </c>
      <c r="F7049" t="s">
        <v>313</v>
      </c>
      <c r="G7049" t="s">
        <v>71</v>
      </c>
      <c r="H7049">
        <v>191</v>
      </c>
      <c r="I7049" s="68" t="str">
        <f>VLOOKUP(E7049,Refs!$P$2:$R$29,3,FALSE)</f>
        <v>Y61</v>
      </c>
      <c r="J7049" s="68" t="str">
        <f>VLOOKUP(E7049,Refs!$P$2:$S$29,4,FALSE)</f>
        <v>East of England</v>
      </c>
      <c r="K7049" s="28">
        <f t="shared" si="224"/>
        <v>191</v>
      </c>
    </row>
    <row r="7050" spans="1:11" x14ac:dyDescent="0.35">
      <c r="A7050" s="69">
        <f t="shared" si="225"/>
        <v>45809</v>
      </c>
      <c r="B7050" t="s">
        <v>914</v>
      </c>
      <c r="C7050" t="s">
        <v>286</v>
      </c>
      <c r="D7050" t="s">
        <v>890</v>
      </c>
      <c r="E7050" t="s">
        <v>312</v>
      </c>
      <c r="F7050" t="s">
        <v>313</v>
      </c>
      <c r="G7050" t="s">
        <v>72</v>
      </c>
      <c r="H7050">
        <v>6181</v>
      </c>
      <c r="I7050" s="68" t="str">
        <f>VLOOKUP(E7050,Refs!$P$2:$R$29,3,FALSE)</f>
        <v>Y61</v>
      </c>
      <c r="J7050" s="68" t="str">
        <f>VLOOKUP(E7050,Refs!$P$2:$S$29,4,FALSE)</f>
        <v>East of England</v>
      </c>
      <c r="K7050" s="28">
        <f t="shared" si="224"/>
        <v>6181</v>
      </c>
    </row>
    <row r="7051" spans="1:11" x14ac:dyDescent="0.35">
      <c r="A7051" s="69">
        <f t="shared" si="225"/>
        <v>45809</v>
      </c>
      <c r="B7051" t="s">
        <v>914</v>
      </c>
      <c r="C7051" t="s">
        <v>286</v>
      </c>
      <c r="D7051" t="s">
        <v>890</v>
      </c>
      <c r="E7051" t="s">
        <v>312</v>
      </c>
      <c r="F7051" t="s">
        <v>313</v>
      </c>
      <c r="G7051" t="s">
        <v>73</v>
      </c>
      <c r="H7051">
        <v>9320</v>
      </c>
      <c r="I7051" s="68" t="str">
        <f>VLOOKUP(E7051,Refs!$P$2:$R$29,3,FALSE)</f>
        <v>Y61</v>
      </c>
      <c r="J7051" s="68" t="str">
        <f>VLOOKUP(E7051,Refs!$P$2:$S$29,4,FALSE)</f>
        <v>East of England</v>
      </c>
      <c r="K7051" s="28">
        <f t="shared" si="224"/>
        <v>9320</v>
      </c>
    </row>
    <row r="7052" spans="1:11" x14ac:dyDescent="0.35">
      <c r="A7052" s="69">
        <f t="shared" si="225"/>
        <v>45809</v>
      </c>
      <c r="B7052" t="s">
        <v>914</v>
      </c>
      <c r="C7052" t="s">
        <v>286</v>
      </c>
      <c r="D7052" t="s">
        <v>890</v>
      </c>
      <c r="E7052" t="s">
        <v>312</v>
      </c>
      <c r="F7052" t="s">
        <v>313</v>
      </c>
      <c r="G7052" t="s">
        <v>74</v>
      </c>
      <c r="H7052">
        <v>39306290</v>
      </c>
      <c r="I7052" s="68" t="str">
        <f>VLOOKUP(E7052,Refs!$P$2:$R$29,3,FALSE)</f>
        <v>Y61</v>
      </c>
      <c r="J7052" s="68" t="str">
        <f>VLOOKUP(E7052,Refs!$P$2:$S$29,4,FALSE)</f>
        <v>East of England</v>
      </c>
      <c r="K7052" s="28">
        <f t="shared" si="224"/>
        <v>39306290</v>
      </c>
    </row>
    <row r="7053" spans="1:11" x14ac:dyDescent="0.35">
      <c r="A7053" s="69">
        <f t="shared" si="225"/>
        <v>45809</v>
      </c>
      <c r="B7053" t="s">
        <v>914</v>
      </c>
      <c r="C7053" t="s">
        <v>286</v>
      </c>
      <c r="D7053" t="s">
        <v>890</v>
      </c>
      <c r="E7053" t="s">
        <v>312</v>
      </c>
      <c r="F7053" t="s">
        <v>313</v>
      </c>
      <c r="G7053" t="s">
        <v>26</v>
      </c>
      <c r="H7053">
        <v>24308</v>
      </c>
      <c r="I7053" s="68" t="str">
        <f>VLOOKUP(E7053,Refs!$P$2:$R$29,3,FALSE)</f>
        <v>Y61</v>
      </c>
      <c r="J7053" s="68" t="str">
        <f>VLOOKUP(E7053,Refs!$P$2:$S$29,4,FALSE)</f>
        <v>East of England</v>
      </c>
      <c r="K7053" s="28">
        <f t="shared" si="224"/>
        <v>24308</v>
      </c>
    </row>
    <row r="7054" spans="1:11" x14ac:dyDescent="0.35">
      <c r="A7054" s="69">
        <f t="shared" si="225"/>
        <v>45809</v>
      </c>
      <c r="B7054" t="s">
        <v>914</v>
      </c>
      <c r="C7054" t="s">
        <v>286</v>
      </c>
      <c r="D7054" t="s">
        <v>890</v>
      </c>
      <c r="E7054" t="s">
        <v>312</v>
      </c>
      <c r="F7054" t="s">
        <v>313</v>
      </c>
      <c r="G7054" t="s">
        <v>75</v>
      </c>
      <c r="H7054">
        <v>578</v>
      </c>
      <c r="I7054" s="68" t="str">
        <f>VLOOKUP(E7054,Refs!$P$2:$R$29,3,FALSE)</f>
        <v>Y61</v>
      </c>
      <c r="J7054" s="68" t="str">
        <f>VLOOKUP(E7054,Refs!$P$2:$S$29,4,FALSE)</f>
        <v>East of England</v>
      </c>
      <c r="K7054" s="28">
        <f t="shared" si="224"/>
        <v>578</v>
      </c>
    </row>
    <row r="7055" spans="1:11" x14ac:dyDescent="0.35">
      <c r="A7055" s="69">
        <f t="shared" si="225"/>
        <v>45809</v>
      </c>
      <c r="B7055" t="s">
        <v>914</v>
      </c>
      <c r="C7055" t="s">
        <v>286</v>
      </c>
      <c r="D7055" t="s">
        <v>890</v>
      </c>
      <c r="E7055" t="s">
        <v>312</v>
      </c>
      <c r="F7055" t="s">
        <v>313</v>
      </c>
      <c r="G7055" t="s">
        <v>76</v>
      </c>
      <c r="H7055">
        <v>10321</v>
      </c>
      <c r="I7055" s="68" t="str">
        <f>VLOOKUP(E7055,Refs!$P$2:$R$29,3,FALSE)</f>
        <v>Y61</v>
      </c>
      <c r="J7055" s="68" t="str">
        <f>VLOOKUP(E7055,Refs!$P$2:$S$29,4,FALSE)</f>
        <v>East of England</v>
      </c>
      <c r="K7055" s="28">
        <f t="shared" si="224"/>
        <v>10321</v>
      </c>
    </row>
    <row r="7056" spans="1:11" x14ac:dyDescent="0.35">
      <c r="A7056" s="69">
        <f t="shared" si="225"/>
        <v>45809</v>
      </c>
      <c r="B7056" t="s">
        <v>914</v>
      </c>
      <c r="C7056" t="s">
        <v>286</v>
      </c>
      <c r="D7056" t="s">
        <v>890</v>
      </c>
      <c r="E7056" t="s">
        <v>312</v>
      </c>
      <c r="F7056" t="s">
        <v>313</v>
      </c>
      <c r="G7056" t="s">
        <v>77</v>
      </c>
      <c r="H7056">
        <v>8517</v>
      </c>
      <c r="I7056" s="68" t="str">
        <f>VLOOKUP(E7056,Refs!$P$2:$R$29,3,FALSE)</f>
        <v>Y61</v>
      </c>
      <c r="J7056" s="68" t="str">
        <f>VLOOKUP(E7056,Refs!$P$2:$S$29,4,FALSE)</f>
        <v>East of England</v>
      </c>
      <c r="K7056" s="28">
        <f t="shared" si="224"/>
        <v>8517</v>
      </c>
    </row>
    <row r="7057" spans="1:11" x14ac:dyDescent="0.35">
      <c r="A7057" s="69">
        <f t="shared" si="225"/>
        <v>45809</v>
      </c>
      <c r="B7057" t="s">
        <v>914</v>
      </c>
      <c r="C7057" t="s">
        <v>286</v>
      </c>
      <c r="D7057" t="s">
        <v>890</v>
      </c>
      <c r="E7057" t="s">
        <v>312</v>
      </c>
      <c r="F7057" t="s">
        <v>313</v>
      </c>
      <c r="G7057" t="s">
        <v>78</v>
      </c>
      <c r="H7057">
        <v>4892</v>
      </c>
      <c r="I7057" s="68" t="str">
        <f>VLOOKUP(E7057,Refs!$P$2:$R$29,3,FALSE)</f>
        <v>Y61</v>
      </c>
      <c r="J7057" s="68" t="str">
        <f>VLOOKUP(E7057,Refs!$P$2:$S$29,4,FALSE)</f>
        <v>East of England</v>
      </c>
      <c r="K7057" s="28">
        <f t="shared" si="224"/>
        <v>4892</v>
      </c>
    </row>
    <row r="7058" spans="1:11" x14ac:dyDescent="0.35">
      <c r="A7058" s="69">
        <f t="shared" si="225"/>
        <v>45809</v>
      </c>
      <c r="B7058" t="s">
        <v>914</v>
      </c>
      <c r="C7058" t="s">
        <v>286</v>
      </c>
      <c r="D7058" t="s">
        <v>890</v>
      </c>
      <c r="E7058" t="s">
        <v>312</v>
      </c>
      <c r="F7058" t="s">
        <v>313</v>
      </c>
      <c r="G7058" t="s">
        <v>79</v>
      </c>
      <c r="H7058">
        <v>0</v>
      </c>
      <c r="I7058" s="68" t="str">
        <f>VLOOKUP(E7058,Refs!$P$2:$R$29,3,FALSE)</f>
        <v>Y61</v>
      </c>
      <c r="J7058" s="68" t="str">
        <f>VLOOKUP(E7058,Refs!$P$2:$S$29,4,FALSE)</f>
        <v>East of England</v>
      </c>
      <c r="K7058" s="28" t="str">
        <f t="shared" si="224"/>
        <v/>
      </c>
    </row>
    <row r="7059" spans="1:11" x14ac:dyDescent="0.35">
      <c r="A7059" s="69">
        <f t="shared" si="225"/>
        <v>45809</v>
      </c>
      <c r="B7059" t="s">
        <v>914</v>
      </c>
      <c r="C7059" t="s">
        <v>286</v>
      </c>
      <c r="D7059" t="s">
        <v>890</v>
      </c>
      <c r="E7059" t="s">
        <v>312</v>
      </c>
      <c r="F7059" t="s">
        <v>313</v>
      </c>
      <c r="G7059" t="s">
        <v>25</v>
      </c>
      <c r="H7059">
        <v>13409</v>
      </c>
      <c r="I7059" s="68" t="str">
        <f>VLOOKUP(E7059,Refs!$P$2:$R$29,3,FALSE)</f>
        <v>Y61</v>
      </c>
      <c r="J7059" s="68" t="str">
        <f>VLOOKUP(E7059,Refs!$P$2:$S$29,4,FALSE)</f>
        <v>East of England</v>
      </c>
      <c r="K7059" s="28">
        <f t="shared" si="224"/>
        <v>13409</v>
      </c>
    </row>
    <row r="7060" spans="1:11" x14ac:dyDescent="0.35">
      <c r="A7060" s="69">
        <f t="shared" si="225"/>
        <v>45809</v>
      </c>
      <c r="B7060" t="s">
        <v>914</v>
      </c>
      <c r="C7060" t="s">
        <v>286</v>
      </c>
      <c r="D7060" t="s">
        <v>890</v>
      </c>
      <c r="E7060" t="s">
        <v>312</v>
      </c>
      <c r="F7060" t="s">
        <v>313</v>
      </c>
      <c r="G7060" t="s">
        <v>80</v>
      </c>
      <c r="H7060">
        <v>170</v>
      </c>
      <c r="I7060" s="68" t="str">
        <f>VLOOKUP(E7060,Refs!$P$2:$R$29,3,FALSE)</f>
        <v>Y61</v>
      </c>
      <c r="J7060" s="68" t="str">
        <f>VLOOKUP(E7060,Refs!$P$2:$S$29,4,FALSE)</f>
        <v>East of England</v>
      </c>
      <c r="K7060" s="28">
        <f t="shared" si="224"/>
        <v>170</v>
      </c>
    </row>
    <row r="7061" spans="1:11" x14ac:dyDescent="0.35">
      <c r="A7061" s="69">
        <f t="shared" si="225"/>
        <v>45809</v>
      </c>
      <c r="B7061" t="s">
        <v>914</v>
      </c>
      <c r="C7061" t="s">
        <v>286</v>
      </c>
      <c r="D7061" t="s">
        <v>890</v>
      </c>
      <c r="E7061" t="s">
        <v>312</v>
      </c>
      <c r="F7061" t="s">
        <v>313</v>
      </c>
      <c r="G7061" t="s">
        <v>81</v>
      </c>
      <c r="H7061">
        <v>8139</v>
      </c>
      <c r="I7061" s="68" t="str">
        <f>VLOOKUP(E7061,Refs!$P$2:$R$29,3,FALSE)</f>
        <v>Y61</v>
      </c>
      <c r="J7061" s="68" t="str">
        <f>VLOOKUP(E7061,Refs!$P$2:$S$29,4,FALSE)</f>
        <v>East of England</v>
      </c>
      <c r="K7061" s="28">
        <f t="shared" si="224"/>
        <v>8139</v>
      </c>
    </row>
    <row r="7062" spans="1:11" x14ac:dyDescent="0.35">
      <c r="A7062" s="69">
        <f t="shared" si="225"/>
        <v>45809</v>
      </c>
      <c r="B7062" t="s">
        <v>914</v>
      </c>
      <c r="C7062" t="s">
        <v>286</v>
      </c>
      <c r="D7062" t="s">
        <v>890</v>
      </c>
      <c r="E7062" t="s">
        <v>312</v>
      </c>
      <c r="F7062" t="s">
        <v>313</v>
      </c>
      <c r="G7062" t="s">
        <v>82</v>
      </c>
      <c r="H7062">
        <v>4135</v>
      </c>
      <c r="I7062" s="68" t="str">
        <f>VLOOKUP(E7062,Refs!$P$2:$R$29,3,FALSE)</f>
        <v>Y61</v>
      </c>
      <c r="J7062" s="68" t="str">
        <f>VLOOKUP(E7062,Refs!$P$2:$S$29,4,FALSE)</f>
        <v>East of England</v>
      </c>
      <c r="K7062" s="28">
        <f t="shared" si="224"/>
        <v>4135</v>
      </c>
    </row>
    <row r="7063" spans="1:11" x14ac:dyDescent="0.35">
      <c r="A7063" s="69">
        <f t="shared" si="225"/>
        <v>45809</v>
      </c>
      <c r="B7063" t="s">
        <v>914</v>
      </c>
      <c r="C7063" t="s">
        <v>286</v>
      </c>
      <c r="D7063" t="s">
        <v>890</v>
      </c>
      <c r="E7063" t="s">
        <v>312</v>
      </c>
      <c r="F7063" t="s">
        <v>313</v>
      </c>
      <c r="G7063" t="s">
        <v>83</v>
      </c>
      <c r="H7063">
        <v>2734</v>
      </c>
      <c r="I7063" s="68" t="str">
        <f>VLOOKUP(E7063,Refs!$P$2:$R$29,3,FALSE)</f>
        <v>Y61</v>
      </c>
      <c r="J7063" s="68" t="str">
        <f>VLOOKUP(E7063,Refs!$P$2:$S$29,4,FALSE)</f>
        <v>East of England</v>
      </c>
      <c r="K7063" s="28">
        <f t="shared" si="224"/>
        <v>2734</v>
      </c>
    </row>
    <row r="7064" spans="1:11" x14ac:dyDescent="0.35">
      <c r="A7064" s="69">
        <f t="shared" si="225"/>
        <v>45809</v>
      </c>
      <c r="B7064" t="s">
        <v>914</v>
      </c>
      <c r="C7064" t="s">
        <v>286</v>
      </c>
      <c r="D7064" t="s">
        <v>890</v>
      </c>
      <c r="E7064" t="s">
        <v>312</v>
      </c>
      <c r="F7064" t="s">
        <v>313</v>
      </c>
      <c r="G7064" t="s">
        <v>84</v>
      </c>
      <c r="H7064">
        <v>11276</v>
      </c>
      <c r="I7064" s="68" t="str">
        <f>VLOOKUP(E7064,Refs!$P$2:$R$29,3,FALSE)</f>
        <v>Y61</v>
      </c>
      <c r="J7064" s="68" t="str">
        <f>VLOOKUP(E7064,Refs!$P$2:$S$29,4,FALSE)</f>
        <v>East of England</v>
      </c>
      <c r="K7064" s="28">
        <f t="shared" si="224"/>
        <v>11276</v>
      </c>
    </row>
    <row r="7065" spans="1:11" x14ac:dyDescent="0.35">
      <c r="A7065" s="69">
        <f t="shared" si="225"/>
        <v>45809</v>
      </c>
      <c r="B7065" t="s">
        <v>914</v>
      </c>
      <c r="C7065" t="s">
        <v>286</v>
      </c>
      <c r="D7065" t="s">
        <v>890</v>
      </c>
      <c r="E7065" t="s">
        <v>312</v>
      </c>
      <c r="F7065" t="s">
        <v>313</v>
      </c>
      <c r="G7065" t="s">
        <v>85</v>
      </c>
      <c r="H7065">
        <v>935</v>
      </c>
      <c r="I7065" s="68" t="str">
        <f>VLOOKUP(E7065,Refs!$P$2:$R$29,3,FALSE)</f>
        <v>Y61</v>
      </c>
      <c r="J7065" s="68" t="str">
        <f>VLOOKUP(E7065,Refs!$P$2:$S$29,4,FALSE)</f>
        <v>East of England</v>
      </c>
      <c r="K7065" s="28">
        <f t="shared" si="224"/>
        <v>935</v>
      </c>
    </row>
    <row r="7066" spans="1:11" x14ac:dyDescent="0.35">
      <c r="A7066" s="69">
        <f t="shared" si="225"/>
        <v>45809</v>
      </c>
      <c r="B7066" t="s">
        <v>914</v>
      </c>
      <c r="C7066" t="s">
        <v>286</v>
      </c>
      <c r="D7066" t="s">
        <v>890</v>
      </c>
      <c r="E7066" t="s">
        <v>312</v>
      </c>
      <c r="F7066" t="s">
        <v>313</v>
      </c>
      <c r="G7066" t="s">
        <v>86</v>
      </c>
      <c r="H7066">
        <v>481</v>
      </c>
      <c r="I7066" s="68" t="str">
        <f>VLOOKUP(E7066,Refs!$P$2:$R$29,3,FALSE)</f>
        <v>Y61</v>
      </c>
      <c r="J7066" s="68" t="str">
        <f>VLOOKUP(E7066,Refs!$P$2:$S$29,4,FALSE)</f>
        <v>East of England</v>
      </c>
      <c r="K7066" s="28">
        <f t="shared" si="224"/>
        <v>481</v>
      </c>
    </row>
    <row r="7067" spans="1:11" x14ac:dyDescent="0.35">
      <c r="A7067" s="69">
        <f t="shared" si="225"/>
        <v>45809</v>
      </c>
      <c r="B7067" t="s">
        <v>914</v>
      </c>
      <c r="C7067" t="s">
        <v>286</v>
      </c>
      <c r="D7067" t="s">
        <v>890</v>
      </c>
      <c r="E7067" t="s">
        <v>312</v>
      </c>
      <c r="F7067" t="s">
        <v>313</v>
      </c>
      <c r="G7067" t="s">
        <v>87</v>
      </c>
      <c r="H7067">
        <v>6443</v>
      </c>
      <c r="I7067" s="68" t="str">
        <f>VLOOKUP(E7067,Refs!$P$2:$R$29,3,FALSE)</f>
        <v>Y61</v>
      </c>
      <c r="J7067" s="68" t="str">
        <f>VLOOKUP(E7067,Refs!$P$2:$S$29,4,FALSE)</f>
        <v>East of England</v>
      </c>
      <c r="K7067" s="28">
        <f t="shared" si="224"/>
        <v>6443</v>
      </c>
    </row>
    <row r="7068" spans="1:11" x14ac:dyDescent="0.35">
      <c r="A7068" s="69">
        <f t="shared" si="225"/>
        <v>45809</v>
      </c>
      <c r="B7068" t="s">
        <v>914</v>
      </c>
      <c r="C7068" t="s">
        <v>286</v>
      </c>
      <c r="D7068" t="s">
        <v>890</v>
      </c>
      <c r="E7068" t="s">
        <v>312</v>
      </c>
      <c r="F7068" t="s">
        <v>313</v>
      </c>
      <c r="G7068" t="s">
        <v>88</v>
      </c>
      <c r="H7068">
        <v>32314</v>
      </c>
      <c r="I7068" s="68" t="str">
        <f>VLOOKUP(E7068,Refs!$P$2:$R$29,3,FALSE)</f>
        <v>Y61</v>
      </c>
      <c r="J7068" s="68" t="str">
        <f>VLOOKUP(E7068,Refs!$P$2:$S$29,4,FALSE)</f>
        <v>East of England</v>
      </c>
      <c r="K7068" s="28">
        <f t="shared" si="224"/>
        <v>32314</v>
      </c>
    </row>
    <row r="7069" spans="1:11" x14ac:dyDescent="0.35">
      <c r="A7069" s="69">
        <f t="shared" si="225"/>
        <v>45809</v>
      </c>
      <c r="B7069" t="s">
        <v>914</v>
      </c>
      <c r="C7069" t="s">
        <v>286</v>
      </c>
      <c r="D7069" t="s">
        <v>890</v>
      </c>
      <c r="E7069" t="s">
        <v>312</v>
      </c>
      <c r="F7069" t="s">
        <v>313</v>
      </c>
      <c r="G7069" t="s">
        <v>89</v>
      </c>
      <c r="H7069">
        <v>24290</v>
      </c>
      <c r="I7069" s="68" t="str">
        <f>VLOOKUP(E7069,Refs!$P$2:$R$29,3,FALSE)</f>
        <v>Y61</v>
      </c>
      <c r="J7069" s="68" t="str">
        <f>VLOOKUP(E7069,Refs!$P$2:$S$29,4,FALSE)</f>
        <v>East of England</v>
      </c>
      <c r="K7069" s="28">
        <f t="shared" si="224"/>
        <v>24290</v>
      </c>
    </row>
    <row r="7070" spans="1:11" x14ac:dyDescent="0.35">
      <c r="A7070" s="69">
        <f t="shared" si="225"/>
        <v>45809</v>
      </c>
      <c r="B7070" t="s">
        <v>914</v>
      </c>
      <c r="C7070" t="s">
        <v>286</v>
      </c>
      <c r="D7070" t="s">
        <v>890</v>
      </c>
      <c r="E7070" t="s">
        <v>312</v>
      </c>
      <c r="F7070" t="s">
        <v>313</v>
      </c>
      <c r="G7070" t="s">
        <v>27</v>
      </c>
      <c r="H7070">
        <v>3805</v>
      </c>
      <c r="I7070" s="68" t="str">
        <f>VLOOKUP(E7070,Refs!$P$2:$R$29,3,FALSE)</f>
        <v>Y61</v>
      </c>
      <c r="J7070" s="68" t="str">
        <f>VLOOKUP(E7070,Refs!$P$2:$S$29,4,FALSE)</f>
        <v>East of England</v>
      </c>
      <c r="K7070" s="28">
        <f t="shared" si="224"/>
        <v>3805</v>
      </c>
    </row>
    <row r="7071" spans="1:11" x14ac:dyDescent="0.35">
      <c r="A7071" s="69">
        <f t="shared" si="225"/>
        <v>45809</v>
      </c>
      <c r="B7071" t="s">
        <v>914</v>
      </c>
      <c r="C7071" t="s">
        <v>286</v>
      </c>
      <c r="D7071" t="s">
        <v>890</v>
      </c>
      <c r="E7071" t="s">
        <v>312</v>
      </c>
      <c r="F7071" t="s">
        <v>313</v>
      </c>
      <c r="G7071" t="s">
        <v>29</v>
      </c>
      <c r="H7071">
        <v>3523</v>
      </c>
      <c r="I7071" s="68" t="str">
        <f>VLOOKUP(E7071,Refs!$P$2:$R$29,3,FALSE)</f>
        <v>Y61</v>
      </c>
      <c r="J7071" s="68" t="str">
        <f>VLOOKUP(E7071,Refs!$P$2:$S$29,4,FALSE)</f>
        <v>East of England</v>
      </c>
      <c r="K7071" s="28">
        <f t="shared" si="224"/>
        <v>3523</v>
      </c>
    </row>
    <row r="7072" spans="1:11" x14ac:dyDescent="0.35">
      <c r="A7072" s="69">
        <f t="shared" si="225"/>
        <v>45809</v>
      </c>
      <c r="B7072" t="s">
        <v>914</v>
      </c>
      <c r="C7072" t="s">
        <v>286</v>
      </c>
      <c r="D7072" t="s">
        <v>890</v>
      </c>
      <c r="E7072" t="s">
        <v>312</v>
      </c>
      <c r="F7072" t="s">
        <v>313</v>
      </c>
      <c r="G7072" t="s">
        <v>90</v>
      </c>
      <c r="H7072">
        <v>2100</v>
      </c>
      <c r="I7072" s="68" t="str">
        <f>VLOOKUP(E7072,Refs!$P$2:$R$29,3,FALSE)</f>
        <v>Y61</v>
      </c>
      <c r="J7072" s="68" t="str">
        <f>VLOOKUP(E7072,Refs!$P$2:$S$29,4,FALSE)</f>
        <v>East of England</v>
      </c>
      <c r="K7072" s="28">
        <f t="shared" si="224"/>
        <v>2100</v>
      </c>
    </row>
    <row r="7073" spans="1:11" x14ac:dyDescent="0.35">
      <c r="A7073" s="69">
        <f t="shared" si="225"/>
        <v>45809</v>
      </c>
      <c r="B7073" t="s">
        <v>914</v>
      </c>
      <c r="C7073" t="s">
        <v>286</v>
      </c>
      <c r="D7073" t="s">
        <v>890</v>
      </c>
      <c r="E7073" t="s">
        <v>312</v>
      </c>
      <c r="F7073" t="s">
        <v>313</v>
      </c>
      <c r="G7073" t="s">
        <v>91</v>
      </c>
      <c r="H7073">
        <v>18</v>
      </c>
      <c r="I7073" s="68" t="str">
        <f>VLOOKUP(E7073,Refs!$P$2:$R$29,3,FALSE)</f>
        <v>Y61</v>
      </c>
      <c r="J7073" s="68" t="str">
        <f>VLOOKUP(E7073,Refs!$P$2:$S$29,4,FALSE)</f>
        <v>East of England</v>
      </c>
      <c r="K7073" s="28">
        <f t="shared" si="224"/>
        <v>18</v>
      </c>
    </row>
    <row r="7074" spans="1:11" x14ac:dyDescent="0.35">
      <c r="A7074" s="69">
        <f t="shared" si="225"/>
        <v>45809</v>
      </c>
      <c r="B7074" t="s">
        <v>914</v>
      </c>
      <c r="C7074" t="s">
        <v>286</v>
      </c>
      <c r="D7074" t="s">
        <v>890</v>
      </c>
      <c r="E7074" t="s">
        <v>312</v>
      </c>
      <c r="F7074" t="s">
        <v>313</v>
      </c>
      <c r="G7074" t="s">
        <v>92</v>
      </c>
      <c r="H7074">
        <v>1785</v>
      </c>
      <c r="I7074" s="68" t="str">
        <f>VLOOKUP(E7074,Refs!$P$2:$R$29,3,FALSE)</f>
        <v>Y61</v>
      </c>
      <c r="J7074" s="68" t="str">
        <f>VLOOKUP(E7074,Refs!$P$2:$S$29,4,FALSE)</f>
        <v>East of England</v>
      </c>
      <c r="K7074" s="28">
        <f t="shared" si="224"/>
        <v>1785</v>
      </c>
    </row>
    <row r="7075" spans="1:11" x14ac:dyDescent="0.35">
      <c r="A7075" s="69">
        <f t="shared" si="225"/>
        <v>45809</v>
      </c>
      <c r="B7075" t="s">
        <v>914</v>
      </c>
      <c r="C7075" t="s">
        <v>286</v>
      </c>
      <c r="D7075" t="s">
        <v>890</v>
      </c>
      <c r="E7075" t="s">
        <v>312</v>
      </c>
      <c r="F7075" t="s">
        <v>313</v>
      </c>
      <c r="G7075" t="s">
        <v>93</v>
      </c>
      <c r="H7075">
        <v>108</v>
      </c>
      <c r="I7075" s="68" t="str">
        <f>VLOOKUP(E7075,Refs!$P$2:$R$29,3,FALSE)</f>
        <v>Y61</v>
      </c>
      <c r="J7075" s="68" t="str">
        <f>VLOOKUP(E7075,Refs!$P$2:$S$29,4,FALSE)</f>
        <v>East of England</v>
      </c>
      <c r="K7075" s="28">
        <f t="shared" si="224"/>
        <v>108</v>
      </c>
    </row>
    <row r="7076" spans="1:11" x14ac:dyDescent="0.35">
      <c r="A7076" s="69">
        <f t="shared" si="225"/>
        <v>45809</v>
      </c>
      <c r="B7076" t="s">
        <v>914</v>
      </c>
      <c r="C7076" t="s">
        <v>286</v>
      </c>
      <c r="D7076" t="s">
        <v>890</v>
      </c>
      <c r="E7076" t="s">
        <v>312</v>
      </c>
      <c r="F7076" t="s">
        <v>313</v>
      </c>
      <c r="G7076" t="s">
        <v>94</v>
      </c>
      <c r="H7076">
        <v>754</v>
      </c>
      <c r="I7076" s="68" t="str">
        <f>VLOOKUP(E7076,Refs!$P$2:$R$29,3,FALSE)</f>
        <v>Y61</v>
      </c>
      <c r="J7076" s="68" t="str">
        <f>VLOOKUP(E7076,Refs!$P$2:$S$29,4,FALSE)</f>
        <v>East of England</v>
      </c>
      <c r="K7076" s="28">
        <f t="shared" si="224"/>
        <v>754</v>
      </c>
    </row>
    <row r="7077" spans="1:11" x14ac:dyDescent="0.35">
      <c r="A7077" s="69">
        <f t="shared" si="225"/>
        <v>45809</v>
      </c>
      <c r="B7077" t="s">
        <v>914</v>
      </c>
      <c r="C7077" t="s">
        <v>286</v>
      </c>
      <c r="D7077" t="s">
        <v>890</v>
      </c>
      <c r="E7077" t="s">
        <v>312</v>
      </c>
      <c r="F7077" t="s">
        <v>313</v>
      </c>
      <c r="G7077" t="s">
        <v>95</v>
      </c>
      <c r="H7077">
        <v>62</v>
      </c>
      <c r="I7077" s="68" t="str">
        <f>VLOOKUP(E7077,Refs!$P$2:$R$29,3,FALSE)</f>
        <v>Y61</v>
      </c>
      <c r="J7077" s="68" t="str">
        <f>VLOOKUP(E7077,Refs!$P$2:$S$29,4,FALSE)</f>
        <v>East of England</v>
      </c>
      <c r="K7077" s="28">
        <f t="shared" si="224"/>
        <v>62</v>
      </c>
    </row>
    <row r="7078" spans="1:11" x14ac:dyDescent="0.35">
      <c r="A7078" s="69">
        <f t="shared" si="225"/>
        <v>45809</v>
      </c>
      <c r="B7078" t="s">
        <v>914</v>
      </c>
      <c r="C7078" t="s">
        <v>286</v>
      </c>
      <c r="D7078" t="s">
        <v>890</v>
      </c>
      <c r="E7078" t="s">
        <v>312</v>
      </c>
      <c r="F7078" t="s">
        <v>313</v>
      </c>
      <c r="G7078" t="s">
        <v>96</v>
      </c>
      <c r="H7078">
        <v>1229</v>
      </c>
      <c r="I7078" s="68" t="str">
        <f>VLOOKUP(E7078,Refs!$P$2:$R$29,3,FALSE)</f>
        <v>Y61</v>
      </c>
      <c r="J7078" s="68" t="str">
        <f>VLOOKUP(E7078,Refs!$P$2:$S$29,4,FALSE)</f>
        <v>East of England</v>
      </c>
      <c r="K7078" s="28">
        <f t="shared" si="224"/>
        <v>1229</v>
      </c>
    </row>
    <row r="7079" spans="1:11" x14ac:dyDescent="0.35">
      <c r="A7079" s="69">
        <f t="shared" si="225"/>
        <v>45809</v>
      </c>
      <c r="B7079" t="s">
        <v>914</v>
      </c>
      <c r="C7079" t="s">
        <v>286</v>
      </c>
      <c r="D7079" t="s">
        <v>890</v>
      </c>
      <c r="E7079" t="s">
        <v>312</v>
      </c>
      <c r="F7079" t="s">
        <v>313</v>
      </c>
      <c r="G7079" t="s">
        <v>31</v>
      </c>
      <c r="H7079">
        <v>724</v>
      </c>
      <c r="I7079" s="68" t="str">
        <f>VLOOKUP(E7079,Refs!$P$2:$R$29,3,FALSE)</f>
        <v>Y61</v>
      </c>
      <c r="J7079" s="68" t="str">
        <f>VLOOKUP(E7079,Refs!$P$2:$S$29,4,FALSE)</f>
        <v>East of England</v>
      </c>
      <c r="K7079" s="28">
        <f t="shared" si="224"/>
        <v>724</v>
      </c>
    </row>
    <row r="7080" spans="1:11" x14ac:dyDescent="0.35">
      <c r="A7080" s="69">
        <f t="shared" si="225"/>
        <v>45809</v>
      </c>
      <c r="B7080" t="s">
        <v>914</v>
      </c>
      <c r="C7080" t="s">
        <v>286</v>
      </c>
      <c r="D7080" t="s">
        <v>890</v>
      </c>
      <c r="E7080" t="s">
        <v>312</v>
      </c>
      <c r="F7080" t="s">
        <v>313</v>
      </c>
      <c r="G7080" t="s">
        <v>97</v>
      </c>
      <c r="H7080">
        <v>2535</v>
      </c>
      <c r="I7080" s="68" t="str">
        <f>VLOOKUP(E7080,Refs!$P$2:$R$29,3,FALSE)</f>
        <v>Y61</v>
      </c>
      <c r="J7080" s="68" t="str">
        <f>VLOOKUP(E7080,Refs!$P$2:$S$29,4,FALSE)</f>
        <v>East of England</v>
      </c>
      <c r="K7080" s="28">
        <f t="shared" si="224"/>
        <v>2535</v>
      </c>
    </row>
    <row r="7081" spans="1:11" x14ac:dyDescent="0.35">
      <c r="A7081" s="69">
        <f t="shared" si="225"/>
        <v>45809</v>
      </c>
      <c r="B7081" t="s">
        <v>914</v>
      </c>
      <c r="C7081" t="s">
        <v>286</v>
      </c>
      <c r="D7081" t="s">
        <v>890</v>
      </c>
      <c r="E7081" t="s">
        <v>312</v>
      </c>
      <c r="F7081" t="s">
        <v>313</v>
      </c>
      <c r="G7081" t="s">
        <v>98</v>
      </c>
      <c r="H7081">
        <v>3024</v>
      </c>
      <c r="I7081" s="68" t="str">
        <f>VLOOKUP(E7081,Refs!$P$2:$R$29,3,FALSE)</f>
        <v>Y61</v>
      </c>
      <c r="J7081" s="68" t="str">
        <f>VLOOKUP(E7081,Refs!$P$2:$S$29,4,FALSE)</f>
        <v>East of England</v>
      </c>
      <c r="K7081" s="28">
        <f t="shared" si="224"/>
        <v>3024</v>
      </c>
    </row>
    <row r="7082" spans="1:11" x14ac:dyDescent="0.35">
      <c r="A7082" s="69">
        <f t="shared" si="225"/>
        <v>45809</v>
      </c>
      <c r="B7082" t="s">
        <v>914</v>
      </c>
      <c r="C7082" t="s">
        <v>286</v>
      </c>
      <c r="D7082" t="s">
        <v>890</v>
      </c>
      <c r="E7082" t="s">
        <v>312</v>
      </c>
      <c r="F7082" t="s">
        <v>313</v>
      </c>
      <c r="G7082" t="s">
        <v>99</v>
      </c>
      <c r="H7082">
        <v>2794</v>
      </c>
      <c r="I7082" s="68" t="str">
        <f>VLOOKUP(E7082,Refs!$P$2:$R$29,3,FALSE)</f>
        <v>Y61</v>
      </c>
      <c r="J7082" s="68" t="str">
        <f>VLOOKUP(E7082,Refs!$P$2:$S$29,4,FALSE)</f>
        <v>East of England</v>
      </c>
      <c r="K7082" s="28">
        <f t="shared" si="224"/>
        <v>2794</v>
      </c>
    </row>
    <row r="7083" spans="1:11" x14ac:dyDescent="0.35">
      <c r="A7083" s="69">
        <f t="shared" si="225"/>
        <v>45809</v>
      </c>
      <c r="B7083" t="s">
        <v>914</v>
      </c>
      <c r="C7083" t="s">
        <v>286</v>
      </c>
      <c r="D7083" t="s">
        <v>890</v>
      </c>
      <c r="E7083" t="s">
        <v>312</v>
      </c>
      <c r="F7083" t="s">
        <v>313</v>
      </c>
      <c r="G7083" t="s">
        <v>100</v>
      </c>
      <c r="H7083">
        <v>1752</v>
      </c>
      <c r="I7083" s="68" t="str">
        <f>VLOOKUP(E7083,Refs!$P$2:$R$29,3,FALSE)</f>
        <v>Y61</v>
      </c>
      <c r="J7083" s="68" t="str">
        <f>VLOOKUP(E7083,Refs!$P$2:$S$29,4,FALSE)</f>
        <v>East of England</v>
      </c>
      <c r="K7083" s="28">
        <f t="shared" si="224"/>
        <v>1752</v>
      </c>
    </row>
    <row r="7084" spans="1:11" x14ac:dyDescent="0.35">
      <c r="A7084" s="69">
        <f t="shared" si="225"/>
        <v>45809</v>
      </c>
      <c r="B7084" t="s">
        <v>914</v>
      </c>
      <c r="C7084" t="s">
        <v>286</v>
      </c>
      <c r="D7084" t="s">
        <v>890</v>
      </c>
      <c r="E7084" t="s">
        <v>312</v>
      </c>
      <c r="F7084" t="s">
        <v>313</v>
      </c>
      <c r="G7084" t="s">
        <v>101</v>
      </c>
      <c r="H7084">
        <v>775</v>
      </c>
      <c r="I7084" s="68" t="str">
        <f>VLOOKUP(E7084,Refs!$P$2:$R$29,3,FALSE)</f>
        <v>Y61</v>
      </c>
      <c r="J7084" s="68" t="str">
        <f>VLOOKUP(E7084,Refs!$P$2:$S$29,4,FALSE)</f>
        <v>East of England</v>
      </c>
      <c r="K7084" s="28">
        <f t="shared" si="224"/>
        <v>775</v>
      </c>
    </row>
    <row r="7085" spans="1:11" x14ac:dyDescent="0.35">
      <c r="A7085" s="69">
        <f t="shared" si="225"/>
        <v>45809</v>
      </c>
      <c r="B7085" t="s">
        <v>914</v>
      </c>
      <c r="C7085" t="s">
        <v>286</v>
      </c>
      <c r="D7085" t="s">
        <v>890</v>
      </c>
      <c r="E7085" t="s">
        <v>312</v>
      </c>
      <c r="F7085" t="s">
        <v>313</v>
      </c>
      <c r="G7085" t="s">
        <v>102</v>
      </c>
      <c r="H7085">
        <v>268</v>
      </c>
      <c r="I7085" s="68" t="str">
        <f>VLOOKUP(E7085,Refs!$P$2:$R$29,3,FALSE)</f>
        <v>Y61</v>
      </c>
      <c r="J7085" s="68" t="str">
        <f>VLOOKUP(E7085,Refs!$P$2:$S$29,4,FALSE)</f>
        <v>East of England</v>
      </c>
      <c r="K7085" s="28">
        <f t="shared" si="224"/>
        <v>268</v>
      </c>
    </row>
    <row r="7086" spans="1:11" x14ac:dyDescent="0.35">
      <c r="A7086" s="69">
        <f t="shared" si="225"/>
        <v>45809</v>
      </c>
      <c r="B7086" t="s">
        <v>914</v>
      </c>
      <c r="C7086" t="s">
        <v>286</v>
      </c>
      <c r="D7086" t="s">
        <v>890</v>
      </c>
      <c r="E7086" t="s">
        <v>312</v>
      </c>
      <c r="F7086" t="s">
        <v>313</v>
      </c>
      <c r="G7086" t="s">
        <v>103</v>
      </c>
      <c r="H7086">
        <v>1928</v>
      </c>
      <c r="I7086" s="68" t="str">
        <f>VLOOKUP(E7086,Refs!$P$2:$R$29,3,FALSE)</f>
        <v>Y61</v>
      </c>
      <c r="J7086" s="68" t="str">
        <f>VLOOKUP(E7086,Refs!$P$2:$S$29,4,FALSE)</f>
        <v>East of England</v>
      </c>
      <c r="K7086" s="28">
        <f t="shared" si="224"/>
        <v>1928</v>
      </c>
    </row>
    <row r="7087" spans="1:11" x14ac:dyDescent="0.35">
      <c r="A7087" s="69">
        <f t="shared" si="225"/>
        <v>45809</v>
      </c>
      <c r="B7087" t="s">
        <v>914</v>
      </c>
      <c r="C7087" t="s">
        <v>286</v>
      </c>
      <c r="D7087" t="s">
        <v>890</v>
      </c>
      <c r="E7087" t="s">
        <v>312</v>
      </c>
      <c r="F7087" t="s">
        <v>313</v>
      </c>
      <c r="G7087" t="s">
        <v>104</v>
      </c>
      <c r="H7087">
        <v>4485341</v>
      </c>
      <c r="I7087" s="68" t="str">
        <f>VLOOKUP(E7087,Refs!$P$2:$R$29,3,FALSE)</f>
        <v>Y61</v>
      </c>
      <c r="J7087" s="68" t="str">
        <f>VLOOKUP(E7087,Refs!$P$2:$S$29,4,FALSE)</f>
        <v>East of England</v>
      </c>
      <c r="K7087" s="28">
        <f t="shared" si="224"/>
        <v>4485341</v>
      </c>
    </row>
    <row r="7088" spans="1:11" x14ac:dyDescent="0.35">
      <c r="A7088" s="69">
        <f t="shared" si="225"/>
        <v>45809</v>
      </c>
      <c r="B7088" t="s">
        <v>914</v>
      </c>
      <c r="C7088" t="s">
        <v>286</v>
      </c>
      <c r="D7088" t="s">
        <v>890</v>
      </c>
      <c r="E7088" t="s">
        <v>312</v>
      </c>
      <c r="F7088" t="s">
        <v>313</v>
      </c>
      <c r="G7088" t="s">
        <v>105</v>
      </c>
      <c r="H7088">
        <v>2606</v>
      </c>
      <c r="I7088" s="68" t="str">
        <f>VLOOKUP(E7088,Refs!$P$2:$R$29,3,FALSE)</f>
        <v>Y61</v>
      </c>
      <c r="J7088" s="68" t="str">
        <f>VLOOKUP(E7088,Refs!$P$2:$S$29,4,FALSE)</f>
        <v>East of England</v>
      </c>
      <c r="K7088" s="28">
        <f t="shared" si="224"/>
        <v>2606</v>
      </c>
    </row>
    <row r="7089" spans="1:11" x14ac:dyDescent="0.35">
      <c r="A7089" s="69">
        <f t="shared" si="225"/>
        <v>45809</v>
      </c>
      <c r="B7089" t="s">
        <v>914</v>
      </c>
      <c r="C7089" t="s">
        <v>286</v>
      </c>
      <c r="D7089" t="s">
        <v>890</v>
      </c>
      <c r="E7089" t="s">
        <v>312</v>
      </c>
      <c r="F7089" t="s">
        <v>313</v>
      </c>
      <c r="G7089" t="s">
        <v>106</v>
      </c>
      <c r="H7089">
        <v>1534</v>
      </c>
      <c r="I7089" s="68" t="str">
        <f>VLOOKUP(E7089,Refs!$P$2:$R$29,3,FALSE)</f>
        <v>Y61</v>
      </c>
      <c r="J7089" s="68" t="str">
        <f>VLOOKUP(E7089,Refs!$P$2:$S$29,4,FALSE)</f>
        <v>East of England</v>
      </c>
      <c r="K7089" s="28">
        <f t="shared" si="224"/>
        <v>1534</v>
      </c>
    </row>
    <row r="7090" spans="1:11" x14ac:dyDescent="0.35">
      <c r="A7090" s="69">
        <f t="shared" si="225"/>
        <v>45809</v>
      </c>
      <c r="B7090" t="s">
        <v>914</v>
      </c>
      <c r="C7090" t="s">
        <v>286</v>
      </c>
      <c r="D7090" t="s">
        <v>890</v>
      </c>
      <c r="E7090" t="s">
        <v>312</v>
      </c>
      <c r="F7090" t="s">
        <v>313</v>
      </c>
      <c r="G7090" t="s">
        <v>107</v>
      </c>
      <c r="H7090">
        <v>239</v>
      </c>
      <c r="I7090" s="68" t="str">
        <f>VLOOKUP(E7090,Refs!$P$2:$R$29,3,FALSE)</f>
        <v>Y61</v>
      </c>
      <c r="J7090" s="68" t="str">
        <f>VLOOKUP(E7090,Refs!$P$2:$S$29,4,FALSE)</f>
        <v>East of England</v>
      </c>
      <c r="K7090" s="28">
        <f t="shared" si="224"/>
        <v>239</v>
      </c>
    </row>
    <row r="7091" spans="1:11" x14ac:dyDescent="0.35">
      <c r="A7091" s="69">
        <f t="shared" si="225"/>
        <v>45809</v>
      </c>
      <c r="B7091" t="s">
        <v>914</v>
      </c>
      <c r="C7091" t="s">
        <v>286</v>
      </c>
      <c r="D7091" t="s">
        <v>890</v>
      </c>
      <c r="E7091" t="s">
        <v>312</v>
      </c>
      <c r="F7091" t="s">
        <v>313</v>
      </c>
      <c r="G7091" t="s">
        <v>108</v>
      </c>
      <c r="H7091">
        <v>665</v>
      </c>
      <c r="I7091" s="68" t="str">
        <f>VLOOKUP(E7091,Refs!$P$2:$R$29,3,FALSE)</f>
        <v>Y61</v>
      </c>
      <c r="J7091" s="68" t="str">
        <f>VLOOKUP(E7091,Refs!$P$2:$S$29,4,FALSE)</f>
        <v>East of England</v>
      </c>
      <c r="K7091" s="28">
        <f t="shared" si="224"/>
        <v>665</v>
      </c>
    </row>
    <row r="7092" spans="1:11" x14ac:dyDescent="0.35">
      <c r="A7092" s="69">
        <f t="shared" si="225"/>
        <v>45809</v>
      </c>
      <c r="B7092" t="s">
        <v>914</v>
      </c>
      <c r="C7092" t="s">
        <v>286</v>
      </c>
      <c r="D7092" t="s">
        <v>890</v>
      </c>
      <c r="E7092" t="s">
        <v>312</v>
      </c>
      <c r="F7092" t="s">
        <v>313</v>
      </c>
      <c r="G7092" t="s">
        <v>109</v>
      </c>
      <c r="H7092">
        <v>2702748</v>
      </c>
      <c r="I7092" s="68" t="str">
        <f>VLOOKUP(E7092,Refs!$P$2:$R$29,3,FALSE)</f>
        <v>Y61</v>
      </c>
      <c r="J7092" s="68" t="str">
        <f>VLOOKUP(E7092,Refs!$P$2:$S$29,4,FALSE)</f>
        <v>East of England</v>
      </c>
      <c r="K7092" s="28">
        <f t="shared" si="224"/>
        <v>2702748</v>
      </c>
    </row>
    <row r="7093" spans="1:11" x14ac:dyDescent="0.35">
      <c r="A7093" s="69">
        <f t="shared" si="225"/>
        <v>45809</v>
      </c>
      <c r="B7093" t="s">
        <v>914</v>
      </c>
      <c r="C7093" t="s">
        <v>286</v>
      </c>
      <c r="D7093" t="s">
        <v>890</v>
      </c>
      <c r="E7093" t="s">
        <v>312</v>
      </c>
      <c r="F7093" t="s">
        <v>313</v>
      </c>
      <c r="G7093" t="s">
        <v>110</v>
      </c>
      <c r="H7093">
        <v>1750</v>
      </c>
      <c r="I7093" s="68" t="str">
        <f>VLOOKUP(E7093,Refs!$P$2:$R$29,3,FALSE)</f>
        <v>Y61</v>
      </c>
      <c r="J7093" s="68" t="str">
        <f>VLOOKUP(E7093,Refs!$P$2:$S$29,4,FALSE)</f>
        <v>East of England</v>
      </c>
      <c r="K7093" s="28">
        <f t="shared" si="224"/>
        <v>1750</v>
      </c>
    </row>
    <row r="7094" spans="1:11" x14ac:dyDescent="0.35">
      <c r="A7094" s="69">
        <f t="shared" si="225"/>
        <v>45809</v>
      </c>
      <c r="B7094" t="s">
        <v>914</v>
      </c>
      <c r="C7094" t="s">
        <v>286</v>
      </c>
      <c r="D7094" t="s">
        <v>890</v>
      </c>
      <c r="E7094" t="s">
        <v>312</v>
      </c>
      <c r="F7094" t="s">
        <v>313</v>
      </c>
      <c r="G7094" t="s">
        <v>808</v>
      </c>
      <c r="H7094">
        <v>10185</v>
      </c>
      <c r="I7094" s="68" t="str">
        <f>VLOOKUP(E7094,Refs!$P$2:$R$29,3,FALSE)</f>
        <v>Y61</v>
      </c>
      <c r="J7094" s="68" t="str">
        <f>VLOOKUP(E7094,Refs!$P$2:$S$29,4,FALSE)</f>
        <v>East of England</v>
      </c>
      <c r="K7094" s="28">
        <f t="shared" si="224"/>
        <v>10185</v>
      </c>
    </row>
    <row r="7095" spans="1:11" x14ac:dyDescent="0.35">
      <c r="A7095" s="69">
        <f t="shared" si="225"/>
        <v>45809</v>
      </c>
      <c r="B7095" t="s">
        <v>914</v>
      </c>
      <c r="C7095" t="s">
        <v>286</v>
      </c>
      <c r="D7095" t="s">
        <v>890</v>
      </c>
      <c r="E7095" t="s">
        <v>312</v>
      </c>
      <c r="F7095" t="s">
        <v>313</v>
      </c>
      <c r="G7095" t="s">
        <v>809</v>
      </c>
      <c r="H7095">
        <v>286</v>
      </c>
      <c r="I7095" s="68" t="str">
        <f>VLOOKUP(E7095,Refs!$P$2:$R$29,3,FALSE)</f>
        <v>Y61</v>
      </c>
      <c r="J7095" s="68" t="str">
        <f>VLOOKUP(E7095,Refs!$P$2:$S$29,4,FALSE)</f>
        <v>East of England</v>
      </c>
      <c r="K7095" s="28">
        <f t="shared" si="224"/>
        <v>286</v>
      </c>
    </row>
    <row r="7096" spans="1:11" x14ac:dyDescent="0.35">
      <c r="A7096" s="69">
        <f t="shared" si="225"/>
        <v>45809</v>
      </c>
      <c r="B7096" t="s">
        <v>914</v>
      </c>
      <c r="C7096" t="s">
        <v>286</v>
      </c>
      <c r="D7096" t="s">
        <v>890</v>
      </c>
      <c r="E7096" t="s">
        <v>312</v>
      </c>
      <c r="F7096" t="s">
        <v>313</v>
      </c>
      <c r="G7096" t="s">
        <v>111</v>
      </c>
      <c r="H7096">
        <v>18563</v>
      </c>
      <c r="I7096" s="68" t="str">
        <f>VLOOKUP(E7096,Refs!$P$2:$R$29,3,FALSE)</f>
        <v>Y61</v>
      </c>
      <c r="J7096" s="68" t="str">
        <f>VLOOKUP(E7096,Refs!$P$2:$S$29,4,FALSE)</f>
        <v>East of England</v>
      </c>
      <c r="K7096" s="28">
        <f t="shared" si="224"/>
        <v>18563</v>
      </c>
    </row>
    <row r="7097" spans="1:11" x14ac:dyDescent="0.35">
      <c r="A7097" s="69">
        <f t="shared" si="225"/>
        <v>45809</v>
      </c>
      <c r="B7097" t="s">
        <v>914</v>
      </c>
      <c r="C7097" t="s">
        <v>286</v>
      </c>
      <c r="D7097" t="s">
        <v>890</v>
      </c>
      <c r="E7097" t="s">
        <v>312</v>
      </c>
      <c r="F7097" t="s">
        <v>313</v>
      </c>
      <c r="G7097" t="s">
        <v>112</v>
      </c>
      <c r="H7097">
        <v>8</v>
      </c>
      <c r="I7097" s="68" t="str">
        <f>VLOOKUP(E7097,Refs!$P$2:$R$29,3,FALSE)</f>
        <v>Y61</v>
      </c>
      <c r="J7097" s="68" t="str">
        <f>VLOOKUP(E7097,Refs!$P$2:$S$29,4,FALSE)</f>
        <v>East of England</v>
      </c>
      <c r="K7097" s="28">
        <f t="shared" si="224"/>
        <v>8</v>
      </c>
    </row>
    <row r="7098" spans="1:11" x14ac:dyDescent="0.35">
      <c r="A7098" s="69">
        <f t="shared" si="225"/>
        <v>45809</v>
      </c>
      <c r="B7098" t="s">
        <v>914</v>
      </c>
      <c r="C7098" t="s">
        <v>286</v>
      </c>
      <c r="D7098" t="s">
        <v>890</v>
      </c>
      <c r="E7098" t="s">
        <v>312</v>
      </c>
      <c r="F7098" t="s">
        <v>313</v>
      </c>
      <c r="G7098" t="s">
        <v>113</v>
      </c>
      <c r="H7098">
        <v>15001</v>
      </c>
      <c r="I7098" s="68" t="str">
        <f>VLOOKUP(E7098,Refs!$P$2:$R$29,3,FALSE)</f>
        <v>Y61</v>
      </c>
      <c r="J7098" s="68" t="str">
        <f>VLOOKUP(E7098,Refs!$P$2:$S$29,4,FALSE)</f>
        <v>East of England</v>
      </c>
      <c r="K7098" s="28">
        <f t="shared" si="224"/>
        <v>15001</v>
      </c>
    </row>
    <row r="7099" spans="1:11" x14ac:dyDescent="0.35">
      <c r="A7099" s="69">
        <f t="shared" si="225"/>
        <v>45809</v>
      </c>
      <c r="B7099" t="s">
        <v>914</v>
      </c>
      <c r="C7099" t="s">
        <v>286</v>
      </c>
      <c r="D7099" t="s">
        <v>890</v>
      </c>
      <c r="E7099" t="s">
        <v>312</v>
      </c>
      <c r="F7099" t="s">
        <v>313</v>
      </c>
      <c r="G7099" t="s">
        <v>114</v>
      </c>
      <c r="H7099">
        <v>2634</v>
      </c>
      <c r="I7099" s="68" t="str">
        <f>VLOOKUP(E7099,Refs!$P$2:$R$29,3,FALSE)</f>
        <v>Y61</v>
      </c>
      <c r="J7099" s="68" t="str">
        <f>VLOOKUP(E7099,Refs!$P$2:$S$29,4,FALSE)</f>
        <v>East of England</v>
      </c>
      <c r="K7099" s="28">
        <f t="shared" si="224"/>
        <v>2634</v>
      </c>
    </row>
    <row r="7100" spans="1:11" x14ac:dyDescent="0.35">
      <c r="A7100" s="69">
        <f t="shared" si="225"/>
        <v>45809</v>
      </c>
      <c r="B7100" t="s">
        <v>914</v>
      </c>
      <c r="C7100" t="s">
        <v>286</v>
      </c>
      <c r="D7100" t="s">
        <v>890</v>
      </c>
      <c r="E7100" t="s">
        <v>312</v>
      </c>
      <c r="F7100" t="s">
        <v>313</v>
      </c>
      <c r="G7100" t="s">
        <v>115</v>
      </c>
      <c r="H7100">
        <v>3765</v>
      </c>
      <c r="I7100" s="68" t="str">
        <f>VLOOKUP(E7100,Refs!$P$2:$R$29,3,FALSE)</f>
        <v>Y61</v>
      </c>
      <c r="J7100" s="68" t="str">
        <f>VLOOKUP(E7100,Refs!$P$2:$S$29,4,FALSE)</f>
        <v>East of England</v>
      </c>
      <c r="K7100" s="28">
        <f t="shared" si="224"/>
        <v>3765</v>
      </c>
    </row>
    <row r="7101" spans="1:11" x14ac:dyDescent="0.35">
      <c r="A7101" s="69">
        <f t="shared" si="225"/>
        <v>45809</v>
      </c>
      <c r="B7101" t="s">
        <v>914</v>
      </c>
      <c r="C7101" t="s">
        <v>286</v>
      </c>
      <c r="D7101" t="s">
        <v>890</v>
      </c>
      <c r="E7101" t="s">
        <v>312</v>
      </c>
      <c r="F7101" t="s">
        <v>313</v>
      </c>
      <c r="G7101" t="s">
        <v>116</v>
      </c>
      <c r="H7101">
        <v>1088</v>
      </c>
      <c r="I7101" s="68" t="str">
        <f>VLOOKUP(E7101,Refs!$P$2:$R$29,3,FALSE)</f>
        <v>Y61</v>
      </c>
      <c r="J7101" s="68" t="str">
        <f>VLOOKUP(E7101,Refs!$P$2:$S$29,4,FALSE)</f>
        <v>East of England</v>
      </c>
      <c r="K7101" s="28">
        <f t="shared" si="224"/>
        <v>1088</v>
      </c>
    </row>
    <row r="7102" spans="1:11" x14ac:dyDescent="0.35">
      <c r="A7102" s="69">
        <f t="shared" si="225"/>
        <v>45809</v>
      </c>
      <c r="B7102" t="s">
        <v>914</v>
      </c>
      <c r="C7102" t="s">
        <v>286</v>
      </c>
      <c r="D7102" t="s">
        <v>890</v>
      </c>
      <c r="E7102" t="s">
        <v>312</v>
      </c>
      <c r="F7102" t="s">
        <v>313</v>
      </c>
      <c r="G7102" t="s">
        <v>117</v>
      </c>
      <c r="H7102">
        <v>7022</v>
      </c>
      <c r="I7102" s="68" t="str">
        <f>VLOOKUP(E7102,Refs!$P$2:$R$29,3,FALSE)</f>
        <v>Y61</v>
      </c>
      <c r="J7102" s="68" t="str">
        <f>VLOOKUP(E7102,Refs!$P$2:$S$29,4,FALSE)</f>
        <v>East of England</v>
      </c>
      <c r="K7102" s="28">
        <f t="shared" si="224"/>
        <v>7022</v>
      </c>
    </row>
    <row r="7103" spans="1:11" x14ac:dyDescent="0.35">
      <c r="A7103" s="69">
        <f t="shared" si="225"/>
        <v>45809</v>
      </c>
      <c r="B7103" t="s">
        <v>914</v>
      </c>
      <c r="C7103" t="s">
        <v>286</v>
      </c>
      <c r="D7103" t="s">
        <v>890</v>
      </c>
      <c r="E7103" t="s">
        <v>312</v>
      </c>
      <c r="F7103" t="s">
        <v>313</v>
      </c>
      <c r="G7103" t="s">
        <v>118</v>
      </c>
      <c r="H7103">
        <v>3</v>
      </c>
      <c r="I7103" s="68" t="str">
        <f>VLOOKUP(E7103,Refs!$P$2:$R$29,3,FALSE)</f>
        <v>Y61</v>
      </c>
      <c r="J7103" s="68" t="str">
        <f>VLOOKUP(E7103,Refs!$P$2:$S$29,4,FALSE)</f>
        <v>East of England</v>
      </c>
      <c r="K7103" s="28">
        <f t="shared" si="224"/>
        <v>3</v>
      </c>
    </row>
    <row r="7104" spans="1:11" x14ac:dyDescent="0.35">
      <c r="A7104" s="69">
        <f t="shared" si="225"/>
        <v>45809</v>
      </c>
      <c r="B7104" t="s">
        <v>914</v>
      </c>
      <c r="C7104" t="s">
        <v>286</v>
      </c>
      <c r="D7104" t="s">
        <v>890</v>
      </c>
      <c r="E7104" t="s">
        <v>312</v>
      </c>
      <c r="F7104" t="s">
        <v>313</v>
      </c>
      <c r="G7104" t="s">
        <v>119</v>
      </c>
      <c r="H7104">
        <v>1193</v>
      </c>
      <c r="I7104" s="68" t="str">
        <f>VLOOKUP(E7104,Refs!$P$2:$R$29,3,FALSE)</f>
        <v>Y61</v>
      </c>
      <c r="J7104" s="68" t="str">
        <f>VLOOKUP(E7104,Refs!$P$2:$S$29,4,FALSE)</f>
        <v>East of England</v>
      </c>
      <c r="K7104" s="28">
        <f t="shared" si="224"/>
        <v>1193</v>
      </c>
    </row>
    <row r="7105" spans="1:11" x14ac:dyDescent="0.35">
      <c r="A7105" s="69">
        <f t="shared" si="225"/>
        <v>45809</v>
      </c>
      <c r="B7105" t="s">
        <v>914</v>
      </c>
      <c r="C7105" t="s">
        <v>286</v>
      </c>
      <c r="D7105" t="s">
        <v>890</v>
      </c>
      <c r="E7105" t="s">
        <v>312</v>
      </c>
      <c r="F7105" t="s">
        <v>313</v>
      </c>
      <c r="G7105" t="s">
        <v>120</v>
      </c>
      <c r="H7105">
        <v>551</v>
      </c>
      <c r="I7105" s="68" t="str">
        <f>VLOOKUP(E7105,Refs!$P$2:$R$29,3,FALSE)</f>
        <v>Y61</v>
      </c>
      <c r="J7105" s="68" t="str">
        <f>VLOOKUP(E7105,Refs!$P$2:$S$29,4,FALSE)</f>
        <v>East of England</v>
      </c>
      <c r="K7105" s="28">
        <f t="shared" si="224"/>
        <v>551</v>
      </c>
    </row>
    <row r="7106" spans="1:11" x14ac:dyDescent="0.35">
      <c r="A7106" s="69">
        <f t="shared" si="225"/>
        <v>45809</v>
      </c>
      <c r="B7106" t="s">
        <v>914</v>
      </c>
      <c r="C7106" t="s">
        <v>286</v>
      </c>
      <c r="D7106" t="s">
        <v>890</v>
      </c>
      <c r="E7106" t="s">
        <v>312</v>
      </c>
      <c r="F7106" t="s">
        <v>313</v>
      </c>
      <c r="G7106" t="s">
        <v>121</v>
      </c>
      <c r="H7106">
        <v>2522</v>
      </c>
      <c r="I7106" s="68" t="str">
        <f>VLOOKUP(E7106,Refs!$P$2:$R$29,3,FALSE)</f>
        <v>Y61</v>
      </c>
      <c r="J7106" s="68" t="str">
        <f>VLOOKUP(E7106,Refs!$P$2:$S$29,4,FALSE)</f>
        <v>East of England</v>
      </c>
      <c r="K7106" s="28">
        <f t="shared" ref="K7106:K7169" si="226">IF(OR(H7106="NULL",H7106=0,H7106=""),"",H7106)</f>
        <v>2522</v>
      </c>
    </row>
    <row r="7107" spans="1:11" x14ac:dyDescent="0.35">
      <c r="A7107" s="69">
        <f t="shared" ref="A7107:A7170" si="227">DATEVALUE(RIGHT(B7107,8))</f>
        <v>45809</v>
      </c>
      <c r="B7107" t="s">
        <v>914</v>
      </c>
      <c r="C7107" t="s">
        <v>286</v>
      </c>
      <c r="D7107" t="s">
        <v>890</v>
      </c>
      <c r="E7107" t="s">
        <v>312</v>
      </c>
      <c r="F7107" t="s">
        <v>313</v>
      </c>
      <c r="G7107" t="s">
        <v>122</v>
      </c>
      <c r="H7107">
        <v>957</v>
      </c>
      <c r="I7107" s="68" t="str">
        <f>VLOOKUP(E7107,Refs!$P$2:$R$29,3,FALSE)</f>
        <v>Y61</v>
      </c>
      <c r="J7107" s="68" t="str">
        <f>VLOOKUP(E7107,Refs!$P$2:$S$29,4,FALSE)</f>
        <v>East of England</v>
      </c>
      <c r="K7107" s="28">
        <f t="shared" si="226"/>
        <v>957</v>
      </c>
    </row>
    <row r="7108" spans="1:11" x14ac:dyDescent="0.35">
      <c r="A7108" s="69">
        <f t="shared" si="227"/>
        <v>45809</v>
      </c>
      <c r="B7108" t="s">
        <v>914</v>
      </c>
      <c r="C7108" t="s">
        <v>286</v>
      </c>
      <c r="D7108" t="s">
        <v>890</v>
      </c>
      <c r="E7108" t="s">
        <v>312</v>
      </c>
      <c r="F7108" t="s">
        <v>313</v>
      </c>
      <c r="G7108" t="s">
        <v>123</v>
      </c>
      <c r="H7108">
        <v>56</v>
      </c>
      <c r="I7108" s="68" t="str">
        <f>VLOOKUP(E7108,Refs!$P$2:$R$29,3,FALSE)</f>
        <v>Y61</v>
      </c>
      <c r="J7108" s="68" t="str">
        <f>VLOOKUP(E7108,Refs!$P$2:$S$29,4,FALSE)</f>
        <v>East of England</v>
      </c>
      <c r="K7108" s="28">
        <f t="shared" si="226"/>
        <v>56</v>
      </c>
    </row>
    <row r="7109" spans="1:11" x14ac:dyDescent="0.35">
      <c r="A7109" s="69">
        <f t="shared" si="227"/>
        <v>45809</v>
      </c>
      <c r="B7109" t="s">
        <v>914</v>
      </c>
      <c r="C7109" t="s">
        <v>286</v>
      </c>
      <c r="D7109" t="s">
        <v>890</v>
      </c>
      <c r="E7109" t="s">
        <v>312</v>
      </c>
      <c r="F7109" t="s">
        <v>313</v>
      </c>
      <c r="G7109" t="s">
        <v>124</v>
      </c>
      <c r="H7109">
        <v>0</v>
      </c>
      <c r="I7109" s="68" t="str">
        <f>VLOOKUP(E7109,Refs!$P$2:$R$29,3,FALSE)</f>
        <v>Y61</v>
      </c>
      <c r="J7109" s="68" t="str">
        <f>VLOOKUP(E7109,Refs!$P$2:$S$29,4,FALSE)</f>
        <v>East of England</v>
      </c>
      <c r="K7109" s="28" t="str">
        <f t="shared" si="226"/>
        <v/>
      </c>
    </row>
    <row r="7110" spans="1:11" x14ac:dyDescent="0.35">
      <c r="A7110" s="69">
        <f t="shared" si="227"/>
        <v>45809</v>
      </c>
      <c r="B7110" t="s">
        <v>914</v>
      </c>
      <c r="C7110" t="s">
        <v>286</v>
      </c>
      <c r="D7110" t="s">
        <v>890</v>
      </c>
      <c r="E7110" t="s">
        <v>312</v>
      </c>
      <c r="F7110" t="s">
        <v>313</v>
      </c>
      <c r="G7110" t="s">
        <v>125</v>
      </c>
      <c r="H7110">
        <v>0</v>
      </c>
      <c r="I7110" s="68" t="str">
        <f>VLOOKUP(E7110,Refs!$P$2:$R$29,3,FALSE)</f>
        <v>Y61</v>
      </c>
      <c r="J7110" s="68" t="str">
        <f>VLOOKUP(E7110,Refs!$P$2:$S$29,4,FALSE)</f>
        <v>East of England</v>
      </c>
      <c r="K7110" s="28" t="str">
        <f t="shared" si="226"/>
        <v/>
      </c>
    </row>
    <row r="7111" spans="1:11" x14ac:dyDescent="0.35">
      <c r="A7111" s="69">
        <f t="shared" si="227"/>
        <v>45809</v>
      </c>
      <c r="B7111" t="s">
        <v>914</v>
      </c>
      <c r="C7111" t="s">
        <v>286</v>
      </c>
      <c r="D7111" t="s">
        <v>890</v>
      </c>
      <c r="E7111" t="s">
        <v>312</v>
      </c>
      <c r="F7111" t="s">
        <v>313</v>
      </c>
      <c r="G7111" t="s">
        <v>126</v>
      </c>
      <c r="H7111">
        <v>0</v>
      </c>
      <c r="I7111" s="68" t="str">
        <f>VLOOKUP(E7111,Refs!$P$2:$R$29,3,FALSE)</f>
        <v>Y61</v>
      </c>
      <c r="J7111" s="68" t="str">
        <f>VLOOKUP(E7111,Refs!$P$2:$S$29,4,FALSE)</f>
        <v>East of England</v>
      </c>
      <c r="K7111" s="28" t="str">
        <f t="shared" si="226"/>
        <v/>
      </c>
    </row>
    <row r="7112" spans="1:11" x14ac:dyDescent="0.35">
      <c r="A7112" s="69">
        <f t="shared" si="227"/>
        <v>45809</v>
      </c>
      <c r="B7112" t="s">
        <v>914</v>
      </c>
      <c r="C7112" t="s">
        <v>286</v>
      </c>
      <c r="D7112" t="s">
        <v>890</v>
      </c>
      <c r="E7112" t="s">
        <v>312</v>
      </c>
      <c r="F7112" t="s">
        <v>313</v>
      </c>
      <c r="G7112" t="s">
        <v>127</v>
      </c>
      <c r="H7112">
        <v>35</v>
      </c>
      <c r="I7112" s="68" t="str">
        <f>VLOOKUP(E7112,Refs!$P$2:$R$29,3,FALSE)</f>
        <v>Y61</v>
      </c>
      <c r="J7112" s="68" t="str">
        <f>VLOOKUP(E7112,Refs!$P$2:$S$29,4,FALSE)</f>
        <v>East of England</v>
      </c>
      <c r="K7112" s="28">
        <f t="shared" si="226"/>
        <v>35</v>
      </c>
    </row>
    <row r="7113" spans="1:11" x14ac:dyDescent="0.35">
      <c r="A7113" s="69">
        <f t="shared" si="227"/>
        <v>45809</v>
      </c>
      <c r="B7113" t="s">
        <v>914</v>
      </c>
      <c r="C7113" t="s">
        <v>286</v>
      </c>
      <c r="D7113" t="s">
        <v>890</v>
      </c>
      <c r="E7113" t="s">
        <v>312</v>
      </c>
      <c r="F7113" t="s">
        <v>313</v>
      </c>
      <c r="G7113" t="s">
        <v>128</v>
      </c>
      <c r="H7113">
        <v>23</v>
      </c>
      <c r="I7113" s="68" t="str">
        <f>VLOOKUP(E7113,Refs!$P$2:$R$29,3,FALSE)</f>
        <v>Y61</v>
      </c>
      <c r="J7113" s="68" t="str">
        <f>VLOOKUP(E7113,Refs!$P$2:$S$29,4,FALSE)</f>
        <v>East of England</v>
      </c>
      <c r="K7113" s="28">
        <f t="shared" si="226"/>
        <v>23</v>
      </c>
    </row>
    <row r="7114" spans="1:11" x14ac:dyDescent="0.35">
      <c r="A7114" s="69">
        <f t="shared" si="227"/>
        <v>45809</v>
      </c>
      <c r="B7114" t="s">
        <v>914</v>
      </c>
      <c r="C7114" t="s">
        <v>286</v>
      </c>
      <c r="D7114" t="s">
        <v>890</v>
      </c>
      <c r="E7114" t="s">
        <v>312</v>
      </c>
      <c r="F7114" t="s">
        <v>313</v>
      </c>
      <c r="G7114" t="s">
        <v>129</v>
      </c>
      <c r="H7114">
        <v>386</v>
      </c>
      <c r="I7114" s="68" t="str">
        <f>VLOOKUP(E7114,Refs!$P$2:$R$29,3,FALSE)</f>
        <v>Y61</v>
      </c>
      <c r="J7114" s="68" t="str">
        <f>VLOOKUP(E7114,Refs!$P$2:$S$29,4,FALSE)</f>
        <v>East of England</v>
      </c>
      <c r="K7114" s="28">
        <f t="shared" si="226"/>
        <v>386</v>
      </c>
    </row>
    <row r="7115" spans="1:11" x14ac:dyDescent="0.35">
      <c r="A7115" s="69">
        <f t="shared" si="227"/>
        <v>45809</v>
      </c>
      <c r="B7115" t="s">
        <v>914</v>
      </c>
      <c r="C7115" t="s">
        <v>286</v>
      </c>
      <c r="D7115" t="s">
        <v>890</v>
      </c>
      <c r="E7115" t="s">
        <v>312</v>
      </c>
      <c r="F7115" t="s">
        <v>313</v>
      </c>
      <c r="G7115" t="s">
        <v>130</v>
      </c>
      <c r="H7115">
        <v>338</v>
      </c>
      <c r="I7115" s="68" t="str">
        <f>VLOOKUP(E7115,Refs!$P$2:$R$29,3,FALSE)</f>
        <v>Y61</v>
      </c>
      <c r="J7115" s="68" t="str">
        <f>VLOOKUP(E7115,Refs!$P$2:$S$29,4,FALSE)</f>
        <v>East of England</v>
      </c>
      <c r="K7115" s="28">
        <f t="shared" si="226"/>
        <v>338</v>
      </c>
    </row>
    <row r="7116" spans="1:11" x14ac:dyDescent="0.35">
      <c r="A7116" s="69">
        <f t="shared" si="227"/>
        <v>45809</v>
      </c>
      <c r="B7116" t="s">
        <v>914</v>
      </c>
      <c r="C7116" t="s">
        <v>286</v>
      </c>
      <c r="D7116" t="s">
        <v>890</v>
      </c>
      <c r="E7116" t="s">
        <v>312</v>
      </c>
      <c r="F7116" t="s">
        <v>313</v>
      </c>
      <c r="G7116" t="s">
        <v>131</v>
      </c>
      <c r="H7116">
        <v>988</v>
      </c>
      <c r="I7116" s="68" t="str">
        <f>VLOOKUP(E7116,Refs!$P$2:$R$29,3,FALSE)</f>
        <v>Y61</v>
      </c>
      <c r="J7116" s="68" t="str">
        <f>VLOOKUP(E7116,Refs!$P$2:$S$29,4,FALSE)</f>
        <v>East of England</v>
      </c>
      <c r="K7116" s="28">
        <f t="shared" si="226"/>
        <v>988</v>
      </c>
    </row>
    <row r="7117" spans="1:11" x14ac:dyDescent="0.35">
      <c r="A7117" s="69">
        <f t="shared" si="227"/>
        <v>45809</v>
      </c>
      <c r="B7117" t="s">
        <v>914</v>
      </c>
      <c r="C7117" t="s">
        <v>286</v>
      </c>
      <c r="D7117" t="s">
        <v>890</v>
      </c>
      <c r="E7117" t="s">
        <v>312</v>
      </c>
      <c r="F7117" t="s">
        <v>313</v>
      </c>
      <c r="G7117" t="s">
        <v>132</v>
      </c>
      <c r="H7117">
        <v>907</v>
      </c>
      <c r="I7117" s="68" t="str">
        <f>VLOOKUP(E7117,Refs!$P$2:$R$29,3,FALSE)</f>
        <v>Y61</v>
      </c>
      <c r="J7117" s="68" t="str">
        <f>VLOOKUP(E7117,Refs!$P$2:$S$29,4,FALSE)</f>
        <v>East of England</v>
      </c>
      <c r="K7117" s="28">
        <f t="shared" si="226"/>
        <v>907</v>
      </c>
    </row>
    <row r="7118" spans="1:11" x14ac:dyDescent="0.35">
      <c r="A7118" s="69">
        <f t="shared" si="227"/>
        <v>45809</v>
      </c>
      <c r="B7118" t="s">
        <v>914</v>
      </c>
      <c r="C7118" t="s">
        <v>286</v>
      </c>
      <c r="D7118" t="s">
        <v>890</v>
      </c>
      <c r="E7118" t="s">
        <v>312</v>
      </c>
      <c r="F7118" t="s">
        <v>313</v>
      </c>
      <c r="G7118" t="s">
        <v>133</v>
      </c>
      <c r="H7118">
        <v>298</v>
      </c>
      <c r="I7118" s="68" t="str">
        <f>VLOOKUP(E7118,Refs!$P$2:$R$29,3,FALSE)</f>
        <v>Y61</v>
      </c>
      <c r="J7118" s="68" t="str">
        <f>VLOOKUP(E7118,Refs!$P$2:$S$29,4,FALSE)</f>
        <v>East of England</v>
      </c>
      <c r="K7118" s="28">
        <f t="shared" si="226"/>
        <v>298</v>
      </c>
    </row>
    <row r="7119" spans="1:11" x14ac:dyDescent="0.35">
      <c r="A7119" s="69">
        <f t="shared" si="227"/>
        <v>45809</v>
      </c>
      <c r="B7119" t="s">
        <v>914</v>
      </c>
      <c r="C7119" t="s">
        <v>286</v>
      </c>
      <c r="D7119" t="s">
        <v>890</v>
      </c>
      <c r="E7119" t="s">
        <v>312</v>
      </c>
      <c r="F7119" t="s">
        <v>313</v>
      </c>
      <c r="G7119" t="s">
        <v>134</v>
      </c>
      <c r="H7119">
        <v>285</v>
      </c>
      <c r="I7119" s="68" t="str">
        <f>VLOOKUP(E7119,Refs!$P$2:$R$29,3,FALSE)</f>
        <v>Y61</v>
      </c>
      <c r="J7119" s="68" t="str">
        <f>VLOOKUP(E7119,Refs!$P$2:$S$29,4,FALSE)</f>
        <v>East of England</v>
      </c>
      <c r="K7119" s="28">
        <f t="shared" si="226"/>
        <v>285</v>
      </c>
    </row>
    <row r="7120" spans="1:11" x14ac:dyDescent="0.35">
      <c r="A7120" s="69">
        <f t="shared" si="227"/>
        <v>45809</v>
      </c>
      <c r="B7120" t="s">
        <v>914</v>
      </c>
      <c r="C7120" t="s">
        <v>286</v>
      </c>
      <c r="D7120" t="s">
        <v>890</v>
      </c>
      <c r="E7120" t="s">
        <v>312</v>
      </c>
      <c r="F7120" t="s">
        <v>313</v>
      </c>
      <c r="G7120" t="s">
        <v>135</v>
      </c>
      <c r="H7120">
        <v>95</v>
      </c>
      <c r="I7120" s="68" t="str">
        <f>VLOOKUP(E7120,Refs!$P$2:$R$29,3,FALSE)</f>
        <v>Y61</v>
      </c>
      <c r="J7120" s="68" t="str">
        <f>VLOOKUP(E7120,Refs!$P$2:$S$29,4,FALSE)</f>
        <v>East of England</v>
      </c>
      <c r="K7120" s="28">
        <f t="shared" si="226"/>
        <v>95</v>
      </c>
    </row>
    <row r="7121" spans="1:11" x14ac:dyDescent="0.35">
      <c r="A7121" s="69">
        <f t="shared" si="227"/>
        <v>45809</v>
      </c>
      <c r="B7121" t="s">
        <v>914</v>
      </c>
      <c r="C7121" t="s">
        <v>286</v>
      </c>
      <c r="D7121" t="s">
        <v>890</v>
      </c>
      <c r="E7121" t="s">
        <v>312</v>
      </c>
      <c r="F7121" t="s">
        <v>313</v>
      </c>
      <c r="G7121" t="s">
        <v>136</v>
      </c>
      <c r="H7121">
        <v>78</v>
      </c>
      <c r="I7121" s="68" t="str">
        <f>VLOOKUP(E7121,Refs!$P$2:$R$29,3,FALSE)</f>
        <v>Y61</v>
      </c>
      <c r="J7121" s="68" t="str">
        <f>VLOOKUP(E7121,Refs!$P$2:$S$29,4,FALSE)</f>
        <v>East of England</v>
      </c>
      <c r="K7121" s="28">
        <f t="shared" si="226"/>
        <v>78</v>
      </c>
    </row>
    <row r="7122" spans="1:11" x14ac:dyDescent="0.35">
      <c r="A7122" s="69">
        <f t="shared" si="227"/>
        <v>45809</v>
      </c>
      <c r="B7122" t="s">
        <v>914</v>
      </c>
      <c r="C7122" t="s">
        <v>286</v>
      </c>
      <c r="D7122" t="s">
        <v>890</v>
      </c>
      <c r="E7122" t="s">
        <v>312</v>
      </c>
      <c r="F7122" t="s">
        <v>313</v>
      </c>
      <c r="G7122" t="s">
        <v>137</v>
      </c>
      <c r="H7122">
        <v>1</v>
      </c>
      <c r="I7122" s="68" t="str">
        <f>VLOOKUP(E7122,Refs!$P$2:$R$29,3,FALSE)</f>
        <v>Y61</v>
      </c>
      <c r="J7122" s="68" t="str">
        <f>VLOOKUP(E7122,Refs!$P$2:$S$29,4,FALSE)</f>
        <v>East of England</v>
      </c>
      <c r="K7122" s="28">
        <f t="shared" si="226"/>
        <v>1</v>
      </c>
    </row>
    <row r="7123" spans="1:11" x14ac:dyDescent="0.35">
      <c r="A7123" s="69">
        <f t="shared" si="227"/>
        <v>45809</v>
      </c>
      <c r="B7123" t="s">
        <v>914</v>
      </c>
      <c r="C7123" t="s">
        <v>286</v>
      </c>
      <c r="D7123" t="s">
        <v>890</v>
      </c>
      <c r="E7123" t="s">
        <v>312</v>
      </c>
      <c r="F7123" t="s">
        <v>313</v>
      </c>
      <c r="G7123" t="s">
        <v>138</v>
      </c>
      <c r="H7123">
        <v>0</v>
      </c>
      <c r="I7123" s="68" t="str">
        <f>VLOOKUP(E7123,Refs!$P$2:$R$29,3,FALSE)</f>
        <v>Y61</v>
      </c>
      <c r="J7123" s="68" t="str">
        <f>VLOOKUP(E7123,Refs!$P$2:$S$29,4,FALSE)</f>
        <v>East of England</v>
      </c>
      <c r="K7123" s="28" t="str">
        <f t="shared" si="226"/>
        <v/>
      </c>
    </row>
    <row r="7124" spans="1:11" x14ac:dyDescent="0.35">
      <c r="A7124" s="69">
        <f t="shared" si="227"/>
        <v>45809</v>
      </c>
      <c r="B7124" t="s">
        <v>914</v>
      </c>
      <c r="C7124" t="s">
        <v>286</v>
      </c>
      <c r="D7124" t="s">
        <v>890</v>
      </c>
      <c r="E7124" t="s">
        <v>312</v>
      </c>
      <c r="F7124" t="s">
        <v>313</v>
      </c>
      <c r="G7124" t="s">
        <v>139</v>
      </c>
      <c r="H7124">
        <v>2</v>
      </c>
      <c r="I7124" s="68" t="str">
        <f>VLOOKUP(E7124,Refs!$P$2:$R$29,3,FALSE)</f>
        <v>Y61</v>
      </c>
      <c r="J7124" s="68" t="str">
        <f>VLOOKUP(E7124,Refs!$P$2:$S$29,4,FALSE)</f>
        <v>East of England</v>
      </c>
      <c r="K7124" s="28">
        <f t="shared" si="226"/>
        <v>2</v>
      </c>
    </row>
    <row r="7125" spans="1:11" x14ac:dyDescent="0.35">
      <c r="A7125" s="69">
        <f t="shared" si="227"/>
        <v>45809</v>
      </c>
      <c r="B7125" t="s">
        <v>914</v>
      </c>
      <c r="C7125" t="s">
        <v>286</v>
      </c>
      <c r="D7125" t="s">
        <v>890</v>
      </c>
      <c r="E7125" t="s">
        <v>312</v>
      </c>
      <c r="F7125" t="s">
        <v>313</v>
      </c>
      <c r="G7125" t="s">
        <v>140</v>
      </c>
      <c r="H7125">
        <v>2</v>
      </c>
      <c r="I7125" s="68" t="str">
        <f>VLOOKUP(E7125,Refs!$P$2:$R$29,3,FALSE)</f>
        <v>Y61</v>
      </c>
      <c r="J7125" s="68" t="str">
        <f>VLOOKUP(E7125,Refs!$P$2:$S$29,4,FALSE)</f>
        <v>East of England</v>
      </c>
      <c r="K7125" s="28">
        <f t="shared" si="226"/>
        <v>2</v>
      </c>
    </row>
    <row r="7126" spans="1:11" x14ac:dyDescent="0.35">
      <c r="A7126" s="69">
        <f t="shared" si="227"/>
        <v>45809</v>
      </c>
      <c r="B7126" t="s">
        <v>914</v>
      </c>
      <c r="C7126" t="s">
        <v>286</v>
      </c>
      <c r="D7126" t="s">
        <v>890</v>
      </c>
      <c r="E7126" t="s">
        <v>312</v>
      </c>
      <c r="F7126" t="s">
        <v>313</v>
      </c>
      <c r="G7126" t="s">
        <v>728</v>
      </c>
      <c r="H7126">
        <v>19</v>
      </c>
      <c r="I7126" s="68" t="str">
        <f>VLOOKUP(E7126,Refs!$P$2:$R$29,3,FALSE)</f>
        <v>Y61</v>
      </c>
      <c r="J7126" s="68" t="str">
        <f>VLOOKUP(E7126,Refs!$P$2:$S$29,4,FALSE)</f>
        <v>East of England</v>
      </c>
      <c r="K7126" s="28">
        <f t="shared" si="226"/>
        <v>19</v>
      </c>
    </row>
    <row r="7127" spans="1:11" x14ac:dyDescent="0.35">
      <c r="A7127" s="69">
        <f t="shared" si="227"/>
        <v>45809</v>
      </c>
      <c r="B7127" t="s">
        <v>914</v>
      </c>
      <c r="C7127" t="s">
        <v>286</v>
      </c>
      <c r="D7127" t="s">
        <v>890</v>
      </c>
      <c r="E7127" t="s">
        <v>312</v>
      </c>
      <c r="F7127" t="s">
        <v>313</v>
      </c>
      <c r="G7127" t="s">
        <v>727</v>
      </c>
      <c r="H7127">
        <v>8</v>
      </c>
      <c r="I7127" s="68" t="str">
        <f>VLOOKUP(E7127,Refs!$P$2:$R$29,3,FALSE)</f>
        <v>Y61</v>
      </c>
      <c r="J7127" s="68" t="str">
        <f>VLOOKUP(E7127,Refs!$P$2:$S$29,4,FALSE)</f>
        <v>East of England</v>
      </c>
      <c r="K7127" s="28">
        <f t="shared" si="226"/>
        <v>8</v>
      </c>
    </row>
    <row r="7128" spans="1:11" x14ac:dyDescent="0.35">
      <c r="A7128" s="69">
        <f t="shared" si="227"/>
        <v>45809</v>
      </c>
      <c r="B7128" t="s">
        <v>914</v>
      </c>
      <c r="C7128" t="s">
        <v>286</v>
      </c>
      <c r="D7128" t="s">
        <v>890</v>
      </c>
      <c r="E7128" t="s">
        <v>312</v>
      </c>
      <c r="F7128" t="s">
        <v>313</v>
      </c>
      <c r="G7128" t="s">
        <v>730</v>
      </c>
      <c r="H7128">
        <v>36</v>
      </c>
      <c r="I7128" s="68" t="str">
        <f>VLOOKUP(E7128,Refs!$P$2:$R$29,3,FALSE)</f>
        <v>Y61</v>
      </c>
      <c r="J7128" s="68" t="str">
        <f>VLOOKUP(E7128,Refs!$P$2:$S$29,4,FALSE)</f>
        <v>East of England</v>
      </c>
      <c r="K7128" s="28">
        <f t="shared" si="226"/>
        <v>36</v>
      </c>
    </row>
    <row r="7129" spans="1:11" x14ac:dyDescent="0.35">
      <c r="A7129" s="69">
        <f t="shared" si="227"/>
        <v>45809</v>
      </c>
      <c r="B7129" t="s">
        <v>914</v>
      </c>
      <c r="C7129" t="s">
        <v>286</v>
      </c>
      <c r="D7129" t="s">
        <v>890</v>
      </c>
      <c r="E7129" t="s">
        <v>312</v>
      </c>
      <c r="F7129" t="s">
        <v>313</v>
      </c>
      <c r="G7129" t="s">
        <v>729</v>
      </c>
      <c r="H7129">
        <v>27</v>
      </c>
      <c r="I7129" s="68" t="str">
        <f>VLOOKUP(E7129,Refs!$P$2:$R$29,3,FALSE)</f>
        <v>Y61</v>
      </c>
      <c r="J7129" s="68" t="str">
        <f>VLOOKUP(E7129,Refs!$P$2:$S$29,4,FALSE)</f>
        <v>East of England</v>
      </c>
      <c r="K7129" s="28">
        <f t="shared" si="226"/>
        <v>27</v>
      </c>
    </row>
    <row r="7130" spans="1:11" x14ac:dyDescent="0.35">
      <c r="A7130" s="69">
        <f t="shared" si="227"/>
        <v>45809</v>
      </c>
      <c r="B7130" t="s">
        <v>914</v>
      </c>
      <c r="C7130" t="s">
        <v>286</v>
      </c>
      <c r="D7130" t="s">
        <v>890</v>
      </c>
      <c r="E7130" t="s">
        <v>327</v>
      </c>
      <c r="F7130" t="s">
        <v>328</v>
      </c>
      <c r="G7130" t="s">
        <v>10</v>
      </c>
      <c r="H7130">
        <v>22858</v>
      </c>
      <c r="I7130" s="68" t="str">
        <f>VLOOKUP(E7130,Refs!$P$2:$R$29,3,FALSE)</f>
        <v>Y59</v>
      </c>
      <c r="J7130" s="68" t="str">
        <f>VLOOKUP(E7130,Refs!$P$2:$S$29,4,FALSE)</f>
        <v>South East</v>
      </c>
      <c r="K7130" s="28">
        <f t="shared" si="226"/>
        <v>22858</v>
      </c>
    </row>
    <row r="7131" spans="1:11" x14ac:dyDescent="0.35">
      <c r="A7131" s="69">
        <f t="shared" si="227"/>
        <v>45809</v>
      </c>
      <c r="B7131" t="s">
        <v>914</v>
      </c>
      <c r="C7131" t="s">
        <v>286</v>
      </c>
      <c r="D7131" t="s">
        <v>890</v>
      </c>
      <c r="E7131" t="s">
        <v>327</v>
      </c>
      <c r="F7131" t="s">
        <v>328</v>
      </c>
      <c r="G7131" t="s">
        <v>69</v>
      </c>
      <c r="H7131">
        <v>20659</v>
      </c>
      <c r="I7131" s="68" t="str">
        <f>VLOOKUP(E7131,Refs!$P$2:$R$29,3,FALSE)</f>
        <v>Y59</v>
      </c>
      <c r="J7131" s="68" t="str">
        <f>VLOOKUP(E7131,Refs!$P$2:$S$29,4,FALSE)</f>
        <v>South East</v>
      </c>
      <c r="K7131" s="28">
        <f t="shared" si="226"/>
        <v>20659</v>
      </c>
    </row>
    <row r="7132" spans="1:11" x14ac:dyDescent="0.35">
      <c r="A7132" s="69">
        <f t="shared" si="227"/>
        <v>45809</v>
      </c>
      <c r="B7132" t="s">
        <v>914</v>
      </c>
      <c r="C7132" t="s">
        <v>286</v>
      </c>
      <c r="D7132" t="s">
        <v>890</v>
      </c>
      <c r="E7132" t="s">
        <v>327</v>
      </c>
      <c r="F7132" t="s">
        <v>328</v>
      </c>
      <c r="G7132" t="s">
        <v>20</v>
      </c>
      <c r="H7132">
        <v>21734</v>
      </c>
      <c r="I7132" s="68" t="str">
        <f>VLOOKUP(E7132,Refs!$P$2:$R$29,3,FALSE)</f>
        <v>Y59</v>
      </c>
      <c r="J7132" s="68" t="str">
        <f>VLOOKUP(E7132,Refs!$P$2:$S$29,4,FALSE)</f>
        <v>South East</v>
      </c>
      <c r="K7132" s="28">
        <f t="shared" si="226"/>
        <v>21734</v>
      </c>
    </row>
    <row r="7133" spans="1:11" x14ac:dyDescent="0.35">
      <c r="A7133" s="69">
        <f t="shared" si="227"/>
        <v>45809</v>
      </c>
      <c r="B7133" t="s">
        <v>914</v>
      </c>
      <c r="C7133" t="s">
        <v>286</v>
      </c>
      <c r="D7133" t="s">
        <v>890</v>
      </c>
      <c r="E7133" t="s">
        <v>327</v>
      </c>
      <c r="F7133" t="s">
        <v>328</v>
      </c>
      <c r="G7133" t="s">
        <v>23</v>
      </c>
      <c r="H7133">
        <v>20937</v>
      </c>
      <c r="I7133" s="68" t="str">
        <f>VLOOKUP(E7133,Refs!$P$2:$R$29,3,FALSE)</f>
        <v>Y59</v>
      </c>
      <c r="J7133" s="68" t="str">
        <f>VLOOKUP(E7133,Refs!$P$2:$S$29,4,FALSE)</f>
        <v>South East</v>
      </c>
      <c r="K7133" s="28">
        <f t="shared" si="226"/>
        <v>20937</v>
      </c>
    </row>
    <row r="7134" spans="1:11" x14ac:dyDescent="0.35">
      <c r="A7134" s="69">
        <f t="shared" si="227"/>
        <v>45809</v>
      </c>
      <c r="B7134" t="s">
        <v>914</v>
      </c>
      <c r="C7134" t="s">
        <v>286</v>
      </c>
      <c r="D7134" t="s">
        <v>890</v>
      </c>
      <c r="E7134" t="s">
        <v>327</v>
      </c>
      <c r="F7134" t="s">
        <v>328</v>
      </c>
      <c r="G7134" t="s">
        <v>19</v>
      </c>
      <c r="H7134">
        <v>152</v>
      </c>
      <c r="I7134" s="68" t="str">
        <f>VLOOKUP(E7134,Refs!$P$2:$R$29,3,FALSE)</f>
        <v>Y59</v>
      </c>
      <c r="J7134" s="68" t="str">
        <f>VLOOKUP(E7134,Refs!$P$2:$S$29,4,FALSE)</f>
        <v>South East</v>
      </c>
      <c r="K7134" s="28">
        <f t="shared" si="226"/>
        <v>152</v>
      </c>
    </row>
    <row r="7135" spans="1:11" x14ac:dyDescent="0.35">
      <c r="A7135" s="69">
        <f t="shared" si="227"/>
        <v>45809</v>
      </c>
      <c r="B7135" t="s">
        <v>914</v>
      </c>
      <c r="C7135" t="s">
        <v>286</v>
      </c>
      <c r="D7135" t="s">
        <v>890</v>
      </c>
      <c r="E7135" t="s">
        <v>327</v>
      </c>
      <c r="F7135" t="s">
        <v>328</v>
      </c>
      <c r="G7135" t="s">
        <v>21</v>
      </c>
      <c r="H7135">
        <v>138521</v>
      </c>
      <c r="I7135" s="68" t="str">
        <f>VLOOKUP(E7135,Refs!$P$2:$R$29,3,FALSE)</f>
        <v>Y59</v>
      </c>
      <c r="J7135" s="68" t="str">
        <f>VLOOKUP(E7135,Refs!$P$2:$S$29,4,FALSE)</f>
        <v>South East</v>
      </c>
      <c r="K7135" s="28">
        <f t="shared" si="226"/>
        <v>138521</v>
      </c>
    </row>
    <row r="7136" spans="1:11" x14ac:dyDescent="0.35">
      <c r="A7136" s="69">
        <f t="shared" si="227"/>
        <v>45809</v>
      </c>
      <c r="B7136" t="s">
        <v>914</v>
      </c>
      <c r="C7136" t="s">
        <v>286</v>
      </c>
      <c r="D7136" t="s">
        <v>890</v>
      </c>
      <c r="E7136" t="s">
        <v>327</v>
      </c>
      <c r="F7136" t="s">
        <v>328</v>
      </c>
      <c r="G7136" t="s">
        <v>70</v>
      </c>
      <c r="H7136">
        <v>31</v>
      </c>
      <c r="I7136" s="68" t="str">
        <f>VLOOKUP(E7136,Refs!$P$2:$R$29,3,FALSE)</f>
        <v>Y59</v>
      </c>
      <c r="J7136" s="68" t="str">
        <f>VLOOKUP(E7136,Refs!$P$2:$S$29,4,FALSE)</f>
        <v>South East</v>
      </c>
      <c r="K7136" s="28">
        <f t="shared" si="226"/>
        <v>31</v>
      </c>
    </row>
    <row r="7137" spans="1:11" x14ac:dyDescent="0.35">
      <c r="A7137" s="69">
        <f t="shared" si="227"/>
        <v>45809</v>
      </c>
      <c r="B7137" t="s">
        <v>914</v>
      </c>
      <c r="C7137" t="s">
        <v>286</v>
      </c>
      <c r="D7137" t="s">
        <v>890</v>
      </c>
      <c r="E7137" t="s">
        <v>327</v>
      </c>
      <c r="F7137" t="s">
        <v>328</v>
      </c>
      <c r="G7137" t="s">
        <v>71</v>
      </c>
      <c r="H7137">
        <v>186</v>
      </c>
      <c r="I7137" s="68" t="str">
        <f>VLOOKUP(E7137,Refs!$P$2:$R$29,3,FALSE)</f>
        <v>Y59</v>
      </c>
      <c r="J7137" s="68" t="str">
        <f>VLOOKUP(E7137,Refs!$P$2:$S$29,4,FALSE)</f>
        <v>South East</v>
      </c>
      <c r="K7137" s="28">
        <f t="shared" si="226"/>
        <v>186</v>
      </c>
    </row>
    <row r="7138" spans="1:11" x14ac:dyDescent="0.35">
      <c r="A7138" s="69">
        <f t="shared" si="227"/>
        <v>45809</v>
      </c>
      <c r="B7138" t="s">
        <v>914</v>
      </c>
      <c r="C7138" t="s">
        <v>286</v>
      </c>
      <c r="D7138" t="s">
        <v>890</v>
      </c>
      <c r="E7138" t="s">
        <v>327</v>
      </c>
      <c r="F7138" t="s">
        <v>328</v>
      </c>
      <c r="G7138" t="s">
        <v>72</v>
      </c>
      <c r="H7138">
        <v>5641</v>
      </c>
      <c r="I7138" s="68" t="str">
        <f>VLOOKUP(E7138,Refs!$P$2:$R$29,3,FALSE)</f>
        <v>Y59</v>
      </c>
      <c r="J7138" s="68" t="str">
        <f>VLOOKUP(E7138,Refs!$P$2:$S$29,4,FALSE)</f>
        <v>South East</v>
      </c>
      <c r="K7138" s="28">
        <f t="shared" si="226"/>
        <v>5641</v>
      </c>
    </row>
    <row r="7139" spans="1:11" x14ac:dyDescent="0.35">
      <c r="A7139" s="69">
        <f t="shared" si="227"/>
        <v>45809</v>
      </c>
      <c r="B7139" t="s">
        <v>914</v>
      </c>
      <c r="C7139" t="s">
        <v>286</v>
      </c>
      <c r="D7139" t="s">
        <v>890</v>
      </c>
      <c r="E7139" t="s">
        <v>327</v>
      </c>
      <c r="F7139" t="s">
        <v>328</v>
      </c>
      <c r="G7139" t="s">
        <v>73</v>
      </c>
      <c r="H7139">
        <v>6971</v>
      </c>
      <c r="I7139" s="68" t="str">
        <f>VLOOKUP(E7139,Refs!$P$2:$R$29,3,FALSE)</f>
        <v>Y59</v>
      </c>
      <c r="J7139" s="68" t="str">
        <f>VLOOKUP(E7139,Refs!$P$2:$S$29,4,FALSE)</f>
        <v>South East</v>
      </c>
      <c r="K7139" s="28">
        <f t="shared" si="226"/>
        <v>6971</v>
      </c>
    </row>
    <row r="7140" spans="1:11" x14ac:dyDescent="0.35">
      <c r="A7140" s="69">
        <f t="shared" si="227"/>
        <v>45809</v>
      </c>
      <c r="B7140" t="s">
        <v>914</v>
      </c>
      <c r="C7140" t="s">
        <v>286</v>
      </c>
      <c r="D7140" t="s">
        <v>890</v>
      </c>
      <c r="E7140" t="s">
        <v>327</v>
      </c>
      <c r="F7140" t="s">
        <v>328</v>
      </c>
      <c r="G7140" t="s">
        <v>74</v>
      </c>
      <c r="H7140">
        <v>33539438</v>
      </c>
      <c r="I7140" s="68" t="str">
        <f>VLOOKUP(E7140,Refs!$P$2:$R$29,3,FALSE)</f>
        <v>Y59</v>
      </c>
      <c r="J7140" s="68" t="str">
        <f>VLOOKUP(E7140,Refs!$P$2:$S$29,4,FALSE)</f>
        <v>South East</v>
      </c>
      <c r="K7140" s="28">
        <f t="shared" si="226"/>
        <v>33539438</v>
      </c>
    </row>
    <row r="7141" spans="1:11" x14ac:dyDescent="0.35">
      <c r="A7141" s="69">
        <f t="shared" si="227"/>
        <v>45809</v>
      </c>
      <c r="B7141" t="s">
        <v>914</v>
      </c>
      <c r="C7141" t="s">
        <v>286</v>
      </c>
      <c r="D7141" t="s">
        <v>890</v>
      </c>
      <c r="E7141" t="s">
        <v>327</v>
      </c>
      <c r="F7141" t="s">
        <v>328</v>
      </c>
      <c r="G7141" t="s">
        <v>26</v>
      </c>
      <c r="H7141">
        <v>19087</v>
      </c>
      <c r="I7141" s="68" t="str">
        <f>VLOOKUP(E7141,Refs!$P$2:$R$29,3,FALSE)</f>
        <v>Y59</v>
      </c>
      <c r="J7141" s="68" t="str">
        <f>VLOOKUP(E7141,Refs!$P$2:$S$29,4,FALSE)</f>
        <v>South East</v>
      </c>
      <c r="K7141" s="28">
        <f t="shared" si="226"/>
        <v>19087</v>
      </c>
    </row>
    <row r="7142" spans="1:11" x14ac:dyDescent="0.35">
      <c r="A7142" s="69">
        <f t="shared" si="227"/>
        <v>45809</v>
      </c>
      <c r="B7142" t="s">
        <v>914</v>
      </c>
      <c r="C7142" t="s">
        <v>286</v>
      </c>
      <c r="D7142" t="s">
        <v>890</v>
      </c>
      <c r="E7142" t="s">
        <v>327</v>
      </c>
      <c r="F7142" t="s">
        <v>328</v>
      </c>
      <c r="G7142" t="s">
        <v>75</v>
      </c>
      <c r="H7142">
        <v>78</v>
      </c>
      <c r="I7142" s="68" t="str">
        <f>VLOOKUP(E7142,Refs!$P$2:$R$29,3,FALSE)</f>
        <v>Y59</v>
      </c>
      <c r="J7142" s="68" t="str">
        <f>VLOOKUP(E7142,Refs!$P$2:$S$29,4,FALSE)</f>
        <v>South East</v>
      </c>
      <c r="K7142" s="28">
        <f t="shared" si="226"/>
        <v>78</v>
      </c>
    </row>
    <row r="7143" spans="1:11" x14ac:dyDescent="0.35">
      <c r="A7143" s="69">
        <f t="shared" si="227"/>
        <v>45809</v>
      </c>
      <c r="B7143" t="s">
        <v>914</v>
      </c>
      <c r="C7143" t="s">
        <v>286</v>
      </c>
      <c r="D7143" t="s">
        <v>890</v>
      </c>
      <c r="E7143" t="s">
        <v>327</v>
      </c>
      <c r="F7143" t="s">
        <v>328</v>
      </c>
      <c r="G7143" t="s">
        <v>76</v>
      </c>
      <c r="H7143">
        <v>8042</v>
      </c>
      <c r="I7143" s="68" t="str">
        <f>VLOOKUP(E7143,Refs!$P$2:$R$29,3,FALSE)</f>
        <v>Y59</v>
      </c>
      <c r="J7143" s="68" t="str">
        <f>VLOOKUP(E7143,Refs!$P$2:$S$29,4,FALSE)</f>
        <v>South East</v>
      </c>
      <c r="K7143" s="28">
        <f t="shared" si="226"/>
        <v>8042</v>
      </c>
    </row>
    <row r="7144" spans="1:11" x14ac:dyDescent="0.35">
      <c r="A7144" s="69">
        <f t="shared" si="227"/>
        <v>45809</v>
      </c>
      <c r="B7144" t="s">
        <v>914</v>
      </c>
      <c r="C7144" t="s">
        <v>286</v>
      </c>
      <c r="D7144" t="s">
        <v>890</v>
      </c>
      <c r="E7144" t="s">
        <v>327</v>
      </c>
      <c r="F7144" t="s">
        <v>328</v>
      </c>
      <c r="G7144" t="s">
        <v>77</v>
      </c>
      <c r="H7144">
        <v>6106</v>
      </c>
      <c r="I7144" s="68" t="str">
        <f>VLOOKUP(E7144,Refs!$P$2:$R$29,3,FALSE)</f>
        <v>Y59</v>
      </c>
      <c r="J7144" s="68" t="str">
        <f>VLOOKUP(E7144,Refs!$P$2:$S$29,4,FALSE)</f>
        <v>South East</v>
      </c>
      <c r="K7144" s="28">
        <f t="shared" si="226"/>
        <v>6106</v>
      </c>
    </row>
    <row r="7145" spans="1:11" x14ac:dyDescent="0.35">
      <c r="A7145" s="69">
        <f t="shared" si="227"/>
        <v>45809</v>
      </c>
      <c r="B7145" t="s">
        <v>914</v>
      </c>
      <c r="C7145" t="s">
        <v>286</v>
      </c>
      <c r="D7145" t="s">
        <v>890</v>
      </c>
      <c r="E7145" t="s">
        <v>327</v>
      </c>
      <c r="F7145" t="s">
        <v>328</v>
      </c>
      <c r="G7145" t="s">
        <v>78</v>
      </c>
      <c r="H7145">
        <v>4861</v>
      </c>
      <c r="I7145" s="68" t="str">
        <f>VLOOKUP(E7145,Refs!$P$2:$R$29,3,FALSE)</f>
        <v>Y59</v>
      </c>
      <c r="J7145" s="68" t="str">
        <f>VLOOKUP(E7145,Refs!$P$2:$S$29,4,FALSE)</f>
        <v>South East</v>
      </c>
      <c r="K7145" s="28">
        <f t="shared" si="226"/>
        <v>4861</v>
      </c>
    </row>
    <row r="7146" spans="1:11" x14ac:dyDescent="0.35">
      <c r="A7146" s="69">
        <f t="shared" si="227"/>
        <v>45809</v>
      </c>
      <c r="B7146" t="s">
        <v>914</v>
      </c>
      <c r="C7146" t="s">
        <v>286</v>
      </c>
      <c r="D7146" t="s">
        <v>890</v>
      </c>
      <c r="E7146" t="s">
        <v>327</v>
      </c>
      <c r="F7146" t="s">
        <v>328</v>
      </c>
      <c r="G7146" t="s">
        <v>79</v>
      </c>
      <c r="H7146">
        <v>0</v>
      </c>
      <c r="I7146" s="68" t="str">
        <f>VLOOKUP(E7146,Refs!$P$2:$R$29,3,FALSE)</f>
        <v>Y59</v>
      </c>
      <c r="J7146" s="68" t="str">
        <f>VLOOKUP(E7146,Refs!$P$2:$S$29,4,FALSE)</f>
        <v>South East</v>
      </c>
      <c r="K7146" s="28" t="str">
        <f t="shared" si="226"/>
        <v/>
      </c>
    </row>
    <row r="7147" spans="1:11" x14ac:dyDescent="0.35">
      <c r="A7147" s="69">
        <f t="shared" si="227"/>
        <v>45809</v>
      </c>
      <c r="B7147" t="s">
        <v>914</v>
      </c>
      <c r="C7147" t="s">
        <v>286</v>
      </c>
      <c r="D7147" t="s">
        <v>890</v>
      </c>
      <c r="E7147" t="s">
        <v>327</v>
      </c>
      <c r="F7147" t="s">
        <v>328</v>
      </c>
      <c r="G7147" t="s">
        <v>25</v>
      </c>
      <c r="H7147">
        <v>10967</v>
      </c>
      <c r="I7147" s="68" t="str">
        <f>VLOOKUP(E7147,Refs!$P$2:$R$29,3,FALSE)</f>
        <v>Y59</v>
      </c>
      <c r="J7147" s="68" t="str">
        <f>VLOOKUP(E7147,Refs!$P$2:$S$29,4,FALSE)</f>
        <v>South East</v>
      </c>
      <c r="K7147" s="28">
        <f t="shared" si="226"/>
        <v>10967</v>
      </c>
    </row>
    <row r="7148" spans="1:11" x14ac:dyDescent="0.35">
      <c r="A7148" s="69">
        <f t="shared" si="227"/>
        <v>45809</v>
      </c>
      <c r="B7148" t="s">
        <v>914</v>
      </c>
      <c r="C7148" t="s">
        <v>286</v>
      </c>
      <c r="D7148" t="s">
        <v>890</v>
      </c>
      <c r="E7148" t="s">
        <v>327</v>
      </c>
      <c r="F7148" t="s">
        <v>328</v>
      </c>
      <c r="G7148" t="s">
        <v>80</v>
      </c>
      <c r="H7148">
        <v>61</v>
      </c>
      <c r="I7148" s="68" t="str">
        <f>VLOOKUP(E7148,Refs!$P$2:$R$29,3,FALSE)</f>
        <v>Y59</v>
      </c>
      <c r="J7148" s="68" t="str">
        <f>VLOOKUP(E7148,Refs!$P$2:$S$29,4,FALSE)</f>
        <v>South East</v>
      </c>
      <c r="K7148" s="28">
        <f t="shared" si="226"/>
        <v>61</v>
      </c>
    </row>
    <row r="7149" spans="1:11" x14ac:dyDescent="0.35">
      <c r="A7149" s="69">
        <f t="shared" si="227"/>
        <v>45809</v>
      </c>
      <c r="B7149" t="s">
        <v>914</v>
      </c>
      <c r="C7149" t="s">
        <v>286</v>
      </c>
      <c r="D7149" t="s">
        <v>890</v>
      </c>
      <c r="E7149" t="s">
        <v>327</v>
      </c>
      <c r="F7149" t="s">
        <v>328</v>
      </c>
      <c r="G7149" t="s">
        <v>81</v>
      </c>
      <c r="H7149">
        <v>5776</v>
      </c>
      <c r="I7149" s="68" t="str">
        <f>VLOOKUP(E7149,Refs!$P$2:$R$29,3,FALSE)</f>
        <v>Y59</v>
      </c>
      <c r="J7149" s="68" t="str">
        <f>VLOOKUP(E7149,Refs!$P$2:$S$29,4,FALSE)</f>
        <v>South East</v>
      </c>
      <c r="K7149" s="28">
        <f t="shared" si="226"/>
        <v>5776</v>
      </c>
    </row>
    <row r="7150" spans="1:11" x14ac:dyDescent="0.35">
      <c r="A7150" s="69">
        <f t="shared" si="227"/>
        <v>45809</v>
      </c>
      <c r="B7150" t="s">
        <v>914</v>
      </c>
      <c r="C7150" t="s">
        <v>286</v>
      </c>
      <c r="D7150" t="s">
        <v>890</v>
      </c>
      <c r="E7150" t="s">
        <v>327</v>
      </c>
      <c r="F7150" t="s">
        <v>328</v>
      </c>
      <c r="G7150" t="s">
        <v>82</v>
      </c>
      <c r="H7150">
        <v>2930</v>
      </c>
      <c r="I7150" s="68" t="str">
        <f>VLOOKUP(E7150,Refs!$P$2:$R$29,3,FALSE)</f>
        <v>Y59</v>
      </c>
      <c r="J7150" s="68" t="str">
        <f>VLOOKUP(E7150,Refs!$P$2:$S$29,4,FALSE)</f>
        <v>South East</v>
      </c>
      <c r="K7150" s="28">
        <f t="shared" si="226"/>
        <v>2930</v>
      </c>
    </row>
    <row r="7151" spans="1:11" x14ac:dyDescent="0.35">
      <c r="A7151" s="69">
        <f t="shared" si="227"/>
        <v>45809</v>
      </c>
      <c r="B7151" t="s">
        <v>914</v>
      </c>
      <c r="C7151" t="s">
        <v>286</v>
      </c>
      <c r="D7151" t="s">
        <v>890</v>
      </c>
      <c r="E7151" t="s">
        <v>327</v>
      </c>
      <c r="F7151" t="s">
        <v>328</v>
      </c>
      <c r="G7151" t="s">
        <v>83</v>
      </c>
      <c r="H7151">
        <v>2930</v>
      </c>
      <c r="I7151" s="68" t="str">
        <f>VLOOKUP(E7151,Refs!$P$2:$R$29,3,FALSE)</f>
        <v>Y59</v>
      </c>
      <c r="J7151" s="68" t="str">
        <f>VLOOKUP(E7151,Refs!$P$2:$S$29,4,FALSE)</f>
        <v>South East</v>
      </c>
      <c r="K7151" s="28">
        <f t="shared" si="226"/>
        <v>2930</v>
      </c>
    </row>
    <row r="7152" spans="1:11" x14ac:dyDescent="0.35">
      <c r="A7152" s="69">
        <f t="shared" si="227"/>
        <v>45809</v>
      </c>
      <c r="B7152" t="s">
        <v>914</v>
      </c>
      <c r="C7152" t="s">
        <v>286</v>
      </c>
      <c r="D7152" t="s">
        <v>890</v>
      </c>
      <c r="E7152" t="s">
        <v>327</v>
      </c>
      <c r="F7152" t="s">
        <v>328</v>
      </c>
      <c r="G7152" t="s">
        <v>84</v>
      </c>
      <c r="H7152">
        <v>12676</v>
      </c>
      <c r="I7152" s="68" t="str">
        <f>VLOOKUP(E7152,Refs!$P$2:$R$29,3,FALSE)</f>
        <v>Y59</v>
      </c>
      <c r="J7152" s="68" t="str">
        <f>VLOOKUP(E7152,Refs!$P$2:$S$29,4,FALSE)</f>
        <v>South East</v>
      </c>
      <c r="K7152" s="28">
        <f t="shared" si="226"/>
        <v>12676</v>
      </c>
    </row>
    <row r="7153" spans="1:11" x14ac:dyDescent="0.35">
      <c r="A7153" s="69">
        <f t="shared" si="227"/>
        <v>45809</v>
      </c>
      <c r="B7153" t="s">
        <v>914</v>
      </c>
      <c r="C7153" t="s">
        <v>286</v>
      </c>
      <c r="D7153" t="s">
        <v>890</v>
      </c>
      <c r="E7153" t="s">
        <v>327</v>
      </c>
      <c r="F7153" t="s">
        <v>328</v>
      </c>
      <c r="G7153" t="s">
        <v>85</v>
      </c>
      <c r="H7153">
        <v>1092</v>
      </c>
      <c r="I7153" s="68" t="str">
        <f>VLOOKUP(E7153,Refs!$P$2:$R$29,3,FALSE)</f>
        <v>Y59</v>
      </c>
      <c r="J7153" s="68" t="str">
        <f>VLOOKUP(E7153,Refs!$P$2:$S$29,4,FALSE)</f>
        <v>South East</v>
      </c>
      <c r="K7153" s="28">
        <f t="shared" si="226"/>
        <v>1092</v>
      </c>
    </row>
    <row r="7154" spans="1:11" x14ac:dyDescent="0.35">
      <c r="A7154" s="69">
        <f t="shared" si="227"/>
        <v>45809</v>
      </c>
      <c r="B7154" t="s">
        <v>914</v>
      </c>
      <c r="C7154" t="s">
        <v>286</v>
      </c>
      <c r="D7154" t="s">
        <v>890</v>
      </c>
      <c r="E7154" t="s">
        <v>327</v>
      </c>
      <c r="F7154" t="s">
        <v>328</v>
      </c>
      <c r="G7154" t="s">
        <v>86</v>
      </c>
      <c r="H7154">
        <v>490</v>
      </c>
      <c r="I7154" s="68" t="str">
        <f>VLOOKUP(E7154,Refs!$P$2:$R$29,3,FALSE)</f>
        <v>Y59</v>
      </c>
      <c r="J7154" s="68" t="str">
        <f>VLOOKUP(E7154,Refs!$P$2:$S$29,4,FALSE)</f>
        <v>South East</v>
      </c>
      <c r="K7154" s="28">
        <f t="shared" si="226"/>
        <v>490</v>
      </c>
    </row>
    <row r="7155" spans="1:11" x14ac:dyDescent="0.35">
      <c r="A7155" s="69">
        <f t="shared" si="227"/>
        <v>45809</v>
      </c>
      <c r="B7155" t="s">
        <v>914</v>
      </c>
      <c r="C7155" t="s">
        <v>286</v>
      </c>
      <c r="D7155" t="s">
        <v>890</v>
      </c>
      <c r="E7155" t="s">
        <v>327</v>
      </c>
      <c r="F7155" t="s">
        <v>328</v>
      </c>
      <c r="G7155" t="s">
        <v>87</v>
      </c>
      <c r="H7155">
        <v>5934</v>
      </c>
      <c r="I7155" s="68" t="str">
        <f>VLOOKUP(E7155,Refs!$P$2:$R$29,3,FALSE)</f>
        <v>Y59</v>
      </c>
      <c r="J7155" s="68" t="str">
        <f>VLOOKUP(E7155,Refs!$P$2:$S$29,4,FALSE)</f>
        <v>South East</v>
      </c>
      <c r="K7155" s="28">
        <f t="shared" si="226"/>
        <v>5934</v>
      </c>
    </row>
    <row r="7156" spans="1:11" x14ac:dyDescent="0.35">
      <c r="A7156" s="69">
        <f t="shared" si="227"/>
        <v>45809</v>
      </c>
      <c r="B7156" t="s">
        <v>914</v>
      </c>
      <c r="C7156" t="s">
        <v>286</v>
      </c>
      <c r="D7156" t="s">
        <v>890</v>
      </c>
      <c r="E7156" t="s">
        <v>327</v>
      </c>
      <c r="F7156" t="s">
        <v>328</v>
      </c>
      <c r="G7156" t="s">
        <v>88</v>
      </c>
      <c r="H7156">
        <v>30028</v>
      </c>
      <c r="I7156" s="68" t="str">
        <f>VLOOKUP(E7156,Refs!$P$2:$R$29,3,FALSE)</f>
        <v>Y59</v>
      </c>
      <c r="J7156" s="68" t="str">
        <f>VLOOKUP(E7156,Refs!$P$2:$S$29,4,FALSE)</f>
        <v>South East</v>
      </c>
      <c r="K7156" s="28">
        <f t="shared" si="226"/>
        <v>30028</v>
      </c>
    </row>
    <row r="7157" spans="1:11" x14ac:dyDescent="0.35">
      <c r="A7157" s="69">
        <f t="shared" si="227"/>
        <v>45809</v>
      </c>
      <c r="B7157" t="s">
        <v>914</v>
      </c>
      <c r="C7157" t="s">
        <v>286</v>
      </c>
      <c r="D7157" t="s">
        <v>890</v>
      </c>
      <c r="E7157" t="s">
        <v>327</v>
      </c>
      <c r="F7157" t="s">
        <v>328</v>
      </c>
      <c r="G7157" t="s">
        <v>89</v>
      </c>
      <c r="H7157">
        <v>19063</v>
      </c>
      <c r="I7157" s="68" t="str">
        <f>VLOOKUP(E7157,Refs!$P$2:$R$29,3,FALSE)</f>
        <v>Y59</v>
      </c>
      <c r="J7157" s="68" t="str">
        <f>VLOOKUP(E7157,Refs!$P$2:$S$29,4,FALSE)</f>
        <v>South East</v>
      </c>
      <c r="K7157" s="28">
        <f t="shared" si="226"/>
        <v>19063</v>
      </c>
    </row>
    <row r="7158" spans="1:11" x14ac:dyDescent="0.35">
      <c r="A7158" s="69">
        <f t="shared" si="227"/>
        <v>45809</v>
      </c>
      <c r="B7158" t="s">
        <v>914</v>
      </c>
      <c r="C7158" t="s">
        <v>286</v>
      </c>
      <c r="D7158" t="s">
        <v>890</v>
      </c>
      <c r="E7158" t="s">
        <v>327</v>
      </c>
      <c r="F7158" t="s">
        <v>328</v>
      </c>
      <c r="G7158" t="s">
        <v>27</v>
      </c>
      <c r="H7158">
        <v>2287</v>
      </c>
      <c r="I7158" s="68" t="str">
        <f>VLOOKUP(E7158,Refs!$P$2:$R$29,3,FALSE)</f>
        <v>Y59</v>
      </c>
      <c r="J7158" s="68" t="str">
        <f>VLOOKUP(E7158,Refs!$P$2:$S$29,4,FALSE)</f>
        <v>South East</v>
      </c>
      <c r="K7158" s="28">
        <f t="shared" si="226"/>
        <v>2287</v>
      </c>
    </row>
    <row r="7159" spans="1:11" x14ac:dyDescent="0.35">
      <c r="A7159" s="69">
        <f t="shared" si="227"/>
        <v>45809</v>
      </c>
      <c r="B7159" t="s">
        <v>914</v>
      </c>
      <c r="C7159" t="s">
        <v>286</v>
      </c>
      <c r="D7159" t="s">
        <v>890</v>
      </c>
      <c r="E7159" t="s">
        <v>327</v>
      </c>
      <c r="F7159" t="s">
        <v>328</v>
      </c>
      <c r="G7159" t="s">
        <v>29</v>
      </c>
      <c r="H7159">
        <v>3210</v>
      </c>
      <c r="I7159" s="68" t="str">
        <f>VLOOKUP(E7159,Refs!$P$2:$R$29,3,FALSE)</f>
        <v>Y59</v>
      </c>
      <c r="J7159" s="68" t="str">
        <f>VLOOKUP(E7159,Refs!$P$2:$S$29,4,FALSE)</f>
        <v>South East</v>
      </c>
      <c r="K7159" s="28">
        <f t="shared" si="226"/>
        <v>3210</v>
      </c>
    </row>
    <row r="7160" spans="1:11" x14ac:dyDescent="0.35">
      <c r="A7160" s="69">
        <f t="shared" si="227"/>
        <v>45809</v>
      </c>
      <c r="B7160" t="s">
        <v>914</v>
      </c>
      <c r="C7160" t="s">
        <v>286</v>
      </c>
      <c r="D7160" t="s">
        <v>890</v>
      </c>
      <c r="E7160" t="s">
        <v>327</v>
      </c>
      <c r="F7160" t="s">
        <v>328</v>
      </c>
      <c r="G7160" t="s">
        <v>90</v>
      </c>
      <c r="H7160">
        <v>1762</v>
      </c>
      <c r="I7160" s="68" t="str">
        <f>VLOOKUP(E7160,Refs!$P$2:$R$29,3,FALSE)</f>
        <v>Y59</v>
      </c>
      <c r="J7160" s="68" t="str">
        <f>VLOOKUP(E7160,Refs!$P$2:$S$29,4,FALSE)</f>
        <v>South East</v>
      </c>
      <c r="K7160" s="28">
        <f t="shared" si="226"/>
        <v>1762</v>
      </c>
    </row>
    <row r="7161" spans="1:11" x14ac:dyDescent="0.35">
      <c r="A7161" s="69">
        <f t="shared" si="227"/>
        <v>45809</v>
      </c>
      <c r="B7161" t="s">
        <v>914</v>
      </c>
      <c r="C7161" t="s">
        <v>286</v>
      </c>
      <c r="D7161" t="s">
        <v>890</v>
      </c>
      <c r="E7161" t="s">
        <v>327</v>
      </c>
      <c r="F7161" t="s">
        <v>328</v>
      </c>
      <c r="G7161" t="s">
        <v>91</v>
      </c>
      <c r="H7161">
        <v>9</v>
      </c>
      <c r="I7161" s="68" t="str">
        <f>VLOOKUP(E7161,Refs!$P$2:$R$29,3,FALSE)</f>
        <v>Y59</v>
      </c>
      <c r="J7161" s="68" t="str">
        <f>VLOOKUP(E7161,Refs!$P$2:$S$29,4,FALSE)</f>
        <v>South East</v>
      </c>
      <c r="K7161" s="28">
        <f t="shared" si="226"/>
        <v>9</v>
      </c>
    </row>
    <row r="7162" spans="1:11" x14ac:dyDescent="0.35">
      <c r="A7162" s="69">
        <f t="shared" si="227"/>
        <v>45809</v>
      </c>
      <c r="B7162" t="s">
        <v>914</v>
      </c>
      <c r="C7162" t="s">
        <v>286</v>
      </c>
      <c r="D7162" t="s">
        <v>890</v>
      </c>
      <c r="E7162" t="s">
        <v>327</v>
      </c>
      <c r="F7162" t="s">
        <v>328</v>
      </c>
      <c r="G7162" t="s">
        <v>92</v>
      </c>
      <c r="H7162">
        <v>1111</v>
      </c>
      <c r="I7162" s="68" t="str">
        <f>VLOOKUP(E7162,Refs!$P$2:$R$29,3,FALSE)</f>
        <v>Y59</v>
      </c>
      <c r="J7162" s="68" t="str">
        <f>VLOOKUP(E7162,Refs!$P$2:$S$29,4,FALSE)</f>
        <v>South East</v>
      </c>
      <c r="K7162" s="28">
        <f t="shared" si="226"/>
        <v>1111</v>
      </c>
    </row>
    <row r="7163" spans="1:11" x14ac:dyDescent="0.35">
      <c r="A7163" s="69">
        <f t="shared" si="227"/>
        <v>45809</v>
      </c>
      <c r="B7163" t="s">
        <v>914</v>
      </c>
      <c r="C7163" t="s">
        <v>286</v>
      </c>
      <c r="D7163" t="s">
        <v>890</v>
      </c>
      <c r="E7163" t="s">
        <v>327</v>
      </c>
      <c r="F7163" t="s">
        <v>328</v>
      </c>
      <c r="G7163" t="s">
        <v>93</v>
      </c>
      <c r="H7163">
        <v>120</v>
      </c>
      <c r="I7163" s="68" t="str">
        <f>VLOOKUP(E7163,Refs!$P$2:$R$29,3,FALSE)</f>
        <v>Y59</v>
      </c>
      <c r="J7163" s="68" t="str">
        <f>VLOOKUP(E7163,Refs!$P$2:$S$29,4,FALSE)</f>
        <v>South East</v>
      </c>
      <c r="K7163" s="28">
        <f t="shared" si="226"/>
        <v>120</v>
      </c>
    </row>
    <row r="7164" spans="1:11" x14ac:dyDescent="0.35">
      <c r="A7164" s="69">
        <f t="shared" si="227"/>
        <v>45809</v>
      </c>
      <c r="B7164" t="s">
        <v>914</v>
      </c>
      <c r="C7164" t="s">
        <v>286</v>
      </c>
      <c r="D7164" t="s">
        <v>890</v>
      </c>
      <c r="E7164" t="s">
        <v>327</v>
      </c>
      <c r="F7164" t="s">
        <v>328</v>
      </c>
      <c r="G7164" t="s">
        <v>94</v>
      </c>
      <c r="H7164">
        <v>487</v>
      </c>
      <c r="I7164" s="68" t="str">
        <f>VLOOKUP(E7164,Refs!$P$2:$R$29,3,FALSE)</f>
        <v>Y59</v>
      </c>
      <c r="J7164" s="68" t="str">
        <f>VLOOKUP(E7164,Refs!$P$2:$S$29,4,FALSE)</f>
        <v>South East</v>
      </c>
      <c r="K7164" s="28">
        <f t="shared" si="226"/>
        <v>487</v>
      </c>
    </row>
    <row r="7165" spans="1:11" x14ac:dyDescent="0.35">
      <c r="A7165" s="69">
        <f t="shared" si="227"/>
        <v>45809</v>
      </c>
      <c r="B7165" t="s">
        <v>914</v>
      </c>
      <c r="C7165" t="s">
        <v>286</v>
      </c>
      <c r="D7165" t="s">
        <v>890</v>
      </c>
      <c r="E7165" t="s">
        <v>327</v>
      </c>
      <c r="F7165" t="s">
        <v>328</v>
      </c>
      <c r="G7165" t="s">
        <v>95</v>
      </c>
      <c r="H7165">
        <v>43</v>
      </c>
      <c r="I7165" s="68" t="str">
        <f>VLOOKUP(E7165,Refs!$P$2:$R$29,3,FALSE)</f>
        <v>Y59</v>
      </c>
      <c r="J7165" s="68" t="str">
        <f>VLOOKUP(E7165,Refs!$P$2:$S$29,4,FALSE)</f>
        <v>South East</v>
      </c>
      <c r="K7165" s="28">
        <f t="shared" si="226"/>
        <v>43</v>
      </c>
    </row>
    <row r="7166" spans="1:11" x14ac:dyDescent="0.35">
      <c r="A7166" s="69">
        <f t="shared" si="227"/>
        <v>45809</v>
      </c>
      <c r="B7166" t="s">
        <v>914</v>
      </c>
      <c r="C7166" t="s">
        <v>286</v>
      </c>
      <c r="D7166" t="s">
        <v>890</v>
      </c>
      <c r="E7166" t="s">
        <v>327</v>
      </c>
      <c r="F7166" t="s">
        <v>328</v>
      </c>
      <c r="G7166" t="s">
        <v>96</v>
      </c>
      <c r="H7166">
        <v>1089</v>
      </c>
      <c r="I7166" s="68" t="str">
        <f>VLOOKUP(E7166,Refs!$P$2:$R$29,3,FALSE)</f>
        <v>Y59</v>
      </c>
      <c r="J7166" s="68" t="str">
        <f>VLOOKUP(E7166,Refs!$P$2:$S$29,4,FALSE)</f>
        <v>South East</v>
      </c>
      <c r="K7166" s="28">
        <f t="shared" si="226"/>
        <v>1089</v>
      </c>
    </row>
    <row r="7167" spans="1:11" x14ac:dyDescent="0.35">
      <c r="A7167" s="69">
        <f t="shared" si="227"/>
        <v>45809</v>
      </c>
      <c r="B7167" t="s">
        <v>914</v>
      </c>
      <c r="C7167" t="s">
        <v>286</v>
      </c>
      <c r="D7167" t="s">
        <v>890</v>
      </c>
      <c r="E7167" t="s">
        <v>327</v>
      </c>
      <c r="F7167" t="s">
        <v>328</v>
      </c>
      <c r="G7167" t="s">
        <v>31</v>
      </c>
      <c r="H7167">
        <v>599</v>
      </c>
      <c r="I7167" s="68" t="str">
        <f>VLOOKUP(E7167,Refs!$P$2:$R$29,3,FALSE)</f>
        <v>Y59</v>
      </c>
      <c r="J7167" s="68" t="str">
        <f>VLOOKUP(E7167,Refs!$P$2:$S$29,4,FALSE)</f>
        <v>South East</v>
      </c>
      <c r="K7167" s="28">
        <f t="shared" si="226"/>
        <v>599</v>
      </c>
    </row>
    <row r="7168" spans="1:11" x14ac:dyDescent="0.35">
      <c r="A7168" s="69">
        <f t="shared" si="227"/>
        <v>45809</v>
      </c>
      <c r="B7168" t="s">
        <v>914</v>
      </c>
      <c r="C7168" t="s">
        <v>286</v>
      </c>
      <c r="D7168" t="s">
        <v>890</v>
      </c>
      <c r="E7168" t="s">
        <v>327</v>
      </c>
      <c r="F7168" t="s">
        <v>328</v>
      </c>
      <c r="G7168" t="s">
        <v>97</v>
      </c>
      <c r="H7168">
        <v>2240</v>
      </c>
      <c r="I7168" s="68" t="str">
        <f>VLOOKUP(E7168,Refs!$P$2:$R$29,3,FALSE)</f>
        <v>Y59</v>
      </c>
      <c r="J7168" s="68" t="str">
        <f>VLOOKUP(E7168,Refs!$P$2:$S$29,4,FALSE)</f>
        <v>South East</v>
      </c>
      <c r="K7168" s="28">
        <f t="shared" si="226"/>
        <v>2240</v>
      </c>
    </row>
    <row r="7169" spans="1:11" x14ac:dyDescent="0.35">
      <c r="A7169" s="69">
        <f t="shared" si="227"/>
        <v>45809</v>
      </c>
      <c r="B7169" t="s">
        <v>914</v>
      </c>
      <c r="C7169" t="s">
        <v>286</v>
      </c>
      <c r="D7169" t="s">
        <v>890</v>
      </c>
      <c r="E7169" t="s">
        <v>327</v>
      </c>
      <c r="F7169" t="s">
        <v>328</v>
      </c>
      <c r="G7169" t="s">
        <v>98</v>
      </c>
      <c r="H7169">
        <v>2140</v>
      </c>
      <c r="I7169" s="68" t="str">
        <f>VLOOKUP(E7169,Refs!$P$2:$R$29,3,FALSE)</f>
        <v>Y59</v>
      </c>
      <c r="J7169" s="68" t="str">
        <f>VLOOKUP(E7169,Refs!$P$2:$S$29,4,FALSE)</f>
        <v>South East</v>
      </c>
      <c r="K7169" s="28">
        <f t="shared" si="226"/>
        <v>2140</v>
      </c>
    </row>
    <row r="7170" spans="1:11" x14ac:dyDescent="0.35">
      <c r="A7170" s="69">
        <f t="shared" si="227"/>
        <v>45809</v>
      </c>
      <c r="B7170" t="s">
        <v>914</v>
      </c>
      <c r="C7170" t="s">
        <v>286</v>
      </c>
      <c r="D7170" t="s">
        <v>890</v>
      </c>
      <c r="E7170" t="s">
        <v>327</v>
      </c>
      <c r="F7170" t="s">
        <v>328</v>
      </c>
      <c r="G7170" t="s">
        <v>99</v>
      </c>
      <c r="H7170">
        <v>1984</v>
      </c>
      <c r="I7170" s="68" t="str">
        <f>VLOOKUP(E7170,Refs!$P$2:$R$29,3,FALSE)</f>
        <v>Y59</v>
      </c>
      <c r="J7170" s="68" t="str">
        <f>VLOOKUP(E7170,Refs!$P$2:$S$29,4,FALSE)</f>
        <v>South East</v>
      </c>
      <c r="K7170" s="28">
        <f t="shared" ref="K7170:K7233" si="228">IF(OR(H7170="NULL",H7170=0,H7170=""),"",H7170)</f>
        <v>1984</v>
      </c>
    </row>
    <row r="7171" spans="1:11" x14ac:dyDescent="0.35">
      <c r="A7171" s="69">
        <f t="shared" ref="A7171:A7234" si="229">DATEVALUE(RIGHT(B7171,8))</f>
        <v>45809</v>
      </c>
      <c r="B7171" t="s">
        <v>914</v>
      </c>
      <c r="C7171" t="s">
        <v>286</v>
      </c>
      <c r="D7171" t="s">
        <v>890</v>
      </c>
      <c r="E7171" t="s">
        <v>327</v>
      </c>
      <c r="F7171" t="s">
        <v>328</v>
      </c>
      <c r="G7171" t="s">
        <v>100</v>
      </c>
      <c r="H7171">
        <v>1294</v>
      </c>
      <c r="I7171" s="68" t="str">
        <f>VLOOKUP(E7171,Refs!$P$2:$R$29,3,FALSE)</f>
        <v>Y59</v>
      </c>
      <c r="J7171" s="68" t="str">
        <f>VLOOKUP(E7171,Refs!$P$2:$S$29,4,FALSE)</f>
        <v>South East</v>
      </c>
      <c r="K7171" s="28">
        <f t="shared" si="228"/>
        <v>1294</v>
      </c>
    </row>
    <row r="7172" spans="1:11" x14ac:dyDescent="0.35">
      <c r="A7172" s="69">
        <f t="shared" si="229"/>
        <v>45809</v>
      </c>
      <c r="B7172" t="s">
        <v>914</v>
      </c>
      <c r="C7172" t="s">
        <v>286</v>
      </c>
      <c r="D7172" t="s">
        <v>890</v>
      </c>
      <c r="E7172" t="s">
        <v>327</v>
      </c>
      <c r="F7172" t="s">
        <v>328</v>
      </c>
      <c r="G7172" t="s">
        <v>101</v>
      </c>
      <c r="H7172">
        <v>502</v>
      </c>
      <c r="I7172" s="68" t="str">
        <f>VLOOKUP(E7172,Refs!$P$2:$R$29,3,FALSE)</f>
        <v>Y59</v>
      </c>
      <c r="J7172" s="68" t="str">
        <f>VLOOKUP(E7172,Refs!$P$2:$S$29,4,FALSE)</f>
        <v>South East</v>
      </c>
      <c r="K7172" s="28">
        <f t="shared" si="228"/>
        <v>502</v>
      </c>
    </row>
    <row r="7173" spans="1:11" x14ac:dyDescent="0.35">
      <c r="A7173" s="69">
        <f t="shared" si="229"/>
        <v>45809</v>
      </c>
      <c r="B7173" t="s">
        <v>914</v>
      </c>
      <c r="C7173" t="s">
        <v>286</v>
      </c>
      <c r="D7173" t="s">
        <v>890</v>
      </c>
      <c r="E7173" t="s">
        <v>327</v>
      </c>
      <c r="F7173" t="s">
        <v>328</v>
      </c>
      <c r="G7173" t="s">
        <v>102</v>
      </c>
      <c r="H7173">
        <v>144</v>
      </c>
      <c r="I7173" s="68" t="str">
        <f>VLOOKUP(E7173,Refs!$P$2:$R$29,3,FALSE)</f>
        <v>Y59</v>
      </c>
      <c r="J7173" s="68" t="str">
        <f>VLOOKUP(E7173,Refs!$P$2:$S$29,4,FALSE)</f>
        <v>South East</v>
      </c>
      <c r="K7173" s="28">
        <f t="shared" si="228"/>
        <v>144</v>
      </c>
    </row>
    <row r="7174" spans="1:11" x14ac:dyDescent="0.35">
      <c r="A7174" s="69">
        <f t="shared" si="229"/>
        <v>45809</v>
      </c>
      <c r="B7174" t="s">
        <v>914</v>
      </c>
      <c r="C7174" t="s">
        <v>286</v>
      </c>
      <c r="D7174" t="s">
        <v>890</v>
      </c>
      <c r="E7174" t="s">
        <v>327</v>
      </c>
      <c r="F7174" t="s">
        <v>328</v>
      </c>
      <c r="G7174" t="s">
        <v>103</v>
      </c>
      <c r="H7174">
        <v>1496</v>
      </c>
      <c r="I7174" s="68" t="str">
        <f>VLOOKUP(E7174,Refs!$P$2:$R$29,3,FALSE)</f>
        <v>Y59</v>
      </c>
      <c r="J7174" s="68" t="str">
        <f>VLOOKUP(E7174,Refs!$P$2:$S$29,4,FALSE)</f>
        <v>South East</v>
      </c>
      <c r="K7174" s="28">
        <f t="shared" si="228"/>
        <v>1496</v>
      </c>
    </row>
    <row r="7175" spans="1:11" x14ac:dyDescent="0.35">
      <c r="A7175" s="69">
        <f t="shared" si="229"/>
        <v>45809</v>
      </c>
      <c r="B7175" t="s">
        <v>914</v>
      </c>
      <c r="C7175" t="s">
        <v>286</v>
      </c>
      <c r="D7175" t="s">
        <v>890</v>
      </c>
      <c r="E7175" t="s">
        <v>327</v>
      </c>
      <c r="F7175" t="s">
        <v>328</v>
      </c>
      <c r="G7175" t="s">
        <v>104</v>
      </c>
      <c r="H7175">
        <v>3126167</v>
      </c>
      <c r="I7175" s="68" t="str">
        <f>VLOOKUP(E7175,Refs!$P$2:$R$29,3,FALSE)</f>
        <v>Y59</v>
      </c>
      <c r="J7175" s="68" t="str">
        <f>VLOOKUP(E7175,Refs!$P$2:$S$29,4,FALSE)</f>
        <v>South East</v>
      </c>
      <c r="K7175" s="28">
        <f t="shared" si="228"/>
        <v>3126167</v>
      </c>
    </row>
    <row r="7176" spans="1:11" x14ac:dyDescent="0.35">
      <c r="A7176" s="69">
        <f t="shared" si="229"/>
        <v>45809</v>
      </c>
      <c r="B7176" t="s">
        <v>914</v>
      </c>
      <c r="C7176" t="s">
        <v>286</v>
      </c>
      <c r="D7176" t="s">
        <v>890</v>
      </c>
      <c r="E7176" t="s">
        <v>327</v>
      </c>
      <c r="F7176" t="s">
        <v>328</v>
      </c>
      <c r="G7176" t="s">
        <v>105</v>
      </c>
      <c r="H7176">
        <v>2336</v>
      </c>
      <c r="I7176" s="68" t="str">
        <f>VLOOKUP(E7176,Refs!$P$2:$R$29,3,FALSE)</f>
        <v>Y59</v>
      </c>
      <c r="J7176" s="68" t="str">
        <f>VLOOKUP(E7176,Refs!$P$2:$S$29,4,FALSE)</f>
        <v>South East</v>
      </c>
      <c r="K7176" s="28">
        <f t="shared" si="228"/>
        <v>2336</v>
      </c>
    </row>
    <row r="7177" spans="1:11" x14ac:dyDescent="0.35">
      <c r="A7177" s="69">
        <f t="shared" si="229"/>
        <v>45809</v>
      </c>
      <c r="B7177" t="s">
        <v>914</v>
      </c>
      <c r="C7177" t="s">
        <v>286</v>
      </c>
      <c r="D7177" t="s">
        <v>890</v>
      </c>
      <c r="E7177" t="s">
        <v>327</v>
      </c>
      <c r="F7177" t="s">
        <v>328</v>
      </c>
      <c r="G7177" t="s">
        <v>106</v>
      </c>
      <c r="H7177">
        <v>1298</v>
      </c>
      <c r="I7177" s="68" t="str">
        <f>VLOOKUP(E7177,Refs!$P$2:$R$29,3,FALSE)</f>
        <v>Y59</v>
      </c>
      <c r="J7177" s="68" t="str">
        <f>VLOOKUP(E7177,Refs!$P$2:$S$29,4,FALSE)</f>
        <v>South East</v>
      </c>
      <c r="K7177" s="28">
        <f t="shared" si="228"/>
        <v>1298</v>
      </c>
    </row>
    <row r="7178" spans="1:11" x14ac:dyDescent="0.35">
      <c r="A7178" s="69">
        <f t="shared" si="229"/>
        <v>45809</v>
      </c>
      <c r="B7178" t="s">
        <v>914</v>
      </c>
      <c r="C7178" t="s">
        <v>286</v>
      </c>
      <c r="D7178" t="s">
        <v>890</v>
      </c>
      <c r="E7178" t="s">
        <v>327</v>
      </c>
      <c r="F7178" t="s">
        <v>328</v>
      </c>
      <c r="G7178" t="s">
        <v>107</v>
      </c>
      <c r="H7178">
        <v>140</v>
      </c>
      <c r="I7178" s="68" t="str">
        <f>VLOOKUP(E7178,Refs!$P$2:$R$29,3,FALSE)</f>
        <v>Y59</v>
      </c>
      <c r="J7178" s="68" t="str">
        <f>VLOOKUP(E7178,Refs!$P$2:$S$29,4,FALSE)</f>
        <v>South East</v>
      </c>
      <c r="K7178" s="28">
        <f t="shared" si="228"/>
        <v>140</v>
      </c>
    </row>
    <row r="7179" spans="1:11" x14ac:dyDescent="0.35">
      <c r="A7179" s="69">
        <f t="shared" si="229"/>
        <v>45809</v>
      </c>
      <c r="B7179" t="s">
        <v>914</v>
      </c>
      <c r="C7179" t="s">
        <v>286</v>
      </c>
      <c r="D7179" t="s">
        <v>890</v>
      </c>
      <c r="E7179" t="s">
        <v>327</v>
      </c>
      <c r="F7179" t="s">
        <v>328</v>
      </c>
      <c r="G7179" t="s">
        <v>108</v>
      </c>
      <c r="H7179">
        <v>566</v>
      </c>
      <c r="I7179" s="68" t="str">
        <f>VLOOKUP(E7179,Refs!$P$2:$R$29,3,FALSE)</f>
        <v>Y59</v>
      </c>
      <c r="J7179" s="68" t="str">
        <f>VLOOKUP(E7179,Refs!$P$2:$S$29,4,FALSE)</f>
        <v>South East</v>
      </c>
      <c r="K7179" s="28">
        <f t="shared" si="228"/>
        <v>566</v>
      </c>
    </row>
    <row r="7180" spans="1:11" x14ac:dyDescent="0.35">
      <c r="A7180" s="69">
        <f t="shared" si="229"/>
        <v>45809</v>
      </c>
      <c r="B7180" t="s">
        <v>914</v>
      </c>
      <c r="C7180" t="s">
        <v>286</v>
      </c>
      <c r="D7180" t="s">
        <v>890</v>
      </c>
      <c r="E7180" t="s">
        <v>327</v>
      </c>
      <c r="F7180" t="s">
        <v>328</v>
      </c>
      <c r="G7180" t="s">
        <v>109</v>
      </c>
      <c r="H7180">
        <v>2150400</v>
      </c>
      <c r="I7180" s="68" t="str">
        <f>VLOOKUP(E7180,Refs!$P$2:$R$29,3,FALSE)</f>
        <v>Y59</v>
      </c>
      <c r="J7180" s="68" t="str">
        <f>VLOOKUP(E7180,Refs!$P$2:$S$29,4,FALSE)</f>
        <v>South East</v>
      </c>
      <c r="K7180" s="28">
        <f t="shared" si="228"/>
        <v>2150400</v>
      </c>
    </row>
    <row r="7181" spans="1:11" x14ac:dyDescent="0.35">
      <c r="A7181" s="69">
        <f t="shared" si="229"/>
        <v>45809</v>
      </c>
      <c r="B7181" t="s">
        <v>914</v>
      </c>
      <c r="C7181" t="s">
        <v>286</v>
      </c>
      <c r="D7181" t="s">
        <v>890</v>
      </c>
      <c r="E7181" t="s">
        <v>327</v>
      </c>
      <c r="F7181" t="s">
        <v>328</v>
      </c>
      <c r="G7181" t="s">
        <v>110</v>
      </c>
      <c r="H7181">
        <v>1745</v>
      </c>
      <c r="I7181" s="68" t="str">
        <f>VLOOKUP(E7181,Refs!$P$2:$R$29,3,FALSE)</f>
        <v>Y59</v>
      </c>
      <c r="J7181" s="68" t="str">
        <f>VLOOKUP(E7181,Refs!$P$2:$S$29,4,FALSE)</f>
        <v>South East</v>
      </c>
      <c r="K7181" s="28">
        <f t="shared" si="228"/>
        <v>1745</v>
      </c>
    </row>
    <row r="7182" spans="1:11" x14ac:dyDescent="0.35">
      <c r="A7182" s="69">
        <f t="shared" si="229"/>
        <v>45809</v>
      </c>
      <c r="B7182" t="s">
        <v>914</v>
      </c>
      <c r="C7182" t="s">
        <v>286</v>
      </c>
      <c r="D7182" t="s">
        <v>890</v>
      </c>
      <c r="E7182" t="s">
        <v>327</v>
      </c>
      <c r="F7182" t="s">
        <v>328</v>
      </c>
      <c r="G7182" t="s">
        <v>808</v>
      </c>
      <c r="H7182">
        <v>8326</v>
      </c>
      <c r="I7182" s="68" t="str">
        <f>VLOOKUP(E7182,Refs!$P$2:$R$29,3,FALSE)</f>
        <v>Y59</v>
      </c>
      <c r="J7182" s="68" t="str">
        <f>VLOOKUP(E7182,Refs!$P$2:$S$29,4,FALSE)</f>
        <v>South East</v>
      </c>
      <c r="K7182" s="28">
        <f t="shared" si="228"/>
        <v>8326</v>
      </c>
    </row>
    <row r="7183" spans="1:11" x14ac:dyDescent="0.35">
      <c r="A7183" s="69">
        <f t="shared" si="229"/>
        <v>45809</v>
      </c>
      <c r="B7183" t="s">
        <v>914</v>
      </c>
      <c r="C7183" t="s">
        <v>286</v>
      </c>
      <c r="D7183" t="s">
        <v>890</v>
      </c>
      <c r="E7183" t="s">
        <v>327</v>
      </c>
      <c r="F7183" t="s">
        <v>328</v>
      </c>
      <c r="G7183" t="s">
        <v>809</v>
      </c>
      <c r="H7183">
        <v>141</v>
      </c>
      <c r="I7183" s="68" t="str">
        <f>VLOOKUP(E7183,Refs!$P$2:$R$29,3,FALSE)</f>
        <v>Y59</v>
      </c>
      <c r="J7183" s="68" t="str">
        <f>VLOOKUP(E7183,Refs!$P$2:$S$29,4,FALSE)</f>
        <v>South East</v>
      </c>
      <c r="K7183" s="28">
        <f t="shared" si="228"/>
        <v>141</v>
      </c>
    </row>
    <row r="7184" spans="1:11" x14ac:dyDescent="0.35">
      <c r="A7184" s="69">
        <f t="shared" si="229"/>
        <v>45809</v>
      </c>
      <c r="B7184" t="s">
        <v>914</v>
      </c>
      <c r="C7184" t="s">
        <v>286</v>
      </c>
      <c r="D7184" t="s">
        <v>890</v>
      </c>
      <c r="E7184" t="s">
        <v>327</v>
      </c>
      <c r="F7184" t="s">
        <v>328</v>
      </c>
      <c r="G7184" t="s">
        <v>111</v>
      </c>
      <c r="H7184">
        <v>14987</v>
      </c>
      <c r="I7184" s="68" t="str">
        <f>VLOOKUP(E7184,Refs!$P$2:$R$29,3,FALSE)</f>
        <v>Y59</v>
      </c>
      <c r="J7184" s="68" t="str">
        <f>VLOOKUP(E7184,Refs!$P$2:$S$29,4,FALSE)</f>
        <v>South East</v>
      </c>
      <c r="K7184" s="28">
        <f t="shared" si="228"/>
        <v>14987</v>
      </c>
    </row>
    <row r="7185" spans="1:11" x14ac:dyDescent="0.35">
      <c r="A7185" s="69">
        <f t="shared" si="229"/>
        <v>45809</v>
      </c>
      <c r="B7185" t="s">
        <v>914</v>
      </c>
      <c r="C7185" t="s">
        <v>286</v>
      </c>
      <c r="D7185" t="s">
        <v>890</v>
      </c>
      <c r="E7185" t="s">
        <v>327</v>
      </c>
      <c r="F7185" t="s">
        <v>328</v>
      </c>
      <c r="G7185" t="s">
        <v>112</v>
      </c>
      <c r="H7185">
        <v>10</v>
      </c>
      <c r="I7185" s="68" t="str">
        <f>VLOOKUP(E7185,Refs!$P$2:$R$29,3,FALSE)</f>
        <v>Y59</v>
      </c>
      <c r="J7185" s="68" t="str">
        <f>VLOOKUP(E7185,Refs!$P$2:$S$29,4,FALSE)</f>
        <v>South East</v>
      </c>
      <c r="K7185" s="28">
        <f t="shared" si="228"/>
        <v>10</v>
      </c>
    </row>
    <row r="7186" spans="1:11" x14ac:dyDescent="0.35">
      <c r="A7186" s="69">
        <f t="shared" si="229"/>
        <v>45809</v>
      </c>
      <c r="B7186" t="s">
        <v>914</v>
      </c>
      <c r="C7186" t="s">
        <v>286</v>
      </c>
      <c r="D7186" t="s">
        <v>890</v>
      </c>
      <c r="E7186" t="s">
        <v>327</v>
      </c>
      <c r="F7186" t="s">
        <v>328</v>
      </c>
      <c r="G7186" t="s">
        <v>113</v>
      </c>
      <c r="H7186">
        <v>11233</v>
      </c>
      <c r="I7186" s="68" t="str">
        <f>VLOOKUP(E7186,Refs!$P$2:$R$29,3,FALSE)</f>
        <v>Y59</v>
      </c>
      <c r="J7186" s="68" t="str">
        <f>VLOOKUP(E7186,Refs!$P$2:$S$29,4,FALSE)</f>
        <v>South East</v>
      </c>
      <c r="K7186" s="28">
        <f t="shared" si="228"/>
        <v>11233</v>
      </c>
    </row>
    <row r="7187" spans="1:11" x14ac:dyDescent="0.35">
      <c r="A7187" s="69">
        <f t="shared" si="229"/>
        <v>45809</v>
      </c>
      <c r="B7187" t="s">
        <v>914</v>
      </c>
      <c r="C7187" t="s">
        <v>286</v>
      </c>
      <c r="D7187" t="s">
        <v>890</v>
      </c>
      <c r="E7187" t="s">
        <v>327</v>
      </c>
      <c r="F7187" t="s">
        <v>328</v>
      </c>
      <c r="G7187" t="s">
        <v>114</v>
      </c>
      <c r="H7187">
        <v>4203</v>
      </c>
      <c r="I7187" s="68" t="str">
        <f>VLOOKUP(E7187,Refs!$P$2:$R$29,3,FALSE)</f>
        <v>Y59</v>
      </c>
      <c r="J7187" s="68" t="str">
        <f>VLOOKUP(E7187,Refs!$P$2:$S$29,4,FALSE)</f>
        <v>South East</v>
      </c>
      <c r="K7187" s="28">
        <f t="shared" si="228"/>
        <v>4203</v>
      </c>
    </row>
    <row r="7188" spans="1:11" x14ac:dyDescent="0.35">
      <c r="A7188" s="69">
        <f t="shared" si="229"/>
        <v>45809</v>
      </c>
      <c r="B7188" t="s">
        <v>914</v>
      </c>
      <c r="C7188" t="s">
        <v>286</v>
      </c>
      <c r="D7188" t="s">
        <v>890</v>
      </c>
      <c r="E7188" t="s">
        <v>327</v>
      </c>
      <c r="F7188" t="s">
        <v>328</v>
      </c>
      <c r="G7188" t="s">
        <v>115</v>
      </c>
      <c r="H7188">
        <v>3234</v>
      </c>
      <c r="I7188" s="68" t="str">
        <f>VLOOKUP(E7188,Refs!$P$2:$R$29,3,FALSE)</f>
        <v>Y59</v>
      </c>
      <c r="J7188" s="68" t="str">
        <f>VLOOKUP(E7188,Refs!$P$2:$S$29,4,FALSE)</f>
        <v>South East</v>
      </c>
      <c r="K7188" s="28">
        <f t="shared" si="228"/>
        <v>3234</v>
      </c>
    </row>
    <row r="7189" spans="1:11" x14ac:dyDescent="0.35">
      <c r="A7189" s="69">
        <f t="shared" si="229"/>
        <v>45809</v>
      </c>
      <c r="B7189" t="s">
        <v>914</v>
      </c>
      <c r="C7189" t="s">
        <v>286</v>
      </c>
      <c r="D7189" t="s">
        <v>890</v>
      </c>
      <c r="E7189" t="s">
        <v>327</v>
      </c>
      <c r="F7189" t="s">
        <v>328</v>
      </c>
      <c r="G7189" t="s">
        <v>116</v>
      </c>
      <c r="H7189">
        <v>1508</v>
      </c>
      <c r="I7189" s="68" t="str">
        <f>VLOOKUP(E7189,Refs!$P$2:$R$29,3,FALSE)</f>
        <v>Y59</v>
      </c>
      <c r="J7189" s="68" t="str">
        <f>VLOOKUP(E7189,Refs!$P$2:$S$29,4,FALSE)</f>
        <v>South East</v>
      </c>
      <c r="K7189" s="28">
        <f t="shared" si="228"/>
        <v>1508</v>
      </c>
    </row>
    <row r="7190" spans="1:11" x14ac:dyDescent="0.35">
      <c r="A7190" s="69">
        <f t="shared" si="229"/>
        <v>45809</v>
      </c>
      <c r="B7190" t="s">
        <v>914</v>
      </c>
      <c r="C7190" t="s">
        <v>286</v>
      </c>
      <c r="D7190" t="s">
        <v>890</v>
      </c>
      <c r="E7190" t="s">
        <v>327</v>
      </c>
      <c r="F7190" t="s">
        <v>328</v>
      </c>
      <c r="G7190" t="s">
        <v>117</v>
      </c>
      <c r="H7190">
        <v>5614</v>
      </c>
      <c r="I7190" s="68" t="str">
        <f>VLOOKUP(E7190,Refs!$P$2:$R$29,3,FALSE)</f>
        <v>Y59</v>
      </c>
      <c r="J7190" s="68" t="str">
        <f>VLOOKUP(E7190,Refs!$P$2:$S$29,4,FALSE)</f>
        <v>South East</v>
      </c>
      <c r="K7190" s="28">
        <f t="shared" si="228"/>
        <v>5614</v>
      </c>
    </row>
    <row r="7191" spans="1:11" x14ac:dyDescent="0.35">
      <c r="A7191" s="69">
        <f t="shared" si="229"/>
        <v>45809</v>
      </c>
      <c r="B7191" t="s">
        <v>914</v>
      </c>
      <c r="C7191" t="s">
        <v>286</v>
      </c>
      <c r="D7191" t="s">
        <v>890</v>
      </c>
      <c r="E7191" t="s">
        <v>327</v>
      </c>
      <c r="F7191" t="s">
        <v>328</v>
      </c>
      <c r="G7191" t="s">
        <v>118</v>
      </c>
      <c r="H7191">
        <v>642</v>
      </c>
      <c r="I7191" s="68" t="str">
        <f>VLOOKUP(E7191,Refs!$P$2:$R$29,3,FALSE)</f>
        <v>Y59</v>
      </c>
      <c r="J7191" s="68" t="str">
        <f>VLOOKUP(E7191,Refs!$P$2:$S$29,4,FALSE)</f>
        <v>South East</v>
      </c>
      <c r="K7191" s="28">
        <f t="shared" si="228"/>
        <v>642</v>
      </c>
    </row>
    <row r="7192" spans="1:11" x14ac:dyDescent="0.35">
      <c r="A7192" s="69">
        <f t="shared" si="229"/>
        <v>45809</v>
      </c>
      <c r="B7192" t="s">
        <v>914</v>
      </c>
      <c r="C7192" t="s">
        <v>286</v>
      </c>
      <c r="D7192" t="s">
        <v>890</v>
      </c>
      <c r="E7192" t="s">
        <v>327</v>
      </c>
      <c r="F7192" t="s">
        <v>328</v>
      </c>
      <c r="G7192" t="s">
        <v>119</v>
      </c>
      <c r="H7192">
        <v>1184</v>
      </c>
      <c r="I7192" s="68" t="str">
        <f>VLOOKUP(E7192,Refs!$P$2:$R$29,3,FALSE)</f>
        <v>Y59</v>
      </c>
      <c r="J7192" s="68" t="str">
        <f>VLOOKUP(E7192,Refs!$P$2:$S$29,4,FALSE)</f>
        <v>South East</v>
      </c>
      <c r="K7192" s="28">
        <f t="shared" si="228"/>
        <v>1184</v>
      </c>
    </row>
    <row r="7193" spans="1:11" x14ac:dyDescent="0.35">
      <c r="A7193" s="69">
        <f t="shared" si="229"/>
        <v>45809</v>
      </c>
      <c r="B7193" t="s">
        <v>914</v>
      </c>
      <c r="C7193" t="s">
        <v>286</v>
      </c>
      <c r="D7193" t="s">
        <v>890</v>
      </c>
      <c r="E7193" t="s">
        <v>327</v>
      </c>
      <c r="F7193" t="s">
        <v>328</v>
      </c>
      <c r="G7193" t="s">
        <v>120</v>
      </c>
      <c r="H7193">
        <v>734</v>
      </c>
      <c r="I7193" s="68" t="str">
        <f>VLOOKUP(E7193,Refs!$P$2:$R$29,3,FALSE)</f>
        <v>Y59</v>
      </c>
      <c r="J7193" s="68" t="str">
        <f>VLOOKUP(E7193,Refs!$P$2:$S$29,4,FALSE)</f>
        <v>South East</v>
      </c>
      <c r="K7193" s="28">
        <f t="shared" si="228"/>
        <v>734</v>
      </c>
    </row>
    <row r="7194" spans="1:11" x14ac:dyDescent="0.35">
      <c r="A7194" s="69">
        <f t="shared" si="229"/>
        <v>45809</v>
      </c>
      <c r="B7194" t="s">
        <v>914</v>
      </c>
      <c r="C7194" t="s">
        <v>286</v>
      </c>
      <c r="D7194" t="s">
        <v>890</v>
      </c>
      <c r="E7194" t="s">
        <v>327</v>
      </c>
      <c r="F7194" t="s">
        <v>328</v>
      </c>
      <c r="G7194" t="s">
        <v>121</v>
      </c>
      <c r="H7194">
        <v>2080</v>
      </c>
      <c r="I7194" s="68" t="str">
        <f>VLOOKUP(E7194,Refs!$P$2:$R$29,3,FALSE)</f>
        <v>Y59</v>
      </c>
      <c r="J7194" s="68" t="str">
        <f>VLOOKUP(E7194,Refs!$P$2:$S$29,4,FALSE)</f>
        <v>South East</v>
      </c>
      <c r="K7194" s="28">
        <f t="shared" si="228"/>
        <v>2080</v>
      </c>
    </row>
    <row r="7195" spans="1:11" x14ac:dyDescent="0.35">
      <c r="A7195" s="69">
        <f t="shared" si="229"/>
        <v>45809</v>
      </c>
      <c r="B7195" t="s">
        <v>914</v>
      </c>
      <c r="C7195" t="s">
        <v>286</v>
      </c>
      <c r="D7195" t="s">
        <v>890</v>
      </c>
      <c r="E7195" t="s">
        <v>327</v>
      </c>
      <c r="F7195" t="s">
        <v>328</v>
      </c>
      <c r="G7195" t="s">
        <v>122</v>
      </c>
      <c r="H7195">
        <v>916</v>
      </c>
      <c r="I7195" s="68" t="str">
        <f>VLOOKUP(E7195,Refs!$P$2:$R$29,3,FALSE)</f>
        <v>Y59</v>
      </c>
      <c r="J7195" s="68" t="str">
        <f>VLOOKUP(E7195,Refs!$P$2:$S$29,4,FALSE)</f>
        <v>South East</v>
      </c>
      <c r="K7195" s="28">
        <f t="shared" si="228"/>
        <v>916</v>
      </c>
    </row>
    <row r="7196" spans="1:11" x14ac:dyDescent="0.35">
      <c r="A7196" s="69">
        <f t="shared" si="229"/>
        <v>45809</v>
      </c>
      <c r="B7196" t="s">
        <v>914</v>
      </c>
      <c r="C7196" t="s">
        <v>286</v>
      </c>
      <c r="D7196" t="s">
        <v>890</v>
      </c>
      <c r="E7196" t="s">
        <v>327</v>
      </c>
      <c r="F7196" t="s">
        <v>328</v>
      </c>
      <c r="G7196" t="s">
        <v>123</v>
      </c>
      <c r="H7196">
        <v>13</v>
      </c>
      <c r="I7196" s="68" t="str">
        <f>VLOOKUP(E7196,Refs!$P$2:$R$29,3,FALSE)</f>
        <v>Y59</v>
      </c>
      <c r="J7196" s="68" t="str">
        <f>VLOOKUP(E7196,Refs!$P$2:$S$29,4,FALSE)</f>
        <v>South East</v>
      </c>
      <c r="K7196" s="28">
        <f t="shared" si="228"/>
        <v>13</v>
      </c>
    </row>
    <row r="7197" spans="1:11" x14ac:dyDescent="0.35">
      <c r="A7197" s="69">
        <f t="shared" si="229"/>
        <v>45809</v>
      </c>
      <c r="B7197" t="s">
        <v>914</v>
      </c>
      <c r="C7197" t="s">
        <v>286</v>
      </c>
      <c r="D7197" t="s">
        <v>890</v>
      </c>
      <c r="E7197" t="s">
        <v>327</v>
      </c>
      <c r="F7197" t="s">
        <v>328</v>
      </c>
      <c r="G7197" t="s">
        <v>124</v>
      </c>
      <c r="H7197">
        <v>0</v>
      </c>
      <c r="I7197" s="68" t="str">
        <f>VLOOKUP(E7197,Refs!$P$2:$R$29,3,FALSE)</f>
        <v>Y59</v>
      </c>
      <c r="J7197" s="68" t="str">
        <f>VLOOKUP(E7197,Refs!$P$2:$S$29,4,FALSE)</f>
        <v>South East</v>
      </c>
      <c r="K7197" s="28" t="str">
        <f t="shared" si="228"/>
        <v/>
      </c>
    </row>
    <row r="7198" spans="1:11" x14ac:dyDescent="0.35">
      <c r="A7198" s="69">
        <f t="shared" si="229"/>
        <v>45809</v>
      </c>
      <c r="B7198" t="s">
        <v>914</v>
      </c>
      <c r="C7198" t="s">
        <v>286</v>
      </c>
      <c r="D7198" t="s">
        <v>890</v>
      </c>
      <c r="E7198" t="s">
        <v>327</v>
      </c>
      <c r="F7198" t="s">
        <v>328</v>
      </c>
      <c r="G7198" t="s">
        <v>125</v>
      </c>
      <c r="H7198">
        <v>0</v>
      </c>
      <c r="I7198" s="68" t="str">
        <f>VLOOKUP(E7198,Refs!$P$2:$R$29,3,FALSE)</f>
        <v>Y59</v>
      </c>
      <c r="J7198" s="68" t="str">
        <f>VLOOKUP(E7198,Refs!$P$2:$S$29,4,FALSE)</f>
        <v>South East</v>
      </c>
      <c r="K7198" s="28" t="str">
        <f t="shared" si="228"/>
        <v/>
      </c>
    </row>
    <row r="7199" spans="1:11" x14ac:dyDescent="0.35">
      <c r="A7199" s="69">
        <f t="shared" si="229"/>
        <v>45809</v>
      </c>
      <c r="B7199" t="s">
        <v>914</v>
      </c>
      <c r="C7199" t="s">
        <v>286</v>
      </c>
      <c r="D7199" t="s">
        <v>890</v>
      </c>
      <c r="E7199" t="s">
        <v>327</v>
      </c>
      <c r="F7199" t="s">
        <v>328</v>
      </c>
      <c r="G7199" t="s">
        <v>126</v>
      </c>
      <c r="H7199">
        <v>0</v>
      </c>
      <c r="I7199" s="68" t="str">
        <f>VLOOKUP(E7199,Refs!$P$2:$R$29,3,FALSE)</f>
        <v>Y59</v>
      </c>
      <c r="J7199" s="68" t="str">
        <f>VLOOKUP(E7199,Refs!$P$2:$S$29,4,FALSE)</f>
        <v>South East</v>
      </c>
      <c r="K7199" s="28" t="str">
        <f t="shared" si="228"/>
        <v/>
      </c>
    </row>
    <row r="7200" spans="1:11" x14ac:dyDescent="0.35">
      <c r="A7200" s="69">
        <f t="shared" si="229"/>
        <v>45809</v>
      </c>
      <c r="B7200" t="s">
        <v>914</v>
      </c>
      <c r="C7200" t="s">
        <v>286</v>
      </c>
      <c r="D7200" t="s">
        <v>890</v>
      </c>
      <c r="E7200" t="s">
        <v>327</v>
      </c>
      <c r="F7200" t="s">
        <v>328</v>
      </c>
      <c r="G7200" t="s">
        <v>127</v>
      </c>
      <c r="H7200">
        <v>403</v>
      </c>
      <c r="I7200" s="68" t="str">
        <f>VLOOKUP(E7200,Refs!$P$2:$R$29,3,FALSE)</f>
        <v>Y59</v>
      </c>
      <c r="J7200" s="68" t="str">
        <f>VLOOKUP(E7200,Refs!$P$2:$S$29,4,FALSE)</f>
        <v>South East</v>
      </c>
      <c r="K7200" s="28">
        <f t="shared" si="228"/>
        <v>403</v>
      </c>
    </row>
    <row r="7201" spans="1:11" x14ac:dyDescent="0.35">
      <c r="A7201" s="69">
        <f t="shared" si="229"/>
        <v>45809</v>
      </c>
      <c r="B7201" t="s">
        <v>914</v>
      </c>
      <c r="C7201" t="s">
        <v>286</v>
      </c>
      <c r="D7201" t="s">
        <v>890</v>
      </c>
      <c r="E7201" t="s">
        <v>327</v>
      </c>
      <c r="F7201" t="s">
        <v>328</v>
      </c>
      <c r="G7201" t="s">
        <v>128</v>
      </c>
      <c r="H7201">
        <v>20</v>
      </c>
      <c r="I7201" s="68" t="str">
        <f>VLOOKUP(E7201,Refs!$P$2:$R$29,3,FALSE)</f>
        <v>Y59</v>
      </c>
      <c r="J7201" s="68" t="str">
        <f>VLOOKUP(E7201,Refs!$P$2:$S$29,4,FALSE)</f>
        <v>South East</v>
      </c>
      <c r="K7201" s="28">
        <f t="shared" si="228"/>
        <v>20</v>
      </c>
    </row>
    <row r="7202" spans="1:11" x14ac:dyDescent="0.35">
      <c r="A7202" s="69">
        <f t="shared" si="229"/>
        <v>45809</v>
      </c>
      <c r="B7202" t="s">
        <v>914</v>
      </c>
      <c r="C7202" t="s">
        <v>286</v>
      </c>
      <c r="D7202" t="s">
        <v>890</v>
      </c>
      <c r="E7202" t="s">
        <v>327</v>
      </c>
      <c r="F7202" t="s">
        <v>328</v>
      </c>
      <c r="G7202" t="s">
        <v>129</v>
      </c>
      <c r="H7202">
        <v>551</v>
      </c>
      <c r="I7202" s="68" t="str">
        <f>VLOOKUP(E7202,Refs!$P$2:$R$29,3,FALSE)</f>
        <v>Y59</v>
      </c>
      <c r="J7202" s="68" t="str">
        <f>VLOOKUP(E7202,Refs!$P$2:$S$29,4,FALSE)</f>
        <v>South East</v>
      </c>
      <c r="K7202" s="28">
        <f t="shared" si="228"/>
        <v>551</v>
      </c>
    </row>
    <row r="7203" spans="1:11" x14ac:dyDescent="0.35">
      <c r="A7203" s="69">
        <f t="shared" si="229"/>
        <v>45809</v>
      </c>
      <c r="B7203" t="s">
        <v>914</v>
      </c>
      <c r="C7203" t="s">
        <v>286</v>
      </c>
      <c r="D7203" t="s">
        <v>890</v>
      </c>
      <c r="E7203" t="s">
        <v>327</v>
      </c>
      <c r="F7203" t="s">
        <v>328</v>
      </c>
      <c r="G7203" t="s">
        <v>130</v>
      </c>
      <c r="H7203">
        <v>433</v>
      </c>
      <c r="I7203" s="68" t="str">
        <f>VLOOKUP(E7203,Refs!$P$2:$R$29,3,FALSE)</f>
        <v>Y59</v>
      </c>
      <c r="J7203" s="68" t="str">
        <f>VLOOKUP(E7203,Refs!$P$2:$S$29,4,FALSE)</f>
        <v>South East</v>
      </c>
      <c r="K7203" s="28">
        <f t="shared" si="228"/>
        <v>433</v>
      </c>
    </row>
    <row r="7204" spans="1:11" x14ac:dyDescent="0.35">
      <c r="A7204" s="69">
        <f t="shared" si="229"/>
        <v>45809</v>
      </c>
      <c r="B7204" t="s">
        <v>914</v>
      </c>
      <c r="C7204" t="s">
        <v>286</v>
      </c>
      <c r="D7204" t="s">
        <v>890</v>
      </c>
      <c r="E7204" t="s">
        <v>327</v>
      </c>
      <c r="F7204" t="s">
        <v>328</v>
      </c>
      <c r="G7204" t="s">
        <v>131</v>
      </c>
      <c r="H7204">
        <v>2089</v>
      </c>
      <c r="I7204" s="68" t="str">
        <f>VLOOKUP(E7204,Refs!$P$2:$R$29,3,FALSE)</f>
        <v>Y59</v>
      </c>
      <c r="J7204" s="68" t="str">
        <f>VLOOKUP(E7204,Refs!$P$2:$S$29,4,FALSE)</f>
        <v>South East</v>
      </c>
      <c r="K7204" s="28">
        <f t="shared" si="228"/>
        <v>2089</v>
      </c>
    </row>
    <row r="7205" spans="1:11" x14ac:dyDescent="0.35">
      <c r="A7205" s="69">
        <f t="shared" si="229"/>
        <v>45809</v>
      </c>
      <c r="B7205" t="s">
        <v>914</v>
      </c>
      <c r="C7205" t="s">
        <v>286</v>
      </c>
      <c r="D7205" t="s">
        <v>890</v>
      </c>
      <c r="E7205" t="s">
        <v>327</v>
      </c>
      <c r="F7205" t="s">
        <v>328</v>
      </c>
      <c r="G7205" t="s">
        <v>132</v>
      </c>
      <c r="H7205">
        <v>1826</v>
      </c>
      <c r="I7205" s="68" t="str">
        <f>VLOOKUP(E7205,Refs!$P$2:$R$29,3,FALSE)</f>
        <v>Y59</v>
      </c>
      <c r="J7205" s="68" t="str">
        <f>VLOOKUP(E7205,Refs!$P$2:$S$29,4,FALSE)</f>
        <v>South East</v>
      </c>
      <c r="K7205" s="28">
        <f t="shared" si="228"/>
        <v>1826</v>
      </c>
    </row>
    <row r="7206" spans="1:11" x14ac:dyDescent="0.35">
      <c r="A7206" s="69">
        <f t="shared" si="229"/>
        <v>45809</v>
      </c>
      <c r="B7206" t="s">
        <v>914</v>
      </c>
      <c r="C7206" t="s">
        <v>286</v>
      </c>
      <c r="D7206" t="s">
        <v>890</v>
      </c>
      <c r="E7206" t="s">
        <v>327</v>
      </c>
      <c r="F7206" t="s">
        <v>328</v>
      </c>
      <c r="G7206" t="s">
        <v>133</v>
      </c>
      <c r="H7206">
        <v>599</v>
      </c>
      <c r="I7206" s="68" t="str">
        <f>VLOOKUP(E7206,Refs!$P$2:$R$29,3,FALSE)</f>
        <v>Y59</v>
      </c>
      <c r="J7206" s="68" t="str">
        <f>VLOOKUP(E7206,Refs!$P$2:$S$29,4,FALSE)</f>
        <v>South East</v>
      </c>
      <c r="K7206" s="28">
        <f t="shared" si="228"/>
        <v>599</v>
      </c>
    </row>
    <row r="7207" spans="1:11" x14ac:dyDescent="0.35">
      <c r="A7207" s="69">
        <f t="shared" si="229"/>
        <v>45809</v>
      </c>
      <c r="B7207" t="s">
        <v>914</v>
      </c>
      <c r="C7207" t="s">
        <v>286</v>
      </c>
      <c r="D7207" t="s">
        <v>890</v>
      </c>
      <c r="E7207" t="s">
        <v>327</v>
      </c>
      <c r="F7207" t="s">
        <v>328</v>
      </c>
      <c r="G7207" t="s">
        <v>134</v>
      </c>
      <c r="H7207">
        <v>490</v>
      </c>
      <c r="I7207" s="68" t="str">
        <f>VLOOKUP(E7207,Refs!$P$2:$R$29,3,FALSE)</f>
        <v>Y59</v>
      </c>
      <c r="J7207" s="68" t="str">
        <f>VLOOKUP(E7207,Refs!$P$2:$S$29,4,FALSE)</f>
        <v>South East</v>
      </c>
      <c r="K7207" s="28">
        <f t="shared" si="228"/>
        <v>490</v>
      </c>
    </row>
    <row r="7208" spans="1:11" x14ac:dyDescent="0.35">
      <c r="A7208" s="69">
        <f t="shared" si="229"/>
        <v>45809</v>
      </c>
      <c r="B7208" t="s">
        <v>914</v>
      </c>
      <c r="C7208" t="s">
        <v>286</v>
      </c>
      <c r="D7208" t="s">
        <v>890</v>
      </c>
      <c r="E7208" t="s">
        <v>327</v>
      </c>
      <c r="F7208" t="s">
        <v>328</v>
      </c>
      <c r="G7208" t="s">
        <v>135</v>
      </c>
      <c r="H7208">
        <v>198</v>
      </c>
      <c r="I7208" s="68" t="str">
        <f>VLOOKUP(E7208,Refs!$P$2:$R$29,3,FALSE)</f>
        <v>Y59</v>
      </c>
      <c r="J7208" s="68" t="str">
        <f>VLOOKUP(E7208,Refs!$P$2:$S$29,4,FALSE)</f>
        <v>South East</v>
      </c>
      <c r="K7208" s="28">
        <f t="shared" si="228"/>
        <v>198</v>
      </c>
    </row>
    <row r="7209" spans="1:11" x14ac:dyDescent="0.35">
      <c r="A7209" s="69">
        <f t="shared" si="229"/>
        <v>45809</v>
      </c>
      <c r="B7209" t="s">
        <v>914</v>
      </c>
      <c r="C7209" t="s">
        <v>286</v>
      </c>
      <c r="D7209" t="s">
        <v>890</v>
      </c>
      <c r="E7209" t="s">
        <v>327</v>
      </c>
      <c r="F7209" t="s">
        <v>328</v>
      </c>
      <c r="G7209" t="s">
        <v>136</v>
      </c>
      <c r="H7209">
        <v>156</v>
      </c>
      <c r="I7209" s="68" t="str">
        <f>VLOOKUP(E7209,Refs!$P$2:$R$29,3,FALSE)</f>
        <v>Y59</v>
      </c>
      <c r="J7209" s="68" t="str">
        <f>VLOOKUP(E7209,Refs!$P$2:$S$29,4,FALSE)</f>
        <v>South East</v>
      </c>
      <c r="K7209" s="28">
        <f t="shared" si="228"/>
        <v>156</v>
      </c>
    </row>
    <row r="7210" spans="1:11" x14ac:dyDescent="0.35">
      <c r="A7210" s="69">
        <f t="shared" si="229"/>
        <v>45809</v>
      </c>
      <c r="B7210" t="s">
        <v>914</v>
      </c>
      <c r="C7210" t="s">
        <v>286</v>
      </c>
      <c r="D7210" t="s">
        <v>890</v>
      </c>
      <c r="E7210" t="s">
        <v>327</v>
      </c>
      <c r="F7210" t="s">
        <v>328</v>
      </c>
      <c r="G7210" t="s">
        <v>137</v>
      </c>
      <c r="H7210">
        <v>4</v>
      </c>
      <c r="I7210" s="68" t="str">
        <f>VLOOKUP(E7210,Refs!$P$2:$R$29,3,FALSE)</f>
        <v>Y59</v>
      </c>
      <c r="J7210" s="68" t="str">
        <f>VLOOKUP(E7210,Refs!$P$2:$S$29,4,FALSE)</f>
        <v>South East</v>
      </c>
      <c r="K7210" s="28">
        <f t="shared" si="228"/>
        <v>4</v>
      </c>
    </row>
    <row r="7211" spans="1:11" x14ac:dyDescent="0.35">
      <c r="A7211" s="69">
        <f t="shared" si="229"/>
        <v>45809</v>
      </c>
      <c r="B7211" t="s">
        <v>914</v>
      </c>
      <c r="C7211" t="s">
        <v>286</v>
      </c>
      <c r="D7211" t="s">
        <v>890</v>
      </c>
      <c r="E7211" t="s">
        <v>327</v>
      </c>
      <c r="F7211" t="s">
        <v>328</v>
      </c>
      <c r="G7211" t="s">
        <v>138</v>
      </c>
      <c r="H7211">
        <v>4</v>
      </c>
      <c r="I7211" s="68" t="str">
        <f>VLOOKUP(E7211,Refs!$P$2:$R$29,3,FALSE)</f>
        <v>Y59</v>
      </c>
      <c r="J7211" s="68" t="str">
        <f>VLOOKUP(E7211,Refs!$P$2:$S$29,4,FALSE)</f>
        <v>South East</v>
      </c>
      <c r="K7211" s="28">
        <f t="shared" si="228"/>
        <v>4</v>
      </c>
    </row>
    <row r="7212" spans="1:11" x14ac:dyDescent="0.35">
      <c r="A7212" s="69">
        <f t="shared" si="229"/>
        <v>45809</v>
      </c>
      <c r="B7212" t="s">
        <v>914</v>
      </c>
      <c r="C7212" t="s">
        <v>286</v>
      </c>
      <c r="D7212" t="s">
        <v>890</v>
      </c>
      <c r="E7212" t="s">
        <v>327</v>
      </c>
      <c r="F7212" t="s">
        <v>328</v>
      </c>
      <c r="G7212" t="s">
        <v>139</v>
      </c>
      <c r="H7212">
        <v>7</v>
      </c>
      <c r="I7212" s="68" t="str">
        <f>VLOOKUP(E7212,Refs!$P$2:$R$29,3,FALSE)</f>
        <v>Y59</v>
      </c>
      <c r="J7212" s="68" t="str">
        <f>VLOOKUP(E7212,Refs!$P$2:$S$29,4,FALSE)</f>
        <v>South East</v>
      </c>
      <c r="K7212" s="28">
        <f t="shared" si="228"/>
        <v>7</v>
      </c>
    </row>
    <row r="7213" spans="1:11" x14ac:dyDescent="0.35">
      <c r="A7213" s="69">
        <f t="shared" si="229"/>
        <v>45809</v>
      </c>
      <c r="B7213" t="s">
        <v>914</v>
      </c>
      <c r="C7213" t="s">
        <v>286</v>
      </c>
      <c r="D7213" t="s">
        <v>890</v>
      </c>
      <c r="E7213" t="s">
        <v>327</v>
      </c>
      <c r="F7213" t="s">
        <v>328</v>
      </c>
      <c r="G7213" t="s">
        <v>140</v>
      </c>
      <c r="H7213">
        <v>7</v>
      </c>
      <c r="I7213" s="68" t="str">
        <f>VLOOKUP(E7213,Refs!$P$2:$R$29,3,FALSE)</f>
        <v>Y59</v>
      </c>
      <c r="J7213" s="68" t="str">
        <f>VLOOKUP(E7213,Refs!$P$2:$S$29,4,FALSE)</f>
        <v>South East</v>
      </c>
      <c r="K7213" s="28">
        <f t="shared" si="228"/>
        <v>7</v>
      </c>
    </row>
    <row r="7214" spans="1:11" x14ac:dyDescent="0.35">
      <c r="A7214" s="69">
        <f t="shared" si="229"/>
        <v>45809</v>
      </c>
      <c r="B7214" t="s">
        <v>914</v>
      </c>
      <c r="C7214" t="s">
        <v>286</v>
      </c>
      <c r="D7214" t="s">
        <v>890</v>
      </c>
      <c r="E7214" t="s">
        <v>327</v>
      </c>
      <c r="F7214" t="s">
        <v>328</v>
      </c>
      <c r="G7214" t="s">
        <v>728</v>
      </c>
      <c r="H7214">
        <v>48</v>
      </c>
      <c r="I7214" s="68" t="str">
        <f>VLOOKUP(E7214,Refs!$P$2:$R$29,3,FALSE)</f>
        <v>Y59</v>
      </c>
      <c r="J7214" s="68" t="str">
        <f>VLOOKUP(E7214,Refs!$P$2:$S$29,4,FALSE)</f>
        <v>South East</v>
      </c>
      <c r="K7214" s="28">
        <f t="shared" si="228"/>
        <v>48</v>
      </c>
    </row>
    <row r="7215" spans="1:11" x14ac:dyDescent="0.35">
      <c r="A7215" s="69">
        <f t="shared" si="229"/>
        <v>45809</v>
      </c>
      <c r="B7215" t="s">
        <v>914</v>
      </c>
      <c r="C7215" t="s">
        <v>286</v>
      </c>
      <c r="D7215" t="s">
        <v>890</v>
      </c>
      <c r="E7215" t="s">
        <v>327</v>
      </c>
      <c r="F7215" t="s">
        <v>328</v>
      </c>
      <c r="G7215" t="s">
        <v>727</v>
      </c>
      <c r="H7215">
        <v>28</v>
      </c>
      <c r="I7215" s="68" t="str">
        <f>VLOOKUP(E7215,Refs!$P$2:$R$29,3,FALSE)</f>
        <v>Y59</v>
      </c>
      <c r="J7215" s="68" t="str">
        <f>VLOOKUP(E7215,Refs!$P$2:$S$29,4,FALSE)</f>
        <v>South East</v>
      </c>
      <c r="K7215" s="28">
        <f t="shared" si="228"/>
        <v>28</v>
      </c>
    </row>
    <row r="7216" spans="1:11" x14ac:dyDescent="0.35">
      <c r="A7216" s="69">
        <f t="shared" si="229"/>
        <v>45809</v>
      </c>
      <c r="B7216" t="s">
        <v>914</v>
      </c>
      <c r="C7216" t="s">
        <v>286</v>
      </c>
      <c r="D7216" t="s">
        <v>890</v>
      </c>
      <c r="E7216" t="s">
        <v>327</v>
      </c>
      <c r="F7216" t="s">
        <v>328</v>
      </c>
      <c r="G7216" t="s">
        <v>730</v>
      </c>
      <c r="H7216">
        <v>92</v>
      </c>
      <c r="I7216" s="68" t="str">
        <f>VLOOKUP(E7216,Refs!$P$2:$R$29,3,FALSE)</f>
        <v>Y59</v>
      </c>
      <c r="J7216" s="68" t="str">
        <f>VLOOKUP(E7216,Refs!$P$2:$S$29,4,FALSE)</f>
        <v>South East</v>
      </c>
      <c r="K7216" s="28">
        <f t="shared" si="228"/>
        <v>92</v>
      </c>
    </row>
    <row r="7217" spans="1:11" x14ac:dyDescent="0.35">
      <c r="A7217" s="69">
        <f t="shared" si="229"/>
        <v>45809</v>
      </c>
      <c r="B7217" t="s">
        <v>914</v>
      </c>
      <c r="C7217" t="s">
        <v>286</v>
      </c>
      <c r="D7217" t="s">
        <v>890</v>
      </c>
      <c r="E7217" t="s">
        <v>327</v>
      </c>
      <c r="F7217" t="s">
        <v>328</v>
      </c>
      <c r="G7217" t="s">
        <v>729</v>
      </c>
      <c r="H7217">
        <v>78</v>
      </c>
      <c r="I7217" s="68" t="str">
        <f>VLOOKUP(E7217,Refs!$P$2:$R$29,3,FALSE)</f>
        <v>Y59</v>
      </c>
      <c r="J7217" s="68" t="str">
        <f>VLOOKUP(E7217,Refs!$P$2:$S$29,4,FALSE)</f>
        <v>South East</v>
      </c>
      <c r="K7217" s="28">
        <f t="shared" si="228"/>
        <v>78</v>
      </c>
    </row>
    <row r="7218" spans="1:11" x14ac:dyDescent="0.35">
      <c r="A7218" s="69">
        <f t="shared" si="229"/>
        <v>45809</v>
      </c>
      <c r="B7218" t="s">
        <v>914</v>
      </c>
      <c r="C7218" t="s">
        <v>286</v>
      </c>
      <c r="D7218" t="s">
        <v>890</v>
      </c>
      <c r="E7218" t="s">
        <v>336</v>
      </c>
      <c r="F7218" t="s">
        <v>320</v>
      </c>
      <c r="G7218" t="s">
        <v>10</v>
      </c>
      <c r="H7218">
        <v>34623</v>
      </c>
      <c r="I7218" s="68" t="str">
        <f>VLOOKUP(E7218,Refs!$P$2:$R$29,3,FALSE)</f>
        <v>Y56</v>
      </c>
      <c r="J7218" s="68" t="str">
        <f>VLOOKUP(E7218,Refs!$P$2:$S$29,4,FALSE)</f>
        <v>London</v>
      </c>
      <c r="K7218" s="28">
        <f t="shared" si="228"/>
        <v>34623</v>
      </c>
    </row>
    <row r="7219" spans="1:11" x14ac:dyDescent="0.35">
      <c r="A7219" s="69">
        <f t="shared" si="229"/>
        <v>45809</v>
      </c>
      <c r="B7219" t="s">
        <v>914</v>
      </c>
      <c r="C7219" t="s">
        <v>286</v>
      </c>
      <c r="D7219" t="s">
        <v>890</v>
      </c>
      <c r="E7219" t="s">
        <v>336</v>
      </c>
      <c r="F7219" t="s">
        <v>320</v>
      </c>
      <c r="G7219" t="s">
        <v>69</v>
      </c>
      <c r="H7219">
        <v>28692</v>
      </c>
      <c r="I7219" s="68" t="str">
        <f>VLOOKUP(E7219,Refs!$P$2:$R$29,3,FALSE)</f>
        <v>Y56</v>
      </c>
      <c r="J7219" s="68" t="str">
        <f>VLOOKUP(E7219,Refs!$P$2:$S$29,4,FALSE)</f>
        <v>London</v>
      </c>
      <c r="K7219" s="28">
        <f t="shared" si="228"/>
        <v>28692</v>
      </c>
    </row>
    <row r="7220" spans="1:11" x14ac:dyDescent="0.35">
      <c r="A7220" s="69">
        <f t="shared" si="229"/>
        <v>45809</v>
      </c>
      <c r="B7220" t="s">
        <v>914</v>
      </c>
      <c r="C7220" t="s">
        <v>286</v>
      </c>
      <c r="D7220" t="s">
        <v>890</v>
      </c>
      <c r="E7220" t="s">
        <v>336</v>
      </c>
      <c r="F7220" t="s">
        <v>320</v>
      </c>
      <c r="G7220" t="s">
        <v>20</v>
      </c>
      <c r="H7220">
        <v>33839</v>
      </c>
      <c r="I7220" s="68" t="str">
        <f>VLOOKUP(E7220,Refs!$P$2:$R$29,3,FALSE)</f>
        <v>Y56</v>
      </c>
      <c r="J7220" s="68" t="str">
        <f>VLOOKUP(E7220,Refs!$P$2:$S$29,4,FALSE)</f>
        <v>London</v>
      </c>
      <c r="K7220" s="28">
        <f t="shared" si="228"/>
        <v>33839</v>
      </c>
    </row>
    <row r="7221" spans="1:11" x14ac:dyDescent="0.35">
      <c r="A7221" s="69">
        <f t="shared" si="229"/>
        <v>45809</v>
      </c>
      <c r="B7221" t="s">
        <v>914</v>
      </c>
      <c r="C7221" t="s">
        <v>286</v>
      </c>
      <c r="D7221" t="s">
        <v>890</v>
      </c>
      <c r="E7221" t="s">
        <v>336</v>
      </c>
      <c r="F7221" t="s">
        <v>320</v>
      </c>
      <c r="G7221" t="s">
        <v>23</v>
      </c>
      <c r="H7221">
        <v>32393</v>
      </c>
      <c r="I7221" s="68" t="str">
        <f>VLOOKUP(E7221,Refs!$P$2:$R$29,3,FALSE)</f>
        <v>Y56</v>
      </c>
      <c r="J7221" s="68" t="str">
        <f>VLOOKUP(E7221,Refs!$P$2:$S$29,4,FALSE)</f>
        <v>London</v>
      </c>
      <c r="K7221" s="28">
        <f t="shared" si="228"/>
        <v>32393</v>
      </c>
    </row>
    <row r="7222" spans="1:11" x14ac:dyDescent="0.35">
      <c r="A7222" s="69">
        <f t="shared" si="229"/>
        <v>45809</v>
      </c>
      <c r="B7222" t="s">
        <v>914</v>
      </c>
      <c r="C7222" t="s">
        <v>286</v>
      </c>
      <c r="D7222" t="s">
        <v>890</v>
      </c>
      <c r="E7222" t="s">
        <v>336</v>
      </c>
      <c r="F7222" t="s">
        <v>320</v>
      </c>
      <c r="G7222" t="s">
        <v>19</v>
      </c>
      <c r="H7222">
        <v>167</v>
      </c>
      <c r="I7222" s="68" t="str">
        <f>VLOOKUP(E7222,Refs!$P$2:$R$29,3,FALSE)</f>
        <v>Y56</v>
      </c>
      <c r="J7222" s="68" t="str">
        <f>VLOOKUP(E7222,Refs!$P$2:$S$29,4,FALSE)</f>
        <v>London</v>
      </c>
      <c r="K7222" s="28">
        <f t="shared" si="228"/>
        <v>167</v>
      </c>
    </row>
    <row r="7223" spans="1:11" x14ac:dyDescent="0.35">
      <c r="A7223" s="69">
        <f t="shared" si="229"/>
        <v>45809</v>
      </c>
      <c r="B7223" t="s">
        <v>914</v>
      </c>
      <c r="C7223" t="s">
        <v>286</v>
      </c>
      <c r="D7223" t="s">
        <v>890</v>
      </c>
      <c r="E7223" t="s">
        <v>336</v>
      </c>
      <c r="F7223" t="s">
        <v>320</v>
      </c>
      <c r="G7223" t="s">
        <v>21</v>
      </c>
      <c r="H7223">
        <v>316275</v>
      </c>
      <c r="I7223" s="68" t="str">
        <f>VLOOKUP(E7223,Refs!$P$2:$R$29,3,FALSE)</f>
        <v>Y56</v>
      </c>
      <c r="J7223" s="68" t="str">
        <f>VLOOKUP(E7223,Refs!$P$2:$S$29,4,FALSE)</f>
        <v>London</v>
      </c>
      <c r="K7223" s="28">
        <f t="shared" si="228"/>
        <v>316275</v>
      </c>
    </row>
    <row r="7224" spans="1:11" x14ac:dyDescent="0.35">
      <c r="A7224" s="69">
        <f t="shared" si="229"/>
        <v>45809</v>
      </c>
      <c r="B7224" t="s">
        <v>914</v>
      </c>
      <c r="C7224" t="s">
        <v>286</v>
      </c>
      <c r="D7224" t="s">
        <v>890</v>
      </c>
      <c r="E7224" t="s">
        <v>336</v>
      </c>
      <c r="F7224" t="s">
        <v>320</v>
      </c>
      <c r="G7224" t="s">
        <v>70</v>
      </c>
      <c r="H7224">
        <v>43</v>
      </c>
      <c r="I7224" s="68" t="str">
        <f>VLOOKUP(E7224,Refs!$P$2:$R$29,3,FALSE)</f>
        <v>Y56</v>
      </c>
      <c r="J7224" s="68" t="str">
        <f>VLOOKUP(E7224,Refs!$P$2:$S$29,4,FALSE)</f>
        <v>London</v>
      </c>
      <c r="K7224" s="28">
        <f t="shared" si="228"/>
        <v>43</v>
      </c>
    </row>
    <row r="7225" spans="1:11" x14ac:dyDescent="0.35">
      <c r="A7225" s="69">
        <f t="shared" si="229"/>
        <v>45809</v>
      </c>
      <c r="B7225" t="s">
        <v>914</v>
      </c>
      <c r="C7225" t="s">
        <v>286</v>
      </c>
      <c r="D7225" t="s">
        <v>890</v>
      </c>
      <c r="E7225" t="s">
        <v>336</v>
      </c>
      <c r="F7225" t="s">
        <v>320</v>
      </c>
      <c r="G7225" t="s">
        <v>71</v>
      </c>
      <c r="H7225">
        <v>202</v>
      </c>
      <c r="I7225" s="68" t="str">
        <f>VLOOKUP(E7225,Refs!$P$2:$R$29,3,FALSE)</f>
        <v>Y56</v>
      </c>
      <c r="J7225" s="68" t="str">
        <f>VLOOKUP(E7225,Refs!$P$2:$S$29,4,FALSE)</f>
        <v>London</v>
      </c>
      <c r="K7225" s="28">
        <f t="shared" si="228"/>
        <v>202</v>
      </c>
    </row>
    <row r="7226" spans="1:11" x14ac:dyDescent="0.35">
      <c r="A7226" s="69">
        <f t="shared" si="229"/>
        <v>45809</v>
      </c>
      <c r="B7226" t="s">
        <v>914</v>
      </c>
      <c r="C7226" t="s">
        <v>286</v>
      </c>
      <c r="D7226" t="s">
        <v>890</v>
      </c>
      <c r="E7226" t="s">
        <v>336</v>
      </c>
      <c r="F7226" t="s">
        <v>320</v>
      </c>
      <c r="G7226" t="s">
        <v>72</v>
      </c>
      <c r="H7226">
        <v>42290</v>
      </c>
      <c r="I7226" s="68" t="str">
        <f>VLOOKUP(E7226,Refs!$P$2:$R$29,3,FALSE)</f>
        <v>Y56</v>
      </c>
      <c r="J7226" s="68" t="str">
        <f>VLOOKUP(E7226,Refs!$P$2:$S$29,4,FALSE)</f>
        <v>London</v>
      </c>
      <c r="K7226" s="28">
        <f t="shared" si="228"/>
        <v>42290</v>
      </c>
    </row>
    <row r="7227" spans="1:11" x14ac:dyDescent="0.35">
      <c r="A7227" s="69">
        <f t="shared" si="229"/>
        <v>45809</v>
      </c>
      <c r="B7227" t="s">
        <v>914</v>
      </c>
      <c r="C7227" t="s">
        <v>286</v>
      </c>
      <c r="D7227" t="s">
        <v>890</v>
      </c>
      <c r="E7227" t="s">
        <v>336</v>
      </c>
      <c r="F7227" t="s">
        <v>320</v>
      </c>
      <c r="G7227" t="s">
        <v>73</v>
      </c>
      <c r="H7227">
        <v>7033</v>
      </c>
      <c r="I7227" s="68" t="str">
        <f>VLOOKUP(E7227,Refs!$P$2:$R$29,3,FALSE)</f>
        <v>Y56</v>
      </c>
      <c r="J7227" s="68" t="str">
        <f>VLOOKUP(E7227,Refs!$P$2:$S$29,4,FALSE)</f>
        <v>London</v>
      </c>
      <c r="K7227" s="28">
        <f t="shared" si="228"/>
        <v>7033</v>
      </c>
    </row>
    <row r="7228" spans="1:11" x14ac:dyDescent="0.35">
      <c r="A7228" s="69">
        <f t="shared" si="229"/>
        <v>45809</v>
      </c>
      <c r="B7228" t="s">
        <v>914</v>
      </c>
      <c r="C7228" t="s">
        <v>286</v>
      </c>
      <c r="D7228" t="s">
        <v>890</v>
      </c>
      <c r="E7228" t="s">
        <v>336</v>
      </c>
      <c r="F7228" t="s">
        <v>320</v>
      </c>
      <c r="G7228" t="s">
        <v>74</v>
      </c>
      <c r="H7228">
        <v>48646304</v>
      </c>
      <c r="I7228" s="68" t="str">
        <f>VLOOKUP(E7228,Refs!$P$2:$R$29,3,FALSE)</f>
        <v>Y56</v>
      </c>
      <c r="J7228" s="68" t="str">
        <f>VLOOKUP(E7228,Refs!$P$2:$S$29,4,FALSE)</f>
        <v>London</v>
      </c>
      <c r="K7228" s="28">
        <f t="shared" si="228"/>
        <v>48646304</v>
      </c>
    </row>
    <row r="7229" spans="1:11" x14ac:dyDescent="0.35">
      <c r="A7229" s="69">
        <f t="shared" si="229"/>
        <v>45809</v>
      </c>
      <c r="B7229" t="s">
        <v>914</v>
      </c>
      <c r="C7229" t="s">
        <v>286</v>
      </c>
      <c r="D7229" t="s">
        <v>890</v>
      </c>
      <c r="E7229" t="s">
        <v>336</v>
      </c>
      <c r="F7229" t="s">
        <v>320</v>
      </c>
      <c r="G7229" t="s">
        <v>26</v>
      </c>
      <c r="H7229">
        <v>32475</v>
      </c>
      <c r="I7229" s="68" t="str">
        <f>VLOOKUP(E7229,Refs!$P$2:$R$29,3,FALSE)</f>
        <v>Y56</v>
      </c>
      <c r="J7229" s="68" t="str">
        <f>VLOOKUP(E7229,Refs!$P$2:$S$29,4,FALSE)</f>
        <v>London</v>
      </c>
      <c r="K7229" s="28">
        <f t="shared" si="228"/>
        <v>32475</v>
      </c>
    </row>
    <row r="7230" spans="1:11" x14ac:dyDescent="0.35">
      <c r="A7230" s="69">
        <f t="shared" si="229"/>
        <v>45809</v>
      </c>
      <c r="B7230" t="s">
        <v>914</v>
      </c>
      <c r="C7230" t="s">
        <v>286</v>
      </c>
      <c r="D7230" t="s">
        <v>890</v>
      </c>
      <c r="E7230" t="s">
        <v>336</v>
      </c>
      <c r="F7230" t="s">
        <v>320</v>
      </c>
      <c r="G7230" t="s">
        <v>75</v>
      </c>
      <c r="H7230">
        <v>67</v>
      </c>
      <c r="I7230" s="68" t="str">
        <f>VLOOKUP(E7230,Refs!$P$2:$R$29,3,FALSE)</f>
        <v>Y56</v>
      </c>
      <c r="J7230" s="68" t="str">
        <f>VLOOKUP(E7230,Refs!$P$2:$S$29,4,FALSE)</f>
        <v>London</v>
      </c>
      <c r="K7230" s="28">
        <f t="shared" si="228"/>
        <v>67</v>
      </c>
    </row>
    <row r="7231" spans="1:11" x14ac:dyDescent="0.35">
      <c r="A7231" s="69">
        <f t="shared" si="229"/>
        <v>45809</v>
      </c>
      <c r="B7231" t="s">
        <v>914</v>
      </c>
      <c r="C7231" t="s">
        <v>286</v>
      </c>
      <c r="D7231" t="s">
        <v>890</v>
      </c>
      <c r="E7231" t="s">
        <v>336</v>
      </c>
      <c r="F7231" t="s">
        <v>320</v>
      </c>
      <c r="G7231" t="s">
        <v>76</v>
      </c>
      <c r="H7231">
        <v>17192</v>
      </c>
      <c r="I7231" s="68" t="str">
        <f>VLOOKUP(E7231,Refs!$P$2:$R$29,3,FALSE)</f>
        <v>Y56</v>
      </c>
      <c r="J7231" s="68" t="str">
        <f>VLOOKUP(E7231,Refs!$P$2:$S$29,4,FALSE)</f>
        <v>London</v>
      </c>
      <c r="K7231" s="28">
        <f t="shared" si="228"/>
        <v>17192</v>
      </c>
    </row>
    <row r="7232" spans="1:11" x14ac:dyDescent="0.35">
      <c r="A7232" s="69">
        <f t="shared" si="229"/>
        <v>45809</v>
      </c>
      <c r="B7232" t="s">
        <v>914</v>
      </c>
      <c r="C7232" t="s">
        <v>286</v>
      </c>
      <c r="D7232" t="s">
        <v>890</v>
      </c>
      <c r="E7232" t="s">
        <v>336</v>
      </c>
      <c r="F7232" t="s">
        <v>320</v>
      </c>
      <c r="G7232" t="s">
        <v>77</v>
      </c>
      <c r="H7232">
        <v>7959</v>
      </c>
      <c r="I7232" s="68" t="str">
        <f>VLOOKUP(E7232,Refs!$P$2:$R$29,3,FALSE)</f>
        <v>Y56</v>
      </c>
      <c r="J7232" s="68" t="str">
        <f>VLOOKUP(E7232,Refs!$P$2:$S$29,4,FALSE)</f>
        <v>London</v>
      </c>
      <c r="K7232" s="28">
        <f t="shared" si="228"/>
        <v>7959</v>
      </c>
    </row>
    <row r="7233" spans="1:11" x14ac:dyDescent="0.35">
      <c r="A7233" s="69">
        <f t="shared" si="229"/>
        <v>45809</v>
      </c>
      <c r="B7233" t="s">
        <v>914</v>
      </c>
      <c r="C7233" t="s">
        <v>286</v>
      </c>
      <c r="D7233" t="s">
        <v>890</v>
      </c>
      <c r="E7233" t="s">
        <v>336</v>
      </c>
      <c r="F7233" t="s">
        <v>320</v>
      </c>
      <c r="G7233" t="s">
        <v>78</v>
      </c>
      <c r="H7233">
        <v>7257</v>
      </c>
      <c r="I7233" s="68" t="str">
        <f>VLOOKUP(E7233,Refs!$P$2:$R$29,3,FALSE)</f>
        <v>Y56</v>
      </c>
      <c r="J7233" s="68" t="str">
        <f>VLOOKUP(E7233,Refs!$P$2:$S$29,4,FALSE)</f>
        <v>London</v>
      </c>
      <c r="K7233" s="28">
        <f t="shared" si="228"/>
        <v>7257</v>
      </c>
    </row>
    <row r="7234" spans="1:11" x14ac:dyDescent="0.35">
      <c r="A7234" s="69">
        <f t="shared" si="229"/>
        <v>45809</v>
      </c>
      <c r="B7234" t="s">
        <v>914</v>
      </c>
      <c r="C7234" t="s">
        <v>286</v>
      </c>
      <c r="D7234" t="s">
        <v>890</v>
      </c>
      <c r="E7234" t="s">
        <v>336</v>
      </c>
      <c r="F7234" t="s">
        <v>320</v>
      </c>
      <c r="G7234" t="s">
        <v>79</v>
      </c>
      <c r="H7234">
        <v>0</v>
      </c>
      <c r="I7234" s="68" t="str">
        <f>VLOOKUP(E7234,Refs!$P$2:$R$29,3,FALSE)</f>
        <v>Y56</v>
      </c>
      <c r="J7234" s="68" t="str">
        <f>VLOOKUP(E7234,Refs!$P$2:$S$29,4,FALSE)</f>
        <v>London</v>
      </c>
      <c r="K7234" s="28" t="str">
        <f t="shared" ref="K7234:K7297" si="230">IF(OR(H7234="NULL",H7234=0,H7234=""),"",H7234)</f>
        <v/>
      </c>
    </row>
    <row r="7235" spans="1:11" x14ac:dyDescent="0.35">
      <c r="A7235" s="69">
        <f t="shared" ref="A7235:A7298" si="231">DATEVALUE(RIGHT(B7235,8))</f>
        <v>45809</v>
      </c>
      <c r="B7235" t="s">
        <v>914</v>
      </c>
      <c r="C7235" t="s">
        <v>286</v>
      </c>
      <c r="D7235" t="s">
        <v>890</v>
      </c>
      <c r="E7235" t="s">
        <v>336</v>
      </c>
      <c r="F7235" t="s">
        <v>320</v>
      </c>
      <c r="G7235" t="s">
        <v>25</v>
      </c>
      <c r="H7235">
        <v>19007</v>
      </c>
      <c r="I7235" s="68" t="str">
        <f>VLOOKUP(E7235,Refs!$P$2:$R$29,3,FALSE)</f>
        <v>Y56</v>
      </c>
      <c r="J7235" s="68" t="str">
        <f>VLOOKUP(E7235,Refs!$P$2:$S$29,4,FALSE)</f>
        <v>London</v>
      </c>
      <c r="K7235" s="28">
        <f t="shared" si="230"/>
        <v>19007</v>
      </c>
    </row>
    <row r="7236" spans="1:11" x14ac:dyDescent="0.35">
      <c r="A7236" s="69">
        <f t="shared" si="231"/>
        <v>45809</v>
      </c>
      <c r="B7236" t="s">
        <v>914</v>
      </c>
      <c r="C7236" t="s">
        <v>286</v>
      </c>
      <c r="D7236" t="s">
        <v>890</v>
      </c>
      <c r="E7236" t="s">
        <v>336</v>
      </c>
      <c r="F7236" t="s">
        <v>320</v>
      </c>
      <c r="G7236" t="s">
        <v>80</v>
      </c>
      <c r="H7236">
        <v>138</v>
      </c>
      <c r="I7236" s="68" t="str">
        <f>VLOOKUP(E7236,Refs!$P$2:$R$29,3,FALSE)</f>
        <v>Y56</v>
      </c>
      <c r="J7236" s="68" t="str">
        <f>VLOOKUP(E7236,Refs!$P$2:$S$29,4,FALSE)</f>
        <v>London</v>
      </c>
      <c r="K7236" s="28">
        <f t="shared" si="230"/>
        <v>138</v>
      </c>
    </row>
    <row r="7237" spans="1:11" x14ac:dyDescent="0.35">
      <c r="A7237" s="69">
        <f t="shared" si="231"/>
        <v>45809</v>
      </c>
      <c r="B7237" t="s">
        <v>914</v>
      </c>
      <c r="C7237" t="s">
        <v>286</v>
      </c>
      <c r="D7237" t="s">
        <v>890</v>
      </c>
      <c r="E7237" t="s">
        <v>336</v>
      </c>
      <c r="F7237" t="s">
        <v>320</v>
      </c>
      <c r="G7237" t="s">
        <v>81</v>
      </c>
      <c r="H7237">
        <v>10872</v>
      </c>
      <c r="I7237" s="68" t="str">
        <f>VLOOKUP(E7237,Refs!$P$2:$R$29,3,FALSE)</f>
        <v>Y56</v>
      </c>
      <c r="J7237" s="68" t="str">
        <f>VLOOKUP(E7237,Refs!$P$2:$S$29,4,FALSE)</f>
        <v>London</v>
      </c>
      <c r="K7237" s="28">
        <f t="shared" si="230"/>
        <v>10872</v>
      </c>
    </row>
    <row r="7238" spans="1:11" x14ac:dyDescent="0.35">
      <c r="A7238" s="69">
        <f t="shared" si="231"/>
        <v>45809</v>
      </c>
      <c r="B7238" t="s">
        <v>914</v>
      </c>
      <c r="C7238" t="s">
        <v>286</v>
      </c>
      <c r="D7238" t="s">
        <v>890</v>
      </c>
      <c r="E7238" t="s">
        <v>336</v>
      </c>
      <c r="F7238" t="s">
        <v>320</v>
      </c>
      <c r="G7238" t="s">
        <v>82</v>
      </c>
      <c r="H7238">
        <v>3824</v>
      </c>
      <c r="I7238" s="68" t="str">
        <f>VLOOKUP(E7238,Refs!$P$2:$R$29,3,FALSE)</f>
        <v>Y56</v>
      </c>
      <c r="J7238" s="68" t="str">
        <f>VLOOKUP(E7238,Refs!$P$2:$S$29,4,FALSE)</f>
        <v>London</v>
      </c>
      <c r="K7238" s="28">
        <f t="shared" si="230"/>
        <v>3824</v>
      </c>
    </row>
    <row r="7239" spans="1:11" x14ac:dyDescent="0.35">
      <c r="A7239" s="69">
        <f t="shared" si="231"/>
        <v>45809</v>
      </c>
      <c r="B7239" t="s">
        <v>914</v>
      </c>
      <c r="C7239" t="s">
        <v>286</v>
      </c>
      <c r="D7239" t="s">
        <v>890</v>
      </c>
      <c r="E7239" t="s">
        <v>336</v>
      </c>
      <c r="F7239" t="s">
        <v>320</v>
      </c>
      <c r="G7239" t="s">
        <v>83</v>
      </c>
      <c r="H7239">
        <v>5036</v>
      </c>
      <c r="I7239" s="68" t="str">
        <f>VLOOKUP(E7239,Refs!$P$2:$R$29,3,FALSE)</f>
        <v>Y56</v>
      </c>
      <c r="J7239" s="68" t="str">
        <f>VLOOKUP(E7239,Refs!$P$2:$S$29,4,FALSE)</f>
        <v>London</v>
      </c>
      <c r="K7239" s="28">
        <f t="shared" si="230"/>
        <v>5036</v>
      </c>
    </row>
    <row r="7240" spans="1:11" x14ac:dyDescent="0.35">
      <c r="A7240" s="69">
        <f t="shared" si="231"/>
        <v>45809</v>
      </c>
      <c r="B7240" t="s">
        <v>914</v>
      </c>
      <c r="C7240" t="s">
        <v>286</v>
      </c>
      <c r="D7240" t="s">
        <v>890</v>
      </c>
      <c r="E7240" t="s">
        <v>336</v>
      </c>
      <c r="F7240" t="s">
        <v>320</v>
      </c>
      <c r="G7240" t="s">
        <v>84</v>
      </c>
      <c r="H7240">
        <v>21017</v>
      </c>
      <c r="I7240" s="68" t="str">
        <f>VLOOKUP(E7240,Refs!$P$2:$R$29,3,FALSE)</f>
        <v>Y56</v>
      </c>
      <c r="J7240" s="68" t="str">
        <f>VLOOKUP(E7240,Refs!$P$2:$S$29,4,FALSE)</f>
        <v>London</v>
      </c>
      <c r="K7240" s="28">
        <f t="shared" si="230"/>
        <v>21017</v>
      </c>
    </row>
    <row r="7241" spans="1:11" x14ac:dyDescent="0.35">
      <c r="A7241" s="69">
        <f t="shared" si="231"/>
        <v>45809</v>
      </c>
      <c r="B7241" t="s">
        <v>914</v>
      </c>
      <c r="C7241" t="s">
        <v>286</v>
      </c>
      <c r="D7241" t="s">
        <v>890</v>
      </c>
      <c r="E7241" t="s">
        <v>336</v>
      </c>
      <c r="F7241" t="s">
        <v>320</v>
      </c>
      <c r="G7241" t="s">
        <v>85</v>
      </c>
      <c r="H7241">
        <v>1454</v>
      </c>
      <c r="I7241" s="68" t="str">
        <f>VLOOKUP(E7241,Refs!$P$2:$R$29,3,FALSE)</f>
        <v>Y56</v>
      </c>
      <c r="J7241" s="68" t="str">
        <f>VLOOKUP(E7241,Refs!$P$2:$S$29,4,FALSE)</f>
        <v>London</v>
      </c>
      <c r="K7241" s="28">
        <f t="shared" si="230"/>
        <v>1454</v>
      </c>
    </row>
    <row r="7242" spans="1:11" x14ac:dyDescent="0.35">
      <c r="A7242" s="69">
        <f t="shared" si="231"/>
        <v>45809</v>
      </c>
      <c r="B7242" t="s">
        <v>914</v>
      </c>
      <c r="C7242" t="s">
        <v>286</v>
      </c>
      <c r="D7242" t="s">
        <v>890</v>
      </c>
      <c r="E7242" t="s">
        <v>336</v>
      </c>
      <c r="F7242" t="s">
        <v>320</v>
      </c>
      <c r="G7242" t="s">
        <v>86</v>
      </c>
      <c r="H7242">
        <v>933</v>
      </c>
      <c r="I7242" s="68" t="str">
        <f>VLOOKUP(E7242,Refs!$P$2:$R$29,3,FALSE)</f>
        <v>Y56</v>
      </c>
      <c r="J7242" s="68" t="str">
        <f>VLOOKUP(E7242,Refs!$P$2:$S$29,4,FALSE)</f>
        <v>London</v>
      </c>
      <c r="K7242" s="28">
        <f t="shared" si="230"/>
        <v>933</v>
      </c>
    </row>
    <row r="7243" spans="1:11" x14ac:dyDescent="0.35">
      <c r="A7243" s="69">
        <f t="shared" si="231"/>
        <v>45809</v>
      </c>
      <c r="B7243" t="s">
        <v>914</v>
      </c>
      <c r="C7243" t="s">
        <v>286</v>
      </c>
      <c r="D7243" t="s">
        <v>890</v>
      </c>
      <c r="E7243" t="s">
        <v>336</v>
      </c>
      <c r="F7243" t="s">
        <v>320</v>
      </c>
      <c r="G7243" t="s">
        <v>87</v>
      </c>
      <c r="H7243">
        <v>8868</v>
      </c>
      <c r="I7243" s="68" t="str">
        <f>VLOOKUP(E7243,Refs!$P$2:$R$29,3,FALSE)</f>
        <v>Y56</v>
      </c>
      <c r="J7243" s="68" t="str">
        <f>VLOOKUP(E7243,Refs!$P$2:$S$29,4,FALSE)</f>
        <v>London</v>
      </c>
      <c r="K7243" s="28">
        <f t="shared" si="230"/>
        <v>8868</v>
      </c>
    </row>
    <row r="7244" spans="1:11" x14ac:dyDescent="0.35">
      <c r="A7244" s="69">
        <f t="shared" si="231"/>
        <v>45809</v>
      </c>
      <c r="B7244" t="s">
        <v>914</v>
      </c>
      <c r="C7244" t="s">
        <v>286</v>
      </c>
      <c r="D7244" t="s">
        <v>890</v>
      </c>
      <c r="E7244" t="s">
        <v>336</v>
      </c>
      <c r="F7244" t="s">
        <v>320</v>
      </c>
      <c r="G7244" t="s">
        <v>88</v>
      </c>
      <c r="H7244">
        <v>38612</v>
      </c>
      <c r="I7244" s="68" t="str">
        <f>VLOOKUP(E7244,Refs!$P$2:$R$29,3,FALSE)</f>
        <v>Y56</v>
      </c>
      <c r="J7244" s="68" t="str">
        <f>VLOOKUP(E7244,Refs!$P$2:$S$29,4,FALSE)</f>
        <v>London</v>
      </c>
      <c r="K7244" s="28">
        <f t="shared" si="230"/>
        <v>38612</v>
      </c>
    </row>
    <row r="7245" spans="1:11" x14ac:dyDescent="0.35">
      <c r="A7245" s="69">
        <f t="shared" si="231"/>
        <v>45809</v>
      </c>
      <c r="B7245" t="s">
        <v>914</v>
      </c>
      <c r="C7245" t="s">
        <v>286</v>
      </c>
      <c r="D7245" t="s">
        <v>890</v>
      </c>
      <c r="E7245" t="s">
        <v>336</v>
      </c>
      <c r="F7245" t="s">
        <v>320</v>
      </c>
      <c r="G7245" t="s">
        <v>89</v>
      </c>
      <c r="H7245">
        <v>32422</v>
      </c>
      <c r="I7245" s="68" t="str">
        <f>VLOOKUP(E7245,Refs!$P$2:$R$29,3,FALSE)</f>
        <v>Y56</v>
      </c>
      <c r="J7245" s="68" t="str">
        <f>VLOOKUP(E7245,Refs!$P$2:$S$29,4,FALSE)</f>
        <v>London</v>
      </c>
      <c r="K7245" s="28">
        <f t="shared" si="230"/>
        <v>32422</v>
      </c>
    </row>
    <row r="7246" spans="1:11" x14ac:dyDescent="0.35">
      <c r="A7246" s="69">
        <f t="shared" si="231"/>
        <v>45809</v>
      </c>
      <c r="B7246" t="s">
        <v>914</v>
      </c>
      <c r="C7246" t="s">
        <v>286</v>
      </c>
      <c r="D7246" t="s">
        <v>890</v>
      </c>
      <c r="E7246" t="s">
        <v>336</v>
      </c>
      <c r="F7246" t="s">
        <v>320</v>
      </c>
      <c r="G7246" t="s">
        <v>27</v>
      </c>
      <c r="H7246">
        <v>3478</v>
      </c>
      <c r="I7246" s="68" t="str">
        <f>VLOOKUP(E7246,Refs!$P$2:$R$29,3,FALSE)</f>
        <v>Y56</v>
      </c>
      <c r="J7246" s="68" t="str">
        <f>VLOOKUP(E7246,Refs!$P$2:$S$29,4,FALSE)</f>
        <v>London</v>
      </c>
      <c r="K7246" s="28">
        <f t="shared" si="230"/>
        <v>3478</v>
      </c>
    </row>
    <row r="7247" spans="1:11" x14ac:dyDescent="0.35">
      <c r="A7247" s="69">
        <f t="shared" si="231"/>
        <v>45809</v>
      </c>
      <c r="B7247" t="s">
        <v>914</v>
      </c>
      <c r="C7247" t="s">
        <v>286</v>
      </c>
      <c r="D7247" t="s">
        <v>890</v>
      </c>
      <c r="E7247" t="s">
        <v>336</v>
      </c>
      <c r="F7247" t="s">
        <v>320</v>
      </c>
      <c r="G7247" t="s">
        <v>29</v>
      </c>
      <c r="H7247">
        <v>4752</v>
      </c>
      <c r="I7247" s="68" t="str">
        <f>VLOOKUP(E7247,Refs!$P$2:$R$29,3,FALSE)</f>
        <v>Y56</v>
      </c>
      <c r="J7247" s="68" t="str">
        <f>VLOOKUP(E7247,Refs!$P$2:$S$29,4,FALSE)</f>
        <v>London</v>
      </c>
      <c r="K7247" s="28">
        <f t="shared" si="230"/>
        <v>4752</v>
      </c>
    </row>
    <row r="7248" spans="1:11" x14ac:dyDescent="0.35">
      <c r="A7248" s="69">
        <f t="shared" si="231"/>
        <v>45809</v>
      </c>
      <c r="B7248" t="s">
        <v>914</v>
      </c>
      <c r="C7248" t="s">
        <v>286</v>
      </c>
      <c r="D7248" t="s">
        <v>890</v>
      </c>
      <c r="E7248" t="s">
        <v>336</v>
      </c>
      <c r="F7248" t="s">
        <v>320</v>
      </c>
      <c r="G7248" t="s">
        <v>90</v>
      </c>
      <c r="H7248">
        <v>1597</v>
      </c>
      <c r="I7248" s="68" t="str">
        <f>VLOOKUP(E7248,Refs!$P$2:$R$29,3,FALSE)</f>
        <v>Y56</v>
      </c>
      <c r="J7248" s="68" t="str">
        <f>VLOOKUP(E7248,Refs!$P$2:$S$29,4,FALSE)</f>
        <v>London</v>
      </c>
      <c r="K7248" s="28">
        <f t="shared" si="230"/>
        <v>1597</v>
      </c>
    </row>
    <row r="7249" spans="1:11" x14ac:dyDescent="0.35">
      <c r="A7249" s="69">
        <f t="shared" si="231"/>
        <v>45809</v>
      </c>
      <c r="B7249" t="s">
        <v>914</v>
      </c>
      <c r="C7249" t="s">
        <v>286</v>
      </c>
      <c r="D7249" t="s">
        <v>890</v>
      </c>
      <c r="E7249" t="s">
        <v>336</v>
      </c>
      <c r="F7249" t="s">
        <v>320</v>
      </c>
      <c r="G7249" t="s">
        <v>91</v>
      </c>
      <c r="H7249">
        <v>46</v>
      </c>
      <c r="I7249" s="68" t="str">
        <f>VLOOKUP(E7249,Refs!$P$2:$R$29,3,FALSE)</f>
        <v>Y56</v>
      </c>
      <c r="J7249" s="68" t="str">
        <f>VLOOKUP(E7249,Refs!$P$2:$S$29,4,FALSE)</f>
        <v>London</v>
      </c>
      <c r="K7249" s="28">
        <f t="shared" si="230"/>
        <v>46</v>
      </c>
    </row>
    <row r="7250" spans="1:11" x14ac:dyDescent="0.35">
      <c r="A7250" s="69">
        <f t="shared" si="231"/>
        <v>45809</v>
      </c>
      <c r="B7250" t="s">
        <v>914</v>
      </c>
      <c r="C7250" t="s">
        <v>286</v>
      </c>
      <c r="D7250" t="s">
        <v>890</v>
      </c>
      <c r="E7250" t="s">
        <v>336</v>
      </c>
      <c r="F7250" t="s">
        <v>320</v>
      </c>
      <c r="G7250" t="s">
        <v>92</v>
      </c>
      <c r="H7250">
        <v>1654</v>
      </c>
      <c r="I7250" s="68" t="str">
        <f>VLOOKUP(E7250,Refs!$P$2:$R$29,3,FALSE)</f>
        <v>Y56</v>
      </c>
      <c r="J7250" s="68" t="str">
        <f>VLOOKUP(E7250,Refs!$P$2:$S$29,4,FALSE)</f>
        <v>London</v>
      </c>
      <c r="K7250" s="28">
        <f t="shared" si="230"/>
        <v>1654</v>
      </c>
    </row>
    <row r="7251" spans="1:11" x14ac:dyDescent="0.35">
      <c r="A7251" s="69">
        <f t="shared" si="231"/>
        <v>45809</v>
      </c>
      <c r="B7251" t="s">
        <v>914</v>
      </c>
      <c r="C7251" t="s">
        <v>286</v>
      </c>
      <c r="D7251" t="s">
        <v>890</v>
      </c>
      <c r="E7251" t="s">
        <v>336</v>
      </c>
      <c r="F7251" t="s">
        <v>320</v>
      </c>
      <c r="G7251" t="s">
        <v>93</v>
      </c>
      <c r="H7251">
        <v>184</v>
      </c>
      <c r="I7251" s="68" t="str">
        <f>VLOOKUP(E7251,Refs!$P$2:$R$29,3,FALSE)</f>
        <v>Y56</v>
      </c>
      <c r="J7251" s="68" t="str">
        <f>VLOOKUP(E7251,Refs!$P$2:$S$29,4,FALSE)</f>
        <v>London</v>
      </c>
      <c r="K7251" s="28">
        <f t="shared" si="230"/>
        <v>184</v>
      </c>
    </row>
    <row r="7252" spans="1:11" x14ac:dyDescent="0.35">
      <c r="A7252" s="69">
        <f t="shared" si="231"/>
        <v>45809</v>
      </c>
      <c r="B7252" t="s">
        <v>914</v>
      </c>
      <c r="C7252" t="s">
        <v>286</v>
      </c>
      <c r="D7252" t="s">
        <v>890</v>
      </c>
      <c r="E7252" t="s">
        <v>336</v>
      </c>
      <c r="F7252" t="s">
        <v>320</v>
      </c>
      <c r="G7252" t="s">
        <v>94</v>
      </c>
      <c r="H7252">
        <v>712</v>
      </c>
      <c r="I7252" s="68" t="str">
        <f>VLOOKUP(E7252,Refs!$P$2:$R$29,3,FALSE)</f>
        <v>Y56</v>
      </c>
      <c r="J7252" s="68" t="str">
        <f>VLOOKUP(E7252,Refs!$P$2:$S$29,4,FALSE)</f>
        <v>London</v>
      </c>
      <c r="K7252" s="28">
        <f t="shared" si="230"/>
        <v>712</v>
      </c>
    </row>
    <row r="7253" spans="1:11" x14ac:dyDescent="0.35">
      <c r="A7253" s="69">
        <f t="shared" si="231"/>
        <v>45809</v>
      </c>
      <c r="B7253" t="s">
        <v>914</v>
      </c>
      <c r="C7253" t="s">
        <v>286</v>
      </c>
      <c r="D7253" t="s">
        <v>890</v>
      </c>
      <c r="E7253" t="s">
        <v>336</v>
      </c>
      <c r="F7253" t="s">
        <v>320</v>
      </c>
      <c r="G7253" t="s">
        <v>95</v>
      </c>
      <c r="H7253">
        <v>54</v>
      </c>
      <c r="I7253" s="68" t="str">
        <f>VLOOKUP(E7253,Refs!$P$2:$R$29,3,FALSE)</f>
        <v>Y56</v>
      </c>
      <c r="J7253" s="68" t="str">
        <f>VLOOKUP(E7253,Refs!$P$2:$S$29,4,FALSE)</f>
        <v>London</v>
      </c>
      <c r="K7253" s="28">
        <f t="shared" si="230"/>
        <v>54</v>
      </c>
    </row>
    <row r="7254" spans="1:11" x14ac:dyDescent="0.35">
      <c r="A7254" s="69">
        <f t="shared" si="231"/>
        <v>45809</v>
      </c>
      <c r="B7254" t="s">
        <v>914</v>
      </c>
      <c r="C7254" t="s">
        <v>286</v>
      </c>
      <c r="D7254" t="s">
        <v>890</v>
      </c>
      <c r="E7254" t="s">
        <v>336</v>
      </c>
      <c r="F7254" t="s">
        <v>320</v>
      </c>
      <c r="G7254" t="s">
        <v>96</v>
      </c>
      <c r="H7254">
        <v>2716</v>
      </c>
      <c r="I7254" s="68" t="str">
        <f>VLOOKUP(E7254,Refs!$P$2:$R$29,3,FALSE)</f>
        <v>Y56</v>
      </c>
      <c r="J7254" s="68" t="str">
        <f>VLOOKUP(E7254,Refs!$P$2:$S$29,4,FALSE)</f>
        <v>London</v>
      </c>
      <c r="K7254" s="28">
        <f t="shared" si="230"/>
        <v>2716</v>
      </c>
    </row>
    <row r="7255" spans="1:11" x14ac:dyDescent="0.35">
      <c r="A7255" s="69">
        <f t="shared" si="231"/>
        <v>45809</v>
      </c>
      <c r="B7255" t="s">
        <v>914</v>
      </c>
      <c r="C7255" t="s">
        <v>286</v>
      </c>
      <c r="D7255" t="s">
        <v>890</v>
      </c>
      <c r="E7255" t="s">
        <v>336</v>
      </c>
      <c r="F7255" t="s">
        <v>320</v>
      </c>
      <c r="G7255" t="s">
        <v>31</v>
      </c>
      <c r="H7255">
        <v>1983</v>
      </c>
      <c r="I7255" s="68" t="str">
        <f>VLOOKUP(E7255,Refs!$P$2:$R$29,3,FALSE)</f>
        <v>Y56</v>
      </c>
      <c r="J7255" s="68" t="str">
        <f>VLOOKUP(E7255,Refs!$P$2:$S$29,4,FALSE)</f>
        <v>London</v>
      </c>
      <c r="K7255" s="28">
        <f t="shared" si="230"/>
        <v>1983</v>
      </c>
    </row>
    <row r="7256" spans="1:11" x14ac:dyDescent="0.35">
      <c r="A7256" s="69">
        <f t="shared" si="231"/>
        <v>45809</v>
      </c>
      <c r="B7256" t="s">
        <v>914</v>
      </c>
      <c r="C7256" t="s">
        <v>286</v>
      </c>
      <c r="D7256" t="s">
        <v>890</v>
      </c>
      <c r="E7256" t="s">
        <v>336</v>
      </c>
      <c r="F7256" t="s">
        <v>320</v>
      </c>
      <c r="G7256" t="s">
        <v>97</v>
      </c>
      <c r="H7256">
        <v>4852</v>
      </c>
      <c r="I7256" s="68" t="str">
        <f>VLOOKUP(E7256,Refs!$P$2:$R$29,3,FALSE)</f>
        <v>Y56</v>
      </c>
      <c r="J7256" s="68" t="str">
        <f>VLOOKUP(E7256,Refs!$P$2:$S$29,4,FALSE)</f>
        <v>London</v>
      </c>
      <c r="K7256" s="28">
        <f t="shared" si="230"/>
        <v>4852</v>
      </c>
    </row>
    <row r="7257" spans="1:11" x14ac:dyDescent="0.35">
      <c r="A7257" s="69">
        <f t="shared" si="231"/>
        <v>45809</v>
      </c>
      <c r="B7257" t="s">
        <v>914</v>
      </c>
      <c r="C7257" t="s">
        <v>286</v>
      </c>
      <c r="D7257" t="s">
        <v>890</v>
      </c>
      <c r="E7257" t="s">
        <v>336</v>
      </c>
      <c r="F7257" t="s">
        <v>320</v>
      </c>
      <c r="G7257" t="s">
        <v>98</v>
      </c>
      <c r="H7257">
        <v>3803</v>
      </c>
      <c r="I7257" s="68" t="str">
        <f>VLOOKUP(E7257,Refs!$P$2:$R$29,3,FALSE)</f>
        <v>Y56</v>
      </c>
      <c r="J7257" s="68" t="str">
        <f>VLOOKUP(E7257,Refs!$P$2:$S$29,4,FALSE)</f>
        <v>London</v>
      </c>
      <c r="K7257" s="28">
        <f t="shared" si="230"/>
        <v>3803</v>
      </c>
    </row>
    <row r="7258" spans="1:11" x14ac:dyDescent="0.35">
      <c r="A7258" s="69">
        <f t="shared" si="231"/>
        <v>45809</v>
      </c>
      <c r="B7258" t="s">
        <v>914</v>
      </c>
      <c r="C7258" t="s">
        <v>286</v>
      </c>
      <c r="D7258" t="s">
        <v>890</v>
      </c>
      <c r="E7258" t="s">
        <v>336</v>
      </c>
      <c r="F7258" t="s">
        <v>320</v>
      </c>
      <c r="G7258" t="s">
        <v>99</v>
      </c>
      <c r="H7258">
        <v>3571</v>
      </c>
      <c r="I7258" s="68" t="str">
        <f>VLOOKUP(E7258,Refs!$P$2:$R$29,3,FALSE)</f>
        <v>Y56</v>
      </c>
      <c r="J7258" s="68" t="str">
        <f>VLOOKUP(E7258,Refs!$P$2:$S$29,4,FALSE)</f>
        <v>London</v>
      </c>
      <c r="K7258" s="28">
        <f t="shared" si="230"/>
        <v>3571</v>
      </c>
    </row>
    <row r="7259" spans="1:11" x14ac:dyDescent="0.35">
      <c r="A7259" s="69">
        <f t="shared" si="231"/>
        <v>45809</v>
      </c>
      <c r="B7259" t="s">
        <v>914</v>
      </c>
      <c r="C7259" t="s">
        <v>286</v>
      </c>
      <c r="D7259" t="s">
        <v>890</v>
      </c>
      <c r="E7259" t="s">
        <v>336</v>
      </c>
      <c r="F7259" t="s">
        <v>320</v>
      </c>
      <c r="G7259" t="s">
        <v>100</v>
      </c>
      <c r="H7259">
        <v>482</v>
      </c>
      <c r="I7259" s="68" t="str">
        <f>VLOOKUP(E7259,Refs!$P$2:$R$29,3,FALSE)</f>
        <v>Y56</v>
      </c>
      <c r="J7259" s="68" t="str">
        <f>VLOOKUP(E7259,Refs!$P$2:$S$29,4,FALSE)</f>
        <v>London</v>
      </c>
      <c r="K7259" s="28">
        <f t="shared" si="230"/>
        <v>482</v>
      </c>
    </row>
    <row r="7260" spans="1:11" x14ac:dyDescent="0.35">
      <c r="A7260" s="69">
        <f t="shared" si="231"/>
        <v>45809</v>
      </c>
      <c r="B7260" t="s">
        <v>914</v>
      </c>
      <c r="C7260" t="s">
        <v>286</v>
      </c>
      <c r="D7260" t="s">
        <v>890</v>
      </c>
      <c r="E7260" t="s">
        <v>336</v>
      </c>
      <c r="F7260" t="s">
        <v>320</v>
      </c>
      <c r="G7260" t="s">
        <v>101</v>
      </c>
      <c r="H7260">
        <v>840</v>
      </c>
      <c r="I7260" s="68" t="str">
        <f>VLOOKUP(E7260,Refs!$P$2:$R$29,3,FALSE)</f>
        <v>Y56</v>
      </c>
      <c r="J7260" s="68" t="str">
        <f>VLOOKUP(E7260,Refs!$P$2:$S$29,4,FALSE)</f>
        <v>London</v>
      </c>
      <c r="K7260" s="28">
        <f t="shared" si="230"/>
        <v>840</v>
      </c>
    </row>
    <row r="7261" spans="1:11" x14ac:dyDescent="0.35">
      <c r="A7261" s="69">
        <f t="shared" si="231"/>
        <v>45809</v>
      </c>
      <c r="B7261" t="s">
        <v>914</v>
      </c>
      <c r="C7261" t="s">
        <v>286</v>
      </c>
      <c r="D7261" t="s">
        <v>890</v>
      </c>
      <c r="E7261" t="s">
        <v>336</v>
      </c>
      <c r="F7261" t="s">
        <v>320</v>
      </c>
      <c r="G7261" t="s">
        <v>102</v>
      </c>
      <c r="H7261">
        <v>157</v>
      </c>
      <c r="I7261" s="68" t="str">
        <f>VLOOKUP(E7261,Refs!$P$2:$R$29,3,FALSE)</f>
        <v>Y56</v>
      </c>
      <c r="J7261" s="68" t="str">
        <f>VLOOKUP(E7261,Refs!$P$2:$S$29,4,FALSE)</f>
        <v>London</v>
      </c>
      <c r="K7261" s="28">
        <f t="shared" si="230"/>
        <v>157</v>
      </c>
    </row>
    <row r="7262" spans="1:11" x14ac:dyDescent="0.35">
      <c r="A7262" s="69">
        <f t="shared" si="231"/>
        <v>45809</v>
      </c>
      <c r="B7262" t="s">
        <v>914</v>
      </c>
      <c r="C7262" t="s">
        <v>286</v>
      </c>
      <c r="D7262" t="s">
        <v>890</v>
      </c>
      <c r="E7262" t="s">
        <v>336</v>
      </c>
      <c r="F7262" t="s">
        <v>320</v>
      </c>
      <c r="G7262" t="s">
        <v>103</v>
      </c>
      <c r="H7262">
        <v>776</v>
      </c>
      <c r="I7262" s="68" t="str">
        <f>VLOOKUP(E7262,Refs!$P$2:$R$29,3,FALSE)</f>
        <v>Y56</v>
      </c>
      <c r="J7262" s="68" t="str">
        <f>VLOOKUP(E7262,Refs!$P$2:$S$29,4,FALSE)</f>
        <v>London</v>
      </c>
      <c r="K7262" s="28">
        <f t="shared" si="230"/>
        <v>776</v>
      </c>
    </row>
    <row r="7263" spans="1:11" x14ac:dyDescent="0.35">
      <c r="A7263" s="69">
        <f t="shared" si="231"/>
        <v>45809</v>
      </c>
      <c r="B7263" t="s">
        <v>914</v>
      </c>
      <c r="C7263" t="s">
        <v>286</v>
      </c>
      <c r="D7263" t="s">
        <v>890</v>
      </c>
      <c r="E7263" t="s">
        <v>336</v>
      </c>
      <c r="F7263" t="s">
        <v>320</v>
      </c>
      <c r="G7263" t="s">
        <v>104</v>
      </c>
      <c r="H7263">
        <v>7310910</v>
      </c>
      <c r="I7263" s="68" t="str">
        <f>VLOOKUP(E7263,Refs!$P$2:$R$29,3,FALSE)</f>
        <v>Y56</v>
      </c>
      <c r="J7263" s="68" t="str">
        <f>VLOOKUP(E7263,Refs!$P$2:$S$29,4,FALSE)</f>
        <v>London</v>
      </c>
      <c r="K7263" s="28">
        <f t="shared" si="230"/>
        <v>7310910</v>
      </c>
    </row>
    <row r="7264" spans="1:11" x14ac:dyDescent="0.35">
      <c r="A7264" s="69">
        <f t="shared" si="231"/>
        <v>45809</v>
      </c>
      <c r="B7264" t="s">
        <v>914</v>
      </c>
      <c r="C7264" t="s">
        <v>286</v>
      </c>
      <c r="D7264" t="s">
        <v>890</v>
      </c>
      <c r="E7264" t="s">
        <v>336</v>
      </c>
      <c r="F7264" t="s">
        <v>320</v>
      </c>
      <c r="G7264" t="s">
        <v>105</v>
      </c>
      <c r="H7264">
        <v>3707</v>
      </c>
      <c r="I7264" s="68" t="str">
        <f>VLOOKUP(E7264,Refs!$P$2:$R$29,3,FALSE)</f>
        <v>Y56</v>
      </c>
      <c r="J7264" s="68" t="str">
        <f>VLOOKUP(E7264,Refs!$P$2:$S$29,4,FALSE)</f>
        <v>London</v>
      </c>
      <c r="K7264" s="28">
        <f t="shared" si="230"/>
        <v>3707</v>
      </c>
    </row>
    <row r="7265" spans="1:11" x14ac:dyDescent="0.35">
      <c r="A7265" s="69">
        <f t="shared" si="231"/>
        <v>45809</v>
      </c>
      <c r="B7265" t="s">
        <v>914</v>
      </c>
      <c r="C7265" t="s">
        <v>286</v>
      </c>
      <c r="D7265" t="s">
        <v>890</v>
      </c>
      <c r="E7265" t="s">
        <v>336</v>
      </c>
      <c r="F7265" t="s">
        <v>320</v>
      </c>
      <c r="G7265" t="s">
        <v>106</v>
      </c>
      <c r="H7265">
        <v>2373</v>
      </c>
      <c r="I7265" s="68" t="str">
        <f>VLOOKUP(E7265,Refs!$P$2:$R$29,3,FALSE)</f>
        <v>Y56</v>
      </c>
      <c r="J7265" s="68" t="str">
        <f>VLOOKUP(E7265,Refs!$P$2:$S$29,4,FALSE)</f>
        <v>London</v>
      </c>
      <c r="K7265" s="28">
        <f t="shared" si="230"/>
        <v>2373</v>
      </c>
    </row>
    <row r="7266" spans="1:11" x14ac:dyDescent="0.35">
      <c r="A7266" s="69">
        <f t="shared" si="231"/>
        <v>45809</v>
      </c>
      <c r="B7266" t="s">
        <v>914</v>
      </c>
      <c r="C7266" t="s">
        <v>286</v>
      </c>
      <c r="D7266" t="s">
        <v>890</v>
      </c>
      <c r="E7266" t="s">
        <v>336</v>
      </c>
      <c r="F7266" t="s">
        <v>320</v>
      </c>
      <c r="G7266" t="s">
        <v>107</v>
      </c>
      <c r="H7266">
        <v>165</v>
      </c>
      <c r="I7266" s="68" t="str">
        <f>VLOOKUP(E7266,Refs!$P$2:$R$29,3,FALSE)</f>
        <v>Y56</v>
      </c>
      <c r="J7266" s="68" t="str">
        <f>VLOOKUP(E7266,Refs!$P$2:$S$29,4,FALSE)</f>
        <v>London</v>
      </c>
      <c r="K7266" s="28">
        <f t="shared" si="230"/>
        <v>165</v>
      </c>
    </row>
    <row r="7267" spans="1:11" x14ac:dyDescent="0.35">
      <c r="A7267" s="69">
        <f t="shared" si="231"/>
        <v>45809</v>
      </c>
      <c r="B7267" t="s">
        <v>914</v>
      </c>
      <c r="C7267" t="s">
        <v>286</v>
      </c>
      <c r="D7267" t="s">
        <v>890</v>
      </c>
      <c r="E7267" t="s">
        <v>336</v>
      </c>
      <c r="F7267" t="s">
        <v>320</v>
      </c>
      <c r="G7267" t="s">
        <v>108</v>
      </c>
      <c r="H7267">
        <v>1128</v>
      </c>
      <c r="I7267" s="68" t="str">
        <f>VLOOKUP(E7267,Refs!$P$2:$R$29,3,FALSE)</f>
        <v>Y56</v>
      </c>
      <c r="J7267" s="68" t="str">
        <f>VLOOKUP(E7267,Refs!$P$2:$S$29,4,FALSE)</f>
        <v>London</v>
      </c>
      <c r="K7267" s="28">
        <f t="shared" si="230"/>
        <v>1128</v>
      </c>
    </row>
    <row r="7268" spans="1:11" x14ac:dyDescent="0.35">
      <c r="A7268" s="69">
        <f t="shared" si="231"/>
        <v>45809</v>
      </c>
      <c r="B7268" t="s">
        <v>914</v>
      </c>
      <c r="C7268" t="s">
        <v>286</v>
      </c>
      <c r="D7268" t="s">
        <v>890</v>
      </c>
      <c r="E7268" t="s">
        <v>336</v>
      </c>
      <c r="F7268" t="s">
        <v>320</v>
      </c>
      <c r="G7268" t="s">
        <v>109</v>
      </c>
      <c r="H7268">
        <v>4674109</v>
      </c>
      <c r="I7268" s="68" t="str">
        <f>VLOOKUP(E7268,Refs!$P$2:$R$29,3,FALSE)</f>
        <v>Y56</v>
      </c>
      <c r="J7268" s="68" t="str">
        <f>VLOOKUP(E7268,Refs!$P$2:$S$29,4,FALSE)</f>
        <v>London</v>
      </c>
      <c r="K7268" s="28">
        <f t="shared" si="230"/>
        <v>4674109</v>
      </c>
    </row>
    <row r="7269" spans="1:11" x14ac:dyDescent="0.35">
      <c r="A7269" s="69">
        <f t="shared" si="231"/>
        <v>45809</v>
      </c>
      <c r="B7269" t="s">
        <v>914</v>
      </c>
      <c r="C7269" t="s">
        <v>286</v>
      </c>
      <c r="D7269" t="s">
        <v>890</v>
      </c>
      <c r="E7269" t="s">
        <v>336</v>
      </c>
      <c r="F7269" t="s">
        <v>320</v>
      </c>
      <c r="G7269" t="s">
        <v>110</v>
      </c>
      <c r="H7269">
        <v>2986</v>
      </c>
      <c r="I7269" s="68" t="str">
        <f>VLOOKUP(E7269,Refs!$P$2:$R$29,3,FALSE)</f>
        <v>Y56</v>
      </c>
      <c r="J7269" s="68" t="str">
        <f>VLOOKUP(E7269,Refs!$P$2:$S$29,4,FALSE)</f>
        <v>London</v>
      </c>
      <c r="K7269" s="28">
        <f t="shared" si="230"/>
        <v>2986</v>
      </c>
    </row>
    <row r="7270" spans="1:11" x14ac:dyDescent="0.35">
      <c r="A7270" s="69">
        <f t="shared" si="231"/>
        <v>45809</v>
      </c>
      <c r="B7270" t="s">
        <v>914</v>
      </c>
      <c r="C7270" t="s">
        <v>286</v>
      </c>
      <c r="D7270" t="s">
        <v>890</v>
      </c>
      <c r="E7270" t="s">
        <v>336</v>
      </c>
      <c r="F7270" t="s">
        <v>320</v>
      </c>
      <c r="G7270" t="s">
        <v>808</v>
      </c>
      <c r="H7270">
        <v>13787</v>
      </c>
      <c r="I7270" s="68" t="str">
        <f>VLOOKUP(E7270,Refs!$P$2:$R$29,3,FALSE)</f>
        <v>Y56</v>
      </c>
      <c r="J7270" s="68" t="str">
        <f>VLOOKUP(E7270,Refs!$P$2:$S$29,4,FALSE)</f>
        <v>London</v>
      </c>
      <c r="K7270" s="28">
        <f t="shared" si="230"/>
        <v>13787</v>
      </c>
    </row>
    <row r="7271" spans="1:11" x14ac:dyDescent="0.35">
      <c r="A7271" s="69">
        <f t="shared" si="231"/>
        <v>45809</v>
      </c>
      <c r="B7271" t="s">
        <v>914</v>
      </c>
      <c r="C7271" t="s">
        <v>286</v>
      </c>
      <c r="D7271" t="s">
        <v>890</v>
      </c>
      <c r="E7271" t="s">
        <v>336</v>
      </c>
      <c r="F7271" t="s">
        <v>320</v>
      </c>
      <c r="G7271" t="s">
        <v>809</v>
      </c>
      <c r="H7271">
        <v>187</v>
      </c>
      <c r="I7271" s="68" t="str">
        <f>VLOOKUP(E7271,Refs!$P$2:$R$29,3,FALSE)</f>
        <v>Y56</v>
      </c>
      <c r="J7271" s="68" t="str">
        <f>VLOOKUP(E7271,Refs!$P$2:$S$29,4,FALSE)</f>
        <v>London</v>
      </c>
      <c r="K7271" s="28">
        <f t="shared" si="230"/>
        <v>187</v>
      </c>
    </row>
    <row r="7272" spans="1:11" x14ac:dyDescent="0.35">
      <c r="A7272" s="69">
        <f t="shared" si="231"/>
        <v>45809</v>
      </c>
      <c r="B7272" t="s">
        <v>914</v>
      </c>
      <c r="C7272" t="s">
        <v>286</v>
      </c>
      <c r="D7272" t="s">
        <v>890</v>
      </c>
      <c r="E7272" t="s">
        <v>336</v>
      </c>
      <c r="F7272" t="s">
        <v>320</v>
      </c>
      <c r="G7272" t="s">
        <v>111</v>
      </c>
      <c r="H7272">
        <v>24113</v>
      </c>
      <c r="I7272" s="68" t="str">
        <f>VLOOKUP(E7272,Refs!$P$2:$R$29,3,FALSE)</f>
        <v>Y56</v>
      </c>
      <c r="J7272" s="68" t="str">
        <f>VLOOKUP(E7272,Refs!$P$2:$S$29,4,FALSE)</f>
        <v>London</v>
      </c>
      <c r="K7272" s="28">
        <f t="shared" si="230"/>
        <v>24113</v>
      </c>
    </row>
    <row r="7273" spans="1:11" x14ac:dyDescent="0.35">
      <c r="A7273" s="69">
        <f t="shared" si="231"/>
        <v>45809</v>
      </c>
      <c r="B7273" t="s">
        <v>914</v>
      </c>
      <c r="C7273" t="s">
        <v>286</v>
      </c>
      <c r="D7273" t="s">
        <v>890</v>
      </c>
      <c r="E7273" t="s">
        <v>336</v>
      </c>
      <c r="F7273" t="s">
        <v>320</v>
      </c>
      <c r="G7273" t="s">
        <v>112</v>
      </c>
      <c r="H7273">
        <v>1</v>
      </c>
      <c r="I7273" s="68" t="str">
        <f>VLOOKUP(E7273,Refs!$P$2:$R$29,3,FALSE)</f>
        <v>Y56</v>
      </c>
      <c r="J7273" s="68" t="str">
        <f>VLOOKUP(E7273,Refs!$P$2:$S$29,4,FALSE)</f>
        <v>London</v>
      </c>
      <c r="K7273" s="28">
        <f t="shared" si="230"/>
        <v>1</v>
      </c>
    </row>
    <row r="7274" spans="1:11" x14ac:dyDescent="0.35">
      <c r="A7274" s="69">
        <f t="shared" si="231"/>
        <v>45809</v>
      </c>
      <c r="B7274" t="s">
        <v>914</v>
      </c>
      <c r="C7274" t="s">
        <v>286</v>
      </c>
      <c r="D7274" t="s">
        <v>890</v>
      </c>
      <c r="E7274" t="s">
        <v>336</v>
      </c>
      <c r="F7274" t="s">
        <v>320</v>
      </c>
      <c r="G7274" t="s">
        <v>113</v>
      </c>
      <c r="H7274">
        <v>10919</v>
      </c>
      <c r="I7274" s="68" t="str">
        <f>VLOOKUP(E7274,Refs!$P$2:$R$29,3,FALSE)</f>
        <v>Y56</v>
      </c>
      <c r="J7274" s="68" t="str">
        <f>VLOOKUP(E7274,Refs!$P$2:$S$29,4,FALSE)</f>
        <v>London</v>
      </c>
      <c r="K7274" s="28">
        <f t="shared" si="230"/>
        <v>10919</v>
      </c>
    </row>
    <row r="7275" spans="1:11" x14ac:dyDescent="0.35">
      <c r="A7275" s="69">
        <f t="shared" si="231"/>
        <v>45809</v>
      </c>
      <c r="B7275" t="s">
        <v>914</v>
      </c>
      <c r="C7275" t="s">
        <v>286</v>
      </c>
      <c r="D7275" t="s">
        <v>890</v>
      </c>
      <c r="E7275" t="s">
        <v>336</v>
      </c>
      <c r="F7275" t="s">
        <v>320</v>
      </c>
      <c r="G7275" t="s">
        <v>114</v>
      </c>
      <c r="H7275">
        <v>5537</v>
      </c>
      <c r="I7275" s="68" t="str">
        <f>VLOOKUP(E7275,Refs!$P$2:$R$29,3,FALSE)</f>
        <v>Y56</v>
      </c>
      <c r="J7275" s="68" t="str">
        <f>VLOOKUP(E7275,Refs!$P$2:$S$29,4,FALSE)</f>
        <v>London</v>
      </c>
      <c r="K7275" s="28">
        <f t="shared" si="230"/>
        <v>5537</v>
      </c>
    </row>
    <row r="7276" spans="1:11" x14ac:dyDescent="0.35">
      <c r="A7276" s="69">
        <f t="shared" si="231"/>
        <v>45809</v>
      </c>
      <c r="B7276" t="s">
        <v>914</v>
      </c>
      <c r="C7276" t="s">
        <v>286</v>
      </c>
      <c r="D7276" t="s">
        <v>890</v>
      </c>
      <c r="E7276" t="s">
        <v>336</v>
      </c>
      <c r="F7276" t="s">
        <v>320</v>
      </c>
      <c r="G7276" t="s">
        <v>115</v>
      </c>
      <c r="H7276">
        <v>6841</v>
      </c>
      <c r="I7276" s="68" t="str">
        <f>VLOOKUP(E7276,Refs!$P$2:$R$29,3,FALSE)</f>
        <v>Y56</v>
      </c>
      <c r="J7276" s="68" t="str">
        <f>VLOOKUP(E7276,Refs!$P$2:$S$29,4,FALSE)</f>
        <v>London</v>
      </c>
      <c r="K7276" s="28">
        <f t="shared" si="230"/>
        <v>6841</v>
      </c>
    </row>
    <row r="7277" spans="1:11" x14ac:dyDescent="0.35">
      <c r="A7277" s="69">
        <f t="shared" si="231"/>
        <v>45809</v>
      </c>
      <c r="B7277" t="s">
        <v>914</v>
      </c>
      <c r="C7277" t="s">
        <v>286</v>
      </c>
      <c r="D7277" t="s">
        <v>890</v>
      </c>
      <c r="E7277" t="s">
        <v>336</v>
      </c>
      <c r="F7277" t="s">
        <v>320</v>
      </c>
      <c r="G7277" t="s">
        <v>116</v>
      </c>
      <c r="H7277">
        <v>3476</v>
      </c>
      <c r="I7277" s="68" t="str">
        <f>VLOOKUP(E7277,Refs!$P$2:$R$29,3,FALSE)</f>
        <v>Y56</v>
      </c>
      <c r="J7277" s="68" t="str">
        <f>VLOOKUP(E7277,Refs!$P$2:$S$29,4,FALSE)</f>
        <v>London</v>
      </c>
      <c r="K7277" s="28">
        <f t="shared" si="230"/>
        <v>3476</v>
      </c>
    </row>
    <row r="7278" spans="1:11" x14ac:dyDescent="0.35">
      <c r="A7278" s="69">
        <f t="shared" si="231"/>
        <v>45809</v>
      </c>
      <c r="B7278" t="s">
        <v>914</v>
      </c>
      <c r="C7278" t="s">
        <v>286</v>
      </c>
      <c r="D7278" t="s">
        <v>890</v>
      </c>
      <c r="E7278" t="s">
        <v>336</v>
      </c>
      <c r="F7278" t="s">
        <v>320</v>
      </c>
      <c r="G7278" t="s">
        <v>117</v>
      </c>
      <c r="H7278">
        <v>6230</v>
      </c>
      <c r="I7278" s="68" t="str">
        <f>VLOOKUP(E7278,Refs!$P$2:$R$29,3,FALSE)</f>
        <v>Y56</v>
      </c>
      <c r="J7278" s="68" t="str">
        <f>VLOOKUP(E7278,Refs!$P$2:$S$29,4,FALSE)</f>
        <v>London</v>
      </c>
      <c r="K7278" s="28">
        <f t="shared" si="230"/>
        <v>6230</v>
      </c>
    </row>
    <row r="7279" spans="1:11" x14ac:dyDescent="0.35">
      <c r="A7279" s="69">
        <f t="shared" si="231"/>
        <v>45809</v>
      </c>
      <c r="B7279" t="s">
        <v>914</v>
      </c>
      <c r="C7279" t="s">
        <v>286</v>
      </c>
      <c r="D7279" t="s">
        <v>890</v>
      </c>
      <c r="E7279" t="s">
        <v>336</v>
      </c>
      <c r="F7279" t="s">
        <v>320</v>
      </c>
      <c r="G7279" t="s">
        <v>118</v>
      </c>
      <c r="H7279">
        <v>1432</v>
      </c>
      <c r="I7279" s="68" t="str">
        <f>VLOOKUP(E7279,Refs!$P$2:$R$29,3,FALSE)</f>
        <v>Y56</v>
      </c>
      <c r="J7279" s="68" t="str">
        <f>VLOOKUP(E7279,Refs!$P$2:$S$29,4,FALSE)</f>
        <v>London</v>
      </c>
      <c r="K7279" s="28">
        <f t="shared" si="230"/>
        <v>1432</v>
      </c>
    </row>
    <row r="7280" spans="1:11" x14ac:dyDescent="0.35">
      <c r="A7280" s="69">
        <f t="shared" si="231"/>
        <v>45809</v>
      </c>
      <c r="B7280" t="s">
        <v>914</v>
      </c>
      <c r="C7280" t="s">
        <v>286</v>
      </c>
      <c r="D7280" t="s">
        <v>890</v>
      </c>
      <c r="E7280" t="s">
        <v>336</v>
      </c>
      <c r="F7280" t="s">
        <v>320</v>
      </c>
      <c r="G7280" t="s">
        <v>119</v>
      </c>
      <c r="H7280">
        <v>2542</v>
      </c>
      <c r="I7280" s="68" t="str">
        <f>VLOOKUP(E7280,Refs!$P$2:$R$29,3,FALSE)</f>
        <v>Y56</v>
      </c>
      <c r="J7280" s="68" t="str">
        <f>VLOOKUP(E7280,Refs!$P$2:$S$29,4,FALSE)</f>
        <v>London</v>
      </c>
      <c r="K7280" s="28">
        <f t="shared" si="230"/>
        <v>2542</v>
      </c>
    </row>
    <row r="7281" spans="1:11" x14ac:dyDescent="0.35">
      <c r="A7281" s="69">
        <f t="shared" si="231"/>
        <v>45809</v>
      </c>
      <c r="B7281" t="s">
        <v>914</v>
      </c>
      <c r="C7281" t="s">
        <v>286</v>
      </c>
      <c r="D7281" t="s">
        <v>890</v>
      </c>
      <c r="E7281" t="s">
        <v>336</v>
      </c>
      <c r="F7281" t="s">
        <v>320</v>
      </c>
      <c r="G7281" t="s">
        <v>120</v>
      </c>
      <c r="H7281">
        <v>292</v>
      </c>
      <c r="I7281" s="68" t="str">
        <f>VLOOKUP(E7281,Refs!$P$2:$R$29,3,FALSE)</f>
        <v>Y56</v>
      </c>
      <c r="J7281" s="68" t="str">
        <f>VLOOKUP(E7281,Refs!$P$2:$S$29,4,FALSE)</f>
        <v>London</v>
      </c>
      <c r="K7281" s="28">
        <f t="shared" si="230"/>
        <v>292</v>
      </c>
    </row>
    <row r="7282" spans="1:11" x14ac:dyDescent="0.35">
      <c r="A7282" s="69">
        <f t="shared" si="231"/>
        <v>45809</v>
      </c>
      <c r="B7282" t="s">
        <v>914</v>
      </c>
      <c r="C7282" t="s">
        <v>286</v>
      </c>
      <c r="D7282" t="s">
        <v>890</v>
      </c>
      <c r="E7282" t="s">
        <v>336</v>
      </c>
      <c r="F7282" t="s">
        <v>320</v>
      </c>
      <c r="G7282" t="s">
        <v>121</v>
      </c>
      <c r="H7282">
        <v>2370</v>
      </c>
      <c r="I7282" s="68" t="str">
        <f>VLOOKUP(E7282,Refs!$P$2:$R$29,3,FALSE)</f>
        <v>Y56</v>
      </c>
      <c r="J7282" s="68" t="str">
        <f>VLOOKUP(E7282,Refs!$P$2:$S$29,4,FALSE)</f>
        <v>London</v>
      </c>
      <c r="K7282" s="28">
        <f t="shared" si="230"/>
        <v>2370</v>
      </c>
    </row>
    <row r="7283" spans="1:11" x14ac:dyDescent="0.35">
      <c r="A7283" s="69">
        <f t="shared" si="231"/>
        <v>45809</v>
      </c>
      <c r="B7283" t="s">
        <v>914</v>
      </c>
      <c r="C7283" t="s">
        <v>286</v>
      </c>
      <c r="D7283" t="s">
        <v>890</v>
      </c>
      <c r="E7283" t="s">
        <v>336</v>
      </c>
      <c r="F7283" t="s">
        <v>320</v>
      </c>
      <c r="G7283" t="s">
        <v>122</v>
      </c>
      <c r="H7283">
        <v>257</v>
      </c>
      <c r="I7283" s="68" t="str">
        <f>VLOOKUP(E7283,Refs!$P$2:$R$29,3,FALSE)</f>
        <v>Y56</v>
      </c>
      <c r="J7283" s="68" t="str">
        <f>VLOOKUP(E7283,Refs!$P$2:$S$29,4,FALSE)</f>
        <v>London</v>
      </c>
      <c r="K7283" s="28">
        <f t="shared" si="230"/>
        <v>257</v>
      </c>
    </row>
    <row r="7284" spans="1:11" x14ac:dyDescent="0.35">
      <c r="A7284" s="69">
        <f t="shared" si="231"/>
        <v>45809</v>
      </c>
      <c r="B7284" t="s">
        <v>914</v>
      </c>
      <c r="C7284" t="s">
        <v>286</v>
      </c>
      <c r="D7284" t="s">
        <v>890</v>
      </c>
      <c r="E7284" t="s">
        <v>336</v>
      </c>
      <c r="F7284" t="s">
        <v>320</v>
      </c>
      <c r="G7284" t="s">
        <v>123</v>
      </c>
      <c r="H7284">
        <v>37</v>
      </c>
      <c r="I7284" s="68" t="str">
        <f>VLOOKUP(E7284,Refs!$P$2:$R$29,3,FALSE)</f>
        <v>Y56</v>
      </c>
      <c r="J7284" s="68" t="str">
        <f>VLOOKUP(E7284,Refs!$P$2:$S$29,4,FALSE)</f>
        <v>London</v>
      </c>
      <c r="K7284" s="28">
        <f t="shared" si="230"/>
        <v>37</v>
      </c>
    </row>
    <row r="7285" spans="1:11" x14ac:dyDescent="0.35">
      <c r="A7285" s="69">
        <f t="shared" si="231"/>
        <v>45809</v>
      </c>
      <c r="B7285" t="s">
        <v>914</v>
      </c>
      <c r="C7285" t="s">
        <v>286</v>
      </c>
      <c r="D7285" t="s">
        <v>890</v>
      </c>
      <c r="E7285" t="s">
        <v>336</v>
      </c>
      <c r="F7285" t="s">
        <v>320</v>
      </c>
      <c r="G7285" t="s">
        <v>124</v>
      </c>
      <c r="H7285">
        <v>4</v>
      </c>
      <c r="I7285" s="68" t="str">
        <f>VLOOKUP(E7285,Refs!$P$2:$R$29,3,FALSE)</f>
        <v>Y56</v>
      </c>
      <c r="J7285" s="68" t="str">
        <f>VLOOKUP(E7285,Refs!$P$2:$S$29,4,FALSE)</f>
        <v>London</v>
      </c>
      <c r="K7285" s="28">
        <f t="shared" si="230"/>
        <v>4</v>
      </c>
    </row>
    <row r="7286" spans="1:11" x14ac:dyDescent="0.35">
      <c r="A7286" s="69">
        <f t="shared" si="231"/>
        <v>45809</v>
      </c>
      <c r="B7286" t="s">
        <v>914</v>
      </c>
      <c r="C7286" t="s">
        <v>286</v>
      </c>
      <c r="D7286" t="s">
        <v>890</v>
      </c>
      <c r="E7286" t="s">
        <v>336</v>
      </c>
      <c r="F7286" t="s">
        <v>320</v>
      </c>
      <c r="G7286" t="s">
        <v>125</v>
      </c>
      <c r="H7286">
        <v>0</v>
      </c>
      <c r="I7286" s="68" t="str">
        <f>VLOOKUP(E7286,Refs!$P$2:$R$29,3,FALSE)</f>
        <v>Y56</v>
      </c>
      <c r="J7286" s="68" t="str">
        <f>VLOOKUP(E7286,Refs!$P$2:$S$29,4,FALSE)</f>
        <v>London</v>
      </c>
      <c r="K7286" s="28" t="str">
        <f t="shared" si="230"/>
        <v/>
      </c>
    </row>
    <row r="7287" spans="1:11" x14ac:dyDescent="0.35">
      <c r="A7287" s="69">
        <f t="shared" si="231"/>
        <v>45809</v>
      </c>
      <c r="B7287" t="s">
        <v>914</v>
      </c>
      <c r="C7287" t="s">
        <v>286</v>
      </c>
      <c r="D7287" t="s">
        <v>890</v>
      </c>
      <c r="E7287" t="s">
        <v>336</v>
      </c>
      <c r="F7287" t="s">
        <v>320</v>
      </c>
      <c r="G7287" t="s">
        <v>126</v>
      </c>
      <c r="H7287">
        <v>0</v>
      </c>
      <c r="I7287" s="68" t="str">
        <f>VLOOKUP(E7287,Refs!$P$2:$R$29,3,FALSE)</f>
        <v>Y56</v>
      </c>
      <c r="J7287" s="68" t="str">
        <f>VLOOKUP(E7287,Refs!$P$2:$S$29,4,FALSE)</f>
        <v>London</v>
      </c>
      <c r="K7287" s="28" t="str">
        <f t="shared" si="230"/>
        <v/>
      </c>
    </row>
    <row r="7288" spans="1:11" x14ac:dyDescent="0.35">
      <c r="A7288" s="69">
        <f t="shared" si="231"/>
        <v>45809</v>
      </c>
      <c r="B7288" t="s">
        <v>914</v>
      </c>
      <c r="C7288" t="s">
        <v>286</v>
      </c>
      <c r="D7288" t="s">
        <v>890</v>
      </c>
      <c r="E7288" t="s">
        <v>336</v>
      </c>
      <c r="F7288" t="s">
        <v>320</v>
      </c>
      <c r="G7288" t="s">
        <v>127</v>
      </c>
      <c r="H7288">
        <v>76</v>
      </c>
      <c r="I7288" s="68" t="str">
        <f>VLOOKUP(E7288,Refs!$P$2:$R$29,3,FALSE)</f>
        <v>Y56</v>
      </c>
      <c r="J7288" s="68" t="str">
        <f>VLOOKUP(E7288,Refs!$P$2:$S$29,4,FALSE)</f>
        <v>London</v>
      </c>
      <c r="K7288" s="28">
        <f t="shared" si="230"/>
        <v>76</v>
      </c>
    </row>
    <row r="7289" spans="1:11" x14ac:dyDescent="0.35">
      <c r="A7289" s="69">
        <f t="shared" si="231"/>
        <v>45809</v>
      </c>
      <c r="B7289" t="s">
        <v>914</v>
      </c>
      <c r="C7289" t="s">
        <v>286</v>
      </c>
      <c r="D7289" t="s">
        <v>890</v>
      </c>
      <c r="E7289" t="s">
        <v>336</v>
      </c>
      <c r="F7289" t="s">
        <v>320</v>
      </c>
      <c r="G7289" t="s">
        <v>128</v>
      </c>
      <c r="H7289">
        <v>24</v>
      </c>
      <c r="I7289" s="68" t="str">
        <f>VLOOKUP(E7289,Refs!$P$2:$R$29,3,FALSE)</f>
        <v>Y56</v>
      </c>
      <c r="J7289" s="68" t="str">
        <f>VLOOKUP(E7289,Refs!$P$2:$S$29,4,FALSE)</f>
        <v>London</v>
      </c>
      <c r="K7289" s="28">
        <f t="shared" si="230"/>
        <v>24</v>
      </c>
    </row>
    <row r="7290" spans="1:11" x14ac:dyDescent="0.35">
      <c r="A7290" s="69">
        <f t="shared" si="231"/>
        <v>45809</v>
      </c>
      <c r="B7290" t="s">
        <v>914</v>
      </c>
      <c r="C7290" t="s">
        <v>286</v>
      </c>
      <c r="D7290" t="s">
        <v>890</v>
      </c>
      <c r="E7290" t="s">
        <v>336</v>
      </c>
      <c r="F7290" t="s">
        <v>320</v>
      </c>
      <c r="G7290" t="s">
        <v>129</v>
      </c>
      <c r="H7290">
        <v>603</v>
      </c>
      <c r="I7290" s="68" t="str">
        <f>VLOOKUP(E7290,Refs!$P$2:$R$29,3,FALSE)</f>
        <v>Y56</v>
      </c>
      <c r="J7290" s="68" t="str">
        <f>VLOOKUP(E7290,Refs!$P$2:$S$29,4,FALSE)</f>
        <v>London</v>
      </c>
      <c r="K7290" s="28">
        <f t="shared" si="230"/>
        <v>603</v>
      </c>
    </row>
    <row r="7291" spans="1:11" x14ac:dyDescent="0.35">
      <c r="A7291" s="69">
        <f t="shared" si="231"/>
        <v>45809</v>
      </c>
      <c r="B7291" t="s">
        <v>914</v>
      </c>
      <c r="C7291" t="s">
        <v>286</v>
      </c>
      <c r="D7291" t="s">
        <v>890</v>
      </c>
      <c r="E7291" t="s">
        <v>336</v>
      </c>
      <c r="F7291" t="s">
        <v>320</v>
      </c>
      <c r="G7291" t="s">
        <v>130</v>
      </c>
      <c r="H7291">
        <v>442</v>
      </c>
      <c r="I7291" s="68" t="str">
        <f>VLOOKUP(E7291,Refs!$P$2:$R$29,3,FALSE)</f>
        <v>Y56</v>
      </c>
      <c r="J7291" s="68" t="str">
        <f>VLOOKUP(E7291,Refs!$P$2:$S$29,4,FALSE)</f>
        <v>London</v>
      </c>
      <c r="K7291" s="28">
        <f t="shared" si="230"/>
        <v>442</v>
      </c>
    </row>
    <row r="7292" spans="1:11" x14ac:dyDescent="0.35">
      <c r="A7292" s="69">
        <f t="shared" si="231"/>
        <v>45809</v>
      </c>
      <c r="B7292" t="s">
        <v>914</v>
      </c>
      <c r="C7292" t="s">
        <v>286</v>
      </c>
      <c r="D7292" t="s">
        <v>890</v>
      </c>
      <c r="E7292" t="s">
        <v>336</v>
      </c>
      <c r="F7292" t="s">
        <v>320</v>
      </c>
      <c r="G7292" t="s">
        <v>131</v>
      </c>
      <c r="H7292">
        <v>2804</v>
      </c>
      <c r="I7292" s="68" t="str">
        <f>VLOOKUP(E7292,Refs!$P$2:$R$29,3,FALSE)</f>
        <v>Y56</v>
      </c>
      <c r="J7292" s="68" t="str">
        <f>VLOOKUP(E7292,Refs!$P$2:$S$29,4,FALSE)</f>
        <v>London</v>
      </c>
      <c r="K7292" s="28">
        <f t="shared" si="230"/>
        <v>2804</v>
      </c>
    </row>
    <row r="7293" spans="1:11" x14ac:dyDescent="0.35">
      <c r="A7293" s="69">
        <f t="shared" si="231"/>
        <v>45809</v>
      </c>
      <c r="B7293" t="s">
        <v>914</v>
      </c>
      <c r="C7293" t="s">
        <v>286</v>
      </c>
      <c r="D7293" t="s">
        <v>890</v>
      </c>
      <c r="E7293" t="s">
        <v>336</v>
      </c>
      <c r="F7293" t="s">
        <v>320</v>
      </c>
      <c r="G7293" t="s">
        <v>132</v>
      </c>
      <c r="H7293">
        <v>2538</v>
      </c>
      <c r="I7293" s="68" t="str">
        <f>VLOOKUP(E7293,Refs!$P$2:$R$29,3,FALSE)</f>
        <v>Y56</v>
      </c>
      <c r="J7293" s="68" t="str">
        <f>VLOOKUP(E7293,Refs!$P$2:$S$29,4,FALSE)</f>
        <v>London</v>
      </c>
      <c r="K7293" s="28">
        <f t="shared" si="230"/>
        <v>2538</v>
      </c>
    </row>
    <row r="7294" spans="1:11" x14ac:dyDescent="0.35">
      <c r="A7294" s="69">
        <f t="shared" si="231"/>
        <v>45809</v>
      </c>
      <c r="B7294" t="s">
        <v>914</v>
      </c>
      <c r="C7294" t="s">
        <v>286</v>
      </c>
      <c r="D7294" t="s">
        <v>890</v>
      </c>
      <c r="E7294" t="s">
        <v>336</v>
      </c>
      <c r="F7294" t="s">
        <v>320</v>
      </c>
      <c r="G7294" t="s">
        <v>133</v>
      </c>
      <c r="H7294">
        <v>1274</v>
      </c>
      <c r="I7294" s="68" t="str">
        <f>VLOOKUP(E7294,Refs!$P$2:$R$29,3,FALSE)</f>
        <v>Y56</v>
      </c>
      <c r="J7294" s="68" t="str">
        <f>VLOOKUP(E7294,Refs!$P$2:$S$29,4,FALSE)</f>
        <v>London</v>
      </c>
      <c r="K7294" s="28">
        <f t="shared" si="230"/>
        <v>1274</v>
      </c>
    </row>
    <row r="7295" spans="1:11" x14ac:dyDescent="0.35">
      <c r="A7295" s="69">
        <f t="shared" si="231"/>
        <v>45809</v>
      </c>
      <c r="B7295" t="s">
        <v>914</v>
      </c>
      <c r="C7295" t="s">
        <v>286</v>
      </c>
      <c r="D7295" t="s">
        <v>890</v>
      </c>
      <c r="E7295" t="s">
        <v>336</v>
      </c>
      <c r="F7295" t="s">
        <v>320</v>
      </c>
      <c r="G7295" t="s">
        <v>134</v>
      </c>
      <c r="H7295">
        <v>1235</v>
      </c>
      <c r="I7295" s="68" t="str">
        <f>VLOOKUP(E7295,Refs!$P$2:$R$29,3,FALSE)</f>
        <v>Y56</v>
      </c>
      <c r="J7295" s="68" t="str">
        <f>VLOOKUP(E7295,Refs!$P$2:$S$29,4,FALSE)</f>
        <v>London</v>
      </c>
      <c r="K7295" s="28">
        <f t="shared" si="230"/>
        <v>1235</v>
      </c>
    </row>
    <row r="7296" spans="1:11" x14ac:dyDescent="0.35">
      <c r="A7296" s="69">
        <f t="shared" si="231"/>
        <v>45809</v>
      </c>
      <c r="B7296" t="s">
        <v>914</v>
      </c>
      <c r="C7296" t="s">
        <v>286</v>
      </c>
      <c r="D7296" t="s">
        <v>890</v>
      </c>
      <c r="E7296" t="s">
        <v>336</v>
      </c>
      <c r="F7296" t="s">
        <v>320</v>
      </c>
      <c r="G7296" t="s">
        <v>135</v>
      </c>
      <c r="H7296">
        <v>387</v>
      </c>
      <c r="I7296" s="68" t="str">
        <f>VLOOKUP(E7296,Refs!$P$2:$R$29,3,FALSE)</f>
        <v>Y56</v>
      </c>
      <c r="J7296" s="68" t="str">
        <f>VLOOKUP(E7296,Refs!$P$2:$S$29,4,FALSE)</f>
        <v>London</v>
      </c>
      <c r="K7296" s="28">
        <f t="shared" si="230"/>
        <v>387</v>
      </c>
    </row>
    <row r="7297" spans="1:11" x14ac:dyDescent="0.35">
      <c r="A7297" s="69">
        <f t="shared" si="231"/>
        <v>45809</v>
      </c>
      <c r="B7297" t="s">
        <v>914</v>
      </c>
      <c r="C7297" t="s">
        <v>286</v>
      </c>
      <c r="D7297" t="s">
        <v>890</v>
      </c>
      <c r="E7297" t="s">
        <v>336</v>
      </c>
      <c r="F7297" t="s">
        <v>320</v>
      </c>
      <c r="G7297" t="s">
        <v>136</v>
      </c>
      <c r="H7297">
        <v>316</v>
      </c>
      <c r="I7297" s="68" t="str">
        <f>VLOOKUP(E7297,Refs!$P$2:$R$29,3,FALSE)</f>
        <v>Y56</v>
      </c>
      <c r="J7297" s="68" t="str">
        <f>VLOOKUP(E7297,Refs!$P$2:$S$29,4,FALSE)</f>
        <v>London</v>
      </c>
      <c r="K7297" s="28">
        <f t="shared" si="230"/>
        <v>316</v>
      </c>
    </row>
    <row r="7298" spans="1:11" x14ac:dyDescent="0.35">
      <c r="A7298" s="69">
        <f t="shared" si="231"/>
        <v>45809</v>
      </c>
      <c r="B7298" t="s">
        <v>914</v>
      </c>
      <c r="C7298" t="s">
        <v>286</v>
      </c>
      <c r="D7298" t="s">
        <v>890</v>
      </c>
      <c r="E7298" t="s">
        <v>336</v>
      </c>
      <c r="F7298" t="s">
        <v>320</v>
      </c>
      <c r="G7298" t="s">
        <v>137</v>
      </c>
      <c r="H7298">
        <v>5</v>
      </c>
      <c r="I7298" s="68" t="str">
        <f>VLOOKUP(E7298,Refs!$P$2:$R$29,3,FALSE)</f>
        <v>Y56</v>
      </c>
      <c r="J7298" s="68" t="str">
        <f>VLOOKUP(E7298,Refs!$P$2:$S$29,4,FALSE)</f>
        <v>London</v>
      </c>
      <c r="K7298" s="28">
        <f t="shared" ref="K7298:K7361" si="232">IF(OR(H7298="NULL",H7298=0,H7298=""),"",H7298)</f>
        <v>5</v>
      </c>
    </row>
    <row r="7299" spans="1:11" x14ac:dyDescent="0.35">
      <c r="A7299" s="69">
        <f t="shared" ref="A7299:A7362" si="233">DATEVALUE(RIGHT(B7299,8))</f>
        <v>45809</v>
      </c>
      <c r="B7299" t="s">
        <v>914</v>
      </c>
      <c r="C7299" t="s">
        <v>286</v>
      </c>
      <c r="D7299" t="s">
        <v>890</v>
      </c>
      <c r="E7299" t="s">
        <v>336</v>
      </c>
      <c r="F7299" t="s">
        <v>320</v>
      </c>
      <c r="G7299" t="s">
        <v>138</v>
      </c>
      <c r="H7299">
        <v>3</v>
      </c>
      <c r="I7299" s="68" t="str">
        <f>VLOOKUP(E7299,Refs!$P$2:$R$29,3,FALSE)</f>
        <v>Y56</v>
      </c>
      <c r="J7299" s="68" t="str">
        <f>VLOOKUP(E7299,Refs!$P$2:$S$29,4,FALSE)</f>
        <v>London</v>
      </c>
      <c r="K7299" s="28">
        <f t="shared" si="232"/>
        <v>3</v>
      </c>
    </row>
    <row r="7300" spans="1:11" x14ac:dyDescent="0.35">
      <c r="A7300" s="69">
        <f t="shared" si="233"/>
        <v>45809</v>
      </c>
      <c r="B7300" t="s">
        <v>914</v>
      </c>
      <c r="C7300" t="s">
        <v>286</v>
      </c>
      <c r="D7300" t="s">
        <v>890</v>
      </c>
      <c r="E7300" t="s">
        <v>336</v>
      </c>
      <c r="F7300" t="s">
        <v>320</v>
      </c>
      <c r="G7300" t="s">
        <v>139</v>
      </c>
      <c r="H7300">
        <v>7</v>
      </c>
      <c r="I7300" s="68" t="str">
        <f>VLOOKUP(E7300,Refs!$P$2:$R$29,3,FALSE)</f>
        <v>Y56</v>
      </c>
      <c r="J7300" s="68" t="str">
        <f>VLOOKUP(E7300,Refs!$P$2:$S$29,4,FALSE)</f>
        <v>London</v>
      </c>
      <c r="K7300" s="28">
        <f t="shared" si="232"/>
        <v>7</v>
      </c>
    </row>
    <row r="7301" spans="1:11" x14ac:dyDescent="0.35">
      <c r="A7301" s="69">
        <f t="shared" si="233"/>
        <v>45809</v>
      </c>
      <c r="B7301" t="s">
        <v>914</v>
      </c>
      <c r="C7301" t="s">
        <v>286</v>
      </c>
      <c r="D7301" t="s">
        <v>890</v>
      </c>
      <c r="E7301" t="s">
        <v>336</v>
      </c>
      <c r="F7301" t="s">
        <v>320</v>
      </c>
      <c r="G7301" t="s">
        <v>140</v>
      </c>
      <c r="H7301">
        <v>7</v>
      </c>
      <c r="I7301" s="68" t="str">
        <f>VLOOKUP(E7301,Refs!$P$2:$R$29,3,FALSE)</f>
        <v>Y56</v>
      </c>
      <c r="J7301" s="68" t="str">
        <f>VLOOKUP(E7301,Refs!$P$2:$S$29,4,FALSE)</f>
        <v>London</v>
      </c>
      <c r="K7301" s="28">
        <f t="shared" si="232"/>
        <v>7</v>
      </c>
    </row>
    <row r="7302" spans="1:11" x14ac:dyDescent="0.35">
      <c r="A7302" s="69">
        <f t="shared" si="233"/>
        <v>45809</v>
      </c>
      <c r="B7302" t="s">
        <v>914</v>
      </c>
      <c r="C7302" t="s">
        <v>286</v>
      </c>
      <c r="D7302" t="s">
        <v>890</v>
      </c>
      <c r="E7302" t="s">
        <v>336</v>
      </c>
      <c r="F7302" t="s">
        <v>320</v>
      </c>
      <c r="G7302" t="s">
        <v>728</v>
      </c>
      <c r="H7302">
        <v>122</v>
      </c>
      <c r="I7302" s="68" t="str">
        <f>VLOOKUP(E7302,Refs!$P$2:$R$29,3,FALSE)</f>
        <v>Y56</v>
      </c>
      <c r="J7302" s="68" t="str">
        <f>VLOOKUP(E7302,Refs!$P$2:$S$29,4,FALSE)</f>
        <v>London</v>
      </c>
      <c r="K7302" s="28">
        <f t="shared" si="232"/>
        <v>122</v>
      </c>
    </row>
    <row r="7303" spans="1:11" x14ac:dyDescent="0.35">
      <c r="A7303" s="69">
        <f t="shared" si="233"/>
        <v>45809</v>
      </c>
      <c r="B7303" t="s">
        <v>914</v>
      </c>
      <c r="C7303" t="s">
        <v>286</v>
      </c>
      <c r="D7303" t="s">
        <v>890</v>
      </c>
      <c r="E7303" t="s">
        <v>336</v>
      </c>
      <c r="F7303" t="s">
        <v>320</v>
      </c>
      <c r="G7303" t="s">
        <v>727</v>
      </c>
      <c r="H7303">
        <v>56</v>
      </c>
      <c r="I7303" s="68" t="str">
        <f>VLOOKUP(E7303,Refs!$P$2:$R$29,3,FALSE)</f>
        <v>Y56</v>
      </c>
      <c r="J7303" s="68" t="str">
        <f>VLOOKUP(E7303,Refs!$P$2:$S$29,4,FALSE)</f>
        <v>London</v>
      </c>
      <c r="K7303" s="28">
        <f t="shared" si="232"/>
        <v>56</v>
      </c>
    </row>
    <row r="7304" spans="1:11" x14ac:dyDescent="0.35">
      <c r="A7304" s="69">
        <f t="shared" si="233"/>
        <v>45809</v>
      </c>
      <c r="B7304" t="s">
        <v>914</v>
      </c>
      <c r="C7304" t="s">
        <v>286</v>
      </c>
      <c r="D7304" t="s">
        <v>890</v>
      </c>
      <c r="E7304" t="s">
        <v>336</v>
      </c>
      <c r="F7304" t="s">
        <v>320</v>
      </c>
      <c r="G7304" t="s">
        <v>730</v>
      </c>
      <c r="H7304">
        <v>131</v>
      </c>
      <c r="I7304" s="68" t="str">
        <f>VLOOKUP(E7304,Refs!$P$2:$R$29,3,FALSE)</f>
        <v>Y56</v>
      </c>
      <c r="J7304" s="68" t="str">
        <f>VLOOKUP(E7304,Refs!$P$2:$S$29,4,FALSE)</f>
        <v>London</v>
      </c>
      <c r="K7304" s="28">
        <f t="shared" si="232"/>
        <v>131</v>
      </c>
    </row>
    <row r="7305" spans="1:11" x14ac:dyDescent="0.35">
      <c r="A7305" s="69">
        <f t="shared" si="233"/>
        <v>45809</v>
      </c>
      <c r="B7305" t="s">
        <v>914</v>
      </c>
      <c r="C7305" t="s">
        <v>286</v>
      </c>
      <c r="D7305" t="s">
        <v>890</v>
      </c>
      <c r="E7305" t="s">
        <v>336</v>
      </c>
      <c r="F7305" t="s">
        <v>320</v>
      </c>
      <c r="G7305" t="s">
        <v>729</v>
      </c>
      <c r="H7305">
        <v>103</v>
      </c>
      <c r="I7305" s="68" t="str">
        <f>VLOOKUP(E7305,Refs!$P$2:$R$29,3,FALSE)</f>
        <v>Y56</v>
      </c>
      <c r="J7305" s="68" t="str">
        <f>VLOOKUP(E7305,Refs!$P$2:$S$29,4,FALSE)</f>
        <v>London</v>
      </c>
      <c r="K7305" s="28">
        <f t="shared" si="232"/>
        <v>103</v>
      </c>
    </row>
    <row r="7306" spans="1:11" x14ac:dyDescent="0.35">
      <c r="A7306" s="69">
        <f t="shared" si="233"/>
        <v>45809</v>
      </c>
      <c r="B7306" t="s">
        <v>914</v>
      </c>
      <c r="C7306" t="s">
        <v>286</v>
      </c>
      <c r="D7306" t="s">
        <v>890</v>
      </c>
      <c r="E7306" t="s">
        <v>712</v>
      </c>
      <c r="F7306" t="s">
        <v>711</v>
      </c>
      <c r="G7306" t="s">
        <v>10</v>
      </c>
      <c r="H7306">
        <v>36338</v>
      </c>
      <c r="I7306" s="68" t="str">
        <f>VLOOKUP(E7306,Refs!$P$2:$R$29,3,FALSE)</f>
        <v>Y58</v>
      </c>
      <c r="J7306" s="68" t="str">
        <f>VLOOKUP(E7306,Refs!$P$2:$S$29,4,FALSE)</f>
        <v>South West</v>
      </c>
      <c r="K7306" s="28">
        <f t="shared" si="232"/>
        <v>36338</v>
      </c>
    </row>
    <row r="7307" spans="1:11" x14ac:dyDescent="0.35">
      <c r="A7307" s="69">
        <f t="shared" si="233"/>
        <v>45809</v>
      </c>
      <c r="B7307" t="s">
        <v>914</v>
      </c>
      <c r="C7307" t="s">
        <v>286</v>
      </c>
      <c r="D7307" t="s">
        <v>890</v>
      </c>
      <c r="E7307" t="s">
        <v>712</v>
      </c>
      <c r="F7307" t="s">
        <v>711</v>
      </c>
      <c r="G7307" t="s">
        <v>69</v>
      </c>
      <c r="H7307">
        <v>36338</v>
      </c>
      <c r="I7307" s="68" t="str">
        <f>VLOOKUP(E7307,Refs!$P$2:$R$29,3,FALSE)</f>
        <v>Y58</v>
      </c>
      <c r="J7307" s="68" t="str">
        <f>VLOOKUP(E7307,Refs!$P$2:$S$29,4,FALSE)</f>
        <v>South West</v>
      </c>
      <c r="K7307" s="28">
        <f t="shared" si="232"/>
        <v>36338</v>
      </c>
    </row>
    <row r="7308" spans="1:11" x14ac:dyDescent="0.35">
      <c r="A7308" s="69">
        <f t="shared" si="233"/>
        <v>45809</v>
      </c>
      <c r="B7308" t="s">
        <v>914</v>
      </c>
      <c r="C7308" t="s">
        <v>286</v>
      </c>
      <c r="D7308" t="s">
        <v>890</v>
      </c>
      <c r="E7308" t="s">
        <v>712</v>
      </c>
      <c r="F7308" t="s">
        <v>711</v>
      </c>
      <c r="G7308" t="s">
        <v>20</v>
      </c>
      <c r="H7308">
        <v>34148</v>
      </c>
      <c r="I7308" s="68" t="str">
        <f>VLOOKUP(E7308,Refs!$P$2:$R$29,3,FALSE)</f>
        <v>Y58</v>
      </c>
      <c r="J7308" s="68" t="str">
        <f>VLOOKUP(E7308,Refs!$P$2:$S$29,4,FALSE)</f>
        <v>South West</v>
      </c>
      <c r="K7308" s="28">
        <f t="shared" si="232"/>
        <v>34148</v>
      </c>
    </row>
    <row r="7309" spans="1:11" x14ac:dyDescent="0.35">
      <c r="A7309" s="69">
        <f t="shared" si="233"/>
        <v>45809</v>
      </c>
      <c r="B7309" t="s">
        <v>914</v>
      </c>
      <c r="C7309" t="s">
        <v>286</v>
      </c>
      <c r="D7309" t="s">
        <v>890</v>
      </c>
      <c r="E7309" t="s">
        <v>712</v>
      </c>
      <c r="F7309" t="s">
        <v>711</v>
      </c>
      <c r="G7309" t="s">
        <v>23</v>
      </c>
      <c r="H7309">
        <v>32969</v>
      </c>
      <c r="I7309" s="68" t="str">
        <f>VLOOKUP(E7309,Refs!$P$2:$R$29,3,FALSE)</f>
        <v>Y58</v>
      </c>
      <c r="J7309" s="68" t="str">
        <f>VLOOKUP(E7309,Refs!$P$2:$S$29,4,FALSE)</f>
        <v>South West</v>
      </c>
      <c r="K7309" s="28">
        <f t="shared" si="232"/>
        <v>32969</v>
      </c>
    </row>
    <row r="7310" spans="1:11" x14ac:dyDescent="0.35">
      <c r="A7310" s="69">
        <f t="shared" si="233"/>
        <v>45809</v>
      </c>
      <c r="B7310" t="s">
        <v>914</v>
      </c>
      <c r="C7310" t="s">
        <v>286</v>
      </c>
      <c r="D7310" t="s">
        <v>890</v>
      </c>
      <c r="E7310" t="s">
        <v>712</v>
      </c>
      <c r="F7310" t="s">
        <v>711</v>
      </c>
      <c r="G7310" t="s">
        <v>19</v>
      </c>
      <c r="H7310">
        <v>117</v>
      </c>
      <c r="I7310" s="68" t="str">
        <f>VLOOKUP(E7310,Refs!$P$2:$R$29,3,FALSE)</f>
        <v>Y58</v>
      </c>
      <c r="J7310" s="68" t="str">
        <f>VLOOKUP(E7310,Refs!$P$2:$S$29,4,FALSE)</f>
        <v>South West</v>
      </c>
      <c r="K7310" s="28">
        <f t="shared" si="232"/>
        <v>117</v>
      </c>
    </row>
    <row r="7311" spans="1:11" x14ac:dyDescent="0.35">
      <c r="A7311" s="69">
        <f t="shared" si="233"/>
        <v>45809</v>
      </c>
      <c r="B7311" t="s">
        <v>914</v>
      </c>
      <c r="C7311" t="s">
        <v>286</v>
      </c>
      <c r="D7311" t="s">
        <v>890</v>
      </c>
      <c r="E7311" t="s">
        <v>712</v>
      </c>
      <c r="F7311" t="s">
        <v>711</v>
      </c>
      <c r="G7311" t="s">
        <v>21</v>
      </c>
      <c r="H7311">
        <v>220262</v>
      </c>
      <c r="I7311" s="68" t="str">
        <f>VLOOKUP(E7311,Refs!$P$2:$R$29,3,FALSE)</f>
        <v>Y58</v>
      </c>
      <c r="J7311" s="68" t="str">
        <f>VLOOKUP(E7311,Refs!$P$2:$S$29,4,FALSE)</f>
        <v>South West</v>
      </c>
      <c r="K7311" s="28">
        <f t="shared" si="232"/>
        <v>220262</v>
      </c>
    </row>
    <row r="7312" spans="1:11" x14ac:dyDescent="0.35">
      <c r="A7312" s="69">
        <f t="shared" si="233"/>
        <v>45809</v>
      </c>
      <c r="B7312" t="s">
        <v>914</v>
      </c>
      <c r="C7312" t="s">
        <v>286</v>
      </c>
      <c r="D7312" t="s">
        <v>890</v>
      </c>
      <c r="E7312" t="s">
        <v>712</v>
      </c>
      <c r="F7312" t="s">
        <v>711</v>
      </c>
      <c r="G7312" t="s">
        <v>70</v>
      </c>
      <c r="H7312">
        <v>29</v>
      </c>
      <c r="I7312" s="68" t="str">
        <f>VLOOKUP(E7312,Refs!$P$2:$R$29,3,FALSE)</f>
        <v>Y58</v>
      </c>
      <c r="J7312" s="68" t="str">
        <f>VLOOKUP(E7312,Refs!$P$2:$S$29,4,FALSE)</f>
        <v>South West</v>
      </c>
      <c r="K7312" s="28">
        <f t="shared" si="232"/>
        <v>29</v>
      </c>
    </row>
    <row r="7313" spans="1:11" x14ac:dyDescent="0.35">
      <c r="A7313" s="69">
        <f t="shared" si="233"/>
        <v>45809</v>
      </c>
      <c r="B7313" t="s">
        <v>914</v>
      </c>
      <c r="C7313" t="s">
        <v>286</v>
      </c>
      <c r="D7313" t="s">
        <v>890</v>
      </c>
      <c r="E7313" t="s">
        <v>712</v>
      </c>
      <c r="F7313" t="s">
        <v>711</v>
      </c>
      <c r="G7313" t="s">
        <v>71</v>
      </c>
      <c r="H7313">
        <v>191</v>
      </c>
      <c r="I7313" s="68" t="str">
        <f>VLOOKUP(E7313,Refs!$P$2:$R$29,3,FALSE)</f>
        <v>Y58</v>
      </c>
      <c r="J7313" s="68" t="str">
        <f>VLOOKUP(E7313,Refs!$P$2:$S$29,4,FALSE)</f>
        <v>South West</v>
      </c>
      <c r="K7313" s="28">
        <f t="shared" si="232"/>
        <v>191</v>
      </c>
    </row>
    <row r="7314" spans="1:11" x14ac:dyDescent="0.35">
      <c r="A7314" s="69">
        <f t="shared" si="233"/>
        <v>45809</v>
      </c>
      <c r="B7314" t="s">
        <v>914</v>
      </c>
      <c r="C7314" t="s">
        <v>286</v>
      </c>
      <c r="D7314" t="s">
        <v>890</v>
      </c>
      <c r="E7314" t="s">
        <v>712</v>
      </c>
      <c r="F7314" t="s">
        <v>711</v>
      </c>
      <c r="G7314" t="s">
        <v>72</v>
      </c>
      <c r="H7314">
        <v>7904</v>
      </c>
      <c r="I7314" s="68" t="str">
        <f>VLOOKUP(E7314,Refs!$P$2:$R$29,3,FALSE)</f>
        <v>Y58</v>
      </c>
      <c r="J7314" s="68" t="str">
        <f>VLOOKUP(E7314,Refs!$P$2:$S$29,4,FALSE)</f>
        <v>South West</v>
      </c>
      <c r="K7314" s="28">
        <f t="shared" si="232"/>
        <v>7904</v>
      </c>
    </row>
    <row r="7315" spans="1:11" x14ac:dyDescent="0.35">
      <c r="A7315" s="69">
        <f t="shared" si="233"/>
        <v>45809</v>
      </c>
      <c r="B7315" t="s">
        <v>914</v>
      </c>
      <c r="C7315" t="s">
        <v>286</v>
      </c>
      <c r="D7315" t="s">
        <v>890</v>
      </c>
      <c r="E7315" t="s">
        <v>712</v>
      </c>
      <c r="F7315" t="s">
        <v>711</v>
      </c>
      <c r="G7315" t="s">
        <v>73</v>
      </c>
      <c r="H7315">
        <v>11037</v>
      </c>
      <c r="I7315" s="68" t="str">
        <f>VLOOKUP(E7315,Refs!$P$2:$R$29,3,FALSE)</f>
        <v>Y58</v>
      </c>
      <c r="J7315" s="68" t="str">
        <f>VLOOKUP(E7315,Refs!$P$2:$S$29,4,FALSE)</f>
        <v>South West</v>
      </c>
      <c r="K7315" s="28">
        <f t="shared" si="232"/>
        <v>11037</v>
      </c>
    </row>
    <row r="7316" spans="1:11" x14ac:dyDescent="0.35">
      <c r="A7316" s="69">
        <f t="shared" si="233"/>
        <v>45809</v>
      </c>
      <c r="B7316" t="s">
        <v>914</v>
      </c>
      <c r="C7316" t="s">
        <v>286</v>
      </c>
      <c r="D7316" t="s">
        <v>890</v>
      </c>
      <c r="E7316" t="s">
        <v>712</v>
      </c>
      <c r="F7316" t="s">
        <v>711</v>
      </c>
      <c r="G7316" t="s">
        <v>74</v>
      </c>
      <c r="H7316">
        <v>44751808</v>
      </c>
      <c r="I7316" s="68" t="str">
        <f>VLOOKUP(E7316,Refs!$P$2:$R$29,3,FALSE)</f>
        <v>Y58</v>
      </c>
      <c r="J7316" s="68" t="str">
        <f>VLOOKUP(E7316,Refs!$P$2:$S$29,4,FALSE)</f>
        <v>South West</v>
      </c>
      <c r="K7316" s="28">
        <f t="shared" si="232"/>
        <v>44751808</v>
      </c>
    </row>
    <row r="7317" spans="1:11" x14ac:dyDescent="0.35">
      <c r="A7317" s="69">
        <f t="shared" si="233"/>
        <v>45809</v>
      </c>
      <c r="B7317" t="s">
        <v>914</v>
      </c>
      <c r="C7317" t="s">
        <v>286</v>
      </c>
      <c r="D7317" t="s">
        <v>890</v>
      </c>
      <c r="E7317" t="s">
        <v>712</v>
      </c>
      <c r="F7317" t="s">
        <v>711</v>
      </c>
      <c r="G7317" t="s">
        <v>26</v>
      </c>
      <c r="H7317">
        <v>29545</v>
      </c>
      <c r="I7317" s="68" t="str">
        <f>VLOOKUP(E7317,Refs!$P$2:$R$29,3,FALSE)</f>
        <v>Y58</v>
      </c>
      <c r="J7317" s="68" t="str">
        <f>VLOOKUP(E7317,Refs!$P$2:$S$29,4,FALSE)</f>
        <v>South West</v>
      </c>
      <c r="K7317" s="28">
        <f t="shared" si="232"/>
        <v>29545</v>
      </c>
    </row>
    <row r="7318" spans="1:11" x14ac:dyDescent="0.35">
      <c r="A7318" s="69">
        <f t="shared" si="233"/>
        <v>45809</v>
      </c>
      <c r="B7318" t="s">
        <v>914</v>
      </c>
      <c r="C7318" t="s">
        <v>286</v>
      </c>
      <c r="D7318" t="s">
        <v>890</v>
      </c>
      <c r="E7318" t="s">
        <v>712</v>
      </c>
      <c r="F7318" t="s">
        <v>711</v>
      </c>
      <c r="G7318" t="s">
        <v>75</v>
      </c>
      <c r="H7318">
        <v>375</v>
      </c>
      <c r="I7318" s="68" t="str">
        <f>VLOOKUP(E7318,Refs!$P$2:$R$29,3,FALSE)</f>
        <v>Y58</v>
      </c>
      <c r="J7318" s="68" t="str">
        <f>VLOOKUP(E7318,Refs!$P$2:$S$29,4,FALSE)</f>
        <v>South West</v>
      </c>
      <c r="K7318" s="28">
        <f t="shared" si="232"/>
        <v>375</v>
      </c>
    </row>
    <row r="7319" spans="1:11" x14ac:dyDescent="0.35">
      <c r="A7319" s="69">
        <f t="shared" si="233"/>
        <v>45809</v>
      </c>
      <c r="B7319" t="s">
        <v>914</v>
      </c>
      <c r="C7319" t="s">
        <v>286</v>
      </c>
      <c r="D7319" t="s">
        <v>890</v>
      </c>
      <c r="E7319" t="s">
        <v>712</v>
      </c>
      <c r="F7319" t="s">
        <v>711</v>
      </c>
      <c r="G7319" t="s">
        <v>76</v>
      </c>
      <c r="H7319">
        <v>11899</v>
      </c>
      <c r="I7319" s="68" t="str">
        <f>VLOOKUP(E7319,Refs!$P$2:$R$29,3,FALSE)</f>
        <v>Y58</v>
      </c>
      <c r="J7319" s="68" t="str">
        <f>VLOOKUP(E7319,Refs!$P$2:$S$29,4,FALSE)</f>
        <v>South West</v>
      </c>
      <c r="K7319" s="28">
        <f t="shared" si="232"/>
        <v>11899</v>
      </c>
    </row>
    <row r="7320" spans="1:11" x14ac:dyDescent="0.35">
      <c r="A7320" s="69">
        <f t="shared" si="233"/>
        <v>45809</v>
      </c>
      <c r="B7320" t="s">
        <v>914</v>
      </c>
      <c r="C7320" t="s">
        <v>286</v>
      </c>
      <c r="D7320" t="s">
        <v>890</v>
      </c>
      <c r="E7320" t="s">
        <v>712</v>
      </c>
      <c r="F7320" t="s">
        <v>711</v>
      </c>
      <c r="G7320" t="s">
        <v>77</v>
      </c>
      <c r="H7320">
        <v>9495</v>
      </c>
      <c r="I7320" s="68" t="str">
        <f>VLOOKUP(E7320,Refs!$P$2:$R$29,3,FALSE)</f>
        <v>Y58</v>
      </c>
      <c r="J7320" s="68" t="str">
        <f>VLOOKUP(E7320,Refs!$P$2:$S$29,4,FALSE)</f>
        <v>South West</v>
      </c>
      <c r="K7320" s="28">
        <f t="shared" si="232"/>
        <v>9495</v>
      </c>
    </row>
    <row r="7321" spans="1:11" x14ac:dyDescent="0.35">
      <c r="A7321" s="69">
        <f t="shared" si="233"/>
        <v>45809</v>
      </c>
      <c r="B7321" t="s">
        <v>914</v>
      </c>
      <c r="C7321" t="s">
        <v>286</v>
      </c>
      <c r="D7321" t="s">
        <v>890</v>
      </c>
      <c r="E7321" t="s">
        <v>712</v>
      </c>
      <c r="F7321" t="s">
        <v>711</v>
      </c>
      <c r="G7321" t="s">
        <v>78</v>
      </c>
      <c r="H7321">
        <v>7776</v>
      </c>
      <c r="I7321" s="68" t="str">
        <f>VLOOKUP(E7321,Refs!$P$2:$R$29,3,FALSE)</f>
        <v>Y58</v>
      </c>
      <c r="J7321" s="68" t="str">
        <f>VLOOKUP(E7321,Refs!$P$2:$S$29,4,FALSE)</f>
        <v>South West</v>
      </c>
      <c r="K7321" s="28">
        <f t="shared" si="232"/>
        <v>7776</v>
      </c>
    </row>
    <row r="7322" spans="1:11" x14ac:dyDescent="0.35">
      <c r="A7322" s="69">
        <f t="shared" si="233"/>
        <v>45809</v>
      </c>
      <c r="B7322" t="s">
        <v>914</v>
      </c>
      <c r="C7322" t="s">
        <v>286</v>
      </c>
      <c r="D7322" t="s">
        <v>890</v>
      </c>
      <c r="E7322" t="s">
        <v>712</v>
      </c>
      <c r="F7322" t="s">
        <v>711</v>
      </c>
      <c r="G7322" t="s">
        <v>79</v>
      </c>
      <c r="H7322">
        <v>0</v>
      </c>
      <c r="I7322" s="68" t="str">
        <f>VLOOKUP(E7322,Refs!$P$2:$R$29,3,FALSE)</f>
        <v>Y58</v>
      </c>
      <c r="J7322" s="68" t="str">
        <f>VLOOKUP(E7322,Refs!$P$2:$S$29,4,FALSE)</f>
        <v>South West</v>
      </c>
      <c r="K7322" s="28" t="str">
        <f t="shared" si="232"/>
        <v/>
      </c>
    </row>
    <row r="7323" spans="1:11" x14ac:dyDescent="0.35">
      <c r="A7323" s="69">
        <f t="shared" si="233"/>
        <v>45809</v>
      </c>
      <c r="B7323" t="s">
        <v>914</v>
      </c>
      <c r="C7323" t="s">
        <v>286</v>
      </c>
      <c r="D7323" t="s">
        <v>890</v>
      </c>
      <c r="E7323" t="s">
        <v>712</v>
      </c>
      <c r="F7323" t="s">
        <v>711</v>
      </c>
      <c r="G7323" t="s">
        <v>25</v>
      </c>
      <c r="H7323">
        <v>17271</v>
      </c>
      <c r="I7323" s="68" t="str">
        <f>VLOOKUP(E7323,Refs!$P$2:$R$29,3,FALSE)</f>
        <v>Y58</v>
      </c>
      <c r="J7323" s="68" t="str">
        <f>VLOOKUP(E7323,Refs!$P$2:$S$29,4,FALSE)</f>
        <v>South West</v>
      </c>
      <c r="K7323" s="28">
        <f t="shared" si="232"/>
        <v>17271</v>
      </c>
    </row>
    <row r="7324" spans="1:11" x14ac:dyDescent="0.35">
      <c r="A7324" s="69">
        <f t="shared" si="233"/>
        <v>45809</v>
      </c>
      <c r="B7324" t="s">
        <v>914</v>
      </c>
      <c r="C7324" t="s">
        <v>286</v>
      </c>
      <c r="D7324" t="s">
        <v>890</v>
      </c>
      <c r="E7324" t="s">
        <v>712</v>
      </c>
      <c r="F7324" t="s">
        <v>711</v>
      </c>
      <c r="G7324" t="s">
        <v>80</v>
      </c>
      <c r="H7324">
        <v>221</v>
      </c>
      <c r="I7324" s="68" t="str">
        <f>VLOOKUP(E7324,Refs!$P$2:$R$29,3,FALSE)</f>
        <v>Y58</v>
      </c>
      <c r="J7324" s="68" t="str">
        <f>VLOOKUP(E7324,Refs!$P$2:$S$29,4,FALSE)</f>
        <v>South West</v>
      </c>
      <c r="K7324" s="28">
        <f t="shared" si="232"/>
        <v>221</v>
      </c>
    </row>
    <row r="7325" spans="1:11" x14ac:dyDescent="0.35">
      <c r="A7325" s="69">
        <f t="shared" si="233"/>
        <v>45809</v>
      </c>
      <c r="B7325" t="s">
        <v>914</v>
      </c>
      <c r="C7325" t="s">
        <v>286</v>
      </c>
      <c r="D7325" t="s">
        <v>890</v>
      </c>
      <c r="E7325" t="s">
        <v>712</v>
      </c>
      <c r="F7325" t="s">
        <v>711</v>
      </c>
      <c r="G7325" t="s">
        <v>81</v>
      </c>
      <c r="H7325">
        <v>9920</v>
      </c>
      <c r="I7325" s="68" t="str">
        <f>VLOOKUP(E7325,Refs!$P$2:$R$29,3,FALSE)</f>
        <v>Y58</v>
      </c>
      <c r="J7325" s="68" t="str">
        <f>VLOOKUP(E7325,Refs!$P$2:$S$29,4,FALSE)</f>
        <v>South West</v>
      </c>
      <c r="K7325" s="28">
        <f t="shared" si="232"/>
        <v>9920</v>
      </c>
    </row>
    <row r="7326" spans="1:11" x14ac:dyDescent="0.35">
      <c r="A7326" s="69">
        <f t="shared" si="233"/>
        <v>45809</v>
      </c>
      <c r="B7326" t="s">
        <v>914</v>
      </c>
      <c r="C7326" t="s">
        <v>286</v>
      </c>
      <c r="D7326" t="s">
        <v>890</v>
      </c>
      <c r="E7326" t="s">
        <v>712</v>
      </c>
      <c r="F7326" t="s">
        <v>711</v>
      </c>
      <c r="G7326" t="s">
        <v>82</v>
      </c>
      <c r="H7326">
        <v>4724</v>
      </c>
      <c r="I7326" s="68" t="str">
        <f>VLOOKUP(E7326,Refs!$P$2:$R$29,3,FALSE)</f>
        <v>Y58</v>
      </c>
      <c r="J7326" s="68" t="str">
        <f>VLOOKUP(E7326,Refs!$P$2:$S$29,4,FALSE)</f>
        <v>South West</v>
      </c>
      <c r="K7326" s="28">
        <f t="shared" si="232"/>
        <v>4724</v>
      </c>
    </row>
    <row r="7327" spans="1:11" x14ac:dyDescent="0.35">
      <c r="A7327" s="69">
        <f t="shared" si="233"/>
        <v>45809</v>
      </c>
      <c r="B7327" t="s">
        <v>914</v>
      </c>
      <c r="C7327" t="s">
        <v>286</v>
      </c>
      <c r="D7327" t="s">
        <v>890</v>
      </c>
      <c r="E7327" t="s">
        <v>712</v>
      </c>
      <c r="F7327" t="s">
        <v>711</v>
      </c>
      <c r="G7327" t="s">
        <v>83</v>
      </c>
      <c r="H7327">
        <v>2834</v>
      </c>
      <c r="I7327" s="68" t="str">
        <f>VLOOKUP(E7327,Refs!$P$2:$R$29,3,FALSE)</f>
        <v>Y58</v>
      </c>
      <c r="J7327" s="68" t="str">
        <f>VLOOKUP(E7327,Refs!$P$2:$S$29,4,FALSE)</f>
        <v>South West</v>
      </c>
      <c r="K7327" s="28">
        <f t="shared" si="232"/>
        <v>2834</v>
      </c>
    </row>
    <row r="7328" spans="1:11" x14ac:dyDescent="0.35">
      <c r="A7328" s="69">
        <f t="shared" si="233"/>
        <v>45809</v>
      </c>
      <c r="B7328" t="s">
        <v>914</v>
      </c>
      <c r="C7328" t="s">
        <v>286</v>
      </c>
      <c r="D7328" t="s">
        <v>890</v>
      </c>
      <c r="E7328" t="s">
        <v>712</v>
      </c>
      <c r="F7328" t="s">
        <v>711</v>
      </c>
      <c r="G7328" t="s">
        <v>84</v>
      </c>
      <c r="H7328">
        <v>12247</v>
      </c>
      <c r="I7328" s="68" t="str">
        <f>VLOOKUP(E7328,Refs!$P$2:$R$29,3,FALSE)</f>
        <v>Y58</v>
      </c>
      <c r="J7328" s="68" t="str">
        <f>VLOOKUP(E7328,Refs!$P$2:$S$29,4,FALSE)</f>
        <v>South West</v>
      </c>
      <c r="K7328" s="28">
        <f t="shared" si="232"/>
        <v>12247</v>
      </c>
    </row>
    <row r="7329" spans="1:11" x14ac:dyDescent="0.35">
      <c r="A7329" s="69">
        <f t="shared" si="233"/>
        <v>45809</v>
      </c>
      <c r="B7329" t="s">
        <v>914</v>
      </c>
      <c r="C7329" t="s">
        <v>286</v>
      </c>
      <c r="D7329" t="s">
        <v>890</v>
      </c>
      <c r="E7329" t="s">
        <v>712</v>
      </c>
      <c r="F7329" t="s">
        <v>711</v>
      </c>
      <c r="G7329" t="s">
        <v>85</v>
      </c>
      <c r="H7329">
        <v>1986</v>
      </c>
      <c r="I7329" s="68" t="str">
        <f>VLOOKUP(E7329,Refs!$P$2:$R$29,3,FALSE)</f>
        <v>Y58</v>
      </c>
      <c r="J7329" s="68" t="str">
        <f>VLOOKUP(E7329,Refs!$P$2:$S$29,4,FALSE)</f>
        <v>South West</v>
      </c>
      <c r="K7329" s="28">
        <f t="shared" si="232"/>
        <v>1986</v>
      </c>
    </row>
    <row r="7330" spans="1:11" x14ac:dyDescent="0.35">
      <c r="A7330" s="69">
        <f t="shared" si="233"/>
        <v>45809</v>
      </c>
      <c r="B7330" t="s">
        <v>914</v>
      </c>
      <c r="C7330" t="s">
        <v>286</v>
      </c>
      <c r="D7330" t="s">
        <v>890</v>
      </c>
      <c r="E7330" t="s">
        <v>712</v>
      </c>
      <c r="F7330" t="s">
        <v>711</v>
      </c>
      <c r="G7330" t="s">
        <v>86</v>
      </c>
      <c r="H7330">
        <v>729</v>
      </c>
      <c r="I7330" s="68" t="str">
        <f>VLOOKUP(E7330,Refs!$P$2:$R$29,3,FALSE)</f>
        <v>Y58</v>
      </c>
      <c r="J7330" s="68" t="str">
        <f>VLOOKUP(E7330,Refs!$P$2:$S$29,4,FALSE)</f>
        <v>South West</v>
      </c>
      <c r="K7330" s="28">
        <f t="shared" si="232"/>
        <v>729</v>
      </c>
    </row>
    <row r="7331" spans="1:11" x14ac:dyDescent="0.35">
      <c r="A7331" s="69">
        <f t="shared" si="233"/>
        <v>45809</v>
      </c>
      <c r="B7331" t="s">
        <v>914</v>
      </c>
      <c r="C7331" t="s">
        <v>286</v>
      </c>
      <c r="D7331" t="s">
        <v>890</v>
      </c>
      <c r="E7331" t="s">
        <v>712</v>
      </c>
      <c r="F7331" t="s">
        <v>711</v>
      </c>
      <c r="G7331" t="s">
        <v>87</v>
      </c>
      <c r="H7331">
        <v>4598</v>
      </c>
      <c r="I7331" s="68" t="str">
        <f>VLOOKUP(E7331,Refs!$P$2:$R$29,3,FALSE)</f>
        <v>Y58</v>
      </c>
      <c r="J7331" s="68" t="str">
        <f>VLOOKUP(E7331,Refs!$P$2:$S$29,4,FALSE)</f>
        <v>South West</v>
      </c>
      <c r="K7331" s="28">
        <f t="shared" si="232"/>
        <v>4598</v>
      </c>
    </row>
    <row r="7332" spans="1:11" x14ac:dyDescent="0.35">
      <c r="A7332" s="69">
        <f t="shared" si="233"/>
        <v>45809</v>
      </c>
      <c r="B7332" t="s">
        <v>914</v>
      </c>
      <c r="C7332" t="s">
        <v>286</v>
      </c>
      <c r="D7332" t="s">
        <v>890</v>
      </c>
      <c r="E7332" t="s">
        <v>712</v>
      </c>
      <c r="F7332" t="s">
        <v>711</v>
      </c>
      <c r="G7332" t="s">
        <v>88</v>
      </c>
      <c r="H7332">
        <v>25633</v>
      </c>
      <c r="I7332" s="68" t="str">
        <f>VLOOKUP(E7332,Refs!$P$2:$R$29,3,FALSE)</f>
        <v>Y58</v>
      </c>
      <c r="J7332" s="68" t="str">
        <f>VLOOKUP(E7332,Refs!$P$2:$S$29,4,FALSE)</f>
        <v>South West</v>
      </c>
      <c r="K7332" s="28">
        <f t="shared" si="232"/>
        <v>25633</v>
      </c>
    </row>
    <row r="7333" spans="1:11" x14ac:dyDescent="0.35">
      <c r="A7333" s="69">
        <f t="shared" si="233"/>
        <v>45809</v>
      </c>
      <c r="B7333" t="s">
        <v>914</v>
      </c>
      <c r="C7333" t="s">
        <v>286</v>
      </c>
      <c r="D7333" t="s">
        <v>890</v>
      </c>
      <c r="E7333" t="s">
        <v>712</v>
      </c>
      <c r="F7333" t="s">
        <v>711</v>
      </c>
      <c r="G7333" t="s">
        <v>89</v>
      </c>
      <c r="H7333">
        <v>29533</v>
      </c>
      <c r="I7333" s="68" t="str">
        <f>VLOOKUP(E7333,Refs!$P$2:$R$29,3,FALSE)</f>
        <v>Y58</v>
      </c>
      <c r="J7333" s="68" t="str">
        <f>VLOOKUP(E7333,Refs!$P$2:$S$29,4,FALSE)</f>
        <v>South West</v>
      </c>
      <c r="K7333" s="28">
        <f t="shared" si="232"/>
        <v>29533</v>
      </c>
    </row>
    <row r="7334" spans="1:11" x14ac:dyDescent="0.35">
      <c r="A7334" s="69">
        <f t="shared" si="233"/>
        <v>45809</v>
      </c>
      <c r="B7334" t="s">
        <v>914</v>
      </c>
      <c r="C7334" t="s">
        <v>286</v>
      </c>
      <c r="D7334" t="s">
        <v>890</v>
      </c>
      <c r="E7334" t="s">
        <v>712</v>
      </c>
      <c r="F7334" t="s">
        <v>711</v>
      </c>
      <c r="G7334" t="s">
        <v>27</v>
      </c>
      <c r="H7334">
        <v>4863</v>
      </c>
      <c r="I7334" s="68" t="str">
        <f>VLOOKUP(E7334,Refs!$P$2:$R$29,3,FALSE)</f>
        <v>Y58</v>
      </c>
      <c r="J7334" s="68" t="str">
        <f>VLOOKUP(E7334,Refs!$P$2:$S$29,4,FALSE)</f>
        <v>South West</v>
      </c>
      <c r="K7334" s="28">
        <f t="shared" si="232"/>
        <v>4863</v>
      </c>
    </row>
    <row r="7335" spans="1:11" x14ac:dyDescent="0.35">
      <c r="A7335" s="69">
        <f t="shared" si="233"/>
        <v>45809</v>
      </c>
      <c r="B7335" t="s">
        <v>914</v>
      </c>
      <c r="C7335" t="s">
        <v>286</v>
      </c>
      <c r="D7335" t="s">
        <v>890</v>
      </c>
      <c r="E7335" t="s">
        <v>712</v>
      </c>
      <c r="F7335" t="s">
        <v>711</v>
      </c>
      <c r="G7335" t="s">
        <v>29</v>
      </c>
      <c r="H7335">
        <v>4049</v>
      </c>
      <c r="I7335" s="68" t="str">
        <f>VLOOKUP(E7335,Refs!$P$2:$R$29,3,FALSE)</f>
        <v>Y58</v>
      </c>
      <c r="J7335" s="68" t="str">
        <f>VLOOKUP(E7335,Refs!$P$2:$S$29,4,FALSE)</f>
        <v>South West</v>
      </c>
      <c r="K7335" s="28">
        <f t="shared" si="232"/>
        <v>4049</v>
      </c>
    </row>
    <row r="7336" spans="1:11" x14ac:dyDescent="0.35">
      <c r="A7336" s="69">
        <f t="shared" si="233"/>
        <v>45809</v>
      </c>
      <c r="B7336" t="s">
        <v>914</v>
      </c>
      <c r="C7336" t="s">
        <v>286</v>
      </c>
      <c r="D7336" t="s">
        <v>890</v>
      </c>
      <c r="E7336" t="s">
        <v>712</v>
      </c>
      <c r="F7336" t="s">
        <v>711</v>
      </c>
      <c r="G7336" t="s">
        <v>90</v>
      </c>
      <c r="H7336">
        <v>2773</v>
      </c>
      <c r="I7336" s="68" t="str">
        <f>VLOOKUP(E7336,Refs!$P$2:$R$29,3,FALSE)</f>
        <v>Y58</v>
      </c>
      <c r="J7336" s="68" t="str">
        <f>VLOOKUP(E7336,Refs!$P$2:$S$29,4,FALSE)</f>
        <v>South West</v>
      </c>
      <c r="K7336" s="28">
        <f t="shared" si="232"/>
        <v>2773</v>
      </c>
    </row>
    <row r="7337" spans="1:11" x14ac:dyDescent="0.35">
      <c r="A7337" s="69">
        <f t="shared" si="233"/>
        <v>45809</v>
      </c>
      <c r="B7337" t="s">
        <v>914</v>
      </c>
      <c r="C7337" t="s">
        <v>286</v>
      </c>
      <c r="D7337" t="s">
        <v>890</v>
      </c>
      <c r="E7337" t="s">
        <v>712</v>
      </c>
      <c r="F7337" t="s">
        <v>711</v>
      </c>
      <c r="G7337" t="s">
        <v>91</v>
      </c>
      <c r="H7337">
        <v>16</v>
      </c>
      <c r="I7337" s="68" t="str">
        <f>VLOOKUP(E7337,Refs!$P$2:$R$29,3,FALSE)</f>
        <v>Y58</v>
      </c>
      <c r="J7337" s="68" t="str">
        <f>VLOOKUP(E7337,Refs!$P$2:$S$29,4,FALSE)</f>
        <v>South West</v>
      </c>
      <c r="K7337" s="28">
        <f t="shared" si="232"/>
        <v>16</v>
      </c>
    </row>
    <row r="7338" spans="1:11" x14ac:dyDescent="0.35">
      <c r="A7338" s="69">
        <f t="shared" si="233"/>
        <v>45809</v>
      </c>
      <c r="B7338" t="s">
        <v>914</v>
      </c>
      <c r="C7338" t="s">
        <v>286</v>
      </c>
      <c r="D7338" t="s">
        <v>890</v>
      </c>
      <c r="E7338" t="s">
        <v>712</v>
      </c>
      <c r="F7338" t="s">
        <v>711</v>
      </c>
      <c r="G7338" t="s">
        <v>92</v>
      </c>
      <c r="H7338">
        <v>597</v>
      </c>
      <c r="I7338" s="68" t="str">
        <f>VLOOKUP(E7338,Refs!$P$2:$R$29,3,FALSE)</f>
        <v>Y58</v>
      </c>
      <c r="J7338" s="68" t="str">
        <f>VLOOKUP(E7338,Refs!$P$2:$S$29,4,FALSE)</f>
        <v>South West</v>
      </c>
      <c r="K7338" s="28">
        <f t="shared" si="232"/>
        <v>597</v>
      </c>
    </row>
    <row r="7339" spans="1:11" x14ac:dyDescent="0.35">
      <c r="A7339" s="69">
        <f t="shared" si="233"/>
        <v>45809</v>
      </c>
      <c r="B7339" t="s">
        <v>914</v>
      </c>
      <c r="C7339" t="s">
        <v>286</v>
      </c>
      <c r="D7339" t="s">
        <v>890</v>
      </c>
      <c r="E7339" t="s">
        <v>712</v>
      </c>
      <c r="F7339" t="s">
        <v>711</v>
      </c>
      <c r="G7339" t="s">
        <v>93</v>
      </c>
      <c r="H7339">
        <v>122</v>
      </c>
      <c r="I7339" s="68" t="str">
        <f>VLOOKUP(E7339,Refs!$P$2:$R$29,3,FALSE)</f>
        <v>Y58</v>
      </c>
      <c r="J7339" s="68" t="str">
        <f>VLOOKUP(E7339,Refs!$P$2:$S$29,4,FALSE)</f>
        <v>South West</v>
      </c>
      <c r="K7339" s="28">
        <f t="shared" si="232"/>
        <v>122</v>
      </c>
    </row>
    <row r="7340" spans="1:11" x14ac:dyDescent="0.35">
      <c r="A7340" s="69">
        <f t="shared" si="233"/>
        <v>45809</v>
      </c>
      <c r="B7340" t="s">
        <v>914</v>
      </c>
      <c r="C7340" t="s">
        <v>286</v>
      </c>
      <c r="D7340" t="s">
        <v>890</v>
      </c>
      <c r="E7340" t="s">
        <v>712</v>
      </c>
      <c r="F7340" t="s">
        <v>711</v>
      </c>
      <c r="G7340" t="s">
        <v>94</v>
      </c>
      <c r="H7340">
        <v>865</v>
      </c>
      <c r="I7340" s="68" t="str">
        <f>VLOOKUP(E7340,Refs!$P$2:$R$29,3,FALSE)</f>
        <v>Y58</v>
      </c>
      <c r="J7340" s="68" t="str">
        <f>VLOOKUP(E7340,Refs!$P$2:$S$29,4,FALSE)</f>
        <v>South West</v>
      </c>
      <c r="K7340" s="28">
        <f t="shared" si="232"/>
        <v>865</v>
      </c>
    </row>
    <row r="7341" spans="1:11" x14ac:dyDescent="0.35">
      <c r="A7341" s="69">
        <f t="shared" si="233"/>
        <v>45809</v>
      </c>
      <c r="B7341" t="s">
        <v>914</v>
      </c>
      <c r="C7341" t="s">
        <v>286</v>
      </c>
      <c r="D7341" t="s">
        <v>890</v>
      </c>
      <c r="E7341" t="s">
        <v>712</v>
      </c>
      <c r="F7341" t="s">
        <v>711</v>
      </c>
      <c r="G7341" t="s">
        <v>95</v>
      </c>
      <c r="H7341">
        <v>53</v>
      </c>
      <c r="I7341" s="68" t="str">
        <f>VLOOKUP(E7341,Refs!$P$2:$R$29,3,FALSE)</f>
        <v>Y58</v>
      </c>
      <c r="J7341" s="68" t="str">
        <f>VLOOKUP(E7341,Refs!$P$2:$S$29,4,FALSE)</f>
        <v>South West</v>
      </c>
      <c r="K7341" s="28">
        <f t="shared" si="232"/>
        <v>53</v>
      </c>
    </row>
    <row r="7342" spans="1:11" x14ac:dyDescent="0.35">
      <c r="A7342" s="69">
        <f t="shared" si="233"/>
        <v>45809</v>
      </c>
      <c r="B7342" t="s">
        <v>914</v>
      </c>
      <c r="C7342" t="s">
        <v>286</v>
      </c>
      <c r="D7342" t="s">
        <v>890</v>
      </c>
      <c r="E7342" t="s">
        <v>712</v>
      </c>
      <c r="F7342" t="s">
        <v>711</v>
      </c>
      <c r="G7342" t="s">
        <v>96</v>
      </c>
      <c r="H7342">
        <v>1304</v>
      </c>
      <c r="I7342" s="68" t="str">
        <f>VLOOKUP(E7342,Refs!$P$2:$R$29,3,FALSE)</f>
        <v>Y58</v>
      </c>
      <c r="J7342" s="68" t="str">
        <f>VLOOKUP(E7342,Refs!$P$2:$S$29,4,FALSE)</f>
        <v>South West</v>
      </c>
      <c r="K7342" s="28">
        <f t="shared" si="232"/>
        <v>1304</v>
      </c>
    </row>
    <row r="7343" spans="1:11" x14ac:dyDescent="0.35">
      <c r="A7343" s="69">
        <f t="shared" si="233"/>
        <v>45809</v>
      </c>
      <c r="B7343" t="s">
        <v>914</v>
      </c>
      <c r="C7343" t="s">
        <v>286</v>
      </c>
      <c r="D7343" t="s">
        <v>890</v>
      </c>
      <c r="E7343" t="s">
        <v>712</v>
      </c>
      <c r="F7343" t="s">
        <v>711</v>
      </c>
      <c r="G7343" t="s">
        <v>31</v>
      </c>
      <c r="H7343">
        <v>762</v>
      </c>
      <c r="I7343" s="68" t="str">
        <f>VLOOKUP(E7343,Refs!$P$2:$R$29,3,FALSE)</f>
        <v>Y58</v>
      </c>
      <c r="J7343" s="68" t="str">
        <f>VLOOKUP(E7343,Refs!$P$2:$S$29,4,FALSE)</f>
        <v>South West</v>
      </c>
      <c r="K7343" s="28">
        <f t="shared" si="232"/>
        <v>762</v>
      </c>
    </row>
    <row r="7344" spans="1:11" x14ac:dyDescent="0.35">
      <c r="A7344" s="69">
        <f t="shared" si="233"/>
        <v>45809</v>
      </c>
      <c r="B7344" t="s">
        <v>914</v>
      </c>
      <c r="C7344" t="s">
        <v>286</v>
      </c>
      <c r="D7344" t="s">
        <v>890</v>
      </c>
      <c r="E7344" t="s">
        <v>712</v>
      </c>
      <c r="F7344" t="s">
        <v>711</v>
      </c>
      <c r="G7344" t="s">
        <v>97</v>
      </c>
      <c r="H7344">
        <v>4256</v>
      </c>
      <c r="I7344" s="68" t="str">
        <f>VLOOKUP(E7344,Refs!$P$2:$R$29,3,FALSE)</f>
        <v>Y58</v>
      </c>
      <c r="J7344" s="68" t="str">
        <f>VLOOKUP(E7344,Refs!$P$2:$S$29,4,FALSE)</f>
        <v>South West</v>
      </c>
      <c r="K7344" s="28">
        <f t="shared" si="232"/>
        <v>4256</v>
      </c>
    </row>
    <row r="7345" spans="1:11" x14ac:dyDescent="0.35">
      <c r="A7345" s="69">
        <f t="shared" si="233"/>
        <v>45809</v>
      </c>
      <c r="B7345" t="s">
        <v>914</v>
      </c>
      <c r="C7345" t="s">
        <v>286</v>
      </c>
      <c r="D7345" t="s">
        <v>890</v>
      </c>
      <c r="E7345" t="s">
        <v>712</v>
      </c>
      <c r="F7345" t="s">
        <v>711</v>
      </c>
      <c r="G7345" t="s">
        <v>98</v>
      </c>
      <c r="H7345">
        <v>3741</v>
      </c>
      <c r="I7345" s="68" t="str">
        <f>VLOOKUP(E7345,Refs!$P$2:$R$29,3,FALSE)</f>
        <v>Y58</v>
      </c>
      <c r="J7345" s="68" t="str">
        <f>VLOOKUP(E7345,Refs!$P$2:$S$29,4,FALSE)</f>
        <v>South West</v>
      </c>
      <c r="K7345" s="28">
        <f t="shared" si="232"/>
        <v>3741</v>
      </c>
    </row>
    <row r="7346" spans="1:11" x14ac:dyDescent="0.35">
      <c r="A7346" s="69">
        <f t="shared" si="233"/>
        <v>45809</v>
      </c>
      <c r="B7346" t="s">
        <v>914</v>
      </c>
      <c r="C7346" t="s">
        <v>286</v>
      </c>
      <c r="D7346" t="s">
        <v>890</v>
      </c>
      <c r="E7346" t="s">
        <v>712</v>
      </c>
      <c r="F7346" t="s">
        <v>711</v>
      </c>
      <c r="G7346" t="s">
        <v>99</v>
      </c>
      <c r="H7346">
        <v>2927</v>
      </c>
      <c r="I7346" s="68" t="str">
        <f>VLOOKUP(E7346,Refs!$P$2:$R$29,3,FALSE)</f>
        <v>Y58</v>
      </c>
      <c r="J7346" s="68" t="str">
        <f>VLOOKUP(E7346,Refs!$P$2:$S$29,4,FALSE)</f>
        <v>South West</v>
      </c>
      <c r="K7346" s="28">
        <f t="shared" si="232"/>
        <v>2927</v>
      </c>
    </row>
    <row r="7347" spans="1:11" x14ac:dyDescent="0.35">
      <c r="A7347" s="69">
        <f t="shared" si="233"/>
        <v>45809</v>
      </c>
      <c r="B7347" t="s">
        <v>914</v>
      </c>
      <c r="C7347" t="s">
        <v>286</v>
      </c>
      <c r="D7347" t="s">
        <v>890</v>
      </c>
      <c r="E7347" t="s">
        <v>712</v>
      </c>
      <c r="F7347" t="s">
        <v>711</v>
      </c>
      <c r="G7347" t="s">
        <v>100</v>
      </c>
      <c r="H7347">
        <v>1872</v>
      </c>
      <c r="I7347" s="68" t="str">
        <f>VLOOKUP(E7347,Refs!$P$2:$R$29,3,FALSE)</f>
        <v>Y58</v>
      </c>
      <c r="J7347" s="68" t="str">
        <f>VLOOKUP(E7347,Refs!$P$2:$S$29,4,FALSE)</f>
        <v>South West</v>
      </c>
      <c r="K7347" s="28">
        <f t="shared" si="232"/>
        <v>1872</v>
      </c>
    </row>
    <row r="7348" spans="1:11" x14ac:dyDescent="0.35">
      <c r="A7348" s="69">
        <f t="shared" si="233"/>
        <v>45809</v>
      </c>
      <c r="B7348" t="s">
        <v>914</v>
      </c>
      <c r="C7348" t="s">
        <v>286</v>
      </c>
      <c r="D7348" t="s">
        <v>890</v>
      </c>
      <c r="E7348" t="s">
        <v>712</v>
      </c>
      <c r="F7348" t="s">
        <v>711</v>
      </c>
      <c r="G7348" t="s">
        <v>101</v>
      </c>
      <c r="H7348">
        <v>795</v>
      </c>
      <c r="I7348" s="68" t="str">
        <f>VLOOKUP(E7348,Refs!$P$2:$R$29,3,FALSE)</f>
        <v>Y58</v>
      </c>
      <c r="J7348" s="68" t="str">
        <f>VLOOKUP(E7348,Refs!$P$2:$S$29,4,FALSE)</f>
        <v>South West</v>
      </c>
      <c r="K7348" s="28">
        <f t="shared" si="232"/>
        <v>795</v>
      </c>
    </row>
    <row r="7349" spans="1:11" x14ac:dyDescent="0.35">
      <c r="A7349" s="69">
        <f t="shared" si="233"/>
        <v>45809</v>
      </c>
      <c r="B7349" t="s">
        <v>914</v>
      </c>
      <c r="C7349" t="s">
        <v>286</v>
      </c>
      <c r="D7349" t="s">
        <v>890</v>
      </c>
      <c r="E7349" t="s">
        <v>712</v>
      </c>
      <c r="F7349" t="s">
        <v>711</v>
      </c>
      <c r="G7349" t="s">
        <v>102</v>
      </c>
      <c r="H7349">
        <v>280</v>
      </c>
      <c r="I7349" s="68" t="str">
        <f>VLOOKUP(E7349,Refs!$P$2:$R$29,3,FALSE)</f>
        <v>Y58</v>
      </c>
      <c r="J7349" s="68" t="str">
        <f>VLOOKUP(E7349,Refs!$P$2:$S$29,4,FALSE)</f>
        <v>South West</v>
      </c>
      <c r="K7349" s="28">
        <f t="shared" si="232"/>
        <v>280</v>
      </c>
    </row>
    <row r="7350" spans="1:11" x14ac:dyDescent="0.35">
      <c r="A7350" s="69">
        <f t="shared" si="233"/>
        <v>45809</v>
      </c>
      <c r="B7350" t="s">
        <v>914</v>
      </c>
      <c r="C7350" t="s">
        <v>286</v>
      </c>
      <c r="D7350" t="s">
        <v>890</v>
      </c>
      <c r="E7350" t="s">
        <v>712</v>
      </c>
      <c r="F7350" t="s">
        <v>711</v>
      </c>
      <c r="G7350" t="s">
        <v>103</v>
      </c>
      <c r="H7350">
        <v>1921</v>
      </c>
      <c r="I7350" s="68" t="str">
        <f>VLOOKUP(E7350,Refs!$P$2:$R$29,3,FALSE)</f>
        <v>Y58</v>
      </c>
      <c r="J7350" s="68" t="str">
        <f>VLOOKUP(E7350,Refs!$P$2:$S$29,4,FALSE)</f>
        <v>South West</v>
      </c>
      <c r="K7350" s="28">
        <f t="shared" si="232"/>
        <v>1921</v>
      </c>
    </row>
    <row r="7351" spans="1:11" x14ac:dyDescent="0.35">
      <c r="A7351" s="69">
        <f t="shared" si="233"/>
        <v>45809</v>
      </c>
      <c r="B7351" t="s">
        <v>914</v>
      </c>
      <c r="C7351" t="s">
        <v>286</v>
      </c>
      <c r="D7351" t="s">
        <v>890</v>
      </c>
      <c r="E7351" t="s">
        <v>712</v>
      </c>
      <c r="F7351" t="s">
        <v>711</v>
      </c>
      <c r="G7351" t="s">
        <v>104</v>
      </c>
      <c r="H7351">
        <v>4518753</v>
      </c>
      <c r="I7351" s="68" t="str">
        <f>VLOOKUP(E7351,Refs!$P$2:$R$29,3,FALSE)</f>
        <v>Y58</v>
      </c>
      <c r="J7351" s="68" t="str">
        <f>VLOOKUP(E7351,Refs!$P$2:$S$29,4,FALSE)</f>
        <v>South West</v>
      </c>
      <c r="K7351" s="28">
        <f t="shared" si="232"/>
        <v>4518753</v>
      </c>
    </row>
    <row r="7352" spans="1:11" x14ac:dyDescent="0.35">
      <c r="A7352" s="69">
        <f t="shared" si="233"/>
        <v>45809</v>
      </c>
      <c r="B7352" t="s">
        <v>914</v>
      </c>
      <c r="C7352" t="s">
        <v>286</v>
      </c>
      <c r="D7352" t="s">
        <v>890</v>
      </c>
      <c r="E7352" t="s">
        <v>712</v>
      </c>
      <c r="F7352" t="s">
        <v>711</v>
      </c>
      <c r="G7352" t="s">
        <v>105</v>
      </c>
      <c r="H7352">
        <v>3309</v>
      </c>
      <c r="I7352" s="68" t="str">
        <f>VLOOKUP(E7352,Refs!$P$2:$R$29,3,FALSE)</f>
        <v>Y58</v>
      </c>
      <c r="J7352" s="68" t="str">
        <f>VLOOKUP(E7352,Refs!$P$2:$S$29,4,FALSE)</f>
        <v>South West</v>
      </c>
      <c r="K7352" s="28">
        <f t="shared" si="232"/>
        <v>3309</v>
      </c>
    </row>
    <row r="7353" spans="1:11" x14ac:dyDescent="0.35">
      <c r="A7353" s="69">
        <f t="shared" si="233"/>
        <v>45809</v>
      </c>
      <c r="B7353" t="s">
        <v>914</v>
      </c>
      <c r="C7353" t="s">
        <v>286</v>
      </c>
      <c r="D7353" t="s">
        <v>890</v>
      </c>
      <c r="E7353" t="s">
        <v>712</v>
      </c>
      <c r="F7353" t="s">
        <v>711</v>
      </c>
      <c r="G7353" t="s">
        <v>106</v>
      </c>
      <c r="H7353">
        <v>2160</v>
      </c>
      <c r="I7353" s="68" t="str">
        <f>VLOOKUP(E7353,Refs!$P$2:$R$29,3,FALSE)</f>
        <v>Y58</v>
      </c>
      <c r="J7353" s="68" t="str">
        <f>VLOOKUP(E7353,Refs!$P$2:$S$29,4,FALSE)</f>
        <v>South West</v>
      </c>
      <c r="K7353" s="28">
        <f t="shared" si="232"/>
        <v>2160</v>
      </c>
    </row>
    <row r="7354" spans="1:11" x14ac:dyDescent="0.35">
      <c r="A7354" s="69">
        <f t="shared" si="233"/>
        <v>45809</v>
      </c>
      <c r="B7354" t="s">
        <v>914</v>
      </c>
      <c r="C7354" t="s">
        <v>286</v>
      </c>
      <c r="D7354" t="s">
        <v>890</v>
      </c>
      <c r="E7354" t="s">
        <v>712</v>
      </c>
      <c r="F7354" t="s">
        <v>711</v>
      </c>
      <c r="G7354" t="s">
        <v>107</v>
      </c>
      <c r="H7354">
        <v>314</v>
      </c>
      <c r="I7354" s="68" t="str">
        <f>VLOOKUP(E7354,Refs!$P$2:$R$29,3,FALSE)</f>
        <v>Y58</v>
      </c>
      <c r="J7354" s="68" t="str">
        <f>VLOOKUP(E7354,Refs!$P$2:$S$29,4,FALSE)</f>
        <v>South West</v>
      </c>
      <c r="K7354" s="28">
        <f t="shared" si="232"/>
        <v>314</v>
      </c>
    </row>
    <row r="7355" spans="1:11" x14ac:dyDescent="0.35">
      <c r="A7355" s="69">
        <f t="shared" si="233"/>
        <v>45809</v>
      </c>
      <c r="B7355" t="s">
        <v>914</v>
      </c>
      <c r="C7355" t="s">
        <v>286</v>
      </c>
      <c r="D7355" t="s">
        <v>890</v>
      </c>
      <c r="E7355" t="s">
        <v>712</v>
      </c>
      <c r="F7355" t="s">
        <v>711</v>
      </c>
      <c r="G7355" t="s">
        <v>108</v>
      </c>
      <c r="H7355">
        <v>810</v>
      </c>
      <c r="I7355" s="68" t="str">
        <f>VLOOKUP(E7355,Refs!$P$2:$R$29,3,FALSE)</f>
        <v>Y58</v>
      </c>
      <c r="J7355" s="68" t="str">
        <f>VLOOKUP(E7355,Refs!$P$2:$S$29,4,FALSE)</f>
        <v>South West</v>
      </c>
      <c r="K7355" s="28">
        <f t="shared" si="232"/>
        <v>810</v>
      </c>
    </row>
    <row r="7356" spans="1:11" x14ac:dyDescent="0.35">
      <c r="A7356" s="69">
        <f t="shared" si="233"/>
        <v>45809</v>
      </c>
      <c r="B7356" t="s">
        <v>914</v>
      </c>
      <c r="C7356" t="s">
        <v>286</v>
      </c>
      <c r="D7356" t="s">
        <v>890</v>
      </c>
      <c r="E7356" t="s">
        <v>712</v>
      </c>
      <c r="F7356" t="s">
        <v>711</v>
      </c>
      <c r="G7356" t="s">
        <v>109</v>
      </c>
      <c r="H7356">
        <v>3016963</v>
      </c>
      <c r="I7356" s="68" t="str">
        <f>VLOOKUP(E7356,Refs!$P$2:$R$29,3,FALSE)</f>
        <v>Y58</v>
      </c>
      <c r="J7356" s="68" t="str">
        <f>VLOOKUP(E7356,Refs!$P$2:$S$29,4,FALSE)</f>
        <v>South West</v>
      </c>
      <c r="K7356" s="28">
        <f t="shared" si="232"/>
        <v>3016963</v>
      </c>
    </row>
    <row r="7357" spans="1:11" x14ac:dyDescent="0.35">
      <c r="A7357" s="69">
        <f t="shared" si="233"/>
        <v>45809</v>
      </c>
      <c r="B7357" t="s">
        <v>914</v>
      </c>
      <c r="C7357" t="s">
        <v>286</v>
      </c>
      <c r="D7357" t="s">
        <v>890</v>
      </c>
      <c r="E7357" t="s">
        <v>712</v>
      </c>
      <c r="F7357" t="s">
        <v>711</v>
      </c>
      <c r="G7357" t="s">
        <v>110</v>
      </c>
      <c r="H7357">
        <v>1755</v>
      </c>
      <c r="I7357" s="68" t="str">
        <f>VLOOKUP(E7357,Refs!$P$2:$R$29,3,FALSE)</f>
        <v>Y58</v>
      </c>
      <c r="J7357" s="68" t="str">
        <f>VLOOKUP(E7357,Refs!$P$2:$S$29,4,FALSE)</f>
        <v>South West</v>
      </c>
      <c r="K7357" s="28">
        <f t="shared" si="232"/>
        <v>1755</v>
      </c>
    </row>
    <row r="7358" spans="1:11" x14ac:dyDescent="0.35">
      <c r="A7358" s="69">
        <f t="shared" si="233"/>
        <v>45809</v>
      </c>
      <c r="B7358" t="s">
        <v>914</v>
      </c>
      <c r="C7358" t="s">
        <v>286</v>
      </c>
      <c r="D7358" t="s">
        <v>890</v>
      </c>
      <c r="E7358" t="s">
        <v>712</v>
      </c>
      <c r="F7358" t="s">
        <v>711</v>
      </c>
      <c r="G7358" t="s">
        <v>808</v>
      </c>
      <c r="H7358">
        <v>13134</v>
      </c>
      <c r="I7358" s="68" t="str">
        <f>VLOOKUP(E7358,Refs!$P$2:$R$29,3,FALSE)</f>
        <v>Y58</v>
      </c>
      <c r="J7358" s="68" t="str">
        <f>VLOOKUP(E7358,Refs!$P$2:$S$29,4,FALSE)</f>
        <v>South West</v>
      </c>
      <c r="K7358" s="28">
        <f t="shared" si="232"/>
        <v>13134</v>
      </c>
    </row>
    <row r="7359" spans="1:11" x14ac:dyDescent="0.35">
      <c r="A7359" s="69">
        <f t="shared" si="233"/>
        <v>45809</v>
      </c>
      <c r="B7359" t="s">
        <v>914</v>
      </c>
      <c r="C7359" t="s">
        <v>286</v>
      </c>
      <c r="D7359" t="s">
        <v>890</v>
      </c>
      <c r="E7359" t="s">
        <v>712</v>
      </c>
      <c r="F7359" t="s">
        <v>711</v>
      </c>
      <c r="G7359" t="s">
        <v>809</v>
      </c>
      <c r="H7359">
        <v>274</v>
      </c>
      <c r="I7359" s="68" t="str">
        <f>VLOOKUP(E7359,Refs!$P$2:$R$29,3,FALSE)</f>
        <v>Y58</v>
      </c>
      <c r="J7359" s="68" t="str">
        <f>VLOOKUP(E7359,Refs!$P$2:$S$29,4,FALSE)</f>
        <v>South West</v>
      </c>
      <c r="K7359" s="28">
        <f t="shared" si="232"/>
        <v>274</v>
      </c>
    </row>
    <row r="7360" spans="1:11" x14ac:dyDescent="0.35">
      <c r="A7360" s="69">
        <f t="shared" si="233"/>
        <v>45809</v>
      </c>
      <c r="B7360" t="s">
        <v>914</v>
      </c>
      <c r="C7360" t="s">
        <v>286</v>
      </c>
      <c r="D7360" t="s">
        <v>890</v>
      </c>
      <c r="E7360" t="s">
        <v>712</v>
      </c>
      <c r="F7360" t="s">
        <v>711</v>
      </c>
      <c r="G7360" t="s">
        <v>111</v>
      </c>
      <c r="H7360">
        <v>21667</v>
      </c>
      <c r="I7360" s="68" t="str">
        <f>VLOOKUP(E7360,Refs!$P$2:$R$29,3,FALSE)</f>
        <v>Y58</v>
      </c>
      <c r="J7360" s="68" t="str">
        <f>VLOOKUP(E7360,Refs!$P$2:$S$29,4,FALSE)</f>
        <v>South West</v>
      </c>
      <c r="K7360" s="28">
        <f t="shared" si="232"/>
        <v>21667</v>
      </c>
    </row>
    <row r="7361" spans="1:11" x14ac:dyDescent="0.35">
      <c r="A7361" s="69">
        <f t="shared" si="233"/>
        <v>45809</v>
      </c>
      <c r="B7361" t="s">
        <v>914</v>
      </c>
      <c r="C7361" t="s">
        <v>286</v>
      </c>
      <c r="D7361" t="s">
        <v>890</v>
      </c>
      <c r="E7361" t="s">
        <v>712</v>
      </c>
      <c r="F7361" t="s">
        <v>711</v>
      </c>
      <c r="G7361" t="s">
        <v>112</v>
      </c>
      <c r="H7361">
        <v>44</v>
      </c>
      <c r="I7361" s="68" t="str">
        <f>VLOOKUP(E7361,Refs!$P$2:$R$29,3,FALSE)</f>
        <v>Y58</v>
      </c>
      <c r="J7361" s="68" t="str">
        <f>VLOOKUP(E7361,Refs!$P$2:$S$29,4,FALSE)</f>
        <v>South West</v>
      </c>
      <c r="K7361" s="28">
        <f t="shared" si="232"/>
        <v>44</v>
      </c>
    </row>
    <row r="7362" spans="1:11" x14ac:dyDescent="0.35">
      <c r="A7362" s="69">
        <f t="shared" si="233"/>
        <v>45809</v>
      </c>
      <c r="B7362" t="s">
        <v>914</v>
      </c>
      <c r="C7362" t="s">
        <v>286</v>
      </c>
      <c r="D7362" t="s">
        <v>890</v>
      </c>
      <c r="E7362" t="s">
        <v>712</v>
      </c>
      <c r="F7362" t="s">
        <v>711</v>
      </c>
      <c r="G7362" t="s">
        <v>113</v>
      </c>
      <c r="H7362">
        <v>17380</v>
      </c>
      <c r="I7362" s="68" t="str">
        <f>VLOOKUP(E7362,Refs!$P$2:$R$29,3,FALSE)</f>
        <v>Y58</v>
      </c>
      <c r="J7362" s="68" t="str">
        <f>VLOOKUP(E7362,Refs!$P$2:$S$29,4,FALSE)</f>
        <v>South West</v>
      </c>
      <c r="K7362" s="28">
        <f t="shared" ref="K7362:K7393" si="234">IF(OR(H7362="NULL",H7362=0,H7362=""),"",H7362)</f>
        <v>17380</v>
      </c>
    </row>
    <row r="7363" spans="1:11" x14ac:dyDescent="0.35">
      <c r="A7363" s="69">
        <f t="shared" ref="A7363:A7426" si="235">DATEVALUE(RIGHT(B7363,8))</f>
        <v>45809</v>
      </c>
      <c r="B7363" t="s">
        <v>914</v>
      </c>
      <c r="C7363" t="s">
        <v>286</v>
      </c>
      <c r="D7363" t="s">
        <v>890</v>
      </c>
      <c r="E7363" t="s">
        <v>712</v>
      </c>
      <c r="F7363" t="s">
        <v>711</v>
      </c>
      <c r="G7363" t="s">
        <v>114</v>
      </c>
      <c r="H7363">
        <v>5635</v>
      </c>
      <c r="I7363" s="68" t="str">
        <f>VLOOKUP(E7363,Refs!$P$2:$R$29,3,FALSE)</f>
        <v>Y58</v>
      </c>
      <c r="J7363" s="68" t="str">
        <f>VLOOKUP(E7363,Refs!$P$2:$S$29,4,FALSE)</f>
        <v>South West</v>
      </c>
      <c r="K7363" s="28">
        <f t="shared" si="234"/>
        <v>5635</v>
      </c>
    </row>
    <row r="7364" spans="1:11" x14ac:dyDescent="0.35">
      <c r="A7364" s="69">
        <f t="shared" si="235"/>
        <v>45809</v>
      </c>
      <c r="B7364" t="s">
        <v>914</v>
      </c>
      <c r="C7364" t="s">
        <v>286</v>
      </c>
      <c r="D7364" t="s">
        <v>890</v>
      </c>
      <c r="E7364" t="s">
        <v>712</v>
      </c>
      <c r="F7364" t="s">
        <v>711</v>
      </c>
      <c r="G7364" t="s">
        <v>115</v>
      </c>
      <c r="H7364">
        <v>4419</v>
      </c>
      <c r="I7364" s="68" t="str">
        <f>VLOOKUP(E7364,Refs!$P$2:$R$29,3,FALSE)</f>
        <v>Y58</v>
      </c>
      <c r="J7364" s="68" t="str">
        <f>VLOOKUP(E7364,Refs!$P$2:$S$29,4,FALSE)</f>
        <v>South West</v>
      </c>
      <c r="K7364" s="28">
        <f t="shared" si="234"/>
        <v>4419</v>
      </c>
    </row>
    <row r="7365" spans="1:11" x14ac:dyDescent="0.35">
      <c r="A7365" s="69">
        <f t="shared" si="235"/>
        <v>45809</v>
      </c>
      <c r="B7365" t="s">
        <v>914</v>
      </c>
      <c r="C7365" t="s">
        <v>286</v>
      </c>
      <c r="D7365" t="s">
        <v>890</v>
      </c>
      <c r="E7365" t="s">
        <v>712</v>
      </c>
      <c r="F7365" t="s">
        <v>711</v>
      </c>
      <c r="G7365" t="s">
        <v>116</v>
      </c>
      <c r="H7365">
        <v>2149</v>
      </c>
      <c r="I7365" s="68" t="str">
        <f>VLOOKUP(E7365,Refs!$P$2:$R$29,3,FALSE)</f>
        <v>Y58</v>
      </c>
      <c r="J7365" s="68" t="str">
        <f>VLOOKUP(E7365,Refs!$P$2:$S$29,4,FALSE)</f>
        <v>South West</v>
      </c>
      <c r="K7365" s="28">
        <f t="shared" si="234"/>
        <v>2149</v>
      </c>
    </row>
    <row r="7366" spans="1:11" x14ac:dyDescent="0.35">
      <c r="A7366" s="69">
        <f t="shared" si="235"/>
        <v>45809</v>
      </c>
      <c r="B7366" t="s">
        <v>914</v>
      </c>
      <c r="C7366" t="s">
        <v>286</v>
      </c>
      <c r="D7366" t="s">
        <v>890</v>
      </c>
      <c r="E7366" t="s">
        <v>712</v>
      </c>
      <c r="F7366" t="s">
        <v>711</v>
      </c>
      <c r="G7366" t="s">
        <v>117</v>
      </c>
      <c r="H7366">
        <v>9627</v>
      </c>
      <c r="I7366" s="68" t="str">
        <f>VLOOKUP(E7366,Refs!$P$2:$R$29,3,FALSE)</f>
        <v>Y58</v>
      </c>
      <c r="J7366" s="68" t="str">
        <f>VLOOKUP(E7366,Refs!$P$2:$S$29,4,FALSE)</f>
        <v>South West</v>
      </c>
      <c r="K7366" s="28">
        <f t="shared" si="234"/>
        <v>9627</v>
      </c>
    </row>
    <row r="7367" spans="1:11" x14ac:dyDescent="0.35">
      <c r="A7367" s="69">
        <f t="shared" si="235"/>
        <v>45809</v>
      </c>
      <c r="B7367" t="s">
        <v>914</v>
      </c>
      <c r="C7367" t="s">
        <v>286</v>
      </c>
      <c r="D7367" t="s">
        <v>890</v>
      </c>
      <c r="E7367" t="s">
        <v>712</v>
      </c>
      <c r="F7367" t="s">
        <v>711</v>
      </c>
      <c r="G7367" t="s">
        <v>118</v>
      </c>
      <c r="H7367">
        <v>2083</v>
      </c>
      <c r="I7367" s="68" t="str">
        <f>VLOOKUP(E7367,Refs!$P$2:$R$29,3,FALSE)</f>
        <v>Y58</v>
      </c>
      <c r="J7367" s="68" t="str">
        <f>VLOOKUP(E7367,Refs!$P$2:$S$29,4,FALSE)</f>
        <v>South West</v>
      </c>
      <c r="K7367" s="28">
        <f t="shared" si="234"/>
        <v>2083</v>
      </c>
    </row>
    <row r="7368" spans="1:11" x14ac:dyDescent="0.35">
      <c r="A7368" s="69">
        <f t="shared" si="235"/>
        <v>45809</v>
      </c>
      <c r="B7368" t="s">
        <v>914</v>
      </c>
      <c r="C7368" t="s">
        <v>286</v>
      </c>
      <c r="D7368" t="s">
        <v>890</v>
      </c>
      <c r="E7368" t="s">
        <v>712</v>
      </c>
      <c r="F7368" t="s">
        <v>711</v>
      </c>
      <c r="G7368" t="s">
        <v>119</v>
      </c>
      <c r="H7368">
        <v>764</v>
      </c>
      <c r="I7368" s="68" t="str">
        <f>VLOOKUP(E7368,Refs!$P$2:$R$29,3,FALSE)</f>
        <v>Y58</v>
      </c>
      <c r="J7368" s="68" t="str">
        <f>VLOOKUP(E7368,Refs!$P$2:$S$29,4,FALSE)</f>
        <v>South West</v>
      </c>
      <c r="K7368" s="28">
        <f t="shared" si="234"/>
        <v>764</v>
      </c>
    </row>
    <row r="7369" spans="1:11" x14ac:dyDescent="0.35">
      <c r="A7369" s="69">
        <f t="shared" si="235"/>
        <v>45809</v>
      </c>
      <c r="B7369" t="s">
        <v>914</v>
      </c>
      <c r="C7369" t="s">
        <v>286</v>
      </c>
      <c r="D7369" t="s">
        <v>890</v>
      </c>
      <c r="E7369" t="s">
        <v>712</v>
      </c>
      <c r="F7369" t="s">
        <v>711</v>
      </c>
      <c r="G7369" t="s">
        <v>120</v>
      </c>
      <c r="H7369">
        <v>557</v>
      </c>
      <c r="I7369" s="68" t="str">
        <f>VLOOKUP(E7369,Refs!$P$2:$R$29,3,FALSE)</f>
        <v>Y58</v>
      </c>
      <c r="J7369" s="68" t="str">
        <f>VLOOKUP(E7369,Refs!$P$2:$S$29,4,FALSE)</f>
        <v>South West</v>
      </c>
      <c r="K7369" s="28">
        <f t="shared" si="234"/>
        <v>557</v>
      </c>
    </row>
    <row r="7370" spans="1:11" x14ac:dyDescent="0.35">
      <c r="A7370" s="69">
        <f t="shared" si="235"/>
        <v>45809</v>
      </c>
      <c r="B7370" t="s">
        <v>914</v>
      </c>
      <c r="C7370" t="s">
        <v>286</v>
      </c>
      <c r="D7370" t="s">
        <v>890</v>
      </c>
      <c r="E7370" t="s">
        <v>712</v>
      </c>
      <c r="F7370" t="s">
        <v>711</v>
      </c>
      <c r="G7370" t="s">
        <v>121</v>
      </c>
      <c r="H7370">
        <v>3234</v>
      </c>
      <c r="I7370" s="68" t="str">
        <f>VLOOKUP(E7370,Refs!$P$2:$R$29,3,FALSE)</f>
        <v>Y58</v>
      </c>
      <c r="J7370" s="68" t="str">
        <f>VLOOKUP(E7370,Refs!$P$2:$S$29,4,FALSE)</f>
        <v>South West</v>
      </c>
      <c r="K7370" s="28">
        <f t="shared" si="234"/>
        <v>3234</v>
      </c>
    </row>
    <row r="7371" spans="1:11" x14ac:dyDescent="0.35">
      <c r="A7371" s="69">
        <f t="shared" si="235"/>
        <v>45809</v>
      </c>
      <c r="B7371" t="s">
        <v>914</v>
      </c>
      <c r="C7371" t="s">
        <v>286</v>
      </c>
      <c r="D7371" t="s">
        <v>890</v>
      </c>
      <c r="E7371" t="s">
        <v>712</v>
      </c>
      <c r="F7371" t="s">
        <v>711</v>
      </c>
      <c r="G7371" t="s">
        <v>122</v>
      </c>
      <c r="H7371">
        <v>821</v>
      </c>
      <c r="I7371" s="68" t="str">
        <f>VLOOKUP(E7371,Refs!$P$2:$R$29,3,FALSE)</f>
        <v>Y58</v>
      </c>
      <c r="J7371" s="68" t="str">
        <f>VLOOKUP(E7371,Refs!$P$2:$S$29,4,FALSE)</f>
        <v>South West</v>
      </c>
      <c r="K7371" s="28">
        <f t="shared" si="234"/>
        <v>821</v>
      </c>
    </row>
    <row r="7372" spans="1:11" x14ac:dyDescent="0.35">
      <c r="A7372" s="69">
        <f t="shared" si="235"/>
        <v>45809</v>
      </c>
      <c r="B7372" t="s">
        <v>914</v>
      </c>
      <c r="C7372" t="s">
        <v>286</v>
      </c>
      <c r="D7372" t="s">
        <v>890</v>
      </c>
      <c r="E7372" t="s">
        <v>712</v>
      </c>
      <c r="F7372" t="s">
        <v>711</v>
      </c>
      <c r="G7372" t="s">
        <v>123</v>
      </c>
      <c r="H7372">
        <v>27</v>
      </c>
      <c r="I7372" s="68" t="str">
        <f>VLOOKUP(E7372,Refs!$P$2:$R$29,3,FALSE)</f>
        <v>Y58</v>
      </c>
      <c r="J7372" s="68" t="str">
        <f>VLOOKUP(E7372,Refs!$P$2:$S$29,4,FALSE)</f>
        <v>South West</v>
      </c>
      <c r="K7372" s="28">
        <f t="shared" si="234"/>
        <v>27</v>
      </c>
    </row>
    <row r="7373" spans="1:11" x14ac:dyDescent="0.35">
      <c r="A7373" s="69">
        <f t="shared" si="235"/>
        <v>45809</v>
      </c>
      <c r="B7373" t="s">
        <v>914</v>
      </c>
      <c r="C7373" t="s">
        <v>286</v>
      </c>
      <c r="D7373" t="s">
        <v>890</v>
      </c>
      <c r="E7373" t="s">
        <v>712</v>
      </c>
      <c r="F7373" t="s">
        <v>711</v>
      </c>
      <c r="G7373" t="s">
        <v>124</v>
      </c>
      <c r="H7373">
        <v>0</v>
      </c>
      <c r="I7373" s="68" t="str">
        <f>VLOOKUP(E7373,Refs!$P$2:$R$29,3,FALSE)</f>
        <v>Y58</v>
      </c>
      <c r="J7373" s="68" t="str">
        <f>VLOOKUP(E7373,Refs!$P$2:$S$29,4,FALSE)</f>
        <v>South West</v>
      </c>
      <c r="K7373" s="28" t="str">
        <f t="shared" si="234"/>
        <v/>
      </c>
    </row>
    <row r="7374" spans="1:11" x14ac:dyDescent="0.35">
      <c r="A7374" s="69">
        <f t="shared" si="235"/>
        <v>45809</v>
      </c>
      <c r="B7374" t="s">
        <v>914</v>
      </c>
      <c r="C7374" t="s">
        <v>286</v>
      </c>
      <c r="D7374" t="s">
        <v>890</v>
      </c>
      <c r="E7374" t="s">
        <v>712</v>
      </c>
      <c r="F7374" t="s">
        <v>711</v>
      </c>
      <c r="G7374" t="s">
        <v>125</v>
      </c>
      <c r="H7374">
        <v>0</v>
      </c>
      <c r="I7374" s="68" t="str">
        <f>VLOOKUP(E7374,Refs!$P$2:$R$29,3,FALSE)</f>
        <v>Y58</v>
      </c>
      <c r="J7374" s="68" t="str">
        <f>VLOOKUP(E7374,Refs!$P$2:$S$29,4,FALSE)</f>
        <v>South West</v>
      </c>
      <c r="K7374" s="28" t="str">
        <f t="shared" si="234"/>
        <v/>
      </c>
    </row>
    <row r="7375" spans="1:11" x14ac:dyDescent="0.35">
      <c r="A7375" s="69">
        <f t="shared" si="235"/>
        <v>45809</v>
      </c>
      <c r="B7375" t="s">
        <v>914</v>
      </c>
      <c r="C7375" t="s">
        <v>286</v>
      </c>
      <c r="D7375" t="s">
        <v>890</v>
      </c>
      <c r="E7375" t="s">
        <v>712</v>
      </c>
      <c r="F7375" t="s">
        <v>711</v>
      </c>
      <c r="G7375" t="s">
        <v>126</v>
      </c>
      <c r="H7375">
        <v>0</v>
      </c>
      <c r="I7375" s="68" t="str">
        <f>VLOOKUP(E7375,Refs!$P$2:$R$29,3,FALSE)</f>
        <v>Y58</v>
      </c>
      <c r="J7375" s="68" t="str">
        <f>VLOOKUP(E7375,Refs!$P$2:$S$29,4,FALSE)</f>
        <v>South West</v>
      </c>
      <c r="K7375" s="28" t="str">
        <f t="shared" si="234"/>
        <v/>
      </c>
    </row>
    <row r="7376" spans="1:11" x14ac:dyDescent="0.35">
      <c r="A7376" s="69">
        <f t="shared" si="235"/>
        <v>45809</v>
      </c>
      <c r="B7376" t="s">
        <v>914</v>
      </c>
      <c r="C7376" t="s">
        <v>286</v>
      </c>
      <c r="D7376" t="s">
        <v>890</v>
      </c>
      <c r="E7376" t="s">
        <v>712</v>
      </c>
      <c r="F7376" t="s">
        <v>711</v>
      </c>
      <c r="G7376" t="s">
        <v>127</v>
      </c>
      <c r="H7376">
        <v>25</v>
      </c>
      <c r="I7376" s="68" t="str">
        <f>VLOOKUP(E7376,Refs!$P$2:$R$29,3,FALSE)</f>
        <v>Y58</v>
      </c>
      <c r="J7376" s="68" t="str">
        <f>VLOOKUP(E7376,Refs!$P$2:$S$29,4,FALSE)</f>
        <v>South West</v>
      </c>
      <c r="K7376" s="28">
        <f t="shared" si="234"/>
        <v>25</v>
      </c>
    </row>
    <row r="7377" spans="1:11" x14ac:dyDescent="0.35">
      <c r="A7377" s="69">
        <f t="shared" si="235"/>
        <v>45809</v>
      </c>
      <c r="B7377" t="s">
        <v>914</v>
      </c>
      <c r="C7377" t="s">
        <v>286</v>
      </c>
      <c r="D7377" t="s">
        <v>890</v>
      </c>
      <c r="E7377" t="s">
        <v>712</v>
      </c>
      <c r="F7377" t="s">
        <v>711</v>
      </c>
      <c r="G7377" t="s">
        <v>128</v>
      </c>
      <c r="H7377">
        <v>31</v>
      </c>
      <c r="I7377" s="68" t="str">
        <f>VLOOKUP(E7377,Refs!$P$2:$R$29,3,FALSE)</f>
        <v>Y58</v>
      </c>
      <c r="J7377" s="68" t="str">
        <f>VLOOKUP(E7377,Refs!$P$2:$S$29,4,FALSE)</f>
        <v>South West</v>
      </c>
      <c r="K7377" s="28">
        <f t="shared" si="234"/>
        <v>31</v>
      </c>
    </row>
    <row r="7378" spans="1:11" x14ac:dyDescent="0.35">
      <c r="A7378" s="69">
        <f t="shared" si="235"/>
        <v>45809</v>
      </c>
      <c r="B7378" t="s">
        <v>914</v>
      </c>
      <c r="C7378" t="s">
        <v>286</v>
      </c>
      <c r="D7378" t="s">
        <v>890</v>
      </c>
      <c r="E7378" t="s">
        <v>712</v>
      </c>
      <c r="F7378" t="s">
        <v>711</v>
      </c>
      <c r="G7378" t="s">
        <v>129</v>
      </c>
      <c r="H7378">
        <v>977</v>
      </c>
      <c r="I7378" s="68" t="str">
        <f>VLOOKUP(E7378,Refs!$P$2:$R$29,3,FALSE)</f>
        <v>Y58</v>
      </c>
      <c r="J7378" s="68" t="str">
        <f>VLOOKUP(E7378,Refs!$P$2:$S$29,4,FALSE)</f>
        <v>South West</v>
      </c>
      <c r="K7378" s="28">
        <f t="shared" si="234"/>
        <v>977</v>
      </c>
    </row>
    <row r="7379" spans="1:11" x14ac:dyDescent="0.35">
      <c r="A7379" s="69">
        <f t="shared" si="235"/>
        <v>45809</v>
      </c>
      <c r="B7379" t="s">
        <v>914</v>
      </c>
      <c r="C7379" t="s">
        <v>286</v>
      </c>
      <c r="D7379" t="s">
        <v>890</v>
      </c>
      <c r="E7379" t="s">
        <v>712</v>
      </c>
      <c r="F7379" t="s">
        <v>711</v>
      </c>
      <c r="G7379" t="s">
        <v>130</v>
      </c>
      <c r="H7379">
        <v>730</v>
      </c>
      <c r="I7379" s="68" t="str">
        <f>VLOOKUP(E7379,Refs!$P$2:$R$29,3,FALSE)</f>
        <v>Y58</v>
      </c>
      <c r="J7379" s="68" t="str">
        <f>VLOOKUP(E7379,Refs!$P$2:$S$29,4,FALSE)</f>
        <v>South West</v>
      </c>
      <c r="K7379" s="28">
        <f t="shared" si="234"/>
        <v>730</v>
      </c>
    </row>
    <row r="7380" spans="1:11" x14ac:dyDescent="0.35">
      <c r="A7380" s="69">
        <f t="shared" si="235"/>
        <v>45809</v>
      </c>
      <c r="B7380" t="s">
        <v>914</v>
      </c>
      <c r="C7380" t="s">
        <v>286</v>
      </c>
      <c r="D7380" t="s">
        <v>890</v>
      </c>
      <c r="E7380" t="s">
        <v>712</v>
      </c>
      <c r="F7380" t="s">
        <v>711</v>
      </c>
      <c r="G7380" t="s">
        <v>131</v>
      </c>
      <c r="H7380">
        <v>2744</v>
      </c>
      <c r="I7380" s="68" t="str">
        <f>VLOOKUP(E7380,Refs!$P$2:$R$29,3,FALSE)</f>
        <v>Y58</v>
      </c>
      <c r="J7380" s="68" t="str">
        <f>VLOOKUP(E7380,Refs!$P$2:$S$29,4,FALSE)</f>
        <v>South West</v>
      </c>
      <c r="K7380" s="28">
        <f t="shared" si="234"/>
        <v>2744</v>
      </c>
    </row>
    <row r="7381" spans="1:11" x14ac:dyDescent="0.35">
      <c r="A7381" s="69">
        <f t="shared" si="235"/>
        <v>45809</v>
      </c>
      <c r="B7381" t="s">
        <v>914</v>
      </c>
      <c r="C7381" t="s">
        <v>286</v>
      </c>
      <c r="D7381" t="s">
        <v>890</v>
      </c>
      <c r="E7381" t="s">
        <v>712</v>
      </c>
      <c r="F7381" t="s">
        <v>711</v>
      </c>
      <c r="G7381" t="s">
        <v>132</v>
      </c>
      <c r="H7381">
        <v>2520</v>
      </c>
      <c r="I7381" s="68" t="str">
        <f>VLOOKUP(E7381,Refs!$P$2:$R$29,3,FALSE)</f>
        <v>Y58</v>
      </c>
      <c r="J7381" s="68" t="str">
        <f>VLOOKUP(E7381,Refs!$P$2:$S$29,4,FALSE)</f>
        <v>South West</v>
      </c>
      <c r="K7381" s="28">
        <f t="shared" si="234"/>
        <v>2520</v>
      </c>
    </row>
    <row r="7382" spans="1:11" x14ac:dyDescent="0.35">
      <c r="A7382" s="69">
        <f t="shared" si="235"/>
        <v>45809</v>
      </c>
      <c r="B7382" t="s">
        <v>914</v>
      </c>
      <c r="C7382" t="s">
        <v>286</v>
      </c>
      <c r="D7382" t="s">
        <v>890</v>
      </c>
      <c r="E7382" t="s">
        <v>712</v>
      </c>
      <c r="F7382" t="s">
        <v>711</v>
      </c>
      <c r="G7382" t="s">
        <v>133</v>
      </c>
      <c r="H7382">
        <v>836</v>
      </c>
      <c r="I7382" s="68" t="str">
        <f>VLOOKUP(E7382,Refs!$P$2:$R$29,3,FALSE)</f>
        <v>Y58</v>
      </c>
      <c r="J7382" s="68" t="str">
        <f>VLOOKUP(E7382,Refs!$P$2:$S$29,4,FALSE)</f>
        <v>South West</v>
      </c>
      <c r="K7382" s="28">
        <f t="shared" si="234"/>
        <v>836</v>
      </c>
    </row>
    <row r="7383" spans="1:11" x14ac:dyDescent="0.35">
      <c r="A7383" s="69">
        <f t="shared" si="235"/>
        <v>45809</v>
      </c>
      <c r="B7383" t="s">
        <v>914</v>
      </c>
      <c r="C7383" t="s">
        <v>286</v>
      </c>
      <c r="D7383" t="s">
        <v>890</v>
      </c>
      <c r="E7383" t="s">
        <v>712</v>
      </c>
      <c r="F7383" t="s">
        <v>711</v>
      </c>
      <c r="G7383" t="s">
        <v>134</v>
      </c>
      <c r="H7383">
        <v>805</v>
      </c>
      <c r="I7383" s="68" t="str">
        <f>VLOOKUP(E7383,Refs!$P$2:$R$29,3,FALSE)</f>
        <v>Y58</v>
      </c>
      <c r="J7383" s="68" t="str">
        <f>VLOOKUP(E7383,Refs!$P$2:$S$29,4,FALSE)</f>
        <v>South West</v>
      </c>
      <c r="K7383" s="28">
        <f t="shared" si="234"/>
        <v>805</v>
      </c>
    </row>
    <row r="7384" spans="1:11" x14ac:dyDescent="0.35">
      <c r="A7384" s="69">
        <f t="shared" si="235"/>
        <v>45809</v>
      </c>
      <c r="B7384" t="s">
        <v>914</v>
      </c>
      <c r="C7384" t="s">
        <v>286</v>
      </c>
      <c r="D7384" t="s">
        <v>890</v>
      </c>
      <c r="E7384" t="s">
        <v>712</v>
      </c>
      <c r="F7384" t="s">
        <v>711</v>
      </c>
      <c r="G7384" t="s">
        <v>135</v>
      </c>
      <c r="H7384">
        <v>196</v>
      </c>
      <c r="I7384" s="68" t="str">
        <f>VLOOKUP(E7384,Refs!$P$2:$R$29,3,FALSE)</f>
        <v>Y58</v>
      </c>
      <c r="J7384" s="68" t="str">
        <f>VLOOKUP(E7384,Refs!$P$2:$S$29,4,FALSE)</f>
        <v>South West</v>
      </c>
      <c r="K7384" s="28">
        <f t="shared" si="234"/>
        <v>196</v>
      </c>
    </row>
    <row r="7385" spans="1:11" x14ac:dyDescent="0.35">
      <c r="A7385" s="69">
        <f t="shared" si="235"/>
        <v>45809</v>
      </c>
      <c r="B7385" t="s">
        <v>914</v>
      </c>
      <c r="C7385" t="s">
        <v>286</v>
      </c>
      <c r="D7385" t="s">
        <v>890</v>
      </c>
      <c r="E7385" t="s">
        <v>712</v>
      </c>
      <c r="F7385" t="s">
        <v>711</v>
      </c>
      <c r="G7385" t="s">
        <v>136</v>
      </c>
      <c r="H7385">
        <v>150</v>
      </c>
      <c r="I7385" s="68" t="str">
        <f>VLOOKUP(E7385,Refs!$P$2:$R$29,3,FALSE)</f>
        <v>Y58</v>
      </c>
      <c r="J7385" s="68" t="str">
        <f>VLOOKUP(E7385,Refs!$P$2:$S$29,4,FALSE)</f>
        <v>South West</v>
      </c>
      <c r="K7385" s="28">
        <f t="shared" si="234"/>
        <v>150</v>
      </c>
    </row>
    <row r="7386" spans="1:11" x14ac:dyDescent="0.35">
      <c r="A7386" s="69">
        <f t="shared" si="235"/>
        <v>45809</v>
      </c>
      <c r="B7386" t="s">
        <v>914</v>
      </c>
      <c r="C7386" t="s">
        <v>286</v>
      </c>
      <c r="D7386" t="s">
        <v>890</v>
      </c>
      <c r="E7386" t="s">
        <v>712</v>
      </c>
      <c r="F7386" t="s">
        <v>711</v>
      </c>
      <c r="G7386" t="s">
        <v>137</v>
      </c>
      <c r="H7386">
        <v>7</v>
      </c>
      <c r="I7386" s="68" t="str">
        <f>VLOOKUP(E7386,Refs!$P$2:$R$29,3,FALSE)</f>
        <v>Y58</v>
      </c>
      <c r="J7386" s="68" t="str">
        <f>VLOOKUP(E7386,Refs!$P$2:$S$29,4,FALSE)</f>
        <v>South West</v>
      </c>
      <c r="K7386" s="28">
        <f t="shared" si="234"/>
        <v>7</v>
      </c>
    </row>
    <row r="7387" spans="1:11" x14ac:dyDescent="0.35">
      <c r="A7387" s="69">
        <f t="shared" si="235"/>
        <v>45809</v>
      </c>
      <c r="B7387" t="s">
        <v>914</v>
      </c>
      <c r="C7387" t="s">
        <v>286</v>
      </c>
      <c r="D7387" t="s">
        <v>890</v>
      </c>
      <c r="E7387" t="s">
        <v>712</v>
      </c>
      <c r="F7387" t="s">
        <v>711</v>
      </c>
      <c r="G7387" t="s">
        <v>138</v>
      </c>
      <c r="H7387">
        <v>2</v>
      </c>
      <c r="I7387" s="68" t="str">
        <f>VLOOKUP(E7387,Refs!$P$2:$R$29,3,FALSE)</f>
        <v>Y58</v>
      </c>
      <c r="J7387" s="68" t="str">
        <f>VLOOKUP(E7387,Refs!$P$2:$S$29,4,FALSE)</f>
        <v>South West</v>
      </c>
      <c r="K7387" s="28">
        <f t="shared" si="234"/>
        <v>2</v>
      </c>
    </row>
    <row r="7388" spans="1:11" x14ac:dyDescent="0.35">
      <c r="A7388" s="69">
        <f t="shared" si="235"/>
        <v>45809</v>
      </c>
      <c r="B7388" t="s">
        <v>914</v>
      </c>
      <c r="C7388" t="s">
        <v>286</v>
      </c>
      <c r="D7388" t="s">
        <v>890</v>
      </c>
      <c r="E7388" t="s">
        <v>712</v>
      </c>
      <c r="F7388" t="s">
        <v>711</v>
      </c>
      <c r="G7388" t="s">
        <v>139</v>
      </c>
      <c r="H7388">
        <v>17</v>
      </c>
      <c r="I7388" s="68" t="str">
        <f>VLOOKUP(E7388,Refs!$P$2:$R$29,3,FALSE)</f>
        <v>Y58</v>
      </c>
      <c r="J7388" s="68" t="str">
        <f>VLOOKUP(E7388,Refs!$P$2:$S$29,4,FALSE)</f>
        <v>South West</v>
      </c>
      <c r="K7388" s="28">
        <f t="shared" si="234"/>
        <v>17</v>
      </c>
    </row>
    <row r="7389" spans="1:11" x14ac:dyDescent="0.35">
      <c r="A7389" s="69">
        <f t="shared" si="235"/>
        <v>45809</v>
      </c>
      <c r="B7389" t="s">
        <v>914</v>
      </c>
      <c r="C7389" t="s">
        <v>286</v>
      </c>
      <c r="D7389" t="s">
        <v>890</v>
      </c>
      <c r="E7389" t="s">
        <v>712</v>
      </c>
      <c r="F7389" t="s">
        <v>711</v>
      </c>
      <c r="G7389" t="s">
        <v>140</v>
      </c>
      <c r="H7389">
        <v>17</v>
      </c>
      <c r="I7389" s="68" t="str">
        <f>VLOOKUP(E7389,Refs!$P$2:$R$29,3,FALSE)</f>
        <v>Y58</v>
      </c>
      <c r="J7389" s="68" t="str">
        <f>VLOOKUP(E7389,Refs!$P$2:$S$29,4,FALSE)</f>
        <v>South West</v>
      </c>
      <c r="K7389" s="28">
        <f t="shared" si="234"/>
        <v>17</v>
      </c>
    </row>
    <row r="7390" spans="1:11" x14ac:dyDescent="0.35">
      <c r="A7390" s="69">
        <f t="shared" si="235"/>
        <v>45809</v>
      </c>
      <c r="B7390" t="s">
        <v>914</v>
      </c>
      <c r="C7390" t="s">
        <v>286</v>
      </c>
      <c r="D7390" t="s">
        <v>890</v>
      </c>
      <c r="E7390" t="s">
        <v>712</v>
      </c>
      <c r="F7390" t="s">
        <v>711</v>
      </c>
      <c r="G7390" t="s">
        <v>728</v>
      </c>
      <c r="H7390">
        <v>92</v>
      </c>
      <c r="I7390" s="68" t="str">
        <f>VLOOKUP(E7390,Refs!$P$2:$R$29,3,FALSE)</f>
        <v>Y58</v>
      </c>
      <c r="J7390" s="68" t="str">
        <f>VLOOKUP(E7390,Refs!$P$2:$S$29,4,FALSE)</f>
        <v>South West</v>
      </c>
      <c r="K7390" s="28">
        <f t="shared" si="234"/>
        <v>92</v>
      </c>
    </row>
    <row r="7391" spans="1:11" x14ac:dyDescent="0.35">
      <c r="A7391" s="69">
        <f t="shared" si="235"/>
        <v>45809</v>
      </c>
      <c r="B7391" t="s">
        <v>914</v>
      </c>
      <c r="C7391" t="s">
        <v>286</v>
      </c>
      <c r="D7391" t="s">
        <v>890</v>
      </c>
      <c r="E7391" t="s">
        <v>712</v>
      </c>
      <c r="F7391" t="s">
        <v>711</v>
      </c>
      <c r="G7391" t="s">
        <v>727</v>
      </c>
      <c r="H7391">
        <v>54</v>
      </c>
      <c r="I7391" s="68" t="str">
        <f>VLOOKUP(E7391,Refs!$P$2:$R$29,3,FALSE)</f>
        <v>Y58</v>
      </c>
      <c r="J7391" s="68" t="str">
        <f>VLOOKUP(E7391,Refs!$P$2:$S$29,4,FALSE)</f>
        <v>South West</v>
      </c>
      <c r="K7391" s="28">
        <f t="shared" si="234"/>
        <v>54</v>
      </c>
    </row>
    <row r="7392" spans="1:11" x14ac:dyDescent="0.35">
      <c r="A7392" s="69">
        <f t="shared" si="235"/>
        <v>45809</v>
      </c>
      <c r="B7392" t="s">
        <v>914</v>
      </c>
      <c r="C7392" t="s">
        <v>286</v>
      </c>
      <c r="D7392" t="s">
        <v>890</v>
      </c>
      <c r="E7392" t="s">
        <v>712</v>
      </c>
      <c r="F7392" t="s">
        <v>711</v>
      </c>
      <c r="G7392" t="s">
        <v>730</v>
      </c>
      <c r="H7392">
        <v>132</v>
      </c>
      <c r="I7392" s="68" t="str">
        <f>VLOOKUP(E7392,Refs!$P$2:$R$29,3,FALSE)</f>
        <v>Y58</v>
      </c>
      <c r="J7392" s="68" t="str">
        <f>VLOOKUP(E7392,Refs!$P$2:$S$29,4,FALSE)</f>
        <v>South West</v>
      </c>
      <c r="K7392" s="28">
        <f t="shared" si="234"/>
        <v>132</v>
      </c>
    </row>
    <row r="7393" spans="1:11" x14ac:dyDescent="0.35">
      <c r="A7393" s="69">
        <f t="shared" si="235"/>
        <v>45809</v>
      </c>
      <c r="B7393" t="s">
        <v>914</v>
      </c>
      <c r="C7393" t="s">
        <v>286</v>
      </c>
      <c r="D7393" t="s">
        <v>890</v>
      </c>
      <c r="E7393" t="s">
        <v>712</v>
      </c>
      <c r="F7393" t="s">
        <v>711</v>
      </c>
      <c r="G7393" t="s">
        <v>729</v>
      </c>
      <c r="H7393">
        <v>107</v>
      </c>
      <c r="I7393" s="68" t="str">
        <f>VLOOKUP(E7393,Refs!$P$2:$R$29,3,FALSE)</f>
        <v>Y58</v>
      </c>
      <c r="J7393" s="68" t="str">
        <f>VLOOKUP(E7393,Refs!$P$2:$S$29,4,FALSE)</f>
        <v>South West</v>
      </c>
      <c r="K7393" s="28">
        <f t="shared" si="234"/>
        <v>107</v>
      </c>
    </row>
    <row r="7394" spans="1:11" x14ac:dyDescent="0.35">
      <c r="A7394" s="69">
        <f t="shared" si="235"/>
        <v>45839</v>
      </c>
      <c r="B7394" t="s">
        <v>917</v>
      </c>
      <c r="C7394" t="s">
        <v>264</v>
      </c>
      <c r="D7394" t="s">
        <v>885</v>
      </c>
      <c r="E7394" t="s">
        <v>308</v>
      </c>
      <c r="F7394" t="s">
        <v>309</v>
      </c>
      <c r="G7394" t="s">
        <v>10</v>
      </c>
      <c r="H7394">
        <v>7343</v>
      </c>
      <c r="I7394" s="68" t="str">
        <f>VLOOKUP(E7394,Refs!$P$2:$R$29,3,FALSE)</f>
        <v>Y61</v>
      </c>
      <c r="J7394" s="68" t="str">
        <f>VLOOKUP(E7394,Refs!$P$2:$S$29,4,FALSE)</f>
        <v>East of England</v>
      </c>
      <c r="K7394" s="28">
        <f t="shared" ref="K7394:K7457" si="236">IF(OR(H7394="NULL",H7394=0,H7394=""),"",H7394)</f>
        <v>7343</v>
      </c>
    </row>
    <row r="7395" spans="1:11" x14ac:dyDescent="0.35">
      <c r="A7395" s="69">
        <f t="shared" si="235"/>
        <v>45839</v>
      </c>
      <c r="B7395" t="s">
        <v>917</v>
      </c>
      <c r="C7395" t="s">
        <v>264</v>
      </c>
      <c r="D7395" t="s">
        <v>885</v>
      </c>
      <c r="E7395" t="s">
        <v>308</v>
      </c>
      <c r="F7395" t="s">
        <v>309</v>
      </c>
      <c r="G7395" t="s">
        <v>69</v>
      </c>
      <c r="H7395">
        <v>7343</v>
      </c>
      <c r="I7395" s="68" t="str">
        <f>VLOOKUP(E7395,Refs!$P$2:$R$29,3,FALSE)</f>
        <v>Y61</v>
      </c>
      <c r="J7395" s="68" t="str">
        <f>VLOOKUP(E7395,Refs!$P$2:$S$29,4,FALSE)</f>
        <v>East of England</v>
      </c>
      <c r="K7395" s="28">
        <f t="shared" si="236"/>
        <v>7343</v>
      </c>
    </row>
    <row r="7396" spans="1:11" x14ac:dyDescent="0.35">
      <c r="A7396" s="69">
        <f t="shared" si="235"/>
        <v>45839</v>
      </c>
      <c r="B7396" t="s">
        <v>917</v>
      </c>
      <c r="C7396" t="s">
        <v>264</v>
      </c>
      <c r="D7396" t="s">
        <v>885</v>
      </c>
      <c r="E7396" t="s">
        <v>308</v>
      </c>
      <c r="F7396" t="s">
        <v>309</v>
      </c>
      <c r="G7396" t="s">
        <v>20</v>
      </c>
      <c r="H7396">
        <v>7301</v>
      </c>
      <c r="I7396" s="68" t="str">
        <f>VLOOKUP(E7396,Refs!$P$2:$R$29,3,FALSE)</f>
        <v>Y61</v>
      </c>
      <c r="J7396" s="68" t="str">
        <f>VLOOKUP(E7396,Refs!$P$2:$S$29,4,FALSE)</f>
        <v>East of England</v>
      </c>
      <c r="K7396" s="28">
        <f t="shared" si="236"/>
        <v>7301</v>
      </c>
    </row>
    <row r="7397" spans="1:11" x14ac:dyDescent="0.35">
      <c r="A7397" s="69">
        <f t="shared" si="235"/>
        <v>45839</v>
      </c>
      <c r="B7397" t="s">
        <v>917</v>
      </c>
      <c r="C7397" t="s">
        <v>264</v>
      </c>
      <c r="D7397" t="s">
        <v>885</v>
      </c>
      <c r="E7397" t="s">
        <v>308</v>
      </c>
      <c r="F7397" t="s">
        <v>309</v>
      </c>
      <c r="G7397" t="s">
        <v>23</v>
      </c>
      <c r="H7397">
        <v>6976</v>
      </c>
      <c r="I7397" s="68" t="str">
        <f>VLOOKUP(E7397,Refs!$P$2:$R$29,3,FALSE)</f>
        <v>Y61</v>
      </c>
      <c r="J7397" s="68" t="str">
        <f>VLOOKUP(E7397,Refs!$P$2:$S$29,4,FALSE)</f>
        <v>East of England</v>
      </c>
      <c r="K7397" s="28">
        <f t="shared" si="236"/>
        <v>6976</v>
      </c>
    </row>
    <row r="7398" spans="1:11" x14ac:dyDescent="0.35">
      <c r="A7398" s="69">
        <f t="shared" si="235"/>
        <v>45839</v>
      </c>
      <c r="B7398" t="s">
        <v>917</v>
      </c>
      <c r="C7398" t="s">
        <v>264</v>
      </c>
      <c r="D7398" t="s">
        <v>885</v>
      </c>
      <c r="E7398" t="s">
        <v>308</v>
      </c>
      <c r="F7398" t="s">
        <v>309</v>
      </c>
      <c r="G7398" t="s">
        <v>19</v>
      </c>
      <c r="H7398">
        <v>42</v>
      </c>
      <c r="I7398" s="68" t="str">
        <f>VLOOKUP(E7398,Refs!$P$2:$R$29,3,FALSE)</f>
        <v>Y61</v>
      </c>
      <c r="J7398" s="68" t="str">
        <f>VLOOKUP(E7398,Refs!$P$2:$S$29,4,FALSE)</f>
        <v>East of England</v>
      </c>
      <c r="K7398" s="28">
        <f t="shared" si="236"/>
        <v>42</v>
      </c>
    </row>
    <row r="7399" spans="1:11" x14ac:dyDescent="0.35">
      <c r="A7399" s="69">
        <f t="shared" si="235"/>
        <v>45839</v>
      </c>
      <c r="B7399" t="s">
        <v>917</v>
      </c>
      <c r="C7399" t="s">
        <v>264</v>
      </c>
      <c r="D7399" t="s">
        <v>885</v>
      </c>
      <c r="E7399" t="s">
        <v>308</v>
      </c>
      <c r="F7399" t="s">
        <v>309</v>
      </c>
      <c r="G7399" t="s">
        <v>21</v>
      </c>
      <c r="H7399">
        <v>73284</v>
      </c>
      <c r="I7399" s="68" t="str">
        <f>VLOOKUP(E7399,Refs!$P$2:$R$29,3,FALSE)</f>
        <v>Y61</v>
      </c>
      <c r="J7399" s="68" t="str">
        <f>VLOOKUP(E7399,Refs!$P$2:$S$29,4,FALSE)</f>
        <v>East of England</v>
      </c>
      <c r="K7399" s="28">
        <f t="shared" si="236"/>
        <v>73284</v>
      </c>
    </row>
    <row r="7400" spans="1:11" x14ac:dyDescent="0.35">
      <c r="A7400" s="69">
        <f t="shared" si="235"/>
        <v>45839</v>
      </c>
      <c r="B7400" t="s">
        <v>917</v>
      </c>
      <c r="C7400" t="s">
        <v>264</v>
      </c>
      <c r="D7400" t="s">
        <v>885</v>
      </c>
      <c r="E7400" t="s">
        <v>308</v>
      </c>
      <c r="F7400" t="s">
        <v>309</v>
      </c>
      <c r="G7400" t="s">
        <v>70</v>
      </c>
      <c r="H7400">
        <v>50</v>
      </c>
      <c r="I7400" s="68" t="str">
        <f>VLOOKUP(E7400,Refs!$P$2:$R$29,3,FALSE)</f>
        <v>Y61</v>
      </c>
      <c r="J7400" s="68" t="str">
        <f>VLOOKUP(E7400,Refs!$P$2:$S$29,4,FALSE)</f>
        <v>East of England</v>
      </c>
      <c r="K7400" s="28">
        <f t="shared" si="236"/>
        <v>50</v>
      </c>
    </row>
    <row r="7401" spans="1:11" x14ac:dyDescent="0.35">
      <c r="A7401" s="69">
        <f t="shared" si="235"/>
        <v>45839</v>
      </c>
      <c r="B7401" t="s">
        <v>917</v>
      </c>
      <c r="C7401" t="s">
        <v>264</v>
      </c>
      <c r="D7401" t="s">
        <v>885</v>
      </c>
      <c r="E7401" t="s">
        <v>308</v>
      </c>
      <c r="F7401" t="s">
        <v>309</v>
      </c>
      <c r="G7401" t="s">
        <v>71</v>
      </c>
      <c r="H7401">
        <v>140</v>
      </c>
      <c r="I7401" s="68" t="str">
        <f>VLOOKUP(E7401,Refs!$P$2:$R$29,3,FALSE)</f>
        <v>Y61</v>
      </c>
      <c r="J7401" s="68" t="str">
        <f>VLOOKUP(E7401,Refs!$P$2:$S$29,4,FALSE)</f>
        <v>East of England</v>
      </c>
      <c r="K7401" s="28">
        <f t="shared" si="236"/>
        <v>140</v>
      </c>
    </row>
    <row r="7402" spans="1:11" x14ac:dyDescent="0.35">
      <c r="A7402" s="69">
        <f t="shared" si="235"/>
        <v>45839</v>
      </c>
      <c r="B7402" t="s">
        <v>917</v>
      </c>
      <c r="C7402" t="s">
        <v>264</v>
      </c>
      <c r="D7402" t="s">
        <v>885</v>
      </c>
      <c r="E7402" t="s">
        <v>308</v>
      </c>
      <c r="F7402" t="s">
        <v>309</v>
      </c>
      <c r="G7402" t="s">
        <v>72</v>
      </c>
      <c r="H7402">
        <v>3890</v>
      </c>
      <c r="I7402" s="68" t="str">
        <f>VLOOKUP(E7402,Refs!$P$2:$R$29,3,FALSE)</f>
        <v>Y61</v>
      </c>
      <c r="J7402" s="68" t="str">
        <f>VLOOKUP(E7402,Refs!$P$2:$S$29,4,FALSE)</f>
        <v>East of England</v>
      </c>
      <c r="K7402" s="28">
        <f t="shared" si="236"/>
        <v>3890</v>
      </c>
    </row>
    <row r="7403" spans="1:11" x14ac:dyDescent="0.35">
      <c r="A7403" s="69">
        <f t="shared" si="235"/>
        <v>45839</v>
      </c>
      <c r="B7403" t="s">
        <v>917</v>
      </c>
      <c r="C7403" t="s">
        <v>264</v>
      </c>
      <c r="D7403" t="s">
        <v>885</v>
      </c>
      <c r="E7403" t="s">
        <v>308</v>
      </c>
      <c r="F7403" t="s">
        <v>309</v>
      </c>
      <c r="G7403" t="s">
        <v>73</v>
      </c>
      <c r="H7403">
        <v>1727</v>
      </c>
      <c r="I7403" s="68" t="str">
        <f>VLOOKUP(E7403,Refs!$P$2:$R$29,3,FALSE)</f>
        <v>Y61</v>
      </c>
      <c r="J7403" s="68" t="str">
        <f>VLOOKUP(E7403,Refs!$P$2:$S$29,4,FALSE)</f>
        <v>East of England</v>
      </c>
      <c r="K7403" s="28">
        <f t="shared" si="236"/>
        <v>1727</v>
      </c>
    </row>
    <row r="7404" spans="1:11" x14ac:dyDescent="0.35">
      <c r="A7404" s="69">
        <f t="shared" si="235"/>
        <v>45839</v>
      </c>
      <c r="B7404" t="s">
        <v>917</v>
      </c>
      <c r="C7404" t="s">
        <v>264</v>
      </c>
      <c r="D7404" t="s">
        <v>885</v>
      </c>
      <c r="E7404" t="s">
        <v>308</v>
      </c>
      <c r="F7404" t="s">
        <v>309</v>
      </c>
      <c r="G7404" t="s">
        <v>74</v>
      </c>
      <c r="H7404">
        <v>3274163</v>
      </c>
      <c r="I7404" s="68" t="str">
        <f>VLOOKUP(E7404,Refs!$P$2:$R$29,3,FALSE)</f>
        <v>Y61</v>
      </c>
      <c r="J7404" s="68" t="str">
        <f>VLOOKUP(E7404,Refs!$P$2:$S$29,4,FALSE)</f>
        <v>East of England</v>
      </c>
      <c r="K7404" s="28">
        <f t="shared" si="236"/>
        <v>3274163</v>
      </c>
    </row>
    <row r="7405" spans="1:11" x14ac:dyDescent="0.35">
      <c r="A7405" s="69">
        <f t="shared" si="235"/>
        <v>45839</v>
      </c>
      <c r="B7405" t="s">
        <v>917</v>
      </c>
      <c r="C7405" t="s">
        <v>264</v>
      </c>
      <c r="D7405" t="s">
        <v>885</v>
      </c>
      <c r="E7405" t="s">
        <v>308</v>
      </c>
      <c r="F7405" t="s">
        <v>309</v>
      </c>
      <c r="G7405" t="s">
        <v>26</v>
      </c>
      <c r="H7405">
        <v>6838</v>
      </c>
      <c r="I7405" s="68" t="str">
        <f>VLOOKUP(E7405,Refs!$P$2:$R$29,3,FALSE)</f>
        <v>Y61</v>
      </c>
      <c r="J7405" s="68" t="str">
        <f>VLOOKUP(E7405,Refs!$P$2:$S$29,4,FALSE)</f>
        <v>East of England</v>
      </c>
      <c r="K7405" s="28">
        <f t="shared" si="236"/>
        <v>6838</v>
      </c>
    </row>
    <row r="7406" spans="1:11" x14ac:dyDescent="0.35">
      <c r="A7406" s="69">
        <f t="shared" si="235"/>
        <v>45839</v>
      </c>
      <c r="B7406" t="s">
        <v>917</v>
      </c>
      <c r="C7406" t="s">
        <v>264</v>
      </c>
      <c r="D7406" t="s">
        <v>885</v>
      </c>
      <c r="E7406" t="s">
        <v>308</v>
      </c>
      <c r="F7406" t="s">
        <v>309</v>
      </c>
      <c r="G7406" t="s">
        <v>75</v>
      </c>
      <c r="H7406">
        <v>32</v>
      </c>
      <c r="I7406" s="68" t="str">
        <f>VLOOKUP(E7406,Refs!$P$2:$R$29,3,FALSE)</f>
        <v>Y61</v>
      </c>
      <c r="J7406" s="68" t="str">
        <f>VLOOKUP(E7406,Refs!$P$2:$S$29,4,FALSE)</f>
        <v>East of England</v>
      </c>
      <c r="K7406" s="28">
        <f t="shared" si="236"/>
        <v>32</v>
      </c>
    </row>
    <row r="7407" spans="1:11" x14ac:dyDescent="0.35">
      <c r="A7407" s="69">
        <f t="shared" si="235"/>
        <v>45839</v>
      </c>
      <c r="B7407" t="s">
        <v>917</v>
      </c>
      <c r="C7407" t="s">
        <v>264</v>
      </c>
      <c r="D7407" t="s">
        <v>885</v>
      </c>
      <c r="E7407" t="s">
        <v>308</v>
      </c>
      <c r="F7407" t="s">
        <v>309</v>
      </c>
      <c r="G7407" t="s">
        <v>76</v>
      </c>
      <c r="H7407">
        <v>3940</v>
      </c>
      <c r="I7407" s="68" t="str">
        <f>VLOOKUP(E7407,Refs!$P$2:$R$29,3,FALSE)</f>
        <v>Y61</v>
      </c>
      <c r="J7407" s="68" t="str">
        <f>VLOOKUP(E7407,Refs!$P$2:$S$29,4,FALSE)</f>
        <v>East of England</v>
      </c>
      <c r="K7407" s="28">
        <f t="shared" si="236"/>
        <v>3940</v>
      </c>
    </row>
    <row r="7408" spans="1:11" x14ac:dyDescent="0.35">
      <c r="A7408" s="69">
        <f t="shared" si="235"/>
        <v>45839</v>
      </c>
      <c r="B7408" t="s">
        <v>917</v>
      </c>
      <c r="C7408" t="s">
        <v>264</v>
      </c>
      <c r="D7408" t="s">
        <v>885</v>
      </c>
      <c r="E7408" t="s">
        <v>308</v>
      </c>
      <c r="F7408" t="s">
        <v>309</v>
      </c>
      <c r="G7408" t="s">
        <v>77</v>
      </c>
      <c r="H7408">
        <v>1419</v>
      </c>
      <c r="I7408" s="68" t="str">
        <f>VLOOKUP(E7408,Refs!$P$2:$R$29,3,FALSE)</f>
        <v>Y61</v>
      </c>
      <c r="J7408" s="68" t="str">
        <f>VLOOKUP(E7408,Refs!$P$2:$S$29,4,FALSE)</f>
        <v>East of England</v>
      </c>
      <c r="K7408" s="28">
        <f t="shared" si="236"/>
        <v>1419</v>
      </c>
    </row>
    <row r="7409" spans="1:11" x14ac:dyDescent="0.35">
      <c r="A7409" s="69">
        <f t="shared" si="235"/>
        <v>45839</v>
      </c>
      <c r="B7409" t="s">
        <v>917</v>
      </c>
      <c r="C7409" t="s">
        <v>264</v>
      </c>
      <c r="D7409" t="s">
        <v>885</v>
      </c>
      <c r="E7409" t="s">
        <v>308</v>
      </c>
      <c r="F7409" t="s">
        <v>309</v>
      </c>
      <c r="G7409" t="s">
        <v>78</v>
      </c>
      <c r="H7409">
        <v>1305</v>
      </c>
      <c r="I7409" s="68" t="str">
        <f>VLOOKUP(E7409,Refs!$P$2:$R$29,3,FALSE)</f>
        <v>Y61</v>
      </c>
      <c r="J7409" s="68" t="str">
        <f>VLOOKUP(E7409,Refs!$P$2:$S$29,4,FALSE)</f>
        <v>East of England</v>
      </c>
      <c r="K7409" s="28">
        <f t="shared" si="236"/>
        <v>1305</v>
      </c>
    </row>
    <row r="7410" spans="1:11" x14ac:dyDescent="0.35">
      <c r="A7410" s="69">
        <f t="shared" si="235"/>
        <v>45839</v>
      </c>
      <c r="B7410" t="s">
        <v>917</v>
      </c>
      <c r="C7410" t="s">
        <v>264</v>
      </c>
      <c r="D7410" t="s">
        <v>885</v>
      </c>
      <c r="E7410" t="s">
        <v>308</v>
      </c>
      <c r="F7410" t="s">
        <v>309</v>
      </c>
      <c r="G7410" t="s">
        <v>79</v>
      </c>
      <c r="H7410">
        <v>142</v>
      </c>
      <c r="I7410" s="68" t="str">
        <f>VLOOKUP(E7410,Refs!$P$2:$R$29,3,FALSE)</f>
        <v>Y61</v>
      </c>
      <c r="J7410" s="68" t="str">
        <f>VLOOKUP(E7410,Refs!$P$2:$S$29,4,FALSE)</f>
        <v>East of England</v>
      </c>
      <c r="K7410" s="28">
        <f t="shared" si="236"/>
        <v>142</v>
      </c>
    </row>
    <row r="7411" spans="1:11" x14ac:dyDescent="0.35">
      <c r="A7411" s="69">
        <f t="shared" si="235"/>
        <v>45839</v>
      </c>
      <c r="B7411" t="s">
        <v>917</v>
      </c>
      <c r="C7411" t="s">
        <v>264</v>
      </c>
      <c r="D7411" t="s">
        <v>885</v>
      </c>
      <c r="E7411" t="s">
        <v>308</v>
      </c>
      <c r="F7411" t="s">
        <v>309</v>
      </c>
      <c r="G7411" t="s">
        <v>25</v>
      </c>
      <c r="H7411">
        <v>2866</v>
      </c>
      <c r="I7411" s="68" t="str">
        <f>VLOOKUP(E7411,Refs!$P$2:$R$29,3,FALSE)</f>
        <v>Y61</v>
      </c>
      <c r="J7411" s="68" t="str">
        <f>VLOOKUP(E7411,Refs!$P$2:$S$29,4,FALSE)</f>
        <v>East of England</v>
      </c>
      <c r="K7411" s="28">
        <f t="shared" si="236"/>
        <v>2866</v>
      </c>
    </row>
    <row r="7412" spans="1:11" x14ac:dyDescent="0.35">
      <c r="A7412" s="69">
        <f t="shared" si="235"/>
        <v>45839</v>
      </c>
      <c r="B7412" t="s">
        <v>917</v>
      </c>
      <c r="C7412" t="s">
        <v>264</v>
      </c>
      <c r="D7412" t="s">
        <v>885</v>
      </c>
      <c r="E7412" t="s">
        <v>308</v>
      </c>
      <c r="F7412" t="s">
        <v>309</v>
      </c>
      <c r="G7412" t="s">
        <v>80</v>
      </c>
      <c r="H7412">
        <v>149</v>
      </c>
      <c r="I7412" s="68" t="str">
        <f>VLOOKUP(E7412,Refs!$P$2:$R$29,3,FALSE)</f>
        <v>Y61</v>
      </c>
      <c r="J7412" s="68" t="str">
        <f>VLOOKUP(E7412,Refs!$P$2:$S$29,4,FALSE)</f>
        <v>East of England</v>
      </c>
      <c r="K7412" s="28">
        <f t="shared" si="236"/>
        <v>149</v>
      </c>
    </row>
    <row r="7413" spans="1:11" x14ac:dyDescent="0.35">
      <c r="A7413" s="69">
        <f t="shared" si="235"/>
        <v>45839</v>
      </c>
      <c r="B7413" t="s">
        <v>917</v>
      </c>
      <c r="C7413" t="s">
        <v>264</v>
      </c>
      <c r="D7413" t="s">
        <v>885</v>
      </c>
      <c r="E7413" t="s">
        <v>308</v>
      </c>
      <c r="F7413" t="s">
        <v>309</v>
      </c>
      <c r="G7413" t="s">
        <v>81</v>
      </c>
      <c r="H7413">
        <v>1542</v>
      </c>
      <c r="I7413" s="68" t="str">
        <f>VLOOKUP(E7413,Refs!$P$2:$R$29,3,FALSE)</f>
        <v>Y61</v>
      </c>
      <c r="J7413" s="68" t="str">
        <f>VLOOKUP(E7413,Refs!$P$2:$S$29,4,FALSE)</f>
        <v>East of England</v>
      </c>
      <c r="K7413" s="28">
        <f t="shared" si="236"/>
        <v>1542</v>
      </c>
    </row>
    <row r="7414" spans="1:11" x14ac:dyDescent="0.35">
      <c r="A7414" s="69">
        <f t="shared" si="235"/>
        <v>45839</v>
      </c>
      <c r="B7414" t="s">
        <v>917</v>
      </c>
      <c r="C7414" t="s">
        <v>264</v>
      </c>
      <c r="D7414" t="s">
        <v>885</v>
      </c>
      <c r="E7414" t="s">
        <v>308</v>
      </c>
      <c r="F7414" t="s">
        <v>309</v>
      </c>
      <c r="G7414" t="s">
        <v>82</v>
      </c>
      <c r="H7414">
        <v>888</v>
      </c>
      <c r="I7414" s="68" t="str">
        <f>VLOOKUP(E7414,Refs!$P$2:$R$29,3,FALSE)</f>
        <v>Y61</v>
      </c>
      <c r="J7414" s="68" t="str">
        <f>VLOOKUP(E7414,Refs!$P$2:$S$29,4,FALSE)</f>
        <v>East of England</v>
      </c>
      <c r="K7414" s="28">
        <f t="shared" si="236"/>
        <v>888</v>
      </c>
    </row>
    <row r="7415" spans="1:11" x14ac:dyDescent="0.35">
      <c r="A7415" s="69">
        <f t="shared" si="235"/>
        <v>45839</v>
      </c>
      <c r="B7415" t="s">
        <v>917</v>
      </c>
      <c r="C7415" t="s">
        <v>264</v>
      </c>
      <c r="D7415" t="s">
        <v>885</v>
      </c>
      <c r="E7415" t="s">
        <v>308</v>
      </c>
      <c r="F7415" t="s">
        <v>309</v>
      </c>
      <c r="G7415" t="s">
        <v>83</v>
      </c>
      <c r="H7415">
        <v>1689</v>
      </c>
      <c r="I7415" s="68" t="str">
        <f>VLOOKUP(E7415,Refs!$P$2:$R$29,3,FALSE)</f>
        <v>Y61</v>
      </c>
      <c r="J7415" s="68" t="str">
        <f>VLOOKUP(E7415,Refs!$P$2:$S$29,4,FALSE)</f>
        <v>East of England</v>
      </c>
      <c r="K7415" s="28">
        <f t="shared" si="236"/>
        <v>1689</v>
      </c>
    </row>
    <row r="7416" spans="1:11" x14ac:dyDescent="0.35">
      <c r="A7416" s="69">
        <f t="shared" si="235"/>
        <v>45839</v>
      </c>
      <c r="B7416" t="s">
        <v>917</v>
      </c>
      <c r="C7416" t="s">
        <v>264</v>
      </c>
      <c r="D7416" t="s">
        <v>885</v>
      </c>
      <c r="E7416" t="s">
        <v>308</v>
      </c>
      <c r="F7416" t="s">
        <v>309</v>
      </c>
      <c r="G7416" t="s">
        <v>84</v>
      </c>
      <c r="H7416">
        <v>5447</v>
      </c>
      <c r="I7416" s="68" t="str">
        <f>VLOOKUP(E7416,Refs!$P$2:$R$29,3,FALSE)</f>
        <v>Y61</v>
      </c>
      <c r="J7416" s="68" t="str">
        <f>VLOOKUP(E7416,Refs!$P$2:$S$29,4,FALSE)</f>
        <v>East of England</v>
      </c>
      <c r="K7416" s="28">
        <f t="shared" si="236"/>
        <v>5447</v>
      </c>
    </row>
    <row r="7417" spans="1:11" x14ac:dyDescent="0.35">
      <c r="A7417" s="69">
        <f t="shared" si="235"/>
        <v>45839</v>
      </c>
      <c r="B7417" t="s">
        <v>917</v>
      </c>
      <c r="C7417" t="s">
        <v>264</v>
      </c>
      <c r="D7417" t="s">
        <v>885</v>
      </c>
      <c r="E7417" t="s">
        <v>308</v>
      </c>
      <c r="F7417" t="s">
        <v>309</v>
      </c>
      <c r="G7417" t="s">
        <v>85</v>
      </c>
      <c r="H7417">
        <v>185</v>
      </c>
      <c r="I7417" s="68" t="str">
        <f>VLOOKUP(E7417,Refs!$P$2:$R$29,3,FALSE)</f>
        <v>Y61</v>
      </c>
      <c r="J7417" s="68" t="str">
        <f>VLOOKUP(E7417,Refs!$P$2:$S$29,4,FALSE)</f>
        <v>East of England</v>
      </c>
      <c r="K7417" s="28">
        <f t="shared" si="236"/>
        <v>185</v>
      </c>
    </row>
    <row r="7418" spans="1:11" x14ac:dyDescent="0.35">
      <c r="A7418" s="69">
        <f t="shared" si="235"/>
        <v>45839</v>
      </c>
      <c r="B7418" t="s">
        <v>917</v>
      </c>
      <c r="C7418" t="s">
        <v>264</v>
      </c>
      <c r="D7418" t="s">
        <v>885</v>
      </c>
      <c r="E7418" t="s">
        <v>308</v>
      </c>
      <c r="F7418" t="s">
        <v>309</v>
      </c>
      <c r="G7418" t="s">
        <v>86</v>
      </c>
      <c r="H7418">
        <v>111</v>
      </c>
      <c r="I7418" s="68" t="str">
        <f>VLOOKUP(E7418,Refs!$P$2:$R$29,3,FALSE)</f>
        <v>Y61</v>
      </c>
      <c r="J7418" s="68" t="str">
        <f>VLOOKUP(E7418,Refs!$P$2:$S$29,4,FALSE)</f>
        <v>East of England</v>
      </c>
      <c r="K7418" s="28">
        <f t="shared" si="236"/>
        <v>111</v>
      </c>
    </row>
    <row r="7419" spans="1:11" x14ac:dyDescent="0.35">
      <c r="A7419" s="69">
        <f t="shared" si="235"/>
        <v>45839</v>
      </c>
      <c r="B7419" t="s">
        <v>917</v>
      </c>
      <c r="C7419" t="s">
        <v>264</v>
      </c>
      <c r="D7419" t="s">
        <v>885</v>
      </c>
      <c r="E7419" t="s">
        <v>308</v>
      </c>
      <c r="F7419" t="s">
        <v>309</v>
      </c>
      <c r="G7419" t="s">
        <v>87</v>
      </c>
      <c r="H7419">
        <v>3300</v>
      </c>
      <c r="I7419" s="68" t="str">
        <f>VLOOKUP(E7419,Refs!$P$2:$R$29,3,FALSE)</f>
        <v>Y61</v>
      </c>
      <c r="J7419" s="68" t="str">
        <f>VLOOKUP(E7419,Refs!$P$2:$S$29,4,FALSE)</f>
        <v>East of England</v>
      </c>
      <c r="K7419" s="28">
        <f t="shared" si="236"/>
        <v>3300</v>
      </c>
    </row>
    <row r="7420" spans="1:11" x14ac:dyDescent="0.35">
      <c r="A7420" s="69">
        <f t="shared" si="235"/>
        <v>45839</v>
      </c>
      <c r="B7420" t="s">
        <v>917</v>
      </c>
      <c r="C7420" t="s">
        <v>264</v>
      </c>
      <c r="D7420" t="s">
        <v>885</v>
      </c>
      <c r="E7420" t="s">
        <v>308</v>
      </c>
      <c r="F7420" t="s">
        <v>309</v>
      </c>
      <c r="G7420" t="s">
        <v>88</v>
      </c>
      <c r="H7420">
        <v>13624</v>
      </c>
      <c r="I7420" s="68" t="str">
        <f>VLOOKUP(E7420,Refs!$P$2:$R$29,3,FALSE)</f>
        <v>Y61</v>
      </c>
      <c r="J7420" s="68" t="str">
        <f>VLOOKUP(E7420,Refs!$P$2:$S$29,4,FALSE)</f>
        <v>East of England</v>
      </c>
      <c r="K7420" s="28">
        <f t="shared" si="236"/>
        <v>13624</v>
      </c>
    </row>
    <row r="7421" spans="1:11" x14ac:dyDescent="0.35">
      <c r="A7421" s="69">
        <f t="shared" si="235"/>
        <v>45839</v>
      </c>
      <c r="B7421" t="s">
        <v>917</v>
      </c>
      <c r="C7421" t="s">
        <v>264</v>
      </c>
      <c r="D7421" t="s">
        <v>885</v>
      </c>
      <c r="E7421" t="s">
        <v>308</v>
      </c>
      <c r="F7421" t="s">
        <v>309</v>
      </c>
      <c r="G7421" t="s">
        <v>89</v>
      </c>
      <c r="H7421">
        <v>6838</v>
      </c>
      <c r="I7421" s="68" t="str">
        <f>VLOOKUP(E7421,Refs!$P$2:$R$29,3,FALSE)</f>
        <v>Y61</v>
      </c>
      <c r="J7421" s="68" t="str">
        <f>VLOOKUP(E7421,Refs!$P$2:$S$29,4,FALSE)</f>
        <v>East of England</v>
      </c>
      <c r="K7421" s="28">
        <f t="shared" si="236"/>
        <v>6838</v>
      </c>
    </row>
    <row r="7422" spans="1:11" x14ac:dyDescent="0.35">
      <c r="A7422" s="69">
        <f t="shared" si="235"/>
        <v>45839</v>
      </c>
      <c r="B7422" t="s">
        <v>917</v>
      </c>
      <c r="C7422" t="s">
        <v>264</v>
      </c>
      <c r="D7422" t="s">
        <v>885</v>
      </c>
      <c r="E7422" t="s">
        <v>308</v>
      </c>
      <c r="F7422" t="s">
        <v>309</v>
      </c>
      <c r="G7422" t="s">
        <v>27</v>
      </c>
      <c r="H7422">
        <v>841</v>
      </c>
      <c r="I7422" s="68" t="str">
        <f>VLOOKUP(E7422,Refs!$P$2:$R$29,3,FALSE)</f>
        <v>Y61</v>
      </c>
      <c r="J7422" s="68" t="str">
        <f>VLOOKUP(E7422,Refs!$P$2:$S$29,4,FALSE)</f>
        <v>East of England</v>
      </c>
      <c r="K7422" s="28">
        <f t="shared" si="236"/>
        <v>841</v>
      </c>
    </row>
    <row r="7423" spans="1:11" x14ac:dyDescent="0.35">
      <c r="A7423" s="69">
        <f t="shared" si="235"/>
        <v>45839</v>
      </c>
      <c r="B7423" t="s">
        <v>917</v>
      </c>
      <c r="C7423" t="s">
        <v>264</v>
      </c>
      <c r="D7423" t="s">
        <v>885</v>
      </c>
      <c r="E7423" t="s">
        <v>308</v>
      </c>
      <c r="F7423" t="s">
        <v>309</v>
      </c>
      <c r="G7423" t="s">
        <v>29</v>
      </c>
      <c r="H7423">
        <v>1087</v>
      </c>
      <c r="I7423" s="68" t="str">
        <f>VLOOKUP(E7423,Refs!$P$2:$R$29,3,FALSE)</f>
        <v>Y61</v>
      </c>
      <c r="J7423" s="68" t="str">
        <f>VLOOKUP(E7423,Refs!$P$2:$S$29,4,FALSE)</f>
        <v>East of England</v>
      </c>
      <c r="K7423" s="28">
        <f t="shared" si="236"/>
        <v>1087</v>
      </c>
    </row>
    <row r="7424" spans="1:11" x14ac:dyDescent="0.35">
      <c r="A7424" s="69">
        <f t="shared" si="235"/>
        <v>45839</v>
      </c>
      <c r="B7424" t="s">
        <v>917</v>
      </c>
      <c r="C7424" t="s">
        <v>264</v>
      </c>
      <c r="D7424" t="s">
        <v>885</v>
      </c>
      <c r="E7424" t="s">
        <v>308</v>
      </c>
      <c r="F7424" t="s">
        <v>309</v>
      </c>
      <c r="G7424" t="s">
        <v>90</v>
      </c>
      <c r="H7424">
        <v>395</v>
      </c>
      <c r="I7424" s="68" t="str">
        <f>VLOOKUP(E7424,Refs!$P$2:$R$29,3,FALSE)</f>
        <v>Y61</v>
      </c>
      <c r="J7424" s="68" t="str">
        <f>VLOOKUP(E7424,Refs!$P$2:$S$29,4,FALSE)</f>
        <v>East of England</v>
      </c>
      <c r="K7424" s="28">
        <f t="shared" si="236"/>
        <v>395</v>
      </c>
    </row>
    <row r="7425" spans="1:11" x14ac:dyDescent="0.35">
      <c r="A7425" s="69">
        <f t="shared" si="235"/>
        <v>45839</v>
      </c>
      <c r="B7425" t="s">
        <v>917</v>
      </c>
      <c r="C7425" t="s">
        <v>264</v>
      </c>
      <c r="D7425" t="s">
        <v>885</v>
      </c>
      <c r="E7425" t="s">
        <v>308</v>
      </c>
      <c r="F7425" t="s">
        <v>309</v>
      </c>
      <c r="G7425" t="s">
        <v>91</v>
      </c>
      <c r="H7425">
        <v>2</v>
      </c>
      <c r="I7425" s="68" t="str">
        <f>VLOOKUP(E7425,Refs!$P$2:$R$29,3,FALSE)</f>
        <v>Y61</v>
      </c>
      <c r="J7425" s="68" t="str">
        <f>VLOOKUP(E7425,Refs!$P$2:$S$29,4,FALSE)</f>
        <v>East of England</v>
      </c>
      <c r="K7425" s="28">
        <f t="shared" si="236"/>
        <v>2</v>
      </c>
    </row>
    <row r="7426" spans="1:11" x14ac:dyDescent="0.35">
      <c r="A7426" s="69">
        <f t="shared" si="235"/>
        <v>45839</v>
      </c>
      <c r="B7426" t="s">
        <v>917</v>
      </c>
      <c r="C7426" t="s">
        <v>264</v>
      </c>
      <c r="D7426" t="s">
        <v>885</v>
      </c>
      <c r="E7426" t="s">
        <v>308</v>
      </c>
      <c r="F7426" t="s">
        <v>309</v>
      </c>
      <c r="G7426" t="s">
        <v>92</v>
      </c>
      <c r="H7426">
        <v>398</v>
      </c>
      <c r="I7426" s="68" t="str">
        <f>VLOOKUP(E7426,Refs!$P$2:$R$29,3,FALSE)</f>
        <v>Y61</v>
      </c>
      <c r="J7426" s="68" t="str">
        <f>VLOOKUP(E7426,Refs!$P$2:$S$29,4,FALSE)</f>
        <v>East of England</v>
      </c>
      <c r="K7426" s="28">
        <f t="shared" si="236"/>
        <v>398</v>
      </c>
    </row>
    <row r="7427" spans="1:11" x14ac:dyDescent="0.35">
      <c r="A7427" s="69">
        <f t="shared" ref="A7427:A7490" si="237">DATEVALUE(RIGHT(B7427,8))</f>
        <v>45839</v>
      </c>
      <c r="B7427" t="s">
        <v>917</v>
      </c>
      <c r="C7427" t="s">
        <v>264</v>
      </c>
      <c r="D7427" t="s">
        <v>885</v>
      </c>
      <c r="E7427" t="s">
        <v>308</v>
      </c>
      <c r="F7427" t="s">
        <v>309</v>
      </c>
      <c r="G7427" t="s">
        <v>93</v>
      </c>
      <c r="H7427">
        <v>40</v>
      </c>
      <c r="I7427" s="68" t="str">
        <f>VLOOKUP(E7427,Refs!$P$2:$R$29,3,FALSE)</f>
        <v>Y61</v>
      </c>
      <c r="J7427" s="68" t="str">
        <f>VLOOKUP(E7427,Refs!$P$2:$S$29,4,FALSE)</f>
        <v>East of England</v>
      </c>
      <c r="K7427" s="28">
        <f t="shared" si="236"/>
        <v>40</v>
      </c>
    </row>
    <row r="7428" spans="1:11" x14ac:dyDescent="0.35">
      <c r="A7428" s="69">
        <f t="shared" si="237"/>
        <v>45839</v>
      </c>
      <c r="B7428" t="s">
        <v>917</v>
      </c>
      <c r="C7428" t="s">
        <v>264</v>
      </c>
      <c r="D7428" t="s">
        <v>885</v>
      </c>
      <c r="E7428" t="s">
        <v>308</v>
      </c>
      <c r="F7428" t="s">
        <v>309</v>
      </c>
      <c r="G7428" t="s">
        <v>94</v>
      </c>
      <c r="H7428">
        <v>388</v>
      </c>
      <c r="I7428" s="68" t="str">
        <f>VLOOKUP(E7428,Refs!$P$2:$R$29,3,FALSE)</f>
        <v>Y61</v>
      </c>
      <c r="J7428" s="68" t="str">
        <f>VLOOKUP(E7428,Refs!$P$2:$S$29,4,FALSE)</f>
        <v>East of England</v>
      </c>
      <c r="K7428" s="28">
        <f t="shared" si="236"/>
        <v>388</v>
      </c>
    </row>
    <row r="7429" spans="1:11" x14ac:dyDescent="0.35">
      <c r="A7429" s="69">
        <f t="shared" si="237"/>
        <v>45839</v>
      </c>
      <c r="B7429" t="s">
        <v>917</v>
      </c>
      <c r="C7429" t="s">
        <v>264</v>
      </c>
      <c r="D7429" t="s">
        <v>885</v>
      </c>
      <c r="E7429" t="s">
        <v>308</v>
      </c>
      <c r="F7429" t="s">
        <v>309</v>
      </c>
      <c r="G7429" t="s">
        <v>95</v>
      </c>
      <c r="H7429">
        <v>44</v>
      </c>
      <c r="I7429" s="68" t="str">
        <f>VLOOKUP(E7429,Refs!$P$2:$R$29,3,FALSE)</f>
        <v>Y61</v>
      </c>
      <c r="J7429" s="68" t="str">
        <f>VLOOKUP(E7429,Refs!$P$2:$S$29,4,FALSE)</f>
        <v>East of England</v>
      </c>
      <c r="K7429" s="28">
        <f t="shared" si="236"/>
        <v>44</v>
      </c>
    </row>
    <row r="7430" spans="1:11" x14ac:dyDescent="0.35">
      <c r="A7430" s="69">
        <f t="shared" si="237"/>
        <v>45839</v>
      </c>
      <c r="B7430" t="s">
        <v>917</v>
      </c>
      <c r="C7430" t="s">
        <v>264</v>
      </c>
      <c r="D7430" t="s">
        <v>885</v>
      </c>
      <c r="E7430" t="s">
        <v>308</v>
      </c>
      <c r="F7430" t="s">
        <v>309</v>
      </c>
      <c r="G7430" t="s">
        <v>96</v>
      </c>
      <c r="H7430">
        <v>474</v>
      </c>
      <c r="I7430" s="68" t="str">
        <f>VLOOKUP(E7430,Refs!$P$2:$R$29,3,FALSE)</f>
        <v>Y61</v>
      </c>
      <c r="J7430" s="68" t="str">
        <f>VLOOKUP(E7430,Refs!$P$2:$S$29,4,FALSE)</f>
        <v>East of England</v>
      </c>
      <c r="K7430" s="28">
        <f t="shared" si="236"/>
        <v>474</v>
      </c>
    </row>
    <row r="7431" spans="1:11" x14ac:dyDescent="0.35">
      <c r="A7431" s="69">
        <f t="shared" si="237"/>
        <v>45839</v>
      </c>
      <c r="B7431" t="s">
        <v>917</v>
      </c>
      <c r="C7431" t="s">
        <v>264</v>
      </c>
      <c r="D7431" t="s">
        <v>885</v>
      </c>
      <c r="E7431" t="s">
        <v>308</v>
      </c>
      <c r="F7431" t="s">
        <v>309</v>
      </c>
      <c r="G7431" t="s">
        <v>31</v>
      </c>
      <c r="H7431">
        <v>313</v>
      </c>
      <c r="I7431" s="68" t="str">
        <f>VLOOKUP(E7431,Refs!$P$2:$R$29,3,FALSE)</f>
        <v>Y61</v>
      </c>
      <c r="J7431" s="68" t="str">
        <f>VLOOKUP(E7431,Refs!$P$2:$S$29,4,FALSE)</f>
        <v>East of England</v>
      </c>
      <c r="K7431" s="28">
        <f t="shared" si="236"/>
        <v>313</v>
      </c>
    </row>
    <row r="7432" spans="1:11" x14ac:dyDescent="0.35">
      <c r="A7432" s="69">
        <f t="shared" si="237"/>
        <v>45839</v>
      </c>
      <c r="B7432" t="s">
        <v>917</v>
      </c>
      <c r="C7432" t="s">
        <v>264</v>
      </c>
      <c r="D7432" t="s">
        <v>885</v>
      </c>
      <c r="E7432" t="s">
        <v>308</v>
      </c>
      <c r="F7432" t="s">
        <v>309</v>
      </c>
      <c r="G7432" t="s">
        <v>97</v>
      </c>
      <c r="H7432">
        <v>949</v>
      </c>
      <c r="I7432" s="68" t="str">
        <f>VLOOKUP(E7432,Refs!$P$2:$R$29,3,FALSE)</f>
        <v>Y61</v>
      </c>
      <c r="J7432" s="68" t="str">
        <f>VLOOKUP(E7432,Refs!$P$2:$S$29,4,FALSE)</f>
        <v>East of England</v>
      </c>
      <c r="K7432" s="28">
        <f t="shared" si="236"/>
        <v>949</v>
      </c>
    </row>
    <row r="7433" spans="1:11" x14ac:dyDescent="0.35">
      <c r="A7433" s="69">
        <f t="shared" si="237"/>
        <v>45839</v>
      </c>
      <c r="B7433" t="s">
        <v>917</v>
      </c>
      <c r="C7433" t="s">
        <v>264</v>
      </c>
      <c r="D7433" t="s">
        <v>885</v>
      </c>
      <c r="E7433" t="s">
        <v>308</v>
      </c>
      <c r="F7433" t="s">
        <v>309</v>
      </c>
      <c r="G7433" t="s">
        <v>98</v>
      </c>
      <c r="H7433">
        <v>667</v>
      </c>
      <c r="I7433" s="68" t="str">
        <f>VLOOKUP(E7433,Refs!$P$2:$R$29,3,FALSE)</f>
        <v>Y61</v>
      </c>
      <c r="J7433" s="68" t="str">
        <f>VLOOKUP(E7433,Refs!$P$2:$S$29,4,FALSE)</f>
        <v>East of England</v>
      </c>
      <c r="K7433" s="28">
        <f t="shared" si="236"/>
        <v>667</v>
      </c>
    </row>
    <row r="7434" spans="1:11" x14ac:dyDescent="0.35">
      <c r="A7434" s="69">
        <f t="shared" si="237"/>
        <v>45839</v>
      </c>
      <c r="B7434" t="s">
        <v>917</v>
      </c>
      <c r="C7434" t="s">
        <v>264</v>
      </c>
      <c r="D7434" t="s">
        <v>885</v>
      </c>
      <c r="E7434" t="s">
        <v>308</v>
      </c>
      <c r="F7434" t="s">
        <v>309</v>
      </c>
      <c r="G7434" t="s">
        <v>99</v>
      </c>
      <c r="H7434">
        <v>581</v>
      </c>
      <c r="I7434" s="68" t="str">
        <f>VLOOKUP(E7434,Refs!$P$2:$R$29,3,FALSE)</f>
        <v>Y61</v>
      </c>
      <c r="J7434" s="68" t="str">
        <f>VLOOKUP(E7434,Refs!$P$2:$S$29,4,FALSE)</f>
        <v>East of England</v>
      </c>
      <c r="K7434" s="28">
        <f t="shared" si="236"/>
        <v>581</v>
      </c>
    </row>
    <row r="7435" spans="1:11" x14ac:dyDescent="0.35">
      <c r="A7435" s="69">
        <f t="shared" si="237"/>
        <v>45839</v>
      </c>
      <c r="B7435" t="s">
        <v>917</v>
      </c>
      <c r="C7435" t="s">
        <v>264</v>
      </c>
      <c r="D7435" t="s">
        <v>885</v>
      </c>
      <c r="E7435" t="s">
        <v>308</v>
      </c>
      <c r="F7435" t="s">
        <v>309</v>
      </c>
      <c r="G7435" t="s">
        <v>100</v>
      </c>
      <c r="H7435">
        <v>341</v>
      </c>
      <c r="I7435" s="68" t="str">
        <f>VLOOKUP(E7435,Refs!$P$2:$R$29,3,FALSE)</f>
        <v>Y61</v>
      </c>
      <c r="J7435" s="68" t="str">
        <f>VLOOKUP(E7435,Refs!$P$2:$S$29,4,FALSE)</f>
        <v>East of England</v>
      </c>
      <c r="K7435" s="28">
        <f t="shared" si="236"/>
        <v>341</v>
      </c>
    </row>
    <row r="7436" spans="1:11" x14ac:dyDescent="0.35">
      <c r="A7436" s="69">
        <f t="shared" si="237"/>
        <v>45839</v>
      </c>
      <c r="B7436" t="s">
        <v>917</v>
      </c>
      <c r="C7436" t="s">
        <v>264</v>
      </c>
      <c r="D7436" t="s">
        <v>885</v>
      </c>
      <c r="E7436" t="s">
        <v>308</v>
      </c>
      <c r="F7436" t="s">
        <v>309</v>
      </c>
      <c r="G7436" t="s">
        <v>101</v>
      </c>
      <c r="H7436">
        <v>217</v>
      </c>
      <c r="I7436" s="68" t="str">
        <f>VLOOKUP(E7436,Refs!$P$2:$R$29,3,FALSE)</f>
        <v>Y61</v>
      </c>
      <c r="J7436" s="68" t="str">
        <f>VLOOKUP(E7436,Refs!$P$2:$S$29,4,FALSE)</f>
        <v>East of England</v>
      </c>
      <c r="K7436" s="28">
        <f t="shared" si="236"/>
        <v>217</v>
      </c>
    </row>
    <row r="7437" spans="1:11" x14ac:dyDescent="0.35">
      <c r="A7437" s="69">
        <f t="shared" si="237"/>
        <v>45839</v>
      </c>
      <c r="B7437" t="s">
        <v>917</v>
      </c>
      <c r="C7437" t="s">
        <v>264</v>
      </c>
      <c r="D7437" t="s">
        <v>885</v>
      </c>
      <c r="E7437" t="s">
        <v>308</v>
      </c>
      <c r="F7437" t="s">
        <v>309</v>
      </c>
      <c r="G7437" t="s">
        <v>102</v>
      </c>
      <c r="H7437">
        <v>33</v>
      </c>
      <c r="I7437" s="68" t="str">
        <f>VLOOKUP(E7437,Refs!$P$2:$R$29,3,FALSE)</f>
        <v>Y61</v>
      </c>
      <c r="J7437" s="68" t="str">
        <f>VLOOKUP(E7437,Refs!$P$2:$S$29,4,FALSE)</f>
        <v>East of England</v>
      </c>
      <c r="K7437" s="28">
        <f t="shared" si="236"/>
        <v>33</v>
      </c>
    </row>
    <row r="7438" spans="1:11" x14ac:dyDescent="0.35">
      <c r="A7438" s="69">
        <f t="shared" si="237"/>
        <v>45839</v>
      </c>
      <c r="B7438" t="s">
        <v>917</v>
      </c>
      <c r="C7438" t="s">
        <v>264</v>
      </c>
      <c r="D7438" t="s">
        <v>885</v>
      </c>
      <c r="E7438" t="s">
        <v>308</v>
      </c>
      <c r="F7438" t="s">
        <v>309</v>
      </c>
      <c r="G7438" t="s">
        <v>103</v>
      </c>
      <c r="H7438">
        <v>379</v>
      </c>
      <c r="I7438" s="68" t="str">
        <f>VLOOKUP(E7438,Refs!$P$2:$R$29,3,FALSE)</f>
        <v>Y61</v>
      </c>
      <c r="J7438" s="68" t="str">
        <f>VLOOKUP(E7438,Refs!$P$2:$S$29,4,FALSE)</f>
        <v>East of England</v>
      </c>
      <c r="K7438" s="28">
        <f t="shared" si="236"/>
        <v>379</v>
      </c>
    </row>
    <row r="7439" spans="1:11" x14ac:dyDescent="0.35">
      <c r="A7439" s="69">
        <f t="shared" si="237"/>
        <v>45839</v>
      </c>
      <c r="B7439" t="s">
        <v>917</v>
      </c>
      <c r="C7439" t="s">
        <v>264</v>
      </c>
      <c r="D7439" t="s">
        <v>885</v>
      </c>
      <c r="E7439" t="s">
        <v>308</v>
      </c>
      <c r="F7439" t="s">
        <v>309</v>
      </c>
      <c r="G7439" t="s">
        <v>104</v>
      </c>
      <c r="H7439">
        <v>730965</v>
      </c>
      <c r="I7439" s="68" t="str">
        <f>VLOOKUP(E7439,Refs!$P$2:$R$29,3,FALSE)</f>
        <v>Y61</v>
      </c>
      <c r="J7439" s="68" t="str">
        <f>VLOOKUP(E7439,Refs!$P$2:$S$29,4,FALSE)</f>
        <v>East of England</v>
      </c>
      <c r="K7439" s="28">
        <f t="shared" si="236"/>
        <v>730965</v>
      </c>
    </row>
    <row r="7440" spans="1:11" x14ac:dyDescent="0.35">
      <c r="A7440" s="69">
        <f t="shared" si="237"/>
        <v>45839</v>
      </c>
      <c r="B7440" t="s">
        <v>917</v>
      </c>
      <c r="C7440" t="s">
        <v>264</v>
      </c>
      <c r="D7440" t="s">
        <v>885</v>
      </c>
      <c r="E7440" t="s">
        <v>308</v>
      </c>
      <c r="F7440" t="s">
        <v>309</v>
      </c>
      <c r="G7440" t="s">
        <v>105</v>
      </c>
      <c r="H7440">
        <v>981</v>
      </c>
      <c r="I7440" s="68" t="str">
        <f>VLOOKUP(E7440,Refs!$P$2:$R$29,3,FALSE)</f>
        <v>Y61</v>
      </c>
      <c r="J7440" s="68" t="str">
        <f>VLOOKUP(E7440,Refs!$P$2:$S$29,4,FALSE)</f>
        <v>East of England</v>
      </c>
      <c r="K7440" s="28">
        <f t="shared" si="236"/>
        <v>981</v>
      </c>
    </row>
    <row r="7441" spans="1:11" x14ac:dyDescent="0.35">
      <c r="A7441" s="69">
        <f t="shared" si="237"/>
        <v>45839</v>
      </c>
      <c r="B7441" t="s">
        <v>917</v>
      </c>
      <c r="C7441" t="s">
        <v>264</v>
      </c>
      <c r="D7441" t="s">
        <v>885</v>
      </c>
      <c r="E7441" t="s">
        <v>308</v>
      </c>
      <c r="F7441" t="s">
        <v>309</v>
      </c>
      <c r="G7441" t="s">
        <v>106</v>
      </c>
      <c r="H7441">
        <v>472</v>
      </c>
      <c r="I7441" s="68" t="str">
        <f>VLOOKUP(E7441,Refs!$P$2:$R$29,3,FALSE)</f>
        <v>Y61</v>
      </c>
      <c r="J7441" s="68" t="str">
        <f>VLOOKUP(E7441,Refs!$P$2:$S$29,4,FALSE)</f>
        <v>East of England</v>
      </c>
      <c r="K7441" s="28">
        <f t="shared" si="236"/>
        <v>472</v>
      </c>
    </row>
    <row r="7442" spans="1:11" x14ac:dyDescent="0.35">
      <c r="A7442" s="69">
        <f t="shared" si="237"/>
        <v>45839</v>
      </c>
      <c r="B7442" t="s">
        <v>917</v>
      </c>
      <c r="C7442" t="s">
        <v>264</v>
      </c>
      <c r="D7442" t="s">
        <v>885</v>
      </c>
      <c r="E7442" t="s">
        <v>308</v>
      </c>
      <c r="F7442" t="s">
        <v>309</v>
      </c>
      <c r="G7442" t="s">
        <v>107</v>
      </c>
      <c r="H7442">
        <v>39</v>
      </c>
      <c r="I7442" s="68" t="str">
        <f>VLOOKUP(E7442,Refs!$P$2:$R$29,3,FALSE)</f>
        <v>Y61</v>
      </c>
      <c r="J7442" s="68" t="str">
        <f>VLOOKUP(E7442,Refs!$P$2:$S$29,4,FALSE)</f>
        <v>East of England</v>
      </c>
      <c r="K7442" s="28">
        <f t="shared" si="236"/>
        <v>39</v>
      </c>
    </row>
    <row r="7443" spans="1:11" x14ac:dyDescent="0.35">
      <c r="A7443" s="69">
        <f t="shared" si="237"/>
        <v>45839</v>
      </c>
      <c r="B7443" t="s">
        <v>917</v>
      </c>
      <c r="C7443" t="s">
        <v>264</v>
      </c>
      <c r="D7443" t="s">
        <v>885</v>
      </c>
      <c r="E7443" t="s">
        <v>308</v>
      </c>
      <c r="F7443" t="s">
        <v>309</v>
      </c>
      <c r="G7443" t="s">
        <v>108</v>
      </c>
      <c r="H7443">
        <v>305</v>
      </c>
      <c r="I7443" s="68" t="str">
        <f>VLOOKUP(E7443,Refs!$P$2:$R$29,3,FALSE)</f>
        <v>Y61</v>
      </c>
      <c r="J7443" s="68" t="str">
        <f>VLOOKUP(E7443,Refs!$P$2:$S$29,4,FALSE)</f>
        <v>East of England</v>
      </c>
      <c r="K7443" s="28">
        <f t="shared" si="236"/>
        <v>305</v>
      </c>
    </row>
    <row r="7444" spans="1:11" x14ac:dyDescent="0.35">
      <c r="A7444" s="69">
        <f t="shared" si="237"/>
        <v>45839</v>
      </c>
      <c r="B7444" t="s">
        <v>917</v>
      </c>
      <c r="C7444" t="s">
        <v>264</v>
      </c>
      <c r="D7444" t="s">
        <v>885</v>
      </c>
      <c r="E7444" t="s">
        <v>308</v>
      </c>
      <c r="F7444" t="s">
        <v>309</v>
      </c>
      <c r="G7444" t="s">
        <v>109</v>
      </c>
      <c r="H7444">
        <v>443238</v>
      </c>
      <c r="I7444" s="68" t="str">
        <f>VLOOKUP(E7444,Refs!$P$2:$R$29,3,FALSE)</f>
        <v>Y61</v>
      </c>
      <c r="J7444" s="68" t="str">
        <f>VLOOKUP(E7444,Refs!$P$2:$S$29,4,FALSE)</f>
        <v>East of England</v>
      </c>
      <c r="K7444" s="28">
        <f t="shared" si="236"/>
        <v>443238</v>
      </c>
    </row>
    <row r="7445" spans="1:11" x14ac:dyDescent="0.35">
      <c r="A7445" s="69">
        <f t="shared" si="237"/>
        <v>45839</v>
      </c>
      <c r="B7445" t="s">
        <v>917</v>
      </c>
      <c r="C7445" t="s">
        <v>264</v>
      </c>
      <c r="D7445" t="s">
        <v>885</v>
      </c>
      <c r="E7445" t="s">
        <v>308</v>
      </c>
      <c r="F7445" t="s">
        <v>309</v>
      </c>
      <c r="G7445" t="s">
        <v>110</v>
      </c>
      <c r="H7445">
        <v>884</v>
      </c>
      <c r="I7445" s="68" t="str">
        <f>VLOOKUP(E7445,Refs!$P$2:$R$29,3,FALSE)</f>
        <v>Y61</v>
      </c>
      <c r="J7445" s="68" t="str">
        <f>VLOOKUP(E7445,Refs!$P$2:$S$29,4,FALSE)</f>
        <v>East of England</v>
      </c>
      <c r="K7445" s="28">
        <f t="shared" si="236"/>
        <v>884</v>
      </c>
    </row>
    <row r="7446" spans="1:11" x14ac:dyDescent="0.35">
      <c r="A7446" s="69">
        <f t="shared" si="237"/>
        <v>45839</v>
      </c>
      <c r="B7446" t="s">
        <v>917</v>
      </c>
      <c r="C7446" t="s">
        <v>264</v>
      </c>
      <c r="D7446" t="s">
        <v>885</v>
      </c>
      <c r="E7446" t="s">
        <v>308</v>
      </c>
      <c r="F7446" t="s">
        <v>309</v>
      </c>
      <c r="G7446" t="s">
        <v>808</v>
      </c>
      <c r="H7446">
        <v>2471</v>
      </c>
      <c r="I7446" s="68" t="str">
        <f>VLOOKUP(E7446,Refs!$P$2:$R$29,3,FALSE)</f>
        <v>Y61</v>
      </c>
      <c r="J7446" s="68" t="str">
        <f>VLOOKUP(E7446,Refs!$P$2:$S$29,4,FALSE)</f>
        <v>East of England</v>
      </c>
      <c r="K7446" s="28">
        <f t="shared" si="236"/>
        <v>2471</v>
      </c>
    </row>
    <row r="7447" spans="1:11" x14ac:dyDescent="0.35">
      <c r="A7447" s="69">
        <f t="shared" si="237"/>
        <v>45839</v>
      </c>
      <c r="B7447" t="s">
        <v>917</v>
      </c>
      <c r="C7447" t="s">
        <v>264</v>
      </c>
      <c r="D7447" t="s">
        <v>885</v>
      </c>
      <c r="E7447" t="s">
        <v>308</v>
      </c>
      <c r="F7447" t="s">
        <v>309</v>
      </c>
      <c r="G7447" t="s">
        <v>809</v>
      </c>
      <c r="H7447">
        <v>144</v>
      </c>
      <c r="I7447" s="68" t="str">
        <f>VLOOKUP(E7447,Refs!$P$2:$R$29,3,FALSE)</f>
        <v>Y61</v>
      </c>
      <c r="J7447" s="68" t="str">
        <f>VLOOKUP(E7447,Refs!$P$2:$S$29,4,FALSE)</f>
        <v>East of England</v>
      </c>
      <c r="K7447" s="28">
        <f t="shared" si="236"/>
        <v>144</v>
      </c>
    </row>
    <row r="7448" spans="1:11" x14ac:dyDescent="0.35">
      <c r="A7448" s="69">
        <f t="shared" si="237"/>
        <v>45839</v>
      </c>
      <c r="B7448" t="s">
        <v>917</v>
      </c>
      <c r="C7448" t="s">
        <v>264</v>
      </c>
      <c r="D7448" t="s">
        <v>885</v>
      </c>
      <c r="E7448" t="s">
        <v>308</v>
      </c>
      <c r="F7448" t="s">
        <v>309</v>
      </c>
      <c r="G7448" t="s">
        <v>111</v>
      </c>
      <c r="H7448">
        <v>5219</v>
      </c>
      <c r="I7448" s="68" t="str">
        <f>VLOOKUP(E7448,Refs!$P$2:$R$29,3,FALSE)</f>
        <v>Y61</v>
      </c>
      <c r="J7448" s="68" t="str">
        <f>VLOOKUP(E7448,Refs!$P$2:$S$29,4,FALSE)</f>
        <v>East of England</v>
      </c>
      <c r="K7448" s="28">
        <f t="shared" si="236"/>
        <v>5219</v>
      </c>
    </row>
    <row r="7449" spans="1:11" x14ac:dyDescent="0.35">
      <c r="A7449" s="69">
        <f t="shared" si="237"/>
        <v>45839</v>
      </c>
      <c r="B7449" t="s">
        <v>917</v>
      </c>
      <c r="C7449" t="s">
        <v>264</v>
      </c>
      <c r="D7449" t="s">
        <v>885</v>
      </c>
      <c r="E7449" t="s">
        <v>308</v>
      </c>
      <c r="F7449" t="s">
        <v>309</v>
      </c>
      <c r="G7449" t="s">
        <v>112</v>
      </c>
      <c r="H7449">
        <v>1</v>
      </c>
      <c r="I7449" s="68" t="str">
        <f>VLOOKUP(E7449,Refs!$P$2:$R$29,3,FALSE)</f>
        <v>Y61</v>
      </c>
      <c r="J7449" s="68" t="str">
        <f>VLOOKUP(E7449,Refs!$P$2:$S$29,4,FALSE)</f>
        <v>East of England</v>
      </c>
      <c r="K7449" s="28">
        <f t="shared" si="236"/>
        <v>1</v>
      </c>
    </row>
    <row r="7450" spans="1:11" x14ac:dyDescent="0.35">
      <c r="A7450" s="69">
        <f t="shared" si="237"/>
        <v>45839</v>
      </c>
      <c r="B7450" t="s">
        <v>917</v>
      </c>
      <c r="C7450" t="s">
        <v>264</v>
      </c>
      <c r="D7450" t="s">
        <v>885</v>
      </c>
      <c r="E7450" t="s">
        <v>308</v>
      </c>
      <c r="F7450" t="s">
        <v>309</v>
      </c>
      <c r="G7450" t="s">
        <v>113</v>
      </c>
      <c r="H7450">
        <v>3367</v>
      </c>
      <c r="I7450" s="68" t="str">
        <f>VLOOKUP(E7450,Refs!$P$2:$R$29,3,FALSE)</f>
        <v>Y61</v>
      </c>
      <c r="J7450" s="68" t="str">
        <f>VLOOKUP(E7450,Refs!$P$2:$S$29,4,FALSE)</f>
        <v>East of England</v>
      </c>
      <c r="K7450" s="28">
        <f t="shared" si="236"/>
        <v>3367</v>
      </c>
    </row>
    <row r="7451" spans="1:11" x14ac:dyDescent="0.35">
      <c r="A7451" s="69">
        <f t="shared" si="237"/>
        <v>45839</v>
      </c>
      <c r="B7451" t="s">
        <v>917</v>
      </c>
      <c r="C7451" t="s">
        <v>264</v>
      </c>
      <c r="D7451" t="s">
        <v>885</v>
      </c>
      <c r="E7451" t="s">
        <v>308</v>
      </c>
      <c r="F7451" t="s">
        <v>309</v>
      </c>
      <c r="G7451" t="s">
        <v>114</v>
      </c>
      <c r="H7451">
        <v>967</v>
      </c>
      <c r="I7451" s="68" t="str">
        <f>VLOOKUP(E7451,Refs!$P$2:$R$29,3,FALSE)</f>
        <v>Y61</v>
      </c>
      <c r="J7451" s="68" t="str">
        <f>VLOOKUP(E7451,Refs!$P$2:$S$29,4,FALSE)</f>
        <v>East of England</v>
      </c>
      <c r="K7451" s="28">
        <f t="shared" si="236"/>
        <v>967</v>
      </c>
    </row>
    <row r="7452" spans="1:11" x14ac:dyDescent="0.35">
      <c r="A7452" s="69">
        <f t="shared" si="237"/>
        <v>45839</v>
      </c>
      <c r="B7452" t="s">
        <v>917</v>
      </c>
      <c r="C7452" t="s">
        <v>264</v>
      </c>
      <c r="D7452" t="s">
        <v>885</v>
      </c>
      <c r="E7452" t="s">
        <v>308</v>
      </c>
      <c r="F7452" t="s">
        <v>309</v>
      </c>
      <c r="G7452" t="s">
        <v>115</v>
      </c>
      <c r="H7452">
        <v>1207</v>
      </c>
      <c r="I7452" s="68" t="str">
        <f>VLOOKUP(E7452,Refs!$P$2:$R$29,3,FALSE)</f>
        <v>Y61</v>
      </c>
      <c r="J7452" s="68" t="str">
        <f>VLOOKUP(E7452,Refs!$P$2:$S$29,4,FALSE)</f>
        <v>East of England</v>
      </c>
      <c r="K7452" s="28">
        <f t="shared" si="236"/>
        <v>1207</v>
      </c>
    </row>
    <row r="7453" spans="1:11" x14ac:dyDescent="0.35">
      <c r="A7453" s="69">
        <f t="shared" si="237"/>
        <v>45839</v>
      </c>
      <c r="B7453" t="s">
        <v>917</v>
      </c>
      <c r="C7453" t="s">
        <v>264</v>
      </c>
      <c r="D7453" t="s">
        <v>885</v>
      </c>
      <c r="E7453" t="s">
        <v>308</v>
      </c>
      <c r="F7453" t="s">
        <v>309</v>
      </c>
      <c r="G7453" t="s">
        <v>116</v>
      </c>
      <c r="H7453">
        <v>597</v>
      </c>
      <c r="I7453" s="68" t="str">
        <f>VLOOKUP(E7453,Refs!$P$2:$R$29,3,FALSE)</f>
        <v>Y61</v>
      </c>
      <c r="J7453" s="68" t="str">
        <f>VLOOKUP(E7453,Refs!$P$2:$S$29,4,FALSE)</f>
        <v>East of England</v>
      </c>
      <c r="K7453" s="28">
        <f t="shared" si="236"/>
        <v>597</v>
      </c>
    </row>
    <row r="7454" spans="1:11" x14ac:dyDescent="0.35">
      <c r="A7454" s="69">
        <f t="shared" si="237"/>
        <v>45839</v>
      </c>
      <c r="B7454" t="s">
        <v>917</v>
      </c>
      <c r="C7454" t="s">
        <v>264</v>
      </c>
      <c r="D7454" t="s">
        <v>885</v>
      </c>
      <c r="E7454" t="s">
        <v>308</v>
      </c>
      <c r="F7454" t="s">
        <v>309</v>
      </c>
      <c r="G7454" t="s">
        <v>117</v>
      </c>
      <c r="H7454">
        <v>94</v>
      </c>
      <c r="I7454" s="68" t="str">
        <f>VLOOKUP(E7454,Refs!$P$2:$R$29,3,FALSE)</f>
        <v>Y61</v>
      </c>
      <c r="J7454" s="68" t="str">
        <f>VLOOKUP(E7454,Refs!$P$2:$S$29,4,FALSE)</f>
        <v>East of England</v>
      </c>
      <c r="K7454" s="28">
        <f t="shared" si="236"/>
        <v>94</v>
      </c>
    </row>
    <row r="7455" spans="1:11" x14ac:dyDescent="0.35">
      <c r="A7455" s="69">
        <f t="shared" si="237"/>
        <v>45839</v>
      </c>
      <c r="B7455" t="s">
        <v>917</v>
      </c>
      <c r="C7455" t="s">
        <v>264</v>
      </c>
      <c r="D7455" t="s">
        <v>885</v>
      </c>
      <c r="E7455" t="s">
        <v>308</v>
      </c>
      <c r="F7455" t="s">
        <v>309</v>
      </c>
      <c r="G7455" t="s">
        <v>118</v>
      </c>
      <c r="H7455">
        <v>4</v>
      </c>
      <c r="I7455" s="68" t="str">
        <f>VLOOKUP(E7455,Refs!$P$2:$R$29,3,FALSE)</f>
        <v>Y61</v>
      </c>
      <c r="J7455" s="68" t="str">
        <f>VLOOKUP(E7455,Refs!$P$2:$S$29,4,FALSE)</f>
        <v>East of England</v>
      </c>
      <c r="K7455" s="28">
        <f t="shared" si="236"/>
        <v>4</v>
      </c>
    </row>
    <row r="7456" spans="1:11" x14ac:dyDescent="0.35">
      <c r="A7456" s="69">
        <f t="shared" si="237"/>
        <v>45839</v>
      </c>
      <c r="B7456" t="s">
        <v>917</v>
      </c>
      <c r="C7456" t="s">
        <v>264</v>
      </c>
      <c r="D7456" t="s">
        <v>885</v>
      </c>
      <c r="E7456" t="s">
        <v>308</v>
      </c>
      <c r="F7456" t="s">
        <v>309</v>
      </c>
      <c r="G7456" t="s">
        <v>119</v>
      </c>
      <c r="H7456">
        <v>808</v>
      </c>
      <c r="I7456" s="68" t="str">
        <f>VLOOKUP(E7456,Refs!$P$2:$R$29,3,FALSE)</f>
        <v>Y61</v>
      </c>
      <c r="J7456" s="68" t="str">
        <f>VLOOKUP(E7456,Refs!$P$2:$S$29,4,FALSE)</f>
        <v>East of England</v>
      </c>
      <c r="K7456" s="28">
        <f t="shared" si="236"/>
        <v>808</v>
      </c>
    </row>
    <row r="7457" spans="1:11" x14ac:dyDescent="0.35">
      <c r="A7457" s="69">
        <f t="shared" si="237"/>
        <v>45839</v>
      </c>
      <c r="B7457" t="s">
        <v>917</v>
      </c>
      <c r="C7457" t="s">
        <v>264</v>
      </c>
      <c r="D7457" t="s">
        <v>885</v>
      </c>
      <c r="E7457" t="s">
        <v>308</v>
      </c>
      <c r="F7457" t="s">
        <v>309</v>
      </c>
      <c r="G7457" t="s">
        <v>120</v>
      </c>
      <c r="H7457">
        <v>306</v>
      </c>
      <c r="I7457" s="68" t="str">
        <f>VLOOKUP(E7457,Refs!$P$2:$R$29,3,FALSE)</f>
        <v>Y61</v>
      </c>
      <c r="J7457" s="68" t="str">
        <f>VLOOKUP(E7457,Refs!$P$2:$S$29,4,FALSE)</f>
        <v>East of England</v>
      </c>
      <c r="K7457" s="28">
        <f t="shared" si="236"/>
        <v>306</v>
      </c>
    </row>
    <row r="7458" spans="1:11" x14ac:dyDescent="0.35">
      <c r="A7458" s="69">
        <f t="shared" si="237"/>
        <v>45839</v>
      </c>
      <c r="B7458" t="s">
        <v>917</v>
      </c>
      <c r="C7458" t="s">
        <v>264</v>
      </c>
      <c r="D7458" t="s">
        <v>885</v>
      </c>
      <c r="E7458" t="s">
        <v>308</v>
      </c>
      <c r="F7458" t="s">
        <v>309</v>
      </c>
      <c r="G7458" t="s">
        <v>121</v>
      </c>
      <c r="H7458">
        <v>807</v>
      </c>
      <c r="I7458" s="68" t="str">
        <f>VLOOKUP(E7458,Refs!$P$2:$R$29,3,FALSE)</f>
        <v>Y61</v>
      </c>
      <c r="J7458" s="68" t="str">
        <f>VLOOKUP(E7458,Refs!$P$2:$S$29,4,FALSE)</f>
        <v>East of England</v>
      </c>
      <c r="K7458" s="28">
        <f t="shared" ref="K7458:K7521" si="238">IF(OR(H7458="NULL",H7458=0,H7458=""),"",H7458)</f>
        <v>807</v>
      </c>
    </row>
    <row r="7459" spans="1:11" x14ac:dyDescent="0.35">
      <c r="A7459" s="69">
        <f t="shared" si="237"/>
        <v>45839</v>
      </c>
      <c r="B7459" t="s">
        <v>917</v>
      </c>
      <c r="C7459" t="s">
        <v>264</v>
      </c>
      <c r="D7459" t="s">
        <v>885</v>
      </c>
      <c r="E7459" t="s">
        <v>308</v>
      </c>
      <c r="F7459" t="s">
        <v>309</v>
      </c>
      <c r="G7459" t="s">
        <v>122</v>
      </c>
      <c r="H7459">
        <v>57</v>
      </c>
      <c r="I7459" s="68" t="str">
        <f>VLOOKUP(E7459,Refs!$P$2:$R$29,3,FALSE)</f>
        <v>Y61</v>
      </c>
      <c r="J7459" s="68" t="str">
        <f>VLOOKUP(E7459,Refs!$P$2:$S$29,4,FALSE)</f>
        <v>East of England</v>
      </c>
      <c r="K7459" s="28">
        <f t="shared" si="238"/>
        <v>57</v>
      </c>
    </row>
    <row r="7460" spans="1:11" x14ac:dyDescent="0.35">
      <c r="A7460" s="69">
        <f t="shared" si="237"/>
        <v>45839</v>
      </c>
      <c r="B7460" t="s">
        <v>917</v>
      </c>
      <c r="C7460" t="s">
        <v>264</v>
      </c>
      <c r="D7460" t="s">
        <v>885</v>
      </c>
      <c r="E7460" t="s">
        <v>308</v>
      </c>
      <c r="F7460" t="s">
        <v>309</v>
      </c>
      <c r="G7460" t="s">
        <v>123</v>
      </c>
      <c r="H7460">
        <v>3</v>
      </c>
      <c r="I7460" s="68" t="str">
        <f>VLOOKUP(E7460,Refs!$P$2:$R$29,3,FALSE)</f>
        <v>Y61</v>
      </c>
      <c r="J7460" s="68" t="str">
        <f>VLOOKUP(E7460,Refs!$P$2:$S$29,4,FALSE)</f>
        <v>East of England</v>
      </c>
      <c r="K7460" s="28">
        <f t="shared" si="238"/>
        <v>3</v>
      </c>
    </row>
    <row r="7461" spans="1:11" x14ac:dyDescent="0.35">
      <c r="A7461" s="69">
        <f t="shared" si="237"/>
        <v>45839</v>
      </c>
      <c r="B7461" t="s">
        <v>917</v>
      </c>
      <c r="C7461" t="s">
        <v>264</v>
      </c>
      <c r="D7461" t="s">
        <v>885</v>
      </c>
      <c r="E7461" t="s">
        <v>308</v>
      </c>
      <c r="F7461" t="s">
        <v>309</v>
      </c>
      <c r="G7461" t="s">
        <v>124</v>
      </c>
      <c r="H7461">
        <v>0</v>
      </c>
      <c r="I7461" s="68" t="str">
        <f>VLOOKUP(E7461,Refs!$P$2:$R$29,3,FALSE)</f>
        <v>Y61</v>
      </c>
      <c r="J7461" s="68" t="str">
        <f>VLOOKUP(E7461,Refs!$P$2:$S$29,4,FALSE)</f>
        <v>East of England</v>
      </c>
      <c r="K7461" s="28" t="str">
        <f t="shared" si="238"/>
        <v/>
      </c>
    </row>
    <row r="7462" spans="1:11" x14ac:dyDescent="0.35">
      <c r="A7462" s="69">
        <f t="shared" si="237"/>
        <v>45839</v>
      </c>
      <c r="B7462" t="s">
        <v>917</v>
      </c>
      <c r="C7462" t="s">
        <v>264</v>
      </c>
      <c r="D7462" t="s">
        <v>885</v>
      </c>
      <c r="E7462" t="s">
        <v>308</v>
      </c>
      <c r="F7462" t="s">
        <v>309</v>
      </c>
      <c r="G7462" t="s">
        <v>125</v>
      </c>
      <c r="H7462" t="s">
        <v>886</v>
      </c>
      <c r="I7462" s="68" t="str">
        <f>VLOOKUP(E7462,Refs!$P$2:$R$29,3,FALSE)</f>
        <v>Y61</v>
      </c>
      <c r="J7462" s="68" t="str">
        <f>VLOOKUP(E7462,Refs!$P$2:$S$29,4,FALSE)</f>
        <v>East of England</v>
      </c>
      <c r="K7462" s="28" t="str">
        <f t="shared" si="238"/>
        <v>-</v>
      </c>
    </row>
    <row r="7463" spans="1:11" x14ac:dyDescent="0.35">
      <c r="A7463" s="69">
        <f t="shared" si="237"/>
        <v>45839</v>
      </c>
      <c r="B7463" t="s">
        <v>917</v>
      </c>
      <c r="C7463" t="s">
        <v>264</v>
      </c>
      <c r="D7463" t="s">
        <v>885</v>
      </c>
      <c r="E7463" t="s">
        <v>308</v>
      </c>
      <c r="F7463" t="s">
        <v>309</v>
      </c>
      <c r="G7463" t="s">
        <v>126</v>
      </c>
      <c r="H7463" t="s">
        <v>886</v>
      </c>
      <c r="I7463" s="68" t="str">
        <f>VLOOKUP(E7463,Refs!$P$2:$R$29,3,FALSE)</f>
        <v>Y61</v>
      </c>
      <c r="J7463" s="68" t="str">
        <f>VLOOKUP(E7463,Refs!$P$2:$S$29,4,FALSE)</f>
        <v>East of England</v>
      </c>
      <c r="K7463" s="28" t="str">
        <f t="shared" si="238"/>
        <v>-</v>
      </c>
    </row>
    <row r="7464" spans="1:11" x14ac:dyDescent="0.35">
      <c r="A7464" s="69">
        <f t="shared" si="237"/>
        <v>45839</v>
      </c>
      <c r="B7464" t="s">
        <v>917</v>
      </c>
      <c r="C7464" t="s">
        <v>264</v>
      </c>
      <c r="D7464" t="s">
        <v>885</v>
      </c>
      <c r="E7464" t="s">
        <v>308</v>
      </c>
      <c r="F7464" t="s">
        <v>309</v>
      </c>
      <c r="G7464" t="s">
        <v>127</v>
      </c>
      <c r="H7464">
        <v>3</v>
      </c>
      <c r="I7464" s="68" t="str">
        <f>VLOOKUP(E7464,Refs!$P$2:$R$29,3,FALSE)</f>
        <v>Y61</v>
      </c>
      <c r="J7464" s="68" t="str">
        <f>VLOOKUP(E7464,Refs!$P$2:$S$29,4,FALSE)</f>
        <v>East of England</v>
      </c>
      <c r="K7464" s="28">
        <f t="shared" si="238"/>
        <v>3</v>
      </c>
    </row>
    <row r="7465" spans="1:11" x14ac:dyDescent="0.35">
      <c r="A7465" s="69">
        <f t="shared" si="237"/>
        <v>45839</v>
      </c>
      <c r="B7465" t="s">
        <v>917</v>
      </c>
      <c r="C7465" t="s">
        <v>264</v>
      </c>
      <c r="D7465" t="s">
        <v>885</v>
      </c>
      <c r="E7465" t="s">
        <v>308</v>
      </c>
      <c r="F7465" t="s">
        <v>309</v>
      </c>
      <c r="G7465" t="s">
        <v>128</v>
      </c>
      <c r="H7465">
        <v>48</v>
      </c>
      <c r="I7465" s="68" t="str">
        <f>VLOOKUP(E7465,Refs!$P$2:$R$29,3,FALSE)</f>
        <v>Y61</v>
      </c>
      <c r="J7465" s="68" t="str">
        <f>VLOOKUP(E7465,Refs!$P$2:$S$29,4,FALSE)</f>
        <v>East of England</v>
      </c>
      <c r="K7465" s="28">
        <f t="shared" si="238"/>
        <v>48</v>
      </c>
    </row>
    <row r="7466" spans="1:11" x14ac:dyDescent="0.35">
      <c r="A7466" s="69">
        <f t="shared" si="237"/>
        <v>45839</v>
      </c>
      <c r="B7466" t="s">
        <v>917</v>
      </c>
      <c r="C7466" t="s">
        <v>264</v>
      </c>
      <c r="D7466" t="s">
        <v>885</v>
      </c>
      <c r="E7466" t="s">
        <v>308</v>
      </c>
      <c r="F7466" t="s">
        <v>309</v>
      </c>
      <c r="G7466" t="s">
        <v>129</v>
      </c>
      <c r="H7466">
        <v>0</v>
      </c>
      <c r="I7466" s="68" t="str">
        <f>VLOOKUP(E7466,Refs!$P$2:$R$29,3,FALSE)</f>
        <v>Y61</v>
      </c>
      <c r="J7466" s="68" t="str">
        <f>VLOOKUP(E7466,Refs!$P$2:$S$29,4,FALSE)</f>
        <v>East of England</v>
      </c>
      <c r="K7466" s="28" t="str">
        <f t="shared" si="238"/>
        <v/>
      </c>
    </row>
    <row r="7467" spans="1:11" x14ac:dyDescent="0.35">
      <c r="A7467" s="69">
        <f t="shared" si="237"/>
        <v>45839</v>
      </c>
      <c r="B7467" t="s">
        <v>917</v>
      </c>
      <c r="C7467" t="s">
        <v>264</v>
      </c>
      <c r="D7467" t="s">
        <v>885</v>
      </c>
      <c r="E7467" t="s">
        <v>308</v>
      </c>
      <c r="F7467" t="s">
        <v>309</v>
      </c>
      <c r="G7467" t="s">
        <v>130</v>
      </c>
      <c r="H7467">
        <v>0</v>
      </c>
      <c r="I7467" s="68" t="str">
        <f>VLOOKUP(E7467,Refs!$P$2:$R$29,3,FALSE)</f>
        <v>Y61</v>
      </c>
      <c r="J7467" s="68" t="str">
        <f>VLOOKUP(E7467,Refs!$P$2:$S$29,4,FALSE)</f>
        <v>East of England</v>
      </c>
      <c r="K7467" s="28" t="str">
        <f t="shared" si="238"/>
        <v/>
      </c>
    </row>
    <row r="7468" spans="1:11" x14ac:dyDescent="0.35">
      <c r="A7468" s="69">
        <f t="shared" si="237"/>
        <v>45839</v>
      </c>
      <c r="B7468" t="s">
        <v>917</v>
      </c>
      <c r="C7468" t="s">
        <v>264</v>
      </c>
      <c r="D7468" t="s">
        <v>885</v>
      </c>
      <c r="E7468" t="s">
        <v>308</v>
      </c>
      <c r="F7468" t="s">
        <v>309</v>
      </c>
      <c r="G7468" t="s">
        <v>131</v>
      </c>
      <c r="H7468">
        <v>1</v>
      </c>
      <c r="I7468" s="68" t="str">
        <f>VLOOKUP(E7468,Refs!$P$2:$R$29,3,FALSE)</f>
        <v>Y61</v>
      </c>
      <c r="J7468" s="68" t="str">
        <f>VLOOKUP(E7468,Refs!$P$2:$S$29,4,FALSE)</f>
        <v>East of England</v>
      </c>
      <c r="K7468" s="28">
        <f t="shared" si="238"/>
        <v>1</v>
      </c>
    </row>
    <row r="7469" spans="1:11" x14ac:dyDescent="0.35">
      <c r="A7469" s="69">
        <f t="shared" si="237"/>
        <v>45839</v>
      </c>
      <c r="B7469" t="s">
        <v>917</v>
      </c>
      <c r="C7469" t="s">
        <v>264</v>
      </c>
      <c r="D7469" t="s">
        <v>885</v>
      </c>
      <c r="E7469" t="s">
        <v>308</v>
      </c>
      <c r="F7469" t="s">
        <v>309</v>
      </c>
      <c r="G7469" t="s">
        <v>132</v>
      </c>
      <c r="H7469">
        <v>1</v>
      </c>
      <c r="I7469" s="68" t="str">
        <f>VLOOKUP(E7469,Refs!$P$2:$R$29,3,FALSE)</f>
        <v>Y61</v>
      </c>
      <c r="J7469" s="68" t="str">
        <f>VLOOKUP(E7469,Refs!$P$2:$S$29,4,FALSE)</f>
        <v>East of England</v>
      </c>
      <c r="K7469" s="28">
        <f t="shared" si="238"/>
        <v>1</v>
      </c>
    </row>
    <row r="7470" spans="1:11" x14ac:dyDescent="0.35">
      <c r="A7470" s="69">
        <f t="shared" si="237"/>
        <v>45839</v>
      </c>
      <c r="B7470" t="s">
        <v>917</v>
      </c>
      <c r="C7470" t="s">
        <v>264</v>
      </c>
      <c r="D7470" t="s">
        <v>885</v>
      </c>
      <c r="E7470" t="s">
        <v>308</v>
      </c>
      <c r="F7470" t="s">
        <v>309</v>
      </c>
      <c r="G7470" t="s">
        <v>133</v>
      </c>
      <c r="H7470">
        <v>179</v>
      </c>
      <c r="I7470" s="68" t="str">
        <f>VLOOKUP(E7470,Refs!$P$2:$R$29,3,FALSE)</f>
        <v>Y61</v>
      </c>
      <c r="J7470" s="68" t="str">
        <f>VLOOKUP(E7470,Refs!$P$2:$S$29,4,FALSE)</f>
        <v>East of England</v>
      </c>
      <c r="K7470" s="28">
        <f t="shared" si="238"/>
        <v>179</v>
      </c>
    </row>
    <row r="7471" spans="1:11" x14ac:dyDescent="0.35">
      <c r="A7471" s="69">
        <f t="shared" si="237"/>
        <v>45839</v>
      </c>
      <c r="B7471" t="s">
        <v>917</v>
      </c>
      <c r="C7471" t="s">
        <v>264</v>
      </c>
      <c r="D7471" t="s">
        <v>885</v>
      </c>
      <c r="E7471" t="s">
        <v>308</v>
      </c>
      <c r="F7471" t="s">
        <v>309</v>
      </c>
      <c r="G7471" t="s">
        <v>134</v>
      </c>
      <c r="H7471">
        <v>175</v>
      </c>
      <c r="I7471" s="68" t="str">
        <f>VLOOKUP(E7471,Refs!$P$2:$R$29,3,FALSE)</f>
        <v>Y61</v>
      </c>
      <c r="J7471" s="68" t="str">
        <f>VLOOKUP(E7471,Refs!$P$2:$S$29,4,FALSE)</f>
        <v>East of England</v>
      </c>
      <c r="K7471" s="28">
        <f t="shared" si="238"/>
        <v>175</v>
      </c>
    </row>
    <row r="7472" spans="1:11" x14ac:dyDescent="0.35">
      <c r="A7472" s="69">
        <f t="shared" si="237"/>
        <v>45839</v>
      </c>
      <c r="B7472" t="s">
        <v>917</v>
      </c>
      <c r="C7472" t="s">
        <v>264</v>
      </c>
      <c r="D7472" t="s">
        <v>885</v>
      </c>
      <c r="E7472" t="s">
        <v>308</v>
      </c>
      <c r="F7472" t="s">
        <v>309</v>
      </c>
      <c r="G7472" t="s">
        <v>135</v>
      </c>
      <c r="H7472">
        <v>18</v>
      </c>
      <c r="I7472" s="68" t="str">
        <f>VLOOKUP(E7472,Refs!$P$2:$R$29,3,FALSE)</f>
        <v>Y61</v>
      </c>
      <c r="J7472" s="68" t="str">
        <f>VLOOKUP(E7472,Refs!$P$2:$S$29,4,FALSE)</f>
        <v>East of England</v>
      </c>
      <c r="K7472" s="28">
        <f t="shared" si="238"/>
        <v>18</v>
      </c>
    </row>
    <row r="7473" spans="1:11" x14ac:dyDescent="0.35">
      <c r="A7473" s="69">
        <f t="shared" si="237"/>
        <v>45839</v>
      </c>
      <c r="B7473" t="s">
        <v>917</v>
      </c>
      <c r="C7473" t="s">
        <v>264</v>
      </c>
      <c r="D7473" t="s">
        <v>885</v>
      </c>
      <c r="E7473" t="s">
        <v>308</v>
      </c>
      <c r="F7473" t="s">
        <v>309</v>
      </c>
      <c r="G7473" t="s">
        <v>136</v>
      </c>
      <c r="H7473">
        <v>0</v>
      </c>
      <c r="I7473" s="68" t="str">
        <f>VLOOKUP(E7473,Refs!$P$2:$R$29,3,FALSE)</f>
        <v>Y61</v>
      </c>
      <c r="J7473" s="68" t="str">
        <f>VLOOKUP(E7473,Refs!$P$2:$S$29,4,FALSE)</f>
        <v>East of England</v>
      </c>
      <c r="K7473" s="28" t="str">
        <f t="shared" si="238"/>
        <v/>
      </c>
    </row>
    <row r="7474" spans="1:11" x14ac:dyDescent="0.35">
      <c r="A7474" s="69">
        <f t="shared" si="237"/>
        <v>45839</v>
      </c>
      <c r="B7474" t="s">
        <v>917</v>
      </c>
      <c r="C7474" t="s">
        <v>264</v>
      </c>
      <c r="D7474" t="s">
        <v>885</v>
      </c>
      <c r="E7474" t="s">
        <v>308</v>
      </c>
      <c r="F7474" t="s">
        <v>309</v>
      </c>
      <c r="G7474" t="s">
        <v>137</v>
      </c>
      <c r="H7474">
        <v>0</v>
      </c>
      <c r="I7474" s="68" t="str">
        <f>VLOOKUP(E7474,Refs!$P$2:$R$29,3,FALSE)</f>
        <v>Y61</v>
      </c>
      <c r="J7474" s="68" t="str">
        <f>VLOOKUP(E7474,Refs!$P$2:$S$29,4,FALSE)</f>
        <v>East of England</v>
      </c>
      <c r="K7474" s="28" t="str">
        <f t="shared" si="238"/>
        <v/>
      </c>
    </row>
    <row r="7475" spans="1:11" x14ac:dyDescent="0.35">
      <c r="A7475" s="69">
        <f t="shared" si="237"/>
        <v>45839</v>
      </c>
      <c r="B7475" t="s">
        <v>917</v>
      </c>
      <c r="C7475" t="s">
        <v>264</v>
      </c>
      <c r="D7475" t="s">
        <v>885</v>
      </c>
      <c r="E7475" t="s">
        <v>308</v>
      </c>
      <c r="F7475" t="s">
        <v>309</v>
      </c>
      <c r="G7475" t="s">
        <v>138</v>
      </c>
      <c r="H7475">
        <v>0</v>
      </c>
      <c r="I7475" s="68" t="str">
        <f>VLOOKUP(E7475,Refs!$P$2:$R$29,3,FALSE)</f>
        <v>Y61</v>
      </c>
      <c r="J7475" s="68" t="str">
        <f>VLOOKUP(E7475,Refs!$P$2:$S$29,4,FALSE)</f>
        <v>East of England</v>
      </c>
      <c r="K7475" s="28" t="str">
        <f t="shared" si="238"/>
        <v/>
      </c>
    </row>
    <row r="7476" spans="1:11" x14ac:dyDescent="0.35">
      <c r="A7476" s="69">
        <f t="shared" si="237"/>
        <v>45839</v>
      </c>
      <c r="B7476" t="s">
        <v>917</v>
      </c>
      <c r="C7476" t="s">
        <v>264</v>
      </c>
      <c r="D7476" t="s">
        <v>885</v>
      </c>
      <c r="E7476" t="s">
        <v>308</v>
      </c>
      <c r="F7476" t="s">
        <v>309</v>
      </c>
      <c r="G7476" t="s">
        <v>139</v>
      </c>
      <c r="H7476">
        <v>50</v>
      </c>
      <c r="I7476" s="68" t="str">
        <f>VLOOKUP(E7476,Refs!$P$2:$R$29,3,FALSE)</f>
        <v>Y61</v>
      </c>
      <c r="J7476" s="68" t="str">
        <f>VLOOKUP(E7476,Refs!$P$2:$S$29,4,FALSE)</f>
        <v>East of England</v>
      </c>
      <c r="K7476" s="28">
        <f t="shared" si="238"/>
        <v>50</v>
      </c>
    </row>
    <row r="7477" spans="1:11" x14ac:dyDescent="0.35">
      <c r="A7477" s="69">
        <f t="shared" si="237"/>
        <v>45839</v>
      </c>
      <c r="B7477" t="s">
        <v>917</v>
      </c>
      <c r="C7477" t="s">
        <v>264</v>
      </c>
      <c r="D7477" t="s">
        <v>885</v>
      </c>
      <c r="E7477" t="s">
        <v>308</v>
      </c>
      <c r="F7477" t="s">
        <v>309</v>
      </c>
      <c r="G7477" t="s">
        <v>140</v>
      </c>
      <c r="H7477">
        <v>50</v>
      </c>
      <c r="I7477" s="68" t="str">
        <f>VLOOKUP(E7477,Refs!$P$2:$R$29,3,FALSE)</f>
        <v>Y61</v>
      </c>
      <c r="J7477" s="68" t="str">
        <f>VLOOKUP(E7477,Refs!$P$2:$S$29,4,FALSE)</f>
        <v>East of England</v>
      </c>
      <c r="K7477" s="28">
        <f t="shared" si="238"/>
        <v>50</v>
      </c>
    </row>
    <row r="7478" spans="1:11" x14ac:dyDescent="0.35">
      <c r="A7478" s="69">
        <f t="shared" si="237"/>
        <v>45839</v>
      </c>
      <c r="B7478" t="s">
        <v>917</v>
      </c>
      <c r="C7478" t="s">
        <v>264</v>
      </c>
      <c r="D7478" t="s">
        <v>885</v>
      </c>
      <c r="E7478" t="s">
        <v>308</v>
      </c>
      <c r="F7478" t="s">
        <v>309</v>
      </c>
      <c r="G7478" t="s">
        <v>728</v>
      </c>
      <c r="H7478">
        <v>6</v>
      </c>
      <c r="I7478" s="68" t="str">
        <f>VLOOKUP(E7478,Refs!$P$2:$R$29,3,FALSE)</f>
        <v>Y61</v>
      </c>
      <c r="J7478" s="68" t="str">
        <f>VLOOKUP(E7478,Refs!$P$2:$S$29,4,FALSE)</f>
        <v>East of England</v>
      </c>
      <c r="K7478" s="28">
        <f t="shared" si="238"/>
        <v>6</v>
      </c>
    </row>
    <row r="7479" spans="1:11" x14ac:dyDescent="0.35">
      <c r="A7479" s="69">
        <f t="shared" si="237"/>
        <v>45839</v>
      </c>
      <c r="B7479" t="s">
        <v>917</v>
      </c>
      <c r="C7479" t="s">
        <v>264</v>
      </c>
      <c r="D7479" t="s">
        <v>885</v>
      </c>
      <c r="E7479" t="s">
        <v>308</v>
      </c>
      <c r="F7479" t="s">
        <v>309</v>
      </c>
      <c r="G7479" t="s">
        <v>727</v>
      </c>
      <c r="H7479">
        <v>6</v>
      </c>
      <c r="I7479" s="68" t="str">
        <f>VLOOKUP(E7479,Refs!$P$2:$R$29,3,FALSE)</f>
        <v>Y61</v>
      </c>
      <c r="J7479" s="68" t="str">
        <f>VLOOKUP(E7479,Refs!$P$2:$S$29,4,FALSE)</f>
        <v>East of England</v>
      </c>
      <c r="K7479" s="28">
        <f t="shared" si="238"/>
        <v>6</v>
      </c>
    </row>
    <row r="7480" spans="1:11" x14ac:dyDescent="0.35">
      <c r="A7480" s="69">
        <f t="shared" si="237"/>
        <v>45839</v>
      </c>
      <c r="B7480" t="s">
        <v>917</v>
      </c>
      <c r="C7480" t="s">
        <v>264</v>
      </c>
      <c r="D7480" t="s">
        <v>885</v>
      </c>
      <c r="E7480" t="s">
        <v>308</v>
      </c>
      <c r="F7480" t="s">
        <v>309</v>
      </c>
      <c r="G7480" t="s">
        <v>730</v>
      </c>
      <c r="H7480">
        <v>14</v>
      </c>
      <c r="I7480" s="68" t="str">
        <f>VLOOKUP(E7480,Refs!$P$2:$R$29,3,FALSE)</f>
        <v>Y61</v>
      </c>
      <c r="J7480" s="68" t="str">
        <f>VLOOKUP(E7480,Refs!$P$2:$S$29,4,FALSE)</f>
        <v>East of England</v>
      </c>
      <c r="K7480" s="28">
        <f t="shared" si="238"/>
        <v>14</v>
      </c>
    </row>
    <row r="7481" spans="1:11" x14ac:dyDescent="0.35">
      <c r="A7481" s="69">
        <f t="shared" si="237"/>
        <v>45839</v>
      </c>
      <c r="B7481" t="s">
        <v>917</v>
      </c>
      <c r="C7481" t="s">
        <v>264</v>
      </c>
      <c r="D7481" t="s">
        <v>885</v>
      </c>
      <c r="E7481" t="s">
        <v>308</v>
      </c>
      <c r="F7481" t="s">
        <v>309</v>
      </c>
      <c r="G7481" t="s">
        <v>729</v>
      </c>
      <c r="H7481">
        <v>14</v>
      </c>
      <c r="I7481" s="68" t="str">
        <f>VLOOKUP(E7481,Refs!$P$2:$R$29,3,FALSE)</f>
        <v>Y61</v>
      </c>
      <c r="J7481" s="68" t="str">
        <f>VLOOKUP(E7481,Refs!$P$2:$S$29,4,FALSE)</f>
        <v>East of England</v>
      </c>
      <c r="K7481" s="28">
        <f t="shared" si="238"/>
        <v>14</v>
      </c>
    </row>
    <row r="7482" spans="1:11" x14ac:dyDescent="0.35">
      <c r="A7482" s="69">
        <f t="shared" si="237"/>
        <v>45839</v>
      </c>
      <c r="B7482" t="s">
        <v>917</v>
      </c>
      <c r="C7482" t="s">
        <v>262</v>
      </c>
      <c r="D7482" t="s">
        <v>893</v>
      </c>
      <c r="E7482" t="s">
        <v>333</v>
      </c>
      <c r="F7482" t="s">
        <v>894</v>
      </c>
      <c r="G7482" t="s">
        <v>10</v>
      </c>
      <c r="H7482">
        <v>31259</v>
      </c>
      <c r="I7482" s="68" t="str">
        <f>VLOOKUP(E7482,Refs!$P$2:$R$29,3,FALSE)</f>
        <v>Y58</v>
      </c>
      <c r="J7482" s="68" t="str">
        <f>VLOOKUP(E7482,Refs!$P$2:$S$29,4,FALSE)</f>
        <v>South West</v>
      </c>
      <c r="K7482" s="28">
        <f t="shared" si="238"/>
        <v>31259</v>
      </c>
    </row>
    <row r="7483" spans="1:11" x14ac:dyDescent="0.35">
      <c r="A7483" s="69">
        <f t="shared" si="237"/>
        <v>45839</v>
      </c>
      <c r="B7483" t="s">
        <v>917</v>
      </c>
      <c r="C7483" t="s">
        <v>262</v>
      </c>
      <c r="D7483" t="s">
        <v>893</v>
      </c>
      <c r="E7483" t="s">
        <v>333</v>
      </c>
      <c r="F7483" t="s">
        <v>894</v>
      </c>
      <c r="G7483" t="s">
        <v>69</v>
      </c>
      <c r="H7483">
        <v>25243</v>
      </c>
      <c r="I7483" s="68" t="str">
        <f>VLOOKUP(E7483,Refs!$P$2:$R$29,3,FALSE)</f>
        <v>Y58</v>
      </c>
      <c r="J7483" s="68" t="str">
        <f>VLOOKUP(E7483,Refs!$P$2:$S$29,4,FALSE)</f>
        <v>South West</v>
      </c>
      <c r="K7483" s="28">
        <f t="shared" si="238"/>
        <v>25243</v>
      </c>
    </row>
    <row r="7484" spans="1:11" x14ac:dyDescent="0.35">
      <c r="A7484" s="69">
        <f t="shared" si="237"/>
        <v>45839</v>
      </c>
      <c r="B7484" t="s">
        <v>917</v>
      </c>
      <c r="C7484" t="s">
        <v>262</v>
      </c>
      <c r="D7484" t="s">
        <v>893</v>
      </c>
      <c r="E7484" t="s">
        <v>333</v>
      </c>
      <c r="F7484" t="s">
        <v>894</v>
      </c>
      <c r="G7484" t="s">
        <v>20</v>
      </c>
      <c r="H7484">
        <v>25022</v>
      </c>
      <c r="I7484" s="68" t="str">
        <f>VLOOKUP(E7484,Refs!$P$2:$R$29,3,FALSE)</f>
        <v>Y58</v>
      </c>
      <c r="J7484" s="68" t="str">
        <f>VLOOKUP(E7484,Refs!$P$2:$S$29,4,FALSE)</f>
        <v>South West</v>
      </c>
      <c r="K7484" s="28">
        <f t="shared" si="238"/>
        <v>25022</v>
      </c>
    </row>
    <row r="7485" spans="1:11" x14ac:dyDescent="0.35">
      <c r="A7485" s="69">
        <f t="shared" si="237"/>
        <v>45839</v>
      </c>
      <c r="B7485" t="s">
        <v>917</v>
      </c>
      <c r="C7485" t="s">
        <v>262</v>
      </c>
      <c r="D7485" t="s">
        <v>893</v>
      </c>
      <c r="E7485" t="s">
        <v>333</v>
      </c>
      <c r="F7485" t="s">
        <v>894</v>
      </c>
      <c r="G7485" t="s">
        <v>23</v>
      </c>
      <c r="H7485">
        <v>21962</v>
      </c>
      <c r="I7485" s="68" t="str">
        <f>VLOOKUP(E7485,Refs!$P$2:$R$29,3,FALSE)</f>
        <v>Y58</v>
      </c>
      <c r="J7485" s="68" t="str">
        <f>VLOOKUP(E7485,Refs!$P$2:$S$29,4,FALSE)</f>
        <v>South West</v>
      </c>
      <c r="K7485" s="28">
        <f t="shared" si="238"/>
        <v>21962</v>
      </c>
    </row>
    <row r="7486" spans="1:11" x14ac:dyDescent="0.35">
      <c r="A7486" s="69">
        <f t="shared" si="237"/>
        <v>45839</v>
      </c>
      <c r="B7486" t="s">
        <v>917</v>
      </c>
      <c r="C7486" t="s">
        <v>262</v>
      </c>
      <c r="D7486" t="s">
        <v>893</v>
      </c>
      <c r="E7486" t="s">
        <v>333</v>
      </c>
      <c r="F7486" t="s">
        <v>894</v>
      </c>
      <c r="G7486" t="s">
        <v>19</v>
      </c>
      <c r="H7486">
        <v>221</v>
      </c>
      <c r="I7486" s="68" t="str">
        <f>VLOOKUP(E7486,Refs!$P$2:$R$29,3,FALSE)</f>
        <v>Y58</v>
      </c>
      <c r="J7486" s="68" t="str">
        <f>VLOOKUP(E7486,Refs!$P$2:$S$29,4,FALSE)</f>
        <v>South West</v>
      </c>
      <c r="K7486" s="28">
        <f t="shared" si="238"/>
        <v>221</v>
      </c>
    </row>
    <row r="7487" spans="1:11" x14ac:dyDescent="0.35">
      <c r="A7487" s="69">
        <f t="shared" si="237"/>
        <v>45839</v>
      </c>
      <c r="B7487" t="s">
        <v>917</v>
      </c>
      <c r="C7487" t="s">
        <v>262</v>
      </c>
      <c r="D7487" t="s">
        <v>893</v>
      </c>
      <c r="E7487" t="s">
        <v>333</v>
      </c>
      <c r="F7487" t="s">
        <v>894</v>
      </c>
      <c r="G7487" t="s">
        <v>21</v>
      </c>
      <c r="H7487">
        <v>324613</v>
      </c>
      <c r="I7487" s="68" t="str">
        <f>VLOOKUP(E7487,Refs!$P$2:$R$29,3,FALSE)</f>
        <v>Y58</v>
      </c>
      <c r="J7487" s="68" t="str">
        <f>VLOOKUP(E7487,Refs!$P$2:$S$29,4,FALSE)</f>
        <v>South West</v>
      </c>
      <c r="K7487" s="28">
        <f t="shared" si="238"/>
        <v>324613</v>
      </c>
    </row>
    <row r="7488" spans="1:11" x14ac:dyDescent="0.35">
      <c r="A7488" s="69">
        <f t="shared" si="237"/>
        <v>45839</v>
      </c>
      <c r="B7488" t="s">
        <v>917</v>
      </c>
      <c r="C7488" t="s">
        <v>262</v>
      </c>
      <c r="D7488" t="s">
        <v>893</v>
      </c>
      <c r="E7488" t="s">
        <v>333</v>
      </c>
      <c r="F7488" t="s">
        <v>894</v>
      </c>
      <c r="G7488" t="s">
        <v>70</v>
      </c>
      <c r="H7488">
        <v>92</v>
      </c>
      <c r="I7488" s="68" t="str">
        <f>VLOOKUP(E7488,Refs!$P$2:$R$29,3,FALSE)</f>
        <v>Y58</v>
      </c>
      <c r="J7488" s="68" t="str">
        <f>VLOOKUP(E7488,Refs!$P$2:$S$29,4,FALSE)</f>
        <v>South West</v>
      </c>
      <c r="K7488" s="28">
        <f t="shared" si="238"/>
        <v>92</v>
      </c>
    </row>
    <row r="7489" spans="1:11" x14ac:dyDescent="0.35">
      <c r="A7489" s="69">
        <f t="shared" si="237"/>
        <v>45839</v>
      </c>
      <c r="B7489" t="s">
        <v>917</v>
      </c>
      <c r="C7489" t="s">
        <v>262</v>
      </c>
      <c r="D7489" t="s">
        <v>893</v>
      </c>
      <c r="E7489" t="s">
        <v>333</v>
      </c>
      <c r="F7489" t="s">
        <v>894</v>
      </c>
      <c r="G7489" t="s">
        <v>71</v>
      </c>
      <c r="H7489">
        <v>223</v>
      </c>
      <c r="I7489" s="68" t="str">
        <f>VLOOKUP(E7489,Refs!$P$2:$R$29,3,FALSE)</f>
        <v>Y58</v>
      </c>
      <c r="J7489" s="68" t="str">
        <f>VLOOKUP(E7489,Refs!$P$2:$S$29,4,FALSE)</f>
        <v>South West</v>
      </c>
      <c r="K7489" s="28">
        <f t="shared" si="238"/>
        <v>223</v>
      </c>
    </row>
    <row r="7490" spans="1:11" x14ac:dyDescent="0.35">
      <c r="A7490" s="69">
        <f t="shared" si="237"/>
        <v>45839</v>
      </c>
      <c r="B7490" t="s">
        <v>917</v>
      </c>
      <c r="C7490" t="s">
        <v>262</v>
      </c>
      <c r="D7490" t="s">
        <v>893</v>
      </c>
      <c r="E7490" t="s">
        <v>333</v>
      </c>
      <c r="F7490" t="s">
        <v>894</v>
      </c>
      <c r="G7490" t="s">
        <v>72</v>
      </c>
      <c r="H7490">
        <v>20078</v>
      </c>
      <c r="I7490" s="68" t="str">
        <f>VLOOKUP(E7490,Refs!$P$2:$R$29,3,FALSE)</f>
        <v>Y58</v>
      </c>
      <c r="J7490" s="68" t="str">
        <f>VLOOKUP(E7490,Refs!$P$2:$S$29,4,FALSE)</f>
        <v>South West</v>
      </c>
      <c r="K7490" s="28">
        <f t="shared" si="238"/>
        <v>20078</v>
      </c>
    </row>
    <row r="7491" spans="1:11" x14ac:dyDescent="0.35">
      <c r="A7491" s="69">
        <f t="shared" ref="A7491:A7554" si="239">DATEVALUE(RIGHT(B7491,8))</f>
        <v>45839</v>
      </c>
      <c r="B7491" t="s">
        <v>917</v>
      </c>
      <c r="C7491" t="s">
        <v>262</v>
      </c>
      <c r="D7491" t="s">
        <v>893</v>
      </c>
      <c r="E7491" t="s">
        <v>333</v>
      </c>
      <c r="F7491" t="s">
        <v>894</v>
      </c>
      <c r="G7491" t="s">
        <v>73</v>
      </c>
      <c r="H7491">
        <v>12311</v>
      </c>
      <c r="I7491" s="68" t="str">
        <f>VLOOKUP(E7491,Refs!$P$2:$R$29,3,FALSE)</f>
        <v>Y58</v>
      </c>
      <c r="J7491" s="68" t="str">
        <f>VLOOKUP(E7491,Refs!$P$2:$S$29,4,FALSE)</f>
        <v>South West</v>
      </c>
      <c r="K7491" s="28">
        <f t="shared" si="238"/>
        <v>12311</v>
      </c>
    </row>
    <row r="7492" spans="1:11" x14ac:dyDescent="0.35">
      <c r="A7492" s="69">
        <f t="shared" si="239"/>
        <v>45839</v>
      </c>
      <c r="B7492" t="s">
        <v>917</v>
      </c>
      <c r="C7492" t="s">
        <v>262</v>
      </c>
      <c r="D7492" t="s">
        <v>893</v>
      </c>
      <c r="E7492" t="s">
        <v>333</v>
      </c>
      <c r="F7492" t="s">
        <v>894</v>
      </c>
      <c r="G7492" t="s">
        <v>74</v>
      </c>
      <c r="H7492">
        <v>61952591</v>
      </c>
      <c r="I7492" s="68" t="str">
        <f>VLOOKUP(E7492,Refs!$P$2:$R$29,3,FALSE)</f>
        <v>Y58</v>
      </c>
      <c r="J7492" s="68" t="str">
        <f>VLOOKUP(E7492,Refs!$P$2:$S$29,4,FALSE)</f>
        <v>South West</v>
      </c>
      <c r="K7492" s="28">
        <f t="shared" si="238"/>
        <v>61952591</v>
      </c>
    </row>
    <row r="7493" spans="1:11" x14ac:dyDescent="0.35">
      <c r="A7493" s="69">
        <f t="shared" si="239"/>
        <v>45839</v>
      </c>
      <c r="B7493" t="s">
        <v>917</v>
      </c>
      <c r="C7493" t="s">
        <v>262</v>
      </c>
      <c r="D7493" t="s">
        <v>893</v>
      </c>
      <c r="E7493" t="s">
        <v>333</v>
      </c>
      <c r="F7493" t="s">
        <v>894</v>
      </c>
      <c r="G7493" t="s">
        <v>26</v>
      </c>
      <c r="H7493">
        <v>24805</v>
      </c>
      <c r="I7493" s="68" t="str">
        <f>VLOOKUP(E7493,Refs!$P$2:$R$29,3,FALSE)</f>
        <v>Y58</v>
      </c>
      <c r="J7493" s="68" t="str">
        <f>VLOOKUP(E7493,Refs!$P$2:$S$29,4,FALSE)</f>
        <v>South West</v>
      </c>
      <c r="K7493" s="28">
        <f t="shared" si="238"/>
        <v>24805</v>
      </c>
    </row>
    <row r="7494" spans="1:11" x14ac:dyDescent="0.35">
      <c r="A7494" s="69">
        <f t="shared" si="239"/>
        <v>45839</v>
      </c>
      <c r="B7494" t="s">
        <v>917</v>
      </c>
      <c r="C7494" t="s">
        <v>262</v>
      </c>
      <c r="D7494" t="s">
        <v>893</v>
      </c>
      <c r="E7494" t="s">
        <v>333</v>
      </c>
      <c r="F7494" t="s">
        <v>894</v>
      </c>
      <c r="G7494" t="s">
        <v>75</v>
      </c>
      <c r="H7494">
        <v>0</v>
      </c>
      <c r="I7494" s="68" t="str">
        <f>VLOOKUP(E7494,Refs!$P$2:$R$29,3,FALSE)</f>
        <v>Y58</v>
      </c>
      <c r="J7494" s="68" t="str">
        <f>VLOOKUP(E7494,Refs!$P$2:$S$29,4,FALSE)</f>
        <v>South West</v>
      </c>
      <c r="K7494" s="28" t="str">
        <f t="shared" si="238"/>
        <v/>
      </c>
    </row>
    <row r="7495" spans="1:11" x14ac:dyDescent="0.35">
      <c r="A7495" s="69">
        <f t="shared" si="239"/>
        <v>45839</v>
      </c>
      <c r="B7495" t="s">
        <v>917</v>
      </c>
      <c r="C7495" t="s">
        <v>262</v>
      </c>
      <c r="D7495" t="s">
        <v>893</v>
      </c>
      <c r="E7495" t="s">
        <v>333</v>
      </c>
      <c r="F7495" t="s">
        <v>894</v>
      </c>
      <c r="G7495" t="s">
        <v>76</v>
      </c>
      <c r="H7495">
        <v>15176</v>
      </c>
      <c r="I7495" s="68" t="str">
        <f>VLOOKUP(E7495,Refs!$P$2:$R$29,3,FALSE)</f>
        <v>Y58</v>
      </c>
      <c r="J7495" s="68" t="str">
        <f>VLOOKUP(E7495,Refs!$P$2:$S$29,4,FALSE)</f>
        <v>South West</v>
      </c>
      <c r="K7495" s="28">
        <f t="shared" si="238"/>
        <v>15176</v>
      </c>
    </row>
    <row r="7496" spans="1:11" x14ac:dyDescent="0.35">
      <c r="A7496" s="69">
        <f t="shared" si="239"/>
        <v>45839</v>
      </c>
      <c r="B7496" t="s">
        <v>917</v>
      </c>
      <c r="C7496" t="s">
        <v>262</v>
      </c>
      <c r="D7496" t="s">
        <v>893</v>
      </c>
      <c r="E7496" t="s">
        <v>333</v>
      </c>
      <c r="F7496" t="s">
        <v>894</v>
      </c>
      <c r="G7496" t="s">
        <v>77</v>
      </c>
      <c r="H7496">
        <v>6603</v>
      </c>
      <c r="I7496" s="68" t="str">
        <f>VLOOKUP(E7496,Refs!$P$2:$R$29,3,FALSE)</f>
        <v>Y58</v>
      </c>
      <c r="J7496" s="68" t="str">
        <f>VLOOKUP(E7496,Refs!$P$2:$S$29,4,FALSE)</f>
        <v>South West</v>
      </c>
      <c r="K7496" s="28">
        <f t="shared" si="238"/>
        <v>6603</v>
      </c>
    </row>
    <row r="7497" spans="1:11" x14ac:dyDescent="0.35">
      <c r="A7497" s="69">
        <f t="shared" si="239"/>
        <v>45839</v>
      </c>
      <c r="B7497" t="s">
        <v>917</v>
      </c>
      <c r="C7497" t="s">
        <v>262</v>
      </c>
      <c r="D7497" t="s">
        <v>893</v>
      </c>
      <c r="E7497" t="s">
        <v>333</v>
      </c>
      <c r="F7497" t="s">
        <v>894</v>
      </c>
      <c r="G7497" t="s">
        <v>78</v>
      </c>
      <c r="H7497">
        <v>2873</v>
      </c>
      <c r="I7497" s="68" t="str">
        <f>VLOOKUP(E7497,Refs!$P$2:$R$29,3,FALSE)</f>
        <v>Y58</v>
      </c>
      <c r="J7497" s="68" t="str">
        <f>VLOOKUP(E7497,Refs!$P$2:$S$29,4,FALSE)</f>
        <v>South West</v>
      </c>
      <c r="K7497" s="28">
        <f t="shared" si="238"/>
        <v>2873</v>
      </c>
    </row>
    <row r="7498" spans="1:11" x14ac:dyDescent="0.35">
      <c r="A7498" s="69">
        <f t="shared" si="239"/>
        <v>45839</v>
      </c>
      <c r="B7498" t="s">
        <v>917</v>
      </c>
      <c r="C7498" t="s">
        <v>262</v>
      </c>
      <c r="D7498" t="s">
        <v>893</v>
      </c>
      <c r="E7498" t="s">
        <v>333</v>
      </c>
      <c r="F7498" t="s">
        <v>894</v>
      </c>
      <c r="G7498" t="s">
        <v>79</v>
      </c>
      <c r="H7498">
        <v>153</v>
      </c>
      <c r="I7498" s="68" t="str">
        <f>VLOOKUP(E7498,Refs!$P$2:$R$29,3,FALSE)</f>
        <v>Y58</v>
      </c>
      <c r="J7498" s="68" t="str">
        <f>VLOOKUP(E7498,Refs!$P$2:$S$29,4,FALSE)</f>
        <v>South West</v>
      </c>
      <c r="K7498" s="28">
        <f t="shared" si="238"/>
        <v>153</v>
      </c>
    </row>
    <row r="7499" spans="1:11" x14ac:dyDescent="0.35">
      <c r="A7499" s="69">
        <f t="shared" si="239"/>
        <v>45839</v>
      </c>
      <c r="B7499" t="s">
        <v>917</v>
      </c>
      <c r="C7499" t="s">
        <v>262</v>
      </c>
      <c r="D7499" t="s">
        <v>893</v>
      </c>
      <c r="E7499" t="s">
        <v>333</v>
      </c>
      <c r="F7499" t="s">
        <v>894</v>
      </c>
      <c r="G7499" t="s">
        <v>25</v>
      </c>
      <c r="H7499">
        <v>8735</v>
      </c>
      <c r="I7499" s="68" t="str">
        <f>VLOOKUP(E7499,Refs!$P$2:$R$29,3,FALSE)</f>
        <v>Y58</v>
      </c>
      <c r="J7499" s="68" t="str">
        <f>VLOOKUP(E7499,Refs!$P$2:$S$29,4,FALSE)</f>
        <v>South West</v>
      </c>
      <c r="K7499" s="28">
        <f t="shared" si="238"/>
        <v>8735</v>
      </c>
    </row>
    <row r="7500" spans="1:11" x14ac:dyDescent="0.35">
      <c r="A7500" s="69">
        <f t="shared" si="239"/>
        <v>45839</v>
      </c>
      <c r="B7500" t="s">
        <v>917</v>
      </c>
      <c r="C7500" t="s">
        <v>262</v>
      </c>
      <c r="D7500" t="s">
        <v>893</v>
      </c>
      <c r="E7500" t="s">
        <v>333</v>
      </c>
      <c r="F7500" t="s">
        <v>894</v>
      </c>
      <c r="G7500" t="s">
        <v>80</v>
      </c>
      <c r="H7500">
        <v>1202</v>
      </c>
      <c r="I7500" s="68" t="str">
        <f>VLOOKUP(E7500,Refs!$P$2:$R$29,3,FALSE)</f>
        <v>Y58</v>
      </c>
      <c r="J7500" s="68" t="str">
        <f>VLOOKUP(E7500,Refs!$P$2:$S$29,4,FALSE)</f>
        <v>South West</v>
      </c>
      <c r="K7500" s="28">
        <f t="shared" si="238"/>
        <v>1202</v>
      </c>
    </row>
    <row r="7501" spans="1:11" x14ac:dyDescent="0.35">
      <c r="A7501" s="69">
        <f t="shared" si="239"/>
        <v>45839</v>
      </c>
      <c r="B7501" t="s">
        <v>917</v>
      </c>
      <c r="C7501" t="s">
        <v>262</v>
      </c>
      <c r="D7501" t="s">
        <v>893</v>
      </c>
      <c r="E7501" t="s">
        <v>333</v>
      </c>
      <c r="F7501" t="s">
        <v>894</v>
      </c>
      <c r="G7501" t="s">
        <v>81</v>
      </c>
      <c r="H7501">
        <v>3902</v>
      </c>
      <c r="I7501" s="68" t="str">
        <f>VLOOKUP(E7501,Refs!$P$2:$R$29,3,FALSE)</f>
        <v>Y58</v>
      </c>
      <c r="J7501" s="68" t="str">
        <f>VLOOKUP(E7501,Refs!$P$2:$S$29,4,FALSE)</f>
        <v>South West</v>
      </c>
      <c r="K7501" s="28">
        <f t="shared" si="238"/>
        <v>3902</v>
      </c>
    </row>
    <row r="7502" spans="1:11" x14ac:dyDescent="0.35">
      <c r="A7502" s="69">
        <f t="shared" si="239"/>
        <v>45839</v>
      </c>
      <c r="B7502" t="s">
        <v>917</v>
      </c>
      <c r="C7502" t="s">
        <v>262</v>
      </c>
      <c r="D7502" t="s">
        <v>893</v>
      </c>
      <c r="E7502" t="s">
        <v>333</v>
      </c>
      <c r="F7502" t="s">
        <v>894</v>
      </c>
      <c r="G7502" t="s">
        <v>82</v>
      </c>
      <c r="H7502">
        <v>2014</v>
      </c>
      <c r="I7502" s="68" t="str">
        <f>VLOOKUP(E7502,Refs!$P$2:$R$29,3,FALSE)</f>
        <v>Y58</v>
      </c>
      <c r="J7502" s="68" t="str">
        <f>VLOOKUP(E7502,Refs!$P$2:$S$29,4,FALSE)</f>
        <v>South West</v>
      </c>
      <c r="K7502" s="28">
        <f t="shared" si="238"/>
        <v>2014</v>
      </c>
    </row>
    <row r="7503" spans="1:11" x14ac:dyDescent="0.35">
      <c r="A7503" s="69">
        <f t="shared" si="239"/>
        <v>45839</v>
      </c>
      <c r="B7503" t="s">
        <v>917</v>
      </c>
      <c r="C7503" t="s">
        <v>262</v>
      </c>
      <c r="D7503" t="s">
        <v>893</v>
      </c>
      <c r="E7503" t="s">
        <v>333</v>
      </c>
      <c r="F7503" t="s">
        <v>894</v>
      </c>
      <c r="G7503" t="s">
        <v>83</v>
      </c>
      <c r="H7503">
        <v>2124</v>
      </c>
      <c r="I7503" s="68" t="str">
        <f>VLOOKUP(E7503,Refs!$P$2:$R$29,3,FALSE)</f>
        <v>Y58</v>
      </c>
      <c r="J7503" s="68" t="str">
        <f>VLOOKUP(E7503,Refs!$P$2:$S$29,4,FALSE)</f>
        <v>South West</v>
      </c>
      <c r="K7503" s="28">
        <f t="shared" si="238"/>
        <v>2124</v>
      </c>
    </row>
    <row r="7504" spans="1:11" x14ac:dyDescent="0.35">
      <c r="A7504" s="69">
        <f t="shared" si="239"/>
        <v>45839</v>
      </c>
      <c r="B7504" t="s">
        <v>917</v>
      </c>
      <c r="C7504" t="s">
        <v>262</v>
      </c>
      <c r="D7504" t="s">
        <v>893</v>
      </c>
      <c r="E7504" t="s">
        <v>333</v>
      </c>
      <c r="F7504" t="s">
        <v>894</v>
      </c>
      <c r="G7504" t="s">
        <v>84</v>
      </c>
      <c r="H7504">
        <v>7545</v>
      </c>
      <c r="I7504" s="68" t="str">
        <f>VLOOKUP(E7504,Refs!$P$2:$R$29,3,FALSE)</f>
        <v>Y58</v>
      </c>
      <c r="J7504" s="68" t="str">
        <f>VLOOKUP(E7504,Refs!$P$2:$S$29,4,FALSE)</f>
        <v>South West</v>
      </c>
      <c r="K7504" s="28">
        <f t="shared" si="238"/>
        <v>7545</v>
      </c>
    </row>
    <row r="7505" spans="1:11" x14ac:dyDescent="0.35">
      <c r="A7505" s="69">
        <f t="shared" si="239"/>
        <v>45839</v>
      </c>
      <c r="B7505" t="s">
        <v>917</v>
      </c>
      <c r="C7505" t="s">
        <v>262</v>
      </c>
      <c r="D7505" t="s">
        <v>893</v>
      </c>
      <c r="E7505" t="s">
        <v>333</v>
      </c>
      <c r="F7505" t="s">
        <v>894</v>
      </c>
      <c r="G7505" t="s">
        <v>85</v>
      </c>
      <c r="H7505">
        <v>2153</v>
      </c>
      <c r="I7505" s="68" t="str">
        <f>VLOOKUP(E7505,Refs!$P$2:$R$29,3,FALSE)</f>
        <v>Y58</v>
      </c>
      <c r="J7505" s="68" t="str">
        <f>VLOOKUP(E7505,Refs!$P$2:$S$29,4,FALSE)</f>
        <v>South West</v>
      </c>
      <c r="K7505" s="28">
        <f t="shared" si="238"/>
        <v>2153</v>
      </c>
    </row>
    <row r="7506" spans="1:11" x14ac:dyDescent="0.35">
      <c r="A7506" s="69">
        <f t="shared" si="239"/>
        <v>45839</v>
      </c>
      <c r="B7506" t="s">
        <v>917</v>
      </c>
      <c r="C7506" t="s">
        <v>262</v>
      </c>
      <c r="D7506" t="s">
        <v>893</v>
      </c>
      <c r="E7506" t="s">
        <v>333</v>
      </c>
      <c r="F7506" t="s">
        <v>894</v>
      </c>
      <c r="G7506" t="s">
        <v>86</v>
      </c>
      <c r="H7506">
        <v>1501</v>
      </c>
      <c r="I7506" s="68" t="str">
        <f>VLOOKUP(E7506,Refs!$P$2:$R$29,3,FALSE)</f>
        <v>Y58</v>
      </c>
      <c r="J7506" s="68" t="str">
        <f>VLOOKUP(E7506,Refs!$P$2:$S$29,4,FALSE)</f>
        <v>South West</v>
      </c>
      <c r="K7506" s="28">
        <f t="shared" si="238"/>
        <v>1501</v>
      </c>
    </row>
    <row r="7507" spans="1:11" x14ac:dyDescent="0.35">
      <c r="A7507" s="69">
        <f t="shared" si="239"/>
        <v>45839</v>
      </c>
      <c r="B7507" t="s">
        <v>917</v>
      </c>
      <c r="C7507" t="s">
        <v>262</v>
      </c>
      <c r="D7507" t="s">
        <v>893</v>
      </c>
      <c r="E7507" t="s">
        <v>333</v>
      </c>
      <c r="F7507" t="s">
        <v>894</v>
      </c>
      <c r="G7507" t="s">
        <v>87</v>
      </c>
      <c r="H7507">
        <v>2516</v>
      </c>
      <c r="I7507" s="68" t="str">
        <f>VLOOKUP(E7507,Refs!$P$2:$R$29,3,FALSE)</f>
        <v>Y58</v>
      </c>
      <c r="J7507" s="68" t="str">
        <f>VLOOKUP(E7507,Refs!$P$2:$S$29,4,FALSE)</f>
        <v>South West</v>
      </c>
      <c r="K7507" s="28">
        <f t="shared" si="238"/>
        <v>2516</v>
      </c>
    </row>
    <row r="7508" spans="1:11" x14ac:dyDescent="0.35">
      <c r="A7508" s="69">
        <f t="shared" si="239"/>
        <v>45839</v>
      </c>
      <c r="B7508" t="s">
        <v>917</v>
      </c>
      <c r="C7508" t="s">
        <v>262</v>
      </c>
      <c r="D7508" t="s">
        <v>893</v>
      </c>
      <c r="E7508" t="s">
        <v>333</v>
      </c>
      <c r="F7508" t="s">
        <v>894</v>
      </c>
      <c r="G7508" t="s">
        <v>88</v>
      </c>
      <c r="H7508">
        <v>9019</v>
      </c>
      <c r="I7508" s="68" t="str">
        <f>VLOOKUP(E7508,Refs!$P$2:$R$29,3,FALSE)</f>
        <v>Y58</v>
      </c>
      <c r="J7508" s="68" t="str">
        <f>VLOOKUP(E7508,Refs!$P$2:$S$29,4,FALSE)</f>
        <v>South West</v>
      </c>
      <c r="K7508" s="28">
        <f t="shared" si="238"/>
        <v>9019</v>
      </c>
    </row>
    <row r="7509" spans="1:11" x14ac:dyDescent="0.35">
      <c r="A7509" s="69">
        <f t="shared" si="239"/>
        <v>45839</v>
      </c>
      <c r="B7509" t="s">
        <v>917</v>
      </c>
      <c r="C7509" t="s">
        <v>262</v>
      </c>
      <c r="D7509" t="s">
        <v>893</v>
      </c>
      <c r="E7509" t="s">
        <v>333</v>
      </c>
      <c r="F7509" t="s">
        <v>894</v>
      </c>
      <c r="G7509" t="s">
        <v>89</v>
      </c>
      <c r="H7509">
        <v>24805</v>
      </c>
      <c r="I7509" s="68" t="str">
        <f>VLOOKUP(E7509,Refs!$P$2:$R$29,3,FALSE)</f>
        <v>Y58</v>
      </c>
      <c r="J7509" s="68" t="str">
        <f>VLOOKUP(E7509,Refs!$P$2:$S$29,4,FALSE)</f>
        <v>South West</v>
      </c>
      <c r="K7509" s="28">
        <f t="shared" si="238"/>
        <v>24805</v>
      </c>
    </row>
    <row r="7510" spans="1:11" x14ac:dyDescent="0.35">
      <c r="A7510" s="69">
        <f t="shared" si="239"/>
        <v>45839</v>
      </c>
      <c r="B7510" t="s">
        <v>917</v>
      </c>
      <c r="C7510" t="s">
        <v>262</v>
      </c>
      <c r="D7510" t="s">
        <v>893</v>
      </c>
      <c r="E7510" t="s">
        <v>333</v>
      </c>
      <c r="F7510" t="s">
        <v>894</v>
      </c>
      <c r="G7510" t="s">
        <v>27</v>
      </c>
      <c r="H7510">
        <v>3342</v>
      </c>
      <c r="I7510" s="68" t="str">
        <f>VLOOKUP(E7510,Refs!$P$2:$R$29,3,FALSE)</f>
        <v>Y58</v>
      </c>
      <c r="J7510" s="68" t="str">
        <f>VLOOKUP(E7510,Refs!$P$2:$S$29,4,FALSE)</f>
        <v>South West</v>
      </c>
      <c r="K7510" s="28">
        <f t="shared" si="238"/>
        <v>3342</v>
      </c>
    </row>
    <row r="7511" spans="1:11" x14ac:dyDescent="0.35">
      <c r="A7511" s="69">
        <f t="shared" si="239"/>
        <v>45839</v>
      </c>
      <c r="B7511" t="s">
        <v>917</v>
      </c>
      <c r="C7511" t="s">
        <v>262</v>
      </c>
      <c r="D7511" t="s">
        <v>893</v>
      </c>
      <c r="E7511" t="s">
        <v>333</v>
      </c>
      <c r="F7511" t="s">
        <v>894</v>
      </c>
      <c r="G7511" t="s">
        <v>29</v>
      </c>
      <c r="H7511">
        <v>3504</v>
      </c>
      <c r="I7511" s="68" t="str">
        <f>VLOOKUP(E7511,Refs!$P$2:$R$29,3,FALSE)</f>
        <v>Y58</v>
      </c>
      <c r="J7511" s="68" t="str">
        <f>VLOOKUP(E7511,Refs!$P$2:$S$29,4,FALSE)</f>
        <v>South West</v>
      </c>
      <c r="K7511" s="28">
        <f t="shared" si="238"/>
        <v>3504</v>
      </c>
    </row>
    <row r="7512" spans="1:11" x14ac:dyDescent="0.35">
      <c r="A7512" s="69">
        <f t="shared" si="239"/>
        <v>45839</v>
      </c>
      <c r="B7512" t="s">
        <v>917</v>
      </c>
      <c r="C7512" t="s">
        <v>262</v>
      </c>
      <c r="D7512" t="s">
        <v>893</v>
      </c>
      <c r="E7512" t="s">
        <v>333</v>
      </c>
      <c r="F7512" t="s">
        <v>894</v>
      </c>
      <c r="G7512" t="s">
        <v>90</v>
      </c>
      <c r="H7512">
        <v>2362</v>
      </c>
      <c r="I7512" s="68" t="str">
        <f>VLOOKUP(E7512,Refs!$P$2:$R$29,3,FALSE)</f>
        <v>Y58</v>
      </c>
      <c r="J7512" s="68" t="str">
        <f>VLOOKUP(E7512,Refs!$P$2:$S$29,4,FALSE)</f>
        <v>South West</v>
      </c>
      <c r="K7512" s="28">
        <f t="shared" si="238"/>
        <v>2362</v>
      </c>
    </row>
    <row r="7513" spans="1:11" x14ac:dyDescent="0.35">
      <c r="A7513" s="69">
        <f t="shared" si="239"/>
        <v>45839</v>
      </c>
      <c r="B7513" t="s">
        <v>917</v>
      </c>
      <c r="C7513" t="s">
        <v>262</v>
      </c>
      <c r="D7513" t="s">
        <v>893</v>
      </c>
      <c r="E7513" t="s">
        <v>333</v>
      </c>
      <c r="F7513" t="s">
        <v>894</v>
      </c>
      <c r="G7513" t="s">
        <v>91</v>
      </c>
      <c r="H7513">
        <v>2</v>
      </c>
      <c r="I7513" s="68" t="str">
        <f>VLOOKUP(E7513,Refs!$P$2:$R$29,3,FALSE)</f>
        <v>Y58</v>
      </c>
      <c r="J7513" s="68" t="str">
        <f>VLOOKUP(E7513,Refs!$P$2:$S$29,4,FALSE)</f>
        <v>South West</v>
      </c>
      <c r="K7513" s="28">
        <f t="shared" si="238"/>
        <v>2</v>
      </c>
    </row>
    <row r="7514" spans="1:11" x14ac:dyDescent="0.35">
      <c r="A7514" s="69">
        <f t="shared" si="239"/>
        <v>45839</v>
      </c>
      <c r="B7514" t="s">
        <v>917</v>
      </c>
      <c r="C7514" t="s">
        <v>262</v>
      </c>
      <c r="D7514" t="s">
        <v>893</v>
      </c>
      <c r="E7514" t="s">
        <v>333</v>
      </c>
      <c r="F7514" t="s">
        <v>894</v>
      </c>
      <c r="G7514" t="s">
        <v>92</v>
      </c>
      <c r="H7514">
        <v>2061</v>
      </c>
      <c r="I7514" s="68" t="str">
        <f>VLOOKUP(E7514,Refs!$P$2:$R$29,3,FALSE)</f>
        <v>Y58</v>
      </c>
      <c r="J7514" s="68" t="str">
        <f>VLOOKUP(E7514,Refs!$P$2:$S$29,4,FALSE)</f>
        <v>South West</v>
      </c>
      <c r="K7514" s="28">
        <f t="shared" si="238"/>
        <v>2061</v>
      </c>
    </row>
    <row r="7515" spans="1:11" x14ac:dyDescent="0.35">
      <c r="A7515" s="69">
        <f t="shared" si="239"/>
        <v>45839</v>
      </c>
      <c r="B7515" t="s">
        <v>917</v>
      </c>
      <c r="C7515" t="s">
        <v>262</v>
      </c>
      <c r="D7515" t="s">
        <v>893</v>
      </c>
      <c r="E7515" t="s">
        <v>333</v>
      </c>
      <c r="F7515" t="s">
        <v>894</v>
      </c>
      <c r="G7515" t="s">
        <v>93</v>
      </c>
      <c r="H7515">
        <v>92</v>
      </c>
      <c r="I7515" s="68" t="str">
        <f>VLOOKUP(E7515,Refs!$P$2:$R$29,3,FALSE)</f>
        <v>Y58</v>
      </c>
      <c r="J7515" s="68" t="str">
        <f>VLOOKUP(E7515,Refs!$P$2:$S$29,4,FALSE)</f>
        <v>South West</v>
      </c>
      <c r="K7515" s="28">
        <f t="shared" si="238"/>
        <v>92</v>
      </c>
    </row>
    <row r="7516" spans="1:11" x14ac:dyDescent="0.35">
      <c r="A7516" s="69">
        <f t="shared" si="239"/>
        <v>45839</v>
      </c>
      <c r="B7516" t="s">
        <v>917</v>
      </c>
      <c r="C7516" t="s">
        <v>262</v>
      </c>
      <c r="D7516" t="s">
        <v>893</v>
      </c>
      <c r="E7516" t="s">
        <v>333</v>
      </c>
      <c r="F7516" t="s">
        <v>894</v>
      </c>
      <c r="G7516" t="s">
        <v>94</v>
      </c>
      <c r="H7516">
        <v>1084</v>
      </c>
      <c r="I7516" s="68" t="str">
        <f>VLOOKUP(E7516,Refs!$P$2:$R$29,3,FALSE)</f>
        <v>Y58</v>
      </c>
      <c r="J7516" s="68" t="str">
        <f>VLOOKUP(E7516,Refs!$P$2:$S$29,4,FALSE)</f>
        <v>South West</v>
      </c>
      <c r="K7516" s="28">
        <f t="shared" si="238"/>
        <v>1084</v>
      </c>
    </row>
    <row r="7517" spans="1:11" x14ac:dyDescent="0.35">
      <c r="A7517" s="69">
        <f t="shared" si="239"/>
        <v>45839</v>
      </c>
      <c r="B7517" t="s">
        <v>917</v>
      </c>
      <c r="C7517" t="s">
        <v>262</v>
      </c>
      <c r="D7517" t="s">
        <v>893</v>
      </c>
      <c r="E7517" t="s">
        <v>333</v>
      </c>
      <c r="F7517" t="s">
        <v>894</v>
      </c>
      <c r="G7517" t="s">
        <v>95</v>
      </c>
      <c r="H7517">
        <v>28</v>
      </c>
      <c r="I7517" s="68" t="str">
        <f>VLOOKUP(E7517,Refs!$P$2:$R$29,3,FALSE)</f>
        <v>Y58</v>
      </c>
      <c r="J7517" s="68" t="str">
        <f>VLOOKUP(E7517,Refs!$P$2:$S$29,4,FALSE)</f>
        <v>South West</v>
      </c>
      <c r="K7517" s="28">
        <f t="shared" si="238"/>
        <v>28</v>
      </c>
    </row>
    <row r="7518" spans="1:11" x14ac:dyDescent="0.35">
      <c r="A7518" s="69">
        <f t="shared" si="239"/>
        <v>45839</v>
      </c>
      <c r="B7518" t="s">
        <v>917</v>
      </c>
      <c r="C7518" t="s">
        <v>262</v>
      </c>
      <c r="D7518" t="s">
        <v>893</v>
      </c>
      <c r="E7518" t="s">
        <v>333</v>
      </c>
      <c r="F7518" t="s">
        <v>894</v>
      </c>
      <c r="G7518" t="s">
        <v>96</v>
      </c>
      <c r="H7518">
        <v>1914</v>
      </c>
      <c r="I7518" s="68" t="str">
        <f>VLOOKUP(E7518,Refs!$P$2:$R$29,3,FALSE)</f>
        <v>Y58</v>
      </c>
      <c r="J7518" s="68" t="str">
        <f>VLOOKUP(E7518,Refs!$P$2:$S$29,4,FALSE)</f>
        <v>South West</v>
      </c>
      <c r="K7518" s="28">
        <f t="shared" si="238"/>
        <v>1914</v>
      </c>
    </row>
    <row r="7519" spans="1:11" x14ac:dyDescent="0.35">
      <c r="A7519" s="69">
        <f t="shared" si="239"/>
        <v>45839</v>
      </c>
      <c r="B7519" t="s">
        <v>917</v>
      </c>
      <c r="C7519" t="s">
        <v>262</v>
      </c>
      <c r="D7519" t="s">
        <v>893</v>
      </c>
      <c r="E7519" t="s">
        <v>333</v>
      </c>
      <c r="F7519" t="s">
        <v>894</v>
      </c>
      <c r="G7519" t="s">
        <v>31</v>
      </c>
      <c r="H7519">
        <v>1531</v>
      </c>
      <c r="I7519" s="68" t="str">
        <f>VLOOKUP(E7519,Refs!$P$2:$R$29,3,FALSE)</f>
        <v>Y58</v>
      </c>
      <c r="J7519" s="68" t="str">
        <f>VLOOKUP(E7519,Refs!$P$2:$S$29,4,FALSE)</f>
        <v>South West</v>
      </c>
      <c r="K7519" s="28">
        <f t="shared" si="238"/>
        <v>1531</v>
      </c>
    </row>
    <row r="7520" spans="1:11" x14ac:dyDescent="0.35">
      <c r="A7520" s="69">
        <f t="shared" si="239"/>
        <v>45839</v>
      </c>
      <c r="B7520" t="s">
        <v>917</v>
      </c>
      <c r="C7520" t="s">
        <v>262</v>
      </c>
      <c r="D7520" t="s">
        <v>893</v>
      </c>
      <c r="E7520" t="s">
        <v>333</v>
      </c>
      <c r="F7520" t="s">
        <v>894</v>
      </c>
      <c r="G7520" t="s">
        <v>97</v>
      </c>
      <c r="H7520">
        <v>2930</v>
      </c>
      <c r="I7520" s="68" t="str">
        <f>VLOOKUP(E7520,Refs!$P$2:$R$29,3,FALSE)</f>
        <v>Y58</v>
      </c>
      <c r="J7520" s="68" t="str">
        <f>VLOOKUP(E7520,Refs!$P$2:$S$29,4,FALSE)</f>
        <v>South West</v>
      </c>
      <c r="K7520" s="28">
        <f t="shared" si="238"/>
        <v>2930</v>
      </c>
    </row>
    <row r="7521" spans="1:11" x14ac:dyDescent="0.35">
      <c r="A7521" s="69">
        <f t="shared" si="239"/>
        <v>45839</v>
      </c>
      <c r="B7521" t="s">
        <v>917</v>
      </c>
      <c r="C7521" t="s">
        <v>262</v>
      </c>
      <c r="D7521" t="s">
        <v>893</v>
      </c>
      <c r="E7521" t="s">
        <v>333</v>
      </c>
      <c r="F7521" t="s">
        <v>894</v>
      </c>
      <c r="G7521" t="s">
        <v>98</v>
      </c>
      <c r="H7521">
        <v>2568</v>
      </c>
      <c r="I7521" s="68" t="str">
        <f>VLOOKUP(E7521,Refs!$P$2:$R$29,3,FALSE)</f>
        <v>Y58</v>
      </c>
      <c r="J7521" s="68" t="str">
        <f>VLOOKUP(E7521,Refs!$P$2:$S$29,4,FALSE)</f>
        <v>South West</v>
      </c>
      <c r="K7521" s="28">
        <f t="shared" si="238"/>
        <v>2568</v>
      </c>
    </row>
    <row r="7522" spans="1:11" x14ac:dyDescent="0.35">
      <c r="A7522" s="69">
        <f t="shared" si="239"/>
        <v>45839</v>
      </c>
      <c r="B7522" t="s">
        <v>917</v>
      </c>
      <c r="C7522" t="s">
        <v>262</v>
      </c>
      <c r="D7522" t="s">
        <v>893</v>
      </c>
      <c r="E7522" t="s">
        <v>333</v>
      </c>
      <c r="F7522" t="s">
        <v>894</v>
      </c>
      <c r="G7522" t="s">
        <v>99</v>
      </c>
      <c r="H7522">
        <v>2340</v>
      </c>
      <c r="I7522" s="68" t="str">
        <f>VLOOKUP(E7522,Refs!$P$2:$R$29,3,FALSE)</f>
        <v>Y58</v>
      </c>
      <c r="J7522" s="68" t="str">
        <f>VLOOKUP(E7522,Refs!$P$2:$S$29,4,FALSE)</f>
        <v>South West</v>
      </c>
      <c r="K7522" s="28">
        <f t="shared" ref="K7522:K7585" si="240">IF(OR(H7522="NULL",H7522=0,H7522=""),"",H7522)</f>
        <v>2340</v>
      </c>
    </row>
    <row r="7523" spans="1:11" x14ac:dyDescent="0.35">
      <c r="A7523" s="69">
        <f t="shared" si="239"/>
        <v>45839</v>
      </c>
      <c r="B7523" t="s">
        <v>917</v>
      </c>
      <c r="C7523" t="s">
        <v>262</v>
      </c>
      <c r="D7523" t="s">
        <v>893</v>
      </c>
      <c r="E7523" t="s">
        <v>333</v>
      </c>
      <c r="F7523" t="s">
        <v>894</v>
      </c>
      <c r="G7523" t="s">
        <v>100</v>
      </c>
      <c r="H7523">
        <v>1872</v>
      </c>
      <c r="I7523" s="68" t="str">
        <f>VLOOKUP(E7523,Refs!$P$2:$R$29,3,FALSE)</f>
        <v>Y58</v>
      </c>
      <c r="J7523" s="68" t="str">
        <f>VLOOKUP(E7523,Refs!$P$2:$S$29,4,FALSE)</f>
        <v>South West</v>
      </c>
      <c r="K7523" s="28">
        <f t="shared" si="240"/>
        <v>1872</v>
      </c>
    </row>
    <row r="7524" spans="1:11" x14ac:dyDescent="0.35">
      <c r="A7524" s="69">
        <f t="shared" si="239"/>
        <v>45839</v>
      </c>
      <c r="B7524" t="s">
        <v>917</v>
      </c>
      <c r="C7524" t="s">
        <v>262</v>
      </c>
      <c r="D7524" t="s">
        <v>893</v>
      </c>
      <c r="E7524" t="s">
        <v>333</v>
      </c>
      <c r="F7524" t="s">
        <v>894</v>
      </c>
      <c r="G7524" t="s">
        <v>101</v>
      </c>
      <c r="H7524">
        <v>283</v>
      </c>
      <c r="I7524" s="68" t="str">
        <f>VLOOKUP(E7524,Refs!$P$2:$R$29,3,FALSE)</f>
        <v>Y58</v>
      </c>
      <c r="J7524" s="68" t="str">
        <f>VLOOKUP(E7524,Refs!$P$2:$S$29,4,FALSE)</f>
        <v>South West</v>
      </c>
      <c r="K7524" s="28">
        <f t="shared" si="240"/>
        <v>283</v>
      </c>
    </row>
    <row r="7525" spans="1:11" x14ac:dyDescent="0.35">
      <c r="A7525" s="69">
        <f t="shared" si="239"/>
        <v>45839</v>
      </c>
      <c r="B7525" t="s">
        <v>917</v>
      </c>
      <c r="C7525" t="s">
        <v>262</v>
      </c>
      <c r="D7525" t="s">
        <v>893</v>
      </c>
      <c r="E7525" t="s">
        <v>333</v>
      </c>
      <c r="F7525" t="s">
        <v>894</v>
      </c>
      <c r="G7525" t="s">
        <v>102</v>
      </c>
      <c r="H7525">
        <v>84</v>
      </c>
      <c r="I7525" s="68" t="str">
        <f>VLOOKUP(E7525,Refs!$P$2:$R$29,3,FALSE)</f>
        <v>Y58</v>
      </c>
      <c r="J7525" s="68" t="str">
        <f>VLOOKUP(E7525,Refs!$P$2:$S$29,4,FALSE)</f>
        <v>South West</v>
      </c>
      <c r="K7525" s="28">
        <f t="shared" si="240"/>
        <v>84</v>
      </c>
    </row>
    <row r="7526" spans="1:11" x14ac:dyDescent="0.35">
      <c r="A7526" s="69">
        <f t="shared" si="239"/>
        <v>45839</v>
      </c>
      <c r="B7526" t="s">
        <v>917</v>
      </c>
      <c r="C7526" t="s">
        <v>262</v>
      </c>
      <c r="D7526" t="s">
        <v>893</v>
      </c>
      <c r="E7526" t="s">
        <v>333</v>
      </c>
      <c r="F7526" t="s">
        <v>894</v>
      </c>
      <c r="G7526" t="s">
        <v>103</v>
      </c>
      <c r="H7526">
        <v>1307</v>
      </c>
      <c r="I7526" s="68" t="str">
        <f>VLOOKUP(E7526,Refs!$P$2:$R$29,3,FALSE)</f>
        <v>Y58</v>
      </c>
      <c r="J7526" s="68" t="str">
        <f>VLOOKUP(E7526,Refs!$P$2:$S$29,4,FALSE)</f>
        <v>South West</v>
      </c>
      <c r="K7526" s="28">
        <f t="shared" si="240"/>
        <v>1307</v>
      </c>
    </row>
    <row r="7527" spans="1:11" x14ac:dyDescent="0.35">
      <c r="A7527" s="69">
        <f t="shared" si="239"/>
        <v>45839</v>
      </c>
      <c r="B7527" t="s">
        <v>917</v>
      </c>
      <c r="C7527" t="s">
        <v>262</v>
      </c>
      <c r="D7527" t="s">
        <v>893</v>
      </c>
      <c r="E7527" t="s">
        <v>333</v>
      </c>
      <c r="F7527" t="s">
        <v>894</v>
      </c>
      <c r="G7527" t="s">
        <v>104</v>
      </c>
      <c r="H7527">
        <v>2233056</v>
      </c>
      <c r="I7527" s="68" t="str">
        <f>VLOOKUP(E7527,Refs!$P$2:$R$29,3,FALSE)</f>
        <v>Y58</v>
      </c>
      <c r="J7527" s="68" t="str">
        <f>VLOOKUP(E7527,Refs!$P$2:$S$29,4,FALSE)</f>
        <v>South West</v>
      </c>
      <c r="K7527" s="28">
        <f t="shared" si="240"/>
        <v>2233056</v>
      </c>
    </row>
    <row r="7528" spans="1:11" x14ac:dyDescent="0.35">
      <c r="A7528" s="69">
        <f t="shared" si="239"/>
        <v>45839</v>
      </c>
      <c r="B7528" t="s">
        <v>917</v>
      </c>
      <c r="C7528" t="s">
        <v>262</v>
      </c>
      <c r="D7528" t="s">
        <v>893</v>
      </c>
      <c r="E7528" t="s">
        <v>333</v>
      </c>
      <c r="F7528" t="s">
        <v>894</v>
      </c>
      <c r="G7528" t="s">
        <v>105</v>
      </c>
      <c r="H7528">
        <v>3418</v>
      </c>
      <c r="I7528" s="68" t="str">
        <f>VLOOKUP(E7528,Refs!$P$2:$R$29,3,FALSE)</f>
        <v>Y58</v>
      </c>
      <c r="J7528" s="68" t="str">
        <f>VLOOKUP(E7528,Refs!$P$2:$S$29,4,FALSE)</f>
        <v>South West</v>
      </c>
      <c r="K7528" s="28">
        <f t="shared" si="240"/>
        <v>3418</v>
      </c>
    </row>
    <row r="7529" spans="1:11" x14ac:dyDescent="0.35">
      <c r="A7529" s="69">
        <f t="shared" si="239"/>
        <v>45839</v>
      </c>
      <c r="B7529" t="s">
        <v>917</v>
      </c>
      <c r="C7529" t="s">
        <v>262</v>
      </c>
      <c r="D7529" t="s">
        <v>893</v>
      </c>
      <c r="E7529" t="s">
        <v>333</v>
      </c>
      <c r="F7529" t="s">
        <v>894</v>
      </c>
      <c r="G7529" t="s">
        <v>106</v>
      </c>
      <c r="H7529">
        <v>1936</v>
      </c>
      <c r="I7529" s="68" t="str">
        <f>VLOOKUP(E7529,Refs!$P$2:$R$29,3,FALSE)</f>
        <v>Y58</v>
      </c>
      <c r="J7529" s="68" t="str">
        <f>VLOOKUP(E7529,Refs!$P$2:$S$29,4,FALSE)</f>
        <v>South West</v>
      </c>
      <c r="K7529" s="28">
        <f t="shared" si="240"/>
        <v>1936</v>
      </c>
    </row>
    <row r="7530" spans="1:11" x14ac:dyDescent="0.35">
      <c r="A7530" s="69">
        <f t="shared" si="239"/>
        <v>45839</v>
      </c>
      <c r="B7530" t="s">
        <v>917</v>
      </c>
      <c r="C7530" t="s">
        <v>262</v>
      </c>
      <c r="D7530" t="s">
        <v>893</v>
      </c>
      <c r="E7530" t="s">
        <v>333</v>
      </c>
      <c r="F7530" t="s">
        <v>894</v>
      </c>
      <c r="G7530" t="s">
        <v>107</v>
      </c>
      <c r="H7530">
        <v>67</v>
      </c>
      <c r="I7530" s="68" t="str">
        <f>VLOOKUP(E7530,Refs!$P$2:$R$29,3,FALSE)</f>
        <v>Y58</v>
      </c>
      <c r="J7530" s="68" t="str">
        <f>VLOOKUP(E7530,Refs!$P$2:$S$29,4,FALSE)</f>
        <v>South West</v>
      </c>
      <c r="K7530" s="28">
        <f t="shared" si="240"/>
        <v>67</v>
      </c>
    </row>
    <row r="7531" spans="1:11" x14ac:dyDescent="0.35">
      <c r="A7531" s="69">
        <f t="shared" si="239"/>
        <v>45839</v>
      </c>
      <c r="B7531" t="s">
        <v>917</v>
      </c>
      <c r="C7531" t="s">
        <v>262</v>
      </c>
      <c r="D7531" t="s">
        <v>893</v>
      </c>
      <c r="E7531" t="s">
        <v>333</v>
      </c>
      <c r="F7531" t="s">
        <v>894</v>
      </c>
      <c r="G7531" t="s">
        <v>108</v>
      </c>
      <c r="H7531">
        <v>258</v>
      </c>
      <c r="I7531" s="68" t="str">
        <f>VLOOKUP(E7531,Refs!$P$2:$R$29,3,FALSE)</f>
        <v>Y58</v>
      </c>
      <c r="J7531" s="68" t="str">
        <f>VLOOKUP(E7531,Refs!$P$2:$S$29,4,FALSE)</f>
        <v>South West</v>
      </c>
      <c r="K7531" s="28">
        <f t="shared" si="240"/>
        <v>258</v>
      </c>
    </row>
    <row r="7532" spans="1:11" x14ac:dyDescent="0.35">
      <c r="A7532" s="69">
        <f t="shared" si="239"/>
        <v>45839</v>
      </c>
      <c r="B7532" t="s">
        <v>917</v>
      </c>
      <c r="C7532" t="s">
        <v>262</v>
      </c>
      <c r="D7532" t="s">
        <v>893</v>
      </c>
      <c r="E7532" t="s">
        <v>333</v>
      </c>
      <c r="F7532" t="s">
        <v>894</v>
      </c>
      <c r="G7532" t="s">
        <v>109</v>
      </c>
      <c r="H7532">
        <v>1319435</v>
      </c>
      <c r="I7532" s="68" t="str">
        <f>VLOOKUP(E7532,Refs!$P$2:$R$29,3,FALSE)</f>
        <v>Y58</v>
      </c>
      <c r="J7532" s="68" t="str">
        <f>VLOOKUP(E7532,Refs!$P$2:$S$29,4,FALSE)</f>
        <v>South West</v>
      </c>
      <c r="K7532" s="28">
        <f t="shared" si="240"/>
        <v>1319435</v>
      </c>
    </row>
    <row r="7533" spans="1:11" x14ac:dyDescent="0.35">
      <c r="A7533" s="69">
        <f t="shared" si="239"/>
        <v>45839</v>
      </c>
      <c r="B7533" t="s">
        <v>917</v>
      </c>
      <c r="C7533" t="s">
        <v>262</v>
      </c>
      <c r="D7533" t="s">
        <v>893</v>
      </c>
      <c r="E7533" t="s">
        <v>333</v>
      </c>
      <c r="F7533" t="s">
        <v>894</v>
      </c>
      <c r="G7533" t="s">
        <v>110</v>
      </c>
      <c r="H7533">
        <v>872</v>
      </c>
      <c r="I7533" s="68" t="str">
        <f>VLOOKUP(E7533,Refs!$P$2:$R$29,3,FALSE)</f>
        <v>Y58</v>
      </c>
      <c r="J7533" s="68" t="str">
        <f>VLOOKUP(E7533,Refs!$P$2:$S$29,4,FALSE)</f>
        <v>South West</v>
      </c>
      <c r="K7533" s="28">
        <f t="shared" si="240"/>
        <v>872</v>
      </c>
    </row>
    <row r="7534" spans="1:11" x14ac:dyDescent="0.35">
      <c r="A7534" s="69">
        <f t="shared" si="239"/>
        <v>45839</v>
      </c>
      <c r="B7534" t="s">
        <v>917</v>
      </c>
      <c r="C7534" t="s">
        <v>262</v>
      </c>
      <c r="D7534" t="s">
        <v>893</v>
      </c>
      <c r="E7534" t="s">
        <v>333</v>
      </c>
      <c r="F7534" t="s">
        <v>894</v>
      </c>
      <c r="G7534" t="s">
        <v>808</v>
      </c>
      <c r="H7534">
        <v>9545</v>
      </c>
      <c r="I7534" s="68" t="str">
        <f>VLOOKUP(E7534,Refs!$P$2:$R$29,3,FALSE)</f>
        <v>Y58</v>
      </c>
      <c r="J7534" s="68" t="str">
        <f>VLOOKUP(E7534,Refs!$P$2:$S$29,4,FALSE)</f>
        <v>South West</v>
      </c>
      <c r="K7534" s="28">
        <f t="shared" si="240"/>
        <v>9545</v>
      </c>
    </row>
    <row r="7535" spans="1:11" x14ac:dyDescent="0.35">
      <c r="A7535" s="69">
        <f t="shared" si="239"/>
        <v>45839</v>
      </c>
      <c r="B7535" t="s">
        <v>917</v>
      </c>
      <c r="C7535" t="s">
        <v>262</v>
      </c>
      <c r="D7535" t="s">
        <v>893</v>
      </c>
      <c r="E7535" t="s">
        <v>333</v>
      </c>
      <c r="F7535" t="s">
        <v>894</v>
      </c>
      <c r="G7535" t="s">
        <v>809</v>
      </c>
      <c r="H7535">
        <v>303</v>
      </c>
      <c r="I7535" s="68" t="str">
        <f>VLOOKUP(E7535,Refs!$P$2:$R$29,3,FALSE)</f>
        <v>Y58</v>
      </c>
      <c r="J7535" s="68" t="str">
        <f>VLOOKUP(E7535,Refs!$P$2:$S$29,4,FALSE)</f>
        <v>South West</v>
      </c>
      <c r="K7535" s="28">
        <f t="shared" si="240"/>
        <v>303</v>
      </c>
    </row>
    <row r="7536" spans="1:11" x14ac:dyDescent="0.35">
      <c r="A7536" s="69">
        <f t="shared" si="239"/>
        <v>45839</v>
      </c>
      <c r="B7536" t="s">
        <v>917</v>
      </c>
      <c r="C7536" t="s">
        <v>262</v>
      </c>
      <c r="D7536" t="s">
        <v>893</v>
      </c>
      <c r="E7536" t="s">
        <v>333</v>
      </c>
      <c r="F7536" t="s">
        <v>894</v>
      </c>
      <c r="G7536" t="s">
        <v>111</v>
      </c>
      <c r="H7536">
        <v>17351</v>
      </c>
      <c r="I7536" s="68" t="str">
        <f>VLOOKUP(E7536,Refs!$P$2:$R$29,3,FALSE)</f>
        <v>Y58</v>
      </c>
      <c r="J7536" s="68" t="str">
        <f>VLOOKUP(E7536,Refs!$P$2:$S$29,4,FALSE)</f>
        <v>South West</v>
      </c>
      <c r="K7536" s="28">
        <f t="shared" si="240"/>
        <v>17351</v>
      </c>
    </row>
    <row r="7537" spans="1:11" x14ac:dyDescent="0.35">
      <c r="A7537" s="69">
        <f t="shared" si="239"/>
        <v>45839</v>
      </c>
      <c r="B7537" t="s">
        <v>917</v>
      </c>
      <c r="C7537" t="s">
        <v>262</v>
      </c>
      <c r="D7537" t="s">
        <v>893</v>
      </c>
      <c r="E7537" t="s">
        <v>333</v>
      </c>
      <c r="F7537" t="s">
        <v>894</v>
      </c>
      <c r="G7537" t="s">
        <v>112</v>
      </c>
      <c r="H7537">
        <v>22</v>
      </c>
      <c r="I7537" s="68" t="str">
        <f>VLOOKUP(E7537,Refs!$P$2:$R$29,3,FALSE)</f>
        <v>Y58</v>
      </c>
      <c r="J7537" s="68" t="str">
        <f>VLOOKUP(E7537,Refs!$P$2:$S$29,4,FALSE)</f>
        <v>South West</v>
      </c>
      <c r="K7537" s="28">
        <f t="shared" si="240"/>
        <v>22</v>
      </c>
    </row>
    <row r="7538" spans="1:11" x14ac:dyDescent="0.35">
      <c r="A7538" s="69">
        <f t="shared" si="239"/>
        <v>45839</v>
      </c>
      <c r="B7538" t="s">
        <v>917</v>
      </c>
      <c r="C7538" t="s">
        <v>262</v>
      </c>
      <c r="D7538" t="s">
        <v>893</v>
      </c>
      <c r="E7538" t="s">
        <v>333</v>
      </c>
      <c r="F7538" t="s">
        <v>894</v>
      </c>
      <c r="G7538" t="s">
        <v>113</v>
      </c>
      <c r="H7538">
        <v>11171</v>
      </c>
      <c r="I7538" s="68" t="str">
        <f>VLOOKUP(E7538,Refs!$P$2:$R$29,3,FALSE)</f>
        <v>Y58</v>
      </c>
      <c r="J7538" s="68" t="str">
        <f>VLOOKUP(E7538,Refs!$P$2:$S$29,4,FALSE)</f>
        <v>South West</v>
      </c>
      <c r="K7538" s="28">
        <f t="shared" si="240"/>
        <v>11171</v>
      </c>
    </row>
    <row r="7539" spans="1:11" x14ac:dyDescent="0.35">
      <c r="A7539" s="69">
        <f t="shared" si="239"/>
        <v>45839</v>
      </c>
      <c r="B7539" t="s">
        <v>917</v>
      </c>
      <c r="C7539" t="s">
        <v>262</v>
      </c>
      <c r="D7539" t="s">
        <v>893</v>
      </c>
      <c r="E7539" t="s">
        <v>333</v>
      </c>
      <c r="F7539" t="s">
        <v>894</v>
      </c>
      <c r="G7539" t="s">
        <v>114</v>
      </c>
      <c r="H7539">
        <v>10322</v>
      </c>
      <c r="I7539" s="68" t="str">
        <f>VLOOKUP(E7539,Refs!$P$2:$R$29,3,FALSE)</f>
        <v>Y58</v>
      </c>
      <c r="J7539" s="68" t="str">
        <f>VLOOKUP(E7539,Refs!$P$2:$S$29,4,FALSE)</f>
        <v>South West</v>
      </c>
      <c r="K7539" s="28">
        <f t="shared" si="240"/>
        <v>10322</v>
      </c>
    </row>
    <row r="7540" spans="1:11" x14ac:dyDescent="0.35">
      <c r="A7540" s="69">
        <f t="shared" si="239"/>
        <v>45839</v>
      </c>
      <c r="B7540" t="s">
        <v>917</v>
      </c>
      <c r="C7540" t="s">
        <v>262</v>
      </c>
      <c r="D7540" t="s">
        <v>893</v>
      </c>
      <c r="E7540" t="s">
        <v>333</v>
      </c>
      <c r="F7540" t="s">
        <v>894</v>
      </c>
      <c r="G7540" t="s">
        <v>115</v>
      </c>
      <c r="H7540">
        <v>3048</v>
      </c>
      <c r="I7540" s="68" t="str">
        <f>VLOOKUP(E7540,Refs!$P$2:$R$29,3,FALSE)</f>
        <v>Y58</v>
      </c>
      <c r="J7540" s="68" t="str">
        <f>VLOOKUP(E7540,Refs!$P$2:$S$29,4,FALSE)</f>
        <v>South West</v>
      </c>
      <c r="K7540" s="28">
        <f t="shared" si="240"/>
        <v>3048</v>
      </c>
    </row>
    <row r="7541" spans="1:11" x14ac:dyDescent="0.35">
      <c r="A7541" s="69">
        <f t="shared" si="239"/>
        <v>45839</v>
      </c>
      <c r="B7541" t="s">
        <v>917</v>
      </c>
      <c r="C7541" t="s">
        <v>262</v>
      </c>
      <c r="D7541" t="s">
        <v>893</v>
      </c>
      <c r="E7541" t="s">
        <v>333</v>
      </c>
      <c r="F7541" t="s">
        <v>894</v>
      </c>
      <c r="G7541" t="s">
        <v>116</v>
      </c>
      <c r="H7541">
        <v>1697</v>
      </c>
      <c r="I7541" s="68" t="str">
        <f>VLOOKUP(E7541,Refs!$P$2:$R$29,3,FALSE)</f>
        <v>Y58</v>
      </c>
      <c r="J7541" s="68" t="str">
        <f>VLOOKUP(E7541,Refs!$P$2:$S$29,4,FALSE)</f>
        <v>South West</v>
      </c>
      <c r="K7541" s="28">
        <f t="shared" si="240"/>
        <v>1697</v>
      </c>
    </row>
    <row r="7542" spans="1:11" x14ac:dyDescent="0.35">
      <c r="A7542" s="69">
        <f t="shared" si="239"/>
        <v>45839</v>
      </c>
      <c r="B7542" t="s">
        <v>917</v>
      </c>
      <c r="C7542" t="s">
        <v>262</v>
      </c>
      <c r="D7542" t="s">
        <v>893</v>
      </c>
      <c r="E7542" t="s">
        <v>333</v>
      </c>
      <c r="F7542" t="s">
        <v>894</v>
      </c>
      <c r="G7542" t="s">
        <v>117</v>
      </c>
      <c r="H7542">
        <v>2537</v>
      </c>
      <c r="I7542" s="68" t="str">
        <f>VLOOKUP(E7542,Refs!$P$2:$R$29,3,FALSE)</f>
        <v>Y58</v>
      </c>
      <c r="J7542" s="68" t="str">
        <f>VLOOKUP(E7542,Refs!$P$2:$S$29,4,FALSE)</f>
        <v>South West</v>
      </c>
      <c r="K7542" s="28">
        <f t="shared" si="240"/>
        <v>2537</v>
      </c>
    </row>
    <row r="7543" spans="1:11" x14ac:dyDescent="0.35">
      <c r="A7543" s="69">
        <f t="shared" si="239"/>
        <v>45839</v>
      </c>
      <c r="B7543" t="s">
        <v>917</v>
      </c>
      <c r="C7543" t="s">
        <v>262</v>
      </c>
      <c r="D7543" t="s">
        <v>893</v>
      </c>
      <c r="E7543" t="s">
        <v>333</v>
      </c>
      <c r="F7543" t="s">
        <v>894</v>
      </c>
      <c r="G7543" t="s">
        <v>118</v>
      </c>
      <c r="H7543">
        <v>2366</v>
      </c>
      <c r="I7543" s="68" t="str">
        <f>VLOOKUP(E7543,Refs!$P$2:$R$29,3,FALSE)</f>
        <v>Y58</v>
      </c>
      <c r="J7543" s="68" t="str">
        <f>VLOOKUP(E7543,Refs!$P$2:$S$29,4,FALSE)</f>
        <v>South West</v>
      </c>
      <c r="K7543" s="28">
        <f t="shared" si="240"/>
        <v>2366</v>
      </c>
    </row>
    <row r="7544" spans="1:11" x14ac:dyDescent="0.35">
      <c r="A7544" s="69">
        <f t="shared" si="239"/>
        <v>45839</v>
      </c>
      <c r="B7544" t="s">
        <v>917</v>
      </c>
      <c r="C7544" t="s">
        <v>262</v>
      </c>
      <c r="D7544" t="s">
        <v>893</v>
      </c>
      <c r="E7544" t="s">
        <v>333</v>
      </c>
      <c r="F7544" t="s">
        <v>894</v>
      </c>
      <c r="G7544" t="s">
        <v>119</v>
      </c>
      <c r="H7544">
        <v>1719</v>
      </c>
      <c r="I7544" s="68" t="str">
        <f>VLOOKUP(E7544,Refs!$P$2:$R$29,3,FALSE)</f>
        <v>Y58</v>
      </c>
      <c r="J7544" s="68" t="str">
        <f>VLOOKUP(E7544,Refs!$P$2:$S$29,4,FALSE)</f>
        <v>South West</v>
      </c>
      <c r="K7544" s="28">
        <f t="shared" si="240"/>
        <v>1719</v>
      </c>
    </row>
    <row r="7545" spans="1:11" x14ac:dyDescent="0.35">
      <c r="A7545" s="69">
        <f t="shared" si="239"/>
        <v>45839</v>
      </c>
      <c r="B7545" t="s">
        <v>917</v>
      </c>
      <c r="C7545" t="s">
        <v>262</v>
      </c>
      <c r="D7545" t="s">
        <v>893</v>
      </c>
      <c r="E7545" t="s">
        <v>333</v>
      </c>
      <c r="F7545" t="s">
        <v>894</v>
      </c>
      <c r="G7545" t="s">
        <v>120</v>
      </c>
      <c r="H7545">
        <v>1625</v>
      </c>
      <c r="I7545" s="68" t="str">
        <f>VLOOKUP(E7545,Refs!$P$2:$R$29,3,FALSE)</f>
        <v>Y58</v>
      </c>
      <c r="J7545" s="68" t="str">
        <f>VLOOKUP(E7545,Refs!$P$2:$S$29,4,FALSE)</f>
        <v>South West</v>
      </c>
      <c r="K7545" s="28">
        <f t="shared" si="240"/>
        <v>1625</v>
      </c>
    </row>
    <row r="7546" spans="1:11" x14ac:dyDescent="0.35">
      <c r="A7546" s="69">
        <f t="shared" si="239"/>
        <v>45839</v>
      </c>
      <c r="B7546" t="s">
        <v>917</v>
      </c>
      <c r="C7546" t="s">
        <v>262</v>
      </c>
      <c r="D7546" t="s">
        <v>893</v>
      </c>
      <c r="E7546" t="s">
        <v>333</v>
      </c>
      <c r="F7546" t="s">
        <v>894</v>
      </c>
      <c r="G7546" t="s">
        <v>121</v>
      </c>
      <c r="H7546">
        <v>2812</v>
      </c>
      <c r="I7546" s="68" t="str">
        <f>VLOOKUP(E7546,Refs!$P$2:$R$29,3,FALSE)</f>
        <v>Y58</v>
      </c>
      <c r="J7546" s="68" t="str">
        <f>VLOOKUP(E7546,Refs!$P$2:$S$29,4,FALSE)</f>
        <v>South West</v>
      </c>
      <c r="K7546" s="28">
        <f t="shared" si="240"/>
        <v>2812</v>
      </c>
    </row>
    <row r="7547" spans="1:11" x14ac:dyDescent="0.35">
      <c r="A7547" s="69">
        <f t="shared" si="239"/>
        <v>45839</v>
      </c>
      <c r="B7547" t="s">
        <v>917</v>
      </c>
      <c r="C7547" t="s">
        <v>262</v>
      </c>
      <c r="D7547" t="s">
        <v>893</v>
      </c>
      <c r="E7547" t="s">
        <v>333</v>
      </c>
      <c r="F7547" t="s">
        <v>894</v>
      </c>
      <c r="G7547" t="s">
        <v>122</v>
      </c>
      <c r="H7547">
        <v>2585</v>
      </c>
      <c r="I7547" s="68" t="str">
        <f>VLOOKUP(E7547,Refs!$P$2:$R$29,3,FALSE)</f>
        <v>Y58</v>
      </c>
      <c r="J7547" s="68" t="str">
        <f>VLOOKUP(E7547,Refs!$P$2:$S$29,4,FALSE)</f>
        <v>South West</v>
      </c>
      <c r="K7547" s="28">
        <f t="shared" si="240"/>
        <v>2585</v>
      </c>
    </row>
    <row r="7548" spans="1:11" x14ac:dyDescent="0.35">
      <c r="A7548" s="69">
        <f t="shared" si="239"/>
        <v>45839</v>
      </c>
      <c r="B7548" t="s">
        <v>917</v>
      </c>
      <c r="C7548" t="s">
        <v>262</v>
      </c>
      <c r="D7548" t="s">
        <v>893</v>
      </c>
      <c r="E7548" t="s">
        <v>333</v>
      </c>
      <c r="F7548" t="s">
        <v>894</v>
      </c>
      <c r="G7548" t="s">
        <v>123</v>
      </c>
      <c r="H7548">
        <v>0</v>
      </c>
      <c r="I7548" s="68" t="str">
        <f>VLOOKUP(E7548,Refs!$P$2:$R$29,3,FALSE)</f>
        <v>Y58</v>
      </c>
      <c r="J7548" s="68" t="str">
        <f>VLOOKUP(E7548,Refs!$P$2:$S$29,4,FALSE)</f>
        <v>South West</v>
      </c>
      <c r="K7548" s="28" t="str">
        <f t="shared" si="240"/>
        <v/>
      </c>
    </row>
    <row r="7549" spans="1:11" x14ac:dyDescent="0.35">
      <c r="A7549" s="69">
        <f t="shared" si="239"/>
        <v>45839</v>
      </c>
      <c r="B7549" t="s">
        <v>917</v>
      </c>
      <c r="C7549" t="s">
        <v>262</v>
      </c>
      <c r="D7549" t="s">
        <v>893</v>
      </c>
      <c r="E7549" t="s">
        <v>333</v>
      </c>
      <c r="F7549" t="s">
        <v>894</v>
      </c>
      <c r="G7549" t="s">
        <v>124</v>
      </c>
      <c r="H7549">
        <v>0</v>
      </c>
      <c r="I7549" s="68" t="str">
        <f>VLOOKUP(E7549,Refs!$P$2:$R$29,3,FALSE)</f>
        <v>Y58</v>
      </c>
      <c r="J7549" s="68" t="str">
        <f>VLOOKUP(E7549,Refs!$P$2:$S$29,4,FALSE)</f>
        <v>South West</v>
      </c>
      <c r="K7549" s="28" t="str">
        <f t="shared" si="240"/>
        <v/>
      </c>
    </row>
    <row r="7550" spans="1:11" x14ac:dyDescent="0.35">
      <c r="A7550" s="69">
        <f t="shared" si="239"/>
        <v>45839</v>
      </c>
      <c r="B7550" t="s">
        <v>917</v>
      </c>
      <c r="C7550" t="s">
        <v>262</v>
      </c>
      <c r="D7550" t="s">
        <v>893</v>
      </c>
      <c r="E7550" t="s">
        <v>333</v>
      </c>
      <c r="F7550" t="s">
        <v>894</v>
      </c>
      <c r="G7550" t="s">
        <v>125</v>
      </c>
      <c r="H7550">
        <v>0</v>
      </c>
      <c r="I7550" s="68" t="str">
        <f>VLOOKUP(E7550,Refs!$P$2:$R$29,3,FALSE)</f>
        <v>Y58</v>
      </c>
      <c r="J7550" s="68" t="str">
        <f>VLOOKUP(E7550,Refs!$P$2:$S$29,4,FALSE)</f>
        <v>South West</v>
      </c>
      <c r="K7550" s="28" t="str">
        <f t="shared" si="240"/>
        <v/>
      </c>
    </row>
    <row r="7551" spans="1:11" x14ac:dyDescent="0.35">
      <c r="A7551" s="69">
        <f t="shared" si="239"/>
        <v>45839</v>
      </c>
      <c r="B7551" t="s">
        <v>917</v>
      </c>
      <c r="C7551" t="s">
        <v>262</v>
      </c>
      <c r="D7551" t="s">
        <v>893</v>
      </c>
      <c r="E7551" t="s">
        <v>333</v>
      </c>
      <c r="F7551" t="s">
        <v>894</v>
      </c>
      <c r="G7551" t="s">
        <v>126</v>
      </c>
      <c r="H7551">
        <v>0</v>
      </c>
      <c r="I7551" s="68" t="str">
        <f>VLOOKUP(E7551,Refs!$P$2:$R$29,3,FALSE)</f>
        <v>Y58</v>
      </c>
      <c r="J7551" s="68" t="str">
        <f>VLOOKUP(E7551,Refs!$P$2:$S$29,4,FALSE)</f>
        <v>South West</v>
      </c>
      <c r="K7551" s="28" t="str">
        <f t="shared" si="240"/>
        <v/>
      </c>
    </row>
    <row r="7552" spans="1:11" x14ac:dyDescent="0.35">
      <c r="A7552" s="69">
        <f t="shared" si="239"/>
        <v>45839</v>
      </c>
      <c r="B7552" t="s">
        <v>917</v>
      </c>
      <c r="C7552" t="s">
        <v>262</v>
      </c>
      <c r="D7552" t="s">
        <v>893</v>
      </c>
      <c r="E7552" t="s">
        <v>333</v>
      </c>
      <c r="F7552" t="s">
        <v>894</v>
      </c>
      <c r="G7552" t="s">
        <v>127</v>
      </c>
      <c r="H7552">
        <v>2049</v>
      </c>
      <c r="I7552" s="68" t="str">
        <f>VLOOKUP(E7552,Refs!$P$2:$R$29,3,FALSE)</f>
        <v>Y58</v>
      </c>
      <c r="J7552" s="68" t="str">
        <f>VLOOKUP(E7552,Refs!$P$2:$S$29,4,FALSE)</f>
        <v>South West</v>
      </c>
      <c r="K7552" s="28">
        <f t="shared" si="240"/>
        <v>2049</v>
      </c>
    </row>
    <row r="7553" spans="1:11" x14ac:dyDescent="0.35">
      <c r="A7553" s="69">
        <f t="shared" si="239"/>
        <v>45839</v>
      </c>
      <c r="B7553" t="s">
        <v>917</v>
      </c>
      <c r="C7553" t="s">
        <v>262</v>
      </c>
      <c r="D7553" t="s">
        <v>893</v>
      </c>
      <c r="E7553" t="s">
        <v>333</v>
      </c>
      <c r="F7553" t="s">
        <v>894</v>
      </c>
      <c r="G7553" t="s">
        <v>128</v>
      </c>
      <c r="H7553">
        <v>449</v>
      </c>
      <c r="I7553" s="68" t="str">
        <f>VLOOKUP(E7553,Refs!$P$2:$R$29,3,FALSE)</f>
        <v>Y58</v>
      </c>
      <c r="J7553" s="68" t="str">
        <f>VLOOKUP(E7553,Refs!$P$2:$S$29,4,FALSE)</f>
        <v>South West</v>
      </c>
      <c r="K7553" s="28">
        <f t="shared" si="240"/>
        <v>449</v>
      </c>
    </row>
    <row r="7554" spans="1:11" x14ac:dyDescent="0.35">
      <c r="A7554" s="69">
        <f t="shared" si="239"/>
        <v>45839</v>
      </c>
      <c r="B7554" t="s">
        <v>917</v>
      </c>
      <c r="C7554" t="s">
        <v>262</v>
      </c>
      <c r="D7554" t="s">
        <v>893</v>
      </c>
      <c r="E7554" t="s">
        <v>333</v>
      </c>
      <c r="F7554" t="s">
        <v>894</v>
      </c>
      <c r="G7554" t="s">
        <v>129</v>
      </c>
      <c r="H7554">
        <v>1374</v>
      </c>
      <c r="I7554" s="68" t="str">
        <f>VLOOKUP(E7554,Refs!$P$2:$R$29,3,FALSE)</f>
        <v>Y58</v>
      </c>
      <c r="J7554" s="68" t="str">
        <f>VLOOKUP(E7554,Refs!$P$2:$S$29,4,FALSE)</f>
        <v>South West</v>
      </c>
      <c r="K7554" s="28">
        <f t="shared" si="240"/>
        <v>1374</v>
      </c>
    </row>
    <row r="7555" spans="1:11" x14ac:dyDescent="0.35">
      <c r="A7555" s="69">
        <f t="shared" ref="A7555:A7618" si="241">DATEVALUE(RIGHT(B7555,8))</f>
        <v>45839</v>
      </c>
      <c r="B7555" t="s">
        <v>917</v>
      </c>
      <c r="C7555" t="s">
        <v>262</v>
      </c>
      <c r="D7555" t="s">
        <v>893</v>
      </c>
      <c r="E7555" t="s">
        <v>333</v>
      </c>
      <c r="F7555" t="s">
        <v>894</v>
      </c>
      <c r="G7555" t="s">
        <v>130</v>
      </c>
      <c r="H7555">
        <v>988</v>
      </c>
      <c r="I7555" s="68" t="str">
        <f>VLOOKUP(E7555,Refs!$P$2:$R$29,3,FALSE)</f>
        <v>Y58</v>
      </c>
      <c r="J7555" s="68" t="str">
        <f>VLOOKUP(E7555,Refs!$P$2:$S$29,4,FALSE)</f>
        <v>South West</v>
      </c>
      <c r="K7555" s="28">
        <f t="shared" si="240"/>
        <v>988</v>
      </c>
    </row>
    <row r="7556" spans="1:11" x14ac:dyDescent="0.35">
      <c r="A7556" s="69">
        <f t="shared" si="241"/>
        <v>45839</v>
      </c>
      <c r="B7556" t="s">
        <v>917</v>
      </c>
      <c r="C7556" t="s">
        <v>262</v>
      </c>
      <c r="D7556" t="s">
        <v>893</v>
      </c>
      <c r="E7556" t="s">
        <v>333</v>
      </c>
      <c r="F7556" t="s">
        <v>894</v>
      </c>
      <c r="G7556" t="s">
        <v>131</v>
      </c>
      <c r="H7556">
        <v>1948</v>
      </c>
      <c r="I7556" s="68" t="str">
        <f>VLOOKUP(E7556,Refs!$P$2:$R$29,3,FALSE)</f>
        <v>Y58</v>
      </c>
      <c r="J7556" s="68" t="str">
        <f>VLOOKUP(E7556,Refs!$P$2:$S$29,4,FALSE)</f>
        <v>South West</v>
      </c>
      <c r="K7556" s="28">
        <f t="shared" si="240"/>
        <v>1948</v>
      </c>
    </row>
    <row r="7557" spans="1:11" x14ac:dyDescent="0.35">
      <c r="A7557" s="69">
        <f t="shared" si="241"/>
        <v>45839</v>
      </c>
      <c r="B7557" t="s">
        <v>917</v>
      </c>
      <c r="C7557" t="s">
        <v>262</v>
      </c>
      <c r="D7557" t="s">
        <v>893</v>
      </c>
      <c r="E7557" t="s">
        <v>333</v>
      </c>
      <c r="F7557" t="s">
        <v>894</v>
      </c>
      <c r="G7557" t="s">
        <v>132</v>
      </c>
      <c r="H7557">
        <v>805</v>
      </c>
      <c r="I7557" s="68" t="str">
        <f>VLOOKUP(E7557,Refs!$P$2:$R$29,3,FALSE)</f>
        <v>Y58</v>
      </c>
      <c r="J7557" s="68" t="str">
        <f>VLOOKUP(E7557,Refs!$P$2:$S$29,4,FALSE)</f>
        <v>South West</v>
      </c>
      <c r="K7557" s="28">
        <f t="shared" si="240"/>
        <v>805</v>
      </c>
    </row>
    <row r="7558" spans="1:11" x14ac:dyDescent="0.35">
      <c r="A7558" s="69">
        <f t="shared" si="241"/>
        <v>45839</v>
      </c>
      <c r="B7558" t="s">
        <v>917</v>
      </c>
      <c r="C7558" t="s">
        <v>262</v>
      </c>
      <c r="D7558" t="s">
        <v>893</v>
      </c>
      <c r="E7558" t="s">
        <v>333</v>
      </c>
      <c r="F7558" t="s">
        <v>894</v>
      </c>
      <c r="G7558" t="s">
        <v>133</v>
      </c>
      <c r="H7558">
        <v>1450</v>
      </c>
      <c r="I7558" s="68" t="str">
        <f>VLOOKUP(E7558,Refs!$P$2:$R$29,3,FALSE)</f>
        <v>Y58</v>
      </c>
      <c r="J7558" s="68" t="str">
        <f>VLOOKUP(E7558,Refs!$P$2:$S$29,4,FALSE)</f>
        <v>South West</v>
      </c>
      <c r="K7558" s="28">
        <f t="shared" si="240"/>
        <v>1450</v>
      </c>
    </row>
    <row r="7559" spans="1:11" x14ac:dyDescent="0.35">
      <c r="A7559" s="69">
        <f t="shared" si="241"/>
        <v>45839</v>
      </c>
      <c r="B7559" t="s">
        <v>917</v>
      </c>
      <c r="C7559" t="s">
        <v>262</v>
      </c>
      <c r="D7559" t="s">
        <v>893</v>
      </c>
      <c r="E7559" t="s">
        <v>333</v>
      </c>
      <c r="F7559" t="s">
        <v>894</v>
      </c>
      <c r="G7559" t="s">
        <v>134</v>
      </c>
      <c r="H7559">
        <v>1261</v>
      </c>
      <c r="I7559" s="68" t="str">
        <f>VLOOKUP(E7559,Refs!$P$2:$R$29,3,FALSE)</f>
        <v>Y58</v>
      </c>
      <c r="J7559" s="68" t="str">
        <f>VLOOKUP(E7559,Refs!$P$2:$S$29,4,FALSE)</f>
        <v>South West</v>
      </c>
      <c r="K7559" s="28">
        <f t="shared" si="240"/>
        <v>1261</v>
      </c>
    </row>
    <row r="7560" spans="1:11" x14ac:dyDescent="0.35">
      <c r="A7560" s="69">
        <f t="shared" si="241"/>
        <v>45839</v>
      </c>
      <c r="B7560" t="s">
        <v>917</v>
      </c>
      <c r="C7560" t="s">
        <v>262</v>
      </c>
      <c r="D7560" t="s">
        <v>893</v>
      </c>
      <c r="E7560" t="s">
        <v>333</v>
      </c>
      <c r="F7560" t="s">
        <v>894</v>
      </c>
      <c r="G7560" t="s">
        <v>135</v>
      </c>
      <c r="H7560">
        <v>122</v>
      </c>
      <c r="I7560" s="68" t="str">
        <f>VLOOKUP(E7560,Refs!$P$2:$R$29,3,FALSE)</f>
        <v>Y58</v>
      </c>
      <c r="J7560" s="68" t="str">
        <f>VLOOKUP(E7560,Refs!$P$2:$S$29,4,FALSE)</f>
        <v>South West</v>
      </c>
      <c r="K7560" s="28">
        <f t="shared" si="240"/>
        <v>122</v>
      </c>
    </row>
    <row r="7561" spans="1:11" x14ac:dyDescent="0.35">
      <c r="A7561" s="69">
        <f t="shared" si="241"/>
        <v>45839</v>
      </c>
      <c r="B7561" t="s">
        <v>917</v>
      </c>
      <c r="C7561" t="s">
        <v>262</v>
      </c>
      <c r="D7561" t="s">
        <v>893</v>
      </c>
      <c r="E7561" t="s">
        <v>333</v>
      </c>
      <c r="F7561" t="s">
        <v>894</v>
      </c>
      <c r="G7561" t="s">
        <v>136</v>
      </c>
      <c r="H7561">
        <v>69</v>
      </c>
      <c r="I7561" s="68" t="str">
        <f>VLOOKUP(E7561,Refs!$P$2:$R$29,3,FALSE)</f>
        <v>Y58</v>
      </c>
      <c r="J7561" s="68" t="str">
        <f>VLOOKUP(E7561,Refs!$P$2:$S$29,4,FALSE)</f>
        <v>South West</v>
      </c>
      <c r="K7561" s="28">
        <f t="shared" si="240"/>
        <v>69</v>
      </c>
    </row>
    <row r="7562" spans="1:11" x14ac:dyDescent="0.35">
      <c r="A7562" s="69">
        <f t="shared" si="241"/>
        <v>45839</v>
      </c>
      <c r="B7562" t="s">
        <v>917</v>
      </c>
      <c r="C7562" t="s">
        <v>262</v>
      </c>
      <c r="D7562" t="s">
        <v>893</v>
      </c>
      <c r="E7562" t="s">
        <v>333</v>
      </c>
      <c r="F7562" t="s">
        <v>894</v>
      </c>
      <c r="G7562" t="s">
        <v>137</v>
      </c>
      <c r="H7562">
        <v>20</v>
      </c>
      <c r="I7562" s="68" t="str">
        <f>VLOOKUP(E7562,Refs!$P$2:$R$29,3,FALSE)</f>
        <v>Y58</v>
      </c>
      <c r="J7562" s="68" t="str">
        <f>VLOOKUP(E7562,Refs!$P$2:$S$29,4,FALSE)</f>
        <v>South West</v>
      </c>
      <c r="K7562" s="28">
        <f t="shared" si="240"/>
        <v>20</v>
      </c>
    </row>
    <row r="7563" spans="1:11" x14ac:dyDescent="0.35">
      <c r="A7563" s="69">
        <f t="shared" si="241"/>
        <v>45839</v>
      </c>
      <c r="B7563" t="s">
        <v>917</v>
      </c>
      <c r="C7563" t="s">
        <v>262</v>
      </c>
      <c r="D7563" t="s">
        <v>893</v>
      </c>
      <c r="E7563" t="s">
        <v>333</v>
      </c>
      <c r="F7563" t="s">
        <v>894</v>
      </c>
      <c r="G7563" t="s">
        <v>138</v>
      </c>
      <c r="H7563">
        <v>16</v>
      </c>
      <c r="I7563" s="68" t="str">
        <f>VLOOKUP(E7563,Refs!$P$2:$R$29,3,FALSE)</f>
        <v>Y58</v>
      </c>
      <c r="J7563" s="68" t="str">
        <f>VLOOKUP(E7563,Refs!$P$2:$S$29,4,FALSE)</f>
        <v>South West</v>
      </c>
      <c r="K7563" s="28">
        <f t="shared" si="240"/>
        <v>16</v>
      </c>
    </row>
    <row r="7564" spans="1:11" x14ac:dyDescent="0.35">
      <c r="A7564" s="69">
        <f t="shared" si="241"/>
        <v>45839</v>
      </c>
      <c r="B7564" t="s">
        <v>917</v>
      </c>
      <c r="C7564" t="s">
        <v>262</v>
      </c>
      <c r="D7564" t="s">
        <v>893</v>
      </c>
      <c r="E7564" t="s">
        <v>333</v>
      </c>
      <c r="F7564" t="s">
        <v>894</v>
      </c>
      <c r="G7564" t="s">
        <v>139</v>
      </c>
      <c r="H7564">
        <v>490</v>
      </c>
      <c r="I7564" s="68" t="str">
        <f>VLOOKUP(E7564,Refs!$P$2:$R$29,3,FALSE)</f>
        <v>Y58</v>
      </c>
      <c r="J7564" s="68" t="str">
        <f>VLOOKUP(E7564,Refs!$P$2:$S$29,4,FALSE)</f>
        <v>South West</v>
      </c>
      <c r="K7564" s="28">
        <f t="shared" si="240"/>
        <v>490</v>
      </c>
    </row>
    <row r="7565" spans="1:11" x14ac:dyDescent="0.35">
      <c r="A7565" s="69">
        <f t="shared" si="241"/>
        <v>45839</v>
      </c>
      <c r="B7565" t="s">
        <v>917</v>
      </c>
      <c r="C7565" t="s">
        <v>262</v>
      </c>
      <c r="D7565" t="s">
        <v>893</v>
      </c>
      <c r="E7565" t="s">
        <v>333</v>
      </c>
      <c r="F7565" t="s">
        <v>894</v>
      </c>
      <c r="G7565" t="s">
        <v>140</v>
      </c>
      <c r="H7565">
        <v>432</v>
      </c>
      <c r="I7565" s="68" t="str">
        <f>VLOOKUP(E7565,Refs!$P$2:$R$29,3,FALSE)</f>
        <v>Y58</v>
      </c>
      <c r="J7565" s="68" t="str">
        <f>VLOOKUP(E7565,Refs!$P$2:$S$29,4,FALSE)</f>
        <v>South West</v>
      </c>
      <c r="K7565" s="28">
        <f t="shared" si="240"/>
        <v>432</v>
      </c>
    </row>
    <row r="7566" spans="1:11" x14ac:dyDescent="0.35">
      <c r="A7566" s="69">
        <f t="shared" si="241"/>
        <v>45839</v>
      </c>
      <c r="B7566" t="s">
        <v>917</v>
      </c>
      <c r="C7566" t="s">
        <v>262</v>
      </c>
      <c r="D7566" t="s">
        <v>893</v>
      </c>
      <c r="E7566" t="s">
        <v>333</v>
      </c>
      <c r="F7566" t="s">
        <v>894</v>
      </c>
      <c r="G7566" t="s">
        <v>728</v>
      </c>
      <c r="H7566">
        <v>664</v>
      </c>
      <c r="I7566" s="68" t="str">
        <f>VLOOKUP(E7566,Refs!$P$2:$R$29,3,FALSE)</f>
        <v>Y58</v>
      </c>
      <c r="J7566" s="68" t="str">
        <f>VLOOKUP(E7566,Refs!$P$2:$S$29,4,FALSE)</f>
        <v>South West</v>
      </c>
      <c r="K7566" s="28">
        <f t="shared" si="240"/>
        <v>664</v>
      </c>
    </row>
    <row r="7567" spans="1:11" x14ac:dyDescent="0.35">
      <c r="A7567" s="69">
        <f t="shared" si="241"/>
        <v>45839</v>
      </c>
      <c r="B7567" t="s">
        <v>917</v>
      </c>
      <c r="C7567" t="s">
        <v>262</v>
      </c>
      <c r="D7567" t="s">
        <v>893</v>
      </c>
      <c r="E7567" t="s">
        <v>333</v>
      </c>
      <c r="F7567" t="s">
        <v>894</v>
      </c>
      <c r="G7567" t="s">
        <v>727</v>
      </c>
      <c r="H7567">
        <v>382</v>
      </c>
      <c r="I7567" s="68" t="str">
        <f>VLOOKUP(E7567,Refs!$P$2:$R$29,3,FALSE)</f>
        <v>Y58</v>
      </c>
      <c r="J7567" s="68" t="str">
        <f>VLOOKUP(E7567,Refs!$P$2:$S$29,4,FALSE)</f>
        <v>South West</v>
      </c>
      <c r="K7567" s="28">
        <f t="shared" si="240"/>
        <v>382</v>
      </c>
    </row>
    <row r="7568" spans="1:11" x14ac:dyDescent="0.35">
      <c r="A7568" s="69">
        <f t="shared" si="241"/>
        <v>45839</v>
      </c>
      <c r="B7568" t="s">
        <v>917</v>
      </c>
      <c r="C7568" t="s">
        <v>262</v>
      </c>
      <c r="D7568" t="s">
        <v>893</v>
      </c>
      <c r="E7568" t="s">
        <v>333</v>
      </c>
      <c r="F7568" t="s">
        <v>894</v>
      </c>
      <c r="G7568" t="s">
        <v>730</v>
      </c>
      <c r="H7568">
        <v>402</v>
      </c>
      <c r="I7568" s="68" t="str">
        <f>VLOOKUP(E7568,Refs!$P$2:$R$29,3,FALSE)</f>
        <v>Y58</v>
      </c>
      <c r="J7568" s="68" t="str">
        <f>VLOOKUP(E7568,Refs!$P$2:$S$29,4,FALSE)</f>
        <v>South West</v>
      </c>
      <c r="K7568" s="28">
        <f t="shared" si="240"/>
        <v>402</v>
      </c>
    </row>
    <row r="7569" spans="1:11" x14ac:dyDescent="0.35">
      <c r="A7569" s="69">
        <f t="shared" si="241"/>
        <v>45839</v>
      </c>
      <c r="B7569" t="s">
        <v>917</v>
      </c>
      <c r="C7569" t="s">
        <v>262</v>
      </c>
      <c r="D7569" t="s">
        <v>893</v>
      </c>
      <c r="E7569" t="s">
        <v>333</v>
      </c>
      <c r="F7569" t="s">
        <v>894</v>
      </c>
      <c r="G7569" t="s">
        <v>729</v>
      </c>
      <c r="H7569">
        <v>246</v>
      </c>
      <c r="I7569" s="68" t="str">
        <f>VLOOKUP(E7569,Refs!$P$2:$R$29,3,FALSE)</f>
        <v>Y58</v>
      </c>
      <c r="J7569" s="68" t="str">
        <f>VLOOKUP(E7569,Refs!$P$2:$S$29,4,FALSE)</f>
        <v>South West</v>
      </c>
      <c r="K7569" s="28">
        <f t="shared" si="240"/>
        <v>246</v>
      </c>
    </row>
    <row r="7570" spans="1:11" x14ac:dyDescent="0.35">
      <c r="A7570" s="69">
        <f t="shared" si="241"/>
        <v>45839</v>
      </c>
      <c r="B7570" t="s">
        <v>917</v>
      </c>
      <c r="C7570" t="s">
        <v>276</v>
      </c>
      <c r="E7570" t="s">
        <v>738</v>
      </c>
      <c r="F7570" t="s">
        <v>739</v>
      </c>
      <c r="G7570" t="s">
        <v>10</v>
      </c>
      <c r="H7570">
        <v>30514</v>
      </c>
      <c r="I7570" s="68" t="str">
        <f>VLOOKUP(E7570,Refs!$P$2:$R$29,3,FALSE)</f>
        <v>Y58</v>
      </c>
      <c r="J7570" s="68" t="str">
        <f>VLOOKUP(E7570,Refs!$P$2:$S$29,4,FALSE)</f>
        <v>South West</v>
      </c>
      <c r="K7570" s="28">
        <f t="shared" si="240"/>
        <v>30514</v>
      </c>
    </row>
    <row r="7571" spans="1:11" x14ac:dyDescent="0.35">
      <c r="A7571" s="69">
        <f t="shared" si="241"/>
        <v>45839</v>
      </c>
      <c r="B7571" t="s">
        <v>917</v>
      </c>
      <c r="C7571" t="s">
        <v>276</v>
      </c>
      <c r="E7571" t="s">
        <v>738</v>
      </c>
      <c r="F7571" t="s">
        <v>739</v>
      </c>
      <c r="G7571" t="s">
        <v>69</v>
      </c>
      <c r="H7571">
        <v>30514</v>
      </c>
      <c r="I7571" s="68" t="str">
        <f>VLOOKUP(E7571,Refs!$P$2:$R$29,3,FALSE)</f>
        <v>Y58</v>
      </c>
      <c r="J7571" s="68" t="str">
        <f>VLOOKUP(E7571,Refs!$P$2:$S$29,4,FALSE)</f>
        <v>South West</v>
      </c>
      <c r="K7571" s="28">
        <f t="shared" si="240"/>
        <v>30514</v>
      </c>
    </row>
    <row r="7572" spans="1:11" x14ac:dyDescent="0.35">
      <c r="A7572" s="69">
        <f t="shared" si="241"/>
        <v>45839</v>
      </c>
      <c r="B7572" t="s">
        <v>917</v>
      </c>
      <c r="C7572" t="s">
        <v>276</v>
      </c>
      <c r="E7572" t="s">
        <v>738</v>
      </c>
      <c r="F7572" t="s">
        <v>739</v>
      </c>
      <c r="G7572" t="s">
        <v>20</v>
      </c>
      <c r="H7572">
        <v>27945</v>
      </c>
      <c r="I7572" s="68" t="str">
        <f>VLOOKUP(E7572,Refs!$P$2:$R$29,3,FALSE)</f>
        <v>Y58</v>
      </c>
      <c r="J7572" s="68" t="str">
        <f>VLOOKUP(E7572,Refs!$P$2:$S$29,4,FALSE)</f>
        <v>South West</v>
      </c>
      <c r="K7572" s="28">
        <f t="shared" si="240"/>
        <v>27945</v>
      </c>
    </row>
    <row r="7573" spans="1:11" x14ac:dyDescent="0.35">
      <c r="A7573" s="69">
        <f t="shared" si="241"/>
        <v>45839</v>
      </c>
      <c r="B7573" t="s">
        <v>917</v>
      </c>
      <c r="C7573" t="s">
        <v>276</v>
      </c>
      <c r="E7573" t="s">
        <v>738</v>
      </c>
      <c r="F7573" t="s">
        <v>739</v>
      </c>
      <c r="G7573" t="s">
        <v>23</v>
      </c>
      <c r="H7573">
        <v>25933</v>
      </c>
      <c r="I7573" s="68" t="str">
        <f>VLOOKUP(E7573,Refs!$P$2:$R$29,3,FALSE)</f>
        <v>Y58</v>
      </c>
      <c r="J7573" s="68" t="str">
        <f>VLOOKUP(E7573,Refs!$P$2:$S$29,4,FALSE)</f>
        <v>South West</v>
      </c>
      <c r="K7573" s="28">
        <f t="shared" si="240"/>
        <v>25933</v>
      </c>
    </row>
    <row r="7574" spans="1:11" x14ac:dyDescent="0.35">
      <c r="A7574" s="69">
        <f t="shared" si="241"/>
        <v>45839</v>
      </c>
      <c r="B7574" t="s">
        <v>917</v>
      </c>
      <c r="C7574" t="s">
        <v>276</v>
      </c>
      <c r="E7574" t="s">
        <v>738</v>
      </c>
      <c r="F7574" t="s">
        <v>739</v>
      </c>
      <c r="G7574" t="s">
        <v>19</v>
      </c>
      <c r="H7574">
        <v>571</v>
      </c>
      <c r="I7574" s="68" t="str">
        <f>VLOOKUP(E7574,Refs!$P$2:$R$29,3,FALSE)</f>
        <v>Y58</v>
      </c>
      <c r="J7574" s="68" t="str">
        <f>VLOOKUP(E7574,Refs!$P$2:$S$29,4,FALSE)</f>
        <v>South West</v>
      </c>
      <c r="K7574" s="28">
        <f t="shared" si="240"/>
        <v>571</v>
      </c>
    </row>
    <row r="7575" spans="1:11" x14ac:dyDescent="0.35">
      <c r="A7575" s="69">
        <f t="shared" si="241"/>
        <v>45839</v>
      </c>
      <c r="B7575" t="s">
        <v>917</v>
      </c>
      <c r="C7575" t="s">
        <v>276</v>
      </c>
      <c r="E7575" t="s">
        <v>738</v>
      </c>
      <c r="F7575" t="s">
        <v>739</v>
      </c>
      <c r="G7575" t="s">
        <v>21</v>
      </c>
      <c r="H7575">
        <v>482543</v>
      </c>
      <c r="I7575" s="68" t="str">
        <f>VLOOKUP(E7575,Refs!$P$2:$R$29,3,FALSE)</f>
        <v>Y58</v>
      </c>
      <c r="J7575" s="68" t="str">
        <f>VLOOKUP(E7575,Refs!$P$2:$S$29,4,FALSE)</f>
        <v>South West</v>
      </c>
      <c r="K7575" s="28">
        <f t="shared" si="240"/>
        <v>482543</v>
      </c>
    </row>
    <row r="7576" spans="1:11" x14ac:dyDescent="0.35">
      <c r="A7576" s="69">
        <f t="shared" si="241"/>
        <v>45839</v>
      </c>
      <c r="B7576" t="s">
        <v>917</v>
      </c>
      <c r="C7576" t="s">
        <v>276</v>
      </c>
      <c r="E7576" t="s">
        <v>738</v>
      </c>
      <c r="F7576" t="s">
        <v>739</v>
      </c>
      <c r="G7576" t="s">
        <v>70</v>
      </c>
      <c r="H7576">
        <v>118</v>
      </c>
      <c r="I7576" s="68" t="str">
        <f>VLOOKUP(E7576,Refs!$P$2:$R$29,3,FALSE)</f>
        <v>Y58</v>
      </c>
      <c r="J7576" s="68" t="str">
        <f>VLOOKUP(E7576,Refs!$P$2:$S$29,4,FALSE)</f>
        <v>South West</v>
      </c>
      <c r="K7576" s="28">
        <f t="shared" si="240"/>
        <v>118</v>
      </c>
    </row>
    <row r="7577" spans="1:11" x14ac:dyDescent="0.35">
      <c r="A7577" s="69">
        <f t="shared" si="241"/>
        <v>45839</v>
      </c>
      <c r="B7577" t="s">
        <v>917</v>
      </c>
      <c r="C7577" t="s">
        <v>276</v>
      </c>
      <c r="E7577" t="s">
        <v>738</v>
      </c>
      <c r="F7577" t="s">
        <v>739</v>
      </c>
      <c r="G7577" t="s">
        <v>71</v>
      </c>
      <c r="H7577">
        <v>333</v>
      </c>
      <c r="I7577" s="68" t="str">
        <f>VLOOKUP(E7577,Refs!$P$2:$R$29,3,FALSE)</f>
        <v>Y58</v>
      </c>
      <c r="J7577" s="68" t="str">
        <f>VLOOKUP(E7577,Refs!$P$2:$S$29,4,FALSE)</f>
        <v>South West</v>
      </c>
      <c r="K7577" s="28">
        <f t="shared" si="240"/>
        <v>333</v>
      </c>
    </row>
    <row r="7578" spans="1:11" x14ac:dyDescent="0.35">
      <c r="A7578" s="69">
        <f t="shared" si="241"/>
        <v>45839</v>
      </c>
      <c r="B7578" t="s">
        <v>917</v>
      </c>
      <c r="C7578" t="s">
        <v>276</v>
      </c>
      <c r="E7578" t="s">
        <v>738</v>
      </c>
      <c r="F7578" t="s">
        <v>739</v>
      </c>
      <c r="G7578" t="s">
        <v>72</v>
      </c>
      <c r="H7578">
        <v>24252</v>
      </c>
      <c r="I7578" s="68" t="str">
        <f>VLOOKUP(E7578,Refs!$P$2:$R$29,3,FALSE)</f>
        <v>Y58</v>
      </c>
      <c r="J7578" s="68" t="str">
        <f>VLOOKUP(E7578,Refs!$P$2:$S$29,4,FALSE)</f>
        <v>South West</v>
      </c>
      <c r="K7578" s="28">
        <f t="shared" si="240"/>
        <v>24252</v>
      </c>
    </row>
    <row r="7579" spans="1:11" x14ac:dyDescent="0.35">
      <c r="A7579" s="69">
        <f t="shared" si="241"/>
        <v>45839</v>
      </c>
      <c r="B7579" t="s">
        <v>917</v>
      </c>
      <c r="C7579" t="s">
        <v>276</v>
      </c>
      <c r="E7579" t="s">
        <v>738</v>
      </c>
      <c r="F7579" t="s">
        <v>739</v>
      </c>
      <c r="G7579" t="s">
        <v>73</v>
      </c>
      <c r="H7579">
        <v>15153</v>
      </c>
      <c r="I7579" s="68" t="str">
        <f>VLOOKUP(E7579,Refs!$P$2:$R$29,3,FALSE)</f>
        <v>Y58</v>
      </c>
      <c r="J7579" s="68" t="str">
        <f>VLOOKUP(E7579,Refs!$P$2:$S$29,4,FALSE)</f>
        <v>South West</v>
      </c>
      <c r="K7579" s="28">
        <f t="shared" si="240"/>
        <v>15153</v>
      </c>
    </row>
    <row r="7580" spans="1:11" x14ac:dyDescent="0.35">
      <c r="A7580" s="69">
        <f t="shared" si="241"/>
        <v>45839</v>
      </c>
      <c r="B7580" t="s">
        <v>917</v>
      </c>
      <c r="C7580" t="s">
        <v>276</v>
      </c>
      <c r="E7580" t="s">
        <v>738</v>
      </c>
      <c r="F7580" t="s">
        <v>739</v>
      </c>
      <c r="G7580" t="s">
        <v>74</v>
      </c>
      <c r="H7580">
        <v>72239100</v>
      </c>
      <c r="I7580" s="68" t="str">
        <f>VLOOKUP(E7580,Refs!$P$2:$R$29,3,FALSE)</f>
        <v>Y58</v>
      </c>
      <c r="J7580" s="68" t="str">
        <f>VLOOKUP(E7580,Refs!$P$2:$S$29,4,FALSE)</f>
        <v>South West</v>
      </c>
      <c r="K7580" s="28">
        <f t="shared" si="240"/>
        <v>72239100</v>
      </c>
    </row>
    <row r="7581" spans="1:11" x14ac:dyDescent="0.35">
      <c r="A7581" s="69">
        <f t="shared" si="241"/>
        <v>45839</v>
      </c>
      <c r="B7581" t="s">
        <v>917</v>
      </c>
      <c r="C7581" t="s">
        <v>276</v>
      </c>
      <c r="E7581" t="s">
        <v>738</v>
      </c>
      <c r="F7581" t="s">
        <v>739</v>
      </c>
      <c r="G7581" t="s">
        <v>26</v>
      </c>
      <c r="H7581">
        <v>26136</v>
      </c>
      <c r="I7581" s="68" t="str">
        <f>VLOOKUP(E7581,Refs!$P$2:$R$29,3,FALSE)</f>
        <v>Y58</v>
      </c>
      <c r="J7581" s="68" t="str">
        <f>VLOOKUP(E7581,Refs!$P$2:$S$29,4,FALSE)</f>
        <v>South West</v>
      </c>
      <c r="K7581" s="28">
        <f t="shared" si="240"/>
        <v>26136</v>
      </c>
    </row>
    <row r="7582" spans="1:11" x14ac:dyDescent="0.35">
      <c r="A7582" s="69">
        <f t="shared" si="241"/>
        <v>45839</v>
      </c>
      <c r="B7582" t="s">
        <v>917</v>
      </c>
      <c r="C7582" t="s">
        <v>276</v>
      </c>
      <c r="E7582" t="s">
        <v>738</v>
      </c>
      <c r="F7582" t="s">
        <v>739</v>
      </c>
      <c r="G7582" t="s">
        <v>75</v>
      </c>
      <c r="H7582">
        <v>0</v>
      </c>
      <c r="I7582" s="68" t="str">
        <f>VLOOKUP(E7582,Refs!$P$2:$R$29,3,FALSE)</f>
        <v>Y58</v>
      </c>
      <c r="J7582" s="68" t="str">
        <f>VLOOKUP(E7582,Refs!$P$2:$S$29,4,FALSE)</f>
        <v>South West</v>
      </c>
      <c r="K7582" s="28" t="str">
        <f t="shared" si="240"/>
        <v/>
      </c>
    </row>
    <row r="7583" spans="1:11" x14ac:dyDescent="0.35">
      <c r="A7583" s="69">
        <f t="shared" si="241"/>
        <v>45839</v>
      </c>
      <c r="B7583" t="s">
        <v>917</v>
      </c>
      <c r="C7583" t="s">
        <v>276</v>
      </c>
      <c r="E7583" t="s">
        <v>738</v>
      </c>
      <c r="F7583" t="s">
        <v>739</v>
      </c>
      <c r="G7583" t="s">
        <v>76</v>
      </c>
      <c r="H7583">
        <v>10227</v>
      </c>
      <c r="I7583" s="68" t="str">
        <f>VLOOKUP(E7583,Refs!$P$2:$R$29,3,FALSE)</f>
        <v>Y58</v>
      </c>
      <c r="J7583" s="68" t="str">
        <f>VLOOKUP(E7583,Refs!$P$2:$S$29,4,FALSE)</f>
        <v>South West</v>
      </c>
      <c r="K7583" s="28">
        <f t="shared" si="240"/>
        <v>10227</v>
      </c>
    </row>
    <row r="7584" spans="1:11" x14ac:dyDescent="0.35">
      <c r="A7584" s="69">
        <f t="shared" si="241"/>
        <v>45839</v>
      </c>
      <c r="B7584" t="s">
        <v>917</v>
      </c>
      <c r="C7584" t="s">
        <v>276</v>
      </c>
      <c r="E7584" t="s">
        <v>738</v>
      </c>
      <c r="F7584" t="s">
        <v>739</v>
      </c>
      <c r="G7584" t="s">
        <v>77</v>
      </c>
      <c r="H7584">
        <v>5639</v>
      </c>
      <c r="I7584" s="68" t="str">
        <f>VLOOKUP(E7584,Refs!$P$2:$R$29,3,FALSE)</f>
        <v>Y58</v>
      </c>
      <c r="J7584" s="68" t="str">
        <f>VLOOKUP(E7584,Refs!$P$2:$S$29,4,FALSE)</f>
        <v>South West</v>
      </c>
      <c r="K7584" s="28">
        <f t="shared" si="240"/>
        <v>5639</v>
      </c>
    </row>
    <row r="7585" spans="1:11" x14ac:dyDescent="0.35">
      <c r="A7585" s="69">
        <f t="shared" si="241"/>
        <v>45839</v>
      </c>
      <c r="B7585" t="s">
        <v>917</v>
      </c>
      <c r="C7585" t="s">
        <v>276</v>
      </c>
      <c r="E7585" t="s">
        <v>738</v>
      </c>
      <c r="F7585" t="s">
        <v>739</v>
      </c>
      <c r="G7585" t="s">
        <v>78</v>
      </c>
      <c r="H7585">
        <v>9991</v>
      </c>
      <c r="I7585" s="68" t="str">
        <f>VLOOKUP(E7585,Refs!$P$2:$R$29,3,FALSE)</f>
        <v>Y58</v>
      </c>
      <c r="J7585" s="68" t="str">
        <f>VLOOKUP(E7585,Refs!$P$2:$S$29,4,FALSE)</f>
        <v>South West</v>
      </c>
      <c r="K7585" s="28">
        <f t="shared" si="240"/>
        <v>9991</v>
      </c>
    </row>
    <row r="7586" spans="1:11" x14ac:dyDescent="0.35">
      <c r="A7586" s="69">
        <f t="shared" si="241"/>
        <v>45839</v>
      </c>
      <c r="B7586" t="s">
        <v>917</v>
      </c>
      <c r="C7586" t="s">
        <v>276</v>
      </c>
      <c r="E7586" t="s">
        <v>738</v>
      </c>
      <c r="F7586" t="s">
        <v>739</v>
      </c>
      <c r="G7586" t="s">
        <v>79</v>
      </c>
      <c r="H7586">
        <v>279</v>
      </c>
      <c r="I7586" s="68" t="str">
        <f>VLOOKUP(E7586,Refs!$P$2:$R$29,3,FALSE)</f>
        <v>Y58</v>
      </c>
      <c r="J7586" s="68" t="str">
        <f>VLOOKUP(E7586,Refs!$P$2:$S$29,4,FALSE)</f>
        <v>South West</v>
      </c>
      <c r="K7586" s="28">
        <f t="shared" ref="K7586:K7649" si="242">IF(OR(H7586="NULL",H7586=0,H7586=""),"",H7586)</f>
        <v>279</v>
      </c>
    </row>
    <row r="7587" spans="1:11" x14ac:dyDescent="0.35">
      <c r="A7587" s="69">
        <f t="shared" si="241"/>
        <v>45839</v>
      </c>
      <c r="B7587" t="s">
        <v>917</v>
      </c>
      <c r="C7587" t="s">
        <v>276</v>
      </c>
      <c r="E7587" t="s">
        <v>738</v>
      </c>
      <c r="F7587" t="s">
        <v>739</v>
      </c>
      <c r="G7587" t="s">
        <v>25</v>
      </c>
      <c r="H7587">
        <v>15819</v>
      </c>
      <c r="I7587" s="68" t="str">
        <f>VLOOKUP(E7587,Refs!$P$2:$R$29,3,FALSE)</f>
        <v>Y58</v>
      </c>
      <c r="J7587" s="68" t="str">
        <f>VLOOKUP(E7587,Refs!$P$2:$S$29,4,FALSE)</f>
        <v>South West</v>
      </c>
      <c r="K7587" s="28">
        <f t="shared" si="242"/>
        <v>15819</v>
      </c>
    </row>
    <row r="7588" spans="1:11" x14ac:dyDescent="0.35">
      <c r="A7588" s="69">
        <f t="shared" si="241"/>
        <v>45839</v>
      </c>
      <c r="B7588" t="s">
        <v>917</v>
      </c>
      <c r="C7588" t="s">
        <v>276</v>
      </c>
      <c r="E7588" t="s">
        <v>738</v>
      </c>
      <c r="F7588" t="s">
        <v>739</v>
      </c>
      <c r="G7588" t="s">
        <v>80</v>
      </c>
      <c r="H7588">
        <v>162</v>
      </c>
      <c r="I7588" s="68" t="str">
        <f>VLOOKUP(E7588,Refs!$P$2:$R$29,3,FALSE)</f>
        <v>Y58</v>
      </c>
      <c r="J7588" s="68" t="str">
        <f>VLOOKUP(E7588,Refs!$P$2:$S$29,4,FALSE)</f>
        <v>South West</v>
      </c>
      <c r="K7588" s="28">
        <f t="shared" si="242"/>
        <v>162</v>
      </c>
    </row>
    <row r="7589" spans="1:11" x14ac:dyDescent="0.35">
      <c r="A7589" s="69">
        <f t="shared" si="241"/>
        <v>45839</v>
      </c>
      <c r="B7589" t="s">
        <v>917</v>
      </c>
      <c r="C7589" t="s">
        <v>276</v>
      </c>
      <c r="E7589" t="s">
        <v>738</v>
      </c>
      <c r="F7589" t="s">
        <v>739</v>
      </c>
      <c r="G7589" t="s">
        <v>81</v>
      </c>
      <c r="H7589">
        <v>7862</v>
      </c>
      <c r="I7589" s="68" t="str">
        <f>VLOOKUP(E7589,Refs!$P$2:$R$29,3,FALSE)</f>
        <v>Y58</v>
      </c>
      <c r="J7589" s="68" t="str">
        <f>VLOOKUP(E7589,Refs!$P$2:$S$29,4,FALSE)</f>
        <v>South West</v>
      </c>
      <c r="K7589" s="28">
        <f t="shared" si="242"/>
        <v>7862</v>
      </c>
    </row>
    <row r="7590" spans="1:11" x14ac:dyDescent="0.35">
      <c r="A7590" s="69">
        <f t="shared" si="241"/>
        <v>45839</v>
      </c>
      <c r="B7590" t="s">
        <v>917</v>
      </c>
      <c r="C7590" t="s">
        <v>276</v>
      </c>
      <c r="E7590" t="s">
        <v>738</v>
      </c>
      <c r="F7590" t="s">
        <v>739</v>
      </c>
      <c r="G7590" t="s">
        <v>82</v>
      </c>
      <c r="H7590">
        <v>4574</v>
      </c>
      <c r="I7590" s="68" t="str">
        <f>VLOOKUP(E7590,Refs!$P$2:$R$29,3,FALSE)</f>
        <v>Y58</v>
      </c>
      <c r="J7590" s="68" t="str">
        <f>VLOOKUP(E7590,Refs!$P$2:$S$29,4,FALSE)</f>
        <v>South West</v>
      </c>
      <c r="K7590" s="28">
        <f t="shared" si="242"/>
        <v>4574</v>
      </c>
    </row>
    <row r="7591" spans="1:11" x14ac:dyDescent="0.35">
      <c r="A7591" s="69">
        <f t="shared" si="241"/>
        <v>45839</v>
      </c>
      <c r="B7591" t="s">
        <v>917</v>
      </c>
      <c r="C7591" t="s">
        <v>276</v>
      </c>
      <c r="E7591" t="s">
        <v>738</v>
      </c>
      <c r="F7591" t="s">
        <v>739</v>
      </c>
      <c r="G7591" t="s">
        <v>83</v>
      </c>
      <c r="H7591">
        <v>3269</v>
      </c>
      <c r="I7591" s="68" t="str">
        <f>VLOOKUP(E7591,Refs!$P$2:$R$29,3,FALSE)</f>
        <v>Y58</v>
      </c>
      <c r="J7591" s="68" t="str">
        <f>VLOOKUP(E7591,Refs!$P$2:$S$29,4,FALSE)</f>
        <v>South West</v>
      </c>
      <c r="K7591" s="28">
        <f t="shared" si="242"/>
        <v>3269</v>
      </c>
    </row>
    <row r="7592" spans="1:11" x14ac:dyDescent="0.35">
      <c r="A7592" s="69">
        <f t="shared" si="241"/>
        <v>45839</v>
      </c>
      <c r="B7592" t="s">
        <v>917</v>
      </c>
      <c r="C7592" t="s">
        <v>276</v>
      </c>
      <c r="E7592" t="s">
        <v>738</v>
      </c>
      <c r="F7592" t="s">
        <v>739</v>
      </c>
      <c r="G7592" t="s">
        <v>84</v>
      </c>
      <c r="H7592">
        <v>15496</v>
      </c>
      <c r="I7592" s="68" t="str">
        <f>VLOOKUP(E7592,Refs!$P$2:$R$29,3,FALSE)</f>
        <v>Y58</v>
      </c>
      <c r="J7592" s="68" t="str">
        <f>VLOOKUP(E7592,Refs!$P$2:$S$29,4,FALSE)</f>
        <v>South West</v>
      </c>
      <c r="K7592" s="28">
        <f t="shared" si="242"/>
        <v>15496</v>
      </c>
    </row>
    <row r="7593" spans="1:11" x14ac:dyDescent="0.35">
      <c r="A7593" s="69">
        <f t="shared" si="241"/>
        <v>45839</v>
      </c>
      <c r="B7593" t="s">
        <v>917</v>
      </c>
      <c r="C7593" t="s">
        <v>276</v>
      </c>
      <c r="E7593" t="s">
        <v>738</v>
      </c>
      <c r="F7593" t="s">
        <v>739</v>
      </c>
      <c r="G7593" t="s">
        <v>85</v>
      </c>
      <c r="H7593">
        <v>576</v>
      </c>
      <c r="I7593" s="68" t="str">
        <f>VLOOKUP(E7593,Refs!$P$2:$R$29,3,FALSE)</f>
        <v>Y58</v>
      </c>
      <c r="J7593" s="68" t="str">
        <f>VLOOKUP(E7593,Refs!$P$2:$S$29,4,FALSE)</f>
        <v>South West</v>
      </c>
      <c r="K7593" s="28">
        <f t="shared" si="242"/>
        <v>576</v>
      </c>
    </row>
    <row r="7594" spans="1:11" x14ac:dyDescent="0.35">
      <c r="A7594" s="69">
        <f t="shared" si="241"/>
        <v>45839</v>
      </c>
      <c r="B7594" t="s">
        <v>917</v>
      </c>
      <c r="C7594" t="s">
        <v>276</v>
      </c>
      <c r="E7594" t="s">
        <v>738</v>
      </c>
      <c r="F7594" t="s">
        <v>739</v>
      </c>
      <c r="G7594" t="s">
        <v>86</v>
      </c>
      <c r="H7594">
        <v>250</v>
      </c>
      <c r="I7594" s="68" t="str">
        <f>VLOOKUP(E7594,Refs!$P$2:$R$29,3,FALSE)</f>
        <v>Y58</v>
      </c>
      <c r="J7594" s="68" t="str">
        <f>VLOOKUP(E7594,Refs!$P$2:$S$29,4,FALSE)</f>
        <v>South West</v>
      </c>
      <c r="K7594" s="28">
        <f t="shared" si="242"/>
        <v>250</v>
      </c>
    </row>
    <row r="7595" spans="1:11" x14ac:dyDescent="0.35">
      <c r="A7595" s="69">
        <f t="shared" si="241"/>
        <v>45839</v>
      </c>
      <c r="B7595" t="s">
        <v>917</v>
      </c>
      <c r="C7595" t="s">
        <v>276</v>
      </c>
      <c r="E7595" t="s">
        <v>738</v>
      </c>
      <c r="F7595" t="s">
        <v>739</v>
      </c>
      <c r="G7595" t="s">
        <v>87</v>
      </c>
      <c r="H7595">
        <v>13413</v>
      </c>
      <c r="I7595" s="68" t="str">
        <f>VLOOKUP(E7595,Refs!$P$2:$R$29,3,FALSE)</f>
        <v>Y58</v>
      </c>
      <c r="J7595" s="68" t="str">
        <f>VLOOKUP(E7595,Refs!$P$2:$S$29,4,FALSE)</f>
        <v>South West</v>
      </c>
      <c r="K7595" s="28">
        <f t="shared" si="242"/>
        <v>13413</v>
      </c>
    </row>
    <row r="7596" spans="1:11" x14ac:dyDescent="0.35">
      <c r="A7596" s="69">
        <f t="shared" si="241"/>
        <v>45839</v>
      </c>
      <c r="B7596" t="s">
        <v>917</v>
      </c>
      <c r="C7596" t="s">
        <v>276</v>
      </c>
      <c r="E7596" t="s">
        <v>738</v>
      </c>
      <c r="F7596" t="s">
        <v>739</v>
      </c>
      <c r="G7596" t="s">
        <v>88</v>
      </c>
      <c r="H7596">
        <v>45229</v>
      </c>
      <c r="I7596" s="68" t="str">
        <f>VLOOKUP(E7596,Refs!$P$2:$R$29,3,FALSE)</f>
        <v>Y58</v>
      </c>
      <c r="J7596" s="68" t="str">
        <f>VLOOKUP(E7596,Refs!$P$2:$S$29,4,FALSE)</f>
        <v>South West</v>
      </c>
      <c r="K7596" s="28">
        <f t="shared" si="242"/>
        <v>45229</v>
      </c>
    </row>
    <row r="7597" spans="1:11" x14ac:dyDescent="0.35">
      <c r="A7597" s="69">
        <f t="shared" si="241"/>
        <v>45839</v>
      </c>
      <c r="B7597" t="s">
        <v>917</v>
      </c>
      <c r="C7597" t="s">
        <v>276</v>
      </c>
      <c r="E7597" t="s">
        <v>738</v>
      </c>
      <c r="F7597" t="s">
        <v>739</v>
      </c>
      <c r="G7597" t="s">
        <v>89</v>
      </c>
      <c r="H7597">
        <v>26136</v>
      </c>
      <c r="I7597" s="68" t="str">
        <f>VLOOKUP(E7597,Refs!$P$2:$R$29,3,FALSE)</f>
        <v>Y58</v>
      </c>
      <c r="J7597" s="68" t="str">
        <f>VLOOKUP(E7597,Refs!$P$2:$S$29,4,FALSE)</f>
        <v>South West</v>
      </c>
      <c r="K7597" s="28">
        <f t="shared" si="242"/>
        <v>26136</v>
      </c>
    </row>
    <row r="7598" spans="1:11" x14ac:dyDescent="0.35">
      <c r="A7598" s="69">
        <f t="shared" si="241"/>
        <v>45839</v>
      </c>
      <c r="B7598" t="s">
        <v>917</v>
      </c>
      <c r="C7598" t="s">
        <v>276</v>
      </c>
      <c r="E7598" t="s">
        <v>738</v>
      </c>
      <c r="F7598" t="s">
        <v>739</v>
      </c>
      <c r="G7598" t="s">
        <v>27</v>
      </c>
      <c r="H7598">
        <v>2930</v>
      </c>
      <c r="I7598" s="68" t="str">
        <f>VLOOKUP(E7598,Refs!$P$2:$R$29,3,FALSE)</f>
        <v>Y58</v>
      </c>
      <c r="J7598" s="68" t="str">
        <f>VLOOKUP(E7598,Refs!$P$2:$S$29,4,FALSE)</f>
        <v>South West</v>
      </c>
      <c r="K7598" s="28">
        <f t="shared" si="242"/>
        <v>2930</v>
      </c>
    </row>
    <row r="7599" spans="1:11" x14ac:dyDescent="0.35">
      <c r="A7599" s="69">
        <f t="shared" si="241"/>
        <v>45839</v>
      </c>
      <c r="B7599" t="s">
        <v>917</v>
      </c>
      <c r="C7599" t="s">
        <v>276</v>
      </c>
      <c r="E7599" t="s">
        <v>738</v>
      </c>
      <c r="F7599" t="s">
        <v>739</v>
      </c>
      <c r="G7599" t="s">
        <v>29</v>
      </c>
      <c r="H7599">
        <v>3177</v>
      </c>
      <c r="I7599" s="68" t="str">
        <f>VLOOKUP(E7599,Refs!$P$2:$R$29,3,FALSE)</f>
        <v>Y58</v>
      </c>
      <c r="J7599" s="68" t="str">
        <f>VLOOKUP(E7599,Refs!$P$2:$S$29,4,FALSE)</f>
        <v>South West</v>
      </c>
      <c r="K7599" s="28">
        <f t="shared" si="242"/>
        <v>3177</v>
      </c>
    </row>
    <row r="7600" spans="1:11" x14ac:dyDescent="0.35">
      <c r="A7600" s="69">
        <f t="shared" si="241"/>
        <v>45839</v>
      </c>
      <c r="B7600" t="s">
        <v>917</v>
      </c>
      <c r="C7600" t="s">
        <v>276</v>
      </c>
      <c r="E7600" t="s">
        <v>738</v>
      </c>
      <c r="F7600" t="s">
        <v>739</v>
      </c>
      <c r="G7600" t="s">
        <v>90</v>
      </c>
      <c r="H7600">
        <v>850</v>
      </c>
      <c r="I7600" s="68" t="str">
        <f>VLOOKUP(E7600,Refs!$P$2:$R$29,3,FALSE)</f>
        <v>Y58</v>
      </c>
      <c r="J7600" s="68" t="str">
        <f>VLOOKUP(E7600,Refs!$P$2:$S$29,4,FALSE)</f>
        <v>South West</v>
      </c>
      <c r="K7600" s="28">
        <f t="shared" si="242"/>
        <v>850</v>
      </c>
    </row>
    <row r="7601" spans="1:11" x14ac:dyDescent="0.35">
      <c r="A7601" s="69">
        <f t="shared" si="241"/>
        <v>45839</v>
      </c>
      <c r="B7601" t="s">
        <v>917</v>
      </c>
      <c r="C7601" t="s">
        <v>276</v>
      </c>
      <c r="E7601" t="s">
        <v>738</v>
      </c>
      <c r="F7601" t="s">
        <v>739</v>
      </c>
      <c r="G7601" t="s">
        <v>91</v>
      </c>
      <c r="H7601">
        <v>9</v>
      </c>
      <c r="I7601" s="68" t="str">
        <f>VLOOKUP(E7601,Refs!$P$2:$R$29,3,FALSE)</f>
        <v>Y58</v>
      </c>
      <c r="J7601" s="68" t="str">
        <f>VLOOKUP(E7601,Refs!$P$2:$S$29,4,FALSE)</f>
        <v>South West</v>
      </c>
      <c r="K7601" s="28">
        <f t="shared" si="242"/>
        <v>9</v>
      </c>
    </row>
    <row r="7602" spans="1:11" x14ac:dyDescent="0.35">
      <c r="A7602" s="69">
        <f t="shared" si="241"/>
        <v>45839</v>
      </c>
      <c r="B7602" t="s">
        <v>917</v>
      </c>
      <c r="C7602" t="s">
        <v>276</v>
      </c>
      <c r="E7602" t="s">
        <v>738</v>
      </c>
      <c r="F7602" t="s">
        <v>739</v>
      </c>
      <c r="G7602" t="s">
        <v>92</v>
      </c>
      <c r="H7602">
        <v>2250</v>
      </c>
      <c r="I7602" s="68" t="str">
        <f>VLOOKUP(E7602,Refs!$P$2:$R$29,3,FALSE)</f>
        <v>Y58</v>
      </c>
      <c r="J7602" s="68" t="str">
        <f>VLOOKUP(E7602,Refs!$P$2:$S$29,4,FALSE)</f>
        <v>South West</v>
      </c>
      <c r="K7602" s="28">
        <f t="shared" si="242"/>
        <v>2250</v>
      </c>
    </row>
    <row r="7603" spans="1:11" x14ac:dyDescent="0.35">
      <c r="A7603" s="69">
        <f t="shared" si="241"/>
        <v>45839</v>
      </c>
      <c r="B7603" t="s">
        <v>917</v>
      </c>
      <c r="C7603" t="s">
        <v>276</v>
      </c>
      <c r="E7603" t="s">
        <v>738</v>
      </c>
      <c r="F7603" t="s">
        <v>739</v>
      </c>
      <c r="G7603" t="s">
        <v>93</v>
      </c>
      <c r="H7603">
        <v>117</v>
      </c>
      <c r="I7603" s="68" t="str">
        <f>VLOOKUP(E7603,Refs!$P$2:$R$29,3,FALSE)</f>
        <v>Y58</v>
      </c>
      <c r="J7603" s="68" t="str">
        <f>VLOOKUP(E7603,Refs!$P$2:$S$29,4,FALSE)</f>
        <v>South West</v>
      </c>
      <c r="K7603" s="28">
        <f t="shared" si="242"/>
        <v>117</v>
      </c>
    </row>
    <row r="7604" spans="1:11" x14ac:dyDescent="0.35">
      <c r="A7604" s="69">
        <f t="shared" si="241"/>
        <v>45839</v>
      </c>
      <c r="B7604" t="s">
        <v>917</v>
      </c>
      <c r="C7604" t="s">
        <v>276</v>
      </c>
      <c r="E7604" t="s">
        <v>738</v>
      </c>
      <c r="F7604" t="s">
        <v>739</v>
      </c>
      <c r="G7604" t="s">
        <v>94</v>
      </c>
      <c r="H7604">
        <v>584</v>
      </c>
      <c r="I7604" s="68" t="str">
        <f>VLOOKUP(E7604,Refs!$P$2:$R$29,3,FALSE)</f>
        <v>Y58</v>
      </c>
      <c r="J7604" s="68" t="str">
        <f>VLOOKUP(E7604,Refs!$P$2:$S$29,4,FALSE)</f>
        <v>South West</v>
      </c>
      <c r="K7604" s="28">
        <f t="shared" si="242"/>
        <v>584</v>
      </c>
    </row>
    <row r="7605" spans="1:11" x14ac:dyDescent="0.35">
      <c r="A7605" s="69">
        <f t="shared" si="241"/>
        <v>45839</v>
      </c>
      <c r="B7605" t="s">
        <v>917</v>
      </c>
      <c r="C7605" t="s">
        <v>276</v>
      </c>
      <c r="E7605" t="s">
        <v>738</v>
      </c>
      <c r="F7605" t="s">
        <v>739</v>
      </c>
      <c r="G7605" t="s">
        <v>95</v>
      </c>
      <c r="H7605">
        <v>280</v>
      </c>
      <c r="I7605" s="68" t="str">
        <f>VLOOKUP(E7605,Refs!$P$2:$R$29,3,FALSE)</f>
        <v>Y58</v>
      </c>
      <c r="J7605" s="68" t="str">
        <f>VLOOKUP(E7605,Refs!$P$2:$S$29,4,FALSE)</f>
        <v>South West</v>
      </c>
      <c r="K7605" s="28">
        <f t="shared" si="242"/>
        <v>280</v>
      </c>
    </row>
    <row r="7606" spans="1:11" x14ac:dyDescent="0.35">
      <c r="A7606" s="69">
        <f t="shared" si="241"/>
        <v>45839</v>
      </c>
      <c r="B7606" t="s">
        <v>917</v>
      </c>
      <c r="C7606" t="s">
        <v>276</v>
      </c>
      <c r="E7606" t="s">
        <v>738</v>
      </c>
      <c r="F7606" t="s">
        <v>739</v>
      </c>
      <c r="G7606" t="s">
        <v>96</v>
      </c>
      <c r="H7606">
        <v>4908</v>
      </c>
      <c r="I7606" s="68" t="str">
        <f>VLOOKUP(E7606,Refs!$P$2:$R$29,3,FALSE)</f>
        <v>Y58</v>
      </c>
      <c r="J7606" s="68" t="str">
        <f>VLOOKUP(E7606,Refs!$P$2:$S$29,4,FALSE)</f>
        <v>South West</v>
      </c>
      <c r="K7606" s="28">
        <f t="shared" si="242"/>
        <v>4908</v>
      </c>
    </row>
    <row r="7607" spans="1:11" x14ac:dyDescent="0.35">
      <c r="A7607" s="69">
        <f t="shared" si="241"/>
        <v>45839</v>
      </c>
      <c r="B7607" t="s">
        <v>917</v>
      </c>
      <c r="C7607" t="s">
        <v>276</v>
      </c>
      <c r="E7607" t="s">
        <v>738</v>
      </c>
      <c r="F7607" t="s">
        <v>739</v>
      </c>
      <c r="G7607" t="s">
        <v>31</v>
      </c>
      <c r="H7607">
        <v>4468</v>
      </c>
      <c r="I7607" s="68" t="str">
        <f>VLOOKUP(E7607,Refs!$P$2:$R$29,3,FALSE)</f>
        <v>Y58</v>
      </c>
      <c r="J7607" s="68" t="str">
        <f>VLOOKUP(E7607,Refs!$P$2:$S$29,4,FALSE)</f>
        <v>South West</v>
      </c>
      <c r="K7607" s="28">
        <f t="shared" si="242"/>
        <v>4468</v>
      </c>
    </row>
    <row r="7608" spans="1:11" x14ac:dyDescent="0.35">
      <c r="A7608" s="69">
        <f t="shared" si="241"/>
        <v>45839</v>
      </c>
      <c r="B7608" t="s">
        <v>917</v>
      </c>
      <c r="C7608" t="s">
        <v>276</v>
      </c>
      <c r="E7608" t="s">
        <v>738</v>
      </c>
      <c r="F7608" t="s">
        <v>739</v>
      </c>
      <c r="G7608" t="s">
        <v>97</v>
      </c>
      <c r="H7608">
        <v>3043</v>
      </c>
      <c r="I7608" s="68" t="str">
        <f>VLOOKUP(E7608,Refs!$P$2:$R$29,3,FALSE)</f>
        <v>Y58</v>
      </c>
      <c r="J7608" s="68" t="str">
        <f>VLOOKUP(E7608,Refs!$P$2:$S$29,4,FALSE)</f>
        <v>South West</v>
      </c>
      <c r="K7608" s="28">
        <f t="shared" si="242"/>
        <v>3043</v>
      </c>
    </row>
    <row r="7609" spans="1:11" x14ac:dyDescent="0.35">
      <c r="A7609" s="69">
        <f t="shared" si="241"/>
        <v>45839</v>
      </c>
      <c r="B7609" t="s">
        <v>917</v>
      </c>
      <c r="C7609" t="s">
        <v>276</v>
      </c>
      <c r="E7609" t="s">
        <v>738</v>
      </c>
      <c r="F7609" t="s">
        <v>739</v>
      </c>
      <c r="G7609" t="s">
        <v>98</v>
      </c>
      <c r="H7609">
        <v>2933</v>
      </c>
      <c r="I7609" s="68" t="str">
        <f>VLOOKUP(E7609,Refs!$P$2:$R$29,3,FALSE)</f>
        <v>Y58</v>
      </c>
      <c r="J7609" s="68" t="str">
        <f>VLOOKUP(E7609,Refs!$P$2:$S$29,4,FALSE)</f>
        <v>South West</v>
      </c>
      <c r="K7609" s="28">
        <f t="shared" si="242"/>
        <v>2933</v>
      </c>
    </row>
    <row r="7610" spans="1:11" x14ac:dyDescent="0.35">
      <c r="A7610" s="69">
        <f t="shared" si="241"/>
        <v>45839</v>
      </c>
      <c r="B7610" t="s">
        <v>917</v>
      </c>
      <c r="C7610" t="s">
        <v>276</v>
      </c>
      <c r="E7610" t="s">
        <v>738</v>
      </c>
      <c r="F7610" t="s">
        <v>739</v>
      </c>
      <c r="G7610" t="s">
        <v>99</v>
      </c>
      <c r="H7610">
        <v>2901</v>
      </c>
      <c r="I7610" s="68" t="str">
        <f>VLOOKUP(E7610,Refs!$P$2:$R$29,3,FALSE)</f>
        <v>Y58</v>
      </c>
      <c r="J7610" s="68" t="str">
        <f>VLOOKUP(E7610,Refs!$P$2:$S$29,4,FALSE)</f>
        <v>South West</v>
      </c>
      <c r="K7610" s="28">
        <f t="shared" si="242"/>
        <v>2901</v>
      </c>
    </row>
    <row r="7611" spans="1:11" x14ac:dyDescent="0.35">
      <c r="A7611" s="69">
        <f t="shared" si="241"/>
        <v>45839</v>
      </c>
      <c r="B7611" t="s">
        <v>917</v>
      </c>
      <c r="C7611" t="s">
        <v>276</v>
      </c>
      <c r="E7611" t="s">
        <v>738</v>
      </c>
      <c r="F7611" t="s">
        <v>739</v>
      </c>
      <c r="G7611" t="s">
        <v>100</v>
      </c>
      <c r="H7611">
        <v>2409</v>
      </c>
      <c r="I7611" s="68" t="str">
        <f>VLOOKUP(E7611,Refs!$P$2:$R$29,3,FALSE)</f>
        <v>Y58</v>
      </c>
      <c r="J7611" s="68" t="str">
        <f>VLOOKUP(E7611,Refs!$P$2:$S$29,4,FALSE)</f>
        <v>South West</v>
      </c>
      <c r="K7611" s="28">
        <f t="shared" si="242"/>
        <v>2409</v>
      </c>
    </row>
    <row r="7612" spans="1:11" x14ac:dyDescent="0.35">
      <c r="A7612" s="69">
        <f t="shared" si="241"/>
        <v>45839</v>
      </c>
      <c r="B7612" t="s">
        <v>917</v>
      </c>
      <c r="C7612" t="s">
        <v>276</v>
      </c>
      <c r="E7612" t="s">
        <v>738</v>
      </c>
      <c r="F7612" t="s">
        <v>739</v>
      </c>
      <c r="G7612" t="s">
        <v>101</v>
      </c>
      <c r="H7612">
        <v>283</v>
      </c>
      <c r="I7612" s="68" t="str">
        <f>VLOOKUP(E7612,Refs!$P$2:$R$29,3,FALSE)</f>
        <v>Y58</v>
      </c>
      <c r="J7612" s="68" t="str">
        <f>VLOOKUP(E7612,Refs!$P$2:$S$29,4,FALSE)</f>
        <v>South West</v>
      </c>
      <c r="K7612" s="28">
        <f t="shared" si="242"/>
        <v>283</v>
      </c>
    </row>
    <row r="7613" spans="1:11" x14ac:dyDescent="0.35">
      <c r="A7613" s="69">
        <f t="shared" si="241"/>
        <v>45839</v>
      </c>
      <c r="B7613" t="s">
        <v>917</v>
      </c>
      <c r="C7613" t="s">
        <v>276</v>
      </c>
      <c r="E7613" t="s">
        <v>738</v>
      </c>
      <c r="F7613" t="s">
        <v>739</v>
      </c>
      <c r="G7613" t="s">
        <v>102</v>
      </c>
      <c r="H7613">
        <v>354</v>
      </c>
      <c r="I7613" s="68" t="str">
        <f>VLOOKUP(E7613,Refs!$P$2:$R$29,3,FALSE)</f>
        <v>Y58</v>
      </c>
      <c r="J7613" s="68" t="str">
        <f>VLOOKUP(E7613,Refs!$P$2:$S$29,4,FALSE)</f>
        <v>South West</v>
      </c>
      <c r="K7613" s="28">
        <f t="shared" si="242"/>
        <v>354</v>
      </c>
    </row>
    <row r="7614" spans="1:11" x14ac:dyDescent="0.35">
      <c r="A7614" s="69">
        <f t="shared" si="241"/>
        <v>45839</v>
      </c>
      <c r="B7614" t="s">
        <v>917</v>
      </c>
      <c r="C7614" t="s">
        <v>276</v>
      </c>
      <c r="E7614" t="s">
        <v>738</v>
      </c>
      <c r="F7614" t="s">
        <v>739</v>
      </c>
      <c r="G7614" t="s">
        <v>103</v>
      </c>
      <c r="H7614">
        <v>2494</v>
      </c>
      <c r="I7614" s="68" t="str">
        <f>VLOOKUP(E7614,Refs!$P$2:$R$29,3,FALSE)</f>
        <v>Y58</v>
      </c>
      <c r="J7614" s="68" t="str">
        <f>VLOOKUP(E7614,Refs!$P$2:$S$29,4,FALSE)</f>
        <v>South West</v>
      </c>
      <c r="K7614" s="28">
        <f t="shared" si="242"/>
        <v>2494</v>
      </c>
    </row>
    <row r="7615" spans="1:11" x14ac:dyDescent="0.35">
      <c r="A7615" s="69">
        <f t="shared" si="241"/>
        <v>45839</v>
      </c>
      <c r="B7615" t="s">
        <v>917</v>
      </c>
      <c r="C7615" t="s">
        <v>276</v>
      </c>
      <c r="E7615" t="s">
        <v>738</v>
      </c>
      <c r="F7615" t="s">
        <v>739</v>
      </c>
      <c r="G7615" t="s">
        <v>104</v>
      </c>
      <c r="H7615">
        <v>44644</v>
      </c>
      <c r="I7615" s="68" t="str">
        <f>VLOOKUP(E7615,Refs!$P$2:$R$29,3,FALSE)</f>
        <v>Y58</v>
      </c>
      <c r="J7615" s="68" t="str">
        <f>VLOOKUP(E7615,Refs!$P$2:$S$29,4,FALSE)</f>
        <v>South West</v>
      </c>
      <c r="K7615" s="28">
        <f t="shared" si="242"/>
        <v>44644</v>
      </c>
    </row>
    <row r="7616" spans="1:11" x14ac:dyDescent="0.35">
      <c r="A7616" s="69">
        <f t="shared" si="241"/>
        <v>45839</v>
      </c>
      <c r="B7616" t="s">
        <v>917</v>
      </c>
      <c r="C7616" t="s">
        <v>276</v>
      </c>
      <c r="E7616" t="s">
        <v>738</v>
      </c>
      <c r="F7616" t="s">
        <v>739</v>
      </c>
      <c r="G7616" t="s">
        <v>105</v>
      </c>
      <c r="H7616">
        <v>4152</v>
      </c>
      <c r="I7616" s="68" t="str">
        <f>VLOOKUP(E7616,Refs!$P$2:$R$29,3,FALSE)</f>
        <v>Y58</v>
      </c>
      <c r="J7616" s="68" t="str">
        <f>VLOOKUP(E7616,Refs!$P$2:$S$29,4,FALSE)</f>
        <v>South West</v>
      </c>
      <c r="K7616" s="28">
        <f t="shared" si="242"/>
        <v>4152</v>
      </c>
    </row>
    <row r="7617" spans="1:11" x14ac:dyDescent="0.35">
      <c r="A7617" s="69">
        <f t="shared" si="241"/>
        <v>45839</v>
      </c>
      <c r="B7617" t="s">
        <v>917</v>
      </c>
      <c r="C7617" t="s">
        <v>276</v>
      </c>
      <c r="E7617" t="s">
        <v>738</v>
      </c>
      <c r="F7617" t="s">
        <v>739</v>
      </c>
      <c r="G7617" t="s">
        <v>106</v>
      </c>
      <c r="H7617">
        <v>2670</v>
      </c>
      <c r="I7617" s="68" t="str">
        <f>VLOOKUP(E7617,Refs!$P$2:$R$29,3,FALSE)</f>
        <v>Y58</v>
      </c>
      <c r="J7617" s="68" t="str">
        <f>VLOOKUP(E7617,Refs!$P$2:$S$29,4,FALSE)</f>
        <v>South West</v>
      </c>
      <c r="K7617" s="28">
        <f t="shared" si="242"/>
        <v>2670</v>
      </c>
    </row>
    <row r="7618" spans="1:11" x14ac:dyDescent="0.35">
      <c r="A7618" s="69">
        <f t="shared" si="241"/>
        <v>45839</v>
      </c>
      <c r="B7618" t="s">
        <v>917</v>
      </c>
      <c r="C7618" t="s">
        <v>276</v>
      </c>
      <c r="E7618" t="s">
        <v>738</v>
      </c>
      <c r="F7618" t="s">
        <v>739</v>
      </c>
      <c r="G7618" t="s">
        <v>107</v>
      </c>
      <c r="H7618">
        <v>220</v>
      </c>
      <c r="I7618" s="68" t="str">
        <f>VLOOKUP(E7618,Refs!$P$2:$R$29,3,FALSE)</f>
        <v>Y58</v>
      </c>
      <c r="J7618" s="68" t="str">
        <f>VLOOKUP(E7618,Refs!$P$2:$S$29,4,FALSE)</f>
        <v>South West</v>
      </c>
      <c r="K7618" s="28">
        <f t="shared" si="242"/>
        <v>220</v>
      </c>
    </row>
    <row r="7619" spans="1:11" x14ac:dyDescent="0.35">
      <c r="A7619" s="69">
        <f t="shared" ref="A7619:A7682" si="243">DATEVALUE(RIGHT(B7619,8))</f>
        <v>45839</v>
      </c>
      <c r="B7619" t="s">
        <v>917</v>
      </c>
      <c r="C7619" t="s">
        <v>276</v>
      </c>
      <c r="E7619" t="s">
        <v>738</v>
      </c>
      <c r="F7619" t="s">
        <v>739</v>
      </c>
      <c r="G7619" t="s">
        <v>108</v>
      </c>
      <c r="H7619">
        <v>680</v>
      </c>
      <c r="I7619" s="68" t="str">
        <f>VLOOKUP(E7619,Refs!$P$2:$R$29,3,FALSE)</f>
        <v>Y58</v>
      </c>
      <c r="J7619" s="68" t="str">
        <f>VLOOKUP(E7619,Refs!$P$2:$S$29,4,FALSE)</f>
        <v>South West</v>
      </c>
      <c r="K7619" s="28">
        <f t="shared" si="242"/>
        <v>680</v>
      </c>
    </row>
    <row r="7620" spans="1:11" x14ac:dyDescent="0.35">
      <c r="A7620" s="69">
        <f t="shared" si="243"/>
        <v>45839</v>
      </c>
      <c r="B7620" t="s">
        <v>917</v>
      </c>
      <c r="C7620" t="s">
        <v>276</v>
      </c>
      <c r="E7620" t="s">
        <v>738</v>
      </c>
      <c r="F7620" t="s">
        <v>739</v>
      </c>
      <c r="G7620" t="s">
        <v>109</v>
      </c>
      <c r="H7620">
        <v>124043</v>
      </c>
      <c r="I7620" s="68" t="str">
        <f>VLOOKUP(E7620,Refs!$P$2:$R$29,3,FALSE)</f>
        <v>Y58</v>
      </c>
      <c r="J7620" s="68" t="str">
        <f>VLOOKUP(E7620,Refs!$P$2:$S$29,4,FALSE)</f>
        <v>South West</v>
      </c>
      <c r="K7620" s="28">
        <f t="shared" si="242"/>
        <v>124043</v>
      </c>
    </row>
    <row r="7621" spans="1:11" x14ac:dyDescent="0.35">
      <c r="A7621" s="69">
        <f t="shared" si="243"/>
        <v>45839</v>
      </c>
      <c r="B7621" t="s">
        <v>917</v>
      </c>
      <c r="C7621" t="s">
        <v>276</v>
      </c>
      <c r="E7621" t="s">
        <v>738</v>
      </c>
      <c r="F7621" t="s">
        <v>739</v>
      </c>
      <c r="G7621" t="s">
        <v>110</v>
      </c>
      <c r="H7621">
        <v>0</v>
      </c>
      <c r="I7621" s="68" t="str">
        <f>VLOOKUP(E7621,Refs!$P$2:$R$29,3,FALSE)</f>
        <v>Y58</v>
      </c>
      <c r="J7621" s="68" t="str">
        <f>VLOOKUP(E7621,Refs!$P$2:$S$29,4,FALSE)</f>
        <v>South West</v>
      </c>
      <c r="K7621" s="28" t="str">
        <f t="shared" si="242"/>
        <v/>
      </c>
    </row>
    <row r="7622" spans="1:11" x14ac:dyDescent="0.35">
      <c r="A7622" s="69">
        <f t="shared" si="243"/>
        <v>45839</v>
      </c>
      <c r="B7622" t="s">
        <v>917</v>
      </c>
      <c r="C7622" t="s">
        <v>276</v>
      </c>
      <c r="E7622" t="s">
        <v>738</v>
      </c>
      <c r="F7622" t="s">
        <v>739</v>
      </c>
      <c r="G7622" t="s">
        <v>808</v>
      </c>
      <c r="H7622">
        <v>6195</v>
      </c>
      <c r="I7622" s="68" t="str">
        <f>VLOOKUP(E7622,Refs!$P$2:$R$29,3,FALSE)</f>
        <v>Y58</v>
      </c>
      <c r="J7622" s="68" t="str">
        <f>VLOOKUP(E7622,Refs!$P$2:$S$29,4,FALSE)</f>
        <v>South West</v>
      </c>
      <c r="K7622" s="28">
        <f t="shared" si="242"/>
        <v>6195</v>
      </c>
    </row>
    <row r="7623" spans="1:11" x14ac:dyDescent="0.35">
      <c r="A7623" s="69">
        <f t="shared" si="243"/>
        <v>45839</v>
      </c>
      <c r="B7623" t="s">
        <v>917</v>
      </c>
      <c r="C7623" t="s">
        <v>276</v>
      </c>
      <c r="E7623" t="s">
        <v>738</v>
      </c>
      <c r="F7623" t="s">
        <v>739</v>
      </c>
      <c r="G7623" t="s">
        <v>809</v>
      </c>
      <c r="H7623">
        <v>2643</v>
      </c>
      <c r="I7623" s="68" t="str">
        <f>VLOOKUP(E7623,Refs!$P$2:$R$29,3,FALSE)</f>
        <v>Y58</v>
      </c>
      <c r="J7623" s="68" t="str">
        <f>VLOOKUP(E7623,Refs!$P$2:$S$29,4,FALSE)</f>
        <v>South West</v>
      </c>
      <c r="K7623" s="28">
        <f t="shared" si="242"/>
        <v>2643</v>
      </c>
    </row>
    <row r="7624" spans="1:11" x14ac:dyDescent="0.35">
      <c r="A7624" s="69">
        <f t="shared" si="243"/>
        <v>45839</v>
      </c>
      <c r="B7624" t="s">
        <v>917</v>
      </c>
      <c r="C7624" t="s">
        <v>276</v>
      </c>
      <c r="E7624" t="s">
        <v>738</v>
      </c>
      <c r="F7624" t="s">
        <v>739</v>
      </c>
      <c r="G7624" t="s">
        <v>111</v>
      </c>
      <c r="H7624">
        <v>16068</v>
      </c>
      <c r="I7624" s="68" t="str">
        <f>VLOOKUP(E7624,Refs!$P$2:$R$29,3,FALSE)</f>
        <v>Y58</v>
      </c>
      <c r="J7624" s="68" t="str">
        <f>VLOOKUP(E7624,Refs!$P$2:$S$29,4,FALSE)</f>
        <v>South West</v>
      </c>
      <c r="K7624" s="28">
        <f t="shared" si="242"/>
        <v>16068</v>
      </c>
    </row>
    <row r="7625" spans="1:11" x14ac:dyDescent="0.35">
      <c r="A7625" s="69">
        <f t="shared" si="243"/>
        <v>45839</v>
      </c>
      <c r="B7625" t="s">
        <v>917</v>
      </c>
      <c r="C7625" t="s">
        <v>276</v>
      </c>
      <c r="E7625" t="s">
        <v>738</v>
      </c>
      <c r="F7625" t="s">
        <v>739</v>
      </c>
      <c r="G7625" t="s">
        <v>112</v>
      </c>
      <c r="H7625">
        <v>6</v>
      </c>
      <c r="I7625" s="68" t="str">
        <f>VLOOKUP(E7625,Refs!$P$2:$R$29,3,FALSE)</f>
        <v>Y58</v>
      </c>
      <c r="J7625" s="68" t="str">
        <f>VLOOKUP(E7625,Refs!$P$2:$S$29,4,FALSE)</f>
        <v>South West</v>
      </c>
      <c r="K7625" s="28">
        <f t="shared" si="242"/>
        <v>6</v>
      </c>
    </row>
    <row r="7626" spans="1:11" x14ac:dyDescent="0.35">
      <c r="A7626" s="69">
        <f t="shared" si="243"/>
        <v>45839</v>
      </c>
      <c r="B7626" t="s">
        <v>917</v>
      </c>
      <c r="C7626" t="s">
        <v>276</v>
      </c>
      <c r="E7626" t="s">
        <v>738</v>
      </c>
      <c r="F7626" t="s">
        <v>739</v>
      </c>
      <c r="G7626" t="s">
        <v>113</v>
      </c>
      <c r="H7626">
        <v>13322</v>
      </c>
      <c r="I7626" s="68" t="str">
        <f>VLOOKUP(E7626,Refs!$P$2:$R$29,3,FALSE)</f>
        <v>Y58</v>
      </c>
      <c r="J7626" s="68" t="str">
        <f>VLOOKUP(E7626,Refs!$P$2:$S$29,4,FALSE)</f>
        <v>South West</v>
      </c>
      <c r="K7626" s="28">
        <f t="shared" si="242"/>
        <v>13322</v>
      </c>
    </row>
    <row r="7627" spans="1:11" x14ac:dyDescent="0.35">
      <c r="A7627" s="69">
        <f t="shared" si="243"/>
        <v>45839</v>
      </c>
      <c r="B7627" t="s">
        <v>917</v>
      </c>
      <c r="C7627" t="s">
        <v>276</v>
      </c>
      <c r="E7627" t="s">
        <v>738</v>
      </c>
      <c r="F7627" t="s">
        <v>739</v>
      </c>
      <c r="G7627" t="s">
        <v>114</v>
      </c>
      <c r="H7627">
        <v>2589</v>
      </c>
      <c r="I7627" s="68" t="str">
        <f>VLOOKUP(E7627,Refs!$P$2:$R$29,3,FALSE)</f>
        <v>Y58</v>
      </c>
      <c r="J7627" s="68" t="str">
        <f>VLOOKUP(E7627,Refs!$P$2:$S$29,4,FALSE)</f>
        <v>South West</v>
      </c>
      <c r="K7627" s="28">
        <f t="shared" si="242"/>
        <v>2589</v>
      </c>
    </row>
    <row r="7628" spans="1:11" x14ac:dyDescent="0.35">
      <c r="A7628" s="69">
        <f t="shared" si="243"/>
        <v>45839</v>
      </c>
      <c r="B7628" t="s">
        <v>917</v>
      </c>
      <c r="C7628" t="s">
        <v>276</v>
      </c>
      <c r="E7628" t="s">
        <v>738</v>
      </c>
      <c r="F7628" t="s">
        <v>739</v>
      </c>
      <c r="G7628" t="s">
        <v>115</v>
      </c>
      <c r="H7628">
        <v>2900</v>
      </c>
      <c r="I7628" s="68" t="str">
        <f>VLOOKUP(E7628,Refs!$P$2:$R$29,3,FALSE)</f>
        <v>Y58</v>
      </c>
      <c r="J7628" s="68" t="str">
        <f>VLOOKUP(E7628,Refs!$P$2:$S$29,4,FALSE)</f>
        <v>South West</v>
      </c>
      <c r="K7628" s="28">
        <f t="shared" si="242"/>
        <v>2900</v>
      </c>
    </row>
    <row r="7629" spans="1:11" x14ac:dyDescent="0.35">
      <c r="A7629" s="69">
        <f t="shared" si="243"/>
        <v>45839</v>
      </c>
      <c r="B7629" t="s">
        <v>917</v>
      </c>
      <c r="C7629" t="s">
        <v>276</v>
      </c>
      <c r="E7629" t="s">
        <v>738</v>
      </c>
      <c r="F7629" t="s">
        <v>739</v>
      </c>
      <c r="G7629" t="s">
        <v>116</v>
      </c>
      <c r="H7629">
        <v>1397</v>
      </c>
      <c r="I7629" s="68" t="str">
        <f>VLOOKUP(E7629,Refs!$P$2:$R$29,3,FALSE)</f>
        <v>Y58</v>
      </c>
      <c r="J7629" s="68" t="str">
        <f>VLOOKUP(E7629,Refs!$P$2:$S$29,4,FALSE)</f>
        <v>South West</v>
      </c>
      <c r="K7629" s="28">
        <f t="shared" si="242"/>
        <v>1397</v>
      </c>
    </row>
    <row r="7630" spans="1:11" x14ac:dyDescent="0.35">
      <c r="A7630" s="69">
        <f t="shared" si="243"/>
        <v>45839</v>
      </c>
      <c r="B7630" t="s">
        <v>917</v>
      </c>
      <c r="C7630" t="s">
        <v>276</v>
      </c>
      <c r="E7630" t="s">
        <v>738</v>
      </c>
      <c r="F7630" t="s">
        <v>739</v>
      </c>
      <c r="G7630" t="s">
        <v>117</v>
      </c>
      <c r="H7630">
        <v>5077</v>
      </c>
      <c r="I7630" s="68" t="str">
        <f>VLOOKUP(E7630,Refs!$P$2:$R$29,3,FALSE)</f>
        <v>Y58</v>
      </c>
      <c r="J7630" s="68" t="str">
        <f>VLOOKUP(E7630,Refs!$P$2:$S$29,4,FALSE)</f>
        <v>South West</v>
      </c>
      <c r="K7630" s="28">
        <f t="shared" si="242"/>
        <v>5077</v>
      </c>
    </row>
    <row r="7631" spans="1:11" x14ac:dyDescent="0.35">
      <c r="A7631" s="69">
        <f t="shared" si="243"/>
        <v>45839</v>
      </c>
      <c r="B7631" t="s">
        <v>917</v>
      </c>
      <c r="C7631" t="s">
        <v>276</v>
      </c>
      <c r="E7631" t="s">
        <v>738</v>
      </c>
      <c r="F7631" t="s">
        <v>739</v>
      </c>
      <c r="G7631" t="s">
        <v>118</v>
      </c>
      <c r="H7631">
        <v>783</v>
      </c>
      <c r="I7631" s="68" t="str">
        <f>VLOOKUP(E7631,Refs!$P$2:$R$29,3,FALSE)</f>
        <v>Y58</v>
      </c>
      <c r="J7631" s="68" t="str">
        <f>VLOOKUP(E7631,Refs!$P$2:$S$29,4,FALSE)</f>
        <v>South West</v>
      </c>
      <c r="K7631" s="28">
        <f t="shared" si="242"/>
        <v>783</v>
      </c>
    </row>
    <row r="7632" spans="1:11" x14ac:dyDescent="0.35">
      <c r="A7632" s="69">
        <f t="shared" si="243"/>
        <v>45839</v>
      </c>
      <c r="B7632" t="s">
        <v>917</v>
      </c>
      <c r="C7632" t="s">
        <v>276</v>
      </c>
      <c r="E7632" t="s">
        <v>738</v>
      </c>
      <c r="F7632" t="s">
        <v>739</v>
      </c>
      <c r="G7632" t="s">
        <v>119</v>
      </c>
      <c r="H7632">
        <v>1676</v>
      </c>
      <c r="I7632" s="68" t="str">
        <f>VLOOKUP(E7632,Refs!$P$2:$R$29,3,FALSE)</f>
        <v>Y58</v>
      </c>
      <c r="J7632" s="68" t="str">
        <f>VLOOKUP(E7632,Refs!$P$2:$S$29,4,FALSE)</f>
        <v>South West</v>
      </c>
      <c r="K7632" s="28">
        <f t="shared" si="242"/>
        <v>1676</v>
      </c>
    </row>
    <row r="7633" spans="1:11" x14ac:dyDescent="0.35">
      <c r="A7633" s="69">
        <f t="shared" si="243"/>
        <v>45839</v>
      </c>
      <c r="B7633" t="s">
        <v>917</v>
      </c>
      <c r="C7633" t="s">
        <v>276</v>
      </c>
      <c r="E7633" t="s">
        <v>738</v>
      </c>
      <c r="F7633" t="s">
        <v>739</v>
      </c>
      <c r="G7633" t="s">
        <v>120</v>
      </c>
      <c r="H7633">
        <v>1</v>
      </c>
      <c r="I7633" s="68" t="str">
        <f>VLOOKUP(E7633,Refs!$P$2:$R$29,3,FALSE)</f>
        <v>Y58</v>
      </c>
      <c r="J7633" s="68" t="str">
        <f>VLOOKUP(E7633,Refs!$P$2:$S$29,4,FALSE)</f>
        <v>South West</v>
      </c>
      <c r="K7633" s="28">
        <f t="shared" si="242"/>
        <v>1</v>
      </c>
    </row>
    <row r="7634" spans="1:11" x14ac:dyDescent="0.35">
      <c r="A7634" s="69">
        <f t="shared" si="243"/>
        <v>45839</v>
      </c>
      <c r="B7634" t="s">
        <v>917</v>
      </c>
      <c r="C7634" t="s">
        <v>276</v>
      </c>
      <c r="E7634" t="s">
        <v>738</v>
      </c>
      <c r="F7634" t="s">
        <v>739</v>
      </c>
      <c r="G7634" t="s">
        <v>121</v>
      </c>
      <c r="H7634">
        <v>850</v>
      </c>
      <c r="I7634" s="68" t="str">
        <f>VLOOKUP(E7634,Refs!$P$2:$R$29,3,FALSE)</f>
        <v>Y58</v>
      </c>
      <c r="J7634" s="68" t="str">
        <f>VLOOKUP(E7634,Refs!$P$2:$S$29,4,FALSE)</f>
        <v>South West</v>
      </c>
      <c r="K7634" s="28">
        <f t="shared" si="242"/>
        <v>850</v>
      </c>
    </row>
    <row r="7635" spans="1:11" x14ac:dyDescent="0.35">
      <c r="A7635" s="69">
        <f t="shared" si="243"/>
        <v>45839</v>
      </c>
      <c r="B7635" t="s">
        <v>917</v>
      </c>
      <c r="C7635" t="s">
        <v>276</v>
      </c>
      <c r="E7635" t="s">
        <v>738</v>
      </c>
      <c r="F7635" t="s">
        <v>739</v>
      </c>
      <c r="G7635" t="s">
        <v>122</v>
      </c>
      <c r="H7635">
        <v>2</v>
      </c>
      <c r="I7635" s="68" t="str">
        <f>VLOOKUP(E7635,Refs!$P$2:$R$29,3,FALSE)</f>
        <v>Y58</v>
      </c>
      <c r="J7635" s="68" t="str">
        <f>VLOOKUP(E7635,Refs!$P$2:$S$29,4,FALSE)</f>
        <v>South West</v>
      </c>
      <c r="K7635" s="28">
        <f t="shared" si="242"/>
        <v>2</v>
      </c>
    </row>
    <row r="7636" spans="1:11" x14ac:dyDescent="0.35">
      <c r="A7636" s="69">
        <f t="shared" si="243"/>
        <v>45839</v>
      </c>
      <c r="B7636" t="s">
        <v>917</v>
      </c>
      <c r="C7636" t="s">
        <v>276</v>
      </c>
      <c r="E7636" t="s">
        <v>738</v>
      </c>
      <c r="F7636" t="s">
        <v>739</v>
      </c>
      <c r="G7636" t="s">
        <v>123</v>
      </c>
      <c r="H7636">
        <v>5</v>
      </c>
      <c r="I7636" s="68" t="str">
        <f>VLOOKUP(E7636,Refs!$P$2:$R$29,3,FALSE)</f>
        <v>Y58</v>
      </c>
      <c r="J7636" s="68" t="str">
        <f>VLOOKUP(E7636,Refs!$P$2:$S$29,4,FALSE)</f>
        <v>South West</v>
      </c>
      <c r="K7636" s="28">
        <f t="shared" si="242"/>
        <v>5</v>
      </c>
    </row>
    <row r="7637" spans="1:11" x14ac:dyDescent="0.35">
      <c r="A7637" s="69">
        <f t="shared" si="243"/>
        <v>45839</v>
      </c>
      <c r="B7637" t="s">
        <v>917</v>
      </c>
      <c r="C7637" t="s">
        <v>276</v>
      </c>
      <c r="E7637" t="s">
        <v>738</v>
      </c>
      <c r="F7637" t="s">
        <v>739</v>
      </c>
      <c r="G7637" t="s">
        <v>124</v>
      </c>
      <c r="H7637">
        <v>0</v>
      </c>
      <c r="I7637" s="68" t="str">
        <f>VLOOKUP(E7637,Refs!$P$2:$R$29,3,FALSE)</f>
        <v>Y58</v>
      </c>
      <c r="J7637" s="68" t="str">
        <f>VLOOKUP(E7637,Refs!$P$2:$S$29,4,FALSE)</f>
        <v>South West</v>
      </c>
      <c r="K7637" s="28" t="str">
        <f t="shared" si="242"/>
        <v/>
      </c>
    </row>
    <row r="7638" spans="1:11" x14ac:dyDescent="0.35">
      <c r="A7638" s="69">
        <f t="shared" si="243"/>
        <v>45839</v>
      </c>
      <c r="B7638" t="s">
        <v>917</v>
      </c>
      <c r="C7638" t="s">
        <v>276</v>
      </c>
      <c r="E7638" t="s">
        <v>738</v>
      </c>
      <c r="F7638" t="s">
        <v>739</v>
      </c>
      <c r="G7638" t="s">
        <v>125</v>
      </c>
      <c r="H7638">
        <v>0</v>
      </c>
      <c r="I7638" s="68" t="str">
        <f>VLOOKUP(E7638,Refs!$P$2:$R$29,3,FALSE)</f>
        <v>Y58</v>
      </c>
      <c r="J7638" s="68" t="str">
        <f>VLOOKUP(E7638,Refs!$P$2:$S$29,4,FALSE)</f>
        <v>South West</v>
      </c>
      <c r="K7638" s="28" t="str">
        <f t="shared" si="242"/>
        <v/>
      </c>
    </row>
    <row r="7639" spans="1:11" x14ac:dyDescent="0.35">
      <c r="A7639" s="69">
        <f t="shared" si="243"/>
        <v>45839</v>
      </c>
      <c r="B7639" t="s">
        <v>917</v>
      </c>
      <c r="C7639" t="s">
        <v>276</v>
      </c>
      <c r="E7639" t="s">
        <v>738</v>
      </c>
      <c r="F7639" t="s">
        <v>739</v>
      </c>
      <c r="G7639" t="s">
        <v>126</v>
      </c>
      <c r="H7639">
        <v>0</v>
      </c>
      <c r="I7639" s="68" t="str">
        <f>VLOOKUP(E7639,Refs!$P$2:$R$29,3,FALSE)</f>
        <v>Y58</v>
      </c>
      <c r="J7639" s="68" t="str">
        <f>VLOOKUP(E7639,Refs!$P$2:$S$29,4,FALSE)</f>
        <v>South West</v>
      </c>
      <c r="K7639" s="28" t="str">
        <f t="shared" si="242"/>
        <v/>
      </c>
    </row>
    <row r="7640" spans="1:11" x14ac:dyDescent="0.35">
      <c r="A7640" s="69">
        <f t="shared" si="243"/>
        <v>45839</v>
      </c>
      <c r="B7640" t="s">
        <v>917</v>
      </c>
      <c r="C7640" t="s">
        <v>276</v>
      </c>
      <c r="E7640" t="s">
        <v>738</v>
      </c>
      <c r="F7640" t="s">
        <v>739</v>
      </c>
      <c r="G7640" t="s">
        <v>127</v>
      </c>
      <c r="H7640">
        <v>406</v>
      </c>
      <c r="I7640" s="68" t="str">
        <f>VLOOKUP(E7640,Refs!$P$2:$R$29,3,FALSE)</f>
        <v>Y58</v>
      </c>
      <c r="J7640" s="68" t="str">
        <f>VLOOKUP(E7640,Refs!$P$2:$S$29,4,FALSE)</f>
        <v>South West</v>
      </c>
      <c r="K7640" s="28">
        <f t="shared" si="242"/>
        <v>406</v>
      </c>
    </row>
    <row r="7641" spans="1:11" x14ac:dyDescent="0.35">
      <c r="A7641" s="69">
        <f t="shared" si="243"/>
        <v>45839</v>
      </c>
      <c r="B7641" t="s">
        <v>917</v>
      </c>
      <c r="C7641" t="s">
        <v>276</v>
      </c>
      <c r="E7641" t="s">
        <v>738</v>
      </c>
      <c r="F7641" t="s">
        <v>739</v>
      </c>
      <c r="G7641" t="s">
        <v>128</v>
      </c>
      <c r="H7641">
        <v>18</v>
      </c>
      <c r="I7641" s="68" t="str">
        <f>VLOOKUP(E7641,Refs!$P$2:$R$29,3,FALSE)</f>
        <v>Y58</v>
      </c>
      <c r="J7641" s="68" t="str">
        <f>VLOOKUP(E7641,Refs!$P$2:$S$29,4,FALSE)</f>
        <v>South West</v>
      </c>
      <c r="K7641" s="28">
        <f t="shared" si="242"/>
        <v>18</v>
      </c>
    </row>
    <row r="7642" spans="1:11" x14ac:dyDescent="0.35">
      <c r="A7642" s="69">
        <f t="shared" si="243"/>
        <v>45839</v>
      </c>
      <c r="B7642" t="s">
        <v>917</v>
      </c>
      <c r="C7642" t="s">
        <v>276</v>
      </c>
      <c r="E7642" t="s">
        <v>738</v>
      </c>
      <c r="F7642" t="s">
        <v>739</v>
      </c>
      <c r="G7642" t="s">
        <v>129</v>
      </c>
      <c r="H7642">
        <v>721</v>
      </c>
      <c r="I7642" s="68" t="str">
        <f>VLOOKUP(E7642,Refs!$P$2:$R$29,3,FALSE)</f>
        <v>Y58</v>
      </c>
      <c r="J7642" s="68" t="str">
        <f>VLOOKUP(E7642,Refs!$P$2:$S$29,4,FALSE)</f>
        <v>South West</v>
      </c>
      <c r="K7642" s="28">
        <f t="shared" si="242"/>
        <v>721</v>
      </c>
    </row>
    <row r="7643" spans="1:11" x14ac:dyDescent="0.35">
      <c r="A7643" s="69">
        <f t="shared" si="243"/>
        <v>45839</v>
      </c>
      <c r="B7643" t="s">
        <v>917</v>
      </c>
      <c r="C7643" t="s">
        <v>276</v>
      </c>
      <c r="E7643" t="s">
        <v>738</v>
      </c>
      <c r="F7643" t="s">
        <v>739</v>
      </c>
      <c r="G7643" t="s">
        <v>130</v>
      </c>
      <c r="H7643">
        <v>640</v>
      </c>
      <c r="I7643" s="68" t="str">
        <f>VLOOKUP(E7643,Refs!$P$2:$R$29,3,FALSE)</f>
        <v>Y58</v>
      </c>
      <c r="J7643" s="68" t="str">
        <f>VLOOKUP(E7643,Refs!$P$2:$S$29,4,FALSE)</f>
        <v>South West</v>
      </c>
      <c r="K7643" s="28">
        <f t="shared" si="242"/>
        <v>640</v>
      </c>
    </row>
    <row r="7644" spans="1:11" x14ac:dyDescent="0.35">
      <c r="A7644" s="69">
        <f t="shared" si="243"/>
        <v>45839</v>
      </c>
      <c r="B7644" t="s">
        <v>917</v>
      </c>
      <c r="C7644" t="s">
        <v>276</v>
      </c>
      <c r="E7644" t="s">
        <v>738</v>
      </c>
      <c r="F7644" t="s">
        <v>739</v>
      </c>
      <c r="G7644" t="s">
        <v>131</v>
      </c>
      <c r="H7644">
        <v>1137</v>
      </c>
      <c r="I7644" s="68" t="str">
        <f>VLOOKUP(E7644,Refs!$P$2:$R$29,3,FALSE)</f>
        <v>Y58</v>
      </c>
      <c r="J7644" s="68" t="str">
        <f>VLOOKUP(E7644,Refs!$P$2:$S$29,4,FALSE)</f>
        <v>South West</v>
      </c>
      <c r="K7644" s="28">
        <f t="shared" si="242"/>
        <v>1137</v>
      </c>
    </row>
    <row r="7645" spans="1:11" x14ac:dyDescent="0.35">
      <c r="A7645" s="69">
        <f t="shared" si="243"/>
        <v>45839</v>
      </c>
      <c r="B7645" t="s">
        <v>917</v>
      </c>
      <c r="C7645" t="s">
        <v>276</v>
      </c>
      <c r="E7645" t="s">
        <v>738</v>
      </c>
      <c r="F7645" t="s">
        <v>739</v>
      </c>
      <c r="G7645" t="s">
        <v>132</v>
      </c>
      <c r="H7645">
        <v>1064</v>
      </c>
      <c r="I7645" s="68" t="str">
        <f>VLOOKUP(E7645,Refs!$P$2:$R$29,3,FALSE)</f>
        <v>Y58</v>
      </c>
      <c r="J7645" s="68" t="str">
        <f>VLOOKUP(E7645,Refs!$P$2:$S$29,4,FALSE)</f>
        <v>South West</v>
      </c>
      <c r="K7645" s="28">
        <f t="shared" si="242"/>
        <v>1064</v>
      </c>
    </row>
    <row r="7646" spans="1:11" x14ac:dyDescent="0.35">
      <c r="A7646" s="69">
        <f t="shared" si="243"/>
        <v>45839</v>
      </c>
      <c r="B7646" t="s">
        <v>917</v>
      </c>
      <c r="C7646" t="s">
        <v>276</v>
      </c>
      <c r="E7646" t="s">
        <v>738</v>
      </c>
      <c r="F7646" t="s">
        <v>739</v>
      </c>
      <c r="G7646" t="s">
        <v>133</v>
      </c>
      <c r="H7646" t="s">
        <v>886</v>
      </c>
      <c r="I7646" s="68" t="str">
        <f>VLOOKUP(E7646,Refs!$P$2:$R$29,3,FALSE)</f>
        <v>Y58</v>
      </c>
      <c r="J7646" s="68" t="str">
        <f>VLOOKUP(E7646,Refs!$P$2:$S$29,4,FALSE)</f>
        <v>South West</v>
      </c>
      <c r="K7646" s="28" t="str">
        <f t="shared" si="242"/>
        <v>-</v>
      </c>
    </row>
    <row r="7647" spans="1:11" x14ac:dyDescent="0.35">
      <c r="A7647" s="69">
        <f t="shared" si="243"/>
        <v>45839</v>
      </c>
      <c r="B7647" t="s">
        <v>917</v>
      </c>
      <c r="C7647" t="s">
        <v>276</v>
      </c>
      <c r="E7647" t="s">
        <v>738</v>
      </c>
      <c r="F7647" t="s">
        <v>739</v>
      </c>
      <c r="G7647" t="s">
        <v>134</v>
      </c>
      <c r="H7647" t="s">
        <v>886</v>
      </c>
      <c r="I7647" s="68" t="str">
        <f>VLOOKUP(E7647,Refs!$P$2:$R$29,3,FALSE)</f>
        <v>Y58</v>
      </c>
      <c r="J7647" s="68" t="str">
        <f>VLOOKUP(E7647,Refs!$P$2:$S$29,4,FALSE)</f>
        <v>South West</v>
      </c>
      <c r="K7647" s="28" t="str">
        <f t="shared" si="242"/>
        <v>-</v>
      </c>
    </row>
    <row r="7648" spans="1:11" x14ac:dyDescent="0.35">
      <c r="A7648" s="69">
        <f t="shared" si="243"/>
        <v>45839</v>
      </c>
      <c r="B7648" t="s">
        <v>917</v>
      </c>
      <c r="C7648" t="s">
        <v>276</v>
      </c>
      <c r="E7648" t="s">
        <v>738</v>
      </c>
      <c r="F7648" t="s">
        <v>739</v>
      </c>
      <c r="G7648" t="s">
        <v>135</v>
      </c>
      <c r="H7648" t="s">
        <v>886</v>
      </c>
      <c r="I7648" s="68" t="str">
        <f>VLOOKUP(E7648,Refs!$P$2:$R$29,3,FALSE)</f>
        <v>Y58</v>
      </c>
      <c r="J7648" s="68" t="str">
        <f>VLOOKUP(E7648,Refs!$P$2:$S$29,4,FALSE)</f>
        <v>South West</v>
      </c>
      <c r="K7648" s="28" t="str">
        <f t="shared" si="242"/>
        <v>-</v>
      </c>
    </row>
    <row r="7649" spans="1:11" x14ac:dyDescent="0.35">
      <c r="A7649" s="69">
        <f t="shared" si="243"/>
        <v>45839</v>
      </c>
      <c r="B7649" t="s">
        <v>917</v>
      </c>
      <c r="C7649" t="s">
        <v>276</v>
      </c>
      <c r="E7649" t="s">
        <v>738</v>
      </c>
      <c r="F7649" t="s">
        <v>739</v>
      </c>
      <c r="G7649" t="s">
        <v>136</v>
      </c>
      <c r="H7649" t="s">
        <v>886</v>
      </c>
      <c r="I7649" s="68" t="str">
        <f>VLOOKUP(E7649,Refs!$P$2:$R$29,3,FALSE)</f>
        <v>Y58</v>
      </c>
      <c r="J7649" s="68" t="str">
        <f>VLOOKUP(E7649,Refs!$P$2:$S$29,4,FALSE)</f>
        <v>South West</v>
      </c>
      <c r="K7649" s="28" t="str">
        <f t="shared" si="242"/>
        <v>-</v>
      </c>
    </row>
    <row r="7650" spans="1:11" x14ac:dyDescent="0.35">
      <c r="A7650" s="69">
        <f t="shared" si="243"/>
        <v>45839</v>
      </c>
      <c r="B7650" t="s">
        <v>917</v>
      </c>
      <c r="C7650" t="s">
        <v>276</v>
      </c>
      <c r="E7650" t="s">
        <v>738</v>
      </c>
      <c r="F7650" t="s">
        <v>739</v>
      </c>
      <c r="G7650" t="s">
        <v>137</v>
      </c>
      <c r="H7650" t="s">
        <v>886</v>
      </c>
      <c r="I7650" s="68" t="str">
        <f>VLOOKUP(E7650,Refs!$P$2:$R$29,3,FALSE)</f>
        <v>Y58</v>
      </c>
      <c r="J7650" s="68" t="str">
        <f>VLOOKUP(E7650,Refs!$P$2:$S$29,4,FALSE)</f>
        <v>South West</v>
      </c>
      <c r="K7650" s="28" t="str">
        <f t="shared" ref="K7650:K7713" si="244">IF(OR(H7650="NULL",H7650=0,H7650=""),"",H7650)</f>
        <v>-</v>
      </c>
    </row>
    <row r="7651" spans="1:11" x14ac:dyDescent="0.35">
      <c r="A7651" s="69">
        <f t="shared" si="243"/>
        <v>45839</v>
      </c>
      <c r="B7651" t="s">
        <v>917</v>
      </c>
      <c r="C7651" t="s">
        <v>276</v>
      </c>
      <c r="E7651" t="s">
        <v>738</v>
      </c>
      <c r="F7651" t="s">
        <v>739</v>
      </c>
      <c r="G7651" t="s">
        <v>138</v>
      </c>
      <c r="H7651" t="s">
        <v>886</v>
      </c>
      <c r="I7651" s="68" t="str">
        <f>VLOOKUP(E7651,Refs!$P$2:$R$29,3,FALSE)</f>
        <v>Y58</v>
      </c>
      <c r="J7651" s="68" t="str">
        <f>VLOOKUP(E7651,Refs!$P$2:$S$29,4,FALSE)</f>
        <v>South West</v>
      </c>
      <c r="K7651" s="28" t="str">
        <f t="shared" si="244"/>
        <v>-</v>
      </c>
    </row>
    <row r="7652" spans="1:11" x14ac:dyDescent="0.35">
      <c r="A7652" s="69">
        <f t="shared" si="243"/>
        <v>45839</v>
      </c>
      <c r="B7652" t="s">
        <v>917</v>
      </c>
      <c r="C7652" t="s">
        <v>276</v>
      </c>
      <c r="E7652" t="s">
        <v>738</v>
      </c>
      <c r="F7652" t="s">
        <v>739</v>
      </c>
      <c r="G7652" t="s">
        <v>139</v>
      </c>
      <c r="H7652" t="s">
        <v>886</v>
      </c>
      <c r="I7652" s="68" t="str">
        <f>VLOOKUP(E7652,Refs!$P$2:$R$29,3,FALSE)</f>
        <v>Y58</v>
      </c>
      <c r="J7652" s="68" t="str">
        <f>VLOOKUP(E7652,Refs!$P$2:$S$29,4,FALSE)</f>
        <v>South West</v>
      </c>
      <c r="K7652" s="28" t="str">
        <f t="shared" si="244"/>
        <v>-</v>
      </c>
    </row>
    <row r="7653" spans="1:11" x14ac:dyDescent="0.35">
      <c r="A7653" s="69">
        <f t="shared" si="243"/>
        <v>45839</v>
      </c>
      <c r="B7653" t="s">
        <v>917</v>
      </c>
      <c r="C7653" t="s">
        <v>276</v>
      </c>
      <c r="E7653" t="s">
        <v>738</v>
      </c>
      <c r="F7653" t="s">
        <v>739</v>
      </c>
      <c r="G7653" t="s">
        <v>140</v>
      </c>
      <c r="H7653" t="s">
        <v>886</v>
      </c>
      <c r="I7653" s="68" t="str">
        <f>VLOOKUP(E7653,Refs!$P$2:$R$29,3,FALSE)</f>
        <v>Y58</v>
      </c>
      <c r="J7653" s="68" t="str">
        <f>VLOOKUP(E7653,Refs!$P$2:$S$29,4,FALSE)</f>
        <v>South West</v>
      </c>
      <c r="K7653" s="28" t="str">
        <f t="shared" si="244"/>
        <v>-</v>
      </c>
    </row>
    <row r="7654" spans="1:11" x14ac:dyDescent="0.35">
      <c r="A7654" s="69">
        <f t="shared" si="243"/>
        <v>45839</v>
      </c>
      <c r="B7654" t="s">
        <v>917</v>
      </c>
      <c r="C7654" t="s">
        <v>276</v>
      </c>
      <c r="E7654" t="s">
        <v>738</v>
      </c>
      <c r="F7654" t="s">
        <v>739</v>
      </c>
      <c r="G7654" t="s">
        <v>728</v>
      </c>
      <c r="H7654" t="s">
        <v>886</v>
      </c>
      <c r="I7654" s="68" t="str">
        <f>VLOOKUP(E7654,Refs!$P$2:$R$29,3,FALSE)</f>
        <v>Y58</v>
      </c>
      <c r="J7654" s="68" t="str">
        <f>VLOOKUP(E7654,Refs!$P$2:$S$29,4,FALSE)</f>
        <v>South West</v>
      </c>
      <c r="K7654" s="28" t="str">
        <f t="shared" si="244"/>
        <v>-</v>
      </c>
    </row>
    <row r="7655" spans="1:11" x14ac:dyDescent="0.35">
      <c r="A7655" s="69">
        <f t="shared" si="243"/>
        <v>45839</v>
      </c>
      <c r="B7655" t="s">
        <v>917</v>
      </c>
      <c r="C7655" t="s">
        <v>276</v>
      </c>
      <c r="E7655" t="s">
        <v>738</v>
      </c>
      <c r="F7655" t="s">
        <v>739</v>
      </c>
      <c r="G7655" t="s">
        <v>727</v>
      </c>
      <c r="H7655" t="s">
        <v>886</v>
      </c>
      <c r="I7655" s="68" t="str">
        <f>VLOOKUP(E7655,Refs!$P$2:$R$29,3,FALSE)</f>
        <v>Y58</v>
      </c>
      <c r="J7655" s="68" t="str">
        <f>VLOOKUP(E7655,Refs!$P$2:$S$29,4,FALSE)</f>
        <v>South West</v>
      </c>
      <c r="K7655" s="28" t="str">
        <f t="shared" si="244"/>
        <v>-</v>
      </c>
    </row>
    <row r="7656" spans="1:11" x14ac:dyDescent="0.35">
      <c r="A7656" s="69">
        <f t="shared" si="243"/>
        <v>45839</v>
      </c>
      <c r="B7656" t="s">
        <v>917</v>
      </c>
      <c r="C7656" t="s">
        <v>276</v>
      </c>
      <c r="E7656" t="s">
        <v>738</v>
      </c>
      <c r="F7656" t="s">
        <v>739</v>
      </c>
      <c r="G7656" t="s">
        <v>730</v>
      </c>
      <c r="H7656" t="s">
        <v>886</v>
      </c>
      <c r="I7656" s="68" t="str">
        <f>VLOOKUP(E7656,Refs!$P$2:$R$29,3,FALSE)</f>
        <v>Y58</v>
      </c>
      <c r="J7656" s="68" t="str">
        <f>VLOOKUP(E7656,Refs!$P$2:$S$29,4,FALSE)</f>
        <v>South West</v>
      </c>
      <c r="K7656" s="28" t="str">
        <f t="shared" si="244"/>
        <v>-</v>
      </c>
    </row>
    <row r="7657" spans="1:11" x14ac:dyDescent="0.35">
      <c r="A7657" s="69">
        <f t="shared" si="243"/>
        <v>45839</v>
      </c>
      <c r="B7657" t="s">
        <v>917</v>
      </c>
      <c r="C7657" t="s">
        <v>276</v>
      </c>
      <c r="E7657" t="s">
        <v>738</v>
      </c>
      <c r="F7657" t="s">
        <v>739</v>
      </c>
      <c r="G7657" t="s">
        <v>729</v>
      </c>
      <c r="H7657" t="s">
        <v>886</v>
      </c>
      <c r="I7657" s="68" t="str">
        <f>VLOOKUP(E7657,Refs!$P$2:$R$29,3,FALSE)</f>
        <v>Y58</v>
      </c>
      <c r="J7657" s="68" t="str">
        <f>VLOOKUP(E7657,Refs!$P$2:$S$29,4,FALSE)</f>
        <v>South West</v>
      </c>
      <c r="K7657" s="28" t="str">
        <f t="shared" si="244"/>
        <v>-</v>
      </c>
    </row>
    <row r="7658" spans="1:11" x14ac:dyDescent="0.35">
      <c r="A7658" s="69">
        <f t="shared" si="243"/>
        <v>45839</v>
      </c>
      <c r="B7658" t="s">
        <v>917</v>
      </c>
      <c r="C7658" t="s">
        <v>288</v>
      </c>
      <c r="D7658" t="s">
        <v>887</v>
      </c>
      <c r="E7658" t="s">
        <v>321</v>
      </c>
      <c r="F7658" t="s">
        <v>322</v>
      </c>
      <c r="G7658" t="s">
        <v>10</v>
      </c>
      <c r="H7658">
        <v>59858</v>
      </c>
      <c r="I7658" s="68" t="str">
        <f>VLOOKUP(E7658,Refs!$P$2:$R$29,3,FALSE)</f>
        <v>Y59</v>
      </c>
      <c r="J7658" s="68" t="str">
        <f>VLOOKUP(E7658,Refs!$P$2:$S$29,4,FALSE)</f>
        <v>South East</v>
      </c>
      <c r="K7658" s="28">
        <f t="shared" si="244"/>
        <v>59858</v>
      </c>
    </row>
    <row r="7659" spans="1:11" x14ac:dyDescent="0.35">
      <c r="A7659" s="69">
        <f t="shared" si="243"/>
        <v>45839</v>
      </c>
      <c r="B7659" t="s">
        <v>917</v>
      </c>
      <c r="C7659" t="s">
        <v>288</v>
      </c>
      <c r="D7659" t="s">
        <v>887</v>
      </c>
      <c r="E7659" t="s">
        <v>321</v>
      </c>
      <c r="F7659" t="s">
        <v>322</v>
      </c>
      <c r="G7659" t="s">
        <v>69</v>
      </c>
      <c r="H7659">
        <v>3725</v>
      </c>
      <c r="I7659" s="68" t="str">
        <f>VLOOKUP(E7659,Refs!$P$2:$R$29,3,FALSE)</f>
        <v>Y59</v>
      </c>
      <c r="J7659" s="68" t="str">
        <f>VLOOKUP(E7659,Refs!$P$2:$S$29,4,FALSE)</f>
        <v>South East</v>
      </c>
      <c r="K7659" s="28">
        <f t="shared" si="244"/>
        <v>3725</v>
      </c>
    </row>
    <row r="7660" spans="1:11" x14ac:dyDescent="0.35">
      <c r="A7660" s="69">
        <f t="shared" si="243"/>
        <v>45839</v>
      </c>
      <c r="B7660" t="s">
        <v>917</v>
      </c>
      <c r="C7660" t="s">
        <v>288</v>
      </c>
      <c r="D7660" t="s">
        <v>887</v>
      </c>
      <c r="E7660" t="s">
        <v>321</v>
      </c>
      <c r="F7660" t="s">
        <v>322</v>
      </c>
      <c r="G7660" t="s">
        <v>20</v>
      </c>
      <c r="H7660">
        <v>56821</v>
      </c>
      <c r="I7660" s="68" t="str">
        <f>VLOOKUP(E7660,Refs!$P$2:$R$29,3,FALSE)</f>
        <v>Y59</v>
      </c>
      <c r="J7660" s="68" t="str">
        <f>VLOOKUP(E7660,Refs!$P$2:$S$29,4,FALSE)</f>
        <v>South East</v>
      </c>
      <c r="K7660" s="28">
        <f t="shared" si="244"/>
        <v>56821</v>
      </c>
    </row>
    <row r="7661" spans="1:11" x14ac:dyDescent="0.35">
      <c r="A7661" s="69">
        <f t="shared" si="243"/>
        <v>45839</v>
      </c>
      <c r="B7661" t="s">
        <v>917</v>
      </c>
      <c r="C7661" t="s">
        <v>288</v>
      </c>
      <c r="D7661" t="s">
        <v>887</v>
      </c>
      <c r="E7661" t="s">
        <v>321</v>
      </c>
      <c r="F7661" t="s">
        <v>322</v>
      </c>
      <c r="G7661" t="s">
        <v>23</v>
      </c>
      <c r="H7661">
        <v>41783</v>
      </c>
      <c r="I7661" s="68" t="str">
        <f>VLOOKUP(E7661,Refs!$P$2:$R$29,3,FALSE)</f>
        <v>Y59</v>
      </c>
      <c r="J7661" s="68" t="str">
        <f>VLOOKUP(E7661,Refs!$P$2:$S$29,4,FALSE)</f>
        <v>South East</v>
      </c>
      <c r="K7661" s="28">
        <f t="shared" si="244"/>
        <v>41783</v>
      </c>
    </row>
    <row r="7662" spans="1:11" x14ac:dyDescent="0.35">
      <c r="A7662" s="69">
        <f t="shared" si="243"/>
        <v>45839</v>
      </c>
      <c r="B7662" t="s">
        <v>917</v>
      </c>
      <c r="C7662" t="s">
        <v>288</v>
      </c>
      <c r="D7662" t="s">
        <v>887</v>
      </c>
      <c r="E7662" t="s">
        <v>321</v>
      </c>
      <c r="F7662" t="s">
        <v>322</v>
      </c>
      <c r="G7662" t="s">
        <v>19</v>
      </c>
      <c r="H7662">
        <v>3037</v>
      </c>
      <c r="I7662" s="68" t="str">
        <f>VLOOKUP(E7662,Refs!$P$2:$R$29,3,FALSE)</f>
        <v>Y59</v>
      </c>
      <c r="J7662" s="68" t="str">
        <f>VLOOKUP(E7662,Refs!$P$2:$S$29,4,FALSE)</f>
        <v>South East</v>
      </c>
      <c r="K7662" s="28">
        <f t="shared" si="244"/>
        <v>3037</v>
      </c>
    </row>
    <row r="7663" spans="1:11" x14ac:dyDescent="0.35">
      <c r="A7663" s="69">
        <f t="shared" si="243"/>
        <v>45839</v>
      </c>
      <c r="B7663" t="s">
        <v>917</v>
      </c>
      <c r="C7663" t="s">
        <v>288</v>
      </c>
      <c r="D7663" t="s">
        <v>887</v>
      </c>
      <c r="E7663" t="s">
        <v>321</v>
      </c>
      <c r="F7663" t="s">
        <v>322</v>
      </c>
      <c r="G7663" t="s">
        <v>21</v>
      </c>
      <c r="H7663">
        <v>4135832</v>
      </c>
      <c r="I7663" s="68" t="str">
        <f>VLOOKUP(E7663,Refs!$P$2:$R$29,3,FALSE)</f>
        <v>Y59</v>
      </c>
      <c r="J7663" s="68" t="str">
        <f>VLOOKUP(E7663,Refs!$P$2:$S$29,4,FALSE)</f>
        <v>South East</v>
      </c>
      <c r="K7663" s="28">
        <f t="shared" si="244"/>
        <v>4135832</v>
      </c>
    </row>
    <row r="7664" spans="1:11" x14ac:dyDescent="0.35">
      <c r="A7664" s="69">
        <f t="shared" si="243"/>
        <v>45839</v>
      </c>
      <c r="B7664" t="s">
        <v>917</v>
      </c>
      <c r="C7664" t="s">
        <v>288</v>
      </c>
      <c r="D7664" t="s">
        <v>887</v>
      </c>
      <c r="E7664" t="s">
        <v>321</v>
      </c>
      <c r="F7664" t="s">
        <v>322</v>
      </c>
      <c r="G7664" t="s">
        <v>70</v>
      </c>
      <c r="H7664">
        <v>386</v>
      </c>
      <c r="I7664" s="68" t="str">
        <f>VLOOKUP(E7664,Refs!$P$2:$R$29,3,FALSE)</f>
        <v>Y59</v>
      </c>
      <c r="J7664" s="68" t="str">
        <f>VLOOKUP(E7664,Refs!$P$2:$S$29,4,FALSE)</f>
        <v>South East</v>
      </c>
      <c r="K7664" s="28">
        <f t="shared" si="244"/>
        <v>386</v>
      </c>
    </row>
    <row r="7665" spans="1:11" x14ac:dyDescent="0.35">
      <c r="A7665" s="69">
        <f t="shared" si="243"/>
        <v>45839</v>
      </c>
      <c r="B7665" t="s">
        <v>917</v>
      </c>
      <c r="C7665" t="s">
        <v>288</v>
      </c>
      <c r="D7665" t="s">
        <v>887</v>
      </c>
      <c r="E7665" t="s">
        <v>321</v>
      </c>
      <c r="F7665" t="s">
        <v>322</v>
      </c>
      <c r="G7665" t="s">
        <v>71</v>
      </c>
      <c r="H7665">
        <v>763</v>
      </c>
      <c r="I7665" s="68" t="str">
        <f>VLOOKUP(E7665,Refs!$P$2:$R$29,3,FALSE)</f>
        <v>Y59</v>
      </c>
      <c r="J7665" s="68" t="str">
        <f>VLOOKUP(E7665,Refs!$P$2:$S$29,4,FALSE)</f>
        <v>South East</v>
      </c>
      <c r="K7665" s="28">
        <f t="shared" si="244"/>
        <v>763</v>
      </c>
    </row>
    <row r="7666" spans="1:11" x14ac:dyDescent="0.35">
      <c r="A7666" s="69">
        <f t="shared" si="243"/>
        <v>45839</v>
      </c>
      <c r="B7666" t="s">
        <v>917</v>
      </c>
      <c r="C7666" t="s">
        <v>288</v>
      </c>
      <c r="D7666" t="s">
        <v>887</v>
      </c>
      <c r="E7666" t="s">
        <v>321</v>
      </c>
      <c r="F7666" t="s">
        <v>322</v>
      </c>
      <c r="G7666" t="s">
        <v>72</v>
      </c>
      <c r="H7666">
        <v>475365</v>
      </c>
      <c r="I7666" s="68" t="str">
        <f>VLOOKUP(E7666,Refs!$P$2:$R$29,3,FALSE)</f>
        <v>Y59</v>
      </c>
      <c r="J7666" s="68" t="str">
        <f>VLOOKUP(E7666,Refs!$P$2:$S$29,4,FALSE)</f>
        <v>South East</v>
      </c>
      <c r="K7666" s="28">
        <f t="shared" si="244"/>
        <v>475365</v>
      </c>
    </row>
    <row r="7667" spans="1:11" x14ac:dyDescent="0.35">
      <c r="A7667" s="69">
        <f t="shared" si="243"/>
        <v>45839</v>
      </c>
      <c r="B7667" t="s">
        <v>917</v>
      </c>
      <c r="C7667" t="s">
        <v>288</v>
      </c>
      <c r="D7667" t="s">
        <v>887</v>
      </c>
      <c r="E7667" t="s">
        <v>321</v>
      </c>
      <c r="F7667" t="s">
        <v>322</v>
      </c>
      <c r="G7667" t="s">
        <v>73</v>
      </c>
      <c r="H7667">
        <v>25768</v>
      </c>
      <c r="I7667" s="68" t="str">
        <f>VLOOKUP(E7667,Refs!$P$2:$R$29,3,FALSE)</f>
        <v>Y59</v>
      </c>
      <c r="J7667" s="68" t="str">
        <f>VLOOKUP(E7667,Refs!$P$2:$S$29,4,FALSE)</f>
        <v>South East</v>
      </c>
      <c r="K7667" s="28">
        <f t="shared" si="244"/>
        <v>25768</v>
      </c>
    </row>
    <row r="7668" spans="1:11" x14ac:dyDescent="0.35">
      <c r="A7668" s="69">
        <f t="shared" si="243"/>
        <v>45839</v>
      </c>
      <c r="B7668" t="s">
        <v>917</v>
      </c>
      <c r="C7668" t="s">
        <v>288</v>
      </c>
      <c r="D7668" t="s">
        <v>887</v>
      </c>
      <c r="E7668" t="s">
        <v>321</v>
      </c>
      <c r="F7668" t="s">
        <v>322</v>
      </c>
      <c r="G7668" t="s">
        <v>74</v>
      </c>
      <c r="H7668">
        <v>162189318</v>
      </c>
      <c r="I7668" s="68" t="str">
        <f>VLOOKUP(E7668,Refs!$P$2:$R$29,3,FALSE)</f>
        <v>Y59</v>
      </c>
      <c r="J7668" s="68" t="str">
        <f>VLOOKUP(E7668,Refs!$P$2:$S$29,4,FALSE)</f>
        <v>South East</v>
      </c>
      <c r="K7668" s="28">
        <f t="shared" si="244"/>
        <v>162189318</v>
      </c>
    </row>
    <row r="7669" spans="1:11" x14ac:dyDescent="0.35">
      <c r="A7669" s="69">
        <f t="shared" si="243"/>
        <v>45839</v>
      </c>
      <c r="B7669" t="s">
        <v>917</v>
      </c>
      <c r="C7669" t="s">
        <v>288</v>
      </c>
      <c r="D7669" t="s">
        <v>887</v>
      </c>
      <c r="E7669" t="s">
        <v>321</v>
      </c>
      <c r="F7669" t="s">
        <v>322</v>
      </c>
      <c r="G7669" t="s">
        <v>26</v>
      </c>
      <c r="H7669">
        <v>51845</v>
      </c>
      <c r="I7669" s="68" t="str">
        <f>VLOOKUP(E7669,Refs!$P$2:$R$29,3,FALSE)</f>
        <v>Y59</v>
      </c>
      <c r="J7669" s="68" t="str">
        <f>VLOOKUP(E7669,Refs!$P$2:$S$29,4,FALSE)</f>
        <v>South East</v>
      </c>
      <c r="K7669" s="28">
        <f t="shared" si="244"/>
        <v>51845</v>
      </c>
    </row>
    <row r="7670" spans="1:11" x14ac:dyDescent="0.35">
      <c r="A7670" s="69">
        <f t="shared" si="243"/>
        <v>45839</v>
      </c>
      <c r="B7670" t="s">
        <v>917</v>
      </c>
      <c r="C7670" t="s">
        <v>288</v>
      </c>
      <c r="D7670" t="s">
        <v>887</v>
      </c>
      <c r="E7670" t="s">
        <v>321</v>
      </c>
      <c r="F7670" t="s">
        <v>322</v>
      </c>
      <c r="G7670" t="s">
        <v>75</v>
      </c>
      <c r="H7670">
        <v>6</v>
      </c>
      <c r="I7670" s="68" t="str">
        <f>VLOOKUP(E7670,Refs!$P$2:$R$29,3,FALSE)</f>
        <v>Y59</v>
      </c>
      <c r="J7670" s="68" t="str">
        <f>VLOOKUP(E7670,Refs!$P$2:$S$29,4,FALSE)</f>
        <v>South East</v>
      </c>
      <c r="K7670" s="28">
        <f t="shared" si="244"/>
        <v>6</v>
      </c>
    </row>
    <row r="7671" spans="1:11" x14ac:dyDescent="0.35">
      <c r="A7671" s="69">
        <f t="shared" si="243"/>
        <v>45839</v>
      </c>
      <c r="B7671" t="s">
        <v>917</v>
      </c>
      <c r="C7671" t="s">
        <v>288</v>
      </c>
      <c r="D7671" t="s">
        <v>887</v>
      </c>
      <c r="E7671" t="s">
        <v>321</v>
      </c>
      <c r="F7671" t="s">
        <v>322</v>
      </c>
      <c r="G7671" t="s">
        <v>76</v>
      </c>
      <c r="H7671">
        <v>22724</v>
      </c>
      <c r="I7671" s="68" t="str">
        <f>VLOOKUP(E7671,Refs!$P$2:$R$29,3,FALSE)</f>
        <v>Y59</v>
      </c>
      <c r="J7671" s="68" t="str">
        <f>VLOOKUP(E7671,Refs!$P$2:$S$29,4,FALSE)</f>
        <v>South East</v>
      </c>
      <c r="K7671" s="28">
        <f t="shared" si="244"/>
        <v>22724</v>
      </c>
    </row>
    <row r="7672" spans="1:11" x14ac:dyDescent="0.35">
      <c r="A7672" s="69">
        <f t="shared" si="243"/>
        <v>45839</v>
      </c>
      <c r="B7672" t="s">
        <v>917</v>
      </c>
      <c r="C7672" t="s">
        <v>288</v>
      </c>
      <c r="D7672" t="s">
        <v>887</v>
      </c>
      <c r="E7672" t="s">
        <v>321</v>
      </c>
      <c r="F7672" t="s">
        <v>322</v>
      </c>
      <c r="G7672" t="s">
        <v>77</v>
      </c>
      <c r="H7672">
        <v>29038</v>
      </c>
      <c r="I7672" s="68" t="str">
        <f>VLOOKUP(E7672,Refs!$P$2:$R$29,3,FALSE)</f>
        <v>Y59</v>
      </c>
      <c r="J7672" s="68" t="str">
        <f>VLOOKUP(E7672,Refs!$P$2:$S$29,4,FALSE)</f>
        <v>South East</v>
      </c>
      <c r="K7672" s="28">
        <f t="shared" si="244"/>
        <v>29038</v>
      </c>
    </row>
    <row r="7673" spans="1:11" x14ac:dyDescent="0.35">
      <c r="A7673" s="69">
        <f t="shared" si="243"/>
        <v>45839</v>
      </c>
      <c r="B7673" t="s">
        <v>917</v>
      </c>
      <c r="C7673" t="s">
        <v>288</v>
      </c>
      <c r="D7673" t="s">
        <v>887</v>
      </c>
      <c r="E7673" t="s">
        <v>321</v>
      </c>
      <c r="F7673" t="s">
        <v>322</v>
      </c>
      <c r="G7673" t="s">
        <v>78</v>
      </c>
      <c r="H7673">
        <v>0</v>
      </c>
      <c r="I7673" s="68" t="str">
        <f>VLOOKUP(E7673,Refs!$P$2:$R$29,3,FALSE)</f>
        <v>Y59</v>
      </c>
      <c r="J7673" s="68" t="str">
        <f>VLOOKUP(E7673,Refs!$P$2:$S$29,4,FALSE)</f>
        <v>South East</v>
      </c>
      <c r="K7673" s="28" t="str">
        <f t="shared" si="244"/>
        <v/>
      </c>
    </row>
    <row r="7674" spans="1:11" x14ac:dyDescent="0.35">
      <c r="A7674" s="69">
        <f t="shared" si="243"/>
        <v>45839</v>
      </c>
      <c r="B7674" t="s">
        <v>917</v>
      </c>
      <c r="C7674" t="s">
        <v>288</v>
      </c>
      <c r="D7674" t="s">
        <v>887</v>
      </c>
      <c r="E7674" t="s">
        <v>321</v>
      </c>
      <c r="F7674" t="s">
        <v>322</v>
      </c>
      <c r="G7674" t="s">
        <v>79</v>
      </c>
      <c r="H7674">
        <v>77</v>
      </c>
      <c r="I7674" s="68" t="str">
        <f>VLOOKUP(E7674,Refs!$P$2:$R$29,3,FALSE)</f>
        <v>Y59</v>
      </c>
      <c r="J7674" s="68" t="str">
        <f>VLOOKUP(E7674,Refs!$P$2:$S$29,4,FALSE)</f>
        <v>South East</v>
      </c>
      <c r="K7674" s="28">
        <f t="shared" si="244"/>
        <v>77</v>
      </c>
    </row>
    <row r="7675" spans="1:11" x14ac:dyDescent="0.35">
      <c r="A7675" s="69">
        <f t="shared" si="243"/>
        <v>45839</v>
      </c>
      <c r="B7675" t="s">
        <v>917</v>
      </c>
      <c r="C7675" t="s">
        <v>288</v>
      </c>
      <c r="D7675" t="s">
        <v>887</v>
      </c>
      <c r="E7675" t="s">
        <v>321</v>
      </c>
      <c r="F7675" t="s">
        <v>322</v>
      </c>
      <c r="G7675" t="s">
        <v>25</v>
      </c>
      <c r="H7675">
        <v>29170</v>
      </c>
      <c r="I7675" s="68" t="str">
        <f>VLOOKUP(E7675,Refs!$P$2:$R$29,3,FALSE)</f>
        <v>Y59</v>
      </c>
      <c r="J7675" s="68" t="str">
        <f>VLOOKUP(E7675,Refs!$P$2:$S$29,4,FALSE)</f>
        <v>South East</v>
      </c>
      <c r="K7675" s="28">
        <f t="shared" si="244"/>
        <v>29170</v>
      </c>
    </row>
    <row r="7676" spans="1:11" x14ac:dyDescent="0.35">
      <c r="A7676" s="69">
        <f t="shared" si="243"/>
        <v>45839</v>
      </c>
      <c r="B7676" t="s">
        <v>917</v>
      </c>
      <c r="C7676" t="s">
        <v>288</v>
      </c>
      <c r="D7676" t="s">
        <v>887</v>
      </c>
      <c r="E7676" t="s">
        <v>321</v>
      </c>
      <c r="F7676" t="s">
        <v>322</v>
      </c>
      <c r="G7676" t="s">
        <v>80</v>
      </c>
      <c r="H7676">
        <v>97</v>
      </c>
      <c r="I7676" s="68" t="str">
        <f>VLOOKUP(E7676,Refs!$P$2:$R$29,3,FALSE)</f>
        <v>Y59</v>
      </c>
      <c r="J7676" s="68" t="str">
        <f>VLOOKUP(E7676,Refs!$P$2:$S$29,4,FALSE)</f>
        <v>South East</v>
      </c>
      <c r="K7676" s="28">
        <f t="shared" si="244"/>
        <v>97</v>
      </c>
    </row>
    <row r="7677" spans="1:11" x14ac:dyDescent="0.35">
      <c r="A7677" s="69">
        <f t="shared" si="243"/>
        <v>45839</v>
      </c>
      <c r="B7677" t="s">
        <v>917</v>
      </c>
      <c r="C7677" t="s">
        <v>288</v>
      </c>
      <c r="D7677" t="s">
        <v>887</v>
      </c>
      <c r="E7677" t="s">
        <v>321</v>
      </c>
      <c r="F7677" t="s">
        <v>322</v>
      </c>
      <c r="G7677" t="s">
        <v>81</v>
      </c>
      <c r="H7677">
        <v>9630</v>
      </c>
      <c r="I7677" s="68" t="str">
        <f>VLOOKUP(E7677,Refs!$P$2:$R$29,3,FALSE)</f>
        <v>Y59</v>
      </c>
      <c r="J7677" s="68" t="str">
        <f>VLOOKUP(E7677,Refs!$P$2:$S$29,4,FALSE)</f>
        <v>South East</v>
      </c>
      <c r="K7677" s="28">
        <f t="shared" si="244"/>
        <v>9630</v>
      </c>
    </row>
    <row r="7678" spans="1:11" x14ac:dyDescent="0.35">
      <c r="A7678" s="69">
        <f t="shared" si="243"/>
        <v>45839</v>
      </c>
      <c r="B7678" t="s">
        <v>917</v>
      </c>
      <c r="C7678" t="s">
        <v>288</v>
      </c>
      <c r="D7678" t="s">
        <v>887</v>
      </c>
      <c r="E7678" t="s">
        <v>321</v>
      </c>
      <c r="F7678" t="s">
        <v>322</v>
      </c>
      <c r="G7678" t="s">
        <v>82</v>
      </c>
      <c r="H7678">
        <v>3783</v>
      </c>
      <c r="I7678" s="68" t="str">
        <f>VLOOKUP(E7678,Refs!$P$2:$R$29,3,FALSE)</f>
        <v>Y59</v>
      </c>
      <c r="J7678" s="68" t="str">
        <f>VLOOKUP(E7678,Refs!$P$2:$S$29,4,FALSE)</f>
        <v>South East</v>
      </c>
      <c r="K7678" s="28">
        <f t="shared" si="244"/>
        <v>3783</v>
      </c>
    </row>
    <row r="7679" spans="1:11" x14ac:dyDescent="0.35">
      <c r="A7679" s="69">
        <f t="shared" si="243"/>
        <v>45839</v>
      </c>
      <c r="B7679" t="s">
        <v>917</v>
      </c>
      <c r="C7679" t="s">
        <v>288</v>
      </c>
      <c r="D7679" t="s">
        <v>887</v>
      </c>
      <c r="E7679" t="s">
        <v>321</v>
      </c>
      <c r="F7679" t="s">
        <v>322</v>
      </c>
      <c r="G7679" t="s">
        <v>83</v>
      </c>
      <c r="H7679">
        <v>2099</v>
      </c>
      <c r="I7679" s="68" t="str">
        <f>VLOOKUP(E7679,Refs!$P$2:$R$29,3,FALSE)</f>
        <v>Y59</v>
      </c>
      <c r="J7679" s="68" t="str">
        <f>VLOOKUP(E7679,Refs!$P$2:$S$29,4,FALSE)</f>
        <v>South East</v>
      </c>
      <c r="K7679" s="28">
        <f t="shared" si="244"/>
        <v>2099</v>
      </c>
    </row>
    <row r="7680" spans="1:11" x14ac:dyDescent="0.35">
      <c r="A7680" s="69">
        <f t="shared" si="243"/>
        <v>45839</v>
      </c>
      <c r="B7680" t="s">
        <v>917</v>
      </c>
      <c r="C7680" t="s">
        <v>288</v>
      </c>
      <c r="D7680" t="s">
        <v>887</v>
      </c>
      <c r="E7680" t="s">
        <v>321</v>
      </c>
      <c r="F7680" t="s">
        <v>322</v>
      </c>
      <c r="G7680" t="s">
        <v>84</v>
      </c>
      <c r="H7680">
        <v>5138</v>
      </c>
      <c r="I7680" s="68" t="str">
        <f>VLOOKUP(E7680,Refs!$P$2:$R$29,3,FALSE)</f>
        <v>Y59</v>
      </c>
      <c r="J7680" s="68" t="str">
        <f>VLOOKUP(E7680,Refs!$P$2:$S$29,4,FALSE)</f>
        <v>South East</v>
      </c>
      <c r="K7680" s="28">
        <f t="shared" si="244"/>
        <v>5138</v>
      </c>
    </row>
    <row r="7681" spans="1:11" x14ac:dyDescent="0.35">
      <c r="A7681" s="69">
        <f t="shared" si="243"/>
        <v>45839</v>
      </c>
      <c r="B7681" t="s">
        <v>917</v>
      </c>
      <c r="C7681" t="s">
        <v>288</v>
      </c>
      <c r="D7681" t="s">
        <v>887</v>
      </c>
      <c r="E7681" t="s">
        <v>321</v>
      </c>
      <c r="F7681" t="s">
        <v>322</v>
      </c>
      <c r="G7681" t="s">
        <v>85</v>
      </c>
      <c r="H7681">
        <v>3274</v>
      </c>
      <c r="I7681" s="68" t="str">
        <f>VLOOKUP(E7681,Refs!$P$2:$R$29,3,FALSE)</f>
        <v>Y59</v>
      </c>
      <c r="J7681" s="68" t="str">
        <f>VLOOKUP(E7681,Refs!$P$2:$S$29,4,FALSE)</f>
        <v>South East</v>
      </c>
      <c r="K7681" s="28">
        <f t="shared" si="244"/>
        <v>3274</v>
      </c>
    </row>
    <row r="7682" spans="1:11" x14ac:dyDescent="0.35">
      <c r="A7682" s="69">
        <f t="shared" si="243"/>
        <v>45839</v>
      </c>
      <c r="B7682" t="s">
        <v>917</v>
      </c>
      <c r="C7682" t="s">
        <v>288</v>
      </c>
      <c r="D7682" t="s">
        <v>887</v>
      </c>
      <c r="E7682" t="s">
        <v>321</v>
      </c>
      <c r="F7682" t="s">
        <v>322</v>
      </c>
      <c r="G7682" t="s">
        <v>86</v>
      </c>
      <c r="H7682">
        <v>2014</v>
      </c>
      <c r="I7682" s="68" t="str">
        <f>VLOOKUP(E7682,Refs!$P$2:$R$29,3,FALSE)</f>
        <v>Y59</v>
      </c>
      <c r="J7682" s="68" t="str">
        <f>VLOOKUP(E7682,Refs!$P$2:$S$29,4,FALSE)</f>
        <v>South East</v>
      </c>
      <c r="K7682" s="28">
        <f t="shared" si="244"/>
        <v>2014</v>
      </c>
    </row>
    <row r="7683" spans="1:11" x14ac:dyDescent="0.35">
      <c r="A7683" s="69">
        <f t="shared" ref="A7683:A7746" si="245">DATEVALUE(RIGHT(B7683,8))</f>
        <v>45839</v>
      </c>
      <c r="B7683" t="s">
        <v>917</v>
      </c>
      <c r="C7683" t="s">
        <v>288</v>
      </c>
      <c r="D7683" t="s">
        <v>887</v>
      </c>
      <c r="E7683" t="s">
        <v>321</v>
      </c>
      <c r="F7683" t="s">
        <v>322</v>
      </c>
      <c r="G7683" t="s">
        <v>87</v>
      </c>
      <c r="H7683">
        <v>6876</v>
      </c>
      <c r="I7683" s="68" t="str">
        <f>VLOOKUP(E7683,Refs!$P$2:$R$29,3,FALSE)</f>
        <v>Y59</v>
      </c>
      <c r="J7683" s="68" t="str">
        <f>VLOOKUP(E7683,Refs!$P$2:$S$29,4,FALSE)</f>
        <v>South East</v>
      </c>
      <c r="K7683" s="28">
        <f t="shared" si="244"/>
        <v>6876</v>
      </c>
    </row>
    <row r="7684" spans="1:11" x14ac:dyDescent="0.35">
      <c r="A7684" s="69">
        <f t="shared" si="245"/>
        <v>45839</v>
      </c>
      <c r="B7684" t="s">
        <v>917</v>
      </c>
      <c r="C7684" t="s">
        <v>288</v>
      </c>
      <c r="D7684" t="s">
        <v>887</v>
      </c>
      <c r="E7684" t="s">
        <v>321</v>
      </c>
      <c r="F7684" t="s">
        <v>322</v>
      </c>
      <c r="G7684" t="s">
        <v>88</v>
      </c>
      <c r="H7684">
        <v>27612</v>
      </c>
      <c r="I7684" s="68" t="str">
        <f>VLOOKUP(E7684,Refs!$P$2:$R$29,3,FALSE)</f>
        <v>Y59</v>
      </c>
      <c r="J7684" s="68" t="str">
        <f>VLOOKUP(E7684,Refs!$P$2:$S$29,4,FALSE)</f>
        <v>South East</v>
      </c>
      <c r="K7684" s="28">
        <f t="shared" si="244"/>
        <v>27612</v>
      </c>
    </row>
    <row r="7685" spans="1:11" x14ac:dyDescent="0.35">
      <c r="A7685" s="69">
        <f t="shared" si="245"/>
        <v>45839</v>
      </c>
      <c r="B7685" t="s">
        <v>917</v>
      </c>
      <c r="C7685" t="s">
        <v>288</v>
      </c>
      <c r="D7685" t="s">
        <v>887</v>
      </c>
      <c r="E7685" t="s">
        <v>321</v>
      </c>
      <c r="F7685" t="s">
        <v>322</v>
      </c>
      <c r="G7685" t="s">
        <v>89</v>
      </c>
      <c r="H7685">
        <v>51801</v>
      </c>
      <c r="I7685" s="68" t="str">
        <f>VLOOKUP(E7685,Refs!$P$2:$R$29,3,FALSE)</f>
        <v>Y59</v>
      </c>
      <c r="J7685" s="68" t="str">
        <f>VLOOKUP(E7685,Refs!$P$2:$S$29,4,FALSE)</f>
        <v>South East</v>
      </c>
      <c r="K7685" s="28">
        <f t="shared" si="244"/>
        <v>51801</v>
      </c>
    </row>
    <row r="7686" spans="1:11" x14ac:dyDescent="0.35">
      <c r="A7686" s="69">
        <f t="shared" si="245"/>
        <v>45839</v>
      </c>
      <c r="B7686" t="s">
        <v>917</v>
      </c>
      <c r="C7686" t="s">
        <v>288</v>
      </c>
      <c r="D7686" t="s">
        <v>887</v>
      </c>
      <c r="E7686" t="s">
        <v>321</v>
      </c>
      <c r="F7686" t="s">
        <v>322</v>
      </c>
      <c r="G7686" t="s">
        <v>27</v>
      </c>
      <c r="H7686">
        <v>6077</v>
      </c>
      <c r="I7686" s="68" t="str">
        <f>VLOOKUP(E7686,Refs!$P$2:$R$29,3,FALSE)</f>
        <v>Y59</v>
      </c>
      <c r="J7686" s="68" t="str">
        <f>VLOOKUP(E7686,Refs!$P$2:$S$29,4,FALSE)</f>
        <v>South East</v>
      </c>
      <c r="K7686" s="28">
        <f t="shared" si="244"/>
        <v>6077</v>
      </c>
    </row>
    <row r="7687" spans="1:11" x14ac:dyDescent="0.35">
      <c r="A7687" s="69">
        <f t="shared" si="245"/>
        <v>45839</v>
      </c>
      <c r="B7687" t="s">
        <v>917</v>
      </c>
      <c r="C7687" t="s">
        <v>288</v>
      </c>
      <c r="D7687" t="s">
        <v>887</v>
      </c>
      <c r="E7687" t="s">
        <v>321</v>
      </c>
      <c r="F7687" t="s">
        <v>322</v>
      </c>
      <c r="G7687" t="s">
        <v>29</v>
      </c>
      <c r="H7687">
        <v>7287</v>
      </c>
      <c r="I7687" s="68" t="str">
        <f>VLOOKUP(E7687,Refs!$P$2:$R$29,3,FALSE)</f>
        <v>Y59</v>
      </c>
      <c r="J7687" s="68" t="str">
        <f>VLOOKUP(E7687,Refs!$P$2:$S$29,4,FALSE)</f>
        <v>South East</v>
      </c>
      <c r="K7687" s="28">
        <f t="shared" si="244"/>
        <v>7287</v>
      </c>
    </row>
    <row r="7688" spans="1:11" x14ac:dyDescent="0.35">
      <c r="A7688" s="69">
        <f t="shared" si="245"/>
        <v>45839</v>
      </c>
      <c r="B7688" t="s">
        <v>917</v>
      </c>
      <c r="C7688" t="s">
        <v>288</v>
      </c>
      <c r="D7688" t="s">
        <v>887</v>
      </c>
      <c r="E7688" t="s">
        <v>321</v>
      </c>
      <c r="F7688" t="s">
        <v>322</v>
      </c>
      <c r="G7688" t="s">
        <v>90</v>
      </c>
      <c r="H7688">
        <v>4073</v>
      </c>
      <c r="I7688" s="68" t="str">
        <f>VLOOKUP(E7688,Refs!$P$2:$R$29,3,FALSE)</f>
        <v>Y59</v>
      </c>
      <c r="J7688" s="68" t="str">
        <f>VLOOKUP(E7688,Refs!$P$2:$S$29,4,FALSE)</f>
        <v>South East</v>
      </c>
      <c r="K7688" s="28">
        <f t="shared" si="244"/>
        <v>4073</v>
      </c>
    </row>
    <row r="7689" spans="1:11" x14ac:dyDescent="0.35">
      <c r="A7689" s="69">
        <f t="shared" si="245"/>
        <v>45839</v>
      </c>
      <c r="B7689" t="s">
        <v>917</v>
      </c>
      <c r="C7689" t="s">
        <v>288</v>
      </c>
      <c r="D7689" t="s">
        <v>887</v>
      </c>
      <c r="E7689" t="s">
        <v>321</v>
      </c>
      <c r="F7689" t="s">
        <v>322</v>
      </c>
      <c r="G7689" t="s">
        <v>91</v>
      </c>
      <c r="H7689">
        <v>40</v>
      </c>
      <c r="I7689" s="68" t="str">
        <f>VLOOKUP(E7689,Refs!$P$2:$R$29,3,FALSE)</f>
        <v>Y59</v>
      </c>
      <c r="J7689" s="68" t="str">
        <f>VLOOKUP(E7689,Refs!$P$2:$S$29,4,FALSE)</f>
        <v>South East</v>
      </c>
      <c r="K7689" s="28">
        <f t="shared" si="244"/>
        <v>40</v>
      </c>
    </row>
    <row r="7690" spans="1:11" x14ac:dyDescent="0.35">
      <c r="A7690" s="69">
        <f t="shared" si="245"/>
        <v>45839</v>
      </c>
      <c r="B7690" t="s">
        <v>917</v>
      </c>
      <c r="C7690" t="s">
        <v>288</v>
      </c>
      <c r="D7690" t="s">
        <v>887</v>
      </c>
      <c r="E7690" t="s">
        <v>321</v>
      </c>
      <c r="F7690" t="s">
        <v>322</v>
      </c>
      <c r="G7690" t="s">
        <v>92</v>
      </c>
      <c r="H7690">
        <v>3508</v>
      </c>
      <c r="I7690" s="68" t="str">
        <f>VLOOKUP(E7690,Refs!$P$2:$R$29,3,FALSE)</f>
        <v>Y59</v>
      </c>
      <c r="J7690" s="68" t="str">
        <f>VLOOKUP(E7690,Refs!$P$2:$S$29,4,FALSE)</f>
        <v>South East</v>
      </c>
      <c r="K7690" s="28">
        <f t="shared" si="244"/>
        <v>3508</v>
      </c>
    </row>
    <row r="7691" spans="1:11" x14ac:dyDescent="0.35">
      <c r="A7691" s="69">
        <f t="shared" si="245"/>
        <v>45839</v>
      </c>
      <c r="B7691" t="s">
        <v>917</v>
      </c>
      <c r="C7691" t="s">
        <v>288</v>
      </c>
      <c r="D7691" t="s">
        <v>887</v>
      </c>
      <c r="E7691" t="s">
        <v>321</v>
      </c>
      <c r="F7691" t="s">
        <v>322</v>
      </c>
      <c r="G7691" t="s">
        <v>93</v>
      </c>
      <c r="H7691">
        <v>195</v>
      </c>
      <c r="I7691" s="68" t="str">
        <f>VLOOKUP(E7691,Refs!$P$2:$R$29,3,FALSE)</f>
        <v>Y59</v>
      </c>
      <c r="J7691" s="68" t="str">
        <f>VLOOKUP(E7691,Refs!$P$2:$S$29,4,FALSE)</f>
        <v>South East</v>
      </c>
      <c r="K7691" s="28">
        <f t="shared" si="244"/>
        <v>195</v>
      </c>
    </row>
    <row r="7692" spans="1:11" x14ac:dyDescent="0.35">
      <c r="A7692" s="69">
        <f t="shared" si="245"/>
        <v>45839</v>
      </c>
      <c r="B7692" t="s">
        <v>917</v>
      </c>
      <c r="C7692" t="s">
        <v>288</v>
      </c>
      <c r="D7692" t="s">
        <v>887</v>
      </c>
      <c r="E7692" t="s">
        <v>321</v>
      </c>
      <c r="F7692" t="s">
        <v>322</v>
      </c>
      <c r="G7692" t="s">
        <v>94</v>
      </c>
      <c r="H7692">
        <v>1794</v>
      </c>
      <c r="I7692" s="68" t="str">
        <f>VLOOKUP(E7692,Refs!$P$2:$R$29,3,FALSE)</f>
        <v>Y59</v>
      </c>
      <c r="J7692" s="68" t="str">
        <f>VLOOKUP(E7692,Refs!$P$2:$S$29,4,FALSE)</f>
        <v>South East</v>
      </c>
      <c r="K7692" s="28">
        <f t="shared" si="244"/>
        <v>1794</v>
      </c>
    </row>
    <row r="7693" spans="1:11" x14ac:dyDescent="0.35">
      <c r="A7693" s="69">
        <f t="shared" si="245"/>
        <v>45839</v>
      </c>
      <c r="B7693" t="s">
        <v>917</v>
      </c>
      <c r="C7693" t="s">
        <v>288</v>
      </c>
      <c r="D7693" t="s">
        <v>887</v>
      </c>
      <c r="E7693" t="s">
        <v>321</v>
      </c>
      <c r="F7693" t="s">
        <v>322</v>
      </c>
      <c r="G7693" t="s">
        <v>95</v>
      </c>
      <c r="H7693">
        <v>161</v>
      </c>
      <c r="I7693" s="68" t="str">
        <f>VLOOKUP(E7693,Refs!$P$2:$R$29,3,FALSE)</f>
        <v>Y59</v>
      </c>
      <c r="J7693" s="68" t="str">
        <f>VLOOKUP(E7693,Refs!$P$2:$S$29,4,FALSE)</f>
        <v>South East</v>
      </c>
      <c r="K7693" s="28">
        <f t="shared" si="244"/>
        <v>161</v>
      </c>
    </row>
    <row r="7694" spans="1:11" x14ac:dyDescent="0.35">
      <c r="A7694" s="69">
        <f t="shared" si="245"/>
        <v>45839</v>
      </c>
      <c r="B7694" t="s">
        <v>917</v>
      </c>
      <c r="C7694" t="s">
        <v>288</v>
      </c>
      <c r="D7694" t="s">
        <v>887</v>
      </c>
      <c r="E7694" t="s">
        <v>321</v>
      </c>
      <c r="F7694" t="s">
        <v>322</v>
      </c>
      <c r="G7694" t="s">
        <v>96</v>
      </c>
      <c r="H7694">
        <v>8044</v>
      </c>
      <c r="I7694" s="68" t="str">
        <f>VLOOKUP(E7694,Refs!$P$2:$R$29,3,FALSE)</f>
        <v>Y59</v>
      </c>
      <c r="J7694" s="68" t="str">
        <f>VLOOKUP(E7694,Refs!$P$2:$S$29,4,FALSE)</f>
        <v>South East</v>
      </c>
      <c r="K7694" s="28">
        <f t="shared" si="244"/>
        <v>8044</v>
      </c>
    </row>
    <row r="7695" spans="1:11" x14ac:dyDescent="0.35">
      <c r="A7695" s="69">
        <f t="shared" si="245"/>
        <v>45839</v>
      </c>
      <c r="B7695" t="s">
        <v>917</v>
      </c>
      <c r="C7695" t="s">
        <v>288</v>
      </c>
      <c r="D7695" t="s">
        <v>887</v>
      </c>
      <c r="E7695" t="s">
        <v>321</v>
      </c>
      <c r="F7695" t="s">
        <v>322</v>
      </c>
      <c r="G7695" t="s">
        <v>31</v>
      </c>
      <c r="H7695">
        <v>7185</v>
      </c>
      <c r="I7695" s="68" t="str">
        <f>VLOOKUP(E7695,Refs!$P$2:$R$29,3,FALSE)</f>
        <v>Y59</v>
      </c>
      <c r="J7695" s="68" t="str">
        <f>VLOOKUP(E7695,Refs!$P$2:$S$29,4,FALSE)</f>
        <v>South East</v>
      </c>
      <c r="K7695" s="28">
        <f t="shared" si="244"/>
        <v>7185</v>
      </c>
    </row>
    <row r="7696" spans="1:11" x14ac:dyDescent="0.35">
      <c r="A7696" s="69">
        <f t="shared" si="245"/>
        <v>45839</v>
      </c>
      <c r="B7696" t="s">
        <v>917</v>
      </c>
      <c r="C7696" t="s">
        <v>288</v>
      </c>
      <c r="D7696" t="s">
        <v>887</v>
      </c>
      <c r="E7696" t="s">
        <v>321</v>
      </c>
      <c r="F7696" t="s">
        <v>322</v>
      </c>
      <c r="G7696" t="s">
        <v>97</v>
      </c>
      <c r="H7696">
        <v>8866</v>
      </c>
      <c r="I7696" s="68" t="str">
        <f>VLOOKUP(E7696,Refs!$P$2:$R$29,3,FALSE)</f>
        <v>Y59</v>
      </c>
      <c r="J7696" s="68" t="str">
        <f>VLOOKUP(E7696,Refs!$P$2:$S$29,4,FALSE)</f>
        <v>South East</v>
      </c>
      <c r="K7696" s="28">
        <f t="shared" si="244"/>
        <v>8866</v>
      </c>
    </row>
    <row r="7697" spans="1:11" x14ac:dyDescent="0.35">
      <c r="A7697" s="69">
        <f t="shared" si="245"/>
        <v>45839</v>
      </c>
      <c r="B7697" t="s">
        <v>917</v>
      </c>
      <c r="C7697" t="s">
        <v>288</v>
      </c>
      <c r="D7697" t="s">
        <v>887</v>
      </c>
      <c r="E7697" t="s">
        <v>321</v>
      </c>
      <c r="F7697" t="s">
        <v>322</v>
      </c>
      <c r="G7697" t="s">
        <v>98</v>
      </c>
      <c r="H7697">
        <v>5550</v>
      </c>
      <c r="I7697" s="68" t="str">
        <f>VLOOKUP(E7697,Refs!$P$2:$R$29,3,FALSE)</f>
        <v>Y59</v>
      </c>
      <c r="J7697" s="68" t="str">
        <f>VLOOKUP(E7697,Refs!$P$2:$S$29,4,FALSE)</f>
        <v>South East</v>
      </c>
      <c r="K7697" s="28">
        <f t="shared" si="244"/>
        <v>5550</v>
      </c>
    </row>
    <row r="7698" spans="1:11" x14ac:dyDescent="0.35">
      <c r="A7698" s="69">
        <f t="shared" si="245"/>
        <v>45839</v>
      </c>
      <c r="B7698" t="s">
        <v>917</v>
      </c>
      <c r="C7698" t="s">
        <v>288</v>
      </c>
      <c r="D7698" t="s">
        <v>887</v>
      </c>
      <c r="E7698" t="s">
        <v>321</v>
      </c>
      <c r="F7698" t="s">
        <v>322</v>
      </c>
      <c r="G7698" t="s">
        <v>99</v>
      </c>
      <c r="H7698">
        <v>5027</v>
      </c>
      <c r="I7698" s="68" t="str">
        <f>VLOOKUP(E7698,Refs!$P$2:$R$29,3,FALSE)</f>
        <v>Y59</v>
      </c>
      <c r="J7698" s="68" t="str">
        <f>VLOOKUP(E7698,Refs!$P$2:$S$29,4,FALSE)</f>
        <v>South East</v>
      </c>
      <c r="K7698" s="28">
        <f t="shared" si="244"/>
        <v>5027</v>
      </c>
    </row>
    <row r="7699" spans="1:11" x14ac:dyDescent="0.35">
      <c r="A7699" s="69">
        <f t="shared" si="245"/>
        <v>45839</v>
      </c>
      <c r="B7699" t="s">
        <v>917</v>
      </c>
      <c r="C7699" t="s">
        <v>288</v>
      </c>
      <c r="D7699" t="s">
        <v>887</v>
      </c>
      <c r="E7699" t="s">
        <v>321</v>
      </c>
      <c r="F7699" t="s">
        <v>322</v>
      </c>
      <c r="G7699" t="s">
        <v>100</v>
      </c>
      <c r="H7699">
        <v>1586</v>
      </c>
      <c r="I7699" s="68" t="str">
        <f>VLOOKUP(E7699,Refs!$P$2:$R$29,3,FALSE)</f>
        <v>Y59</v>
      </c>
      <c r="J7699" s="68" t="str">
        <f>VLOOKUP(E7699,Refs!$P$2:$S$29,4,FALSE)</f>
        <v>South East</v>
      </c>
      <c r="K7699" s="28">
        <f t="shared" si="244"/>
        <v>1586</v>
      </c>
    </row>
    <row r="7700" spans="1:11" x14ac:dyDescent="0.35">
      <c r="A7700" s="69">
        <f t="shared" si="245"/>
        <v>45839</v>
      </c>
      <c r="B7700" t="s">
        <v>917</v>
      </c>
      <c r="C7700" t="s">
        <v>288</v>
      </c>
      <c r="D7700" t="s">
        <v>887</v>
      </c>
      <c r="E7700" t="s">
        <v>321</v>
      </c>
      <c r="F7700" t="s">
        <v>322</v>
      </c>
      <c r="G7700" t="s">
        <v>101</v>
      </c>
      <c r="H7700">
        <v>1976</v>
      </c>
      <c r="I7700" s="68" t="str">
        <f>VLOOKUP(E7700,Refs!$P$2:$R$29,3,FALSE)</f>
        <v>Y59</v>
      </c>
      <c r="J7700" s="68" t="str">
        <f>VLOOKUP(E7700,Refs!$P$2:$S$29,4,FALSE)</f>
        <v>South East</v>
      </c>
      <c r="K7700" s="28">
        <f t="shared" si="244"/>
        <v>1976</v>
      </c>
    </row>
    <row r="7701" spans="1:11" x14ac:dyDescent="0.35">
      <c r="A7701" s="69">
        <f t="shared" si="245"/>
        <v>45839</v>
      </c>
      <c r="B7701" t="s">
        <v>917</v>
      </c>
      <c r="C7701" t="s">
        <v>288</v>
      </c>
      <c r="D7701" t="s">
        <v>887</v>
      </c>
      <c r="E7701" t="s">
        <v>321</v>
      </c>
      <c r="F7701" t="s">
        <v>322</v>
      </c>
      <c r="G7701" t="s">
        <v>102</v>
      </c>
      <c r="H7701">
        <v>92</v>
      </c>
      <c r="I7701" s="68" t="str">
        <f>VLOOKUP(E7701,Refs!$P$2:$R$29,3,FALSE)</f>
        <v>Y59</v>
      </c>
      <c r="J7701" s="68" t="str">
        <f>VLOOKUP(E7701,Refs!$P$2:$S$29,4,FALSE)</f>
        <v>South East</v>
      </c>
      <c r="K7701" s="28">
        <f t="shared" si="244"/>
        <v>92</v>
      </c>
    </row>
    <row r="7702" spans="1:11" x14ac:dyDescent="0.35">
      <c r="A7702" s="69">
        <f t="shared" si="245"/>
        <v>45839</v>
      </c>
      <c r="B7702" t="s">
        <v>917</v>
      </c>
      <c r="C7702" t="s">
        <v>288</v>
      </c>
      <c r="D7702" t="s">
        <v>887</v>
      </c>
      <c r="E7702" t="s">
        <v>321</v>
      </c>
      <c r="F7702" t="s">
        <v>322</v>
      </c>
      <c r="G7702" t="s">
        <v>103</v>
      </c>
      <c r="H7702">
        <v>3340</v>
      </c>
      <c r="I7702" s="68" t="str">
        <f>VLOOKUP(E7702,Refs!$P$2:$R$29,3,FALSE)</f>
        <v>Y59</v>
      </c>
      <c r="J7702" s="68" t="str">
        <f>VLOOKUP(E7702,Refs!$P$2:$S$29,4,FALSE)</f>
        <v>South East</v>
      </c>
      <c r="K7702" s="28">
        <f t="shared" si="244"/>
        <v>3340</v>
      </c>
    </row>
    <row r="7703" spans="1:11" x14ac:dyDescent="0.35">
      <c r="A7703" s="69">
        <f t="shared" si="245"/>
        <v>45839</v>
      </c>
      <c r="B7703" t="s">
        <v>917</v>
      </c>
      <c r="C7703" t="s">
        <v>288</v>
      </c>
      <c r="D7703" t="s">
        <v>887</v>
      </c>
      <c r="E7703" t="s">
        <v>321</v>
      </c>
      <c r="F7703" t="s">
        <v>322</v>
      </c>
      <c r="G7703" t="s">
        <v>104</v>
      </c>
      <c r="H7703">
        <v>13564916</v>
      </c>
      <c r="I7703" s="68" t="str">
        <f>VLOOKUP(E7703,Refs!$P$2:$R$29,3,FALSE)</f>
        <v>Y59</v>
      </c>
      <c r="J7703" s="68" t="str">
        <f>VLOOKUP(E7703,Refs!$P$2:$S$29,4,FALSE)</f>
        <v>South East</v>
      </c>
      <c r="K7703" s="28">
        <f t="shared" si="244"/>
        <v>13564916</v>
      </c>
    </row>
    <row r="7704" spans="1:11" x14ac:dyDescent="0.35">
      <c r="A7704" s="69">
        <f t="shared" si="245"/>
        <v>45839</v>
      </c>
      <c r="B7704" t="s">
        <v>917</v>
      </c>
      <c r="C7704" t="s">
        <v>288</v>
      </c>
      <c r="D7704" t="s">
        <v>887</v>
      </c>
      <c r="E7704" t="s">
        <v>321</v>
      </c>
      <c r="F7704" t="s">
        <v>322</v>
      </c>
      <c r="G7704" t="s">
        <v>105</v>
      </c>
      <c r="H7704">
        <v>6662</v>
      </c>
      <c r="I7704" s="68" t="str">
        <f>VLOOKUP(E7704,Refs!$P$2:$R$29,3,FALSE)</f>
        <v>Y59</v>
      </c>
      <c r="J7704" s="68" t="str">
        <f>VLOOKUP(E7704,Refs!$P$2:$S$29,4,FALSE)</f>
        <v>South East</v>
      </c>
      <c r="K7704" s="28">
        <f t="shared" si="244"/>
        <v>6662</v>
      </c>
    </row>
    <row r="7705" spans="1:11" x14ac:dyDescent="0.35">
      <c r="A7705" s="69">
        <f t="shared" si="245"/>
        <v>45839</v>
      </c>
      <c r="B7705" t="s">
        <v>917</v>
      </c>
      <c r="C7705" t="s">
        <v>288</v>
      </c>
      <c r="D7705" t="s">
        <v>887</v>
      </c>
      <c r="E7705" t="s">
        <v>321</v>
      </c>
      <c r="F7705" t="s">
        <v>322</v>
      </c>
      <c r="G7705" t="s">
        <v>106</v>
      </c>
      <c r="H7705">
        <v>4159</v>
      </c>
      <c r="I7705" s="68" t="str">
        <f>VLOOKUP(E7705,Refs!$P$2:$R$29,3,FALSE)</f>
        <v>Y59</v>
      </c>
      <c r="J7705" s="68" t="str">
        <f>VLOOKUP(E7705,Refs!$P$2:$S$29,4,FALSE)</f>
        <v>South East</v>
      </c>
      <c r="K7705" s="28">
        <f t="shared" si="244"/>
        <v>4159</v>
      </c>
    </row>
    <row r="7706" spans="1:11" x14ac:dyDescent="0.35">
      <c r="A7706" s="69">
        <f t="shared" si="245"/>
        <v>45839</v>
      </c>
      <c r="B7706" t="s">
        <v>917</v>
      </c>
      <c r="C7706" t="s">
        <v>288</v>
      </c>
      <c r="D7706" t="s">
        <v>887</v>
      </c>
      <c r="E7706" t="s">
        <v>321</v>
      </c>
      <c r="F7706" t="s">
        <v>322</v>
      </c>
      <c r="G7706" t="s">
        <v>107</v>
      </c>
      <c r="H7706">
        <v>348</v>
      </c>
      <c r="I7706" s="68" t="str">
        <f>VLOOKUP(E7706,Refs!$P$2:$R$29,3,FALSE)</f>
        <v>Y59</v>
      </c>
      <c r="J7706" s="68" t="str">
        <f>VLOOKUP(E7706,Refs!$P$2:$S$29,4,FALSE)</f>
        <v>South East</v>
      </c>
      <c r="K7706" s="28">
        <f t="shared" si="244"/>
        <v>348</v>
      </c>
    </row>
    <row r="7707" spans="1:11" x14ac:dyDescent="0.35">
      <c r="A7707" s="69">
        <f t="shared" si="245"/>
        <v>45839</v>
      </c>
      <c r="B7707" t="s">
        <v>917</v>
      </c>
      <c r="C7707" t="s">
        <v>288</v>
      </c>
      <c r="D7707" t="s">
        <v>887</v>
      </c>
      <c r="E7707" t="s">
        <v>321</v>
      </c>
      <c r="F7707" t="s">
        <v>322</v>
      </c>
      <c r="G7707" t="s">
        <v>108</v>
      </c>
      <c r="H7707">
        <v>2405</v>
      </c>
      <c r="I7707" s="68" t="str">
        <f>VLOOKUP(E7707,Refs!$P$2:$R$29,3,FALSE)</f>
        <v>Y59</v>
      </c>
      <c r="J7707" s="68" t="str">
        <f>VLOOKUP(E7707,Refs!$P$2:$S$29,4,FALSE)</f>
        <v>South East</v>
      </c>
      <c r="K7707" s="28">
        <f t="shared" si="244"/>
        <v>2405</v>
      </c>
    </row>
    <row r="7708" spans="1:11" x14ac:dyDescent="0.35">
      <c r="A7708" s="69">
        <f t="shared" si="245"/>
        <v>45839</v>
      </c>
      <c r="B7708" t="s">
        <v>917</v>
      </c>
      <c r="C7708" t="s">
        <v>288</v>
      </c>
      <c r="D7708" t="s">
        <v>887</v>
      </c>
      <c r="E7708" t="s">
        <v>321</v>
      </c>
      <c r="F7708" t="s">
        <v>322</v>
      </c>
      <c r="G7708" t="s">
        <v>109</v>
      </c>
      <c r="H7708">
        <v>19415157</v>
      </c>
      <c r="I7708" s="68" t="str">
        <f>VLOOKUP(E7708,Refs!$P$2:$R$29,3,FALSE)</f>
        <v>Y59</v>
      </c>
      <c r="J7708" s="68" t="str">
        <f>VLOOKUP(E7708,Refs!$P$2:$S$29,4,FALSE)</f>
        <v>South East</v>
      </c>
      <c r="K7708" s="28">
        <f t="shared" si="244"/>
        <v>19415157</v>
      </c>
    </row>
    <row r="7709" spans="1:11" x14ac:dyDescent="0.35">
      <c r="A7709" s="69">
        <f t="shared" si="245"/>
        <v>45839</v>
      </c>
      <c r="B7709" t="s">
        <v>917</v>
      </c>
      <c r="C7709" t="s">
        <v>288</v>
      </c>
      <c r="D7709" t="s">
        <v>887</v>
      </c>
      <c r="E7709" t="s">
        <v>321</v>
      </c>
      <c r="F7709" t="s">
        <v>322</v>
      </c>
      <c r="G7709" t="s">
        <v>110</v>
      </c>
      <c r="H7709">
        <v>2311</v>
      </c>
      <c r="I7709" s="68" t="str">
        <f>VLOOKUP(E7709,Refs!$P$2:$R$29,3,FALSE)</f>
        <v>Y59</v>
      </c>
      <c r="J7709" s="68" t="str">
        <f>VLOOKUP(E7709,Refs!$P$2:$S$29,4,FALSE)</f>
        <v>South East</v>
      </c>
      <c r="K7709" s="28">
        <f t="shared" si="244"/>
        <v>2311</v>
      </c>
    </row>
    <row r="7710" spans="1:11" x14ac:dyDescent="0.35">
      <c r="A7710" s="69">
        <f t="shared" si="245"/>
        <v>45839</v>
      </c>
      <c r="B7710" t="s">
        <v>917</v>
      </c>
      <c r="C7710" t="s">
        <v>288</v>
      </c>
      <c r="D7710" t="s">
        <v>887</v>
      </c>
      <c r="E7710" t="s">
        <v>321</v>
      </c>
      <c r="F7710" t="s">
        <v>322</v>
      </c>
      <c r="G7710" t="s">
        <v>808</v>
      </c>
      <c r="H7710">
        <v>15472</v>
      </c>
      <c r="I7710" s="68" t="str">
        <f>VLOOKUP(E7710,Refs!$P$2:$R$29,3,FALSE)</f>
        <v>Y59</v>
      </c>
      <c r="J7710" s="68" t="str">
        <f>VLOOKUP(E7710,Refs!$P$2:$S$29,4,FALSE)</f>
        <v>South East</v>
      </c>
      <c r="K7710" s="28">
        <f t="shared" si="244"/>
        <v>15472</v>
      </c>
    </row>
    <row r="7711" spans="1:11" x14ac:dyDescent="0.35">
      <c r="A7711" s="69">
        <f t="shared" si="245"/>
        <v>45839</v>
      </c>
      <c r="B7711" t="s">
        <v>917</v>
      </c>
      <c r="C7711" t="s">
        <v>288</v>
      </c>
      <c r="D7711" t="s">
        <v>887</v>
      </c>
      <c r="E7711" t="s">
        <v>321</v>
      </c>
      <c r="F7711" t="s">
        <v>322</v>
      </c>
      <c r="G7711" t="s">
        <v>809</v>
      </c>
      <c r="H7711">
        <v>357</v>
      </c>
      <c r="I7711" s="68" t="str">
        <f>VLOOKUP(E7711,Refs!$P$2:$R$29,3,FALSE)</f>
        <v>Y59</v>
      </c>
      <c r="J7711" s="68" t="str">
        <f>VLOOKUP(E7711,Refs!$P$2:$S$29,4,FALSE)</f>
        <v>South East</v>
      </c>
      <c r="K7711" s="28">
        <f t="shared" si="244"/>
        <v>357</v>
      </c>
    </row>
    <row r="7712" spans="1:11" x14ac:dyDescent="0.35">
      <c r="A7712" s="69">
        <f t="shared" si="245"/>
        <v>45839</v>
      </c>
      <c r="B7712" t="s">
        <v>917</v>
      </c>
      <c r="C7712" t="s">
        <v>288</v>
      </c>
      <c r="D7712" t="s">
        <v>887</v>
      </c>
      <c r="E7712" t="s">
        <v>321</v>
      </c>
      <c r="F7712" t="s">
        <v>322</v>
      </c>
      <c r="G7712" t="s">
        <v>111</v>
      </c>
      <c r="H7712">
        <v>38910</v>
      </c>
      <c r="I7712" s="68" t="str">
        <f>VLOOKUP(E7712,Refs!$P$2:$R$29,3,FALSE)</f>
        <v>Y59</v>
      </c>
      <c r="J7712" s="68" t="str">
        <f>VLOOKUP(E7712,Refs!$P$2:$S$29,4,FALSE)</f>
        <v>South East</v>
      </c>
      <c r="K7712" s="28">
        <f t="shared" si="244"/>
        <v>38910</v>
      </c>
    </row>
    <row r="7713" spans="1:11" x14ac:dyDescent="0.35">
      <c r="A7713" s="69">
        <f t="shared" si="245"/>
        <v>45839</v>
      </c>
      <c r="B7713" t="s">
        <v>917</v>
      </c>
      <c r="C7713" t="s">
        <v>288</v>
      </c>
      <c r="D7713" t="s">
        <v>887</v>
      </c>
      <c r="E7713" t="s">
        <v>321</v>
      </c>
      <c r="F7713" t="s">
        <v>322</v>
      </c>
      <c r="G7713" t="s">
        <v>112</v>
      </c>
      <c r="H7713">
        <v>33</v>
      </c>
      <c r="I7713" s="68" t="str">
        <f>VLOOKUP(E7713,Refs!$P$2:$R$29,3,FALSE)</f>
        <v>Y59</v>
      </c>
      <c r="J7713" s="68" t="str">
        <f>VLOOKUP(E7713,Refs!$P$2:$S$29,4,FALSE)</f>
        <v>South East</v>
      </c>
      <c r="K7713" s="28">
        <f t="shared" si="244"/>
        <v>33</v>
      </c>
    </row>
    <row r="7714" spans="1:11" x14ac:dyDescent="0.35">
      <c r="A7714" s="69">
        <f t="shared" si="245"/>
        <v>45839</v>
      </c>
      <c r="B7714" t="s">
        <v>917</v>
      </c>
      <c r="C7714" t="s">
        <v>288</v>
      </c>
      <c r="D7714" t="s">
        <v>887</v>
      </c>
      <c r="E7714" t="s">
        <v>321</v>
      </c>
      <c r="F7714" t="s">
        <v>322</v>
      </c>
      <c r="G7714" t="s">
        <v>113</v>
      </c>
      <c r="H7714">
        <v>29862</v>
      </c>
      <c r="I7714" s="68" t="str">
        <f>VLOOKUP(E7714,Refs!$P$2:$R$29,3,FALSE)</f>
        <v>Y59</v>
      </c>
      <c r="J7714" s="68" t="str">
        <f>VLOOKUP(E7714,Refs!$P$2:$S$29,4,FALSE)</f>
        <v>South East</v>
      </c>
      <c r="K7714" s="28">
        <f t="shared" ref="K7714:K7777" si="246">IF(OR(H7714="NULL",H7714=0,H7714=""),"",H7714)</f>
        <v>29862</v>
      </c>
    </row>
    <row r="7715" spans="1:11" x14ac:dyDescent="0.35">
      <c r="A7715" s="69">
        <f t="shared" si="245"/>
        <v>45839</v>
      </c>
      <c r="B7715" t="s">
        <v>917</v>
      </c>
      <c r="C7715" t="s">
        <v>288</v>
      </c>
      <c r="D7715" t="s">
        <v>887</v>
      </c>
      <c r="E7715" t="s">
        <v>321</v>
      </c>
      <c r="F7715" t="s">
        <v>322</v>
      </c>
      <c r="G7715" t="s">
        <v>114</v>
      </c>
      <c r="H7715">
        <v>21143</v>
      </c>
      <c r="I7715" s="68" t="str">
        <f>VLOOKUP(E7715,Refs!$P$2:$R$29,3,FALSE)</f>
        <v>Y59</v>
      </c>
      <c r="J7715" s="68" t="str">
        <f>VLOOKUP(E7715,Refs!$P$2:$S$29,4,FALSE)</f>
        <v>South East</v>
      </c>
      <c r="K7715" s="28">
        <f t="shared" si="246"/>
        <v>21143</v>
      </c>
    </row>
    <row r="7716" spans="1:11" x14ac:dyDescent="0.35">
      <c r="A7716" s="69">
        <f t="shared" si="245"/>
        <v>45839</v>
      </c>
      <c r="B7716" t="s">
        <v>917</v>
      </c>
      <c r="C7716" t="s">
        <v>288</v>
      </c>
      <c r="D7716" t="s">
        <v>887</v>
      </c>
      <c r="E7716" t="s">
        <v>321</v>
      </c>
      <c r="F7716" t="s">
        <v>322</v>
      </c>
      <c r="G7716" t="s">
        <v>115</v>
      </c>
      <c r="H7716">
        <v>7513</v>
      </c>
      <c r="I7716" s="68" t="str">
        <f>VLOOKUP(E7716,Refs!$P$2:$R$29,3,FALSE)</f>
        <v>Y59</v>
      </c>
      <c r="J7716" s="68" t="str">
        <f>VLOOKUP(E7716,Refs!$P$2:$S$29,4,FALSE)</f>
        <v>South East</v>
      </c>
      <c r="K7716" s="28">
        <f t="shared" si="246"/>
        <v>7513</v>
      </c>
    </row>
    <row r="7717" spans="1:11" x14ac:dyDescent="0.35">
      <c r="A7717" s="69">
        <f t="shared" si="245"/>
        <v>45839</v>
      </c>
      <c r="B7717" t="s">
        <v>917</v>
      </c>
      <c r="C7717" t="s">
        <v>288</v>
      </c>
      <c r="D7717" t="s">
        <v>887</v>
      </c>
      <c r="E7717" t="s">
        <v>321</v>
      </c>
      <c r="F7717" t="s">
        <v>322</v>
      </c>
      <c r="G7717" t="s">
        <v>116</v>
      </c>
      <c r="H7717">
        <v>3522</v>
      </c>
      <c r="I7717" s="68" t="str">
        <f>VLOOKUP(E7717,Refs!$P$2:$R$29,3,FALSE)</f>
        <v>Y59</v>
      </c>
      <c r="J7717" s="68" t="str">
        <f>VLOOKUP(E7717,Refs!$P$2:$S$29,4,FALSE)</f>
        <v>South East</v>
      </c>
      <c r="K7717" s="28">
        <f t="shared" si="246"/>
        <v>3522</v>
      </c>
    </row>
    <row r="7718" spans="1:11" x14ac:dyDescent="0.35">
      <c r="A7718" s="69">
        <f t="shared" si="245"/>
        <v>45839</v>
      </c>
      <c r="B7718" t="s">
        <v>917</v>
      </c>
      <c r="C7718" t="s">
        <v>288</v>
      </c>
      <c r="D7718" t="s">
        <v>887</v>
      </c>
      <c r="E7718" t="s">
        <v>321</v>
      </c>
      <c r="F7718" t="s">
        <v>322</v>
      </c>
      <c r="G7718" t="s">
        <v>117</v>
      </c>
      <c r="H7718">
        <v>19989</v>
      </c>
      <c r="I7718" s="68" t="str">
        <f>VLOOKUP(E7718,Refs!$P$2:$R$29,3,FALSE)</f>
        <v>Y59</v>
      </c>
      <c r="J7718" s="68" t="str">
        <f>VLOOKUP(E7718,Refs!$P$2:$S$29,4,FALSE)</f>
        <v>South East</v>
      </c>
      <c r="K7718" s="28">
        <f t="shared" si="246"/>
        <v>19989</v>
      </c>
    </row>
    <row r="7719" spans="1:11" x14ac:dyDescent="0.35">
      <c r="A7719" s="69">
        <f t="shared" si="245"/>
        <v>45839</v>
      </c>
      <c r="B7719" t="s">
        <v>917</v>
      </c>
      <c r="C7719" t="s">
        <v>288</v>
      </c>
      <c r="D7719" t="s">
        <v>887</v>
      </c>
      <c r="E7719" t="s">
        <v>321</v>
      </c>
      <c r="F7719" t="s">
        <v>322</v>
      </c>
      <c r="G7719" t="s">
        <v>118</v>
      </c>
      <c r="H7719">
        <v>10920</v>
      </c>
      <c r="I7719" s="68" t="str">
        <f>VLOOKUP(E7719,Refs!$P$2:$R$29,3,FALSE)</f>
        <v>Y59</v>
      </c>
      <c r="J7719" s="68" t="str">
        <f>VLOOKUP(E7719,Refs!$P$2:$S$29,4,FALSE)</f>
        <v>South East</v>
      </c>
      <c r="K7719" s="28">
        <f t="shared" si="246"/>
        <v>10920</v>
      </c>
    </row>
    <row r="7720" spans="1:11" x14ac:dyDescent="0.35">
      <c r="A7720" s="69">
        <f t="shared" si="245"/>
        <v>45839</v>
      </c>
      <c r="B7720" t="s">
        <v>917</v>
      </c>
      <c r="C7720" t="s">
        <v>288</v>
      </c>
      <c r="D7720" t="s">
        <v>887</v>
      </c>
      <c r="E7720" t="s">
        <v>321</v>
      </c>
      <c r="F7720" t="s">
        <v>322</v>
      </c>
      <c r="G7720" t="s">
        <v>119</v>
      </c>
      <c r="H7720">
        <v>3811</v>
      </c>
      <c r="I7720" s="68" t="str">
        <f>VLOOKUP(E7720,Refs!$P$2:$R$29,3,FALSE)</f>
        <v>Y59</v>
      </c>
      <c r="J7720" s="68" t="str">
        <f>VLOOKUP(E7720,Refs!$P$2:$S$29,4,FALSE)</f>
        <v>South East</v>
      </c>
      <c r="K7720" s="28">
        <f t="shared" si="246"/>
        <v>3811</v>
      </c>
    </row>
    <row r="7721" spans="1:11" x14ac:dyDescent="0.35">
      <c r="A7721" s="69">
        <f t="shared" si="245"/>
        <v>45839</v>
      </c>
      <c r="B7721" t="s">
        <v>917</v>
      </c>
      <c r="C7721" t="s">
        <v>288</v>
      </c>
      <c r="D7721" t="s">
        <v>887</v>
      </c>
      <c r="E7721" t="s">
        <v>321</v>
      </c>
      <c r="F7721" t="s">
        <v>322</v>
      </c>
      <c r="G7721" t="s">
        <v>120</v>
      </c>
      <c r="H7721">
        <v>1999</v>
      </c>
      <c r="I7721" s="68" t="str">
        <f>VLOOKUP(E7721,Refs!$P$2:$R$29,3,FALSE)</f>
        <v>Y59</v>
      </c>
      <c r="J7721" s="68" t="str">
        <f>VLOOKUP(E7721,Refs!$P$2:$S$29,4,FALSE)</f>
        <v>South East</v>
      </c>
      <c r="K7721" s="28">
        <f t="shared" si="246"/>
        <v>1999</v>
      </c>
    </row>
    <row r="7722" spans="1:11" x14ac:dyDescent="0.35">
      <c r="A7722" s="69">
        <f t="shared" si="245"/>
        <v>45839</v>
      </c>
      <c r="B7722" t="s">
        <v>917</v>
      </c>
      <c r="C7722" t="s">
        <v>288</v>
      </c>
      <c r="D7722" t="s">
        <v>887</v>
      </c>
      <c r="E7722" t="s">
        <v>321</v>
      </c>
      <c r="F7722" t="s">
        <v>322</v>
      </c>
      <c r="G7722" t="s">
        <v>121</v>
      </c>
      <c r="H7722">
        <v>4154</v>
      </c>
      <c r="I7722" s="68" t="str">
        <f>VLOOKUP(E7722,Refs!$P$2:$R$29,3,FALSE)</f>
        <v>Y59</v>
      </c>
      <c r="J7722" s="68" t="str">
        <f>VLOOKUP(E7722,Refs!$P$2:$S$29,4,FALSE)</f>
        <v>South East</v>
      </c>
      <c r="K7722" s="28">
        <f t="shared" si="246"/>
        <v>4154</v>
      </c>
    </row>
    <row r="7723" spans="1:11" x14ac:dyDescent="0.35">
      <c r="A7723" s="69">
        <f t="shared" si="245"/>
        <v>45839</v>
      </c>
      <c r="B7723" t="s">
        <v>917</v>
      </c>
      <c r="C7723" t="s">
        <v>288</v>
      </c>
      <c r="D7723" t="s">
        <v>887</v>
      </c>
      <c r="E7723" t="s">
        <v>321</v>
      </c>
      <c r="F7723" t="s">
        <v>322</v>
      </c>
      <c r="G7723" t="s">
        <v>122</v>
      </c>
      <c r="H7723">
        <v>1772</v>
      </c>
      <c r="I7723" s="68" t="str">
        <f>VLOOKUP(E7723,Refs!$P$2:$R$29,3,FALSE)</f>
        <v>Y59</v>
      </c>
      <c r="J7723" s="68" t="str">
        <f>VLOOKUP(E7723,Refs!$P$2:$S$29,4,FALSE)</f>
        <v>South East</v>
      </c>
      <c r="K7723" s="28">
        <f t="shared" si="246"/>
        <v>1772</v>
      </c>
    </row>
    <row r="7724" spans="1:11" x14ac:dyDescent="0.35">
      <c r="A7724" s="69">
        <f t="shared" si="245"/>
        <v>45839</v>
      </c>
      <c r="B7724" t="s">
        <v>917</v>
      </c>
      <c r="C7724" t="s">
        <v>288</v>
      </c>
      <c r="D7724" t="s">
        <v>887</v>
      </c>
      <c r="E7724" t="s">
        <v>321</v>
      </c>
      <c r="F7724" t="s">
        <v>322</v>
      </c>
      <c r="G7724" t="s">
        <v>123</v>
      </c>
      <c r="H7724">
        <v>5</v>
      </c>
      <c r="I7724" s="68" t="str">
        <f>VLOOKUP(E7724,Refs!$P$2:$R$29,3,FALSE)</f>
        <v>Y59</v>
      </c>
      <c r="J7724" s="68" t="str">
        <f>VLOOKUP(E7724,Refs!$P$2:$S$29,4,FALSE)</f>
        <v>South East</v>
      </c>
      <c r="K7724" s="28">
        <f t="shared" si="246"/>
        <v>5</v>
      </c>
    </row>
    <row r="7725" spans="1:11" x14ac:dyDescent="0.35">
      <c r="A7725" s="69">
        <f t="shared" si="245"/>
        <v>45839</v>
      </c>
      <c r="B7725" t="s">
        <v>917</v>
      </c>
      <c r="C7725" t="s">
        <v>288</v>
      </c>
      <c r="D7725" t="s">
        <v>887</v>
      </c>
      <c r="E7725" t="s">
        <v>321</v>
      </c>
      <c r="F7725" t="s">
        <v>322</v>
      </c>
      <c r="G7725" t="s">
        <v>124</v>
      </c>
      <c r="H7725">
        <v>1</v>
      </c>
      <c r="I7725" s="68" t="str">
        <f>VLOOKUP(E7725,Refs!$P$2:$R$29,3,FALSE)</f>
        <v>Y59</v>
      </c>
      <c r="J7725" s="68" t="str">
        <f>VLOOKUP(E7725,Refs!$P$2:$S$29,4,FALSE)</f>
        <v>South East</v>
      </c>
      <c r="K7725" s="28">
        <f t="shared" si="246"/>
        <v>1</v>
      </c>
    </row>
    <row r="7726" spans="1:11" x14ac:dyDescent="0.35">
      <c r="A7726" s="69">
        <f t="shared" si="245"/>
        <v>45839</v>
      </c>
      <c r="B7726" t="s">
        <v>917</v>
      </c>
      <c r="C7726" t="s">
        <v>288</v>
      </c>
      <c r="D7726" t="s">
        <v>887</v>
      </c>
      <c r="E7726" t="s">
        <v>321</v>
      </c>
      <c r="F7726" t="s">
        <v>322</v>
      </c>
      <c r="G7726" t="s">
        <v>125</v>
      </c>
      <c r="H7726">
        <v>2486</v>
      </c>
      <c r="I7726" s="68" t="str">
        <f>VLOOKUP(E7726,Refs!$P$2:$R$29,3,FALSE)</f>
        <v>Y59</v>
      </c>
      <c r="J7726" s="68" t="str">
        <f>VLOOKUP(E7726,Refs!$P$2:$S$29,4,FALSE)</f>
        <v>South East</v>
      </c>
      <c r="K7726" s="28">
        <f t="shared" si="246"/>
        <v>2486</v>
      </c>
    </row>
    <row r="7727" spans="1:11" x14ac:dyDescent="0.35">
      <c r="A7727" s="69">
        <f t="shared" si="245"/>
        <v>45839</v>
      </c>
      <c r="B7727" t="s">
        <v>917</v>
      </c>
      <c r="C7727" t="s">
        <v>288</v>
      </c>
      <c r="D7727" t="s">
        <v>887</v>
      </c>
      <c r="E7727" t="s">
        <v>321</v>
      </c>
      <c r="F7727" t="s">
        <v>322</v>
      </c>
      <c r="G7727" t="s">
        <v>126</v>
      </c>
      <c r="H7727">
        <v>1403</v>
      </c>
      <c r="I7727" s="68" t="str">
        <f>VLOOKUP(E7727,Refs!$P$2:$R$29,3,FALSE)</f>
        <v>Y59</v>
      </c>
      <c r="J7727" s="68" t="str">
        <f>VLOOKUP(E7727,Refs!$P$2:$S$29,4,FALSE)</f>
        <v>South East</v>
      </c>
      <c r="K7727" s="28">
        <f t="shared" si="246"/>
        <v>1403</v>
      </c>
    </row>
    <row r="7728" spans="1:11" x14ac:dyDescent="0.35">
      <c r="A7728" s="69">
        <f t="shared" si="245"/>
        <v>45839</v>
      </c>
      <c r="B7728" t="s">
        <v>917</v>
      </c>
      <c r="C7728" t="s">
        <v>288</v>
      </c>
      <c r="D7728" t="s">
        <v>887</v>
      </c>
      <c r="E7728" t="s">
        <v>321</v>
      </c>
      <c r="F7728" t="s">
        <v>322</v>
      </c>
      <c r="G7728" t="s">
        <v>127</v>
      </c>
      <c r="H7728">
        <v>1526</v>
      </c>
      <c r="I7728" s="68" t="str">
        <f>VLOOKUP(E7728,Refs!$P$2:$R$29,3,FALSE)</f>
        <v>Y59</v>
      </c>
      <c r="J7728" s="68" t="str">
        <f>VLOOKUP(E7728,Refs!$P$2:$S$29,4,FALSE)</f>
        <v>South East</v>
      </c>
      <c r="K7728" s="28">
        <f t="shared" si="246"/>
        <v>1526</v>
      </c>
    </row>
    <row r="7729" spans="1:11" x14ac:dyDescent="0.35">
      <c r="A7729" s="69">
        <f t="shared" si="245"/>
        <v>45839</v>
      </c>
      <c r="B7729" t="s">
        <v>917</v>
      </c>
      <c r="C7729" t="s">
        <v>288</v>
      </c>
      <c r="D7729" t="s">
        <v>887</v>
      </c>
      <c r="E7729" t="s">
        <v>321</v>
      </c>
      <c r="F7729" t="s">
        <v>322</v>
      </c>
      <c r="G7729" t="s">
        <v>128</v>
      </c>
      <c r="H7729" t="s">
        <v>886</v>
      </c>
      <c r="I7729" s="68" t="str">
        <f>VLOOKUP(E7729,Refs!$P$2:$R$29,3,FALSE)</f>
        <v>Y59</v>
      </c>
      <c r="J7729" s="68" t="str">
        <f>VLOOKUP(E7729,Refs!$P$2:$S$29,4,FALSE)</f>
        <v>South East</v>
      </c>
      <c r="K7729" s="28" t="str">
        <f t="shared" si="246"/>
        <v>-</v>
      </c>
    </row>
    <row r="7730" spans="1:11" x14ac:dyDescent="0.35">
      <c r="A7730" s="69">
        <f t="shared" si="245"/>
        <v>45839</v>
      </c>
      <c r="B7730" t="s">
        <v>917</v>
      </c>
      <c r="C7730" t="s">
        <v>288</v>
      </c>
      <c r="D7730" t="s">
        <v>887</v>
      </c>
      <c r="E7730" t="s">
        <v>321</v>
      </c>
      <c r="F7730" t="s">
        <v>322</v>
      </c>
      <c r="G7730" t="s">
        <v>129</v>
      </c>
      <c r="H7730" t="s">
        <v>886</v>
      </c>
      <c r="I7730" s="68" t="str">
        <f>VLOOKUP(E7730,Refs!$P$2:$R$29,3,FALSE)</f>
        <v>Y59</v>
      </c>
      <c r="J7730" s="68" t="str">
        <f>VLOOKUP(E7730,Refs!$P$2:$S$29,4,FALSE)</f>
        <v>South East</v>
      </c>
      <c r="K7730" s="28" t="str">
        <f t="shared" si="246"/>
        <v>-</v>
      </c>
    </row>
    <row r="7731" spans="1:11" x14ac:dyDescent="0.35">
      <c r="A7731" s="69">
        <f t="shared" si="245"/>
        <v>45839</v>
      </c>
      <c r="B7731" t="s">
        <v>917</v>
      </c>
      <c r="C7731" t="s">
        <v>288</v>
      </c>
      <c r="D7731" t="s">
        <v>887</v>
      </c>
      <c r="E7731" t="s">
        <v>321</v>
      </c>
      <c r="F7731" t="s">
        <v>322</v>
      </c>
      <c r="G7731" t="s">
        <v>130</v>
      </c>
      <c r="H7731" t="s">
        <v>886</v>
      </c>
      <c r="I7731" s="68" t="str">
        <f>VLOOKUP(E7731,Refs!$P$2:$R$29,3,FALSE)</f>
        <v>Y59</v>
      </c>
      <c r="J7731" s="68" t="str">
        <f>VLOOKUP(E7731,Refs!$P$2:$S$29,4,FALSE)</f>
        <v>South East</v>
      </c>
      <c r="K7731" s="28" t="str">
        <f t="shared" si="246"/>
        <v>-</v>
      </c>
    </row>
    <row r="7732" spans="1:11" x14ac:dyDescent="0.35">
      <c r="A7732" s="69">
        <f t="shared" si="245"/>
        <v>45839</v>
      </c>
      <c r="B7732" t="s">
        <v>917</v>
      </c>
      <c r="C7732" t="s">
        <v>288</v>
      </c>
      <c r="D7732" t="s">
        <v>887</v>
      </c>
      <c r="E7732" t="s">
        <v>321</v>
      </c>
      <c r="F7732" t="s">
        <v>322</v>
      </c>
      <c r="G7732" t="s">
        <v>131</v>
      </c>
      <c r="H7732" t="s">
        <v>886</v>
      </c>
      <c r="I7732" s="68" t="str">
        <f>VLOOKUP(E7732,Refs!$P$2:$R$29,3,FALSE)</f>
        <v>Y59</v>
      </c>
      <c r="J7732" s="68" t="str">
        <f>VLOOKUP(E7732,Refs!$P$2:$S$29,4,FALSE)</f>
        <v>South East</v>
      </c>
      <c r="K7732" s="28" t="str">
        <f t="shared" si="246"/>
        <v>-</v>
      </c>
    </row>
    <row r="7733" spans="1:11" x14ac:dyDescent="0.35">
      <c r="A7733" s="69">
        <f t="shared" si="245"/>
        <v>45839</v>
      </c>
      <c r="B7733" t="s">
        <v>917</v>
      </c>
      <c r="C7733" t="s">
        <v>288</v>
      </c>
      <c r="D7733" t="s">
        <v>887</v>
      </c>
      <c r="E7733" t="s">
        <v>321</v>
      </c>
      <c r="F7733" t="s">
        <v>322</v>
      </c>
      <c r="G7733" t="s">
        <v>132</v>
      </c>
      <c r="H7733" t="s">
        <v>886</v>
      </c>
      <c r="I7733" s="68" t="str">
        <f>VLOOKUP(E7733,Refs!$P$2:$R$29,3,FALSE)</f>
        <v>Y59</v>
      </c>
      <c r="J7733" s="68" t="str">
        <f>VLOOKUP(E7733,Refs!$P$2:$S$29,4,FALSE)</f>
        <v>South East</v>
      </c>
      <c r="K7733" s="28" t="str">
        <f t="shared" si="246"/>
        <v>-</v>
      </c>
    </row>
    <row r="7734" spans="1:11" x14ac:dyDescent="0.35">
      <c r="A7734" s="69">
        <f t="shared" si="245"/>
        <v>45839</v>
      </c>
      <c r="B7734" t="s">
        <v>917</v>
      </c>
      <c r="C7734" t="s">
        <v>288</v>
      </c>
      <c r="D7734" t="s">
        <v>887</v>
      </c>
      <c r="E7734" t="s">
        <v>321</v>
      </c>
      <c r="F7734" t="s">
        <v>322</v>
      </c>
      <c r="G7734" t="s">
        <v>133</v>
      </c>
      <c r="H7734">
        <v>5405</v>
      </c>
      <c r="I7734" s="68" t="str">
        <f>VLOOKUP(E7734,Refs!$P$2:$R$29,3,FALSE)</f>
        <v>Y59</v>
      </c>
      <c r="J7734" s="68" t="str">
        <f>VLOOKUP(E7734,Refs!$P$2:$S$29,4,FALSE)</f>
        <v>South East</v>
      </c>
      <c r="K7734" s="28">
        <f t="shared" si="246"/>
        <v>5405</v>
      </c>
    </row>
    <row r="7735" spans="1:11" x14ac:dyDescent="0.35">
      <c r="A7735" s="69">
        <f t="shared" si="245"/>
        <v>45839</v>
      </c>
      <c r="B7735" t="s">
        <v>917</v>
      </c>
      <c r="C7735" t="s">
        <v>288</v>
      </c>
      <c r="D7735" t="s">
        <v>887</v>
      </c>
      <c r="E7735" t="s">
        <v>321</v>
      </c>
      <c r="F7735" t="s">
        <v>322</v>
      </c>
      <c r="G7735" t="s">
        <v>134</v>
      </c>
      <c r="H7735">
        <v>4697</v>
      </c>
      <c r="I7735" s="68" t="str">
        <f>VLOOKUP(E7735,Refs!$P$2:$R$29,3,FALSE)</f>
        <v>Y59</v>
      </c>
      <c r="J7735" s="68" t="str">
        <f>VLOOKUP(E7735,Refs!$P$2:$S$29,4,FALSE)</f>
        <v>South East</v>
      </c>
      <c r="K7735" s="28">
        <f t="shared" si="246"/>
        <v>4697</v>
      </c>
    </row>
    <row r="7736" spans="1:11" x14ac:dyDescent="0.35">
      <c r="A7736" s="69">
        <f t="shared" si="245"/>
        <v>45839</v>
      </c>
      <c r="B7736" t="s">
        <v>917</v>
      </c>
      <c r="C7736" t="s">
        <v>288</v>
      </c>
      <c r="D7736" t="s">
        <v>887</v>
      </c>
      <c r="E7736" t="s">
        <v>321</v>
      </c>
      <c r="F7736" t="s">
        <v>322</v>
      </c>
      <c r="G7736" t="s">
        <v>135</v>
      </c>
      <c r="H7736" t="s">
        <v>886</v>
      </c>
      <c r="I7736" s="68" t="str">
        <f>VLOOKUP(E7736,Refs!$P$2:$R$29,3,FALSE)</f>
        <v>Y59</v>
      </c>
      <c r="J7736" s="68" t="str">
        <f>VLOOKUP(E7736,Refs!$P$2:$S$29,4,FALSE)</f>
        <v>South East</v>
      </c>
      <c r="K7736" s="28" t="str">
        <f t="shared" si="246"/>
        <v>-</v>
      </c>
    </row>
    <row r="7737" spans="1:11" x14ac:dyDescent="0.35">
      <c r="A7737" s="69">
        <f t="shared" si="245"/>
        <v>45839</v>
      </c>
      <c r="B7737" t="s">
        <v>917</v>
      </c>
      <c r="C7737" t="s">
        <v>288</v>
      </c>
      <c r="D7737" t="s">
        <v>887</v>
      </c>
      <c r="E7737" t="s">
        <v>321</v>
      </c>
      <c r="F7737" t="s">
        <v>322</v>
      </c>
      <c r="G7737" t="s">
        <v>136</v>
      </c>
      <c r="H7737" t="s">
        <v>886</v>
      </c>
      <c r="I7737" s="68" t="str">
        <f>VLOOKUP(E7737,Refs!$P$2:$R$29,3,FALSE)</f>
        <v>Y59</v>
      </c>
      <c r="J7737" s="68" t="str">
        <f>VLOOKUP(E7737,Refs!$P$2:$S$29,4,FALSE)</f>
        <v>South East</v>
      </c>
      <c r="K7737" s="28" t="str">
        <f t="shared" si="246"/>
        <v>-</v>
      </c>
    </row>
    <row r="7738" spans="1:11" x14ac:dyDescent="0.35">
      <c r="A7738" s="69">
        <f t="shared" si="245"/>
        <v>45839</v>
      </c>
      <c r="B7738" t="s">
        <v>917</v>
      </c>
      <c r="C7738" t="s">
        <v>288</v>
      </c>
      <c r="D7738" t="s">
        <v>887</v>
      </c>
      <c r="E7738" t="s">
        <v>321</v>
      </c>
      <c r="F7738" t="s">
        <v>322</v>
      </c>
      <c r="G7738" t="s">
        <v>137</v>
      </c>
      <c r="H7738" t="s">
        <v>886</v>
      </c>
      <c r="I7738" s="68" t="str">
        <f>VLOOKUP(E7738,Refs!$P$2:$R$29,3,FALSE)</f>
        <v>Y59</v>
      </c>
      <c r="J7738" s="68" t="str">
        <f>VLOOKUP(E7738,Refs!$P$2:$S$29,4,FALSE)</f>
        <v>South East</v>
      </c>
      <c r="K7738" s="28" t="str">
        <f t="shared" si="246"/>
        <v>-</v>
      </c>
    </row>
    <row r="7739" spans="1:11" x14ac:dyDescent="0.35">
      <c r="A7739" s="69">
        <f t="shared" si="245"/>
        <v>45839</v>
      </c>
      <c r="B7739" t="s">
        <v>917</v>
      </c>
      <c r="C7739" t="s">
        <v>288</v>
      </c>
      <c r="D7739" t="s">
        <v>887</v>
      </c>
      <c r="E7739" t="s">
        <v>321</v>
      </c>
      <c r="F7739" t="s">
        <v>322</v>
      </c>
      <c r="G7739" t="s">
        <v>138</v>
      </c>
      <c r="H7739" t="s">
        <v>886</v>
      </c>
      <c r="I7739" s="68" t="str">
        <f>VLOOKUP(E7739,Refs!$P$2:$R$29,3,FALSE)</f>
        <v>Y59</v>
      </c>
      <c r="J7739" s="68" t="str">
        <f>VLOOKUP(E7739,Refs!$P$2:$S$29,4,FALSE)</f>
        <v>South East</v>
      </c>
      <c r="K7739" s="28" t="str">
        <f t="shared" si="246"/>
        <v>-</v>
      </c>
    </row>
    <row r="7740" spans="1:11" x14ac:dyDescent="0.35">
      <c r="A7740" s="69">
        <f t="shared" si="245"/>
        <v>45839</v>
      </c>
      <c r="B7740" t="s">
        <v>917</v>
      </c>
      <c r="C7740" t="s">
        <v>288</v>
      </c>
      <c r="D7740" t="s">
        <v>887</v>
      </c>
      <c r="E7740" t="s">
        <v>321</v>
      </c>
      <c r="F7740" t="s">
        <v>322</v>
      </c>
      <c r="G7740" t="s">
        <v>139</v>
      </c>
      <c r="H7740">
        <v>1445</v>
      </c>
      <c r="I7740" s="68" t="str">
        <f>VLOOKUP(E7740,Refs!$P$2:$R$29,3,FALSE)</f>
        <v>Y59</v>
      </c>
      <c r="J7740" s="68" t="str">
        <f>VLOOKUP(E7740,Refs!$P$2:$S$29,4,FALSE)</f>
        <v>South East</v>
      </c>
      <c r="K7740" s="28">
        <f t="shared" si="246"/>
        <v>1445</v>
      </c>
    </row>
    <row r="7741" spans="1:11" x14ac:dyDescent="0.35">
      <c r="A7741" s="69">
        <f t="shared" si="245"/>
        <v>45839</v>
      </c>
      <c r="B7741" t="s">
        <v>917</v>
      </c>
      <c r="C7741" t="s">
        <v>288</v>
      </c>
      <c r="D7741" t="s">
        <v>887</v>
      </c>
      <c r="E7741" t="s">
        <v>321</v>
      </c>
      <c r="F7741" t="s">
        <v>322</v>
      </c>
      <c r="G7741" t="s">
        <v>140</v>
      </c>
      <c r="H7741">
        <v>1335</v>
      </c>
      <c r="I7741" s="68" t="str">
        <f>VLOOKUP(E7741,Refs!$P$2:$R$29,3,FALSE)</f>
        <v>Y59</v>
      </c>
      <c r="J7741" s="68" t="str">
        <f>VLOOKUP(E7741,Refs!$P$2:$S$29,4,FALSE)</f>
        <v>South East</v>
      </c>
      <c r="K7741" s="28">
        <f t="shared" si="246"/>
        <v>1335</v>
      </c>
    </row>
    <row r="7742" spans="1:11" x14ac:dyDescent="0.35">
      <c r="A7742" s="69">
        <f t="shared" si="245"/>
        <v>45839</v>
      </c>
      <c r="B7742" t="s">
        <v>917</v>
      </c>
      <c r="C7742" t="s">
        <v>288</v>
      </c>
      <c r="D7742" t="s">
        <v>887</v>
      </c>
      <c r="E7742" t="s">
        <v>321</v>
      </c>
      <c r="F7742" t="s">
        <v>322</v>
      </c>
      <c r="G7742" t="s">
        <v>728</v>
      </c>
      <c r="H7742" t="s">
        <v>886</v>
      </c>
      <c r="I7742" s="68" t="str">
        <f>VLOOKUP(E7742,Refs!$P$2:$R$29,3,FALSE)</f>
        <v>Y59</v>
      </c>
      <c r="J7742" s="68" t="str">
        <f>VLOOKUP(E7742,Refs!$P$2:$S$29,4,FALSE)</f>
        <v>South East</v>
      </c>
      <c r="K7742" s="28" t="str">
        <f t="shared" si="246"/>
        <v>-</v>
      </c>
    </row>
    <row r="7743" spans="1:11" x14ac:dyDescent="0.35">
      <c r="A7743" s="69">
        <f t="shared" si="245"/>
        <v>45839</v>
      </c>
      <c r="B7743" t="s">
        <v>917</v>
      </c>
      <c r="C7743" t="s">
        <v>288</v>
      </c>
      <c r="D7743" t="s">
        <v>887</v>
      </c>
      <c r="E7743" t="s">
        <v>321</v>
      </c>
      <c r="F7743" t="s">
        <v>322</v>
      </c>
      <c r="G7743" t="s">
        <v>727</v>
      </c>
      <c r="H7743" t="s">
        <v>886</v>
      </c>
      <c r="I7743" s="68" t="str">
        <f>VLOOKUP(E7743,Refs!$P$2:$R$29,3,FALSE)</f>
        <v>Y59</v>
      </c>
      <c r="J7743" s="68" t="str">
        <f>VLOOKUP(E7743,Refs!$P$2:$S$29,4,FALSE)</f>
        <v>South East</v>
      </c>
      <c r="K7743" s="28" t="str">
        <f t="shared" si="246"/>
        <v>-</v>
      </c>
    </row>
    <row r="7744" spans="1:11" x14ac:dyDescent="0.35">
      <c r="A7744" s="69">
        <f t="shared" si="245"/>
        <v>45839</v>
      </c>
      <c r="B7744" t="s">
        <v>917</v>
      </c>
      <c r="C7744" t="s">
        <v>288</v>
      </c>
      <c r="D7744" t="s">
        <v>887</v>
      </c>
      <c r="E7744" t="s">
        <v>321</v>
      </c>
      <c r="F7744" t="s">
        <v>322</v>
      </c>
      <c r="G7744" t="s">
        <v>730</v>
      </c>
      <c r="H7744" t="s">
        <v>886</v>
      </c>
      <c r="I7744" s="68" t="str">
        <f>VLOOKUP(E7744,Refs!$P$2:$R$29,3,FALSE)</f>
        <v>Y59</v>
      </c>
      <c r="J7744" s="68" t="str">
        <f>VLOOKUP(E7744,Refs!$P$2:$S$29,4,FALSE)</f>
        <v>South East</v>
      </c>
      <c r="K7744" s="28" t="str">
        <f t="shared" si="246"/>
        <v>-</v>
      </c>
    </row>
    <row r="7745" spans="1:11" x14ac:dyDescent="0.35">
      <c r="A7745" s="69">
        <f t="shared" si="245"/>
        <v>45839</v>
      </c>
      <c r="B7745" t="s">
        <v>917</v>
      </c>
      <c r="C7745" t="s">
        <v>288</v>
      </c>
      <c r="D7745" t="s">
        <v>887</v>
      </c>
      <c r="E7745" t="s">
        <v>321</v>
      </c>
      <c r="F7745" t="s">
        <v>322</v>
      </c>
      <c r="G7745" t="s">
        <v>729</v>
      </c>
      <c r="H7745" t="s">
        <v>886</v>
      </c>
      <c r="I7745" s="68" t="str">
        <f>VLOOKUP(E7745,Refs!$P$2:$R$29,3,FALSE)</f>
        <v>Y59</v>
      </c>
      <c r="J7745" s="68" t="str">
        <f>VLOOKUP(E7745,Refs!$P$2:$S$29,4,FALSE)</f>
        <v>South East</v>
      </c>
      <c r="K7745" s="28" t="str">
        <f t="shared" si="246"/>
        <v>-</v>
      </c>
    </row>
    <row r="7746" spans="1:11" x14ac:dyDescent="0.35">
      <c r="A7746" s="69">
        <f t="shared" si="245"/>
        <v>45839</v>
      </c>
      <c r="B7746" t="s">
        <v>917</v>
      </c>
      <c r="C7746" t="s">
        <v>288</v>
      </c>
      <c r="D7746" t="s">
        <v>887</v>
      </c>
      <c r="E7746" t="s">
        <v>329</v>
      </c>
      <c r="F7746" t="s">
        <v>330</v>
      </c>
      <c r="G7746" t="s">
        <v>10</v>
      </c>
      <c r="H7746">
        <v>68438</v>
      </c>
      <c r="I7746" s="68" t="str">
        <f>VLOOKUP(E7746,Refs!$P$2:$R$29,3,FALSE)</f>
        <v>Y59</v>
      </c>
      <c r="J7746" s="68" t="str">
        <f>VLOOKUP(E7746,Refs!$P$2:$S$29,4,FALSE)</f>
        <v>South East</v>
      </c>
      <c r="K7746" s="28">
        <f t="shared" si="246"/>
        <v>68438</v>
      </c>
    </row>
    <row r="7747" spans="1:11" x14ac:dyDescent="0.35">
      <c r="A7747" s="69">
        <f t="shared" ref="A7747:A7810" si="247">DATEVALUE(RIGHT(B7747,8))</f>
        <v>45839</v>
      </c>
      <c r="B7747" t="s">
        <v>917</v>
      </c>
      <c r="C7747" t="s">
        <v>288</v>
      </c>
      <c r="D7747" t="s">
        <v>887</v>
      </c>
      <c r="E7747" t="s">
        <v>329</v>
      </c>
      <c r="F7747" t="s">
        <v>330</v>
      </c>
      <c r="G7747" t="s">
        <v>69</v>
      </c>
      <c r="H7747">
        <v>3898</v>
      </c>
      <c r="I7747" s="68" t="str">
        <f>VLOOKUP(E7747,Refs!$P$2:$R$29,3,FALSE)</f>
        <v>Y59</v>
      </c>
      <c r="J7747" s="68" t="str">
        <f>VLOOKUP(E7747,Refs!$P$2:$S$29,4,FALSE)</f>
        <v>South East</v>
      </c>
      <c r="K7747" s="28">
        <f t="shared" si="246"/>
        <v>3898</v>
      </c>
    </row>
    <row r="7748" spans="1:11" x14ac:dyDescent="0.35">
      <c r="A7748" s="69">
        <f t="shared" si="247"/>
        <v>45839</v>
      </c>
      <c r="B7748" t="s">
        <v>917</v>
      </c>
      <c r="C7748" t="s">
        <v>288</v>
      </c>
      <c r="D7748" t="s">
        <v>887</v>
      </c>
      <c r="E7748" t="s">
        <v>329</v>
      </c>
      <c r="F7748" t="s">
        <v>330</v>
      </c>
      <c r="G7748" t="s">
        <v>20</v>
      </c>
      <c r="H7748">
        <v>65187</v>
      </c>
      <c r="I7748" s="68" t="str">
        <f>VLOOKUP(E7748,Refs!$P$2:$R$29,3,FALSE)</f>
        <v>Y59</v>
      </c>
      <c r="J7748" s="68" t="str">
        <f>VLOOKUP(E7748,Refs!$P$2:$S$29,4,FALSE)</f>
        <v>South East</v>
      </c>
      <c r="K7748" s="28">
        <f t="shared" si="246"/>
        <v>65187</v>
      </c>
    </row>
    <row r="7749" spans="1:11" x14ac:dyDescent="0.35">
      <c r="A7749" s="69">
        <f t="shared" si="247"/>
        <v>45839</v>
      </c>
      <c r="B7749" t="s">
        <v>917</v>
      </c>
      <c r="C7749" t="s">
        <v>288</v>
      </c>
      <c r="D7749" t="s">
        <v>887</v>
      </c>
      <c r="E7749" t="s">
        <v>329</v>
      </c>
      <c r="F7749" t="s">
        <v>330</v>
      </c>
      <c r="G7749" t="s">
        <v>23</v>
      </c>
      <c r="H7749">
        <v>47297</v>
      </c>
      <c r="I7749" s="68" t="str">
        <f>VLOOKUP(E7749,Refs!$P$2:$R$29,3,FALSE)</f>
        <v>Y59</v>
      </c>
      <c r="J7749" s="68" t="str">
        <f>VLOOKUP(E7749,Refs!$P$2:$S$29,4,FALSE)</f>
        <v>South East</v>
      </c>
      <c r="K7749" s="28">
        <f t="shared" si="246"/>
        <v>47297</v>
      </c>
    </row>
    <row r="7750" spans="1:11" x14ac:dyDescent="0.35">
      <c r="A7750" s="69">
        <f t="shared" si="247"/>
        <v>45839</v>
      </c>
      <c r="B7750" t="s">
        <v>917</v>
      </c>
      <c r="C7750" t="s">
        <v>288</v>
      </c>
      <c r="D7750" t="s">
        <v>887</v>
      </c>
      <c r="E7750" t="s">
        <v>329</v>
      </c>
      <c r="F7750" t="s">
        <v>330</v>
      </c>
      <c r="G7750" t="s">
        <v>19</v>
      </c>
      <c r="H7750">
        <v>3251</v>
      </c>
      <c r="I7750" s="68" t="str">
        <f>VLOOKUP(E7750,Refs!$P$2:$R$29,3,FALSE)</f>
        <v>Y59</v>
      </c>
      <c r="J7750" s="68" t="str">
        <f>VLOOKUP(E7750,Refs!$P$2:$S$29,4,FALSE)</f>
        <v>South East</v>
      </c>
      <c r="K7750" s="28">
        <f t="shared" si="246"/>
        <v>3251</v>
      </c>
    </row>
    <row r="7751" spans="1:11" x14ac:dyDescent="0.35">
      <c r="A7751" s="69">
        <f t="shared" si="247"/>
        <v>45839</v>
      </c>
      <c r="B7751" t="s">
        <v>917</v>
      </c>
      <c r="C7751" t="s">
        <v>288</v>
      </c>
      <c r="D7751" t="s">
        <v>887</v>
      </c>
      <c r="E7751" t="s">
        <v>329</v>
      </c>
      <c r="F7751" t="s">
        <v>330</v>
      </c>
      <c r="G7751" t="s">
        <v>21</v>
      </c>
      <c r="H7751">
        <v>4921895</v>
      </c>
      <c r="I7751" s="68" t="str">
        <f>VLOOKUP(E7751,Refs!$P$2:$R$29,3,FALSE)</f>
        <v>Y59</v>
      </c>
      <c r="J7751" s="68" t="str">
        <f>VLOOKUP(E7751,Refs!$P$2:$S$29,4,FALSE)</f>
        <v>South East</v>
      </c>
      <c r="K7751" s="28">
        <f t="shared" si="246"/>
        <v>4921895</v>
      </c>
    </row>
    <row r="7752" spans="1:11" x14ac:dyDescent="0.35">
      <c r="A7752" s="69">
        <f t="shared" si="247"/>
        <v>45839</v>
      </c>
      <c r="B7752" t="s">
        <v>917</v>
      </c>
      <c r="C7752" t="s">
        <v>288</v>
      </c>
      <c r="D7752" t="s">
        <v>887</v>
      </c>
      <c r="E7752" t="s">
        <v>329</v>
      </c>
      <c r="F7752" t="s">
        <v>330</v>
      </c>
      <c r="G7752" t="s">
        <v>70</v>
      </c>
      <c r="H7752">
        <v>398</v>
      </c>
      <c r="I7752" s="68" t="str">
        <f>VLOOKUP(E7752,Refs!$P$2:$R$29,3,FALSE)</f>
        <v>Y59</v>
      </c>
      <c r="J7752" s="68" t="str">
        <f>VLOOKUP(E7752,Refs!$P$2:$S$29,4,FALSE)</f>
        <v>South East</v>
      </c>
      <c r="K7752" s="28">
        <f t="shared" si="246"/>
        <v>398</v>
      </c>
    </row>
    <row r="7753" spans="1:11" x14ac:dyDescent="0.35">
      <c r="A7753" s="69">
        <f t="shared" si="247"/>
        <v>45839</v>
      </c>
      <c r="B7753" t="s">
        <v>917</v>
      </c>
      <c r="C7753" t="s">
        <v>288</v>
      </c>
      <c r="D7753" t="s">
        <v>887</v>
      </c>
      <c r="E7753" t="s">
        <v>329</v>
      </c>
      <c r="F7753" t="s">
        <v>330</v>
      </c>
      <c r="G7753" t="s">
        <v>71</v>
      </c>
      <c r="H7753">
        <v>778</v>
      </c>
      <c r="I7753" s="68" t="str">
        <f>VLOOKUP(E7753,Refs!$P$2:$R$29,3,FALSE)</f>
        <v>Y59</v>
      </c>
      <c r="J7753" s="68" t="str">
        <f>VLOOKUP(E7753,Refs!$P$2:$S$29,4,FALSE)</f>
        <v>South East</v>
      </c>
      <c r="K7753" s="28">
        <f t="shared" si="246"/>
        <v>778</v>
      </c>
    </row>
    <row r="7754" spans="1:11" x14ac:dyDescent="0.35">
      <c r="A7754" s="69">
        <f t="shared" si="247"/>
        <v>45839</v>
      </c>
      <c r="B7754" t="s">
        <v>917</v>
      </c>
      <c r="C7754" t="s">
        <v>288</v>
      </c>
      <c r="D7754" t="s">
        <v>887</v>
      </c>
      <c r="E7754" t="s">
        <v>329</v>
      </c>
      <c r="F7754" t="s">
        <v>330</v>
      </c>
      <c r="G7754" t="s">
        <v>72</v>
      </c>
      <c r="H7754">
        <v>549560</v>
      </c>
      <c r="I7754" s="68" t="str">
        <f>VLOOKUP(E7754,Refs!$P$2:$R$29,3,FALSE)</f>
        <v>Y59</v>
      </c>
      <c r="J7754" s="68" t="str">
        <f>VLOOKUP(E7754,Refs!$P$2:$S$29,4,FALSE)</f>
        <v>South East</v>
      </c>
      <c r="K7754" s="28">
        <f t="shared" si="246"/>
        <v>549560</v>
      </c>
    </row>
    <row r="7755" spans="1:11" x14ac:dyDescent="0.35">
      <c r="A7755" s="69">
        <f t="shared" si="247"/>
        <v>45839</v>
      </c>
      <c r="B7755" t="s">
        <v>917</v>
      </c>
      <c r="C7755" t="s">
        <v>288</v>
      </c>
      <c r="D7755" t="s">
        <v>887</v>
      </c>
      <c r="E7755" t="s">
        <v>329</v>
      </c>
      <c r="F7755" t="s">
        <v>330</v>
      </c>
      <c r="G7755" t="s">
        <v>73</v>
      </c>
      <c r="H7755">
        <v>18745</v>
      </c>
      <c r="I7755" s="68" t="str">
        <f>VLOOKUP(E7755,Refs!$P$2:$R$29,3,FALSE)</f>
        <v>Y59</v>
      </c>
      <c r="J7755" s="68" t="str">
        <f>VLOOKUP(E7755,Refs!$P$2:$S$29,4,FALSE)</f>
        <v>South East</v>
      </c>
      <c r="K7755" s="28">
        <f t="shared" si="246"/>
        <v>18745</v>
      </c>
    </row>
    <row r="7756" spans="1:11" x14ac:dyDescent="0.35">
      <c r="A7756" s="69">
        <f t="shared" si="247"/>
        <v>45839</v>
      </c>
      <c r="B7756" t="s">
        <v>917</v>
      </c>
      <c r="C7756" t="s">
        <v>288</v>
      </c>
      <c r="D7756" t="s">
        <v>887</v>
      </c>
      <c r="E7756" t="s">
        <v>329</v>
      </c>
      <c r="F7756" t="s">
        <v>330</v>
      </c>
      <c r="G7756" t="s">
        <v>74</v>
      </c>
      <c r="H7756">
        <v>62370357</v>
      </c>
      <c r="I7756" s="68" t="str">
        <f>VLOOKUP(E7756,Refs!$P$2:$R$29,3,FALSE)</f>
        <v>Y59</v>
      </c>
      <c r="J7756" s="68" t="str">
        <f>VLOOKUP(E7756,Refs!$P$2:$S$29,4,FALSE)</f>
        <v>South East</v>
      </c>
      <c r="K7756" s="28">
        <f t="shared" si="246"/>
        <v>62370357</v>
      </c>
    </row>
    <row r="7757" spans="1:11" x14ac:dyDescent="0.35">
      <c r="A7757" s="69">
        <f t="shared" si="247"/>
        <v>45839</v>
      </c>
      <c r="B7757" t="s">
        <v>917</v>
      </c>
      <c r="C7757" t="s">
        <v>288</v>
      </c>
      <c r="D7757" t="s">
        <v>887</v>
      </c>
      <c r="E7757" t="s">
        <v>329</v>
      </c>
      <c r="F7757" t="s">
        <v>330</v>
      </c>
      <c r="G7757" t="s">
        <v>26</v>
      </c>
      <c r="H7757">
        <v>57297</v>
      </c>
      <c r="I7757" s="68" t="str">
        <f>VLOOKUP(E7757,Refs!$P$2:$R$29,3,FALSE)</f>
        <v>Y59</v>
      </c>
      <c r="J7757" s="68" t="str">
        <f>VLOOKUP(E7757,Refs!$P$2:$S$29,4,FALSE)</f>
        <v>South East</v>
      </c>
      <c r="K7757" s="28">
        <f t="shared" si="246"/>
        <v>57297</v>
      </c>
    </row>
    <row r="7758" spans="1:11" x14ac:dyDescent="0.35">
      <c r="A7758" s="69">
        <f t="shared" si="247"/>
        <v>45839</v>
      </c>
      <c r="B7758" t="s">
        <v>917</v>
      </c>
      <c r="C7758" t="s">
        <v>288</v>
      </c>
      <c r="D7758" t="s">
        <v>887</v>
      </c>
      <c r="E7758" t="s">
        <v>329</v>
      </c>
      <c r="F7758" t="s">
        <v>330</v>
      </c>
      <c r="G7758" t="s">
        <v>75</v>
      </c>
      <c r="H7758">
        <v>9</v>
      </c>
      <c r="I7758" s="68" t="str">
        <f>VLOOKUP(E7758,Refs!$P$2:$R$29,3,FALSE)</f>
        <v>Y59</v>
      </c>
      <c r="J7758" s="68" t="str">
        <f>VLOOKUP(E7758,Refs!$P$2:$S$29,4,FALSE)</f>
        <v>South East</v>
      </c>
      <c r="K7758" s="28">
        <f t="shared" si="246"/>
        <v>9</v>
      </c>
    </row>
    <row r="7759" spans="1:11" x14ac:dyDescent="0.35">
      <c r="A7759" s="69">
        <f t="shared" si="247"/>
        <v>45839</v>
      </c>
      <c r="B7759" t="s">
        <v>917</v>
      </c>
      <c r="C7759" t="s">
        <v>288</v>
      </c>
      <c r="D7759" t="s">
        <v>887</v>
      </c>
      <c r="E7759" t="s">
        <v>329</v>
      </c>
      <c r="F7759" t="s">
        <v>330</v>
      </c>
      <c r="G7759" t="s">
        <v>76</v>
      </c>
      <c r="H7759">
        <v>36231</v>
      </c>
      <c r="I7759" s="68" t="str">
        <f>VLOOKUP(E7759,Refs!$P$2:$R$29,3,FALSE)</f>
        <v>Y59</v>
      </c>
      <c r="J7759" s="68" t="str">
        <f>VLOOKUP(E7759,Refs!$P$2:$S$29,4,FALSE)</f>
        <v>South East</v>
      </c>
      <c r="K7759" s="28">
        <f t="shared" si="246"/>
        <v>36231</v>
      </c>
    </row>
    <row r="7760" spans="1:11" x14ac:dyDescent="0.35">
      <c r="A7760" s="69">
        <f t="shared" si="247"/>
        <v>45839</v>
      </c>
      <c r="B7760" t="s">
        <v>917</v>
      </c>
      <c r="C7760" t="s">
        <v>288</v>
      </c>
      <c r="D7760" t="s">
        <v>887</v>
      </c>
      <c r="E7760" t="s">
        <v>329</v>
      </c>
      <c r="F7760" t="s">
        <v>330</v>
      </c>
      <c r="G7760" t="s">
        <v>77</v>
      </c>
      <c r="H7760">
        <v>20990</v>
      </c>
      <c r="I7760" s="68" t="str">
        <f>VLOOKUP(E7760,Refs!$P$2:$R$29,3,FALSE)</f>
        <v>Y59</v>
      </c>
      <c r="J7760" s="68" t="str">
        <f>VLOOKUP(E7760,Refs!$P$2:$S$29,4,FALSE)</f>
        <v>South East</v>
      </c>
      <c r="K7760" s="28">
        <f t="shared" si="246"/>
        <v>20990</v>
      </c>
    </row>
    <row r="7761" spans="1:11" x14ac:dyDescent="0.35">
      <c r="A7761" s="69">
        <f t="shared" si="247"/>
        <v>45839</v>
      </c>
      <c r="B7761" t="s">
        <v>917</v>
      </c>
      <c r="C7761" t="s">
        <v>288</v>
      </c>
      <c r="D7761" t="s">
        <v>887</v>
      </c>
      <c r="E7761" t="s">
        <v>329</v>
      </c>
      <c r="F7761" t="s">
        <v>330</v>
      </c>
      <c r="G7761" t="s">
        <v>78</v>
      </c>
      <c r="H7761">
        <v>0</v>
      </c>
      <c r="I7761" s="68" t="str">
        <f>VLOOKUP(E7761,Refs!$P$2:$R$29,3,FALSE)</f>
        <v>Y59</v>
      </c>
      <c r="J7761" s="68" t="str">
        <f>VLOOKUP(E7761,Refs!$P$2:$S$29,4,FALSE)</f>
        <v>South East</v>
      </c>
      <c r="K7761" s="28" t="str">
        <f t="shared" si="246"/>
        <v/>
      </c>
    </row>
    <row r="7762" spans="1:11" x14ac:dyDescent="0.35">
      <c r="A7762" s="69">
        <f t="shared" si="247"/>
        <v>45839</v>
      </c>
      <c r="B7762" t="s">
        <v>917</v>
      </c>
      <c r="C7762" t="s">
        <v>288</v>
      </c>
      <c r="D7762" t="s">
        <v>887</v>
      </c>
      <c r="E7762" t="s">
        <v>329</v>
      </c>
      <c r="F7762" t="s">
        <v>330</v>
      </c>
      <c r="G7762" t="s">
        <v>79</v>
      </c>
      <c r="H7762">
        <v>67</v>
      </c>
      <c r="I7762" s="68" t="str">
        <f>VLOOKUP(E7762,Refs!$P$2:$R$29,3,FALSE)</f>
        <v>Y59</v>
      </c>
      <c r="J7762" s="68" t="str">
        <f>VLOOKUP(E7762,Refs!$P$2:$S$29,4,FALSE)</f>
        <v>South East</v>
      </c>
      <c r="K7762" s="28">
        <f t="shared" si="246"/>
        <v>67</v>
      </c>
    </row>
    <row r="7763" spans="1:11" x14ac:dyDescent="0.35">
      <c r="A7763" s="69">
        <f t="shared" si="247"/>
        <v>45839</v>
      </c>
      <c r="B7763" t="s">
        <v>917</v>
      </c>
      <c r="C7763" t="s">
        <v>288</v>
      </c>
      <c r="D7763" t="s">
        <v>887</v>
      </c>
      <c r="E7763" t="s">
        <v>329</v>
      </c>
      <c r="F7763" t="s">
        <v>330</v>
      </c>
      <c r="G7763" t="s">
        <v>25</v>
      </c>
      <c r="H7763">
        <v>21139</v>
      </c>
      <c r="I7763" s="68" t="str">
        <f>VLOOKUP(E7763,Refs!$P$2:$R$29,3,FALSE)</f>
        <v>Y59</v>
      </c>
      <c r="J7763" s="68" t="str">
        <f>VLOOKUP(E7763,Refs!$P$2:$S$29,4,FALSE)</f>
        <v>South East</v>
      </c>
      <c r="K7763" s="28">
        <f t="shared" si="246"/>
        <v>21139</v>
      </c>
    </row>
    <row r="7764" spans="1:11" x14ac:dyDescent="0.35">
      <c r="A7764" s="69">
        <f t="shared" si="247"/>
        <v>45839</v>
      </c>
      <c r="B7764" t="s">
        <v>917</v>
      </c>
      <c r="C7764" t="s">
        <v>288</v>
      </c>
      <c r="D7764" t="s">
        <v>887</v>
      </c>
      <c r="E7764" t="s">
        <v>329</v>
      </c>
      <c r="F7764" t="s">
        <v>330</v>
      </c>
      <c r="G7764" t="s">
        <v>80</v>
      </c>
      <c r="H7764">
        <v>120</v>
      </c>
      <c r="I7764" s="68" t="str">
        <f>VLOOKUP(E7764,Refs!$P$2:$R$29,3,FALSE)</f>
        <v>Y59</v>
      </c>
      <c r="J7764" s="68" t="str">
        <f>VLOOKUP(E7764,Refs!$P$2:$S$29,4,FALSE)</f>
        <v>South East</v>
      </c>
      <c r="K7764" s="28">
        <f t="shared" si="246"/>
        <v>120</v>
      </c>
    </row>
    <row r="7765" spans="1:11" x14ac:dyDescent="0.35">
      <c r="A7765" s="69">
        <f t="shared" si="247"/>
        <v>45839</v>
      </c>
      <c r="B7765" t="s">
        <v>917</v>
      </c>
      <c r="C7765" t="s">
        <v>288</v>
      </c>
      <c r="D7765" t="s">
        <v>887</v>
      </c>
      <c r="E7765" t="s">
        <v>329</v>
      </c>
      <c r="F7765" t="s">
        <v>330</v>
      </c>
      <c r="G7765" t="s">
        <v>81</v>
      </c>
      <c r="H7765">
        <v>10279</v>
      </c>
      <c r="I7765" s="68" t="str">
        <f>VLOOKUP(E7765,Refs!$P$2:$R$29,3,FALSE)</f>
        <v>Y59</v>
      </c>
      <c r="J7765" s="68" t="str">
        <f>VLOOKUP(E7765,Refs!$P$2:$S$29,4,FALSE)</f>
        <v>South East</v>
      </c>
      <c r="K7765" s="28">
        <f t="shared" si="246"/>
        <v>10279</v>
      </c>
    </row>
    <row r="7766" spans="1:11" x14ac:dyDescent="0.35">
      <c r="A7766" s="69">
        <f t="shared" si="247"/>
        <v>45839</v>
      </c>
      <c r="B7766" t="s">
        <v>917</v>
      </c>
      <c r="C7766" t="s">
        <v>288</v>
      </c>
      <c r="D7766" t="s">
        <v>887</v>
      </c>
      <c r="E7766" t="s">
        <v>329</v>
      </c>
      <c r="F7766" t="s">
        <v>330</v>
      </c>
      <c r="G7766" t="s">
        <v>82</v>
      </c>
      <c r="H7766">
        <v>3748</v>
      </c>
      <c r="I7766" s="68" t="str">
        <f>VLOOKUP(E7766,Refs!$P$2:$R$29,3,FALSE)</f>
        <v>Y59</v>
      </c>
      <c r="J7766" s="68" t="str">
        <f>VLOOKUP(E7766,Refs!$P$2:$S$29,4,FALSE)</f>
        <v>South East</v>
      </c>
      <c r="K7766" s="28">
        <f t="shared" si="246"/>
        <v>3748</v>
      </c>
    </row>
    <row r="7767" spans="1:11" x14ac:dyDescent="0.35">
      <c r="A7767" s="69">
        <f t="shared" si="247"/>
        <v>45839</v>
      </c>
      <c r="B7767" t="s">
        <v>917</v>
      </c>
      <c r="C7767" t="s">
        <v>288</v>
      </c>
      <c r="D7767" t="s">
        <v>887</v>
      </c>
      <c r="E7767" t="s">
        <v>329</v>
      </c>
      <c r="F7767" t="s">
        <v>330</v>
      </c>
      <c r="G7767" t="s">
        <v>83</v>
      </c>
      <c r="H7767">
        <v>2272</v>
      </c>
      <c r="I7767" s="68" t="str">
        <f>VLOOKUP(E7767,Refs!$P$2:$R$29,3,FALSE)</f>
        <v>Y59</v>
      </c>
      <c r="J7767" s="68" t="str">
        <f>VLOOKUP(E7767,Refs!$P$2:$S$29,4,FALSE)</f>
        <v>South East</v>
      </c>
      <c r="K7767" s="28">
        <f t="shared" si="246"/>
        <v>2272</v>
      </c>
    </row>
    <row r="7768" spans="1:11" x14ac:dyDescent="0.35">
      <c r="A7768" s="69">
        <f t="shared" si="247"/>
        <v>45839</v>
      </c>
      <c r="B7768" t="s">
        <v>917</v>
      </c>
      <c r="C7768" t="s">
        <v>288</v>
      </c>
      <c r="D7768" t="s">
        <v>887</v>
      </c>
      <c r="E7768" t="s">
        <v>329</v>
      </c>
      <c r="F7768" t="s">
        <v>330</v>
      </c>
      <c r="G7768" t="s">
        <v>84</v>
      </c>
      <c r="H7768">
        <v>5428</v>
      </c>
      <c r="I7768" s="68" t="str">
        <f>VLOOKUP(E7768,Refs!$P$2:$R$29,3,FALSE)</f>
        <v>Y59</v>
      </c>
      <c r="J7768" s="68" t="str">
        <f>VLOOKUP(E7768,Refs!$P$2:$S$29,4,FALSE)</f>
        <v>South East</v>
      </c>
      <c r="K7768" s="28">
        <f t="shared" si="246"/>
        <v>5428</v>
      </c>
    </row>
    <row r="7769" spans="1:11" x14ac:dyDescent="0.35">
      <c r="A7769" s="69">
        <f t="shared" si="247"/>
        <v>45839</v>
      </c>
      <c r="B7769" t="s">
        <v>917</v>
      </c>
      <c r="C7769" t="s">
        <v>288</v>
      </c>
      <c r="D7769" t="s">
        <v>887</v>
      </c>
      <c r="E7769" t="s">
        <v>329</v>
      </c>
      <c r="F7769" t="s">
        <v>330</v>
      </c>
      <c r="G7769" t="s">
        <v>85</v>
      </c>
      <c r="H7769">
        <v>2731</v>
      </c>
      <c r="I7769" s="68" t="str">
        <f>VLOOKUP(E7769,Refs!$P$2:$R$29,3,FALSE)</f>
        <v>Y59</v>
      </c>
      <c r="J7769" s="68" t="str">
        <f>VLOOKUP(E7769,Refs!$P$2:$S$29,4,FALSE)</f>
        <v>South East</v>
      </c>
      <c r="K7769" s="28">
        <f t="shared" si="246"/>
        <v>2731</v>
      </c>
    </row>
    <row r="7770" spans="1:11" x14ac:dyDescent="0.35">
      <c r="A7770" s="69">
        <f t="shared" si="247"/>
        <v>45839</v>
      </c>
      <c r="B7770" t="s">
        <v>917</v>
      </c>
      <c r="C7770" t="s">
        <v>288</v>
      </c>
      <c r="D7770" t="s">
        <v>887</v>
      </c>
      <c r="E7770" t="s">
        <v>329</v>
      </c>
      <c r="F7770" t="s">
        <v>330</v>
      </c>
      <c r="G7770" t="s">
        <v>86</v>
      </c>
      <c r="H7770">
        <v>1043</v>
      </c>
      <c r="I7770" s="68" t="str">
        <f>VLOOKUP(E7770,Refs!$P$2:$R$29,3,FALSE)</f>
        <v>Y59</v>
      </c>
      <c r="J7770" s="68" t="str">
        <f>VLOOKUP(E7770,Refs!$P$2:$S$29,4,FALSE)</f>
        <v>South East</v>
      </c>
      <c r="K7770" s="28">
        <f t="shared" si="246"/>
        <v>1043</v>
      </c>
    </row>
    <row r="7771" spans="1:11" x14ac:dyDescent="0.35">
      <c r="A7771" s="69">
        <f t="shared" si="247"/>
        <v>45839</v>
      </c>
      <c r="B7771" t="s">
        <v>917</v>
      </c>
      <c r="C7771" t="s">
        <v>288</v>
      </c>
      <c r="D7771" t="s">
        <v>887</v>
      </c>
      <c r="E7771" t="s">
        <v>329</v>
      </c>
      <c r="F7771" t="s">
        <v>330</v>
      </c>
      <c r="G7771" t="s">
        <v>87</v>
      </c>
      <c r="H7771">
        <v>7902</v>
      </c>
      <c r="I7771" s="68" t="str">
        <f>VLOOKUP(E7771,Refs!$P$2:$R$29,3,FALSE)</f>
        <v>Y59</v>
      </c>
      <c r="J7771" s="68" t="str">
        <f>VLOOKUP(E7771,Refs!$P$2:$S$29,4,FALSE)</f>
        <v>South East</v>
      </c>
      <c r="K7771" s="28">
        <f t="shared" si="246"/>
        <v>7902</v>
      </c>
    </row>
    <row r="7772" spans="1:11" x14ac:dyDescent="0.35">
      <c r="A7772" s="69">
        <f t="shared" si="247"/>
        <v>45839</v>
      </c>
      <c r="B7772" t="s">
        <v>917</v>
      </c>
      <c r="C7772" t="s">
        <v>288</v>
      </c>
      <c r="D7772" t="s">
        <v>887</v>
      </c>
      <c r="E7772" t="s">
        <v>329</v>
      </c>
      <c r="F7772" t="s">
        <v>330</v>
      </c>
      <c r="G7772" t="s">
        <v>88</v>
      </c>
      <c r="H7772">
        <v>23718</v>
      </c>
      <c r="I7772" s="68" t="str">
        <f>VLOOKUP(E7772,Refs!$P$2:$R$29,3,FALSE)</f>
        <v>Y59</v>
      </c>
      <c r="J7772" s="68" t="str">
        <f>VLOOKUP(E7772,Refs!$P$2:$S$29,4,FALSE)</f>
        <v>South East</v>
      </c>
      <c r="K7772" s="28">
        <f t="shared" si="246"/>
        <v>23718</v>
      </c>
    </row>
    <row r="7773" spans="1:11" x14ac:dyDescent="0.35">
      <c r="A7773" s="69">
        <f t="shared" si="247"/>
        <v>45839</v>
      </c>
      <c r="B7773" t="s">
        <v>917</v>
      </c>
      <c r="C7773" t="s">
        <v>288</v>
      </c>
      <c r="D7773" t="s">
        <v>887</v>
      </c>
      <c r="E7773" t="s">
        <v>329</v>
      </c>
      <c r="F7773" t="s">
        <v>330</v>
      </c>
      <c r="G7773" t="s">
        <v>89</v>
      </c>
      <c r="H7773">
        <v>57264</v>
      </c>
      <c r="I7773" s="68" t="str">
        <f>VLOOKUP(E7773,Refs!$P$2:$R$29,3,FALSE)</f>
        <v>Y59</v>
      </c>
      <c r="J7773" s="68" t="str">
        <f>VLOOKUP(E7773,Refs!$P$2:$S$29,4,FALSE)</f>
        <v>South East</v>
      </c>
      <c r="K7773" s="28">
        <f t="shared" si="246"/>
        <v>57264</v>
      </c>
    </row>
    <row r="7774" spans="1:11" x14ac:dyDescent="0.35">
      <c r="A7774" s="69">
        <f t="shared" si="247"/>
        <v>45839</v>
      </c>
      <c r="B7774" t="s">
        <v>917</v>
      </c>
      <c r="C7774" t="s">
        <v>288</v>
      </c>
      <c r="D7774" t="s">
        <v>887</v>
      </c>
      <c r="E7774" t="s">
        <v>329</v>
      </c>
      <c r="F7774" t="s">
        <v>330</v>
      </c>
      <c r="G7774" t="s">
        <v>27</v>
      </c>
      <c r="H7774">
        <v>5538</v>
      </c>
      <c r="I7774" s="68" t="str">
        <f>VLOOKUP(E7774,Refs!$P$2:$R$29,3,FALSE)</f>
        <v>Y59</v>
      </c>
      <c r="J7774" s="68" t="str">
        <f>VLOOKUP(E7774,Refs!$P$2:$S$29,4,FALSE)</f>
        <v>South East</v>
      </c>
      <c r="K7774" s="28">
        <f t="shared" si="246"/>
        <v>5538</v>
      </c>
    </row>
    <row r="7775" spans="1:11" x14ac:dyDescent="0.35">
      <c r="A7775" s="69">
        <f t="shared" si="247"/>
        <v>45839</v>
      </c>
      <c r="B7775" t="s">
        <v>917</v>
      </c>
      <c r="C7775" t="s">
        <v>288</v>
      </c>
      <c r="D7775" t="s">
        <v>887</v>
      </c>
      <c r="E7775" t="s">
        <v>329</v>
      </c>
      <c r="F7775" t="s">
        <v>330</v>
      </c>
      <c r="G7775" t="s">
        <v>29</v>
      </c>
      <c r="H7775">
        <v>7622</v>
      </c>
      <c r="I7775" s="68" t="str">
        <f>VLOOKUP(E7775,Refs!$P$2:$R$29,3,FALSE)</f>
        <v>Y59</v>
      </c>
      <c r="J7775" s="68" t="str">
        <f>VLOOKUP(E7775,Refs!$P$2:$S$29,4,FALSE)</f>
        <v>South East</v>
      </c>
      <c r="K7775" s="28">
        <f t="shared" si="246"/>
        <v>7622</v>
      </c>
    </row>
    <row r="7776" spans="1:11" x14ac:dyDescent="0.35">
      <c r="A7776" s="69">
        <f t="shared" si="247"/>
        <v>45839</v>
      </c>
      <c r="B7776" t="s">
        <v>917</v>
      </c>
      <c r="C7776" t="s">
        <v>288</v>
      </c>
      <c r="D7776" t="s">
        <v>887</v>
      </c>
      <c r="E7776" t="s">
        <v>329</v>
      </c>
      <c r="F7776" t="s">
        <v>330</v>
      </c>
      <c r="G7776" t="s">
        <v>90</v>
      </c>
      <c r="H7776">
        <v>4755</v>
      </c>
      <c r="I7776" s="68" t="str">
        <f>VLOOKUP(E7776,Refs!$P$2:$R$29,3,FALSE)</f>
        <v>Y59</v>
      </c>
      <c r="J7776" s="68" t="str">
        <f>VLOOKUP(E7776,Refs!$P$2:$S$29,4,FALSE)</f>
        <v>South East</v>
      </c>
      <c r="K7776" s="28">
        <f t="shared" si="246"/>
        <v>4755</v>
      </c>
    </row>
    <row r="7777" spans="1:11" x14ac:dyDescent="0.35">
      <c r="A7777" s="69">
        <f t="shared" si="247"/>
        <v>45839</v>
      </c>
      <c r="B7777" t="s">
        <v>917</v>
      </c>
      <c r="C7777" t="s">
        <v>288</v>
      </c>
      <c r="D7777" t="s">
        <v>887</v>
      </c>
      <c r="E7777" t="s">
        <v>329</v>
      </c>
      <c r="F7777" t="s">
        <v>330</v>
      </c>
      <c r="G7777" t="s">
        <v>91</v>
      </c>
      <c r="H7777">
        <v>19</v>
      </c>
      <c r="I7777" s="68" t="str">
        <f>VLOOKUP(E7777,Refs!$P$2:$R$29,3,FALSE)</f>
        <v>Y59</v>
      </c>
      <c r="J7777" s="68" t="str">
        <f>VLOOKUP(E7777,Refs!$P$2:$S$29,4,FALSE)</f>
        <v>South East</v>
      </c>
      <c r="K7777" s="28">
        <f t="shared" si="246"/>
        <v>19</v>
      </c>
    </row>
    <row r="7778" spans="1:11" x14ac:dyDescent="0.35">
      <c r="A7778" s="69">
        <f t="shared" si="247"/>
        <v>45839</v>
      </c>
      <c r="B7778" t="s">
        <v>917</v>
      </c>
      <c r="C7778" t="s">
        <v>288</v>
      </c>
      <c r="D7778" t="s">
        <v>887</v>
      </c>
      <c r="E7778" t="s">
        <v>329</v>
      </c>
      <c r="F7778" t="s">
        <v>330</v>
      </c>
      <c r="G7778" t="s">
        <v>92</v>
      </c>
      <c r="H7778">
        <v>2534</v>
      </c>
      <c r="I7778" s="68" t="str">
        <f>VLOOKUP(E7778,Refs!$P$2:$R$29,3,FALSE)</f>
        <v>Y59</v>
      </c>
      <c r="J7778" s="68" t="str">
        <f>VLOOKUP(E7778,Refs!$P$2:$S$29,4,FALSE)</f>
        <v>South East</v>
      </c>
      <c r="K7778" s="28">
        <f t="shared" ref="K7778:K7841" si="248">IF(OR(H7778="NULL",H7778=0,H7778=""),"",H7778)</f>
        <v>2534</v>
      </c>
    </row>
    <row r="7779" spans="1:11" x14ac:dyDescent="0.35">
      <c r="A7779" s="69">
        <f t="shared" si="247"/>
        <v>45839</v>
      </c>
      <c r="B7779" t="s">
        <v>917</v>
      </c>
      <c r="C7779" t="s">
        <v>288</v>
      </c>
      <c r="D7779" t="s">
        <v>887</v>
      </c>
      <c r="E7779" t="s">
        <v>329</v>
      </c>
      <c r="F7779" t="s">
        <v>330</v>
      </c>
      <c r="G7779" t="s">
        <v>93</v>
      </c>
      <c r="H7779">
        <v>259</v>
      </c>
      <c r="I7779" s="68" t="str">
        <f>VLOOKUP(E7779,Refs!$P$2:$R$29,3,FALSE)</f>
        <v>Y59</v>
      </c>
      <c r="J7779" s="68" t="str">
        <f>VLOOKUP(E7779,Refs!$P$2:$S$29,4,FALSE)</f>
        <v>South East</v>
      </c>
      <c r="K7779" s="28">
        <f t="shared" si="248"/>
        <v>259</v>
      </c>
    </row>
    <row r="7780" spans="1:11" x14ac:dyDescent="0.35">
      <c r="A7780" s="69">
        <f t="shared" si="247"/>
        <v>45839</v>
      </c>
      <c r="B7780" t="s">
        <v>917</v>
      </c>
      <c r="C7780" t="s">
        <v>288</v>
      </c>
      <c r="D7780" t="s">
        <v>887</v>
      </c>
      <c r="E7780" t="s">
        <v>329</v>
      </c>
      <c r="F7780" t="s">
        <v>330</v>
      </c>
      <c r="G7780" t="s">
        <v>94</v>
      </c>
      <c r="H7780">
        <v>1668</v>
      </c>
      <c r="I7780" s="68" t="str">
        <f>VLOOKUP(E7780,Refs!$P$2:$R$29,3,FALSE)</f>
        <v>Y59</v>
      </c>
      <c r="J7780" s="68" t="str">
        <f>VLOOKUP(E7780,Refs!$P$2:$S$29,4,FALSE)</f>
        <v>South East</v>
      </c>
      <c r="K7780" s="28">
        <f t="shared" si="248"/>
        <v>1668</v>
      </c>
    </row>
    <row r="7781" spans="1:11" x14ac:dyDescent="0.35">
      <c r="A7781" s="69">
        <f t="shared" si="247"/>
        <v>45839</v>
      </c>
      <c r="B7781" t="s">
        <v>917</v>
      </c>
      <c r="C7781" t="s">
        <v>288</v>
      </c>
      <c r="D7781" t="s">
        <v>887</v>
      </c>
      <c r="E7781" t="s">
        <v>329</v>
      </c>
      <c r="F7781" t="s">
        <v>330</v>
      </c>
      <c r="G7781" t="s">
        <v>95</v>
      </c>
      <c r="H7781">
        <v>429</v>
      </c>
      <c r="I7781" s="68" t="str">
        <f>VLOOKUP(E7781,Refs!$P$2:$R$29,3,FALSE)</f>
        <v>Y59</v>
      </c>
      <c r="J7781" s="68" t="str">
        <f>VLOOKUP(E7781,Refs!$P$2:$S$29,4,FALSE)</f>
        <v>South East</v>
      </c>
      <c r="K7781" s="28">
        <f t="shared" si="248"/>
        <v>429</v>
      </c>
    </row>
    <row r="7782" spans="1:11" x14ac:dyDescent="0.35">
      <c r="A7782" s="69">
        <f t="shared" si="247"/>
        <v>45839</v>
      </c>
      <c r="B7782" t="s">
        <v>917</v>
      </c>
      <c r="C7782" t="s">
        <v>288</v>
      </c>
      <c r="D7782" t="s">
        <v>887</v>
      </c>
      <c r="E7782" t="s">
        <v>329</v>
      </c>
      <c r="F7782" t="s">
        <v>330</v>
      </c>
      <c r="G7782" t="s">
        <v>96</v>
      </c>
      <c r="H7782">
        <v>3387</v>
      </c>
      <c r="I7782" s="68" t="str">
        <f>VLOOKUP(E7782,Refs!$P$2:$R$29,3,FALSE)</f>
        <v>Y59</v>
      </c>
      <c r="J7782" s="68" t="str">
        <f>VLOOKUP(E7782,Refs!$P$2:$S$29,4,FALSE)</f>
        <v>South East</v>
      </c>
      <c r="K7782" s="28">
        <f t="shared" si="248"/>
        <v>3387</v>
      </c>
    </row>
    <row r="7783" spans="1:11" x14ac:dyDescent="0.35">
      <c r="A7783" s="69">
        <f t="shared" si="247"/>
        <v>45839</v>
      </c>
      <c r="B7783" t="s">
        <v>917</v>
      </c>
      <c r="C7783" t="s">
        <v>288</v>
      </c>
      <c r="D7783" t="s">
        <v>887</v>
      </c>
      <c r="E7783" t="s">
        <v>329</v>
      </c>
      <c r="F7783" t="s">
        <v>330</v>
      </c>
      <c r="G7783" t="s">
        <v>31</v>
      </c>
      <c r="H7783">
        <v>2294</v>
      </c>
      <c r="I7783" s="68" t="str">
        <f>VLOOKUP(E7783,Refs!$P$2:$R$29,3,FALSE)</f>
        <v>Y59</v>
      </c>
      <c r="J7783" s="68" t="str">
        <f>VLOOKUP(E7783,Refs!$P$2:$S$29,4,FALSE)</f>
        <v>South East</v>
      </c>
      <c r="K7783" s="28">
        <f t="shared" si="248"/>
        <v>2294</v>
      </c>
    </row>
    <row r="7784" spans="1:11" x14ac:dyDescent="0.35">
      <c r="A7784" s="69">
        <f t="shared" si="247"/>
        <v>45839</v>
      </c>
      <c r="B7784" t="s">
        <v>917</v>
      </c>
      <c r="C7784" t="s">
        <v>288</v>
      </c>
      <c r="D7784" t="s">
        <v>887</v>
      </c>
      <c r="E7784" t="s">
        <v>329</v>
      </c>
      <c r="F7784" t="s">
        <v>330</v>
      </c>
      <c r="G7784" t="s">
        <v>97</v>
      </c>
      <c r="H7784">
        <v>7929</v>
      </c>
      <c r="I7784" s="68" t="str">
        <f>VLOOKUP(E7784,Refs!$P$2:$R$29,3,FALSE)</f>
        <v>Y59</v>
      </c>
      <c r="J7784" s="68" t="str">
        <f>VLOOKUP(E7784,Refs!$P$2:$S$29,4,FALSE)</f>
        <v>South East</v>
      </c>
      <c r="K7784" s="28">
        <f t="shared" si="248"/>
        <v>7929</v>
      </c>
    </row>
    <row r="7785" spans="1:11" x14ac:dyDescent="0.35">
      <c r="A7785" s="69">
        <f t="shared" si="247"/>
        <v>45839</v>
      </c>
      <c r="B7785" t="s">
        <v>917</v>
      </c>
      <c r="C7785" t="s">
        <v>288</v>
      </c>
      <c r="D7785" t="s">
        <v>887</v>
      </c>
      <c r="E7785" t="s">
        <v>329</v>
      </c>
      <c r="F7785" t="s">
        <v>330</v>
      </c>
      <c r="G7785" t="s">
        <v>98</v>
      </c>
      <c r="H7785">
        <v>5808</v>
      </c>
      <c r="I7785" s="68" t="str">
        <f>VLOOKUP(E7785,Refs!$P$2:$R$29,3,FALSE)</f>
        <v>Y59</v>
      </c>
      <c r="J7785" s="68" t="str">
        <f>VLOOKUP(E7785,Refs!$P$2:$S$29,4,FALSE)</f>
        <v>South East</v>
      </c>
      <c r="K7785" s="28">
        <f t="shared" si="248"/>
        <v>5808</v>
      </c>
    </row>
    <row r="7786" spans="1:11" x14ac:dyDescent="0.35">
      <c r="A7786" s="69">
        <f t="shared" si="247"/>
        <v>45839</v>
      </c>
      <c r="B7786" t="s">
        <v>917</v>
      </c>
      <c r="C7786" t="s">
        <v>288</v>
      </c>
      <c r="D7786" t="s">
        <v>887</v>
      </c>
      <c r="E7786" t="s">
        <v>329</v>
      </c>
      <c r="F7786" t="s">
        <v>330</v>
      </c>
      <c r="G7786" t="s">
        <v>99</v>
      </c>
      <c r="H7786">
        <v>5400</v>
      </c>
      <c r="I7786" s="68" t="str">
        <f>VLOOKUP(E7786,Refs!$P$2:$R$29,3,FALSE)</f>
        <v>Y59</v>
      </c>
      <c r="J7786" s="68" t="str">
        <f>VLOOKUP(E7786,Refs!$P$2:$S$29,4,FALSE)</f>
        <v>South East</v>
      </c>
      <c r="K7786" s="28">
        <f t="shared" si="248"/>
        <v>5400</v>
      </c>
    </row>
    <row r="7787" spans="1:11" x14ac:dyDescent="0.35">
      <c r="A7787" s="69">
        <f t="shared" si="247"/>
        <v>45839</v>
      </c>
      <c r="B7787" t="s">
        <v>917</v>
      </c>
      <c r="C7787" t="s">
        <v>288</v>
      </c>
      <c r="D7787" t="s">
        <v>887</v>
      </c>
      <c r="E7787" t="s">
        <v>329</v>
      </c>
      <c r="F7787" t="s">
        <v>330</v>
      </c>
      <c r="G7787" t="s">
        <v>100</v>
      </c>
      <c r="H7787">
        <v>1275</v>
      </c>
      <c r="I7787" s="68" t="str">
        <f>VLOOKUP(E7787,Refs!$P$2:$R$29,3,FALSE)</f>
        <v>Y59</v>
      </c>
      <c r="J7787" s="68" t="str">
        <f>VLOOKUP(E7787,Refs!$P$2:$S$29,4,FALSE)</f>
        <v>South East</v>
      </c>
      <c r="K7787" s="28">
        <f t="shared" si="248"/>
        <v>1275</v>
      </c>
    </row>
    <row r="7788" spans="1:11" x14ac:dyDescent="0.35">
      <c r="A7788" s="69">
        <f t="shared" si="247"/>
        <v>45839</v>
      </c>
      <c r="B7788" t="s">
        <v>917</v>
      </c>
      <c r="C7788" t="s">
        <v>288</v>
      </c>
      <c r="D7788" t="s">
        <v>887</v>
      </c>
      <c r="E7788" t="s">
        <v>329</v>
      </c>
      <c r="F7788" t="s">
        <v>330</v>
      </c>
      <c r="G7788" t="s">
        <v>101</v>
      </c>
      <c r="H7788">
        <v>2225</v>
      </c>
      <c r="I7788" s="68" t="str">
        <f>VLOOKUP(E7788,Refs!$P$2:$R$29,3,FALSE)</f>
        <v>Y59</v>
      </c>
      <c r="J7788" s="68" t="str">
        <f>VLOOKUP(E7788,Refs!$P$2:$S$29,4,FALSE)</f>
        <v>South East</v>
      </c>
      <c r="K7788" s="28">
        <f t="shared" si="248"/>
        <v>2225</v>
      </c>
    </row>
    <row r="7789" spans="1:11" x14ac:dyDescent="0.35">
      <c r="A7789" s="69">
        <f t="shared" si="247"/>
        <v>45839</v>
      </c>
      <c r="B7789" t="s">
        <v>917</v>
      </c>
      <c r="C7789" t="s">
        <v>288</v>
      </c>
      <c r="D7789" t="s">
        <v>887</v>
      </c>
      <c r="E7789" t="s">
        <v>329</v>
      </c>
      <c r="F7789" t="s">
        <v>330</v>
      </c>
      <c r="G7789" t="s">
        <v>102</v>
      </c>
      <c r="H7789">
        <v>112</v>
      </c>
      <c r="I7789" s="68" t="str">
        <f>VLOOKUP(E7789,Refs!$P$2:$R$29,3,FALSE)</f>
        <v>Y59</v>
      </c>
      <c r="J7789" s="68" t="str">
        <f>VLOOKUP(E7789,Refs!$P$2:$S$29,4,FALSE)</f>
        <v>South East</v>
      </c>
      <c r="K7789" s="28">
        <f t="shared" si="248"/>
        <v>112</v>
      </c>
    </row>
    <row r="7790" spans="1:11" x14ac:dyDescent="0.35">
      <c r="A7790" s="69">
        <f t="shared" si="247"/>
        <v>45839</v>
      </c>
      <c r="B7790" t="s">
        <v>917</v>
      </c>
      <c r="C7790" t="s">
        <v>288</v>
      </c>
      <c r="D7790" t="s">
        <v>887</v>
      </c>
      <c r="E7790" t="s">
        <v>329</v>
      </c>
      <c r="F7790" t="s">
        <v>330</v>
      </c>
      <c r="G7790" t="s">
        <v>103</v>
      </c>
      <c r="H7790">
        <v>3696</v>
      </c>
      <c r="I7790" s="68" t="str">
        <f>VLOOKUP(E7790,Refs!$P$2:$R$29,3,FALSE)</f>
        <v>Y59</v>
      </c>
      <c r="J7790" s="68" t="str">
        <f>VLOOKUP(E7790,Refs!$P$2:$S$29,4,FALSE)</f>
        <v>South East</v>
      </c>
      <c r="K7790" s="28">
        <f t="shared" si="248"/>
        <v>3696</v>
      </c>
    </row>
    <row r="7791" spans="1:11" x14ac:dyDescent="0.35">
      <c r="A7791" s="69">
        <f t="shared" si="247"/>
        <v>45839</v>
      </c>
      <c r="B7791" t="s">
        <v>917</v>
      </c>
      <c r="C7791" t="s">
        <v>288</v>
      </c>
      <c r="D7791" t="s">
        <v>887</v>
      </c>
      <c r="E7791" t="s">
        <v>329</v>
      </c>
      <c r="F7791" t="s">
        <v>330</v>
      </c>
      <c r="G7791" t="s">
        <v>104</v>
      </c>
      <c r="H7791">
        <v>16396411</v>
      </c>
      <c r="I7791" s="68" t="str">
        <f>VLOOKUP(E7791,Refs!$P$2:$R$29,3,FALSE)</f>
        <v>Y59</v>
      </c>
      <c r="J7791" s="68" t="str">
        <f>VLOOKUP(E7791,Refs!$P$2:$S$29,4,FALSE)</f>
        <v>South East</v>
      </c>
      <c r="K7791" s="28">
        <f t="shared" si="248"/>
        <v>16396411</v>
      </c>
    </row>
    <row r="7792" spans="1:11" x14ac:dyDescent="0.35">
      <c r="A7792" s="69">
        <f t="shared" si="247"/>
        <v>45839</v>
      </c>
      <c r="B7792" t="s">
        <v>917</v>
      </c>
      <c r="C7792" t="s">
        <v>288</v>
      </c>
      <c r="D7792" t="s">
        <v>887</v>
      </c>
      <c r="E7792" t="s">
        <v>329</v>
      </c>
      <c r="F7792" t="s">
        <v>330</v>
      </c>
      <c r="G7792" t="s">
        <v>105</v>
      </c>
      <c r="H7792">
        <v>7962</v>
      </c>
      <c r="I7792" s="68" t="str">
        <f>VLOOKUP(E7792,Refs!$P$2:$R$29,3,FALSE)</f>
        <v>Y59</v>
      </c>
      <c r="J7792" s="68" t="str">
        <f>VLOOKUP(E7792,Refs!$P$2:$S$29,4,FALSE)</f>
        <v>South East</v>
      </c>
      <c r="K7792" s="28">
        <f t="shared" si="248"/>
        <v>7962</v>
      </c>
    </row>
    <row r="7793" spans="1:11" x14ac:dyDescent="0.35">
      <c r="A7793" s="69">
        <f t="shared" si="247"/>
        <v>45839</v>
      </c>
      <c r="B7793" t="s">
        <v>917</v>
      </c>
      <c r="C7793" t="s">
        <v>288</v>
      </c>
      <c r="D7793" t="s">
        <v>887</v>
      </c>
      <c r="E7793" t="s">
        <v>329</v>
      </c>
      <c r="F7793" t="s">
        <v>330</v>
      </c>
      <c r="G7793" t="s">
        <v>106</v>
      </c>
      <c r="H7793">
        <v>5666</v>
      </c>
      <c r="I7793" s="68" t="str">
        <f>VLOOKUP(E7793,Refs!$P$2:$R$29,3,FALSE)</f>
        <v>Y59</v>
      </c>
      <c r="J7793" s="68" t="str">
        <f>VLOOKUP(E7793,Refs!$P$2:$S$29,4,FALSE)</f>
        <v>South East</v>
      </c>
      <c r="K7793" s="28">
        <f t="shared" si="248"/>
        <v>5666</v>
      </c>
    </row>
    <row r="7794" spans="1:11" x14ac:dyDescent="0.35">
      <c r="A7794" s="69">
        <f t="shared" si="247"/>
        <v>45839</v>
      </c>
      <c r="B7794" t="s">
        <v>917</v>
      </c>
      <c r="C7794" t="s">
        <v>288</v>
      </c>
      <c r="D7794" t="s">
        <v>887</v>
      </c>
      <c r="E7794" t="s">
        <v>329</v>
      </c>
      <c r="F7794" t="s">
        <v>330</v>
      </c>
      <c r="G7794" t="s">
        <v>107</v>
      </c>
      <c r="H7794">
        <v>301</v>
      </c>
      <c r="I7794" s="68" t="str">
        <f>VLOOKUP(E7794,Refs!$P$2:$R$29,3,FALSE)</f>
        <v>Y59</v>
      </c>
      <c r="J7794" s="68" t="str">
        <f>VLOOKUP(E7794,Refs!$P$2:$S$29,4,FALSE)</f>
        <v>South East</v>
      </c>
      <c r="K7794" s="28">
        <f t="shared" si="248"/>
        <v>301</v>
      </c>
    </row>
    <row r="7795" spans="1:11" x14ac:dyDescent="0.35">
      <c r="A7795" s="69">
        <f t="shared" si="247"/>
        <v>45839</v>
      </c>
      <c r="B7795" t="s">
        <v>917</v>
      </c>
      <c r="C7795" t="s">
        <v>288</v>
      </c>
      <c r="D7795" t="s">
        <v>887</v>
      </c>
      <c r="E7795" t="s">
        <v>329</v>
      </c>
      <c r="F7795" t="s">
        <v>330</v>
      </c>
      <c r="G7795" t="s">
        <v>108</v>
      </c>
      <c r="H7795">
        <v>2494</v>
      </c>
      <c r="I7795" s="68" t="str">
        <f>VLOOKUP(E7795,Refs!$P$2:$R$29,3,FALSE)</f>
        <v>Y59</v>
      </c>
      <c r="J7795" s="68" t="str">
        <f>VLOOKUP(E7795,Refs!$P$2:$S$29,4,FALSE)</f>
        <v>South East</v>
      </c>
      <c r="K7795" s="28">
        <f t="shared" si="248"/>
        <v>2494</v>
      </c>
    </row>
    <row r="7796" spans="1:11" x14ac:dyDescent="0.35">
      <c r="A7796" s="69">
        <f t="shared" si="247"/>
        <v>45839</v>
      </c>
      <c r="B7796" t="s">
        <v>917</v>
      </c>
      <c r="C7796" t="s">
        <v>288</v>
      </c>
      <c r="D7796" t="s">
        <v>887</v>
      </c>
      <c r="E7796" t="s">
        <v>329</v>
      </c>
      <c r="F7796" t="s">
        <v>330</v>
      </c>
      <c r="G7796" t="s">
        <v>109</v>
      </c>
      <c r="H7796">
        <v>15861432</v>
      </c>
      <c r="I7796" s="68" t="str">
        <f>VLOOKUP(E7796,Refs!$P$2:$R$29,3,FALSE)</f>
        <v>Y59</v>
      </c>
      <c r="J7796" s="68" t="str">
        <f>VLOOKUP(E7796,Refs!$P$2:$S$29,4,FALSE)</f>
        <v>South East</v>
      </c>
      <c r="K7796" s="28">
        <f t="shared" si="248"/>
        <v>15861432</v>
      </c>
    </row>
    <row r="7797" spans="1:11" x14ac:dyDescent="0.35">
      <c r="A7797" s="69">
        <f t="shared" si="247"/>
        <v>45839</v>
      </c>
      <c r="B7797" t="s">
        <v>917</v>
      </c>
      <c r="C7797" t="s">
        <v>288</v>
      </c>
      <c r="D7797" t="s">
        <v>887</v>
      </c>
      <c r="E7797" t="s">
        <v>329</v>
      </c>
      <c r="F7797" t="s">
        <v>330</v>
      </c>
      <c r="G7797" t="s">
        <v>110</v>
      </c>
      <c r="H7797">
        <v>3190</v>
      </c>
      <c r="I7797" s="68" t="str">
        <f>VLOOKUP(E7797,Refs!$P$2:$R$29,3,FALSE)</f>
        <v>Y59</v>
      </c>
      <c r="J7797" s="68" t="str">
        <f>VLOOKUP(E7797,Refs!$P$2:$S$29,4,FALSE)</f>
        <v>South East</v>
      </c>
      <c r="K7797" s="28">
        <f t="shared" si="248"/>
        <v>3190</v>
      </c>
    </row>
    <row r="7798" spans="1:11" x14ac:dyDescent="0.35">
      <c r="A7798" s="69">
        <f t="shared" si="247"/>
        <v>45839</v>
      </c>
      <c r="B7798" t="s">
        <v>917</v>
      </c>
      <c r="C7798" t="s">
        <v>288</v>
      </c>
      <c r="D7798" t="s">
        <v>887</v>
      </c>
      <c r="E7798" t="s">
        <v>329</v>
      </c>
      <c r="F7798" t="s">
        <v>330</v>
      </c>
      <c r="G7798" t="s">
        <v>808</v>
      </c>
      <c r="H7798">
        <v>27118</v>
      </c>
      <c r="I7798" s="68" t="str">
        <f>VLOOKUP(E7798,Refs!$P$2:$R$29,3,FALSE)</f>
        <v>Y59</v>
      </c>
      <c r="J7798" s="68" t="str">
        <f>VLOOKUP(E7798,Refs!$P$2:$S$29,4,FALSE)</f>
        <v>South East</v>
      </c>
      <c r="K7798" s="28">
        <f t="shared" si="248"/>
        <v>27118</v>
      </c>
    </row>
    <row r="7799" spans="1:11" x14ac:dyDescent="0.35">
      <c r="A7799" s="69">
        <f t="shared" si="247"/>
        <v>45839</v>
      </c>
      <c r="B7799" t="s">
        <v>917</v>
      </c>
      <c r="C7799" t="s">
        <v>288</v>
      </c>
      <c r="D7799" t="s">
        <v>887</v>
      </c>
      <c r="E7799" t="s">
        <v>329</v>
      </c>
      <c r="F7799" t="s">
        <v>330</v>
      </c>
      <c r="G7799" t="s">
        <v>809</v>
      </c>
      <c r="H7799">
        <v>761</v>
      </c>
      <c r="I7799" s="68" t="str">
        <f>VLOOKUP(E7799,Refs!$P$2:$R$29,3,FALSE)</f>
        <v>Y59</v>
      </c>
      <c r="J7799" s="68" t="str">
        <f>VLOOKUP(E7799,Refs!$P$2:$S$29,4,FALSE)</f>
        <v>South East</v>
      </c>
      <c r="K7799" s="28">
        <f t="shared" si="248"/>
        <v>761</v>
      </c>
    </row>
    <row r="7800" spans="1:11" x14ac:dyDescent="0.35">
      <c r="A7800" s="69">
        <f t="shared" si="247"/>
        <v>45839</v>
      </c>
      <c r="B7800" t="s">
        <v>917</v>
      </c>
      <c r="C7800" t="s">
        <v>288</v>
      </c>
      <c r="D7800" t="s">
        <v>887</v>
      </c>
      <c r="E7800" t="s">
        <v>329</v>
      </c>
      <c r="F7800" t="s">
        <v>330</v>
      </c>
      <c r="G7800" t="s">
        <v>111</v>
      </c>
      <c r="H7800">
        <v>43789</v>
      </c>
      <c r="I7800" s="68" t="str">
        <f>VLOOKUP(E7800,Refs!$P$2:$R$29,3,FALSE)</f>
        <v>Y59</v>
      </c>
      <c r="J7800" s="68" t="str">
        <f>VLOOKUP(E7800,Refs!$P$2:$S$29,4,FALSE)</f>
        <v>South East</v>
      </c>
      <c r="K7800" s="28">
        <f t="shared" si="248"/>
        <v>43789</v>
      </c>
    </row>
    <row r="7801" spans="1:11" x14ac:dyDescent="0.35">
      <c r="A7801" s="69">
        <f t="shared" si="247"/>
        <v>45839</v>
      </c>
      <c r="B7801" t="s">
        <v>917</v>
      </c>
      <c r="C7801" t="s">
        <v>288</v>
      </c>
      <c r="D7801" t="s">
        <v>887</v>
      </c>
      <c r="E7801" t="s">
        <v>329</v>
      </c>
      <c r="F7801" t="s">
        <v>330</v>
      </c>
      <c r="G7801" t="s">
        <v>112</v>
      </c>
      <c r="H7801">
        <v>9</v>
      </c>
      <c r="I7801" s="68" t="str">
        <f>VLOOKUP(E7801,Refs!$P$2:$R$29,3,FALSE)</f>
        <v>Y59</v>
      </c>
      <c r="J7801" s="68" t="str">
        <f>VLOOKUP(E7801,Refs!$P$2:$S$29,4,FALSE)</f>
        <v>South East</v>
      </c>
      <c r="K7801" s="28">
        <f t="shared" si="248"/>
        <v>9</v>
      </c>
    </row>
    <row r="7802" spans="1:11" x14ac:dyDescent="0.35">
      <c r="A7802" s="69">
        <f t="shared" si="247"/>
        <v>45839</v>
      </c>
      <c r="B7802" t="s">
        <v>917</v>
      </c>
      <c r="C7802" t="s">
        <v>288</v>
      </c>
      <c r="D7802" t="s">
        <v>887</v>
      </c>
      <c r="E7802" t="s">
        <v>329</v>
      </c>
      <c r="F7802" t="s">
        <v>330</v>
      </c>
      <c r="G7802" t="s">
        <v>113</v>
      </c>
      <c r="H7802">
        <v>34325</v>
      </c>
      <c r="I7802" s="68" t="str">
        <f>VLOOKUP(E7802,Refs!$P$2:$R$29,3,FALSE)</f>
        <v>Y59</v>
      </c>
      <c r="J7802" s="68" t="str">
        <f>VLOOKUP(E7802,Refs!$P$2:$S$29,4,FALSE)</f>
        <v>South East</v>
      </c>
      <c r="K7802" s="28">
        <f t="shared" si="248"/>
        <v>34325</v>
      </c>
    </row>
    <row r="7803" spans="1:11" x14ac:dyDescent="0.35">
      <c r="A7803" s="69">
        <f t="shared" si="247"/>
        <v>45839</v>
      </c>
      <c r="B7803" t="s">
        <v>917</v>
      </c>
      <c r="C7803" t="s">
        <v>288</v>
      </c>
      <c r="D7803" t="s">
        <v>887</v>
      </c>
      <c r="E7803" t="s">
        <v>329</v>
      </c>
      <c r="F7803" t="s">
        <v>330</v>
      </c>
      <c r="G7803" t="s">
        <v>114</v>
      </c>
      <c r="H7803">
        <v>22729</v>
      </c>
      <c r="I7803" s="68" t="str">
        <f>VLOOKUP(E7803,Refs!$P$2:$R$29,3,FALSE)</f>
        <v>Y59</v>
      </c>
      <c r="J7803" s="68" t="str">
        <f>VLOOKUP(E7803,Refs!$P$2:$S$29,4,FALSE)</f>
        <v>South East</v>
      </c>
      <c r="K7803" s="28">
        <f t="shared" si="248"/>
        <v>22729</v>
      </c>
    </row>
    <row r="7804" spans="1:11" x14ac:dyDescent="0.35">
      <c r="A7804" s="69">
        <f t="shared" si="247"/>
        <v>45839</v>
      </c>
      <c r="B7804" t="s">
        <v>917</v>
      </c>
      <c r="C7804" t="s">
        <v>288</v>
      </c>
      <c r="D7804" t="s">
        <v>887</v>
      </c>
      <c r="E7804" t="s">
        <v>329</v>
      </c>
      <c r="F7804" t="s">
        <v>330</v>
      </c>
      <c r="G7804" t="s">
        <v>115</v>
      </c>
      <c r="H7804">
        <v>7132</v>
      </c>
      <c r="I7804" s="68" t="str">
        <f>VLOOKUP(E7804,Refs!$P$2:$R$29,3,FALSE)</f>
        <v>Y59</v>
      </c>
      <c r="J7804" s="68" t="str">
        <f>VLOOKUP(E7804,Refs!$P$2:$S$29,4,FALSE)</f>
        <v>South East</v>
      </c>
      <c r="K7804" s="28">
        <f t="shared" si="248"/>
        <v>7132</v>
      </c>
    </row>
    <row r="7805" spans="1:11" x14ac:dyDescent="0.35">
      <c r="A7805" s="69">
        <f t="shared" si="247"/>
        <v>45839</v>
      </c>
      <c r="B7805" t="s">
        <v>917</v>
      </c>
      <c r="C7805" t="s">
        <v>288</v>
      </c>
      <c r="D7805" t="s">
        <v>887</v>
      </c>
      <c r="E7805" t="s">
        <v>329</v>
      </c>
      <c r="F7805" t="s">
        <v>330</v>
      </c>
      <c r="G7805" t="s">
        <v>116</v>
      </c>
      <c r="H7805">
        <v>3024</v>
      </c>
      <c r="I7805" s="68" t="str">
        <f>VLOOKUP(E7805,Refs!$P$2:$R$29,3,FALSE)</f>
        <v>Y59</v>
      </c>
      <c r="J7805" s="68" t="str">
        <f>VLOOKUP(E7805,Refs!$P$2:$S$29,4,FALSE)</f>
        <v>South East</v>
      </c>
      <c r="K7805" s="28">
        <f t="shared" si="248"/>
        <v>3024</v>
      </c>
    </row>
    <row r="7806" spans="1:11" x14ac:dyDescent="0.35">
      <c r="A7806" s="69">
        <f t="shared" si="247"/>
        <v>45839</v>
      </c>
      <c r="B7806" t="s">
        <v>917</v>
      </c>
      <c r="C7806" t="s">
        <v>288</v>
      </c>
      <c r="D7806" t="s">
        <v>887</v>
      </c>
      <c r="E7806" t="s">
        <v>329</v>
      </c>
      <c r="F7806" t="s">
        <v>330</v>
      </c>
      <c r="G7806" t="s">
        <v>117</v>
      </c>
      <c r="H7806">
        <v>25331</v>
      </c>
      <c r="I7806" s="68" t="str">
        <f>VLOOKUP(E7806,Refs!$P$2:$R$29,3,FALSE)</f>
        <v>Y59</v>
      </c>
      <c r="J7806" s="68" t="str">
        <f>VLOOKUP(E7806,Refs!$P$2:$S$29,4,FALSE)</f>
        <v>South East</v>
      </c>
      <c r="K7806" s="28">
        <f t="shared" si="248"/>
        <v>25331</v>
      </c>
    </row>
    <row r="7807" spans="1:11" x14ac:dyDescent="0.35">
      <c r="A7807" s="69">
        <f t="shared" si="247"/>
        <v>45839</v>
      </c>
      <c r="B7807" t="s">
        <v>917</v>
      </c>
      <c r="C7807" t="s">
        <v>288</v>
      </c>
      <c r="D7807" t="s">
        <v>887</v>
      </c>
      <c r="E7807" t="s">
        <v>329</v>
      </c>
      <c r="F7807" t="s">
        <v>330</v>
      </c>
      <c r="G7807" t="s">
        <v>118</v>
      </c>
      <c r="H7807">
        <v>13869</v>
      </c>
      <c r="I7807" s="68" t="str">
        <f>VLOOKUP(E7807,Refs!$P$2:$R$29,3,FALSE)</f>
        <v>Y59</v>
      </c>
      <c r="J7807" s="68" t="str">
        <f>VLOOKUP(E7807,Refs!$P$2:$S$29,4,FALSE)</f>
        <v>South East</v>
      </c>
      <c r="K7807" s="28">
        <f t="shared" si="248"/>
        <v>13869</v>
      </c>
    </row>
    <row r="7808" spans="1:11" x14ac:dyDescent="0.35">
      <c r="A7808" s="69">
        <f t="shared" si="247"/>
        <v>45839</v>
      </c>
      <c r="B7808" t="s">
        <v>917</v>
      </c>
      <c r="C7808" t="s">
        <v>288</v>
      </c>
      <c r="D7808" t="s">
        <v>887</v>
      </c>
      <c r="E7808" t="s">
        <v>329</v>
      </c>
      <c r="F7808" t="s">
        <v>330</v>
      </c>
      <c r="G7808" t="s">
        <v>119</v>
      </c>
      <c r="H7808">
        <v>730</v>
      </c>
      <c r="I7808" s="68" t="str">
        <f>VLOOKUP(E7808,Refs!$P$2:$R$29,3,FALSE)</f>
        <v>Y59</v>
      </c>
      <c r="J7808" s="68" t="str">
        <f>VLOOKUP(E7808,Refs!$P$2:$S$29,4,FALSE)</f>
        <v>South East</v>
      </c>
      <c r="K7808" s="28">
        <f t="shared" si="248"/>
        <v>730</v>
      </c>
    </row>
    <row r="7809" spans="1:11" x14ac:dyDescent="0.35">
      <c r="A7809" s="69">
        <f t="shared" si="247"/>
        <v>45839</v>
      </c>
      <c r="B7809" t="s">
        <v>917</v>
      </c>
      <c r="C7809" t="s">
        <v>288</v>
      </c>
      <c r="D7809" t="s">
        <v>887</v>
      </c>
      <c r="E7809" t="s">
        <v>329</v>
      </c>
      <c r="F7809" t="s">
        <v>330</v>
      </c>
      <c r="G7809" t="s">
        <v>120</v>
      </c>
      <c r="H7809">
        <v>487</v>
      </c>
      <c r="I7809" s="68" t="str">
        <f>VLOOKUP(E7809,Refs!$P$2:$R$29,3,FALSE)</f>
        <v>Y59</v>
      </c>
      <c r="J7809" s="68" t="str">
        <f>VLOOKUP(E7809,Refs!$P$2:$S$29,4,FALSE)</f>
        <v>South East</v>
      </c>
      <c r="K7809" s="28">
        <f t="shared" si="248"/>
        <v>487</v>
      </c>
    </row>
    <row r="7810" spans="1:11" x14ac:dyDescent="0.35">
      <c r="A7810" s="69">
        <f t="shared" si="247"/>
        <v>45839</v>
      </c>
      <c r="B7810" t="s">
        <v>917</v>
      </c>
      <c r="C7810" t="s">
        <v>288</v>
      </c>
      <c r="D7810" t="s">
        <v>887</v>
      </c>
      <c r="E7810" t="s">
        <v>329</v>
      </c>
      <c r="F7810" t="s">
        <v>330</v>
      </c>
      <c r="G7810" t="s">
        <v>121</v>
      </c>
      <c r="H7810">
        <v>4920</v>
      </c>
      <c r="I7810" s="68" t="str">
        <f>VLOOKUP(E7810,Refs!$P$2:$R$29,3,FALSE)</f>
        <v>Y59</v>
      </c>
      <c r="J7810" s="68" t="str">
        <f>VLOOKUP(E7810,Refs!$P$2:$S$29,4,FALSE)</f>
        <v>South East</v>
      </c>
      <c r="K7810" s="28">
        <f t="shared" si="248"/>
        <v>4920</v>
      </c>
    </row>
    <row r="7811" spans="1:11" x14ac:dyDescent="0.35">
      <c r="A7811" s="69">
        <f t="shared" ref="A7811:A7874" si="249">DATEVALUE(RIGHT(B7811,8))</f>
        <v>45839</v>
      </c>
      <c r="B7811" t="s">
        <v>917</v>
      </c>
      <c r="C7811" t="s">
        <v>288</v>
      </c>
      <c r="D7811" t="s">
        <v>887</v>
      </c>
      <c r="E7811" t="s">
        <v>329</v>
      </c>
      <c r="F7811" t="s">
        <v>330</v>
      </c>
      <c r="G7811" t="s">
        <v>122</v>
      </c>
      <c r="H7811">
        <v>2517</v>
      </c>
      <c r="I7811" s="68" t="str">
        <f>VLOOKUP(E7811,Refs!$P$2:$R$29,3,FALSE)</f>
        <v>Y59</v>
      </c>
      <c r="J7811" s="68" t="str">
        <f>VLOOKUP(E7811,Refs!$P$2:$S$29,4,FALSE)</f>
        <v>South East</v>
      </c>
      <c r="K7811" s="28">
        <f t="shared" si="248"/>
        <v>2517</v>
      </c>
    </row>
    <row r="7812" spans="1:11" x14ac:dyDescent="0.35">
      <c r="A7812" s="69">
        <f t="shared" si="249"/>
        <v>45839</v>
      </c>
      <c r="B7812" t="s">
        <v>917</v>
      </c>
      <c r="C7812" t="s">
        <v>288</v>
      </c>
      <c r="D7812" t="s">
        <v>887</v>
      </c>
      <c r="E7812" t="s">
        <v>329</v>
      </c>
      <c r="F7812" t="s">
        <v>330</v>
      </c>
      <c r="G7812" t="s">
        <v>123</v>
      </c>
      <c r="H7812">
        <v>13</v>
      </c>
      <c r="I7812" s="68" t="str">
        <f>VLOOKUP(E7812,Refs!$P$2:$R$29,3,FALSE)</f>
        <v>Y59</v>
      </c>
      <c r="J7812" s="68" t="str">
        <f>VLOOKUP(E7812,Refs!$P$2:$S$29,4,FALSE)</f>
        <v>South East</v>
      </c>
      <c r="K7812" s="28">
        <f t="shared" si="248"/>
        <v>13</v>
      </c>
    </row>
    <row r="7813" spans="1:11" x14ac:dyDescent="0.35">
      <c r="A7813" s="69">
        <f t="shared" si="249"/>
        <v>45839</v>
      </c>
      <c r="B7813" t="s">
        <v>917</v>
      </c>
      <c r="C7813" t="s">
        <v>288</v>
      </c>
      <c r="D7813" t="s">
        <v>887</v>
      </c>
      <c r="E7813" t="s">
        <v>329</v>
      </c>
      <c r="F7813" t="s">
        <v>330</v>
      </c>
      <c r="G7813" t="s">
        <v>124</v>
      </c>
      <c r="H7813">
        <v>0</v>
      </c>
      <c r="I7813" s="68" t="str">
        <f>VLOOKUP(E7813,Refs!$P$2:$R$29,3,FALSE)</f>
        <v>Y59</v>
      </c>
      <c r="J7813" s="68" t="str">
        <f>VLOOKUP(E7813,Refs!$P$2:$S$29,4,FALSE)</f>
        <v>South East</v>
      </c>
      <c r="K7813" s="28" t="str">
        <f t="shared" si="248"/>
        <v/>
      </c>
    </row>
    <row r="7814" spans="1:11" x14ac:dyDescent="0.35">
      <c r="A7814" s="69">
        <f t="shared" si="249"/>
        <v>45839</v>
      </c>
      <c r="B7814" t="s">
        <v>917</v>
      </c>
      <c r="C7814" t="s">
        <v>288</v>
      </c>
      <c r="D7814" t="s">
        <v>887</v>
      </c>
      <c r="E7814" t="s">
        <v>329</v>
      </c>
      <c r="F7814" t="s">
        <v>330</v>
      </c>
      <c r="G7814" t="s">
        <v>125</v>
      </c>
      <c r="H7814">
        <v>2</v>
      </c>
      <c r="I7814" s="68" t="str">
        <f>VLOOKUP(E7814,Refs!$P$2:$R$29,3,FALSE)</f>
        <v>Y59</v>
      </c>
      <c r="J7814" s="68" t="str">
        <f>VLOOKUP(E7814,Refs!$P$2:$S$29,4,FALSE)</f>
        <v>South East</v>
      </c>
      <c r="K7814" s="28">
        <f t="shared" si="248"/>
        <v>2</v>
      </c>
    </row>
    <row r="7815" spans="1:11" x14ac:dyDescent="0.35">
      <c r="A7815" s="69">
        <f t="shared" si="249"/>
        <v>45839</v>
      </c>
      <c r="B7815" t="s">
        <v>917</v>
      </c>
      <c r="C7815" t="s">
        <v>288</v>
      </c>
      <c r="D7815" t="s">
        <v>887</v>
      </c>
      <c r="E7815" t="s">
        <v>329</v>
      </c>
      <c r="F7815" t="s">
        <v>330</v>
      </c>
      <c r="G7815" t="s">
        <v>126</v>
      </c>
      <c r="H7815">
        <v>0</v>
      </c>
      <c r="I7815" s="68" t="str">
        <f>VLOOKUP(E7815,Refs!$P$2:$R$29,3,FALSE)</f>
        <v>Y59</v>
      </c>
      <c r="J7815" s="68" t="str">
        <f>VLOOKUP(E7815,Refs!$P$2:$S$29,4,FALSE)</f>
        <v>South East</v>
      </c>
      <c r="K7815" s="28" t="str">
        <f t="shared" si="248"/>
        <v/>
      </c>
    </row>
    <row r="7816" spans="1:11" x14ac:dyDescent="0.35">
      <c r="A7816" s="69">
        <f t="shared" si="249"/>
        <v>45839</v>
      </c>
      <c r="B7816" t="s">
        <v>917</v>
      </c>
      <c r="C7816" t="s">
        <v>288</v>
      </c>
      <c r="D7816" t="s">
        <v>887</v>
      </c>
      <c r="E7816" t="s">
        <v>329</v>
      </c>
      <c r="F7816" t="s">
        <v>330</v>
      </c>
      <c r="G7816" t="s">
        <v>127</v>
      </c>
      <c r="H7816">
        <v>2832</v>
      </c>
      <c r="I7816" s="68" t="str">
        <f>VLOOKUP(E7816,Refs!$P$2:$R$29,3,FALSE)</f>
        <v>Y59</v>
      </c>
      <c r="J7816" s="68" t="str">
        <f>VLOOKUP(E7816,Refs!$P$2:$S$29,4,FALSE)</f>
        <v>South East</v>
      </c>
      <c r="K7816" s="28">
        <f t="shared" si="248"/>
        <v>2832</v>
      </c>
    </row>
    <row r="7817" spans="1:11" x14ac:dyDescent="0.35">
      <c r="A7817" s="69">
        <f t="shared" si="249"/>
        <v>45839</v>
      </c>
      <c r="B7817" t="s">
        <v>917</v>
      </c>
      <c r="C7817" t="s">
        <v>288</v>
      </c>
      <c r="D7817" t="s">
        <v>887</v>
      </c>
      <c r="E7817" t="s">
        <v>329</v>
      </c>
      <c r="F7817" t="s">
        <v>330</v>
      </c>
      <c r="G7817" t="s">
        <v>128</v>
      </c>
      <c r="H7817" t="s">
        <v>886</v>
      </c>
      <c r="I7817" s="68" t="str">
        <f>VLOOKUP(E7817,Refs!$P$2:$R$29,3,FALSE)</f>
        <v>Y59</v>
      </c>
      <c r="J7817" s="68" t="str">
        <f>VLOOKUP(E7817,Refs!$P$2:$S$29,4,FALSE)</f>
        <v>South East</v>
      </c>
      <c r="K7817" s="28" t="str">
        <f t="shared" si="248"/>
        <v>-</v>
      </c>
    </row>
    <row r="7818" spans="1:11" x14ac:dyDescent="0.35">
      <c r="A7818" s="69">
        <f t="shared" si="249"/>
        <v>45839</v>
      </c>
      <c r="B7818" t="s">
        <v>917</v>
      </c>
      <c r="C7818" t="s">
        <v>288</v>
      </c>
      <c r="D7818" t="s">
        <v>887</v>
      </c>
      <c r="E7818" t="s">
        <v>329</v>
      </c>
      <c r="F7818" t="s">
        <v>330</v>
      </c>
      <c r="G7818" t="s">
        <v>129</v>
      </c>
      <c r="H7818" t="s">
        <v>886</v>
      </c>
      <c r="I7818" s="68" t="str">
        <f>VLOOKUP(E7818,Refs!$P$2:$R$29,3,FALSE)</f>
        <v>Y59</v>
      </c>
      <c r="J7818" s="68" t="str">
        <f>VLOOKUP(E7818,Refs!$P$2:$S$29,4,FALSE)</f>
        <v>South East</v>
      </c>
      <c r="K7818" s="28" t="str">
        <f t="shared" si="248"/>
        <v>-</v>
      </c>
    </row>
    <row r="7819" spans="1:11" x14ac:dyDescent="0.35">
      <c r="A7819" s="69">
        <f t="shared" si="249"/>
        <v>45839</v>
      </c>
      <c r="B7819" t="s">
        <v>917</v>
      </c>
      <c r="C7819" t="s">
        <v>288</v>
      </c>
      <c r="D7819" t="s">
        <v>887</v>
      </c>
      <c r="E7819" t="s">
        <v>329</v>
      </c>
      <c r="F7819" t="s">
        <v>330</v>
      </c>
      <c r="G7819" t="s">
        <v>130</v>
      </c>
      <c r="H7819" t="s">
        <v>886</v>
      </c>
      <c r="I7819" s="68" t="str">
        <f>VLOOKUP(E7819,Refs!$P$2:$R$29,3,FALSE)</f>
        <v>Y59</v>
      </c>
      <c r="J7819" s="68" t="str">
        <f>VLOOKUP(E7819,Refs!$P$2:$S$29,4,FALSE)</f>
        <v>South East</v>
      </c>
      <c r="K7819" s="28" t="str">
        <f t="shared" si="248"/>
        <v>-</v>
      </c>
    </row>
    <row r="7820" spans="1:11" x14ac:dyDescent="0.35">
      <c r="A7820" s="69">
        <f t="shared" si="249"/>
        <v>45839</v>
      </c>
      <c r="B7820" t="s">
        <v>917</v>
      </c>
      <c r="C7820" t="s">
        <v>288</v>
      </c>
      <c r="D7820" t="s">
        <v>887</v>
      </c>
      <c r="E7820" t="s">
        <v>329</v>
      </c>
      <c r="F7820" t="s">
        <v>330</v>
      </c>
      <c r="G7820" t="s">
        <v>131</v>
      </c>
      <c r="H7820" t="s">
        <v>886</v>
      </c>
      <c r="I7820" s="68" t="str">
        <f>VLOOKUP(E7820,Refs!$P$2:$R$29,3,FALSE)</f>
        <v>Y59</v>
      </c>
      <c r="J7820" s="68" t="str">
        <f>VLOOKUP(E7820,Refs!$P$2:$S$29,4,FALSE)</f>
        <v>South East</v>
      </c>
      <c r="K7820" s="28" t="str">
        <f t="shared" si="248"/>
        <v>-</v>
      </c>
    </row>
    <row r="7821" spans="1:11" x14ac:dyDescent="0.35">
      <c r="A7821" s="69">
        <f t="shared" si="249"/>
        <v>45839</v>
      </c>
      <c r="B7821" t="s">
        <v>917</v>
      </c>
      <c r="C7821" t="s">
        <v>288</v>
      </c>
      <c r="D7821" t="s">
        <v>887</v>
      </c>
      <c r="E7821" t="s">
        <v>329</v>
      </c>
      <c r="F7821" t="s">
        <v>330</v>
      </c>
      <c r="G7821" t="s">
        <v>132</v>
      </c>
      <c r="H7821" t="s">
        <v>886</v>
      </c>
      <c r="I7821" s="68" t="str">
        <f>VLOOKUP(E7821,Refs!$P$2:$R$29,3,FALSE)</f>
        <v>Y59</v>
      </c>
      <c r="J7821" s="68" t="str">
        <f>VLOOKUP(E7821,Refs!$P$2:$S$29,4,FALSE)</f>
        <v>South East</v>
      </c>
      <c r="K7821" s="28" t="str">
        <f t="shared" si="248"/>
        <v>-</v>
      </c>
    </row>
    <row r="7822" spans="1:11" x14ac:dyDescent="0.35">
      <c r="A7822" s="69">
        <f t="shared" si="249"/>
        <v>45839</v>
      </c>
      <c r="B7822" t="s">
        <v>917</v>
      </c>
      <c r="C7822" t="s">
        <v>288</v>
      </c>
      <c r="D7822" t="s">
        <v>887</v>
      </c>
      <c r="E7822" t="s">
        <v>329</v>
      </c>
      <c r="F7822" t="s">
        <v>330</v>
      </c>
      <c r="G7822" t="s">
        <v>133</v>
      </c>
      <c r="H7822">
        <v>3280</v>
      </c>
      <c r="I7822" s="68" t="str">
        <f>VLOOKUP(E7822,Refs!$P$2:$R$29,3,FALSE)</f>
        <v>Y59</v>
      </c>
      <c r="J7822" s="68" t="str">
        <f>VLOOKUP(E7822,Refs!$P$2:$S$29,4,FALSE)</f>
        <v>South East</v>
      </c>
      <c r="K7822" s="28">
        <f t="shared" si="248"/>
        <v>3280</v>
      </c>
    </row>
    <row r="7823" spans="1:11" x14ac:dyDescent="0.35">
      <c r="A7823" s="69">
        <f t="shared" si="249"/>
        <v>45839</v>
      </c>
      <c r="B7823" t="s">
        <v>917</v>
      </c>
      <c r="C7823" t="s">
        <v>288</v>
      </c>
      <c r="D7823" t="s">
        <v>887</v>
      </c>
      <c r="E7823" t="s">
        <v>329</v>
      </c>
      <c r="F7823" t="s">
        <v>330</v>
      </c>
      <c r="G7823" t="s">
        <v>134</v>
      </c>
      <c r="H7823">
        <v>3192</v>
      </c>
      <c r="I7823" s="68" t="str">
        <f>VLOOKUP(E7823,Refs!$P$2:$R$29,3,FALSE)</f>
        <v>Y59</v>
      </c>
      <c r="J7823" s="68" t="str">
        <f>VLOOKUP(E7823,Refs!$P$2:$S$29,4,FALSE)</f>
        <v>South East</v>
      </c>
      <c r="K7823" s="28">
        <f t="shared" si="248"/>
        <v>3192</v>
      </c>
    </row>
    <row r="7824" spans="1:11" x14ac:dyDescent="0.35">
      <c r="A7824" s="69">
        <f t="shared" si="249"/>
        <v>45839</v>
      </c>
      <c r="B7824" t="s">
        <v>917</v>
      </c>
      <c r="C7824" t="s">
        <v>288</v>
      </c>
      <c r="D7824" t="s">
        <v>887</v>
      </c>
      <c r="E7824" t="s">
        <v>329</v>
      </c>
      <c r="F7824" t="s">
        <v>330</v>
      </c>
      <c r="G7824" t="s">
        <v>135</v>
      </c>
      <c r="H7824" t="s">
        <v>886</v>
      </c>
      <c r="I7824" s="68" t="str">
        <f>VLOOKUP(E7824,Refs!$P$2:$R$29,3,FALSE)</f>
        <v>Y59</v>
      </c>
      <c r="J7824" s="68" t="str">
        <f>VLOOKUP(E7824,Refs!$P$2:$S$29,4,FALSE)</f>
        <v>South East</v>
      </c>
      <c r="K7824" s="28" t="str">
        <f t="shared" si="248"/>
        <v>-</v>
      </c>
    </row>
    <row r="7825" spans="1:11" x14ac:dyDescent="0.35">
      <c r="A7825" s="69">
        <f t="shared" si="249"/>
        <v>45839</v>
      </c>
      <c r="B7825" t="s">
        <v>917</v>
      </c>
      <c r="C7825" t="s">
        <v>288</v>
      </c>
      <c r="D7825" t="s">
        <v>887</v>
      </c>
      <c r="E7825" t="s">
        <v>329</v>
      </c>
      <c r="F7825" t="s">
        <v>330</v>
      </c>
      <c r="G7825" t="s">
        <v>136</v>
      </c>
      <c r="H7825" t="s">
        <v>886</v>
      </c>
      <c r="I7825" s="68" t="str">
        <f>VLOOKUP(E7825,Refs!$P$2:$R$29,3,FALSE)</f>
        <v>Y59</v>
      </c>
      <c r="J7825" s="68" t="str">
        <f>VLOOKUP(E7825,Refs!$P$2:$S$29,4,FALSE)</f>
        <v>South East</v>
      </c>
      <c r="K7825" s="28" t="str">
        <f t="shared" si="248"/>
        <v>-</v>
      </c>
    </row>
    <row r="7826" spans="1:11" x14ac:dyDescent="0.35">
      <c r="A7826" s="69">
        <f t="shared" si="249"/>
        <v>45839</v>
      </c>
      <c r="B7826" t="s">
        <v>917</v>
      </c>
      <c r="C7826" t="s">
        <v>288</v>
      </c>
      <c r="D7826" t="s">
        <v>887</v>
      </c>
      <c r="E7826" t="s">
        <v>329</v>
      </c>
      <c r="F7826" t="s">
        <v>330</v>
      </c>
      <c r="G7826" t="s">
        <v>137</v>
      </c>
      <c r="H7826" t="s">
        <v>886</v>
      </c>
      <c r="I7826" s="68" t="str">
        <f>VLOOKUP(E7826,Refs!$P$2:$R$29,3,FALSE)</f>
        <v>Y59</v>
      </c>
      <c r="J7826" s="68" t="str">
        <f>VLOOKUP(E7826,Refs!$P$2:$S$29,4,FALSE)</f>
        <v>South East</v>
      </c>
      <c r="K7826" s="28" t="str">
        <f t="shared" si="248"/>
        <v>-</v>
      </c>
    </row>
    <row r="7827" spans="1:11" x14ac:dyDescent="0.35">
      <c r="A7827" s="69">
        <f t="shared" si="249"/>
        <v>45839</v>
      </c>
      <c r="B7827" t="s">
        <v>917</v>
      </c>
      <c r="C7827" t="s">
        <v>288</v>
      </c>
      <c r="D7827" t="s">
        <v>887</v>
      </c>
      <c r="E7827" t="s">
        <v>329</v>
      </c>
      <c r="F7827" t="s">
        <v>330</v>
      </c>
      <c r="G7827" t="s">
        <v>138</v>
      </c>
      <c r="H7827" t="s">
        <v>886</v>
      </c>
      <c r="I7827" s="68" t="str">
        <f>VLOOKUP(E7827,Refs!$P$2:$R$29,3,FALSE)</f>
        <v>Y59</v>
      </c>
      <c r="J7827" s="68" t="str">
        <f>VLOOKUP(E7827,Refs!$P$2:$S$29,4,FALSE)</f>
        <v>South East</v>
      </c>
      <c r="K7827" s="28" t="str">
        <f t="shared" si="248"/>
        <v>-</v>
      </c>
    </row>
    <row r="7828" spans="1:11" x14ac:dyDescent="0.35">
      <c r="A7828" s="69">
        <f t="shared" si="249"/>
        <v>45839</v>
      </c>
      <c r="B7828" t="s">
        <v>917</v>
      </c>
      <c r="C7828" t="s">
        <v>288</v>
      </c>
      <c r="D7828" t="s">
        <v>887</v>
      </c>
      <c r="E7828" t="s">
        <v>329</v>
      </c>
      <c r="F7828" t="s">
        <v>330</v>
      </c>
      <c r="G7828" t="s">
        <v>139</v>
      </c>
      <c r="H7828">
        <v>1736</v>
      </c>
      <c r="I7828" s="68" t="str">
        <f>VLOOKUP(E7828,Refs!$P$2:$R$29,3,FALSE)</f>
        <v>Y59</v>
      </c>
      <c r="J7828" s="68" t="str">
        <f>VLOOKUP(E7828,Refs!$P$2:$S$29,4,FALSE)</f>
        <v>South East</v>
      </c>
      <c r="K7828" s="28">
        <f t="shared" si="248"/>
        <v>1736</v>
      </c>
    </row>
    <row r="7829" spans="1:11" x14ac:dyDescent="0.35">
      <c r="A7829" s="69">
        <f t="shared" si="249"/>
        <v>45839</v>
      </c>
      <c r="B7829" t="s">
        <v>917</v>
      </c>
      <c r="C7829" t="s">
        <v>288</v>
      </c>
      <c r="D7829" t="s">
        <v>887</v>
      </c>
      <c r="E7829" t="s">
        <v>329</v>
      </c>
      <c r="F7829" t="s">
        <v>330</v>
      </c>
      <c r="G7829" t="s">
        <v>140</v>
      </c>
      <c r="H7829">
        <v>1694</v>
      </c>
      <c r="I7829" s="68" t="str">
        <f>VLOOKUP(E7829,Refs!$P$2:$R$29,3,FALSE)</f>
        <v>Y59</v>
      </c>
      <c r="J7829" s="68" t="str">
        <f>VLOOKUP(E7829,Refs!$P$2:$S$29,4,FALSE)</f>
        <v>South East</v>
      </c>
      <c r="K7829" s="28">
        <f t="shared" si="248"/>
        <v>1694</v>
      </c>
    </row>
    <row r="7830" spans="1:11" x14ac:dyDescent="0.35">
      <c r="A7830" s="69">
        <f t="shared" si="249"/>
        <v>45839</v>
      </c>
      <c r="B7830" t="s">
        <v>917</v>
      </c>
      <c r="C7830" t="s">
        <v>288</v>
      </c>
      <c r="D7830" t="s">
        <v>887</v>
      </c>
      <c r="E7830" t="s">
        <v>329</v>
      </c>
      <c r="F7830" t="s">
        <v>330</v>
      </c>
      <c r="G7830" t="s">
        <v>728</v>
      </c>
      <c r="H7830" t="s">
        <v>886</v>
      </c>
      <c r="I7830" s="68" t="str">
        <f>VLOOKUP(E7830,Refs!$P$2:$R$29,3,FALSE)</f>
        <v>Y59</v>
      </c>
      <c r="J7830" s="68" t="str">
        <f>VLOOKUP(E7830,Refs!$P$2:$S$29,4,FALSE)</f>
        <v>South East</v>
      </c>
      <c r="K7830" s="28" t="str">
        <f t="shared" si="248"/>
        <v>-</v>
      </c>
    </row>
    <row r="7831" spans="1:11" x14ac:dyDescent="0.35">
      <c r="A7831" s="69">
        <f t="shared" si="249"/>
        <v>45839</v>
      </c>
      <c r="B7831" t="s">
        <v>917</v>
      </c>
      <c r="C7831" t="s">
        <v>288</v>
      </c>
      <c r="D7831" t="s">
        <v>887</v>
      </c>
      <c r="E7831" t="s">
        <v>329</v>
      </c>
      <c r="F7831" t="s">
        <v>330</v>
      </c>
      <c r="G7831" t="s">
        <v>727</v>
      </c>
      <c r="H7831" t="s">
        <v>886</v>
      </c>
      <c r="I7831" s="68" t="str">
        <f>VLOOKUP(E7831,Refs!$P$2:$R$29,3,FALSE)</f>
        <v>Y59</v>
      </c>
      <c r="J7831" s="68" t="str">
        <f>VLOOKUP(E7831,Refs!$P$2:$S$29,4,FALSE)</f>
        <v>South East</v>
      </c>
      <c r="K7831" s="28" t="str">
        <f t="shared" si="248"/>
        <v>-</v>
      </c>
    </row>
    <row r="7832" spans="1:11" x14ac:dyDescent="0.35">
      <c r="A7832" s="69">
        <f t="shared" si="249"/>
        <v>45839</v>
      </c>
      <c r="B7832" t="s">
        <v>917</v>
      </c>
      <c r="C7832" t="s">
        <v>288</v>
      </c>
      <c r="D7832" t="s">
        <v>887</v>
      </c>
      <c r="E7832" t="s">
        <v>329</v>
      </c>
      <c r="F7832" t="s">
        <v>330</v>
      </c>
      <c r="G7832" t="s">
        <v>730</v>
      </c>
      <c r="H7832" t="s">
        <v>886</v>
      </c>
      <c r="I7832" s="68" t="str">
        <f>VLOOKUP(E7832,Refs!$P$2:$R$29,3,FALSE)</f>
        <v>Y59</v>
      </c>
      <c r="J7832" s="68" t="str">
        <f>VLOOKUP(E7832,Refs!$P$2:$S$29,4,FALSE)</f>
        <v>South East</v>
      </c>
      <c r="K7832" s="28" t="str">
        <f t="shared" si="248"/>
        <v>-</v>
      </c>
    </row>
    <row r="7833" spans="1:11" x14ac:dyDescent="0.35">
      <c r="A7833" s="69">
        <f t="shared" si="249"/>
        <v>45839</v>
      </c>
      <c r="B7833" t="s">
        <v>917</v>
      </c>
      <c r="C7833" t="s">
        <v>288</v>
      </c>
      <c r="D7833" t="s">
        <v>887</v>
      </c>
      <c r="E7833" t="s">
        <v>329</v>
      </c>
      <c r="F7833" t="s">
        <v>330</v>
      </c>
      <c r="G7833" t="s">
        <v>729</v>
      </c>
      <c r="H7833" t="s">
        <v>886</v>
      </c>
      <c r="I7833" s="68" t="str">
        <f>VLOOKUP(E7833,Refs!$P$2:$R$29,3,FALSE)</f>
        <v>Y59</v>
      </c>
      <c r="J7833" s="68" t="str">
        <f>VLOOKUP(E7833,Refs!$P$2:$S$29,4,FALSE)</f>
        <v>South East</v>
      </c>
      <c r="K7833" s="28" t="str">
        <f t="shared" si="248"/>
        <v>-</v>
      </c>
    </row>
    <row r="7834" spans="1:11" x14ac:dyDescent="0.35">
      <c r="A7834" s="69">
        <f t="shared" si="249"/>
        <v>45839</v>
      </c>
      <c r="B7834" t="s">
        <v>917</v>
      </c>
      <c r="C7834" t="s">
        <v>279</v>
      </c>
      <c r="E7834" t="s">
        <v>780</v>
      </c>
      <c r="F7834" t="s">
        <v>249</v>
      </c>
      <c r="G7834" t="s">
        <v>10</v>
      </c>
      <c r="H7834">
        <v>290616</v>
      </c>
      <c r="I7834" s="68" t="str">
        <f>VLOOKUP(E7834,Refs!$P$2:$R$29,3,FALSE)</f>
        <v>Y60</v>
      </c>
      <c r="J7834" s="68" t="str">
        <f>VLOOKUP(E7834,Refs!$P$2:$S$29,4,FALSE)</f>
        <v>Midlands</v>
      </c>
      <c r="K7834" s="28">
        <f t="shared" si="248"/>
        <v>290616</v>
      </c>
    </row>
    <row r="7835" spans="1:11" x14ac:dyDescent="0.35">
      <c r="A7835" s="69">
        <f t="shared" si="249"/>
        <v>45839</v>
      </c>
      <c r="B7835" t="s">
        <v>917</v>
      </c>
      <c r="C7835" t="s">
        <v>279</v>
      </c>
      <c r="E7835" t="s">
        <v>780</v>
      </c>
      <c r="F7835" t="s">
        <v>249</v>
      </c>
      <c r="G7835" t="s">
        <v>69</v>
      </c>
      <c r="H7835">
        <v>290616</v>
      </c>
      <c r="I7835" s="68" t="str">
        <f>VLOOKUP(E7835,Refs!$P$2:$R$29,3,FALSE)</f>
        <v>Y60</v>
      </c>
      <c r="J7835" s="68" t="str">
        <f>VLOOKUP(E7835,Refs!$P$2:$S$29,4,FALSE)</f>
        <v>Midlands</v>
      </c>
      <c r="K7835" s="28">
        <f t="shared" si="248"/>
        <v>290616</v>
      </c>
    </row>
    <row r="7836" spans="1:11" x14ac:dyDescent="0.35">
      <c r="A7836" s="69">
        <f t="shared" si="249"/>
        <v>45839</v>
      </c>
      <c r="B7836" t="s">
        <v>917</v>
      </c>
      <c r="C7836" t="s">
        <v>279</v>
      </c>
      <c r="E7836" t="s">
        <v>780</v>
      </c>
      <c r="F7836" t="s">
        <v>249</v>
      </c>
      <c r="G7836" t="s">
        <v>20</v>
      </c>
      <c r="H7836">
        <v>288406</v>
      </c>
      <c r="I7836" s="68" t="str">
        <f>VLOOKUP(E7836,Refs!$P$2:$R$29,3,FALSE)</f>
        <v>Y60</v>
      </c>
      <c r="J7836" s="68" t="str">
        <f>VLOOKUP(E7836,Refs!$P$2:$S$29,4,FALSE)</f>
        <v>Midlands</v>
      </c>
      <c r="K7836" s="28">
        <f t="shared" si="248"/>
        <v>288406</v>
      </c>
    </row>
    <row r="7837" spans="1:11" x14ac:dyDescent="0.35">
      <c r="A7837" s="69">
        <f t="shared" si="249"/>
        <v>45839</v>
      </c>
      <c r="B7837" t="s">
        <v>917</v>
      </c>
      <c r="C7837" t="s">
        <v>279</v>
      </c>
      <c r="E7837" t="s">
        <v>780</v>
      </c>
      <c r="F7837" t="s">
        <v>249</v>
      </c>
      <c r="G7837" t="s">
        <v>23</v>
      </c>
      <c r="H7837">
        <v>272154</v>
      </c>
      <c r="I7837" s="68" t="str">
        <f>VLOOKUP(E7837,Refs!$P$2:$R$29,3,FALSE)</f>
        <v>Y60</v>
      </c>
      <c r="J7837" s="68" t="str">
        <f>VLOOKUP(E7837,Refs!$P$2:$S$29,4,FALSE)</f>
        <v>Midlands</v>
      </c>
      <c r="K7837" s="28">
        <f t="shared" si="248"/>
        <v>272154</v>
      </c>
    </row>
    <row r="7838" spans="1:11" x14ac:dyDescent="0.35">
      <c r="A7838" s="69">
        <f t="shared" si="249"/>
        <v>45839</v>
      </c>
      <c r="B7838" t="s">
        <v>917</v>
      </c>
      <c r="C7838" t="s">
        <v>279</v>
      </c>
      <c r="E7838" t="s">
        <v>780</v>
      </c>
      <c r="F7838" t="s">
        <v>249</v>
      </c>
      <c r="G7838" t="s">
        <v>19</v>
      </c>
      <c r="H7838">
        <v>2210</v>
      </c>
      <c r="I7838" s="68" t="str">
        <f>VLOOKUP(E7838,Refs!$P$2:$R$29,3,FALSE)</f>
        <v>Y60</v>
      </c>
      <c r="J7838" s="68" t="str">
        <f>VLOOKUP(E7838,Refs!$P$2:$S$29,4,FALSE)</f>
        <v>Midlands</v>
      </c>
      <c r="K7838" s="28">
        <f t="shared" si="248"/>
        <v>2210</v>
      </c>
    </row>
    <row r="7839" spans="1:11" x14ac:dyDescent="0.35">
      <c r="A7839" s="69">
        <f t="shared" si="249"/>
        <v>45839</v>
      </c>
      <c r="B7839" t="s">
        <v>917</v>
      </c>
      <c r="C7839" t="s">
        <v>279</v>
      </c>
      <c r="E7839" t="s">
        <v>780</v>
      </c>
      <c r="F7839" t="s">
        <v>249</v>
      </c>
      <c r="G7839" t="s">
        <v>21</v>
      </c>
      <c r="H7839">
        <v>3506157</v>
      </c>
      <c r="I7839" s="68" t="str">
        <f>VLOOKUP(E7839,Refs!$P$2:$R$29,3,FALSE)</f>
        <v>Y60</v>
      </c>
      <c r="J7839" s="68" t="str">
        <f>VLOOKUP(E7839,Refs!$P$2:$S$29,4,FALSE)</f>
        <v>Midlands</v>
      </c>
      <c r="K7839" s="28">
        <f t="shared" si="248"/>
        <v>3506157</v>
      </c>
    </row>
    <row r="7840" spans="1:11" x14ac:dyDescent="0.35">
      <c r="A7840" s="69">
        <f t="shared" si="249"/>
        <v>45839</v>
      </c>
      <c r="B7840" t="s">
        <v>917</v>
      </c>
      <c r="C7840" t="s">
        <v>279</v>
      </c>
      <c r="E7840" t="s">
        <v>780</v>
      </c>
      <c r="F7840" t="s">
        <v>249</v>
      </c>
      <c r="G7840" t="s">
        <v>70</v>
      </c>
      <c r="H7840">
        <v>110</v>
      </c>
      <c r="I7840" s="68" t="str">
        <f>VLOOKUP(E7840,Refs!$P$2:$R$29,3,FALSE)</f>
        <v>Y60</v>
      </c>
      <c r="J7840" s="68" t="str">
        <f>VLOOKUP(E7840,Refs!$P$2:$S$29,4,FALSE)</f>
        <v>Midlands</v>
      </c>
      <c r="K7840" s="28">
        <f t="shared" si="248"/>
        <v>110</v>
      </c>
    </row>
    <row r="7841" spans="1:11" x14ac:dyDescent="0.35">
      <c r="A7841" s="69">
        <f t="shared" si="249"/>
        <v>45839</v>
      </c>
      <c r="B7841" t="s">
        <v>917</v>
      </c>
      <c r="C7841" t="s">
        <v>279</v>
      </c>
      <c r="E7841" t="s">
        <v>780</v>
      </c>
      <c r="F7841" t="s">
        <v>249</v>
      </c>
      <c r="G7841" t="s">
        <v>71</v>
      </c>
      <c r="H7841">
        <v>203</v>
      </c>
      <c r="I7841" s="68" t="str">
        <f>VLOOKUP(E7841,Refs!$P$2:$R$29,3,FALSE)</f>
        <v>Y60</v>
      </c>
      <c r="J7841" s="68" t="str">
        <f>VLOOKUP(E7841,Refs!$P$2:$S$29,4,FALSE)</f>
        <v>Midlands</v>
      </c>
      <c r="K7841" s="28">
        <f t="shared" si="248"/>
        <v>203</v>
      </c>
    </row>
    <row r="7842" spans="1:11" x14ac:dyDescent="0.35">
      <c r="A7842" s="69">
        <f t="shared" si="249"/>
        <v>45839</v>
      </c>
      <c r="B7842" t="s">
        <v>917</v>
      </c>
      <c r="C7842" t="s">
        <v>279</v>
      </c>
      <c r="E7842" t="s">
        <v>780</v>
      </c>
      <c r="F7842" t="s">
        <v>249</v>
      </c>
      <c r="G7842" t="s">
        <v>72</v>
      </c>
      <c r="H7842">
        <v>189162</v>
      </c>
      <c r="I7842" s="68" t="str">
        <f>VLOOKUP(E7842,Refs!$P$2:$R$29,3,FALSE)</f>
        <v>Y60</v>
      </c>
      <c r="J7842" s="68" t="str">
        <f>VLOOKUP(E7842,Refs!$P$2:$S$29,4,FALSE)</f>
        <v>Midlands</v>
      </c>
      <c r="K7842" s="28">
        <f t="shared" ref="K7842:K7905" si="250">IF(OR(H7842="NULL",H7842=0,H7842=""),"",H7842)</f>
        <v>189162</v>
      </c>
    </row>
    <row r="7843" spans="1:11" x14ac:dyDescent="0.35">
      <c r="A7843" s="69">
        <f t="shared" si="249"/>
        <v>45839</v>
      </c>
      <c r="B7843" t="s">
        <v>917</v>
      </c>
      <c r="C7843" t="s">
        <v>279</v>
      </c>
      <c r="E7843" t="s">
        <v>780</v>
      </c>
      <c r="F7843" t="s">
        <v>249</v>
      </c>
      <c r="G7843" t="s">
        <v>73</v>
      </c>
      <c r="H7843">
        <v>75414</v>
      </c>
      <c r="I7843" s="68" t="str">
        <f>VLOOKUP(E7843,Refs!$P$2:$R$29,3,FALSE)</f>
        <v>Y60</v>
      </c>
      <c r="J7843" s="68" t="str">
        <f>VLOOKUP(E7843,Refs!$P$2:$S$29,4,FALSE)</f>
        <v>Midlands</v>
      </c>
      <c r="K7843" s="28">
        <f t="shared" si="250"/>
        <v>75414</v>
      </c>
    </row>
    <row r="7844" spans="1:11" x14ac:dyDescent="0.35">
      <c r="A7844" s="69">
        <f t="shared" si="249"/>
        <v>45839</v>
      </c>
      <c r="B7844" t="s">
        <v>917</v>
      </c>
      <c r="C7844" t="s">
        <v>279</v>
      </c>
      <c r="E7844" t="s">
        <v>780</v>
      </c>
      <c r="F7844" t="s">
        <v>249</v>
      </c>
      <c r="G7844" t="s">
        <v>74</v>
      </c>
      <c r="H7844">
        <v>122698483</v>
      </c>
      <c r="I7844" s="68" t="str">
        <f>VLOOKUP(E7844,Refs!$P$2:$R$29,3,FALSE)</f>
        <v>Y60</v>
      </c>
      <c r="J7844" s="68" t="str">
        <f>VLOOKUP(E7844,Refs!$P$2:$S$29,4,FALSE)</f>
        <v>Midlands</v>
      </c>
      <c r="K7844" s="28">
        <f t="shared" si="250"/>
        <v>122698483</v>
      </c>
    </row>
    <row r="7845" spans="1:11" x14ac:dyDescent="0.35">
      <c r="A7845" s="69">
        <f t="shared" si="249"/>
        <v>45839</v>
      </c>
      <c r="B7845" t="s">
        <v>917</v>
      </c>
      <c r="C7845" t="s">
        <v>279</v>
      </c>
      <c r="E7845" t="s">
        <v>780</v>
      </c>
      <c r="F7845" t="s">
        <v>249</v>
      </c>
      <c r="G7845" t="s">
        <v>26</v>
      </c>
      <c r="H7845">
        <v>267954</v>
      </c>
      <c r="I7845" s="68" t="str">
        <f>VLOOKUP(E7845,Refs!$P$2:$R$29,3,FALSE)</f>
        <v>Y60</v>
      </c>
      <c r="J7845" s="68" t="str">
        <f>VLOOKUP(E7845,Refs!$P$2:$S$29,4,FALSE)</f>
        <v>Midlands</v>
      </c>
      <c r="K7845" s="28">
        <f t="shared" si="250"/>
        <v>267954</v>
      </c>
    </row>
    <row r="7846" spans="1:11" x14ac:dyDescent="0.35">
      <c r="A7846" s="69">
        <f t="shared" si="249"/>
        <v>45839</v>
      </c>
      <c r="B7846" t="s">
        <v>917</v>
      </c>
      <c r="C7846" t="s">
        <v>279</v>
      </c>
      <c r="E7846" t="s">
        <v>780</v>
      </c>
      <c r="F7846" t="s">
        <v>249</v>
      </c>
      <c r="G7846" t="s">
        <v>75</v>
      </c>
      <c r="H7846">
        <v>1983</v>
      </c>
      <c r="I7846" s="68" t="str">
        <f>VLOOKUP(E7846,Refs!$P$2:$R$29,3,FALSE)</f>
        <v>Y60</v>
      </c>
      <c r="J7846" s="68" t="str">
        <f>VLOOKUP(E7846,Refs!$P$2:$S$29,4,FALSE)</f>
        <v>Midlands</v>
      </c>
      <c r="K7846" s="28">
        <f t="shared" si="250"/>
        <v>1983</v>
      </c>
    </row>
    <row r="7847" spans="1:11" x14ac:dyDescent="0.35">
      <c r="A7847" s="69">
        <f t="shared" si="249"/>
        <v>45839</v>
      </c>
      <c r="B7847" t="s">
        <v>917</v>
      </c>
      <c r="C7847" t="s">
        <v>279</v>
      </c>
      <c r="E7847" t="s">
        <v>780</v>
      </c>
      <c r="F7847" t="s">
        <v>249</v>
      </c>
      <c r="G7847" t="s">
        <v>76</v>
      </c>
      <c r="H7847">
        <v>178932</v>
      </c>
      <c r="I7847" s="68" t="str">
        <f>VLOOKUP(E7847,Refs!$P$2:$R$29,3,FALSE)</f>
        <v>Y60</v>
      </c>
      <c r="J7847" s="68" t="str">
        <f>VLOOKUP(E7847,Refs!$P$2:$S$29,4,FALSE)</f>
        <v>Midlands</v>
      </c>
      <c r="K7847" s="28">
        <f t="shared" si="250"/>
        <v>178932</v>
      </c>
    </row>
    <row r="7848" spans="1:11" x14ac:dyDescent="0.35">
      <c r="A7848" s="69">
        <f t="shared" si="249"/>
        <v>45839</v>
      </c>
      <c r="B7848" t="s">
        <v>917</v>
      </c>
      <c r="C7848" t="s">
        <v>279</v>
      </c>
      <c r="E7848" t="s">
        <v>780</v>
      </c>
      <c r="F7848" t="s">
        <v>249</v>
      </c>
      <c r="G7848" t="s">
        <v>77</v>
      </c>
      <c r="H7848">
        <v>74172</v>
      </c>
      <c r="I7848" s="68" t="str">
        <f>VLOOKUP(E7848,Refs!$P$2:$R$29,3,FALSE)</f>
        <v>Y60</v>
      </c>
      <c r="J7848" s="68" t="str">
        <f>VLOOKUP(E7848,Refs!$P$2:$S$29,4,FALSE)</f>
        <v>Midlands</v>
      </c>
      <c r="K7848" s="28">
        <f t="shared" si="250"/>
        <v>74172</v>
      </c>
    </row>
    <row r="7849" spans="1:11" x14ac:dyDescent="0.35">
      <c r="A7849" s="69">
        <f t="shared" si="249"/>
        <v>45839</v>
      </c>
      <c r="B7849" t="s">
        <v>917</v>
      </c>
      <c r="C7849" t="s">
        <v>279</v>
      </c>
      <c r="E7849" t="s">
        <v>780</v>
      </c>
      <c r="F7849" t="s">
        <v>249</v>
      </c>
      <c r="G7849" t="s">
        <v>78</v>
      </c>
      <c r="H7849">
        <v>12395</v>
      </c>
      <c r="I7849" s="68" t="str">
        <f>VLOOKUP(E7849,Refs!$P$2:$R$29,3,FALSE)</f>
        <v>Y60</v>
      </c>
      <c r="J7849" s="68" t="str">
        <f>VLOOKUP(E7849,Refs!$P$2:$S$29,4,FALSE)</f>
        <v>Midlands</v>
      </c>
      <c r="K7849" s="28">
        <f t="shared" si="250"/>
        <v>12395</v>
      </c>
    </row>
    <row r="7850" spans="1:11" x14ac:dyDescent="0.35">
      <c r="A7850" s="69">
        <f t="shared" si="249"/>
        <v>45839</v>
      </c>
      <c r="B7850" t="s">
        <v>917</v>
      </c>
      <c r="C7850" t="s">
        <v>279</v>
      </c>
      <c r="E7850" t="s">
        <v>780</v>
      </c>
      <c r="F7850" t="s">
        <v>249</v>
      </c>
      <c r="G7850" t="s">
        <v>79</v>
      </c>
      <c r="H7850">
        <v>472</v>
      </c>
      <c r="I7850" s="68" t="str">
        <f>VLOOKUP(E7850,Refs!$P$2:$R$29,3,FALSE)</f>
        <v>Y60</v>
      </c>
      <c r="J7850" s="68" t="str">
        <f>VLOOKUP(E7850,Refs!$P$2:$S$29,4,FALSE)</f>
        <v>Midlands</v>
      </c>
      <c r="K7850" s="28">
        <f t="shared" si="250"/>
        <v>472</v>
      </c>
    </row>
    <row r="7851" spans="1:11" x14ac:dyDescent="0.35">
      <c r="A7851" s="69">
        <f t="shared" si="249"/>
        <v>45839</v>
      </c>
      <c r="B7851" t="s">
        <v>917</v>
      </c>
      <c r="C7851" t="s">
        <v>279</v>
      </c>
      <c r="E7851" t="s">
        <v>780</v>
      </c>
      <c r="F7851" t="s">
        <v>249</v>
      </c>
      <c r="G7851" t="s">
        <v>25</v>
      </c>
      <c r="H7851">
        <v>87039</v>
      </c>
      <c r="I7851" s="68" t="str">
        <f>VLOOKUP(E7851,Refs!$P$2:$R$29,3,FALSE)</f>
        <v>Y60</v>
      </c>
      <c r="J7851" s="68" t="str">
        <f>VLOOKUP(E7851,Refs!$P$2:$S$29,4,FALSE)</f>
        <v>Midlands</v>
      </c>
      <c r="K7851" s="28">
        <f t="shared" si="250"/>
        <v>87039</v>
      </c>
    </row>
    <row r="7852" spans="1:11" x14ac:dyDescent="0.35">
      <c r="A7852" s="69">
        <f t="shared" si="249"/>
        <v>45839</v>
      </c>
      <c r="B7852" t="s">
        <v>917</v>
      </c>
      <c r="C7852" t="s">
        <v>279</v>
      </c>
      <c r="E7852" t="s">
        <v>780</v>
      </c>
      <c r="F7852" t="s">
        <v>249</v>
      </c>
      <c r="G7852" t="s">
        <v>80</v>
      </c>
      <c r="H7852">
        <v>6005</v>
      </c>
      <c r="I7852" s="68" t="str">
        <f>VLOOKUP(E7852,Refs!$P$2:$R$29,3,FALSE)</f>
        <v>Y60</v>
      </c>
      <c r="J7852" s="68" t="str">
        <f>VLOOKUP(E7852,Refs!$P$2:$S$29,4,FALSE)</f>
        <v>Midlands</v>
      </c>
      <c r="K7852" s="28">
        <f t="shared" si="250"/>
        <v>6005</v>
      </c>
    </row>
    <row r="7853" spans="1:11" x14ac:dyDescent="0.35">
      <c r="A7853" s="69">
        <f t="shared" si="249"/>
        <v>45839</v>
      </c>
      <c r="B7853" t="s">
        <v>917</v>
      </c>
      <c r="C7853" t="s">
        <v>279</v>
      </c>
      <c r="E7853" t="s">
        <v>780</v>
      </c>
      <c r="F7853" t="s">
        <v>249</v>
      </c>
      <c r="G7853" t="s">
        <v>81</v>
      </c>
      <c r="H7853">
        <v>65877</v>
      </c>
      <c r="I7853" s="68" t="str">
        <f>VLOOKUP(E7853,Refs!$P$2:$R$29,3,FALSE)</f>
        <v>Y60</v>
      </c>
      <c r="J7853" s="68" t="str">
        <f>VLOOKUP(E7853,Refs!$P$2:$S$29,4,FALSE)</f>
        <v>Midlands</v>
      </c>
      <c r="K7853" s="28">
        <f t="shared" si="250"/>
        <v>65877</v>
      </c>
    </row>
    <row r="7854" spans="1:11" x14ac:dyDescent="0.35">
      <c r="A7854" s="69">
        <f t="shared" si="249"/>
        <v>45839</v>
      </c>
      <c r="B7854" t="s">
        <v>917</v>
      </c>
      <c r="C7854" t="s">
        <v>279</v>
      </c>
      <c r="E7854" t="s">
        <v>780</v>
      </c>
      <c r="F7854" t="s">
        <v>249</v>
      </c>
      <c r="G7854" t="s">
        <v>82</v>
      </c>
      <c r="H7854">
        <v>30448</v>
      </c>
      <c r="I7854" s="68" t="str">
        <f>VLOOKUP(E7854,Refs!$P$2:$R$29,3,FALSE)</f>
        <v>Y60</v>
      </c>
      <c r="J7854" s="68" t="str">
        <f>VLOOKUP(E7854,Refs!$P$2:$S$29,4,FALSE)</f>
        <v>Midlands</v>
      </c>
      <c r="K7854" s="28">
        <f t="shared" si="250"/>
        <v>30448</v>
      </c>
    </row>
    <row r="7855" spans="1:11" x14ac:dyDescent="0.35">
      <c r="A7855" s="69">
        <f t="shared" si="249"/>
        <v>45839</v>
      </c>
      <c r="B7855" t="s">
        <v>917</v>
      </c>
      <c r="C7855" t="s">
        <v>279</v>
      </c>
      <c r="E7855" t="s">
        <v>780</v>
      </c>
      <c r="F7855" t="s">
        <v>249</v>
      </c>
      <c r="G7855" t="s">
        <v>83</v>
      </c>
      <c r="H7855">
        <v>1905</v>
      </c>
      <c r="I7855" s="68" t="str">
        <f>VLOOKUP(E7855,Refs!$P$2:$R$29,3,FALSE)</f>
        <v>Y60</v>
      </c>
      <c r="J7855" s="68" t="str">
        <f>VLOOKUP(E7855,Refs!$P$2:$S$29,4,FALSE)</f>
        <v>Midlands</v>
      </c>
      <c r="K7855" s="28">
        <f t="shared" si="250"/>
        <v>1905</v>
      </c>
    </row>
    <row r="7856" spans="1:11" x14ac:dyDescent="0.35">
      <c r="A7856" s="69">
        <f t="shared" si="249"/>
        <v>45839</v>
      </c>
      <c r="B7856" t="s">
        <v>917</v>
      </c>
      <c r="C7856" t="s">
        <v>279</v>
      </c>
      <c r="E7856" t="s">
        <v>780</v>
      </c>
      <c r="F7856" t="s">
        <v>249</v>
      </c>
      <c r="G7856" t="s">
        <v>84</v>
      </c>
      <c r="H7856">
        <v>6120</v>
      </c>
      <c r="I7856" s="68" t="str">
        <f>VLOOKUP(E7856,Refs!$P$2:$R$29,3,FALSE)</f>
        <v>Y60</v>
      </c>
      <c r="J7856" s="68" t="str">
        <f>VLOOKUP(E7856,Refs!$P$2:$S$29,4,FALSE)</f>
        <v>Midlands</v>
      </c>
      <c r="K7856" s="28">
        <f t="shared" si="250"/>
        <v>6120</v>
      </c>
    </row>
    <row r="7857" spans="1:11" x14ac:dyDescent="0.35">
      <c r="A7857" s="69">
        <f t="shared" si="249"/>
        <v>45839</v>
      </c>
      <c r="B7857" t="s">
        <v>917</v>
      </c>
      <c r="C7857" t="s">
        <v>279</v>
      </c>
      <c r="E7857" t="s">
        <v>780</v>
      </c>
      <c r="F7857" t="s">
        <v>249</v>
      </c>
      <c r="G7857" t="s">
        <v>85</v>
      </c>
      <c r="H7857">
        <v>9537</v>
      </c>
      <c r="I7857" s="68" t="str">
        <f>VLOOKUP(E7857,Refs!$P$2:$R$29,3,FALSE)</f>
        <v>Y60</v>
      </c>
      <c r="J7857" s="68" t="str">
        <f>VLOOKUP(E7857,Refs!$P$2:$S$29,4,FALSE)</f>
        <v>Midlands</v>
      </c>
      <c r="K7857" s="28">
        <f t="shared" si="250"/>
        <v>9537</v>
      </c>
    </row>
    <row r="7858" spans="1:11" x14ac:dyDescent="0.35">
      <c r="A7858" s="69">
        <f t="shared" si="249"/>
        <v>45839</v>
      </c>
      <c r="B7858" t="s">
        <v>917</v>
      </c>
      <c r="C7858" t="s">
        <v>279</v>
      </c>
      <c r="E7858" t="s">
        <v>780</v>
      </c>
      <c r="F7858" t="s">
        <v>249</v>
      </c>
      <c r="G7858" t="s">
        <v>86</v>
      </c>
      <c r="H7858">
        <v>2739</v>
      </c>
      <c r="I7858" s="68" t="str">
        <f>VLOOKUP(E7858,Refs!$P$2:$R$29,3,FALSE)</f>
        <v>Y60</v>
      </c>
      <c r="J7858" s="68" t="str">
        <f>VLOOKUP(E7858,Refs!$P$2:$S$29,4,FALSE)</f>
        <v>Midlands</v>
      </c>
      <c r="K7858" s="28">
        <f t="shared" si="250"/>
        <v>2739</v>
      </c>
    </row>
    <row r="7859" spans="1:11" x14ac:dyDescent="0.35">
      <c r="A7859" s="69">
        <f t="shared" si="249"/>
        <v>45839</v>
      </c>
      <c r="B7859" t="s">
        <v>917</v>
      </c>
      <c r="C7859" t="s">
        <v>279</v>
      </c>
      <c r="E7859" t="s">
        <v>780</v>
      </c>
      <c r="F7859" t="s">
        <v>249</v>
      </c>
      <c r="G7859" t="s">
        <v>87</v>
      </c>
      <c r="H7859">
        <v>4201</v>
      </c>
      <c r="I7859" s="68" t="str">
        <f>VLOOKUP(E7859,Refs!$P$2:$R$29,3,FALSE)</f>
        <v>Y60</v>
      </c>
      <c r="J7859" s="68" t="str">
        <f>VLOOKUP(E7859,Refs!$P$2:$S$29,4,FALSE)</f>
        <v>Midlands</v>
      </c>
      <c r="K7859" s="28">
        <f t="shared" si="250"/>
        <v>4201</v>
      </c>
    </row>
    <row r="7860" spans="1:11" x14ac:dyDescent="0.35">
      <c r="A7860" s="69">
        <f t="shared" si="249"/>
        <v>45839</v>
      </c>
      <c r="B7860" t="s">
        <v>917</v>
      </c>
      <c r="C7860" t="s">
        <v>279</v>
      </c>
      <c r="E7860" t="s">
        <v>780</v>
      </c>
      <c r="F7860" t="s">
        <v>249</v>
      </c>
      <c r="G7860" t="s">
        <v>88</v>
      </c>
      <c r="H7860">
        <v>12600</v>
      </c>
      <c r="I7860" s="68" t="str">
        <f>VLOOKUP(E7860,Refs!$P$2:$R$29,3,FALSE)</f>
        <v>Y60</v>
      </c>
      <c r="J7860" s="68" t="str">
        <f>VLOOKUP(E7860,Refs!$P$2:$S$29,4,FALSE)</f>
        <v>Midlands</v>
      </c>
      <c r="K7860" s="28">
        <f t="shared" si="250"/>
        <v>12600</v>
      </c>
    </row>
    <row r="7861" spans="1:11" x14ac:dyDescent="0.35">
      <c r="A7861" s="69">
        <f t="shared" si="249"/>
        <v>45839</v>
      </c>
      <c r="B7861" t="s">
        <v>917</v>
      </c>
      <c r="C7861" t="s">
        <v>279</v>
      </c>
      <c r="E7861" t="s">
        <v>780</v>
      </c>
      <c r="F7861" t="s">
        <v>249</v>
      </c>
      <c r="G7861" t="s">
        <v>89</v>
      </c>
      <c r="H7861">
        <v>267954</v>
      </c>
      <c r="I7861" s="68" t="str">
        <f>VLOOKUP(E7861,Refs!$P$2:$R$29,3,FALSE)</f>
        <v>Y60</v>
      </c>
      <c r="J7861" s="68" t="str">
        <f>VLOOKUP(E7861,Refs!$P$2:$S$29,4,FALSE)</f>
        <v>Midlands</v>
      </c>
      <c r="K7861" s="28">
        <f t="shared" si="250"/>
        <v>267954</v>
      </c>
    </row>
    <row r="7862" spans="1:11" x14ac:dyDescent="0.35">
      <c r="A7862" s="69">
        <f t="shared" si="249"/>
        <v>45839</v>
      </c>
      <c r="B7862" t="s">
        <v>917</v>
      </c>
      <c r="C7862" t="s">
        <v>279</v>
      </c>
      <c r="E7862" t="s">
        <v>780</v>
      </c>
      <c r="F7862" t="s">
        <v>249</v>
      </c>
      <c r="G7862" t="s">
        <v>27</v>
      </c>
      <c r="H7862">
        <v>36375</v>
      </c>
      <c r="I7862" s="68" t="str">
        <f>VLOOKUP(E7862,Refs!$P$2:$R$29,3,FALSE)</f>
        <v>Y60</v>
      </c>
      <c r="J7862" s="68" t="str">
        <f>VLOOKUP(E7862,Refs!$P$2:$S$29,4,FALSE)</f>
        <v>Midlands</v>
      </c>
      <c r="K7862" s="28">
        <f t="shared" si="250"/>
        <v>36375</v>
      </c>
    </row>
    <row r="7863" spans="1:11" x14ac:dyDescent="0.35">
      <c r="A7863" s="69">
        <f t="shared" si="249"/>
        <v>45839</v>
      </c>
      <c r="B7863" t="s">
        <v>917</v>
      </c>
      <c r="C7863" t="s">
        <v>279</v>
      </c>
      <c r="E7863" t="s">
        <v>780</v>
      </c>
      <c r="F7863" t="s">
        <v>249</v>
      </c>
      <c r="G7863" t="s">
        <v>29</v>
      </c>
      <c r="H7863">
        <v>37542</v>
      </c>
      <c r="I7863" s="68" t="str">
        <f>VLOOKUP(E7863,Refs!$P$2:$R$29,3,FALSE)</f>
        <v>Y60</v>
      </c>
      <c r="J7863" s="68" t="str">
        <f>VLOOKUP(E7863,Refs!$P$2:$S$29,4,FALSE)</f>
        <v>Midlands</v>
      </c>
      <c r="K7863" s="28">
        <f t="shared" si="250"/>
        <v>37542</v>
      </c>
    </row>
    <row r="7864" spans="1:11" x14ac:dyDescent="0.35">
      <c r="A7864" s="69">
        <f t="shared" si="249"/>
        <v>45839</v>
      </c>
      <c r="B7864" t="s">
        <v>917</v>
      </c>
      <c r="C7864" t="s">
        <v>279</v>
      </c>
      <c r="E7864" t="s">
        <v>780</v>
      </c>
      <c r="F7864" t="s">
        <v>249</v>
      </c>
      <c r="G7864" t="s">
        <v>90</v>
      </c>
      <c r="H7864">
        <v>23336</v>
      </c>
      <c r="I7864" s="68" t="str">
        <f>VLOOKUP(E7864,Refs!$P$2:$R$29,3,FALSE)</f>
        <v>Y60</v>
      </c>
      <c r="J7864" s="68" t="str">
        <f>VLOOKUP(E7864,Refs!$P$2:$S$29,4,FALSE)</f>
        <v>Midlands</v>
      </c>
      <c r="K7864" s="28">
        <f t="shared" si="250"/>
        <v>23336</v>
      </c>
    </row>
    <row r="7865" spans="1:11" x14ac:dyDescent="0.35">
      <c r="A7865" s="69">
        <f t="shared" si="249"/>
        <v>45839</v>
      </c>
      <c r="B7865" t="s">
        <v>917</v>
      </c>
      <c r="C7865" t="s">
        <v>279</v>
      </c>
      <c r="E7865" t="s">
        <v>780</v>
      </c>
      <c r="F7865" t="s">
        <v>249</v>
      </c>
      <c r="G7865" t="s">
        <v>91</v>
      </c>
      <c r="H7865">
        <v>78</v>
      </c>
      <c r="I7865" s="68" t="str">
        <f>VLOOKUP(E7865,Refs!$P$2:$R$29,3,FALSE)</f>
        <v>Y60</v>
      </c>
      <c r="J7865" s="68" t="str">
        <f>VLOOKUP(E7865,Refs!$P$2:$S$29,4,FALSE)</f>
        <v>Midlands</v>
      </c>
      <c r="K7865" s="28">
        <f t="shared" si="250"/>
        <v>78</v>
      </c>
    </row>
    <row r="7866" spans="1:11" x14ac:dyDescent="0.35">
      <c r="A7866" s="69">
        <f t="shared" si="249"/>
        <v>45839</v>
      </c>
      <c r="B7866" t="s">
        <v>917</v>
      </c>
      <c r="C7866" t="s">
        <v>279</v>
      </c>
      <c r="E7866" t="s">
        <v>780</v>
      </c>
      <c r="F7866" t="s">
        <v>249</v>
      </c>
      <c r="G7866" t="s">
        <v>92</v>
      </c>
      <c r="H7866">
        <v>16504</v>
      </c>
      <c r="I7866" s="68" t="str">
        <f>VLOOKUP(E7866,Refs!$P$2:$R$29,3,FALSE)</f>
        <v>Y60</v>
      </c>
      <c r="J7866" s="68" t="str">
        <f>VLOOKUP(E7866,Refs!$P$2:$S$29,4,FALSE)</f>
        <v>Midlands</v>
      </c>
      <c r="K7866" s="28">
        <f t="shared" si="250"/>
        <v>16504</v>
      </c>
    </row>
    <row r="7867" spans="1:11" x14ac:dyDescent="0.35">
      <c r="A7867" s="69">
        <f t="shared" si="249"/>
        <v>45839</v>
      </c>
      <c r="B7867" t="s">
        <v>917</v>
      </c>
      <c r="C7867" t="s">
        <v>279</v>
      </c>
      <c r="E7867" t="s">
        <v>780</v>
      </c>
      <c r="F7867" t="s">
        <v>249</v>
      </c>
      <c r="G7867" t="s">
        <v>93</v>
      </c>
      <c r="H7867">
        <v>922</v>
      </c>
      <c r="I7867" s="68" t="str">
        <f>VLOOKUP(E7867,Refs!$P$2:$R$29,3,FALSE)</f>
        <v>Y60</v>
      </c>
      <c r="J7867" s="68" t="str">
        <f>VLOOKUP(E7867,Refs!$P$2:$S$29,4,FALSE)</f>
        <v>Midlands</v>
      </c>
      <c r="K7867" s="28">
        <f t="shared" si="250"/>
        <v>922</v>
      </c>
    </row>
    <row r="7868" spans="1:11" x14ac:dyDescent="0.35">
      <c r="A7868" s="69">
        <f t="shared" si="249"/>
        <v>45839</v>
      </c>
      <c r="B7868" t="s">
        <v>917</v>
      </c>
      <c r="C7868" t="s">
        <v>279</v>
      </c>
      <c r="E7868" t="s">
        <v>780</v>
      </c>
      <c r="F7868" t="s">
        <v>249</v>
      </c>
      <c r="G7868" t="s">
        <v>94</v>
      </c>
      <c r="H7868">
        <v>9207</v>
      </c>
      <c r="I7868" s="68" t="str">
        <f>VLOOKUP(E7868,Refs!$P$2:$R$29,3,FALSE)</f>
        <v>Y60</v>
      </c>
      <c r="J7868" s="68" t="str">
        <f>VLOOKUP(E7868,Refs!$P$2:$S$29,4,FALSE)</f>
        <v>Midlands</v>
      </c>
      <c r="K7868" s="28">
        <f t="shared" si="250"/>
        <v>9207</v>
      </c>
    </row>
    <row r="7869" spans="1:11" x14ac:dyDescent="0.35">
      <c r="A7869" s="69">
        <f t="shared" si="249"/>
        <v>45839</v>
      </c>
      <c r="B7869" t="s">
        <v>917</v>
      </c>
      <c r="C7869" t="s">
        <v>279</v>
      </c>
      <c r="E7869" t="s">
        <v>780</v>
      </c>
      <c r="F7869" t="s">
        <v>249</v>
      </c>
      <c r="G7869" t="s">
        <v>95</v>
      </c>
      <c r="H7869">
        <v>1336</v>
      </c>
      <c r="I7869" s="68" t="str">
        <f>VLOOKUP(E7869,Refs!$P$2:$R$29,3,FALSE)</f>
        <v>Y60</v>
      </c>
      <c r="J7869" s="68" t="str">
        <f>VLOOKUP(E7869,Refs!$P$2:$S$29,4,FALSE)</f>
        <v>Midlands</v>
      </c>
      <c r="K7869" s="28">
        <f t="shared" si="250"/>
        <v>1336</v>
      </c>
    </row>
    <row r="7870" spans="1:11" x14ac:dyDescent="0.35">
      <c r="A7870" s="69">
        <f t="shared" si="249"/>
        <v>45839</v>
      </c>
      <c r="B7870" t="s">
        <v>917</v>
      </c>
      <c r="C7870" t="s">
        <v>279</v>
      </c>
      <c r="E7870" t="s">
        <v>780</v>
      </c>
      <c r="F7870" t="s">
        <v>249</v>
      </c>
      <c r="G7870" t="s">
        <v>96</v>
      </c>
      <c r="H7870">
        <v>12178</v>
      </c>
      <c r="I7870" s="68" t="str">
        <f>VLOOKUP(E7870,Refs!$P$2:$R$29,3,FALSE)</f>
        <v>Y60</v>
      </c>
      <c r="J7870" s="68" t="str">
        <f>VLOOKUP(E7870,Refs!$P$2:$S$29,4,FALSE)</f>
        <v>Midlands</v>
      </c>
      <c r="K7870" s="28">
        <f t="shared" si="250"/>
        <v>12178</v>
      </c>
    </row>
    <row r="7871" spans="1:11" x14ac:dyDescent="0.35">
      <c r="A7871" s="69">
        <f t="shared" si="249"/>
        <v>45839</v>
      </c>
      <c r="B7871" t="s">
        <v>917</v>
      </c>
      <c r="C7871" t="s">
        <v>279</v>
      </c>
      <c r="E7871" t="s">
        <v>780</v>
      </c>
      <c r="F7871" t="s">
        <v>249</v>
      </c>
      <c r="G7871" t="s">
        <v>31</v>
      </c>
      <c r="H7871">
        <v>5921</v>
      </c>
      <c r="I7871" s="68" t="str">
        <f>VLOOKUP(E7871,Refs!$P$2:$R$29,3,FALSE)</f>
        <v>Y60</v>
      </c>
      <c r="J7871" s="68" t="str">
        <f>VLOOKUP(E7871,Refs!$P$2:$S$29,4,FALSE)</f>
        <v>Midlands</v>
      </c>
      <c r="K7871" s="28">
        <f t="shared" si="250"/>
        <v>5921</v>
      </c>
    </row>
    <row r="7872" spans="1:11" x14ac:dyDescent="0.35">
      <c r="A7872" s="69">
        <f t="shared" si="249"/>
        <v>45839</v>
      </c>
      <c r="B7872" t="s">
        <v>917</v>
      </c>
      <c r="C7872" t="s">
        <v>279</v>
      </c>
      <c r="E7872" t="s">
        <v>780</v>
      </c>
      <c r="F7872" t="s">
        <v>249</v>
      </c>
      <c r="G7872" t="s">
        <v>97</v>
      </c>
      <c r="H7872">
        <v>30706</v>
      </c>
      <c r="I7872" s="68" t="str">
        <f>VLOOKUP(E7872,Refs!$P$2:$R$29,3,FALSE)</f>
        <v>Y60</v>
      </c>
      <c r="J7872" s="68" t="str">
        <f>VLOOKUP(E7872,Refs!$P$2:$S$29,4,FALSE)</f>
        <v>Midlands</v>
      </c>
      <c r="K7872" s="28">
        <f t="shared" si="250"/>
        <v>30706</v>
      </c>
    </row>
    <row r="7873" spans="1:11" x14ac:dyDescent="0.35">
      <c r="A7873" s="69">
        <f t="shared" si="249"/>
        <v>45839</v>
      </c>
      <c r="B7873" t="s">
        <v>917</v>
      </c>
      <c r="C7873" t="s">
        <v>279</v>
      </c>
      <c r="E7873" t="s">
        <v>780</v>
      </c>
      <c r="F7873" t="s">
        <v>249</v>
      </c>
      <c r="G7873" t="s">
        <v>98</v>
      </c>
      <c r="H7873">
        <v>25594</v>
      </c>
      <c r="I7873" s="68" t="str">
        <f>VLOOKUP(E7873,Refs!$P$2:$R$29,3,FALSE)</f>
        <v>Y60</v>
      </c>
      <c r="J7873" s="68" t="str">
        <f>VLOOKUP(E7873,Refs!$P$2:$S$29,4,FALSE)</f>
        <v>Midlands</v>
      </c>
      <c r="K7873" s="28">
        <f t="shared" si="250"/>
        <v>25594</v>
      </c>
    </row>
    <row r="7874" spans="1:11" x14ac:dyDescent="0.35">
      <c r="A7874" s="69">
        <f t="shared" si="249"/>
        <v>45839</v>
      </c>
      <c r="B7874" t="s">
        <v>917</v>
      </c>
      <c r="C7874" t="s">
        <v>279</v>
      </c>
      <c r="E7874" t="s">
        <v>780</v>
      </c>
      <c r="F7874" t="s">
        <v>249</v>
      </c>
      <c r="G7874" t="s">
        <v>99</v>
      </c>
      <c r="H7874">
        <v>22074</v>
      </c>
      <c r="I7874" s="68" t="str">
        <f>VLOOKUP(E7874,Refs!$P$2:$R$29,3,FALSE)</f>
        <v>Y60</v>
      </c>
      <c r="J7874" s="68" t="str">
        <f>VLOOKUP(E7874,Refs!$P$2:$S$29,4,FALSE)</f>
        <v>Midlands</v>
      </c>
      <c r="K7874" s="28">
        <f t="shared" si="250"/>
        <v>22074</v>
      </c>
    </row>
    <row r="7875" spans="1:11" x14ac:dyDescent="0.35">
      <c r="A7875" s="69">
        <f t="shared" ref="A7875:A7938" si="251">DATEVALUE(RIGHT(B7875,8))</f>
        <v>45839</v>
      </c>
      <c r="B7875" t="s">
        <v>917</v>
      </c>
      <c r="C7875" t="s">
        <v>279</v>
      </c>
      <c r="E7875" t="s">
        <v>780</v>
      </c>
      <c r="F7875" t="s">
        <v>249</v>
      </c>
      <c r="G7875" t="s">
        <v>100</v>
      </c>
      <c r="H7875">
        <v>13365</v>
      </c>
      <c r="I7875" s="68" t="str">
        <f>VLOOKUP(E7875,Refs!$P$2:$R$29,3,FALSE)</f>
        <v>Y60</v>
      </c>
      <c r="J7875" s="68" t="str">
        <f>VLOOKUP(E7875,Refs!$P$2:$S$29,4,FALSE)</f>
        <v>Midlands</v>
      </c>
      <c r="K7875" s="28">
        <f t="shared" si="250"/>
        <v>13365</v>
      </c>
    </row>
    <row r="7876" spans="1:11" x14ac:dyDescent="0.35">
      <c r="A7876" s="69">
        <f t="shared" si="251"/>
        <v>45839</v>
      </c>
      <c r="B7876" t="s">
        <v>917</v>
      </c>
      <c r="C7876" t="s">
        <v>279</v>
      </c>
      <c r="E7876" t="s">
        <v>780</v>
      </c>
      <c r="F7876" t="s">
        <v>249</v>
      </c>
      <c r="G7876" t="s">
        <v>101</v>
      </c>
      <c r="H7876">
        <v>8546</v>
      </c>
      <c r="I7876" s="68" t="str">
        <f>VLOOKUP(E7876,Refs!$P$2:$R$29,3,FALSE)</f>
        <v>Y60</v>
      </c>
      <c r="J7876" s="68" t="str">
        <f>VLOOKUP(E7876,Refs!$P$2:$S$29,4,FALSE)</f>
        <v>Midlands</v>
      </c>
      <c r="K7876" s="28">
        <f t="shared" si="250"/>
        <v>8546</v>
      </c>
    </row>
    <row r="7877" spans="1:11" x14ac:dyDescent="0.35">
      <c r="A7877" s="69">
        <f t="shared" si="251"/>
        <v>45839</v>
      </c>
      <c r="B7877" t="s">
        <v>917</v>
      </c>
      <c r="C7877" t="s">
        <v>279</v>
      </c>
      <c r="E7877" t="s">
        <v>780</v>
      </c>
      <c r="F7877" t="s">
        <v>249</v>
      </c>
      <c r="G7877" t="s">
        <v>102</v>
      </c>
      <c r="H7877">
        <v>2003</v>
      </c>
      <c r="I7877" s="68" t="str">
        <f>VLOOKUP(E7877,Refs!$P$2:$R$29,3,FALSE)</f>
        <v>Y60</v>
      </c>
      <c r="J7877" s="68" t="str">
        <f>VLOOKUP(E7877,Refs!$P$2:$S$29,4,FALSE)</f>
        <v>Midlands</v>
      </c>
      <c r="K7877" s="28">
        <f t="shared" si="250"/>
        <v>2003</v>
      </c>
    </row>
    <row r="7878" spans="1:11" x14ac:dyDescent="0.35">
      <c r="A7878" s="69">
        <f t="shared" si="251"/>
        <v>45839</v>
      </c>
      <c r="B7878" t="s">
        <v>917</v>
      </c>
      <c r="C7878" t="s">
        <v>279</v>
      </c>
      <c r="E7878" t="s">
        <v>780</v>
      </c>
      <c r="F7878" t="s">
        <v>249</v>
      </c>
      <c r="G7878" t="s">
        <v>103</v>
      </c>
      <c r="H7878">
        <v>13918</v>
      </c>
      <c r="I7878" s="68" t="str">
        <f>VLOOKUP(E7878,Refs!$P$2:$R$29,3,FALSE)</f>
        <v>Y60</v>
      </c>
      <c r="J7878" s="68" t="str">
        <f>VLOOKUP(E7878,Refs!$P$2:$S$29,4,FALSE)</f>
        <v>Midlands</v>
      </c>
      <c r="K7878" s="28">
        <f t="shared" si="250"/>
        <v>13918</v>
      </c>
    </row>
    <row r="7879" spans="1:11" x14ac:dyDescent="0.35">
      <c r="A7879" s="69">
        <f t="shared" si="251"/>
        <v>45839</v>
      </c>
      <c r="B7879" t="s">
        <v>917</v>
      </c>
      <c r="C7879" t="s">
        <v>279</v>
      </c>
      <c r="E7879" t="s">
        <v>780</v>
      </c>
      <c r="F7879" t="s">
        <v>249</v>
      </c>
      <c r="G7879" t="s">
        <v>104</v>
      </c>
      <c r="H7879">
        <v>28826128</v>
      </c>
      <c r="I7879" s="68" t="str">
        <f>VLOOKUP(E7879,Refs!$P$2:$R$29,3,FALSE)</f>
        <v>Y60</v>
      </c>
      <c r="J7879" s="68" t="str">
        <f>VLOOKUP(E7879,Refs!$P$2:$S$29,4,FALSE)</f>
        <v>Midlands</v>
      </c>
      <c r="K7879" s="28">
        <f t="shared" si="250"/>
        <v>28826128</v>
      </c>
    </row>
    <row r="7880" spans="1:11" x14ac:dyDescent="0.35">
      <c r="A7880" s="69">
        <f t="shared" si="251"/>
        <v>45839</v>
      </c>
      <c r="B7880" t="s">
        <v>917</v>
      </c>
      <c r="C7880" t="s">
        <v>279</v>
      </c>
      <c r="E7880" t="s">
        <v>780</v>
      </c>
      <c r="F7880" t="s">
        <v>249</v>
      </c>
      <c r="G7880" t="s">
        <v>105</v>
      </c>
      <c r="H7880">
        <v>29516</v>
      </c>
      <c r="I7880" s="68" t="str">
        <f>VLOOKUP(E7880,Refs!$P$2:$R$29,3,FALSE)</f>
        <v>Y60</v>
      </c>
      <c r="J7880" s="68" t="str">
        <f>VLOOKUP(E7880,Refs!$P$2:$S$29,4,FALSE)</f>
        <v>Midlands</v>
      </c>
      <c r="K7880" s="28">
        <f t="shared" si="250"/>
        <v>29516</v>
      </c>
    </row>
    <row r="7881" spans="1:11" x14ac:dyDescent="0.35">
      <c r="A7881" s="69">
        <f t="shared" si="251"/>
        <v>45839</v>
      </c>
      <c r="B7881" t="s">
        <v>917</v>
      </c>
      <c r="C7881" t="s">
        <v>279</v>
      </c>
      <c r="E7881" t="s">
        <v>780</v>
      </c>
      <c r="F7881" t="s">
        <v>249</v>
      </c>
      <c r="G7881" t="s">
        <v>106</v>
      </c>
      <c r="H7881">
        <v>11558</v>
      </c>
      <c r="I7881" s="68" t="str">
        <f>VLOOKUP(E7881,Refs!$P$2:$R$29,3,FALSE)</f>
        <v>Y60</v>
      </c>
      <c r="J7881" s="68" t="str">
        <f>VLOOKUP(E7881,Refs!$P$2:$S$29,4,FALSE)</f>
        <v>Midlands</v>
      </c>
      <c r="K7881" s="28">
        <f t="shared" si="250"/>
        <v>11558</v>
      </c>
    </row>
    <row r="7882" spans="1:11" x14ac:dyDescent="0.35">
      <c r="A7882" s="69">
        <f t="shared" si="251"/>
        <v>45839</v>
      </c>
      <c r="B7882" t="s">
        <v>917</v>
      </c>
      <c r="C7882" t="s">
        <v>279</v>
      </c>
      <c r="E7882" t="s">
        <v>780</v>
      </c>
      <c r="F7882" t="s">
        <v>249</v>
      </c>
      <c r="G7882" t="s">
        <v>107</v>
      </c>
      <c r="H7882">
        <v>1564</v>
      </c>
      <c r="I7882" s="68" t="str">
        <f>VLOOKUP(E7882,Refs!$P$2:$R$29,3,FALSE)</f>
        <v>Y60</v>
      </c>
      <c r="J7882" s="68" t="str">
        <f>VLOOKUP(E7882,Refs!$P$2:$S$29,4,FALSE)</f>
        <v>Midlands</v>
      </c>
      <c r="K7882" s="28">
        <f t="shared" si="250"/>
        <v>1564</v>
      </c>
    </row>
    <row r="7883" spans="1:11" x14ac:dyDescent="0.35">
      <c r="A7883" s="69">
        <f t="shared" si="251"/>
        <v>45839</v>
      </c>
      <c r="B7883" t="s">
        <v>917</v>
      </c>
      <c r="C7883" t="s">
        <v>279</v>
      </c>
      <c r="E7883" t="s">
        <v>780</v>
      </c>
      <c r="F7883" t="s">
        <v>249</v>
      </c>
      <c r="G7883" t="s">
        <v>108</v>
      </c>
      <c r="H7883">
        <v>5603</v>
      </c>
      <c r="I7883" s="68" t="str">
        <f>VLOOKUP(E7883,Refs!$P$2:$R$29,3,FALSE)</f>
        <v>Y60</v>
      </c>
      <c r="J7883" s="68" t="str">
        <f>VLOOKUP(E7883,Refs!$P$2:$S$29,4,FALSE)</f>
        <v>Midlands</v>
      </c>
      <c r="K7883" s="28">
        <f t="shared" si="250"/>
        <v>5603</v>
      </c>
    </row>
    <row r="7884" spans="1:11" x14ac:dyDescent="0.35">
      <c r="A7884" s="69">
        <f t="shared" si="251"/>
        <v>45839</v>
      </c>
      <c r="B7884" t="s">
        <v>917</v>
      </c>
      <c r="C7884" t="s">
        <v>279</v>
      </c>
      <c r="E7884" t="s">
        <v>780</v>
      </c>
      <c r="F7884" t="s">
        <v>249</v>
      </c>
      <c r="G7884" t="s">
        <v>109</v>
      </c>
      <c r="H7884">
        <v>17105619</v>
      </c>
      <c r="I7884" s="68" t="str">
        <f>VLOOKUP(E7884,Refs!$P$2:$R$29,3,FALSE)</f>
        <v>Y60</v>
      </c>
      <c r="J7884" s="68" t="str">
        <f>VLOOKUP(E7884,Refs!$P$2:$S$29,4,FALSE)</f>
        <v>Midlands</v>
      </c>
      <c r="K7884" s="28">
        <f t="shared" si="250"/>
        <v>17105619</v>
      </c>
    </row>
    <row r="7885" spans="1:11" x14ac:dyDescent="0.35">
      <c r="A7885" s="69">
        <f t="shared" si="251"/>
        <v>45839</v>
      </c>
      <c r="B7885" t="s">
        <v>917</v>
      </c>
      <c r="C7885" t="s">
        <v>279</v>
      </c>
      <c r="E7885" t="s">
        <v>780</v>
      </c>
      <c r="F7885" t="s">
        <v>249</v>
      </c>
      <c r="G7885" t="s">
        <v>110</v>
      </c>
      <c r="H7885">
        <v>13618</v>
      </c>
      <c r="I7885" s="68" t="str">
        <f>VLOOKUP(E7885,Refs!$P$2:$R$29,3,FALSE)</f>
        <v>Y60</v>
      </c>
      <c r="J7885" s="68" t="str">
        <f>VLOOKUP(E7885,Refs!$P$2:$S$29,4,FALSE)</f>
        <v>Midlands</v>
      </c>
      <c r="K7885" s="28">
        <f t="shared" si="250"/>
        <v>13618</v>
      </c>
    </row>
    <row r="7886" spans="1:11" x14ac:dyDescent="0.35">
      <c r="A7886" s="69">
        <f t="shared" si="251"/>
        <v>45839</v>
      </c>
      <c r="B7886" t="s">
        <v>917</v>
      </c>
      <c r="C7886" t="s">
        <v>279</v>
      </c>
      <c r="E7886" t="s">
        <v>780</v>
      </c>
      <c r="F7886" t="s">
        <v>249</v>
      </c>
      <c r="G7886" t="s">
        <v>808</v>
      </c>
      <c r="H7886">
        <v>120023</v>
      </c>
      <c r="I7886" s="68" t="str">
        <f>VLOOKUP(E7886,Refs!$P$2:$R$29,3,FALSE)</f>
        <v>Y60</v>
      </c>
      <c r="J7886" s="68" t="str">
        <f>VLOOKUP(E7886,Refs!$P$2:$S$29,4,FALSE)</f>
        <v>Midlands</v>
      </c>
      <c r="K7886" s="28">
        <f t="shared" si="250"/>
        <v>120023</v>
      </c>
    </row>
    <row r="7887" spans="1:11" x14ac:dyDescent="0.35">
      <c r="A7887" s="69">
        <f t="shared" si="251"/>
        <v>45839</v>
      </c>
      <c r="B7887" t="s">
        <v>917</v>
      </c>
      <c r="C7887" t="s">
        <v>279</v>
      </c>
      <c r="E7887" t="s">
        <v>780</v>
      </c>
      <c r="F7887" t="s">
        <v>249</v>
      </c>
      <c r="G7887" t="s">
        <v>809</v>
      </c>
      <c r="H7887">
        <v>3083</v>
      </c>
      <c r="I7887" s="68" t="str">
        <f>VLOOKUP(E7887,Refs!$P$2:$R$29,3,FALSE)</f>
        <v>Y60</v>
      </c>
      <c r="J7887" s="68" t="str">
        <f>VLOOKUP(E7887,Refs!$P$2:$S$29,4,FALSE)</f>
        <v>Midlands</v>
      </c>
      <c r="K7887" s="28">
        <f t="shared" si="250"/>
        <v>3083</v>
      </c>
    </row>
    <row r="7888" spans="1:11" x14ac:dyDescent="0.35">
      <c r="A7888" s="69">
        <f t="shared" si="251"/>
        <v>45839</v>
      </c>
      <c r="B7888" t="s">
        <v>917</v>
      </c>
      <c r="C7888" t="s">
        <v>279</v>
      </c>
      <c r="E7888" t="s">
        <v>780</v>
      </c>
      <c r="F7888" t="s">
        <v>249</v>
      </c>
      <c r="G7888" t="s">
        <v>111</v>
      </c>
      <c r="H7888">
        <v>194370</v>
      </c>
      <c r="I7888" s="68" t="str">
        <f>VLOOKUP(E7888,Refs!$P$2:$R$29,3,FALSE)</f>
        <v>Y60</v>
      </c>
      <c r="J7888" s="68" t="str">
        <f>VLOOKUP(E7888,Refs!$P$2:$S$29,4,FALSE)</f>
        <v>Midlands</v>
      </c>
      <c r="K7888" s="28">
        <f t="shared" si="250"/>
        <v>194370</v>
      </c>
    </row>
    <row r="7889" spans="1:11" x14ac:dyDescent="0.35">
      <c r="A7889" s="69">
        <f t="shared" si="251"/>
        <v>45839</v>
      </c>
      <c r="B7889" t="s">
        <v>917</v>
      </c>
      <c r="C7889" t="s">
        <v>279</v>
      </c>
      <c r="E7889" t="s">
        <v>780</v>
      </c>
      <c r="F7889" t="s">
        <v>249</v>
      </c>
      <c r="G7889" t="s">
        <v>112</v>
      </c>
      <c r="H7889">
        <v>247</v>
      </c>
      <c r="I7889" s="68" t="str">
        <f>VLOOKUP(E7889,Refs!$P$2:$R$29,3,FALSE)</f>
        <v>Y60</v>
      </c>
      <c r="J7889" s="68" t="str">
        <f>VLOOKUP(E7889,Refs!$P$2:$S$29,4,FALSE)</f>
        <v>Midlands</v>
      </c>
      <c r="K7889" s="28">
        <f t="shared" si="250"/>
        <v>247</v>
      </c>
    </row>
    <row r="7890" spans="1:11" x14ac:dyDescent="0.35">
      <c r="A7890" s="69">
        <f t="shared" si="251"/>
        <v>45839</v>
      </c>
      <c r="B7890" t="s">
        <v>917</v>
      </c>
      <c r="C7890" t="s">
        <v>279</v>
      </c>
      <c r="E7890" t="s">
        <v>780</v>
      </c>
      <c r="F7890" t="s">
        <v>249</v>
      </c>
      <c r="G7890" t="s">
        <v>113</v>
      </c>
      <c r="H7890">
        <v>141186</v>
      </c>
      <c r="I7890" s="68" t="str">
        <f>VLOOKUP(E7890,Refs!$P$2:$R$29,3,FALSE)</f>
        <v>Y60</v>
      </c>
      <c r="J7890" s="68" t="str">
        <f>VLOOKUP(E7890,Refs!$P$2:$S$29,4,FALSE)</f>
        <v>Midlands</v>
      </c>
      <c r="K7890" s="28">
        <f t="shared" si="250"/>
        <v>141186</v>
      </c>
    </row>
    <row r="7891" spans="1:11" x14ac:dyDescent="0.35">
      <c r="A7891" s="69">
        <f t="shared" si="251"/>
        <v>45839</v>
      </c>
      <c r="B7891" t="s">
        <v>917</v>
      </c>
      <c r="C7891" t="s">
        <v>279</v>
      </c>
      <c r="E7891" t="s">
        <v>780</v>
      </c>
      <c r="F7891" t="s">
        <v>249</v>
      </c>
      <c r="G7891" t="s">
        <v>114</v>
      </c>
      <c r="H7891">
        <v>39864</v>
      </c>
      <c r="I7891" s="68" t="str">
        <f>VLOOKUP(E7891,Refs!$P$2:$R$29,3,FALSE)</f>
        <v>Y60</v>
      </c>
      <c r="J7891" s="68" t="str">
        <f>VLOOKUP(E7891,Refs!$P$2:$S$29,4,FALSE)</f>
        <v>Midlands</v>
      </c>
      <c r="K7891" s="28">
        <f t="shared" si="250"/>
        <v>39864</v>
      </c>
    </row>
    <row r="7892" spans="1:11" x14ac:dyDescent="0.35">
      <c r="A7892" s="69">
        <f t="shared" si="251"/>
        <v>45839</v>
      </c>
      <c r="B7892" t="s">
        <v>917</v>
      </c>
      <c r="C7892" t="s">
        <v>279</v>
      </c>
      <c r="E7892" t="s">
        <v>780</v>
      </c>
      <c r="F7892" t="s">
        <v>249</v>
      </c>
      <c r="G7892" t="s">
        <v>115</v>
      </c>
      <c r="H7892">
        <v>41828</v>
      </c>
      <c r="I7892" s="68" t="str">
        <f>VLOOKUP(E7892,Refs!$P$2:$R$29,3,FALSE)</f>
        <v>Y60</v>
      </c>
      <c r="J7892" s="68" t="str">
        <f>VLOOKUP(E7892,Refs!$P$2:$S$29,4,FALSE)</f>
        <v>Midlands</v>
      </c>
      <c r="K7892" s="28">
        <f t="shared" si="250"/>
        <v>41828</v>
      </c>
    </row>
    <row r="7893" spans="1:11" x14ac:dyDescent="0.35">
      <c r="A7893" s="69">
        <f t="shared" si="251"/>
        <v>45839</v>
      </c>
      <c r="B7893" t="s">
        <v>917</v>
      </c>
      <c r="C7893" t="s">
        <v>279</v>
      </c>
      <c r="E7893" t="s">
        <v>780</v>
      </c>
      <c r="F7893" t="s">
        <v>249</v>
      </c>
      <c r="G7893" t="s">
        <v>116</v>
      </c>
      <c r="H7893">
        <v>20447</v>
      </c>
      <c r="I7893" s="68" t="str">
        <f>VLOOKUP(E7893,Refs!$P$2:$R$29,3,FALSE)</f>
        <v>Y60</v>
      </c>
      <c r="J7893" s="68" t="str">
        <f>VLOOKUP(E7893,Refs!$P$2:$S$29,4,FALSE)</f>
        <v>Midlands</v>
      </c>
      <c r="K7893" s="28">
        <f t="shared" si="250"/>
        <v>20447</v>
      </c>
    </row>
    <row r="7894" spans="1:11" x14ac:dyDescent="0.35">
      <c r="A7894" s="69">
        <f t="shared" si="251"/>
        <v>45839</v>
      </c>
      <c r="B7894" t="s">
        <v>917</v>
      </c>
      <c r="C7894" t="s">
        <v>279</v>
      </c>
      <c r="E7894" t="s">
        <v>780</v>
      </c>
      <c r="F7894" t="s">
        <v>249</v>
      </c>
      <c r="G7894" t="s">
        <v>117</v>
      </c>
      <c r="H7894">
        <v>59671</v>
      </c>
      <c r="I7894" s="68" t="str">
        <f>VLOOKUP(E7894,Refs!$P$2:$R$29,3,FALSE)</f>
        <v>Y60</v>
      </c>
      <c r="J7894" s="68" t="str">
        <f>VLOOKUP(E7894,Refs!$P$2:$S$29,4,FALSE)</f>
        <v>Midlands</v>
      </c>
      <c r="K7894" s="28">
        <f t="shared" si="250"/>
        <v>59671</v>
      </c>
    </row>
    <row r="7895" spans="1:11" x14ac:dyDescent="0.35">
      <c r="A7895" s="69">
        <f t="shared" si="251"/>
        <v>45839</v>
      </c>
      <c r="B7895" t="s">
        <v>917</v>
      </c>
      <c r="C7895" t="s">
        <v>279</v>
      </c>
      <c r="E7895" t="s">
        <v>780</v>
      </c>
      <c r="F7895" t="s">
        <v>249</v>
      </c>
      <c r="G7895" t="s">
        <v>118</v>
      </c>
      <c r="H7895">
        <v>6599</v>
      </c>
      <c r="I7895" s="68" t="str">
        <f>VLOOKUP(E7895,Refs!$P$2:$R$29,3,FALSE)</f>
        <v>Y60</v>
      </c>
      <c r="J7895" s="68" t="str">
        <f>VLOOKUP(E7895,Refs!$P$2:$S$29,4,FALSE)</f>
        <v>Midlands</v>
      </c>
      <c r="K7895" s="28">
        <f t="shared" si="250"/>
        <v>6599</v>
      </c>
    </row>
    <row r="7896" spans="1:11" x14ac:dyDescent="0.35">
      <c r="A7896" s="69">
        <f t="shared" si="251"/>
        <v>45839</v>
      </c>
      <c r="B7896" t="s">
        <v>917</v>
      </c>
      <c r="C7896" t="s">
        <v>279</v>
      </c>
      <c r="E7896" t="s">
        <v>780</v>
      </c>
      <c r="F7896" t="s">
        <v>249</v>
      </c>
      <c r="G7896" t="s">
        <v>119</v>
      </c>
      <c r="H7896">
        <v>21198</v>
      </c>
      <c r="I7896" s="68" t="str">
        <f>VLOOKUP(E7896,Refs!$P$2:$R$29,3,FALSE)</f>
        <v>Y60</v>
      </c>
      <c r="J7896" s="68" t="str">
        <f>VLOOKUP(E7896,Refs!$P$2:$S$29,4,FALSE)</f>
        <v>Midlands</v>
      </c>
      <c r="K7896" s="28">
        <f t="shared" si="250"/>
        <v>21198</v>
      </c>
    </row>
    <row r="7897" spans="1:11" x14ac:dyDescent="0.35">
      <c r="A7897" s="69">
        <f t="shared" si="251"/>
        <v>45839</v>
      </c>
      <c r="B7897" t="s">
        <v>917</v>
      </c>
      <c r="C7897" t="s">
        <v>279</v>
      </c>
      <c r="E7897" t="s">
        <v>780</v>
      </c>
      <c r="F7897" t="s">
        <v>249</v>
      </c>
      <c r="G7897" t="s">
        <v>120</v>
      </c>
      <c r="H7897">
        <v>8703</v>
      </c>
      <c r="I7897" s="68" t="str">
        <f>VLOOKUP(E7897,Refs!$P$2:$R$29,3,FALSE)</f>
        <v>Y60</v>
      </c>
      <c r="J7897" s="68" t="str">
        <f>VLOOKUP(E7897,Refs!$P$2:$S$29,4,FALSE)</f>
        <v>Midlands</v>
      </c>
      <c r="K7897" s="28">
        <f t="shared" si="250"/>
        <v>8703</v>
      </c>
    </row>
    <row r="7898" spans="1:11" x14ac:dyDescent="0.35">
      <c r="A7898" s="69">
        <f t="shared" si="251"/>
        <v>45839</v>
      </c>
      <c r="B7898" t="s">
        <v>917</v>
      </c>
      <c r="C7898" t="s">
        <v>279</v>
      </c>
      <c r="E7898" t="s">
        <v>780</v>
      </c>
      <c r="F7898" t="s">
        <v>249</v>
      </c>
      <c r="G7898" t="s">
        <v>121</v>
      </c>
      <c r="H7898">
        <v>24454</v>
      </c>
      <c r="I7898" s="68" t="str">
        <f>VLOOKUP(E7898,Refs!$P$2:$R$29,3,FALSE)</f>
        <v>Y60</v>
      </c>
      <c r="J7898" s="68" t="str">
        <f>VLOOKUP(E7898,Refs!$P$2:$S$29,4,FALSE)</f>
        <v>Midlands</v>
      </c>
      <c r="K7898" s="28">
        <f t="shared" si="250"/>
        <v>24454</v>
      </c>
    </row>
    <row r="7899" spans="1:11" x14ac:dyDescent="0.35">
      <c r="A7899" s="69">
        <f t="shared" si="251"/>
        <v>45839</v>
      </c>
      <c r="B7899" t="s">
        <v>917</v>
      </c>
      <c r="C7899" t="s">
        <v>279</v>
      </c>
      <c r="E7899" t="s">
        <v>780</v>
      </c>
      <c r="F7899" t="s">
        <v>249</v>
      </c>
      <c r="G7899" t="s">
        <v>122</v>
      </c>
      <c r="H7899">
        <v>1582</v>
      </c>
      <c r="I7899" s="68" t="str">
        <f>VLOOKUP(E7899,Refs!$P$2:$R$29,3,FALSE)</f>
        <v>Y60</v>
      </c>
      <c r="J7899" s="68" t="str">
        <f>VLOOKUP(E7899,Refs!$P$2:$S$29,4,FALSE)</f>
        <v>Midlands</v>
      </c>
      <c r="K7899" s="28">
        <f t="shared" si="250"/>
        <v>1582</v>
      </c>
    </row>
    <row r="7900" spans="1:11" x14ac:dyDescent="0.35">
      <c r="A7900" s="69">
        <f t="shared" si="251"/>
        <v>45839</v>
      </c>
      <c r="B7900" t="s">
        <v>917</v>
      </c>
      <c r="C7900" t="s">
        <v>279</v>
      </c>
      <c r="E7900" t="s">
        <v>780</v>
      </c>
      <c r="F7900" t="s">
        <v>249</v>
      </c>
      <c r="G7900" t="s">
        <v>123</v>
      </c>
      <c r="H7900">
        <v>169</v>
      </c>
      <c r="I7900" s="68" t="str">
        <f>VLOOKUP(E7900,Refs!$P$2:$R$29,3,FALSE)</f>
        <v>Y60</v>
      </c>
      <c r="J7900" s="68" t="str">
        <f>VLOOKUP(E7900,Refs!$P$2:$S$29,4,FALSE)</f>
        <v>Midlands</v>
      </c>
      <c r="K7900" s="28">
        <f t="shared" si="250"/>
        <v>169</v>
      </c>
    </row>
    <row r="7901" spans="1:11" x14ac:dyDescent="0.35">
      <c r="A7901" s="69">
        <f t="shared" si="251"/>
        <v>45839</v>
      </c>
      <c r="B7901" t="s">
        <v>917</v>
      </c>
      <c r="C7901" t="s">
        <v>279</v>
      </c>
      <c r="E7901" t="s">
        <v>780</v>
      </c>
      <c r="F7901" t="s">
        <v>249</v>
      </c>
      <c r="G7901" t="s">
        <v>124</v>
      </c>
      <c r="H7901">
        <v>4</v>
      </c>
      <c r="I7901" s="68" t="str">
        <f>VLOOKUP(E7901,Refs!$P$2:$R$29,3,FALSE)</f>
        <v>Y60</v>
      </c>
      <c r="J7901" s="68" t="str">
        <f>VLOOKUP(E7901,Refs!$P$2:$S$29,4,FALSE)</f>
        <v>Midlands</v>
      </c>
      <c r="K7901" s="28">
        <f t="shared" si="250"/>
        <v>4</v>
      </c>
    </row>
    <row r="7902" spans="1:11" x14ac:dyDescent="0.35">
      <c r="A7902" s="69">
        <f t="shared" si="251"/>
        <v>45839</v>
      </c>
      <c r="B7902" t="s">
        <v>917</v>
      </c>
      <c r="C7902" t="s">
        <v>279</v>
      </c>
      <c r="E7902" t="s">
        <v>780</v>
      </c>
      <c r="F7902" t="s">
        <v>249</v>
      </c>
      <c r="G7902" t="s">
        <v>125</v>
      </c>
      <c r="H7902">
        <v>0</v>
      </c>
      <c r="I7902" s="68" t="str">
        <f>VLOOKUP(E7902,Refs!$P$2:$R$29,3,FALSE)</f>
        <v>Y60</v>
      </c>
      <c r="J7902" s="68" t="str">
        <f>VLOOKUP(E7902,Refs!$P$2:$S$29,4,FALSE)</f>
        <v>Midlands</v>
      </c>
      <c r="K7902" s="28" t="str">
        <f t="shared" si="250"/>
        <v/>
      </c>
    </row>
    <row r="7903" spans="1:11" x14ac:dyDescent="0.35">
      <c r="A7903" s="69">
        <f t="shared" si="251"/>
        <v>45839</v>
      </c>
      <c r="B7903" t="s">
        <v>917</v>
      </c>
      <c r="C7903" t="s">
        <v>279</v>
      </c>
      <c r="E7903" t="s">
        <v>780</v>
      </c>
      <c r="F7903" t="s">
        <v>249</v>
      </c>
      <c r="G7903" t="s">
        <v>126</v>
      </c>
      <c r="H7903">
        <v>0</v>
      </c>
      <c r="I7903" s="68" t="str">
        <f>VLOOKUP(E7903,Refs!$P$2:$R$29,3,FALSE)</f>
        <v>Y60</v>
      </c>
      <c r="J7903" s="68" t="str">
        <f>VLOOKUP(E7903,Refs!$P$2:$S$29,4,FALSE)</f>
        <v>Midlands</v>
      </c>
      <c r="K7903" s="28" t="str">
        <f t="shared" si="250"/>
        <v/>
      </c>
    </row>
    <row r="7904" spans="1:11" x14ac:dyDescent="0.35">
      <c r="A7904" s="69">
        <f t="shared" si="251"/>
        <v>45839</v>
      </c>
      <c r="B7904" t="s">
        <v>917</v>
      </c>
      <c r="C7904" t="s">
        <v>279</v>
      </c>
      <c r="E7904" t="s">
        <v>780</v>
      </c>
      <c r="F7904" t="s">
        <v>249</v>
      </c>
      <c r="G7904" t="s">
        <v>127</v>
      </c>
      <c r="H7904">
        <v>2529</v>
      </c>
      <c r="I7904" s="68" t="str">
        <f>VLOOKUP(E7904,Refs!$P$2:$R$29,3,FALSE)</f>
        <v>Y60</v>
      </c>
      <c r="J7904" s="68" t="str">
        <f>VLOOKUP(E7904,Refs!$P$2:$S$29,4,FALSE)</f>
        <v>Midlands</v>
      </c>
      <c r="K7904" s="28">
        <f t="shared" si="250"/>
        <v>2529</v>
      </c>
    </row>
    <row r="7905" spans="1:11" x14ac:dyDescent="0.35">
      <c r="A7905" s="69">
        <f t="shared" si="251"/>
        <v>45839</v>
      </c>
      <c r="B7905" t="s">
        <v>917</v>
      </c>
      <c r="C7905" t="s">
        <v>279</v>
      </c>
      <c r="E7905" t="s">
        <v>780</v>
      </c>
      <c r="F7905" t="s">
        <v>249</v>
      </c>
      <c r="G7905" t="s">
        <v>128</v>
      </c>
      <c r="H7905">
        <v>150</v>
      </c>
      <c r="I7905" s="68" t="str">
        <f>VLOOKUP(E7905,Refs!$P$2:$R$29,3,FALSE)</f>
        <v>Y60</v>
      </c>
      <c r="J7905" s="68" t="str">
        <f>VLOOKUP(E7905,Refs!$P$2:$S$29,4,FALSE)</f>
        <v>Midlands</v>
      </c>
      <c r="K7905" s="28">
        <f t="shared" si="250"/>
        <v>150</v>
      </c>
    </row>
    <row r="7906" spans="1:11" x14ac:dyDescent="0.35">
      <c r="A7906" s="69">
        <f t="shared" si="251"/>
        <v>45839</v>
      </c>
      <c r="B7906" t="s">
        <v>917</v>
      </c>
      <c r="C7906" t="s">
        <v>279</v>
      </c>
      <c r="E7906" t="s">
        <v>780</v>
      </c>
      <c r="F7906" t="s">
        <v>249</v>
      </c>
      <c r="G7906" t="s">
        <v>129</v>
      </c>
      <c r="H7906">
        <v>0</v>
      </c>
      <c r="I7906" s="68" t="str">
        <f>VLOOKUP(E7906,Refs!$P$2:$R$29,3,FALSE)</f>
        <v>Y60</v>
      </c>
      <c r="J7906" s="68" t="str">
        <f>VLOOKUP(E7906,Refs!$P$2:$S$29,4,FALSE)</f>
        <v>Midlands</v>
      </c>
      <c r="K7906" s="28" t="str">
        <f t="shared" ref="K7906:K7969" si="252">IF(OR(H7906="NULL",H7906=0,H7906=""),"",H7906)</f>
        <v/>
      </c>
    </row>
    <row r="7907" spans="1:11" x14ac:dyDescent="0.35">
      <c r="A7907" s="69">
        <f t="shared" si="251"/>
        <v>45839</v>
      </c>
      <c r="B7907" t="s">
        <v>917</v>
      </c>
      <c r="C7907" t="s">
        <v>279</v>
      </c>
      <c r="E7907" t="s">
        <v>780</v>
      </c>
      <c r="F7907" t="s">
        <v>249</v>
      </c>
      <c r="G7907" t="s">
        <v>130</v>
      </c>
      <c r="H7907">
        <v>0</v>
      </c>
      <c r="I7907" s="68" t="str">
        <f>VLOOKUP(E7907,Refs!$P$2:$R$29,3,FALSE)</f>
        <v>Y60</v>
      </c>
      <c r="J7907" s="68" t="str">
        <f>VLOOKUP(E7907,Refs!$P$2:$S$29,4,FALSE)</f>
        <v>Midlands</v>
      </c>
      <c r="K7907" s="28" t="str">
        <f t="shared" si="252"/>
        <v/>
      </c>
    </row>
    <row r="7908" spans="1:11" x14ac:dyDescent="0.35">
      <c r="A7908" s="69">
        <f t="shared" si="251"/>
        <v>45839</v>
      </c>
      <c r="B7908" t="s">
        <v>917</v>
      </c>
      <c r="C7908" t="s">
        <v>279</v>
      </c>
      <c r="E7908" t="s">
        <v>780</v>
      </c>
      <c r="F7908" t="s">
        <v>249</v>
      </c>
      <c r="G7908" t="s">
        <v>131</v>
      </c>
      <c r="H7908">
        <v>0</v>
      </c>
      <c r="I7908" s="68" t="str">
        <f>VLOOKUP(E7908,Refs!$P$2:$R$29,3,FALSE)</f>
        <v>Y60</v>
      </c>
      <c r="J7908" s="68" t="str">
        <f>VLOOKUP(E7908,Refs!$P$2:$S$29,4,FALSE)</f>
        <v>Midlands</v>
      </c>
      <c r="K7908" s="28" t="str">
        <f t="shared" si="252"/>
        <v/>
      </c>
    </row>
    <row r="7909" spans="1:11" x14ac:dyDescent="0.35">
      <c r="A7909" s="69">
        <f t="shared" si="251"/>
        <v>45839</v>
      </c>
      <c r="B7909" t="s">
        <v>917</v>
      </c>
      <c r="C7909" t="s">
        <v>279</v>
      </c>
      <c r="E7909" t="s">
        <v>780</v>
      </c>
      <c r="F7909" t="s">
        <v>249</v>
      </c>
      <c r="G7909" t="s">
        <v>132</v>
      </c>
      <c r="H7909">
        <v>0</v>
      </c>
      <c r="I7909" s="68" t="str">
        <f>VLOOKUP(E7909,Refs!$P$2:$R$29,3,FALSE)</f>
        <v>Y60</v>
      </c>
      <c r="J7909" s="68" t="str">
        <f>VLOOKUP(E7909,Refs!$P$2:$S$29,4,FALSE)</f>
        <v>Midlands</v>
      </c>
      <c r="K7909" s="28" t="str">
        <f t="shared" si="252"/>
        <v/>
      </c>
    </row>
    <row r="7910" spans="1:11" x14ac:dyDescent="0.35">
      <c r="A7910" s="69">
        <f t="shared" si="251"/>
        <v>45839</v>
      </c>
      <c r="B7910" t="s">
        <v>917</v>
      </c>
      <c r="C7910" t="s">
        <v>279</v>
      </c>
      <c r="E7910" t="s">
        <v>780</v>
      </c>
      <c r="F7910" t="s">
        <v>249</v>
      </c>
      <c r="G7910" t="s">
        <v>133</v>
      </c>
      <c r="H7910">
        <v>3165</v>
      </c>
      <c r="I7910" s="68" t="str">
        <f>VLOOKUP(E7910,Refs!$P$2:$R$29,3,FALSE)</f>
        <v>Y60</v>
      </c>
      <c r="J7910" s="68" t="str">
        <f>VLOOKUP(E7910,Refs!$P$2:$S$29,4,FALSE)</f>
        <v>Midlands</v>
      </c>
      <c r="K7910" s="28">
        <f t="shared" si="252"/>
        <v>3165</v>
      </c>
    </row>
    <row r="7911" spans="1:11" x14ac:dyDescent="0.35">
      <c r="A7911" s="69">
        <f t="shared" si="251"/>
        <v>45839</v>
      </c>
      <c r="B7911" t="s">
        <v>917</v>
      </c>
      <c r="C7911" t="s">
        <v>279</v>
      </c>
      <c r="E7911" t="s">
        <v>780</v>
      </c>
      <c r="F7911" t="s">
        <v>249</v>
      </c>
      <c r="G7911" t="s">
        <v>134</v>
      </c>
      <c r="H7911">
        <v>2998</v>
      </c>
      <c r="I7911" s="68" t="str">
        <f>VLOOKUP(E7911,Refs!$P$2:$R$29,3,FALSE)</f>
        <v>Y60</v>
      </c>
      <c r="J7911" s="68" t="str">
        <f>VLOOKUP(E7911,Refs!$P$2:$S$29,4,FALSE)</f>
        <v>Midlands</v>
      </c>
      <c r="K7911" s="28">
        <f t="shared" si="252"/>
        <v>2998</v>
      </c>
    </row>
    <row r="7912" spans="1:11" x14ac:dyDescent="0.35">
      <c r="A7912" s="69">
        <f t="shared" si="251"/>
        <v>45839</v>
      </c>
      <c r="B7912" t="s">
        <v>917</v>
      </c>
      <c r="C7912" t="s">
        <v>279</v>
      </c>
      <c r="E7912" t="s">
        <v>780</v>
      </c>
      <c r="F7912" t="s">
        <v>249</v>
      </c>
      <c r="G7912" t="s">
        <v>135</v>
      </c>
      <c r="H7912">
        <v>28</v>
      </c>
      <c r="I7912" s="68" t="str">
        <f>VLOOKUP(E7912,Refs!$P$2:$R$29,3,FALSE)</f>
        <v>Y60</v>
      </c>
      <c r="J7912" s="68" t="str">
        <f>VLOOKUP(E7912,Refs!$P$2:$S$29,4,FALSE)</f>
        <v>Midlands</v>
      </c>
      <c r="K7912" s="28">
        <f t="shared" si="252"/>
        <v>28</v>
      </c>
    </row>
    <row r="7913" spans="1:11" x14ac:dyDescent="0.35">
      <c r="A7913" s="69">
        <f t="shared" si="251"/>
        <v>45839</v>
      </c>
      <c r="B7913" t="s">
        <v>917</v>
      </c>
      <c r="C7913" t="s">
        <v>279</v>
      </c>
      <c r="E7913" t="s">
        <v>780</v>
      </c>
      <c r="F7913" t="s">
        <v>249</v>
      </c>
      <c r="G7913" t="s">
        <v>136</v>
      </c>
      <c r="H7913">
        <v>19</v>
      </c>
      <c r="I7913" s="68" t="str">
        <f>VLOOKUP(E7913,Refs!$P$2:$R$29,3,FALSE)</f>
        <v>Y60</v>
      </c>
      <c r="J7913" s="68" t="str">
        <f>VLOOKUP(E7913,Refs!$P$2:$S$29,4,FALSE)</f>
        <v>Midlands</v>
      </c>
      <c r="K7913" s="28">
        <f t="shared" si="252"/>
        <v>19</v>
      </c>
    </row>
    <row r="7914" spans="1:11" x14ac:dyDescent="0.35">
      <c r="A7914" s="69">
        <f t="shared" si="251"/>
        <v>45839</v>
      </c>
      <c r="B7914" t="s">
        <v>917</v>
      </c>
      <c r="C7914" t="s">
        <v>279</v>
      </c>
      <c r="E7914" t="s">
        <v>780</v>
      </c>
      <c r="F7914" t="s">
        <v>249</v>
      </c>
      <c r="G7914" t="s">
        <v>137</v>
      </c>
      <c r="H7914">
        <v>0</v>
      </c>
      <c r="I7914" s="68" t="str">
        <f>VLOOKUP(E7914,Refs!$P$2:$R$29,3,FALSE)</f>
        <v>Y60</v>
      </c>
      <c r="J7914" s="68" t="str">
        <f>VLOOKUP(E7914,Refs!$P$2:$S$29,4,FALSE)</f>
        <v>Midlands</v>
      </c>
      <c r="K7914" s="28" t="str">
        <f t="shared" si="252"/>
        <v/>
      </c>
    </row>
    <row r="7915" spans="1:11" x14ac:dyDescent="0.35">
      <c r="A7915" s="69">
        <f t="shared" si="251"/>
        <v>45839</v>
      </c>
      <c r="B7915" t="s">
        <v>917</v>
      </c>
      <c r="C7915" t="s">
        <v>279</v>
      </c>
      <c r="E7915" t="s">
        <v>780</v>
      </c>
      <c r="F7915" t="s">
        <v>249</v>
      </c>
      <c r="G7915" t="s">
        <v>138</v>
      </c>
      <c r="H7915">
        <v>0</v>
      </c>
      <c r="I7915" s="68" t="str">
        <f>VLOOKUP(E7915,Refs!$P$2:$R$29,3,FALSE)</f>
        <v>Y60</v>
      </c>
      <c r="J7915" s="68" t="str">
        <f>VLOOKUP(E7915,Refs!$P$2:$S$29,4,FALSE)</f>
        <v>Midlands</v>
      </c>
      <c r="K7915" s="28" t="str">
        <f t="shared" si="252"/>
        <v/>
      </c>
    </row>
    <row r="7916" spans="1:11" x14ac:dyDescent="0.35">
      <c r="A7916" s="69">
        <f t="shared" si="251"/>
        <v>45839</v>
      </c>
      <c r="B7916" t="s">
        <v>917</v>
      </c>
      <c r="C7916" t="s">
        <v>279</v>
      </c>
      <c r="E7916" t="s">
        <v>780</v>
      </c>
      <c r="F7916" t="s">
        <v>249</v>
      </c>
      <c r="G7916" t="s">
        <v>139</v>
      </c>
      <c r="H7916">
        <v>1751</v>
      </c>
      <c r="I7916" s="68" t="str">
        <f>VLOOKUP(E7916,Refs!$P$2:$R$29,3,FALSE)</f>
        <v>Y60</v>
      </c>
      <c r="J7916" s="68" t="str">
        <f>VLOOKUP(E7916,Refs!$P$2:$S$29,4,FALSE)</f>
        <v>Midlands</v>
      </c>
      <c r="K7916" s="28">
        <f t="shared" si="252"/>
        <v>1751</v>
      </c>
    </row>
    <row r="7917" spans="1:11" x14ac:dyDescent="0.35">
      <c r="A7917" s="69">
        <f t="shared" si="251"/>
        <v>45839</v>
      </c>
      <c r="B7917" t="s">
        <v>917</v>
      </c>
      <c r="C7917" t="s">
        <v>279</v>
      </c>
      <c r="E7917" t="s">
        <v>780</v>
      </c>
      <c r="F7917" t="s">
        <v>249</v>
      </c>
      <c r="G7917" t="s">
        <v>140</v>
      </c>
      <c r="H7917">
        <v>1751</v>
      </c>
      <c r="I7917" s="68" t="str">
        <f>VLOOKUP(E7917,Refs!$P$2:$R$29,3,FALSE)</f>
        <v>Y60</v>
      </c>
      <c r="J7917" s="68" t="str">
        <f>VLOOKUP(E7917,Refs!$P$2:$S$29,4,FALSE)</f>
        <v>Midlands</v>
      </c>
      <c r="K7917" s="28">
        <f t="shared" si="252"/>
        <v>1751</v>
      </c>
    </row>
    <row r="7918" spans="1:11" x14ac:dyDescent="0.35">
      <c r="A7918" s="69">
        <f t="shared" si="251"/>
        <v>45839</v>
      </c>
      <c r="B7918" t="s">
        <v>917</v>
      </c>
      <c r="C7918" t="s">
        <v>279</v>
      </c>
      <c r="E7918" t="s">
        <v>780</v>
      </c>
      <c r="F7918" t="s">
        <v>249</v>
      </c>
      <c r="G7918" t="s">
        <v>728</v>
      </c>
      <c r="H7918">
        <v>1</v>
      </c>
      <c r="I7918" s="68" t="str">
        <f>VLOOKUP(E7918,Refs!$P$2:$R$29,3,FALSE)</f>
        <v>Y60</v>
      </c>
      <c r="J7918" s="68" t="str">
        <f>VLOOKUP(E7918,Refs!$P$2:$S$29,4,FALSE)</f>
        <v>Midlands</v>
      </c>
      <c r="K7918" s="28">
        <f t="shared" si="252"/>
        <v>1</v>
      </c>
    </row>
    <row r="7919" spans="1:11" x14ac:dyDescent="0.35">
      <c r="A7919" s="69">
        <f t="shared" si="251"/>
        <v>45839</v>
      </c>
      <c r="B7919" t="s">
        <v>917</v>
      </c>
      <c r="C7919" t="s">
        <v>279</v>
      </c>
      <c r="E7919" t="s">
        <v>780</v>
      </c>
      <c r="F7919" t="s">
        <v>249</v>
      </c>
      <c r="G7919" t="s">
        <v>727</v>
      </c>
      <c r="H7919">
        <v>0</v>
      </c>
      <c r="I7919" s="68" t="str">
        <f>VLOOKUP(E7919,Refs!$P$2:$R$29,3,FALSE)</f>
        <v>Y60</v>
      </c>
      <c r="J7919" s="68" t="str">
        <f>VLOOKUP(E7919,Refs!$P$2:$S$29,4,FALSE)</f>
        <v>Midlands</v>
      </c>
      <c r="K7919" s="28" t="str">
        <f t="shared" si="252"/>
        <v/>
      </c>
    </row>
    <row r="7920" spans="1:11" x14ac:dyDescent="0.35">
      <c r="A7920" s="69">
        <f t="shared" si="251"/>
        <v>45839</v>
      </c>
      <c r="B7920" t="s">
        <v>917</v>
      </c>
      <c r="C7920" t="s">
        <v>279</v>
      </c>
      <c r="E7920" t="s">
        <v>780</v>
      </c>
      <c r="F7920" t="s">
        <v>249</v>
      </c>
      <c r="G7920" t="s">
        <v>730</v>
      </c>
      <c r="H7920">
        <v>2</v>
      </c>
      <c r="I7920" s="68" t="str">
        <f>VLOOKUP(E7920,Refs!$P$2:$R$29,3,FALSE)</f>
        <v>Y60</v>
      </c>
      <c r="J7920" s="68" t="str">
        <f>VLOOKUP(E7920,Refs!$P$2:$S$29,4,FALSE)</f>
        <v>Midlands</v>
      </c>
      <c r="K7920" s="28">
        <f t="shared" si="252"/>
        <v>2</v>
      </c>
    </row>
    <row r="7921" spans="1:11" x14ac:dyDescent="0.35">
      <c r="A7921" s="69">
        <f t="shared" si="251"/>
        <v>45839</v>
      </c>
      <c r="B7921" t="s">
        <v>917</v>
      </c>
      <c r="C7921" t="s">
        <v>279</v>
      </c>
      <c r="E7921" t="s">
        <v>780</v>
      </c>
      <c r="F7921" t="s">
        <v>249</v>
      </c>
      <c r="G7921" t="s">
        <v>729</v>
      </c>
      <c r="H7921">
        <v>1</v>
      </c>
      <c r="I7921" s="68" t="str">
        <f>VLOOKUP(E7921,Refs!$P$2:$R$29,3,FALSE)</f>
        <v>Y60</v>
      </c>
      <c r="J7921" s="68" t="str">
        <f>VLOOKUP(E7921,Refs!$P$2:$S$29,4,FALSE)</f>
        <v>Midlands</v>
      </c>
      <c r="K7921" s="28">
        <f t="shared" si="252"/>
        <v>1</v>
      </c>
    </row>
    <row r="7922" spans="1:11" x14ac:dyDescent="0.35">
      <c r="A7922" s="69">
        <f t="shared" si="251"/>
        <v>45839</v>
      </c>
      <c r="B7922" t="s">
        <v>917</v>
      </c>
      <c r="C7922" t="s">
        <v>282</v>
      </c>
      <c r="E7922" t="s">
        <v>298</v>
      </c>
      <c r="F7922" t="s">
        <v>299</v>
      </c>
      <c r="G7922" t="s">
        <v>10</v>
      </c>
      <c r="H7922">
        <v>171879</v>
      </c>
      <c r="I7922" s="68" t="str">
        <f>VLOOKUP(E7922,Refs!$P$2:$R$29,3,FALSE)</f>
        <v>Y63</v>
      </c>
      <c r="J7922" s="68" t="str">
        <f>VLOOKUP(E7922,Refs!$P$2:$S$29,4,FALSE)</f>
        <v>North East and Yorkshire</v>
      </c>
      <c r="K7922" s="28">
        <f t="shared" si="252"/>
        <v>171879</v>
      </c>
    </row>
    <row r="7923" spans="1:11" x14ac:dyDescent="0.35">
      <c r="A7923" s="69">
        <f t="shared" si="251"/>
        <v>45839</v>
      </c>
      <c r="B7923" t="s">
        <v>917</v>
      </c>
      <c r="C7923" t="s">
        <v>282</v>
      </c>
      <c r="E7923" t="s">
        <v>298</v>
      </c>
      <c r="F7923" t="s">
        <v>299</v>
      </c>
      <c r="G7923" t="s">
        <v>69</v>
      </c>
      <c r="H7923">
        <v>2326</v>
      </c>
      <c r="I7923" s="68" t="str">
        <f>VLOOKUP(E7923,Refs!$P$2:$R$29,3,FALSE)</f>
        <v>Y63</v>
      </c>
      <c r="J7923" s="68" t="str">
        <f>VLOOKUP(E7923,Refs!$P$2:$S$29,4,FALSE)</f>
        <v>North East and Yorkshire</v>
      </c>
      <c r="K7923" s="28">
        <f t="shared" si="252"/>
        <v>2326</v>
      </c>
    </row>
    <row r="7924" spans="1:11" x14ac:dyDescent="0.35">
      <c r="A7924" s="69">
        <f t="shared" si="251"/>
        <v>45839</v>
      </c>
      <c r="B7924" t="s">
        <v>917</v>
      </c>
      <c r="C7924" t="s">
        <v>282</v>
      </c>
      <c r="E7924" t="s">
        <v>298</v>
      </c>
      <c r="F7924" t="s">
        <v>299</v>
      </c>
      <c r="G7924" t="s">
        <v>20</v>
      </c>
      <c r="H7924">
        <v>152849</v>
      </c>
      <c r="I7924" s="68" t="str">
        <f>VLOOKUP(E7924,Refs!$P$2:$R$29,3,FALSE)</f>
        <v>Y63</v>
      </c>
      <c r="J7924" s="68" t="str">
        <f>VLOOKUP(E7924,Refs!$P$2:$S$29,4,FALSE)</f>
        <v>North East and Yorkshire</v>
      </c>
      <c r="K7924" s="28">
        <f t="shared" si="252"/>
        <v>152849</v>
      </c>
    </row>
    <row r="7925" spans="1:11" x14ac:dyDescent="0.35">
      <c r="A7925" s="69">
        <f t="shared" si="251"/>
        <v>45839</v>
      </c>
      <c r="B7925" t="s">
        <v>917</v>
      </c>
      <c r="C7925" t="s">
        <v>282</v>
      </c>
      <c r="E7925" t="s">
        <v>298</v>
      </c>
      <c r="F7925" t="s">
        <v>299</v>
      </c>
      <c r="G7925" t="s">
        <v>23</v>
      </c>
      <c r="H7925">
        <v>124095</v>
      </c>
      <c r="I7925" s="68" t="str">
        <f>VLOOKUP(E7925,Refs!$P$2:$R$29,3,FALSE)</f>
        <v>Y63</v>
      </c>
      <c r="J7925" s="68" t="str">
        <f>VLOOKUP(E7925,Refs!$P$2:$S$29,4,FALSE)</f>
        <v>North East and Yorkshire</v>
      </c>
      <c r="K7925" s="28">
        <f t="shared" si="252"/>
        <v>124095</v>
      </c>
    </row>
    <row r="7926" spans="1:11" x14ac:dyDescent="0.35">
      <c r="A7926" s="69">
        <f t="shared" si="251"/>
        <v>45839</v>
      </c>
      <c r="B7926" t="s">
        <v>917</v>
      </c>
      <c r="C7926" t="s">
        <v>282</v>
      </c>
      <c r="E7926" t="s">
        <v>298</v>
      </c>
      <c r="F7926" t="s">
        <v>299</v>
      </c>
      <c r="G7926" t="s">
        <v>19</v>
      </c>
      <c r="H7926">
        <v>7213</v>
      </c>
      <c r="I7926" s="68" t="str">
        <f>VLOOKUP(E7926,Refs!$P$2:$R$29,3,FALSE)</f>
        <v>Y63</v>
      </c>
      <c r="J7926" s="68" t="str">
        <f>VLOOKUP(E7926,Refs!$P$2:$S$29,4,FALSE)</f>
        <v>North East and Yorkshire</v>
      </c>
      <c r="K7926" s="28">
        <f t="shared" si="252"/>
        <v>7213</v>
      </c>
    </row>
    <row r="7927" spans="1:11" x14ac:dyDescent="0.35">
      <c r="A7927" s="69">
        <f t="shared" si="251"/>
        <v>45839</v>
      </c>
      <c r="B7927" t="s">
        <v>917</v>
      </c>
      <c r="C7927" t="s">
        <v>282</v>
      </c>
      <c r="E7927" t="s">
        <v>298</v>
      </c>
      <c r="F7927" t="s">
        <v>299</v>
      </c>
      <c r="G7927" t="s">
        <v>21</v>
      </c>
      <c r="H7927">
        <v>13338931</v>
      </c>
      <c r="I7927" s="68" t="str">
        <f>VLOOKUP(E7927,Refs!$P$2:$R$29,3,FALSE)</f>
        <v>Y63</v>
      </c>
      <c r="J7927" s="68" t="str">
        <f>VLOOKUP(E7927,Refs!$P$2:$S$29,4,FALSE)</f>
        <v>North East and Yorkshire</v>
      </c>
      <c r="K7927" s="28">
        <f t="shared" si="252"/>
        <v>13338931</v>
      </c>
    </row>
    <row r="7928" spans="1:11" x14ac:dyDescent="0.35">
      <c r="A7928" s="69">
        <f t="shared" si="251"/>
        <v>45839</v>
      </c>
      <c r="B7928" t="s">
        <v>917</v>
      </c>
      <c r="C7928" t="s">
        <v>282</v>
      </c>
      <c r="E7928" t="s">
        <v>298</v>
      </c>
      <c r="F7928" t="s">
        <v>299</v>
      </c>
      <c r="G7928" t="s">
        <v>70</v>
      </c>
      <c r="H7928">
        <v>196</v>
      </c>
      <c r="I7928" s="68" t="str">
        <f>VLOOKUP(E7928,Refs!$P$2:$R$29,3,FALSE)</f>
        <v>Y63</v>
      </c>
      <c r="J7928" s="68" t="str">
        <f>VLOOKUP(E7928,Refs!$P$2:$S$29,4,FALSE)</f>
        <v>North East and Yorkshire</v>
      </c>
      <c r="K7928" s="28">
        <f t="shared" si="252"/>
        <v>196</v>
      </c>
    </row>
    <row r="7929" spans="1:11" x14ac:dyDescent="0.35">
      <c r="A7929" s="69">
        <f t="shared" si="251"/>
        <v>45839</v>
      </c>
      <c r="B7929" t="s">
        <v>917</v>
      </c>
      <c r="C7929" t="s">
        <v>282</v>
      </c>
      <c r="E7929" t="s">
        <v>298</v>
      </c>
      <c r="F7929" t="s">
        <v>299</v>
      </c>
      <c r="G7929" t="s">
        <v>71</v>
      </c>
      <c r="H7929">
        <v>394</v>
      </c>
      <c r="I7929" s="68" t="str">
        <f>VLOOKUP(E7929,Refs!$P$2:$R$29,3,FALSE)</f>
        <v>Y63</v>
      </c>
      <c r="J7929" s="68" t="str">
        <f>VLOOKUP(E7929,Refs!$P$2:$S$29,4,FALSE)</f>
        <v>North East and Yorkshire</v>
      </c>
      <c r="K7929" s="28">
        <f t="shared" si="252"/>
        <v>394</v>
      </c>
    </row>
    <row r="7930" spans="1:11" x14ac:dyDescent="0.35">
      <c r="A7930" s="69">
        <f t="shared" si="251"/>
        <v>45839</v>
      </c>
      <c r="B7930" t="s">
        <v>917</v>
      </c>
      <c r="C7930" t="s">
        <v>282</v>
      </c>
      <c r="E7930" t="s">
        <v>298</v>
      </c>
      <c r="F7930" t="s">
        <v>299</v>
      </c>
      <c r="G7930" t="s">
        <v>72</v>
      </c>
      <c r="H7930">
        <v>2754806</v>
      </c>
      <c r="I7930" s="68" t="str">
        <f>VLOOKUP(E7930,Refs!$P$2:$R$29,3,FALSE)</f>
        <v>Y63</v>
      </c>
      <c r="J7930" s="68" t="str">
        <f>VLOOKUP(E7930,Refs!$P$2:$S$29,4,FALSE)</f>
        <v>North East and Yorkshire</v>
      </c>
      <c r="K7930" s="28">
        <f t="shared" si="252"/>
        <v>2754806</v>
      </c>
    </row>
    <row r="7931" spans="1:11" x14ac:dyDescent="0.35">
      <c r="A7931" s="69">
        <f t="shared" si="251"/>
        <v>45839</v>
      </c>
      <c r="B7931" t="s">
        <v>917</v>
      </c>
      <c r="C7931" t="s">
        <v>282</v>
      </c>
      <c r="E7931" t="s">
        <v>298</v>
      </c>
      <c r="F7931" t="s">
        <v>299</v>
      </c>
      <c r="G7931" t="s">
        <v>73</v>
      </c>
      <c r="H7931">
        <v>24272</v>
      </c>
      <c r="I7931" s="68" t="str">
        <f>VLOOKUP(E7931,Refs!$P$2:$R$29,3,FALSE)</f>
        <v>Y63</v>
      </c>
      <c r="J7931" s="68" t="str">
        <f>VLOOKUP(E7931,Refs!$P$2:$S$29,4,FALSE)</f>
        <v>North East and Yorkshire</v>
      </c>
      <c r="K7931" s="28">
        <f t="shared" si="252"/>
        <v>24272</v>
      </c>
    </row>
    <row r="7932" spans="1:11" x14ac:dyDescent="0.35">
      <c r="A7932" s="69">
        <f t="shared" si="251"/>
        <v>45839</v>
      </c>
      <c r="B7932" t="s">
        <v>917</v>
      </c>
      <c r="C7932" t="s">
        <v>282</v>
      </c>
      <c r="E7932" t="s">
        <v>298</v>
      </c>
      <c r="F7932" t="s">
        <v>299</v>
      </c>
      <c r="G7932" t="s">
        <v>74</v>
      </c>
      <c r="H7932">
        <v>89627939</v>
      </c>
      <c r="I7932" s="68" t="str">
        <f>VLOOKUP(E7932,Refs!$P$2:$R$29,3,FALSE)</f>
        <v>Y63</v>
      </c>
      <c r="J7932" s="68" t="str">
        <f>VLOOKUP(E7932,Refs!$P$2:$S$29,4,FALSE)</f>
        <v>North East and Yorkshire</v>
      </c>
      <c r="K7932" s="28">
        <f t="shared" si="252"/>
        <v>89627939</v>
      </c>
    </row>
    <row r="7933" spans="1:11" x14ac:dyDescent="0.35">
      <c r="A7933" s="69">
        <f t="shared" si="251"/>
        <v>45839</v>
      </c>
      <c r="B7933" t="s">
        <v>917</v>
      </c>
      <c r="C7933" t="s">
        <v>282</v>
      </c>
      <c r="E7933" t="s">
        <v>298</v>
      </c>
      <c r="F7933" t="s">
        <v>299</v>
      </c>
      <c r="G7933" t="s">
        <v>26</v>
      </c>
      <c r="H7933">
        <v>144792</v>
      </c>
      <c r="I7933" s="68" t="str">
        <f>VLOOKUP(E7933,Refs!$P$2:$R$29,3,FALSE)</f>
        <v>Y63</v>
      </c>
      <c r="J7933" s="68" t="str">
        <f>VLOOKUP(E7933,Refs!$P$2:$S$29,4,FALSE)</f>
        <v>North East and Yorkshire</v>
      </c>
      <c r="K7933" s="28">
        <f t="shared" si="252"/>
        <v>144792</v>
      </c>
    </row>
    <row r="7934" spans="1:11" x14ac:dyDescent="0.35">
      <c r="A7934" s="69">
        <f t="shared" si="251"/>
        <v>45839</v>
      </c>
      <c r="B7934" t="s">
        <v>917</v>
      </c>
      <c r="C7934" t="s">
        <v>282</v>
      </c>
      <c r="E7934" t="s">
        <v>298</v>
      </c>
      <c r="F7934" t="s">
        <v>299</v>
      </c>
      <c r="G7934" t="s">
        <v>75</v>
      </c>
      <c r="H7934">
        <v>7907</v>
      </c>
      <c r="I7934" s="68" t="str">
        <f>VLOOKUP(E7934,Refs!$P$2:$R$29,3,FALSE)</f>
        <v>Y63</v>
      </c>
      <c r="J7934" s="68" t="str">
        <f>VLOOKUP(E7934,Refs!$P$2:$S$29,4,FALSE)</f>
        <v>North East and Yorkshire</v>
      </c>
      <c r="K7934" s="28">
        <f t="shared" si="252"/>
        <v>7907</v>
      </c>
    </row>
    <row r="7935" spans="1:11" x14ac:dyDescent="0.35">
      <c r="A7935" s="69">
        <f t="shared" si="251"/>
        <v>45839</v>
      </c>
      <c r="B7935" t="s">
        <v>917</v>
      </c>
      <c r="C7935" t="s">
        <v>282</v>
      </c>
      <c r="E7935" t="s">
        <v>298</v>
      </c>
      <c r="F7935" t="s">
        <v>299</v>
      </c>
      <c r="G7935" t="s">
        <v>76</v>
      </c>
      <c r="H7935">
        <v>99647</v>
      </c>
      <c r="I7935" s="68" t="str">
        <f>VLOOKUP(E7935,Refs!$P$2:$R$29,3,FALSE)</f>
        <v>Y63</v>
      </c>
      <c r="J7935" s="68" t="str">
        <f>VLOOKUP(E7935,Refs!$P$2:$S$29,4,FALSE)</f>
        <v>North East and Yorkshire</v>
      </c>
      <c r="K7935" s="28">
        <f t="shared" si="252"/>
        <v>99647</v>
      </c>
    </row>
    <row r="7936" spans="1:11" x14ac:dyDescent="0.35">
      <c r="A7936" s="69">
        <f t="shared" si="251"/>
        <v>45839</v>
      </c>
      <c r="B7936" t="s">
        <v>917</v>
      </c>
      <c r="C7936" t="s">
        <v>282</v>
      </c>
      <c r="E7936" t="s">
        <v>298</v>
      </c>
      <c r="F7936" t="s">
        <v>299</v>
      </c>
      <c r="G7936" t="s">
        <v>77</v>
      </c>
      <c r="H7936">
        <v>30336</v>
      </c>
      <c r="I7936" s="68" t="str">
        <f>VLOOKUP(E7936,Refs!$P$2:$R$29,3,FALSE)</f>
        <v>Y63</v>
      </c>
      <c r="J7936" s="68" t="str">
        <f>VLOOKUP(E7936,Refs!$P$2:$S$29,4,FALSE)</f>
        <v>North East and Yorkshire</v>
      </c>
      <c r="K7936" s="28">
        <f t="shared" si="252"/>
        <v>30336</v>
      </c>
    </row>
    <row r="7937" spans="1:11" x14ac:dyDescent="0.35">
      <c r="A7937" s="69">
        <f t="shared" si="251"/>
        <v>45839</v>
      </c>
      <c r="B7937" t="s">
        <v>917</v>
      </c>
      <c r="C7937" t="s">
        <v>282</v>
      </c>
      <c r="E7937" t="s">
        <v>298</v>
      </c>
      <c r="F7937" t="s">
        <v>299</v>
      </c>
      <c r="G7937" t="s">
        <v>78</v>
      </c>
      <c r="H7937">
        <v>6902</v>
      </c>
      <c r="I7937" s="68" t="str">
        <f>VLOOKUP(E7937,Refs!$P$2:$R$29,3,FALSE)</f>
        <v>Y63</v>
      </c>
      <c r="J7937" s="68" t="str">
        <f>VLOOKUP(E7937,Refs!$P$2:$S$29,4,FALSE)</f>
        <v>North East and Yorkshire</v>
      </c>
      <c r="K7937" s="28">
        <f t="shared" si="252"/>
        <v>6902</v>
      </c>
    </row>
    <row r="7938" spans="1:11" x14ac:dyDescent="0.35">
      <c r="A7938" s="69">
        <f t="shared" si="251"/>
        <v>45839</v>
      </c>
      <c r="B7938" t="s">
        <v>917</v>
      </c>
      <c r="C7938" t="s">
        <v>282</v>
      </c>
      <c r="E7938" t="s">
        <v>298</v>
      </c>
      <c r="F7938" t="s">
        <v>299</v>
      </c>
      <c r="G7938" t="s">
        <v>79</v>
      </c>
      <c r="H7938">
        <v>0</v>
      </c>
      <c r="I7938" s="68" t="str">
        <f>VLOOKUP(E7938,Refs!$P$2:$R$29,3,FALSE)</f>
        <v>Y63</v>
      </c>
      <c r="J7938" s="68" t="str">
        <f>VLOOKUP(E7938,Refs!$P$2:$S$29,4,FALSE)</f>
        <v>North East and Yorkshire</v>
      </c>
      <c r="K7938" s="28" t="str">
        <f t="shared" si="252"/>
        <v/>
      </c>
    </row>
    <row r="7939" spans="1:11" x14ac:dyDescent="0.35">
      <c r="A7939" s="69">
        <f t="shared" ref="A7939:A8002" si="253">DATEVALUE(RIGHT(B7939,8))</f>
        <v>45839</v>
      </c>
      <c r="B7939" t="s">
        <v>917</v>
      </c>
      <c r="C7939" t="s">
        <v>282</v>
      </c>
      <c r="E7939" t="s">
        <v>298</v>
      </c>
      <c r="F7939" t="s">
        <v>299</v>
      </c>
      <c r="G7939" t="s">
        <v>25</v>
      </c>
      <c r="H7939">
        <v>61086</v>
      </c>
      <c r="I7939" s="68" t="str">
        <f>VLOOKUP(E7939,Refs!$P$2:$R$29,3,FALSE)</f>
        <v>Y63</v>
      </c>
      <c r="J7939" s="68" t="str">
        <f>VLOOKUP(E7939,Refs!$P$2:$S$29,4,FALSE)</f>
        <v>North East and Yorkshire</v>
      </c>
      <c r="K7939" s="28">
        <f t="shared" si="252"/>
        <v>61086</v>
      </c>
    </row>
    <row r="7940" spans="1:11" x14ac:dyDescent="0.35">
      <c r="A7940" s="69">
        <f t="shared" si="253"/>
        <v>45839</v>
      </c>
      <c r="B7940" t="s">
        <v>917</v>
      </c>
      <c r="C7940" t="s">
        <v>282</v>
      </c>
      <c r="E7940" t="s">
        <v>298</v>
      </c>
      <c r="F7940" t="s">
        <v>299</v>
      </c>
      <c r="G7940" t="s">
        <v>80</v>
      </c>
      <c r="H7940">
        <v>1520</v>
      </c>
      <c r="I7940" s="68" t="str">
        <f>VLOOKUP(E7940,Refs!$P$2:$R$29,3,FALSE)</f>
        <v>Y63</v>
      </c>
      <c r="J7940" s="68" t="str">
        <f>VLOOKUP(E7940,Refs!$P$2:$S$29,4,FALSE)</f>
        <v>North East and Yorkshire</v>
      </c>
      <c r="K7940" s="28">
        <f t="shared" si="252"/>
        <v>1520</v>
      </c>
    </row>
    <row r="7941" spans="1:11" x14ac:dyDescent="0.35">
      <c r="A7941" s="69">
        <f t="shared" si="253"/>
        <v>45839</v>
      </c>
      <c r="B7941" t="s">
        <v>917</v>
      </c>
      <c r="C7941" t="s">
        <v>282</v>
      </c>
      <c r="E7941" t="s">
        <v>298</v>
      </c>
      <c r="F7941" t="s">
        <v>299</v>
      </c>
      <c r="G7941" t="s">
        <v>81</v>
      </c>
      <c r="H7941">
        <v>18237</v>
      </c>
      <c r="I7941" s="68" t="str">
        <f>VLOOKUP(E7941,Refs!$P$2:$R$29,3,FALSE)</f>
        <v>Y63</v>
      </c>
      <c r="J7941" s="68" t="str">
        <f>VLOOKUP(E7941,Refs!$P$2:$S$29,4,FALSE)</f>
        <v>North East and Yorkshire</v>
      </c>
      <c r="K7941" s="28">
        <f t="shared" si="252"/>
        <v>18237</v>
      </c>
    </row>
    <row r="7942" spans="1:11" x14ac:dyDescent="0.35">
      <c r="A7942" s="69">
        <f t="shared" si="253"/>
        <v>45839</v>
      </c>
      <c r="B7942" t="s">
        <v>917</v>
      </c>
      <c r="C7942" t="s">
        <v>282</v>
      </c>
      <c r="E7942" t="s">
        <v>298</v>
      </c>
      <c r="F7942" t="s">
        <v>299</v>
      </c>
      <c r="G7942" t="s">
        <v>82</v>
      </c>
      <c r="H7942">
        <v>5991</v>
      </c>
      <c r="I7942" s="68" t="str">
        <f>VLOOKUP(E7942,Refs!$P$2:$R$29,3,FALSE)</f>
        <v>Y63</v>
      </c>
      <c r="J7942" s="68" t="str">
        <f>VLOOKUP(E7942,Refs!$P$2:$S$29,4,FALSE)</f>
        <v>North East and Yorkshire</v>
      </c>
      <c r="K7942" s="28">
        <f t="shared" si="252"/>
        <v>5991</v>
      </c>
    </row>
    <row r="7943" spans="1:11" x14ac:dyDescent="0.35">
      <c r="A7943" s="69">
        <f t="shared" si="253"/>
        <v>45839</v>
      </c>
      <c r="B7943" t="s">
        <v>917</v>
      </c>
      <c r="C7943" t="s">
        <v>282</v>
      </c>
      <c r="E7943" t="s">
        <v>298</v>
      </c>
      <c r="F7943" t="s">
        <v>299</v>
      </c>
      <c r="G7943" t="s">
        <v>83</v>
      </c>
      <c r="H7943">
        <v>6006</v>
      </c>
      <c r="I7943" s="68" t="str">
        <f>VLOOKUP(E7943,Refs!$P$2:$R$29,3,FALSE)</f>
        <v>Y63</v>
      </c>
      <c r="J7943" s="68" t="str">
        <f>VLOOKUP(E7943,Refs!$P$2:$S$29,4,FALSE)</f>
        <v>North East and Yorkshire</v>
      </c>
      <c r="K7943" s="28">
        <f t="shared" si="252"/>
        <v>6006</v>
      </c>
    </row>
    <row r="7944" spans="1:11" x14ac:dyDescent="0.35">
      <c r="A7944" s="69">
        <f t="shared" si="253"/>
        <v>45839</v>
      </c>
      <c r="B7944" t="s">
        <v>917</v>
      </c>
      <c r="C7944" t="s">
        <v>282</v>
      </c>
      <c r="E7944" t="s">
        <v>298</v>
      </c>
      <c r="F7944" t="s">
        <v>299</v>
      </c>
      <c r="G7944" t="s">
        <v>84</v>
      </c>
      <c r="H7944">
        <v>24695</v>
      </c>
      <c r="I7944" s="68" t="str">
        <f>VLOOKUP(E7944,Refs!$P$2:$R$29,3,FALSE)</f>
        <v>Y63</v>
      </c>
      <c r="J7944" s="68" t="str">
        <f>VLOOKUP(E7944,Refs!$P$2:$S$29,4,FALSE)</f>
        <v>North East and Yorkshire</v>
      </c>
      <c r="K7944" s="28">
        <f t="shared" si="252"/>
        <v>24695</v>
      </c>
    </row>
    <row r="7945" spans="1:11" x14ac:dyDescent="0.35">
      <c r="A7945" s="69">
        <f t="shared" si="253"/>
        <v>45839</v>
      </c>
      <c r="B7945" t="s">
        <v>917</v>
      </c>
      <c r="C7945" t="s">
        <v>282</v>
      </c>
      <c r="E7945" t="s">
        <v>298</v>
      </c>
      <c r="F7945" t="s">
        <v>299</v>
      </c>
      <c r="G7945" t="s">
        <v>85</v>
      </c>
      <c r="H7945">
        <v>6035</v>
      </c>
      <c r="I7945" s="68" t="str">
        <f>VLOOKUP(E7945,Refs!$P$2:$R$29,3,FALSE)</f>
        <v>Y63</v>
      </c>
      <c r="J7945" s="68" t="str">
        <f>VLOOKUP(E7945,Refs!$P$2:$S$29,4,FALSE)</f>
        <v>North East and Yorkshire</v>
      </c>
      <c r="K7945" s="28">
        <f t="shared" si="252"/>
        <v>6035</v>
      </c>
    </row>
    <row r="7946" spans="1:11" x14ac:dyDescent="0.35">
      <c r="A7946" s="69">
        <f t="shared" si="253"/>
        <v>45839</v>
      </c>
      <c r="B7946" t="s">
        <v>917</v>
      </c>
      <c r="C7946" t="s">
        <v>282</v>
      </c>
      <c r="E7946" t="s">
        <v>298</v>
      </c>
      <c r="F7946" t="s">
        <v>299</v>
      </c>
      <c r="G7946" t="s">
        <v>86</v>
      </c>
      <c r="H7946">
        <v>2256</v>
      </c>
      <c r="I7946" s="68" t="str">
        <f>VLOOKUP(E7946,Refs!$P$2:$R$29,3,FALSE)</f>
        <v>Y63</v>
      </c>
      <c r="J7946" s="68" t="str">
        <f>VLOOKUP(E7946,Refs!$P$2:$S$29,4,FALSE)</f>
        <v>North East and Yorkshire</v>
      </c>
      <c r="K7946" s="28">
        <f t="shared" si="252"/>
        <v>2256</v>
      </c>
    </row>
    <row r="7947" spans="1:11" x14ac:dyDescent="0.35">
      <c r="A7947" s="69">
        <f t="shared" si="253"/>
        <v>45839</v>
      </c>
      <c r="B7947" t="s">
        <v>917</v>
      </c>
      <c r="C7947" t="s">
        <v>282</v>
      </c>
      <c r="E7947" t="s">
        <v>298</v>
      </c>
      <c r="F7947" t="s">
        <v>299</v>
      </c>
      <c r="G7947" t="s">
        <v>87</v>
      </c>
      <c r="H7947">
        <v>15117</v>
      </c>
      <c r="I7947" s="68" t="str">
        <f>VLOOKUP(E7947,Refs!$P$2:$R$29,3,FALSE)</f>
        <v>Y63</v>
      </c>
      <c r="J7947" s="68" t="str">
        <f>VLOOKUP(E7947,Refs!$P$2:$S$29,4,FALSE)</f>
        <v>North East and Yorkshire</v>
      </c>
      <c r="K7947" s="28">
        <f t="shared" si="252"/>
        <v>15117</v>
      </c>
    </row>
    <row r="7948" spans="1:11" x14ac:dyDescent="0.35">
      <c r="A7948" s="69">
        <f t="shared" si="253"/>
        <v>45839</v>
      </c>
      <c r="B7948" t="s">
        <v>917</v>
      </c>
      <c r="C7948" t="s">
        <v>282</v>
      </c>
      <c r="E7948" t="s">
        <v>298</v>
      </c>
      <c r="F7948" t="s">
        <v>299</v>
      </c>
      <c r="G7948" t="s">
        <v>88</v>
      </c>
      <c r="H7948">
        <v>40071</v>
      </c>
      <c r="I7948" s="68" t="str">
        <f>VLOOKUP(E7948,Refs!$P$2:$R$29,3,FALSE)</f>
        <v>Y63</v>
      </c>
      <c r="J7948" s="68" t="str">
        <f>VLOOKUP(E7948,Refs!$P$2:$S$29,4,FALSE)</f>
        <v>North East and Yorkshire</v>
      </c>
      <c r="K7948" s="28">
        <f t="shared" si="252"/>
        <v>40071</v>
      </c>
    </row>
    <row r="7949" spans="1:11" x14ac:dyDescent="0.35">
      <c r="A7949" s="69">
        <f t="shared" si="253"/>
        <v>45839</v>
      </c>
      <c r="B7949" t="s">
        <v>917</v>
      </c>
      <c r="C7949" t="s">
        <v>282</v>
      </c>
      <c r="E7949" t="s">
        <v>298</v>
      </c>
      <c r="F7949" t="s">
        <v>299</v>
      </c>
      <c r="G7949" t="s">
        <v>89</v>
      </c>
      <c r="H7949">
        <v>144725</v>
      </c>
      <c r="I7949" s="68" t="str">
        <f>VLOOKUP(E7949,Refs!$P$2:$R$29,3,FALSE)</f>
        <v>Y63</v>
      </c>
      <c r="J7949" s="68" t="str">
        <f>VLOOKUP(E7949,Refs!$P$2:$S$29,4,FALSE)</f>
        <v>North East and Yorkshire</v>
      </c>
      <c r="K7949" s="28">
        <f t="shared" si="252"/>
        <v>144725</v>
      </c>
    </row>
    <row r="7950" spans="1:11" x14ac:dyDescent="0.35">
      <c r="A7950" s="69">
        <f t="shared" si="253"/>
        <v>45839</v>
      </c>
      <c r="B7950" t="s">
        <v>917</v>
      </c>
      <c r="C7950" t="s">
        <v>282</v>
      </c>
      <c r="E7950" t="s">
        <v>298</v>
      </c>
      <c r="F7950" t="s">
        <v>299</v>
      </c>
      <c r="G7950" t="s">
        <v>27</v>
      </c>
      <c r="H7950">
        <v>16094</v>
      </c>
      <c r="I7950" s="68" t="str">
        <f>VLOOKUP(E7950,Refs!$P$2:$R$29,3,FALSE)</f>
        <v>Y63</v>
      </c>
      <c r="J7950" s="68" t="str">
        <f>VLOOKUP(E7950,Refs!$P$2:$S$29,4,FALSE)</f>
        <v>North East and Yorkshire</v>
      </c>
      <c r="K7950" s="28">
        <f t="shared" si="252"/>
        <v>16094</v>
      </c>
    </row>
    <row r="7951" spans="1:11" x14ac:dyDescent="0.35">
      <c r="A7951" s="69">
        <f t="shared" si="253"/>
        <v>45839</v>
      </c>
      <c r="B7951" t="s">
        <v>917</v>
      </c>
      <c r="C7951" t="s">
        <v>282</v>
      </c>
      <c r="E7951" t="s">
        <v>298</v>
      </c>
      <c r="F7951" t="s">
        <v>299</v>
      </c>
      <c r="G7951" t="s">
        <v>29</v>
      </c>
      <c r="H7951">
        <v>22961</v>
      </c>
      <c r="I7951" s="68" t="str">
        <f>VLOOKUP(E7951,Refs!$P$2:$R$29,3,FALSE)</f>
        <v>Y63</v>
      </c>
      <c r="J7951" s="68" t="str">
        <f>VLOOKUP(E7951,Refs!$P$2:$S$29,4,FALSE)</f>
        <v>North East and Yorkshire</v>
      </c>
      <c r="K7951" s="28">
        <f t="shared" si="252"/>
        <v>22961</v>
      </c>
    </row>
    <row r="7952" spans="1:11" x14ac:dyDescent="0.35">
      <c r="A7952" s="69">
        <f t="shared" si="253"/>
        <v>45839</v>
      </c>
      <c r="B7952" t="s">
        <v>917</v>
      </c>
      <c r="C7952" t="s">
        <v>282</v>
      </c>
      <c r="E7952" t="s">
        <v>298</v>
      </c>
      <c r="F7952" t="s">
        <v>299</v>
      </c>
      <c r="G7952" t="s">
        <v>90</v>
      </c>
      <c r="H7952">
        <v>17207</v>
      </c>
      <c r="I7952" s="68" t="str">
        <f>VLOOKUP(E7952,Refs!$P$2:$R$29,3,FALSE)</f>
        <v>Y63</v>
      </c>
      <c r="J7952" s="68" t="str">
        <f>VLOOKUP(E7952,Refs!$P$2:$S$29,4,FALSE)</f>
        <v>North East and Yorkshire</v>
      </c>
      <c r="K7952" s="28">
        <f t="shared" si="252"/>
        <v>17207</v>
      </c>
    </row>
    <row r="7953" spans="1:11" x14ac:dyDescent="0.35">
      <c r="A7953" s="69">
        <f t="shared" si="253"/>
        <v>45839</v>
      </c>
      <c r="B7953" t="s">
        <v>917</v>
      </c>
      <c r="C7953" t="s">
        <v>282</v>
      </c>
      <c r="E7953" t="s">
        <v>298</v>
      </c>
      <c r="F7953" t="s">
        <v>299</v>
      </c>
      <c r="G7953" t="s">
        <v>91</v>
      </c>
      <c r="H7953">
        <v>13</v>
      </c>
      <c r="I7953" s="68" t="str">
        <f>VLOOKUP(E7953,Refs!$P$2:$R$29,3,FALSE)</f>
        <v>Y63</v>
      </c>
      <c r="J7953" s="68" t="str">
        <f>VLOOKUP(E7953,Refs!$P$2:$S$29,4,FALSE)</f>
        <v>North East and Yorkshire</v>
      </c>
      <c r="K7953" s="28">
        <f t="shared" si="252"/>
        <v>13</v>
      </c>
    </row>
    <row r="7954" spans="1:11" x14ac:dyDescent="0.35">
      <c r="A7954" s="69">
        <f t="shared" si="253"/>
        <v>45839</v>
      </c>
      <c r="B7954" t="s">
        <v>917</v>
      </c>
      <c r="C7954" t="s">
        <v>282</v>
      </c>
      <c r="E7954" t="s">
        <v>298</v>
      </c>
      <c r="F7954" t="s">
        <v>299</v>
      </c>
      <c r="G7954" t="s">
        <v>92</v>
      </c>
      <c r="H7954">
        <v>14137</v>
      </c>
      <c r="I7954" s="68" t="str">
        <f>VLOOKUP(E7954,Refs!$P$2:$R$29,3,FALSE)</f>
        <v>Y63</v>
      </c>
      <c r="J7954" s="68" t="str">
        <f>VLOOKUP(E7954,Refs!$P$2:$S$29,4,FALSE)</f>
        <v>North East and Yorkshire</v>
      </c>
      <c r="K7954" s="28">
        <f t="shared" si="252"/>
        <v>14137</v>
      </c>
    </row>
    <row r="7955" spans="1:11" x14ac:dyDescent="0.35">
      <c r="A7955" s="69">
        <f t="shared" si="253"/>
        <v>45839</v>
      </c>
      <c r="B7955" t="s">
        <v>917</v>
      </c>
      <c r="C7955" t="s">
        <v>282</v>
      </c>
      <c r="E7955" t="s">
        <v>298</v>
      </c>
      <c r="F7955" t="s">
        <v>299</v>
      </c>
      <c r="G7955" t="s">
        <v>93</v>
      </c>
      <c r="H7955">
        <v>540</v>
      </c>
      <c r="I7955" s="68" t="str">
        <f>VLOOKUP(E7955,Refs!$P$2:$R$29,3,FALSE)</f>
        <v>Y63</v>
      </c>
      <c r="J7955" s="68" t="str">
        <f>VLOOKUP(E7955,Refs!$P$2:$S$29,4,FALSE)</f>
        <v>North East and Yorkshire</v>
      </c>
      <c r="K7955" s="28">
        <f t="shared" si="252"/>
        <v>540</v>
      </c>
    </row>
    <row r="7956" spans="1:11" x14ac:dyDescent="0.35">
      <c r="A7956" s="69">
        <f t="shared" si="253"/>
        <v>45839</v>
      </c>
      <c r="B7956" t="s">
        <v>917</v>
      </c>
      <c r="C7956" t="s">
        <v>282</v>
      </c>
      <c r="E7956" t="s">
        <v>298</v>
      </c>
      <c r="F7956" t="s">
        <v>299</v>
      </c>
      <c r="G7956" t="s">
        <v>94</v>
      </c>
      <c r="H7956">
        <v>4969</v>
      </c>
      <c r="I7956" s="68" t="str">
        <f>VLOOKUP(E7956,Refs!$P$2:$R$29,3,FALSE)</f>
        <v>Y63</v>
      </c>
      <c r="J7956" s="68" t="str">
        <f>VLOOKUP(E7956,Refs!$P$2:$S$29,4,FALSE)</f>
        <v>North East and Yorkshire</v>
      </c>
      <c r="K7956" s="28">
        <f t="shared" si="252"/>
        <v>4969</v>
      </c>
    </row>
    <row r="7957" spans="1:11" x14ac:dyDescent="0.35">
      <c r="A7957" s="69">
        <f t="shared" si="253"/>
        <v>45839</v>
      </c>
      <c r="B7957" t="s">
        <v>917</v>
      </c>
      <c r="C7957" t="s">
        <v>282</v>
      </c>
      <c r="E7957" t="s">
        <v>298</v>
      </c>
      <c r="F7957" t="s">
        <v>299</v>
      </c>
      <c r="G7957" t="s">
        <v>95</v>
      </c>
      <c r="H7957">
        <v>2624</v>
      </c>
      <c r="I7957" s="68" t="str">
        <f>VLOOKUP(E7957,Refs!$P$2:$R$29,3,FALSE)</f>
        <v>Y63</v>
      </c>
      <c r="J7957" s="68" t="str">
        <f>VLOOKUP(E7957,Refs!$P$2:$S$29,4,FALSE)</f>
        <v>North East and Yorkshire</v>
      </c>
      <c r="K7957" s="28">
        <f t="shared" si="252"/>
        <v>2624</v>
      </c>
    </row>
    <row r="7958" spans="1:11" x14ac:dyDescent="0.35">
      <c r="A7958" s="69">
        <f t="shared" si="253"/>
        <v>45839</v>
      </c>
      <c r="B7958" t="s">
        <v>917</v>
      </c>
      <c r="C7958" t="s">
        <v>282</v>
      </c>
      <c r="E7958" t="s">
        <v>298</v>
      </c>
      <c r="F7958" t="s">
        <v>299</v>
      </c>
      <c r="G7958" t="s">
        <v>96</v>
      </c>
      <c r="H7958">
        <v>7590</v>
      </c>
      <c r="I7958" s="68" t="str">
        <f>VLOOKUP(E7958,Refs!$P$2:$R$29,3,FALSE)</f>
        <v>Y63</v>
      </c>
      <c r="J7958" s="68" t="str">
        <f>VLOOKUP(E7958,Refs!$P$2:$S$29,4,FALSE)</f>
        <v>North East and Yorkshire</v>
      </c>
      <c r="K7958" s="28">
        <f t="shared" si="252"/>
        <v>7590</v>
      </c>
    </row>
    <row r="7959" spans="1:11" x14ac:dyDescent="0.35">
      <c r="A7959" s="69">
        <f t="shared" si="253"/>
        <v>45839</v>
      </c>
      <c r="B7959" t="s">
        <v>917</v>
      </c>
      <c r="C7959" t="s">
        <v>282</v>
      </c>
      <c r="E7959" t="s">
        <v>298</v>
      </c>
      <c r="F7959" t="s">
        <v>299</v>
      </c>
      <c r="G7959" t="s">
        <v>31</v>
      </c>
      <c r="H7959">
        <v>3104</v>
      </c>
      <c r="I7959" s="68" t="str">
        <f>VLOOKUP(E7959,Refs!$P$2:$R$29,3,FALSE)</f>
        <v>Y63</v>
      </c>
      <c r="J7959" s="68" t="str">
        <f>VLOOKUP(E7959,Refs!$P$2:$S$29,4,FALSE)</f>
        <v>North East and Yorkshire</v>
      </c>
      <c r="K7959" s="28">
        <f t="shared" si="252"/>
        <v>3104</v>
      </c>
    </row>
    <row r="7960" spans="1:11" x14ac:dyDescent="0.35">
      <c r="A7960" s="69">
        <f t="shared" si="253"/>
        <v>45839</v>
      </c>
      <c r="B7960" t="s">
        <v>917</v>
      </c>
      <c r="C7960" t="s">
        <v>282</v>
      </c>
      <c r="E7960" t="s">
        <v>298</v>
      </c>
      <c r="F7960" t="s">
        <v>299</v>
      </c>
      <c r="G7960" t="s">
        <v>97</v>
      </c>
      <c r="H7960">
        <v>20047</v>
      </c>
      <c r="I7960" s="68" t="str">
        <f>VLOOKUP(E7960,Refs!$P$2:$R$29,3,FALSE)</f>
        <v>Y63</v>
      </c>
      <c r="J7960" s="68" t="str">
        <f>VLOOKUP(E7960,Refs!$P$2:$S$29,4,FALSE)</f>
        <v>North East and Yorkshire</v>
      </c>
      <c r="K7960" s="28">
        <f t="shared" si="252"/>
        <v>20047</v>
      </c>
    </row>
    <row r="7961" spans="1:11" x14ac:dyDescent="0.35">
      <c r="A7961" s="69">
        <f t="shared" si="253"/>
        <v>45839</v>
      </c>
      <c r="B7961" t="s">
        <v>917</v>
      </c>
      <c r="C7961" t="s">
        <v>282</v>
      </c>
      <c r="E7961" t="s">
        <v>298</v>
      </c>
      <c r="F7961" t="s">
        <v>299</v>
      </c>
      <c r="G7961" t="s">
        <v>98</v>
      </c>
      <c r="H7961">
        <v>13122</v>
      </c>
      <c r="I7961" s="68" t="str">
        <f>VLOOKUP(E7961,Refs!$P$2:$R$29,3,FALSE)</f>
        <v>Y63</v>
      </c>
      <c r="J7961" s="68" t="str">
        <f>VLOOKUP(E7961,Refs!$P$2:$S$29,4,FALSE)</f>
        <v>North East and Yorkshire</v>
      </c>
      <c r="K7961" s="28">
        <f t="shared" si="252"/>
        <v>13122</v>
      </c>
    </row>
    <row r="7962" spans="1:11" x14ac:dyDescent="0.35">
      <c r="A7962" s="69">
        <f t="shared" si="253"/>
        <v>45839</v>
      </c>
      <c r="B7962" t="s">
        <v>917</v>
      </c>
      <c r="C7962" t="s">
        <v>282</v>
      </c>
      <c r="E7962" t="s">
        <v>298</v>
      </c>
      <c r="F7962" t="s">
        <v>299</v>
      </c>
      <c r="G7962" t="s">
        <v>99</v>
      </c>
      <c r="H7962">
        <v>13075</v>
      </c>
      <c r="I7962" s="68" t="str">
        <f>VLOOKUP(E7962,Refs!$P$2:$R$29,3,FALSE)</f>
        <v>Y63</v>
      </c>
      <c r="J7962" s="68" t="str">
        <f>VLOOKUP(E7962,Refs!$P$2:$S$29,4,FALSE)</f>
        <v>North East and Yorkshire</v>
      </c>
      <c r="K7962" s="28">
        <f t="shared" si="252"/>
        <v>13075</v>
      </c>
    </row>
    <row r="7963" spans="1:11" x14ac:dyDescent="0.35">
      <c r="A7963" s="69">
        <f t="shared" si="253"/>
        <v>45839</v>
      </c>
      <c r="B7963" t="s">
        <v>917</v>
      </c>
      <c r="C7963" t="s">
        <v>282</v>
      </c>
      <c r="E7963" t="s">
        <v>298</v>
      </c>
      <c r="F7963" t="s">
        <v>299</v>
      </c>
      <c r="G7963" t="s">
        <v>100</v>
      </c>
      <c r="H7963">
        <v>12454</v>
      </c>
      <c r="I7963" s="68" t="str">
        <f>VLOOKUP(E7963,Refs!$P$2:$R$29,3,FALSE)</f>
        <v>Y63</v>
      </c>
      <c r="J7963" s="68" t="str">
        <f>VLOOKUP(E7963,Refs!$P$2:$S$29,4,FALSE)</f>
        <v>North East and Yorkshire</v>
      </c>
      <c r="K7963" s="28">
        <f t="shared" si="252"/>
        <v>12454</v>
      </c>
    </row>
    <row r="7964" spans="1:11" x14ac:dyDescent="0.35">
      <c r="A7964" s="69">
        <f t="shared" si="253"/>
        <v>45839</v>
      </c>
      <c r="B7964" t="s">
        <v>917</v>
      </c>
      <c r="C7964" t="s">
        <v>282</v>
      </c>
      <c r="E7964" t="s">
        <v>298</v>
      </c>
      <c r="F7964" t="s">
        <v>299</v>
      </c>
      <c r="G7964" t="s">
        <v>101</v>
      </c>
      <c r="H7964">
        <v>373</v>
      </c>
      <c r="I7964" s="68" t="str">
        <f>VLOOKUP(E7964,Refs!$P$2:$R$29,3,FALSE)</f>
        <v>Y63</v>
      </c>
      <c r="J7964" s="68" t="str">
        <f>VLOOKUP(E7964,Refs!$P$2:$S$29,4,FALSE)</f>
        <v>North East and Yorkshire</v>
      </c>
      <c r="K7964" s="28">
        <f t="shared" si="252"/>
        <v>373</v>
      </c>
    </row>
    <row r="7965" spans="1:11" x14ac:dyDescent="0.35">
      <c r="A7965" s="69">
        <f t="shared" si="253"/>
        <v>45839</v>
      </c>
      <c r="B7965" t="s">
        <v>917</v>
      </c>
      <c r="C7965" t="s">
        <v>282</v>
      </c>
      <c r="E7965" t="s">
        <v>298</v>
      </c>
      <c r="F7965" t="s">
        <v>299</v>
      </c>
      <c r="G7965" t="s">
        <v>102</v>
      </c>
      <c r="H7965">
        <v>3980</v>
      </c>
      <c r="I7965" s="68" t="str">
        <f>VLOOKUP(E7965,Refs!$P$2:$R$29,3,FALSE)</f>
        <v>Y63</v>
      </c>
      <c r="J7965" s="68" t="str">
        <f>VLOOKUP(E7965,Refs!$P$2:$S$29,4,FALSE)</f>
        <v>North East and Yorkshire</v>
      </c>
      <c r="K7965" s="28">
        <f t="shared" si="252"/>
        <v>3980</v>
      </c>
    </row>
    <row r="7966" spans="1:11" x14ac:dyDescent="0.35">
      <c r="A7966" s="69">
        <f t="shared" si="253"/>
        <v>45839</v>
      </c>
      <c r="B7966" t="s">
        <v>917</v>
      </c>
      <c r="C7966" t="s">
        <v>282</v>
      </c>
      <c r="E7966" t="s">
        <v>298</v>
      </c>
      <c r="F7966" t="s">
        <v>299</v>
      </c>
      <c r="G7966" t="s">
        <v>103</v>
      </c>
      <c r="H7966">
        <v>1962</v>
      </c>
      <c r="I7966" s="68" t="str">
        <f>VLOOKUP(E7966,Refs!$P$2:$R$29,3,FALSE)</f>
        <v>Y63</v>
      </c>
      <c r="J7966" s="68" t="str">
        <f>VLOOKUP(E7966,Refs!$P$2:$S$29,4,FALSE)</f>
        <v>North East and Yorkshire</v>
      </c>
      <c r="K7966" s="28">
        <f t="shared" si="252"/>
        <v>1962</v>
      </c>
    </row>
    <row r="7967" spans="1:11" x14ac:dyDescent="0.35">
      <c r="A7967" s="69">
        <f t="shared" si="253"/>
        <v>45839</v>
      </c>
      <c r="B7967" t="s">
        <v>917</v>
      </c>
      <c r="C7967" t="s">
        <v>282</v>
      </c>
      <c r="E7967" t="s">
        <v>298</v>
      </c>
      <c r="F7967" t="s">
        <v>299</v>
      </c>
      <c r="G7967" t="s">
        <v>104</v>
      </c>
      <c r="H7967">
        <v>3319909</v>
      </c>
      <c r="I7967" s="68" t="str">
        <f>VLOOKUP(E7967,Refs!$P$2:$R$29,3,FALSE)</f>
        <v>Y63</v>
      </c>
      <c r="J7967" s="68" t="str">
        <f>VLOOKUP(E7967,Refs!$P$2:$S$29,4,FALSE)</f>
        <v>North East and Yorkshire</v>
      </c>
      <c r="K7967" s="28">
        <f t="shared" si="252"/>
        <v>3319909</v>
      </c>
    </row>
    <row r="7968" spans="1:11" x14ac:dyDescent="0.35">
      <c r="A7968" s="69">
        <f t="shared" si="253"/>
        <v>45839</v>
      </c>
      <c r="B7968" t="s">
        <v>917</v>
      </c>
      <c r="C7968" t="s">
        <v>282</v>
      </c>
      <c r="E7968" t="s">
        <v>298</v>
      </c>
      <c r="F7968" t="s">
        <v>299</v>
      </c>
      <c r="G7968" t="s">
        <v>105</v>
      </c>
      <c r="H7968">
        <v>8696</v>
      </c>
      <c r="I7968" s="68" t="str">
        <f>VLOOKUP(E7968,Refs!$P$2:$R$29,3,FALSE)</f>
        <v>Y63</v>
      </c>
      <c r="J7968" s="68" t="str">
        <f>VLOOKUP(E7968,Refs!$P$2:$S$29,4,FALSE)</f>
        <v>North East and Yorkshire</v>
      </c>
      <c r="K7968" s="28">
        <f t="shared" si="252"/>
        <v>8696</v>
      </c>
    </row>
    <row r="7969" spans="1:11" x14ac:dyDescent="0.35">
      <c r="A7969" s="69">
        <f t="shared" si="253"/>
        <v>45839</v>
      </c>
      <c r="B7969" t="s">
        <v>917</v>
      </c>
      <c r="C7969" t="s">
        <v>282</v>
      </c>
      <c r="E7969" t="s">
        <v>298</v>
      </c>
      <c r="F7969" t="s">
        <v>299</v>
      </c>
      <c r="G7969" t="s">
        <v>106</v>
      </c>
      <c r="H7969">
        <v>6766</v>
      </c>
      <c r="I7969" s="68" t="str">
        <f>VLOOKUP(E7969,Refs!$P$2:$R$29,3,FALSE)</f>
        <v>Y63</v>
      </c>
      <c r="J7969" s="68" t="str">
        <f>VLOOKUP(E7969,Refs!$P$2:$S$29,4,FALSE)</f>
        <v>North East and Yorkshire</v>
      </c>
      <c r="K7969" s="28">
        <f t="shared" si="252"/>
        <v>6766</v>
      </c>
    </row>
    <row r="7970" spans="1:11" x14ac:dyDescent="0.35">
      <c r="A7970" s="69">
        <f t="shared" si="253"/>
        <v>45839</v>
      </c>
      <c r="B7970" t="s">
        <v>917</v>
      </c>
      <c r="C7970" t="s">
        <v>282</v>
      </c>
      <c r="E7970" t="s">
        <v>298</v>
      </c>
      <c r="F7970" t="s">
        <v>299</v>
      </c>
      <c r="G7970" t="s">
        <v>107</v>
      </c>
      <c r="H7970">
        <v>504</v>
      </c>
      <c r="I7970" s="68" t="str">
        <f>VLOOKUP(E7970,Refs!$P$2:$R$29,3,FALSE)</f>
        <v>Y63</v>
      </c>
      <c r="J7970" s="68" t="str">
        <f>VLOOKUP(E7970,Refs!$P$2:$S$29,4,FALSE)</f>
        <v>North East and Yorkshire</v>
      </c>
      <c r="K7970" s="28">
        <f t="shared" ref="K7970:K8033" si="254">IF(OR(H7970="NULL",H7970=0,H7970=""),"",H7970)</f>
        <v>504</v>
      </c>
    </row>
    <row r="7971" spans="1:11" x14ac:dyDescent="0.35">
      <c r="A7971" s="69">
        <f t="shared" si="253"/>
        <v>45839</v>
      </c>
      <c r="B7971" t="s">
        <v>917</v>
      </c>
      <c r="C7971" t="s">
        <v>282</v>
      </c>
      <c r="E7971" t="s">
        <v>298</v>
      </c>
      <c r="F7971" t="s">
        <v>299</v>
      </c>
      <c r="G7971" t="s">
        <v>108</v>
      </c>
      <c r="H7971">
        <v>3167</v>
      </c>
      <c r="I7971" s="68" t="str">
        <f>VLOOKUP(E7971,Refs!$P$2:$R$29,3,FALSE)</f>
        <v>Y63</v>
      </c>
      <c r="J7971" s="68" t="str">
        <f>VLOOKUP(E7971,Refs!$P$2:$S$29,4,FALSE)</f>
        <v>North East and Yorkshire</v>
      </c>
      <c r="K7971" s="28">
        <f t="shared" si="254"/>
        <v>3167</v>
      </c>
    </row>
    <row r="7972" spans="1:11" x14ac:dyDescent="0.35">
      <c r="A7972" s="69">
        <f t="shared" si="253"/>
        <v>45839</v>
      </c>
      <c r="B7972" t="s">
        <v>917</v>
      </c>
      <c r="C7972" t="s">
        <v>282</v>
      </c>
      <c r="E7972" t="s">
        <v>298</v>
      </c>
      <c r="F7972" t="s">
        <v>299</v>
      </c>
      <c r="G7972" t="s">
        <v>109</v>
      </c>
      <c r="H7972">
        <v>0</v>
      </c>
      <c r="I7972" s="68" t="str">
        <f>VLOOKUP(E7972,Refs!$P$2:$R$29,3,FALSE)</f>
        <v>Y63</v>
      </c>
      <c r="J7972" s="68" t="str">
        <f>VLOOKUP(E7972,Refs!$P$2:$S$29,4,FALSE)</f>
        <v>North East and Yorkshire</v>
      </c>
      <c r="K7972" s="28" t="str">
        <f t="shared" si="254"/>
        <v/>
      </c>
    </row>
    <row r="7973" spans="1:11" x14ac:dyDescent="0.35">
      <c r="A7973" s="69">
        <f t="shared" si="253"/>
        <v>45839</v>
      </c>
      <c r="B7973" t="s">
        <v>917</v>
      </c>
      <c r="C7973" t="s">
        <v>282</v>
      </c>
      <c r="E7973" t="s">
        <v>298</v>
      </c>
      <c r="F7973" t="s">
        <v>299</v>
      </c>
      <c r="G7973" t="s">
        <v>110</v>
      </c>
      <c r="H7973">
        <v>5222</v>
      </c>
      <c r="I7973" s="68" t="str">
        <f>VLOOKUP(E7973,Refs!$P$2:$R$29,3,FALSE)</f>
        <v>Y63</v>
      </c>
      <c r="J7973" s="68" t="str">
        <f>VLOOKUP(E7973,Refs!$P$2:$S$29,4,FALSE)</f>
        <v>North East and Yorkshire</v>
      </c>
      <c r="K7973" s="28">
        <f t="shared" si="254"/>
        <v>5222</v>
      </c>
    </row>
    <row r="7974" spans="1:11" x14ac:dyDescent="0.35">
      <c r="A7974" s="69">
        <f t="shared" si="253"/>
        <v>45839</v>
      </c>
      <c r="B7974" t="s">
        <v>917</v>
      </c>
      <c r="C7974" t="s">
        <v>282</v>
      </c>
      <c r="E7974" t="s">
        <v>298</v>
      </c>
      <c r="F7974" t="s">
        <v>299</v>
      </c>
      <c r="G7974" t="s">
        <v>808</v>
      </c>
      <c r="H7974">
        <v>54769</v>
      </c>
      <c r="I7974" s="68" t="str">
        <f>VLOOKUP(E7974,Refs!$P$2:$R$29,3,FALSE)</f>
        <v>Y63</v>
      </c>
      <c r="J7974" s="68" t="str">
        <f>VLOOKUP(E7974,Refs!$P$2:$S$29,4,FALSE)</f>
        <v>North East and Yorkshire</v>
      </c>
      <c r="K7974" s="28">
        <f t="shared" si="254"/>
        <v>54769</v>
      </c>
    </row>
    <row r="7975" spans="1:11" x14ac:dyDescent="0.35">
      <c r="A7975" s="69">
        <f t="shared" si="253"/>
        <v>45839</v>
      </c>
      <c r="B7975" t="s">
        <v>917</v>
      </c>
      <c r="C7975" t="s">
        <v>282</v>
      </c>
      <c r="E7975" t="s">
        <v>298</v>
      </c>
      <c r="F7975" t="s">
        <v>299</v>
      </c>
      <c r="G7975" t="s">
        <v>809</v>
      </c>
      <c r="H7975">
        <v>981</v>
      </c>
      <c r="I7975" s="68" t="str">
        <f>VLOOKUP(E7975,Refs!$P$2:$R$29,3,FALSE)</f>
        <v>Y63</v>
      </c>
      <c r="J7975" s="68" t="str">
        <f>VLOOKUP(E7975,Refs!$P$2:$S$29,4,FALSE)</f>
        <v>North East and Yorkshire</v>
      </c>
      <c r="K7975" s="28">
        <f t="shared" si="254"/>
        <v>981</v>
      </c>
    </row>
    <row r="7976" spans="1:11" x14ac:dyDescent="0.35">
      <c r="A7976" s="69">
        <f t="shared" si="253"/>
        <v>45839</v>
      </c>
      <c r="B7976" t="s">
        <v>917</v>
      </c>
      <c r="C7976" t="s">
        <v>282</v>
      </c>
      <c r="E7976" t="s">
        <v>298</v>
      </c>
      <c r="F7976" t="s">
        <v>299</v>
      </c>
      <c r="G7976" t="s">
        <v>111</v>
      </c>
      <c r="H7976">
        <v>89744</v>
      </c>
      <c r="I7976" s="68" t="str">
        <f>VLOOKUP(E7976,Refs!$P$2:$R$29,3,FALSE)</f>
        <v>Y63</v>
      </c>
      <c r="J7976" s="68" t="str">
        <f>VLOOKUP(E7976,Refs!$P$2:$S$29,4,FALSE)</f>
        <v>North East and Yorkshire</v>
      </c>
      <c r="K7976" s="28">
        <f t="shared" si="254"/>
        <v>89744</v>
      </c>
    </row>
    <row r="7977" spans="1:11" x14ac:dyDescent="0.35">
      <c r="A7977" s="69">
        <f t="shared" si="253"/>
        <v>45839</v>
      </c>
      <c r="B7977" t="s">
        <v>917</v>
      </c>
      <c r="C7977" t="s">
        <v>282</v>
      </c>
      <c r="E7977" t="s">
        <v>298</v>
      </c>
      <c r="F7977" t="s">
        <v>299</v>
      </c>
      <c r="G7977" t="s">
        <v>112</v>
      </c>
      <c r="H7977">
        <v>11</v>
      </c>
      <c r="I7977" s="68" t="str">
        <f>VLOOKUP(E7977,Refs!$P$2:$R$29,3,FALSE)</f>
        <v>Y63</v>
      </c>
      <c r="J7977" s="68" t="str">
        <f>VLOOKUP(E7977,Refs!$P$2:$S$29,4,FALSE)</f>
        <v>North East and Yorkshire</v>
      </c>
      <c r="K7977" s="28">
        <f t="shared" si="254"/>
        <v>11</v>
      </c>
    </row>
    <row r="7978" spans="1:11" x14ac:dyDescent="0.35">
      <c r="A7978" s="69">
        <f t="shared" si="253"/>
        <v>45839</v>
      </c>
      <c r="B7978" t="s">
        <v>917</v>
      </c>
      <c r="C7978" t="s">
        <v>282</v>
      </c>
      <c r="E7978" t="s">
        <v>298</v>
      </c>
      <c r="F7978" t="s">
        <v>299</v>
      </c>
      <c r="G7978" t="s">
        <v>113</v>
      </c>
      <c r="H7978">
        <v>73712</v>
      </c>
      <c r="I7978" s="68" t="str">
        <f>VLOOKUP(E7978,Refs!$P$2:$R$29,3,FALSE)</f>
        <v>Y63</v>
      </c>
      <c r="J7978" s="68" t="str">
        <f>VLOOKUP(E7978,Refs!$P$2:$S$29,4,FALSE)</f>
        <v>North East and Yorkshire</v>
      </c>
      <c r="K7978" s="28">
        <f t="shared" si="254"/>
        <v>73712</v>
      </c>
    </row>
    <row r="7979" spans="1:11" x14ac:dyDescent="0.35">
      <c r="A7979" s="69">
        <f t="shared" si="253"/>
        <v>45839</v>
      </c>
      <c r="B7979" t="s">
        <v>917</v>
      </c>
      <c r="C7979" t="s">
        <v>282</v>
      </c>
      <c r="E7979" t="s">
        <v>298</v>
      </c>
      <c r="F7979" t="s">
        <v>299</v>
      </c>
      <c r="G7979" t="s">
        <v>114</v>
      </c>
      <c r="H7979">
        <v>23047</v>
      </c>
      <c r="I7979" s="68" t="str">
        <f>VLOOKUP(E7979,Refs!$P$2:$R$29,3,FALSE)</f>
        <v>Y63</v>
      </c>
      <c r="J7979" s="68" t="str">
        <f>VLOOKUP(E7979,Refs!$P$2:$S$29,4,FALSE)</f>
        <v>North East and Yorkshire</v>
      </c>
      <c r="K7979" s="28">
        <f t="shared" si="254"/>
        <v>23047</v>
      </c>
    </row>
    <row r="7980" spans="1:11" x14ac:dyDescent="0.35">
      <c r="A7980" s="69">
        <f t="shared" si="253"/>
        <v>45839</v>
      </c>
      <c r="B7980" t="s">
        <v>917</v>
      </c>
      <c r="C7980" t="s">
        <v>282</v>
      </c>
      <c r="E7980" t="s">
        <v>298</v>
      </c>
      <c r="F7980" t="s">
        <v>299</v>
      </c>
      <c r="G7980" t="s">
        <v>115</v>
      </c>
      <c r="H7980">
        <v>15079</v>
      </c>
      <c r="I7980" s="68" t="str">
        <f>VLOOKUP(E7980,Refs!$P$2:$R$29,3,FALSE)</f>
        <v>Y63</v>
      </c>
      <c r="J7980" s="68" t="str">
        <f>VLOOKUP(E7980,Refs!$P$2:$S$29,4,FALSE)</f>
        <v>North East and Yorkshire</v>
      </c>
      <c r="K7980" s="28">
        <f t="shared" si="254"/>
        <v>15079</v>
      </c>
    </row>
    <row r="7981" spans="1:11" x14ac:dyDescent="0.35">
      <c r="A7981" s="69">
        <f t="shared" si="253"/>
        <v>45839</v>
      </c>
      <c r="B7981" t="s">
        <v>917</v>
      </c>
      <c r="C7981" t="s">
        <v>282</v>
      </c>
      <c r="E7981" t="s">
        <v>298</v>
      </c>
      <c r="F7981" t="s">
        <v>299</v>
      </c>
      <c r="G7981" t="s">
        <v>116</v>
      </c>
      <c r="H7981">
        <v>4928</v>
      </c>
      <c r="I7981" s="68" t="str">
        <f>VLOOKUP(E7981,Refs!$P$2:$R$29,3,FALSE)</f>
        <v>Y63</v>
      </c>
      <c r="J7981" s="68" t="str">
        <f>VLOOKUP(E7981,Refs!$P$2:$S$29,4,FALSE)</f>
        <v>North East and Yorkshire</v>
      </c>
      <c r="K7981" s="28">
        <f t="shared" si="254"/>
        <v>4928</v>
      </c>
    </row>
    <row r="7982" spans="1:11" x14ac:dyDescent="0.35">
      <c r="A7982" s="69">
        <f t="shared" si="253"/>
        <v>45839</v>
      </c>
      <c r="B7982" t="s">
        <v>917</v>
      </c>
      <c r="C7982" t="s">
        <v>282</v>
      </c>
      <c r="E7982" t="s">
        <v>298</v>
      </c>
      <c r="F7982" t="s">
        <v>299</v>
      </c>
      <c r="G7982" t="s">
        <v>117</v>
      </c>
      <c r="H7982">
        <v>29735</v>
      </c>
      <c r="I7982" s="68" t="str">
        <f>VLOOKUP(E7982,Refs!$P$2:$R$29,3,FALSE)</f>
        <v>Y63</v>
      </c>
      <c r="J7982" s="68" t="str">
        <f>VLOOKUP(E7982,Refs!$P$2:$S$29,4,FALSE)</f>
        <v>North East and Yorkshire</v>
      </c>
      <c r="K7982" s="28">
        <f t="shared" si="254"/>
        <v>29735</v>
      </c>
    </row>
    <row r="7983" spans="1:11" x14ac:dyDescent="0.35">
      <c r="A7983" s="69">
        <f t="shared" si="253"/>
        <v>45839</v>
      </c>
      <c r="B7983" t="s">
        <v>917</v>
      </c>
      <c r="C7983" t="s">
        <v>282</v>
      </c>
      <c r="E7983" t="s">
        <v>298</v>
      </c>
      <c r="F7983" t="s">
        <v>299</v>
      </c>
      <c r="G7983" t="s">
        <v>118</v>
      </c>
      <c r="H7983">
        <v>760</v>
      </c>
      <c r="I7983" s="68" t="str">
        <f>VLOOKUP(E7983,Refs!$P$2:$R$29,3,FALSE)</f>
        <v>Y63</v>
      </c>
      <c r="J7983" s="68" t="str">
        <f>VLOOKUP(E7983,Refs!$P$2:$S$29,4,FALSE)</f>
        <v>North East and Yorkshire</v>
      </c>
      <c r="K7983" s="28">
        <f t="shared" si="254"/>
        <v>760</v>
      </c>
    </row>
    <row r="7984" spans="1:11" x14ac:dyDescent="0.35">
      <c r="A7984" s="69">
        <f t="shared" si="253"/>
        <v>45839</v>
      </c>
      <c r="B7984" t="s">
        <v>917</v>
      </c>
      <c r="C7984" t="s">
        <v>282</v>
      </c>
      <c r="E7984" t="s">
        <v>298</v>
      </c>
      <c r="F7984" t="s">
        <v>299</v>
      </c>
      <c r="G7984" t="s">
        <v>119</v>
      </c>
      <c r="H7984">
        <v>3307</v>
      </c>
      <c r="I7984" s="68" t="str">
        <f>VLOOKUP(E7984,Refs!$P$2:$R$29,3,FALSE)</f>
        <v>Y63</v>
      </c>
      <c r="J7984" s="68" t="str">
        <f>VLOOKUP(E7984,Refs!$P$2:$S$29,4,FALSE)</f>
        <v>North East and Yorkshire</v>
      </c>
      <c r="K7984" s="28">
        <f t="shared" si="254"/>
        <v>3307</v>
      </c>
    </row>
    <row r="7985" spans="1:11" x14ac:dyDescent="0.35">
      <c r="A7985" s="69">
        <f t="shared" si="253"/>
        <v>45839</v>
      </c>
      <c r="B7985" t="s">
        <v>917</v>
      </c>
      <c r="C7985" t="s">
        <v>282</v>
      </c>
      <c r="E7985" t="s">
        <v>298</v>
      </c>
      <c r="F7985" t="s">
        <v>299</v>
      </c>
      <c r="G7985" t="s">
        <v>120</v>
      </c>
      <c r="H7985">
        <v>1244</v>
      </c>
      <c r="I7985" s="68" t="str">
        <f>VLOOKUP(E7985,Refs!$P$2:$R$29,3,FALSE)</f>
        <v>Y63</v>
      </c>
      <c r="J7985" s="68" t="str">
        <f>VLOOKUP(E7985,Refs!$P$2:$S$29,4,FALSE)</f>
        <v>North East and Yorkshire</v>
      </c>
      <c r="K7985" s="28">
        <f t="shared" si="254"/>
        <v>1244</v>
      </c>
    </row>
    <row r="7986" spans="1:11" x14ac:dyDescent="0.35">
      <c r="A7986" s="69">
        <f t="shared" si="253"/>
        <v>45839</v>
      </c>
      <c r="B7986" t="s">
        <v>917</v>
      </c>
      <c r="C7986" t="s">
        <v>282</v>
      </c>
      <c r="E7986" t="s">
        <v>298</v>
      </c>
      <c r="F7986" t="s">
        <v>299</v>
      </c>
      <c r="G7986" t="s">
        <v>121</v>
      </c>
      <c r="H7986">
        <v>17526</v>
      </c>
      <c r="I7986" s="68" t="str">
        <f>VLOOKUP(E7986,Refs!$P$2:$R$29,3,FALSE)</f>
        <v>Y63</v>
      </c>
      <c r="J7986" s="68" t="str">
        <f>VLOOKUP(E7986,Refs!$P$2:$S$29,4,FALSE)</f>
        <v>North East and Yorkshire</v>
      </c>
      <c r="K7986" s="28">
        <f t="shared" si="254"/>
        <v>17526</v>
      </c>
    </row>
    <row r="7987" spans="1:11" x14ac:dyDescent="0.35">
      <c r="A7987" s="69">
        <f t="shared" si="253"/>
        <v>45839</v>
      </c>
      <c r="B7987" t="s">
        <v>917</v>
      </c>
      <c r="C7987" t="s">
        <v>282</v>
      </c>
      <c r="E7987" t="s">
        <v>298</v>
      </c>
      <c r="F7987" t="s">
        <v>299</v>
      </c>
      <c r="G7987" t="s">
        <v>122</v>
      </c>
      <c r="H7987">
        <v>55</v>
      </c>
      <c r="I7987" s="68" t="str">
        <f>VLOOKUP(E7987,Refs!$P$2:$R$29,3,FALSE)</f>
        <v>Y63</v>
      </c>
      <c r="J7987" s="68" t="str">
        <f>VLOOKUP(E7987,Refs!$P$2:$S$29,4,FALSE)</f>
        <v>North East and Yorkshire</v>
      </c>
      <c r="K7987" s="28">
        <f t="shared" si="254"/>
        <v>55</v>
      </c>
    </row>
    <row r="7988" spans="1:11" x14ac:dyDescent="0.35">
      <c r="A7988" s="69">
        <f t="shared" si="253"/>
        <v>45839</v>
      </c>
      <c r="B7988" t="s">
        <v>917</v>
      </c>
      <c r="C7988" t="s">
        <v>282</v>
      </c>
      <c r="E7988" t="s">
        <v>298</v>
      </c>
      <c r="F7988" t="s">
        <v>299</v>
      </c>
      <c r="G7988" t="s">
        <v>123</v>
      </c>
      <c r="H7988">
        <v>3</v>
      </c>
      <c r="I7988" s="68" t="str">
        <f>VLOOKUP(E7988,Refs!$P$2:$R$29,3,FALSE)</f>
        <v>Y63</v>
      </c>
      <c r="J7988" s="68" t="str">
        <f>VLOOKUP(E7988,Refs!$P$2:$S$29,4,FALSE)</f>
        <v>North East and Yorkshire</v>
      </c>
      <c r="K7988" s="28">
        <f t="shared" si="254"/>
        <v>3</v>
      </c>
    </row>
    <row r="7989" spans="1:11" x14ac:dyDescent="0.35">
      <c r="A7989" s="69">
        <f t="shared" si="253"/>
        <v>45839</v>
      </c>
      <c r="B7989" t="s">
        <v>917</v>
      </c>
      <c r="C7989" t="s">
        <v>282</v>
      </c>
      <c r="E7989" t="s">
        <v>298</v>
      </c>
      <c r="F7989" t="s">
        <v>299</v>
      </c>
      <c r="G7989" t="s">
        <v>124</v>
      </c>
      <c r="H7989">
        <v>0</v>
      </c>
      <c r="I7989" s="68" t="str">
        <f>VLOOKUP(E7989,Refs!$P$2:$R$29,3,FALSE)</f>
        <v>Y63</v>
      </c>
      <c r="J7989" s="68" t="str">
        <f>VLOOKUP(E7989,Refs!$P$2:$S$29,4,FALSE)</f>
        <v>North East and Yorkshire</v>
      </c>
      <c r="K7989" s="28" t="str">
        <f t="shared" si="254"/>
        <v/>
      </c>
    </row>
    <row r="7990" spans="1:11" x14ac:dyDescent="0.35">
      <c r="A7990" s="69">
        <f t="shared" si="253"/>
        <v>45839</v>
      </c>
      <c r="B7990" t="s">
        <v>917</v>
      </c>
      <c r="C7990" t="s">
        <v>282</v>
      </c>
      <c r="E7990" t="s">
        <v>298</v>
      </c>
      <c r="F7990" t="s">
        <v>299</v>
      </c>
      <c r="G7990" t="s">
        <v>125</v>
      </c>
      <c r="H7990">
        <v>0</v>
      </c>
      <c r="I7990" s="68" t="str">
        <f>VLOOKUP(E7990,Refs!$P$2:$R$29,3,FALSE)</f>
        <v>Y63</v>
      </c>
      <c r="J7990" s="68" t="str">
        <f>VLOOKUP(E7990,Refs!$P$2:$S$29,4,FALSE)</f>
        <v>North East and Yorkshire</v>
      </c>
      <c r="K7990" s="28" t="str">
        <f t="shared" si="254"/>
        <v/>
      </c>
    </row>
    <row r="7991" spans="1:11" x14ac:dyDescent="0.35">
      <c r="A7991" s="69">
        <f t="shared" si="253"/>
        <v>45839</v>
      </c>
      <c r="B7991" t="s">
        <v>917</v>
      </c>
      <c r="C7991" t="s">
        <v>282</v>
      </c>
      <c r="E7991" t="s">
        <v>298</v>
      </c>
      <c r="F7991" t="s">
        <v>299</v>
      </c>
      <c r="G7991" t="s">
        <v>126</v>
      </c>
      <c r="H7991">
        <v>0</v>
      </c>
      <c r="I7991" s="68" t="str">
        <f>VLOOKUP(E7991,Refs!$P$2:$R$29,3,FALSE)</f>
        <v>Y63</v>
      </c>
      <c r="J7991" s="68" t="str">
        <f>VLOOKUP(E7991,Refs!$P$2:$S$29,4,FALSE)</f>
        <v>North East and Yorkshire</v>
      </c>
      <c r="K7991" s="28" t="str">
        <f t="shared" si="254"/>
        <v/>
      </c>
    </row>
    <row r="7992" spans="1:11" x14ac:dyDescent="0.35">
      <c r="A7992" s="69">
        <f t="shared" si="253"/>
        <v>45839</v>
      </c>
      <c r="B7992" t="s">
        <v>917</v>
      </c>
      <c r="C7992" t="s">
        <v>282</v>
      </c>
      <c r="E7992" t="s">
        <v>298</v>
      </c>
      <c r="F7992" t="s">
        <v>299</v>
      </c>
      <c r="G7992" t="s">
        <v>127</v>
      </c>
      <c r="H7992">
        <v>16060</v>
      </c>
      <c r="I7992" s="68" t="str">
        <f>VLOOKUP(E7992,Refs!$P$2:$R$29,3,FALSE)</f>
        <v>Y63</v>
      </c>
      <c r="J7992" s="68" t="str">
        <f>VLOOKUP(E7992,Refs!$P$2:$S$29,4,FALSE)</f>
        <v>North East and Yorkshire</v>
      </c>
      <c r="K7992" s="28">
        <f t="shared" si="254"/>
        <v>16060</v>
      </c>
    </row>
    <row r="7993" spans="1:11" x14ac:dyDescent="0.35">
      <c r="A7993" s="69">
        <f t="shared" si="253"/>
        <v>45839</v>
      </c>
      <c r="B7993" t="s">
        <v>917</v>
      </c>
      <c r="C7993" t="s">
        <v>282</v>
      </c>
      <c r="E7993" t="s">
        <v>298</v>
      </c>
      <c r="F7993" t="s">
        <v>299</v>
      </c>
      <c r="G7993" t="s">
        <v>128</v>
      </c>
      <c r="H7993">
        <v>3088</v>
      </c>
      <c r="I7993" s="68" t="str">
        <f>VLOOKUP(E7993,Refs!$P$2:$R$29,3,FALSE)</f>
        <v>Y63</v>
      </c>
      <c r="J7993" s="68" t="str">
        <f>VLOOKUP(E7993,Refs!$P$2:$S$29,4,FALSE)</f>
        <v>North East and Yorkshire</v>
      </c>
      <c r="K7993" s="28">
        <f t="shared" si="254"/>
        <v>3088</v>
      </c>
    </row>
    <row r="7994" spans="1:11" x14ac:dyDescent="0.35">
      <c r="A7994" s="69">
        <f t="shared" si="253"/>
        <v>45839</v>
      </c>
      <c r="B7994" t="s">
        <v>917</v>
      </c>
      <c r="C7994" t="s">
        <v>282</v>
      </c>
      <c r="E7994" t="s">
        <v>298</v>
      </c>
      <c r="F7994" t="s">
        <v>299</v>
      </c>
      <c r="G7994" t="s">
        <v>129</v>
      </c>
      <c r="H7994">
        <v>2828</v>
      </c>
      <c r="I7994" s="68" t="str">
        <f>VLOOKUP(E7994,Refs!$P$2:$R$29,3,FALSE)</f>
        <v>Y63</v>
      </c>
      <c r="J7994" s="68" t="str">
        <f>VLOOKUP(E7994,Refs!$P$2:$S$29,4,FALSE)</f>
        <v>North East and Yorkshire</v>
      </c>
      <c r="K7994" s="28">
        <f t="shared" si="254"/>
        <v>2828</v>
      </c>
    </row>
    <row r="7995" spans="1:11" x14ac:dyDescent="0.35">
      <c r="A7995" s="69">
        <f t="shared" si="253"/>
        <v>45839</v>
      </c>
      <c r="B7995" t="s">
        <v>917</v>
      </c>
      <c r="C7995" t="s">
        <v>282</v>
      </c>
      <c r="E7995" t="s">
        <v>298</v>
      </c>
      <c r="F7995" t="s">
        <v>299</v>
      </c>
      <c r="G7995" t="s">
        <v>130</v>
      </c>
      <c r="H7995">
        <v>2330</v>
      </c>
      <c r="I7995" s="68" t="str">
        <f>VLOOKUP(E7995,Refs!$P$2:$R$29,3,FALSE)</f>
        <v>Y63</v>
      </c>
      <c r="J7995" s="68" t="str">
        <f>VLOOKUP(E7995,Refs!$P$2:$S$29,4,FALSE)</f>
        <v>North East and Yorkshire</v>
      </c>
      <c r="K7995" s="28">
        <f t="shared" si="254"/>
        <v>2330</v>
      </c>
    </row>
    <row r="7996" spans="1:11" x14ac:dyDescent="0.35">
      <c r="A7996" s="69">
        <f t="shared" si="253"/>
        <v>45839</v>
      </c>
      <c r="B7996" t="s">
        <v>917</v>
      </c>
      <c r="C7996" t="s">
        <v>282</v>
      </c>
      <c r="E7996" t="s">
        <v>298</v>
      </c>
      <c r="F7996" t="s">
        <v>299</v>
      </c>
      <c r="G7996" t="s">
        <v>131</v>
      </c>
      <c r="H7996">
        <v>11291</v>
      </c>
      <c r="I7996" s="68" t="str">
        <f>VLOOKUP(E7996,Refs!$P$2:$R$29,3,FALSE)</f>
        <v>Y63</v>
      </c>
      <c r="J7996" s="68" t="str">
        <f>VLOOKUP(E7996,Refs!$P$2:$S$29,4,FALSE)</f>
        <v>North East and Yorkshire</v>
      </c>
      <c r="K7996" s="28">
        <f t="shared" si="254"/>
        <v>11291</v>
      </c>
    </row>
    <row r="7997" spans="1:11" x14ac:dyDescent="0.35">
      <c r="A7997" s="69">
        <f t="shared" si="253"/>
        <v>45839</v>
      </c>
      <c r="B7997" t="s">
        <v>917</v>
      </c>
      <c r="C7997" t="s">
        <v>282</v>
      </c>
      <c r="E7997" t="s">
        <v>298</v>
      </c>
      <c r="F7997" t="s">
        <v>299</v>
      </c>
      <c r="G7997" t="s">
        <v>132</v>
      </c>
      <c r="H7997">
        <v>7424</v>
      </c>
      <c r="I7997" s="68" t="str">
        <f>VLOOKUP(E7997,Refs!$P$2:$R$29,3,FALSE)</f>
        <v>Y63</v>
      </c>
      <c r="J7997" s="68" t="str">
        <f>VLOOKUP(E7997,Refs!$P$2:$S$29,4,FALSE)</f>
        <v>North East and Yorkshire</v>
      </c>
      <c r="K7997" s="28">
        <f t="shared" si="254"/>
        <v>7424</v>
      </c>
    </row>
    <row r="7998" spans="1:11" x14ac:dyDescent="0.35">
      <c r="A7998" s="69">
        <f t="shared" si="253"/>
        <v>45839</v>
      </c>
      <c r="B7998" t="s">
        <v>917</v>
      </c>
      <c r="C7998" t="s">
        <v>282</v>
      </c>
      <c r="E7998" t="s">
        <v>298</v>
      </c>
      <c r="F7998" t="s">
        <v>299</v>
      </c>
      <c r="G7998" t="s">
        <v>133</v>
      </c>
      <c r="H7998">
        <v>724</v>
      </c>
      <c r="I7998" s="68" t="str">
        <f>VLOOKUP(E7998,Refs!$P$2:$R$29,3,FALSE)</f>
        <v>Y63</v>
      </c>
      <c r="J7998" s="68" t="str">
        <f>VLOOKUP(E7998,Refs!$P$2:$S$29,4,FALSE)</f>
        <v>North East and Yorkshire</v>
      </c>
      <c r="K7998" s="28">
        <f t="shared" si="254"/>
        <v>724</v>
      </c>
    </row>
    <row r="7999" spans="1:11" x14ac:dyDescent="0.35">
      <c r="A7999" s="69">
        <f t="shared" si="253"/>
        <v>45839</v>
      </c>
      <c r="B7999" t="s">
        <v>917</v>
      </c>
      <c r="C7999" t="s">
        <v>282</v>
      </c>
      <c r="E7999" t="s">
        <v>298</v>
      </c>
      <c r="F7999" t="s">
        <v>299</v>
      </c>
      <c r="G7999" t="s">
        <v>134</v>
      </c>
      <c r="H7999">
        <v>465</v>
      </c>
      <c r="I7999" s="68" t="str">
        <f>VLOOKUP(E7999,Refs!$P$2:$R$29,3,FALSE)</f>
        <v>Y63</v>
      </c>
      <c r="J7999" s="68" t="str">
        <f>VLOOKUP(E7999,Refs!$P$2:$S$29,4,FALSE)</f>
        <v>North East and Yorkshire</v>
      </c>
      <c r="K7999" s="28">
        <f t="shared" si="254"/>
        <v>465</v>
      </c>
    </row>
    <row r="8000" spans="1:11" x14ac:dyDescent="0.35">
      <c r="A8000" s="69">
        <f t="shared" si="253"/>
        <v>45839</v>
      </c>
      <c r="B8000" t="s">
        <v>917</v>
      </c>
      <c r="C8000" t="s">
        <v>282</v>
      </c>
      <c r="E8000" t="s">
        <v>298</v>
      </c>
      <c r="F8000" t="s">
        <v>299</v>
      </c>
      <c r="G8000" t="s">
        <v>135</v>
      </c>
      <c r="H8000">
        <v>0</v>
      </c>
      <c r="I8000" s="68" t="str">
        <f>VLOOKUP(E8000,Refs!$P$2:$R$29,3,FALSE)</f>
        <v>Y63</v>
      </c>
      <c r="J8000" s="68" t="str">
        <f>VLOOKUP(E8000,Refs!$P$2:$S$29,4,FALSE)</f>
        <v>North East and Yorkshire</v>
      </c>
      <c r="K8000" s="28" t="str">
        <f t="shared" si="254"/>
        <v/>
      </c>
    </row>
    <row r="8001" spans="1:11" x14ac:dyDescent="0.35">
      <c r="A8001" s="69">
        <f t="shared" si="253"/>
        <v>45839</v>
      </c>
      <c r="B8001" t="s">
        <v>917</v>
      </c>
      <c r="C8001" t="s">
        <v>282</v>
      </c>
      <c r="E8001" t="s">
        <v>298</v>
      </c>
      <c r="F8001" t="s">
        <v>299</v>
      </c>
      <c r="G8001" t="s">
        <v>136</v>
      </c>
      <c r="H8001">
        <v>0</v>
      </c>
      <c r="I8001" s="68" t="str">
        <f>VLOOKUP(E8001,Refs!$P$2:$R$29,3,FALSE)</f>
        <v>Y63</v>
      </c>
      <c r="J8001" s="68" t="str">
        <f>VLOOKUP(E8001,Refs!$P$2:$S$29,4,FALSE)</f>
        <v>North East and Yorkshire</v>
      </c>
      <c r="K8001" s="28" t="str">
        <f t="shared" si="254"/>
        <v/>
      </c>
    </row>
    <row r="8002" spans="1:11" x14ac:dyDescent="0.35">
      <c r="A8002" s="69">
        <f t="shared" si="253"/>
        <v>45839</v>
      </c>
      <c r="B8002" t="s">
        <v>917</v>
      </c>
      <c r="C8002" t="s">
        <v>282</v>
      </c>
      <c r="E8002" t="s">
        <v>298</v>
      </c>
      <c r="F8002" t="s">
        <v>299</v>
      </c>
      <c r="G8002" t="s">
        <v>137</v>
      </c>
      <c r="H8002">
        <v>0</v>
      </c>
      <c r="I8002" s="68" t="str">
        <f>VLOOKUP(E8002,Refs!$P$2:$R$29,3,FALSE)</f>
        <v>Y63</v>
      </c>
      <c r="J8002" s="68" t="str">
        <f>VLOOKUP(E8002,Refs!$P$2:$S$29,4,FALSE)</f>
        <v>North East and Yorkshire</v>
      </c>
      <c r="K8002" s="28" t="str">
        <f t="shared" si="254"/>
        <v/>
      </c>
    </row>
    <row r="8003" spans="1:11" x14ac:dyDescent="0.35">
      <c r="A8003" s="69">
        <f t="shared" ref="A8003:A8066" si="255">DATEVALUE(RIGHT(B8003,8))</f>
        <v>45839</v>
      </c>
      <c r="B8003" t="s">
        <v>917</v>
      </c>
      <c r="C8003" t="s">
        <v>282</v>
      </c>
      <c r="E8003" t="s">
        <v>298</v>
      </c>
      <c r="F8003" t="s">
        <v>299</v>
      </c>
      <c r="G8003" t="s">
        <v>138</v>
      </c>
      <c r="H8003">
        <v>0</v>
      </c>
      <c r="I8003" s="68" t="str">
        <f>VLOOKUP(E8003,Refs!$P$2:$R$29,3,FALSE)</f>
        <v>Y63</v>
      </c>
      <c r="J8003" s="68" t="str">
        <f>VLOOKUP(E8003,Refs!$P$2:$S$29,4,FALSE)</f>
        <v>North East and Yorkshire</v>
      </c>
      <c r="K8003" s="28" t="str">
        <f t="shared" si="254"/>
        <v/>
      </c>
    </row>
    <row r="8004" spans="1:11" x14ac:dyDescent="0.35">
      <c r="A8004" s="69">
        <f t="shared" si="255"/>
        <v>45839</v>
      </c>
      <c r="B8004" t="s">
        <v>917</v>
      </c>
      <c r="C8004" t="s">
        <v>282</v>
      </c>
      <c r="E8004" t="s">
        <v>298</v>
      </c>
      <c r="F8004" t="s">
        <v>299</v>
      </c>
      <c r="G8004" t="s">
        <v>139</v>
      </c>
      <c r="H8004">
        <v>0</v>
      </c>
      <c r="I8004" s="68" t="str">
        <f>VLOOKUP(E8004,Refs!$P$2:$R$29,3,FALSE)</f>
        <v>Y63</v>
      </c>
      <c r="J8004" s="68" t="str">
        <f>VLOOKUP(E8004,Refs!$P$2:$S$29,4,FALSE)</f>
        <v>North East and Yorkshire</v>
      </c>
      <c r="K8004" s="28" t="str">
        <f t="shared" si="254"/>
        <v/>
      </c>
    </row>
    <row r="8005" spans="1:11" x14ac:dyDescent="0.35">
      <c r="A8005" s="69">
        <f t="shared" si="255"/>
        <v>45839</v>
      </c>
      <c r="B8005" t="s">
        <v>917</v>
      </c>
      <c r="C8005" t="s">
        <v>282</v>
      </c>
      <c r="E8005" t="s">
        <v>298</v>
      </c>
      <c r="F8005" t="s">
        <v>299</v>
      </c>
      <c r="G8005" t="s">
        <v>140</v>
      </c>
      <c r="H8005">
        <v>0</v>
      </c>
      <c r="I8005" s="68" t="str">
        <f>VLOOKUP(E8005,Refs!$P$2:$R$29,3,FALSE)</f>
        <v>Y63</v>
      </c>
      <c r="J8005" s="68" t="str">
        <f>VLOOKUP(E8005,Refs!$P$2:$S$29,4,FALSE)</f>
        <v>North East and Yorkshire</v>
      </c>
      <c r="K8005" s="28" t="str">
        <f t="shared" si="254"/>
        <v/>
      </c>
    </row>
    <row r="8006" spans="1:11" x14ac:dyDescent="0.35">
      <c r="A8006" s="69">
        <f t="shared" si="255"/>
        <v>45839</v>
      </c>
      <c r="B8006" t="s">
        <v>917</v>
      </c>
      <c r="C8006" t="s">
        <v>282</v>
      </c>
      <c r="E8006" t="s">
        <v>298</v>
      </c>
      <c r="F8006" t="s">
        <v>299</v>
      </c>
      <c r="G8006" t="s">
        <v>728</v>
      </c>
      <c r="H8006">
        <v>0</v>
      </c>
      <c r="I8006" s="68" t="str">
        <f>VLOOKUP(E8006,Refs!$P$2:$R$29,3,FALSE)</f>
        <v>Y63</v>
      </c>
      <c r="J8006" s="68" t="str">
        <f>VLOOKUP(E8006,Refs!$P$2:$S$29,4,FALSE)</f>
        <v>North East and Yorkshire</v>
      </c>
      <c r="K8006" s="28" t="str">
        <f t="shared" si="254"/>
        <v/>
      </c>
    </row>
    <row r="8007" spans="1:11" x14ac:dyDescent="0.35">
      <c r="A8007" s="69">
        <f t="shared" si="255"/>
        <v>45839</v>
      </c>
      <c r="B8007" t="s">
        <v>917</v>
      </c>
      <c r="C8007" t="s">
        <v>282</v>
      </c>
      <c r="E8007" t="s">
        <v>298</v>
      </c>
      <c r="F8007" t="s">
        <v>299</v>
      </c>
      <c r="G8007" t="s">
        <v>727</v>
      </c>
      <c r="H8007">
        <v>0</v>
      </c>
      <c r="I8007" s="68" t="str">
        <f>VLOOKUP(E8007,Refs!$P$2:$R$29,3,FALSE)</f>
        <v>Y63</v>
      </c>
      <c r="J8007" s="68" t="str">
        <f>VLOOKUP(E8007,Refs!$P$2:$S$29,4,FALSE)</f>
        <v>North East and Yorkshire</v>
      </c>
      <c r="K8007" s="28" t="str">
        <f t="shared" si="254"/>
        <v/>
      </c>
    </row>
    <row r="8008" spans="1:11" x14ac:dyDescent="0.35">
      <c r="A8008" s="69">
        <f t="shared" si="255"/>
        <v>45839</v>
      </c>
      <c r="B8008" t="s">
        <v>917</v>
      </c>
      <c r="C8008" t="s">
        <v>282</v>
      </c>
      <c r="E8008" t="s">
        <v>298</v>
      </c>
      <c r="F8008" t="s">
        <v>299</v>
      </c>
      <c r="G8008" t="s">
        <v>730</v>
      </c>
      <c r="H8008">
        <v>0</v>
      </c>
      <c r="I8008" s="68" t="str">
        <f>VLOOKUP(E8008,Refs!$P$2:$R$29,3,FALSE)</f>
        <v>Y63</v>
      </c>
      <c r="J8008" s="68" t="str">
        <f>VLOOKUP(E8008,Refs!$P$2:$S$29,4,FALSE)</f>
        <v>North East and Yorkshire</v>
      </c>
      <c r="K8008" s="28" t="str">
        <f t="shared" si="254"/>
        <v/>
      </c>
    </row>
    <row r="8009" spans="1:11" x14ac:dyDescent="0.35">
      <c r="A8009" s="69">
        <f t="shared" si="255"/>
        <v>45839</v>
      </c>
      <c r="B8009" t="s">
        <v>917</v>
      </c>
      <c r="C8009" t="s">
        <v>282</v>
      </c>
      <c r="E8009" t="s">
        <v>298</v>
      </c>
      <c r="F8009" t="s">
        <v>299</v>
      </c>
      <c r="G8009" t="s">
        <v>729</v>
      </c>
      <c r="H8009">
        <v>0</v>
      </c>
      <c r="I8009" s="68" t="str">
        <f>VLOOKUP(E8009,Refs!$P$2:$R$29,3,FALSE)</f>
        <v>Y63</v>
      </c>
      <c r="J8009" s="68" t="str">
        <f>VLOOKUP(E8009,Refs!$P$2:$S$29,4,FALSE)</f>
        <v>North East and Yorkshire</v>
      </c>
      <c r="K8009" s="28" t="str">
        <f t="shared" si="254"/>
        <v/>
      </c>
    </row>
    <row r="8010" spans="1:11" x14ac:dyDescent="0.35">
      <c r="A8010" s="69">
        <f t="shared" si="255"/>
        <v>45839</v>
      </c>
      <c r="B8010" t="s">
        <v>917</v>
      </c>
      <c r="C8010" t="s">
        <v>290</v>
      </c>
      <c r="D8010" t="s">
        <v>889</v>
      </c>
      <c r="E8010" t="s">
        <v>325</v>
      </c>
      <c r="F8010" t="s">
        <v>326</v>
      </c>
      <c r="G8010" t="s">
        <v>10</v>
      </c>
      <c r="H8010">
        <v>93947</v>
      </c>
      <c r="I8010" s="68" t="str">
        <f>VLOOKUP(E8010,Refs!$P$2:$R$29,3,FALSE)</f>
        <v>Y59</v>
      </c>
      <c r="J8010" s="68" t="str">
        <f>VLOOKUP(E8010,Refs!$P$2:$S$29,4,FALSE)</f>
        <v>South East</v>
      </c>
      <c r="K8010" s="28">
        <f t="shared" si="254"/>
        <v>93947</v>
      </c>
    </row>
    <row r="8011" spans="1:11" x14ac:dyDescent="0.35">
      <c r="A8011" s="69">
        <f t="shared" si="255"/>
        <v>45839</v>
      </c>
      <c r="B8011" t="s">
        <v>917</v>
      </c>
      <c r="C8011" t="s">
        <v>290</v>
      </c>
      <c r="D8011" t="s">
        <v>889</v>
      </c>
      <c r="E8011" t="s">
        <v>325</v>
      </c>
      <c r="F8011" t="s">
        <v>326</v>
      </c>
      <c r="G8011" t="s">
        <v>69</v>
      </c>
      <c r="H8011">
        <v>0</v>
      </c>
      <c r="I8011" s="68" t="str">
        <f>VLOOKUP(E8011,Refs!$P$2:$R$29,3,FALSE)</f>
        <v>Y59</v>
      </c>
      <c r="J8011" s="68" t="str">
        <f>VLOOKUP(E8011,Refs!$P$2:$S$29,4,FALSE)</f>
        <v>South East</v>
      </c>
      <c r="K8011" s="28" t="str">
        <f t="shared" si="254"/>
        <v/>
      </c>
    </row>
    <row r="8012" spans="1:11" x14ac:dyDescent="0.35">
      <c r="A8012" s="69">
        <f t="shared" si="255"/>
        <v>45839</v>
      </c>
      <c r="B8012" t="s">
        <v>917</v>
      </c>
      <c r="C8012" t="s">
        <v>290</v>
      </c>
      <c r="D8012" t="s">
        <v>889</v>
      </c>
      <c r="E8012" t="s">
        <v>325</v>
      </c>
      <c r="F8012" t="s">
        <v>326</v>
      </c>
      <c r="G8012" t="s">
        <v>20</v>
      </c>
      <c r="H8012">
        <v>81269</v>
      </c>
      <c r="I8012" s="68" t="str">
        <f>VLOOKUP(E8012,Refs!$P$2:$R$29,3,FALSE)</f>
        <v>Y59</v>
      </c>
      <c r="J8012" s="68" t="str">
        <f>VLOOKUP(E8012,Refs!$P$2:$S$29,4,FALSE)</f>
        <v>South East</v>
      </c>
      <c r="K8012" s="28">
        <f t="shared" si="254"/>
        <v>81269</v>
      </c>
    </row>
    <row r="8013" spans="1:11" x14ac:dyDescent="0.35">
      <c r="A8013" s="69">
        <f t="shared" si="255"/>
        <v>45839</v>
      </c>
      <c r="B8013" t="s">
        <v>917</v>
      </c>
      <c r="C8013" t="s">
        <v>290</v>
      </c>
      <c r="D8013" t="s">
        <v>889</v>
      </c>
      <c r="E8013" t="s">
        <v>325</v>
      </c>
      <c r="F8013" t="s">
        <v>326</v>
      </c>
      <c r="G8013" t="s">
        <v>23</v>
      </c>
      <c r="H8013">
        <v>59479</v>
      </c>
      <c r="I8013" s="68" t="str">
        <f>VLOOKUP(E8013,Refs!$P$2:$R$29,3,FALSE)</f>
        <v>Y59</v>
      </c>
      <c r="J8013" s="68" t="str">
        <f>VLOOKUP(E8013,Refs!$P$2:$S$29,4,FALSE)</f>
        <v>South East</v>
      </c>
      <c r="K8013" s="28">
        <f t="shared" si="254"/>
        <v>59479</v>
      </c>
    </row>
    <row r="8014" spans="1:11" x14ac:dyDescent="0.35">
      <c r="A8014" s="69">
        <f t="shared" si="255"/>
        <v>45839</v>
      </c>
      <c r="B8014" t="s">
        <v>917</v>
      </c>
      <c r="C8014" t="s">
        <v>290</v>
      </c>
      <c r="D8014" t="s">
        <v>889</v>
      </c>
      <c r="E8014" t="s">
        <v>325</v>
      </c>
      <c r="F8014" t="s">
        <v>326</v>
      </c>
      <c r="G8014" t="s">
        <v>19</v>
      </c>
      <c r="H8014">
        <v>4738</v>
      </c>
      <c r="I8014" s="68" t="str">
        <f>VLOOKUP(E8014,Refs!$P$2:$R$29,3,FALSE)</f>
        <v>Y59</v>
      </c>
      <c r="J8014" s="68" t="str">
        <f>VLOOKUP(E8014,Refs!$P$2:$S$29,4,FALSE)</f>
        <v>South East</v>
      </c>
      <c r="K8014" s="28">
        <f t="shared" si="254"/>
        <v>4738</v>
      </c>
    </row>
    <row r="8015" spans="1:11" x14ac:dyDescent="0.35">
      <c r="A8015" s="69">
        <f t="shared" si="255"/>
        <v>45839</v>
      </c>
      <c r="B8015" t="s">
        <v>917</v>
      </c>
      <c r="C8015" t="s">
        <v>290</v>
      </c>
      <c r="D8015" t="s">
        <v>889</v>
      </c>
      <c r="E8015" t="s">
        <v>325</v>
      </c>
      <c r="F8015" t="s">
        <v>326</v>
      </c>
      <c r="G8015" t="s">
        <v>21</v>
      </c>
      <c r="H8015">
        <v>6248665</v>
      </c>
      <c r="I8015" s="68" t="str">
        <f>VLOOKUP(E8015,Refs!$P$2:$R$29,3,FALSE)</f>
        <v>Y59</v>
      </c>
      <c r="J8015" s="68" t="str">
        <f>VLOOKUP(E8015,Refs!$P$2:$S$29,4,FALSE)</f>
        <v>South East</v>
      </c>
      <c r="K8015" s="28">
        <f t="shared" si="254"/>
        <v>6248665</v>
      </c>
    </row>
    <row r="8016" spans="1:11" x14ac:dyDescent="0.35">
      <c r="A8016" s="69">
        <f t="shared" si="255"/>
        <v>45839</v>
      </c>
      <c r="B8016" t="s">
        <v>917</v>
      </c>
      <c r="C8016" t="s">
        <v>290</v>
      </c>
      <c r="D8016" t="s">
        <v>889</v>
      </c>
      <c r="E8016" t="s">
        <v>325</v>
      </c>
      <c r="F8016" t="s">
        <v>326</v>
      </c>
      <c r="G8016" t="s">
        <v>70</v>
      </c>
      <c r="H8016">
        <v>471</v>
      </c>
      <c r="I8016" s="68" t="str">
        <f>VLOOKUP(E8016,Refs!$P$2:$R$29,3,FALSE)</f>
        <v>Y59</v>
      </c>
      <c r="J8016" s="68" t="str">
        <f>VLOOKUP(E8016,Refs!$P$2:$S$29,4,FALSE)</f>
        <v>South East</v>
      </c>
      <c r="K8016" s="28">
        <f t="shared" si="254"/>
        <v>471</v>
      </c>
    </row>
    <row r="8017" spans="1:11" x14ac:dyDescent="0.35">
      <c r="A8017" s="69">
        <f t="shared" si="255"/>
        <v>45839</v>
      </c>
      <c r="B8017" t="s">
        <v>917</v>
      </c>
      <c r="C8017" t="s">
        <v>290</v>
      </c>
      <c r="D8017" t="s">
        <v>889</v>
      </c>
      <c r="E8017" t="s">
        <v>325</v>
      </c>
      <c r="F8017" t="s">
        <v>326</v>
      </c>
      <c r="G8017" t="s">
        <v>71</v>
      </c>
      <c r="H8017">
        <v>869</v>
      </c>
      <c r="I8017" s="68" t="str">
        <f>VLOOKUP(E8017,Refs!$P$2:$R$29,3,FALSE)</f>
        <v>Y59</v>
      </c>
      <c r="J8017" s="68" t="str">
        <f>VLOOKUP(E8017,Refs!$P$2:$S$29,4,FALSE)</f>
        <v>South East</v>
      </c>
      <c r="K8017" s="28">
        <f t="shared" si="254"/>
        <v>869</v>
      </c>
    </row>
    <row r="8018" spans="1:11" x14ac:dyDescent="0.35">
      <c r="A8018" s="69">
        <f t="shared" si="255"/>
        <v>45839</v>
      </c>
      <c r="B8018" t="s">
        <v>917</v>
      </c>
      <c r="C8018" t="s">
        <v>290</v>
      </c>
      <c r="D8018" t="s">
        <v>889</v>
      </c>
      <c r="E8018" t="s">
        <v>325</v>
      </c>
      <c r="F8018" t="s">
        <v>326</v>
      </c>
      <c r="G8018" t="s">
        <v>72</v>
      </c>
      <c r="H8018">
        <v>877137</v>
      </c>
      <c r="I8018" s="68" t="str">
        <f>VLOOKUP(E8018,Refs!$P$2:$R$29,3,FALSE)</f>
        <v>Y59</v>
      </c>
      <c r="J8018" s="68" t="str">
        <f>VLOOKUP(E8018,Refs!$P$2:$S$29,4,FALSE)</f>
        <v>South East</v>
      </c>
      <c r="K8018" s="28">
        <f t="shared" si="254"/>
        <v>877137</v>
      </c>
    </row>
    <row r="8019" spans="1:11" x14ac:dyDescent="0.35">
      <c r="A8019" s="69">
        <f t="shared" si="255"/>
        <v>45839</v>
      </c>
      <c r="B8019" t="s">
        <v>917</v>
      </c>
      <c r="C8019" t="s">
        <v>290</v>
      </c>
      <c r="D8019" t="s">
        <v>889</v>
      </c>
      <c r="E8019" t="s">
        <v>325</v>
      </c>
      <c r="F8019" t="s">
        <v>326</v>
      </c>
      <c r="G8019" t="s">
        <v>73</v>
      </c>
      <c r="H8019">
        <v>33053</v>
      </c>
      <c r="I8019" s="68" t="str">
        <f>VLOOKUP(E8019,Refs!$P$2:$R$29,3,FALSE)</f>
        <v>Y59</v>
      </c>
      <c r="J8019" s="68" t="str">
        <f>VLOOKUP(E8019,Refs!$P$2:$S$29,4,FALSE)</f>
        <v>South East</v>
      </c>
      <c r="K8019" s="28">
        <f t="shared" si="254"/>
        <v>33053</v>
      </c>
    </row>
    <row r="8020" spans="1:11" x14ac:dyDescent="0.35">
      <c r="A8020" s="69">
        <f t="shared" si="255"/>
        <v>45839</v>
      </c>
      <c r="B8020" t="s">
        <v>917</v>
      </c>
      <c r="C8020" t="s">
        <v>290</v>
      </c>
      <c r="D8020" t="s">
        <v>889</v>
      </c>
      <c r="E8020" t="s">
        <v>325</v>
      </c>
      <c r="F8020" t="s">
        <v>326</v>
      </c>
      <c r="G8020" t="s">
        <v>74</v>
      </c>
      <c r="H8020">
        <v>111645321</v>
      </c>
      <c r="I8020" s="68" t="str">
        <f>VLOOKUP(E8020,Refs!$P$2:$R$29,3,FALSE)</f>
        <v>Y59</v>
      </c>
      <c r="J8020" s="68" t="str">
        <f>VLOOKUP(E8020,Refs!$P$2:$S$29,4,FALSE)</f>
        <v>South East</v>
      </c>
      <c r="K8020" s="28">
        <f t="shared" si="254"/>
        <v>111645321</v>
      </c>
    </row>
    <row r="8021" spans="1:11" x14ac:dyDescent="0.35">
      <c r="A8021" s="69">
        <f t="shared" si="255"/>
        <v>45839</v>
      </c>
      <c r="B8021" t="s">
        <v>917</v>
      </c>
      <c r="C8021" t="s">
        <v>290</v>
      </c>
      <c r="D8021" t="s">
        <v>889</v>
      </c>
      <c r="E8021" t="s">
        <v>325</v>
      </c>
      <c r="F8021" t="s">
        <v>326</v>
      </c>
      <c r="G8021" t="s">
        <v>26</v>
      </c>
      <c r="H8021">
        <v>81269</v>
      </c>
      <c r="I8021" s="68" t="str">
        <f>VLOOKUP(E8021,Refs!$P$2:$R$29,3,FALSE)</f>
        <v>Y59</v>
      </c>
      <c r="J8021" s="68" t="str">
        <f>VLOOKUP(E8021,Refs!$P$2:$S$29,4,FALSE)</f>
        <v>South East</v>
      </c>
      <c r="K8021" s="28">
        <f t="shared" si="254"/>
        <v>81269</v>
      </c>
    </row>
    <row r="8022" spans="1:11" x14ac:dyDescent="0.35">
      <c r="A8022" s="69">
        <f t="shared" si="255"/>
        <v>45839</v>
      </c>
      <c r="B8022" t="s">
        <v>917</v>
      </c>
      <c r="C8022" t="s">
        <v>290</v>
      </c>
      <c r="D8022" t="s">
        <v>889</v>
      </c>
      <c r="E8022" t="s">
        <v>325</v>
      </c>
      <c r="F8022" t="s">
        <v>326</v>
      </c>
      <c r="G8022" t="s">
        <v>75</v>
      </c>
      <c r="H8022">
        <v>1369</v>
      </c>
      <c r="I8022" s="68" t="str">
        <f>VLOOKUP(E8022,Refs!$P$2:$R$29,3,FALSE)</f>
        <v>Y59</v>
      </c>
      <c r="J8022" s="68" t="str">
        <f>VLOOKUP(E8022,Refs!$P$2:$S$29,4,FALSE)</f>
        <v>South East</v>
      </c>
      <c r="K8022" s="28">
        <f t="shared" si="254"/>
        <v>1369</v>
      </c>
    </row>
    <row r="8023" spans="1:11" x14ac:dyDescent="0.35">
      <c r="A8023" s="69">
        <f t="shared" si="255"/>
        <v>45839</v>
      </c>
      <c r="B8023" t="s">
        <v>917</v>
      </c>
      <c r="C8023" t="s">
        <v>290</v>
      </c>
      <c r="D8023" t="s">
        <v>889</v>
      </c>
      <c r="E8023" t="s">
        <v>325</v>
      </c>
      <c r="F8023" t="s">
        <v>326</v>
      </c>
      <c r="G8023" t="s">
        <v>76</v>
      </c>
      <c r="H8023">
        <v>46847</v>
      </c>
      <c r="I8023" s="68" t="str">
        <f>VLOOKUP(E8023,Refs!$P$2:$R$29,3,FALSE)</f>
        <v>Y59</v>
      </c>
      <c r="J8023" s="68" t="str">
        <f>VLOOKUP(E8023,Refs!$P$2:$S$29,4,FALSE)</f>
        <v>South East</v>
      </c>
      <c r="K8023" s="28">
        <f t="shared" si="254"/>
        <v>46847</v>
      </c>
    </row>
    <row r="8024" spans="1:11" x14ac:dyDescent="0.35">
      <c r="A8024" s="69">
        <f t="shared" si="255"/>
        <v>45839</v>
      </c>
      <c r="B8024" t="s">
        <v>917</v>
      </c>
      <c r="C8024" t="s">
        <v>290</v>
      </c>
      <c r="D8024" t="s">
        <v>889</v>
      </c>
      <c r="E8024" t="s">
        <v>325</v>
      </c>
      <c r="F8024" t="s">
        <v>326</v>
      </c>
      <c r="G8024" t="s">
        <v>77</v>
      </c>
      <c r="H8024">
        <v>11134</v>
      </c>
      <c r="I8024" s="68" t="str">
        <f>VLOOKUP(E8024,Refs!$P$2:$R$29,3,FALSE)</f>
        <v>Y59</v>
      </c>
      <c r="J8024" s="68" t="str">
        <f>VLOOKUP(E8024,Refs!$P$2:$S$29,4,FALSE)</f>
        <v>South East</v>
      </c>
      <c r="K8024" s="28">
        <f t="shared" si="254"/>
        <v>11134</v>
      </c>
    </row>
    <row r="8025" spans="1:11" x14ac:dyDescent="0.35">
      <c r="A8025" s="69">
        <f t="shared" si="255"/>
        <v>45839</v>
      </c>
      <c r="B8025" t="s">
        <v>917</v>
      </c>
      <c r="C8025" t="s">
        <v>290</v>
      </c>
      <c r="D8025" t="s">
        <v>889</v>
      </c>
      <c r="E8025" t="s">
        <v>325</v>
      </c>
      <c r="F8025" t="s">
        <v>326</v>
      </c>
      <c r="G8025" t="s">
        <v>78</v>
      </c>
      <c r="H8025">
        <v>21919</v>
      </c>
      <c r="I8025" s="68" t="str">
        <f>VLOOKUP(E8025,Refs!$P$2:$R$29,3,FALSE)</f>
        <v>Y59</v>
      </c>
      <c r="J8025" s="68" t="str">
        <f>VLOOKUP(E8025,Refs!$P$2:$S$29,4,FALSE)</f>
        <v>South East</v>
      </c>
      <c r="K8025" s="28">
        <f t="shared" si="254"/>
        <v>21919</v>
      </c>
    </row>
    <row r="8026" spans="1:11" x14ac:dyDescent="0.35">
      <c r="A8026" s="69">
        <f t="shared" si="255"/>
        <v>45839</v>
      </c>
      <c r="B8026" t="s">
        <v>917</v>
      </c>
      <c r="C8026" t="s">
        <v>290</v>
      </c>
      <c r="D8026" t="s">
        <v>889</v>
      </c>
      <c r="E8026" t="s">
        <v>325</v>
      </c>
      <c r="F8026" t="s">
        <v>326</v>
      </c>
      <c r="G8026" t="s">
        <v>79</v>
      </c>
      <c r="H8026">
        <v>0</v>
      </c>
      <c r="I8026" s="68" t="str">
        <f>VLOOKUP(E8026,Refs!$P$2:$R$29,3,FALSE)</f>
        <v>Y59</v>
      </c>
      <c r="J8026" s="68" t="str">
        <f>VLOOKUP(E8026,Refs!$P$2:$S$29,4,FALSE)</f>
        <v>South East</v>
      </c>
      <c r="K8026" s="28" t="str">
        <f t="shared" si="254"/>
        <v/>
      </c>
    </row>
    <row r="8027" spans="1:11" x14ac:dyDescent="0.35">
      <c r="A8027" s="69">
        <f t="shared" si="255"/>
        <v>45839</v>
      </c>
      <c r="B8027" t="s">
        <v>917</v>
      </c>
      <c r="C8027" t="s">
        <v>290</v>
      </c>
      <c r="D8027" t="s">
        <v>889</v>
      </c>
      <c r="E8027" t="s">
        <v>325</v>
      </c>
      <c r="F8027" t="s">
        <v>326</v>
      </c>
      <c r="G8027" t="s">
        <v>25</v>
      </c>
      <c r="H8027">
        <v>33053</v>
      </c>
      <c r="I8027" s="68" t="str">
        <f>VLOOKUP(E8027,Refs!$P$2:$R$29,3,FALSE)</f>
        <v>Y59</v>
      </c>
      <c r="J8027" s="68" t="str">
        <f>VLOOKUP(E8027,Refs!$P$2:$S$29,4,FALSE)</f>
        <v>South East</v>
      </c>
      <c r="K8027" s="28">
        <f t="shared" si="254"/>
        <v>33053</v>
      </c>
    </row>
    <row r="8028" spans="1:11" x14ac:dyDescent="0.35">
      <c r="A8028" s="69">
        <f t="shared" si="255"/>
        <v>45839</v>
      </c>
      <c r="B8028" t="s">
        <v>917</v>
      </c>
      <c r="C8028" t="s">
        <v>290</v>
      </c>
      <c r="D8028" t="s">
        <v>889</v>
      </c>
      <c r="E8028" t="s">
        <v>325</v>
      </c>
      <c r="F8028" t="s">
        <v>326</v>
      </c>
      <c r="G8028" t="s">
        <v>80</v>
      </c>
      <c r="H8028">
        <v>0</v>
      </c>
      <c r="I8028" s="68" t="str">
        <f>VLOOKUP(E8028,Refs!$P$2:$R$29,3,FALSE)</f>
        <v>Y59</v>
      </c>
      <c r="J8028" s="68" t="str">
        <f>VLOOKUP(E8028,Refs!$P$2:$S$29,4,FALSE)</f>
        <v>South East</v>
      </c>
      <c r="K8028" s="28" t="str">
        <f t="shared" si="254"/>
        <v/>
      </c>
    </row>
    <row r="8029" spans="1:11" x14ac:dyDescent="0.35">
      <c r="A8029" s="69">
        <f t="shared" si="255"/>
        <v>45839</v>
      </c>
      <c r="B8029" t="s">
        <v>917</v>
      </c>
      <c r="C8029" t="s">
        <v>290</v>
      </c>
      <c r="D8029" t="s">
        <v>889</v>
      </c>
      <c r="E8029" t="s">
        <v>325</v>
      </c>
      <c r="F8029" t="s">
        <v>326</v>
      </c>
      <c r="G8029" t="s">
        <v>81</v>
      </c>
      <c r="H8029">
        <v>18798</v>
      </c>
      <c r="I8029" s="68" t="str">
        <f>VLOOKUP(E8029,Refs!$P$2:$R$29,3,FALSE)</f>
        <v>Y59</v>
      </c>
      <c r="J8029" s="68" t="str">
        <f>VLOOKUP(E8029,Refs!$P$2:$S$29,4,FALSE)</f>
        <v>South East</v>
      </c>
      <c r="K8029" s="28">
        <f t="shared" si="254"/>
        <v>18798</v>
      </c>
    </row>
    <row r="8030" spans="1:11" x14ac:dyDescent="0.35">
      <c r="A8030" s="69">
        <f t="shared" si="255"/>
        <v>45839</v>
      </c>
      <c r="B8030" t="s">
        <v>917</v>
      </c>
      <c r="C8030" t="s">
        <v>290</v>
      </c>
      <c r="D8030" t="s">
        <v>889</v>
      </c>
      <c r="E8030" t="s">
        <v>325</v>
      </c>
      <c r="F8030" t="s">
        <v>326</v>
      </c>
      <c r="G8030" t="s">
        <v>82</v>
      </c>
      <c r="H8030">
        <v>5364</v>
      </c>
      <c r="I8030" s="68" t="str">
        <f>VLOOKUP(E8030,Refs!$P$2:$R$29,3,FALSE)</f>
        <v>Y59</v>
      </c>
      <c r="J8030" s="68" t="str">
        <f>VLOOKUP(E8030,Refs!$P$2:$S$29,4,FALSE)</f>
        <v>South East</v>
      </c>
      <c r="K8030" s="28">
        <f t="shared" si="254"/>
        <v>5364</v>
      </c>
    </row>
    <row r="8031" spans="1:11" x14ac:dyDescent="0.35">
      <c r="A8031" s="69">
        <f t="shared" si="255"/>
        <v>45839</v>
      </c>
      <c r="B8031" t="s">
        <v>917</v>
      </c>
      <c r="C8031" t="s">
        <v>290</v>
      </c>
      <c r="D8031" t="s">
        <v>889</v>
      </c>
      <c r="E8031" t="s">
        <v>325</v>
      </c>
      <c r="F8031" t="s">
        <v>326</v>
      </c>
      <c r="G8031" t="s">
        <v>83</v>
      </c>
      <c r="H8031">
        <v>10105</v>
      </c>
      <c r="I8031" s="68" t="str">
        <f>VLOOKUP(E8031,Refs!$P$2:$R$29,3,FALSE)</f>
        <v>Y59</v>
      </c>
      <c r="J8031" s="68" t="str">
        <f>VLOOKUP(E8031,Refs!$P$2:$S$29,4,FALSE)</f>
        <v>South East</v>
      </c>
      <c r="K8031" s="28">
        <f t="shared" si="254"/>
        <v>10105</v>
      </c>
    </row>
    <row r="8032" spans="1:11" x14ac:dyDescent="0.35">
      <c r="A8032" s="69">
        <f t="shared" si="255"/>
        <v>45839</v>
      </c>
      <c r="B8032" t="s">
        <v>917</v>
      </c>
      <c r="C8032" t="s">
        <v>290</v>
      </c>
      <c r="D8032" t="s">
        <v>889</v>
      </c>
      <c r="E8032" t="s">
        <v>325</v>
      </c>
      <c r="F8032" t="s">
        <v>326</v>
      </c>
      <c r="G8032" t="s">
        <v>84</v>
      </c>
      <c r="H8032">
        <v>0</v>
      </c>
      <c r="I8032" s="68" t="str">
        <f>VLOOKUP(E8032,Refs!$P$2:$R$29,3,FALSE)</f>
        <v>Y59</v>
      </c>
      <c r="J8032" s="68" t="str">
        <f>VLOOKUP(E8032,Refs!$P$2:$S$29,4,FALSE)</f>
        <v>South East</v>
      </c>
      <c r="K8032" s="28" t="str">
        <f t="shared" si="254"/>
        <v/>
      </c>
    </row>
    <row r="8033" spans="1:11" x14ac:dyDescent="0.35">
      <c r="A8033" s="69">
        <f t="shared" si="255"/>
        <v>45839</v>
      </c>
      <c r="B8033" t="s">
        <v>917</v>
      </c>
      <c r="C8033" t="s">
        <v>290</v>
      </c>
      <c r="D8033" t="s">
        <v>889</v>
      </c>
      <c r="E8033" t="s">
        <v>325</v>
      </c>
      <c r="F8033" t="s">
        <v>326</v>
      </c>
      <c r="G8033" t="s">
        <v>85</v>
      </c>
      <c r="H8033">
        <v>2946</v>
      </c>
      <c r="I8033" s="68" t="str">
        <f>VLOOKUP(E8033,Refs!$P$2:$R$29,3,FALSE)</f>
        <v>Y59</v>
      </c>
      <c r="J8033" s="68" t="str">
        <f>VLOOKUP(E8033,Refs!$P$2:$S$29,4,FALSE)</f>
        <v>South East</v>
      </c>
      <c r="K8033" s="28">
        <f t="shared" si="254"/>
        <v>2946</v>
      </c>
    </row>
    <row r="8034" spans="1:11" x14ac:dyDescent="0.35">
      <c r="A8034" s="69">
        <f t="shared" si="255"/>
        <v>45839</v>
      </c>
      <c r="B8034" t="s">
        <v>917</v>
      </c>
      <c r="C8034" t="s">
        <v>290</v>
      </c>
      <c r="D8034" t="s">
        <v>889</v>
      </c>
      <c r="E8034" t="s">
        <v>325</v>
      </c>
      <c r="F8034" t="s">
        <v>326</v>
      </c>
      <c r="G8034" t="s">
        <v>86</v>
      </c>
      <c r="H8034">
        <v>1318</v>
      </c>
      <c r="I8034" s="68" t="str">
        <f>VLOOKUP(E8034,Refs!$P$2:$R$29,3,FALSE)</f>
        <v>Y59</v>
      </c>
      <c r="J8034" s="68" t="str">
        <f>VLOOKUP(E8034,Refs!$P$2:$S$29,4,FALSE)</f>
        <v>South East</v>
      </c>
      <c r="K8034" s="28">
        <f t="shared" ref="K8034:K8097" si="256">IF(OR(H8034="NULL",H8034=0,H8034=""),"",H8034)</f>
        <v>1318</v>
      </c>
    </row>
    <row r="8035" spans="1:11" x14ac:dyDescent="0.35">
      <c r="A8035" s="69">
        <f t="shared" si="255"/>
        <v>45839</v>
      </c>
      <c r="B8035" t="s">
        <v>917</v>
      </c>
      <c r="C8035" t="s">
        <v>290</v>
      </c>
      <c r="D8035" t="s">
        <v>889</v>
      </c>
      <c r="E8035" t="s">
        <v>325</v>
      </c>
      <c r="F8035" t="s">
        <v>326</v>
      </c>
      <c r="G8035" t="s">
        <v>87</v>
      </c>
      <c r="H8035">
        <v>8953</v>
      </c>
      <c r="I8035" s="68" t="str">
        <f>VLOOKUP(E8035,Refs!$P$2:$R$29,3,FALSE)</f>
        <v>Y59</v>
      </c>
      <c r="J8035" s="68" t="str">
        <f>VLOOKUP(E8035,Refs!$P$2:$S$29,4,FALSE)</f>
        <v>South East</v>
      </c>
      <c r="K8035" s="28">
        <f t="shared" si="256"/>
        <v>8953</v>
      </c>
    </row>
    <row r="8036" spans="1:11" x14ac:dyDescent="0.35">
      <c r="A8036" s="69">
        <f t="shared" si="255"/>
        <v>45839</v>
      </c>
      <c r="B8036" t="s">
        <v>917</v>
      </c>
      <c r="C8036" t="s">
        <v>290</v>
      </c>
      <c r="D8036" t="s">
        <v>889</v>
      </c>
      <c r="E8036" t="s">
        <v>325</v>
      </c>
      <c r="F8036" t="s">
        <v>326</v>
      </c>
      <c r="G8036" t="s">
        <v>88</v>
      </c>
      <c r="H8036">
        <v>0</v>
      </c>
      <c r="I8036" s="68" t="str">
        <f>VLOOKUP(E8036,Refs!$P$2:$R$29,3,FALSE)</f>
        <v>Y59</v>
      </c>
      <c r="J8036" s="68" t="str">
        <f>VLOOKUP(E8036,Refs!$P$2:$S$29,4,FALSE)</f>
        <v>South East</v>
      </c>
      <c r="K8036" s="28" t="str">
        <f t="shared" si="256"/>
        <v/>
      </c>
    </row>
    <row r="8037" spans="1:11" x14ac:dyDescent="0.35">
      <c r="A8037" s="69">
        <f t="shared" si="255"/>
        <v>45839</v>
      </c>
      <c r="B8037" t="s">
        <v>917</v>
      </c>
      <c r="C8037" t="s">
        <v>290</v>
      </c>
      <c r="D8037" t="s">
        <v>889</v>
      </c>
      <c r="E8037" t="s">
        <v>325</v>
      </c>
      <c r="F8037" t="s">
        <v>326</v>
      </c>
      <c r="G8037" t="s">
        <v>89</v>
      </c>
      <c r="H8037">
        <v>80249</v>
      </c>
      <c r="I8037" s="68" t="str">
        <f>VLOOKUP(E8037,Refs!$P$2:$R$29,3,FALSE)</f>
        <v>Y59</v>
      </c>
      <c r="J8037" s="68" t="str">
        <f>VLOOKUP(E8037,Refs!$P$2:$S$29,4,FALSE)</f>
        <v>South East</v>
      </c>
      <c r="K8037" s="28">
        <f t="shared" si="256"/>
        <v>80249</v>
      </c>
    </row>
    <row r="8038" spans="1:11" x14ac:dyDescent="0.35">
      <c r="A8038" s="69">
        <f t="shared" si="255"/>
        <v>45839</v>
      </c>
      <c r="B8038" t="s">
        <v>917</v>
      </c>
      <c r="C8038" t="s">
        <v>290</v>
      </c>
      <c r="D8038" t="s">
        <v>889</v>
      </c>
      <c r="E8038" t="s">
        <v>325</v>
      </c>
      <c r="F8038" t="s">
        <v>326</v>
      </c>
      <c r="G8038" t="s">
        <v>27</v>
      </c>
      <c r="H8038">
        <v>4798</v>
      </c>
      <c r="I8038" s="68" t="str">
        <f>VLOOKUP(E8038,Refs!$P$2:$R$29,3,FALSE)</f>
        <v>Y59</v>
      </c>
      <c r="J8038" s="68" t="str">
        <f>VLOOKUP(E8038,Refs!$P$2:$S$29,4,FALSE)</f>
        <v>South East</v>
      </c>
      <c r="K8038" s="28">
        <f t="shared" si="256"/>
        <v>4798</v>
      </c>
    </row>
    <row r="8039" spans="1:11" x14ac:dyDescent="0.35">
      <c r="A8039" s="69">
        <f t="shared" si="255"/>
        <v>45839</v>
      </c>
      <c r="B8039" t="s">
        <v>917</v>
      </c>
      <c r="C8039" t="s">
        <v>290</v>
      </c>
      <c r="D8039" t="s">
        <v>889</v>
      </c>
      <c r="E8039" t="s">
        <v>325</v>
      </c>
      <c r="F8039" t="s">
        <v>326</v>
      </c>
      <c r="G8039" t="s">
        <v>29</v>
      </c>
      <c r="H8039">
        <v>11177</v>
      </c>
      <c r="I8039" s="68" t="str">
        <f>VLOOKUP(E8039,Refs!$P$2:$R$29,3,FALSE)</f>
        <v>Y59</v>
      </c>
      <c r="J8039" s="68" t="str">
        <f>VLOOKUP(E8039,Refs!$P$2:$S$29,4,FALSE)</f>
        <v>South East</v>
      </c>
      <c r="K8039" s="28">
        <f t="shared" si="256"/>
        <v>11177</v>
      </c>
    </row>
    <row r="8040" spans="1:11" x14ac:dyDescent="0.35">
      <c r="A8040" s="69">
        <f t="shared" si="255"/>
        <v>45839</v>
      </c>
      <c r="B8040" t="s">
        <v>917</v>
      </c>
      <c r="C8040" t="s">
        <v>290</v>
      </c>
      <c r="D8040" t="s">
        <v>889</v>
      </c>
      <c r="E8040" t="s">
        <v>325</v>
      </c>
      <c r="F8040" t="s">
        <v>326</v>
      </c>
      <c r="G8040" t="s">
        <v>90</v>
      </c>
      <c r="H8040">
        <v>5453</v>
      </c>
      <c r="I8040" s="68" t="str">
        <f>VLOOKUP(E8040,Refs!$P$2:$R$29,3,FALSE)</f>
        <v>Y59</v>
      </c>
      <c r="J8040" s="68" t="str">
        <f>VLOOKUP(E8040,Refs!$P$2:$S$29,4,FALSE)</f>
        <v>South East</v>
      </c>
      <c r="K8040" s="28">
        <f t="shared" si="256"/>
        <v>5453</v>
      </c>
    </row>
    <row r="8041" spans="1:11" x14ac:dyDescent="0.35">
      <c r="A8041" s="69">
        <f t="shared" si="255"/>
        <v>45839</v>
      </c>
      <c r="B8041" t="s">
        <v>917</v>
      </c>
      <c r="C8041" t="s">
        <v>290</v>
      </c>
      <c r="D8041" t="s">
        <v>889</v>
      </c>
      <c r="E8041" t="s">
        <v>325</v>
      </c>
      <c r="F8041" t="s">
        <v>326</v>
      </c>
      <c r="G8041" t="s">
        <v>91</v>
      </c>
      <c r="H8041">
        <v>0</v>
      </c>
      <c r="I8041" s="68" t="str">
        <f>VLOOKUP(E8041,Refs!$P$2:$R$29,3,FALSE)</f>
        <v>Y59</v>
      </c>
      <c r="J8041" s="68" t="str">
        <f>VLOOKUP(E8041,Refs!$P$2:$S$29,4,FALSE)</f>
        <v>South East</v>
      </c>
      <c r="K8041" s="28" t="str">
        <f t="shared" si="256"/>
        <v/>
      </c>
    </row>
    <row r="8042" spans="1:11" x14ac:dyDescent="0.35">
      <c r="A8042" s="69">
        <f t="shared" si="255"/>
        <v>45839</v>
      </c>
      <c r="B8042" t="s">
        <v>917</v>
      </c>
      <c r="C8042" t="s">
        <v>290</v>
      </c>
      <c r="D8042" t="s">
        <v>889</v>
      </c>
      <c r="E8042" t="s">
        <v>325</v>
      </c>
      <c r="F8042" t="s">
        <v>326</v>
      </c>
      <c r="G8042" t="s">
        <v>92</v>
      </c>
      <c r="H8042">
        <v>3136</v>
      </c>
      <c r="I8042" s="68" t="str">
        <f>VLOOKUP(E8042,Refs!$P$2:$R$29,3,FALSE)</f>
        <v>Y59</v>
      </c>
      <c r="J8042" s="68" t="str">
        <f>VLOOKUP(E8042,Refs!$P$2:$S$29,4,FALSE)</f>
        <v>South East</v>
      </c>
      <c r="K8042" s="28">
        <f t="shared" si="256"/>
        <v>3136</v>
      </c>
    </row>
    <row r="8043" spans="1:11" x14ac:dyDescent="0.35">
      <c r="A8043" s="69">
        <f t="shared" si="255"/>
        <v>45839</v>
      </c>
      <c r="B8043" t="s">
        <v>917</v>
      </c>
      <c r="C8043" t="s">
        <v>290</v>
      </c>
      <c r="D8043" t="s">
        <v>889</v>
      </c>
      <c r="E8043" t="s">
        <v>325</v>
      </c>
      <c r="F8043" t="s">
        <v>326</v>
      </c>
      <c r="G8043" t="s">
        <v>93</v>
      </c>
      <c r="H8043">
        <v>387</v>
      </c>
      <c r="I8043" s="68" t="str">
        <f>VLOOKUP(E8043,Refs!$P$2:$R$29,3,FALSE)</f>
        <v>Y59</v>
      </c>
      <c r="J8043" s="68" t="str">
        <f>VLOOKUP(E8043,Refs!$P$2:$S$29,4,FALSE)</f>
        <v>South East</v>
      </c>
      <c r="K8043" s="28">
        <f t="shared" si="256"/>
        <v>387</v>
      </c>
    </row>
    <row r="8044" spans="1:11" x14ac:dyDescent="0.35">
      <c r="A8044" s="69">
        <f t="shared" si="255"/>
        <v>45839</v>
      </c>
      <c r="B8044" t="s">
        <v>917</v>
      </c>
      <c r="C8044" t="s">
        <v>290</v>
      </c>
      <c r="D8044" t="s">
        <v>889</v>
      </c>
      <c r="E8044" t="s">
        <v>325</v>
      </c>
      <c r="F8044" t="s">
        <v>326</v>
      </c>
      <c r="G8044" t="s">
        <v>94</v>
      </c>
      <c r="H8044">
        <v>2392</v>
      </c>
      <c r="I8044" s="68" t="str">
        <f>VLOOKUP(E8044,Refs!$P$2:$R$29,3,FALSE)</f>
        <v>Y59</v>
      </c>
      <c r="J8044" s="68" t="str">
        <f>VLOOKUP(E8044,Refs!$P$2:$S$29,4,FALSE)</f>
        <v>South East</v>
      </c>
      <c r="K8044" s="28">
        <f t="shared" si="256"/>
        <v>2392</v>
      </c>
    </row>
    <row r="8045" spans="1:11" x14ac:dyDescent="0.35">
      <c r="A8045" s="69">
        <f t="shared" si="255"/>
        <v>45839</v>
      </c>
      <c r="B8045" t="s">
        <v>917</v>
      </c>
      <c r="C8045" t="s">
        <v>290</v>
      </c>
      <c r="D8045" t="s">
        <v>889</v>
      </c>
      <c r="E8045" t="s">
        <v>325</v>
      </c>
      <c r="F8045" t="s">
        <v>326</v>
      </c>
      <c r="G8045" t="s">
        <v>95</v>
      </c>
      <c r="H8045">
        <v>859</v>
      </c>
      <c r="I8045" s="68" t="str">
        <f>VLOOKUP(E8045,Refs!$P$2:$R$29,3,FALSE)</f>
        <v>Y59</v>
      </c>
      <c r="J8045" s="68" t="str">
        <f>VLOOKUP(E8045,Refs!$P$2:$S$29,4,FALSE)</f>
        <v>South East</v>
      </c>
      <c r="K8045" s="28">
        <f t="shared" si="256"/>
        <v>859</v>
      </c>
    </row>
    <row r="8046" spans="1:11" x14ac:dyDescent="0.35">
      <c r="A8046" s="69">
        <f t="shared" si="255"/>
        <v>45839</v>
      </c>
      <c r="B8046" t="s">
        <v>917</v>
      </c>
      <c r="C8046" t="s">
        <v>290</v>
      </c>
      <c r="D8046" t="s">
        <v>889</v>
      </c>
      <c r="E8046" t="s">
        <v>325</v>
      </c>
      <c r="F8046" t="s">
        <v>326</v>
      </c>
      <c r="G8046" t="s">
        <v>96</v>
      </c>
      <c r="H8046">
        <v>4204</v>
      </c>
      <c r="I8046" s="68" t="str">
        <f>VLOOKUP(E8046,Refs!$P$2:$R$29,3,FALSE)</f>
        <v>Y59</v>
      </c>
      <c r="J8046" s="68" t="str">
        <f>VLOOKUP(E8046,Refs!$P$2:$S$29,4,FALSE)</f>
        <v>South East</v>
      </c>
      <c r="K8046" s="28">
        <f t="shared" si="256"/>
        <v>4204</v>
      </c>
    </row>
    <row r="8047" spans="1:11" x14ac:dyDescent="0.35">
      <c r="A8047" s="69">
        <f t="shared" si="255"/>
        <v>45839</v>
      </c>
      <c r="B8047" t="s">
        <v>917</v>
      </c>
      <c r="C8047" t="s">
        <v>290</v>
      </c>
      <c r="D8047" t="s">
        <v>889</v>
      </c>
      <c r="E8047" t="s">
        <v>325</v>
      </c>
      <c r="F8047" t="s">
        <v>326</v>
      </c>
      <c r="G8047" t="s">
        <v>31</v>
      </c>
      <c r="H8047">
        <v>900</v>
      </c>
      <c r="I8047" s="68" t="str">
        <f>VLOOKUP(E8047,Refs!$P$2:$R$29,3,FALSE)</f>
        <v>Y59</v>
      </c>
      <c r="J8047" s="68" t="str">
        <f>VLOOKUP(E8047,Refs!$P$2:$S$29,4,FALSE)</f>
        <v>South East</v>
      </c>
      <c r="K8047" s="28">
        <f t="shared" si="256"/>
        <v>900</v>
      </c>
    </row>
    <row r="8048" spans="1:11" x14ac:dyDescent="0.35">
      <c r="A8048" s="69">
        <f t="shared" si="255"/>
        <v>45839</v>
      </c>
      <c r="B8048" t="s">
        <v>917</v>
      </c>
      <c r="C8048" t="s">
        <v>290</v>
      </c>
      <c r="D8048" t="s">
        <v>889</v>
      </c>
      <c r="E8048" t="s">
        <v>325</v>
      </c>
      <c r="F8048" t="s">
        <v>326</v>
      </c>
      <c r="G8048" t="s">
        <v>97</v>
      </c>
      <c r="H8048">
        <v>12254</v>
      </c>
      <c r="I8048" s="68" t="str">
        <f>VLOOKUP(E8048,Refs!$P$2:$R$29,3,FALSE)</f>
        <v>Y59</v>
      </c>
      <c r="J8048" s="68" t="str">
        <f>VLOOKUP(E8048,Refs!$P$2:$S$29,4,FALSE)</f>
        <v>South East</v>
      </c>
      <c r="K8048" s="28">
        <f t="shared" si="256"/>
        <v>12254</v>
      </c>
    </row>
    <row r="8049" spans="1:11" x14ac:dyDescent="0.35">
      <c r="A8049" s="69">
        <f t="shared" si="255"/>
        <v>45839</v>
      </c>
      <c r="B8049" t="s">
        <v>917</v>
      </c>
      <c r="C8049" t="s">
        <v>290</v>
      </c>
      <c r="D8049" t="s">
        <v>889</v>
      </c>
      <c r="E8049" t="s">
        <v>325</v>
      </c>
      <c r="F8049" t="s">
        <v>326</v>
      </c>
      <c r="G8049" t="s">
        <v>98</v>
      </c>
      <c r="H8049">
        <v>7711</v>
      </c>
      <c r="I8049" s="68" t="str">
        <f>VLOOKUP(E8049,Refs!$P$2:$R$29,3,FALSE)</f>
        <v>Y59</v>
      </c>
      <c r="J8049" s="68" t="str">
        <f>VLOOKUP(E8049,Refs!$P$2:$S$29,4,FALSE)</f>
        <v>South East</v>
      </c>
      <c r="K8049" s="28">
        <f t="shared" si="256"/>
        <v>7711</v>
      </c>
    </row>
    <row r="8050" spans="1:11" x14ac:dyDescent="0.35">
      <c r="A8050" s="69">
        <f t="shared" si="255"/>
        <v>45839</v>
      </c>
      <c r="B8050" t="s">
        <v>917</v>
      </c>
      <c r="C8050" t="s">
        <v>290</v>
      </c>
      <c r="D8050" t="s">
        <v>889</v>
      </c>
      <c r="E8050" t="s">
        <v>325</v>
      </c>
      <c r="F8050" t="s">
        <v>326</v>
      </c>
      <c r="G8050" t="s">
        <v>99</v>
      </c>
      <c r="H8050">
        <v>4680</v>
      </c>
      <c r="I8050" s="68" t="str">
        <f>VLOOKUP(E8050,Refs!$P$2:$R$29,3,FALSE)</f>
        <v>Y59</v>
      </c>
      <c r="J8050" s="68" t="str">
        <f>VLOOKUP(E8050,Refs!$P$2:$S$29,4,FALSE)</f>
        <v>South East</v>
      </c>
      <c r="K8050" s="28">
        <f t="shared" si="256"/>
        <v>4680</v>
      </c>
    </row>
    <row r="8051" spans="1:11" x14ac:dyDescent="0.35">
      <c r="A8051" s="69">
        <f t="shared" si="255"/>
        <v>45839</v>
      </c>
      <c r="B8051" t="s">
        <v>917</v>
      </c>
      <c r="C8051" t="s">
        <v>290</v>
      </c>
      <c r="D8051" t="s">
        <v>889</v>
      </c>
      <c r="E8051" t="s">
        <v>325</v>
      </c>
      <c r="F8051" t="s">
        <v>326</v>
      </c>
      <c r="G8051" t="s">
        <v>100</v>
      </c>
      <c r="H8051">
        <v>0</v>
      </c>
      <c r="I8051" s="68" t="str">
        <f>VLOOKUP(E8051,Refs!$P$2:$R$29,3,FALSE)</f>
        <v>Y59</v>
      </c>
      <c r="J8051" s="68" t="str">
        <f>VLOOKUP(E8051,Refs!$P$2:$S$29,4,FALSE)</f>
        <v>South East</v>
      </c>
      <c r="K8051" s="28" t="str">
        <f t="shared" si="256"/>
        <v/>
      </c>
    </row>
    <row r="8052" spans="1:11" x14ac:dyDescent="0.35">
      <c r="A8052" s="69">
        <f t="shared" si="255"/>
        <v>45839</v>
      </c>
      <c r="B8052" t="s">
        <v>917</v>
      </c>
      <c r="C8052" t="s">
        <v>290</v>
      </c>
      <c r="D8052" t="s">
        <v>889</v>
      </c>
      <c r="E8052" t="s">
        <v>325</v>
      </c>
      <c r="F8052" t="s">
        <v>326</v>
      </c>
      <c r="G8052" t="s">
        <v>101</v>
      </c>
      <c r="H8052">
        <v>0</v>
      </c>
      <c r="I8052" s="68" t="str">
        <f>VLOOKUP(E8052,Refs!$P$2:$R$29,3,FALSE)</f>
        <v>Y59</v>
      </c>
      <c r="J8052" s="68" t="str">
        <f>VLOOKUP(E8052,Refs!$P$2:$S$29,4,FALSE)</f>
        <v>South East</v>
      </c>
      <c r="K8052" s="28" t="str">
        <f t="shared" si="256"/>
        <v/>
      </c>
    </row>
    <row r="8053" spans="1:11" x14ac:dyDescent="0.35">
      <c r="A8053" s="69">
        <f t="shared" si="255"/>
        <v>45839</v>
      </c>
      <c r="B8053" t="s">
        <v>917</v>
      </c>
      <c r="C8053" t="s">
        <v>290</v>
      </c>
      <c r="D8053" t="s">
        <v>889</v>
      </c>
      <c r="E8053" t="s">
        <v>325</v>
      </c>
      <c r="F8053" t="s">
        <v>326</v>
      </c>
      <c r="G8053" t="s">
        <v>102</v>
      </c>
      <c r="H8053">
        <v>265</v>
      </c>
      <c r="I8053" s="68" t="str">
        <f>VLOOKUP(E8053,Refs!$P$2:$R$29,3,FALSE)</f>
        <v>Y59</v>
      </c>
      <c r="J8053" s="68" t="str">
        <f>VLOOKUP(E8053,Refs!$P$2:$S$29,4,FALSE)</f>
        <v>South East</v>
      </c>
      <c r="K8053" s="28">
        <f t="shared" si="256"/>
        <v>265</v>
      </c>
    </row>
    <row r="8054" spans="1:11" x14ac:dyDescent="0.35">
      <c r="A8054" s="69">
        <f t="shared" si="255"/>
        <v>45839</v>
      </c>
      <c r="B8054" t="s">
        <v>917</v>
      </c>
      <c r="C8054" t="s">
        <v>290</v>
      </c>
      <c r="D8054" t="s">
        <v>889</v>
      </c>
      <c r="E8054" t="s">
        <v>325</v>
      </c>
      <c r="F8054" t="s">
        <v>326</v>
      </c>
      <c r="G8054" t="s">
        <v>103</v>
      </c>
      <c r="H8054">
        <v>1604</v>
      </c>
      <c r="I8054" s="68" t="str">
        <f>VLOOKUP(E8054,Refs!$P$2:$R$29,3,FALSE)</f>
        <v>Y59</v>
      </c>
      <c r="J8054" s="68" t="str">
        <f>VLOOKUP(E8054,Refs!$P$2:$S$29,4,FALSE)</f>
        <v>South East</v>
      </c>
      <c r="K8054" s="28">
        <f t="shared" si="256"/>
        <v>1604</v>
      </c>
    </row>
    <row r="8055" spans="1:11" x14ac:dyDescent="0.35">
      <c r="A8055" s="69">
        <f t="shared" si="255"/>
        <v>45839</v>
      </c>
      <c r="B8055" t="s">
        <v>917</v>
      </c>
      <c r="C8055" t="s">
        <v>290</v>
      </c>
      <c r="D8055" t="s">
        <v>889</v>
      </c>
      <c r="E8055" t="s">
        <v>325</v>
      </c>
      <c r="F8055" t="s">
        <v>326</v>
      </c>
      <c r="G8055" t="s">
        <v>104</v>
      </c>
      <c r="H8055">
        <v>0</v>
      </c>
      <c r="I8055" s="68" t="str">
        <f>VLOOKUP(E8055,Refs!$P$2:$R$29,3,FALSE)</f>
        <v>Y59</v>
      </c>
      <c r="J8055" s="68" t="str">
        <f>VLOOKUP(E8055,Refs!$P$2:$S$29,4,FALSE)</f>
        <v>South East</v>
      </c>
      <c r="K8055" s="28" t="str">
        <f t="shared" si="256"/>
        <v/>
      </c>
    </row>
    <row r="8056" spans="1:11" x14ac:dyDescent="0.35">
      <c r="A8056" s="69">
        <f t="shared" si="255"/>
        <v>45839</v>
      </c>
      <c r="B8056" t="s">
        <v>917</v>
      </c>
      <c r="C8056" t="s">
        <v>290</v>
      </c>
      <c r="D8056" t="s">
        <v>889</v>
      </c>
      <c r="E8056" t="s">
        <v>325</v>
      </c>
      <c r="F8056" t="s">
        <v>326</v>
      </c>
      <c r="G8056" t="s">
        <v>105</v>
      </c>
      <c r="H8056">
        <v>11177</v>
      </c>
      <c r="I8056" s="68" t="str">
        <f>VLOOKUP(E8056,Refs!$P$2:$R$29,3,FALSE)</f>
        <v>Y59</v>
      </c>
      <c r="J8056" s="68" t="str">
        <f>VLOOKUP(E8056,Refs!$P$2:$S$29,4,FALSE)</f>
        <v>South East</v>
      </c>
      <c r="K8056" s="28">
        <f t="shared" si="256"/>
        <v>11177</v>
      </c>
    </row>
    <row r="8057" spans="1:11" x14ac:dyDescent="0.35">
      <c r="A8057" s="69">
        <f t="shared" si="255"/>
        <v>45839</v>
      </c>
      <c r="B8057" t="s">
        <v>917</v>
      </c>
      <c r="C8057" t="s">
        <v>290</v>
      </c>
      <c r="D8057" t="s">
        <v>889</v>
      </c>
      <c r="E8057" t="s">
        <v>325</v>
      </c>
      <c r="F8057" t="s">
        <v>326</v>
      </c>
      <c r="G8057" t="s">
        <v>106</v>
      </c>
      <c r="H8057">
        <v>3644</v>
      </c>
      <c r="I8057" s="68" t="str">
        <f>VLOOKUP(E8057,Refs!$P$2:$R$29,3,FALSE)</f>
        <v>Y59</v>
      </c>
      <c r="J8057" s="68" t="str">
        <f>VLOOKUP(E8057,Refs!$P$2:$S$29,4,FALSE)</f>
        <v>South East</v>
      </c>
      <c r="K8057" s="28">
        <f t="shared" si="256"/>
        <v>3644</v>
      </c>
    </row>
    <row r="8058" spans="1:11" x14ac:dyDescent="0.35">
      <c r="A8058" s="69">
        <f t="shared" si="255"/>
        <v>45839</v>
      </c>
      <c r="B8058" t="s">
        <v>917</v>
      </c>
      <c r="C8058" t="s">
        <v>290</v>
      </c>
      <c r="D8058" t="s">
        <v>889</v>
      </c>
      <c r="E8058" t="s">
        <v>325</v>
      </c>
      <c r="F8058" t="s">
        <v>326</v>
      </c>
      <c r="G8058" t="s">
        <v>107</v>
      </c>
      <c r="H8058">
        <v>281</v>
      </c>
      <c r="I8058" s="68" t="str">
        <f>VLOOKUP(E8058,Refs!$P$2:$R$29,3,FALSE)</f>
        <v>Y59</v>
      </c>
      <c r="J8058" s="68" t="str">
        <f>VLOOKUP(E8058,Refs!$P$2:$S$29,4,FALSE)</f>
        <v>South East</v>
      </c>
      <c r="K8058" s="28">
        <f t="shared" si="256"/>
        <v>281</v>
      </c>
    </row>
    <row r="8059" spans="1:11" x14ac:dyDescent="0.35">
      <c r="A8059" s="69">
        <f t="shared" si="255"/>
        <v>45839</v>
      </c>
      <c r="B8059" t="s">
        <v>917</v>
      </c>
      <c r="C8059" t="s">
        <v>290</v>
      </c>
      <c r="D8059" t="s">
        <v>889</v>
      </c>
      <c r="E8059" t="s">
        <v>325</v>
      </c>
      <c r="F8059" t="s">
        <v>326</v>
      </c>
      <c r="G8059" t="s">
        <v>108</v>
      </c>
      <c r="H8059">
        <v>2078</v>
      </c>
      <c r="I8059" s="68" t="str">
        <f>VLOOKUP(E8059,Refs!$P$2:$R$29,3,FALSE)</f>
        <v>Y59</v>
      </c>
      <c r="J8059" s="68" t="str">
        <f>VLOOKUP(E8059,Refs!$P$2:$S$29,4,FALSE)</f>
        <v>South East</v>
      </c>
      <c r="K8059" s="28">
        <f t="shared" si="256"/>
        <v>2078</v>
      </c>
    </row>
    <row r="8060" spans="1:11" x14ac:dyDescent="0.35">
      <c r="A8060" s="69">
        <f t="shared" si="255"/>
        <v>45839</v>
      </c>
      <c r="B8060" t="s">
        <v>917</v>
      </c>
      <c r="C8060" t="s">
        <v>290</v>
      </c>
      <c r="D8060" t="s">
        <v>889</v>
      </c>
      <c r="E8060" t="s">
        <v>325</v>
      </c>
      <c r="F8060" t="s">
        <v>326</v>
      </c>
      <c r="G8060" t="s">
        <v>109</v>
      </c>
      <c r="H8060">
        <v>0</v>
      </c>
      <c r="I8060" s="68" t="str">
        <f>VLOOKUP(E8060,Refs!$P$2:$R$29,3,FALSE)</f>
        <v>Y59</v>
      </c>
      <c r="J8060" s="68" t="str">
        <f>VLOOKUP(E8060,Refs!$P$2:$S$29,4,FALSE)</f>
        <v>South East</v>
      </c>
      <c r="K8060" s="28" t="str">
        <f t="shared" si="256"/>
        <v/>
      </c>
    </row>
    <row r="8061" spans="1:11" x14ac:dyDescent="0.35">
      <c r="A8061" s="69">
        <f t="shared" si="255"/>
        <v>45839</v>
      </c>
      <c r="B8061" t="s">
        <v>917</v>
      </c>
      <c r="C8061" t="s">
        <v>290</v>
      </c>
      <c r="D8061" t="s">
        <v>889</v>
      </c>
      <c r="E8061" t="s">
        <v>325</v>
      </c>
      <c r="F8061" t="s">
        <v>326</v>
      </c>
      <c r="G8061" t="s">
        <v>110</v>
      </c>
      <c r="H8061">
        <v>5724</v>
      </c>
      <c r="I8061" s="68" t="str">
        <f>VLOOKUP(E8061,Refs!$P$2:$R$29,3,FALSE)</f>
        <v>Y59</v>
      </c>
      <c r="J8061" s="68" t="str">
        <f>VLOOKUP(E8061,Refs!$P$2:$S$29,4,FALSE)</f>
        <v>South East</v>
      </c>
      <c r="K8061" s="28">
        <f t="shared" si="256"/>
        <v>5724</v>
      </c>
    </row>
    <row r="8062" spans="1:11" x14ac:dyDescent="0.35">
      <c r="A8062" s="69">
        <f t="shared" si="255"/>
        <v>45839</v>
      </c>
      <c r="B8062" t="s">
        <v>917</v>
      </c>
      <c r="C8062" t="s">
        <v>290</v>
      </c>
      <c r="D8062" t="s">
        <v>889</v>
      </c>
      <c r="E8062" t="s">
        <v>325</v>
      </c>
      <c r="F8062" t="s">
        <v>326</v>
      </c>
      <c r="G8062" t="s">
        <v>808</v>
      </c>
      <c r="H8062">
        <v>41042</v>
      </c>
      <c r="I8062" s="68" t="str">
        <f>VLOOKUP(E8062,Refs!$P$2:$R$29,3,FALSE)</f>
        <v>Y59</v>
      </c>
      <c r="J8062" s="68" t="str">
        <f>VLOOKUP(E8062,Refs!$P$2:$S$29,4,FALSE)</f>
        <v>South East</v>
      </c>
      <c r="K8062" s="28">
        <f t="shared" si="256"/>
        <v>41042</v>
      </c>
    </row>
    <row r="8063" spans="1:11" x14ac:dyDescent="0.35">
      <c r="A8063" s="69">
        <f t="shared" si="255"/>
        <v>45839</v>
      </c>
      <c r="B8063" t="s">
        <v>917</v>
      </c>
      <c r="C8063" t="s">
        <v>290</v>
      </c>
      <c r="D8063" t="s">
        <v>889</v>
      </c>
      <c r="E8063" t="s">
        <v>325</v>
      </c>
      <c r="F8063" t="s">
        <v>326</v>
      </c>
      <c r="G8063" t="s">
        <v>809</v>
      </c>
      <c r="H8063">
        <v>0</v>
      </c>
      <c r="I8063" s="68" t="str">
        <f>VLOOKUP(E8063,Refs!$P$2:$R$29,3,FALSE)</f>
        <v>Y59</v>
      </c>
      <c r="J8063" s="68" t="str">
        <f>VLOOKUP(E8063,Refs!$P$2:$S$29,4,FALSE)</f>
        <v>South East</v>
      </c>
      <c r="K8063" s="28" t="str">
        <f t="shared" si="256"/>
        <v/>
      </c>
    </row>
    <row r="8064" spans="1:11" x14ac:dyDescent="0.35">
      <c r="A8064" s="69">
        <f t="shared" si="255"/>
        <v>45839</v>
      </c>
      <c r="B8064" t="s">
        <v>917</v>
      </c>
      <c r="C8064" t="s">
        <v>290</v>
      </c>
      <c r="D8064" t="s">
        <v>889</v>
      </c>
      <c r="E8064" t="s">
        <v>325</v>
      </c>
      <c r="F8064" t="s">
        <v>326</v>
      </c>
      <c r="G8064" t="s">
        <v>111</v>
      </c>
      <c r="H8064">
        <v>58477</v>
      </c>
      <c r="I8064" s="68" t="str">
        <f>VLOOKUP(E8064,Refs!$P$2:$R$29,3,FALSE)</f>
        <v>Y59</v>
      </c>
      <c r="J8064" s="68" t="str">
        <f>VLOOKUP(E8064,Refs!$P$2:$S$29,4,FALSE)</f>
        <v>South East</v>
      </c>
      <c r="K8064" s="28">
        <f t="shared" si="256"/>
        <v>58477</v>
      </c>
    </row>
    <row r="8065" spans="1:11" x14ac:dyDescent="0.35">
      <c r="A8065" s="69">
        <f t="shared" si="255"/>
        <v>45839</v>
      </c>
      <c r="B8065" t="s">
        <v>917</v>
      </c>
      <c r="C8065" t="s">
        <v>290</v>
      </c>
      <c r="D8065" t="s">
        <v>889</v>
      </c>
      <c r="E8065" t="s">
        <v>325</v>
      </c>
      <c r="F8065" t="s">
        <v>326</v>
      </c>
      <c r="G8065" t="s">
        <v>112</v>
      </c>
      <c r="H8065">
        <v>0</v>
      </c>
      <c r="I8065" s="68" t="str">
        <f>VLOOKUP(E8065,Refs!$P$2:$R$29,3,FALSE)</f>
        <v>Y59</v>
      </c>
      <c r="J8065" s="68" t="str">
        <f>VLOOKUP(E8065,Refs!$P$2:$S$29,4,FALSE)</f>
        <v>South East</v>
      </c>
      <c r="K8065" s="28" t="str">
        <f t="shared" si="256"/>
        <v/>
      </c>
    </row>
    <row r="8066" spans="1:11" x14ac:dyDescent="0.35">
      <c r="A8066" s="69">
        <f t="shared" si="255"/>
        <v>45839</v>
      </c>
      <c r="B8066" t="s">
        <v>917</v>
      </c>
      <c r="C8066" t="s">
        <v>290</v>
      </c>
      <c r="D8066" t="s">
        <v>889</v>
      </c>
      <c r="E8066" t="s">
        <v>325</v>
      </c>
      <c r="F8066" t="s">
        <v>326</v>
      </c>
      <c r="G8066" t="s">
        <v>113</v>
      </c>
      <c r="H8066">
        <v>44317</v>
      </c>
      <c r="I8066" s="68" t="str">
        <f>VLOOKUP(E8066,Refs!$P$2:$R$29,3,FALSE)</f>
        <v>Y59</v>
      </c>
      <c r="J8066" s="68" t="str">
        <f>VLOOKUP(E8066,Refs!$P$2:$S$29,4,FALSE)</f>
        <v>South East</v>
      </c>
      <c r="K8066" s="28">
        <f t="shared" si="256"/>
        <v>44317</v>
      </c>
    </row>
    <row r="8067" spans="1:11" x14ac:dyDescent="0.35">
      <c r="A8067" s="69">
        <f t="shared" ref="A8067:A8130" si="257">DATEVALUE(RIGHT(B8067,8))</f>
        <v>45839</v>
      </c>
      <c r="B8067" t="s">
        <v>917</v>
      </c>
      <c r="C8067" t="s">
        <v>290</v>
      </c>
      <c r="D8067" t="s">
        <v>889</v>
      </c>
      <c r="E8067" t="s">
        <v>325</v>
      </c>
      <c r="F8067" t="s">
        <v>326</v>
      </c>
      <c r="G8067" t="s">
        <v>114</v>
      </c>
      <c r="H8067">
        <v>18479</v>
      </c>
      <c r="I8067" s="68" t="str">
        <f>VLOOKUP(E8067,Refs!$P$2:$R$29,3,FALSE)</f>
        <v>Y59</v>
      </c>
      <c r="J8067" s="68" t="str">
        <f>VLOOKUP(E8067,Refs!$P$2:$S$29,4,FALSE)</f>
        <v>South East</v>
      </c>
      <c r="K8067" s="28">
        <f t="shared" si="256"/>
        <v>18479</v>
      </c>
    </row>
    <row r="8068" spans="1:11" x14ac:dyDescent="0.35">
      <c r="A8068" s="69">
        <f t="shared" si="257"/>
        <v>45839</v>
      </c>
      <c r="B8068" t="s">
        <v>917</v>
      </c>
      <c r="C8068" t="s">
        <v>290</v>
      </c>
      <c r="D8068" t="s">
        <v>889</v>
      </c>
      <c r="E8068" t="s">
        <v>325</v>
      </c>
      <c r="F8068" t="s">
        <v>326</v>
      </c>
      <c r="G8068" t="s">
        <v>115</v>
      </c>
      <c r="H8068">
        <v>14956</v>
      </c>
      <c r="I8068" s="68" t="str">
        <f>VLOOKUP(E8068,Refs!$P$2:$R$29,3,FALSE)</f>
        <v>Y59</v>
      </c>
      <c r="J8068" s="68" t="str">
        <f>VLOOKUP(E8068,Refs!$P$2:$S$29,4,FALSE)</f>
        <v>South East</v>
      </c>
      <c r="K8068" s="28">
        <f t="shared" si="256"/>
        <v>14956</v>
      </c>
    </row>
    <row r="8069" spans="1:11" x14ac:dyDescent="0.35">
      <c r="A8069" s="69">
        <f t="shared" si="257"/>
        <v>45839</v>
      </c>
      <c r="B8069" t="s">
        <v>917</v>
      </c>
      <c r="C8069" t="s">
        <v>290</v>
      </c>
      <c r="D8069" t="s">
        <v>889</v>
      </c>
      <c r="E8069" t="s">
        <v>325</v>
      </c>
      <c r="F8069" t="s">
        <v>326</v>
      </c>
      <c r="G8069" t="s">
        <v>116</v>
      </c>
      <c r="H8069">
        <v>8117</v>
      </c>
      <c r="I8069" s="68" t="str">
        <f>VLOOKUP(E8069,Refs!$P$2:$R$29,3,FALSE)</f>
        <v>Y59</v>
      </c>
      <c r="J8069" s="68" t="str">
        <f>VLOOKUP(E8069,Refs!$P$2:$S$29,4,FALSE)</f>
        <v>South East</v>
      </c>
      <c r="K8069" s="28">
        <f t="shared" si="256"/>
        <v>8117</v>
      </c>
    </row>
    <row r="8070" spans="1:11" x14ac:dyDescent="0.35">
      <c r="A8070" s="69">
        <f t="shared" si="257"/>
        <v>45839</v>
      </c>
      <c r="B8070" t="s">
        <v>917</v>
      </c>
      <c r="C8070" t="s">
        <v>290</v>
      </c>
      <c r="D8070" t="s">
        <v>889</v>
      </c>
      <c r="E8070" t="s">
        <v>325</v>
      </c>
      <c r="F8070" t="s">
        <v>326</v>
      </c>
      <c r="G8070" t="s">
        <v>117</v>
      </c>
      <c r="H8070">
        <v>4031</v>
      </c>
      <c r="I8070" s="68" t="str">
        <f>VLOOKUP(E8070,Refs!$P$2:$R$29,3,FALSE)</f>
        <v>Y59</v>
      </c>
      <c r="J8070" s="68" t="str">
        <f>VLOOKUP(E8070,Refs!$P$2:$S$29,4,FALSE)</f>
        <v>South East</v>
      </c>
      <c r="K8070" s="28">
        <f t="shared" si="256"/>
        <v>4031</v>
      </c>
    </row>
    <row r="8071" spans="1:11" x14ac:dyDescent="0.35">
      <c r="A8071" s="69">
        <f t="shared" si="257"/>
        <v>45839</v>
      </c>
      <c r="B8071" t="s">
        <v>917</v>
      </c>
      <c r="C8071" t="s">
        <v>290</v>
      </c>
      <c r="D8071" t="s">
        <v>889</v>
      </c>
      <c r="E8071" t="s">
        <v>325</v>
      </c>
      <c r="F8071" t="s">
        <v>326</v>
      </c>
      <c r="G8071" t="s">
        <v>118</v>
      </c>
      <c r="H8071">
        <v>1432</v>
      </c>
      <c r="I8071" s="68" t="str">
        <f>VLOOKUP(E8071,Refs!$P$2:$R$29,3,FALSE)</f>
        <v>Y59</v>
      </c>
      <c r="J8071" s="68" t="str">
        <f>VLOOKUP(E8071,Refs!$P$2:$S$29,4,FALSE)</f>
        <v>South East</v>
      </c>
      <c r="K8071" s="28">
        <f t="shared" si="256"/>
        <v>1432</v>
      </c>
    </row>
    <row r="8072" spans="1:11" x14ac:dyDescent="0.35">
      <c r="A8072" s="69">
        <f t="shared" si="257"/>
        <v>45839</v>
      </c>
      <c r="B8072" t="s">
        <v>917</v>
      </c>
      <c r="C8072" t="s">
        <v>290</v>
      </c>
      <c r="D8072" t="s">
        <v>889</v>
      </c>
      <c r="E8072" t="s">
        <v>325</v>
      </c>
      <c r="F8072" t="s">
        <v>326</v>
      </c>
      <c r="G8072" t="s">
        <v>119</v>
      </c>
      <c r="H8072">
        <v>10089</v>
      </c>
      <c r="I8072" s="68" t="str">
        <f>VLOOKUP(E8072,Refs!$P$2:$R$29,3,FALSE)</f>
        <v>Y59</v>
      </c>
      <c r="J8072" s="68" t="str">
        <f>VLOOKUP(E8072,Refs!$P$2:$S$29,4,FALSE)</f>
        <v>South East</v>
      </c>
      <c r="K8072" s="28">
        <f t="shared" si="256"/>
        <v>10089</v>
      </c>
    </row>
    <row r="8073" spans="1:11" x14ac:dyDescent="0.35">
      <c r="A8073" s="69">
        <f t="shared" si="257"/>
        <v>45839</v>
      </c>
      <c r="B8073" t="s">
        <v>917</v>
      </c>
      <c r="C8073" t="s">
        <v>290</v>
      </c>
      <c r="D8073" t="s">
        <v>889</v>
      </c>
      <c r="E8073" t="s">
        <v>325</v>
      </c>
      <c r="F8073" t="s">
        <v>326</v>
      </c>
      <c r="G8073" t="s">
        <v>120</v>
      </c>
      <c r="H8073">
        <v>5297</v>
      </c>
      <c r="I8073" s="68" t="str">
        <f>VLOOKUP(E8073,Refs!$P$2:$R$29,3,FALSE)</f>
        <v>Y59</v>
      </c>
      <c r="J8073" s="68" t="str">
        <f>VLOOKUP(E8073,Refs!$P$2:$S$29,4,FALSE)</f>
        <v>South East</v>
      </c>
      <c r="K8073" s="28">
        <f t="shared" si="256"/>
        <v>5297</v>
      </c>
    </row>
    <row r="8074" spans="1:11" x14ac:dyDescent="0.35">
      <c r="A8074" s="69">
        <f t="shared" si="257"/>
        <v>45839</v>
      </c>
      <c r="B8074" t="s">
        <v>917</v>
      </c>
      <c r="C8074" t="s">
        <v>290</v>
      </c>
      <c r="D8074" t="s">
        <v>889</v>
      </c>
      <c r="E8074" t="s">
        <v>325</v>
      </c>
      <c r="F8074" t="s">
        <v>326</v>
      </c>
      <c r="G8074" t="s">
        <v>121</v>
      </c>
      <c r="H8074">
        <v>5453</v>
      </c>
      <c r="I8074" s="68" t="str">
        <f>VLOOKUP(E8074,Refs!$P$2:$R$29,3,FALSE)</f>
        <v>Y59</v>
      </c>
      <c r="J8074" s="68" t="str">
        <f>VLOOKUP(E8074,Refs!$P$2:$S$29,4,FALSE)</f>
        <v>South East</v>
      </c>
      <c r="K8074" s="28">
        <f t="shared" si="256"/>
        <v>5453</v>
      </c>
    </row>
    <row r="8075" spans="1:11" x14ac:dyDescent="0.35">
      <c r="A8075" s="69">
        <f t="shared" si="257"/>
        <v>45839</v>
      </c>
      <c r="B8075" t="s">
        <v>917</v>
      </c>
      <c r="C8075" t="s">
        <v>290</v>
      </c>
      <c r="D8075" t="s">
        <v>889</v>
      </c>
      <c r="E8075" t="s">
        <v>325</v>
      </c>
      <c r="F8075" t="s">
        <v>326</v>
      </c>
      <c r="G8075" t="s">
        <v>122</v>
      </c>
      <c r="H8075">
        <v>3373</v>
      </c>
      <c r="I8075" s="68" t="str">
        <f>VLOOKUP(E8075,Refs!$P$2:$R$29,3,FALSE)</f>
        <v>Y59</v>
      </c>
      <c r="J8075" s="68" t="str">
        <f>VLOOKUP(E8075,Refs!$P$2:$S$29,4,FALSE)</f>
        <v>South East</v>
      </c>
      <c r="K8075" s="28">
        <f t="shared" si="256"/>
        <v>3373</v>
      </c>
    </row>
    <row r="8076" spans="1:11" x14ac:dyDescent="0.35">
      <c r="A8076" s="69">
        <f t="shared" si="257"/>
        <v>45839</v>
      </c>
      <c r="B8076" t="s">
        <v>917</v>
      </c>
      <c r="C8076" t="s">
        <v>290</v>
      </c>
      <c r="D8076" t="s">
        <v>889</v>
      </c>
      <c r="E8076" t="s">
        <v>325</v>
      </c>
      <c r="F8076" t="s">
        <v>326</v>
      </c>
      <c r="G8076" t="s">
        <v>123</v>
      </c>
      <c r="H8076">
        <v>1</v>
      </c>
      <c r="I8076" s="68" t="str">
        <f>VLOOKUP(E8076,Refs!$P$2:$R$29,3,FALSE)</f>
        <v>Y59</v>
      </c>
      <c r="J8076" s="68" t="str">
        <f>VLOOKUP(E8076,Refs!$P$2:$S$29,4,FALSE)</f>
        <v>South East</v>
      </c>
      <c r="K8076" s="28">
        <f t="shared" si="256"/>
        <v>1</v>
      </c>
    </row>
    <row r="8077" spans="1:11" x14ac:dyDescent="0.35">
      <c r="A8077" s="69">
        <f t="shared" si="257"/>
        <v>45839</v>
      </c>
      <c r="B8077" t="s">
        <v>917</v>
      </c>
      <c r="C8077" t="s">
        <v>290</v>
      </c>
      <c r="D8077" t="s">
        <v>889</v>
      </c>
      <c r="E8077" t="s">
        <v>325</v>
      </c>
      <c r="F8077" t="s">
        <v>326</v>
      </c>
      <c r="G8077" t="s">
        <v>124</v>
      </c>
      <c r="H8077">
        <v>0</v>
      </c>
      <c r="I8077" s="68" t="str">
        <f>VLOOKUP(E8077,Refs!$P$2:$R$29,3,FALSE)</f>
        <v>Y59</v>
      </c>
      <c r="J8077" s="68" t="str">
        <f>VLOOKUP(E8077,Refs!$P$2:$S$29,4,FALSE)</f>
        <v>South East</v>
      </c>
      <c r="K8077" s="28" t="str">
        <f t="shared" si="256"/>
        <v/>
      </c>
    </row>
    <row r="8078" spans="1:11" x14ac:dyDescent="0.35">
      <c r="A8078" s="69">
        <f t="shared" si="257"/>
        <v>45839</v>
      </c>
      <c r="B8078" t="s">
        <v>917</v>
      </c>
      <c r="C8078" t="s">
        <v>290</v>
      </c>
      <c r="D8078" t="s">
        <v>889</v>
      </c>
      <c r="E8078" t="s">
        <v>325</v>
      </c>
      <c r="F8078" t="s">
        <v>326</v>
      </c>
      <c r="G8078" t="s">
        <v>125</v>
      </c>
      <c r="H8078">
        <v>0</v>
      </c>
      <c r="I8078" s="68" t="str">
        <f>VLOOKUP(E8078,Refs!$P$2:$R$29,3,FALSE)</f>
        <v>Y59</v>
      </c>
      <c r="J8078" s="68" t="str">
        <f>VLOOKUP(E8078,Refs!$P$2:$S$29,4,FALSE)</f>
        <v>South East</v>
      </c>
      <c r="K8078" s="28" t="str">
        <f t="shared" si="256"/>
        <v/>
      </c>
    </row>
    <row r="8079" spans="1:11" x14ac:dyDescent="0.35">
      <c r="A8079" s="69">
        <f t="shared" si="257"/>
        <v>45839</v>
      </c>
      <c r="B8079" t="s">
        <v>917</v>
      </c>
      <c r="C8079" t="s">
        <v>290</v>
      </c>
      <c r="D8079" t="s">
        <v>889</v>
      </c>
      <c r="E8079" t="s">
        <v>325</v>
      </c>
      <c r="F8079" t="s">
        <v>326</v>
      </c>
      <c r="G8079" t="s">
        <v>126</v>
      </c>
      <c r="H8079">
        <v>0</v>
      </c>
      <c r="I8079" s="68" t="str">
        <f>VLOOKUP(E8079,Refs!$P$2:$R$29,3,FALSE)</f>
        <v>Y59</v>
      </c>
      <c r="J8079" s="68" t="str">
        <f>VLOOKUP(E8079,Refs!$P$2:$S$29,4,FALSE)</f>
        <v>South East</v>
      </c>
      <c r="K8079" s="28" t="str">
        <f t="shared" si="256"/>
        <v/>
      </c>
    </row>
    <row r="8080" spans="1:11" x14ac:dyDescent="0.35">
      <c r="A8080" s="69">
        <f t="shared" si="257"/>
        <v>45839</v>
      </c>
      <c r="B8080" t="s">
        <v>917</v>
      </c>
      <c r="C8080" t="s">
        <v>290</v>
      </c>
      <c r="D8080" t="s">
        <v>889</v>
      </c>
      <c r="E8080" t="s">
        <v>325</v>
      </c>
      <c r="F8080" t="s">
        <v>326</v>
      </c>
      <c r="G8080" t="s">
        <v>127</v>
      </c>
      <c r="H8080">
        <v>260</v>
      </c>
      <c r="I8080" s="68" t="str">
        <f>VLOOKUP(E8080,Refs!$P$2:$R$29,3,FALSE)</f>
        <v>Y59</v>
      </c>
      <c r="J8080" s="68" t="str">
        <f>VLOOKUP(E8080,Refs!$P$2:$S$29,4,FALSE)</f>
        <v>South East</v>
      </c>
      <c r="K8080" s="28">
        <f t="shared" si="256"/>
        <v>260</v>
      </c>
    </row>
    <row r="8081" spans="1:11" x14ac:dyDescent="0.35">
      <c r="A8081" s="69">
        <f t="shared" si="257"/>
        <v>45839</v>
      </c>
      <c r="B8081" t="s">
        <v>917</v>
      </c>
      <c r="C8081" t="s">
        <v>290</v>
      </c>
      <c r="D8081" t="s">
        <v>889</v>
      </c>
      <c r="E8081" t="s">
        <v>325</v>
      </c>
      <c r="F8081" t="s">
        <v>326</v>
      </c>
      <c r="G8081" t="s">
        <v>128</v>
      </c>
      <c r="H8081">
        <v>2392</v>
      </c>
      <c r="I8081" s="68" t="str">
        <f>VLOOKUP(E8081,Refs!$P$2:$R$29,3,FALSE)</f>
        <v>Y59</v>
      </c>
      <c r="J8081" s="68" t="str">
        <f>VLOOKUP(E8081,Refs!$P$2:$S$29,4,FALSE)</f>
        <v>South East</v>
      </c>
      <c r="K8081" s="28">
        <f t="shared" si="256"/>
        <v>2392</v>
      </c>
    </row>
    <row r="8082" spans="1:11" x14ac:dyDescent="0.35">
      <c r="A8082" s="69">
        <f t="shared" si="257"/>
        <v>45839</v>
      </c>
      <c r="B8082" t="s">
        <v>917</v>
      </c>
      <c r="C8082" t="s">
        <v>290</v>
      </c>
      <c r="D8082" t="s">
        <v>889</v>
      </c>
      <c r="E8082" t="s">
        <v>325</v>
      </c>
      <c r="F8082" t="s">
        <v>326</v>
      </c>
      <c r="G8082" t="s">
        <v>129</v>
      </c>
      <c r="H8082">
        <v>0</v>
      </c>
      <c r="I8082" s="68" t="str">
        <f>VLOOKUP(E8082,Refs!$P$2:$R$29,3,FALSE)</f>
        <v>Y59</v>
      </c>
      <c r="J8082" s="68" t="str">
        <f>VLOOKUP(E8082,Refs!$P$2:$S$29,4,FALSE)</f>
        <v>South East</v>
      </c>
      <c r="K8082" s="28" t="str">
        <f t="shared" si="256"/>
        <v/>
      </c>
    </row>
    <row r="8083" spans="1:11" x14ac:dyDescent="0.35">
      <c r="A8083" s="69">
        <f t="shared" si="257"/>
        <v>45839</v>
      </c>
      <c r="B8083" t="s">
        <v>917</v>
      </c>
      <c r="C8083" t="s">
        <v>290</v>
      </c>
      <c r="D8083" t="s">
        <v>889</v>
      </c>
      <c r="E8083" t="s">
        <v>325</v>
      </c>
      <c r="F8083" t="s">
        <v>326</v>
      </c>
      <c r="G8083" t="s">
        <v>130</v>
      </c>
      <c r="H8083">
        <v>0</v>
      </c>
      <c r="I8083" s="68" t="str">
        <f>VLOOKUP(E8083,Refs!$P$2:$R$29,3,FALSE)</f>
        <v>Y59</v>
      </c>
      <c r="J8083" s="68" t="str">
        <f>VLOOKUP(E8083,Refs!$P$2:$S$29,4,FALSE)</f>
        <v>South East</v>
      </c>
      <c r="K8083" s="28" t="str">
        <f t="shared" si="256"/>
        <v/>
      </c>
    </row>
    <row r="8084" spans="1:11" x14ac:dyDescent="0.35">
      <c r="A8084" s="69">
        <f t="shared" si="257"/>
        <v>45839</v>
      </c>
      <c r="B8084" t="s">
        <v>917</v>
      </c>
      <c r="C8084" t="s">
        <v>290</v>
      </c>
      <c r="D8084" t="s">
        <v>889</v>
      </c>
      <c r="E8084" t="s">
        <v>325</v>
      </c>
      <c r="F8084" t="s">
        <v>326</v>
      </c>
      <c r="G8084" t="s">
        <v>131</v>
      </c>
      <c r="H8084">
        <v>0</v>
      </c>
      <c r="I8084" s="68" t="str">
        <f>VLOOKUP(E8084,Refs!$P$2:$R$29,3,FALSE)</f>
        <v>Y59</v>
      </c>
      <c r="J8084" s="68" t="str">
        <f>VLOOKUP(E8084,Refs!$P$2:$S$29,4,FALSE)</f>
        <v>South East</v>
      </c>
      <c r="K8084" s="28" t="str">
        <f t="shared" si="256"/>
        <v/>
      </c>
    </row>
    <row r="8085" spans="1:11" x14ac:dyDescent="0.35">
      <c r="A8085" s="69">
        <f t="shared" si="257"/>
        <v>45839</v>
      </c>
      <c r="B8085" t="s">
        <v>917</v>
      </c>
      <c r="C8085" t="s">
        <v>290</v>
      </c>
      <c r="D8085" t="s">
        <v>889</v>
      </c>
      <c r="E8085" t="s">
        <v>325</v>
      </c>
      <c r="F8085" t="s">
        <v>326</v>
      </c>
      <c r="G8085" t="s">
        <v>132</v>
      </c>
      <c r="H8085">
        <v>0</v>
      </c>
      <c r="I8085" s="68" t="str">
        <f>VLOOKUP(E8085,Refs!$P$2:$R$29,3,FALSE)</f>
        <v>Y59</v>
      </c>
      <c r="J8085" s="68" t="str">
        <f>VLOOKUP(E8085,Refs!$P$2:$S$29,4,FALSE)</f>
        <v>South East</v>
      </c>
      <c r="K8085" s="28" t="str">
        <f t="shared" si="256"/>
        <v/>
      </c>
    </row>
    <row r="8086" spans="1:11" x14ac:dyDescent="0.35">
      <c r="A8086" s="69">
        <f t="shared" si="257"/>
        <v>45839</v>
      </c>
      <c r="B8086" t="s">
        <v>917</v>
      </c>
      <c r="C8086" t="s">
        <v>290</v>
      </c>
      <c r="D8086" t="s">
        <v>889</v>
      </c>
      <c r="E8086" t="s">
        <v>325</v>
      </c>
      <c r="F8086" t="s">
        <v>326</v>
      </c>
      <c r="G8086" t="s">
        <v>133</v>
      </c>
      <c r="H8086">
        <v>2575</v>
      </c>
      <c r="I8086" s="68" t="str">
        <f>VLOOKUP(E8086,Refs!$P$2:$R$29,3,FALSE)</f>
        <v>Y59</v>
      </c>
      <c r="J8086" s="68" t="str">
        <f>VLOOKUP(E8086,Refs!$P$2:$S$29,4,FALSE)</f>
        <v>South East</v>
      </c>
      <c r="K8086" s="28">
        <f t="shared" si="256"/>
        <v>2575</v>
      </c>
    </row>
    <row r="8087" spans="1:11" x14ac:dyDescent="0.35">
      <c r="A8087" s="69">
        <f t="shared" si="257"/>
        <v>45839</v>
      </c>
      <c r="B8087" t="s">
        <v>917</v>
      </c>
      <c r="C8087" t="s">
        <v>290</v>
      </c>
      <c r="D8087" t="s">
        <v>889</v>
      </c>
      <c r="E8087" t="s">
        <v>325</v>
      </c>
      <c r="F8087" t="s">
        <v>326</v>
      </c>
      <c r="G8087" t="s">
        <v>134</v>
      </c>
      <c r="H8087">
        <v>0</v>
      </c>
      <c r="I8087" s="68" t="str">
        <f>VLOOKUP(E8087,Refs!$P$2:$R$29,3,FALSE)</f>
        <v>Y59</v>
      </c>
      <c r="J8087" s="68" t="str">
        <f>VLOOKUP(E8087,Refs!$P$2:$S$29,4,FALSE)</f>
        <v>South East</v>
      </c>
      <c r="K8087" s="28" t="str">
        <f t="shared" si="256"/>
        <v/>
      </c>
    </row>
    <row r="8088" spans="1:11" x14ac:dyDescent="0.35">
      <c r="A8088" s="69">
        <f t="shared" si="257"/>
        <v>45839</v>
      </c>
      <c r="B8088" t="s">
        <v>917</v>
      </c>
      <c r="C8088" t="s">
        <v>290</v>
      </c>
      <c r="D8088" t="s">
        <v>889</v>
      </c>
      <c r="E8088" t="s">
        <v>325</v>
      </c>
      <c r="F8088" t="s">
        <v>326</v>
      </c>
      <c r="G8088" t="s">
        <v>135</v>
      </c>
      <c r="H8088">
        <v>0</v>
      </c>
      <c r="I8088" s="68" t="str">
        <f>VLOOKUP(E8088,Refs!$P$2:$R$29,3,FALSE)</f>
        <v>Y59</v>
      </c>
      <c r="J8088" s="68" t="str">
        <f>VLOOKUP(E8088,Refs!$P$2:$S$29,4,FALSE)</f>
        <v>South East</v>
      </c>
      <c r="K8088" s="28" t="str">
        <f t="shared" si="256"/>
        <v/>
      </c>
    </row>
    <row r="8089" spans="1:11" x14ac:dyDescent="0.35">
      <c r="A8089" s="69">
        <f t="shared" si="257"/>
        <v>45839</v>
      </c>
      <c r="B8089" t="s">
        <v>917</v>
      </c>
      <c r="C8089" t="s">
        <v>290</v>
      </c>
      <c r="D8089" t="s">
        <v>889</v>
      </c>
      <c r="E8089" t="s">
        <v>325</v>
      </c>
      <c r="F8089" t="s">
        <v>326</v>
      </c>
      <c r="G8089" t="s">
        <v>136</v>
      </c>
      <c r="H8089">
        <v>0</v>
      </c>
      <c r="I8089" s="68" t="str">
        <f>VLOOKUP(E8089,Refs!$P$2:$R$29,3,FALSE)</f>
        <v>Y59</v>
      </c>
      <c r="J8089" s="68" t="str">
        <f>VLOOKUP(E8089,Refs!$P$2:$S$29,4,FALSE)</f>
        <v>South East</v>
      </c>
      <c r="K8089" s="28" t="str">
        <f t="shared" si="256"/>
        <v/>
      </c>
    </row>
    <row r="8090" spans="1:11" x14ac:dyDescent="0.35">
      <c r="A8090" s="69">
        <f t="shared" si="257"/>
        <v>45839</v>
      </c>
      <c r="B8090" t="s">
        <v>917</v>
      </c>
      <c r="C8090" t="s">
        <v>290</v>
      </c>
      <c r="D8090" t="s">
        <v>889</v>
      </c>
      <c r="E8090" t="s">
        <v>325</v>
      </c>
      <c r="F8090" t="s">
        <v>326</v>
      </c>
      <c r="G8090" t="s">
        <v>137</v>
      </c>
      <c r="H8090">
        <v>0</v>
      </c>
      <c r="I8090" s="68" t="str">
        <f>VLOOKUP(E8090,Refs!$P$2:$R$29,3,FALSE)</f>
        <v>Y59</v>
      </c>
      <c r="J8090" s="68" t="str">
        <f>VLOOKUP(E8090,Refs!$P$2:$S$29,4,FALSE)</f>
        <v>South East</v>
      </c>
      <c r="K8090" s="28" t="str">
        <f t="shared" si="256"/>
        <v/>
      </c>
    </row>
    <row r="8091" spans="1:11" x14ac:dyDescent="0.35">
      <c r="A8091" s="69">
        <f t="shared" si="257"/>
        <v>45839</v>
      </c>
      <c r="B8091" t="s">
        <v>917</v>
      </c>
      <c r="C8091" t="s">
        <v>290</v>
      </c>
      <c r="D8091" t="s">
        <v>889</v>
      </c>
      <c r="E8091" t="s">
        <v>325</v>
      </c>
      <c r="F8091" t="s">
        <v>326</v>
      </c>
      <c r="G8091" t="s">
        <v>138</v>
      </c>
      <c r="H8091">
        <v>0</v>
      </c>
      <c r="I8091" s="68" t="str">
        <f>VLOOKUP(E8091,Refs!$P$2:$R$29,3,FALSE)</f>
        <v>Y59</v>
      </c>
      <c r="J8091" s="68" t="str">
        <f>VLOOKUP(E8091,Refs!$P$2:$S$29,4,FALSE)</f>
        <v>South East</v>
      </c>
      <c r="K8091" s="28" t="str">
        <f t="shared" si="256"/>
        <v/>
      </c>
    </row>
    <row r="8092" spans="1:11" x14ac:dyDescent="0.35">
      <c r="A8092" s="69">
        <f t="shared" si="257"/>
        <v>45839</v>
      </c>
      <c r="B8092" t="s">
        <v>917</v>
      </c>
      <c r="C8092" t="s">
        <v>290</v>
      </c>
      <c r="D8092" t="s">
        <v>889</v>
      </c>
      <c r="E8092" t="s">
        <v>325</v>
      </c>
      <c r="F8092" t="s">
        <v>326</v>
      </c>
      <c r="G8092" t="s">
        <v>139</v>
      </c>
      <c r="H8092">
        <v>0</v>
      </c>
      <c r="I8092" s="68" t="str">
        <f>VLOOKUP(E8092,Refs!$P$2:$R$29,3,FALSE)</f>
        <v>Y59</v>
      </c>
      <c r="J8092" s="68" t="str">
        <f>VLOOKUP(E8092,Refs!$P$2:$S$29,4,FALSE)</f>
        <v>South East</v>
      </c>
      <c r="K8092" s="28" t="str">
        <f t="shared" si="256"/>
        <v/>
      </c>
    </row>
    <row r="8093" spans="1:11" x14ac:dyDescent="0.35">
      <c r="A8093" s="69">
        <f t="shared" si="257"/>
        <v>45839</v>
      </c>
      <c r="B8093" t="s">
        <v>917</v>
      </c>
      <c r="C8093" t="s">
        <v>290</v>
      </c>
      <c r="D8093" t="s">
        <v>889</v>
      </c>
      <c r="E8093" t="s">
        <v>325</v>
      </c>
      <c r="F8093" t="s">
        <v>326</v>
      </c>
      <c r="G8093" t="s">
        <v>140</v>
      </c>
      <c r="H8093">
        <v>0</v>
      </c>
      <c r="I8093" s="68" t="str">
        <f>VLOOKUP(E8093,Refs!$P$2:$R$29,3,FALSE)</f>
        <v>Y59</v>
      </c>
      <c r="J8093" s="68" t="str">
        <f>VLOOKUP(E8093,Refs!$P$2:$S$29,4,FALSE)</f>
        <v>South East</v>
      </c>
      <c r="K8093" s="28" t="str">
        <f t="shared" si="256"/>
        <v/>
      </c>
    </row>
    <row r="8094" spans="1:11" x14ac:dyDescent="0.35">
      <c r="A8094" s="69">
        <f t="shared" si="257"/>
        <v>45839</v>
      </c>
      <c r="B8094" t="s">
        <v>917</v>
      </c>
      <c r="C8094" t="s">
        <v>290</v>
      </c>
      <c r="D8094" t="s">
        <v>889</v>
      </c>
      <c r="E8094" t="s">
        <v>325</v>
      </c>
      <c r="F8094" t="s">
        <v>326</v>
      </c>
      <c r="G8094" t="s">
        <v>728</v>
      </c>
      <c r="H8094">
        <v>0</v>
      </c>
      <c r="I8094" s="68" t="str">
        <f>VLOOKUP(E8094,Refs!$P$2:$R$29,3,FALSE)</f>
        <v>Y59</v>
      </c>
      <c r="J8094" s="68" t="str">
        <f>VLOOKUP(E8094,Refs!$P$2:$S$29,4,FALSE)</f>
        <v>South East</v>
      </c>
      <c r="K8094" s="28" t="str">
        <f t="shared" si="256"/>
        <v/>
      </c>
    </row>
    <row r="8095" spans="1:11" x14ac:dyDescent="0.35">
      <c r="A8095" s="69">
        <f t="shared" si="257"/>
        <v>45839</v>
      </c>
      <c r="B8095" t="s">
        <v>917</v>
      </c>
      <c r="C8095" t="s">
        <v>290</v>
      </c>
      <c r="D8095" t="s">
        <v>889</v>
      </c>
      <c r="E8095" t="s">
        <v>325</v>
      </c>
      <c r="F8095" t="s">
        <v>326</v>
      </c>
      <c r="G8095" t="s">
        <v>727</v>
      </c>
      <c r="H8095">
        <v>0</v>
      </c>
      <c r="I8095" s="68" t="str">
        <f>VLOOKUP(E8095,Refs!$P$2:$R$29,3,FALSE)</f>
        <v>Y59</v>
      </c>
      <c r="J8095" s="68" t="str">
        <f>VLOOKUP(E8095,Refs!$P$2:$S$29,4,FALSE)</f>
        <v>South East</v>
      </c>
      <c r="K8095" s="28" t="str">
        <f t="shared" si="256"/>
        <v/>
      </c>
    </row>
    <row r="8096" spans="1:11" x14ac:dyDescent="0.35">
      <c r="A8096" s="69">
        <f t="shared" si="257"/>
        <v>45839</v>
      </c>
      <c r="B8096" t="s">
        <v>917</v>
      </c>
      <c r="C8096" t="s">
        <v>290</v>
      </c>
      <c r="D8096" t="s">
        <v>889</v>
      </c>
      <c r="E8096" t="s">
        <v>325</v>
      </c>
      <c r="F8096" t="s">
        <v>326</v>
      </c>
      <c r="G8096" t="s">
        <v>730</v>
      </c>
      <c r="H8096">
        <v>0</v>
      </c>
      <c r="I8096" s="68" t="str">
        <f>VLOOKUP(E8096,Refs!$P$2:$R$29,3,FALSE)</f>
        <v>Y59</v>
      </c>
      <c r="J8096" s="68" t="str">
        <f>VLOOKUP(E8096,Refs!$P$2:$S$29,4,FALSE)</f>
        <v>South East</v>
      </c>
      <c r="K8096" s="28" t="str">
        <f t="shared" si="256"/>
        <v/>
      </c>
    </row>
    <row r="8097" spans="1:11" x14ac:dyDescent="0.35">
      <c r="A8097" s="69">
        <f t="shared" si="257"/>
        <v>45839</v>
      </c>
      <c r="B8097" t="s">
        <v>917</v>
      </c>
      <c r="C8097" t="s">
        <v>290</v>
      </c>
      <c r="D8097" t="s">
        <v>889</v>
      </c>
      <c r="E8097" t="s">
        <v>325</v>
      </c>
      <c r="F8097" t="s">
        <v>326</v>
      </c>
      <c r="G8097" t="s">
        <v>729</v>
      </c>
      <c r="H8097">
        <v>0</v>
      </c>
      <c r="I8097" s="68" t="str">
        <f>VLOOKUP(E8097,Refs!$P$2:$R$29,3,FALSE)</f>
        <v>Y59</v>
      </c>
      <c r="J8097" s="68" t="str">
        <f>VLOOKUP(E8097,Refs!$P$2:$S$29,4,FALSE)</f>
        <v>South East</v>
      </c>
      <c r="K8097" s="28" t="str">
        <f t="shared" si="256"/>
        <v/>
      </c>
    </row>
    <row r="8098" spans="1:11" x14ac:dyDescent="0.35">
      <c r="A8098" s="69">
        <f t="shared" si="257"/>
        <v>45839</v>
      </c>
      <c r="B8098" t="s">
        <v>917</v>
      </c>
      <c r="C8098" t="s">
        <v>270</v>
      </c>
      <c r="D8098" t="s">
        <v>883</v>
      </c>
      <c r="E8098" t="s">
        <v>323</v>
      </c>
      <c r="F8098" t="s">
        <v>324</v>
      </c>
      <c r="G8098" t="s">
        <v>10</v>
      </c>
      <c r="H8098">
        <v>8482</v>
      </c>
      <c r="I8098" s="68" t="str">
        <f>VLOOKUP(E8098,Refs!$P$2:$R$29,3,FALSE)</f>
        <v>Y59</v>
      </c>
      <c r="J8098" s="68" t="str">
        <f>VLOOKUP(E8098,Refs!$P$2:$S$29,4,FALSE)</f>
        <v>South East</v>
      </c>
      <c r="K8098" s="28">
        <f t="shared" ref="K8098:K8161" si="258">IF(OR(H8098="NULL",H8098=0,H8098=""),"",H8098)</f>
        <v>8482</v>
      </c>
    </row>
    <row r="8099" spans="1:11" x14ac:dyDescent="0.35">
      <c r="A8099" s="69">
        <f t="shared" si="257"/>
        <v>45839</v>
      </c>
      <c r="B8099" t="s">
        <v>917</v>
      </c>
      <c r="C8099" t="s">
        <v>270</v>
      </c>
      <c r="D8099" t="s">
        <v>883</v>
      </c>
      <c r="E8099" t="s">
        <v>323</v>
      </c>
      <c r="F8099" t="s">
        <v>324</v>
      </c>
      <c r="G8099" t="s">
        <v>69</v>
      </c>
      <c r="H8099">
        <v>577</v>
      </c>
      <c r="I8099" s="68" t="str">
        <f>VLOOKUP(E8099,Refs!$P$2:$R$29,3,FALSE)</f>
        <v>Y59</v>
      </c>
      <c r="J8099" s="68" t="str">
        <f>VLOOKUP(E8099,Refs!$P$2:$S$29,4,FALSE)</f>
        <v>South East</v>
      </c>
      <c r="K8099" s="28">
        <f t="shared" si="258"/>
        <v>577</v>
      </c>
    </row>
    <row r="8100" spans="1:11" x14ac:dyDescent="0.35">
      <c r="A8100" s="69">
        <f t="shared" si="257"/>
        <v>45839</v>
      </c>
      <c r="B8100" t="s">
        <v>917</v>
      </c>
      <c r="C8100" t="s">
        <v>270</v>
      </c>
      <c r="D8100" t="s">
        <v>883</v>
      </c>
      <c r="E8100" t="s">
        <v>323</v>
      </c>
      <c r="F8100" t="s">
        <v>324</v>
      </c>
      <c r="G8100" t="s">
        <v>20</v>
      </c>
      <c r="H8100">
        <v>6561</v>
      </c>
      <c r="I8100" s="68" t="str">
        <f>VLOOKUP(E8100,Refs!$P$2:$R$29,3,FALSE)</f>
        <v>Y59</v>
      </c>
      <c r="J8100" s="68" t="str">
        <f>VLOOKUP(E8100,Refs!$P$2:$S$29,4,FALSE)</f>
        <v>South East</v>
      </c>
      <c r="K8100" s="28">
        <f t="shared" si="258"/>
        <v>6561</v>
      </c>
    </row>
    <row r="8101" spans="1:11" x14ac:dyDescent="0.35">
      <c r="A8101" s="69">
        <f t="shared" si="257"/>
        <v>45839</v>
      </c>
      <c r="B8101" t="s">
        <v>917</v>
      </c>
      <c r="C8101" t="s">
        <v>270</v>
      </c>
      <c r="D8101" t="s">
        <v>883</v>
      </c>
      <c r="E8101" t="s">
        <v>323</v>
      </c>
      <c r="F8101" t="s">
        <v>324</v>
      </c>
      <c r="G8101" t="s">
        <v>23</v>
      </c>
      <c r="H8101">
        <v>4513</v>
      </c>
      <c r="I8101" s="68" t="str">
        <f>VLOOKUP(E8101,Refs!$P$2:$R$29,3,FALSE)</f>
        <v>Y59</v>
      </c>
      <c r="J8101" s="68" t="str">
        <f>VLOOKUP(E8101,Refs!$P$2:$S$29,4,FALSE)</f>
        <v>South East</v>
      </c>
      <c r="K8101" s="28">
        <f t="shared" si="258"/>
        <v>4513</v>
      </c>
    </row>
    <row r="8102" spans="1:11" x14ac:dyDescent="0.35">
      <c r="A8102" s="69">
        <f t="shared" si="257"/>
        <v>45839</v>
      </c>
      <c r="B8102" t="s">
        <v>917</v>
      </c>
      <c r="C8102" t="s">
        <v>270</v>
      </c>
      <c r="D8102" t="s">
        <v>883</v>
      </c>
      <c r="E8102" t="s">
        <v>323</v>
      </c>
      <c r="F8102" t="s">
        <v>324</v>
      </c>
      <c r="G8102" t="s">
        <v>19</v>
      </c>
      <c r="H8102">
        <v>959</v>
      </c>
      <c r="I8102" s="68" t="str">
        <f>VLOOKUP(E8102,Refs!$P$2:$R$29,3,FALSE)</f>
        <v>Y59</v>
      </c>
      <c r="J8102" s="68" t="str">
        <f>VLOOKUP(E8102,Refs!$P$2:$S$29,4,FALSE)</f>
        <v>South East</v>
      </c>
      <c r="K8102" s="28">
        <f t="shared" si="258"/>
        <v>959</v>
      </c>
    </row>
    <row r="8103" spans="1:11" x14ac:dyDescent="0.35">
      <c r="A8103" s="69">
        <f t="shared" si="257"/>
        <v>45839</v>
      </c>
      <c r="B8103" t="s">
        <v>917</v>
      </c>
      <c r="C8103" t="s">
        <v>270</v>
      </c>
      <c r="D8103" t="s">
        <v>883</v>
      </c>
      <c r="E8103" t="s">
        <v>323</v>
      </c>
      <c r="F8103" t="s">
        <v>324</v>
      </c>
      <c r="G8103" t="s">
        <v>21</v>
      </c>
      <c r="H8103">
        <v>871018</v>
      </c>
      <c r="I8103" s="68" t="str">
        <f>VLOOKUP(E8103,Refs!$P$2:$R$29,3,FALSE)</f>
        <v>Y59</v>
      </c>
      <c r="J8103" s="68" t="str">
        <f>VLOOKUP(E8103,Refs!$P$2:$S$29,4,FALSE)</f>
        <v>South East</v>
      </c>
      <c r="K8103" s="28">
        <f t="shared" si="258"/>
        <v>871018</v>
      </c>
    </row>
    <row r="8104" spans="1:11" x14ac:dyDescent="0.35">
      <c r="A8104" s="69">
        <f t="shared" si="257"/>
        <v>45839</v>
      </c>
      <c r="B8104" t="s">
        <v>917</v>
      </c>
      <c r="C8104" t="s">
        <v>270</v>
      </c>
      <c r="D8104" t="s">
        <v>883</v>
      </c>
      <c r="E8104" t="s">
        <v>323</v>
      </c>
      <c r="F8104" t="s">
        <v>324</v>
      </c>
      <c r="G8104" t="s">
        <v>70</v>
      </c>
      <c r="H8104">
        <v>699</v>
      </c>
      <c r="I8104" s="68" t="str">
        <f>VLOOKUP(E8104,Refs!$P$2:$R$29,3,FALSE)</f>
        <v>Y59</v>
      </c>
      <c r="J8104" s="68" t="str">
        <f>VLOOKUP(E8104,Refs!$P$2:$S$29,4,FALSE)</f>
        <v>South East</v>
      </c>
      <c r="K8104" s="28">
        <f t="shared" si="258"/>
        <v>699</v>
      </c>
    </row>
    <row r="8105" spans="1:11" x14ac:dyDescent="0.35">
      <c r="A8105" s="69">
        <f t="shared" si="257"/>
        <v>45839</v>
      </c>
      <c r="B8105" t="s">
        <v>917</v>
      </c>
      <c r="C8105" t="s">
        <v>270</v>
      </c>
      <c r="D8105" t="s">
        <v>883</v>
      </c>
      <c r="E8105" t="s">
        <v>323</v>
      </c>
      <c r="F8105" t="s">
        <v>324</v>
      </c>
      <c r="G8105" t="s">
        <v>71</v>
      </c>
      <c r="H8105">
        <v>1255</v>
      </c>
      <c r="I8105" s="68" t="str">
        <f>VLOOKUP(E8105,Refs!$P$2:$R$29,3,FALSE)</f>
        <v>Y59</v>
      </c>
      <c r="J8105" s="68" t="str">
        <f>VLOOKUP(E8105,Refs!$P$2:$S$29,4,FALSE)</f>
        <v>South East</v>
      </c>
      <c r="K8105" s="28">
        <f t="shared" si="258"/>
        <v>1255</v>
      </c>
    </row>
    <row r="8106" spans="1:11" x14ac:dyDescent="0.35">
      <c r="A8106" s="69">
        <f t="shared" si="257"/>
        <v>45839</v>
      </c>
      <c r="B8106" t="s">
        <v>917</v>
      </c>
      <c r="C8106" t="s">
        <v>270</v>
      </c>
      <c r="D8106" t="s">
        <v>883</v>
      </c>
      <c r="E8106" t="s">
        <v>323</v>
      </c>
      <c r="F8106" t="s">
        <v>324</v>
      </c>
      <c r="G8106" t="s">
        <v>72</v>
      </c>
      <c r="H8106">
        <v>155619</v>
      </c>
      <c r="I8106" s="68" t="str">
        <f>VLOOKUP(E8106,Refs!$P$2:$R$29,3,FALSE)</f>
        <v>Y59</v>
      </c>
      <c r="J8106" s="68" t="str">
        <f>VLOOKUP(E8106,Refs!$P$2:$S$29,4,FALSE)</f>
        <v>South East</v>
      </c>
      <c r="K8106" s="28">
        <f t="shared" si="258"/>
        <v>155619</v>
      </c>
    </row>
    <row r="8107" spans="1:11" x14ac:dyDescent="0.35">
      <c r="A8107" s="69">
        <f t="shared" si="257"/>
        <v>45839</v>
      </c>
      <c r="B8107" t="s">
        <v>917</v>
      </c>
      <c r="C8107" t="s">
        <v>270</v>
      </c>
      <c r="D8107" t="s">
        <v>883</v>
      </c>
      <c r="E8107" t="s">
        <v>323</v>
      </c>
      <c r="F8107" t="s">
        <v>324</v>
      </c>
      <c r="G8107" t="s">
        <v>73</v>
      </c>
      <c r="H8107">
        <v>691</v>
      </c>
      <c r="I8107" s="68" t="str">
        <f>VLOOKUP(E8107,Refs!$P$2:$R$29,3,FALSE)</f>
        <v>Y59</v>
      </c>
      <c r="J8107" s="68" t="str">
        <f>VLOOKUP(E8107,Refs!$P$2:$S$29,4,FALSE)</f>
        <v>South East</v>
      </c>
      <c r="K8107" s="28">
        <f t="shared" si="258"/>
        <v>691</v>
      </c>
    </row>
    <row r="8108" spans="1:11" x14ac:dyDescent="0.35">
      <c r="A8108" s="69">
        <f t="shared" si="257"/>
        <v>45839</v>
      </c>
      <c r="B8108" t="s">
        <v>917</v>
      </c>
      <c r="C8108" t="s">
        <v>270</v>
      </c>
      <c r="D8108" t="s">
        <v>883</v>
      </c>
      <c r="E8108" t="s">
        <v>323</v>
      </c>
      <c r="F8108" t="s">
        <v>324</v>
      </c>
      <c r="G8108" t="s">
        <v>74</v>
      </c>
      <c r="H8108">
        <v>768227</v>
      </c>
      <c r="I8108" s="68" t="str">
        <f>VLOOKUP(E8108,Refs!$P$2:$R$29,3,FALSE)</f>
        <v>Y59</v>
      </c>
      <c r="J8108" s="68" t="str">
        <f>VLOOKUP(E8108,Refs!$P$2:$S$29,4,FALSE)</f>
        <v>South East</v>
      </c>
      <c r="K8108" s="28">
        <f t="shared" si="258"/>
        <v>768227</v>
      </c>
    </row>
    <row r="8109" spans="1:11" x14ac:dyDescent="0.35">
      <c r="A8109" s="69">
        <f t="shared" si="257"/>
        <v>45839</v>
      </c>
      <c r="B8109" t="s">
        <v>917</v>
      </c>
      <c r="C8109" t="s">
        <v>270</v>
      </c>
      <c r="D8109" t="s">
        <v>883</v>
      </c>
      <c r="E8109" t="s">
        <v>323</v>
      </c>
      <c r="F8109" t="s">
        <v>324</v>
      </c>
      <c r="G8109" t="s">
        <v>26</v>
      </c>
      <c r="H8109">
        <v>6598</v>
      </c>
      <c r="I8109" s="68" t="str">
        <f>VLOOKUP(E8109,Refs!$P$2:$R$29,3,FALSE)</f>
        <v>Y59</v>
      </c>
      <c r="J8109" s="68" t="str">
        <f>VLOOKUP(E8109,Refs!$P$2:$S$29,4,FALSE)</f>
        <v>South East</v>
      </c>
      <c r="K8109" s="28">
        <f t="shared" si="258"/>
        <v>6598</v>
      </c>
    </row>
    <row r="8110" spans="1:11" x14ac:dyDescent="0.35">
      <c r="A8110" s="69">
        <f t="shared" si="257"/>
        <v>45839</v>
      </c>
      <c r="B8110" t="s">
        <v>917</v>
      </c>
      <c r="C8110" t="s">
        <v>270</v>
      </c>
      <c r="D8110" t="s">
        <v>883</v>
      </c>
      <c r="E8110" t="s">
        <v>323</v>
      </c>
      <c r="F8110" t="s">
        <v>324</v>
      </c>
      <c r="G8110" t="s">
        <v>75</v>
      </c>
      <c r="H8110">
        <v>0</v>
      </c>
      <c r="I8110" s="68" t="str">
        <f>VLOOKUP(E8110,Refs!$P$2:$R$29,3,FALSE)</f>
        <v>Y59</v>
      </c>
      <c r="J8110" s="68" t="str">
        <f>VLOOKUP(E8110,Refs!$P$2:$S$29,4,FALSE)</f>
        <v>South East</v>
      </c>
      <c r="K8110" s="28" t="str">
        <f t="shared" si="258"/>
        <v/>
      </c>
    </row>
    <row r="8111" spans="1:11" x14ac:dyDescent="0.35">
      <c r="A8111" s="69">
        <f t="shared" si="257"/>
        <v>45839</v>
      </c>
      <c r="B8111" t="s">
        <v>917</v>
      </c>
      <c r="C8111" t="s">
        <v>270</v>
      </c>
      <c r="D8111" t="s">
        <v>883</v>
      </c>
      <c r="E8111" t="s">
        <v>323</v>
      </c>
      <c r="F8111" t="s">
        <v>324</v>
      </c>
      <c r="G8111" t="s">
        <v>76</v>
      </c>
      <c r="H8111">
        <v>2765</v>
      </c>
      <c r="I8111" s="68" t="str">
        <f>VLOOKUP(E8111,Refs!$P$2:$R$29,3,FALSE)</f>
        <v>Y59</v>
      </c>
      <c r="J8111" s="68" t="str">
        <f>VLOOKUP(E8111,Refs!$P$2:$S$29,4,FALSE)</f>
        <v>South East</v>
      </c>
      <c r="K8111" s="28">
        <f t="shared" si="258"/>
        <v>2765</v>
      </c>
    </row>
    <row r="8112" spans="1:11" x14ac:dyDescent="0.35">
      <c r="A8112" s="69">
        <f t="shared" si="257"/>
        <v>45839</v>
      </c>
      <c r="B8112" t="s">
        <v>917</v>
      </c>
      <c r="C8112" t="s">
        <v>270</v>
      </c>
      <c r="D8112" t="s">
        <v>883</v>
      </c>
      <c r="E8112" t="s">
        <v>323</v>
      </c>
      <c r="F8112" t="s">
        <v>324</v>
      </c>
      <c r="G8112" t="s">
        <v>77</v>
      </c>
      <c r="H8112">
        <v>1703</v>
      </c>
      <c r="I8112" s="68" t="str">
        <f>VLOOKUP(E8112,Refs!$P$2:$R$29,3,FALSE)</f>
        <v>Y59</v>
      </c>
      <c r="J8112" s="68" t="str">
        <f>VLOOKUP(E8112,Refs!$P$2:$S$29,4,FALSE)</f>
        <v>South East</v>
      </c>
      <c r="K8112" s="28">
        <f t="shared" si="258"/>
        <v>1703</v>
      </c>
    </row>
    <row r="8113" spans="1:11" x14ac:dyDescent="0.35">
      <c r="A8113" s="69">
        <f t="shared" si="257"/>
        <v>45839</v>
      </c>
      <c r="B8113" t="s">
        <v>917</v>
      </c>
      <c r="C8113" t="s">
        <v>270</v>
      </c>
      <c r="D8113" t="s">
        <v>883</v>
      </c>
      <c r="E8113" t="s">
        <v>323</v>
      </c>
      <c r="F8113" t="s">
        <v>324</v>
      </c>
      <c r="G8113" t="s">
        <v>78</v>
      </c>
      <c r="H8113">
        <v>2130</v>
      </c>
      <c r="I8113" s="68" t="str">
        <f>VLOOKUP(E8113,Refs!$P$2:$R$29,3,FALSE)</f>
        <v>Y59</v>
      </c>
      <c r="J8113" s="68" t="str">
        <f>VLOOKUP(E8113,Refs!$P$2:$S$29,4,FALSE)</f>
        <v>South East</v>
      </c>
      <c r="K8113" s="28">
        <f t="shared" si="258"/>
        <v>2130</v>
      </c>
    </row>
    <row r="8114" spans="1:11" x14ac:dyDescent="0.35">
      <c r="A8114" s="69">
        <f t="shared" si="257"/>
        <v>45839</v>
      </c>
      <c r="B8114" t="s">
        <v>917</v>
      </c>
      <c r="C8114" t="s">
        <v>270</v>
      </c>
      <c r="D8114" t="s">
        <v>883</v>
      </c>
      <c r="E8114" t="s">
        <v>323</v>
      </c>
      <c r="F8114" t="s">
        <v>324</v>
      </c>
      <c r="G8114" t="s">
        <v>79</v>
      </c>
      <c r="H8114">
        <v>0</v>
      </c>
      <c r="I8114" s="68" t="str">
        <f>VLOOKUP(E8114,Refs!$P$2:$R$29,3,FALSE)</f>
        <v>Y59</v>
      </c>
      <c r="J8114" s="68" t="str">
        <f>VLOOKUP(E8114,Refs!$P$2:$S$29,4,FALSE)</f>
        <v>South East</v>
      </c>
      <c r="K8114" s="28" t="str">
        <f t="shared" si="258"/>
        <v/>
      </c>
    </row>
    <row r="8115" spans="1:11" x14ac:dyDescent="0.35">
      <c r="A8115" s="69">
        <f t="shared" si="257"/>
        <v>45839</v>
      </c>
      <c r="B8115" t="s">
        <v>917</v>
      </c>
      <c r="C8115" t="s">
        <v>270</v>
      </c>
      <c r="D8115" t="s">
        <v>883</v>
      </c>
      <c r="E8115" t="s">
        <v>323</v>
      </c>
      <c r="F8115" t="s">
        <v>324</v>
      </c>
      <c r="G8115" t="s">
        <v>25</v>
      </c>
      <c r="H8115">
        <v>3833</v>
      </c>
      <c r="I8115" s="68" t="str">
        <f>VLOOKUP(E8115,Refs!$P$2:$R$29,3,FALSE)</f>
        <v>Y59</v>
      </c>
      <c r="J8115" s="68" t="str">
        <f>VLOOKUP(E8115,Refs!$P$2:$S$29,4,FALSE)</f>
        <v>South East</v>
      </c>
      <c r="K8115" s="28">
        <f t="shared" si="258"/>
        <v>3833</v>
      </c>
    </row>
    <row r="8116" spans="1:11" x14ac:dyDescent="0.35">
      <c r="A8116" s="69">
        <f t="shared" si="257"/>
        <v>45839</v>
      </c>
      <c r="B8116" t="s">
        <v>917</v>
      </c>
      <c r="C8116" t="s">
        <v>270</v>
      </c>
      <c r="D8116" t="s">
        <v>883</v>
      </c>
      <c r="E8116" t="s">
        <v>323</v>
      </c>
      <c r="F8116" t="s">
        <v>324</v>
      </c>
      <c r="G8116" t="s">
        <v>80</v>
      </c>
      <c r="H8116">
        <v>1146</v>
      </c>
      <c r="I8116" s="68" t="str">
        <f>VLOOKUP(E8116,Refs!$P$2:$R$29,3,FALSE)</f>
        <v>Y59</v>
      </c>
      <c r="J8116" s="68" t="str">
        <f>VLOOKUP(E8116,Refs!$P$2:$S$29,4,FALSE)</f>
        <v>South East</v>
      </c>
      <c r="K8116" s="28">
        <f t="shared" si="258"/>
        <v>1146</v>
      </c>
    </row>
    <row r="8117" spans="1:11" x14ac:dyDescent="0.35">
      <c r="A8117" s="69">
        <f t="shared" si="257"/>
        <v>45839</v>
      </c>
      <c r="B8117" t="s">
        <v>917</v>
      </c>
      <c r="C8117" t="s">
        <v>270</v>
      </c>
      <c r="D8117" t="s">
        <v>883</v>
      </c>
      <c r="E8117" t="s">
        <v>323</v>
      </c>
      <c r="F8117" t="s">
        <v>324</v>
      </c>
      <c r="G8117" t="s">
        <v>81</v>
      </c>
      <c r="H8117">
        <v>1789</v>
      </c>
      <c r="I8117" s="68" t="str">
        <f>VLOOKUP(E8117,Refs!$P$2:$R$29,3,FALSE)</f>
        <v>Y59</v>
      </c>
      <c r="J8117" s="68" t="str">
        <f>VLOOKUP(E8117,Refs!$P$2:$S$29,4,FALSE)</f>
        <v>South East</v>
      </c>
      <c r="K8117" s="28">
        <f t="shared" si="258"/>
        <v>1789</v>
      </c>
    </row>
    <row r="8118" spans="1:11" x14ac:dyDescent="0.35">
      <c r="A8118" s="69">
        <f t="shared" si="257"/>
        <v>45839</v>
      </c>
      <c r="B8118" t="s">
        <v>917</v>
      </c>
      <c r="C8118" t="s">
        <v>270</v>
      </c>
      <c r="D8118" t="s">
        <v>883</v>
      </c>
      <c r="E8118" t="s">
        <v>323</v>
      </c>
      <c r="F8118" t="s">
        <v>324</v>
      </c>
      <c r="G8118" t="s">
        <v>82</v>
      </c>
      <c r="H8118">
        <v>1600</v>
      </c>
      <c r="I8118" s="68" t="str">
        <f>VLOOKUP(E8118,Refs!$P$2:$R$29,3,FALSE)</f>
        <v>Y59</v>
      </c>
      <c r="J8118" s="68" t="str">
        <f>VLOOKUP(E8118,Refs!$P$2:$S$29,4,FALSE)</f>
        <v>South East</v>
      </c>
      <c r="K8118" s="28">
        <f t="shared" si="258"/>
        <v>1600</v>
      </c>
    </row>
    <row r="8119" spans="1:11" x14ac:dyDescent="0.35">
      <c r="A8119" s="69">
        <f t="shared" si="257"/>
        <v>45839</v>
      </c>
      <c r="B8119" t="s">
        <v>917</v>
      </c>
      <c r="C8119" t="s">
        <v>270</v>
      </c>
      <c r="D8119" t="s">
        <v>883</v>
      </c>
      <c r="E8119" t="s">
        <v>323</v>
      </c>
      <c r="F8119" t="s">
        <v>324</v>
      </c>
      <c r="G8119" t="s">
        <v>83</v>
      </c>
      <c r="H8119">
        <v>448</v>
      </c>
      <c r="I8119" s="68" t="str">
        <f>VLOOKUP(E8119,Refs!$P$2:$R$29,3,FALSE)</f>
        <v>Y59</v>
      </c>
      <c r="J8119" s="68" t="str">
        <f>VLOOKUP(E8119,Refs!$P$2:$S$29,4,FALSE)</f>
        <v>South East</v>
      </c>
      <c r="K8119" s="28">
        <f t="shared" si="258"/>
        <v>448</v>
      </c>
    </row>
    <row r="8120" spans="1:11" x14ac:dyDescent="0.35">
      <c r="A8120" s="69">
        <f t="shared" si="257"/>
        <v>45839</v>
      </c>
      <c r="B8120" t="s">
        <v>917</v>
      </c>
      <c r="C8120" t="s">
        <v>270</v>
      </c>
      <c r="D8120" t="s">
        <v>883</v>
      </c>
      <c r="E8120" t="s">
        <v>323</v>
      </c>
      <c r="F8120" t="s">
        <v>324</v>
      </c>
      <c r="G8120" t="s">
        <v>84</v>
      </c>
      <c r="H8120">
        <v>2145</v>
      </c>
      <c r="I8120" s="68" t="str">
        <f>VLOOKUP(E8120,Refs!$P$2:$R$29,3,FALSE)</f>
        <v>Y59</v>
      </c>
      <c r="J8120" s="68" t="str">
        <f>VLOOKUP(E8120,Refs!$P$2:$S$29,4,FALSE)</f>
        <v>South East</v>
      </c>
      <c r="K8120" s="28">
        <f t="shared" si="258"/>
        <v>2145</v>
      </c>
    </row>
    <row r="8121" spans="1:11" x14ac:dyDescent="0.35">
      <c r="A8121" s="69">
        <f t="shared" si="257"/>
        <v>45839</v>
      </c>
      <c r="B8121" t="s">
        <v>917</v>
      </c>
      <c r="C8121" t="s">
        <v>270</v>
      </c>
      <c r="D8121" t="s">
        <v>883</v>
      </c>
      <c r="E8121" t="s">
        <v>323</v>
      </c>
      <c r="F8121" t="s">
        <v>324</v>
      </c>
      <c r="G8121" t="s">
        <v>85</v>
      </c>
      <c r="H8121">
        <v>102</v>
      </c>
      <c r="I8121" s="68" t="str">
        <f>VLOOKUP(E8121,Refs!$P$2:$R$29,3,FALSE)</f>
        <v>Y59</v>
      </c>
      <c r="J8121" s="68" t="str">
        <f>VLOOKUP(E8121,Refs!$P$2:$S$29,4,FALSE)</f>
        <v>South East</v>
      </c>
      <c r="K8121" s="28">
        <f t="shared" si="258"/>
        <v>102</v>
      </c>
    </row>
    <row r="8122" spans="1:11" x14ac:dyDescent="0.35">
      <c r="A8122" s="69">
        <f t="shared" si="257"/>
        <v>45839</v>
      </c>
      <c r="B8122" t="s">
        <v>917</v>
      </c>
      <c r="C8122" t="s">
        <v>270</v>
      </c>
      <c r="D8122" t="s">
        <v>883</v>
      </c>
      <c r="E8122" t="s">
        <v>323</v>
      </c>
      <c r="F8122" t="s">
        <v>324</v>
      </c>
      <c r="G8122" t="s">
        <v>86</v>
      </c>
      <c r="H8122">
        <v>101</v>
      </c>
      <c r="I8122" s="68" t="str">
        <f>VLOOKUP(E8122,Refs!$P$2:$R$29,3,FALSE)</f>
        <v>Y59</v>
      </c>
      <c r="J8122" s="68" t="str">
        <f>VLOOKUP(E8122,Refs!$P$2:$S$29,4,FALSE)</f>
        <v>South East</v>
      </c>
      <c r="K8122" s="28">
        <f t="shared" si="258"/>
        <v>101</v>
      </c>
    </row>
    <row r="8123" spans="1:11" x14ac:dyDescent="0.35">
      <c r="A8123" s="69">
        <f t="shared" si="257"/>
        <v>45839</v>
      </c>
      <c r="B8123" t="s">
        <v>917</v>
      </c>
      <c r="C8123" t="s">
        <v>270</v>
      </c>
      <c r="D8123" t="s">
        <v>883</v>
      </c>
      <c r="E8123" t="s">
        <v>323</v>
      </c>
      <c r="F8123" t="s">
        <v>324</v>
      </c>
      <c r="G8123" t="s">
        <v>87</v>
      </c>
      <c r="H8123">
        <v>681</v>
      </c>
      <c r="I8123" s="68" t="str">
        <f>VLOOKUP(E8123,Refs!$P$2:$R$29,3,FALSE)</f>
        <v>Y59</v>
      </c>
      <c r="J8123" s="68" t="str">
        <f>VLOOKUP(E8123,Refs!$P$2:$S$29,4,FALSE)</f>
        <v>South East</v>
      </c>
      <c r="K8123" s="28">
        <f t="shared" si="258"/>
        <v>681</v>
      </c>
    </row>
    <row r="8124" spans="1:11" x14ac:dyDescent="0.35">
      <c r="A8124" s="69">
        <f t="shared" si="257"/>
        <v>45839</v>
      </c>
      <c r="B8124" t="s">
        <v>917</v>
      </c>
      <c r="C8124" t="s">
        <v>270</v>
      </c>
      <c r="D8124" t="s">
        <v>883</v>
      </c>
      <c r="E8124" t="s">
        <v>323</v>
      </c>
      <c r="F8124" t="s">
        <v>324</v>
      </c>
      <c r="G8124" t="s">
        <v>88</v>
      </c>
      <c r="H8124">
        <v>2983</v>
      </c>
      <c r="I8124" s="68" t="str">
        <f>VLOOKUP(E8124,Refs!$P$2:$R$29,3,FALSE)</f>
        <v>Y59</v>
      </c>
      <c r="J8124" s="68" t="str">
        <f>VLOOKUP(E8124,Refs!$P$2:$S$29,4,FALSE)</f>
        <v>South East</v>
      </c>
      <c r="K8124" s="28">
        <f t="shared" si="258"/>
        <v>2983</v>
      </c>
    </row>
    <row r="8125" spans="1:11" x14ac:dyDescent="0.35">
      <c r="A8125" s="69">
        <f t="shared" si="257"/>
        <v>45839</v>
      </c>
      <c r="B8125" t="s">
        <v>917</v>
      </c>
      <c r="C8125" t="s">
        <v>270</v>
      </c>
      <c r="D8125" t="s">
        <v>883</v>
      </c>
      <c r="E8125" t="s">
        <v>323</v>
      </c>
      <c r="F8125" t="s">
        <v>324</v>
      </c>
      <c r="G8125" t="s">
        <v>89</v>
      </c>
      <c r="H8125">
        <v>6598</v>
      </c>
      <c r="I8125" s="68" t="str">
        <f>VLOOKUP(E8125,Refs!$P$2:$R$29,3,FALSE)</f>
        <v>Y59</v>
      </c>
      <c r="J8125" s="68" t="str">
        <f>VLOOKUP(E8125,Refs!$P$2:$S$29,4,FALSE)</f>
        <v>South East</v>
      </c>
      <c r="K8125" s="28">
        <f t="shared" si="258"/>
        <v>6598</v>
      </c>
    </row>
    <row r="8126" spans="1:11" x14ac:dyDescent="0.35">
      <c r="A8126" s="69">
        <f t="shared" si="257"/>
        <v>45839</v>
      </c>
      <c r="B8126" t="s">
        <v>917</v>
      </c>
      <c r="C8126" t="s">
        <v>270</v>
      </c>
      <c r="D8126" t="s">
        <v>883</v>
      </c>
      <c r="E8126" t="s">
        <v>323</v>
      </c>
      <c r="F8126" t="s">
        <v>324</v>
      </c>
      <c r="G8126" t="s">
        <v>27</v>
      </c>
      <c r="H8126">
        <v>915</v>
      </c>
      <c r="I8126" s="68" t="str">
        <f>VLOOKUP(E8126,Refs!$P$2:$R$29,3,FALSE)</f>
        <v>Y59</v>
      </c>
      <c r="J8126" s="68" t="str">
        <f>VLOOKUP(E8126,Refs!$P$2:$S$29,4,FALSE)</f>
        <v>South East</v>
      </c>
      <c r="K8126" s="28">
        <f t="shared" si="258"/>
        <v>915</v>
      </c>
    </row>
    <row r="8127" spans="1:11" x14ac:dyDescent="0.35">
      <c r="A8127" s="69">
        <f t="shared" si="257"/>
        <v>45839</v>
      </c>
      <c r="B8127" t="s">
        <v>917</v>
      </c>
      <c r="C8127" t="s">
        <v>270</v>
      </c>
      <c r="D8127" t="s">
        <v>883</v>
      </c>
      <c r="E8127" t="s">
        <v>323</v>
      </c>
      <c r="F8127" t="s">
        <v>324</v>
      </c>
      <c r="G8127" t="s">
        <v>29</v>
      </c>
      <c r="H8127">
        <v>1381</v>
      </c>
      <c r="I8127" s="68" t="str">
        <f>VLOOKUP(E8127,Refs!$P$2:$R$29,3,FALSE)</f>
        <v>Y59</v>
      </c>
      <c r="J8127" s="68" t="str">
        <f>VLOOKUP(E8127,Refs!$P$2:$S$29,4,FALSE)</f>
        <v>South East</v>
      </c>
      <c r="K8127" s="28">
        <f t="shared" si="258"/>
        <v>1381</v>
      </c>
    </row>
    <row r="8128" spans="1:11" x14ac:dyDescent="0.35">
      <c r="A8128" s="69">
        <f t="shared" si="257"/>
        <v>45839</v>
      </c>
      <c r="B8128" t="s">
        <v>917</v>
      </c>
      <c r="C8128" t="s">
        <v>270</v>
      </c>
      <c r="D8128" t="s">
        <v>883</v>
      </c>
      <c r="E8128" t="s">
        <v>323</v>
      </c>
      <c r="F8128" t="s">
        <v>324</v>
      </c>
      <c r="G8128" t="s">
        <v>90</v>
      </c>
      <c r="H8128">
        <v>641</v>
      </c>
      <c r="I8128" s="68" t="str">
        <f>VLOOKUP(E8128,Refs!$P$2:$R$29,3,FALSE)</f>
        <v>Y59</v>
      </c>
      <c r="J8128" s="68" t="str">
        <f>VLOOKUP(E8128,Refs!$P$2:$S$29,4,FALSE)</f>
        <v>South East</v>
      </c>
      <c r="K8128" s="28">
        <f t="shared" si="258"/>
        <v>641</v>
      </c>
    </row>
    <row r="8129" spans="1:11" x14ac:dyDescent="0.35">
      <c r="A8129" s="69">
        <f t="shared" si="257"/>
        <v>45839</v>
      </c>
      <c r="B8129" t="s">
        <v>917</v>
      </c>
      <c r="C8129" t="s">
        <v>270</v>
      </c>
      <c r="D8129" t="s">
        <v>883</v>
      </c>
      <c r="E8129" t="s">
        <v>323</v>
      </c>
      <c r="F8129" t="s">
        <v>324</v>
      </c>
      <c r="G8129" t="s">
        <v>91</v>
      </c>
      <c r="H8129">
        <v>0</v>
      </c>
      <c r="I8129" s="68" t="str">
        <f>VLOOKUP(E8129,Refs!$P$2:$R$29,3,FALSE)</f>
        <v>Y59</v>
      </c>
      <c r="J8129" s="68" t="str">
        <f>VLOOKUP(E8129,Refs!$P$2:$S$29,4,FALSE)</f>
        <v>South East</v>
      </c>
      <c r="K8129" s="28" t="str">
        <f t="shared" si="258"/>
        <v/>
      </c>
    </row>
    <row r="8130" spans="1:11" x14ac:dyDescent="0.35">
      <c r="A8130" s="69">
        <f t="shared" si="257"/>
        <v>45839</v>
      </c>
      <c r="B8130" t="s">
        <v>917</v>
      </c>
      <c r="C8130" t="s">
        <v>270</v>
      </c>
      <c r="D8130" t="s">
        <v>883</v>
      </c>
      <c r="E8130" t="s">
        <v>323</v>
      </c>
      <c r="F8130" t="s">
        <v>324</v>
      </c>
      <c r="G8130" t="s">
        <v>92</v>
      </c>
      <c r="H8130">
        <v>398</v>
      </c>
      <c r="I8130" s="68" t="str">
        <f>VLOOKUP(E8130,Refs!$P$2:$R$29,3,FALSE)</f>
        <v>Y59</v>
      </c>
      <c r="J8130" s="68" t="str">
        <f>VLOOKUP(E8130,Refs!$P$2:$S$29,4,FALSE)</f>
        <v>South East</v>
      </c>
      <c r="K8130" s="28">
        <f t="shared" si="258"/>
        <v>398</v>
      </c>
    </row>
    <row r="8131" spans="1:11" x14ac:dyDescent="0.35">
      <c r="A8131" s="69">
        <f t="shared" ref="A8131:A8194" si="259">DATEVALUE(RIGHT(B8131,8))</f>
        <v>45839</v>
      </c>
      <c r="B8131" t="s">
        <v>917</v>
      </c>
      <c r="C8131" t="s">
        <v>270</v>
      </c>
      <c r="D8131" t="s">
        <v>883</v>
      </c>
      <c r="E8131" t="s">
        <v>323</v>
      </c>
      <c r="F8131" t="s">
        <v>324</v>
      </c>
      <c r="G8131" t="s">
        <v>93</v>
      </c>
      <c r="H8131">
        <v>19</v>
      </c>
      <c r="I8131" s="68" t="str">
        <f>VLOOKUP(E8131,Refs!$P$2:$R$29,3,FALSE)</f>
        <v>Y59</v>
      </c>
      <c r="J8131" s="68" t="str">
        <f>VLOOKUP(E8131,Refs!$P$2:$S$29,4,FALSE)</f>
        <v>South East</v>
      </c>
      <c r="K8131" s="28">
        <f t="shared" si="258"/>
        <v>19</v>
      </c>
    </row>
    <row r="8132" spans="1:11" x14ac:dyDescent="0.35">
      <c r="A8132" s="69">
        <f t="shared" si="259"/>
        <v>45839</v>
      </c>
      <c r="B8132" t="s">
        <v>917</v>
      </c>
      <c r="C8132" t="s">
        <v>270</v>
      </c>
      <c r="D8132" t="s">
        <v>883</v>
      </c>
      <c r="E8132" t="s">
        <v>323</v>
      </c>
      <c r="F8132" t="s">
        <v>324</v>
      </c>
      <c r="G8132" t="s">
        <v>94</v>
      </c>
      <c r="H8132">
        <v>99</v>
      </c>
      <c r="I8132" s="68" t="str">
        <f>VLOOKUP(E8132,Refs!$P$2:$R$29,3,FALSE)</f>
        <v>Y59</v>
      </c>
      <c r="J8132" s="68" t="str">
        <f>VLOOKUP(E8132,Refs!$P$2:$S$29,4,FALSE)</f>
        <v>South East</v>
      </c>
      <c r="K8132" s="28">
        <f t="shared" si="258"/>
        <v>99</v>
      </c>
    </row>
    <row r="8133" spans="1:11" x14ac:dyDescent="0.35">
      <c r="A8133" s="69">
        <f t="shared" si="259"/>
        <v>45839</v>
      </c>
      <c r="B8133" t="s">
        <v>917</v>
      </c>
      <c r="C8133" t="s">
        <v>270</v>
      </c>
      <c r="D8133" t="s">
        <v>883</v>
      </c>
      <c r="E8133" t="s">
        <v>323</v>
      </c>
      <c r="F8133" t="s">
        <v>324</v>
      </c>
      <c r="G8133" t="s">
        <v>95</v>
      </c>
      <c r="H8133">
        <v>2</v>
      </c>
      <c r="I8133" s="68" t="str">
        <f>VLOOKUP(E8133,Refs!$P$2:$R$29,3,FALSE)</f>
        <v>Y59</v>
      </c>
      <c r="J8133" s="68" t="str">
        <f>VLOOKUP(E8133,Refs!$P$2:$S$29,4,FALSE)</f>
        <v>South East</v>
      </c>
      <c r="K8133" s="28">
        <f t="shared" si="258"/>
        <v>2</v>
      </c>
    </row>
    <row r="8134" spans="1:11" x14ac:dyDescent="0.35">
      <c r="A8134" s="69">
        <f t="shared" si="259"/>
        <v>45839</v>
      </c>
      <c r="B8134" t="s">
        <v>917</v>
      </c>
      <c r="C8134" t="s">
        <v>270</v>
      </c>
      <c r="D8134" t="s">
        <v>883</v>
      </c>
      <c r="E8134" t="s">
        <v>323</v>
      </c>
      <c r="F8134" t="s">
        <v>324</v>
      </c>
      <c r="G8134" t="s">
        <v>96</v>
      </c>
      <c r="H8134">
        <v>295</v>
      </c>
      <c r="I8134" s="68" t="str">
        <f>VLOOKUP(E8134,Refs!$P$2:$R$29,3,FALSE)</f>
        <v>Y59</v>
      </c>
      <c r="J8134" s="68" t="str">
        <f>VLOOKUP(E8134,Refs!$P$2:$S$29,4,FALSE)</f>
        <v>South East</v>
      </c>
      <c r="K8134" s="28">
        <f t="shared" si="258"/>
        <v>295</v>
      </c>
    </row>
    <row r="8135" spans="1:11" x14ac:dyDescent="0.35">
      <c r="A8135" s="69">
        <f t="shared" si="259"/>
        <v>45839</v>
      </c>
      <c r="B8135" t="s">
        <v>917</v>
      </c>
      <c r="C8135" t="s">
        <v>270</v>
      </c>
      <c r="D8135" t="s">
        <v>883</v>
      </c>
      <c r="E8135" t="s">
        <v>323</v>
      </c>
      <c r="F8135" t="s">
        <v>324</v>
      </c>
      <c r="G8135" t="s">
        <v>31</v>
      </c>
      <c r="H8135">
        <v>165</v>
      </c>
      <c r="I8135" s="68" t="str">
        <f>VLOOKUP(E8135,Refs!$P$2:$R$29,3,FALSE)</f>
        <v>Y59</v>
      </c>
      <c r="J8135" s="68" t="str">
        <f>VLOOKUP(E8135,Refs!$P$2:$S$29,4,FALSE)</f>
        <v>South East</v>
      </c>
      <c r="K8135" s="28">
        <f t="shared" si="258"/>
        <v>165</v>
      </c>
    </row>
    <row r="8136" spans="1:11" x14ac:dyDescent="0.35">
      <c r="A8136" s="69">
        <f t="shared" si="259"/>
        <v>45839</v>
      </c>
      <c r="B8136" t="s">
        <v>917</v>
      </c>
      <c r="C8136" t="s">
        <v>270</v>
      </c>
      <c r="D8136" t="s">
        <v>883</v>
      </c>
      <c r="E8136" t="s">
        <v>323</v>
      </c>
      <c r="F8136" t="s">
        <v>324</v>
      </c>
      <c r="G8136" t="s">
        <v>97</v>
      </c>
      <c r="H8136">
        <v>721</v>
      </c>
      <c r="I8136" s="68" t="str">
        <f>VLOOKUP(E8136,Refs!$P$2:$R$29,3,FALSE)</f>
        <v>Y59</v>
      </c>
      <c r="J8136" s="68" t="str">
        <f>VLOOKUP(E8136,Refs!$P$2:$S$29,4,FALSE)</f>
        <v>South East</v>
      </c>
      <c r="K8136" s="28">
        <f t="shared" si="258"/>
        <v>721</v>
      </c>
    </row>
    <row r="8137" spans="1:11" x14ac:dyDescent="0.35">
      <c r="A8137" s="69">
        <f t="shared" si="259"/>
        <v>45839</v>
      </c>
      <c r="B8137" t="s">
        <v>917</v>
      </c>
      <c r="C8137" t="s">
        <v>270</v>
      </c>
      <c r="D8137" t="s">
        <v>883</v>
      </c>
      <c r="E8137" t="s">
        <v>323</v>
      </c>
      <c r="F8137" t="s">
        <v>324</v>
      </c>
      <c r="G8137" t="s">
        <v>98</v>
      </c>
      <c r="H8137">
        <v>726</v>
      </c>
      <c r="I8137" s="68" t="str">
        <f>VLOOKUP(E8137,Refs!$P$2:$R$29,3,FALSE)</f>
        <v>Y59</v>
      </c>
      <c r="J8137" s="68" t="str">
        <f>VLOOKUP(E8137,Refs!$P$2:$S$29,4,FALSE)</f>
        <v>South East</v>
      </c>
      <c r="K8137" s="28">
        <f t="shared" si="258"/>
        <v>726</v>
      </c>
    </row>
    <row r="8138" spans="1:11" x14ac:dyDescent="0.35">
      <c r="A8138" s="69">
        <f t="shared" si="259"/>
        <v>45839</v>
      </c>
      <c r="B8138" t="s">
        <v>917</v>
      </c>
      <c r="C8138" t="s">
        <v>270</v>
      </c>
      <c r="D8138" t="s">
        <v>883</v>
      </c>
      <c r="E8138" t="s">
        <v>323</v>
      </c>
      <c r="F8138" t="s">
        <v>324</v>
      </c>
      <c r="G8138" t="s">
        <v>99</v>
      </c>
      <c r="H8138">
        <v>610</v>
      </c>
      <c r="I8138" s="68" t="str">
        <f>VLOOKUP(E8138,Refs!$P$2:$R$29,3,FALSE)</f>
        <v>Y59</v>
      </c>
      <c r="J8138" s="68" t="str">
        <f>VLOOKUP(E8138,Refs!$P$2:$S$29,4,FALSE)</f>
        <v>South East</v>
      </c>
      <c r="K8138" s="28">
        <f t="shared" si="258"/>
        <v>610</v>
      </c>
    </row>
    <row r="8139" spans="1:11" x14ac:dyDescent="0.35">
      <c r="A8139" s="69">
        <f t="shared" si="259"/>
        <v>45839</v>
      </c>
      <c r="B8139" t="s">
        <v>917</v>
      </c>
      <c r="C8139" t="s">
        <v>270</v>
      </c>
      <c r="D8139" t="s">
        <v>883</v>
      </c>
      <c r="E8139" t="s">
        <v>323</v>
      </c>
      <c r="F8139" t="s">
        <v>324</v>
      </c>
      <c r="G8139" t="s">
        <v>100</v>
      </c>
      <c r="H8139">
        <v>594</v>
      </c>
      <c r="I8139" s="68" t="str">
        <f>VLOOKUP(E8139,Refs!$P$2:$R$29,3,FALSE)</f>
        <v>Y59</v>
      </c>
      <c r="J8139" s="68" t="str">
        <f>VLOOKUP(E8139,Refs!$P$2:$S$29,4,FALSE)</f>
        <v>South East</v>
      </c>
      <c r="K8139" s="28">
        <f t="shared" si="258"/>
        <v>594</v>
      </c>
    </row>
    <row r="8140" spans="1:11" x14ac:dyDescent="0.35">
      <c r="A8140" s="69">
        <f t="shared" si="259"/>
        <v>45839</v>
      </c>
      <c r="B8140" t="s">
        <v>917</v>
      </c>
      <c r="C8140" t="s">
        <v>270</v>
      </c>
      <c r="D8140" t="s">
        <v>883</v>
      </c>
      <c r="E8140" t="s">
        <v>323</v>
      </c>
      <c r="F8140" t="s">
        <v>324</v>
      </c>
      <c r="G8140" t="s">
        <v>101</v>
      </c>
      <c r="H8140">
        <v>14</v>
      </c>
      <c r="I8140" s="68" t="str">
        <f>VLOOKUP(E8140,Refs!$P$2:$R$29,3,FALSE)</f>
        <v>Y59</v>
      </c>
      <c r="J8140" s="68" t="str">
        <f>VLOOKUP(E8140,Refs!$P$2:$S$29,4,FALSE)</f>
        <v>South East</v>
      </c>
      <c r="K8140" s="28">
        <f t="shared" si="258"/>
        <v>14</v>
      </c>
    </row>
    <row r="8141" spans="1:11" x14ac:dyDescent="0.35">
      <c r="A8141" s="69">
        <f t="shared" si="259"/>
        <v>45839</v>
      </c>
      <c r="B8141" t="s">
        <v>917</v>
      </c>
      <c r="C8141" t="s">
        <v>270</v>
      </c>
      <c r="D8141" t="s">
        <v>883</v>
      </c>
      <c r="E8141" t="s">
        <v>323</v>
      </c>
      <c r="F8141" t="s">
        <v>324</v>
      </c>
      <c r="G8141" t="s">
        <v>102</v>
      </c>
      <c r="H8141">
        <v>79</v>
      </c>
      <c r="I8141" s="68" t="str">
        <f>VLOOKUP(E8141,Refs!$P$2:$R$29,3,FALSE)</f>
        <v>Y59</v>
      </c>
      <c r="J8141" s="68" t="str">
        <f>VLOOKUP(E8141,Refs!$P$2:$S$29,4,FALSE)</f>
        <v>South East</v>
      </c>
      <c r="K8141" s="28">
        <f t="shared" si="258"/>
        <v>79</v>
      </c>
    </row>
    <row r="8142" spans="1:11" x14ac:dyDescent="0.35">
      <c r="A8142" s="69">
        <f t="shared" si="259"/>
        <v>45839</v>
      </c>
      <c r="B8142" t="s">
        <v>917</v>
      </c>
      <c r="C8142" t="s">
        <v>270</v>
      </c>
      <c r="D8142" t="s">
        <v>883</v>
      </c>
      <c r="E8142" t="s">
        <v>323</v>
      </c>
      <c r="F8142" t="s">
        <v>324</v>
      </c>
      <c r="G8142" t="s">
        <v>103</v>
      </c>
      <c r="H8142">
        <v>380</v>
      </c>
      <c r="I8142" s="68" t="str">
        <f>VLOOKUP(E8142,Refs!$P$2:$R$29,3,FALSE)</f>
        <v>Y59</v>
      </c>
      <c r="J8142" s="68" t="str">
        <f>VLOOKUP(E8142,Refs!$P$2:$S$29,4,FALSE)</f>
        <v>South East</v>
      </c>
      <c r="K8142" s="28">
        <f t="shared" si="258"/>
        <v>380</v>
      </c>
    </row>
    <row r="8143" spans="1:11" x14ac:dyDescent="0.35">
      <c r="A8143" s="69">
        <f t="shared" si="259"/>
        <v>45839</v>
      </c>
      <c r="B8143" t="s">
        <v>917</v>
      </c>
      <c r="C8143" t="s">
        <v>270</v>
      </c>
      <c r="D8143" t="s">
        <v>883</v>
      </c>
      <c r="E8143" t="s">
        <v>323</v>
      </c>
      <c r="F8143" t="s">
        <v>324</v>
      </c>
      <c r="G8143" t="s">
        <v>104</v>
      </c>
      <c r="H8143">
        <v>152615</v>
      </c>
      <c r="I8143" s="68" t="str">
        <f>VLOOKUP(E8143,Refs!$P$2:$R$29,3,FALSE)</f>
        <v>Y59</v>
      </c>
      <c r="J8143" s="68" t="str">
        <f>VLOOKUP(E8143,Refs!$P$2:$S$29,4,FALSE)</f>
        <v>South East</v>
      </c>
      <c r="K8143" s="28">
        <f t="shared" si="258"/>
        <v>152615</v>
      </c>
    </row>
    <row r="8144" spans="1:11" x14ac:dyDescent="0.35">
      <c r="A8144" s="69">
        <f t="shared" si="259"/>
        <v>45839</v>
      </c>
      <c r="B8144" t="s">
        <v>917</v>
      </c>
      <c r="C8144" t="s">
        <v>270</v>
      </c>
      <c r="D8144" t="s">
        <v>883</v>
      </c>
      <c r="E8144" t="s">
        <v>323</v>
      </c>
      <c r="F8144" t="s">
        <v>324</v>
      </c>
      <c r="G8144" t="s">
        <v>105</v>
      </c>
      <c r="H8144">
        <v>865</v>
      </c>
      <c r="I8144" s="68" t="str">
        <f>VLOOKUP(E8144,Refs!$P$2:$R$29,3,FALSE)</f>
        <v>Y59</v>
      </c>
      <c r="J8144" s="68" t="str">
        <f>VLOOKUP(E8144,Refs!$P$2:$S$29,4,FALSE)</f>
        <v>South East</v>
      </c>
      <c r="K8144" s="28">
        <f t="shared" si="258"/>
        <v>865</v>
      </c>
    </row>
    <row r="8145" spans="1:11" x14ac:dyDescent="0.35">
      <c r="A8145" s="69">
        <f t="shared" si="259"/>
        <v>45839</v>
      </c>
      <c r="B8145" t="s">
        <v>917</v>
      </c>
      <c r="C8145" t="s">
        <v>270</v>
      </c>
      <c r="D8145" t="s">
        <v>883</v>
      </c>
      <c r="E8145" t="s">
        <v>323</v>
      </c>
      <c r="F8145" t="s">
        <v>324</v>
      </c>
      <c r="G8145" t="s">
        <v>106</v>
      </c>
      <c r="H8145">
        <v>156</v>
      </c>
      <c r="I8145" s="68" t="str">
        <f>VLOOKUP(E8145,Refs!$P$2:$R$29,3,FALSE)</f>
        <v>Y59</v>
      </c>
      <c r="J8145" s="68" t="str">
        <f>VLOOKUP(E8145,Refs!$P$2:$S$29,4,FALSE)</f>
        <v>South East</v>
      </c>
      <c r="K8145" s="28">
        <f t="shared" si="258"/>
        <v>156</v>
      </c>
    </row>
    <row r="8146" spans="1:11" x14ac:dyDescent="0.35">
      <c r="A8146" s="69">
        <f t="shared" si="259"/>
        <v>45839</v>
      </c>
      <c r="B8146" t="s">
        <v>917</v>
      </c>
      <c r="C8146" t="s">
        <v>270</v>
      </c>
      <c r="D8146" t="s">
        <v>883</v>
      </c>
      <c r="E8146" t="s">
        <v>323</v>
      </c>
      <c r="F8146" t="s">
        <v>324</v>
      </c>
      <c r="G8146" t="s">
        <v>107</v>
      </c>
      <c r="H8146">
        <v>26</v>
      </c>
      <c r="I8146" s="68" t="str">
        <f>VLOOKUP(E8146,Refs!$P$2:$R$29,3,FALSE)</f>
        <v>Y59</v>
      </c>
      <c r="J8146" s="68" t="str">
        <f>VLOOKUP(E8146,Refs!$P$2:$S$29,4,FALSE)</f>
        <v>South East</v>
      </c>
      <c r="K8146" s="28">
        <f t="shared" si="258"/>
        <v>26</v>
      </c>
    </row>
    <row r="8147" spans="1:11" x14ac:dyDescent="0.35">
      <c r="A8147" s="69">
        <f t="shared" si="259"/>
        <v>45839</v>
      </c>
      <c r="B8147" t="s">
        <v>917</v>
      </c>
      <c r="C8147" t="s">
        <v>270</v>
      </c>
      <c r="D8147" t="s">
        <v>883</v>
      </c>
      <c r="E8147" t="s">
        <v>323</v>
      </c>
      <c r="F8147" t="s">
        <v>324</v>
      </c>
      <c r="G8147" t="s">
        <v>108</v>
      </c>
      <c r="H8147">
        <v>29</v>
      </c>
      <c r="I8147" s="68" t="str">
        <f>VLOOKUP(E8147,Refs!$P$2:$R$29,3,FALSE)</f>
        <v>Y59</v>
      </c>
      <c r="J8147" s="68" t="str">
        <f>VLOOKUP(E8147,Refs!$P$2:$S$29,4,FALSE)</f>
        <v>South East</v>
      </c>
      <c r="K8147" s="28">
        <f t="shared" si="258"/>
        <v>29</v>
      </c>
    </row>
    <row r="8148" spans="1:11" x14ac:dyDescent="0.35">
      <c r="A8148" s="69">
        <f t="shared" si="259"/>
        <v>45839</v>
      </c>
      <c r="B8148" t="s">
        <v>917</v>
      </c>
      <c r="C8148" t="s">
        <v>270</v>
      </c>
      <c r="D8148" t="s">
        <v>883</v>
      </c>
      <c r="E8148" t="s">
        <v>323</v>
      </c>
      <c r="F8148" t="s">
        <v>324</v>
      </c>
      <c r="G8148" t="s">
        <v>109</v>
      </c>
      <c r="H8148">
        <v>161695</v>
      </c>
      <c r="I8148" s="68" t="str">
        <f>VLOOKUP(E8148,Refs!$P$2:$R$29,3,FALSE)</f>
        <v>Y59</v>
      </c>
      <c r="J8148" s="68" t="str">
        <f>VLOOKUP(E8148,Refs!$P$2:$S$29,4,FALSE)</f>
        <v>South East</v>
      </c>
      <c r="K8148" s="28">
        <f t="shared" si="258"/>
        <v>161695</v>
      </c>
    </row>
    <row r="8149" spans="1:11" x14ac:dyDescent="0.35">
      <c r="A8149" s="69">
        <f t="shared" si="259"/>
        <v>45839</v>
      </c>
      <c r="B8149" t="s">
        <v>917</v>
      </c>
      <c r="C8149" t="s">
        <v>270</v>
      </c>
      <c r="D8149" t="s">
        <v>883</v>
      </c>
      <c r="E8149" t="s">
        <v>323</v>
      </c>
      <c r="F8149" t="s">
        <v>324</v>
      </c>
      <c r="G8149" t="s">
        <v>110</v>
      </c>
      <c r="H8149">
        <v>739</v>
      </c>
      <c r="I8149" s="68" t="str">
        <f>VLOOKUP(E8149,Refs!$P$2:$R$29,3,FALSE)</f>
        <v>Y59</v>
      </c>
      <c r="J8149" s="68" t="str">
        <f>VLOOKUP(E8149,Refs!$P$2:$S$29,4,FALSE)</f>
        <v>South East</v>
      </c>
      <c r="K8149" s="28">
        <f t="shared" si="258"/>
        <v>739</v>
      </c>
    </row>
    <row r="8150" spans="1:11" x14ac:dyDescent="0.35">
      <c r="A8150" s="69">
        <f t="shared" si="259"/>
        <v>45839</v>
      </c>
      <c r="B8150" t="s">
        <v>917</v>
      </c>
      <c r="C8150" t="s">
        <v>270</v>
      </c>
      <c r="D8150" t="s">
        <v>883</v>
      </c>
      <c r="E8150" t="s">
        <v>323</v>
      </c>
      <c r="F8150" t="s">
        <v>324</v>
      </c>
      <c r="G8150" t="s">
        <v>808</v>
      </c>
      <c r="H8150">
        <v>2717</v>
      </c>
      <c r="I8150" s="68" t="str">
        <f>VLOOKUP(E8150,Refs!$P$2:$R$29,3,FALSE)</f>
        <v>Y59</v>
      </c>
      <c r="J8150" s="68" t="str">
        <f>VLOOKUP(E8150,Refs!$P$2:$S$29,4,FALSE)</f>
        <v>South East</v>
      </c>
      <c r="K8150" s="28">
        <f t="shared" si="258"/>
        <v>2717</v>
      </c>
    </row>
    <row r="8151" spans="1:11" x14ac:dyDescent="0.35">
      <c r="A8151" s="69">
        <f t="shared" si="259"/>
        <v>45839</v>
      </c>
      <c r="B8151" t="s">
        <v>917</v>
      </c>
      <c r="C8151" t="s">
        <v>270</v>
      </c>
      <c r="D8151" t="s">
        <v>883</v>
      </c>
      <c r="E8151" t="s">
        <v>323</v>
      </c>
      <c r="F8151" t="s">
        <v>324</v>
      </c>
      <c r="G8151" t="s">
        <v>809</v>
      </c>
      <c r="H8151">
        <v>51</v>
      </c>
      <c r="I8151" s="68" t="str">
        <f>VLOOKUP(E8151,Refs!$P$2:$R$29,3,FALSE)</f>
        <v>Y59</v>
      </c>
      <c r="J8151" s="68" t="str">
        <f>VLOOKUP(E8151,Refs!$P$2:$S$29,4,FALSE)</f>
        <v>South East</v>
      </c>
      <c r="K8151" s="28">
        <f t="shared" si="258"/>
        <v>51</v>
      </c>
    </row>
    <row r="8152" spans="1:11" x14ac:dyDescent="0.35">
      <c r="A8152" s="69">
        <f t="shared" si="259"/>
        <v>45839</v>
      </c>
      <c r="B8152" t="s">
        <v>917</v>
      </c>
      <c r="C8152" t="s">
        <v>270</v>
      </c>
      <c r="D8152" t="s">
        <v>883</v>
      </c>
      <c r="E8152" t="s">
        <v>323</v>
      </c>
      <c r="F8152" t="s">
        <v>324</v>
      </c>
      <c r="G8152" t="s">
        <v>111</v>
      </c>
      <c r="H8152">
        <v>4830</v>
      </c>
      <c r="I8152" s="68" t="str">
        <f>VLOOKUP(E8152,Refs!$P$2:$R$29,3,FALSE)</f>
        <v>Y59</v>
      </c>
      <c r="J8152" s="68" t="str">
        <f>VLOOKUP(E8152,Refs!$P$2:$S$29,4,FALSE)</f>
        <v>South East</v>
      </c>
      <c r="K8152" s="28">
        <f t="shared" si="258"/>
        <v>4830</v>
      </c>
    </row>
    <row r="8153" spans="1:11" x14ac:dyDescent="0.35">
      <c r="A8153" s="69">
        <f t="shared" si="259"/>
        <v>45839</v>
      </c>
      <c r="B8153" t="s">
        <v>917</v>
      </c>
      <c r="C8153" t="s">
        <v>270</v>
      </c>
      <c r="D8153" t="s">
        <v>883</v>
      </c>
      <c r="E8153" t="s">
        <v>323</v>
      </c>
      <c r="F8153" t="s">
        <v>324</v>
      </c>
      <c r="G8153" t="s">
        <v>112</v>
      </c>
      <c r="H8153">
        <v>1</v>
      </c>
      <c r="I8153" s="68" t="str">
        <f>VLOOKUP(E8153,Refs!$P$2:$R$29,3,FALSE)</f>
        <v>Y59</v>
      </c>
      <c r="J8153" s="68" t="str">
        <f>VLOOKUP(E8153,Refs!$P$2:$S$29,4,FALSE)</f>
        <v>South East</v>
      </c>
      <c r="K8153" s="28">
        <f t="shared" si="258"/>
        <v>1</v>
      </c>
    </row>
    <row r="8154" spans="1:11" x14ac:dyDescent="0.35">
      <c r="A8154" s="69">
        <f t="shared" si="259"/>
        <v>45839</v>
      </c>
      <c r="B8154" t="s">
        <v>917</v>
      </c>
      <c r="C8154" t="s">
        <v>270</v>
      </c>
      <c r="D8154" t="s">
        <v>883</v>
      </c>
      <c r="E8154" t="s">
        <v>323</v>
      </c>
      <c r="F8154" t="s">
        <v>324</v>
      </c>
      <c r="G8154" t="s">
        <v>113</v>
      </c>
      <c r="H8154">
        <v>4112</v>
      </c>
      <c r="I8154" s="68" t="str">
        <f>VLOOKUP(E8154,Refs!$P$2:$R$29,3,FALSE)</f>
        <v>Y59</v>
      </c>
      <c r="J8154" s="68" t="str">
        <f>VLOOKUP(E8154,Refs!$P$2:$S$29,4,FALSE)</f>
        <v>South East</v>
      </c>
      <c r="K8154" s="28">
        <f t="shared" si="258"/>
        <v>4112</v>
      </c>
    </row>
    <row r="8155" spans="1:11" x14ac:dyDescent="0.35">
      <c r="A8155" s="69">
        <f t="shared" si="259"/>
        <v>45839</v>
      </c>
      <c r="B8155" t="s">
        <v>917</v>
      </c>
      <c r="C8155" t="s">
        <v>270</v>
      </c>
      <c r="D8155" t="s">
        <v>883</v>
      </c>
      <c r="E8155" t="s">
        <v>323</v>
      </c>
      <c r="F8155" t="s">
        <v>324</v>
      </c>
      <c r="G8155" t="s">
        <v>114</v>
      </c>
      <c r="H8155">
        <v>1316</v>
      </c>
      <c r="I8155" s="68" t="str">
        <f>VLOOKUP(E8155,Refs!$P$2:$R$29,3,FALSE)</f>
        <v>Y59</v>
      </c>
      <c r="J8155" s="68" t="str">
        <f>VLOOKUP(E8155,Refs!$P$2:$S$29,4,FALSE)</f>
        <v>South East</v>
      </c>
      <c r="K8155" s="28">
        <f t="shared" si="258"/>
        <v>1316</v>
      </c>
    </row>
    <row r="8156" spans="1:11" x14ac:dyDescent="0.35">
      <c r="A8156" s="69">
        <f t="shared" si="259"/>
        <v>45839</v>
      </c>
      <c r="B8156" t="s">
        <v>917</v>
      </c>
      <c r="C8156" t="s">
        <v>270</v>
      </c>
      <c r="D8156" t="s">
        <v>883</v>
      </c>
      <c r="E8156" t="s">
        <v>323</v>
      </c>
      <c r="F8156" t="s">
        <v>324</v>
      </c>
      <c r="G8156" t="s">
        <v>115</v>
      </c>
      <c r="H8156">
        <v>1028</v>
      </c>
      <c r="I8156" s="68" t="str">
        <f>VLOOKUP(E8156,Refs!$P$2:$R$29,3,FALSE)</f>
        <v>Y59</v>
      </c>
      <c r="J8156" s="68" t="str">
        <f>VLOOKUP(E8156,Refs!$P$2:$S$29,4,FALSE)</f>
        <v>South East</v>
      </c>
      <c r="K8156" s="28">
        <f t="shared" si="258"/>
        <v>1028</v>
      </c>
    </row>
    <row r="8157" spans="1:11" x14ac:dyDescent="0.35">
      <c r="A8157" s="69">
        <f t="shared" si="259"/>
        <v>45839</v>
      </c>
      <c r="B8157" t="s">
        <v>917</v>
      </c>
      <c r="C8157" t="s">
        <v>270</v>
      </c>
      <c r="D8157" t="s">
        <v>883</v>
      </c>
      <c r="E8157" t="s">
        <v>323</v>
      </c>
      <c r="F8157" t="s">
        <v>324</v>
      </c>
      <c r="G8157" t="s">
        <v>116</v>
      </c>
      <c r="H8157">
        <v>791</v>
      </c>
      <c r="I8157" s="68" t="str">
        <f>VLOOKUP(E8157,Refs!$P$2:$R$29,3,FALSE)</f>
        <v>Y59</v>
      </c>
      <c r="J8157" s="68" t="str">
        <f>VLOOKUP(E8157,Refs!$P$2:$S$29,4,FALSE)</f>
        <v>South East</v>
      </c>
      <c r="K8157" s="28">
        <f t="shared" si="258"/>
        <v>791</v>
      </c>
    </row>
    <row r="8158" spans="1:11" x14ac:dyDescent="0.35">
      <c r="A8158" s="69">
        <f t="shared" si="259"/>
        <v>45839</v>
      </c>
      <c r="B8158" t="s">
        <v>917</v>
      </c>
      <c r="C8158" t="s">
        <v>270</v>
      </c>
      <c r="D8158" t="s">
        <v>883</v>
      </c>
      <c r="E8158" t="s">
        <v>323</v>
      </c>
      <c r="F8158" t="s">
        <v>324</v>
      </c>
      <c r="G8158" t="s">
        <v>117</v>
      </c>
      <c r="H8158">
        <v>1271</v>
      </c>
      <c r="I8158" s="68" t="str">
        <f>VLOOKUP(E8158,Refs!$P$2:$R$29,3,FALSE)</f>
        <v>Y59</v>
      </c>
      <c r="J8158" s="68" t="str">
        <f>VLOOKUP(E8158,Refs!$P$2:$S$29,4,FALSE)</f>
        <v>South East</v>
      </c>
      <c r="K8158" s="28">
        <f t="shared" si="258"/>
        <v>1271</v>
      </c>
    </row>
    <row r="8159" spans="1:11" x14ac:dyDescent="0.35">
      <c r="A8159" s="69">
        <f t="shared" si="259"/>
        <v>45839</v>
      </c>
      <c r="B8159" t="s">
        <v>917</v>
      </c>
      <c r="C8159" t="s">
        <v>270</v>
      </c>
      <c r="D8159" t="s">
        <v>883</v>
      </c>
      <c r="E8159" t="s">
        <v>323</v>
      </c>
      <c r="F8159" t="s">
        <v>324</v>
      </c>
      <c r="G8159" t="s">
        <v>118</v>
      </c>
      <c r="H8159">
        <v>8</v>
      </c>
      <c r="I8159" s="68" t="str">
        <f>VLOOKUP(E8159,Refs!$P$2:$R$29,3,FALSE)</f>
        <v>Y59</v>
      </c>
      <c r="J8159" s="68" t="str">
        <f>VLOOKUP(E8159,Refs!$P$2:$S$29,4,FALSE)</f>
        <v>South East</v>
      </c>
      <c r="K8159" s="28">
        <f t="shared" si="258"/>
        <v>8</v>
      </c>
    </row>
    <row r="8160" spans="1:11" x14ac:dyDescent="0.35">
      <c r="A8160" s="69">
        <f t="shared" si="259"/>
        <v>45839</v>
      </c>
      <c r="B8160" t="s">
        <v>917</v>
      </c>
      <c r="C8160" t="s">
        <v>270</v>
      </c>
      <c r="D8160" t="s">
        <v>883</v>
      </c>
      <c r="E8160" t="s">
        <v>323</v>
      </c>
      <c r="F8160" t="s">
        <v>324</v>
      </c>
      <c r="G8160" t="s">
        <v>119</v>
      </c>
      <c r="H8160">
        <v>598</v>
      </c>
      <c r="I8160" s="68" t="str">
        <f>VLOOKUP(E8160,Refs!$P$2:$R$29,3,FALSE)</f>
        <v>Y59</v>
      </c>
      <c r="J8160" s="68" t="str">
        <f>VLOOKUP(E8160,Refs!$P$2:$S$29,4,FALSE)</f>
        <v>South East</v>
      </c>
      <c r="K8160" s="28">
        <f t="shared" si="258"/>
        <v>598</v>
      </c>
    </row>
    <row r="8161" spans="1:11" x14ac:dyDescent="0.35">
      <c r="A8161" s="69">
        <f t="shared" si="259"/>
        <v>45839</v>
      </c>
      <c r="B8161" t="s">
        <v>917</v>
      </c>
      <c r="C8161" t="s">
        <v>270</v>
      </c>
      <c r="D8161" t="s">
        <v>883</v>
      </c>
      <c r="E8161" t="s">
        <v>323</v>
      </c>
      <c r="F8161" t="s">
        <v>324</v>
      </c>
      <c r="G8161" t="s">
        <v>120</v>
      </c>
      <c r="H8161">
        <v>98</v>
      </c>
      <c r="I8161" s="68" t="str">
        <f>VLOOKUP(E8161,Refs!$P$2:$R$29,3,FALSE)</f>
        <v>Y59</v>
      </c>
      <c r="J8161" s="68" t="str">
        <f>VLOOKUP(E8161,Refs!$P$2:$S$29,4,FALSE)</f>
        <v>South East</v>
      </c>
      <c r="K8161" s="28">
        <f t="shared" si="258"/>
        <v>98</v>
      </c>
    </row>
    <row r="8162" spans="1:11" x14ac:dyDescent="0.35">
      <c r="A8162" s="69">
        <f t="shared" si="259"/>
        <v>45839</v>
      </c>
      <c r="B8162" t="s">
        <v>917</v>
      </c>
      <c r="C8162" t="s">
        <v>270</v>
      </c>
      <c r="D8162" t="s">
        <v>883</v>
      </c>
      <c r="E8162" t="s">
        <v>323</v>
      </c>
      <c r="F8162" t="s">
        <v>324</v>
      </c>
      <c r="G8162" t="s">
        <v>121</v>
      </c>
      <c r="H8162">
        <v>663</v>
      </c>
      <c r="I8162" s="68" t="str">
        <f>VLOOKUP(E8162,Refs!$P$2:$R$29,3,FALSE)</f>
        <v>Y59</v>
      </c>
      <c r="J8162" s="68" t="str">
        <f>VLOOKUP(E8162,Refs!$P$2:$S$29,4,FALSE)</f>
        <v>South East</v>
      </c>
      <c r="K8162" s="28">
        <f t="shared" ref="K8162:K8225" si="260">IF(OR(H8162="NULL",H8162=0,H8162=""),"",H8162)</f>
        <v>663</v>
      </c>
    </row>
    <row r="8163" spans="1:11" x14ac:dyDescent="0.35">
      <c r="A8163" s="69">
        <f t="shared" si="259"/>
        <v>45839</v>
      </c>
      <c r="B8163" t="s">
        <v>917</v>
      </c>
      <c r="C8163" t="s">
        <v>270</v>
      </c>
      <c r="D8163" t="s">
        <v>883</v>
      </c>
      <c r="E8163" t="s">
        <v>323</v>
      </c>
      <c r="F8163" t="s">
        <v>324</v>
      </c>
      <c r="G8163" t="s">
        <v>122</v>
      </c>
      <c r="H8163">
        <v>417</v>
      </c>
      <c r="I8163" s="68" t="str">
        <f>VLOOKUP(E8163,Refs!$P$2:$R$29,3,FALSE)</f>
        <v>Y59</v>
      </c>
      <c r="J8163" s="68" t="str">
        <f>VLOOKUP(E8163,Refs!$P$2:$S$29,4,FALSE)</f>
        <v>South East</v>
      </c>
      <c r="K8163" s="28">
        <f t="shared" si="260"/>
        <v>417</v>
      </c>
    </row>
    <row r="8164" spans="1:11" x14ac:dyDescent="0.35">
      <c r="A8164" s="69">
        <f t="shared" si="259"/>
        <v>45839</v>
      </c>
      <c r="B8164" t="s">
        <v>917</v>
      </c>
      <c r="C8164" t="s">
        <v>270</v>
      </c>
      <c r="D8164" t="s">
        <v>883</v>
      </c>
      <c r="E8164" t="s">
        <v>323</v>
      </c>
      <c r="F8164" t="s">
        <v>324</v>
      </c>
      <c r="G8164" t="s">
        <v>123</v>
      </c>
      <c r="H8164">
        <v>2</v>
      </c>
      <c r="I8164" s="68" t="str">
        <f>VLOOKUP(E8164,Refs!$P$2:$R$29,3,FALSE)</f>
        <v>Y59</v>
      </c>
      <c r="J8164" s="68" t="str">
        <f>VLOOKUP(E8164,Refs!$P$2:$S$29,4,FALSE)</f>
        <v>South East</v>
      </c>
      <c r="K8164" s="28">
        <f t="shared" si="260"/>
        <v>2</v>
      </c>
    </row>
    <row r="8165" spans="1:11" x14ac:dyDescent="0.35">
      <c r="A8165" s="69">
        <f t="shared" si="259"/>
        <v>45839</v>
      </c>
      <c r="B8165" t="s">
        <v>917</v>
      </c>
      <c r="C8165" t="s">
        <v>270</v>
      </c>
      <c r="D8165" t="s">
        <v>883</v>
      </c>
      <c r="E8165" t="s">
        <v>323</v>
      </c>
      <c r="F8165" t="s">
        <v>324</v>
      </c>
      <c r="G8165" t="s">
        <v>124</v>
      </c>
      <c r="H8165">
        <v>0</v>
      </c>
      <c r="I8165" s="68" t="str">
        <f>VLOOKUP(E8165,Refs!$P$2:$R$29,3,FALSE)</f>
        <v>Y59</v>
      </c>
      <c r="J8165" s="68" t="str">
        <f>VLOOKUP(E8165,Refs!$P$2:$S$29,4,FALSE)</f>
        <v>South East</v>
      </c>
      <c r="K8165" s="28" t="str">
        <f t="shared" si="260"/>
        <v/>
      </c>
    </row>
    <row r="8166" spans="1:11" x14ac:dyDescent="0.35">
      <c r="A8166" s="69">
        <f t="shared" si="259"/>
        <v>45839</v>
      </c>
      <c r="B8166" t="s">
        <v>917</v>
      </c>
      <c r="C8166" t="s">
        <v>270</v>
      </c>
      <c r="D8166" t="s">
        <v>883</v>
      </c>
      <c r="E8166" t="s">
        <v>323</v>
      </c>
      <c r="F8166" t="s">
        <v>324</v>
      </c>
      <c r="G8166" t="s">
        <v>125</v>
      </c>
      <c r="H8166">
        <v>0</v>
      </c>
      <c r="I8166" s="68" t="str">
        <f>VLOOKUP(E8166,Refs!$P$2:$R$29,3,FALSE)</f>
        <v>Y59</v>
      </c>
      <c r="J8166" s="68" t="str">
        <f>VLOOKUP(E8166,Refs!$P$2:$S$29,4,FALSE)</f>
        <v>South East</v>
      </c>
      <c r="K8166" s="28" t="str">
        <f t="shared" si="260"/>
        <v/>
      </c>
    </row>
    <row r="8167" spans="1:11" x14ac:dyDescent="0.35">
      <c r="A8167" s="69">
        <f t="shared" si="259"/>
        <v>45839</v>
      </c>
      <c r="B8167" t="s">
        <v>917</v>
      </c>
      <c r="C8167" t="s">
        <v>270</v>
      </c>
      <c r="D8167" t="s">
        <v>883</v>
      </c>
      <c r="E8167" t="s">
        <v>323</v>
      </c>
      <c r="F8167" t="s">
        <v>324</v>
      </c>
      <c r="G8167" t="s">
        <v>126</v>
      </c>
      <c r="H8167">
        <v>0</v>
      </c>
      <c r="I8167" s="68" t="str">
        <f>VLOOKUP(E8167,Refs!$P$2:$R$29,3,FALSE)</f>
        <v>Y59</v>
      </c>
      <c r="J8167" s="68" t="str">
        <f>VLOOKUP(E8167,Refs!$P$2:$S$29,4,FALSE)</f>
        <v>South East</v>
      </c>
      <c r="K8167" s="28" t="str">
        <f t="shared" si="260"/>
        <v/>
      </c>
    </row>
    <row r="8168" spans="1:11" x14ac:dyDescent="0.35">
      <c r="A8168" s="69">
        <f t="shared" si="259"/>
        <v>45839</v>
      </c>
      <c r="B8168" t="s">
        <v>917</v>
      </c>
      <c r="C8168" t="s">
        <v>270</v>
      </c>
      <c r="D8168" t="s">
        <v>883</v>
      </c>
      <c r="E8168" t="s">
        <v>323</v>
      </c>
      <c r="F8168" t="s">
        <v>324</v>
      </c>
      <c r="G8168" t="s">
        <v>127</v>
      </c>
      <c r="H8168">
        <v>2</v>
      </c>
      <c r="I8168" s="68" t="str">
        <f>VLOOKUP(E8168,Refs!$P$2:$R$29,3,FALSE)</f>
        <v>Y59</v>
      </c>
      <c r="J8168" s="68" t="str">
        <f>VLOOKUP(E8168,Refs!$P$2:$S$29,4,FALSE)</f>
        <v>South East</v>
      </c>
      <c r="K8168" s="28">
        <f t="shared" si="260"/>
        <v>2</v>
      </c>
    </row>
    <row r="8169" spans="1:11" x14ac:dyDescent="0.35">
      <c r="A8169" s="69">
        <f t="shared" si="259"/>
        <v>45839</v>
      </c>
      <c r="B8169" t="s">
        <v>917</v>
      </c>
      <c r="C8169" t="s">
        <v>270</v>
      </c>
      <c r="D8169" t="s">
        <v>883</v>
      </c>
      <c r="E8169" t="s">
        <v>323</v>
      </c>
      <c r="F8169" t="s">
        <v>324</v>
      </c>
      <c r="G8169" t="s">
        <v>128</v>
      </c>
      <c r="H8169">
        <v>0</v>
      </c>
      <c r="I8169" s="68" t="str">
        <f>VLOOKUP(E8169,Refs!$P$2:$R$29,3,FALSE)</f>
        <v>Y59</v>
      </c>
      <c r="J8169" s="68" t="str">
        <f>VLOOKUP(E8169,Refs!$P$2:$S$29,4,FALSE)</f>
        <v>South East</v>
      </c>
      <c r="K8169" s="28" t="str">
        <f t="shared" si="260"/>
        <v/>
      </c>
    </row>
    <row r="8170" spans="1:11" x14ac:dyDescent="0.35">
      <c r="A8170" s="69">
        <f t="shared" si="259"/>
        <v>45839</v>
      </c>
      <c r="B8170" t="s">
        <v>917</v>
      </c>
      <c r="C8170" t="s">
        <v>270</v>
      </c>
      <c r="D8170" t="s">
        <v>883</v>
      </c>
      <c r="E8170" t="s">
        <v>323</v>
      </c>
      <c r="F8170" t="s">
        <v>324</v>
      </c>
      <c r="G8170" t="s">
        <v>129</v>
      </c>
      <c r="H8170">
        <v>0</v>
      </c>
      <c r="I8170" s="68" t="str">
        <f>VLOOKUP(E8170,Refs!$P$2:$R$29,3,FALSE)</f>
        <v>Y59</v>
      </c>
      <c r="J8170" s="68" t="str">
        <f>VLOOKUP(E8170,Refs!$P$2:$S$29,4,FALSE)</f>
        <v>South East</v>
      </c>
      <c r="K8170" s="28" t="str">
        <f t="shared" si="260"/>
        <v/>
      </c>
    </row>
    <row r="8171" spans="1:11" x14ac:dyDescent="0.35">
      <c r="A8171" s="69">
        <f t="shared" si="259"/>
        <v>45839</v>
      </c>
      <c r="B8171" t="s">
        <v>917</v>
      </c>
      <c r="C8171" t="s">
        <v>270</v>
      </c>
      <c r="D8171" t="s">
        <v>883</v>
      </c>
      <c r="E8171" t="s">
        <v>323</v>
      </c>
      <c r="F8171" t="s">
        <v>324</v>
      </c>
      <c r="G8171" t="s">
        <v>130</v>
      </c>
      <c r="H8171">
        <v>0</v>
      </c>
      <c r="I8171" s="68" t="str">
        <f>VLOOKUP(E8171,Refs!$P$2:$R$29,3,FALSE)</f>
        <v>Y59</v>
      </c>
      <c r="J8171" s="68" t="str">
        <f>VLOOKUP(E8171,Refs!$P$2:$S$29,4,FALSE)</f>
        <v>South East</v>
      </c>
      <c r="K8171" s="28" t="str">
        <f t="shared" si="260"/>
        <v/>
      </c>
    </row>
    <row r="8172" spans="1:11" x14ac:dyDescent="0.35">
      <c r="A8172" s="69">
        <f t="shared" si="259"/>
        <v>45839</v>
      </c>
      <c r="B8172" t="s">
        <v>917</v>
      </c>
      <c r="C8172" t="s">
        <v>270</v>
      </c>
      <c r="D8172" t="s">
        <v>883</v>
      </c>
      <c r="E8172" t="s">
        <v>323</v>
      </c>
      <c r="F8172" t="s">
        <v>324</v>
      </c>
      <c r="G8172" t="s">
        <v>131</v>
      </c>
      <c r="H8172">
        <v>0</v>
      </c>
      <c r="I8172" s="68" t="str">
        <f>VLOOKUP(E8172,Refs!$P$2:$R$29,3,FALSE)</f>
        <v>Y59</v>
      </c>
      <c r="J8172" s="68" t="str">
        <f>VLOOKUP(E8172,Refs!$P$2:$S$29,4,FALSE)</f>
        <v>South East</v>
      </c>
      <c r="K8172" s="28" t="str">
        <f t="shared" si="260"/>
        <v/>
      </c>
    </row>
    <row r="8173" spans="1:11" x14ac:dyDescent="0.35">
      <c r="A8173" s="69">
        <f t="shared" si="259"/>
        <v>45839</v>
      </c>
      <c r="B8173" t="s">
        <v>917</v>
      </c>
      <c r="C8173" t="s">
        <v>270</v>
      </c>
      <c r="D8173" t="s">
        <v>883</v>
      </c>
      <c r="E8173" t="s">
        <v>323</v>
      </c>
      <c r="F8173" t="s">
        <v>324</v>
      </c>
      <c r="G8173" t="s">
        <v>132</v>
      </c>
      <c r="H8173">
        <v>0</v>
      </c>
      <c r="I8173" s="68" t="str">
        <f>VLOOKUP(E8173,Refs!$P$2:$R$29,3,FALSE)</f>
        <v>Y59</v>
      </c>
      <c r="J8173" s="68" t="str">
        <f>VLOOKUP(E8173,Refs!$P$2:$S$29,4,FALSE)</f>
        <v>South East</v>
      </c>
      <c r="K8173" s="28" t="str">
        <f t="shared" si="260"/>
        <v/>
      </c>
    </row>
    <row r="8174" spans="1:11" x14ac:dyDescent="0.35">
      <c r="A8174" s="69">
        <f t="shared" si="259"/>
        <v>45839</v>
      </c>
      <c r="B8174" t="s">
        <v>917</v>
      </c>
      <c r="C8174" t="s">
        <v>270</v>
      </c>
      <c r="D8174" t="s">
        <v>883</v>
      </c>
      <c r="E8174" t="s">
        <v>323</v>
      </c>
      <c r="F8174" t="s">
        <v>324</v>
      </c>
      <c r="G8174" t="s">
        <v>133</v>
      </c>
      <c r="H8174">
        <v>113</v>
      </c>
      <c r="I8174" s="68" t="str">
        <f>VLOOKUP(E8174,Refs!$P$2:$R$29,3,FALSE)</f>
        <v>Y59</v>
      </c>
      <c r="J8174" s="68" t="str">
        <f>VLOOKUP(E8174,Refs!$P$2:$S$29,4,FALSE)</f>
        <v>South East</v>
      </c>
      <c r="K8174" s="28">
        <f t="shared" si="260"/>
        <v>113</v>
      </c>
    </row>
    <row r="8175" spans="1:11" x14ac:dyDescent="0.35">
      <c r="A8175" s="69">
        <f t="shared" si="259"/>
        <v>45839</v>
      </c>
      <c r="B8175" t="s">
        <v>917</v>
      </c>
      <c r="C8175" t="s">
        <v>270</v>
      </c>
      <c r="D8175" t="s">
        <v>883</v>
      </c>
      <c r="E8175" t="s">
        <v>323</v>
      </c>
      <c r="F8175" t="s">
        <v>324</v>
      </c>
      <c r="G8175" t="s">
        <v>134</v>
      </c>
      <c r="H8175">
        <v>113</v>
      </c>
      <c r="I8175" s="68" t="str">
        <f>VLOOKUP(E8175,Refs!$P$2:$R$29,3,FALSE)</f>
        <v>Y59</v>
      </c>
      <c r="J8175" s="68" t="str">
        <f>VLOOKUP(E8175,Refs!$P$2:$S$29,4,FALSE)</f>
        <v>South East</v>
      </c>
      <c r="K8175" s="28">
        <f t="shared" si="260"/>
        <v>113</v>
      </c>
    </row>
    <row r="8176" spans="1:11" x14ac:dyDescent="0.35">
      <c r="A8176" s="69">
        <f t="shared" si="259"/>
        <v>45839</v>
      </c>
      <c r="B8176" t="s">
        <v>917</v>
      </c>
      <c r="C8176" t="s">
        <v>270</v>
      </c>
      <c r="D8176" t="s">
        <v>883</v>
      </c>
      <c r="E8176" t="s">
        <v>323</v>
      </c>
      <c r="F8176" t="s">
        <v>324</v>
      </c>
      <c r="G8176" t="s">
        <v>135</v>
      </c>
      <c r="H8176">
        <v>18</v>
      </c>
      <c r="I8176" s="68" t="str">
        <f>VLOOKUP(E8176,Refs!$P$2:$R$29,3,FALSE)</f>
        <v>Y59</v>
      </c>
      <c r="J8176" s="68" t="str">
        <f>VLOOKUP(E8176,Refs!$P$2:$S$29,4,FALSE)</f>
        <v>South East</v>
      </c>
      <c r="K8176" s="28">
        <f t="shared" si="260"/>
        <v>18</v>
      </c>
    </row>
    <row r="8177" spans="1:11" x14ac:dyDescent="0.35">
      <c r="A8177" s="69">
        <f t="shared" si="259"/>
        <v>45839</v>
      </c>
      <c r="B8177" t="s">
        <v>917</v>
      </c>
      <c r="C8177" t="s">
        <v>270</v>
      </c>
      <c r="D8177" t="s">
        <v>883</v>
      </c>
      <c r="E8177" t="s">
        <v>323</v>
      </c>
      <c r="F8177" t="s">
        <v>324</v>
      </c>
      <c r="G8177" t="s">
        <v>136</v>
      </c>
      <c r="H8177">
        <v>8</v>
      </c>
      <c r="I8177" s="68" t="str">
        <f>VLOOKUP(E8177,Refs!$P$2:$R$29,3,FALSE)</f>
        <v>Y59</v>
      </c>
      <c r="J8177" s="68" t="str">
        <f>VLOOKUP(E8177,Refs!$P$2:$S$29,4,FALSE)</f>
        <v>South East</v>
      </c>
      <c r="K8177" s="28">
        <f t="shared" si="260"/>
        <v>8</v>
      </c>
    </row>
    <row r="8178" spans="1:11" x14ac:dyDescent="0.35">
      <c r="A8178" s="69">
        <f t="shared" si="259"/>
        <v>45839</v>
      </c>
      <c r="B8178" t="s">
        <v>917</v>
      </c>
      <c r="C8178" t="s">
        <v>270</v>
      </c>
      <c r="D8178" t="s">
        <v>883</v>
      </c>
      <c r="E8178" t="s">
        <v>323</v>
      </c>
      <c r="F8178" t="s">
        <v>324</v>
      </c>
      <c r="G8178" t="s">
        <v>137</v>
      </c>
      <c r="H8178">
        <v>1</v>
      </c>
      <c r="I8178" s="68" t="str">
        <f>VLOOKUP(E8178,Refs!$P$2:$R$29,3,FALSE)</f>
        <v>Y59</v>
      </c>
      <c r="J8178" s="68" t="str">
        <f>VLOOKUP(E8178,Refs!$P$2:$S$29,4,FALSE)</f>
        <v>South East</v>
      </c>
      <c r="K8178" s="28">
        <f t="shared" si="260"/>
        <v>1</v>
      </c>
    </row>
    <row r="8179" spans="1:11" x14ac:dyDescent="0.35">
      <c r="A8179" s="69">
        <f t="shared" si="259"/>
        <v>45839</v>
      </c>
      <c r="B8179" t="s">
        <v>917</v>
      </c>
      <c r="C8179" t="s">
        <v>270</v>
      </c>
      <c r="D8179" t="s">
        <v>883</v>
      </c>
      <c r="E8179" t="s">
        <v>323</v>
      </c>
      <c r="F8179" t="s">
        <v>324</v>
      </c>
      <c r="G8179" t="s">
        <v>138</v>
      </c>
      <c r="H8179">
        <v>1</v>
      </c>
      <c r="I8179" s="68" t="str">
        <f>VLOOKUP(E8179,Refs!$P$2:$R$29,3,FALSE)</f>
        <v>Y59</v>
      </c>
      <c r="J8179" s="68" t="str">
        <f>VLOOKUP(E8179,Refs!$P$2:$S$29,4,FALSE)</f>
        <v>South East</v>
      </c>
      <c r="K8179" s="28">
        <f t="shared" si="260"/>
        <v>1</v>
      </c>
    </row>
    <row r="8180" spans="1:11" x14ac:dyDescent="0.35">
      <c r="A8180" s="69">
        <f t="shared" si="259"/>
        <v>45839</v>
      </c>
      <c r="B8180" t="s">
        <v>917</v>
      </c>
      <c r="C8180" t="s">
        <v>270</v>
      </c>
      <c r="D8180" t="s">
        <v>883</v>
      </c>
      <c r="E8180" t="s">
        <v>323</v>
      </c>
      <c r="F8180" t="s">
        <v>324</v>
      </c>
      <c r="G8180" t="s">
        <v>139</v>
      </c>
      <c r="H8180">
        <v>6</v>
      </c>
      <c r="I8180" s="68" t="str">
        <f>VLOOKUP(E8180,Refs!$P$2:$R$29,3,FALSE)</f>
        <v>Y59</v>
      </c>
      <c r="J8180" s="68" t="str">
        <f>VLOOKUP(E8180,Refs!$P$2:$S$29,4,FALSE)</f>
        <v>South East</v>
      </c>
      <c r="K8180" s="28">
        <f t="shared" si="260"/>
        <v>6</v>
      </c>
    </row>
    <row r="8181" spans="1:11" x14ac:dyDescent="0.35">
      <c r="A8181" s="69">
        <f t="shared" si="259"/>
        <v>45839</v>
      </c>
      <c r="B8181" t="s">
        <v>917</v>
      </c>
      <c r="C8181" t="s">
        <v>270</v>
      </c>
      <c r="D8181" t="s">
        <v>883</v>
      </c>
      <c r="E8181" t="s">
        <v>323</v>
      </c>
      <c r="F8181" t="s">
        <v>324</v>
      </c>
      <c r="G8181" t="s">
        <v>140</v>
      </c>
      <c r="H8181">
        <v>6</v>
      </c>
      <c r="I8181" s="68" t="str">
        <f>VLOOKUP(E8181,Refs!$P$2:$R$29,3,FALSE)</f>
        <v>Y59</v>
      </c>
      <c r="J8181" s="68" t="str">
        <f>VLOOKUP(E8181,Refs!$P$2:$S$29,4,FALSE)</f>
        <v>South East</v>
      </c>
      <c r="K8181" s="28">
        <f t="shared" si="260"/>
        <v>6</v>
      </c>
    </row>
    <row r="8182" spans="1:11" x14ac:dyDescent="0.35">
      <c r="A8182" s="69">
        <f t="shared" si="259"/>
        <v>45839</v>
      </c>
      <c r="B8182" t="s">
        <v>917</v>
      </c>
      <c r="C8182" t="s">
        <v>270</v>
      </c>
      <c r="D8182" t="s">
        <v>883</v>
      </c>
      <c r="E8182" t="s">
        <v>323</v>
      </c>
      <c r="F8182" t="s">
        <v>324</v>
      </c>
      <c r="G8182" t="s">
        <v>728</v>
      </c>
      <c r="H8182">
        <v>49</v>
      </c>
      <c r="I8182" s="68" t="str">
        <f>VLOOKUP(E8182,Refs!$P$2:$R$29,3,FALSE)</f>
        <v>Y59</v>
      </c>
      <c r="J8182" s="68" t="str">
        <f>VLOOKUP(E8182,Refs!$P$2:$S$29,4,FALSE)</f>
        <v>South East</v>
      </c>
      <c r="K8182" s="28">
        <f t="shared" si="260"/>
        <v>49</v>
      </c>
    </row>
    <row r="8183" spans="1:11" x14ac:dyDescent="0.35">
      <c r="A8183" s="69">
        <f t="shared" si="259"/>
        <v>45839</v>
      </c>
      <c r="B8183" t="s">
        <v>917</v>
      </c>
      <c r="C8183" t="s">
        <v>270</v>
      </c>
      <c r="D8183" t="s">
        <v>883</v>
      </c>
      <c r="E8183" t="s">
        <v>323</v>
      </c>
      <c r="F8183" t="s">
        <v>324</v>
      </c>
      <c r="G8183" t="s">
        <v>727</v>
      </c>
      <c r="H8183">
        <v>38</v>
      </c>
      <c r="I8183" s="68" t="str">
        <f>VLOOKUP(E8183,Refs!$P$2:$R$29,3,FALSE)</f>
        <v>Y59</v>
      </c>
      <c r="J8183" s="68" t="str">
        <f>VLOOKUP(E8183,Refs!$P$2:$S$29,4,FALSE)</f>
        <v>South East</v>
      </c>
      <c r="K8183" s="28">
        <f t="shared" si="260"/>
        <v>38</v>
      </c>
    </row>
    <row r="8184" spans="1:11" x14ac:dyDescent="0.35">
      <c r="A8184" s="69">
        <f t="shared" si="259"/>
        <v>45839</v>
      </c>
      <c r="B8184" t="s">
        <v>917</v>
      </c>
      <c r="C8184" t="s">
        <v>270</v>
      </c>
      <c r="D8184" t="s">
        <v>883</v>
      </c>
      <c r="E8184" t="s">
        <v>323</v>
      </c>
      <c r="F8184" t="s">
        <v>324</v>
      </c>
      <c r="G8184" t="s">
        <v>730</v>
      </c>
      <c r="H8184">
        <v>20</v>
      </c>
      <c r="I8184" s="68" t="str">
        <f>VLOOKUP(E8184,Refs!$P$2:$R$29,3,FALSE)</f>
        <v>Y59</v>
      </c>
      <c r="J8184" s="68" t="str">
        <f>VLOOKUP(E8184,Refs!$P$2:$S$29,4,FALSE)</f>
        <v>South East</v>
      </c>
      <c r="K8184" s="28">
        <f t="shared" si="260"/>
        <v>20</v>
      </c>
    </row>
    <row r="8185" spans="1:11" x14ac:dyDescent="0.35">
      <c r="A8185" s="69">
        <f t="shared" si="259"/>
        <v>45839</v>
      </c>
      <c r="B8185" t="s">
        <v>917</v>
      </c>
      <c r="C8185" t="s">
        <v>270</v>
      </c>
      <c r="D8185" t="s">
        <v>883</v>
      </c>
      <c r="E8185" t="s">
        <v>323</v>
      </c>
      <c r="F8185" t="s">
        <v>324</v>
      </c>
      <c r="G8185" t="s">
        <v>729</v>
      </c>
      <c r="H8185">
        <v>20</v>
      </c>
      <c r="I8185" s="68" t="str">
        <f>VLOOKUP(E8185,Refs!$P$2:$R$29,3,FALSE)</f>
        <v>Y59</v>
      </c>
      <c r="J8185" s="68" t="str">
        <f>VLOOKUP(E8185,Refs!$P$2:$S$29,4,FALSE)</f>
        <v>South East</v>
      </c>
      <c r="K8185" s="28">
        <f t="shared" si="260"/>
        <v>20</v>
      </c>
    </row>
    <row r="8186" spans="1:11" x14ac:dyDescent="0.35">
      <c r="A8186" s="69">
        <f t="shared" si="259"/>
        <v>45839</v>
      </c>
      <c r="B8186" t="s">
        <v>917</v>
      </c>
      <c r="C8186" t="s">
        <v>259</v>
      </c>
      <c r="D8186" t="s">
        <v>882</v>
      </c>
      <c r="E8186" t="s">
        <v>331</v>
      </c>
      <c r="F8186" t="s">
        <v>332</v>
      </c>
      <c r="G8186" t="s">
        <v>10</v>
      </c>
      <c r="H8186">
        <v>30611</v>
      </c>
      <c r="I8186" s="68" t="str">
        <f>VLOOKUP(E8186,Refs!$P$2:$R$29,3,FALSE)</f>
        <v>Y58</v>
      </c>
      <c r="J8186" s="68" t="str">
        <f>VLOOKUP(E8186,Refs!$P$2:$S$29,4,FALSE)</f>
        <v>South West</v>
      </c>
      <c r="K8186" s="28">
        <f t="shared" si="260"/>
        <v>30611</v>
      </c>
    </row>
    <row r="8187" spans="1:11" x14ac:dyDescent="0.35">
      <c r="A8187" s="69">
        <f t="shared" si="259"/>
        <v>45839</v>
      </c>
      <c r="B8187" t="s">
        <v>917</v>
      </c>
      <c r="C8187" t="s">
        <v>259</v>
      </c>
      <c r="D8187" t="s">
        <v>882</v>
      </c>
      <c r="E8187" t="s">
        <v>331</v>
      </c>
      <c r="F8187" t="s">
        <v>332</v>
      </c>
      <c r="G8187" t="s">
        <v>69</v>
      </c>
      <c r="H8187">
        <v>27479</v>
      </c>
      <c r="I8187" s="68" t="str">
        <f>VLOOKUP(E8187,Refs!$P$2:$R$29,3,FALSE)</f>
        <v>Y58</v>
      </c>
      <c r="J8187" s="68" t="str">
        <f>VLOOKUP(E8187,Refs!$P$2:$S$29,4,FALSE)</f>
        <v>South West</v>
      </c>
      <c r="K8187" s="28">
        <f t="shared" si="260"/>
        <v>27479</v>
      </c>
    </row>
    <row r="8188" spans="1:11" x14ac:dyDescent="0.35">
      <c r="A8188" s="69">
        <f t="shared" si="259"/>
        <v>45839</v>
      </c>
      <c r="B8188" t="s">
        <v>917</v>
      </c>
      <c r="C8188" t="s">
        <v>259</v>
      </c>
      <c r="D8188" t="s">
        <v>882</v>
      </c>
      <c r="E8188" t="s">
        <v>331</v>
      </c>
      <c r="F8188" t="s">
        <v>332</v>
      </c>
      <c r="G8188" t="s">
        <v>20</v>
      </c>
      <c r="H8188">
        <v>27911</v>
      </c>
      <c r="I8188" s="68" t="str">
        <f>VLOOKUP(E8188,Refs!$P$2:$R$29,3,FALSE)</f>
        <v>Y58</v>
      </c>
      <c r="J8188" s="68" t="str">
        <f>VLOOKUP(E8188,Refs!$P$2:$S$29,4,FALSE)</f>
        <v>South West</v>
      </c>
      <c r="K8188" s="28">
        <f t="shared" si="260"/>
        <v>27911</v>
      </c>
    </row>
    <row r="8189" spans="1:11" x14ac:dyDescent="0.35">
      <c r="A8189" s="69">
        <f t="shared" si="259"/>
        <v>45839</v>
      </c>
      <c r="B8189" t="s">
        <v>917</v>
      </c>
      <c r="C8189" t="s">
        <v>259</v>
      </c>
      <c r="D8189" t="s">
        <v>882</v>
      </c>
      <c r="E8189" t="s">
        <v>331</v>
      </c>
      <c r="F8189" t="s">
        <v>332</v>
      </c>
      <c r="G8189" t="s">
        <v>23</v>
      </c>
      <c r="H8189">
        <v>22777</v>
      </c>
      <c r="I8189" s="68" t="str">
        <f>VLOOKUP(E8189,Refs!$P$2:$R$29,3,FALSE)</f>
        <v>Y58</v>
      </c>
      <c r="J8189" s="68" t="str">
        <f>VLOOKUP(E8189,Refs!$P$2:$S$29,4,FALSE)</f>
        <v>South West</v>
      </c>
      <c r="K8189" s="28">
        <f t="shared" si="260"/>
        <v>22777</v>
      </c>
    </row>
    <row r="8190" spans="1:11" x14ac:dyDescent="0.35">
      <c r="A8190" s="69">
        <f t="shared" si="259"/>
        <v>45839</v>
      </c>
      <c r="B8190" t="s">
        <v>917</v>
      </c>
      <c r="C8190" t="s">
        <v>259</v>
      </c>
      <c r="D8190" t="s">
        <v>882</v>
      </c>
      <c r="E8190" t="s">
        <v>331</v>
      </c>
      <c r="F8190" t="s">
        <v>332</v>
      </c>
      <c r="G8190" t="s">
        <v>19</v>
      </c>
      <c r="H8190">
        <v>187</v>
      </c>
      <c r="I8190" s="68" t="str">
        <f>VLOOKUP(E8190,Refs!$P$2:$R$29,3,FALSE)</f>
        <v>Y58</v>
      </c>
      <c r="J8190" s="68" t="str">
        <f>VLOOKUP(E8190,Refs!$P$2:$S$29,4,FALSE)</f>
        <v>South West</v>
      </c>
      <c r="K8190" s="28">
        <f t="shared" si="260"/>
        <v>187</v>
      </c>
    </row>
    <row r="8191" spans="1:11" x14ac:dyDescent="0.35">
      <c r="A8191" s="69">
        <f t="shared" si="259"/>
        <v>45839</v>
      </c>
      <c r="B8191" t="s">
        <v>917</v>
      </c>
      <c r="C8191" t="s">
        <v>259</v>
      </c>
      <c r="D8191" t="s">
        <v>882</v>
      </c>
      <c r="E8191" t="s">
        <v>331</v>
      </c>
      <c r="F8191" t="s">
        <v>332</v>
      </c>
      <c r="G8191" t="s">
        <v>21</v>
      </c>
      <c r="H8191">
        <v>431359</v>
      </c>
      <c r="I8191" s="68" t="str">
        <f>VLOOKUP(E8191,Refs!$P$2:$R$29,3,FALSE)</f>
        <v>Y58</v>
      </c>
      <c r="J8191" s="68" t="str">
        <f>VLOOKUP(E8191,Refs!$P$2:$S$29,4,FALSE)</f>
        <v>South West</v>
      </c>
      <c r="K8191" s="28">
        <f t="shared" si="260"/>
        <v>431359</v>
      </c>
    </row>
    <row r="8192" spans="1:11" x14ac:dyDescent="0.35">
      <c r="A8192" s="69">
        <f t="shared" si="259"/>
        <v>45839</v>
      </c>
      <c r="B8192" t="s">
        <v>917</v>
      </c>
      <c r="C8192" t="s">
        <v>259</v>
      </c>
      <c r="D8192" t="s">
        <v>882</v>
      </c>
      <c r="E8192" t="s">
        <v>331</v>
      </c>
      <c r="F8192" t="s">
        <v>332</v>
      </c>
      <c r="G8192" t="s">
        <v>70</v>
      </c>
      <c r="H8192">
        <v>116</v>
      </c>
      <c r="I8192" s="68" t="str">
        <f>VLOOKUP(E8192,Refs!$P$2:$R$29,3,FALSE)</f>
        <v>Y58</v>
      </c>
      <c r="J8192" s="68" t="str">
        <f>VLOOKUP(E8192,Refs!$P$2:$S$29,4,FALSE)</f>
        <v>South West</v>
      </c>
      <c r="K8192" s="28">
        <f t="shared" si="260"/>
        <v>116</v>
      </c>
    </row>
    <row r="8193" spans="1:11" x14ac:dyDescent="0.35">
      <c r="A8193" s="69">
        <f t="shared" si="259"/>
        <v>45839</v>
      </c>
      <c r="B8193" t="s">
        <v>917</v>
      </c>
      <c r="C8193" t="s">
        <v>259</v>
      </c>
      <c r="D8193" t="s">
        <v>882</v>
      </c>
      <c r="E8193" t="s">
        <v>331</v>
      </c>
      <c r="F8193" t="s">
        <v>332</v>
      </c>
      <c r="G8193" t="s">
        <v>71</v>
      </c>
      <c r="H8193">
        <v>341</v>
      </c>
      <c r="I8193" s="68" t="str">
        <f>VLOOKUP(E8193,Refs!$P$2:$R$29,3,FALSE)</f>
        <v>Y58</v>
      </c>
      <c r="J8193" s="68" t="str">
        <f>VLOOKUP(E8193,Refs!$P$2:$S$29,4,FALSE)</f>
        <v>South West</v>
      </c>
      <c r="K8193" s="28">
        <f t="shared" si="260"/>
        <v>341</v>
      </c>
    </row>
    <row r="8194" spans="1:11" x14ac:dyDescent="0.35">
      <c r="A8194" s="69">
        <f t="shared" si="259"/>
        <v>45839</v>
      </c>
      <c r="B8194" t="s">
        <v>917</v>
      </c>
      <c r="C8194" t="s">
        <v>259</v>
      </c>
      <c r="D8194" t="s">
        <v>882</v>
      </c>
      <c r="E8194" t="s">
        <v>331</v>
      </c>
      <c r="F8194" t="s">
        <v>332</v>
      </c>
      <c r="G8194" t="s">
        <v>72</v>
      </c>
      <c r="H8194">
        <v>19283</v>
      </c>
      <c r="I8194" s="68" t="str">
        <f>VLOOKUP(E8194,Refs!$P$2:$R$29,3,FALSE)</f>
        <v>Y58</v>
      </c>
      <c r="J8194" s="68" t="str">
        <f>VLOOKUP(E8194,Refs!$P$2:$S$29,4,FALSE)</f>
        <v>South West</v>
      </c>
      <c r="K8194" s="28">
        <f t="shared" si="260"/>
        <v>19283</v>
      </c>
    </row>
    <row r="8195" spans="1:11" x14ac:dyDescent="0.35">
      <c r="A8195" s="69">
        <f t="shared" ref="A8195:A8258" si="261">DATEVALUE(RIGHT(B8195,8))</f>
        <v>45839</v>
      </c>
      <c r="B8195" t="s">
        <v>917</v>
      </c>
      <c r="C8195" t="s">
        <v>259</v>
      </c>
      <c r="D8195" t="s">
        <v>882</v>
      </c>
      <c r="E8195" t="s">
        <v>331</v>
      </c>
      <c r="F8195" t="s">
        <v>332</v>
      </c>
      <c r="G8195" t="s">
        <v>73</v>
      </c>
      <c r="H8195">
        <v>7646</v>
      </c>
      <c r="I8195" s="68" t="str">
        <f>VLOOKUP(E8195,Refs!$P$2:$R$29,3,FALSE)</f>
        <v>Y58</v>
      </c>
      <c r="J8195" s="68" t="str">
        <f>VLOOKUP(E8195,Refs!$P$2:$S$29,4,FALSE)</f>
        <v>South West</v>
      </c>
      <c r="K8195" s="28">
        <f t="shared" si="260"/>
        <v>7646</v>
      </c>
    </row>
    <row r="8196" spans="1:11" x14ac:dyDescent="0.35">
      <c r="A8196" s="69">
        <f t="shared" si="261"/>
        <v>45839</v>
      </c>
      <c r="B8196" t="s">
        <v>917</v>
      </c>
      <c r="C8196" t="s">
        <v>259</v>
      </c>
      <c r="D8196" t="s">
        <v>882</v>
      </c>
      <c r="E8196" t="s">
        <v>331</v>
      </c>
      <c r="F8196" t="s">
        <v>332</v>
      </c>
      <c r="G8196" t="s">
        <v>74</v>
      </c>
      <c r="H8196">
        <v>30691816</v>
      </c>
      <c r="I8196" s="68" t="str">
        <f>VLOOKUP(E8196,Refs!$P$2:$R$29,3,FALSE)</f>
        <v>Y58</v>
      </c>
      <c r="J8196" s="68" t="str">
        <f>VLOOKUP(E8196,Refs!$P$2:$S$29,4,FALSE)</f>
        <v>South West</v>
      </c>
      <c r="K8196" s="28">
        <f t="shared" si="260"/>
        <v>30691816</v>
      </c>
    </row>
    <row r="8197" spans="1:11" x14ac:dyDescent="0.35">
      <c r="A8197" s="69">
        <f t="shared" si="261"/>
        <v>45839</v>
      </c>
      <c r="B8197" t="s">
        <v>917</v>
      </c>
      <c r="C8197" t="s">
        <v>259</v>
      </c>
      <c r="D8197" t="s">
        <v>882</v>
      </c>
      <c r="E8197" t="s">
        <v>331</v>
      </c>
      <c r="F8197" t="s">
        <v>332</v>
      </c>
      <c r="G8197" t="s">
        <v>26</v>
      </c>
      <c r="H8197">
        <v>27541</v>
      </c>
      <c r="I8197" s="68" t="str">
        <f>VLOOKUP(E8197,Refs!$P$2:$R$29,3,FALSE)</f>
        <v>Y58</v>
      </c>
      <c r="J8197" s="68" t="str">
        <f>VLOOKUP(E8197,Refs!$P$2:$S$29,4,FALSE)</f>
        <v>South West</v>
      </c>
      <c r="K8197" s="28">
        <f t="shared" si="260"/>
        <v>27541</v>
      </c>
    </row>
    <row r="8198" spans="1:11" x14ac:dyDescent="0.35">
      <c r="A8198" s="69">
        <f t="shared" si="261"/>
        <v>45839</v>
      </c>
      <c r="B8198" t="s">
        <v>917</v>
      </c>
      <c r="C8198" t="s">
        <v>259</v>
      </c>
      <c r="D8198" t="s">
        <v>882</v>
      </c>
      <c r="E8198" t="s">
        <v>331</v>
      </c>
      <c r="F8198" t="s">
        <v>332</v>
      </c>
      <c r="G8198" t="s">
        <v>75</v>
      </c>
      <c r="H8198">
        <v>1602</v>
      </c>
      <c r="I8198" s="68" t="str">
        <f>VLOOKUP(E8198,Refs!$P$2:$R$29,3,FALSE)</f>
        <v>Y58</v>
      </c>
      <c r="J8198" s="68" t="str">
        <f>VLOOKUP(E8198,Refs!$P$2:$S$29,4,FALSE)</f>
        <v>South West</v>
      </c>
      <c r="K8198" s="28">
        <f t="shared" si="260"/>
        <v>1602</v>
      </c>
    </row>
    <row r="8199" spans="1:11" x14ac:dyDescent="0.35">
      <c r="A8199" s="69">
        <f t="shared" si="261"/>
        <v>45839</v>
      </c>
      <c r="B8199" t="s">
        <v>917</v>
      </c>
      <c r="C8199" t="s">
        <v>259</v>
      </c>
      <c r="D8199" t="s">
        <v>882</v>
      </c>
      <c r="E8199" t="s">
        <v>331</v>
      </c>
      <c r="F8199" t="s">
        <v>332</v>
      </c>
      <c r="G8199" t="s">
        <v>76</v>
      </c>
      <c r="H8199">
        <v>8956</v>
      </c>
      <c r="I8199" s="68" t="str">
        <f>VLOOKUP(E8199,Refs!$P$2:$R$29,3,FALSE)</f>
        <v>Y58</v>
      </c>
      <c r="J8199" s="68" t="str">
        <f>VLOOKUP(E8199,Refs!$P$2:$S$29,4,FALSE)</f>
        <v>South West</v>
      </c>
      <c r="K8199" s="28">
        <f t="shared" si="260"/>
        <v>8956</v>
      </c>
    </row>
    <row r="8200" spans="1:11" x14ac:dyDescent="0.35">
      <c r="A8200" s="69">
        <f t="shared" si="261"/>
        <v>45839</v>
      </c>
      <c r="B8200" t="s">
        <v>917</v>
      </c>
      <c r="C8200" t="s">
        <v>259</v>
      </c>
      <c r="D8200" t="s">
        <v>882</v>
      </c>
      <c r="E8200" t="s">
        <v>331</v>
      </c>
      <c r="F8200" t="s">
        <v>332</v>
      </c>
      <c r="G8200" t="s">
        <v>77</v>
      </c>
      <c r="H8200">
        <v>6228</v>
      </c>
      <c r="I8200" s="68" t="str">
        <f>VLOOKUP(E8200,Refs!$P$2:$R$29,3,FALSE)</f>
        <v>Y58</v>
      </c>
      <c r="J8200" s="68" t="str">
        <f>VLOOKUP(E8200,Refs!$P$2:$S$29,4,FALSE)</f>
        <v>South West</v>
      </c>
      <c r="K8200" s="28">
        <f t="shared" si="260"/>
        <v>6228</v>
      </c>
    </row>
    <row r="8201" spans="1:11" x14ac:dyDescent="0.35">
      <c r="A8201" s="69">
        <f t="shared" si="261"/>
        <v>45839</v>
      </c>
      <c r="B8201" t="s">
        <v>917</v>
      </c>
      <c r="C8201" t="s">
        <v>259</v>
      </c>
      <c r="D8201" t="s">
        <v>882</v>
      </c>
      <c r="E8201" t="s">
        <v>331</v>
      </c>
      <c r="F8201" t="s">
        <v>332</v>
      </c>
      <c r="G8201" t="s">
        <v>78</v>
      </c>
      <c r="H8201">
        <v>10755</v>
      </c>
      <c r="I8201" s="68" t="str">
        <f>VLOOKUP(E8201,Refs!$P$2:$R$29,3,FALSE)</f>
        <v>Y58</v>
      </c>
      <c r="J8201" s="68" t="str">
        <f>VLOOKUP(E8201,Refs!$P$2:$S$29,4,FALSE)</f>
        <v>South West</v>
      </c>
      <c r="K8201" s="28">
        <f t="shared" si="260"/>
        <v>10755</v>
      </c>
    </row>
    <row r="8202" spans="1:11" x14ac:dyDescent="0.35">
      <c r="A8202" s="69">
        <f t="shared" si="261"/>
        <v>45839</v>
      </c>
      <c r="B8202" t="s">
        <v>917</v>
      </c>
      <c r="C8202" t="s">
        <v>259</v>
      </c>
      <c r="D8202" t="s">
        <v>882</v>
      </c>
      <c r="E8202" t="s">
        <v>331</v>
      </c>
      <c r="F8202" t="s">
        <v>332</v>
      </c>
      <c r="G8202" t="s">
        <v>79</v>
      </c>
      <c r="H8202">
        <v>0</v>
      </c>
      <c r="I8202" s="68" t="str">
        <f>VLOOKUP(E8202,Refs!$P$2:$R$29,3,FALSE)</f>
        <v>Y58</v>
      </c>
      <c r="J8202" s="68" t="str">
        <f>VLOOKUP(E8202,Refs!$P$2:$S$29,4,FALSE)</f>
        <v>South West</v>
      </c>
      <c r="K8202" s="28" t="str">
        <f t="shared" si="260"/>
        <v/>
      </c>
    </row>
    <row r="8203" spans="1:11" x14ac:dyDescent="0.35">
      <c r="A8203" s="69">
        <f t="shared" si="261"/>
        <v>45839</v>
      </c>
      <c r="B8203" t="s">
        <v>917</v>
      </c>
      <c r="C8203" t="s">
        <v>259</v>
      </c>
      <c r="D8203" t="s">
        <v>882</v>
      </c>
      <c r="E8203" t="s">
        <v>331</v>
      </c>
      <c r="F8203" t="s">
        <v>332</v>
      </c>
      <c r="G8203" t="s">
        <v>25</v>
      </c>
      <c r="H8203">
        <v>15495</v>
      </c>
      <c r="I8203" s="68" t="str">
        <f>VLOOKUP(E8203,Refs!$P$2:$R$29,3,FALSE)</f>
        <v>Y58</v>
      </c>
      <c r="J8203" s="68" t="str">
        <f>VLOOKUP(E8203,Refs!$P$2:$S$29,4,FALSE)</f>
        <v>South West</v>
      </c>
      <c r="K8203" s="28">
        <f t="shared" si="260"/>
        <v>15495</v>
      </c>
    </row>
    <row r="8204" spans="1:11" x14ac:dyDescent="0.35">
      <c r="A8204" s="69">
        <f t="shared" si="261"/>
        <v>45839</v>
      </c>
      <c r="B8204" t="s">
        <v>917</v>
      </c>
      <c r="C8204" t="s">
        <v>259</v>
      </c>
      <c r="D8204" t="s">
        <v>882</v>
      </c>
      <c r="E8204" t="s">
        <v>331</v>
      </c>
      <c r="F8204" t="s">
        <v>332</v>
      </c>
      <c r="G8204" t="s">
        <v>80</v>
      </c>
      <c r="H8204">
        <v>21</v>
      </c>
      <c r="I8204" s="68" t="str">
        <f>VLOOKUP(E8204,Refs!$P$2:$R$29,3,FALSE)</f>
        <v>Y58</v>
      </c>
      <c r="J8204" s="68" t="str">
        <f>VLOOKUP(E8204,Refs!$P$2:$S$29,4,FALSE)</f>
        <v>South West</v>
      </c>
      <c r="K8204" s="28">
        <f t="shared" si="260"/>
        <v>21</v>
      </c>
    </row>
    <row r="8205" spans="1:11" x14ac:dyDescent="0.35">
      <c r="A8205" s="69">
        <f t="shared" si="261"/>
        <v>45839</v>
      </c>
      <c r="B8205" t="s">
        <v>917</v>
      </c>
      <c r="C8205" t="s">
        <v>259</v>
      </c>
      <c r="D8205" t="s">
        <v>882</v>
      </c>
      <c r="E8205" t="s">
        <v>331</v>
      </c>
      <c r="F8205" t="s">
        <v>332</v>
      </c>
      <c r="G8205" t="s">
        <v>81</v>
      </c>
      <c r="H8205">
        <v>7757</v>
      </c>
      <c r="I8205" s="68" t="str">
        <f>VLOOKUP(E8205,Refs!$P$2:$R$29,3,FALSE)</f>
        <v>Y58</v>
      </c>
      <c r="J8205" s="68" t="str">
        <f>VLOOKUP(E8205,Refs!$P$2:$S$29,4,FALSE)</f>
        <v>South West</v>
      </c>
      <c r="K8205" s="28">
        <f t="shared" si="260"/>
        <v>7757</v>
      </c>
    </row>
    <row r="8206" spans="1:11" x14ac:dyDescent="0.35">
      <c r="A8206" s="69">
        <f t="shared" si="261"/>
        <v>45839</v>
      </c>
      <c r="B8206" t="s">
        <v>917</v>
      </c>
      <c r="C8206" t="s">
        <v>259</v>
      </c>
      <c r="D8206" t="s">
        <v>882</v>
      </c>
      <c r="E8206" t="s">
        <v>331</v>
      </c>
      <c r="F8206" t="s">
        <v>332</v>
      </c>
      <c r="G8206" t="s">
        <v>82</v>
      </c>
      <c r="H8206">
        <v>2754</v>
      </c>
      <c r="I8206" s="68" t="str">
        <f>VLOOKUP(E8206,Refs!$P$2:$R$29,3,FALSE)</f>
        <v>Y58</v>
      </c>
      <c r="J8206" s="68" t="str">
        <f>VLOOKUP(E8206,Refs!$P$2:$S$29,4,FALSE)</f>
        <v>South West</v>
      </c>
      <c r="K8206" s="28">
        <f t="shared" si="260"/>
        <v>2754</v>
      </c>
    </row>
    <row r="8207" spans="1:11" x14ac:dyDescent="0.35">
      <c r="A8207" s="69">
        <f t="shared" si="261"/>
        <v>45839</v>
      </c>
      <c r="B8207" t="s">
        <v>917</v>
      </c>
      <c r="C8207" t="s">
        <v>259</v>
      </c>
      <c r="D8207" t="s">
        <v>882</v>
      </c>
      <c r="E8207" t="s">
        <v>331</v>
      </c>
      <c r="F8207" t="s">
        <v>332</v>
      </c>
      <c r="G8207" t="s">
        <v>83</v>
      </c>
      <c r="H8207">
        <v>2801</v>
      </c>
      <c r="I8207" s="68" t="str">
        <f>VLOOKUP(E8207,Refs!$P$2:$R$29,3,FALSE)</f>
        <v>Y58</v>
      </c>
      <c r="J8207" s="68" t="str">
        <f>VLOOKUP(E8207,Refs!$P$2:$S$29,4,FALSE)</f>
        <v>South West</v>
      </c>
      <c r="K8207" s="28">
        <f t="shared" si="260"/>
        <v>2801</v>
      </c>
    </row>
    <row r="8208" spans="1:11" x14ac:dyDescent="0.35">
      <c r="A8208" s="69">
        <f t="shared" si="261"/>
        <v>45839</v>
      </c>
      <c r="B8208" t="s">
        <v>917</v>
      </c>
      <c r="C8208" t="s">
        <v>259</v>
      </c>
      <c r="D8208" t="s">
        <v>882</v>
      </c>
      <c r="E8208" t="s">
        <v>331</v>
      </c>
      <c r="F8208" t="s">
        <v>332</v>
      </c>
      <c r="G8208" t="s">
        <v>84</v>
      </c>
      <c r="H8208">
        <v>16610</v>
      </c>
      <c r="I8208" s="68" t="str">
        <f>VLOOKUP(E8208,Refs!$P$2:$R$29,3,FALSE)</f>
        <v>Y58</v>
      </c>
      <c r="J8208" s="68" t="str">
        <f>VLOOKUP(E8208,Refs!$P$2:$S$29,4,FALSE)</f>
        <v>South West</v>
      </c>
      <c r="K8208" s="28">
        <f t="shared" si="260"/>
        <v>16610</v>
      </c>
    </row>
    <row r="8209" spans="1:11" x14ac:dyDescent="0.35">
      <c r="A8209" s="69">
        <f t="shared" si="261"/>
        <v>45839</v>
      </c>
      <c r="B8209" t="s">
        <v>917</v>
      </c>
      <c r="C8209" t="s">
        <v>259</v>
      </c>
      <c r="D8209" t="s">
        <v>882</v>
      </c>
      <c r="E8209" t="s">
        <v>331</v>
      </c>
      <c r="F8209" t="s">
        <v>332</v>
      </c>
      <c r="G8209" t="s">
        <v>85</v>
      </c>
      <c r="H8209">
        <v>652</v>
      </c>
      <c r="I8209" s="68" t="str">
        <f>VLOOKUP(E8209,Refs!$P$2:$R$29,3,FALSE)</f>
        <v>Y58</v>
      </c>
      <c r="J8209" s="68" t="str">
        <f>VLOOKUP(E8209,Refs!$P$2:$S$29,4,FALSE)</f>
        <v>South West</v>
      </c>
      <c r="K8209" s="28">
        <f t="shared" si="260"/>
        <v>652</v>
      </c>
    </row>
    <row r="8210" spans="1:11" x14ac:dyDescent="0.35">
      <c r="A8210" s="69">
        <f t="shared" si="261"/>
        <v>45839</v>
      </c>
      <c r="B8210" t="s">
        <v>917</v>
      </c>
      <c r="C8210" t="s">
        <v>259</v>
      </c>
      <c r="D8210" t="s">
        <v>882</v>
      </c>
      <c r="E8210" t="s">
        <v>331</v>
      </c>
      <c r="F8210" t="s">
        <v>332</v>
      </c>
      <c r="G8210" t="s">
        <v>86</v>
      </c>
      <c r="H8210">
        <v>357</v>
      </c>
      <c r="I8210" s="68" t="str">
        <f>VLOOKUP(E8210,Refs!$P$2:$R$29,3,FALSE)</f>
        <v>Y58</v>
      </c>
      <c r="J8210" s="68" t="str">
        <f>VLOOKUP(E8210,Refs!$P$2:$S$29,4,FALSE)</f>
        <v>South West</v>
      </c>
      <c r="K8210" s="28">
        <f t="shared" si="260"/>
        <v>357</v>
      </c>
    </row>
    <row r="8211" spans="1:11" x14ac:dyDescent="0.35">
      <c r="A8211" s="69">
        <f t="shared" si="261"/>
        <v>45839</v>
      </c>
      <c r="B8211" t="s">
        <v>917</v>
      </c>
      <c r="C8211" t="s">
        <v>259</v>
      </c>
      <c r="D8211" t="s">
        <v>882</v>
      </c>
      <c r="E8211" t="s">
        <v>331</v>
      </c>
      <c r="F8211" t="s">
        <v>332</v>
      </c>
      <c r="G8211" t="s">
        <v>87</v>
      </c>
      <c r="H8211">
        <v>6885</v>
      </c>
      <c r="I8211" s="68" t="str">
        <f>VLOOKUP(E8211,Refs!$P$2:$R$29,3,FALSE)</f>
        <v>Y58</v>
      </c>
      <c r="J8211" s="68" t="str">
        <f>VLOOKUP(E8211,Refs!$P$2:$S$29,4,FALSE)</f>
        <v>South West</v>
      </c>
      <c r="K8211" s="28">
        <f t="shared" si="260"/>
        <v>6885</v>
      </c>
    </row>
    <row r="8212" spans="1:11" x14ac:dyDescent="0.35">
      <c r="A8212" s="69">
        <f t="shared" si="261"/>
        <v>45839</v>
      </c>
      <c r="B8212" t="s">
        <v>917</v>
      </c>
      <c r="C8212" t="s">
        <v>259</v>
      </c>
      <c r="D8212" t="s">
        <v>882</v>
      </c>
      <c r="E8212" t="s">
        <v>331</v>
      </c>
      <c r="F8212" t="s">
        <v>332</v>
      </c>
      <c r="G8212" t="s">
        <v>88</v>
      </c>
      <c r="H8212">
        <v>47472</v>
      </c>
      <c r="I8212" s="68" t="str">
        <f>VLOOKUP(E8212,Refs!$P$2:$R$29,3,FALSE)</f>
        <v>Y58</v>
      </c>
      <c r="J8212" s="68" t="str">
        <f>VLOOKUP(E8212,Refs!$P$2:$S$29,4,FALSE)</f>
        <v>South West</v>
      </c>
      <c r="K8212" s="28">
        <f t="shared" si="260"/>
        <v>47472</v>
      </c>
    </row>
    <row r="8213" spans="1:11" x14ac:dyDescent="0.35">
      <c r="A8213" s="69">
        <f t="shared" si="261"/>
        <v>45839</v>
      </c>
      <c r="B8213" t="s">
        <v>917</v>
      </c>
      <c r="C8213" t="s">
        <v>259</v>
      </c>
      <c r="D8213" t="s">
        <v>882</v>
      </c>
      <c r="E8213" t="s">
        <v>331</v>
      </c>
      <c r="F8213" t="s">
        <v>332</v>
      </c>
      <c r="G8213" t="s">
        <v>89</v>
      </c>
      <c r="H8213">
        <v>19994</v>
      </c>
      <c r="I8213" s="68" t="str">
        <f>VLOOKUP(E8213,Refs!$P$2:$R$29,3,FALSE)</f>
        <v>Y58</v>
      </c>
      <c r="J8213" s="68" t="str">
        <f>VLOOKUP(E8213,Refs!$P$2:$S$29,4,FALSE)</f>
        <v>South West</v>
      </c>
      <c r="K8213" s="28">
        <f t="shared" si="260"/>
        <v>19994</v>
      </c>
    </row>
    <row r="8214" spans="1:11" x14ac:dyDescent="0.35">
      <c r="A8214" s="69">
        <f t="shared" si="261"/>
        <v>45839</v>
      </c>
      <c r="B8214" t="s">
        <v>917</v>
      </c>
      <c r="C8214" t="s">
        <v>259</v>
      </c>
      <c r="D8214" t="s">
        <v>882</v>
      </c>
      <c r="E8214" t="s">
        <v>331</v>
      </c>
      <c r="F8214" t="s">
        <v>332</v>
      </c>
      <c r="G8214" t="s">
        <v>27</v>
      </c>
      <c r="H8214">
        <v>3194</v>
      </c>
      <c r="I8214" s="68" t="str">
        <f>VLOOKUP(E8214,Refs!$P$2:$R$29,3,FALSE)</f>
        <v>Y58</v>
      </c>
      <c r="J8214" s="68" t="str">
        <f>VLOOKUP(E8214,Refs!$P$2:$S$29,4,FALSE)</f>
        <v>South West</v>
      </c>
      <c r="K8214" s="28">
        <f t="shared" si="260"/>
        <v>3194</v>
      </c>
    </row>
    <row r="8215" spans="1:11" x14ac:dyDescent="0.35">
      <c r="A8215" s="69">
        <f t="shared" si="261"/>
        <v>45839</v>
      </c>
      <c r="B8215" t="s">
        <v>917</v>
      </c>
      <c r="C8215" t="s">
        <v>259</v>
      </c>
      <c r="D8215" t="s">
        <v>882</v>
      </c>
      <c r="E8215" t="s">
        <v>331</v>
      </c>
      <c r="F8215" t="s">
        <v>332</v>
      </c>
      <c r="G8215" t="s">
        <v>29</v>
      </c>
      <c r="H8215">
        <v>4482</v>
      </c>
      <c r="I8215" s="68" t="str">
        <f>VLOOKUP(E8215,Refs!$P$2:$R$29,3,FALSE)</f>
        <v>Y58</v>
      </c>
      <c r="J8215" s="68" t="str">
        <f>VLOOKUP(E8215,Refs!$P$2:$S$29,4,FALSE)</f>
        <v>South West</v>
      </c>
      <c r="K8215" s="28">
        <f t="shared" si="260"/>
        <v>4482</v>
      </c>
    </row>
    <row r="8216" spans="1:11" x14ac:dyDescent="0.35">
      <c r="A8216" s="69">
        <f t="shared" si="261"/>
        <v>45839</v>
      </c>
      <c r="B8216" t="s">
        <v>917</v>
      </c>
      <c r="C8216" t="s">
        <v>259</v>
      </c>
      <c r="D8216" t="s">
        <v>882</v>
      </c>
      <c r="E8216" t="s">
        <v>331</v>
      </c>
      <c r="F8216" t="s">
        <v>332</v>
      </c>
      <c r="G8216" t="s">
        <v>90</v>
      </c>
      <c r="H8216">
        <v>2469</v>
      </c>
      <c r="I8216" s="68" t="str">
        <f>VLOOKUP(E8216,Refs!$P$2:$R$29,3,FALSE)</f>
        <v>Y58</v>
      </c>
      <c r="J8216" s="68" t="str">
        <f>VLOOKUP(E8216,Refs!$P$2:$S$29,4,FALSE)</f>
        <v>South West</v>
      </c>
      <c r="K8216" s="28">
        <f t="shared" si="260"/>
        <v>2469</v>
      </c>
    </row>
    <row r="8217" spans="1:11" x14ac:dyDescent="0.35">
      <c r="A8217" s="69">
        <f t="shared" si="261"/>
        <v>45839</v>
      </c>
      <c r="B8217" t="s">
        <v>917</v>
      </c>
      <c r="C8217" t="s">
        <v>259</v>
      </c>
      <c r="D8217" t="s">
        <v>882</v>
      </c>
      <c r="E8217" t="s">
        <v>331</v>
      </c>
      <c r="F8217" t="s">
        <v>332</v>
      </c>
      <c r="G8217" t="s">
        <v>91</v>
      </c>
      <c r="H8217">
        <v>81</v>
      </c>
      <c r="I8217" s="68" t="str">
        <f>VLOOKUP(E8217,Refs!$P$2:$R$29,3,FALSE)</f>
        <v>Y58</v>
      </c>
      <c r="J8217" s="68" t="str">
        <f>VLOOKUP(E8217,Refs!$P$2:$S$29,4,FALSE)</f>
        <v>South West</v>
      </c>
      <c r="K8217" s="28">
        <f t="shared" si="260"/>
        <v>81</v>
      </c>
    </row>
    <row r="8218" spans="1:11" x14ac:dyDescent="0.35">
      <c r="A8218" s="69">
        <f t="shared" si="261"/>
        <v>45839</v>
      </c>
      <c r="B8218" t="s">
        <v>917</v>
      </c>
      <c r="C8218" t="s">
        <v>259</v>
      </c>
      <c r="D8218" t="s">
        <v>882</v>
      </c>
      <c r="E8218" t="s">
        <v>331</v>
      </c>
      <c r="F8218" t="s">
        <v>332</v>
      </c>
      <c r="G8218" t="s">
        <v>92</v>
      </c>
      <c r="H8218">
        <v>556</v>
      </c>
      <c r="I8218" s="68" t="str">
        <f>VLOOKUP(E8218,Refs!$P$2:$R$29,3,FALSE)</f>
        <v>Y58</v>
      </c>
      <c r="J8218" s="68" t="str">
        <f>VLOOKUP(E8218,Refs!$P$2:$S$29,4,FALSE)</f>
        <v>South West</v>
      </c>
      <c r="K8218" s="28">
        <f t="shared" si="260"/>
        <v>556</v>
      </c>
    </row>
    <row r="8219" spans="1:11" x14ac:dyDescent="0.35">
      <c r="A8219" s="69">
        <f t="shared" si="261"/>
        <v>45839</v>
      </c>
      <c r="B8219" t="s">
        <v>917</v>
      </c>
      <c r="C8219" t="s">
        <v>259</v>
      </c>
      <c r="D8219" t="s">
        <v>882</v>
      </c>
      <c r="E8219" t="s">
        <v>331</v>
      </c>
      <c r="F8219" t="s">
        <v>332</v>
      </c>
      <c r="G8219" t="s">
        <v>93</v>
      </c>
      <c r="H8219">
        <v>121</v>
      </c>
      <c r="I8219" s="68" t="str">
        <f>VLOOKUP(E8219,Refs!$P$2:$R$29,3,FALSE)</f>
        <v>Y58</v>
      </c>
      <c r="J8219" s="68" t="str">
        <f>VLOOKUP(E8219,Refs!$P$2:$S$29,4,FALSE)</f>
        <v>South West</v>
      </c>
      <c r="K8219" s="28">
        <f t="shared" si="260"/>
        <v>121</v>
      </c>
    </row>
    <row r="8220" spans="1:11" x14ac:dyDescent="0.35">
      <c r="A8220" s="69">
        <f t="shared" si="261"/>
        <v>45839</v>
      </c>
      <c r="B8220" t="s">
        <v>917</v>
      </c>
      <c r="C8220" t="s">
        <v>259</v>
      </c>
      <c r="D8220" t="s">
        <v>882</v>
      </c>
      <c r="E8220" t="s">
        <v>331</v>
      </c>
      <c r="F8220" t="s">
        <v>332</v>
      </c>
      <c r="G8220" t="s">
        <v>94</v>
      </c>
      <c r="H8220">
        <v>599</v>
      </c>
      <c r="I8220" s="68" t="str">
        <f>VLOOKUP(E8220,Refs!$P$2:$R$29,3,FALSE)</f>
        <v>Y58</v>
      </c>
      <c r="J8220" s="68" t="str">
        <f>VLOOKUP(E8220,Refs!$P$2:$S$29,4,FALSE)</f>
        <v>South West</v>
      </c>
      <c r="K8220" s="28">
        <f t="shared" si="260"/>
        <v>599</v>
      </c>
    </row>
    <row r="8221" spans="1:11" x14ac:dyDescent="0.35">
      <c r="A8221" s="69">
        <f t="shared" si="261"/>
        <v>45839</v>
      </c>
      <c r="B8221" t="s">
        <v>917</v>
      </c>
      <c r="C8221" t="s">
        <v>259</v>
      </c>
      <c r="D8221" t="s">
        <v>882</v>
      </c>
      <c r="E8221" t="s">
        <v>331</v>
      </c>
      <c r="F8221" t="s">
        <v>332</v>
      </c>
      <c r="G8221" t="s">
        <v>95</v>
      </c>
      <c r="H8221">
        <v>662</v>
      </c>
      <c r="I8221" s="68" t="str">
        <f>VLOOKUP(E8221,Refs!$P$2:$R$29,3,FALSE)</f>
        <v>Y58</v>
      </c>
      <c r="J8221" s="68" t="str">
        <f>VLOOKUP(E8221,Refs!$P$2:$S$29,4,FALSE)</f>
        <v>South West</v>
      </c>
      <c r="K8221" s="28">
        <f t="shared" si="260"/>
        <v>662</v>
      </c>
    </row>
    <row r="8222" spans="1:11" x14ac:dyDescent="0.35">
      <c r="A8222" s="69">
        <f t="shared" si="261"/>
        <v>45839</v>
      </c>
      <c r="B8222" t="s">
        <v>917</v>
      </c>
      <c r="C8222" t="s">
        <v>259</v>
      </c>
      <c r="D8222" t="s">
        <v>882</v>
      </c>
      <c r="E8222" t="s">
        <v>331</v>
      </c>
      <c r="F8222" t="s">
        <v>332</v>
      </c>
      <c r="G8222" t="s">
        <v>96</v>
      </c>
      <c r="H8222">
        <v>5553</v>
      </c>
      <c r="I8222" s="68" t="str">
        <f>VLOOKUP(E8222,Refs!$P$2:$R$29,3,FALSE)</f>
        <v>Y58</v>
      </c>
      <c r="J8222" s="68" t="str">
        <f>VLOOKUP(E8222,Refs!$P$2:$S$29,4,FALSE)</f>
        <v>South West</v>
      </c>
      <c r="K8222" s="28">
        <f t="shared" si="260"/>
        <v>5553</v>
      </c>
    </row>
    <row r="8223" spans="1:11" x14ac:dyDescent="0.35">
      <c r="A8223" s="69">
        <f t="shared" si="261"/>
        <v>45839</v>
      </c>
      <c r="B8223" t="s">
        <v>917</v>
      </c>
      <c r="C8223" t="s">
        <v>259</v>
      </c>
      <c r="D8223" t="s">
        <v>882</v>
      </c>
      <c r="E8223" t="s">
        <v>331</v>
      </c>
      <c r="F8223" t="s">
        <v>332</v>
      </c>
      <c r="G8223" t="s">
        <v>31</v>
      </c>
      <c r="H8223">
        <v>5183</v>
      </c>
      <c r="I8223" s="68" t="str">
        <f>VLOOKUP(E8223,Refs!$P$2:$R$29,3,FALSE)</f>
        <v>Y58</v>
      </c>
      <c r="J8223" s="68" t="str">
        <f>VLOOKUP(E8223,Refs!$P$2:$S$29,4,FALSE)</f>
        <v>South West</v>
      </c>
      <c r="K8223" s="28">
        <f t="shared" si="260"/>
        <v>5183</v>
      </c>
    </row>
    <row r="8224" spans="1:11" x14ac:dyDescent="0.35">
      <c r="A8224" s="69">
        <f t="shared" si="261"/>
        <v>45839</v>
      </c>
      <c r="B8224" t="s">
        <v>917</v>
      </c>
      <c r="C8224" t="s">
        <v>259</v>
      </c>
      <c r="D8224" t="s">
        <v>882</v>
      </c>
      <c r="E8224" t="s">
        <v>331</v>
      </c>
      <c r="F8224" t="s">
        <v>332</v>
      </c>
      <c r="G8224" t="s">
        <v>97</v>
      </c>
      <c r="H8224">
        <v>3166</v>
      </c>
      <c r="I8224" s="68" t="str">
        <f>VLOOKUP(E8224,Refs!$P$2:$R$29,3,FALSE)</f>
        <v>Y58</v>
      </c>
      <c r="J8224" s="68" t="str">
        <f>VLOOKUP(E8224,Refs!$P$2:$S$29,4,FALSE)</f>
        <v>South West</v>
      </c>
      <c r="K8224" s="28">
        <f t="shared" si="260"/>
        <v>3166</v>
      </c>
    </row>
    <row r="8225" spans="1:11" x14ac:dyDescent="0.35">
      <c r="A8225" s="69">
        <f t="shared" si="261"/>
        <v>45839</v>
      </c>
      <c r="B8225" t="s">
        <v>917</v>
      </c>
      <c r="C8225" t="s">
        <v>259</v>
      </c>
      <c r="D8225" t="s">
        <v>882</v>
      </c>
      <c r="E8225" t="s">
        <v>331</v>
      </c>
      <c r="F8225" t="s">
        <v>332</v>
      </c>
      <c r="G8225" t="s">
        <v>98</v>
      </c>
      <c r="H8225">
        <v>3052</v>
      </c>
      <c r="I8225" s="68" t="str">
        <f>VLOOKUP(E8225,Refs!$P$2:$R$29,3,FALSE)</f>
        <v>Y58</v>
      </c>
      <c r="J8225" s="68" t="str">
        <f>VLOOKUP(E8225,Refs!$P$2:$S$29,4,FALSE)</f>
        <v>South West</v>
      </c>
      <c r="K8225" s="28">
        <f t="shared" si="260"/>
        <v>3052</v>
      </c>
    </row>
    <row r="8226" spans="1:11" x14ac:dyDescent="0.35">
      <c r="A8226" s="69">
        <f t="shared" si="261"/>
        <v>45839</v>
      </c>
      <c r="B8226" t="s">
        <v>917</v>
      </c>
      <c r="C8226" t="s">
        <v>259</v>
      </c>
      <c r="D8226" t="s">
        <v>882</v>
      </c>
      <c r="E8226" t="s">
        <v>331</v>
      </c>
      <c r="F8226" t="s">
        <v>332</v>
      </c>
      <c r="G8226" t="s">
        <v>99</v>
      </c>
      <c r="H8226">
        <v>2721</v>
      </c>
      <c r="I8226" s="68" t="str">
        <f>VLOOKUP(E8226,Refs!$P$2:$R$29,3,FALSE)</f>
        <v>Y58</v>
      </c>
      <c r="J8226" s="68" t="str">
        <f>VLOOKUP(E8226,Refs!$P$2:$S$29,4,FALSE)</f>
        <v>South West</v>
      </c>
      <c r="K8226" s="28">
        <f t="shared" ref="K8226:K8289" si="262">IF(OR(H8226="NULL",H8226=0,H8226=""),"",H8226)</f>
        <v>2721</v>
      </c>
    </row>
    <row r="8227" spans="1:11" x14ac:dyDescent="0.35">
      <c r="A8227" s="69">
        <f t="shared" si="261"/>
        <v>45839</v>
      </c>
      <c r="B8227" t="s">
        <v>917</v>
      </c>
      <c r="C8227" t="s">
        <v>259</v>
      </c>
      <c r="D8227" t="s">
        <v>882</v>
      </c>
      <c r="E8227" t="s">
        <v>331</v>
      </c>
      <c r="F8227" t="s">
        <v>332</v>
      </c>
      <c r="G8227" t="s">
        <v>100</v>
      </c>
      <c r="H8227">
        <v>1391</v>
      </c>
      <c r="I8227" s="68" t="str">
        <f>VLOOKUP(E8227,Refs!$P$2:$R$29,3,FALSE)</f>
        <v>Y58</v>
      </c>
      <c r="J8227" s="68" t="str">
        <f>VLOOKUP(E8227,Refs!$P$2:$S$29,4,FALSE)</f>
        <v>South West</v>
      </c>
      <c r="K8227" s="28">
        <f t="shared" si="262"/>
        <v>1391</v>
      </c>
    </row>
    <row r="8228" spans="1:11" x14ac:dyDescent="0.35">
      <c r="A8228" s="69">
        <f t="shared" si="261"/>
        <v>45839</v>
      </c>
      <c r="B8228" t="s">
        <v>917</v>
      </c>
      <c r="C8228" t="s">
        <v>259</v>
      </c>
      <c r="D8228" t="s">
        <v>882</v>
      </c>
      <c r="E8228" t="s">
        <v>331</v>
      </c>
      <c r="F8228" t="s">
        <v>332</v>
      </c>
      <c r="G8228" t="s">
        <v>101</v>
      </c>
      <c r="H8228">
        <v>653</v>
      </c>
      <c r="I8228" s="68" t="str">
        <f>VLOOKUP(E8228,Refs!$P$2:$R$29,3,FALSE)</f>
        <v>Y58</v>
      </c>
      <c r="J8228" s="68" t="str">
        <f>VLOOKUP(E8228,Refs!$P$2:$S$29,4,FALSE)</f>
        <v>South West</v>
      </c>
      <c r="K8228" s="28">
        <f t="shared" si="262"/>
        <v>653</v>
      </c>
    </row>
    <row r="8229" spans="1:11" x14ac:dyDescent="0.35">
      <c r="A8229" s="69">
        <f t="shared" si="261"/>
        <v>45839</v>
      </c>
      <c r="B8229" t="s">
        <v>917</v>
      </c>
      <c r="C8229" t="s">
        <v>259</v>
      </c>
      <c r="D8229" t="s">
        <v>882</v>
      </c>
      <c r="E8229" t="s">
        <v>331</v>
      </c>
      <c r="F8229" t="s">
        <v>332</v>
      </c>
      <c r="G8229" t="s">
        <v>102</v>
      </c>
      <c r="H8229">
        <v>207</v>
      </c>
      <c r="I8229" s="68" t="str">
        <f>VLOOKUP(E8229,Refs!$P$2:$R$29,3,FALSE)</f>
        <v>Y58</v>
      </c>
      <c r="J8229" s="68" t="str">
        <f>VLOOKUP(E8229,Refs!$P$2:$S$29,4,FALSE)</f>
        <v>South West</v>
      </c>
      <c r="K8229" s="28">
        <f t="shared" si="262"/>
        <v>207</v>
      </c>
    </row>
    <row r="8230" spans="1:11" x14ac:dyDescent="0.35">
      <c r="A8230" s="69">
        <f t="shared" si="261"/>
        <v>45839</v>
      </c>
      <c r="B8230" t="s">
        <v>917</v>
      </c>
      <c r="C8230" t="s">
        <v>259</v>
      </c>
      <c r="D8230" t="s">
        <v>882</v>
      </c>
      <c r="E8230" t="s">
        <v>331</v>
      </c>
      <c r="F8230" t="s">
        <v>332</v>
      </c>
      <c r="G8230" t="s">
        <v>103</v>
      </c>
      <c r="H8230">
        <v>2081</v>
      </c>
      <c r="I8230" s="68" t="str">
        <f>VLOOKUP(E8230,Refs!$P$2:$R$29,3,FALSE)</f>
        <v>Y58</v>
      </c>
      <c r="J8230" s="68" t="str">
        <f>VLOOKUP(E8230,Refs!$P$2:$S$29,4,FALSE)</f>
        <v>South West</v>
      </c>
      <c r="K8230" s="28">
        <f t="shared" si="262"/>
        <v>2081</v>
      </c>
    </row>
    <row r="8231" spans="1:11" x14ac:dyDescent="0.35">
      <c r="A8231" s="69">
        <f t="shared" si="261"/>
        <v>45839</v>
      </c>
      <c r="B8231" t="s">
        <v>917</v>
      </c>
      <c r="C8231" t="s">
        <v>259</v>
      </c>
      <c r="D8231" t="s">
        <v>882</v>
      </c>
      <c r="E8231" t="s">
        <v>331</v>
      </c>
      <c r="F8231" t="s">
        <v>332</v>
      </c>
      <c r="G8231" t="s">
        <v>104</v>
      </c>
      <c r="H8231">
        <v>2998197</v>
      </c>
      <c r="I8231" s="68" t="str">
        <f>VLOOKUP(E8231,Refs!$P$2:$R$29,3,FALSE)</f>
        <v>Y58</v>
      </c>
      <c r="J8231" s="68" t="str">
        <f>VLOOKUP(E8231,Refs!$P$2:$S$29,4,FALSE)</f>
        <v>South West</v>
      </c>
      <c r="K8231" s="28">
        <f t="shared" si="262"/>
        <v>2998197</v>
      </c>
    </row>
    <row r="8232" spans="1:11" x14ac:dyDescent="0.35">
      <c r="A8232" s="69">
        <f t="shared" si="261"/>
        <v>45839</v>
      </c>
      <c r="B8232" t="s">
        <v>917</v>
      </c>
      <c r="C8232" t="s">
        <v>259</v>
      </c>
      <c r="D8232" t="s">
        <v>882</v>
      </c>
      <c r="E8232" t="s">
        <v>331</v>
      </c>
      <c r="F8232" t="s">
        <v>332</v>
      </c>
      <c r="G8232" t="s">
        <v>105</v>
      </c>
      <c r="H8232">
        <v>3935</v>
      </c>
      <c r="I8232" s="68" t="str">
        <f>VLOOKUP(E8232,Refs!$P$2:$R$29,3,FALSE)</f>
        <v>Y58</v>
      </c>
      <c r="J8232" s="68" t="str">
        <f>VLOOKUP(E8232,Refs!$P$2:$S$29,4,FALSE)</f>
        <v>South West</v>
      </c>
      <c r="K8232" s="28">
        <f t="shared" si="262"/>
        <v>3935</v>
      </c>
    </row>
    <row r="8233" spans="1:11" x14ac:dyDescent="0.35">
      <c r="A8233" s="69">
        <f t="shared" si="261"/>
        <v>45839</v>
      </c>
      <c r="B8233" t="s">
        <v>917</v>
      </c>
      <c r="C8233" t="s">
        <v>259</v>
      </c>
      <c r="D8233" t="s">
        <v>882</v>
      </c>
      <c r="E8233" t="s">
        <v>331</v>
      </c>
      <c r="F8233" t="s">
        <v>332</v>
      </c>
      <c r="G8233" t="s">
        <v>106</v>
      </c>
      <c r="H8233">
        <v>3219</v>
      </c>
      <c r="I8233" s="68" t="str">
        <f>VLOOKUP(E8233,Refs!$P$2:$R$29,3,FALSE)</f>
        <v>Y58</v>
      </c>
      <c r="J8233" s="68" t="str">
        <f>VLOOKUP(E8233,Refs!$P$2:$S$29,4,FALSE)</f>
        <v>South West</v>
      </c>
      <c r="K8233" s="28">
        <f t="shared" si="262"/>
        <v>3219</v>
      </c>
    </row>
    <row r="8234" spans="1:11" x14ac:dyDescent="0.35">
      <c r="A8234" s="69">
        <f t="shared" si="261"/>
        <v>45839</v>
      </c>
      <c r="B8234" t="s">
        <v>917</v>
      </c>
      <c r="C8234" t="s">
        <v>259</v>
      </c>
      <c r="D8234" t="s">
        <v>882</v>
      </c>
      <c r="E8234" t="s">
        <v>331</v>
      </c>
      <c r="F8234" t="s">
        <v>332</v>
      </c>
      <c r="G8234" t="s">
        <v>107</v>
      </c>
      <c r="H8234">
        <v>172</v>
      </c>
      <c r="I8234" s="68" t="str">
        <f>VLOOKUP(E8234,Refs!$P$2:$R$29,3,FALSE)</f>
        <v>Y58</v>
      </c>
      <c r="J8234" s="68" t="str">
        <f>VLOOKUP(E8234,Refs!$P$2:$S$29,4,FALSE)</f>
        <v>South West</v>
      </c>
      <c r="K8234" s="28">
        <f t="shared" si="262"/>
        <v>172</v>
      </c>
    </row>
    <row r="8235" spans="1:11" x14ac:dyDescent="0.35">
      <c r="A8235" s="69">
        <f t="shared" si="261"/>
        <v>45839</v>
      </c>
      <c r="B8235" t="s">
        <v>917</v>
      </c>
      <c r="C8235" t="s">
        <v>259</v>
      </c>
      <c r="D8235" t="s">
        <v>882</v>
      </c>
      <c r="E8235" t="s">
        <v>331</v>
      </c>
      <c r="F8235" t="s">
        <v>332</v>
      </c>
      <c r="G8235" t="s">
        <v>108</v>
      </c>
      <c r="H8235">
        <v>1070</v>
      </c>
      <c r="I8235" s="68" t="str">
        <f>VLOOKUP(E8235,Refs!$P$2:$R$29,3,FALSE)</f>
        <v>Y58</v>
      </c>
      <c r="J8235" s="68" t="str">
        <f>VLOOKUP(E8235,Refs!$P$2:$S$29,4,FALSE)</f>
        <v>South West</v>
      </c>
      <c r="K8235" s="28">
        <f t="shared" si="262"/>
        <v>1070</v>
      </c>
    </row>
    <row r="8236" spans="1:11" x14ac:dyDescent="0.35">
      <c r="A8236" s="69">
        <f t="shared" si="261"/>
        <v>45839</v>
      </c>
      <c r="B8236" t="s">
        <v>917</v>
      </c>
      <c r="C8236" t="s">
        <v>259</v>
      </c>
      <c r="D8236" t="s">
        <v>882</v>
      </c>
      <c r="E8236" t="s">
        <v>331</v>
      </c>
      <c r="F8236" t="s">
        <v>332</v>
      </c>
      <c r="G8236" t="s">
        <v>109</v>
      </c>
      <c r="H8236">
        <v>701542</v>
      </c>
      <c r="I8236" s="68" t="str">
        <f>VLOOKUP(E8236,Refs!$P$2:$R$29,3,FALSE)</f>
        <v>Y58</v>
      </c>
      <c r="J8236" s="68" t="str">
        <f>VLOOKUP(E8236,Refs!$P$2:$S$29,4,FALSE)</f>
        <v>South West</v>
      </c>
      <c r="K8236" s="28">
        <f t="shared" si="262"/>
        <v>701542</v>
      </c>
    </row>
    <row r="8237" spans="1:11" x14ac:dyDescent="0.35">
      <c r="A8237" s="69">
        <f t="shared" si="261"/>
        <v>45839</v>
      </c>
      <c r="B8237" t="s">
        <v>917</v>
      </c>
      <c r="C8237" t="s">
        <v>259</v>
      </c>
      <c r="D8237" t="s">
        <v>882</v>
      </c>
      <c r="E8237" t="s">
        <v>331</v>
      </c>
      <c r="F8237" t="s">
        <v>332</v>
      </c>
      <c r="G8237" t="s">
        <v>110</v>
      </c>
      <c r="H8237">
        <v>2165</v>
      </c>
      <c r="I8237" s="68" t="str">
        <f>VLOOKUP(E8237,Refs!$P$2:$R$29,3,FALSE)</f>
        <v>Y58</v>
      </c>
      <c r="J8237" s="68" t="str">
        <f>VLOOKUP(E8237,Refs!$P$2:$S$29,4,FALSE)</f>
        <v>South West</v>
      </c>
      <c r="K8237" s="28">
        <f t="shared" si="262"/>
        <v>2165</v>
      </c>
    </row>
    <row r="8238" spans="1:11" x14ac:dyDescent="0.35">
      <c r="A8238" s="69">
        <f t="shared" si="261"/>
        <v>45839</v>
      </c>
      <c r="B8238" t="s">
        <v>917</v>
      </c>
      <c r="C8238" t="s">
        <v>259</v>
      </c>
      <c r="D8238" t="s">
        <v>882</v>
      </c>
      <c r="E8238" t="s">
        <v>331</v>
      </c>
      <c r="F8238" t="s">
        <v>332</v>
      </c>
      <c r="G8238" t="s">
        <v>808</v>
      </c>
      <c r="H8238">
        <v>186</v>
      </c>
      <c r="I8238" s="68" t="str">
        <f>VLOOKUP(E8238,Refs!$P$2:$R$29,3,FALSE)</f>
        <v>Y58</v>
      </c>
      <c r="J8238" s="68" t="str">
        <f>VLOOKUP(E8238,Refs!$P$2:$S$29,4,FALSE)</f>
        <v>South West</v>
      </c>
      <c r="K8238" s="28">
        <f t="shared" si="262"/>
        <v>186</v>
      </c>
    </row>
    <row r="8239" spans="1:11" x14ac:dyDescent="0.35">
      <c r="A8239" s="69">
        <f t="shared" si="261"/>
        <v>45839</v>
      </c>
      <c r="B8239" t="s">
        <v>917</v>
      </c>
      <c r="C8239" t="s">
        <v>259</v>
      </c>
      <c r="D8239" t="s">
        <v>882</v>
      </c>
      <c r="E8239" t="s">
        <v>331</v>
      </c>
      <c r="F8239" t="s">
        <v>332</v>
      </c>
      <c r="G8239" t="s">
        <v>809</v>
      </c>
      <c r="H8239">
        <v>1394</v>
      </c>
      <c r="I8239" s="68" t="str">
        <f>VLOOKUP(E8239,Refs!$P$2:$R$29,3,FALSE)</f>
        <v>Y58</v>
      </c>
      <c r="J8239" s="68" t="str">
        <f>VLOOKUP(E8239,Refs!$P$2:$S$29,4,FALSE)</f>
        <v>South West</v>
      </c>
      <c r="K8239" s="28">
        <f t="shared" si="262"/>
        <v>1394</v>
      </c>
    </row>
    <row r="8240" spans="1:11" x14ac:dyDescent="0.35">
      <c r="A8240" s="69">
        <f t="shared" si="261"/>
        <v>45839</v>
      </c>
      <c r="B8240" t="s">
        <v>917</v>
      </c>
      <c r="C8240" t="s">
        <v>259</v>
      </c>
      <c r="D8240" t="s">
        <v>882</v>
      </c>
      <c r="E8240" t="s">
        <v>331</v>
      </c>
      <c r="F8240" t="s">
        <v>332</v>
      </c>
      <c r="G8240" t="s">
        <v>111</v>
      </c>
      <c r="H8240">
        <v>15369</v>
      </c>
      <c r="I8240" s="68" t="str">
        <f>VLOOKUP(E8240,Refs!$P$2:$R$29,3,FALSE)</f>
        <v>Y58</v>
      </c>
      <c r="J8240" s="68" t="str">
        <f>VLOOKUP(E8240,Refs!$P$2:$S$29,4,FALSE)</f>
        <v>South West</v>
      </c>
      <c r="K8240" s="28">
        <f t="shared" si="262"/>
        <v>15369</v>
      </c>
    </row>
    <row r="8241" spans="1:11" x14ac:dyDescent="0.35">
      <c r="A8241" s="69">
        <f t="shared" si="261"/>
        <v>45839</v>
      </c>
      <c r="B8241" t="s">
        <v>917</v>
      </c>
      <c r="C8241" t="s">
        <v>259</v>
      </c>
      <c r="D8241" t="s">
        <v>882</v>
      </c>
      <c r="E8241" t="s">
        <v>331</v>
      </c>
      <c r="F8241" t="s">
        <v>332</v>
      </c>
      <c r="G8241" t="s">
        <v>112</v>
      </c>
      <c r="H8241">
        <v>0</v>
      </c>
      <c r="I8241" s="68" t="str">
        <f>VLOOKUP(E8241,Refs!$P$2:$R$29,3,FALSE)</f>
        <v>Y58</v>
      </c>
      <c r="J8241" s="68" t="str">
        <f>VLOOKUP(E8241,Refs!$P$2:$S$29,4,FALSE)</f>
        <v>South West</v>
      </c>
      <c r="K8241" s="28" t="str">
        <f t="shared" si="262"/>
        <v/>
      </c>
    </row>
    <row r="8242" spans="1:11" x14ac:dyDescent="0.35">
      <c r="A8242" s="69">
        <f t="shared" si="261"/>
        <v>45839</v>
      </c>
      <c r="B8242" t="s">
        <v>917</v>
      </c>
      <c r="C8242" t="s">
        <v>259</v>
      </c>
      <c r="D8242" t="s">
        <v>882</v>
      </c>
      <c r="E8242" t="s">
        <v>331</v>
      </c>
      <c r="F8242" t="s">
        <v>332</v>
      </c>
      <c r="G8242" t="s">
        <v>113</v>
      </c>
      <c r="H8242">
        <v>13093</v>
      </c>
      <c r="I8242" s="68" t="str">
        <f>VLOOKUP(E8242,Refs!$P$2:$R$29,3,FALSE)</f>
        <v>Y58</v>
      </c>
      <c r="J8242" s="68" t="str">
        <f>VLOOKUP(E8242,Refs!$P$2:$S$29,4,FALSE)</f>
        <v>South West</v>
      </c>
      <c r="K8242" s="28">
        <f t="shared" si="262"/>
        <v>13093</v>
      </c>
    </row>
    <row r="8243" spans="1:11" x14ac:dyDescent="0.35">
      <c r="A8243" s="69">
        <f t="shared" si="261"/>
        <v>45839</v>
      </c>
      <c r="B8243" t="s">
        <v>917</v>
      </c>
      <c r="C8243" t="s">
        <v>259</v>
      </c>
      <c r="D8243" t="s">
        <v>882</v>
      </c>
      <c r="E8243" t="s">
        <v>331</v>
      </c>
      <c r="F8243" t="s">
        <v>332</v>
      </c>
      <c r="G8243" t="s">
        <v>114</v>
      </c>
      <c r="H8243">
        <v>1692</v>
      </c>
      <c r="I8243" s="68" t="str">
        <f>VLOOKUP(E8243,Refs!$P$2:$R$29,3,FALSE)</f>
        <v>Y58</v>
      </c>
      <c r="J8243" s="68" t="str">
        <f>VLOOKUP(E8243,Refs!$P$2:$S$29,4,FALSE)</f>
        <v>South West</v>
      </c>
      <c r="K8243" s="28">
        <f t="shared" si="262"/>
        <v>1692</v>
      </c>
    </row>
    <row r="8244" spans="1:11" x14ac:dyDescent="0.35">
      <c r="A8244" s="69">
        <f t="shared" si="261"/>
        <v>45839</v>
      </c>
      <c r="B8244" t="s">
        <v>917</v>
      </c>
      <c r="C8244" t="s">
        <v>259</v>
      </c>
      <c r="D8244" t="s">
        <v>882</v>
      </c>
      <c r="E8244" t="s">
        <v>331</v>
      </c>
      <c r="F8244" t="s">
        <v>332</v>
      </c>
      <c r="G8244" t="s">
        <v>115</v>
      </c>
      <c r="H8244">
        <v>3273</v>
      </c>
      <c r="I8244" s="68" t="str">
        <f>VLOOKUP(E8244,Refs!$P$2:$R$29,3,FALSE)</f>
        <v>Y58</v>
      </c>
      <c r="J8244" s="68" t="str">
        <f>VLOOKUP(E8244,Refs!$P$2:$S$29,4,FALSE)</f>
        <v>South West</v>
      </c>
      <c r="K8244" s="28">
        <f t="shared" si="262"/>
        <v>3273</v>
      </c>
    </row>
    <row r="8245" spans="1:11" x14ac:dyDescent="0.35">
      <c r="A8245" s="69">
        <f t="shared" si="261"/>
        <v>45839</v>
      </c>
      <c r="B8245" t="s">
        <v>917</v>
      </c>
      <c r="C8245" t="s">
        <v>259</v>
      </c>
      <c r="D8245" t="s">
        <v>882</v>
      </c>
      <c r="E8245" t="s">
        <v>331</v>
      </c>
      <c r="F8245" t="s">
        <v>332</v>
      </c>
      <c r="G8245" t="s">
        <v>116</v>
      </c>
      <c r="H8245">
        <v>1668</v>
      </c>
      <c r="I8245" s="68" t="str">
        <f>VLOOKUP(E8245,Refs!$P$2:$R$29,3,FALSE)</f>
        <v>Y58</v>
      </c>
      <c r="J8245" s="68" t="str">
        <f>VLOOKUP(E8245,Refs!$P$2:$S$29,4,FALSE)</f>
        <v>South West</v>
      </c>
      <c r="K8245" s="28">
        <f t="shared" si="262"/>
        <v>1668</v>
      </c>
    </row>
    <row r="8246" spans="1:11" x14ac:dyDescent="0.35">
      <c r="A8246" s="69">
        <f t="shared" si="261"/>
        <v>45839</v>
      </c>
      <c r="B8246" t="s">
        <v>917</v>
      </c>
      <c r="C8246" t="s">
        <v>259</v>
      </c>
      <c r="D8246" t="s">
        <v>882</v>
      </c>
      <c r="E8246" t="s">
        <v>331</v>
      </c>
      <c r="F8246" t="s">
        <v>332</v>
      </c>
      <c r="G8246" t="s">
        <v>117</v>
      </c>
      <c r="H8246">
        <v>5631</v>
      </c>
      <c r="I8246" s="68" t="str">
        <f>VLOOKUP(E8246,Refs!$P$2:$R$29,3,FALSE)</f>
        <v>Y58</v>
      </c>
      <c r="J8246" s="68" t="str">
        <f>VLOOKUP(E8246,Refs!$P$2:$S$29,4,FALSE)</f>
        <v>South West</v>
      </c>
      <c r="K8246" s="28">
        <f t="shared" si="262"/>
        <v>5631</v>
      </c>
    </row>
    <row r="8247" spans="1:11" x14ac:dyDescent="0.35">
      <c r="A8247" s="69">
        <f t="shared" si="261"/>
        <v>45839</v>
      </c>
      <c r="B8247" t="s">
        <v>917</v>
      </c>
      <c r="C8247" t="s">
        <v>259</v>
      </c>
      <c r="D8247" t="s">
        <v>882</v>
      </c>
      <c r="E8247" t="s">
        <v>331</v>
      </c>
      <c r="F8247" t="s">
        <v>332</v>
      </c>
      <c r="G8247" t="s">
        <v>118</v>
      </c>
      <c r="H8247">
        <v>9</v>
      </c>
      <c r="I8247" s="68" t="str">
        <f>VLOOKUP(E8247,Refs!$P$2:$R$29,3,FALSE)</f>
        <v>Y58</v>
      </c>
      <c r="J8247" s="68" t="str">
        <f>VLOOKUP(E8247,Refs!$P$2:$S$29,4,FALSE)</f>
        <v>South West</v>
      </c>
      <c r="K8247" s="28">
        <f t="shared" si="262"/>
        <v>9</v>
      </c>
    </row>
    <row r="8248" spans="1:11" x14ac:dyDescent="0.35">
      <c r="A8248" s="69">
        <f t="shared" si="261"/>
        <v>45839</v>
      </c>
      <c r="B8248" t="s">
        <v>917</v>
      </c>
      <c r="C8248" t="s">
        <v>259</v>
      </c>
      <c r="D8248" t="s">
        <v>882</v>
      </c>
      <c r="E8248" t="s">
        <v>331</v>
      </c>
      <c r="F8248" t="s">
        <v>332</v>
      </c>
      <c r="G8248" t="s">
        <v>119</v>
      </c>
      <c r="H8248">
        <v>604</v>
      </c>
      <c r="I8248" s="68" t="str">
        <f>VLOOKUP(E8248,Refs!$P$2:$R$29,3,FALSE)</f>
        <v>Y58</v>
      </c>
      <c r="J8248" s="68" t="str">
        <f>VLOOKUP(E8248,Refs!$P$2:$S$29,4,FALSE)</f>
        <v>South West</v>
      </c>
      <c r="K8248" s="28">
        <f t="shared" si="262"/>
        <v>604</v>
      </c>
    </row>
    <row r="8249" spans="1:11" x14ac:dyDescent="0.35">
      <c r="A8249" s="69">
        <f t="shared" si="261"/>
        <v>45839</v>
      </c>
      <c r="B8249" t="s">
        <v>917</v>
      </c>
      <c r="C8249" t="s">
        <v>259</v>
      </c>
      <c r="D8249" t="s">
        <v>882</v>
      </c>
      <c r="E8249" t="s">
        <v>331</v>
      </c>
      <c r="F8249" t="s">
        <v>332</v>
      </c>
      <c r="G8249" t="s">
        <v>120</v>
      </c>
      <c r="H8249">
        <v>3</v>
      </c>
      <c r="I8249" s="68" t="str">
        <f>VLOOKUP(E8249,Refs!$P$2:$R$29,3,FALSE)</f>
        <v>Y58</v>
      </c>
      <c r="J8249" s="68" t="str">
        <f>VLOOKUP(E8249,Refs!$P$2:$S$29,4,FALSE)</f>
        <v>South West</v>
      </c>
      <c r="K8249" s="28">
        <f t="shared" si="262"/>
        <v>3</v>
      </c>
    </row>
    <row r="8250" spans="1:11" x14ac:dyDescent="0.35">
      <c r="A8250" s="69">
        <f t="shared" si="261"/>
        <v>45839</v>
      </c>
      <c r="B8250" t="s">
        <v>917</v>
      </c>
      <c r="C8250" t="s">
        <v>259</v>
      </c>
      <c r="D8250" t="s">
        <v>882</v>
      </c>
      <c r="E8250" t="s">
        <v>331</v>
      </c>
      <c r="F8250" t="s">
        <v>332</v>
      </c>
      <c r="G8250" t="s">
        <v>121</v>
      </c>
      <c r="H8250">
        <v>1970</v>
      </c>
      <c r="I8250" s="68" t="str">
        <f>VLOOKUP(E8250,Refs!$P$2:$R$29,3,FALSE)</f>
        <v>Y58</v>
      </c>
      <c r="J8250" s="68" t="str">
        <f>VLOOKUP(E8250,Refs!$P$2:$S$29,4,FALSE)</f>
        <v>South West</v>
      </c>
      <c r="K8250" s="28">
        <f t="shared" si="262"/>
        <v>1970</v>
      </c>
    </row>
    <row r="8251" spans="1:11" x14ac:dyDescent="0.35">
      <c r="A8251" s="69">
        <f t="shared" si="261"/>
        <v>45839</v>
      </c>
      <c r="B8251" t="s">
        <v>917</v>
      </c>
      <c r="C8251" t="s">
        <v>259</v>
      </c>
      <c r="D8251" t="s">
        <v>882</v>
      </c>
      <c r="E8251" t="s">
        <v>331</v>
      </c>
      <c r="F8251" t="s">
        <v>332</v>
      </c>
      <c r="G8251" t="s">
        <v>122</v>
      </c>
      <c r="H8251">
        <v>1</v>
      </c>
      <c r="I8251" s="68" t="str">
        <f>VLOOKUP(E8251,Refs!$P$2:$R$29,3,FALSE)</f>
        <v>Y58</v>
      </c>
      <c r="J8251" s="68" t="str">
        <f>VLOOKUP(E8251,Refs!$P$2:$S$29,4,FALSE)</f>
        <v>South West</v>
      </c>
      <c r="K8251" s="28">
        <f t="shared" si="262"/>
        <v>1</v>
      </c>
    </row>
    <row r="8252" spans="1:11" x14ac:dyDescent="0.35">
      <c r="A8252" s="69">
        <f t="shared" si="261"/>
        <v>45839</v>
      </c>
      <c r="B8252" t="s">
        <v>917</v>
      </c>
      <c r="C8252" t="s">
        <v>259</v>
      </c>
      <c r="D8252" t="s">
        <v>882</v>
      </c>
      <c r="E8252" t="s">
        <v>331</v>
      </c>
      <c r="F8252" t="s">
        <v>332</v>
      </c>
      <c r="G8252" t="s">
        <v>123</v>
      </c>
      <c r="H8252">
        <v>0</v>
      </c>
      <c r="I8252" s="68" t="str">
        <f>VLOOKUP(E8252,Refs!$P$2:$R$29,3,FALSE)</f>
        <v>Y58</v>
      </c>
      <c r="J8252" s="68" t="str">
        <f>VLOOKUP(E8252,Refs!$P$2:$S$29,4,FALSE)</f>
        <v>South West</v>
      </c>
      <c r="K8252" s="28" t="str">
        <f t="shared" si="262"/>
        <v/>
      </c>
    </row>
    <row r="8253" spans="1:11" x14ac:dyDescent="0.35">
      <c r="A8253" s="69">
        <f t="shared" si="261"/>
        <v>45839</v>
      </c>
      <c r="B8253" t="s">
        <v>917</v>
      </c>
      <c r="C8253" t="s">
        <v>259</v>
      </c>
      <c r="D8253" t="s">
        <v>882</v>
      </c>
      <c r="E8253" t="s">
        <v>331</v>
      </c>
      <c r="F8253" t="s">
        <v>332</v>
      </c>
      <c r="G8253" t="s">
        <v>124</v>
      </c>
      <c r="H8253">
        <v>0</v>
      </c>
      <c r="I8253" s="68" t="str">
        <f>VLOOKUP(E8253,Refs!$P$2:$R$29,3,FALSE)</f>
        <v>Y58</v>
      </c>
      <c r="J8253" s="68" t="str">
        <f>VLOOKUP(E8253,Refs!$P$2:$S$29,4,FALSE)</f>
        <v>South West</v>
      </c>
      <c r="K8253" s="28" t="str">
        <f t="shared" si="262"/>
        <v/>
      </c>
    </row>
    <row r="8254" spans="1:11" x14ac:dyDescent="0.35">
      <c r="A8254" s="69">
        <f t="shared" si="261"/>
        <v>45839</v>
      </c>
      <c r="B8254" t="s">
        <v>917</v>
      </c>
      <c r="C8254" t="s">
        <v>259</v>
      </c>
      <c r="D8254" t="s">
        <v>882</v>
      </c>
      <c r="E8254" t="s">
        <v>331</v>
      </c>
      <c r="F8254" t="s">
        <v>332</v>
      </c>
      <c r="G8254" t="s">
        <v>125</v>
      </c>
      <c r="H8254">
        <v>0</v>
      </c>
      <c r="I8254" s="68" t="str">
        <f>VLOOKUP(E8254,Refs!$P$2:$R$29,3,FALSE)</f>
        <v>Y58</v>
      </c>
      <c r="J8254" s="68" t="str">
        <f>VLOOKUP(E8254,Refs!$P$2:$S$29,4,FALSE)</f>
        <v>South West</v>
      </c>
      <c r="K8254" s="28" t="str">
        <f t="shared" si="262"/>
        <v/>
      </c>
    </row>
    <row r="8255" spans="1:11" x14ac:dyDescent="0.35">
      <c r="A8255" s="69">
        <f t="shared" si="261"/>
        <v>45839</v>
      </c>
      <c r="B8255" t="s">
        <v>917</v>
      </c>
      <c r="C8255" t="s">
        <v>259</v>
      </c>
      <c r="D8255" t="s">
        <v>882</v>
      </c>
      <c r="E8255" t="s">
        <v>331</v>
      </c>
      <c r="F8255" t="s">
        <v>332</v>
      </c>
      <c r="G8255" t="s">
        <v>126</v>
      </c>
      <c r="H8255">
        <v>0</v>
      </c>
      <c r="I8255" s="68" t="str">
        <f>VLOOKUP(E8255,Refs!$P$2:$R$29,3,FALSE)</f>
        <v>Y58</v>
      </c>
      <c r="J8255" s="68" t="str">
        <f>VLOOKUP(E8255,Refs!$P$2:$S$29,4,FALSE)</f>
        <v>South West</v>
      </c>
      <c r="K8255" s="28" t="str">
        <f t="shared" si="262"/>
        <v/>
      </c>
    </row>
    <row r="8256" spans="1:11" x14ac:dyDescent="0.35">
      <c r="A8256" s="69">
        <f t="shared" si="261"/>
        <v>45839</v>
      </c>
      <c r="B8256" t="s">
        <v>917</v>
      </c>
      <c r="C8256" t="s">
        <v>259</v>
      </c>
      <c r="D8256" t="s">
        <v>882</v>
      </c>
      <c r="E8256" t="s">
        <v>331</v>
      </c>
      <c r="F8256" t="s">
        <v>332</v>
      </c>
      <c r="G8256" t="s">
        <v>127</v>
      </c>
      <c r="H8256">
        <v>11</v>
      </c>
      <c r="I8256" s="68" t="str">
        <f>VLOOKUP(E8256,Refs!$P$2:$R$29,3,FALSE)</f>
        <v>Y58</v>
      </c>
      <c r="J8256" s="68" t="str">
        <f>VLOOKUP(E8256,Refs!$P$2:$S$29,4,FALSE)</f>
        <v>South West</v>
      </c>
      <c r="K8256" s="28">
        <f t="shared" si="262"/>
        <v>11</v>
      </c>
    </row>
    <row r="8257" spans="1:11" x14ac:dyDescent="0.35">
      <c r="A8257" s="69">
        <f t="shared" si="261"/>
        <v>45839</v>
      </c>
      <c r="B8257" t="s">
        <v>917</v>
      </c>
      <c r="C8257" t="s">
        <v>259</v>
      </c>
      <c r="D8257" t="s">
        <v>882</v>
      </c>
      <c r="E8257" t="s">
        <v>331</v>
      </c>
      <c r="F8257" t="s">
        <v>332</v>
      </c>
      <c r="G8257" t="s">
        <v>128</v>
      </c>
      <c r="H8257">
        <v>48</v>
      </c>
      <c r="I8257" s="68" t="str">
        <f>VLOOKUP(E8257,Refs!$P$2:$R$29,3,FALSE)</f>
        <v>Y58</v>
      </c>
      <c r="J8257" s="68" t="str">
        <f>VLOOKUP(E8257,Refs!$P$2:$S$29,4,FALSE)</f>
        <v>South West</v>
      </c>
      <c r="K8257" s="28">
        <f t="shared" si="262"/>
        <v>48</v>
      </c>
    </row>
    <row r="8258" spans="1:11" x14ac:dyDescent="0.35">
      <c r="A8258" s="69">
        <f t="shared" si="261"/>
        <v>45839</v>
      </c>
      <c r="B8258" t="s">
        <v>917</v>
      </c>
      <c r="C8258" t="s">
        <v>259</v>
      </c>
      <c r="D8258" t="s">
        <v>882</v>
      </c>
      <c r="E8258" t="s">
        <v>331</v>
      </c>
      <c r="F8258" t="s">
        <v>332</v>
      </c>
      <c r="G8258" t="s">
        <v>129</v>
      </c>
      <c r="H8258">
        <v>177</v>
      </c>
      <c r="I8258" s="68" t="str">
        <f>VLOOKUP(E8258,Refs!$P$2:$R$29,3,FALSE)</f>
        <v>Y58</v>
      </c>
      <c r="J8258" s="68" t="str">
        <f>VLOOKUP(E8258,Refs!$P$2:$S$29,4,FALSE)</f>
        <v>South West</v>
      </c>
      <c r="K8258" s="28">
        <f t="shared" si="262"/>
        <v>177</v>
      </c>
    </row>
    <row r="8259" spans="1:11" x14ac:dyDescent="0.35">
      <c r="A8259" s="69">
        <f t="shared" ref="A8259:A8322" si="263">DATEVALUE(RIGHT(B8259,8))</f>
        <v>45839</v>
      </c>
      <c r="B8259" t="s">
        <v>917</v>
      </c>
      <c r="C8259" t="s">
        <v>259</v>
      </c>
      <c r="D8259" t="s">
        <v>882</v>
      </c>
      <c r="E8259" t="s">
        <v>331</v>
      </c>
      <c r="F8259" t="s">
        <v>332</v>
      </c>
      <c r="G8259" t="s">
        <v>130</v>
      </c>
      <c r="H8259">
        <v>172</v>
      </c>
      <c r="I8259" s="68" t="str">
        <f>VLOOKUP(E8259,Refs!$P$2:$R$29,3,FALSE)</f>
        <v>Y58</v>
      </c>
      <c r="J8259" s="68" t="str">
        <f>VLOOKUP(E8259,Refs!$P$2:$S$29,4,FALSE)</f>
        <v>South West</v>
      </c>
      <c r="K8259" s="28">
        <f t="shared" si="262"/>
        <v>172</v>
      </c>
    </row>
    <row r="8260" spans="1:11" x14ac:dyDescent="0.35">
      <c r="A8260" s="69">
        <f t="shared" si="263"/>
        <v>45839</v>
      </c>
      <c r="B8260" t="s">
        <v>917</v>
      </c>
      <c r="C8260" t="s">
        <v>259</v>
      </c>
      <c r="D8260" t="s">
        <v>882</v>
      </c>
      <c r="E8260" t="s">
        <v>331</v>
      </c>
      <c r="F8260" t="s">
        <v>332</v>
      </c>
      <c r="G8260" t="s">
        <v>131</v>
      </c>
      <c r="H8260">
        <v>1094</v>
      </c>
      <c r="I8260" s="68" t="str">
        <f>VLOOKUP(E8260,Refs!$P$2:$R$29,3,FALSE)</f>
        <v>Y58</v>
      </c>
      <c r="J8260" s="68" t="str">
        <f>VLOOKUP(E8260,Refs!$P$2:$S$29,4,FALSE)</f>
        <v>South West</v>
      </c>
      <c r="K8260" s="28">
        <f t="shared" si="262"/>
        <v>1094</v>
      </c>
    </row>
    <row r="8261" spans="1:11" x14ac:dyDescent="0.35">
      <c r="A8261" s="69">
        <f t="shared" si="263"/>
        <v>45839</v>
      </c>
      <c r="B8261" t="s">
        <v>917</v>
      </c>
      <c r="C8261" t="s">
        <v>259</v>
      </c>
      <c r="D8261" t="s">
        <v>882</v>
      </c>
      <c r="E8261" t="s">
        <v>331</v>
      </c>
      <c r="F8261" t="s">
        <v>332</v>
      </c>
      <c r="G8261" t="s">
        <v>132</v>
      </c>
      <c r="H8261">
        <v>1079</v>
      </c>
      <c r="I8261" s="68" t="str">
        <f>VLOOKUP(E8261,Refs!$P$2:$R$29,3,FALSE)</f>
        <v>Y58</v>
      </c>
      <c r="J8261" s="68" t="str">
        <f>VLOOKUP(E8261,Refs!$P$2:$S$29,4,FALSE)</f>
        <v>South West</v>
      </c>
      <c r="K8261" s="28">
        <f t="shared" si="262"/>
        <v>1079</v>
      </c>
    </row>
    <row r="8262" spans="1:11" x14ac:dyDescent="0.35">
      <c r="A8262" s="69">
        <f t="shared" si="263"/>
        <v>45839</v>
      </c>
      <c r="B8262" t="s">
        <v>917</v>
      </c>
      <c r="C8262" t="s">
        <v>259</v>
      </c>
      <c r="D8262" t="s">
        <v>882</v>
      </c>
      <c r="E8262" t="s">
        <v>331</v>
      </c>
      <c r="F8262" t="s">
        <v>332</v>
      </c>
      <c r="G8262" t="s">
        <v>133</v>
      </c>
      <c r="H8262">
        <v>171</v>
      </c>
      <c r="I8262" s="68" t="str">
        <f>VLOOKUP(E8262,Refs!$P$2:$R$29,3,FALSE)</f>
        <v>Y58</v>
      </c>
      <c r="J8262" s="68" t="str">
        <f>VLOOKUP(E8262,Refs!$P$2:$S$29,4,FALSE)</f>
        <v>South West</v>
      </c>
      <c r="K8262" s="28">
        <f t="shared" si="262"/>
        <v>171</v>
      </c>
    </row>
    <row r="8263" spans="1:11" x14ac:dyDescent="0.35">
      <c r="A8263" s="69">
        <f t="shared" si="263"/>
        <v>45839</v>
      </c>
      <c r="B8263" t="s">
        <v>917</v>
      </c>
      <c r="C8263" t="s">
        <v>259</v>
      </c>
      <c r="D8263" t="s">
        <v>882</v>
      </c>
      <c r="E8263" t="s">
        <v>331</v>
      </c>
      <c r="F8263" t="s">
        <v>332</v>
      </c>
      <c r="G8263" t="s">
        <v>134</v>
      </c>
      <c r="H8263">
        <v>171</v>
      </c>
      <c r="I8263" s="68" t="str">
        <f>VLOOKUP(E8263,Refs!$P$2:$R$29,3,FALSE)</f>
        <v>Y58</v>
      </c>
      <c r="J8263" s="68" t="str">
        <f>VLOOKUP(E8263,Refs!$P$2:$S$29,4,FALSE)</f>
        <v>South West</v>
      </c>
      <c r="K8263" s="28">
        <f t="shared" si="262"/>
        <v>171</v>
      </c>
    </row>
    <row r="8264" spans="1:11" x14ac:dyDescent="0.35">
      <c r="A8264" s="69">
        <f t="shared" si="263"/>
        <v>45839</v>
      </c>
      <c r="B8264" t="s">
        <v>917</v>
      </c>
      <c r="C8264" t="s">
        <v>259</v>
      </c>
      <c r="D8264" t="s">
        <v>882</v>
      </c>
      <c r="E8264" t="s">
        <v>331</v>
      </c>
      <c r="F8264" t="s">
        <v>332</v>
      </c>
      <c r="G8264" t="s">
        <v>135</v>
      </c>
      <c r="H8264">
        <v>133</v>
      </c>
      <c r="I8264" s="68" t="str">
        <f>VLOOKUP(E8264,Refs!$P$2:$R$29,3,FALSE)</f>
        <v>Y58</v>
      </c>
      <c r="J8264" s="68" t="str">
        <f>VLOOKUP(E8264,Refs!$P$2:$S$29,4,FALSE)</f>
        <v>South West</v>
      </c>
      <c r="K8264" s="28">
        <f t="shared" si="262"/>
        <v>133</v>
      </c>
    </row>
    <row r="8265" spans="1:11" x14ac:dyDescent="0.35">
      <c r="A8265" s="69">
        <f t="shared" si="263"/>
        <v>45839</v>
      </c>
      <c r="B8265" t="s">
        <v>917</v>
      </c>
      <c r="C8265" t="s">
        <v>259</v>
      </c>
      <c r="D8265" t="s">
        <v>882</v>
      </c>
      <c r="E8265" t="s">
        <v>331</v>
      </c>
      <c r="F8265" t="s">
        <v>332</v>
      </c>
      <c r="G8265" t="s">
        <v>136</v>
      </c>
      <c r="H8265">
        <v>115</v>
      </c>
      <c r="I8265" s="68" t="str">
        <f>VLOOKUP(E8265,Refs!$P$2:$R$29,3,FALSE)</f>
        <v>Y58</v>
      </c>
      <c r="J8265" s="68" t="str">
        <f>VLOOKUP(E8265,Refs!$P$2:$S$29,4,FALSE)</f>
        <v>South West</v>
      </c>
      <c r="K8265" s="28">
        <f t="shared" si="262"/>
        <v>115</v>
      </c>
    </row>
    <row r="8266" spans="1:11" x14ac:dyDescent="0.35">
      <c r="A8266" s="69">
        <f t="shared" si="263"/>
        <v>45839</v>
      </c>
      <c r="B8266" t="s">
        <v>917</v>
      </c>
      <c r="C8266" t="s">
        <v>259</v>
      </c>
      <c r="D8266" t="s">
        <v>882</v>
      </c>
      <c r="E8266" t="s">
        <v>331</v>
      </c>
      <c r="F8266" t="s">
        <v>332</v>
      </c>
      <c r="G8266" t="s">
        <v>137</v>
      </c>
      <c r="H8266">
        <v>3</v>
      </c>
      <c r="I8266" s="68" t="str">
        <f>VLOOKUP(E8266,Refs!$P$2:$R$29,3,FALSE)</f>
        <v>Y58</v>
      </c>
      <c r="J8266" s="68" t="str">
        <f>VLOOKUP(E8266,Refs!$P$2:$S$29,4,FALSE)</f>
        <v>South West</v>
      </c>
      <c r="K8266" s="28">
        <f t="shared" si="262"/>
        <v>3</v>
      </c>
    </row>
    <row r="8267" spans="1:11" x14ac:dyDescent="0.35">
      <c r="A8267" s="69">
        <f t="shared" si="263"/>
        <v>45839</v>
      </c>
      <c r="B8267" t="s">
        <v>917</v>
      </c>
      <c r="C8267" t="s">
        <v>259</v>
      </c>
      <c r="D8267" t="s">
        <v>882</v>
      </c>
      <c r="E8267" t="s">
        <v>331</v>
      </c>
      <c r="F8267" t="s">
        <v>332</v>
      </c>
      <c r="G8267" t="s">
        <v>138</v>
      </c>
      <c r="H8267">
        <v>2</v>
      </c>
      <c r="I8267" s="68" t="str">
        <f>VLOOKUP(E8267,Refs!$P$2:$R$29,3,FALSE)</f>
        <v>Y58</v>
      </c>
      <c r="J8267" s="68" t="str">
        <f>VLOOKUP(E8267,Refs!$P$2:$S$29,4,FALSE)</f>
        <v>South West</v>
      </c>
      <c r="K8267" s="28">
        <f t="shared" si="262"/>
        <v>2</v>
      </c>
    </row>
    <row r="8268" spans="1:11" x14ac:dyDescent="0.35">
      <c r="A8268" s="69">
        <f t="shared" si="263"/>
        <v>45839</v>
      </c>
      <c r="B8268" t="s">
        <v>917</v>
      </c>
      <c r="C8268" t="s">
        <v>259</v>
      </c>
      <c r="D8268" t="s">
        <v>882</v>
      </c>
      <c r="E8268" t="s">
        <v>331</v>
      </c>
      <c r="F8268" t="s">
        <v>332</v>
      </c>
      <c r="G8268" t="s">
        <v>139</v>
      </c>
      <c r="H8268">
        <v>11</v>
      </c>
      <c r="I8268" s="68" t="str">
        <f>VLOOKUP(E8268,Refs!$P$2:$R$29,3,FALSE)</f>
        <v>Y58</v>
      </c>
      <c r="J8268" s="68" t="str">
        <f>VLOOKUP(E8268,Refs!$P$2:$S$29,4,FALSE)</f>
        <v>South West</v>
      </c>
      <c r="K8268" s="28">
        <f t="shared" si="262"/>
        <v>11</v>
      </c>
    </row>
    <row r="8269" spans="1:11" x14ac:dyDescent="0.35">
      <c r="A8269" s="69">
        <f t="shared" si="263"/>
        <v>45839</v>
      </c>
      <c r="B8269" t="s">
        <v>917</v>
      </c>
      <c r="C8269" t="s">
        <v>259</v>
      </c>
      <c r="D8269" t="s">
        <v>882</v>
      </c>
      <c r="E8269" t="s">
        <v>331</v>
      </c>
      <c r="F8269" t="s">
        <v>332</v>
      </c>
      <c r="G8269" t="s">
        <v>140</v>
      </c>
      <c r="H8269">
        <v>10</v>
      </c>
      <c r="I8269" s="68" t="str">
        <f>VLOOKUP(E8269,Refs!$P$2:$R$29,3,FALSE)</f>
        <v>Y58</v>
      </c>
      <c r="J8269" s="68" t="str">
        <f>VLOOKUP(E8269,Refs!$P$2:$S$29,4,FALSE)</f>
        <v>South West</v>
      </c>
      <c r="K8269" s="28">
        <f t="shared" si="262"/>
        <v>10</v>
      </c>
    </row>
    <row r="8270" spans="1:11" x14ac:dyDescent="0.35">
      <c r="A8270" s="69">
        <f t="shared" si="263"/>
        <v>45839</v>
      </c>
      <c r="B8270" t="s">
        <v>917</v>
      </c>
      <c r="C8270" t="s">
        <v>259</v>
      </c>
      <c r="D8270" t="s">
        <v>882</v>
      </c>
      <c r="E8270" t="s">
        <v>331</v>
      </c>
      <c r="F8270" t="s">
        <v>332</v>
      </c>
      <c r="G8270" t="s">
        <v>728</v>
      </c>
      <c r="H8270">
        <v>0</v>
      </c>
      <c r="I8270" s="68" t="str">
        <f>VLOOKUP(E8270,Refs!$P$2:$R$29,3,FALSE)</f>
        <v>Y58</v>
      </c>
      <c r="J8270" s="68" t="str">
        <f>VLOOKUP(E8270,Refs!$P$2:$S$29,4,FALSE)</f>
        <v>South West</v>
      </c>
      <c r="K8270" s="28" t="str">
        <f t="shared" si="262"/>
        <v/>
      </c>
    </row>
    <row r="8271" spans="1:11" x14ac:dyDescent="0.35">
      <c r="A8271" s="69">
        <f t="shared" si="263"/>
        <v>45839</v>
      </c>
      <c r="B8271" t="s">
        <v>917</v>
      </c>
      <c r="C8271" t="s">
        <v>259</v>
      </c>
      <c r="D8271" t="s">
        <v>882</v>
      </c>
      <c r="E8271" t="s">
        <v>331</v>
      </c>
      <c r="F8271" t="s">
        <v>332</v>
      </c>
      <c r="G8271" t="s">
        <v>727</v>
      </c>
      <c r="H8271">
        <v>0</v>
      </c>
      <c r="I8271" s="68" t="str">
        <f>VLOOKUP(E8271,Refs!$P$2:$R$29,3,FALSE)</f>
        <v>Y58</v>
      </c>
      <c r="J8271" s="68" t="str">
        <f>VLOOKUP(E8271,Refs!$P$2:$S$29,4,FALSE)</f>
        <v>South West</v>
      </c>
      <c r="K8271" s="28" t="str">
        <f t="shared" si="262"/>
        <v/>
      </c>
    </row>
    <row r="8272" spans="1:11" x14ac:dyDescent="0.35">
      <c r="A8272" s="69">
        <f t="shared" si="263"/>
        <v>45839</v>
      </c>
      <c r="B8272" t="s">
        <v>917</v>
      </c>
      <c r="C8272" t="s">
        <v>259</v>
      </c>
      <c r="D8272" t="s">
        <v>882</v>
      </c>
      <c r="E8272" t="s">
        <v>331</v>
      </c>
      <c r="F8272" t="s">
        <v>332</v>
      </c>
      <c r="G8272" t="s">
        <v>730</v>
      </c>
      <c r="H8272">
        <v>0</v>
      </c>
      <c r="I8272" s="68" t="str">
        <f>VLOOKUP(E8272,Refs!$P$2:$R$29,3,FALSE)</f>
        <v>Y58</v>
      </c>
      <c r="J8272" s="68" t="str">
        <f>VLOOKUP(E8272,Refs!$P$2:$S$29,4,FALSE)</f>
        <v>South West</v>
      </c>
      <c r="K8272" s="28" t="str">
        <f t="shared" si="262"/>
        <v/>
      </c>
    </row>
    <row r="8273" spans="1:11" x14ac:dyDescent="0.35">
      <c r="A8273" s="69">
        <f t="shared" si="263"/>
        <v>45839</v>
      </c>
      <c r="B8273" t="s">
        <v>917</v>
      </c>
      <c r="C8273" t="s">
        <v>259</v>
      </c>
      <c r="D8273" t="s">
        <v>882</v>
      </c>
      <c r="E8273" t="s">
        <v>331</v>
      </c>
      <c r="F8273" t="s">
        <v>332</v>
      </c>
      <c r="G8273" t="s">
        <v>729</v>
      </c>
      <c r="H8273">
        <v>0</v>
      </c>
      <c r="I8273" s="68" t="str">
        <f>VLOOKUP(E8273,Refs!$P$2:$R$29,3,FALSE)</f>
        <v>Y58</v>
      </c>
      <c r="J8273" s="68" t="str">
        <f>VLOOKUP(E8273,Refs!$P$2:$S$29,4,FALSE)</f>
        <v>South West</v>
      </c>
      <c r="K8273" s="28" t="str">
        <f t="shared" si="262"/>
        <v/>
      </c>
    </row>
    <row r="8274" spans="1:11" x14ac:dyDescent="0.35">
      <c r="A8274" s="69">
        <f t="shared" si="263"/>
        <v>45839</v>
      </c>
      <c r="B8274" t="s">
        <v>917</v>
      </c>
      <c r="C8274" t="s">
        <v>802</v>
      </c>
      <c r="E8274" t="s">
        <v>803</v>
      </c>
      <c r="F8274" t="s">
        <v>884</v>
      </c>
      <c r="G8274" t="s">
        <v>10</v>
      </c>
      <c r="H8274">
        <v>18381</v>
      </c>
      <c r="I8274" s="68" t="str">
        <f>VLOOKUP(E8274,Refs!$P$2:$R$29,3,FALSE)</f>
        <v>Y58</v>
      </c>
      <c r="J8274" s="68" t="str">
        <f>VLOOKUP(E8274,Refs!$P$2:$S$29,4,FALSE)</f>
        <v>South West</v>
      </c>
      <c r="K8274" s="28">
        <f t="shared" si="262"/>
        <v>18381</v>
      </c>
    </row>
    <row r="8275" spans="1:11" x14ac:dyDescent="0.35">
      <c r="A8275" s="69">
        <f t="shared" si="263"/>
        <v>45839</v>
      </c>
      <c r="B8275" t="s">
        <v>917</v>
      </c>
      <c r="C8275" t="s">
        <v>802</v>
      </c>
      <c r="E8275" t="s">
        <v>803</v>
      </c>
      <c r="F8275" t="s">
        <v>884</v>
      </c>
      <c r="G8275" t="s">
        <v>69</v>
      </c>
      <c r="H8275">
        <v>17599</v>
      </c>
      <c r="I8275" s="68" t="str">
        <f>VLOOKUP(E8275,Refs!$P$2:$R$29,3,FALSE)</f>
        <v>Y58</v>
      </c>
      <c r="J8275" s="68" t="str">
        <f>VLOOKUP(E8275,Refs!$P$2:$S$29,4,FALSE)</f>
        <v>South West</v>
      </c>
      <c r="K8275" s="28">
        <f t="shared" si="262"/>
        <v>17599</v>
      </c>
    </row>
    <row r="8276" spans="1:11" x14ac:dyDescent="0.35">
      <c r="A8276" s="69">
        <f t="shared" si="263"/>
        <v>45839</v>
      </c>
      <c r="B8276" t="s">
        <v>917</v>
      </c>
      <c r="C8276" t="s">
        <v>802</v>
      </c>
      <c r="E8276" t="s">
        <v>803</v>
      </c>
      <c r="F8276" t="s">
        <v>884</v>
      </c>
      <c r="G8276" t="s">
        <v>20</v>
      </c>
      <c r="H8276">
        <v>17320</v>
      </c>
      <c r="I8276" s="68" t="str">
        <f>VLOOKUP(E8276,Refs!$P$2:$R$29,3,FALSE)</f>
        <v>Y58</v>
      </c>
      <c r="J8276" s="68" t="str">
        <f>VLOOKUP(E8276,Refs!$P$2:$S$29,4,FALSE)</f>
        <v>South West</v>
      </c>
      <c r="K8276" s="28">
        <f t="shared" si="262"/>
        <v>17320</v>
      </c>
    </row>
    <row r="8277" spans="1:11" x14ac:dyDescent="0.35">
      <c r="A8277" s="69">
        <f t="shared" si="263"/>
        <v>45839</v>
      </c>
      <c r="B8277" t="s">
        <v>917</v>
      </c>
      <c r="C8277" t="s">
        <v>802</v>
      </c>
      <c r="E8277" t="s">
        <v>803</v>
      </c>
      <c r="F8277" t="s">
        <v>884</v>
      </c>
      <c r="G8277" t="s">
        <v>23</v>
      </c>
      <c r="H8277">
        <v>16238</v>
      </c>
      <c r="I8277" s="68" t="str">
        <f>VLOOKUP(E8277,Refs!$P$2:$R$29,3,FALSE)</f>
        <v>Y58</v>
      </c>
      <c r="J8277" s="68" t="str">
        <f>VLOOKUP(E8277,Refs!$P$2:$S$29,4,FALSE)</f>
        <v>South West</v>
      </c>
      <c r="K8277" s="28">
        <f t="shared" si="262"/>
        <v>16238</v>
      </c>
    </row>
    <row r="8278" spans="1:11" x14ac:dyDescent="0.35">
      <c r="A8278" s="69">
        <f t="shared" si="263"/>
        <v>45839</v>
      </c>
      <c r="B8278" t="s">
        <v>917</v>
      </c>
      <c r="C8278" t="s">
        <v>802</v>
      </c>
      <c r="E8278" t="s">
        <v>803</v>
      </c>
      <c r="F8278" t="s">
        <v>884</v>
      </c>
      <c r="G8278" t="s">
        <v>19</v>
      </c>
      <c r="H8278">
        <v>279</v>
      </c>
      <c r="I8278" s="68" t="str">
        <f>VLOOKUP(E8278,Refs!$P$2:$R$29,3,FALSE)</f>
        <v>Y58</v>
      </c>
      <c r="J8278" s="68" t="str">
        <f>VLOOKUP(E8278,Refs!$P$2:$S$29,4,FALSE)</f>
        <v>South West</v>
      </c>
      <c r="K8278" s="28">
        <f t="shared" si="262"/>
        <v>279</v>
      </c>
    </row>
    <row r="8279" spans="1:11" x14ac:dyDescent="0.35">
      <c r="A8279" s="69">
        <f t="shared" si="263"/>
        <v>45839</v>
      </c>
      <c r="B8279" t="s">
        <v>917</v>
      </c>
      <c r="C8279" t="s">
        <v>802</v>
      </c>
      <c r="E8279" t="s">
        <v>803</v>
      </c>
      <c r="F8279" t="s">
        <v>884</v>
      </c>
      <c r="G8279" t="s">
        <v>21</v>
      </c>
      <c r="H8279">
        <v>264820</v>
      </c>
      <c r="I8279" s="68" t="str">
        <f>VLOOKUP(E8279,Refs!$P$2:$R$29,3,FALSE)</f>
        <v>Y58</v>
      </c>
      <c r="J8279" s="68" t="str">
        <f>VLOOKUP(E8279,Refs!$P$2:$S$29,4,FALSE)</f>
        <v>South West</v>
      </c>
      <c r="K8279" s="28">
        <f t="shared" si="262"/>
        <v>264820</v>
      </c>
    </row>
    <row r="8280" spans="1:11" x14ac:dyDescent="0.35">
      <c r="A8280" s="69">
        <f t="shared" si="263"/>
        <v>45839</v>
      </c>
      <c r="B8280" t="s">
        <v>917</v>
      </c>
      <c r="C8280" t="s">
        <v>802</v>
      </c>
      <c r="E8280" t="s">
        <v>803</v>
      </c>
      <c r="F8280" t="s">
        <v>884</v>
      </c>
      <c r="G8280" t="s">
        <v>70</v>
      </c>
      <c r="H8280">
        <v>120</v>
      </c>
      <c r="I8280" s="68" t="str">
        <f>VLOOKUP(E8280,Refs!$P$2:$R$29,3,FALSE)</f>
        <v>Y58</v>
      </c>
      <c r="J8280" s="68" t="str">
        <f>VLOOKUP(E8280,Refs!$P$2:$S$29,4,FALSE)</f>
        <v>South West</v>
      </c>
      <c r="K8280" s="28">
        <f t="shared" si="262"/>
        <v>120</v>
      </c>
    </row>
    <row r="8281" spans="1:11" x14ac:dyDescent="0.35">
      <c r="A8281" s="69">
        <f t="shared" si="263"/>
        <v>45839</v>
      </c>
      <c r="B8281" t="s">
        <v>917</v>
      </c>
      <c r="C8281" t="s">
        <v>802</v>
      </c>
      <c r="E8281" t="s">
        <v>803</v>
      </c>
      <c r="F8281" t="s">
        <v>884</v>
      </c>
      <c r="G8281" t="s">
        <v>71</v>
      </c>
      <c r="H8281">
        <v>210</v>
      </c>
      <c r="I8281" s="68" t="str">
        <f>VLOOKUP(E8281,Refs!$P$2:$R$29,3,FALSE)</f>
        <v>Y58</v>
      </c>
      <c r="J8281" s="68" t="str">
        <f>VLOOKUP(E8281,Refs!$P$2:$S$29,4,FALSE)</f>
        <v>South West</v>
      </c>
      <c r="K8281" s="28">
        <f t="shared" si="262"/>
        <v>210</v>
      </c>
    </row>
    <row r="8282" spans="1:11" x14ac:dyDescent="0.35">
      <c r="A8282" s="69">
        <f t="shared" si="263"/>
        <v>45839</v>
      </c>
      <c r="B8282" t="s">
        <v>917</v>
      </c>
      <c r="C8282" t="s">
        <v>802</v>
      </c>
      <c r="E8282" t="s">
        <v>803</v>
      </c>
      <c r="F8282" t="s">
        <v>884</v>
      </c>
      <c r="G8282" t="s">
        <v>72</v>
      </c>
      <c r="H8282">
        <v>10661</v>
      </c>
      <c r="I8282" s="68" t="str">
        <f>VLOOKUP(E8282,Refs!$P$2:$R$29,3,FALSE)</f>
        <v>Y58</v>
      </c>
      <c r="J8282" s="68" t="str">
        <f>VLOOKUP(E8282,Refs!$P$2:$S$29,4,FALSE)</f>
        <v>South West</v>
      </c>
      <c r="K8282" s="28">
        <f t="shared" si="262"/>
        <v>10661</v>
      </c>
    </row>
    <row r="8283" spans="1:11" x14ac:dyDescent="0.35">
      <c r="A8283" s="69">
        <f t="shared" si="263"/>
        <v>45839</v>
      </c>
      <c r="B8283" t="s">
        <v>917</v>
      </c>
      <c r="C8283" t="s">
        <v>802</v>
      </c>
      <c r="E8283" t="s">
        <v>803</v>
      </c>
      <c r="F8283" t="s">
        <v>884</v>
      </c>
      <c r="G8283" t="s">
        <v>73</v>
      </c>
      <c r="H8283">
        <v>8773</v>
      </c>
      <c r="I8283" s="68" t="str">
        <f>VLOOKUP(E8283,Refs!$P$2:$R$29,3,FALSE)</f>
        <v>Y58</v>
      </c>
      <c r="J8283" s="68" t="str">
        <f>VLOOKUP(E8283,Refs!$P$2:$S$29,4,FALSE)</f>
        <v>South West</v>
      </c>
      <c r="K8283" s="28">
        <f t="shared" si="262"/>
        <v>8773</v>
      </c>
    </row>
    <row r="8284" spans="1:11" x14ac:dyDescent="0.35">
      <c r="A8284" s="69">
        <f t="shared" si="263"/>
        <v>45839</v>
      </c>
      <c r="B8284" t="s">
        <v>917</v>
      </c>
      <c r="C8284" t="s">
        <v>802</v>
      </c>
      <c r="E8284" t="s">
        <v>803</v>
      </c>
      <c r="F8284" t="s">
        <v>884</v>
      </c>
      <c r="G8284" t="s">
        <v>74</v>
      </c>
      <c r="H8284">
        <v>30295357</v>
      </c>
      <c r="I8284" s="68" t="str">
        <f>VLOOKUP(E8284,Refs!$P$2:$R$29,3,FALSE)</f>
        <v>Y58</v>
      </c>
      <c r="J8284" s="68" t="str">
        <f>VLOOKUP(E8284,Refs!$P$2:$S$29,4,FALSE)</f>
        <v>South West</v>
      </c>
      <c r="K8284" s="28">
        <f t="shared" si="262"/>
        <v>30295357</v>
      </c>
    </row>
    <row r="8285" spans="1:11" x14ac:dyDescent="0.35">
      <c r="A8285" s="69">
        <f t="shared" si="263"/>
        <v>45839</v>
      </c>
      <c r="B8285" t="s">
        <v>917</v>
      </c>
      <c r="C8285" t="s">
        <v>802</v>
      </c>
      <c r="E8285" t="s">
        <v>803</v>
      </c>
      <c r="F8285" t="s">
        <v>884</v>
      </c>
      <c r="G8285" t="s">
        <v>26</v>
      </c>
      <c r="H8285">
        <v>16841</v>
      </c>
      <c r="I8285" s="68" t="str">
        <f>VLOOKUP(E8285,Refs!$P$2:$R$29,3,FALSE)</f>
        <v>Y58</v>
      </c>
      <c r="J8285" s="68" t="str">
        <f>VLOOKUP(E8285,Refs!$P$2:$S$29,4,FALSE)</f>
        <v>South West</v>
      </c>
      <c r="K8285" s="28">
        <f t="shared" si="262"/>
        <v>16841</v>
      </c>
    </row>
    <row r="8286" spans="1:11" x14ac:dyDescent="0.35">
      <c r="A8286" s="69">
        <f t="shared" si="263"/>
        <v>45839</v>
      </c>
      <c r="B8286" t="s">
        <v>917</v>
      </c>
      <c r="C8286" t="s">
        <v>802</v>
      </c>
      <c r="E8286" t="s">
        <v>803</v>
      </c>
      <c r="F8286" t="s">
        <v>884</v>
      </c>
      <c r="G8286" t="s">
        <v>75</v>
      </c>
      <c r="H8286">
        <v>24</v>
      </c>
      <c r="I8286" s="68" t="str">
        <f>VLOOKUP(E8286,Refs!$P$2:$R$29,3,FALSE)</f>
        <v>Y58</v>
      </c>
      <c r="J8286" s="68" t="str">
        <f>VLOOKUP(E8286,Refs!$P$2:$S$29,4,FALSE)</f>
        <v>South West</v>
      </c>
      <c r="K8286" s="28">
        <f t="shared" si="262"/>
        <v>24</v>
      </c>
    </row>
    <row r="8287" spans="1:11" x14ac:dyDescent="0.35">
      <c r="A8287" s="69">
        <f t="shared" si="263"/>
        <v>45839</v>
      </c>
      <c r="B8287" t="s">
        <v>917</v>
      </c>
      <c r="C8287" t="s">
        <v>802</v>
      </c>
      <c r="E8287" t="s">
        <v>803</v>
      </c>
      <c r="F8287" t="s">
        <v>884</v>
      </c>
      <c r="G8287" t="s">
        <v>76</v>
      </c>
      <c r="H8287">
        <v>7565</v>
      </c>
      <c r="I8287" s="68" t="str">
        <f>VLOOKUP(E8287,Refs!$P$2:$R$29,3,FALSE)</f>
        <v>Y58</v>
      </c>
      <c r="J8287" s="68" t="str">
        <f>VLOOKUP(E8287,Refs!$P$2:$S$29,4,FALSE)</f>
        <v>South West</v>
      </c>
      <c r="K8287" s="28">
        <f t="shared" si="262"/>
        <v>7565</v>
      </c>
    </row>
    <row r="8288" spans="1:11" x14ac:dyDescent="0.35">
      <c r="A8288" s="69">
        <f t="shared" si="263"/>
        <v>45839</v>
      </c>
      <c r="B8288" t="s">
        <v>917</v>
      </c>
      <c r="C8288" t="s">
        <v>802</v>
      </c>
      <c r="E8288" t="s">
        <v>803</v>
      </c>
      <c r="F8288" t="s">
        <v>884</v>
      </c>
      <c r="G8288" t="s">
        <v>77</v>
      </c>
      <c r="H8288">
        <v>5521</v>
      </c>
      <c r="I8288" s="68" t="str">
        <f>VLOOKUP(E8288,Refs!$P$2:$R$29,3,FALSE)</f>
        <v>Y58</v>
      </c>
      <c r="J8288" s="68" t="str">
        <f>VLOOKUP(E8288,Refs!$P$2:$S$29,4,FALSE)</f>
        <v>South West</v>
      </c>
      <c r="K8288" s="28">
        <f t="shared" si="262"/>
        <v>5521</v>
      </c>
    </row>
    <row r="8289" spans="1:11" x14ac:dyDescent="0.35">
      <c r="A8289" s="69">
        <f t="shared" si="263"/>
        <v>45839</v>
      </c>
      <c r="B8289" t="s">
        <v>917</v>
      </c>
      <c r="C8289" t="s">
        <v>802</v>
      </c>
      <c r="E8289" t="s">
        <v>803</v>
      </c>
      <c r="F8289" t="s">
        <v>884</v>
      </c>
      <c r="G8289" t="s">
        <v>78</v>
      </c>
      <c r="H8289">
        <v>3256</v>
      </c>
      <c r="I8289" s="68" t="str">
        <f>VLOOKUP(E8289,Refs!$P$2:$R$29,3,FALSE)</f>
        <v>Y58</v>
      </c>
      <c r="J8289" s="68" t="str">
        <f>VLOOKUP(E8289,Refs!$P$2:$S$29,4,FALSE)</f>
        <v>South West</v>
      </c>
      <c r="K8289" s="28">
        <f t="shared" si="262"/>
        <v>3256</v>
      </c>
    </row>
    <row r="8290" spans="1:11" x14ac:dyDescent="0.35">
      <c r="A8290" s="69">
        <f t="shared" si="263"/>
        <v>45839</v>
      </c>
      <c r="B8290" t="s">
        <v>917</v>
      </c>
      <c r="C8290" t="s">
        <v>802</v>
      </c>
      <c r="E8290" t="s">
        <v>803</v>
      </c>
      <c r="F8290" t="s">
        <v>884</v>
      </c>
      <c r="G8290" t="s">
        <v>79</v>
      </c>
      <c r="H8290">
        <v>475</v>
      </c>
      <c r="I8290" s="68" t="str">
        <f>VLOOKUP(E8290,Refs!$P$2:$R$29,3,FALSE)</f>
        <v>Y58</v>
      </c>
      <c r="J8290" s="68" t="str">
        <f>VLOOKUP(E8290,Refs!$P$2:$S$29,4,FALSE)</f>
        <v>South West</v>
      </c>
      <c r="K8290" s="28">
        <f t="shared" ref="K8290:K8353" si="264">IF(OR(H8290="NULL",H8290=0,H8290=""),"",H8290)</f>
        <v>475</v>
      </c>
    </row>
    <row r="8291" spans="1:11" x14ac:dyDescent="0.35">
      <c r="A8291" s="69">
        <f t="shared" si="263"/>
        <v>45839</v>
      </c>
      <c r="B8291" t="s">
        <v>917</v>
      </c>
      <c r="C8291" t="s">
        <v>802</v>
      </c>
      <c r="E8291" t="s">
        <v>803</v>
      </c>
      <c r="F8291" t="s">
        <v>884</v>
      </c>
      <c r="G8291" t="s">
        <v>25</v>
      </c>
      <c r="H8291">
        <v>9815</v>
      </c>
      <c r="I8291" s="68" t="str">
        <f>VLOOKUP(E8291,Refs!$P$2:$R$29,3,FALSE)</f>
        <v>Y58</v>
      </c>
      <c r="J8291" s="68" t="str">
        <f>VLOOKUP(E8291,Refs!$P$2:$S$29,4,FALSE)</f>
        <v>South West</v>
      </c>
      <c r="K8291" s="28">
        <f t="shared" si="264"/>
        <v>9815</v>
      </c>
    </row>
    <row r="8292" spans="1:11" x14ac:dyDescent="0.35">
      <c r="A8292" s="69">
        <f t="shared" si="263"/>
        <v>45839</v>
      </c>
      <c r="B8292" t="s">
        <v>917</v>
      </c>
      <c r="C8292" t="s">
        <v>802</v>
      </c>
      <c r="E8292" t="s">
        <v>803</v>
      </c>
      <c r="F8292" t="s">
        <v>884</v>
      </c>
      <c r="G8292" t="s">
        <v>80</v>
      </c>
      <c r="H8292">
        <v>53</v>
      </c>
      <c r="I8292" s="68" t="str">
        <f>VLOOKUP(E8292,Refs!$P$2:$R$29,3,FALSE)</f>
        <v>Y58</v>
      </c>
      <c r="J8292" s="68" t="str">
        <f>VLOOKUP(E8292,Refs!$P$2:$S$29,4,FALSE)</f>
        <v>South West</v>
      </c>
      <c r="K8292" s="28">
        <f t="shared" si="264"/>
        <v>53</v>
      </c>
    </row>
    <row r="8293" spans="1:11" x14ac:dyDescent="0.35">
      <c r="A8293" s="69">
        <f t="shared" si="263"/>
        <v>45839</v>
      </c>
      <c r="B8293" t="s">
        <v>917</v>
      </c>
      <c r="C8293" t="s">
        <v>802</v>
      </c>
      <c r="E8293" t="s">
        <v>803</v>
      </c>
      <c r="F8293" t="s">
        <v>884</v>
      </c>
      <c r="G8293" t="s">
        <v>81</v>
      </c>
      <c r="H8293">
        <v>5302</v>
      </c>
      <c r="I8293" s="68" t="str">
        <f>VLOOKUP(E8293,Refs!$P$2:$R$29,3,FALSE)</f>
        <v>Y58</v>
      </c>
      <c r="J8293" s="68" t="str">
        <f>VLOOKUP(E8293,Refs!$P$2:$S$29,4,FALSE)</f>
        <v>South West</v>
      </c>
      <c r="K8293" s="28">
        <f t="shared" si="264"/>
        <v>5302</v>
      </c>
    </row>
    <row r="8294" spans="1:11" x14ac:dyDescent="0.35">
      <c r="A8294" s="69">
        <f t="shared" si="263"/>
        <v>45839</v>
      </c>
      <c r="B8294" t="s">
        <v>917</v>
      </c>
      <c r="C8294" t="s">
        <v>802</v>
      </c>
      <c r="E8294" t="s">
        <v>803</v>
      </c>
      <c r="F8294" t="s">
        <v>884</v>
      </c>
      <c r="G8294" t="s">
        <v>82</v>
      </c>
      <c r="H8294">
        <v>867</v>
      </c>
      <c r="I8294" s="68" t="str">
        <f>VLOOKUP(E8294,Refs!$P$2:$R$29,3,FALSE)</f>
        <v>Y58</v>
      </c>
      <c r="J8294" s="68" t="str">
        <f>VLOOKUP(E8294,Refs!$P$2:$S$29,4,FALSE)</f>
        <v>South West</v>
      </c>
      <c r="K8294" s="28">
        <f t="shared" si="264"/>
        <v>867</v>
      </c>
    </row>
    <row r="8295" spans="1:11" x14ac:dyDescent="0.35">
      <c r="A8295" s="69">
        <f t="shared" si="263"/>
        <v>45839</v>
      </c>
      <c r="B8295" t="s">
        <v>917</v>
      </c>
      <c r="C8295" t="s">
        <v>802</v>
      </c>
      <c r="E8295" t="s">
        <v>803</v>
      </c>
      <c r="F8295" t="s">
        <v>884</v>
      </c>
      <c r="G8295" t="s">
        <v>83</v>
      </c>
      <c r="H8295">
        <v>6413</v>
      </c>
      <c r="I8295" s="68" t="str">
        <f>VLOOKUP(E8295,Refs!$P$2:$R$29,3,FALSE)</f>
        <v>Y58</v>
      </c>
      <c r="J8295" s="68" t="str">
        <f>VLOOKUP(E8295,Refs!$P$2:$S$29,4,FALSE)</f>
        <v>South West</v>
      </c>
      <c r="K8295" s="28">
        <f t="shared" si="264"/>
        <v>6413</v>
      </c>
    </row>
    <row r="8296" spans="1:11" x14ac:dyDescent="0.35">
      <c r="A8296" s="69">
        <f t="shared" si="263"/>
        <v>45839</v>
      </c>
      <c r="B8296" t="s">
        <v>917</v>
      </c>
      <c r="C8296" t="s">
        <v>802</v>
      </c>
      <c r="E8296" t="s">
        <v>803</v>
      </c>
      <c r="F8296" t="s">
        <v>884</v>
      </c>
      <c r="G8296" t="s">
        <v>84</v>
      </c>
      <c r="H8296">
        <v>840306</v>
      </c>
      <c r="I8296" s="68" t="str">
        <f>VLOOKUP(E8296,Refs!$P$2:$R$29,3,FALSE)</f>
        <v>Y58</v>
      </c>
      <c r="J8296" s="68" t="str">
        <f>VLOOKUP(E8296,Refs!$P$2:$S$29,4,FALSE)</f>
        <v>South West</v>
      </c>
      <c r="K8296" s="28">
        <f t="shared" si="264"/>
        <v>840306</v>
      </c>
    </row>
    <row r="8297" spans="1:11" x14ac:dyDescent="0.35">
      <c r="A8297" s="69">
        <f t="shared" si="263"/>
        <v>45839</v>
      </c>
      <c r="B8297" t="s">
        <v>917</v>
      </c>
      <c r="C8297" t="s">
        <v>802</v>
      </c>
      <c r="E8297" t="s">
        <v>803</v>
      </c>
      <c r="F8297" t="s">
        <v>884</v>
      </c>
      <c r="G8297" t="s">
        <v>85</v>
      </c>
      <c r="H8297">
        <v>1024</v>
      </c>
      <c r="I8297" s="68" t="str">
        <f>VLOOKUP(E8297,Refs!$P$2:$R$29,3,FALSE)</f>
        <v>Y58</v>
      </c>
      <c r="J8297" s="68" t="str">
        <f>VLOOKUP(E8297,Refs!$P$2:$S$29,4,FALSE)</f>
        <v>South West</v>
      </c>
      <c r="K8297" s="28">
        <f t="shared" si="264"/>
        <v>1024</v>
      </c>
    </row>
    <row r="8298" spans="1:11" x14ac:dyDescent="0.35">
      <c r="A8298" s="69">
        <f t="shared" si="263"/>
        <v>45839</v>
      </c>
      <c r="B8298" t="s">
        <v>917</v>
      </c>
      <c r="C8298" t="s">
        <v>802</v>
      </c>
      <c r="E8298" t="s">
        <v>803</v>
      </c>
      <c r="F8298" t="s">
        <v>884</v>
      </c>
      <c r="G8298" t="s">
        <v>86</v>
      </c>
      <c r="H8298">
        <v>438</v>
      </c>
      <c r="I8298" s="68" t="str">
        <f>VLOOKUP(E8298,Refs!$P$2:$R$29,3,FALSE)</f>
        <v>Y58</v>
      </c>
      <c r="J8298" s="68" t="str">
        <f>VLOOKUP(E8298,Refs!$P$2:$S$29,4,FALSE)</f>
        <v>South West</v>
      </c>
      <c r="K8298" s="28">
        <f t="shared" si="264"/>
        <v>438</v>
      </c>
    </row>
    <row r="8299" spans="1:11" x14ac:dyDescent="0.35">
      <c r="A8299" s="69">
        <f t="shared" si="263"/>
        <v>45839</v>
      </c>
      <c r="B8299" t="s">
        <v>917</v>
      </c>
      <c r="C8299" t="s">
        <v>802</v>
      </c>
      <c r="E8299" t="s">
        <v>803</v>
      </c>
      <c r="F8299" t="s">
        <v>884</v>
      </c>
      <c r="G8299" t="s">
        <v>87</v>
      </c>
      <c r="H8299">
        <v>8050</v>
      </c>
      <c r="I8299" s="68" t="str">
        <f>VLOOKUP(E8299,Refs!$P$2:$R$29,3,FALSE)</f>
        <v>Y58</v>
      </c>
      <c r="J8299" s="68" t="str">
        <f>VLOOKUP(E8299,Refs!$P$2:$S$29,4,FALSE)</f>
        <v>South West</v>
      </c>
      <c r="K8299" s="28">
        <f t="shared" si="264"/>
        <v>8050</v>
      </c>
    </row>
    <row r="8300" spans="1:11" x14ac:dyDescent="0.35">
      <c r="A8300" s="69">
        <f t="shared" si="263"/>
        <v>45839</v>
      </c>
      <c r="B8300" t="s">
        <v>917</v>
      </c>
      <c r="C8300" t="s">
        <v>802</v>
      </c>
      <c r="E8300" t="s">
        <v>803</v>
      </c>
      <c r="F8300" t="s">
        <v>884</v>
      </c>
      <c r="G8300" t="s">
        <v>88</v>
      </c>
      <c r="H8300">
        <v>1311197</v>
      </c>
      <c r="I8300" s="68" t="str">
        <f>VLOOKUP(E8300,Refs!$P$2:$R$29,3,FALSE)</f>
        <v>Y58</v>
      </c>
      <c r="J8300" s="68" t="str">
        <f>VLOOKUP(E8300,Refs!$P$2:$S$29,4,FALSE)</f>
        <v>South West</v>
      </c>
      <c r="K8300" s="28">
        <f t="shared" si="264"/>
        <v>1311197</v>
      </c>
    </row>
    <row r="8301" spans="1:11" x14ac:dyDescent="0.35">
      <c r="A8301" s="69">
        <f t="shared" si="263"/>
        <v>45839</v>
      </c>
      <c r="B8301" t="s">
        <v>917</v>
      </c>
      <c r="C8301" t="s">
        <v>802</v>
      </c>
      <c r="E8301" t="s">
        <v>803</v>
      </c>
      <c r="F8301" t="s">
        <v>884</v>
      </c>
      <c r="G8301" t="s">
        <v>89</v>
      </c>
      <c r="H8301">
        <v>16841</v>
      </c>
      <c r="I8301" s="68" t="str">
        <f>VLOOKUP(E8301,Refs!$P$2:$R$29,3,FALSE)</f>
        <v>Y58</v>
      </c>
      <c r="J8301" s="68" t="str">
        <f>VLOOKUP(E8301,Refs!$P$2:$S$29,4,FALSE)</f>
        <v>South West</v>
      </c>
      <c r="K8301" s="28">
        <f t="shared" si="264"/>
        <v>16841</v>
      </c>
    </row>
    <row r="8302" spans="1:11" x14ac:dyDescent="0.35">
      <c r="A8302" s="69">
        <f t="shared" si="263"/>
        <v>45839</v>
      </c>
      <c r="B8302" t="s">
        <v>917</v>
      </c>
      <c r="C8302" t="s">
        <v>802</v>
      </c>
      <c r="E8302" t="s">
        <v>803</v>
      </c>
      <c r="F8302" t="s">
        <v>884</v>
      </c>
      <c r="G8302" t="s">
        <v>27</v>
      </c>
      <c r="H8302">
        <v>2399</v>
      </c>
      <c r="I8302" s="68" t="str">
        <f>VLOOKUP(E8302,Refs!$P$2:$R$29,3,FALSE)</f>
        <v>Y58</v>
      </c>
      <c r="J8302" s="68" t="str">
        <f>VLOOKUP(E8302,Refs!$P$2:$S$29,4,FALSE)</f>
        <v>South West</v>
      </c>
      <c r="K8302" s="28">
        <f t="shared" si="264"/>
        <v>2399</v>
      </c>
    </row>
    <row r="8303" spans="1:11" x14ac:dyDescent="0.35">
      <c r="A8303" s="69">
        <f t="shared" si="263"/>
        <v>45839</v>
      </c>
      <c r="B8303" t="s">
        <v>917</v>
      </c>
      <c r="C8303" t="s">
        <v>802</v>
      </c>
      <c r="E8303" t="s">
        <v>803</v>
      </c>
      <c r="F8303" t="s">
        <v>884</v>
      </c>
      <c r="G8303" t="s">
        <v>29</v>
      </c>
      <c r="H8303">
        <v>1687</v>
      </c>
      <c r="I8303" s="68" t="str">
        <f>VLOOKUP(E8303,Refs!$P$2:$R$29,3,FALSE)</f>
        <v>Y58</v>
      </c>
      <c r="J8303" s="68" t="str">
        <f>VLOOKUP(E8303,Refs!$P$2:$S$29,4,FALSE)</f>
        <v>South West</v>
      </c>
      <c r="K8303" s="28">
        <f t="shared" si="264"/>
        <v>1687</v>
      </c>
    </row>
    <row r="8304" spans="1:11" x14ac:dyDescent="0.35">
      <c r="A8304" s="69">
        <f t="shared" si="263"/>
        <v>45839</v>
      </c>
      <c r="B8304" t="s">
        <v>917</v>
      </c>
      <c r="C8304" t="s">
        <v>802</v>
      </c>
      <c r="E8304" t="s">
        <v>803</v>
      </c>
      <c r="F8304" t="s">
        <v>884</v>
      </c>
      <c r="G8304" t="s">
        <v>90</v>
      </c>
      <c r="H8304">
        <v>1062</v>
      </c>
      <c r="I8304" s="68" t="str">
        <f>VLOOKUP(E8304,Refs!$P$2:$R$29,3,FALSE)</f>
        <v>Y58</v>
      </c>
      <c r="J8304" s="68" t="str">
        <f>VLOOKUP(E8304,Refs!$P$2:$S$29,4,FALSE)</f>
        <v>South West</v>
      </c>
      <c r="K8304" s="28">
        <f t="shared" si="264"/>
        <v>1062</v>
      </c>
    </row>
    <row r="8305" spans="1:11" x14ac:dyDescent="0.35">
      <c r="A8305" s="69">
        <f t="shared" si="263"/>
        <v>45839</v>
      </c>
      <c r="B8305" t="s">
        <v>917</v>
      </c>
      <c r="C8305" t="s">
        <v>802</v>
      </c>
      <c r="E8305" t="s">
        <v>803</v>
      </c>
      <c r="F8305" t="s">
        <v>884</v>
      </c>
      <c r="G8305" t="s">
        <v>91</v>
      </c>
      <c r="H8305">
        <v>11</v>
      </c>
      <c r="I8305" s="68" t="str">
        <f>VLOOKUP(E8305,Refs!$P$2:$R$29,3,FALSE)</f>
        <v>Y58</v>
      </c>
      <c r="J8305" s="68" t="str">
        <f>VLOOKUP(E8305,Refs!$P$2:$S$29,4,FALSE)</f>
        <v>South West</v>
      </c>
      <c r="K8305" s="28">
        <f t="shared" si="264"/>
        <v>11</v>
      </c>
    </row>
    <row r="8306" spans="1:11" x14ac:dyDescent="0.35">
      <c r="A8306" s="69">
        <f t="shared" si="263"/>
        <v>45839</v>
      </c>
      <c r="B8306" t="s">
        <v>917</v>
      </c>
      <c r="C8306" t="s">
        <v>802</v>
      </c>
      <c r="E8306" t="s">
        <v>803</v>
      </c>
      <c r="F8306" t="s">
        <v>884</v>
      </c>
      <c r="G8306" t="s">
        <v>92</v>
      </c>
      <c r="H8306">
        <v>724</v>
      </c>
      <c r="I8306" s="68" t="str">
        <f>VLOOKUP(E8306,Refs!$P$2:$R$29,3,FALSE)</f>
        <v>Y58</v>
      </c>
      <c r="J8306" s="68" t="str">
        <f>VLOOKUP(E8306,Refs!$P$2:$S$29,4,FALSE)</f>
        <v>South West</v>
      </c>
      <c r="K8306" s="28">
        <f t="shared" si="264"/>
        <v>724</v>
      </c>
    </row>
    <row r="8307" spans="1:11" x14ac:dyDescent="0.35">
      <c r="A8307" s="69">
        <f t="shared" si="263"/>
        <v>45839</v>
      </c>
      <c r="B8307" t="s">
        <v>917</v>
      </c>
      <c r="C8307" t="s">
        <v>802</v>
      </c>
      <c r="E8307" t="s">
        <v>803</v>
      </c>
      <c r="F8307" t="s">
        <v>884</v>
      </c>
      <c r="G8307" t="s">
        <v>93</v>
      </c>
      <c r="H8307">
        <v>73</v>
      </c>
      <c r="I8307" s="68" t="str">
        <f>VLOOKUP(E8307,Refs!$P$2:$R$29,3,FALSE)</f>
        <v>Y58</v>
      </c>
      <c r="J8307" s="68" t="str">
        <f>VLOOKUP(E8307,Refs!$P$2:$S$29,4,FALSE)</f>
        <v>South West</v>
      </c>
      <c r="K8307" s="28">
        <f t="shared" si="264"/>
        <v>73</v>
      </c>
    </row>
    <row r="8308" spans="1:11" x14ac:dyDescent="0.35">
      <c r="A8308" s="69">
        <f t="shared" si="263"/>
        <v>45839</v>
      </c>
      <c r="B8308" t="s">
        <v>917</v>
      </c>
      <c r="C8308" t="s">
        <v>802</v>
      </c>
      <c r="E8308" t="s">
        <v>803</v>
      </c>
      <c r="F8308" t="s">
        <v>884</v>
      </c>
      <c r="G8308" t="s">
        <v>94</v>
      </c>
      <c r="H8308">
        <v>485</v>
      </c>
      <c r="I8308" s="68" t="str">
        <f>VLOOKUP(E8308,Refs!$P$2:$R$29,3,FALSE)</f>
        <v>Y58</v>
      </c>
      <c r="J8308" s="68" t="str">
        <f>VLOOKUP(E8308,Refs!$P$2:$S$29,4,FALSE)</f>
        <v>South West</v>
      </c>
      <c r="K8308" s="28">
        <f t="shared" si="264"/>
        <v>485</v>
      </c>
    </row>
    <row r="8309" spans="1:11" x14ac:dyDescent="0.35">
      <c r="A8309" s="69">
        <f t="shared" si="263"/>
        <v>45839</v>
      </c>
      <c r="B8309" t="s">
        <v>917</v>
      </c>
      <c r="C8309" t="s">
        <v>802</v>
      </c>
      <c r="E8309" t="s">
        <v>803</v>
      </c>
      <c r="F8309" t="s">
        <v>884</v>
      </c>
      <c r="G8309" t="s">
        <v>95</v>
      </c>
      <c r="H8309">
        <v>25</v>
      </c>
      <c r="I8309" s="68" t="str">
        <f>VLOOKUP(E8309,Refs!$P$2:$R$29,3,FALSE)</f>
        <v>Y58</v>
      </c>
      <c r="J8309" s="68" t="str">
        <f>VLOOKUP(E8309,Refs!$P$2:$S$29,4,FALSE)</f>
        <v>South West</v>
      </c>
      <c r="K8309" s="28">
        <f t="shared" si="264"/>
        <v>25</v>
      </c>
    </row>
    <row r="8310" spans="1:11" x14ac:dyDescent="0.35">
      <c r="A8310" s="69">
        <f t="shared" si="263"/>
        <v>45839</v>
      </c>
      <c r="B8310" t="s">
        <v>917</v>
      </c>
      <c r="C8310" t="s">
        <v>802</v>
      </c>
      <c r="E8310" t="s">
        <v>803</v>
      </c>
      <c r="F8310" t="s">
        <v>884</v>
      </c>
      <c r="G8310" t="s">
        <v>96</v>
      </c>
      <c r="H8310">
        <v>1504</v>
      </c>
      <c r="I8310" s="68" t="str">
        <f>VLOOKUP(E8310,Refs!$P$2:$R$29,3,FALSE)</f>
        <v>Y58</v>
      </c>
      <c r="J8310" s="68" t="str">
        <f>VLOOKUP(E8310,Refs!$P$2:$S$29,4,FALSE)</f>
        <v>South West</v>
      </c>
      <c r="K8310" s="28">
        <f t="shared" si="264"/>
        <v>1504</v>
      </c>
    </row>
    <row r="8311" spans="1:11" x14ac:dyDescent="0.35">
      <c r="A8311" s="69">
        <f t="shared" si="263"/>
        <v>45839</v>
      </c>
      <c r="B8311" t="s">
        <v>917</v>
      </c>
      <c r="C8311" t="s">
        <v>802</v>
      </c>
      <c r="E8311" t="s">
        <v>803</v>
      </c>
      <c r="F8311" t="s">
        <v>884</v>
      </c>
      <c r="G8311" t="s">
        <v>31</v>
      </c>
      <c r="H8311">
        <v>1106</v>
      </c>
      <c r="I8311" s="68" t="str">
        <f>VLOOKUP(E8311,Refs!$P$2:$R$29,3,FALSE)</f>
        <v>Y58</v>
      </c>
      <c r="J8311" s="68" t="str">
        <f>VLOOKUP(E8311,Refs!$P$2:$S$29,4,FALSE)</f>
        <v>South West</v>
      </c>
      <c r="K8311" s="28">
        <f t="shared" si="264"/>
        <v>1106</v>
      </c>
    </row>
    <row r="8312" spans="1:11" x14ac:dyDescent="0.35">
      <c r="A8312" s="69">
        <f t="shared" si="263"/>
        <v>45839</v>
      </c>
      <c r="B8312" t="s">
        <v>917</v>
      </c>
      <c r="C8312" t="s">
        <v>802</v>
      </c>
      <c r="E8312" t="s">
        <v>803</v>
      </c>
      <c r="F8312" t="s">
        <v>884</v>
      </c>
      <c r="G8312" t="s">
        <v>97</v>
      </c>
      <c r="H8312">
        <v>3200</v>
      </c>
      <c r="I8312" s="68" t="str">
        <f>VLOOKUP(E8312,Refs!$P$2:$R$29,3,FALSE)</f>
        <v>Y58</v>
      </c>
      <c r="J8312" s="68" t="str">
        <f>VLOOKUP(E8312,Refs!$P$2:$S$29,4,FALSE)</f>
        <v>South West</v>
      </c>
      <c r="K8312" s="28">
        <f t="shared" si="264"/>
        <v>3200</v>
      </c>
    </row>
    <row r="8313" spans="1:11" x14ac:dyDescent="0.35">
      <c r="A8313" s="69">
        <f t="shared" si="263"/>
        <v>45839</v>
      </c>
      <c r="B8313" t="s">
        <v>917</v>
      </c>
      <c r="C8313" t="s">
        <v>802</v>
      </c>
      <c r="E8313" t="s">
        <v>803</v>
      </c>
      <c r="F8313" t="s">
        <v>884</v>
      </c>
      <c r="G8313" t="s">
        <v>98</v>
      </c>
      <c r="H8313">
        <v>1803</v>
      </c>
      <c r="I8313" s="68" t="str">
        <f>VLOOKUP(E8313,Refs!$P$2:$R$29,3,FALSE)</f>
        <v>Y58</v>
      </c>
      <c r="J8313" s="68" t="str">
        <f>VLOOKUP(E8313,Refs!$P$2:$S$29,4,FALSE)</f>
        <v>South West</v>
      </c>
      <c r="K8313" s="28">
        <f t="shared" si="264"/>
        <v>1803</v>
      </c>
    </row>
    <row r="8314" spans="1:11" x14ac:dyDescent="0.35">
      <c r="A8314" s="69">
        <f t="shared" si="263"/>
        <v>45839</v>
      </c>
      <c r="B8314" t="s">
        <v>917</v>
      </c>
      <c r="C8314" t="s">
        <v>802</v>
      </c>
      <c r="E8314" t="s">
        <v>803</v>
      </c>
      <c r="F8314" t="s">
        <v>884</v>
      </c>
      <c r="G8314" t="s">
        <v>99</v>
      </c>
      <c r="H8314">
        <v>1712</v>
      </c>
      <c r="I8314" s="68" t="str">
        <f>VLOOKUP(E8314,Refs!$P$2:$R$29,3,FALSE)</f>
        <v>Y58</v>
      </c>
      <c r="J8314" s="68" t="str">
        <f>VLOOKUP(E8314,Refs!$P$2:$S$29,4,FALSE)</f>
        <v>South West</v>
      </c>
      <c r="K8314" s="28">
        <f t="shared" si="264"/>
        <v>1712</v>
      </c>
    </row>
    <row r="8315" spans="1:11" x14ac:dyDescent="0.35">
      <c r="A8315" s="69">
        <f t="shared" si="263"/>
        <v>45839</v>
      </c>
      <c r="B8315" t="s">
        <v>917</v>
      </c>
      <c r="C8315" t="s">
        <v>802</v>
      </c>
      <c r="E8315" t="s">
        <v>803</v>
      </c>
      <c r="F8315" t="s">
        <v>884</v>
      </c>
      <c r="G8315" t="s">
        <v>100</v>
      </c>
      <c r="H8315">
        <v>420</v>
      </c>
      <c r="I8315" s="68" t="str">
        <f>VLOOKUP(E8315,Refs!$P$2:$R$29,3,FALSE)</f>
        <v>Y58</v>
      </c>
      <c r="J8315" s="68" t="str">
        <f>VLOOKUP(E8315,Refs!$P$2:$S$29,4,FALSE)</f>
        <v>South West</v>
      </c>
      <c r="K8315" s="28">
        <f t="shared" si="264"/>
        <v>420</v>
      </c>
    </row>
    <row r="8316" spans="1:11" x14ac:dyDescent="0.35">
      <c r="A8316" s="69">
        <f t="shared" si="263"/>
        <v>45839</v>
      </c>
      <c r="B8316" t="s">
        <v>917</v>
      </c>
      <c r="C8316" t="s">
        <v>802</v>
      </c>
      <c r="E8316" t="s">
        <v>803</v>
      </c>
      <c r="F8316" t="s">
        <v>884</v>
      </c>
      <c r="G8316" t="s">
        <v>101</v>
      </c>
      <c r="H8316">
        <v>968</v>
      </c>
      <c r="I8316" s="68" t="str">
        <f>VLOOKUP(E8316,Refs!$P$2:$R$29,3,FALSE)</f>
        <v>Y58</v>
      </c>
      <c r="J8316" s="68" t="str">
        <f>VLOOKUP(E8316,Refs!$P$2:$S$29,4,FALSE)</f>
        <v>South West</v>
      </c>
      <c r="K8316" s="28">
        <f t="shared" si="264"/>
        <v>968</v>
      </c>
    </row>
    <row r="8317" spans="1:11" x14ac:dyDescent="0.35">
      <c r="A8317" s="69">
        <f t="shared" si="263"/>
        <v>45839</v>
      </c>
      <c r="B8317" t="s">
        <v>917</v>
      </c>
      <c r="C8317" t="s">
        <v>802</v>
      </c>
      <c r="E8317" t="s">
        <v>803</v>
      </c>
      <c r="F8317" t="s">
        <v>884</v>
      </c>
      <c r="G8317" t="s">
        <v>102</v>
      </c>
      <c r="H8317">
        <v>141</v>
      </c>
      <c r="I8317" s="68" t="str">
        <f>VLOOKUP(E8317,Refs!$P$2:$R$29,3,FALSE)</f>
        <v>Y58</v>
      </c>
      <c r="J8317" s="68" t="str">
        <f>VLOOKUP(E8317,Refs!$P$2:$S$29,4,FALSE)</f>
        <v>South West</v>
      </c>
      <c r="K8317" s="28">
        <f t="shared" si="264"/>
        <v>141</v>
      </c>
    </row>
    <row r="8318" spans="1:11" x14ac:dyDescent="0.35">
      <c r="A8318" s="69">
        <f t="shared" si="263"/>
        <v>45839</v>
      </c>
      <c r="B8318" t="s">
        <v>917</v>
      </c>
      <c r="C8318" t="s">
        <v>802</v>
      </c>
      <c r="E8318" t="s">
        <v>803</v>
      </c>
      <c r="F8318" t="s">
        <v>884</v>
      </c>
      <c r="G8318" t="s">
        <v>103</v>
      </c>
      <c r="H8318">
        <v>870</v>
      </c>
      <c r="I8318" s="68" t="str">
        <f>VLOOKUP(E8318,Refs!$P$2:$R$29,3,FALSE)</f>
        <v>Y58</v>
      </c>
      <c r="J8318" s="68" t="str">
        <f>VLOOKUP(E8318,Refs!$P$2:$S$29,4,FALSE)</f>
        <v>South West</v>
      </c>
      <c r="K8318" s="28">
        <f t="shared" si="264"/>
        <v>870</v>
      </c>
    </row>
    <row r="8319" spans="1:11" x14ac:dyDescent="0.35">
      <c r="A8319" s="69">
        <f t="shared" si="263"/>
        <v>45839</v>
      </c>
      <c r="B8319" t="s">
        <v>917</v>
      </c>
      <c r="C8319" t="s">
        <v>802</v>
      </c>
      <c r="E8319" t="s">
        <v>803</v>
      </c>
      <c r="F8319" t="s">
        <v>884</v>
      </c>
      <c r="G8319" t="s">
        <v>104</v>
      </c>
      <c r="H8319">
        <v>5479095</v>
      </c>
      <c r="I8319" s="68" t="str">
        <f>VLOOKUP(E8319,Refs!$P$2:$R$29,3,FALSE)</f>
        <v>Y58</v>
      </c>
      <c r="J8319" s="68" t="str">
        <f>VLOOKUP(E8319,Refs!$P$2:$S$29,4,FALSE)</f>
        <v>South West</v>
      </c>
      <c r="K8319" s="28">
        <f t="shared" si="264"/>
        <v>5479095</v>
      </c>
    </row>
    <row r="8320" spans="1:11" x14ac:dyDescent="0.35">
      <c r="A8320" s="69">
        <f t="shared" si="263"/>
        <v>45839</v>
      </c>
      <c r="B8320" t="s">
        <v>917</v>
      </c>
      <c r="C8320" t="s">
        <v>802</v>
      </c>
      <c r="E8320" t="s">
        <v>803</v>
      </c>
      <c r="F8320" t="s">
        <v>884</v>
      </c>
      <c r="G8320" t="s">
        <v>105</v>
      </c>
      <c r="H8320">
        <v>1926</v>
      </c>
      <c r="I8320" s="68" t="str">
        <f>VLOOKUP(E8320,Refs!$P$2:$R$29,3,FALSE)</f>
        <v>Y58</v>
      </c>
      <c r="J8320" s="68" t="str">
        <f>VLOOKUP(E8320,Refs!$P$2:$S$29,4,FALSE)</f>
        <v>South West</v>
      </c>
      <c r="K8320" s="28">
        <f t="shared" si="264"/>
        <v>1926</v>
      </c>
    </row>
    <row r="8321" spans="1:11" x14ac:dyDescent="0.35">
      <c r="A8321" s="69">
        <f t="shared" si="263"/>
        <v>45839</v>
      </c>
      <c r="B8321" t="s">
        <v>917</v>
      </c>
      <c r="C8321" t="s">
        <v>802</v>
      </c>
      <c r="E8321" t="s">
        <v>803</v>
      </c>
      <c r="F8321" t="s">
        <v>884</v>
      </c>
      <c r="G8321" t="s">
        <v>106</v>
      </c>
      <c r="H8321">
        <v>1602</v>
      </c>
      <c r="I8321" s="68" t="str">
        <f>VLOOKUP(E8321,Refs!$P$2:$R$29,3,FALSE)</f>
        <v>Y58</v>
      </c>
      <c r="J8321" s="68" t="str">
        <f>VLOOKUP(E8321,Refs!$P$2:$S$29,4,FALSE)</f>
        <v>South West</v>
      </c>
      <c r="K8321" s="28">
        <f t="shared" si="264"/>
        <v>1602</v>
      </c>
    </row>
    <row r="8322" spans="1:11" x14ac:dyDescent="0.35">
      <c r="A8322" s="69">
        <f t="shared" si="263"/>
        <v>45839</v>
      </c>
      <c r="B8322" t="s">
        <v>917</v>
      </c>
      <c r="C8322" t="s">
        <v>802</v>
      </c>
      <c r="E8322" t="s">
        <v>803</v>
      </c>
      <c r="F8322" t="s">
        <v>884</v>
      </c>
      <c r="G8322" t="s">
        <v>107</v>
      </c>
      <c r="H8322">
        <v>56</v>
      </c>
      <c r="I8322" s="68" t="str">
        <f>VLOOKUP(E8322,Refs!$P$2:$R$29,3,FALSE)</f>
        <v>Y58</v>
      </c>
      <c r="J8322" s="68" t="str">
        <f>VLOOKUP(E8322,Refs!$P$2:$S$29,4,FALSE)</f>
        <v>South West</v>
      </c>
      <c r="K8322" s="28">
        <f t="shared" si="264"/>
        <v>56</v>
      </c>
    </row>
    <row r="8323" spans="1:11" x14ac:dyDescent="0.35">
      <c r="A8323" s="69">
        <f t="shared" ref="A8323:A8386" si="265">DATEVALUE(RIGHT(B8323,8))</f>
        <v>45839</v>
      </c>
      <c r="B8323" t="s">
        <v>917</v>
      </c>
      <c r="C8323" t="s">
        <v>802</v>
      </c>
      <c r="E8323" t="s">
        <v>803</v>
      </c>
      <c r="F8323" t="s">
        <v>884</v>
      </c>
      <c r="G8323" t="s">
        <v>108</v>
      </c>
      <c r="H8323">
        <v>909</v>
      </c>
      <c r="I8323" s="68" t="str">
        <f>VLOOKUP(E8323,Refs!$P$2:$R$29,3,FALSE)</f>
        <v>Y58</v>
      </c>
      <c r="J8323" s="68" t="str">
        <f>VLOOKUP(E8323,Refs!$P$2:$S$29,4,FALSE)</f>
        <v>South West</v>
      </c>
      <c r="K8323" s="28">
        <f t="shared" si="264"/>
        <v>909</v>
      </c>
    </row>
    <row r="8324" spans="1:11" x14ac:dyDescent="0.35">
      <c r="A8324" s="69">
        <f t="shared" si="265"/>
        <v>45839</v>
      </c>
      <c r="B8324" t="s">
        <v>917</v>
      </c>
      <c r="C8324" t="s">
        <v>802</v>
      </c>
      <c r="E8324" t="s">
        <v>803</v>
      </c>
      <c r="F8324" t="s">
        <v>884</v>
      </c>
      <c r="G8324" t="s">
        <v>109</v>
      </c>
      <c r="H8324">
        <v>4699170</v>
      </c>
      <c r="I8324" s="68" t="str">
        <f>VLOOKUP(E8324,Refs!$P$2:$R$29,3,FALSE)</f>
        <v>Y58</v>
      </c>
      <c r="J8324" s="68" t="str">
        <f>VLOOKUP(E8324,Refs!$P$2:$S$29,4,FALSE)</f>
        <v>South West</v>
      </c>
      <c r="K8324" s="28">
        <f t="shared" si="264"/>
        <v>4699170</v>
      </c>
    </row>
    <row r="8325" spans="1:11" x14ac:dyDescent="0.35">
      <c r="A8325" s="69">
        <f t="shared" si="265"/>
        <v>45839</v>
      </c>
      <c r="B8325" t="s">
        <v>917</v>
      </c>
      <c r="C8325" t="s">
        <v>802</v>
      </c>
      <c r="E8325" t="s">
        <v>803</v>
      </c>
      <c r="F8325" t="s">
        <v>884</v>
      </c>
      <c r="G8325" t="s">
        <v>110</v>
      </c>
      <c r="H8325">
        <v>563</v>
      </c>
      <c r="I8325" s="68" t="str">
        <f>VLOOKUP(E8325,Refs!$P$2:$R$29,3,FALSE)</f>
        <v>Y58</v>
      </c>
      <c r="J8325" s="68" t="str">
        <f>VLOOKUP(E8325,Refs!$P$2:$S$29,4,FALSE)</f>
        <v>South West</v>
      </c>
      <c r="K8325" s="28">
        <f t="shared" si="264"/>
        <v>563</v>
      </c>
    </row>
    <row r="8326" spans="1:11" x14ac:dyDescent="0.35">
      <c r="A8326" s="69">
        <f t="shared" si="265"/>
        <v>45839</v>
      </c>
      <c r="B8326" t="s">
        <v>917</v>
      </c>
      <c r="C8326" t="s">
        <v>802</v>
      </c>
      <c r="E8326" t="s">
        <v>803</v>
      </c>
      <c r="F8326" t="s">
        <v>884</v>
      </c>
      <c r="G8326" t="s">
        <v>808</v>
      </c>
      <c r="H8326">
        <v>6571</v>
      </c>
      <c r="I8326" s="68" t="str">
        <f>VLOOKUP(E8326,Refs!$P$2:$R$29,3,FALSE)</f>
        <v>Y58</v>
      </c>
      <c r="J8326" s="68" t="str">
        <f>VLOOKUP(E8326,Refs!$P$2:$S$29,4,FALSE)</f>
        <v>South West</v>
      </c>
      <c r="K8326" s="28">
        <f t="shared" si="264"/>
        <v>6571</v>
      </c>
    </row>
    <row r="8327" spans="1:11" x14ac:dyDescent="0.35">
      <c r="A8327" s="69">
        <f t="shared" si="265"/>
        <v>45839</v>
      </c>
      <c r="B8327" t="s">
        <v>917</v>
      </c>
      <c r="C8327" t="s">
        <v>802</v>
      </c>
      <c r="E8327" t="s">
        <v>803</v>
      </c>
      <c r="F8327" t="s">
        <v>884</v>
      </c>
      <c r="G8327" t="s">
        <v>809</v>
      </c>
      <c r="H8327">
        <v>160</v>
      </c>
      <c r="I8327" s="68" t="str">
        <f>VLOOKUP(E8327,Refs!$P$2:$R$29,3,FALSE)</f>
        <v>Y58</v>
      </c>
      <c r="J8327" s="68" t="str">
        <f>VLOOKUP(E8327,Refs!$P$2:$S$29,4,FALSE)</f>
        <v>South West</v>
      </c>
      <c r="K8327" s="28">
        <f t="shared" si="264"/>
        <v>160</v>
      </c>
    </row>
    <row r="8328" spans="1:11" x14ac:dyDescent="0.35">
      <c r="A8328" s="69">
        <f t="shared" si="265"/>
        <v>45839</v>
      </c>
      <c r="B8328" t="s">
        <v>917</v>
      </c>
      <c r="C8328" t="s">
        <v>802</v>
      </c>
      <c r="E8328" t="s">
        <v>803</v>
      </c>
      <c r="F8328" t="s">
        <v>884</v>
      </c>
      <c r="G8328" t="s">
        <v>111</v>
      </c>
      <c r="H8328">
        <v>10459</v>
      </c>
      <c r="I8328" s="68" t="str">
        <f>VLOOKUP(E8328,Refs!$P$2:$R$29,3,FALSE)</f>
        <v>Y58</v>
      </c>
      <c r="J8328" s="68" t="str">
        <f>VLOOKUP(E8328,Refs!$P$2:$S$29,4,FALSE)</f>
        <v>South West</v>
      </c>
      <c r="K8328" s="28">
        <f t="shared" si="264"/>
        <v>10459</v>
      </c>
    </row>
    <row r="8329" spans="1:11" x14ac:dyDescent="0.35">
      <c r="A8329" s="69">
        <f t="shared" si="265"/>
        <v>45839</v>
      </c>
      <c r="B8329" t="s">
        <v>917</v>
      </c>
      <c r="C8329" t="s">
        <v>802</v>
      </c>
      <c r="E8329" t="s">
        <v>803</v>
      </c>
      <c r="F8329" t="s">
        <v>884</v>
      </c>
      <c r="G8329" t="s">
        <v>112</v>
      </c>
      <c r="H8329">
        <v>8</v>
      </c>
      <c r="I8329" s="68" t="str">
        <f>VLOOKUP(E8329,Refs!$P$2:$R$29,3,FALSE)</f>
        <v>Y58</v>
      </c>
      <c r="J8329" s="68" t="str">
        <f>VLOOKUP(E8329,Refs!$P$2:$S$29,4,FALSE)</f>
        <v>South West</v>
      </c>
      <c r="K8329" s="28">
        <f t="shared" si="264"/>
        <v>8</v>
      </c>
    </row>
    <row r="8330" spans="1:11" x14ac:dyDescent="0.35">
      <c r="A8330" s="69">
        <f t="shared" si="265"/>
        <v>45839</v>
      </c>
      <c r="B8330" t="s">
        <v>917</v>
      </c>
      <c r="C8330" t="s">
        <v>802</v>
      </c>
      <c r="E8330" t="s">
        <v>803</v>
      </c>
      <c r="F8330" t="s">
        <v>884</v>
      </c>
      <c r="G8330" t="s">
        <v>113</v>
      </c>
      <c r="H8330">
        <v>8379</v>
      </c>
      <c r="I8330" s="68" t="str">
        <f>VLOOKUP(E8330,Refs!$P$2:$R$29,3,FALSE)</f>
        <v>Y58</v>
      </c>
      <c r="J8330" s="68" t="str">
        <f>VLOOKUP(E8330,Refs!$P$2:$S$29,4,FALSE)</f>
        <v>South West</v>
      </c>
      <c r="K8330" s="28">
        <f t="shared" si="264"/>
        <v>8379</v>
      </c>
    </row>
    <row r="8331" spans="1:11" x14ac:dyDescent="0.35">
      <c r="A8331" s="69">
        <f t="shared" si="265"/>
        <v>45839</v>
      </c>
      <c r="B8331" t="s">
        <v>917</v>
      </c>
      <c r="C8331" t="s">
        <v>802</v>
      </c>
      <c r="E8331" t="s">
        <v>803</v>
      </c>
      <c r="F8331" t="s">
        <v>884</v>
      </c>
      <c r="G8331" t="s">
        <v>114</v>
      </c>
      <c r="H8331">
        <v>1656</v>
      </c>
      <c r="I8331" s="68" t="str">
        <f>VLOOKUP(E8331,Refs!$P$2:$R$29,3,FALSE)</f>
        <v>Y58</v>
      </c>
      <c r="J8331" s="68" t="str">
        <f>VLOOKUP(E8331,Refs!$P$2:$S$29,4,FALSE)</f>
        <v>South West</v>
      </c>
      <c r="K8331" s="28">
        <f t="shared" si="264"/>
        <v>1656</v>
      </c>
    </row>
    <row r="8332" spans="1:11" x14ac:dyDescent="0.35">
      <c r="A8332" s="69">
        <f t="shared" si="265"/>
        <v>45839</v>
      </c>
      <c r="B8332" t="s">
        <v>917</v>
      </c>
      <c r="C8332" t="s">
        <v>802</v>
      </c>
      <c r="E8332" t="s">
        <v>803</v>
      </c>
      <c r="F8332" t="s">
        <v>884</v>
      </c>
      <c r="G8332" t="s">
        <v>115</v>
      </c>
      <c r="H8332">
        <v>2322</v>
      </c>
      <c r="I8332" s="68" t="str">
        <f>VLOOKUP(E8332,Refs!$P$2:$R$29,3,FALSE)</f>
        <v>Y58</v>
      </c>
      <c r="J8332" s="68" t="str">
        <f>VLOOKUP(E8332,Refs!$P$2:$S$29,4,FALSE)</f>
        <v>South West</v>
      </c>
      <c r="K8332" s="28">
        <f t="shared" si="264"/>
        <v>2322</v>
      </c>
    </row>
    <row r="8333" spans="1:11" x14ac:dyDescent="0.35">
      <c r="A8333" s="69">
        <f t="shared" si="265"/>
        <v>45839</v>
      </c>
      <c r="B8333" t="s">
        <v>917</v>
      </c>
      <c r="C8333" t="s">
        <v>802</v>
      </c>
      <c r="E8333" t="s">
        <v>803</v>
      </c>
      <c r="F8333" t="s">
        <v>884</v>
      </c>
      <c r="G8333" t="s">
        <v>116</v>
      </c>
      <c r="H8333">
        <v>653</v>
      </c>
      <c r="I8333" s="68" t="str">
        <f>VLOOKUP(E8333,Refs!$P$2:$R$29,3,FALSE)</f>
        <v>Y58</v>
      </c>
      <c r="J8333" s="68" t="str">
        <f>VLOOKUP(E8333,Refs!$P$2:$S$29,4,FALSE)</f>
        <v>South West</v>
      </c>
      <c r="K8333" s="28">
        <f t="shared" si="264"/>
        <v>653</v>
      </c>
    </row>
    <row r="8334" spans="1:11" x14ac:dyDescent="0.35">
      <c r="A8334" s="69">
        <f t="shared" si="265"/>
        <v>45839</v>
      </c>
      <c r="B8334" t="s">
        <v>917</v>
      </c>
      <c r="C8334" t="s">
        <v>802</v>
      </c>
      <c r="E8334" t="s">
        <v>803</v>
      </c>
      <c r="F8334" t="s">
        <v>884</v>
      </c>
      <c r="G8334" t="s">
        <v>117</v>
      </c>
      <c r="H8334">
        <v>991</v>
      </c>
      <c r="I8334" s="68" t="str">
        <f>VLOOKUP(E8334,Refs!$P$2:$R$29,3,FALSE)</f>
        <v>Y58</v>
      </c>
      <c r="J8334" s="68" t="str">
        <f>VLOOKUP(E8334,Refs!$P$2:$S$29,4,FALSE)</f>
        <v>South West</v>
      </c>
      <c r="K8334" s="28">
        <f t="shared" si="264"/>
        <v>991</v>
      </c>
    </row>
    <row r="8335" spans="1:11" x14ac:dyDescent="0.35">
      <c r="A8335" s="69">
        <f t="shared" si="265"/>
        <v>45839</v>
      </c>
      <c r="B8335" t="s">
        <v>917</v>
      </c>
      <c r="C8335" t="s">
        <v>802</v>
      </c>
      <c r="E8335" t="s">
        <v>803</v>
      </c>
      <c r="F8335" t="s">
        <v>884</v>
      </c>
      <c r="G8335" t="s">
        <v>118</v>
      </c>
      <c r="H8335">
        <v>384</v>
      </c>
      <c r="I8335" s="68" t="str">
        <f>VLOOKUP(E8335,Refs!$P$2:$R$29,3,FALSE)</f>
        <v>Y58</v>
      </c>
      <c r="J8335" s="68" t="str">
        <f>VLOOKUP(E8335,Refs!$P$2:$S$29,4,FALSE)</f>
        <v>South West</v>
      </c>
      <c r="K8335" s="28">
        <f t="shared" si="264"/>
        <v>384</v>
      </c>
    </row>
    <row r="8336" spans="1:11" x14ac:dyDescent="0.35">
      <c r="A8336" s="69">
        <f t="shared" si="265"/>
        <v>45839</v>
      </c>
      <c r="B8336" t="s">
        <v>917</v>
      </c>
      <c r="C8336" t="s">
        <v>802</v>
      </c>
      <c r="E8336" t="s">
        <v>803</v>
      </c>
      <c r="F8336" t="s">
        <v>884</v>
      </c>
      <c r="G8336" t="s">
        <v>119</v>
      </c>
      <c r="H8336">
        <v>22</v>
      </c>
      <c r="I8336" s="68" t="str">
        <f>VLOOKUP(E8336,Refs!$P$2:$R$29,3,FALSE)</f>
        <v>Y58</v>
      </c>
      <c r="J8336" s="68" t="str">
        <f>VLOOKUP(E8336,Refs!$P$2:$S$29,4,FALSE)</f>
        <v>South West</v>
      </c>
      <c r="K8336" s="28">
        <f t="shared" si="264"/>
        <v>22</v>
      </c>
    </row>
    <row r="8337" spans="1:11" x14ac:dyDescent="0.35">
      <c r="A8337" s="69">
        <f t="shared" si="265"/>
        <v>45839</v>
      </c>
      <c r="B8337" t="s">
        <v>917</v>
      </c>
      <c r="C8337" t="s">
        <v>802</v>
      </c>
      <c r="E8337" t="s">
        <v>803</v>
      </c>
      <c r="F8337" t="s">
        <v>884</v>
      </c>
      <c r="G8337" t="s">
        <v>120</v>
      </c>
      <c r="H8337">
        <v>3</v>
      </c>
      <c r="I8337" s="68" t="str">
        <f>VLOOKUP(E8337,Refs!$P$2:$R$29,3,FALSE)</f>
        <v>Y58</v>
      </c>
      <c r="J8337" s="68" t="str">
        <f>VLOOKUP(E8337,Refs!$P$2:$S$29,4,FALSE)</f>
        <v>South West</v>
      </c>
      <c r="K8337" s="28">
        <f t="shared" si="264"/>
        <v>3</v>
      </c>
    </row>
    <row r="8338" spans="1:11" x14ac:dyDescent="0.35">
      <c r="A8338" s="69">
        <f t="shared" si="265"/>
        <v>45839</v>
      </c>
      <c r="B8338" t="s">
        <v>917</v>
      </c>
      <c r="C8338" t="s">
        <v>802</v>
      </c>
      <c r="E8338" t="s">
        <v>803</v>
      </c>
      <c r="F8338" t="s">
        <v>884</v>
      </c>
      <c r="G8338" t="s">
        <v>121</v>
      </c>
      <c r="H8338">
        <v>1072</v>
      </c>
      <c r="I8338" s="68" t="str">
        <f>VLOOKUP(E8338,Refs!$P$2:$R$29,3,FALSE)</f>
        <v>Y58</v>
      </c>
      <c r="J8338" s="68" t="str">
        <f>VLOOKUP(E8338,Refs!$P$2:$S$29,4,FALSE)</f>
        <v>South West</v>
      </c>
      <c r="K8338" s="28">
        <f t="shared" si="264"/>
        <v>1072</v>
      </c>
    </row>
    <row r="8339" spans="1:11" x14ac:dyDescent="0.35">
      <c r="A8339" s="69">
        <f t="shared" si="265"/>
        <v>45839</v>
      </c>
      <c r="B8339" t="s">
        <v>917</v>
      </c>
      <c r="C8339" t="s">
        <v>802</v>
      </c>
      <c r="E8339" t="s">
        <v>803</v>
      </c>
      <c r="F8339" t="s">
        <v>884</v>
      </c>
      <c r="G8339" t="s">
        <v>122</v>
      </c>
      <c r="H8339">
        <v>4</v>
      </c>
      <c r="I8339" s="68" t="str">
        <f>VLOOKUP(E8339,Refs!$P$2:$R$29,3,FALSE)</f>
        <v>Y58</v>
      </c>
      <c r="J8339" s="68" t="str">
        <f>VLOOKUP(E8339,Refs!$P$2:$S$29,4,FALSE)</f>
        <v>South West</v>
      </c>
      <c r="K8339" s="28">
        <f t="shared" si="264"/>
        <v>4</v>
      </c>
    </row>
    <row r="8340" spans="1:11" x14ac:dyDescent="0.35">
      <c r="A8340" s="69">
        <f t="shared" si="265"/>
        <v>45839</v>
      </c>
      <c r="B8340" t="s">
        <v>917</v>
      </c>
      <c r="C8340" t="s">
        <v>802</v>
      </c>
      <c r="E8340" t="s">
        <v>803</v>
      </c>
      <c r="F8340" t="s">
        <v>884</v>
      </c>
      <c r="G8340" t="s">
        <v>123</v>
      </c>
      <c r="H8340">
        <v>1</v>
      </c>
      <c r="I8340" s="68" t="str">
        <f>VLOOKUP(E8340,Refs!$P$2:$R$29,3,FALSE)</f>
        <v>Y58</v>
      </c>
      <c r="J8340" s="68" t="str">
        <f>VLOOKUP(E8340,Refs!$P$2:$S$29,4,FALSE)</f>
        <v>South West</v>
      </c>
      <c r="K8340" s="28">
        <f t="shared" si="264"/>
        <v>1</v>
      </c>
    </row>
    <row r="8341" spans="1:11" x14ac:dyDescent="0.35">
      <c r="A8341" s="69">
        <f t="shared" si="265"/>
        <v>45839</v>
      </c>
      <c r="B8341" t="s">
        <v>917</v>
      </c>
      <c r="C8341" t="s">
        <v>802</v>
      </c>
      <c r="E8341" t="s">
        <v>803</v>
      </c>
      <c r="F8341" t="s">
        <v>884</v>
      </c>
      <c r="G8341" t="s">
        <v>124</v>
      </c>
      <c r="H8341">
        <v>0</v>
      </c>
      <c r="I8341" s="68" t="str">
        <f>VLOOKUP(E8341,Refs!$P$2:$R$29,3,FALSE)</f>
        <v>Y58</v>
      </c>
      <c r="J8341" s="68" t="str">
        <f>VLOOKUP(E8341,Refs!$P$2:$S$29,4,FALSE)</f>
        <v>South West</v>
      </c>
      <c r="K8341" s="28" t="str">
        <f t="shared" si="264"/>
        <v/>
      </c>
    </row>
    <row r="8342" spans="1:11" x14ac:dyDescent="0.35">
      <c r="A8342" s="69">
        <f t="shared" si="265"/>
        <v>45839</v>
      </c>
      <c r="B8342" t="s">
        <v>917</v>
      </c>
      <c r="C8342" t="s">
        <v>802</v>
      </c>
      <c r="E8342" t="s">
        <v>803</v>
      </c>
      <c r="F8342" t="s">
        <v>884</v>
      </c>
      <c r="G8342" t="s">
        <v>125</v>
      </c>
      <c r="H8342">
        <v>0</v>
      </c>
      <c r="I8342" s="68" t="str">
        <f>VLOOKUP(E8342,Refs!$P$2:$R$29,3,FALSE)</f>
        <v>Y58</v>
      </c>
      <c r="J8342" s="68" t="str">
        <f>VLOOKUP(E8342,Refs!$P$2:$S$29,4,FALSE)</f>
        <v>South West</v>
      </c>
      <c r="K8342" s="28" t="str">
        <f t="shared" si="264"/>
        <v/>
      </c>
    </row>
    <row r="8343" spans="1:11" x14ac:dyDescent="0.35">
      <c r="A8343" s="69">
        <f t="shared" si="265"/>
        <v>45839</v>
      </c>
      <c r="B8343" t="s">
        <v>917</v>
      </c>
      <c r="C8343" t="s">
        <v>802</v>
      </c>
      <c r="E8343" t="s">
        <v>803</v>
      </c>
      <c r="F8343" t="s">
        <v>884</v>
      </c>
      <c r="G8343" t="s">
        <v>126</v>
      </c>
      <c r="H8343">
        <v>0</v>
      </c>
      <c r="I8343" s="68" t="str">
        <f>VLOOKUP(E8343,Refs!$P$2:$R$29,3,FALSE)</f>
        <v>Y58</v>
      </c>
      <c r="J8343" s="68" t="str">
        <f>VLOOKUP(E8343,Refs!$P$2:$S$29,4,FALSE)</f>
        <v>South West</v>
      </c>
      <c r="K8343" s="28" t="str">
        <f t="shared" si="264"/>
        <v/>
      </c>
    </row>
    <row r="8344" spans="1:11" x14ac:dyDescent="0.35">
      <c r="A8344" s="69">
        <f t="shared" si="265"/>
        <v>45839</v>
      </c>
      <c r="B8344" t="s">
        <v>917</v>
      </c>
      <c r="C8344" t="s">
        <v>802</v>
      </c>
      <c r="E8344" t="s">
        <v>803</v>
      </c>
      <c r="F8344" t="s">
        <v>884</v>
      </c>
      <c r="G8344" t="s">
        <v>127</v>
      </c>
      <c r="H8344">
        <v>609</v>
      </c>
      <c r="I8344" s="68" t="str">
        <f>VLOOKUP(E8344,Refs!$P$2:$R$29,3,FALSE)</f>
        <v>Y58</v>
      </c>
      <c r="J8344" s="68" t="str">
        <f>VLOOKUP(E8344,Refs!$P$2:$S$29,4,FALSE)</f>
        <v>South West</v>
      </c>
      <c r="K8344" s="28">
        <f t="shared" si="264"/>
        <v>609</v>
      </c>
    </row>
    <row r="8345" spans="1:11" x14ac:dyDescent="0.35">
      <c r="A8345" s="69">
        <f t="shared" si="265"/>
        <v>45839</v>
      </c>
      <c r="B8345" t="s">
        <v>917</v>
      </c>
      <c r="C8345" t="s">
        <v>802</v>
      </c>
      <c r="E8345" t="s">
        <v>803</v>
      </c>
      <c r="F8345" t="s">
        <v>884</v>
      </c>
      <c r="G8345" t="s">
        <v>128</v>
      </c>
      <c r="H8345">
        <v>394</v>
      </c>
      <c r="I8345" s="68" t="str">
        <f>VLOOKUP(E8345,Refs!$P$2:$R$29,3,FALSE)</f>
        <v>Y58</v>
      </c>
      <c r="J8345" s="68" t="str">
        <f>VLOOKUP(E8345,Refs!$P$2:$S$29,4,FALSE)</f>
        <v>South West</v>
      </c>
      <c r="K8345" s="28">
        <f t="shared" si="264"/>
        <v>394</v>
      </c>
    </row>
    <row r="8346" spans="1:11" x14ac:dyDescent="0.35">
      <c r="A8346" s="69">
        <f t="shared" si="265"/>
        <v>45839</v>
      </c>
      <c r="B8346" t="s">
        <v>917</v>
      </c>
      <c r="C8346" t="s">
        <v>802</v>
      </c>
      <c r="E8346" t="s">
        <v>803</v>
      </c>
      <c r="F8346" t="s">
        <v>884</v>
      </c>
      <c r="G8346" t="s">
        <v>129</v>
      </c>
      <c r="H8346">
        <v>133</v>
      </c>
      <c r="I8346" s="68" t="str">
        <f>VLOOKUP(E8346,Refs!$P$2:$R$29,3,FALSE)</f>
        <v>Y58</v>
      </c>
      <c r="J8346" s="68" t="str">
        <f>VLOOKUP(E8346,Refs!$P$2:$S$29,4,FALSE)</f>
        <v>South West</v>
      </c>
      <c r="K8346" s="28">
        <f t="shared" si="264"/>
        <v>133</v>
      </c>
    </row>
    <row r="8347" spans="1:11" x14ac:dyDescent="0.35">
      <c r="A8347" s="69">
        <f t="shared" si="265"/>
        <v>45839</v>
      </c>
      <c r="B8347" t="s">
        <v>917</v>
      </c>
      <c r="C8347" t="s">
        <v>802</v>
      </c>
      <c r="E8347" t="s">
        <v>803</v>
      </c>
      <c r="F8347" t="s">
        <v>884</v>
      </c>
      <c r="G8347" t="s">
        <v>130</v>
      </c>
      <c r="H8347">
        <v>61</v>
      </c>
      <c r="I8347" s="68" t="str">
        <f>VLOOKUP(E8347,Refs!$P$2:$R$29,3,FALSE)</f>
        <v>Y58</v>
      </c>
      <c r="J8347" s="68" t="str">
        <f>VLOOKUP(E8347,Refs!$P$2:$S$29,4,FALSE)</f>
        <v>South West</v>
      </c>
      <c r="K8347" s="28">
        <f t="shared" si="264"/>
        <v>61</v>
      </c>
    </row>
    <row r="8348" spans="1:11" x14ac:dyDescent="0.35">
      <c r="A8348" s="69">
        <f t="shared" si="265"/>
        <v>45839</v>
      </c>
      <c r="B8348" t="s">
        <v>917</v>
      </c>
      <c r="C8348" t="s">
        <v>802</v>
      </c>
      <c r="E8348" t="s">
        <v>803</v>
      </c>
      <c r="F8348" t="s">
        <v>884</v>
      </c>
      <c r="G8348" t="s">
        <v>131</v>
      </c>
      <c r="H8348">
        <v>493</v>
      </c>
      <c r="I8348" s="68" t="str">
        <f>VLOOKUP(E8348,Refs!$P$2:$R$29,3,FALSE)</f>
        <v>Y58</v>
      </c>
      <c r="J8348" s="68" t="str">
        <f>VLOOKUP(E8348,Refs!$P$2:$S$29,4,FALSE)</f>
        <v>South West</v>
      </c>
      <c r="K8348" s="28">
        <f t="shared" si="264"/>
        <v>493</v>
      </c>
    </row>
    <row r="8349" spans="1:11" x14ac:dyDescent="0.35">
      <c r="A8349" s="69">
        <f t="shared" si="265"/>
        <v>45839</v>
      </c>
      <c r="B8349" t="s">
        <v>917</v>
      </c>
      <c r="C8349" t="s">
        <v>802</v>
      </c>
      <c r="E8349" t="s">
        <v>803</v>
      </c>
      <c r="F8349" t="s">
        <v>884</v>
      </c>
      <c r="G8349" t="s">
        <v>132</v>
      </c>
      <c r="H8349">
        <v>418</v>
      </c>
      <c r="I8349" s="68" t="str">
        <f>VLOOKUP(E8349,Refs!$P$2:$R$29,3,FALSE)</f>
        <v>Y58</v>
      </c>
      <c r="J8349" s="68" t="str">
        <f>VLOOKUP(E8349,Refs!$P$2:$S$29,4,FALSE)</f>
        <v>South West</v>
      </c>
      <c r="K8349" s="28">
        <f t="shared" si="264"/>
        <v>418</v>
      </c>
    </row>
    <row r="8350" spans="1:11" x14ac:dyDescent="0.35">
      <c r="A8350" s="69">
        <f t="shared" si="265"/>
        <v>45839</v>
      </c>
      <c r="B8350" t="s">
        <v>917</v>
      </c>
      <c r="C8350" t="s">
        <v>802</v>
      </c>
      <c r="E8350" t="s">
        <v>803</v>
      </c>
      <c r="F8350" t="s">
        <v>884</v>
      </c>
      <c r="G8350" t="s">
        <v>133</v>
      </c>
      <c r="H8350">
        <v>593</v>
      </c>
      <c r="I8350" s="68" t="str">
        <f>VLOOKUP(E8350,Refs!$P$2:$R$29,3,FALSE)</f>
        <v>Y58</v>
      </c>
      <c r="J8350" s="68" t="str">
        <f>VLOOKUP(E8350,Refs!$P$2:$S$29,4,FALSE)</f>
        <v>South West</v>
      </c>
      <c r="K8350" s="28">
        <f t="shared" si="264"/>
        <v>593</v>
      </c>
    </row>
    <row r="8351" spans="1:11" x14ac:dyDescent="0.35">
      <c r="A8351" s="69">
        <f t="shared" si="265"/>
        <v>45839</v>
      </c>
      <c r="B8351" t="s">
        <v>917</v>
      </c>
      <c r="C8351" t="s">
        <v>802</v>
      </c>
      <c r="E8351" t="s">
        <v>803</v>
      </c>
      <c r="F8351" t="s">
        <v>884</v>
      </c>
      <c r="G8351" t="s">
        <v>134</v>
      </c>
      <c r="H8351">
        <v>593</v>
      </c>
      <c r="I8351" s="68" t="str">
        <f>VLOOKUP(E8351,Refs!$P$2:$R$29,3,FALSE)</f>
        <v>Y58</v>
      </c>
      <c r="J8351" s="68" t="str">
        <f>VLOOKUP(E8351,Refs!$P$2:$S$29,4,FALSE)</f>
        <v>South West</v>
      </c>
      <c r="K8351" s="28">
        <f t="shared" si="264"/>
        <v>593</v>
      </c>
    </row>
    <row r="8352" spans="1:11" x14ac:dyDescent="0.35">
      <c r="A8352" s="69">
        <f t="shared" si="265"/>
        <v>45839</v>
      </c>
      <c r="B8352" t="s">
        <v>917</v>
      </c>
      <c r="C8352" t="s">
        <v>802</v>
      </c>
      <c r="E8352" t="s">
        <v>803</v>
      </c>
      <c r="F8352" t="s">
        <v>884</v>
      </c>
      <c r="G8352" t="s">
        <v>135</v>
      </c>
      <c r="H8352">
        <v>53</v>
      </c>
      <c r="I8352" s="68" t="str">
        <f>VLOOKUP(E8352,Refs!$P$2:$R$29,3,FALSE)</f>
        <v>Y58</v>
      </c>
      <c r="J8352" s="68" t="str">
        <f>VLOOKUP(E8352,Refs!$P$2:$S$29,4,FALSE)</f>
        <v>South West</v>
      </c>
      <c r="K8352" s="28">
        <f t="shared" si="264"/>
        <v>53</v>
      </c>
    </row>
    <row r="8353" spans="1:11" x14ac:dyDescent="0.35">
      <c r="A8353" s="69">
        <f t="shared" si="265"/>
        <v>45839</v>
      </c>
      <c r="B8353" t="s">
        <v>917</v>
      </c>
      <c r="C8353" t="s">
        <v>802</v>
      </c>
      <c r="E8353" t="s">
        <v>803</v>
      </c>
      <c r="F8353" t="s">
        <v>884</v>
      </c>
      <c r="G8353" t="s">
        <v>136</v>
      </c>
      <c r="H8353">
        <v>45</v>
      </c>
      <c r="I8353" s="68" t="str">
        <f>VLOOKUP(E8353,Refs!$P$2:$R$29,3,FALSE)</f>
        <v>Y58</v>
      </c>
      <c r="J8353" s="68" t="str">
        <f>VLOOKUP(E8353,Refs!$P$2:$S$29,4,FALSE)</f>
        <v>South West</v>
      </c>
      <c r="K8353" s="28">
        <f t="shared" si="264"/>
        <v>45</v>
      </c>
    </row>
    <row r="8354" spans="1:11" x14ac:dyDescent="0.35">
      <c r="A8354" s="69">
        <f t="shared" si="265"/>
        <v>45839</v>
      </c>
      <c r="B8354" t="s">
        <v>917</v>
      </c>
      <c r="C8354" t="s">
        <v>802</v>
      </c>
      <c r="E8354" t="s">
        <v>803</v>
      </c>
      <c r="F8354" t="s">
        <v>884</v>
      </c>
      <c r="G8354" t="s">
        <v>137</v>
      </c>
      <c r="H8354">
        <v>0</v>
      </c>
      <c r="I8354" s="68" t="str">
        <f>VLOOKUP(E8354,Refs!$P$2:$R$29,3,FALSE)</f>
        <v>Y58</v>
      </c>
      <c r="J8354" s="68" t="str">
        <f>VLOOKUP(E8354,Refs!$P$2:$S$29,4,FALSE)</f>
        <v>South West</v>
      </c>
      <c r="K8354" s="28" t="str">
        <f t="shared" ref="K8354:K8417" si="266">IF(OR(H8354="NULL",H8354=0,H8354=""),"",H8354)</f>
        <v/>
      </c>
    </row>
    <row r="8355" spans="1:11" x14ac:dyDescent="0.35">
      <c r="A8355" s="69">
        <f t="shared" si="265"/>
        <v>45839</v>
      </c>
      <c r="B8355" t="s">
        <v>917</v>
      </c>
      <c r="C8355" t="s">
        <v>802</v>
      </c>
      <c r="E8355" t="s">
        <v>803</v>
      </c>
      <c r="F8355" t="s">
        <v>884</v>
      </c>
      <c r="G8355" t="s">
        <v>138</v>
      </c>
      <c r="H8355">
        <v>0</v>
      </c>
      <c r="I8355" s="68" t="str">
        <f>VLOOKUP(E8355,Refs!$P$2:$R$29,3,FALSE)</f>
        <v>Y58</v>
      </c>
      <c r="J8355" s="68" t="str">
        <f>VLOOKUP(E8355,Refs!$P$2:$S$29,4,FALSE)</f>
        <v>South West</v>
      </c>
      <c r="K8355" s="28" t="str">
        <f t="shared" si="266"/>
        <v/>
      </c>
    </row>
    <row r="8356" spans="1:11" x14ac:dyDescent="0.35">
      <c r="A8356" s="69">
        <f t="shared" si="265"/>
        <v>45839</v>
      </c>
      <c r="B8356" t="s">
        <v>917</v>
      </c>
      <c r="C8356" t="s">
        <v>802</v>
      </c>
      <c r="E8356" t="s">
        <v>803</v>
      </c>
      <c r="F8356" t="s">
        <v>884</v>
      </c>
      <c r="G8356" t="s">
        <v>139</v>
      </c>
      <c r="H8356">
        <v>0</v>
      </c>
      <c r="I8356" s="68" t="str">
        <f>VLOOKUP(E8356,Refs!$P$2:$R$29,3,FALSE)</f>
        <v>Y58</v>
      </c>
      <c r="J8356" s="68" t="str">
        <f>VLOOKUP(E8356,Refs!$P$2:$S$29,4,FALSE)</f>
        <v>South West</v>
      </c>
      <c r="K8356" s="28" t="str">
        <f t="shared" si="266"/>
        <v/>
      </c>
    </row>
    <row r="8357" spans="1:11" x14ac:dyDescent="0.35">
      <c r="A8357" s="69">
        <f t="shared" si="265"/>
        <v>45839</v>
      </c>
      <c r="B8357" t="s">
        <v>917</v>
      </c>
      <c r="C8357" t="s">
        <v>802</v>
      </c>
      <c r="E8357" t="s">
        <v>803</v>
      </c>
      <c r="F8357" t="s">
        <v>884</v>
      </c>
      <c r="G8357" t="s">
        <v>140</v>
      </c>
      <c r="H8357">
        <v>0</v>
      </c>
      <c r="I8357" s="68" t="str">
        <f>VLOOKUP(E8357,Refs!$P$2:$R$29,3,FALSE)</f>
        <v>Y58</v>
      </c>
      <c r="J8357" s="68" t="str">
        <f>VLOOKUP(E8357,Refs!$P$2:$S$29,4,FALSE)</f>
        <v>South West</v>
      </c>
      <c r="K8357" s="28" t="str">
        <f t="shared" si="266"/>
        <v/>
      </c>
    </row>
    <row r="8358" spans="1:11" x14ac:dyDescent="0.35">
      <c r="A8358" s="69">
        <f t="shared" si="265"/>
        <v>45839</v>
      </c>
      <c r="B8358" t="s">
        <v>917</v>
      </c>
      <c r="C8358" t="s">
        <v>802</v>
      </c>
      <c r="E8358" t="s">
        <v>803</v>
      </c>
      <c r="F8358" t="s">
        <v>884</v>
      </c>
      <c r="G8358" t="s">
        <v>728</v>
      </c>
      <c r="H8358">
        <v>350</v>
      </c>
      <c r="I8358" s="68" t="str">
        <f>VLOOKUP(E8358,Refs!$P$2:$R$29,3,FALSE)</f>
        <v>Y58</v>
      </c>
      <c r="J8358" s="68" t="str">
        <f>VLOOKUP(E8358,Refs!$P$2:$S$29,4,FALSE)</f>
        <v>South West</v>
      </c>
      <c r="K8358" s="28">
        <f t="shared" si="266"/>
        <v>350</v>
      </c>
    </row>
    <row r="8359" spans="1:11" x14ac:dyDescent="0.35">
      <c r="A8359" s="69">
        <f t="shared" si="265"/>
        <v>45839</v>
      </c>
      <c r="B8359" t="s">
        <v>917</v>
      </c>
      <c r="C8359" t="s">
        <v>802</v>
      </c>
      <c r="E8359" t="s">
        <v>803</v>
      </c>
      <c r="F8359" t="s">
        <v>884</v>
      </c>
      <c r="G8359" t="s">
        <v>727</v>
      </c>
      <c r="H8359">
        <v>108</v>
      </c>
      <c r="I8359" s="68" t="str">
        <f>VLOOKUP(E8359,Refs!$P$2:$R$29,3,FALSE)</f>
        <v>Y58</v>
      </c>
      <c r="J8359" s="68" t="str">
        <f>VLOOKUP(E8359,Refs!$P$2:$S$29,4,FALSE)</f>
        <v>South West</v>
      </c>
      <c r="K8359" s="28">
        <f t="shared" si="266"/>
        <v>108</v>
      </c>
    </row>
    <row r="8360" spans="1:11" x14ac:dyDescent="0.35">
      <c r="A8360" s="69">
        <f t="shared" si="265"/>
        <v>45839</v>
      </c>
      <c r="B8360" t="s">
        <v>917</v>
      </c>
      <c r="C8360" t="s">
        <v>802</v>
      </c>
      <c r="E8360" t="s">
        <v>803</v>
      </c>
      <c r="F8360" t="s">
        <v>884</v>
      </c>
      <c r="G8360" t="s">
        <v>730</v>
      </c>
      <c r="H8360">
        <v>63</v>
      </c>
      <c r="I8360" s="68" t="str">
        <f>VLOOKUP(E8360,Refs!$P$2:$R$29,3,FALSE)</f>
        <v>Y58</v>
      </c>
      <c r="J8360" s="68" t="str">
        <f>VLOOKUP(E8360,Refs!$P$2:$S$29,4,FALSE)</f>
        <v>South West</v>
      </c>
      <c r="K8360" s="28">
        <f t="shared" si="266"/>
        <v>63</v>
      </c>
    </row>
    <row r="8361" spans="1:11" x14ac:dyDescent="0.35">
      <c r="A8361" s="69">
        <f t="shared" si="265"/>
        <v>45839</v>
      </c>
      <c r="B8361" t="s">
        <v>917</v>
      </c>
      <c r="C8361" t="s">
        <v>802</v>
      </c>
      <c r="E8361" t="s">
        <v>803</v>
      </c>
      <c r="F8361" t="s">
        <v>884</v>
      </c>
      <c r="G8361" t="s">
        <v>729</v>
      </c>
      <c r="H8361">
        <v>16</v>
      </c>
      <c r="I8361" s="68" t="str">
        <f>VLOOKUP(E8361,Refs!$P$2:$R$29,3,FALSE)</f>
        <v>Y58</v>
      </c>
      <c r="J8361" s="68" t="str">
        <f>VLOOKUP(E8361,Refs!$P$2:$S$29,4,FALSE)</f>
        <v>South West</v>
      </c>
      <c r="K8361" s="28">
        <f t="shared" si="266"/>
        <v>16</v>
      </c>
    </row>
    <row r="8362" spans="1:11" x14ac:dyDescent="0.35">
      <c r="A8362" s="69">
        <f t="shared" si="265"/>
        <v>45839</v>
      </c>
      <c r="B8362" t="s">
        <v>917</v>
      </c>
      <c r="C8362" t="s">
        <v>280</v>
      </c>
      <c r="D8362" t="s">
        <v>888</v>
      </c>
      <c r="E8362" t="s">
        <v>296</v>
      </c>
      <c r="F8362" t="s">
        <v>297</v>
      </c>
      <c r="G8362" t="s">
        <v>10</v>
      </c>
      <c r="H8362">
        <v>94358</v>
      </c>
      <c r="I8362" s="68" t="str">
        <f>VLOOKUP(E8362,Refs!$P$2:$R$29,3,FALSE)</f>
        <v>Y63</v>
      </c>
      <c r="J8362" s="68" t="str">
        <f>VLOOKUP(E8362,Refs!$P$2:$S$29,4,FALSE)</f>
        <v>North East and Yorkshire</v>
      </c>
      <c r="K8362" s="28">
        <f t="shared" si="266"/>
        <v>94358</v>
      </c>
    </row>
    <row r="8363" spans="1:11" x14ac:dyDescent="0.35">
      <c r="A8363" s="69">
        <f t="shared" si="265"/>
        <v>45839</v>
      </c>
      <c r="B8363" t="s">
        <v>917</v>
      </c>
      <c r="C8363" t="s">
        <v>280</v>
      </c>
      <c r="D8363" t="s">
        <v>888</v>
      </c>
      <c r="E8363" t="s">
        <v>296</v>
      </c>
      <c r="F8363" t="s">
        <v>297</v>
      </c>
      <c r="G8363" t="s">
        <v>69</v>
      </c>
      <c r="H8363">
        <v>94358</v>
      </c>
      <c r="I8363" s="68" t="str">
        <f>VLOOKUP(E8363,Refs!$P$2:$R$29,3,FALSE)</f>
        <v>Y63</v>
      </c>
      <c r="J8363" s="68" t="str">
        <f>VLOOKUP(E8363,Refs!$P$2:$S$29,4,FALSE)</f>
        <v>North East and Yorkshire</v>
      </c>
      <c r="K8363" s="28">
        <f t="shared" si="266"/>
        <v>94358</v>
      </c>
    </row>
    <row r="8364" spans="1:11" x14ac:dyDescent="0.35">
      <c r="A8364" s="69">
        <f t="shared" si="265"/>
        <v>45839</v>
      </c>
      <c r="B8364" t="s">
        <v>917</v>
      </c>
      <c r="C8364" t="s">
        <v>280</v>
      </c>
      <c r="D8364" t="s">
        <v>888</v>
      </c>
      <c r="E8364" t="s">
        <v>296</v>
      </c>
      <c r="F8364" t="s">
        <v>297</v>
      </c>
      <c r="G8364" t="s">
        <v>20</v>
      </c>
      <c r="H8364">
        <v>83334</v>
      </c>
      <c r="I8364" s="68" t="str">
        <f>VLOOKUP(E8364,Refs!$P$2:$R$29,3,FALSE)</f>
        <v>Y63</v>
      </c>
      <c r="J8364" s="68" t="str">
        <f>VLOOKUP(E8364,Refs!$P$2:$S$29,4,FALSE)</f>
        <v>North East and Yorkshire</v>
      </c>
      <c r="K8364" s="28">
        <f t="shared" si="266"/>
        <v>83334</v>
      </c>
    </row>
    <row r="8365" spans="1:11" x14ac:dyDescent="0.35">
      <c r="A8365" s="69">
        <f t="shared" si="265"/>
        <v>45839</v>
      </c>
      <c r="B8365" t="s">
        <v>917</v>
      </c>
      <c r="C8365" t="s">
        <v>280</v>
      </c>
      <c r="D8365" t="s">
        <v>888</v>
      </c>
      <c r="E8365" t="s">
        <v>296</v>
      </c>
      <c r="F8365" t="s">
        <v>297</v>
      </c>
      <c r="G8365" t="s">
        <v>23</v>
      </c>
      <c r="H8365">
        <v>70910</v>
      </c>
      <c r="I8365" s="68" t="str">
        <f>VLOOKUP(E8365,Refs!$P$2:$R$29,3,FALSE)</f>
        <v>Y63</v>
      </c>
      <c r="J8365" s="68" t="str">
        <f>VLOOKUP(E8365,Refs!$P$2:$S$29,4,FALSE)</f>
        <v>North East and Yorkshire</v>
      </c>
      <c r="K8365" s="28">
        <f t="shared" si="266"/>
        <v>70910</v>
      </c>
    </row>
    <row r="8366" spans="1:11" x14ac:dyDescent="0.35">
      <c r="A8366" s="69">
        <f t="shared" si="265"/>
        <v>45839</v>
      </c>
      <c r="B8366" t="s">
        <v>917</v>
      </c>
      <c r="C8366" t="s">
        <v>280</v>
      </c>
      <c r="D8366" t="s">
        <v>888</v>
      </c>
      <c r="E8366" t="s">
        <v>296</v>
      </c>
      <c r="F8366" t="s">
        <v>297</v>
      </c>
      <c r="G8366" t="s">
        <v>19</v>
      </c>
      <c r="H8366">
        <v>2793</v>
      </c>
      <c r="I8366" s="68" t="str">
        <f>VLOOKUP(E8366,Refs!$P$2:$R$29,3,FALSE)</f>
        <v>Y63</v>
      </c>
      <c r="J8366" s="68" t="str">
        <f>VLOOKUP(E8366,Refs!$P$2:$S$29,4,FALSE)</f>
        <v>North East and Yorkshire</v>
      </c>
      <c r="K8366" s="28">
        <f t="shared" si="266"/>
        <v>2793</v>
      </c>
    </row>
    <row r="8367" spans="1:11" x14ac:dyDescent="0.35">
      <c r="A8367" s="69">
        <f t="shared" si="265"/>
        <v>45839</v>
      </c>
      <c r="B8367" t="s">
        <v>917</v>
      </c>
      <c r="C8367" t="s">
        <v>280</v>
      </c>
      <c r="D8367" t="s">
        <v>888</v>
      </c>
      <c r="E8367" t="s">
        <v>296</v>
      </c>
      <c r="F8367" t="s">
        <v>297</v>
      </c>
      <c r="G8367" t="s">
        <v>21</v>
      </c>
      <c r="H8367">
        <v>3215204</v>
      </c>
      <c r="I8367" s="68" t="str">
        <f>VLOOKUP(E8367,Refs!$P$2:$R$29,3,FALSE)</f>
        <v>Y63</v>
      </c>
      <c r="J8367" s="68" t="str">
        <f>VLOOKUP(E8367,Refs!$P$2:$S$29,4,FALSE)</f>
        <v>North East and Yorkshire</v>
      </c>
      <c r="K8367" s="28">
        <f t="shared" si="266"/>
        <v>3215204</v>
      </c>
    </row>
    <row r="8368" spans="1:11" x14ac:dyDescent="0.35">
      <c r="A8368" s="69">
        <f t="shared" si="265"/>
        <v>45839</v>
      </c>
      <c r="B8368" t="s">
        <v>917</v>
      </c>
      <c r="C8368" t="s">
        <v>280</v>
      </c>
      <c r="D8368" t="s">
        <v>888</v>
      </c>
      <c r="E8368" t="s">
        <v>296</v>
      </c>
      <c r="F8368" t="s">
        <v>297</v>
      </c>
      <c r="G8368" t="s">
        <v>70</v>
      </c>
      <c r="H8368">
        <v>236</v>
      </c>
      <c r="I8368" s="68" t="str">
        <f>VLOOKUP(E8368,Refs!$P$2:$R$29,3,FALSE)</f>
        <v>Y63</v>
      </c>
      <c r="J8368" s="68" t="str">
        <f>VLOOKUP(E8368,Refs!$P$2:$S$29,4,FALSE)</f>
        <v>North East and Yorkshire</v>
      </c>
      <c r="K8368" s="28">
        <f t="shared" si="266"/>
        <v>236</v>
      </c>
    </row>
    <row r="8369" spans="1:11" x14ac:dyDescent="0.35">
      <c r="A8369" s="69">
        <f t="shared" si="265"/>
        <v>45839</v>
      </c>
      <c r="B8369" t="s">
        <v>917</v>
      </c>
      <c r="C8369" t="s">
        <v>280</v>
      </c>
      <c r="D8369" t="s">
        <v>888</v>
      </c>
      <c r="E8369" t="s">
        <v>296</v>
      </c>
      <c r="F8369" t="s">
        <v>297</v>
      </c>
      <c r="G8369" t="s">
        <v>71</v>
      </c>
      <c r="H8369">
        <v>567</v>
      </c>
      <c r="I8369" s="68" t="str">
        <f>VLOOKUP(E8369,Refs!$P$2:$R$29,3,FALSE)</f>
        <v>Y63</v>
      </c>
      <c r="J8369" s="68" t="str">
        <f>VLOOKUP(E8369,Refs!$P$2:$S$29,4,FALSE)</f>
        <v>North East and Yorkshire</v>
      </c>
      <c r="K8369" s="28">
        <f t="shared" si="266"/>
        <v>567</v>
      </c>
    </row>
    <row r="8370" spans="1:11" x14ac:dyDescent="0.35">
      <c r="A8370" s="69">
        <f t="shared" si="265"/>
        <v>45839</v>
      </c>
      <c r="B8370" t="s">
        <v>917</v>
      </c>
      <c r="C8370" t="s">
        <v>280</v>
      </c>
      <c r="D8370" t="s">
        <v>888</v>
      </c>
      <c r="E8370" t="s">
        <v>296</v>
      </c>
      <c r="F8370" t="s">
        <v>297</v>
      </c>
      <c r="G8370" t="s">
        <v>72</v>
      </c>
      <c r="H8370" t="s">
        <v>886</v>
      </c>
      <c r="I8370" s="68" t="str">
        <f>VLOOKUP(E8370,Refs!$P$2:$R$29,3,FALSE)</f>
        <v>Y63</v>
      </c>
      <c r="J8370" s="68" t="str">
        <f>VLOOKUP(E8370,Refs!$P$2:$S$29,4,FALSE)</f>
        <v>North East and Yorkshire</v>
      </c>
      <c r="K8370" s="28" t="str">
        <f t="shared" si="266"/>
        <v>-</v>
      </c>
    </row>
    <row r="8371" spans="1:11" x14ac:dyDescent="0.35">
      <c r="A8371" s="69">
        <f t="shared" si="265"/>
        <v>45839</v>
      </c>
      <c r="B8371" t="s">
        <v>917</v>
      </c>
      <c r="C8371" t="s">
        <v>280</v>
      </c>
      <c r="D8371" t="s">
        <v>888</v>
      </c>
      <c r="E8371" t="s">
        <v>296</v>
      </c>
      <c r="F8371" t="s">
        <v>297</v>
      </c>
      <c r="G8371" t="s">
        <v>73</v>
      </c>
      <c r="H8371">
        <v>9343</v>
      </c>
      <c r="I8371" s="68" t="str">
        <f>VLOOKUP(E8371,Refs!$P$2:$R$29,3,FALSE)</f>
        <v>Y63</v>
      </c>
      <c r="J8371" s="68" t="str">
        <f>VLOOKUP(E8371,Refs!$P$2:$S$29,4,FALSE)</f>
        <v>North East and Yorkshire</v>
      </c>
      <c r="K8371" s="28">
        <f t="shared" si="266"/>
        <v>9343</v>
      </c>
    </row>
    <row r="8372" spans="1:11" x14ac:dyDescent="0.35">
      <c r="A8372" s="69">
        <f t="shared" si="265"/>
        <v>45839</v>
      </c>
      <c r="B8372" t="s">
        <v>917</v>
      </c>
      <c r="C8372" t="s">
        <v>280</v>
      </c>
      <c r="D8372" t="s">
        <v>888</v>
      </c>
      <c r="E8372" t="s">
        <v>296</v>
      </c>
      <c r="F8372" t="s">
        <v>297</v>
      </c>
      <c r="G8372" t="s">
        <v>74</v>
      </c>
      <c r="H8372">
        <v>47819144</v>
      </c>
      <c r="I8372" s="68" t="str">
        <f>VLOOKUP(E8372,Refs!$P$2:$R$29,3,FALSE)</f>
        <v>Y63</v>
      </c>
      <c r="J8372" s="68" t="str">
        <f>VLOOKUP(E8372,Refs!$P$2:$S$29,4,FALSE)</f>
        <v>North East and Yorkshire</v>
      </c>
      <c r="K8372" s="28">
        <f t="shared" si="266"/>
        <v>47819144</v>
      </c>
    </row>
    <row r="8373" spans="1:11" x14ac:dyDescent="0.35">
      <c r="A8373" s="69">
        <f t="shared" si="265"/>
        <v>45839</v>
      </c>
      <c r="B8373" t="s">
        <v>917</v>
      </c>
      <c r="C8373" t="s">
        <v>280</v>
      </c>
      <c r="D8373" t="s">
        <v>888</v>
      </c>
      <c r="E8373" t="s">
        <v>296</v>
      </c>
      <c r="F8373" t="s">
        <v>297</v>
      </c>
      <c r="G8373" t="s">
        <v>26</v>
      </c>
      <c r="H8373">
        <v>79783</v>
      </c>
      <c r="I8373" s="68" t="str">
        <f>VLOOKUP(E8373,Refs!$P$2:$R$29,3,FALSE)</f>
        <v>Y63</v>
      </c>
      <c r="J8373" s="68" t="str">
        <f>VLOOKUP(E8373,Refs!$P$2:$S$29,4,FALSE)</f>
        <v>North East and Yorkshire</v>
      </c>
      <c r="K8373" s="28">
        <f t="shared" si="266"/>
        <v>79783</v>
      </c>
    </row>
    <row r="8374" spans="1:11" x14ac:dyDescent="0.35">
      <c r="A8374" s="69">
        <f t="shared" si="265"/>
        <v>45839</v>
      </c>
      <c r="B8374" t="s">
        <v>917</v>
      </c>
      <c r="C8374" t="s">
        <v>280</v>
      </c>
      <c r="D8374" t="s">
        <v>888</v>
      </c>
      <c r="E8374" t="s">
        <v>296</v>
      </c>
      <c r="F8374" t="s">
        <v>297</v>
      </c>
      <c r="G8374" t="s">
        <v>75</v>
      </c>
      <c r="H8374">
        <v>0</v>
      </c>
      <c r="I8374" s="68" t="str">
        <f>VLOOKUP(E8374,Refs!$P$2:$R$29,3,FALSE)</f>
        <v>Y63</v>
      </c>
      <c r="J8374" s="68" t="str">
        <f>VLOOKUP(E8374,Refs!$P$2:$S$29,4,FALSE)</f>
        <v>North East and Yorkshire</v>
      </c>
      <c r="K8374" s="28" t="str">
        <f t="shared" si="266"/>
        <v/>
      </c>
    </row>
    <row r="8375" spans="1:11" x14ac:dyDescent="0.35">
      <c r="A8375" s="69">
        <f t="shared" si="265"/>
        <v>45839</v>
      </c>
      <c r="B8375" t="s">
        <v>917</v>
      </c>
      <c r="C8375" t="s">
        <v>280</v>
      </c>
      <c r="D8375" t="s">
        <v>888</v>
      </c>
      <c r="E8375" t="s">
        <v>296</v>
      </c>
      <c r="F8375" t="s">
        <v>297</v>
      </c>
      <c r="G8375" t="s">
        <v>76</v>
      </c>
      <c r="H8375">
        <v>60421</v>
      </c>
      <c r="I8375" s="68" t="str">
        <f>VLOOKUP(E8375,Refs!$P$2:$R$29,3,FALSE)</f>
        <v>Y63</v>
      </c>
      <c r="J8375" s="68" t="str">
        <f>VLOOKUP(E8375,Refs!$P$2:$S$29,4,FALSE)</f>
        <v>North East and Yorkshire</v>
      </c>
      <c r="K8375" s="28">
        <f t="shared" si="266"/>
        <v>60421</v>
      </c>
    </row>
    <row r="8376" spans="1:11" x14ac:dyDescent="0.35">
      <c r="A8376" s="69">
        <f t="shared" si="265"/>
        <v>45839</v>
      </c>
      <c r="B8376" t="s">
        <v>917</v>
      </c>
      <c r="C8376" t="s">
        <v>280</v>
      </c>
      <c r="D8376" t="s">
        <v>888</v>
      </c>
      <c r="E8376" t="s">
        <v>296</v>
      </c>
      <c r="F8376" t="s">
        <v>297</v>
      </c>
      <c r="G8376" t="s">
        <v>77</v>
      </c>
      <c r="H8376">
        <v>11774</v>
      </c>
      <c r="I8376" s="68" t="str">
        <f>VLOOKUP(E8376,Refs!$P$2:$R$29,3,FALSE)</f>
        <v>Y63</v>
      </c>
      <c r="J8376" s="68" t="str">
        <f>VLOOKUP(E8376,Refs!$P$2:$S$29,4,FALSE)</f>
        <v>North East and Yorkshire</v>
      </c>
      <c r="K8376" s="28">
        <f t="shared" si="266"/>
        <v>11774</v>
      </c>
    </row>
    <row r="8377" spans="1:11" x14ac:dyDescent="0.35">
      <c r="A8377" s="69">
        <f t="shared" si="265"/>
        <v>45839</v>
      </c>
      <c r="B8377" t="s">
        <v>917</v>
      </c>
      <c r="C8377" t="s">
        <v>280</v>
      </c>
      <c r="D8377" t="s">
        <v>888</v>
      </c>
      <c r="E8377" t="s">
        <v>296</v>
      </c>
      <c r="F8377" t="s">
        <v>297</v>
      </c>
      <c r="G8377" t="s">
        <v>78</v>
      </c>
      <c r="H8377">
        <v>7586</v>
      </c>
      <c r="I8377" s="68" t="str">
        <f>VLOOKUP(E8377,Refs!$P$2:$R$29,3,FALSE)</f>
        <v>Y63</v>
      </c>
      <c r="J8377" s="68" t="str">
        <f>VLOOKUP(E8377,Refs!$P$2:$S$29,4,FALSE)</f>
        <v>North East and Yorkshire</v>
      </c>
      <c r="K8377" s="28">
        <f t="shared" si="266"/>
        <v>7586</v>
      </c>
    </row>
    <row r="8378" spans="1:11" x14ac:dyDescent="0.35">
      <c r="A8378" s="69">
        <f t="shared" si="265"/>
        <v>45839</v>
      </c>
      <c r="B8378" t="s">
        <v>917</v>
      </c>
      <c r="C8378" t="s">
        <v>280</v>
      </c>
      <c r="D8378" t="s">
        <v>888</v>
      </c>
      <c r="E8378" t="s">
        <v>296</v>
      </c>
      <c r="F8378" t="s">
        <v>297</v>
      </c>
      <c r="G8378" t="s">
        <v>79</v>
      </c>
      <c r="H8378">
        <v>2</v>
      </c>
      <c r="I8378" s="68" t="str">
        <f>VLOOKUP(E8378,Refs!$P$2:$R$29,3,FALSE)</f>
        <v>Y63</v>
      </c>
      <c r="J8378" s="68" t="str">
        <f>VLOOKUP(E8378,Refs!$P$2:$S$29,4,FALSE)</f>
        <v>North East and Yorkshire</v>
      </c>
      <c r="K8378" s="28">
        <f t="shared" si="266"/>
        <v>2</v>
      </c>
    </row>
    <row r="8379" spans="1:11" x14ac:dyDescent="0.35">
      <c r="A8379" s="69">
        <f t="shared" si="265"/>
        <v>45839</v>
      </c>
      <c r="B8379" t="s">
        <v>917</v>
      </c>
      <c r="C8379" t="s">
        <v>280</v>
      </c>
      <c r="D8379" t="s">
        <v>888</v>
      </c>
      <c r="E8379" t="s">
        <v>296</v>
      </c>
      <c r="F8379" t="s">
        <v>297</v>
      </c>
      <c r="G8379" t="s">
        <v>25</v>
      </c>
      <c r="H8379">
        <v>26393</v>
      </c>
      <c r="I8379" s="68" t="str">
        <f>VLOOKUP(E8379,Refs!$P$2:$R$29,3,FALSE)</f>
        <v>Y63</v>
      </c>
      <c r="J8379" s="68" t="str">
        <f>VLOOKUP(E8379,Refs!$P$2:$S$29,4,FALSE)</f>
        <v>North East and Yorkshire</v>
      </c>
      <c r="K8379" s="28">
        <f t="shared" si="266"/>
        <v>26393</v>
      </c>
    </row>
    <row r="8380" spans="1:11" x14ac:dyDescent="0.35">
      <c r="A8380" s="69">
        <f t="shared" si="265"/>
        <v>45839</v>
      </c>
      <c r="B8380" t="s">
        <v>917</v>
      </c>
      <c r="C8380" t="s">
        <v>280</v>
      </c>
      <c r="D8380" t="s">
        <v>888</v>
      </c>
      <c r="E8380" t="s">
        <v>296</v>
      </c>
      <c r="F8380" t="s">
        <v>297</v>
      </c>
      <c r="G8380" t="s">
        <v>80</v>
      </c>
      <c r="H8380">
        <v>153</v>
      </c>
      <c r="I8380" s="68" t="str">
        <f>VLOOKUP(E8380,Refs!$P$2:$R$29,3,FALSE)</f>
        <v>Y63</v>
      </c>
      <c r="J8380" s="68" t="str">
        <f>VLOOKUP(E8380,Refs!$P$2:$S$29,4,FALSE)</f>
        <v>North East and Yorkshire</v>
      </c>
      <c r="K8380" s="28">
        <f t="shared" si="266"/>
        <v>153</v>
      </c>
    </row>
    <row r="8381" spans="1:11" x14ac:dyDescent="0.35">
      <c r="A8381" s="69">
        <f t="shared" si="265"/>
        <v>45839</v>
      </c>
      <c r="B8381" t="s">
        <v>917</v>
      </c>
      <c r="C8381" t="s">
        <v>280</v>
      </c>
      <c r="D8381" t="s">
        <v>888</v>
      </c>
      <c r="E8381" t="s">
        <v>296</v>
      </c>
      <c r="F8381" t="s">
        <v>297</v>
      </c>
      <c r="G8381" t="s">
        <v>81</v>
      </c>
      <c r="H8381">
        <v>8103</v>
      </c>
      <c r="I8381" s="68" t="str">
        <f>VLOOKUP(E8381,Refs!$P$2:$R$29,3,FALSE)</f>
        <v>Y63</v>
      </c>
      <c r="J8381" s="68" t="str">
        <f>VLOOKUP(E8381,Refs!$P$2:$S$29,4,FALSE)</f>
        <v>North East and Yorkshire</v>
      </c>
      <c r="K8381" s="28">
        <f t="shared" si="266"/>
        <v>8103</v>
      </c>
    </row>
    <row r="8382" spans="1:11" x14ac:dyDescent="0.35">
      <c r="A8382" s="69">
        <f t="shared" si="265"/>
        <v>45839</v>
      </c>
      <c r="B8382" t="s">
        <v>917</v>
      </c>
      <c r="C8382" t="s">
        <v>280</v>
      </c>
      <c r="D8382" t="s">
        <v>888</v>
      </c>
      <c r="E8382" t="s">
        <v>296</v>
      </c>
      <c r="F8382" t="s">
        <v>297</v>
      </c>
      <c r="G8382" t="s">
        <v>82</v>
      </c>
      <c r="H8382">
        <v>2517</v>
      </c>
      <c r="I8382" s="68" t="str">
        <f>VLOOKUP(E8382,Refs!$P$2:$R$29,3,FALSE)</f>
        <v>Y63</v>
      </c>
      <c r="J8382" s="68" t="str">
        <f>VLOOKUP(E8382,Refs!$P$2:$S$29,4,FALSE)</f>
        <v>North East and Yorkshire</v>
      </c>
      <c r="K8382" s="28">
        <f t="shared" si="266"/>
        <v>2517</v>
      </c>
    </row>
    <row r="8383" spans="1:11" x14ac:dyDescent="0.35">
      <c r="A8383" s="69">
        <f t="shared" si="265"/>
        <v>45839</v>
      </c>
      <c r="B8383" t="s">
        <v>917</v>
      </c>
      <c r="C8383" t="s">
        <v>280</v>
      </c>
      <c r="D8383" t="s">
        <v>888</v>
      </c>
      <c r="E8383" t="s">
        <v>296</v>
      </c>
      <c r="F8383" t="s">
        <v>297</v>
      </c>
      <c r="G8383" t="s">
        <v>83</v>
      </c>
      <c r="H8383">
        <v>4621</v>
      </c>
      <c r="I8383" s="68" t="str">
        <f>VLOOKUP(E8383,Refs!$P$2:$R$29,3,FALSE)</f>
        <v>Y63</v>
      </c>
      <c r="J8383" s="68" t="str">
        <f>VLOOKUP(E8383,Refs!$P$2:$S$29,4,FALSE)</f>
        <v>North East and Yorkshire</v>
      </c>
      <c r="K8383" s="28">
        <f t="shared" si="266"/>
        <v>4621</v>
      </c>
    </row>
    <row r="8384" spans="1:11" x14ac:dyDescent="0.35">
      <c r="A8384" s="69">
        <f t="shared" si="265"/>
        <v>45839</v>
      </c>
      <c r="B8384" t="s">
        <v>917</v>
      </c>
      <c r="C8384" t="s">
        <v>280</v>
      </c>
      <c r="D8384" t="s">
        <v>888</v>
      </c>
      <c r="E8384" t="s">
        <v>296</v>
      </c>
      <c r="F8384" t="s">
        <v>297</v>
      </c>
      <c r="G8384" t="s">
        <v>84</v>
      </c>
      <c r="H8384">
        <v>15026</v>
      </c>
      <c r="I8384" s="68" t="str">
        <f>VLOOKUP(E8384,Refs!$P$2:$R$29,3,FALSE)</f>
        <v>Y63</v>
      </c>
      <c r="J8384" s="68" t="str">
        <f>VLOOKUP(E8384,Refs!$P$2:$S$29,4,FALSE)</f>
        <v>North East and Yorkshire</v>
      </c>
      <c r="K8384" s="28">
        <f t="shared" si="266"/>
        <v>15026</v>
      </c>
    </row>
    <row r="8385" spans="1:11" x14ac:dyDescent="0.35">
      <c r="A8385" s="69">
        <f t="shared" si="265"/>
        <v>45839</v>
      </c>
      <c r="B8385" t="s">
        <v>917</v>
      </c>
      <c r="C8385" t="s">
        <v>280</v>
      </c>
      <c r="D8385" t="s">
        <v>888</v>
      </c>
      <c r="E8385" t="s">
        <v>296</v>
      </c>
      <c r="F8385" t="s">
        <v>297</v>
      </c>
      <c r="G8385" t="s">
        <v>85</v>
      </c>
      <c r="H8385">
        <v>3035</v>
      </c>
      <c r="I8385" s="68" t="str">
        <f>VLOOKUP(E8385,Refs!$P$2:$R$29,3,FALSE)</f>
        <v>Y63</v>
      </c>
      <c r="J8385" s="68" t="str">
        <f>VLOOKUP(E8385,Refs!$P$2:$S$29,4,FALSE)</f>
        <v>North East and Yorkshire</v>
      </c>
      <c r="K8385" s="28">
        <f t="shared" si="266"/>
        <v>3035</v>
      </c>
    </row>
    <row r="8386" spans="1:11" x14ac:dyDescent="0.35">
      <c r="A8386" s="69">
        <f t="shared" si="265"/>
        <v>45839</v>
      </c>
      <c r="B8386" t="s">
        <v>917</v>
      </c>
      <c r="C8386" t="s">
        <v>280</v>
      </c>
      <c r="D8386" t="s">
        <v>888</v>
      </c>
      <c r="E8386" t="s">
        <v>296</v>
      </c>
      <c r="F8386" t="s">
        <v>297</v>
      </c>
      <c r="G8386" t="s">
        <v>86</v>
      </c>
      <c r="H8386">
        <v>1443</v>
      </c>
      <c r="I8386" s="68" t="str">
        <f>VLOOKUP(E8386,Refs!$P$2:$R$29,3,FALSE)</f>
        <v>Y63</v>
      </c>
      <c r="J8386" s="68" t="str">
        <f>VLOOKUP(E8386,Refs!$P$2:$S$29,4,FALSE)</f>
        <v>North East and Yorkshire</v>
      </c>
      <c r="K8386" s="28">
        <f t="shared" si="266"/>
        <v>1443</v>
      </c>
    </row>
    <row r="8387" spans="1:11" x14ac:dyDescent="0.35">
      <c r="A8387" s="69">
        <f t="shared" ref="A8387:A8450" si="267">DATEVALUE(RIGHT(B8387,8))</f>
        <v>45839</v>
      </c>
      <c r="B8387" t="s">
        <v>917</v>
      </c>
      <c r="C8387" t="s">
        <v>280</v>
      </c>
      <c r="D8387" t="s">
        <v>888</v>
      </c>
      <c r="E8387" t="s">
        <v>296</v>
      </c>
      <c r="F8387" t="s">
        <v>297</v>
      </c>
      <c r="G8387" t="s">
        <v>87</v>
      </c>
      <c r="H8387">
        <v>6835</v>
      </c>
      <c r="I8387" s="68" t="str">
        <f>VLOOKUP(E8387,Refs!$P$2:$R$29,3,FALSE)</f>
        <v>Y63</v>
      </c>
      <c r="J8387" s="68" t="str">
        <f>VLOOKUP(E8387,Refs!$P$2:$S$29,4,FALSE)</f>
        <v>North East and Yorkshire</v>
      </c>
      <c r="K8387" s="28">
        <f t="shared" si="266"/>
        <v>6835</v>
      </c>
    </row>
    <row r="8388" spans="1:11" x14ac:dyDescent="0.35">
      <c r="A8388" s="69">
        <f t="shared" si="267"/>
        <v>45839</v>
      </c>
      <c r="B8388" t="s">
        <v>917</v>
      </c>
      <c r="C8388" t="s">
        <v>280</v>
      </c>
      <c r="D8388" t="s">
        <v>888</v>
      </c>
      <c r="E8388" t="s">
        <v>296</v>
      </c>
      <c r="F8388" t="s">
        <v>297</v>
      </c>
      <c r="G8388" t="s">
        <v>88</v>
      </c>
      <c r="H8388">
        <v>23488</v>
      </c>
      <c r="I8388" s="68" t="str">
        <f>VLOOKUP(E8388,Refs!$P$2:$R$29,3,FALSE)</f>
        <v>Y63</v>
      </c>
      <c r="J8388" s="68" t="str">
        <f>VLOOKUP(E8388,Refs!$P$2:$S$29,4,FALSE)</f>
        <v>North East and Yorkshire</v>
      </c>
      <c r="K8388" s="28">
        <f t="shared" si="266"/>
        <v>23488</v>
      </c>
    </row>
    <row r="8389" spans="1:11" x14ac:dyDescent="0.35">
      <c r="A8389" s="69">
        <f t="shared" si="267"/>
        <v>45839</v>
      </c>
      <c r="B8389" t="s">
        <v>917</v>
      </c>
      <c r="C8389" t="s">
        <v>280</v>
      </c>
      <c r="D8389" t="s">
        <v>888</v>
      </c>
      <c r="E8389" t="s">
        <v>296</v>
      </c>
      <c r="F8389" t="s">
        <v>297</v>
      </c>
      <c r="G8389" t="s">
        <v>89</v>
      </c>
      <c r="H8389">
        <v>79783</v>
      </c>
      <c r="I8389" s="68" t="str">
        <f>VLOOKUP(E8389,Refs!$P$2:$R$29,3,FALSE)</f>
        <v>Y63</v>
      </c>
      <c r="J8389" s="68" t="str">
        <f>VLOOKUP(E8389,Refs!$P$2:$S$29,4,FALSE)</f>
        <v>North East and Yorkshire</v>
      </c>
      <c r="K8389" s="28">
        <f t="shared" si="266"/>
        <v>79783</v>
      </c>
    </row>
    <row r="8390" spans="1:11" x14ac:dyDescent="0.35">
      <c r="A8390" s="69">
        <f t="shared" si="267"/>
        <v>45839</v>
      </c>
      <c r="B8390" t="s">
        <v>917</v>
      </c>
      <c r="C8390" t="s">
        <v>280</v>
      </c>
      <c r="D8390" t="s">
        <v>888</v>
      </c>
      <c r="E8390" t="s">
        <v>296</v>
      </c>
      <c r="F8390" t="s">
        <v>297</v>
      </c>
      <c r="G8390" t="s">
        <v>27</v>
      </c>
      <c r="H8390">
        <v>11669</v>
      </c>
      <c r="I8390" s="68" t="str">
        <f>VLOOKUP(E8390,Refs!$P$2:$R$29,3,FALSE)</f>
        <v>Y63</v>
      </c>
      <c r="J8390" s="68" t="str">
        <f>VLOOKUP(E8390,Refs!$P$2:$S$29,4,FALSE)</f>
        <v>North East and Yorkshire</v>
      </c>
      <c r="K8390" s="28">
        <f t="shared" si="266"/>
        <v>11669</v>
      </c>
    </row>
    <row r="8391" spans="1:11" x14ac:dyDescent="0.35">
      <c r="A8391" s="69">
        <f t="shared" si="267"/>
        <v>45839</v>
      </c>
      <c r="B8391" t="s">
        <v>917</v>
      </c>
      <c r="C8391" t="s">
        <v>280</v>
      </c>
      <c r="D8391" t="s">
        <v>888</v>
      </c>
      <c r="E8391" t="s">
        <v>296</v>
      </c>
      <c r="F8391" t="s">
        <v>297</v>
      </c>
      <c r="G8391" t="s">
        <v>29</v>
      </c>
      <c r="H8391">
        <v>14946</v>
      </c>
      <c r="I8391" s="68" t="str">
        <f>VLOOKUP(E8391,Refs!$P$2:$R$29,3,FALSE)</f>
        <v>Y63</v>
      </c>
      <c r="J8391" s="68" t="str">
        <f>VLOOKUP(E8391,Refs!$P$2:$S$29,4,FALSE)</f>
        <v>North East and Yorkshire</v>
      </c>
      <c r="K8391" s="28">
        <f t="shared" si="266"/>
        <v>14946</v>
      </c>
    </row>
    <row r="8392" spans="1:11" x14ac:dyDescent="0.35">
      <c r="A8392" s="69">
        <f t="shared" si="267"/>
        <v>45839</v>
      </c>
      <c r="B8392" t="s">
        <v>917</v>
      </c>
      <c r="C8392" t="s">
        <v>280</v>
      </c>
      <c r="D8392" t="s">
        <v>888</v>
      </c>
      <c r="E8392" t="s">
        <v>296</v>
      </c>
      <c r="F8392" t="s">
        <v>297</v>
      </c>
      <c r="G8392" t="s">
        <v>90</v>
      </c>
      <c r="H8392">
        <v>6258</v>
      </c>
      <c r="I8392" s="68" t="str">
        <f>VLOOKUP(E8392,Refs!$P$2:$R$29,3,FALSE)</f>
        <v>Y63</v>
      </c>
      <c r="J8392" s="68" t="str">
        <f>VLOOKUP(E8392,Refs!$P$2:$S$29,4,FALSE)</f>
        <v>North East and Yorkshire</v>
      </c>
      <c r="K8392" s="28">
        <f t="shared" si="266"/>
        <v>6258</v>
      </c>
    </row>
    <row r="8393" spans="1:11" x14ac:dyDescent="0.35">
      <c r="A8393" s="69">
        <f t="shared" si="267"/>
        <v>45839</v>
      </c>
      <c r="B8393" t="s">
        <v>917</v>
      </c>
      <c r="C8393" t="s">
        <v>280</v>
      </c>
      <c r="D8393" t="s">
        <v>888</v>
      </c>
      <c r="E8393" t="s">
        <v>296</v>
      </c>
      <c r="F8393" t="s">
        <v>297</v>
      </c>
      <c r="G8393" t="s">
        <v>91</v>
      </c>
      <c r="H8393">
        <v>16</v>
      </c>
      <c r="I8393" s="68" t="str">
        <f>VLOOKUP(E8393,Refs!$P$2:$R$29,3,FALSE)</f>
        <v>Y63</v>
      </c>
      <c r="J8393" s="68" t="str">
        <f>VLOOKUP(E8393,Refs!$P$2:$S$29,4,FALSE)</f>
        <v>North East and Yorkshire</v>
      </c>
      <c r="K8393" s="28">
        <f t="shared" si="266"/>
        <v>16</v>
      </c>
    </row>
    <row r="8394" spans="1:11" x14ac:dyDescent="0.35">
      <c r="A8394" s="69">
        <f t="shared" si="267"/>
        <v>45839</v>
      </c>
      <c r="B8394" t="s">
        <v>917</v>
      </c>
      <c r="C8394" t="s">
        <v>280</v>
      </c>
      <c r="D8394" t="s">
        <v>888</v>
      </c>
      <c r="E8394" t="s">
        <v>296</v>
      </c>
      <c r="F8394" t="s">
        <v>297</v>
      </c>
      <c r="G8394" t="s">
        <v>92</v>
      </c>
      <c r="H8394">
        <v>8453</v>
      </c>
      <c r="I8394" s="68" t="str">
        <f>VLOOKUP(E8394,Refs!$P$2:$R$29,3,FALSE)</f>
        <v>Y63</v>
      </c>
      <c r="J8394" s="68" t="str">
        <f>VLOOKUP(E8394,Refs!$P$2:$S$29,4,FALSE)</f>
        <v>North East and Yorkshire</v>
      </c>
      <c r="K8394" s="28">
        <f t="shared" si="266"/>
        <v>8453</v>
      </c>
    </row>
    <row r="8395" spans="1:11" x14ac:dyDescent="0.35">
      <c r="A8395" s="69">
        <f t="shared" si="267"/>
        <v>45839</v>
      </c>
      <c r="B8395" t="s">
        <v>917</v>
      </c>
      <c r="C8395" t="s">
        <v>280</v>
      </c>
      <c r="D8395" t="s">
        <v>888</v>
      </c>
      <c r="E8395" t="s">
        <v>296</v>
      </c>
      <c r="F8395" t="s">
        <v>297</v>
      </c>
      <c r="G8395" t="s">
        <v>93</v>
      </c>
      <c r="H8395">
        <v>386</v>
      </c>
      <c r="I8395" s="68" t="str">
        <f>VLOOKUP(E8395,Refs!$P$2:$R$29,3,FALSE)</f>
        <v>Y63</v>
      </c>
      <c r="J8395" s="68" t="str">
        <f>VLOOKUP(E8395,Refs!$P$2:$S$29,4,FALSE)</f>
        <v>North East and Yorkshire</v>
      </c>
      <c r="K8395" s="28">
        <f t="shared" si="266"/>
        <v>386</v>
      </c>
    </row>
    <row r="8396" spans="1:11" x14ac:dyDescent="0.35">
      <c r="A8396" s="69">
        <f t="shared" si="267"/>
        <v>45839</v>
      </c>
      <c r="B8396" t="s">
        <v>917</v>
      </c>
      <c r="C8396" t="s">
        <v>280</v>
      </c>
      <c r="D8396" t="s">
        <v>888</v>
      </c>
      <c r="E8396" t="s">
        <v>296</v>
      </c>
      <c r="F8396" t="s">
        <v>297</v>
      </c>
      <c r="G8396" t="s">
        <v>94</v>
      </c>
      <c r="H8396">
        <v>2298</v>
      </c>
      <c r="I8396" s="68" t="str">
        <f>VLOOKUP(E8396,Refs!$P$2:$R$29,3,FALSE)</f>
        <v>Y63</v>
      </c>
      <c r="J8396" s="68" t="str">
        <f>VLOOKUP(E8396,Refs!$P$2:$S$29,4,FALSE)</f>
        <v>North East and Yorkshire</v>
      </c>
      <c r="K8396" s="28">
        <f t="shared" si="266"/>
        <v>2298</v>
      </c>
    </row>
    <row r="8397" spans="1:11" x14ac:dyDescent="0.35">
      <c r="A8397" s="69">
        <f t="shared" si="267"/>
        <v>45839</v>
      </c>
      <c r="B8397" t="s">
        <v>917</v>
      </c>
      <c r="C8397" t="s">
        <v>280</v>
      </c>
      <c r="D8397" t="s">
        <v>888</v>
      </c>
      <c r="E8397" t="s">
        <v>296</v>
      </c>
      <c r="F8397" t="s">
        <v>297</v>
      </c>
      <c r="G8397" t="s">
        <v>95</v>
      </c>
      <c r="H8397">
        <v>119</v>
      </c>
      <c r="I8397" s="68" t="str">
        <f>VLOOKUP(E8397,Refs!$P$2:$R$29,3,FALSE)</f>
        <v>Y63</v>
      </c>
      <c r="J8397" s="68" t="str">
        <f>VLOOKUP(E8397,Refs!$P$2:$S$29,4,FALSE)</f>
        <v>North East and Yorkshire</v>
      </c>
      <c r="K8397" s="28">
        <f t="shared" si="266"/>
        <v>119</v>
      </c>
    </row>
    <row r="8398" spans="1:11" x14ac:dyDescent="0.35">
      <c r="A8398" s="69">
        <f t="shared" si="267"/>
        <v>45839</v>
      </c>
      <c r="B8398" t="s">
        <v>917</v>
      </c>
      <c r="C8398" t="s">
        <v>280</v>
      </c>
      <c r="D8398" t="s">
        <v>888</v>
      </c>
      <c r="E8398" t="s">
        <v>296</v>
      </c>
      <c r="F8398" t="s">
        <v>297</v>
      </c>
      <c r="G8398" t="s">
        <v>96</v>
      </c>
      <c r="H8398">
        <v>4739</v>
      </c>
      <c r="I8398" s="68" t="str">
        <f>VLOOKUP(E8398,Refs!$P$2:$R$29,3,FALSE)</f>
        <v>Y63</v>
      </c>
      <c r="J8398" s="68" t="str">
        <f>VLOOKUP(E8398,Refs!$P$2:$S$29,4,FALSE)</f>
        <v>North East and Yorkshire</v>
      </c>
      <c r="K8398" s="28">
        <f t="shared" si="266"/>
        <v>4739</v>
      </c>
    </row>
    <row r="8399" spans="1:11" x14ac:dyDescent="0.35">
      <c r="A8399" s="69">
        <f t="shared" si="267"/>
        <v>45839</v>
      </c>
      <c r="B8399" t="s">
        <v>917</v>
      </c>
      <c r="C8399" t="s">
        <v>280</v>
      </c>
      <c r="D8399" t="s">
        <v>888</v>
      </c>
      <c r="E8399" t="s">
        <v>296</v>
      </c>
      <c r="F8399" t="s">
        <v>297</v>
      </c>
      <c r="G8399" t="s">
        <v>31</v>
      </c>
      <c r="H8399">
        <v>3195</v>
      </c>
      <c r="I8399" s="68" t="str">
        <f>VLOOKUP(E8399,Refs!$P$2:$R$29,3,FALSE)</f>
        <v>Y63</v>
      </c>
      <c r="J8399" s="68" t="str">
        <f>VLOOKUP(E8399,Refs!$P$2:$S$29,4,FALSE)</f>
        <v>North East and Yorkshire</v>
      </c>
      <c r="K8399" s="28">
        <f t="shared" si="266"/>
        <v>3195</v>
      </c>
    </row>
    <row r="8400" spans="1:11" x14ac:dyDescent="0.35">
      <c r="A8400" s="69">
        <f t="shared" si="267"/>
        <v>45839</v>
      </c>
      <c r="B8400" t="s">
        <v>917</v>
      </c>
      <c r="C8400" t="s">
        <v>280</v>
      </c>
      <c r="D8400" t="s">
        <v>888</v>
      </c>
      <c r="E8400" t="s">
        <v>296</v>
      </c>
      <c r="F8400" t="s">
        <v>297</v>
      </c>
      <c r="G8400" t="s">
        <v>97</v>
      </c>
      <c r="H8400">
        <v>7424</v>
      </c>
      <c r="I8400" s="68" t="str">
        <f>VLOOKUP(E8400,Refs!$P$2:$R$29,3,FALSE)</f>
        <v>Y63</v>
      </c>
      <c r="J8400" s="68" t="str">
        <f>VLOOKUP(E8400,Refs!$P$2:$S$29,4,FALSE)</f>
        <v>North East and Yorkshire</v>
      </c>
      <c r="K8400" s="28">
        <f t="shared" si="266"/>
        <v>7424</v>
      </c>
    </row>
    <row r="8401" spans="1:11" x14ac:dyDescent="0.35">
      <c r="A8401" s="69">
        <f t="shared" si="267"/>
        <v>45839</v>
      </c>
      <c r="B8401" t="s">
        <v>917</v>
      </c>
      <c r="C8401" t="s">
        <v>280</v>
      </c>
      <c r="D8401" t="s">
        <v>888</v>
      </c>
      <c r="E8401" t="s">
        <v>296</v>
      </c>
      <c r="F8401" t="s">
        <v>297</v>
      </c>
      <c r="G8401" t="s">
        <v>98</v>
      </c>
      <c r="H8401">
        <v>5833</v>
      </c>
      <c r="I8401" s="68" t="str">
        <f>VLOOKUP(E8401,Refs!$P$2:$R$29,3,FALSE)</f>
        <v>Y63</v>
      </c>
      <c r="J8401" s="68" t="str">
        <f>VLOOKUP(E8401,Refs!$P$2:$S$29,4,FALSE)</f>
        <v>North East and Yorkshire</v>
      </c>
      <c r="K8401" s="28">
        <f t="shared" si="266"/>
        <v>5833</v>
      </c>
    </row>
    <row r="8402" spans="1:11" x14ac:dyDescent="0.35">
      <c r="A8402" s="69">
        <f t="shared" si="267"/>
        <v>45839</v>
      </c>
      <c r="B8402" t="s">
        <v>917</v>
      </c>
      <c r="C8402" t="s">
        <v>280</v>
      </c>
      <c r="D8402" t="s">
        <v>888</v>
      </c>
      <c r="E8402" t="s">
        <v>296</v>
      </c>
      <c r="F8402" t="s">
        <v>297</v>
      </c>
      <c r="G8402" t="s">
        <v>99</v>
      </c>
      <c r="H8402">
        <v>4197</v>
      </c>
      <c r="I8402" s="68" t="str">
        <f>VLOOKUP(E8402,Refs!$P$2:$R$29,3,FALSE)</f>
        <v>Y63</v>
      </c>
      <c r="J8402" s="68" t="str">
        <f>VLOOKUP(E8402,Refs!$P$2:$S$29,4,FALSE)</f>
        <v>North East and Yorkshire</v>
      </c>
      <c r="K8402" s="28">
        <f t="shared" si="266"/>
        <v>4197</v>
      </c>
    </row>
    <row r="8403" spans="1:11" x14ac:dyDescent="0.35">
      <c r="A8403" s="69">
        <f t="shared" si="267"/>
        <v>45839</v>
      </c>
      <c r="B8403" t="s">
        <v>917</v>
      </c>
      <c r="C8403" t="s">
        <v>280</v>
      </c>
      <c r="D8403" t="s">
        <v>888</v>
      </c>
      <c r="E8403" t="s">
        <v>296</v>
      </c>
      <c r="F8403" t="s">
        <v>297</v>
      </c>
      <c r="G8403" t="s">
        <v>100</v>
      </c>
      <c r="H8403">
        <v>1730</v>
      </c>
      <c r="I8403" s="68" t="str">
        <f>VLOOKUP(E8403,Refs!$P$2:$R$29,3,FALSE)</f>
        <v>Y63</v>
      </c>
      <c r="J8403" s="68" t="str">
        <f>VLOOKUP(E8403,Refs!$P$2:$S$29,4,FALSE)</f>
        <v>North East and Yorkshire</v>
      </c>
      <c r="K8403" s="28">
        <f t="shared" si="266"/>
        <v>1730</v>
      </c>
    </row>
    <row r="8404" spans="1:11" x14ac:dyDescent="0.35">
      <c r="A8404" s="69">
        <f t="shared" si="267"/>
        <v>45839</v>
      </c>
      <c r="B8404" t="s">
        <v>917</v>
      </c>
      <c r="C8404" t="s">
        <v>280</v>
      </c>
      <c r="D8404" t="s">
        <v>888</v>
      </c>
      <c r="E8404" t="s">
        <v>296</v>
      </c>
      <c r="F8404" t="s">
        <v>297</v>
      </c>
      <c r="G8404" t="s">
        <v>101</v>
      </c>
      <c r="H8404">
        <v>1171</v>
      </c>
      <c r="I8404" s="68" t="str">
        <f>VLOOKUP(E8404,Refs!$P$2:$R$29,3,FALSE)</f>
        <v>Y63</v>
      </c>
      <c r="J8404" s="68" t="str">
        <f>VLOOKUP(E8404,Refs!$P$2:$S$29,4,FALSE)</f>
        <v>North East and Yorkshire</v>
      </c>
      <c r="K8404" s="28">
        <f t="shared" si="266"/>
        <v>1171</v>
      </c>
    </row>
    <row r="8405" spans="1:11" x14ac:dyDescent="0.35">
      <c r="A8405" s="69">
        <f t="shared" si="267"/>
        <v>45839</v>
      </c>
      <c r="B8405" t="s">
        <v>917</v>
      </c>
      <c r="C8405" t="s">
        <v>280</v>
      </c>
      <c r="D8405" t="s">
        <v>888</v>
      </c>
      <c r="E8405" t="s">
        <v>296</v>
      </c>
      <c r="F8405" t="s">
        <v>297</v>
      </c>
      <c r="G8405" t="s">
        <v>102</v>
      </c>
      <c r="H8405">
        <v>898</v>
      </c>
      <c r="I8405" s="68" t="str">
        <f>VLOOKUP(E8405,Refs!$P$2:$R$29,3,FALSE)</f>
        <v>Y63</v>
      </c>
      <c r="J8405" s="68" t="str">
        <f>VLOOKUP(E8405,Refs!$P$2:$S$29,4,FALSE)</f>
        <v>North East and Yorkshire</v>
      </c>
      <c r="K8405" s="28">
        <f t="shared" si="266"/>
        <v>898</v>
      </c>
    </row>
    <row r="8406" spans="1:11" x14ac:dyDescent="0.35">
      <c r="A8406" s="69">
        <f t="shared" si="267"/>
        <v>45839</v>
      </c>
      <c r="B8406" t="s">
        <v>917</v>
      </c>
      <c r="C8406" t="s">
        <v>280</v>
      </c>
      <c r="D8406" t="s">
        <v>888</v>
      </c>
      <c r="E8406" t="s">
        <v>296</v>
      </c>
      <c r="F8406" t="s">
        <v>297</v>
      </c>
      <c r="G8406" t="s">
        <v>103</v>
      </c>
      <c r="H8406">
        <v>1847</v>
      </c>
      <c r="I8406" s="68" t="str">
        <f>VLOOKUP(E8406,Refs!$P$2:$R$29,3,FALSE)</f>
        <v>Y63</v>
      </c>
      <c r="J8406" s="68" t="str">
        <f>VLOOKUP(E8406,Refs!$P$2:$S$29,4,FALSE)</f>
        <v>North East and Yorkshire</v>
      </c>
      <c r="K8406" s="28">
        <f t="shared" si="266"/>
        <v>1847</v>
      </c>
    </row>
    <row r="8407" spans="1:11" x14ac:dyDescent="0.35">
      <c r="A8407" s="69">
        <f t="shared" si="267"/>
        <v>45839</v>
      </c>
      <c r="B8407" t="s">
        <v>917</v>
      </c>
      <c r="C8407" t="s">
        <v>280</v>
      </c>
      <c r="D8407" t="s">
        <v>888</v>
      </c>
      <c r="E8407" t="s">
        <v>296</v>
      </c>
      <c r="F8407" t="s">
        <v>297</v>
      </c>
      <c r="G8407" t="s">
        <v>104</v>
      </c>
      <c r="H8407">
        <v>12330079</v>
      </c>
      <c r="I8407" s="68" t="str">
        <f>VLOOKUP(E8407,Refs!$P$2:$R$29,3,FALSE)</f>
        <v>Y63</v>
      </c>
      <c r="J8407" s="68" t="str">
        <f>VLOOKUP(E8407,Refs!$P$2:$S$29,4,FALSE)</f>
        <v>North East and Yorkshire</v>
      </c>
      <c r="K8407" s="28">
        <f t="shared" si="266"/>
        <v>12330079</v>
      </c>
    </row>
    <row r="8408" spans="1:11" x14ac:dyDescent="0.35">
      <c r="A8408" s="69">
        <f t="shared" si="267"/>
        <v>45839</v>
      </c>
      <c r="B8408" t="s">
        <v>917</v>
      </c>
      <c r="C8408" t="s">
        <v>280</v>
      </c>
      <c r="D8408" t="s">
        <v>888</v>
      </c>
      <c r="E8408" t="s">
        <v>296</v>
      </c>
      <c r="F8408" t="s">
        <v>297</v>
      </c>
      <c r="G8408" t="s">
        <v>105</v>
      </c>
      <c r="H8408">
        <v>14070</v>
      </c>
      <c r="I8408" s="68" t="str">
        <f>VLOOKUP(E8408,Refs!$P$2:$R$29,3,FALSE)</f>
        <v>Y63</v>
      </c>
      <c r="J8408" s="68" t="str">
        <f>VLOOKUP(E8408,Refs!$P$2:$S$29,4,FALSE)</f>
        <v>North East and Yorkshire</v>
      </c>
      <c r="K8408" s="28">
        <f t="shared" si="266"/>
        <v>14070</v>
      </c>
    </row>
    <row r="8409" spans="1:11" x14ac:dyDescent="0.35">
      <c r="A8409" s="69">
        <f t="shared" si="267"/>
        <v>45839</v>
      </c>
      <c r="B8409" t="s">
        <v>917</v>
      </c>
      <c r="C8409" t="s">
        <v>280</v>
      </c>
      <c r="D8409" t="s">
        <v>888</v>
      </c>
      <c r="E8409" t="s">
        <v>296</v>
      </c>
      <c r="F8409" t="s">
        <v>297</v>
      </c>
      <c r="G8409" t="s">
        <v>106</v>
      </c>
      <c r="H8409">
        <v>2373</v>
      </c>
      <c r="I8409" s="68" t="str">
        <f>VLOOKUP(E8409,Refs!$P$2:$R$29,3,FALSE)</f>
        <v>Y63</v>
      </c>
      <c r="J8409" s="68" t="str">
        <f>VLOOKUP(E8409,Refs!$P$2:$S$29,4,FALSE)</f>
        <v>North East and Yorkshire</v>
      </c>
      <c r="K8409" s="28">
        <f t="shared" si="266"/>
        <v>2373</v>
      </c>
    </row>
    <row r="8410" spans="1:11" x14ac:dyDescent="0.35">
      <c r="A8410" s="69">
        <f t="shared" si="267"/>
        <v>45839</v>
      </c>
      <c r="B8410" t="s">
        <v>917</v>
      </c>
      <c r="C8410" t="s">
        <v>280</v>
      </c>
      <c r="D8410" t="s">
        <v>888</v>
      </c>
      <c r="E8410" t="s">
        <v>296</v>
      </c>
      <c r="F8410" t="s">
        <v>297</v>
      </c>
      <c r="G8410" t="s">
        <v>107</v>
      </c>
      <c r="H8410">
        <v>113</v>
      </c>
      <c r="I8410" s="68" t="str">
        <f>VLOOKUP(E8410,Refs!$P$2:$R$29,3,FALSE)</f>
        <v>Y63</v>
      </c>
      <c r="J8410" s="68" t="str">
        <f>VLOOKUP(E8410,Refs!$P$2:$S$29,4,FALSE)</f>
        <v>North East and Yorkshire</v>
      </c>
      <c r="K8410" s="28">
        <f t="shared" si="266"/>
        <v>113</v>
      </c>
    </row>
    <row r="8411" spans="1:11" x14ac:dyDescent="0.35">
      <c r="A8411" s="69">
        <f t="shared" si="267"/>
        <v>45839</v>
      </c>
      <c r="B8411" t="s">
        <v>917</v>
      </c>
      <c r="C8411" t="s">
        <v>280</v>
      </c>
      <c r="D8411" t="s">
        <v>888</v>
      </c>
      <c r="E8411" t="s">
        <v>296</v>
      </c>
      <c r="F8411" t="s">
        <v>297</v>
      </c>
      <c r="G8411" t="s">
        <v>108</v>
      </c>
      <c r="H8411">
        <v>736</v>
      </c>
      <c r="I8411" s="68" t="str">
        <f>VLOOKUP(E8411,Refs!$P$2:$R$29,3,FALSE)</f>
        <v>Y63</v>
      </c>
      <c r="J8411" s="68" t="str">
        <f>VLOOKUP(E8411,Refs!$P$2:$S$29,4,FALSE)</f>
        <v>North East and Yorkshire</v>
      </c>
      <c r="K8411" s="28">
        <f t="shared" si="266"/>
        <v>736</v>
      </c>
    </row>
    <row r="8412" spans="1:11" x14ac:dyDescent="0.35">
      <c r="A8412" s="69">
        <f t="shared" si="267"/>
        <v>45839</v>
      </c>
      <c r="B8412" t="s">
        <v>917</v>
      </c>
      <c r="C8412" t="s">
        <v>280</v>
      </c>
      <c r="D8412" t="s">
        <v>888</v>
      </c>
      <c r="E8412" t="s">
        <v>296</v>
      </c>
      <c r="F8412" t="s">
        <v>297</v>
      </c>
      <c r="G8412" t="s">
        <v>109</v>
      </c>
      <c r="H8412">
        <v>5621571</v>
      </c>
      <c r="I8412" s="68" t="str">
        <f>VLOOKUP(E8412,Refs!$P$2:$R$29,3,FALSE)</f>
        <v>Y63</v>
      </c>
      <c r="J8412" s="68" t="str">
        <f>VLOOKUP(E8412,Refs!$P$2:$S$29,4,FALSE)</f>
        <v>North East and Yorkshire</v>
      </c>
      <c r="K8412" s="28">
        <f t="shared" si="266"/>
        <v>5621571</v>
      </c>
    </row>
    <row r="8413" spans="1:11" x14ac:dyDescent="0.35">
      <c r="A8413" s="69">
        <f t="shared" si="267"/>
        <v>45839</v>
      </c>
      <c r="B8413" t="s">
        <v>917</v>
      </c>
      <c r="C8413" t="s">
        <v>280</v>
      </c>
      <c r="D8413" t="s">
        <v>888</v>
      </c>
      <c r="E8413" t="s">
        <v>296</v>
      </c>
      <c r="F8413" t="s">
        <v>297</v>
      </c>
      <c r="G8413" t="s">
        <v>110</v>
      </c>
      <c r="H8413">
        <v>8358</v>
      </c>
      <c r="I8413" s="68" t="str">
        <f>VLOOKUP(E8413,Refs!$P$2:$R$29,3,FALSE)</f>
        <v>Y63</v>
      </c>
      <c r="J8413" s="68" t="str">
        <f>VLOOKUP(E8413,Refs!$P$2:$S$29,4,FALSE)</f>
        <v>North East and Yorkshire</v>
      </c>
      <c r="K8413" s="28">
        <f t="shared" si="266"/>
        <v>8358</v>
      </c>
    </row>
    <row r="8414" spans="1:11" x14ac:dyDescent="0.35">
      <c r="A8414" s="69">
        <f t="shared" si="267"/>
        <v>45839</v>
      </c>
      <c r="B8414" t="s">
        <v>917</v>
      </c>
      <c r="C8414" t="s">
        <v>280</v>
      </c>
      <c r="D8414" t="s">
        <v>888</v>
      </c>
      <c r="E8414" t="s">
        <v>296</v>
      </c>
      <c r="F8414" t="s">
        <v>297</v>
      </c>
      <c r="G8414" t="s">
        <v>808</v>
      </c>
      <c r="H8414">
        <v>28733</v>
      </c>
      <c r="I8414" s="68" t="str">
        <f>VLOOKUP(E8414,Refs!$P$2:$R$29,3,FALSE)</f>
        <v>Y63</v>
      </c>
      <c r="J8414" s="68" t="str">
        <f>VLOOKUP(E8414,Refs!$P$2:$S$29,4,FALSE)</f>
        <v>North East and Yorkshire</v>
      </c>
      <c r="K8414" s="28">
        <f t="shared" si="266"/>
        <v>28733</v>
      </c>
    </row>
    <row r="8415" spans="1:11" x14ac:dyDescent="0.35">
      <c r="A8415" s="69">
        <f t="shared" si="267"/>
        <v>45839</v>
      </c>
      <c r="B8415" t="s">
        <v>917</v>
      </c>
      <c r="C8415" t="s">
        <v>280</v>
      </c>
      <c r="D8415" t="s">
        <v>888</v>
      </c>
      <c r="E8415" t="s">
        <v>296</v>
      </c>
      <c r="F8415" t="s">
        <v>297</v>
      </c>
      <c r="G8415" t="s">
        <v>809</v>
      </c>
      <c r="H8415">
        <v>1000</v>
      </c>
      <c r="I8415" s="68" t="str">
        <f>VLOOKUP(E8415,Refs!$P$2:$R$29,3,FALSE)</f>
        <v>Y63</v>
      </c>
      <c r="J8415" s="68" t="str">
        <f>VLOOKUP(E8415,Refs!$P$2:$S$29,4,FALSE)</f>
        <v>North East and Yorkshire</v>
      </c>
      <c r="K8415" s="28">
        <f t="shared" si="266"/>
        <v>1000</v>
      </c>
    </row>
    <row r="8416" spans="1:11" x14ac:dyDescent="0.35">
      <c r="A8416" s="69">
        <f t="shared" si="267"/>
        <v>45839</v>
      </c>
      <c r="B8416" t="s">
        <v>917</v>
      </c>
      <c r="C8416" t="s">
        <v>280</v>
      </c>
      <c r="D8416" t="s">
        <v>888</v>
      </c>
      <c r="E8416" t="s">
        <v>296</v>
      </c>
      <c r="F8416" t="s">
        <v>297</v>
      </c>
      <c r="G8416" t="s">
        <v>111</v>
      </c>
      <c r="H8416">
        <v>64092</v>
      </c>
      <c r="I8416" s="68" t="str">
        <f>VLOOKUP(E8416,Refs!$P$2:$R$29,3,FALSE)</f>
        <v>Y63</v>
      </c>
      <c r="J8416" s="68" t="str">
        <f>VLOOKUP(E8416,Refs!$P$2:$S$29,4,FALSE)</f>
        <v>North East and Yorkshire</v>
      </c>
      <c r="K8416" s="28">
        <f t="shared" si="266"/>
        <v>64092</v>
      </c>
    </row>
    <row r="8417" spans="1:11" x14ac:dyDescent="0.35">
      <c r="A8417" s="69">
        <f t="shared" si="267"/>
        <v>45839</v>
      </c>
      <c r="B8417" t="s">
        <v>917</v>
      </c>
      <c r="C8417" t="s">
        <v>280</v>
      </c>
      <c r="D8417" t="s">
        <v>888</v>
      </c>
      <c r="E8417" t="s">
        <v>296</v>
      </c>
      <c r="F8417" t="s">
        <v>297</v>
      </c>
      <c r="G8417" t="s">
        <v>112</v>
      </c>
      <c r="H8417">
        <v>21</v>
      </c>
      <c r="I8417" s="68" t="str">
        <f>VLOOKUP(E8417,Refs!$P$2:$R$29,3,FALSE)</f>
        <v>Y63</v>
      </c>
      <c r="J8417" s="68" t="str">
        <f>VLOOKUP(E8417,Refs!$P$2:$S$29,4,FALSE)</f>
        <v>North East and Yorkshire</v>
      </c>
      <c r="K8417" s="28">
        <f t="shared" si="266"/>
        <v>21</v>
      </c>
    </row>
    <row r="8418" spans="1:11" x14ac:dyDescent="0.35">
      <c r="A8418" s="69">
        <f t="shared" si="267"/>
        <v>45839</v>
      </c>
      <c r="B8418" t="s">
        <v>917</v>
      </c>
      <c r="C8418" t="s">
        <v>280</v>
      </c>
      <c r="D8418" t="s">
        <v>888</v>
      </c>
      <c r="E8418" t="s">
        <v>296</v>
      </c>
      <c r="F8418" t="s">
        <v>297</v>
      </c>
      <c r="G8418" t="s">
        <v>113</v>
      </c>
      <c r="H8418">
        <v>46561</v>
      </c>
      <c r="I8418" s="68" t="str">
        <f>VLOOKUP(E8418,Refs!$P$2:$R$29,3,FALSE)</f>
        <v>Y63</v>
      </c>
      <c r="J8418" s="68" t="str">
        <f>VLOOKUP(E8418,Refs!$P$2:$S$29,4,FALSE)</f>
        <v>North East and Yorkshire</v>
      </c>
      <c r="K8418" s="28">
        <f t="shared" ref="K8418:K8481" si="268">IF(OR(H8418="NULL",H8418=0,H8418=""),"",H8418)</f>
        <v>46561</v>
      </c>
    </row>
    <row r="8419" spans="1:11" x14ac:dyDescent="0.35">
      <c r="A8419" s="69">
        <f t="shared" si="267"/>
        <v>45839</v>
      </c>
      <c r="B8419" t="s">
        <v>917</v>
      </c>
      <c r="C8419" t="s">
        <v>280</v>
      </c>
      <c r="D8419" t="s">
        <v>888</v>
      </c>
      <c r="E8419" t="s">
        <v>296</v>
      </c>
      <c r="F8419" t="s">
        <v>297</v>
      </c>
      <c r="G8419" t="s">
        <v>114</v>
      </c>
      <c r="H8419">
        <v>18072</v>
      </c>
      <c r="I8419" s="68" t="str">
        <f>VLOOKUP(E8419,Refs!$P$2:$R$29,3,FALSE)</f>
        <v>Y63</v>
      </c>
      <c r="J8419" s="68" t="str">
        <f>VLOOKUP(E8419,Refs!$P$2:$S$29,4,FALSE)</f>
        <v>North East and Yorkshire</v>
      </c>
      <c r="K8419" s="28">
        <f t="shared" si="268"/>
        <v>18072</v>
      </c>
    </row>
    <row r="8420" spans="1:11" x14ac:dyDescent="0.35">
      <c r="A8420" s="69">
        <f t="shared" si="267"/>
        <v>45839</v>
      </c>
      <c r="B8420" t="s">
        <v>917</v>
      </c>
      <c r="C8420" t="s">
        <v>280</v>
      </c>
      <c r="D8420" t="s">
        <v>888</v>
      </c>
      <c r="E8420" t="s">
        <v>296</v>
      </c>
      <c r="F8420" t="s">
        <v>297</v>
      </c>
      <c r="G8420" t="s">
        <v>115</v>
      </c>
      <c r="H8420">
        <v>9998</v>
      </c>
      <c r="I8420" s="68" t="str">
        <f>VLOOKUP(E8420,Refs!$P$2:$R$29,3,FALSE)</f>
        <v>Y63</v>
      </c>
      <c r="J8420" s="68" t="str">
        <f>VLOOKUP(E8420,Refs!$P$2:$S$29,4,FALSE)</f>
        <v>North East and Yorkshire</v>
      </c>
      <c r="K8420" s="28">
        <f t="shared" si="268"/>
        <v>9998</v>
      </c>
    </row>
    <row r="8421" spans="1:11" x14ac:dyDescent="0.35">
      <c r="A8421" s="69">
        <f t="shared" si="267"/>
        <v>45839</v>
      </c>
      <c r="B8421" t="s">
        <v>917</v>
      </c>
      <c r="C8421" t="s">
        <v>280</v>
      </c>
      <c r="D8421" t="s">
        <v>888</v>
      </c>
      <c r="E8421" t="s">
        <v>296</v>
      </c>
      <c r="F8421" t="s">
        <v>297</v>
      </c>
      <c r="G8421" t="s">
        <v>116</v>
      </c>
      <c r="H8421">
        <v>6665</v>
      </c>
      <c r="I8421" s="68" t="str">
        <f>VLOOKUP(E8421,Refs!$P$2:$R$29,3,FALSE)</f>
        <v>Y63</v>
      </c>
      <c r="J8421" s="68" t="str">
        <f>VLOOKUP(E8421,Refs!$P$2:$S$29,4,FALSE)</f>
        <v>North East and Yorkshire</v>
      </c>
      <c r="K8421" s="28">
        <f t="shared" si="268"/>
        <v>6665</v>
      </c>
    </row>
    <row r="8422" spans="1:11" x14ac:dyDescent="0.35">
      <c r="A8422" s="69">
        <f t="shared" si="267"/>
        <v>45839</v>
      </c>
      <c r="B8422" t="s">
        <v>917</v>
      </c>
      <c r="C8422" t="s">
        <v>280</v>
      </c>
      <c r="D8422" t="s">
        <v>888</v>
      </c>
      <c r="E8422" t="s">
        <v>296</v>
      </c>
      <c r="F8422" t="s">
        <v>297</v>
      </c>
      <c r="G8422" t="s">
        <v>117</v>
      </c>
      <c r="H8422">
        <v>5925</v>
      </c>
      <c r="I8422" s="68" t="str">
        <f>VLOOKUP(E8422,Refs!$P$2:$R$29,3,FALSE)</f>
        <v>Y63</v>
      </c>
      <c r="J8422" s="68" t="str">
        <f>VLOOKUP(E8422,Refs!$P$2:$S$29,4,FALSE)</f>
        <v>North East and Yorkshire</v>
      </c>
      <c r="K8422" s="28">
        <f t="shared" si="268"/>
        <v>5925</v>
      </c>
    </row>
    <row r="8423" spans="1:11" x14ac:dyDescent="0.35">
      <c r="A8423" s="69">
        <f t="shared" si="267"/>
        <v>45839</v>
      </c>
      <c r="B8423" t="s">
        <v>917</v>
      </c>
      <c r="C8423" t="s">
        <v>280</v>
      </c>
      <c r="D8423" t="s">
        <v>888</v>
      </c>
      <c r="E8423" t="s">
        <v>296</v>
      </c>
      <c r="F8423" t="s">
        <v>297</v>
      </c>
      <c r="G8423" t="s">
        <v>118</v>
      </c>
      <c r="H8423">
        <v>1590</v>
      </c>
      <c r="I8423" s="68" t="str">
        <f>VLOOKUP(E8423,Refs!$P$2:$R$29,3,FALSE)</f>
        <v>Y63</v>
      </c>
      <c r="J8423" s="68" t="str">
        <f>VLOOKUP(E8423,Refs!$P$2:$S$29,4,FALSE)</f>
        <v>North East and Yorkshire</v>
      </c>
      <c r="K8423" s="28">
        <f t="shared" si="268"/>
        <v>1590</v>
      </c>
    </row>
    <row r="8424" spans="1:11" x14ac:dyDescent="0.35">
      <c r="A8424" s="69">
        <f t="shared" si="267"/>
        <v>45839</v>
      </c>
      <c r="B8424" t="s">
        <v>917</v>
      </c>
      <c r="C8424" t="s">
        <v>280</v>
      </c>
      <c r="D8424" t="s">
        <v>888</v>
      </c>
      <c r="E8424" t="s">
        <v>296</v>
      </c>
      <c r="F8424" t="s">
        <v>297</v>
      </c>
      <c r="G8424" t="s">
        <v>119</v>
      </c>
      <c r="H8424">
        <v>15734</v>
      </c>
      <c r="I8424" s="68" t="str">
        <f>VLOOKUP(E8424,Refs!$P$2:$R$29,3,FALSE)</f>
        <v>Y63</v>
      </c>
      <c r="J8424" s="68" t="str">
        <f>VLOOKUP(E8424,Refs!$P$2:$S$29,4,FALSE)</f>
        <v>North East and Yorkshire</v>
      </c>
      <c r="K8424" s="28">
        <f t="shared" si="268"/>
        <v>15734</v>
      </c>
    </row>
    <row r="8425" spans="1:11" x14ac:dyDescent="0.35">
      <c r="A8425" s="69">
        <f t="shared" si="267"/>
        <v>45839</v>
      </c>
      <c r="B8425" t="s">
        <v>917</v>
      </c>
      <c r="C8425" t="s">
        <v>280</v>
      </c>
      <c r="D8425" t="s">
        <v>888</v>
      </c>
      <c r="E8425" t="s">
        <v>296</v>
      </c>
      <c r="F8425" t="s">
        <v>297</v>
      </c>
      <c r="G8425" t="s">
        <v>120</v>
      </c>
      <c r="H8425">
        <v>8411</v>
      </c>
      <c r="I8425" s="68" t="str">
        <f>VLOOKUP(E8425,Refs!$P$2:$R$29,3,FALSE)</f>
        <v>Y63</v>
      </c>
      <c r="J8425" s="68" t="str">
        <f>VLOOKUP(E8425,Refs!$P$2:$S$29,4,FALSE)</f>
        <v>North East and Yorkshire</v>
      </c>
      <c r="K8425" s="28">
        <f t="shared" si="268"/>
        <v>8411</v>
      </c>
    </row>
    <row r="8426" spans="1:11" x14ac:dyDescent="0.35">
      <c r="A8426" s="69">
        <f t="shared" si="267"/>
        <v>45839</v>
      </c>
      <c r="B8426" t="s">
        <v>917</v>
      </c>
      <c r="C8426" t="s">
        <v>280</v>
      </c>
      <c r="D8426" t="s">
        <v>888</v>
      </c>
      <c r="E8426" t="s">
        <v>296</v>
      </c>
      <c r="F8426" t="s">
        <v>297</v>
      </c>
      <c r="G8426" t="s">
        <v>121</v>
      </c>
      <c r="H8426">
        <v>6792</v>
      </c>
      <c r="I8426" s="68" t="str">
        <f>VLOOKUP(E8426,Refs!$P$2:$R$29,3,FALSE)</f>
        <v>Y63</v>
      </c>
      <c r="J8426" s="68" t="str">
        <f>VLOOKUP(E8426,Refs!$P$2:$S$29,4,FALSE)</f>
        <v>North East and Yorkshire</v>
      </c>
      <c r="K8426" s="28">
        <f t="shared" si="268"/>
        <v>6792</v>
      </c>
    </row>
    <row r="8427" spans="1:11" x14ac:dyDescent="0.35">
      <c r="A8427" s="69">
        <f t="shared" si="267"/>
        <v>45839</v>
      </c>
      <c r="B8427" t="s">
        <v>917</v>
      </c>
      <c r="C8427" t="s">
        <v>280</v>
      </c>
      <c r="D8427" t="s">
        <v>888</v>
      </c>
      <c r="E8427" t="s">
        <v>296</v>
      </c>
      <c r="F8427" t="s">
        <v>297</v>
      </c>
      <c r="G8427" t="s">
        <v>122</v>
      </c>
      <c r="H8427">
        <v>587</v>
      </c>
      <c r="I8427" s="68" t="str">
        <f>VLOOKUP(E8427,Refs!$P$2:$R$29,3,FALSE)</f>
        <v>Y63</v>
      </c>
      <c r="J8427" s="68" t="str">
        <f>VLOOKUP(E8427,Refs!$P$2:$S$29,4,FALSE)</f>
        <v>North East and Yorkshire</v>
      </c>
      <c r="K8427" s="28">
        <f t="shared" si="268"/>
        <v>587</v>
      </c>
    </row>
    <row r="8428" spans="1:11" x14ac:dyDescent="0.35">
      <c r="A8428" s="69">
        <f t="shared" si="267"/>
        <v>45839</v>
      </c>
      <c r="B8428" t="s">
        <v>917</v>
      </c>
      <c r="C8428" t="s">
        <v>280</v>
      </c>
      <c r="D8428" t="s">
        <v>888</v>
      </c>
      <c r="E8428" t="s">
        <v>296</v>
      </c>
      <c r="F8428" t="s">
        <v>297</v>
      </c>
      <c r="G8428" t="s">
        <v>123</v>
      </c>
      <c r="H8428">
        <v>89</v>
      </c>
      <c r="I8428" s="68" t="str">
        <f>VLOOKUP(E8428,Refs!$P$2:$R$29,3,FALSE)</f>
        <v>Y63</v>
      </c>
      <c r="J8428" s="68" t="str">
        <f>VLOOKUP(E8428,Refs!$P$2:$S$29,4,FALSE)</f>
        <v>North East and Yorkshire</v>
      </c>
      <c r="K8428" s="28">
        <f t="shared" si="268"/>
        <v>89</v>
      </c>
    </row>
    <row r="8429" spans="1:11" x14ac:dyDescent="0.35">
      <c r="A8429" s="69">
        <f t="shared" si="267"/>
        <v>45839</v>
      </c>
      <c r="B8429" t="s">
        <v>917</v>
      </c>
      <c r="C8429" t="s">
        <v>280</v>
      </c>
      <c r="D8429" t="s">
        <v>888</v>
      </c>
      <c r="E8429" t="s">
        <v>296</v>
      </c>
      <c r="F8429" t="s">
        <v>297</v>
      </c>
      <c r="G8429" t="s">
        <v>124</v>
      </c>
      <c r="H8429">
        <v>27</v>
      </c>
      <c r="I8429" s="68" t="str">
        <f>VLOOKUP(E8429,Refs!$P$2:$R$29,3,FALSE)</f>
        <v>Y63</v>
      </c>
      <c r="J8429" s="68" t="str">
        <f>VLOOKUP(E8429,Refs!$P$2:$S$29,4,FALSE)</f>
        <v>North East and Yorkshire</v>
      </c>
      <c r="K8429" s="28">
        <f t="shared" si="268"/>
        <v>27</v>
      </c>
    </row>
    <row r="8430" spans="1:11" x14ac:dyDescent="0.35">
      <c r="A8430" s="69">
        <f t="shared" si="267"/>
        <v>45839</v>
      </c>
      <c r="B8430" t="s">
        <v>917</v>
      </c>
      <c r="C8430" t="s">
        <v>280</v>
      </c>
      <c r="D8430" t="s">
        <v>888</v>
      </c>
      <c r="E8430" t="s">
        <v>296</v>
      </c>
      <c r="F8430" t="s">
        <v>297</v>
      </c>
      <c r="G8430" t="s">
        <v>125</v>
      </c>
      <c r="H8430" t="s">
        <v>886</v>
      </c>
      <c r="I8430" s="68" t="str">
        <f>VLOOKUP(E8430,Refs!$P$2:$R$29,3,FALSE)</f>
        <v>Y63</v>
      </c>
      <c r="J8430" s="68" t="str">
        <f>VLOOKUP(E8430,Refs!$P$2:$S$29,4,FALSE)</f>
        <v>North East and Yorkshire</v>
      </c>
      <c r="K8430" s="28" t="str">
        <f t="shared" si="268"/>
        <v>-</v>
      </c>
    </row>
    <row r="8431" spans="1:11" x14ac:dyDescent="0.35">
      <c r="A8431" s="69">
        <f t="shared" si="267"/>
        <v>45839</v>
      </c>
      <c r="B8431" t="s">
        <v>917</v>
      </c>
      <c r="C8431" t="s">
        <v>280</v>
      </c>
      <c r="D8431" t="s">
        <v>888</v>
      </c>
      <c r="E8431" t="s">
        <v>296</v>
      </c>
      <c r="F8431" t="s">
        <v>297</v>
      </c>
      <c r="G8431" t="s">
        <v>126</v>
      </c>
      <c r="H8431" t="s">
        <v>886</v>
      </c>
      <c r="I8431" s="68" t="str">
        <f>VLOOKUP(E8431,Refs!$P$2:$R$29,3,FALSE)</f>
        <v>Y63</v>
      </c>
      <c r="J8431" s="68" t="str">
        <f>VLOOKUP(E8431,Refs!$P$2:$S$29,4,FALSE)</f>
        <v>North East and Yorkshire</v>
      </c>
      <c r="K8431" s="28" t="str">
        <f t="shared" si="268"/>
        <v>-</v>
      </c>
    </row>
    <row r="8432" spans="1:11" x14ac:dyDescent="0.35">
      <c r="A8432" s="69">
        <f t="shared" si="267"/>
        <v>45839</v>
      </c>
      <c r="B8432" t="s">
        <v>917</v>
      </c>
      <c r="C8432" t="s">
        <v>280</v>
      </c>
      <c r="D8432" t="s">
        <v>888</v>
      </c>
      <c r="E8432" t="s">
        <v>296</v>
      </c>
      <c r="F8432" t="s">
        <v>297</v>
      </c>
      <c r="G8432" t="s">
        <v>127</v>
      </c>
      <c r="H8432">
        <v>792</v>
      </c>
      <c r="I8432" s="68" t="str">
        <f>VLOOKUP(E8432,Refs!$P$2:$R$29,3,FALSE)</f>
        <v>Y63</v>
      </c>
      <c r="J8432" s="68" t="str">
        <f>VLOOKUP(E8432,Refs!$P$2:$S$29,4,FALSE)</f>
        <v>North East and Yorkshire</v>
      </c>
      <c r="K8432" s="28">
        <f t="shared" si="268"/>
        <v>792</v>
      </c>
    </row>
    <row r="8433" spans="1:11" x14ac:dyDescent="0.35">
      <c r="A8433" s="69">
        <f t="shared" si="267"/>
        <v>45839</v>
      </c>
      <c r="B8433" t="s">
        <v>917</v>
      </c>
      <c r="C8433" t="s">
        <v>280</v>
      </c>
      <c r="D8433" t="s">
        <v>888</v>
      </c>
      <c r="E8433" t="s">
        <v>296</v>
      </c>
      <c r="F8433" t="s">
        <v>297</v>
      </c>
      <c r="G8433" t="s">
        <v>128</v>
      </c>
      <c r="H8433">
        <v>157</v>
      </c>
      <c r="I8433" s="68" t="str">
        <f>VLOOKUP(E8433,Refs!$P$2:$R$29,3,FALSE)</f>
        <v>Y63</v>
      </c>
      <c r="J8433" s="68" t="str">
        <f>VLOOKUP(E8433,Refs!$P$2:$S$29,4,FALSE)</f>
        <v>North East and Yorkshire</v>
      </c>
      <c r="K8433" s="28">
        <f t="shared" si="268"/>
        <v>157</v>
      </c>
    </row>
    <row r="8434" spans="1:11" x14ac:dyDescent="0.35">
      <c r="A8434" s="69">
        <f t="shared" si="267"/>
        <v>45839</v>
      </c>
      <c r="B8434" t="s">
        <v>917</v>
      </c>
      <c r="C8434" t="s">
        <v>280</v>
      </c>
      <c r="D8434" t="s">
        <v>888</v>
      </c>
      <c r="E8434" t="s">
        <v>296</v>
      </c>
      <c r="F8434" t="s">
        <v>297</v>
      </c>
      <c r="G8434" t="s">
        <v>129</v>
      </c>
      <c r="H8434">
        <v>48</v>
      </c>
      <c r="I8434" s="68" t="str">
        <f>VLOOKUP(E8434,Refs!$P$2:$R$29,3,FALSE)</f>
        <v>Y63</v>
      </c>
      <c r="J8434" s="68" t="str">
        <f>VLOOKUP(E8434,Refs!$P$2:$S$29,4,FALSE)</f>
        <v>North East and Yorkshire</v>
      </c>
      <c r="K8434" s="28">
        <f t="shared" si="268"/>
        <v>48</v>
      </c>
    </row>
    <row r="8435" spans="1:11" x14ac:dyDescent="0.35">
      <c r="A8435" s="69">
        <f t="shared" si="267"/>
        <v>45839</v>
      </c>
      <c r="B8435" t="s">
        <v>917</v>
      </c>
      <c r="C8435" t="s">
        <v>280</v>
      </c>
      <c r="D8435" t="s">
        <v>888</v>
      </c>
      <c r="E8435" t="s">
        <v>296</v>
      </c>
      <c r="F8435" t="s">
        <v>297</v>
      </c>
      <c r="G8435" t="s">
        <v>130</v>
      </c>
      <c r="H8435">
        <v>19</v>
      </c>
      <c r="I8435" s="68" t="str">
        <f>VLOOKUP(E8435,Refs!$P$2:$R$29,3,FALSE)</f>
        <v>Y63</v>
      </c>
      <c r="J8435" s="68" t="str">
        <f>VLOOKUP(E8435,Refs!$P$2:$S$29,4,FALSE)</f>
        <v>North East and Yorkshire</v>
      </c>
      <c r="K8435" s="28">
        <f t="shared" si="268"/>
        <v>19</v>
      </c>
    </row>
    <row r="8436" spans="1:11" x14ac:dyDescent="0.35">
      <c r="A8436" s="69">
        <f t="shared" si="267"/>
        <v>45839</v>
      </c>
      <c r="B8436" t="s">
        <v>917</v>
      </c>
      <c r="C8436" t="s">
        <v>280</v>
      </c>
      <c r="D8436" t="s">
        <v>888</v>
      </c>
      <c r="E8436" t="s">
        <v>296</v>
      </c>
      <c r="F8436" t="s">
        <v>297</v>
      </c>
      <c r="G8436" t="s">
        <v>131</v>
      </c>
      <c r="H8436" t="s">
        <v>886</v>
      </c>
      <c r="I8436" s="68" t="str">
        <f>VLOOKUP(E8436,Refs!$P$2:$R$29,3,FALSE)</f>
        <v>Y63</v>
      </c>
      <c r="J8436" s="68" t="str">
        <f>VLOOKUP(E8436,Refs!$P$2:$S$29,4,FALSE)</f>
        <v>North East and Yorkshire</v>
      </c>
      <c r="K8436" s="28" t="str">
        <f t="shared" si="268"/>
        <v>-</v>
      </c>
    </row>
    <row r="8437" spans="1:11" x14ac:dyDescent="0.35">
      <c r="A8437" s="69">
        <f t="shared" si="267"/>
        <v>45839</v>
      </c>
      <c r="B8437" t="s">
        <v>917</v>
      </c>
      <c r="C8437" t="s">
        <v>280</v>
      </c>
      <c r="D8437" t="s">
        <v>888</v>
      </c>
      <c r="E8437" t="s">
        <v>296</v>
      </c>
      <c r="F8437" t="s">
        <v>297</v>
      </c>
      <c r="G8437" t="s">
        <v>132</v>
      </c>
      <c r="H8437" t="s">
        <v>886</v>
      </c>
      <c r="I8437" s="68" t="str">
        <f>VLOOKUP(E8437,Refs!$P$2:$R$29,3,FALSE)</f>
        <v>Y63</v>
      </c>
      <c r="J8437" s="68" t="str">
        <f>VLOOKUP(E8437,Refs!$P$2:$S$29,4,FALSE)</f>
        <v>North East and Yorkshire</v>
      </c>
      <c r="K8437" s="28" t="str">
        <f t="shared" si="268"/>
        <v>-</v>
      </c>
    </row>
    <row r="8438" spans="1:11" x14ac:dyDescent="0.35">
      <c r="A8438" s="69">
        <f t="shared" si="267"/>
        <v>45839</v>
      </c>
      <c r="B8438" t="s">
        <v>917</v>
      </c>
      <c r="C8438" t="s">
        <v>280</v>
      </c>
      <c r="D8438" t="s">
        <v>888</v>
      </c>
      <c r="E8438" t="s">
        <v>296</v>
      </c>
      <c r="F8438" t="s">
        <v>297</v>
      </c>
      <c r="G8438" t="s">
        <v>133</v>
      </c>
      <c r="H8438">
        <v>3004</v>
      </c>
      <c r="I8438" s="68" t="str">
        <f>VLOOKUP(E8438,Refs!$P$2:$R$29,3,FALSE)</f>
        <v>Y63</v>
      </c>
      <c r="J8438" s="68" t="str">
        <f>VLOOKUP(E8438,Refs!$P$2:$S$29,4,FALSE)</f>
        <v>North East and Yorkshire</v>
      </c>
      <c r="K8438" s="28">
        <f t="shared" si="268"/>
        <v>3004</v>
      </c>
    </row>
    <row r="8439" spans="1:11" x14ac:dyDescent="0.35">
      <c r="A8439" s="69">
        <f t="shared" si="267"/>
        <v>45839</v>
      </c>
      <c r="B8439" t="s">
        <v>917</v>
      </c>
      <c r="C8439" t="s">
        <v>280</v>
      </c>
      <c r="D8439" t="s">
        <v>888</v>
      </c>
      <c r="E8439" t="s">
        <v>296</v>
      </c>
      <c r="F8439" t="s">
        <v>297</v>
      </c>
      <c r="G8439" t="s">
        <v>134</v>
      </c>
      <c r="H8439">
        <v>3004</v>
      </c>
      <c r="I8439" s="68" t="str">
        <f>VLOOKUP(E8439,Refs!$P$2:$R$29,3,FALSE)</f>
        <v>Y63</v>
      </c>
      <c r="J8439" s="68" t="str">
        <f>VLOOKUP(E8439,Refs!$P$2:$S$29,4,FALSE)</f>
        <v>North East and Yorkshire</v>
      </c>
      <c r="K8439" s="28">
        <f t="shared" si="268"/>
        <v>3004</v>
      </c>
    </row>
    <row r="8440" spans="1:11" x14ac:dyDescent="0.35">
      <c r="A8440" s="69">
        <f t="shared" si="267"/>
        <v>45839</v>
      </c>
      <c r="B8440" t="s">
        <v>917</v>
      </c>
      <c r="C8440" t="s">
        <v>280</v>
      </c>
      <c r="D8440" t="s">
        <v>888</v>
      </c>
      <c r="E8440" t="s">
        <v>296</v>
      </c>
      <c r="F8440" t="s">
        <v>297</v>
      </c>
      <c r="G8440" t="s">
        <v>135</v>
      </c>
      <c r="H8440">
        <v>1064</v>
      </c>
      <c r="I8440" s="68" t="str">
        <f>VLOOKUP(E8440,Refs!$P$2:$R$29,3,FALSE)</f>
        <v>Y63</v>
      </c>
      <c r="J8440" s="68" t="str">
        <f>VLOOKUP(E8440,Refs!$P$2:$S$29,4,FALSE)</f>
        <v>North East and Yorkshire</v>
      </c>
      <c r="K8440" s="28">
        <f t="shared" si="268"/>
        <v>1064</v>
      </c>
    </row>
    <row r="8441" spans="1:11" x14ac:dyDescent="0.35">
      <c r="A8441" s="69">
        <f t="shared" si="267"/>
        <v>45839</v>
      </c>
      <c r="B8441" t="s">
        <v>917</v>
      </c>
      <c r="C8441" t="s">
        <v>280</v>
      </c>
      <c r="D8441" t="s">
        <v>888</v>
      </c>
      <c r="E8441" t="s">
        <v>296</v>
      </c>
      <c r="F8441" t="s">
        <v>297</v>
      </c>
      <c r="G8441" t="s">
        <v>136</v>
      </c>
      <c r="H8441">
        <v>0</v>
      </c>
      <c r="I8441" s="68" t="str">
        <f>VLOOKUP(E8441,Refs!$P$2:$R$29,3,FALSE)</f>
        <v>Y63</v>
      </c>
      <c r="J8441" s="68" t="str">
        <f>VLOOKUP(E8441,Refs!$P$2:$S$29,4,FALSE)</f>
        <v>North East and Yorkshire</v>
      </c>
      <c r="K8441" s="28" t="str">
        <f t="shared" si="268"/>
        <v/>
      </c>
    </row>
    <row r="8442" spans="1:11" x14ac:dyDescent="0.35">
      <c r="A8442" s="69">
        <f t="shared" si="267"/>
        <v>45839</v>
      </c>
      <c r="B8442" t="s">
        <v>917</v>
      </c>
      <c r="C8442" t="s">
        <v>280</v>
      </c>
      <c r="D8442" t="s">
        <v>888</v>
      </c>
      <c r="E8442" t="s">
        <v>296</v>
      </c>
      <c r="F8442" t="s">
        <v>297</v>
      </c>
      <c r="G8442" t="s">
        <v>137</v>
      </c>
      <c r="H8442">
        <v>0</v>
      </c>
      <c r="I8442" s="68" t="str">
        <f>VLOOKUP(E8442,Refs!$P$2:$R$29,3,FALSE)</f>
        <v>Y63</v>
      </c>
      <c r="J8442" s="68" t="str">
        <f>VLOOKUP(E8442,Refs!$P$2:$S$29,4,FALSE)</f>
        <v>North East and Yorkshire</v>
      </c>
      <c r="K8442" s="28" t="str">
        <f t="shared" si="268"/>
        <v/>
      </c>
    </row>
    <row r="8443" spans="1:11" x14ac:dyDescent="0.35">
      <c r="A8443" s="69">
        <f t="shared" si="267"/>
        <v>45839</v>
      </c>
      <c r="B8443" t="s">
        <v>917</v>
      </c>
      <c r="C8443" t="s">
        <v>280</v>
      </c>
      <c r="D8443" t="s">
        <v>888</v>
      </c>
      <c r="E8443" t="s">
        <v>296</v>
      </c>
      <c r="F8443" t="s">
        <v>297</v>
      </c>
      <c r="G8443" t="s">
        <v>138</v>
      </c>
      <c r="H8443">
        <v>0</v>
      </c>
      <c r="I8443" s="68" t="str">
        <f>VLOOKUP(E8443,Refs!$P$2:$R$29,3,FALSE)</f>
        <v>Y63</v>
      </c>
      <c r="J8443" s="68" t="str">
        <f>VLOOKUP(E8443,Refs!$P$2:$S$29,4,FALSE)</f>
        <v>North East and Yorkshire</v>
      </c>
      <c r="K8443" s="28" t="str">
        <f t="shared" si="268"/>
        <v/>
      </c>
    </row>
    <row r="8444" spans="1:11" x14ac:dyDescent="0.35">
      <c r="A8444" s="69">
        <f t="shared" si="267"/>
        <v>45839</v>
      </c>
      <c r="B8444" t="s">
        <v>917</v>
      </c>
      <c r="C8444" t="s">
        <v>280</v>
      </c>
      <c r="D8444" t="s">
        <v>888</v>
      </c>
      <c r="E8444" t="s">
        <v>296</v>
      </c>
      <c r="F8444" t="s">
        <v>297</v>
      </c>
      <c r="G8444" t="s">
        <v>139</v>
      </c>
      <c r="H8444">
        <v>1</v>
      </c>
      <c r="I8444" s="68" t="str">
        <f>VLOOKUP(E8444,Refs!$P$2:$R$29,3,FALSE)</f>
        <v>Y63</v>
      </c>
      <c r="J8444" s="68" t="str">
        <f>VLOOKUP(E8444,Refs!$P$2:$S$29,4,FALSE)</f>
        <v>North East and Yorkshire</v>
      </c>
      <c r="K8444" s="28">
        <f t="shared" si="268"/>
        <v>1</v>
      </c>
    </row>
    <row r="8445" spans="1:11" x14ac:dyDescent="0.35">
      <c r="A8445" s="69">
        <f t="shared" si="267"/>
        <v>45839</v>
      </c>
      <c r="B8445" t="s">
        <v>917</v>
      </c>
      <c r="C8445" t="s">
        <v>280</v>
      </c>
      <c r="D8445" t="s">
        <v>888</v>
      </c>
      <c r="E8445" t="s">
        <v>296</v>
      </c>
      <c r="F8445" t="s">
        <v>297</v>
      </c>
      <c r="G8445" t="s">
        <v>140</v>
      </c>
      <c r="H8445">
        <v>0</v>
      </c>
      <c r="I8445" s="68" t="str">
        <f>VLOOKUP(E8445,Refs!$P$2:$R$29,3,FALSE)</f>
        <v>Y63</v>
      </c>
      <c r="J8445" s="68" t="str">
        <f>VLOOKUP(E8445,Refs!$P$2:$S$29,4,FALSE)</f>
        <v>North East and Yorkshire</v>
      </c>
      <c r="K8445" s="28" t="str">
        <f t="shared" si="268"/>
        <v/>
      </c>
    </row>
    <row r="8446" spans="1:11" x14ac:dyDescent="0.35">
      <c r="A8446" s="69">
        <f t="shared" si="267"/>
        <v>45839</v>
      </c>
      <c r="B8446" t="s">
        <v>917</v>
      </c>
      <c r="C8446" t="s">
        <v>280</v>
      </c>
      <c r="D8446" t="s">
        <v>888</v>
      </c>
      <c r="E8446" t="s">
        <v>296</v>
      </c>
      <c r="F8446" t="s">
        <v>297</v>
      </c>
      <c r="G8446" t="s">
        <v>728</v>
      </c>
      <c r="H8446">
        <v>0</v>
      </c>
      <c r="I8446" s="68" t="str">
        <f>VLOOKUP(E8446,Refs!$P$2:$R$29,3,FALSE)</f>
        <v>Y63</v>
      </c>
      <c r="J8446" s="68" t="str">
        <f>VLOOKUP(E8446,Refs!$P$2:$S$29,4,FALSE)</f>
        <v>North East and Yorkshire</v>
      </c>
      <c r="K8446" s="28" t="str">
        <f t="shared" si="268"/>
        <v/>
      </c>
    </row>
    <row r="8447" spans="1:11" x14ac:dyDescent="0.35">
      <c r="A8447" s="69">
        <f t="shared" si="267"/>
        <v>45839</v>
      </c>
      <c r="B8447" t="s">
        <v>917</v>
      </c>
      <c r="C8447" t="s">
        <v>280</v>
      </c>
      <c r="D8447" t="s">
        <v>888</v>
      </c>
      <c r="E8447" t="s">
        <v>296</v>
      </c>
      <c r="F8447" t="s">
        <v>297</v>
      </c>
      <c r="G8447" t="s">
        <v>727</v>
      </c>
      <c r="H8447">
        <v>0</v>
      </c>
      <c r="I8447" s="68" t="str">
        <f>VLOOKUP(E8447,Refs!$P$2:$R$29,3,FALSE)</f>
        <v>Y63</v>
      </c>
      <c r="J8447" s="68" t="str">
        <f>VLOOKUP(E8447,Refs!$P$2:$S$29,4,FALSE)</f>
        <v>North East and Yorkshire</v>
      </c>
      <c r="K8447" s="28" t="str">
        <f t="shared" si="268"/>
        <v/>
      </c>
    </row>
    <row r="8448" spans="1:11" x14ac:dyDescent="0.35">
      <c r="A8448" s="69">
        <f t="shared" si="267"/>
        <v>45839</v>
      </c>
      <c r="B8448" t="s">
        <v>917</v>
      </c>
      <c r="C8448" t="s">
        <v>280</v>
      </c>
      <c r="D8448" t="s">
        <v>888</v>
      </c>
      <c r="E8448" t="s">
        <v>296</v>
      </c>
      <c r="F8448" t="s">
        <v>297</v>
      </c>
      <c r="G8448" t="s">
        <v>730</v>
      </c>
      <c r="H8448">
        <v>20</v>
      </c>
      <c r="I8448" s="68" t="str">
        <f>VLOOKUP(E8448,Refs!$P$2:$R$29,3,FALSE)</f>
        <v>Y63</v>
      </c>
      <c r="J8448" s="68" t="str">
        <f>VLOOKUP(E8448,Refs!$P$2:$S$29,4,FALSE)</f>
        <v>North East and Yorkshire</v>
      </c>
      <c r="K8448" s="28">
        <f t="shared" si="268"/>
        <v>20</v>
      </c>
    </row>
    <row r="8449" spans="1:11" x14ac:dyDescent="0.35">
      <c r="A8449" s="69">
        <f t="shared" si="267"/>
        <v>45839</v>
      </c>
      <c r="B8449" t="s">
        <v>917</v>
      </c>
      <c r="C8449" t="s">
        <v>280</v>
      </c>
      <c r="D8449" t="s">
        <v>888</v>
      </c>
      <c r="E8449" t="s">
        <v>296</v>
      </c>
      <c r="F8449" t="s">
        <v>297</v>
      </c>
      <c r="G8449" t="s">
        <v>729</v>
      </c>
      <c r="H8449">
        <v>20</v>
      </c>
      <c r="I8449" s="68" t="str">
        <f>VLOOKUP(E8449,Refs!$P$2:$R$29,3,FALSE)</f>
        <v>Y63</v>
      </c>
      <c r="J8449" s="68" t="str">
        <f>VLOOKUP(E8449,Refs!$P$2:$S$29,4,FALSE)</f>
        <v>North East and Yorkshire</v>
      </c>
      <c r="K8449" s="28">
        <f t="shared" si="268"/>
        <v>20</v>
      </c>
    </row>
    <row r="8450" spans="1:11" x14ac:dyDescent="0.35">
      <c r="A8450" s="69">
        <f t="shared" si="267"/>
        <v>45839</v>
      </c>
      <c r="B8450" t="s">
        <v>917</v>
      </c>
      <c r="C8450" t="s">
        <v>278</v>
      </c>
      <c r="E8450" t="s">
        <v>300</v>
      </c>
      <c r="F8450" t="s">
        <v>301</v>
      </c>
      <c r="G8450" t="s">
        <v>10</v>
      </c>
      <c r="H8450">
        <v>165667</v>
      </c>
      <c r="I8450" s="68" t="str">
        <f>VLOOKUP(E8450,Refs!$P$2:$R$29,3,FALSE)</f>
        <v>Y62</v>
      </c>
      <c r="J8450" s="68" t="str">
        <f>VLOOKUP(E8450,Refs!$P$2:$S$29,4,FALSE)</f>
        <v>North West</v>
      </c>
      <c r="K8450" s="28">
        <f t="shared" si="268"/>
        <v>165667</v>
      </c>
    </row>
    <row r="8451" spans="1:11" x14ac:dyDescent="0.35">
      <c r="A8451" s="69">
        <f t="shared" ref="A8451:A8514" si="269">DATEVALUE(RIGHT(B8451,8))</f>
        <v>45839</v>
      </c>
      <c r="B8451" t="s">
        <v>917</v>
      </c>
      <c r="C8451" t="s">
        <v>278</v>
      </c>
      <c r="E8451" t="s">
        <v>300</v>
      </c>
      <c r="F8451" t="s">
        <v>301</v>
      </c>
      <c r="G8451" t="s">
        <v>69</v>
      </c>
      <c r="H8451">
        <v>165667</v>
      </c>
      <c r="I8451" s="68" t="str">
        <f>VLOOKUP(E8451,Refs!$P$2:$R$29,3,FALSE)</f>
        <v>Y62</v>
      </c>
      <c r="J8451" s="68" t="str">
        <f>VLOOKUP(E8451,Refs!$P$2:$S$29,4,FALSE)</f>
        <v>North West</v>
      </c>
      <c r="K8451" s="28">
        <f t="shared" si="268"/>
        <v>165667</v>
      </c>
    </row>
    <row r="8452" spans="1:11" x14ac:dyDescent="0.35">
      <c r="A8452" s="69">
        <f t="shared" si="269"/>
        <v>45839</v>
      </c>
      <c r="B8452" t="s">
        <v>917</v>
      </c>
      <c r="C8452" t="s">
        <v>278</v>
      </c>
      <c r="E8452" t="s">
        <v>300</v>
      </c>
      <c r="F8452" t="s">
        <v>301</v>
      </c>
      <c r="G8452" t="s">
        <v>20</v>
      </c>
      <c r="H8452">
        <v>162158</v>
      </c>
      <c r="I8452" s="68" t="str">
        <f>VLOOKUP(E8452,Refs!$P$2:$R$29,3,FALSE)</f>
        <v>Y62</v>
      </c>
      <c r="J8452" s="68" t="str">
        <f>VLOOKUP(E8452,Refs!$P$2:$S$29,4,FALSE)</f>
        <v>North West</v>
      </c>
      <c r="K8452" s="28">
        <f t="shared" si="268"/>
        <v>162158</v>
      </c>
    </row>
    <row r="8453" spans="1:11" x14ac:dyDescent="0.35">
      <c r="A8453" s="69">
        <f t="shared" si="269"/>
        <v>45839</v>
      </c>
      <c r="B8453" t="s">
        <v>917</v>
      </c>
      <c r="C8453" t="s">
        <v>278</v>
      </c>
      <c r="E8453" t="s">
        <v>300</v>
      </c>
      <c r="F8453" t="s">
        <v>301</v>
      </c>
      <c r="G8453" t="s">
        <v>23</v>
      </c>
      <c r="H8453">
        <v>136837</v>
      </c>
      <c r="I8453" s="68" t="str">
        <f>VLOOKUP(E8453,Refs!$P$2:$R$29,3,FALSE)</f>
        <v>Y62</v>
      </c>
      <c r="J8453" s="68" t="str">
        <f>VLOOKUP(E8453,Refs!$P$2:$S$29,4,FALSE)</f>
        <v>North West</v>
      </c>
      <c r="K8453" s="28">
        <f t="shared" si="268"/>
        <v>136837</v>
      </c>
    </row>
    <row r="8454" spans="1:11" x14ac:dyDescent="0.35">
      <c r="A8454" s="69">
        <f t="shared" si="269"/>
        <v>45839</v>
      </c>
      <c r="B8454" t="s">
        <v>917</v>
      </c>
      <c r="C8454" t="s">
        <v>278</v>
      </c>
      <c r="E8454" t="s">
        <v>300</v>
      </c>
      <c r="F8454" t="s">
        <v>301</v>
      </c>
      <c r="G8454" t="s">
        <v>19</v>
      </c>
      <c r="H8454">
        <v>3509</v>
      </c>
      <c r="I8454" s="68" t="str">
        <f>VLOOKUP(E8454,Refs!$P$2:$R$29,3,FALSE)</f>
        <v>Y62</v>
      </c>
      <c r="J8454" s="68" t="str">
        <f>VLOOKUP(E8454,Refs!$P$2:$S$29,4,FALSE)</f>
        <v>North West</v>
      </c>
      <c r="K8454" s="28">
        <f t="shared" si="268"/>
        <v>3509</v>
      </c>
    </row>
    <row r="8455" spans="1:11" x14ac:dyDescent="0.35">
      <c r="A8455" s="69">
        <f t="shared" si="269"/>
        <v>45839</v>
      </c>
      <c r="B8455" t="s">
        <v>917</v>
      </c>
      <c r="C8455" t="s">
        <v>278</v>
      </c>
      <c r="E8455" t="s">
        <v>300</v>
      </c>
      <c r="F8455" t="s">
        <v>301</v>
      </c>
      <c r="G8455" t="s">
        <v>21</v>
      </c>
      <c r="H8455">
        <v>4795257</v>
      </c>
      <c r="I8455" s="68" t="str">
        <f>VLOOKUP(E8455,Refs!$P$2:$R$29,3,FALSE)</f>
        <v>Y62</v>
      </c>
      <c r="J8455" s="68" t="str">
        <f>VLOOKUP(E8455,Refs!$P$2:$S$29,4,FALSE)</f>
        <v>North West</v>
      </c>
      <c r="K8455" s="28">
        <f t="shared" si="268"/>
        <v>4795257</v>
      </c>
    </row>
    <row r="8456" spans="1:11" x14ac:dyDescent="0.35">
      <c r="A8456" s="69">
        <f t="shared" si="269"/>
        <v>45839</v>
      </c>
      <c r="B8456" t="s">
        <v>917</v>
      </c>
      <c r="C8456" t="s">
        <v>278</v>
      </c>
      <c r="E8456" t="s">
        <v>300</v>
      </c>
      <c r="F8456" t="s">
        <v>301</v>
      </c>
      <c r="G8456" t="s">
        <v>70</v>
      </c>
      <c r="H8456">
        <v>179</v>
      </c>
      <c r="I8456" s="68" t="str">
        <f>VLOOKUP(E8456,Refs!$P$2:$R$29,3,FALSE)</f>
        <v>Y62</v>
      </c>
      <c r="J8456" s="68" t="str">
        <f>VLOOKUP(E8456,Refs!$P$2:$S$29,4,FALSE)</f>
        <v>North West</v>
      </c>
      <c r="K8456" s="28">
        <f t="shared" si="268"/>
        <v>179</v>
      </c>
    </row>
    <row r="8457" spans="1:11" x14ac:dyDescent="0.35">
      <c r="A8457" s="69">
        <f t="shared" si="269"/>
        <v>45839</v>
      </c>
      <c r="B8457" t="s">
        <v>917</v>
      </c>
      <c r="C8457" t="s">
        <v>278</v>
      </c>
      <c r="E8457" t="s">
        <v>300</v>
      </c>
      <c r="F8457" t="s">
        <v>301</v>
      </c>
      <c r="G8457" t="s">
        <v>71</v>
      </c>
      <c r="H8457">
        <v>381</v>
      </c>
      <c r="I8457" s="68" t="str">
        <f>VLOOKUP(E8457,Refs!$P$2:$R$29,3,FALSE)</f>
        <v>Y62</v>
      </c>
      <c r="J8457" s="68" t="str">
        <f>VLOOKUP(E8457,Refs!$P$2:$S$29,4,FALSE)</f>
        <v>North West</v>
      </c>
      <c r="K8457" s="28">
        <f t="shared" si="268"/>
        <v>381</v>
      </c>
    </row>
    <row r="8458" spans="1:11" x14ac:dyDescent="0.35">
      <c r="A8458" s="69">
        <f t="shared" si="269"/>
        <v>45839</v>
      </c>
      <c r="B8458" t="s">
        <v>917</v>
      </c>
      <c r="C8458" t="s">
        <v>278</v>
      </c>
      <c r="E8458" t="s">
        <v>300</v>
      </c>
      <c r="F8458" t="s">
        <v>301</v>
      </c>
      <c r="G8458" t="s">
        <v>72</v>
      </c>
      <c r="H8458">
        <v>356925</v>
      </c>
      <c r="I8458" s="68" t="str">
        <f>VLOOKUP(E8458,Refs!$P$2:$R$29,3,FALSE)</f>
        <v>Y62</v>
      </c>
      <c r="J8458" s="68" t="str">
        <f>VLOOKUP(E8458,Refs!$P$2:$S$29,4,FALSE)</f>
        <v>North West</v>
      </c>
      <c r="K8458" s="28">
        <f t="shared" si="268"/>
        <v>356925</v>
      </c>
    </row>
    <row r="8459" spans="1:11" x14ac:dyDescent="0.35">
      <c r="A8459" s="69">
        <f t="shared" si="269"/>
        <v>45839</v>
      </c>
      <c r="B8459" t="s">
        <v>917</v>
      </c>
      <c r="C8459" t="s">
        <v>278</v>
      </c>
      <c r="E8459" t="s">
        <v>300</v>
      </c>
      <c r="F8459" t="s">
        <v>301</v>
      </c>
      <c r="G8459" t="s">
        <v>73</v>
      </c>
      <c r="H8459">
        <v>17113</v>
      </c>
      <c r="I8459" s="68" t="str">
        <f>VLOOKUP(E8459,Refs!$P$2:$R$29,3,FALSE)</f>
        <v>Y62</v>
      </c>
      <c r="J8459" s="68" t="str">
        <f>VLOOKUP(E8459,Refs!$P$2:$S$29,4,FALSE)</f>
        <v>North West</v>
      </c>
      <c r="K8459" s="28">
        <f t="shared" si="268"/>
        <v>17113</v>
      </c>
    </row>
    <row r="8460" spans="1:11" x14ac:dyDescent="0.35">
      <c r="A8460" s="69">
        <f t="shared" si="269"/>
        <v>45839</v>
      </c>
      <c r="B8460" t="s">
        <v>917</v>
      </c>
      <c r="C8460" t="s">
        <v>278</v>
      </c>
      <c r="E8460" t="s">
        <v>300</v>
      </c>
      <c r="F8460" t="s">
        <v>301</v>
      </c>
      <c r="G8460" t="s">
        <v>74</v>
      </c>
      <c r="H8460">
        <v>47749008</v>
      </c>
      <c r="I8460" s="68" t="str">
        <f>VLOOKUP(E8460,Refs!$P$2:$R$29,3,FALSE)</f>
        <v>Y62</v>
      </c>
      <c r="J8460" s="68" t="str">
        <f>VLOOKUP(E8460,Refs!$P$2:$S$29,4,FALSE)</f>
        <v>North West</v>
      </c>
      <c r="K8460" s="28">
        <f t="shared" si="268"/>
        <v>47749008</v>
      </c>
    </row>
    <row r="8461" spans="1:11" x14ac:dyDescent="0.35">
      <c r="A8461" s="69">
        <f t="shared" si="269"/>
        <v>45839</v>
      </c>
      <c r="B8461" t="s">
        <v>917</v>
      </c>
      <c r="C8461" t="s">
        <v>278</v>
      </c>
      <c r="E8461" t="s">
        <v>300</v>
      </c>
      <c r="F8461" t="s">
        <v>301</v>
      </c>
      <c r="G8461" t="s">
        <v>26</v>
      </c>
      <c r="H8461">
        <v>152748</v>
      </c>
      <c r="I8461" s="68" t="str">
        <f>VLOOKUP(E8461,Refs!$P$2:$R$29,3,FALSE)</f>
        <v>Y62</v>
      </c>
      <c r="J8461" s="68" t="str">
        <f>VLOOKUP(E8461,Refs!$P$2:$S$29,4,FALSE)</f>
        <v>North West</v>
      </c>
      <c r="K8461" s="28">
        <f t="shared" si="268"/>
        <v>152748</v>
      </c>
    </row>
    <row r="8462" spans="1:11" x14ac:dyDescent="0.35">
      <c r="A8462" s="69">
        <f t="shared" si="269"/>
        <v>45839</v>
      </c>
      <c r="B8462" t="s">
        <v>917</v>
      </c>
      <c r="C8462" t="s">
        <v>278</v>
      </c>
      <c r="E8462" t="s">
        <v>300</v>
      </c>
      <c r="F8462" t="s">
        <v>301</v>
      </c>
      <c r="G8462" t="s">
        <v>75</v>
      </c>
      <c r="H8462">
        <v>23196</v>
      </c>
      <c r="I8462" s="68" t="str">
        <f>VLOOKUP(E8462,Refs!$P$2:$R$29,3,FALSE)</f>
        <v>Y62</v>
      </c>
      <c r="J8462" s="68" t="str">
        <f>VLOOKUP(E8462,Refs!$P$2:$S$29,4,FALSE)</f>
        <v>North West</v>
      </c>
      <c r="K8462" s="28">
        <f t="shared" si="268"/>
        <v>23196</v>
      </c>
    </row>
    <row r="8463" spans="1:11" x14ac:dyDescent="0.35">
      <c r="A8463" s="69">
        <f t="shared" si="269"/>
        <v>45839</v>
      </c>
      <c r="B8463" t="s">
        <v>917</v>
      </c>
      <c r="C8463" t="s">
        <v>278</v>
      </c>
      <c r="E8463" t="s">
        <v>300</v>
      </c>
      <c r="F8463" t="s">
        <v>301</v>
      </c>
      <c r="G8463" t="s">
        <v>76</v>
      </c>
      <c r="H8463">
        <v>114097</v>
      </c>
      <c r="I8463" s="68" t="str">
        <f>VLOOKUP(E8463,Refs!$P$2:$R$29,3,FALSE)</f>
        <v>Y62</v>
      </c>
      <c r="J8463" s="68" t="str">
        <f>VLOOKUP(E8463,Refs!$P$2:$S$29,4,FALSE)</f>
        <v>North West</v>
      </c>
      <c r="K8463" s="28">
        <f t="shared" si="268"/>
        <v>114097</v>
      </c>
    </row>
    <row r="8464" spans="1:11" x14ac:dyDescent="0.35">
      <c r="A8464" s="69">
        <f t="shared" si="269"/>
        <v>45839</v>
      </c>
      <c r="B8464" t="s">
        <v>917</v>
      </c>
      <c r="C8464" t="s">
        <v>278</v>
      </c>
      <c r="E8464" t="s">
        <v>300</v>
      </c>
      <c r="F8464" t="s">
        <v>301</v>
      </c>
      <c r="G8464" t="s">
        <v>77</v>
      </c>
      <c r="H8464">
        <v>11062</v>
      </c>
      <c r="I8464" s="68" t="str">
        <f>VLOOKUP(E8464,Refs!$P$2:$R$29,3,FALSE)</f>
        <v>Y62</v>
      </c>
      <c r="J8464" s="68" t="str">
        <f>VLOOKUP(E8464,Refs!$P$2:$S$29,4,FALSE)</f>
        <v>North West</v>
      </c>
      <c r="K8464" s="28">
        <f t="shared" si="268"/>
        <v>11062</v>
      </c>
    </row>
    <row r="8465" spans="1:11" x14ac:dyDescent="0.35">
      <c r="A8465" s="69">
        <f t="shared" si="269"/>
        <v>45839</v>
      </c>
      <c r="B8465" t="s">
        <v>917</v>
      </c>
      <c r="C8465" t="s">
        <v>278</v>
      </c>
      <c r="E8465" t="s">
        <v>300</v>
      </c>
      <c r="F8465" t="s">
        <v>301</v>
      </c>
      <c r="G8465" t="s">
        <v>78</v>
      </c>
      <c r="H8465">
        <v>4393</v>
      </c>
      <c r="I8465" s="68" t="str">
        <f>VLOOKUP(E8465,Refs!$P$2:$R$29,3,FALSE)</f>
        <v>Y62</v>
      </c>
      <c r="J8465" s="68" t="str">
        <f>VLOOKUP(E8465,Refs!$P$2:$S$29,4,FALSE)</f>
        <v>North West</v>
      </c>
      <c r="K8465" s="28">
        <f t="shared" si="268"/>
        <v>4393</v>
      </c>
    </row>
    <row r="8466" spans="1:11" x14ac:dyDescent="0.35">
      <c r="A8466" s="69">
        <f t="shared" si="269"/>
        <v>45839</v>
      </c>
      <c r="B8466" t="s">
        <v>917</v>
      </c>
      <c r="C8466" t="s">
        <v>278</v>
      </c>
      <c r="E8466" t="s">
        <v>300</v>
      </c>
      <c r="F8466" t="s">
        <v>301</v>
      </c>
      <c r="G8466" t="s">
        <v>79</v>
      </c>
      <c r="H8466">
        <v>0</v>
      </c>
      <c r="I8466" s="68" t="str">
        <f>VLOOKUP(E8466,Refs!$P$2:$R$29,3,FALSE)</f>
        <v>Y62</v>
      </c>
      <c r="J8466" s="68" t="str">
        <f>VLOOKUP(E8466,Refs!$P$2:$S$29,4,FALSE)</f>
        <v>North West</v>
      </c>
      <c r="K8466" s="28" t="str">
        <f t="shared" si="268"/>
        <v/>
      </c>
    </row>
    <row r="8467" spans="1:11" x14ac:dyDescent="0.35">
      <c r="A8467" s="69">
        <f t="shared" si="269"/>
        <v>45839</v>
      </c>
      <c r="B8467" t="s">
        <v>917</v>
      </c>
      <c r="C8467" t="s">
        <v>278</v>
      </c>
      <c r="E8467" t="s">
        <v>300</v>
      </c>
      <c r="F8467" t="s">
        <v>301</v>
      </c>
      <c r="G8467" t="s">
        <v>25</v>
      </c>
      <c r="H8467">
        <v>71083</v>
      </c>
      <c r="I8467" s="68" t="str">
        <f>VLOOKUP(E8467,Refs!$P$2:$R$29,3,FALSE)</f>
        <v>Y62</v>
      </c>
      <c r="J8467" s="68" t="str">
        <f>VLOOKUP(E8467,Refs!$P$2:$S$29,4,FALSE)</f>
        <v>North West</v>
      </c>
      <c r="K8467" s="28">
        <f t="shared" si="268"/>
        <v>71083</v>
      </c>
    </row>
    <row r="8468" spans="1:11" x14ac:dyDescent="0.35">
      <c r="A8468" s="69">
        <f t="shared" si="269"/>
        <v>45839</v>
      </c>
      <c r="B8468" t="s">
        <v>917</v>
      </c>
      <c r="C8468" t="s">
        <v>278</v>
      </c>
      <c r="E8468" t="s">
        <v>300</v>
      </c>
      <c r="F8468" t="s">
        <v>301</v>
      </c>
      <c r="G8468" t="s">
        <v>80</v>
      </c>
      <c r="H8468">
        <v>301</v>
      </c>
      <c r="I8468" s="68" t="str">
        <f>VLOOKUP(E8468,Refs!$P$2:$R$29,3,FALSE)</f>
        <v>Y62</v>
      </c>
      <c r="J8468" s="68" t="str">
        <f>VLOOKUP(E8468,Refs!$P$2:$S$29,4,FALSE)</f>
        <v>North West</v>
      </c>
      <c r="K8468" s="28">
        <f t="shared" si="268"/>
        <v>301</v>
      </c>
    </row>
    <row r="8469" spans="1:11" x14ac:dyDescent="0.35">
      <c r="A8469" s="69">
        <f t="shared" si="269"/>
        <v>45839</v>
      </c>
      <c r="B8469" t="s">
        <v>917</v>
      </c>
      <c r="C8469" t="s">
        <v>278</v>
      </c>
      <c r="E8469" t="s">
        <v>300</v>
      </c>
      <c r="F8469" t="s">
        <v>301</v>
      </c>
      <c r="G8469" t="s">
        <v>81</v>
      </c>
      <c r="H8469">
        <v>16857</v>
      </c>
      <c r="I8469" s="68" t="str">
        <f>VLOOKUP(E8469,Refs!$P$2:$R$29,3,FALSE)</f>
        <v>Y62</v>
      </c>
      <c r="J8469" s="68" t="str">
        <f>VLOOKUP(E8469,Refs!$P$2:$S$29,4,FALSE)</f>
        <v>North West</v>
      </c>
      <c r="K8469" s="28">
        <f t="shared" si="268"/>
        <v>16857</v>
      </c>
    </row>
    <row r="8470" spans="1:11" x14ac:dyDescent="0.35">
      <c r="A8470" s="69">
        <f t="shared" si="269"/>
        <v>45839</v>
      </c>
      <c r="B8470" t="s">
        <v>917</v>
      </c>
      <c r="C8470" t="s">
        <v>278</v>
      </c>
      <c r="E8470" t="s">
        <v>300</v>
      </c>
      <c r="F8470" t="s">
        <v>301</v>
      </c>
      <c r="G8470" t="s">
        <v>82</v>
      </c>
      <c r="H8470">
        <v>7620</v>
      </c>
      <c r="I8470" s="68" t="str">
        <f>VLOOKUP(E8470,Refs!$P$2:$R$29,3,FALSE)</f>
        <v>Y62</v>
      </c>
      <c r="J8470" s="68" t="str">
        <f>VLOOKUP(E8470,Refs!$P$2:$S$29,4,FALSE)</f>
        <v>North West</v>
      </c>
      <c r="K8470" s="28">
        <f t="shared" si="268"/>
        <v>7620</v>
      </c>
    </row>
    <row r="8471" spans="1:11" x14ac:dyDescent="0.35">
      <c r="A8471" s="69">
        <f t="shared" si="269"/>
        <v>45839</v>
      </c>
      <c r="B8471" t="s">
        <v>917</v>
      </c>
      <c r="C8471" t="s">
        <v>278</v>
      </c>
      <c r="E8471" t="s">
        <v>300</v>
      </c>
      <c r="F8471" t="s">
        <v>301</v>
      </c>
      <c r="G8471" t="s">
        <v>83</v>
      </c>
      <c r="H8471">
        <v>1947</v>
      </c>
      <c r="I8471" s="68" t="str">
        <f>VLOOKUP(E8471,Refs!$P$2:$R$29,3,FALSE)</f>
        <v>Y62</v>
      </c>
      <c r="J8471" s="68" t="str">
        <f>VLOOKUP(E8471,Refs!$P$2:$S$29,4,FALSE)</f>
        <v>North West</v>
      </c>
      <c r="K8471" s="28">
        <f t="shared" si="268"/>
        <v>1947</v>
      </c>
    </row>
    <row r="8472" spans="1:11" x14ac:dyDescent="0.35">
      <c r="A8472" s="69">
        <f t="shared" si="269"/>
        <v>45839</v>
      </c>
      <c r="B8472" t="s">
        <v>917</v>
      </c>
      <c r="C8472" t="s">
        <v>278</v>
      </c>
      <c r="E8472" t="s">
        <v>300</v>
      </c>
      <c r="F8472" t="s">
        <v>301</v>
      </c>
      <c r="G8472" t="s">
        <v>84</v>
      </c>
      <c r="H8472">
        <v>9159</v>
      </c>
      <c r="I8472" s="68" t="str">
        <f>VLOOKUP(E8472,Refs!$P$2:$R$29,3,FALSE)</f>
        <v>Y62</v>
      </c>
      <c r="J8472" s="68" t="str">
        <f>VLOOKUP(E8472,Refs!$P$2:$S$29,4,FALSE)</f>
        <v>North West</v>
      </c>
      <c r="K8472" s="28">
        <f t="shared" si="268"/>
        <v>9159</v>
      </c>
    </row>
    <row r="8473" spans="1:11" x14ac:dyDescent="0.35">
      <c r="A8473" s="69">
        <f t="shared" si="269"/>
        <v>45839</v>
      </c>
      <c r="B8473" t="s">
        <v>917</v>
      </c>
      <c r="C8473" t="s">
        <v>278</v>
      </c>
      <c r="E8473" t="s">
        <v>300</v>
      </c>
      <c r="F8473" t="s">
        <v>301</v>
      </c>
      <c r="G8473" t="s">
        <v>85</v>
      </c>
      <c r="H8473">
        <v>780</v>
      </c>
      <c r="I8473" s="68" t="str">
        <f>VLOOKUP(E8473,Refs!$P$2:$R$29,3,FALSE)</f>
        <v>Y62</v>
      </c>
      <c r="J8473" s="68" t="str">
        <f>VLOOKUP(E8473,Refs!$P$2:$S$29,4,FALSE)</f>
        <v>North West</v>
      </c>
      <c r="K8473" s="28">
        <f t="shared" si="268"/>
        <v>780</v>
      </c>
    </row>
    <row r="8474" spans="1:11" x14ac:dyDescent="0.35">
      <c r="A8474" s="69">
        <f t="shared" si="269"/>
        <v>45839</v>
      </c>
      <c r="B8474" t="s">
        <v>917</v>
      </c>
      <c r="C8474" t="s">
        <v>278</v>
      </c>
      <c r="E8474" t="s">
        <v>300</v>
      </c>
      <c r="F8474" t="s">
        <v>301</v>
      </c>
      <c r="G8474" t="s">
        <v>86</v>
      </c>
      <c r="H8474">
        <v>346</v>
      </c>
      <c r="I8474" s="68" t="str">
        <f>VLOOKUP(E8474,Refs!$P$2:$R$29,3,FALSE)</f>
        <v>Y62</v>
      </c>
      <c r="J8474" s="68" t="str">
        <f>VLOOKUP(E8474,Refs!$P$2:$S$29,4,FALSE)</f>
        <v>North West</v>
      </c>
      <c r="K8474" s="28">
        <f t="shared" si="268"/>
        <v>346</v>
      </c>
    </row>
    <row r="8475" spans="1:11" x14ac:dyDescent="0.35">
      <c r="A8475" s="69">
        <f t="shared" si="269"/>
        <v>45839</v>
      </c>
      <c r="B8475" t="s">
        <v>917</v>
      </c>
      <c r="C8475" t="s">
        <v>278</v>
      </c>
      <c r="E8475" t="s">
        <v>300</v>
      </c>
      <c r="F8475" t="s">
        <v>301</v>
      </c>
      <c r="G8475" t="s">
        <v>87</v>
      </c>
      <c r="H8475" t="s">
        <v>886</v>
      </c>
      <c r="I8475" s="68" t="str">
        <f>VLOOKUP(E8475,Refs!$P$2:$R$29,3,FALSE)</f>
        <v>Y62</v>
      </c>
      <c r="J8475" s="68" t="str">
        <f>VLOOKUP(E8475,Refs!$P$2:$S$29,4,FALSE)</f>
        <v>North West</v>
      </c>
      <c r="K8475" s="28" t="str">
        <f t="shared" si="268"/>
        <v>-</v>
      </c>
    </row>
    <row r="8476" spans="1:11" x14ac:dyDescent="0.35">
      <c r="A8476" s="69">
        <f t="shared" si="269"/>
        <v>45839</v>
      </c>
      <c r="B8476" t="s">
        <v>917</v>
      </c>
      <c r="C8476" t="s">
        <v>278</v>
      </c>
      <c r="E8476" t="s">
        <v>300</v>
      </c>
      <c r="F8476" t="s">
        <v>301</v>
      </c>
      <c r="G8476" t="s">
        <v>88</v>
      </c>
      <c r="H8476" t="s">
        <v>886</v>
      </c>
      <c r="I8476" s="68" t="str">
        <f>VLOOKUP(E8476,Refs!$P$2:$R$29,3,FALSE)</f>
        <v>Y62</v>
      </c>
      <c r="J8476" s="68" t="str">
        <f>VLOOKUP(E8476,Refs!$P$2:$S$29,4,FALSE)</f>
        <v>North West</v>
      </c>
      <c r="K8476" s="28" t="str">
        <f t="shared" si="268"/>
        <v>-</v>
      </c>
    </row>
    <row r="8477" spans="1:11" x14ac:dyDescent="0.35">
      <c r="A8477" s="69">
        <f t="shared" si="269"/>
        <v>45839</v>
      </c>
      <c r="B8477" t="s">
        <v>917</v>
      </c>
      <c r="C8477" t="s">
        <v>278</v>
      </c>
      <c r="E8477" t="s">
        <v>300</v>
      </c>
      <c r="F8477" t="s">
        <v>301</v>
      </c>
      <c r="G8477" t="s">
        <v>89</v>
      </c>
      <c r="H8477">
        <v>171656</v>
      </c>
      <c r="I8477" s="68" t="str">
        <f>VLOOKUP(E8477,Refs!$P$2:$R$29,3,FALSE)</f>
        <v>Y62</v>
      </c>
      <c r="J8477" s="68" t="str">
        <f>VLOOKUP(E8477,Refs!$P$2:$S$29,4,FALSE)</f>
        <v>North West</v>
      </c>
      <c r="K8477" s="28">
        <f t="shared" si="268"/>
        <v>171656</v>
      </c>
    </row>
    <row r="8478" spans="1:11" x14ac:dyDescent="0.35">
      <c r="A8478" s="69">
        <f t="shared" si="269"/>
        <v>45839</v>
      </c>
      <c r="B8478" t="s">
        <v>917</v>
      </c>
      <c r="C8478" t="s">
        <v>278</v>
      </c>
      <c r="E8478" t="s">
        <v>300</v>
      </c>
      <c r="F8478" t="s">
        <v>301</v>
      </c>
      <c r="G8478" t="s">
        <v>27</v>
      </c>
      <c r="H8478">
        <v>18071</v>
      </c>
      <c r="I8478" s="68" t="str">
        <f>VLOOKUP(E8478,Refs!$P$2:$R$29,3,FALSE)</f>
        <v>Y62</v>
      </c>
      <c r="J8478" s="68" t="str">
        <f>VLOOKUP(E8478,Refs!$P$2:$S$29,4,FALSE)</f>
        <v>North West</v>
      </c>
      <c r="K8478" s="28">
        <f t="shared" si="268"/>
        <v>18071</v>
      </c>
    </row>
    <row r="8479" spans="1:11" x14ac:dyDescent="0.35">
      <c r="A8479" s="69">
        <f t="shared" si="269"/>
        <v>45839</v>
      </c>
      <c r="B8479" t="s">
        <v>917</v>
      </c>
      <c r="C8479" t="s">
        <v>278</v>
      </c>
      <c r="E8479" t="s">
        <v>300</v>
      </c>
      <c r="F8479" t="s">
        <v>301</v>
      </c>
      <c r="G8479" t="s">
        <v>29</v>
      </c>
      <c r="H8479">
        <v>28111</v>
      </c>
      <c r="I8479" s="68" t="str">
        <f>VLOOKUP(E8479,Refs!$P$2:$R$29,3,FALSE)</f>
        <v>Y62</v>
      </c>
      <c r="J8479" s="68" t="str">
        <f>VLOOKUP(E8479,Refs!$P$2:$S$29,4,FALSE)</f>
        <v>North West</v>
      </c>
      <c r="K8479" s="28">
        <f t="shared" si="268"/>
        <v>28111</v>
      </c>
    </row>
    <row r="8480" spans="1:11" x14ac:dyDescent="0.35">
      <c r="A8480" s="69">
        <f t="shared" si="269"/>
        <v>45839</v>
      </c>
      <c r="B8480" t="s">
        <v>917</v>
      </c>
      <c r="C8480" t="s">
        <v>278</v>
      </c>
      <c r="E8480" t="s">
        <v>300</v>
      </c>
      <c r="F8480" t="s">
        <v>301</v>
      </c>
      <c r="G8480" t="s">
        <v>90</v>
      </c>
      <c r="H8480">
        <v>10566</v>
      </c>
      <c r="I8480" s="68" t="str">
        <f>VLOOKUP(E8480,Refs!$P$2:$R$29,3,FALSE)</f>
        <v>Y62</v>
      </c>
      <c r="J8480" s="68" t="str">
        <f>VLOOKUP(E8480,Refs!$P$2:$S$29,4,FALSE)</f>
        <v>North West</v>
      </c>
      <c r="K8480" s="28">
        <f t="shared" si="268"/>
        <v>10566</v>
      </c>
    </row>
    <row r="8481" spans="1:11" x14ac:dyDescent="0.35">
      <c r="A8481" s="69">
        <f t="shared" si="269"/>
        <v>45839</v>
      </c>
      <c r="B8481" t="s">
        <v>917</v>
      </c>
      <c r="C8481" t="s">
        <v>278</v>
      </c>
      <c r="E8481" t="s">
        <v>300</v>
      </c>
      <c r="F8481" t="s">
        <v>301</v>
      </c>
      <c r="G8481" t="s">
        <v>91</v>
      </c>
      <c r="H8481">
        <v>148</v>
      </c>
      <c r="I8481" s="68" t="str">
        <f>VLOOKUP(E8481,Refs!$P$2:$R$29,3,FALSE)</f>
        <v>Y62</v>
      </c>
      <c r="J8481" s="68" t="str">
        <f>VLOOKUP(E8481,Refs!$P$2:$S$29,4,FALSE)</f>
        <v>North West</v>
      </c>
      <c r="K8481" s="28">
        <f t="shared" si="268"/>
        <v>148</v>
      </c>
    </row>
    <row r="8482" spans="1:11" x14ac:dyDescent="0.35">
      <c r="A8482" s="69">
        <f t="shared" si="269"/>
        <v>45839</v>
      </c>
      <c r="B8482" t="s">
        <v>917</v>
      </c>
      <c r="C8482" t="s">
        <v>278</v>
      </c>
      <c r="E8482" t="s">
        <v>300</v>
      </c>
      <c r="F8482" t="s">
        <v>301</v>
      </c>
      <c r="G8482" t="s">
        <v>92</v>
      </c>
      <c r="H8482">
        <v>2764</v>
      </c>
      <c r="I8482" s="68" t="str">
        <f>VLOOKUP(E8482,Refs!$P$2:$R$29,3,FALSE)</f>
        <v>Y62</v>
      </c>
      <c r="J8482" s="68" t="str">
        <f>VLOOKUP(E8482,Refs!$P$2:$S$29,4,FALSE)</f>
        <v>North West</v>
      </c>
      <c r="K8482" s="28">
        <f t="shared" ref="K8482:K8545" si="270">IF(OR(H8482="NULL",H8482=0,H8482=""),"",H8482)</f>
        <v>2764</v>
      </c>
    </row>
    <row r="8483" spans="1:11" x14ac:dyDescent="0.35">
      <c r="A8483" s="69">
        <f t="shared" si="269"/>
        <v>45839</v>
      </c>
      <c r="B8483" t="s">
        <v>917</v>
      </c>
      <c r="C8483" t="s">
        <v>278</v>
      </c>
      <c r="E8483" t="s">
        <v>300</v>
      </c>
      <c r="F8483" t="s">
        <v>301</v>
      </c>
      <c r="G8483" t="s">
        <v>93</v>
      </c>
      <c r="H8483">
        <v>662</v>
      </c>
      <c r="I8483" s="68" t="str">
        <f>VLOOKUP(E8483,Refs!$P$2:$R$29,3,FALSE)</f>
        <v>Y62</v>
      </c>
      <c r="J8483" s="68" t="str">
        <f>VLOOKUP(E8483,Refs!$P$2:$S$29,4,FALSE)</f>
        <v>North West</v>
      </c>
      <c r="K8483" s="28">
        <f t="shared" si="270"/>
        <v>662</v>
      </c>
    </row>
    <row r="8484" spans="1:11" x14ac:dyDescent="0.35">
      <c r="A8484" s="69">
        <f t="shared" si="269"/>
        <v>45839</v>
      </c>
      <c r="B8484" t="s">
        <v>917</v>
      </c>
      <c r="C8484" t="s">
        <v>278</v>
      </c>
      <c r="E8484" t="s">
        <v>300</v>
      </c>
      <c r="F8484" t="s">
        <v>301</v>
      </c>
      <c r="G8484" t="s">
        <v>94</v>
      </c>
      <c r="H8484">
        <v>10124</v>
      </c>
      <c r="I8484" s="68" t="str">
        <f>VLOOKUP(E8484,Refs!$P$2:$R$29,3,FALSE)</f>
        <v>Y62</v>
      </c>
      <c r="J8484" s="68" t="str">
        <f>VLOOKUP(E8484,Refs!$P$2:$S$29,4,FALSE)</f>
        <v>North West</v>
      </c>
      <c r="K8484" s="28">
        <f t="shared" si="270"/>
        <v>10124</v>
      </c>
    </row>
    <row r="8485" spans="1:11" x14ac:dyDescent="0.35">
      <c r="A8485" s="69">
        <f t="shared" si="269"/>
        <v>45839</v>
      </c>
      <c r="B8485" t="s">
        <v>917</v>
      </c>
      <c r="C8485" t="s">
        <v>278</v>
      </c>
      <c r="E8485" t="s">
        <v>300</v>
      </c>
      <c r="F8485" t="s">
        <v>301</v>
      </c>
      <c r="G8485" t="s">
        <v>95</v>
      </c>
      <c r="H8485">
        <v>2369</v>
      </c>
      <c r="I8485" s="68" t="str">
        <f>VLOOKUP(E8485,Refs!$P$2:$R$29,3,FALSE)</f>
        <v>Y62</v>
      </c>
      <c r="J8485" s="68" t="str">
        <f>VLOOKUP(E8485,Refs!$P$2:$S$29,4,FALSE)</f>
        <v>North West</v>
      </c>
      <c r="K8485" s="28">
        <f t="shared" si="270"/>
        <v>2369</v>
      </c>
    </row>
    <row r="8486" spans="1:11" x14ac:dyDescent="0.35">
      <c r="A8486" s="69">
        <f t="shared" si="269"/>
        <v>45839</v>
      </c>
      <c r="B8486" t="s">
        <v>917</v>
      </c>
      <c r="C8486" t="s">
        <v>278</v>
      </c>
      <c r="E8486" t="s">
        <v>300</v>
      </c>
      <c r="F8486" t="s">
        <v>301</v>
      </c>
      <c r="G8486" t="s">
        <v>96</v>
      </c>
      <c r="H8486">
        <v>14574</v>
      </c>
      <c r="I8486" s="68" t="str">
        <f>VLOOKUP(E8486,Refs!$P$2:$R$29,3,FALSE)</f>
        <v>Y62</v>
      </c>
      <c r="J8486" s="68" t="str">
        <f>VLOOKUP(E8486,Refs!$P$2:$S$29,4,FALSE)</f>
        <v>North West</v>
      </c>
      <c r="K8486" s="28">
        <f t="shared" si="270"/>
        <v>14574</v>
      </c>
    </row>
    <row r="8487" spans="1:11" x14ac:dyDescent="0.35">
      <c r="A8487" s="69">
        <f t="shared" si="269"/>
        <v>45839</v>
      </c>
      <c r="B8487" t="s">
        <v>917</v>
      </c>
      <c r="C8487" t="s">
        <v>278</v>
      </c>
      <c r="E8487" t="s">
        <v>300</v>
      </c>
      <c r="F8487" t="s">
        <v>301</v>
      </c>
      <c r="G8487" t="s">
        <v>31</v>
      </c>
      <c r="H8487">
        <v>2310</v>
      </c>
      <c r="I8487" s="68" t="str">
        <f>VLOOKUP(E8487,Refs!$P$2:$R$29,3,FALSE)</f>
        <v>Y62</v>
      </c>
      <c r="J8487" s="68" t="str">
        <f>VLOOKUP(E8487,Refs!$P$2:$S$29,4,FALSE)</f>
        <v>North West</v>
      </c>
      <c r="K8487" s="28">
        <f t="shared" si="270"/>
        <v>2310</v>
      </c>
    </row>
    <row r="8488" spans="1:11" x14ac:dyDescent="0.35">
      <c r="A8488" s="69">
        <f t="shared" si="269"/>
        <v>45839</v>
      </c>
      <c r="B8488" t="s">
        <v>917</v>
      </c>
      <c r="C8488" t="s">
        <v>278</v>
      </c>
      <c r="E8488" t="s">
        <v>300</v>
      </c>
      <c r="F8488" t="s">
        <v>301</v>
      </c>
      <c r="G8488" t="s">
        <v>97</v>
      </c>
      <c r="H8488">
        <v>35007</v>
      </c>
      <c r="I8488" s="68" t="str">
        <f>VLOOKUP(E8488,Refs!$P$2:$R$29,3,FALSE)</f>
        <v>Y62</v>
      </c>
      <c r="J8488" s="68" t="str">
        <f>VLOOKUP(E8488,Refs!$P$2:$S$29,4,FALSE)</f>
        <v>North West</v>
      </c>
      <c r="K8488" s="28">
        <f t="shared" si="270"/>
        <v>35007</v>
      </c>
    </row>
    <row r="8489" spans="1:11" x14ac:dyDescent="0.35">
      <c r="A8489" s="69">
        <f t="shared" si="269"/>
        <v>45839</v>
      </c>
      <c r="B8489" t="s">
        <v>917</v>
      </c>
      <c r="C8489" t="s">
        <v>278</v>
      </c>
      <c r="E8489" t="s">
        <v>300</v>
      </c>
      <c r="F8489" t="s">
        <v>301</v>
      </c>
      <c r="G8489" t="s">
        <v>98</v>
      </c>
      <c r="H8489">
        <v>5329</v>
      </c>
      <c r="I8489" s="68" t="str">
        <f>VLOOKUP(E8489,Refs!$P$2:$R$29,3,FALSE)</f>
        <v>Y62</v>
      </c>
      <c r="J8489" s="68" t="str">
        <f>VLOOKUP(E8489,Refs!$P$2:$S$29,4,FALSE)</f>
        <v>North West</v>
      </c>
      <c r="K8489" s="28">
        <f t="shared" si="270"/>
        <v>5329</v>
      </c>
    </row>
    <row r="8490" spans="1:11" x14ac:dyDescent="0.35">
      <c r="A8490" s="69">
        <f t="shared" si="269"/>
        <v>45839</v>
      </c>
      <c r="B8490" t="s">
        <v>917</v>
      </c>
      <c r="C8490" t="s">
        <v>278</v>
      </c>
      <c r="E8490" t="s">
        <v>300</v>
      </c>
      <c r="F8490" t="s">
        <v>301</v>
      </c>
      <c r="G8490" t="s">
        <v>99</v>
      </c>
      <c r="H8490">
        <v>4712</v>
      </c>
      <c r="I8490" s="68" t="str">
        <f>VLOOKUP(E8490,Refs!$P$2:$R$29,3,FALSE)</f>
        <v>Y62</v>
      </c>
      <c r="J8490" s="68" t="str">
        <f>VLOOKUP(E8490,Refs!$P$2:$S$29,4,FALSE)</f>
        <v>North West</v>
      </c>
      <c r="K8490" s="28">
        <f t="shared" si="270"/>
        <v>4712</v>
      </c>
    </row>
    <row r="8491" spans="1:11" x14ac:dyDescent="0.35">
      <c r="A8491" s="69">
        <f t="shared" si="269"/>
        <v>45839</v>
      </c>
      <c r="B8491" t="s">
        <v>917</v>
      </c>
      <c r="C8491" t="s">
        <v>278</v>
      </c>
      <c r="E8491" t="s">
        <v>300</v>
      </c>
      <c r="F8491" t="s">
        <v>301</v>
      </c>
      <c r="G8491" t="s">
        <v>100</v>
      </c>
      <c r="H8491">
        <v>3146</v>
      </c>
      <c r="I8491" s="68" t="str">
        <f>VLOOKUP(E8491,Refs!$P$2:$R$29,3,FALSE)</f>
        <v>Y62</v>
      </c>
      <c r="J8491" s="68" t="str">
        <f>VLOOKUP(E8491,Refs!$P$2:$S$29,4,FALSE)</f>
        <v>North West</v>
      </c>
      <c r="K8491" s="28">
        <f t="shared" si="270"/>
        <v>3146</v>
      </c>
    </row>
    <row r="8492" spans="1:11" x14ac:dyDescent="0.35">
      <c r="A8492" s="69">
        <f t="shared" si="269"/>
        <v>45839</v>
      </c>
      <c r="B8492" t="s">
        <v>917</v>
      </c>
      <c r="C8492" t="s">
        <v>278</v>
      </c>
      <c r="E8492" t="s">
        <v>300</v>
      </c>
      <c r="F8492" t="s">
        <v>301</v>
      </c>
      <c r="G8492" t="s">
        <v>101</v>
      </c>
      <c r="H8492">
        <v>1390</v>
      </c>
      <c r="I8492" s="68" t="str">
        <f>VLOOKUP(E8492,Refs!$P$2:$R$29,3,FALSE)</f>
        <v>Y62</v>
      </c>
      <c r="J8492" s="68" t="str">
        <f>VLOOKUP(E8492,Refs!$P$2:$S$29,4,FALSE)</f>
        <v>North West</v>
      </c>
      <c r="K8492" s="28">
        <f t="shared" si="270"/>
        <v>1390</v>
      </c>
    </row>
    <row r="8493" spans="1:11" x14ac:dyDescent="0.35">
      <c r="A8493" s="69">
        <f t="shared" si="269"/>
        <v>45839</v>
      </c>
      <c r="B8493" t="s">
        <v>917</v>
      </c>
      <c r="C8493" t="s">
        <v>278</v>
      </c>
      <c r="E8493" t="s">
        <v>300</v>
      </c>
      <c r="F8493" t="s">
        <v>301</v>
      </c>
      <c r="G8493" t="s">
        <v>102</v>
      </c>
      <c r="H8493">
        <v>382</v>
      </c>
      <c r="I8493" s="68" t="str">
        <f>VLOOKUP(E8493,Refs!$P$2:$R$29,3,FALSE)</f>
        <v>Y62</v>
      </c>
      <c r="J8493" s="68" t="str">
        <f>VLOOKUP(E8493,Refs!$P$2:$S$29,4,FALSE)</f>
        <v>North West</v>
      </c>
      <c r="K8493" s="28">
        <f t="shared" si="270"/>
        <v>382</v>
      </c>
    </row>
    <row r="8494" spans="1:11" x14ac:dyDescent="0.35">
      <c r="A8494" s="69">
        <f t="shared" si="269"/>
        <v>45839</v>
      </c>
      <c r="B8494" t="s">
        <v>917</v>
      </c>
      <c r="C8494" t="s">
        <v>278</v>
      </c>
      <c r="E8494" t="s">
        <v>300</v>
      </c>
      <c r="F8494" t="s">
        <v>301</v>
      </c>
      <c r="G8494" t="s">
        <v>103</v>
      </c>
      <c r="H8494">
        <v>519</v>
      </c>
      <c r="I8494" s="68" t="str">
        <f>VLOOKUP(E8494,Refs!$P$2:$R$29,3,FALSE)</f>
        <v>Y62</v>
      </c>
      <c r="J8494" s="68" t="str">
        <f>VLOOKUP(E8494,Refs!$P$2:$S$29,4,FALSE)</f>
        <v>North West</v>
      </c>
      <c r="K8494" s="28">
        <f t="shared" si="270"/>
        <v>519</v>
      </c>
    </row>
    <row r="8495" spans="1:11" x14ac:dyDescent="0.35">
      <c r="A8495" s="69">
        <f t="shared" si="269"/>
        <v>45839</v>
      </c>
      <c r="B8495" t="s">
        <v>917</v>
      </c>
      <c r="C8495" t="s">
        <v>278</v>
      </c>
      <c r="E8495" t="s">
        <v>300</v>
      </c>
      <c r="F8495" t="s">
        <v>301</v>
      </c>
      <c r="G8495" t="s">
        <v>104</v>
      </c>
      <c r="H8495" t="s">
        <v>886</v>
      </c>
      <c r="I8495" s="68" t="str">
        <f>VLOOKUP(E8495,Refs!$P$2:$R$29,3,FALSE)</f>
        <v>Y62</v>
      </c>
      <c r="J8495" s="68" t="str">
        <f>VLOOKUP(E8495,Refs!$P$2:$S$29,4,FALSE)</f>
        <v>North West</v>
      </c>
      <c r="K8495" s="28" t="str">
        <f t="shared" si="270"/>
        <v>-</v>
      </c>
    </row>
    <row r="8496" spans="1:11" x14ac:dyDescent="0.35">
      <c r="A8496" s="69">
        <f t="shared" si="269"/>
        <v>45839</v>
      </c>
      <c r="B8496" t="s">
        <v>917</v>
      </c>
      <c r="C8496" t="s">
        <v>278</v>
      </c>
      <c r="E8496" t="s">
        <v>300</v>
      </c>
      <c r="F8496" t="s">
        <v>301</v>
      </c>
      <c r="G8496" t="s">
        <v>105</v>
      </c>
      <c r="H8496">
        <v>21766</v>
      </c>
      <c r="I8496" s="68" t="str">
        <f>VLOOKUP(E8496,Refs!$P$2:$R$29,3,FALSE)</f>
        <v>Y62</v>
      </c>
      <c r="J8496" s="68" t="str">
        <f>VLOOKUP(E8496,Refs!$P$2:$S$29,4,FALSE)</f>
        <v>North West</v>
      </c>
      <c r="K8496" s="28">
        <f t="shared" si="270"/>
        <v>21766</v>
      </c>
    </row>
    <row r="8497" spans="1:11" x14ac:dyDescent="0.35">
      <c r="A8497" s="69">
        <f t="shared" si="269"/>
        <v>45839</v>
      </c>
      <c r="B8497" t="s">
        <v>917</v>
      </c>
      <c r="C8497" t="s">
        <v>278</v>
      </c>
      <c r="E8497" t="s">
        <v>300</v>
      </c>
      <c r="F8497" t="s">
        <v>301</v>
      </c>
      <c r="G8497" t="s">
        <v>106</v>
      </c>
      <c r="H8497">
        <v>7672</v>
      </c>
      <c r="I8497" s="68" t="str">
        <f>VLOOKUP(E8497,Refs!$P$2:$R$29,3,FALSE)</f>
        <v>Y62</v>
      </c>
      <c r="J8497" s="68" t="str">
        <f>VLOOKUP(E8497,Refs!$P$2:$S$29,4,FALSE)</f>
        <v>North West</v>
      </c>
      <c r="K8497" s="28">
        <f t="shared" si="270"/>
        <v>7672</v>
      </c>
    </row>
    <row r="8498" spans="1:11" x14ac:dyDescent="0.35">
      <c r="A8498" s="69">
        <f t="shared" si="269"/>
        <v>45839</v>
      </c>
      <c r="B8498" t="s">
        <v>917</v>
      </c>
      <c r="C8498" t="s">
        <v>278</v>
      </c>
      <c r="E8498" t="s">
        <v>300</v>
      </c>
      <c r="F8498" t="s">
        <v>301</v>
      </c>
      <c r="G8498" t="s">
        <v>107</v>
      </c>
      <c r="H8498">
        <v>73</v>
      </c>
      <c r="I8498" s="68" t="str">
        <f>VLOOKUP(E8498,Refs!$P$2:$R$29,3,FALSE)</f>
        <v>Y62</v>
      </c>
      <c r="J8498" s="68" t="str">
        <f>VLOOKUP(E8498,Refs!$P$2:$S$29,4,FALSE)</f>
        <v>North West</v>
      </c>
      <c r="K8498" s="28">
        <f t="shared" si="270"/>
        <v>73</v>
      </c>
    </row>
    <row r="8499" spans="1:11" x14ac:dyDescent="0.35">
      <c r="A8499" s="69">
        <f t="shared" si="269"/>
        <v>45839</v>
      </c>
      <c r="B8499" t="s">
        <v>917</v>
      </c>
      <c r="C8499" t="s">
        <v>278</v>
      </c>
      <c r="E8499" t="s">
        <v>300</v>
      </c>
      <c r="F8499" t="s">
        <v>301</v>
      </c>
      <c r="G8499" t="s">
        <v>108</v>
      </c>
      <c r="H8499">
        <v>2597</v>
      </c>
      <c r="I8499" s="68" t="str">
        <f>VLOOKUP(E8499,Refs!$P$2:$R$29,3,FALSE)</f>
        <v>Y62</v>
      </c>
      <c r="J8499" s="68" t="str">
        <f>VLOOKUP(E8499,Refs!$P$2:$S$29,4,FALSE)</f>
        <v>North West</v>
      </c>
      <c r="K8499" s="28">
        <f t="shared" si="270"/>
        <v>2597</v>
      </c>
    </row>
    <row r="8500" spans="1:11" x14ac:dyDescent="0.35">
      <c r="A8500" s="69">
        <f t="shared" si="269"/>
        <v>45839</v>
      </c>
      <c r="B8500" t="s">
        <v>917</v>
      </c>
      <c r="C8500" t="s">
        <v>278</v>
      </c>
      <c r="E8500" t="s">
        <v>300</v>
      </c>
      <c r="F8500" t="s">
        <v>301</v>
      </c>
      <c r="G8500" t="s">
        <v>109</v>
      </c>
      <c r="H8500">
        <v>1020226</v>
      </c>
      <c r="I8500" s="68" t="str">
        <f>VLOOKUP(E8500,Refs!$P$2:$R$29,3,FALSE)</f>
        <v>Y62</v>
      </c>
      <c r="J8500" s="68" t="str">
        <f>VLOOKUP(E8500,Refs!$P$2:$S$29,4,FALSE)</f>
        <v>North West</v>
      </c>
      <c r="K8500" s="28">
        <f t="shared" si="270"/>
        <v>1020226</v>
      </c>
    </row>
    <row r="8501" spans="1:11" x14ac:dyDescent="0.35">
      <c r="A8501" s="69">
        <f t="shared" si="269"/>
        <v>45839</v>
      </c>
      <c r="B8501" t="s">
        <v>917</v>
      </c>
      <c r="C8501" t="s">
        <v>278</v>
      </c>
      <c r="E8501" t="s">
        <v>300</v>
      </c>
      <c r="F8501" t="s">
        <v>301</v>
      </c>
      <c r="G8501" t="s">
        <v>110</v>
      </c>
      <c r="H8501">
        <v>13253</v>
      </c>
      <c r="I8501" s="68" t="str">
        <f>VLOOKUP(E8501,Refs!$P$2:$R$29,3,FALSE)</f>
        <v>Y62</v>
      </c>
      <c r="J8501" s="68" t="str">
        <f>VLOOKUP(E8501,Refs!$P$2:$S$29,4,FALSE)</f>
        <v>North West</v>
      </c>
      <c r="K8501" s="28">
        <f t="shared" si="270"/>
        <v>13253</v>
      </c>
    </row>
    <row r="8502" spans="1:11" x14ac:dyDescent="0.35">
      <c r="A8502" s="69">
        <f t="shared" si="269"/>
        <v>45839</v>
      </c>
      <c r="B8502" t="s">
        <v>917</v>
      </c>
      <c r="C8502" t="s">
        <v>278</v>
      </c>
      <c r="E8502" t="s">
        <v>300</v>
      </c>
      <c r="F8502" t="s">
        <v>301</v>
      </c>
      <c r="G8502" t="s">
        <v>808</v>
      </c>
      <c r="H8502">
        <v>71405</v>
      </c>
      <c r="I8502" s="68" t="str">
        <f>VLOOKUP(E8502,Refs!$P$2:$R$29,3,FALSE)</f>
        <v>Y62</v>
      </c>
      <c r="J8502" s="68" t="str">
        <f>VLOOKUP(E8502,Refs!$P$2:$S$29,4,FALSE)</f>
        <v>North West</v>
      </c>
      <c r="K8502" s="28">
        <f t="shared" si="270"/>
        <v>71405</v>
      </c>
    </row>
    <row r="8503" spans="1:11" x14ac:dyDescent="0.35">
      <c r="A8503" s="69">
        <f t="shared" si="269"/>
        <v>45839</v>
      </c>
      <c r="B8503" t="s">
        <v>917</v>
      </c>
      <c r="C8503" t="s">
        <v>278</v>
      </c>
      <c r="E8503" t="s">
        <v>300</v>
      </c>
      <c r="F8503" t="s">
        <v>301</v>
      </c>
      <c r="G8503" t="s">
        <v>809</v>
      </c>
      <c r="H8503">
        <v>8503</v>
      </c>
      <c r="I8503" s="68" t="str">
        <f>VLOOKUP(E8503,Refs!$P$2:$R$29,3,FALSE)</f>
        <v>Y62</v>
      </c>
      <c r="J8503" s="68" t="str">
        <f>VLOOKUP(E8503,Refs!$P$2:$S$29,4,FALSE)</f>
        <v>North West</v>
      </c>
      <c r="K8503" s="28">
        <f t="shared" si="270"/>
        <v>8503</v>
      </c>
    </row>
    <row r="8504" spans="1:11" x14ac:dyDescent="0.35">
      <c r="A8504" s="69">
        <f t="shared" si="269"/>
        <v>45839</v>
      </c>
      <c r="B8504" t="s">
        <v>917</v>
      </c>
      <c r="C8504" t="s">
        <v>278</v>
      </c>
      <c r="E8504" t="s">
        <v>300</v>
      </c>
      <c r="F8504" t="s">
        <v>301</v>
      </c>
      <c r="G8504" t="s">
        <v>111</v>
      </c>
      <c r="H8504">
        <v>94642</v>
      </c>
      <c r="I8504" s="68" t="str">
        <f>VLOOKUP(E8504,Refs!$P$2:$R$29,3,FALSE)</f>
        <v>Y62</v>
      </c>
      <c r="J8504" s="68" t="str">
        <f>VLOOKUP(E8504,Refs!$P$2:$S$29,4,FALSE)</f>
        <v>North West</v>
      </c>
      <c r="K8504" s="28">
        <f t="shared" si="270"/>
        <v>94642</v>
      </c>
    </row>
    <row r="8505" spans="1:11" x14ac:dyDescent="0.35">
      <c r="A8505" s="69">
        <f t="shared" si="269"/>
        <v>45839</v>
      </c>
      <c r="B8505" t="s">
        <v>917</v>
      </c>
      <c r="C8505" t="s">
        <v>278</v>
      </c>
      <c r="E8505" t="s">
        <v>300</v>
      </c>
      <c r="F8505" t="s">
        <v>301</v>
      </c>
      <c r="G8505" t="s">
        <v>112</v>
      </c>
      <c r="H8505">
        <v>30</v>
      </c>
      <c r="I8505" s="68" t="str">
        <f>VLOOKUP(E8505,Refs!$P$2:$R$29,3,FALSE)</f>
        <v>Y62</v>
      </c>
      <c r="J8505" s="68" t="str">
        <f>VLOOKUP(E8505,Refs!$P$2:$S$29,4,FALSE)</f>
        <v>North West</v>
      </c>
      <c r="K8505" s="28">
        <f t="shared" si="270"/>
        <v>30</v>
      </c>
    </row>
    <row r="8506" spans="1:11" x14ac:dyDescent="0.35">
      <c r="A8506" s="69">
        <f t="shared" si="269"/>
        <v>45839</v>
      </c>
      <c r="B8506" t="s">
        <v>917</v>
      </c>
      <c r="C8506" t="s">
        <v>278</v>
      </c>
      <c r="E8506" t="s">
        <v>300</v>
      </c>
      <c r="F8506" t="s">
        <v>301</v>
      </c>
      <c r="G8506" t="s">
        <v>113</v>
      </c>
      <c r="H8506">
        <v>77394</v>
      </c>
      <c r="I8506" s="68" t="str">
        <f>VLOOKUP(E8506,Refs!$P$2:$R$29,3,FALSE)</f>
        <v>Y62</v>
      </c>
      <c r="J8506" s="68" t="str">
        <f>VLOOKUP(E8506,Refs!$P$2:$S$29,4,FALSE)</f>
        <v>North West</v>
      </c>
      <c r="K8506" s="28">
        <f t="shared" si="270"/>
        <v>77394</v>
      </c>
    </row>
    <row r="8507" spans="1:11" x14ac:dyDescent="0.35">
      <c r="A8507" s="69">
        <f t="shared" si="269"/>
        <v>45839</v>
      </c>
      <c r="B8507" t="s">
        <v>917</v>
      </c>
      <c r="C8507" t="s">
        <v>278</v>
      </c>
      <c r="E8507" t="s">
        <v>300</v>
      </c>
      <c r="F8507" t="s">
        <v>301</v>
      </c>
      <c r="G8507" t="s">
        <v>114</v>
      </c>
      <c r="H8507">
        <v>28541</v>
      </c>
      <c r="I8507" s="68" t="str">
        <f>VLOOKUP(E8507,Refs!$P$2:$R$29,3,FALSE)</f>
        <v>Y62</v>
      </c>
      <c r="J8507" s="68" t="str">
        <f>VLOOKUP(E8507,Refs!$P$2:$S$29,4,FALSE)</f>
        <v>North West</v>
      </c>
      <c r="K8507" s="28">
        <f t="shared" si="270"/>
        <v>28541</v>
      </c>
    </row>
    <row r="8508" spans="1:11" x14ac:dyDescent="0.35">
      <c r="A8508" s="69">
        <f t="shared" si="269"/>
        <v>45839</v>
      </c>
      <c r="B8508" t="s">
        <v>917</v>
      </c>
      <c r="C8508" t="s">
        <v>278</v>
      </c>
      <c r="E8508" t="s">
        <v>300</v>
      </c>
      <c r="F8508" t="s">
        <v>301</v>
      </c>
      <c r="G8508" t="s">
        <v>115</v>
      </c>
      <c r="H8508">
        <v>13686</v>
      </c>
      <c r="I8508" s="68" t="str">
        <f>VLOOKUP(E8508,Refs!$P$2:$R$29,3,FALSE)</f>
        <v>Y62</v>
      </c>
      <c r="J8508" s="68" t="str">
        <f>VLOOKUP(E8508,Refs!$P$2:$S$29,4,FALSE)</f>
        <v>North West</v>
      </c>
      <c r="K8508" s="28">
        <f t="shared" si="270"/>
        <v>13686</v>
      </c>
    </row>
    <row r="8509" spans="1:11" x14ac:dyDescent="0.35">
      <c r="A8509" s="69">
        <f t="shared" si="269"/>
        <v>45839</v>
      </c>
      <c r="B8509" t="s">
        <v>917</v>
      </c>
      <c r="C8509" t="s">
        <v>278</v>
      </c>
      <c r="E8509" t="s">
        <v>300</v>
      </c>
      <c r="F8509" t="s">
        <v>301</v>
      </c>
      <c r="G8509" t="s">
        <v>116</v>
      </c>
      <c r="H8509">
        <v>9637</v>
      </c>
      <c r="I8509" s="68" t="str">
        <f>VLOOKUP(E8509,Refs!$P$2:$R$29,3,FALSE)</f>
        <v>Y62</v>
      </c>
      <c r="J8509" s="68" t="str">
        <f>VLOOKUP(E8509,Refs!$P$2:$S$29,4,FALSE)</f>
        <v>North West</v>
      </c>
      <c r="K8509" s="28">
        <f t="shared" si="270"/>
        <v>9637</v>
      </c>
    </row>
    <row r="8510" spans="1:11" x14ac:dyDescent="0.35">
      <c r="A8510" s="69">
        <f t="shared" si="269"/>
        <v>45839</v>
      </c>
      <c r="B8510" t="s">
        <v>917</v>
      </c>
      <c r="C8510" t="s">
        <v>278</v>
      </c>
      <c r="E8510" t="s">
        <v>300</v>
      </c>
      <c r="F8510" t="s">
        <v>301</v>
      </c>
      <c r="G8510" t="s">
        <v>117</v>
      </c>
      <c r="H8510">
        <v>21325</v>
      </c>
      <c r="I8510" s="68" t="str">
        <f>VLOOKUP(E8510,Refs!$P$2:$R$29,3,FALSE)</f>
        <v>Y62</v>
      </c>
      <c r="J8510" s="68" t="str">
        <f>VLOOKUP(E8510,Refs!$P$2:$S$29,4,FALSE)</f>
        <v>North West</v>
      </c>
      <c r="K8510" s="28">
        <f t="shared" si="270"/>
        <v>21325</v>
      </c>
    </row>
    <row r="8511" spans="1:11" x14ac:dyDescent="0.35">
      <c r="A8511" s="69">
        <f t="shared" si="269"/>
        <v>45839</v>
      </c>
      <c r="B8511" t="s">
        <v>917</v>
      </c>
      <c r="C8511" t="s">
        <v>278</v>
      </c>
      <c r="E8511" t="s">
        <v>300</v>
      </c>
      <c r="F8511" t="s">
        <v>301</v>
      </c>
      <c r="G8511" t="s">
        <v>118</v>
      </c>
      <c r="H8511">
        <v>6937</v>
      </c>
      <c r="I8511" s="68" t="str">
        <f>VLOOKUP(E8511,Refs!$P$2:$R$29,3,FALSE)</f>
        <v>Y62</v>
      </c>
      <c r="J8511" s="68" t="str">
        <f>VLOOKUP(E8511,Refs!$P$2:$S$29,4,FALSE)</f>
        <v>North West</v>
      </c>
      <c r="K8511" s="28">
        <f t="shared" si="270"/>
        <v>6937</v>
      </c>
    </row>
    <row r="8512" spans="1:11" x14ac:dyDescent="0.35">
      <c r="A8512" s="69">
        <f t="shared" si="269"/>
        <v>45839</v>
      </c>
      <c r="B8512" t="s">
        <v>917</v>
      </c>
      <c r="C8512" t="s">
        <v>278</v>
      </c>
      <c r="E8512" t="s">
        <v>300</v>
      </c>
      <c r="F8512" t="s">
        <v>301</v>
      </c>
      <c r="G8512" t="s">
        <v>119</v>
      </c>
      <c r="H8512">
        <v>5208</v>
      </c>
      <c r="I8512" s="68" t="str">
        <f>VLOOKUP(E8512,Refs!$P$2:$R$29,3,FALSE)</f>
        <v>Y62</v>
      </c>
      <c r="J8512" s="68" t="str">
        <f>VLOOKUP(E8512,Refs!$P$2:$S$29,4,FALSE)</f>
        <v>North West</v>
      </c>
      <c r="K8512" s="28">
        <f t="shared" si="270"/>
        <v>5208</v>
      </c>
    </row>
    <row r="8513" spans="1:11" x14ac:dyDescent="0.35">
      <c r="A8513" s="69">
        <f t="shared" si="269"/>
        <v>45839</v>
      </c>
      <c r="B8513" t="s">
        <v>917</v>
      </c>
      <c r="C8513" t="s">
        <v>278</v>
      </c>
      <c r="E8513" t="s">
        <v>300</v>
      </c>
      <c r="F8513" t="s">
        <v>301</v>
      </c>
      <c r="G8513" t="s">
        <v>120</v>
      </c>
      <c r="H8513">
        <v>2422</v>
      </c>
      <c r="I8513" s="68" t="str">
        <f>VLOOKUP(E8513,Refs!$P$2:$R$29,3,FALSE)</f>
        <v>Y62</v>
      </c>
      <c r="J8513" s="68" t="str">
        <f>VLOOKUP(E8513,Refs!$P$2:$S$29,4,FALSE)</f>
        <v>North West</v>
      </c>
      <c r="K8513" s="28">
        <f t="shared" si="270"/>
        <v>2422</v>
      </c>
    </row>
    <row r="8514" spans="1:11" x14ac:dyDescent="0.35">
      <c r="A8514" s="69">
        <f t="shared" si="269"/>
        <v>45839</v>
      </c>
      <c r="B8514" t="s">
        <v>917</v>
      </c>
      <c r="C8514" t="s">
        <v>278</v>
      </c>
      <c r="E8514" t="s">
        <v>300</v>
      </c>
      <c r="F8514" t="s">
        <v>301</v>
      </c>
      <c r="G8514" t="s">
        <v>121</v>
      </c>
      <c r="H8514">
        <v>9889</v>
      </c>
      <c r="I8514" s="68" t="str">
        <f>VLOOKUP(E8514,Refs!$P$2:$R$29,3,FALSE)</f>
        <v>Y62</v>
      </c>
      <c r="J8514" s="68" t="str">
        <f>VLOOKUP(E8514,Refs!$P$2:$S$29,4,FALSE)</f>
        <v>North West</v>
      </c>
      <c r="K8514" s="28">
        <f t="shared" si="270"/>
        <v>9889</v>
      </c>
    </row>
    <row r="8515" spans="1:11" x14ac:dyDescent="0.35">
      <c r="A8515" s="69">
        <f t="shared" ref="A8515:A8578" si="271">DATEVALUE(RIGHT(B8515,8))</f>
        <v>45839</v>
      </c>
      <c r="B8515" t="s">
        <v>917</v>
      </c>
      <c r="C8515" t="s">
        <v>278</v>
      </c>
      <c r="E8515" t="s">
        <v>300</v>
      </c>
      <c r="F8515" t="s">
        <v>301</v>
      </c>
      <c r="G8515" t="s">
        <v>122</v>
      </c>
      <c r="H8515">
        <v>6343</v>
      </c>
      <c r="I8515" s="68" t="str">
        <f>VLOOKUP(E8515,Refs!$P$2:$R$29,3,FALSE)</f>
        <v>Y62</v>
      </c>
      <c r="J8515" s="68" t="str">
        <f>VLOOKUP(E8515,Refs!$P$2:$S$29,4,FALSE)</f>
        <v>North West</v>
      </c>
      <c r="K8515" s="28">
        <f t="shared" si="270"/>
        <v>6343</v>
      </c>
    </row>
    <row r="8516" spans="1:11" x14ac:dyDescent="0.35">
      <c r="A8516" s="69">
        <f t="shared" si="271"/>
        <v>45839</v>
      </c>
      <c r="B8516" t="s">
        <v>917</v>
      </c>
      <c r="C8516" t="s">
        <v>278</v>
      </c>
      <c r="E8516" t="s">
        <v>300</v>
      </c>
      <c r="F8516" t="s">
        <v>301</v>
      </c>
      <c r="G8516" t="s">
        <v>123</v>
      </c>
      <c r="H8516">
        <v>123</v>
      </c>
      <c r="I8516" s="68" t="str">
        <f>VLOOKUP(E8516,Refs!$P$2:$R$29,3,FALSE)</f>
        <v>Y62</v>
      </c>
      <c r="J8516" s="68" t="str">
        <f>VLOOKUP(E8516,Refs!$P$2:$S$29,4,FALSE)</f>
        <v>North West</v>
      </c>
      <c r="K8516" s="28">
        <f t="shared" si="270"/>
        <v>123</v>
      </c>
    </row>
    <row r="8517" spans="1:11" x14ac:dyDescent="0.35">
      <c r="A8517" s="69">
        <f t="shared" si="271"/>
        <v>45839</v>
      </c>
      <c r="B8517" t="s">
        <v>917</v>
      </c>
      <c r="C8517" t="s">
        <v>278</v>
      </c>
      <c r="E8517" t="s">
        <v>300</v>
      </c>
      <c r="F8517" t="s">
        <v>301</v>
      </c>
      <c r="G8517" t="s">
        <v>124</v>
      </c>
      <c r="H8517">
        <v>74</v>
      </c>
      <c r="I8517" s="68" t="str">
        <f>VLOOKUP(E8517,Refs!$P$2:$R$29,3,FALSE)</f>
        <v>Y62</v>
      </c>
      <c r="J8517" s="68" t="str">
        <f>VLOOKUP(E8517,Refs!$P$2:$S$29,4,FALSE)</f>
        <v>North West</v>
      </c>
      <c r="K8517" s="28">
        <f t="shared" si="270"/>
        <v>74</v>
      </c>
    </row>
    <row r="8518" spans="1:11" x14ac:dyDescent="0.35">
      <c r="A8518" s="69">
        <f t="shared" si="271"/>
        <v>45839</v>
      </c>
      <c r="B8518" t="s">
        <v>917</v>
      </c>
      <c r="C8518" t="s">
        <v>278</v>
      </c>
      <c r="E8518" t="s">
        <v>300</v>
      </c>
      <c r="F8518" t="s">
        <v>301</v>
      </c>
      <c r="G8518" t="s">
        <v>125</v>
      </c>
      <c r="H8518">
        <v>5172</v>
      </c>
      <c r="I8518" s="68" t="str">
        <f>VLOOKUP(E8518,Refs!$P$2:$R$29,3,FALSE)</f>
        <v>Y62</v>
      </c>
      <c r="J8518" s="68" t="str">
        <f>VLOOKUP(E8518,Refs!$P$2:$S$29,4,FALSE)</f>
        <v>North West</v>
      </c>
      <c r="K8518" s="28">
        <f t="shared" si="270"/>
        <v>5172</v>
      </c>
    </row>
    <row r="8519" spans="1:11" x14ac:dyDescent="0.35">
      <c r="A8519" s="69">
        <f t="shared" si="271"/>
        <v>45839</v>
      </c>
      <c r="B8519" t="s">
        <v>917</v>
      </c>
      <c r="C8519" t="s">
        <v>278</v>
      </c>
      <c r="E8519" t="s">
        <v>300</v>
      </c>
      <c r="F8519" t="s">
        <v>301</v>
      </c>
      <c r="G8519" t="s">
        <v>126</v>
      </c>
      <c r="H8519">
        <v>0</v>
      </c>
      <c r="I8519" s="68" t="str">
        <f>VLOOKUP(E8519,Refs!$P$2:$R$29,3,FALSE)</f>
        <v>Y62</v>
      </c>
      <c r="J8519" s="68" t="str">
        <f>VLOOKUP(E8519,Refs!$P$2:$S$29,4,FALSE)</f>
        <v>North West</v>
      </c>
      <c r="K8519" s="28" t="str">
        <f t="shared" si="270"/>
        <v/>
      </c>
    </row>
    <row r="8520" spans="1:11" x14ac:dyDescent="0.35">
      <c r="A8520" s="69">
        <f t="shared" si="271"/>
        <v>45839</v>
      </c>
      <c r="B8520" t="s">
        <v>917</v>
      </c>
      <c r="C8520" t="s">
        <v>278</v>
      </c>
      <c r="E8520" t="s">
        <v>300</v>
      </c>
      <c r="F8520" t="s">
        <v>301</v>
      </c>
      <c r="G8520" t="s">
        <v>127</v>
      </c>
      <c r="H8520">
        <v>3128</v>
      </c>
      <c r="I8520" s="68" t="str">
        <f>VLOOKUP(E8520,Refs!$P$2:$R$29,3,FALSE)</f>
        <v>Y62</v>
      </c>
      <c r="J8520" s="68" t="str">
        <f>VLOOKUP(E8520,Refs!$P$2:$S$29,4,FALSE)</f>
        <v>North West</v>
      </c>
      <c r="K8520" s="28">
        <f t="shared" si="270"/>
        <v>3128</v>
      </c>
    </row>
    <row r="8521" spans="1:11" x14ac:dyDescent="0.35">
      <c r="A8521" s="69">
        <f t="shared" si="271"/>
        <v>45839</v>
      </c>
      <c r="B8521" t="s">
        <v>917</v>
      </c>
      <c r="C8521" t="s">
        <v>278</v>
      </c>
      <c r="E8521" t="s">
        <v>300</v>
      </c>
      <c r="F8521" t="s">
        <v>301</v>
      </c>
      <c r="G8521" t="s">
        <v>128</v>
      </c>
      <c r="H8521">
        <v>203</v>
      </c>
      <c r="I8521" s="68" t="str">
        <f>VLOOKUP(E8521,Refs!$P$2:$R$29,3,FALSE)</f>
        <v>Y62</v>
      </c>
      <c r="J8521" s="68" t="str">
        <f>VLOOKUP(E8521,Refs!$P$2:$S$29,4,FALSE)</f>
        <v>North West</v>
      </c>
      <c r="K8521" s="28">
        <f t="shared" si="270"/>
        <v>203</v>
      </c>
    </row>
    <row r="8522" spans="1:11" x14ac:dyDescent="0.35">
      <c r="A8522" s="69">
        <f t="shared" si="271"/>
        <v>45839</v>
      </c>
      <c r="B8522" t="s">
        <v>917</v>
      </c>
      <c r="C8522" t="s">
        <v>278</v>
      </c>
      <c r="E8522" t="s">
        <v>300</v>
      </c>
      <c r="F8522" t="s">
        <v>301</v>
      </c>
      <c r="G8522" t="s">
        <v>129</v>
      </c>
      <c r="H8522">
        <v>1740</v>
      </c>
      <c r="I8522" s="68" t="str">
        <f>VLOOKUP(E8522,Refs!$P$2:$R$29,3,FALSE)</f>
        <v>Y62</v>
      </c>
      <c r="J8522" s="68" t="str">
        <f>VLOOKUP(E8522,Refs!$P$2:$S$29,4,FALSE)</f>
        <v>North West</v>
      </c>
      <c r="K8522" s="28">
        <f t="shared" si="270"/>
        <v>1740</v>
      </c>
    </row>
    <row r="8523" spans="1:11" x14ac:dyDescent="0.35">
      <c r="A8523" s="69">
        <f t="shared" si="271"/>
        <v>45839</v>
      </c>
      <c r="B8523" t="s">
        <v>917</v>
      </c>
      <c r="C8523" t="s">
        <v>278</v>
      </c>
      <c r="E8523" t="s">
        <v>300</v>
      </c>
      <c r="F8523" t="s">
        <v>301</v>
      </c>
      <c r="G8523" t="s">
        <v>130</v>
      </c>
      <c r="H8523">
        <v>1265</v>
      </c>
      <c r="I8523" s="68" t="str">
        <f>VLOOKUP(E8523,Refs!$P$2:$R$29,3,FALSE)</f>
        <v>Y62</v>
      </c>
      <c r="J8523" s="68" t="str">
        <f>VLOOKUP(E8523,Refs!$P$2:$S$29,4,FALSE)</f>
        <v>North West</v>
      </c>
      <c r="K8523" s="28">
        <f t="shared" si="270"/>
        <v>1265</v>
      </c>
    </row>
    <row r="8524" spans="1:11" x14ac:dyDescent="0.35">
      <c r="A8524" s="69">
        <f t="shared" si="271"/>
        <v>45839</v>
      </c>
      <c r="B8524" t="s">
        <v>917</v>
      </c>
      <c r="C8524" t="s">
        <v>278</v>
      </c>
      <c r="E8524" t="s">
        <v>300</v>
      </c>
      <c r="F8524" t="s">
        <v>301</v>
      </c>
      <c r="G8524" t="s">
        <v>131</v>
      </c>
      <c r="H8524">
        <v>7282</v>
      </c>
      <c r="I8524" s="68" t="str">
        <f>VLOOKUP(E8524,Refs!$P$2:$R$29,3,FALSE)</f>
        <v>Y62</v>
      </c>
      <c r="J8524" s="68" t="str">
        <f>VLOOKUP(E8524,Refs!$P$2:$S$29,4,FALSE)</f>
        <v>North West</v>
      </c>
      <c r="K8524" s="28">
        <f t="shared" si="270"/>
        <v>7282</v>
      </c>
    </row>
    <row r="8525" spans="1:11" x14ac:dyDescent="0.35">
      <c r="A8525" s="69">
        <f t="shared" si="271"/>
        <v>45839</v>
      </c>
      <c r="B8525" t="s">
        <v>917</v>
      </c>
      <c r="C8525" t="s">
        <v>278</v>
      </c>
      <c r="E8525" t="s">
        <v>300</v>
      </c>
      <c r="F8525" t="s">
        <v>301</v>
      </c>
      <c r="G8525" t="s">
        <v>132</v>
      </c>
      <c r="H8525">
        <v>3199</v>
      </c>
      <c r="I8525" s="68" t="str">
        <f>VLOOKUP(E8525,Refs!$P$2:$R$29,3,FALSE)</f>
        <v>Y62</v>
      </c>
      <c r="J8525" s="68" t="str">
        <f>VLOOKUP(E8525,Refs!$P$2:$S$29,4,FALSE)</f>
        <v>North West</v>
      </c>
      <c r="K8525" s="28">
        <f t="shared" si="270"/>
        <v>3199</v>
      </c>
    </row>
    <row r="8526" spans="1:11" x14ac:dyDescent="0.35">
      <c r="A8526" s="69">
        <f t="shared" si="271"/>
        <v>45839</v>
      </c>
      <c r="B8526" t="s">
        <v>917</v>
      </c>
      <c r="C8526" t="s">
        <v>278</v>
      </c>
      <c r="E8526" t="s">
        <v>300</v>
      </c>
      <c r="F8526" t="s">
        <v>301</v>
      </c>
      <c r="G8526" t="s">
        <v>133</v>
      </c>
      <c r="H8526">
        <v>7241</v>
      </c>
      <c r="I8526" s="68" t="str">
        <f>VLOOKUP(E8526,Refs!$P$2:$R$29,3,FALSE)</f>
        <v>Y62</v>
      </c>
      <c r="J8526" s="68" t="str">
        <f>VLOOKUP(E8526,Refs!$P$2:$S$29,4,FALSE)</f>
        <v>North West</v>
      </c>
      <c r="K8526" s="28">
        <f t="shared" si="270"/>
        <v>7241</v>
      </c>
    </row>
    <row r="8527" spans="1:11" x14ac:dyDescent="0.35">
      <c r="A8527" s="69">
        <f t="shared" si="271"/>
        <v>45839</v>
      </c>
      <c r="B8527" t="s">
        <v>917</v>
      </c>
      <c r="C8527" t="s">
        <v>278</v>
      </c>
      <c r="E8527" t="s">
        <v>300</v>
      </c>
      <c r="F8527" t="s">
        <v>301</v>
      </c>
      <c r="G8527" t="s">
        <v>134</v>
      </c>
      <c r="H8527">
        <v>6652</v>
      </c>
      <c r="I8527" s="68" t="str">
        <f>VLOOKUP(E8527,Refs!$P$2:$R$29,3,FALSE)</f>
        <v>Y62</v>
      </c>
      <c r="J8527" s="68" t="str">
        <f>VLOOKUP(E8527,Refs!$P$2:$S$29,4,FALSE)</f>
        <v>North West</v>
      </c>
      <c r="K8527" s="28">
        <f t="shared" si="270"/>
        <v>6652</v>
      </c>
    </row>
    <row r="8528" spans="1:11" x14ac:dyDescent="0.35">
      <c r="A8528" s="69">
        <f t="shared" si="271"/>
        <v>45839</v>
      </c>
      <c r="B8528" t="s">
        <v>917</v>
      </c>
      <c r="C8528" t="s">
        <v>278</v>
      </c>
      <c r="E8528" t="s">
        <v>300</v>
      </c>
      <c r="F8528" t="s">
        <v>301</v>
      </c>
      <c r="G8528" t="s">
        <v>135</v>
      </c>
      <c r="H8528">
        <v>3941</v>
      </c>
      <c r="I8528" s="68" t="str">
        <f>VLOOKUP(E8528,Refs!$P$2:$R$29,3,FALSE)</f>
        <v>Y62</v>
      </c>
      <c r="J8528" s="68" t="str">
        <f>VLOOKUP(E8528,Refs!$P$2:$S$29,4,FALSE)</f>
        <v>North West</v>
      </c>
      <c r="K8528" s="28">
        <f t="shared" si="270"/>
        <v>3941</v>
      </c>
    </row>
    <row r="8529" spans="1:11" x14ac:dyDescent="0.35">
      <c r="A8529" s="69">
        <f t="shared" si="271"/>
        <v>45839</v>
      </c>
      <c r="B8529" t="s">
        <v>917</v>
      </c>
      <c r="C8529" t="s">
        <v>278</v>
      </c>
      <c r="E8529" t="s">
        <v>300</v>
      </c>
      <c r="F8529" t="s">
        <v>301</v>
      </c>
      <c r="G8529" t="s">
        <v>136</v>
      </c>
      <c r="H8529">
        <v>3359</v>
      </c>
      <c r="I8529" s="68" t="str">
        <f>VLOOKUP(E8529,Refs!$P$2:$R$29,3,FALSE)</f>
        <v>Y62</v>
      </c>
      <c r="J8529" s="68" t="str">
        <f>VLOOKUP(E8529,Refs!$P$2:$S$29,4,FALSE)</f>
        <v>North West</v>
      </c>
      <c r="K8529" s="28">
        <f t="shared" si="270"/>
        <v>3359</v>
      </c>
    </row>
    <row r="8530" spans="1:11" x14ac:dyDescent="0.35">
      <c r="A8530" s="69">
        <f t="shared" si="271"/>
        <v>45839</v>
      </c>
      <c r="B8530" t="s">
        <v>917</v>
      </c>
      <c r="C8530" t="s">
        <v>278</v>
      </c>
      <c r="E8530" t="s">
        <v>300</v>
      </c>
      <c r="F8530" t="s">
        <v>301</v>
      </c>
      <c r="G8530" t="s">
        <v>137</v>
      </c>
      <c r="H8530">
        <v>833</v>
      </c>
      <c r="I8530" s="68" t="str">
        <f>VLOOKUP(E8530,Refs!$P$2:$R$29,3,FALSE)</f>
        <v>Y62</v>
      </c>
      <c r="J8530" s="68" t="str">
        <f>VLOOKUP(E8530,Refs!$P$2:$S$29,4,FALSE)</f>
        <v>North West</v>
      </c>
      <c r="K8530" s="28">
        <f t="shared" si="270"/>
        <v>833</v>
      </c>
    </row>
    <row r="8531" spans="1:11" x14ac:dyDescent="0.35">
      <c r="A8531" s="69">
        <f t="shared" si="271"/>
        <v>45839</v>
      </c>
      <c r="B8531" t="s">
        <v>917</v>
      </c>
      <c r="C8531" t="s">
        <v>278</v>
      </c>
      <c r="E8531" t="s">
        <v>300</v>
      </c>
      <c r="F8531" t="s">
        <v>301</v>
      </c>
      <c r="G8531" t="s">
        <v>138</v>
      </c>
      <c r="H8531">
        <v>801</v>
      </c>
      <c r="I8531" s="68" t="str">
        <f>VLOOKUP(E8531,Refs!$P$2:$R$29,3,FALSE)</f>
        <v>Y62</v>
      </c>
      <c r="J8531" s="68" t="str">
        <f>VLOOKUP(E8531,Refs!$P$2:$S$29,4,FALSE)</f>
        <v>North West</v>
      </c>
      <c r="K8531" s="28">
        <f t="shared" si="270"/>
        <v>801</v>
      </c>
    </row>
    <row r="8532" spans="1:11" x14ac:dyDescent="0.35">
      <c r="A8532" s="69">
        <f t="shared" si="271"/>
        <v>45839</v>
      </c>
      <c r="B8532" t="s">
        <v>917</v>
      </c>
      <c r="C8532" t="s">
        <v>278</v>
      </c>
      <c r="E8532" t="s">
        <v>300</v>
      </c>
      <c r="F8532" t="s">
        <v>301</v>
      </c>
      <c r="G8532" t="s">
        <v>139</v>
      </c>
      <c r="H8532">
        <v>32</v>
      </c>
      <c r="I8532" s="68" t="str">
        <f>VLOOKUP(E8532,Refs!$P$2:$R$29,3,FALSE)</f>
        <v>Y62</v>
      </c>
      <c r="J8532" s="68" t="str">
        <f>VLOOKUP(E8532,Refs!$P$2:$S$29,4,FALSE)</f>
        <v>North West</v>
      </c>
      <c r="K8532" s="28">
        <f t="shared" si="270"/>
        <v>32</v>
      </c>
    </row>
    <row r="8533" spans="1:11" x14ac:dyDescent="0.35">
      <c r="A8533" s="69">
        <f t="shared" si="271"/>
        <v>45839</v>
      </c>
      <c r="B8533" t="s">
        <v>917</v>
      </c>
      <c r="C8533" t="s">
        <v>278</v>
      </c>
      <c r="E8533" t="s">
        <v>300</v>
      </c>
      <c r="F8533" t="s">
        <v>301</v>
      </c>
      <c r="G8533" t="s">
        <v>140</v>
      </c>
      <c r="H8533">
        <v>0</v>
      </c>
      <c r="I8533" s="68" t="str">
        <f>VLOOKUP(E8533,Refs!$P$2:$R$29,3,FALSE)</f>
        <v>Y62</v>
      </c>
      <c r="J8533" s="68" t="str">
        <f>VLOOKUP(E8533,Refs!$P$2:$S$29,4,FALSE)</f>
        <v>North West</v>
      </c>
      <c r="K8533" s="28" t="str">
        <f t="shared" si="270"/>
        <v/>
      </c>
    </row>
    <row r="8534" spans="1:11" x14ac:dyDescent="0.35">
      <c r="A8534" s="69">
        <f t="shared" si="271"/>
        <v>45839</v>
      </c>
      <c r="B8534" t="s">
        <v>917</v>
      </c>
      <c r="C8534" t="s">
        <v>278</v>
      </c>
      <c r="E8534" t="s">
        <v>300</v>
      </c>
      <c r="F8534" t="s">
        <v>301</v>
      </c>
      <c r="G8534" t="s">
        <v>728</v>
      </c>
      <c r="H8534">
        <v>570</v>
      </c>
      <c r="I8534" s="68" t="str">
        <f>VLOOKUP(E8534,Refs!$P$2:$R$29,3,FALSE)</f>
        <v>Y62</v>
      </c>
      <c r="J8534" s="68" t="str">
        <f>VLOOKUP(E8534,Refs!$P$2:$S$29,4,FALSE)</f>
        <v>North West</v>
      </c>
      <c r="K8534" s="28">
        <f t="shared" si="270"/>
        <v>570</v>
      </c>
    </row>
    <row r="8535" spans="1:11" x14ac:dyDescent="0.35">
      <c r="A8535" s="69">
        <f t="shared" si="271"/>
        <v>45839</v>
      </c>
      <c r="B8535" t="s">
        <v>917</v>
      </c>
      <c r="C8535" t="s">
        <v>278</v>
      </c>
      <c r="E8535" t="s">
        <v>300</v>
      </c>
      <c r="F8535" t="s">
        <v>301</v>
      </c>
      <c r="G8535" t="s">
        <v>727</v>
      </c>
      <c r="H8535">
        <v>233</v>
      </c>
      <c r="I8535" s="68" t="str">
        <f>VLOOKUP(E8535,Refs!$P$2:$R$29,3,FALSE)</f>
        <v>Y62</v>
      </c>
      <c r="J8535" s="68" t="str">
        <f>VLOOKUP(E8535,Refs!$P$2:$S$29,4,FALSE)</f>
        <v>North West</v>
      </c>
      <c r="K8535" s="28">
        <f t="shared" si="270"/>
        <v>233</v>
      </c>
    </row>
    <row r="8536" spans="1:11" x14ac:dyDescent="0.35">
      <c r="A8536" s="69">
        <f t="shared" si="271"/>
        <v>45839</v>
      </c>
      <c r="B8536" t="s">
        <v>917</v>
      </c>
      <c r="C8536" t="s">
        <v>278</v>
      </c>
      <c r="E8536" t="s">
        <v>300</v>
      </c>
      <c r="F8536" t="s">
        <v>301</v>
      </c>
      <c r="G8536" t="s">
        <v>730</v>
      </c>
      <c r="H8536">
        <v>790</v>
      </c>
      <c r="I8536" s="68" t="str">
        <f>VLOOKUP(E8536,Refs!$P$2:$R$29,3,FALSE)</f>
        <v>Y62</v>
      </c>
      <c r="J8536" s="68" t="str">
        <f>VLOOKUP(E8536,Refs!$P$2:$S$29,4,FALSE)</f>
        <v>North West</v>
      </c>
      <c r="K8536" s="28">
        <f t="shared" si="270"/>
        <v>790</v>
      </c>
    </row>
    <row r="8537" spans="1:11" x14ac:dyDescent="0.35">
      <c r="A8537" s="69">
        <f t="shared" si="271"/>
        <v>45839</v>
      </c>
      <c r="B8537" t="s">
        <v>917</v>
      </c>
      <c r="C8537" t="s">
        <v>278</v>
      </c>
      <c r="E8537" t="s">
        <v>300</v>
      </c>
      <c r="F8537" t="s">
        <v>301</v>
      </c>
      <c r="G8537" t="s">
        <v>729</v>
      </c>
      <c r="H8537">
        <v>129</v>
      </c>
      <c r="I8537" s="68" t="str">
        <f>VLOOKUP(E8537,Refs!$P$2:$R$29,3,FALSE)</f>
        <v>Y62</v>
      </c>
      <c r="J8537" s="68" t="str">
        <f>VLOOKUP(E8537,Refs!$P$2:$S$29,4,FALSE)</f>
        <v>North West</v>
      </c>
      <c r="K8537" s="28">
        <f t="shared" si="270"/>
        <v>129</v>
      </c>
    </row>
    <row r="8538" spans="1:11" x14ac:dyDescent="0.35">
      <c r="A8538" s="69">
        <f t="shared" si="271"/>
        <v>45839</v>
      </c>
      <c r="B8538" t="s">
        <v>917</v>
      </c>
      <c r="C8538" t="s">
        <v>272</v>
      </c>
      <c r="D8538" t="s">
        <v>891</v>
      </c>
      <c r="E8538" t="s">
        <v>314</v>
      </c>
      <c r="F8538" t="s">
        <v>315</v>
      </c>
      <c r="G8538" t="s">
        <v>10</v>
      </c>
      <c r="H8538">
        <v>61699</v>
      </c>
      <c r="I8538" s="68" t="str">
        <f>VLOOKUP(E8538,Refs!$P$2:$R$29,3,FALSE)</f>
        <v>Y56</v>
      </c>
      <c r="J8538" s="68" t="str">
        <f>VLOOKUP(E8538,Refs!$P$2:$S$29,4,FALSE)</f>
        <v>London</v>
      </c>
      <c r="K8538" s="28">
        <f t="shared" si="270"/>
        <v>61699</v>
      </c>
    </row>
    <row r="8539" spans="1:11" x14ac:dyDescent="0.35">
      <c r="A8539" s="69">
        <f t="shared" si="271"/>
        <v>45839</v>
      </c>
      <c r="B8539" t="s">
        <v>917</v>
      </c>
      <c r="C8539" t="s">
        <v>272</v>
      </c>
      <c r="D8539" t="s">
        <v>891</v>
      </c>
      <c r="E8539" t="s">
        <v>314</v>
      </c>
      <c r="F8539" t="s">
        <v>315</v>
      </c>
      <c r="G8539" t="s">
        <v>69</v>
      </c>
      <c r="H8539">
        <v>9738</v>
      </c>
      <c r="I8539" s="68" t="str">
        <f>VLOOKUP(E8539,Refs!$P$2:$R$29,3,FALSE)</f>
        <v>Y56</v>
      </c>
      <c r="J8539" s="68" t="str">
        <f>VLOOKUP(E8539,Refs!$P$2:$S$29,4,FALSE)</f>
        <v>London</v>
      </c>
      <c r="K8539" s="28">
        <f t="shared" si="270"/>
        <v>9738</v>
      </c>
    </row>
    <row r="8540" spans="1:11" x14ac:dyDescent="0.35">
      <c r="A8540" s="69">
        <f t="shared" si="271"/>
        <v>45839</v>
      </c>
      <c r="B8540" t="s">
        <v>917</v>
      </c>
      <c r="C8540" t="s">
        <v>272</v>
      </c>
      <c r="D8540" t="s">
        <v>891</v>
      </c>
      <c r="E8540" t="s">
        <v>314</v>
      </c>
      <c r="F8540" t="s">
        <v>315</v>
      </c>
      <c r="G8540" t="s">
        <v>20</v>
      </c>
      <c r="H8540">
        <v>59593</v>
      </c>
      <c r="I8540" s="68" t="str">
        <f>VLOOKUP(E8540,Refs!$P$2:$R$29,3,FALSE)</f>
        <v>Y56</v>
      </c>
      <c r="J8540" s="68" t="str">
        <f>VLOOKUP(E8540,Refs!$P$2:$S$29,4,FALSE)</f>
        <v>London</v>
      </c>
      <c r="K8540" s="28">
        <f t="shared" si="270"/>
        <v>59593</v>
      </c>
    </row>
    <row r="8541" spans="1:11" x14ac:dyDescent="0.35">
      <c r="A8541" s="69">
        <f t="shared" si="271"/>
        <v>45839</v>
      </c>
      <c r="B8541" t="s">
        <v>917</v>
      </c>
      <c r="C8541" t="s">
        <v>272</v>
      </c>
      <c r="D8541" t="s">
        <v>891</v>
      </c>
      <c r="E8541" t="s">
        <v>314</v>
      </c>
      <c r="F8541" t="s">
        <v>315</v>
      </c>
      <c r="G8541" t="s">
        <v>23</v>
      </c>
      <c r="H8541">
        <v>56154</v>
      </c>
      <c r="I8541" s="68" t="str">
        <f>VLOOKUP(E8541,Refs!$P$2:$R$29,3,FALSE)</f>
        <v>Y56</v>
      </c>
      <c r="J8541" s="68" t="str">
        <f>VLOOKUP(E8541,Refs!$P$2:$S$29,4,FALSE)</f>
        <v>London</v>
      </c>
      <c r="K8541" s="28">
        <f t="shared" si="270"/>
        <v>56154</v>
      </c>
    </row>
    <row r="8542" spans="1:11" x14ac:dyDescent="0.35">
      <c r="A8542" s="69">
        <f t="shared" si="271"/>
        <v>45839</v>
      </c>
      <c r="B8542" t="s">
        <v>917</v>
      </c>
      <c r="C8542" t="s">
        <v>272</v>
      </c>
      <c r="D8542" t="s">
        <v>891</v>
      </c>
      <c r="E8542" t="s">
        <v>314</v>
      </c>
      <c r="F8542" t="s">
        <v>315</v>
      </c>
      <c r="G8542" t="s">
        <v>19</v>
      </c>
      <c r="H8542">
        <v>803</v>
      </c>
      <c r="I8542" s="68" t="str">
        <f>VLOOKUP(E8542,Refs!$P$2:$R$29,3,FALSE)</f>
        <v>Y56</v>
      </c>
      <c r="J8542" s="68" t="str">
        <f>VLOOKUP(E8542,Refs!$P$2:$S$29,4,FALSE)</f>
        <v>London</v>
      </c>
      <c r="K8542" s="28">
        <f t="shared" si="270"/>
        <v>803</v>
      </c>
    </row>
    <row r="8543" spans="1:11" x14ac:dyDescent="0.35">
      <c r="A8543" s="69">
        <f t="shared" si="271"/>
        <v>45839</v>
      </c>
      <c r="B8543" t="s">
        <v>917</v>
      </c>
      <c r="C8543" t="s">
        <v>272</v>
      </c>
      <c r="D8543" t="s">
        <v>891</v>
      </c>
      <c r="E8543" t="s">
        <v>314</v>
      </c>
      <c r="F8543" t="s">
        <v>315</v>
      </c>
      <c r="G8543" t="s">
        <v>21</v>
      </c>
      <c r="H8543">
        <v>897426</v>
      </c>
      <c r="I8543" s="68" t="str">
        <f>VLOOKUP(E8543,Refs!$P$2:$R$29,3,FALSE)</f>
        <v>Y56</v>
      </c>
      <c r="J8543" s="68" t="str">
        <f>VLOOKUP(E8543,Refs!$P$2:$S$29,4,FALSE)</f>
        <v>London</v>
      </c>
      <c r="K8543" s="28">
        <f t="shared" si="270"/>
        <v>897426</v>
      </c>
    </row>
    <row r="8544" spans="1:11" x14ac:dyDescent="0.35">
      <c r="A8544" s="69">
        <f t="shared" si="271"/>
        <v>45839</v>
      </c>
      <c r="B8544" t="s">
        <v>917</v>
      </c>
      <c r="C8544" t="s">
        <v>272</v>
      </c>
      <c r="D8544" t="s">
        <v>891</v>
      </c>
      <c r="E8544" t="s">
        <v>314</v>
      </c>
      <c r="F8544" t="s">
        <v>315</v>
      </c>
      <c r="G8544" t="s">
        <v>70</v>
      </c>
      <c r="H8544">
        <v>69</v>
      </c>
      <c r="I8544" s="68" t="str">
        <f>VLOOKUP(E8544,Refs!$P$2:$R$29,3,FALSE)</f>
        <v>Y56</v>
      </c>
      <c r="J8544" s="68" t="str">
        <f>VLOOKUP(E8544,Refs!$P$2:$S$29,4,FALSE)</f>
        <v>London</v>
      </c>
      <c r="K8544" s="28">
        <f t="shared" si="270"/>
        <v>69</v>
      </c>
    </row>
    <row r="8545" spans="1:11" x14ac:dyDescent="0.35">
      <c r="A8545" s="69">
        <f t="shared" si="271"/>
        <v>45839</v>
      </c>
      <c r="B8545" t="s">
        <v>917</v>
      </c>
      <c r="C8545" t="s">
        <v>272</v>
      </c>
      <c r="D8545" t="s">
        <v>891</v>
      </c>
      <c r="E8545" t="s">
        <v>314</v>
      </c>
      <c r="F8545" t="s">
        <v>315</v>
      </c>
      <c r="G8545" t="s">
        <v>71</v>
      </c>
      <c r="H8545">
        <v>232</v>
      </c>
      <c r="I8545" s="68" t="str">
        <f>VLOOKUP(E8545,Refs!$P$2:$R$29,3,FALSE)</f>
        <v>Y56</v>
      </c>
      <c r="J8545" s="68" t="str">
        <f>VLOOKUP(E8545,Refs!$P$2:$S$29,4,FALSE)</f>
        <v>London</v>
      </c>
      <c r="K8545" s="28">
        <f t="shared" si="270"/>
        <v>232</v>
      </c>
    </row>
    <row r="8546" spans="1:11" x14ac:dyDescent="0.35">
      <c r="A8546" s="69">
        <f t="shared" si="271"/>
        <v>45839</v>
      </c>
      <c r="B8546" t="s">
        <v>917</v>
      </c>
      <c r="C8546" t="s">
        <v>272</v>
      </c>
      <c r="D8546" t="s">
        <v>891</v>
      </c>
      <c r="E8546" t="s">
        <v>314</v>
      </c>
      <c r="F8546" t="s">
        <v>315</v>
      </c>
      <c r="G8546" t="s">
        <v>72</v>
      </c>
      <c r="H8546">
        <v>64594</v>
      </c>
      <c r="I8546" s="68" t="str">
        <f>VLOOKUP(E8546,Refs!$P$2:$R$29,3,FALSE)</f>
        <v>Y56</v>
      </c>
      <c r="J8546" s="68" t="str">
        <f>VLOOKUP(E8546,Refs!$P$2:$S$29,4,FALSE)</f>
        <v>London</v>
      </c>
      <c r="K8546" s="28">
        <f t="shared" ref="K8546:K8609" si="272">IF(OR(H8546="NULL",H8546=0,H8546=""),"",H8546)</f>
        <v>64594</v>
      </c>
    </row>
    <row r="8547" spans="1:11" x14ac:dyDescent="0.35">
      <c r="A8547" s="69">
        <f t="shared" si="271"/>
        <v>45839</v>
      </c>
      <c r="B8547" t="s">
        <v>917</v>
      </c>
      <c r="C8547" t="s">
        <v>272</v>
      </c>
      <c r="D8547" t="s">
        <v>891</v>
      </c>
      <c r="E8547" t="s">
        <v>314</v>
      </c>
      <c r="F8547" t="s">
        <v>315</v>
      </c>
      <c r="G8547" t="s">
        <v>73</v>
      </c>
      <c r="H8547">
        <v>12444</v>
      </c>
      <c r="I8547" s="68" t="str">
        <f>VLOOKUP(E8547,Refs!$P$2:$R$29,3,FALSE)</f>
        <v>Y56</v>
      </c>
      <c r="J8547" s="68" t="str">
        <f>VLOOKUP(E8547,Refs!$P$2:$S$29,4,FALSE)</f>
        <v>London</v>
      </c>
      <c r="K8547" s="28">
        <f t="shared" si="272"/>
        <v>12444</v>
      </c>
    </row>
    <row r="8548" spans="1:11" x14ac:dyDescent="0.35">
      <c r="A8548" s="69">
        <f t="shared" si="271"/>
        <v>45839</v>
      </c>
      <c r="B8548" t="s">
        <v>917</v>
      </c>
      <c r="C8548" t="s">
        <v>272</v>
      </c>
      <c r="D8548" t="s">
        <v>891</v>
      </c>
      <c r="E8548" t="s">
        <v>314</v>
      </c>
      <c r="F8548" t="s">
        <v>315</v>
      </c>
      <c r="G8548" t="s">
        <v>74</v>
      </c>
      <c r="H8548">
        <v>95142051</v>
      </c>
      <c r="I8548" s="68" t="str">
        <f>VLOOKUP(E8548,Refs!$P$2:$R$29,3,FALSE)</f>
        <v>Y56</v>
      </c>
      <c r="J8548" s="68" t="str">
        <f>VLOOKUP(E8548,Refs!$P$2:$S$29,4,FALSE)</f>
        <v>London</v>
      </c>
      <c r="K8548" s="28">
        <f t="shared" si="272"/>
        <v>95142051</v>
      </c>
    </row>
    <row r="8549" spans="1:11" x14ac:dyDescent="0.35">
      <c r="A8549" s="69">
        <f t="shared" si="271"/>
        <v>45839</v>
      </c>
      <c r="B8549" t="s">
        <v>917</v>
      </c>
      <c r="C8549" t="s">
        <v>272</v>
      </c>
      <c r="D8549" t="s">
        <v>891</v>
      </c>
      <c r="E8549" t="s">
        <v>314</v>
      </c>
      <c r="F8549" t="s">
        <v>315</v>
      </c>
      <c r="G8549" t="s">
        <v>26</v>
      </c>
      <c r="H8549">
        <v>59185</v>
      </c>
      <c r="I8549" s="68" t="str">
        <f>VLOOKUP(E8549,Refs!$P$2:$R$29,3,FALSE)</f>
        <v>Y56</v>
      </c>
      <c r="J8549" s="68" t="str">
        <f>VLOOKUP(E8549,Refs!$P$2:$S$29,4,FALSE)</f>
        <v>London</v>
      </c>
      <c r="K8549" s="28">
        <f t="shared" si="272"/>
        <v>59185</v>
      </c>
    </row>
    <row r="8550" spans="1:11" x14ac:dyDescent="0.35">
      <c r="A8550" s="69">
        <f t="shared" si="271"/>
        <v>45839</v>
      </c>
      <c r="B8550" t="s">
        <v>917</v>
      </c>
      <c r="C8550" t="s">
        <v>272</v>
      </c>
      <c r="D8550" t="s">
        <v>891</v>
      </c>
      <c r="E8550" t="s">
        <v>314</v>
      </c>
      <c r="F8550" t="s">
        <v>315</v>
      </c>
      <c r="G8550" t="s">
        <v>75</v>
      </c>
      <c r="H8550">
        <v>3339</v>
      </c>
      <c r="I8550" s="68" t="str">
        <f>VLOOKUP(E8550,Refs!$P$2:$R$29,3,FALSE)</f>
        <v>Y56</v>
      </c>
      <c r="J8550" s="68" t="str">
        <f>VLOOKUP(E8550,Refs!$P$2:$S$29,4,FALSE)</f>
        <v>London</v>
      </c>
      <c r="K8550" s="28">
        <f t="shared" si="272"/>
        <v>3339</v>
      </c>
    </row>
    <row r="8551" spans="1:11" x14ac:dyDescent="0.35">
      <c r="A8551" s="69">
        <f t="shared" si="271"/>
        <v>45839</v>
      </c>
      <c r="B8551" t="s">
        <v>917</v>
      </c>
      <c r="C8551" t="s">
        <v>272</v>
      </c>
      <c r="D8551" t="s">
        <v>891</v>
      </c>
      <c r="E8551" t="s">
        <v>314</v>
      </c>
      <c r="F8551" t="s">
        <v>315</v>
      </c>
      <c r="G8551" t="s">
        <v>76</v>
      </c>
      <c r="H8551">
        <v>33237</v>
      </c>
      <c r="I8551" s="68" t="str">
        <f>VLOOKUP(E8551,Refs!$P$2:$R$29,3,FALSE)</f>
        <v>Y56</v>
      </c>
      <c r="J8551" s="68" t="str">
        <f>VLOOKUP(E8551,Refs!$P$2:$S$29,4,FALSE)</f>
        <v>London</v>
      </c>
      <c r="K8551" s="28">
        <f t="shared" si="272"/>
        <v>33237</v>
      </c>
    </row>
    <row r="8552" spans="1:11" x14ac:dyDescent="0.35">
      <c r="A8552" s="69">
        <f t="shared" si="271"/>
        <v>45839</v>
      </c>
      <c r="B8552" t="s">
        <v>917</v>
      </c>
      <c r="C8552" t="s">
        <v>272</v>
      </c>
      <c r="D8552" t="s">
        <v>891</v>
      </c>
      <c r="E8552" t="s">
        <v>314</v>
      </c>
      <c r="F8552" t="s">
        <v>315</v>
      </c>
      <c r="G8552" t="s">
        <v>77</v>
      </c>
      <c r="H8552">
        <v>8472</v>
      </c>
      <c r="I8552" s="68" t="str">
        <f>VLOOKUP(E8552,Refs!$P$2:$R$29,3,FALSE)</f>
        <v>Y56</v>
      </c>
      <c r="J8552" s="68" t="str">
        <f>VLOOKUP(E8552,Refs!$P$2:$S$29,4,FALSE)</f>
        <v>London</v>
      </c>
      <c r="K8552" s="28">
        <f t="shared" si="272"/>
        <v>8472</v>
      </c>
    </row>
    <row r="8553" spans="1:11" x14ac:dyDescent="0.35">
      <c r="A8553" s="69">
        <f t="shared" si="271"/>
        <v>45839</v>
      </c>
      <c r="B8553" t="s">
        <v>917</v>
      </c>
      <c r="C8553" t="s">
        <v>272</v>
      </c>
      <c r="D8553" t="s">
        <v>891</v>
      </c>
      <c r="E8553" t="s">
        <v>314</v>
      </c>
      <c r="F8553" t="s">
        <v>315</v>
      </c>
      <c r="G8553" t="s">
        <v>78</v>
      </c>
      <c r="H8553">
        <v>12115</v>
      </c>
      <c r="I8553" s="68" t="str">
        <f>VLOOKUP(E8553,Refs!$P$2:$R$29,3,FALSE)</f>
        <v>Y56</v>
      </c>
      <c r="J8553" s="68" t="str">
        <f>VLOOKUP(E8553,Refs!$P$2:$S$29,4,FALSE)</f>
        <v>London</v>
      </c>
      <c r="K8553" s="28">
        <f t="shared" si="272"/>
        <v>12115</v>
      </c>
    </row>
    <row r="8554" spans="1:11" x14ac:dyDescent="0.35">
      <c r="A8554" s="69">
        <f t="shared" si="271"/>
        <v>45839</v>
      </c>
      <c r="B8554" t="s">
        <v>917</v>
      </c>
      <c r="C8554" t="s">
        <v>272</v>
      </c>
      <c r="D8554" t="s">
        <v>891</v>
      </c>
      <c r="E8554" t="s">
        <v>314</v>
      </c>
      <c r="F8554" t="s">
        <v>315</v>
      </c>
      <c r="G8554" t="s">
        <v>79</v>
      </c>
      <c r="H8554">
        <v>2022</v>
      </c>
      <c r="I8554" s="68" t="str">
        <f>VLOOKUP(E8554,Refs!$P$2:$R$29,3,FALSE)</f>
        <v>Y56</v>
      </c>
      <c r="J8554" s="68" t="str">
        <f>VLOOKUP(E8554,Refs!$P$2:$S$29,4,FALSE)</f>
        <v>London</v>
      </c>
      <c r="K8554" s="28">
        <f t="shared" si="272"/>
        <v>2022</v>
      </c>
    </row>
    <row r="8555" spans="1:11" x14ac:dyDescent="0.35">
      <c r="A8555" s="69">
        <f t="shared" si="271"/>
        <v>45839</v>
      </c>
      <c r="B8555" t="s">
        <v>917</v>
      </c>
      <c r="C8555" t="s">
        <v>272</v>
      </c>
      <c r="D8555" t="s">
        <v>891</v>
      </c>
      <c r="E8555" t="s">
        <v>314</v>
      </c>
      <c r="F8555" t="s">
        <v>315</v>
      </c>
      <c r="G8555" t="s">
        <v>25</v>
      </c>
      <c r="H8555">
        <v>20601</v>
      </c>
      <c r="I8555" s="68" t="str">
        <f>VLOOKUP(E8555,Refs!$P$2:$R$29,3,FALSE)</f>
        <v>Y56</v>
      </c>
      <c r="J8555" s="68" t="str">
        <f>VLOOKUP(E8555,Refs!$P$2:$S$29,4,FALSE)</f>
        <v>London</v>
      </c>
      <c r="K8555" s="28">
        <f t="shared" si="272"/>
        <v>20601</v>
      </c>
    </row>
    <row r="8556" spans="1:11" x14ac:dyDescent="0.35">
      <c r="A8556" s="69">
        <f t="shared" si="271"/>
        <v>45839</v>
      </c>
      <c r="B8556" t="s">
        <v>917</v>
      </c>
      <c r="C8556" t="s">
        <v>272</v>
      </c>
      <c r="D8556" t="s">
        <v>891</v>
      </c>
      <c r="E8556" t="s">
        <v>314</v>
      </c>
      <c r="F8556" t="s">
        <v>315</v>
      </c>
      <c r="G8556" t="s">
        <v>80</v>
      </c>
      <c r="H8556">
        <v>29</v>
      </c>
      <c r="I8556" s="68" t="str">
        <f>VLOOKUP(E8556,Refs!$P$2:$R$29,3,FALSE)</f>
        <v>Y56</v>
      </c>
      <c r="J8556" s="68" t="str">
        <f>VLOOKUP(E8556,Refs!$P$2:$S$29,4,FALSE)</f>
        <v>London</v>
      </c>
      <c r="K8556" s="28">
        <f t="shared" si="272"/>
        <v>29</v>
      </c>
    </row>
    <row r="8557" spans="1:11" x14ac:dyDescent="0.35">
      <c r="A8557" s="69">
        <f t="shared" si="271"/>
        <v>45839</v>
      </c>
      <c r="B8557" t="s">
        <v>917</v>
      </c>
      <c r="C8557" t="s">
        <v>272</v>
      </c>
      <c r="D8557" t="s">
        <v>891</v>
      </c>
      <c r="E8557" t="s">
        <v>314</v>
      </c>
      <c r="F8557" t="s">
        <v>315</v>
      </c>
      <c r="G8557" t="s">
        <v>81</v>
      </c>
      <c r="H8557">
        <v>9787</v>
      </c>
      <c r="I8557" s="68" t="str">
        <f>VLOOKUP(E8557,Refs!$P$2:$R$29,3,FALSE)</f>
        <v>Y56</v>
      </c>
      <c r="J8557" s="68" t="str">
        <f>VLOOKUP(E8557,Refs!$P$2:$S$29,4,FALSE)</f>
        <v>London</v>
      </c>
      <c r="K8557" s="28">
        <f t="shared" si="272"/>
        <v>9787</v>
      </c>
    </row>
    <row r="8558" spans="1:11" x14ac:dyDescent="0.35">
      <c r="A8558" s="69">
        <f t="shared" si="271"/>
        <v>45839</v>
      </c>
      <c r="B8558" t="s">
        <v>917</v>
      </c>
      <c r="C8558" t="s">
        <v>272</v>
      </c>
      <c r="D8558" t="s">
        <v>891</v>
      </c>
      <c r="E8558" t="s">
        <v>314</v>
      </c>
      <c r="F8558" t="s">
        <v>315</v>
      </c>
      <c r="G8558" t="s">
        <v>82</v>
      </c>
      <c r="H8558">
        <v>2413</v>
      </c>
      <c r="I8558" s="68" t="str">
        <f>VLOOKUP(E8558,Refs!$P$2:$R$29,3,FALSE)</f>
        <v>Y56</v>
      </c>
      <c r="J8558" s="68" t="str">
        <f>VLOOKUP(E8558,Refs!$P$2:$S$29,4,FALSE)</f>
        <v>London</v>
      </c>
      <c r="K8558" s="28">
        <f t="shared" si="272"/>
        <v>2413</v>
      </c>
    </row>
    <row r="8559" spans="1:11" x14ac:dyDescent="0.35">
      <c r="A8559" s="69">
        <f t="shared" si="271"/>
        <v>45839</v>
      </c>
      <c r="B8559" t="s">
        <v>917</v>
      </c>
      <c r="C8559" t="s">
        <v>272</v>
      </c>
      <c r="D8559" t="s">
        <v>891</v>
      </c>
      <c r="E8559" t="s">
        <v>314</v>
      </c>
      <c r="F8559" t="s">
        <v>315</v>
      </c>
      <c r="G8559" t="s">
        <v>83</v>
      </c>
      <c r="H8559">
        <v>7323</v>
      </c>
      <c r="I8559" s="68" t="str">
        <f>VLOOKUP(E8559,Refs!$P$2:$R$29,3,FALSE)</f>
        <v>Y56</v>
      </c>
      <c r="J8559" s="68" t="str">
        <f>VLOOKUP(E8559,Refs!$P$2:$S$29,4,FALSE)</f>
        <v>London</v>
      </c>
      <c r="K8559" s="28">
        <f t="shared" si="272"/>
        <v>7323</v>
      </c>
    </row>
    <row r="8560" spans="1:11" x14ac:dyDescent="0.35">
      <c r="A8560" s="69">
        <f t="shared" si="271"/>
        <v>45839</v>
      </c>
      <c r="B8560" t="s">
        <v>917</v>
      </c>
      <c r="C8560" t="s">
        <v>272</v>
      </c>
      <c r="D8560" t="s">
        <v>891</v>
      </c>
      <c r="E8560" t="s">
        <v>314</v>
      </c>
      <c r="F8560" t="s">
        <v>315</v>
      </c>
      <c r="G8560" t="s">
        <v>84</v>
      </c>
      <c r="H8560">
        <v>25505</v>
      </c>
      <c r="I8560" s="68" t="str">
        <f>VLOOKUP(E8560,Refs!$P$2:$R$29,3,FALSE)</f>
        <v>Y56</v>
      </c>
      <c r="J8560" s="68" t="str">
        <f>VLOOKUP(E8560,Refs!$P$2:$S$29,4,FALSE)</f>
        <v>London</v>
      </c>
      <c r="K8560" s="28">
        <f t="shared" si="272"/>
        <v>25505</v>
      </c>
    </row>
    <row r="8561" spans="1:11" x14ac:dyDescent="0.35">
      <c r="A8561" s="69">
        <f t="shared" si="271"/>
        <v>45839</v>
      </c>
      <c r="B8561" t="s">
        <v>917</v>
      </c>
      <c r="C8561" t="s">
        <v>272</v>
      </c>
      <c r="D8561" t="s">
        <v>891</v>
      </c>
      <c r="E8561" t="s">
        <v>314</v>
      </c>
      <c r="F8561" t="s">
        <v>315</v>
      </c>
      <c r="G8561" t="s">
        <v>85</v>
      </c>
      <c r="H8561">
        <v>2466</v>
      </c>
      <c r="I8561" s="68" t="str">
        <f>VLOOKUP(E8561,Refs!$P$2:$R$29,3,FALSE)</f>
        <v>Y56</v>
      </c>
      <c r="J8561" s="68" t="str">
        <f>VLOOKUP(E8561,Refs!$P$2:$S$29,4,FALSE)</f>
        <v>London</v>
      </c>
      <c r="K8561" s="28">
        <f t="shared" si="272"/>
        <v>2466</v>
      </c>
    </row>
    <row r="8562" spans="1:11" x14ac:dyDescent="0.35">
      <c r="A8562" s="69">
        <f t="shared" si="271"/>
        <v>45839</v>
      </c>
      <c r="B8562" t="s">
        <v>917</v>
      </c>
      <c r="C8562" t="s">
        <v>272</v>
      </c>
      <c r="D8562" t="s">
        <v>891</v>
      </c>
      <c r="E8562" t="s">
        <v>314</v>
      </c>
      <c r="F8562" t="s">
        <v>315</v>
      </c>
      <c r="G8562" t="s">
        <v>86</v>
      </c>
      <c r="H8562">
        <v>1169</v>
      </c>
      <c r="I8562" s="68" t="str">
        <f>VLOOKUP(E8562,Refs!$P$2:$R$29,3,FALSE)</f>
        <v>Y56</v>
      </c>
      <c r="J8562" s="68" t="str">
        <f>VLOOKUP(E8562,Refs!$P$2:$S$29,4,FALSE)</f>
        <v>London</v>
      </c>
      <c r="K8562" s="28">
        <f t="shared" si="272"/>
        <v>1169</v>
      </c>
    </row>
    <row r="8563" spans="1:11" x14ac:dyDescent="0.35">
      <c r="A8563" s="69">
        <f t="shared" si="271"/>
        <v>45839</v>
      </c>
      <c r="B8563" t="s">
        <v>917</v>
      </c>
      <c r="C8563" t="s">
        <v>272</v>
      </c>
      <c r="D8563" t="s">
        <v>891</v>
      </c>
      <c r="E8563" t="s">
        <v>314</v>
      </c>
      <c r="F8563" t="s">
        <v>315</v>
      </c>
      <c r="G8563" t="s">
        <v>87</v>
      </c>
      <c r="H8563">
        <v>10243</v>
      </c>
      <c r="I8563" s="68" t="str">
        <f>VLOOKUP(E8563,Refs!$P$2:$R$29,3,FALSE)</f>
        <v>Y56</v>
      </c>
      <c r="J8563" s="68" t="str">
        <f>VLOOKUP(E8563,Refs!$P$2:$S$29,4,FALSE)</f>
        <v>London</v>
      </c>
      <c r="K8563" s="28">
        <f t="shared" si="272"/>
        <v>10243</v>
      </c>
    </row>
    <row r="8564" spans="1:11" x14ac:dyDescent="0.35">
      <c r="A8564" s="69">
        <f t="shared" si="271"/>
        <v>45839</v>
      </c>
      <c r="B8564" t="s">
        <v>917</v>
      </c>
      <c r="C8564" t="s">
        <v>272</v>
      </c>
      <c r="D8564" t="s">
        <v>891</v>
      </c>
      <c r="E8564" t="s">
        <v>314</v>
      </c>
      <c r="F8564" t="s">
        <v>315</v>
      </c>
      <c r="G8564" t="s">
        <v>88</v>
      </c>
      <c r="H8564">
        <v>37823</v>
      </c>
      <c r="I8564" s="68" t="str">
        <f>VLOOKUP(E8564,Refs!$P$2:$R$29,3,FALSE)</f>
        <v>Y56</v>
      </c>
      <c r="J8564" s="68" t="str">
        <f>VLOOKUP(E8564,Refs!$P$2:$S$29,4,FALSE)</f>
        <v>London</v>
      </c>
      <c r="K8564" s="28">
        <f t="shared" si="272"/>
        <v>37823</v>
      </c>
    </row>
    <row r="8565" spans="1:11" x14ac:dyDescent="0.35">
      <c r="A8565" s="69">
        <f t="shared" si="271"/>
        <v>45839</v>
      </c>
      <c r="B8565" t="s">
        <v>917</v>
      </c>
      <c r="C8565" t="s">
        <v>272</v>
      </c>
      <c r="D8565" t="s">
        <v>891</v>
      </c>
      <c r="E8565" t="s">
        <v>314</v>
      </c>
      <c r="F8565" t="s">
        <v>315</v>
      </c>
      <c r="G8565" t="s">
        <v>89</v>
      </c>
      <c r="H8565">
        <v>58070</v>
      </c>
      <c r="I8565" s="68" t="str">
        <f>VLOOKUP(E8565,Refs!$P$2:$R$29,3,FALSE)</f>
        <v>Y56</v>
      </c>
      <c r="J8565" s="68" t="str">
        <f>VLOOKUP(E8565,Refs!$P$2:$S$29,4,FALSE)</f>
        <v>London</v>
      </c>
      <c r="K8565" s="28">
        <f t="shared" si="272"/>
        <v>58070</v>
      </c>
    </row>
    <row r="8566" spans="1:11" x14ac:dyDescent="0.35">
      <c r="A8566" s="69">
        <f t="shared" si="271"/>
        <v>45839</v>
      </c>
      <c r="B8566" t="s">
        <v>917</v>
      </c>
      <c r="C8566" t="s">
        <v>272</v>
      </c>
      <c r="D8566" t="s">
        <v>891</v>
      </c>
      <c r="E8566" t="s">
        <v>314</v>
      </c>
      <c r="F8566" t="s">
        <v>315</v>
      </c>
      <c r="G8566" t="s">
        <v>27</v>
      </c>
      <c r="H8566">
        <v>5164</v>
      </c>
      <c r="I8566" s="68" t="str">
        <f>VLOOKUP(E8566,Refs!$P$2:$R$29,3,FALSE)</f>
        <v>Y56</v>
      </c>
      <c r="J8566" s="68" t="str">
        <f>VLOOKUP(E8566,Refs!$P$2:$S$29,4,FALSE)</f>
        <v>London</v>
      </c>
      <c r="K8566" s="28">
        <f t="shared" si="272"/>
        <v>5164</v>
      </c>
    </row>
    <row r="8567" spans="1:11" x14ac:dyDescent="0.35">
      <c r="A8567" s="69">
        <f t="shared" si="271"/>
        <v>45839</v>
      </c>
      <c r="B8567" t="s">
        <v>917</v>
      </c>
      <c r="C8567" t="s">
        <v>272</v>
      </c>
      <c r="D8567" t="s">
        <v>891</v>
      </c>
      <c r="E8567" t="s">
        <v>314</v>
      </c>
      <c r="F8567" t="s">
        <v>315</v>
      </c>
      <c r="G8567" t="s">
        <v>29</v>
      </c>
      <c r="H8567">
        <v>7105</v>
      </c>
      <c r="I8567" s="68" t="str">
        <f>VLOOKUP(E8567,Refs!$P$2:$R$29,3,FALSE)</f>
        <v>Y56</v>
      </c>
      <c r="J8567" s="68" t="str">
        <f>VLOOKUP(E8567,Refs!$P$2:$S$29,4,FALSE)</f>
        <v>London</v>
      </c>
      <c r="K8567" s="28">
        <f t="shared" si="272"/>
        <v>7105</v>
      </c>
    </row>
    <row r="8568" spans="1:11" x14ac:dyDescent="0.35">
      <c r="A8568" s="69">
        <f t="shared" si="271"/>
        <v>45839</v>
      </c>
      <c r="B8568" t="s">
        <v>917</v>
      </c>
      <c r="C8568" t="s">
        <v>272</v>
      </c>
      <c r="D8568" t="s">
        <v>891</v>
      </c>
      <c r="E8568" t="s">
        <v>314</v>
      </c>
      <c r="F8568" t="s">
        <v>315</v>
      </c>
      <c r="G8568" t="s">
        <v>90</v>
      </c>
      <c r="H8568">
        <v>2649</v>
      </c>
      <c r="I8568" s="68" t="str">
        <f>VLOOKUP(E8568,Refs!$P$2:$R$29,3,FALSE)</f>
        <v>Y56</v>
      </c>
      <c r="J8568" s="68" t="str">
        <f>VLOOKUP(E8568,Refs!$P$2:$S$29,4,FALSE)</f>
        <v>London</v>
      </c>
      <c r="K8568" s="28">
        <f t="shared" si="272"/>
        <v>2649</v>
      </c>
    </row>
    <row r="8569" spans="1:11" x14ac:dyDescent="0.35">
      <c r="A8569" s="69">
        <f t="shared" si="271"/>
        <v>45839</v>
      </c>
      <c r="B8569" t="s">
        <v>917</v>
      </c>
      <c r="C8569" t="s">
        <v>272</v>
      </c>
      <c r="D8569" t="s">
        <v>891</v>
      </c>
      <c r="E8569" t="s">
        <v>314</v>
      </c>
      <c r="F8569" t="s">
        <v>315</v>
      </c>
      <c r="G8569" t="s">
        <v>91</v>
      </c>
      <c r="H8569">
        <v>57</v>
      </c>
      <c r="I8569" s="68" t="str">
        <f>VLOOKUP(E8569,Refs!$P$2:$R$29,3,FALSE)</f>
        <v>Y56</v>
      </c>
      <c r="J8569" s="68" t="str">
        <f>VLOOKUP(E8569,Refs!$P$2:$S$29,4,FALSE)</f>
        <v>London</v>
      </c>
      <c r="K8569" s="28">
        <f t="shared" si="272"/>
        <v>57</v>
      </c>
    </row>
    <row r="8570" spans="1:11" x14ac:dyDescent="0.35">
      <c r="A8570" s="69">
        <f t="shared" si="271"/>
        <v>45839</v>
      </c>
      <c r="B8570" t="s">
        <v>917</v>
      </c>
      <c r="C8570" t="s">
        <v>272</v>
      </c>
      <c r="D8570" t="s">
        <v>891</v>
      </c>
      <c r="E8570" t="s">
        <v>314</v>
      </c>
      <c r="F8570" t="s">
        <v>315</v>
      </c>
      <c r="G8570" t="s">
        <v>92</v>
      </c>
      <c r="H8570">
        <v>3796</v>
      </c>
      <c r="I8570" s="68" t="str">
        <f>VLOOKUP(E8570,Refs!$P$2:$R$29,3,FALSE)</f>
        <v>Y56</v>
      </c>
      <c r="J8570" s="68" t="str">
        <f>VLOOKUP(E8570,Refs!$P$2:$S$29,4,FALSE)</f>
        <v>London</v>
      </c>
      <c r="K8570" s="28">
        <f t="shared" si="272"/>
        <v>3796</v>
      </c>
    </row>
    <row r="8571" spans="1:11" x14ac:dyDescent="0.35">
      <c r="A8571" s="69">
        <f t="shared" si="271"/>
        <v>45839</v>
      </c>
      <c r="B8571" t="s">
        <v>917</v>
      </c>
      <c r="C8571" t="s">
        <v>272</v>
      </c>
      <c r="D8571" t="s">
        <v>891</v>
      </c>
      <c r="E8571" t="s">
        <v>314</v>
      </c>
      <c r="F8571" t="s">
        <v>315</v>
      </c>
      <c r="G8571" t="s">
        <v>93</v>
      </c>
      <c r="H8571">
        <v>301</v>
      </c>
      <c r="I8571" s="68" t="str">
        <f>VLOOKUP(E8571,Refs!$P$2:$R$29,3,FALSE)</f>
        <v>Y56</v>
      </c>
      <c r="J8571" s="68" t="str">
        <f>VLOOKUP(E8571,Refs!$P$2:$S$29,4,FALSE)</f>
        <v>London</v>
      </c>
      <c r="K8571" s="28">
        <f t="shared" si="272"/>
        <v>301</v>
      </c>
    </row>
    <row r="8572" spans="1:11" x14ac:dyDescent="0.35">
      <c r="A8572" s="69">
        <f t="shared" si="271"/>
        <v>45839</v>
      </c>
      <c r="B8572" t="s">
        <v>917</v>
      </c>
      <c r="C8572" t="s">
        <v>272</v>
      </c>
      <c r="D8572" t="s">
        <v>891</v>
      </c>
      <c r="E8572" t="s">
        <v>314</v>
      </c>
      <c r="F8572" t="s">
        <v>315</v>
      </c>
      <c r="G8572" t="s">
        <v>94</v>
      </c>
      <c r="H8572">
        <v>1375</v>
      </c>
      <c r="I8572" s="68" t="str">
        <f>VLOOKUP(E8572,Refs!$P$2:$R$29,3,FALSE)</f>
        <v>Y56</v>
      </c>
      <c r="J8572" s="68" t="str">
        <f>VLOOKUP(E8572,Refs!$P$2:$S$29,4,FALSE)</f>
        <v>London</v>
      </c>
      <c r="K8572" s="28">
        <f t="shared" si="272"/>
        <v>1375</v>
      </c>
    </row>
    <row r="8573" spans="1:11" x14ac:dyDescent="0.35">
      <c r="A8573" s="69">
        <f t="shared" si="271"/>
        <v>45839</v>
      </c>
      <c r="B8573" t="s">
        <v>917</v>
      </c>
      <c r="C8573" t="s">
        <v>272</v>
      </c>
      <c r="D8573" t="s">
        <v>891</v>
      </c>
      <c r="E8573" t="s">
        <v>314</v>
      </c>
      <c r="F8573" t="s">
        <v>315</v>
      </c>
      <c r="G8573" t="s">
        <v>95</v>
      </c>
      <c r="H8573">
        <v>99</v>
      </c>
      <c r="I8573" s="68" t="str">
        <f>VLOOKUP(E8573,Refs!$P$2:$R$29,3,FALSE)</f>
        <v>Y56</v>
      </c>
      <c r="J8573" s="68" t="str">
        <f>VLOOKUP(E8573,Refs!$P$2:$S$29,4,FALSE)</f>
        <v>London</v>
      </c>
      <c r="K8573" s="28">
        <f t="shared" si="272"/>
        <v>99</v>
      </c>
    </row>
    <row r="8574" spans="1:11" x14ac:dyDescent="0.35">
      <c r="A8574" s="69">
        <f t="shared" si="271"/>
        <v>45839</v>
      </c>
      <c r="B8574" t="s">
        <v>917</v>
      </c>
      <c r="C8574" t="s">
        <v>272</v>
      </c>
      <c r="D8574" t="s">
        <v>891</v>
      </c>
      <c r="E8574" t="s">
        <v>314</v>
      </c>
      <c r="F8574" t="s">
        <v>315</v>
      </c>
      <c r="G8574" t="s">
        <v>96</v>
      </c>
      <c r="H8574">
        <v>5031</v>
      </c>
      <c r="I8574" s="68" t="str">
        <f>VLOOKUP(E8574,Refs!$P$2:$R$29,3,FALSE)</f>
        <v>Y56</v>
      </c>
      <c r="J8574" s="68" t="str">
        <f>VLOOKUP(E8574,Refs!$P$2:$S$29,4,FALSE)</f>
        <v>London</v>
      </c>
      <c r="K8574" s="28">
        <f t="shared" si="272"/>
        <v>5031</v>
      </c>
    </row>
    <row r="8575" spans="1:11" x14ac:dyDescent="0.35">
      <c r="A8575" s="69">
        <f t="shared" si="271"/>
        <v>45839</v>
      </c>
      <c r="B8575" t="s">
        <v>917</v>
      </c>
      <c r="C8575" t="s">
        <v>272</v>
      </c>
      <c r="D8575" t="s">
        <v>891</v>
      </c>
      <c r="E8575" t="s">
        <v>314</v>
      </c>
      <c r="F8575" t="s">
        <v>315</v>
      </c>
      <c r="G8575" t="s">
        <v>31</v>
      </c>
      <c r="H8575">
        <v>3821</v>
      </c>
      <c r="I8575" s="68" t="str">
        <f>VLOOKUP(E8575,Refs!$P$2:$R$29,3,FALSE)</f>
        <v>Y56</v>
      </c>
      <c r="J8575" s="68" t="str">
        <f>VLOOKUP(E8575,Refs!$P$2:$S$29,4,FALSE)</f>
        <v>London</v>
      </c>
      <c r="K8575" s="28">
        <f t="shared" si="272"/>
        <v>3821</v>
      </c>
    </row>
    <row r="8576" spans="1:11" x14ac:dyDescent="0.35">
      <c r="A8576" s="69">
        <f t="shared" si="271"/>
        <v>45839</v>
      </c>
      <c r="B8576" t="s">
        <v>917</v>
      </c>
      <c r="C8576" t="s">
        <v>272</v>
      </c>
      <c r="D8576" t="s">
        <v>891</v>
      </c>
      <c r="E8576" t="s">
        <v>314</v>
      </c>
      <c r="F8576" t="s">
        <v>315</v>
      </c>
      <c r="G8576" t="s">
        <v>97</v>
      </c>
      <c r="H8576">
        <v>12226</v>
      </c>
      <c r="I8576" s="68" t="str">
        <f>VLOOKUP(E8576,Refs!$P$2:$R$29,3,FALSE)</f>
        <v>Y56</v>
      </c>
      <c r="J8576" s="68" t="str">
        <f>VLOOKUP(E8576,Refs!$P$2:$S$29,4,FALSE)</f>
        <v>London</v>
      </c>
      <c r="K8576" s="28">
        <f t="shared" si="272"/>
        <v>12226</v>
      </c>
    </row>
    <row r="8577" spans="1:11" x14ac:dyDescent="0.35">
      <c r="A8577" s="69">
        <f t="shared" si="271"/>
        <v>45839</v>
      </c>
      <c r="B8577" t="s">
        <v>917</v>
      </c>
      <c r="C8577" t="s">
        <v>272</v>
      </c>
      <c r="D8577" t="s">
        <v>891</v>
      </c>
      <c r="E8577" t="s">
        <v>314</v>
      </c>
      <c r="F8577" t="s">
        <v>315</v>
      </c>
      <c r="G8577" t="s">
        <v>98</v>
      </c>
      <c r="H8577">
        <v>5804</v>
      </c>
      <c r="I8577" s="68" t="str">
        <f>VLOOKUP(E8577,Refs!$P$2:$R$29,3,FALSE)</f>
        <v>Y56</v>
      </c>
      <c r="J8577" s="68" t="str">
        <f>VLOOKUP(E8577,Refs!$P$2:$S$29,4,FALSE)</f>
        <v>London</v>
      </c>
      <c r="K8577" s="28">
        <f t="shared" si="272"/>
        <v>5804</v>
      </c>
    </row>
    <row r="8578" spans="1:11" x14ac:dyDescent="0.35">
      <c r="A8578" s="69">
        <f t="shared" si="271"/>
        <v>45839</v>
      </c>
      <c r="B8578" t="s">
        <v>917</v>
      </c>
      <c r="C8578" t="s">
        <v>272</v>
      </c>
      <c r="D8578" t="s">
        <v>891</v>
      </c>
      <c r="E8578" t="s">
        <v>314</v>
      </c>
      <c r="F8578" t="s">
        <v>315</v>
      </c>
      <c r="G8578" t="s">
        <v>99</v>
      </c>
      <c r="H8578">
        <v>5194</v>
      </c>
      <c r="I8578" s="68" t="str">
        <f>VLOOKUP(E8578,Refs!$P$2:$R$29,3,FALSE)</f>
        <v>Y56</v>
      </c>
      <c r="J8578" s="68" t="str">
        <f>VLOOKUP(E8578,Refs!$P$2:$S$29,4,FALSE)</f>
        <v>London</v>
      </c>
      <c r="K8578" s="28">
        <f t="shared" si="272"/>
        <v>5194</v>
      </c>
    </row>
    <row r="8579" spans="1:11" x14ac:dyDescent="0.35">
      <c r="A8579" s="69">
        <f t="shared" ref="A8579:A8642" si="273">DATEVALUE(RIGHT(B8579,8))</f>
        <v>45839</v>
      </c>
      <c r="B8579" t="s">
        <v>917</v>
      </c>
      <c r="C8579" t="s">
        <v>272</v>
      </c>
      <c r="D8579" t="s">
        <v>891</v>
      </c>
      <c r="E8579" t="s">
        <v>314</v>
      </c>
      <c r="F8579" t="s">
        <v>315</v>
      </c>
      <c r="G8579" t="s">
        <v>100</v>
      </c>
      <c r="H8579">
        <v>849</v>
      </c>
      <c r="I8579" s="68" t="str">
        <f>VLOOKUP(E8579,Refs!$P$2:$R$29,3,FALSE)</f>
        <v>Y56</v>
      </c>
      <c r="J8579" s="68" t="str">
        <f>VLOOKUP(E8579,Refs!$P$2:$S$29,4,FALSE)</f>
        <v>London</v>
      </c>
      <c r="K8579" s="28">
        <f t="shared" si="272"/>
        <v>849</v>
      </c>
    </row>
    <row r="8580" spans="1:11" x14ac:dyDescent="0.35">
      <c r="A8580" s="69">
        <f t="shared" si="273"/>
        <v>45839</v>
      </c>
      <c r="B8580" t="s">
        <v>917</v>
      </c>
      <c r="C8580" t="s">
        <v>272</v>
      </c>
      <c r="D8580" t="s">
        <v>891</v>
      </c>
      <c r="E8580" t="s">
        <v>314</v>
      </c>
      <c r="F8580" t="s">
        <v>315</v>
      </c>
      <c r="G8580" t="s">
        <v>101</v>
      </c>
      <c r="H8580">
        <v>1468</v>
      </c>
      <c r="I8580" s="68" t="str">
        <f>VLOOKUP(E8580,Refs!$P$2:$R$29,3,FALSE)</f>
        <v>Y56</v>
      </c>
      <c r="J8580" s="68" t="str">
        <f>VLOOKUP(E8580,Refs!$P$2:$S$29,4,FALSE)</f>
        <v>London</v>
      </c>
      <c r="K8580" s="28">
        <f t="shared" si="272"/>
        <v>1468</v>
      </c>
    </row>
    <row r="8581" spans="1:11" x14ac:dyDescent="0.35">
      <c r="A8581" s="69">
        <f t="shared" si="273"/>
        <v>45839</v>
      </c>
      <c r="B8581" t="s">
        <v>917</v>
      </c>
      <c r="C8581" t="s">
        <v>272</v>
      </c>
      <c r="D8581" t="s">
        <v>891</v>
      </c>
      <c r="E8581" t="s">
        <v>314</v>
      </c>
      <c r="F8581" t="s">
        <v>315</v>
      </c>
      <c r="G8581" t="s">
        <v>102</v>
      </c>
      <c r="H8581">
        <v>198</v>
      </c>
      <c r="I8581" s="68" t="str">
        <f>VLOOKUP(E8581,Refs!$P$2:$R$29,3,FALSE)</f>
        <v>Y56</v>
      </c>
      <c r="J8581" s="68" t="str">
        <f>VLOOKUP(E8581,Refs!$P$2:$S$29,4,FALSE)</f>
        <v>London</v>
      </c>
      <c r="K8581" s="28">
        <f t="shared" si="272"/>
        <v>198</v>
      </c>
    </row>
    <row r="8582" spans="1:11" x14ac:dyDescent="0.35">
      <c r="A8582" s="69">
        <f t="shared" si="273"/>
        <v>45839</v>
      </c>
      <c r="B8582" t="s">
        <v>917</v>
      </c>
      <c r="C8582" t="s">
        <v>272</v>
      </c>
      <c r="D8582" t="s">
        <v>891</v>
      </c>
      <c r="E8582" t="s">
        <v>314</v>
      </c>
      <c r="F8582" t="s">
        <v>315</v>
      </c>
      <c r="G8582" t="s">
        <v>103</v>
      </c>
      <c r="H8582">
        <v>4628</v>
      </c>
      <c r="I8582" s="68" t="str">
        <f>VLOOKUP(E8582,Refs!$P$2:$R$29,3,FALSE)</f>
        <v>Y56</v>
      </c>
      <c r="J8582" s="68" t="str">
        <f>VLOOKUP(E8582,Refs!$P$2:$S$29,4,FALSE)</f>
        <v>London</v>
      </c>
      <c r="K8582" s="28">
        <f t="shared" si="272"/>
        <v>4628</v>
      </c>
    </row>
    <row r="8583" spans="1:11" x14ac:dyDescent="0.35">
      <c r="A8583" s="69">
        <f t="shared" si="273"/>
        <v>45839</v>
      </c>
      <c r="B8583" t="s">
        <v>917</v>
      </c>
      <c r="C8583" t="s">
        <v>272</v>
      </c>
      <c r="D8583" t="s">
        <v>891</v>
      </c>
      <c r="E8583" t="s">
        <v>314</v>
      </c>
      <c r="F8583" t="s">
        <v>315</v>
      </c>
      <c r="G8583" t="s">
        <v>104</v>
      </c>
      <c r="H8583">
        <v>45183411</v>
      </c>
      <c r="I8583" s="68" t="str">
        <f>VLOOKUP(E8583,Refs!$P$2:$R$29,3,FALSE)</f>
        <v>Y56</v>
      </c>
      <c r="J8583" s="68" t="str">
        <f>VLOOKUP(E8583,Refs!$P$2:$S$29,4,FALSE)</f>
        <v>London</v>
      </c>
      <c r="K8583" s="28">
        <f t="shared" si="272"/>
        <v>45183411</v>
      </c>
    </row>
    <row r="8584" spans="1:11" x14ac:dyDescent="0.35">
      <c r="A8584" s="69">
        <f t="shared" si="273"/>
        <v>45839</v>
      </c>
      <c r="B8584" t="s">
        <v>917</v>
      </c>
      <c r="C8584" t="s">
        <v>272</v>
      </c>
      <c r="D8584" t="s">
        <v>891</v>
      </c>
      <c r="E8584" t="s">
        <v>314</v>
      </c>
      <c r="F8584" t="s">
        <v>315</v>
      </c>
      <c r="G8584" t="s">
        <v>105</v>
      </c>
      <c r="H8584">
        <v>6803</v>
      </c>
      <c r="I8584" s="68" t="str">
        <f>VLOOKUP(E8584,Refs!$P$2:$R$29,3,FALSE)</f>
        <v>Y56</v>
      </c>
      <c r="J8584" s="68" t="str">
        <f>VLOOKUP(E8584,Refs!$P$2:$S$29,4,FALSE)</f>
        <v>London</v>
      </c>
      <c r="K8584" s="28">
        <f t="shared" si="272"/>
        <v>6803</v>
      </c>
    </row>
    <row r="8585" spans="1:11" x14ac:dyDescent="0.35">
      <c r="A8585" s="69">
        <f t="shared" si="273"/>
        <v>45839</v>
      </c>
      <c r="B8585" t="s">
        <v>917</v>
      </c>
      <c r="C8585" t="s">
        <v>272</v>
      </c>
      <c r="D8585" t="s">
        <v>891</v>
      </c>
      <c r="E8585" t="s">
        <v>314</v>
      </c>
      <c r="F8585" t="s">
        <v>315</v>
      </c>
      <c r="G8585" t="s">
        <v>106</v>
      </c>
      <c r="H8585">
        <v>3013</v>
      </c>
      <c r="I8585" s="68" t="str">
        <f>VLOOKUP(E8585,Refs!$P$2:$R$29,3,FALSE)</f>
        <v>Y56</v>
      </c>
      <c r="J8585" s="68" t="str">
        <f>VLOOKUP(E8585,Refs!$P$2:$S$29,4,FALSE)</f>
        <v>London</v>
      </c>
      <c r="K8585" s="28">
        <f t="shared" si="272"/>
        <v>3013</v>
      </c>
    </row>
    <row r="8586" spans="1:11" x14ac:dyDescent="0.35">
      <c r="A8586" s="69">
        <f t="shared" si="273"/>
        <v>45839</v>
      </c>
      <c r="B8586" t="s">
        <v>917</v>
      </c>
      <c r="C8586" t="s">
        <v>272</v>
      </c>
      <c r="D8586" t="s">
        <v>891</v>
      </c>
      <c r="E8586" t="s">
        <v>314</v>
      </c>
      <c r="F8586" t="s">
        <v>315</v>
      </c>
      <c r="G8586" t="s">
        <v>107</v>
      </c>
      <c r="H8586">
        <v>124</v>
      </c>
      <c r="I8586" s="68" t="str">
        <f>VLOOKUP(E8586,Refs!$P$2:$R$29,3,FALSE)</f>
        <v>Y56</v>
      </c>
      <c r="J8586" s="68" t="str">
        <f>VLOOKUP(E8586,Refs!$P$2:$S$29,4,FALSE)</f>
        <v>London</v>
      </c>
      <c r="K8586" s="28">
        <f t="shared" si="272"/>
        <v>124</v>
      </c>
    </row>
    <row r="8587" spans="1:11" x14ac:dyDescent="0.35">
      <c r="A8587" s="69">
        <f t="shared" si="273"/>
        <v>45839</v>
      </c>
      <c r="B8587" t="s">
        <v>917</v>
      </c>
      <c r="C8587" t="s">
        <v>272</v>
      </c>
      <c r="D8587" t="s">
        <v>891</v>
      </c>
      <c r="E8587" t="s">
        <v>314</v>
      </c>
      <c r="F8587" t="s">
        <v>315</v>
      </c>
      <c r="G8587" t="s">
        <v>108</v>
      </c>
      <c r="H8587">
        <v>2033</v>
      </c>
      <c r="I8587" s="68" t="str">
        <f>VLOOKUP(E8587,Refs!$P$2:$R$29,3,FALSE)</f>
        <v>Y56</v>
      </c>
      <c r="J8587" s="68" t="str">
        <f>VLOOKUP(E8587,Refs!$P$2:$S$29,4,FALSE)</f>
        <v>London</v>
      </c>
      <c r="K8587" s="28">
        <f t="shared" si="272"/>
        <v>2033</v>
      </c>
    </row>
    <row r="8588" spans="1:11" x14ac:dyDescent="0.35">
      <c r="A8588" s="69">
        <f t="shared" si="273"/>
        <v>45839</v>
      </c>
      <c r="B8588" t="s">
        <v>917</v>
      </c>
      <c r="C8588" t="s">
        <v>272</v>
      </c>
      <c r="D8588" t="s">
        <v>891</v>
      </c>
      <c r="E8588" t="s">
        <v>314</v>
      </c>
      <c r="F8588" t="s">
        <v>315</v>
      </c>
      <c r="G8588" t="s">
        <v>109</v>
      </c>
      <c r="H8588">
        <v>25664073</v>
      </c>
      <c r="I8588" s="68" t="str">
        <f>VLOOKUP(E8588,Refs!$P$2:$R$29,3,FALSE)</f>
        <v>Y56</v>
      </c>
      <c r="J8588" s="68" t="str">
        <f>VLOOKUP(E8588,Refs!$P$2:$S$29,4,FALSE)</f>
        <v>London</v>
      </c>
      <c r="K8588" s="28">
        <f t="shared" si="272"/>
        <v>25664073</v>
      </c>
    </row>
    <row r="8589" spans="1:11" x14ac:dyDescent="0.35">
      <c r="A8589" s="69">
        <f t="shared" si="273"/>
        <v>45839</v>
      </c>
      <c r="B8589" t="s">
        <v>917</v>
      </c>
      <c r="C8589" t="s">
        <v>272</v>
      </c>
      <c r="D8589" t="s">
        <v>891</v>
      </c>
      <c r="E8589" t="s">
        <v>314</v>
      </c>
      <c r="F8589" t="s">
        <v>315</v>
      </c>
      <c r="G8589" t="s">
        <v>110</v>
      </c>
      <c r="H8589">
        <v>3161</v>
      </c>
      <c r="I8589" s="68" t="str">
        <f>VLOOKUP(E8589,Refs!$P$2:$R$29,3,FALSE)</f>
        <v>Y56</v>
      </c>
      <c r="J8589" s="68" t="str">
        <f>VLOOKUP(E8589,Refs!$P$2:$S$29,4,FALSE)</f>
        <v>London</v>
      </c>
      <c r="K8589" s="28">
        <f t="shared" si="272"/>
        <v>3161</v>
      </c>
    </row>
    <row r="8590" spans="1:11" x14ac:dyDescent="0.35">
      <c r="A8590" s="69">
        <f t="shared" si="273"/>
        <v>45839</v>
      </c>
      <c r="B8590" t="s">
        <v>917</v>
      </c>
      <c r="C8590" t="s">
        <v>272</v>
      </c>
      <c r="D8590" t="s">
        <v>891</v>
      </c>
      <c r="E8590" t="s">
        <v>314</v>
      </c>
      <c r="F8590" t="s">
        <v>315</v>
      </c>
      <c r="G8590" t="s">
        <v>808</v>
      </c>
      <c r="H8590">
        <v>22663</v>
      </c>
      <c r="I8590" s="68" t="str">
        <f>VLOOKUP(E8590,Refs!$P$2:$R$29,3,FALSE)</f>
        <v>Y56</v>
      </c>
      <c r="J8590" s="68" t="str">
        <f>VLOOKUP(E8590,Refs!$P$2:$S$29,4,FALSE)</f>
        <v>London</v>
      </c>
      <c r="K8590" s="28">
        <f t="shared" si="272"/>
        <v>22663</v>
      </c>
    </row>
    <row r="8591" spans="1:11" x14ac:dyDescent="0.35">
      <c r="A8591" s="69">
        <f t="shared" si="273"/>
        <v>45839</v>
      </c>
      <c r="B8591" t="s">
        <v>917</v>
      </c>
      <c r="C8591" t="s">
        <v>272</v>
      </c>
      <c r="D8591" t="s">
        <v>891</v>
      </c>
      <c r="E8591" t="s">
        <v>314</v>
      </c>
      <c r="F8591" t="s">
        <v>315</v>
      </c>
      <c r="G8591" t="s">
        <v>809</v>
      </c>
      <c r="H8591">
        <v>253</v>
      </c>
      <c r="I8591" s="68" t="str">
        <f>VLOOKUP(E8591,Refs!$P$2:$R$29,3,FALSE)</f>
        <v>Y56</v>
      </c>
      <c r="J8591" s="68" t="str">
        <f>VLOOKUP(E8591,Refs!$P$2:$S$29,4,FALSE)</f>
        <v>London</v>
      </c>
      <c r="K8591" s="28">
        <f t="shared" si="272"/>
        <v>253</v>
      </c>
    </row>
    <row r="8592" spans="1:11" x14ac:dyDescent="0.35">
      <c r="A8592" s="69">
        <f t="shared" si="273"/>
        <v>45839</v>
      </c>
      <c r="B8592" t="s">
        <v>917</v>
      </c>
      <c r="C8592" t="s">
        <v>272</v>
      </c>
      <c r="D8592" t="s">
        <v>891</v>
      </c>
      <c r="E8592" t="s">
        <v>314</v>
      </c>
      <c r="F8592" t="s">
        <v>315</v>
      </c>
      <c r="G8592" t="s">
        <v>111</v>
      </c>
      <c r="H8592">
        <v>32831</v>
      </c>
      <c r="I8592" s="68" t="str">
        <f>VLOOKUP(E8592,Refs!$P$2:$R$29,3,FALSE)</f>
        <v>Y56</v>
      </c>
      <c r="J8592" s="68" t="str">
        <f>VLOOKUP(E8592,Refs!$P$2:$S$29,4,FALSE)</f>
        <v>London</v>
      </c>
      <c r="K8592" s="28">
        <f t="shared" si="272"/>
        <v>32831</v>
      </c>
    </row>
    <row r="8593" spans="1:11" x14ac:dyDescent="0.35">
      <c r="A8593" s="69">
        <f t="shared" si="273"/>
        <v>45839</v>
      </c>
      <c r="B8593" t="s">
        <v>917</v>
      </c>
      <c r="C8593" t="s">
        <v>272</v>
      </c>
      <c r="D8593" t="s">
        <v>891</v>
      </c>
      <c r="E8593" t="s">
        <v>314</v>
      </c>
      <c r="F8593" t="s">
        <v>315</v>
      </c>
      <c r="G8593" t="s">
        <v>112</v>
      </c>
      <c r="H8593">
        <v>14</v>
      </c>
      <c r="I8593" s="68" t="str">
        <f>VLOOKUP(E8593,Refs!$P$2:$R$29,3,FALSE)</f>
        <v>Y56</v>
      </c>
      <c r="J8593" s="68" t="str">
        <f>VLOOKUP(E8593,Refs!$P$2:$S$29,4,FALSE)</f>
        <v>London</v>
      </c>
      <c r="K8593" s="28">
        <f t="shared" si="272"/>
        <v>14</v>
      </c>
    </row>
    <row r="8594" spans="1:11" x14ac:dyDescent="0.35">
      <c r="A8594" s="69">
        <f t="shared" si="273"/>
        <v>45839</v>
      </c>
      <c r="B8594" t="s">
        <v>917</v>
      </c>
      <c r="C8594" t="s">
        <v>272</v>
      </c>
      <c r="D8594" t="s">
        <v>891</v>
      </c>
      <c r="E8594" t="s">
        <v>314</v>
      </c>
      <c r="F8594" t="s">
        <v>315</v>
      </c>
      <c r="G8594" t="s">
        <v>113</v>
      </c>
      <c r="H8594">
        <v>18855</v>
      </c>
      <c r="I8594" s="68" t="str">
        <f>VLOOKUP(E8594,Refs!$P$2:$R$29,3,FALSE)</f>
        <v>Y56</v>
      </c>
      <c r="J8594" s="68" t="str">
        <f>VLOOKUP(E8594,Refs!$P$2:$S$29,4,FALSE)</f>
        <v>London</v>
      </c>
      <c r="K8594" s="28">
        <f t="shared" si="272"/>
        <v>18855</v>
      </c>
    </row>
    <row r="8595" spans="1:11" x14ac:dyDescent="0.35">
      <c r="A8595" s="69">
        <f t="shared" si="273"/>
        <v>45839</v>
      </c>
      <c r="B8595" t="s">
        <v>917</v>
      </c>
      <c r="C8595" t="s">
        <v>272</v>
      </c>
      <c r="D8595" t="s">
        <v>891</v>
      </c>
      <c r="E8595" t="s">
        <v>314</v>
      </c>
      <c r="F8595" t="s">
        <v>315</v>
      </c>
      <c r="G8595" t="s">
        <v>114</v>
      </c>
      <c r="H8595">
        <v>22266</v>
      </c>
      <c r="I8595" s="68" t="str">
        <f>VLOOKUP(E8595,Refs!$P$2:$R$29,3,FALSE)</f>
        <v>Y56</v>
      </c>
      <c r="J8595" s="68" t="str">
        <f>VLOOKUP(E8595,Refs!$P$2:$S$29,4,FALSE)</f>
        <v>London</v>
      </c>
      <c r="K8595" s="28">
        <f t="shared" si="272"/>
        <v>22266</v>
      </c>
    </row>
    <row r="8596" spans="1:11" x14ac:dyDescent="0.35">
      <c r="A8596" s="69">
        <f t="shared" si="273"/>
        <v>45839</v>
      </c>
      <c r="B8596" t="s">
        <v>917</v>
      </c>
      <c r="C8596" t="s">
        <v>272</v>
      </c>
      <c r="D8596" t="s">
        <v>891</v>
      </c>
      <c r="E8596" t="s">
        <v>314</v>
      </c>
      <c r="F8596" t="s">
        <v>315</v>
      </c>
      <c r="G8596" t="s">
        <v>115</v>
      </c>
      <c r="H8596">
        <v>12445</v>
      </c>
      <c r="I8596" s="68" t="str">
        <f>VLOOKUP(E8596,Refs!$P$2:$R$29,3,FALSE)</f>
        <v>Y56</v>
      </c>
      <c r="J8596" s="68" t="str">
        <f>VLOOKUP(E8596,Refs!$P$2:$S$29,4,FALSE)</f>
        <v>London</v>
      </c>
      <c r="K8596" s="28">
        <f t="shared" si="272"/>
        <v>12445</v>
      </c>
    </row>
    <row r="8597" spans="1:11" x14ac:dyDescent="0.35">
      <c r="A8597" s="69">
        <f t="shared" si="273"/>
        <v>45839</v>
      </c>
      <c r="B8597" t="s">
        <v>917</v>
      </c>
      <c r="C8597" t="s">
        <v>272</v>
      </c>
      <c r="D8597" t="s">
        <v>891</v>
      </c>
      <c r="E8597" t="s">
        <v>314</v>
      </c>
      <c r="F8597" t="s">
        <v>315</v>
      </c>
      <c r="G8597" t="s">
        <v>116</v>
      </c>
      <c r="H8597">
        <v>10539</v>
      </c>
      <c r="I8597" s="68" t="str">
        <f>VLOOKUP(E8597,Refs!$P$2:$R$29,3,FALSE)</f>
        <v>Y56</v>
      </c>
      <c r="J8597" s="68" t="str">
        <f>VLOOKUP(E8597,Refs!$P$2:$S$29,4,FALSE)</f>
        <v>London</v>
      </c>
      <c r="K8597" s="28">
        <f t="shared" si="272"/>
        <v>10539</v>
      </c>
    </row>
    <row r="8598" spans="1:11" x14ac:dyDescent="0.35">
      <c r="A8598" s="69">
        <f t="shared" si="273"/>
        <v>45839</v>
      </c>
      <c r="B8598" t="s">
        <v>917</v>
      </c>
      <c r="C8598" t="s">
        <v>272</v>
      </c>
      <c r="D8598" t="s">
        <v>891</v>
      </c>
      <c r="E8598" t="s">
        <v>314</v>
      </c>
      <c r="F8598" t="s">
        <v>315</v>
      </c>
      <c r="G8598" t="s">
        <v>117</v>
      </c>
      <c r="H8598">
        <v>3449</v>
      </c>
      <c r="I8598" s="68" t="str">
        <f>VLOOKUP(E8598,Refs!$P$2:$R$29,3,FALSE)</f>
        <v>Y56</v>
      </c>
      <c r="J8598" s="68" t="str">
        <f>VLOOKUP(E8598,Refs!$P$2:$S$29,4,FALSE)</f>
        <v>London</v>
      </c>
      <c r="K8598" s="28">
        <f t="shared" si="272"/>
        <v>3449</v>
      </c>
    </row>
    <row r="8599" spans="1:11" x14ac:dyDescent="0.35">
      <c r="A8599" s="69">
        <f t="shared" si="273"/>
        <v>45839</v>
      </c>
      <c r="B8599" t="s">
        <v>917</v>
      </c>
      <c r="C8599" t="s">
        <v>272</v>
      </c>
      <c r="D8599" t="s">
        <v>891</v>
      </c>
      <c r="E8599" t="s">
        <v>314</v>
      </c>
      <c r="F8599" t="s">
        <v>315</v>
      </c>
      <c r="G8599" t="s">
        <v>118</v>
      </c>
      <c r="H8599">
        <v>3099</v>
      </c>
      <c r="I8599" s="68" t="str">
        <f>VLOOKUP(E8599,Refs!$P$2:$R$29,3,FALSE)</f>
        <v>Y56</v>
      </c>
      <c r="J8599" s="68" t="str">
        <f>VLOOKUP(E8599,Refs!$P$2:$S$29,4,FALSE)</f>
        <v>London</v>
      </c>
      <c r="K8599" s="28">
        <f t="shared" si="272"/>
        <v>3099</v>
      </c>
    </row>
    <row r="8600" spans="1:11" x14ac:dyDescent="0.35">
      <c r="A8600" s="69">
        <f t="shared" si="273"/>
        <v>45839</v>
      </c>
      <c r="B8600" t="s">
        <v>917</v>
      </c>
      <c r="C8600" t="s">
        <v>272</v>
      </c>
      <c r="D8600" t="s">
        <v>891</v>
      </c>
      <c r="E8600" t="s">
        <v>314</v>
      </c>
      <c r="F8600" t="s">
        <v>315</v>
      </c>
      <c r="G8600" t="s">
        <v>119</v>
      </c>
      <c r="H8600">
        <v>6511</v>
      </c>
      <c r="I8600" s="68" t="str">
        <f>VLOOKUP(E8600,Refs!$P$2:$R$29,3,FALSE)</f>
        <v>Y56</v>
      </c>
      <c r="J8600" s="68" t="str">
        <f>VLOOKUP(E8600,Refs!$P$2:$S$29,4,FALSE)</f>
        <v>London</v>
      </c>
      <c r="K8600" s="28">
        <f t="shared" si="272"/>
        <v>6511</v>
      </c>
    </row>
    <row r="8601" spans="1:11" x14ac:dyDescent="0.35">
      <c r="A8601" s="69">
        <f t="shared" si="273"/>
        <v>45839</v>
      </c>
      <c r="B8601" t="s">
        <v>917</v>
      </c>
      <c r="C8601" t="s">
        <v>272</v>
      </c>
      <c r="D8601" t="s">
        <v>891</v>
      </c>
      <c r="E8601" t="s">
        <v>314</v>
      </c>
      <c r="F8601" t="s">
        <v>315</v>
      </c>
      <c r="G8601" t="s">
        <v>120</v>
      </c>
      <c r="H8601">
        <v>2874</v>
      </c>
      <c r="I8601" s="68" t="str">
        <f>VLOOKUP(E8601,Refs!$P$2:$R$29,3,FALSE)</f>
        <v>Y56</v>
      </c>
      <c r="J8601" s="68" t="str">
        <f>VLOOKUP(E8601,Refs!$P$2:$S$29,4,FALSE)</f>
        <v>London</v>
      </c>
      <c r="K8601" s="28">
        <f t="shared" si="272"/>
        <v>2874</v>
      </c>
    </row>
    <row r="8602" spans="1:11" x14ac:dyDescent="0.35">
      <c r="A8602" s="69">
        <f t="shared" si="273"/>
        <v>45839</v>
      </c>
      <c r="B8602" t="s">
        <v>917</v>
      </c>
      <c r="C8602" t="s">
        <v>272</v>
      </c>
      <c r="D8602" t="s">
        <v>891</v>
      </c>
      <c r="E8602" t="s">
        <v>314</v>
      </c>
      <c r="F8602" t="s">
        <v>315</v>
      </c>
      <c r="G8602" t="s">
        <v>121</v>
      </c>
      <c r="H8602">
        <v>2814</v>
      </c>
      <c r="I8602" s="68" t="str">
        <f>VLOOKUP(E8602,Refs!$P$2:$R$29,3,FALSE)</f>
        <v>Y56</v>
      </c>
      <c r="J8602" s="68" t="str">
        <f>VLOOKUP(E8602,Refs!$P$2:$S$29,4,FALSE)</f>
        <v>London</v>
      </c>
      <c r="K8602" s="28">
        <f t="shared" si="272"/>
        <v>2814</v>
      </c>
    </row>
    <row r="8603" spans="1:11" x14ac:dyDescent="0.35">
      <c r="A8603" s="69">
        <f t="shared" si="273"/>
        <v>45839</v>
      </c>
      <c r="B8603" t="s">
        <v>917</v>
      </c>
      <c r="C8603" t="s">
        <v>272</v>
      </c>
      <c r="D8603" t="s">
        <v>891</v>
      </c>
      <c r="E8603" t="s">
        <v>314</v>
      </c>
      <c r="F8603" t="s">
        <v>315</v>
      </c>
      <c r="G8603" t="s">
        <v>122</v>
      </c>
      <c r="H8603">
        <v>204</v>
      </c>
      <c r="I8603" s="68" t="str">
        <f>VLOOKUP(E8603,Refs!$P$2:$R$29,3,FALSE)</f>
        <v>Y56</v>
      </c>
      <c r="J8603" s="68" t="str">
        <f>VLOOKUP(E8603,Refs!$P$2:$S$29,4,FALSE)</f>
        <v>London</v>
      </c>
      <c r="K8603" s="28">
        <f t="shared" si="272"/>
        <v>204</v>
      </c>
    </row>
    <row r="8604" spans="1:11" x14ac:dyDescent="0.35">
      <c r="A8604" s="69">
        <f t="shared" si="273"/>
        <v>45839</v>
      </c>
      <c r="B8604" t="s">
        <v>917</v>
      </c>
      <c r="C8604" t="s">
        <v>272</v>
      </c>
      <c r="D8604" t="s">
        <v>891</v>
      </c>
      <c r="E8604" t="s">
        <v>314</v>
      </c>
      <c r="F8604" t="s">
        <v>315</v>
      </c>
      <c r="G8604" t="s">
        <v>123</v>
      </c>
      <c r="H8604">
        <v>20</v>
      </c>
      <c r="I8604" s="68" t="str">
        <f>VLOOKUP(E8604,Refs!$P$2:$R$29,3,FALSE)</f>
        <v>Y56</v>
      </c>
      <c r="J8604" s="68" t="str">
        <f>VLOOKUP(E8604,Refs!$P$2:$S$29,4,FALSE)</f>
        <v>London</v>
      </c>
      <c r="K8604" s="28">
        <f t="shared" si="272"/>
        <v>20</v>
      </c>
    </row>
    <row r="8605" spans="1:11" x14ac:dyDescent="0.35">
      <c r="A8605" s="69">
        <f t="shared" si="273"/>
        <v>45839</v>
      </c>
      <c r="B8605" t="s">
        <v>917</v>
      </c>
      <c r="C8605" t="s">
        <v>272</v>
      </c>
      <c r="D8605" t="s">
        <v>891</v>
      </c>
      <c r="E8605" t="s">
        <v>314</v>
      </c>
      <c r="F8605" t="s">
        <v>315</v>
      </c>
      <c r="G8605" t="s">
        <v>124</v>
      </c>
      <c r="H8605">
        <v>1</v>
      </c>
      <c r="I8605" s="68" t="str">
        <f>VLOOKUP(E8605,Refs!$P$2:$R$29,3,FALSE)</f>
        <v>Y56</v>
      </c>
      <c r="J8605" s="68" t="str">
        <f>VLOOKUP(E8605,Refs!$P$2:$S$29,4,FALSE)</f>
        <v>London</v>
      </c>
      <c r="K8605" s="28">
        <f t="shared" si="272"/>
        <v>1</v>
      </c>
    </row>
    <row r="8606" spans="1:11" x14ac:dyDescent="0.35">
      <c r="A8606" s="69">
        <f t="shared" si="273"/>
        <v>45839</v>
      </c>
      <c r="B8606" t="s">
        <v>917</v>
      </c>
      <c r="C8606" t="s">
        <v>272</v>
      </c>
      <c r="D8606" t="s">
        <v>891</v>
      </c>
      <c r="E8606" t="s">
        <v>314</v>
      </c>
      <c r="F8606" t="s">
        <v>315</v>
      </c>
      <c r="G8606" t="s">
        <v>125</v>
      </c>
      <c r="H8606">
        <v>5762</v>
      </c>
      <c r="I8606" s="68" t="str">
        <f>VLOOKUP(E8606,Refs!$P$2:$R$29,3,FALSE)</f>
        <v>Y56</v>
      </c>
      <c r="J8606" s="68" t="str">
        <f>VLOOKUP(E8606,Refs!$P$2:$S$29,4,FALSE)</f>
        <v>London</v>
      </c>
      <c r="K8606" s="28">
        <f t="shared" si="272"/>
        <v>5762</v>
      </c>
    </row>
    <row r="8607" spans="1:11" x14ac:dyDescent="0.35">
      <c r="A8607" s="69">
        <f t="shared" si="273"/>
        <v>45839</v>
      </c>
      <c r="B8607" t="s">
        <v>917</v>
      </c>
      <c r="C8607" t="s">
        <v>272</v>
      </c>
      <c r="D8607" t="s">
        <v>891</v>
      </c>
      <c r="E8607" t="s">
        <v>314</v>
      </c>
      <c r="F8607" t="s">
        <v>315</v>
      </c>
      <c r="G8607" t="s">
        <v>126</v>
      </c>
      <c r="H8607">
        <v>4202</v>
      </c>
      <c r="I8607" s="68" t="str">
        <f>VLOOKUP(E8607,Refs!$P$2:$R$29,3,FALSE)</f>
        <v>Y56</v>
      </c>
      <c r="J8607" s="68" t="str">
        <f>VLOOKUP(E8607,Refs!$P$2:$S$29,4,FALSE)</f>
        <v>London</v>
      </c>
      <c r="K8607" s="28">
        <f t="shared" si="272"/>
        <v>4202</v>
      </c>
    </row>
    <row r="8608" spans="1:11" x14ac:dyDescent="0.35">
      <c r="A8608" s="69">
        <f t="shared" si="273"/>
        <v>45839</v>
      </c>
      <c r="B8608" t="s">
        <v>917</v>
      </c>
      <c r="C8608" t="s">
        <v>272</v>
      </c>
      <c r="D8608" t="s">
        <v>891</v>
      </c>
      <c r="E8608" t="s">
        <v>314</v>
      </c>
      <c r="F8608" t="s">
        <v>315</v>
      </c>
      <c r="G8608" t="s">
        <v>127</v>
      </c>
      <c r="H8608">
        <v>1347</v>
      </c>
      <c r="I8608" s="68" t="str">
        <f>VLOOKUP(E8608,Refs!$P$2:$R$29,3,FALSE)</f>
        <v>Y56</v>
      </c>
      <c r="J8608" s="68" t="str">
        <f>VLOOKUP(E8608,Refs!$P$2:$S$29,4,FALSE)</f>
        <v>London</v>
      </c>
      <c r="K8608" s="28">
        <f t="shared" si="272"/>
        <v>1347</v>
      </c>
    </row>
    <row r="8609" spans="1:11" x14ac:dyDescent="0.35">
      <c r="A8609" s="69">
        <f t="shared" si="273"/>
        <v>45839</v>
      </c>
      <c r="B8609" t="s">
        <v>917</v>
      </c>
      <c r="C8609" t="s">
        <v>272</v>
      </c>
      <c r="D8609" t="s">
        <v>891</v>
      </c>
      <c r="E8609" t="s">
        <v>314</v>
      </c>
      <c r="F8609" t="s">
        <v>315</v>
      </c>
      <c r="G8609" t="s">
        <v>128</v>
      </c>
      <c r="H8609">
        <v>264</v>
      </c>
      <c r="I8609" s="68" t="str">
        <f>VLOOKUP(E8609,Refs!$P$2:$R$29,3,FALSE)</f>
        <v>Y56</v>
      </c>
      <c r="J8609" s="68" t="str">
        <f>VLOOKUP(E8609,Refs!$P$2:$S$29,4,FALSE)</f>
        <v>London</v>
      </c>
      <c r="K8609" s="28">
        <f t="shared" si="272"/>
        <v>264</v>
      </c>
    </row>
    <row r="8610" spans="1:11" x14ac:dyDescent="0.35">
      <c r="A8610" s="69">
        <f t="shared" si="273"/>
        <v>45839</v>
      </c>
      <c r="B8610" t="s">
        <v>917</v>
      </c>
      <c r="C8610" t="s">
        <v>272</v>
      </c>
      <c r="D8610" t="s">
        <v>891</v>
      </c>
      <c r="E8610" t="s">
        <v>314</v>
      </c>
      <c r="F8610" t="s">
        <v>315</v>
      </c>
      <c r="G8610" t="s">
        <v>129</v>
      </c>
      <c r="H8610">
        <v>480</v>
      </c>
      <c r="I8610" s="68" t="str">
        <f>VLOOKUP(E8610,Refs!$P$2:$R$29,3,FALSE)</f>
        <v>Y56</v>
      </c>
      <c r="J8610" s="68" t="str">
        <f>VLOOKUP(E8610,Refs!$P$2:$S$29,4,FALSE)</f>
        <v>London</v>
      </c>
      <c r="K8610" s="28">
        <f t="shared" ref="K8610:K8673" si="274">IF(OR(H8610="NULL",H8610=0,H8610=""),"",H8610)</f>
        <v>480</v>
      </c>
    </row>
    <row r="8611" spans="1:11" x14ac:dyDescent="0.35">
      <c r="A8611" s="69">
        <f t="shared" si="273"/>
        <v>45839</v>
      </c>
      <c r="B8611" t="s">
        <v>917</v>
      </c>
      <c r="C8611" t="s">
        <v>272</v>
      </c>
      <c r="D8611" t="s">
        <v>891</v>
      </c>
      <c r="E8611" t="s">
        <v>314</v>
      </c>
      <c r="F8611" t="s">
        <v>315</v>
      </c>
      <c r="G8611" t="s">
        <v>130</v>
      </c>
      <c r="H8611">
        <v>84</v>
      </c>
      <c r="I8611" s="68" t="str">
        <f>VLOOKUP(E8611,Refs!$P$2:$R$29,3,FALSE)</f>
        <v>Y56</v>
      </c>
      <c r="J8611" s="68" t="str">
        <f>VLOOKUP(E8611,Refs!$P$2:$S$29,4,FALSE)</f>
        <v>London</v>
      </c>
      <c r="K8611" s="28">
        <f t="shared" si="274"/>
        <v>84</v>
      </c>
    </row>
    <row r="8612" spans="1:11" x14ac:dyDescent="0.35">
      <c r="A8612" s="69">
        <f t="shared" si="273"/>
        <v>45839</v>
      </c>
      <c r="B8612" t="s">
        <v>917</v>
      </c>
      <c r="C8612" t="s">
        <v>272</v>
      </c>
      <c r="D8612" t="s">
        <v>891</v>
      </c>
      <c r="E8612" t="s">
        <v>314</v>
      </c>
      <c r="F8612" t="s">
        <v>315</v>
      </c>
      <c r="G8612" t="s">
        <v>131</v>
      </c>
      <c r="H8612">
        <v>2889</v>
      </c>
      <c r="I8612" s="68" t="str">
        <f>VLOOKUP(E8612,Refs!$P$2:$R$29,3,FALSE)</f>
        <v>Y56</v>
      </c>
      <c r="J8612" s="68" t="str">
        <f>VLOOKUP(E8612,Refs!$P$2:$S$29,4,FALSE)</f>
        <v>London</v>
      </c>
      <c r="K8612" s="28">
        <f t="shared" si="274"/>
        <v>2889</v>
      </c>
    </row>
    <row r="8613" spans="1:11" x14ac:dyDescent="0.35">
      <c r="A8613" s="69">
        <f t="shared" si="273"/>
        <v>45839</v>
      </c>
      <c r="B8613" t="s">
        <v>917</v>
      </c>
      <c r="C8613" t="s">
        <v>272</v>
      </c>
      <c r="D8613" t="s">
        <v>891</v>
      </c>
      <c r="E8613" t="s">
        <v>314</v>
      </c>
      <c r="F8613" t="s">
        <v>315</v>
      </c>
      <c r="G8613" t="s">
        <v>132</v>
      </c>
      <c r="H8613">
        <v>2067</v>
      </c>
      <c r="I8613" s="68" t="str">
        <f>VLOOKUP(E8613,Refs!$P$2:$R$29,3,FALSE)</f>
        <v>Y56</v>
      </c>
      <c r="J8613" s="68" t="str">
        <f>VLOOKUP(E8613,Refs!$P$2:$S$29,4,FALSE)</f>
        <v>London</v>
      </c>
      <c r="K8613" s="28">
        <f t="shared" si="274"/>
        <v>2067</v>
      </c>
    </row>
    <row r="8614" spans="1:11" x14ac:dyDescent="0.35">
      <c r="A8614" s="69">
        <f t="shared" si="273"/>
        <v>45839</v>
      </c>
      <c r="B8614" t="s">
        <v>917</v>
      </c>
      <c r="C8614" t="s">
        <v>272</v>
      </c>
      <c r="D8614" t="s">
        <v>891</v>
      </c>
      <c r="E8614" t="s">
        <v>314</v>
      </c>
      <c r="F8614" t="s">
        <v>315</v>
      </c>
      <c r="G8614" t="s">
        <v>133</v>
      </c>
      <c r="H8614">
        <v>1623</v>
      </c>
      <c r="I8614" s="68" t="str">
        <f>VLOOKUP(E8614,Refs!$P$2:$R$29,3,FALSE)</f>
        <v>Y56</v>
      </c>
      <c r="J8614" s="68" t="str">
        <f>VLOOKUP(E8614,Refs!$P$2:$S$29,4,FALSE)</f>
        <v>London</v>
      </c>
      <c r="K8614" s="28">
        <f t="shared" si="274"/>
        <v>1623</v>
      </c>
    </row>
    <row r="8615" spans="1:11" x14ac:dyDescent="0.35">
      <c r="A8615" s="69">
        <f t="shared" si="273"/>
        <v>45839</v>
      </c>
      <c r="B8615" t="s">
        <v>917</v>
      </c>
      <c r="C8615" t="s">
        <v>272</v>
      </c>
      <c r="D8615" t="s">
        <v>891</v>
      </c>
      <c r="E8615" t="s">
        <v>314</v>
      </c>
      <c r="F8615" t="s">
        <v>315</v>
      </c>
      <c r="G8615" t="s">
        <v>134</v>
      </c>
      <c r="H8615">
        <v>1197</v>
      </c>
      <c r="I8615" s="68" t="str">
        <f>VLOOKUP(E8615,Refs!$P$2:$R$29,3,FALSE)</f>
        <v>Y56</v>
      </c>
      <c r="J8615" s="68" t="str">
        <f>VLOOKUP(E8615,Refs!$P$2:$S$29,4,FALSE)</f>
        <v>London</v>
      </c>
      <c r="K8615" s="28">
        <f t="shared" si="274"/>
        <v>1197</v>
      </c>
    </row>
    <row r="8616" spans="1:11" x14ac:dyDescent="0.35">
      <c r="A8616" s="69">
        <f t="shared" si="273"/>
        <v>45839</v>
      </c>
      <c r="B8616" t="s">
        <v>917</v>
      </c>
      <c r="C8616" t="s">
        <v>272</v>
      </c>
      <c r="D8616" t="s">
        <v>891</v>
      </c>
      <c r="E8616" t="s">
        <v>314</v>
      </c>
      <c r="F8616" t="s">
        <v>315</v>
      </c>
      <c r="G8616" t="s">
        <v>135</v>
      </c>
      <c r="H8616">
        <v>74</v>
      </c>
      <c r="I8616" s="68" t="str">
        <f>VLOOKUP(E8616,Refs!$P$2:$R$29,3,FALSE)</f>
        <v>Y56</v>
      </c>
      <c r="J8616" s="68" t="str">
        <f>VLOOKUP(E8616,Refs!$P$2:$S$29,4,FALSE)</f>
        <v>London</v>
      </c>
      <c r="K8616" s="28">
        <f t="shared" si="274"/>
        <v>74</v>
      </c>
    </row>
    <row r="8617" spans="1:11" x14ac:dyDescent="0.35">
      <c r="A8617" s="69">
        <f t="shared" si="273"/>
        <v>45839</v>
      </c>
      <c r="B8617" t="s">
        <v>917</v>
      </c>
      <c r="C8617" t="s">
        <v>272</v>
      </c>
      <c r="D8617" t="s">
        <v>891</v>
      </c>
      <c r="E8617" t="s">
        <v>314</v>
      </c>
      <c r="F8617" t="s">
        <v>315</v>
      </c>
      <c r="G8617" t="s">
        <v>136</v>
      </c>
      <c r="H8617">
        <v>27</v>
      </c>
      <c r="I8617" s="68" t="str">
        <f>VLOOKUP(E8617,Refs!$P$2:$R$29,3,FALSE)</f>
        <v>Y56</v>
      </c>
      <c r="J8617" s="68" t="str">
        <f>VLOOKUP(E8617,Refs!$P$2:$S$29,4,FALSE)</f>
        <v>London</v>
      </c>
      <c r="K8617" s="28">
        <f t="shared" si="274"/>
        <v>27</v>
      </c>
    </row>
    <row r="8618" spans="1:11" x14ac:dyDescent="0.35">
      <c r="A8618" s="69">
        <f t="shared" si="273"/>
        <v>45839</v>
      </c>
      <c r="B8618" t="s">
        <v>917</v>
      </c>
      <c r="C8618" t="s">
        <v>272</v>
      </c>
      <c r="D8618" t="s">
        <v>891</v>
      </c>
      <c r="E8618" t="s">
        <v>314</v>
      </c>
      <c r="F8618" t="s">
        <v>315</v>
      </c>
      <c r="G8618" t="s">
        <v>137</v>
      </c>
      <c r="H8618">
        <v>6</v>
      </c>
      <c r="I8618" s="68" t="str">
        <f>VLOOKUP(E8618,Refs!$P$2:$R$29,3,FALSE)</f>
        <v>Y56</v>
      </c>
      <c r="J8618" s="68" t="str">
        <f>VLOOKUP(E8618,Refs!$P$2:$S$29,4,FALSE)</f>
        <v>London</v>
      </c>
      <c r="K8618" s="28">
        <f t="shared" si="274"/>
        <v>6</v>
      </c>
    </row>
    <row r="8619" spans="1:11" x14ac:dyDescent="0.35">
      <c r="A8619" s="69">
        <f t="shared" si="273"/>
        <v>45839</v>
      </c>
      <c r="B8619" t="s">
        <v>917</v>
      </c>
      <c r="C8619" t="s">
        <v>272</v>
      </c>
      <c r="D8619" t="s">
        <v>891</v>
      </c>
      <c r="E8619" t="s">
        <v>314</v>
      </c>
      <c r="F8619" t="s">
        <v>315</v>
      </c>
      <c r="G8619" t="s">
        <v>138</v>
      </c>
      <c r="H8619">
        <v>0</v>
      </c>
      <c r="I8619" s="68" t="str">
        <f>VLOOKUP(E8619,Refs!$P$2:$R$29,3,FALSE)</f>
        <v>Y56</v>
      </c>
      <c r="J8619" s="68" t="str">
        <f>VLOOKUP(E8619,Refs!$P$2:$S$29,4,FALSE)</f>
        <v>London</v>
      </c>
      <c r="K8619" s="28" t="str">
        <f t="shared" si="274"/>
        <v/>
      </c>
    </row>
    <row r="8620" spans="1:11" x14ac:dyDescent="0.35">
      <c r="A8620" s="69">
        <f t="shared" si="273"/>
        <v>45839</v>
      </c>
      <c r="B8620" t="s">
        <v>917</v>
      </c>
      <c r="C8620" t="s">
        <v>272</v>
      </c>
      <c r="D8620" t="s">
        <v>891</v>
      </c>
      <c r="E8620" t="s">
        <v>314</v>
      </c>
      <c r="F8620" t="s">
        <v>315</v>
      </c>
      <c r="G8620" t="s">
        <v>139</v>
      </c>
      <c r="H8620">
        <v>77</v>
      </c>
      <c r="I8620" s="68" t="str">
        <f>VLOOKUP(E8620,Refs!$P$2:$R$29,3,FALSE)</f>
        <v>Y56</v>
      </c>
      <c r="J8620" s="68" t="str">
        <f>VLOOKUP(E8620,Refs!$P$2:$S$29,4,FALSE)</f>
        <v>London</v>
      </c>
      <c r="K8620" s="28">
        <f t="shared" si="274"/>
        <v>77</v>
      </c>
    </row>
    <row r="8621" spans="1:11" x14ac:dyDescent="0.35">
      <c r="A8621" s="69">
        <f t="shared" si="273"/>
        <v>45839</v>
      </c>
      <c r="B8621" t="s">
        <v>917</v>
      </c>
      <c r="C8621" t="s">
        <v>272</v>
      </c>
      <c r="D8621" t="s">
        <v>891</v>
      </c>
      <c r="E8621" t="s">
        <v>314</v>
      </c>
      <c r="F8621" t="s">
        <v>315</v>
      </c>
      <c r="G8621" t="s">
        <v>140</v>
      </c>
      <c r="H8621">
        <v>55</v>
      </c>
      <c r="I8621" s="68" t="str">
        <f>VLOOKUP(E8621,Refs!$P$2:$R$29,3,FALSE)</f>
        <v>Y56</v>
      </c>
      <c r="J8621" s="68" t="str">
        <f>VLOOKUP(E8621,Refs!$P$2:$S$29,4,FALSE)</f>
        <v>London</v>
      </c>
      <c r="K8621" s="28">
        <f t="shared" si="274"/>
        <v>55</v>
      </c>
    </row>
    <row r="8622" spans="1:11" x14ac:dyDescent="0.35">
      <c r="A8622" s="69">
        <f t="shared" si="273"/>
        <v>45839</v>
      </c>
      <c r="B8622" t="s">
        <v>917</v>
      </c>
      <c r="C8622" t="s">
        <v>272</v>
      </c>
      <c r="D8622" t="s">
        <v>891</v>
      </c>
      <c r="E8622" t="s">
        <v>314</v>
      </c>
      <c r="F8622" t="s">
        <v>315</v>
      </c>
      <c r="G8622" t="s">
        <v>728</v>
      </c>
      <c r="H8622">
        <v>77</v>
      </c>
      <c r="I8622" s="68" t="str">
        <f>VLOOKUP(E8622,Refs!$P$2:$R$29,3,FALSE)</f>
        <v>Y56</v>
      </c>
      <c r="J8622" s="68" t="str">
        <f>VLOOKUP(E8622,Refs!$P$2:$S$29,4,FALSE)</f>
        <v>London</v>
      </c>
      <c r="K8622" s="28">
        <f t="shared" si="274"/>
        <v>77</v>
      </c>
    </row>
    <row r="8623" spans="1:11" x14ac:dyDescent="0.35">
      <c r="A8623" s="69">
        <f t="shared" si="273"/>
        <v>45839</v>
      </c>
      <c r="B8623" t="s">
        <v>917</v>
      </c>
      <c r="C8623" t="s">
        <v>272</v>
      </c>
      <c r="D8623" t="s">
        <v>891</v>
      </c>
      <c r="E8623" t="s">
        <v>314</v>
      </c>
      <c r="F8623" t="s">
        <v>315</v>
      </c>
      <c r="G8623" t="s">
        <v>727</v>
      </c>
      <c r="H8623">
        <v>3</v>
      </c>
      <c r="I8623" s="68" t="str">
        <f>VLOOKUP(E8623,Refs!$P$2:$R$29,3,FALSE)</f>
        <v>Y56</v>
      </c>
      <c r="J8623" s="68" t="str">
        <f>VLOOKUP(E8623,Refs!$P$2:$S$29,4,FALSE)</f>
        <v>London</v>
      </c>
      <c r="K8623" s="28">
        <f t="shared" si="274"/>
        <v>3</v>
      </c>
    </row>
    <row r="8624" spans="1:11" x14ac:dyDescent="0.35">
      <c r="A8624" s="69">
        <f t="shared" si="273"/>
        <v>45839</v>
      </c>
      <c r="B8624" t="s">
        <v>917</v>
      </c>
      <c r="C8624" t="s">
        <v>272</v>
      </c>
      <c r="D8624" t="s">
        <v>891</v>
      </c>
      <c r="E8624" t="s">
        <v>314</v>
      </c>
      <c r="F8624" t="s">
        <v>315</v>
      </c>
      <c r="G8624" t="s">
        <v>730</v>
      </c>
      <c r="H8624">
        <v>36</v>
      </c>
      <c r="I8624" s="68" t="str">
        <f>VLOOKUP(E8624,Refs!$P$2:$R$29,3,FALSE)</f>
        <v>Y56</v>
      </c>
      <c r="J8624" s="68" t="str">
        <f>VLOOKUP(E8624,Refs!$P$2:$S$29,4,FALSE)</f>
        <v>London</v>
      </c>
      <c r="K8624" s="28">
        <f t="shared" si="274"/>
        <v>36</v>
      </c>
    </row>
    <row r="8625" spans="1:11" x14ac:dyDescent="0.35">
      <c r="A8625" s="69">
        <f t="shared" si="273"/>
        <v>45839</v>
      </c>
      <c r="B8625" t="s">
        <v>917</v>
      </c>
      <c r="C8625" t="s">
        <v>272</v>
      </c>
      <c r="D8625" t="s">
        <v>891</v>
      </c>
      <c r="E8625" t="s">
        <v>314</v>
      </c>
      <c r="F8625" t="s">
        <v>315</v>
      </c>
      <c r="G8625" t="s">
        <v>729</v>
      </c>
      <c r="H8625">
        <v>5</v>
      </c>
      <c r="I8625" s="68" t="str">
        <f>VLOOKUP(E8625,Refs!$P$2:$R$29,3,FALSE)</f>
        <v>Y56</v>
      </c>
      <c r="J8625" s="68" t="str">
        <f>VLOOKUP(E8625,Refs!$P$2:$S$29,4,FALSE)</f>
        <v>London</v>
      </c>
      <c r="K8625" s="28">
        <f t="shared" si="274"/>
        <v>5</v>
      </c>
    </row>
    <row r="8626" spans="1:11" x14ac:dyDescent="0.35">
      <c r="A8626" s="69">
        <f t="shared" si="273"/>
        <v>45839</v>
      </c>
      <c r="B8626" t="s">
        <v>917</v>
      </c>
      <c r="C8626" t="s">
        <v>272</v>
      </c>
      <c r="D8626" t="s">
        <v>891</v>
      </c>
      <c r="E8626" t="s">
        <v>316</v>
      </c>
      <c r="F8626" t="s">
        <v>317</v>
      </c>
      <c r="G8626" t="s">
        <v>10</v>
      </c>
      <c r="H8626">
        <v>50620</v>
      </c>
      <c r="I8626" s="68" t="str">
        <f>VLOOKUP(E8626,Refs!$P$2:$R$29,3,FALSE)</f>
        <v>Y56</v>
      </c>
      <c r="J8626" s="68" t="str">
        <f>VLOOKUP(E8626,Refs!$P$2:$S$29,4,FALSE)</f>
        <v>London</v>
      </c>
      <c r="K8626" s="28">
        <f t="shared" si="274"/>
        <v>50620</v>
      </c>
    </row>
    <row r="8627" spans="1:11" x14ac:dyDescent="0.35">
      <c r="A8627" s="69">
        <f t="shared" si="273"/>
        <v>45839</v>
      </c>
      <c r="B8627" t="s">
        <v>917</v>
      </c>
      <c r="C8627" t="s">
        <v>272</v>
      </c>
      <c r="D8627" t="s">
        <v>891</v>
      </c>
      <c r="E8627" t="s">
        <v>316</v>
      </c>
      <c r="F8627" t="s">
        <v>317</v>
      </c>
      <c r="G8627" t="s">
        <v>69</v>
      </c>
      <c r="H8627">
        <v>4328</v>
      </c>
      <c r="I8627" s="68" t="str">
        <f>VLOOKUP(E8627,Refs!$P$2:$R$29,3,FALSE)</f>
        <v>Y56</v>
      </c>
      <c r="J8627" s="68" t="str">
        <f>VLOOKUP(E8627,Refs!$P$2:$S$29,4,FALSE)</f>
        <v>London</v>
      </c>
      <c r="K8627" s="28">
        <f t="shared" si="274"/>
        <v>4328</v>
      </c>
    </row>
    <row r="8628" spans="1:11" x14ac:dyDescent="0.35">
      <c r="A8628" s="69">
        <f t="shared" si="273"/>
        <v>45839</v>
      </c>
      <c r="B8628" t="s">
        <v>917</v>
      </c>
      <c r="C8628" t="s">
        <v>272</v>
      </c>
      <c r="D8628" t="s">
        <v>891</v>
      </c>
      <c r="E8628" t="s">
        <v>316</v>
      </c>
      <c r="F8628" t="s">
        <v>317</v>
      </c>
      <c r="G8628" t="s">
        <v>20</v>
      </c>
      <c r="H8628">
        <v>48665</v>
      </c>
      <c r="I8628" s="68" t="str">
        <f>VLOOKUP(E8628,Refs!$P$2:$R$29,3,FALSE)</f>
        <v>Y56</v>
      </c>
      <c r="J8628" s="68" t="str">
        <f>VLOOKUP(E8628,Refs!$P$2:$S$29,4,FALSE)</f>
        <v>London</v>
      </c>
      <c r="K8628" s="28">
        <f t="shared" si="274"/>
        <v>48665</v>
      </c>
    </row>
    <row r="8629" spans="1:11" x14ac:dyDescent="0.35">
      <c r="A8629" s="69">
        <f t="shared" si="273"/>
        <v>45839</v>
      </c>
      <c r="B8629" t="s">
        <v>917</v>
      </c>
      <c r="C8629" t="s">
        <v>272</v>
      </c>
      <c r="D8629" t="s">
        <v>891</v>
      </c>
      <c r="E8629" t="s">
        <v>316</v>
      </c>
      <c r="F8629" t="s">
        <v>317</v>
      </c>
      <c r="G8629" t="s">
        <v>23</v>
      </c>
      <c r="H8629">
        <v>45433</v>
      </c>
      <c r="I8629" s="68" t="str">
        <f>VLOOKUP(E8629,Refs!$P$2:$R$29,3,FALSE)</f>
        <v>Y56</v>
      </c>
      <c r="J8629" s="68" t="str">
        <f>VLOOKUP(E8629,Refs!$P$2:$S$29,4,FALSE)</f>
        <v>London</v>
      </c>
      <c r="K8629" s="28">
        <f t="shared" si="274"/>
        <v>45433</v>
      </c>
    </row>
    <row r="8630" spans="1:11" x14ac:dyDescent="0.35">
      <c r="A8630" s="69">
        <f t="shared" si="273"/>
        <v>45839</v>
      </c>
      <c r="B8630" t="s">
        <v>917</v>
      </c>
      <c r="C8630" t="s">
        <v>272</v>
      </c>
      <c r="D8630" t="s">
        <v>891</v>
      </c>
      <c r="E8630" t="s">
        <v>316</v>
      </c>
      <c r="F8630" t="s">
        <v>317</v>
      </c>
      <c r="G8630" t="s">
        <v>19</v>
      </c>
      <c r="H8630">
        <v>683</v>
      </c>
      <c r="I8630" s="68" t="str">
        <f>VLOOKUP(E8630,Refs!$P$2:$R$29,3,FALSE)</f>
        <v>Y56</v>
      </c>
      <c r="J8630" s="68" t="str">
        <f>VLOOKUP(E8630,Refs!$P$2:$S$29,4,FALSE)</f>
        <v>London</v>
      </c>
      <c r="K8630" s="28">
        <f t="shared" si="274"/>
        <v>683</v>
      </c>
    </row>
    <row r="8631" spans="1:11" x14ac:dyDescent="0.35">
      <c r="A8631" s="69">
        <f t="shared" si="273"/>
        <v>45839</v>
      </c>
      <c r="B8631" t="s">
        <v>917</v>
      </c>
      <c r="C8631" t="s">
        <v>272</v>
      </c>
      <c r="D8631" t="s">
        <v>891</v>
      </c>
      <c r="E8631" t="s">
        <v>316</v>
      </c>
      <c r="F8631" t="s">
        <v>317</v>
      </c>
      <c r="G8631" t="s">
        <v>21</v>
      </c>
      <c r="H8631">
        <v>785534</v>
      </c>
      <c r="I8631" s="68" t="str">
        <f>VLOOKUP(E8631,Refs!$P$2:$R$29,3,FALSE)</f>
        <v>Y56</v>
      </c>
      <c r="J8631" s="68" t="str">
        <f>VLOOKUP(E8631,Refs!$P$2:$S$29,4,FALSE)</f>
        <v>London</v>
      </c>
      <c r="K8631" s="28">
        <f t="shared" si="274"/>
        <v>785534</v>
      </c>
    </row>
    <row r="8632" spans="1:11" x14ac:dyDescent="0.35">
      <c r="A8632" s="69">
        <f t="shared" si="273"/>
        <v>45839</v>
      </c>
      <c r="B8632" t="s">
        <v>917</v>
      </c>
      <c r="C8632" t="s">
        <v>272</v>
      </c>
      <c r="D8632" t="s">
        <v>891</v>
      </c>
      <c r="E8632" t="s">
        <v>316</v>
      </c>
      <c r="F8632" t="s">
        <v>317</v>
      </c>
      <c r="G8632" t="s">
        <v>70</v>
      </c>
      <c r="H8632">
        <v>87</v>
      </c>
      <c r="I8632" s="68" t="str">
        <f>VLOOKUP(E8632,Refs!$P$2:$R$29,3,FALSE)</f>
        <v>Y56</v>
      </c>
      <c r="J8632" s="68" t="str">
        <f>VLOOKUP(E8632,Refs!$P$2:$S$29,4,FALSE)</f>
        <v>London</v>
      </c>
      <c r="K8632" s="28">
        <f t="shared" si="274"/>
        <v>87</v>
      </c>
    </row>
    <row r="8633" spans="1:11" x14ac:dyDescent="0.35">
      <c r="A8633" s="69">
        <f t="shared" si="273"/>
        <v>45839</v>
      </c>
      <c r="B8633" t="s">
        <v>917</v>
      </c>
      <c r="C8633" t="s">
        <v>272</v>
      </c>
      <c r="D8633" t="s">
        <v>891</v>
      </c>
      <c r="E8633" t="s">
        <v>316</v>
      </c>
      <c r="F8633" t="s">
        <v>317</v>
      </c>
      <c r="G8633" t="s">
        <v>71</v>
      </c>
      <c r="H8633">
        <v>281</v>
      </c>
      <c r="I8633" s="68" t="str">
        <f>VLOOKUP(E8633,Refs!$P$2:$R$29,3,FALSE)</f>
        <v>Y56</v>
      </c>
      <c r="J8633" s="68" t="str">
        <f>VLOOKUP(E8633,Refs!$P$2:$S$29,4,FALSE)</f>
        <v>London</v>
      </c>
      <c r="K8633" s="28">
        <f t="shared" si="274"/>
        <v>281</v>
      </c>
    </row>
    <row r="8634" spans="1:11" x14ac:dyDescent="0.35">
      <c r="A8634" s="69">
        <f t="shared" si="273"/>
        <v>45839</v>
      </c>
      <c r="B8634" t="s">
        <v>917</v>
      </c>
      <c r="C8634" t="s">
        <v>272</v>
      </c>
      <c r="D8634" t="s">
        <v>891</v>
      </c>
      <c r="E8634" t="s">
        <v>316</v>
      </c>
      <c r="F8634" t="s">
        <v>317</v>
      </c>
      <c r="G8634" t="s">
        <v>72</v>
      </c>
      <c r="H8634">
        <v>64982</v>
      </c>
      <c r="I8634" s="68" t="str">
        <f>VLOOKUP(E8634,Refs!$P$2:$R$29,3,FALSE)</f>
        <v>Y56</v>
      </c>
      <c r="J8634" s="68" t="str">
        <f>VLOOKUP(E8634,Refs!$P$2:$S$29,4,FALSE)</f>
        <v>London</v>
      </c>
      <c r="K8634" s="28">
        <f t="shared" si="274"/>
        <v>64982</v>
      </c>
    </row>
    <row r="8635" spans="1:11" x14ac:dyDescent="0.35">
      <c r="A8635" s="69">
        <f t="shared" si="273"/>
        <v>45839</v>
      </c>
      <c r="B8635" t="s">
        <v>917</v>
      </c>
      <c r="C8635" t="s">
        <v>272</v>
      </c>
      <c r="D8635" t="s">
        <v>891</v>
      </c>
      <c r="E8635" t="s">
        <v>316</v>
      </c>
      <c r="F8635" t="s">
        <v>317</v>
      </c>
      <c r="G8635" t="s">
        <v>73</v>
      </c>
      <c r="H8635">
        <v>15170</v>
      </c>
      <c r="I8635" s="68" t="str">
        <f>VLOOKUP(E8635,Refs!$P$2:$R$29,3,FALSE)</f>
        <v>Y56</v>
      </c>
      <c r="J8635" s="68" t="str">
        <f>VLOOKUP(E8635,Refs!$P$2:$S$29,4,FALSE)</f>
        <v>London</v>
      </c>
      <c r="K8635" s="28">
        <f t="shared" si="274"/>
        <v>15170</v>
      </c>
    </row>
    <row r="8636" spans="1:11" x14ac:dyDescent="0.35">
      <c r="A8636" s="69">
        <f t="shared" si="273"/>
        <v>45839</v>
      </c>
      <c r="B8636" t="s">
        <v>917</v>
      </c>
      <c r="C8636" t="s">
        <v>272</v>
      </c>
      <c r="D8636" t="s">
        <v>891</v>
      </c>
      <c r="E8636" t="s">
        <v>316</v>
      </c>
      <c r="F8636" t="s">
        <v>317</v>
      </c>
      <c r="G8636" t="s">
        <v>74</v>
      </c>
      <c r="H8636">
        <v>75048734</v>
      </c>
      <c r="I8636" s="68" t="str">
        <f>VLOOKUP(E8636,Refs!$P$2:$R$29,3,FALSE)</f>
        <v>Y56</v>
      </c>
      <c r="J8636" s="68" t="str">
        <f>VLOOKUP(E8636,Refs!$P$2:$S$29,4,FALSE)</f>
        <v>London</v>
      </c>
      <c r="K8636" s="28">
        <f t="shared" si="274"/>
        <v>75048734</v>
      </c>
    </row>
    <row r="8637" spans="1:11" x14ac:dyDescent="0.35">
      <c r="A8637" s="69">
        <f t="shared" si="273"/>
        <v>45839</v>
      </c>
      <c r="B8637" t="s">
        <v>917</v>
      </c>
      <c r="C8637" t="s">
        <v>272</v>
      </c>
      <c r="D8637" t="s">
        <v>891</v>
      </c>
      <c r="E8637" t="s">
        <v>316</v>
      </c>
      <c r="F8637" t="s">
        <v>317</v>
      </c>
      <c r="G8637" t="s">
        <v>26</v>
      </c>
      <c r="H8637">
        <v>48459</v>
      </c>
      <c r="I8637" s="68" t="str">
        <f>VLOOKUP(E8637,Refs!$P$2:$R$29,3,FALSE)</f>
        <v>Y56</v>
      </c>
      <c r="J8637" s="68" t="str">
        <f>VLOOKUP(E8637,Refs!$P$2:$S$29,4,FALSE)</f>
        <v>London</v>
      </c>
      <c r="K8637" s="28">
        <f t="shared" si="274"/>
        <v>48459</v>
      </c>
    </row>
    <row r="8638" spans="1:11" x14ac:dyDescent="0.35">
      <c r="A8638" s="69">
        <f t="shared" si="273"/>
        <v>45839</v>
      </c>
      <c r="B8638" t="s">
        <v>917</v>
      </c>
      <c r="C8638" t="s">
        <v>272</v>
      </c>
      <c r="D8638" t="s">
        <v>891</v>
      </c>
      <c r="E8638" t="s">
        <v>316</v>
      </c>
      <c r="F8638" t="s">
        <v>317</v>
      </c>
      <c r="G8638" t="s">
        <v>75</v>
      </c>
      <c r="H8638">
        <v>1277</v>
      </c>
      <c r="I8638" s="68" t="str">
        <f>VLOOKUP(E8638,Refs!$P$2:$R$29,3,FALSE)</f>
        <v>Y56</v>
      </c>
      <c r="J8638" s="68" t="str">
        <f>VLOOKUP(E8638,Refs!$P$2:$S$29,4,FALSE)</f>
        <v>London</v>
      </c>
      <c r="K8638" s="28">
        <f t="shared" si="274"/>
        <v>1277</v>
      </c>
    </row>
    <row r="8639" spans="1:11" x14ac:dyDescent="0.35">
      <c r="A8639" s="69">
        <f t="shared" si="273"/>
        <v>45839</v>
      </c>
      <c r="B8639" t="s">
        <v>917</v>
      </c>
      <c r="C8639" t="s">
        <v>272</v>
      </c>
      <c r="D8639" t="s">
        <v>891</v>
      </c>
      <c r="E8639" t="s">
        <v>316</v>
      </c>
      <c r="F8639" t="s">
        <v>317</v>
      </c>
      <c r="G8639" t="s">
        <v>76</v>
      </c>
      <c r="H8639">
        <v>22941</v>
      </c>
      <c r="I8639" s="68" t="str">
        <f>VLOOKUP(E8639,Refs!$P$2:$R$29,3,FALSE)</f>
        <v>Y56</v>
      </c>
      <c r="J8639" s="68" t="str">
        <f>VLOOKUP(E8639,Refs!$P$2:$S$29,4,FALSE)</f>
        <v>London</v>
      </c>
      <c r="K8639" s="28">
        <f t="shared" si="274"/>
        <v>22941</v>
      </c>
    </row>
    <row r="8640" spans="1:11" x14ac:dyDescent="0.35">
      <c r="A8640" s="69">
        <f t="shared" si="273"/>
        <v>45839</v>
      </c>
      <c r="B8640" t="s">
        <v>917</v>
      </c>
      <c r="C8640" t="s">
        <v>272</v>
      </c>
      <c r="D8640" t="s">
        <v>891</v>
      </c>
      <c r="E8640" t="s">
        <v>316</v>
      </c>
      <c r="F8640" t="s">
        <v>317</v>
      </c>
      <c r="G8640" t="s">
        <v>77</v>
      </c>
      <c r="H8640">
        <v>3934</v>
      </c>
      <c r="I8640" s="68" t="str">
        <f>VLOOKUP(E8640,Refs!$P$2:$R$29,3,FALSE)</f>
        <v>Y56</v>
      </c>
      <c r="J8640" s="68" t="str">
        <f>VLOOKUP(E8640,Refs!$P$2:$S$29,4,FALSE)</f>
        <v>London</v>
      </c>
      <c r="K8640" s="28">
        <f t="shared" si="274"/>
        <v>3934</v>
      </c>
    </row>
    <row r="8641" spans="1:11" x14ac:dyDescent="0.35">
      <c r="A8641" s="69">
        <f t="shared" si="273"/>
        <v>45839</v>
      </c>
      <c r="B8641" t="s">
        <v>917</v>
      </c>
      <c r="C8641" t="s">
        <v>272</v>
      </c>
      <c r="D8641" t="s">
        <v>891</v>
      </c>
      <c r="E8641" t="s">
        <v>316</v>
      </c>
      <c r="F8641" t="s">
        <v>317</v>
      </c>
      <c r="G8641" t="s">
        <v>78</v>
      </c>
      <c r="H8641">
        <v>16585</v>
      </c>
      <c r="I8641" s="68" t="str">
        <f>VLOOKUP(E8641,Refs!$P$2:$R$29,3,FALSE)</f>
        <v>Y56</v>
      </c>
      <c r="J8641" s="68" t="str">
        <f>VLOOKUP(E8641,Refs!$P$2:$S$29,4,FALSE)</f>
        <v>London</v>
      </c>
      <c r="K8641" s="28">
        <f t="shared" si="274"/>
        <v>16585</v>
      </c>
    </row>
    <row r="8642" spans="1:11" x14ac:dyDescent="0.35">
      <c r="A8642" s="69">
        <f t="shared" si="273"/>
        <v>45839</v>
      </c>
      <c r="B8642" t="s">
        <v>917</v>
      </c>
      <c r="C8642" t="s">
        <v>272</v>
      </c>
      <c r="D8642" t="s">
        <v>891</v>
      </c>
      <c r="E8642" t="s">
        <v>316</v>
      </c>
      <c r="F8642" t="s">
        <v>317</v>
      </c>
      <c r="G8642" t="s">
        <v>79</v>
      </c>
      <c r="H8642">
        <v>3722</v>
      </c>
      <c r="I8642" s="68" t="str">
        <f>VLOOKUP(E8642,Refs!$P$2:$R$29,3,FALSE)</f>
        <v>Y56</v>
      </c>
      <c r="J8642" s="68" t="str">
        <f>VLOOKUP(E8642,Refs!$P$2:$S$29,4,FALSE)</f>
        <v>London</v>
      </c>
      <c r="K8642" s="28">
        <f t="shared" si="274"/>
        <v>3722</v>
      </c>
    </row>
    <row r="8643" spans="1:11" x14ac:dyDescent="0.35">
      <c r="A8643" s="69">
        <f t="shared" ref="A8643:A8706" si="275">DATEVALUE(RIGHT(B8643,8))</f>
        <v>45839</v>
      </c>
      <c r="B8643" t="s">
        <v>917</v>
      </c>
      <c r="C8643" t="s">
        <v>272</v>
      </c>
      <c r="D8643" t="s">
        <v>891</v>
      </c>
      <c r="E8643" t="s">
        <v>316</v>
      </c>
      <c r="F8643" t="s">
        <v>317</v>
      </c>
      <c r="G8643" t="s">
        <v>25</v>
      </c>
      <c r="H8643">
        <v>20538</v>
      </c>
      <c r="I8643" s="68" t="str">
        <f>VLOOKUP(E8643,Refs!$P$2:$R$29,3,FALSE)</f>
        <v>Y56</v>
      </c>
      <c r="J8643" s="68" t="str">
        <f>VLOOKUP(E8643,Refs!$P$2:$S$29,4,FALSE)</f>
        <v>London</v>
      </c>
      <c r="K8643" s="28">
        <f t="shared" si="274"/>
        <v>20538</v>
      </c>
    </row>
    <row r="8644" spans="1:11" x14ac:dyDescent="0.35">
      <c r="A8644" s="69">
        <f t="shared" si="275"/>
        <v>45839</v>
      </c>
      <c r="B8644" t="s">
        <v>917</v>
      </c>
      <c r="C8644" t="s">
        <v>272</v>
      </c>
      <c r="D8644" t="s">
        <v>891</v>
      </c>
      <c r="E8644" t="s">
        <v>316</v>
      </c>
      <c r="F8644" t="s">
        <v>317</v>
      </c>
      <c r="G8644" t="s">
        <v>80</v>
      </c>
      <c r="H8644">
        <v>17</v>
      </c>
      <c r="I8644" s="68" t="str">
        <f>VLOOKUP(E8644,Refs!$P$2:$R$29,3,FALSE)</f>
        <v>Y56</v>
      </c>
      <c r="J8644" s="68" t="str">
        <f>VLOOKUP(E8644,Refs!$P$2:$S$29,4,FALSE)</f>
        <v>London</v>
      </c>
      <c r="K8644" s="28">
        <f t="shared" si="274"/>
        <v>17</v>
      </c>
    </row>
    <row r="8645" spans="1:11" x14ac:dyDescent="0.35">
      <c r="A8645" s="69">
        <f t="shared" si="275"/>
        <v>45839</v>
      </c>
      <c r="B8645" t="s">
        <v>917</v>
      </c>
      <c r="C8645" t="s">
        <v>272</v>
      </c>
      <c r="D8645" t="s">
        <v>891</v>
      </c>
      <c r="E8645" t="s">
        <v>316</v>
      </c>
      <c r="F8645" t="s">
        <v>317</v>
      </c>
      <c r="G8645" t="s">
        <v>81</v>
      </c>
      <c r="H8645">
        <v>13000</v>
      </c>
      <c r="I8645" s="68" t="str">
        <f>VLOOKUP(E8645,Refs!$P$2:$R$29,3,FALSE)</f>
        <v>Y56</v>
      </c>
      <c r="J8645" s="68" t="str">
        <f>VLOOKUP(E8645,Refs!$P$2:$S$29,4,FALSE)</f>
        <v>London</v>
      </c>
      <c r="K8645" s="28">
        <f t="shared" si="274"/>
        <v>13000</v>
      </c>
    </row>
    <row r="8646" spans="1:11" x14ac:dyDescent="0.35">
      <c r="A8646" s="69">
        <f t="shared" si="275"/>
        <v>45839</v>
      </c>
      <c r="B8646" t="s">
        <v>917</v>
      </c>
      <c r="C8646" t="s">
        <v>272</v>
      </c>
      <c r="D8646" t="s">
        <v>891</v>
      </c>
      <c r="E8646" t="s">
        <v>316</v>
      </c>
      <c r="F8646" t="s">
        <v>317</v>
      </c>
      <c r="G8646" t="s">
        <v>82</v>
      </c>
      <c r="H8646">
        <v>4585</v>
      </c>
      <c r="I8646" s="68" t="str">
        <f>VLOOKUP(E8646,Refs!$P$2:$R$29,3,FALSE)</f>
        <v>Y56</v>
      </c>
      <c r="J8646" s="68" t="str">
        <f>VLOOKUP(E8646,Refs!$P$2:$S$29,4,FALSE)</f>
        <v>London</v>
      </c>
      <c r="K8646" s="28">
        <f t="shared" si="274"/>
        <v>4585</v>
      </c>
    </row>
    <row r="8647" spans="1:11" x14ac:dyDescent="0.35">
      <c r="A8647" s="69">
        <f t="shared" si="275"/>
        <v>45839</v>
      </c>
      <c r="B8647" t="s">
        <v>917</v>
      </c>
      <c r="C8647" t="s">
        <v>272</v>
      </c>
      <c r="D8647" t="s">
        <v>891</v>
      </c>
      <c r="E8647" t="s">
        <v>316</v>
      </c>
      <c r="F8647" t="s">
        <v>317</v>
      </c>
      <c r="G8647" t="s">
        <v>83</v>
      </c>
      <c r="H8647">
        <v>5277</v>
      </c>
      <c r="I8647" s="68" t="str">
        <f>VLOOKUP(E8647,Refs!$P$2:$R$29,3,FALSE)</f>
        <v>Y56</v>
      </c>
      <c r="J8647" s="68" t="str">
        <f>VLOOKUP(E8647,Refs!$P$2:$S$29,4,FALSE)</f>
        <v>London</v>
      </c>
      <c r="K8647" s="28">
        <f t="shared" si="274"/>
        <v>5277</v>
      </c>
    </row>
    <row r="8648" spans="1:11" x14ac:dyDescent="0.35">
      <c r="A8648" s="69">
        <f t="shared" si="275"/>
        <v>45839</v>
      </c>
      <c r="B8648" t="s">
        <v>917</v>
      </c>
      <c r="C8648" t="s">
        <v>272</v>
      </c>
      <c r="D8648" t="s">
        <v>891</v>
      </c>
      <c r="E8648" t="s">
        <v>316</v>
      </c>
      <c r="F8648" t="s">
        <v>317</v>
      </c>
      <c r="G8648" t="s">
        <v>84</v>
      </c>
      <c r="H8648">
        <v>21478</v>
      </c>
      <c r="I8648" s="68" t="str">
        <f>VLOOKUP(E8648,Refs!$P$2:$R$29,3,FALSE)</f>
        <v>Y56</v>
      </c>
      <c r="J8648" s="68" t="str">
        <f>VLOOKUP(E8648,Refs!$P$2:$S$29,4,FALSE)</f>
        <v>London</v>
      </c>
      <c r="K8648" s="28">
        <f t="shared" si="274"/>
        <v>21478</v>
      </c>
    </row>
    <row r="8649" spans="1:11" x14ac:dyDescent="0.35">
      <c r="A8649" s="69">
        <f t="shared" si="275"/>
        <v>45839</v>
      </c>
      <c r="B8649" t="s">
        <v>917</v>
      </c>
      <c r="C8649" t="s">
        <v>272</v>
      </c>
      <c r="D8649" t="s">
        <v>891</v>
      </c>
      <c r="E8649" t="s">
        <v>316</v>
      </c>
      <c r="F8649" t="s">
        <v>317</v>
      </c>
      <c r="G8649" t="s">
        <v>85</v>
      </c>
      <c r="H8649">
        <v>2072</v>
      </c>
      <c r="I8649" s="68" t="str">
        <f>VLOOKUP(E8649,Refs!$P$2:$R$29,3,FALSE)</f>
        <v>Y56</v>
      </c>
      <c r="J8649" s="68" t="str">
        <f>VLOOKUP(E8649,Refs!$P$2:$S$29,4,FALSE)</f>
        <v>London</v>
      </c>
      <c r="K8649" s="28">
        <f t="shared" si="274"/>
        <v>2072</v>
      </c>
    </row>
    <row r="8650" spans="1:11" x14ac:dyDescent="0.35">
      <c r="A8650" s="69">
        <f t="shared" si="275"/>
        <v>45839</v>
      </c>
      <c r="B8650" t="s">
        <v>917</v>
      </c>
      <c r="C8650" t="s">
        <v>272</v>
      </c>
      <c r="D8650" t="s">
        <v>891</v>
      </c>
      <c r="E8650" t="s">
        <v>316</v>
      </c>
      <c r="F8650" t="s">
        <v>317</v>
      </c>
      <c r="G8650" t="s">
        <v>86</v>
      </c>
      <c r="H8650">
        <v>780</v>
      </c>
      <c r="I8650" s="68" t="str">
        <f>VLOOKUP(E8650,Refs!$P$2:$R$29,3,FALSE)</f>
        <v>Y56</v>
      </c>
      <c r="J8650" s="68" t="str">
        <f>VLOOKUP(E8650,Refs!$P$2:$S$29,4,FALSE)</f>
        <v>London</v>
      </c>
      <c r="K8650" s="28">
        <f t="shared" si="274"/>
        <v>780</v>
      </c>
    </row>
    <row r="8651" spans="1:11" x14ac:dyDescent="0.35">
      <c r="A8651" s="69">
        <f t="shared" si="275"/>
        <v>45839</v>
      </c>
      <c r="B8651" t="s">
        <v>917</v>
      </c>
      <c r="C8651" t="s">
        <v>272</v>
      </c>
      <c r="D8651" t="s">
        <v>891</v>
      </c>
      <c r="E8651" t="s">
        <v>316</v>
      </c>
      <c r="F8651" t="s">
        <v>317</v>
      </c>
      <c r="G8651" t="s">
        <v>87</v>
      </c>
      <c r="H8651">
        <v>5403</v>
      </c>
      <c r="I8651" s="68" t="str">
        <f>VLOOKUP(E8651,Refs!$P$2:$R$29,3,FALSE)</f>
        <v>Y56</v>
      </c>
      <c r="J8651" s="68" t="str">
        <f>VLOOKUP(E8651,Refs!$P$2:$S$29,4,FALSE)</f>
        <v>London</v>
      </c>
      <c r="K8651" s="28">
        <f t="shared" si="274"/>
        <v>5403</v>
      </c>
    </row>
    <row r="8652" spans="1:11" x14ac:dyDescent="0.35">
      <c r="A8652" s="69">
        <f t="shared" si="275"/>
        <v>45839</v>
      </c>
      <c r="B8652" t="s">
        <v>917</v>
      </c>
      <c r="C8652" t="s">
        <v>272</v>
      </c>
      <c r="D8652" t="s">
        <v>891</v>
      </c>
      <c r="E8652" t="s">
        <v>316</v>
      </c>
      <c r="F8652" t="s">
        <v>317</v>
      </c>
      <c r="G8652" t="s">
        <v>88</v>
      </c>
      <c r="H8652">
        <v>17235</v>
      </c>
      <c r="I8652" s="68" t="str">
        <f>VLOOKUP(E8652,Refs!$P$2:$R$29,3,FALSE)</f>
        <v>Y56</v>
      </c>
      <c r="J8652" s="68" t="str">
        <f>VLOOKUP(E8652,Refs!$P$2:$S$29,4,FALSE)</f>
        <v>London</v>
      </c>
      <c r="K8652" s="28">
        <f t="shared" si="274"/>
        <v>17235</v>
      </c>
    </row>
    <row r="8653" spans="1:11" x14ac:dyDescent="0.35">
      <c r="A8653" s="69">
        <f t="shared" si="275"/>
        <v>45839</v>
      </c>
      <c r="B8653" t="s">
        <v>917</v>
      </c>
      <c r="C8653" t="s">
        <v>272</v>
      </c>
      <c r="D8653" t="s">
        <v>891</v>
      </c>
      <c r="E8653" t="s">
        <v>316</v>
      </c>
      <c r="F8653" t="s">
        <v>317</v>
      </c>
      <c r="G8653" t="s">
        <v>89</v>
      </c>
      <c r="H8653">
        <v>46544</v>
      </c>
      <c r="I8653" s="68" t="str">
        <f>VLOOKUP(E8653,Refs!$P$2:$R$29,3,FALSE)</f>
        <v>Y56</v>
      </c>
      <c r="J8653" s="68" t="str">
        <f>VLOOKUP(E8653,Refs!$P$2:$S$29,4,FALSE)</f>
        <v>London</v>
      </c>
      <c r="K8653" s="28">
        <f t="shared" si="274"/>
        <v>46544</v>
      </c>
    </row>
    <row r="8654" spans="1:11" x14ac:dyDescent="0.35">
      <c r="A8654" s="69">
        <f t="shared" si="275"/>
        <v>45839</v>
      </c>
      <c r="B8654" t="s">
        <v>917</v>
      </c>
      <c r="C8654" t="s">
        <v>272</v>
      </c>
      <c r="D8654" t="s">
        <v>891</v>
      </c>
      <c r="E8654" t="s">
        <v>316</v>
      </c>
      <c r="F8654" t="s">
        <v>317</v>
      </c>
      <c r="G8654" t="s">
        <v>27</v>
      </c>
      <c r="H8654">
        <v>4930</v>
      </c>
      <c r="I8654" s="68" t="str">
        <f>VLOOKUP(E8654,Refs!$P$2:$R$29,3,FALSE)</f>
        <v>Y56</v>
      </c>
      <c r="J8654" s="68" t="str">
        <f>VLOOKUP(E8654,Refs!$P$2:$S$29,4,FALSE)</f>
        <v>London</v>
      </c>
      <c r="K8654" s="28">
        <f t="shared" si="274"/>
        <v>4930</v>
      </c>
    </row>
    <row r="8655" spans="1:11" x14ac:dyDescent="0.35">
      <c r="A8655" s="69">
        <f t="shared" si="275"/>
        <v>45839</v>
      </c>
      <c r="B8655" t="s">
        <v>917</v>
      </c>
      <c r="C8655" t="s">
        <v>272</v>
      </c>
      <c r="D8655" t="s">
        <v>891</v>
      </c>
      <c r="E8655" t="s">
        <v>316</v>
      </c>
      <c r="F8655" t="s">
        <v>317</v>
      </c>
      <c r="G8655" t="s">
        <v>29</v>
      </c>
      <c r="H8655">
        <v>6055</v>
      </c>
      <c r="I8655" s="68" t="str">
        <f>VLOOKUP(E8655,Refs!$P$2:$R$29,3,FALSE)</f>
        <v>Y56</v>
      </c>
      <c r="J8655" s="68" t="str">
        <f>VLOOKUP(E8655,Refs!$P$2:$S$29,4,FALSE)</f>
        <v>London</v>
      </c>
      <c r="K8655" s="28">
        <f t="shared" si="274"/>
        <v>6055</v>
      </c>
    </row>
    <row r="8656" spans="1:11" x14ac:dyDescent="0.35">
      <c r="A8656" s="69">
        <f t="shared" si="275"/>
        <v>45839</v>
      </c>
      <c r="B8656" t="s">
        <v>917</v>
      </c>
      <c r="C8656" t="s">
        <v>272</v>
      </c>
      <c r="D8656" t="s">
        <v>891</v>
      </c>
      <c r="E8656" t="s">
        <v>316</v>
      </c>
      <c r="F8656" t="s">
        <v>317</v>
      </c>
      <c r="G8656" t="s">
        <v>90</v>
      </c>
      <c r="H8656">
        <v>1920</v>
      </c>
      <c r="I8656" s="68" t="str">
        <f>VLOOKUP(E8656,Refs!$P$2:$R$29,3,FALSE)</f>
        <v>Y56</v>
      </c>
      <c r="J8656" s="68" t="str">
        <f>VLOOKUP(E8656,Refs!$P$2:$S$29,4,FALSE)</f>
        <v>London</v>
      </c>
      <c r="K8656" s="28">
        <f t="shared" si="274"/>
        <v>1920</v>
      </c>
    </row>
    <row r="8657" spans="1:11" x14ac:dyDescent="0.35">
      <c r="A8657" s="69">
        <f t="shared" si="275"/>
        <v>45839</v>
      </c>
      <c r="B8657" t="s">
        <v>917</v>
      </c>
      <c r="C8657" t="s">
        <v>272</v>
      </c>
      <c r="D8657" t="s">
        <v>891</v>
      </c>
      <c r="E8657" t="s">
        <v>316</v>
      </c>
      <c r="F8657" t="s">
        <v>317</v>
      </c>
      <c r="G8657" t="s">
        <v>91</v>
      </c>
      <c r="H8657">
        <v>87</v>
      </c>
      <c r="I8657" s="68" t="str">
        <f>VLOOKUP(E8657,Refs!$P$2:$R$29,3,FALSE)</f>
        <v>Y56</v>
      </c>
      <c r="J8657" s="68" t="str">
        <f>VLOOKUP(E8657,Refs!$P$2:$S$29,4,FALSE)</f>
        <v>London</v>
      </c>
      <c r="K8657" s="28">
        <f t="shared" si="274"/>
        <v>87</v>
      </c>
    </row>
    <row r="8658" spans="1:11" x14ac:dyDescent="0.35">
      <c r="A8658" s="69">
        <f t="shared" si="275"/>
        <v>45839</v>
      </c>
      <c r="B8658" t="s">
        <v>917</v>
      </c>
      <c r="C8658" t="s">
        <v>272</v>
      </c>
      <c r="D8658" t="s">
        <v>891</v>
      </c>
      <c r="E8658" t="s">
        <v>316</v>
      </c>
      <c r="F8658" t="s">
        <v>317</v>
      </c>
      <c r="G8658" t="s">
        <v>92</v>
      </c>
      <c r="H8658">
        <v>3139</v>
      </c>
      <c r="I8658" s="68" t="str">
        <f>VLOOKUP(E8658,Refs!$P$2:$R$29,3,FALSE)</f>
        <v>Y56</v>
      </c>
      <c r="J8658" s="68" t="str">
        <f>VLOOKUP(E8658,Refs!$P$2:$S$29,4,FALSE)</f>
        <v>London</v>
      </c>
      <c r="K8658" s="28">
        <f t="shared" si="274"/>
        <v>3139</v>
      </c>
    </row>
    <row r="8659" spans="1:11" x14ac:dyDescent="0.35">
      <c r="A8659" s="69">
        <f t="shared" si="275"/>
        <v>45839</v>
      </c>
      <c r="B8659" t="s">
        <v>917</v>
      </c>
      <c r="C8659" t="s">
        <v>272</v>
      </c>
      <c r="D8659" t="s">
        <v>891</v>
      </c>
      <c r="E8659" t="s">
        <v>316</v>
      </c>
      <c r="F8659" t="s">
        <v>317</v>
      </c>
      <c r="G8659" t="s">
        <v>93</v>
      </c>
      <c r="H8659">
        <v>230</v>
      </c>
      <c r="I8659" s="68" t="str">
        <f>VLOOKUP(E8659,Refs!$P$2:$R$29,3,FALSE)</f>
        <v>Y56</v>
      </c>
      <c r="J8659" s="68" t="str">
        <f>VLOOKUP(E8659,Refs!$P$2:$S$29,4,FALSE)</f>
        <v>London</v>
      </c>
      <c r="K8659" s="28">
        <f t="shared" si="274"/>
        <v>230</v>
      </c>
    </row>
    <row r="8660" spans="1:11" x14ac:dyDescent="0.35">
      <c r="A8660" s="69">
        <f t="shared" si="275"/>
        <v>45839</v>
      </c>
      <c r="B8660" t="s">
        <v>917</v>
      </c>
      <c r="C8660" t="s">
        <v>272</v>
      </c>
      <c r="D8660" t="s">
        <v>891</v>
      </c>
      <c r="E8660" t="s">
        <v>316</v>
      </c>
      <c r="F8660" t="s">
        <v>317</v>
      </c>
      <c r="G8660" t="s">
        <v>94</v>
      </c>
      <c r="H8660">
        <v>1089</v>
      </c>
      <c r="I8660" s="68" t="str">
        <f>VLOOKUP(E8660,Refs!$P$2:$R$29,3,FALSE)</f>
        <v>Y56</v>
      </c>
      <c r="J8660" s="68" t="str">
        <f>VLOOKUP(E8660,Refs!$P$2:$S$29,4,FALSE)</f>
        <v>London</v>
      </c>
      <c r="K8660" s="28">
        <f t="shared" si="274"/>
        <v>1089</v>
      </c>
    </row>
    <row r="8661" spans="1:11" x14ac:dyDescent="0.35">
      <c r="A8661" s="69">
        <f t="shared" si="275"/>
        <v>45839</v>
      </c>
      <c r="B8661" t="s">
        <v>917</v>
      </c>
      <c r="C8661" t="s">
        <v>272</v>
      </c>
      <c r="D8661" t="s">
        <v>891</v>
      </c>
      <c r="E8661" t="s">
        <v>316</v>
      </c>
      <c r="F8661" t="s">
        <v>317</v>
      </c>
      <c r="G8661" t="s">
        <v>95</v>
      </c>
      <c r="H8661">
        <v>70</v>
      </c>
      <c r="I8661" s="68" t="str">
        <f>VLOOKUP(E8661,Refs!$P$2:$R$29,3,FALSE)</f>
        <v>Y56</v>
      </c>
      <c r="J8661" s="68" t="str">
        <f>VLOOKUP(E8661,Refs!$P$2:$S$29,4,FALSE)</f>
        <v>London</v>
      </c>
      <c r="K8661" s="28">
        <f t="shared" si="274"/>
        <v>70</v>
      </c>
    </row>
    <row r="8662" spans="1:11" x14ac:dyDescent="0.35">
      <c r="A8662" s="69">
        <f t="shared" si="275"/>
        <v>45839</v>
      </c>
      <c r="B8662" t="s">
        <v>917</v>
      </c>
      <c r="C8662" t="s">
        <v>272</v>
      </c>
      <c r="D8662" t="s">
        <v>891</v>
      </c>
      <c r="E8662" t="s">
        <v>316</v>
      </c>
      <c r="F8662" t="s">
        <v>317</v>
      </c>
      <c r="G8662" t="s">
        <v>96</v>
      </c>
      <c r="H8662">
        <v>5248</v>
      </c>
      <c r="I8662" s="68" t="str">
        <f>VLOOKUP(E8662,Refs!$P$2:$R$29,3,FALSE)</f>
        <v>Y56</v>
      </c>
      <c r="J8662" s="68" t="str">
        <f>VLOOKUP(E8662,Refs!$P$2:$S$29,4,FALSE)</f>
        <v>London</v>
      </c>
      <c r="K8662" s="28">
        <f t="shared" si="274"/>
        <v>5248</v>
      </c>
    </row>
    <row r="8663" spans="1:11" x14ac:dyDescent="0.35">
      <c r="A8663" s="69">
        <f t="shared" si="275"/>
        <v>45839</v>
      </c>
      <c r="B8663" t="s">
        <v>917</v>
      </c>
      <c r="C8663" t="s">
        <v>272</v>
      </c>
      <c r="D8663" t="s">
        <v>891</v>
      </c>
      <c r="E8663" t="s">
        <v>316</v>
      </c>
      <c r="F8663" t="s">
        <v>317</v>
      </c>
      <c r="G8663" t="s">
        <v>31</v>
      </c>
      <c r="H8663">
        <v>4283</v>
      </c>
      <c r="I8663" s="68" t="str">
        <f>VLOOKUP(E8663,Refs!$P$2:$R$29,3,FALSE)</f>
        <v>Y56</v>
      </c>
      <c r="J8663" s="68" t="str">
        <f>VLOOKUP(E8663,Refs!$P$2:$S$29,4,FALSE)</f>
        <v>London</v>
      </c>
      <c r="K8663" s="28">
        <f t="shared" si="274"/>
        <v>4283</v>
      </c>
    </row>
    <row r="8664" spans="1:11" x14ac:dyDescent="0.35">
      <c r="A8664" s="69">
        <f t="shared" si="275"/>
        <v>45839</v>
      </c>
      <c r="B8664" t="s">
        <v>917</v>
      </c>
      <c r="C8664" t="s">
        <v>272</v>
      </c>
      <c r="D8664" t="s">
        <v>891</v>
      </c>
      <c r="E8664" t="s">
        <v>316</v>
      </c>
      <c r="F8664" t="s">
        <v>317</v>
      </c>
      <c r="G8664" t="s">
        <v>97</v>
      </c>
      <c r="H8664">
        <v>7743</v>
      </c>
      <c r="I8664" s="68" t="str">
        <f>VLOOKUP(E8664,Refs!$P$2:$R$29,3,FALSE)</f>
        <v>Y56</v>
      </c>
      <c r="J8664" s="68" t="str">
        <f>VLOOKUP(E8664,Refs!$P$2:$S$29,4,FALSE)</f>
        <v>London</v>
      </c>
      <c r="K8664" s="28">
        <f t="shared" si="274"/>
        <v>7743</v>
      </c>
    </row>
    <row r="8665" spans="1:11" x14ac:dyDescent="0.35">
      <c r="A8665" s="69">
        <f t="shared" si="275"/>
        <v>45839</v>
      </c>
      <c r="B8665" t="s">
        <v>917</v>
      </c>
      <c r="C8665" t="s">
        <v>272</v>
      </c>
      <c r="D8665" t="s">
        <v>891</v>
      </c>
      <c r="E8665" t="s">
        <v>316</v>
      </c>
      <c r="F8665" t="s">
        <v>317</v>
      </c>
      <c r="G8665" t="s">
        <v>98</v>
      </c>
      <c r="H8665">
        <v>5435</v>
      </c>
      <c r="I8665" s="68" t="str">
        <f>VLOOKUP(E8665,Refs!$P$2:$R$29,3,FALSE)</f>
        <v>Y56</v>
      </c>
      <c r="J8665" s="68" t="str">
        <f>VLOOKUP(E8665,Refs!$P$2:$S$29,4,FALSE)</f>
        <v>London</v>
      </c>
      <c r="K8665" s="28">
        <f t="shared" si="274"/>
        <v>5435</v>
      </c>
    </row>
    <row r="8666" spans="1:11" x14ac:dyDescent="0.35">
      <c r="A8666" s="69">
        <f t="shared" si="275"/>
        <v>45839</v>
      </c>
      <c r="B8666" t="s">
        <v>917</v>
      </c>
      <c r="C8666" t="s">
        <v>272</v>
      </c>
      <c r="D8666" t="s">
        <v>891</v>
      </c>
      <c r="E8666" t="s">
        <v>316</v>
      </c>
      <c r="F8666" t="s">
        <v>317</v>
      </c>
      <c r="G8666" t="s">
        <v>99</v>
      </c>
      <c r="H8666">
        <v>4860</v>
      </c>
      <c r="I8666" s="68" t="str">
        <f>VLOOKUP(E8666,Refs!$P$2:$R$29,3,FALSE)</f>
        <v>Y56</v>
      </c>
      <c r="J8666" s="68" t="str">
        <f>VLOOKUP(E8666,Refs!$P$2:$S$29,4,FALSE)</f>
        <v>London</v>
      </c>
      <c r="K8666" s="28">
        <f t="shared" si="274"/>
        <v>4860</v>
      </c>
    </row>
    <row r="8667" spans="1:11" x14ac:dyDescent="0.35">
      <c r="A8667" s="69">
        <f t="shared" si="275"/>
        <v>45839</v>
      </c>
      <c r="B8667" t="s">
        <v>917</v>
      </c>
      <c r="C8667" t="s">
        <v>272</v>
      </c>
      <c r="D8667" t="s">
        <v>891</v>
      </c>
      <c r="E8667" t="s">
        <v>316</v>
      </c>
      <c r="F8667" t="s">
        <v>317</v>
      </c>
      <c r="G8667" t="s">
        <v>100</v>
      </c>
      <c r="H8667">
        <v>734</v>
      </c>
      <c r="I8667" s="68" t="str">
        <f>VLOOKUP(E8667,Refs!$P$2:$R$29,3,FALSE)</f>
        <v>Y56</v>
      </c>
      <c r="J8667" s="68" t="str">
        <f>VLOOKUP(E8667,Refs!$P$2:$S$29,4,FALSE)</f>
        <v>London</v>
      </c>
      <c r="K8667" s="28">
        <f t="shared" si="274"/>
        <v>734</v>
      </c>
    </row>
    <row r="8668" spans="1:11" x14ac:dyDescent="0.35">
      <c r="A8668" s="69">
        <f t="shared" si="275"/>
        <v>45839</v>
      </c>
      <c r="B8668" t="s">
        <v>917</v>
      </c>
      <c r="C8668" t="s">
        <v>272</v>
      </c>
      <c r="D8668" t="s">
        <v>891</v>
      </c>
      <c r="E8668" t="s">
        <v>316</v>
      </c>
      <c r="F8668" t="s">
        <v>317</v>
      </c>
      <c r="G8668" t="s">
        <v>101</v>
      </c>
      <c r="H8668">
        <v>1176</v>
      </c>
      <c r="I8668" s="68" t="str">
        <f>VLOOKUP(E8668,Refs!$P$2:$R$29,3,FALSE)</f>
        <v>Y56</v>
      </c>
      <c r="J8668" s="68" t="str">
        <f>VLOOKUP(E8668,Refs!$P$2:$S$29,4,FALSE)</f>
        <v>London</v>
      </c>
      <c r="K8668" s="28">
        <f t="shared" si="274"/>
        <v>1176</v>
      </c>
    </row>
    <row r="8669" spans="1:11" x14ac:dyDescent="0.35">
      <c r="A8669" s="69">
        <f t="shared" si="275"/>
        <v>45839</v>
      </c>
      <c r="B8669" t="s">
        <v>917</v>
      </c>
      <c r="C8669" t="s">
        <v>272</v>
      </c>
      <c r="D8669" t="s">
        <v>891</v>
      </c>
      <c r="E8669" t="s">
        <v>316</v>
      </c>
      <c r="F8669" t="s">
        <v>317</v>
      </c>
      <c r="G8669" t="s">
        <v>102</v>
      </c>
      <c r="H8669">
        <v>244</v>
      </c>
      <c r="I8669" s="68" t="str">
        <f>VLOOKUP(E8669,Refs!$P$2:$R$29,3,FALSE)</f>
        <v>Y56</v>
      </c>
      <c r="J8669" s="68" t="str">
        <f>VLOOKUP(E8669,Refs!$P$2:$S$29,4,FALSE)</f>
        <v>London</v>
      </c>
      <c r="K8669" s="28">
        <f t="shared" si="274"/>
        <v>244</v>
      </c>
    </row>
    <row r="8670" spans="1:11" x14ac:dyDescent="0.35">
      <c r="A8670" s="69">
        <f t="shared" si="275"/>
        <v>45839</v>
      </c>
      <c r="B8670" t="s">
        <v>917</v>
      </c>
      <c r="C8670" t="s">
        <v>272</v>
      </c>
      <c r="D8670" t="s">
        <v>891</v>
      </c>
      <c r="E8670" t="s">
        <v>316</v>
      </c>
      <c r="F8670" t="s">
        <v>317</v>
      </c>
      <c r="G8670" t="s">
        <v>103</v>
      </c>
      <c r="H8670">
        <v>4234</v>
      </c>
      <c r="I8670" s="68" t="str">
        <f>VLOOKUP(E8670,Refs!$P$2:$R$29,3,FALSE)</f>
        <v>Y56</v>
      </c>
      <c r="J8670" s="68" t="str">
        <f>VLOOKUP(E8670,Refs!$P$2:$S$29,4,FALSE)</f>
        <v>London</v>
      </c>
      <c r="K8670" s="28">
        <f t="shared" si="274"/>
        <v>4234</v>
      </c>
    </row>
    <row r="8671" spans="1:11" x14ac:dyDescent="0.35">
      <c r="A8671" s="69">
        <f t="shared" si="275"/>
        <v>45839</v>
      </c>
      <c r="B8671" t="s">
        <v>917</v>
      </c>
      <c r="C8671" t="s">
        <v>272</v>
      </c>
      <c r="D8671" t="s">
        <v>891</v>
      </c>
      <c r="E8671" t="s">
        <v>316</v>
      </c>
      <c r="F8671" t="s">
        <v>317</v>
      </c>
      <c r="G8671" t="s">
        <v>104</v>
      </c>
      <c r="H8671">
        <v>47230316</v>
      </c>
      <c r="I8671" s="68" t="str">
        <f>VLOOKUP(E8671,Refs!$P$2:$R$29,3,FALSE)</f>
        <v>Y56</v>
      </c>
      <c r="J8671" s="68" t="str">
        <f>VLOOKUP(E8671,Refs!$P$2:$S$29,4,FALSE)</f>
        <v>London</v>
      </c>
      <c r="K8671" s="28">
        <f t="shared" si="274"/>
        <v>47230316</v>
      </c>
    </row>
    <row r="8672" spans="1:11" x14ac:dyDescent="0.35">
      <c r="A8672" s="69">
        <f t="shared" si="275"/>
        <v>45839</v>
      </c>
      <c r="B8672" t="s">
        <v>917</v>
      </c>
      <c r="C8672" t="s">
        <v>272</v>
      </c>
      <c r="D8672" t="s">
        <v>891</v>
      </c>
      <c r="E8672" t="s">
        <v>316</v>
      </c>
      <c r="F8672" t="s">
        <v>317</v>
      </c>
      <c r="G8672" t="s">
        <v>105</v>
      </c>
      <c r="H8672">
        <v>5030</v>
      </c>
      <c r="I8672" s="68" t="str">
        <f>VLOOKUP(E8672,Refs!$P$2:$R$29,3,FALSE)</f>
        <v>Y56</v>
      </c>
      <c r="J8672" s="68" t="str">
        <f>VLOOKUP(E8672,Refs!$P$2:$S$29,4,FALSE)</f>
        <v>London</v>
      </c>
      <c r="K8672" s="28">
        <f t="shared" si="274"/>
        <v>5030</v>
      </c>
    </row>
    <row r="8673" spans="1:11" x14ac:dyDescent="0.35">
      <c r="A8673" s="69">
        <f t="shared" si="275"/>
        <v>45839</v>
      </c>
      <c r="B8673" t="s">
        <v>917</v>
      </c>
      <c r="C8673" t="s">
        <v>272</v>
      </c>
      <c r="D8673" t="s">
        <v>891</v>
      </c>
      <c r="E8673" t="s">
        <v>316</v>
      </c>
      <c r="F8673" t="s">
        <v>317</v>
      </c>
      <c r="G8673" t="s">
        <v>106</v>
      </c>
      <c r="H8673">
        <v>3267</v>
      </c>
      <c r="I8673" s="68" t="str">
        <f>VLOOKUP(E8673,Refs!$P$2:$R$29,3,FALSE)</f>
        <v>Y56</v>
      </c>
      <c r="J8673" s="68" t="str">
        <f>VLOOKUP(E8673,Refs!$P$2:$S$29,4,FALSE)</f>
        <v>London</v>
      </c>
      <c r="K8673" s="28">
        <f t="shared" si="274"/>
        <v>3267</v>
      </c>
    </row>
    <row r="8674" spans="1:11" x14ac:dyDescent="0.35">
      <c r="A8674" s="69">
        <f t="shared" si="275"/>
        <v>45839</v>
      </c>
      <c r="B8674" t="s">
        <v>917</v>
      </c>
      <c r="C8674" t="s">
        <v>272</v>
      </c>
      <c r="D8674" t="s">
        <v>891</v>
      </c>
      <c r="E8674" t="s">
        <v>316</v>
      </c>
      <c r="F8674" t="s">
        <v>317</v>
      </c>
      <c r="G8674" t="s">
        <v>107</v>
      </c>
      <c r="H8674">
        <v>177</v>
      </c>
      <c r="I8674" s="68" t="str">
        <f>VLOOKUP(E8674,Refs!$P$2:$R$29,3,FALSE)</f>
        <v>Y56</v>
      </c>
      <c r="J8674" s="68" t="str">
        <f>VLOOKUP(E8674,Refs!$P$2:$S$29,4,FALSE)</f>
        <v>London</v>
      </c>
      <c r="K8674" s="28">
        <f t="shared" ref="K8674:K8737" si="276">IF(OR(H8674="NULL",H8674=0,H8674=""),"",H8674)</f>
        <v>177</v>
      </c>
    </row>
    <row r="8675" spans="1:11" x14ac:dyDescent="0.35">
      <c r="A8675" s="69">
        <f t="shared" si="275"/>
        <v>45839</v>
      </c>
      <c r="B8675" t="s">
        <v>917</v>
      </c>
      <c r="C8675" t="s">
        <v>272</v>
      </c>
      <c r="D8675" t="s">
        <v>891</v>
      </c>
      <c r="E8675" t="s">
        <v>316</v>
      </c>
      <c r="F8675" t="s">
        <v>317</v>
      </c>
      <c r="G8675" t="s">
        <v>108</v>
      </c>
      <c r="H8675">
        <v>1632</v>
      </c>
      <c r="I8675" s="68" t="str">
        <f>VLOOKUP(E8675,Refs!$P$2:$R$29,3,FALSE)</f>
        <v>Y56</v>
      </c>
      <c r="J8675" s="68" t="str">
        <f>VLOOKUP(E8675,Refs!$P$2:$S$29,4,FALSE)</f>
        <v>London</v>
      </c>
      <c r="K8675" s="28">
        <f t="shared" si="276"/>
        <v>1632</v>
      </c>
    </row>
    <row r="8676" spans="1:11" x14ac:dyDescent="0.35">
      <c r="A8676" s="69">
        <f t="shared" si="275"/>
        <v>45839</v>
      </c>
      <c r="B8676" t="s">
        <v>917</v>
      </c>
      <c r="C8676" t="s">
        <v>272</v>
      </c>
      <c r="D8676" t="s">
        <v>891</v>
      </c>
      <c r="E8676" t="s">
        <v>316</v>
      </c>
      <c r="F8676" t="s">
        <v>317</v>
      </c>
      <c r="G8676" t="s">
        <v>109</v>
      </c>
      <c r="H8676">
        <v>15998971</v>
      </c>
      <c r="I8676" s="68" t="str">
        <f>VLOOKUP(E8676,Refs!$P$2:$R$29,3,FALSE)</f>
        <v>Y56</v>
      </c>
      <c r="J8676" s="68" t="str">
        <f>VLOOKUP(E8676,Refs!$P$2:$S$29,4,FALSE)</f>
        <v>London</v>
      </c>
      <c r="K8676" s="28">
        <f t="shared" si="276"/>
        <v>15998971</v>
      </c>
    </row>
    <row r="8677" spans="1:11" x14ac:dyDescent="0.35">
      <c r="A8677" s="69">
        <f t="shared" si="275"/>
        <v>45839</v>
      </c>
      <c r="B8677" t="s">
        <v>917</v>
      </c>
      <c r="C8677" t="s">
        <v>272</v>
      </c>
      <c r="D8677" t="s">
        <v>891</v>
      </c>
      <c r="E8677" t="s">
        <v>316</v>
      </c>
      <c r="F8677" t="s">
        <v>317</v>
      </c>
      <c r="G8677" t="s">
        <v>110</v>
      </c>
      <c r="H8677">
        <v>2490</v>
      </c>
      <c r="I8677" s="68" t="str">
        <f>VLOOKUP(E8677,Refs!$P$2:$R$29,3,FALSE)</f>
        <v>Y56</v>
      </c>
      <c r="J8677" s="68" t="str">
        <f>VLOOKUP(E8677,Refs!$P$2:$S$29,4,FALSE)</f>
        <v>London</v>
      </c>
      <c r="K8677" s="28">
        <f t="shared" si="276"/>
        <v>2490</v>
      </c>
    </row>
    <row r="8678" spans="1:11" x14ac:dyDescent="0.35">
      <c r="A8678" s="69">
        <f t="shared" si="275"/>
        <v>45839</v>
      </c>
      <c r="B8678" t="s">
        <v>917</v>
      </c>
      <c r="C8678" t="s">
        <v>272</v>
      </c>
      <c r="D8678" t="s">
        <v>891</v>
      </c>
      <c r="E8678" t="s">
        <v>316</v>
      </c>
      <c r="F8678" t="s">
        <v>317</v>
      </c>
      <c r="G8678" t="s">
        <v>808</v>
      </c>
      <c r="H8678">
        <v>17632</v>
      </c>
      <c r="I8678" s="68" t="str">
        <f>VLOOKUP(E8678,Refs!$P$2:$R$29,3,FALSE)</f>
        <v>Y56</v>
      </c>
      <c r="J8678" s="68" t="str">
        <f>VLOOKUP(E8678,Refs!$P$2:$S$29,4,FALSE)</f>
        <v>London</v>
      </c>
      <c r="K8678" s="28">
        <f t="shared" si="276"/>
        <v>17632</v>
      </c>
    </row>
    <row r="8679" spans="1:11" x14ac:dyDescent="0.35">
      <c r="A8679" s="69">
        <f t="shared" si="275"/>
        <v>45839</v>
      </c>
      <c r="B8679" t="s">
        <v>917</v>
      </c>
      <c r="C8679" t="s">
        <v>272</v>
      </c>
      <c r="D8679" t="s">
        <v>891</v>
      </c>
      <c r="E8679" t="s">
        <v>316</v>
      </c>
      <c r="F8679" t="s">
        <v>317</v>
      </c>
      <c r="G8679" t="s">
        <v>809</v>
      </c>
      <c r="H8679">
        <v>321</v>
      </c>
      <c r="I8679" s="68" t="str">
        <f>VLOOKUP(E8679,Refs!$P$2:$R$29,3,FALSE)</f>
        <v>Y56</v>
      </c>
      <c r="J8679" s="68" t="str">
        <f>VLOOKUP(E8679,Refs!$P$2:$S$29,4,FALSE)</f>
        <v>London</v>
      </c>
      <c r="K8679" s="28">
        <f t="shared" si="276"/>
        <v>321</v>
      </c>
    </row>
    <row r="8680" spans="1:11" x14ac:dyDescent="0.35">
      <c r="A8680" s="69">
        <f t="shared" si="275"/>
        <v>45839</v>
      </c>
      <c r="B8680" t="s">
        <v>917</v>
      </c>
      <c r="C8680" t="s">
        <v>272</v>
      </c>
      <c r="D8680" t="s">
        <v>891</v>
      </c>
      <c r="E8680" t="s">
        <v>316</v>
      </c>
      <c r="F8680" t="s">
        <v>317</v>
      </c>
      <c r="G8680" t="s">
        <v>111</v>
      </c>
      <c r="H8680">
        <v>35620</v>
      </c>
      <c r="I8680" s="68" t="str">
        <f>VLOOKUP(E8680,Refs!$P$2:$R$29,3,FALSE)</f>
        <v>Y56</v>
      </c>
      <c r="J8680" s="68" t="str">
        <f>VLOOKUP(E8680,Refs!$P$2:$S$29,4,FALSE)</f>
        <v>London</v>
      </c>
      <c r="K8680" s="28">
        <f t="shared" si="276"/>
        <v>35620</v>
      </c>
    </row>
    <row r="8681" spans="1:11" x14ac:dyDescent="0.35">
      <c r="A8681" s="69">
        <f t="shared" si="275"/>
        <v>45839</v>
      </c>
      <c r="B8681" t="s">
        <v>917</v>
      </c>
      <c r="C8681" t="s">
        <v>272</v>
      </c>
      <c r="D8681" t="s">
        <v>891</v>
      </c>
      <c r="E8681" t="s">
        <v>316</v>
      </c>
      <c r="F8681" t="s">
        <v>317</v>
      </c>
      <c r="G8681" t="s">
        <v>112</v>
      </c>
      <c r="H8681">
        <v>2</v>
      </c>
      <c r="I8681" s="68" t="str">
        <f>VLOOKUP(E8681,Refs!$P$2:$R$29,3,FALSE)</f>
        <v>Y56</v>
      </c>
      <c r="J8681" s="68" t="str">
        <f>VLOOKUP(E8681,Refs!$P$2:$S$29,4,FALSE)</f>
        <v>London</v>
      </c>
      <c r="K8681" s="28">
        <f t="shared" si="276"/>
        <v>2</v>
      </c>
    </row>
    <row r="8682" spans="1:11" x14ac:dyDescent="0.35">
      <c r="A8682" s="69">
        <f t="shared" si="275"/>
        <v>45839</v>
      </c>
      <c r="B8682" t="s">
        <v>917</v>
      </c>
      <c r="C8682" t="s">
        <v>272</v>
      </c>
      <c r="D8682" t="s">
        <v>891</v>
      </c>
      <c r="E8682" t="s">
        <v>316</v>
      </c>
      <c r="F8682" t="s">
        <v>317</v>
      </c>
      <c r="G8682" t="s">
        <v>113</v>
      </c>
      <c r="H8682">
        <v>17070</v>
      </c>
      <c r="I8682" s="68" t="str">
        <f>VLOOKUP(E8682,Refs!$P$2:$R$29,3,FALSE)</f>
        <v>Y56</v>
      </c>
      <c r="J8682" s="68" t="str">
        <f>VLOOKUP(E8682,Refs!$P$2:$S$29,4,FALSE)</f>
        <v>London</v>
      </c>
      <c r="K8682" s="28">
        <f t="shared" si="276"/>
        <v>17070</v>
      </c>
    </row>
    <row r="8683" spans="1:11" x14ac:dyDescent="0.35">
      <c r="A8683" s="69">
        <f t="shared" si="275"/>
        <v>45839</v>
      </c>
      <c r="B8683" t="s">
        <v>917</v>
      </c>
      <c r="C8683" t="s">
        <v>272</v>
      </c>
      <c r="D8683" t="s">
        <v>891</v>
      </c>
      <c r="E8683" t="s">
        <v>316</v>
      </c>
      <c r="F8683" t="s">
        <v>317</v>
      </c>
      <c r="G8683" t="s">
        <v>114</v>
      </c>
      <c r="H8683">
        <v>8684</v>
      </c>
      <c r="I8683" s="68" t="str">
        <f>VLOOKUP(E8683,Refs!$P$2:$R$29,3,FALSE)</f>
        <v>Y56</v>
      </c>
      <c r="J8683" s="68" t="str">
        <f>VLOOKUP(E8683,Refs!$P$2:$S$29,4,FALSE)</f>
        <v>London</v>
      </c>
      <c r="K8683" s="28">
        <f t="shared" si="276"/>
        <v>8684</v>
      </c>
    </row>
    <row r="8684" spans="1:11" x14ac:dyDescent="0.35">
      <c r="A8684" s="69">
        <f t="shared" si="275"/>
        <v>45839</v>
      </c>
      <c r="B8684" t="s">
        <v>917</v>
      </c>
      <c r="C8684" t="s">
        <v>272</v>
      </c>
      <c r="D8684" t="s">
        <v>891</v>
      </c>
      <c r="E8684" t="s">
        <v>316</v>
      </c>
      <c r="F8684" t="s">
        <v>317</v>
      </c>
      <c r="G8684" t="s">
        <v>115</v>
      </c>
      <c r="H8684">
        <v>7293</v>
      </c>
      <c r="I8684" s="68" t="str">
        <f>VLOOKUP(E8684,Refs!$P$2:$R$29,3,FALSE)</f>
        <v>Y56</v>
      </c>
      <c r="J8684" s="68" t="str">
        <f>VLOOKUP(E8684,Refs!$P$2:$S$29,4,FALSE)</f>
        <v>London</v>
      </c>
      <c r="K8684" s="28">
        <f t="shared" si="276"/>
        <v>7293</v>
      </c>
    </row>
    <row r="8685" spans="1:11" x14ac:dyDescent="0.35">
      <c r="A8685" s="69">
        <f t="shared" si="275"/>
        <v>45839</v>
      </c>
      <c r="B8685" t="s">
        <v>917</v>
      </c>
      <c r="C8685" t="s">
        <v>272</v>
      </c>
      <c r="D8685" t="s">
        <v>891</v>
      </c>
      <c r="E8685" t="s">
        <v>316</v>
      </c>
      <c r="F8685" t="s">
        <v>317</v>
      </c>
      <c r="G8685" t="s">
        <v>116</v>
      </c>
      <c r="H8685">
        <v>5627</v>
      </c>
      <c r="I8685" s="68" t="str">
        <f>VLOOKUP(E8685,Refs!$P$2:$R$29,3,FALSE)</f>
        <v>Y56</v>
      </c>
      <c r="J8685" s="68" t="str">
        <f>VLOOKUP(E8685,Refs!$P$2:$S$29,4,FALSE)</f>
        <v>London</v>
      </c>
      <c r="K8685" s="28">
        <f t="shared" si="276"/>
        <v>5627</v>
      </c>
    </row>
    <row r="8686" spans="1:11" x14ac:dyDescent="0.35">
      <c r="A8686" s="69">
        <f t="shared" si="275"/>
        <v>45839</v>
      </c>
      <c r="B8686" t="s">
        <v>917</v>
      </c>
      <c r="C8686" t="s">
        <v>272</v>
      </c>
      <c r="D8686" t="s">
        <v>891</v>
      </c>
      <c r="E8686" t="s">
        <v>316</v>
      </c>
      <c r="F8686" t="s">
        <v>317</v>
      </c>
      <c r="G8686" t="s">
        <v>117</v>
      </c>
      <c r="H8686">
        <v>7128</v>
      </c>
      <c r="I8686" s="68" t="str">
        <f>VLOOKUP(E8686,Refs!$P$2:$R$29,3,FALSE)</f>
        <v>Y56</v>
      </c>
      <c r="J8686" s="68" t="str">
        <f>VLOOKUP(E8686,Refs!$P$2:$S$29,4,FALSE)</f>
        <v>London</v>
      </c>
      <c r="K8686" s="28">
        <f t="shared" si="276"/>
        <v>7128</v>
      </c>
    </row>
    <row r="8687" spans="1:11" x14ac:dyDescent="0.35">
      <c r="A8687" s="69">
        <f t="shared" si="275"/>
        <v>45839</v>
      </c>
      <c r="B8687" t="s">
        <v>917</v>
      </c>
      <c r="C8687" t="s">
        <v>272</v>
      </c>
      <c r="D8687" t="s">
        <v>891</v>
      </c>
      <c r="E8687" t="s">
        <v>316</v>
      </c>
      <c r="F8687" t="s">
        <v>317</v>
      </c>
      <c r="G8687" t="s">
        <v>118</v>
      </c>
      <c r="H8687">
        <v>498</v>
      </c>
      <c r="I8687" s="68" t="str">
        <f>VLOOKUP(E8687,Refs!$P$2:$R$29,3,FALSE)</f>
        <v>Y56</v>
      </c>
      <c r="J8687" s="68" t="str">
        <f>VLOOKUP(E8687,Refs!$P$2:$S$29,4,FALSE)</f>
        <v>London</v>
      </c>
      <c r="K8687" s="28">
        <f t="shared" si="276"/>
        <v>498</v>
      </c>
    </row>
    <row r="8688" spans="1:11" x14ac:dyDescent="0.35">
      <c r="A8688" s="69">
        <f t="shared" si="275"/>
        <v>45839</v>
      </c>
      <c r="B8688" t="s">
        <v>917</v>
      </c>
      <c r="C8688" t="s">
        <v>272</v>
      </c>
      <c r="D8688" t="s">
        <v>891</v>
      </c>
      <c r="E8688" t="s">
        <v>316</v>
      </c>
      <c r="F8688" t="s">
        <v>317</v>
      </c>
      <c r="G8688" t="s">
        <v>119</v>
      </c>
      <c r="H8688">
        <v>4933</v>
      </c>
      <c r="I8688" s="68" t="str">
        <f>VLOOKUP(E8688,Refs!$P$2:$R$29,3,FALSE)</f>
        <v>Y56</v>
      </c>
      <c r="J8688" s="68" t="str">
        <f>VLOOKUP(E8688,Refs!$P$2:$S$29,4,FALSE)</f>
        <v>London</v>
      </c>
      <c r="K8688" s="28">
        <f t="shared" si="276"/>
        <v>4933</v>
      </c>
    </row>
    <row r="8689" spans="1:11" x14ac:dyDescent="0.35">
      <c r="A8689" s="69">
        <f t="shared" si="275"/>
        <v>45839</v>
      </c>
      <c r="B8689" t="s">
        <v>917</v>
      </c>
      <c r="C8689" t="s">
        <v>272</v>
      </c>
      <c r="D8689" t="s">
        <v>891</v>
      </c>
      <c r="E8689" t="s">
        <v>316</v>
      </c>
      <c r="F8689" t="s">
        <v>317</v>
      </c>
      <c r="G8689" t="s">
        <v>120</v>
      </c>
      <c r="H8689">
        <v>404</v>
      </c>
      <c r="I8689" s="68" t="str">
        <f>VLOOKUP(E8689,Refs!$P$2:$R$29,3,FALSE)</f>
        <v>Y56</v>
      </c>
      <c r="J8689" s="68" t="str">
        <f>VLOOKUP(E8689,Refs!$P$2:$S$29,4,FALSE)</f>
        <v>London</v>
      </c>
      <c r="K8689" s="28">
        <f t="shared" si="276"/>
        <v>404</v>
      </c>
    </row>
    <row r="8690" spans="1:11" x14ac:dyDescent="0.35">
      <c r="A8690" s="69">
        <f t="shared" si="275"/>
        <v>45839</v>
      </c>
      <c r="B8690" t="s">
        <v>917</v>
      </c>
      <c r="C8690" t="s">
        <v>272</v>
      </c>
      <c r="D8690" t="s">
        <v>891</v>
      </c>
      <c r="E8690" t="s">
        <v>316</v>
      </c>
      <c r="F8690" t="s">
        <v>317</v>
      </c>
      <c r="G8690" t="s">
        <v>121</v>
      </c>
      <c r="H8690">
        <v>2126</v>
      </c>
      <c r="I8690" s="68" t="str">
        <f>VLOOKUP(E8690,Refs!$P$2:$R$29,3,FALSE)</f>
        <v>Y56</v>
      </c>
      <c r="J8690" s="68" t="str">
        <f>VLOOKUP(E8690,Refs!$P$2:$S$29,4,FALSE)</f>
        <v>London</v>
      </c>
      <c r="K8690" s="28">
        <f t="shared" si="276"/>
        <v>2126</v>
      </c>
    </row>
    <row r="8691" spans="1:11" x14ac:dyDescent="0.35">
      <c r="A8691" s="69">
        <f t="shared" si="275"/>
        <v>45839</v>
      </c>
      <c r="B8691" t="s">
        <v>917</v>
      </c>
      <c r="C8691" t="s">
        <v>272</v>
      </c>
      <c r="D8691" t="s">
        <v>891</v>
      </c>
      <c r="E8691" t="s">
        <v>316</v>
      </c>
      <c r="F8691" t="s">
        <v>317</v>
      </c>
      <c r="G8691" t="s">
        <v>122</v>
      </c>
      <c r="H8691">
        <v>48</v>
      </c>
      <c r="I8691" s="68" t="str">
        <f>VLOOKUP(E8691,Refs!$P$2:$R$29,3,FALSE)</f>
        <v>Y56</v>
      </c>
      <c r="J8691" s="68" t="str">
        <f>VLOOKUP(E8691,Refs!$P$2:$S$29,4,FALSE)</f>
        <v>London</v>
      </c>
      <c r="K8691" s="28">
        <f t="shared" si="276"/>
        <v>48</v>
      </c>
    </row>
    <row r="8692" spans="1:11" x14ac:dyDescent="0.35">
      <c r="A8692" s="69">
        <f t="shared" si="275"/>
        <v>45839</v>
      </c>
      <c r="B8692" t="s">
        <v>917</v>
      </c>
      <c r="C8692" t="s">
        <v>272</v>
      </c>
      <c r="D8692" t="s">
        <v>891</v>
      </c>
      <c r="E8692" t="s">
        <v>316</v>
      </c>
      <c r="F8692" t="s">
        <v>317</v>
      </c>
      <c r="G8692" t="s">
        <v>123</v>
      </c>
      <c r="H8692">
        <v>88</v>
      </c>
      <c r="I8692" s="68" t="str">
        <f>VLOOKUP(E8692,Refs!$P$2:$R$29,3,FALSE)</f>
        <v>Y56</v>
      </c>
      <c r="J8692" s="68" t="str">
        <f>VLOOKUP(E8692,Refs!$P$2:$S$29,4,FALSE)</f>
        <v>London</v>
      </c>
      <c r="K8692" s="28">
        <f t="shared" si="276"/>
        <v>88</v>
      </c>
    </row>
    <row r="8693" spans="1:11" x14ac:dyDescent="0.35">
      <c r="A8693" s="69">
        <f t="shared" si="275"/>
        <v>45839</v>
      </c>
      <c r="B8693" t="s">
        <v>917</v>
      </c>
      <c r="C8693" t="s">
        <v>272</v>
      </c>
      <c r="D8693" t="s">
        <v>891</v>
      </c>
      <c r="E8693" t="s">
        <v>316</v>
      </c>
      <c r="F8693" t="s">
        <v>317</v>
      </c>
      <c r="G8693" t="s">
        <v>124</v>
      </c>
      <c r="H8693">
        <v>41</v>
      </c>
      <c r="I8693" s="68" t="str">
        <f>VLOOKUP(E8693,Refs!$P$2:$R$29,3,FALSE)</f>
        <v>Y56</v>
      </c>
      <c r="J8693" s="68" t="str">
        <f>VLOOKUP(E8693,Refs!$P$2:$S$29,4,FALSE)</f>
        <v>London</v>
      </c>
      <c r="K8693" s="28">
        <f t="shared" si="276"/>
        <v>41</v>
      </c>
    </row>
    <row r="8694" spans="1:11" x14ac:dyDescent="0.35">
      <c r="A8694" s="69">
        <f t="shared" si="275"/>
        <v>45839</v>
      </c>
      <c r="B8694" t="s">
        <v>917</v>
      </c>
      <c r="C8694" t="s">
        <v>272</v>
      </c>
      <c r="D8694" t="s">
        <v>891</v>
      </c>
      <c r="E8694" t="s">
        <v>316</v>
      </c>
      <c r="F8694" t="s">
        <v>317</v>
      </c>
      <c r="G8694" t="s">
        <v>125</v>
      </c>
      <c r="H8694">
        <v>2433</v>
      </c>
      <c r="I8694" s="68" t="str">
        <f>VLOOKUP(E8694,Refs!$P$2:$R$29,3,FALSE)</f>
        <v>Y56</v>
      </c>
      <c r="J8694" s="68" t="str">
        <f>VLOOKUP(E8694,Refs!$P$2:$S$29,4,FALSE)</f>
        <v>London</v>
      </c>
      <c r="K8694" s="28">
        <f t="shared" si="276"/>
        <v>2433</v>
      </c>
    </row>
    <row r="8695" spans="1:11" x14ac:dyDescent="0.35">
      <c r="A8695" s="69">
        <f t="shared" si="275"/>
        <v>45839</v>
      </c>
      <c r="B8695" t="s">
        <v>917</v>
      </c>
      <c r="C8695" t="s">
        <v>272</v>
      </c>
      <c r="D8695" t="s">
        <v>891</v>
      </c>
      <c r="E8695" t="s">
        <v>316</v>
      </c>
      <c r="F8695" t="s">
        <v>317</v>
      </c>
      <c r="G8695" t="s">
        <v>126</v>
      </c>
      <c r="H8695">
        <v>1682</v>
      </c>
      <c r="I8695" s="68" t="str">
        <f>VLOOKUP(E8695,Refs!$P$2:$R$29,3,FALSE)</f>
        <v>Y56</v>
      </c>
      <c r="J8695" s="68" t="str">
        <f>VLOOKUP(E8695,Refs!$P$2:$S$29,4,FALSE)</f>
        <v>London</v>
      </c>
      <c r="K8695" s="28">
        <f t="shared" si="276"/>
        <v>1682</v>
      </c>
    </row>
    <row r="8696" spans="1:11" x14ac:dyDescent="0.35">
      <c r="A8696" s="69">
        <f t="shared" si="275"/>
        <v>45839</v>
      </c>
      <c r="B8696" t="s">
        <v>917</v>
      </c>
      <c r="C8696" t="s">
        <v>272</v>
      </c>
      <c r="D8696" t="s">
        <v>891</v>
      </c>
      <c r="E8696" t="s">
        <v>316</v>
      </c>
      <c r="F8696" t="s">
        <v>317</v>
      </c>
      <c r="G8696" t="s">
        <v>127</v>
      </c>
      <c r="H8696">
        <v>384</v>
      </c>
      <c r="I8696" s="68" t="str">
        <f>VLOOKUP(E8696,Refs!$P$2:$R$29,3,FALSE)</f>
        <v>Y56</v>
      </c>
      <c r="J8696" s="68" t="str">
        <f>VLOOKUP(E8696,Refs!$P$2:$S$29,4,FALSE)</f>
        <v>London</v>
      </c>
      <c r="K8696" s="28">
        <f t="shared" si="276"/>
        <v>384</v>
      </c>
    </row>
    <row r="8697" spans="1:11" x14ac:dyDescent="0.35">
      <c r="A8697" s="69">
        <f t="shared" si="275"/>
        <v>45839</v>
      </c>
      <c r="B8697" t="s">
        <v>917</v>
      </c>
      <c r="C8697" t="s">
        <v>272</v>
      </c>
      <c r="D8697" t="s">
        <v>891</v>
      </c>
      <c r="E8697" t="s">
        <v>316</v>
      </c>
      <c r="F8697" t="s">
        <v>317</v>
      </c>
      <c r="G8697" t="s">
        <v>128</v>
      </c>
      <c r="H8697">
        <v>153</v>
      </c>
      <c r="I8697" s="68" t="str">
        <f>VLOOKUP(E8697,Refs!$P$2:$R$29,3,FALSE)</f>
        <v>Y56</v>
      </c>
      <c r="J8697" s="68" t="str">
        <f>VLOOKUP(E8697,Refs!$P$2:$S$29,4,FALSE)</f>
        <v>London</v>
      </c>
      <c r="K8697" s="28">
        <f t="shared" si="276"/>
        <v>153</v>
      </c>
    </row>
    <row r="8698" spans="1:11" x14ac:dyDescent="0.35">
      <c r="A8698" s="69">
        <f t="shared" si="275"/>
        <v>45839</v>
      </c>
      <c r="B8698" t="s">
        <v>917</v>
      </c>
      <c r="C8698" t="s">
        <v>272</v>
      </c>
      <c r="D8698" t="s">
        <v>891</v>
      </c>
      <c r="E8698" t="s">
        <v>316</v>
      </c>
      <c r="F8698" t="s">
        <v>317</v>
      </c>
      <c r="G8698" t="s">
        <v>129</v>
      </c>
      <c r="H8698">
        <v>184</v>
      </c>
      <c r="I8698" s="68" t="str">
        <f>VLOOKUP(E8698,Refs!$P$2:$R$29,3,FALSE)</f>
        <v>Y56</v>
      </c>
      <c r="J8698" s="68" t="str">
        <f>VLOOKUP(E8698,Refs!$P$2:$S$29,4,FALSE)</f>
        <v>London</v>
      </c>
      <c r="K8698" s="28">
        <f t="shared" si="276"/>
        <v>184</v>
      </c>
    </row>
    <row r="8699" spans="1:11" x14ac:dyDescent="0.35">
      <c r="A8699" s="69">
        <f t="shared" si="275"/>
        <v>45839</v>
      </c>
      <c r="B8699" t="s">
        <v>917</v>
      </c>
      <c r="C8699" t="s">
        <v>272</v>
      </c>
      <c r="D8699" t="s">
        <v>891</v>
      </c>
      <c r="E8699" t="s">
        <v>316</v>
      </c>
      <c r="F8699" t="s">
        <v>317</v>
      </c>
      <c r="G8699" t="s">
        <v>130</v>
      </c>
      <c r="H8699">
        <v>2</v>
      </c>
      <c r="I8699" s="68" t="str">
        <f>VLOOKUP(E8699,Refs!$P$2:$R$29,3,FALSE)</f>
        <v>Y56</v>
      </c>
      <c r="J8699" s="68" t="str">
        <f>VLOOKUP(E8699,Refs!$P$2:$S$29,4,FALSE)</f>
        <v>London</v>
      </c>
      <c r="K8699" s="28">
        <f t="shared" si="276"/>
        <v>2</v>
      </c>
    </row>
    <row r="8700" spans="1:11" x14ac:dyDescent="0.35">
      <c r="A8700" s="69">
        <f t="shared" si="275"/>
        <v>45839</v>
      </c>
      <c r="B8700" t="s">
        <v>917</v>
      </c>
      <c r="C8700" t="s">
        <v>272</v>
      </c>
      <c r="D8700" t="s">
        <v>891</v>
      </c>
      <c r="E8700" t="s">
        <v>316</v>
      </c>
      <c r="F8700" t="s">
        <v>317</v>
      </c>
      <c r="G8700" t="s">
        <v>131</v>
      </c>
      <c r="H8700">
        <v>6896</v>
      </c>
      <c r="I8700" s="68" t="str">
        <f>VLOOKUP(E8700,Refs!$P$2:$R$29,3,FALSE)</f>
        <v>Y56</v>
      </c>
      <c r="J8700" s="68" t="str">
        <f>VLOOKUP(E8700,Refs!$P$2:$S$29,4,FALSE)</f>
        <v>London</v>
      </c>
      <c r="K8700" s="28">
        <f t="shared" si="276"/>
        <v>6896</v>
      </c>
    </row>
    <row r="8701" spans="1:11" x14ac:dyDescent="0.35">
      <c r="A8701" s="69">
        <f t="shared" si="275"/>
        <v>45839</v>
      </c>
      <c r="B8701" t="s">
        <v>917</v>
      </c>
      <c r="C8701" t="s">
        <v>272</v>
      </c>
      <c r="D8701" t="s">
        <v>891</v>
      </c>
      <c r="E8701" t="s">
        <v>316</v>
      </c>
      <c r="F8701" t="s">
        <v>317</v>
      </c>
      <c r="G8701" t="s">
        <v>132</v>
      </c>
      <c r="H8701">
        <v>335</v>
      </c>
      <c r="I8701" s="68" t="str">
        <f>VLOOKUP(E8701,Refs!$P$2:$R$29,3,FALSE)</f>
        <v>Y56</v>
      </c>
      <c r="J8701" s="68" t="str">
        <f>VLOOKUP(E8701,Refs!$P$2:$S$29,4,FALSE)</f>
        <v>London</v>
      </c>
      <c r="K8701" s="28">
        <f t="shared" si="276"/>
        <v>335</v>
      </c>
    </row>
    <row r="8702" spans="1:11" x14ac:dyDescent="0.35">
      <c r="A8702" s="69">
        <f t="shared" si="275"/>
        <v>45839</v>
      </c>
      <c r="B8702" t="s">
        <v>917</v>
      </c>
      <c r="C8702" t="s">
        <v>272</v>
      </c>
      <c r="D8702" t="s">
        <v>891</v>
      </c>
      <c r="E8702" t="s">
        <v>316</v>
      </c>
      <c r="F8702" t="s">
        <v>317</v>
      </c>
      <c r="G8702" t="s">
        <v>133</v>
      </c>
      <c r="H8702">
        <v>1960</v>
      </c>
      <c r="I8702" s="68" t="str">
        <f>VLOOKUP(E8702,Refs!$P$2:$R$29,3,FALSE)</f>
        <v>Y56</v>
      </c>
      <c r="J8702" s="68" t="str">
        <f>VLOOKUP(E8702,Refs!$P$2:$S$29,4,FALSE)</f>
        <v>London</v>
      </c>
      <c r="K8702" s="28">
        <f t="shared" si="276"/>
        <v>1960</v>
      </c>
    </row>
    <row r="8703" spans="1:11" x14ac:dyDescent="0.35">
      <c r="A8703" s="69">
        <f t="shared" si="275"/>
        <v>45839</v>
      </c>
      <c r="B8703" t="s">
        <v>917</v>
      </c>
      <c r="C8703" t="s">
        <v>272</v>
      </c>
      <c r="D8703" t="s">
        <v>891</v>
      </c>
      <c r="E8703" t="s">
        <v>316</v>
      </c>
      <c r="F8703" t="s">
        <v>317</v>
      </c>
      <c r="G8703" t="s">
        <v>134</v>
      </c>
      <c r="H8703">
        <v>1602</v>
      </c>
      <c r="I8703" s="68" t="str">
        <f>VLOOKUP(E8703,Refs!$P$2:$R$29,3,FALSE)</f>
        <v>Y56</v>
      </c>
      <c r="J8703" s="68" t="str">
        <f>VLOOKUP(E8703,Refs!$P$2:$S$29,4,FALSE)</f>
        <v>London</v>
      </c>
      <c r="K8703" s="28">
        <f t="shared" si="276"/>
        <v>1602</v>
      </c>
    </row>
    <row r="8704" spans="1:11" x14ac:dyDescent="0.35">
      <c r="A8704" s="69">
        <f t="shared" si="275"/>
        <v>45839</v>
      </c>
      <c r="B8704" t="s">
        <v>917</v>
      </c>
      <c r="C8704" t="s">
        <v>272</v>
      </c>
      <c r="D8704" t="s">
        <v>891</v>
      </c>
      <c r="E8704" t="s">
        <v>316</v>
      </c>
      <c r="F8704" t="s">
        <v>317</v>
      </c>
      <c r="G8704" t="s">
        <v>135</v>
      </c>
      <c r="H8704">
        <v>44</v>
      </c>
      <c r="I8704" s="68" t="str">
        <f>VLOOKUP(E8704,Refs!$P$2:$R$29,3,FALSE)</f>
        <v>Y56</v>
      </c>
      <c r="J8704" s="68" t="str">
        <f>VLOOKUP(E8704,Refs!$P$2:$S$29,4,FALSE)</f>
        <v>London</v>
      </c>
      <c r="K8704" s="28">
        <f t="shared" si="276"/>
        <v>44</v>
      </c>
    </row>
    <row r="8705" spans="1:11" x14ac:dyDescent="0.35">
      <c r="A8705" s="69">
        <f t="shared" si="275"/>
        <v>45839</v>
      </c>
      <c r="B8705" t="s">
        <v>917</v>
      </c>
      <c r="C8705" t="s">
        <v>272</v>
      </c>
      <c r="D8705" t="s">
        <v>891</v>
      </c>
      <c r="E8705" t="s">
        <v>316</v>
      </c>
      <c r="F8705" t="s">
        <v>317</v>
      </c>
      <c r="G8705" t="s">
        <v>136</v>
      </c>
      <c r="H8705">
        <v>0</v>
      </c>
      <c r="I8705" s="68" t="str">
        <f>VLOOKUP(E8705,Refs!$P$2:$R$29,3,FALSE)</f>
        <v>Y56</v>
      </c>
      <c r="J8705" s="68" t="str">
        <f>VLOOKUP(E8705,Refs!$P$2:$S$29,4,FALSE)</f>
        <v>London</v>
      </c>
      <c r="K8705" s="28" t="str">
        <f t="shared" si="276"/>
        <v/>
      </c>
    </row>
    <row r="8706" spans="1:11" x14ac:dyDescent="0.35">
      <c r="A8706" s="69">
        <f t="shared" si="275"/>
        <v>45839</v>
      </c>
      <c r="B8706" t="s">
        <v>917</v>
      </c>
      <c r="C8706" t="s">
        <v>272</v>
      </c>
      <c r="D8706" t="s">
        <v>891</v>
      </c>
      <c r="E8706" t="s">
        <v>316</v>
      </c>
      <c r="F8706" t="s">
        <v>317</v>
      </c>
      <c r="G8706" t="s">
        <v>137</v>
      </c>
      <c r="H8706">
        <v>4</v>
      </c>
      <c r="I8706" s="68" t="str">
        <f>VLOOKUP(E8706,Refs!$P$2:$R$29,3,FALSE)</f>
        <v>Y56</v>
      </c>
      <c r="J8706" s="68" t="str">
        <f>VLOOKUP(E8706,Refs!$P$2:$S$29,4,FALSE)</f>
        <v>London</v>
      </c>
      <c r="K8706" s="28">
        <f t="shared" si="276"/>
        <v>4</v>
      </c>
    </row>
    <row r="8707" spans="1:11" x14ac:dyDescent="0.35">
      <c r="A8707" s="69">
        <f t="shared" ref="A8707:A8770" si="277">DATEVALUE(RIGHT(B8707,8))</f>
        <v>45839</v>
      </c>
      <c r="B8707" t="s">
        <v>917</v>
      </c>
      <c r="C8707" t="s">
        <v>272</v>
      </c>
      <c r="D8707" t="s">
        <v>891</v>
      </c>
      <c r="E8707" t="s">
        <v>316</v>
      </c>
      <c r="F8707" t="s">
        <v>317</v>
      </c>
      <c r="G8707" t="s">
        <v>138</v>
      </c>
      <c r="H8707">
        <v>0</v>
      </c>
      <c r="I8707" s="68" t="str">
        <f>VLOOKUP(E8707,Refs!$P$2:$R$29,3,FALSE)</f>
        <v>Y56</v>
      </c>
      <c r="J8707" s="68" t="str">
        <f>VLOOKUP(E8707,Refs!$P$2:$S$29,4,FALSE)</f>
        <v>London</v>
      </c>
      <c r="K8707" s="28" t="str">
        <f t="shared" si="276"/>
        <v/>
      </c>
    </row>
    <row r="8708" spans="1:11" x14ac:dyDescent="0.35">
      <c r="A8708" s="69">
        <f t="shared" si="277"/>
        <v>45839</v>
      </c>
      <c r="B8708" t="s">
        <v>917</v>
      </c>
      <c r="C8708" t="s">
        <v>272</v>
      </c>
      <c r="D8708" t="s">
        <v>891</v>
      </c>
      <c r="E8708" t="s">
        <v>316</v>
      </c>
      <c r="F8708" t="s">
        <v>317</v>
      </c>
      <c r="G8708" t="s">
        <v>139</v>
      </c>
      <c r="H8708">
        <v>0</v>
      </c>
      <c r="I8708" s="68" t="str">
        <f>VLOOKUP(E8708,Refs!$P$2:$R$29,3,FALSE)</f>
        <v>Y56</v>
      </c>
      <c r="J8708" s="68" t="str">
        <f>VLOOKUP(E8708,Refs!$P$2:$S$29,4,FALSE)</f>
        <v>London</v>
      </c>
      <c r="K8708" s="28" t="str">
        <f t="shared" si="276"/>
        <v/>
      </c>
    </row>
    <row r="8709" spans="1:11" x14ac:dyDescent="0.35">
      <c r="A8709" s="69">
        <f t="shared" si="277"/>
        <v>45839</v>
      </c>
      <c r="B8709" t="s">
        <v>917</v>
      </c>
      <c r="C8709" t="s">
        <v>272</v>
      </c>
      <c r="D8709" t="s">
        <v>891</v>
      </c>
      <c r="E8709" t="s">
        <v>316</v>
      </c>
      <c r="F8709" t="s">
        <v>317</v>
      </c>
      <c r="G8709" t="s">
        <v>140</v>
      </c>
      <c r="H8709">
        <v>0</v>
      </c>
      <c r="I8709" s="68" t="str">
        <f>VLOOKUP(E8709,Refs!$P$2:$R$29,3,FALSE)</f>
        <v>Y56</v>
      </c>
      <c r="J8709" s="68" t="str">
        <f>VLOOKUP(E8709,Refs!$P$2:$S$29,4,FALSE)</f>
        <v>London</v>
      </c>
      <c r="K8709" s="28" t="str">
        <f t="shared" si="276"/>
        <v/>
      </c>
    </row>
    <row r="8710" spans="1:11" x14ac:dyDescent="0.35">
      <c r="A8710" s="69">
        <f t="shared" si="277"/>
        <v>45839</v>
      </c>
      <c r="B8710" t="s">
        <v>917</v>
      </c>
      <c r="C8710" t="s">
        <v>272</v>
      </c>
      <c r="D8710" t="s">
        <v>891</v>
      </c>
      <c r="E8710" t="s">
        <v>316</v>
      </c>
      <c r="F8710" t="s">
        <v>317</v>
      </c>
      <c r="G8710" t="s">
        <v>728</v>
      </c>
      <c r="H8710">
        <v>0</v>
      </c>
      <c r="I8710" s="68" t="str">
        <f>VLOOKUP(E8710,Refs!$P$2:$R$29,3,FALSE)</f>
        <v>Y56</v>
      </c>
      <c r="J8710" s="68" t="str">
        <f>VLOOKUP(E8710,Refs!$P$2:$S$29,4,FALSE)</f>
        <v>London</v>
      </c>
      <c r="K8710" s="28" t="str">
        <f t="shared" si="276"/>
        <v/>
      </c>
    </row>
    <row r="8711" spans="1:11" x14ac:dyDescent="0.35">
      <c r="A8711" s="69">
        <f t="shared" si="277"/>
        <v>45839</v>
      </c>
      <c r="B8711" t="s">
        <v>917</v>
      </c>
      <c r="C8711" t="s">
        <v>272</v>
      </c>
      <c r="D8711" t="s">
        <v>891</v>
      </c>
      <c r="E8711" t="s">
        <v>316</v>
      </c>
      <c r="F8711" t="s">
        <v>317</v>
      </c>
      <c r="G8711" t="s">
        <v>727</v>
      </c>
      <c r="H8711">
        <v>0</v>
      </c>
      <c r="I8711" s="68" t="str">
        <f>VLOOKUP(E8711,Refs!$P$2:$R$29,3,FALSE)</f>
        <v>Y56</v>
      </c>
      <c r="J8711" s="68" t="str">
        <f>VLOOKUP(E8711,Refs!$P$2:$S$29,4,FALSE)</f>
        <v>London</v>
      </c>
      <c r="K8711" s="28" t="str">
        <f t="shared" si="276"/>
        <v/>
      </c>
    </row>
    <row r="8712" spans="1:11" x14ac:dyDescent="0.35">
      <c r="A8712" s="69">
        <f t="shared" si="277"/>
        <v>45839</v>
      </c>
      <c r="B8712" t="s">
        <v>917</v>
      </c>
      <c r="C8712" t="s">
        <v>272</v>
      </c>
      <c r="D8712" t="s">
        <v>891</v>
      </c>
      <c r="E8712" t="s">
        <v>316</v>
      </c>
      <c r="F8712" t="s">
        <v>317</v>
      </c>
      <c r="G8712" t="s">
        <v>730</v>
      </c>
      <c r="H8712">
        <v>0</v>
      </c>
      <c r="I8712" s="68" t="str">
        <f>VLOOKUP(E8712,Refs!$P$2:$R$29,3,FALSE)</f>
        <v>Y56</v>
      </c>
      <c r="J8712" s="68" t="str">
        <f>VLOOKUP(E8712,Refs!$P$2:$S$29,4,FALSE)</f>
        <v>London</v>
      </c>
      <c r="K8712" s="28" t="str">
        <f t="shared" si="276"/>
        <v/>
      </c>
    </row>
    <row r="8713" spans="1:11" x14ac:dyDescent="0.35">
      <c r="A8713" s="69">
        <f t="shared" si="277"/>
        <v>45839</v>
      </c>
      <c r="B8713" t="s">
        <v>917</v>
      </c>
      <c r="C8713" t="s">
        <v>272</v>
      </c>
      <c r="D8713" t="s">
        <v>891</v>
      </c>
      <c r="E8713" t="s">
        <v>316</v>
      </c>
      <c r="F8713" t="s">
        <v>317</v>
      </c>
      <c r="G8713" t="s">
        <v>729</v>
      </c>
      <c r="H8713">
        <v>0</v>
      </c>
      <c r="I8713" s="68" t="str">
        <f>VLOOKUP(E8713,Refs!$P$2:$R$29,3,FALSE)</f>
        <v>Y56</v>
      </c>
      <c r="J8713" s="68" t="str">
        <f>VLOOKUP(E8713,Refs!$P$2:$S$29,4,FALSE)</f>
        <v>London</v>
      </c>
      <c r="K8713" s="28" t="str">
        <f t="shared" si="276"/>
        <v/>
      </c>
    </row>
    <row r="8714" spans="1:11" x14ac:dyDescent="0.35">
      <c r="A8714" s="69">
        <f t="shared" si="277"/>
        <v>45839</v>
      </c>
      <c r="B8714" t="s">
        <v>917</v>
      </c>
      <c r="C8714" t="s">
        <v>272</v>
      </c>
      <c r="D8714" t="s">
        <v>891</v>
      </c>
      <c r="E8714" t="s">
        <v>318</v>
      </c>
      <c r="F8714" t="s">
        <v>319</v>
      </c>
      <c r="G8714" t="s">
        <v>10</v>
      </c>
      <c r="H8714">
        <v>45674</v>
      </c>
      <c r="I8714" s="68" t="str">
        <f>VLOOKUP(E8714,Refs!$P$2:$R$29,3,FALSE)</f>
        <v>Y56</v>
      </c>
      <c r="J8714" s="68" t="str">
        <f>VLOOKUP(E8714,Refs!$P$2:$S$29,4,FALSE)</f>
        <v>London</v>
      </c>
      <c r="K8714" s="28">
        <f t="shared" si="276"/>
        <v>45674</v>
      </c>
    </row>
    <row r="8715" spans="1:11" x14ac:dyDescent="0.35">
      <c r="A8715" s="69">
        <f t="shared" si="277"/>
        <v>45839</v>
      </c>
      <c r="B8715" t="s">
        <v>917</v>
      </c>
      <c r="C8715" t="s">
        <v>272</v>
      </c>
      <c r="D8715" t="s">
        <v>891</v>
      </c>
      <c r="E8715" t="s">
        <v>318</v>
      </c>
      <c r="F8715" t="s">
        <v>319</v>
      </c>
      <c r="G8715" t="s">
        <v>69</v>
      </c>
      <c r="H8715">
        <v>6094</v>
      </c>
      <c r="I8715" s="68" t="str">
        <f>VLOOKUP(E8715,Refs!$P$2:$R$29,3,FALSE)</f>
        <v>Y56</v>
      </c>
      <c r="J8715" s="68" t="str">
        <f>VLOOKUP(E8715,Refs!$P$2:$S$29,4,FALSE)</f>
        <v>London</v>
      </c>
      <c r="K8715" s="28">
        <f t="shared" si="276"/>
        <v>6094</v>
      </c>
    </row>
    <row r="8716" spans="1:11" x14ac:dyDescent="0.35">
      <c r="A8716" s="69">
        <f t="shared" si="277"/>
        <v>45839</v>
      </c>
      <c r="B8716" t="s">
        <v>917</v>
      </c>
      <c r="C8716" t="s">
        <v>272</v>
      </c>
      <c r="D8716" t="s">
        <v>891</v>
      </c>
      <c r="E8716" t="s">
        <v>318</v>
      </c>
      <c r="F8716" t="s">
        <v>319</v>
      </c>
      <c r="G8716" t="s">
        <v>20</v>
      </c>
      <c r="H8716">
        <v>43881</v>
      </c>
      <c r="I8716" s="68" t="str">
        <f>VLOOKUP(E8716,Refs!$P$2:$R$29,3,FALSE)</f>
        <v>Y56</v>
      </c>
      <c r="J8716" s="68" t="str">
        <f>VLOOKUP(E8716,Refs!$P$2:$S$29,4,FALSE)</f>
        <v>London</v>
      </c>
      <c r="K8716" s="28">
        <f t="shared" si="276"/>
        <v>43881</v>
      </c>
    </row>
    <row r="8717" spans="1:11" x14ac:dyDescent="0.35">
      <c r="A8717" s="69">
        <f t="shared" si="277"/>
        <v>45839</v>
      </c>
      <c r="B8717" t="s">
        <v>917</v>
      </c>
      <c r="C8717" t="s">
        <v>272</v>
      </c>
      <c r="D8717" t="s">
        <v>891</v>
      </c>
      <c r="E8717" t="s">
        <v>318</v>
      </c>
      <c r="F8717" t="s">
        <v>319</v>
      </c>
      <c r="G8717" t="s">
        <v>23</v>
      </c>
      <c r="H8717">
        <v>41193</v>
      </c>
      <c r="I8717" s="68" t="str">
        <f>VLOOKUP(E8717,Refs!$P$2:$R$29,3,FALSE)</f>
        <v>Y56</v>
      </c>
      <c r="J8717" s="68" t="str">
        <f>VLOOKUP(E8717,Refs!$P$2:$S$29,4,FALSE)</f>
        <v>London</v>
      </c>
      <c r="K8717" s="28">
        <f t="shared" si="276"/>
        <v>41193</v>
      </c>
    </row>
    <row r="8718" spans="1:11" x14ac:dyDescent="0.35">
      <c r="A8718" s="69">
        <f t="shared" si="277"/>
        <v>45839</v>
      </c>
      <c r="B8718" t="s">
        <v>917</v>
      </c>
      <c r="C8718" t="s">
        <v>272</v>
      </c>
      <c r="D8718" t="s">
        <v>891</v>
      </c>
      <c r="E8718" t="s">
        <v>318</v>
      </c>
      <c r="F8718" t="s">
        <v>319</v>
      </c>
      <c r="G8718" t="s">
        <v>19</v>
      </c>
      <c r="H8718">
        <v>631</v>
      </c>
      <c r="I8718" s="68" t="str">
        <f>VLOOKUP(E8718,Refs!$P$2:$R$29,3,FALSE)</f>
        <v>Y56</v>
      </c>
      <c r="J8718" s="68" t="str">
        <f>VLOOKUP(E8718,Refs!$P$2:$S$29,4,FALSE)</f>
        <v>London</v>
      </c>
      <c r="K8718" s="28">
        <f t="shared" si="276"/>
        <v>631</v>
      </c>
    </row>
    <row r="8719" spans="1:11" x14ac:dyDescent="0.35">
      <c r="A8719" s="69">
        <f t="shared" si="277"/>
        <v>45839</v>
      </c>
      <c r="B8719" t="s">
        <v>917</v>
      </c>
      <c r="C8719" t="s">
        <v>272</v>
      </c>
      <c r="D8719" t="s">
        <v>891</v>
      </c>
      <c r="E8719" t="s">
        <v>318</v>
      </c>
      <c r="F8719" t="s">
        <v>319</v>
      </c>
      <c r="G8719" t="s">
        <v>21</v>
      </c>
      <c r="H8719">
        <v>700071</v>
      </c>
      <c r="I8719" s="68" t="str">
        <f>VLOOKUP(E8719,Refs!$P$2:$R$29,3,FALSE)</f>
        <v>Y56</v>
      </c>
      <c r="J8719" s="68" t="str">
        <f>VLOOKUP(E8719,Refs!$P$2:$S$29,4,FALSE)</f>
        <v>London</v>
      </c>
      <c r="K8719" s="28">
        <f t="shared" si="276"/>
        <v>700071</v>
      </c>
    </row>
    <row r="8720" spans="1:11" x14ac:dyDescent="0.35">
      <c r="A8720" s="69">
        <f t="shared" si="277"/>
        <v>45839</v>
      </c>
      <c r="B8720" t="s">
        <v>917</v>
      </c>
      <c r="C8720" t="s">
        <v>272</v>
      </c>
      <c r="D8720" t="s">
        <v>891</v>
      </c>
      <c r="E8720" t="s">
        <v>318</v>
      </c>
      <c r="F8720" t="s">
        <v>319</v>
      </c>
      <c r="G8720" t="s">
        <v>70</v>
      </c>
      <c r="H8720">
        <v>76</v>
      </c>
      <c r="I8720" s="68" t="str">
        <f>VLOOKUP(E8720,Refs!$P$2:$R$29,3,FALSE)</f>
        <v>Y56</v>
      </c>
      <c r="J8720" s="68" t="str">
        <f>VLOOKUP(E8720,Refs!$P$2:$S$29,4,FALSE)</f>
        <v>London</v>
      </c>
      <c r="K8720" s="28">
        <f t="shared" si="276"/>
        <v>76</v>
      </c>
    </row>
    <row r="8721" spans="1:11" x14ac:dyDescent="0.35">
      <c r="A8721" s="69">
        <f t="shared" si="277"/>
        <v>45839</v>
      </c>
      <c r="B8721" t="s">
        <v>917</v>
      </c>
      <c r="C8721" t="s">
        <v>272</v>
      </c>
      <c r="D8721" t="s">
        <v>891</v>
      </c>
      <c r="E8721" t="s">
        <v>318</v>
      </c>
      <c r="F8721" t="s">
        <v>319</v>
      </c>
      <c r="G8721" t="s">
        <v>71</v>
      </c>
      <c r="H8721">
        <v>266</v>
      </c>
      <c r="I8721" s="68" t="str">
        <f>VLOOKUP(E8721,Refs!$P$2:$R$29,3,FALSE)</f>
        <v>Y56</v>
      </c>
      <c r="J8721" s="68" t="str">
        <f>VLOOKUP(E8721,Refs!$P$2:$S$29,4,FALSE)</f>
        <v>London</v>
      </c>
      <c r="K8721" s="28">
        <f t="shared" si="276"/>
        <v>266</v>
      </c>
    </row>
    <row r="8722" spans="1:11" x14ac:dyDescent="0.35">
      <c r="A8722" s="69">
        <f t="shared" si="277"/>
        <v>45839</v>
      </c>
      <c r="B8722" t="s">
        <v>917</v>
      </c>
      <c r="C8722" t="s">
        <v>272</v>
      </c>
      <c r="D8722" t="s">
        <v>891</v>
      </c>
      <c r="E8722" t="s">
        <v>318</v>
      </c>
      <c r="F8722" t="s">
        <v>319</v>
      </c>
      <c r="G8722" t="s">
        <v>72</v>
      </c>
      <c r="H8722">
        <v>75901</v>
      </c>
      <c r="I8722" s="68" t="str">
        <f>VLOOKUP(E8722,Refs!$P$2:$R$29,3,FALSE)</f>
        <v>Y56</v>
      </c>
      <c r="J8722" s="68" t="str">
        <f>VLOOKUP(E8722,Refs!$P$2:$S$29,4,FALSE)</f>
        <v>London</v>
      </c>
      <c r="K8722" s="28">
        <f t="shared" si="276"/>
        <v>75901</v>
      </c>
    </row>
    <row r="8723" spans="1:11" x14ac:dyDescent="0.35">
      <c r="A8723" s="69">
        <f t="shared" si="277"/>
        <v>45839</v>
      </c>
      <c r="B8723" t="s">
        <v>917</v>
      </c>
      <c r="C8723" t="s">
        <v>272</v>
      </c>
      <c r="D8723" t="s">
        <v>891</v>
      </c>
      <c r="E8723" t="s">
        <v>318</v>
      </c>
      <c r="F8723" t="s">
        <v>319</v>
      </c>
      <c r="G8723" t="s">
        <v>73</v>
      </c>
      <c r="H8723">
        <v>9017</v>
      </c>
      <c r="I8723" s="68" t="str">
        <f>VLOOKUP(E8723,Refs!$P$2:$R$29,3,FALSE)</f>
        <v>Y56</v>
      </c>
      <c r="J8723" s="68" t="str">
        <f>VLOOKUP(E8723,Refs!$P$2:$S$29,4,FALSE)</f>
        <v>London</v>
      </c>
      <c r="K8723" s="28">
        <f t="shared" si="276"/>
        <v>9017</v>
      </c>
    </row>
    <row r="8724" spans="1:11" x14ac:dyDescent="0.35">
      <c r="A8724" s="69">
        <f t="shared" si="277"/>
        <v>45839</v>
      </c>
      <c r="B8724" t="s">
        <v>917</v>
      </c>
      <c r="C8724" t="s">
        <v>272</v>
      </c>
      <c r="D8724" t="s">
        <v>891</v>
      </c>
      <c r="E8724" t="s">
        <v>318</v>
      </c>
      <c r="F8724" t="s">
        <v>319</v>
      </c>
      <c r="G8724" t="s">
        <v>74</v>
      </c>
      <c r="H8724">
        <v>71495961</v>
      </c>
      <c r="I8724" s="68" t="str">
        <f>VLOOKUP(E8724,Refs!$P$2:$R$29,3,FALSE)</f>
        <v>Y56</v>
      </c>
      <c r="J8724" s="68" t="str">
        <f>VLOOKUP(E8724,Refs!$P$2:$S$29,4,FALSE)</f>
        <v>London</v>
      </c>
      <c r="K8724" s="28">
        <f t="shared" si="276"/>
        <v>71495961</v>
      </c>
    </row>
    <row r="8725" spans="1:11" x14ac:dyDescent="0.35">
      <c r="A8725" s="69">
        <f t="shared" si="277"/>
        <v>45839</v>
      </c>
      <c r="B8725" t="s">
        <v>917</v>
      </c>
      <c r="C8725" t="s">
        <v>272</v>
      </c>
      <c r="D8725" t="s">
        <v>891</v>
      </c>
      <c r="E8725" t="s">
        <v>318</v>
      </c>
      <c r="F8725" t="s">
        <v>319</v>
      </c>
      <c r="G8725" t="s">
        <v>26</v>
      </c>
      <c r="H8725">
        <v>39190</v>
      </c>
      <c r="I8725" s="68" t="str">
        <f>VLOOKUP(E8725,Refs!$P$2:$R$29,3,FALSE)</f>
        <v>Y56</v>
      </c>
      <c r="J8725" s="68" t="str">
        <f>VLOOKUP(E8725,Refs!$P$2:$S$29,4,FALSE)</f>
        <v>London</v>
      </c>
      <c r="K8725" s="28">
        <f t="shared" si="276"/>
        <v>39190</v>
      </c>
    </row>
    <row r="8726" spans="1:11" x14ac:dyDescent="0.35">
      <c r="A8726" s="69">
        <f t="shared" si="277"/>
        <v>45839</v>
      </c>
      <c r="B8726" t="s">
        <v>917</v>
      </c>
      <c r="C8726" t="s">
        <v>272</v>
      </c>
      <c r="D8726" t="s">
        <v>891</v>
      </c>
      <c r="E8726" t="s">
        <v>318</v>
      </c>
      <c r="F8726" t="s">
        <v>319</v>
      </c>
      <c r="G8726" t="s">
        <v>75</v>
      </c>
      <c r="H8726">
        <v>1556</v>
      </c>
      <c r="I8726" s="68" t="str">
        <f>VLOOKUP(E8726,Refs!$P$2:$R$29,3,FALSE)</f>
        <v>Y56</v>
      </c>
      <c r="J8726" s="68" t="str">
        <f>VLOOKUP(E8726,Refs!$P$2:$S$29,4,FALSE)</f>
        <v>London</v>
      </c>
      <c r="K8726" s="28">
        <f t="shared" si="276"/>
        <v>1556</v>
      </c>
    </row>
    <row r="8727" spans="1:11" x14ac:dyDescent="0.35">
      <c r="A8727" s="69">
        <f t="shared" si="277"/>
        <v>45839</v>
      </c>
      <c r="B8727" t="s">
        <v>917</v>
      </c>
      <c r="C8727" t="s">
        <v>272</v>
      </c>
      <c r="D8727" t="s">
        <v>891</v>
      </c>
      <c r="E8727" t="s">
        <v>318</v>
      </c>
      <c r="F8727" t="s">
        <v>319</v>
      </c>
      <c r="G8727" t="s">
        <v>76</v>
      </c>
      <c r="H8727">
        <v>19919</v>
      </c>
      <c r="I8727" s="68" t="str">
        <f>VLOOKUP(E8727,Refs!$P$2:$R$29,3,FALSE)</f>
        <v>Y56</v>
      </c>
      <c r="J8727" s="68" t="str">
        <f>VLOOKUP(E8727,Refs!$P$2:$S$29,4,FALSE)</f>
        <v>London</v>
      </c>
      <c r="K8727" s="28">
        <f t="shared" si="276"/>
        <v>19919</v>
      </c>
    </row>
    <row r="8728" spans="1:11" x14ac:dyDescent="0.35">
      <c r="A8728" s="69">
        <f t="shared" si="277"/>
        <v>45839</v>
      </c>
      <c r="B8728" t="s">
        <v>917</v>
      </c>
      <c r="C8728" t="s">
        <v>272</v>
      </c>
      <c r="D8728" t="s">
        <v>891</v>
      </c>
      <c r="E8728" t="s">
        <v>318</v>
      </c>
      <c r="F8728" t="s">
        <v>319</v>
      </c>
      <c r="G8728" t="s">
        <v>77</v>
      </c>
      <c r="H8728">
        <v>6801</v>
      </c>
      <c r="I8728" s="68" t="str">
        <f>VLOOKUP(E8728,Refs!$P$2:$R$29,3,FALSE)</f>
        <v>Y56</v>
      </c>
      <c r="J8728" s="68" t="str">
        <f>VLOOKUP(E8728,Refs!$P$2:$S$29,4,FALSE)</f>
        <v>London</v>
      </c>
      <c r="K8728" s="28">
        <f t="shared" si="276"/>
        <v>6801</v>
      </c>
    </row>
    <row r="8729" spans="1:11" x14ac:dyDescent="0.35">
      <c r="A8729" s="69">
        <f t="shared" si="277"/>
        <v>45839</v>
      </c>
      <c r="B8729" t="s">
        <v>917</v>
      </c>
      <c r="C8729" t="s">
        <v>272</v>
      </c>
      <c r="D8729" t="s">
        <v>891</v>
      </c>
      <c r="E8729" t="s">
        <v>318</v>
      </c>
      <c r="F8729" t="s">
        <v>319</v>
      </c>
      <c r="G8729" t="s">
        <v>78</v>
      </c>
      <c r="H8729">
        <v>9361</v>
      </c>
      <c r="I8729" s="68" t="str">
        <f>VLOOKUP(E8729,Refs!$P$2:$R$29,3,FALSE)</f>
        <v>Y56</v>
      </c>
      <c r="J8729" s="68" t="str">
        <f>VLOOKUP(E8729,Refs!$P$2:$S$29,4,FALSE)</f>
        <v>London</v>
      </c>
      <c r="K8729" s="28">
        <f t="shared" si="276"/>
        <v>9361</v>
      </c>
    </row>
    <row r="8730" spans="1:11" x14ac:dyDescent="0.35">
      <c r="A8730" s="69">
        <f t="shared" si="277"/>
        <v>45839</v>
      </c>
      <c r="B8730" t="s">
        <v>917</v>
      </c>
      <c r="C8730" t="s">
        <v>272</v>
      </c>
      <c r="D8730" t="s">
        <v>891</v>
      </c>
      <c r="E8730" t="s">
        <v>318</v>
      </c>
      <c r="F8730" t="s">
        <v>319</v>
      </c>
      <c r="G8730" t="s">
        <v>79</v>
      </c>
      <c r="H8730">
        <v>1553</v>
      </c>
      <c r="I8730" s="68" t="str">
        <f>VLOOKUP(E8730,Refs!$P$2:$R$29,3,FALSE)</f>
        <v>Y56</v>
      </c>
      <c r="J8730" s="68" t="str">
        <f>VLOOKUP(E8730,Refs!$P$2:$S$29,4,FALSE)</f>
        <v>London</v>
      </c>
      <c r="K8730" s="28">
        <f t="shared" si="276"/>
        <v>1553</v>
      </c>
    </row>
    <row r="8731" spans="1:11" x14ac:dyDescent="0.35">
      <c r="A8731" s="69">
        <f t="shared" si="277"/>
        <v>45839</v>
      </c>
      <c r="B8731" t="s">
        <v>917</v>
      </c>
      <c r="C8731" t="s">
        <v>272</v>
      </c>
      <c r="D8731" t="s">
        <v>891</v>
      </c>
      <c r="E8731" t="s">
        <v>318</v>
      </c>
      <c r="F8731" t="s">
        <v>319</v>
      </c>
      <c r="G8731" t="s">
        <v>25</v>
      </c>
      <c r="H8731">
        <v>16184</v>
      </c>
      <c r="I8731" s="68" t="str">
        <f>VLOOKUP(E8731,Refs!$P$2:$R$29,3,FALSE)</f>
        <v>Y56</v>
      </c>
      <c r="J8731" s="68" t="str">
        <f>VLOOKUP(E8731,Refs!$P$2:$S$29,4,FALSE)</f>
        <v>London</v>
      </c>
      <c r="K8731" s="28">
        <f t="shared" si="276"/>
        <v>16184</v>
      </c>
    </row>
    <row r="8732" spans="1:11" x14ac:dyDescent="0.35">
      <c r="A8732" s="69">
        <f t="shared" si="277"/>
        <v>45839</v>
      </c>
      <c r="B8732" t="s">
        <v>917</v>
      </c>
      <c r="C8732" t="s">
        <v>272</v>
      </c>
      <c r="D8732" t="s">
        <v>891</v>
      </c>
      <c r="E8732" t="s">
        <v>318</v>
      </c>
      <c r="F8732" t="s">
        <v>319</v>
      </c>
      <c r="G8732" t="s">
        <v>80</v>
      </c>
      <c r="H8732">
        <v>13</v>
      </c>
      <c r="I8732" s="68" t="str">
        <f>VLOOKUP(E8732,Refs!$P$2:$R$29,3,FALSE)</f>
        <v>Y56</v>
      </c>
      <c r="J8732" s="68" t="str">
        <f>VLOOKUP(E8732,Refs!$P$2:$S$29,4,FALSE)</f>
        <v>London</v>
      </c>
      <c r="K8732" s="28">
        <f t="shared" si="276"/>
        <v>13</v>
      </c>
    </row>
    <row r="8733" spans="1:11" x14ac:dyDescent="0.35">
      <c r="A8733" s="69">
        <f t="shared" si="277"/>
        <v>45839</v>
      </c>
      <c r="B8733" t="s">
        <v>917</v>
      </c>
      <c r="C8733" t="s">
        <v>272</v>
      </c>
      <c r="D8733" t="s">
        <v>891</v>
      </c>
      <c r="E8733" t="s">
        <v>318</v>
      </c>
      <c r="F8733" t="s">
        <v>319</v>
      </c>
      <c r="G8733" t="s">
        <v>81</v>
      </c>
      <c r="H8733">
        <v>7095</v>
      </c>
      <c r="I8733" s="68" t="str">
        <f>VLOOKUP(E8733,Refs!$P$2:$R$29,3,FALSE)</f>
        <v>Y56</v>
      </c>
      <c r="J8733" s="68" t="str">
        <f>VLOOKUP(E8733,Refs!$P$2:$S$29,4,FALSE)</f>
        <v>London</v>
      </c>
      <c r="K8733" s="28">
        <f t="shared" si="276"/>
        <v>7095</v>
      </c>
    </row>
    <row r="8734" spans="1:11" x14ac:dyDescent="0.35">
      <c r="A8734" s="69">
        <f t="shared" si="277"/>
        <v>45839</v>
      </c>
      <c r="B8734" t="s">
        <v>917</v>
      </c>
      <c r="C8734" t="s">
        <v>272</v>
      </c>
      <c r="D8734" t="s">
        <v>891</v>
      </c>
      <c r="E8734" t="s">
        <v>318</v>
      </c>
      <c r="F8734" t="s">
        <v>319</v>
      </c>
      <c r="G8734" t="s">
        <v>82</v>
      </c>
      <c r="H8734">
        <v>1621</v>
      </c>
      <c r="I8734" s="68" t="str">
        <f>VLOOKUP(E8734,Refs!$P$2:$R$29,3,FALSE)</f>
        <v>Y56</v>
      </c>
      <c r="J8734" s="68" t="str">
        <f>VLOOKUP(E8734,Refs!$P$2:$S$29,4,FALSE)</f>
        <v>London</v>
      </c>
      <c r="K8734" s="28">
        <f t="shared" si="276"/>
        <v>1621</v>
      </c>
    </row>
    <row r="8735" spans="1:11" x14ac:dyDescent="0.35">
      <c r="A8735" s="69">
        <f t="shared" si="277"/>
        <v>45839</v>
      </c>
      <c r="B8735" t="s">
        <v>917</v>
      </c>
      <c r="C8735" t="s">
        <v>272</v>
      </c>
      <c r="D8735" t="s">
        <v>891</v>
      </c>
      <c r="E8735" t="s">
        <v>318</v>
      </c>
      <c r="F8735" t="s">
        <v>319</v>
      </c>
      <c r="G8735" t="s">
        <v>83</v>
      </c>
      <c r="H8735">
        <v>7686</v>
      </c>
      <c r="I8735" s="68" t="str">
        <f>VLOOKUP(E8735,Refs!$P$2:$R$29,3,FALSE)</f>
        <v>Y56</v>
      </c>
      <c r="J8735" s="68" t="str">
        <f>VLOOKUP(E8735,Refs!$P$2:$S$29,4,FALSE)</f>
        <v>London</v>
      </c>
      <c r="K8735" s="28">
        <f t="shared" si="276"/>
        <v>7686</v>
      </c>
    </row>
    <row r="8736" spans="1:11" x14ac:dyDescent="0.35">
      <c r="A8736" s="69">
        <f t="shared" si="277"/>
        <v>45839</v>
      </c>
      <c r="B8736" t="s">
        <v>917</v>
      </c>
      <c r="C8736" t="s">
        <v>272</v>
      </c>
      <c r="D8736" t="s">
        <v>891</v>
      </c>
      <c r="E8736" t="s">
        <v>318</v>
      </c>
      <c r="F8736" t="s">
        <v>319</v>
      </c>
      <c r="G8736" t="s">
        <v>84</v>
      </c>
      <c r="H8736">
        <v>25997</v>
      </c>
      <c r="I8736" s="68" t="str">
        <f>VLOOKUP(E8736,Refs!$P$2:$R$29,3,FALSE)</f>
        <v>Y56</v>
      </c>
      <c r="J8736" s="68" t="str">
        <f>VLOOKUP(E8736,Refs!$P$2:$S$29,4,FALSE)</f>
        <v>London</v>
      </c>
      <c r="K8736" s="28">
        <f t="shared" si="276"/>
        <v>25997</v>
      </c>
    </row>
    <row r="8737" spans="1:11" x14ac:dyDescent="0.35">
      <c r="A8737" s="69">
        <f t="shared" si="277"/>
        <v>45839</v>
      </c>
      <c r="B8737" t="s">
        <v>917</v>
      </c>
      <c r="C8737" t="s">
        <v>272</v>
      </c>
      <c r="D8737" t="s">
        <v>891</v>
      </c>
      <c r="E8737" t="s">
        <v>318</v>
      </c>
      <c r="F8737" t="s">
        <v>319</v>
      </c>
      <c r="G8737" t="s">
        <v>85</v>
      </c>
      <c r="H8737">
        <v>1832</v>
      </c>
      <c r="I8737" s="68" t="str">
        <f>VLOOKUP(E8737,Refs!$P$2:$R$29,3,FALSE)</f>
        <v>Y56</v>
      </c>
      <c r="J8737" s="68" t="str">
        <f>VLOOKUP(E8737,Refs!$P$2:$S$29,4,FALSE)</f>
        <v>London</v>
      </c>
      <c r="K8737" s="28">
        <f t="shared" si="276"/>
        <v>1832</v>
      </c>
    </row>
    <row r="8738" spans="1:11" x14ac:dyDescent="0.35">
      <c r="A8738" s="69">
        <f t="shared" si="277"/>
        <v>45839</v>
      </c>
      <c r="B8738" t="s">
        <v>917</v>
      </c>
      <c r="C8738" t="s">
        <v>272</v>
      </c>
      <c r="D8738" t="s">
        <v>891</v>
      </c>
      <c r="E8738" t="s">
        <v>318</v>
      </c>
      <c r="F8738" t="s">
        <v>319</v>
      </c>
      <c r="G8738" t="s">
        <v>86</v>
      </c>
      <c r="H8738">
        <v>965</v>
      </c>
      <c r="I8738" s="68" t="str">
        <f>VLOOKUP(E8738,Refs!$P$2:$R$29,3,FALSE)</f>
        <v>Y56</v>
      </c>
      <c r="J8738" s="68" t="str">
        <f>VLOOKUP(E8738,Refs!$P$2:$S$29,4,FALSE)</f>
        <v>London</v>
      </c>
      <c r="K8738" s="28">
        <f t="shared" ref="K8738:K8801" si="278">IF(OR(H8738="NULL",H8738=0,H8738=""),"",H8738)</f>
        <v>965</v>
      </c>
    </row>
    <row r="8739" spans="1:11" x14ac:dyDescent="0.35">
      <c r="A8739" s="69">
        <f t="shared" si="277"/>
        <v>45839</v>
      </c>
      <c r="B8739" t="s">
        <v>917</v>
      </c>
      <c r="C8739" t="s">
        <v>272</v>
      </c>
      <c r="D8739" t="s">
        <v>891</v>
      </c>
      <c r="E8739" t="s">
        <v>318</v>
      </c>
      <c r="F8739" t="s">
        <v>319</v>
      </c>
      <c r="G8739" t="s">
        <v>87</v>
      </c>
      <c r="H8739">
        <v>9342</v>
      </c>
      <c r="I8739" s="68" t="str">
        <f>VLOOKUP(E8739,Refs!$P$2:$R$29,3,FALSE)</f>
        <v>Y56</v>
      </c>
      <c r="J8739" s="68" t="str">
        <f>VLOOKUP(E8739,Refs!$P$2:$S$29,4,FALSE)</f>
        <v>London</v>
      </c>
      <c r="K8739" s="28">
        <f t="shared" si="278"/>
        <v>9342</v>
      </c>
    </row>
    <row r="8740" spans="1:11" x14ac:dyDescent="0.35">
      <c r="A8740" s="69">
        <f t="shared" si="277"/>
        <v>45839</v>
      </c>
      <c r="B8740" t="s">
        <v>917</v>
      </c>
      <c r="C8740" t="s">
        <v>272</v>
      </c>
      <c r="D8740" t="s">
        <v>891</v>
      </c>
      <c r="E8740" t="s">
        <v>318</v>
      </c>
      <c r="F8740" t="s">
        <v>319</v>
      </c>
      <c r="G8740" t="s">
        <v>88</v>
      </c>
      <c r="H8740">
        <v>36648</v>
      </c>
      <c r="I8740" s="68" t="str">
        <f>VLOOKUP(E8740,Refs!$P$2:$R$29,3,FALSE)</f>
        <v>Y56</v>
      </c>
      <c r="J8740" s="68" t="str">
        <f>VLOOKUP(E8740,Refs!$P$2:$S$29,4,FALSE)</f>
        <v>London</v>
      </c>
      <c r="K8740" s="28">
        <f t="shared" si="278"/>
        <v>36648</v>
      </c>
    </row>
    <row r="8741" spans="1:11" x14ac:dyDescent="0.35">
      <c r="A8741" s="69">
        <f t="shared" si="277"/>
        <v>45839</v>
      </c>
      <c r="B8741" t="s">
        <v>917</v>
      </c>
      <c r="C8741" t="s">
        <v>272</v>
      </c>
      <c r="D8741" t="s">
        <v>891</v>
      </c>
      <c r="E8741" t="s">
        <v>318</v>
      </c>
      <c r="F8741" t="s">
        <v>319</v>
      </c>
      <c r="G8741" t="s">
        <v>89</v>
      </c>
      <c r="H8741">
        <v>38255</v>
      </c>
      <c r="I8741" s="68" t="str">
        <f>VLOOKUP(E8741,Refs!$P$2:$R$29,3,FALSE)</f>
        <v>Y56</v>
      </c>
      <c r="J8741" s="68" t="str">
        <f>VLOOKUP(E8741,Refs!$P$2:$S$29,4,FALSE)</f>
        <v>London</v>
      </c>
      <c r="K8741" s="28">
        <f t="shared" si="278"/>
        <v>38255</v>
      </c>
    </row>
    <row r="8742" spans="1:11" x14ac:dyDescent="0.35">
      <c r="A8742" s="69">
        <f t="shared" si="277"/>
        <v>45839</v>
      </c>
      <c r="B8742" t="s">
        <v>917</v>
      </c>
      <c r="C8742" t="s">
        <v>272</v>
      </c>
      <c r="D8742" t="s">
        <v>891</v>
      </c>
      <c r="E8742" t="s">
        <v>318</v>
      </c>
      <c r="F8742" t="s">
        <v>319</v>
      </c>
      <c r="G8742" t="s">
        <v>27</v>
      </c>
      <c r="H8742">
        <v>3949</v>
      </c>
      <c r="I8742" s="68" t="str">
        <f>VLOOKUP(E8742,Refs!$P$2:$R$29,3,FALSE)</f>
        <v>Y56</v>
      </c>
      <c r="J8742" s="68" t="str">
        <f>VLOOKUP(E8742,Refs!$P$2:$S$29,4,FALSE)</f>
        <v>London</v>
      </c>
      <c r="K8742" s="28">
        <f t="shared" si="278"/>
        <v>3949</v>
      </c>
    </row>
    <row r="8743" spans="1:11" x14ac:dyDescent="0.35">
      <c r="A8743" s="69">
        <f t="shared" si="277"/>
        <v>45839</v>
      </c>
      <c r="B8743" t="s">
        <v>917</v>
      </c>
      <c r="C8743" t="s">
        <v>272</v>
      </c>
      <c r="D8743" t="s">
        <v>891</v>
      </c>
      <c r="E8743" t="s">
        <v>318</v>
      </c>
      <c r="F8743" t="s">
        <v>319</v>
      </c>
      <c r="G8743" t="s">
        <v>29</v>
      </c>
      <c r="H8743">
        <v>4688</v>
      </c>
      <c r="I8743" s="68" t="str">
        <f>VLOOKUP(E8743,Refs!$P$2:$R$29,3,FALSE)</f>
        <v>Y56</v>
      </c>
      <c r="J8743" s="68" t="str">
        <f>VLOOKUP(E8743,Refs!$P$2:$S$29,4,FALSE)</f>
        <v>London</v>
      </c>
      <c r="K8743" s="28">
        <f t="shared" si="278"/>
        <v>4688</v>
      </c>
    </row>
    <row r="8744" spans="1:11" x14ac:dyDescent="0.35">
      <c r="A8744" s="69">
        <f t="shared" si="277"/>
        <v>45839</v>
      </c>
      <c r="B8744" t="s">
        <v>917</v>
      </c>
      <c r="C8744" t="s">
        <v>272</v>
      </c>
      <c r="D8744" t="s">
        <v>891</v>
      </c>
      <c r="E8744" t="s">
        <v>318</v>
      </c>
      <c r="F8744" t="s">
        <v>319</v>
      </c>
      <c r="G8744" t="s">
        <v>90</v>
      </c>
      <c r="H8744">
        <v>3913</v>
      </c>
      <c r="I8744" s="68" t="str">
        <f>VLOOKUP(E8744,Refs!$P$2:$R$29,3,FALSE)</f>
        <v>Y56</v>
      </c>
      <c r="J8744" s="68" t="str">
        <f>VLOOKUP(E8744,Refs!$P$2:$S$29,4,FALSE)</f>
        <v>London</v>
      </c>
      <c r="K8744" s="28">
        <f t="shared" si="278"/>
        <v>3913</v>
      </c>
    </row>
    <row r="8745" spans="1:11" x14ac:dyDescent="0.35">
      <c r="A8745" s="69">
        <f t="shared" si="277"/>
        <v>45839</v>
      </c>
      <c r="B8745" t="s">
        <v>917</v>
      </c>
      <c r="C8745" t="s">
        <v>272</v>
      </c>
      <c r="D8745" t="s">
        <v>891</v>
      </c>
      <c r="E8745" t="s">
        <v>318</v>
      </c>
      <c r="F8745" t="s">
        <v>319</v>
      </c>
      <c r="G8745" t="s">
        <v>91</v>
      </c>
      <c r="H8745">
        <v>38</v>
      </c>
      <c r="I8745" s="68" t="str">
        <f>VLOOKUP(E8745,Refs!$P$2:$R$29,3,FALSE)</f>
        <v>Y56</v>
      </c>
      <c r="J8745" s="68" t="str">
        <f>VLOOKUP(E8745,Refs!$P$2:$S$29,4,FALSE)</f>
        <v>London</v>
      </c>
      <c r="K8745" s="28">
        <f t="shared" si="278"/>
        <v>38</v>
      </c>
    </row>
    <row r="8746" spans="1:11" x14ac:dyDescent="0.35">
      <c r="A8746" s="69">
        <f t="shared" si="277"/>
        <v>45839</v>
      </c>
      <c r="B8746" t="s">
        <v>917</v>
      </c>
      <c r="C8746" t="s">
        <v>272</v>
      </c>
      <c r="D8746" t="s">
        <v>891</v>
      </c>
      <c r="E8746" t="s">
        <v>318</v>
      </c>
      <c r="F8746" t="s">
        <v>319</v>
      </c>
      <c r="G8746" t="s">
        <v>92</v>
      </c>
      <c r="H8746">
        <v>1887</v>
      </c>
      <c r="I8746" s="68" t="str">
        <f>VLOOKUP(E8746,Refs!$P$2:$R$29,3,FALSE)</f>
        <v>Y56</v>
      </c>
      <c r="J8746" s="68" t="str">
        <f>VLOOKUP(E8746,Refs!$P$2:$S$29,4,FALSE)</f>
        <v>London</v>
      </c>
      <c r="K8746" s="28">
        <f t="shared" si="278"/>
        <v>1887</v>
      </c>
    </row>
    <row r="8747" spans="1:11" x14ac:dyDescent="0.35">
      <c r="A8747" s="69">
        <f t="shared" si="277"/>
        <v>45839</v>
      </c>
      <c r="B8747" t="s">
        <v>917</v>
      </c>
      <c r="C8747" t="s">
        <v>272</v>
      </c>
      <c r="D8747" t="s">
        <v>891</v>
      </c>
      <c r="E8747" t="s">
        <v>318</v>
      </c>
      <c r="F8747" t="s">
        <v>319</v>
      </c>
      <c r="G8747" t="s">
        <v>93</v>
      </c>
      <c r="H8747">
        <v>140</v>
      </c>
      <c r="I8747" s="68" t="str">
        <f>VLOOKUP(E8747,Refs!$P$2:$R$29,3,FALSE)</f>
        <v>Y56</v>
      </c>
      <c r="J8747" s="68" t="str">
        <f>VLOOKUP(E8747,Refs!$P$2:$S$29,4,FALSE)</f>
        <v>London</v>
      </c>
      <c r="K8747" s="28">
        <f t="shared" si="278"/>
        <v>140</v>
      </c>
    </row>
    <row r="8748" spans="1:11" x14ac:dyDescent="0.35">
      <c r="A8748" s="69">
        <f t="shared" si="277"/>
        <v>45839</v>
      </c>
      <c r="B8748" t="s">
        <v>917</v>
      </c>
      <c r="C8748" t="s">
        <v>272</v>
      </c>
      <c r="D8748" t="s">
        <v>891</v>
      </c>
      <c r="E8748" t="s">
        <v>318</v>
      </c>
      <c r="F8748" t="s">
        <v>319</v>
      </c>
      <c r="G8748" t="s">
        <v>94</v>
      </c>
      <c r="H8748">
        <v>1114</v>
      </c>
      <c r="I8748" s="68" t="str">
        <f>VLOOKUP(E8748,Refs!$P$2:$R$29,3,FALSE)</f>
        <v>Y56</v>
      </c>
      <c r="J8748" s="68" t="str">
        <f>VLOOKUP(E8748,Refs!$P$2:$S$29,4,FALSE)</f>
        <v>London</v>
      </c>
      <c r="K8748" s="28">
        <f t="shared" si="278"/>
        <v>1114</v>
      </c>
    </row>
    <row r="8749" spans="1:11" x14ac:dyDescent="0.35">
      <c r="A8749" s="69">
        <f t="shared" si="277"/>
        <v>45839</v>
      </c>
      <c r="B8749" t="s">
        <v>917</v>
      </c>
      <c r="C8749" t="s">
        <v>272</v>
      </c>
      <c r="D8749" t="s">
        <v>891</v>
      </c>
      <c r="E8749" t="s">
        <v>318</v>
      </c>
      <c r="F8749" t="s">
        <v>319</v>
      </c>
      <c r="G8749" t="s">
        <v>95</v>
      </c>
      <c r="H8749">
        <v>68</v>
      </c>
      <c r="I8749" s="68" t="str">
        <f>VLOOKUP(E8749,Refs!$P$2:$R$29,3,FALSE)</f>
        <v>Y56</v>
      </c>
      <c r="J8749" s="68" t="str">
        <f>VLOOKUP(E8749,Refs!$P$2:$S$29,4,FALSE)</f>
        <v>London</v>
      </c>
      <c r="K8749" s="28">
        <f t="shared" si="278"/>
        <v>68</v>
      </c>
    </row>
    <row r="8750" spans="1:11" x14ac:dyDescent="0.35">
      <c r="A8750" s="69">
        <f t="shared" si="277"/>
        <v>45839</v>
      </c>
      <c r="B8750" t="s">
        <v>917</v>
      </c>
      <c r="C8750" t="s">
        <v>272</v>
      </c>
      <c r="D8750" t="s">
        <v>891</v>
      </c>
      <c r="E8750" t="s">
        <v>318</v>
      </c>
      <c r="F8750" t="s">
        <v>319</v>
      </c>
      <c r="G8750" t="s">
        <v>96</v>
      </c>
      <c r="H8750">
        <v>4111</v>
      </c>
      <c r="I8750" s="68" t="str">
        <f>VLOOKUP(E8750,Refs!$P$2:$R$29,3,FALSE)</f>
        <v>Y56</v>
      </c>
      <c r="J8750" s="68" t="str">
        <f>VLOOKUP(E8750,Refs!$P$2:$S$29,4,FALSE)</f>
        <v>London</v>
      </c>
      <c r="K8750" s="28">
        <f t="shared" si="278"/>
        <v>4111</v>
      </c>
    </row>
    <row r="8751" spans="1:11" x14ac:dyDescent="0.35">
      <c r="A8751" s="69">
        <f t="shared" si="277"/>
        <v>45839</v>
      </c>
      <c r="B8751" t="s">
        <v>917</v>
      </c>
      <c r="C8751" t="s">
        <v>272</v>
      </c>
      <c r="D8751" t="s">
        <v>891</v>
      </c>
      <c r="E8751" t="s">
        <v>318</v>
      </c>
      <c r="F8751" t="s">
        <v>319</v>
      </c>
      <c r="G8751" t="s">
        <v>31</v>
      </c>
      <c r="H8751">
        <v>3266</v>
      </c>
      <c r="I8751" s="68" t="str">
        <f>VLOOKUP(E8751,Refs!$P$2:$R$29,3,FALSE)</f>
        <v>Y56</v>
      </c>
      <c r="J8751" s="68" t="str">
        <f>VLOOKUP(E8751,Refs!$P$2:$S$29,4,FALSE)</f>
        <v>London</v>
      </c>
      <c r="K8751" s="28">
        <f t="shared" si="278"/>
        <v>3266</v>
      </c>
    </row>
    <row r="8752" spans="1:11" x14ac:dyDescent="0.35">
      <c r="A8752" s="69">
        <f t="shared" si="277"/>
        <v>45839</v>
      </c>
      <c r="B8752" t="s">
        <v>917</v>
      </c>
      <c r="C8752" t="s">
        <v>272</v>
      </c>
      <c r="D8752" t="s">
        <v>891</v>
      </c>
      <c r="E8752" t="s">
        <v>318</v>
      </c>
      <c r="F8752" t="s">
        <v>319</v>
      </c>
      <c r="G8752" t="s">
        <v>97</v>
      </c>
      <c r="H8752">
        <v>7688</v>
      </c>
      <c r="I8752" s="68" t="str">
        <f>VLOOKUP(E8752,Refs!$P$2:$R$29,3,FALSE)</f>
        <v>Y56</v>
      </c>
      <c r="J8752" s="68" t="str">
        <f>VLOOKUP(E8752,Refs!$P$2:$S$29,4,FALSE)</f>
        <v>London</v>
      </c>
      <c r="K8752" s="28">
        <f t="shared" si="278"/>
        <v>7688</v>
      </c>
    </row>
    <row r="8753" spans="1:11" x14ac:dyDescent="0.35">
      <c r="A8753" s="69">
        <f t="shared" si="277"/>
        <v>45839</v>
      </c>
      <c r="B8753" t="s">
        <v>917</v>
      </c>
      <c r="C8753" t="s">
        <v>272</v>
      </c>
      <c r="D8753" t="s">
        <v>891</v>
      </c>
      <c r="E8753" t="s">
        <v>318</v>
      </c>
      <c r="F8753" t="s">
        <v>319</v>
      </c>
      <c r="G8753" t="s">
        <v>98</v>
      </c>
      <c r="H8753">
        <v>4076</v>
      </c>
      <c r="I8753" s="68" t="str">
        <f>VLOOKUP(E8753,Refs!$P$2:$R$29,3,FALSE)</f>
        <v>Y56</v>
      </c>
      <c r="J8753" s="68" t="str">
        <f>VLOOKUP(E8753,Refs!$P$2:$S$29,4,FALSE)</f>
        <v>London</v>
      </c>
      <c r="K8753" s="28">
        <f t="shared" si="278"/>
        <v>4076</v>
      </c>
    </row>
    <row r="8754" spans="1:11" x14ac:dyDescent="0.35">
      <c r="A8754" s="69">
        <f t="shared" si="277"/>
        <v>45839</v>
      </c>
      <c r="B8754" t="s">
        <v>917</v>
      </c>
      <c r="C8754" t="s">
        <v>272</v>
      </c>
      <c r="D8754" t="s">
        <v>891</v>
      </c>
      <c r="E8754" t="s">
        <v>318</v>
      </c>
      <c r="F8754" t="s">
        <v>319</v>
      </c>
      <c r="G8754" t="s">
        <v>99</v>
      </c>
      <c r="H8754">
        <v>3716</v>
      </c>
      <c r="I8754" s="68" t="str">
        <f>VLOOKUP(E8754,Refs!$P$2:$R$29,3,FALSE)</f>
        <v>Y56</v>
      </c>
      <c r="J8754" s="68" t="str">
        <f>VLOOKUP(E8754,Refs!$P$2:$S$29,4,FALSE)</f>
        <v>London</v>
      </c>
      <c r="K8754" s="28">
        <f t="shared" si="278"/>
        <v>3716</v>
      </c>
    </row>
    <row r="8755" spans="1:11" x14ac:dyDescent="0.35">
      <c r="A8755" s="69">
        <f t="shared" si="277"/>
        <v>45839</v>
      </c>
      <c r="B8755" t="s">
        <v>917</v>
      </c>
      <c r="C8755" t="s">
        <v>272</v>
      </c>
      <c r="D8755" t="s">
        <v>891</v>
      </c>
      <c r="E8755" t="s">
        <v>318</v>
      </c>
      <c r="F8755" t="s">
        <v>319</v>
      </c>
      <c r="G8755" t="s">
        <v>100</v>
      </c>
      <c r="H8755">
        <v>605</v>
      </c>
      <c r="I8755" s="68" t="str">
        <f>VLOOKUP(E8755,Refs!$P$2:$R$29,3,FALSE)</f>
        <v>Y56</v>
      </c>
      <c r="J8755" s="68" t="str">
        <f>VLOOKUP(E8755,Refs!$P$2:$S$29,4,FALSE)</f>
        <v>London</v>
      </c>
      <c r="K8755" s="28">
        <f t="shared" si="278"/>
        <v>605</v>
      </c>
    </row>
    <row r="8756" spans="1:11" x14ac:dyDescent="0.35">
      <c r="A8756" s="69">
        <f t="shared" si="277"/>
        <v>45839</v>
      </c>
      <c r="B8756" t="s">
        <v>917</v>
      </c>
      <c r="C8756" t="s">
        <v>272</v>
      </c>
      <c r="D8756" t="s">
        <v>891</v>
      </c>
      <c r="E8756" t="s">
        <v>318</v>
      </c>
      <c r="F8756" t="s">
        <v>319</v>
      </c>
      <c r="G8756" t="s">
        <v>101</v>
      </c>
      <c r="H8756">
        <v>1023</v>
      </c>
      <c r="I8756" s="68" t="str">
        <f>VLOOKUP(E8756,Refs!$P$2:$R$29,3,FALSE)</f>
        <v>Y56</v>
      </c>
      <c r="J8756" s="68" t="str">
        <f>VLOOKUP(E8756,Refs!$P$2:$S$29,4,FALSE)</f>
        <v>London</v>
      </c>
      <c r="K8756" s="28">
        <f t="shared" si="278"/>
        <v>1023</v>
      </c>
    </row>
    <row r="8757" spans="1:11" x14ac:dyDescent="0.35">
      <c r="A8757" s="69">
        <f t="shared" si="277"/>
        <v>45839</v>
      </c>
      <c r="B8757" t="s">
        <v>917</v>
      </c>
      <c r="C8757" t="s">
        <v>272</v>
      </c>
      <c r="D8757" t="s">
        <v>891</v>
      </c>
      <c r="E8757" t="s">
        <v>318</v>
      </c>
      <c r="F8757" t="s">
        <v>319</v>
      </c>
      <c r="G8757" t="s">
        <v>102</v>
      </c>
      <c r="H8757">
        <v>185</v>
      </c>
      <c r="I8757" s="68" t="str">
        <f>VLOOKUP(E8757,Refs!$P$2:$R$29,3,FALSE)</f>
        <v>Y56</v>
      </c>
      <c r="J8757" s="68" t="str">
        <f>VLOOKUP(E8757,Refs!$P$2:$S$29,4,FALSE)</f>
        <v>London</v>
      </c>
      <c r="K8757" s="28">
        <f t="shared" si="278"/>
        <v>185</v>
      </c>
    </row>
    <row r="8758" spans="1:11" x14ac:dyDescent="0.35">
      <c r="A8758" s="69">
        <f t="shared" si="277"/>
        <v>45839</v>
      </c>
      <c r="B8758" t="s">
        <v>917</v>
      </c>
      <c r="C8758" t="s">
        <v>272</v>
      </c>
      <c r="D8758" t="s">
        <v>891</v>
      </c>
      <c r="E8758" t="s">
        <v>318</v>
      </c>
      <c r="F8758" t="s">
        <v>319</v>
      </c>
      <c r="G8758" t="s">
        <v>103</v>
      </c>
      <c r="H8758">
        <v>3244</v>
      </c>
      <c r="I8758" s="68" t="str">
        <f>VLOOKUP(E8758,Refs!$P$2:$R$29,3,FALSE)</f>
        <v>Y56</v>
      </c>
      <c r="J8758" s="68" t="str">
        <f>VLOOKUP(E8758,Refs!$P$2:$S$29,4,FALSE)</f>
        <v>London</v>
      </c>
      <c r="K8758" s="28">
        <f t="shared" si="278"/>
        <v>3244</v>
      </c>
    </row>
    <row r="8759" spans="1:11" x14ac:dyDescent="0.35">
      <c r="A8759" s="69">
        <f t="shared" si="277"/>
        <v>45839</v>
      </c>
      <c r="B8759" t="s">
        <v>917</v>
      </c>
      <c r="C8759" t="s">
        <v>272</v>
      </c>
      <c r="D8759" t="s">
        <v>891</v>
      </c>
      <c r="E8759" t="s">
        <v>318</v>
      </c>
      <c r="F8759" t="s">
        <v>319</v>
      </c>
      <c r="G8759" t="s">
        <v>104</v>
      </c>
      <c r="H8759">
        <v>32845175</v>
      </c>
      <c r="I8759" s="68" t="str">
        <f>VLOOKUP(E8759,Refs!$P$2:$R$29,3,FALSE)</f>
        <v>Y56</v>
      </c>
      <c r="J8759" s="68" t="str">
        <f>VLOOKUP(E8759,Refs!$P$2:$S$29,4,FALSE)</f>
        <v>London</v>
      </c>
      <c r="K8759" s="28">
        <f t="shared" si="278"/>
        <v>32845175</v>
      </c>
    </row>
    <row r="8760" spans="1:11" x14ac:dyDescent="0.35">
      <c r="A8760" s="69">
        <f t="shared" si="277"/>
        <v>45839</v>
      </c>
      <c r="B8760" t="s">
        <v>917</v>
      </c>
      <c r="C8760" t="s">
        <v>272</v>
      </c>
      <c r="D8760" t="s">
        <v>891</v>
      </c>
      <c r="E8760" t="s">
        <v>318</v>
      </c>
      <c r="F8760" t="s">
        <v>319</v>
      </c>
      <c r="G8760" t="s">
        <v>105</v>
      </c>
      <c r="H8760">
        <v>4831</v>
      </c>
      <c r="I8760" s="68" t="str">
        <f>VLOOKUP(E8760,Refs!$P$2:$R$29,3,FALSE)</f>
        <v>Y56</v>
      </c>
      <c r="J8760" s="68" t="str">
        <f>VLOOKUP(E8760,Refs!$P$2:$S$29,4,FALSE)</f>
        <v>London</v>
      </c>
      <c r="K8760" s="28">
        <f t="shared" si="278"/>
        <v>4831</v>
      </c>
    </row>
    <row r="8761" spans="1:11" x14ac:dyDescent="0.35">
      <c r="A8761" s="69">
        <f t="shared" si="277"/>
        <v>45839</v>
      </c>
      <c r="B8761" t="s">
        <v>917</v>
      </c>
      <c r="C8761" t="s">
        <v>272</v>
      </c>
      <c r="D8761" t="s">
        <v>891</v>
      </c>
      <c r="E8761" t="s">
        <v>318</v>
      </c>
      <c r="F8761" t="s">
        <v>319</v>
      </c>
      <c r="G8761" t="s">
        <v>106</v>
      </c>
      <c r="H8761">
        <v>2282</v>
      </c>
      <c r="I8761" s="68" t="str">
        <f>VLOOKUP(E8761,Refs!$P$2:$R$29,3,FALSE)</f>
        <v>Y56</v>
      </c>
      <c r="J8761" s="68" t="str">
        <f>VLOOKUP(E8761,Refs!$P$2:$S$29,4,FALSE)</f>
        <v>London</v>
      </c>
      <c r="K8761" s="28">
        <f t="shared" si="278"/>
        <v>2282</v>
      </c>
    </row>
    <row r="8762" spans="1:11" x14ac:dyDescent="0.35">
      <c r="A8762" s="69">
        <f t="shared" si="277"/>
        <v>45839</v>
      </c>
      <c r="B8762" t="s">
        <v>917</v>
      </c>
      <c r="C8762" t="s">
        <v>272</v>
      </c>
      <c r="D8762" t="s">
        <v>891</v>
      </c>
      <c r="E8762" t="s">
        <v>318</v>
      </c>
      <c r="F8762" t="s">
        <v>319</v>
      </c>
      <c r="G8762" t="s">
        <v>107</v>
      </c>
      <c r="H8762">
        <v>157</v>
      </c>
      <c r="I8762" s="68" t="str">
        <f>VLOOKUP(E8762,Refs!$P$2:$R$29,3,FALSE)</f>
        <v>Y56</v>
      </c>
      <c r="J8762" s="68" t="str">
        <f>VLOOKUP(E8762,Refs!$P$2:$S$29,4,FALSE)</f>
        <v>London</v>
      </c>
      <c r="K8762" s="28">
        <f t="shared" si="278"/>
        <v>157</v>
      </c>
    </row>
    <row r="8763" spans="1:11" x14ac:dyDescent="0.35">
      <c r="A8763" s="69">
        <f t="shared" si="277"/>
        <v>45839</v>
      </c>
      <c r="B8763" t="s">
        <v>917</v>
      </c>
      <c r="C8763" t="s">
        <v>272</v>
      </c>
      <c r="D8763" t="s">
        <v>891</v>
      </c>
      <c r="E8763" t="s">
        <v>318</v>
      </c>
      <c r="F8763" t="s">
        <v>319</v>
      </c>
      <c r="G8763" t="s">
        <v>108</v>
      </c>
      <c r="H8763">
        <v>1500</v>
      </c>
      <c r="I8763" s="68" t="str">
        <f>VLOOKUP(E8763,Refs!$P$2:$R$29,3,FALSE)</f>
        <v>Y56</v>
      </c>
      <c r="J8763" s="68" t="str">
        <f>VLOOKUP(E8763,Refs!$P$2:$S$29,4,FALSE)</f>
        <v>London</v>
      </c>
      <c r="K8763" s="28">
        <f t="shared" si="278"/>
        <v>1500</v>
      </c>
    </row>
    <row r="8764" spans="1:11" x14ac:dyDescent="0.35">
      <c r="A8764" s="69">
        <f t="shared" si="277"/>
        <v>45839</v>
      </c>
      <c r="B8764" t="s">
        <v>917</v>
      </c>
      <c r="C8764" t="s">
        <v>272</v>
      </c>
      <c r="D8764" t="s">
        <v>891</v>
      </c>
      <c r="E8764" t="s">
        <v>318</v>
      </c>
      <c r="F8764" t="s">
        <v>319</v>
      </c>
      <c r="G8764" t="s">
        <v>109</v>
      </c>
      <c r="H8764">
        <v>20080767</v>
      </c>
      <c r="I8764" s="68" t="str">
        <f>VLOOKUP(E8764,Refs!$P$2:$R$29,3,FALSE)</f>
        <v>Y56</v>
      </c>
      <c r="J8764" s="68" t="str">
        <f>VLOOKUP(E8764,Refs!$P$2:$S$29,4,FALSE)</f>
        <v>London</v>
      </c>
      <c r="K8764" s="28">
        <f t="shared" si="278"/>
        <v>20080767</v>
      </c>
    </row>
    <row r="8765" spans="1:11" x14ac:dyDescent="0.35">
      <c r="A8765" s="69">
        <f t="shared" si="277"/>
        <v>45839</v>
      </c>
      <c r="B8765" t="s">
        <v>917</v>
      </c>
      <c r="C8765" t="s">
        <v>272</v>
      </c>
      <c r="D8765" t="s">
        <v>891</v>
      </c>
      <c r="E8765" t="s">
        <v>318</v>
      </c>
      <c r="F8765" t="s">
        <v>319</v>
      </c>
      <c r="G8765" t="s">
        <v>110</v>
      </c>
      <c r="H8765">
        <v>852</v>
      </c>
      <c r="I8765" s="68" t="str">
        <f>VLOOKUP(E8765,Refs!$P$2:$R$29,3,FALSE)</f>
        <v>Y56</v>
      </c>
      <c r="J8765" s="68" t="str">
        <f>VLOOKUP(E8765,Refs!$P$2:$S$29,4,FALSE)</f>
        <v>London</v>
      </c>
      <c r="K8765" s="28">
        <f t="shared" si="278"/>
        <v>852</v>
      </c>
    </row>
    <row r="8766" spans="1:11" x14ac:dyDescent="0.35">
      <c r="A8766" s="69">
        <f t="shared" si="277"/>
        <v>45839</v>
      </c>
      <c r="B8766" t="s">
        <v>917</v>
      </c>
      <c r="C8766" t="s">
        <v>272</v>
      </c>
      <c r="D8766" t="s">
        <v>891</v>
      </c>
      <c r="E8766" t="s">
        <v>318</v>
      </c>
      <c r="F8766" t="s">
        <v>319</v>
      </c>
      <c r="G8766" t="s">
        <v>808</v>
      </c>
      <c r="H8766">
        <v>14402</v>
      </c>
      <c r="I8766" s="68" t="str">
        <f>VLOOKUP(E8766,Refs!$P$2:$R$29,3,FALSE)</f>
        <v>Y56</v>
      </c>
      <c r="J8766" s="68" t="str">
        <f>VLOOKUP(E8766,Refs!$P$2:$S$29,4,FALSE)</f>
        <v>London</v>
      </c>
      <c r="K8766" s="28">
        <f t="shared" si="278"/>
        <v>14402</v>
      </c>
    </row>
    <row r="8767" spans="1:11" x14ac:dyDescent="0.35">
      <c r="A8767" s="69">
        <f t="shared" si="277"/>
        <v>45839</v>
      </c>
      <c r="B8767" t="s">
        <v>917</v>
      </c>
      <c r="C8767" t="s">
        <v>272</v>
      </c>
      <c r="D8767" t="s">
        <v>891</v>
      </c>
      <c r="E8767" t="s">
        <v>318</v>
      </c>
      <c r="F8767" t="s">
        <v>319</v>
      </c>
      <c r="G8767" t="s">
        <v>809</v>
      </c>
      <c r="H8767">
        <v>170</v>
      </c>
      <c r="I8767" s="68" t="str">
        <f>VLOOKUP(E8767,Refs!$P$2:$R$29,3,FALSE)</f>
        <v>Y56</v>
      </c>
      <c r="J8767" s="68" t="str">
        <f>VLOOKUP(E8767,Refs!$P$2:$S$29,4,FALSE)</f>
        <v>London</v>
      </c>
      <c r="K8767" s="28">
        <f t="shared" si="278"/>
        <v>170</v>
      </c>
    </row>
    <row r="8768" spans="1:11" x14ac:dyDescent="0.35">
      <c r="A8768" s="69">
        <f t="shared" si="277"/>
        <v>45839</v>
      </c>
      <c r="B8768" t="s">
        <v>917</v>
      </c>
      <c r="C8768" t="s">
        <v>272</v>
      </c>
      <c r="D8768" t="s">
        <v>891</v>
      </c>
      <c r="E8768" t="s">
        <v>318</v>
      </c>
      <c r="F8768" t="s">
        <v>319</v>
      </c>
      <c r="G8768" t="s">
        <v>111</v>
      </c>
      <c r="H8768">
        <v>20478</v>
      </c>
      <c r="I8768" s="68" t="str">
        <f>VLOOKUP(E8768,Refs!$P$2:$R$29,3,FALSE)</f>
        <v>Y56</v>
      </c>
      <c r="J8768" s="68" t="str">
        <f>VLOOKUP(E8768,Refs!$P$2:$S$29,4,FALSE)</f>
        <v>London</v>
      </c>
      <c r="K8768" s="28">
        <f t="shared" si="278"/>
        <v>20478</v>
      </c>
    </row>
    <row r="8769" spans="1:11" x14ac:dyDescent="0.35">
      <c r="A8769" s="69">
        <f t="shared" si="277"/>
        <v>45839</v>
      </c>
      <c r="B8769" t="s">
        <v>917</v>
      </c>
      <c r="C8769" t="s">
        <v>272</v>
      </c>
      <c r="D8769" t="s">
        <v>891</v>
      </c>
      <c r="E8769" t="s">
        <v>318</v>
      </c>
      <c r="F8769" t="s">
        <v>319</v>
      </c>
      <c r="G8769" t="s">
        <v>112</v>
      </c>
      <c r="H8769">
        <v>2</v>
      </c>
      <c r="I8769" s="68" t="str">
        <f>VLOOKUP(E8769,Refs!$P$2:$R$29,3,FALSE)</f>
        <v>Y56</v>
      </c>
      <c r="J8769" s="68" t="str">
        <f>VLOOKUP(E8769,Refs!$P$2:$S$29,4,FALSE)</f>
        <v>London</v>
      </c>
      <c r="K8769" s="28">
        <f t="shared" si="278"/>
        <v>2</v>
      </c>
    </row>
    <row r="8770" spans="1:11" x14ac:dyDescent="0.35">
      <c r="A8770" s="69">
        <f t="shared" si="277"/>
        <v>45839</v>
      </c>
      <c r="B8770" t="s">
        <v>917</v>
      </c>
      <c r="C8770" t="s">
        <v>272</v>
      </c>
      <c r="D8770" t="s">
        <v>891</v>
      </c>
      <c r="E8770" t="s">
        <v>318</v>
      </c>
      <c r="F8770" t="s">
        <v>319</v>
      </c>
      <c r="G8770" t="s">
        <v>113</v>
      </c>
      <c r="H8770">
        <v>13061</v>
      </c>
      <c r="I8770" s="68" t="str">
        <f>VLOOKUP(E8770,Refs!$P$2:$R$29,3,FALSE)</f>
        <v>Y56</v>
      </c>
      <c r="J8770" s="68" t="str">
        <f>VLOOKUP(E8770,Refs!$P$2:$S$29,4,FALSE)</f>
        <v>London</v>
      </c>
      <c r="K8770" s="28">
        <f t="shared" si="278"/>
        <v>13061</v>
      </c>
    </row>
    <row r="8771" spans="1:11" x14ac:dyDescent="0.35">
      <c r="A8771" s="69">
        <f t="shared" ref="A8771:A8834" si="279">DATEVALUE(RIGHT(B8771,8))</f>
        <v>45839</v>
      </c>
      <c r="B8771" t="s">
        <v>917</v>
      </c>
      <c r="C8771" t="s">
        <v>272</v>
      </c>
      <c r="D8771" t="s">
        <v>891</v>
      </c>
      <c r="E8771" t="s">
        <v>318</v>
      </c>
      <c r="F8771" t="s">
        <v>319</v>
      </c>
      <c r="G8771" t="s">
        <v>114</v>
      </c>
      <c r="H8771">
        <v>13868</v>
      </c>
      <c r="I8771" s="68" t="str">
        <f>VLOOKUP(E8771,Refs!$P$2:$R$29,3,FALSE)</f>
        <v>Y56</v>
      </c>
      <c r="J8771" s="68" t="str">
        <f>VLOOKUP(E8771,Refs!$P$2:$S$29,4,FALSE)</f>
        <v>London</v>
      </c>
      <c r="K8771" s="28">
        <f t="shared" si="278"/>
        <v>13868</v>
      </c>
    </row>
    <row r="8772" spans="1:11" x14ac:dyDescent="0.35">
      <c r="A8772" s="69">
        <f t="shared" si="279"/>
        <v>45839</v>
      </c>
      <c r="B8772" t="s">
        <v>917</v>
      </c>
      <c r="C8772" t="s">
        <v>272</v>
      </c>
      <c r="D8772" t="s">
        <v>891</v>
      </c>
      <c r="E8772" t="s">
        <v>318</v>
      </c>
      <c r="F8772" t="s">
        <v>319</v>
      </c>
      <c r="G8772" t="s">
        <v>115</v>
      </c>
      <c r="H8772">
        <v>6860</v>
      </c>
      <c r="I8772" s="68" t="str">
        <f>VLOOKUP(E8772,Refs!$P$2:$R$29,3,FALSE)</f>
        <v>Y56</v>
      </c>
      <c r="J8772" s="68" t="str">
        <f>VLOOKUP(E8772,Refs!$P$2:$S$29,4,FALSE)</f>
        <v>London</v>
      </c>
      <c r="K8772" s="28">
        <f t="shared" si="278"/>
        <v>6860</v>
      </c>
    </row>
    <row r="8773" spans="1:11" x14ac:dyDescent="0.35">
      <c r="A8773" s="69">
        <f t="shared" si="279"/>
        <v>45839</v>
      </c>
      <c r="B8773" t="s">
        <v>917</v>
      </c>
      <c r="C8773" t="s">
        <v>272</v>
      </c>
      <c r="D8773" t="s">
        <v>891</v>
      </c>
      <c r="E8773" t="s">
        <v>318</v>
      </c>
      <c r="F8773" t="s">
        <v>319</v>
      </c>
      <c r="G8773" t="s">
        <v>116</v>
      </c>
      <c r="H8773">
        <v>5301</v>
      </c>
      <c r="I8773" s="68" t="str">
        <f>VLOOKUP(E8773,Refs!$P$2:$R$29,3,FALSE)</f>
        <v>Y56</v>
      </c>
      <c r="J8773" s="68" t="str">
        <f>VLOOKUP(E8773,Refs!$P$2:$S$29,4,FALSE)</f>
        <v>London</v>
      </c>
      <c r="K8773" s="28">
        <f t="shared" si="278"/>
        <v>5301</v>
      </c>
    </row>
    <row r="8774" spans="1:11" x14ac:dyDescent="0.35">
      <c r="A8774" s="69">
        <f t="shared" si="279"/>
        <v>45839</v>
      </c>
      <c r="B8774" t="s">
        <v>917</v>
      </c>
      <c r="C8774" t="s">
        <v>272</v>
      </c>
      <c r="D8774" t="s">
        <v>891</v>
      </c>
      <c r="E8774" t="s">
        <v>318</v>
      </c>
      <c r="F8774" t="s">
        <v>319</v>
      </c>
      <c r="G8774" t="s">
        <v>117</v>
      </c>
      <c r="H8774">
        <v>4566</v>
      </c>
      <c r="I8774" s="68" t="str">
        <f>VLOOKUP(E8774,Refs!$P$2:$R$29,3,FALSE)</f>
        <v>Y56</v>
      </c>
      <c r="J8774" s="68" t="str">
        <f>VLOOKUP(E8774,Refs!$P$2:$S$29,4,FALSE)</f>
        <v>London</v>
      </c>
      <c r="K8774" s="28">
        <f t="shared" si="278"/>
        <v>4566</v>
      </c>
    </row>
    <row r="8775" spans="1:11" x14ac:dyDescent="0.35">
      <c r="A8775" s="69">
        <f t="shared" si="279"/>
        <v>45839</v>
      </c>
      <c r="B8775" t="s">
        <v>917</v>
      </c>
      <c r="C8775" t="s">
        <v>272</v>
      </c>
      <c r="D8775" t="s">
        <v>891</v>
      </c>
      <c r="E8775" t="s">
        <v>318</v>
      </c>
      <c r="F8775" t="s">
        <v>319</v>
      </c>
      <c r="G8775" t="s">
        <v>118</v>
      </c>
      <c r="H8775">
        <v>4085</v>
      </c>
      <c r="I8775" s="68" t="str">
        <f>VLOOKUP(E8775,Refs!$P$2:$R$29,3,FALSE)</f>
        <v>Y56</v>
      </c>
      <c r="J8775" s="68" t="str">
        <f>VLOOKUP(E8775,Refs!$P$2:$S$29,4,FALSE)</f>
        <v>London</v>
      </c>
      <c r="K8775" s="28">
        <f t="shared" si="278"/>
        <v>4085</v>
      </c>
    </row>
    <row r="8776" spans="1:11" x14ac:dyDescent="0.35">
      <c r="A8776" s="69">
        <f t="shared" si="279"/>
        <v>45839</v>
      </c>
      <c r="B8776" t="s">
        <v>917</v>
      </c>
      <c r="C8776" t="s">
        <v>272</v>
      </c>
      <c r="D8776" t="s">
        <v>891</v>
      </c>
      <c r="E8776" t="s">
        <v>318</v>
      </c>
      <c r="F8776" t="s">
        <v>319</v>
      </c>
      <c r="G8776" t="s">
        <v>119</v>
      </c>
      <c r="H8776">
        <v>1320</v>
      </c>
      <c r="I8776" s="68" t="str">
        <f>VLOOKUP(E8776,Refs!$P$2:$R$29,3,FALSE)</f>
        <v>Y56</v>
      </c>
      <c r="J8776" s="68" t="str">
        <f>VLOOKUP(E8776,Refs!$P$2:$S$29,4,FALSE)</f>
        <v>London</v>
      </c>
      <c r="K8776" s="28">
        <f t="shared" si="278"/>
        <v>1320</v>
      </c>
    </row>
    <row r="8777" spans="1:11" x14ac:dyDescent="0.35">
      <c r="A8777" s="69">
        <f t="shared" si="279"/>
        <v>45839</v>
      </c>
      <c r="B8777" t="s">
        <v>917</v>
      </c>
      <c r="C8777" t="s">
        <v>272</v>
      </c>
      <c r="D8777" t="s">
        <v>891</v>
      </c>
      <c r="E8777" t="s">
        <v>318</v>
      </c>
      <c r="F8777" t="s">
        <v>319</v>
      </c>
      <c r="G8777" t="s">
        <v>120</v>
      </c>
      <c r="H8777">
        <v>358</v>
      </c>
      <c r="I8777" s="68" t="str">
        <f>VLOOKUP(E8777,Refs!$P$2:$R$29,3,FALSE)</f>
        <v>Y56</v>
      </c>
      <c r="J8777" s="68" t="str">
        <f>VLOOKUP(E8777,Refs!$P$2:$S$29,4,FALSE)</f>
        <v>London</v>
      </c>
      <c r="K8777" s="28">
        <f t="shared" si="278"/>
        <v>358</v>
      </c>
    </row>
    <row r="8778" spans="1:11" x14ac:dyDescent="0.35">
      <c r="A8778" s="69">
        <f t="shared" si="279"/>
        <v>45839</v>
      </c>
      <c r="B8778" t="s">
        <v>917</v>
      </c>
      <c r="C8778" t="s">
        <v>272</v>
      </c>
      <c r="D8778" t="s">
        <v>891</v>
      </c>
      <c r="E8778" t="s">
        <v>318</v>
      </c>
      <c r="F8778" t="s">
        <v>319</v>
      </c>
      <c r="G8778" t="s">
        <v>121</v>
      </c>
      <c r="H8778">
        <v>4787</v>
      </c>
      <c r="I8778" s="68" t="str">
        <f>VLOOKUP(E8778,Refs!$P$2:$R$29,3,FALSE)</f>
        <v>Y56</v>
      </c>
      <c r="J8778" s="68" t="str">
        <f>VLOOKUP(E8778,Refs!$P$2:$S$29,4,FALSE)</f>
        <v>London</v>
      </c>
      <c r="K8778" s="28">
        <f t="shared" si="278"/>
        <v>4787</v>
      </c>
    </row>
    <row r="8779" spans="1:11" x14ac:dyDescent="0.35">
      <c r="A8779" s="69">
        <f t="shared" si="279"/>
        <v>45839</v>
      </c>
      <c r="B8779" t="s">
        <v>917</v>
      </c>
      <c r="C8779" t="s">
        <v>272</v>
      </c>
      <c r="D8779" t="s">
        <v>891</v>
      </c>
      <c r="E8779" t="s">
        <v>318</v>
      </c>
      <c r="F8779" t="s">
        <v>319</v>
      </c>
      <c r="G8779" t="s">
        <v>122</v>
      </c>
      <c r="H8779">
        <v>1884</v>
      </c>
      <c r="I8779" s="68" t="str">
        <f>VLOOKUP(E8779,Refs!$P$2:$R$29,3,FALSE)</f>
        <v>Y56</v>
      </c>
      <c r="J8779" s="68" t="str">
        <f>VLOOKUP(E8779,Refs!$P$2:$S$29,4,FALSE)</f>
        <v>London</v>
      </c>
      <c r="K8779" s="28">
        <f t="shared" si="278"/>
        <v>1884</v>
      </c>
    </row>
    <row r="8780" spans="1:11" x14ac:dyDescent="0.35">
      <c r="A8780" s="69">
        <f t="shared" si="279"/>
        <v>45839</v>
      </c>
      <c r="B8780" t="s">
        <v>917</v>
      </c>
      <c r="C8780" t="s">
        <v>272</v>
      </c>
      <c r="D8780" t="s">
        <v>891</v>
      </c>
      <c r="E8780" t="s">
        <v>318</v>
      </c>
      <c r="F8780" t="s">
        <v>319</v>
      </c>
      <c r="G8780" t="s">
        <v>123</v>
      </c>
      <c r="H8780">
        <v>28</v>
      </c>
      <c r="I8780" s="68" t="str">
        <f>VLOOKUP(E8780,Refs!$P$2:$R$29,3,FALSE)</f>
        <v>Y56</v>
      </c>
      <c r="J8780" s="68" t="str">
        <f>VLOOKUP(E8780,Refs!$P$2:$S$29,4,FALSE)</f>
        <v>London</v>
      </c>
      <c r="K8780" s="28">
        <f t="shared" si="278"/>
        <v>28</v>
      </c>
    </row>
    <row r="8781" spans="1:11" x14ac:dyDescent="0.35">
      <c r="A8781" s="69">
        <f t="shared" si="279"/>
        <v>45839</v>
      </c>
      <c r="B8781" t="s">
        <v>917</v>
      </c>
      <c r="C8781" t="s">
        <v>272</v>
      </c>
      <c r="D8781" t="s">
        <v>891</v>
      </c>
      <c r="E8781" t="s">
        <v>318</v>
      </c>
      <c r="F8781" t="s">
        <v>319</v>
      </c>
      <c r="G8781" t="s">
        <v>124</v>
      </c>
      <c r="H8781">
        <v>0</v>
      </c>
      <c r="I8781" s="68" t="str">
        <f>VLOOKUP(E8781,Refs!$P$2:$R$29,3,FALSE)</f>
        <v>Y56</v>
      </c>
      <c r="J8781" s="68" t="str">
        <f>VLOOKUP(E8781,Refs!$P$2:$S$29,4,FALSE)</f>
        <v>London</v>
      </c>
      <c r="K8781" s="28" t="str">
        <f t="shared" si="278"/>
        <v/>
      </c>
    </row>
    <row r="8782" spans="1:11" x14ac:dyDescent="0.35">
      <c r="A8782" s="69">
        <f t="shared" si="279"/>
        <v>45839</v>
      </c>
      <c r="B8782" t="s">
        <v>917</v>
      </c>
      <c r="C8782" t="s">
        <v>272</v>
      </c>
      <c r="D8782" t="s">
        <v>891</v>
      </c>
      <c r="E8782" t="s">
        <v>318</v>
      </c>
      <c r="F8782" t="s">
        <v>319</v>
      </c>
      <c r="G8782" t="s">
        <v>125</v>
      </c>
      <c r="H8782">
        <v>2982</v>
      </c>
      <c r="I8782" s="68" t="str">
        <f>VLOOKUP(E8782,Refs!$P$2:$R$29,3,FALSE)</f>
        <v>Y56</v>
      </c>
      <c r="J8782" s="68" t="str">
        <f>VLOOKUP(E8782,Refs!$P$2:$S$29,4,FALSE)</f>
        <v>London</v>
      </c>
      <c r="K8782" s="28">
        <f t="shared" si="278"/>
        <v>2982</v>
      </c>
    </row>
    <row r="8783" spans="1:11" x14ac:dyDescent="0.35">
      <c r="A8783" s="69">
        <f t="shared" si="279"/>
        <v>45839</v>
      </c>
      <c r="B8783" t="s">
        <v>917</v>
      </c>
      <c r="C8783" t="s">
        <v>272</v>
      </c>
      <c r="D8783" t="s">
        <v>891</v>
      </c>
      <c r="E8783" t="s">
        <v>318</v>
      </c>
      <c r="F8783" t="s">
        <v>319</v>
      </c>
      <c r="G8783" t="s">
        <v>126</v>
      </c>
      <c r="H8783">
        <v>2062</v>
      </c>
      <c r="I8783" s="68" t="str">
        <f>VLOOKUP(E8783,Refs!$P$2:$R$29,3,FALSE)</f>
        <v>Y56</v>
      </c>
      <c r="J8783" s="68" t="str">
        <f>VLOOKUP(E8783,Refs!$P$2:$S$29,4,FALSE)</f>
        <v>London</v>
      </c>
      <c r="K8783" s="28">
        <f t="shared" si="278"/>
        <v>2062</v>
      </c>
    </row>
    <row r="8784" spans="1:11" x14ac:dyDescent="0.35">
      <c r="A8784" s="69">
        <f t="shared" si="279"/>
        <v>45839</v>
      </c>
      <c r="B8784" t="s">
        <v>917</v>
      </c>
      <c r="C8784" t="s">
        <v>272</v>
      </c>
      <c r="D8784" t="s">
        <v>891</v>
      </c>
      <c r="E8784" t="s">
        <v>318</v>
      </c>
      <c r="F8784" t="s">
        <v>319</v>
      </c>
      <c r="G8784" t="s">
        <v>127</v>
      </c>
      <c r="H8784">
        <v>178</v>
      </c>
      <c r="I8784" s="68" t="str">
        <f>VLOOKUP(E8784,Refs!$P$2:$R$29,3,FALSE)</f>
        <v>Y56</v>
      </c>
      <c r="J8784" s="68" t="str">
        <f>VLOOKUP(E8784,Refs!$P$2:$S$29,4,FALSE)</f>
        <v>London</v>
      </c>
      <c r="K8784" s="28">
        <f t="shared" si="278"/>
        <v>178</v>
      </c>
    </row>
    <row r="8785" spans="1:11" x14ac:dyDescent="0.35">
      <c r="A8785" s="69">
        <f t="shared" si="279"/>
        <v>45839</v>
      </c>
      <c r="B8785" t="s">
        <v>917</v>
      </c>
      <c r="C8785" t="s">
        <v>272</v>
      </c>
      <c r="D8785" t="s">
        <v>891</v>
      </c>
      <c r="E8785" t="s">
        <v>318</v>
      </c>
      <c r="F8785" t="s">
        <v>319</v>
      </c>
      <c r="G8785" t="s">
        <v>128</v>
      </c>
      <c r="H8785">
        <v>214</v>
      </c>
      <c r="I8785" s="68" t="str">
        <f>VLOOKUP(E8785,Refs!$P$2:$R$29,3,FALSE)</f>
        <v>Y56</v>
      </c>
      <c r="J8785" s="68" t="str">
        <f>VLOOKUP(E8785,Refs!$P$2:$S$29,4,FALSE)</f>
        <v>London</v>
      </c>
      <c r="K8785" s="28">
        <f t="shared" si="278"/>
        <v>214</v>
      </c>
    </row>
    <row r="8786" spans="1:11" x14ac:dyDescent="0.35">
      <c r="A8786" s="69">
        <f t="shared" si="279"/>
        <v>45839</v>
      </c>
      <c r="B8786" t="s">
        <v>917</v>
      </c>
      <c r="C8786" t="s">
        <v>272</v>
      </c>
      <c r="D8786" t="s">
        <v>891</v>
      </c>
      <c r="E8786" t="s">
        <v>318</v>
      </c>
      <c r="F8786" t="s">
        <v>319</v>
      </c>
      <c r="G8786" t="s">
        <v>129</v>
      </c>
      <c r="H8786">
        <v>342</v>
      </c>
      <c r="I8786" s="68" t="str">
        <f>VLOOKUP(E8786,Refs!$P$2:$R$29,3,FALSE)</f>
        <v>Y56</v>
      </c>
      <c r="J8786" s="68" t="str">
        <f>VLOOKUP(E8786,Refs!$P$2:$S$29,4,FALSE)</f>
        <v>London</v>
      </c>
      <c r="K8786" s="28">
        <f t="shared" si="278"/>
        <v>342</v>
      </c>
    </row>
    <row r="8787" spans="1:11" x14ac:dyDescent="0.35">
      <c r="A8787" s="69">
        <f t="shared" si="279"/>
        <v>45839</v>
      </c>
      <c r="B8787" t="s">
        <v>917</v>
      </c>
      <c r="C8787" t="s">
        <v>272</v>
      </c>
      <c r="D8787" t="s">
        <v>891</v>
      </c>
      <c r="E8787" t="s">
        <v>318</v>
      </c>
      <c r="F8787" t="s">
        <v>319</v>
      </c>
      <c r="G8787" t="s">
        <v>130</v>
      </c>
      <c r="H8787">
        <v>300</v>
      </c>
      <c r="I8787" s="68" t="str">
        <f>VLOOKUP(E8787,Refs!$P$2:$R$29,3,FALSE)</f>
        <v>Y56</v>
      </c>
      <c r="J8787" s="68" t="str">
        <f>VLOOKUP(E8787,Refs!$P$2:$S$29,4,FALSE)</f>
        <v>London</v>
      </c>
      <c r="K8787" s="28">
        <f t="shared" si="278"/>
        <v>300</v>
      </c>
    </row>
    <row r="8788" spans="1:11" x14ac:dyDescent="0.35">
      <c r="A8788" s="69">
        <f t="shared" si="279"/>
        <v>45839</v>
      </c>
      <c r="B8788" t="s">
        <v>917</v>
      </c>
      <c r="C8788" t="s">
        <v>272</v>
      </c>
      <c r="D8788" t="s">
        <v>891</v>
      </c>
      <c r="E8788" t="s">
        <v>318</v>
      </c>
      <c r="F8788" t="s">
        <v>319</v>
      </c>
      <c r="G8788" t="s">
        <v>131</v>
      </c>
      <c r="H8788">
        <v>2764</v>
      </c>
      <c r="I8788" s="68" t="str">
        <f>VLOOKUP(E8788,Refs!$P$2:$R$29,3,FALSE)</f>
        <v>Y56</v>
      </c>
      <c r="J8788" s="68" t="str">
        <f>VLOOKUP(E8788,Refs!$P$2:$S$29,4,FALSE)</f>
        <v>London</v>
      </c>
      <c r="K8788" s="28">
        <f t="shared" si="278"/>
        <v>2764</v>
      </c>
    </row>
    <row r="8789" spans="1:11" x14ac:dyDescent="0.35">
      <c r="A8789" s="69">
        <f t="shared" si="279"/>
        <v>45839</v>
      </c>
      <c r="B8789" t="s">
        <v>917</v>
      </c>
      <c r="C8789" t="s">
        <v>272</v>
      </c>
      <c r="D8789" t="s">
        <v>891</v>
      </c>
      <c r="E8789" t="s">
        <v>318</v>
      </c>
      <c r="F8789" t="s">
        <v>319</v>
      </c>
      <c r="G8789" t="s">
        <v>132</v>
      </c>
      <c r="H8789">
        <v>2492</v>
      </c>
      <c r="I8789" s="68" t="str">
        <f>VLOOKUP(E8789,Refs!$P$2:$R$29,3,FALSE)</f>
        <v>Y56</v>
      </c>
      <c r="J8789" s="68" t="str">
        <f>VLOOKUP(E8789,Refs!$P$2:$S$29,4,FALSE)</f>
        <v>London</v>
      </c>
      <c r="K8789" s="28">
        <f t="shared" si="278"/>
        <v>2492</v>
      </c>
    </row>
    <row r="8790" spans="1:11" x14ac:dyDescent="0.35">
      <c r="A8790" s="69">
        <f t="shared" si="279"/>
        <v>45839</v>
      </c>
      <c r="B8790" t="s">
        <v>917</v>
      </c>
      <c r="C8790" t="s">
        <v>272</v>
      </c>
      <c r="D8790" t="s">
        <v>891</v>
      </c>
      <c r="E8790" t="s">
        <v>318</v>
      </c>
      <c r="F8790" t="s">
        <v>319</v>
      </c>
      <c r="G8790" t="s">
        <v>133</v>
      </c>
      <c r="H8790">
        <v>1245</v>
      </c>
      <c r="I8790" s="68" t="str">
        <f>VLOOKUP(E8790,Refs!$P$2:$R$29,3,FALSE)</f>
        <v>Y56</v>
      </c>
      <c r="J8790" s="68" t="str">
        <f>VLOOKUP(E8790,Refs!$P$2:$S$29,4,FALSE)</f>
        <v>London</v>
      </c>
      <c r="K8790" s="28">
        <f t="shared" si="278"/>
        <v>1245</v>
      </c>
    </row>
    <row r="8791" spans="1:11" x14ac:dyDescent="0.35">
      <c r="A8791" s="69">
        <f t="shared" si="279"/>
        <v>45839</v>
      </c>
      <c r="B8791" t="s">
        <v>917</v>
      </c>
      <c r="C8791" t="s">
        <v>272</v>
      </c>
      <c r="D8791" t="s">
        <v>891</v>
      </c>
      <c r="E8791" t="s">
        <v>318</v>
      </c>
      <c r="F8791" t="s">
        <v>319</v>
      </c>
      <c r="G8791" t="s">
        <v>134</v>
      </c>
      <c r="H8791">
        <v>884</v>
      </c>
      <c r="I8791" s="68" t="str">
        <f>VLOOKUP(E8791,Refs!$P$2:$R$29,3,FALSE)</f>
        <v>Y56</v>
      </c>
      <c r="J8791" s="68" t="str">
        <f>VLOOKUP(E8791,Refs!$P$2:$S$29,4,FALSE)</f>
        <v>London</v>
      </c>
      <c r="K8791" s="28">
        <f t="shared" si="278"/>
        <v>884</v>
      </c>
    </row>
    <row r="8792" spans="1:11" x14ac:dyDescent="0.35">
      <c r="A8792" s="69">
        <f t="shared" si="279"/>
        <v>45839</v>
      </c>
      <c r="B8792" t="s">
        <v>917</v>
      </c>
      <c r="C8792" t="s">
        <v>272</v>
      </c>
      <c r="D8792" t="s">
        <v>891</v>
      </c>
      <c r="E8792" t="s">
        <v>318</v>
      </c>
      <c r="F8792" t="s">
        <v>319</v>
      </c>
      <c r="G8792" t="s">
        <v>135</v>
      </c>
      <c r="H8792">
        <v>154</v>
      </c>
      <c r="I8792" s="68" t="str">
        <f>VLOOKUP(E8792,Refs!$P$2:$R$29,3,FALSE)</f>
        <v>Y56</v>
      </c>
      <c r="J8792" s="68" t="str">
        <f>VLOOKUP(E8792,Refs!$P$2:$S$29,4,FALSE)</f>
        <v>London</v>
      </c>
      <c r="K8792" s="28">
        <f t="shared" si="278"/>
        <v>154</v>
      </c>
    </row>
    <row r="8793" spans="1:11" x14ac:dyDescent="0.35">
      <c r="A8793" s="69">
        <f t="shared" si="279"/>
        <v>45839</v>
      </c>
      <c r="B8793" t="s">
        <v>917</v>
      </c>
      <c r="C8793" t="s">
        <v>272</v>
      </c>
      <c r="D8793" t="s">
        <v>891</v>
      </c>
      <c r="E8793" t="s">
        <v>318</v>
      </c>
      <c r="F8793" t="s">
        <v>319</v>
      </c>
      <c r="G8793" t="s">
        <v>136</v>
      </c>
      <c r="H8793">
        <v>62</v>
      </c>
      <c r="I8793" s="68" t="str">
        <f>VLOOKUP(E8793,Refs!$P$2:$R$29,3,FALSE)</f>
        <v>Y56</v>
      </c>
      <c r="J8793" s="68" t="str">
        <f>VLOOKUP(E8793,Refs!$P$2:$S$29,4,FALSE)</f>
        <v>London</v>
      </c>
      <c r="K8793" s="28">
        <f t="shared" si="278"/>
        <v>62</v>
      </c>
    </row>
    <row r="8794" spans="1:11" x14ac:dyDescent="0.35">
      <c r="A8794" s="69">
        <f t="shared" si="279"/>
        <v>45839</v>
      </c>
      <c r="B8794" t="s">
        <v>917</v>
      </c>
      <c r="C8794" t="s">
        <v>272</v>
      </c>
      <c r="D8794" t="s">
        <v>891</v>
      </c>
      <c r="E8794" t="s">
        <v>318</v>
      </c>
      <c r="F8794" t="s">
        <v>319</v>
      </c>
      <c r="G8794" t="s">
        <v>137</v>
      </c>
      <c r="H8794">
        <v>6</v>
      </c>
      <c r="I8794" s="68" t="str">
        <f>VLOOKUP(E8794,Refs!$P$2:$R$29,3,FALSE)</f>
        <v>Y56</v>
      </c>
      <c r="J8794" s="68" t="str">
        <f>VLOOKUP(E8794,Refs!$P$2:$S$29,4,FALSE)</f>
        <v>London</v>
      </c>
      <c r="K8794" s="28">
        <f t="shared" si="278"/>
        <v>6</v>
      </c>
    </row>
    <row r="8795" spans="1:11" x14ac:dyDescent="0.35">
      <c r="A8795" s="69">
        <f t="shared" si="279"/>
        <v>45839</v>
      </c>
      <c r="B8795" t="s">
        <v>917</v>
      </c>
      <c r="C8795" t="s">
        <v>272</v>
      </c>
      <c r="D8795" t="s">
        <v>891</v>
      </c>
      <c r="E8795" t="s">
        <v>318</v>
      </c>
      <c r="F8795" t="s">
        <v>319</v>
      </c>
      <c r="G8795" t="s">
        <v>138</v>
      </c>
      <c r="H8795">
        <v>3</v>
      </c>
      <c r="I8795" s="68" t="str">
        <f>VLOOKUP(E8795,Refs!$P$2:$R$29,3,FALSE)</f>
        <v>Y56</v>
      </c>
      <c r="J8795" s="68" t="str">
        <f>VLOOKUP(E8795,Refs!$P$2:$S$29,4,FALSE)</f>
        <v>London</v>
      </c>
      <c r="K8795" s="28">
        <f t="shared" si="278"/>
        <v>3</v>
      </c>
    </row>
    <row r="8796" spans="1:11" x14ac:dyDescent="0.35">
      <c r="A8796" s="69">
        <f t="shared" si="279"/>
        <v>45839</v>
      </c>
      <c r="B8796" t="s">
        <v>917</v>
      </c>
      <c r="C8796" t="s">
        <v>272</v>
      </c>
      <c r="D8796" t="s">
        <v>891</v>
      </c>
      <c r="E8796" t="s">
        <v>318</v>
      </c>
      <c r="F8796" t="s">
        <v>319</v>
      </c>
      <c r="G8796" t="s">
        <v>139</v>
      </c>
      <c r="H8796">
        <v>64</v>
      </c>
      <c r="I8796" s="68" t="str">
        <f>VLOOKUP(E8796,Refs!$P$2:$R$29,3,FALSE)</f>
        <v>Y56</v>
      </c>
      <c r="J8796" s="68" t="str">
        <f>VLOOKUP(E8796,Refs!$P$2:$S$29,4,FALSE)</f>
        <v>London</v>
      </c>
      <c r="K8796" s="28">
        <f t="shared" si="278"/>
        <v>64</v>
      </c>
    </row>
    <row r="8797" spans="1:11" x14ac:dyDescent="0.35">
      <c r="A8797" s="69">
        <f t="shared" si="279"/>
        <v>45839</v>
      </c>
      <c r="B8797" t="s">
        <v>917</v>
      </c>
      <c r="C8797" t="s">
        <v>272</v>
      </c>
      <c r="D8797" t="s">
        <v>891</v>
      </c>
      <c r="E8797" t="s">
        <v>318</v>
      </c>
      <c r="F8797" t="s">
        <v>319</v>
      </c>
      <c r="G8797" t="s">
        <v>140</v>
      </c>
      <c r="H8797">
        <v>43</v>
      </c>
      <c r="I8797" s="68" t="str">
        <f>VLOOKUP(E8797,Refs!$P$2:$R$29,3,FALSE)</f>
        <v>Y56</v>
      </c>
      <c r="J8797" s="68" t="str">
        <f>VLOOKUP(E8797,Refs!$P$2:$S$29,4,FALSE)</f>
        <v>London</v>
      </c>
      <c r="K8797" s="28">
        <f t="shared" si="278"/>
        <v>43</v>
      </c>
    </row>
    <row r="8798" spans="1:11" x14ac:dyDescent="0.35">
      <c r="A8798" s="69">
        <f t="shared" si="279"/>
        <v>45839</v>
      </c>
      <c r="B8798" t="s">
        <v>917</v>
      </c>
      <c r="C8798" t="s">
        <v>272</v>
      </c>
      <c r="D8798" t="s">
        <v>891</v>
      </c>
      <c r="E8798" t="s">
        <v>318</v>
      </c>
      <c r="F8798" t="s">
        <v>319</v>
      </c>
      <c r="G8798" t="s">
        <v>728</v>
      </c>
      <c r="H8798">
        <v>58</v>
      </c>
      <c r="I8798" s="68" t="str">
        <f>VLOOKUP(E8798,Refs!$P$2:$R$29,3,FALSE)</f>
        <v>Y56</v>
      </c>
      <c r="J8798" s="68" t="str">
        <f>VLOOKUP(E8798,Refs!$P$2:$S$29,4,FALSE)</f>
        <v>London</v>
      </c>
      <c r="K8798" s="28">
        <f t="shared" si="278"/>
        <v>58</v>
      </c>
    </row>
    <row r="8799" spans="1:11" x14ac:dyDescent="0.35">
      <c r="A8799" s="69">
        <f t="shared" si="279"/>
        <v>45839</v>
      </c>
      <c r="B8799" t="s">
        <v>917</v>
      </c>
      <c r="C8799" t="s">
        <v>272</v>
      </c>
      <c r="D8799" t="s">
        <v>891</v>
      </c>
      <c r="E8799" t="s">
        <v>318</v>
      </c>
      <c r="F8799" t="s">
        <v>319</v>
      </c>
      <c r="G8799" t="s">
        <v>727</v>
      </c>
      <c r="H8799">
        <v>3</v>
      </c>
      <c r="I8799" s="68" t="str">
        <f>VLOOKUP(E8799,Refs!$P$2:$R$29,3,FALSE)</f>
        <v>Y56</v>
      </c>
      <c r="J8799" s="68" t="str">
        <f>VLOOKUP(E8799,Refs!$P$2:$S$29,4,FALSE)</f>
        <v>London</v>
      </c>
      <c r="K8799" s="28">
        <f t="shared" si="278"/>
        <v>3</v>
      </c>
    </row>
    <row r="8800" spans="1:11" x14ac:dyDescent="0.35">
      <c r="A8800" s="69">
        <f t="shared" si="279"/>
        <v>45839</v>
      </c>
      <c r="B8800" t="s">
        <v>917</v>
      </c>
      <c r="C8800" t="s">
        <v>272</v>
      </c>
      <c r="D8800" t="s">
        <v>891</v>
      </c>
      <c r="E8800" t="s">
        <v>318</v>
      </c>
      <c r="F8800" t="s">
        <v>319</v>
      </c>
      <c r="G8800" t="s">
        <v>730</v>
      </c>
      <c r="H8800">
        <v>54</v>
      </c>
      <c r="I8800" s="68" t="str">
        <f>VLOOKUP(E8800,Refs!$P$2:$R$29,3,FALSE)</f>
        <v>Y56</v>
      </c>
      <c r="J8800" s="68" t="str">
        <f>VLOOKUP(E8800,Refs!$P$2:$S$29,4,FALSE)</f>
        <v>London</v>
      </c>
      <c r="K8800" s="28">
        <f t="shared" si="278"/>
        <v>54</v>
      </c>
    </row>
    <row r="8801" spans="1:11" x14ac:dyDescent="0.35">
      <c r="A8801" s="69">
        <f t="shared" si="279"/>
        <v>45839</v>
      </c>
      <c r="B8801" t="s">
        <v>917</v>
      </c>
      <c r="C8801" t="s">
        <v>272</v>
      </c>
      <c r="D8801" t="s">
        <v>891</v>
      </c>
      <c r="E8801" t="s">
        <v>318</v>
      </c>
      <c r="F8801" t="s">
        <v>319</v>
      </c>
      <c r="G8801" t="s">
        <v>729</v>
      </c>
      <c r="H8801">
        <v>15</v>
      </c>
      <c r="I8801" s="68" t="str">
        <f>VLOOKUP(E8801,Refs!$P$2:$R$29,3,FALSE)</f>
        <v>Y56</v>
      </c>
      <c r="J8801" s="68" t="str">
        <f>VLOOKUP(E8801,Refs!$P$2:$S$29,4,FALSE)</f>
        <v>London</v>
      </c>
      <c r="K8801" s="28">
        <f t="shared" si="278"/>
        <v>15</v>
      </c>
    </row>
    <row r="8802" spans="1:11" x14ac:dyDescent="0.35">
      <c r="A8802" s="69">
        <f t="shared" si="279"/>
        <v>45839</v>
      </c>
      <c r="B8802" t="s">
        <v>917</v>
      </c>
      <c r="C8802" t="s">
        <v>272</v>
      </c>
      <c r="D8802" t="s">
        <v>891</v>
      </c>
      <c r="E8802" t="s">
        <v>797</v>
      </c>
      <c r="F8802" t="s">
        <v>798</v>
      </c>
      <c r="G8802" t="s">
        <v>10</v>
      </c>
      <c r="H8802">
        <v>36145</v>
      </c>
      <c r="I8802" s="68" t="str">
        <f>VLOOKUP(E8802,Refs!$P$2:$R$29,3,FALSE)</f>
        <v>Y56</v>
      </c>
      <c r="J8802" s="68" t="str">
        <f>VLOOKUP(E8802,Refs!$P$2:$S$29,4,FALSE)</f>
        <v>London</v>
      </c>
      <c r="K8802" s="28">
        <f t="shared" ref="K8802:K8865" si="280">IF(OR(H8802="NULL",H8802=0,H8802=""),"",H8802)</f>
        <v>36145</v>
      </c>
    </row>
    <row r="8803" spans="1:11" x14ac:dyDescent="0.35">
      <c r="A8803" s="69">
        <f t="shared" si="279"/>
        <v>45839</v>
      </c>
      <c r="B8803" t="s">
        <v>917</v>
      </c>
      <c r="C8803" t="s">
        <v>272</v>
      </c>
      <c r="D8803" t="s">
        <v>891</v>
      </c>
      <c r="E8803" t="s">
        <v>797</v>
      </c>
      <c r="F8803" t="s">
        <v>798</v>
      </c>
      <c r="G8803" t="s">
        <v>69</v>
      </c>
      <c r="H8803">
        <v>2933</v>
      </c>
      <c r="I8803" s="68" t="str">
        <f>VLOOKUP(E8803,Refs!$P$2:$R$29,3,FALSE)</f>
        <v>Y56</v>
      </c>
      <c r="J8803" s="68" t="str">
        <f>VLOOKUP(E8803,Refs!$P$2:$S$29,4,FALSE)</f>
        <v>London</v>
      </c>
      <c r="K8803" s="28">
        <f t="shared" si="280"/>
        <v>2933</v>
      </c>
    </row>
    <row r="8804" spans="1:11" x14ac:dyDescent="0.35">
      <c r="A8804" s="69">
        <f t="shared" si="279"/>
        <v>45839</v>
      </c>
      <c r="B8804" t="s">
        <v>917</v>
      </c>
      <c r="C8804" t="s">
        <v>272</v>
      </c>
      <c r="D8804" t="s">
        <v>891</v>
      </c>
      <c r="E8804" t="s">
        <v>797</v>
      </c>
      <c r="F8804" t="s">
        <v>798</v>
      </c>
      <c r="G8804" t="s">
        <v>20</v>
      </c>
      <c r="H8804">
        <v>34195</v>
      </c>
      <c r="I8804" s="68" t="str">
        <f>VLOOKUP(E8804,Refs!$P$2:$R$29,3,FALSE)</f>
        <v>Y56</v>
      </c>
      <c r="J8804" s="68" t="str">
        <f>VLOOKUP(E8804,Refs!$P$2:$S$29,4,FALSE)</f>
        <v>London</v>
      </c>
      <c r="K8804" s="28">
        <f t="shared" si="280"/>
        <v>34195</v>
      </c>
    </row>
    <row r="8805" spans="1:11" x14ac:dyDescent="0.35">
      <c r="A8805" s="69">
        <f t="shared" si="279"/>
        <v>45839</v>
      </c>
      <c r="B8805" t="s">
        <v>917</v>
      </c>
      <c r="C8805" t="s">
        <v>272</v>
      </c>
      <c r="D8805" t="s">
        <v>891</v>
      </c>
      <c r="E8805" t="s">
        <v>797</v>
      </c>
      <c r="F8805" t="s">
        <v>798</v>
      </c>
      <c r="G8805" t="s">
        <v>23</v>
      </c>
      <c r="H8805">
        <v>31972</v>
      </c>
      <c r="I8805" s="68" t="str">
        <f>VLOOKUP(E8805,Refs!$P$2:$R$29,3,FALSE)</f>
        <v>Y56</v>
      </c>
      <c r="J8805" s="68" t="str">
        <f>VLOOKUP(E8805,Refs!$P$2:$S$29,4,FALSE)</f>
        <v>London</v>
      </c>
      <c r="K8805" s="28">
        <f t="shared" si="280"/>
        <v>31972</v>
      </c>
    </row>
    <row r="8806" spans="1:11" x14ac:dyDescent="0.35">
      <c r="A8806" s="69">
        <f t="shared" si="279"/>
        <v>45839</v>
      </c>
      <c r="B8806" t="s">
        <v>917</v>
      </c>
      <c r="C8806" t="s">
        <v>272</v>
      </c>
      <c r="D8806" t="s">
        <v>891</v>
      </c>
      <c r="E8806" t="s">
        <v>797</v>
      </c>
      <c r="F8806" t="s">
        <v>798</v>
      </c>
      <c r="G8806" t="s">
        <v>19</v>
      </c>
      <c r="H8806">
        <v>612</v>
      </c>
      <c r="I8806" s="68" t="str">
        <f>VLOOKUP(E8806,Refs!$P$2:$R$29,3,FALSE)</f>
        <v>Y56</v>
      </c>
      <c r="J8806" s="68" t="str">
        <f>VLOOKUP(E8806,Refs!$P$2:$S$29,4,FALSE)</f>
        <v>London</v>
      </c>
      <c r="K8806" s="28">
        <f t="shared" si="280"/>
        <v>612</v>
      </c>
    </row>
    <row r="8807" spans="1:11" x14ac:dyDescent="0.35">
      <c r="A8807" s="69">
        <f t="shared" si="279"/>
        <v>45839</v>
      </c>
      <c r="B8807" t="s">
        <v>917</v>
      </c>
      <c r="C8807" t="s">
        <v>272</v>
      </c>
      <c r="D8807" t="s">
        <v>891</v>
      </c>
      <c r="E8807" t="s">
        <v>797</v>
      </c>
      <c r="F8807" t="s">
        <v>798</v>
      </c>
      <c r="G8807" t="s">
        <v>21</v>
      </c>
      <c r="H8807">
        <v>587539</v>
      </c>
      <c r="I8807" s="68" t="str">
        <f>VLOOKUP(E8807,Refs!$P$2:$R$29,3,FALSE)</f>
        <v>Y56</v>
      </c>
      <c r="J8807" s="68" t="str">
        <f>VLOOKUP(E8807,Refs!$P$2:$S$29,4,FALSE)</f>
        <v>London</v>
      </c>
      <c r="K8807" s="28">
        <f t="shared" si="280"/>
        <v>587539</v>
      </c>
    </row>
    <row r="8808" spans="1:11" x14ac:dyDescent="0.35">
      <c r="A8808" s="69">
        <f t="shared" si="279"/>
        <v>45839</v>
      </c>
      <c r="B8808" t="s">
        <v>917</v>
      </c>
      <c r="C8808" t="s">
        <v>272</v>
      </c>
      <c r="D8808" t="s">
        <v>891</v>
      </c>
      <c r="E8808" t="s">
        <v>797</v>
      </c>
      <c r="F8808" t="s">
        <v>798</v>
      </c>
      <c r="G8808" t="s">
        <v>70</v>
      </c>
      <c r="H8808">
        <v>78</v>
      </c>
      <c r="I8808" s="68" t="str">
        <f>VLOOKUP(E8808,Refs!$P$2:$R$29,3,FALSE)</f>
        <v>Y56</v>
      </c>
      <c r="J8808" s="68" t="str">
        <f>VLOOKUP(E8808,Refs!$P$2:$S$29,4,FALSE)</f>
        <v>London</v>
      </c>
      <c r="K8808" s="28">
        <f t="shared" si="280"/>
        <v>78</v>
      </c>
    </row>
    <row r="8809" spans="1:11" x14ac:dyDescent="0.35">
      <c r="A8809" s="69">
        <f t="shared" si="279"/>
        <v>45839</v>
      </c>
      <c r="B8809" t="s">
        <v>917</v>
      </c>
      <c r="C8809" t="s">
        <v>272</v>
      </c>
      <c r="D8809" t="s">
        <v>891</v>
      </c>
      <c r="E8809" t="s">
        <v>797</v>
      </c>
      <c r="F8809" t="s">
        <v>798</v>
      </c>
      <c r="G8809" t="s">
        <v>71</v>
      </c>
      <c r="H8809">
        <v>249</v>
      </c>
      <c r="I8809" s="68" t="str">
        <f>VLOOKUP(E8809,Refs!$P$2:$R$29,3,FALSE)</f>
        <v>Y56</v>
      </c>
      <c r="J8809" s="68" t="str">
        <f>VLOOKUP(E8809,Refs!$P$2:$S$29,4,FALSE)</f>
        <v>London</v>
      </c>
      <c r="K8809" s="28">
        <f t="shared" si="280"/>
        <v>249</v>
      </c>
    </row>
    <row r="8810" spans="1:11" x14ac:dyDescent="0.35">
      <c r="A8810" s="69">
        <f t="shared" si="279"/>
        <v>45839</v>
      </c>
      <c r="B8810" t="s">
        <v>917</v>
      </c>
      <c r="C8810" t="s">
        <v>272</v>
      </c>
      <c r="D8810" t="s">
        <v>891</v>
      </c>
      <c r="E8810" t="s">
        <v>797</v>
      </c>
      <c r="F8810" t="s">
        <v>798</v>
      </c>
      <c r="G8810" t="s">
        <v>72</v>
      </c>
      <c r="H8810">
        <v>50240</v>
      </c>
      <c r="I8810" s="68" t="str">
        <f>VLOOKUP(E8810,Refs!$P$2:$R$29,3,FALSE)</f>
        <v>Y56</v>
      </c>
      <c r="J8810" s="68" t="str">
        <f>VLOOKUP(E8810,Refs!$P$2:$S$29,4,FALSE)</f>
        <v>London</v>
      </c>
      <c r="K8810" s="28">
        <f t="shared" si="280"/>
        <v>50240</v>
      </c>
    </row>
    <row r="8811" spans="1:11" x14ac:dyDescent="0.35">
      <c r="A8811" s="69">
        <f t="shared" si="279"/>
        <v>45839</v>
      </c>
      <c r="B8811" t="s">
        <v>917</v>
      </c>
      <c r="C8811" t="s">
        <v>272</v>
      </c>
      <c r="D8811" t="s">
        <v>891</v>
      </c>
      <c r="E8811" t="s">
        <v>797</v>
      </c>
      <c r="F8811" t="s">
        <v>798</v>
      </c>
      <c r="G8811" t="s">
        <v>73</v>
      </c>
      <c r="H8811">
        <v>7684</v>
      </c>
      <c r="I8811" s="68" t="str">
        <f>VLOOKUP(E8811,Refs!$P$2:$R$29,3,FALSE)</f>
        <v>Y56</v>
      </c>
      <c r="J8811" s="68" t="str">
        <f>VLOOKUP(E8811,Refs!$P$2:$S$29,4,FALSE)</f>
        <v>London</v>
      </c>
      <c r="K8811" s="28">
        <f t="shared" si="280"/>
        <v>7684</v>
      </c>
    </row>
    <row r="8812" spans="1:11" x14ac:dyDescent="0.35">
      <c r="A8812" s="69">
        <f t="shared" si="279"/>
        <v>45839</v>
      </c>
      <c r="B8812" t="s">
        <v>917</v>
      </c>
      <c r="C8812" t="s">
        <v>272</v>
      </c>
      <c r="D8812" t="s">
        <v>891</v>
      </c>
      <c r="E8812" t="s">
        <v>797</v>
      </c>
      <c r="F8812" t="s">
        <v>798</v>
      </c>
      <c r="G8812" t="s">
        <v>74</v>
      </c>
      <c r="H8812">
        <v>37166533</v>
      </c>
      <c r="I8812" s="68" t="str">
        <f>VLOOKUP(E8812,Refs!$P$2:$R$29,3,FALSE)</f>
        <v>Y56</v>
      </c>
      <c r="J8812" s="68" t="str">
        <f>VLOOKUP(E8812,Refs!$P$2:$S$29,4,FALSE)</f>
        <v>London</v>
      </c>
      <c r="K8812" s="28">
        <f t="shared" si="280"/>
        <v>37166533</v>
      </c>
    </row>
    <row r="8813" spans="1:11" x14ac:dyDescent="0.35">
      <c r="A8813" s="69">
        <f t="shared" si="279"/>
        <v>45839</v>
      </c>
      <c r="B8813" t="s">
        <v>917</v>
      </c>
      <c r="C8813" t="s">
        <v>272</v>
      </c>
      <c r="D8813" t="s">
        <v>891</v>
      </c>
      <c r="E8813" t="s">
        <v>797</v>
      </c>
      <c r="F8813" t="s">
        <v>798</v>
      </c>
      <c r="G8813" t="s">
        <v>26</v>
      </c>
      <c r="H8813">
        <v>29868</v>
      </c>
      <c r="I8813" s="68" t="str">
        <f>VLOOKUP(E8813,Refs!$P$2:$R$29,3,FALSE)</f>
        <v>Y56</v>
      </c>
      <c r="J8813" s="68" t="str">
        <f>VLOOKUP(E8813,Refs!$P$2:$S$29,4,FALSE)</f>
        <v>London</v>
      </c>
      <c r="K8813" s="28">
        <f t="shared" si="280"/>
        <v>29868</v>
      </c>
    </row>
    <row r="8814" spans="1:11" x14ac:dyDescent="0.35">
      <c r="A8814" s="69">
        <f t="shared" si="279"/>
        <v>45839</v>
      </c>
      <c r="B8814" t="s">
        <v>917</v>
      </c>
      <c r="C8814" t="s">
        <v>272</v>
      </c>
      <c r="D8814" t="s">
        <v>891</v>
      </c>
      <c r="E8814" t="s">
        <v>797</v>
      </c>
      <c r="F8814" t="s">
        <v>798</v>
      </c>
      <c r="G8814" t="s">
        <v>75</v>
      </c>
      <c r="H8814">
        <v>1292</v>
      </c>
      <c r="I8814" s="68" t="str">
        <f>VLOOKUP(E8814,Refs!$P$2:$R$29,3,FALSE)</f>
        <v>Y56</v>
      </c>
      <c r="J8814" s="68" t="str">
        <f>VLOOKUP(E8814,Refs!$P$2:$S$29,4,FALSE)</f>
        <v>London</v>
      </c>
      <c r="K8814" s="28">
        <f t="shared" si="280"/>
        <v>1292</v>
      </c>
    </row>
    <row r="8815" spans="1:11" x14ac:dyDescent="0.35">
      <c r="A8815" s="69">
        <f t="shared" si="279"/>
        <v>45839</v>
      </c>
      <c r="B8815" t="s">
        <v>917</v>
      </c>
      <c r="C8815" t="s">
        <v>272</v>
      </c>
      <c r="D8815" t="s">
        <v>891</v>
      </c>
      <c r="E8815" t="s">
        <v>797</v>
      </c>
      <c r="F8815" t="s">
        <v>798</v>
      </c>
      <c r="G8815" t="s">
        <v>76</v>
      </c>
      <c r="H8815">
        <v>11833</v>
      </c>
      <c r="I8815" s="68" t="str">
        <f>VLOOKUP(E8815,Refs!$P$2:$R$29,3,FALSE)</f>
        <v>Y56</v>
      </c>
      <c r="J8815" s="68" t="str">
        <f>VLOOKUP(E8815,Refs!$P$2:$S$29,4,FALSE)</f>
        <v>London</v>
      </c>
      <c r="K8815" s="28">
        <f t="shared" si="280"/>
        <v>11833</v>
      </c>
    </row>
    <row r="8816" spans="1:11" x14ac:dyDescent="0.35">
      <c r="A8816" s="69">
        <f t="shared" si="279"/>
        <v>45839</v>
      </c>
      <c r="B8816" t="s">
        <v>917</v>
      </c>
      <c r="C8816" t="s">
        <v>272</v>
      </c>
      <c r="D8816" t="s">
        <v>891</v>
      </c>
      <c r="E8816" t="s">
        <v>797</v>
      </c>
      <c r="F8816" t="s">
        <v>798</v>
      </c>
      <c r="G8816" t="s">
        <v>77</v>
      </c>
      <c r="H8816">
        <v>1696</v>
      </c>
      <c r="I8816" s="68" t="str">
        <f>VLOOKUP(E8816,Refs!$P$2:$R$29,3,FALSE)</f>
        <v>Y56</v>
      </c>
      <c r="J8816" s="68" t="str">
        <f>VLOOKUP(E8816,Refs!$P$2:$S$29,4,FALSE)</f>
        <v>London</v>
      </c>
      <c r="K8816" s="28">
        <f t="shared" si="280"/>
        <v>1696</v>
      </c>
    </row>
    <row r="8817" spans="1:11" x14ac:dyDescent="0.35">
      <c r="A8817" s="69">
        <f t="shared" si="279"/>
        <v>45839</v>
      </c>
      <c r="B8817" t="s">
        <v>917</v>
      </c>
      <c r="C8817" t="s">
        <v>272</v>
      </c>
      <c r="D8817" t="s">
        <v>891</v>
      </c>
      <c r="E8817" t="s">
        <v>797</v>
      </c>
      <c r="F8817" t="s">
        <v>798</v>
      </c>
      <c r="G8817" t="s">
        <v>78</v>
      </c>
      <c r="H8817">
        <v>12627</v>
      </c>
      <c r="I8817" s="68" t="str">
        <f>VLOOKUP(E8817,Refs!$P$2:$R$29,3,FALSE)</f>
        <v>Y56</v>
      </c>
      <c r="J8817" s="68" t="str">
        <f>VLOOKUP(E8817,Refs!$P$2:$S$29,4,FALSE)</f>
        <v>London</v>
      </c>
      <c r="K8817" s="28">
        <f t="shared" si="280"/>
        <v>12627</v>
      </c>
    </row>
    <row r="8818" spans="1:11" x14ac:dyDescent="0.35">
      <c r="A8818" s="69">
        <f t="shared" si="279"/>
        <v>45839</v>
      </c>
      <c r="B8818" t="s">
        <v>917</v>
      </c>
      <c r="C8818" t="s">
        <v>272</v>
      </c>
      <c r="D8818" t="s">
        <v>891</v>
      </c>
      <c r="E8818" t="s">
        <v>797</v>
      </c>
      <c r="F8818" t="s">
        <v>798</v>
      </c>
      <c r="G8818" t="s">
        <v>79</v>
      </c>
      <c r="H8818">
        <v>2420</v>
      </c>
      <c r="I8818" s="68" t="str">
        <f>VLOOKUP(E8818,Refs!$P$2:$R$29,3,FALSE)</f>
        <v>Y56</v>
      </c>
      <c r="J8818" s="68" t="str">
        <f>VLOOKUP(E8818,Refs!$P$2:$S$29,4,FALSE)</f>
        <v>London</v>
      </c>
      <c r="K8818" s="28">
        <f t="shared" si="280"/>
        <v>2420</v>
      </c>
    </row>
    <row r="8819" spans="1:11" x14ac:dyDescent="0.35">
      <c r="A8819" s="69">
        <f t="shared" si="279"/>
        <v>45839</v>
      </c>
      <c r="B8819" t="s">
        <v>917</v>
      </c>
      <c r="C8819" t="s">
        <v>272</v>
      </c>
      <c r="D8819" t="s">
        <v>891</v>
      </c>
      <c r="E8819" t="s">
        <v>797</v>
      </c>
      <c r="F8819" t="s">
        <v>798</v>
      </c>
      <c r="G8819" t="s">
        <v>25</v>
      </c>
      <c r="H8819">
        <v>14631</v>
      </c>
      <c r="I8819" s="68" t="str">
        <f>VLOOKUP(E8819,Refs!$P$2:$R$29,3,FALSE)</f>
        <v>Y56</v>
      </c>
      <c r="J8819" s="68" t="str">
        <f>VLOOKUP(E8819,Refs!$P$2:$S$29,4,FALSE)</f>
        <v>London</v>
      </c>
      <c r="K8819" s="28">
        <f t="shared" si="280"/>
        <v>14631</v>
      </c>
    </row>
    <row r="8820" spans="1:11" x14ac:dyDescent="0.35">
      <c r="A8820" s="69">
        <f t="shared" si="279"/>
        <v>45839</v>
      </c>
      <c r="B8820" t="s">
        <v>917</v>
      </c>
      <c r="C8820" t="s">
        <v>272</v>
      </c>
      <c r="D8820" t="s">
        <v>891</v>
      </c>
      <c r="E8820" t="s">
        <v>797</v>
      </c>
      <c r="F8820" t="s">
        <v>798</v>
      </c>
      <c r="G8820" t="s">
        <v>80</v>
      </c>
      <c r="H8820">
        <v>22</v>
      </c>
      <c r="I8820" s="68" t="str">
        <f>VLOOKUP(E8820,Refs!$P$2:$R$29,3,FALSE)</f>
        <v>Y56</v>
      </c>
      <c r="J8820" s="68" t="str">
        <f>VLOOKUP(E8820,Refs!$P$2:$S$29,4,FALSE)</f>
        <v>London</v>
      </c>
      <c r="K8820" s="28">
        <f t="shared" si="280"/>
        <v>22</v>
      </c>
    </row>
    <row r="8821" spans="1:11" x14ac:dyDescent="0.35">
      <c r="A8821" s="69">
        <f t="shared" si="279"/>
        <v>45839</v>
      </c>
      <c r="B8821" t="s">
        <v>917</v>
      </c>
      <c r="C8821" t="s">
        <v>272</v>
      </c>
      <c r="D8821" t="s">
        <v>891</v>
      </c>
      <c r="E8821" t="s">
        <v>797</v>
      </c>
      <c r="F8821" t="s">
        <v>798</v>
      </c>
      <c r="G8821" t="s">
        <v>81</v>
      </c>
      <c r="H8821">
        <v>6323</v>
      </c>
      <c r="I8821" s="68" t="str">
        <f>VLOOKUP(E8821,Refs!$P$2:$R$29,3,FALSE)</f>
        <v>Y56</v>
      </c>
      <c r="J8821" s="68" t="str">
        <f>VLOOKUP(E8821,Refs!$P$2:$S$29,4,FALSE)</f>
        <v>London</v>
      </c>
      <c r="K8821" s="28">
        <f t="shared" si="280"/>
        <v>6323</v>
      </c>
    </row>
    <row r="8822" spans="1:11" x14ac:dyDescent="0.35">
      <c r="A8822" s="69">
        <f t="shared" si="279"/>
        <v>45839</v>
      </c>
      <c r="B8822" t="s">
        <v>917</v>
      </c>
      <c r="C8822" t="s">
        <v>272</v>
      </c>
      <c r="D8822" t="s">
        <v>891</v>
      </c>
      <c r="E8822" t="s">
        <v>797</v>
      </c>
      <c r="F8822" t="s">
        <v>798</v>
      </c>
      <c r="G8822" t="s">
        <v>82</v>
      </c>
      <c r="H8822">
        <v>2561</v>
      </c>
      <c r="I8822" s="68" t="str">
        <f>VLOOKUP(E8822,Refs!$P$2:$R$29,3,FALSE)</f>
        <v>Y56</v>
      </c>
      <c r="J8822" s="68" t="str">
        <f>VLOOKUP(E8822,Refs!$P$2:$S$29,4,FALSE)</f>
        <v>London</v>
      </c>
      <c r="K8822" s="28">
        <f t="shared" si="280"/>
        <v>2561</v>
      </c>
    </row>
    <row r="8823" spans="1:11" x14ac:dyDescent="0.35">
      <c r="A8823" s="69">
        <f t="shared" si="279"/>
        <v>45839</v>
      </c>
      <c r="B8823" t="s">
        <v>917</v>
      </c>
      <c r="C8823" t="s">
        <v>272</v>
      </c>
      <c r="D8823" t="s">
        <v>891</v>
      </c>
      <c r="E8823" t="s">
        <v>797</v>
      </c>
      <c r="F8823" t="s">
        <v>798</v>
      </c>
      <c r="G8823" t="s">
        <v>83</v>
      </c>
      <c r="H8823">
        <v>5180</v>
      </c>
      <c r="I8823" s="68" t="str">
        <f>VLOOKUP(E8823,Refs!$P$2:$R$29,3,FALSE)</f>
        <v>Y56</v>
      </c>
      <c r="J8823" s="68" t="str">
        <f>VLOOKUP(E8823,Refs!$P$2:$S$29,4,FALSE)</f>
        <v>London</v>
      </c>
      <c r="K8823" s="28">
        <f t="shared" si="280"/>
        <v>5180</v>
      </c>
    </row>
    <row r="8824" spans="1:11" x14ac:dyDescent="0.35">
      <c r="A8824" s="69">
        <f t="shared" si="279"/>
        <v>45839</v>
      </c>
      <c r="B8824" t="s">
        <v>917</v>
      </c>
      <c r="C8824" t="s">
        <v>272</v>
      </c>
      <c r="D8824" t="s">
        <v>891</v>
      </c>
      <c r="E8824" t="s">
        <v>797</v>
      </c>
      <c r="F8824" t="s">
        <v>798</v>
      </c>
      <c r="G8824" t="s">
        <v>84</v>
      </c>
      <c r="H8824">
        <v>22556</v>
      </c>
      <c r="I8824" s="68" t="str">
        <f>VLOOKUP(E8824,Refs!$P$2:$R$29,3,FALSE)</f>
        <v>Y56</v>
      </c>
      <c r="J8824" s="68" t="str">
        <f>VLOOKUP(E8824,Refs!$P$2:$S$29,4,FALSE)</f>
        <v>London</v>
      </c>
      <c r="K8824" s="28">
        <f t="shared" si="280"/>
        <v>22556</v>
      </c>
    </row>
    <row r="8825" spans="1:11" x14ac:dyDescent="0.35">
      <c r="A8825" s="69">
        <f t="shared" si="279"/>
        <v>45839</v>
      </c>
      <c r="B8825" t="s">
        <v>917</v>
      </c>
      <c r="C8825" t="s">
        <v>272</v>
      </c>
      <c r="D8825" t="s">
        <v>891</v>
      </c>
      <c r="E8825" t="s">
        <v>797</v>
      </c>
      <c r="F8825" t="s">
        <v>798</v>
      </c>
      <c r="G8825" t="s">
        <v>85</v>
      </c>
      <c r="H8825">
        <v>1314</v>
      </c>
      <c r="I8825" s="68" t="str">
        <f>VLOOKUP(E8825,Refs!$P$2:$R$29,3,FALSE)</f>
        <v>Y56</v>
      </c>
      <c r="J8825" s="68" t="str">
        <f>VLOOKUP(E8825,Refs!$P$2:$S$29,4,FALSE)</f>
        <v>London</v>
      </c>
      <c r="K8825" s="28">
        <f t="shared" si="280"/>
        <v>1314</v>
      </c>
    </row>
    <row r="8826" spans="1:11" x14ac:dyDescent="0.35">
      <c r="A8826" s="69">
        <f t="shared" si="279"/>
        <v>45839</v>
      </c>
      <c r="B8826" t="s">
        <v>917</v>
      </c>
      <c r="C8826" t="s">
        <v>272</v>
      </c>
      <c r="D8826" t="s">
        <v>891</v>
      </c>
      <c r="E8826" t="s">
        <v>797</v>
      </c>
      <c r="F8826" t="s">
        <v>798</v>
      </c>
      <c r="G8826" t="s">
        <v>86</v>
      </c>
      <c r="H8826">
        <v>946</v>
      </c>
      <c r="I8826" s="68" t="str">
        <f>VLOOKUP(E8826,Refs!$P$2:$R$29,3,FALSE)</f>
        <v>Y56</v>
      </c>
      <c r="J8826" s="68" t="str">
        <f>VLOOKUP(E8826,Refs!$P$2:$S$29,4,FALSE)</f>
        <v>London</v>
      </c>
      <c r="K8826" s="28">
        <f t="shared" si="280"/>
        <v>946</v>
      </c>
    </row>
    <row r="8827" spans="1:11" x14ac:dyDescent="0.35">
      <c r="A8827" s="69">
        <f t="shared" si="279"/>
        <v>45839</v>
      </c>
      <c r="B8827" t="s">
        <v>917</v>
      </c>
      <c r="C8827" t="s">
        <v>272</v>
      </c>
      <c r="D8827" t="s">
        <v>891</v>
      </c>
      <c r="E8827" t="s">
        <v>797</v>
      </c>
      <c r="F8827" t="s">
        <v>798</v>
      </c>
      <c r="G8827" t="s">
        <v>87</v>
      </c>
      <c r="H8827">
        <v>3229</v>
      </c>
      <c r="I8827" s="68" t="str">
        <f>VLOOKUP(E8827,Refs!$P$2:$R$29,3,FALSE)</f>
        <v>Y56</v>
      </c>
      <c r="J8827" s="68" t="str">
        <f>VLOOKUP(E8827,Refs!$P$2:$S$29,4,FALSE)</f>
        <v>London</v>
      </c>
      <c r="K8827" s="28">
        <f t="shared" si="280"/>
        <v>3229</v>
      </c>
    </row>
    <row r="8828" spans="1:11" x14ac:dyDescent="0.35">
      <c r="A8828" s="69">
        <f t="shared" si="279"/>
        <v>45839</v>
      </c>
      <c r="B8828" t="s">
        <v>917</v>
      </c>
      <c r="C8828" t="s">
        <v>272</v>
      </c>
      <c r="D8828" t="s">
        <v>891</v>
      </c>
      <c r="E8828" t="s">
        <v>797</v>
      </c>
      <c r="F8828" t="s">
        <v>798</v>
      </c>
      <c r="G8828" t="s">
        <v>88</v>
      </c>
      <c r="H8828">
        <v>11890</v>
      </c>
      <c r="I8828" s="68" t="str">
        <f>VLOOKUP(E8828,Refs!$P$2:$R$29,3,FALSE)</f>
        <v>Y56</v>
      </c>
      <c r="J8828" s="68" t="str">
        <f>VLOOKUP(E8828,Refs!$P$2:$S$29,4,FALSE)</f>
        <v>London</v>
      </c>
      <c r="K8828" s="28">
        <f t="shared" si="280"/>
        <v>11890</v>
      </c>
    </row>
    <row r="8829" spans="1:11" x14ac:dyDescent="0.35">
      <c r="A8829" s="69">
        <f t="shared" si="279"/>
        <v>45839</v>
      </c>
      <c r="B8829" t="s">
        <v>917</v>
      </c>
      <c r="C8829" t="s">
        <v>272</v>
      </c>
      <c r="D8829" t="s">
        <v>891</v>
      </c>
      <c r="E8829" t="s">
        <v>797</v>
      </c>
      <c r="F8829" t="s">
        <v>798</v>
      </c>
      <c r="G8829" t="s">
        <v>89</v>
      </c>
      <c r="H8829">
        <v>28983</v>
      </c>
      <c r="I8829" s="68" t="str">
        <f>VLOOKUP(E8829,Refs!$P$2:$R$29,3,FALSE)</f>
        <v>Y56</v>
      </c>
      <c r="J8829" s="68" t="str">
        <f>VLOOKUP(E8829,Refs!$P$2:$S$29,4,FALSE)</f>
        <v>London</v>
      </c>
      <c r="K8829" s="28">
        <f t="shared" si="280"/>
        <v>28983</v>
      </c>
    </row>
    <row r="8830" spans="1:11" x14ac:dyDescent="0.35">
      <c r="A8830" s="69">
        <f t="shared" si="279"/>
        <v>45839</v>
      </c>
      <c r="B8830" t="s">
        <v>917</v>
      </c>
      <c r="C8830" t="s">
        <v>272</v>
      </c>
      <c r="D8830" t="s">
        <v>891</v>
      </c>
      <c r="E8830" t="s">
        <v>797</v>
      </c>
      <c r="F8830" t="s">
        <v>798</v>
      </c>
      <c r="G8830" t="s">
        <v>27</v>
      </c>
      <c r="H8830">
        <v>3178</v>
      </c>
      <c r="I8830" s="68" t="str">
        <f>VLOOKUP(E8830,Refs!$P$2:$R$29,3,FALSE)</f>
        <v>Y56</v>
      </c>
      <c r="J8830" s="68" t="str">
        <f>VLOOKUP(E8830,Refs!$P$2:$S$29,4,FALSE)</f>
        <v>London</v>
      </c>
      <c r="K8830" s="28">
        <f t="shared" si="280"/>
        <v>3178</v>
      </c>
    </row>
    <row r="8831" spans="1:11" x14ac:dyDescent="0.35">
      <c r="A8831" s="69">
        <f t="shared" si="279"/>
        <v>45839</v>
      </c>
      <c r="B8831" t="s">
        <v>917</v>
      </c>
      <c r="C8831" t="s">
        <v>272</v>
      </c>
      <c r="D8831" t="s">
        <v>891</v>
      </c>
      <c r="E8831" t="s">
        <v>797</v>
      </c>
      <c r="F8831" t="s">
        <v>798</v>
      </c>
      <c r="G8831" t="s">
        <v>29</v>
      </c>
      <c r="H8831">
        <v>3755</v>
      </c>
      <c r="I8831" s="68" t="str">
        <f>VLOOKUP(E8831,Refs!$P$2:$R$29,3,FALSE)</f>
        <v>Y56</v>
      </c>
      <c r="J8831" s="68" t="str">
        <f>VLOOKUP(E8831,Refs!$P$2:$S$29,4,FALSE)</f>
        <v>London</v>
      </c>
      <c r="K8831" s="28">
        <f t="shared" si="280"/>
        <v>3755</v>
      </c>
    </row>
    <row r="8832" spans="1:11" x14ac:dyDescent="0.35">
      <c r="A8832" s="69">
        <f t="shared" si="279"/>
        <v>45839</v>
      </c>
      <c r="B8832" t="s">
        <v>917</v>
      </c>
      <c r="C8832" t="s">
        <v>272</v>
      </c>
      <c r="D8832" t="s">
        <v>891</v>
      </c>
      <c r="E8832" t="s">
        <v>797</v>
      </c>
      <c r="F8832" t="s">
        <v>798</v>
      </c>
      <c r="G8832" t="s">
        <v>90</v>
      </c>
      <c r="H8832">
        <v>1696</v>
      </c>
      <c r="I8832" s="68" t="str">
        <f>VLOOKUP(E8832,Refs!$P$2:$R$29,3,FALSE)</f>
        <v>Y56</v>
      </c>
      <c r="J8832" s="68" t="str">
        <f>VLOOKUP(E8832,Refs!$P$2:$S$29,4,FALSE)</f>
        <v>London</v>
      </c>
      <c r="K8832" s="28">
        <f t="shared" si="280"/>
        <v>1696</v>
      </c>
    </row>
    <row r="8833" spans="1:11" x14ac:dyDescent="0.35">
      <c r="A8833" s="69">
        <f t="shared" si="279"/>
        <v>45839</v>
      </c>
      <c r="B8833" t="s">
        <v>917</v>
      </c>
      <c r="C8833" t="s">
        <v>272</v>
      </c>
      <c r="D8833" t="s">
        <v>891</v>
      </c>
      <c r="E8833" t="s">
        <v>797</v>
      </c>
      <c r="F8833" t="s">
        <v>798</v>
      </c>
      <c r="G8833" t="s">
        <v>91</v>
      </c>
      <c r="H8833">
        <v>43</v>
      </c>
      <c r="I8833" s="68" t="str">
        <f>VLOOKUP(E8833,Refs!$P$2:$R$29,3,FALSE)</f>
        <v>Y56</v>
      </c>
      <c r="J8833" s="68" t="str">
        <f>VLOOKUP(E8833,Refs!$P$2:$S$29,4,FALSE)</f>
        <v>London</v>
      </c>
      <c r="K8833" s="28">
        <f t="shared" si="280"/>
        <v>43</v>
      </c>
    </row>
    <row r="8834" spans="1:11" x14ac:dyDescent="0.35">
      <c r="A8834" s="69">
        <f t="shared" si="279"/>
        <v>45839</v>
      </c>
      <c r="B8834" t="s">
        <v>917</v>
      </c>
      <c r="C8834" t="s">
        <v>272</v>
      </c>
      <c r="D8834" t="s">
        <v>891</v>
      </c>
      <c r="E8834" t="s">
        <v>797</v>
      </c>
      <c r="F8834" t="s">
        <v>798</v>
      </c>
      <c r="G8834" t="s">
        <v>92</v>
      </c>
      <c r="H8834">
        <v>1331</v>
      </c>
      <c r="I8834" s="68" t="str">
        <f>VLOOKUP(E8834,Refs!$P$2:$R$29,3,FALSE)</f>
        <v>Y56</v>
      </c>
      <c r="J8834" s="68" t="str">
        <f>VLOOKUP(E8834,Refs!$P$2:$S$29,4,FALSE)</f>
        <v>London</v>
      </c>
      <c r="K8834" s="28">
        <f t="shared" si="280"/>
        <v>1331</v>
      </c>
    </row>
    <row r="8835" spans="1:11" x14ac:dyDescent="0.35">
      <c r="A8835" s="69">
        <f t="shared" ref="A8835:A8898" si="281">DATEVALUE(RIGHT(B8835,8))</f>
        <v>45839</v>
      </c>
      <c r="B8835" t="s">
        <v>917</v>
      </c>
      <c r="C8835" t="s">
        <v>272</v>
      </c>
      <c r="D8835" t="s">
        <v>891</v>
      </c>
      <c r="E8835" t="s">
        <v>797</v>
      </c>
      <c r="F8835" t="s">
        <v>798</v>
      </c>
      <c r="G8835" t="s">
        <v>93</v>
      </c>
      <c r="H8835">
        <v>116</v>
      </c>
      <c r="I8835" s="68" t="str">
        <f>VLOOKUP(E8835,Refs!$P$2:$R$29,3,FALSE)</f>
        <v>Y56</v>
      </c>
      <c r="J8835" s="68" t="str">
        <f>VLOOKUP(E8835,Refs!$P$2:$S$29,4,FALSE)</f>
        <v>London</v>
      </c>
      <c r="K8835" s="28">
        <f t="shared" si="280"/>
        <v>116</v>
      </c>
    </row>
    <row r="8836" spans="1:11" x14ac:dyDescent="0.35">
      <c r="A8836" s="69">
        <f t="shared" si="281"/>
        <v>45839</v>
      </c>
      <c r="B8836" t="s">
        <v>917</v>
      </c>
      <c r="C8836" t="s">
        <v>272</v>
      </c>
      <c r="D8836" t="s">
        <v>891</v>
      </c>
      <c r="E8836" t="s">
        <v>797</v>
      </c>
      <c r="F8836" t="s">
        <v>798</v>
      </c>
      <c r="G8836" t="s">
        <v>94</v>
      </c>
      <c r="H8836">
        <v>758</v>
      </c>
      <c r="I8836" s="68" t="str">
        <f>VLOOKUP(E8836,Refs!$P$2:$R$29,3,FALSE)</f>
        <v>Y56</v>
      </c>
      <c r="J8836" s="68" t="str">
        <f>VLOOKUP(E8836,Refs!$P$2:$S$29,4,FALSE)</f>
        <v>London</v>
      </c>
      <c r="K8836" s="28">
        <f t="shared" si="280"/>
        <v>758</v>
      </c>
    </row>
    <row r="8837" spans="1:11" x14ac:dyDescent="0.35">
      <c r="A8837" s="69">
        <f t="shared" si="281"/>
        <v>45839</v>
      </c>
      <c r="B8837" t="s">
        <v>917</v>
      </c>
      <c r="C8837" t="s">
        <v>272</v>
      </c>
      <c r="D8837" t="s">
        <v>891</v>
      </c>
      <c r="E8837" t="s">
        <v>797</v>
      </c>
      <c r="F8837" t="s">
        <v>798</v>
      </c>
      <c r="G8837" t="s">
        <v>95</v>
      </c>
      <c r="H8837">
        <v>46</v>
      </c>
      <c r="I8837" s="68" t="str">
        <f>VLOOKUP(E8837,Refs!$P$2:$R$29,3,FALSE)</f>
        <v>Y56</v>
      </c>
      <c r="J8837" s="68" t="str">
        <f>VLOOKUP(E8837,Refs!$P$2:$S$29,4,FALSE)</f>
        <v>London</v>
      </c>
      <c r="K8837" s="28">
        <f t="shared" si="280"/>
        <v>46</v>
      </c>
    </row>
    <row r="8838" spans="1:11" x14ac:dyDescent="0.35">
      <c r="A8838" s="69">
        <f t="shared" si="281"/>
        <v>45839</v>
      </c>
      <c r="B8838" t="s">
        <v>917</v>
      </c>
      <c r="C8838" t="s">
        <v>272</v>
      </c>
      <c r="D8838" t="s">
        <v>891</v>
      </c>
      <c r="E8838" t="s">
        <v>797</v>
      </c>
      <c r="F8838" t="s">
        <v>798</v>
      </c>
      <c r="G8838" t="s">
        <v>96</v>
      </c>
      <c r="H8838">
        <v>4580</v>
      </c>
      <c r="I8838" s="68" t="str">
        <f>VLOOKUP(E8838,Refs!$P$2:$R$29,3,FALSE)</f>
        <v>Y56</v>
      </c>
      <c r="J8838" s="68" t="str">
        <f>VLOOKUP(E8838,Refs!$P$2:$S$29,4,FALSE)</f>
        <v>London</v>
      </c>
      <c r="K8838" s="28">
        <f t="shared" si="280"/>
        <v>4580</v>
      </c>
    </row>
    <row r="8839" spans="1:11" x14ac:dyDescent="0.35">
      <c r="A8839" s="69">
        <f t="shared" si="281"/>
        <v>45839</v>
      </c>
      <c r="B8839" t="s">
        <v>917</v>
      </c>
      <c r="C8839" t="s">
        <v>272</v>
      </c>
      <c r="D8839" t="s">
        <v>891</v>
      </c>
      <c r="E8839" t="s">
        <v>797</v>
      </c>
      <c r="F8839" t="s">
        <v>798</v>
      </c>
      <c r="G8839" t="s">
        <v>31</v>
      </c>
      <c r="H8839">
        <v>3958</v>
      </c>
      <c r="I8839" s="68" t="str">
        <f>VLOOKUP(E8839,Refs!$P$2:$R$29,3,FALSE)</f>
        <v>Y56</v>
      </c>
      <c r="J8839" s="68" t="str">
        <f>VLOOKUP(E8839,Refs!$P$2:$S$29,4,FALSE)</f>
        <v>London</v>
      </c>
      <c r="K8839" s="28">
        <f t="shared" si="280"/>
        <v>3958</v>
      </c>
    </row>
    <row r="8840" spans="1:11" x14ac:dyDescent="0.35">
      <c r="A8840" s="69">
        <f t="shared" si="281"/>
        <v>45839</v>
      </c>
      <c r="B8840" t="s">
        <v>917</v>
      </c>
      <c r="C8840" t="s">
        <v>272</v>
      </c>
      <c r="D8840" t="s">
        <v>891</v>
      </c>
      <c r="E8840" t="s">
        <v>797</v>
      </c>
      <c r="F8840" t="s">
        <v>798</v>
      </c>
      <c r="G8840" t="s">
        <v>97</v>
      </c>
      <c r="H8840">
        <v>4838</v>
      </c>
      <c r="I8840" s="68" t="str">
        <f>VLOOKUP(E8840,Refs!$P$2:$R$29,3,FALSE)</f>
        <v>Y56</v>
      </c>
      <c r="J8840" s="68" t="str">
        <f>VLOOKUP(E8840,Refs!$P$2:$S$29,4,FALSE)</f>
        <v>London</v>
      </c>
      <c r="K8840" s="28">
        <f t="shared" si="280"/>
        <v>4838</v>
      </c>
    </row>
    <row r="8841" spans="1:11" x14ac:dyDescent="0.35">
      <c r="A8841" s="69">
        <f t="shared" si="281"/>
        <v>45839</v>
      </c>
      <c r="B8841" t="s">
        <v>917</v>
      </c>
      <c r="C8841" t="s">
        <v>272</v>
      </c>
      <c r="D8841" t="s">
        <v>891</v>
      </c>
      <c r="E8841" t="s">
        <v>797</v>
      </c>
      <c r="F8841" t="s">
        <v>798</v>
      </c>
      <c r="G8841" t="s">
        <v>98</v>
      </c>
      <c r="H8841">
        <v>2981</v>
      </c>
      <c r="I8841" s="68" t="str">
        <f>VLOOKUP(E8841,Refs!$P$2:$R$29,3,FALSE)</f>
        <v>Y56</v>
      </c>
      <c r="J8841" s="68" t="str">
        <f>VLOOKUP(E8841,Refs!$P$2:$S$29,4,FALSE)</f>
        <v>London</v>
      </c>
      <c r="K8841" s="28">
        <f t="shared" si="280"/>
        <v>2981</v>
      </c>
    </row>
    <row r="8842" spans="1:11" x14ac:dyDescent="0.35">
      <c r="A8842" s="69">
        <f t="shared" si="281"/>
        <v>45839</v>
      </c>
      <c r="B8842" t="s">
        <v>917</v>
      </c>
      <c r="C8842" t="s">
        <v>272</v>
      </c>
      <c r="D8842" t="s">
        <v>891</v>
      </c>
      <c r="E8842" t="s">
        <v>797</v>
      </c>
      <c r="F8842" t="s">
        <v>798</v>
      </c>
      <c r="G8842" t="s">
        <v>99</v>
      </c>
      <c r="H8842">
        <v>2640</v>
      </c>
      <c r="I8842" s="68" t="str">
        <f>VLOOKUP(E8842,Refs!$P$2:$R$29,3,FALSE)</f>
        <v>Y56</v>
      </c>
      <c r="J8842" s="68" t="str">
        <f>VLOOKUP(E8842,Refs!$P$2:$S$29,4,FALSE)</f>
        <v>London</v>
      </c>
      <c r="K8842" s="28">
        <f t="shared" si="280"/>
        <v>2640</v>
      </c>
    </row>
    <row r="8843" spans="1:11" x14ac:dyDescent="0.35">
      <c r="A8843" s="69">
        <f t="shared" si="281"/>
        <v>45839</v>
      </c>
      <c r="B8843" t="s">
        <v>917</v>
      </c>
      <c r="C8843" t="s">
        <v>272</v>
      </c>
      <c r="D8843" t="s">
        <v>891</v>
      </c>
      <c r="E8843" t="s">
        <v>797</v>
      </c>
      <c r="F8843" t="s">
        <v>798</v>
      </c>
      <c r="G8843" t="s">
        <v>100</v>
      </c>
      <c r="H8843">
        <v>344</v>
      </c>
      <c r="I8843" s="68" t="str">
        <f>VLOOKUP(E8843,Refs!$P$2:$R$29,3,FALSE)</f>
        <v>Y56</v>
      </c>
      <c r="J8843" s="68" t="str">
        <f>VLOOKUP(E8843,Refs!$P$2:$S$29,4,FALSE)</f>
        <v>London</v>
      </c>
      <c r="K8843" s="28">
        <f t="shared" si="280"/>
        <v>344</v>
      </c>
    </row>
    <row r="8844" spans="1:11" x14ac:dyDescent="0.35">
      <c r="A8844" s="69">
        <f t="shared" si="281"/>
        <v>45839</v>
      </c>
      <c r="B8844" t="s">
        <v>917</v>
      </c>
      <c r="C8844" t="s">
        <v>272</v>
      </c>
      <c r="D8844" t="s">
        <v>891</v>
      </c>
      <c r="E8844" t="s">
        <v>797</v>
      </c>
      <c r="F8844" t="s">
        <v>798</v>
      </c>
      <c r="G8844" t="s">
        <v>101</v>
      </c>
      <c r="H8844">
        <v>663</v>
      </c>
      <c r="I8844" s="68" t="str">
        <f>VLOOKUP(E8844,Refs!$P$2:$R$29,3,FALSE)</f>
        <v>Y56</v>
      </c>
      <c r="J8844" s="68" t="str">
        <f>VLOOKUP(E8844,Refs!$P$2:$S$29,4,FALSE)</f>
        <v>London</v>
      </c>
      <c r="K8844" s="28">
        <f t="shared" si="280"/>
        <v>663</v>
      </c>
    </row>
    <row r="8845" spans="1:11" x14ac:dyDescent="0.35">
      <c r="A8845" s="69">
        <f t="shared" si="281"/>
        <v>45839</v>
      </c>
      <c r="B8845" t="s">
        <v>917</v>
      </c>
      <c r="C8845" t="s">
        <v>272</v>
      </c>
      <c r="D8845" t="s">
        <v>891</v>
      </c>
      <c r="E8845" t="s">
        <v>797</v>
      </c>
      <c r="F8845" t="s">
        <v>798</v>
      </c>
      <c r="G8845" t="s">
        <v>102</v>
      </c>
      <c r="H8845">
        <v>145</v>
      </c>
      <c r="I8845" s="68" t="str">
        <f>VLOOKUP(E8845,Refs!$P$2:$R$29,3,FALSE)</f>
        <v>Y56</v>
      </c>
      <c r="J8845" s="68" t="str">
        <f>VLOOKUP(E8845,Refs!$P$2:$S$29,4,FALSE)</f>
        <v>London</v>
      </c>
      <c r="K8845" s="28">
        <f t="shared" si="280"/>
        <v>145</v>
      </c>
    </row>
    <row r="8846" spans="1:11" x14ac:dyDescent="0.35">
      <c r="A8846" s="69">
        <f t="shared" si="281"/>
        <v>45839</v>
      </c>
      <c r="B8846" t="s">
        <v>917</v>
      </c>
      <c r="C8846" t="s">
        <v>272</v>
      </c>
      <c r="D8846" t="s">
        <v>891</v>
      </c>
      <c r="E8846" t="s">
        <v>797</v>
      </c>
      <c r="F8846" t="s">
        <v>798</v>
      </c>
      <c r="G8846" t="s">
        <v>103</v>
      </c>
      <c r="H8846">
        <v>2306</v>
      </c>
      <c r="I8846" s="68" t="str">
        <f>VLOOKUP(E8846,Refs!$P$2:$R$29,3,FALSE)</f>
        <v>Y56</v>
      </c>
      <c r="J8846" s="68" t="str">
        <f>VLOOKUP(E8846,Refs!$P$2:$S$29,4,FALSE)</f>
        <v>London</v>
      </c>
      <c r="K8846" s="28">
        <f t="shared" si="280"/>
        <v>2306</v>
      </c>
    </row>
    <row r="8847" spans="1:11" x14ac:dyDescent="0.35">
      <c r="A8847" s="69">
        <f t="shared" si="281"/>
        <v>45839</v>
      </c>
      <c r="B8847" t="s">
        <v>917</v>
      </c>
      <c r="C8847" t="s">
        <v>272</v>
      </c>
      <c r="D8847" t="s">
        <v>891</v>
      </c>
      <c r="E8847" t="s">
        <v>797</v>
      </c>
      <c r="F8847" t="s">
        <v>798</v>
      </c>
      <c r="G8847" t="s">
        <v>104</v>
      </c>
      <c r="H8847">
        <v>26443201</v>
      </c>
      <c r="I8847" s="68" t="str">
        <f>VLOOKUP(E8847,Refs!$P$2:$R$29,3,FALSE)</f>
        <v>Y56</v>
      </c>
      <c r="J8847" s="68" t="str">
        <f>VLOOKUP(E8847,Refs!$P$2:$S$29,4,FALSE)</f>
        <v>London</v>
      </c>
      <c r="K8847" s="28">
        <f t="shared" si="280"/>
        <v>26443201</v>
      </c>
    </row>
    <row r="8848" spans="1:11" x14ac:dyDescent="0.35">
      <c r="A8848" s="69">
        <f t="shared" si="281"/>
        <v>45839</v>
      </c>
      <c r="B8848" t="s">
        <v>917</v>
      </c>
      <c r="C8848" t="s">
        <v>272</v>
      </c>
      <c r="D8848" t="s">
        <v>891</v>
      </c>
      <c r="E8848" t="s">
        <v>797</v>
      </c>
      <c r="F8848" t="s">
        <v>798</v>
      </c>
      <c r="G8848" t="s">
        <v>105</v>
      </c>
      <c r="H8848">
        <v>2839</v>
      </c>
      <c r="I8848" s="68" t="str">
        <f>VLOOKUP(E8848,Refs!$P$2:$R$29,3,FALSE)</f>
        <v>Y56</v>
      </c>
      <c r="J8848" s="68" t="str">
        <f>VLOOKUP(E8848,Refs!$P$2:$S$29,4,FALSE)</f>
        <v>London</v>
      </c>
      <c r="K8848" s="28">
        <f t="shared" si="280"/>
        <v>2839</v>
      </c>
    </row>
    <row r="8849" spans="1:11" x14ac:dyDescent="0.35">
      <c r="A8849" s="69">
        <f t="shared" si="281"/>
        <v>45839</v>
      </c>
      <c r="B8849" t="s">
        <v>917</v>
      </c>
      <c r="C8849" t="s">
        <v>272</v>
      </c>
      <c r="D8849" t="s">
        <v>891</v>
      </c>
      <c r="E8849" t="s">
        <v>797</v>
      </c>
      <c r="F8849" t="s">
        <v>798</v>
      </c>
      <c r="G8849" t="s">
        <v>106</v>
      </c>
      <c r="H8849">
        <v>1983</v>
      </c>
      <c r="I8849" s="68" t="str">
        <f>VLOOKUP(E8849,Refs!$P$2:$R$29,3,FALSE)</f>
        <v>Y56</v>
      </c>
      <c r="J8849" s="68" t="str">
        <f>VLOOKUP(E8849,Refs!$P$2:$S$29,4,FALSE)</f>
        <v>London</v>
      </c>
      <c r="K8849" s="28">
        <f t="shared" si="280"/>
        <v>1983</v>
      </c>
    </row>
    <row r="8850" spans="1:11" x14ac:dyDescent="0.35">
      <c r="A8850" s="69">
        <f t="shared" si="281"/>
        <v>45839</v>
      </c>
      <c r="B8850" t="s">
        <v>917</v>
      </c>
      <c r="C8850" t="s">
        <v>272</v>
      </c>
      <c r="D8850" t="s">
        <v>891</v>
      </c>
      <c r="E8850" t="s">
        <v>797</v>
      </c>
      <c r="F8850" t="s">
        <v>798</v>
      </c>
      <c r="G8850" t="s">
        <v>107</v>
      </c>
      <c r="H8850">
        <v>130</v>
      </c>
      <c r="I8850" s="68" t="str">
        <f>VLOOKUP(E8850,Refs!$P$2:$R$29,3,FALSE)</f>
        <v>Y56</v>
      </c>
      <c r="J8850" s="68" t="str">
        <f>VLOOKUP(E8850,Refs!$P$2:$S$29,4,FALSE)</f>
        <v>London</v>
      </c>
      <c r="K8850" s="28">
        <f t="shared" si="280"/>
        <v>130</v>
      </c>
    </row>
    <row r="8851" spans="1:11" x14ac:dyDescent="0.35">
      <c r="A8851" s="69">
        <f t="shared" si="281"/>
        <v>45839</v>
      </c>
      <c r="B8851" t="s">
        <v>917</v>
      </c>
      <c r="C8851" t="s">
        <v>272</v>
      </c>
      <c r="D8851" t="s">
        <v>891</v>
      </c>
      <c r="E8851" t="s">
        <v>797</v>
      </c>
      <c r="F8851" t="s">
        <v>798</v>
      </c>
      <c r="G8851" t="s">
        <v>108</v>
      </c>
      <c r="H8851">
        <v>1038</v>
      </c>
      <c r="I8851" s="68" t="str">
        <f>VLOOKUP(E8851,Refs!$P$2:$R$29,3,FALSE)</f>
        <v>Y56</v>
      </c>
      <c r="J8851" s="68" t="str">
        <f>VLOOKUP(E8851,Refs!$P$2:$S$29,4,FALSE)</f>
        <v>London</v>
      </c>
      <c r="K8851" s="28">
        <f t="shared" si="280"/>
        <v>1038</v>
      </c>
    </row>
    <row r="8852" spans="1:11" x14ac:dyDescent="0.35">
      <c r="A8852" s="69">
        <f t="shared" si="281"/>
        <v>45839</v>
      </c>
      <c r="B8852" t="s">
        <v>917</v>
      </c>
      <c r="C8852" t="s">
        <v>272</v>
      </c>
      <c r="D8852" t="s">
        <v>891</v>
      </c>
      <c r="E8852" t="s">
        <v>797</v>
      </c>
      <c r="F8852" t="s">
        <v>798</v>
      </c>
      <c r="G8852" t="s">
        <v>109</v>
      </c>
      <c r="H8852">
        <v>7150295</v>
      </c>
      <c r="I8852" s="68" t="str">
        <f>VLOOKUP(E8852,Refs!$P$2:$R$29,3,FALSE)</f>
        <v>Y56</v>
      </c>
      <c r="J8852" s="68" t="str">
        <f>VLOOKUP(E8852,Refs!$P$2:$S$29,4,FALSE)</f>
        <v>London</v>
      </c>
      <c r="K8852" s="28">
        <f t="shared" si="280"/>
        <v>7150295</v>
      </c>
    </row>
    <row r="8853" spans="1:11" x14ac:dyDescent="0.35">
      <c r="A8853" s="69">
        <f t="shared" si="281"/>
        <v>45839</v>
      </c>
      <c r="B8853" t="s">
        <v>917</v>
      </c>
      <c r="C8853" t="s">
        <v>272</v>
      </c>
      <c r="D8853" t="s">
        <v>891</v>
      </c>
      <c r="E8853" t="s">
        <v>797</v>
      </c>
      <c r="F8853" t="s">
        <v>798</v>
      </c>
      <c r="G8853" t="s">
        <v>110</v>
      </c>
      <c r="H8853">
        <v>1274</v>
      </c>
      <c r="I8853" s="68" t="str">
        <f>VLOOKUP(E8853,Refs!$P$2:$R$29,3,FALSE)</f>
        <v>Y56</v>
      </c>
      <c r="J8853" s="68" t="str">
        <f>VLOOKUP(E8853,Refs!$P$2:$S$29,4,FALSE)</f>
        <v>London</v>
      </c>
      <c r="K8853" s="28">
        <f t="shared" si="280"/>
        <v>1274</v>
      </c>
    </row>
    <row r="8854" spans="1:11" x14ac:dyDescent="0.35">
      <c r="A8854" s="69">
        <f t="shared" si="281"/>
        <v>45839</v>
      </c>
      <c r="B8854" t="s">
        <v>917</v>
      </c>
      <c r="C8854" t="s">
        <v>272</v>
      </c>
      <c r="D8854" t="s">
        <v>891</v>
      </c>
      <c r="E8854" t="s">
        <v>797</v>
      </c>
      <c r="F8854" t="s">
        <v>798</v>
      </c>
      <c r="G8854" t="s">
        <v>808</v>
      </c>
      <c r="H8854">
        <v>10264</v>
      </c>
      <c r="I8854" s="68" t="str">
        <f>VLOOKUP(E8854,Refs!$P$2:$R$29,3,FALSE)</f>
        <v>Y56</v>
      </c>
      <c r="J8854" s="68" t="str">
        <f>VLOOKUP(E8854,Refs!$P$2:$S$29,4,FALSE)</f>
        <v>London</v>
      </c>
      <c r="K8854" s="28">
        <f t="shared" si="280"/>
        <v>10264</v>
      </c>
    </row>
    <row r="8855" spans="1:11" x14ac:dyDescent="0.35">
      <c r="A8855" s="69">
        <f t="shared" si="281"/>
        <v>45839</v>
      </c>
      <c r="B8855" t="s">
        <v>917</v>
      </c>
      <c r="C8855" t="s">
        <v>272</v>
      </c>
      <c r="D8855" t="s">
        <v>891</v>
      </c>
      <c r="E8855" t="s">
        <v>797</v>
      </c>
      <c r="F8855" t="s">
        <v>798</v>
      </c>
      <c r="G8855" t="s">
        <v>809</v>
      </c>
      <c r="H8855">
        <v>74</v>
      </c>
      <c r="I8855" s="68" t="str">
        <f>VLOOKUP(E8855,Refs!$P$2:$R$29,3,FALSE)</f>
        <v>Y56</v>
      </c>
      <c r="J8855" s="68" t="str">
        <f>VLOOKUP(E8855,Refs!$P$2:$S$29,4,FALSE)</f>
        <v>London</v>
      </c>
      <c r="K8855" s="28">
        <f t="shared" si="280"/>
        <v>74</v>
      </c>
    </row>
    <row r="8856" spans="1:11" x14ac:dyDescent="0.35">
      <c r="A8856" s="69">
        <f t="shared" si="281"/>
        <v>45839</v>
      </c>
      <c r="B8856" t="s">
        <v>917</v>
      </c>
      <c r="C8856" t="s">
        <v>272</v>
      </c>
      <c r="D8856" t="s">
        <v>891</v>
      </c>
      <c r="E8856" t="s">
        <v>797</v>
      </c>
      <c r="F8856" t="s">
        <v>798</v>
      </c>
      <c r="G8856" t="s">
        <v>111</v>
      </c>
      <c r="H8856">
        <v>15321</v>
      </c>
      <c r="I8856" s="68" t="str">
        <f>VLOOKUP(E8856,Refs!$P$2:$R$29,3,FALSE)</f>
        <v>Y56</v>
      </c>
      <c r="J8856" s="68" t="str">
        <f>VLOOKUP(E8856,Refs!$P$2:$S$29,4,FALSE)</f>
        <v>London</v>
      </c>
      <c r="K8856" s="28">
        <f t="shared" si="280"/>
        <v>15321</v>
      </c>
    </row>
    <row r="8857" spans="1:11" x14ac:dyDescent="0.35">
      <c r="A8857" s="69">
        <f t="shared" si="281"/>
        <v>45839</v>
      </c>
      <c r="B8857" t="s">
        <v>917</v>
      </c>
      <c r="C8857" t="s">
        <v>272</v>
      </c>
      <c r="D8857" t="s">
        <v>891</v>
      </c>
      <c r="E8857" t="s">
        <v>797</v>
      </c>
      <c r="F8857" t="s">
        <v>798</v>
      </c>
      <c r="G8857" t="s">
        <v>112</v>
      </c>
      <c r="H8857">
        <v>1</v>
      </c>
      <c r="I8857" s="68" t="str">
        <f>VLOOKUP(E8857,Refs!$P$2:$R$29,3,FALSE)</f>
        <v>Y56</v>
      </c>
      <c r="J8857" s="68" t="str">
        <f>VLOOKUP(E8857,Refs!$P$2:$S$29,4,FALSE)</f>
        <v>London</v>
      </c>
      <c r="K8857" s="28">
        <f t="shared" si="280"/>
        <v>1</v>
      </c>
    </row>
    <row r="8858" spans="1:11" x14ac:dyDescent="0.35">
      <c r="A8858" s="69">
        <f t="shared" si="281"/>
        <v>45839</v>
      </c>
      <c r="B8858" t="s">
        <v>917</v>
      </c>
      <c r="C8858" t="s">
        <v>272</v>
      </c>
      <c r="D8858" t="s">
        <v>891</v>
      </c>
      <c r="E8858" t="s">
        <v>797</v>
      </c>
      <c r="F8858" t="s">
        <v>798</v>
      </c>
      <c r="G8858" t="s">
        <v>113</v>
      </c>
      <c r="H8858">
        <v>7730</v>
      </c>
      <c r="I8858" s="68" t="str">
        <f>VLOOKUP(E8858,Refs!$P$2:$R$29,3,FALSE)</f>
        <v>Y56</v>
      </c>
      <c r="J8858" s="68" t="str">
        <f>VLOOKUP(E8858,Refs!$P$2:$S$29,4,FALSE)</f>
        <v>London</v>
      </c>
      <c r="K8858" s="28">
        <f t="shared" si="280"/>
        <v>7730</v>
      </c>
    </row>
    <row r="8859" spans="1:11" x14ac:dyDescent="0.35">
      <c r="A8859" s="69">
        <f t="shared" si="281"/>
        <v>45839</v>
      </c>
      <c r="B8859" t="s">
        <v>917</v>
      </c>
      <c r="C8859" t="s">
        <v>272</v>
      </c>
      <c r="D8859" t="s">
        <v>891</v>
      </c>
      <c r="E8859" t="s">
        <v>797</v>
      </c>
      <c r="F8859" t="s">
        <v>798</v>
      </c>
      <c r="G8859" t="s">
        <v>114</v>
      </c>
      <c r="H8859">
        <v>7887</v>
      </c>
      <c r="I8859" s="68" t="str">
        <f>VLOOKUP(E8859,Refs!$P$2:$R$29,3,FALSE)</f>
        <v>Y56</v>
      </c>
      <c r="J8859" s="68" t="str">
        <f>VLOOKUP(E8859,Refs!$P$2:$S$29,4,FALSE)</f>
        <v>London</v>
      </c>
      <c r="K8859" s="28">
        <f t="shared" si="280"/>
        <v>7887</v>
      </c>
    </row>
    <row r="8860" spans="1:11" x14ac:dyDescent="0.35">
      <c r="A8860" s="69">
        <f t="shared" si="281"/>
        <v>45839</v>
      </c>
      <c r="B8860" t="s">
        <v>917</v>
      </c>
      <c r="C8860" t="s">
        <v>272</v>
      </c>
      <c r="D8860" t="s">
        <v>891</v>
      </c>
      <c r="E8860" t="s">
        <v>797</v>
      </c>
      <c r="F8860" t="s">
        <v>798</v>
      </c>
      <c r="G8860" t="s">
        <v>115</v>
      </c>
      <c r="H8860">
        <v>6722</v>
      </c>
      <c r="I8860" s="68" t="str">
        <f>VLOOKUP(E8860,Refs!$P$2:$R$29,3,FALSE)</f>
        <v>Y56</v>
      </c>
      <c r="J8860" s="68" t="str">
        <f>VLOOKUP(E8860,Refs!$P$2:$S$29,4,FALSE)</f>
        <v>London</v>
      </c>
      <c r="K8860" s="28">
        <f t="shared" si="280"/>
        <v>6722</v>
      </c>
    </row>
    <row r="8861" spans="1:11" x14ac:dyDescent="0.35">
      <c r="A8861" s="69">
        <f t="shared" si="281"/>
        <v>45839</v>
      </c>
      <c r="B8861" t="s">
        <v>917</v>
      </c>
      <c r="C8861" t="s">
        <v>272</v>
      </c>
      <c r="D8861" t="s">
        <v>891</v>
      </c>
      <c r="E8861" t="s">
        <v>797</v>
      </c>
      <c r="F8861" t="s">
        <v>798</v>
      </c>
      <c r="G8861" t="s">
        <v>116</v>
      </c>
      <c r="H8861">
        <v>5434</v>
      </c>
      <c r="I8861" s="68" t="str">
        <f>VLOOKUP(E8861,Refs!$P$2:$R$29,3,FALSE)</f>
        <v>Y56</v>
      </c>
      <c r="J8861" s="68" t="str">
        <f>VLOOKUP(E8861,Refs!$P$2:$S$29,4,FALSE)</f>
        <v>London</v>
      </c>
      <c r="K8861" s="28">
        <f t="shared" si="280"/>
        <v>5434</v>
      </c>
    </row>
    <row r="8862" spans="1:11" x14ac:dyDescent="0.35">
      <c r="A8862" s="69">
        <f t="shared" si="281"/>
        <v>45839</v>
      </c>
      <c r="B8862" t="s">
        <v>917</v>
      </c>
      <c r="C8862" t="s">
        <v>272</v>
      </c>
      <c r="D8862" t="s">
        <v>891</v>
      </c>
      <c r="E8862" t="s">
        <v>797</v>
      </c>
      <c r="F8862" t="s">
        <v>798</v>
      </c>
      <c r="G8862" t="s">
        <v>117</v>
      </c>
      <c r="H8862">
        <v>345</v>
      </c>
      <c r="I8862" s="68" t="str">
        <f>VLOOKUP(E8862,Refs!$P$2:$R$29,3,FALSE)</f>
        <v>Y56</v>
      </c>
      <c r="J8862" s="68" t="str">
        <f>VLOOKUP(E8862,Refs!$P$2:$S$29,4,FALSE)</f>
        <v>London</v>
      </c>
      <c r="K8862" s="28">
        <f t="shared" si="280"/>
        <v>345</v>
      </c>
    </row>
    <row r="8863" spans="1:11" x14ac:dyDescent="0.35">
      <c r="A8863" s="69">
        <f t="shared" si="281"/>
        <v>45839</v>
      </c>
      <c r="B8863" t="s">
        <v>917</v>
      </c>
      <c r="C8863" t="s">
        <v>272</v>
      </c>
      <c r="D8863" t="s">
        <v>891</v>
      </c>
      <c r="E8863" t="s">
        <v>797</v>
      </c>
      <c r="F8863" t="s">
        <v>798</v>
      </c>
      <c r="G8863" t="s">
        <v>118</v>
      </c>
      <c r="H8863">
        <v>141</v>
      </c>
      <c r="I8863" s="68" t="str">
        <f>VLOOKUP(E8863,Refs!$P$2:$R$29,3,FALSE)</f>
        <v>Y56</v>
      </c>
      <c r="J8863" s="68" t="str">
        <f>VLOOKUP(E8863,Refs!$P$2:$S$29,4,FALSE)</f>
        <v>London</v>
      </c>
      <c r="K8863" s="28">
        <f t="shared" si="280"/>
        <v>141</v>
      </c>
    </row>
    <row r="8864" spans="1:11" x14ac:dyDescent="0.35">
      <c r="A8864" s="69">
        <f t="shared" si="281"/>
        <v>45839</v>
      </c>
      <c r="B8864" t="s">
        <v>917</v>
      </c>
      <c r="C8864" t="s">
        <v>272</v>
      </c>
      <c r="D8864" t="s">
        <v>891</v>
      </c>
      <c r="E8864" t="s">
        <v>797</v>
      </c>
      <c r="F8864" t="s">
        <v>798</v>
      </c>
      <c r="G8864" t="s">
        <v>119</v>
      </c>
      <c r="H8864">
        <v>3111</v>
      </c>
      <c r="I8864" s="68" t="str">
        <f>VLOOKUP(E8864,Refs!$P$2:$R$29,3,FALSE)</f>
        <v>Y56</v>
      </c>
      <c r="J8864" s="68" t="str">
        <f>VLOOKUP(E8864,Refs!$P$2:$S$29,4,FALSE)</f>
        <v>London</v>
      </c>
      <c r="K8864" s="28">
        <f t="shared" si="280"/>
        <v>3111</v>
      </c>
    </row>
    <row r="8865" spans="1:11" x14ac:dyDescent="0.35">
      <c r="A8865" s="69">
        <f t="shared" si="281"/>
        <v>45839</v>
      </c>
      <c r="B8865" t="s">
        <v>917</v>
      </c>
      <c r="C8865" t="s">
        <v>272</v>
      </c>
      <c r="D8865" t="s">
        <v>891</v>
      </c>
      <c r="E8865" t="s">
        <v>797</v>
      </c>
      <c r="F8865" t="s">
        <v>798</v>
      </c>
      <c r="G8865" t="s">
        <v>120</v>
      </c>
      <c r="H8865">
        <v>69</v>
      </c>
      <c r="I8865" s="68" t="str">
        <f>VLOOKUP(E8865,Refs!$P$2:$R$29,3,FALSE)</f>
        <v>Y56</v>
      </c>
      <c r="J8865" s="68" t="str">
        <f>VLOOKUP(E8865,Refs!$P$2:$S$29,4,FALSE)</f>
        <v>London</v>
      </c>
      <c r="K8865" s="28">
        <f t="shared" si="280"/>
        <v>69</v>
      </c>
    </row>
    <row r="8866" spans="1:11" x14ac:dyDescent="0.35">
      <c r="A8866" s="69">
        <f t="shared" si="281"/>
        <v>45839</v>
      </c>
      <c r="B8866" t="s">
        <v>917</v>
      </c>
      <c r="C8866" t="s">
        <v>272</v>
      </c>
      <c r="D8866" t="s">
        <v>891</v>
      </c>
      <c r="E8866" t="s">
        <v>797</v>
      </c>
      <c r="F8866" t="s">
        <v>798</v>
      </c>
      <c r="G8866" t="s">
        <v>121</v>
      </c>
      <c r="H8866">
        <v>1916</v>
      </c>
      <c r="I8866" s="68" t="str">
        <f>VLOOKUP(E8866,Refs!$P$2:$R$29,3,FALSE)</f>
        <v>Y56</v>
      </c>
      <c r="J8866" s="68" t="str">
        <f>VLOOKUP(E8866,Refs!$P$2:$S$29,4,FALSE)</f>
        <v>London</v>
      </c>
      <c r="K8866" s="28">
        <f t="shared" ref="K8866:K8929" si="282">IF(OR(H8866="NULL",H8866=0,H8866=""),"",H8866)</f>
        <v>1916</v>
      </c>
    </row>
    <row r="8867" spans="1:11" x14ac:dyDescent="0.35">
      <c r="A8867" s="69">
        <f t="shared" si="281"/>
        <v>45839</v>
      </c>
      <c r="B8867" t="s">
        <v>917</v>
      </c>
      <c r="C8867" t="s">
        <v>272</v>
      </c>
      <c r="D8867" t="s">
        <v>891</v>
      </c>
      <c r="E8867" t="s">
        <v>797</v>
      </c>
      <c r="F8867" t="s">
        <v>798</v>
      </c>
      <c r="G8867" t="s">
        <v>122</v>
      </c>
      <c r="H8867">
        <v>36</v>
      </c>
      <c r="I8867" s="68" t="str">
        <f>VLOOKUP(E8867,Refs!$P$2:$R$29,3,FALSE)</f>
        <v>Y56</v>
      </c>
      <c r="J8867" s="68" t="str">
        <f>VLOOKUP(E8867,Refs!$P$2:$S$29,4,FALSE)</f>
        <v>London</v>
      </c>
      <c r="K8867" s="28">
        <f t="shared" si="282"/>
        <v>36</v>
      </c>
    </row>
    <row r="8868" spans="1:11" x14ac:dyDescent="0.35">
      <c r="A8868" s="69">
        <f t="shared" si="281"/>
        <v>45839</v>
      </c>
      <c r="B8868" t="s">
        <v>917</v>
      </c>
      <c r="C8868" t="s">
        <v>272</v>
      </c>
      <c r="D8868" t="s">
        <v>891</v>
      </c>
      <c r="E8868" t="s">
        <v>797</v>
      </c>
      <c r="F8868" t="s">
        <v>798</v>
      </c>
      <c r="G8868" t="s">
        <v>123</v>
      </c>
      <c r="H8868">
        <v>56</v>
      </c>
      <c r="I8868" s="68" t="str">
        <f>VLOOKUP(E8868,Refs!$P$2:$R$29,3,FALSE)</f>
        <v>Y56</v>
      </c>
      <c r="J8868" s="68" t="str">
        <f>VLOOKUP(E8868,Refs!$P$2:$S$29,4,FALSE)</f>
        <v>London</v>
      </c>
      <c r="K8868" s="28">
        <f t="shared" si="282"/>
        <v>56</v>
      </c>
    </row>
    <row r="8869" spans="1:11" x14ac:dyDescent="0.35">
      <c r="A8869" s="69">
        <f t="shared" si="281"/>
        <v>45839</v>
      </c>
      <c r="B8869" t="s">
        <v>917</v>
      </c>
      <c r="C8869" t="s">
        <v>272</v>
      </c>
      <c r="D8869" t="s">
        <v>891</v>
      </c>
      <c r="E8869" t="s">
        <v>797</v>
      </c>
      <c r="F8869" t="s">
        <v>798</v>
      </c>
      <c r="G8869" t="s">
        <v>124</v>
      </c>
      <c r="H8869">
        <v>8</v>
      </c>
      <c r="I8869" s="68" t="str">
        <f>VLOOKUP(E8869,Refs!$P$2:$R$29,3,FALSE)</f>
        <v>Y56</v>
      </c>
      <c r="J8869" s="68" t="str">
        <f>VLOOKUP(E8869,Refs!$P$2:$S$29,4,FALSE)</f>
        <v>London</v>
      </c>
      <c r="K8869" s="28">
        <f t="shared" si="282"/>
        <v>8</v>
      </c>
    </row>
    <row r="8870" spans="1:11" x14ac:dyDescent="0.35">
      <c r="A8870" s="69">
        <f t="shared" si="281"/>
        <v>45839</v>
      </c>
      <c r="B8870" t="s">
        <v>917</v>
      </c>
      <c r="C8870" t="s">
        <v>272</v>
      </c>
      <c r="D8870" t="s">
        <v>891</v>
      </c>
      <c r="E8870" t="s">
        <v>797</v>
      </c>
      <c r="F8870" t="s">
        <v>798</v>
      </c>
      <c r="G8870" t="s">
        <v>125</v>
      </c>
      <c r="H8870">
        <v>2775</v>
      </c>
      <c r="I8870" s="68" t="str">
        <f>VLOOKUP(E8870,Refs!$P$2:$R$29,3,FALSE)</f>
        <v>Y56</v>
      </c>
      <c r="J8870" s="68" t="str">
        <f>VLOOKUP(E8870,Refs!$P$2:$S$29,4,FALSE)</f>
        <v>London</v>
      </c>
      <c r="K8870" s="28">
        <f t="shared" si="282"/>
        <v>2775</v>
      </c>
    </row>
    <row r="8871" spans="1:11" x14ac:dyDescent="0.35">
      <c r="A8871" s="69">
        <f t="shared" si="281"/>
        <v>45839</v>
      </c>
      <c r="B8871" t="s">
        <v>917</v>
      </c>
      <c r="C8871" t="s">
        <v>272</v>
      </c>
      <c r="D8871" t="s">
        <v>891</v>
      </c>
      <c r="E8871" t="s">
        <v>797</v>
      </c>
      <c r="F8871" t="s">
        <v>798</v>
      </c>
      <c r="G8871" t="s">
        <v>126</v>
      </c>
      <c r="H8871">
        <v>1926</v>
      </c>
      <c r="I8871" s="68" t="str">
        <f>VLOOKUP(E8871,Refs!$P$2:$R$29,3,FALSE)</f>
        <v>Y56</v>
      </c>
      <c r="J8871" s="68" t="str">
        <f>VLOOKUP(E8871,Refs!$P$2:$S$29,4,FALSE)</f>
        <v>London</v>
      </c>
      <c r="K8871" s="28">
        <f t="shared" si="282"/>
        <v>1926</v>
      </c>
    </row>
    <row r="8872" spans="1:11" x14ac:dyDescent="0.35">
      <c r="A8872" s="69">
        <f t="shared" si="281"/>
        <v>45839</v>
      </c>
      <c r="B8872" t="s">
        <v>917</v>
      </c>
      <c r="C8872" t="s">
        <v>272</v>
      </c>
      <c r="D8872" t="s">
        <v>891</v>
      </c>
      <c r="E8872" t="s">
        <v>797</v>
      </c>
      <c r="F8872" t="s">
        <v>798</v>
      </c>
      <c r="G8872" t="s">
        <v>127</v>
      </c>
      <c r="H8872">
        <v>273</v>
      </c>
      <c r="I8872" s="68" t="str">
        <f>VLOOKUP(E8872,Refs!$P$2:$R$29,3,FALSE)</f>
        <v>Y56</v>
      </c>
      <c r="J8872" s="68" t="str">
        <f>VLOOKUP(E8872,Refs!$P$2:$S$29,4,FALSE)</f>
        <v>London</v>
      </c>
      <c r="K8872" s="28">
        <f t="shared" si="282"/>
        <v>273</v>
      </c>
    </row>
    <row r="8873" spans="1:11" x14ac:dyDescent="0.35">
      <c r="A8873" s="69">
        <f t="shared" si="281"/>
        <v>45839</v>
      </c>
      <c r="B8873" t="s">
        <v>917</v>
      </c>
      <c r="C8873" t="s">
        <v>272</v>
      </c>
      <c r="D8873" t="s">
        <v>891</v>
      </c>
      <c r="E8873" t="s">
        <v>797</v>
      </c>
      <c r="F8873" t="s">
        <v>798</v>
      </c>
      <c r="G8873" t="s">
        <v>128</v>
      </c>
      <c r="H8873">
        <v>190</v>
      </c>
      <c r="I8873" s="68" t="str">
        <f>VLOOKUP(E8873,Refs!$P$2:$R$29,3,FALSE)</f>
        <v>Y56</v>
      </c>
      <c r="J8873" s="68" t="str">
        <f>VLOOKUP(E8873,Refs!$P$2:$S$29,4,FALSE)</f>
        <v>London</v>
      </c>
      <c r="K8873" s="28">
        <f t="shared" si="282"/>
        <v>190</v>
      </c>
    </row>
    <row r="8874" spans="1:11" x14ac:dyDescent="0.35">
      <c r="A8874" s="69">
        <f t="shared" si="281"/>
        <v>45839</v>
      </c>
      <c r="B8874" t="s">
        <v>917</v>
      </c>
      <c r="C8874" t="s">
        <v>272</v>
      </c>
      <c r="D8874" t="s">
        <v>891</v>
      </c>
      <c r="E8874" t="s">
        <v>797</v>
      </c>
      <c r="F8874" t="s">
        <v>798</v>
      </c>
      <c r="G8874" t="s">
        <v>129</v>
      </c>
      <c r="H8874">
        <v>36</v>
      </c>
      <c r="I8874" s="68" t="str">
        <f>VLOOKUP(E8874,Refs!$P$2:$R$29,3,FALSE)</f>
        <v>Y56</v>
      </c>
      <c r="J8874" s="68" t="str">
        <f>VLOOKUP(E8874,Refs!$P$2:$S$29,4,FALSE)</f>
        <v>London</v>
      </c>
      <c r="K8874" s="28">
        <f t="shared" si="282"/>
        <v>36</v>
      </c>
    </row>
    <row r="8875" spans="1:11" x14ac:dyDescent="0.35">
      <c r="A8875" s="69">
        <f t="shared" si="281"/>
        <v>45839</v>
      </c>
      <c r="B8875" t="s">
        <v>917</v>
      </c>
      <c r="C8875" t="s">
        <v>272</v>
      </c>
      <c r="D8875" t="s">
        <v>891</v>
      </c>
      <c r="E8875" t="s">
        <v>797</v>
      </c>
      <c r="F8875" t="s">
        <v>798</v>
      </c>
      <c r="G8875" t="s">
        <v>130</v>
      </c>
      <c r="H8875">
        <v>1</v>
      </c>
      <c r="I8875" s="68" t="str">
        <f>VLOOKUP(E8875,Refs!$P$2:$R$29,3,FALSE)</f>
        <v>Y56</v>
      </c>
      <c r="J8875" s="68" t="str">
        <f>VLOOKUP(E8875,Refs!$P$2:$S$29,4,FALSE)</f>
        <v>London</v>
      </c>
      <c r="K8875" s="28">
        <f t="shared" si="282"/>
        <v>1</v>
      </c>
    </row>
    <row r="8876" spans="1:11" x14ac:dyDescent="0.35">
      <c r="A8876" s="69">
        <f t="shared" si="281"/>
        <v>45839</v>
      </c>
      <c r="B8876" t="s">
        <v>917</v>
      </c>
      <c r="C8876" t="s">
        <v>272</v>
      </c>
      <c r="D8876" t="s">
        <v>891</v>
      </c>
      <c r="E8876" t="s">
        <v>797</v>
      </c>
      <c r="F8876" t="s">
        <v>798</v>
      </c>
      <c r="G8876" t="s">
        <v>131</v>
      </c>
      <c r="H8876">
        <v>309</v>
      </c>
      <c r="I8876" s="68" t="str">
        <f>VLOOKUP(E8876,Refs!$P$2:$R$29,3,FALSE)</f>
        <v>Y56</v>
      </c>
      <c r="J8876" s="68" t="str">
        <f>VLOOKUP(E8876,Refs!$P$2:$S$29,4,FALSE)</f>
        <v>London</v>
      </c>
      <c r="K8876" s="28">
        <f t="shared" si="282"/>
        <v>309</v>
      </c>
    </row>
    <row r="8877" spans="1:11" x14ac:dyDescent="0.35">
      <c r="A8877" s="69">
        <f t="shared" si="281"/>
        <v>45839</v>
      </c>
      <c r="B8877" t="s">
        <v>917</v>
      </c>
      <c r="C8877" t="s">
        <v>272</v>
      </c>
      <c r="D8877" t="s">
        <v>891</v>
      </c>
      <c r="E8877" t="s">
        <v>797</v>
      </c>
      <c r="F8877" t="s">
        <v>798</v>
      </c>
      <c r="G8877" t="s">
        <v>132</v>
      </c>
      <c r="H8877">
        <v>86</v>
      </c>
      <c r="I8877" s="68" t="str">
        <f>VLOOKUP(E8877,Refs!$P$2:$R$29,3,FALSE)</f>
        <v>Y56</v>
      </c>
      <c r="J8877" s="68" t="str">
        <f>VLOOKUP(E8877,Refs!$P$2:$S$29,4,FALSE)</f>
        <v>London</v>
      </c>
      <c r="K8877" s="28">
        <f t="shared" si="282"/>
        <v>86</v>
      </c>
    </row>
    <row r="8878" spans="1:11" x14ac:dyDescent="0.35">
      <c r="A8878" s="69">
        <f t="shared" si="281"/>
        <v>45839</v>
      </c>
      <c r="B8878" t="s">
        <v>917</v>
      </c>
      <c r="C8878" t="s">
        <v>272</v>
      </c>
      <c r="D8878" t="s">
        <v>891</v>
      </c>
      <c r="E8878" t="s">
        <v>797</v>
      </c>
      <c r="F8878" t="s">
        <v>798</v>
      </c>
      <c r="G8878" t="s">
        <v>133</v>
      </c>
      <c r="H8878">
        <v>1691</v>
      </c>
      <c r="I8878" s="68" t="str">
        <f>VLOOKUP(E8878,Refs!$P$2:$R$29,3,FALSE)</f>
        <v>Y56</v>
      </c>
      <c r="J8878" s="68" t="str">
        <f>VLOOKUP(E8878,Refs!$P$2:$S$29,4,FALSE)</f>
        <v>London</v>
      </c>
      <c r="K8878" s="28">
        <f t="shared" si="282"/>
        <v>1691</v>
      </c>
    </row>
    <row r="8879" spans="1:11" x14ac:dyDescent="0.35">
      <c r="A8879" s="69">
        <f t="shared" si="281"/>
        <v>45839</v>
      </c>
      <c r="B8879" t="s">
        <v>917</v>
      </c>
      <c r="C8879" t="s">
        <v>272</v>
      </c>
      <c r="D8879" t="s">
        <v>891</v>
      </c>
      <c r="E8879" t="s">
        <v>797</v>
      </c>
      <c r="F8879" t="s">
        <v>798</v>
      </c>
      <c r="G8879" t="s">
        <v>134</v>
      </c>
      <c r="H8879">
        <v>1411</v>
      </c>
      <c r="I8879" s="68" t="str">
        <f>VLOOKUP(E8879,Refs!$P$2:$R$29,3,FALSE)</f>
        <v>Y56</v>
      </c>
      <c r="J8879" s="68" t="str">
        <f>VLOOKUP(E8879,Refs!$P$2:$S$29,4,FALSE)</f>
        <v>London</v>
      </c>
      <c r="K8879" s="28">
        <f t="shared" si="282"/>
        <v>1411</v>
      </c>
    </row>
    <row r="8880" spans="1:11" x14ac:dyDescent="0.35">
      <c r="A8880" s="69">
        <f t="shared" si="281"/>
        <v>45839</v>
      </c>
      <c r="B8880" t="s">
        <v>917</v>
      </c>
      <c r="C8880" t="s">
        <v>272</v>
      </c>
      <c r="D8880" t="s">
        <v>891</v>
      </c>
      <c r="E8880" t="s">
        <v>797</v>
      </c>
      <c r="F8880" t="s">
        <v>798</v>
      </c>
      <c r="G8880" t="s">
        <v>135</v>
      </c>
      <c r="H8880">
        <v>0</v>
      </c>
      <c r="I8880" s="68" t="str">
        <f>VLOOKUP(E8880,Refs!$P$2:$R$29,3,FALSE)</f>
        <v>Y56</v>
      </c>
      <c r="J8880" s="68" t="str">
        <f>VLOOKUP(E8880,Refs!$P$2:$S$29,4,FALSE)</f>
        <v>London</v>
      </c>
      <c r="K8880" s="28" t="str">
        <f t="shared" si="282"/>
        <v/>
      </c>
    </row>
    <row r="8881" spans="1:11" x14ac:dyDescent="0.35">
      <c r="A8881" s="69">
        <f t="shared" si="281"/>
        <v>45839</v>
      </c>
      <c r="B8881" t="s">
        <v>917</v>
      </c>
      <c r="C8881" t="s">
        <v>272</v>
      </c>
      <c r="D8881" t="s">
        <v>891</v>
      </c>
      <c r="E8881" t="s">
        <v>797</v>
      </c>
      <c r="F8881" t="s">
        <v>798</v>
      </c>
      <c r="G8881" t="s">
        <v>136</v>
      </c>
      <c r="H8881">
        <v>0</v>
      </c>
      <c r="I8881" s="68" t="str">
        <f>VLOOKUP(E8881,Refs!$P$2:$R$29,3,FALSE)</f>
        <v>Y56</v>
      </c>
      <c r="J8881" s="68" t="str">
        <f>VLOOKUP(E8881,Refs!$P$2:$S$29,4,FALSE)</f>
        <v>London</v>
      </c>
      <c r="K8881" s="28" t="str">
        <f t="shared" si="282"/>
        <v/>
      </c>
    </row>
    <row r="8882" spans="1:11" x14ac:dyDescent="0.35">
      <c r="A8882" s="69">
        <f t="shared" si="281"/>
        <v>45839</v>
      </c>
      <c r="B8882" t="s">
        <v>917</v>
      </c>
      <c r="C8882" t="s">
        <v>272</v>
      </c>
      <c r="D8882" t="s">
        <v>891</v>
      </c>
      <c r="E8882" t="s">
        <v>797</v>
      </c>
      <c r="F8882" t="s">
        <v>798</v>
      </c>
      <c r="G8882" t="s">
        <v>137</v>
      </c>
      <c r="H8882">
        <v>0</v>
      </c>
      <c r="I8882" s="68" t="str">
        <f>VLOOKUP(E8882,Refs!$P$2:$R$29,3,FALSE)</f>
        <v>Y56</v>
      </c>
      <c r="J8882" s="68" t="str">
        <f>VLOOKUP(E8882,Refs!$P$2:$S$29,4,FALSE)</f>
        <v>London</v>
      </c>
      <c r="K8882" s="28" t="str">
        <f t="shared" si="282"/>
        <v/>
      </c>
    </row>
    <row r="8883" spans="1:11" x14ac:dyDescent="0.35">
      <c r="A8883" s="69">
        <f t="shared" si="281"/>
        <v>45839</v>
      </c>
      <c r="B8883" t="s">
        <v>917</v>
      </c>
      <c r="C8883" t="s">
        <v>272</v>
      </c>
      <c r="D8883" t="s">
        <v>891</v>
      </c>
      <c r="E8883" t="s">
        <v>797</v>
      </c>
      <c r="F8883" t="s">
        <v>798</v>
      </c>
      <c r="G8883" t="s">
        <v>138</v>
      </c>
      <c r="H8883">
        <v>0</v>
      </c>
      <c r="I8883" s="68" t="str">
        <f>VLOOKUP(E8883,Refs!$P$2:$R$29,3,FALSE)</f>
        <v>Y56</v>
      </c>
      <c r="J8883" s="68" t="str">
        <f>VLOOKUP(E8883,Refs!$P$2:$S$29,4,FALSE)</f>
        <v>London</v>
      </c>
      <c r="K8883" s="28" t="str">
        <f t="shared" si="282"/>
        <v/>
      </c>
    </row>
    <row r="8884" spans="1:11" x14ac:dyDescent="0.35">
      <c r="A8884" s="69">
        <f t="shared" si="281"/>
        <v>45839</v>
      </c>
      <c r="B8884" t="s">
        <v>917</v>
      </c>
      <c r="C8884" t="s">
        <v>272</v>
      </c>
      <c r="D8884" t="s">
        <v>891</v>
      </c>
      <c r="E8884" t="s">
        <v>797</v>
      </c>
      <c r="F8884" t="s">
        <v>798</v>
      </c>
      <c r="G8884" t="s">
        <v>139</v>
      </c>
      <c r="H8884">
        <v>0</v>
      </c>
      <c r="I8884" s="68" t="str">
        <f>VLOOKUP(E8884,Refs!$P$2:$R$29,3,FALSE)</f>
        <v>Y56</v>
      </c>
      <c r="J8884" s="68" t="str">
        <f>VLOOKUP(E8884,Refs!$P$2:$S$29,4,FALSE)</f>
        <v>London</v>
      </c>
      <c r="K8884" s="28" t="str">
        <f t="shared" si="282"/>
        <v/>
      </c>
    </row>
    <row r="8885" spans="1:11" x14ac:dyDescent="0.35">
      <c r="A8885" s="69">
        <f t="shared" si="281"/>
        <v>45839</v>
      </c>
      <c r="B8885" t="s">
        <v>917</v>
      </c>
      <c r="C8885" t="s">
        <v>272</v>
      </c>
      <c r="D8885" t="s">
        <v>891</v>
      </c>
      <c r="E8885" t="s">
        <v>797</v>
      </c>
      <c r="F8885" t="s">
        <v>798</v>
      </c>
      <c r="G8885" t="s">
        <v>140</v>
      </c>
      <c r="H8885">
        <v>0</v>
      </c>
      <c r="I8885" s="68" t="str">
        <f>VLOOKUP(E8885,Refs!$P$2:$R$29,3,FALSE)</f>
        <v>Y56</v>
      </c>
      <c r="J8885" s="68" t="str">
        <f>VLOOKUP(E8885,Refs!$P$2:$S$29,4,FALSE)</f>
        <v>London</v>
      </c>
      <c r="K8885" s="28" t="str">
        <f t="shared" si="282"/>
        <v/>
      </c>
    </row>
    <row r="8886" spans="1:11" x14ac:dyDescent="0.35">
      <c r="A8886" s="69">
        <f t="shared" si="281"/>
        <v>45839</v>
      </c>
      <c r="B8886" t="s">
        <v>917</v>
      </c>
      <c r="C8886" t="s">
        <v>272</v>
      </c>
      <c r="D8886" t="s">
        <v>891</v>
      </c>
      <c r="E8886" t="s">
        <v>797</v>
      </c>
      <c r="F8886" t="s">
        <v>798</v>
      </c>
      <c r="G8886" t="s">
        <v>728</v>
      </c>
      <c r="H8886">
        <v>0</v>
      </c>
      <c r="I8886" s="68" t="str">
        <f>VLOOKUP(E8886,Refs!$P$2:$R$29,3,FALSE)</f>
        <v>Y56</v>
      </c>
      <c r="J8886" s="68" t="str">
        <f>VLOOKUP(E8886,Refs!$P$2:$S$29,4,FALSE)</f>
        <v>London</v>
      </c>
      <c r="K8886" s="28" t="str">
        <f t="shared" si="282"/>
        <v/>
      </c>
    </row>
    <row r="8887" spans="1:11" x14ac:dyDescent="0.35">
      <c r="A8887" s="69">
        <f t="shared" si="281"/>
        <v>45839</v>
      </c>
      <c r="B8887" t="s">
        <v>917</v>
      </c>
      <c r="C8887" t="s">
        <v>272</v>
      </c>
      <c r="D8887" t="s">
        <v>891</v>
      </c>
      <c r="E8887" t="s">
        <v>797</v>
      </c>
      <c r="F8887" t="s">
        <v>798</v>
      </c>
      <c r="G8887" t="s">
        <v>727</v>
      </c>
      <c r="H8887">
        <v>0</v>
      </c>
      <c r="I8887" s="68" t="str">
        <f>VLOOKUP(E8887,Refs!$P$2:$R$29,3,FALSE)</f>
        <v>Y56</v>
      </c>
      <c r="J8887" s="68" t="str">
        <f>VLOOKUP(E8887,Refs!$P$2:$S$29,4,FALSE)</f>
        <v>London</v>
      </c>
      <c r="K8887" s="28" t="str">
        <f t="shared" si="282"/>
        <v/>
      </c>
    </row>
    <row r="8888" spans="1:11" x14ac:dyDescent="0.35">
      <c r="A8888" s="69">
        <f t="shared" si="281"/>
        <v>45839</v>
      </c>
      <c r="B8888" t="s">
        <v>917</v>
      </c>
      <c r="C8888" t="s">
        <v>272</v>
      </c>
      <c r="D8888" t="s">
        <v>891</v>
      </c>
      <c r="E8888" t="s">
        <v>797</v>
      </c>
      <c r="F8888" t="s">
        <v>798</v>
      </c>
      <c r="G8888" t="s">
        <v>730</v>
      </c>
      <c r="H8888">
        <v>0</v>
      </c>
      <c r="I8888" s="68" t="str">
        <f>VLOOKUP(E8888,Refs!$P$2:$R$29,3,FALSE)</f>
        <v>Y56</v>
      </c>
      <c r="J8888" s="68" t="str">
        <f>VLOOKUP(E8888,Refs!$P$2:$S$29,4,FALSE)</f>
        <v>London</v>
      </c>
      <c r="K8888" s="28" t="str">
        <f t="shared" si="282"/>
        <v/>
      </c>
    </row>
    <row r="8889" spans="1:11" x14ac:dyDescent="0.35">
      <c r="A8889" s="69">
        <f t="shared" si="281"/>
        <v>45839</v>
      </c>
      <c r="B8889" t="s">
        <v>917</v>
      </c>
      <c r="C8889" t="s">
        <v>272</v>
      </c>
      <c r="D8889" t="s">
        <v>891</v>
      </c>
      <c r="E8889" t="s">
        <v>797</v>
      </c>
      <c r="F8889" t="s">
        <v>798</v>
      </c>
      <c r="G8889" t="s">
        <v>729</v>
      </c>
      <c r="H8889">
        <v>0</v>
      </c>
      <c r="I8889" s="68" t="str">
        <f>VLOOKUP(E8889,Refs!$P$2:$R$29,3,FALSE)</f>
        <v>Y56</v>
      </c>
      <c r="J8889" s="68" t="str">
        <f>VLOOKUP(E8889,Refs!$P$2:$S$29,4,FALSE)</f>
        <v>London</v>
      </c>
      <c r="K8889" s="28" t="str">
        <f t="shared" si="282"/>
        <v/>
      </c>
    </row>
    <row r="8890" spans="1:11" x14ac:dyDescent="0.35">
      <c r="A8890" s="69">
        <f t="shared" si="281"/>
        <v>45839</v>
      </c>
      <c r="B8890" t="s">
        <v>917</v>
      </c>
      <c r="C8890" t="s">
        <v>268</v>
      </c>
      <c r="D8890" t="s">
        <v>892</v>
      </c>
      <c r="E8890" t="s">
        <v>306</v>
      </c>
      <c r="F8890" t="s">
        <v>347</v>
      </c>
      <c r="G8890" t="s">
        <v>10</v>
      </c>
      <c r="H8890">
        <v>30895</v>
      </c>
      <c r="I8890" s="68" t="str">
        <f>VLOOKUP(E8890,Refs!$P$2:$R$29,3,FALSE)</f>
        <v>Y61</v>
      </c>
      <c r="J8890" s="68" t="str">
        <f>VLOOKUP(E8890,Refs!$P$2:$S$29,4,FALSE)</f>
        <v>East of England</v>
      </c>
      <c r="K8890" s="28">
        <f t="shared" si="282"/>
        <v>30895</v>
      </c>
    </row>
    <row r="8891" spans="1:11" x14ac:dyDescent="0.35">
      <c r="A8891" s="69">
        <f t="shared" si="281"/>
        <v>45839</v>
      </c>
      <c r="B8891" t="s">
        <v>917</v>
      </c>
      <c r="C8891" t="s">
        <v>268</v>
      </c>
      <c r="D8891" t="s">
        <v>892</v>
      </c>
      <c r="E8891" t="s">
        <v>306</v>
      </c>
      <c r="F8891" t="s">
        <v>347</v>
      </c>
      <c r="G8891" t="s">
        <v>69</v>
      </c>
      <c r="H8891">
        <v>29780</v>
      </c>
      <c r="I8891" s="68" t="str">
        <f>VLOOKUP(E8891,Refs!$P$2:$R$29,3,FALSE)</f>
        <v>Y61</v>
      </c>
      <c r="J8891" s="68" t="str">
        <f>VLOOKUP(E8891,Refs!$P$2:$S$29,4,FALSE)</f>
        <v>East of England</v>
      </c>
      <c r="K8891" s="28">
        <f t="shared" si="282"/>
        <v>29780</v>
      </c>
    </row>
    <row r="8892" spans="1:11" x14ac:dyDescent="0.35">
      <c r="A8892" s="69">
        <f t="shared" si="281"/>
        <v>45839</v>
      </c>
      <c r="B8892" t="s">
        <v>917</v>
      </c>
      <c r="C8892" t="s">
        <v>268</v>
      </c>
      <c r="D8892" t="s">
        <v>892</v>
      </c>
      <c r="E8892" t="s">
        <v>306</v>
      </c>
      <c r="F8892" t="s">
        <v>347</v>
      </c>
      <c r="G8892" t="s">
        <v>20</v>
      </c>
      <c r="H8892">
        <v>29369</v>
      </c>
      <c r="I8892" s="68" t="str">
        <f>VLOOKUP(E8892,Refs!$P$2:$R$29,3,FALSE)</f>
        <v>Y61</v>
      </c>
      <c r="J8892" s="68" t="str">
        <f>VLOOKUP(E8892,Refs!$P$2:$S$29,4,FALSE)</f>
        <v>East of England</v>
      </c>
      <c r="K8892" s="28">
        <f t="shared" si="282"/>
        <v>29369</v>
      </c>
    </row>
    <row r="8893" spans="1:11" x14ac:dyDescent="0.35">
      <c r="A8893" s="69">
        <f t="shared" si="281"/>
        <v>45839</v>
      </c>
      <c r="B8893" t="s">
        <v>917</v>
      </c>
      <c r="C8893" t="s">
        <v>268</v>
      </c>
      <c r="D8893" t="s">
        <v>892</v>
      </c>
      <c r="E8893" t="s">
        <v>306</v>
      </c>
      <c r="F8893" t="s">
        <v>347</v>
      </c>
      <c r="G8893" t="s">
        <v>23</v>
      </c>
      <c r="H8893">
        <v>27609</v>
      </c>
      <c r="I8893" s="68" t="str">
        <f>VLOOKUP(E8893,Refs!$P$2:$R$29,3,FALSE)</f>
        <v>Y61</v>
      </c>
      <c r="J8893" s="68" t="str">
        <f>VLOOKUP(E8893,Refs!$P$2:$S$29,4,FALSE)</f>
        <v>East of England</v>
      </c>
      <c r="K8893" s="28">
        <f t="shared" si="282"/>
        <v>27609</v>
      </c>
    </row>
    <row r="8894" spans="1:11" x14ac:dyDescent="0.35">
      <c r="A8894" s="69">
        <f t="shared" si="281"/>
        <v>45839</v>
      </c>
      <c r="B8894" t="s">
        <v>917</v>
      </c>
      <c r="C8894" t="s">
        <v>268</v>
      </c>
      <c r="D8894" t="s">
        <v>892</v>
      </c>
      <c r="E8894" t="s">
        <v>306</v>
      </c>
      <c r="F8894" t="s">
        <v>347</v>
      </c>
      <c r="G8894" t="s">
        <v>19</v>
      </c>
      <c r="H8894">
        <v>411</v>
      </c>
      <c r="I8894" s="68" t="str">
        <f>VLOOKUP(E8894,Refs!$P$2:$R$29,3,FALSE)</f>
        <v>Y61</v>
      </c>
      <c r="J8894" s="68" t="str">
        <f>VLOOKUP(E8894,Refs!$P$2:$S$29,4,FALSE)</f>
        <v>East of England</v>
      </c>
      <c r="K8894" s="28">
        <f t="shared" si="282"/>
        <v>411</v>
      </c>
    </row>
    <row r="8895" spans="1:11" x14ac:dyDescent="0.35">
      <c r="A8895" s="69">
        <f t="shared" si="281"/>
        <v>45839</v>
      </c>
      <c r="B8895" t="s">
        <v>917</v>
      </c>
      <c r="C8895" t="s">
        <v>268</v>
      </c>
      <c r="D8895" t="s">
        <v>892</v>
      </c>
      <c r="E8895" t="s">
        <v>306</v>
      </c>
      <c r="F8895" t="s">
        <v>347</v>
      </c>
      <c r="G8895" t="s">
        <v>21</v>
      </c>
      <c r="H8895">
        <v>425233</v>
      </c>
      <c r="I8895" s="68" t="str">
        <f>VLOOKUP(E8895,Refs!$P$2:$R$29,3,FALSE)</f>
        <v>Y61</v>
      </c>
      <c r="J8895" s="68" t="str">
        <f>VLOOKUP(E8895,Refs!$P$2:$S$29,4,FALSE)</f>
        <v>East of England</v>
      </c>
      <c r="K8895" s="28">
        <f t="shared" si="282"/>
        <v>425233</v>
      </c>
    </row>
    <row r="8896" spans="1:11" x14ac:dyDescent="0.35">
      <c r="A8896" s="69">
        <f t="shared" si="281"/>
        <v>45839</v>
      </c>
      <c r="B8896" t="s">
        <v>917</v>
      </c>
      <c r="C8896" t="s">
        <v>268</v>
      </c>
      <c r="D8896" t="s">
        <v>892</v>
      </c>
      <c r="E8896" t="s">
        <v>306</v>
      </c>
      <c r="F8896" t="s">
        <v>347</v>
      </c>
      <c r="G8896" t="s">
        <v>70</v>
      </c>
      <c r="H8896">
        <v>96</v>
      </c>
      <c r="I8896" s="68" t="str">
        <f>VLOOKUP(E8896,Refs!$P$2:$R$29,3,FALSE)</f>
        <v>Y61</v>
      </c>
      <c r="J8896" s="68" t="str">
        <f>VLOOKUP(E8896,Refs!$P$2:$S$29,4,FALSE)</f>
        <v>East of England</v>
      </c>
      <c r="K8896" s="28">
        <f t="shared" si="282"/>
        <v>96</v>
      </c>
    </row>
    <row r="8897" spans="1:11" x14ac:dyDescent="0.35">
      <c r="A8897" s="69">
        <f t="shared" si="281"/>
        <v>45839</v>
      </c>
      <c r="B8897" t="s">
        <v>917</v>
      </c>
      <c r="C8897" t="s">
        <v>268</v>
      </c>
      <c r="D8897" t="s">
        <v>892</v>
      </c>
      <c r="E8897" t="s">
        <v>306</v>
      </c>
      <c r="F8897" t="s">
        <v>347</v>
      </c>
      <c r="G8897" t="s">
        <v>71</v>
      </c>
      <c r="H8897">
        <v>274</v>
      </c>
      <c r="I8897" s="68" t="str">
        <f>VLOOKUP(E8897,Refs!$P$2:$R$29,3,FALSE)</f>
        <v>Y61</v>
      </c>
      <c r="J8897" s="68" t="str">
        <f>VLOOKUP(E8897,Refs!$P$2:$S$29,4,FALSE)</f>
        <v>East of England</v>
      </c>
      <c r="K8897" s="28">
        <f t="shared" si="282"/>
        <v>274</v>
      </c>
    </row>
    <row r="8898" spans="1:11" x14ac:dyDescent="0.35">
      <c r="A8898" s="69">
        <f t="shared" si="281"/>
        <v>45839</v>
      </c>
      <c r="B8898" t="s">
        <v>917</v>
      </c>
      <c r="C8898" t="s">
        <v>268</v>
      </c>
      <c r="D8898" t="s">
        <v>892</v>
      </c>
      <c r="E8898" t="s">
        <v>306</v>
      </c>
      <c r="F8898" t="s">
        <v>347</v>
      </c>
      <c r="G8898" t="s">
        <v>72</v>
      </c>
      <c r="H8898">
        <v>17165</v>
      </c>
      <c r="I8898" s="68" t="str">
        <f>VLOOKUP(E8898,Refs!$P$2:$R$29,3,FALSE)</f>
        <v>Y61</v>
      </c>
      <c r="J8898" s="68" t="str">
        <f>VLOOKUP(E8898,Refs!$P$2:$S$29,4,FALSE)</f>
        <v>East of England</v>
      </c>
      <c r="K8898" s="28">
        <f t="shared" si="282"/>
        <v>17165</v>
      </c>
    </row>
    <row r="8899" spans="1:11" x14ac:dyDescent="0.35">
      <c r="A8899" s="69">
        <f t="shared" ref="A8899:A8962" si="283">DATEVALUE(RIGHT(B8899,8))</f>
        <v>45839</v>
      </c>
      <c r="B8899" t="s">
        <v>917</v>
      </c>
      <c r="C8899" t="s">
        <v>268</v>
      </c>
      <c r="D8899" t="s">
        <v>892</v>
      </c>
      <c r="E8899" t="s">
        <v>306</v>
      </c>
      <c r="F8899" t="s">
        <v>347</v>
      </c>
      <c r="G8899" t="s">
        <v>73</v>
      </c>
      <c r="H8899">
        <v>13747</v>
      </c>
      <c r="I8899" s="68" t="str">
        <f>VLOOKUP(E8899,Refs!$P$2:$R$29,3,FALSE)</f>
        <v>Y61</v>
      </c>
      <c r="J8899" s="68" t="str">
        <f>VLOOKUP(E8899,Refs!$P$2:$S$29,4,FALSE)</f>
        <v>East of England</v>
      </c>
      <c r="K8899" s="28">
        <f t="shared" si="282"/>
        <v>13747</v>
      </c>
    </row>
    <row r="8900" spans="1:11" x14ac:dyDescent="0.35">
      <c r="A8900" s="69">
        <f t="shared" si="283"/>
        <v>45839</v>
      </c>
      <c r="B8900" t="s">
        <v>917</v>
      </c>
      <c r="C8900" t="s">
        <v>268</v>
      </c>
      <c r="D8900" t="s">
        <v>892</v>
      </c>
      <c r="E8900" t="s">
        <v>306</v>
      </c>
      <c r="F8900" t="s">
        <v>347</v>
      </c>
      <c r="G8900" t="s">
        <v>74</v>
      </c>
      <c r="H8900">
        <v>57384626</v>
      </c>
      <c r="I8900" s="68" t="str">
        <f>VLOOKUP(E8900,Refs!$P$2:$R$29,3,FALSE)</f>
        <v>Y61</v>
      </c>
      <c r="J8900" s="68" t="str">
        <f>VLOOKUP(E8900,Refs!$P$2:$S$29,4,FALSE)</f>
        <v>East of England</v>
      </c>
      <c r="K8900" s="28">
        <f t="shared" si="282"/>
        <v>57384626</v>
      </c>
    </row>
    <row r="8901" spans="1:11" x14ac:dyDescent="0.35">
      <c r="A8901" s="69">
        <f t="shared" si="283"/>
        <v>45839</v>
      </c>
      <c r="B8901" t="s">
        <v>917</v>
      </c>
      <c r="C8901" t="s">
        <v>268</v>
      </c>
      <c r="D8901" t="s">
        <v>892</v>
      </c>
      <c r="E8901" t="s">
        <v>306</v>
      </c>
      <c r="F8901" t="s">
        <v>347</v>
      </c>
      <c r="G8901" t="s">
        <v>26</v>
      </c>
      <c r="H8901">
        <v>28286</v>
      </c>
      <c r="I8901" s="68" t="str">
        <f>VLOOKUP(E8901,Refs!$P$2:$R$29,3,FALSE)</f>
        <v>Y61</v>
      </c>
      <c r="J8901" s="68" t="str">
        <f>VLOOKUP(E8901,Refs!$P$2:$S$29,4,FALSE)</f>
        <v>East of England</v>
      </c>
      <c r="K8901" s="28">
        <f t="shared" si="282"/>
        <v>28286</v>
      </c>
    </row>
    <row r="8902" spans="1:11" x14ac:dyDescent="0.35">
      <c r="A8902" s="69">
        <f t="shared" si="283"/>
        <v>45839</v>
      </c>
      <c r="B8902" t="s">
        <v>917</v>
      </c>
      <c r="C8902" t="s">
        <v>268</v>
      </c>
      <c r="D8902" t="s">
        <v>892</v>
      </c>
      <c r="E8902" t="s">
        <v>306</v>
      </c>
      <c r="F8902" t="s">
        <v>347</v>
      </c>
      <c r="G8902" t="s">
        <v>75</v>
      </c>
      <c r="H8902">
        <v>62</v>
      </c>
      <c r="I8902" s="68" t="str">
        <f>VLOOKUP(E8902,Refs!$P$2:$R$29,3,FALSE)</f>
        <v>Y61</v>
      </c>
      <c r="J8902" s="68" t="str">
        <f>VLOOKUP(E8902,Refs!$P$2:$S$29,4,FALSE)</f>
        <v>East of England</v>
      </c>
      <c r="K8902" s="28">
        <f t="shared" si="282"/>
        <v>62</v>
      </c>
    </row>
    <row r="8903" spans="1:11" x14ac:dyDescent="0.35">
      <c r="A8903" s="69">
        <f t="shared" si="283"/>
        <v>45839</v>
      </c>
      <c r="B8903" t="s">
        <v>917</v>
      </c>
      <c r="C8903" t="s">
        <v>268</v>
      </c>
      <c r="D8903" t="s">
        <v>892</v>
      </c>
      <c r="E8903" t="s">
        <v>306</v>
      </c>
      <c r="F8903" t="s">
        <v>347</v>
      </c>
      <c r="G8903" t="s">
        <v>76</v>
      </c>
      <c r="H8903">
        <v>14465</v>
      </c>
      <c r="I8903" s="68" t="str">
        <f>VLOOKUP(E8903,Refs!$P$2:$R$29,3,FALSE)</f>
        <v>Y61</v>
      </c>
      <c r="J8903" s="68" t="str">
        <f>VLOOKUP(E8903,Refs!$P$2:$S$29,4,FALSE)</f>
        <v>East of England</v>
      </c>
      <c r="K8903" s="28">
        <f t="shared" si="282"/>
        <v>14465</v>
      </c>
    </row>
    <row r="8904" spans="1:11" x14ac:dyDescent="0.35">
      <c r="A8904" s="69">
        <f t="shared" si="283"/>
        <v>45839</v>
      </c>
      <c r="B8904" t="s">
        <v>917</v>
      </c>
      <c r="C8904" t="s">
        <v>268</v>
      </c>
      <c r="D8904" t="s">
        <v>892</v>
      </c>
      <c r="E8904" t="s">
        <v>306</v>
      </c>
      <c r="F8904" t="s">
        <v>347</v>
      </c>
      <c r="G8904" t="s">
        <v>77</v>
      </c>
      <c r="H8904">
        <v>9343</v>
      </c>
      <c r="I8904" s="68" t="str">
        <f>VLOOKUP(E8904,Refs!$P$2:$R$29,3,FALSE)</f>
        <v>Y61</v>
      </c>
      <c r="J8904" s="68" t="str">
        <f>VLOOKUP(E8904,Refs!$P$2:$S$29,4,FALSE)</f>
        <v>East of England</v>
      </c>
      <c r="K8904" s="28">
        <f t="shared" si="282"/>
        <v>9343</v>
      </c>
    </row>
    <row r="8905" spans="1:11" x14ac:dyDescent="0.35">
      <c r="A8905" s="69">
        <f t="shared" si="283"/>
        <v>45839</v>
      </c>
      <c r="B8905" t="s">
        <v>917</v>
      </c>
      <c r="C8905" t="s">
        <v>268</v>
      </c>
      <c r="D8905" t="s">
        <v>892</v>
      </c>
      <c r="E8905" t="s">
        <v>306</v>
      </c>
      <c r="F8905" t="s">
        <v>347</v>
      </c>
      <c r="G8905" t="s">
        <v>78</v>
      </c>
      <c r="H8905">
        <v>4405</v>
      </c>
      <c r="I8905" s="68" t="str">
        <f>VLOOKUP(E8905,Refs!$P$2:$R$29,3,FALSE)</f>
        <v>Y61</v>
      </c>
      <c r="J8905" s="68" t="str">
        <f>VLOOKUP(E8905,Refs!$P$2:$S$29,4,FALSE)</f>
        <v>East of England</v>
      </c>
      <c r="K8905" s="28">
        <f t="shared" si="282"/>
        <v>4405</v>
      </c>
    </row>
    <row r="8906" spans="1:11" x14ac:dyDescent="0.35">
      <c r="A8906" s="69">
        <f t="shared" si="283"/>
        <v>45839</v>
      </c>
      <c r="B8906" t="s">
        <v>917</v>
      </c>
      <c r="C8906" t="s">
        <v>268</v>
      </c>
      <c r="D8906" t="s">
        <v>892</v>
      </c>
      <c r="E8906" t="s">
        <v>306</v>
      </c>
      <c r="F8906" t="s">
        <v>347</v>
      </c>
      <c r="G8906" t="s">
        <v>79</v>
      </c>
      <c r="H8906">
        <v>11</v>
      </c>
      <c r="I8906" s="68" t="str">
        <f>VLOOKUP(E8906,Refs!$P$2:$R$29,3,FALSE)</f>
        <v>Y61</v>
      </c>
      <c r="J8906" s="68" t="str">
        <f>VLOOKUP(E8906,Refs!$P$2:$S$29,4,FALSE)</f>
        <v>East of England</v>
      </c>
      <c r="K8906" s="28">
        <f t="shared" si="282"/>
        <v>11</v>
      </c>
    </row>
    <row r="8907" spans="1:11" x14ac:dyDescent="0.35">
      <c r="A8907" s="69">
        <f t="shared" si="283"/>
        <v>45839</v>
      </c>
      <c r="B8907" t="s">
        <v>917</v>
      </c>
      <c r="C8907" t="s">
        <v>268</v>
      </c>
      <c r="D8907" t="s">
        <v>892</v>
      </c>
      <c r="E8907" t="s">
        <v>306</v>
      </c>
      <c r="F8907" t="s">
        <v>347</v>
      </c>
      <c r="G8907" t="s">
        <v>25</v>
      </c>
      <c r="H8907">
        <v>16864</v>
      </c>
      <c r="I8907" s="68" t="str">
        <f>VLOOKUP(E8907,Refs!$P$2:$R$29,3,FALSE)</f>
        <v>Y61</v>
      </c>
      <c r="J8907" s="68" t="str">
        <f>VLOOKUP(E8907,Refs!$P$2:$S$29,4,FALSE)</f>
        <v>East of England</v>
      </c>
      <c r="K8907" s="28">
        <f t="shared" si="282"/>
        <v>16864</v>
      </c>
    </row>
    <row r="8908" spans="1:11" x14ac:dyDescent="0.35">
      <c r="A8908" s="69">
        <f t="shared" si="283"/>
        <v>45839</v>
      </c>
      <c r="B8908" t="s">
        <v>917</v>
      </c>
      <c r="C8908" t="s">
        <v>268</v>
      </c>
      <c r="D8908" t="s">
        <v>892</v>
      </c>
      <c r="E8908" t="s">
        <v>306</v>
      </c>
      <c r="F8908" t="s">
        <v>347</v>
      </c>
      <c r="G8908" t="s">
        <v>80</v>
      </c>
      <c r="H8908">
        <v>78</v>
      </c>
      <c r="I8908" s="68" t="str">
        <f>VLOOKUP(E8908,Refs!$P$2:$R$29,3,FALSE)</f>
        <v>Y61</v>
      </c>
      <c r="J8908" s="68" t="str">
        <f>VLOOKUP(E8908,Refs!$P$2:$S$29,4,FALSE)</f>
        <v>East of England</v>
      </c>
      <c r="K8908" s="28">
        <f t="shared" si="282"/>
        <v>78</v>
      </c>
    </row>
    <row r="8909" spans="1:11" x14ac:dyDescent="0.35">
      <c r="A8909" s="69">
        <f t="shared" si="283"/>
        <v>45839</v>
      </c>
      <c r="B8909" t="s">
        <v>917</v>
      </c>
      <c r="C8909" t="s">
        <v>268</v>
      </c>
      <c r="D8909" t="s">
        <v>892</v>
      </c>
      <c r="E8909" t="s">
        <v>306</v>
      </c>
      <c r="F8909" t="s">
        <v>347</v>
      </c>
      <c r="G8909" t="s">
        <v>81</v>
      </c>
      <c r="H8909">
        <v>8741</v>
      </c>
      <c r="I8909" s="68" t="str">
        <f>VLOOKUP(E8909,Refs!$P$2:$R$29,3,FALSE)</f>
        <v>Y61</v>
      </c>
      <c r="J8909" s="68" t="str">
        <f>VLOOKUP(E8909,Refs!$P$2:$S$29,4,FALSE)</f>
        <v>East of England</v>
      </c>
      <c r="K8909" s="28">
        <f t="shared" si="282"/>
        <v>8741</v>
      </c>
    </row>
    <row r="8910" spans="1:11" x14ac:dyDescent="0.35">
      <c r="A8910" s="69">
        <f t="shared" si="283"/>
        <v>45839</v>
      </c>
      <c r="B8910" t="s">
        <v>917</v>
      </c>
      <c r="C8910" t="s">
        <v>268</v>
      </c>
      <c r="D8910" t="s">
        <v>892</v>
      </c>
      <c r="E8910" t="s">
        <v>306</v>
      </c>
      <c r="F8910" t="s">
        <v>347</v>
      </c>
      <c r="G8910" t="s">
        <v>82</v>
      </c>
      <c r="H8910">
        <v>1854</v>
      </c>
      <c r="I8910" s="68" t="str">
        <f>VLOOKUP(E8910,Refs!$P$2:$R$29,3,FALSE)</f>
        <v>Y61</v>
      </c>
      <c r="J8910" s="68" t="str">
        <f>VLOOKUP(E8910,Refs!$P$2:$S$29,4,FALSE)</f>
        <v>East of England</v>
      </c>
      <c r="K8910" s="28">
        <f t="shared" si="282"/>
        <v>1854</v>
      </c>
    </row>
    <row r="8911" spans="1:11" x14ac:dyDescent="0.35">
      <c r="A8911" s="69">
        <f t="shared" si="283"/>
        <v>45839</v>
      </c>
      <c r="B8911" t="s">
        <v>917</v>
      </c>
      <c r="C8911" t="s">
        <v>268</v>
      </c>
      <c r="D8911" t="s">
        <v>892</v>
      </c>
      <c r="E8911" t="s">
        <v>306</v>
      </c>
      <c r="F8911" t="s">
        <v>347</v>
      </c>
      <c r="G8911" t="s">
        <v>83</v>
      </c>
      <c r="H8911">
        <v>6585</v>
      </c>
      <c r="I8911" s="68" t="str">
        <f>VLOOKUP(E8911,Refs!$P$2:$R$29,3,FALSE)</f>
        <v>Y61</v>
      </c>
      <c r="J8911" s="68" t="str">
        <f>VLOOKUP(E8911,Refs!$P$2:$S$29,4,FALSE)</f>
        <v>East of England</v>
      </c>
      <c r="K8911" s="28">
        <f t="shared" si="282"/>
        <v>6585</v>
      </c>
    </row>
    <row r="8912" spans="1:11" x14ac:dyDescent="0.35">
      <c r="A8912" s="69">
        <f t="shared" si="283"/>
        <v>45839</v>
      </c>
      <c r="B8912" t="s">
        <v>917</v>
      </c>
      <c r="C8912" t="s">
        <v>268</v>
      </c>
      <c r="D8912" t="s">
        <v>892</v>
      </c>
      <c r="E8912" t="s">
        <v>306</v>
      </c>
      <c r="F8912" t="s">
        <v>347</v>
      </c>
      <c r="G8912" t="s">
        <v>84</v>
      </c>
      <c r="H8912">
        <v>33155</v>
      </c>
      <c r="I8912" s="68" t="str">
        <f>VLOOKUP(E8912,Refs!$P$2:$R$29,3,FALSE)</f>
        <v>Y61</v>
      </c>
      <c r="J8912" s="68" t="str">
        <f>VLOOKUP(E8912,Refs!$P$2:$S$29,4,FALSE)</f>
        <v>East of England</v>
      </c>
      <c r="K8912" s="28">
        <f t="shared" si="282"/>
        <v>33155</v>
      </c>
    </row>
    <row r="8913" spans="1:11" x14ac:dyDescent="0.35">
      <c r="A8913" s="69">
        <f t="shared" si="283"/>
        <v>45839</v>
      </c>
      <c r="B8913" t="s">
        <v>917</v>
      </c>
      <c r="C8913" t="s">
        <v>268</v>
      </c>
      <c r="D8913" t="s">
        <v>892</v>
      </c>
      <c r="E8913" t="s">
        <v>306</v>
      </c>
      <c r="F8913" t="s">
        <v>347</v>
      </c>
      <c r="G8913" t="s">
        <v>85</v>
      </c>
      <c r="H8913">
        <v>1351</v>
      </c>
      <c r="I8913" s="68" t="str">
        <f>VLOOKUP(E8913,Refs!$P$2:$R$29,3,FALSE)</f>
        <v>Y61</v>
      </c>
      <c r="J8913" s="68" t="str">
        <f>VLOOKUP(E8913,Refs!$P$2:$S$29,4,FALSE)</f>
        <v>East of England</v>
      </c>
      <c r="K8913" s="28">
        <f t="shared" si="282"/>
        <v>1351</v>
      </c>
    </row>
    <row r="8914" spans="1:11" x14ac:dyDescent="0.35">
      <c r="A8914" s="69">
        <f t="shared" si="283"/>
        <v>45839</v>
      </c>
      <c r="B8914" t="s">
        <v>917</v>
      </c>
      <c r="C8914" t="s">
        <v>268</v>
      </c>
      <c r="D8914" t="s">
        <v>892</v>
      </c>
      <c r="E8914" t="s">
        <v>306</v>
      </c>
      <c r="F8914" t="s">
        <v>347</v>
      </c>
      <c r="G8914" t="s">
        <v>86</v>
      </c>
      <c r="H8914">
        <v>357</v>
      </c>
      <c r="I8914" s="68" t="str">
        <f>VLOOKUP(E8914,Refs!$P$2:$R$29,3,FALSE)</f>
        <v>Y61</v>
      </c>
      <c r="J8914" s="68" t="str">
        <f>VLOOKUP(E8914,Refs!$P$2:$S$29,4,FALSE)</f>
        <v>East of England</v>
      </c>
      <c r="K8914" s="28">
        <f t="shared" si="282"/>
        <v>357</v>
      </c>
    </row>
    <row r="8915" spans="1:11" x14ac:dyDescent="0.35">
      <c r="A8915" s="69">
        <f t="shared" si="283"/>
        <v>45839</v>
      </c>
      <c r="B8915" t="s">
        <v>917</v>
      </c>
      <c r="C8915" t="s">
        <v>268</v>
      </c>
      <c r="D8915" t="s">
        <v>892</v>
      </c>
      <c r="E8915" t="s">
        <v>306</v>
      </c>
      <c r="F8915" t="s">
        <v>347</v>
      </c>
      <c r="G8915" t="s">
        <v>87</v>
      </c>
      <c r="H8915">
        <v>13086</v>
      </c>
      <c r="I8915" s="68" t="str">
        <f>VLOOKUP(E8915,Refs!$P$2:$R$29,3,FALSE)</f>
        <v>Y61</v>
      </c>
      <c r="J8915" s="68" t="str">
        <f>VLOOKUP(E8915,Refs!$P$2:$S$29,4,FALSE)</f>
        <v>East of England</v>
      </c>
      <c r="K8915" s="28">
        <f t="shared" si="282"/>
        <v>13086</v>
      </c>
    </row>
    <row r="8916" spans="1:11" x14ac:dyDescent="0.35">
      <c r="A8916" s="69">
        <f t="shared" si="283"/>
        <v>45839</v>
      </c>
      <c r="B8916" t="s">
        <v>917</v>
      </c>
      <c r="C8916" t="s">
        <v>268</v>
      </c>
      <c r="D8916" t="s">
        <v>892</v>
      </c>
      <c r="E8916" t="s">
        <v>306</v>
      </c>
      <c r="F8916" t="s">
        <v>347</v>
      </c>
      <c r="G8916" t="s">
        <v>88</v>
      </c>
      <c r="H8916">
        <v>47760</v>
      </c>
      <c r="I8916" s="68" t="str">
        <f>VLOOKUP(E8916,Refs!$P$2:$R$29,3,FALSE)</f>
        <v>Y61</v>
      </c>
      <c r="J8916" s="68" t="str">
        <f>VLOOKUP(E8916,Refs!$P$2:$S$29,4,FALSE)</f>
        <v>East of England</v>
      </c>
      <c r="K8916" s="28">
        <f t="shared" si="282"/>
        <v>47760</v>
      </c>
    </row>
    <row r="8917" spans="1:11" x14ac:dyDescent="0.35">
      <c r="A8917" s="69">
        <f t="shared" si="283"/>
        <v>45839</v>
      </c>
      <c r="B8917" t="s">
        <v>917</v>
      </c>
      <c r="C8917" t="s">
        <v>268</v>
      </c>
      <c r="D8917" t="s">
        <v>892</v>
      </c>
      <c r="E8917" t="s">
        <v>306</v>
      </c>
      <c r="F8917" t="s">
        <v>347</v>
      </c>
      <c r="G8917" t="s">
        <v>89</v>
      </c>
      <c r="H8917">
        <v>28286</v>
      </c>
      <c r="I8917" s="68" t="str">
        <f>VLOOKUP(E8917,Refs!$P$2:$R$29,3,FALSE)</f>
        <v>Y61</v>
      </c>
      <c r="J8917" s="68" t="str">
        <f>VLOOKUP(E8917,Refs!$P$2:$S$29,4,FALSE)</f>
        <v>East of England</v>
      </c>
      <c r="K8917" s="28">
        <f t="shared" si="282"/>
        <v>28286</v>
      </c>
    </row>
    <row r="8918" spans="1:11" x14ac:dyDescent="0.35">
      <c r="A8918" s="69">
        <f t="shared" si="283"/>
        <v>45839</v>
      </c>
      <c r="B8918" t="s">
        <v>917</v>
      </c>
      <c r="C8918" t="s">
        <v>268</v>
      </c>
      <c r="D8918" t="s">
        <v>892</v>
      </c>
      <c r="E8918" t="s">
        <v>306</v>
      </c>
      <c r="F8918" t="s">
        <v>347</v>
      </c>
      <c r="G8918" t="s">
        <v>27</v>
      </c>
      <c r="H8918">
        <v>3780</v>
      </c>
      <c r="I8918" s="68" t="str">
        <f>VLOOKUP(E8918,Refs!$P$2:$R$29,3,FALSE)</f>
        <v>Y61</v>
      </c>
      <c r="J8918" s="68" t="str">
        <f>VLOOKUP(E8918,Refs!$P$2:$S$29,4,FALSE)</f>
        <v>East of England</v>
      </c>
      <c r="K8918" s="28">
        <f t="shared" si="282"/>
        <v>3780</v>
      </c>
    </row>
    <row r="8919" spans="1:11" x14ac:dyDescent="0.35">
      <c r="A8919" s="69">
        <f t="shared" si="283"/>
        <v>45839</v>
      </c>
      <c r="B8919" t="s">
        <v>917</v>
      </c>
      <c r="C8919" t="s">
        <v>268</v>
      </c>
      <c r="D8919" t="s">
        <v>892</v>
      </c>
      <c r="E8919" t="s">
        <v>306</v>
      </c>
      <c r="F8919" t="s">
        <v>347</v>
      </c>
      <c r="G8919" t="s">
        <v>29</v>
      </c>
      <c r="H8919">
        <v>2630</v>
      </c>
      <c r="I8919" s="68" t="str">
        <f>VLOOKUP(E8919,Refs!$P$2:$R$29,3,FALSE)</f>
        <v>Y61</v>
      </c>
      <c r="J8919" s="68" t="str">
        <f>VLOOKUP(E8919,Refs!$P$2:$S$29,4,FALSE)</f>
        <v>East of England</v>
      </c>
      <c r="K8919" s="28">
        <f t="shared" si="282"/>
        <v>2630</v>
      </c>
    </row>
    <row r="8920" spans="1:11" x14ac:dyDescent="0.35">
      <c r="A8920" s="69">
        <f t="shared" si="283"/>
        <v>45839</v>
      </c>
      <c r="B8920" t="s">
        <v>917</v>
      </c>
      <c r="C8920" t="s">
        <v>268</v>
      </c>
      <c r="D8920" t="s">
        <v>892</v>
      </c>
      <c r="E8920" t="s">
        <v>306</v>
      </c>
      <c r="F8920" t="s">
        <v>347</v>
      </c>
      <c r="G8920" t="s">
        <v>90</v>
      </c>
      <c r="H8920">
        <v>2282</v>
      </c>
      <c r="I8920" s="68" t="str">
        <f>VLOOKUP(E8920,Refs!$P$2:$R$29,3,FALSE)</f>
        <v>Y61</v>
      </c>
      <c r="J8920" s="68" t="str">
        <f>VLOOKUP(E8920,Refs!$P$2:$S$29,4,FALSE)</f>
        <v>East of England</v>
      </c>
      <c r="K8920" s="28">
        <f t="shared" si="282"/>
        <v>2282</v>
      </c>
    </row>
    <row r="8921" spans="1:11" x14ac:dyDescent="0.35">
      <c r="A8921" s="69">
        <f t="shared" si="283"/>
        <v>45839</v>
      </c>
      <c r="B8921" t="s">
        <v>917</v>
      </c>
      <c r="C8921" t="s">
        <v>268</v>
      </c>
      <c r="D8921" t="s">
        <v>892</v>
      </c>
      <c r="E8921" t="s">
        <v>306</v>
      </c>
      <c r="F8921" t="s">
        <v>347</v>
      </c>
      <c r="G8921" t="s">
        <v>91</v>
      </c>
      <c r="H8921">
        <v>11</v>
      </c>
      <c r="I8921" s="68" t="str">
        <f>VLOOKUP(E8921,Refs!$P$2:$R$29,3,FALSE)</f>
        <v>Y61</v>
      </c>
      <c r="J8921" s="68" t="str">
        <f>VLOOKUP(E8921,Refs!$P$2:$S$29,4,FALSE)</f>
        <v>East of England</v>
      </c>
      <c r="K8921" s="28">
        <f t="shared" si="282"/>
        <v>11</v>
      </c>
    </row>
    <row r="8922" spans="1:11" x14ac:dyDescent="0.35">
      <c r="A8922" s="69">
        <f t="shared" si="283"/>
        <v>45839</v>
      </c>
      <c r="B8922" t="s">
        <v>917</v>
      </c>
      <c r="C8922" t="s">
        <v>268</v>
      </c>
      <c r="D8922" t="s">
        <v>892</v>
      </c>
      <c r="E8922" t="s">
        <v>306</v>
      </c>
      <c r="F8922" t="s">
        <v>347</v>
      </c>
      <c r="G8922" t="s">
        <v>92</v>
      </c>
      <c r="H8922">
        <v>1401</v>
      </c>
      <c r="I8922" s="68" t="str">
        <f>VLOOKUP(E8922,Refs!$P$2:$R$29,3,FALSE)</f>
        <v>Y61</v>
      </c>
      <c r="J8922" s="68" t="str">
        <f>VLOOKUP(E8922,Refs!$P$2:$S$29,4,FALSE)</f>
        <v>East of England</v>
      </c>
      <c r="K8922" s="28">
        <f t="shared" si="282"/>
        <v>1401</v>
      </c>
    </row>
    <row r="8923" spans="1:11" x14ac:dyDescent="0.35">
      <c r="A8923" s="69">
        <f t="shared" si="283"/>
        <v>45839</v>
      </c>
      <c r="B8923" t="s">
        <v>917</v>
      </c>
      <c r="C8923" t="s">
        <v>268</v>
      </c>
      <c r="D8923" t="s">
        <v>892</v>
      </c>
      <c r="E8923" t="s">
        <v>306</v>
      </c>
      <c r="F8923" t="s">
        <v>347</v>
      </c>
      <c r="G8923" t="s">
        <v>93</v>
      </c>
      <c r="H8923">
        <v>103</v>
      </c>
      <c r="I8923" s="68" t="str">
        <f>VLOOKUP(E8923,Refs!$P$2:$R$29,3,FALSE)</f>
        <v>Y61</v>
      </c>
      <c r="J8923" s="68" t="str">
        <f>VLOOKUP(E8923,Refs!$P$2:$S$29,4,FALSE)</f>
        <v>East of England</v>
      </c>
      <c r="K8923" s="28">
        <f t="shared" si="282"/>
        <v>103</v>
      </c>
    </row>
    <row r="8924" spans="1:11" x14ac:dyDescent="0.35">
      <c r="A8924" s="69">
        <f t="shared" si="283"/>
        <v>45839</v>
      </c>
      <c r="B8924" t="s">
        <v>917</v>
      </c>
      <c r="C8924" t="s">
        <v>268</v>
      </c>
      <c r="D8924" t="s">
        <v>892</v>
      </c>
      <c r="E8924" t="s">
        <v>306</v>
      </c>
      <c r="F8924" t="s">
        <v>347</v>
      </c>
      <c r="G8924" t="s">
        <v>94</v>
      </c>
      <c r="H8924">
        <v>880</v>
      </c>
      <c r="I8924" s="68" t="str">
        <f>VLOOKUP(E8924,Refs!$P$2:$R$29,3,FALSE)</f>
        <v>Y61</v>
      </c>
      <c r="J8924" s="68" t="str">
        <f>VLOOKUP(E8924,Refs!$P$2:$S$29,4,FALSE)</f>
        <v>East of England</v>
      </c>
      <c r="K8924" s="28">
        <f t="shared" si="282"/>
        <v>880</v>
      </c>
    </row>
    <row r="8925" spans="1:11" x14ac:dyDescent="0.35">
      <c r="A8925" s="69">
        <f t="shared" si="283"/>
        <v>45839</v>
      </c>
      <c r="B8925" t="s">
        <v>917</v>
      </c>
      <c r="C8925" t="s">
        <v>268</v>
      </c>
      <c r="D8925" t="s">
        <v>892</v>
      </c>
      <c r="E8925" t="s">
        <v>306</v>
      </c>
      <c r="F8925" t="s">
        <v>347</v>
      </c>
      <c r="G8925" t="s">
        <v>95</v>
      </c>
      <c r="H8925">
        <v>43</v>
      </c>
      <c r="I8925" s="68" t="str">
        <f>VLOOKUP(E8925,Refs!$P$2:$R$29,3,FALSE)</f>
        <v>Y61</v>
      </c>
      <c r="J8925" s="68" t="str">
        <f>VLOOKUP(E8925,Refs!$P$2:$S$29,4,FALSE)</f>
        <v>East of England</v>
      </c>
      <c r="K8925" s="28">
        <f t="shared" si="282"/>
        <v>43</v>
      </c>
    </row>
    <row r="8926" spans="1:11" x14ac:dyDescent="0.35">
      <c r="A8926" s="69">
        <f t="shared" si="283"/>
        <v>45839</v>
      </c>
      <c r="B8926" t="s">
        <v>917</v>
      </c>
      <c r="C8926" t="s">
        <v>268</v>
      </c>
      <c r="D8926" t="s">
        <v>892</v>
      </c>
      <c r="E8926" t="s">
        <v>306</v>
      </c>
      <c r="F8926" t="s">
        <v>347</v>
      </c>
      <c r="G8926" t="s">
        <v>96</v>
      </c>
      <c r="H8926">
        <v>1768</v>
      </c>
      <c r="I8926" s="68" t="str">
        <f>VLOOKUP(E8926,Refs!$P$2:$R$29,3,FALSE)</f>
        <v>Y61</v>
      </c>
      <c r="J8926" s="68" t="str">
        <f>VLOOKUP(E8926,Refs!$P$2:$S$29,4,FALSE)</f>
        <v>East of England</v>
      </c>
      <c r="K8926" s="28">
        <f t="shared" si="282"/>
        <v>1768</v>
      </c>
    </row>
    <row r="8927" spans="1:11" x14ac:dyDescent="0.35">
      <c r="A8927" s="69">
        <f t="shared" si="283"/>
        <v>45839</v>
      </c>
      <c r="B8927" t="s">
        <v>917</v>
      </c>
      <c r="C8927" t="s">
        <v>268</v>
      </c>
      <c r="D8927" t="s">
        <v>892</v>
      </c>
      <c r="E8927" t="s">
        <v>306</v>
      </c>
      <c r="F8927" t="s">
        <v>347</v>
      </c>
      <c r="G8927" t="s">
        <v>31</v>
      </c>
      <c r="H8927">
        <v>1251</v>
      </c>
      <c r="I8927" s="68" t="str">
        <f>VLOOKUP(E8927,Refs!$P$2:$R$29,3,FALSE)</f>
        <v>Y61</v>
      </c>
      <c r="J8927" s="68" t="str">
        <f>VLOOKUP(E8927,Refs!$P$2:$S$29,4,FALSE)</f>
        <v>East of England</v>
      </c>
      <c r="K8927" s="28">
        <f t="shared" si="282"/>
        <v>1251</v>
      </c>
    </row>
    <row r="8928" spans="1:11" x14ac:dyDescent="0.35">
      <c r="A8928" s="69">
        <f t="shared" si="283"/>
        <v>45839</v>
      </c>
      <c r="B8928" t="s">
        <v>917</v>
      </c>
      <c r="C8928" t="s">
        <v>268</v>
      </c>
      <c r="D8928" t="s">
        <v>892</v>
      </c>
      <c r="E8928" t="s">
        <v>306</v>
      </c>
      <c r="F8928" t="s">
        <v>347</v>
      </c>
      <c r="G8928" t="s">
        <v>97</v>
      </c>
      <c r="H8928">
        <v>5562</v>
      </c>
      <c r="I8928" s="68" t="str">
        <f>VLOOKUP(E8928,Refs!$P$2:$R$29,3,FALSE)</f>
        <v>Y61</v>
      </c>
      <c r="J8928" s="68" t="str">
        <f>VLOOKUP(E8928,Refs!$P$2:$S$29,4,FALSE)</f>
        <v>East of England</v>
      </c>
      <c r="K8928" s="28">
        <f t="shared" si="282"/>
        <v>5562</v>
      </c>
    </row>
    <row r="8929" spans="1:11" x14ac:dyDescent="0.35">
      <c r="A8929" s="69">
        <f t="shared" si="283"/>
        <v>45839</v>
      </c>
      <c r="B8929" t="s">
        <v>917</v>
      </c>
      <c r="C8929" t="s">
        <v>268</v>
      </c>
      <c r="D8929" t="s">
        <v>892</v>
      </c>
      <c r="E8929" t="s">
        <v>306</v>
      </c>
      <c r="F8929" t="s">
        <v>347</v>
      </c>
      <c r="G8929" t="s">
        <v>98</v>
      </c>
      <c r="H8929">
        <v>2976</v>
      </c>
      <c r="I8929" s="68" t="str">
        <f>VLOOKUP(E8929,Refs!$P$2:$R$29,3,FALSE)</f>
        <v>Y61</v>
      </c>
      <c r="J8929" s="68" t="str">
        <f>VLOOKUP(E8929,Refs!$P$2:$S$29,4,FALSE)</f>
        <v>East of England</v>
      </c>
      <c r="K8929" s="28">
        <f t="shared" si="282"/>
        <v>2976</v>
      </c>
    </row>
    <row r="8930" spans="1:11" x14ac:dyDescent="0.35">
      <c r="A8930" s="69">
        <f t="shared" si="283"/>
        <v>45839</v>
      </c>
      <c r="B8930" t="s">
        <v>917</v>
      </c>
      <c r="C8930" t="s">
        <v>268</v>
      </c>
      <c r="D8930" t="s">
        <v>892</v>
      </c>
      <c r="E8930" t="s">
        <v>306</v>
      </c>
      <c r="F8930" t="s">
        <v>347</v>
      </c>
      <c r="G8930" t="s">
        <v>99</v>
      </c>
      <c r="H8930">
        <v>2892</v>
      </c>
      <c r="I8930" s="68" t="str">
        <f>VLOOKUP(E8930,Refs!$P$2:$R$29,3,FALSE)</f>
        <v>Y61</v>
      </c>
      <c r="J8930" s="68" t="str">
        <f>VLOOKUP(E8930,Refs!$P$2:$S$29,4,FALSE)</f>
        <v>East of England</v>
      </c>
      <c r="K8930" s="28">
        <f t="shared" ref="K8930:K8993" si="284">IF(OR(H8930="NULL",H8930=0,H8930=""),"",H8930)</f>
        <v>2892</v>
      </c>
    </row>
    <row r="8931" spans="1:11" x14ac:dyDescent="0.35">
      <c r="A8931" s="69">
        <f t="shared" si="283"/>
        <v>45839</v>
      </c>
      <c r="B8931" t="s">
        <v>917</v>
      </c>
      <c r="C8931" t="s">
        <v>268</v>
      </c>
      <c r="D8931" t="s">
        <v>892</v>
      </c>
      <c r="E8931" t="s">
        <v>306</v>
      </c>
      <c r="F8931" t="s">
        <v>347</v>
      </c>
      <c r="G8931" t="s">
        <v>100</v>
      </c>
      <c r="H8931">
        <v>941</v>
      </c>
      <c r="I8931" s="68" t="str">
        <f>VLOOKUP(E8931,Refs!$P$2:$R$29,3,FALSE)</f>
        <v>Y61</v>
      </c>
      <c r="J8931" s="68" t="str">
        <f>VLOOKUP(E8931,Refs!$P$2:$S$29,4,FALSE)</f>
        <v>East of England</v>
      </c>
      <c r="K8931" s="28">
        <f t="shared" si="284"/>
        <v>941</v>
      </c>
    </row>
    <row r="8932" spans="1:11" x14ac:dyDescent="0.35">
      <c r="A8932" s="69">
        <f t="shared" si="283"/>
        <v>45839</v>
      </c>
      <c r="B8932" t="s">
        <v>917</v>
      </c>
      <c r="C8932" t="s">
        <v>268</v>
      </c>
      <c r="D8932" t="s">
        <v>892</v>
      </c>
      <c r="E8932" t="s">
        <v>306</v>
      </c>
      <c r="F8932" t="s">
        <v>347</v>
      </c>
      <c r="G8932" t="s">
        <v>101</v>
      </c>
      <c r="H8932">
        <v>1580</v>
      </c>
      <c r="I8932" s="68" t="str">
        <f>VLOOKUP(E8932,Refs!$P$2:$R$29,3,FALSE)</f>
        <v>Y61</v>
      </c>
      <c r="J8932" s="68" t="str">
        <f>VLOOKUP(E8932,Refs!$P$2:$S$29,4,FALSE)</f>
        <v>East of England</v>
      </c>
      <c r="K8932" s="28">
        <f t="shared" si="284"/>
        <v>1580</v>
      </c>
    </row>
    <row r="8933" spans="1:11" x14ac:dyDescent="0.35">
      <c r="A8933" s="69">
        <f t="shared" si="283"/>
        <v>45839</v>
      </c>
      <c r="B8933" t="s">
        <v>917</v>
      </c>
      <c r="C8933" t="s">
        <v>268</v>
      </c>
      <c r="D8933" t="s">
        <v>892</v>
      </c>
      <c r="E8933" t="s">
        <v>306</v>
      </c>
      <c r="F8933" t="s">
        <v>347</v>
      </c>
      <c r="G8933" t="s">
        <v>102</v>
      </c>
      <c r="H8933">
        <v>297</v>
      </c>
      <c r="I8933" s="68" t="str">
        <f>VLOOKUP(E8933,Refs!$P$2:$R$29,3,FALSE)</f>
        <v>Y61</v>
      </c>
      <c r="J8933" s="68" t="str">
        <f>VLOOKUP(E8933,Refs!$P$2:$S$29,4,FALSE)</f>
        <v>East of England</v>
      </c>
      <c r="K8933" s="28">
        <f t="shared" si="284"/>
        <v>297</v>
      </c>
    </row>
    <row r="8934" spans="1:11" x14ac:dyDescent="0.35">
      <c r="A8934" s="69">
        <f t="shared" si="283"/>
        <v>45839</v>
      </c>
      <c r="B8934" t="s">
        <v>917</v>
      </c>
      <c r="C8934" t="s">
        <v>268</v>
      </c>
      <c r="D8934" t="s">
        <v>892</v>
      </c>
      <c r="E8934" t="s">
        <v>306</v>
      </c>
      <c r="F8934" t="s">
        <v>347</v>
      </c>
      <c r="G8934" t="s">
        <v>103</v>
      </c>
      <c r="H8934">
        <v>1741</v>
      </c>
      <c r="I8934" s="68" t="str">
        <f>VLOOKUP(E8934,Refs!$P$2:$R$29,3,FALSE)</f>
        <v>Y61</v>
      </c>
      <c r="J8934" s="68" t="str">
        <f>VLOOKUP(E8934,Refs!$P$2:$S$29,4,FALSE)</f>
        <v>East of England</v>
      </c>
      <c r="K8934" s="28">
        <f t="shared" si="284"/>
        <v>1741</v>
      </c>
    </row>
    <row r="8935" spans="1:11" x14ac:dyDescent="0.35">
      <c r="A8935" s="69">
        <f t="shared" si="283"/>
        <v>45839</v>
      </c>
      <c r="B8935" t="s">
        <v>917</v>
      </c>
      <c r="C8935" t="s">
        <v>268</v>
      </c>
      <c r="D8935" t="s">
        <v>892</v>
      </c>
      <c r="E8935" t="s">
        <v>306</v>
      </c>
      <c r="F8935" t="s">
        <v>347</v>
      </c>
      <c r="G8935" t="s">
        <v>104</v>
      </c>
      <c r="H8935">
        <v>8520721</v>
      </c>
      <c r="I8935" s="68" t="str">
        <f>VLOOKUP(E8935,Refs!$P$2:$R$29,3,FALSE)</f>
        <v>Y61</v>
      </c>
      <c r="J8935" s="68" t="str">
        <f>VLOOKUP(E8935,Refs!$P$2:$S$29,4,FALSE)</f>
        <v>East of England</v>
      </c>
      <c r="K8935" s="28">
        <f t="shared" si="284"/>
        <v>8520721</v>
      </c>
    </row>
    <row r="8936" spans="1:11" x14ac:dyDescent="0.35">
      <c r="A8936" s="69">
        <f t="shared" si="283"/>
        <v>45839</v>
      </c>
      <c r="B8936" t="s">
        <v>917</v>
      </c>
      <c r="C8936" t="s">
        <v>268</v>
      </c>
      <c r="D8936" t="s">
        <v>892</v>
      </c>
      <c r="E8936" t="s">
        <v>306</v>
      </c>
      <c r="F8936" t="s">
        <v>347</v>
      </c>
      <c r="G8936" t="s">
        <v>105</v>
      </c>
      <c r="H8936">
        <v>2585</v>
      </c>
      <c r="I8936" s="68" t="str">
        <f>VLOOKUP(E8936,Refs!$P$2:$R$29,3,FALSE)</f>
        <v>Y61</v>
      </c>
      <c r="J8936" s="68" t="str">
        <f>VLOOKUP(E8936,Refs!$P$2:$S$29,4,FALSE)</f>
        <v>East of England</v>
      </c>
      <c r="K8936" s="28">
        <f t="shared" si="284"/>
        <v>2585</v>
      </c>
    </row>
    <row r="8937" spans="1:11" x14ac:dyDescent="0.35">
      <c r="A8937" s="69">
        <f t="shared" si="283"/>
        <v>45839</v>
      </c>
      <c r="B8937" t="s">
        <v>917</v>
      </c>
      <c r="C8937" t="s">
        <v>268</v>
      </c>
      <c r="D8937" t="s">
        <v>892</v>
      </c>
      <c r="E8937" t="s">
        <v>306</v>
      </c>
      <c r="F8937" t="s">
        <v>347</v>
      </c>
      <c r="G8937" t="s">
        <v>106</v>
      </c>
      <c r="H8937">
        <v>2268</v>
      </c>
      <c r="I8937" s="68" t="str">
        <f>VLOOKUP(E8937,Refs!$P$2:$R$29,3,FALSE)</f>
        <v>Y61</v>
      </c>
      <c r="J8937" s="68" t="str">
        <f>VLOOKUP(E8937,Refs!$P$2:$S$29,4,FALSE)</f>
        <v>East of England</v>
      </c>
      <c r="K8937" s="28">
        <f t="shared" si="284"/>
        <v>2268</v>
      </c>
    </row>
    <row r="8938" spans="1:11" x14ac:dyDescent="0.35">
      <c r="A8938" s="69">
        <f t="shared" si="283"/>
        <v>45839</v>
      </c>
      <c r="B8938" t="s">
        <v>917</v>
      </c>
      <c r="C8938" t="s">
        <v>268</v>
      </c>
      <c r="D8938" t="s">
        <v>892</v>
      </c>
      <c r="E8938" t="s">
        <v>306</v>
      </c>
      <c r="F8938" t="s">
        <v>347</v>
      </c>
      <c r="G8938" t="s">
        <v>107</v>
      </c>
      <c r="H8938">
        <v>93</v>
      </c>
      <c r="I8938" s="68" t="str">
        <f>VLOOKUP(E8938,Refs!$P$2:$R$29,3,FALSE)</f>
        <v>Y61</v>
      </c>
      <c r="J8938" s="68" t="str">
        <f>VLOOKUP(E8938,Refs!$P$2:$S$29,4,FALSE)</f>
        <v>East of England</v>
      </c>
      <c r="K8938" s="28">
        <f t="shared" si="284"/>
        <v>93</v>
      </c>
    </row>
    <row r="8939" spans="1:11" x14ac:dyDescent="0.35">
      <c r="A8939" s="69">
        <f t="shared" si="283"/>
        <v>45839</v>
      </c>
      <c r="B8939" t="s">
        <v>917</v>
      </c>
      <c r="C8939" t="s">
        <v>268</v>
      </c>
      <c r="D8939" t="s">
        <v>892</v>
      </c>
      <c r="E8939" t="s">
        <v>306</v>
      </c>
      <c r="F8939" t="s">
        <v>347</v>
      </c>
      <c r="G8939" t="s">
        <v>108</v>
      </c>
      <c r="H8939">
        <v>1274</v>
      </c>
      <c r="I8939" s="68" t="str">
        <f>VLOOKUP(E8939,Refs!$P$2:$R$29,3,FALSE)</f>
        <v>Y61</v>
      </c>
      <c r="J8939" s="68" t="str">
        <f>VLOOKUP(E8939,Refs!$P$2:$S$29,4,FALSE)</f>
        <v>East of England</v>
      </c>
      <c r="K8939" s="28">
        <f t="shared" si="284"/>
        <v>1274</v>
      </c>
    </row>
    <row r="8940" spans="1:11" x14ac:dyDescent="0.35">
      <c r="A8940" s="69">
        <f t="shared" si="283"/>
        <v>45839</v>
      </c>
      <c r="B8940" t="s">
        <v>917</v>
      </c>
      <c r="C8940" t="s">
        <v>268</v>
      </c>
      <c r="D8940" t="s">
        <v>892</v>
      </c>
      <c r="E8940" t="s">
        <v>306</v>
      </c>
      <c r="F8940" t="s">
        <v>347</v>
      </c>
      <c r="G8940" t="s">
        <v>109</v>
      </c>
      <c r="H8940">
        <v>5169139</v>
      </c>
      <c r="I8940" s="68" t="str">
        <f>VLOOKUP(E8940,Refs!$P$2:$R$29,3,FALSE)</f>
        <v>Y61</v>
      </c>
      <c r="J8940" s="68" t="str">
        <f>VLOOKUP(E8940,Refs!$P$2:$S$29,4,FALSE)</f>
        <v>East of England</v>
      </c>
      <c r="K8940" s="28">
        <f t="shared" si="284"/>
        <v>5169139</v>
      </c>
    </row>
    <row r="8941" spans="1:11" x14ac:dyDescent="0.35">
      <c r="A8941" s="69">
        <f t="shared" si="283"/>
        <v>45839</v>
      </c>
      <c r="B8941" t="s">
        <v>917</v>
      </c>
      <c r="C8941" t="s">
        <v>268</v>
      </c>
      <c r="D8941" t="s">
        <v>892</v>
      </c>
      <c r="E8941" t="s">
        <v>306</v>
      </c>
      <c r="F8941" t="s">
        <v>347</v>
      </c>
      <c r="G8941" t="s">
        <v>110</v>
      </c>
      <c r="H8941">
        <v>467</v>
      </c>
      <c r="I8941" s="68" t="str">
        <f>VLOOKUP(E8941,Refs!$P$2:$R$29,3,FALSE)</f>
        <v>Y61</v>
      </c>
      <c r="J8941" s="68" t="str">
        <f>VLOOKUP(E8941,Refs!$P$2:$S$29,4,FALSE)</f>
        <v>East of England</v>
      </c>
      <c r="K8941" s="28">
        <f t="shared" si="284"/>
        <v>467</v>
      </c>
    </row>
    <row r="8942" spans="1:11" x14ac:dyDescent="0.35">
      <c r="A8942" s="69">
        <f t="shared" si="283"/>
        <v>45839</v>
      </c>
      <c r="B8942" t="s">
        <v>917</v>
      </c>
      <c r="C8942" t="s">
        <v>268</v>
      </c>
      <c r="D8942" t="s">
        <v>892</v>
      </c>
      <c r="E8942" t="s">
        <v>306</v>
      </c>
      <c r="F8942" t="s">
        <v>347</v>
      </c>
      <c r="G8942" t="s">
        <v>808</v>
      </c>
      <c r="H8942">
        <v>11885</v>
      </c>
      <c r="I8942" s="68" t="str">
        <f>VLOOKUP(E8942,Refs!$P$2:$R$29,3,FALSE)</f>
        <v>Y61</v>
      </c>
      <c r="J8942" s="68" t="str">
        <f>VLOOKUP(E8942,Refs!$P$2:$S$29,4,FALSE)</f>
        <v>East of England</v>
      </c>
      <c r="K8942" s="28">
        <f t="shared" si="284"/>
        <v>11885</v>
      </c>
    </row>
    <row r="8943" spans="1:11" x14ac:dyDescent="0.35">
      <c r="A8943" s="69">
        <f t="shared" si="283"/>
        <v>45839</v>
      </c>
      <c r="B8943" t="s">
        <v>917</v>
      </c>
      <c r="C8943" t="s">
        <v>268</v>
      </c>
      <c r="D8943" t="s">
        <v>892</v>
      </c>
      <c r="E8943" t="s">
        <v>306</v>
      </c>
      <c r="F8943" t="s">
        <v>347</v>
      </c>
      <c r="G8943" t="s">
        <v>809</v>
      </c>
      <c r="H8943">
        <v>223</v>
      </c>
      <c r="I8943" s="68" t="str">
        <f>VLOOKUP(E8943,Refs!$P$2:$R$29,3,FALSE)</f>
        <v>Y61</v>
      </c>
      <c r="J8943" s="68" t="str">
        <f>VLOOKUP(E8943,Refs!$P$2:$S$29,4,FALSE)</f>
        <v>East of England</v>
      </c>
      <c r="K8943" s="28">
        <f t="shared" si="284"/>
        <v>223</v>
      </c>
    </row>
    <row r="8944" spans="1:11" x14ac:dyDescent="0.35">
      <c r="A8944" s="69">
        <f t="shared" si="283"/>
        <v>45839</v>
      </c>
      <c r="B8944" t="s">
        <v>917</v>
      </c>
      <c r="C8944" t="s">
        <v>268</v>
      </c>
      <c r="D8944" t="s">
        <v>892</v>
      </c>
      <c r="E8944" t="s">
        <v>306</v>
      </c>
      <c r="F8944" t="s">
        <v>347</v>
      </c>
      <c r="G8944" t="s">
        <v>111</v>
      </c>
      <c r="H8944">
        <v>19109</v>
      </c>
      <c r="I8944" s="68" t="str">
        <f>VLOOKUP(E8944,Refs!$P$2:$R$29,3,FALSE)</f>
        <v>Y61</v>
      </c>
      <c r="J8944" s="68" t="str">
        <f>VLOOKUP(E8944,Refs!$P$2:$S$29,4,FALSE)</f>
        <v>East of England</v>
      </c>
      <c r="K8944" s="28">
        <f t="shared" si="284"/>
        <v>19109</v>
      </c>
    </row>
    <row r="8945" spans="1:11" x14ac:dyDescent="0.35">
      <c r="A8945" s="69">
        <f t="shared" si="283"/>
        <v>45839</v>
      </c>
      <c r="B8945" t="s">
        <v>917</v>
      </c>
      <c r="C8945" t="s">
        <v>268</v>
      </c>
      <c r="D8945" t="s">
        <v>892</v>
      </c>
      <c r="E8945" t="s">
        <v>306</v>
      </c>
      <c r="F8945" t="s">
        <v>347</v>
      </c>
      <c r="G8945" t="s">
        <v>112</v>
      </c>
      <c r="H8945">
        <v>14</v>
      </c>
      <c r="I8945" s="68" t="str">
        <f>VLOOKUP(E8945,Refs!$P$2:$R$29,3,FALSE)</f>
        <v>Y61</v>
      </c>
      <c r="J8945" s="68" t="str">
        <f>VLOOKUP(E8945,Refs!$P$2:$S$29,4,FALSE)</f>
        <v>East of England</v>
      </c>
      <c r="K8945" s="28">
        <f t="shared" si="284"/>
        <v>14</v>
      </c>
    </row>
    <row r="8946" spans="1:11" x14ac:dyDescent="0.35">
      <c r="A8946" s="69">
        <f t="shared" si="283"/>
        <v>45839</v>
      </c>
      <c r="B8946" t="s">
        <v>917</v>
      </c>
      <c r="C8946" t="s">
        <v>268</v>
      </c>
      <c r="D8946" t="s">
        <v>892</v>
      </c>
      <c r="E8946" t="s">
        <v>306</v>
      </c>
      <c r="F8946" t="s">
        <v>347</v>
      </c>
      <c r="G8946" t="s">
        <v>113</v>
      </c>
      <c r="H8946">
        <v>16060</v>
      </c>
      <c r="I8946" s="68" t="str">
        <f>VLOOKUP(E8946,Refs!$P$2:$R$29,3,FALSE)</f>
        <v>Y61</v>
      </c>
      <c r="J8946" s="68" t="str">
        <f>VLOOKUP(E8946,Refs!$P$2:$S$29,4,FALSE)</f>
        <v>East of England</v>
      </c>
      <c r="K8946" s="28">
        <f t="shared" si="284"/>
        <v>16060</v>
      </c>
    </row>
    <row r="8947" spans="1:11" x14ac:dyDescent="0.35">
      <c r="A8947" s="69">
        <f t="shared" si="283"/>
        <v>45839</v>
      </c>
      <c r="B8947" t="s">
        <v>917</v>
      </c>
      <c r="C8947" t="s">
        <v>268</v>
      </c>
      <c r="D8947" t="s">
        <v>892</v>
      </c>
      <c r="E8947" t="s">
        <v>306</v>
      </c>
      <c r="F8947" t="s">
        <v>347</v>
      </c>
      <c r="G8947" t="s">
        <v>114</v>
      </c>
      <c r="H8947">
        <v>6553</v>
      </c>
      <c r="I8947" s="68" t="str">
        <f>VLOOKUP(E8947,Refs!$P$2:$R$29,3,FALSE)</f>
        <v>Y61</v>
      </c>
      <c r="J8947" s="68" t="str">
        <f>VLOOKUP(E8947,Refs!$P$2:$S$29,4,FALSE)</f>
        <v>East of England</v>
      </c>
      <c r="K8947" s="28">
        <f t="shared" si="284"/>
        <v>6553</v>
      </c>
    </row>
    <row r="8948" spans="1:11" x14ac:dyDescent="0.35">
      <c r="A8948" s="69">
        <f t="shared" si="283"/>
        <v>45839</v>
      </c>
      <c r="B8948" t="s">
        <v>917</v>
      </c>
      <c r="C8948" t="s">
        <v>268</v>
      </c>
      <c r="D8948" t="s">
        <v>892</v>
      </c>
      <c r="E8948" t="s">
        <v>306</v>
      </c>
      <c r="F8948" t="s">
        <v>347</v>
      </c>
      <c r="G8948" t="s">
        <v>115</v>
      </c>
      <c r="H8948">
        <v>4331</v>
      </c>
      <c r="I8948" s="68" t="str">
        <f>VLOOKUP(E8948,Refs!$P$2:$R$29,3,FALSE)</f>
        <v>Y61</v>
      </c>
      <c r="J8948" s="68" t="str">
        <f>VLOOKUP(E8948,Refs!$P$2:$S$29,4,FALSE)</f>
        <v>East of England</v>
      </c>
      <c r="K8948" s="28">
        <f t="shared" si="284"/>
        <v>4331</v>
      </c>
    </row>
    <row r="8949" spans="1:11" x14ac:dyDescent="0.35">
      <c r="A8949" s="69">
        <f t="shared" si="283"/>
        <v>45839</v>
      </c>
      <c r="B8949" t="s">
        <v>917</v>
      </c>
      <c r="C8949" t="s">
        <v>268</v>
      </c>
      <c r="D8949" t="s">
        <v>892</v>
      </c>
      <c r="E8949" t="s">
        <v>306</v>
      </c>
      <c r="F8949" t="s">
        <v>347</v>
      </c>
      <c r="G8949" t="s">
        <v>116</v>
      </c>
      <c r="H8949">
        <v>1033</v>
      </c>
      <c r="I8949" s="68" t="str">
        <f>VLOOKUP(E8949,Refs!$P$2:$R$29,3,FALSE)</f>
        <v>Y61</v>
      </c>
      <c r="J8949" s="68" t="str">
        <f>VLOOKUP(E8949,Refs!$P$2:$S$29,4,FALSE)</f>
        <v>East of England</v>
      </c>
      <c r="K8949" s="28">
        <f t="shared" si="284"/>
        <v>1033</v>
      </c>
    </row>
    <row r="8950" spans="1:11" x14ac:dyDescent="0.35">
      <c r="A8950" s="69">
        <f t="shared" si="283"/>
        <v>45839</v>
      </c>
      <c r="B8950" t="s">
        <v>917</v>
      </c>
      <c r="C8950" t="s">
        <v>268</v>
      </c>
      <c r="D8950" t="s">
        <v>892</v>
      </c>
      <c r="E8950" t="s">
        <v>306</v>
      </c>
      <c r="F8950" t="s">
        <v>347</v>
      </c>
      <c r="G8950" t="s">
        <v>117</v>
      </c>
      <c r="H8950">
        <v>5756</v>
      </c>
      <c r="I8950" s="68" t="str">
        <f>VLOOKUP(E8950,Refs!$P$2:$R$29,3,FALSE)</f>
        <v>Y61</v>
      </c>
      <c r="J8950" s="68" t="str">
        <f>VLOOKUP(E8950,Refs!$P$2:$S$29,4,FALSE)</f>
        <v>East of England</v>
      </c>
      <c r="K8950" s="28">
        <f t="shared" si="284"/>
        <v>5756</v>
      </c>
    </row>
    <row r="8951" spans="1:11" x14ac:dyDescent="0.35">
      <c r="A8951" s="69">
        <f t="shared" si="283"/>
        <v>45839</v>
      </c>
      <c r="B8951" t="s">
        <v>917</v>
      </c>
      <c r="C8951" t="s">
        <v>268</v>
      </c>
      <c r="D8951" t="s">
        <v>892</v>
      </c>
      <c r="E8951" t="s">
        <v>306</v>
      </c>
      <c r="F8951" t="s">
        <v>347</v>
      </c>
      <c r="G8951" t="s">
        <v>118</v>
      </c>
      <c r="H8951">
        <v>3269</v>
      </c>
      <c r="I8951" s="68" t="str">
        <f>VLOOKUP(E8951,Refs!$P$2:$R$29,3,FALSE)</f>
        <v>Y61</v>
      </c>
      <c r="J8951" s="68" t="str">
        <f>VLOOKUP(E8951,Refs!$P$2:$S$29,4,FALSE)</f>
        <v>East of England</v>
      </c>
      <c r="K8951" s="28">
        <f t="shared" si="284"/>
        <v>3269</v>
      </c>
    </row>
    <row r="8952" spans="1:11" x14ac:dyDescent="0.35">
      <c r="A8952" s="69">
        <f t="shared" si="283"/>
        <v>45839</v>
      </c>
      <c r="B8952" t="s">
        <v>917</v>
      </c>
      <c r="C8952" t="s">
        <v>268</v>
      </c>
      <c r="D8952" t="s">
        <v>892</v>
      </c>
      <c r="E8952" t="s">
        <v>306</v>
      </c>
      <c r="F8952" t="s">
        <v>347</v>
      </c>
      <c r="G8952" t="s">
        <v>119</v>
      </c>
      <c r="H8952">
        <v>48</v>
      </c>
      <c r="I8952" s="68" t="str">
        <f>VLOOKUP(E8952,Refs!$P$2:$R$29,3,FALSE)</f>
        <v>Y61</v>
      </c>
      <c r="J8952" s="68" t="str">
        <f>VLOOKUP(E8952,Refs!$P$2:$S$29,4,FALSE)</f>
        <v>East of England</v>
      </c>
      <c r="K8952" s="28">
        <f t="shared" si="284"/>
        <v>48</v>
      </c>
    </row>
    <row r="8953" spans="1:11" x14ac:dyDescent="0.35">
      <c r="A8953" s="69">
        <f t="shared" si="283"/>
        <v>45839</v>
      </c>
      <c r="B8953" t="s">
        <v>917</v>
      </c>
      <c r="C8953" t="s">
        <v>268</v>
      </c>
      <c r="D8953" t="s">
        <v>892</v>
      </c>
      <c r="E8953" t="s">
        <v>306</v>
      </c>
      <c r="F8953" t="s">
        <v>347</v>
      </c>
      <c r="G8953" t="s">
        <v>120</v>
      </c>
      <c r="H8953">
        <v>13</v>
      </c>
      <c r="I8953" s="68" t="str">
        <f>VLOOKUP(E8953,Refs!$P$2:$R$29,3,FALSE)</f>
        <v>Y61</v>
      </c>
      <c r="J8953" s="68" t="str">
        <f>VLOOKUP(E8953,Refs!$P$2:$S$29,4,FALSE)</f>
        <v>East of England</v>
      </c>
      <c r="K8953" s="28">
        <f t="shared" si="284"/>
        <v>13</v>
      </c>
    </row>
    <row r="8954" spans="1:11" x14ac:dyDescent="0.35">
      <c r="A8954" s="69">
        <f t="shared" si="283"/>
        <v>45839</v>
      </c>
      <c r="B8954" t="s">
        <v>917</v>
      </c>
      <c r="C8954" t="s">
        <v>268</v>
      </c>
      <c r="D8954" t="s">
        <v>892</v>
      </c>
      <c r="E8954" t="s">
        <v>306</v>
      </c>
      <c r="F8954" t="s">
        <v>347</v>
      </c>
      <c r="G8954" t="s">
        <v>121</v>
      </c>
      <c r="H8954">
        <v>2299</v>
      </c>
      <c r="I8954" s="68" t="str">
        <f>VLOOKUP(E8954,Refs!$P$2:$R$29,3,FALSE)</f>
        <v>Y61</v>
      </c>
      <c r="J8954" s="68" t="str">
        <f>VLOOKUP(E8954,Refs!$P$2:$S$29,4,FALSE)</f>
        <v>East of England</v>
      </c>
      <c r="K8954" s="28">
        <f t="shared" si="284"/>
        <v>2299</v>
      </c>
    </row>
    <row r="8955" spans="1:11" x14ac:dyDescent="0.35">
      <c r="A8955" s="69">
        <f t="shared" si="283"/>
        <v>45839</v>
      </c>
      <c r="B8955" t="s">
        <v>917</v>
      </c>
      <c r="C8955" t="s">
        <v>268</v>
      </c>
      <c r="D8955" t="s">
        <v>892</v>
      </c>
      <c r="E8955" t="s">
        <v>306</v>
      </c>
      <c r="F8955" t="s">
        <v>347</v>
      </c>
      <c r="G8955" t="s">
        <v>122</v>
      </c>
      <c r="H8955">
        <v>202</v>
      </c>
      <c r="I8955" s="68" t="str">
        <f>VLOOKUP(E8955,Refs!$P$2:$R$29,3,FALSE)</f>
        <v>Y61</v>
      </c>
      <c r="J8955" s="68" t="str">
        <f>VLOOKUP(E8955,Refs!$P$2:$S$29,4,FALSE)</f>
        <v>East of England</v>
      </c>
      <c r="K8955" s="28">
        <f t="shared" si="284"/>
        <v>202</v>
      </c>
    </row>
    <row r="8956" spans="1:11" x14ac:dyDescent="0.35">
      <c r="A8956" s="69">
        <f t="shared" si="283"/>
        <v>45839</v>
      </c>
      <c r="B8956" t="s">
        <v>917</v>
      </c>
      <c r="C8956" t="s">
        <v>268</v>
      </c>
      <c r="D8956" t="s">
        <v>892</v>
      </c>
      <c r="E8956" t="s">
        <v>306</v>
      </c>
      <c r="F8956" t="s">
        <v>347</v>
      </c>
      <c r="G8956" t="s">
        <v>123</v>
      </c>
      <c r="H8956">
        <v>38</v>
      </c>
      <c r="I8956" s="68" t="str">
        <f>VLOOKUP(E8956,Refs!$P$2:$R$29,3,FALSE)</f>
        <v>Y61</v>
      </c>
      <c r="J8956" s="68" t="str">
        <f>VLOOKUP(E8956,Refs!$P$2:$S$29,4,FALSE)</f>
        <v>East of England</v>
      </c>
      <c r="K8956" s="28">
        <f t="shared" si="284"/>
        <v>38</v>
      </c>
    </row>
    <row r="8957" spans="1:11" x14ac:dyDescent="0.35">
      <c r="A8957" s="69">
        <f t="shared" si="283"/>
        <v>45839</v>
      </c>
      <c r="B8957" t="s">
        <v>917</v>
      </c>
      <c r="C8957" t="s">
        <v>268</v>
      </c>
      <c r="D8957" t="s">
        <v>892</v>
      </c>
      <c r="E8957" t="s">
        <v>306</v>
      </c>
      <c r="F8957" t="s">
        <v>347</v>
      </c>
      <c r="G8957" t="s">
        <v>124</v>
      </c>
      <c r="H8957">
        <v>1</v>
      </c>
      <c r="I8957" s="68" t="str">
        <f>VLOOKUP(E8957,Refs!$P$2:$R$29,3,FALSE)</f>
        <v>Y61</v>
      </c>
      <c r="J8957" s="68" t="str">
        <f>VLOOKUP(E8957,Refs!$P$2:$S$29,4,FALSE)</f>
        <v>East of England</v>
      </c>
      <c r="K8957" s="28">
        <f t="shared" si="284"/>
        <v>1</v>
      </c>
    </row>
    <row r="8958" spans="1:11" x14ac:dyDescent="0.35">
      <c r="A8958" s="69">
        <f t="shared" si="283"/>
        <v>45839</v>
      </c>
      <c r="B8958" t="s">
        <v>917</v>
      </c>
      <c r="C8958" t="s">
        <v>268</v>
      </c>
      <c r="D8958" t="s">
        <v>892</v>
      </c>
      <c r="E8958" t="s">
        <v>306</v>
      </c>
      <c r="F8958" t="s">
        <v>347</v>
      </c>
      <c r="G8958" t="s">
        <v>125</v>
      </c>
      <c r="H8958">
        <v>0</v>
      </c>
      <c r="I8958" s="68" t="str">
        <f>VLOOKUP(E8958,Refs!$P$2:$R$29,3,FALSE)</f>
        <v>Y61</v>
      </c>
      <c r="J8958" s="68" t="str">
        <f>VLOOKUP(E8958,Refs!$P$2:$S$29,4,FALSE)</f>
        <v>East of England</v>
      </c>
      <c r="K8958" s="28" t="str">
        <f t="shared" si="284"/>
        <v/>
      </c>
    </row>
    <row r="8959" spans="1:11" x14ac:dyDescent="0.35">
      <c r="A8959" s="69">
        <f t="shared" si="283"/>
        <v>45839</v>
      </c>
      <c r="B8959" t="s">
        <v>917</v>
      </c>
      <c r="C8959" t="s">
        <v>268</v>
      </c>
      <c r="D8959" t="s">
        <v>892</v>
      </c>
      <c r="E8959" t="s">
        <v>306</v>
      </c>
      <c r="F8959" t="s">
        <v>347</v>
      </c>
      <c r="G8959" t="s">
        <v>126</v>
      </c>
      <c r="H8959">
        <v>0</v>
      </c>
      <c r="I8959" s="68" t="str">
        <f>VLOOKUP(E8959,Refs!$P$2:$R$29,3,FALSE)</f>
        <v>Y61</v>
      </c>
      <c r="J8959" s="68" t="str">
        <f>VLOOKUP(E8959,Refs!$P$2:$S$29,4,FALSE)</f>
        <v>East of England</v>
      </c>
      <c r="K8959" s="28" t="str">
        <f t="shared" si="284"/>
        <v/>
      </c>
    </row>
    <row r="8960" spans="1:11" x14ac:dyDescent="0.35">
      <c r="A8960" s="69">
        <f t="shared" si="283"/>
        <v>45839</v>
      </c>
      <c r="B8960" t="s">
        <v>917</v>
      </c>
      <c r="C8960" t="s">
        <v>268</v>
      </c>
      <c r="D8960" t="s">
        <v>892</v>
      </c>
      <c r="E8960" t="s">
        <v>306</v>
      </c>
      <c r="F8960" t="s">
        <v>347</v>
      </c>
      <c r="G8960" t="s">
        <v>127</v>
      </c>
      <c r="H8960">
        <v>2035</v>
      </c>
      <c r="I8960" s="68" t="str">
        <f>VLOOKUP(E8960,Refs!$P$2:$R$29,3,FALSE)</f>
        <v>Y61</v>
      </c>
      <c r="J8960" s="68" t="str">
        <f>VLOOKUP(E8960,Refs!$P$2:$S$29,4,FALSE)</f>
        <v>East of England</v>
      </c>
      <c r="K8960" s="28">
        <f t="shared" si="284"/>
        <v>2035</v>
      </c>
    </row>
    <row r="8961" spans="1:11" x14ac:dyDescent="0.35">
      <c r="A8961" s="69">
        <f t="shared" si="283"/>
        <v>45839</v>
      </c>
      <c r="B8961" t="s">
        <v>917</v>
      </c>
      <c r="C8961" t="s">
        <v>268</v>
      </c>
      <c r="D8961" t="s">
        <v>892</v>
      </c>
      <c r="E8961" t="s">
        <v>306</v>
      </c>
      <c r="F8961" t="s">
        <v>347</v>
      </c>
      <c r="G8961" t="s">
        <v>128</v>
      </c>
      <c r="H8961">
        <v>715</v>
      </c>
      <c r="I8961" s="68" t="str">
        <f>VLOOKUP(E8961,Refs!$P$2:$R$29,3,FALSE)</f>
        <v>Y61</v>
      </c>
      <c r="J8961" s="68" t="str">
        <f>VLOOKUP(E8961,Refs!$P$2:$S$29,4,FALSE)</f>
        <v>East of England</v>
      </c>
      <c r="K8961" s="28">
        <f t="shared" si="284"/>
        <v>715</v>
      </c>
    </row>
    <row r="8962" spans="1:11" x14ac:dyDescent="0.35">
      <c r="A8962" s="69">
        <f t="shared" si="283"/>
        <v>45839</v>
      </c>
      <c r="B8962" t="s">
        <v>917</v>
      </c>
      <c r="C8962" t="s">
        <v>268</v>
      </c>
      <c r="D8962" t="s">
        <v>892</v>
      </c>
      <c r="E8962" t="s">
        <v>306</v>
      </c>
      <c r="F8962" t="s">
        <v>347</v>
      </c>
      <c r="G8962" t="s">
        <v>129</v>
      </c>
      <c r="H8962">
        <v>163</v>
      </c>
      <c r="I8962" s="68" t="str">
        <f>VLOOKUP(E8962,Refs!$P$2:$R$29,3,FALSE)</f>
        <v>Y61</v>
      </c>
      <c r="J8962" s="68" t="str">
        <f>VLOOKUP(E8962,Refs!$P$2:$S$29,4,FALSE)</f>
        <v>East of England</v>
      </c>
      <c r="K8962" s="28">
        <f t="shared" si="284"/>
        <v>163</v>
      </c>
    </row>
    <row r="8963" spans="1:11" x14ac:dyDescent="0.35">
      <c r="A8963" s="69">
        <f t="shared" ref="A8963:A9026" si="285">DATEVALUE(RIGHT(B8963,8))</f>
        <v>45839</v>
      </c>
      <c r="B8963" t="s">
        <v>917</v>
      </c>
      <c r="C8963" t="s">
        <v>268</v>
      </c>
      <c r="D8963" t="s">
        <v>892</v>
      </c>
      <c r="E8963" t="s">
        <v>306</v>
      </c>
      <c r="F8963" t="s">
        <v>347</v>
      </c>
      <c r="G8963" t="s">
        <v>130</v>
      </c>
      <c r="H8963">
        <v>117</v>
      </c>
      <c r="I8963" s="68" t="str">
        <f>VLOOKUP(E8963,Refs!$P$2:$R$29,3,FALSE)</f>
        <v>Y61</v>
      </c>
      <c r="J8963" s="68" t="str">
        <f>VLOOKUP(E8963,Refs!$P$2:$S$29,4,FALSE)</f>
        <v>East of England</v>
      </c>
      <c r="K8963" s="28">
        <f t="shared" si="284"/>
        <v>117</v>
      </c>
    </row>
    <row r="8964" spans="1:11" x14ac:dyDescent="0.35">
      <c r="A8964" s="69">
        <f t="shared" si="285"/>
        <v>45839</v>
      </c>
      <c r="B8964" t="s">
        <v>917</v>
      </c>
      <c r="C8964" t="s">
        <v>268</v>
      </c>
      <c r="D8964" t="s">
        <v>892</v>
      </c>
      <c r="E8964" t="s">
        <v>306</v>
      </c>
      <c r="F8964" t="s">
        <v>347</v>
      </c>
      <c r="G8964" t="s">
        <v>131</v>
      </c>
      <c r="H8964">
        <v>2045</v>
      </c>
      <c r="I8964" s="68" t="str">
        <f>VLOOKUP(E8964,Refs!$P$2:$R$29,3,FALSE)</f>
        <v>Y61</v>
      </c>
      <c r="J8964" s="68" t="str">
        <f>VLOOKUP(E8964,Refs!$P$2:$S$29,4,FALSE)</f>
        <v>East of England</v>
      </c>
      <c r="K8964" s="28">
        <f t="shared" si="284"/>
        <v>2045</v>
      </c>
    </row>
    <row r="8965" spans="1:11" x14ac:dyDescent="0.35">
      <c r="A8965" s="69">
        <f t="shared" si="285"/>
        <v>45839</v>
      </c>
      <c r="B8965" t="s">
        <v>917</v>
      </c>
      <c r="C8965" t="s">
        <v>268</v>
      </c>
      <c r="D8965" t="s">
        <v>892</v>
      </c>
      <c r="E8965" t="s">
        <v>306</v>
      </c>
      <c r="F8965" t="s">
        <v>347</v>
      </c>
      <c r="G8965" t="s">
        <v>132</v>
      </c>
      <c r="H8965">
        <v>1561</v>
      </c>
      <c r="I8965" s="68" t="str">
        <f>VLOOKUP(E8965,Refs!$P$2:$R$29,3,FALSE)</f>
        <v>Y61</v>
      </c>
      <c r="J8965" s="68" t="str">
        <f>VLOOKUP(E8965,Refs!$P$2:$S$29,4,FALSE)</f>
        <v>East of England</v>
      </c>
      <c r="K8965" s="28">
        <f t="shared" si="284"/>
        <v>1561</v>
      </c>
    </row>
    <row r="8966" spans="1:11" x14ac:dyDescent="0.35">
      <c r="A8966" s="69">
        <f t="shared" si="285"/>
        <v>45839</v>
      </c>
      <c r="B8966" t="s">
        <v>917</v>
      </c>
      <c r="C8966" t="s">
        <v>268</v>
      </c>
      <c r="D8966" t="s">
        <v>892</v>
      </c>
      <c r="E8966" t="s">
        <v>306</v>
      </c>
      <c r="F8966" t="s">
        <v>347</v>
      </c>
      <c r="G8966" t="s">
        <v>133</v>
      </c>
      <c r="H8966">
        <v>119</v>
      </c>
      <c r="I8966" s="68" t="str">
        <f>VLOOKUP(E8966,Refs!$P$2:$R$29,3,FALSE)</f>
        <v>Y61</v>
      </c>
      <c r="J8966" s="68" t="str">
        <f>VLOOKUP(E8966,Refs!$P$2:$S$29,4,FALSE)</f>
        <v>East of England</v>
      </c>
      <c r="K8966" s="28">
        <f t="shared" si="284"/>
        <v>119</v>
      </c>
    </row>
    <row r="8967" spans="1:11" x14ac:dyDescent="0.35">
      <c r="A8967" s="69">
        <f t="shared" si="285"/>
        <v>45839</v>
      </c>
      <c r="B8967" t="s">
        <v>917</v>
      </c>
      <c r="C8967" t="s">
        <v>268</v>
      </c>
      <c r="D8967" t="s">
        <v>892</v>
      </c>
      <c r="E8967" t="s">
        <v>306</v>
      </c>
      <c r="F8967" t="s">
        <v>347</v>
      </c>
      <c r="G8967" t="s">
        <v>134</v>
      </c>
      <c r="H8967">
        <v>119</v>
      </c>
      <c r="I8967" s="68" t="str">
        <f>VLOOKUP(E8967,Refs!$P$2:$R$29,3,FALSE)</f>
        <v>Y61</v>
      </c>
      <c r="J8967" s="68" t="str">
        <f>VLOOKUP(E8967,Refs!$P$2:$S$29,4,FALSE)</f>
        <v>East of England</v>
      </c>
      <c r="K8967" s="28">
        <f t="shared" si="284"/>
        <v>119</v>
      </c>
    </row>
    <row r="8968" spans="1:11" x14ac:dyDescent="0.35">
      <c r="A8968" s="69">
        <f t="shared" si="285"/>
        <v>45839</v>
      </c>
      <c r="B8968" t="s">
        <v>917</v>
      </c>
      <c r="C8968" t="s">
        <v>268</v>
      </c>
      <c r="D8968" t="s">
        <v>892</v>
      </c>
      <c r="E8968" t="s">
        <v>306</v>
      </c>
      <c r="F8968" t="s">
        <v>347</v>
      </c>
      <c r="G8968" t="s">
        <v>135</v>
      </c>
      <c r="H8968">
        <v>0</v>
      </c>
      <c r="I8968" s="68" t="str">
        <f>VLOOKUP(E8968,Refs!$P$2:$R$29,3,FALSE)</f>
        <v>Y61</v>
      </c>
      <c r="J8968" s="68" t="str">
        <f>VLOOKUP(E8968,Refs!$P$2:$S$29,4,FALSE)</f>
        <v>East of England</v>
      </c>
      <c r="K8968" s="28" t="str">
        <f t="shared" si="284"/>
        <v/>
      </c>
    </row>
    <row r="8969" spans="1:11" x14ac:dyDescent="0.35">
      <c r="A8969" s="69">
        <f t="shared" si="285"/>
        <v>45839</v>
      </c>
      <c r="B8969" t="s">
        <v>917</v>
      </c>
      <c r="C8969" t="s">
        <v>268</v>
      </c>
      <c r="D8969" t="s">
        <v>892</v>
      </c>
      <c r="E8969" t="s">
        <v>306</v>
      </c>
      <c r="F8969" t="s">
        <v>347</v>
      </c>
      <c r="G8969" t="s">
        <v>136</v>
      </c>
      <c r="H8969">
        <v>0</v>
      </c>
      <c r="I8969" s="68" t="str">
        <f>VLOOKUP(E8969,Refs!$P$2:$R$29,3,FALSE)</f>
        <v>Y61</v>
      </c>
      <c r="J8969" s="68" t="str">
        <f>VLOOKUP(E8969,Refs!$P$2:$S$29,4,FALSE)</f>
        <v>East of England</v>
      </c>
      <c r="K8969" s="28" t="str">
        <f t="shared" si="284"/>
        <v/>
      </c>
    </row>
    <row r="8970" spans="1:11" x14ac:dyDescent="0.35">
      <c r="A8970" s="69">
        <f t="shared" si="285"/>
        <v>45839</v>
      </c>
      <c r="B8970" t="s">
        <v>917</v>
      </c>
      <c r="C8970" t="s">
        <v>268</v>
      </c>
      <c r="D8970" t="s">
        <v>892</v>
      </c>
      <c r="E8970" t="s">
        <v>306</v>
      </c>
      <c r="F8970" t="s">
        <v>347</v>
      </c>
      <c r="G8970" t="s">
        <v>137</v>
      </c>
      <c r="H8970">
        <v>0</v>
      </c>
      <c r="I8970" s="68" t="str">
        <f>VLOOKUP(E8970,Refs!$P$2:$R$29,3,FALSE)</f>
        <v>Y61</v>
      </c>
      <c r="J8970" s="68" t="str">
        <f>VLOOKUP(E8970,Refs!$P$2:$S$29,4,FALSE)</f>
        <v>East of England</v>
      </c>
      <c r="K8970" s="28" t="str">
        <f t="shared" si="284"/>
        <v/>
      </c>
    </row>
    <row r="8971" spans="1:11" x14ac:dyDescent="0.35">
      <c r="A8971" s="69">
        <f t="shared" si="285"/>
        <v>45839</v>
      </c>
      <c r="B8971" t="s">
        <v>917</v>
      </c>
      <c r="C8971" t="s">
        <v>268</v>
      </c>
      <c r="D8971" t="s">
        <v>892</v>
      </c>
      <c r="E8971" t="s">
        <v>306</v>
      </c>
      <c r="F8971" t="s">
        <v>347</v>
      </c>
      <c r="G8971" t="s">
        <v>138</v>
      </c>
      <c r="H8971">
        <v>0</v>
      </c>
      <c r="I8971" s="68" t="str">
        <f>VLOOKUP(E8971,Refs!$P$2:$R$29,3,FALSE)</f>
        <v>Y61</v>
      </c>
      <c r="J8971" s="68" t="str">
        <f>VLOOKUP(E8971,Refs!$P$2:$S$29,4,FALSE)</f>
        <v>East of England</v>
      </c>
      <c r="K8971" s="28" t="str">
        <f t="shared" si="284"/>
        <v/>
      </c>
    </row>
    <row r="8972" spans="1:11" x14ac:dyDescent="0.35">
      <c r="A8972" s="69">
        <f t="shared" si="285"/>
        <v>45839</v>
      </c>
      <c r="B8972" t="s">
        <v>917</v>
      </c>
      <c r="C8972" t="s">
        <v>268</v>
      </c>
      <c r="D8972" t="s">
        <v>892</v>
      </c>
      <c r="E8972" t="s">
        <v>306</v>
      </c>
      <c r="F8972" t="s">
        <v>347</v>
      </c>
      <c r="G8972" t="s">
        <v>139</v>
      </c>
      <c r="H8972">
        <v>0</v>
      </c>
      <c r="I8972" s="68" t="str">
        <f>VLOOKUP(E8972,Refs!$P$2:$R$29,3,FALSE)</f>
        <v>Y61</v>
      </c>
      <c r="J8972" s="68" t="str">
        <f>VLOOKUP(E8972,Refs!$P$2:$S$29,4,FALSE)</f>
        <v>East of England</v>
      </c>
      <c r="K8972" s="28" t="str">
        <f t="shared" si="284"/>
        <v/>
      </c>
    </row>
    <row r="8973" spans="1:11" x14ac:dyDescent="0.35">
      <c r="A8973" s="69">
        <f t="shared" si="285"/>
        <v>45839</v>
      </c>
      <c r="B8973" t="s">
        <v>917</v>
      </c>
      <c r="C8973" t="s">
        <v>268</v>
      </c>
      <c r="D8973" t="s">
        <v>892</v>
      </c>
      <c r="E8973" t="s">
        <v>306</v>
      </c>
      <c r="F8973" t="s">
        <v>347</v>
      </c>
      <c r="G8973" t="s">
        <v>140</v>
      </c>
      <c r="H8973">
        <v>0</v>
      </c>
      <c r="I8973" s="68" t="str">
        <f>VLOOKUP(E8973,Refs!$P$2:$R$29,3,FALSE)</f>
        <v>Y61</v>
      </c>
      <c r="J8973" s="68" t="str">
        <f>VLOOKUP(E8973,Refs!$P$2:$S$29,4,FALSE)</f>
        <v>East of England</v>
      </c>
      <c r="K8973" s="28" t="str">
        <f t="shared" si="284"/>
        <v/>
      </c>
    </row>
    <row r="8974" spans="1:11" x14ac:dyDescent="0.35">
      <c r="A8974" s="69">
        <f t="shared" si="285"/>
        <v>45839</v>
      </c>
      <c r="B8974" t="s">
        <v>917</v>
      </c>
      <c r="C8974" t="s">
        <v>268</v>
      </c>
      <c r="D8974" t="s">
        <v>892</v>
      </c>
      <c r="E8974" t="s">
        <v>306</v>
      </c>
      <c r="F8974" t="s">
        <v>347</v>
      </c>
      <c r="G8974" t="s">
        <v>728</v>
      </c>
      <c r="H8974">
        <v>49</v>
      </c>
      <c r="I8974" s="68" t="str">
        <f>VLOOKUP(E8974,Refs!$P$2:$R$29,3,FALSE)</f>
        <v>Y61</v>
      </c>
      <c r="J8974" s="68" t="str">
        <f>VLOOKUP(E8974,Refs!$P$2:$S$29,4,FALSE)</f>
        <v>East of England</v>
      </c>
      <c r="K8974" s="28">
        <f t="shared" si="284"/>
        <v>49</v>
      </c>
    </row>
    <row r="8975" spans="1:11" x14ac:dyDescent="0.35">
      <c r="A8975" s="69">
        <f t="shared" si="285"/>
        <v>45839</v>
      </c>
      <c r="B8975" t="s">
        <v>917</v>
      </c>
      <c r="C8975" t="s">
        <v>268</v>
      </c>
      <c r="D8975" t="s">
        <v>892</v>
      </c>
      <c r="E8975" t="s">
        <v>306</v>
      </c>
      <c r="F8975" t="s">
        <v>347</v>
      </c>
      <c r="G8975" t="s">
        <v>727</v>
      </c>
      <c r="H8975">
        <v>3</v>
      </c>
      <c r="I8975" s="68" t="str">
        <f>VLOOKUP(E8975,Refs!$P$2:$R$29,3,FALSE)</f>
        <v>Y61</v>
      </c>
      <c r="J8975" s="68" t="str">
        <f>VLOOKUP(E8975,Refs!$P$2:$S$29,4,FALSE)</f>
        <v>East of England</v>
      </c>
      <c r="K8975" s="28">
        <f t="shared" si="284"/>
        <v>3</v>
      </c>
    </row>
    <row r="8976" spans="1:11" x14ac:dyDescent="0.35">
      <c r="A8976" s="69">
        <f t="shared" si="285"/>
        <v>45839</v>
      </c>
      <c r="B8976" t="s">
        <v>917</v>
      </c>
      <c r="C8976" t="s">
        <v>268</v>
      </c>
      <c r="D8976" t="s">
        <v>892</v>
      </c>
      <c r="E8976" t="s">
        <v>306</v>
      </c>
      <c r="F8976" t="s">
        <v>347</v>
      </c>
      <c r="G8976" t="s">
        <v>730</v>
      </c>
      <c r="H8976">
        <v>113</v>
      </c>
      <c r="I8976" s="68" t="str">
        <f>VLOOKUP(E8976,Refs!$P$2:$R$29,3,FALSE)</f>
        <v>Y61</v>
      </c>
      <c r="J8976" s="68" t="str">
        <f>VLOOKUP(E8976,Refs!$P$2:$S$29,4,FALSE)</f>
        <v>East of England</v>
      </c>
      <c r="K8976" s="28">
        <f t="shared" si="284"/>
        <v>113</v>
      </c>
    </row>
    <row r="8977" spans="1:11" x14ac:dyDescent="0.35">
      <c r="A8977" s="69">
        <f t="shared" si="285"/>
        <v>45839</v>
      </c>
      <c r="B8977" t="s">
        <v>917</v>
      </c>
      <c r="C8977" t="s">
        <v>268</v>
      </c>
      <c r="D8977" t="s">
        <v>892</v>
      </c>
      <c r="E8977" t="s">
        <v>306</v>
      </c>
      <c r="F8977" t="s">
        <v>347</v>
      </c>
      <c r="G8977" t="s">
        <v>729</v>
      </c>
      <c r="H8977">
        <v>24</v>
      </c>
      <c r="I8977" s="68" t="str">
        <f>VLOOKUP(E8977,Refs!$P$2:$R$29,3,FALSE)</f>
        <v>Y61</v>
      </c>
      <c r="J8977" s="68" t="str">
        <f>VLOOKUP(E8977,Refs!$P$2:$S$29,4,FALSE)</f>
        <v>East of England</v>
      </c>
      <c r="K8977" s="28">
        <f t="shared" si="284"/>
        <v>24</v>
      </c>
    </row>
    <row r="8978" spans="1:11" x14ac:dyDescent="0.35">
      <c r="A8978" s="69">
        <f t="shared" si="285"/>
        <v>45839</v>
      </c>
      <c r="B8978" t="s">
        <v>917</v>
      </c>
      <c r="C8978" t="s">
        <v>268</v>
      </c>
      <c r="D8978" t="s">
        <v>892</v>
      </c>
      <c r="E8978" t="s">
        <v>310</v>
      </c>
      <c r="F8978" t="s">
        <v>311</v>
      </c>
      <c r="G8978" t="s">
        <v>10</v>
      </c>
      <c r="H8978">
        <v>28544</v>
      </c>
      <c r="I8978" s="68" t="str">
        <f>VLOOKUP(E8978,Refs!$P$2:$R$29,3,FALSE)</f>
        <v>Y61</v>
      </c>
      <c r="J8978" s="68" t="str">
        <f>VLOOKUP(E8978,Refs!$P$2:$S$29,4,FALSE)</f>
        <v>East of England</v>
      </c>
      <c r="K8978" s="28">
        <f t="shared" si="284"/>
        <v>28544</v>
      </c>
    </row>
    <row r="8979" spans="1:11" x14ac:dyDescent="0.35">
      <c r="A8979" s="69">
        <f t="shared" si="285"/>
        <v>45839</v>
      </c>
      <c r="B8979" t="s">
        <v>917</v>
      </c>
      <c r="C8979" t="s">
        <v>268</v>
      </c>
      <c r="D8979" t="s">
        <v>892</v>
      </c>
      <c r="E8979" t="s">
        <v>310</v>
      </c>
      <c r="F8979" t="s">
        <v>311</v>
      </c>
      <c r="G8979" t="s">
        <v>69</v>
      </c>
      <c r="H8979">
        <v>27469</v>
      </c>
      <c r="I8979" s="68" t="str">
        <f>VLOOKUP(E8979,Refs!$P$2:$R$29,3,FALSE)</f>
        <v>Y61</v>
      </c>
      <c r="J8979" s="68" t="str">
        <f>VLOOKUP(E8979,Refs!$P$2:$S$29,4,FALSE)</f>
        <v>East of England</v>
      </c>
      <c r="K8979" s="28">
        <f t="shared" si="284"/>
        <v>27469</v>
      </c>
    </row>
    <row r="8980" spans="1:11" x14ac:dyDescent="0.35">
      <c r="A8980" s="69">
        <f t="shared" si="285"/>
        <v>45839</v>
      </c>
      <c r="B8980" t="s">
        <v>917</v>
      </c>
      <c r="C8980" t="s">
        <v>268</v>
      </c>
      <c r="D8980" t="s">
        <v>892</v>
      </c>
      <c r="E8980" t="s">
        <v>310</v>
      </c>
      <c r="F8980" t="s">
        <v>311</v>
      </c>
      <c r="G8980" t="s">
        <v>20</v>
      </c>
      <c r="H8980">
        <v>27006</v>
      </c>
      <c r="I8980" s="68" t="str">
        <f>VLOOKUP(E8980,Refs!$P$2:$R$29,3,FALSE)</f>
        <v>Y61</v>
      </c>
      <c r="J8980" s="68" t="str">
        <f>VLOOKUP(E8980,Refs!$P$2:$S$29,4,FALSE)</f>
        <v>East of England</v>
      </c>
      <c r="K8980" s="28">
        <f t="shared" si="284"/>
        <v>27006</v>
      </c>
    </row>
    <row r="8981" spans="1:11" x14ac:dyDescent="0.35">
      <c r="A8981" s="69">
        <f t="shared" si="285"/>
        <v>45839</v>
      </c>
      <c r="B8981" t="s">
        <v>917</v>
      </c>
      <c r="C8981" t="s">
        <v>268</v>
      </c>
      <c r="D8981" t="s">
        <v>892</v>
      </c>
      <c r="E8981" t="s">
        <v>310</v>
      </c>
      <c r="F8981" t="s">
        <v>311</v>
      </c>
      <c r="G8981" t="s">
        <v>23</v>
      </c>
      <c r="H8981">
        <v>25406</v>
      </c>
      <c r="I8981" s="68" t="str">
        <f>VLOOKUP(E8981,Refs!$P$2:$R$29,3,FALSE)</f>
        <v>Y61</v>
      </c>
      <c r="J8981" s="68" t="str">
        <f>VLOOKUP(E8981,Refs!$P$2:$S$29,4,FALSE)</f>
        <v>East of England</v>
      </c>
      <c r="K8981" s="28">
        <f t="shared" si="284"/>
        <v>25406</v>
      </c>
    </row>
    <row r="8982" spans="1:11" x14ac:dyDescent="0.35">
      <c r="A8982" s="69">
        <f t="shared" si="285"/>
        <v>45839</v>
      </c>
      <c r="B8982" t="s">
        <v>917</v>
      </c>
      <c r="C8982" t="s">
        <v>268</v>
      </c>
      <c r="D8982" t="s">
        <v>892</v>
      </c>
      <c r="E8982" t="s">
        <v>310</v>
      </c>
      <c r="F8982" t="s">
        <v>311</v>
      </c>
      <c r="G8982" t="s">
        <v>19</v>
      </c>
      <c r="H8982">
        <v>463</v>
      </c>
      <c r="I8982" s="68" t="str">
        <f>VLOOKUP(E8982,Refs!$P$2:$R$29,3,FALSE)</f>
        <v>Y61</v>
      </c>
      <c r="J8982" s="68" t="str">
        <f>VLOOKUP(E8982,Refs!$P$2:$S$29,4,FALSE)</f>
        <v>East of England</v>
      </c>
      <c r="K8982" s="28">
        <f t="shared" si="284"/>
        <v>463</v>
      </c>
    </row>
    <row r="8983" spans="1:11" x14ac:dyDescent="0.35">
      <c r="A8983" s="69">
        <f t="shared" si="285"/>
        <v>45839</v>
      </c>
      <c r="B8983" t="s">
        <v>917</v>
      </c>
      <c r="C8983" t="s">
        <v>268</v>
      </c>
      <c r="D8983" t="s">
        <v>892</v>
      </c>
      <c r="E8983" t="s">
        <v>310</v>
      </c>
      <c r="F8983" t="s">
        <v>311</v>
      </c>
      <c r="G8983" t="s">
        <v>21</v>
      </c>
      <c r="H8983">
        <v>382728</v>
      </c>
      <c r="I8983" s="68" t="str">
        <f>VLOOKUP(E8983,Refs!$P$2:$R$29,3,FALSE)</f>
        <v>Y61</v>
      </c>
      <c r="J8983" s="68" t="str">
        <f>VLOOKUP(E8983,Refs!$P$2:$S$29,4,FALSE)</f>
        <v>East of England</v>
      </c>
      <c r="K8983" s="28">
        <f t="shared" si="284"/>
        <v>382728</v>
      </c>
    </row>
    <row r="8984" spans="1:11" x14ac:dyDescent="0.35">
      <c r="A8984" s="69">
        <f t="shared" si="285"/>
        <v>45839</v>
      </c>
      <c r="B8984" t="s">
        <v>917</v>
      </c>
      <c r="C8984" t="s">
        <v>268</v>
      </c>
      <c r="D8984" t="s">
        <v>892</v>
      </c>
      <c r="E8984" t="s">
        <v>310</v>
      </c>
      <c r="F8984" t="s">
        <v>311</v>
      </c>
      <c r="G8984" t="s">
        <v>70</v>
      </c>
      <c r="H8984">
        <v>88</v>
      </c>
      <c r="I8984" s="68" t="str">
        <f>VLOOKUP(E8984,Refs!$P$2:$R$29,3,FALSE)</f>
        <v>Y61</v>
      </c>
      <c r="J8984" s="68" t="str">
        <f>VLOOKUP(E8984,Refs!$P$2:$S$29,4,FALSE)</f>
        <v>East of England</v>
      </c>
      <c r="K8984" s="28">
        <f t="shared" si="284"/>
        <v>88</v>
      </c>
    </row>
    <row r="8985" spans="1:11" x14ac:dyDescent="0.35">
      <c r="A8985" s="69">
        <f t="shared" si="285"/>
        <v>45839</v>
      </c>
      <c r="B8985" t="s">
        <v>917</v>
      </c>
      <c r="C8985" t="s">
        <v>268</v>
      </c>
      <c r="D8985" t="s">
        <v>892</v>
      </c>
      <c r="E8985" t="s">
        <v>310</v>
      </c>
      <c r="F8985" t="s">
        <v>311</v>
      </c>
      <c r="G8985" t="s">
        <v>71</v>
      </c>
      <c r="H8985">
        <v>249</v>
      </c>
      <c r="I8985" s="68" t="str">
        <f>VLOOKUP(E8985,Refs!$P$2:$R$29,3,FALSE)</f>
        <v>Y61</v>
      </c>
      <c r="J8985" s="68" t="str">
        <f>VLOOKUP(E8985,Refs!$P$2:$S$29,4,FALSE)</f>
        <v>East of England</v>
      </c>
      <c r="K8985" s="28">
        <f t="shared" si="284"/>
        <v>249</v>
      </c>
    </row>
    <row r="8986" spans="1:11" x14ac:dyDescent="0.35">
      <c r="A8986" s="69">
        <f t="shared" si="285"/>
        <v>45839</v>
      </c>
      <c r="B8986" t="s">
        <v>917</v>
      </c>
      <c r="C8986" t="s">
        <v>268</v>
      </c>
      <c r="D8986" t="s">
        <v>892</v>
      </c>
      <c r="E8986" t="s">
        <v>310</v>
      </c>
      <c r="F8986" t="s">
        <v>311</v>
      </c>
      <c r="G8986" t="s">
        <v>72</v>
      </c>
      <c r="H8986">
        <v>20570</v>
      </c>
      <c r="I8986" s="68" t="str">
        <f>VLOOKUP(E8986,Refs!$P$2:$R$29,3,FALSE)</f>
        <v>Y61</v>
      </c>
      <c r="J8986" s="68" t="str">
        <f>VLOOKUP(E8986,Refs!$P$2:$S$29,4,FALSE)</f>
        <v>East of England</v>
      </c>
      <c r="K8986" s="28">
        <f t="shared" si="284"/>
        <v>20570</v>
      </c>
    </row>
    <row r="8987" spans="1:11" x14ac:dyDescent="0.35">
      <c r="A8987" s="69">
        <f t="shared" si="285"/>
        <v>45839</v>
      </c>
      <c r="B8987" t="s">
        <v>917</v>
      </c>
      <c r="C8987" t="s">
        <v>268</v>
      </c>
      <c r="D8987" t="s">
        <v>892</v>
      </c>
      <c r="E8987" t="s">
        <v>310</v>
      </c>
      <c r="F8987" t="s">
        <v>311</v>
      </c>
      <c r="G8987" t="s">
        <v>73</v>
      </c>
      <c r="H8987">
        <v>14281</v>
      </c>
      <c r="I8987" s="68" t="str">
        <f>VLOOKUP(E8987,Refs!$P$2:$R$29,3,FALSE)</f>
        <v>Y61</v>
      </c>
      <c r="J8987" s="68" t="str">
        <f>VLOOKUP(E8987,Refs!$P$2:$S$29,4,FALSE)</f>
        <v>East of England</v>
      </c>
      <c r="K8987" s="28">
        <f t="shared" si="284"/>
        <v>14281</v>
      </c>
    </row>
    <row r="8988" spans="1:11" x14ac:dyDescent="0.35">
      <c r="A8988" s="69">
        <f t="shared" si="285"/>
        <v>45839</v>
      </c>
      <c r="B8988" t="s">
        <v>917</v>
      </c>
      <c r="C8988" t="s">
        <v>268</v>
      </c>
      <c r="D8988" t="s">
        <v>892</v>
      </c>
      <c r="E8988" t="s">
        <v>310</v>
      </c>
      <c r="F8988" t="s">
        <v>311</v>
      </c>
      <c r="G8988" t="s">
        <v>74</v>
      </c>
      <c r="H8988">
        <v>54146113</v>
      </c>
      <c r="I8988" s="68" t="str">
        <f>VLOOKUP(E8988,Refs!$P$2:$R$29,3,FALSE)</f>
        <v>Y61</v>
      </c>
      <c r="J8988" s="68" t="str">
        <f>VLOOKUP(E8988,Refs!$P$2:$S$29,4,FALSE)</f>
        <v>East of England</v>
      </c>
      <c r="K8988" s="28">
        <f t="shared" si="284"/>
        <v>54146113</v>
      </c>
    </row>
    <row r="8989" spans="1:11" x14ac:dyDescent="0.35">
      <c r="A8989" s="69">
        <f t="shared" si="285"/>
        <v>45839</v>
      </c>
      <c r="B8989" t="s">
        <v>917</v>
      </c>
      <c r="C8989" t="s">
        <v>268</v>
      </c>
      <c r="D8989" t="s">
        <v>892</v>
      </c>
      <c r="E8989" t="s">
        <v>310</v>
      </c>
      <c r="F8989" t="s">
        <v>311</v>
      </c>
      <c r="G8989" t="s">
        <v>26</v>
      </c>
      <c r="H8989">
        <v>26671</v>
      </c>
      <c r="I8989" s="68" t="str">
        <f>VLOOKUP(E8989,Refs!$P$2:$R$29,3,FALSE)</f>
        <v>Y61</v>
      </c>
      <c r="J8989" s="68" t="str">
        <f>VLOOKUP(E8989,Refs!$P$2:$S$29,4,FALSE)</f>
        <v>East of England</v>
      </c>
      <c r="K8989" s="28">
        <f t="shared" si="284"/>
        <v>26671</v>
      </c>
    </row>
    <row r="8990" spans="1:11" x14ac:dyDescent="0.35">
      <c r="A8990" s="69">
        <f t="shared" si="285"/>
        <v>45839</v>
      </c>
      <c r="B8990" t="s">
        <v>917</v>
      </c>
      <c r="C8990" t="s">
        <v>268</v>
      </c>
      <c r="D8990" t="s">
        <v>892</v>
      </c>
      <c r="E8990" t="s">
        <v>310</v>
      </c>
      <c r="F8990" t="s">
        <v>311</v>
      </c>
      <c r="G8990" t="s">
        <v>75</v>
      </c>
      <c r="H8990">
        <v>64</v>
      </c>
      <c r="I8990" s="68" t="str">
        <f>VLOOKUP(E8990,Refs!$P$2:$R$29,3,FALSE)</f>
        <v>Y61</v>
      </c>
      <c r="J8990" s="68" t="str">
        <f>VLOOKUP(E8990,Refs!$P$2:$S$29,4,FALSE)</f>
        <v>East of England</v>
      </c>
      <c r="K8990" s="28">
        <f t="shared" si="284"/>
        <v>64</v>
      </c>
    </row>
    <row r="8991" spans="1:11" x14ac:dyDescent="0.35">
      <c r="A8991" s="69">
        <f t="shared" si="285"/>
        <v>45839</v>
      </c>
      <c r="B8991" t="s">
        <v>917</v>
      </c>
      <c r="C8991" t="s">
        <v>268</v>
      </c>
      <c r="D8991" t="s">
        <v>892</v>
      </c>
      <c r="E8991" t="s">
        <v>310</v>
      </c>
      <c r="F8991" t="s">
        <v>311</v>
      </c>
      <c r="G8991" t="s">
        <v>76</v>
      </c>
      <c r="H8991">
        <v>12264</v>
      </c>
      <c r="I8991" s="68" t="str">
        <f>VLOOKUP(E8991,Refs!$P$2:$R$29,3,FALSE)</f>
        <v>Y61</v>
      </c>
      <c r="J8991" s="68" t="str">
        <f>VLOOKUP(E8991,Refs!$P$2:$S$29,4,FALSE)</f>
        <v>East of England</v>
      </c>
      <c r="K8991" s="28">
        <f t="shared" si="284"/>
        <v>12264</v>
      </c>
    </row>
    <row r="8992" spans="1:11" x14ac:dyDescent="0.35">
      <c r="A8992" s="69">
        <f t="shared" si="285"/>
        <v>45839</v>
      </c>
      <c r="B8992" t="s">
        <v>917</v>
      </c>
      <c r="C8992" t="s">
        <v>268</v>
      </c>
      <c r="D8992" t="s">
        <v>892</v>
      </c>
      <c r="E8992" t="s">
        <v>310</v>
      </c>
      <c r="F8992" t="s">
        <v>311</v>
      </c>
      <c r="G8992" t="s">
        <v>77</v>
      </c>
      <c r="H8992">
        <v>9521</v>
      </c>
      <c r="I8992" s="68" t="str">
        <f>VLOOKUP(E8992,Refs!$P$2:$R$29,3,FALSE)</f>
        <v>Y61</v>
      </c>
      <c r="J8992" s="68" t="str">
        <f>VLOOKUP(E8992,Refs!$P$2:$S$29,4,FALSE)</f>
        <v>East of England</v>
      </c>
      <c r="K8992" s="28">
        <f t="shared" si="284"/>
        <v>9521</v>
      </c>
    </row>
    <row r="8993" spans="1:11" x14ac:dyDescent="0.35">
      <c r="A8993" s="69">
        <f t="shared" si="285"/>
        <v>45839</v>
      </c>
      <c r="B8993" t="s">
        <v>917</v>
      </c>
      <c r="C8993" t="s">
        <v>268</v>
      </c>
      <c r="D8993" t="s">
        <v>892</v>
      </c>
      <c r="E8993" t="s">
        <v>310</v>
      </c>
      <c r="F8993" t="s">
        <v>311</v>
      </c>
      <c r="G8993" t="s">
        <v>78</v>
      </c>
      <c r="H8993">
        <v>4759</v>
      </c>
      <c r="I8993" s="68" t="str">
        <f>VLOOKUP(E8993,Refs!$P$2:$R$29,3,FALSE)</f>
        <v>Y61</v>
      </c>
      <c r="J8993" s="68" t="str">
        <f>VLOOKUP(E8993,Refs!$P$2:$S$29,4,FALSE)</f>
        <v>East of England</v>
      </c>
      <c r="K8993" s="28">
        <f t="shared" si="284"/>
        <v>4759</v>
      </c>
    </row>
    <row r="8994" spans="1:11" x14ac:dyDescent="0.35">
      <c r="A8994" s="69">
        <f t="shared" si="285"/>
        <v>45839</v>
      </c>
      <c r="B8994" t="s">
        <v>917</v>
      </c>
      <c r="C8994" t="s">
        <v>268</v>
      </c>
      <c r="D8994" t="s">
        <v>892</v>
      </c>
      <c r="E8994" t="s">
        <v>310</v>
      </c>
      <c r="F8994" t="s">
        <v>311</v>
      </c>
      <c r="G8994" t="s">
        <v>79</v>
      </c>
      <c r="H8994">
        <v>63</v>
      </c>
      <c r="I8994" s="68" t="str">
        <f>VLOOKUP(E8994,Refs!$P$2:$R$29,3,FALSE)</f>
        <v>Y61</v>
      </c>
      <c r="J8994" s="68" t="str">
        <f>VLOOKUP(E8994,Refs!$P$2:$S$29,4,FALSE)</f>
        <v>East of England</v>
      </c>
      <c r="K8994" s="28">
        <f t="shared" ref="K8994:K9057" si="286">IF(OR(H8994="NULL",H8994=0,H8994=""),"",H8994)</f>
        <v>63</v>
      </c>
    </row>
    <row r="8995" spans="1:11" x14ac:dyDescent="0.35">
      <c r="A8995" s="69">
        <f t="shared" si="285"/>
        <v>45839</v>
      </c>
      <c r="B8995" t="s">
        <v>917</v>
      </c>
      <c r="C8995" t="s">
        <v>268</v>
      </c>
      <c r="D8995" t="s">
        <v>892</v>
      </c>
      <c r="E8995" t="s">
        <v>310</v>
      </c>
      <c r="F8995" t="s">
        <v>311</v>
      </c>
      <c r="G8995" t="s">
        <v>25</v>
      </c>
      <c r="H8995">
        <v>15992</v>
      </c>
      <c r="I8995" s="68" t="str">
        <f>VLOOKUP(E8995,Refs!$P$2:$R$29,3,FALSE)</f>
        <v>Y61</v>
      </c>
      <c r="J8995" s="68" t="str">
        <f>VLOOKUP(E8995,Refs!$P$2:$S$29,4,FALSE)</f>
        <v>East of England</v>
      </c>
      <c r="K8995" s="28">
        <f t="shared" si="286"/>
        <v>15992</v>
      </c>
    </row>
    <row r="8996" spans="1:11" x14ac:dyDescent="0.35">
      <c r="A8996" s="69">
        <f t="shared" si="285"/>
        <v>45839</v>
      </c>
      <c r="B8996" t="s">
        <v>917</v>
      </c>
      <c r="C8996" t="s">
        <v>268</v>
      </c>
      <c r="D8996" t="s">
        <v>892</v>
      </c>
      <c r="E8996" t="s">
        <v>310</v>
      </c>
      <c r="F8996" t="s">
        <v>311</v>
      </c>
      <c r="G8996" t="s">
        <v>80</v>
      </c>
      <c r="H8996">
        <v>88</v>
      </c>
      <c r="I8996" s="68" t="str">
        <f>VLOOKUP(E8996,Refs!$P$2:$R$29,3,FALSE)</f>
        <v>Y61</v>
      </c>
      <c r="J8996" s="68" t="str">
        <f>VLOOKUP(E8996,Refs!$P$2:$S$29,4,FALSE)</f>
        <v>East of England</v>
      </c>
      <c r="K8996" s="28">
        <f t="shared" si="286"/>
        <v>88</v>
      </c>
    </row>
    <row r="8997" spans="1:11" x14ac:dyDescent="0.35">
      <c r="A8997" s="69">
        <f t="shared" si="285"/>
        <v>45839</v>
      </c>
      <c r="B8997" t="s">
        <v>917</v>
      </c>
      <c r="C8997" t="s">
        <v>268</v>
      </c>
      <c r="D8997" t="s">
        <v>892</v>
      </c>
      <c r="E8997" t="s">
        <v>310</v>
      </c>
      <c r="F8997" t="s">
        <v>311</v>
      </c>
      <c r="G8997" t="s">
        <v>81</v>
      </c>
      <c r="H8997">
        <v>8138</v>
      </c>
      <c r="I8997" s="68" t="str">
        <f>VLOOKUP(E8997,Refs!$P$2:$R$29,3,FALSE)</f>
        <v>Y61</v>
      </c>
      <c r="J8997" s="68" t="str">
        <f>VLOOKUP(E8997,Refs!$P$2:$S$29,4,FALSE)</f>
        <v>East of England</v>
      </c>
      <c r="K8997" s="28">
        <f t="shared" si="286"/>
        <v>8138</v>
      </c>
    </row>
    <row r="8998" spans="1:11" x14ac:dyDescent="0.35">
      <c r="A8998" s="69">
        <f t="shared" si="285"/>
        <v>45839</v>
      </c>
      <c r="B8998" t="s">
        <v>917</v>
      </c>
      <c r="C8998" t="s">
        <v>268</v>
      </c>
      <c r="D8998" t="s">
        <v>892</v>
      </c>
      <c r="E8998" t="s">
        <v>310</v>
      </c>
      <c r="F8998" t="s">
        <v>311</v>
      </c>
      <c r="G8998" t="s">
        <v>82</v>
      </c>
      <c r="H8998">
        <v>1372</v>
      </c>
      <c r="I8998" s="68" t="str">
        <f>VLOOKUP(E8998,Refs!$P$2:$R$29,3,FALSE)</f>
        <v>Y61</v>
      </c>
      <c r="J8998" s="68" t="str">
        <f>VLOOKUP(E8998,Refs!$P$2:$S$29,4,FALSE)</f>
        <v>East of England</v>
      </c>
      <c r="K8998" s="28">
        <f t="shared" si="286"/>
        <v>1372</v>
      </c>
    </row>
    <row r="8999" spans="1:11" x14ac:dyDescent="0.35">
      <c r="A8999" s="69">
        <f t="shared" si="285"/>
        <v>45839</v>
      </c>
      <c r="B8999" t="s">
        <v>917</v>
      </c>
      <c r="C8999" t="s">
        <v>268</v>
      </c>
      <c r="D8999" t="s">
        <v>892</v>
      </c>
      <c r="E8999" t="s">
        <v>310</v>
      </c>
      <c r="F8999" t="s">
        <v>311</v>
      </c>
      <c r="G8999" t="s">
        <v>83</v>
      </c>
      <c r="H8999">
        <v>6714</v>
      </c>
      <c r="I8999" s="68" t="str">
        <f>VLOOKUP(E8999,Refs!$P$2:$R$29,3,FALSE)</f>
        <v>Y61</v>
      </c>
      <c r="J8999" s="68" t="str">
        <f>VLOOKUP(E8999,Refs!$P$2:$S$29,4,FALSE)</f>
        <v>East of England</v>
      </c>
      <c r="K8999" s="28">
        <f t="shared" si="286"/>
        <v>6714</v>
      </c>
    </row>
    <row r="9000" spans="1:11" x14ac:dyDescent="0.35">
      <c r="A9000" s="69">
        <f t="shared" si="285"/>
        <v>45839</v>
      </c>
      <c r="B9000" t="s">
        <v>917</v>
      </c>
      <c r="C9000" t="s">
        <v>268</v>
      </c>
      <c r="D9000" t="s">
        <v>892</v>
      </c>
      <c r="E9000" t="s">
        <v>310</v>
      </c>
      <c r="F9000" t="s">
        <v>311</v>
      </c>
      <c r="G9000" t="s">
        <v>84</v>
      </c>
      <c r="H9000">
        <v>32174</v>
      </c>
      <c r="I9000" s="68" t="str">
        <f>VLOOKUP(E9000,Refs!$P$2:$R$29,3,FALSE)</f>
        <v>Y61</v>
      </c>
      <c r="J9000" s="68" t="str">
        <f>VLOOKUP(E9000,Refs!$P$2:$S$29,4,FALSE)</f>
        <v>East of England</v>
      </c>
      <c r="K9000" s="28">
        <f t="shared" si="286"/>
        <v>32174</v>
      </c>
    </row>
    <row r="9001" spans="1:11" x14ac:dyDescent="0.35">
      <c r="A9001" s="69">
        <f t="shared" si="285"/>
        <v>45839</v>
      </c>
      <c r="B9001" t="s">
        <v>917</v>
      </c>
      <c r="C9001" t="s">
        <v>268</v>
      </c>
      <c r="D9001" t="s">
        <v>892</v>
      </c>
      <c r="E9001" t="s">
        <v>310</v>
      </c>
      <c r="F9001" t="s">
        <v>311</v>
      </c>
      <c r="G9001" t="s">
        <v>85</v>
      </c>
      <c r="H9001">
        <v>2310</v>
      </c>
      <c r="I9001" s="68" t="str">
        <f>VLOOKUP(E9001,Refs!$P$2:$R$29,3,FALSE)</f>
        <v>Y61</v>
      </c>
      <c r="J9001" s="68" t="str">
        <f>VLOOKUP(E9001,Refs!$P$2:$S$29,4,FALSE)</f>
        <v>East of England</v>
      </c>
      <c r="K9001" s="28">
        <f t="shared" si="286"/>
        <v>2310</v>
      </c>
    </row>
    <row r="9002" spans="1:11" x14ac:dyDescent="0.35">
      <c r="A9002" s="69">
        <f t="shared" si="285"/>
        <v>45839</v>
      </c>
      <c r="B9002" t="s">
        <v>917</v>
      </c>
      <c r="C9002" t="s">
        <v>268</v>
      </c>
      <c r="D9002" t="s">
        <v>892</v>
      </c>
      <c r="E9002" t="s">
        <v>310</v>
      </c>
      <c r="F9002" t="s">
        <v>311</v>
      </c>
      <c r="G9002" t="s">
        <v>86</v>
      </c>
      <c r="H9002">
        <v>870</v>
      </c>
      <c r="I9002" s="68" t="str">
        <f>VLOOKUP(E9002,Refs!$P$2:$R$29,3,FALSE)</f>
        <v>Y61</v>
      </c>
      <c r="J9002" s="68" t="str">
        <f>VLOOKUP(E9002,Refs!$P$2:$S$29,4,FALSE)</f>
        <v>East of England</v>
      </c>
      <c r="K9002" s="28">
        <f t="shared" si="286"/>
        <v>870</v>
      </c>
    </row>
    <row r="9003" spans="1:11" x14ac:dyDescent="0.35">
      <c r="A9003" s="69">
        <f t="shared" si="285"/>
        <v>45839</v>
      </c>
      <c r="B9003" t="s">
        <v>917</v>
      </c>
      <c r="C9003" t="s">
        <v>268</v>
      </c>
      <c r="D9003" t="s">
        <v>892</v>
      </c>
      <c r="E9003" t="s">
        <v>310</v>
      </c>
      <c r="F9003" t="s">
        <v>311</v>
      </c>
      <c r="G9003" t="s">
        <v>87</v>
      </c>
      <c r="H9003">
        <v>6727</v>
      </c>
      <c r="I9003" s="68" t="str">
        <f>VLOOKUP(E9003,Refs!$P$2:$R$29,3,FALSE)</f>
        <v>Y61</v>
      </c>
      <c r="J9003" s="68" t="str">
        <f>VLOOKUP(E9003,Refs!$P$2:$S$29,4,FALSE)</f>
        <v>East of England</v>
      </c>
      <c r="K9003" s="28">
        <f t="shared" si="286"/>
        <v>6727</v>
      </c>
    </row>
    <row r="9004" spans="1:11" x14ac:dyDescent="0.35">
      <c r="A9004" s="69">
        <f t="shared" si="285"/>
        <v>45839</v>
      </c>
      <c r="B9004" t="s">
        <v>917</v>
      </c>
      <c r="C9004" t="s">
        <v>268</v>
      </c>
      <c r="D9004" t="s">
        <v>892</v>
      </c>
      <c r="E9004" t="s">
        <v>310</v>
      </c>
      <c r="F9004" t="s">
        <v>311</v>
      </c>
      <c r="G9004" t="s">
        <v>88</v>
      </c>
      <c r="H9004">
        <v>34306</v>
      </c>
      <c r="I9004" s="68" t="str">
        <f>VLOOKUP(E9004,Refs!$P$2:$R$29,3,FALSE)</f>
        <v>Y61</v>
      </c>
      <c r="J9004" s="68" t="str">
        <f>VLOOKUP(E9004,Refs!$P$2:$S$29,4,FALSE)</f>
        <v>East of England</v>
      </c>
      <c r="K9004" s="28">
        <f t="shared" si="286"/>
        <v>34306</v>
      </c>
    </row>
    <row r="9005" spans="1:11" x14ac:dyDescent="0.35">
      <c r="A9005" s="69">
        <f t="shared" si="285"/>
        <v>45839</v>
      </c>
      <c r="B9005" t="s">
        <v>917</v>
      </c>
      <c r="C9005" t="s">
        <v>268</v>
      </c>
      <c r="D9005" t="s">
        <v>892</v>
      </c>
      <c r="E9005" t="s">
        <v>310</v>
      </c>
      <c r="F9005" t="s">
        <v>311</v>
      </c>
      <c r="G9005" t="s">
        <v>89</v>
      </c>
      <c r="H9005">
        <v>26671</v>
      </c>
      <c r="I9005" s="68" t="str">
        <f>VLOOKUP(E9005,Refs!$P$2:$R$29,3,FALSE)</f>
        <v>Y61</v>
      </c>
      <c r="J9005" s="68" t="str">
        <f>VLOOKUP(E9005,Refs!$P$2:$S$29,4,FALSE)</f>
        <v>East of England</v>
      </c>
      <c r="K9005" s="28">
        <f t="shared" si="286"/>
        <v>26671</v>
      </c>
    </row>
    <row r="9006" spans="1:11" x14ac:dyDescent="0.35">
      <c r="A9006" s="69">
        <f t="shared" si="285"/>
        <v>45839</v>
      </c>
      <c r="B9006" t="s">
        <v>917</v>
      </c>
      <c r="C9006" t="s">
        <v>268</v>
      </c>
      <c r="D9006" t="s">
        <v>892</v>
      </c>
      <c r="E9006" t="s">
        <v>310</v>
      </c>
      <c r="F9006" t="s">
        <v>311</v>
      </c>
      <c r="G9006" t="s">
        <v>27</v>
      </c>
      <c r="H9006">
        <v>4385</v>
      </c>
      <c r="I9006" s="68" t="str">
        <f>VLOOKUP(E9006,Refs!$P$2:$R$29,3,FALSE)</f>
        <v>Y61</v>
      </c>
      <c r="J9006" s="68" t="str">
        <f>VLOOKUP(E9006,Refs!$P$2:$S$29,4,FALSE)</f>
        <v>East of England</v>
      </c>
      <c r="K9006" s="28">
        <f t="shared" si="286"/>
        <v>4385</v>
      </c>
    </row>
    <row r="9007" spans="1:11" x14ac:dyDescent="0.35">
      <c r="A9007" s="69">
        <f t="shared" si="285"/>
        <v>45839</v>
      </c>
      <c r="B9007" t="s">
        <v>917</v>
      </c>
      <c r="C9007" t="s">
        <v>268</v>
      </c>
      <c r="D9007" t="s">
        <v>892</v>
      </c>
      <c r="E9007" t="s">
        <v>310</v>
      </c>
      <c r="F9007" t="s">
        <v>311</v>
      </c>
      <c r="G9007" t="s">
        <v>29</v>
      </c>
      <c r="H9007">
        <v>1961</v>
      </c>
      <c r="I9007" s="68" t="str">
        <f>VLOOKUP(E9007,Refs!$P$2:$R$29,3,FALSE)</f>
        <v>Y61</v>
      </c>
      <c r="J9007" s="68" t="str">
        <f>VLOOKUP(E9007,Refs!$P$2:$S$29,4,FALSE)</f>
        <v>East of England</v>
      </c>
      <c r="K9007" s="28">
        <f t="shared" si="286"/>
        <v>1961</v>
      </c>
    </row>
    <row r="9008" spans="1:11" x14ac:dyDescent="0.35">
      <c r="A9008" s="69">
        <f t="shared" si="285"/>
        <v>45839</v>
      </c>
      <c r="B9008" t="s">
        <v>917</v>
      </c>
      <c r="C9008" t="s">
        <v>268</v>
      </c>
      <c r="D9008" t="s">
        <v>892</v>
      </c>
      <c r="E9008" t="s">
        <v>310</v>
      </c>
      <c r="F9008" t="s">
        <v>311</v>
      </c>
      <c r="G9008" t="s">
        <v>90</v>
      </c>
      <c r="H9008">
        <v>1712</v>
      </c>
      <c r="I9008" s="68" t="str">
        <f>VLOOKUP(E9008,Refs!$P$2:$R$29,3,FALSE)</f>
        <v>Y61</v>
      </c>
      <c r="J9008" s="68" t="str">
        <f>VLOOKUP(E9008,Refs!$P$2:$S$29,4,FALSE)</f>
        <v>East of England</v>
      </c>
      <c r="K9008" s="28">
        <f t="shared" si="286"/>
        <v>1712</v>
      </c>
    </row>
    <row r="9009" spans="1:11" x14ac:dyDescent="0.35">
      <c r="A9009" s="69">
        <f t="shared" si="285"/>
        <v>45839</v>
      </c>
      <c r="B9009" t="s">
        <v>917</v>
      </c>
      <c r="C9009" t="s">
        <v>268</v>
      </c>
      <c r="D9009" t="s">
        <v>892</v>
      </c>
      <c r="E9009" t="s">
        <v>310</v>
      </c>
      <c r="F9009" t="s">
        <v>311</v>
      </c>
      <c r="G9009" t="s">
        <v>91</v>
      </c>
      <c r="H9009">
        <v>7</v>
      </c>
      <c r="I9009" s="68" t="str">
        <f>VLOOKUP(E9009,Refs!$P$2:$R$29,3,FALSE)</f>
        <v>Y61</v>
      </c>
      <c r="J9009" s="68" t="str">
        <f>VLOOKUP(E9009,Refs!$P$2:$S$29,4,FALSE)</f>
        <v>East of England</v>
      </c>
      <c r="K9009" s="28">
        <f t="shared" si="286"/>
        <v>7</v>
      </c>
    </row>
    <row r="9010" spans="1:11" x14ac:dyDescent="0.35">
      <c r="A9010" s="69">
        <f t="shared" si="285"/>
        <v>45839</v>
      </c>
      <c r="B9010" t="s">
        <v>917</v>
      </c>
      <c r="C9010" t="s">
        <v>268</v>
      </c>
      <c r="D9010" t="s">
        <v>892</v>
      </c>
      <c r="E9010" t="s">
        <v>310</v>
      </c>
      <c r="F9010" t="s">
        <v>311</v>
      </c>
      <c r="G9010" t="s">
        <v>92</v>
      </c>
      <c r="H9010">
        <v>1718</v>
      </c>
      <c r="I9010" s="68" t="str">
        <f>VLOOKUP(E9010,Refs!$P$2:$R$29,3,FALSE)</f>
        <v>Y61</v>
      </c>
      <c r="J9010" s="68" t="str">
        <f>VLOOKUP(E9010,Refs!$P$2:$S$29,4,FALSE)</f>
        <v>East of England</v>
      </c>
      <c r="K9010" s="28">
        <f t="shared" si="286"/>
        <v>1718</v>
      </c>
    </row>
    <row r="9011" spans="1:11" x14ac:dyDescent="0.35">
      <c r="A9011" s="69">
        <f t="shared" si="285"/>
        <v>45839</v>
      </c>
      <c r="B9011" t="s">
        <v>917</v>
      </c>
      <c r="C9011" t="s">
        <v>268</v>
      </c>
      <c r="D9011" t="s">
        <v>892</v>
      </c>
      <c r="E9011" t="s">
        <v>310</v>
      </c>
      <c r="F9011" t="s">
        <v>311</v>
      </c>
      <c r="G9011" t="s">
        <v>93</v>
      </c>
      <c r="H9011">
        <v>62</v>
      </c>
      <c r="I9011" s="68" t="str">
        <f>VLOOKUP(E9011,Refs!$P$2:$R$29,3,FALSE)</f>
        <v>Y61</v>
      </c>
      <c r="J9011" s="68" t="str">
        <f>VLOOKUP(E9011,Refs!$P$2:$S$29,4,FALSE)</f>
        <v>East of England</v>
      </c>
      <c r="K9011" s="28">
        <f t="shared" si="286"/>
        <v>62</v>
      </c>
    </row>
    <row r="9012" spans="1:11" x14ac:dyDescent="0.35">
      <c r="A9012" s="69">
        <f t="shared" si="285"/>
        <v>45839</v>
      </c>
      <c r="B9012" t="s">
        <v>917</v>
      </c>
      <c r="C9012" t="s">
        <v>268</v>
      </c>
      <c r="D9012" t="s">
        <v>892</v>
      </c>
      <c r="E9012" t="s">
        <v>310</v>
      </c>
      <c r="F9012" t="s">
        <v>311</v>
      </c>
      <c r="G9012" t="s">
        <v>94</v>
      </c>
      <c r="H9012">
        <v>788</v>
      </c>
      <c r="I9012" s="68" t="str">
        <f>VLOOKUP(E9012,Refs!$P$2:$R$29,3,FALSE)</f>
        <v>Y61</v>
      </c>
      <c r="J9012" s="68" t="str">
        <f>VLOOKUP(E9012,Refs!$P$2:$S$29,4,FALSE)</f>
        <v>East of England</v>
      </c>
      <c r="K9012" s="28">
        <f t="shared" si="286"/>
        <v>788</v>
      </c>
    </row>
    <row r="9013" spans="1:11" x14ac:dyDescent="0.35">
      <c r="A9013" s="69">
        <f t="shared" si="285"/>
        <v>45839</v>
      </c>
      <c r="B9013" t="s">
        <v>917</v>
      </c>
      <c r="C9013" t="s">
        <v>268</v>
      </c>
      <c r="D9013" t="s">
        <v>892</v>
      </c>
      <c r="E9013" t="s">
        <v>310</v>
      </c>
      <c r="F9013" t="s">
        <v>311</v>
      </c>
      <c r="G9013" t="s">
        <v>95</v>
      </c>
      <c r="H9013">
        <v>30</v>
      </c>
      <c r="I9013" s="68" t="str">
        <f>VLOOKUP(E9013,Refs!$P$2:$R$29,3,FALSE)</f>
        <v>Y61</v>
      </c>
      <c r="J9013" s="68" t="str">
        <f>VLOOKUP(E9013,Refs!$P$2:$S$29,4,FALSE)</f>
        <v>East of England</v>
      </c>
      <c r="K9013" s="28">
        <f t="shared" si="286"/>
        <v>30</v>
      </c>
    </row>
    <row r="9014" spans="1:11" x14ac:dyDescent="0.35">
      <c r="A9014" s="69">
        <f t="shared" si="285"/>
        <v>45839</v>
      </c>
      <c r="B9014" t="s">
        <v>917</v>
      </c>
      <c r="C9014" t="s">
        <v>268</v>
      </c>
      <c r="D9014" t="s">
        <v>892</v>
      </c>
      <c r="E9014" t="s">
        <v>310</v>
      </c>
      <c r="F9014" t="s">
        <v>311</v>
      </c>
      <c r="G9014" t="s">
        <v>96</v>
      </c>
      <c r="H9014">
        <v>2310</v>
      </c>
      <c r="I9014" s="68" t="str">
        <f>VLOOKUP(E9014,Refs!$P$2:$R$29,3,FALSE)</f>
        <v>Y61</v>
      </c>
      <c r="J9014" s="68" t="str">
        <f>VLOOKUP(E9014,Refs!$P$2:$S$29,4,FALSE)</f>
        <v>East of England</v>
      </c>
      <c r="K9014" s="28">
        <f t="shared" si="286"/>
        <v>2310</v>
      </c>
    </row>
    <row r="9015" spans="1:11" x14ac:dyDescent="0.35">
      <c r="A9015" s="69">
        <f t="shared" si="285"/>
        <v>45839</v>
      </c>
      <c r="B9015" t="s">
        <v>917</v>
      </c>
      <c r="C9015" t="s">
        <v>268</v>
      </c>
      <c r="D9015" t="s">
        <v>892</v>
      </c>
      <c r="E9015" t="s">
        <v>310</v>
      </c>
      <c r="F9015" t="s">
        <v>311</v>
      </c>
      <c r="G9015" t="s">
        <v>31</v>
      </c>
      <c r="H9015">
        <v>1794</v>
      </c>
      <c r="I9015" s="68" t="str">
        <f>VLOOKUP(E9015,Refs!$P$2:$R$29,3,FALSE)</f>
        <v>Y61</v>
      </c>
      <c r="J9015" s="68" t="str">
        <f>VLOOKUP(E9015,Refs!$P$2:$S$29,4,FALSE)</f>
        <v>East of England</v>
      </c>
      <c r="K9015" s="28">
        <f t="shared" si="286"/>
        <v>1794</v>
      </c>
    </row>
    <row r="9016" spans="1:11" x14ac:dyDescent="0.35">
      <c r="A9016" s="69">
        <f t="shared" si="285"/>
        <v>45839</v>
      </c>
      <c r="B9016" t="s">
        <v>917</v>
      </c>
      <c r="C9016" t="s">
        <v>268</v>
      </c>
      <c r="D9016" t="s">
        <v>892</v>
      </c>
      <c r="E9016" t="s">
        <v>310</v>
      </c>
      <c r="F9016" t="s">
        <v>311</v>
      </c>
      <c r="G9016" t="s">
        <v>97</v>
      </c>
      <c r="H9016">
        <v>5388</v>
      </c>
      <c r="I9016" s="68" t="str">
        <f>VLOOKUP(E9016,Refs!$P$2:$R$29,3,FALSE)</f>
        <v>Y61</v>
      </c>
      <c r="J9016" s="68" t="str">
        <f>VLOOKUP(E9016,Refs!$P$2:$S$29,4,FALSE)</f>
        <v>East of England</v>
      </c>
      <c r="K9016" s="28">
        <f t="shared" si="286"/>
        <v>5388</v>
      </c>
    </row>
    <row r="9017" spans="1:11" x14ac:dyDescent="0.35">
      <c r="A9017" s="69">
        <f t="shared" si="285"/>
        <v>45839</v>
      </c>
      <c r="B9017" t="s">
        <v>917</v>
      </c>
      <c r="C9017" t="s">
        <v>268</v>
      </c>
      <c r="D9017" t="s">
        <v>892</v>
      </c>
      <c r="E9017" t="s">
        <v>310</v>
      </c>
      <c r="F9017" t="s">
        <v>311</v>
      </c>
      <c r="G9017" t="s">
        <v>98</v>
      </c>
      <c r="H9017">
        <v>2905</v>
      </c>
      <c r="I9017" s="68" t="str">
        <f>VLOOKUP(E9017,Refs!$P$2:$R$29,3,FALSE)</f>
        <v>Y61</v>
      </c>
      <c r="J9017" s="68" t="str">
        <f>VLOOKUP(E9017,Refs!$P$2:$S$29,4,FALSE)</f>
        <v>East of England</v>
      </c>
      <c r="K9017" s="28">
        <f t="shared" si="286"/>
        <v>2905</v>
      </c>
    </row>
    <row r="9018" spans="1:11" x14ac:dyDescent="0.35">
      <c r="A9018" s="69">
        <f t="shared" si="285"/>
        <v>45839</v>
      </c>
      <c r="B9018" t="s">
        <v>917</v>
      </c>
      <c r="C9018" t="s">
        <v>268</v>
      </c>
      <c r="D9018" t="s">
        <v>892</v>
      </c>
      <c r="E9018" t="s">
        <v>310</v>
      </c>
      <c r="F9018" t="s">
        <v>311</v>
      </c>
      <c r="G9018" t="s">
        <v>99</v>
      </c>
      <c r="H9018">
        <v>2779</v>
      </c>
      <c r="I9018" s="68" t="str">
        <f>VLOOKUP(E9018,Refs!$P$2:$R$29,3,FALSE)</f>
        <v>Y61</v>
      </c>
      <c r="J9018" s="68" t="str">
        <f>VLOOKUP(E9018,Refs!$P$2:$S$29,4,FALSE)</f>
        <v>East of England</v>
      </c>
      <c r="K9018" s="28">
        <f t="shared" si="286"/>
        <v>2779</v>
      </c>
    </row>
    <row r="9019" spans="1:11" x14ac:dyDescent="0.35">
      <c r="A9019" s="69">
        <f t="shared" si="285"/>
        <v>45839</v>
      </c>
      <c r="B9019" t="s">
        <v>917</v>
      </c>
      <c r="C9019" t="s">
        <v>268</v>
      </c>
      <c r="D9019" t="s">
        <v>892</v>
      </c>
      <c r="E9019" t="s">
        <v>310</v>
      </c>
      <c r="F9019" t="s">
        <v>311</v>
      </c>
      <c r="G9019" t="s">
        <v>100</v>
      </c>
      <c r="H9019">
        <v>764</v>
      </c>
      <c r="I9019" s="68" t="str">
        <f>VLOOKUP(E9019,Refs!$P$2:$R$29,3,FALSE)</f>
        <v>Y61</v>
      </c>
      <c r="J9019" s="68" t="str">
        <f>VLOOKUP(E9019,Refs!$P$2:$S$29,4,FALSE)</f>
        <v>East of England</v>
      </c>
      <c r="K9019" s="28">
        <f t="shared" si="286"/>
        <v>764</v>
      </c>
    </row>
    <row r="9020" spans="1:11" x14ac:dyDescent="0.35">
      <c r="A9020" s="69">
        <f t="shared" si="285"/>
        <v>45839</v>
      </c>
      <c r="B9020" t="s">
        <v>917</v>
      </c>
      <c r="C9020" t="s">
        <v>268</v>
      </c>
      <c r="D9020" t="s">
        <v>892</v>
      </c>
      <c r="E9020" t="s">
        <v>310</v>
      </c>
      <c r="F9020" t="s">
        <v>311</v>
      </c>
      <c r="G9020" t="s">
        <v>101</v>
      </c>
      <c r="H9020">
        <v>1627</v>
      </c>
      <c r="I9020" s="68" t="str">
        <f>VLOOKUP(E9020,Refs!$P$2:$R$29,3,FALSE)</f>
        <v>Y61</v>
      </c>
      <c r="J9020" s="68" t="str">
        <f>VLOOKUP(E9020,Refs!$P$2:$S$29,4,FALSE)</f>
        <v>East of England</v>
      </c>
      <c r="K9020" s="28">
        <f t="shared" si="286"/>
        <v>1627</v>
      </c>
    </row>
    <row r="9021" spans="1:11" x14ac:dyDescent="0.35">
      <c r="A9021" s="69">
        <f t="shared" si="285"/>
        <v>45839</v>
      </c>
      <c r="B9021" t="s">
        <v>917</v>
      </c>
      <c r="C9021" t="s">
        <v>268</v>
      </c>
      <c r="D9021" t="s">
        <v>892</v>
      </c>
      <c r="E9021" t="s">
        <v>310</v>
      </c>
      <c r="F9021" t="s">
        <v>311</v>
      </c>
      <c r="G9021" t="s">
        <v>102</v>
      </c>
      <c r="H9021">
        <v>269</v>
      </c>
      <c r="I9021" s="68" t="str">
        <f>VLOOKUP(E9021,Refs!$P$2:$R$29,3,FALSE)</f>
        <v>Y61</v>
      </c>
      <c r="J9021" s="68" t="str">
        <f>VLOOKUP(E9021,Refs!$P$2:$S$29,4,FALSE)</f>
        <v>East of England</v>
      </c>
      <c r="K9021" s="28">
        <f t="shared" si="286"/>
        <v>269</v>
      </c>
    </row>
    <row r="9022" spans="1:11" x14ac:dyDescent="0.35">
      <c r="A9022" s="69">
        <f t="shared" si="285"/>
        <v>45839</v>
      </c>
      <c r="B9022" t="s">
        <v>917</v>
      </c>
      <c r="C9022" t="s">
        <v>268</v>
      </c>
      <c r="D9022" t="s">
        <v>892</v>
      </c>
      <c r="E9022" t="s">
        <v>310</v>
      </c>
      <c r="F9022" t="s">
        <v>311</v>
      </c>
      <c r="G9022" t="s">
        <v>103</v>
      </c>
      <c r="H9022">
        <v>1480</v>
      </c>
      <c r="I9022" s="68" t="str">
        <f>VLOOKUP(E9022,Refs!$P$2:$R$29,3,FALSE)</f>
        <v>Y61</v>
      </c>
      <c r="J9022" s="68" t="str">
        <f>VLOOKUP(E9022,Refs!$P$2:$S$29,4,FALSE)</f>
        <v>East of England</v>
      </c>
      <c r="K9022" s="28">
        <f t="shared" si="286"/>
        <v>1480</v>
      </c>
    </row>
    <row r="9023" spans="1:11" x14ac:dyDescent="0.35">
      <c r="A9023" s="69">
        <f t="shared" si="285"/>
        <v>45839</v>
      </c>
      <c r="B9023" t="s">
        <v>917</v>
      </c>
      <c r="C9023" t="s">
        <v>268</v>
      </c>
      <c r="D9023" t="s">
        <v>892</v>
      </c>
      <c r="E9023" t="s">
        <v>310</v>
      </c>
      <c r="F9023" t="s">
        <v>311</v>
      </c>
      <c r="G9023" t="s">
        <v>104</v>
      </c>
      <c r="H9023">
        <v>8278061</v>
      </c>
      <c r="I9023" s="68" t="str">
        <f>VLOOKUP(E9023,Refs!$P$2:$R$29,3,FALSE)</f>
        <v>Y61</v>
      </c>
      <c r="J9023" s="68" t="str">
        <f>VLOOKUP(E9023,Refs!$P$2:$S$29,4,FALSE)</f>
        <v>East of England</v>
      </c>
      <c r="K9023" s="28">
        <f t="shared" si="286"/>
        <v>8278061</v>
      </c>
    </row>
    <row r="9024" spans="1:11" x14ac:dyDescent="0.35">
      <c r="A9024" s="69">
        <f t="shared" si="285"/>
        <v>45839</v>
      </c>
      <c r="B9024" t="s">
        <v>917</v>
      </c>
      <c r="C9024" t="s">
        <v>268</v>
      </c>
      <c r="D9024" t="s">
        <v>892</v>
      </c>
      <c r="E9024" t="s">
        <v>310</v>
      </c>
      <c r="F9024" t="s">
        <v>311</v>
      </c>
      <c r="G9024" t="s">
        <v>105</v>
      </c>
      <c r="H9024">
        <v>2174</v>
      </c>
      <c r="I9024" s="68" t="str">
        <f>VLOOKUP(E9024,Refs!$P$2:$R$29,3,FALSE)</f>
        <v>Y61</v>
      </c>
      <c r="J9024" s="68" t="str">
        <f>VLOOKUP(E9024,Refs!$P$2:$S$29,4,FALSE)</f>
        <v>East of England</v>
      </c>
      <c r="K9024" s="28">
        <f t="shared" si="286"/>
        <v>2174</v>
      </c>
    </row>
    <row r="9025" spans="1:11" x14ac:dyDescent="0.35">
      <c r="A9025" s="69">
        <f t="shared" si="285"/>
        <v>45839</v>
      </c>
      <c r="B9025" t="s">
        <v>917</v>
      </c>
      <c r="C9025" t="s">
        <v>268</v>
      </c>
      <c r="D9025" t="s">
        <v>892</v>
      </c>
      <c r="E9025" t="s">
        <v>310</v>
      </c>
      <c r="F9025" t="s">
        <v>311</v>
      </c>
      <c r="G9025" t="s">
        <v>106</v>
      </c>
      <c r="H9025">
        <v>1897</v>
      </c>
      <c r="I9025" s="68" t="str">
        <f>VLOOKUP(E9025,Refs!$P$2:$R$29,3,FALSE)</f>
        <v>Y61</v>
      </c>
      <c r="J9025" s="68" t="str">
        <f>VLOOKUP(E9025,Refs!$P$2:$S$29,4,FALSE)</f>
        <v>East of England</v>
      </c>
      <c r="K9025" s="28">
        <f t="shared" si="286"/>
        <v>1897</v>
      </c>
    </row>
    <row r="9026" spans="1:11" x14ac:dyDescent="0.35">
      <c r="A9026" s="69">
        <f t="shared" si="285"/>
        <v>45839</v>
      </c>
      <c r="B9026" t="s">
        <v>917</v>
      </c>
      <c r="C9026" t="s">
        <v>268</v>
      </c>
      <c r="D9026" t="s">
        <v>892</v>
      </c>
      <c r="E9026" t="s">
        <v>310</v>
      </c>
      <c r="F9026" t="s">
        <v>311</v>
      </c>
      <c r="G9026" t="s">
        <v>107</v>
      </c>
      <c r="H9026">
        <v>103</v>
      </c>
      <c r="I9026" s="68" t="str">
        <f>VLOOKUP(E9026,Refs!$P$2:$R$29,3,FALSE)</f>
        <v>Y61</v>
      </c>
      <c r="J9026" s="68" t="str">
        <f>VLOOKUP(E9026,Refs!$P$2:$S$29,4,FALSE)</f>
        <v>East of England</v>
      </c>
      <c r="K9026" s="28">
        <f t="shared" si="286"/>
        <v>103</v>
      </c>
    </row>
    <row r="9027" spans="1:11" x14ac:dyDescent="0.35">
      <c r="A9027" s="69">
        <f t="shared" ref="A9027:A9090" si="287">DATEVALUE(RIGHT(B9027,8))</f>
        <v>45839</v>
      </c>
      <c r="B9027" t="s">
        <v>917</v>
      </c>
      <c r="C9027" t="s">
        <v>268</v>
      </c>
      <c r="D9027" t="s">
        <v>892</v>
      </c>
      <c r="E9027" t="s">
        <v>310</v>
      </c>
      <c r="F9027" t="s">
        <v>311</v>
      </c>
      <c r="G9027" t="s">
        <v>108</v>
      </c>
      <c r="H9027">
        <v>1148</v>
      </c>
      <c r="I9027" s="68" t="str">
        <f>VLOOKUP(E9027,Refs!$P$2:$R$29,3,FALSE)</f>
        <v>Y61</v>
      </c>
      <c r="J9027" s="68" t="str">
        <f>VLOOKUP(E9027,Refs!$P$2:$S$29,4,FALSE)</f>
        <v>East of England</v>
      </c>
      <c r="K9027" s="28">
        <f t="shared" si="286"/>
        <v>1148</v>
      </c>
    </row>
    <row r="9028" spans="1:11" x14ac:dyDescent="0.35">
      <c r="A9028" s="69">
        <f t="shared" si="287"/>
        <v>45839</v>
      </c>
      <c r="B9028" t="s">
        <v>917</v>
      </c>
      <c r="C9028" t="s">
        <v>268</v>
      </c>
      <c r="D9028" t="s">
        <v>892</v>
      </c>
      <c r="E9028" t="s">
        <v>310</v>
      </c>
      <c r="F9028" t="s">
        <v>311</v>
      </c>
      <c r="G9028" t="s">
        <v>109</v>
      </c>
      <c r="H9028">
        <v>4992784</v>
      </c>
      <c r="I9028" s="68" t="str">
        <f>VLOOKUP(E9028,Refs!$P$2:$R$29,3,FALSE)</f>
        <v>Y61</v>
      </c>
      <c r="J9028" s="68" t="str">
        <f>VLOOKUP(E9028,Refs!$P$2:$S$29,4,FALSE)</f>
        <v>East of England</v>
      </c>
      <c r="K9028" s="28">
        <f t="shared" si="286"/>
        <v>4992784</v>
      </c>
    </row>
    <row r="9029" spans="1:11" x14ac:dyDescent="0.35">
      <c r="A9029" s="69">
        <f t="shared" si="287"/>
        <v>45839</v>
      </c>
      <c r="B9029" t="s">
        <v>917</v>
      </c>
      <c r="C9029" t="s">
        <v>268</v>
      </c>
      <c r="D9029" t="s">
        <v>892</v>
      </c>
      <c r="E9029" t="s">
        <v>310</v>
      </c>
      <c r="F9029" t="s">
        <v>311</v>
      </c>
      <c r="G9029" t="s">
        <v>110</v>
      </c>
      <c r="H9029">
        <v>417</v>
      </c>
      <c r="I9029" s="68" t="str">
        <f>VLOOKUP(E9029,Refs!$P$2:$R$29,3,FALSE)</f>
        <v>Y61</v>
      </c>
      <c r="J9029" s="68" t="str">
        <f>VLOOKUP(E9029,Refs!$P$2:$S$29,4,FALSE)</f>
        <v>East of England</v>
      </c>
      <c r="K9029" s="28">
        <f t="shared" si="286"/>
        <v>417</v>
      </c>
    </row>
    <row r="9030" spans="1:11" x14ac:dyDescent="0.35">
      <c r="A9030" s="69">
        <f t="shared" si="287"/>
        <v>45839</v>
      </c>
      <c r="B9030" t="s">
        <v>917</v>
      </c>
      <c r="C9030" t="s">
        <v>268</v>
      </c>
      <c r="D9030" t="s">
        <v>892</v>
      </c>
      <c r="E9030" t="s">
        <v>310</v>
      </c>
      <c r="F9030" t="s">
        <v>311</v>
      </c>
      <c r="G9030" t="s">
        <v>808</v>
      </c>
      <c r="H9030">
        <v>9781</v>
      </c>
      <c r="I9030" s="68" t="str">
        <f>VLOOKUP(E9030,Refs!$P$2:$R$29,3,FALSE)</f>
        <v>Y61</v>
      </c>
      <c r="J9030" s="68" t="str">
        <f>VLOOKUP(E9030,Refs!$P$2:$S$29,4,FALSE)</f>
        <v>East of England</v>
      </c>
      <c r="K9030" s="28">
        <f t="shared" si="286"/>
        <v>9781</v>
      </c>
    </row>
    <row r="9031" spans="1:11" x14ac:dyDescent="0.35">
      <c r="A9031" s="69">
        <f t="shared" si="287"/>
        <v>45839</v>
      </c>
      <c r="B9031" t="s">
        <v>917</v>
      </c>
      <c r="C9031" t="s">
        <v>268</v>
      </c>
      <c r="D9031" t="s">
        <v>892</v>
      </c>
      <c r="E9031" t="s">
        <v>310</v>
      </c>
      <c r="F9031" t="s">
        <v>311</v>
      </c>
      <c r="G9031" t="s">
        <v>809</v>
      </c>
      <c r="H9031">
        <v>241</v>
      </c>
      <c r="I9031" s="68" t="str">
        <f>VLOOKUP(E9031,Refs!$P$2:$R$29,3,FALSE)</f>
        <v>Y61</v>
      </c>
      <c r="J9031" s="68" t="str">
        <f>VLOOKUP(E9031,Refs!$P$2:$S$29,4,FALSE)</f>
        <v>East of England</v>
      </c>
      <c r="K9031" s="28">
        <f t="shared" si="286"/>
        <v>241</v>
      </c>
    </row>
    <row r="9032" spans="1:11" x14ac:dyDescent="0.35">
      <c r="A9032" s="69">
        <f t="shared" si="287"/>
        <v>45839</v>
      </c>
      <c r="B9032" t="s">
        <v>917</v>
      </c>
      <c r="C9032" t="s">
        <v>268</v>
      </c>
      <c r="D9032" t="s">
        <v>892</v>
      </c>
      <c r="E9032" t="s">
        <v>310</v>
      </c>
      <c r="F9032" t="s">
        <v>311</v>
      </c>
      <c r="G9032" t="s">
        <v>111</v>
      </c>
      <c r="H9032">
        <v>15980</v>
      </c>
      <c r="I9032" s="68" t="str">
        <f>VLOOKUP(E9032,Refs!$P$2:$R$29,3,FALSE)</f>
        <v>Y61</v>
      </c>
      <c r="J9032" s="68" t="str">
        <f>VLOOKUP(E9032,Refs!$P$2:$S$29,4,FALSE)</f>
        <v>East of England</v>
      </c>
      <c r="K9032" s="28">
        <f t="shared" si="286"/>
        <v>15980</v>
      </c>
    </row>
    <row r="9033" spans="1:11" x14ac:dyDescent="0.35">
      <c r="A9033" s="69">
        <f t="shared" si="287"/>
        <v>45839</v>
      </c>
      <c r="B9033" t="s">
        <v>917</v>
      </c>
      <c r="C9033" t="s">
        <v>268</v>
      </c>
      <c r="D9033" t="s">
        <v>892</v>
      </c>
      <c r="E9033" t="s">
        <v>310</v>
      </c>
      <c r="F9033" t="s">
        <v>311</v>
      </c>
      <c r="G9033" t="s">
        <v>112</v>
      </c>
      <c r="H9033">
        <v>4</v>
      </c>
      <c r="I9033" s="68" t="str">
        <f>VLOOKUP(E9033,Refs!$P$2:$R$29,3,FALSE)</f>
        <v>Y61</v>
      </c>
      <c r="J9033" s="68" t="str">
        <f>VLOOKUP(E9033,Refs!$P$2:$S$29,4,FALSE)</f>
        <v>East of England</v>
      </c>
      <c r="K9033" s="28">
        <f t="shared" si="286"/>
        <v>4</v>
      </c>
    </row>
    <row r="9034" spans="1:11" x14ac:dyDescent="0.35">
      <c r="A9034" s="69">
        <f t="shared" si="287"/>
        <v>45839</v>
      </c>
      <c r="B9034" t="s">
        <v>917</v>
      </c>
      <c r="C9034" t="s">
        <v>268</v>
      </c>
      <c r="D9034" t="s">
        <v>892</v>
      </c>
      <c r="E9034" t="s">
        <v>310</v>
      </c>
      <c r="F9034" t="s">
        <v>311</v>
      </c>
      <c r="G9034" t="s">
        <v>113</v>
      </c>
      <c r="H9034">
        <v>13665</v>
      </c>
      <c r="I9034" s="68" t="str">
        <f>VLOOKUP(E9034,Refs!$P$2:$R$29,3,FALSE)</f>
        <v>Y61</v>
      </c>
      <c r="J9034" s="68" t="str">
        <f>VLOOKUP(E9034,Refs!$P$2:$S$29,4,FALSE)</f>
        <v>East of England</v>
      </c>
      <c r="K9034" s="28">
        <f t="shared" si="286"/>
        <v>13665</v>
      </c>
    </row>
    <row r="9035" spans="1:11" x14ac:dyDescent="0.35">
      <c r="A9035" s="69">
        <f t="shared" si="287"/>
        <v>45839</v>
      </c>
      <c r="B9035" t="s">
        <v>917</v>
      </c>
      <c r="C9035" t="s">
        <v>268</v>
      </c>
      <c r="D9035" t="s">
        <v>892</v>
      </c>
      <c r="E9035" t="s">
        <v>310</v>
      </c>
      <c r="F9035" t="s">
        <v>311</v>
      </c>
      <c r="G9035" t="s">
        <v>114</v>
      </c>
      <c r="H9035">
        <v>4849</v>
      </c>
      <c r="I9035" s="68" t="str">
        <f>VLOOKUP(E9035,Refs!$P$2:$R$29,3,FALSE)</f>
        <v>Y61</v>
      </c>
      <c r="J9035" s="68" t="str">
        <f>VLOOKUP(E9035,Refs!$P$2:$S$29,4,FALSE)</f>
        <v>East of England</v>
      </c>
      <c r="K9035" s="28">
        <f t="shared" si="286"/>
        <v>4849</v>
      </c>
    </row>
    <row r="9036" spans="1:11" x14ac:dyDescent="0.35">
      <c r="A9036" s="69">
        <f t="shared" si="287"/>
        <v>45839</v>
      </c>
      <c r="B9036" t="s">
        <v>917</v>
      </c>
      <c r="C9036" t="s">
        <v>268</v>
      </c>
      <c r="D9036" t="s">
        <v>892</v>
      </c>
      <c r="E9036" t="s">
        <v>310</v>
      </c>
      <c r="F9036" t="s">
        <v>311</v>
      </c>
      <c r="G9036" t="s">
        <v>115</v>
      </c>
      <c r="H9036">
        <v>4036</v>
      </c>
      <c r="I9036" s="68" t="str">
        <f>VLOOKUP(E9036,Refs!$P$2:$R$29,3,FALSE)</f>
        <v>Y61</v>
      </c>
      <c r="J9036" s="68" t="str">
        <f>VLOOKUP(E9036,Refs!$P$2:$S$29,4,FALSE)</f>
        <v>East of England</v>
      </c>
      <c r="K9036" s="28">
        <f t="shared" si="286"/>
        <v>4036</v>
      </c>
    </row>
    <row r="9037" spans="1:11" x14ac:dyDescent="0.35">
      <c r="A9037" s="69">
        <f t="shared" si="287"/>
        <v>45839</v>
      </c>
      <c r="B9037" t="s">
        <v>917</v>
      </c>
      <c r="C9037" t="s">
        <v>268</v>
      </c>
      <c r="D9037" t="s">
        <v>892</v>
      </c>
      <c r="E9037" t="s">
        <v>310</v>
      </c>
      <c r="F9037" t="s">
        <v>311</v>
      </c>
      <c r="G9037" t="s">
        <v>116</v>
      </c>
      <c r="H9037">
        <v>1490</v>
      </c>
      <c r="I9037" s="68" t="str">
        <f>VLOOKUP(E9037,Refs!$P$2:$R$29,3,FALSE)</f>
        <v>Y61</v>
      </c>
      <c r="J9037" s="68" t="str">
        <f>VLOOKUP(E9037,Refs!$P$2:$S$29,4,FALSE)</f>
        <v>East of England</v>
      </c>
      <c r="K9037" s="28">
        <f t="shared" si="286"/>
        <v>1490</v>
      </c>
    </row>
    <row r="9038" spans="1:11" x14ac:dyDescent="0.35">
      <c r="A9038" s="69">
        <f t="shared" si="287"/>
        <v>45839</v>
      </c>
      <c r="B9038" t="s">
        <v>917</v>
      </c>
      <c r="C9038" t="s">
        <v>268</v>
      </c>
      <c r="D9038" t="s">
        <v>892</v>
      </c>
      <c r="E9038" t="s">
        <v>310</v>
      </c>
      <c r="F9038" t="s">
        <v>311</v>
      </c>
      <c r="G9038" t="s">
        <v>117</v>
      </c>
      <c r="H9038">
        <v>5629</v>
      </c>
      <c r="I9038" s="68" t="str">
        <f>VLOOKUP(E9038,Refs!$P$2:$R$29,3,FALSE)</f>
        <v>Y61</v>
      </c>
      <c r="J9038" s="68" t="str">
        <f>VLOOKUP(E9038,Refs!$P$2:$S$29,4,FALSE)</f>
        <v>East of England</v>
      </c>
      <c r="K9038" s="28">
        <f t="shared" si="286"/>
        <v>5629</v>
      </c>
    </row>
    <row r="9039" spans="1:11" x14ac:dyDescent="0.35">
      <c r="A9039" s="69">
        <f t="shared" si="287"/>
        <v>45839</v>
      </c>
      <c r="B9039" t="s">
        <v>917</v>
      </c>
      <c r="C9039" t="s">
        <v>268</v>
      </c>
      <c r="D9039" t="s">
        <v>892</v>
      </c>
      <c r="E9039" t="s">
        <v>310</v>
      </c>
      <c r="F9039" t="s">
        <v>311</v>
      </c>
      <c r="G9039" t="s">
        <v>118</v>
      </c>
      <c r="H9039">
        <v>3157</v>
      </c>
      <c r="I9039" s="68" t="str">
        <f>VLOOKUP(E9039,Refs!$P$2:$R$29,3,FALSE)</f>
        <v>Y61</v>
      </c>
      <c r="J9039" s="68" t="str">
        <f>VLOOKUP(E9039,Refs!$P$2:$S$29,4,FALSE)</f>
        <v>East of England</v>
      </c>
      <c r="K9039" s="28">
        <f t="shared" si="286"/>
        <v>3157</v>
      </c>
    </row>
    <row r="9040" spans="1:11" x14ac:dyDescent="0.35">
      <c r="A9040" s="69">
        <f t="shared" si="287"/>
        <v>45839</v>
      </c>
      <c r="B9040" t="s">
        <v>917</v>
      </c>
      <c r="C9040" t="s">
        <v>268</v>
      </c>
      <c r="D9040" t="s">
        <v>892</v>
      </c>
      <c r="E9040" t="s">
        <v>310</v>
      </c>
      <c r="F9040" t="s">
        <v>311</v>
      </c>
      <c r="G9040" t="s">
        <v>119</v>
      </c>
      <c r="H9040">
        <v>42</v>
      </c>
      <c r="I9040" s="68" t="str">
        <f>VLOOKUP(E9040,Refs!$P$2:$R$29,3,FALSE)</f>
        <v>Y61</v>
      </c>
      <c r="J9040" s="68" t="str">
        <f>VLOOKUP(E9040,Refs!$P$2:$S$29,4,FALSE)</f>
        <v>East of England</v>
      </c>
      <c r="K9040" s="28">
        <f t="shared" si="286"/>
        <v>42</v>
      </c>
    </row>
    <row r="9041" spans="1:11" x14ac:dyDescent="0.35">
      <c r="A9041" s="69">
        <f t="shared" si="287"/>
        <v>45839</v>
      </c>
      <c r="B9041" t="s">
        <v>917</v>
      </c>
      <c r="C9041" t="s">
        <v>268</v>
      </c>
      <c r="D9041" t="s">
        <v>892</v>
      </c>
      <c r="E9041" t="s">
        <v>310</v>
      </c>
      <c r="F9041" t="s">
        <v>311</v>
      </c>
      <c r="G9041" t="s">
        <v>120</v>
      </c>
      <c r="H9041">
        <v>10</v>
      </c>
      <c r="I9041" s="68" t="str">
        <f>VLOOKUP(E9041,Refs!$P$2:$R$29,3,FALSE)</f>
        <v>Y61</v>
      </c>
      <c r="J9041" s="68" t="str">
        <f>VLOOKUP(E9041,Refs!$P$2:$S$29,4,FALSE)</f>
        <v>East of England</v>
      </c>
      <c r="K9041" s="28">
        <f t="shared" si="286"/>
        <v>10</v>
      </c>
    </row>
    <row r="9042" spans="1:11" x14ac:dyDescent="0.35">
      <c r="A9042" s="69">
        <f t="shared" si="287"/>
        <v>45839</v>
      </c>
      <c r="B9042" t="s">
        <v>917</v>
      </c>
      <c r="C9042" t="s">
        <v>268</v>
      </c>
      <c r="D9042" t="s">
        <v>892</v>
      </c>
      <c r="E9042" t="s">
        <v>310</v>
      </c>
      <c r="F9042" t="s">
        <v>311</v>
      </c>
      <c r="G9042" t="s">
        <v>121</v>
      </c>
      <c r="H9042">
        <v>1735</v>
      </c>
      <c r="I9042" s="68" t="str">
        <f>VLOOKUP(E9042,Refs!$P$2:$R$29,3,FALSE)</f>
        <v>Y61</v>
      </c>
      <c r="J9042" s="68" t="str">
        <f>VLOOKUP(E9042,Refs!$P$2:$S$29,4,FALSE)</f>
        <v>East of England</v>
      </c>
      <c r="K9042" s="28">
        <f t="shared" si="286"/>
        <v>1735</v>
      </c>
    </row>
    <row r="9043" spans="1:11" x14ac:dyDescent="0.35">
      <c r="A9043" s="69">
        <f t="shared" si="287"/>
        <v>45839</v>
      </c>
      <c r="B9043" t="s">
        <v>917</v>
      </c>
      <c r="C9043" t="s">
        <v>268</v>
      </c>
      <c r="D9043" t="s">
        <v>892</v>
      </c>
      <c r="E9043" t="s">
        <v>310</v>
      </c>
      <c r="F9043" t="s">
        <v>311</v>
      </c>
      <c r="G9043" t="s">
        <v>122</v>
      </c>
      <c r="H9043">
        <v>111</v>
      </c>
      <c r="I9043" s="68" t="str">
        <f>VLOOKUP(E9043,Refs!$P$2:$R$29,3,FALSE)</f>
        <v>Y61</v>
      </c>
      <c r="J9043" s="68" t="str">
        <f>VLOOKUP(E9043,Refs!$P$2:$S$29,4,FALSE)</f>
        <v>East of England</v>
      </c>
      <c r="K9043" s="28">
        <f t="shared" si="286"/>
        <v>111</v>
      </c>
    </row>
    <row r="9044" spans="1:11" x14ac:dyDescent="0.35">
      <c r="A9044" s="69">
        <f t="shared" si="287"/>
        <v>45839</v>
      </c>
      <c r="B9044" t="s">
        <v>917</v>
      </c>
      <c r="C9044" t="s">
        <v>268</v>
      </c>
      <c r="D9044" t="s">
        <v>892</v>
      </c>
      <c r="E9044" t="s">
        <v>310</v>
      </c>
      <c r="F9044" t="s">
        <v>311</v>
      </c>
      <c r="G9044" t="s">
        <v>123</v>
      </c>
      <c r="H9044">
        <v>3</v>
      </c>
      <c r="I9044" s="68" t="str">
        <f>VLOOKUP(E9044,Refs!$P$2:$R$29,3,FALSE)</f>
        <v>Y61</v>
      </c>
      <c r="J9044" s="68" t="str">
        <f>VLOOKUP(E9044,Refs!$P$2:$S$29,4,FALSE)</f>
        <v>East of England</v>
      </c>
      <c r="K9044" s="28">
        <f t="shared" si="286"/>
        <v>3</v>
      </c>
    </row>
    <row r="9045" spans="1:11" x14ac:dyDescent="0.35">
      <c r="A9045" s="69">
        <f t="shared" si="287"/>
        <v>45839</v>
      </c>
      <c r="B9045" t="s">
        <v>917</v>
      </c>
      <c r="C9045" t="s">
        <v>268</v>
      </c>
      <c r="D9045" t="s">
        <v>892</v>
      </c>
      <c r="E9045" t="s">
        <v>310</v>
      </c>
      <c r="F9045" t="s">
        <v>311</v>
      </c>
      <c r="G9045" t="s">
        <v>124</v>
      </c>
      <c r="H9045">
        <v>1</v>
      </c>
      <c r="I9045" s="68" t="str">
        <f>VLOOKUP(E9045,Refs!$P$2:$R$29,3,FALSE)</f>
        <v>Y61</v>
      </c>
      <c r="J9045" s="68" t="str">
        <f>VLOOKUP(E9045,Refs!$P$2:$S$29,4,FALSE)</f>
        <v>East of England</v>
      </c>
      <c r="K9045" s="28">
        <f t="shared" si="286"/>
        <v>1</v>
      </c>
    </row>
    <row r="9046" spans="1:11" x14ac:dyDescent="0.35">
      <c r="A9046" s="69">
        <f t="shared" si="287"/>
        <v>45839</v>
      </c>
      <c r="B9046" t="s">
        <v>917</v>
      </c>
      <c r="C9046" t="s">
        <v>268</v>
      </c>
      <c r="D9046" t="s">
        <v>892</v>
      </c>
      <c r="E9046" t="s">
        <v>310</v>
      </c>
      <c r="F9046" t="s">
        <v>311</v>
      </c>
      <c r="G9046" t="s">
        <v>125</v>
      </c>
      <c r="H9046">
        <v>0</v>
      </c>
      <c r="I9046" s="68" t="str">
        <f>VLOOKUP(E9046,Refs!$P$2:$R$29,3,FALSE)</f>
        <v>Y61</v>
      </c>
      <c r="J9046" s="68" t="str">
        <f>VLOOKUP(E9046,Refs!$P$2:$S$29,4,FALSE)</f>
        <v>East of England</v>
      </c>
      <c r="K9046" s="28" t="str">
        <f t="shared" si="286"/>
        <v/>
      </c>
    </row>
    <row r="9047" spans="1:11" x14ac:dyDescent="0.35">
      <c r="A9047" s="69">
        <f t="shared" si="287"/>
        <v>45839</v>
      </c>
      <c r="B9047" t="s">
        <v>917</v>
      </c>
      <c r="C9047" t="s">
        <v>268</v>
      </c>
      <c r="D9047" t="s">
        <v>892</v>
      </c>
      <c r="E9047" t="s">
        <v>310</v>
      </c>
      <c r="F9047" t="s">
        <v>311</v>
      </c>
      <c r="G9047" t="s">
        <v>126</v>
      </c>
      <c r="H9047">
        <v>0</v>
      </c>
      <c r="I9047" s="68" t="str">
        <f>VLOOKUP(E9047,Refs!$P$2:$R$29,3,FALSE)</f>
        <v>Y61</v>
      </c>
      <c r="J9047" s="68" t="str">
        <f>VLOOKUP(E9047,Refs!$P$2:$S$29,4,FALSE)</f>
        <v>East of England</v>
      </c>
      <c r="K9047" s="28" t="str">
        <f t="shared" si="286"/>
        <v/>
      </c>
    </row>
    <row r="9048" spans="1:11" x14ac:dyDescent="0.35">
      <c r="A9048" s="69">
        <f t="shared" si="287"/>
        <v>45839</v>
      </c>
      <c r="B9048" t="s">
        <v>917</v>
      </c>
      <c r="C9048" t="s">
        <v>268</v>
      </c>
      <c r="D9048" t="s">
        <v>892</v>
      </c>
      <c r="E9048" t="s">
        <v>310</v>
      </c>
      <c r="F9048" t="s">
        <v>311</v>
      </c>
      <c r="G9048" t="s">
        <v>127</v>
      </c>
      <c r="H9048">
        <v>80</v>
      </c>
      <c r="I9048" s="68" t="str">
        <f>VLOOKUP(E9048,Refs!$P$2:$R$29,3,FALSE)</f>
        <v>Y61</v>
      </c>
      <c r="J9048" s="68" t="str">
        <f>VLOOKUP(E9048,Refs!$P$2:$S$29,4,FALSE)</f>
        <v>East of England</v>
      </c>
      <c r="K9048" s="28">
        <f t="shared" si="286"/>
        <v>80</v>
      </c>
    </row>
    <row r="9049" spans="1:11" x14ac:dyDescent="0.35">
      <c r="A9049" s="69">
        <f t="shared" si="287"/>
        <v>45839</v>
      </c>
      <c r="B9049" t="s">
        <v>917</v>
      </c>
      <c r="C9049" t="s">
        <v>268</v>
      </c>
      <c r="D9049" t="s">
        <v>892</v>
      </c>
      <c r="E9049" t="s">
        <v>310</v>
      </c>
      <c r="F9049" t="s">
        <v>311</v>
      </c>
      <c r="G9049" t="s">
        <v>128</v>
      </c>
      <c r="H9049">
        <v>729</v>
      </c>
      <c r="I9049" s="68" t="str">
        <f>VLOOKUP(E9049,Refs!$P$2:$R$29,3,FALSE)</f>
        <v>Y61</v>
      </c>
      <c r="J9049" s="68" t="str">
        <f>VLOOKUP(E9049,Refs!$P$2:$S$29,4,FALSE)</f>
        <v>East of England</v>
      </c>
      <c r="K9049" s="28">
        <f t="shared" si="286"/>
        <v>729</v>
      </c>
    </row>
    <row r="9050" spans="1:11" x14ac:dyDescent="0.35">
      <c r="A9050" s="69">
        <f t="shared" si="287"/>
        <v>45839</v>
      </c>
      <c r="B9050" t="s">
        <v>917</v>
      </c>
      <c r="C9050" t="s">
        <v>268</v>
      </c>
      <c r="D9050" t="s">
        <v>892</v>
      </c>
      <c r="E9050" t="s">
        <v>310</v>
      </c>
      <c r="F9050" t="s">
        <v>311</v>
      </c>
      <c r="G9050" t="s">
        <v>129</v>
      </c>
      <c r="H9050">
        <v>294</v>
      </c>
      <c r="I9050" s="68" t="str">
        <f>VLOOKUP(E9050,Refs!$P$2:$R$29,3,FALSE)</f>
        <v>Y61</v>
      </c>
      <c r="J9050" s="68" t="str">
        <f>VLOOKUP(E9050,Refs!$P$2:$S$29,4,FALSE)</f>
        <v>East of England</v>
      </c>
      <c r="K9050" s="28">
        <f t="shared" si="286"/>
        <v>294</v>
      </c>
    </row>
    <row r="9051" spans="1:11" x14ac:dyDescent="0.35">
      <c r="A9051" s="69">
        <f t="shared" si="287"/>
        <v>45839</v>
      </c>
      <c r="B9051" t="s">
        <v>917</v>
      </c>
      <c r="C9051" t="s">
        <v>268</v>
      </c>
      <c r="D9051" t="s">
        <v>892</v>
      </c>
      <c r="E9051" t="s">
        <v>310</v>
      </c>
      <c r="F9051" t="s">
        <v>311</v>
      </c>
      <c r="G9051" t="s">
        <v>130</v>
      </c>
      <c r="H9051">
        <v>156</v>
      </c>
      <c r="I9051" s="68" t="str">
        <f>VLOOKUP(E9051,Refs!$P$2:$R$29,3,FALSE)</f>
        <v>Y61</v>
      </c>
      <c r="J9051" s="68" t="str">
        <f>VLOOKUP(E9051,Refs!$P$2:$S$29,4,FALSE)</f>
        <v>East of England</v>
      </c>
      <c r="K9051" s="28">
        <f t="shared" si="286"/>
        <v>156</v>
      </c>
    </row>
    <row r="9052" spans="1:11" x14ac:dyDescent="0.35">
      <c r="A9052" s="69">
        <f t="shared" si="287"/>
        <v>45839</v>
      </c>
      <c r="B9052" t="s">
        <v>917</v>
      </c>
      <c r="C9052" t="s">
        <v>268</v>
      </c>
      <c r="D9052" t="s">
        <v>892</v>
      </c>
      <c r="E9052" t="s">
        <v>310</v>
      </c>
      <c r="F9052" t="s">
        <v>311</v>
      </c>
      <c r="G9052" t="s">
        <v>131</v>
      </c>
      <c r="H9052">
        <v>1716</v>
      </c>
      <c r="I9052" s="68" t="str">
        <f>VLOOKUP(E9052,Refs!$P$2:$R$29,3,FALSE)</f>
        <v>Y61</v>
      </c>
      <c r="J9052" s="68" t="str">
        <f>VLOOKUP(E9052,Refs!$P$2:$S$29,4,FALSE)</f>
        <v>East of England</v>
      </c>
      <c r="K9052" s="28">
        <f t="shared" si="286"/>
        <v>1716</v>
      </c>
    </row>
    <row r="9053" spans="1:11" x14ac:dyDescent="0.35">
      <c r="A9053" s="69">
        <f t="shared" si="287"/>
        <v>45839</v>
      </c>
      <c r="B9053" t="s">
        <v>917</v>
      </c>
      <c r="C9053" t="s">
        <v>268</v>
      </c>
      <c r="D9053" t="s">
        <v>892</v>
      </c>
      <c r="E9053" t="s">
        <v>310</v>
      </c>
      <c r="F9053" t="s">
        <v>311</v>
      </c>
      <c r="G9053" t="s">
        <v>132</v>
      </c>
      <c r="H9053">
        <v>1537</v>
      </c>
      <c r="I9053" s="68" t="str">
        <f>VLOOKUP(E9053,Refs!$P$2:$R$29,3,FALSE)</f>
        <v>Y61</v>
      </c>
      <c r="J9053" s="68" t="str">
        <f>VLOOKUP(E9053,Refs!$P$2:$S$29,4,FALSE)</f>
        <v>East of England</v>
      </c>
      <c r="K9053" s="28">
        <f t="shared" si="286"/>
        <v>1537</v>
      </c>
    </row>
    <row r="9054" spans="1:11" x14ac:dyDescent="0.35">
      <c r="A9054" s="69">
        <f t="shared" si="287"/>
        <v>45839</v>
      </c>
      <c r="B9054" t="s">
        <v>917</v>
      </c>
      <c r="C9054" t="s">
        <v>268</v>
      </c>
      <c r="D9054" t="s">
        <v>892</v>
      </c>
      <c r="E9054" t="s">
        <v>310</v>
      </c>
      <c r="F9054" t="s">
        <v>311</v>
      </c>
      <c r="G9054" t="s">
        <v>133</v>
      </c>
      <c r="H9054">
        <v>321</v>
      </c>
      <c r="I9054" s="68" t="str">
        <f>VLOOKUP(E9054,Refs!$P$2:$R$29,3,FALSE)</f>
        <v>Y61</v>
      </c>
      <c r="J9054" s="68" t="str">
        <f>VLOOKUP(E9054,Refs!$P$2:$S$29,4,FALSE)</f>
        <v>East of England</v>
      </c>
      <c r="K9054" s="28">
        <f t="shared" si="286"/>
        <v>321</v>
      </c>
    </row>
    <row r="9055" spans="1:11" x14ac:dyDescent="0.35">
      <c r="A9055" s="69">
        <f t="shared" si="287"/>
        <v>45839</v>
      </c>
      <c r="B9055" t="s">
        <v>917</v>
      </c>
      <c r="C9055" t="s">
        <v>268</v>
      </c>
      <c r="D9055" t="s">
        <v>892</v>
      </c>
      <c r="E9055" t="s">
        <v>310</v>
      </c>
      <c r="F9055" t="s">
        <v>311</v>
      </c>
      <c r="G9055" t="s">
        <v>134</v>
      </c>
      <c r="H9055">
        <v>321</v>
      </c>
      <c r="I9055" s="68" t="str">
        <f>VLOOKUP(E9055,Refs!$P$2:$R$29,3,FALSE)</f>
        <v>Y61</v>
      </c>
      <c r="J9055" s="68" t="str">
        <f>VLOOKUP(E9055,Refs!$P$2:$S$29,4,FALSE)</f>
        <v>East of England</v>
      </c>
      <c r="K9055" s="28">
        <f t="shared" si="286"/>
        <v>321</v>
      </c>
    </row>
    <row r="9056" spans="1:11" x14ac:dyDescent="0.35">
      <c r="A9056" s="69">
        <f t="shared" si="287"/>
        <v>45839</v>
      </c>
      <c r="B9056" t="s">
        <v>917</v>
      </c>
      <c r="C9056" t="s">
        <v>268</v>
      </c>
      <c r="D9056" t="s">
        <v>892</v>
      </c>
      <c r="E9056" t="s">
        <v>310</v>
      </c>
      <c r="F9056" t="s">
        <v>311</v>
      </c>
      <c r="G9056" t="s">
        <v>135</v>
      </c>
      <c r="H9056">
        <v>36</v>
      </c>
      <c r="I9056" s="68" t="str">
        <f>VLOOKUP(E9056,Refs!$P$2:$R$29,3,FALSE)</f>
        <v>Y61</v>
      </c>
      <c r="J9056" s="68" t="str">
        <f>VLOOKUP(E9056,Refs!$P$2:$S$29,4,FALSE)</f>
        <v>East of England</v>
      </c>
      <c r="K9056" s="28">
        <f t="shared" si="286"/>
        <v>36</v>
      </c>
    </row>
    <row r="9057" spans="1:11" x14ac:dyDescent="0.35">
      <c r="A9057" s="69">
        <f t="shared" si="287"/>
        <v>45839</v>
      </c>
      <c r="B9057" t="s">
        <v>917</v>
      </c>
      <c r="C9057" t="s">
        <v>268</v>
      </c>
      <c r="D9057" t="s">
        <v>892</v>
      </c>
      <c r="E9057" t="s">
        <v>310</v>
      </c>
      <c r="F9057" t="s">
        <v>311</v>
      </c>
      <c r="G9057" t="s">
        <v>136</v>
      </c>
      <c r="H9057">
        <v>31</v>
      </c>
      <c r="I9057" s="68" t="str">
        <f>VLOOKUP(E9057,Refs!$P$2:$R$29,3,FALSE)</f>
        <v>Y61</v>
      </c>
      <c r="J9057" s="68" t="str">
        <f>VLOOKUP(E9057,Refs!$P$2:$S$29,4,FALSE)</f>
        <v>East of England</v>
      </c>
      <c r="K9057" s="28">
        <f t="shared" si="286"/>
        <v>31</v>
      </c>
    </row>
    <row r="9058" spans="1:11" x14ac:dyDescent="0.35">
      <c r="A9058" s="69">
        <f t="shared" si="287"/>
        <v>45839</v>
      </c>
      <c r="B9058" t="s">
        <v>917</v>
      </c>
      <c r="C9058" t="s">
        <v>268</v>
      </c>
      <c r="D9058" t="s">
        <v>892</v>
      </c>
      <c r="E9058" t="s">
        <v>310</v>
      </c>
      <c r="F9058" t="s">
        <v>311</v>
      </c>
      <c r="G9058" t="s">
        <v>137</v>
      </c>
      <c r="H9058">
        <v>3</v>
      </c>
      <c r="I9058" s="68" t="str">
        <f>VLOOKUP(E9058,Refs!$P$2:$R$29,3,FALSE)</f>
        <v>Y61</v>
      </c>
      <c r="J9058" s="68" t="str">
        <f>VLOOKUP(E9058,Refs!$P$2:$S$29,4,FALSE)</f>
        <v>East of England</v>
      </c>
      <c r="K9058" s="28">
        <f t="shared" ref="K9058:K9121" si="288">IF(OR(H9058="NULL",H9058=0,H9058=""),"",H9058)</f>
        <v>3</v>
      </c>
    </row>
    <row r="9059" spans="1:11" x14ac:dyDescent="0.35">
      <c r="A9059" s="69">
        <f t="shared" si="287"/>
        <v>45839</v>
      </c>
      <c r="B9059" t="s">
        <v>917</v>
      </c>
      <c r="C9059" t="s">
        <v>268</v>
      </c>
      <c r="D9059" t="s">
        <v>892</v>
      </c>
      <c r="E9059" t="s">
        <v>310</v>
      </c>
      <c r="F9059" t="s">
        <v>311</v>
      </c>
      <c r="G9059" t="s">
        <v>138</v>
      </c>
      <c r="H9059">
        <v>2</v>
      </c>
      <c r="I9059" s="68" t="str">
        <f>VLOOKUP(E9059,Refs!$P$2:$R$29,3,FALSE)</f>
        <v>Y61</v>
      </c>
      <c r="J9059" s="68" t="str">
        <f>VLOOKUP(E9059,Refs!$P$2:$S$29,4,FALSE)</f>
        <v>East of England</v>
      </c>
      <c r="K9059" s="28">
        <f t="shared" si="288"/>
        <v>2</v>
      </c>
    </row>
    <row r="9060" spans="1:11" x14ac:dyDescent="0.35">
      <c r="A9060" s="69">
        <f t="shared" si="287"/>
        <v>45839</v>
      </c>
      <c r="B9060" t="s">
        <v>917</v>
      </c>
      <c r="C9060" t="s">
        <v>268</v>
      </c>
      <c r="D9060" t="s">
        <v>892</v>
      </c>
      <c r="E9060" t="s">
        <v>310</v>
      </c>
      <c r="F9060" t="s">
        <v>311</v>
      </c>
      <c r="G9060" t="s">
        <v>139</v>
      </c>
      <c r="H9060">
        <v>0</v>
      </c>
      <c r="I9060" s="68" t="str">
        <f>VLOOKUP(E9060,Refs!$P$2:$R$29,3,FALSE)</f>
        <v>Y61</v>
      </c>
      <c r="J9060" s="68" t="str">
        <f>VLOOKUP(E9060,Refs!$P$2:$S$29,4,FALSE)</f>
        <v>East of England</v>
      </c>
      <c r="K9060" s="28" t="str">
        <f t="shared" si="288"/>
        <v/>
      </c>
    </row>
    <row r="9061" spans="1:11" x14ac:dyDescent="0.35">
      <c r="A9061" s="69">
        <f t="shared" si="287"/>
        <v>45839</v>
      </c>
      <c r="B9061" t="s">
        <v>917</v>
      </c>
      <c r="C9061" t="s">
        <v>268</v>
      </c>
      <c r="D9061" t="s">
        <v>892</v>
      </c>
      <c r="E9061" t="s">
        <v>310</v>
      </c>
      <c r="F9061" t="s">
        <v>311</v>
      </c>
      <c r="G9061" t="s">
        <v>140</v>
      </c>
      <c r="H9061">
        <v>0</v>
      </c>
      <c r="I9061" s="68" t="str">
        <f>VLOOKUP(E9061,Refs!$P$2:$R$29,3,FALSE)</f>
        <v>Y61</v>
      </c>
      <c r="J9061" s="68" t="str">
        <f>VLOOKUP(E9061,Refs!$P$2:$S$29,4,FALSE)</f>
        <v>East of England</v>
      </c>
      <c r="K9061" s="28" t="str">
        <f t="shared" si="288"/>
        <v/>
      </c>
    </row>
    <row r="9062" spans="1:11" x14ac:dyDescent="0.35">
      <c r="A9062" s="69">
        <f t="shared" si="287"/>
        <v>45839</v>
      </c>
      <c r="B9062" t="s">
        <v>917</v>
      </c>
      <c r="C9062" t="s">
        <v>268</v>
      </c>
      <c r="D9062" t="s">
        <v>892</v>
      </c>
      <c r="E9062" t="s">
        <v>310</v>
      </c>
      <c r="F9062" t="s">
        <v>311</v>
      </c>
      <c r="G9062" t="s">
        <v>728</v>
      </c>
      <c r="H9062">
        <v>65</v>
      </c>
      <c r="I9062" s="68" t="str">
        <f>VLOOKUP(E9062,Refs!$P$2:$R$29,3,FALSE)</f>
        <v>Y61</v>
      </c>
      <c r="J9062" s="68" t="str">
        <f>VLOOKUP(E9062,Refs!$P$2:$S$29,4,FALSE)</f>
        <v>East of England</v>
      </c>
      <c r="K9062" s="28">
        <f t="shared" si="288"/>
        <v>65</v>
      </c>
    </row>
    <row r="9063" spans="1:11" x14ac:dyDescent="0.35">
      <c r="A9063" s="69">
        <f t="shared" si="287"/>
        <v>45839</v>
      </c>
      <c r="B9063" t="s">
        <v>917</v>
      </c>
      <c r="C9063" t="s">
        <v>268</v>
      </c>
      <c r="D9063" t="s">
        <v>892</v>
      </c>
      <c r="E9063" t="s">
        <v>310</v>
      </c>
      <c r="F9063" t="s">
        <v>311</v>
      </c>
      <c r="G9063" t="s">
        <v>727</v>
      </c>
      <c r="H9063">
        <v>2</v>
      </c>
      <c r="I9063" s="68" t="str">
        <f>VLOOKUP(E9063,Refs!$P$2:$R$29,3,FALSE)</f>
        <v>Y61</v>
      </c>
      <c r="J9063" s="68" t="str">
        <f>VLOOKUP(E9063,Refs!$P$2:$S$29,4,FALSE)</f>
        <v>East of England</v>
      </c>
      <c r="K9063" s="28">
        <f t="shared" si="288"/>
        <v>2</v>
      </c>
    </row>
    <row r="9064" spans="1:11" x14ac:dyDescent="0.35">
      <c r="A9064" s="69">
        <f t="shared" si="287"/>
        <v>45839</v>
      </c>
      <c r="B9064" t="s">
        <v>917</v>
      </c>
      <c r="C9064" t="s">
        <v>268</v>
      </c>
      <c r="D9064" t="s">
        <v>892</v>
      </c>
      <c r="E9064" t="s">
        <v>310</v>
      </c>
      <c r="F9064" t="s">
        <v>311</v>
      </c>
      <c r="G9064" t="s">
        <v>730</v>
      </c>
      <c r="H9064">
        <v>84</v>
      </c>
      <c r="I9064" s="68" t="str">
        <f>VLOOKUP(E9064,Refs!$P$2:$R$29,3,FALSE)</f>
        <v>Y61</v>
      </c>
      <c r="J9064" s="68" t="str">
        <f>VLOOKUP(E9064,Refs!$P$2:$S$29,4,FALSE)</f>
        <v>East of England</v>
      </c>
      <c r="K9064" s="28">
        <f t="shared" si="288"/>
        <v>84</v>
      </c>
    </row>
    <row r="9065" spans="1:11" x14ac:dyDescent="0.35">
      <c r="A9065" s="69">
        <f t="shared" si="287"/>
        <v>45839</v>
      </c>
      <c r="B9065" t="s">
        <v>917</v>
      </c>
      <c r="C9065" t="s">
        <v>268</v>
      </c>
      <c r="D9065" t="s">
        <v>892</v>
      </c>
      <c r="E9065" t="s">
        <v>310</v>
      </c>
      <c r="F9065" t="s">
        <v>311</v>
      </c>
      <c r="G9065" t="s">
        <v>729</v>
      </c>
      <c r="H9065">
        <v>16</v>
      </c>
      <c r="I9065" s="68" t="str">
        <f>VLOOKUP(E9065,Refs!$P$2:$R$29,3,FALSE)</f>
        <v>Y61</v>
      </c>
      <c r="J9065" s="68" t="str">
        <f>VLOOKUP(E9065,Refs!$P$2:$S$29,4,FALSE)</f>
        <v>East of England</v>
      </c>
      <c r="K9065" s="28">
        <f t="shared" si="288"/>
        <v>16</v>
      </c>
    </row>
    <row r="9066" spans="1:11" x14ac:dyDescent="0.35">
      <c r="A9066" s="69">
        <f t="shared" si="287"/>
        <v>45839</v>
      </c>
      <c r="B9066" t="s">
        <v>917</v>
      </c>
      <c r="C9066" t="s">
        <v>266</v>
      </c>
      <c r="E9066" t="s">
        <v>302</v>
      </c>
      <c r="F9066" t="s">
        <v>303</v>
      </c>
      <c r="G9066" t="s">
        <v>10</v>
      </c>
      <c r="H9066">
        <v>31203</v>
      </c>
      <c r="I9066" s="68" t="str">
        <f>VLOOKUP(E9066,Refs!$P$2:$R$29,3,FALSE)</f>
        <v>Y61</v>
      </c>
      <c r="J9066" s="68" t="str">
        <f>VLOOKUP(E9066,Refs!$P$2:$S$29,4,FALSE)</f>
        <v>East of England</v>
      </c>
      <c r="K9066" s="28">
        <f t="shared" si="288"/>
        <v>31203</v>
      </c>
    </row>
    <row r="9067" spans="1:11" x14ac:dyDescent="0.35">
      <c r="A9067" s="69">
        <f t="shared" si="287"/>
        <v>45839</v>
      </c>
      <c r="B9067" t="s">
        <v>917</v>
      </c>
      <c r="C9067" t="s">
        <v>266</v>
      </c>
      <c r="E9067" t="s">
        <v>302</v>
      </c>
      <c r="F9067" t="s">
        <v>303</v>
      </c>
      <c r="G9067" t="s">
        <v>69</v>
      </c>
      <c r="H9067">
        <v>31190</v>
      </c>
      <c r="I9067" s="68" t="str">
        <f>VLOOKUP(E9067,Refs!$P$2:$R$29,3,FALSE)</f>
        <v>Y61</v>
      </c>
      <c r="J9067" s="68" t="str">
        <f>VLOOKUP(E9067,Refs!$P$2:$S$29,4,FALSE)</f>
        <v>East of England</v>
      </c>
      <c r="K9067" s="28">
        <f t="shared" si="288"/>
        <v>31190</v>
      </c>
    </row>
    <row r="9068" spans="1:11" x14ac:dyDescent="0.35">
      <c r="A9068" s="69">
        <f t="shared" si="287"/>
        <v>45839</v>
      </c>
      <c r="B9068" t="s">
        <v>917</v>
      </c>
      <c r="C9068" t="s">
        <v>266</v>
      </c>
      <c r="E9068" t="s">
        <v>302</v>
      </c>
      <c r="F9068" t="s">
        <v>303</v>
      </c>
      <c r="G9068" t="s">
        <v>20</v>
      </c>
      <c r="H9068">
        <v>28205</v>
      </c>
      <c r="I9068" s="68" t="str">
        <f>VLOOKUP(E9068,Refs!$P$2:$R$29,3,FALSE)</f>
        <v>Y61</v>
      </c>
      <c r="J9068" s="68" t="str">
        <f>VLOOKUP(E9068,Refs!$P$2:$S$29,4,FALSE)</f>
        <v>East of England</v>
      </c>
      <c r="K9068" s="28">
        <f t="shared" si="288"/>
        <v>28205</v>
      </c>
    </row>
    <row r="9069" spans="1:11" x14ac:dyDescent="0.35">
      <c r="A9069" s="69">
        <f t="shared" si="287"/>
        <v>45839</v>
      </c>
      <c r="B9069" t="s">
        <v>917</v>
      </c>
      <c r="C9069" t="s">
        <v>266</v>
      </c>
      <c r="E9069" t="s">
        <v>302</v>
      </c>
      <c r="F9069" t="s">
        <v>303</v>
      </c>
      <c r="G9069" t="s">
        <v>23</v>
      </c>
      <c r="H9069">
        <v>21555</v>
      </c>
      <c r="I9069" s="68" t="str">
        <f>VLOOKUP(E9069,Refs!$P$2:$R$29,3,FALSE)</f>
        <v>Y61</v>
      </c>
      <c r="J9069" s="68" t="str">
        <f>VLOOKUP(E9069,Refs!$P$2:$S$29,4,FALSE)</f>
        <v>East of England</v>
      </c>
      <c r="K9069" s="28">
        <f t="shared" si="288"/>
        <v>21555</v>
      </c>
    </row>
    <row r="9070" spans="1:11" x14ac:dyDescent="0.35">
      <c r="A9070" s="69">
        <f t="shared" si="287"/>
        <v>45839</v>
      </c>
      <c r="B9070" t="s">
        <v>917</v>
      </c>
      <c r="C9070" t="s">
        <v>266</v>
      </c>
      <c r="E9070" t="s">
        <v>302</v>
      </c>
      <c r="F9070" t="s">
        <v>303</v>
      </c>
      <c r="G9070" t="s">
        <v>19</v>
      </c>
      <c r="H9070">
        <v>1234</v>
      </c>
      <c r="I9070" s="68" t="str">
        <f>VLOOKUP(E9070,Refs!$P$2:$R$29,3,FALSE)</f>
        <v>Y61</v>
      </c>
      <c r="J9070" s="68" t="str">
        <f>VLOOKUP(E9070,Refs!$P$2:$S$29,4,FALSE)</f>
        <v>East of England</v>
      </c>
      <c r="K9070" s="28">
        <f t="shared" si="288"/>
        <v>1234</v>
      </c>
    </row>
    <row r="9071" spans="1:11" x14ac:dyDescent="0.35">
      <c r="A9071" s="69">
        <f t="shared" si="287"/>
        <v>45839</v>
      </c>
      <c r="B9071" t="s">
        <v>917</v>
      </c>
      <c r="C9071" t="s">
        <v>266</v>
      </c>
      <c r="E9071" t="s">
        <v>302</v>
      </c>
      <c r="F9071" t="s">
        <v>303</v>
      </c>
      <c r="G9071" t="s">
        <v>21</v>
      </c>
      <c r="H9071">
        <v>1678974</v>
      </c>
      <c r="I9071" s="68" t="str">
        <f>VLOOKUP(E9071,Refs!$P$2:$R$29,3,FALSE)</f>
        <v>Y61</v>
      </c>
      <c r="J9071" s="68" t="str">
        <f>VLOOKUP(E9071,Refs!$P$2:$S$29,4,FALSE)</f>
        <v>East of England</v>
      </c>
      <c r="K9071" s="28">
        <f t="shared" si="288"/>
        <v>1678974</v>
      </c>
    </row>
    <row r="9072" spans="1:11" x14ac:dyDescent="0.35">
      <c r="A9072" s="69">
        <f t="shared" si="287"/>
        <v>45839</v>
      </c>
      <c r="B9072" t="s">
        <v>917</v>
      </c>
      <c r="C9072" t="s">
        <v>266</v>
      </c>
      <c r="E9072" t="s">
        <v>302</v>
      </c>
      <c r="F9072" t="s">
        <v>303</v>
      </c>
      <c r="G9072" t="s">
        <v>70</v>
      </c>
      <c r="H9072">
        <v>221</v>
      </c>
      <c r="I9072" s="68" t="str">
        <f>VLOOKUP(E9072,Refs!$P$2:$R$29,3,FALSE)</f>
        <v>Y61</v>
      </c>
      <c r="J9072" s="68" t="str">
        <f>VLOOKUP(E9072,Refs!$P$2:$S$29,4,FALSE)</f>
        <v>East of England</v>
      </c>
      <c r="K9072" s="28">
        <f t="shared" si="288"/>
        <v>221</v>
      </c>
    </row>
    <row r="9073" spans="1:11" x14ac:dyDescent="0.35">
      <c r="A9073" s="69">
        <f t="shared" si="287"/>
        <v>45839</v>
      </c>
      <c r="B9073" t="s">
        <v>917</v>
      </c>
      <c r="C9073" t="s">
        <v>266</v>
      </c>
      <c r="E9073" t="s">
        <v>302</v>
      </c>
      <c r="F9073" t="s">
        <v>303</v>
      </c>
      <c r="G9073" t="s">
        <v>71</v>
      </c>
      <c r="H9073">
        <v>327</v>
      </c>
      <c r="I9073" s="68" t="str">
        <f>VLOOKUP(E9073,Refs!$P$2:$R$29,3,FALSE)</f>
        <v>Y61</v>
      </c>
      <c r="J9073" s="68" t="str">
        <f>VLOOKUP(E9073,Refs!$P$2:$S$29,4,FALSE)</f>
        <v>East of England</v>
      </c>
      <c r="K9073" s="28">
        <f t="shared" si="288"/>
        <v>327</v>
      </c>
    </row>
    <row r="9074" spans="1:11" x14ac:dyDescent="0.35">
      <c r="A9074" s="69">
        <f t="shared" si="287"/>
        <v>45839</v>
      </c>
      <c r="B9074" t="s">
        <v>917</v>
      </c>
      <c r="C9074" t="s">
        <v>266</v>
      </c>
      <c r="E9074" t="s">
        <v>302</v>
      </c>
      <c r="F9074" t="s">
        <v>303</v>
      </c>
      <c r="G9074" t="s">
        <v>72</v>
      </c>
      <c r="H9074">
        <v>187246</v>
      </c>
      <c r="I9074" s="68" t="str">
        <f>VLOOKUP(E9074,Refs!$P$2:$R$29,3,FALSE)</f>
        <v>Y61</v>
      </c>
      <c r="J9074" s="68" t="str">
        <f>VLOOKUP(E9074,Refs!$P$2:$S$29,4,FALSE)</f>
        <v>East of England</v>
      </c>
      <c r="K9074" s="28">
        <f t="shared" si="288"/>
        <v>187246</v>
      </c>
    </row>
    <row r="9075" spans="1:11" x14ac:dyDescent="0.35">
      <c r="A9075" s="69">
        <f t="shared" si="287"/>
        <v>45839</v>
      </c>
      <c r="B9075" t="s">
        <v>917</v>
      </c>
      <c r="C9075" t="s">
        <v>266</v>
      </c>
      <c r="E9075" t="s">
        <v>302</v>
      </c>
      <c r="F9075" t="s">
        <v>303</v>
      </c>
      <c r="G9075" t="s">
        <v>73</v>
      </c>
      <c r="H9075">
        <v>11430</v>
      </c>
      <c r="I9075" s="68" t="str">
        <f>VLOOKUP(E9075,Refs!$P$2:$R$29,3,FALSE)</f>
        <v>Y61</v>
      </c>
      <c r="J9075" s="68" t="str">
        <f>VLOOKUP(E9075,Refs!$P$2:$S$29,4,FALSE)</f>
        <v>East of England</v>
      </c>
      <c r="K9075" s="28">
        <f t="shared" si="288"/>
        <v>11430</v>
      </c>
    </row>
    <row r="9076" spans="1:11" x14ac:dyDescent="0.35">
      <c r="A9076" s="69">
        <f t="shared" si="287"/>
        <v>45839</v>
      </c>
      <c r="B9076" t="s">
        <v>917</v>
      </c>
      <c r="C9076" t="s">
        <v>266</v>
      </c>
      <c r="E9076" t="s">
        <v>302</v>
      </c>
      <c r="F9076" t="s">
        <v>303</v>
      </c>
      <c r="G9076" t="s">
        <v>74</v>
      </c>
      <c r="H9076">
        <v>178875871</v>
      </c>
      <c r="I9076" s="68" t="str">
        <f>VLOOKUP(E9076,Refs!$P$2:$R$29,3,FALSE)</f>
        <v>Y61</v>
      </c>
      <c r="J9076" s="68" t="str">
        <f>VLOOKUP(E9076,Refs!$P$2:$S$29,4,FALSE)</f>
        <v>East of England</v>
      </c>
      <c r="K9076" s="28">
        <f t="shared" si="288"/>
        <v>178875871</v>
      </c>
    </row>
    <row r="9077" spans="1:11" x14ac:dyDescent="0.35">
      <c r="A9077" s="69">
        <f t="shared" si="287"/>
        <v>45839</v>
      </c>
      <c r="B9077" t="s">
        <v>917</v>
      </c>
      <c r="C9077" t="s">
        <v>266</v>
      </c>
      <c r="E9077" t="s">
        <v>302</v>
      </c>
      <c r="F9077" t="s">
        <v>303</v>
      </c>
      <c r="G9077" t="s">
        <v>26</v>
      </c>
      <c r="H9077">
        <v>23424</v>
      </c>
      <c r="I9077" s="68" t="str">
        <f>VLOOKUP(E9077,Refs!$P$2:$R$29,3,FALSE)</f>
        <v>Y61</v>
      </c>
      <c r="J9077" s="68" t="str">
        <f>VLOOKUP(E9077,Refs!$P$2:$S$29,4,FALSE)</f>
        <v>East of England</v>
      </c>
      <c r="K9077" s="28">
        <f t="shared" si="288"/>
        <v>23424</v>
      </c>
    </row>
    <row r="9078" spans="1:11" x14ac:dyDescent="0.35">
      <c r="A9078" s="69">
        <f t="shared" si="287"/>
        <v>45839</v>
      </c>
      <c r="B9078" t="s">
        <v>917</v>
      </c>
      <c r="C9078" t="s">
        <v>266</v>
      </c>
      <c r="E9078" t="s">
        <v>302</v>
      </c>
      <c r="F9078" t="s">
        <v>303</v>
      </c>
      <c r="G9078" t="s">
        <v>75</v>
      </c>
      <c r="H9078">
        <v>273</v>
      </c>
      <c r="I9078" s="68" t="str">
        <f>VLOOKUP(E9078,Refs!$P$2:$R$29,3,FALSE)</f>
        <v>Y61</v>
      </c>
      <c r="J9078" s="68" t="str">
        <f>VLOOKUP(E9078,Refs!$P$2:$S$29,4,FALSE)</f>
        <v>East of England</v>
      </c>
      <c r="K9078" s="28">
        <f t="shared" si="288"/>
        <v>273</v>
      </c>
    </row>
    <row r="9079" spans="1:11" x14ac:dyDescent="0.35">
      <c r="A9079" s="69">
        <f t="shared" si="287"/>
        <v>45839</v>
      </c>
      <c r="B9079" t="s">
        <v>917</v>
      </c>
      <c r="C9079" t="s">
        <v>266</v>
      </c>
      <c r="E9079" t="s">
        <v>302</v>
      </c>
      <c r="F9079" t="s">
        <v>303</v>
      </c>
      <c r="G9079" t="s">
        <v>76</v>
      </c>
      <c r="H9079">
        <v>10097</v>
      </c>
      <c r="I9079" s="68" t="str">
        <f>VLOOKUP(E9079,Refs!$P$2:$R$29,3,FALSE)</f>
        <v>Y61</v>
      </c>
      <c r="J9079" s="68" t="str">
        <f>VLOOKUP(E9079,Refs!$P$2:$S$29,4,FALSE)</f>
        <v>East of England</v>
      </c>
      <c r="K9079" s="28">
        <f t="shared" si="288"/>
        <v>10097</v>
      </c>
    </row>
    <row r="9080" spans="1:11" x14ac:dyDescent="0.35">
      <c r="A9080" s="69">
        <f t="shared" si="287"/>
        <v>45839</v>
      </c>
      <c r="B9080" t="s">
        <v>917</v>
      </c>
      <c r="C9080" t="s">
        <v>266</v>
      </c>
      <c r="E9080" t="s">
        <v>302</v>
      </c>
      <c r="F9080" t="s">
        <v>303</v>
      </c>
      <c r="G9080" t="s">
        <v>77</v>
      </c>
      <c r="H9080">
        <v>4905</v>
      </c>
      <c r="I9080" s="68" t="str">
        <f>VLOOKUP(E9080,Refs!$P$2:$R$29,3,FALSE)</f>
        <v>Y61</v>
      </c>
      <c r="J9080" s="68" t="str">
        <f>VLOOKUP(E9080,Refs!$P$2:$S$29,4,FALSE)</f>
        <v>East of England</v>
      </c>
      <c r="K9080" s="28">
        <f t="shared" si="288"/>
        <v>4905</v>
      </c>
    </row>
    <row r="9081" spans="1:11" x14ac:dyDescent="0.35">
      <c r="A9081" s="69">
        <f t="shared" si="287"/>
        <v>45839</v>
      </c>
      <c r="B9081" t="s">
        <v>917</v>
      </c>
      <c r="C9081" t="s">
        <v>266</v>
      </c>
      <c r="E9081" t="s">
        <v>302</v>
      </c>
      <c r="F9081" t="s">
        <v>303</v>
      </c>
      <c r="G9081" t="s">
        <v>78</v>
      </c>
      <c r="H9081">
        <v>8149</v>
      </c>
      <c r="I9081" s="68" t="str">
        <f>VLOOKUP(E9081,Refs!$P$2:$R$29,3,FALSE)</f>
        <v>Y61</v>
      </c>
      <c r="J9081" s="68" t="str">
        <f>VLOOKUP(E9081,Refs!$P$2:$S$29,4,FALSE)</f>
        <v>East of England</v>
      </c>
      <c r="K9081" s="28">
        <f t="shared" si="288"/>
        <v>8149</v>
      </c>
    </row>
    <row r="9082" spans="1:11" x14ac:dyDescent="0.35">
      <c r="A9082" s="69">
        <f t="shared" si="287"/>
        <v>45839</v>
      </c>
      <c r="B9082" t="s">
        <v>917</v>
      </c>
      <c r="C9082" t="s">
        <v>266</v>
      </c>
      <c r="E9082" t="s">
        <v>302</v>
      </c>
      <c r="F9082" t="s">
        <v>303</v>
      </c>
      <c r="G9082" t="s">
        <v>79</v>
      </c>
      <c r="H9082">
        <v>0</v>
      </c>
      <c r="I9082" s="68" t="str">
        <f>VLOOKUP(E9082,Refs!$P$2:$R$29,3,FALSE)</f>
        <v>Y61</v>
      </c>
      <c r="J9082" s="68" t="str">
        <f>VLOOKUP(E9082,Refs!$P$2:$S$29,4,FALSE)</f>
        <v>East of England</v>
      </c>
      <c r="K9082" s="28" t="str">
        <f t="shared" si="288"/>
        <v/>
      </c>
    </row>
    <row r="9083" spans="1:11" x14ac:dyDescent="0.35">
      <c r="A9083" s="69">
        <f t="shared" si="287"/>
        <v>45839</v>
      </c>
      <c r="B9083" t="s">
        <v>917</v>
      </c>
      <c r="C9083" t="s">
        <v>266</v>
      </c>
      <c r="E9083" t="s">
        <v>302</v>
      </c>
      <c r="F9083" t="s">
        <v>303</v>
      </c>
      <c r="G9083" t="s">
        <v>25</v>
      </c>
      <c r="H9083">
        <v>13054</v>
      </c>
      <c r="I9083" s="68" t="str">
        <f>VLOOKUP(E9083,Refs!$P$2:$R$29,3,FALSE)</f>
        <v>Y61</v>
      </c>
      <c r="J9083" s="68" t="str">
        <f>VLOOKUP(E9083,Refs!$P$2:$S$29,4,FALSE)</f>
        <v>East of England</v>
      </c>
      <c r="K9083" s="28">
        <f t="shared" si="288"/>
        <v>13054</v>
      </c>
    </row>
    <row r="9084" spans="1:11" x14ac:dyDescent="0.35">
      <c r="A9084" s="69">
        <f t="shared" si="287"/>
        <v>45839</v>
      </c>
      <c r="B9084" t="s">
        <v>917</v>
      </c>
      <c r="C9084" t="s">
        <v>266</v>
      </c>
      <c r="E9084" t="s">
        <v>302</v>
      </c>
      <c r="F9084" t="s">
        <v>303</v>
      </c>
      <c r="G9084" t="s">
        <v>80</v>
      </c>
      <c r="H9084">
        <v>0</v>
      </c>
      <c r="I9084" s="68" t="str">
        <f>VLOOKUP(E9084,Refs!$P$2:$R$29,3,FALSE)</f>
        <v>Y61</v>
      </c>
      <c r="J9084" s="68" t="str">
        <f>VLOOKUP(E9084,Refs!$P$2:$S$29,4,FALSE)</f>
        <v>East of England</v>
      </c>
      <c r="K9084" s="28" t="str">
        <f t="shared" si="288"/>
        <v/>
      </c>
    </row>
    <row r="9085" spans="1:11" x14ac:dyDescent="0.35">
      <c r="A9085" s="69">
        <f t="shared" si="287"/>
        <v>45839</v>
      </c>
      <c r="B9085" t="s">
        <v>917</v>
      </c>
      <c r="C9085" t="s">
        <v>266</v>
      </c>
      <c r="E9085" t="s">
        <v>302</v>
      </c>
      <c r="F9085" t="s">
        <v>303</v>
      </c>
      <c r="G9085" t="s">
        <v>81</v>
      </c>
      <c r="H9085">
        <v>7571</v>
      </c>
      <c r="I9085" s="68" t="str">
        <f>VLOOKUP(E9085,Refs!$P$2:$R$29,3,FALSE)</f>
        <v>Y61</v>
      </c>
      <c r="J9085" s="68" t="str">
        <f>VLOOKUP(E9085,Refs!$P$2:$S$29,4,FALSE)</f>
        <v>East of England</v>
      </c>
      <c r="K9085" s="28">
        <f t="shared" si="288"/>
        <v>7571</v>
      </c>
    </row>
    <row r="9086" spans="1:11" x14ac:dyDescent="0.35">
      <c r="A9086" s="69">
        <f t="shared" si="287"/>
        <v>45839</v>
      </c>
      <c r="B9086" t="s">
        <v>917</v>
      </c>
      <c r="C9086" t="s">
        <v>266</v>
      </c>
      <c r="E9086" t="s">
        <v>302</v>
      </c>
      <c r="F9086" t="s">
        <v>303</v>
      </c>
      <c r="G9086" t="s">
        <v>82</v>
      </c>
      <c r="H9086">
        <v>825</v>
      </c>
      <c r="I9086" s="68" t="str">
        <f>VLOOKUP(E9086,Refs!$P$2:$R$29,3,FALSE)</f>
        <v>Y61</v>
      </c>
      <c r="J9086" s="68" t="str">
        <f>VLOOKUP(E9086,Refs!$P$2:$S$29,4,FALSE)</f>
        <v>East of England</v>
      </c>
      <c r="K9086" s="28">
        <f t="shared" si="288"/>
        <v>825</v>
      </c>
    </row>
    <row r="9087" spans="1:11" x14ac:dyDescent="0.35">
      <c r="A9087" s="69">
        <f t="shared" si="287"/>
        <v>45839</v>
      </c>
      <c r="B9087" t="s">
        <v>917</v>
      </c>
      <c r="C9087" t="s">
        <v>266</v>
      </c>
      <c r="E9087" t="s">
        <v>302</v>
      </c>
      <c r="F9087" t="s">
        <v>303</v>
      </c>
      <c r="G9087" t="s">
        <v>83</v>
      </c>
      <c r="H9087">
        <v>16791</v>
      </c>
      <c r="I9087" s="68" t="str">
        <f>VLOOKUP(E9087,Refs!$P$2:$R$29,3,FALSE)</f>
        <v>Y61</v>
      </c>
      <c r="J9087" s="68" t="str">
        <f>VLOOKUP(E9087,Refs!$P$2:$S$29,4,FALSE)</f>
        <v>East of England</v>
      </c>
      <c r="K9087" s="28">
        <f t="shared" si="288"/>
        <v>16791</v>
      </c>
    </row>
    <row r="9088" spans="1:11" x14ac:dyDescent="0.35">
      <c r="A9088" s="69">
        <f t="shared" si="287"/>
        <v>45839</v>
      </c>
      <c r="B9088" t="s">
        <v>917</v>
      </c>
      <c r="C9088" t="s">
        <v>266</v>
      </c>
      <c r="E9088" t="s">
        <v>302</v>
      </c>
      <c r="F9088" t="s">
        <v>303</v>
      </c>
      <c r="G9088" t="s">
        <v>84</v>
      </c>
      <c r="H9088">
        <v>59326</v>
      </c>
      <c r="I9088" s="68" t="str">
        <f>VLOOKUP(E9088,Refs!$P$2:$R$29,3,FALSE)</f>
        <v>Y61</v>
      </c>
      <c r="J9088" s="68" t="str">
        <f>VLOOKUP(E9088,Refs!$P$2:$S$29,4,FALSE)</f>
        <v>East of England</v>
      </c>
      <c r="K9088" s="28">
        <f t="shared" si="288"/>
        <v>59326</v>
      </c>
    </row>
    <row r="9089" spans="1:11" x14ac:dyDescent="0.35">
      <c r="A9089" s="69">
        <f t="shared" si="287"/>
        <v>45839</v>
      </c>
      <c r="B9089" t="s">
        <v>917</v>
      </c>
      <c r="C9089" t="s">
        <v>266</v>
      </c>
      <c r="E9089" t="s">
        <v>302</v>
      </c>
      <c r="F9089" t="s">
        <v>303</v>
      </c>
      <c r="G9089" t="s">
        <v>85</v>
      </c>
      <c r="H9089">
        <v>4040</v>
      </c>
      <c r="I9089" s="68" t="str">
        <f>VLOOKUP(E9089,Refs!$P$2:$R$29,3,FALSE)</f>
        <v>Y61</v>
      </c>
      <c r="J9089" s="68" t="str">
        <f>VLOOKUP(E9089,Refs!$P$2:$S$29,4,FALSE)</f>
        <v>East of England</v>
      </c>
      <c r="K9089" s="28">
        <f t="shared" si="288"/>
        <v>4040</v>
      </c>
    </row>
    <row r="9090" spans="1:11" x14ac:dyDescent="0.35">
      <c r="A9090" s="69">
        <f t="shared" si="287"/>
        <v>45839</v>
      </c>
      <c r="B9090" t="s">
        <v>917</v>
      </c>
      <c r="C9090" t="s">
        <v>266</v>
      </c>
      <c r="E9090" t="s">
        <v>302</v>
      </c>
      <c r="F9090" t="s">
        <v>303</v>
      </c>
      <c r="G9090" t="s">
        <v>86</v>
      </c>
      <c r="H9090">
        <v>2058</v>
      </c>
      <c r="I9090" s="68" t="str">
        <f>VLOOKUP(E9090,Refs!$P$2:$R$29,3,FALSE)</f>
        <v>Y61</v>
      </c>
      <c r="J9090" s="68" t="str">
        <f>VLOOKUP(E9090,Refs!$P$2:$S$29,4,FALSE)</f>
        <v>East of England</v>
      </c>
      <c r="K9090" s="28">
        <f t="shared" si="288"/>
        <v>2058</v>
      </c>
    </row>
    <row r="9091" spans="1:11" x14ac:dyDescent="0.35">
      <c r="A9091" s="69">
        <f t="shared" ref="A9091:A9154" si="289">DATEVALUE(RIGHT(B9091,8))</f>
        <v>45839</v>
      </c>
      <c r="B9091" t="s">
        <v>917</v>
      </c>
      <c r="C9091" t="s">
        <v>266</v>
      </c>
      <c r="E9091" t="s">
        <v>302</v>
      </c>
      <c r="F9091" t="s">
        <v>303</v>
      </c>
      <c r="G9091" t="s">
        <v>87</v>
      </c>
      <c r="H9091">
        <v>15751</v>
      </c>
      <c r="I9091" s="68" t="str">
        <f>VLOOKUP(E9091,Refs!$P$2:$R$29,3,FALSE)</f>
        <v>Y61</v>
      </c>
      <c r="J9091" s="68" t="str">
        <f>VLOOKUP(E9091,Refs!$P$2:$S$29,4,FALSE)</f>
        <v>East of England</v>
      </c>
      <c r="K9091" s="28">
        <f t="shared" si="288"/>
        <v>15751</v>
      </c>
    </row>
    <row r="9092" spans="1:11" x14ac:dyDescent="0.35">
      <c r="A9092" s="69">
        <f t="shared" si="289"/>
        <v>45839</v>
      </c>
      <c r="B9092" t="s">
        <v>917</v>
      </c>
      <c r="C9092" t="s">
        <v>266</v>
      </c>
      <c r="E9092" t="s">
        <v>302</v>
      </c>
      <c r="F9092" t="s">
        <v>303</v>
      </c>
      <c r="G9092" t="s">
        <v>88</v>
      </c>
      <c r="H9092">
        <v>59280</v>
      </c>
      <c r="I9092" s="68" t="str">
        <f>VLOOKUP(E9092,Refs!$P$2:$R$29,3,FALSE)</f>
        <v>Y61</v>
      </c>
      <c r="J9092" s="68" t="str">
        <f>VLOOKUP(E9092,Refs!$P$2:$S$29,4,FALSE)</f>
        <v>East of England</v>
      </c>
      <c r="K9092" s="28">
        <f t="shared" si="288"/>
        <v>59280</v>
      </c>
    </row>
    <row r="9093" spans="1:11" x14ac:dyDescent="0.35">
      <c r="A9093" s="69">
        <f t="shared" si="289"/>
        <v>45839</v>
      </c>
      <c r="B9093" t="s">
        <v>917</v>
      </c>
      <c r="C9093" t="s">
        <v>266</v>
      </c>
      <c r="E9093" t="s">
        <v>302</v>
      </c>
      <c r="F9093" t="s">
        <v>303</v>
      </c>
      <c r="G9093" t="s">
        <v>89</v>
      </c>
      <c r="H9093">
        <v>23424</v>
      </c>
      <c r="I9093" s="68" t="str">
        <f>VLOOKUP(E9093,Refs!$P$2:$R$29,3,FALSE)</f>
        <v>Y61</v>
      </c>
      <c r="J9093" s="68" t="str">
        <f>VLOOKUP(E9093,Refs!$P$2:$S$29,4,FALSE)</f>
        <v>East of England</v>
      </c>
      <c r="K9093" s="28">
        <f t="shared" si="288"/>
        <v>23424</v>
      </c>
    </row>
    <row r="9094" spans="1:11" x14ac:dyDescent="0.35">
      <c r="A9094" s="69">
        <f t="shared" si="289"/>
        <v>45839</v>
      </c>
      <c r="B9094" t="s">
        <v>917</v>
      </c>
      <c r="C9094" t="s">
        <v>266</v>
      </c>
      <c r="E9094" t="s">
        <v>302</v>
      </c>
      <c r="F9094" t="s">
        <v>303</v>
      </c>
      <c r="G9094" t="s">
        <v>27</v>
      </c>
      <c r="H9094">
        <v>3194</v>
      </c>
      <c r="I9094" s="68" t="str">
        <f>VLOOKUP(E9094,Refs!$P$2:$R$29,3,FALSE)</f>
        <v>Y61</v>
      </c>
      <c r="J9094" s="68" t="str">
        <f>VLOOKUP(E9094,Refs!$P$2:$S$29,4,FALSE)</f>
        <v>East of England</v>
      </c>
      <c r="K9094" s="28">
        <f t="shared" si="288"/>
        <v>3194</v>
      </c>
    </row>
    <row r="9095" spans="1:11" x14ac:dyDescent="0.35">
      <c r="A9095" s="69">
        <f t="shared" si="289"/>
        <v>45839</v>
      </c>
      <c r="B9095" t="s">
        <v>917</v>
      </c>
      <c r="C9095" t="s">
        <v>266</v>
      </c>
      <c r="E9095" t="s">
        <v>302</v>
      </c>
      <c r="F9095" t="s">
        <v>303</v>
      </c>
      <c r="G9095" t="s">
        <v>29</v>
      </c>
      <c r="H9095">
        <v>2647</v>
      </c>
      <c r="I9095" s="68" t="str">
        <f>VLOOKUP(E9095,Refs!$P$2:$R$29,3,FALSE)</f>
        <v>Y61</v>
      </c>
      <c r="J9095" s="68" t="str">
        <f>VLOOKUP(E9095,Refs!$P$2:$S$29,4,FALSE)</f>
        <v>East of England</v>
      </c>
      <c r="K9095" s="28">
        <f t="shared" si="288"/>
        <v>2647</v>
      </c>
    </row>
    <row r="9096" spans="1:11" x14ac:dyDescent="0.35">
      <c r="A9096" s="69">
        <f t="shared" si="289"/>
        <v>45839</v>
      </c>
      <c r="B9096" t="s">
        <v>917</v>
      </c>
      <c r="C9096" t="s">
        <v>266</v>
      </c>
      <c r="E9096" t="s">
        <v>302</v>
      </c>
      <c r="F9096" t="s">
        <v>303</v>
      </c>
      <c r="G9096" t="s">
        <v>90</v>
      </c>
      <c r="H9096">
        <v>623</v>
      </c>
      <c r="I9096" s="68" t="str">
        <f>VLOOKUP(E9096,Refs!$P$2:$R$29,3,FALSE)</f>
        <v>Y61</v>
      </c>
      <c r="J9096" s="68" t="str">
        <f>VLOOKUP(E9096,Refs!$P$2:$S$29,4,FALSE)</f>
        <v>East of England</v>
      </c>
      <c r="K9096" s="28">
        <f t="shared" si="288"/>
        <v>623</v>
      </c>
    </row>
    <row r="9097" spans="1:11" x14ac:dyDescent="0.35">
      <c r="A9097" s="69">
        <f t="shared" si="289"/>
        <v>45839</v>
      </c>
      <c r="B9097" t="s">
        <v>917</v>
      </c>
      <c r="C9097" t="s">
        <v>266</v>
      </c>
      <c r="E9097" t="s">
        <v>302</v>
      </c>
      <c r="F9097" t="s">
        <v>303</v>
      </c>
      <c r="G9097" t="s">
        <v>91</v>
      </c>
      <c r="H9097">
        <v>6</v>
      </c>
      <c r="I9097" s="68" t="str">
        <f>VLOOKUP(E9097,Refs!$P$2:$R$29,3,FALSE)</f>
        <v>Y61</v>
      </c>
      <c r="J9097" s="68" t="str">
        <f>VLOOKUP(E9097,Refs!$P$2:$S$29,4,FALSE)</f>
        <v>East of England</v>
      </c>
      <c r="K9097" s="28">
        <f t="shared" si="288"/>
        <v>6</v>
      </c>
    </row>
    <row r="9098" spans="1:11" x14ac:dyDescent="0.35">
      <c r="A9098" s="69">
        <f t="shared" si="289"/>
        <v>45839</v>
      </c>
      <c r="B9098" t="s">
        <v>917</v>
      </c>
      <c r="C9098" t="s">
        <v>266</v>
      </c>
      <c r="E9098" t="s">
        <v>302</v>
      </c>
      <c r="F9098" t="s">
        <v>303</v>
      </c>
      <c r="G9098" t="s">
        <v>92</v>
      </c>
      <c r="H9098">
        <v>1114</v>
      </c>
      <c r="I9098" s="68" t="str">
        <f>VLOOKUP(E9098,Refs!$P$2:$R$29,3,FALSE)</f>
        <v>Y61</v>
      </c>
      <c r="J9098" s="68" t="str">
        <f>VLOOKUP(E9098,Refs!$P$2:$S$29,4,FALSE)</f>
        <v>East of England</v>
      </c>
      <c r="K9098" s="28">
        <f t="shared" si="288"/>
        <v>1114</v>
      </c>
    </row>
    <row r="9099" spans="1:11" x14ac:dyDescent="0.35">
      <c r="A9099" s="69">
        <f t="shared" si="289"/>
        <v>45839</v>
      </c>
      <c r="B9099" t="s">
        <v>917</v>
      </c>
      <c r="C9099" t="s">
        <v>266</v>
      </c>
      <c r="E9099" t="s">
        <v>302</v>
      </c>
      <c r="F9099" t="s">
        <v>303</v>
      </c>
      <c r="G9099" t="s">
        <v>93</v>
      </c>
      <c r="H9099">
        <v>100</v>
      </c>
      <c r="I9099" s="68" t="str">
        <f>VLOOKUP(E9099,Refs!$P$2:$R$29,3,FALSE)</f>
        <v>Y61</v>
      </c>
      <c r="J9099" s="68" t="str">
        <f>VLOOKUP(E9099,Refs!$P$2:$S$29,4,FALSE)</f>
        <v>East of England</v>
      </c>
      <c r="K9099" s="28">
        <f t="shared" si="288"/>
        <v>100</v>
      </c>
    </row>
    <row r="9100" spans="1:11" x14ac:dyDescent="0.35">
      <c r="A9100" s="69">
        <f t="shared" si="289"/>
        <v>45839</v>
      </c>
      <c r="B9100" t="s">
        <v>917</v>
      </c>
      <c r="C9100" t="s">
        <v>266</v>
      </c>
      <c r="E9100" t="s">
        <v>302</v>
      </c>
      <c r="F9100" t="s">
        <v>303</v>
      </c>
      <c r="G9100" t="s">
        <v>94</v>
      </c>
      <c r="H9100">
        <v>439</v>
      </c>
      <c r="I9100" s="68" t="str">
        <f>VLOOKUP(E9100,Refs!$P$2:$R$29,3,FALSE)</f>
        <v>Y61</v>
      </c>
      <c r="J9100" s="68" t="str">
        <f>VLOOKUP(E9100,Refs!$P$2:$S$29,4,FALSE)</f>
        <v>East of England</v>
      </c>
      <c r="K9100" s="28">
        <f t="shared" si="288"/>
        <v>439</v>
      </c>
    </row>
    <row r="9101" spans="1:11" x14ac:dyDescent="0.35">
      <c r="A9101" s="69">
        <f t="shared" si="289"/>
        <v>45839</v>
      </c>
      <c r="B9101" t="s">
        <v>917</v>
      </c>
      <c r="C9101" t="s">
        <v>266</v>
      </c>
      <c r="E9101" t="s">
        <v>302</v>
      </c>
      <c r="F9101" t="s">
        <v>303</v>
      </c>
      <c r="G9101" t="s">
        <v>95</v>
      </c>
      <c r="H9101">
        <v>269</v>
      </c>
      <c r="I9101" s="68" t="str">
        <f>VLOOKUP(E9101,Refs!$P$2:$R$29,3,FALSE)</f>
        <v>Y61</v>
      </c>
      <c r="J9101" s="68" t="str">
        <f>VLOOKUP(E9101,Refs!$P$2:$S$29,4,FALSE)</f>
        <v>East of England</v>
      </c>
      <c r="K9101" s="28">
        <f t="shared" si="288"/>
        <v>269</v>
      </c>
    </row>
    <row r="9102" spans="1:11" x14ac:dyDescent="0.35">
      <c r="A9102" s="69">
        <f t="shared" si="289"/>
        <v>45839</v>
      </c>
      <c r="B9102" t="s">
        <v>917</v>
      </c>
      <c r="C9102" t="s">
        <v>266</v>
      </c>
      <c r="E9102" t="s">
        <v>302</v>
      </c>
      <c r="F9102" t="s">
        <v>303</v>
      </c>
      <c r="G9102" t="s">
        <v>96</v>
      </c>
      <c r="H9102">
        <v>4566</v>
      </c>
      <c r="I9102" s="68" t="str">
        <f>VLOOKUP(E9102,Refs!$P$2:$R$29,3,FALSE)</f>
        <v>Y61</v>
      </c>
      <c r="J9102" s="68" t="str">
        <f>VLOOKUP(E9102,Refs!$P$2:$S$29,4,FALSE)</f>
        <v>East of England</v>
      </c>
      <c r="K9102" s="28">
        <f t="shared" si="288"/>
        <v>4566</v>
      </c>
    </row>
    <row r="9103" spans="1:11" x14ac:dyDescent="0.35">
      <c r="A9103" s="69">
        <f t="shared" si="289"/>
        <v>45839</v>
      </c>
      <c r="B9103" t="s">
        <v>917</v>
      </c>
      <c r="C9103" t="s">
        <v>266</v>
      </c>
      <c r="E9103" t="s">
        <v>302</v>
      </c>
      <c r="F9103" t="s">
        <v>303</v>
      </c>
      <c r="G9103" t="s">
        <v>31</v>
      </c>
      <c r="H9103">
        <v>3736</v>
      </c>
      <c r="I9103" s="68" t="str">
        <f>VLOOKUP(E9103,Refs!$P$2:$R$29,3,FALSE)</f>
        <v>Y61</v>
      </c>
      <c r="J9103" s="68" t="str">
        <f>VLOOKUP(E9103,Refs!$P$2:$S$29,4,FALSE)</f>
        <v>East of England</v>
      </c>
      <c r="K9103" s="28">
        <f t="shared" si="288"/>
        <v>3736</v>
      </c>
    </row>
    <row r="9104" spans="1:11" x14ac:dyDescent="0.35">
      <c r="A9104" s="69">
        <f t="shared" si="289"/>
        <v>45839</v>
      </c>
      <c r="B9104" t="s">
        <v>917</v>
      </c>
      <c r="C9104" t="s">
        <v>266</v>
      </c>
      <c r="E9104" t="s">
        <v>302</v>
      </c>
      <c r="F9104" t="s">
        <v>303</v>
      </c>
      <c r="G9104" t="s">
        <v>97</v>
      </c>
      <c r="H9104">
        <v>3227</v>
      </c>
      <c r="I9104" s="68" t="str">
        <f>VLOOKUP(E9104,Refs!$P$2:$R$29,3,FALSE)</f>
        <v>Y61</v>
      </c>
      <c r="J9104" s="68" t="str">
        <f>VLOOKUP(E9104,Refs!$P$2:$S$29,4,FALSE)</f>
        <v>East of England</v>
      </c>
      <c r="K9104" s="28">
        <f t="shared" si="288"/>
        <v>3227</v>
      </c>
    </row>
    <row r="9105" spans="1:11" x14ac:dyDescent="0.35">
      <c r="A9105" s="69">
        <f t="shared" si="289"/>
        <v>45839</v>
      </c>
      <c r="B9105" t="s">
        <v>917</v>
      </c>
      <c r="C9105" t="s">
        <v>266</v>
      </c>
      <c r="E9105" t="s">
        <v>302</v>
      </c>
      <c r="F9105" t="s">
        <v>303</v>
      </c>
      <c r="G9105" t="s">
        <v>98</v>
      </c>
      <c r="H9105">
        <v>2931</v>
      </c>
      <c r="I9105" s="68" t="str">
        <f>VLOOKUP(E9105,Refs!$P$2:$R$29,3,FALSE)</f>
        <v>Y61</v>
      </c>
      <c r="J9105" s="68" t="str">
        <f>VLOOKUP(E9105,Refs!$P$2:$S$29,4,FALSE)</f>
        <v>East of England</v>
      </c>
      <c r="K9105" s="28">
        <f t="shared" si="288"/>
        <v>2931</v>
      </c>
    </row>
    <row r="9106" spans="1:11" x14ac:dyDescent="0.35">
      <c r="A9106" s="69">
        <f t="shared" si="289"/>
        <v>45839</v>
      </c>
      <c r="B9106" t="s">
        <v>917</v>
      </c>
      <c r="C9106" t="s">
        <v>266</v>
      </c>
      <c r="E9106" t="s">
        <v>302</v>
      </c>
      <c r="F9106" t="s">
        <v>303</v>
      </c>
      <c r="G9106" t="s">
        <v>99</v>
      </c>
      <c r="H9106">
        <v>2202</v>
      </c>
      <c r="I9106" s="68" t="str">
        <f>VLOOKUP(E9106,Refs!$P$2:$R$29,3,FALSE)</f>
        <v>Y61</v>
      </c>
      <c r="J9106" s="68" t="str">
        <f>VLOOKUP(E9106,Refs!$P$2:$S$29,4,FALSE)</f>
        <v>East of England</v>
      </c>
      <c r="K9106" s="28">
        <f t="shared" si="288"/>
        <v>2202</v>
      </c>
    </row>
    <row r="9107" spans="1:11" x14ac:dyDescent="0.35">
      <c r="A9107" s="69">
        <f t="shared" si="289"/>
        <v>45839</v>
      </c>
      <c r="B9107" t="s">
        <v>917</v>
      </c>
      <c r="C9107" t="s">
        <v>266</v>
      </c>
      <c r="E9107" t="s">
        <v>302</v>
      </c>
      <c r="F9107" t="s">
        <v>303</v>
      </c>
      <c r="G9107" t="s">
        <v>100</v>
      </c>
      <c r="H9107">
        <v>351</v>
      </c>
      <c r="I9107" s="68" t="str">
        <f>VLOOKUP(E9107,Refs!$P$2:$R$29,3,FALSE)</f>
        <v>Y61</v>
      </c>
      <c r="J9107" s="68" t="str">
        <f>VLOOKUP(E9107,Refs!$P$2:$S$29,4,FALSE)</f>
        <v>East of England</v>
      </c>
      <c r="K9107" s="28">
        <f t="shared" si="288"/>
        <v>351</v>
      </c>
    </row>
    <row r="9108" spans="1:11" x14ac:dyDescent="0.35">
      <c r="A9108" s="69">
        <f t="shared" si="289"/>
        <v>45839</v>
      </c>
      <c r="B9108" t="s">
        <v>917</v>
      </c>
      <c r="C9108" t="s">
        <v>266</v>
      </c>
      <c r="E9108" t="s">
        <v>302</v>
      </c>
      <c r="F9108" t="s">
        <v>303</v>
      </c>
      <c r="G9108" t="s">
        <v>101</v>
      </c>
      <c r="H9108">
        <v>211</v>
      </c>
      <c r="I9108" s="68" t="str">
        <f>VLOOKUP(E9108,Refs!$P$2:$R$29,3,FALSE)</f>
        <v>Y61</v>
      </c>
      <c r="J9108" s="68" t="str">
        <f>VLOOKUP(E9108,Refs!$P$2:$S$29,4,FALSE)</f>
        <v>East of England</v>
      </c>
      <c r="K9108" s="28">
        <f t="shared" si="288"/>
        <v>211</v>
      </c>
    </row>
    <row r="9109" spans="1:11" x14ac:dyDescent="0.35">
      <c r="A9109" s="69">
        <f t="shared" si="289"/>
        <v>45839</v>
      </c>
      <c r="B9109" t="s">
        <v>917</v>
      </c>
      <c r="C9109" t="s">
        <v>266</v>
      </c>
      <c r="E9109" t="s">
        <v>302</v>
      </c>
      <c r="F9109" t="s">
        <v>303</v>
      </c>
      <c r="G9109" t="s">
        <v>102</v>
      </c>
      <c r="H9109">
        <v>163</v>
      </c>
      <c r="I9109" s="68" t="str">
        <f>VLOOKUP(E9109,Refs!$P$2:$R$29,3,FALSE)</f>
        <v>Y61</v>
      </c>
      <c r="J9109" s="68" t="str">
        <f>VLOOKUP(E9109,Refs!$P$2:$S$29,4,FALSE)</f>
        <v>East of England</v>
      </c>
      <c r="K9109" s="28">
        <f t="shared" si="288"/>
        <v>163</v>
      </c>
    </row>
    <row r="9110" spans="1:11" x14ac:dyDescent="0.35">
      <c r="A9110" s="69">
        <f t="shared" si="289"/>
        <v>45839</v>
      </c>
      <c r="B9110" t="s">
        <v>917</v>
      </c>
      <c r="C9110" t="s">
        <v>266</v>
      </c>
      <c r="E9110" t="s">
        <v>302</v>
      </c>
      <c r="F9110" t="s">
        <v>303</v>
      </c>
      <c r="G9110" t="s">
        <v>103</v>
      </c>
      <c r="H9110">
        <v>1937</v>
      </c>
      <c r="I9110" s="68" t="str">
        <f>VLOOKUP(E9110,Refs!$P$2:$R$29,3,FALSE)</f>
        <v>Y61</v>
      </c>
      <c r="J9110" s="68" t="str">
        <f>VLOOKUP(E9110,Refs!$P$2:$S$29,4,FALSE)</f>
        <v>East of England</v>
      </c>
      <c r="K9110" s="28">
        <f t="shared" si="288"/>
        <v>1937</v>
      </c>
    </row>
    <row r="9111" spans="1:11" x14ac:dyDescent="0.35">
      <c r="A9111" s="69">
        <f t="shared" si="289"/>
        <v>45839</v>
      </c>
      <c r="B9111" t="s">
        <v>917</v>
      </c>
      <c r="C9111" t="s">
        <v>266</v>
      </c>
      <c r="E9111" t="s">
        <v>302</v>
      </c>
      <c r="F9111" t="s">
        <v>303</v>
      </c>
      <c r="G9111" t="s">
        <v>104</v>
      </c>
      <c r="H9111">
        <v>23060136</v>
      </c>
      <c r="I9111" s="68" t="str">
        <f>VLOOKUP(E9111,Refs!$P$2:$R$29,3,FALSE)</f>
        <v>Y61</v>
      </c>
      <c r="J9111" s="68" t="str">
        <f>VLOOKUP(E9111,Refs!$P$2:$S$29,4,FALSE)</f>
        <v>East of England</v>
      </c>
      <c r="K9111" s="28">
        <f t="shared" si="288"/>
        <v>23060136</v>
      </c>
    </row>
    <row r="9112" spans="1:11" x14ac:dyDescent="0.35">
      <c r="A9112" s="69">
        <f t="shared" si="289"/>
        <v>45839</v>
      </c>
      <c r="B9112" t="s">
        <v>917</v>
      </c>
      <c r="C9112" t="s">
        <v>266</v>
      </c>
      <c r="E9112" t="s">
        <v>302</v>
      </c>
      <c r="F9112" t="s">
        <v>303</v>
      </c>
      <c r="G9112" t="s">
        <v>105</v>
      </c>
      <c r="H9112">
        <v>2844</v>
      </c>
      <c r="I9112" s="68" t="str">
        <f>VLOOKUP(E9112,Refs!$P$2:$R$29,3,FALSE)</f>
        <v>Y61</v>
      </c>
      <c r="J9112" s="68" t="str">
        <f>VLOOKUP(E9112,Refs!$P$2:$S$29,4,FALSE)</f>
        <v>East of England</v>
      </c>
      <c r="K9112" s="28">
        <f t="shared" si="288"/>
        <v>2844</v>
      </c>
    </row>
    <row r="9113" spans="1:11" x14ac:dyDescent="0.35">
      <c r="A9113" s="69">
        <f t="shared" si="289"/>
        <v>45839</v>
      </c>
      <c r="B9113" t="s">
        <v>917</v>
      </c>
      <c r="C9113" t="s">
        <v>266</v>
      </c>
      <c r="E9113" t="s">
        <v>302</v>
      </c>
      <c r="F9113" t="s">
        <v>303</v>
      </c>
      <c r="G9113" t="s">
        <v>106</v>
      </c>
      <c r="H9113">
        <v>2320</v>
      </c>
      <c r="I9113" s="68" t="str">
        <f>VLOOKUP(E9113,Refs!$P$2:$R$29,3,FALSE)</f>
        <v>Y61</v>
      </c>
      <c r="J9113" s="68" t="str">
        <f>VLOOKUP(E9113,Refs!$P$2:$S$29,4,FALSE)</f>
        <v>East of England</v>
      </c>
      <c r="K9113" s="28">
        <f t="shared" si="288"/>
        <v>2320</v>
      </c>
    </row>
    <row r="9114" spans="1:11" x14ac:dyDescent="0.35">
      <c r="A9114" s="69">
        <f t="shared" si="289"/>
        <v>45839</v>
      </c>
      <c r="B9114" t="s">
        <v>917</v>
      </c>
      <c r="C9114" t="s">
        <v>266</v>
      </c>
      <c r="E9114" t="s">
        <v>302</v>
      </c>
      <c r="F9114" t="s">
        <v>303</v>
      </c>
      <c r="G9114" t="s">
        <v>107</v>
      </c>
      <c r="H9114">
        <v>130</v>
      </c>
      <c r="I9114" s="68" t="str">
        <f>VLOOKUP(E9114,Refs!$P$2:$R$29,3,FALSE)</f>
        <v>Y61</v>
      </c>
      <c r="J9114" s="68" t="str">
        <f>VLOOKUP(E9114,Refs!$P$2:$S$29,4,FALSE)</f>
        <v>East of England</v>
      </c>
      <c r="K9114" s="28">
        <f t="shared" si="288"/>
        <v>130</v>
      </c>
    </row>
    <row r="9115" spans="1:11" x14ac:dyDescent="0.35">
      <c r="A9115" s="69">
        <f t="shared" si="289"/>
        <v>45839</v>
      </c>
      <c r="B9115" t="s">
        <v>917</v>
      </c>
      <c r="C9115" t="s">
        <v>266</v>
      </c>
      <c r="E9115" t="s">
        <v>302</v>
      </c>
      <c r="F9115" t="s">
        <v>303</v>
      </c>
      <c r="G9115" t="s">
        <v>108</v>
      </c>
      <c r="H9115">
        <v>1761</v>
      </c>
      <c r="I9115" s="68" t="str">
        <f>VLOOKUP(E9115,Refs!$P$2:$R$29,3,FALSE)</f>
        <v>Y61</v>
      </c>
      <c r="J9115" s="68" t="str">
        <f>VLOOKUP(E9115,Refs!$P$2:$S$29,4,FALSE)</f>
        <v>East of England</v>
      </c>
      <c r="K9115" s="28">
        <f t="shared" si="288"/>
        <v>1761</v>
      </c>
    </row>
    <row r="9116" spans="1:11" x14ac:dyDescent="0.35">
      <c r="A9116" s="69">
        <f t="shared" si="289"/>
        <v>45839</v>
      </c>
      <c r="B9116" t="s">
        <v>917</v>
      </c>
      <c r="C9116" t="s">
        <v>266</v>
      </c>
      <c r="E9116" t="s">
        <v>302</v>
      </c>
      <c r="F9116" t="s">
        <v>303</v>
      </c>
      <c r="G9116" t="s">
        <v>109</v>
      </c>
      <c r="H9116">
        <v>28086037</v>
      </c>
      <c r="I9116" s="68" t="str">
        <f>VLOOKUP(E9116,Refs!$P$2:$R$29,3,FALSE)</f>
        <v>Y61</v>
      </c>
      <c r="J9116" s="68" t="str">
        <f>VLOOKUP(E9116,Refs!$P$2:$S$29,4,FALSE)</f>
        <v>East of England</v>
      </c>
      <c r="K9116" s="28">
        <f t="shared" si="288"/>
        <v>28086037</v>
      </c>
    </row>
    <row r="9117" spans="1:11" x14ac:dyDescent="0.35">
      <c r="A9117" s="69">
        <f t="shared" si="289"/>
        <v>45839</v>
      </c>
      <c r="B9117" t="s">
        <v>917</v>
      </c>
      <c r="C9117" t="s">
        <v>266</v>
      </c>
      <c r="E9117" t="s">
        <v>302</v>
      </c>
      <c r="F9117" t="s">
        <v>303</v>
      </c>
      <c r="G9117" t="s">
        <v>110</v>
      </c>
      <c r="H9117">
        <v>1018</v>
      </c>
      <c r="I9117" s="68" t="str">
        <f>VLOOKUP(E9117,Refs!$P$2:$R$29,3,FALSE)</f>
        <v>Y61</v>
      </c>
      <c r="J9117" s="68" t="str">
        <f>VLOOKUP(E9117,Refs!$P$2:$S$29,4,FALSE)</f>
        <v>East of England</v>
      </c>
      <c r="K9117" s="28">
        <f t="shared" si="288"/>
        <v>1018</v>
      </c>
    </row>
    <row r="9118" spans="1:11" x14ac:dyDescent="0.35">
      <c r="A9118" s="69">
        <f t="shared" si="289"/>
        <v>45839</v>
      </c>
      <c r="B9118" t="s">
        <v>917</v>
      </c>
      <c r="C9118" t="s">
        <v>266</v>
      </c>
      <c r="E9118" t="s">
        <v>302</v>
      </c>
      <c r="F9118" t="s">
        <v>303</v>
      </c>
      <c r="G9118" t="s">
        <v>808</v>
      </c>
      <c r="H9118">
        <v>6323</v>
      </c>
      <c r="I9118" s="68" t="str">
        <f>VLOOKUP(E9118,Refs!$P$2:$R$29,3,FALSE)</f>
        <v>Y61</v>
      </c>
      <c r="J9118" s="68" t="str">
        <f>VLOOKUP(E9118,Refs!$P$2:$S$29,4,FALSE)</f>
        <v>East of England</v>
      </c>
      <c r="K9118" s="28">
        <f t="shared" si="288"/>
        <v>6323</v>
      </c>
    </row>
    <row r="9119" spans="1:11" x14ac:dyDescent="0.35">
      <c r="A9119" s="69">
        <f t="shared" si="289"/>
        <v>45839</v>
      </c>
      <c r="B9119" t="s">
        <v>917</v>
      </c>
      <c r="C9119" t="s">
        <v>266</v>
      </c>
      <c r="E9119" t="s">
        <v>302</v>
      </c>
      <c r="F9119" t="s">
        <v>303</v>
      </c>
      <c r="G9119" t="s">
        <v>809</v>
      </c>
      <c r="H9119">
        <v>1539</v>
      </c>
      <c r="I9119" s="68" t="str">
        <f>VLOOKUP(E9119,Refs!$P$2:$R$29,3,FALSE)</f>
        <v>Y61</v>
      </c>
      <c r="J9119" s="68" t="str">
        <f>VLOOKUP(E9119,Refs!$P$2:$S$29,4,FALSE)</f>
        <v>East of England</v>
      </c>
      <c r="K9119" s="28">
        <f t="shared" si="288"/>
        <v>1539</v>
      </c>
    </row>
    <row r="9120" spans="1:11" x14ac:dyDescent="0.35">
      <c r="A9120" s="69">
        <f t="shared" si="289"/>
        <v>45839</v>
      </c>
      <c r="B9120" t="s">
        <v>917</v>
      </c>
      <c r="C9120" t="s">
        <v>266</v>
      </c>
      <c r="E9120" t="s">
        <v>302</v>
      </c>
      <c r="F9120" t="s">
        <v>303</v>
      </c>
      <c r="G9120" t="s">
        <v>111</v>
      </c>
      <c r="H9120">
        <v>16950</v>
      </c>
      <c r="I9120" s="68" t="str">
        <f>VLOOKUP(E9120,Refs!$P$2:$R$29,3,FALSE)</f>
        <v>Y61</v>
      </c>
      <c r="J9120" s="68" t="str">
        <f>VLOOKUP(E9120,Refs!$P$2:$S$29,4,FALSE)</f>
        <v>East of England</v>
      </c>
      <c r="K9120" s="28">
        <f t="shared" si="288"/>
        <v>16950</v>
      </c>
    </row>
    <row r="9121" spans="1:11" x14ac:dyDescent="0.35">
      <c r="A9121" s="69">
        <f t="shared" si="289"/>
        <v>45839</v>
      </c>
      <c r="B9121" t="s">
        <v>917</v>
      </c>
      <c r="C9121" t="s">
        <v>266</v>
      </c>
      <c r="E9121" t="s">
        <v>302</v>
      </c>
      <c r="F9121" t="s">
        <v>303</v>
      </c>
      <c r="G9121" t="s">
        <v>112</v>
      </c>
      <c r="H9121">
        <v>0</v>
      </c>
      <c r="I9121" s="68" t="str">
        <f>VLOOKUP(E9121,Refs!$P$2:$R$29,3,FALSE)</f>
        <v>Y61</v>
      </c>
      <c r="J9121" s="68" t="str">
        <f>VLOOKUP(E9121,Refs!$P$2:$S$29,4,FALSE)</f>
        <v>East of England</v>
      </c>
      <c r="K9121" s="28" t="str">
        <f t="shared" si="288"/>
        <v/>
      </c>
    </row>
    <row r="9122" spans="1:11" x14ac:dyDescent="0.35">
      <c r="A9122" s="69">
        <f t="shared" si="289"/>
        <v>45839</v>
      </c>
      <c r="B9122" t="s">
        <v>917</v>
      </c>
      <c r="C9122" t="s">
        <v>266</v>
      </c>
      <c r="E9122" t="s">
        <v>302</v>
      </c>
      <c r="F9122" t="s">
        <v>303</v>
      </c>
      <c r="G9122" t="s">
        <v>113</v>
      </c>
      <c r="H9122">
        <v>12644</v>
      </c>
      <c r="I9122" s="68" t="str">
        <f>VLOOKUP(E9122,Refs!$P$2:$R$29,3,FALSE)</f>
        <v>Y61</v>
      </c>
      <c r="J9122" s="68" t="str">
        <f>VLOOKUP(E9122,Refs!$P$2:$S$29,4,FALSE)</f>
        <v>East of England</v>
      </c>
      <c r="K9122" s="28">
        <f t="shared" ref="K9122:K9185" si="290">IF(OR(H9122="NULL",H9122=0,H9122=""),"",H9122)</f>
        <v>12644</v>
      </c>
    </row>
    <row r="9123" spans="1:11" x14ac:dyDescent="0.35">
      <c r="A9123" s="69">
        <f t="shared" si="289"/>
        <v>45839</v>
      </c>
      <c r="B9123" t="s">
        <v>917</v>
      </c>
      <c r="C9123" t="s">
        <v>266</v>
      </c>
      <c r="E9123" t="s">
        <v>302</v>
      </c>
      <c r="F9123" t="s">
        <v>303</v>
      </c>
      <c r="G9123" t="s">
        <v>114</v>
      </c>
      <c r="H9123">
        <v>6414</v>
      </c>
      <c r="I9123" s="68" t="str">
        <f>VLOOKUP(E9123,Refs!$P$2:$R$29,3,FALSE)</f>
        <v>Y61</v>
      </c>
      <c r="J9123" s="68" t="str">
        <f>VLOOKUP(E9123,Refs!$P$2:$S$29,4,FALSE)</f>
        <v>East of England</v>
      </c>
      <c r="K9123" s="28">
        <f t="shared" si="290"/>
        <v>6414</v>
      </c>
    </row>
    <row r="9124" spans="1:11" x14ac:dyDescent="0.35">
      <c r="A9124" s="69">
        <f t="shared" si="289"/>
        <v>45839</v>
      </c>
      <c r="B9124" t="s">
        <v>917</v>
      </c>
      <c r="C9124" t="s">
        <v>266</v>
      </c>
      <c r="E9124" t="s">
        <v>302</v>
      </c>
      <c r="F9124" t="s">
        <v>303</v>
      </c>
      <c r="G9124" t="s">
        <v>115</v>
      </c>
      <c r="H9124">
        <v>4058</v>
      </c>
      <c r="I9124" s="68" t="str">
        <f>VLOOKUP(E9124,Refs!$P$2:$R$29,3,FALSE)</f>
        <v>Y61</v>
      </c>
      <c r="J9124" s="68" t="str">
        <f>VLOOKUP(E9124,Refs!$P$2:$S$29,4,FALSE)</f>
        <v>East of England</v>
      </c>
      <c r="K9124" s="28">
        <f t="shared" si="290"/>
        <v>4058</v>
      </c>
    </row>
    <row r="9125" spans="1:11" x14ac:dyDescent="0.35">
      <c r="A9125" s="69">
        <f t="shared" si="289"/>
        <v>45839</v>
      </c>
      <c r="B9125" t="s">
        <v>917</v>
      </c>
      <c r="C9125" t="s">
        <v>266</v>
      </c>
      <c r="E9125" t="s">
        <v>302</v>
      </c>
      <c r="F9125" t="s">
        <v>303</v>
      </c>
      <c r="G9125" t="s">
        <v>116</v>
      </c>
      <c r="H9125">
        <v>1394</v>
      </c>
      <c r="I9125" s="68" t="str">
        <f>VLOOKUP(E9125,Refs!$P$2:$R$29,3,FALSE)</f>
        <v>Y61</v>
      </c>
      <c r="J9125" s="68" t="str">
        <f>VLOOKUP(E9125,Refs!$P$2:$S$29,4,FALSE)</f>
        <v>East of England</v>
      </c>
      <c r="K9125" s="28">
        <f t="shared" si="290"/>
        <v>1394</v>
      </c>
    </row>
    <row r="9126" spans="1:11" x14ac:dyDescent="0.35">
      <c r="A9126" s="69">
        <f t="shared" si="289"/>
        <v>45839</v>
      </c>
      <c r="B9126" t="s">
        <v>917</v>
      </c>
      <c r="C9126" t="s">
        <v>266</v>
      </c>
      <c r="E9126" t="s">
        <v>302</v>
      </c>
      <c r="F9126" t="s">
        <v>303</v>
      </c>
      <c r="G9126" t="s">
        <v>117</v>
      </c>
      <c r="H9126">
        <v>3235</v>
      </c>
      <c r="I9126" s="68" t="str">
        <f>VLOOKUP(E9126,Refs!$P$2:$R$29,3,FALSE)</f>
        <v>Y61</v>
      </c>
      <c r="J9126" s="68" t="str">
        <f>VLOOKUP(E9126,Refs!$P$2:$S$29,4,FALSE)</f>
        <v>East of England</v>
      </c>
      <c r="K9126" s="28">
        <f t="shared" si="290"/>
        <v>3235</v>
      </c>
    </row>
    <row r="9127" spans="1:11" x14ac:dyDescent="0.35">
      <c r="A9127" s="69">
        <f t="shared" si="289"/>
        <v>45839</v>
      </c>
      <c r="B9127" t="s">
        <v>917</v>
      </c>
      <c r="C9127" t="s">
        <v>266</v>
      </c>
      <c r="E9127" t="s">
        <v>302</v>
      </c>
      <c r="F9127" t="s">
        <v>303</v>
      </c>
      <c r="G9127" t="s">
        <v>118</v>
      </c>
      <c r="H9127">
        <v>2990</v>
      </c>
      <c r="I9127" s="68" t="str">
        <f>VLOOKUP(E9127,Refs!$P$2:$R$29,3,FALSE)</f>
        <v>Y61</v>
      </c>
      <c r="J9127" s="68" t="str">
        <f>VLOOKUP(E9127,Refs!$P$2:$S$29,4,FALSE)</f>
        <v>East of England</v>
      </c>
      <c r="K9127" s="28">
        <f t="shared" si="290"/>
        <v>2990</v>
      </c>
    </row>
    <row r="9128" spans="1:11" x14ac:dyDescent="0.35">
      <c r="A9128" s="69">
        <f t="shared" si="289"/>
        <v>45839</v>
      </c>
      <c r="B9128" t="s">
        <v>917</v>
      </c>
      <c r="C9128" t="s">
        <v>266</v>
      </c>
      <c r="E9128" t="s">
        <v>302</v>
      </c>
      <c r="F9128" t="s">
        <v>303</v>
      </c>
      <c r="G9128" t="s">
        <v>119</v>
      </c>
      <c r="H9128">
        <v>2062</v>
      </c>
      <c r="I9128" s="68" t="str">
        <f>VLOOKUP(E9128,Refs!$P$2:$R$29,3,FALSE)</f>
        <v>Y61</v>
      </c>
      <c r="J9128" s="68" t="str">
        <f>VLOOKUP(E9128,Refs!$P$2:$S$29,4,FALSE)</f>
        <v>East of England</v>
      </c>
      <c r="K9128" s="28">
        <f t="shared" si="290"/>
        <v>2062</v>
      </c>
    </row>
    <row r="9129" spans="1:11" x14ac:dyDescent="0.35">
      <c r="A9129" s="69">
        <f t="shared" si="289"/>
        <v>45839</v>
      </c>
      <c r="B9129" t="s">
        <v>917</v>
      </c>
      <c r="C9129" t="s">
        <v>266</v>
      </c>
      <c r="E9129" t="s">
        <v>302</v>
      </c>
      <c r="F9129" t="s">
        <v>303</v>
      </c>
      <c r="G9129" t="s">
        <v>120</v>
      </c>
      <c r="H9129">
        <v>1444</v>
      </c>
      <c r="I9129" s="68" t="str">
        <f>VLOOKUP(E9129,Refs!$P$2:$R$29,3,FALSE)</f>
        <v>Y61</v>
      </c>
      <c r="J9129" s="68" t="str">
        <f>VLOOKUP(E9129,Refs!$P$2:$S$29,4,FALSE)</f>
        <v>East of England</v>
      </c>
      <c r="K9129" s="28">
        <f t="shared" si="290"/>
        <v>1444</v>
      </c>
    </row>
    <row r="9130" spans="1:11" x14ac:dyDescent="0.35">
      <c r="A9130" s="69">
        <f t="shared" si="289"/>
        <v>45839</v>
      </c>
      <c r="B9130" t="s">
        <v>917</v>
      </c>
      <c r="C9130" t="s">
        <v>266</v>
      </c>
      <c r="E9130" t="s">
        <v>302</v>
      </c>
      <c r="F9130" t="s">
        <v>303</v>
      </c>
      <c r="G9130" t="s">
        <v>121</v>
      </c>
      <c r="H9130">
        <v>1445</v>
      </c>
      <c r="I9130" s="68" t="str">
        <f>VLOOKUP(E9130,Refs!$P$2:$R$29,3,FALSE)</f>
        <v>Y61</v>
      </c>
      <c r="J9130" s="68" t="str">
        <f>VLOOKUP(E9130,Refs!$P$2:$S$29,4,FALSE)</f>
        <v>East of England</v>
      </c>
      <c r="K9130" s="28">
        <f t="shared" si="290"/>
        <v>1445</v>
      </c>
    </row>
    <row r="9131" spans="1:11" x14ac:dyDescent="0.35">
      <c r="A9131" s="69">
        <f t="shared" si="289"/>
        <v>45839</v>
      </c>
      <c r="B9131" t="s">
        <v>917</v>
      </c>
      <c r="C9131" t="s">
        <v>266</v>
      </c>
      <c r="E9131" t="s">
        <v>302</v>
      </c>
      <c r="F9131" t="s">
        <v>303</v>
      </c>
      <c r="G9131" t="s">
        <v>122</v>
      </c>
      <c r="H9131">
        <v>508</v>
      </c>
      <c r="I9131" s="68" t="str">
        <f>VLOOKUP(E9131,Refs!$P$2:$R$29,3,FALSE)</f>
        <v>Y61</v>
      </c>
      <c r="J9131" s="68" t="str">
        <f>VLOOKUP(E9131,Refs!$P$2:$S$29,4,FALSE)</f>
        <v>East of England</v>
      </c>
      <c r="K9131" s="28">
        <f t="shared" si="290"/>
        <v>508</v>
      </c>
    </row>
    <row r="9132" spans="1:11" x14ac:dyDescent="0.35">
      <c r="A9132" s="69">
        <f t="shared" si="289"/>
        <v>45839</v>
      </c>
      <c r="B9132" t="s">
        <v>917</v>
      </c>
      <c r="C9132" t="s">
        <v>266</v>
      </c>
      <c r="E9132" t="s">
        <v>302</v>
      </c>
      <c r="F9132" t="s">
        <v>303</v>
      </c>
      <c r="G9132" t="s">
        <v>123</v>
      </c>
      <c r="H9132">
        <v>1</v>
      </c>
      <c r="I9132" s="68" t="str">
        <f>VLOOKUP(E9132,Refs!$P$2:$R$29,3,FALSE)</f>
        <v>Y61</v>
      </c>
      <c r="J9132" s="68" t="str">
        <f>VLOOKUP(E9132,Refs!$P$2:$S$29,4,FALSE)</f>
        <v>East of England</v>
      </c>
      <c r="K9132" s="28">
        <f t="shared" si="290"/>
        <v>1</v>
      </c>
    </row>
    <row r="9133" spans="1:11" x14ac:dyDescent="0.35">
      <c r="A9133" s="69">
        <f t="shared" si="289"/>
        <v>45839</v>
      </c>
      <c r="B9133" t="s">
        <v>917</v>
      </c>
      <c r="C9133" t="s">
        <v>266</v>
      </c>
      <c r="E9133" t="s">
        <v>302</v>
      </c>
      <c r="F9133" t="s">
        <v>303</v>
      </c>
      <c r="G9133" t="s">
        <v>124</v>
      </c>
      <c r="H9133">
        <v>0</v>
      </c>
      <c r="I9133" s="68" t="str">
        <f>VLOOKUP(E9133,Refs!$P$2:$R$29,3,FALSE)</f>
        <v>Y61</v>
      </c>
      <c r="J9133" s="68" t="str">
        <f>VLOOKUP(E9133,Refs!$P$2:$S$29,4,FALSE)</f>
        <v>East of England</v>
      </c>
      <c r="K9133" s="28" t="str">
        <f t="shared" si="290"/>
        <v/>
      </c>
    </row>
    <row r="9134" spans="1:11" x14ac:dyDescent="0.35">
      <c r="A9134" s="69">
        <f t="shared" si="289"/>
        <v>45839</v>
      </c>
      <c r="B9134" t="s">
        <v>917</v>
      </c>
      <c r="C9134" t="s">
        <v>266</v>
      </c>
      <c r="E9134" t="s">
        <v>302</v>
      </c>
      <c r="F9134" t="s">
        <v>303</v>
      </c>
      <c r="G9134" t="s">
        <v>125</v>
      </c>
      <c r="H9134">
        <v>0</v>
      </c>
      <c r="I9134" s="68" t="str">
        <f>VLOOKUP(E9134,Refs!$P$2:$R$29,3,FALSE)</f>
        <v>Y61</v>
      </c>
      <c r="J9134" s="68" t="str">
        <f>VLOOKUP(E9134,Refs!$P$2:$S$29,4,FALSE)</f>
        <v>East of England</v>
      </c>
      <c r="K9134" s="28" t="str">
        <f t="shared" si="290"/>
        <v/>
      </c>
    </row>
    <row r="9135" spans="1:11" x14ac:dyDescent="0.35">
      <c r="A9135" s="69">
        <f t="shared" si="289"/>
        <v>45839</v>
      </c>
      <c r="B9135" t="s">
        <v>917</v>
      </c>
      <c r="C9135" t="s">
        <v>266</v>
      </c>
      <c r="E9135" t="s">
        <v>302</v>
      </c>
      <c r="F9135" t="s">
        <v>303</v>
      </c>
      <c r="G9135" t="s">
        <v>126</v>
      </c>
      <c r="H9135">
        <v>11</v>
      </c>
      <c r="I9135" s="68" t="str">
        <f>VLOOKUP(E9135,Refs!$P$2:$R$29,3,FALSE)</f>
        <v>Y61</v>
      </c>
      <c r="J9135" s="68" t="str">
        <f>VLOOKUP(E9135,Refs!$P$2:$S$29,4,FALSE)</f>
        <v>East of England</v>
      </c>
      <c r="K9135" s="28">
        <f t="shared" si="290"/>
        <v>11</v>
      </c>
    </row>
    <row r="9136" spans="1:11" x14ac:dyDescent="0.35">
      <c r="A9136" s="69">
        <f t="shared" si="289"/>
        <v>45839</v>
      </c>
      <c r="B9136" t="s">
        <v>917</v>
      </c>
      <c r="C9136" t="s">
        <v>266</v>
      </c>
      <c r="E9136" t="s">
        <v>302</v>
      </c>
      <c r="F9136" t="s">
        <v>303</v>
      </c>
      <c r="G9136" t="s">
        <v>127</v>
      </c>
      <c r="H9136">
        <v>67</v>
      </c>
      <c r="I9136" s="68" t="str">
        <f>VLOOKUP(E9136,Refs!$P$2:$R$29,3,FALSE)</f>
        <v>Y61</v>
      </c>
      <c r="J9136" s="68" t="str">
        <f>VLOOKUP(E9136,Refs!$P$2:$S$29,4,FALSE)</f>
        <v>East of England</v>
      </c>
      <c r="K9136" s="28">
        <f t="shared" si="290"/>
        <v>67</v>
      </c>
    </row>
    <row r="9137" spans="1:11" x14ac:dyDescent="0.35">
      <c r="A9137" s="69">
        <f t="shared" si="289"/>
        <v>45839</v>
      </c>
      <c r="B9137" t="s">
        <v>917</v>
      </c>
      <c r="C9137" t="s">
        <v>266</v>
      </c>
      <c r="E9137" t="s">
        <v>302</v>
      </c>
      <c r="F9137" t="s">
        <v>303</v>
      </c>
      <c r="G9137" t="s">
        <v>128</v>
      </c>
      <c r="H9137">
        <v>14</v>
      </c>
      <c r="I9137" s="68" t="str">
        <f>VLOOKUP(E9137,Refs!$P$2:$R$29,3,FALSE)</f>
        <v>Y61</v>
      </c>
      <c r="J9137" s="68" t="str">
        <f>VLOOKUP(E9137,Refs!$P$2:$S$29,4,FALSE)</f>
        <v>East of England</v>
      </c>
      <c r="K9137" s="28">
        <f t="shared" si="290"/>
        <v>14</v>
      </c>
    </row>
    <row r="9138" spans="1:11" x14ac:dyDescent="0.35">
      <c r="A9138" s="69">
        <f t="shared" si="289"/>
        <v>45839</v>
      </c>
      <c r="B9138" t="s">
        <v>917</v>
      </c>
      <c r="C9138" t="s">
        <v>266</v>
      </c>
      <c r="E9138" t="s">
        <v>302</v>
      </c>
      <c r="F9138" t="s">
        <v>303</v>
      </c>
      <c r="G9138" t="s">
        <v>129</v>
      </c>
      <c r="H9138">
        <v>543</v>
      </c>
      <c r="I9138" s="68" t="str">
        <f>VLOOKUP(E9138,Refs!$P$2:$R$29,3,FALSE)</f>
        <v>Y61</v>
      </c>
      <c r="J9138" s="68" t="str">
        <f>VLOOKUP(E9138,Refs!$P$2:$S$29,4,FALSE)</f>
        <v>East of England</v>
      </c>
      <c r="K9138" s="28">
        <f t="shared" si="290"/>
        <v>543</v>
      </c>
    </row>
    <row r="9139" spans="1:11" x14ac:dyDescent="0.35">
      <c r="A9139" s="69">
        <f t="shared" si="289"/>
        <v>45839</v>
      </c>
      <c r="B9139" t="s">
        <v>917</v>
      </c>
      <c r="C9139" t="s">
        <v>266</v>
      </c>
      <c r="E9139" t="s">
        <v>302</v>
      </c>
      <c r="F9139" t="s">
        <v>303</v>
      </c>
      <c r="G9139" t="s">
        <v>130</v>
      </c>
      <c r="H9139">
        <v>478</v>
      </c>
      <c r="I9139" s="68" t="str">
        <f>VLOOKUP(E9139,Refs!$P$2:$R$29,3,FALSE)</f>
        <v>Y61</v>
      </c>
      <c r="J9139" s="68" t="str">
        <f>VLOOKUP(E9139,Refs!$P$2:$S$29,4,FALSE)</f>
        <v>East of England</v>
      </c>
      <c r="K9139" s="28">
        <f t="shared" si="290"/>
        <v>478</v>
      </c>
    </row>
    <row r="9140" spans="1:11" x14ac:dyDescent="0.35">
      <c r="A9140" s="69">
        <f t="shared" si="289"/>
        <v>45839</v>
      </c>
      <c r="B9140" t="s">
        <v>917</v>
      </c>
      <c r="C9140" t="s">
        <v>266</v>
      </c>
      <c r="E9140" t="s">
        <v>302</v>
      </c>
      <c r="F9140" t="s">
        <v>303</v>
      </c>
      <c r="G9140" t="s">
        <v>131</v>
      </c>
      <c r="H9140">
        <v>2092</v>
      </c>
      <c r="I9140" s="68" t="str">
        <f>VLOOKUP(E9140,Refs!$P$2:$R$29,3,FALSE)</f>
        <v>Y61</v>
      </c>
      <c r="J9140" s="68" t="str">
        <f>VLOOKUP(E9140,Refs!$P$2:$S$29,4,FALSE)</f>
        <v>East of England</v>
      </c>
      <c r="K9140" s="28">
        <f t="shared" si="290"/>
        <v>2092</v>
      </c>
    </row>
    <row r="9141" spans="1:11" x14ac:dyDescent="0.35">
      <c r="A9141" s="69">
        <f t="shared" si="289"/>
        <v>45839</v>
      </c>
      <c r="B9141" t="s">
        <v>917</v>
      </c>
      <c r="C9141" t="s">
        <v>266</v>
      </c>
      <c r="E9141" t="s">
        <v>302</v>
      </c>
      <c r="F9141" t="s">
        <v>303</v>
      </c>
      <c r="G9141" t="s">
        <v>132</v>
      </c>
      <c r="H9141">
        <v>1910</v>
      </c>
      <c r="I9141" s="68" t="str">
        <f>VLOOKUP(E9141,Refs!$P$2:$R$29,3,FALSE)</f>
        <v>Y61</v>
      </c>
      <c r="J9141" s="68" t="str">
        <f>VLOOKUP(E9141,Refs!$P$2:$S$29,4,FALSE)</f>
        <v>East of England</v>
      </c>
      <c r="K9141" s="28">
        <f t="shared" si="290"/>
        <v>1910</v>
      </c>
    </row>
    <row r="9142" spans="1:11" x14ac:dyDescent="0.35">
      <c r="A9142" s="69">
        <f t="shared" si="289"/>
        <v>45839</v>
      </c>
      <c r="B9142" t="s">
        <v>917</v>
      </c>
      <c r="C9142" t="s">
        <v>266</v>
      </c>
      <c r="E9142" t="s">
        <v>302</v>
      </c>
      <c r="F9142" t="s">
        <v>303</v>
      </c>
      <c r="G9142" t="s">
        <v>133</v>
      </c>
      <c r="H9142">
        <v>841</v>
      </c>
      <c r="I9142" s="68" t="str">
        <f>VLOOKUP(E9142,Refs!$P$2:$R$29,3,FALSE)</f>
        <v>Y61</v>
      </c>
      <c r="J9142" s="68" t="str">
        <f>VLOOKUP(E9142,Refs!$P$2:$S$29,4,FALSE)</f>
        <v>East of England</v>
      </c>
      <c r="K9142" s="28">
        <f t="shared" si="290"/>
        <v>841</v>
      </c>
    </row>
    <row r="9143" spans="1:11" x14ac:dyDescent="0.35">
      <c r="A9143" s="69">
        <f t="shared" si="289"/>
        <v>45839</v>
      </c>
      <c r="B9143" t="s">
        <v>917</v>
      </c>
      <c r="C9143" t="s">
        <v>266</v>
      </c>
      <c r="E9143" t="s">
        <v>302</v>
      </c>
      <c r="F9143" t="s">
        <v>303</v>
      </c>
      <c r="G9143" t="s">
        <v>134</v>
      </c>
      <c r="H9143">
        <v>841</v>
      </c>
      <c r="I9143" s="68" t="str">
        <f>VLOOKUP(E9143,Refs!$P$2:$R$29,3,FALSE)</f>
        <v>Y61</v>
      </c>
      <c r="J9143" s="68" t="str">
        <f>VLOOKUP(E9143,Refs!$P$2:$S$29,4,FALSE)</f>
        <v>East of England</v>
      </c>
      <c r="K9143" s="28">
        <f t="shared" si="290"/>
        <v>841</v>
      </c>
    </row>
    <row r="9144" spans="1:11" x14ac:dyDescent="0.35">
      <c r="A9144" s="69">
        <f t="shared" si="289"/>
        <v>45839</v>
      </c>
      <c r="B9144" t="s">
        <v>917</v>
      </c>
      <c r="C9144" t="s">
        <v>266</v>
      </c>
      <c r="E9144" t="s">
        <v>302</v>
      </c>
      <c r="F9144" t="s">
        <v>303</v>
      </c>
      <c r="G9144" t="s">
        <v>135</v>
      </c>
      <c r="H9144">
        <v>213</v>
      </c>
      <c r="I9144" s="68" t="str">
        <f>VLOOKUP(E9144,Refs!$P$2:$R$29,3,FALSE)</f>
        <v>Y61</v>
      </c>
      <c r="J9144" s="68" t="str">
        <f>VLOOKUP(E9144,Refs!$P$2:$S$29,4,FALSE)</f>
        <v>East of England</v>
      </c>
      <c r="K9144" s="28">
        <f t="shared" si="290"/>
        <v>213</v>
      </c>
    </row>
    <row r="9145" spans="1:11" x14ac:dyDescent="0.35">
      <c r="A9145" s="69">
        <f t="shared" si="289"/>
        <v>45839</v>
      </c>
      <c r="B9145" t="s">
        <v>917</v>
      </c>
      <c r="C9145" t="s">
        <v>266</v>
      </c>
      <c r="E9145" t="s">
        <v>302</v>
      </c>
      <c r="F9145" t="s">
        <v>303</v>
      </c>
      <c r="G9145" t="s">
        <v>136</v>
      </c>
      <c r="H9145">
        <v>190</v>
      </c>
      <c r="I9145" s="68" t="str">
        <f>VLOOKUP(E9145,Refs!$P$2:$R$29,3,FALSE)</f>
        <v>Y61</v>
      </c>
      <c r="J9145" s="68" t="str">
        <f>VLOOKUP(E9145,Refs!$P$2:$S$29,4,FALSE)</f>
        <v>East of England</v>
      </c>
      <c r="K9145" s="28">
        <f t="shared" si="290"/>
        <v>190</v>
      </c>
    </row>
    <row r="9146" spans="1:11" x14ac:dyDescent="0.35">
      <c r="A9146" s="69">
        <f t="shared" si="289"/>
        <v>45839</v>
      </c>
      <c r="B9146" t="s">
        <v>917</v>
      </c>
      <c r="C9146" t="s">
        <v>266</v>
      </c>
      <c r="E9146" t="s">
        <v>302</v>
      </c>
      <c r="F9146" t="s">
        <v>303</v>
      </c>
      <c r="G9146" t="s">
        <v>137</v>
      </c>
      <c r="H9146">
        <v>5</v>
      </c>
      <c r="I9146" s="68" t="str">
        <f>VLOOKUP(E9146,Refs!$P$2:$R$29,3,FALSE)</f>
        <v>Y61</v>
      </c>
      <c r="J9146" s="68" t="str">
        <f>VLOOKUP(E9146,Refs!$P$2:$S$29,4,FALSE)</f>
        <v>East of England</v>
      </c>
      <c r="K9146" s="28">
        <f t="shared" si="290"/>
        <v>5</v>
      </c>
    </row>
    <row r="9147" spans="1:11" x14ac:dyDescent="0.35">
      <c r="A9147" s="69">
        <f t="shared" si="289"/>
        <v>45839</v>
      </c>
      <c r="B9147" t="s">
        <v>917</v>
      </c>
      <c r="C9147" t="s">
        <v>266</v>
      </c>
      <c r="E9147" t="s">
        <v>302</v>
      </c>
      <c r="F9147" t="s">
        <v>303</v>
      </c>
      <c r="G9147" t="s">
        <v>138</v>
      </c>
      <c r="H9147">
        <v>5</v>
      </c>
      <c r="I9147" s="68" t="str">
        <f>VLOOKUP(E9147,Refs!$P$2:$R$29,3,FALSE)</f>
        <v>Y61</v>
      </c>
      <c r="J9147" s="68" t="str">
        <f>VLOOKUP(E9147,Refs!$P$2:$S$29,4,FALSE)</f>
        <v>East of England</v>
      </c>
      <c r="K9147" s="28">
        <f t="shared" si="290"/>
        <v>5</v>
      </c>
    </row>
    <row r="9148" spans="1:11" x14ac:dyDescent="0.35">
      <c r="A9148" s="69">
        <f t="shared" si="289"/>
        <v>45839</v>
      </c>
      <c r="B9148" t="s">
        <v>917</v>
      </c>
      <c r="C9148" t="s">
        <v>266</v>
      </c>
      <c r="E9148" t="s">
        <v>302</v>
      </c>
      <c r="F9148" t="s">
        <v>303</v>
      </c>
      <c r="G9148" t="s">
        <v>139</v>
      </c>
      <c r="H9148">
        <v>188</v>
      </c>
      <c r="I9148" s="68" t="str">
        <f>VLOOKUP(E9148,Refs!$P$2:$R$29,3,FALSE)</f>
        <v>Y61</v>
      </c>
      <c r="J9148" s="68" t="str">
        <f>VLOOKUP(E9148,Refs!$P$2:$S$29,4,FALSE)</f>
        <v>East of England</v>
      </c>
      <c r="K9148" s="28">
        <f t="shared" si="290"/>
        <v>188</v>
      </c>
    </row>
    <row r="9149" spans="1:11" x14ac:dyDescent="0.35">
      <c r="A9149" s="69">
        <f t="shared" si="289"/>
        <v>45839</v>
      </c>
      <c r="B9149" t="s">
        <v>917</v>
      </c>
      <c r="C9149" t="s">
        <v>266</v>
      </c>
      <c r="E9149" t="s">
        <v>302</v>
      </c>
      <c r="F9149" t="s">
        <v>303</v>
      </c>
      <c r="G9149" t="s">
        <v>140</v>
      </c>
      <c r="H9149">
        <v>188</v>
      </c>
      <c r="I9149" s="68" t="str">
        <f>VLOOKUP(E9149,Refs!$P$2:$R$29,3,FALSE)</f>
        <v>Y61</v>
      </c>
      <c r="J9149" s="68" t="str">
        <f>VLOOKUP(E9149,Refs!$P$2:$S$29,4,FALSE)</f>
        <v>East of England</v>
      </c>
      <c r="K9149" s="28">
        <f t="shared" si="290"/>
        <v>188</v>
      </c>
    </row>
    <row r="9150" spans="1:11" x14ac:dyDescent="0.35">
      <c r="A9150" s="69">
        <f t="shared" si="289"/>
        <v>45839</v>
      </c>
      <c r="B9150" t="s">
        <v>917</v>
      </c>
      <c r="C9150" t="s">
        <v>266</v>
      </c>
      <c r="E9150" t="s">
        <v>302</v>
      </c>
      <c r="F9150" t="s">
        <v>303</v>
      </c>
      <c r="G9150" t="s">
        <v>728</v>
      </c>
      <c r="H9150">
        <v>238</v>
      </c>
      <c r="I9150" s="68" t="str">
        <f>VLOOKUP(E9150,Refs!$P$2:$R$29,3,FALSE)</f>
        <v>Y61</v>
      </c>
      <c r="J9150" s="68" t="str">
        <f>VLOOKUP(E9150,Refs!$P$2:$S$29,4,FALSE)</f>
        <v>East of England</v>
      </c>
      <c r="K9150" s="28">
        <f t="shared" si="290"/>
        <v>238</v>
      </c>
    </row>
    <row r="9151" spans="1:11" x14ac:dyDescent="0.35">
      <c r="A9151" s="69">
        <f t="shared" si="289"/>
        <v>45839</v>
      </c>
      <c r="B9151" t="s">
        <v>917</v>
      </c>
      <c r="C9151" t="s">
        <v>266</v>
      </c>
      <c r="E9151" t="s">
        <v>302</v>
      </c>
      <c r="F9151" t="s">
        <v>303</v>
      </c>
      <c r="G9151" t="s">
        <v>727</v>
      </c>
      <c r="H9151">
        <v>34</v>
      </c>
      <c r="I9151" s="68" t="str">
        <f>VLOOKUP(E9151,Refs!$P$2:$R$29,3,FALSE)</f>
        <v>Y61</v>
      </c>
      <c r="J9151" s="68" t="str">
        <f>VLOOKUP(E9151,Refs!$P$2:$S$29,4,FALSE)</f>
        <v>East of England</v>
      </c>
      <c r="K9151" s="28">
        <f t="shared" si="290"/>
        <v>34</v>
      </c>
    </row>
    <row r="9152" spans="1:11" x14ac:dyDescent="0.35">
      <c r="A9152" s="69">
        <f t="shared" si="289"/>
        <v>45839</v>
      </c>
      <c r="B9152" t="s">
        <v>917</v>
      </c>
      <c r="C9152" t="s">
        <v>266</v>
      </c>
      <c r="E9152" t="s">
        <v>302</v>
      </c>
      <c r="F9152" t="s">
        <v>303</v>
      </c>
      <c r="G9152" t="s">
        <v>730</v>
      </c>
      <c r="H9152">
        <v>603</v>
      </c>
      <c r="I9152" s="68" t="str">
        <f>VLOOKUP(E9152,Refs!$P$2:$R$29,3,FALSE)</f>
        <v>Y61</v>
      </c>
      <c r="J9152" s="68" t="str">
        <f>VLOOKUP(E9152,Refs!$P$2:$S$29,4,FALSE)</f>
        <v>East of England</v>
      </c>
      <c r="K9152" s="28">
        <f t="shared" si="290"/>
        <v>603</v>
      </c>
    </row>
    <row r="9153" spans="1:11" x14ac:dyDescent="0.35">
      <c r="A9153" s="69">
        <f t="shared" si="289"/>
        <v>45839</v>
      </c>
      <c r="B9153" t="s">
        <v>917</v>
      </c>
      <c r="C9153" t="s">
        <v>266</v>
      </c>
      <c r="E9153" t="s">
        <v>302</v>
      </c>
      <c r="F9153" t="s">
        <v>303</v>
      </c>
      <c r="G9153" t="s">
        <v>729</v>
      </c>
      <c r="H9153">
        <v>336</v>
      </c>
      <c r="I9153" s="68" t="str">
        <f>VLOOKUP(E9153,Refs!$P$2:$R$29,3,FALSE)</f>
        <v>Y61</v>
      </c>
      <c r="J9153" s="68" t="str">
        <f>VLOOKUP(E9153,Refs!$P$2:$S$29,4,FALSE)</f>
        <v>East of England</v>
      </c>
      <c r="K9153" s="28">
        <f t="shared" si="290"/>
        <v>336</v>
      </c>
    </row>
    <row r="9154" spans="1:11" x14ac:dyDescent="0.35">
      <c r="A9154" s="69">
        <f t="shared" si="289"/>
        <v>45839</v>
      </c>
      <c r="B9154" t="s">
        <v>917</v>
      </c>
      <c r="C9154" t="s">
        <v>266</v>
      </c>
      <c r="E9154" t="s">
        <v>304</v>
      </c>
      <c r="F9154" t="s">
        <v>305</v>
      </c>
      <c r="G9154" t="s">
        <v>10</v>
      </c>
      <c r="H9154">
        <v>22498</v>
      </c>
      <c r="I9154" s="68" t="str">
        <f>VLOOKUP(E9154,Refs!$P$2:$R$29,3,FALSE)</f>
        <v>Y61</v>
      </c>
      <c r="J9154" s="68" t="str">
        <f>VLOOKUP(E9154,Refs!$P$2:$S$29,4,FALSE)</f>
        <v>East of England</v>
      </c>
      <c r="K9154" s="28">
        <f t="shared" si="290"/>
        <v>22498</v>
      </c>
    </row>
    <row r="9155" spans="1:11" x14ac:dyDescent="0.35">
      <c r="A9155" s="69">
        <f t="shared" ref="A9155:A9218" si="291">DATEVALUE(RIGHT(B9155,8))</f>
        <v>45839</v>
      </c>
      <c r="B9155" t="s">
        <v>917</v>
      </c>
      <c r="C9155" t="s">
        <v>266</v>
      </c>
      <c r="E9155" t="s">
        <v>304</v>
      </c>
      <c r="F9155" t="s">
        <v>305</v>
      </c>
      <c r="G9155" t="s">
        <v>69</v>
      </c>
      <c r="H9155">
        <v>22472</v>
      </c>
      <c r="I9155" s="68" t="str">
        <f>VLOOKUP(E9155,Refs!$P$2:$R$29,3,FALSE)</f>
        <v>Y61</v>
      </c>
      <c r="J9155" s="68" t="str">
        <f>VLOOKUP(E9155,Refs!$P$2:$S$29,4,FALSE)</f>
        <v>East of England</v>
      </c>
      <c r="K9155" s="28">
        <f t="shared" si="290"/>
        <v>22472</v>
      </c>
    </row>
    <row r="9156" spans="1:11" x14ac:dyDescent="0.35">
      <c r="A9156" s="69">
        <f t="shared" si="291"/>
        <v>45839</v>
      </c>
      <c r="B9156" t="s">
        <v>917</v>
      </c>
      <c r="C9156" t="s">
        <v>266</v>
      </c>
      <c r="E9156" t="s">
        <v>304</v>
      </c>
      <c r="F9156" t="s">
        <v>305</v>
      </c>
      <c r="G9156" t="s">
        <v>20</v>
      </c>
      <c r="H9156">
        <v>20518</v>
      </c>
      <c r="I9156" s="68" t="str">
        <f>VLOOKUP(E9156,Refs!$P$2:$R$29,3,FALSE)</f>
        <v>Y61</v>
      </c>
      <c r="J9156" s="68" t="str">
        <f>VLOOKUP(E9156,Refs!$P$2:$S$29,4,FALSE)</f>
        <v>East of England</v>
      </c>
      <c r="K9156" s="28">
        <f t="shared" si="290"/>
        <v>20518</v>
      </c>
    </row>
    <row r="9157" spans="1:11" x14ac:dyDescent="0.35">
      <c r="A9157" s="69">
        <f t="shared" si="291"/>
        <v>45839</v>
      </c>
      <c r="B9157" t="s">
        <v>917</v>
      </c>
      <c r="C9157" t="s">
        <v>266</v>
      </c>
      <c r="E9157" t="s">
        <v>304</v>
      </c>
      <c r="F9157" t="s">
        <v>305</v>
      </c>
      <c r="G9157" t="s">
        <v>23</v>
      </c>
      <c r="H9157">
        <v>15767</v>
      </c>
      <c r="I9157" s="68" t="str">
        <f>VLOOKUP(E9157,Refs!$P$2:$R$29,3,FALSE)</f>
        <v>Y61</v>
      </c>
      <c r="J9157" s="68" t="str">
        <f>VLOOKUP(E9157,Refs!$P$2:$S$29,4,FALSE)</f>
        <v>East of England</v>
      </c>
      <c r="K9157" s="28">
        <f t="shared" si="290"/>
        <v>15767</v>
      </c>
    </row>
    <row r="9158" spans="1:11" x14ac:dyDescent="0.35">
      <c r="A9158" s="69">
        <f t="shared" si="291"/>
        <v>45839</v>
      </c>
      <c r="B9158" t="s">
        <v>917</v>
      </c>
      <c r="C9158" t="s">
        <v>266</v>
      </c>
      <c r="E9158" t="s">
        <v>304</v>
      </c>
      <c r="F9158" t="s">
        <v>305</v>
      </c>
      <c r="G9158" t="s">
        <v>19</v>
      </c>
      <c r="H9158">
        <v>796</v>
      </c>
      <c r="I9158" s="68" t="str">
        <f>VLOOKUP(E9158,Refs!$P$2:$R$29,3,FALSE)</f>
        <v>Y61</v>
      </c>
      <c r="J9158" s="68" t="str">
        <f>VLOOKUP(E9158,Refs!$P$2:$S$29,4,FALSE)</f>
        <v>East of England</v>
      </c>
      <c r="K9158" s="28">
        <f t="shared" si="290"/>
        <v>796</v>
      </c>
    </row>
    <row r="9159" spans="1:11" x14ac:dyDescent="0.35">
      <c r="A9159" s="69">
        <f t="shared" si="291"/>
        <v>45839</v>
      </c>
      <c r="B9159" t="s">
        <v>917</v>
      </c>
      <c r="C9159" t="s">
        <v>266</v>
      </c>
      <c r="E9159" t="s">
        <v>304</v>
      </c>
      <c r="F9159" t="s">
        <v>305</v>
      </c>
      <c r="G9159" t="s">
        <v>21</v>
      </c>
      <c r="H9159">
        <v>1227164</v>
      </c>
      <c r="I9159" s="68" t="str">
        <f>VLOOKUP(E9159,Refs!$P$2:$R$29,3,FALSE)</f>
        <v>Y61</v>
      </c>
      <c r="J9159" s="68" t="str">
        <f>VLOOKUP(E9159,Refs!$P$2:$S$29,4,FALSE)</f>
        <v>East of England</v>
      </c>
      <c r="K9159" s="28">
        <f t="shared" si="290"/>
        <v>1227164</v>
      </c>
    </row>
    <row r="9160" spans="1:11" x14ac:dyDescent="0.35">
      <c r="A9160" s="69">
        <f t="shared" si="291"/>
        <v>45839</v>
      </c>
      <c r="B9160" t="s">
        <v>917</v>
      </c>
      <c r="C9160" t="s">
        <v>266</v>
      </c>
      <c r="E9160" t="s">
        <v>304</v>
      </c>
      <c r="F9160" t="s">
        <v>305</v>
      </c>
      <c r="G9160" t="s">
        <v>70</v>
      </c>
      <c r="H9160">
        <v>236</v>
      </c>
      <c r="I9160" s="68" t="str">
        <f>VLOOKUP(E9160,Refs!$P$2:$R$29,3,FALSE)</f>
        <v>Y61</v>
      </c>
      <c r="J9160" s="68" t="str">
        <f>VLOOKUP(E9160,Refs!$P$2:$S$29,4,FALSE)</f>
        <v>East of England</v>
      </c>
      <c r="K9160" s="28">
        <f t="shared" si="290"/>
        <v>236</v>
      </c>
    </row>
    <row r="9161" spans="1:11" x14ac:dyDescent="0.35">
      <c r="A9161" s="69">
        <f t="shared" si="291"/>
        <v>45839</v>
      </c>
      <c r="B9161" t="s">
        <v>917</v>
      </c>
      <c r="C9161" t="s">
        <v>266</v>
      </c>
      <c r="E9161" t="s">
        <v>304</v>
      </c>
      <c r="F9161" t="s">
        <v>305</v>
      </c>
      <c r="G9161" t="s">
        <v>71</v>
      </c>
      <c r="H9161">
        <v>374</v>
      </c>
      <c r="I9161" s="68" t="str">
        <f>VLOOKUP(E9161,Refs!$P$2:$R$29,3,FALSE)</f>
        <v>Y61</v>
      </c>
      <c r="J9161" s="68" t="str">
        <f>VLOOKUP(E9161,Refs!$P$2:$S$29,4,FALSE)</f>
        <v>East of England</v>
      </c>
      <c r="K9161" s="28">
        <f t="shared" si="290"/>
        <v>374</v>
      </c>
    </row>
    <row r="9162" spans="1:11" x14ac:dyDescent="0.35">
      <c r="A9162" s="69">
        <f t="shared" si="291"/>
        <v>45839</v>
      </c>
      <c r="B9162" t="s">
        <v>917</v>
      </c>
      <c r="C9162" t="s">
        <v>266</v>
      </c>
      <c r="E9162" t="s">
        <v>304</v>
      </c>
      <c r="F9162" t="s">
        <v>305</v>
      </c>
      <c r="G9162" t="s">
        <v>72</v>
      </c>
      <c r="H9162">
        <v>132953</v>
      </c>
      <c r="I9162" s="68" t="str">
        <f>VLOOKUP(E9162,Refs!$P$2:$R$29,3,FALSE)</f>
        <v>Y61</v>
      </c>
      <c r="J9162" s="68" t="str">
        <f>VLOOKUP(E9162,Refs!$P$2:$S$29,4,FALSE)</f>
        <v>East of England</v>
      </c>
      <c r="K9162" s="28">
        <f t="shared" si="290"/>
        <v>132953</v>
      </c>
    </row>
    <row r="9163" spans="1:11" x14ac:dyDescent="0.35">
      <c r="A9163" s="69">
        <f t="shared" si="291"/>
        <v>45839</v>
      </c>
      <c r="B9163" t="s">
        <v>917</v>
      </c>
      <c r="C9163" t="s">
        <v>266</v>
      </c>
      <c r="E9163" t="s">
        <v>304</v>
      </c>
      <c r="F9163" t="s">
        <v>305</v>
      </c>
      <c r="G9163" t="s">
        <v>73</v>
      </c>
      <c r="H9163">
        <v>8016</v>
      </c>
      <c r="I9163" s="68" t="str">
        <f>VLOOKUP(E9163,Refs!$P$2:$R$29,3,FALSE)</f>
        <v>Y61</v>
      </c>
      <c r="J9163" s="68" t="str">
        <f>VLOOKUP(E9163,Refs!$P$2:$S$29,4,FALSE)</f>
        <v>East of England</v>
      </c>
      <c r="K9163" s="28">
        <f t="shared" si="290"/>
        <v>8016</v>
      </c>
    </row>
    <row r="9164" spans="1:11" x14ac:dyDescent="0.35">
      <c r="A9164" s="69">
        <f t="shared" si="291"/>
        <v>45839</v>
      </c>
      <c r="B9164" t="s">
        <v>917</v>
      </c>
      <c r="C9164" t="s">
        <v>266</v>
      </c>
      <c r="E9164" t="s">
        <v>304</v>
      </c>
      <c r="F9164" t="s">
        <v>305</v>
      </c>
      <c r="G9164" t="s">
        <v>74</v>
      </c>
      <c r="H9164">
        <v>127493749</v>
      </c>
      <c r="I9164" s="68" t="str">
        <f>VLOOKUP(E9164,Refs!$P$2:$R$29,3,FALSE)</f>
        <v>Y61</v>
      </c>
      <c r="J9164" s="68" t="str">
        <f>VLOOKUP(E9164,Refs!$P$2:$S$29,4,FALSE)</f>
        <v>East of England</v>
      </c>
      <c r="K9164" s="28">
        <f t="shared" si="290"/>
        <v>127493749</v>
      </c>
    </row>
    <row r="9165" spans="1:11" x14ac:dyDescent="0.35">
      <c r="A9165" s="69">
        <f t="shared" si="291"/>
        <v>45839</v>
      </c>
      <c r="B9165" t="s">
        <v>917</v>
      </c>
      <c r="C9165" t="s">
        <v>266</v>
      </c>
      <c r="E9165" t="s">
        <v>304</v>
      </c>
      <c r="F9165" t="s">
        <v>305</v>
      </c>
      <c r="G9165" t="s">
        <v>26</v>
      </c>
      <c r="H9165">
        <v>18556</v>
      </c>
      <c r="I9165" s="68" t="str">
        <f>VLOOKUP(E9165,Refs!$P$2:$R$29,3,FALSE)</f>
        <v>Y61</v>
      </c>
      <c r="J9165" s="68" t="str">
        <f>VLOOKUP(E9165,Refs!$P$2:$S$29,4,FALSE)</f>
        <v>East of England</v>
      </c>
      <c r="K9165" s="28">
        <f t="shared" si="290"/>
        <v>18556</v>
      </c>
    </row>
    <row r="9166" spans="1:11" x14ac:dyDescent="0.35">
      <c r="A9166" s="69">
        <f t="shared" si="291"/>
        <v>45839</v>
      </c>
      <c r="B9166" t="s">
        <v>917</v>
      </c>
      <c r="C9166" t="s">
        <v>266</v>
      </c>
      <c r="E9166" t="s">
        <v>304</v>
      </c>
      <c r="F9166" t="s">
        <v>305</v>
      </c>
      <c r="G9166" t="s">
        <v>75</v>
      </c>
      <c r="H9166">
        <v>235</v>
      </c>
      <c r="I9166" s="68" t="str">
        <f>VLOOKUP(E9166,Refs!$P$2:$R$29,3,FALSE)</f>
        <v>Y61</v>
      </c>
      <c r="J9166" s="68" t="str">
        <f>VLOOKUP(E9166,Refs!$P$2:$S$29,4,FALSE)</f>
        <v>East of England</v>
      </c>
      <c r="K9166" s="28">
        <f t="shared" si="290"/>
        <v>235</v>
      </c>
    </row>
    <row r="9167" spans="1:11" x14ac:dyDescent="0.35">
      <c r="A9167" s="69">
        <f t="shared" si="291"/>
        <v>45839</v>
      </c>
      <c r="B9167" t="s">
        <v>917</v>
      </c>
      <c r="C9167" t="s">
        <v>266</v>
      </c>
      <c r="E9167" t="s">
        <v>304</v>
      </c>
      <c r="F9167" t="s">
        <v>305</v>
      </c>
      <c r="G9167" t="s">
        <v>76</v>
      </c>
      <c r="H9167">
        <v>9601</v>
      </c>
      <c r="I9167" s="68" t="str">
        <f>VLOOKUP(E9167,Refs!$P$2:$R$29,3,FALSE)</f>
        <v>Y61</v>
      </c>
      <c r="J9167" s="68" t="str">
        <f>VLOOKUP(E9167,Refs!$P$2:$S$29,4,FALSE)</f>
        <v>East of England</v>
      </c>
      <c r="K9167" s="28">
        <f t="shared" si="290"/>
        <v>9601</v>
      </c>
    </row>
    <row r="9168" spans="1:11" x14ac:dyDescent="0.35">
      <c r="A9168" s="69">
        <f t="shared" si="291"/>
        <v>45839</v>
      </c>
      <c r="B9168" t="s">
        <v>917</v>
      </c>
      <c r="C9168" t="s">
        <v>266</v>
      </c>
      <c r="E9168" t="s">
        <v>304</v>
      </c>
      <c r="F9168" t="s">
        <v>305</v>
      </c>
      <c r="G9168" t="s">
        <v>77</v>
      </c>
      <c r="H9168">
        <v>3488</v>
      </c>
      <c r="I9168" s="68" t="str">
        <f>VLOOKUP(E9168,Refs!$P$2:$R$29,3,FALSE)</f>
        <v>Y61</v>
      </c>
      <c r="J9168" s="68" t="str">
        <f>VLOOKUP(E9168,Refs!$P$2:$S$29,4,FALSE)</f>
        <v>East of England</v>
      </c>
      <c r="K9168" s="28">
        <f t="shared" si="290"/>
        <v>3488</v>
      </c>
    </row>
    <row r="9169" spans="1:11" x14ac:dyDescent="0.35">
      <c r="A9169" s="69">
        <f t="shared" si="291"/>
        <v>45839</v>
      </c>
      <c r="B9169" t="s">
        <v>917</v>
      </c>
      <c r="C9169" t="s">
        <v>266</v>
      </c>
      <c r="E9169" t="s">
        <v>304</v>
      </c>
      <c r="F9169" t="s">
        <v>305</v>
      </c>
      <c r="G9169" t="s">
        <v>78</v>
      </c>
      <c r="H9169">
        <v>5232</v>
      </c>
      <c r="I9169" s="68" t="str">
        <f>VLOOKUP(E9169,Refs!$P$2:$R$29,3,FALSE)</f>
        <v>Y61</v>
      </c>
      <c r="J9169" s="68" t="str">
        <f>VLOOKUP(E9169,Refs!$P$2:$S$29,4,FALSE)</f>
        <v>East of England</v>
      </c>
      <c r="K9169" s="28">
        <f t="shared" si="290"/>
        <v>5232</v>
      </c>
    </row>
    <row r="9170" spans="1:11" x14ac:dyDescent="0.35">
      <c r="A9170" s="69">
        <f t="shared" si="291"/>
        <v>45839</v>
      </c>
      <c r="B9170" t="s">
        <v>917</v>
      </c>
      <c r="C9170" t="s">
        <v>266</v>
      </c>
      <c r="E9170" t="s">
        <v>304</v>
      </c>
      <c r="F9170" t="s">
        <v>305</v>
      </c>
      <c r="G9170" t="s">
        <v>79</v>
      </c>
      <c r="H9170">
        <v>0</v>
      </c>
      <c r="I9170" s="68" t="str">
        <f>VLOOKUP(E9170,Refs!$P$2:$R$29,3,FALSE)</f>
        <v>Y61</v>
      </c>
      <c r="J9170" s="68" t="str">
        <f>VLOOKUP(E9170,Refs!$P$2:$S$29,4,FALSE)</f>
        <v>East of England</v>
      </c>
      <c r="K9170" s="28" t="str">
        <f t="shared" si="290"/>
        <v/>
      </c>
    </row>
    <row r="9171" spans="1:11" x14ac:dyDescent="0.35">
      <c r="A9171" s="69">
        <f t="shared" si="291"/>
        <v>45839</v>
      </c>
      <c r="B9171" t="s">
        <v>917</v>
      </c>
      <c r="C9171" t="s">
        <v>266</v>
      </c>
      <c r="E9171" t="s">
        <v>304</v>
      </c>
      <c r="F9171" t="s">
        <v>305</v>
      </c>
      <c r="G9171" t="s">
        <v>25</v>
      </c>
      <c r="H9171">
        <v>8720</v>
      </c>
      <c r="I9171" s="68" t="str">
        <f>VLOOKUP(E9171,Refs!$P$2:$R$29,3,FALSE)</f>
        <v>Y61</v>
      </c>
      <c r="J9171" s="68" t="str">
        <f>VLOOKUP(E9171,Refs!$P$2:$S$29,4,FALSE)</f>
        <v>East of England</v>
      </c>
      <c r="K9171" s="28">
        <f t="shared" si="290"/>
        <v>8720</v>
      </c>
    </row>
    <row r="9172" spans="1:11" x14ac:dyDescent="0.35">
      <c r="A9172" s="69">
        <f t="shared" si="291"/>
        <v>45839</v>
      </c>
      <c r="B9172" t="s">
        <v>917</v>
      </c>
      <c r="C9172" t="s">
        <v>266</v>
      </c>
      <c r="E9172" t="s">
        <v>304</v>
      </c>
      <c r="F9172" t="s">
        <v>305</v>
      </c>
      <c r="G9172" t="s">
        <v>80</v>
      </c>
      <c r="H9172">
        <v>0</v>
      </c>
      <c r="I9172" s="68" t="str">
        <f>VLOOKUP(E9172,Refs!$P$2:$R$29,3,FALSE)</f>
        <v>Y61</v>
      </c>
      <c r="J9172" s="68" t="str">
        <f>VLOOKUP(E9172,Refs!$P$2:$S$29,4,FALSE)</f>
        <v>East of England</v>
      </c>
      <c r="K9172" s="28" t="str">
        <f t="shared" si="290"/>
        <v/>
      </c>
    </row>
    <row r="9173" spans="1:11" x14ac:dyDescent="0.35">
      <c r="A9173" s="69">
        <f t="shared" si="291"/>
        <v>45839</v>
      </c>
      <c r="B9173" t="s">
        <v>917</v>
      </c>
      <c r="C9173" t="s">
        <v>266</v>
      </c>
      <c r="E9173" t="s">
        <v>304</v>
      </c>
      <c r="F9173" t="s">
        <v>305</v>
      </c>
      <c r="G9173" t="s">
        <v>81</v>
      </c>
      <c r="H9173">
        <v>5147</v>
      </c>
      <c r="I9173" s="68" t="str">
        <f>VLOOKUP(E9173,Refs!$P$2:$R$29,3,FALSE)</f>
        <v>Y61</v>
      </c>
      <c r="J9173" s="68" t="str">
        <f>VLOOKUP(E9173,Refs!$P$2:$S$29,4,FALSE)</f>
        <v>East of England</v>
      </c>
      <c r="K9173" s="28">
        <f t="shared" si="290"/>
        <v>5147</v>
      </c>
    </row>
    <row r="9174" spans="1:11" x14ac:dyDescent="0.35">
      <c r="A9174" s="69">
        <f t="shared" si="291"/>
        <v>45839</v>
      </c>
      <c r="B9174" t="s">
        <v>917</v>
      </c>
      <c r="C9174" t="s">
        <v>266</v>
      </c>
      <c r="E9174" t="s">
        <v>304</v>
      </c>
      <c r="F9174" t="s">
        <v>305</v>
      </c>
      <c r="G9174" t="s">
        <v>82</v>
      </c>
      <c r="H9174">
        <v>628</v>
      </c>
      <c r="I9174" s="68" t="str">
        <f>VLOOKUP(E9174,Refs!$P$2:$R$29,3,FALSE)</f>
        <v>Y61</v>
      </c>
      <c r="J9174" s="68" t="str">
        <f>VLOOKUP(E9174,Refs!$P$2:$S$29,4,FALSE)</f>
        <v>East of England</v>
      </c>
      <c r="K9174" s="28">
        <f t="shared" si="290"/>
        <v>628</v>
      </c>
    </row>
    <row r="9175" spans="1:11" x14ac:dyDescent="0.35">
      <c r="A9175" s="69">
        <f t="shared" si="291"/>
        <v>45839</v>
      </c>
      <c r="B9175" t="s">
        <v>917</v>
      </c>
      <c r="C9175" t="s">
        <v>266</v>
      </c>
      <c r="E9175" t="s">
        <v>304</v>
      </c>
      <c r="F9175" t="s">
        <v>305</v>
      </c>
      <c r="G9175" t="s">
        <v>83</v>
      </c>
      <c r="H9175">
        <v>15763</v>
      </c>
      <c r="I9175" s="68" t="str">
        <f>VLOOKUP(E9175,Refs!$P$2:$R$29,3,FALSE)</f>
        <v>Y61</v>
      </c>
      <c r="J9175" s="68" t="str">
        <f>VLOOKUP(E9175,Refs!$P$2:$S$29,4,FALSE)</f>
        <v>East of England</v>
      </c>
      <c r="K9175" s="28">
        <f t="shared" si="290"/>
        <v>15763</v>
      </c>
    </row>
    <row r="9176" spans="1:11" x14ac:dyDescent="0.35">
      <c r="A9176" s="69">
        <f t="shared" si="291"/>
        <v>45839</v>
      </c>
      <c r="B9176" t="s">
        <v>917</v>
      </c>
      <c r="C9176" t="s">
        <v>266</v>
      </c>
      <c r="E9176" t="s">
        <v>304</v>
      </c>
      <c r="F9176" t="s">
        <v>305</v>
      </c>
      <c r="G9176" t="s">
        <v>84</v>
      </c>
      <c r="H9176">
        <v>59787</v>
      </c>
      <c r="I9176" s="68" t="str">
        <f>VLOOKUP(E9176,Refs!$P$2:$R$29,3,FALSE)</f>
        <v>Y61</v>
      </c>
      <c r="J9176" s="68" t="str">
        <f>VLOOKUP(E9176,Refs!$P$2:$S$29,4,FALSE)</f>
        <v>East of England</v>
      </c>
      <c r="K9176" s="28">
        <f t="shared" si="290"/>
        <v>59787</v>
      </c>
    </row>
    <row r="9177" spans="1:11" x14ac:dyDescent="0.35">
      <c r="A9177" s="69">
        <f t="shared" si="291"/>
        <v>45839</v>
      </c>
      <c r="B9177" t="s">
        <v>917</v>
      </c>
      <c r="C9177" t="s">
        <v>266</v>
      </c>
      <c r="E9177" t="s">
        <v>304</v>
      </c>
      <c r="F9177" t="s">
        <v>305</v>
      </c>
      <c r="G9177" t="s">
        <v>85</v>
      </c>
      <c r="H9177">
        <v>2880</v>
      </c>
      <c r="I9177" s="68" t="str">
        <f>VLOOKUP(E9177,Refs!$P$2:$R$29,3,FALSE)</f>
        <v>Y61</v>
      </c>
      <c r="J9177" s="68" t="str">
        <f>VLOOKUP(E9177,Refs!$P$2:$S$29,4,FALSE)</f>
        <v>East of England</v>
      </c>
      <c r="K9177" s="28">
        <f t="shared" si="290"/>
        <v>2880</v>
      </c>
    </row>
    <row r="9178" spans="1:11" x14ac:dyDescent="0.35">
      <c r="A9178" s="69">
        <f t="shared" si="291"/>
        <v>45839</v>
      </c>
      <c r="B9178" t="s">
        <v>917</v>
      </c>
      <c r="C9178" t="s">
        <v>266</v>
      </c>
      <c r="E9178" t="s">
        <v>304</v>
      </c>
      <c r="F9178" t="s">
        <v>305</v>
      </c>
      <c r="G9178" t="s">
        <v>86</v>
      </c>
      <c r="H9178">
        <v>1456</v>
      </c>
      <c r="I9178" s="68" t="str">
        <f>VLOOKUP(E9178,Refs!$P$2:$R$29,3,FALSE)</f>
        <v>Y61</v>
      </c>
      <c r="J9178" s="68" t="str">
        <f>VLOOKUP(E9178,Refs!$P$2:$S$29,4,FALSE)</f>
        <v>East of England</v>
      </c>
      <c r="K9178" s="28">
        <f t="shared" si="290"/>
        <v>1456</v>
      </c>
    </row>
    <row r="9179" spans="1:11" x14ac:dyDescent="0.35">
      <c r="A9179" s="69">
        <f t="shared" si="291"/>
        <v>45839</v>
      </c>
      <c r="B9179" t="s">
        <v>917</v>
      </c>
      <c r="C9179" t="s">
        <v>266</v>
      </c>
      <c r="E9179" t="s">
        <v>304</v>
      </c>
      <c r="F9179" t="s">
        <v>305</v>
      </c>
      <c r="G9179" t="s">
        <v>87</v>
      </c>
      <c r="H9179">
        <v>16964</v>
      </c>
      <c r="I9179" s="68" t="str">
        <f>VLOOKUP(E9179,Refs!$P$2:$R$29,3,FALSE)</f>
        <v>Y61</v>
      </c>
      <c r="J9179" s="68" t="str">
        <f>VLOOKUP(E9179,Refs!$P$2:$S$29,4,FALSE)</f>
        <v>East of England</v>
      </c>
      <c r="K9179" s="28">
        <f t="shared" si="290"/>
        <v>16964</v>
      </c>
    </row>
    <row r="9180" spans="1:11" x14ac:dyDescent="0.35">
      <c r="A9180" s="69">
        <f t="shared" si="291"/>
        <v>45839</v>
      </c>
      <c r="B9180" t="s">
        <v>917</v>
      </c>
      <c r="C9180" t="s">
        <v>266</v>
      </c>
      <c r="E9180" t="s">
        <v>304</v>
      </c>
      <c r="F9180" t="s">
        <v>305</v>
      </c>
      <c r="G9180" t="s">
        <v>88</v>
      </c>
      <c r="H9180">
        <v>59763</v>
      </c>
      <c r="I9180" s="68" t="str">
        <f>VLOOKUP(E9180,Refs!$P$2:$R$29,3,FALSE)</f>
        <v>Y61</v>
      </c>
      <c r="J9180" s="68" t="str">
        <f>VLOOKUP(E9180,Refs!$P$2:$S$29,4,FALSE)</f>
        <v>East of England</v>
      </c>
      <c r="K9180" s="28">
        <f t="shared" si="290"/>
        <v>59763</v>
      </c>
    </row>
    <row r="9181" spans="1:11" x14ac:dyDescent="0.35">
      <c r="A9181" s="69">
        <f t="shared" si="291"/>
        <v>45839</v>
      </c>
      <c r="B9181" t="s">
        <v>917</v>
      </c>
      <c r="C9181" t="s">
        <v>266</v>
      </c>
      <c r="E9181" t="s">
        <v>304</v>
      </c>
      <c r="F9181" t="s">
        <v>305</v>
      </c>
      <c r="G9181" t="s">
        <v>89</v>
      </c>
      <c r="H9181">
        <v>18556</v>
      </c>
      <c r="I9181" s="68" t="str">
        <f>VLOOKUP(E9181,Refs!$P$2:$R$29,3,FALSE)</f>
        <v>Y61</v>
      </c>
      <c r="J9181" s="68" t="str">
        <f>VLOOKUP(E9181,Refs!$P$2:$S$29,4,FALSE)</f>
        <v>East of England</v>
      </c>
      <c r="K9181" s="28">
        <f t="shared" si="290"/>
        <v>18556</v>
      </c>
    </row>
    <row r="9182" spans="1:11" x14ac:dyDescent="0.35">
      <c r="A9182" s="69">
        <f t="shared" si="291"/>
        <v>45839</v>
      </c>
      <c r="B9182" t="s">
        <v>917</v>
      </c>
      <c r="C9182" t="s">
        <v>266</v>
      </c>
      <c r="E9182" t="s">
        <v>304</v>
      </c>
      <c r="F9182" t="s">
        <v>305</v>
      </c>
      <c r="G9182" t="s">
        <v>27</v>
      </c>
      <c r="H9182">
        <v>2219</v>
      </c>
      <c r="I9182" s="68" t="str">
        <f>VLOOKUP(E9182,Refs!$P$2:$R$29,3,FALSE)</f>
        <v>Y61</v>
      </c>
      <c r="J9182" s="68" t="str">
        <f>VLOOKUP(E9182,Refs!$P$2:$S$29,4,FALSE)</f>
        <v>East of England</v>
      </c>
      <c r="K9182" s="28">
        <f t="shared" si="290"/>
        <v>2219</v>
      </c>
    </row>
    <row r="9183" spans="1:11" x14ac:dyDescent="0.35">
      <c r="A9183" s="69">
        <f t="shared" si="291"/>
        <v>45839</v>
      </c>
      <c r="B9183" t="s">
        <v>917</v>
      </c>
      <c r="C9183" t="s">
        <v>266</v>
      </c>
      <c r="E9183" t="s">
        <v>304</v>
      </c>
      <c r="F9183" t="s">
        <v>305</v>
      </c>
      <c r="G9183" t="s">
        <v>29</v>
      </c>
      <c r="H9183">
        <v>2077</v>
      </c>
      <c r="I9183" s="68" t="str">
        <f>VLOOKUP(E9183,Refs!$P$2:$R$29,3,FALSE)</f>
        <v>Y61</v>
      </c>
      <c r="J9183" s="68" t="str">
        <f>VLOOKUP(E9183,Refs!$P$2:$S$29,4,FALSE)</f>
        <v>East of England</v>
      </c>
      <c r="K9183" s="28">
        <f t="shared" si="290"/>
        <v>2077</v>
      </c>
    </row>
    <row r="9184" spans="1:11" x14ac:dyDescent="0.35">
      <c r="A9184" s="69">
        <f t="shared" si="291"/>
        <v>45839</v>
      </c>
      <c r="B9184" t="s">
        <v>917</v>
      </c>
      <c r="C9184" t="s">
        <v>266</v>
      </c>
      <c r="E9184" t="s">
        <v>304</v>
      </c>
      <c r="F9184" t="s">
        <v>305</v>
      </c>
      <c r="G9184" t="s">
        <v>90</v>
      </c>
      <c r="H9184">
        <v>308</v>
      </c>
      <c r="I9184" s="68" t="str">
        <f>VLOOKUP(E9184,Refs!$P$2:$R$29,3,FALSE)</f>
        <v>Y61</v>
      </c>
      <c r="J9184" s="68" t="str">
        <f>VLOOKUP(E9184,Refs!$P$2:$S$29,4,FALSE)</f>
        <v>East of England</v>
      </c>
      <c r="K9184" s="28">
        <f t="shared" si="290"/>
        <v>308</v>
      </c>
    </row>
    <row r="9185" spans="1:11" x14ac:dyDescent="0.35">
      <c r="A9185" s="69">
        <f t="shared" si="291"/>
        <v>45839</v>
      </c>
      <c r="B9185" t="s">
        <v>917</v>
      </c>
      <c r="C9185" t="s">
        <v>266</v>
      </c>
      <c r="E9185" t="s">
        <v>304</v>
      </c>
      <c r="F9185" t="s">
        <v>305</v>
      </c>
      <c r="G9185" t="s">
        <v>91</v>
      </c>
      <c r="H9185">
        <v>3</v>
      </c>
      <c r="I9185" s="68" t="str">
        <f>VLOOKUP(E9185,Refs!$P$2:$R$29,3,FALSE)</f>
        <v>Y61</v>
      </c>
      <c r="J9185" s="68" t="str">
        <f>VLOOKUP(E9185,Refs!$P$2:$S$29,4,FALSE)</f>
        <v>East of England</v>
      </c>
      <c r="K9185" s="28">
        <f t="shared" si="290"/>
        <v>3</v>
      </c>
    </row>
    <row r="9186" spans="1:11" x14ac:dyDescent="0.35">
      <c r="A9186" s="69">
        <f t="shared" si="291"/>
        <v>45839</v>
      </c>
      <c r="B9186" t="s">
        <v>917</v>
      </c>
      <c r="C9186" t="s">
        <v>266</v>
      </c>
      <c r="E9186" t="s">
        <v>304</v>
      </c>
      <c r="F9186" t="s">
        <v>305</v>
      </c>
      <c r="G9186" t="s">
        <v>92</v>
      </c>
      <c r="H9186">
        <v>1008</v>
      </c>
      <c r="I9186" s="68" t="str">
        <f>VLOOKUP(E9186,Refs!$P$2:$R$29,3,FALSE)</f>
        <v>Y61</v>
      </c>
      <c r="J9186" s="68" t="str">
        <f>VLOOKUP(E9186,Refs!$P$2:$S$29,4,FALSE)</f>
        <v>East of England</v>
      </c>
      <c r="K9186" s="28">
        <f t="shared" ref="K9186:K9249" si="292">IF(OR(H9186="NULL",H9186=0,H9186=""),"",H9186)</f>
        <v>1008</v>
      </c>
    </row>
    <row r="9187" spans="1:11" x14ac:dyDescent="0.35">
      <c r="A9187" s="69">
        <f t="shared" si="291"/>
        <v>45839</v>
      </c>
      <c r="B9187" t="s">
        <v>917</v>
      </c>
      <c r="C9187" t="s">
        <v>266</v>
      </c>
      <c r="E9187" t="s">
        <v>304</v>
      </c>
      <c r="F9187" t="s">
        <v>305</v>
      </c>
      <c r="G9187" t="s">
        <v>93</v>
      </c>
      <c r="H9187">
        <v>77</v>
      </c>
      <c r="I9187" s="68" t="str">
        <f>VLOOKUP(E9187,Refs!$P$2:$R$29,3,FALSE)</f>
        <v>Y61</v>
      </c>
      <c r="J9187" s="68" t="str">
        <f>VLOOKUP(E9187,Refs!$P$2:$S$29,4,FALSE)</f>
        <v>East of England</v>
      </c>
      <c r="K9187" s="28">
        <f t="shared" si="292"/>
        <v>77</v>
      </c>
    </row>
    <row r="9188" spans="1:11" x14ac:dyDescent="0.35">
      <c r="A9188" s="69">
        <f t="shared" si="291"/>
        <v>45839</v>
      </c>
      <c r="B9188" t="s">
        <v>917</v>
      </c>
      <c r="C9188" t="s">
        <v>266</v>
      </c>
      <c r="E9188" t="s">
        <v>304</v>
      </c>
      <c r="F9188" t="s">
        <v>305</v>
      </c>
      <c r="G9188" t="s">
        <v>94</v>
      </c>
      <c r="H9188">
        <v>439</v>
      </c>
      <c r="I9188" s="68" t="str">
        <f>VLOOKUP(E9188,Refs!$P$2:$R$29,3,FALSE)</f>
        <v>Y61</v>
      </c>
      <c r="J9188" s="68" t="str">
        <f>VLOOKUP(E9188,Refs!$P$2:$S$29,4,FALSE)</f>
        <v>East of England</v>
      </c>
      <c r="K9188" s="28">
        <f t="shared" si="292"/>
        <v>439</v>
      </c>
    </row>
    <row r="9189" spans="1:11" x14ac:dyDescent="0.35">
      <c r="A9189" s="69">
        <f t="shared" si="291"/>
        <v>45839</v>
      </c>
      <c r="B9189" t="s">
        <v>917</v>
      </c>
      <c r="C9189" t="s">
        <v>266</v>
      </c>
      <c r="E9189" t="s">
        <v>304</v>
      </c>
      <c r="F9189" t="s">
        <v>305</v>
      </c>
      <c r="G9189" t="s">
        <v>95</v>
      </c>
      <c r="H9189">
        <v>92</v>
      </c>
      <c r="I9189" s="68" t="str">
        <f>VLOOKUP(E9189,Refs!$P$2:$R$29,3,FALSE)</f>
        <v>Y61</v>
      </c>
      <c r="J9189" s="68" t="str">
        <f>VLOOKUP(E9189,Refs!$P$2:$S$29,4,FALSE)</f>
        <v>East of England</v>
      </c>
      <c r="K9189" s="28">
        <f t="shared" si="292"/>
        <v>92</v>
      </c>
    </row>
    <row r="9190" spans="1:11" x14ac:dyDescent="0.35">
      <c r="A9190" s="69">
        <f t="shared" si="291"/>
        <v>45839</v>
      </c>
      <c r="B9190" t="s">
        <v>917</v>
      </c>
      <c r="C9190" t="s">
        <v>266</v>
      </c>
      <c r="E9190" t="s">
        <v>304</v>
      </c>
      <c r="F9190" t="s">
        <v>305</v>
      </c>
      <c r="G9190" t="s">
        <v>96</v>
      </c>
      <c r="H9190">
        <v>2946</v>
      </c>
      <c r="I9190" s="68" t="str">
        <f>VLOOKUP(E9190,Refs!$P$2:$R$29,3,FALSE)</f>
        <v>Y61</v>
      </c>
      <c r="J9190" s="68" t="str">
        <f>VLOOKUP(E9190,Refs!$P$2:$S$29,4,FALSE)</f>
        <v>East of England</v>
      </c>
      <c r="K9190" s="28">
        <f t="shared" si="292"/>
        <v>2946</v>
      </c>
    </row>
    <row r="9191" spans="1:11" x14ac:dyDescent="0.35">
      <c r="A9191" s="69">
        <f t="shared" si="291"/>
        <v>45839</v>
      </c>
      <c r="B9191" t="s">
        <v>917</v>
      </c>
      <c r="C9191" t="s">
        <v>266</v>
      </c>
      <c r="E9191" t="s">
        <v>304</v>
      </c>
      <c r="F9191" t="s">
        <v>305</v>
      </c>
      <c r="G9191" t="s">
        <v>31</v>
      </c>
      <c r="H9191">
        <v>2322</v>
      </c>
      <c r="I9191" s="68" t="str">
        <f>VLOOKUP(E9191,Refs!$P$2:$R$29,3,FALSE)</f>
        <v>Y61</v>
      </c>
      <c r="J9191" s="68" t="str">
        <f>VLOOKUP(E9191,Refs!$P$2:$S$29,4,FALSE)</f>
        <v>East of England</v>
      </c>
      <c r="K9191" s="28">
        <f t="shared" si="292"/>
        <v>2322</v>
      </c>
    </row>
    <row r="9192" spans="1:11" x14ac:dyDescent="0.35">
      <c r="A9192" s="69">
        <f t="shared" si="291"/>
        <v>45839</v>
      </c>
      <c r="B9192" t="s">
        <v>917</v>
      </c>
      <c r="C9192" t="s">
        <v>266</v>
      </c>
      <c r="E9192" t="s">
        <v>304</v>
      </c>
      <c r="F9192" t="s">
        <v>305</v>
      </c>
      <c r="G9192" t="s">
        <v>97</v>
      </c>
      <c r="H9192">
        <v>2138</v>
      </c>
      <c r="I9192" s="68" t="str">
        <f>VLOOKUP(E9192,Refs!$P$2:$R$29,3,FALSE)</f>
        <v>Y61</v>
      </c>
      <c r="J9192" s="68" t="str">
        <f>VLOOKUP(E9192,Refs!$P$2:$S$29,4,FALSE)</f>
        <v>East of England</v>
      </c>
      <c r="K9192" s="28">
        <f t="shared" si="292"/>
        <v>2138</v>
      </c>
    </row>
    <row r="9193" spans="1:11" x14ac:dyDescent="0.35">
      <c r="A9193" s="69">
        <f t="shared" si="291"/>
        <v>45839</v>
      </c>
      <c r="B9193" t="s">
        <v>917</v>
      </c>
      <c r="C9193" t="s">
        <v>266</v>
      </c>
      <c r="E9193" t="s">
        <v>304</v>
      </c>
      <c r="F9193" t="s">
        <v>305</v>
      </c>
      <c r="G9193" t="s">
        <v>98</v>
      </c>
      <c r="H9193">
        <v>2197</v>
      </c>
      <c r="I9193" s="68" t="str">
        <f>VLOOKUP(E9193,Refs!$P$2:$R$29,3,FALSE)</f>
        <v>Y61</v>
      </c>
      <c r="J9193" s="68" t="str">
        <f>VLOOKUP(E9193,Refs!$P$2:$S$29,4,FALSE)</f>
        <v>East of England</v>
      </c>
      <c r="K9193" s="28">
        <f t="shared" si="292"/>
        <v>2197</v>
      </c>
    </row>
    <row r="9194" spans="1:11" x14ac:dyDescent="0.35">
      <c r="A9194" s="69">
        <f t="shared" si="291"/>
        <v>45839</v>
      </c>
      <c r="B9194" t="s">
        <v>917</v>
      </c>
      <c r="C9194" t="s">
        <v>266</v>
      </c>
      <c r="E9194" t="s">
        <v>304</v>
      </c>
      <c r="F9194" t="s">
        <v>305</v>
      </c>
      <c r="G9194" t="s">
        <v>99</v>
      </c>
      <c r="H9194">
        <v>1599</v>
      </c>
      <c r="I9194" s="68" t="str">
        <f>VLOOKUP(E9194,Refs!$P$2:$R$29,3,FALSE)</f>
        <v>Y61</v>
      </c>
      <c r="J9194" s="68" t="str">
        <f>VLOOKUP(E9194,Refs!$P$2:$S$29,4,FALSE)</f>
        <v>East of England</v>
      </c>
      <c r="K9194" s="28">
        <f t="shared" si="292"/>
        <v>1599</v>
      </c>
    </row>
    <row r="9195" spans="1:11" x14ac:dyDescent="0.35">
      <c r="A9195" s="69">
        <f t="shared" si="291"/>
        <v>45839</v>
      </c>
      <c r="B9195" t="s">
        <v>917</v>
      </c>
      <c r="C9195" t="s">
        <v>266</v>
      </c>
      <c r="E9195" t="s">
        <v>304</v>
      </c>
      <c r="F9195" t="s">
        <v>305</v>
      </c>
      <c r="G9195" t="s">
        <v>100</v>
      </c>
      <c r="H9195">
        <v>282</v>
      </c>
      <c r="I9195" s="68" t="str">
        <f>VLOOKUP(E9195,Refs!$P$2:$R$29,3,FALSE)</f>
        <v>Y61</v>
      </c>
      <c r="J9195" s="68" t="str">
        <f>VLOOKUP(E9195,Refs!$P$2:$S$29,4,FALSE)</f>
        <v>East of England</v>
      </c>
      <c r="K9195" s="28">
        <f t="shared" si="292"/>
        <v>282</v>
      </c>
    </row>
    <row r="9196" spans="1:11" x14ac:dyDescent="0.35">
      <c r="A9196" s="69">
        <f t="shared" si="291"/>
        <v>45839</v>
      </c>
      <c r="B9196" t="s">
        <v>917</v>
      </c>
      <c r="C9196" t="s">
        <v>266</v>
      </c>
      <c r="E9196" t="s">
        <v>304</v>
      </c>
      <c r="F9196" t="s">
        <v>305</v>
      </c>
      <c r="G9196" t="s">
        <v>101</v>
      </c>
      <c r="H9196">
        <v>170</v>
      </c>
      <c r="I9196" s="68" t="str">
        <f>VLOOKUP(E9196,Refs!$P$2:$R$29,3,FALSE)</f>
        <v>Y61</v>
      </c>
      <c r="J9196" s="68" t="str">
        <f>VLOOKUP(E9196,Refs!$P$2:$S$29,4,FALSE)</f>
        <v>East of England</v>
      </c>
      <c r="K9196" s="28">
        <f t="shared" si="292"/>
        <v>170</v>
      </c>
    </row>
    <row r="9197" spans="1:11" x14ac:dyDescent="0.35">
      <c r="A9197" s="69">
        <f t="shared" si="291"/>
        <v>45839</v>
      </c>
      <c r="B9197" t="s">
        <v>917</v>
      </c>
      <c r="C9197" t="s">
        <v>266</v>
      </c>
      <c r="E9197" t="s">
        <v>304</v>
      </c>
      <c r="F9197" t="s">
        <v>305</v>
      </c>
      <c r="G9197" t="s">
        <v>102</v>
      </c>
      <c r="H9197">
        <v>104</v>
      </c>
      <c r="I9197" s="68" t="str">
        <f>VLOOKUP(E9197,Refs!$P$2:$R$29,3,FALSE)</f>
        <v>Y61</v>
      </c>
      <c r="J9197" s="68" t="str">
        <f>VLOOKUP(E9197,Refs!$P$2:$S$29,4,FALSE)</f>
        <v>East of England</v>
      </c>
      <c r="K9197" s="28">
        <f t="shared" si="292"/>
        <v>104</v>
      </c>
    </row>
    <row r="9198" spans="1:11" x14ac:dyDescent="0.35">
      <c r="A9198" s="69">
        <f t="shared" si="291"/>
        <v>45839</v>
      </c>
      <c r="B9198" t="s">
        <v>917</v>
      </c>
      <c r="C9198" t="s">
        <v>266</v>
      </c>
      <c r="E9198" t="s">
        <v>304</v>
      </c>
      <c r="F9198" t="s">
        <v>305</v>
      </c>
      <c r="G9198" t="s">
        <v>103</v>
      </c>
      <c r="H9198">
        <v>1444</v>
      </c>
      <c r="I9198" s="68" t="str">
        <f>VLOOKUP(E9198,Refs!$P$2:$R$29,3,FALSE)</f>
        <v>Y61</v>
      </c>
      <c r="J9198" s="68" t="str">
        <f>VLOOKUP(E9198,Refs!$P$2:$S$29,4,FALSE)</f>
        <v>East of England</v>
      </c>
      <c r="K9198" s="28">
        <f t="shared" si="292"/>
        <v>1444</v>
      </c>
    </row>
    <row r="9199" spans="1:11" x14ac:dyDescent="0.35">
      <c r="A9199" s="69">
        <f t="shared" si="291"/>
        <v>45839</v>
      </c>
      <c r="B9199" t="s">
        <v>917</v>
      </c>
      <c r="C9199" t="s">
        <v>266</v>
      </c>
      <c r="E9199" t="s">
        <v>304</v>
      </c>
      <c r="F9199" t="s">
        <v>305</v>
      </c>
      <c r="G9199" t="s">
        <v>104</v>
      </c>
      <c r="H9199">
        <v>16161153</v>
      </c>
      <c r="I9199" s="68" t="str">
        <f>VLOOKUP(E9199,Refs!$P$2:$R$29,3,FALSE)</f>
        <v>Y61</v>
      </c>
      <c r="J9199" s="68" t="str">
        <f>VLOOKUP(E9199,Refs!$P$2:$S$29,4,FALSE)</f>
        <v>East of England</v>
      </c>
      <c r="K9199" s="28">
        <f t="shared" si="292"/>
        <v>16161153</v>
      </c>
    </row>
    <row r="9200" spans="1:11" x14ac:dyDescent="0.35">
      <c r="A9200" s="69">
        <f t="shared" si="291"/>
        <v>45839</v>
      </c>
      <c r="B9200" t="s">
        <v>917</v>
      </c>
      <c r="C9200" t="s">
        <v>266</v>
      </c>
      <c r="E9200" t="s">
        <v>304</v>
      </c>
      <c r="F9200" t="s">
        <v>305</v>
      </c>
      <c r="G9200" t="s">
        <v>105</v>
      </c>
      <c r="H9200">
        <v>2000</v>
      </c>
      <c r="I9200" s="68" t="str">
        <f>VLOOKUP(E9200,Refs!$P$2:$R$29,3,FALSE)</f>
        <v>Y61</v>
      </c>
      <c r="J9200" s="68" t="str">
        <f>VLOOKUP(E9200,Refs!$P$2:$S$29,4,FALSE)</f>
        <v>East of England</v>
      </c>
      <c r="K9200" s="28">
        <f t="shared" si="292"/>
        <v>2000</v>
      </c>
    </row>
    <row r="9201" spans="1:11" x14ac:dyDescent="0.35">
      <c r="A9201" s="69">
        <f t="shared" si="291"/>
        <v>45839</v>
      </c>
      <c r="B9201" t="s">
        <v>917</v>
      </c>
      <c r="C9201" t="s">
        <v>266</v>
      </c>
      <c r="E9201" t="s">
        <v>304</v>
      </c>
      <c r="F9201" t="s">
        <v>305</v>
      </c>
      <c r="G9201" t="s">
        <v>106</v>
      </c>
      <c r="H9201">
        <v>1684</v>
      </c>
      <c r="I9201" s="68" t="str">
        <f>VLOOKUP(E9201,Refs!$P$2:$R$29,3,FALSE)</f>
        <v>Y61</v>
      </c>
      <c r="J9201" s="68" t="str">
        <f>VLOOKUP(E9201,Refs!$P$2:$S$29,4,FALSE)</f>
        <v>East of England</v>
      </c>
      <c r="K9201" s="28">
        <f t="shared" si="292"/>
        <v>1684</v>
      </c>
    </row>
    <row r="9202" spans="1:11" x14ac:dyDescent="0.35">
      <c r="A9202" s="69">
        <f t="shared" si="291"/>
        <v>45839</v>
      </c>
      <c r="B9202" t="s">
        <v>917</v>
      </c>
      <c r="C9202" t="s">
        <v>266</v>
      </c>
      <c r="E9202" t="s">
        <v>304</v>
      </c>
      <c r="F9202" t="s">
        <v>305</v>
      </c>
      <c r="G9202" t="s">
        <v>107</v>
      </c>
      <c r="H9202">
        <v>94</v>
      </c>
      <c r="I9202" s="68" t="str">
        <f>VLOOKUP(E9202,Refs!$P$2:$R$29,3,FALSE)</f>
        <v>Y61</v>
      </c>
      <c r="J9202" s="68" t="str">
        <f>VLOOKUP(E9202,Refs!$P$2:$S$29,4,FALSE)</f>
        <v>East of England</v>
      </c>
      <c r="K9202" s="28">
        <f t="shared" si="292"/>
        <v>94</v>
      </c>
    </row>
    <row r="9203" spans="1:11" x14ac:dyDescent="0.35">
      <c r="A9203" s="69">
        <f t="shared" si="291"/>
        <v>45839</v>
      </c>
      <c r="B9203" t="s">
        <v>917</v>
      </c>
      <c r="C9203" t="s">
        <v>266</v>
      </c>
      <c r="E9203" t="s">
        <v>304</v>
      </c>
      <c r="F9203" t="s">
        <v>305</v>
      </c>
      <c r="G9203" t="s">
        <v>108</v>
      </c>
      <c r="H9203">
        <v>1157</v>
      </c>
      <c r="I9203" s="68" t="str">
        <f>VLOOKUP(E9203,Refs!$P$2:$R$29,3,FALSE)</f>
        <v>Y61</v>
      </c>
      <c r="J9203" s="68" t="str">
        <f>VLOOKUP(E9203,Refs!$P$2:$S$29,4,FALSE)</f>
        <v>East of England</v>
      </c>
      <c r="K9203" s="28">
        <f t="shared" si="292"/>
        <v>1157</v>
      </c>
    </row>
    <row r="9204" spans="1:11" x14ac:dyDescent="0.35">
      <c r="A9204" s="69">
        <f t="shared" si="291"/>
        <v>45839</v>
      </c>
      <c r="B9204" t="s">
        <v>917</v>
      </c>
      <c r="C9204" t="s">
        <v>266</v>
      </c>
      <c r="E9204" t="s">
        <v>304</v>
      </c>
      <c r="F9204" t="s">
        <v>305</v>
      </c>
      <c r="G9204" t="s">
        <v>109</v>
      </c>
      <c r="H9204">
        <v>19784520</v>
      </c>
      <c r="I9204" s="68" t="str">
        <f>VLOOKUP(E9204,Refs!$P$2:$R$29,3,FALSE)</f>
        <v>Y61</v>
      </c>
      <c r="J9204" s="68" t="str">
        <f>VLOOKUP(E9204,Refs!$P$2:$S$29,4,FALSE)</f>
        <v>East of England</v>
      </c>
      <c r="K9204" s="28">
        <f t="shared" si="292"/>
        <v>19784520</v>
      </c>
    </row>
    <row r="9205" spans="1:11" x14ac:dyDescent="0.35">
      <c r="A9205" s="69">
        <f t="shared" si="291"/>
        <v>45839</v>
      </c>
      <c r="B9205" t="s">
        <v>917</v>
      </c>
      <c r="C9205" t="s">
        <v>266</v>
      </c>
      <c r="E9205" t="s">
        <v>304</v>
      </c>
      <c r="F9205" t="s">
        <v>305</v>
      </c>
      <c r="G9205" t="s">
        <v>110</v>
      </c>
      <c r="H9205">
        <v>741</v>
      </c>
      <c r="I9205" s="68" t="str">
        <f>VLOOKUP(E9205,Refs!$P$2:$R$29,3,FALSE)</f>
        <v>Y61</v>
      </c>
      <c r="J9205" s="68" t="str">
        <f>VLOOKUP(E9205,Refs!$P$2:$S$29,4,FALSE)</f>
        <v>East of England</v>
      </c>
      <c r="K9205" s="28">
        <f t="shared" si="292"/>
        <v>741</v>
      </c>
    </row>
    <row r="9206" spans="1:11" x14ac:dyDescent="0.35">
      <c r="A9206" s="69">
        <f t="shared" si="291"/>
        <v>45839</v>
      </c>
      <c r="B9206" t="s">
        <v>917</v>
      </c>
      <c r="C9206" t="s">
        <v>266</v>
      </c>
      <c r="E9206" t="s">
        <v>304</v>
      </c>
      <c r="F9206" t="s">
        <v>305</v>
      </c>
      <c r="G9206" t="s">
        <v>808</v>
      </c>
      <c r="H9206">
        <v>6547</v>
      </c>
      <c r="I9206" s="68" t="str">
        <f>VLOOKUP(E9206,Refs!$P$2:$R$29,3,FALSE)</f>
        <v>Y61</v>
      </c>
      <c r="J9206" s="68" t="str">
        <f>VLOOKUP(E9206,Refs!$P$2:$S$29,4,FALSE)</f>
        <v>East of England</v>
      </c>
      <c r="K9206" s="28">
        <f t="shared" si="292"/>
        <v>6547</v>
      </c>
    </row>
    <row r="9207" spans="1:11" x14ac:dyDescent="0.35">
      <c r="A9207" s="69">
        <f t="shared" si="291"/>
        <v>45839</v>
      </c>
      <c r="B9207" t="s">
        <v>917</v>
      </c>
      <c r="C9207" t="s">
        <v>266</v>
      </c>
      <c r="E9207" t="s">
        <v>304</v>
      </c>
      <c r="F9207" t="s">
        <v>305</v>
      </c>
      <c r="G9207" t="s">
        <v>809</v>
      </c>
      <c r="H9207">
        <v>1010</v>
      </c>
      <c r="I9207" s="68" t="str">
        <f>VLOOKUP(E9207,Refs!$P$2:$R$29,3,FALSE)</f>
        <v>Y61</v>
      </c>
      <c r="J9207" s="68" t="str">
        <f>VLOOKUP(E9207,Refs!$P$2:$S$29,4,FALSE)</f>
        <v>East of England</v>
      </c>
      <c r="K9207" s="28">
        <f t="shared" si="292"/>
        <v>1010</v>
      </c>
    </row>
    <row r="9208" spans="1:11" x14ac:dyDescent="0.35">
      <c r="A9208" s="69">
        <f t="shared" si="291"/>
        <v>45839</v>
      </c>
      <c r="B9208" t="s">
        <v>917</v>
      </c>
      <c r="C9208" t="s">
        <v>266</v>
      </c>
      <c r="E9208" t="s">
        <v>304</v>
      </c>
      <c r="F9208" t="s">
        <v>305</v>
      </c>
      <c r="G9208" t="s">
        <v>111</v>
      </c>
      <c r="H9208">
        <v>14108</v>
      </c>
      <c r="I9208" s="68" t="str">
        <f>VLOOKUP(E9208,Refs!$P$2:$R$29,3,FALSE)</f>
        <v>Y61</v>
      </c>
      <c r="J9208" s="68" t="str">
        <f>VLOOKUP(E9208,Refs!$P$2:$S$29,4,FALSE)</f>
        <v>East of England</v>
      </c>
      <c r="K9208" s="28">
        <f t="shared" si="292"/>
        <v>14108</v>
      </c>
    </row>
    <row r="9209" spans="1:11" x14ac:dyDescent="0.35">
      <c r="A9209" s="69">
        <f t="shared" si="291"/>
        <v>45839</v>
      </c>
      <c r="B9209" t="s">
        <v>917</v>
      </c>
      <c r="C9209" t="s">
        <v>266</v>
      </c>
      <c r="E9209" t="s">
        <v>304</v>
      </c>
      <c r="F9209" t="s">
        <v>305</v>
      </c>
      <c r="G9209" t="s">
        <v>112</v>
      </c>
      <c r="H9209">
        <v>0</v>
      </c>
      <c r="I9209" s="68" t="str">
        <f>VLOOKUP(E9209,Refs!$P$2:$R$29,3,FALSE)</f>
        <v>Y61</v>
      </c>
      <c r="J9209" s="68" t="str">
        <f>VLOOKUP(E9209,Refs!$P$2:$S$29,4,FALSE)</f>
        <v>East of England</v>
      </c>
      <c r="K9209" s="28" t="str">
        <f t="shared" si="292"/>
        <v/>
      </c>
    </row>
    <row r="9210" spans="1:11" x14ac:dyDescent="0.35">
      <c r="A9210" s="69">
        <f t="shared" si="291"/>
        <v>45839</v>
      </c>
      <c r="B9210" t="s">
        <v>917</v>
      </c>
      <c r="C9210" t="s">
        <v>266</v>
      </c>
      <c r="E9210" t="s">
        <v>304</v>
      </c>
      <c r="F9210" t="s">
        <v>305</v>
      </c>
      <c r="G9210" t="s">
        <v>113</v>
      </c>
      <c r="H9210">
        <v>9924</v>
      </c>
      <c r="I9210" s="68" t="str">
        <f>VLOOKUP(E9210,Refs!$P$2:$R$29,3,FALSE)</f>
        <v>Y61</v>
      </c>
      <c r="J9210" s="68" t="str">
        <f>VLOOKUP(E9210,Refs!$P$2:$S$29,4,FALSE)</f>
        <v>East of England</v>
      </c>
      <c r="K9210" s="28">
        <f t="shared" si="292"/>
        <v>9924</v>
      </c>
    </row>
    <row r="9211" spans="1:11" x14ac:dyDescent="0.35">
      <c r="A9211" s="69">
        <f t="shared" si="291"/>
        <v>45839</v>
      </c>
      <c r="B9211" t="s">
        <v>917</v>
      </c>
      <c r="C9211" t="s">
        <v>266</v>
      </c>
      <c r="E9211" t="s">
        <v>304</v>
      </c>
      <c r="F9211" t="s">
        <v>305</v>
      </c>
      <c r="G9211" t="s">
        <v>114</v>
      </c>
      <c r="H9211">
        <v>5343</v>
      </c>
      <c r="I9211" s="68" t="str">
        <f>VLOOKUP(E9211,Refs!$P$2:$R$29,3,FALSE)</f>
        <v>Y61</v>
      </c>
      <c r="J9211" s="68" t="str">
        <f>VLOOKUP(E9211,Refs!$P$2:$S$29,4,FALSE)</f>
        <v>East of England</v>
      </c>
      <c r="K9211" s="28">
        <f t="shared" si="292"/>
        <v>5343</v>
      </c>
    </row>
    <row r="9212" spans="1:11" x14ac:dyDescent="0.35">
      <c r="A9212" s="69">
        <f t="shared" si="291"/>
        <v>45839</v>
      </c>
      <c r="B9212" t="s">
        <v>917</v>
      </c>
      <c r="C9212" t="s">
        <v>266</v>
      </c>
      <c r="E9212" t="s">
        <v>304</v>
      </c>
      <c r="F9212" t="s">
        <v>305</v>
      </c>
      <c r="G9212" t="s">
        <v>115</v>
      </c>
      <c r="H9212">
        <v>3449</v>
      </c>
      <c r="I9212" s="68" t="str">
        <f>VLOOKUP(E9212,Refs!$P$2:$R$29,3,FALSE)</f>
        <v>Y61</v>
      </c>
      <c r="J9212" s="68" t="str">
        <f>VLOOKUP(E9212,Refs!$P$2:$S$29,4,FALSE)</f>
        <v>East of England</v>
      </c>
      <c r="K9212" s="28">
        <f t="shared" si="292"/>
        <v>3449</v>
      </c>
    </row>
    <row r="9213" spans="1:11" x14ac:dyDescent="0.35">
      <c r="A9213" s="69">
        <f t="shared" si="291"/>
        <v>45839</v>
      </c>
      <c r="B9213" t="s">
        <v>917</v>
      </c>
      <c r="C9213" t="s">
        <v>266</v>
      </c>
      <c r="E9213" t="s">
        <v>304</v>
      </c>
      <c r="F9213" t="s">
        <v>305</v>
      </c>
      <c r="G9213" t="s">
        <v>116</v>
      </c>
      <c r="H9213">
        <v>2038</v>
      </c>
      <c r="I9213" s="68" t="str">
        <f>VLOOKUP(E9213,Refs!$P$2:$R$29,3,FALSE)</f>
        <v>Y61</v>
      </c>
      <c r="J9213" s="68" t="str">
        <f>VLOOKUP(E9213,Refs!$P$2:$S$29,4,FALSE)</f>
        <v>East of England</v>
      </c>
      <c r="K9213" s="28">
        <f t="shared" si="292"/>
        <v>2038</v>
      </c>
    </row>
    <row r="9214" spans="1:11" x14ac:dyDescent="0.35">
      <c r="A9214" s="69">
        <f t="shared" si="291"/>
        <v>45839</v>
      </c>
      <c r="B9214" t="s">
        <v>917</v>
      </c>
      <c r="C9214" t="s">
        <v>266</v>
      </c>
      <c r="E9214" t="s">
        <v>304</v>
      </c>
      <c r="F9214" t="s">
        <v>305</v>
      </c>
      <c r="G9214" t="s">
        <v>117</v>
      </c>
      <c r="H9214">
        <v>1741</v>
      </c>
      <c r="I9214" s="68" t="str">
        <f>VLOOKUP(E9214,Refs!$P$2:$R$29,3,FALSE)</f>
        <v>Y61</v>
      </c>
      <c r="J9214" s="68" t="str">
        <f>VLOOKUP(E9214,Refs!$P$2:$S$29,4,FALSE)</f>
        <v>East of England</v>
      </c>
      <c r="K9214" s="28">
        <f t="shared" si="292"/>
        <v>1741</v>
      </c>
    </row>
    <row r="9215" spans="1:11" x14ac:dyDescent="0.35">
      <c r="A9215" s="69">
        <f t="shared" si="291"/>
        <v>45839</v>
      </c>
      <c r="B9215" t="s">
        <v>917</v>
      </c>
      <c r="C9215" t="s">
        <v>266</v>
      </c>
      <c r="E9215" t="s">
        <v>304</v>
      </c>
      <c r="F9215" t="s">
        <v>305</v>
      </c>
      <c r="G9215" t="s">
        <v>118</v>
      </c>
      <c r="H9215">
        <v>1565</v>
      </c>
      <c r="I9215" s="68" t="str">
        <f>VLOOKUP(E9215,Refs!$P$2:$R$29,3,FALSE)</f>
        <v>Y61</v>
      </c>
      <c r="J9215" s="68" t="str">
        <f>VLOOKUP(E9215,Refs!$P$2:$S$29,4,FALSE)</f>
        <v>East of England</v>
      </c>
      <c r="K9215" s="28">
        <f t="shared" si="292"/>
        <v>1565</v>
      </c>
    </row>
    <row r="9216" spans="1:11" x14ac:dyDescent="0.35">
      <c r="A9216" s="69">
        <f t="shared" si="291"/>
        <v>45839</v>
      </c>
      <c r="B9216" t="s">
        <v>917</v>
      </c>
      <c r="C9216" t="s">
        <v>266</v>
      </c>
      <c r="E9216" t="s">
        <v>304</v>
      </c>
      <c r="F9216" t="s">
        <v>305</v>
      </c>
      <c r="G9216" t="s">
        <v>119</v>
      </c>
      <c r="H9216">
        <v>2225</v>
      </c>
      <c r="I9216" s="68" t="str">
        <f>VLOOKUP(E9216,Refs!$P$2:$R$29,3,FALSE)</f>
        <v>Y61</v>
      </c>
      <c r="J9216" s="68" t="str">
        <f>VLOOKUP(E9216,Refs!$P$2:$S$29,4,FALSE)</f>
        <v>East of England</v>
      </c>
      <c r="K9216" s="28">
        <f t="shared" si="292"/>
        <v>2225</v>
      </c>
    </row>
    <row r="9217" spans="1:11" x14ac:dyDescent="0.35">
      <c r="A9217" s="69">
        <f t="shared" si="291"/>
        <v>45839</v>
      </c>
      <c r="B9217" t="s">
        <v>917</v>
      </c>
      <c r="C9217" t="s">
        <v>266</v>
      </c>
      <c r="E9217" t="s">
        <v>304</v>
      </c>
      <c r="F9217" t="s">
        <v>305</v>
      </c>
      <c r="G9217" t="s">
        <v>120</v>
      </c>
      <c r="H9217">
        <v>1249</v>
      </c>
      <c r="I9217" s="68" t="str">
        <f>VLOOKUP(E9217,Refs!$P$2:$R$29,3,FALSE)</f>
        <v>Y61</v>
      </c>
      <c r="J9217" s="68" t="str">
        <f>VLOOKUP(E9217,Refs!$P$2:$S$29,4,FALSE)</f>
        <v>East of England</v>
      </c>
      <c r="K9217" s="28">
        <f t="shared" si="292"/>
        <v>1249</v>
      </c>
    </row>
    <row r="9218" spans="1:11" x14ac:dyDescent="0.35">
      <c r="A9218" s="69">
        <f t="shared" si="291"/>
        <v>45839</v>
      </c>
      <c r="B9218" t="s">
        <v>917</v>
      </c>
      <c r="C9218" t="s">
        <v>266</v>
      </c>
      <c r="E9218" t="s">
        <v>304</v>
      </c>
      <c r="F9218" t="s">
        <v>305</v>
      </c>
      <c r="G9218" t="s">
        <v>121</v>
      </c>
      <c r="H9218">
        <v>1285</v>
      </c>
      <c r="I9218" s="68" t="str">
        <f>VLOOKUP(E9218,Refs!$P$2:$R$29,3,FALSE)</f>
        <v>Y61</v>
      </c>
      <c r="J9218" s="68" t="str">
        <f>VLOOKUP(E9218,Refs!$P$2:$S$29,4,FALSE)</f>
        <v>East of England</v>
      </c>
      <c r="K9218" s="28">
        <f t="shared" si="292"/>
        <v>1285</v>
      </c>
    </row>
    <row r="9219" spans="1:11" x14ac:dyDescent="0.35">
      <c r="A9219" s="69">
        <f t="shared" ref="A9219:A9282" si="293">DATEVALUE(RIGHT(B9219,8))</f>
        <v>45839</v>
      </c>
      <c r="B9219" t="s">
        <v>917</v>
      </c>
      <c r="C9219" t="s">
        <v>266</v>
      </c>
      <c r="E9219" t="s">
        <v>304</v>
      </c>
      <c r="F9219" t="s">
        <v>305</v>
      </c>
      <c r="G9219" t="s">
        <v>122</v>
      </c>
      <c r="H9219">
        <v>13</v>
      </c>
      <c r="I9219" s="68" t="str">
        <f>VLOOKUP(E9219,Refs!$P$2:$R$29,3,FALSE)</f>
        <v>Y61</v>
      </c>
      <c r="J9219" s="68" t="str">
        <f>VLOOKUP(E9219,Refs!$P$2:$S$29,4,FALSE)</f>
        <v>East of England</v>
      </c>
      <c r="K9219" s="28">
        <f t="shared" si="292"/>
        <v>13</v>
      </c>
    </row>
    <row r="9220" spans="1:11" x14ac:dyDescent="0.35">
      <c r="A9220" s="69">
        <f t="shared" si="293"/>
        <v>45839</v>
      </c>
      <c r="B9220" t="s">
        <v>917</v>
      </c>
      <c r="C9220" t="s">
        <v>266</v>
      </c>
      <c r="E9220" t="s">
        <v>304</v>
      </c>
      <c r="F9220" t="s">
        <v>305</v>
      </c>
      <c r="G9220" t="s">
        <v>123</v>
      </c>
      <c r="H9220">
        <v>2</v>
      </c>
      <c r="I9220" s="68" t="str">
        <f>VLOOKUP(E9220,Refs!$P$2:$R$29,3,FALSE)</f>
        <v>Y61</v>
      </c>
      <c r="J9220" s="68" t="str">
        <f>VLOOKUP(E9220,Refs!$P$2:$S$29,4,FALSE)</f>
        <v>East of England</v>
      </c>
      <c r="K9220" s="28">
        <f t="shared" si="292"/>
        <v>2</v>
      </c>
    </row>
    <row r="9221" spans="1:11" x14ac:dyDescent="0.35">
      <c r="A9221" s="69">
        <f t="shared" si="293"/>
        <v>45839</v>
      </c>
      <c r="B9221" t="s">
        <v>917</v>
      </c>
      <c r="C9221" t="s">
        <v>266</v>
      </c>
      <c r="E9221" t="s">
        <v>304</v>
      </c>
      <c r="F9221" t="s">
        <v>305</v>
      </c>
      <c r="G9221" t="s">
        <v>124</v>
      </c>
      <c r="H9221">
        <v>0</v>
      </c>
      <c r="I9221" s="68" t="str">
        <f>VLOOKUP(E9221,Refs!$P$2:$R$29,3,FALSE)</f>
        <v>Y61</v>
      </c>
      <c r="J9221" s="68" t="str">
        <f>VLOOKUP(E9221,Refs!$P$2:$S$29,4,FALSE)</f>
        <v>East of England</v>
      </c>
      <c r="K9221" s="28" t="str">
        <f t="shared" si="292"/>
        <v/>
      </c>
    </row>
    <row r="9222" spans="1:11" x14ac:dyDescent="0.35">
      <c r="A9222" s="69">
        <f t="shared" si="293"/>
        <v>45839</v>
      </c>
      <c r="B9222" t="s">
        <v>917</v>
      </c>
      <c r="C9222" t="s">
        <v>266</v>
      </c>
      <c r="E9222" t="s">
        <v>304</v>
      </c>
      <c r="F9222" t="s">
        <v>305</v>
      </c>
      <c r="G9222" t="s">
        <v>125</v>
      </c>
      <c r="H9222">
        <v>0</v>
      </c>
      <c r="I9222" s="68" t="str">
        <f>VLOOKUP(E9222,Refs!$P$2:$R$29,3,FALSE)</f>
        <v>Y61</v>
      </c>
      <c r="J9222" s="68" t="str">
        <f>VLOOKUP(E9222,Refs!$P$2:$S$29,4,FALSE)</f>
        <v>East of England</v>
      </c>
      <c r="K9222" s="28" t="str">
        <f t="shared" si="292"/>
        <v/>
      </c>
    </row>
    <row r="9223" spans="1:11" x14ac:dyDescent="0.35">
      <c r="A9223" s="69">
        <f t="shared" si="293"/>
        <v>45839</v>
      </c>
      <c r="B9223" t="s">
        <v>917</v>
      </c>
      <c r="C9223" t="s">
        <v>266</v>
      </c>
      <c r="E9223" t="s">
        <v>304</v>
      </c>
      <c r="F9223" t="s">
        <v>305</v>
      </c>
      <c r="G9223" t="s">
        <v>126</v>
      </c>
      <c r="H9223">
        <v>143</v>
      </c>
      <c r="I9223" s="68" t="str">
        <f>VLOOKUP(E9223,Refs!$P$2:$R$29,3,FALSE)</f>
        <v>Y61</v>
      </c>
      <c r="J9223" s="68" t="str">
        <f>VLOOKUP(E9223,Refs!$P$2:$S$29,4,FALSE)</f>
        <v>East of England</v>
      </c>
      <c r="K9223" s="28">
        <f t="shared" si="292"/>
        <v>143</v>
      </c>
    </row>
    <row r="9224" spans="1:11" x14ac:dyDescent="0.35">
      <c r="A9224" s="69">
        <f t="shared" si="293"/>
        <v>45839</v>
      </c>
      <c r="B9224" t="s">
        <v>917</v>
      </c>
      <c r="C9224" t="s">
        <v>266</v>
      </c>
      <c r="E9224" t="s">
        <v>304</v>
      </c>
      <c r="F9224" t="s">
        <v>305</v>
      </c>
      <c r="G9224" t="s">
        <v>127</v>
      </c>
      <c r="H9224">
        <v>335</v>
      </c>
      <c r="I9224" s="68" t="str">
        <f>VLOOKUP(E9224,Refs!$P$2:$R$29,3,FALSE)</f>
        <v>Y61</v>
      </c>
      <c r="J9224" s="68" t="str">
        <f>VLOOKUP(E9224,Refs!$P$2:$S$29,4,FALSE)</f>
        <v>East of England</v>
      </c>
      <c r="K9224" s="28">
        <f t="shared" si="292"/>
        <v>335</v>
      </c>
    </row>
    <row r="9225" spans="1:11" x14ac:dyDescent="0.35">
      <c r="A9225" s="69">
        <f t="shared" si="293"/>
        <v>45839</v>
      </c>
      <c r="B9225" t="s">
        <v>917</v>
      </c>
      <c r="C9225" t="s">
        <v>266</v>
      </c>
      <c r="E9225" t="s">
        <v>304</v>
      </c>
      <c r="F9225" t="s">
        <v>305</v>
      </c>
      <c r="G9225" t="s">
        <v>128</v>
      </c>
      <c r="H9225">
        <v>4</v>
      </c>
      <c r="I9225" s="68" t="str">
        <f>VLOOKUP(E9225,Refs!$P$2:$R$29,3,FALSE)</f>
        <v>Y61</v>
      </c>
      <c r="J9225" s="68" t="str">
        <f>VLOOKUP(E9225,Refs!$P$2:$S$29,4,FALSE)</f>
        <v>East of England</v>
      </c>
      <c r="K9225" s="28">
        <f t="shared" si="292"/>
        <v>4</v>
      </c>
    </row>
    <row r="9226" spans="1:11" x14ac:dyDescent="0.35">
      <c r="A9226" s="69">
        <f t="shared" si="293"/>
        <v>45839</v>
      </c>
      <c r="B9226" t="s">
        <v>917</v>
      </c>
      <c r="C9226" t="s">
        <v>266</v>
      </c>
      <c r="E9226" t="s">
        <v>304</v>
      </c>
      <c r="F9226" t="s">
        <v>305</v>
      </c>
      <c r="G9226" t="s">
        <v>129</v>
      </c>
      <c r="H9226">
        <v>310</v>
      </c>
      <c r="I9226" s="68" t="str">
        <f>VLOOKUP(E9226,Refs!$P$2:$R$29,3,FALSE)</f>
        <v>Y61</v>
      </c>
      <c r="J9226" s="68" t="str">
        <f>VLOOKUP(E9226,Refs!$P$2:$S$29,4,FALSE)</f>
        <v>East of England</v>
      </c>
      <c r="K9226" s="28">
        <f t="shared" si="292"/>
        <v>310</v>
      </c>
    </row>
    <row r="9227" spans="1:11" x14ac:dyDescent="0.35">
      <c r="A9227" s="69">
        <f t="shared" si="293"/>
        <v>45839</v>
      </c>
      <c r="B9227" t="s">
        <v>917</v>
      </c>
      <c r="C9227" t="s">
        <v>266</v>
      </c>
      <c r="E9227" t="s">
        <v>304</v>
      </c>
      <c r="F9227" t="s">
        <v>305</v>
      </c>
      <c r="G9227" t="s">
        <v>130</v>
      </c>
      <c r="H9227">
        <v>294</v>
      </c>
      <c r="I9227" s="68" t="str">
        <f>VLOOKUP(E9227,Refs!$P$2:$R$29,3,FALSE)</f>
        <v>Y61</v>
      </c>
      <c r="J9227" s="68" t="str">
        <f>VLOOKUP(E9227,Refs!$P$2:$S$29,4,FALSE)</f>
        <v>East of England</v>
      </c>
      <c r="K9227" s="28">
        <f t="shared" si="292"/>
        <v>294</v>
      </c>
    </row>
    <row r="9228" spans="1:11" x14ac:dyDescent="0.35">
      <c r="A9228" s="69">
        <f t="shared" si="293"/>
        <v>45839</v>
      </c>
      <c r="B9228" t="s">
        <v>917</v>
      </c>
      <c r="C9228" t="s">
        <v>266</v>
      </c>
      <c r="E9228" t="s">
        <v>304</v>
      </c>
      <c r="F9228" t="s">
        <v>305</v>
      </c>
      <c r="G9228" t="s">
        <v>131</v>
      </c>
      <c r="H9228">
        <v>1047</v>
      </c>
      <c r="I9228" s="68" t="str">
        <f>VLOOKUP(E9228,Refs!$P$2:$R$29,3,FALSE)</f>
        <v>Y61</v>
      </c>
      <c r="J9228" s="68" t="str">
        <f>VLOOKUP(E9228,Refs!$P$2:$S$29,4,FALSE)</f>
        <v>East of England</v>
      </c>
      <c r="K9228" s="28">
        <f t="shared" si="292"/>
        <v>1047</v>
      </c>
    </row>
    <row r="9229" spans="1:11" x14ac:dyDescent="0.35">
      <c r="A9229" s="69">
        <f t="shared" si="293"/>
        <v>45839</v>
      </c>
      <c r="B9229" t="s">
        <v>917</v>
      </c>
      <c r="C9229" t="s">
        <v>266</v>
      </c>
      <c r="E9229" t="s">
        <v>304</v>
      </c>
      <c r="F9229" t="s">
        <v>305</v>
      </c>
      <c r="G9229" t="s">
        <v>132</v>
      </c>
      <c r="H9229">
        <v>986</v>
      </c>
      <c r="I9229" s="68" t="str">
        <f>VLOOKUP(E9229,Refs!$P$2:$R$29,3,FALSE)</f>
        <v>Y61</v>
      </c>
      <c r="J9229" s="68" t="str">
        <f>VLOOKUP(E9229,Refs!$P$2:$S$29,4,FALSE)</f>
        <v>East of England</v>
      </c>
      <c r="K9229" s="28">
        <f t="shared" si="292"/>
        <v>986</v>
      </c>
    </row>
    <row r="9230" spans="1:11" x14ac:dyDescent="0.35">
      <c r="A9230" s="69">
        <f t="shared" si="293"/>
        <v>45839</v>
      </c>
      <c r="B9230" t="s">
        <v>917</v>
      </c>
      <c r="C9230" t="s">
        <v>266</v>
      </c>
      <c r="E9230" t="s">
        <v>304</v>
      </c>
      <c r="F9230" t="s">
        <v>305</v>
      </c>
      <c r="G9230" t="s">
        <v>133</v>
      </c>
      <c r="H9230">
        <v>642</v>
      </c>
      <c r="I9230" s="68" t="str">
        <f>VLOOKUP(E9230,Refs!$P$2:$R$29,3,FALSE)</f>
        <v>Y61</v>
      </c>
      <c r="J9230" s="68" t="str">
        <f>VLOOKUP(E9230,Refs!$P$2:$S$29,4,FALSE)</f>
        <v>East of England</v>
      </c>
      <c r="K9230" s="28">
        <f t="shared" si="292"/>
        <v>642</v>
      </c>
    </row>
    <row r="9231" spans="1:11" x14ac:dyDescent="0.35">
      <c r="A9231" s="69">
        <f t="shared" si="293"/>
        <v>45839</v>
      </c>
      <c r="B9231" t="s">
        <v>917</v>
      </c>
      <c r="C9231" t="s">
        <v>266</v>
      </c>
      <c r="E9231" t="s">
        <v>304</v>
      </c>
      <c r="F9231" t="s">
        <v>305</v>
      </c>
      <c r="G9231" t="s">
        <v>134</v>
      </c>
      <c r="H9231">
        <v>642</v>
      </c>
      <c r="I9231" s="68" t="str">
        <f>VLOOKUP(E9231,Refs!$P$2:$R$29,3,FALSE)</f>
        <v>Y61</v>
      </c>
      <c r="J9231" s="68" t="str">
        <f>VLOOKUP(E9231,Refs!$P$2:$S$29,4,FALSE)</f>
        <v>East of England</v>
      </c>
      <c r="K9231" s="28">
        <f t="shared" si="292"/>
        <v>642</v>
      </c>
    </row>
    <row r="9232" spans="1:11" x14ac:dyDescent="0.35">
      <c r="A9232" s="69">
        <f t="shared" si="293"/>
        <v>45839</v>
      </c>
      <c r="B9232" t="s">
        <v>917</v>
      </c>
      <c r="C9232" t="s">
        <v>266</v>
      </c>
      <c r="E9232" t="s">
        <v>304</v>
      </c>
      <c r="F9232" t="s">
        <v>305</v>
      </c>
      <c r="G9232" t="s">
        <v>135</v>
      </c>
      <c r="H9232">
        <v>125</v>
      </c>
      <c r="I9232" s="68" t="str">
        <f>VLOOKUP(E9232,Refs!$P$2:$R$29,3,FALSE)</f>
        <v>Y61</v>
      </c>
      <c r="J9232" s="68" t="str">
        <f>VLOOKUP(E9232,Refs!$P$2:$S$29,4,FALSE)</f>
        <v>East of England</v>
      </c>
      <c r="K9232" s="28">
        <f t="shared" si="292"/>
        <v>125</v>
      </c>
    </row>
    <row r="9233" spans="1:11" x14ac:dyDescent="0.35">
      <c r="A9233" s="69">
        <f t="shared" si="293"/>
        <v>45839</v>
      </c>
      <c r="B9233" t="s">
        <v>917</v>
      </c>
      <c r="C9233" t="s">
        <v>266</v>
      </c>
      <c r="E9233" t="s">
        <v>304</v>
      </c>
      <c r="F9233" t="s">
        <v>305</v>
      </c>
      <c r="G9233" t="s">
        <v>136</v>
      </c>
      <c r="H9233">
        <v>118</v>
      </c>
      <c r="I9233" s="68" t="str">
        <f>VLOOKUP(E9233,Refs!$P$2:$R$29,3,FALSE)</f>
        <v>Y61</v>
      </c>
      <c r="J9233" s="68" t="str">
        <f>VLOOKUP(E9233,Refs!$P$2:$S$29,4,FALSE)</f>
        <v>East of England</v>
      </c>
      <c r="K9233" s="28">
        <f t="shared" si="292"/>
        <v>118</v>
      </c>
    </row>
    <row r="9234" spans="1:11" x14ac:dyDescent="0.35">
      <c r="A9234" s="69">
        <f t="shared" si="293"/>
        <v>45839</v>
      </c>
      <c r="B9234" t="s">
        <v>917</v>
      </c>
      <c r="C9234" t="s">
        <v>266</v>
      </c>
      <c r="E9234" t="s">
        <v>304</v>
      </c>
      <c r="F9234" t="s">
        <v>305</v>
      </c>
      <c r="G9234" t="s">
        <v>137</v>
      </c>
      <c r="H9234">
        <v>7</v>
      </c>
      <c r="I9234" s="68" t="str">
        <f>VLOOKUP(E9234,Refs!$P$2:$R$29,3,FALSE)</f>
        <v>Y61</v>
      </c>
      <c r="J9234" s="68" t="str">
        <f>VLOOKUP(E9234,Refs!$P$2:$S$29,4,FALSE)</f>
        <v>East of England</v>
      </c>
      <c r="K9234" s="28">
        <f t="shared" si="292"/>
        <v>7</v>
      </c>
    </row>
    <row r="9235" spans="1:11" x14ac:dyDescent="0.35">
      <c r="A9235" s="69">
        <f t="shared" si="293"/>
        <v>45839</v>
      </c>
      <c r="B9235" t="s">
        <v>917</v>
      </c>
      <c r="C9235" t="s">
        <v>266</v>
      </c>
      <c r="E9235" t="s">
        <v>304</v>
      </c>
      <c r="F9235" t="s">
        <v>305</v>
      </c>
      <c r="G9235" t="s">
        <v>138</v>
      </c>
      <c r="H9235">
        <v>6</v>
      </c>
      <c r="I9235" s="68" t="str">
        <f>VLOOKUP(E9235,Refs!$P$2:$R$29,3,FALSE)</f>
        <v>Y61</v>
      </c>
      <c r="J9235" s="68" t="str">
        <f>VLOOKUP(E9235,Refs!$P$2:$S$29,4,FALSE)</f>
        <v>East of England</v>
      </c>
      <c r="K9235" s="28">
        <f t="shared" si="292"/>
        <v>6</v>
      </c>
    </row>
    <row r="9236" spans="1:11" x14ac:dyDescent="0.35">
      <c r="A9236" s="69">
        <f t="shared" si="293"/>
        <v>45839</v>
      </c>
      <c r="B9236" t="s">
        <v>917</v>
      </c>
      <c r="C9236" t="s">
        <v>266</v>
      </c>
      <c r="E9236" t="s">
        <v>304</v>
      </c>
      <c r="F9236" t="s">
        <v>305</v>
      </c>
      <c r="G9236" t="s">
        <v>139</v>
      </c>
      <c r="H9236">
        <v>164</v>
      </c>
      <c r="I9236" s="68" t="str">
        <f>VLOOKUP(E9236,Refs!$P$2:$R$29,3,FALSE)</f>
        <v>Y61</v>
      </c>
      <c r="J9236" s="68" t="str">
        <f>VLOOKUP(E9236,Refs!$P$2:$S$29,4,FALSE)</f>
        <v>East of England</v>
      </c>
      <c r="K9236" s="28">
        <f t="shared" si="292"/>
        <v>164</v>
      </c>
    </row>
    <row r="9237" spans="1:11" x14ac:dyDescent="0.35">
      <c r="A9237" s="69">
        <f t="shared" si="293"/>
        <v>45839</v>
      </c>
      <c r="B9237" t="s">
        <v>917</v>
      </c>
      <c r="C9237" t="s">
        <v>266</v>
      </c>
      <c r="E9237" t="s">
        <v>304</v>
      </c>
      <c r="F9237" t="s">
        <v>305</v>
      </c>
      <c r="G9237" t="s">
        <v>140</v>
      </c>
      <c r="H9237">
        <v>164</v>
      </c>
      <c r="I9237" s="68" t="str">
        <f>VLOOKUP(E9237,Refs!$P$2:$R$29,3,FALSE)</f>
        <v>Y61</v>
      </c>
      <c r="J9237" s="68" t="str">
        <f>VLOOKUP(E9237,Refs!$P$2:$S$29,4,FALSE)</f>
        <v>East of England</v>
      </c>
      <c r="K9237" s="28">
        <f t="shared" si="292"/>
        <v>164</v>
      </c>
    </row>
    <row r="9238" spans="1:11" x14ac:dyDescent="0.35">
      <c r="A9238" s="69">
        <f t="shared" si="293"/>
        <v>45839</v>
      </c>
      <c r="B9238" t="s">
        <v>917</v>
      </c>
      <c r="C9238" t="s">
        <v>266</v>
      </c>
      <c r="E9238" t="s">
        <v>304</v>
      </c>
      <c r="F9238" t="s">
        <v>305</v>
      </c>
      <c r="G9238" t="s">
        <v>728</v>
      </c>
      <c r="H9238">
        <v>205</v>
      </c>
      <c r="I9238" s="68" t="str">
        <f>VLOOKUP(E9238,Refs!$P$2:$R$29,3,FALSE)</f>
        <v>Y61</v>
      </c>
      <c r="J9238" s="68" t="str">
        <f>VLOOKUP(E9238,Refs!$P$2:$S$29,4,FALSE)</f>
        <v>East of England</v>
      </c>
      <c r="K9238" s="28">
        <f t="shared" si="292"/>
        <v>205</v>
      </c>
    </row>
    <row r="9239" spans="1:11" x14ac:dyDescent="0.35">
      <c r="A9239" s="69">
        <f t="shared" si="293"/>
        <v>45839</v>
      </c>
      <c r="B9239" t="s">
        <v>917</v>
      </c>
      <c r="C9239" t="s">
        <v>266</v>
      </c>
      <c r="E9239" t="s">
        <v>304</v>
      </c>
      <c r="F9239" t="s">
        <v>305</v>
      </c>
      <c r="G9239" t="s">
        <v>727</v>
      </c>
      <c r="H9239">
        <v>24</v>
      </c>
      <c r="I9239" s="68" t="str">
        <f>VLOOKUP(E9239,Refs!$P$2:$R$29,3,FALSE)</f>
        <v>Y61</v>
      </c>
      <c r="J9239" s="68" t="str">
        <f>VLOOKUP(E9239,Refs!$P$2:$S$29,4,FALSE)</f>
        <v>East of England</v>
      </c>
      <c r="K9239" s="28">
        <f t="shared" si="292"/>
        <v>24</v>
      </c>
    </row>
    <row r="9240" spans="1:11" x14ac:dyDescent="0.35">
      <c r="A9240" s="69">
        <f t="shared" si="293"/>
        <v>45839</v>
      </c>
      <c r="B9240" t="s">
        <v>917</v>
      </c>
      <c r="C9240" t="s">
        <v>266</v>
      </c>
      <c r="E9240" t="s">
        <v>304</v>
      </c>
      <c r="F9240" t="s">
        <v>305</v>
      </c>
      <c r="G9240" t="s">
        <v>730</v>
      </c>
      <c r="H9240">
        <v>437</v>
      </c>
      <c r="I9240" s="68" t="str">
        <f>VLOOKUP(E9240,Refs!$P$2:$R$29,3,FALSE)</f>
        <v>Y61</v>
      </c>
      <c r="J9240" s="68" t="str">
        <f>VLOOKUP(E9240,Refs!$P$2:$S$29,4,FALSE)</f>
        <v>East of England</v>
      </c>
      <c r="K9240" s="28">
        <f t="shared" si="292"/>
        <v>437</v>
      </c>
    </row>
    <row r="9241" spans="1:11" x14ac:dyDescent="0.35">
      <c r="A9241" s="69">
        <f t="shared" si="293"/>
        <v>45839</v>
      </c>
      <c r="B9241" t="s">
        <v>917</v>
      </c>
      <c r="C9241" t="s">
        <v>266</v>
      </c>
      <c r="E9241" t="s">
        <v>304</v>
      </c>
      <c r="F9241" t="s">
        <v>305</v>
      </c>
      <c r="G9241" t="s">
        <v>729</v>
      </c>
      <c r="H9241">
        <v>237</v>
      </c>
      <c r="I9241" s="68" t="str">
        <f>VLOOKUP(E9241,Refs!$P$2:$R$29,3,FALSE)</f>
        <v>Y61</v>
      </c>
      <c r="J9241" s="68" t="str">
        <f>VLOOKUP(E9241,Refs!$P$2:$S$29,4,FALSE)</f>
        <v>East of England</v>
      </c>
      <c r="K9241" s="28">
        <f t="shared" si="292"/>
        <v>237</v>
      </c>
    </row>
    <row r="9242" spans="1:11" x14ac:dyDescent="0.35">
      <c r="A9242" s="69">
        <f t="shared" si="293"/>
        <v>45839</v>
      </c>
      <c r="B9242" t="s">
        <v>917</v>
      </c>
      <c r="C9242" t="s">
        <v>266</v>
      </c>
      <c r="E9242" t="s">
        <v>721</v>
      </c>
      <c r="F9242" t="s">
        <v>722</v>
      </c>
      <c r="G9242" t="s">
        <v>10</v>
      </c>
      <c r="H9242">
        <v>20319</v>
      </c>
      <c r="I9242" s="68" t="str">
        <f>VLOOKUP(E9242,Refs!$P$2:$R$29,3,FALSE)</f>
        <v>Y58</v>
      </c>
      <c r="J9242" s="68" t="str">
        <f>VLOOKUP(E9242,Refs!$P$2:$S$29,4,FALSE)</f>
        <v>South West</v>
      </c>
      <c r="K9242" s="28">
        <f t="shared" si="292"/>
        <v>20319</v>
      </c>
    </row>
    <row r="9243" spans="1:11" x14ac:dyDescent="0.35">
      <c r="A9243" s="69">
        <f t="shared" si="293"/>
        <v>45839</v>
      </c>
      <c r="B9243" t="s">
        <v>917</v>
      </c>
      <c r="C9243" t="s">
        <v>266</v>
      </c>
      <c r="E9243" t="s">
        <v>721</v>
      </c>
      <c r="F9243" t="s">
        <v>722</v>
      </c>
      <c r="G9243" t="s">
        <v>69</v>
      </c>
      <c r="H9243">
        <v>20319</v>
      </c>
      <c r="I9243" s="68" t="str">
        <f>VLOOKUP(E9243,Refs!$P$2:$R$29,3,FALSE)</f>
        <v>Y58</v>
      </c>
      <c r="J9243" s="68" t="str">
        <f>VLOOKUP(E9243,Refs!$P$2:$S$29,4,FALSE)</f>
        <v>South West</v>
      </c>
      <c r="K9243" s="28">
        <f t="shared" si="292"/>
        <v>20319</v>
      </c>
    </row>
    <row r="9244" spans="1:11" x14ac:dyDescent="0.35">
      <c r="A9244" s="69">
        <f t="shared" si="293"/>
        <v>45839</v>
      </c>
      <c r="B9244" t="s">
        <v>917</v>
      </c>
      <c r="C9244" t="s">
        <v>266</v>
      </c>
      <c r="E9244" t="s">
        <v>721</v>
      </c>
      <c r="F9244" t="s">
        <v>722</v>
      </c>
      <c r="G9244" t="s">
        <v>20</v>
      </c>
      <c r="H9244">
        <v>19528</v>
      </c>
      <c r="I9244" s="68" t="str">
        <f>VLOOKUP(E9244,Refs!$P$2:$R$29,3,FALSE)</f>
        <v>Y58</v>
      </c>
      <c r="J9244" s="68" t="str">
        <f>VLOOKUP(E9244,Refs!$P$2:$S$29,4,FALSE)</f>
        <v>South West</v>
      </c>
      <c r="K9244" s="28">
        <f t="shared" si="292"/>
        <v>19528</v>
      </c>
    </row>
    <row r="9245" spans="1:11" x14ac:dyDescent="0.35">
      <c r="A9245" s="69">
        <f t="shared" si="293"/>
        <v>45839</v>
      </c>
      <c r="B9245" t="s">
        <v>917</v>
      </c>
      <c r="C9245" t="s">
        <v>266</v>
      </c>
      <c r="E9245" t="s">
        <v>721</v>
      </c>
      <c r="F9245" t="s">
        <v>722</v>
      </c>
      <c r="G9245" t="s">
        <v>23</v>
      </c>
      <c r="H9245">
        <v>15761</v>
      </c>
      <c r="I9245" s="68" t="str">
        <f>VLOOKUP(E9245,Refs!$P$2:$R$29,3,FALSE)</f>
        <v>Y58</v>
      </c>
      <c r="J9245" s="68" t="str">
        <f>VLOOKUP(E9245,Refs!$P$2:$S$29,4,FALSE)</f>
        <v>South West</v>
      </c>
      <c r="K9245" s="28">
        <f t="shared" si="292"/>
        <v>15761</v>
      </c>
    </row>
    <row r="9246" spans="1:11" x14ac:dyDescent="0.35">
      <c r="A9246" s="69">
        <f t="shared" si="293"/>
        <v>45839</v>
      </c>
      <c r="B9246" t="s">
        <v>917</v>
      </c>
      <c r="C9246" t="s">
        <v>266</v>
      </c>
      <c r="E9246" t="s">
        <v>721</v>
      </c>
      <c r="F9246" t="s">
        <v>722</v>
      </c>
      <c r="G9246" t="s">
        <v>19</v>
      </c>
      <c r="H9246">
        <v>791</v>
      </c>
      <c r="I9246" s="68" t="str">
        <f>VLOOKUP(E9246,Refs!$P$2:$R$29,3,FALSE)</f>
        <v>Y58</v>
      </c>
      <c r="J9246" s="68" t="str">
        <f>VLOOKUP(E9246,Refs!$P$2:$S$29,4,FALSE)</f>
        <v>South West</v>
      </c>
      <c r="K9246" s="28">
        <f t="shared" si="292"/>
        <v>791</v>
      </c>
    </row>
    <row r="9247" spans="1:11" x14ac:dyDescent="0.35">
      <c r="A9247" s="69">
        <f t="shared" si="293"/>
        <v>45839</v>
      </c>
      <c r="B9247" t="s">
        <v>917</v>
      </c>
      <c r="C9247" t="s">
        <v>266</v>
      </c>
      <c r="E9247" t="s">
        <v>721</v>
      </c>
      <c r="F9247" t="s">
        <v>722</v>
      </c>
      <c r="G9247" t="s">
        <v>21</v>
      </c>
      <c r="H9247">
        <v>971164</v>
      </c>
      <c r="I9247" s="68" t="str">
        <f>VLOOKUP(E9247,Refs!$P$2:$R$29,3,FALSE)</f>
        <v>Y58</v>
      </c>
      <c r="J9247" s="68" t="str">
        <f>VLOOKUP(E9247,Refs!$P$2:$S$29,4,FALSE)</f>
        <v>South West</v>
      </c>
      <c r="K9247" s="28">
        <f t="shared" si="292"/>
        <v>971164</v>
      </c>
    </row>
    <row r="9248" spans="1:11" x14ac:dyDescent="0.35">
      <c r="A9248" s="69">
        <f t="shared" si="293"/>
        <v>45839</v>
      </c>
      <c r="B9248" t="s">
        <v>917</v>
      </c>
      <c r="C9248" t="s">
        <v>266</v>
      </c>
      <c r="E9248" t="s">
        <v>721</v>
      </c>
      <c r="F9248" t="s">
        <v>722</v>
      </c>
      <c r="G9248" t="s">
        <v>70</v>
      </c>
      <c r="H9248">
        <v>261</v>
      </c>
      <c r="I9248" s="68" t="str">
        <f>VLOOKUP(E9248,Refs!$P$2:$R$29,3,FALSE)</f>
        <v>Y58</v>
      </c>
      <c r="J9248" s="68" t="str">
        <f>VLOOKUP(E9248,Refs!$P$2:$S$29,4,FALSE)</f>
        <v>South West</v>
      </c>
      <c r="K9248" s="28">
        <f t="shared" si="292"/>
        <v>261</v>
      </c>
    </row>
    <row r="9249" spans="1:11" x14ac:dyDescent="0.35">
      <c r="A9249" s="69">
        <f t="shared" si="293"/>
        <v>45839</v>
      </c>
      <c r="B9249" t="s">
        <v>917</v>
      </c>
      <c r="C9249" t="s">
        <v>266</v>
      </c>
      <c r="E9249" t="s">
        <v>721</v>
      </c>
      <c r="F9249" t="s">
        <v>722</v>
      </c>
      <c r="G9249" t="s">
        <v>71</v>
      </c>
      <c r="H9249">
        <v>521</v>
      </c>
      <c r="I9249" s="68" t="str">
        <f>VLOOKUP(E9249,Refs!$P$2:$R$29,3,FALSE)</f>
        <v>Y58</v>
      </c>
      <c r="J9249" s="68" t="str">
        <f>VLOOKUP(E9249,Refs!$P$2:$S$29,4,FALSE)</f>
        <v>South West</v>
      </c>
      <c r="K9249" s="28">
        <f t="shared" si="292"/>
        <v>521</v>
      </c>
    </row>
    <row r="9250" spans="1:11" x14ac:dyDescent="0.35">
      <c r="A9250" s="69">
        <f t="shared" si="293"/>
        <v>45839</v>
      </c>
      <c r="B9250" t="s">
        <v>917</v>
      </c>
      <c r="C9250" t="s">
        <v>266</v>
      </c>
      <c r="E9250" t="s">
        <v>721</v>
      </c>
      <c r="F9250" t="s">
        <v>722</v>
      </c>
      <c r="G9250" t="s">
        <v>72</v>
      </c>
      <c r="H9250">
        <v>99333</v>
      </c>
      <c r="I9250" s="68" t="str">
        <f>VLOOKUP(E9250,Refs!$P$2:$R$29,3,FALSE)</f>
        <v>Y58</v>
      </c>
      <c r="J9250" s="68" t="str">
        <f>VLOOKUP(E9250,Refs!$P$2:$S$29,4,FALSE)</f>
        <v>South West</v>
      </c>
      <c r="K9250" s="28">
        <f t="shared" ref="K9250:K9313" si="294">IF(OR(H9250="NULL",H9250=0,H9250=""),"",H9250)</f>
        <v>99333</v>
      </c>
    </row>
    <row r="9251" spans="1:11" x14ac:dyDescent="0.35">
      <c r="A9251" s="69">
        <f t="shared" si="293"/>
        <v>45839</v>
      </c>
      <c r="B9251" t="s">
        <v>917</v>
      </c>
      <c r="C9251" t="s">
        <v>266</v>
      </c>
      <c r="E9251" t="s">
        <v>721</v>
      </c>
      <c r="F9251" t="s">
        <v>722</v>
      </c>
      <c r="G9251" t="s">
        <v>73</v>
      </c>
      <c r="H9251">
        <v>8075</v>
      </c>
      <c r="I9251" s="68" t="str">
        <f>VLOOKUP(E9251,Refs!$P$2:$R$29,3,FALSE)</f>
        <v>Y58</v>
      </c>
      <c r="J9251" s="68" t="str">
        <f>VLOOKUP(E9251,Refs!$P$2:$S$29,4,FALSE)</f>
        <v>South West</v>
      </c>
      <c r="K9251" s="28">
        <f t="shared" si="294"/>
        <v>8075</v>
      </c>
    </row>
    <row r="9252" spans="1:11" x14ac:dyDescent="0.35">
      <c r="A9252" s="69">
        <f t="shared" si="293"/>
        <v>45839</v>
      </c>
      <c r="B9252" t="s">
        <v>917</v>
      </c>
      <c r="C9252" t="s">
        <v>266</v>
      </c>
      <c r="E9252" t="s">
        <v>721</v>
      </c>
      <c r="F9252" t="s">
        <v>722</v>
      </c>
      <c r="G9252" t="s">
        <v>74</v>
      </c>
      <c r="H9252">
        <v>54689360</v>
      </c>
      <c r="I9252" s="68" t="str">
        <f>VLOOKUP(E9252,Refs!$P$2:$R$29,3,FALSE)</f>
        <v>Y58</v>
      </c>
      <c r="J9252" s="68" t="str">
        <f>VLOOKUP(E9252,Refs!$P$2:$S$29,4,FALSE)</f>
        <v>South West</v>
      </c>
      <c r="K9252" s="28">
        <f t="shared" si="294"/>
        <v>54689360</v>
      </c>
    </row>
    <row r="9253" spans="1:11" x14ac:dyDescent="0.35">
      <c r="A9253" s="69">
        <f t="shared" si="293"/>
        <v>45839</v>
      </c>
      <c r="B9253" t="s">
        <v>917</v>
      </c>
      <c r="C9253" t="s">
        <v>266</v>
      </c>
      <c r="E9253" t="s">
        <v>721</v>
      </c>
      <c r="F9253" t="s">
        <v>722</v>
      </c>
      <c r="G9253" t="s">
        <v>26</v>
      </c>
      <c r="H9253">
        <v>16716</v>
      </c>
      <c r="I9253" s="68" t="str">
        <f>VLOOKUP(E9253,Refs!$P$2:$R$29,3,FALSE)</f>
        <v>Y58</v>
      </c>
      <c r="J9253" s="68" t="str">
        <f>VLOOKUP(E9253,Refs!$P$2:$S$29,4,FALSE)</f>
        <v>South West</v>
      </c>
      <c r="K9253" s="28">
        <f t="shared" si="294"/>
        <v>16716</v>
      </c>
    </row>
    <row r="9254" spans="1:11" x14ac:dyDescent="0.35">
      <c r="A9254" s="69">
        <f t="shared" si="293"/>
        <v>45839</v>
      </c>
      <c r="B9254" t="s">
        <v>917</v>
      </c>
      <c r="C9254" t="s">
        <v>266</v>
      </c>
      <c r="E9254" t="s">
        <v>721</v>
      </c>
      <c r="F9254" t="s">
        <v>722</v>
      </c>
      <c r="G9254" t="s">
        <v>75</v>
      </c>
      <c r="H9254">
        <v>10</v>
      </c>
      <c r="I9254" s="68" t="str">
        <f>VLOOKUP(E9254,Refs!$P$2:$R$29,3,FALSE)</f>
        <v>Y58</v>
      </c>
      <c r="J9254" s="68" t="str">
        <f>VLOOKUP(E9254,Refs!$P$2:$S$29,4,FALSE)</f>
        <v>South West</v>
      </c>
      <c r="K9254" s="28">
        <f t="shared" si="294"/>
        <v>10</v>
      </c>
    </row>
    <row r="9255" spans="1:11" x14ac:dyDescent="0.35">
      <c r="A9255" s="69">
        <f t="shared" si="293"/>
        <v>45839</v>
      </c>
      <c r="B9255" t="s">
        <v>917</v>
      </c>
      <c r="C9255" t="s">
        <v>266</v>
      </c>
      <c r="E9255" t="s">
        <v>721</v>
      </c>
      <c r="F9255" t="s">
        <v>722</v>
      </c>
      <c r="G9255" t="s">
        <v>76</v>
      </c>
      <c r="H9255">
        <v>4868</v>
      </c>
      <c r="I9255" s="68" t="str">
        <f>VLOOKUP(E9255,Refs!$P$2:$R$29,3,FALSE)</f>
        <v>Y58</v>
      </c>
      <c r="J9255" s="68" t="str">
        <f>VLOOKUP(E9255,Refs!$P$2:$S$29,4,FALSE)</f>
        <v>South West</v>
      </c>
      <c r="K9255" s="28">
        <f t="shared" si="294"/>
        <v>4868</v>
      </c>
    </row>
    <row r="9256" spans="1:11" x14ac:dyDescent="0.35">
      <c r="A9256" s="69">
        <f t="shared" si="293"/>
        <v>45839</v>
      </c>
      <c r="B9256" t="s">
        <v>917</v>
      </c>
      <c r="C9256" t="s">
        <v>266</v>
      </c>
      <c r="E9256" t="s">
        <v>721</v>
      </c>
      <c r="F9256" t="s">
        <v>722</v>
      </c>
      <c r="G9256" t="s">
        <v>77</v>
      </c>
      <c r="H9256">
        <v>1691</v>
      </c>
      <c r="I9256" s="68" t="str">
        <f>VLOOKUP(E9256,Refs!$P$2:$R$29,3,FALSE)</f>
        <v>Y58</v>
      </c>
      <c r="J9256" s="68" t="str">
        <f>VLOOKUP(E9256,Refs!$P$2:$S$29,4,FALSE)</f>
        <v>South West</v>
      </c>
      <c r="K9256" s="28">
        <f t="shared" si="294"/>
        <v>1691</v>
      </c>
    </row>
    <row r="9257" spans="1:11" x14ac:dyDescent="0.35">
      <c r="A9257" s="69">
        <f t="shared" si="293"/>
        <v>45839</v>
      </c>
      <c r="B9257" t="s">
        <v>917</v>
      </c>
      <c r="C9257" t="s">
        <v>266</v>
      </c>
      <c r="E9257" t="s">
        <v>721</v>
      </c>
      <c r="F9257" t="s">
        <v>722</v>
      </c>
      <c r="G9257" t="s">
        <v>78</v>
      </c>
      <c r="H9257">
        <v>10147</v>
      </c>
      <c r="I9257" s="68" t="str">
        <f>VLOOKUP(E9257,Refs!$P$2:$R$29,3,FALSE)</f>
        <v>Y58</v>
      </c>
      <c r="J9257" s="68" t="str">
        <f>VLOOKUP(E9257,Refs!$P$2:$S$29,4,FALSE)</f>
        <v>South West</v>
      </c>
      <c r="K9257" s="28">
        <f t="shared" si="294"/>
        <v>10147</v>
      </c>
    </row>
    <row r="9258" spans="1:11" x14ac:dyDescent="0.35">
      <c r="A9258" s="69">
        <f t="shared" si="293"/>
        <v>45839</v>
      </c>
      <c r="B9258" t="s">
        <v>917</v>
      </c>
      <c r="C9258" t="s">
        <v>266</v>
      </c>
      <c r="E9258" t="s">
        <v>721</v>
      </c>
      <c r="F9258" t="s">
        <v>722</v>
      </c>
      <c r="G9258" t="s">
        <v>79</v>
      </c>
      <c r="H9258">
        <v>0</v>
      </c>
      <c r="I9258" s="68" t="str">
        <f>VLOOKUP(E9258,Refs!$P$2:$R$29,3,FALSE)</f>
        <v>Y58</v>
      </c>
      <c r="J9258" s="68" t="str">
        <f>VLOOKUP(E9258,Refs!$P$2:$S$29,4,FALSE)</f>
        <v>South West</v>
      </c>
      <c r="K9258" s="28" t="str">
        <f t="shared" si="294"/>
        <v/>
      </c>
    </row>
    <row r="9259" spans="1:11" x14ac:dyDescent="0.35">
      <c r="A9259" s="69">
        <f t="shared" si="293"/>
        <v>45839</v>
      </c>
      <c r="B9259" t="s">
        <v>917</v>
      </c>
      <c r="C9259" t="s">
        <v>266</v>
      </c>
      <c r="E9259" t="s">
        <v>721</v>
      </c>
      <c r="F9259" t="s">
        <v>722</v>
      </c>
      <c r="G9259" t="s">
        <v>25</v>
      </c>
      <c r="H9259">
        <v>11838</v>
      </c>
      <c r="I9259" s="68" t="str">
        <f>VLOOKUP(E9259,Refs!$P$2:$R$29,3,FALSE)</f>
        <v>Y58</v>
      </c>
      <c r="J9259" s="68" t="str">
        <f>VLOOKUP(E9259,Refs!$P$2:$S$29,4,FALSE)</f>
        <v>South West</v>
      </c>
      <c r="K9259" s="28">
        <f t="shared" si="294"/>
        <v>11838</v>
      </c>
    </row>
    <row r="9260" spans="1:11" x14ac:dyDescent="0.35">
      <c r="A9260" s="69">
        <f t="shared" si="293"/>
        <v>45839</v>
      </c>
      <c r="B9260" t="s">
        <v>917</v>
      </c>
      <c r="C9260" t="s">
        <v>266</v>
      </c>
      <c r="E9260" t="s">
        <v>721</v>
      </c>
      <c r="F9260" t="s">
        <v>722</v>
      </c>
      <c r="G9260" t="s">
        <v>80</v>
      </c>
      <c r="H9260">
        <v>0</v>
      </c>
      <c r="I9260" s="68" t="str">
        <f>VLOOKUP(E9260,Refs!$P$2:$R$29,3,FALSE)</f>
        <v>Y58</v>
      </c>
      <c r="J9260" s="68" t="str">
        <f>VLOOKUP(E9260,Refs!$P$2:$S$29,4,FALSE)</f>
        <v>South West</v>
      </c>
      <c r="K9260" s="28" t="str">
        <f t="shared" si="294"/>
        <v/>
      </c>
    </row>
    <row r="9261" spans="1:11" x14ac:dyDescent="0.35">
      <c r="A9261" s="69">
        <f t="shared" si="293"/>
        <v>45839</v>
      </c>
      <c r="B9261" t="s">
        <v>917</v>
      </c>
      <c r="C9261" t="s">
        <v>266</v>
      </c>
      <c r="E9261" t="s">
        <v>721</v>
      </c>
      <c r="F9261" t="s">
        <v>722</v>
      </c>
      <c r="G9261" t="s">
        <v>81</v>
      </c>
      <c r="H9261">
        <v>5017</v>
      </c>
      <c r="I9261" s="68" t="str">
        <f>VLOOKUP(E9261,Refs!$P$2:$R$29,3,FALSE)</f>
        <v>Y58</v>
      </c>
      <c r="J9261" s="68" t="str">
        <f>VLOOKUP(E9261,Refs!$P$2:$S$29,4,FALSE)</f>
        <v>South West</v>
      </c>
      <c r="K9261" s="28">
        <f t="shared" si="294"/>
        <v>5017</v>
      </c>
    </row>
    <row r="9262" spans="1:11" x14ac:dyDescent="0.35">
      <c r="A9262" s="69">
        <f t="shared" si="293"/>
        <v>45839</v>
      </c>
      <c r="B9262" t="s">
        <v>917</v>
      </c>
      <c r="C9262" t="s">
        <v>266</v>
      </c>
      <c r="E9262" t="s">
        <v>721</v>
      </c>
      <c r="F9262" t="s">
        <v>722</v>
      </c>
      <c r="G9262" t="s">
        <v>82</v>
      </c>
      <c r="H9262">
        <v>1380</v>
      </c>
      <c r="I9262" s="68" t="str">
        <f>VLOOKUP(E9262,Refs!$P$2:$R$29,3,FALSE)</f>
        <v>Y58</v>
      </c>
      <c r="J9262" s="68" t="str">
        <f>VLOOKUP(E9262,Refs!$P$2:$S$29,4,FALSE)</f>
        <v>South West</v>
      </c>
      <c r="K9262" s="28">
        <f t="shared" si="294"/>
        <v>1380</v>
      </c>
    </row>
    <row r="9263" spans="1:11" x14ac:dyDescent="0.35">
      <c r="A9263" s="69">
        <f t="shared" si="293"/>
        <v>45839</v>
      </c>
      <c r="B9263" t="s">
        <v>917</v>
      </c>
      <c r="C9263" t="s">
        <v>266</v>
      </c>
      <c r="E9263" t="s">
        <v>721</v>
      </c>
      <c r="F9263" t="s">
        <v>722</v>
      </c>
      <c r="G9263" t="s">
        <v>83</v>
      </c>
      <c r="H9263">
        <v>6855</v>
      </c>
      <c r="I9263" s="68" t="str">
        <f>VLOOKUP(E9263,Refs!$P$2:$R$29,3,FALSE)</f>
        <v>Y58</v>
      </c>
      <c r="J9263" s="68" t="str">
        <f>VLOOKUP(E9263,Refs!$P$2:$S$29,4,FALSE)</f>
        <v>South West</v>
      </c>
      <c r="K9263" s="28">
        <f t="shared" si="294"/>
        <v>6855</v>
      </c>
    </row>
    <row r="9264" spans="1:11" x14ac:dyDescent="0.35">
      <c r="A9264" s="69">
        <f t="shared" si="293"/>
        <v>45839</v>
      </c>
      <c r="B9264" t="s">
        <v>917</v>
      </c>
      <c r="C9264" t="s">
        <v>266</v>
      </c>
      <c r="E9264" t="s">
        <v>721</v>
      </c>
      <c r="F9264" t="s">
        <v>722</v>
      </c>
      <c r="G9264" t="s">
        <v>84</v>
      </c>
      <c r="H9264">
        <v>25306</v>
      </c>
      <c r="I9264" s="68" t="str">
        <f>VLOOKUP(E9264,Refs!$P$2:$R$29,3,FALSE)</f>
        <v>Y58</v>
      </c>
      <c r="J9264" s="68" t="str">
        <f>VLOOKUP(E9264,Refs!$P$2:$S$29,4,FALSE)</f>
        <v>South West</v>
      </c>
      <c r="K9264" s="28">
        <f t="shared" si="294"/>
        <v>25306</v>
      </c>
    </row>
    <row r="9265" spans="1:11" x14ac:dyDescent="0.35">
      <c r="A9265" s="69">
        <f t="shared" si="293"/>
        <v>45839</v>
      </c>
      <c r="B9265" t="s">
        <v>917</v>
      </c>
      <c r="C9265" t="s">
        <v>266</v>
      </c>
      <c r="E9265" t="s">
        <v>721</v>
      </c>
      <c r="F9265" t="s">
        <v>722</v>
      </c>
      <c r="G9265" t="s">
        <v>85</v>
      </c>
      <c r="H9265">
        <v>2875</v>
      </c>
      <c r="I9265" s="68" t="str">
        <f>VLOOKUP(E9265,Refs!$P$2:$R$29,3,FALSE)</f>
        <v>Y58</v>
      </c>
      <c r="J9265" s="68" t="str">
        <f>VLOOKUP(E9265,Refs!$P$2:$S$29,4,FALSE)</f>
        <v>South West</v>
      </c>
      <c r="K9265" s="28">
        <f t="shared" si="294"/>
        <v>2875</v>
      </c>
    </row>
    <row r="9266" spans="1:11" x14ac:dyDescent="0.35">
      <c r="A9266" s="69">
        <f t="shared" si="293"/>
        <v>45839</v>
      </c>
      <c r="B9266" t="s">
        <v>917</v>
      </c>
      <c r="C9266" t="s">
        <v>266</v>
      </c>
      <c r="E9266" t="s">
        <v>721</v>
      </c>
      <c r="F9266" t="s">
        <v>722</v>
      </c>
      <c r="G9266" t="s">
        <v>86</v>
      </c>
      <c r="H9266">
        <v>1653</v>
      </c>
      <c r="I9266" s="68" t="str">
        <f>VLOOKUP(E9266,Refs!$P$2:$R$29,3,FALSE)</f>
        <v>Y58</v>
      </c>
      <c r="J9266" s="68" t="str">
        <f>VLOOKUP(E9266,Refs!$P$2:$S$29,4,FALSE)</f>
        <v>South West</v>
      </c>
      <c r="K9266" s="28">
        <f t="shared" si="294"/>
        <v>1653</v>
      </c>
    </row>
    <row r="9267" spans="1:11" x14ac:dyDescent="0.35">
      <c r="A9267" s="69">
        <f t="shared" si="293"/>
        <v>45839</v>
      </c>
      <c r="B9267" t="s">
        <v>917</v>
      </c>
      <c r="C9267" t="s">
        <v>266</v>
      </c>
      <c r="E9267" t="s">
        <v>721</v>
      </c>
      <c r="F9267" t="s">
        <v>722</v>
      </c>
      <c r="G9267" t="s">
        <v>87</v>
      </c>
      <c r="H9267">
        <v>11398</v>
      </c>
      <c r="I9267" s="68" t="str">
        <f>VLOOKUP(E9267,Refs!$P$2:$R$29,3,FALSE)</f>
        <v>Y58</v>
      </c>
      <c r="J9267" s="68" t="str">
        <f>VLOOKUP(E9267,Refs!$P$2:$S$29,4,FALSE)</f>
        <v>South West</v>
      </c>
      <c r="K9267" s="28">
        <f t="shared" si="294"/>
        <v>11398</v>
      </c>
    </row>
    <row r="9268" spans="1:11" x14ac:dyDescent="0.35">
      <c r="A9268" s="69">
        <f t="shared" si="293"/>
        <v>45839</v>
      </c>
      <c r="B9268" t="s">
        <v>917</v>
      </c>
      <c r="C9268" t="s">
        <v>266</v>
      </c>
      <c r="E9268" t="s">
        <v>721</v>
      </c>
      <c r="F9268" t="s">
        <v>722</v>
      </c>
      <c r="G9268" t="s">
        <v>88</v>
      </c>
      <c r="H9268">
        <v>34335</v>
      </c>
      <c r="I9268" s="68" t="str">
        <f>VLOOKUP(E9268,Refs!$P$2:$R$29,3,FALSE)</f>
        <v>Y58</v>
      </c>
      <c r="J9268" s="68" t="str">
        <f>VLOOKUP(E9268,Refs!$P$2:$S$29,4,FALSE)</f>
        <v>South West</v>
      </c>
      <c r="K9268" s="28">
        <f t="shared" si="294"/>
        <v>34335</v>
      </c>
    </row>
    <row r="9269" spans="1:11" x14ac:dyDescent="0.35">
      <c r="A9269" s="69">
        <f t="shared" si="293"/>
        <v>45839</v>
      </c>
      <c r="B9269" t="s">
        <v>917</v>
      </c>
      <c r="C9269" t="s">
        <v>266</v>
      </c>
      <c r="E9269" t="s">
        <v>721</v>
      </c>
      <c r="F9269" t="s">
        <v>722</v>
      </c>
      <c r="G9269" t="s">
        <v>89</v>
      </c>
      <c r="H9269">
        <v>16716</v>
      </c>
      <c r="I9269" s="68" t="str">
        <f>VLOOKUP(E9269,Refs!$P$2:$R$29,3,FALSE)</f>
        <v>Y58</v>
      </c>
      <c r="J9269" s="68" t="str">
        <f>VLOOKUP(E9269,Refs!$P$2:$S$29,4,FALSE)</f>
        <v>South West</v>
      </c>
      <c r="K9269" s="28">
        <f t="shared" si="294"/>
        <v>16716</v>
      </c>
    </row>
    <row r="9270" spans="1:11" x14ac:dyDescent="0.35">
      <c r="A9270" s="69">
        <f t="shared" si="293"/>
        <v>45839</v>
      </c>
      <c r="B9270" t="s">
        <v>917</v>
      </c>
      <c r="C9270" t="s">
        <v>266</v>
      </c>
      <c r="E9270" t="s">
        <v>721</v>
      </c>
      <c r="F9270" t="s">
        <v>722</v>
      </c>
      <c r="G9270" t="s">
        <v>27</v>
      </c>
      <c r="H9270">
        <v>1866</v>
      </c>
      <c r="I9270" s="68" t="str">
        <f>VLOOKUP(E9270,Refs!$P$2:$R$29,3,FALSE)</f>
        <v>Y58</v>
      </c>
      <c r="J9270" s="68" t="str">
        <f>VLOOKUP(E9270,Refs!$P$2:$S$29,4,FALSE)</f>
        <v>South West</v>
      </c>
      <c r="K9270" s="28">
        <f t="shared" si="294"/>
        <v>1866</v>
      </c>
    </row>
    <row r="9271" spans="1:11" x14ac:dyDescent="0.35">
      <c r="A9271" s="69">
        <f t="shared" si="293"/>
        <v>45839</v>
      </c>
      <c r="B9271" t="s">
        <v>917</v>
      </c>
      <c r="C9271" t="s">
        <v>266</v>
      </c>
      <c r="E9271" t="s">
        <v>721</v>
      </c>
      <c r="F9271" t="s">
        <v>722</v>
      </c>
      <c r="G9271" t="s">
        <v>29</v>
      </c>
      <c r="H9271">
        <v>1273</v>
      </c>
      <c r="I9271" s="68" t="str">
        <f>VLOOKUP(E9271,Refs!$P$2:$R$29,3,FALSE)</f>
        <v>Y58</v>
      </c>
      <c r="J9271" s="68" t="str">
        <f>VLOOKUP(E9271,Refs!$P$2:$S$29,4,FALSE)</f>
        <v>South West</v>
      </c>
      <c r="K9271" s="28">
        <f t="shared" si="294"/>
        <v>1273</v>
      </c>
    </row>
    <row r="9272" spans="1:11" x14ac:dyDescent="0.35">
      <c r="A9272" s="69">
        <f t="shared" si="293"/>
        <v>45839</v>
      </c>
      <c r="B9272" t="s">
        <v>917</v>
      </c>
      <c r="C9272" t="s">
        <v>266</v>
      </c>
      <c r="E9272" t="s">
        <v>721</v>
      </c>
      <c r="F9272" t="s">
        <v>722</v>
      </c>
      <c r="G9272" t="s">
        <v>90</v>
      </c>
      <c r="H9272">
        <v>727</v>
      </c>
      <c r="I9272" s="68" t="str">
        <f>VLOOKUP(E9272,Refs!$P$2:$R$29,3,FALSE)</f>
        <v>Y58</v>
      </c>
      <c r="J9272" s="68" t="str">
        <f>VLOOKUP(E9272,Refs!$P$2:$S$29,4,FALSE)</f>
        <v>South West</v>
      </c>
      <c r="K9272" s="28">
        <f t="shared" si="294"/>
        <v>727</v>
      </c>
    </row>
    <row r="9273" spans="1:11" x14ac:dyDescent="0.35">
      <c r="A9273" s="69">
        <f t="shared" si="293"/>
        <v>45839</v>
      </c>
      <c r="B9273" t="s">
        <v>917</v>
      </c>
      <c r="C9273" t="s">
        <v>266</v>
      </c>
      <c r="E9273" t="s">
        <v>721</v>
      </c>
      <c r="F9273" t="s">
        <v>722</v>
      </c>
      <c r="G9273" t="s">
        <v>91</v>
      </c>
      <c r="H9273">
        <v>19</v>
      </c>
      <c r="I9273" s="68" t="str">
        <f>VLOOKUP(E9273,Refs!$P$2:$R$29,3,FALSE)</f>
        <v>Y58</v>
      </c>
      <c r="J9273" s="68" t="str">
        <f>VLOOKUP(E9273,Refs!$P$2:$S$29,4,FALSE)</f>
        <v>South West</v>
      </c>
      <c r="K9273" s="28">
        <f t="shared" si="294"/>
        <v>19</v>
      </c>
    </row>
    <row r="9274" spans="1:11" x14ac:dyDescent="0.35">
      <c r="A9274" s="69">
        <f t="shared" si="293"/>
        <v>45839</v>
      </c>
      <c r="B9274" t="s">
        <v>917</v>
      </c>
      <c r="C9274" t="s">
        <v>266</v>
      </c>
      <c r="E9274" t="s">
        <v>721</v>
      </c>
      <c r="F9274" t="s">
        <v>722</v>
      </c>
      <c r="G9274" t="s">
        <v>92</v>
      </c>
      <c r="H9274">
        <v>395</v>
      </c>
      <c r="I9274" s="68" t="str">
        <f>VLOOKUP(E9274,Refs!$P$2:$R$29,3,FALSE)</f>
        <v>Y58</v>
      </c>
      <c r="J9274" s="68" t="str">
        <f>VLOOKUP(E9274,Refs!$P$2:$S$29,4,FALSE)</f>
        <v>South West</v>
      </c>
      <c r="K9274" s="28">
        <f t="shared" si="294"/>
        <v>395</v>
      </c>
    </row>
    <row r="9275" spans="1:11" x14ac:dyDescent="0.35">
      <c r="A9275" s="69">
        <f t="shared" si="293"/>
        <v>45839</v>
      </c>
      <c r="B9275" t="s">
        <v>917</v>
      </c>
      <c r="C9275" t="s">
        <v>266</v>
      </c>
      <c r="E9275" t="s">
        <v>721</v>
      </c>
      <c r="F9275" t="s">
        <v>722</v>
      </c>
      <c r="G9275" t="s">
        <v>93</v>
      </c>
      <c r="H9275">
        <v>60</v>
      </c>
      <c r="I9275" s="68" t="str">
        <f>VLOOKUP(E9275,Refs!$P$2:$R$29,3,FALSE)</f>
        <v>Y58</v>
      </c>
      <c r="J9275" s="68" t="str">
        <f>VLOOKUP(E9275,Refs!$P$2:$S$29,4,FALSE)</f>
        <v>South West</v>
      </c>
      <c r="K9275" s="28">
        <f t="shared" si="294"/>
        <v>60</v>
      </c>
    </row>
    <row r="9276" spans="1:11" x14ac:dyDescent="0.35">
      <c r="A9276" s="69">
        <f t="shared" si="293"/>
        <v>45839</v>
      </c>
      <c r="B9276" t="s">
        <v>917</v>
      </c>
      <c r="C9276" t="s">
        <v>266</v>
      </c>
      <c r="E9276" t="s">
        <v>721</v>
      </c>
      <c r="F9276" t="s">
        <v>722</v>
      </c>
      <c r="G9276" t="s">
        <v>94</v>
      </c>
      <c r="H9276">
        <v>184</v>
      </c>
      <c r="I9276" s="68" t="str">
        <f>VLOOKUP(E9276,Refs!$P$2:$R$29,3,FALSE)</f>
        <v>Y58</v>
      </c>
      <c r="J9276" s="68" t="str">
        <f>VLOOKUP(E9276,Refs!$P$2:$S$29,4,FALSE)</f>
        <v>South West</v>
      </c>
      <c r="K9276" s="28">
        <f t="shared" si="294"/>
        <v>184</v>
      </c>
    </row>
    <row r="9277" spans="1:11" x14ac:dyDescent="0.35">
      <c r="A9277" s="69">
        <f t="shared" si="293"/>
        <v>45839</v>
      </c>
      <c r="B9277" t="s">
        <v>917</v>
      </c>
      <c r="C9277" t="s">
        <v>266</v>
      </c>
      <c r="E9277" t="s">
        <v>721</v>
      </c>
      <c r="F9277" t="s">
        <v>722</v>
      </c>
      <c r="G9277" t="s">
        <v>95</v>
      </c>
      <c r="H9277">
        <v>830</v>
      </c>
      <c r="I9277" s="68" t="str">
        <f>VLOOKUP(E9277,Refs!$P$2:$R$29,3,FALSE)</f>
        <v>Y58</v>
      </c>
      <c r="J9277" s="68" t="str">
        <f>VLOOKUP(E9277,Refs!$P$2:$S$29,4,FALSE)</f>
        <v>South West</v>
      </c>
      <c r="K9277" s="28">
        <f t="shared" si="294"/>
        <v>830</v>
      </c>
    </row>
    <row r="9278" spans="1:11" x14ac:dyDescent="0.35">
      <c r="A9278" s="69">
        <f t="shared" si="293"/>
        <v>45839</v>
      </c>
      <c r="B9278" t="s">
        <v>917</v>
      </c>
      <c r="C9278" t="s">
        <v>266</v>
      </c>
      <c r="E9278" t="s">
        <v>721</v>
      </c>
      <c r="F9278" t="s">
        <v>722</v>
      </c>
      <c r="G9278" t="s">
        <v>96</v>
      </c>
      <c r="H9278">
        <v>6095</v>
      </c>
      <c r="I9278" s="68" t="str">
        <f>VLOOKUP(E9278,Refs!$P$2:$R$29,3,FALSE)</f>
        <v>Y58</v>
      </c>
      <c r="J9278" s="68" t="str">
        <f>VLOOKUP(E9278,Refs!$P$2:$S$29,4,FALSE)</f>
        <v>South West</v>
      </c>
      <c r="K9278" s="28">
        <f t="shared" si="294"/>
        <v>6095</v>
      </c>
    </row>
    <row r="9279" spans="1:11" x14ac:dyDescent="0.35">
      <c r="A9279" s="69">
        <f t="shared" si="293"/>
        <v>45839</v>
      </c>
      <c r="B9279" t="s">
        <v>917</v>
      </c>
      <c r="C9279" t="s">
        <v>266</v>
      </c>
      <c r="E9279" t="s">
        <v>721</v>
      </c>
      <c r="F9279" t="s">
        <v>722</v>
      </c>
      <c r="G9279" t="s">
        <v>31</v>
      </c>
      <c r="H9279">
        <v>5705</v>
      </c>
      <c r="I9279" s="68" t="str">
        <f>VLOOKUP(E9279,Refs!$P$2:$R$29,3,FALSE)</f>
        <v>Y58</v>
      </c>
      <c r="J9279" s="68" t="str">
        <f>VLOOKUP(E9279,Refs!$P$2:$S$29,4,FALSE)</f>
        <v>South West</v>
      </c>
      <c r="K9279" s="28">
        <f t="shared" si="294"/>
        <v>5705</v>
      </c>
    </row>
    <row r="9280" spans="1:11" x14ac:dyDescent="0.35">
      <c r="A9280" s="69">
        <f t="shared" si="293"/>
        <v>45839</v>
      </c>
      <c r="B9280" t="s">
        <v>917</v>
      </c>
      <c r="C9280" t="s">
        <v>266</v>
      </c>
      <c r="E9280" t="s">
        <v>721</v>
      </c>
      <c r="F9280" t="s">
        <v>722</v>
      </c>
      <c r="G9280" t="s">
        <v>97</v>
      </c>
      <c r="H9280">
        <v>1587</v>
      </c>
      <c r="I9280" s="68" t="str">
        <f>VLOOKUP(E9280,Refs!$P$2:$R$29,3,FALSE)</f>
        <v>Y58</v>
      </c>
      <c r="J9280" s="68" t="str">
        <f>VLOOKUP(E9280,Refs!$P$2:$S$29,4,FALSE)</f>
        <v>South West</v>
      </c>
      <c r="K9280" s="28">
        <f t="shared" si="294"/>
        <v>1587</v>
      </c>
    </row>
    <row r="9281" spans="1:11" x14ac:dyDescent="0.35">
      <c r="A9281" s="69">
        <f t="shared" si="293"/>
        <v>45839</v>
      </c>
      <c r="B9281" t="s">
        <v>917</v>
      </c>
      <c r="C9281" t="s">
        <v>266</v>
      </c>
      <c r="E9281" t="s">
        <v>721</v>
      </c>
      <c r="F9281" t="s">
        <v>722</v>
      </c>
      <c r="G9281" t="s">
        <v>98</v>
      </c>
      <c r="H9281">
        <v>2147</v>
      </c>
      <c r="I9281" s="68" t="str">
        <f>VLOOKUP(E9281,Refs!$P$2:$R$29,3,FALSE)</f>
        <v>Y58</v>
      </c>
      <c r="J9281" s="68" t="str">
        <f>VLOOKUP(E9281,Refs!$P$2:$S$29,4,FALSE)</f>
        <v>South West</v>
      </c>
      <c r="K9281" s="28">
        <f t="shared" si="294"/>
        <v>2147</v>
      </c>
    </row>
    <row r="9282" spans="1:11" x14ac:dyDescent="0.35">
      <c r="A9282" s="69">
        <f t="shared" si="293"/>
        <v>45839</v>
      </c>
      <c r="B9282" t="s">
        <v>917</v>
      </c>
      <c r="C9282" t="s">
        <v>266</v>
      </c>
      <c r="E9282" t="s">
        <v>721</v>
      </c>
      <c r="F9282" t="s">
        <v>722</v>
      </c>
      <c r="G9282" t="s">
        <v>99</v>
      </c>
      <c r="H9282">
        <v>2077</v>
      </c>
      <c r="I9282" s="68" t="str">
        <f>VLOOKUP(E9282,Refs!$P$2:$R$29,3,FALSE)</f>
        <v>Y58</v>
      </c>
      <c r="J9282" s="68" t="str">
        <f>VLOOKUP(E9282,Refs!$P$2:$S$29,4,FALSE)</f>
        <v>South West</v>
      </c>
      <c r="K9282" s="28">
        <f t="shared" si="294"/>
        <v>2077</v>
      </c>
    </row>
    <row r="9283" spans="1:11" x14ac:dyDescent="0.35">
      <c r="A9283" s="69">
        <f t="shared" ref="A9283:A9346" si="295">DATEVALUE(RIGHT(B9283,8))</f>
        <v>45839</v>
      </c>
      <c r="B9283" t="s">
        <v>917</v>
      </c>
      <c r="C9283" t="s">
        <v>266</v>
      </c>
      <c r="E9283" t="s">
        <v>721</v>
      </c>
      <c r="F9283" t="s">
        <v>722</v>
      </c>
      <c r="G9283" t="s">
        <v>100</v>
      </c>
      <c r="H9283">
        <v>767</v>
      </c>
      <c r="I9283" s="68" t="str">
        <f>VLOOKUP(E9283,Refs!$P$2:$R$29,3,FALSE)</f>
        <v>Y58</v>
      </c>
      <c r="J9283" s="68" t="str">
        <f>VLOOKUP(E9283,Refs!$P$2:$S$29,4,FALSE)</f>
        <v>South West</v>
      </c>
      <c r="K9283" s="28">
        <f t="shared" si="294"/>
        <v>767</v>
      </c>
    </row>
    <row r="9284" spans="1:11" x14ac:dyDescent="0.35">
      <c r="A9284" s="69">
        <f t="shared" si="295"/>
        <v>45839</v>
      </c>
      <c r="B9284" t="s">
        <v>917</v>
      </c>
      <c r="C9284" t="s">
        <v>266</v>
      </c>
      <c r="E9284" t="s">
        <v>721</v>
      </c>
      <c r="F9284" t="s">
        <v>722</v>
      </c>
      <c r="G9284" t="s">
        <v>101</v>
      </c>
      <c r="H9284">
        <v>331</v>
      </c>
      <c r="I9284" s="68" t="str">
        <f>VLOOKUP(E9284,Refs!$P$2:$R$29,3,FALSE)</f>
        <v>Y58</v>
      </c>
      <c r="J9284" s="68" t="str">
        <f>VLOOKUP(E9284,Refs!$P$2:$S$29,4,FALSE)</f>
        <v>South West</v>
      </c>
      <c r="K9284" s="28">
        <f t="shared" si="294"/>
        <v>331</v>
      </c>
    </row>
    <row r="9285" spans="1:11" x14ac:dyDescent="0.35">
      <c r="A9285" s="69">
        <f t="shared" si="295"/>
        <v>45839</v>
      </c>
      <c r="B9285" t="s">
        <v>917</v>
      </c>
      <c r="C9285" t="s">
        <v>266</v>
      </c>
      <c r="E9285" t="s">
        <v>721</v>
      </c>
      <c r="F9285" t="s">
        <v>722</v>
      </c>
      <c r="G9285" t="s">
        <v>102</v>
      </c>
      <c r="H9285">
        <v>150</v>
      </c>
      <c r="I9285" s="68" t="str">
        <f>VLOOKUP(E9285,Refs!$P$2:$R$29,3,FALSE)</f>
        <v>Y58</v>
      </c>
      <c r="J9285" s="68" t="str">
        <f>VLOOKUP(E9285,Refs!$P$2:$S$29,4,FALSE)</f>
        <v>South West</v>
      </c>
      <c r="K9285" s="28">
        <f t="shared" si="294"/>
        <v>150</v>
      </c>
    </row>
    <row r="9286" spans="1:11" x14ac:dyDescent="0.35">
      <c r="A9286" s="69">
        <f t="shared" si="295"/>
        <v>45839</v>
      </c>
      <c r="B9286" t="s">
        <v>917</v>
      </c>
      <c r="C9286" t="s">
        <v>266</v>
      </c>
      <c r="E9286" t="s">
        <v>721</v>
      </c>
      <c r="F9286" t="s">
        <v>722</v>
      </c>
      <c r="G9286" t="s">
        <v>103</v>
      </c>
      <c r="H9286">
        <v>1855</v>
      </c>
      <c r="I9286" s="68" t="str">
        <f>VLOOKUP(E9286,Refs!$P$2:$R$29,3,FALSE)</f>
        <v>Y58</v>
      </c>
      <c r="J9286" s="68" t="str">
        <f>VLOOKUP(E9286,Refs!$P$2:$S$29,4,FALSE)</f>
        <v>South West</v>
      </c>
      <c r="K9286" s="28">
        <f t="shared" si="294"/>
        <v>1855</v>
      </c>
    </row>
    <row r="9287" spans="1:11" x14ac:dyDescent="0.35">
      <c r="A9287" s="69">
        <f t="shared" si="295"/>
        <v>45839</v>
      </c>
      <c r="B9287" t="s">
        <v>917</v>
      </c>
      <c r="C9287" t="s">
        <v>266</v>
      </c>
      <c r="E9287" t="s">
        <v>721</v>
      </c>
      <c r="F9287" t="s">
        <v>722</v>
      </c>
      <c r="G9287" t="s">
        <v>104</v>
      </c>
      <c r="H9287">
        <v>12378272</v>
      </c>
      <c r="I9287" s="68" t="str">
        <f>VLOOKUP(E9287,Refs!$P$2:$R$29,3,FALSE)</f>
        <v>Y58</v>
      </c>
      <c r="J9287" s="68" t="str">
        <f>VLOOKUP(E9287,Refs!$P$2:$S$29,4,FALSE)</f>
        <v>South West</v>
      </c>
      <c r="K9287" s="28">
        <f t="shared" si="294"/>
        <v>12378272</v>
      </c>
    </row>
    <row r="9288" spans="1:11" x14ac:dyDescent="0.35">
      <c r="A9288" s="69">
        <f t="shared" si="295"/>
        <v>45839</v>
      </c>
      <c r="B9288" t="s">
        <v>917</v>
      </c>
      <c r="C9288" t="s">
        <v>266</v>
      </c>
      <c r="E9288" t="s">
        <v>721</v>
      </c>
      <c r="F9288" t="s">
        <v>722</v>
      </c>
      <c r="G9288" t="s">
        <v>105</v>
      </c>
      <c r="H9288">
        <v>1624</v>
      </c>
      <c r="I9288" s="68" t="str">
        <f>VLOOKUP(E9288,Refs!$P$2:$R$29,3,FALSE)</f>
        <v>Y58</v>
      </c>
      <c r="J9288" s="68" t="str">
        <f>VLOOKUP(E9288,Refs!$P$2:$S$29,4,FALSE)</f>
        <v>South West</v>
      </c>
      <c r="K9288" s="28">
        <f t="shared" si="294"/>
        <v>1624</v>
      </c>
    </row>
    <row r="9289" spans="1:11" x14ac:dyDescent="0.35">
      <c r="A9289" s="69">
        <f t="shared" si="295"/>
        <v>45839</v>
      </c>
      <c r="B9289" t="s">
        <v>917</v>
      </c>
      <c r="C9289" t="s">
        <v>266</v>
      </c>
      <c r="E9289" t="s">
        <v>721</v>
      </c>
      <c r="F9289" t="s">
        <v>722</v>
      </c>
      <c r="G9289" t="s">
        <v>106</v>
      </c>
      <c r="H9289">
        <v>1567</v>
      </c>
      <c r="I9289" s="68" t="str">
        <f>VLOOKUP(E9289,Refs!$P$2:$R$29,3,FALSE)</f>
        <v>Y58</v>
      </c>
      <c r="J9289" s="68" t="str">
        <f>VLOOKUP(E9289,Refs!$P$2:$S$29,4,FALSE)</f>
        <v>South West</v>
      </c>
      <c r="K9289" s="28">
        <f t="shared" si="294"/>
        <v>1567</v>
      </c>
    </row>
    <row r="9290" spans="1:11" x14ac:dyDescent="0.35">
      <c r="A9290" s="69">
        <f t="shared" si="295"/>
        <v>45839</v>
      </c>
      <c r="B9290" t="s">
        <v>917</v>
      </c>
      <c r="C9290" t="s">
        <v>266</v>
      </c>
      <c r="E9290" t="s">
        <v>721</v>
      </c>
      <c r="F9290" t="s">
        <v>722</v>
      </c>
      <c r="G9290" t="s">
        <v>107</v>
      </c>
      <c r="H9290">
        <v>40</v>
      </c>
      <c r="I9290" s="68" t="str">
        <f>VLOOKUP(E9290,Refs!$P$2:$R$29,3,FALSE)</f>
        <v>Y58</v>
      </c>
      <c r="J9290" s="68" t="str">
        <f>VLOOKUP(E9290,Refs!$P$2:$S$29,4,FALSE)</f>
        <v>South West</v>
      </c>
      <c r="K9290" s="28">
        <f t="shared" si="294"/>
        <v>40</v>
      </c>
    </row>
    <row r="9291" spans="1:11" x14ac:dyDescent="0.35">
      <c r="A9291" s="69">
        <f t="shared" si="295"/>
        <v>45839</v>
      </c>
      <c r="B9291" t="s">
        <v>917</v>
      </c>
      <c r="C9291" t="s">
        <v>266</v>
      </c>
      <c r="E9291" t="s">
        <v>721</v>
      </c>
      <c r="F9291" t="s">
        <v>722</v>
      </c>
      <c r="G9291" t="s">
        <v>108</v>
      </c>
      <c r="H9291">
        <v>1363</v>
      </c>
      <c r="I9291" s="68" t="str">
        <f>VLOOKUP(E9291,Refs!$P$2:$R$29,3,FALSE)</f>
        <v>Y58</v>
      </c>
      <c r="J9291" s="68" t="str">
        <f>VLOOKUP(E9291,Refs!$P$2:$S$29,4,FALSE)</f>
        <v>South West</v>
      </c>
      <c r="K9291" s="28">
        <f t="shared" si="294"/>
        <v>1363</v>
      </c>
    </row>
    <row r="9292" spans="1:11" x14ac:dyDescent="0.35">
      <c r="A9292" s="69">
        <f t="shared" si="295"/>
        <v>45839</v>
      </c>
      <c r="B9292" t="s">
        <v>917</v>
      </c>
      <c r="C9292" t="s">
        <v>266</v>
      </c>
      <c r="E9292" t="s">
        <v>721</v>
      </c>
      <c r="F9292" t="s">
        <v>722</v>
      </c>
      <c r="G9292" t="s">
        <v>109</v>
      </c>
      <c r="H9292">
        <v>9191270</v>
      </c>
      <c r="I9292" s="68" t="str">
        <f>VLOOKUP(E9292,Refs!$P$2:$R$29,3,FALSE)</f>
        <v>Y58</v>
      </c>
      <c r="J9292" s="68" t="str">
        <f>VLOOKUP(E9292,Refs!$P$2:$S$29,4,FALSE)</f>
        <v>South West</v>
      </c>
      <c r="K9292" s="28">
        <f t="shared" si="294"/>
        <v>9191270</v>
      </c>
    </row>
    <row r="9293" spans="1:11" x14ac:dyDescent="0.35">
      <c r="A9293" s="69">
        <f t="shared" si="295"/>
        <v>45839</v>
      </c>
      <c r="B9293" t="s">
        <v>917</v>
      </c>
      <c r="C9293" t="s">
        <v>266</v>
      </c>
      <c r="E9293" t="s">
        <v>721</v>
      </c>
      <c r="F9293" t="s">
        <v>722</v>
      </c>
      <c r="G9293" t="s">
        <v>110</v>
      </c>
      <c r="H9293">
        <v>171</v>
      </c>
      <c r="I9293" s="68" t="str">
        <f>VLOOKUP(E9293,Refs!$P$2:$R$29,3,FALSE)</f>
        <v>Y58</v>
      </c>
      <c r="J9293" s="68" t="str">
        <f>VLOOKUP(E9293,Refs!$P$2:$S$29,4,FALSE)</f>
        <v>South West</v>
      </c>
      <c r="K9293" s="28">
        <f t="shared" si="294"/>
        <v>171</v>
      </c>
    </row>
    <row r="9294" spans="1:11" x14ac:dyDescent="0.35">
      <c r="A9294" s="69">
        <f t="shared" si="295"/>
        <v>45839</v>
      </c>
      <c r="B9294" t="s">
        <v>917</v>
      </c>
      <c r="C9294" t="s">
        <v>266</v>
      </c>
      <c r="E9294" t="s">
        <v>721</v>
      </c>
      <c r="F9294" t="s">
        <v>722</v>
      </c>
      <c r="G9294" t="s">
        <v>808</v>
      </c>
      <c r="H9294">
        <v>3132</v>
      </c>
      <c r="I9294" s="68" t="str">
        <f>VLOOKUP(E9294,Refs!$P$2:$R$29,3,FALSE)</f>
        <v>Y58</v>
      </c>
      <c r="J9294" s="68" t="str">
        <f>VLOOKUP(E9294,Refs!$P$2:$S$29,4,FALSE)</f>
        <v>South West</v>
      </c>
      <c r="K9294" s="28">
        <f t="shared" si="294"/>
        <v>3132</v>
      </c>
    </row>
    <row r="9295" spans="1:11" x14ac:dyDescent="0.35">
      <c r="A9295" s="69">
        <f t="shared" si="295"/>
        <v>45839</v>
      </c>
      <c r="B9295" t="s">
        <v>917</v>
      </c>
      <c r="C9295" t="s">
        <v>266</v>
      </c>
      <c r="E9295" t="s">
        <v>721</v>
      </c>
      <c r="F9295" t="s">
        <v>722</v>
      </c>
      <c r="G9295" t="s">
        <v>809</v>
      </c>
      <c r="H9295">
        <v>1275</v>
      </c>
      <c r="I9295" s="68" t="str">
        <f>VLOOKUP(E9295,Refs!$P$2:$R$29,3,FALSE)</f>
        <v>Y58</v>
      </c>
      <c r="J9295" s="68" t="str">
        <f>VLOOKUP(E9295,Refs!$P$2:$S$29,4,FALSE)</f>
        <v>South West</v>
      </c>
      <c r="K9295" s="28">
        <f t="shared" si="294"/>
        <v>1275</v>
      </c>
    </row>
    <row r="9296" spans="1:11" x14ac:dyDescent="0.35">
      <c r="A9296" s="69">
        <f t="shared" si="295"/>
        <v>45839</v>
      </c>
      <c r="B9296" t="s">
        <v>917</v>
      </c>
      <c r="C9296" t="s">
        <v>266</v>
      </c>
      <c r="E9296" t="s">
        <v>721</v>
      </c>
      <c r="F9296" t="s">
        <v>722</v>
      </c>
      <c r="G9296" t="s">
        <v>111</v>
      </c>
      <c r="H9296">
        <v>8752</v>
      </c>
      <c r="I9296" s="68" t="str">
        <f>VLOOKUP(E9296,Refs!$P$2:$R$29,3,FALSE)</f>
        <v>Y58</v>
      </c>
      <c r="J9296" s="68" t="str">
        <f>VLOOKUP(E9296,Refs!$P$2:$S$29,4,FALSE)</f>
        <v>South West</v>
      </c>
      <c r="K9296" s="28">
        <f t="shared" si="294"/>
        <v>8752</v>
      </c>
    </row>
    <row r="9297" spans="1:11" x14ac:dyDescent="0.35">
      <c r="A9297" s="69">
        <f t="shared" si="295"/>
        <v>45839</v>
      </c>
      <c r="B9297" t="s">
        <v>917</v>
      </c>
      <c r="C9297" t="s">
        <v>266</v>
      </c>
      <c r="E9297" t="s">
        <v>721</v>
      </c>
      <c r="F9297" t="s">
        <v>722</v>
      </c>
      <c r="G9297" t="s">
        <v>112</v>
      </c>
      <c r="H9297">
        <v>0</v>
      </c>
      <c r="I9297" s="68" t="str">
        <f>VLOOKUP(E9297,Refs!$P$2:$R$29,3,FALSE)</f>
        <v>Y58</v>
      </c>
      <c r="J9297" s="68" t="str">
        <f>VLOOKUP(E9297,Refs!$P$2:$S$29,4,FALSE)</f>
        <v>South West</v>
      </c>
      <c r="K9297" s="28" t="str">
        <f t="shared" si="294"/>
        <v/>
      </c>
    </row>
    <row r="9298" spans="1:11" x14ac:dyDescent="0.35">
      <c r="A9298" s="69">
        <f t="shared" si="295"/>
        <v>45839</v>
      </c>
      <c r="B9298" t="s">
        <v>917</v>
      </c>
      <c r="C9298" t="s">
        <v>266</v>
      </c>
      <c r="E9298" t="s">
        <v>721</v>
      </c>
      <c r="F9298" t="s">
        <v>722</v>
      </c>
      <c r="G9298" t="s">
        <v>113</v>
      </c>
      <c r="H9298">
        <v>7826</v>
      </c>
      <c r="I9298" s="68" t="str">
        <f>VLOOKUP(E9298,Refs!$P$2:$R$29,3,FALSE)</f>
        <v>Y58</v>
      </c>
      <c r="J9298" s="68" t="str">
        <f>VLOOKUP(E9298,Refs!$P$2:$S$29,4,FALSE)</f>
        <v>South West</v>
      </c>
      <c r="K9298" s="28">
        <f t="shared" si="294"/>
        <v>7826</v>
      </c>
    </row>
    <row r="9299" spans="1:11" x14ac:dyDescent="0.35">
      <c r="A9299" s="69">
        <f t="shared" si="295"/>
        <v>45839</v>
      </c>
      <c r="B9299" t="s">
        <v>917</v>
      </c>
      <c r="C9299" t="s">
        <v>266</v>
      </c>
      <c r="E9299" t="s">
        <v>721</v>
      </c>
      <c r="F9299" t="s">
        <v>722</v>
      </c>
      <c r="G9299" t="s">
        <v>114</v>
      </c>
      <c r="H9299">
        <v>3470</v>
      </c>
      <c r="I9299" s="68" t="str">
        <f>VLOOKUP(E9299,Refs!$P$2:$R$29,3,FALSE)</f>
        <v>Y58</v>
      </c>
      <c r="J9299" s="68" t="str">
        <f>VLOOKUP(E9299,Refs!$P$2:$S$29,4,FALSE)</f>
        <v>South West</v>
      </c>
      <c r="K9299" s="28">
        <f t="shared" si="294"/>
        <v>3470</v>
      </c>
    </row>
    <row r="9300" spans="1:11" x14ac:dyDescent="0.35">
      <c r="A9300" s="69">
        <f t="shared" si="295"/>
        <v>45839</v>
      </c>
      <c r="B9300" t="s">
        <v>917</v>
      </c>
      <c r="C9300" t="s">
        <v>266</v>
      </c>
      <c r="E9300" t="s">
        <v>721</v>
      </c>
      <c r="F9300" t="s">
        <v>722</v>
      </c>
      <c r="G9300" t="s">
        <v>115</v>
      </c>
      <c r="H9300">
        <v>2558</v>
      </c>
      <c r="I9300" s="68" t="str">
        <f>VLOOKUP(E9300,Refs!$P$2:$R$29,3,FALSE)</f>
        <v>Y58</v>
      </c>
      <c r="J9300" s="68" t="str">
        <f>VLOOKUP(E9300,Refs!$P$2:$S$29,4,FALSE)</f>
        <v>South West</v>
      </c>
      <c r="K9300" s="28">
        <f t="shared" si="294"/>
        <v>2558</v>
      </c>
    </row>
    <row r="9301" spans="1:11" x14ac:dyDescent="0.35">
      <c r="A9301" s="69">
        <f t="shared" si="295"/>
        <v>45839</v>
      </c>
      <c r="B9301" t="s">
        <v>917</v>
      </c>
      <c r="C9301" t="s">
        <v>266</v>
      </c>
      <c r="E9301" t="s">
        <v>721</v>
      </c>
      <c r="F9301" t="s">
        <v>722</v>
      </c>
      <c r="G9301" t="s">
        <v>116</v>
      </c>
      <c r="H9301">
        <v>984</v>
      </c>
      <c r="I9301" s="68" t="str">
        <f>VLOOKUP(E9301,Refs!$P$2:$R$29,3,FALSE)</f>
        <v>Y58</v>
      </c>
      <c r="J9301" s="68" t="str">
        <f>VLOOKUP(E9301,Refs!$P$2:$S$29,4,FALSE)</f>
        <v>South West</v>
      </c>
      <c r="K9301" s="28">
        <f t="shared" si="294"/>
        <v>984</v>
      </c>
    </row>
    <row r="9302" spans="1:11" x14ac:dyDescent="0.35">
      <c r="A9302" s="69">
        <f t="shared" si="295"/>
        <v>45839</v>
      </c>
      <c r="B9302" t="s">
        <v>917</v>
      </c>
      <c r="C9302" t="s">
        <v>266</v>
      </c>
      <c r="E9302" t="s">
        <v>721</v>
      </c>
      <c r="F9302" t="s">
        <v>722</v>
      </c>
      <c r="G9302" t="s">
        <v>117</v>
      </c>
      <c r="H9302">
        <v>5337</v>
      </c>
      <c r="I9302" s="68" t="str">
        <f>VLOOKUP(E9302,Refs!$P$2:$R$29,3,FALSE)</f>
        <v>Y58</v>
      </c>
      <c r="J9302" s="68" t="str">
        <f>VLOOKUP(E9302,Refs!$P$2:$S$29,4,FALSE)</f>
        <v>South West</v>
      </c>
      <c r="K9302" s="28">
        <f t="shared" si="294"/>
        <v>5337</v>
      </c>
    </row>
    <row r="9303" spans="1:11" x14ac:dyDescent="0.35">
      <c r="A9303" s="69">
        <f t="shared" si="295"/>
        <v>45839</v>
      </c>
      <c r="B9303" t="s">
        <v>917</v>
      </c>
      <c r="C9303" t="s">
        <v>266</v>
      </c>
      <c r="E9303" t="s">
        <v>721</v>
      </c>
      <c r="F9303" t="s">
        <v>722</v>
      </c>
      <c r="G9303" t="s">
        <v>118</v>
      </c>
      <c r="H9303">
        <v>2424</v>
      </c>
      <c r="I9303" s="68" t="str">
        <f>VLOOKUP(E9303,Refs!$P$2:$R$29,3,FALSE)</f>
        <v>Y58</v>
      </c>
      <c r="J9303" s="68" t="str">
        <f>VLOOKUP(E9303,Refs!$P$2:$S$29,4,FALSE)</f>
        <v>South West</v>
      </c>
      <c r="K9303" s="28">
        <f t="shared" si="294"/>
        <v>2424</v>
      </c>
    </row>
    <row r="9304" spans="1:11" x14ac:dyDescent="0.35">
      <c r="A9304" s="69">
        <f t="shared" si="295"/>
        <v>45839</v>
      </c>
      <c r="B9304" t="s">
        <v>917</v>
      </c>
      <c r="C9304" t="s">
        <v>266</v>
      </c>
      <c r="E9304" t="s">
        <v>721</v>
      </c>
      <c r="F9304" t="s">
        <v>722</v>
      </c>
      <c r="G9304" t="s">
        <v>119</v>
      </c>
      <c r="H9304">
        <v>180</v>
      </c>
      <c r="I9304" s="68" t="str">
        <f>VLOOKUP(E9304,Refs!$P$2:$R$29,3,FALSE)</f>
        <v>Y58</v>
      </c>
      <c r="J9304" s="68" t="str">
        <f>VLOOKUP(E9304,Refs!$P$2:$S$29,4,FALSE)</f>
        <v>South West</v>
      </c>
      <c r="K9304" s="28">
        <f t="shared" si="294"/>
        <v>180</v>
      </c>
    </row>
    <row r="9305" spans="1:11" x14ac:dyDescent="0.35">
      <c r="A9305" s="69">
        <f t="shared" si="295"/>
        <v>45839</v>
      </c>
      <c r="B9305" t="s">
        <v>917</v>
      </c>
      <c r="C9305" t="s">
        <v>266</v>
      </c>
      <c r="E9305" t="s">
        <v>721</v>
      </c>
      <c r="F9305" t="s">
        <v>722</v>
      </c>
      <c r="G9305" t="s">
        <v>120</v>
      </c>
      <c r="H9305">
        <v>21</v>
      </c>
      <c r="I9305" s="68" t="str">
        <f>VLOOKUP(E9305,Refs!$P$2:$R$29,3,FALSE)</f>
        <v>Y58</v>
      </c>
      <c r="J9305" s="68" t="str">
        <f>VLOOKUP(E9305,Refs!$P$2:$S$29,4,FALSE)</f>
        <v>South West</v>
      </c>
      <c r="K9305" s="28">
        <f t="shared" si="294"/>
        <v>21</v>
      </c>
    </row>
    <row r="9306" spans="1:11" x14ac:dyDescent="0.35">
      <c r="A9306" s="69">
        <f t="shared" si="295"/>
        <v>45839</v>
      </c>
      <c r="B9306" t="s">
        <v>917</v>
      </c>
      <c r="C9306" t="s">
        <v>266</v>
      </c>
      <c r="E9306" t="s">
        <v>721</v>
      </c>
      <c r="F9306" t="s">
        <v>722</v>
      </c>
      <c r="G9306" t="s">
        <v>121</v>
      </c>
      <c r="H9306">
        <v>213</v>
      </c>
      <c r="I9306" s="68" t="str">
        <f>VLOOKUP(E9306,Refs!$P$2:$R$29,3,FALSE)</f>
        <v>Y58</v>
      </c>
      <c r="J9306" s="68" t="str">
        <f>VLOOKUP(E9306,Refs!$P$2:$S$29,4,FALSE)</f>
        <v>South West</v>
      </c>
      <c r="K9306" s="28">
        <f t="shared" si="294"/>
        <v>213</v>
      </c>
    </row>
    <row r="9307" spans="1:11" x14ac:dyDescent="0.35">
      <c r="A9307" s="69">
        <f t="shared" si="295"/>
        <v>45839</v>
      </c>
      <c r="B9307" t="s">
        <v>917</v>
      </c>
      <c r="C9307" t="s">
        <v>266</v>
      </c>
      <c r="E9307" t="s">
        <v>721</v>
      </c>
      <c r="F9307" t="s">
        <v>722</v>
      </c>
      <c r="G9307" t="s">
        <v>122</v>
      </c>
      <c r="H9307">
        <v>26</v>
      </c>
      <c r="I9307" s="68" t="str">
        <f>VLOOKUP(E9307,Refs!$P$2:$R$29,3,FALSE)</f>
        <v>Y58</v>
      </c>
      <c r="J9307" s="68" t="str">
        <f>VLOOKUP(E9307,Refs!$P$2:$S$29,4,FALSE)</f>
        <v>South West</v>
      </c>
      <c r="K9307" s="28">
        <f t="shared" si="294"/>
        <v>26</v>
      </c>
    </row>
    <row r="9308" spans="1:11" x14ac:dyDescent="0.35">
      <c r="A9308" s="69">
        <f t="shared" si="295"/>
        <v>45839</v>
      </c>
      <c r="B9308" t="s">
        <v>917</v>
      </c>
      <c r="C9308" t="s">
        <v>266</v>
      </c>
      <c r="E9308" t="s">
        <v>721</v>
      </c>
      <c r="F9308" t="s">
        <v>722</v>
      </c>
      <c r="G9308" t="s">
        <v>123</v>
      </c>
      <c r="H9308">
        <v>17</v>
      </c>
      <c r="I9308" s="68" t="str">
        <f>VLOOKUP(E9308,Refs!$P$2:$R$29,3,FALSE)</f>
        <v>Y58</v>
      </c>
      <c r="J9308" s="68" t="str">
        <f>VLOOKUP(E9308,Refs!$P$2:$S$29,4,FALSE)</f>
        <v>South West</v>
      </c>
      <c r="K9308" s="28">
        <f t="shared" si="294"/>
        <v>17</v>
      </c>
    </row>
    <row r="9309" spans="1:11" x14ac:dyDescent="0.35">
      <c r="A9309" s="69">
        <f t="shared" si="295"/>
        <v>45839</v>
      </c>
      <c r="B9309" t="s">
        <v>917</v>
      </c>
      <c r="C9309" t="s">
        <v>266</v>
      </c>
      <c r="E9309" t="s">
        <v>721</v>
      </c>
      <c r="F9309" t="s">
        <v>722</v>
      </c>
      <c r="G9309" t="s">
        <v>124</v>
      </c>
      <c r="H9309">
        <v>0</v>
      </c>
      <c r="I9309" s="68" t="str">
        <f>VLOOKUP(E9309,Refs!$P$2:$R$29,3,FALSE)</f>
        <v>Y58</v>
      </c>
      <c r="J9309" s="68" t="str">
        <f>VLOOKUP(E9309,Refs!$P$2:$S$29,4,FALSE)</f>
        <v>South West</v>
      </c>
      <c r="K9309" s="28" t="str">
        <f t="shared" si="294"/>
        <v/>
      </c>
    </row>
    <row r="9310" spans="1:11" x14ac:dyDescent="0.35">
      <c r="A9310" s="69">
        <f t="shared" si="295"/>
        <v>45839</v>
      </c>
      <c r="B9310" t="s">
        <v>917</v>
      </c>
      <c r="C9310" t="s">
        <v>266</v>
      </c>
      <c r="E9310" t="s">
        <v>721</v>
      </c>
      <c r="F9310" t="s">
        <v>722</v>
      </c>
      <c r="G9310" t="s">
        <v>125</v>
      </c>
      <c r="H9310">
        <v>0</v>
      </c>
      <c r="I9310" s="68" t="str">
        <f>VLOOKUP(E9310,Refs!$P$2:$R$29,3,FALSE)</f>
        <v>Y58</v>
      </c>
      <c r="J9310" s="68" t="str">
        <f>VLOOKUP(E9310,Refs!$P$2:$S$29,4,FALSE)</f>
        <v>South West</v>
      </c>
      <c r="K9310" s="28" t="str">
        <f t="shared" si="294"/>
        <v/>
      </c>
    </row>
    <row r="9311" spans="1:11" x14ac:dyDescent="0.35">
      <c r="A9311" s="69">
        <f t="shared" si="295"/>
        <v>45839</v>
      </c>
      <c r="B9311" t="s">
        <v>917</v>
      </c>
      <c r="C9311" t="s">
        <v>266</v>
      </c>
      <c r="E9311" t="s">
        <v>721</v>
      </c>
      <c r="F9311" t="s">
        <v>722</v>
      </c>
      <c r="G9311" t="s">
        <v>126</v>
      </c>
      <c r="H9311">
        <v>0</v>
      </c>
      <c r="I9311" s="68" t="str">
        <f>VLOOKUP(E9311,Refs!$P$2:$R$29,3,FALSE)</f>
        <v>Y58</v>
      </c>
      <c r="J9311" s="68" t="str">
        <f>VLOOKUP(E9311,Refs!$P$2:$S$29,4,FALSE)</f>
        <v>South West</v>
      </c>
      <c r="K9311" s="28" t="str">
        <f t="shared" si="294"/>
        <v/>
      </c>
    </row>
    <row r="9312" spans="1:11" x14ac:dyDescent="0.35">
      <c r="A9312" s="69">
        <f t="shared" si="295"/>
        <v>45839</v>
      </c>
      <c r="B9312" t="s">
        <v>917</v>
      </c>
      <c r="C9312" t="s">
        <v>266</v>
      </c>
      <c r="E9312" t="s">
        <v>721</v>
      </c>
      <c r="F9312" t="s">
        <v>722</v>
      </c>
      <c r="G9312" t="s">
        <v>127</v>
      </c>
      <c r="H9312">
        <v>15</v>
      </c>
      <c r="I9312" s="68" t="str">
        <f>VLOOKUP(E9312,Refs!$P$2:$R$29,3,FALSE)</f>
        <v>Y58</v>
      </c>
      <c r="J9312" s="68" t="str">
        <f>VLOOKUP(E9312,Refs!$P$2:$S$29,4,FALSE)</f>
        <v>South West</v>
      </c>
      <c r="K9312" s="28">
        <f t="shared" si="294"/>
        <v>15</v>
      </c>
    </row>
    <row r="9313" spans="1:11" x14ac:dyDescent="0.35">
      <c r="A9313" s="69">
        <f t="shared" si="295"/>
        <v>45839</v>
      </c>
      <c r="B9313" t="s">
        <v>917</v>
      </c>
      <c r="C9313" t="s">
        <v>266</v>
      </c>
      <c r="E9313" t="s">
        <v>721</v>
      </c>
      <c r="F9313" t="s">
        <v>722</v>
      </c>
      <c r="G9313" t="s">
        <v>128</v>
      </c>
      <c r="H9313">
        <v>13</v>
      </c>
      <c r="I9313" s="68" t="str">
        <f>VLOOKUP(E9313,Refs!$P$2:$R$29,3,FALSE)</f>
        <v>Y58</v>
      </c>
      <c r="J9313" s="68" t="str">
        <f>VLOOKUP(E9313,Refs!$P$2:$S$29,4,FALSE)</f>
        <v>South West</v>
      </c>
      <c r="K9313" s="28">
        <f t="shared" si="294"/>
        <v>13</v>
      </c>
    </row>
    <row r="9314" spans="1:11" x14ac:dyDescent="0.35">
      <c r="A9314" s="69">
        <f t="shared" si="295"/>
        <v>45839</v>
      </c>
      <c r="B9314" t="s">
        <v>917</v>
      </c>
      <c r="C9314" t="s">
        <v>266</v>
      </c>
      <c r="E9314" t="s">
        <v>721</v>
      </c>
      <c r="F9314" t="s">
        <v>722</v>
      </c>
      <c r="G9314" t="s">
        <v>129</v>
      </c>
      <c r="H9314">
        <v>1353</v>
      </c>
      <c r="I9314" s="68" t="str">
        <f>VLOOKUP(E9314,Refs!$P$2:$R$29,3,FALSE)</f>
        <v>Y58</v>
      </c>
      <c r="J9314" s="68" t="str">
        <f>VLOOKUP(E9314,Refs!$P$2:$S$29,4,FALSE)</f>
        <v>South West</v>
      </c>
      <c r="K9314" s="28">
        <f t="shared" ref="K9314:K9377" si="296">IF(OR(H9314="NULL",H9314=0,H9314=""),"",H9314)</f>
        <v>1353</v>
      </c>
    </row>
    <row r="9315" spans="1:11" x14ac:dyDescent="0.35">
      <c r="A9315" s="69">
        <f t="shared" si="295"/>
        <v>45839</v>
      </c>
      <c r="B9315" t="s">
        <v>917</v>
      </c>
      <c r="C9315" t="s">
        <v>266</v>
      </c>
      <c r="E9315" t="s">
        <v>721</v>
      </c>
      <c r="F9315" t="s">
        <v>722</v>
      </c>
      <c r="G9315" t="s">
        <v>130</v>
      </c>
      <c r="H9315">
        <v>1147</v>
      </c>
      <c r="I9315" s="68" t="str">
        <f>VLOOKUP(E9315,Refs!$P$2:$R$29,3,FALSE)</f>
        <v>Y58</v>
      </c>
      <c r="J9315" s="68" t="str">
        <f>VLOOKUP(E9315,Refs!$P$2:$S$29,4,FALSE)</f>
        <v>South West</v>
      </c>
      <c r="K9315" s="28">
        <f t="shared" si="296"/>
        <v>1147</v>
      </c>
    </row>
    <row r="9316" spans="1:11" x14ac:dyDescent="0.35">
      <c r="A9316" s="69">
        <f t="shared" si="295"/>
        <v>45839</v>
      </c>
      <c r="B9316" t="s">
        <v>917</v>
      </c>
      <c r="C9316" t="s">
        <v>266</v>
      </c>
      <c r="E9316" t="s">
        <v>721</v>
      </c>
      <c r="F9316" t="s">
        <v>722</v>
      </c>
      <c r="G9316" t="s">
        <v>131</v>
      </c>
      <c r="H9316">
        <v>915</v>
      </c>
      <c r="I9316" s="68" t="str">
        <f>VLOOKUP(E9316,Refs!$P$2:$R$29,3,FALSE)</f>
        <v>Y58</v>
      </c>
      <c r="J9316" s="68" t="str">
        <f>VLOOKUP(E9316,Refs!$P$2:$S$29,4,FALSE)</f>
        <v>South West</v>
      </c>
      <c r="K9316" s="28">
        <f t="shared" si="296"/>
        <v>915</v>
      </c>
    </row>
    <row r="9317" spans="1:11" x14ac:dyDescent="0.35">
      <c r="A9317" s="69">
        <f t="shared" si="295"/>
        <v>45839</v>
      </c>
      <c r="B9317" t="s">
        <v>917</v>
      </c>
      <c r="C9317" t="s">
        <v>266</v>
      </c>
      <c r="E9317" t="s">
        <v>721</v>
      </c>
      <c r="F9317" t="s">
        <v>722</v>
      </c>
      <c r="G9317" t="s">
        <v>132</v>
      </c>
      <c r="H9317">
        <v>841</v>
      </c>
      <c r="I9317" s="68" t="str">
        <f>VLOOKUP(E9317,Refs!$P$2:$R$29,3,FALSE)</f>
        <v>Y58</v>
      </c>
      <c r="J9317" s="68" t="str">
        <f>VLOOKUP(E9317,Refs!$P$2:$S$29,4,FALSE)</f>
        <v>South West</v>
      </c>
      <c r="K9317" s="28">
        <f t="shared" si="296"/>
        <v>841</v>
      </c>
    </row>
    <row r="9318" spans="1:11" x14ac:dyDescent="0.35">
      <c r="A9318" s="69">
        <f t="shared" si="295"/>
        <v>45839</v>
      </c>
      <c r="B9318" t="s">
        <v>917</v>
      </c>
      <c r="C9318" t="s">
        <v>266</v>
      </c>
      <c r="E9318" t="s">
        <v>721</v>
      </c>
      <c r="F9318" t="s">
        <v>722</v>
      </c>
      <c r="G9318" t="s">
        <v>133</v>
      </c>
      <c r="H9318">
        <v>1166</v>
      </c>
      <c r="I9318" s="68" t="str">
        <f>VLOOKUP(E9318,Refs!$P$2:$R$29,3,FALSE)</f>
        <v>Y58</v>
      </c>
      <c r="J9318" s="68" t="str">
        <f>VLOOKUP(E9318,Refs!$P$2:$S$29,4,FALSE)</f>
        <v>South West</v>
      </c>
      <c r="K9318" s="28">
        <f t="shared" si="296"/>
        <v>1166</v>
      </c>
    </row>
    <row r="9319" spans="1:11" x14ac:dyDescent="0.35">
      <c r="A9319" s="69">
        <f t="shared" si="295"/>
        <v>45839</v>
      </c>
      <c r="B9319" t="s">
        <v>917</v>
      </c>
      <c r="C9319" t="s">
        <v>266</v>
      </c>
      <c r="E9319" t="s">
        <v>721</v>
      </c>
      <c r="F9319" t="s">
        <v>722</v>
      </c>
      <c r="G9319" t="s">
        <v>134</v>
      </c>
      <c r="H9319">
        <v>1166</v>
      </c>
      <c r="I9319" s="68" t="str">
        <f>VLOOKUP(E9319,Refs!$P$2:$R$29,3,FALSE)</f>
        <v>Y58</v>
      </c>
      <c r="J9319" s="68" t="str">
        <f>VLOOKUP(E9319,Refs!$P$2:$S$29,4,FALSE)</f>
        <v>South West</v>
      </c>
      <c r="K9319" s="28">
        <f t="shared" si="296"/>
        <v>1166</v>
      </c>
    </row>
    <row r="9320" spans="1:11" x14ac:dyDescent="0.35">
      <c r="A9320" s="69">
        <f t="shared" si="295"/>
        <v>45839</v>
      </c>
      <c r="B9320" t="s">
        <v>917</v>
      </c>
      <c r="C9320" t="s">
        <v>266</v>
      </c>
      <c r="E9320" t="s">
        <v>721</v>
      </c>
      <c r="F9320" t="s">
        <v>722</v>
      </c>
      <c r="G9320" t="s">
        <v>135</v>
      </c>
      <c r="H9320">
        <v>121</v>
      </c>
      <c r="I9320" s="68" t="str">
        <f>VLOOKUP(E9320,Refs!$P$2:$R$29,3,FALSE)</f>
        <v>Y58</v>
      </c>
      <c r="J9320" s="68" t="str">
        <f>VLOOKUP(E9320,Refs!$P$2:$S$29,4,FALSE)</f>
        <v>South West</v>
      </c>
      <c r="K9320" s="28">
        <f t="shared" si="296"/>
        <v>121</v>
      </c>
    </row>
    <row r="9321" spans="1:11" x14ac:dyDescent="0.35">
      <c r="A9321" s="69">
        <f t="shared" si="295"/>
        <v>45839</v>
      </c>
      <c r="B9321" t="s">
        <v>917</v>
      </c>
      <c r="C9321" t="s">
        <v>266</v>
      </c>
      <c r="E9321" t="s">
        <v>721</v>
      </c>
      <c r="F9321" t="s">
        <v>722</v>
      </c>
      <c r="G9321" t="s">
        <v>136</v>
      </c>
      <c r="H9321">
        <v>108</v>
      </c>
      <c r="I9321" s="68" t="str">
        <f>VLOOKUP(E9321,Refs!$P$2:$R$29,3,FALSE)</f>
        <v>Y58</v>
      </c>
      <c r="J9321" s="68" t="str">
        <f>VLOOKUP(E9321,Refs!$P$2:$S$29,4,FALSE)</f>
        <v>South West</v>
      </c>
      <c r="K9321" s="28">
        <f t="shared" si="296"/>
        <v>108</v>
      </c>
    </row>
    <row r="9322" spans="1:11" x14ac:dyDescent="0.35">
      <c r="A9322" s="69">
        <f t="shared" si="295"/>
        <v>45839</v>
      </c>
      <c r="B9322" t="s">
        <v>917</v>
      </c>
      <c r="C9322" t="s">
        <v>266</v>
      </c>
      <c r="E9322" t="s">
        <v>721</v>
      </c>
      <c r="F9322" t="s">
        <v>722</v>
      </c>
      <c r="G9322" t="s">
        <v>137</v>
      </c>
      <c r="H9322">
        <v>14</v>
      </c>
      <c r="I9322" s="68" t="str">
        <f>VLOOKUP(E9322,Refs!$P$2:$R$29,3,FALSE)</f>
        <v>Y58</v>
      </c>
      <c r="J9322" s="68" t="str">
        <f>VLOOKUP(E9322,Refs!$P$2:$S$29,4,FALSE)</f>
        <v>South West</v>
      </c>
      <c r="K9322" s="28">
        <f t="shared" si="296"/>
        <v>14</v>
      </c>
    </row>
    <row r="9323" spans="1:11" x14ac:dyDescent="0.35">
      <c r="A9323" s="69">
        <f t="shared" si="295"/>
        <v>45839</v>
      </c>
      <c r="B9323" t="s">
        <v>917</v>
      </c>
      <c r="C9323" t="s">
        <v>266</v>
      </c>
      <c r="E9323" t="s">
        <v>721</v>
      </c>
      <c r="F9323" t="s">
        <v>722</v>
      </c>
      <c r="G9323" t="s">
        <v>138</v>
      </c>
      <c r="H9323">
        <v>9</v>
      </c>
      <c r="I9323" s="68" t="str">
        <f>VLOOKUP(E9323,Refs!$P$2:$R$29,3,FALSE)</f>
        <v>Y58</v>
      </c>
      <c r="J9323" s="68" t="str">
        <f>VLOOKUP(E9323,Refs!$P$2:$S$29,4,FALSE)</f>
        <v>South West</v>
      </c>
      <c r="K9323" s="28">
        <f t="shared" si="296"/>
        <v>9</v>
      </c>
    </row>
    <row r="9324" spans="1:11" x14ac:dyDescent="0.35">
      <c r="A9324" s="69">
        <f t="shared" si="295"/>
        <v>45839</v>
      </c>
      <c r="B9324" t="s">
        <v>917</v>
      </c>
      <c r="C9324" t="s">
        <v>266</v>
      </c>
      <c r="E9324" t="s">
        <v>721</v>
      </c>
      <c r="F9324" t="s">
        <v>722</v>
      </c>
      <c r="G9324" t="s">
        <v>139</v>
      </c>
      <c r="H9324">
        <v>335</v>
      </c>
      <c r="I9324" s="68" t="str">
        <f>VLOOKUP(E9324,Refs!$P$2:$R$29,3,FALSE)</f>
        <v>Y58</v>
      </c>
      <c r="J9324" s="68" t="str">
        <f>VLOOKUP(E9324,Refs!$P$2:$S$29,4,FALSE)</f>
        <v>South West</v>
      </c>
      <c r="K9324" s="28">
        <f t="shared" si="296"/>
        <v>335</v>
      </c>
    </row>
    <row r="9325" spans="1:11" x14ac:dyDescent="0.35">
      <c r="A9325" s="69">
        <f t="shared" si="295"/>
        <v>45839</v>
      </c>
      <c r="B9325" t="s">
        <v>917</v>
      </c>
      <c r="C9325" t="s">
        <v>266</v>
      </c>
      <c r="E9325" t="s">
        <v>721</v>
      </c>
      <c r="F9325" t="s">
        <v>722</v>
      </c>
      <c r="G9325" t="s">
        <v>140</v>
      </c>
      <c r="H9325">
        <v>335</v>
      </c>
      <c r="I9325" s="68" t="str">
        <f>VLOOKUP(E9325,Refs!$P$2:$R$29,3,FALSE)</f>
        <v>Y58</v>
      </c>
      <c r="J9325" s="68" t="str">
        <f>VLOOKUP(E9325,Refs!$P$2:$S$29,4,FALSE)</f>
        <v>South West</v>
      </c>
      <c r="K9325" s="28">
        <f t="shared" si="296"/>
        <v>335</v>
      </c>
    </row>
    <row r="9326" spans="1:11" x14ac:dyDescent="0.35">
      <c r="A9326" s="69">
        <f t="shared" si="295"/>
        <v>45839</v>
      </c>
      <c r="B9326" t="s">
        <v>917</v>
      </c>
      <c r="C9326" t="s">
        <v>266</v>
      </c>
      <c r="E9326" t="s">
        <v>721</v>
      </c>
      <c r="F9326" t="s">
        <v>722</v>
      </c>
      <c r="G9326" t="s">
        <v>728</v>
      </c>
      <c r="H9326">
        <v>624</v>
      </c>
      <c r="I9326" s="68" t="str">
        <f>VLOOKUP(E9326,Refs!$P$2:$R$29,3,FALSE)</f>
        <v>Y58</v>
      </c>
      <c r="J9326" s="68" t="str">
        <f>VLOOKUP(E9326,Refs!$P$2:$S$29,4,FALSE)</f>
        <v>South West</v>
      </c>
      <c r="K9326" s="28">
        <f t="shared" si="296"/>
        <v>624</v>
      </c>
    </row>
    <row r="9327" spans="1:11" x14ac:dyDescent="0.35">
      <c r="A9327" s="69">
        <f t="shared" si="295"/>
        <v>45839</v>
      </c>
      <c r="B9327" t="s">
        <v>917</v>
      </c>
      <c r="C9327" t="s">
        <v>266</v>
      </c>
      <c r="E9327" t="s">
        <v>721</v>
      </c>
      <c r="F9327" t="s">
        <v>722</v>
      </c>
      <c r="G9327" t="s">
        <v>727</v>
      </c>
      <c r="H9327">
        <v>172</v>
      </c>
      <c r="I9327" s="68" t="str">
        <f>VLOOKUP(E9327,Refs!$P$2:$R$29,3,FALSE)</f>
        <v>Y58</v>
      </c>
      <c r="J9327" s="68" t="str">
        <f>VLOOKUP(E9327,Refs!$P$2:$S$29,4,FALSE)</f>
        <v>South West</v>
      </c>
      <c r="K9327" s="28">
        <f t="shared" si="296"/>
        <v>172</v>
      </c>
    </row>
    <row r="9328" spans="1:11" x14ac:dyDescent="0.35">
      <c r="A9328" s="69">
        <f t="shared" si="295"/>
        <v>45839</v>
      </c>
      <c r="B9328" t="s">
        <v>917</v>
      </c>
      <c r="C9328" t="s">
        <v>266</v>
      </c>
      <c r="E9328" t="s">
        <v>721</v>
      </c>
      <c r="F9328" t="s">
        <v>722</v>
      </c>
      <c r="G9328" t="s">
        <v>730</v>
      </c>
      <c r="H9328">
        <v>542</v>
      </c>
      <c r="I9328" s="68" t="str">
        <f>VLOOKUP(E9328,Refs!$P$2:$R$29,3,FALSE)</f>
        <v>Y58</v>
      </c>
      <c r="J9328" s="68" t="str">
        <f>VLOOKUP(E9328,Refs!$P$2:$S$29,4,FALSE)</f>
        <v>South West</v>
      </c>
      <c r="K9328" s="28">
        <f t="shared" si="296"/>
        <v>542</v>
      </c>
    </row>
    <row r="9329" spans="1:11" x14ac:dyDescent="0.35">
      <c r="A9329" s="69">
        <f t="shared" si="295"/>
        <v>45839</v>
      </c>
      <c r="B9329" t="s">
        <v>917</v>
      </c>
      <c r="C9329" t="s">
        <v>266</v>
      </c>
      <c r="E9329" t="s">
        <v>721</v>
      </c>
      <c r="F9329" t="s">
        <v>722</v>
      </c>
      <c r="G9329" t="s">
        <v>729</v>
      </c>
      <c r="H9329">
        <v>316</v>
      </c>
      <c r="I9329" s="68" t="str">
        <f>VLOOKUP(E9329,Refs!$P$2:$R$29,3,FALSE)</f>
        <v>Y58</v>
      </c>
      <c r="J9329" s="68" t="str">
        <f>VLOOKUP(E9329,Refs!$P$2:$S$29,4,FALSE)</f>
        <v>South West</v>
      </c>
      <c r="K9329" s="28">
        <f t="shared" si="296"/>
        <v>316</v>
      </c>
    </row>
    <row r="9330" spans="1:11" x14ac:dyDescent="0.35">
      <c r="A9330" s="69">
        <f t="shared" si="295"/>
        <v>45839</v>
      </c>
      <c r="B9330" t="s">
        <v>917</v>
      </c>
      <c r="C9330" t="s">
        <v>266</v>
      </c>
      <c r="E9330" t="s">
        <v>725</v>
      </c>
      <c r="F9330" t="s">
        <v>726</v>
      </c>
      <c r="G9330" t="s">
        <v>10</v>
      </c>
      <c r="H9330">
        <v>17030</v>
      </c>
      <c r="I9330" s="68" t="str">
        <f>VLOOKUP(E9330,Refs!$P$2:$R$29,3,FALSE)</f>
        <v>Y58</v>
      </c>
      <c r="J9330" s="68" t="str">
        <f>VLOOKUP(E9330,Refs!$P$2:$S$29,4,FALSE)</f>
        <v>South West</v>
      </c>
      <c r="K9330" s="28">
        <f t="shared" si="296"/>
        <v>17030</v>
      </c>
    </row>
    <row r="9331" spans="1:11" x14ac:dyDescent="0.35">
      <c r="A9331" s="69">
        <f t="shared" si="295"/>
        <v>45839</v>
      </c>
      <c r="B9331" t="s">
        <v>917</v>
      </c>
      <c r="C9331" t="s">
        <v>266</v>
      </c>
      <c r="E9331" t="s">
        <v>725</v>
      </c>
      <c r="F9331" t="s">
        <v>726</v>
      </c>
      <c r="G9331" t="s">
        <v>69</v>
      </c>
      <c r="H9331">
        <v>17030</v>
      </c>
      <c r="I9331" s="68" t="str">
        <f>VLOOKUP(E9331,Refs!$P$2:$R$29,3,FALSE)</f>
        <v>Y58</v>
      </c>
      <c r="J9331" s="68" t="str">
        <f>VLOOKUP(E9331,Refs!$P$2:$S$29,4,FALSE)</f>
        <v>South West</v>
      </c>
      <c r="K9331" s="28">
        <f t="shared" si="296"/>
        <v>17030</v>
      </c>
    </row>
    <row r="9332" spans="1:11" x14ac:dyDescent="0.35">
      <c r="A9332" s="69">
        <f t="shared" si="295"/>
        <v>45839</v>
      </c>
      <c r="B9332" t="s">
        <v>917</v>
      </c>
      <c r="C9332" t="s">
        <v>266</v>
      </c>
      <c r="E9332" t="s">
        <v>725</v>
      </c>
      <c r="F9332" t="s">
        <v>726</v>
      </c>
      <c r="G9332" t="s">
        <v>20</v>
      </c>
      <c r="H9332">
        <v>16348</v>
      </c>
      <c r="I9332" s="68" t="str">
        <f>VLOOKUP(E9332,Refs!$P$2:$R$29,3,FALSE)</f>
        <v>Y58</v>
      </c>
      <c r="J9332" s="68" t="str">
        <f>VLOOKUP(E9332,Refs!$P$2:$S$29,4,FALSE)</f>
        <v>South West</v>
      </c>
      <c r="K9332" s="28">
        <f t="shared" si="296"/>
        <v>16348</v>
      </c>
    </row>
    <row r="9333" spans="1:11" x14ac:dyDescent="0.35">
      <c r="A9333" s="69">
        <f t="shared" si="295"/>
        <v>45839</v>
      </c>
      <c r="B9333" t="s">
        <v>917</v>
      </c>
      <c r="C9333" t="s">
        <v>266</v>
      </c>
      <c r="E9333" t="s">
        <v>725</v>
      </c>
      <c r="F9333" t="s">
        <v>726</v>
      </c>
      <c r="G9333" t="s">
        <v>23</v>
      </c>
      <c r="H9333">
        <v>12435</v>
      </c>
      <c r="I9333" s="68" t="str">
        <f>VLOOKUP(E9333,Refs!$P$2:$R$29,3,FALSE)</f>
        <v>Y58</v>
      </c>
      <c r="J9333" s="68" t="str">
        <f>VLOOKUP(E9333,Refs!$P$2:$S$29,4,FALSE)</f>
        <v>South West</v>
      </c>
      <c r="K9333" s="28">
        <f t="shared" si="296"/>
        <v>12435</v>
      </c>
    </row>
    <row r="9334" spans="1:11" x14ac:dyDescent="0.35">
      <c r="A9334" s="69">
        <f t="shared" si="295"/>
        <v>45839</v>
      </c>
      <c r="B9334" t="s">
        <v>917</v>
      </c>
      <c r="C9334" t="s">
        <v>266</v>
      </c>
      <c r="E9334" t="s">
        <v>725</v>
      </c>
      <c r="F9334" t="s">
        <v>726</v>
      </c>
      <c r="G9334" t="s">
        <v>19</v>
      </c>
      <c r="H9334">
        <v>682</v>
      </c>
      <c r="I9334" s="68" t="str">
        <f>VLOOKUP(E9334,Refs!$P$2:$R$29,3,FALSE)</f>
        <v>Y58</v>
      </c>
      <c r="J9334" s="68" t="str">
        <f>VLOOKUP(E9334,Refs!$P$2:$S$29,4,FALSE)</f>
        <v>South West</v>
      </c>
      <c r="K9334" s="28">
        <f t="shared" si="296"/>
        <v>682</v>
      </c>
    </row>
    <row r="9335" spans="1:11" x14ac:dyDescent="0.35">
      <c r="A9335" s="69">
        <f t="shared" si="295"/>
        <v>45839</v>
      </c>
      <c r="B9335" t="s">
        <v>917</v>
      </c>
      <c r="C9335" t="s">
        <v>266</v>
      </c>
      <c r="E9335" t="s">
        <v>725</v>
      </c>
      <c r="F9335" t="s">
        <v>726</v>
      </c>
      <c r="G9335" t="s">
        <v>21</v>
      </c>
      <c r="H9335">
        <v>967550</v>
      </c>
      <c r="I9335" s="68" t="str">
        <f>VLOOKUP(E9335,Refs!$P$2:$R$29,3,FALSE)</f>
        <v>Y58</v>
      </c>
      <c r="J9335" s="68" t="str">
        <f>VLOOKUP(E9335,Refs!$P$2:$S$29,4,FALSE)</f>
        <v>South West</v>
      </c>
      <c r="K9335" s="28">
        <f t="shared" si="296"/>
        <v>967550</v>
      </c>
    </row>
    <row r="9336" spans="1:11" x14ac:dyDescent="0.35">
      <c r="A9336" s="69">
        <f t="shared" si="295"/>
        <v>45839</v>
      </c>
      <c r="B9336" t="s">
        <v>917</v>
      </c>
      <c r="C9336" t="s">
        <v>266</v>
      </c>
      <c r="E9336" t="s">
        <v>725</v>
      </c>
      <c r="F9336" t="s">
        <v>726</v>
      </c>
      <c r="G9336" t="s">
        <v>70</v>
      </c>
      <c r="H9336">
        <v>301</v>
      </c>
      <c r="I9336" s="68" t="str">
        <f>VLOOKUP(E9336,Refs!$P$2:$R$29,3,FALSE)</f>
        <v>Y58</v>
      </c>
      <c r="J9336" s="68" t="str">
        <f>VLOOKUP(E9336,Refs!$P$2:$S$29,4,FALSE)</f>
        <v>South West</v>
      </c>
      <c r="K9336" s="28">
        <f t="shared" si="296"/>
        <v>301</v>
      </c>
    </row>
    <row r="9337" spans="1:11" x14ac:dyDescent="0.35">
      <c r="A9337" s="69">
        <f t="shared" si="295"/>
        <v>45839</v>
      </c>
      <c r="B9337" t="s">
        <v>917</v>
      </c>
      <c r="C9337" t="s">
        <v>266</v>
      </c>
      <c r="E9337" t="s">
        <v>725</v>
      </c>
      <c r="F9337" t="s">
        <v>726</v>
      </c>
      <c r="G9337" t="s">
        <v>71</v>
      </c>
      <c r="H9337">
        <v>557</v>
      </c>
      <c r="I9337" s="68" t="str">
        <f>VLOOKUP(E9337,Refs!$P$2:$R$29,3,FALSE)</f>
        <v>Y58</v>
      </c>
      <c r="J9337" s="68" t="str">
        <f>VLOOKUP(E9337,Refs!$P$2:$S$29,4,FALSE)</f>
        <v>South West</v>
      </c>
      <c r="K9337" s="28">
        <f t="shared" si="296"/>
        <v>557</v>
      </c>
    </row>
    <row r="9338" spans="1:11" x14ac:dyDescent="0.35">
      <c r="A9338" s="69">
        <f t="shared" si="295"/>
        <v>45839</v>
      </c>
      <c r="B9338" t="s">
        <v>917</v>
      </c>
      <c r="C9338" t="s">
        <v>266</v>
      </c>
      <c r="E9338" t="s">
        <v>725</v>
      </c>
      <c r="F9338" t="s">
        <v>726</v>
      </c>
      <c r="G9338" t="s">
        <v>72</v>
      </c>
      <c r="H9338">
        <v>106133</v>
      </c>
      <c r="I9338" s="68" t="str">
        <f>VLOOKUP(E9338,Refs!$P$2:$R$29,3,FALSE)</f>
        <v>Y58</v>
      </c>
      <c r="J9338" s="68" t="str">
        <f>VLOOKUP(E9338,Refs!$P$2:$S$29,4,FALSE)</f>
        <v>South West</v>
      </c>
      <c r="K9338" s="28">
        <f t="shared" si="296"/>
        <v>106133</v>
      </c>
    </row>
    <row r="9339" spans="1:11" x14ac:dyDescent="0.35">
      <c r="A9339" s="69">
        <f t="shared" si="295"/>
        <v>45839</v>
      </c>
      <c r="B9339" t="s">
        <v>917</v>
      </c>
      <c r="C9339" t="s">
        <v>266</v>
      </c>
      <c r="E9339" t="s">
        <v>725</v>
      </c>
      <c r="F9339" t="s">
        <v>726</v>
      </c>
      <c r="G9339" t="s">
        <v>73</v>
      </c>
      <c r="H9339">
        <v>7556</v>
      </c>
      <c r="I9339" s="68" t="str">
        <f>VLOOKUP(E9339,Refs!$P$2:$R$29,3,FALSE)</f>
        <v>Y58</v>
      </c>
      <c r="J9339" s="68" t="str">
        <f>VLOOKUP(E9339,Refs!$P$2:$S$29,4,FALSE)</f>
        <v>South West</v>
      </c>
      <c r="K9339" s="28">
        <f t="shared" si="296"/>
        <v>7556</v>
      </c>
    </row>
    <row r="9340" spans="1:11" x14ac:dyDescent="0.35">
      <c r="A9340" s="69">
        <f t="shared" si="295"/>
        <v>45839</v>
      </c>
      <c r="B9340" t="s">
        <v>917</v>
      </c>
      <c r="C9340" t="s">
        <v>266</v>
      </c>
      <c r="E9340" t="s">
        <v>725</v>
      </c>
      <c r="F9340" t="s">
        <v>726</v>
      </c>
      <c r="G9340" t="s">
        <v>74</v>
      </c>
      <c r="H9340">
        <v>58912708</v>
      </c>
      <c r="I9340" s="68" t="str">
        <f>VLOOKUP(E9340,Refs!$P$2:$R$29,3,FALSE)</f>
        <v>Y58</v>
      </c>
      <c r="J9340" s="68" t="str">
        <f>VLOOKUP(E9340,Refs!$P$2:$S$29,4,FALSE)</f>
        <v>South West</v>
      </c>
      <c r="K9340" s="28">
        <f t="shared" si="296"/>
        <v>58912708</v>
      </c>
    </row>
    <row r="9341" spans="1:11" x14ac:dyDescent="0.35">
      <c r="A9341" s="69">
        <f t="shared" si="295"/>
        <v>45839</v>
      </c>
      <c r="B9341" t="s">
        <v>917</v>
      </c>
      <c r="C9341" t="s">
        <v>266</v>
      </c>
      <c r="E9341" t="s">
        <v>725</v>
      </c>
      <c r="F9341" t="s">
        <v>726</v>
      </c>
      <c r="G9341" t="s">
        <v>26</v>
      </c>
      <c r="H9341">
        <v>13712</v>
      </c>
      <c r="I9341" s="68" t="str">
        <f>VLOOKUP(E9341,Refs!$P$2:$R$29,3,FALSE)</f>
        <v>Y58</v>
      </c>
      <c r="J9341" s="68" t="str">
        <f>VLOOKUP(E9341,Refs!$P$2:$S$29,4,FALSE)</f>
        <v>South West</v>
      </c>
      <c r="K9341" s="28">
        <f t="shared" si="296"/>
        <v>13712</v>
      </c>
    </row>
    <row r="9342" spans="1:11" x14ac:dyDescent="0.35">
      <c r="A9342" s="69">
        <f t="shared" si="295"/>
        <v>45839</v>
      </c>
      <c r="B9342" t="s">
        <v>917</v>
      </c>
      <c r="C9342" t="s">
        <v>266</v>
      </c>
      <c r="E9342" t="s">
        <v>725</v>
      </c>
      <c r="F9342" t="s">
        <v>726</v>
      </c>
      <c r="G9342" t="s">
        <v>75</v>
      </c>
      <c r="H9342">
        <v>326</v>
      </c>
      <c r="I9342" s="68" t="str">
        <f>VLOOKUP(E9342,Refs!$P$2:$R$29,3,FALSE)</f>
        <v>Y58</v>
      </c>
      <c r="J9342" s="68" t="str">
        <f>VLOOKUP(E9342,Refs!$P$2:$S$29,4,FALSE)</f>
        <v>South West</v>
      </c>
      <c r="K9342" s="28">
        <f t="shared" si="296"/>
        <v>326</v>
      </c>
    </row>
    <row r="9343" spans="1:11" x14ac:dyDescent="0.35">
      <c r="A9343" s="69">
        <f t="shared" si="295"/>
        <v>45839</v>
      </c>
      <c r="B9343" t="s">
        <v>917</v>
      </c>
      <c r="C9343" t="s">
        <v>266</v>
      </c>
      <c r="E9343" t="s">
        <v>725</v>
      </c>
      <c r="F9343" t="s">
        <v>726</v>
      </c>
      <c r="G9343" t="s">
        <v>76</v>
      </c>
      <c r="H9343">
        <v>5708</v>
      </c>
      <c r="I9343" s="68" t="str">
        <f>VLOOKUP(E9343,Refs!$P$2:$R$29,3,FALSE)</f>
        <v>Y58</v>
      </c>
      <c r="J9343" s="68" t="str">
        <f>VLOOKUP(E9343,Refs!$P$2:$S$29,4,FALSE)</f>
        <v>South West</v>
      </c>
      <c r="K9343" s="28">
        <f t="shared" si="296"/>
        <v>5708</v>
      </c>
    </row>
    <row r="9344" spans="1:11" x14ac:dyDescent="0.35">
      <c r="A9344" s="69">
        <f t="shared" si="295"/>
        <v>45839</v>
      </c>
      <c r="B9344" t="s">
        <v>917</v>
      </c>
      <c r="C9344" t="s">
        <v>266</v>
      </c>
      <c r="E9344" t="s">
        <v>725</v>
      </c>
      <c r="F9344" t="s">
        <v>726</v>
      </c>
      <c r="G9344" t="s">
        <v>77</v>
      </c>
      <c r="H9344">
        <v>1886</v>
      </c>
      <c r="I9344" s="68" t="str">
        <f>VLOOKUP(E9344,Refs!$P$2:$R$29,3,FALSE)</f>
        <v>Y58</v>
      </c>
      <c r="J9344" s="68" t="str">
        <f>VLOOKUP(E9344,Refs!$P$2:$S$29,4,FALSE)</f>
        <v>South West</v>
      </c>
      <c r="K9344" s="28">
        <f t="shared" si="296"/>
        <v>1886</v>
      </c>
    </row>
    <row r="9345" spans="1:11" x14ac:dyDescent="0.35">
      <c r="A9345" s="69">
        <f t="shared" si="295"/>
        <v>45839</v>
      </c>
      <c r="B9345" t="s">
        <v>917</v>
      </c>
      <c r="C9345" t="s">
        <v>266</v>
      </c>
      <c r="E9345" t="s">
        <v>725</v>
      </c>
      <c r="F9345" t="s">
        <v>726</v>
      </c>
      <c r="G9345" t="s">
        <v>78</v>
      </c>
      <c r="H9345">
        <v>5792</v>
      </c>
      <c r="I9345" s="68" t="str">
        <f>VLOOKUP(E9345,Refs!$P$2:$R$29,3,FALSE)</f>
        <v>Y58</v>
      </c>
      <c r="J9345" s="68" t="str">
        <f>VLOOKUP(E9345,Refs!$P$2:$S$29,4,FALSE)</f>
        <v>South West</v>
      </c>
      <c r="K9345" s="28">
        <f t="shared" si="296"/>
        <v>5792</v>
      </c>
    </row>
    <row r="9346" spans="1:11" x14ac:dyDescent="0.35">
      <c r="A9346" s="69">
        <f t="shared" si="295"/>
        <v>45839</v>
      </c>
      <c r="B9346" t="s">
        <v>917</v>
      </c>
      <c r="C9346" t="s">
        <v>266</v>
      </c>
      <c r="E9346" t="s">
        <v>725</v>
      </c>
      <c r="F9346" t="s">
        <v>726</v>
      </c>
      <c r="G9346" t="s">
        <v>79</v>
      </c>
      <c r="H9346">
        <v>0</v>
      </c>
      <c r="I9346" s="68" t="str">
        <f>VLOOKUP(E9346,Refs!$P$2:$R$29,3,FALSE)</f>
        <v>Y58</v>
      </c>
      <c r="J9346" s="68" t="str">
        <f>VLOOKUP(E9346,Refs!$P$2:$S$29,4,FALSE)</f>
        <v>South West</v>
      </c>
      <c r="K9346" s="28" t="str">
        <f t="shared" si="296"/>
        <v/>
      </c>
    </row>
    <row r="9347" spans="1:11" x14ac:dyDescent="0.35">
      <c r="A9347" s="69">
        <f t="shared" ref="A9347:A9410" si="297">DATEVALUE(RIGHT(B9347,8))</f>
        <v>45839</v>
      </c>
      <c r="B9347" t="s">
        <v>917</v>
      </c>
      <c r="C9347" t="s">
        <v>266</v>
      </c>
      <c r="E9347" t="s">
        <v>725</v>
      </c>
      <c r="F9347" t="s">
        <v>726</v>
      </c>
      <c r="G9347" t="s">
        <v>25</v>
      </c>
      <c r="H9347">
        <v>7678</v>
      </c>
      <c r="I9347" s="68" t="str">
        <f>VLOOKUP(E9347,Refs!$P$2:$R$29,3,FALSE)</f>
        <v>Y58</v>
      </c>
      <c r="J9347" s="68" t="str">
        <f>VLOOKUP(E9347,Refs!$P$2:$S$29,4,FALSE)</f>
        <v>South West</v>
      </c>
      <c r="K9347" s="28">
        <f t="shared" si="296"/>
        <v>7678</v>
      </c>
    </row>
    <row r="9348" spans="1:11" x14ac:dyDescent="0.35">
      <c r="A9348" s="69">
        <f t="shared" si="297"/>
        <v>45839</v>
      </c>
      <c r="B9348" t="s">
        <v>917</v>
      </c>
      <c r="C9348" t="s">
        <v>266</v>
      </c>
      <c r="E9348" t="s">
        <v>725</v>
      </c>
      <c r="F9348" t="s">
        <v>726</v>
      </c>
      <c r="G9348" t="s">
        <v>80</v>
      </c>
      <c r="H9348">
        <v>0</v>
      </c>
      <c r="I9348" s="68" t="str">
        <f>VLOOKUP(E9348,Refs!$P$2:$R$29,3,FALSE)</f>
        <v>Y58</v>
      </c>
      <c r="J9348" s="68" t="str">
        <f>VLOOKUP(E9348,Refs!$P$2:$S$29,4,FALSE)</f>
        <v>South West</v>
      </c>
      <c r="K9348" s="28" t="str">
        <f t="shared" si="296"/>
        <v/>
      </c>
    </row>
    <row r="9349" spans="1:11" x14ac:dyDescent="0.35">
      <c r="A9349" s="69">
        <f t="shared" si="297"/>
        <v>45839</v>
      </c>
      <c r="B9349" t="s">
        <v>917</v>
      </c>
      <c r="C9349" t="s">
        <v>266</v>
      </c>
      <c r="E9349" t="s">
        <v>725</v>
      </c>
      <c r="F9349" t="s">
        <v>726</v>
      </c>
      <c r="G9349" t="s">
        <v>81</v>
      </c>
      <c r="H9349">
        <v>4677</v>
      </c>
      <c r="I9349" s="68" t="str">
        <f>VLOOKUP(E9349,Refs!$P$2:$R$29,3,FALSE)</f>
        <v>Y58</v>
      </c>
      <c r="J9349" s="68" t="str">
        <f>VLOOKUP(E9349,Refs!$P$2:$S$29,4,FALSE)</f>
        <v>South West</v>
      </c>
      <c r="K9349" s="28">
        <f t="shared" si="296"/>
        <v>4677</v>
      </c>
    </row>
    <row r="9350" spans="1:11" x14ac:dyDescent="0.35">
      <c r="A9350" s="69">
        <f t="shared" si="297"/>
        <v>45839</v>
      </c>
      <c r="B9350" t="s">
        <v>917</v>
      </c>
      <c r="C9350" t="s">
        <v>266</v>
      </c>
      <c r="E9350" t="s">
        <v>725</v>
      </c>
      <c r="F9350" t="s">
        <v>726</v>
      </c>
      <c r="G9350" t="s">
        <v>82</v>
      </c>
      <c r="H9350">
        <v>1197</v>
      </c>
      <c r="I9350" s="68" t="str">
        <f>VLOOKUP(E9350,Refs!$P$2:$R$29,3,FALSE)</f>
        <v>Y58</v>
      </c>
      <c r="J9350" s="68" t="str">
        <f>VLOOKUP(E9350,Refs!$P$2:$S$29,4,FALSE)</f>
        <v>South West</v>
      </c>
      <c r="K9350" s="28">
        <f t="shared" si="296"/>
        <v>1197</v>
      </c>
    </row>
    <row r="9351" spans="1:11" x14ac:dyDescent="0.35">
      <c r="A9351" s="69">
        <f t="shared" si="297"/>
        <v>45839</v>
      </c>
      <c r="B9351" t="s">
        <v>917</v>
      </c>
      <c r="C9351" t="s">
        <v>266</v>
      </c>
      <c r="E9351" t="s">
        <v>725</v>
      </c>
      <c r="F9351" t="s">
        <v>726</v>
      </c>
      <c r="G9351" t="s">
        <v>83</v>
      </c>
      <c r="H9351">
        <v>6612</v>
      </c>
      <c r="I9351" s="68" t="str">
        <f>VLOOKUP(E9351,Refs!$P$2:$R$29,3,FALSE)</f>
        <v>Y58</v>
      </c>
      <c r="J9351" s="68" t="str">
        <f>VLOOKUP(E9351,Refs!$P$2:$S$29,4,FALSE)</f>
        <v>South West</v>
      </c>
      <c r="K9351" s="28">
        <f t="shared" si="296"/>
        <v>6612</v>
      </c>
    </row>
    <row r="9352" spans="1:11" x14ac:dyDescent="0.35">
      <c r="A9352" s="69">
        <f t="shared" si="297"/>
        <v>45839</v>
      </c>
      <c r="B9352" t="s">
        <v>917</v>
      </c>
      <c r="C9352" t="s">
        <v>266</v>
      </c>
      <c r="E9352" t="s">
        <v>725</v>
      </c>
      <c r="F9352" t="s">
        <v>726</v>
      </c>
      <c r="G9352" t="s">
        <v>84</v>
      </c>
      <c r="H9352">
        <v>28409</v>
      </c>
      <c r="I9352" s="68" t="str">
        <f>VLOOKUP(E9352,Refs!$P$2:$R$29,3,FALSE)</f>
        <v>Y58</v>
      </c>
      <c r="J9352" s="68" t="str">
        <f>VLOOKUP(E9352,Refs!$P$2:$S$29,4,FALSE)</f>
        <v>South West</v>
      </c>
      <c r="K9352" s="28">
        <f t="shared" si="296"/>
        <v>28409</v>
      </c>
    </row>
    <row r="9353" spans="1:11" x14ac:dyDescent="0.35">
      <c r="A9353" s="69">
        <f t="shared" si="297"/>
        <v>45839</v>
      </c>
      <c r="B9353" t="s">
        <v>917</v>
      </c>
      <c r="C9353" t="s">
        <v>266</v>
      </c>
      <c r="E9353" t="s">
        <v>725</v>
      </c>
      <c r="F9353" t="s">
        <v>726</v>
      </c>
      <c r="G9353" t="s">
        <v>85</v>
      </c>
      <c r="H9353">
        <v>2536</v>
      </c>
      <c r="I9353" s="68" t="str">
        <f>VLOOKUP(E9353,Refs!$P$2:$R$29,3,FALSE)</f>
        <v>Y58</v>
      </c>
      <c r="J9353" s="68" t="str">
        <f>VLOOKUP(E9353,Refs!$P$2:$S$29,4,FALSE)</f>
        <v>South West</v>
      </c>
      <c r="K9353" s="28">
        <f t="shared" si="296"/>
        <v>2536</v>
      </c>
    </row>
    <row r="9354" spans="1:11" x14ac:dyDescent="0.35">
      <c r="A9354" s="69">
        <f t="shared" si="297"/>
        <v>45839</v>
      </c>
      <c r="B9354" t="s">
        <v>917</v>
      </c>
      <c r="C9354" t="s">
        <v>266</v>
      </c>
      <c r="E9354" t="s">
        <v>725</v>
      </c>
      <c r="F9354" t="s">
        <v>726</v>
      </c>
      <c r="G9354" t="s">
        <v>86</v>
      </c>
      <c r="H9354">
        <v>1167</v>
      </c>
      <c r="I9354" s="68" t="str">
        <f>VLOOKUP(E9354,Refs!$P$2:$R$29,3,FALSE)</f>
        <v>Y58</v>
      </c>
      <c r="J9354" s="68" t="str">
        <f>VLOOKUP(E9354,Refs!$P$2:$S$29,4,FALSE)</f>
        <v>South West</v>
      </c>
      <c r="K9354" s="28">
        <f t="shared" si="296"/>
        <v>1167</v>
      </c>
    </row>
    <row r="9355" spans="1:11" x14ac:dyDescent="0.35">
      <c r="A9355" s="69">
        <f t="shared" si="297"/>
        <v>45839</v>
      </c>
      <c r="B9355" t="s">
        <v>917</v>
      </c>
      <c r="C9355" t="s">
        <v>266</v>
      </c>
      <c r="E9355" t="s">
        <v>725</v>
      </c>
      <c r="F9355" t="s">
        <v>726</v>
      </c>
      <c r="G9355" t="s">
        <v>87</v>
      </c>
      <c r="H9355">
        <v>15096</v>
      </c>
      <c r="I9355" s="68" t="str">
        <f>VLOOKUP(E9355,Refs!$P$2:$R$29,3,FALSE)</f>
        <v>Y58</v>
      </c>
      <c r="J9355" s="68" t="str">
        <f>VLOOKUP(E9355,Refs!$P$2:$S$29,4,FALSE)</f>
        <v>South West</v>
      </c>
      <c r="K9355" s="28">
        <f t="shared" si="296"/>
        <v>15096</v>
      </c>
    </row>
    <row r="9356" spans="1:11" x14ac:dyDescent="0.35">
      <c r="A9356" s="69">
        <f t="shared" si="297"/>
        <v>45839</v>
      </c>
      <c r="B9356" t="s">
        <v>917</v>
      </c>
      <c r="C9356" t="s">
        <v>266</v>
      </c>
      <c r="E9356" t="s">
        <v>725</v>
      </c>
      <c r="F9356" t="s">
        <v>726</v>
      </c>
      <c r="G9356" t="s">
        <v>88</v>
      </c>
      <c r="H9356">
        <v>53944</v>
      </c>
      <c r="I9356" s="68" t="str">
        <f>VLOOKUP(E9356,Refs!$P$2:$R$29,3,FALSE)</f>
        <v>Y58</v>
      </c>
      <c r="J9356" s="68" t="str">
        <f>VLOOKUP(E9356,Refs!$P$2:$S$29,4,FALSE)</f>
        <v>South West</v>
      </c>
      <c r="K9356" s="28">
        <f t="shared" si="296"/>
        <v>53944</v>
      </c>
    </row>
    <row r="9357" spans="1:11" x14ac:dyDescent="0.35">
      <c r="A9357" s="69">
        <f t="shared" si="297"/>
        <v>45839</v>
      </c>
      <c r="B9357" t="s">
        <v>917</v>
      </c>
      <c r="C9357" t="s">
        <v>266</v>
      </c>
      <c r="E9357" t="s">
        <v>725</v>
      </c>
      <c r="F9357" t="s">
        <v>726</v>
      </c>
      <c r="G9357" t="s">
        <v>89</v>
      </c>
      <c r="H9357">
        <v>13712</v>
      </c>
      <c r="I9357" s="68" t="str">
        <f>VLOOKUP(E9357,Refs!$P$2:$R$29,3,FALSE)</f>
        <v>Y58</v>
      </c>
      <c r="J9357" s="68" t="str">
        <f>VLOOKUP(E9357,Refs!$P$2:$S$29,4,FALSE)</f>
        <v>South West</v>
      </c>
      <c r="K9357" s="28">
        <f t="shared" si="296"/>
        <v>13712</v>
      </c>
    </row>
    <row r="9358" spans="1:11" x14ac:dyDescent="0.35">
      <c r="A9358" s="69">
        <f t="shared" si="297"/>
        <v>45839</v>
      </c>
      <c r="B9358" t="s">
        <v>917</v>
      </c>
      <c r="C9358" t="s">
        <v>266</v>
      </c>
      <c r="E9358" t="s">
        <v>725</v>
      </c>
      <c r="F9358" t="s">
        <v>726</v>
      </c>
      <c r="G9358" t="s">
        <v>27</v>
      </c>
      <c r="H9358">
        <v>1858</v>
      </c>
      <c r="I9358" s="68" t="str">
        <f>VLOOKUP(E9358,Refs!$P$2:$R$29,3,FALSE)</f>
        <v>Y58</v>
      </c>
      <c r="J9358" s="68" t="str">
        <f>VLOOKUP(E9358,Refs!$P$2:$S$29,4,FALSE)</f>
        <v>South West</v>
      </c>
      <c r="K9358" s="28">
        <f t="shared" si="296"/>
        <v>1858</v>
      </c>
    </row>
    <row r="9359" spans="1:11" x14ac:dyDescent="0.35">
      <c r="A9359" s="69">
        <f t="shared" si="297"/>
        <v>45839</v>
      </c>
      <c r="B9359" t="s">
        <v>917</v>
      </c>
      <c r="C9359" t="s">
        <v>266</v>
      </c>
      <c r="E9359" t="s">
        <v>725</v>
      </c>
      <c r="F9359" t="s">
        <v>726</v>
      </c>
      <c r="G9359" t="s">
        <v>29</v>
      </c>
      <c r="H9359">
        <v>1400</v>
      </c>
      <c r="I9359" s="68" t="str">
        <f>VLOOKUP(E9359,Refs!$P$2:$R$29,3,FALSE)</f>
        <v>Y58</v>
      </c>
      <c r="J9359" s="68" t="str">
        <f>VLOOKUP(E9359,Refs!$P$2:$S$29,4,FALSE)</f>
        <v>South West</v>
      </c>
      <c r="K9359" s="28">
        <f t="shared" si="296"/>
        <v>1400</v>
      </c>
    </row>
    <row r="9360" spans="1:11" x14ac:dyDescent="0.35">
      <c r="A9360" s="69">
        <f t="shared" si="297"/>
        <v>45839</v>
      </c>
      <c r="B9360" t="s">
        <v>917</v>
      </c>
      <c r="C9360" t="s">
        <v>266</v>
      </c>
      <c r="E9360" t="s">
        <v>725</v>
      </c>
      <c r="F9360" t="s">
        <v>726</v>
      </c>
      <c r="G9360" t="s">
        <v>90</v>
      </c>
      <c r="H9360">
        <v>745</v>
      </c>
      <c r="I9360" s="68" t="str">
        <f>VLOOKUP(E9360,Refs!$P$2:$R$29,3,FALSE)</f>
        <v>Y58</v>
      </c>
      <c r="J9360" s="68" t="str">
        <f>VLOOKUP(E9360,Refs!$P$2:$S$29,4,FALSE)</f>
        <v>South West</v>
      </c>
      <c r="K9360" s="28">
        <f t="shared" si="296"/>
        <v>745</v>
      </c>
    </row>
    <row r="9361" spans="1:11" x14ac:dyDescent="0.35">
      <c r="A9361" s="69">
        <f t="shared" si="297"/>
        <v>45839</v>
      </c>
      <c r="B9361" t="s">
        <v>917</v>
      </c>
      <c r="C9361" t="s">
        <v>266</v>
      </c>
      <c r="E9361" t="s">
        <v>725</v>
      </c>
      <c r="F9361" t="s">
        <v>726</v>
      </c>
      <c r="G9361" t="s">
        <v>91</v>
      </c>
      <c r="H9361">
        <v>4</v>
      </c>
      <c r="I9361" s="68" t="str">
        <f>VLOOKUP(E9361,Refs!$P$2:$R$29,3,FALSE)</f>
        <v>Y58</v>
      </c>
      <c r="J9361" s="68" t="str">
        <f>VLOOKUP(E9361,Refs!$P$2:$S$29,4,FALSE)</f>
        <v>South West</v>
      </c>
      <c r="K9361" s="28">
        <f t="shared" si="296"/>
        <v>4</v>
      </c>
    </row>
    <row r="9362" spans="1:11" x14ac:dyDescent="0.35">
      <c r="A9362" s="69">
        <f t="shared" si="297"/>
        <v>45839</v>
      </c>
      <c r="B9362" t="s">
        <v>917</v>
      </c>
      <c r="C9362" t="s">
        <v>266</v>
      </c>
      <c r="E9362" t="s">
        <v>725</v>
      </c>
      <c r="F9362" t="s">
        <v>726</v>
      </c>
      <c r="G9362" t="s">
        <v>92</v>
      </c>
      <c r="H9362">
        <v>1667</v>
      </c>
      <c r="I9362" s="68" t="str">
        <f>VLOOKUP(E9362,Refs!$P$2:$R$29,3,FALSE)</f>
        <v>Y58</v>
      </c>
      <c r="J9362" s="68" t="str">
        <f>VLOOKUP(E9362,Refs!$P$2:$S$29,4,FALSE)</f>
        <v>South West</v>
      </c>
      <c r="K9362" s="28">
        <f t="shared" si="296"/>
        <v>1667</v>
      </c>
    </row>
    <row r="9363" spans="1:11" x14ac:dyDescent="0.35">
      <c r="A9363" s="69">
        <f t="shared" si="297"/>
        <v>45839</v>
      </c>
      <c r="B9363" t="s">
        <v>917</v>
      </c>
      <c r="C9363" t="s">
        <v>266</v>
      </c>
      <c r="E9363" t="s">
        <v>725</v>
      </c>
      <c r="F9363" t="s">
        <v>726</v>
      </c>
      <c r="G9363" t="s">
        <v>93</v>
      </c>
      <c r="H9363">
        <v>53</v>
      </c>
      <c r="I9363" s="68" t="str">
        <f>VLOOKUP(E9363,Refs!$P$2:$R$29,3,FALSE)</f>
        <v>Y58</v>
      </c>
      <c r="J9363" s="68" t="str">
        <f>VLOOKUP(E9363,Refs!$P$2:$S$29,4,FALSE)</f>
        <v>South West</v>
      </c>
      <c r="K9363" s="28">
        <f t="shared" si="296"/>
        <v>53</v>
      </c>
    </row>
    <row r="9364" spans="1:11" x14ac:dyDescent="0.35">
      <c r="A9364" s="69">
        <f t="shared" si="297"/>
        <v>45839</v>
      </c>
      <c r="B9364" t="s">
        <v>917</v>
      </c>
      <c r="C9364" t="s">
        <v>266</v>
      </c>
      <c r="E9364" t="s">
        <v>725</v>
      </c>
      <c r="F9364" t="s">
        <v>726</v>
      </c>
      <c r="G9364" t="s">
        <v>94</v>
      </c>
      <c r="H9364">
        <v>295</v>
      </c>
      <c r="I9364" s="68" t="str">
        <f>VLOOKUP(E9364,Refs!$P$2:$R$29,3,FALSE)</f>
        <v>Y58</v>
      </c>
      <c r="J9364" s="68" t="str">
        <f>VLOOKUP(E9364,Refs!$P$2:$S$29,4,FALSE)</f>
        <v>South West</v>
      </c>
      <c r="K9364" s="28">
        <f t="shared" si="296"/>
        <v>295</v>
      </c>
    </row>
    <row r="9365" spans="1:11" x14ac:dyDescent="0.35">
      <c r="A9365" s="69">
        <f t="shared" si="297"/>
        <v>45839</v>
      </c>
      <c r="B9365" t="s">
        <v>917</v>
      </c>
      <c r="C9365" t="s">
        <v>266</v>
      </c>
      <c r="E9365" t="s">
        <v>725</v>
      </c>
      <c r="F9365" t="s">
        <v>726</v>
      </c>
      <c r="G9365" t="s">
        <v>95</v>
      </c>
      <c r="H9365">
        <v>30</v>
      </c>
      <c r="I9365" s="68" t="str">
        <f>VLOOKUP(E9365,Refs!$P$2:$R$29,3,FALSE)</f>
        <v>Y58</v>
      </c>
      <c r="J9365" s="68" t="str">
        <f>VLOOKUP(E9365,Refs!$P$2:$S$29,4,FALSE)</f>
        <v>South West</v>
      </c>
      <c r="K9365" s="28">
        <f t="shared" si="296"/>
        <v>30</v>
      </c>
    </row>
    <row r="9366" spans="1:11" x14ac:dyDescent="0.35">
      <c r="A9366" s="69">
        <f t="shared" si="297"/>
        <v>45839</v>
      </c>
      <c r="B9366" t="s">
        <v>917</v>
      </c>
      <c r="C9366" t="s">
        <v>266</v>
      </c>
      <c r="E9366" t="s">
        <v>725</v>
      </c>
      <c r="F9366" t="s">
        <v>726</v>
      </c>
      <c r="G9366" t="s">
        <v>96</v>
      </c>
      <c r="H9366">
        <v>2522</v>
      </c>
      <c r="I9366" s="68" t="str">
        <f>VLOOKUP(E9366,Refs!$P$2:$R$29,3,FALSE)</f>
        <v>Y58</v>
      </c>
      <c r="J9366" s="68" t="str">
        <f>VLOOKUP(E9366,Refs!$P$2:$S$29,4,FALSE)</f>
        <v>South West</v>
      </c>
      <c r="K9366" s="28">
        <f t="shared" si="296"/>
        <v>2522</v>
      </c>
    </row>
    <row r="9367" spans="1:11" x14ac:dyDescent="0.35">
      <c r="A9367" s="69">
        <f t="shared" si="297"/>
        <v>45839</v>
      </c>
      <c r="B9367" t="s">
        <v>917</v>
      </c>
      <c r="C9367" t="s">
        <v>266</v>
      </c>
      <c r="E9367" t="s">
        <v>725</v>
      </c>
      <c r="F9367" t="s">
        <v>726</v>
      </c>
      <c r="G9367" t="s">
        <v>31</v>
      </c>
      <c r="H9367">
        <v>2064</v>
      </c>
      <c r="I9367" s="68" t="str">
        <f>VLOOKUP(E9367,Refs!$P$2:$R$29,3,FALSE)</f>
        <v>Y58</v>
      </c>
      <c r="J9367" s="68" t="str">
        <f>VLOOKUP(E9367,Refs!$P$2:$S$29,4,FALSE)</f>
        <v>South West</v>
      </c>
      <c r="K9367" s="28">
        <f t="shared" si="296"/>
        <v>2064</v>
      </c>
    </row>
    <row r="9368" spans="1:11" x14ac:dyDescent="0.35">
      <c r="A9368" s="69">
        <f t="shared" si="297"/>
        <v>45839</v>
      </c>
      <c r="B9368" t="s">
        <v>917</v>
      </c>
      <c r="C9368" t="s">
        <v>266</v>
      </c>
      <c r="E9368" t="s">
        <v>725</v>
      </c>
      <c r="F9368" t="s">
        <v>726</v>
      </c>
      <c r="G9368" t="s">
        <v>97</v>
      </c>
      <c r="H9368">
        <v>1841</v>
      </c>
      <c r="I9368" s="68" t="str">
        <f>VLOOKUP(E9368,Refs!$P$2:$R$29,3,FALSE)</f>
        <v>Y58</v>
      </c>
      <c r="J9368" s="68" t="str">
        <f>VLOOKUP(E9368,Refs!$P$2:$S$29,4,FALSE)</f>
        <v>South West</v>
      </c>
      <c r="K9368" s="28">
        <f t="shared" si="296"/>
        <v>1841</v>
      </c>
    </row>
    <row r="9369" spans="1:11" x14ac:dyDescent="0.35">
      <c r="A9369" s="69">
        <f t="shared" si="297"/>
        <v>45839</v>
      </c>
      <c r="B9369" t="s">
        <v>917</v>
      </c>
      <c r="C9369" t="s">
        <v>266</v>
      </c>
      <c r="E9369" t="s">
        <v>725</v>
      </c>
      <c r="F9369" t="s">
        <v>726</v>
      </c>
      <c r="G9369" t="s">
        <v>98</v>
      </c>
      <c r="H9369">
        <v>1949</v>
      </c>
      <c r="I9369" s="68" t="str">
        <f>VLOOKUP(E9369,Refs!$P$2:$R$29,3,FALSE)</f>
        <v>Y58</v>
      </c>
      <c r="J9369" s="68" t="str">
        <f>VLOOKUP(E9369,Refs!$P$2:$S$29,4,FALSE)</f>
        <v>South West</v>
      </c>
      <c r="K9369" s="28">
        <f t="shared" si="296"/>
        <v>1949</v>
      </c>
    </row>
    <row r="9370" spans="1:11" x14ac:dyDescent="0.35">
      <c r="A9370" s="69">
        <f t="shared" si="297"/>
        <v>45839</v>
      </c>
      <c r="B9370" t="s">
        <v>917</v>
      </c>
      <c r="C9370" t="s">
        <v>266</v>
      </c>
      <c r="E9370" t="s">
        <v>725</v>
      </c>
      <c r="F9370" t="s">
        <v>726</v>
      </c>
      <c r="G9370" t="s">
        <v>99</v>
      </c>
      <c r="H9370">
        <v>1833</v>
      </c>
      <c r="I9370" s="68" t="str">
        <f>VLOOKUP(E9370,Refs!$P$2:$R$29,3,FALSE)</f>
        <v>Y58</v>
      </c>
      <c r="J9370" s="68" t="str">
        <f>VLOOKUP(E9370,Refs!$P$2:$S$29,4,FALSE)</f>
        <v>South West</v>
      </c>
      <c r="K9370" s="28">
        <f t="shared" si="296"/>
        <v>1833</v>
      </c>
    </row>
    <row r="9371" spans="1:11" x14ac:dyDescent="0.35">
      <c r="A9371" s="69">
        <f t="shared" si="297"/>
        <v>45839</v>
      </c>
      <c r="B9371" t="s">
        <v>917</v>
      </c>
      <c r="C9371" t="s">
        <v>266</v>
      </c>
      <c r="E9371" t="s">
        <v>725</v>
      </c>
      <c r="F9371" t="s">
        <v>726</v>
      </c>
      <c r="G9371" t="s">
        <v>100</v>
      </c>
      <c r="H9371">
        <v>812</v>
      </c>
      <c r="I9371" s="68" t="str">
        <f>VLOOKUP(E9371,Refs!$P$2:$R$29,3,FALSE)</f>
        <v>Y58</v>
      </c>
      <c r="J9371" s="68" t="str">
        <f>VLOOKUP(E9371,Refs!$P$2:$S$29,4,FALSE)</f>
        <v>South West</v>
      </c>
      <c r="K9371" s="28">
        <f t="shared" si="296"/>
        <v>812</v>
      </c>
    </row>
    <row r="9372" spans="1:11" x14ac:dyDescent="0.35">
      <c r="A9372" s="69">
        <f t="shared" si="297"/>
        <v>45839</v>
      </c>
      <c r="B9372" t="s">
        <v>917</v>
      </c>
      <c r="C9372" t="s">
        <v>266</v>
      </c>
      <c r="E9372" t="s">
        <v>725</v>
      </c>
      <c r="F9372" t="s">
        <v>726</v>
      </c>
      <c r="G9372" t="s">
        <v>101</v>
      </c>
      <c r="H9372">
        <v>415</v>
      </c>
      <c r="I9372" s="68" t="str">
        <f>VLOOKUP(E9372,Refs!$P$2:$R$29,3,FALSE)</f>
        <v>Y58</v>
      </c>
      <c r="J9372" s="68" t="str">
        <f>VLOOKUP(E9372,Refs!$P$2:$S$29,4,FALSE)</f>
        <v>South West</v>
      </c>
      <c r="K9372" s="28">
        <f t="shared" si="296"/>
        <v>415</v>
      </c>
    </row>
    <row r="9373" spans="1:11" x14ac:dyDescent="0.35">
      <c r="A9373" s="69">
        <f t="shared" si="297"/>
        <v>45839</v>
      </c>
      <c r="B9373" t="s">
        <v>917</v>
      </c>
      <c r="C9373" t="s">
        <v>266</v>
      </c>
      <c r="E9373" t="s">
        <v>725</v>
      </c>
      <c r="F9373" t="s">
        <v>726</v>
      </c>
      <c r="G9373" t="s">
        <v>102</v>
      </c>
      <c r="H9373">
        <v>136</v>
      </c>
      <c r="I9373" s="68" t="str">
        <f>VLOOKUP(E9373,Refs!$P$2:$R$29,3,FALSE)</f>
        <v>Y58</v>
      </c>
      <c r="J9373" s="68" t="str">
        <f>VLOOKUP(E9373,Refs!$P$2:$S$29,4,FALSE)</f>
        <v>South West</v>
      </c>
      <c r="K9373" s="28">
        <f t="shared" si="296"/>
        <v>136</v>
      </c>
    </row>
    <row r="9374" spans="1:11" x14ac:dyDescent="0.35">
      <c r="A9374" s="69">
        <f t="shared" si="297"/>
        <v>45839</v>
      </c>
      <c r="B9374" t="s">
        <v>917</v>
      </c>
      <c r="C9374" t="s">
        <v>266</v>
      </c>
      <c r="E9374" t="s">
        <v>725</v>
      </c>
      <c r="F9374" t="s">
        <v>726</v>
      </c>
      <c r="G9374" t="s">
        <v>103</v>
      </c>
      <c r="H9374">
        <v>1501</v>
      </c>
      <c r="I9374" s="68" t="str">
        <f>VLOOKUP(E9374,Refs!$P$2:$R$29,3,FALSE)</f>
        <v>Y58</v>
      </c>
      <c r="J9374" s="68" t="str">
        <f>VLOOKUP(E9374,Refs!$P$2:$S$29,4,FALSE)</f>
        <v>South West</v>
      </c>
      <c r="K9374" s="28">
        <f t="shared" si="296"/>
        <v>1501</v>
      </c>
    </row>
    <row r="9375" spans="1:11" x14ac:dyDescent="0.35">
      <c r="A9375" s="69">
        <f t="shared" si="297"/>
        <v>45839</v>
      </c>
      <c r="B9375" t="s">
        <v>917</v>
      </c>
      <c r="C9375" t="s">
        <v>266</v>
      </c>
      <c r="E9375" t="s">
        <v>725</v>
      </c>
      <c r="F9375" t="s">
        <v>726</v>
      </c>
      <c r="G9375" t="s">
        <v>104</v>
      </c>
      <c r="H9375">
        <v>6806313</v>
      </c>
      <c r="I9375" s="68" t="str">
        <f>VLOOKUP(E9375,Refs!$P$2:$R$29,3,FALSE)</f>
        <v>Y58</v>
      </c>
      <c r="J9375" s="68" t="str">
        <f>VLOOKUP(E9375,Refs!$P$2:$S$29,4,FALSE)</f>
        <v>South West</v>
      </c>
      <c r="K9375" s="28">
        <f t="shared" si="296"/>
        <v>6806313</v>
      </c>
    </row>
    <row r="9376" spans="1:11" x14ac:dyDescent="0.35">
      <c r="A9376" s="69">
        <f t="shared" si="297"/>
        <v>45839</v>
      </c>
      <c r="B9376" t="s">
        <v>917</v>
      </c>
      <c r="C9376" t="s">
        <v>266</v>
      </c>
      <c r="E9376" t="s">
        <v>725</v>
      </c>
      <c r="F9376" t="s">
        <v>726</v>
      </c>
      <c r="G9376" t="s">
        <v>105</v>
      </c>
      <c r="H9376">
        <v>1087</v>
      </c>
      <c r="I9376" s="68" t="str">
        <f>VLOOKUP(E9376,Refs!$P$2:$R$29,3,FALSE)</f>
        <v>Y58</v>
      </c>
      <c r="J9376" s="68" t="str">
        <f>VLOOKUP(E9376,Refs!$P$2:$S$29,4,FALSE)</f>
        <v>South West</v>
      </c>
      <c r="K9376" s="28">
        <f t="shared" si="296"/>
        <v>1087</v>
      </c>
    </row>
    <row r="9377" spans="1:11" x14ac:dyDescent="0.35">
      <c r="A9377" s="69">
        <f t="shared" si="297"/>
        <v>45839</v>
      </c>
      <c r="B9377" t="s">
        <v>917</v>
      </c>
      <c r="C9377" t="s">
        <v>266</v>
      </c>
      <c r="E9377" t="s">
        <v>725</v>
      </c>
      <c r="F9377" t="s">
        <v>726</v>
      </c>
      <c r="G9377" t="s">
        <v>106</v>
      </c>
      <c r="H9377">
        <v>1062</v>
      </c>
      <c r="I9377" s="68" t="str">
        <f>VLOOKUP(E9377,Refs!$P$2:$R$29,3,FALSE)</f>
        <v>Y58</v>
      </c>
      <c r="J9377" s="68" t="str">
        <f>VLOOKUP(E9377,Refs!$P$2:$S$29,4,FALSE)</f>
        <v>South West</v>
      </c>
      <c r="K9377" s="28">
        <f t="shared" si="296"/>
        <v>1062</v>
      </c>
    </row>
    <row r="9378" spans="1:11" x14ac:dyDescent="0.35">
      <c r="A9378" s="69">
        <f t="shared" si="297"/>
        <v>45839</v>
      </c>
      <c r="B9378" t="s">
        <v>917</v>
      </c>
      <c r="C9378" t="s">
        <v>266</v>
      </c>
      <c r="E9378" t="s">
        <v>725</v>
      </c>
      <c r="F9378" t="s">
        <v>726</v>
      </c>
      <c r="G9378" t="s">
        <v>107</v>
      </c>
      <c r="H9378">
        <v>89</v>
      </c>
      <c r="I9378" s="68" t="str">
        <f>VLOOKUP(E9378,Refs!$P$2:$R$29,3,FALSE)</f>
        <v>Y58</v>
      </c>
      <c r="J9378" s="68" t="str">
        <f>VLOOKUP(E9378,Refs!$P$2:$S$29,4,FALSE)</f>
        <v>South West</v>
      </c>
      <c r="K9378" s="28">
        <f t="shared" ref="K9378:K9441" si="298">IF(OR(H9378="NULL",H9378=0,H9378=""),"",H9378)</f>
        <v>89</v>
      </c>
    </row>
    <row r="9379" spans="1:11" x14ac:dyDescent="0.35">
      <c r="A9379" s="69">
        <f t="shared" si="297"/>
        <v>45839</v>
      </c>
      <c r="B9379" t="s">
        <v>917</v>
      </c>
      <c r="C9379" t="s">
        <v>266</v>
      </c>
      <c r="E9379" t="s">
        <v>725</v>
      </c>
      <c r="F9379" t="s">
        <v>726</v>
      </c>
      <c r="G9379" t="s">
        <v>108</v>
      </c>
      <c r="H9379">
        <v>778</v>
      </c>
      <c r="I9379" s="68" t="str">
        <f>VLOOKUP(E9379,Refs!$P$2:$R$29,3,FALSE)</f>
        <v>Y58</v>
      </c>
      <c r="J9379" s="68" t="str">
        <f>VLOOKUP(E9379,Refs!$P$2:$S$29,4,FALSE)</f>
        <v>South West</v>
      </c>
      <c r="K9379" s="28">
        <f t="shared" si="298"/>
        <v>778</v>
      </c>
    </row>
    <row r="9380" spans="1:11" x14ac:dyDescent="0.35">
      <c r="A9380" s="69">
        <f t="shared" si="297"/>
        <v>45839</v>
      </c>
      <c r="B9380" t="s">
        <v>917</v>
      </c>
      <c r="C9380" t="s">
        <v>266</v>
      </c>
      <c r="E9380" t="s">
        <v>725</v>
      </c>
      <c r="F9380" t="s">
        <v>726</v>
      </c>
      <c r="G9380" t="s">
        <v>109</v>
      </c>
      <c r="H9380">
        <v>6004737</v>
      </c>
      <c r="I9380" s="68" t="str">
        <f>VLOOKUP(E9380,Refs!$P$2:$R$29,3,FALSE)</f>
        <v>Y58</v>
      </c>
      <c r="J9380" s="68" t="str">
        <f>VLOOKUP(E9380,Refs!$P$2:$S$29,4,FALSE)</f>
        <v>South West</v>
      </c>
      <c r="K9380" s="28">
        <f t="shared" si="298"/>
        <v>6004737</v>
      </c>
    </row>
    <row r="9381" spans="1:11" x14ac:dyDescent="0.35">
      <c r="A9381" s="69">
        <f t="shared" si="297"/>
        <v>45839</v>
      </c>
      <c r="B9381" t="s">
        <v>917</v>
      </c>
      <c r="C9381" t="s">
        <v>266</v>
      </c>
      <c r="E9381" t="s">
        <v>725</v>
      </c>
      <c r="F9381" t="s">
        <v>726</v>
      </c>
      <c r="G9381" t="s">
        <v>110</v>
      </c>
      <c r="H9381">
        <v>354</v>
      </c>
      <c r="I9381" s="68" t="str">
        <f>VLOOKUP(E9381,Refs!$P$2:$R$29,3,FALSE)</f>
        <v>Y58</v>
      </c>
      <c r="J9381" s="68" t="str">
        <f>VLOOKUP(E9381,Refs!$P$2:$S$29,4,FALSE)</f>
        <v>South West</v>
      </c>
      <c r="K9381" s="28">
        <f t="shared" si="298"/>
        <v>354</v>
      </c>
    </row>
    <row r="9382" spans="1:11" x14ac:dyDescent="0.35">
      <c r="A9382" s="69">
        <f t="shared" si="297"/>
        <v>45839</v>
      </c>
      <c r="B9382" t="s">
        <v>917</v>
      </c>
      <c r="C9382" t="s">
        <v>266</v>
      </c>
      <c r="E9382" t="s">
        <v>725</v>
      </c>
      <c r="F9382" t="s">
        <v>726</v>
      </c>
      <c r="G9382" t="s">
        <v>808</v>
      </c>
      <c r="H9382">
        <v>3064</v>
      </c>
      <c r="I9382" s="68" t="str">
        <f>VLOOKUP(E9382,Refs!$P$2:$R$29,3,FALSE)</f>
        <v>Y58</v>
      </c>
      <c r="J9382" s="68" t="str">
        <f>VLOOKUP(E9382,Refs!$P$2:$S$29,4,FALSE)</f>
        <v>South West</v>
      </c>
      <c r="K9382" s="28">
        <f t="shared" si="298"/>
        <v>3064</v>
      </c>
    </row>
    <row r="9383" spans="1:11" x14ac:dyDescent="0.35">
      <c r="A9383" s="69">
        <f t="shared" si="297"/>
        <v>45839</v>
      </c>
      <c r="B9383" t="s">
        <v>917</v>
      </c>
      <c r="C9383" t="s">
        <v>266</v>
      </c>
      <c r="E9383" t="s">
        <v>725</v>
      </c>
      <c r="F9383" t="s">
        <v>726</v>
      </c>
      <c r="G9383" t="s">
        <v>809</v>
      </c>
      <c r="H9383">
        <v>978</v>
      </c>
      <c r="I9383" s="68" t="str">
        <f>VLOOKUP(E9383,Refs!$P$2:$R$29,3,FALSE)</f>
        <v>Y58</v>
      </c>
      <c r="J9383" s="68" t="str">
        <f>VLOOKUP(E9383,Refs!$P$2:$S$29,4,FALSE)</f>
        <v>South West</v>
      </c>
      <c r="K9383" s="28">
        <f t="shared" si="298"/>
        <v>978</v>
      </c>
    </row>
    <row r="9384" spans="1:11" x14ac:dyDescent="0.35">
      <c r="A9384" s="69">
        <f t="shared" si="297"/>
        <v>45839</v>
      </c>
      <c r="B9384" t="s">
        <v>917</v>
      </c>
      <c r="C9384" t="s">
        <v>266</v>
      </c>
      <c r="E9384" t="s">
        <v>725</v>
      </c>
      <c r="F9384" t="s">
        <v>726</v>
      </c>
      <c r="G9384" t="s">
        <v>111</v>
      </c>
      <c r="H9384">
        <v>10140</v>
      </c>
      <c r="I9384" s="68" t="str">
        <f>VLOOKUP(E9384,Refs!$P$2:$R$29,3,FALSE)</f>
        <v>Y58</v>
      </c>
      <c r="J9384" s="68" t="str">
        <f>VLOOKUP(E9384,Refs!$P$2:$S$29,4,FALSE)</f>
        <v>South West</v>
      </c>
      <c r="K9384" s="28">
        <f t="shared" si="298"/>
        <v>10140</v>
      </c>
    </row>
    <row r="9385" spans="1:11" x14ac:dyDescent="0.35">
      <c r="A9385" s="69">
        <f t="shared" si="297"/>
        <v>45839</v>
      </c>
      <c r="B9385" t="s">
        <v>917</v>
      </c>
      <c r="C9385" t="s">
        <v>266</v>
      </c>
      <c r="E9385" t="s">
        <v>725</v>
      </c>
      <c r="F9385" t="s">
        <v>726</v>
      </c>
      <c r="G9385" t="s">
        <v>112</v>
      </c>
      <c r="H9385">
        <v>0</v>
      </c>
      <c r="I9385" s="68" t="str">
        <f>VLOOKUP(E9385,Refs!$P$2:$R$29,3,FALSE)</f>
        <v>Y58</v>
      </c>
      <c r="J9385" s="68" t="str">
        <f>VLOOKUP(E9385,Refs!$P$2:$S$29,4,FALSE)</f>
        <v>South West</v>
      </c>
      <c r="K9385" s="28" t="str">
        <f t="shared" si="298"/>
        <v/>
      </c>
    </row>
    <row r="9386" spans="1:11" x14ac:dyDescent="0.35">
      <c r="A9386" s="69">
        <f t="shared" si="297"/>
        <v>45839</v>
      </c>
      <c r="B9386" t="s">
        <v>917</v>
      </c>
      <c r="C9386" t="s">
        <v>266</v>
      </c>
      <c r="E9386" t="s">
        <v>725</v>
      </c>
      <c r="F9386" t="s">
        <v>726</v>
      </c>
      <c r="G9386" t="s">
        <v>113</v>
      </c>
      <c r="H9386">
        <v>9096</v>
      </c>
      <c r="I9386" s="68" t="str">
        <f>VLOOKUP(E9386,Refs!$P$2:$R$29,3,FALSE)</f>
        <v>Y58</v>
      </c>
      <c r="J9386" s="68" t="str">
        <f>VLOOKUP(E9386,Refs!$P$2:$S$29,4,FALSE)</f>
        <v>South West</v>
      </c>
      <c r="K9386" s="28">
        <f t="shared" si="298"/>
        <v>9096</v>
      </c>
    </row>
    <row r="9387" spans="1:11" x14ac:dyDescent="0.35">
      <c r="A9387" s="69">
        <f t="shared" si="297"/>
        <v>45839</v>
      </c>
      <c r="B9387" t="s">
        <v>917</v>
      </c>
      <c r="C9387" t="s">
        <v>266</v>
      </c>
      <c r="E9387" t="s">
        <v>725</v>
      </c>
      <c r="F9387" t="s">
        <v>726</v>
      </c>
      <c r="G9387" t="s">
        <v>114</v>
      </c>
      <c r="H9387">
        <v>2617</v>
      </c>
      <c r="I9387" s="68" t="str">
        <f>VLOOKUP(E9387,Refs!$P$2:$R$29,3,FALSE)</f>
        <v>Y58</v>
      </c>
      <c r="J9387" s="68" t="str">
        <f>VLOOKUP(E9387,Refs!$P$2:$S$29,4,FALSE)</f>
        <v>South West</v>
      </c>
      <c r="K9387" s="28">
        <f t="shared" si="298"/>
        <v>2617</v>
      </c>
    </row>
    <row r="9388" spans="1:11" x14ac:dyDescent="0.35">
      <c r="A9388" s="69">
        <f t="shared" si="297"/>
        <v>45839</v>
      </c>
      <c r="B9388" t="s">
        <v>917</v>
      </c>
      <c r="C9388" t="s">
        <v>266</v>
      </c>
      <c r="E9388" t="s">
        <v>725</v>
      </c>
      <c r="F9388" t="s">
        <v>726</v>
      </c>
      <c r="G9388" t="s">
        <v>115</v>
      </c>
      <c r="H9388">
        <v>2192</v>
      </c>
      <c r="I9388" s="68" t="str">
        <f>VLOOKUP(E9388,Refs!$P$2:$R$29,3,FALSE)</f>
        <v>Y58</v>
      </c>
      <c r="J9388" s="68" t="str">
        <f>VLOOKUP(E9388,Refs!$P$2:$S$29,4,FALSE)</f>
        <v>South West</v>
      </c>
      <c r="K9388" s="28">
        <f t="shared" si="298"/>
        <v>2192</v>
      </c>
    </row>
    <row r="9389" spans="1:11" x14ac:dyDescent="0.35">
      <c r="A9389" s="69">
        <f t="shared" si="297"/>
        <v>45839</v>
      </c>
      <c r="B9389" t="s">
        <v>917</v>
      </c>
      <c r="C9389" t="s">
        <v>266</v>
      </c>
      <c r="E9389" t="s">
        <v>725</v>
      </c>
      <c r="F9389" t="s">
        <v>726</v>
      </c>
      <c r="G9389" t="s">
        <v>116</v>
      </c>
      <c r="H9389">
        <v>1030</v>
      </c>
      <c r="I9389" s="68" t="str">
        <f>VLOOKUP(E9389,Refs!$P$2:$R$29,3,FALSE)</f>
        <v>Y58</v>
      </c>
      <c r="J9389" s="68" t="str">
        <f>VLOOKUP(E9389,Refs!$P$2:$S$29,4,FALSE)</f>
        <v>South West</v>
      </c>
      <c r="K9389" s="28">
        <f t="shared" si="298"/>
        <v>1030</v>
      </c>
    </row>
    <row r="9390" spans="1:11" x14ac:dyDescent="0.35">
      <c r="A9390" s="69">
        <f t="shared" si="297"/>
        <v>45839</v>
      </c>
      <c r="B9390" t="s">
        <v>917</v>
      </c>
      <c r="C9390" t="s">
        <v>266</v>
      </c>
      <c r="E9390" t="s">
        <v>725</v>
      </c>
      <c r="F9390" t="s">
        <v>726</v>
      </c>
      <c r="G9390" t="s">
        <v>117</v>
      </c>
      <c r="H9390">
        <v>3766</v>
      </c>
      <c r="I9390" s="68" t="str">
        <f>VLOOKUP(E9390,Refs!$P$2:$R$29,3,FALSE)</f>
        <v>Y58</v>
      </c>
      <c r="J9390" s="68" t="str">
        <f>VLOOKUP(E9390,Refs!$P$2:$S$29,4,FALSE)</f>
        <v>South West</v>
      </c>
      <c r="K9390" s="28">
        <f t="shared" si="298"/>
        <v>3766</v>
      </c>
    </row>
    <row r="9391" spans="1:11" x14ac:dyDescent="0.35">
      <c r="A9391" s="69">
        <f t="shared" si="297"/>
        <v>45839</v>
      </c>
      <c r="B9391" t="s">
        <v>917</v>
      </c>
      <c r="C9391" t="s">
        <v>266</v>
      </c>
      <c r="E9391" t="s">
        <v>725</v>
      </c>
      <c r="F9391" t="s">
        <v>726</v>
      </c>
      <c r="G9391" t="s">
        <v>118</v>
      </c>
      <c r="H9391">
        <v>1568</v>
      </c>
      <c r="I9391" s="68" t="str">
        <f>VLOOKUP(E9391,Refs!$P$2:$R$29,3,FALSE)</f>
        <v>Y58</v>
      </c>
      <c r="J9391" s="68" t="str">
        <f>VLOOKUP(E9391,Refs!$P$2:$S$29,4,FALSE)</f>
        <v>South West</v>
      </c>
      <c r="K9391" s="28">
        <f t="shared" si="298"/>
        <v>1568</v>
      </c>
    </row>
    <row r="9392" spans="1:11" x14ac:dyDescent="0.35">
      <c r="A9392" s="69">
        <f t="shared" si="297"/>
        <v>45839</v>
      </c>
      <c r="B9392" t="s">
        <v>917</v>
      </c>
      <c r="C9392" t="s">
        <v>266</v>
      </c>
      <c r="E9392" t="s">
        <v>725</v>
      </c>
      <c r="F9392" t="s">
        <v>726</v>
      </c>
      <c r="G9392" t="s">
        <v>119</v>
      </c>
      <c r="H9392">
        <v>649</v>
      </c>
      <c r="I9392" s="68" t="str">
        <f>VLOOKUP(E9392,Refs!$P$2:$R$29,3,FALSE)</f>
        <v>Y58</v>
      </c>
      <c r="J9392" s="68" t="str">
        <f>VLOOKUP(E9392,Refs!$P$2:$S$29,4,FALSE)</f>
        <v>South West</v>
      </c>
      <c r="K9392" s="28">
        <f t="shared" si="298"/>
        <v>649</v>
      </c>
    </row>
    <row r="9393" spans="1:11" x14ac:dyDescent="0.35">
      <c r="A9393" s="69">
        <f t="shared" si="297"/>
        <v>45839</v>
      </c>
      <c r="B9393" t="s">
        <v>917</v>
      </c>
      <c r="C9393" t="s">
        <v>266</v>
      </c>
      <c r="E9393" t="s">
        <v>725</v>
      </c>
      <c r="F9393" t="s">
        <v>726</v>
      </c>
      <c r="G9393" t="s">
        <v>120</v>
      </c>
      <c r="H9393">
        <v>9</v>
      </c>
      <c r="I9393" s="68" t="str">
        <f>VLOOKUP(E9393,Refs!$P$2:$R$29,3,FALSE)</f>
        <v>Y58</v>
      </c>
      <c r="J9393" s="68" t="str">
        <f>VLOOKUP(E9393,Refs!$P$2:$S$29,4,FALSE)</f>
        <v>South West</v>
      </c>
      <c r="K9393" s="28">
        <f t="shared" si="298"/>
        <v>9</v>
      </c>
    </row>
    <row r="9394" spans="1:11" x14ac:dyDescent="0.35">
      <c r="A9394" s="69">
        <f t="shared" si="297"/>
        <v>45839</v>
      </c>
      <c r="B9394" t="s">
        <v>917</v>
      </c>
      <c r="C9394" t="s">
        <v>266</v>
      </c>
      <c r="E9394" t="s">
        <v>725</v>
      </c>
      <c r="F9394" t="s">
        <v>726</v>
      </c>
      <c r="G9394" t="s">
        <v>121</v>
      </c>
      <c r="H9394">
        <v>976</v>
      </c>
      <c r="I9394" s="68" t="str">
        <f>VLOOKUP(E9394,Refs!$P$2:$R$29,3,FALSE)</f>
        <v>Y58</v>
      </c>
      <c r="J9394" s="68" t="str">
        <f>VLOOKUP(E9394,Refs!$P$2:$S$29,4,FALSE)</f>
        <v>South West</v>
      </c>
      <c r="K9394" s="28">
        <f t="shared" si="298"/>
        <v>976</v>
      </c>
    </row>
    <row r="9395" spans="1:11" x14ac:dyDescent="0.35">
      <c r="A9395" s="69">
        <f t="shared" si="297"/>
        <v>45839</v>
      </c>
      <c r="B9395" t="s">
        <v>917</v>
      </c>
      <c r="C9395" t="s">
        <v>266</v>
      </c>
      <c r="E9395" t="s">
        <v>725</v>
      </c>
      <c r="F9395" t="s">
        <v>726</v>
      </c>
      <c r="G9395" t="s">
        <v>122</v>
      </c>
      <c r="H9395">
        <v>3</v>
      </c>
      <c r="I9395" s="68" t="str">
        <f>VLOOKUP(E9395,Refs!$P$2:$R$29,3,FALSE)</f>
        <v>Y58</v>
      </c>
      <c r="J9395" s="68" t="str">
        <f>VLOOKUP(E9395,Refs!$P$2:$S$29,4,FALSE)</f>
        <v>South West</v>
      </c>
      <c r="K9395" s="28">
        <f t="shared" si="298"/>
        <v>3</v>
      </c>
    </row>
    <row r="9396" spans="1:11" x14ac:dyDescent="0.35">
      <c r="A9396" s="69">
        <f t="shared" si="297"/>
        <v>45839</v>
      </c>
      <c r="B9396" t="s">
        <v>917</v>
      </c>
      <c r="C9396" t="s">
        <v>266</v>
      </c>
      <c r="E9396" t="s">
        <v>725</v>
      </c>
      <c r="F9396" t="s">
        <v>726</v>
      </c>
      <c r="G9396" t="s">
        <v>123</v>
      </c>
      <c r="H9396">
        <v>2</v>
      </c>
      <c r="I9396" s="68" t="str">
        <f>VLOOKUP(E9396,Refs!$P$2:$R$29,3,FALSE)</f>
        <v>Y58</v>
      </c>
      <c r="J9396" s="68" t="str">
        <f>VLOOKUP(E9396,Refs!$P$2:$S$29,4,FALSE)</f>
        <v>South West</v>
      </c>
      <c r="K9396" s="28">
        <f t="shared" si="298"/>
        <v>2</v>
      </c>
    </row>
    <row r="9397" spans="1:11" x14ac:dyDescent="0.35">
      <c r="A9397" s="69">
        <f t="shared" si="297"/>
        <v>45839</v>
      </c>
      <c r="B9397" t="s">
        <v>917</v>
      </c>
      <c r="C9397" t="s">
        <v>266</v>
      </c>
      <c r="E9397" t="s">
        <v>725</v>
      </c>
      <c r="F9397" t="s">
        <v>726</v>
      </c>
      <c r="G9397" t="s">
        <v>124</v>
      </c>
      <c r="H9397">
        <v>0</v>
      </c>
      <c r="I9397" s="68" t="str">
        <f>VLOOKUP(E9397,Refs!$P$2:$R$29,3,FALSE)</f>
        <v>Y58</v>
      </c>
      <c r="J9397" s="68" t="str">
        <f>VLOOKUP(E9397,Refs!$P$2:$S$29,4,FALSE)</f>
        <v>South West</v>
      </c>
      <c r="K9397" s="28" t="str">
        <f t="shared" si="298"/>
        <v/>
      </c>
    </row>
    <row r="9398" spans="1:11" x14ac:dyDescent="0.35">
      <c r="A9398" s="69">
        <f t="shared" si="297"/>
        <v>45839</v>
      </c>
      <c r="B9398" t="s">
        <v>917</v>
      </c>
      <c r="C9398" t="s">
        <v>266</v>
      </c>
      <c r="E9398" t="s">
        <v>725</v>
      </c>
      <c r="F9398" t="s">
        <v>726</v>
      </c>
      <c r="G9398" t="s">
        <v>125</v>
      </c>
      <c r="H9398">
        <v>0</v>
      </c>
      <c r="I9398" s="68" t="str">
        <f>VLOOKUP(E9398,Refs!$P$2:$R$29,3,FALSE)</f>
        <v>Y58</v>
      </c>
      <c r="J9398" s="68" t="str">
        <f>VLOOKUP(E9398,Refs!$P$2:$S$29,4,FALSE)</f>
        <v>South West</v>
      </c>
      <c r="K9398" s="28" t="str">
        <f t="shared" si="298"/>
        <v/>
      </c>
    </row>
    <row r="9399" spans="1:11" x14ac:dyDescent="0.35">
      <c r="A9399" s="69">
        <f t="shared" si="297"/>
        <v>45839</v>
      </c>
      <c r="B9399" t="s">
        <v>917</v>
      </c>
      <c r="C9399" t="s">
        <v>266</v>
      </c>
      <c r="E9399" t="s">
        <v>725</v>
      </c>
      <c r="F9399" t="s">
        <v>726</v>
      </c>
      <c r="G9399" t="s">
        <v>126</v>
      </c>
      <c r="H9399">
        <v>1</v>
      </c>
      <c r="I9399" s="68" t="str">
        <f>VLOOKUP(E9399,Refs!$P$2:$R$29,3,FALSE)</f>
        <v>Y58</v>
      </c>
      <c r="J9399" s="68" t="str">
        <f>VLOOKUP(E9399,Refs!$P$2:$S$29,4,FALSE)</f>
        <v>South West</v>
      </c>
      <c r="K9399" s="28">
        <f t="shared" si="298"/>
        <v>1</v>
      </c>
    </row>
    <row r="9400" spans="1:11" x14ac:dyDescent="0.35">
      <c r="A9400" s="69">
        <f t="shared" si="297"/>
        <v>45839</v>
      </c>
      <c r="B9400" t="s">
        <v>917</v>
      </c>
      <c r="C9400" t="s">
        <v>266</v>
      </c>
      <c r="E9400" t="s">
        <v>725</v>
      </c>
      <c r="F9400" t="s">
        <v>726</v>
      </c>
      <c r="G9400" t="s">
        <v>127</v>
      </c>
      <c r="H9400">
        <v>6</v>
      </c>
      <c r="I9400" s="68" t="str">
        <f>VLOOKUP(E9400,Refs!$P$2:$R$29,3,FALSE)</f>
        <v>Y58</v>
      </c>
      <c r="J9400" s="68" t="str">
        <f>VLOOKUP(E9400,Refs!$P$2:$S$29,4,FALSE)</f>
        <v>South West</v>
      </c>
      <c r="K9400" s="28">
        <f t="shared" si="298"/>
        <v>6</v>
      </c>
    </row>
    <row r="9401" spans="1:11" x14ac:dyDescent="0.35">
      <c r="A9401" s="69">
        <f t="shared" si="297"/>
        <v>45839</v>
      </c>
      <c r="B9401" t="s">
        <v>917</v>
      </c>
      <c r="C9401" t="s">
        <v>266</v>
      </c>
      <c r="E9401" t="s">
        <v>725</v>
      </c>
      <c r="F9401" t="s">
        <v>726</v>
      </c>
      <c r="G9401" t="s">
        <v>128</v>
      </c>
      <c r="H9401">
        <v>29</v>
      </c>
      <c r="I9401" s="68" t="str">
        <f>VLOOKUP(E9401,Refs!$P$2:$R$29,3,FALSE)</f>
        <v>Y58</v>
      </c>
      <c r="J9401" s="68" t="str">
        <f>VLOOKUP(E9401,Refs!$P$2:$S$29,4,FALSE)</f>
        <v>South West</v>
      </c>
      <c r="K9401" s="28">
        <f t="shared" si="298"/>
        <v>29</v>
      </c>
    </row>
    <row r="9402" spans="1:11" x14ac:dyDescent="0.35">
      <c r="A9402" s="69">
        <f t="shared" si="297"/>
        <v>45839</v>
      </c>
      <c r="B9402" t="s">
        <v>917</v>
      </c>
      <c r="C9402" t="s">
        <v>266</v>
      </c>
      <c r="E9402" t="s">
        <v>725</v>
      </c>
      <c r="F9402" t="s">
        <v>726</v>
      </c>
      <c r="G9402" t="s">
        <v>129</v>
      </c>
      <c r="H9402">
        <v>392</v>
      </c>
      <c r="I9402" s="68" t="str">
        <f>VLOOKUP(E9402,Refs!$P$2:$R$29,3,FALSE)</f>
        <v>Y58</v>
      </c>
      <c r="J9402" s="68" t="str">
        <f>VLOOKUP(E9402,Refs!$P$2:$S$29,4,FALSE)</f>
        <v>South West</v>
      </c>
      <c r="K9402" s="28">
        <f t="shared" si="298"/>
        <v>392</v>
      </c>
    </row>
    <row r="9403" spans="1:11" x14ac:dyDescent="0.35">
      <c r="A9403" s="69">
        <f t="shared" si="297"/>
        <v>45839</v>
      </c>
      <c r="B9403" t="s">
        <v>917</v>
      </c>
      <c r="C9403" t="s">
        <v>266</v>
      </c>
      <c r="E9403" t="s">
        <v>725</v>
      </c>
      <c r="F9403" t="s">
        <v>726</v>
      </c>
      <c r="G9403" t="s">
        <v>130</v>
      </c>
      <c r="H9403">
        <v>332</v>
      </c>
      <c r="I9403" s="68" t="str">
        <f>VLOOKUP(E9403,Refs!$P$2:$R$29,3,FALSE)</f>
        <v>Y58</v>
      </c>
      <c r="J9403" s="68" t="str">
        <f>VLOOKUP(E9403,Refs!$P$2:$S$29,4,FALSE)</f>
        <v>South West</v>
      </c>
      <c r="K9403" s="28">
        <f t="shared" si="298"/>
        <v>332</v>
      </c>
    </row>
    <row r="9404" spans="1:11" x14ac:dyDescent="0.35">
      <c r="A9404" s="69">
        <f t="shared" si="297"/>
        <v>45839</v>
      </c>
      <c r="B9404" t="s">
        <v>917</v>
      </c>
      <c r="C9404" t="s">
        <v>266</v>
      </c>
      <c r="E9404" t="s">
        <v>725</v>
      </c>
      <c r="F9404" t="s">
        <v>726</v>
      </c>
      <c r="G9404" t="s">
        <v>131</v>
      </c>
      <c r="H9404">
        <v>948</v>
      </c>
      <c r="I9404" s="68" t="str">
        <f>VLOOKUP(E9404,Refs!$P$2:$R$29,3,FALSE)</f>
        <v>Y58</v>
      </c>
      <c r="J9404" s="68" t="str">
        <f>VLOOKUP(E9404,Refs!$P$2:$S$29,4,FALSE)</f>
        <v>South West</v>
      </c>
      <c r="K9404" s="28">
        <f t="shared" si="298"/>
        <v>948</v>
      </c>
    </row>
    <row r="9405" spans="1:11" x14ac:dyDescent="0.35">
      <c r="A9405" s="69">
        <f t="shared" si="297"/>
        <v>45839</v>
      </c>
      <c r="B9405" t="s">
        <v>917</v>
      </c>
      <c r="C9405" t="s">
        <v>266</v>
      </c>
      <c r="E9405" t="s">
        <v>725</v>
      </c>
      <c r="F9405" t="s">
        <v>726</v>
      </c>
      <c r="G9405" t="s">
        <v>132</v>
      </c>
      <c r="H9405">
        <v>873</v>
      </c>
      <c r="I9405" s="68" t="str">
        <f>VLOOKUP(E9405,Refs!$P$2:$R$29,3,FALSE)</f>
        <v>Y58</v>
      </c>
      <c r="J9405" s="68" t="str">
        <f>VLOOKUP(E9405,Refs!$P$2:$S$29,4,FALSE)</f>
        <v>South West</v>
      </c>
      <c r="K9405" s="28">
        <f t="shared" si="298"/>
        <v>873</v>
      </c>
    </row>
    <row r="9406" spans="1:11" x14ac:dyDescent="0.35">
      <c r="A9406" s="69">
        <f t="shared" si="297"/>
        <v>45839</v>
      </c>
      <c r="B9406" t="s">
        <v>917</v>
      </c>
      <c r="C9406" t="s">
        <v>266</v>
      </c>
      <c r="E9406" t="s">
        <v>725</v>
      </c>
      <c r="F9406" t="s">
        <v>726</v>
      </c>
      <c r="G9406" t="s">
        <v>133</v>
      </c>
      <c r="H9406">
        <v>815</v>
      </c>
      <c r="I9406" s="68" t="str">
        <f>VLOOKUP(E9406,Refs!$P$2:$R$29,3,FALSE)</f>
        <v>Y58</v>
      </c>
      <c r="J9406" s="68" t="str">
        <f>VLOOKUP(E9406,Refs!$P$2:$S$29,4,FALSE)</f>
        <v>South West</v>
      </c>
      <c r="K9406" s="28">
        <f t="shared" si="298"/>
        <v>815</v>
      </c>
    </row>
    <row r="9407" spans="1:11" x14ac:dyDescent="0.35">
      <c r="A9407" s="69">
        <f t="shared" si="297"/>
        <v>45839</v>
      </c>
      <c r="B9407" t="s">
        <v>917</v>
      </c>
      <c r="C9407" t="s">
        <v>266</v>
      </c>
      <c r="E9407" t="s">
        <v>725</v>
      </c>
      <c r="F9407" t="s">
        <v>726</v>
      </c>
      <c r="G9407" t="s">
        <v>134</v>
      </c>
      <c r="H9407">
        <v>815</v>
      </c>
      <c r="I9407" s="68" t="str">
        <f>VLOOKUP(E9407,Refs!$P$2:$R$29,3,FALSE)</f>
        <v>Y58</v>
      </c>
      <c r="J9407" s="68" t="str">
        <f>VLOOKUP(E9407,Refs!$P$2:$S$29,4,FALSE)</f>
        <v>South West</v>
      </c>
      <c r="K9407" s="28">
        <f t="shared" si="298"/>
        <v>815</v>
      </c>
    </row>
    <row r="9408" spans="1:11" x14ac:dyDescent="0.35">
      <c r="A9408" s="69">
        <f t="shared" si="297"/>
        <v>45839</v>
      </c>
      <c r="B9408" t="s">
        <v>917</v>
      </c>
      <c r="C9408" t="s">
        <v>266</v>
      </c>
      <c r="E9408" t="s">
        <v>725</v>
      </c>
      <c r="F9408" t="s">
        <v>726</v>
      </c>
      <c r="G9408" t="s">
        <v>135</v>
      </c>
      <c r="H9408">
        <v>142</v>
      </c>
      <c r="I9408" s="68" t="str">
        <f>VLOOKUP(E9408,Refs!$P$2:$R$29,3,FALSE)</f>
        <v>Y58</v>
      </c>
      <c r="J9408" s="68" t="str">
        <f>VLOOKUP(E9408,Refs!$P$2:$S$29,4,FALSE)</f>
        <v>South West</v>
      </c>
      <c r="K9408" s="28">
        <f t="shared" si="298"/>
        <v>142</v>
      </c>
    </row>
    <row r="9409" spans="1:11" x14ac:dyDescent="0.35">
      <c r="A9409" s="69">
        <f t="shared" si="297"/>
        <v>45839</v>
      </c>
      <c r="B9409" t="s">
        <v>917</v>
      </c>
      <c r="C9409" t="s">
        <v>266</v>
      </c>
      <c r="E9409" t="s">
        <v>725</v>
      </c>
      <c r="F9409" t="s">
        <v>726</v>
      </c>
      <c r="G9409" t="s">
        <v>136</v>
      </c>
      <c r="H9409">
        <v>130</v>
      </c>
      <c r="I9409" s="68" t="str">
        <f>VLOOKUP(E9409,Refs!$P$2:$R$29,3,FALSE)</f>
        <v>Y58</v>
      </c>
      <c r="J9409" s="68" t="str">
        <f>VLOOKUP(E9409,Refs!$P$2:$S$29,4,FALSE)</f>
        <v>South West</v>
      </c>
      <c r="K9409" s="28">
        <f t="shared" si="298"/>
        <v>130</v>
      </c>
    </row>
    <row r="9410" spans="1:11" x14ac:dyDescent="0.35">
      <c r="A9410" s="69">
        <f t="shared" si="297"/>
        <v>45839</v>
      </c>
      <c r="B9410" t="s">
        <v>917</v>
      </c>
      <c r="C9410" t="s">
        <v>266</v>
      </c>
      <c r="E9410" t="s">
        <v>725</v>
      </c>
      <c r="F9410" t="s">
        <v>726</v>
      </c>
      <c r="G9410" t="s">
        <v>137</v>
      </c>
      <c r="H9410">
        <v>7</v>
      </c>
      <c r="I9410" s="68" t="str">
        <f>VLOOKUP(E9410,Refs!$P$2:$R$29,3,FALSE)</f>
        <v>Y58</v>
      </c>
      <c r="J9410" s="68" t="str">
        <f>VLOOKUP(E9410,Refs!$P$2:$S$29,4,FALSE)</f>
        <v>South West</v>
      </c>
      <c r="K9410" s="28">
        <f t="shared" si="298"/>
        <v>7</v>
      </c>
    </row>
    <row r="9411" spans="1:11" x14ac:dyDescent="0.35">
      <c r="A9411" s="69">
        <f t="shared" ref="A9411:A9474" si="299">DATEVALUE(RIGHT(B9411,8))</f>
        <v>45839</v>
      </c>
      <c r="B9411" t="s">
        <v>917</v>
      </c>
      <c r="C9411" t="s">
        <v>266</v>
      </c>
      <c r="E9411" t="s">
        <v>725</v>
      </c>
      <c r="F9411" t="s">
        <v>726</v>
      </c>
      <c r="G9411" t="s">
        <v>138</v>
      </c>
      <c r="H9411">
        <v>6</v>
      </c>
      <c r="I9411" s="68" t="str">
        <f>VLOOKUP(E9411,Refs!$P$2:$R$29,3,FALSE)</f>
        <v>Y58</v>
      </c>
      <c r="J9411" s="68" t="str">
        <f>VLOOKUP(E9411,Refs!$P$2:$S$29,4,FALSE)</f>
        <v>South West</v>
      </c>
      <c r="K9411" s="28">
        <f t="shared" si="298"/>
        <v>6</v>
      </c>
    </row>
    <row r="9412" spans="1:11" x14ac:dyDescent="0.35">
      <c r="A9412" s="69">
        <f t="shared" si="299"/>
        <v>45839</v>
      </c>
      <c r="B9412" t="s">
        <v>917</v>
      </c>
      <c r="C9412" t="s">
        <v>266</v>
      </c>
      <c r="E9412" t="s">
        <v>725</v>
      </c>
      <c r="F9412" t="s">
        <v>726</v>
      </c>
      <c r="G9412" t="s">
        <v>139</v>
      </c>
      <c r="H9412">
        <v>155</v>
      </c>
      <c r="I9412" s="68" t="str">
        <f>VLOOKUP(E9412,Refs!$P$2:$R$29,3,FALSE)</f>
        <v>Y58</v>
      </c>
      <c r="J9412" s="68" t="str">
        <f>VLOOKUP(E9412,Refs!$P$2:$S$29,4,FALSE)</f>
        <v>South West</v>
      </c>
      <c r="K9412" s="28">
        <f t="shared" si="298"/>
        <v>155</v>
      </c>
    </row>
    <row r="9413" spans="1:11" x14ac:dyDescent="0.35">
      <c r="A9413" s="69">
        <f t="shared" si="299"/>
        <v>45839</v>
      </c>
      <c r="B9413" t="s">
        <v>917</v>
      </c>
      <c r="C9413" t="s">
        <v>266</v>
      </c>
      <c r="E9413" t="s">
        <v>725</v>
      </c>
      <c r="F9413" t="s">
        <v>726</v>
      </c>
      <c r="G9413" t="s">
        <v>140</v>
      </c>
      <c r="H9413">
        <v>155</v>
      </c>
      <c r="I9413" s="68" t="str">
        <f>VLOOKUP(E9413,Refs!$P$2:$R$29,3,FALSE)</f>
        <v>Y58</v>
      </c>
      <c r="J9413" s="68" t="str">
        <f>VLOOKUP(E9413,Refs!$P$2:$S$29,4,FALSE)</f>
        <v>South West</v>
      </c>
      <c r="K9413" s="28">
        <f t="shared" si="298"/>
        <v>155</v>
      </c>
    </row>
    <row r="9414" spans="1:11" x14ac:dyDescent="0.35">
      <c r="A9414" s="69">
        <f t="shared" si="299"/>
        <v>45839</v>
      </c>
      <c r="B9414" t="s">
        <v>917</v>
      </c>
      <c r="C9414" t="s">
        <v>266</v>
      </c>
      <c r="E9414" t="s">
        <v>725</v>
      </c>
      <c r="F9414" t="s">
        <v>726</v>
      </c>
      <c r="G9414" t="s">
        <v>728</v>
      </c>
      <c r="H9414">
        <v>385</v>
      </c>
      <c r="I9414" s="68" t="str">
        <f>VLOOKUP(E9414,Refs!$P$2:$R$29,3,FALSE)</f>
        <v>Y58</v>
      </c>
      <c r="J9414" s="68" t="str">
        <f>VLOOKUP(E9414,Refs!$P$2:$S$29,4,FALSE)</f>
        <v>South West</v>
      </c>
      <c r="K9414" s="28">
        <f t="shared" si="298"/>
        <v>385</v>
      </c>
    </row>
    <row r="9415" spans="1:11" x14ac:dyDescent="0.35">
      <c r="A9415" s="69">
        <f t="shared" si="299"/>
        <v>45839</v>
      </c>
      <c r="B9415" t="s">
        <v>917</v>
      </c>
      <c r="C9415" t="s">
        <v>266</v>
      </c>
      <c r="E9415" t="s">
        <v>725</v>
      </c>
      <c r="F9415" t="s">
        <v>726</v>
      </c>
      <c r="G9415" t="s">
        <v>727</v>
      </c>
      <c r="H9415">
        <v>73</v>
      </c>
      <c r="I9415" s="68" t="str">
        <f>VLOOKUP(E9415,Refs!$P$2:$R$29,3,FALSE)</f>
        <v>Y58</v>
      </c>
      <c r="J9415" s="68" t="str">
        <f>VLOOKUP(E9415,Refs!$P$2:$S$29,4,FALSE)</f>
        <v>South West</v>
      </c>
      <c r="K9415" s="28">
        <f t="shared" si="298"/>
        <v>73</v>
      </c>
    </row>
    <row r="9416" spans="1:11" x14ac:dyDescent="0.35">
      <c r="A9416" s="69">
        <f t="shared" si="299"/>
        <v>45839</v>
      </c>
      <c r="B9416" t="s">
        <v>917</v>
      </c>
      <c r="C9416" t="s">
        <v>266</v>
      </c>
      <c r="E9416" t="s">
        <v>725</v>
      </c>
      <c r="F9416" t="s">
        <v>726</v>
      </c>
      <c r="G9416" t="s">
        <v>730</v>
      </c>
      <c r="H9416">
        <v>430</v>
      </c>
      <c r="I9416" s="68" t="str">
        <f>VLOOKUP(E9416,Refs!$P$2:$R$29,3,FALSE)</f>
        <v>Y58</v>
      </c>
      <c r="J9416" s="68" t="str">
        <f>VLOOKUP(E9416,Refs!$P$2:$S$29,4,FALSE)</f>
        <v>South West</v>
      </c>
      <c r="K9416" s="28">
        <f t="shared" si="298"/>
        <v>430</v>
      </c>
    </row>
    <row r="9417" spans="1:11" x14ac:dyDescent="0.35">
      <c r="A9417" s="69">
        <f t="shared" si="299"/>
        <v>45839</v>
      </c>
      <c r="B9417" t="s">
        <v>917</v>
      </c>
      <c r="C9417" t="s">
        <v>266</v>
      </c>
      <c r="E9417" t="s">
        <v>725</v>
      </c>
      <c r="F9417" t="s">
        <v>726</v>
      </c>
      <c r="G9417" t="s">
        <v>729</v>
      </c>
      <c r="H9417">
        <v>170</v>
      </c>
      <c r="I9417" s="68" t="str">
        <f>VLOOKUP(E9417,Refs!$P$2:$R$29,3,FALSE)</f>
        <v>Y58</v>
      </c>
      <c r="J9417" s="68" t="str">
        <f>VLOOKUP(E9417,Refs!$P$2:$S$29,4,FALSE)</f>
        <v>South West</v>
      </c>
      <c r="K9417" s="28">
        <f t="shared" si="298"/>
        <v>170</v>
      </c>
    </row>
    <row r="9418" spans="1:11" x14ac:dyDescent="0.35">
      <c r="A9418" s="69">
        <f t="shared" si="299"/>
        <v>45839</v>
      </c>
      <c r="B9418" t="s">
        <v>917</v>
      </c>
      <c r="C9418" t="s">
        <v>266</v>
      </c>
      <c r="E9418" t="s">
        <v>799</v>
      </c>
      <c r="F9418" t="s">
        <v>800</v>
      </c>
      <c r="G9418" t="s">
        <v>10</v>
      </c>
      <c r="H9418">
        <v>42430</v>
      </c>
      <c r="I9418" s="68" t="str">
        <f>VLOOKUP(E9418,Refs!$P$2:$R$29,3,FALSE)</f>
        <v>Y61</v>
      </c>
      <c r="J9418" s="68" t="str">
        <f>VLOOKUP(E9418,Refs!$P$2:$S$29,4,FALSE)</f>
        <v>East of England</v>
      </c>
      <c r="K9418" s="28">
        <f t="shared" si="298"/>
        <v>42430</v>
      </c>
    </row>
    <row r="9419" spans="1:11" x14ac:dyDescent="0.35">
      <c r="A9419" s="69">
        <f t="shared" si="299"/>
        <v>45839</v>
      </c>
      <c r="B9419" t="s">
        <v>917</v>
      </c>
      <c r="C9419" t="s">
        <v>266</v>
      </c>
      <c r="E9419" t="s">
        <v>799</v>
      </c>
      <c r="F9419" t="s">
        <v>800</v>
      </c>
      <c r="G9419" t="s">
        <v>69</v>
      </c>
      <c r="H9419">
        <v>42387</v>
      </c>
      <c r="I9419" s="68" t="str">
        <f>VLOOKUP(E9419,Refs!$P$2:$R$29,3,FALSE)</f>
        <v>Y61</v>
      </c>
      <c r="J9419" s="68" t="str">
        <f>VLOOKUP(E9419,Refs!$P$2:$S$29,4,FALSE)</f>
        <v>East of England</v>
      </c>
      <c r="K9419" s="28">
        <f t="shared" si="298"/>
        <v>42387</v>
      </c>
    </row>
    <row r="9420" spans="1:11" x14ac:dyDescent="0.35">
      <c r="A9420" s="69">
        <f t="shared" si="299"/>
        <v>45839</v>
      </c>
      <c r="B9420" t="s">
        <v>917</v>
      </c>
      <c r="C9420" t="s">
        <v>266</v>
      </c>
      <c r="E9420" t="s">
        <v>799</v>
      </c>
      <c r="F9420" t="s">
        <v>800</v>
      </c>
      <c r="G9420" t="s">
        <v>20</v>
      </c>
      <c r="H9420">
        <v>38074</v>
      </c>
      <c r="I9420" s="68" t="str">
        <f>VLOOKUP(E9420,Refs!$P$2:$R$29,3,FALSE)</f>
        <v>Y61</v>
      </c>
      <c r="J9420" s="68" t="str">
        <f>VLOOKUP(E9420,Refs!$P$2:$S$29,4,FALSE)</f>
        <v>East of England</v>
      </c>
      <c r="K9420" s="28">
        <f t="shared" si="298"/>
        <v>38074</v>
      </c>
    </row>
    <row r="9421" spans="1:11" x14ac:dyDescent="0.35">
      <c r="A9421" s="69">
        <f t="shared" si="299"/>
        <v>45839</v>
      </c>
      <c r="B9421" t="s">
        <v>917</v>
      </c>
      <c r="C9421" t="s">
        <v>266</v>
      </c>
      <c r="E9421" t="s">
        <v>799</v>
      </c>
      <c r="F9421" t="s">
        <v>800</v>
      </c>
      <c r="G9421" t="s">
        <v>23</v>
      </c>
      <c r="H9421">
        <v>29073</v>
      </c>
      <c r="I9421" s="68" t="str">
        <f>VLOOKUP(E9421,Refs!$P$2:$R$29,3,FALSE)</f>
        <v>Y61</v>
      </c>
      <c r="J9421" s="68" t="str">
        <f>VLOOKUP(E9421,Refs!$P$2:$S$29,4,FALSE)</f>
        <v>East of England</v>
      </c>
      <c r="K9421" s="28">
        <f t="shared" si="298"/>
        <v>29073</v>
      </c>
    </row>
    <row r="9422" spans="1:11" x14ac:dyDescent="0.35">
      <c r="A9422" s="69">
        <f t="shared" si="299"/>
        <v>45839</v>
      </c>
      <c r="B9422" t="s">
        <v>917</v>
      </c>
      <c r="C9422" t="s">
        <v>266</v>
      </c>
      <c r="E9422" t="s">
        <v>799</v>
      </c>
      <c r="F9422" t="s">
        <v>800</v>
      </c>
      <c r="G9422" t="s">
        <v>19</v>
      </c>
      <c r="H9422">
        <v>1435</v>
      </c>
      <c r="I9422" s="68" t="str">
        <f>VLOOKUP(E9422,Refs!$P$2:$R$29,3,FALSE)</f>
        <v>Y61</v>
      </c>
      <c r="J9422" s="68" t="str">
        <f>VLOOKUP(E9422,Refs!$P$2:$S$29,4,FALSE)</f>
        <v>East of England</v>
      </c>
      <c r="K9422" s="28">
        <f t="shared" si="298"/>
        <v>1435</v>
      </c>
    </row>
    <row r="9423" spans="1:11" x14ac:dyDescent="0.35">
      <c r="A9423" s="69">
        <f t="shared" si="299"/>
        <v>45839</v>
      </c>
      <c r="B9423" t="s">
        <v>917</v>
      </c>
      <c r="C9423" t="s">
        <v>266</v>
      </c>
      <c r="E9423" t="s">
        <v>799</v>
      </c>
      <c r="F9423" t="s">
        <v>800</v>
      </c>
      <c r="G9423" t="s">
        <v>21</v>
      </c>
      <c r="H9423">
        <v>2300742</v>
      </c>
      <c r="I9423" s="68" t="str">
        <f>VLOOKUP(E9423,Refs!$P$2:$R$29,3,FALSE)</f>
        <v>Y61</v>
      </c>
      <c r="J9423" s="68" t="str">
        <f>VLOOKUP(E9423,Refs!$P$2:$S$29,4,FALSE)</f>
        <v>East of England</v>
      </c>
      <c r="K9423" s="28">
        <f t="shared" si="298"/>
        <v>2300742</v>
      </c>
    </row>
    <row r="9424" spans="1:11" x14ac:dyDescent="0.35">
      <c r="A9424" s="69">
        <f t="shared" si="299"/>
        <v>45839</v>
      </c>
      <c r="B9424" t="s">
        <v>917</v>
      </c>
      <c r="C9424" t="s">
        <v>266</v>
      </c>
      <c r="E9424" t="s">
        <v>799</v>
      </c>
      <c r="F9424" t="s">
        <v>800</v>
      </c>
      <c r="G9424" t="s">
        <v>70</v>
      </c>
      <c r="H9424">
        <v>238</v>
      </c>
      <c r="I9424" s="68" t="str">
        <f>VLOOKUP(E9424,Refs!$P$2:$R$29,3,FALSE)</f>
        <v>Y61</v>
      </c>
      <c r="J9424" s="68" t="str">
        <f>VLOOKUP(E9424,Refs!$P$2:$S$29,4,FALSE)</f>
        <v>East of England</v>
      </c>
      <c r="K9424" s="28">
        <f t="shared" si="298"/>
        <v>238</v>
      </c>
    </row>
    <row r="9425" spans="1:11" x14ac:dyDescent="0.35">
      <c r="A9425" s="69">
        <f t="shared" si="299"/>
        <v>45839</v>
      </c>
      <c r="B9425" t="s">
        <v>917</v>
      </c>
      <c r="C9425" t="s">
        <v>266</v>
      </c>
      <c r="E9425" t="s">
        <v>799</v>
      </c>
      <c r="F9425" t="s">
        <v>800</v>
      </c>
      <c r="G9425" t="s">
        <v>71</v>
      </c>
      <c r="H9425">
        <v>430</v>
      </c>
      <c r="I9425" s="68" t="str">
        <f>VLOOKUP(E9425,Refs!$P$2:$R$29,3,FALSE)</f>
        <v>Y61</v>
      </c>
      <c r="J9425" s="68" t="str">
        <f>VLOOKUP(E9425,Refs!$P$2:$S$29,4,FALSE)</f>
        <v>East of England</v>
      </c>
      <c r="K9425" s="28">
        <f t="shared" si="298"/>
        <v>430</v>
      </c>
    </row>
    <row r="9426" spans="1:11" x14ac:dyDescent="0.35">
      <c r="A9426" s="69">
        <f t="shared" si="299"/>
        <v>45839</v>
      </c>
      <c r="B9426" t="s">
        <v>917</v>
      </c>
      <c r="C9426" t="s">
        <v>266</v>
      </c>
      <c r="E9426" t="s">
        <v>799</v>
      </c>
      <c r="F9426" t="s">
        <v>800</v>
      </c>
      <c r="G9426" t="s">
        <v>72</v>
      </c>
      <c r="H9426">
        <v>232986</v>
      </c>
      <c r="I9426" s="68" t="str">
        <f>VLOOKUP(E9426,Refs!$P$2:$R$29,3,FALSE)</f>
        <v>Y61</v>
      </c>
      <c r="J9426" s="68" t="str">
        <f>VLOOKUP(E9426,Refs!$P$2:$S$29,4,FALSE)</f>
        <v>East of England</v>
      </c>
      <c r="K9426" s="28">
        <f t="shared" si="298"/>
        <v>232986</v>
      </c>
    </row>
    <row r="9427" spans="1:11" x14ac:dyDescent="0.35">
      <c r="A9427" s="69">
        <f t="shared" si="299"/>
        <v>45839</v>
      </c>
      <c r="B9427" t="s">
        <v>917</v>
      </c>
      <c r="C9427" t="s">
        <v>266</v>
      </c>
      <c r="E9427" t="s">
        <v>799</v>
      </c>
      <c r="F9427" t="s">
        <v>800</v>
      </c>
      <c r="G9427" t="s">
        <v>73</v>
      </c>
      <c r="H9427">
        <v>17301</v>
      </c>
      <c r="I9427" s="68" t="str">
        <f>VLOOKUP(E9427,Refs!$P$2:$R$29,3,FALSE)</f>
        <v>Y61</v>
      </c>
      <c r="J9427" s="68" t="str">
        <f>VLOOKUP(E9427,Refs!$P$2:$S$29,4,FALSE)</f>
        <v>East of England</v>
      </c>
      <c r="K9427" s="28">
        <f t="shared" si="298"/>
        <v>17301</v>
      </c>
    </row>
    <row r="9428" spans="1:11" x14ac:dyDescent="0.35">
      <c r="A9428" s="69">
        <f t="shared" si="299"/>
        <v>45839</v>
      </c>
      <c r="B9428" t="s">
        <v>917</v>
      </c>
      <c r="C9428" t="s">
        <v>266</v>
      </c>
      <c r="E9428" t="s">
        <v>799</v>
      </c>
      <c r="F9428" t="s">
        <v>800</v>
      </c>
      <c r="G9428" t="s">
        <v>74</v>
      </c>
      <c r="H9428">
        <v>273278058</v>
      </c>
      <c r="I9428" s="68" t="str">
        <f>VLOOKUP(E9428,Refs!$P$2:$R$29,3,FALSE)</f>
        <v>Y61</v>
      </c>
      <c r="J9428" s="68" t="str">
        <f>VLOOKUP(E9428,Refs!$P$2:$S$29,4,FALSE)</f>
        <v>East of England</v>
      </c>
      <c r="K9428" s="28">
        <f t="shared" si="298"/>
        <v>273278058</v>
      </c>
    </row>
    <row r="9429" spans="1:11" x14ac:dyDescent="0.35">
      <c r="A9429" s="69">
        <f t="shared" si="299"/>
        <v>45839</v>
      </c>
      <c r="B9429" t="s">
        <v>917</v>
      </c>
      <c r="C9429" t="s">
        <v>266</v>
      </c>
      <c r="E9429" t="s">
        <v>799</v>
      </c>
      <c r="F9429" t="s">
        <v>800</v>
      </c>
      <c r="G9429" t="s">
        <v>26</v>
      </c>
      <c r="H9429">
        <v>33667</v>
      </c>
      <c r="I9429" s="68" t="str">
        <f>VLOOKUP(E9429,Refs!$P$2:$R$29,3,FALSE)</f>
        <v>Y61</v>
      </c>
      <c r="J9429" s="68" t="str">
        <f>VLOOKUP(E9429,Refs!$P$2:$S$29,4,FALSE)</f>
        <v>East of England</v>
      </c>
      <c r="K9429" s="28">
        <f t="shared" si="298"/>
        <v>33667</v>
      </c>
    </row>
    <row r="9430" spans="1:11" x14ac:dyDescent="0.35">
      <c r="A9430" s="69">
        <f t="shared" si="299"/>
        <v>45839</v>
      </c>
      <c r="B9430" t="s">
        <v>917</v>
      </c>
      <c r="C9430" t="s">
        <v>266</v>
      </c>
      <c r="E9430" t="s">
        <v>799</v>
      </c>
      <c r="F9430" t="s">
        <v>800</v>
      </c>
      <c r="G9430" t="s">
        <v>75</v>
      </c>
      <c r="H9430">
        <v>171</v>
      </c>
      <c r="I9430" s="68" t="str">
        <f>VLOOKUP(E9430,Refs!$P$2:$R$29,3,FALSE)</f>
        <v>Y61</v>
      </c>
      <c r="J9430" s="68" t="str">
        <f>VLOOKUP(E9430,Refs!$P$2:$S$29,4,FALSE)</f>
        <v>East of England</v>
      </c>
      <c r="K9430" s="28">
        <f t="shared" si="298"/>
        <v>171</v>
      </c>
    </row>
    <row r="9431" spans="1:11" x14ac:dyDescent="0.35">
      <c r="A9431" s="69">
        <f t="shared" si="299"/>
        <v>45839</v>
      </c>
      <c r="B9431" t="s">
        <v>917</v>
      </c>
      <c r="C9431" t="s">
        <v>266</v>
      </c>
      <c r="E9431" t="s">
        <v>799</v>
      </c>
      <c r="F9431" t="s">
        <v>800</v>
      </c>
      <c r="G9431" t="s">
        <v>76</v>
      </c>
      <c r="H9431">
        <v>13861</v>
      </c>
      <c r="I9431" s="68" t="str">
        <f>VLOOKUP(E9431,Refs!$P$2:$R$29,3,FALSE)</f>
        <v>Y61</v>
      </c>
      <c r="J9431" s="68" t="str">
        <f>VLOOKUP(E9431,Refs!$P$2:$S$29,4,FALSE)</f>
        <v>East of England</v>
      </c>
      <c r="K9431" s="28">
        <f t="shared" si="298"/>
        <v>13861</v>
      </c>
    </row>
    <row r="9432" spans="1:11" x14ac:dyDescent="0.35">
      <c r="A9432" s="69">
        <f t="shared" si="299"/>
        <v>45839</v>
      </c>
      <c r="B9432" t="s">
        <v>917</v>
      </c>
      <c r="C9432" t="s">
        <v>266</v>
      </c>
      <c r="E9432" t="s">
        <v>799</v>
      </c>
      <c r="F9432" t="s">
        <v>800</v>
      </c>
      <c r="G9432" t="s">
        <v>77</v>
      </c>
      <c r="H9432">
        <v>6837</v>
      </c>
      <c r="I9432" s="68" t="str">
        <f>VLOOKUP(E9432,Refs!$P$2:$R$29,3,FALSE)</f>
        <v>Y61</v>
      </c>
      <c r="J9432" s="68" t="str">
        <f>VLOOKUP(E9432,Refs!$P$2:$S$29,4,FALSE)</f>
        <v>East of England</v>
      </c>
      <c r="K9432" s="28">
        <f t="shared" si="298"/>
        <v>6837</v>
      </c>
    </row>
    <row r="9433" spans="1:11" x14ac:dyDescent="0.35">
      <c r="A9433" s="69">
        <f t="shared" si="299"/>
        <v>45839</v>
      </c>
      <c r="B9433" t="s">
        <v>917</v>
      </c>
      <c r="C9433" t="s">
        <v>266</v>
      </c>
      <c r="E9433" t="s">
        <v>799</v>
      </c>
      <c r="F9433" t="s">
        <v>800</v>
      </c>
      <c r="G9433" t="s">
        <v>78</v>
      </c>
      <c r="H9433">
        <v>12798</v>
      </c>
      <c r="I9433" s="68" t="str">
        <f>VLOOKUP(E9433,Refs!$P$2:$R$29,3,FALSE)</f>
        <v>Y61</v>
      </c>
      <c r="J9433" s="68" t="str">
        <f>VLOOKUP(E9433,Refs!$P$2:$S$29,4,FALSE)</f>
        <v>East of England</v>
      </c>
      <c r="K9433" s="28">
        <f t="shared" si="298"/>
        <v>12798</v>
      </c>
    </row>
    <row r="9434" spans="1:11" x14ac:dyDescent="0.35">
      <c r="A9434" s="69">
        <f t="shared" si="299"/>
        <v>45839</v>
      </c>
      <c r="B9434" t="s">
        <v>917</v>
      </c>
      <c r="C9434" t="s">
        <v>266</v>
      </c>
      <c r="E9434" t="s">
        <v>799</v>
      </c>
      <c r="F9434" t="s">
        <v>800</v>
      </c>
      <c r="G9434" t="s">
        <v>79</v>
      </c>
      <c r="H9434">
        <v>0</v>
      </c>
      <c r="I9434" s="68" t="str">
        <f>VLOOKUP(E9434,Refs!$P$2:$R$29,3,FALSE)</f>
        <v>Y61</v>
      </c>
      <c r="J9434" s="68" t="str">
        <f>VLOOKUP(E9434,Refs!$P$2:$S$29,4,FALSE)</f>
        <v>East of England</v>
      </c>
      <c r="K9434" s="28" t="str">
        <f t="shared" si="298"/>
        <v/>
      </c>
    </row>
    <row r="9435" spans="1:11" x14ac:dyDescent="0.35">
      <c r="A9435" s="69">
        <f t="shared" si="299"/>
        <v>45839</v>
      </c>
      <c r="B9435" t="s">
        <v>917</v>
      </c>
      <c r="C9435" t="s">
        <v>266</v>
      </c>
      <c r="E9435" t="s">
        <v>799</v>
      </c>
      <c r="F9435" t="s">
        <v>800</v>
      </c>
      <c r="G9435" t="s">
        <v>25</v>
      </c>
      <c r="H9435">
        <v>19635</v>
      </c>
      <c r="I9435" s="68" t="str">
        <f>VLOOKUP(E9435,Refs!$P$2:$R$29,3,FALSE)</f>
        <v>Y61</v>
      </c>
      <c r="J9435" s="68" t="str">
        <f>VLOOKUP(E9435,Refs!$P$2:$S$29,4,FALSE)</f>
        <v>East of England</v>
      </c>
      <c r="K9435" s="28">
        <f t="shared" si="298"/>
        <v>19635</v>
      </c>
    </row>
    <row r="9436" spans="1:11" x14ac:dyDescent="0.35">
      <c r="A9436" s="69">
        <f t="shared" si="299"/>
        <v>45839</v>
      </c>
      <c r="B9436" t="s">
        <v>917</v>
      </c>
      <c r="C9436" t="s">
        <v>266</v>
      </c>
      <c r="E9436" t="s">
        <v>799</v>
      </c>
      <c r="F9436" t="s">
        <v>800</v>
      </c>
      <c r="G9436" t="s">
        <v>80</v>
      </c>
      <c r="H9436">
        <v>0</v>
      </c>
      <c r="I9436" s="68" t="str">
        <f>VLOOKUP(E9436,Refs!$P$2:$R$29,3,FALSE)</f>
        <v>Y61</v>
      </c>
      <c r="J9436" s="68" t="str">
        <f>VLOOKUP(E9436,Refs!$P$2:$S$29,4,FALSE)</f>
        <v>East of England</v>
      </c>
      <c r="K9436" s="28" t="str">
        <f t="shared" si="298"/>
        <v/>
      </c>
    </row>
    <row r="9437" spans="1:11" x14ac:dyDescent="0.35">
      <c r="A9437" s="69">
        <f t="shared" si="299"/>
        <v>45839</v>
      </c>
      <c r="B9437" t="s">
        <v>917</v>
      </c>
      <c r="C9437" t="s">
        <v>266</v>
      </c>
      <c r="E9437" t="s">
        <v>799</v>
      </c>
      <c r="F9437" t="s">
        <v>800</v>
      </c>
      <c r="G9437" t="s">
        <v>81</v>
      </c>
      <c r="H9437">
        <v>10309</v>
      </c>
      <c r="I9437" s="68" t="str">
        <f>VLOOKUP(E9437,Refs!$P$2:$R$29,3,FALSE)</f>
        <v>Y61</v>
      </c>
      <c r="J9437" s="68" t="str">
        <f>VLOOKUP(E9437,Refs!$P$2:$S$29,4,FALSE)</f>
        <v>East of England</v>
      </c>
      <c r="K9437" s="28">
        <f t="shared" si="298"/>
        <v>10309</v>
      </c>
    </row>
    <row r="9438" spans="1:11" x14ac:dyDescent="0.35">
      <c r="A9438" s="69">
        <f t="shared" si="299"/>
        <v>45839</v>
      </c>
      <c r="B9438" t="s">
        <v>917</v>
      </c>
      <c r="C9438" t="s">
        <v>266</v>
      </c>
      <c r="E9438" t="s">
        <v>799</v>
      </c>
      <c r="F9438" t="s">
        <v>800</v>
      </c>
      <c r="G9438" t="s">
        <v>82</v>
      </c>
      <c r="H9438">
        <v>1167</v>
      </c>
      <c r="I9438" s="68" t="str">
        <f>VLOOKUP(E9438,Refs!$P$2:$R$29,3,FALSE)</f>
        <v>Y61</v>
      </c>
      <c r="J9438" s="68" t="str">
        <f>VLOOKUP(E9438,Refs!$P$2:$S$29,4,FALSE)</f>
        <v>East of England</v>
      </c>
      <c r="K9438" s="28">
        <f t="shared" si="298"/>
        <v>1167</v>
      </c>
    </row>
    <row r="9439" spans="1:11" x14ac:dyDescent="0.35">
      <c r="A9439" s="69">
        <f t="shared" si="299"/>
        <v>45839</v>
      </c>
      <c r="B9439" t="s">
        <v>917</v>
      </c>
      <c r="C9439" t="s">
        <v>266</v>
      </c>
      <c r="E9439" t="s">
        <v>799</v>
      </c>
      <c r="F9439" t="s">
        <v>800</v>
      </c>
      <c r="G9439" t="s">
        <v>83</v>
      </c>
      <c r="H9439">
        <v>16432</v>
      </c>
      <c r="I9439" s="68" t="str">
        <f>VLOOKUP(E9439,Refs!$P$2:$R$29,3,FALSE)</f>
        <v>Y61</v>
      </c>
      <c r="J9439" s="68" t="str">
        <f>VLOOKUP(E9439,Refs!$P$2:$S$29,4,FALSE)</f>
        <v>East of England</v>
      </c>
      <c r="K9439" s="28">
        <f t="shared" si="298"/>
        <v>16432</v>
      </c>
    </row>
    <row r="9440" spans="1:11" x14ac:dyDescent="0.35">
      <c r="A9440" s="69">
        <f t="shared" si="299"/>
        <v>45839</v>
      </c>
      <c r="B9440" t="s">
        <v>917</v>
      </c>
      <c r="C9440" t="s">
        <v>266</v>
      </c>
      <c r="E9440" t="s">
        <v>799</v>
      </c>
      <c r="F9440" t="s">
        <v>800</v>
      </c>
      <c r="G9440" t="s">
        <v>84</v>
      </c>
      <c r="H9440">
        <v>59317</v>
      </c>
      <c r="I9440" s="68" t="str">
        <f>VLOOKUP(E9440,Refs!$P$2:$R$29,3,FALSE)</f>
        <v>Y61</v>
      </c>
      <c r="J9440" s="68" t="str">
        <f>VLOOKUP(E9440,Refs!$P$2:$S$29,4,FALSE)</f>
        <v>East of England</v>
      </c>
      <c r="K9440" s="28">
        <f t="shared" si="298"/>
        <v>59317</v>
      </c>
    </row>
    <row r="9441" spans="1:11" x14ac:dyDescent="0.35">
      <c r="A9441" s="69">
        <f t="shared" si="299"/>
        <v>45839</v>
      </c>
      <c r="B9441" t="s">
        <v>917</v>
      </c>
      <c r="C9441" t="s">
        <v>266</v>
      </c>
      <c r="E9441" t="s">
        <v>799</v>
      </c>
      <c r="F9441" t="s">
        <v>800</v>
      </c>
      <c r="G9441" t="s">
        <v>85</v>
      </c>
      <c r="H9441">
        <v>7273</v>
      </c>
      <c r="I9441" s="68" t="str">
        <f>VLOOKUP(E9441,Refs!$P$2:$R$29,3,FALSE)</f>
        <v>Y61</v>
      </c>
      <c r="J9441" s="68" t="str">
        <f>VLOOKUP(E9441,Refs!$P$2:$S$29,4,FALSE)</f>
        <v>East of England</v>
      </c>
      <c r="K9441" s="28">
        <f t="shared" si="298"/>
        <v>7273</v>
      </c>
    </row>
    <row r="9442" spans="1:11" x14ac:dyDescent="0.35">
      <c r="A9442" s="69">
        <f t="shared" si="299"/>
        <v>45839</v>
      </c>
      <c r="B9442" t="s">
        <v>917</v>
      </c>
      <c r="C9442" t="s">
        <v>266</v>
      </c>
      <c r="E9442" t="s">
        <v>799</v>
      </c>
      <c r="F9442" t="s">
        <v>800</v>
      </c>
      <c r="G9442" t="s">
        <v>86</v>
      </c>
      <c r="H9442">
        <v>3838</v>
      </c>
      <c r="I9442" s="68" t="str">
        <f>VLOOKUP(E9442,Refs!$P$2:$R$29,3,FALSE)</f>
        <v>Y61</v>
      </c>
      <c r="J9442" s="68" t="str">
        <f>VLOOKUP(E9442,Refs!$P$2:$S$29,4,FALSE)</f>
        <v>East of England</v>
      </c>
      <c r="K9442" s="28">
        <f t="shared" ref="K9442:K9505" si="300">IF(OR(H9442="NULL",H9442=0,H9442=""),"",H9442)</f>
        <v>3838</v>
      </c>
    </row>
    <row r="9443" spans="1:11" x14ac:dyDescent="0.35">
      <c r="A9443" s="69">
        <f t="shared" si="299"/>
        <v>45839</v>
      </c>
      <c r="B9443" t="s">
        <v>917</v>
      </c>
      <c r="C9443" t="s">
        <v>266</v>
      </c>
      <c r="E9443" t="s">
        <v>799</v>
      </c>
      <c r="F9443" t="s">
        <v>800</v>
      </c>
      <c r="G9443" t="s">
        <v>87</v>
      </c>
      <c r="H9443">
        <v>16547</v>
      </c>
      <c r="I9443" s="68" t="str">
        <f>VLOOKUP(E9443,Refs!$P$2:$R$29,3,FALSE)</f>
        <v>Y61</v>
      </c>
      <c r="J9443" s="68" t="str">
        <f>VLOOKUP(E9443,Refs!$P$2:$S$29,4,FALSE)</f>
        <v>East of England</v>
      </c>
      <c r="K9443" s="28">
        <f t="shared" si="300"/>
        <v>16547</v>
      </c>
    </row>
    <row r="9444" spans="1:11" x14ac:dyDescent="0.35">
      <c r="A9444" s="69">
        <f t="shared" si="299"/>
        <v>45839</v>
      </c>
      <c r="B9444" t="s">
        <v>917</v>
      </c>
      <c r="C9444" t="s">
        <v>266</v>
      </c>
      <c r="E9444" t="s">
        <v>799</v>
      </c>
      <c r="F9444" t="s">
        <v>800</v>
      </c>
      <c r="G9444" t="s">
        <v>88</v>
      </c>
      <c r="H9444">
        <v>59343</v>
      </c>
      <c r="I9444" s="68" t="str">
        <f>VLOOKUP(E9444,Refs!$P$2:$R$29,3,FALSE)</f>
        <v>Y61</v>
      </c>
      <c r="J9444" s="68" t="str">
        <f>VLOOKUP(E9444,Refs!$P$2:$S$29,4,FALSE)</f>
        <v>East of England</v>
      </c>
      <c r="K9444" s="28">
        <f t="shared" si="300"/>
        <v>59343</v>
      </c>
    </row>
    <row r="9445" spans="1:11" x14ac:dyDescent="0.35">
      <c r="A9445" s="69">
        <f t="shared" si="299"/>
        <v>45839</v>
      </c>
      <c r="B9445" t="s">
        <v>917</v>
      </c>
      <c r="C9445" t="s">
        <v>266</v>
      </c>
      <c r="E9445" t="s">
        <v>799</v>
      </c>
      <c r="F9445" t="s">
        <v>800</v>
      </c>
      <c r="G9445" t="s">
        <v>89</v>
      </c>
      <c r="H9445">
        <v>33667</v>
      </c>
      <c r="I9445" s="68" t="str">
        <f>VLOOKUP(E9445,Refs!$P$2:$R$29,3,FALSE)</f>
        <v>Y61</v>
      </c>
      <c r="J9445" s="68" t="str">
        <f>VLOOKUP(E9445,Refs!$P$2:$S$29,4,FALSE)</f>
        <v>East of England</v>
      </c>
      <c r="K9445" s="28">
        <f t="shared" si="300"/>
        <v>33667</v>
      </c>
    </row>
    <row r="9446" spans="1:11" x14ac:dyDescent="0.35">
      <c r="A9446" s="69">
        <f t="shared" si="299"/>
        <v>45839</v>
      </c>
      <c r="B9446" t="s">
        <v>917</v>
      </c>
      <c r="C9446" t="s">
        <v>266</v>
      </c>
      <c r="E9446" t="s">
        <v>799</v>
      </c>
      <c r="F9446" t="s">
        <v>800</v>
      </c>
      <c r="G9446" t="s">
        <v>27</v>
      </c>
      <c r="H9446">
        <v>4087</v>
      </c>
      <c r="I9446" s="68" t="str">
        <f>VLOOKUP(E9446,Refs!$P$2:$R$29,3,FALSE)</f>
        <v>Y61</v>
      </c>
      <c r="J9446" s="68" t="str">
        <f>VLOOKUP(E9446,Refs!$P$2:$S$29,4,FALSE)</f>
        <v>East of England</v>
      </c>
      <c r="K9446" s="28">
        <f t="shared" si="300"/>
        <v>4087</v>
      </c>
    </row>
    <row r="9447" spans="1:11" x14ac:dyDescent="0.35">
      <c r="A9447" s="69">
        <f t="shared" si="299"/>
        <v>45839</v>
      </c>
      <c r="B9447" t="s">
        <v>917</v>
      </c>
      <c r="C9447" t="s">
        <v>266</v>
      </c>
      <c r="E9447" t="s">
        <v>799</v>
      </c>
      <c r="F9447" t="s">
        <v>800</v>
      </c>
      <c r="G9447" t="s">
        <v>29</v>
      </c>
      <c r="H9447">
        <v>3841</v>
      </c>
      <c r="I9447" s="68" t="str">
        <f>VLOOKUP(E9447,Refs!$P$2:$R$29,3,FALSE)</f>
        <v>Y61</v>
      </c>
      <c r="J9447" s="68" t="str">
        <f>VLOOKUP(E9447,Refs!$P$2:$S$29,4,FALSE)</f>
        <v>East of England</v>
      </c>
      <c r="K9447" s="28">
        <f t="shared" si="300"/>
        <v>3841</v>
      </c>
    </row>
    <row r="9448" spans="1:11" x14ac:dyDescent="0.35">
      <c r="A9448" s="69">
        <f t="shared" si="299"/>
        <v>45839</v>
      </c>
      <c r="B9448" t="s">
        <v>917</v>
      </c>
      <c r="C9448" t="s">
        <v>266</v>
      </c>
      <c r="E9448" t="s">
        <v>799</v>
      </c>
      <c r="F9448" t="s">
        <v>800</v>
      </c>
      <c r="G9448" t="s">
        <v>90</v>
      </c>
      <c r="H9448">
        <v>1119</v>
      </c>
      <c r="I9448" s="68" t="str">
        <f>VLOOKUP(E9448,Refs!$P$2:$R$29,3,FALSE)</f>
        <v>Y61</v>
      </c>
      <c r="J9448" s="68" t="str">
        <f>VLOOKUP(E9448,Refs!$P$2:$S$29,4,FALSE)</f>
        <v>East of England</v>
      </c>
      <c r="K9448" s="28">
        <f t="shared" si="300"/>
        <v>1119</v>
      </c>
    </row>
    <row r="9449" spans="1:11" x14ac:dyDescent="0.35">
      <c r="A9449" s="69">
        <f t="shared" si="299"/>
        <v>45839</v>
      </c>
      <c r="B9449" t="s">
        <v>917</v>
      </c>
      <c r="C9449" t="s">
        <v>266</v>
      </c>
      <c r="E9449" t="s">
        <v>799</v>
      </c>
      <c r="F9449" t="s">
        <v>800</v>
      </c>
      <c r="G9449" t="s">
        <v>91</v>
      </c>
      <c r="H9449">
        <v>9</v>
      </c>
      <c r="I9449" s="68" t="str">
        <f>VLOOKUP(E9449,Refs!$P$2:$R$29,3,FALSE)</f>
        <v>Y61</v>
      </c>
      <c r="J9449" s="68" t="str">
        <f>VLOOKUP(E9449,Refs!$P$2:$S$29,4,FALSE)</f>
        <v>East of England</v>
      </c>
      <c r="K9449" s="28">
        <f t="shared" si="300"/>
        <v>9</v>
      </c>
    </row>
    <row r="9450" spans="1:11" x14ac:dyDescent="0.35">
      <c r="A9450" s="69">
        <f t="shared" si="299"/>
        <v>45839</v>
      </c>
      <c r="B9450" t="s">
        <v>917</v>
      </c>
      <c r="C9450" t="s">
        <v>266</v>
      </c>
      <c r="E9450" t="s">
        <v>799</v>
      </c>
      <c r="F9450" t="s">
        <v>800</v>
      </c>
      <c r="G9450" t="s">
        <v>92</v>
      </c>
      <c r="H9450">
        <v>1797</v>
      </c>
      <c r="I9450" s="68" t="str">
        <f>VLOOKUP(E9450,Refs!$P$2:$R$29,3,FALSE)</f>
        <v>Y61</v>
      </c>
      <c r="J9450" s="68" t="str">
        <f>VLOOKUP(E9450,Refs!$P$2:$S$29,4,FALSE)</f>
        <v>East of England</v>
      </c>
      <c r="K9450" s="28">
        <f t="shared" si="300"/>
        <v>1797</v>
      </c>
    </row>
    <row r="9451" spans="1:11" x14ac:dyDescent="0.35">
      <c r="A9451" s="69">
        <f t="shared" si="299"/>
        <v>45839</v>
      </c>
      <c r="B9451" t="s">
        <v>917</v>
      </c>
      <c r="C9451" t="s">
        <v>266</v>
      </c>
      <c r="E9451" t="s">
        <v>799</v>
      </c>
      <c r="F9451" t="s">
        <v>800</v>
      </c>
      <c r="G9451" t="s">
        <v>93</v>
      </c>
      <c r="H9451">
        <v>150</v>
      </c>
      <c r="I9451" s="68" t="str">
        <f>VLOOKUP(E9451,Refs!$P$2:$R$29,3,FALSE)</f>
        <v>Y61</v>
      </c>
      <c r="J9451" s="68" t="str">
        <f>VLOOKUP(E9451,Refs!$P$2:$S$29,4,FALSE)</f>
        <v>East of England</v>
      </c>
      <c r="K9451" s="28">
        <f t="shared" si="300"/>
        <v>150</v>
      </c>
    </row>
    <row r="9452" spans="1:11" x14ac:dyDescent="0.35">
      <c r="A9452" s="69">
        <f t="shared" si="299"/>
        <v>45839</v>
      </c>
      <c r="B9452" t="s">
        <v>917</v>
      </c>
      <c r="C9452" t="s">
        <v>266</v>
      </c>
      <c r="E9452" t="s">
        <v>799</v>
      </c>
      <c r="F9452" t="s">
        <v>800</v>
      </c>
      <c r="G9452" t="s">
        <v>94</v>
      </c>
      <c r="H9452">
        <v>592</v>
      </c>
      <c r="I9452" s="68" t="str">
        <f>VLOOKUP(E9452,Refs!$P$2:$R$29,3,FALSE)</f>
        <v>Y61</v>
      </c>
      <c r="J9452" s="68" t="str">
        <f>VLOOKUP(E9452,Refs!$P$2:$S$29,4,FALSE)</f>
        <v>East of England</v>
      </c>
      <c r="K9452" s="28">
        <f t="shared" si="300"/>
        <v>592</v>
      </c>
    </row>
    <row r="9453" spans="1:11" x14ac:dyDescent="0.35">
      <c r="A9453" s="69">
        <f t="shared" si="299"/>
        <v>45839</v>
      </c>
      <c r="B9453" t="s">
        <v>917</v>
      </c>
      <c r="C9453" t="s">
        <v>266</v>
      </c>
      <c r="E9453" t="s">
        <v>799</v>
      </c>
      <c r="F9453" t="s">
        <v>800</v>
      </c>
      <c r="G9453" t="s">
        <v>95</v>
      </c>
      <c r="H9453">
        <v>59</v>
      </c>
      <c r="I9453" s="68" t="str">
        <f>VLOOKUP(E9453,Refs!$P$2:$R$29,3,FALSE)</f>
        <v>Y61</v>
      </c>
      <c r="J9453" s="68" t="str">
        <f>VLOOKUP(E9453,Refs!$P$2:$S$29,4,FALSE)</f>
        <v>East of England</v>
      </c>
      <c r="K9453" s="28">
        <f t="shared" si="300"/>
        <v>59</v>
      </c>
    </row>
    <row r="9454" spans="1:11" x14ac:dyDescent="0.35">
      <c r="A9454" s="69">
        <f t="shared" si="299"/>
        <v>45839</v>
      </c>
      <c r="B9454" t="s">
        <v>917</v>
      </c>
      <c r="C9454" t="s">
        <v>266</v>
      </c>
      <c r="E9454" t="s">
        <v>799</v>
      </c>
      <c r="F9454" t="s">
        <v>800</v>
      </c>
      <c r="G9454" t="s">
        <v>96</v>
      </c>
      <c r="H9454">
        <v>6347</v>
      </c>
      <c r="I9454" s="68" t="str">
        <f>VLOOKUP(E9454,Refs!$P$2:$R$29,3,FALSE)</f>
        <v>Y61</v>
      </c>
      <c r="J9454" s="68" t="str">
        <f>VLOOKUP(E9454,Refs!$P$2:$S$29,4,FALSE)</f>
        <v>East of England</v>
      </c>
      <c r="K9454" s="28">
        <f t="shared" si="300"/>
        <v>6347</v>
      </c>
    </row>
    <row r="9455" spans="1:11" x14ac:dyDescent="0.35">
      <c r="A9455" s="69">
        <f t="shared" si="299"/>
        <v>45839</v>
      </c>
      <c r="B9455" t="s">
        <v>917</v>
      </c>
      <c r="C9455" t="s">
        <v>266</v>
      </c>
      <c r="E9455" t="s">
        <v>799</v>
      </c>
      <c r="F9455" t="s">
        <v>800</v>
      </c>
      <c r="G9455" t="s">
        <v>31</v>
      </c>
      <c r="H9455">
        <v>5225</v>
      </c>
      <c r="I9455" s="68" t="str">
        <f>VLOOKUP(E9455,Refs!$P$2:$R$29,3,FALSE)</f>
        <v>Y61</v>
      </c>
      <c r="J9455" s="68" t="str">
        <f>VLOOKUP(E9455,Refs!$P$2:$S$29,4,FALSE)</f>
        <v>East of England</v>
      </c>
      <c r="K9455" s="28">
        <f t="shared" si="300"/>
        <v>5225</v>
      </c>
    </row>
    <row r="9456" spans="1:11" x14ac:dyDescent="0.35">
      <c r="A9456" s="69">
        <f t="shared" si="299"/>
        <v>45839</v>
      </c>
      <c r="B9456" t="s">
        <v>917</v>
      </c>
      <c r="C9456" t="s">
        <v>266</v>
      </c>
      <c r="E9456" t="s">
        <v>799</v>
      </c>
      <c r="F9456" t="s">
        <v>800</v>
      </c>
      <c r="G9456" t="s">
        <v>97</v>
      </c>
      <c r="H9456">
        <v>4743</v>
      </c>
      <c r="I9456" s="68" t="str">
        <f>VLOOKUP(E9456,Refs!$P$2:$R$29,3,FALSE)</f>
        <v>Y61</v>
      </c>
      <c r="J9456" s="68" t="str">
        <f>VLOOKUP(E9456,Refs!$P$2:$S$29,4,FALSE)</f>
        <v>East of England</v>
      </c>
      <c r="K9456" s="28">
        <f t="shared" si="300"/>
        <v>4743</v>
      </c>
    </row>
    <row r="9457" spans="1:11" x14ac:dyDescent="0.35">
      <c r="A9457" s="69">
        <f t="shared" si="299"/>
        <v>45839</v>
      </c>
      <c r="B9457" t="s">
        <v>917</v>
      </c>
      <c r="C9457" t="s">
        <v>266</v>
      </c>
      <c r="E9457" t="s">
        <v>799</v>
      </c>
      <c r="F9457" t="s">
        <v>800</v>
      </c>
      <c r="G9457" t="s">
        <v>98</v>
      </c>
      <c r="H9457">
        <v>3991</v>
      </c>
      <c r="I9457" s="68" t="str">
        <f>VLOOKUP(E9457,Refs!$P$2:$R$29,3,FALSE)</f>
        <v>Y61</v>
      </c>
      <c r="J9457" s="68" t="str">
        <f>VLOOKUP(E9457,Refs!$P$2:$S$29,4,FALSE)</f>
        <v>East of England</v>
      </c>
      <c r="K9457" s="28">
        <f t="shared" si="300"/>
        <v>3991</v>
      </c>
    </row>
    <row r="9458" spans="1:11" x14ac:dyDescent="0.35">
      <c r="A9458" s="69">
        <f t="shared" si="299"/>
        <v>45839</v>
      </c>
      <c r="B9458" t="s">
        <v>917</v>
      </c>
      <c r="C9458" t="s">
        <v>266</v>
      </c>
      <c r="E9458" t="s">
        <v>799</v>
      </c>
      <c r="F9458" t="s">
        <v>800</v>
      </c>
      <c r="G9458" t="s">
        <v>99</v>
      </c>
      <c r="H9458">
        <v>2919</v>
      </c>
      <c r="I9458" s="68" t="str">
        <f>VLOOKUP(E9458,Refs!$P$2:$R$29,3,FALSE)</f>
        <v>Y61</v>
      </c>
      <c r="J9458" s="68" t="str">
        <f>VLOOKUP(E9458,Refs!$P$2:$S$29,4,FALSE)</f>
        <v>East of England</v>
      </c>
      <c r="K9458" s="28">
        <f t="shared" si="300"/>
        <v>2919</v>
      </c>
    </row>
    <row r="9459" spans="1:11" x14ac:dyDescent="0.35">
      <c r="A9459" s="69">
        <f t="shared" si="299"/>
        <v>45839</v>
      </c>
      <c r="B9459" t="s">
        <v>917</v>
      </c>
      <c r="C9459" t="s">
        <v>266</v>
      </c>
      <c r="E9459" t="s">
        <v>799</v>
      </c>
      <c r="F9459" t="s">
        <v>800</v>
      </c>
      <c r="G9459" t="s">
        <v>100</v>
      </c>
      <c r="H9459">
        <v>525</v>
      </c>
      <c r="I9459" s="68" t="str">
        <f>VLOOKUP(E9459,Refs!$P$2:$R$29,3,FALSE)</f>
        <v>Y61</v>
      </c>
      <c r="J9459" s="68" t="str">
        <f>VLOOKUP(E9459,Refs!$P$2:$S$29,4,FALSE)</f>
        <v>East of England</v>
      </c>
      <c r="K9459" s="28">
        <f t="shared" si="300"/>
        <v>525</v>
      </c>
    </row>
    <row r="9460" spans="1:11" x14ac:dyDescent="0.35">
      <c r="A9460" s="69">
        <f t="shared" si="299"/>
        <v>45839</v>
      </c>
      <c r="B9460" t="s">
        <v>917</v>
      </c>
      <c r="C9460" t="s">
        <v>266</v>
      </c>
      <c r="E9460" t="s">
        <v>799</v>
      </c>
      <c r="F9460" t="s">
        <v>800</v>
      </c>
      <c r="G9460" t="s">
        <v>101</v>
      </c>
      <c r="H9460">
        <v>323</v>
      </c>
      <c r="I9460" s="68" t="str">
        <f>VLOOKUP(E9460,Refs!$P$2:$R$29,3,FALSE)</f>
        <v>Y61</v>
      </c>
      <c r="J9460" s="68" t="str">
        <f>VLOOKUP(E9460,Refs!$P$2:$S$29,4,FALSE)</f>
        <v>East of England</v>
      </c>
      <c r="K9460" s="28">
        <f t="shared" si="300"/>
        <v>323</v>
      </c>
    </row>
    <row r="9461" spans="1:11" x14ac:dyDescent="0.35">
      <c r="A9461" s="69">
        <f t="shared" si="299"/>
        <v>45839</v>
      </c>
      <c r="B9461" t="s">
        <v>917</v>
      </c>
      <c r="C9461" t="s">
        <v>266</v>
      </c>
      <c r="E9461" t="s">
        <v>799</v>
      </c>
      <c r="F9461" t="s">
        <v>800</v>
      </c>
      <c r="G9461" t="s">
        <v>102</v>
      </c>
      <c r="H9461">
        <v>185</v>
      </c>
      <c r="I9461" s="68" t="str">
        <f>VLOOKUP(E9461,Refs!$P$2:$R$29,3,FALSE)</f>
        <v>Y61</v>
      </c>
      <c r="J9461" s="68" t="str">
        <f>VLOOKUP(E9461,Refs!$P$2:$S$29,4,FALSE)</f>
        <v>East of England</v>
      </c>
      <c r="K9461" s="28">
        <f t="shared" si="300"/>
        <v>185</v>
      </c>
    </row>
    <row r="9462" spans="1:11" x14ac:dyDescent="0.35">
      <c r="A9462" s="69">
        <f t="shared" si="299"/>
        <v>45839</v>
      </c>
      <c r="B9462" t="s">
        <v>917</v>
      </c>
      <c r="C9462" t="s">
        <v>266</v>
      </c>
      <c r="E9462" t="s">
        <v>799</v>
      </c>
      <c r="F9462" t="s">
        <v>800</v>
      </c>
      <c r="G9462" t="s">
        <v>103</v>
      </c>
      <c r="H9462">
        <v>2597</v>
      </c>
      <c r="I9462" s="68" t="str">
        <f>VLOOKUP(E9462,Refs!$P$2:$R$29,3,FALSE)</f>
        <v>Y61</v>
      </c>
      <c r="J9462" s="68" t="str">
        <f>VLOOKUP(E9462,Refs!$P$2:$S$29,4,FALSE)</f>
        <v>East of England</v>
      </c>
      <c r="K9462" s="28">
        <f t="shared" si="300"/>
        <v>2597</v>
      </c>
    </row>
    <row r="9463" spans="1:11" x14ac:dyDescent="0.35">
      <c r="A9463" s="69">
        <f t="shared" si="299"/>
        <v>45839</v>
      </c>
      <c r="B9463" t="s">
        <v>917</v>
      </c>
      <c r="C9463" t="s">
        <v>266</v>
      </c>
      <c r="E9463" t="s">
        <v>799</v>
      </c>
      <c r="F9463" t="s">
        <v>800</v>
      </c>
      <c r="G9463" t="s">
        <v>104</v>
      </c>
      <c r="H9463">
        <v>29271605</v>
      </c>
      <c r="I9463" s="68" t="str">
        <f>VLOOKUP(E9463,Refs!$P$2:$R$29,3,FALSE)</f>
        <v>Y61</v>
      </c>
      <c r="J9463" s="68" t="str">
        <f>VLOOKUP(E9463,Refs!$P$2:$S$29,4,FALSE)</f>
        <v>East of England</v>
      </c>
      <c r="K9463" s="28">
        <f t="shared" si="300"/>
        <v>29271605</v>
      </c>
    </row>
    <row r="9464" spans="1:11" x14ac:dyDescent="0.35">
      <c r="A9464" s="69">
        <f t="shared" si="299"/>
        <v>45839</v>
      </c>
      <c r="B9464" t="s">
        <v>917</v>
      </c>
      <c r="C9464" t="s">
        <v>266</v>
      </c>
      <c r="E9464" t="s">
        <v>799</v>
      </c>
      <c r="F9464" t="s">
        <v>800</v>
      </c>
      <c r="G9464" t="s">
        <v>105</v>
      </c>
      <c r="H9464">
        <v>4079</v>
      </c>
      <c r="I9464" s="68" t="str">
        <f>VLOOKUP(E9464,Refs!$P$2:$R$29,3,FALSE)</f>
        <v>Y61</v>
      </c>
      <c r="J9464" s="68" t="str">
        <f>VLOOKUP(E9464,Refs!$P$2:$S$29,4,FALSE)</f>
        <v>East of England</v>
      </c>
      <c r="K9464" s="28">
        <f t="shared" si="300"/>
        <v>4079</v>
      </c>
    </row>
    <row r="9465" spans="1:11" x14ac:dyDescent="0.35">
      <c r="A9465" s="69">
        <f t="shared" si="299"/>
        <v>45839</v>
      </c>
      <c r="B9465" t="s">
        <v>917</v>
      </c>
      <c r="C9465" t="s">
        <v>266</v>
      </c>
      <c r="E9465" t="s">
        <v>799</v>
      </c>
      <c r="F9465" t="s">
        <v>800</v>
      </c>
      <c r="G9465" t="s">
        <v>106</v>
      </c>
      <c r="H9465">
        <v>3407</v>
      </c>
      <c r="I9465" s="68" t="str">
        <f>VLOOKUP(E9465,Refs!$P$2:$R$29,3,FALSE)</f>
        <v>Y61</v>
      </c>
      <c r="J9465" s="68" t="str">
        <f>VLOOKUP(E9465,Refs!$P$2:$S$29,4,FALSE)</f>
        <v>East of England</v>
      </c>
      <c r="K9465" s="28">
        <f t="shared" si="300"/>
        <v>3407</v>
      </c>
    </row>
    <row r="9466" spans="1:11" x14ac:dyDescent="0.35">
      <c r="A9466" s="69">
        <f t="shared" si="299"/>
        <v>45839</v>
      </c>
      <c r="B9466" t="s">
        <v>917</v>
      </c>
      <c r="C9466" t="s">
        <v>266</v>
      </c>
      <c r="E9466" t="s">
        <v>799</v>
      </c>
      <c r="F9466" t="s">
        <v>800</v>
      </c>
      <c r="G9466" t="s">
        <v>107</v>
      </c>
      <c r="H9466">
        <v>207</v>
      </c>
      <c r="I9466" s="68" t="str">
        <f>VLOOKUP(E9466,Refs!$P$2:$R$29,3,FALSE)</f>
        <v>Y61</v>
      </c>
      <c r="J9466" s="68" t="str">
        <f>VLOOKUP(E9466,Refs!$P$2:$S$29,4,FALSE)</f>
        <v>East of England</v>
      </c>
      <c r="K9466" s="28">
        <f t="shared" si="300"/>
        <v>207</v>
      </c>
    </row>
    <row r="9467" spans="1:11" x14ac:dyDescent="0.35">
      <c r="A9467" s="69">
        <f t="shared" si="299"/>
        <v>45839</v>
      </c>
      <c r="B9467" t="s">
        <v>917</v>
      </c>
      <c r="C9467" t="s">
        <v>266</v>
      </c>
      <c r="E9467" t="s">
        <v>799</v>
      </c>
      <c r="F9467" t="s">
        <v>800</v>
      </c>
      <c r="G9467" t="s">
        <v>108</v>
      </c>
      <c r="H9467">
        <v>2561</v>
      </c>
      <c r="I9467" s="68" t="str">
        <f>VLOOKUP(E9467,Refs!$P$2:$R$29,3,FALSE)</f>
        <v>Y61</v>
      </c>
      <c r="J9467" s="68" t="str">
        <f>VLOOKUP(E9467,Refs!$P$2:$S$29,4,FALSE)</f>
        <v>East of England</v>
      </c>
      <c r="K9467" s="28">
        <f t="shared" si="300"/>
        <v>2561</v>
      </c>
    </row>
    <row r="9468" spans="1:11" x14ac:dyDescent="0.35">
      <c r="A9468" s="69">
        <f t="shared" si="299"/>
        <v>45839</v>
      </c>
      <c r="B9468" t="s">
        <v>917</v>
      </c>
      <c r="C9468" t="s">
        <v>266</v>
      </c>
      <c r="E9468" t="s">
        <v>799</v>
      </c>
      <c r="F9468" t="s">
        <v>800</v>
      </c>
      <c r="G9468" t="s">
        <v>109</v>
      </c>
      <c r="H9468">
        <v>40209188</v>
      </c>
      <c r="I9468" s="68" t="str">
        <f>VLOOKUP(E9468,Refs!$P$2:$R$29,3,FALSE)</f>
        <v>Y61</v>
      </c>
      <c r="J9468" s="68" t="str">
        <f>VLOOKUP(E9468,Refs!$P$2:$S$29,4,FALSE)</f>
        <v>East of England</v>
      </c>
      <c r="K9468" s="28">
        <f t="shared" si="300"/>
        <v>40209188</v>
      </c>
    </row>
    <row r="9469" spans="1:11" x14ac:dyDescent="0.35">
      <c r="A9469" s="69">
        <f t="shared" si="299"/>
        <v>45839</v>
      </c>
      <c r="B9469" t="s">
        <v>917</v>
      </c>
      <c r="C9469" t="s">
        <v>266</v>
      </c>
      <c r="E9469" t="s">
        <v>799</v>
      </c>
      <c r="F9469" t="s">
        <v>800</v>
      </c>
      <c r="G9469" t="s">
        <v>110</v>
      </c>
      <c r="H9469">
        <v>1426</v>
      </c>
      <c r="I9469" s="68" t="str">
        <f>VLOOKUP(E9469,Refs!$P$2:$R$29,3,FALSE)</f>
        <v>Y61</v>
      </c>
      <c r="J9469" s="68" t="str">
        <f>VLOOKUP(E9469,Refs!$P$2:$S$29,4,FALSE)</f>
        <v>East of England</v>
      </c>
      <c r="K9469" s="28">
        <f t="shared" si="300"/>
        <v>1426</v>
      </c>
    </row>
    <row r="9470" spans="1:11" x14ac:dyDescent="0.35">
      <c r="A9470" s="69">
        <f t="shared" si="299"/>
        <v>45839</v>
      </c>
      <c r="B9470" t="s">
        <v>917</v>
      </c>
      <c r="C9470" t="s">
        <v>266</v>
      </c>
      <c r="E9470" t="s">
        <v>799</v>
      </c>
      <c r="F9470" t="s">
        <v>800</v>
      </c>
      <c r="G9470" t="s">
        <v>808</v>
      </c>
      <c r="H9470">
        <v>9647</v>
      </c>
      <c r="I9470" s="68" t="str">
        <f>VLOOKUP(E9470,Refs!$P$2:$R$29,3,FALSE)</f>
        <v>Y61</v>
      </c>
      <c r="J9470" s="68" t="str">
        <f>VLOOKUP(E9470,Refs!$P$2:$S$29,4,FALSE)</f>
        <v>East of England</v>
      </c>
      <c r="K9470" s="28">
        <f t="shared" si="300"/>
        <v>9647</v>
      </c>
    </row>
    <row r="9471" spans="1:11" x14ac:dyDescent="0.35">
      <c r="A9471" s="69">
        <f t="shared" si="299"/>
        <v>45839</v>
      </c>
      <c r="B9471" t="s">
        <v>917</v>
      </c>
      <c r="C9471" t="s">
        <v>266</v>
      </c>
      <c r="E9471" t="s">
        <v>799</v>
      </c>
      <c r="F9471" t="s">
        <v>800</v>
      </c>
      <c r="G9471" t="s">
        <v>809</v>
      </c>
      <c r="H9471">
        <v>2395</v>
      </c>
      <c r="I9471" s="68" t="str">
        <f>VLOOKUP(E9471,Refs!$P$2:$R$29,3,FALSE)</f>
        <v>Y61</v>
      </c>
      <c r="J9471" s="68" t="str">
        <f>VLOOKUP(E9471,Refs!$P$2:$S$29,4,FALSE)</f>
        <v>East of England</v>
      </c>
      <c r="K9471" s="28">
        <f t="shared" si="300"/>
        <v>2395</v>
      </c>
    </row>
    <row r="9472" spans="1:11" x14ac:dyDescent="0.35">
      <c r="A9472" s="69">
        <f t="shared" si="299"/>
        <v>45839</v>
      </c>
      <c r="B9472" t="s">
        <v>917</v>
      </c>
      <c r="C9472" t="s">
        <v>266</v>
      </c>
      <c r="E9472" t="s">
        <v>799</v>
      </c>
      <c r="F9472" t="s">
        <v>800</v>
      </c>
      <c r="G9472" t="s">
        <v>111</v>
      </c>
      <c r="H9472">
        <v>24713</v>
      </c>
      <c r="I9472" s="68" t="str">
        <f>VLOOKUP(E9472,Refs!$P$2:$R$29,3,FALSE)</f>
        <v>Y61</v>
      </c>
      <c r="J9472" s="68" t="str">
        <f>VLOOKUP(E9472,Refs!$P$2:$S$29,4,FALSE)</f>
        <v>East of England</v>
      </c>
      <c r="K9472" s="28">
        <f t="shared" si="300"/>
        <v>24713</v>
      </c>
    </row>
    <row r="9473" spans="1:11" x14ac:dyDescent="0.35">
      <c r="A9473" s="69">
        <f t="shared" si="299"/>
        <v>45839</v>
      </c>
      <c r="B9473" t="s">
        <v>917</v>
      </c>
      <c r="C9473" t="s">
        <v>266</v>
      </c>
      <c r="E9473" t="s">
        <v>799</v>
      </c>
      <c r="F9473" t="s">
        <v>800</v>
      </c>
      <c r="G9473" t="s">
        <v>112</v>
      </c>
      <c r="H9473">
        <v>6</v>
      </c>
      <c r="I9473" s="68" t="str">
        <f>VLOOKUP(E9473,Refs!$P$2:$R$29,3,FALSE)</f>
        <v>Y61</v>
      </c>
      <c r="J9473" s="68" t="str">
        <f>VLOOKUP(E9473,Refs!$P$2:$S$29,4,FALSE)</f>
        <v>East of England</v>
      </c>
      <c r="K9473" s="28">
        <f t="shared" si="300"/>
        <v>6</v>
      </c>
    </row>
    <row r="9474" spans="1:11" x14ac:dyDescent="0.35">
      <c r="A9474" s="69">
        <f t="shared" si="299"/>
        <v>45839</v>
      </c>
      <c r="B9474" t="s">
        <v>917</v>
      </c>
      <c r="C9474" t="s">
        <v>266</v>
      </c>
      <c r="E9474" t="s">
        <v>799</v>
      </c>
      <c r="F9474" t="s">
        <v>800</v>
      </c>
      <c r="G9474" t="s">
        <v>113</v>
      </c>
      <c r="H9474">
        <v>20485</v>
      </c>
      <c r="I9474" s="68" t="str">
        <f>VLOOKUP(E9474,Refs!$P$2:$R$29,3,FALSE)</f>
        <v>Y61</v>
      </c>
      <c r="J9474" s="68" t="str">
        <f>VLOOKUP(E9474,Refs!$P$2:$S$29,4,FALSE)</f>
        <v>East of England</v>
      </c>
      <c r="K9474" s="28">
        <f t="shared" si="300"/>
        <v>20485</v>
      </c>
    </row>
    <row r="9475" spans="1:11" x14ac:dyDescent="0.35">
      <c r="A9475" s="69">
        <f t="shared" ref="A9475:A9538" si="301">DATEVALUE(RIGHT(B9475,8))</f>
        <v>45839</v>
      </c>
      <c r="B9475" t="s">
        <v>917</v>
      </c>
      <c r="C9475" t="s">
        <v>266</v>
      </c>
      <c r="E9475" t="s">
        <v>799</v>
      </c>
      <c r="F9475" t="s">
        <v>800</v>
      </c>
      <c r="G9475" t="s">
        <v>114</v>
      </c>
      <c r="H9475">
        <v>9425</v>
      </c>
      <c r="I9475" s="68" t="str">
        <f>VLOOKUP(E9475,Refs!$P$2:$R$29,3,FALSE)</f>
        <v>Y61</v>
      </c>
      <c r="J9475" s="68" t="str">
        <f>VLOOKUP(E9475,Refs!$P$2:$S$29,4,FALSE)</f>
        <v>East of England</v>
      </c>
      <c r="K9475" s="28">
        <f t="shared" si="300"/>
        <v>9425</v>
      </c>
    </row>
    <row r="9476" spans="1:11" x14ac:dyDescent="0.35">
      <c r="A9476" s="69">
        <f t="shared" si="301"/>
        <v>45839</v>
      </c>
      <c r="B9476" t="s">
        <v>917</v>
      </c>
      <c r="C9476" t="s">
        <v>266</v>
      </c>
      <c r="E9476" t="s">
        <v>799</v>
      </c>
      <c r="F9476" t="s">
        <v>800</v>
      </c>
      <c r="G9476" t="s">
        <v>115</v>
      </c>
      <c r="H9476">
        <v>5324</v>
      </c>
      <c r="I9476" s="68" t="str">
        <f>VLOOKUP(E9476,Refs!$P$2:$R$29,3,FALSE)</f>
        <v>Y61</v>
      </c>
      <c r="J9476" s="68" t="str">
        <f>VLOOKUP(E9476,Refs!$P$2:$S$29,4,FALSE)</f>
        <v>East of England</v>
      </c>
      <c r="K9476" s="28">
        <f t="shared" si="300"/>
        <v>5324</v>
      </c>
    </row>
    <row r="9477" spans="1:11" x14ac:dyDescent="0.35">
      <c r="A9477" s="69">
        <f t="shared" si="301"/>
        <v>45839</v>
      </c>
      <c r="B9477" t="s">
        <v>917</v>
      </c>
      <c r="C9477" t="s">
        <v>266</v>
      </c>
      <c r="E9477" t="s">
        <v>799</v>
      </c>
      <c r="F9477" t="s">
        <v>800</v>
      </c>
      <c r="G9477" t="s">
        <v>116</v>
      </c>
      <c r="H9477">
        <v>2498</v>
      </c>
      <c r="I9477" s="68" t="str">
        <f>VLOOKUP(E9477,Refs!$P$2:$R$29,3,FALSE)</f>
        <v>Y61</v>
      </c>
      <c r="J9477" s="68" t="str">
        <f>VLOOKUP(E9477,Refs!$P$2:$S$29,4,FALSE)</f>
        <v>East of England</v>
      </c>
      <c r="K9477" s="28">
        <f t="shared" si="300"/>
        <v>2498</v>
      </c>
    </row>
    <row r="9478" spans="1:11" x14ac:dyDescent="0.35">
      <c r="A9478" s="69">
        <f t="shared" si="301"/>
        <v>45839</v>
      </c>
      <c r="B9478" t="s">
        <v>917</v>
      </c>
      <c r="C9478" t="s">
        <v>266</v>
      </c>
      <c r="E9478" t="s">
        <v>799</v>
      </c>
      <c r="F9478" t="s">
        <v>800</v>
      </c>
      <c r="G9478" t="s">
        <v>117</v>
      </c>
      <c r="H9478">
        <v>8551</v>
      </c>
      <c r="I9478" s="68" t="str">
        <f>VLOOKUP(E9478,Refs!$P$2:$R$29,3,FALSE)</f>
        <v>Y61</v>
      </c>
      <c r="J9478" s="68" t="str">
        <f>VLOOKUP(E9478,Refs!$P$2:$S$29,4,FALSE)</f>
        <v>East of England</v>
      </c>
      <c r="K9478" s="28">
        <f t="shared" si="300"/>
        <v>8551</v>
      </c>
    </row>
    <row r="9479" spans="1:11" x14ac:dyDescent="0.35">
      <c r="A9479" s="69">
        <f t="shared" si="301"/>
        <v>45839</v>
      </c>
      <c r="B9479" t="s">
        <v>917</v>
      </c>
      <c r="C9479" t="s">
        <v>266</v>
      </c>
      <c r="E9479" t="s">
        <v>799</v>
      </c>
      <c r="F9479" t="s">
        <v>800</v>
      </c>
      <c r="G9479" t="s">
        <v>118</v>
      </c>
      <c r="H9479">
        <v>4018</v>
      </c>
      <c r="I9479" s="68" t="str">
        <f>VLOOKUP(E9479,Refs!$P$2:$R$29,3,FALSE)</f>
        <v>Y61</v>
      </c>
      <c r="J9479" s="68" t="str">
        <f>VLOOKUP(E9479,Refs!$P$2:$S$29,4,FALSE)</f>
        <v>East of England</v>
      </c>
      <c r="K9479" s="28">
        <f t="shared" si="300"/>
        <v>4018</v>
      </c>
    </row>
    <row r="9480" spans="1:11" x14ac:dyDescent="0.35">
      <c r="A9480" s="69">
        <f t="shared" si="301"/>
        <v>45839</v>
      </c>
      <c r="B9480" t="s">
        <v>917</v>
      </c>
      <c r="C9480" t="s">
        <v>266</v>
      </c>
      <c r="E9480" t="s">
        <v>799</v>
      </c>
      <c r="F9480" t="s">
        <v>800</v>
      </c>
      <c r="G9480" t="s">
        <v>119</v>
      </c>
      <c r="H9480">
        <v>3543</v>
      </c>
      <c r="I9480" s="68" t="str">
        <f>VLOOKUP(E9480,Refs!$P$2:$R$29,3,FALSE)</f>
        <v>Y61</v>
      </c>
      <c r="J9480" s="68" t="str">
        <f>VLOOKUP(E9480,Refs!$P$2:$S$29,4,FALSE)</f>
        <v>East of England</v>
      </c>
      <c r="K9480" s="28">
        <f t="shared" si="300"/>
        <v>3543</v>
      </c>
    </row>
    <row r="9481" spans="1:11" x14ac:dyDescent="0.35">
      <c r="A9481" s="69">
        <f t="shared" si="301"/>
        <v>45839</v>
      </c>
      <c r="B9481" t="s">
        <v>917</v>
      </c>
      <c r="C9481" t="s">
        <v>266</v>
      </c>
      <c r="E9481" t="s">
        <v>799</v>
      </c>
      <c r="F9481" t="s">
        <v>800</v>
      </c>
      <c r="G9481" t="s">
        <v>120</v>
      </c>
      <c r="H9481">
        <v>1431</v>
      </c>
      <c r="I9481" s="68" t="str">
        <f>VLOOKUP(E9481,Refs!$P$2:$R$29,3,FALSE)</f>
        <v>Y61</v>
      </c>
      <c r="J9481" s="68" t="str">
        <f>VLOOKUP(E9481,Refs!$P$2:$S$29,4,FALSE)</f>
        <v>East of England</v>
      </c>
      <c r="K9481" s="28">
        <f t="shared" si="300"/>
        <v>1431</v>
      </c>
    </row>
    <row r="9482" spans="1:11" x14ac:dyDescent="0.35">
      <c r="A9482" s="69">
        <f t="shared" si="301"/>
        <v>45839</v>
      </c>
      <c r="B9482" t="s">
        <v>917</v>
      </c>
      <c r="C9482" t="s">
        <v>266</v>
      </c>
      <c r="E9482" t="s">
        <v>799</v>
      </c>
      <c r="F9482" t="s">
        <v>800</v>
      </c>
      <c r="G9482" t="s">
        <v>121</v>
      </c>
      <c r="H9482">
        <v>2148</v>
      </c>
      <c r="I9482" s="68" t="str">
        <f>VLOOKUP(E9482,Refs!$P$2:$R$29,3,FALSE)</f>
        <v>Y61</v>
      </c>
      <c r="J9482" s="68" t="str">
        <f>VLOOKUP(E9482,Refs!$P$2:$S$29,4,FALSE)</f>
        <v>East of England</v>
      </c>
      <c r="K9482" s="28">
        <f t="shared" si="300"/>
        <v>2148</v>
      </c>
    </row>
    <row r="9483" spans="1:11" x14ac:dyDescent="0.35">
      <c r="A9483" s="69">
        <f t="shared" si="301"/>
        <v>45839</v>
      </c>
      <c r="B9483" t="s">
        <v>917</v>
      </c>
      <c r="C9483" t="s">
        <v>266</v>
      </c>
      <c r="E9483" t="s">
        <v>799</v>
      </c>
      <c r="F9483" t="s">
        <v>800</v>
      </c>
      <c r="G9483" t="s">
        <v>122</v>
      </c>
      <c r="H9483">
        <v>21</v>
      </c>
      <c r="I9483" s="68" t="str">
        <f>VLOOKUP(E9483,Refs!$P$2:$R$29,3,FALSE)</f>
        <v>Y61</v>
      </c>
      <c r="J9483" s="68" t="str">
        <f>VLOOKUP(E9483,Refs!$P$2:$S$29,4,FALSE)</f>
        <v>East of England</v>
      </c>
      <c r="K9483" s="28">
        <f t="shared" si="300"/>
        <v>21</v>
      </c>
    </row>
    <row r="9484" spans="1:11" x14ac:dyDescent="0.35">
      <c r="A9484" s="69">
        <f t="shared" si="301"/>
        <v>45839</v>
      </c>
      <c r="B9484" t="s">
        <v>917</v>
      </c>
      <c r="C9484" t="s">
        <v>266</v>
      </c>
      <c r="E9484" t="s">
        <v>799</v>
      </c>
      <c r="F9484" t="s">
        <v>800</v>
      </c>
      <c r="G9484" t="s">
        <v>123</v>
      </c>
      <c r="H9484">
        <v>14</v>
      </c>
      <c r="I9484" s="68" t="str">
        <f>VLOOKUP(E9484,Refs!$P$2:$R$29,3,FALSE)</f>
        <v>Y61</v>
      </c>
      <c r="J9484" s="68" t="str">
        <f>VLOOKUP(E9484,Refs!$P$2:$S$29,4,FALSE)</f>
        <v>East of England</v>
      </c>
      <c r="K9484" s="28">
        <f t="shared" si="300"/>
        <v>14</v>
      </c>
    </row>
    <row r="9485" spans="1:11" x14ac:dyDescent="0.35">
      <c r="A9485" s="69">
        <f t="shared" si="301"/>
        <v>45839</v>
      </c>
      <c r="B9485" t="s">
        <v>917</v>
      </c>
      <c r="C9485" t="s">
        <v>266</v>
      </c>
      <c r="E9485" t="s">
        <v>799</v>
      </c>
      <c r="F9485" t="s">
        <v>800</v>
      </c>
      <c r="G9485" t="s">
        <v>124</v>
      </c>
      <c r="H9485">
        <v>0</v>
      </c>
      <c r="I9485" s="68" t="str">
        <f>VLOOKUP(E9485,Refs!$P$2:$R$29,3,FALSE)</f>
        <v>Y61</v>
      </c>
      <c r="J9485" s="68" t="str">
        <f>VLOOKUP(E9485,Refs!$P$2:$S$29,4,FALSE)</f>
        <v>East of England</v>
      </c>
      <c r="K9485" s="28" t="str">
        <f t="shared" si="300"/>
        <v/>
      </c>
    </row>
    <row r="9486" spans="1:11" x14ac:dyDescent="0.35">
      <c r="A9486" s="69">
        <f t="shared" si="301"/>
        <v>45839</v>
      </c>
      <c r="B9486" t="s">
        <v>917</v>
      </c>
      <c r="C9486" t="s">
        <v>266</v>
      </c>
      <c r="E9486" t="s">
        <v>799</v>
      </c>
      <c r="F9486" t="s">
        <v>800</v>
      </c>
      <c r="G9486" t="s">
        <v>125</v>
      </c>
      <c r="H9486">
        <v>0</v>
      </c>
      <c r="I9486" s="68" t="str">
        <f>VLOOKUP(E9486,Refs!$P$2:$R$29,3,FALSE)</f>
        <v>Y61</v>
      </c>
      <c r="J9486" s="68" t="str">
        <f>VLOOKUP(E9486,Refs!$P$2:$S$29,4,FALSE)</f>
        <v>East of England</v>
      </c>
      <c r="K9486" s="28" t="str">
        <f t="shared" si="300"/>
        <v/>
      </c>
    </row>
    <row r="9487" spans="1:11" x14ac:dyDescent="0.35">
      <c r="A9487" s="69">
        <f t="shared" si="301"/>
        <v>45839</v>
      </c>
      <c r="B9487" t="s">
        <v>917</v>
      </c>
      <c r="C9487" t="s">
        <v>266</v>
      </c>
      <c r="E9487" t="s">
        <v>799</v>
      </c>
      <c r="F9487" t="s">
        <v>800</v>
      </c>
      <c r="G9487" t="s">
        <v>126</v>
      </c>
      <c r="H9487">
        <v>1050</v>
      </c>
      <c r="I9487" s="68" t="str">
        <f>VLOOKUP(E9487,Refs!$P$2:$R$29,3,FALSE)</f>
        <v>Y61</v>
      </c>
      <c r="J9487" s="68" t="str">
        <f>VLOOKUP(E9487,Refs!$P$2:$S$29,4,FALSE)</f>
        <v>East of England</v>
      </c>
      <c r="K9487" s="28">
        <f t="shared" si="300"/>
        <v>1050</v>
      </c>
    </row>
    <row r="9488" spans="1:11" x14ac:dyDescent="0.35">
      <c r="A9488" s="69">
        <f t="shared" si="301"/>
        <v>45839</v>
      </c>
      <c r="B9488" t="s">
        <v>917</v>
      </c>
      <c r="C9488" t="s">
        <v>266</v>
      </c>
      <c r="E9488" t="s">
        <v>799</v>
      </c>
      <c r="F9488" t="s">
        <v>800</v>
      </c>
      <c r="G9488" t="s">
        <v>127</v>
      </c>
      <c r="H9488">
        <v>407</v>
      </c>
      <c r="I9488" s="68" t="str">
        <f>VLOOKUP(E9488,Refs!$P$2:$R$29,3,FALSE)</f>
        <v>Y61</v>
      </c>
      <c r="J9488" s="68" t="str">
        <f>VLOOKUP(E9488,Refs!$P$2:$S$29,4,FALSE)</f>
        <v>East of England</v>
      </c>
      <c r="K9488" s="28">
        <f t="shared" si="300"/>
        <v>407</v>
      </c>
    </row>
    <row r="9489" spans="1:11" x14ac:dyDescent="0.35">
      <c r="A9489" s="69">
        <f t="shared" si="301"/>
        <v>45839</v>
      </c>
      <c r="B9489" t="s">
        <v>917</v>
      </c>
      <c r="C9489" t="s">
        <v>266</v>
      </c>
      <c r="E9489" t="s">
        <v>799</v>
      </c>
      <c r="F9489" t="s">
        <v>800</v>
      </c>
      <c r="G9489" t="s">
        <v>128</v>
      </c>
      <c r="H9489">
        <v>22</v>
      </c>
      <c r="I9489" s="68" t="str">
        <f>VLOOKUP(E9489,Refs!$P$2:$R$29,3,FALSE)</f>
        <v>Y61</v>
      </c>
      <c r="J9489" s="68" t="str">
        <f>VLOOKUP(E9489,Refs!$P$2:$S$29,4,FALSE)</f>
        <v>East of England</v>
      </c>
      <c r="K9489" s="28">
        <f t="shared" si="300"/>
        <v>22</v>
      </c>
    </row>
    <row r="9490" spans="1:11" x14ac:dyDescent="0.35">
      <c r="A9490" s="69">
        <f t="shared" si="301"/>
        <v>45839</v>
      </c>
      <c r="B9490" t="s">
        <v>917</v>
      </c>
      <c r="C9490" t="s">
        <v>266</v>
      </c>
      <c r="E9490" t="s">
        <v>799</v>
      </c>
      <c r="F9490" t="s">
        <v>800</v>
      </c>
      <c r="G9490" t="s">
        <v>129</v>
      </c>
      <c r="H9490">
        <v>1055</v>
      </c>
      <c r="I9490" s="68" t="str">
        <f>VLOOKUP(E9490,Refs!$P$2:$R$29,3,FALSE)</f>
        <v>Y61</v>
      </c>
      <c r="J9490" s="68" t="str">
        <f>VLOOKUP(E9490,Refs!$P$2:$S$29,4,FALSE)</f>
        <v>East of England</v>
      </c>
      <c r="K9490" s="28">
        <f t="shared" si="300"/>
        <v>1055</v>
      </c>
    </row>
    <row r="9491" spans="1:11" x14ac:dyDescent="0.35">
      <c r="A9491" s="69">
        <f t="shared" si="301"/>
        <v>45839</v>
      </c>
      <c r="B9491" t="s">
        <v>917</v>
      </c>
      <c r="C9491" t="s">
        <v>266</v>
      </c>
      <c r="E9491" t="s">
        <v>799</v>
      </c>
      <c r="F9491" t="s">
        <v>800</v>
      </c>
      <c r="G9491" t="s">
        <v>130</v>
      </c>
      <c r="H9491">
        <v>949</v>
      </c>
      <c r="I9491" s="68" t="str">
        <f>VLOOKUP(E9491,Refs!$P$2:$R$29,3,FALSE)</f>
        <v>Y61</v>
      </c>
      <c r="J9491" s="68" t="str">
        <f>VLOOKUP(E9491,Refs!$P$2:$S$29,4,FALSE)</f>
        <v>East of England</v>
      </c>
      <c r="K9491" s="28">
        <f t="shared" si="300"/>
        <v>949</v>
      </c>
    </row>
    <row r="9492" spans="1:11" x14ac:dyDescent="0.35">
      <c r="A9492" s="69">
        <f t="shared" si="301"/>
        <v>45839</v>
      </c>
      <c r="B9492" t="s">
        <v>917</v>
      </c>
      <c r="C9492" t="s">
        <v>266</v>
      </c>
      <c r="E9492" t="s">
        <v>799</v>
      </c>
      <c r="F9492" t="s">
        <v>800</v>
      </c>
      <c r="G9492" t="s">
        <v>131</v>
      </c>
      <c r="H9492">
        <v>2505</v>
      </c>
      <c r="I9492" s="68" t="str">
        <f>VLOOKUP(E9492,Refs!$P$2:$R$29,3,FALSE)</f>
        <v>Y61</v>
      </c>
      <c r="J9492" s="68" t="str">
        <f>VLOOKUP(E9492,Refs!$P$2:$S$29,4,FALSE)</f>
        <v>East of England</v>
      </c>
      <c r="K9492" s="28">
        <f t="shared" si="300"/>
        <v>2505</v>
      </c>
    </row>
    <row r="9493" spans="1:11" x14ac:dyDescent="0.35">
      <c r="A9493" s="69">
        <f t="shared" si="301"/>
        <v>45839</v>
      </c>
      <c r="B9493" t="s">
        <v>917</v>
      </c>
      <c r="C9493" t="s">
        <v>266</v>
      </c>
      <c r="E9493" t="s">
        <v>799</v>
      </c>
      <c r="F9493" t="s">
        <v>800</v>
      </c>
      <c r="G9493" t="s">
        <v>132</v>
      </c>
      <c r="H9493">
        <v>2330</v>
      </c>
      <c r="I9493" s="68" t="str">
        <f>VLOOKUP(E9493,Refs!$P$2:$R$29,3,FALSE)</f>
        <v>Y61</v>
      </c>
      <c r="J9493" s="68" t="str">
        <f>VLOOKUP(E9493,Refs!$P$2:$S$29,4,FALSE)</f>
        <v>East of England</v>
      </c>
      <c r="K9493" s="28">
        <f t="shared" si="300"/>
        <v>2330</v>
      </c>
    </row>
    <row r="9494" spans="1:11" x14ac:dyDescent="0.35">
      <c r="A9494" s="69">
        <f t="shared" si="301"/>
        <v>45839</v>
      </c>
      <c r="B9494" t="s">
        <v>917</v>
      </c>
      <c r="C9494" t="s">
        <v>266</v>
      </c>
      <c r="E9494" t="s">
        <v>799</v>
      </c>
      <c r="F9494" t="s">
        <v>800</v>
      </c>
      <c r="G9494" t="s">
        <v>133</v>
      </c>
      <c r="H9494">
        <v>1456</v>
      </c>
      <c r="I9494" s="68" t="str">
        <f>VLOOKUP(E9494,Refs!$P$2:$R$29,3,FALSE)</f>
        <v>Y61</v>
      </c>
      <c r="J9494" s="68" t="str">
        <f>VLOOKUP(E9494,Refs!$P$2:$S$29,4,FALSE)</f>
        <v>East of England</v>
      </c>
      <c r="K9494" s="28">
        <f t="shared" si="300"/>
        <v>1456</v>
      </c>
    </row>
    <row r="9495" spans="1:11" x14ac:dyDescent="0.35">
      <c r="A9495" s="69">
        <f t="shared" si="301"/>
        <v>45839</v>
      </c>
      <c r="B9495" t="s">
        <v>917</v>
      </c>
      <c r="C9495" t="s">
        <v>266</v>
      </c>
      <c r="E9495" t="s">
        <v>799</v>
      </c>
      <c r="F9495" t="s">
        <v>800</v>
      </c>
      <c r="G9495" t="s">
        <v>134</v>
      </c>
      <c r="H9495">
        <v>1456</v>
      </c>
      <c r="I9495" s="68" t="str">
        <f>VLOOKUP(E9495,Refs!$P$2:$R$29,3,FALSE)</f>
        <v>Y61</v>
      </c>
      <c r="J9495" s="68" t="str">
        <f>VLOOKUP(E9495,Refs!$P$2:$S$29,4,FALSE)</f>
        <v>East of England</v>
      </c>
      <c r="K9495" s="28">
        <f t="shared" si="300"/>
        <v>1456</v>
      </c>
    </row>
    <row r="9496" spans="1:11" x14ac:dyDescent="0.35">
      <c r="A9496" s="69">
        <f t="shared" si="301"/>
        <v>45839</v>
      </c>
      <c r="B9496" t="s">
        <v>917</v>
      </c>
      <c r="C9496" t="s">
        <v>266</v>
      </c>
      <c r="E9496" t="s">
        <v>799</v>
      </c>
      <c r="F9496" t="s">
        <v>800</v>
      </c>
      <c r="G9496" t="s">
        <v>135</v>
      </c>
      <c r="H9496">
        <v>283</v>
      </c>
      <c r="I9496" s="68" t="str">
        <f>VLOOKUP(E9496,Refs!$P$2:$R$29,3,FALSE)</f>
        <v>Y61</v>
      </c>
      <c r="J9496" s="68" t="str">
        <f>VLOOKUP(E9496,Refs!$P$2:$S$29,4,FALSE)</f>
        <v>East of England</v>
      </c>
      <c r="K9496" s="28">
        <f t="shared" si="300"/>
        <v>283</v>
      </c>
    </row>
    <row r="9497" spans="1:11" x14ac:dyDescent="0.35">
      <c r="A9497" s="69">
        <f t="shared" si="301"/>
        <v>45839</v>
      </c>
      <c r="B9497" t="s">
        <v>917</v>
      </c>
      <c r="C9497" t="s">
        <v>266</v>
      </c>
      <c r="E9497" t="s">
        <v>799</v>
      </c>
      <c r="F9497" t="s">
        <v>800</v>
      </c>
      <c r="G9497" t="s">
        <v>136</v>
      </c>
      <c r="H9497">
        <v>266</v>
      </c>
      <c r="I9497" s="68" t="str">
        <f>VLOOKUP(E9497,Refs!$P$2:$R$29,3,FALSE)</f>
        <v>Y61</v>
      </c>
      <c r="J9497" s="68" t="str">
        <f>VLOOKUP(E9497,Refs!$P$2:$S$29,4,FALSE)</f>
        <v>East of England</v>
      </c>
      <c r="K9497" s="28">
        <f t="shared" si="300"/>
        <v>266</v>
      </c>
    </row>
    <row r="9498" spans="1:11" x14ac:dyDescent="0.35">
      <c r="A9498" s="69">
        <f t="shared" si="301"/>
        <v>45839</v>
      </c>
      <c r="B9498" t="s">
        <v>917</v>
      </c>
      <c r="C9498" t="s">
        <v>266</v>
      </c>
      <c r="E9498" t="s">
        <v>799</v>
      </c>
      <c r="F9498" t="s">
        <v>800</v>
      </c>
      <c r="G9498" t="s">
        <v>137</v>
      </c>
      <c r="H9498">
        <v>9</v>
      </c>
      <c r="I9498" s="68" t="str">
        <f>VLOOKUP(E9498,Refs!$P$2:$R$29,3,FALSE)</f>
        <v>Y61</v>
      </c>
      <c r="J9498" s="68" t="str">
        <f>VLOOKUP(E9498,Refs!$P$2:$S$29,4,FALSE)</f>
        <v>East of England</v>
      </c>
      <c r="K9498" s="28">
        <f t="shared" si="300"/>
        <v>9</v>
      </c>
    </row>
    <row r="9499" spans="1:11" x14ac:dyDescent="0.35">
      <c r="A9499" s="69">
        <f t="shared" si="301"/>
        <v>45839</v>
      </c>
      <c r="B9499" t="s">
        <v>917</v>
      </c>
      <c r="C9499" t="s">
        <v>266</v>
      </c>
      <c r="E9499" t="s">
        <v>799</v>
      </c>
      <c r="F9499" t="s">
        <v>800</v>
      </c>
      <c r="G9499" t="s">
        <v>138</v>
      </c>
      <c r="H9499">
        <v>7</v>
      </c>
      <c r="I9499" s="68" t="str">
        <f>VLOOKUP(E9499,Refs!$P$2:$R$29,3,FALSE)</f>
        <v>Y61</v>
      </c>
      <c r="J9499" s="68" t="str">
        <f>VLOOKUP(E9499,Refs!$P$2:$S$29,4,FALSE)</f>
        <v>East of England</v>
      </c>
      <c r="K9499" s="28">
        <f t="shared" si="300"/>
        <v>7</v>
      </c>
    </row>
    <row r="9500" spans="1:11" x14ac:dyDescent="0.35">
      <c r="A9500" s="69">
        <f t="shared" si="301"/>
        <v>45839</v>
      </c>
      <c r="B9500" t="s">
        <v>917</v>
      </c>
      <c r="C9500" t="s">
        <v>266</v>
      </c>
      <c r="E9500" t="s">
        <v>799</v>
      </c>
      <c r="F9500" t="s">
        <v>800</v>
      </c>
      <c r="G9500" t="s">
        <v>139</v>
      </c>
      <c r="H9500">
        <v>275</v>
      </c>
      <c r="I9500" s="68" t="str">
        <f>VLOOKUP(E9500,Refs!$P$2:$R$29,3,FALSE)</f>
        <v>Y61</v>
      </c>
      <c r="J9500" s="68" t="str">
        <f>VLOOKUP(E9500,Refs!$P$2:$S$29,4,FALSE)</f>
        <v>East of England</v>
      </c>
      <c r="K9500" s="28">
        <f t="shared" si="300"/>
        <v>275</v>
      </c>
    </row>
    <row r="9501" spans="1:11" x14ac:dyDescent="0.35">
      <c r="A9501" s="69">
        <f t="shared" si="301"/>
        <v>45839</v>
      </c>
      <c r="B9501" t="s">
        <v>917</v>
      </c>
      <c r="C9501" t="s">
        <v>266</v>
      </c>
      <c r="E9501" t="s">
        <v>799</v>
      </c>
      <c r="F9501" t="s">
        <v>800</v>
      </c>
      <c r="G9501" t="s">
        <v>140</v>
      </c>
      <c r="H9501">
        <v>275</v>
      </c>
      <c r="I9501" s="68" t="str">
        <f>VLOOKUP(E9501,Refs!$P$2:$R$29,3,FALSE)</f>
        <v>Y61</v>
      </c>
      <c r="J9501" s="68" t="str">
        <f>VLOOKUP(E9501,Refs!$P$2:$S$29,4,FALSE)</f>
        <v>East of England</v>
      </c>
      <c r="K9501" s="28">
        <f t="shared" si="300"/>
        <v>275</v>
      </c>
    </row>
    <row r="9502" spans="1:11" x14ac:dyDescent="0.35">
      <c r="A9502" s="69">
        <f t="shared" si="301"/>
        <v>45839</v>
      </c>
      <c r="B9502" t="s">
        <v>917</v>
      </c>
      <c r="C9502" t="s">
        <v>266</v>
      </c>
      <c r="E9502" t="s">
        <v>799</v>
      </c>
      <c r="F9502" t="s">
        <v>800</v>
      </c>
      <c r="G9502" t="s">
        <v>728</v>
      </c>
      <c r="H9502">
        <v>351</v>
      </c>
      <c r="I9502" s="68" t="str">
        <f>VLOOKUP(E9502,Refs!$P$2:$R$29,3,FALSE)</f>
        <v>Y61</v>
      </c>
      <c r="J9502" s="68" t="str">
        <f>VLOOKUP(E9502,Refs!$P$2:$S$29,4,FALSE)</f>
        <v>East of England</v>
      </c>
      <c r="K9502" s="28">
        <f t="shared" si="300"/>
        <v>351</v>
      </c>
    </row>
    <row r="9503" spans="1:11" x14ac:dyDescent="0.35">
      <c r="A9503" s="69">
        <f t="shared" si="301"/>
        <v>45839</v>
      </c>
      <c r="B9503" t="s">
        <v>917</v>
      </c>
      <c r="C9503" t="s">
        <v>266</v>
      </c>
      <c r="E9503" t="s">
        <v>799</v>
      </c>
      <c r="F9503" t="s">
        <v>800</v>
      </c>
      <c r="G9503" t="s">
        <v>727</v>
      </c>
      <c r="H9503">
        <v>50</v>
      </c>
      <c r="I9503" s="68" t="str">
        <f>VLOOKUP(E9503,Refs!$P$2:$R$29,3,FALSE)</f>
        <v>Y61</v>
      </c>
      <c r="J9503" s="68" t="str">
        <f>VLOOKUP(E9503,Refs!$P$2:$S$29,4,FALSE)</f>
        <v>East of England</v>
      </c>
      <c r="K9503" s="28">
        <f t="shared" si="300"/>
        <v>50</v>
      </c>
    </row>
    <row r="9504" spans="1:11" x14ac:dyDescent="0.35">
      <c r="A9504" s="69">
        <f t="shared" si="301"/>
        <v>45839</v>
      </c>
      <c r="B9504" t="s">
        <v>917</v>
      </c>
      <c r="C9504" t="s">
        <v>266</v>
      </c>
      <c r="E9504" t="s">
        <v>799</v>
      </c>
      <c r="F9504" t="s">
        <v>800</v>
      </c>
      <c r="G9504" t="s">
        <v>730</v>
      </c>
      <c r="H9504">
        <v>1105</v>
      </c>
      <c r="I9504" s="68" t="str">
        <f>VLOOKUP(E9504,Refs!$P$2:$R$29,3,FALSE)</f>
        <v>Y61</v>
      </c>
      <c r="J9504" s="68" t="str">
        <f>VLOOKUP(E9504,Refs!$P$2:$S$29,4,FALSE)</f>
        <v>East of England</v>
      </c>
      <c r="K9504" s="28">
        <f t="shared" si="300"/>
        <v>1105</v>
      </c>
    </row>
    <row r="9505" spans="1:11" x14ac:dyDescent="0.35">
      <c r="A9505" s="69">
        <f t="shared" si="301"/>
        <v>45839</v>
      </c>
      <c r="B9505" t="s">
        <v>917</v>
      </c>
      <c r="C9505" t="s">
        <v>266</v>
      </c>
      <c r="E9505" t="s">
        <v>799</v>
      </c>
      <c r="F9505" t="s">
        <v>800</v>
      </c>
      <c r="G9505" t="s">
        <v>729</v>
      </c>
      <c r="H9505">
        <v>651</v>
      </c>
      <c r="I9505" s="68" t="str">
        <f>VLOOKUP(E9505,Refs!$P$2:$R$29,3,FALSE)</f>
        <v>Y61</v>
      </c>
      <c r="J9505" s="68" t="str">
        <f>VLOOKUP(E9505,Refs!$P$2:$S$29,4,FALSE)</f>
        <v>East of England</v>
      </c>
      <c r="K9505" s="28">
        <f t="shared" si="300"/>
        <v>651</v>
      </c>
    </row>
    <row r="9506" spans="1:11" x14ac:dyDescent="0.35">
      <c r="A9506" s="69">
        <f t="shared" si="301"/>
        <v>45839</v>
      </c>
      <c r="B9506" t="s">
        <v>917</v>
      </c>
      <c r="C9506" t="s">
        <v>286</v>
      </c>
      <c r="D9506" t="s">
        <v>890</v>
      </c>
      <c r="E9506" t="s">
        <v>312</v>
      </c>
      <c r="F9506" t="s">
        <v>313</v>
      </c>
      <c r="G9506" t="s">
        <v>10</v>
      </c>
      <c r="H9506">
        <v>30263</v>
      </c>
      <c r="I9506" s="68" t="str">
        <f>VLOOKUP(E9506,Refs!$P$2:$R$29,3,FALSE)</f>
        <v>Y61</v>
      </c>
      <c r="J9506" s="68" t="str">
        <f>VLOOKUP(E9506,Refs!$P$2:$S$29,4,FALSE)</f>
        <v>East of England</v>
      </c>
      <c r="K9506" s="28">
        <f t="shared" ref="K9506:K9569" si="302">IF(OR(H9506="NULL",H9506=0,H9506=""),"",H9506)</f>
        <v>30263</v>
      </c>
    </row>
    <row r="9507" spans="1:11" x14ac:dyDescent="0.35">
      <c r="A9507" s="69">
        <f t="shared" si="301"/>
        <v>45839</v>
      </c>
      <c r="B9507" t="s">
        <v>917</v>
      </c>
      <c r="C9507" t="s">
        <v>286</v>
      </c>
      <c r="D9507" t="s">
        <v>890</v>
      </c>
      <c r="E9507" t="s">
        <v>312</v>
      </c>
      <c r="F9507" t="s">
        <v>313</v>
      </c>
      <c r="G9507" t="s">
        <v>69</v>
      </c>
      <c r="H9507">
        <v>29928</v>
      </c>
      <c r="I9507" s="68" t="str">
        <f>VLOOKUP(E9507,Refs!$P$2:$R$29,3,FALSE)</f>
        <v>Y61</v>
      </c>
      <c r="J9507" s="68" t="str">
        <f>VLOOKUP(E9507,Refs!$P$2:$S$29,4,FALSE)</f>
        <v>East of England</v>
      </c>
      <c r="K9507" s="28">
        <f t="shared" si="302"/>
        <v>29928</v>
      </c>
    </row>
    <row r="9508" spans="1:11" x14ac:dyDescent="0.35">
      <c r="A9508" s="69">
        <f t="shared" si="301"/>
        <v>45839</v>
      </c>
      <c r="B9508" t="s">
        <v>917</v>
      </c>
      <c r="C9508" t="s">
        <v>286</v>
      </c>
      <c r="D9508" t="s">
        <v>890</v>
      </c>
      <c r="E9508" t="s">
        <v>312</v>
      </c>
      <c r="F9508" t="s">
        <v>313</v>
      </c>
      <c r="G9508" t="s">
        <v>20</v>
      </c>
      <c r="H9508">
        <v>27718</v>
      </c>
      <c r="I9508" s="68" t="str">
        <f>VLOOKUP(E9508,Refs!$P$2:$R$29,3,FALSE)</f>
        <v>Y61</v>
      </c>
      <c r="J9508" s="68" t="str">
        <f>VLOOKUP(E9508,Refs!$P$2:$S$29,4,FALSE)</f>
        <v>East of England</v>
      </c>
      <c r="K9508" s="28">
        <f t="shared" si="302"/>
        <v>27718</v>
      </c>
    </row>
    <row r="9509" spans="1:11" x14ac:dyDescent="0.35">
      <c r="A9509" s="69">
        <f t="shared" si="301"/>
        <v>45839</v>
      </c>
      <c r="B9509" t="s">
        <v>917</v>
      </c>
      <c r="C9509" t="s">
        <v>286</v>
      </c>
      <c r="D9509" t="s">
        <v>890</v>
      </c>
      <c r="E9509" t="s">
        <v>312</v>
      </c>
      <c r="F9509" t="s">
        <v>313</v>
      </c>
      <c r="G9509" t="s">
        <v>23</v>
      </c>
      <c r="H9509">
        <v>25693</v>
      </c>
      <c r="I9509" s="68" t="str">
        <f>VLOOKUP(E9509,Refs!$P$2:$R$29,3,FALSE)</f>
        <v>Y61</v>
      </c>
      <c r="J9509" s="68" t="str">
        <f>VLOOKUP(E9509,Refs!$P$2:$S$29,4,FALSE)</f>
        <v>East of England</v>
      </c>
      <c r="K9509" s="28">
        <f t="shared" si="302"/>
        <v>25693</v>
      </c>
    </row>
    <row r="9510" spans="1:11" x14ac:dyDescent="0.35">
      <c r="A9510" s="69">
        <f t="shared" si="301"/>
        <v>45839</v>
      </c>
      <c r="B9510" t="s">
        <v>917</v>
      </c>
      <c r="C9510" t="s">
        <v>286</v>
      </c>
      <c r="D9510" t="s">
        <v>890</v>
      </c>
      <c r="E9510" t="s">
        <v>312</v>
      </c>
      <c r="F9510" t="s">
        <v>313</v>
      </c>
      <c r="G9510" t="s">
        <v>19</v>
      </c>
      <c r="H9510">
        <v>263</v>
      </c>
      <c r="I9510" s="68" t="str">
        <f>VLOOKUP(E9510,Refs!$P$2:$R$29,3,FALSE)</f>
        <v>Y61</v>
      </c>
      <c r="J9510" s="68" t="str">
        <f>VLOOKUP(E9510,Refs!$P$2:$S$29,4,FALSE)</f>
        <v>East of England</v>
      </c>
      <c r="K9510" s="28">
        <f t="shared" si="302"/>
        <v>263</v>
      </c>
    </row>
    <row r="9511" spans="1:11" x14ac:dyDescent="0.35">
      <c r="A9511" s="69">
        <f t="shared" si="301"/>
        <v>45839</v>
      </c>
      <c r="B9511" t="s">
        <v>917</v>
      </c>
      <c r="C9511" t="s">
        <v>286</v>
      </c>
      <c r="D9511" t="s">
        <v>890</v>
      </c>
      <c r="E9511" t="s">
        <v>312</v>
      </c>
      <c r="F9511" t="s">
        <v>313</v>
      </c>
      <c r="G9511" t="s">
        <v>21</v>
      </c>
      <c r="H9511">
        <v>423443</v>
      </c>
      <c r="I9511" s="68" t="str">
        <f>VLOOKUP(E9511,Refs!$P$2:$R$29,3,FALSE)</f>
        <v>Y61</v>
      </c>
      <c r="J9511" s="68" t="str">
        <f>VLOOKUP(E9511,Refs!$P$2:$S$29,4,FALSE)</f>
        <v>East of England</v>
      </c>
      <c r="K9511" s="28">
        <f t="shared" si="302"/>
        <v>423443</v>
      </c>
    </row>
    <row r="9512" spans="1:11" x14ac:dyDescent="0.35">
      <c r="A9512" s="69">
        <f t="shared" si="301"/>
        <v>45839</v>
      </c>
      <c r="B9512" t="s">
        <v>917</v>
      </c>
      <c r="C9512" t="s">
        <v>286</v>
      </c>
      <c r="D9512" t="s">
        <v>890</v>
      </c>
      <c r="E9512" t="s">
        <v>312</v>
      </c>
      <c r="F9512" t="s">
        <v>313</v>
      </c>
      <c r="G9512" t="s">
        <v>70</v>
      </c>
      <c r="H9512">
        <v>108</v>
      </c>
      <c r="I9512" s="68" t="str">
        <f>VLOOKUP(E9512,Refs!$P$2:$R$29,3,FALSE)</f>
        <v>Y61</v>
      </c>
      <c r="J9512" s="68" t="str">
        <f>VLOOKUP(E9512,Refs!$P$2:$S$29,4,FALSE)</f>
        <v>East of England</v>
      </c>
      <c r="K9512" s="28">
        <f t="shared" si="302"/>
        <v>108</v>
      </c>
    </row>
    <row r="9513" spans="1:11" x14ac:dyDescent="0.35">
      <c r="A9513" s="69">
        <f t="shared" si="301"/>
        <v>45839</v>
      </c>
      <c r="B9513" t="s">
        <v>917</v>
      </c>
      <c r="C9513" t="s">
        <v>286</v>
      </c>
      <c r="D9513" t="s">
        <v>890</v>
      </c>
      <c r="E9513" t="s">
        <v>312</v>
      </c>
      <c r="F9513" t="s">
        <v>313</v>
      </c>
      <c r="G9513" t="s">
        <v>71</v>
      </c>
      <c r="H9513">
        <v>322</v>
      </c>
      <c r="I9513" s="68" t="str">
        <f>VLOOKUP(E9513,Refs!$P$2:$R$29,3,FALSE)</f>
        <v>Y61</v>
      </c>
      <c r="J9513" s="68" t="str">
        <f>VLOOKUP(E9513,Refs!$P$2:$S$29,4,FALSE)</f>
        <v>East of England</v>
      </c>
      <c r="K9513" s="28">
        <f t="shared" si="302"/>
        <v>322</v>
      </c>
    </row>
    <row r="9514" spans="1:11" x14ac:dyDescent="0.35">
      <c r="A9514" s="69">
        <f t="shared" si="301"/>
        <v>45839</v>
      </c>
      <c r="B9514" t="s">
        <v>917</v>
      </c>
      <c r="C9514" t="s">
        <v>286</v>
      </c>
      <c r="D9514" t="s">
        <v>890</v>
      </c>
      <c r="E9514" t="s">
        <v>312</v>
      </c>
      <c r="F9514" t="s">
        <v>313</v>
      </c>
      <c r="G9514" t="s">
        <v>72</v>
      </c>
      <c r="H9514">
        <v>24059</v>
      </c>
      <c r="I9514" s="68" t="str">
        <f>VLOOKUP(E9514,Refs!$P$2:$R$29,3,FALSE)</f>
        <v>Y61</v>
      </c>
      <c r="J9514" s="68" t="str">
        <f>VLOOKUP(E9514,Refs!$P$2:$S$29,4,FALSE)</f>
        <v>East of England</v>
      </c>
      <c r="K9514" s="28">
        <f t="shared" si="302"/>
        <v>24059</v>
      </c>
    </row>
    <row r="9515" spans="1:11" x14ac:dyDescent="0.35">
      <c r="A9515" s="69">
        <f t="shared" si="301"/>
        <v>45839</v>
      </c>
      <c r="B9515" t="s">
        <v>917</v>
      </c>
      <c r="C9515" t="s">
        <v>286</v>
      </c>
      <c r="D9515" t="s">
        <v>890</v>
      </c>
      <c r="E9515" t="s">
        <v>312</v>
      </c>
      <c r="F9515" t="s">
        <v>313</v>
      </c>
      <c r="G9515" t="s">
        <v>73</v>
      </c>
      <c r="H9515">
        <v>9292</v>
      </c>
      <c r="I9515" s="68" t="str">
        <f>VLOOKUP(E9515,Refs!$P$2:$R$29,3,FALSE)</f>
        <v>Y61</v>
      </c>
      <c r="J9515" s="68" t="str">
        <f>VLOOKUP(E9515,Refs!$P$2:$S$29,4,FALSE)</f>
        <v>East of England</v>
      </c>
      <c r="K9515" s="28">
        <f t="shared" si="302"/>
        <v>9292</v>
      </c>
    </row>
    <row r="9516" spans="1:11" x14ac:dyDescent="0.35">
      <c r="A9516" s="69">
        <f t="shared" si="301"/>
        <v>45839</v>
      </c>
      <c r="B9516" t="s">
        <v>917</v>
      </c>
      <c r="C9516" t="s">
        <v>286</v>
      </c>
      <c r="D9516" t="s">
        <v>890</v>
      </c>
      <c r="E9516" t="s">
        <v>312</v>
      </c>
      <c r="F9516" t="s">
        <v>313</v>
      </c>
      <c r="G9516" t="s">
        <v>74</v>
      </c>
      <c r="H9516">
        <v>43426572</v>
      </c>
      <c r="I9516" s="68" t="str">
        <f>VLOOKUP(E9516,Refs!$P$2:$R$29,3,FALSE)</f>
        <v>Y61</v>
      </c>
      <c r="J9516" s="68" t="str">
        <f>VLOOKUP(E9516,Refs!$P$2:$S$29,4,FALSE)</f>
        <v>East of England</v>
      </c>
      <c r="K9516" s="28">
        <f t="shared" si="302"/>
        <v>43426572</v>
      </c>
    </row>
    <row r="9517" spans="1:11" x14ac:dyDescent="0.35">
      <c r="A9517" s="69">
        <f t="shared" si="301"/>
        <v>45839</v>
      </c>
      <c r="B9517" t="s">
        <v>917</v>
      </c>
      <c r="C9517" t="s">
        <v>286</v>
      </c>
      <c r="D9517" t="s">
        <v>890</v>
      </c>
      <c r="E9517" t="s">
        <v>312</v>
      </c>
      <c r="F9517" t="s">
        <v>313</v>
      </c>
      <c r="G9517" t="s">
        <v>26</v>
      </c>
      <c r="H9517">
        <v>24424</v>
      </c>
      <c r="I9517" s="68" t="str">
        <f>VLOOKUP(E9517,Refs!$P$2:$R$29,3,FALSE)</f>
        <v>Y61</v>
      </c>
      <c r="J9517" s="68" t="str">
        <f>VLOOKUP(E9517,Refs!$P$2:$S$29,4,FALSE)</f>
        <v>East of England</v>
      </c>
      <c r="K9517" s="28">
        <f t="shared" si="302"/>
        <v>24424</v>
      </c>
    </row>
    <row r="9518" spans="1:11" x14ac:dyDescent="0.35">
      <c r="A9518" s="69">
        <f t="shared" si="301"/>
        <v>45839</v>
      </c>
      <c r="B9518" t="s">
        <v>917</v>
      </c>
      <c r="C9518" t="s">
        <v>286</v>
      </c>
      <c r="D9518" t="s">
        <v>890</v>
      </c>
      <c r="E9518" t="s">
        <v>312</v>
      </c>
      <c r="F9518" t="s">
        <v>313</v>
      </c>
      <c r="G9518" t="s">
        <v>75</v>
      </c>
      <c r="H9518">
        <v>470</v>
      </c>
      <c r="I9518" s="68" t="str">
        <f>VLOOKUP(E9518,Refs!$P$2:$R$29,3,FALSE)</f>
        <v>Y61</v>
      </c>
      <c r="J9518" s="68" t="str">
        <f>VLOOKUP(E9518,Refs!$P$2:$S$29,4,FALSE)</f>
        <v>East of England</v>
      </c>
      <c r="K9518" s="28">
        <f t="shared" si="302"/>
        <v>470</v>
      </c>
    </row>
    <row r="9519" spans="1:11" x14ac:dyDescent="0.35">
      <c r="A9519" s="69">
        <f t="shared" si="301"/>
        <v>45839</v>
      </c>
      <c r="B9519" t="s">
        <v>917</v>
      </c>
      <c r="C9519" t="s">
        <v>286</v>
      </c>
      <c r="D9519" t="s">
        <v>890</v>
      </c>
      <c r="E9519" t="s">
        <v>312</v>
      </c>
      <c r="F9519" t="s">
        <v>313</v>
      </c>
      <c r="G9519" t="s">
        <v>76</v>
      </c>
      <c r="H9519">
        <v>10606</v>
      </c>
      <c r="I9519" s="68" t="str">
        <f>VLOOKUP(E9519,Refs!$P$2:$R$29,3,FALSE)</f>
        <v>Y61</v>
      </c>
      <c r="J9519" s="68" t="str">
        <f>VLOOKUP(E9519,Refs!$P$2:$S$29,4,FALSE)</f>
        <v>East of England</v>
      </c>
      <c r="K9519" s="28">
        <f t="shared" si="302"/>
        <v>10606</v>
      </c>
    </row>
    <row r="9520" spans="1:11" x14ac:dyDescent="0.35">
      <c r="A9520" s="69">
        <f t="shared" si="301"/>
        <v>45839</v>
      </c>
      <c r="B9520" t="s">
        <v>917</v>
      </c>
      <c r="C9520" t="s">
        <v>286</v>
      </c>
      <c r="D9520" t="s">
        <v>890</v>
      </c>
      <c r="E9520" t="s">
        <v>312</v>
      </c>
      <c r="F9520" t="s">
        <v>313</v>
      </c>
      <c r="G9520" t="s">
        <v>77</v>
      </c>
      <c r="H9520">
        <v>8511</v>
      </c>
      <c r="I9520" s="68" t="str">
        <f>VLOOKUP(E9520,Refs!$P$2:$R$29,3,FALSE)</f>
        <v>Y61</v>
      </c>
      <c r="J9520" s="68" t="str">
        <f>VLOOKUP(E9520,Refs!$P$2:$S$29,4,FALSE)</f>
        <v>East of England</v>
      </c>
      <c r="K9520" s="28">
        <f t="shared" si="302"/>
        <v>8511</v>
      </c>
    </row>
    <row r="9521" spans="1:11" x14ac:dyDescent="0.35">
      <c r="A9521" s="69">
        <f t="shared" si="301"/>
        <v>45839</v>
      </c>
      <c r="B9521" t="s">
        <v>917</v>
      </c>
      <c r="C9521" t="s">
        <v>286</v>
      </c>
      <c r="D9521" t="s">
        <v>890</v>
      </c>
      <c r="E9521" t="s">
        <v>312</v>
      </c>
      <c r="F9521" t="s">
        <v>313</v>
      </c>
      <c r="G9521" t="s">
        <v>78</v>
      </c>
      <c r="H9521">
        <v>4837</v>
      </c>
      <c r="I9521" s="68" t="str">
        <f>VLOOKUP(E9521,Refs!$P$2:$R$29,3,FALSE)</f>
        <v>Y61</v>
      </c>
      <c r="J9521" s="68" t="str">
        <f>VLOOKUP(E9521,Refs!$P$2:$S$29,4,FALSE)</f>
        <v>East of England</v>
      </c>
      <c r="K9521" s="28">
        <f t="shared" si="302"/>
        <v>4837</v>
      </c>
    </row>
    <row r="9522" spans="1:11" x14ac:dyDescent="0.35">
      <c r="A9522" s="69">
        <f t="shared" si="301"/>
        <v>45839</v>
      </c>
      <c r="B9522" t="s">
        <v>917</v>
      </c>
      <c r="C9522" t="s">
        <v>286</v>
      </c>
      <c r="D9522" t="s">
        <v>890</v>
      </c>
      <c r="E9522" t="s">
        <v>312</v>
      </c>
      <c r="F9522" t="s">
        <v>313</v>
      </c>
      <c r="G9522" t="s">
        <v>79</v>
      </c>
      <c r="H9522">
        <v>0</v>
      </c>
      <c r="I9522" s="68" t="str">
        <f>VLOOKUP(E9522,Refs!$P$2:$R$29,3,FALSE)</f>
        <v>Y61</v>
      </c>
      <c r="J9522" s="68" t="str">
        <f>VLOOKUP(E9522,Refs!$P$2:$S$29,4,FALSE)</f>
        <v>East of England</v>
      </c>
      <c r="K9522" s="28" t="str">
        <f t="shared" si="302"/>
        <v/>
      </c>
    </row>
    <row r="9523" spans="1:11" x14ac:dyDescent="0.35">
      <c r="A9523" s="69">
        <f t="shared" si="301"/>
        <v>45839</v>
      </c>
      <c r="B9523" t="s">
        <v>917</v>
      </c>
      <c r="C9523" t="s">
        <v>286</v>
      </c>
      <c r="D9523" t="s">
        <v>890</v>
      </c>
      <c r="E9523" t="s">
        <v>312</v>
      </c>
      <c r="F9523" t="s">
        <v>313</v>
      </c>
      <c r="G9523" t="s">
        <v>25</v>
      </c>
      <c r="H9523">
        <v>13348</v>
      </c>
      <c r="I9523" s="68" t="str">
        <f>VLOOKUP(E9523,Refs!$P$2:$R$29,3,FALSE)</f>
        <v>Y61</v>
      </c>
      <c r="J9523" s="68" t="str">
        <f>VLOOKUP(E9523,Refs!$P$2:$S$29,4,FALSE)</f>
        <v>East of England</v>
      </c>
      <c r="K9523" s="28">
        <f t="shared" si="302"/>
        <v>13348</v>
      </c>
    </row>
    <row r="9524" spans="1:11" x14ac:dyDescent="0.35">
      <c r="A9524" s="69">
        <f t="shared" si="301"/>
        <v>45839</v>
      </c>
      <c r="B9524" t="s">
        <v>917</v>
      </c>
      <c r="C9524" t="s">
        <v>286</v>
      </c>
      <c r="D9524" t="s">
        <v>890</v>
      </c>
      <c r="E9524" t="s">
        <v>312</v>
      </c>
      <c r="F9524" t="s">
        <v>313</v>
      </c>
      <c r="G9524" t="s">
        <v>80</v>
      </c>
      <c r="H9524">
        <v>143</v>
      </c>
      <c r="I9524" s="68" t="str">
        <f>VLOOKUP(E9524,Refs!$P$2:$R$29,3,FALSE)</f>
        <v>Y61</v>
      </c>
      <c r="J9524" s="68" t="str">
        <f>VLOOKUP(E9524,Refs!$P$2:$S$29,4,FALSE)</f>
        <v>East of England</v>
      </c>
      <c r="K9524" s="28">
        <f t="shared" si="302"/>
        <v>143</v>
      </c>
    </row>
    <row r="9525" spans="1:11" x14ac:dyDescent="0.35">
      <c r="A9525" s="69">
        <f t="shared" si="301"/>
        <v>45839</v>
      </c>
      <c r="B9525" t="s">
        <v>917</v>
      </c>
      <c r="C9525" t="s">
        <v>286</v>
      </c>
      <c r="D9525" t="s">
        <v>890</v>
      </c>
      <c r="E9525" t="s">
        <v>312</v>
      </c>
      <c r="F9525" t="s">
        <v>313</v>
      </c>
      <c r="G9525" t="s">
        <v>81</v>
      </c>
      <c r="H9525">
        <v>8159</v>
      </c>
      <c r="I9525" s="68" t="str">
        <f>VLOOKUP(E9525,Refs!$P$2:$R$29,3,FALSE)</f>
        <v>Y61</v>
      </c>
      <c r="J9525" s="68" t="str">
        <f>VLOOKUP(E9525,Refs!$P$2:$S$29,4,FALSE)</f>
        <v>East of England</v>
      </c>
      <c r="K9525" s="28">
        <f t="shared" si="302"/>
        <v>8159</v>
      </c>
    </row>
    <row r="9526" spans="1:11" x14ac:dyDescent="0.35">
      <c r="A9526" s="69">
        <f t="shared" si="301"/>
        <v>45839</v>
      </c>
      <c r="B9526" t="s">
        <v>917</v>
      </c>
      <c r="C9526" t="s">
        <v>286</v>
      </c>
      <c r="D9526" t="s">
        <v>890</v>
      </c>
      <c r="E9526" t="s">
        <v>312</v>
      </c>
      <c r="F9526" t="s">
        <v>313</v>
      </c>
      <c r="G9526" t="s">
        <v>82</v>
      </c>
      <c r="H9526">
        <v>3620</v>
      </c>
      <c r="I9526" s="68" t="str">
        <f>VLOOKUP(E9526,Refs!$P$2:$R$29,3,FALSE)</f>
        <v>Y61</v>
      </c>
      <c r="J9526" s="68" t="str">
        <f>VLOOKUP(E9526,Refs!$P$2:$S$29,4,FALSE)</f>
        <v>East of England</v>
      </c>
      <c r="K9526" s="28">
        <f t="shared" si="302"/>
        <v>3620</v>
      </c>
    </row>
    <row r="9527" spans="1:11" x14ac:dyDescent="0.35">
      <c r="A9527" s="69">
        <f t="shared" si="301"/>
        <v>45839</v>
      </c>
      <c r="B9527" t="s">
        <v>917</v>
      </c>
      <c r="C9527" t="s">
        <v>286</v>
      </c>
      <c r="D9527" t="s">
        <v>890</v>
      </c>
      <c r="E9527" t="s">
        <v>312</v>
      </c>
      <c r="F9527" t="s">
        <v>313</v>
      </c>
      <c r="G9527" t="s">
        <v>83</v>
      </c>
      <c r="H9527">
        <v>3294</v>
      </c>
      <c r="I9527" s="68" t="str">
        <f>VLOOKUP(E9527,Refs!$P$2:$R$29,3,FALSE)</f>
        <v>Y61</v>
      </c>
      <c r="J9527" s="68" t="str">
        <f>VLOOKUP(E9527,Refs!$P$2:$S$29,4,FALSE)</f>
        <v>East of England</v>
      </c>
      <c r="K9527" s="28">
        <f t="shared" si="302"/>
        <v>3294</v>
      </c>
    </row>
    <row r="9528" spans="1:11" x14ac:dyDescent="0.35">
      <c r="A9528" s="69">
        <f t="shared" si="301"/>
        <v>45839</v>
      </c>
      <c r="B9528" t="s">
        <v>917</v>
      </c>
      <c r="C9528" t="s">
        <v>286</v>
      </c>
      <c r="D9528" t="s">
        <v>890</v>
      </c>
      <c r="E9528" t="s">
        <v>312</v>
      </c>
      <c r="F9528" t="s">
        <v>313</v>
      </c>
      <c r="G9528" t="s">
        <v>84</v>
      </c>
      <c r="H9528">
        <v>14300</v>
      </c>
      <c r="I9528" s="68" t="str">
        <f>VLOOKUP(E9528,Refs!$P$2:$R$29,3,FALSE)</f>
        <v>Y61</v>
      </c>
      <c r="J9528" s="68" t="str">
        <f>VLOOKUP(E9528,Refs!$P$2:$S$29,4,FALSE)</f>
        <v>East of England</v>
      </c>
      <c r="K9528" s="28">
        <f t="shared" si="302"/>
        <v>14300</v>
      </c>
    </row>
    <row r="9529" spans="1:11" x14ac:dyDescent="0.35">
      <c r="A9529" s="69">
        <f t="shared" si="301"/>
        <v>45839</v>
      </c>
      <c r="B9529" t="s">
        <v>917</v>
      </c>
      <c r="C9529" t="s">
        <v>286</v>
      </c>
      <c r="D9529" t="s">
        <v>890</v>
      </c>
      <c r="E9529" t="s">
        <v>312</v>
      </c>
      <c r="F9529" t="s">
        <v>313</v>
      </c>
      <c r="G9529" t="s">
        <v>85</v>
      </c>
      <c r="H9529">
        <v>921</v>
      </c>
      <c r="I9529" s="68" t="str">
        <f>VLOOKUP(E9529,Refs!$P$2:$R$29,3,FALSE)</f>
        <v>Y61</v>
      </c>
      <c r="J9529" s="68" t="str">
        <f>VLOOKUP(E9529,Refs!$P$2:$S$29,4,FALSE)</f>
        <v>East of England</v>
      </c>
      <c r="K9529" s="28">
        <f t="shared" si="302"/>
        <v>921</v>
      </c>
    </row>
    <row r="9530" spans="1:11" x14ac:dyDescent="0.35">
      <c r="A9530" s="69">
        <f t="shared" si="301"/>
        <v>45839</v>
      </c>
      <c r="B9530" t="s">
        <v>917</v>
      </c>
      <c r="C9530" t="s">
        <v>286</v>
      </c>
      <c r="D9530" t="s">
        <v>890</v>
      </c>
      <c r="E9530" t="s">
        <v>312</v>
      </c>
      <c r="F9530" t="s">
        <v>313</v>
      </c>
      <c r="G9530" t="s">
        <v>86</v>
      </c>
      <c r="H9530">
        <v>476</v>
      </c>
      <c r="I9530" s="68" t="str">
        <f>VLOOKUP(E9530,Refs!$P$2:$R$29,3,FALSE)</f>
        <v>Y61</v>
      </c>
      <c r="J9530" s="68" t="str">
        <f>VLOOKUP(E9530,Refs!$P$2:$S$29,4,FALSE)</f>
        <v>East of England</v>
      </c>
      <c r="K9530" s="28">
        <f t="shared" si="302"/>
        <v>476</v>
      </c>
    </row>
    <row r="9531" spans="1:11" x14ac:dyDescent="0.35">
      <c r="A9531" s="69">
        <f t="shared" si="301"/>
        <v>45839</v>
      </c>
      <c r="B9531" t="s">
        <v>917</v>
      </c>
      <c r="C9531" t="s">
        <v>286</v>
      </c>
      <c r="D9531" t="s">
        <v>890</v>
      </c>
      <c r="E9531" t="s">
        <v>312</v>
      </c>
      <c r="F9531" t="s">
        <v>313</v>
      </c>
      <c r="G9531" t="s">
        <v>87</v>
      </c>
      <c r="H9531">
        <v>7221</v>
      </c>
      <c r="I9531" s="68" t="str">
        <f>VLOOKUP(E9531,Refs!$P$2:$R$29,3,FALSE)</f>
        <v>Y61</v>
      </c>
      <c r="J9531" s="68" t="str">
        <f>VLOOKUP(E9531,Refs!$P$2:$S$29,4,FALSE)</f>
        <v>East of England</v>
      </c>
      <c r="K9531" s="28">
        <f t="shared" si="302"/>
        <v>7221</v>
      </c>
    </row>
    <row r="9532" spans="1:11" x14ac:dyDescent="0.35">
      <c r="A9532" s="69">
        <f t="shared" si="301"/>
        <v>45839</v>
      </c>
      <c r="B9532" t="s">
        <v>917</v>
      </c>
      <c r="C9532" t="s">
        <v>286</v>
      </c>
      <c r="D9532" t="s">
        <v>890</v>
      </c>
      <c r="E9532" t="s">
        <v>312</v>
      </c>
      <c r="F9532" t="s">
        <v>313</v>
      </c>
      <c r="G9532" t="s">
        <v>88</v>
      </c>
      <c r="H9532">
        <v>37992</v>
      </c>
      <c r="I9532" s="68" t="str">
        <f>VLOOKUP(E9532,Refs!$P$2:$R$29,3,FALSE)</f>
        <v>Y61</v>
      </c>
      <c r="J9532" s="68" t="str">
        <f>VLOOKUP(E9532,Refs!$P$2:$S$29,4,FALSE)</f>
        <v>East of England</v>
      </c>
      <c r="K9532" s="28">
        <f t="shared" si="302"/>
        <v>37992</v>
      </c>
    </row>
    <row r="9533" spans="1:11" x14ac:dyDescent="0.35">
      <c r="A9533" s="69">
        <f t="shared" si="301"/>
        <v>45839</v>
      </c>
      <c r="B9533" t="s">
        <v>917</v>
      </c>
      <c r="C9533" t="s">
        <v>286</v>
      </c>
      <c r="D9533" t="s">
        <v>890</v>
      </c>
      <c r="E9533" t="s">
        <v>312</v>
      </c>
      <c r="F9533" t="s">
        <v>313</v>
      </c>
      <c r="G9533" t="s">
        <v>89</v>
      </c>
      <c r="H9533">
        <v>24409</v>
      </c>
      <c r="I9533" s="68" t="str">
        <f>VLOOKUP(E9533,Refs!$P$2:$R$29,3,FALSE)</f>
        <v>Y61</v>
      </c>
      <c r="J9533" s="68" t="str">
        <f>VLOOKUP(E9533,Refs!$P$2:$S$29,4,FALSE)</f>
        <v>East of England</v>
      </c>
      <c r="K9533" s="28">
        <f t="shared" si="302"/>
        <v>24409</v>
      </c>
    </row>
    <row r="9534" spans="1:11" x14ac:dyDescent="0.35">
      <c r="A9534" s="69">
        <f t="shared" si="301"/>
        <v>45839</v>
      </c>
      <c r="B9534" t="s">
        <v>917</v>
      </c>
      <c r="C9534" t="s">
        <v>286</v>
      </c>
      <c r="D9534" t="s">
        <v>890</v>
      </c>
      <c r="E9534" t="s">
        <v>312</v>
      </c>
      <c r="F9534" t="s">
        <v>313</v>
      </c>
      <c r="G9534" t="s">
        <v>27</v>
      </c>
      <c r="H9534">
        <v>3881</v>
      </c>
      <c r="I9534" s="68" t="str">
        <f>VLOOKUP(E9534,Refs!$P$2:$R$29,3,FALSE)</f>
        <v>Y61</v>
      </c>
      <c r="J9534" s="68" t="str">
        <f>VLOOKUP(E9534,Refs!$P$2:$S$29,4,FALSE)</f>
        <v>East of England</v>
      </c>
      <c r="K9534" s="28">
        <f t="shared" si="302"/>
        <v>3881</v>
      </c>
    </row>
    <row r="9535" spans="1:11" x14ac:dyDescent="0.35">
      <c r="A9535" s="69">
        <f t="shared" si="301"/>
        <v>45839</v>
      </c>
      <c r="B9535" t="s">
        <v>917</v>
      </c>
      <c r="C9535" t="s">
        <v>286</v>
      </c>
      <c r="D9535" t="s">
        <v>890</v>
      </c>
      <c r="E9535" t="s">
        <v>312</v>
      </c>
      <c r="F9535" t="s">
        <v>313</v>
      </c>
      <c r="G9535" t="s">
        <v>29</v>
      </c>
      <c r="H9535">
        <v>3530</v>
      </c>
      <c r="I9535" s="68" t="str">
        <f>VLOOKUP(E9535,Refs!$P$2:$R$29,3,FALSE)</f>
        <v>Y61</v>
      </c>
      <c r="J9535" s="68" t="str">
        <f>VLOOKUP(E9535,Refs!$P$2:$S$29,4,FALSE)</f>
        <v>East of England</v>
      </c>
      <c r="K9535" s="28">
        <f t="shared" si="302"/>
        <v>3530</v>
      </c>
    </row>
    <row r="9536" spans="1:11" x14ac:dyDescent="0.35">
      <c r="A9536" s="69">
        <f t="shared" si="301"/>
        <v>45839</v>
      </c>
      <c r="B9536" t="s">
        <v>917</v>
      </c>
      <c r="C9536" t="s">
        <v>286</v>
      </c>
      <c r="D9536" t="s">
        <v>890</v>
      </c>
      <c r="E9536" t="s">
        <v>312</v>
      </c>
      <c r="F9536" t="s">
        <v>313</v>
      </c>
      <c r="G9536" t="s">
        <v>90</v>
      </c>
      <c r="H9536">
        <v>2071</v>
      </c>
      <c r="I9536" s="68" t="str">
        <f>VLOOKUP(E9536,Refs!$P$2:$R$29,3,FALSE)</f>
        <v>Y61</v>
      </c>
      <c r="J9536" s="68" t="str">
        <f>VLOOKUP(E9536,Refs!$P$2:$S$29,4,FALSE)</f>
        <v>East of England</v>
      </c>
      <c r="K9536" s="28">
        <f t="shared" si="302"/>
        <v>2071</v>
      </c>
    </row>
    <row r="9537" spans="1:11" x14ac:dyDescent="0.35">
      <c r="A9537" s="69">
        <f t="shared" si="301"/>
        <v>45839</v>
      </c>
      <c r="B9537" t="s">
        <v>917</v>
      </c>
      <c r="C9537" t="s">
        <v>286</v>
      </c>
      <c r="D9537" t="s">
        <v>890</v>
      </c>
      <c r="E9537" t="s">
        <v>312</v>
      </c>
      <c r="F9537" t="s">
        <v>313</v>
      </c>
      <c r="G9537" t="s">
        <v>91</v>
      </c>
      <c r="H9537">
        <v>16</v>
      </c>
      <c r="I9537" s="68" t="str">
        <f>VLOOKUP(E9537,Refs!$P$2:$R$29,3,FALSE)</f>
        <v>Y61</v>
      </c>
      <c r="J9537" s="68" t="str">
        <f>VLOOKUP(E9537,Refs!$P$2:$S$29,4,FALSE)</f>
        <v>East of England</v>
      </c>
      <c r="K9537" s="28">
        <f t="shared" si="302"/>
        <v>16</v>
      </c>
    </row>
    <row r="9538" spans="1:11" x14ac:dyDescent="0.35">
      <c r="A9538" s="69">
        <f t="shared" si="301"/>
        <v>45839</v>
      </c>
      <c r="B9538" t="s">
        <v>917</v>
      </c>
      <c r="C9538" t="s">
        <v>286</v>
      </c>
      <c r="D9538" t="s">
        <v>890</v>
      </c>
      <c r="E9538" t="s">
        <v>312</v>
      </c>
      <c r="F9538" t="s">
        <v>313</v>
      </c>
      <c r="G9538" t="s">
        <v>92</v>
      </c>
      <c r="H9538">
        <v>1813</v>
      </c>
      <c r="I9538" s="68" t="str">
        <f>VLOOKUP(E9538,Refs!$P$2:$R$29,3,FALSE)</f>
        <v>Y61</v>
      </c>
      <c r="J9538" s="68" t="str">
        <f>VLOOKUP(E9538,Refs!$P$2:$S$29,4,FALSE)</f>
        <v>East of England</v>
      </c>
      <c r="K9538" s="28">
        <f t="shared" si="302"/>
        <v>1813</v>
      </c>
    </row>
    <row r="9539" spans="1:11" x14ac:dyDescent="0.35">
      <c r="A9539" s="69">
        <f t="shared" ref="A9539:A9602" si="303">DATEVALUE(RIGHT(B9539,8))</f>
        <v>45839</v>
      </c>
      <c r="B9539" t="s">
        <v>917</v>
      </c>
      <c r="C9539" t="s">
        <v>286</v>
      </c>
      <c r="D9539" t="s">
        <v>890</v>
      </c>
      <c r="E9539" t="s">
        <v>312</v>
      </c>
      <c r="F9539" t="s">
        <v>313</v>
      </c>
      <c r="G9539" t="s">
        <v>93</v>
      </c>
      <c r="H9539">
        <v>93</v>
      </c>
      <c r="I9539" s="68" t="str">
        <f>VLOOKUP(E9539,Refs!$P$2:$R$29,3,FALSE)</f>
        <v>Y61</v>
      </c>
      <c r="J9539" s="68" t="str">
        <f>VLOOKUP(E9539,Refs!$P$2:$S$29,4,FALSE)</f>
        <v>East of England</v>
      </c>
      <c r="K9539" s="28">
        <f t="shared" si="302"/>
        <v>93</v>
      </c>
    </row>
    <row r="9540" spans="1:11" x14ac:dyDescent="0.35">
      <c r="A9540" s="69">
        <f t="shared" si="303"/>
        <v>45839</v>
      </c>
      <c r="B9540" t="s">
        <v>917</v>
      </c>
      <c r="C9540" t="s">
        <v>286</v>
      </c>
      <c r="D9540" t="s">
        <v>890</v>
      </c>
      <c r="E9540" t="s">
        <v>312</v>
      </c>
      <c r="F9540" t="s">
        <v>313</v>
      </c>
      <c r="G9540" t="s">
        <v>94</v>
      </c>
      <c r="H9540">
        <v>717</v>
      </c>
      <c r="I9540" s="68" t="str">
        <f>VLOOKUP(E9540,Refs!$P$2:$R$29,3,FALSE)</f>
        <v>Y61</v>
      </c>
      <c r="J9540" s="68" t="str">
        <f>VLOOKUP(E9540,Refs!$P$2:$S$29,4,FALSE)</f>
        <v>East of England</v>
      </c>
      <c r="K9540" s="28">
        <f t="shared" si="302"/>
        <v>717</v>
      </c>
    </row>
    <row r="9541" spans="1:11" x14ac:dyDescent="0.35">
      <c r="A9541" s="69">
        <f t="shared" si="303"/>
        <v>45839</v>
      </c>
      <c r="B9541" t="s">
        <v>917</v>
      </c>
      <c r="C9541" t="s">
        <v>286</v>
      </c>
      <c r="D9541" t="s">
        <v>890</v>
      </c>
      <c r="E9541" t="s">
        <v>312</v>
      </c>
      <c r="F9541" t="s">
        <v>313</v>
      </c>
      <c r="G9541" t="s">
        <v>95</v>
      </c>
      <c r="H9541">
        <v>54</v>
      </c>
      <c r="I9541" s="68" t="str">
        <f>VLOOKUP(E9541,Refs!$P$2:$R$29,3,FALSE)</f>
        <v>Y61</v>
      </c>
      <c r="J9541" s="68" t="str">
        <f>VLOOKUP(E9541,Refs!$P$2:$S$29,4,FALSE)</f>
        <v>East of England</v>
      </c>
      <c r="K9541" s="28">
        <f t="shared" si="302"/>
        <v>54</v>
      </c>
    </row>
    <row r="9542" spans="1:11" x14ac:dyDescent="0.35">
      <c r="A9542" s="69">
        <f t="shared" si="303"/>
        <v>45839</v>
      </c>
      <c r="B9542" t="s">
        <v>917</v>
      </c>
      <c r="C9542" t="s">
        <v>286</v>
      </c>
      <c r="D9542" t="s">
        <v>890</v>
      </c>
      <c r="E9542" t="s">
        <v>312</v>
      </c>
      <c r="F9542" t="s">
        <v>313</v>
      </c>
      <c r="G9542" t="s">
        <v>96</v>
      </c>
      <c r="H9542">
        <v>1305</v>
      </c>
      <c r="I9542" s="68" t="str">
        <f>VLOOKUP(E9542,Refs!$P$2:$R$29,3,FALSE)</f>
        <v>Y61</v>
      </c>
      <c r="J9542" s="68" t="str">
        <f>VLOOKUP(E9542,Refs!$P$2:$S$29,4,FALSE)</f>
        <v>East of England</v>
      </c>
      <c r="K9542" s="28">
        <f t="shared" si="302"/>
        <v>1305</v>
      </c>
    </row>
    <row r="9543" spans="1:11" x14ac:dyDescent="0.35">
      <c r="A9543" s="69">
        <f t="shared" si="303"/>
        <v>45839</v>
      </c>
      <c r="B9543" t="s">
        <v>917</v>
      </c>
      <c r="C9543" t="s">
        <v>286</v>
      </c>
      <c r="D9543" t="s">
        <v>890</v>
      </c>
      <c r="E9543" t="s">
        <v>312</v>
      </c>
      <c r="F9543" t="s">
        <v>313</v>
      </c>
      <c r="G9543" t="s">
        <v>31</v>
      </c>
      <c r="H9543">
        <v>750</v>
      </c>
      <c r="I9543" s="68" t="str">
        <f>VLOOKUP(E9543,Refs!$P$2:$R$29,3,FALSE)</f>
        <v>Y61</v>
      </c>
      <c r="J9543" s="68" t="str">
        <f>VLOOKUP(E9543,Refs!$P$2:$S$29,4,FALSE)</f>
        <v>East of England</v>
      </c>
      <c r="K9543" s="28">
        <f t="shared" si="302"/>
        <v>750</v>
      </c>
    </row>
    <row r="9544" spans="1:11" x14ac:dyDescent="0.35">
      <c r="A9544" s="69">
        <f t="shared" si="303"/>
        <v>45839</v>
      </c>
      <c r="B9544" t="s">
        <v>917</v>
      </c>
      <c r="C9544" t="s">
        <v>286</v>
      </c>
      <c r="D9544" t="s">
        <v>890</v>
      </c>
      <c r="E9544" t="s">
        <v>312</v>
      </c>
      <c r="F9544" t="s">
        <v>313</v>
      </c>
      <c r="G9544" t="s">
        <v>97</v>
      </c>
      <c r="H9544">
        <v>2622</v>
      </c>
      <c r="I9544" s="68" t="str">
        <f>VLOOKUP(E9544,Refs!$P$2:$R$29,3,FALSE)</f>
        <v>Y61</v>
      </c>
      <c r="J9544" s="68" t="str">
        <f>VLOOKUP(E9544,Refs!$P$2:$S$29,4,FALSE)</f>
        <v>East of England</v>
      </c>
      <c r="K9544" s="28">
        <f t="shared" si="302"/>
        <v>2622</v>
      </c>
    </row>
    <row r="9545" spans="1:11" x14ac:dyDescent="0.35">
      <c r="A9545" s="69">
        <f t="shared" si="303"/>
        <v>45839</v>
      </c>
      <c r="B9545" t="s">
        <v>917</v>
      </c>
      <c r="C9545" t="s">
        <v>286</v>
      </c>
      <c r="D9545" t="s">
        <v>890</v>
      </c>
      <c r="E9545" t="s">
        <v>312</v>
      </c>
      <c r="F9545" t="s">
        <v>313</v>
      </c>
      <c r="G9545" t="s">
        <v>98</v>
      </c>
      <c r="H9545">
        <v>2917</v>
      </c>
      <c r="I9545" s="68" t="str">
        <f>VLOOKUP(E9545,Refs!$P$2:$R$29,3,FALSE)</f>
        <v>Y61</v>
      </c>
      <c r="J9545" s="68" t="str">
        <f>VLOOKUP(E9545,Refs!$P$2:$S$29,4,FALSE)</f>
        <v>East of England</v>
      </c>
      <c r="K9545" s="28">
        <f t="shared" si="302"/>
        <v>2917</v>
      </c>
    </row>
    <row r="9546" spans="1:11" x14ac:dyDescent="0.35">
      <c r="A9546" s="69">
        <f t="shared" si="303"/>
        <v>45839</v>
      </c>
      <c r="B9546" t="s">
        <v>917</v>
      </c>
      <c r="C9546" t="s">
        <v>286</v>
      </c>
      <c r="D9546" t="s">
        <v>890</v>
      </c>
      <c r="E9546" t="s">
        <v>312</v>
      </c>
      <c r="F9546" t="s">
        <v>313</v>
      </c>
      <c r="G9546" t="s">
        <v>99</v>
      </c>
      <c r="H9546">
        <v>2557</v>
      </c>
      <c r="I9546" s="68" t="str">
        <f>VLOOKUP(E9546,Refs!$P$2:$R$29,3,FALSE)</f>
        <v>Y61</v>
      </c>
      <c r="J9546" s="68" t="str">
        <f>VLOOKUP(E9546,Refs!$P$2:$S$29,4,FALSE)</f>
        <v>East of England</v>
      </c>
      <c r="K9546" s="28">
        <f t="shared" si="302"/>
        <v>2557</v>
      </c>
    </row>
    <row r="9547" spans="1:11" x14ac:dyDescent="0.35">
      <c r="A9547" s="69">
        <f t="shared" si="303"/>
        <v>45839</v>
      </c>
      <c r="B9547" t="s">
        <v>917</v>
      </c>
      <c r="C9547" t="s">
        <v>286</v>
      </c>
      <c r="D9547" t="s">
        <v>890</v>
      </c>
      <c r="E9547" t="s">
        <v>312</v>
      </c>
      <c r="F9547" t="s">
        <v>313</v>
      </c>
      <c r="G9547" t="s">
        <v>100</v>
      </c>
      <c r="H9547">
        <v>1507</v>
      </c>
      <c r="I9547" s="68" t="str">
        <f>VLOOKUP(E9547,Refs!$P$2:$R$29,3,FALSE)</f>
        <v>Y61</v>
      </c>
      <c r="J9547" s="68" t="str">
        <f>VLOOKUP(E9547,Refs!$P$2:$S$29,4,FALSE)</f>
        <v>East of England</v>
      </c>
      <c r="K9547" s="28">
        <f t="shared" si="302"/>
        <v>1507</v>
      </c>
    </row>
    <row r="9548" spans="1:11" x14ac:dyDescent="0.35">
      <c r="A9548" s="69">
        <f t="shared" si="303"/>
        <v>45839</v>
      </c>
      <c r="B9548" t="s">
        <v>917</v>
      </c>
      <c r="C9548" t="s">
        <v>286</v>
      </c>
      <c r="D9548" t="s">
        <v>890</v>
      </c>
      <c r="E9548" t="s">
        <v>312</v>
      </c>
      <c r="F9548" t="s">
        <v>313</v>
      </c>
      <c r="G9548" t="s">
        <v>101</v>
      </c>
      <c r="H9548">
        <v>786</v>
      </c>
      <c r="I9548" s="68" t="str">
        <f>VLOOKUP(E9548,Refs!$P$2:$R$29,3,FALSE)</f>
        <v>Y61</v>
      </c>
      <c r="J9548" s="68" t="str">
        <f>VLOOKUP(E9548,Refs!$P$2:$S$29,4,FALSE)</f>
        <v>East of England</v>
      </c>
      <c r="K9548" s="28">
        <f t="shared" si="302"/>
        <v>786</v>
      </c>
    </row>
    <row r="9549" spans="1:11" x14ac:dyDescent="0.35">
      <c r="A9549" s="69">
        <f t="shared" si="303"/>
        <v>45839</v>
      </c>
      <c r="B9549" t="s">
        <v>917</v>
      </c>
      <c r="C9549" t="s">
        <v>286</v>
      </c>
      <c r="D9549" t="s">
        <v>890</v>
      </c>
      <c r="E9549" t="s">
        <v>312</v>
      </c>
      <c r="F9549" t="s">
        <v>313</v>
      </c>
      <c r="G9549" t="s">
        <v>102</v>
      </c>
      <c r="H9549">
        <v>252</v>
      </c>
      <c r="I9549" s="68" t="str">
        <f>VLOOKUP(E9549,Refs!$P$2:$R$29,3,FALSE)</f>
        <v>Y61</v>
      </c>
      <c r="J9549" s="68" t="str">
        <f>VLOOKUP(E9549,Refs!$P$2:$S$29,4,FALSE)</f>
        <v>East of England</v>
      </c>
      <c r="K9549" s="28">
        <f t="shared" si="302"/>
        <v>252</v>
      </c>
    </row>
    <row r="9550" spans="1:11" x14ac:dyDescent="0.35">
      <c r="A9550" s="69">
        <f t="shared" si="303"/>
        <v>45839</v>
      </c>
      <c r="B9550" t="s">
        <v>917</v>
      </c>
      <c r="C9550" t="s">
        <v>286</v>
      </c>
      <c r="D9550" t="s">
        <v>890</v>
      </c>
      <c r="E9550" t="s">
        <v>312</v>
      </c>
      <c r="F9550" t="s">
        <v>313</v>
      </c>
      <c r="G9550" t="s">
        <v>103</v>
      </c>
      <c r="H9550">
        <v>1767</v>
      </c>
      <c r="I9550" s="68" t="str">
        <f>VLOOKUP(E9550,Refs!$P$2:$R$29,3,FALSE)</f>
        <v>Y61</v>
      </c>
      <c r="J9550" s="68" t="str">
        <f>VLOOKUP(E9550,Refs!$P$2:$S$29,4,FALSE)</f>
        <v>East of England</v>
      </c>
      <c r="K9550" s="28">
        <f t="shared" si="302"/>
        <v>1767</v>
      </c>
    </row>
    <row r="9551" spans="1:11" x14ac:dyDescent="0.35">
      <c r="A9551" s="69">
        <f t="shared" si="303"/>
        <v>45839</v>
      </c>
      <c r="B9551" t="s">
        <v>917</v>
      </c>
      <c r="C9551" t="s">
        <v>286</v>
      </c>
      <c r="D9551" t="s">
        <v>890</v>
      </c>
      <c r="E9551" t="s">
        <v>312</v>
      </c>
      <c r="F9551" t="s">
        <v>313</v>
      </c>
      <c r="G9551" t="s">
        <v>104</v>
      </c>
      <c r="H9551">
        <v>4328939</v>
      </c>
      <c r="I9551" s="68" t="str">
        <f>VLOOKUP(E9551,Refs!$P$2:$R$29,3,FALSE)</f>
        <v>Y61</v>
      </c>
      <c r="J9551" s="68" t="str">
        <f>VLOOKUP(E9551,Refs!$P$2:$S$29,4,FALSE)</f>
        <v>East of England</v>
      </c>
      <c r="K9551" s="28">
        <f t="shared" si="302"/>
        <v>4328939</v>
      </c>
    </row>
    <row r="9552" spans="1:11" x14ac:dyDescent="0.35">
      <c r="A9552" s="69">
        <f t="shared" si="303"/>
        <v>45839</v>
      </c>
      <c r="B9552" t="s">
        <v>917</v>
      </c>
      <c r="C9552" t="s">
        <v>286</v>
      </c>
      <c r="D9552" t="s">
        <v>890</v>
      </c>
      <c r="E9552" t="s">
        <v>312</v>
      </c>
      <c r="F9552" t="s">
        <v>313</v>
      </c>
      <c r="G9552" t="s">
        <v>105</v>
      </c>
      <c r="H9552">
        <v>2719</v>
      </c>
      <c r="I9552" s="68" t="str">
        <f>VLOOKUP(E9552,Refs!$P$2:$R$29,3,FALSE)</f>
        <v>Y61</v>
      </c>
      <c r="J9552" s="68" t="str">
        <f>VLOOKUP(E9552,Refs!$P$2:$S$29,4,FALSE)</f>
        <v>East of England</v>
      </c>
      <c r="K9552" s="28">
        <f t="shared" si="302"/>
        <v>2719</v>
      </c>
    </row>
    <row r="9553" spans="1:11" x14ac:dyDescent="0.35">
      <c r="A9553" s="69">
        <f t="shared" si="303"/>
        <v>45839</v>
      </c>
      <c r="B9553" t="s">
        <v>917</v>
      </c>
      <c r="C9553" t="s">
        <v>286</v>
      </c>
      <c r="D9553" t="s">
        <v>890</v>
      </c>
      <c r="E9553" t="s">
        <v>312</v>
      </c>
      <c r="F9553" t="s">
        <v>313</v>
      </c>
      <c r="G9553" t="s">
        <v>106</v>
      </c>
      <c r="H9553">
        <v>1519</v>
      </c>
      <c r="I9553" s="68" t="str">
        <f>VLOOKUP(E9553,Refs!$P$2:$R$29,3,FALSE)</f>
        <v>Y61</v>
      </c>
      <c r="J9553" s="68" t="str">
        <f>VLOOKUP(E9553,Refs!$P$2:$S$29,4,FALSE)</f>
        <v>East of England</v>
      </c>
      <c r="K9553" s="28">
        <f t="shared" si="302"/>
        <v>1519</v>
      </c>
    </row>
    <row r="9554" spans="1:11" x14ac:dyDescent="0.35">
      <c r="A9554" s="69">
        <f t="shared" si="303"/>
        <v>45839</v>
      </c>
      <c r="B9554" t="s">
        <v>917</v>
      </c>
      <c r="C9554" t="s">
        <v>286</v>
      </c>
      <c r="D9554" t="s">
        <v>890</v>
      </c>
      <c r="E9554" t="s">
        <v>312</v>
      </c>
      <c r="F9554" t="s">
        <v>313</v>
      </c>
      <c r="G9554" t="s">
        <v>107</v>
      </c>
      <c r="H9554">
        <v>233</v>
      </c>
      <c r="I9554" s="68" t="str">
        <f>VLOOKUP(E9554,Refs!$P$2:$R$29,3,FALSE)</f>
        <v>Y61</v>
      </c>
      <c r="J9554" s="68" t="str">
        <f>VLOOKUP(E9554,Refs!$P$2:$S$29,4,FALSE)</f>
        <v>East of England</v>
      </c>
      <c r="K9554" s="28">
        <f t="shared" si="302"/>
        <v>233</v>
      </c>
    </row>
    <row r="9555" spans="1:11" x14ac:dyDescent="0.35">
      <c r="A9555" s="69">
        <f t="shared" si="303"/>
        <v>45839</v>
      </c>
      <c r="B9555" t="s">
        <v>917</v>
      </c>
      <c r="C9555" t="s">
        <v>286</v>
      </c>
      <c r="D9555" t="s">
        <v>890</v>
      </c>
      <c r="E9555" t="s">
        <v>312</v>
      </c>
      <c r="F9555" t="s">
        <v>313</v>
      </c>
      <c r="G9555" t="s">
        <v>108</v>
      </c>
      <c r="H9555">
        <v>694</v>
      </c>
      <c r="I9555" s="68" t="str">
        <f>VLOOKUP(E9555,Refs!$P$2:$R$29,3,FALSE)</f>
        <v>Y61</v>
      </c>
      <c r="J9555" s="68" t="str">
        <f>VLOOKUP(E9555,Refs!$P$2:$S$29,4,FALSE)</f>
        <v>East of England</v>
      </c>
      <c r="K9555" s="28">
        <f t="shared" si="302"/>
        <v>694</v>
      </c>
    </row>
    <row r="9556" spans="1:11" x14ac:dyDescent="0.35">
      <c r="A9556" s="69">
        <f t="shared" si="303"/>
        <v>45839</v>
      </c>
      <c r="B9556" t="s">
        <v>917</v>
      </c>
      <c r="C9556" t="s">
        <v>286</v>
      </c>
      <c r="D9556" t="s">
        <v>890</v>
      </c>
      <c r="E9556" t="s">
        <v>312</v>
      </c>
      <c r="F9556" t="s">
        <v>313</v>
      </c>
      <c r="G9556" t="s">
        <v>109</v>
      </c>
      <c r="H9556">
        <v>2913388</v>
      </c>
      <c r="I9556" s="68" t="str">
        <f>VLOOKUP(E9556,Refs!$P$2:$R$29,3,FALSE)</f>
        <v>Y61</v>
      </c>
      <c r="J9556" s="68" t="str">
        <f>VLOOKUP(E9556,Refs!$P$2:$S$29,4,FALSE)</f>
        <v>East of England</v>
      </c>
      <c r="K9556" s="28">
        <f t="shared" si="302"/>
        <v>2913388</v>
      </c>
    </row>
    <row r="9557" spans="1:11" x14ac:dyDescent="0.35">
      <c r="A9557" s="69">
        <f t="shared" si="303"/>
        <v>45839</v>
      </c>
      <c r="B9557" t="s">
        <v>917</v>
      </c>
      <c r="C9557" t="s">
        <v>286</v>
      </c>
      <c r="D9557" t="s">
        <v>890</v>
      </c>
      <c r="E9557" t="s">
        <v>312</v>
      </c>
      <c r="F9557" t="s">
        <v>313</v>
      </c>
      <c r="G9557" t="s">
        <v>110</v>
      </c>
      <c r="H9557">
        <v>1769</v>
      </c>
      <c r="I9557" s="68" t="str">
        <f>VLOOKUP(E9557,Refs!$P$2:$R$29,3,FALSE)</f>
        <v>Y61</v>
      </c>
      <c r="J9557" s="68" t="str">
        <f>VLOOKUP(E9557,Refs!$P$2:$S$29,4,FALSE)</f>
        <v>East of England</v>
      </c>
      <c r="K9557" s="28">
        <f t="shared" si="302"/>
        <v>1769</v>
      </c>
    </row>
    <row r="9558" spans="1:11" x14ac:dyDescent="0.35">
      <c r="A9558" s="69">
        <f t="shared" si="303"/>
        <v>45839</v>
      </c>
      <c r="B9558" t="s">
        <v>917</v>
      </c>
      <c r="C9558" t="s">
        <v>286</v>
      </c>
      <c r="D9558" t="s">
        <v>890</v>
      </c>
      <c r="E9558" t="s">
        <v>312</v>
      </c>
      <c r="F9558" t="s">
        <v>313</v>
      </c>
      <c r="G9558" t="s">
        <v>808</v>
      </c>
      <c r="H9558">
        <v>10112</v>
      </c>
      <c r="I9558" s="68" t="str">
        <f>VLOOKUP(E9558,Refs!$P$2:$R$29,3,FALSE)</f>
        <v>Y61</v>
      </c>
      <c r="J9558" s="68" t="str">
        <f>VLOOKUP(E9558,Refs!$P$2:$S$29,4,FALSE)</f>
        <v>East of England</v>
      </c>
      <c r="K9558" s="28">
        <f t="shared" si="302"/>
        <v>10112</v>
      </c>
    </row>
    <row r="9559" spans="1:11" x14ac:dyDescent="0.35">
      <c r="A9559" s="69">
        <f t="shared" si="303"/>
        <v>45839</v>
      </c>
      <c r="B9559" t="s">
        <v>917</v>
      </c>
      <c r="C9559" t="s">
        <v>286</v>
      </c>
      <c r="D9559" t="s">
        <v>890</v>
      </c>
      <c r="E9559" t="s">
        <v>312</v>
      </c>
      <c r="F9559" t="s">
        <v>313</v>
      </c>
      <c r="G9559" t="s">
        <v>809</v>
      </c>
      <c r="H9559">
        <v>266</v>
      </c>
      <c r="I9559" s="68" t="str">
        <f>VLOOKUP(E9559,Refs!$P$2:$R$29,3,FALSE)</f>
        <v>Y61</v>
      </c>
      <c r="J9559" s="68" t="str">
        <f>VLOOKUP(E9559,Refs!$P$2:$S$29,4,FALSE)</f>
        <v>East of England</v>
      </c>
      <c r="K9559" s="28">
        <f t="shared" si="302"/>
        <v>266</v>
      </c>
    </row>
    <row r="9560" spans="1:11" x14ac:dyDescent="0.35">
      <c r="A9560" s="69">
        <f t="shared" si="303"/>
        <v>45839</v>
      </c>
      <c r="B9560" t="s">
        <v>917</v>
      </c>
      <c r="C9560" t="s">
        <v>286</v>
      </c>
      <c r="D9560" t="s">
        <v>890</v>
      </c>
      <c r="E9560" t="s">
        <v>312</v>
      </c>
      <c r="F9560" t="s">
        <v>313</v>
      </c>
      <c r="G9560" t="s">
        <v>111</v>
      </c>
      <c r="H9560">
        <v>18540</v>
      </c>
      <c r="I9560" s="68" t="str">
        <f>VLOOKUP(E9560,Refs!$P$2:$R$29,3,FALSE)</f>
        <v>Y61</v>
      </c>
      <c r="J9560" s="68" t="str">
        <f>VLOOKUP(E9560,Refs!$P$2:$S$29,4,FALSE)</f>
        <v>East of England</v>
      </c>
      <c r="K9560" s="28">
        <f t="shared" si="302"/>
        <v>18540</v>
      </c>
    </row>
    <row r="9561" spans="1:11" x14ac:dyDescent="0.35">
      <c r="A9561" s="69">
        <f t="shared" si="303"/>
        <v>45839</v>
      </c>
      <c r="B9561" t="s">
        <v>917</v>
      </c>
      <c r="C9561" t="s">
        <v>286</v>
      </c>
      <c r="D9561" t="s">
        <v>890</v>
      </c>
      <c r="E9561" t="s">
        <v>312</v>
      </c>
      <c r="F9561" t="s">
        <v>313</v>
      </c>
      <c r="G9561" t="s">
        <v>112</v>
      </c>
      <c r="H9561">
        <v>3</v>
      </c>
      <c r="I9561" s="68" t="str">
        <f>VLOOKUP(E9561,Refs!$P$2:$R$29,3,FALSE)</f>
        <v>Y61</v>
      </c>
      <c r="J9561" s="68" t="str">
        <f>VLOOKUP(E9561,Refs!$P$2:$S$29,4,FALSE)</f>
        <v>East of England</v>
      </c>
      <c r="K9561" s="28">
        <f t="shared" si="302"/>
        <v>3</v>
      </c>
    </row>
    <row r="9562" spans="1:11" x14ac:dyDescent="0.35">
      <c r="A9562" s="69">
        <f t="shared" si="303"/>
        <v>45839</v>
      </c>
      <c r="B9562" t="s">
        <v>917</v>
      </c>
      <c r="C9562" t="s">
        <v>286</v>
      </c>
      <c r="D9562" t="s">
        <v>890</v>
      </c>
      <c r="E9562" t="s">
        <v>312</v>
      </c>
      <c r="F9562" t="s">
        <v>313</v>
      </c>
      <c r="G9562" t="s">
        <v>113</v>
      </c>
      <c r="H9562">
        <v>15117</v>
      </c>
      <c r="I9562" s="68" t="str">
        <f>VLOOKUP(E9562,Refs!$P$2:$R$29,3,FALSE)</f>
        <v>Y61</v>
      </c>
      <c r="J9562" s="68" t="str">
        <f>VLOOKUP(E9562,Refs!$P$2:$S$29,4,FALSE)</f>
        <v>East of England</v>
      </c>
      <c r="K9562" s="28">
        <f t="shared" si="302"/>
        <v>15117</v>
      </c>
    </row>
    <row r="9563" spans="1:11" x14ac:dyDescent="0.35">
      <c r="A9563" s="69">
        <f t="shared" si="303"/>
        <v>45839</v>
      </c>
      <c r="B9563" t="s">
        <v>917</v>
      </c>
      <c r="C9563" t="s">
        <v>286</v>
      </c>
      <c r="D9563" t="s">
        <v>890</v>
      </c>
      <c r="E9563" t="s">
        <v>312</v>
      </c>
      <c r="F9563" t="s">
        <v>313</v>
      </c>
      <c r="G9563" t="s">
        <v>114</v>
      </c>
      <c r="H9563">
        <v>1698</v>
      </c>
      <c r="I9563" s="68" t="str">
        <f>VLOOKUP(E9563,Refs!$P$2:$R$29,3,FALSE)</f>
        <v>Y61</v>
      </c>
      <c r="J9563" s="68" t="str">
        <f>VLOOKUP(E9563,Refs!$P$2:$S$29,4,FALSE)</f>
        <v>East of England</v>
      </c>
      <c r="K9563" s="28">
        <f t="shared" si="302"/>
        <v>1698</v>
      </c>
    </row>
    <row r="9564" spans="1:11" x14ac:dyDescent="0.35">
      <c r="A9564" s="69">
        <f t="shared" si="303"/>
        <v>45839</v>
      </c>
      <c r="B9564" t="s">
        <v>917</v>
      </c>
      <c r="C9564" t="s">
        <v>286</v>
      </c>
      <c r="D9564" t="s">
        <v>890</v>
      </c>
      <c r="E9564" t="s">
        <v>312</v>
      </c>
      <c r="F9564" t="s">
        <v>313</v>
      </c>
      <c r="G9564" t="s">
        <v>115</v>
      </c>
      <c r="H9564">
        <v>3828</v>
      </c>
      <c r="I9564" s="68" t="str">
        <f>VLOOKUP(E9564,Refs!$P$2:$R$29,3,FALSE)</f>
        <v>Y61</v>
      </c>
      <c r="J9564" s="68" t="str">
        <f>VLOOKUP(E9564,Refs!$P$2:$S$29,4,FALSE)</f>
        <v>East of England</v>
      </c>
      <c r="K9564" s="28">
        <f t="shared" si="302"/>
        <v>3828</v>
      </c>
    </row>
    <row r="9565" spans="1:11" x14ac:dyDescent="0.35">
      <c r="A9565" s="69">
        <f t="shared" si="303"/>
        <v>45839</v>
      </c>
      <c r="B9565" t="s">
        <v>917</v>
      </c>
      <c r="C9565" t="s">
        <v>286</v>
      </c>
      <c r="D9565" t="s">
        <v>890</v>
      </c>
      <c r="E9565" t="s">
        <v>312</v>
      </c>
      <c r="F9565" t="s">
        <v>313</v>
      </c>
      <c r="G9565" t="s">
        <v>116</v>
      </c>
      <c r="H9565">
        <v>1185</v>
      </c>
      <c r="I9565" s="68" t="str">
        <f>VLOOKUP(E9565,Refs!$P$2:$R$29,3,FALSE)</f>
        <v>Y61</v>
      </c>
      <c r="J9565" s="68" t="str">
        <f>VLOOKUP(E9565,Refs!$P$2:$S$29,4,FALSE)</f>
        <v>East of England</v>
      </c>
      <c r="K9565" s="28">
        <f t="shared" si="302"/>
        <v>1185</v>
      </c>
    </row>
    <row r="9566" spans="1:11" x14ac:dyDescent="0.35">
      <c r="A9566" s="69">
        <f t="shared" si="303"/>
        <v>45839</v>
      </c>
      <c r="B9566" t="s">
        <v>917</v>
      </c>
      <c r="C9566" t="s">
        <v>286</v>
      </c>
      <c r="D9566" t="s">
        <v>890</v>
      </c>
      <c r="E9566" t="s">
        <v>312</v>
      </c>
      <c r="F9566" t="s">
        <v>313</v>
      </c>
      <c r="G9566" t="s">
        <v>117</v>
      </c>
      <c r="H9566">
        <v>6974</v>
      </c>
      <c r="I9566" s="68" t="str">
        <f>VLOOKUP(E9566,Refs!$P$2:$R$29,3,FALSE)</f>
        <v>Y61</v>
      </c>
      <c r="J9566" s="68" t="str">
        <f>VLOOKUP(E9566,Refs!$P$2:$S$29,4,FALSE)</f>
        <v>East of England</v>
      </c>
      <c r="K9566" s="28">
        <f t="shared" si="302"/>
        <v>6974</v>
      </c>
    </row>
    <row r="9567" spans="1:11" x14ac:dyDescent="0.35">
      <c r="A9567" s="69">
        <f t="shared" si="303"/>
        <v>45839</v>
      </c>
      <c r="B9567" t="s">
        <v>917</v>
      </c>
      <c r="C9567" t="s">
        <v>286</v>
      </c>
      <c r="D9567" t="s">
        <v>890</v>
      </c>
      <c r="E9567" t="s">
        <v>312</v>
      </c>
      <c r="F9567" t="s">
        <v>313</v>
      </c>
      <c r="G9567" t="s">
        <v>118</v>
      </c>
      <c r="H9567">
        <v>5</v>
      </c>
      <c r="I9567" s="68" t="str">
        <f>VLOOKUP(E9567,Refs!$P$2:$R$29,3,FALSE)</f>
        <v>Y61</v>
      </c>
      <c r="J9567" s="68" t="str">
        <f>VLOOKUP(E9567,Refs!$P$2:$S$29,4,FALSE)</f>
        <v>East of England</v>
      </c>
      <c r="K9567" s="28">
        <f t="shared" si="302"/>
        <v>5</v>
      </c>
    </row>
    <row r="9568" spans="1:11" x14ac:dyDescent="0.35">
      <c r="A9568" s="69">
        <f t="shared" si="303"/>
        <v>45839</v>
      </c>
      <c r="B9568" t="s">
        <v>917</v>
      </c>
      <c r="C9568" t="s">
        <v>286</v>
      </c>
      <c r="D9568" t="s">
        <v>890</v>
      </c>
      <c r="E9568" t="s">
        <v>312</v>
      </c>
      <c r="F9568" t="s">
        <v>313</v>
      </c>
      <c r="G9568" t="s">
        <v>119</v>
      </c>
      <c r="H9568">
        <v>1226</v>
      </c>
      <c r="I9568" s="68" t="str">
        <f>VLOOKUP(E9568,Refs!$P$2:$R$29,3,FALSE)</f>
        <v>Y61</v>
      </c>
      <c r="J9568" s="68" t="str">
        <f>VLOOKUP(E9568,Refs!$P$2:$S$29,4,FALSE)</f>
        <v>East of England</v>
      </c>
      <c r="K9568" s="28">
        <f t="shared" si="302"/>
        <v>1226</v>
      </c>
    </row>
    <row r="9569" spans="1:11" x14ac:dyDescent="0.35">
      <c r="A9569" s="69">
        <f t="shared" si="303"/>
        <v>45839</v>
      </c>
      <c r="B9569" t="s">
        <v>917</v>
      </c>
      <c r="C9569" t="s">
        <v>286</v>
      </c>
      <c r="D9569" t="s">
        <v>890</v>
      </c>
      <c r="E9569" t="s">
        <v>312</v>
      </c>
      <c r="F9569" t="s">
        <v>313</v>
      </c>
      <c r="G9569" t="s">
        <v>120</v>
      </c>
      <c r="H9569">
        <v>204</v>
      </c>
      <c r="I9569" s="68" t="str">
        <f>VLOOKUP(E9569,Refs!$P$2:$R$29,3,FALSE)</f>
        <v>Y61</v>
      </c>
      <c r="J9569" s="68" t="str">
        <f>VLOOKUP(E9569,Refs!$P$2:$S$29,4,FALSE)</f>
        <v>East of England</v>
      </c>
      <c r="K9569" s="28">
        <f t="shared" si="302"/>
        <v>204</v>
      </c>
    </row>
    <row r="9570" spans="1:11" x14ac:dyDescent="0.35">
      <c r="A9570" s="69">
        <f t="shared" si="303"/>
        <v>45839</v>
      </c>
      <c r="B9570" t="s">
        <v>917</v>
      </c>
      <c r="C9570" t="s">
        <v>286</v>
      </c>
      <c r="D9570" t="s">
        <v>890</v>
      </c>
      <c r="E9570" t="s">
        <v>312</v>
      </c>
      <c r="F9570" t="s">
        <v>313</v>
      </c>
      <c r="G9570" t="s">
        <v>121</v>
      </c>
      <c r="H9570">
        <v>2460</v>
      </c>
      <c r="I9570" s="68" t="str">
        <f>VLOOKUP(E9570,Refs!$P$2:$R$29,3,FALSE)</f>
        <v>Y61</v>
      </c>
      <c r="J9570" s="68" t="str">
        <f>VLOOKUP(E9570,Refs!$P$2:$S$29,4,FALSE)</f>
        <v>East of England</v>
      </c>
      <c r="K9570" s="28">
        <f t="shared" ref="K9570:K9633" si="304">IF(OR(H9570="NULL",H9570=0,H9570=""),"",H9570)</f>
        <v>2460</v>
      </c>
    </row>
    <row r="9571" spans="1:11" x14ac:dyDescent="0.35">
      <c r="A9571" s="69">
        <f t="shared" si="303"/>
        <v>45839</v>
      </c>
      <c r="B9571" t="s">
        <v>917</v>
      </c>
      <c r="C9571" t="s">
        <v>286</v>
      </c>
      <c r="D9571" t="s">
        <v>890</v>
      </c>
      <c r="E9571" t="s">
        <v>312</v>
      </c>
      <c r="F9571" t="s">
        <v>313</v>
      </c>
      <c r="G9571" t="s">
        <v>122</v>
      </c>
      <c r="H9571">
        <v>284</v>
      </c>
      <c r="I9571" s="68" t="str">
        <f>VLOOKUP(E9571,Refs!$P$2:$R$29,3,FALSE)</f>
        <v>Y61</v>
      </c>
      <c r="J9571" s="68" t="str">
        <f>VLOOKUP(E9571,Refs!$P$2:$S$29,4,FALSE)</f>
        <v>East of England</v>
      </c>
      <c r="K9571" s="28">
        <f t="shared" si="304"/>
        <v>284</v>
      </c>
    </row>
    <row r="9572" spans="1:11" x14ac:dyDescent="0.35">
      <c r="A9572" s="69">
        <f t="shared" si="303"/>
        <v>45839</v>
      </c>
      <c r="B9572" t="s">
        <v>917</v>
      </c>
      <c r="C9572" t="s">
        <v>286</v>
      </c>
      <c r="D9572" t="s">
        <v>890</v>
      </c>
      <c r="E9572" t="s">
        <v>312</v>
      </c>
      <c r="F9572" t="s">
        <v>313</v>
      </c>
      <c r="G9572" t="s">
        <v>123</v>
      </c>
      <c r="H9572">
        <v>55</v>
      </c>
      <c r="I9572" s="68" t="str">
        <f>VLOOKUP(E9572,Refs!$P$2:$R$29,3,FALSE)</f>
        <v>Y61</v>
      </c>
      <c r="J9572" s="68" t="str">
        <f>VLOOKUP(E9572,Refs!$P$2:$S$29,4,FALSE)</f>
        <v>East of England</v>
      </c>
      <c r="K9572" s="28">
        <f t="shared" si="304"/>
        <v>55</v>
      </c>
    </row>
    <row r="9573" spans="1:11" x14ac:dyDescent="0.35">
      <c r="A9573" s="69">
        <f t="shared" si="303"/>
        <v>45839</v>
      </c>
      <c r="B9573" t="s">
        <v>917</v>
      </c>
      <c r="C9573" t="s">
        <v>286</v>
      </c>
      <c r="D9573" t="s">
        <v>890</v>
      </c>
      <c r="E9573" t="s">
        <v>312</v>
      </c>
      <c r="F9573" t="s">
        <v>313</v>
      </c>
      <c r="G9573" t="s">
        <v>124</v>
      </c>
      <c r="H9573">
        <v>0</v>
      </c>
      <c r="I9573" s="68" t="str">
        <f>VLOOKUP(E9573,Refs!$P$2:$R$29,3,FALSE)</f>
        <v>Y61</v>
      </c>
      <c r="J9573" s="68" t="str">
        <f>VLOOKUP(E9573,Refs!$P$2:$S$29,4,FALSE)</f>
        <v>East of England</v>
      </c>
      <c r="K9573" s="28" t="str">
        <f t="shared" si="304"/>
        <v/>
      </c>
    </row>
    <row r="9574" spans="1:11" x14ac:dyDescent="0.35">
      <c r="A9574" s="69">
        <f t="shared" si="303"/>
        <v>45839</v>
      </c>
      <c r="B9574" t="s">
        <v>917</v>
      </c>
      <c r="C9574" t="s">
        <v>286</v>
      </c>
      <c r="D9574" t="s">
        <v>890</v>
      </c>
      <c r="E9574" t="s">
        <v>312</v>
      </c>
      <c r="F9574" t="s">
        <v>313</v>
      </c>
      <c r="G9574" t="s">
        <v>125</v>
      </c>
      <c r="H9574">
        <v>0</v>
      </c>
      <c r="I9574" s="68" t="str">
        <f>VLOOKUP(E9574,Refs!$P$2:$R$29,3,FALSE)</f>
        <v>Y61</v>
      </c>
      <c r="J9574" s="68" t="str">
        <f>VLOOKUP(E9574,Refs!$P$2:$S$29,4,FALSE)</f>
        <v>East of England</v>
      </c>
      <c r="K9574" s="28" t="str">
        <f t="shared" si="304"/>
        <v/>
      </c>
    </row>
    <row r="9575" spans="1:11" x14ac:dyDescent="0.35">
      <c r="A9575" s="69">
        <f t="shared" si="303"/>
        <v>45839</v>
      </c>
      <c r="B9575" t="s">
        <v>917</v>
      </c>
      <c r="C9575" t="s">
        <v>286</v>
      </c>
      <c r="D9575" t="s">
        <v>890</v>
      </c>
      <c r="E9575" t="s">
        <v>312</v>
      </c>
      <c r="F9575" t="s">
        <v>313</v>
      </c>
      <c r="G9575" t="s">
        <v>126</v>
      </c>
      <c r="H9575">
        <v>0</v>
      </c>
      <c r="I9575" s="68" t="str">
        <f>VLOOKUP(E9575,Refs!$P$2:$R$29,3,FALSE)</f>
        <v>Y61</v>
      </c>
      <c r="J9575" s="68" t="str">
        <f>VLOOKUP(E9575,Refs!$P$2:$S$29,4,FALSE)</f>
        <v>East of England</v>
      </c>
      <c r="K9575" s="28" t="str">
        <f t="shared" si="304"/>
        <v/>
      </c>
    </row>
    <row r="9576" spans="1:11" x14ac:dyDescent="0.35">
      <c r="A9576" s="69">
        <f t="shared" si="303"/>
        <v>45839</v>
      </c>
      <c r="B9576" t="s">
        <v>917</v>
      </c>
      <c r="C9576" t="s">
        <v>286</v>
      </c>
      <c r="D9576" t="s">
        <v>890</v>
      </c>
      <c r="E9576" t="s">
        <v>312</v>
      </c>
      <c r="F9576" t="s">
        <v>313</v>
      </c>
      <c r="G9576" t="s">
        <v>127</v>
      </c>
      <c r="H9576">
        <v>20</v>
      </c>
      <c r="I9576" s="68" t="str">
        <f>VLOOKUP(E9576,Refs!$P$2:$R$29,3,FALSE)</f>
        <v>Y61</v>
      </c>
      <c r="J9576" s="68" t="str">
        <f>VLOOKUP(E9576,Refs!$P$2:$S$29,4,FALSE)</f>
        <v>East of England</v>
      </c>
      <c r="K9576" s="28">
        <f t="shared" si="304"/>
        <v>20</v>
      </c>
    </row>
    <row r="9577" spans="1:11" x14ac:dyDescent="0.35">
      <c r="A9577" s="69">
        <f t="shared" si="303"/>
        <v>45839</v>
      </c>
      <c r="B9577" t="s">
        <v>917</v>
      </c>
      <c r="C9577" t="s">
        <v>286</v>
      </c>
      <c r="D9577" t="s">
        <v>890</v>
      </c>
      <c r="E9577" t="s">
        <v>312</v>
      </c>
      <c r="F9577" t="s">
        <v>313</v>
      </c>
      <c r="G9577" t="s">
        <v>128</v>
      </c>
      <c r="H9577">
        <v>27</v>
      </c>
      <c r="I9577" s="68" t="str">
        <f>VLOOKUP(E9577,Refs!$P$2:$R$29,3,FALSE)</f>
        <v>Y61</v>
      </c>
      <c r="J9577" s="68" t="str">
        <f>VLOOKUP(E9577,Refs!$P$2:$S$29,4,FALSE)</f>
        <v>East of England</v>
      </c>
      <c r="K9577" s="28">
        <f t="shared" si="304"/>
        <v>27</v>
      </c>
    </row>
    <row r="9578" spans="1:11" x14ac:dyDescent="0.35">
      <c r="A9578" s="69">
        <f t="shared" si="303"/>
        <v>45839</v>
      </c>
      <c r="B9578" t="s">
        <v>917</v>
      </c>
      <c r="C9578" t="s">
        <v>286</v>
      </c>
      <c r="D9578" t="s">
        <v>890</v>
      </c>
      <c r="E9578" t="s">
        <v>312</v>
      </c>
      <c r="F9578" t="s">
        <v>313</v>
      </c>
      <c r="G9578" t="s">
        <v>129</v>
      </c>
      <c r="H9578">
        <v>362</v>
      </c>
      <c r="I9578" s="68" t="str">
        <f>VLOOKUP(E9578,Refs!$P$2:$R$29,3,FALSE)</f>
        <v>Y61</v>
      </c>
      <c r="J9578" s="68" t="str">
        <f>VLOOKUP(E9578,Refs!$P$2:$S$29,4,FALSE)</f>
        <v>East of England</v>
      </c>
      <c r="K9578" s="28">
        <f t="shared" si="304"/>
        <v>362</v>
      </c>
    </row>
    <row r="9579" spans="1:11" x14ac:dyDescent="0.35">
      <c r="A9579" s="69">
        <f t="shared" si="303"/>
        <v>45839</v>
      </c>
      <c r="B9579" t="s">
        <v>917</v>
      </c>
      <c r="C9579" t="s">
        <v>286</v>
      </c>
      <c r="D9579" t="s">
        <v>890</v>
      </c>
      <c r="E9579" t="s">
        <v>312</v>
      </c>
      <c r="F9579" t="s">
        <v>313</v>
      </c>
      <c r="G9579" t="s">
        <v>130</v>
      </c>
      <c r="H9579">
        <v>311</v>
      </c>
      <c r="I9579" s="68" t="str">
        <f>VLOOKUP(E9579,Refs!$P$2:$R$29,3,FALSE)</f>
        <v>Y61</v>
      </c>
      <c r="J9579" s="68" t="str">
        <f>VLOOKUP(E9579,Refs!$P$2:$S$29,4,FALSE)</f>
        <v>East of England</v>
      </c>
      <c r="K9579" s="28">
        <f t="shared" si="304"/>
        <v>311</v>
      </c>
    </row>
    <row r="9580" spans="1:11" x14ac:dyDescent="0.35">
      <c r="A9580" s="69">
        <f t="shared" si="303"/>
        <v>45839</v>
      </c>
      <c r="B9580" t="s">
        <v>917</v>
      </c>
      <c r="C9580" t="s">
        <v>286</v>
      </c>
      <c r="D9580" t="s">
        <v>890</v>
      </c>
      <c r="E9580" t="s">
        <v>312</v>
      </c>
      <c r="F9580" t="s">
        <v>313</v>
      </c>
      <c r="G9580" t="s">
        <v>131</v>
      </c>
      <c r="H9580">
        <v>917</v>
      </c>
      <c r="I9580" s="68" t="str">
        <f>VLOOKUP(E9580,Refs!$P$2:$R$29,3,FALSE)</f>
        <v>Y61</v>
      </c>
      <c r="J9580" s="68" t="str">
        <f>VLOOKUP(E9580,Refs!$P$2:$S$29,4,FALSE)</f>
        <v>East of England</v>
      </c>
      <c r="K9580" s="28">
        <f t="shared" si="304"/>
        <v>917</v>
      </c>
    </row>
    <row r="9581" spans="1:11" x14ac:dyDescent="0.35">
      <c r="A9581" s="69">
        <f t="shared" si="303"/>
        <v>45839</v>
      </c>
      <c r="B9581" t="s">
        <v>917</v>
      </c>
      <c r="C9581" t="s">
        <v>286</v>
      </c>
      <c r="D9581" t="s">
        <v>890</v>
      </c>
      <c r="E9581" t="s">
        <v>312</v>
      </c>
      <c r="F9581" t="s">
        <v>313</v>
      </c>
      <c r="G9581" t="s">
        <v>132</v>
      </c>
      <c r="H9581">
        <v>802</v>
      </c>
      <c r="I9581" s="68" t="str">
        <f>VLOOKUP(E9581,Refs!$P$2:$R$29,3,FALSE)</f>
        <v>Y61</v>
      </c>
      <c r="J9581" s="68" t="str">
        <f>VLOOKUP(E9581,Refs!$P$2:$S$29,4,FALSE)</f>
        <v>East of England</v>
      </c>
      <c r="K9581" s="28">
        <f t="shared" si="304"/>
        <v>802</v>
      </c>
    </row>
    <row r="9582" spans="1:11" x14ac:dyDescent="0.35">
      <c r="A9582" s="69">
        <f t="shared" si="303"/>
        <v>45839</v>
      </c>
      <c r="B9582" t="s">
        <v>917</v>
      </c>
      <c r="C9582" t="s">
        <v>286</v>
      </c>
      <c r="D9582" t="s">
        <v>890</v>
      </c>
      <c r="E9582" t="s">
        <v>312</v>
      </c>
      <c r="F9582" t="s">
        <v>313</v>
      </c>
      <c r="G9582" t="s">
        <v>133</v>
      </c>
      <c r="H9582">
        <v>398</v>
      </c>
      <c r="I9582" s="68" t="str">
        <f>VLOOKUP(E9582,Refs!$P$2:$R$29,3,FALSE)</f>
        <v>Y61</v>
      </c>
      <c r="J9582" s="68" t="str">
        <f>VLOOKUP(E9582,Refs!$P$2:$S$29,4,FALSE)</f>
        <v>East of England</v>
      </c>
      <c r="K9582" s="28">
        <f t="shared" si="304"/>
        <v>398</v>
      </c>
    </row>
    <row r="9583" spans="1:11" x14ac:dyDescent="0.35">
      <c r="A9583" s="69">
        <f t="shared" si="303"/>
        <v>45839</v>
      </c>
      <c r="B9583" t="s">
        <v>917</v>
      </c>
      <c r="C9583" t="s">
        <v>286</v>
      </c>
      <c r="D9583" t="s">
        <v>890</v>
      </c>
      <c r="E9583" t="s">
        <v>312</v>
      </c>
      <c r="F9583" t="s">
        <v>313</v>
      </c>
      <c r="G9583" t="s">
        <v>134</v>
      </c>
      <c r="H9583">
        <v>373</v>
      </c>
      <c r="I9583" s="68" t="str">
        <f>VLOOKUP(E9583,Refs!$P$2:$R$29,3,FALSE)</f>
        <v>Y61</v>
      </c>
      <c r="J9583" s="68" t="str">
        <f>VLOOKUP(E9583,Refs!$P$2:$S$29,4,FALSE)</f>
        <v>East of England</v>
      </c>
      <c r="K9583" s="28">
        <f t="shared" si="304"/>
        <v>373</v>
      </c>
    </row>
    <row r="9584" spans="1:11" x14ac:dyDescent="0.35">
      <c r="A9584" s="69">
        <f t="shared" si="303"/>
        <v>45839</v>
      </c>
      <c r="B9584" t="s">
        <v>917</v>
      </c>
      <c r="C9584" t="s">
        <v>286</v>
      </c>
      <c r="D9584" t="s">
        <v>890</v>
      </c>
      <c r="E9584" t="s">
        <v>312</v>
      </c>
      <c r="F9584" t="s">
        <v>313</v>
      </c>
      <c r="G9584" t="s">
        <v>135</v>
      </c>
      <c r="H9584">
        <v>124</v>
      </c>
      <c r="I9584" s="68" t="str">
        <f>VLOOKUP(E9584,Refs!$P$2:$R$29,3,FALSE)</f>
        <v>Y61</v>
      </c>
      <c r="J9584" s="68" t="str">
        <f>VLOOKUP(E9584,Refs!$P$2:$S$29,4,FALSE)</f>
        <v>East of England</v>
      </c>
      <c r="K9584" s="28">
        <f t="shared" si="304"/>
        <v>124</v>
      </c>
    </row>
    <row r="9585" spans="1:11" x14ac:dyDescent="0.35">
      <c r="A9585" s="69">
        <f t="shared" si="303"/>
        <v>45839</v>
      </c>
      <c r="B9585" t="s">
        <v>917</v>
      </c>
      <c r="C9585" t="s">
        <v>286</v>
      </c>
      <c r="D9585" t="s">
        <v>890</v>
      </c>
      <c r="E9585" t="s">
        <v>312</v>
      </c>
      <c r="F9585" t="s">
        <v>313</v>
      </c>
      <c r="G9585" t="s">
        <v>136</v>
      </c>
      <c r="H9585">
        <v>100</v>
      </c>
      <c r="I9585" s="68" t="str">
        <f>VLOOKUP(E9585,Refs!$P$2:$R$29,3,FALSE)</f>
        <v>Y61</v>
      </c>
      <c r="J9585" s="68" t="str">
        <f>VLOOKUP(E9585,Refs!$P$2:$S$29,4,FALSE)</f>
        <v>East of England</v>
      </c>
      <c r="K9585" s="28">
        <f t="shared" si="304"/>
        <v>100</v>
      </c>
    </row>
    <row r="9586" spans="1:11" x14ac:dyDescent="0.35">
      <c r="A9586" s="69">
        <f t="shared" si="303"/>
        <v>45839</v>
      </c>
      <c r="B9586" t="s">
        <v>917</v>
      </c>
      <c r="C9586" t="s">
        <v>286</v>
      </c>
      <c r="D9586" t="s">
        <v>890</v>
      </c>
      <c r="E9586" t="s">
        <v>312</v>
      </c>
      <c r="F9586" t="s">
        <v>313</v>
      </c>
      <c r="G9586" t="s">
        <v>137</v>
      </c>
      <c r="H9586">
        <v>5</v>
      </c>
      <c r="I9586" s="68" t="str">
        <f>VLOOKUP(E9586,Refs!$P$2:$R$29,3,FALSE)</f>
        <v>Y61</v>
      </c>
      <c r="J9586" s="68" t="str">
        <f>VLOOKUP(E9586,Refs!$P$2:$S$29,4,FALSE)</f>
        <v>East of England</v>
      </c>
      <c r="K9586" s="28">
        <f t="shared" si="304"/>
        <v>5</v>
      </c>
    </row>
    <row r="9587" spans="1:11" x14ac:dyDescent="0.35">
      <c r="A9587" s="69">
        <f t="shared" si="303"/>
        <v>45839</v>
      </c>
      <c r="B9587" t="s">
        <v>917</v>
      </c>
      <c r="C9587" t="s">
        <v>286</v>
      </c>
      <c r="D9587" t="s">
        <v>890</v>
      </c>
      <c r="E9587" t="s">
        <v>312</v>
      </c>
      <c r="F9587" t="s">
        <v>313</v>
      </c>
      <c r="G9587" t="s">
        <v>138</v>
      </c>
      <c r="H9587">
        <v>2</v>
      </c>
      <c r="I9587" s="68" t="str">
        <f>VLOOKUP(E9587,Refs!$P$2:$R$29,3,FALSE)</f>
        <v>Y61</v>
      </c>
      <c r="J9587" s="68" t="str">
        <f>VLOOKUP(E9587,Refs!$P$2:$S$29,4,FALSE)</f>
        <v>East of England</v>
      </c>
      <c r="K9587" s="28">
        <f t="shared" si="304"/>
        <v>2</v>
      </c>
    </row>
    <row r="9588" spans="1:11" x14ac:dyDescent="0.35">
      <c r="A9588" s="69">
        <f t="shared" si="303"/>
        <v>45839</v>
      </c>
      <c r="B9588" t="s">
        <v>917</v>
      </c>
      <c r="C9588" t="s">
        <v>286</v>
      </c>
      <c r="D9588" t="s">
        <v>890</v>
      </c>
      <c r="E9588" t="s">
        <v>312</v>
      </c>
      <c r="F9588" t="s">
        <v>313</v>
      </c>
      <c r="G9588" t="s">
        <v>139</v>
      </c>
      <c r="H9588">
        <v>1</v>
      </c>
      <c r="I9588" s="68" t="str">
        <f>VLOOKUP(E9588,Refs!$P$2:$R$29,3,FALSE)</f>
        <v>Y61</v>
      </c>
      <c r="J9588" s="68" t="str">
        <f>VLOOKUP(E9588,Refs!$P$2:$S$29,4,FALSE)</f>
        <v>East of England</v>
      </c>
      <c r="K9588" s="28">
        <f t="shared" si="304"/>
        <v>1</v>
      </c>
    </row>
    <row r="9589" spans="1:11" x14ac:dyDescent="0.35">
      <c r="A9589" s="69">
        <f t="shared" si="303"/>
        <v>45839</v>
      </c>
      <c r="B9589" t="s">
        <v>917</v>
      </c>
      <c r="C9589" t="s">
        <v>286</v>
      </c>
      <c r="D9589" t="s">
        <v>890</v>
      </c>
      <c r="E9589" t="s">
        <v>312</v>
      </c>
      <c r="F9589" t="s">
        <v>313</v>
      </c>
      <c r="G9589" t="s">
        <v>140</v>
      </c>
      <c r="H9589">
        <v>1</v>
      </c>
      <c r="I9589" s="68" t="str">
        <f>VLOOKUP(E9589,Refs!$P$2:$R$29,3,FALSE)</f>
        <v>Y61</v>
      </c>
      <c r="J9589" s="68" t="str">
        <f>VLOOKUP(E9589,Refs!$P$2:$S$29,4,FALSE)</f>
        <v>East of England</v>
      </c>
      <c r="K9589" s="28">
        <f t="shared" si="304"/>
        <v>1</v>
      </c>
    </row>
    <row r="9590" spans="1:11" x14ac:dyDescent="0.35">
      <c r="A9590" s="69">
        <f t="shared" si="303"/>
        <v>45839</v>
      </c>
      <c r="B9590" t="s">
        <v>917</v>
      </c>
      <c r="C9590" t="s">
        <v>286</v>
      </c>
      <c r="D9590" t="s">
        <v>890</v>
      </c>
      <c r="E9590" t="s">
        <v>312</v>
      </c>
      <c r="F9590" t="s">
        <v>313</v>
      </c>
      <c r="G9590" t="s">
        <v>728</v>
      </c>
      <c r="H9590">
        <v>22</v>
      </c>
      <c r="I9590" s="68" t="str">
        <f>VLOOKUP(E9590,Refs!$P$2:$R$29,3,FALSE)</f>
        <v>Y61</v>
      </c>
      <c r="J9590" s="68" t="str">
        <f>VLOOKUP(E9590,Refs!$P$2:$S$29,4,FALSE)</f>
        <v>East of England</v>
      </c>
      <c r="K9590" s="28">
        <f t="shared" si="304"/>
        <v>22</v>
      </c>
    </row>
    <row r="9591" spans="1:11" x14ac:dyDescent="0.35">
      <c r="A9591" s="69">
        <f t="shared" si="303"/>
        <v>45839</v>
      </c>
      <c r="B9591" t="s">
        <v>917</v>
      </c>
      <c r="C9591" t="s">
        <v>286</v>
      </c>
      <c r="D9591" t="s">
        <v>890</v>
      </c>
      <c r="E9591" t="s">
        <v>312</v>
      </c>
      <c r="F9591" t="s">
        <v>313</v>
      </c>
      <c r="G9591" t="s">
        <v>727</v>
      </c>
      <c r="H9591">
        <v>6</v>
      </c>
      <c r="I9591" s="68" t="str">
        <f>VLOOKUP(E9591,Refs!$P$2:$R$29,3,FALSE)</f>
        <v>Y61</v>
      </c>
      <c r="J9591" s="68" t="str">
        <f>VLOOKUP(E9591,Refs!$P$2:$S$29,4,FALSE)</f>
        <v>East of England</v>
      </c>
      <c r="K9591" s="28">
        <f t="shared" si="304"/>
        <v>6</v>
      </c>
    </row>
    <row r="9592" spans="1:11" x14ac:dyDescent="0.35">
      <c r="A9592" s="69">
        <f t="shared" si="303"/>
        <v>45839</v>
      </c>
      <c r="B9592" t="s">
        <v>917</v>
      </c>
      <c r="C9592" t="s">
        <v>286</v>
      </c>
      <c r="D9592" t="s">
        <v>890</v>
      </c>
      <c r="E9592" t="s">
        <v>312</v>
      </c>
      <c r="F9592" t="s">
        <v>313</v>
      </c>
      <c r="G9592" t="s">
        <v>730</v>
      </c>
      <c r="H9592">
        <v>47</v>
      </c>
      <c r="I9592" s="68" t="str">
        <f>VLOOKUP(E9592,Refs!$P$2:$R$29,3,FALSE)</f>
        <v>Y61</v>
      </c>
      <c r="J9592" s="68" t="str">
        <f>VLOOKUP(E9592,Refs!$P$2:$S$29,4,FALSE)</f>
        <v>East of England</v>
      </c>
      <c r="K9592" s="28">
        <f t="shared" si="304"/>
        <v>47</v>
      </c>
    </row>
    <row r="9593" spans="1:11" x14ac:dyDescent="0.35">
      <c r="A9593" s="69">
        <f t="shared" si="303"/>
        <v>45839</v>
      </c>
      <c r="B9593" t="s">
        <v>917</v>
      </c>
      <c r="C9593" t="s">
        <v>286</v>
      </c>
      <c r="D9593" t="s">
        <v>890</v>
      </c>
      <c r="E9593" t="s">
        <v>312</v>
      </c>
      <c r="F9593" t="s">
        <v>313</v>
      </c>
      <c r="G9593" t="s">
        <v>729</v>
      </c>
      <c r="H9593">
        <v>35</v>
      </c>
      <c r="I9593" s="68" t="str">
        <f>VLOOKUP(E9593,Refs!$P$2:$R$29,3,FALSE)</f>
        <v>Y61</v>
      </c>
      <c r="J9593" s="68" t="str">
        <f>VLOOKUP(E9593,Refs!$P$2:$S$29,4,FALSE)</f>
        <v>East of England</v>
      </c>
      <c r="K9593" s="28">
        <f t="shared" si="304"/>
        <v>35</v>
      </c>
    </row>
    <row r="9594" spans="1:11" x14ac:dyDescent="0.35">
      <c r="A9594" s="69">
        <f t="shared" si="303"/>
        <v>45839</v>
      </c>
      <c r="B9594" t="s">
        <v>917</v>
      </c>
      <c r="C9594" t="s">
        <v>286</v>
      </c>
      <c r="D9594" t="s">
        <v>890</v>
      </c>
      <c r="E9594" t="s">
        <v>327</v>
      </c>
      <c r="F9594" t="s">
        <v>328</v>
      </c>
      <c r="G9594" t="s">
        <v>10</v>
      </c>
      <c r="H9594">
        <v>23800</v>
      </c>
      <c r="I9594" s="68" t="str">
        <f>VLOOKUP(E9594,Refs!$P$2:$R$29,3,FALSE)</f>
        <v>Y59</v>
      </c>
      <c r="J9594" s="68" t="str">
        <f>VLOOKUP(E9594,Refs!$P$2:$S$29,4,FALSE)</f>
        <v>South East</v>
      </c>
      <c r="K9594" s="28">
        <f t="shared" si="304"/>
        <v>23800</v>
      </c>
    </row>
    <row r="9595" spans="1:11" x14ac:dyDescent="0.35">
      <c r="A9595" s="69">
        <f t="shared" si="303"/>
        <v>45839</v>
      </c>
      <c r="B9595" t="s">
        <v>917</v>
      </c>
      <c r="C9595" t="s">
        <v>286</v>
      </c>
      <c r="D9595" t="s">
        <v>890</v>
      </c>
      <c r="E9595" t="s">
        <v>327</v>
      </c>
      <c r="F9595" t="s">
        <v>328</v>
      </c>
      <c r="G9595" t="s">
        <v>69</v>
      </c>
      <c r="H9595">
        <v>21844</v>
      </c>
      <c r="I9595" s="68" t="str">
        <f>VLOOKUP(E9595,Refs!$P$2:$R$29,3,FALSE)</f>
        <v>Y59</v>
      </c>
      <c r="J9595" s="68" t="str">
        <f>VLOOKUP(E9595,Refs!$P$2:$S$29,4,FALSE)</f>
        <v>South East</v>
      </c>
      <c r="K9595" s="28">
        <f t="shared" si="304"/>
        <v>21844</v>
      </c>
    </row>
    <row r="9596" spans="1:11" x14ac:dyDescent="0.35">
      <c r="A9596" s="69">
        <f t="shared" si="303"/>
        <v>45839</v>
      </c>
      <c r="B9596" t="s">
        <v>917</v>
      </c>
      <c r="C9596" t="s">
        <v>286</v>
      </c>
      <c r="D9596" t="s">
        <v>890</v>
      </c>
      <c r="E9596" t="s">
        <v>327</v>
      </c>
      <c r="F9596" t="s">
        <v>328</v>
      </c>
      <c r="G9596" t="s">
        <v>20</v>
      </c>
      <c r="H9596">
        <v>21666</v>
      </c>
      <c r="I9596" s="68" t="str">
        <f>VLOOKUP(E9596,Refs!$P$2:$R$29,3,FALSE)</f>
        <v>Y59</v>
      </c>
      <c r="J9596" s="68" t="str">
        <f>VLOOKUP(E9596,Refs!$P$2:$S$29,4,FALSE)</f>
        <v>South East</v>
      </c>
      <c r="K9596" s="28">
        <f t="shared" si="304"/>
        <v>21666</v>
      </c>
    </row>
    <row r="9597" spans="1:11" x14ac:dyDescent="0.35">
      <c r="A9597" s="69">
        <f t="shared" si="303"/>
        <v>45839</v>
      </c>
      <c r="B9597" t="s">
        <v>917</v>
      </c>
      <c r="C9597" t="s">
        <v>286</v>
      </c>
      <c r="D9597" t="s">
        <v>890</v>
      </c>
      <c r="E9597" t="s">
        <v>327</v>
      </c>
      <c r="F9597" t="s">
        <v>328</v>
      </c>
      <c r="G9597" t="s">
        <v>23</v>
      </c>
      <c r="H9597">
        <v>20063</v>
      </c>
      <c r="I9597" s="68" t="str">
        <f>VLOOKUP(E9597,Refs!$P$2:$R$29,3,FALSE)</f>
        <v>Y59</v>
      </c>
      <c r="J9597" s="68" t="str">
        <f>VLOOKUP(E9597,Refs!$P$2:$S$29,4,FALSE)</f>
        <v>South East</v>
      </c>
      <c r="K9597" s="28">
        <f t="shared" si="304"/>
        <v>20063</v>
      </c>
    </row>
    <row r="9598" spans="1:11" x14ac:dyDescent="0.35">
      <c r="A9598" s="69">
        <f t="shared" si="303"/>
        <v>45839</v>
      </c>
      <c r="B9598" t="s">
        <v>917</v>
      </c>
      <c r="C9598" t="s">
        <v>286</v>
      </c>
      <c r="D9598" t="s">
        <v>890</v>
      </c>
      <c r="E9598" t="s">
        <v>327</v>
      </c>
      <c r="F9598" t="s">
        <v>328</v>
      </c>
      <c r="G9598" t="s">
        <v>19</v>
      </c>
      <c r="H9598">
        <v>215</v>
      </c>
      <c r="I9598" s="68" t="str">
        <f>VLOOKUP(E9598,Refs!$P$2:$R$29,3,FALSE)</f>
        <v>Y59</v>
      </c>
      <c r="J9598" s="68" t="str">
        <f>VLOOKUP(E9598,Refs!$P$2:$S$29,4,FALSE)</f>
        <v>South East</v>
      </c>
      <c r="K9598" s="28">
        <f t="shared" si="304"/>
        <v>215</v>
      </c>
    </row>
    <row r="9599" spans="1:11" x14ac:dyDescent="0.35">
      <c r="A9599" s="69">
        <f t="shared" si="303"/>
        <v>45839</v>
      </c>
      <c r="B9599" t="s">
        <v>917</v>
      </c>
      <c r="C9599" t="s">
        <v>286</v>
      </c>
      <c r="D9599" t="s">
        <v>890</v>
      </c>
      <c r="E9599" t="s">
        <v>327</v>
      </c>
      <c r="F9599" t="s">
        <v>328</v>
      </c>
      <c r="G9599" t="s">
        <v>21</v>
      </c>
      <c r="H9599">
        <v>335238</v>
      </c>
      <c r="I9599" s="68" t="str">
        <f>VLOOKUP(E9599,Refs!$P$2:$R$29,3,FALSE)</f>
        <v>Y59</v>
      </c>
      <c r="J9599" s="68" t="str">
        <f>VLOOKUP(E9599,Refs!$P$2:$S$29,4,FALSE)</f>
        <v>South East</v>
      </c>
      <c r="K9599" s="28">
        <f t="shared" si="304"/>
        <v>335238</v>
      </c>
    </row>
    <row r="9600" spans="1:11" x14ac:dyDescent="0.35">
      <c r="A9600" s="69">
        <f t="shared" si="303"/>
        <v>45839</v>
      </c>
      <c r="B9600" t="s">
        <v>917</v>
      </c>
      <c r="C9600" t="s">
        <v>286</v>
      </c>
      <c r="D9600" t="s">
        <v>890</v>
      </c>
      <c r="E9600" t="s">
        <v>327</v>
      </c>
      <c r="F9600" t="s">
        <v>328</v>
      </c>
      <c r="G9600" t="s">
        <v>70</v>
      </c>
      <c r="H9600">
        <v>115</v>
      </c>
      <c r="I9600" s="68" t="str">
        <f>VLOOKUP(E9600,Refs!$P$2:$R$29,3,FALSE)</f>
        <v>Y59</v>
      </c>
      <c r="J9600" s="68" t="str">
        <f>VLOOKUP(E9600,Refs!$P$2:$S$29,4,FALSE)</f>
        <v>South East</v>
      </c>
      <c r="K9600" s="28">
        <f t="shared" si="304"/>
        <v>115</v>
      </c>
    </row>
    <row r="9601" spans="1:11" x14ac:dyDescent="0.35">
      <c r="A9601" s="69">
        <f t="shared" si="303"/>
        <v>45839</v>
      </c>
      <c r="B9601" t="s">
        <v>917</v>
      </c>
      <c r="C9601" t="s">
        <v>286</v>
      </c>
      <c r="D9601" t="s">
        <v>890</v>
      </c>
      <c r="E9601" t="s">
        <v>327</v>
      </c>
      <c r="F9601" t="s">
        <v>328</v>
      </c>
      <c r="G9601" t="s">
        <v>71</v>
      </c>
      <c r="H9601">
        <v>312</v>
      </c>
      <c r="I9601" s="68" t="str">
        <f>VLOOKUP(E9601,Refs!$P$2:$R$29,3,FALSE)</f>
        <v>Y59</v>
      </c>
      <c r="J9601" s="68" t="str">
        <f>VLOOKUP(E9601,Refs!$P$2:$S$29,4,FALSE)</f>
        <v>South East</v>
      </c>
      <c r="K9601" s="28">
        <f t="shared" si="304"/>
        <v>312</v>
      </c>
    </row>
    <row r="9602" spans="1:11" x14ac:dyDescent="0.35">
      <c r="A9602" s="69">
        <f t="shared" si="303"/>
        <v>45839</v>
      </c>
      <c r="B9602" t="s">
        <v>917</v>
      </c>
      <c r="C9602" t="s">
        <v>286</v>
      </c>
      <c r="D9602" t="s">
        <v>890</v>
      </c>
      <c r="E9602" t="s">
        <v>327</v>
      </c>
      <c r="F9602" t="s">
        <v>328</v>
      </c>
      <c r="G9602" t="s">
        <v>72</v>
      </c>
      <c r="H9602">
        <v>17443</v>
      </c>
      <c r="I9602" s="68" t="str">
        <f>VLOOKUP(E9602,Refs!$P$2:$R$29,3,FALSE)</f>
        <v>Y59</v>
      </c>
      <c r="J9602" s="68" t="str">
        <f>VLOOKUP(E9602,Refs!$P$2:$S$29,4,FALSE)</f>
        <v>South East</v>
      </c>
      <c r="K9602" s="28">
        <f t="shared" si="304"/>
        <v>17443</v>
      </c>
    </row>
    <row r="9603" spans="1:11" x14ac:dyDescent="0.35">
      <c r="A9603" s="69">
        <f t="shared" ref="A9603:A9666" si="305">DATEVALUE(RIGHT(B9603,8))</f>
        <v>45839</v>
      </c>
      <c r="B9603" t="s">
        <v>917</v>
      </c>
      <c r="C9603" t="s">
        <v>286</v>
      </c>
      <c r="D9603" t="s">
        <v>890</v>
      </c>
      <c r="E9603" t="s">
        <v>327</v>
      </c>
      <c r="F9603" t="s">
        <v>328</v>
      </c>
      <c r="G9603" t="s">
        <v>73</v>
      </c>
      <c r="H9603">
        <v>6878</v>
      </c>
      <c r="I9603" s="68" t="str">
        <f>VLOOKUP(E9603,Refs!$P$2:$R$29,3,FALSE)</f>
        <v>Y59</v>
      </c>
      <c r="J9603" s="68" t="str">
        <f>VLOOKUP(E9603,Refs!$P$2:$S$29,4,FALSE)</f>
        <v>South East</v>
      </c>
      <c r="K9603" s="28">
        <f t="shared" si="304"/>
        <v>6878</v>
      </c>
    </row>
    <row r="9604" spans="1:11" x14ac:dyDescent="0.35">
      <c r="A9604" s="69">
        <f t="shared" si="305"/>
        <v>45839</v>
      </c>
      <c r="B9604" t="s">
        <v>917</v>
      </c>
      <c r="C9604" t="s">
        <v>286</v>
      </c>
      <c r="D9604" t="s">
        <v>890</v>
      </c>
      <c r="E9604" t="s">
        <v>327</v>
      </c>
      <c r="F9604" t="s">
        <v>328</v>
      </c>
      <c r="G9604" t="s">
        <v>74</v>
      </c>
      <c r="H9604">
        <v>36912890</v>
      </c>
      <c r="I9604" s="68" t="str">
        <f>VLOOKUP(E9604,Refs!$P$2:$R$29,3,FALSE)</f>
        <v>Y59</v>
      </c>
      <c r="J9604" s="68" t="str">
        <f>VLOOKUP(E9604,Refs!$P$2:$S$29,4,FALSE)</f>
        <v>South East</v>
      </c>
      <c r="K9604" s="28">
        <f t="shared" si="304"/>
        <v>36912890</v>
      </c>
    </row>
    <row r="9605" spans="1:11" x14ac:dyDescent="0.35">
      <c r="A9605" s="69">
        <f t="shared" si="305"/>
        <v>45839</v>
      </c>
      <c r="B9605" t="s">
        <v>917</v>
      </c>
      <c r="C9605" t="s">
        <v>286</v>
      </c>
      <c r="D9605" t="s">
        <v>890</v>
      </c>
      <c r="E9605" t="s">
        <v>327</v>
      </c>
      <c r="F9605" t="s">
        <v>328</v>
      </c>
      <c r="G9605" t="s">
        <v>26</v>
      </c>
      <c r="H9605">
        <v>18967</v>
      </c>
      <c r="I9605" s="68" t="str">
        <f>VLOOKUP(E9605,Refs!$P$2:$R$29,3,FALSE)</f>
        <v>Y59</v>
      </c>
      <c r="J9605" s="68" t="str">
        <f>VLOOKUP(E9605,Refs!$P$2:$S$29,4,FALSE)</f>
        <v>South East</v>
      </c>
      <c r="K9605" s="28">
        <f t="shared" si="304"/>
        <v>18967</v>
      </c>
    </row>
    <row r="9606" spans="1:11" x14ac:dyDescent="0.35">
      <c r="A9606" s="69">
        <f t="shared" si="305"/>
        <v>45839</v>
      </c>
      <c r="B9606" t="s">
        <v>917</v>
      </c>
      <c r="C9606" t="s">
        <v>286</v>
      </c>
      <c r="D9606" t="s">
        <v>890</v>
      </c>
      <c r="E9606" t="s">
        <v>327</v>
      </c>
      <c r="F9606" t="s">
        <v>328</v>
      </c>
      <c r="G9606" t="s">
        <v>75</v>
      </c>
      <c r="H9606">
        <v>47</v>
      </c>
      <c r="I9606" s="68" t="str">
        <f>VLOOKUP(E9606,Refs!$P$2:$R$29,3,FALSE)</f>
        <v>Y59</v>
      </c>
      <c r="J9606" s="68" t="str">
        <f>VLOOKUP(E9606,Refs!$P$2:$S$29,4,FALSE)</f>
        <v>South East</v>
      </c>
      <c r="K9606" s="28">
        <f t="shared" si="304"/>
        <v>47</v>
      </c>
    </row>
    <row r="9607" spans="1:11" x14ac:dyDescent="0.35">
      <c r="A9607" s="69">
        <f t="shared" si="305"/>
        <v>45839</v>
      </c>
      <c r="B9607" t="s">
        <v>917</v>
      </c>
      <c r="C9607" t="s">
        <v>286</v>
      </c>
      <c r="D9607" t="s">
        <v>890</v>
      </c>
      <c r="E9607" t="s">
        <v>327</v>
      </c>
      <c r="F9607" t="s">
        <v>328</v>
      </c>
      <c r="G9607" t="s">
        <v>76</v>
      </c>
      <c r="H9607">
        <v>8060</v>
      </c>
      <c r="I9607" s="68" t="str">
        <f>VLOOKUP(E9607,Refs!$P$2:$R$29,3,FALSE)</f>
        <v>Y59</v>
      </c>
      <c r="J9607" s="68" t="str">
        <f>VLOOKUP(E9607,Refs!$P$2:$S$29,4,FALSE)</f>
        <v>South East</v>
      </c>
      <c r="K9607" s="28">
        <f t="shared" si="304"/>
        <v>8060</v>
      </c>
    </row>
    <row r="9608" spans="1:11" x14ac:dyDescent="0.35">
      <c r="A9608" s="69">
        <f t="shared" si="305"/>
        <v>45839</v>
      </c>
      <c r="B9608" t="s">
        <v>917</v>
      </c>
      <c r="C9608" t="s">
        <v>286</v>
      </c>
      <c r="D9608" t="s">
        <v>890</v>
      </c>
      <c r="E9608" t="s">
        <v>327</v>
      </c>
      <c r="F9608" t="s">
        <v>328</v>
      </c>
      <c r="G9608" t="s">
        <v>77</v>
      </c>
      <c r="H9608">
        <v>6049</v>
      </c>
      <c r="I9608" s="68" t="str">
        <f>VLOOKUP(E9608,Refs!$P$2:$R$29,3,FALSE)</f>
        <v>Y59</v>
      </c>
      <c r="J9608" s="68" t="str">
        <f>VLOOKUP(E9608,Refs!$P$2:$S$29,4,FALSE)</f>
        <v>South East</v>
      </c>
      <c r="K9608" s="28">
        <f t="shared" si="304"/>
        <v>6049</v>
      </c>
    </row>
    <row r="9609" spans="1:11" x14ac:dyDescent="0.35">
      <c r="A9609" s="69">
        <f t="shared" si="305"/>
        <v>45839</v>
      </c>
      <c r="B9609" t="s">
        <v>917</v>
      </c>
      <c r="C9609" t="s">
        <v>286</v>
      </c>
      <c r="D9609" t="s">
        <v>890</v>
      </c>
      <c r="E9609" t="s">
        <v>327</v>
      </c>
      <c r="F9609" t="s">
        <v>328</v>
      </c>
      <c r="G9609" t="s">
        <v>78</v>
      </c>
      <c r="H9609">
        <v>4811</v>
      </c>
      <c r="I9609" s="68" t="str">
        <f>VLOOKUP(E9609,Refs!$P$2:$R$29,3,FALSE)</f>
        <v>Y59</v>
      </c>
      <c r="J9609" s="68" t="str">
        <f>VLOOKUP(E9609,Refs!$P$2:$S$29,4,FALSE)</f>
        <v>South East</v>
      </c>
      <c r="K9609" s="28">
        <f t="shared" si="304"/>
        <v>4811</v>
      </c>
    </row>
    <row r="9610" spans="1:11" x14ac:dyDescent="0.35">
      <c r="A9610" s="69">
        <f t="shared" si="305"/>
        <v>45839</v>
      </c>
      <c r="B9610" t="s">
        <v>917</v>
      </c>
      <c r="C9610" t="s">
        <v>286</v>
      </c>
      <c r="D9610" t="s">
        <v>890</v>
      </c>
      <c r="E9610" t="s">
        <v>327</v>
      </c>
      <c r="F9610" t="s">
        <v>328</v>
      </c>
      <c r="G9610" t="s">
        <v>79</v>
      </c>
      <c r="H9610">
        <v>0</v>
      </c>
      <c r="I9610" s="68" t="str">
        <f>VLOOKUP(E9610,Refs!$P$2:$R$29,3,FALSE)</f>
        <v>Y59</v>
      </c>
      <c r="J9610" s="68" t="str">
        <f>VLOOKUP(E9610,Refs!$P$2:$S$29,4,FALSE)</f>
        <v>South East</v>
      </c>
      <c r="K9610" s="28" t="str">
        <f t="shared" si="304"/>
        <v/>
      </c>
    </row>
    <row r="9611" spans="1:11" x14ac:dyDescent="0.35">
      <c r="A9611" s="69">
        <f t="shared" si="305"/>
        <v>45839</v>
      </c>
      <c r="B9611" t="s">
        <v>917</v>
      </c>
      <c r="C9611" t="s">
        <v>286</v>
      </c>
      <c r="D9611" t="s">
        <v>890</v>
      </c>
      <c r="E9611" t="s">
        <v>327</v>
      </c>
      <c r="F9611" t="s">
        <v>328</v>
      </c>
      <c r="G9611" t="s">
        <v>25</v>
      </c>
      <c r="H9611">
        <v>10860</v>
      </c>
      <c r="I9611" s="68" t="str">
        <f>VLOOKUP(E9611,Refs!$P$2:$R$29,3,FALSE)</f>
        <v>Y59</v>
      </c>
      <c r="J9611" s="68" t="str">
        <f>VLOOKUP(E9611,Refs!$P$2:$S$29,4,FALSE)</f>
        <v>South East</v>
      </c>
      <c r="K9611" s="28">
        <f t="shared" si="304"/>
        <v>10860</v>
      </c>
    </row>
    <row r="9612" spans="1:11" x14ac:dyDescent="0.35">
      <c r="A9612" s="69">
        <f t="shared" si="305"/>
        <v>45839</v>
      </c>
      <c r="B9612" t="s">
        <v>917</v>
      </c>
      <c r="C9612" t="s">
        <v>286</v>
      </c>
      <c r="D9612" t="s">
        <v>890</v>
      </c>
      <c r="E9612" t="s">
        <v>327</v>
      </c>
      <c r="F9612" t="s">
        <v>328</v>
      </c>
      <c r="G9612" t="s">
        <v>80</v>
      </c>
      <c r="H9612">
        <v>46</v>
      </c>
      <c r="I9612" s="68" t="str">
        <f>VLOOKUP(E9612,Refs!$P$2:$R$29,3,FALSE)</f>
        <v>Y59</v>
      </c>
      <c r="J9612" s="68" t="str">
        <f>VLOOKUP(E9612,Refs!$P$2:$S$29,4,FALSE)</f>
        <v>South East</v>
      </c>
      <c r="K9612" s="28">
        <f t="shared" si="304"/>
        <v>46</v>
      </c>
    </row>
    <row r="9613" spans="1:11" x14ac:dyDescent="0.35">
      <c r="A9613" s="69">
        <f t="shared" si="305"/>
        <v>45839</v>
      </c>
      <c r="B9613" t="s">
        <v>917</v>
      </c>
      <c r="C9613" t="s">
        <v>286</v>
      </c>
      <c r="D9613" t="s">
        <v>890</v>
      </c>
      <c r="E9613" t="s">
        <v>327</v>
      </c>
      <c r="F9613" t="s">
        <v>328</v>
      </c>
      <c r="G9613" t="s">
        <v>81</v>
      </c>
      <c r="H9613">
        <v>5818</v>
      </c>
      <c r="I9613" s="68" t="str">
        <f>VLOOKUP(E9613,Refs!$P$2:$R$29,3,FALSE)</f>
        <v>Y59</v>
      </c>
      <c r="J9613" s="68" t="str">
        <f>VLOOKUP(E9613,Refs!$P$2:$S$29,4,FALSE)</f>
        <v>South East</v>
      </c>
      <c r="K9613" s="28">
        <f t="shared" si="304"/>
        <v>5818</v>
      </c>
    </row>
    <row r="9614" spans="1:11" x14ac:dyDescent="0.35">
      <c r="A9614" s="69">
        <f t="shared" si="305"/>
        <v>45839</v>
      </c>
      <c r="B9614" t="s">
        <v>917</v>
      </c>
      <c r="C9614" t="s">
        <v>286</v>
      </c>
      <c r="D9614" t="s">
        <v>890</v>
      </c>
      <c r="E9614" t="s">
        <v>327</v>
      </c>
      <c r="F9614" t="s">
        <v>328</v>
      </c>
      <c r="G9614" t="s">
        <v>82</v>
      </c>
      <c r="H9614">
        <v>2671</v>
      </c>
      <c r="I9614" s="68" t="str">
        <f>VLOOKUP(E9614,Refs!$P$2:$R$29,3,FALSE)</f>
        <v>Y59</v>
      </c>
      <c r="J9614" s="68" t="str">
        <f>VLOOKUP(E9614,Refs!$P$2:$S$29,4,FALSE)</f>
        <v>South East</v>
      </c>
      <c r="K9614" s="28">
        <f t="shared" si="304"/>
        <v>2671</v>
      </c>
    </row>
    <row r="9615" spans="1:11" x14ac:dyDescent="0.35">
      <c r="A9615" s="69">
        <f t="shared" si="305"/>
        <v>45839</v>
      </c>
      <c r="B9615" t="s">
        <v>917</v>
      </c>
      <c r="C9615" t="s">
        <v>286</v>
      </c>
      <c r="D9615" t="s">
        <v>890</v>
      </c>
      <c r="E9615" t="s">
        <v>327</v>
      </c>
      <c r="F9615" t="s">
        <v>328</v>
      </c>
      <c r="G9615" t="s">
        <v>83</v>
      </c>
      <c r="H9615">
        <v>3473</v>
      </c>
      <c r="I9615" s="68" t="str">
        <f>VLOOKUP(E9615,Refs!$P$2:$R$29,3,FALSE)</f>
        <v>Y59</v>
      </c>
      <c r="J9615" s="68" t="str">
        <f>VLOOKUP(E9615,Refs!$P$2:$S$29,4,FALSE)</f>
        <v>South East</v>
      </c>
      <c r="K9615" s="28">
        <f t="shared" si="304"/>
        <v>3473</v>
      </c>
    </row>
    <row r="9616" spans="1:11" x14ac:dyDescent="0.35">
      <c r="A9616" s="69">
        <f t="shared" si="305"/>
        <v>45839</v>
      </c>
      <c r="B9616" t="s">
        <v>917</v>
      </c>
      <c r="C9616" t="s">
        <v>286</v>
      </c>
      <c r="D9616" t="s">
        <v>890</v>
      </c>
      <c r="E9616" t="s">
        <v>327</v>
      </c>
      <c r="F9616" t="s">
        <v>328</v>
      </c>
      <c r="G9616" t="s">
        <v>84</v>
      </c>
      <c r="H9616">
        <v>15449</v>
      </c>
      <c r="I9616" s="68" t="str">
        <f>VLOOKUP(E9616,Refs!$P$2:$R$29,3,FALSE)</f>
        <v>Y59</v>
      </c>
      <c r="J9616" s="68" t="str">
        <f>VLOOKUP(E9616,Refs!$P$2:$S$29,4,FALSE)</f>
        <v>South East</v>
      </c>
      <c r="K9616" s="28">
        <f t="shared" si="304"/>
        <v>15449</v>
      </c>
    </row>
    <row r="9617" spans="1:11" x14ac:dyDescent="0.35">
      <c r="A9617" s="69">
        <f t="shared" si="305"/>
        <v>45839</v>
      </c>
      <c r="B9617" t="s">
        <v>917</v>
      </c>
      <c r="C9617" t="s">
        <v>286</v>
      </c>
      <c r="D9617" t="s">
        <v>890</v>
      </c>
      <c r="E9617" t="s">
        <v>327</v>
      </c>
      <c r="F9617" t="s">
        <v>328</v>
      </c>
      <c r="G9617" t="s">
        <v>85</v>
      </c>
      <c r="H9617">
        <v>1045</v>
      </c>
      <c r="I9617" s="68" t="str">
        <f>VLOOKUP(E9617,Refs!$P$2:$R$29,3,FALSE)</f>
        <v>Y59</v>
      </c>
      <c r="J9617" s="68" t="str">
        <f>VLOOKUP(E9617,Refs!$P$2:$S$29,4,FALSE)</f>
        <v>South East</v>
      </c>
      <c r="K9617" s="28">
        <f t="shared" si="304"/>
        <v>1045</v>
      </c>
    </row>
    <row r="9618" spans="1:11" x14ac:dyDescent="0.35">
      <c r="A9618" s="69">
        <f t="shared" si="305"/>
        <v>45839</v>
      </c>
      <c r="B9618" t="s">
        <v>917</v>
      </c>
      <c r="C9618" t="s">
        <v>286</v>
      </c>
      <c r="D9618" t="s">
        <v>890</v>
      </c>
      <c r="E9618" t="s">
        <v>327</v>
      </c>
      <c r="F9618" t="s">
        <v>328</v>
      </c>
      <c r="G9618" t="s">
        <v>86</v>
      </c>
      <c r="H9618">
        <v>452</v>
      </c>
      <c r="I9618" s="68" t="str">
        <f>VLOOKUP(E9618,Refs!$P$2:$R$29,3,FALSE)</f>
        <v>Y59</v>
      </c>
      <c r="J9618" s="68" t="str">
        <f>VLOOKUP(E9618,Refs!$P$2:$S$29,4,FALSE)</f>
        <v>South East</v>
      </c>
      <c r="K9618" s="28">
        <f t="shared" si="304"/>
        <v>452</v>
      </c>
    </row>
    <row r="9619" spans="1:11" x14ac:dyDescent="0.35">
      <c r="A9619" s="69">
        <f t="shared" si="305"/>
        <v>45839</v>
      </c>
      <c r="B9619" t="s">
        <v>917</v>
      </c>
      <c r="C9619" t="s">
        <v>286</v>
      </c>
      <c r="D9619" t="s">
        <v>890</v>
      </c>
      <c r="E9619" t="s">
        <v>327</v>
      </c>
      <c r="F9619" t="s">
        <v>328</v>
      </c>
      <c r="G9619" t="s">
        <v>87</v>
      </c>
      <c r="H9619">
        <v>7106</v>
      </c>
      <c r="I9619" s="68" t="str">
        <f>VLOOKUP(E9619,Refs!$P$2:$R$29,3,FALSE)</f>
        <v>Y59</v>
      </c>
      <c r="J9619" s="68" t="str">
        <f>VLOOKUP(E9619,Refs!$P$2:$S$29,4,FALSE)</f>
        <v>South East</v>
      </c>
      <c r="K9619" s="28">
        <f t="shared" si="304"/>
        <v>7106</v>
      </c>
    </row>
    <row r="9620" spans="1:11" x14ac:dyDescent="0.35">
      <c r="A9620" s="69">
        <f t="shared" si="305"/>
        <v>45839</v>
      </c>
      <c r="B9620" t="s">
        <v>917</v>
      </c>
      <c r="C9620" t="s">
        <v>286</v>
      </c>
      <c r="D9620" t="s">
        <v>890</v>
      </c>
      <c r="E9620" t="s">
        <v>327</v>
      </c>
      <c r="F9620" t="s">
        <v>328</v>
      </c>
      <c r="G9620" t="s">
        <v>88</v>
      </c>
      <c r="H9620">
        <v>38427</v>
      </c>
      <c r="I9620" s="68" t="str">
        <f>VLOOKUP(E9620,Refs!$P$2:$R$29,3,FALSE)</f>
        <v>Y59</v>
      </c>
      <c r="J9620" s="68" t="str">
        <f>VLOOKUP(E9620,Refs!$P$2:$S$29,4,FALSE)</f>
        <v>South East</v>
      </c>
      <c r="K9620" s="28">
        <f t="shared" si="304"/>
        <v>38427</v>
      </c>
    </row>
    <row r="9621" spans="1:11" x14ac:dyDescent="0.35">
      <c r="A9621" s="69">
        <f t="shared" si="305"/>
        <v>45839</v>
      </c>
      <c r="B9621" t="s">
        <v>917</v>
      </c>
      <c r="C9621" t="s">
        <v>286</v>
      </c>
      <c r="D9621" t="s">
        <v>890</v>
      </c>
      <c r="E9621" t="s">
        <v>327</v>
      </c>
      <c r="F9621" t="s">
        <v>328</v>
      </c>
      <c r="G9621" t="s">
        <v>89</v>
      </c>
      <c r="H9621">
        <v>18956</v>
      </c>
      <c r="I9621" s="68" t="str">
        <f>VLOOKUP(E9621,Refs!$P$2:$R$29,3,FALSE)</f>
        <v>Y59</v>
      </c>
      <c r="J9621" s="68" t="str">
        <f>VLOOKUP(E9621,Refs!$P$2:$S$29,4,FALSE)</f>
        <v>South East</v>
      </c>
      <c r="K9621" s="28">
        <f t="shared" si="304"/>
        <v>18956</v>
      </c>
    </row>
    <row r="9622" spans="1:11" x14ac:dyDescent="0.35">
      <c r="A9622" s="69">
        <f t="shared" si="305"/>
        <v>45839</v>
      </c>
      <c r="B9622" t="s">
        <v>917</v>
      </c>
      <c r="C9622" t="s">
        <v>286</v>
      </c>
      <c r="D9622" t="s">
        <v>890</v>
      </c>
      <c r="E9622" t="s">
        <v>327</v>
      </c>
      <c r="F9622" t="s">
        <v>328</v>
      </c>
      <c r="G9622" t="s">
        <v>27</v>
      </c>
      <c r="H9622">
        <v>2418</v>
      </c>
      <c r="I9622" s="68" t="str">
        <f>VLOOKUP(E9622,Refs!$P$2:$R$29,3,FALSE)</f>
        <v>Y59</v>
      </c>
      <c r="J9622" s="68" t="str">
        <f>VLOOKUP(E9622,Refs!$P$2:$S$29,4,FALSE)</f>
        <v>South East</v>
      </c>
      <c r="K9622" s="28">
        <f t="shared" si="304"/>
        <v>2418</v>
      </c>
    </row>
    <row r="9623" spans="1:11" x14ac:dyDescent="0.35">
      <c r="A9623" s="69">
        <f t="shared" si="305"/>
        <v>45839</v>
      </c>
      <c r="B9623" t="s">
        <v>917</v>
      </c>
      <c r="C9623" t="s">
        <v>286</v>
      </c>
      <c r="D9623" t="s">
        <v>890</v>
      </c>
      <c r="E9623" t="s">
        <v>327</v>
      </c>
      <c r="F9623" t="s">
        <v>328</v>
      </c>
      <c r="G9623" t="s">
        <v>29</v>
      </c>
      <c r="H9623">
        <v>3125</v>
      </c>
      <c r="I9623" s="68" t="str">
        <f>VLOOKUP(E9623,Refs!$P$2:$R$29,3,FALSE)</f>
        <v>Y59</v>
      </c>
      <c r="J9623" s="68" t="str">
        <f>VLOOKUP(E9623,Refs!$P$2:$S$29,4,FALSE)</f>
        <v>South East</v>
      </c>
      <c r="K9623" s="28">
        <f t="shared" si="304"/>
        <v>3125</v>
      </c>
    </row>
    <row r="9624" spans="1:11" x14ac:dyDescent="0.35">
      <c r="A9624" s="69">
        <f t="shared" si="305"/>
        <v>45839</v>
      </c>
      <c r="B9624" t="s">
        <v>917</v>
      </c>
      <c r="C9624" t="s">
        <v>286</v>
      </c>
      <c r="D9624" t="s">
        <v>890</v>
      </c>
      <c r="E9624" t="s">
        <v>327</v>
      </c>
      <c r="F9624" t="s">
        <v>328</v>
      </c>
      <c r="G9624" t="s">
        <v>90</v>
      </c>
      <c r="H9624">
        <v>1686</v>
      </c>
      <c r="I9624" s="68" t="str">
        <f>VLOOKUP(E9624,Refs!$P$2:$R$29,3,FALSE)</f>
        <v>Y59</v>
      </c>
      <c r="J9624" s="68" t="str">
        <f>VLOOKUP(E9624,Refs!$P$2:$S$29,4,FALSE)</f>
        <v>South East</v>
      </c>
      <c r="K9624" s="28">
        <f t="shared" si="304"/>
        <v>1686</v>
      </c>
    </row>
    <row r="9625" spans="1:11" x14ac:dyDescent="0.35">
      <c r="A9625" s="69">
        <f t="shared" si="305"/>
        <v>45839</v>
      </c>
      <c r="B9625" t="s">
        <v>917</v>
      </c>
      <c r="C9625" t="s">
        <v>286</v>
      </c>
      <c r="D9625" t="s">
        <v>890</v>
      </c>
      <c r="E9625" t="s">
        <v>327</v>
      </c>
      <c r="F9625" t="s">
        <v>328</v>
      </c>
      <c r="G9625" t="s">
        <v>91</v>
      </c>
      <c r="H9625">
        <v>10</v>
      </c>
      <c r="I9625" s="68" t="str">
        <f>VLOOKUP(E9625,Refs!$P$2:$R$29,3,FALSE)</f>
        <v>Y59</v>
      </c>
      <c r="J9625" s="68" t="str">
        <f>VLOOKUP(E9625,Refs!$P$2:$S$29,4,FALSE)</f>
        <v>South East</v>
      </c>
      <c r="K9625" s="28">
        <f t="shared" si="304"/>
        <v>10</v>
      </c>
    </row>
    <row r="9626" spans="1:11" x14ac:dyDescent="0.35">
      <c r="A9626" s="69">
        <f t="shared" si="305"/>
        <v>45839</v>
      </c>
      <c r="B9626" t="s">
        <v>917</v>
      </c>
      <c r="C9626" t="s">
        <v>286</v>
      </c>
      <c r="D9626" t="s">
        <v>890</v>
      </c>
      <c r="E9626" t="s">
        <v>327</v>
      </c>
      <c r="F9626" t="s">
        <v>328</v>
      </c>
      <c r="G9626" t="s">
        <v>92</v>
      </c>
      <c r="H9626">
        <v>1085</v>
      </c>
      <c r="I9626" s="68" t="str">
        <f>VLOOKUP(E9626,Refs!$P$2:$R$29,3,FALSE)</f>
        <v>Y59</v>
      </c>
      <c r="J9626" s="68" t="str">
        <f>VLOOKUP(E9626,Refs!$P$2:$S$29,4,FALSE)</f>
        <v>South East</v>
      </c>
      <c r="K9626" s="28">
        <f t="shared" si="304"/>
        <v>1085</v>
      </c>
    </row>
    <row r="9627" spans="1:11" x14ac:dyDescent="0.35">
      <c r="A9627" s="69">
        <f t="shared" si="305"/>
        <v>45839</v>
      </c>
      <c r="B9627" t="s">
        <v>917</v>
      </c>
      <c r="C9627" t="s">
        <v>286</v>
      </c>
      <c r="D9627" t="s">
        <v>890</v>
      </c>
      <c r="E9627" t="s">
        <v>327</v>
      </c>
      <c r="F9627" t="s">
        <v>328</v>
      </c>
      <c r="G9627" t="s">
        <v>93</v>
      </c>
      <c r="H9627">
        <v>86</v>
      </c>
      <c r="I9627" s="68" t="str">
        <f>VLOOKUP(E9627,Refs!$P$2:$R$29,3,FALSE)</f>
        <v>Y59</v>
      </c>
      <c r="J9627" s="68" t="str">
        <f>VLOOKUP(E9627,Refs!$P$2:$S$29,4,FALSE)</f>
        <v>South East</v>
      </c>
      <c r="K9627" s="28">
        <f t="shared" si="304"/>
        <v>86</v>
      </c>
    </row>
    <row r="9628" spans="1:11" x14ac:dyDescent="0.35">
      <c r="A9628" s="69">
        <f t="shared" si="305"/>
        <v>45839</v>
      </c>
      <c r="B9628" t="s">
        <v>917</v>
      </c>
      <c r="C9628" t="s">
        <v>286</v>
      </c>
      <c r="D9628" t="s">
        <v>890</v>
      </c>
      <c r="E9628" t="s">
        <v>327</v>
      </c>
      <c r="F9628" t="s">
        <v>328</v>
      </c>
      <c r="G9628" t="s">
        <v>94</v>
      </c>
      <c r="H9628">
        <v>474</v>
      </c>
      <c r="I9628" s="68" t="str">
        <f>VLOOKUP(E9628,Refs!$P$2:$R$29,3,FALSE)</f>
        <v>Y59</v>
      </c>
      <c r="J9628" s="68" t="str">
        <f>VLOOKUP(E9628,Refs!$P$2:$S$29,4,FALSE)</f>
        <v>South East</v>
      </c>
      <c r="K9628" s="28">
        <f t="shared" si="304"/>
        <v>474</v>
      </c>
    </row>
    <row r="9629" spans="1:11" x14ac:dyDescent="0.35">
      <c r="A9629" s="69">
        <f t="shared" si="305"/>
        <v>45839</v>
      </c>
      <c r="B9629" t="s">
        <v>917</v>
      </c>
      <c r="C9629" t="s">
        <v>286</v>
      </c>
      <c r="D9629" t="s">
        <v>890</v>
      </c>
      <c r="E9629" t="s">
        <v>327</v>
      </c>
      <c r="F9629" t="s">
        <v>328</v>
      </c>
      <c r="G9629" t="s">
        <v>95</v>
      </c>
      <c r="H9629">
        <v>45</v>
      </c>
      <c r="I9629" s="68" t="str">
        <f>VLOOKUP(E9629,Refs!$P$2:$R$29,3,FALSE)</f>
        <v>Y59</v>
      </c>
      <c r="J9629" s="68" t="str">
        <f>VLOOKUP(E9629,Refs!$P$2:$S$29,4,FALSE)</f>
        <v>South East</v>
      </c>
      <c r="K9629" s="28">
        <f t="shared" si="304"/>
        <v>45</v>
      </c>
    </row>
    <row r="9630" spans="1:11" x14ac:dyDescent="0.35">
      <c r="A9630" s="69">
        <f t="shared" si="305"/>
        <v>45839</v>
      </c>
      <c r="B9630" t="s">
        <v>917</v>
      </c>
      <c r="C9630" t="s">
        <v>286</v>
      </c>
      <c r="D9630" t="s">
        <v>890</v>
      </c>
      <c r="E9630" t="s">
        <v>327</v>
      </c>
      <c r="F9630" t="s">
        <v>328</v>
      </c>
      <c r="G9630" t="s">
        <v>96</v>
      </c>
      <c r="H9630">
        <v>1073</v>
      </c>
      <c r="I9630" s="68" t="str">
        <f>VLOOKUP(E9630,Refs!$P$2:$R$29,3,FALSE)</f>
        <v>Y59</v>
      </c>
      <c r="J9630" s="68" t="str">
        <f>VLOOKUP(E9630,Refs!$P$2:$S$29,4,FALSE)</f>
        <v>South East</v>
      </c>
      <c r="K9630" s="28">
        <f t="shared" si="304"/>
        <v>1073</v>
      </c>
    </row>
    <row r="9631" spans="1:11" x14ac:dyDescent="0.35">
      <c r="A9631" s="69">
        <f t="shared" si="305"/>
        <v>45839</v>
      </c>
      <c r="B9631" t="s">
        <v>917</v>
      </c>
      <c r="C9631" t="s">
        <v>286</v>
      </c>
      <c r="D9631" t="s">
        <v>890</v>
      </c>
      <c r="E9631" t="s">
        <v>327</v>
      </c>
      <c r="F9631" t="s">
        <v>328</v>
      </c>
      <c r="G9631" t="s">
        <v>31</v>
      </c>
      <c r="H9631">
        <v>617</v>
      </c>
      <c r="I9631" s="68" t="str">
        <f>VLOOKUP(E9631,Refs!$P$2:$R$29,3,FALSE)</f>
        <v>Y59</v>
      </c>
      <c r="J9631" s="68" t="str">
        <f>VLOOKUP(E9631,Refs!$P$2:$S$29,4,FALSE)</f>
        <v>South East</v>
      </c>
      <c r="K9631" s="28">
        <f t="shared" si="304"/>
        <v>617</v>
      </c>
    </row>
    <row r="9632" spans="1:11" x14ac:dyDescent="0.35">
      <c r="A9632" s="69">
        <f t="shared" si="305"/>
        <v>45839</v>
      </c>
      <c r="B9632" t="s">
        <v>917</v>
      </c>
      <c r="C9632" t="s">
        <v>286</v>
      </c>
      <c r="D9632" t="s">
        <v>890</v>
      </c>
      <c r="E9632" t="s">
        <v>327</v>
      </c>
      <c r="F9632" t="s">
        <v>328</v>
      </c>
      <c r="G9632" t="s">
        <v>97</v>
      </c>
      <c r="H9632">
        <v>2320</v>
      </c>
      <c r="I9632" s="68" t="str">
        <f>VLOOKUP(E9632,Refs!$P$2:$R$29,3,FALSE)</f>
        <v>Y59</v>
      </c>
      <c r="J9632" s="68" t="str">
        <f>VLOOKUP(E9632,Refs!$P$2:$S$29,4,FALSE)</f>
        <v>South East</v>
      </c>
      <c r="K9632" s="28">
        <f t="shared" si="304"/>
        <v>2320</v>
      </c>
    </row>
    <row r="9633" spans="1:11" x14ac:dyDescent="0.35">
      <c r="A9633" s="69">
        <f t="shared" si="305"/>
        <v>45839</v>
      </c>
      <c r="B9633" t="s">
        <v>917</v>
      </c>
      <c r="C9633" t="s">
        <v>286</v>
      </c>
      <c r="D9633" t="s">
        <v>890</v>
      </c>
      <c r="E9633" t="s">
        <v>327</v>
      </c>
      <c r="F9633" t="s">
        <v>328</v>
      </c>
      <c r="G9633" t="s">
        <v>98</v>
      </c>
      <c r="H9633">
        <v>2084</v>
      </c>
      <c r="I9633" s="68" t="str">
        <f>VLOOKUP(E9633,Refs!$P$2:$R$29,3,FALSE)</f>
        <v>Y59</v>
      </c>
      <c r="J9633" s="68" t="str">
        <f>VLOOKUP(E9633,Refs!$P$2:$S$29,4,FALSE)</f>
        <v>South East</v>
      </c>
      <c r="K9633" s="28">
        <f t="shared" si="304"/>
        <v>2084</v>
      </c>
    </row>
    <row r="9634" spans="1:11" x14ac:dyDescent="0.35">
      <c r="A9634" s="69">
        <f t="shared" si="305"/>
        <v>45839</v>
      </c>
      <c r="B9634" t="s">
        <v>917</v>
      </c>
      <c r="C9634" t="s">
        <v>286</v>
      </c>
      <c r="D9634" t="s">
        <v>890</v>
      </c>
      <c r="E9634" t="s">
        <v>327</v>
      </c>
      <c r="F9634" t="s">
        <v>328</v>
      </c>
      <c r="G9634" t="s">
        <v>99</v>
      </c>
      <c r="H9634">
        <v>1833</v>
      </c>
      <c r="I9634" s="68" t="str">
        <f>VLOOKUP(E9634,Refs!$P$2:$R$29,3,FALSE)</f>
        <v>Y59</v>
      </c>
      <c r="J9634" s="68" t="str">
        <f>VLOOKUP(E9634,Refs!$P$2:$S$29,4,FALSE)</f>
        <v>South East</v>
      </c>
      <c r="K9634" s="28">
        <f t="shared" ref="K9634:K9697" si="306">IF(OR(H9634="NULL",H9634=0,H9634=""),"",H9634)</f>
        <v>1833</v>
      </c>
    </row>
    <row r="9635" spans="1:11" x14ac:dyDescent="0.35">
      <c r="A9635" s="69">
        <f t="shared" si="305"/>
        <v>45839</v>
      </c>
      <c r="B9635" t="s">
        <v>917</v>
      </c>
      <c r="C9635" t="s">
        <v>286</v>
      </c>
      <c r="D9635" t="s">
        <v>890</v>
      </c>
      <c r="E9635" t="s">
        <v>327</v>
      </c>
      <c r="F9635" t="s">
        <v>328</v>
      </c>
      <c r="G9635" t="s">
        <v>100</v>
      </c>
      <c r="H9635">
        <v>1153</v>
      </c>
      <c r="I9635" s="68" t="str">
        <f>VLOOKUP(E9635,Refs!$P$2:$R$29,3,FALSE)</f>
        <v>Y59</v>
      </c>
      <c r="J9635" s="68" t="str">
        <f>VLOOKUP(E9635,Refs!$P$2:$S$29,4,FALSE)</f>
        <v>South East</v>
      </c>
      <c r="K9635" s="28">
        <f t="shared" si="306"/>
        <v>1153</v>
      </c>
    </row>
    <row r="9636" spans="1:11" x14ac:dyDescent="0.35">
      <c r="A9636" s="69">
        <f t="shared" si="305"/>
        <v>45839</v>
      </c>
      <c r="B9636" t="s">
        <v>917</v>
      </c>
      <c r="C9636" t="s">
        <v>286</v>
      </c>
      <c r="D9636" t="s">
        <v>890</v>
      </c>
      <c r="E9636" t="s">
        <v>327</v>
      </c>
      <c r="F9636" t="s">
        <v>328</v>
      </c>
      <c r="G9636" t="s">
        <v>101</v>
      </c>
      <c r="H9636">
        <v>501</v>
      </c>
      <c r="I9636" s="68" t="str">
        <f>VLOOKUP(E9636,Refs!$P$2:$R$29,3,FALSE)</f>
        <v>Y59</v>
      </c>
      <c r="J9636" s="68" t="str">
        <f>VLOOKUP(E9636,Refs!$P$2:$S$29,4,FALSE)</f>
        <v>South East</v>
      </c>
      <c r="K9636" s="28">
        <f t="shared" si="306"/>
        <v>501</v>
      </c>
    </row>
    <row r="9637" spans="1:11" x14ac:dyDescent="0.35">
      <c r="A9637" s="69">
        <f t="shared" si="305"/>
        <v>45839</v>
      </c>
      <c r="B9637" t="s">
        <v>917</v>
      </c>
      <c r="C9637" t="s">
        <v>286</v>
      </c>
      <c r="D9637" t="s">
        <v>890</v>
      </c>
      <c r="E9637" t="s">
        <v>327</v>
      </c>
      <c r="F9637" t="s">
        <v>328</v>
      </c>
      <c r="G9637" t="s">
        <v>102</v>
      </c>
      <c r="H9637">
        <v>147</v>
      </c>
      <c r="I9637" s="68" t="str">
        <f>VLOOKUP(E9637,Refs!$P$2:$R$29,3,FALSE)</f>
        <v>Y59</v>
      </c>
      <c r="J9637" s="68" t="str">
        <f>VLOOKUP(E9637,Refs!$P$2:$S$29,4,FALSE)</f>
        <v>South East</v>
      </c>
      <c r="K9637" s="28">
        <f t="shared" si="306"/>
        <v>147</v>
      </c>
    </row>
    <row r="9638" spans="1:11" x14ac:dyDescent="0.35">
      <c r="A9638" s="69">
        <f t="shared" si="305"/>
        <v>45839</v>
      </c>
      <c r="B9638" t="s">
        <v>917</v>
      </c>
      <c r="C9638" t="s">
        <v>286</v>
      </c>
      <c r="D9638" t="s">
        <v>890</v>
      </c>
      <c r="E9638" t="s">
        <v>327</v>
      </c>
      <c r="F9638" t="s">
        <v>328</v>
      </c>
      <c r="G9638" t="s">
        <v>103</v>
      </c>
      <c r="H9638">
        <v>1358</v>
      </c>
      <c r="I9638" s="68" t="str">
        <f>VLOOKUP(E9638,Refs!$P$2:$R$29,3,FALSE)</f>
        <v>Y59</v>
      </c>
      <c r="J9638" s="68" t="str">
        <f>VLOOKUP(E9638,Refs!$P$2:$S$29,4,FALSE)</f>
        <v>South East</v>
      </c>
      <c r="K9638" s="28">
        <f t="shared" si="306"/>
        <v>1358</v>
      </c>
    </row>
    <row r="9639" spans="1:11" x14ac:dyDescent="0.35">
      <c r="A9639" s="69">
        <f t="shared" si="305"/>
        <v>45839</v>
      </c>
      <c r="B9639" t="s">
        <v>917</v>
      </c>
      <c r="C9639" t="s">
        <v>286</v>
      </c>
      <c r="D9639" t="s">
        <v>890</v>
      </c>
      <c r="E9639" t="s">
        <v>327</v>
      </c>
      <c r="F9639" t="s">
        <v>328</v>
      </c>
      <c r="G9639" t="s">
        <v>104</v>
      </c>
      <c r="H9639">
        <v>2975835</v>
      </c>
      <c r="I9639" s="68" t="str">
        <f>VLOOKUP(E9639,Refs!$P$2:$R$29,3,FALSE)</f>
        <v>Y59</v>
      </c>
      <c r="J9639" s="68" t="str">
        <f>VLOOKUP(E9639,Refs!$P$2:$S$29,4,FALSE)</f>
        <v>South East</v>
      </c>
      <c r="K9639" s="28">
        <f t="shared" si="306"/>
        <v>2975835</v>
      </c>
    </row>
    <row r="9640" spans="1:11" x14ac:dyDescent="0.35">
      <c r="A9640" s="69">
        <f t="shared" si="305"/>
        <v>45839</v>
      </c>
      <c r="B9640" t="s">
        <v>917</v>
      </c>
      <c r="C9640" t="s">
        <v>286</v>
      </c>
      <c r="D9640" t="s">
        <v>890</v>
      </c>
      <c r="E9640" t="s">
        <v>327</v>
      </c>
      <c r="F9640" t="s">
        <v>328</v>
      </c>
      <c r="G9640" t="s">
        <v>105</v>
      </c>
      <c r="H9640">
        <v>2372</v>
      </c>
      <c r="I9640" s="68" t="str">
        <f>VLOOKUP(E9640,Refs!$P$2:$R$29,3,FALSE)</f>
        <v>Y59</v>
      </c>
      <c r="J9640" s="68" t="str">
        <f>VLOOKUP(E9640,Refs!$P$2:$S$29,4,FALSE)</f>
        <v>South East</v>
      </c>
      <c r="K9640" s="28">
        <f t="shared" si="306"/>
        <v>2372</v>
      </c>
    </row>
    <row r="9641" spans="1:11" x14ac:dyDescent="0.35">
      <c r="A9641" s="69">
        <f t="shared" si="305"/>
        <v>45839</v>
      </c>
      <c r="B9641" t="s">
        <v>917</v>
      </c>
      <c r="C9641" t="s">
        <v>286</v>
      </c>
      <c r="D9641" t="s">
        <v>890</v>
      </c>
      <c r="E9641" t="s">
        <v>327</v>
      </c>
      <c r="F9641" t="s">
        <v>328</v>
      </c>
      <c r="G9641" t="s">
        <v>106</v>
      </c>
      <c r="H9641">
        <v>1282</v>
      </c>
      <c r="I9641" s="68" t="str">
        <f>VLOOKUP(E9641,Refs!$P$2:$R$29,3,FALSE)</f>
        <v>Y59</v>
      </c>
      <c r="J9641" s="68" t="str">
        <f>VLOOKUP(E9641,Refs!$P$2:$S$29,4,FALSE)</f>
        <v>South East</v>
      </c>
      <c r="K9641" s="28">
        <f t="shared" si="306"/>
        <v>1282</v>
      </c>
    </row>
    <row r="9642" spans="1:11" x14ac:dyDescent="0.35">
      <c r="A9642" s="69">
        <f t="shared" si="305"/>
        <v>45839</v>
      </c>
      <c r="B9642" t="s">
        <v>917</v>
      </c>
      <c r="C9642" t="s">
        <v>286</v>
      </c>
      <c r="D9642" t="s">
        <v>890</v>
      </c>
      <c r="E9642" t="s">
        <v>327</v>
      </c>
      <c r="F9642" t="s">
        <v>328</v>
      </c>
      <c r="G9642" t="s">
        <v>107</v>
      </c>
      <c r="H9642">
        <v>133</v>
      </c>
      <c r="I9642" s="68" t="str">
        <f>VLOOKUP(E9642,Refs!$P$2:$R$29,3,FALSE)</f>
        <v>Y59</v>
      </c>
      <c r="J9642" s="68" t="str">
        <f>VLOOKUP(E9642,Refs!$P$2:$S$29,4,FALSE)</f>
        <v>South East</v>
      </c>
      <c r="K9642" s="28">
        <f t="shared" si="306"/>
        <v>133</v>
      </c>
    </row>
    <row r="9643" spans="1:11" x14ac:dyDescent="0.35">
      <c r="A9643" s="69">
        <f t="shared" si="305"/>
        <v>45839</v>
      </c>
      <c r="B9643" t="s">
        <v>917</v>
      </c>
      <c r="C9643" t="s">
        <v>286</v>
      </c>
      <c r="D9643" t="s">
        <v>890</v>
      </c>
      <c r="E9643" t="s">
        <v>327</v>
      </c>
      <c r="F9643" t="s">
        <v>328</v>
      </c>
      <c r="G9643" t="s">
        <v>108</v>
      </c>
      <c r="H9643">
        <v>588</v>
      </c>
      <c r="I9643" s="68" t="str">
        <f>VLOOKUP(E9643,Refs!$P$2:$R$29,3,FALSE)</f>
        <v>Y59</v>
      </c>
      <c r="J9643" s="68" t="str">
        <f>VLOOKUP(E9643,Refs!$P$2:$S$29,4,FALSE)</f>
        <v>South East</v>
      </c>
      <c r="K9643" s="28">
        <f t="shared" si="306"/>
        <v>588</v>
      </c>
    </row>
    <row r="9644" spans="1:11" x14ac:dyDescent="0.35">
      <c r="A9644" s="69">
        <f t="shared" si="305"/>
        <v>45839</v>
      </c>
      <c r="B9644" t="s">
        <v>917</v>
      </c>
      <c r="C9644" t="s">
        <v>286</v>
      </c>
      <c r="D9644" t="s">
        <v>890</v>
      </c>
      <c r="E9644" t="s">
        <v>327</v>
      </c>
      <c r="F9644" t="s">
        <v>328</v>
      </c>
      <c r="G9644" t="s">
        <v>109</v>
      </c>
      <c r="H9644">
        <v>2311850</v>
      </c>
      <c r="I9644" s="68" t="str">
        <f>VLOOKUP(E9644,Refs!$P$2:$R$29,3,FALSE)</f>
        <v>Y59</v>
      </c>
      <c r="J9644" s="68" t="str">
        <f>VLOOKUP(E9644,Refs!$P$2:$S$29,4,FALSE)</f>
        <v>South East</v>
      </c>
      <c r="K9644" s="28">
        <f t="shared" si="306"/>
        <v>2311850</v>
      </c>
    </row>
    <row r="9645" spans="1:11" x14ac:dyDescent="0.35">
      <c r="A9645" s="69">
        <f t="shared" si="305"/>
        <v>45839</v>
      </c>
      <c r="B9645" t="s">
        <v>917</v>
      </c>
      <c r="C9645" t="s">
        <v>286</v>
      </c>
      <c r="D9645" t="s">
        <v>890</v>
      </c>
      <c r="E9645" t="s">
        <v>327</v>
      </c>
      <c r="F9645" t="s">
        <v>328</v>
      </c>
      <c r="G9645" t="s">
        <v>110</v>
      </c>
      <c r="H9645">
        <v>1719</v>
      </c>
      <c r="I9645" s="68" t="str">
        <f>VLOOKUP(E9645,Refs!$P$2:$R$29,3,FALSE)</f>
        <v>Y59</v>
      </c>
      <c r="J9645" s="68" t="str">
        <f>VLOOKUP(E9645,Refs!$P$2:$S$29,4,FALSE)</f>
        <v>South East</v>
      </c>
      <c r="K9645" s="28">
        <f t="shared" si="306"/>
        <v>1719</v>
      </c>
    </row>
    <row r="9646" spans="1:11" x14ac:dyDescent="0.35">
      <c r="A9646" s="69">
        <f t="shared" si="305"/>
        <v>45839</v>
      </c>
      <c r="B9646" t="s">
        <v>917</v>
      </c>
      <c r="C9646" t="s">
        <v>286</v>
      </c>
      <c r="D9646" t="s">
        <v>890</v>
      </c>
      <c r="E9646" t="s">
        <v>327</v>
      </c>
      <c r="F9646" t="s">
        <v>328</v>
      </c>
      <c r="G9646" t="s">
        <v>808</v>
      </c>
      <c r="H9646">
        <v>8179</v>
      </c>
      <c r="I9646" s="68" t="str">
        <f>VLOOKUP(E9646,Refs!$P$2:$R$29,3,FALSE)</f>
        <v>Y59</v>
      </c>
      <c r="J9646" s="68" t="str">
        <f>VLOOKUP(E9646,Refs!$P$2:$S$29,4,FALSE)</f>
        <v>South East</v>
      </c>
      <c r="K9646" s="28">
        <f t="shared" si="306"/>
        <v>8179</v>
      </c>
    </row>
    <row r="9647" spans="1:11" x14ac:dyDescent="0.35">
      <c r="A9647" s="69">
        <f t="shared" si="305"/>
        <v>45839</v>
      </c>
      <c r="B9647" t="s">
        <v>917</v>
      </c>
      <c r="C9647" t="s">
        <v>286</v>
      </c>
      <c r="D9647" t="s">
        <v>890</v>
      </c>
      <c r="E9647" t="s">
        <v>327</v>
      </c>
      <c r="F9647" t="s">
        <v>328</v>
      </c>
      <c r="G9647" t="s">
        <v>809</v>
      </c>
      <c r="H9647">
        <v>141</v>
      </c>
      <c r="I9647" s="68" t="str">
        <f>VLOOKUP(E9647,Refs!$P$2:$R$29,3,FALSE)</f>
        <v>Y59</v>
      </c>
      <c r="J9647" s="68" t="str">
        <f>VLOOKUP(E9647,Refs!$P$2:$S$29,4,FALSE)</f>
        <v>South East</v>
      </c>
      <c r="K9647" s="28">
        <f t="shared" si="306"/>
        <v>141</v>
      </c>
    </row>
    <row r="9648" spans="1:11" x14ac:dyDescent="0.35">
      <c r="A9648" s="69">
        <f t="shared" si="305"/>
        <v>45839</v>
      </c>
      <c r="B9648" t="s">
        <v>917</v>
      </c>
      <c r="C9648" t="s">
        <v>286</v>
      </c>
      <c r="D9648" t="s">
        <v>890</v>
      </c>
      <c r="E9648" t="s">
        <v>327</v>
      </c>
      <c r="F9648" t="s">
        <v>328</v>
      </c>
      <c r="G9648" t="s">
        <v>111</v>
      </c>
      <c r="H9648">
        <v>14683</v>
      </c>
      <c r="I9648" s="68" t="str">
        <f>VLOOKUP(E9648,Refs!$P$2:$R$29,3,FALSE)</f>
        <v>Y59</v>
      </c>
      <c r="J9648" s="68" t="str">
        <f>VLOOKUP(E9648,Refs!$P$2:$S$29,4,FALSE)</f>
        <v>South East</v>
      </c>
      <c r="K9648" s="28">
        <f t="shared" si="306"/>
        <v>14683</v>
      </c>
    </row>
    <row r="9649" spans="1:11" x14ac:dyDescent="0.35">
      <c r="A9649" s="69">
        <f t="shared" si="305"/>
        <v>45839</v>
      </c>
      <c r="B9649" t="s">
        <v>917</v>
      </c>
      <c r="C9649" t="s">
        <v>286</v>
      </c>
      <c r="D9649" t="s">
        <v>890</v>
      </c>
      <c r="E9649" t="s">
        <v>327</v>
      </c>
      <c r="F9649" t="s">
        <v>328</v>
      </c>
      <c r="G9649" t="s">
        <v>112</v>
      </c>
      <c r="H9649">
        <v>14</v>
      </c>
      <c r="I9649" s="68" t="str">
        <f>VLOOKUP(E9649,Refs!$P$2:$R$29,3,FALSE)</f>
        <v>Y59</v>
      </c>
      <c r="J9649" s="68" t="str">
        <f>VLOOKUP(E9649,Refs!$P$2:$S$29,4,FALSE)</f>
        <v>South East</v>
      </c>
      <c r="K9649" s="28">
        <f t="shared" si="306"/>
        <v>14</v>
      </c>
    </row>
    <row r="9650" spans="1:11" x14ac:dyDescent="0.35">
      <c r="A9650" s="69">
        <f t="shared" si="305"/>
        <v>45839</v>
      </c>
      <c r="B9650" t="s">
        <v>917</v>
      </c>
      <c r="C9650" t="s">
        <v>286</v>
      </c>
      <c r="D9650" t="s">
        <v>890</v>
      </c>
      <c r="E9650" t="s">
        <v>327</v>
      </c>
      <c r="F9650" t="s">
        <v>328</v>
      </c>
      <c r="G9650" t="s">
        <v>113</v>
      </c>
      <c r="H9650">
        <v>10996</v>
      </c>
      <c r="I9650" s="68" t="str">
        <f>VLOOKUP(E9650,Refs!$P$2:$R$29,3,FALSE)</f>
        <v>Y59</v>
      </c>
      <c r="J9650" s="68" t="str">
        <f>VLOOKUP(E9650,Refs!$P$2:$S$29,4,FALSE)</f>
        <v>South East</v>
      </c>
      <c r="K9650" s="28">
        <f t="shared" si="306"/>
        <v>10996</v>
      </c>
    </row>
    <row r="9651" spans="1:11" x14ac:dyDescent="0.35">
      <c r="A9651" s="69">
        <f t="shared" si="305"/>
        <v>45839</v>
      </c>
      <c r="B9651" t="s">
        <v>917</v>
      </c>
      <c r="C9651" t="s">
        <v>286</v>
      </c>
      <c r="D9651" t="s">
        <v>890</v>
      </c>
      <c r="E9651" t="s">
        <v>327</v>
      </c>
      <c r="F9651" t="s">
        <v>328</v>
      </c>
      <c r="G9651" t="s">
        <v>114</v>
      </c>
      <c r="H9651">
        <v>4082</v>
      </c>
      <c r="I9651" s="68" t="str">
        <f>VLOOKUP(E9651,Refs!$P$2:$R$29,3,FALSE)</f>
        <v>Y59</v>
      </c>
      <c r="J9651" s="68" t="str">
        <f>VLOOKUP(E9651,Refs!$P$2:$S$29,4,FALSE)</f>
        <v>South East</v>
      </c>
      <c r="K9651" s="28">
        <f t="shared" si="306"/>
        <v>4082</v>
      </c>
    </row>
    <row r="9652" spans="1:11" x14ac:dyDescent="0.35">
      <c r="A9652" s="69">
        <f t="shared" si="305"/>
        <v>45839</v>
      </c>
      <c r="B9652" t="s">
        <v>917</v>
      </c>
      <c r="C9652" t="s">
        <v>286</v>
      </c>
      <c r="D9652" t="s">
        <v>890</v>
      </c>
      <c r="E9652" t="s">
        <v>327</v>
      </c>
      <c r="F9652" t="s">
        <v>328</v>
      </c>
      <c r="G9652" t="s">
        <v>115</v>
      </c>
      <c r="H9652">
        <v>3332</v>
      </c>
      <c r="I9652" s="68" t="str">
        <f>VLOOKUP(E9652,Refs!$P$2:$R$29,3,FALSE)</f>
        <v>Y59</v>
      </c>
      <c r="J9652" s="68" t="str">
        <f>VLOOKUP(E9652,Refs!$P$2:$S$29,4,FALSE)</f>
        <v>South East</v>
      </c>
      <c r="K9652" s="28">
        <f t="shared" si="306"/>
        <v>3332</v>
      </c>
    </row>
    <row r="9653" spans="1:11" x14ac:dyDescent="0.35">
      <c r="A9653" s="69">
        <f t="shared" si="305"/>
        <v>45839</v>
      </c>
      <c r="B9653" t="s">
        <v>917</v>
      </c>
      <c r="C9653" t="s">
        <v>286</v>
      </c>
      <c r="D9653" t="s">
        <v>890</v>
      </c>
      <c r="E9653" t="s">
        <v>327</v>
      </c>
      <c r="F9653" t="s">
        <v>328</v>
      </c>
      <c r="G9653" t="s">
        <v>116</v>
      </c>
      <c r="H9653">
        <v>1555</v>
      </c>
      <c r="I9653" s="68" t="str">
        <f>VLOOKUP(E9653,Refs!$P$2:$R$29,3,FALSE)</f>
        <v>Y59</v>
      </c>
      <c r="J9653" s="68" t="str">
        <f>VLOOKUP(E9653,Refs!$P$2:$S$29,4,FALSE)</f>
        <v>South East</v>
      </c>
      <c r="K9653" s="28">
        <f t="shared" si="306"/>
        <v>1555</v>
      </c>
    </row>
    <row r="9654" spans="1:11" x14ac:dyDescent="0.35">
      <c r="A9654" s="69">
        <f t="shared" si="305"/>
        <v>45839</v>
      </c>
      <c r="B9654" t="s">
        <v>917</v>
      </c>
      <c r="C9654" t="s">
        <v>286</v>
      </c>
      <c r="D9654" t="s">
        <v>890</v>
      </c>
      <c r="E9654" t="s">
        <v>327</v>
      </c>
      <c r="F9654" t="s">
        <v>328</v>
      </c>
      <c r="G9654" t="s">
        <v>117</v>
      </c>
      <c r="H9654">
        <v>5345</v>
      </c>
      <c r="I9654" s="68" t="str">
        <f>VLOOKUP(E9654,Refs!$P$2:$R$29,3,FALSE)</f>
        <v>Y59</v>
      </c>
      <c r="J9654" s="68" t="str">
        <f>VLOOKUP(E9654,Refs!$P$2:$S$29,4,FALSE)</f>
        <v>South East</v>
      </c>
      <c r="K9654" s="28">
        <f t="shared" si="306"/>
        <v>5345</v>
      </c>
    </row>
    <row r="9655" spans="1:11" x14ac:dyDescent="0.35">
      <c r="A9655" s="69">
        <f t="shared" si="305"/>
        <v>45839</v>
      </c>
      <c r="B9655" t="s">
        <v>917</v>
      </c>
      <c r="C9655" t="s">
        <v>286</v>
      </c>
      <c r="D9655" t="s">
        <v>890</v>
      </c>
      <c r="E9655" t="s">
        <v>327</v>
      </c>
      <c r="F9655" t="s">
        <v>328</v>
      </c>
      <c r="G9655" t="s">
        <v>118</v>
      </c>
      <c r="H9655">
        <v>554</v>
      </c>
      <c r="I9655" s="68" t="str">
        <f>VLOOKUP(E9655,Refs!$P$2:$R$29,3,FALSE)</f>
        <v>Y59</v>
      </c>
      <c r="J9655" s="68" t="str">
        <f>VLOOKUP(E9655,Refs!$P$2:$S$29,4,FALSE)</f>
        <v>South East</v>
      </c>
      <c r="K9655" s="28">
        <f t="shared" si="306"/>
        <v>554</v>
      </c>
    </row>
    <row r="9656" spans="1:11" x14ac:dyDescent="0.35">
      <c r="A9656" s="69">
        <f t="shared" si="305"/>
        <v>45839</v>
      </c>
      <c r="B9656" t="s">
        <v>917</v>
      </c>
      <c r="C9656" t="s">
        <v>286</v>
      </c>
      <c r="D9656" t="s">
        <v>890</v>
      </c>
      <c r="E9656" t="s">
        <v>327</v>
      </c>
      <c r="F9656" t="s">
        <v>328</v>
      </c>
      <c r="G9656" t="s">
        <v>119</v>
      </c>
      <c r="H9656">
        <v>1199</v>
      </c>
      <c r="I9656" s="68" t="str">
        <f>VLOOKUP(E9656,Refs!$P$2:$R$29,3,FALSE)</f>
        <v>Y59</v>
      </c>
      <c r="J9656" s="68" t="str">
        <f>VLOOKUP(E9656,Refs!$P$2:$S$29,4,FALSE)</f>
        <v>South East</v>
      </c>
      <c r="K9656" s="28">
        <f t="shared" si="306"/>
        <v>1199</v>
      </c>
    </row>
    <row r="9657" spans="1:11" x14ac:dyDescent="0.35">
      <c r="A9657" s="69">
        <f t="shared" si="305"/>
        <v>45839</v>
      </c>
      <c r="B9657" t="s">
        <v>917</v>
      </c>
      <c r="C9657" t="s">
        <v>286</v>
      </c>
      <c r="D9657" t="s">
        <v>890</v>
      </c>
      <c r="E9657" t="s">
        <v>327</v>
      </c>
      <c r="F9657" t="s">
        <v>328</v>
      </c>
      <c r="G9657" t="s">
        <v>120</v>
      </c>
      <c r="H9657">
        <v>741</v>
      </c>
      <c r="I9657" s="68" t="str">
        <f>VLOOKUP(E9657,Refs!$P$2:$R$29,3,FALSE)</f>
        <v>Y59</v>
      </c>
      <c r="J9657" s="68" t="str">
        <f>VLOOKUP(E9657,Refs!$P$2:$S$29,4,FALSE)</f>
        <v>South East</v>
      </c>
      <c r="K9657" s="28">
        <f t="shared" si="306"/>
        <v>741</v>
      </c>
    </row>
    <row r="9658" spans="1:11" x14ac:dyDescent="0.35">
      <c r="A9658" s="69">
        <f t="shared" si="305"/>
        <v>45839</v>
      </c>
      <c r="B9658" t="s">
        <v>917</v>
      </c>
      <c r="C9658" t="s">
        <v>286</v>
      </c>
      <c r="D9658" t="s">
        <v>890</v>
      </c>
      <c r="E9658" t="s">
        <v>327</v>
      </c>
      <c r="F9658" t="s">
        <v>328</v>
      </c>
      <c r="G9658" t="s">
        <v>121</v>
      </c>
      <c r="H9658">
        <v>2046</v>
      </c>
      <c r="I9658" s="68" t="str">
        <f>VLOOKUP(E9658,Refs!$P$2:$R$29,3,FALSE)</f>
        <v>Y59</v>
      </c>
      <c r="J9658" s="68" t="str">
        <f>VLOOKUP(E9658,Refs!$P$2:$S$29,4,FALSE)</f>
        <v>South East</v>
      </c>
      <c r="K9658" s="28">
        <f t="shared" si="306"/>
        <v>2046</v>
      </c>
    </row>
    <row r="9659" spans="1:11" x14ac:dyDescent="0.35">
      <c r="A9659" s="69">
        <f t="shared" si="305"/>
        <v>45839</v>
      </c>
      <c r="B9659" t="s">
        <v>917</v>
      </c>
      <c r="C9659" t="s">
        <v>286</v>
      </c>
      <c r="D9659" t="s">
        <v>890</v>
      </c>
      <c r="E9659" t="s">
        <v>327</v>
      </c>
      <c r="F9659" t="s">
        <v>328</v>
      </c>
      <c r="G9659" t="s">
        <v>122</v>
      </c>
      <c r="H9659">
        <v>862</v>
      </c>
      <c r="I9659" s="68" t="str">
        <f>VLOOKUP(E9659,Refs!$P$2:$R$29,3,FALSE)</f>
        <v>Y59</v>
      </c>
      <c r="J9659" s="68" t="str">
        <f>VLOOKUP(E9659,Refs!$P$2:$S$29,4,FALSE)</f>
        <v>South East</v>
      </c>
      <c r="K9659" s="28">
        <f t="shared" si="306"/>
        <v>862</v>
      </c>
    </row>
    <row r="9660" spans="1:11" x14ac:dyDescent="0.35">
      <c r="A9660" s="69">
        <f t="shared" si="305"/>
        <v>45839</v>
      </c>
      <c r="B9660" t="s">
        <v>917</v>
      </c>
      <c r="C9660" t="s">
        <v>286</v>
      </c>
      <c r="D9660" t="s">
        <v>890</v>
      </c>
      <c r="E9660" t="s">
        <v>327</v>
      </c>
      <c r="F9660" t="s">
        <v>328</v>
      </c>
      <c r="G9660" t="s">
        <v>123</v>
      </c>
      <c r="H9660">
        <v>18</v>
      </c>
      <c r="I9660" s="68" t="str">
        <f>VLOOKUP(E9660,Refs!$P$2:$R$29,3,FALSE)</f>
        <v>Y59</v>
      </c>
      <c r="J9660" s="68" t="str">
        <f>VLOOKUP(E9660,Refs!$P$2:$S$29,4,FALSE)</f>
        <v>South East</v>
      </c>
      <c r="K9660" s="28">
        <f t="shared" si="306"/>
        <v>18</v>
      </c>
    </row>
    <row r="9661" spans="1:11" x14ac:dyDescent="0.35">
      <c r="A9661" s="69">
        <f t="shared" si="305"/>
        <v>45839</v>
      </c>
      <c r="B9661" t="s">
        <v>917</v>
      </c>
      <c r="C9661" t="s">
        <v>286</v>
      </c>
      <c r="D9661" t="s">
        <v>890</v>
      </c>
      <c r="E9661" t="s">
        <v>327</v>
      </c>
      <c r="F9661" t="s">
        <v>328</v>
      </c>
      <c r="G9661" t="s">
        <v>124</v>
      </c>
      <c r="H9661">
        <v>0</v>
      </c>
      <c r="I9661" s="68" t="str">
        <f>VLOOKUP(E9661,Refs!$P$2:$R$29,3,FALSE)</f>
        <v>Y59</v>
      </c>
      <c r="J9661" s="68" t="str">
        <f>VLOOKUP(E9661,Refs!$P$2:$S$29,4,FALSE)</f>
        <v>South East</v>
      </c>
      <c r="K9661" s="28" t="str">
        <f t="shared" si="306"/>
        <v/>
      </c>
    </row>
    <row r="9662" spans="1:11" x14ac:dyDescent="0.35">
      <c r="A9662" s="69">
        <f t="shared" si="305"/>
        <v>45839</v>
      </c>
      <c r="B9662" t="s">
        <v>917</v>
      </c>
      <c r="C9662" t="s">
        <v>286</v>
      </c>
      <c r="D9662" t="s">
        <v>890</v>
      </c>
      <c r="E9662" t="s">
        <v>327</v>
      </c>
      <c r="F9662" t="s">
        <v>328</v>
      </c>
      <c r="G9662" t="s">
        <v>125</v>
      </c>
      <c r="H9662">
        <v>0</v>
      </c>
      <c r="I9662" s="68" t="str">
        <f>VLOOKUP(E9662,Refs!$P$2:$R$29,3,FALSE)</f>
        <v>Y59</v>
      </c>
      <c r="J9662" s="68" t="str">
        <f>VLOOKUP(E9662,Refs!$P$2:$S$29,4,FALSE)</f>
        <v>South East</v>
      </c>
      <c r="K9662" s="28" t="str">
        <f t="shared" si="306"/>
        <v/>
      </c>
    </row>
    <row r="9663" spans="1:11" x14ac:dyDescent="0.35">
      <c r="A9663" s="69">
        <f t="shared" si="305"/>
        <v>45839</v>
      </c>
      <c r="B9663" t="s">
        <v>917</v>
      </c>
      <c r="C9663" t="s">
        <v>286</v>
      </c>
      <c r="D9663" t="s">
        <v>890</v>
      </c>
      <c r="E9663" t="s">
        <v>327</v>
      </c>
      <c r="F9663" t="s">
        <v>328</v>
      </c>
      <c r="G9663" t="s">
        <v>126</v>
      </c>
      <c r="H9663">
        <v>0</v>
      </c>
      <c r="I9663" s="68" t="str">
        <f>VLOOKUP(E9663,Refs!$P$2:$R$29,3,FALSE)</f>
        <v>Y59</v>
      </c>
      <c r="J9663" s="68" t="str">
        <f>VLOOKUP(E9663,Refs!$P$2:$S$29,4,FALSE)</f>
        <v>South East</v>
      </c>
      <c r="K9663" s="28" t="str">
        <f t="shared" si="306"/>
        <v/>
      </c>
    </row>
    <row r="9664" spans="1:11" x14ac:dyDescent="0.35">
      <c r="A9664" s="69">
        <f t="shared" si="305"/>
        <v>45839</v>
      </c>
      <c r="B9664" t="s">
        <v>917</v>
      </c>
      <c r="C9664" t="s">
        <v>286</v>
      </c>
      <c r="D9664" t="s">
        <v>890</v>
      </c>
      <c r="E9664" t="s">
        <v>327</v>
      </c>
      <c r="F9664" t="s">
        <v>328</v>
      </c>
      <c r="G9664" t="s">
        <v>127</v>
      </c>
      <c r="H9664">
        <v>370</v>
      </c>
      <c r="I9664" s="68" t="str">
        <f>VLOOKUP(E9664,Refs!$P$2:$R$29,3,FALSE)</f>
        <v>Y59</v>
      </c>
      <c r="J9664" s="68" t="str">
        <f>VLOOKUP(E9664,Refs!$P$2:$S$29,4,FALSE)</f>
        <v>South East</v>
      </c>
      <c r="K9664" s="28">
        <f t="shared" si="306"/>
        <v>370</v>
      </c>
    </row>
    <row r="9665" spans="1:11" x14ac:dyDescent="0.35">
      <c r="A9665" s="69">
        <f t="shared" si="305"/>
        <v>45839</v>
      </c>
      <c r="B9665" t="s">
        <v>917</v>
      </c>
      <c r="C9665" t="s">
        <v>286</v>
      </c>
      <c r="D9665" t="s">
        <v>890</v>
      </c>
      <c r="E9665" t="s">
        <v>327</v>
      </c>
      <c r="F9665" t="s">
        <v>328</v>
      </c>
      <c r="G9665" t="s">
        <v>128</v>
      </c>
      <c r="H9665">
        <v>15</v>
      </c>
      <c r="I9665" s="68" t="str">
        <f>VLOOKUP(E9665,Refs!$P$2:$R$29,3,FALSE)</f>
        <v>Y59</v>
      </c>
      <c r="J9665" s="68" t="str">
        <f>VLOOKUP(E9665,Refs!$P$2:$S$29,4,FALSE)</f>
        <v>South East</v>
      </c>
      <c r="K9665" s="28">
        <f t="shared" si="306"/>
        <v>15</v>
      </c>
    </row>
    <row r="9666" spans="1:11" x14ac:dyDescent="0.35">
      <c r="A9666" s="69">
        <f t="shared" si="305"/>
        <v>45839</v>
      </c>
      <c r="B9666" t="s">
        <v>917</v>
      </c>
      <c r="C9666" t="s">
        <v>286</v>
      </c>
      <c r="D9666" t="s">
        <v>890</v>
      </c>
      <c r="E9666" t="s">
        <v>327</v>
      </c>
      <c r="F9666" t="s">
        <v>328</v>
      </c>
      <c r="G9666" t="s">
        <v>129</v>
      </c>
      <c r="H9666">
        <v>506</v>
      </c>
      <c r="I9666" s="68" t="str">
        <f>VLOOKUP(E9666,Refs!$P$2:$R$29,3,FALSE)</f>
        <v>Y59</v>
      </c>
      <c r="J9666" s="68" t="str">
        <f>VLOOKUP(E9666,Refs!$P$2:$S$29,4,FALSE)</f>
        <v>South East</v>
      </c>
      <c r="K9666" s="28">
        <f t="shared" si="306"/>
        <v>506</v>
      </c>
    </row>
    <row r="9667" spans="1:11" x14ac:dyDescent="0.35">
      <c r="A9667" s="69">
        <f t="shared" ref="A9667:A9730" si="307">DATEVALUE(RIGHT(B9667,8))</f>
        <v>45839</v>
      </c>
      <c r="B9667" t="s">
        <v>917</v>
      </c>
      <c r="C9667" t="s">
        <v>286</v>
      </c>
      <c r="D9667" t="s">
        <v>890</v>
      </c>
      <c r="E9667" t="s">
        <v>327</v>
      </c>
      <c r="F9667" t="s">
        <v>328</v>
      </c>
      <c r="G9667" t="s">
        <v>130</v>
      </c>
      <c r="H9667">
        <v>400</v>
      </c>
      <c r="I9667" s="68" t="str">
        <f>VLOOKUP(E9667,Refs!$P$2:$R$29,3,FALSE)</f>
        <v>Y59</v>
      </c>
      <c r="J9667" s="68" t="str">
        <f>VLOOKUP(E9667,Refs!$P$2:$S$29,4,FALSE)</f>
        <v>South East</v>
      </c>
      <c r="K9667" s="28">
        <f t="shared" si="306"/>
        <v>400</v>
      </c>
    </row>
    <row r="9668" spans="1:11" x14ac:dyDescent="0.35">
      <c r="A9668" s="69">
        <f t="shared" si="307"/>
        <v>45839</v>
      </c>
      <c r="B9668" t="s">
        <v>917</v>
      </c>
      <c r="C9668" t="s">
        <v>286</v>
      </c>
      <c r="D9668" t="s">
        <v>890</v>
      </c>
      <c r="E9668" t="s">
        <v>327</v>
      </c>
      <c r="F9668" t="s">
        <v>328</v>
      </c>
      <c r="G9668" t="s">
        <v>131</v>
      </c>
      <c r="H9668">
        <v>1914</v>
      </c>
      <c r="I9668" s="68" t="str">
        <f>VLOOKUP(E9668,Refs!$P$2:$R$29,3,FALSE)</f>
        <v>Y59</v>
      </c>
      <c r="J9668" s="68" t="str">
        <f>VLOOKUP(E9668,Refs!$P$2:$S$29,4,FALSE)</f>
        <v>South East</v>
      </c>
      <c r="K9668" s="28">
        <f t="shared" si="306"/>
        <v>1914</v>
      </c>
    </row>
    <row r="9669" spans="1:11" x14ac:dyDescent="0.35">
      <c r="A9669" s="69">
        <f t="shared" si="307"/>
        <v>45839</v>
      </c>
      <c r="B9669" t="s">
        <v>917</v>
      </c>
      <c r="C9669" t="s">
        <v>286</v>
      </c>
      <c r="D9669" t="s">
        <v>890</v>
      </c>
      <c r="E9669" t="s">
        <v>327</v>
      </c>
      <c r="F9669" t="s">
        <v>328</v>
      </c>
      <c r="G9669" t="s">
        <v>132</v>
      </c>
      <c r="H9669">
        <v>1636</v>
      </c>
      <c r="I9669" s="68" t="str">
        <f>VLOOKUP(E9669,Refs!$P$2:$R$29,3,FALSE)</f>
        <v>Y59</v>
      </c>
      <c r="J9669" s="68" t="str">
        <f>VLOOKUP(E9669,Refs!$P$2:$S$29,4,FALSE)</f>
        <v>South East</v>
      </c>
      <c r="K9669" s="28">
        <f t="shared" si="306"/>
        <v>1636</v>
      </c>
    </row>
    <row r="9670" spans="1:11" x14ac:dyDescent="0.35">
      <c r="A9670" s="69">
        <f t="shared" si="307"/>
        <v>45839</v>
      </c>
      <c r="B9670" t="s">
        <v>917</v>
      </c>
      <c r="C9670" t="s">
        <v>286</v>
      </c>
      <c r="D9670" t="s">
        <v>890</v>
      </c>
      <c r="E9670" t="s">
        <v>327</v>
      </c>
      <c r="F9670" t="s">
        <v>328</v>
      </c>
      <c r="G9670" t="s">
        <v>133</v>
      </c>
      <c r="H9670">
        <v>666</v>
      </c>
      <c r="I9670" s="68" t="str">
        <f>VLOOKUP(E9670,Refs!$P$2:$R$29,3,FALSE)</f>
        <v>Y59</v>
      </c>
      <c r="J9670" s="68" t="str">
        <f>VLOOKUP(E9670,Refs!$P$2:$S$29,4,FALSE)</f>
        <v>South East</v>
      </c>
      <c r="K9670" s="28">
        <f t="shared" si="306"/>
        <v>666</v>
      </c>
    </row>
    <row r="9671" spans="1:11" x14ac:dyDescent="0.35">
      <c r="A9671" s="69">
        <f t="shared" si="307"/>
        <v>45839</v>
      </c>
      <c r="B9671" t="s">
        <v>917</v>
      </c>
      <c r="C9671" t="s">
        <v>286</v>
      </c>
      <c r="D9671" t="s">
        <v>890</v>
      </c>
      <c r="E9671" t="s">
        <v>327</v>
      </c>
      <c r="F9671" t="s">
        <v>328</v>
      </c>
      <c r="G9671" t="s">
        <v>134</v>
      </c>
      <c r="H9671">
        <v>569</v>
      </c>
      <c r="I9671" s="68" t="str">
        <f>VLOOKUP(E9671,Refs!$P$2:$R$29,3,FALSE)</f>
        <v>Y59</v>
      </c>
      <c r="J9671" s="68" t="str">
        <f>VLOOKUP(E9671,Refs!$P$2:$S$29,4,FALSE)</f>
        <v>South East</v>
      </c>
      <c r="K9671" s="28">
        <f t="shared" si="306"/>
        <v>569</v>
      </c>
    </row>
    <row r="9672" spans="1:11" x14ac:dyDescent="0.35">
      <c r="A9672" s="69">
        <f t="shared" si="307"/>
        <v>45839</v>
      </c>
      <c r="B9672" t="s">
        <v>917</v>
      </c>
      <c r="C9672" t="s">
        <v>286</v>
      </c>
      <c r="D9672" t="s">
        <v>890</v>
      </c>
      <c r="E9672" t="s">
        <v>327</v>
      </c>
      <c r="F9672" t="s">
        <v>328</v>
      </c>
      <c r="G9672" t="s">
        <v>135</v>
      </c>
      <c r="H9672">
        <v>226</v>
      </c>
      <c r="I9672" s="68" t="str">
        <f>VLOOKUP(E9672,Refs!$P$2:$R$29,3,FALSE)</f>
        <v>Y59</v>
      </c>
      <c r="J9672" s="68" t="str">
        <f>VLOOKUP(E9672,Refs!$P$2:$S$29,4,FALSE)</f>
        <v>South East</v>
      </c>
      <c r="K9672" s="28">
        <f t="shared" si="306"/>
        <v>226</v>
      </c>
    </row>
    <row r="9673" spans="1:11" x14ac:dyDescent="0.35">
      <c r="A9673" s="69">
        <f t="shared" si="307"/>
        <v>45839</v>
      </c>
      <c r="B9673" t="s">
        <v>917</v>
      </c>
      <c r="C9673" t="s">
        <v>286</v>
      </c>
      <c r="D9673" t="s">
        <v>890</v>
      </c>
      <c r="E9673" t="s">
        <v>327</v>
      </c>
      <c r="F9673" t="s">
        <v>328</v>
      </c>
      <c r="G9673" t="s">
        <v>136</v>
      </c>
      <c r="H9673">
        <v>176</v>
      </c>
      <c r="I9673" s="68" t="str">
        <f>VLOOKUP(E9673,Refs!$P$2:$R$29,3,FALSE)</f>
        <v>Y59</v>
      </c>
      <c r="J9673" s="68" t="str">
        <f>VLOOKUP(E9673,Refs!$P$2:$S$29,4,FALSE)</f>
        <v>South East</v>
      </c>
      <c r="K9673" s="28">
        <f t="shared" si="306"/>
        <v>176</v>
      </c>
    </row>
    <row r="9674" spans="1:11" x14ac:dyDescent="0.35">
      <c r="A9674" s="69">
        <f t="shared" si="307"/>
        <v>45839</v>
      </c>
      <c r="B9674" t="s">
        <v>917</v>
      </c>
      <c r="C9674" t="s">
        <v>286</v>
      </c>
      <c r="D9674" t="s">
        <v>890</v>
      </c>
      <c r="E9674" t="s">
        <v>327</v>
      </c>
      <c r="F9674" t="s">
        <v>328</v>
      </c>
      <c r="G9674" t="s">
        <v>137</v>
      </c>
      <c r="H9674">
        <v>3</v>
      </c>
      <c r="I9674" s="68" t="str">
        <f>VLOOKUP(E9674,Refs!$P$2:$R$29,3,FALSE)</f>
        <v>Y59</v>
      </c>
      <c r="J9674" s="68" t="str">
        <f>VLOOKUP(E9674,Refs!$P$2:$S$29,4,FALSE)</f>
        <v>South East</v>
      </c>
      <c r="K9674" s="28">
        <f t="shared" si="306"/>
        <v>3</v>
      </c>
    </row>
    <row r="9675" spans="1:11" x14ac:dyDescent="0.35">
      <c r="A9675" s="69">
        <f t="shared" si="307"/>
        <v>45839</v>
      </c>
      <c r="B9675" t="s">
        <v>917</v>
      </c>
      <c r="C9675" t="s">
        <v>286</v>
      </c>
      <c r="D9675" t="s">
        <v>890</v>
      </c>
      <c r="E9675" t="s">
        <v>327</v>
      </c>
      <c r="F9675" t="s">
        <v>328</v>
      </c>
      <c r="G9675" t="s">
        <v>138</v>
      </c>
      <c r="H9675">
        <v>1</v>
      </c>
      <c r="I9675" s="68" t="str">
        <f>VLOOKUP(E9675,Refs!$P$2:$R$29,3,FALSE)</f>
        <v>Y59</v>
      </c>
      <c r="J9675" s="68" t="str">
        <f>VLOOKUP(E9675,Refs!$P$2:$S$29,4,FALSE)</f>
        <v>South East</v>
      </c>
      <c r="K9675" s="28">
        <f t="shared" si="306"/>
        <v>1</v>
      </c>
    </row>
    <row r="9676" spans="1:11" x14ac:dyDescent="0.35">
      <c r="A9676" s="69">
        <f t="shared" si="307"/>
        <v>45839</v>
      </c>
      <c r="B9676" t="s">
        <v>917</v>
      </c>
      <c r="C9676" t="s">
        <v>286</v>
      </c>
      <c r="D9676" t="s">
        <v>890</v>
      </c>
      <c r="E9676" t="s">
        <v>327</v>
      </c>
      <c r="F9676" t="s">
        <v>328</v>
      </c>
      <c r="G9676" t="s">
        <v>139</v>
      </c>
      <c r="H9676">
        <v>6</v>
      </c>
      <c r="I9676" s="68" t="str">
        <f>VLOOKUP(E9676,Refs!$P$2:$R$29,3,FALSE)</f>
        <v>Y59</v>
      </c>
      <c r="J9676" s="68" t="str">
        <f>VLOOKUP(E9676,Refs!$P$2:$S$29,4,FALSE)</f>
        <v>South East</v>
      </c>
      <c r="K9676" s="28">
        <f t="shared" si="306"/>
        <v>6</v>
      </c>
    </row>
    <row r="9677" spans="1:11" x14ac:dyDescent="0.35">
      <c r="A9677" s="69">
        <f t="shared" si="307"/>
        <v>45839</v>
      </c>
      <c r="B9677" t="s">
        <v>917</v>
      </c>
      <c r="C9677" t="s">
        <v>286</v>
      </c>
      <c r="D9677" t="s">
        <v>890</v>
      </c>
      <c r="E9677" t="s">
        <v>327</v>
      </c>
      <c r="F9677" t="s">
        <v>328</v>
      </c>
      <c r="G9677" t="s">
        <v>140</v>
      </c>
      <c r="H9677">
        <v>6</v>
      </c>
      <c r="I9677" s="68" t="str">
        <f>VLOOKUP(E9677,Refs!$P$2:$R$29,3,FALSE)</f>
        <v>Y59</v>
      </c>
      <c r="J9677" s="68" t="str">
        <f>VLOOKUP(E9677,Refs!$P$2:$S$29,4,FALSE)</f>
        <v>South East</v>
      </c>
      <c r="K9677" s="28">
        <f t="shared" si="306"/>
        <v>6</v>
      </c>
    </row>
    <row r="9678" spans="1:11" x14ac:dyDescent="0.35">
      <c r="A9678" s="69">
        <f t="shared" si="307"/>
        <v>45839</v>
      </c>
      <c r="B9678" t="s">
        <v>917</v>
      </c>
      <c r="C9678" t="s">
        <v>286</v>
      </c>
      <c r="D9678" t="s">
        <v>890</v>
      </c>
      <c r="E9678" t="s">
        <v>327</v>
      </c>
      <c r="F9678" t="s">
        <v>328</v>
      </c>
      <c r="G9678" t="s">
        <v>728</v>
      </c>
      <c r="H9678">
        <v>53</v>
      </c>
      <c r="I9678" s="68" t="str">
        <f>VLOOKUP(E9678,Refs!$P$2:$R$29,3,FALSE)</f>
        <v>Y59</v>
      </c>
      <c r="J9678" s="68" t="str">
        <f>VLOOKUP(E9678,Refs!$P$2:$S$29,4,FALSE)</f>
        <v>South East</v>
      </c>
      <c r="K9678" s="28">
        <f t="shared" si="306"/>
        <v>53</v>
      </c>
    </row>
    <row r="9679" spans="1:11" x14ac:dyDescent="0.35">
      <c r="A9679" s="69">
        <f t="shared" si="307"/>
        <v>45839</v>
      </c>
      <c r="B9679" t="s">
        <v>917</v>
      </c>
      <c r="C9679" t="s">
        <v>286</v>
      </c>
      <c r="D9679" t="s">
        <v>890</v>
      </c>
      <c r="E9679" t="s">
        <v>327</v>
      </c>
      <c r="F9679" t="s">
        <v>328</v>
      </c>
      <c r="G9679" t="s">
        <v>727</v>
      </c>
      <c r="H9679">
        <v>21</v>
      </c>
      <c r="I9679" s="68" t="str">
        <f>VLOOKUP(E9679,Refs!$P$2:$R$29,3,FALSE)</f>
        <v>Y59</v>
      </c>
      <c r="J9679" s="68" t="str">
        <f>VLOOKUP(E9679,Refs!$P$2:$S$29,4,FALSE)</f>
        <v>South East</v>
      </c>
      <c r="K9679" s="28">
        <f t="shared" si="306"/>
        <v>21</v>
      </c>
    </row>
    <row r="9680" spans="1:11" x14ac:dyDescent="0.35">
      <c r="A9680" s="69">
        <f t="shared" si="307"/>
        <v>45839</v>
      </c>
      <c r="B9680" t="s">
        <v>917</v>
      </c>
      <c r="C9680" t="s">
        <v>286</v>
      </c>
      <c r="D9680" t="s">
        <v>890</v>
      </c>
      <c r="E9680" t="s">
        <v>327</v>
      </c>
      <c r="F9680" t="s">
        <v>328</v>
      </c>
      <c r="G9680" t="s">
        <v>730</v>
      </c>
      <c r="H9680">
        <v>97</v>
      </c>
      <c r="I9680" s="68" t="str">
        <f>VLOOKUP(E9680,Refs!$P$2:$R$29,3,FALSE)</f>
        <v>Y59</v>
      </c>
      <c r="J9680" s="68" t="str">
        <f>VLOOKUP(E9680,Refs!$P$2:$S$29,4,FALSE)</f>
        <v>South East</v>
      </c>
      <c r="K9680" s="28">
        <f t="shared" si="306"/>
        <v>97</v>
      </c>
    </row>
    <row r="9681" spans="1:11" x14ac:dyDescent="0.35">
      <c r="A9681" s="69">
        <f t="shared" si="307"/>
        <v>45839</v>
      </c>
      <c r="B9681" t="s">
        <v>917</v>
      </c>
      <c r="C9681" t="s">
        <v>286</v>
      </c>
      <c r="D9681" t="s">
        <v>890</v>
      </c>
      <c r="E9681" t="s">
        <v>327</v>
      </c>
      <c r="F9681" t="s">
        <v>328</v>
      </c>
      <c r="G9681" t="s">
        <v>729</v>
      </c>
      <c r="H9681">
        <v>79</v>
      </c>
      <c r="I9681" s="68" t="str">
        <f>VLOOKUP(E9681,Refs!$P$2:$R$29,3,FALSE)</f>
        <v>Y59</v>
      </c>
      <c r="J9681" s="68" t="str">
        <f>VLOOKUP(E9681,Refs!$P$2:$S$29,4,FALSE)</f>
        <v>South East</v>
      </c>
      <c r="K9681" s="28">
        <f t="shared" si="306"/>
        <v>79</v>
      </c>
    </row>
    <row r="9682" spans="1:11" x14ac:dyDescent="0.35">
      <c r="A9682" s="69">
        <f t="shared" si="307"/>
        <v>45839</v>
      </c>
      <c r="B9682" t="s">
        <v>917</v>
      </c>
      <c r="C9682" t="s">
        <v>286</v>
      </c>
      <c r="D9682" t="s">
        <v>890</v>
      </c>
      <c r="E9682" t="s">
        <v>336</v>
      </c>
      <c r="F9682" t="s">
        <v>320</v>
      </c>
      <c r="G9682" t="s">
        <v>10</v>
      </c>
      <c r="H9682">
        <v>34510</v>
      </c>
      <c r="I9682" s="68" t="str">
        <f>VLOOKUP(E9682,Refs!$P$2:$R$29,3,FALSE)</f>
        <v>Y56</v>
      </c>
      <c r="J9682" s="68" t="str">
        <f>VLOOKUP(E9682,Refs!$P$2:$S$29,4,FALSE)</f>
        <v>London</v>
      </c>
      <c r="K9682" s="28">
        <f t="shared" si="306"/>
        <v>34510</v>
      </c>
    </row>
    <row r="9683" spans="1:11" x14ac:dyDescent="0.35">
      <c r="A9683" s="69">
        <f t="shared" si="307"/>
        <v>45839</v>
      </c>
      <c r="B9683" t="s">
        <v>917</v>
      </c>
      <c r="C9683" t="s">
        <v>286</v>
      </c>
      <c r="D9683" t="s">
        <v>890</v>
      </c>
      <c r="E9683" t="s">
        <v>336</v>
      </c>
      <c r="F9683" t="s">
        <v>320</v>
      </c>
      <c r="G9683" t="s">
        <v>69</v>
      </c>
      <c r="H9683">
        <v>28384</v>
      </c>
      <c r="I9683" s="68" t="str">
        <f>VLOOKUP(E9683,Refs!$P$2:$R$29,3,FALSE)</f>
        <v>Y56</v>
      </c>
      <c r="J9683" s="68" t="str">
        <f>VLOOKUP(E9683,Refs!$P$2:$S$29,4,FALSE)</f>
        <v>London</v>
      </c>
      <c r="K9683" s="28">
        <f t="shared" si="306"/>
        <v>28384</v>
      </c>
    </row>
    <row r="9684" spans="1:11" x14ac:dyDescent="0.35">
      <c r="A9684" s="69">
        <f t="shared" si="307"/>
        <v>45839</v>
      </c>
      <c r="B9684" t="s">
        <v>917</v>
      </c>
      <c r="C9684" t="s">
        <v>286</v>
      </c>
      <c r="D9684" t="s">
        <v>890</v>
      </c>
      <c r="E9684" t="s">
        <v>336</v>
      </c>
      <c r="F9684" t="s">
        <v>320</v>
      </c>
      <c r="G9684" t="s">
        <v>20</v>
      </c>
      <c r="H9684">
        <v>33680</v>
      </c>
      <c r="I9684" s="68" t="str">
        <f>VLOOKUP(E9684,Refs!$P$2:$R$29,3,FALSE)</f>
        <v>Y56</v>
      </c>
      <c r="J9684" s="68" t="str">
        <f>VLOOKUP(E9684,Refs!$P$2:$S$29,4,FALSE)</f>
        <v>London</v>
      </c>
      <c r="K9684" s="28">
        <f t="shared" si="306"/>
        <v>33680</v>
      </c>
    </row>
    <row r="9685" spans="1:11" x14ac:dyDescent="0.35">
      <c r="A9685" s="69">
        <f t="shared" si="307"/>
        <v>45839</v>
      </c>
      <c r="B9685" t="s">
        <v>917</v>
      </c>
      <c r="C9685" t="s">
        <v>286</v>
      </c>
      <c r="D9685" t="s">
        <v>890</v>
      </c>
      <c r="E9685" t="s">
        <v>336</v>
      </c>
      <c r="F9685" t="s">
        <v>320</v>
      </c>
      <c r="G9685" t="s">
        <v>23</v>
      </c>
      <c r="H9685">
        <v>31183</v>
      </c>
      <c r="I9685" s="68" t="str">
        <f>VLOOKUP(E9685,Refs!$P$2:$R$29,3,FALSE)</f>
        <v>Y56</v>
      </c>
      <c r="J9685" s="68" t="str">
        <f>VLOOKUP(E9685,Refs!$P$2:$S$29,4,FALSE)</f>
        <v>London</v>
      </c>
      <c r="K9685" s="28">
        <f t="shared" si="306"/>
        <v>31183</v>
      </c>
    </row>
    <row r="9686" spans="1:11" x14ac:dyDescent="0.35">
      <c r="A9686" s="69">
        <f t="shared" si="307"/>
        <v>45839</v>
      </c>
      <c r="B9686" t="s">
        <v>917</v>
      </c>
      <c r="C9686" t="s">
        <v>286</v>
      </c>
      <c r="D9686" t="s">
        <v>890</v>
      </c>
      <c r="E9686" t="s">
        <v>336</v>
      </c>
      <c r="F9686" t="s">
        <v>320</v>
      </c>
      <c r="G9686" t="s">
        <v>19</v>
      </c>
      <c r="H9686">
        <v>259</v>
      </c>
      <c r="I9686" s="68" t="str">
        <f>VLOOKUP(E9686,Refs!$P$2:$R$29,3,FALSE)</f>
        <v>Y56</v>
      </c>
      <c r="J9686" s="68" t="str">
        <f>VLOOKUP(E9686,Refs!$P$2:$S$29,4,FALSE)</f>
        <v>London</v>
      </c>
      <c r="K9686" s="28">
        <f t="shared" si="306"/>
        <v>259</v>
      </c>
    </row>
    <row r="9687" spans="1:11" x14ac:dyDescent="0.35">
      <c r="A9687" s="69">
        <f t="shared" si="307"/>
        <v>45839</v>
      </c>
      <c r="B9687" t="s">
        <v>917</v>
      </c>
      <c r="C9687" t="s">
        <v>286</v>
      </c>
      <c r="D9687" t="s">
        <v>890</v>
      </c>
      <c r="E9687" t="s">
        <v>336</v>
      </c>
      <c r="F9687" t="s">
        <v>320</v>
      </c>
      <c r="G9687" t="s">
        <v>21</v>
      </c>
      <c r="H9687">
        <v>551196</v>
      </c>
      <c r="I9687" s="68" t="str">
        <f>VLOOKUP(E9687,Refs!$P$2:$R$29,3,FALSE)</f>
        <v>Y56</v>
      </c>
      <c r="J9687" s="68" t="str">
        <f>VLOOKUP(E9687,Refs!$P$2:$S$29,4,FALSE)</f>
        <v>London</v>
      </c>
      <c r="K9687" s="28">
        <f t="shared" si="306"/>
        <v>551196</v>
      </c>
    </row>
    <row r="9688" spans="1:11" x14ac:dyDescent="0.35">
      <c r="A9688" s="69">
        <f t="shared" si="307"/>
        <v>45839</v>
      </c>
      <c r="B9688" t="s">
        <v>917</v>
      </c>
      <c r="C9688" t="s">
        <v>286</v>
      </c>
      <c r="D9688" t="s">
        <v>890</v>
      </c>
      <c r="E9688" t="s">
        <v>336</v>
      </c>
      <c r="F9688" t="s">
        <v>320</v>
      </c>
      <c r="G9688" t="s">
        <v>70</v>
      </c>
      <c r="H9688">
        <v>121</v>
      </c>
      <c r="I9688" s="68" t="str">
        <f>VLOOKUP(E9688,Refs!$P$2:$R$29,3,FALSE)</f>
        <v>Y56</v>
      </c>
      <c r="J9688" s="68" t="str">
        <f>VLOOKUP(E9688,Refs!$P$2:$S$29,4,FALSE)</f>
        <v>London</v>
      </c>
      <c r="K9688" s="28">
        <f t="shared" si="306"/>
        <v>121</v>
      </c>
    </row>
    <row r="9689" spans="1:11" x14ac:dyDescent="0.35">
      <c r="A9689" s="69">
        <f t="shared" si="307"/>
        <v>45839</v>
      </c>
      <c r="B9689" t="s">
        <v>917</v>
      </c>
      <c r="C9689" t="s">
        <v>286</v>
      </c>
      <c r="D9689" t="s">
        <v>890</v>
      </c>
      <c r="E9689" t="s">
        <v>336</v>
      </c>
      <c r="F9689" t="s">
        <v>320</v>
      </c>
      <c r="G9689" t="s">
        <v>71</v>
      </c>
      <c r="H9689">
        <v>338</v>
      </c>
      <c r="I9689" s="68" t="str">
        <f>VLOOKUP(E9689,Refs!$P$2:$R$29,3,FALSE)</f>
        <v>Y56</v>
      </c>
      <c r="J9689" s="68" t="str">
        <f>VLOOKUP(E9689,Refs!$P$2:$S$29,4,FALSE)</f>
        <v>London</v>
      </c>
      <c r="K9689" s="28">
        <f t="shared" si="306"/>
        <v>338</v>
      </c>
    </row>
    <row r="9690" spans="1:11" x14ac:dyDescent="0.35">
      <c r="A9690" s="69">
        <f t="shared" si="307"/>
        <v>45839</v>
      </c>
      <c r="B9690" t="s">
        <v>917</v>
      </c>
      <c r="C9690" t="s">
        <v>286</v>
      </c>
      <c r="D9690" t="s">
        <v>890</v>
      </c>
      <c r="E9690" t="s">
        <v>336</v>
      </c>
      <c r="F9690" t="s">
        <v>320</v>
      </c>
      <c r="G9690" t="s">
        <v>72</v>
      </c>
      <c r="H9690">
        <v>50268</v>
      </c>
      <c r="I9690" s="68" t="str">
        <f>VLOOKUP(E9690,Refs!$P$2:$R$29,3,FALSE)</f>
        <v>Y56</v>
      </c>
      <c r="J9690" s="68" t="str">
        <f>VLOOKUP(E9690,Refs!$P$2:$S$29,4,FALSE)</f>
        <v>London</v>
      </c>
      <c r="K9690" s="28">
        <f t="shared" si="306"/>
        <v>50268</v>
      </c>
    </row>
    <row r="9691" spans="1:11" x14ac:dyDescent="0.35">
      <c r="A9691" s="69">
        <f t="shared" si="307"/>
        <v>45839</v>
      </c>
      <c r="B9691" t="s">
        <v>917</v>
      </c>
      <c r="C9691" t="s">
        <v>286</v>
      </c>
      <c r="D9691" t="s">
        <v>890</v>
      </c>
      <c r="E9691" t="s">
        <v>336</v>
      </c>
      <c r="F9691" t="s">
        <v>320</v>
      </c>
      <c r="G9691" t="s">
        <v>73</v>
      </c>
      <c r="H9691">
        <v>6854</v>
      </c>
      <c r="I9691" s="68" t="str">
        <f>VLOOKUP(E9691,Refs!$P$2:$R$29,3,FALSE)</f>
        <v>Y56</v>
      </c>
      <c r="J9691" s="68" t="str">
        <f>VLOOKUP(E9691,Refs!$P$2:$S$29,4,FALSE)</f>
        <v>London</v>
      </c>
      <c r="K9691" s="28">
        <f t="shared" si="306"/>
        <v>6854</v>
      </c>
    </row>
    <row r="9692" spans="1:11" x14ac:dyDescent="0.35">
      <c r="A9692" s="69">
        <f t="shared" si="307"/>
        <v>45839</v>
      </c>
      <c r="B9692" t="s">
        <v>917</v>
      </c>
      <c r="C9692" t="s">
        <v>286</v>
      </c>
      <c r="D9692" t="s">
        <v>890</v>
      </c>
      <c r="E9692" t="s">
        <v>336</v>
      </c>
      <c r="F9692" t="s">
        <v>320</v>
      </c>
      <c r="G9692" t="s">
        <v>74</v>
      </c>
      <c r="H9692">
        <v>46685301</v>
      </c>
      <c r="I9692" s="68" t="str">
        <f>VLOOKUP(E9692,Refs!$P$2:$R$29,3,FALSE)</f>
        <v>Y56</v>
      </c>
      <c r="J9692" s="68" t="str">
        <f>VLOOKUP(E9692,Refs!$P$2:$S$29,4,FALSE)</f>
        <v>London</v>
      </c>
      <c r="K9692" s="28">
        <f t="shared" si="306"/>
        <v>46685301</v>
      </c>
    </row>
    <row r="9693" spans="1:11" x14ac:dyDescent="0.35">
      <c r="A9693" s="69">
        <f t="shared" si="307"/>
        <v>45839</v>
      </c>
      <c r="B9693" t="s">
        <v>917</v>
      </c>
      <c r="C9693" t="s">
        <v>286</v>
      </c>
      <c r="D9693" t="s">
        <v>890</v>
      </c>
      <c r="E9693" t="s">
        <v>336</v>
      </c>
      <c r="F9693" t="s">
        <v>320</v>
      </c>
      <c r="G9693" t="s">
        <v>26</v>
      </c>
      <c r="H9693">
        <v>32258</v>
      </c>
      <c r="I9693" s="68" t="str">
        <f>VLOOKUP(E9693,Refs!$P$2:$R$29,3,FALSE)</f>
        <v>Y56</v>
      </c>
      <c r="J9693" s="68" t="str">
        <f>VLOOKUP(E9693,Refs!$P$2:$S$29,4,FALSE)</f>
        <v>London</v>
      </c>
      <c r="K9693" s="28">
        <f t="shared" si="306"/>
        <v>32258</v>
      </c>
    </row>
    <row r="9694" spans="1:11" x14ac:dyDescent="0.35">
      <c r="A9694" s="69">
        <f t="shared" si="307"/>
        <v>45839</v>
      </c>
      <c r="B9694" t="s">
        <v>917</v>
      </c>
      <c r="C9694" t="s">
        <v>286</v>
      </c>
      <c r="D9694" t="s">
        <v>890</v>
      </c>
      <c r="E9694" t="s">
        <v>336</v>
      </c>
      <c r="F9694" t="s">
        <v>320</v>
      </c>
      <c r="G9694" t="s">
        <v>75</v>
      </c>
      <c r="H9694">
        <v>53</v>
      </c>
      <c r="I9694" s="68" t="str">
        <f>VLOOKUP(E9694,Refs!$P$2:$R$29,3,FALSE)</f>
        <v>Y56</v>
      </c>
      <c r="J9694" s="68" t="str">
        <f>VLOOKUP(E9694,Refs!$P$2:$S$29,4,FALSE)</f>
        <v>London</v>
      </c>
      <c r="K9694" s="28">
        <f t="shared" si="306"/>
        <v>53</v>
      </c>
    </row>
    <row r="9695" spans="1:11" x14ac:dyDescent="0.35">
      <c r="A9695" s="69">
        <f t="shared" si="307"/>
        <v>45839</v>
      </c>
      <c r="B9695" t="s">
        <v>917</v>
      </c>
      <c r="C9695" t="s">
        <v>286</v>
      </c>
      <c r="D9695" t="s">
        <v>890</v>
      </c>
      <c r="E9695" t="s">
        <v>336</v>
      </c>
      <c r="F9695" t="s">
        <v>320</v>
      </c>
      <c r="G9695" t="s">
        <v>76</v>
      </c>
      <c r="H9695">
        <v>16998</v>
      </c>
      <c r="I9695" s="68" t="str">
        <f>VLOOKUP(E9695,Refs!$P$2:$R$29,3,FALSE)</f>
        <v>Y56</v>
      </c>
      <c r="J9695" s="68" t="str">
        <f>VLOOKUP(E9695,Refs!$P$2:$S$29,4,FALSE)</f>
        <v>London</v>
      </c>
      <c r="K9695" s="28">
        <f t="shared" si="306"/>
        <v>16998</v>
      </c>
    </row>
    <row r="9696" spans="1:11" x14ac:dyDescent="0.35">
      <c r="A9696" s="69">
        <f t="shared" si="307"/>
        <v>45839</v>
      </c>
      <c r="B9696" t="s">
        <v>917</v>
      </c>
      <c r="C9696" t="s">
        <v>286</v>
      </c>
      <c r="D9696" t="s">
        <v>890</v>
      </c>
      <c r="E9696" t="s">
        <v>336</v>
      </c>
      <c r="F9696" t="s">
        <v>320</v>
      </c>
      <c r="G9696" t="s">
        <v>77</v>
      </c>
      <c r="H9696">
        <v>7743</v>
      </c>
      <c r="I9696" s="68" t="str">
        <f>VLOOKUP(E9696,Refs!$P$2:$R$29,3,FALSE)</f>
        <v>Y56</v>
      </c>
      <c r="J9696" s="68" t="str">
        <f>VLOOKUP(E9696,Refs!$P$2:$S$29,4,FALSE)</f>
        <v>London</v>
      </c>
      <c r="K9696" s="28">
        <f t="shared" si="306"/>
        <v>7743</v>
      </c>
    </row>
    <row r="9697" spans="1:11" x14ac:dyDescent="0.35">
      <c r="A9697" s="69">
        <f t="shared" si="307"/>
        <v>45839</v>
      </c>
      <c r="B9697" t="s">
        <v>917</v>
      </c>
      <c r="C9697" t="s">
        <v>286</v>
      </c>
      <c r="D9697" t="s">
        <v>890</v>
      </c>
      <c r="E9697" t="s">
        <v>336</v>
      </c>
      <c r="F9697" t="s">
        <v>320</v>
      </c>
      <c r="G9697" t="s">
        <v>78</v>
      </c>
      <c r="H9697">
        <v>7464</v>
      </c>
      <c r="I9697" s="68" t="str">
        <f>VLOOKUP(E9697,Refs!$P$2:$R$29,3,FALSE)</f>
        <v>Y56</v>
      </c>
      <c r="J9697" s="68" t="str">
        <f>VLOOKUP(E9697,Refs!$P$2:$S$29,4,FALSE)</f>
        <v>London</v>
      </c>
      <c r="K9697" s="28">
        <f t="shared" si="306"/>
        <v>7464</v>
      </c>
    </row>
    <row r="9698" spans="1:11" x14ac:dyDescent="0.35">
      <c r="A9698" s="69">
        <f t="shared" si="307"/>
        <v>45839</v>
      </c>
      <c r="B9698" t="s">
        <v>917</v>
      </c>
      <c r="C9698" t="s">
        <v>286</v>
      </c>
      <c r="D9698" t="s">
        <v>890</v>
      </c>
      <c r="E9698" t="s">
        <v>336</v>
      </c>
      <c r="F9698" t="s">
        <v>320</v>
      </c>
      <c r="G9698" t="s">
        <v>79</v>
      </c>
      <c r="H9698">
        <v>0</v>
      </c>
      <c r="I9698" s="68" t="str">
        <f>VLOOKUP(E9698,Refs!$P$2:$R$29,3,FALSE)</f>
        <v>Y56</v>
      </c>
      <c r="J9698" s="68" t="str">
        <f>VLOOKUP(E9698,Refs!$P$2:$S$29,4,FALSE)</f>
        <v>London</v>
      </c>
      <c r="K9698" s="28" t="str">
        <f t="shared" ref="K9698:K9761" si="308">IF(OR(H9698="NULL",H9698=0,H9698=""),"",H9698)</f>
        <v/>
      </c>
    </row>
    <row r="9699" spans="1:11" x14ac:dyDescent="0.35">
      <c r="A9699" s="69">
        <f t="shared" si="307"/>
        <v>45839</v>
      </c>
      <c r="B9699" t="s">
        <v>917</v>
      </c>
      <c r="C9699" t="s">
        <v>286</v>
      </c>
      <c r="D9699" t="s">
        <v>890</v>
      </c>
      <c r="E9699" t="s">
        <v>336</v>
      </c>
      <c r="F9699" t="s">
        <v>320</v>
      </c>
      <c r="G9699" t="s">
        <v>25</v>
      </c>
      <c r="H9699">
        <v>18914</v>
      </c>
      <c r="I9699" s="68" t="str">
        <f>VLOOKUP(E9699,Refs!$P$2:$R$29,3,FALSE)</f>
        <v>Y56</v>
      </c>
      <c r="J9699" s="68" t="str">
        <f>VLOOKUP(E9699,Refs!$P$2:$S$29,4,FALSE)</f>
        <v>London</v>
      </c>
      <c r="K9699" s="28">
        <f t="shared" si="308"/>
        <v>18914</v>
      </c>
    </row>
    <row r="9700" spans="1:11" x14ac:dyDescent="0.35">
      <c r="A9700" s="69">
        <f t="shared" si="307"/>
        <v>45839</v>
      </c>
      <c r="B9700" t="s">
        <v>917</v>
      </c>
      <c r="C9700" t="s">
        <v>286</v>
      </c>
      <c r="D9700" t="s">
        <v>890</v>
      </c>
      <c r="E9700" t="s">
        <v>336</v>
      </c>
      <c r="F9700" t="s">
        <v>320</v>
      </c>
      <c r="G9700" t="s">
        <v>80</v>
      </c>
      <c r="H9700">
        <v>114</v>
      </c>
      <c r="I9700" s="68" t="str">
        <f>VLOOKUP(E9700,Refs!$P$2:$R$29,3,FALSE)</f>
        <v>Y56</v>
      </c>
      <c r="J9700" s="68" t="str">
        <f>VLOOKUP(E9700,Refs!$P$2:$S$29,4,FALSE)</f>
        <v>London</v>
      </c>
      <c r="K9700" s="28">
        <f t="shared" si="308"/>
        <v>114</v>
      </c>
    </row>
    <row r="9701" spans="1:11" x14ac:dyDescent="0.35">
      <c r="A9701" s="69">
        <f t="shared" si="307"/>
        <v>45839</v>
      </c>
      <c r="B9701" t="s">
        <v>917</v>
      </c>
      <c r="C9701" t="s">
        <v>286</v>
      </c>
      <c r="D9701" t="s">
        <v>890</v>
      </c>
      <c r="E9701" t="s">
        <v>336</v>
      </c>
      <c r="F9701" t="s">
        <v>320</v>
      </c>
      <c r="G9701" t="s">
        <v>81</v>
      </c>
      <c r="H9701">
        <v>10861</v>
      </c>
      <c r="I9701" s="68" t="str">
        <f>VLOOKUP(E9701,Refs!$P$2:$R$29,3,FALSE)</f>
        <v>Y56</v>
      </c>
      <c r="J9701" s="68" t="str">
        <f>VLOOKUP(E9701,Refs!$P$2:$S$29,4,FALSE)</f>
        <v>London</v>
      </c>
      <c r="K9701" s="28">
        <f t="shared" si="308"/>
        <v>10861</v>
      </c>
    </row>
    <row r="9702" spans="1:11" x14ac:dyDescent="0.35">
      <c r="A9702" s="69">
        <f t="shared" si="307"/>
        <v>45839</v>
      </c>
      <c r="B9702" t="s">
        <v>917</v>
      </c>
      <c r="C9702" t="s">
        <v>286</v>
      </c>
      <c r="D9702" t="s">
        <v>890</v>
      </c>
      <c r="E9702" t="s">
        <v>336</v>
      </c>
      <c r="F9702" t="s">
        <v>320</v>
      </c>
      <c r="G9702" t="s">
        <v>82</v>
      </c>
      <c r="H9702">
        <v>3904</v>
      </c>
      <c r="I9702" s="68" t="str">
        <f>VLOOKUP(E9702,Refs!$P$2:$R$29,3,FALSE)</f>
        <v>Y56</v>
      </c>
      <c r="J9702" s="68" t="str">
        <f>VLOOKUP(E9702,Refs!$P$2:$S$29,4,FALSE)</f>
        <v>London</v>
      </c>
      <c r="K9702" s="28">
        <f t="shared" si="308"/>
        <v>3904</v>
      </c>
    </row>
    <row r="9703" spans="1:11" x14ac:dyDescent="0.35">
      <c r="A9703" s="69">
        <f t="shared" si="307"/>
        <v>45839</v>
      </c>
      <c r="B9703" t="s">
        <v>917</v>
      </c>
      <c r="C9703" t="s">
        <v>286</v>
      </c>
      <c r="D9703" t="s">
        <v>890</v>
      </c>
      <c r="E9703" t="s">
        <v>336</v>
      </c>
      <c r="F9703" t="s">
        <v>320</v>
      </c>
      <c r="G9703" t="s">
        <v>83</v>
      </c>
      <c r="H9703">
        <v>5756</v>
      </c>
      <c r="I9703" s="68" t="str">
        <f>VLOOKUP(E9703,Refs!$P$2:$R$29,3,FALSE)</f>
        <v>Y56</v>
      </c>
      <c r="J9703" s="68" t="str">
        <f>VLOOKUP(E9703,Refs!$P$2:$S$29,4,FALSE)</f>
        <v>London</v>
      </c>
      <c r="K9703" s="28">
        <f t="shared" si="308"/>
        <v>5756</v>
      </c>
    </row>
    <row r="9704" spans="1:11" x14ac:dyDescent="0.35">
      <c r="A9704" s="69">
        <f t="shared" si="307"/>
        <v>45839</v>
      </c>
      <c r="B9704" t="s">
        <v>917</v>
      </c>
      <c r="C9704" t="s">
        <v>286</v>
      </c>
      <c r="D9704" t="s">
        <v>890</v>
      </c>
      <c r="E9704" t="s">
        <v>336</v>
      </c>
      <c r="F9704" t="s">
        <v>320</v>
      </c>
      <c r="G9704" t="s">
        <v>84</v>
      </c>
      <c r="H9704">
        <v>23334</v>
      </c>
      <c r="I9704" s="68" t="str">
        <f>VLOOKUP(E9704,Refs!$P$2:$R$29,3,FALSE)</f>
        <v>Y56</v>
      </c>
      <c r="J9704" s="68" t="str">
        <f>VLOOKUP(E9704,Refs!$P$2:$S$29,4,FALSE)</f>
        <v>London</v>
      </c>
      <c r="K9704" s="28">
        <f t="shared" si="308"/>
        <v>23334</v>
      </c>
    </row>
    <row r="9705" spans="1:11" x14ac:dyDescent="0.35">
      <c r="A9705" s="69">
        <f t="shared" si="307"/>
        <v>45839</v>
      </c>
      <c r="B9705" t="s">
        <v>917</v>
      </c>
      <c r="C9705" t="s">
        <v>286</v>
      </c>
      <c r="D9705" t="s">
        <v>890</v>
      </c>
      <c r="E9705" t="s">
        <v>336</v>
      </c>
      <c r="F9705" t="s">
        <v>320</v>
      </c>
      <c r="G9705" t="s">
        <v>85</v>
      </c>
      <c r="H9705">
        <v>1438</v>
      </c>
      <c r="I9705" s="68" t="str">
        <f>VLOOKUP(E9705,Refs!$P$2:$R$29,3,FALSE)</f>
        <v>Y56</v>
      </c>
      <c r="J9705" s="68" t="str">
        <f>VLOOKUP(E9705,Refs!$P$2:$S$29,4,FALSE)</f>
        <v>London</v>
      </c>
      <c r="K9705" s="28">
        <f t="shared" si="308"/>
        <v>1438</v>
      </c>
    </row>
    <row r="9706" spans="1:11" x14ac:dyDescent="0.35">
      <c r="A9706" s="69">
        <f t="shared" si="307"/>
        <v>45839</v>
      </c>
      <c r="B9706" t="s">
        <v>917</v>
      </c>
      <c r="C9706" t="s">
        <v>286</v>
      </c>
      <c r="D9706" t="s">
        <v>890</v>
      </c>
      <c r="E9706" t="s">
        <v>336</v>
      </c>
      <c r="F9706" t="s">
        <v>320</v>
      </c>
      <c r="G9706" t="s">
        <v>86</v>
      </c>
      <c r="H9706">
        <v>904</v>
      </c>
      <c r="I9706" s="68" t="str">
        <f>VLOOKUP(E9706,Refs!$P$2:$R$29,3,FALSE)</f>
        <v>Y56</v>
      </c>
      <c r="J9706" s="68" t="str">
        <f>VLOOKUP(E9706,Refs!$P$2:$S$29,4,FALSE)</f>
        <v>London</v>
      </c>
      <c r="K9706" s="28">
        <f t="shared" si="308"/>
        <v>904</v>
      </c>
    </row>
    <row r="9707" spans="1:11" x14ac:dyDescent="0.35">
      <c r="A9707" s="69">
        <f t="shared" si="307"/>
        <v>45839</v>
      </c>
      <c r="B9707" t="s">
        <v>917</v>
      </c>
      <c r="C9707" t="s">
        <v>286</v>
      </c>
      <c r="D9707" t="s">
        <v>890</v>
      </c>
      <c r="E9707" t="s">
        <v>336</v>
      </c>
      <c r="F9707" t="s">
        <v>320</v>
      </c>
      <c r="G9707" t="s">
        <v>87</v>
      </c>
      <c r="H9707">
        <v>9826</v>
      </c>
      <c r="I9707" s="68" t="str">
        <f>VLOOKUP(E9707,Refs!$P$2:$R$29,3,FALSE)</f>
        <v>Y56</v>
      </c>
      <c r="J9707" s="68" t="str">
        <f>VLOOKUP(E9707,Refs!$P$2:$S$29,4,FALSE)</f>
        <v>London</v>
      </c>
      <c r="K9707" s="28">
        <f t="shared" si="308"/>
        <v>9826</v>
      </c>
    </row>
    <row r="9708" spans="1:11" x14ac:dyDescent="0.35">
      <c r="A9708" s="69">
        <f t="shared" si="307"/>
        <v>45839</v>
      </c>
      <c r="B9708" t="s">
        <v>917</v>
      </c>
      <c r="C9708" t="s">
        <v>286</v>
      </c>
      <c r="D9708" t="s">
        <v>890</v>
      </c>
      <c r="E9708" t="s">
        <v>336</v>
      </c>
      <c r="F9708" t="s">
        <v>320</v>
      </c>
      <c r="G9708" t="s">
        <v>88</v>
      </c>
      <c r="H9708">
        <v>42620</v>
      </c>
      <c r="I9708" s="68" t="str">
        <f>VLOOKUP(E9708,Refs!$P$2:$R$29,3,FALSE)</f>
        <v>Y56</v>
      </c>
      <c r="J9708" s="68" t="str">
        <f>VLOOKUP(E9708,Refs!$P$2:$S$29,4,FALSE)</f>
        <v>London</v>
      </c>
      <c r="K9708" s="28">
        <f t="shared" si="308"/>
        <v>42620</v>
      </c>
    </row>
    <row r="9709" spans="1:11" x14ac:dyDescent="0.35">
      <c r="A9709" s="69">
        <f t="shared" si="307"/>
        <v>45839</v>
      </c>
      <c r="B9709" t="s">
        <v>917</v>
      </c>
      <c r="C9709" t="s">
        <v>286</v>
      </c>
      <c r="D9709" t="s">
        <v>890</v>
      </c>
      <c r="E9709" t="s">
        <v>336</v>
      </c>
      <c r="F9709" t="s">
        <v>320</v>
      </c>
      <c r="G9709" t="s">
        <v>89</v>
      </c>
      <c r="H9709">
        <v>32201</v>
      </c>
      <c r="I9709" s="68" t="str">
        <f>VLOOKUP(E9709,Refs!$P$2:$R$29,3,FALSE)</f>
        <v>Y56</v>
      </c>
      <c r="J9709" s="68" t="str">
        <f>VLOOKUP(E9709,Refs!$P$2:$S$29,4,FALSE)</f>
        <v>London</v>
      </c>
      <c r="K9709" s="28">
        <f t="shared" si="308"/>
        <v>32201</v>
      </c>
    </row>
    <row r="9710" spans="1:11" x14ac:dyDescent="0.35">
      <c r="A9710" s="69">
        <f t="shared" si="307"/>
        <v>45839</v>
      </c>
      <c r="B9710" t="s">
        <v>917</v>
      </c>
      <c r="C9710" t="s">
        <v>286</v>
      </c>
      <c r="D9710" t="s">
        <v>890</v>
      </c>
      <c r="E9710" t="s">
        <v>336</v>
      </c>
      <c r="F9710" t="s">
        <v>320</v>
      </c>
      <c r="G9710" t="s">
        <v>27</v>
      </c>
      <c r="H9710">
        <v>3694</v>
      </c>
      <c r="I9710" s="68" t="str">
        <f>VLOOKUP(E9710,Refs!$P$2:$R$29,3,FALSE)</f>
        <v>Y56</v>
      </c>
      <c r="J9710" s="68" t="str">
        <f>VLOOKUP(E9710,Refs!$P$2:$S$29,4,FALSE)</f>
        <v>London</v>
      </c>
      <c r="K9710" s="28">
        <f t="shared" si="308"/>
        <v>3694</v>
      </c>
    </row>
    <row r="9711" spans="1:11" x14ac:dyDescent="0.35">
      <c r="A9711" s="69">
        <f t="shared" si="307"/>
        <v>45839</v>
      </c>
      <c r="B9711" t="s">
        <v>917</v>
      </c>
      <c r="C9711" t="s">
        <v>286</v>
      </c>
      <c r="D9711" t="s">
        <v>890</v>
      </c>
      <c r="E9711" t="s">
        <v>336</v>
      </c>
      <c r="F9711" t="s">
        <v>320</v>
      </c>
      <c r="G9711" t="s">
        <v>29</v>
      </c>
      <c r="H9711">
        <v>4974</v>
      </c>
      <c r="I9711" s="68" t="str">
        <f>VLOOKUP(E9711,Refs!$P$2:$R$29,3,FALSE)</f>
        <v>Y56</v>
      </c>
      <c r="J9711" s="68" t="str">
        <f>VLOOKUP(E9711,Refs!$P$2:$S$29,4,FALSE)</f>
        <v>London</v>
      </c>
      <c r="K9711" s="28">
        <f t="shared" si="308"/>
        <v>4974</v>
      </c>
    </row>
    <row r="9712" spans="1:11" x14ac:dyDescent="0.35">
      <c r="A9712" s="69">
        <f t="shared" si="307"/>
        <v>45839</v>
      </c>
      <c r="B9712" t="s">
        <v>917</v>
      </c>
      <c r="C9712" t="s">
        <v>286</v>
      </c>
      <c r="D9712" t="s">
        <v>890</v>
      </c>
      <c r="E9712" t="s">
        <v>336</v>
      </c>
      <c r="F9712" t="s">
        <v>320</v>
      </c>
      <c r="G9712" t="s">
        <v>90</v>
      </c>
      <c r="H9712">
        <v>1647</v>
      </c>
      <c r="I9712" s="68" t="str">
        <f>VLOOKUP(E9712,Refs!$P$2:$R$29,3,FALSE)</f>
        <v>Y56</v>
      </c>
      <c r="J9712" s="68" t="str">
        <f>VLOOKUP(E9712,Refs!$P$2:$S$29,4,FALSE)</f>
        <v>London</v>
      </c>
      <c r="K9712" s="28">
        <f t="shared" si="308"/>
        <v>1647</v>
      </c>
    </row>
    <row r="9713" spans="1:11" x14ac:dyDescent="0.35">
      <c r="A9713" s="69">
        <f t="shared" si="307"/>
        <v>45839</v>
      </c>
      <c r="B9713" t="s">
        <v>917</v>
      </c>
      <c r="C9713" t="s">
        <v>286</v>
      </c>
      <c r="D9713" t="s">
        <v>890</v>
      </c>
      <c r="E9713" t="s">
        <v>336</v>
      </c>
      <c r="F9713" t="s">
        <v>320</v>
      </c>
      <c r="G9713" t="s">
        <v>91</v>
      </c>
      <c r="H9713">
        <v>56</v>
      </c>
      <c r="I9713" s="68" t="str">
        <f>VLOOKUP(E9713,Refs!$P$2:$R$29,3,FALSE)</f>
        <v>Y56</v>
      </c>
      <c r="J9713" s="68" t="str">
        <f>VLOOKUP(E9713,Refs!$P$2:$S$29,4,FALSE)</f>
        <v>London</v>
      </c>
      <c r="K9713" s="28">
        <f t="shared" si="308"/>
        <v>56</v>
      </c>
    </row>
    <row r="9714" spans="1:11" x14ac:dyDescent="0.35">
      <c r="A9714" s="69">
        <f t="shared" si="307"/>
        <v>45839</v>
      </c>
      <c r="B9714" t="s">
        <v>917</v>
      </c>
      <c r="C9714" t="s">
        <v>286</v>
      </c>
      <c r="D9714" t="s">
        <v>890</v>
      </c>
      <c r="E9714" t="s">
        <v>336</v>
      </c>
      <c r="F9714" t="s">
        <v>320</v>
      </c>
      <c r="G9714" t="s">
        <v>92</v>
      </c>
      <c r="H9714">
        <v>1541</v>
      </c>
      <c r="I9714" s="68" t="str">
        <f>VLOOKUP(E9714,Refs!$P$2:$R$29,3,FALSE)</f>
        <v>Y56</v>
      </c>
      <c r="J9714" s="68" t="str">
        <f>VLOOKUP(E9714,Refs!$P$2:$S$29,4,FALSE)</f>
        <v>London</v>
      </c>
      <c r="K9714" s="28">
        <f t="shared" si="308"/>
        <v>1541</v>
      </c>
    </row>
    <row r="9715" spans="1:11" x14ac:dyDescent="0.35">
      <c r="A9715" s="69">
        <f t="shared" si="307"/>
        <v>45839</v>
      </c>
      <c r="B9715" t="s">
        <v>917</v>
      </c>
      <c r="C9715" t="s">
        <v>286</v>
      </c>
      <c r="D9715" t="s">
        <v>890</v>
      </c>
      <c r="E9715" t="s">
        <v>336</v>
      </c>
      <c r="F9715" t="s">
        <v>320</v>
      </c>
      <c r="G9715" t="s">
        <v>93</v>
      </c>
      <c r="H9715">
        <v>172</v>
      </c>
      <c r="I9715" s="68" t="str">
        <f>VLOOKUP(E9715,Refs!$P$2:$R$29,3,FALSE)</f>
        <v>Y56</v>
      </c>
      <c r="J9715" s="68" t="str">
        <f>VLOOKUP(E9715,Refs!$P$2:$S$29,4,FALSE)</f>
        <v>London</v>
      </c>
      <c r="K9715" s="28">
        <f t="shared" si="308"/>
        <v>172</v>
      </c>
    </row>
    <row r="9716" spans="1:11" x14ac:dyDescent="0.35">
      <c r="A9716" s="69">
        <f t="shared" si="307"/>
        <v>45839</v>
      </c>
      <c r="B9716" t="s">
        <v>917</v>
      </c>
      <c r="C9716" t="s">
        <v>286</v>
      </c>
      <c r="D9716" t="s">
        <v>890</v>
      </c>
      <c r="E9716" t="s">
        <v>336</v>
      </c>
      <c r="F9716" t="s">
        <v>320</v>
      </c>
      <c r="G9716" t="s">
        <v>94</v>
      </c>
      <c r="H9716">
        <v>718</v>
      </c>
      <c r="I9716" s="68" t="str">
        <f>VLOOKUP(E9716,Refs!$P$2:$R$29,3,FALSE)</f>
        <v>Y56</v>
      </c>
      <c r="J9716" s="68" t="str">
        <f>VLOOKUP(E9716,Refs!$P$2:$S$29,4,FALSE)</f>
        <v>London</v>
      </c>
      <c r="K9716" s="28">
        <f t="shared" si="308"/>
        <v>718</v>
      </c>
    </row>
    <row r="9717" spans="1:11" x14ac:dyDescent="0.35">
      <c r="A9717" s="69">
        <f t="shared" si="307"/>
        <v>45839</v>
      </c>
      <c r="B9717" t="s">
        <v>917</v>
      </c>
      <c r="C9717" t="s">
        <v>286</v>
      </c>
      <c r="D9717" t="s">
        <v>890</v>
      </c>
      <c r="E9717" t="s">
        <v>336</v>
      </c>
      <c r="F9717" t="s">
        <v>320</v>
      </c>
      <c r="G9717" t="s">
        <v>95</v>
      </c>
      <c r="H9717">
        <v>51</v>
      </c>
      <c r="I9717" s="68" t="str">
        <f>VLOOKUP(E9717,Refs!$P$2:$R$29,3,FALSE)</f>
        <v>Y56</v>
      </c>
      <c r="J9717" s="68" t="str">
        <f>VLOOKUP(E9717,Refs!$P$2:$S$29,4,FALSE)</f>
        <v>London</v>
      </c>
      <c r="K9717" s="28">
        <f t="shared" si="308"/>
        <v>51</v>
      </c>
    </row>
    <row r="9718" spans="1:11" x14ac:dyDescent="0.35">
      <c r="A9718" s="69">
        <f t="shared" si="307"/>
        <v>45839</v>
      </c>
      <c r="B9718" t="s">
        <v>917</v>
      </c>
      <c r="C9718" t="s">
        <v>286</v>
      </c>
      <c r="D9718" t="s">
        <v>890</v>
      </c>
      <c r="E9718" t="s">
        <v>336</v>
      </c>
      <c r="F9718" t="s">
        <v>320</v>
      </c>
      <c r="G9718" t="s">
        <v>96</v>
      </c>
      <c r="H9718">
        <v>2697</v>
      </c>
      <c r="I9718" s="68" t="str">
        <f>VLOOKUP(E9718,Refs!$P$2:$R$29,3,FALSE)</f>
        <v>Y56</v>
      </c>
      <c r="J9718" s="68" t="str">
        <f>VLOOKUP(E9718,Refs!$P$2:$S$29,4,FALSE)</f>
        <v>London</v>
      </c>
      <c r="K9718" s="28">
        <f t="shared" si="308"/>
        <v>2697</v>
      </c>
    </row>
    <row r="9719" spans="1:11" x14ac:dyDescent="0.35">
      <c r="A9719" s="69">
        <f t="shared" si="307"/>
        <v>45839</v>
      </c>
      <c r="B9719" t="s">
        <v>917</v>
      </c>
      <c r="C9719" t="s">
        <v>286</v>
      </c>
      <c r="D9719" t="s">
        <v>890</v>
      </c>
      <c r="E9719" t="s">
        <v>336</v>
      </c>
      <c r="F9719" t="s">
        <v>320</v>
      </c>
      <c r="G9719" t="s">
        <v>31</v>
      </c>
      <c r="H9719">
        <v>1973</v>
      </c>
      <c r="I9719" s="68" t="str">
        <f>VLOOKUP(E9719,Refs!$P$2:$R$29,3,FALSE)</f>
        <v>Y56</v>
      </c>
      <c r="J9719" s="68" t="str">
        <f>VLOOKUP(E9719,Refs!$P$2:$S$29,4,FALSE)</f>
        <v>London</v>
      </c>
      <c r="K9719" s="28">
        <f t="shared" si="308"/>
        <v>1973</v>
      </c>
    </row>
    <row r="9720" spans="1:11" x14ac:dyDescent="0.35">
      <c r="A9720" s="69">
        <f t="shared" si="307"/>
        <v>45839</v>
      </c>
      <c r="B9720" t="s">
        <v>917</v>
      </c>
      <c r="C9720" t="s">
        <v>286</v>
      </c>
      <c r="D9720" t="s">
        <v>890</v>
      </c>
      <c r="E9720" t="s">
        <v>336</v>
      </c>
      <c r="F9720" t="s">
        <v>320</v>
      </c>
      <c r="G9720" t="s">
        <v>97</v>
      </c>
      <c r="H9720">
        <v>4747</v>
      </c>
      <c r="I9720" s="68" t="str">
        <f>VLOOKUP(E9720,Refs!$P$2:$R$29,3,FALSE)</f>
        <v>Y56</v>
      </c>
      <c r="J9720" s="68" t="str">
        <f>VLOOKUP(E9720,Refs!$P$2:$S$29,4,FALSE)</f>
        <v>London</v>
      </c>
      <c r="K9720" s="28">
        <f t="shared" si="308"/>
        <v>4747</v>
      </c>
    </row>
    <row r="9721" spans="1:11" x14ac:dyDescent="0.35">
      <c r="A9721" s="69">
        <f t="shared" si="307"/>
        <v>45839</v>
      </c>
      <c r="B9721" t="s">
        <v>917</v>
      </c>
      <c r="C9721" t="s">
        <v>286</v>
      </c>
      <c r="D9721" t="s">
        <v>890</v>
      </c>
      <c r="E9721" t="s">
        <v>336</v>
      </c>
      <c r="F9721" t="s">
        <v>320</v>
      </c>
      <c r="G9721" t="s">
        <v>98</v>
      </c>
      <c r="H9721">
        <v>3648</v>
      </c>
      <c r="I9721" s="68" t="str">
        <f>VLOOKUP(E9721,Refs!$P$2:$R$29,3,FALSE)</f>
        <v>Y56</v>
      </c>
      <c r="J9721" s="68" t="str">
        <f>VLOOKUP(E9721,Refs!$P$2:$S$29,4,FALSE)</f>
        <v>London</v>
      </c>
      <c r="K9721" s="28">
        <f t="shared" si="308"/>
        <v>3648</v>
      </c>
    </row>
    <row r="9722" spans="1:11" x14ac:dyDescent="0.35">
      <c r="A9722" s="69">
        <f t="shared" si="307"/>
        <v>45839</v>
      </c>
      <c r="B9722" t="s">
        <v>917</v>
      </c>
      <c r="C9722" t="s">
        <v>286</v>
      </c>
      <c r="D9722" t="s">
        <v>890</v>
      </c>
      <c r="E9722" t="s">
        <v>336</v>
      </c>
      <c r="F9722" t="s">
        <v>320</v>
      </c>
      <c r="G9722" t="s">
        <v>99</v>
      </c>
      <c r="H9722">
        <v>3471</v>
      </c>
      <c r="I9722" s="68" t="str">
        <f>VLOOKUP(E9722,Refs!$P$2:$R$29,3,FALSE)</f>
        <v>Y56</v>
      </c>
      <c r="J9722" s="68" t="str">
        <f>VLOOKUP(E9722,Refs!$P$2:$S$29,4,FALSE)</f>
        <v>London</v>
      </c>
      <c r="K9722" s="28">
        <f t="shared" si="308"/>
        <v>3471</v>
      </c>
    </row>
    <row r="9723" spans="1:11" x14ac:dyDescent="0.35">
      <c r="A9723" s="69">
        <f t="shared" si="307"/>
        <v>45839</v>
      </c>
      <c r="B9723" t="s">
        <v>917</v>
      </c>
      <c r="C9723" t="s">
        <v>286</v>
      </c>
      <c r="D9723" t="s">
        <v>890</v>
      </c>
      <c r="E9723" t="s">
        <v>336</v>
      </c>
      <c r="F9723" t="s">
        <v>320</v>
      </c>
      <c r="G9723" t="s">
        <v>100</v>
      </c>
      <c r="H9723">
        <v>561</v>
      </c>
      <c r="I9723" s="68" t="str">
        <f>VLOOKUP(E9723,Refs!$P$2:$R$29,3,FALSE)</f>
        <v>Y56</v>
      </c>
      <c r="J9723" s="68" t="str">
        <f>VLOOKUP(E9723,Refs!$P$2:$S$29,4,FALSE)</f>
        <v>London</v>
      </c>
      <c r="K9723" s="28">
        <f t="shared" si="308"/>
        <v>561</v>
      </c>
    </row>
    <row r="9724" spans="1:11" x14ac:dyDescent="0.35">
      <c r="A9724" s="69">
        <f t="shared" si="307"/>
        <v>45839</v>
      </c>
      <c r="B9724" t="s">
        <v>917</v>
      </c>
      <c r="C9724" t="s">
        <v>286</v>
      </c>
      <c r="D9724" t="s">
        <v>890</v>
      </c>
      <c r="E9724" t="s">
        <v>336</v>
      </c>
      <c r="F9724" t="s">
        <v>320</v>
      </c>
      <c r="G9724" t="s">
        <v>101</v>
      </c>
      <c r="H9724">
        <v>883</v>
      </c>
      <c r="I9724" s="68" t="str">
        <f>VLOOKUP(E9724,Refs!$P$2:$R$29,3,FALSE)</f>
        <v>Y56</v>
      </c>
      <c r="J9724" s="68" t="str">
        <f>VLOOKUP(E9724,Refs!$P$2:$S$29,4,FALSE)</f>
        <v>London</v>
      </c>
      <c r="K9724" s="28">
        <f t="shared" si="308"/>
        <v>883</v>
      </c>
    </row>
    <row r="9725" spans="1:11" x14ac:dyDescent="0.35">
      <c r="A9725" s="69">
        <f t="shared" si="307"/>
        <v>45839</v>
      </c>
      <c r="B9725" t="s">
        <v>917</v>
      </c>
      <c r="C9725" t="s">
        <v>286</v>
      </c>
      <c r="D9725" t="s">
        <v>890</v>
      </c>
      <c r="E9725" t="s">
        <v>336</v>
      </c>
      <c r="F9725" t="s">
        <v>320</v>
      </c>
      <c r="G9725" t="s">
        <v>102</v>
      </c>
      <c r="H9725">
        <v>171</v>
      </c>
      <c r="I9725" s="68" t="str">
        <f>VLOOKUP(E9725,Refs!$P$2:$R$29,3,FALSE)</f>
        <v>Y56</v>
      </c>
      <c r="J9725" s="68" t="str">
        <f>VLOOKUP(E9725,Refs!$P$2:$S$29,4,FALSE)</f>
        <v>London</v>
      </c>
      <c r="K9725" s="28">
        <f t="shared" si="308"/>
        <v>171</v>
      </c>
    </row>
    <row r="9726" spans="1:11" x14ac:dyDescent="0.35">
      <c r="A9726" s="69">
        <f t="shared" si="307"/>
        <v>45839</v>
      </c>
      <c r="B9726" t="s">
        <v>917</v>
      </c>
      <c r="C9726" t="s">
        <v>286</v>
      </c>
      <c r="D9726" t="s">
        <v>890</v>
      </c>
      <c r="E9726" t="s">
        <v>336</v>
      </c>
      <c r="F9726" t="s">
        <v>320</v>
      </c>
      <c r="G9726" t="s">
        <v>103</v>
      </c>
      <c r="H9726">
        <v>751</v>
      </c>
      <c r="I9726" s="68" t="str">
        <f>VLOOKUP(E9726,Refs!$P$2:$R$29,3,FALSE)</f>
        <v>Y56</v>
      </c>
      <c r="J9726" s="68" t="str">
        <f>VLOOKUP(E9726,Refs!$P$2:$S$29,4,FALSE)</f>
        <v>London</v>
      </c>
      <c r="K9726" s="28">
        <f t="shared" si="308"/>
        <v>751</v>
      </c>
    </row>
    <row r="9727" spans="1:11" x14ac:dyDescent="0.35">
      <c r="A9727" s="69">
        <f t="shared" si="307"/>
        <v>45839</v>
      </c>
      <c r="B9727" t="s">
        <v>917</v>
      </c>
      <c r="C9727" t="s">
        <v>286</v>
      </c>
      <c r="D9727" t="s">
        <v>890</v>
      </c>
      <c r="E9727" t="s">
        <v>336</v>
      </c>
      <c r="F9727" t="s">
        <v>320</v>
      </c>
      <c r="G9727" t="s">
        <v>104</v>
      </c>
      <c r="H9727">
        <v>6749601</v>
      </c>
      <c r="I9727" s="68" t="str">
        <f>VLOOKUP(E9727,Refs!$P$2:$R$29,3,FALSE)</f>
        <v>Y56</v>
      </c>
      <c r="J9727" s="68" t="str">
        <f>VLOOKUP(E9727,Refs!$P$2:$S$29,4,FALSE)</f>
        <v>London</v>
      </c>
      <c r="K9727" s="28">
        <f t="shared" si="308"/>
        <v>6749601</v>
      </c>
    </row>
    <row r="9728" spans="1:11" x14ac:dyDescent="0.35">
      <c r="A9728" s="69">
        <f t="shared" si="307"/>
        <v>45839</v>
      </c>
      <c r="B9728" t="s">
        <v>917</v>
      </c>
      <c r="C9728" t="s">
        <v>286</v>
      </c>
      <c r="D9728" t="s">
        <v>890</v>
      </c>
      <c r="E9728" t="s">
        <v>336</v>
      </c>
      <c r="F9728" t="s">
        <v>320</v>
      </c>
      <c r="G9728" t="s">
        <v>105</v>
      </c>
      <c r="H9728">
        <v>3856</v>
      </c>
      <c r="I9728" s="68" t="str">
        <f>VLOOKUP(E9728,Refs!$P$2:$R$29,3,FALSE)</f>
        <v>Y56</v>
      </c>
      <c r="J9728" s="68" t="str">
        <f>VLOOKUP(E9728,Refs!$P$2:$S$29,4,FALSE)</f>
        <v>London</v>
      </c>
      <c r="K9728" s="28">
        <f t="shared" si="308"/>
        <v>3856</v>
      </c>
    </row>
    <row r="9729" spans="1:11" x14ac:dyDescent="0.35">
      <c r="A9729" s="69">
        <f t="shared" si="307"/>
        <v>45839</v>
      </c>
      <c r="B9729" t="s">
        <v>917</v>
      </c>
      <c r="C9729" t="s">
        <v>286</v>
      </c>
      <c r="D9729" t="s">
        <v>890</v>
      </c>
      <c r="E9729" t="s">
        <v>336</v>
      </c>
      <c r="F9729" t="s">
        <v>320</v>
      </c>
      <c r="G9729" t="s">
        <v>106</v>
      </c>
      <c r="H9729">
        <v>2468</v>
      </c>
      <c r="I9729" s="68" t="str">
        <f>VLOOKUP(E9729,Refs!$P$2:$R$29,3,FALSE)</f>
        <v>Y56</v>
      </c>
      <c r="J9729" s="68" t="str">
        <f>VLOOKUP(E9729,Refs!$P$2:$S$29,4,FALSE)</f>
        <v>London</v>
      </c>
      <c r="K9729" s="28">
        <f t="shared" si="308"/>
        <v>2468</v>
      </c>
    </row>
    <row r="9730" spans="1:11" x14ac:dyDescent="0.35">
      <c r="A9730" s="69">
        <f t="shared" si="307"/>
        <v>45839</v>
      </c>
      <c r="B9730" t="s">
        <v>917</v>
      </c>
      <c r="C9730" t="s">
        <v>286</v>
      </c>
      <c r="D9730" t="s">
        <v>890</v>
      </c>
      <c r="E9730" t="s">
        <v>336</v>
      </c>
      <c r="F9730" t="s">
        <v>320</v>
      </c>
      <c r="G9730" t="s">
        <v>107</v>
      </c>
      <c r="H9730">
        <v>169</v>
      </c>
      <c r="I9730" s="68" t="str">
        <f>VLOOKUP(E9730,Refs!$P$2:$R$29,3,FALSE)</f>
        <v>Y56</v>
      </c>
      <c r="J9730" s="68" t="str">
        <f>VLOOKUP(E9730,Refs!$P$2:$S$29,4,FALSE)</f>
        <v>London</v>
      </c>
      <c r="K9730" s="28">
        <f t="shared" si="308"/>
        <v>169</v>
      </c>
    </row>
    <row r="9731" spans="1:11" x14ac:dyDescent="0.35">
      <c r="A9731" s="69">
        <f t="shared" ref="A9731:A9794" si="309">DATEVALUE(RIGHT(B9731,8))</f>
        <v>45839</v>
      </c>
      <c r="B9731" t="s">
        <v>917</v>
      </c>
      <c r="C9731" t="s">
        <v>286</v>
      </c>
      <c r="D9731" t="s">
        <v>890</v>
      </c>
      <c r="E9731" t="s">
        <v>336</v>
      </c>
      <c r="F9731" t="s">
        <v>320</v>
      </c>
      <c r="G9731" t="s">
        <v>108</v>
      </c>
      <c r="H9731">
        <v>1189</v>
      </c>
      <c r="I9731" s="68" t="str">
        <f>VLOOKUP(E9731,Refs!$P$2:$R$29,3,FALSE)</f>
        <v>Y56</v>
      </c>
      <c r="J9731" s="68" t="str">
        <f>VLOOKUP(E9731,Refs!$P$2:$S$29,4,FALSE)</f>
        <v>London</v>
      </c>
      <c r="K9731" s="28">
        <f t="shared" si="308"/>
        <v>1189</v>
      </c>
    </row>
    <row r="9732" spans="1:11" x14ac:dyDescent="0.35">
      <c r="A9732" s="69">
        <f t="shared" si="309"/>
        <v>45839</v>
      </c>
      <c r="B9732" t="s">
        <v>917</v>
      </c>
      <c r="C9732" t="s">
        <v>286</v>
      </c>
      <c r="D9732" t="s">
        <v>890</v>
      </c>
      <c r="E9732" t="s">
        <v>336</v>
      </c>
      <c r="F9732" t="s">
        <v>320</v>
      </c>
      <c r="G9732" t="s">
        <v>109</v>
      </c>
      <c r="H9732">
        <v>5197985</v>
      </c>
      <c r="I9732" s="68" t="str">
        <f>VLOOKUP(E9732,Refs!$P$2:$R$29,3,FALSE)</f>
        <v>Y56</v>
      </c>
      <c r="J9732" s="68" t="str">
        <f>VLOOKUP(E9732,Refs!$P$2:$S$29,4,FALSE)</f>
        <v>London</v>
      </c>
      <c r="K9732" s="28">
        <f t="shared" si="308"/>
        <v>5197985</v>
      </c>
    </row>
    <row r="9733" spans="1:11" x14ac:dyDescent="0.35">
      <c r="A9733" s="69">
        <f t="shared" si="309"/>
        <v>45839</v>
      </c>
      <c r="B9733" t="s">
        <v>917</v>
      </c>
      <c r="C9733" t="s">
        <v>286</v>
      </c>
      <c r="D9733" t="s">
        <v>890</v>
      </c>
      <c r="E9733" t="s">
        <v>336</v>
      </c>
      <c r="F9733" t="s">
        <v>320</v>
      </c>
      <c r="G9733" t="s">
        <v>110</v>
      </c>
      <c r="H9733">
        <v>3087</v>
      </c>
      <c r="I9733" s="68" t="str">
        <f>VLOOKUP(E9733,Refs!$P$2:$R$29,3,FALSE)</f>
        <v>Y56</v>
      </c>
      <c r="J9733" s="68" t="str">
        <f>VLOOKUP(E9733,Refs!$P$2:$S$29,4,FALSE)</f>
        <v>London</v>
      </c>
      <c r="K9733" s="28">
        <f t="shared" si="308"/>
        <v>3087</v>
      </c>
    </row>
    <row r="9734" spans="1:11" x14ac:dyDescent="0.35">
      <c r="A9734" s="69">
        <f t="shared" si="309"/>
        <v>45839</v>
      </c>
      <c r="B9734" t="s">
        <v>917</v>
      </c>
      <c r="C9734" t="s">
        <v>286</v>
      </c>
      <c r="D9734" t="s">
        <v>890</v>
      </c>
      <c r="E9734" t="s">
        <v>336</v>
      </c>
      <c r="F9734" t="s">
        <v>320</v>
      </c>
      <c r="G9734" t="s">
        <v>808</v>
      </c>
      <c r="H9734">
        <v>13360</v>
      </c>
      <c r="I9734" s="68" t="str">
        <f>VLOOKUP(E9734,Refs!$P$2:$R$29,3,FALSE)</f>
        <v>Y56</v>
      </c>
      <c r="J9734" s="68" t="str">
        <f>VLOOKUP(E9734,Refs!$P$2:$S$29,4,FALSE)</f>
        <v>London</v>
      </c>
      <c r="K9734" s="28">
        <f t="shared" si="308"/>
        <v>13360</v>
      </c>
    </row>
    <row r="9735" spans="1:11" x14ac:dyDescent="0.35">
      <c r="A9735" s="69">
        <f t="shared" si="309"/>
        <v>45839</v>
      </c>
      <c r="B9735" t="s">
        <v>917</v>
      </c>
      <c r="C9735" t="s">
        <v>286</v>
      </c>
      <c r="D9735" t="s">
        <v>890</v>
      </c>
      <c r="E9735" t="s">
        <v>336</v>
      </c>
      <c r="F9735" t="s">
        <v>320</v>
      </c>
      <c r="G9735" t="s">
        <v>809</v>
      </c>
      <c r="H9735">
        <v>193</v>
      </c>
      <c r="I9735" s="68" t="str">
        <f>VLOOKUP(E9735,Refs!$P$2:$R$29,3,FALSE)</f>
        <v>Y56</v>
      </c>
      <c r="J9735" s="68" t="str">
        <f>VLOOKUP(E9735,Refs!$P$2:$S$29,4,FALSE)</f>
        <v>London</v>
      </c>
      <c r="K9735" s="28">
        <f t="shared" si="308"/>
        <v>193</v>
      </c>
    </row>
    <row r="9736" spans="1:11" x14ac:dyDescent="0.35">
      <c r="A9736" s="69">
        <f t="shared" si="309"/>
        <v>45839</v>
      </c>
      <c r="B9736" t="s">
        <v>917</v>
      </c>
      <c r="C9736" t="s">
        <v>286</v>
      </c>
      <c r="D9736" t="s">
        <v>890</v>
      </c>
      <c r="E9736" t="s">
        <v>336</v>
      </c>
      <c r="F9736" t="s">
        <v>320</v>
      </c>
      <c r="G9736" t="s">
        <v>111</v>
      </c>
      <c r="H9736">
        <v>23877</v>
      </c>
      <c r="I9736" s="68" t="str">
        <f>VLOOKUP(E9736,Refs!$P$2:$R$29,3,FALSE)</f>
        <v>Y56</v>
      </c>
      <c r="J9736" s="68" t="str">
        <f>VLOOKUP(E9736,Refs!$P$2:$S$29,4,FALSE)</f>
        <v>London</v>
      </c>
      <c r="K9736" s="28">
        <f t="shared" si="308"/>
        <v>23877</v>
      </c>
    </row>
    <row r="9737" spans="1:11" x14ac:dyDescent="0.35">
      <c r="A9737" s="69">
        <f t="shared" si="309"/>
        <v>45839</v>
      </c>
      <c r="B9737" t="s">
        <v>917</v>
      </c>
      <c r="C9737" t="s">
        <v>286</v>
      </c>
      <c r="D9737" t="s">
        <v>890</v>
      </c>
      <c r="E9737" t="s">
        <v>336</v>
      </c>
      <c r="F9737" t="s">
        <v>320</v>
      </c>
      <c r="G9737" t="s">
        <v>112</v>
      </c>
      <c r="H9737">
        <v>1</v>
      </c>
      <c r="I9737" s="68" t="str">
        <f>VLOOKUP(E9737,Refs!$P$2:$R$29,3,FALSE)</f>
        <v>Y56</v>
      </c>
      <c r="J9737" s="68" t="str">
        <f>VLOOKUP(E9737,Refs!$P$2:$S$29,4,FALSE)</f>
        <v>London</v>
      </c>
      <c r="K9737" s="28">
        <f t="shared" si="308"/>
        <v>1</v>
      </c>
    </row>
    <row r="9738" spans="1:11" x14ac:dyDescent="0.35">
      <c r="A9738" s="69">
        <f t="shared" si="309"/>
        <v>45839</v>
      </c>
      <c r="B9738" t="s">
        <v>917</v>
      </c>
      <c r="C9738" t="s">
        <v>286</v>
      </c>
      <c r="D9738" t="s">
        <v>890</v>
      </c>
      <c r="E9738" t="s">
        <v>336</v>
      </c>
      <c r="F9738" t="s">
        <v>320</v>
      </c>
      <c r="G9738" t="s">
        <v>113</v>
      </c>
      <c r="H9738">
        <v>10621</v>
      </c>
      <c r="I9738" s="68" t="str">
        <f>VLOOKUP(E9738,Refs!$P$2:$R$29,3,FALSE)</f>
        <v>Y56</v>
      </c>
      <c r="J9738" s="68" t="str">
        <f>VLOOKUP(E9738,Refs!$P$2:$S$29,4,FALSE)</f>
        <v>London</v>
      </c>
      <c r="K9738" s="28">
        <f t="shared" si="308"/>
        <v>10621</v>
      </c>
    </row>
    <row r="9739" spans="1:11" x14ac:dyDescent="0.35">
      <c r="A9739" s="69">
        <f t="shared" si="309"/>
        <v>45839</v>
      </c>
      <c r="B9739" t="s">
        <v>917</v>
      </c>
      <c r="C9739" t="s">
        <v>286</v>
      </c>
      <c r="D9739" t="s">
        <v>890</v>
      </c>
      <c r="E9739" t="s">
        <v>336</v>
      </c>
      <c r="F9739" t="s">
        <v>320</v>
      </c>
      <c r="G9739" t="s">
        <v>114</v>
      </c>
      <c r="H9739">
        <v>5573</v>
      </c>
      <c r="I9739" s="68" t="str">
        <f>VLOOKUP(E9739,Refs!$P$2:$R$29,3,FALSE)</f>
        <v>Y56</v>
      </c>
      <c r="J9739" s="68" t="str">
        <f>VLOOKUP(E9739,Refs!$P$2:$S$29,4,FALSE)</f>
        <v>London</v>
      </c>
      <c r="K9739" s="28">
        <f t="shared" si="308"/>
        <v>5573</v>
      </c>
    </row>
    <row r="9740" spans="1:11" x14ac:dyDescent="0.35">
      <c r="A9740" s="69">
        <f t="shared" si="309"/>
        <v>45839</v>
      </c>
      <c r="B9740" t="s">
        <v>917</v>
      </c>
      <c r="C9740" t="s">
        <v>286</v>
      </c>
      <c r="D9740" t="s">
        <v>890</v>
      </c>
      <c r="E9740" t="s">
        <v>336</v>
      </c>
      <c r="F9740" t="s">
        <v>320</v>
      </c>
      <c r="G9740" t="s">
        <v>115</v>
      </c>
      <c r="H9740">
        <v>6714</v>
      </c>
      <c r="I9740" s="68" t="str">
        <f>VLOOKUP(E9740,Refs!$P$2:$R$29,3,FALSE)</f>
        <v>Y56</v>
      </c>
      <c r="J9740" s="68" t="str">
        <f>VLOOKUP(E9740,Refs!$P$2:$S$29,4,FALSE)</f>
        <v>London</v>
      </c>
      <c r="K9740" s="28">
        <f t="shared" si="308"/>
        <v>6714</v>
      </c>
    </row>
    <row r="9741" spans="1:11" x14ac:dyDescent="0.35">
      <c r="A9741" s="69">
        <f t="shared" si="309"/>
        <v>45839</v>
      </c>
      <c r="B9741" t="s">
        <v>917</v>
      </c>
      <c r="C9741" t="s">
        <v>286</v>
      </c>
      <c r="D9741" t="s">
        <v>890</v>
      </c>
      <c r="E9741" t="s">
        <v>336</v>
      </c>
      <c r="F9741" t="s">
        <v>320</v>
      </c>
      <c r="G9741" t="s">
        <v>116</v>
      </c>
      <c r="H9741">
        <v>3505</v>
      </c>
      <c r="I9741" s="68" t="str">
        <f>VLOOKUP(E9741,Refs!$P$2:$R$29,3,FALSE)</f>
        <v>Y56</v>
      </c>
      <c r="J9741" s="68" t="str">
        <f>VLOOKUP(E9741,Refs!$P$2:$S$29,4,FALSE)</f>
        <v>London</v>
      </c>
      <c r="K9741" s="28">
        <f t="shared" si="308"/>
        <v>3505</v>
      </c>
    </row>
    <row r="9742" spans="1:11" x14ac:dyDescent="0.35">
      <c r="A9742" s="69">
        <f t="shared" si="309"/>
        <v>45839</v>
      </c>
      <c r="B9742" t="s">
        <v>917</v>
      </c>
      <c r="C9742" t="s">
        <v>286</v>
      </c>
      <c r="D9742" t="s">
        <v>890</v>
      </c>
      <c r="E9742" t="s">
        <v>336</v>
      </c>
      <c r="F9742" t="s">
        <v>320</v>
      </c>
      <c r="G9742" t="s">
        <v>117</v>
      </c>
      <c r="H9742">
        <v>5988</v>
      </c>
      <c r="I9742" s="68" t="str">
        <f>VLOOKUP(E9742,Refs!$P$2:$R$29,3,FALSE)</f>
        <v>Y56</v>
      </c>
      <c r="J9742" s="68" t="str">
        <f>VLOOKUP(E9742,Refs!$P$2:$S$29,4,FALSE)</f>
        <v>London</v>
      </c>
      <c r="K9742" s="28">
        <f t="shared" si="308"/>
        <v>5988</v>
      </c>
    </row>
    <row r="9743" spans="1:11" x14ac:dyDescent="0.35">
      <c r="A9743" s="69">
        <f t="shared" si="309"/>
        <v>45839</v>
      </c>
      <c r="B9743" t="s">
        <v>917</v>
      </c>
      <c r="C9743" t="s">
        <v>286</v>
      </c>
      <c r="D9743" t="s">
        <v>890</v>
      </c>
      <c r="E9743" t="s">
        <v>336</v>
      </c>
      <c r="F9743" t="s">
        <v>320</v>
      </c>
      <c r="G9743" t="s">
        <v>118</v>
      </c>
      <c r="H9743">
        <v>1439</v>
      </c>
      <c r="I9743" s="68" t="str">
        <f>VLOOKUP(E9743,Refs!$P$2:$R$29,3,FALSE)</f>
        <v>Y56</v>
      </c>
      <c r="J9743" s="68" t="str">
        <f>VLOOKUP(E9743,Refs!$P$2:$S$29,4,FALSE)</f>
        <v>London</v>
      </c>
      <c r="K9743" s="28">
        <f t="shared" si="308"/>
        <v>1439</v>
      </c>
    </row>
    <row r="9744" spans="1:11" x14ac:dyDescent="0.35">
      <c r="A9744" s="69">
        <f t="shared" si="309"/>
        <v>45839</v>
      </c>
      <c r="B9744" t="s">
        <v>917</v>
      </c>
      <c r="C9744" t="s">
        <v>286</v>
      </c>
      <c r="D9744" t="s">
        <v>890</v>
      </c>
      <c r="E9744" t="s">
        <v>336</v>
      </c>
      <c r="F9744" t="s">
        <v>320</v>
      </c>
      <c r="G9744" t="s">
        <v>119</v>
      </c>
      <c r="H9744">
        <v>2677</v>
      </c>
      <c r="I9744" s="68" t="str">
        <f>VLOOKUP(E9744,Refs!$P$2:$R$29,3,FALSE)</f>
        <v>Y56</v>
      </c>
      <c r="J9744" s="68" t="str">
        <f>VLOOKUP(E9744,Refs!$P$2:$S$29,4,FALSE)</f>
        <v>London</v>
      </c>
      <c r="K9744" s="28">
        <f t="shared" si="308"/>
        <v>2677</v>
      </c>
    </row>
    <row r="9745" spans="1:11" x14ac:dyDescent="0.35">
      <c r="A9745" s="69">
        <f t="shared" si="309"/>
        <v>45839</v>
      </c>
      <c r="B9745" t="s">
        <v>917</v>
      </c>
      <c r="C9745" t="s">
        <v>286</v>
      </c>
      <c r="D9745" t="s">
        <v>890</v>
      </c>
      <c r="E9745" t="s">
        <v>336</v>
      </c>
      <c r="F9745" t="s">
        <v>320</v>
      </c>
      <c r="G9745" t="s">
        <v>120</v>
      </c>
      <c r="H9745">
        <v>283</v>
      </c>
      <c r="I9745" s="68" t="str">
        <f>VLOOKUP(E9745,Refs!$P$2:$R$29,3,FALSE)</f>
        <v>Y56</v>
      </c>
      <c r="J9745" s="68" t="str">
        <f>VLOOKUP(E9745,Refs!$P$2:$S$29,4,FALSE)</f>
        <v>London</v>
      </c>
      <c r="K9745" s="28">
        <f t="shared" si="308"/>
        <v>283</v>
      </c>
    </row>
    <row r="9746" spans="1:11" x14ac:dyDescent="0.35">
      <c r="A9746" s="69">
        <f t="shared" si="309"/>
        <v>45839</v>
      </c>
      <c r="B9746" t="s">
        <v>917</v>
      </c>
      <c r="C9746" t="s">
        <v>286</v>
      </c>
      <c r="D9746" t="s">
        <v>890</v>
      </c>
      <c r="E9746" t="s">
        <v>336</v>
      </c>
      <c r="F9746" t="s">
        <v>320</v>
      </c>
      <c r="G9746" t="s">
        <v>121</v>
      </c>
      <c r="H9746">
        <v>2562</v>
      </c>
      <c r="I9746" s="68" t="str">
        <f>VLOOKUP(E9746,Refs!$P$2:$R$29,3,FALSE)</f>
        <v>Y56</v>
      </c>
      <c r="J9746" s="68" t="str">
        <f>VLOOKUP(E9746,Refs!$P$2:$S$29,4,FALSE)</f>
        <v>London</v>
      </c>
      <c r="K9746" s="28">
        <f t="shared" si="308"/>
        <v>2562</v>
      </c>
    </row>
    <row r="9747" spans="1:11" x14ac:dyDescent="0.35">
      <c r="A9747" s="69">
        <f t="shared" si="309"/>
        <v>45839</v>
      </c>
      <c r="B9747" t="s">
        <v>917</v>
      </c>
      <c r="C9747" t="s">
        <v>286</v>
      </c>
      <c r="D9747" t="s">
        <v>890</v>
      </c>
      <c r="E9747" t="s">
        <v>336</v>
      </c>
      <c r="F9747" t="s">
        <v>320</v>
      </c>
      <c r="G9747" t="s">
        <v>122</v>
      </c>
      <c r="H9747">
        <v>277</v>
      </c>
      <c r="I9747" s="68" t="str">
        <f>VLOOKUP(E9747,Refs!$P$2:$R$29,3,FALSE)</f>
        <v>Y56</v>
      </c>
      <c r="J9747" s="68" t="str">
        <f>VLOOKUP(E9747,Refs!$P$2:$S$29,4,FALSE)</f>
        <v>London</v>
      </c>
      <c r="K9747" s="28">
        <f t="shared" si="308"/>
        <v>277</v>
      </c>
    </row>
    <row r="9748" spans="1:11" x14ac:dyDescent="0.35">
      <c r="A9748" s="69">
        <f t="shared" si="309"/>
        <v>45839</v>
      </c>
      <c r="B9748" t="s">
        <v>917</v>
      </c>
      <c r="C9748" t="s">
        <v>286</v>
      </c>
      <c r="D9748" t="s">
        <v>890</v>
      </c>
      <c r="E9748" t="s">
        <v>336</v>
      </c>
      <c r="F9748" t="s">
        <v>320</v>
      </c>
      <c r="G9748" t="s">
        <v>123</v>
      </c>
      <c r="H9748">
        <v>57</v>
      </c>
      <c r="I9748" s="68" t="str">
        <f>VLOOKUP(E9748,Refs!$P$2:$R$29,3,FALSE)</f>
        <v>Y56</v>
      </c>
      <c r="J9748" s="68" t="str">
        <f>VLOOKUP(E9748,Refs!$P$2:$S$29,4,FALSE)</f>
        <v>London</v>
      </c>
      <c r="K9748" s="28">
        <f t="shared" si="308"/>
        <v>57</v>
      </c>
    </row>
    <row r="9749" spans="1:11" x14ac:dyDescent="0.35">
      <c r="A9749" s="69">
        <f t="shared" si="309"/>
        <v>45839</v>
      </c>
      <c r="B9749" t="s">
        <v>917</v>
      </c>
      <c r="C9749" t="s">
        <v>286</v>
      </c>
      <c r="D9749" t="s">
        <v>890</v>
      </c>
      <c r="E9749" t="s">
        <v>336</v>
      </c>
      <c r="F9749" t="s">
        <v>320</v>
      </c>
      <c r="G9749" t="s">
        <v>124</v>
      </c>
      <c r="H9749">
        <v>1</v>
      </c>
      <c r="I9749" s="68" t="str">
        <f>VLOOKUP(E9749,Refs!$P$2:$R$29,3,FALSE)</f>
        <v>Y56</v>
      </c>
      <c r="J9749" s="68" t="str">
        <f>VLOOKUP(E9749,Refs!$P$2:$S$29,4,FALSE)</f>
        <v>London</v>
      </c>
      <c r="K9749" s="28">
        <f t="shared" si="308"/>
        <v>1</v>
      </c>
    </row>
    <row r="9750" spans="1:11" x14ac:dyDescent="0.35">
      <c r="A9750" s="69">
        <f t="shared" si="309"/>
        <v>45839</v>
      </c>
      <c r="B9750" t="s">
        <v>917</v>
      </c>
      <c r="C9750" t="s">
        <v>286</v>
      </c>
      <c r="D9750" t="s">
        <v>890</v>
      </c>
      <c r="E9750" t="s">
        <v>336</v>
      </c>
      <c r="F9750" t="s">
        <v>320</v>
      </c>
      <c r="G9750" t="s">
        <v>125</v>
      </c>
      <c r="H9750">
        <v>0</v>
      </c>
      <c r="I9750" s="68" t="str">
        <f>VLOOKUP(E9750,Refs!$P$2:$R$29,3,FALSE)</f>
        <v>Y56</v>
      </c>
      <c r="J9750" s="68" t="str">
        <f>VLOOKUP(E9750,Refs!$P$2:$S$29,4,FALSE)</f>
        <v>London</v>
      </c>
      <c r="K9750" s="28" t="str">
        <f t="shared" si="308"/>
        <v/>
      </c>
    </row>
    <row r="9751" spans="1:11" x14ac:dyDescent="0.35">
      <c r="A9751" s="69">
        <f t="shared" si="309"/>
        <v>45839</v>
      </c>
      <c r="B9751" t="s">
        <v>917</v>
      </c>
      <c r="C9751" t="s">
        <v>286</v>
      </c>
      <c r="D9751" t="s">
        <v>890</v>
      </c>
      <c r="E9751" t="s">
        <v>336</v>
      </c>
      <c r="F9751" t="s">
        <v>320</v>
      </c>
      <c r="G9751" t="s">
        <v>126</v>
      </c>
      <c r="H9751">
        <v>0</v>
      </c>
      <c r="I9751" s="68" t="str">
        <f>VLOOKUP(E9751,Refs!$P$2:$R$29,3,FALSE)</f>
        <v>Y56</v>
      </c>
      <c r="J9751" s="68" t="str">
        <f>VLOOKUP(E9751,Refs!$P$2:$S$29,4,FALSE)</f>
        <v>London</v>
      </c>
      <c r="K9751" s="28" t="str">
        <f t="shared" si="308"/>
        <v/>
      </c>
    </row>
    <row r="9752" spans="1:11" x14ac:dyDescent="0.35">
      <c r="A9752" s="69">
        <f t="shared" si="309"/>
        <v>45839</v>
      </c>
      <c r="B9752" t="s">
        <v>917</v>
      </c>
      <c r="C9752" t="s">
        <v>286</v>
      </c>
      <c r="D9752" t="s">
        <v>890</v>
      </c>
      <c r="E9752" t="s">
        <v>336</v>
      </c>
      <c r="F9752" t="s">
        <v>320</v>
      </c>
      <c r="G9752" t="s">
        <v>127</v>
      </c>
      <c r="H9752">
        <v>68</v>
      </c>
      <c r="I9752" s="68" t="str">
        <f>VLOOKUP(E9752,Refs!$P$2:$R$29,3,FALSE)</f>
        <v>Y56</v>
      </c>
      <c r="J9752" s="68" t="str">
        <f>VLOOKUP(E9752,Refs!$P$2:$S$29,4,FALSE)</f>
        <v>London</v>
      </c>
      <c r="K9752" s="28">
        <f t="shared" si="308"/>
        <v>68</v>
      </c>
    </row>
    <row r="9753" spans="1:11" x14ac:dyDescent="0.35">
      <c r="A9753" s="69">
        <f t="shared" si="309"/>
        <v>45839</v>
      </c>
      <c r="B9753" t="s">
        <v>917</v>
      </c>
      <c r="C9753" t="s">
        <v>286</v>
      </c>
      <c r="D9753" t="s">
        <v>890</v>
      </c>
      <c r="E9753" t="s">
        <v>336</v>
      </c>
      <c r="F9753" t="s">
        <v>320</v>
      </c>
      <c r="G9753" t="s">
        <v>128</v>
      </c>
      <c r="H9753">
        <v>25</v>
      </c>
      <c r="I9753" s="68" t="str">
        <f>VLOOKUP(E9753,Refs!$P$2:$R$29,3,FALSE)</f>
        <v>Y56</v>
      </c>
      <c r="J9753" s="68" t="str">
        <f>VLOOKUP(E9753,Refs!$P$2:$S$29,4,FALSE)</f>
        <v>London</v>
      </c>
      <c r="K9753" s="28">
        <f t="shared" si="308"/>
        <v>25</v>
      </c>
    </row>
    <row r="9754" spans="1:11" x14ac:dyDescent="0.35">
      <c r="A9754" s="69">
        <f t="shared" si="309"/>
        <v>45839</v>
      </c>
      <c r="B9754" t="s">
        <v>917</v>
      </c>
      <c r="C9754" t="s">
        <v>286</v>
      </c>
      <c r="D9754" t="s">
        <v>890</v>
      </c>
      <c r="E9754" t="s">
        <v>336</v>
      </c>
      <c r="F9754" t="s">
        <v>320</v>
      </c>
      <c r="G9754" t="s">
        <v>129</v>
      </c>
      <c r="H9754">
        <v>561</v>
      </c>
      <c r="I9754" s="68" t="str">
        <f>VLOOKUP(E9754,Refs!$P$2:$R$29,3,FALSE)</f>
        <v>Y56</v>
      </c>
      <c r="J9754" s="68" t="str">
        <f>VLOOKUP(E9754,Refs!$P$2:$S$29,4,FALSE)</f>
        <v>London</v>
      </c>
      <c r="K9754" s="28">
        <f t="shared" si="308"/>
        <v>561</v>
      </c>
    </row>
    <row r="9755" spans="1:11" x14ac:dyDescent="0.35">
      <c r="A9755" s="69">
        <f t="shared" si="309"/>
        <v>45839</v>
      </c>
      <c r="B9755" t="s">
        <v>917</v>
      </c>
      <c r="C9755" t="s">
        <v>286</v>
      </c>
      <c r="D9755" t="s">
        <v>890</v>
      </c>
      <c r="E9755" t="s">
        <v>336</v>
      </c>
      <c r="F9755" t="s">
        <v>320</v>
      </c>
      <c r="G9755" t="s">
        <v>130</v>
      </c>
      <c r="H9755">
        <v>403</v>
      </c>
      <c r="I9755" s="68" t="str">
        <f>VLOOKUP(E9755,Refs!$P$2:$R$29,3,FALSE)</f>
        <v>Y56</v>
      </c>
      <c r="J9755" s="68" t="str">
        <f>VLOOKUP(E9755,Refs!$P$2:$S$29,4,FALSE)</f>
        <v>London</v>
      </c>
      <c r="K9755" s="28">
        <f t="shared" si="308"/>
        <v>403</v>
      </c>
    </row>
    <row r="9756" spans="1:11" x14ac:dyDescent="0.35">
      <c r="A9756" s="69">
        <f t="shared" si="309"/>
        <v>45839</v>
      </c>
      <c r="B9756" t="s">
        <v>917</v>
      </c>
      <c r="C9756" t="s">
        <v>286</v>
      </c>
      <c r="D9756" t="s">
        <v>890</v>
      </c>
      <c r="E9756" t="s">
        <v>336</v>
      </c>
      <c r="F9756" t="s">
        <v>320</v>
      </c>
      <c r="G9756" t="s">
        <v>131</v>
      </c>
      <c r="H9756">
        <v>2761</v>
      </c>
      <c r="I9756" s="68" t="str">
        <f>VLOOKUP(E9756,Refs!$P$2:$R$29,3,FALSE)</f>
        <v>Y56</v>
      </c>
      <c r="J9756" s="68" t="str">
        <f>VLOOKUP(E9756,Refs!$P$2:$S$29,4,FALSE)</f>
        <v>London</v>
      </c>
      <c r="K9756" s="28">
        <f t="shared" si="308"/>
        <v>2761</v>
      </c>
    </row>
    <row r="9757" spans="1:11" x14ac:dyDescent="0.35">
      <c r="A9757" s="69">
        <f t="shared" si="309"/>
        <v>45839</v>
      </c>
      <c r="B9757" t="s">
        <v>917</v>
      </c>
      <c r="C9757" t="s">
        <v>286</v>
      </c>
      <c r="D9757" t="s">
        <v>890</v>
      </c>
      <c r="E9757" t="s">
        <v>336</v>
      </c>
      <c r="F9757" t="s">
        <v>320</v>
      </c>
      <c r="G9757" t="s">
        <v>132</v>
      </c>
      <c r="H9757">
        <v>2489</v>
      </c>
      <c r="I9757" s="68" t="str">
        <f>VLOOKUP(E9757,Refs!$P$2:$R$29,3,FALSE)</f>
        <v>Y56</v>
      </c>
      <c r="J9757" s="68" t="str">
        <f>VLOOKUP(E9757,Refs!$P$2:$S$29,4,FALSE)</f>
        <v>London</v>
      </c>
      <c r="K9757" s="28">
        <f t="shared" si="308"/>
        <v>2489</v>
      </c>
    </row>
    <row r="9758" spans="1:11" x14ac:dyDescent="0.35">
      <c r="A9758" s="69">
        <f t="shared" si="309"/>
        <v>45839</v>
      </c>
      <c r="B9758" t="s">
        <v>917</v>
      </c>
      <c r="C9758" t="s">
        <v>286</v>
      </c>
      <c r="D9758" t="s">
        <v>890</v>
      </c>
      <c r="E9758" t="s">
        <v>336</v>
      </c>
      <c r="F9758" t="s">
        <v>320</v>
      </c>
      <c r="G9758" t="s">
        <v>133</v>
      </c>
      <c r="H9758">
        <v>1156</v>
      </c>
      <c r="I9758" s="68" t="str">
        <f>VLOOKUP(E9758,Refs!$P$2:$R$29,3,FALSE)</f>
        <v>Y56</v>
      </c>
      <c r="J9758" s="68" t="str">
        <f>VLOOKUP(E9758,Refs!$P$2:$S$29,4,FALSE)</f>
        <v>London</v>
      </c>
      <c r="K9758" s="28">
        <f t="shared" si="308"/>
        <v>1156</v>
      </c>
    </row>
    <row r="9759" spans="1:11" x14ac:dyDescent="0.35">
      <c r="A9759" s="69">
        <f t="shared" si="309"/>
        <v>45839</v>
      </c>
      <c r="B9759" t="s">
        <v>917</v>
      </c>
      <c r="C9759" t="s">
        <v>286</v>
      </c>
      <c r="D9759" t="s">
        <v>890</v>
      </c>
      <c r="E9759" t="s">
        <v>336</v>
      </c>
      <c r="F9759" t="s">
        <v>320</v>
      </c>
      <c r="G9759" t="s">
        <v>134</v>
      </c>
      <c r="H9759">
        <v>1124</v>
      </c>
      <c r="I9759" s="68" t="str">
        <f>VLOOKUP(E9759,Refs!$P$2:$R$29,3,FALSE)</f>
        <v>Y56</v>
      </c>
      <c r="J9759" s="68" t="str">
        <f>VLOOKUP(E9759,Refs!$P$2:$S$29,4,FALSE)</f>
        <v>London</v>
      </c>
      <c r="K9759" s="28">
        <f t="shared" si="308"/>
        <v>1124</v>
      </c>
    </row>
    <row r="9760" spans="1:11" x14ac:dyDescent="0.35">
      <c r="A9760" s="69">
        <f t="shared" si="309"/>
        <v>45839</v>
      </c>
      <c r="B9760" t="s">
        <v>917</v>
      </c>
      <c r="C9760" t="s">
        <v>286</v>
      </c>
      <c r="D9760" t="s">
        <v>890</v>
      </c>
      <c r="E9760" t="s">
        <v>336</v>
      </c>
      <c r="F9760" t="s">
        <v>320</v>
      </c>
      <c r="G9760" t="s">
        <v>135</v>
      </c>
      <c r="H9760">
        <v>333</v>
      </c>
      <c r="I9760" s="68" t="str">
        <f>VLOOKUP(E9760,Refs!$P$2:$R$29,3,FALSE)</f>
        <v>Y56</v>
      </c>
      <c r="J9760" s="68" t="str">
        <f>VLOOKUP(E9760,Refs!$P$2:$S$29,4,FALSE)</f>
        <v>London</v>
      </c>
      <c r="K9760" s="28">
        <f t="shared" si="308"/>
        <v>333</v>
      </c>
    </row>
    <row r="9761" spans="1:11" x14ac:dyDescent="0.35">
      <c r="A9761" s="69">
        <f t="shared" si="309"/>
        <v>45839</v>
      </c>
      <c r="B9761" t="s">
        <v>917</v>
      </c>
      <c r="C9761" t="s">
        <v>286</v>
      </c>
      <c r="D9761" t="s">
        <v>890</v>
      </c>
      <c r="E9761" t="s">
        <v>336</v>
      </c>
      <c r="F9761" t="s">
        <v>320</v>
      </c>
      <c r="G9761" t="s">
        <v>136</v>
      </c>
      <c r="H9761">
        <v>260</v>
      </c>
      <c r="I9761" s="68" t="str">
        <f>VLOOKUP(E9761,Refs!$P$2:$R$29,3,FALSE)</f>
        <v>Y56</v>
      </c>
      <c r="J9761" s="68" t="str">
        <f>VLOOKUP(E9761,Refs!$P$2:$S$29,4,FALSE)</f>
        <v>London</v>
      </c>
      <c r="K9761" s="28">
        <f t="shared" si="308"/>
        <v>260</v>
      </c>
    </row>
    <row r="9762" spans="1:11" x14ac:dyDescent="0.35">
      <c r="A9762" s="69">
        <f t="shared" si="309"/>
        <v>45839</v>
      </c>
      <c r="B9762" t="s">
        <v>917</v>
      </c>
      <c r="C9762" t="s">
        <v>286</v>
      </c>
      <c r="D9762" t="s">
        <v>890</v>
      </c>
      <c r="E9762" t="s">
        <v>336</v>
      </c>
      <c r="F9762" t="s">
        <v>320</v>
      </c>
      <c r="G9762" t="s">
        <v>137</v>
      </c>
      <c r="H9762">
        <v>5</v>
      </c>
      <c r="I9762" s="68" t="str">
        <f>VLOOKUP(E9762,Refs!$P$2:$R$29,3,FALSE)</f>
        <v>Y56</v>
      </c>
      <c r="J9762" s="68" t="str">
        <f>VLOOKUP(E9762,Refs!$P$2:$S$29,4,FALSE)</f>
        <v>London</v>
      </c>
      <c r="K9762" s="28">
        <f t="shared" ref="K9762:K9825" si="310">IF(OR(H9762="NULL",H9762=0,H9762=""),"",H9762)</f>
        <v>5</v>
      </c>
    </row>
    <row r="9763" spans="1:11" x14ac:dyDescent="0.35">
      <c r="A9763" s="69">
        <f t="shared" si="309"/>
        <v>45839</v>
      </c>
      <c r="B9763" t="s">
        <v>917</v>
      </c>
      <c r="C9763" t="s">
        <v>286</v>
      </c>
      <c r="D9763" t="s">
        <v>890</v>
      </c>
      <c r="E9763" t="s">
        <v>336</v>
      </c>
      <c r="F9763" t="s">
        <v>320</v>
      </c>
      <c r="G9763" t="s">
        <v>138</v>
      </c>
      <c r="H9763">
        <v>2</v>
      </c>
      <c r="I9763" s="68" t="str">
        <f>VLOOKUP(E9763,Refs!$P$2:$R$29,3,FALSE)</f>
        <v>Y56</v>
      </c>
      <c r="J9763" s="68" t="str">
        <f>VLOOKUP(E9763,Refs!$P$2:$S$29,4,FALSE)</f>
        <v>London</v>
      </c>
      <c r="K9763" s="28">
        <f t="shared" si="310"/>
        <v>2</v>
      </c>
    </row>
    <row r="9764" spans="1:11" x14ac:dyDescent="0.35">
      <c r="A9764" s="69">
        <f t="shared" si="309"/>
        <v>45839</v>
      </c>
      <c r="B9764" t="s">
        <v>917</v>
      </c>
      <c r="C9764" t="s">
        <v>286</v>
      </c>
      <c r="D9764" t="s">
        <v>890</v>
      </c>
      <c r="E9764" t="s">
        <v>336</v>
      </c>
      <c r="F9764" t="s">
        <v>320</v>
      </c>
      <c r="G9764" t="s">
        <v>139</v>
      </c>
      <c r="H9764">
        <v>4</v>
      </c>
      <c r="I9764" s="68" t="str">
        <f>VLOOKUP(E9764,Refs!$P$2:$R$29,3,FALSE)</f>
        <v>Y56</v>
      </c>
      <c r="J9764" s="68" t="str">
        <f>VLOOKUP(E9764,Refs!$P$2:$S$29,4,FALSE)</f>
        <v>London</v>
      </c>
      <c r="K9764" s="28">
        <f t="shared" si="310"/>
        <v>4</v>
      </c>
    </row>
    <row r="9765" spans="1:11" x14ac:dyDescent="0.35">
      <c r="A9765" s="69">
        <f t="shared" si="309"/>
        <v>45839</v>
      </c>
      <c r="B9765" t="s">
        <v>917</v>
      </c>
      <c r="C9765" t="s">
        <v>286</v>
      </c>
      <c r="D9765" t="s">
        <v>890</v>
      </c>
      <c r="E9765" t="s">
        <v>336</v>
      </c>
      <c r="F9765" t="s">
        <v>320</v>
      </c>
      <c r="G9765" t="s">
        <v>140</v>
      </c>
      <c r="H9765">
        <v>4</v>
      </c>
      <c r="I9765" s="68" t="str">
        <f>VLOOKUP(E9765,Refs!$P$2:$R$29,3,FALSE)</f>
        <v>Y56</v>
      </c>
      <c r="J9765" s="68" t="str">
        <f>VLOOKUP(E9765,Refs!$P$2:$S$29,4,FALSE)</f>
        <v>London</v>
      </c>
      <c r="K9765" s="28">
        <f t="shared" si="310"/>
        <v>4</v>
      </c>
    </row>
    <row r="9766" spans="1:11" x14ac:dyDescent="0.35">
      <c r="A9766" s="69">
        <f t="shared" si="309"/>
        <v>45839</v>
      </c>
      <c r="B9766" t="s">
        <v>917</v>
      </c>
      <c r="C9766" t="s">
        <v>286</v>
      </c>
      <c r="D9766" t="s">
        <v>890</v>
      </c>
      <c r="E9766" t="s">
        <v>336</v>
      </c>
      <c r="F9766" t="s">
        <v>320</v>
      </c>
      <c r="G9766" t="s">
        <v>728</v>
      </c>
      <c r="H9766">
        <v>129</v>
      </c>
      <c r="I9766" s="68" t="str">
        <f>VLOOKUP(E9766,Refs!$P$2:$R$29,3,FALSE)</f>
        <v>Y56</v>
      </c>
      <c r="J9766" s="68" t="str">
        <f>VLOOKUP(E9766,Refs!$P$2:$S$29,4,FALSE)</f>
        <v>London</v>
      </c>
      <c r="K9766" s="28">
        <f t="shared" si="310"/>
        <v>129</v>
      </c>
    </row>
    <row r="9767" spans="1:11" x14ac:dyDescent="0.35">
      <c r="A9767" s="69">
        <f t="shared" si="309"/>
        <v>45839</v>
      </c>
      <c r="B9767" t="s">
        <v>917</v>
      </c>
      <c r="C9767" t="s">
        <v>286</v>
      </c>
      <c r="D9767" t="s">
        <v>890</v>
      </c>
      <c r="E9767" t="s">
        <v>336</v>
      </c>
      <c r="F9767" t="s">
        <v>320</v>
      </c>
      <c r="G9767" t="s">
        <v>727</v>
      </c>
      <c r="H9767">
        <v>55</v>
      </c>
      <c r="I9767" s="68" t="str">
        <f>VLOOKUP(E9767,Refs!$P$2:$R$29,3,FALSE)</f>
        <v>Y56</v>
      </c>
      <c r="J9767" s="68" t="str">
        <f>VLOOKUP(E9767,Refs!$P$2:$S$29,4,FALSE)</f>
        <v>London</v>
      </c>
      <c r="K9767" s="28">
        <f t="shared" si="310"/>
        <v>55</v>
      </c>
    </row>
    <row r="9768" spans="1:11" x14ac:dyDescent="0.35">
      <c r="A9768" s="69">
        <f t="shared" si="309"/>
        <v>45839</v>
      </c>
      <c r="B9768" t="s">
        <v>917</v>
      </c>
      <c r="C9768" t="s">
        <v>286</v>
      </c>
      <c r="D9768" t="s">
        <v>890</v>
      </c>
      <c r="E9768" t="s">
        <v>336</v>
      </c>
      <c r="F9768" t="s">
        <v>320</v>
      </c>
      <c r="G9768" t="s">
        <v>730</v>
      </c>
      <c r="H9768">
        <v>144</v>
      </c>
      <c r="I9768" s="68" t="str">
        <f>VLOOKUP(E9768,Refs!$P$2:$R$29,3,FALSE)</f>
        <v>Y56</v>
      </c>
      <c r="J9768" s="68" t="str">
        <f>VLOOKUP(E9768,Refs!$P$2:$S$29,4,FALSE)</f>
        <v>London</v>
      </c>
      <c r="K9768" s="28">
        <f t="shared" si="310"/>
        <v>144</v>
      </c>
    </row>
    <row r="9769" spans="1:11" x14ac:dyDescent="0.35">
      <c r="A9769" s="69">
        <f t="shared" si="309"/>
        <v>45839</v>
      </c>
      <c r="B9769" t="s">
        <v>917</v>
      </c>
      <c r="C9769" t="s">
        <v>286</v>
      </c>
      <c r="D9769" t="s">
        <v>890</v>
      </c>
      <c r="E9769" t="s">
        <v>336</v>
      </c>
      <c r="F9769" t="s">
        <v>320</v>
      </c>
      <c r="G9769" t="s">
        <v>729</v>
      </c>
      <c r="H9769">
        <v>125</v>
      </c>
      <c r="I9769" s="68" t="str">
        <f>VLOOKUP(E9769,Refs!$P$2:$R$29,3,FALSE)</f>
        <v>Y56</v>
      </c>
      <c r="J9769" s="68" t="str">
        <f>VLOOKUP(E9769,Refs!$P$2:$S$29,4,FALSE)</f>
        <v>London</v>
      </c>
      <c r="K9769" s="28">
        <f t="shared" si="310"/>
        <v>125</v>
      </c>
    </row>
    <row r="9770" spans="1:11" x14ac:dyDescent="0.35">
      <c r="A9770" s="69">
        <f t="shared" si="309"/>
        <v>45839</v>
      </c>
      <c r="B9770" t="s">
        <v>917</v>
      </c>
      <c r="C9770" t="s">
        <v>286</v>
      </c>
      <c r="D9770" t="s">
        <v>890</v>
      </c>
      <c r="E9770" t="s">
        <v>712</v>
      </c>
      <c r="F9770" t="s">
        <v>711</v>
      </c>
      <c r="G9770" t="s">
        <v>10</v>
      </c>
      <c r="H9770">
        <v>37490</v>
      </c>
      <c r="I9770" s="68" t="str">
        <f>VLOOKUP(E9770,Refs!$P$2:$R$29,3,FALSE)</f>
        <v>Y58</v>
      </c>
      <c r="J9770" s="68" t="str">
        <f>VLOOKUP(E9770,Refs!$P$2:$S$29,4,FALSE)</f>
        <v>South West</v>
      </c>
      <c r="K9770" s="28">
        <f t="shared" si="310"/>
        <v>37490</v>
      </c>
    </row>
    <row r="9771" spans="1:11" x14ac:dyDescent="0.35">
      <c r="A9771" s="69">
        <f t="shared" si="309"/>
        <v>45839</v>
      </c>
      <c r="B9771" t="s">
        <v>917</v>
      </c>
      <c r="C9771" t="s">
        <v>286</v>
      </c>
      <c r="D9771" t="s">
        <v>890</v>
      </c>
      <c r="E9771" t="s">
        <v>712</v>
      </c>
      <c r="F9771" t="s">
        <v>711</v>
      </c>
      <c r="G9771" t="s">
        <v>69</v>
      </c>
      <c r="H9771">
        <v>37490</v>
      </c>
      <c r="I9771" s="68" t="str">
        <f>VLOOKUP(E9771,Refs!$P$2:$R$29,3,FALSE)</f>
        <v>Y58</v>
      </c>
      <c r="J9771" s="68" t="str">
        <f>VLOOKUP(E9771,Refs!$P$2:$S$29,4,FALSE)</f>
        <v>South West</v>
      </c>
      <c r="K9771" s="28">
        <f t="shared" si="310"/>
        <v>37490</v>
      </c>
    </row>
    <row r="9772" spans="1:11" x14ac:dyDescent="0.35">
      <c r="A9772" s="69">
        <f t="shared" si="309"/>
        <v>45839</v>
      </c>
      <c r="B9772" t="s">
        <v>917</v>
      </c>
      <c r="C9772" t="s">
        <v>286</v>
      </c>
      <c r="D9772" t="s">
        <v>890</v>
      </c>
      <c r="E9772" t="s">
        <v>712</v>
      </c>
      <c r="F9772" t="s">
        <v>711</v>
      </c>
      <c r="G9772" t="s">
        <v>20</v>
      </c>
      <c r="H9772">
        <v>34362</v>
      </c>
      <c r="I9772" s="68" t="str">
        <f>VLOOKUP(E9772,Refs!$P$2:$R$29,3,FALSE)</f>
        <v>Y58</v>
      </c>
      <c r="J9772" s="68" t="str">
        <f>VLOOKUP(E9772,Refs!$P$2:$S$29,4,FALSE)</f>
        <v>South West</v>
      </c>
      <c r="K9772" s="28">
        <f t="shared" si="310"/>
        <v>34362</v>
      </c>
    </row>
    <row r="9773" spans="1:11" x14ac:dyDescent="0.35">
      <c r="A9773" s="69">
        <f t="shared" si="309"/>
        <v>45839</v>
      </c>
      <c r="B9773" t="s">
        <v>917</v>
      </c>
      <c r="C9773" t="s">
        <v>286</v>
      </c>
      <c r="D9773" t="s">
        <v>890</v>
      </c>
      <c r="E9773" t="s">
        <v>712</v>
      </c>
      <c r="F9773" t="s">
        <v>711</v>
      </c>
      <c r="G9773" t="s">
        <v>23</v>
      </c>
      <c r="H9773">
        <v>31850</v>
      </c>
      <c r="I9773" s="68" t="str">
        <f>VLOOKUP(E9773,Refs!$P$2:$R$29,3,FALSE)</f>
        <v>Y58</v>
      </c>
      <c r="J9773" s="68" t="str">
        <f>VLOOKUP(E9773,Refs!$P$2:$S$29,4,FALSE)</f>
        <v>South West</v>
      </c>
      <c r="K9773" s="28">
        <f t="shared" si="310"/>
        <v>31850</v>
      </c>
    </row>
    <row r="9774" spans="1:11" x14ac:dyDescent="0.35">
      <c r="A9774" s="69">
        <f t="shared" si="309"/>
        <v>45839</v>
      </c>
      <c r="B9774" t="s">
        <v>917</v>
      </c>
      <c r="C9774" t="s">
        <v>286</v>
      </c>
      <c r="D9774" t="s">
        <v>890</v>
      </c>
      <c r="E9774" t="s">
        <v>712</v>
      </c>
      <c r="F9774" t="s">
        <v>711</v>
      </c>
      <c r="G9774" t="s">
        <v>19</v>
      </c>
      <c r="H9774">
        <v>262</v>
      </c>
      <c r="I9774" s="68" t="str">
        <f>VLOOKUP(E9774,Refs!$P$2:$R$29,3,FALSE)</f>
        <v>Y58</v>
      </c>
      <c r="J9774" s="68" t="str">
        <f>VLOOKUP(E9774,Refs!$P$2:$S$29,4,FALSE)</f>
        <v>South West</v>
      </c>
      <c r="K9774" s="28">
        <f t="shared" si="310"/>
        <v>262</v>
      </c>
    </row>
    <row r="9775" spans="1:11" x14ac:dyDescent="0.35">
      <c r="A9775" s="69">
        <f t="shared" si="309"/>
        <v>45839</v>
      </c>
      <c r="B9775" t="s">
        <v>917</v>
      </c>
      <c r="C9775" t="s">
        <v>286</v>
      </c>
      <c r="D9775" t="s">
        <v>890</v>
      </c>
      <c r="E9775" t="s">
        <v>712</v>
      </c>
      <c r="F9775" t="s">
        <v>711</v>
      </c>
      <c r="G9775" t="s">
        <v>21</v>
      </c>
      <c r="H9775">
        <v>530490</v>
      </c>
      <c r="I9775" s="68" t="str">
        <f>VLOOKUP(E9775,Refs!$P$2:$R$29,3,FALSE)</f>
        <v>Y58</v>
      </c>
      <c r="J9775" s="68" t="str">
        <f>VLOOKUP(E9775,Refs!$P$2:$S$29,4,FALSE)</f>
        <v>South West</v>
      </c>
      <c r="K9775" s="28">
        <f t="shared" si="310"/>
        <v>530490</v>
      </c>
    </row>
    <row r="9776" spans="1:11" x14ac:dyDescent="0.35">
      <c r="A9776" s="69">
        <f t="shared" si="309"/>
        <v>45839</v>
      </c>
      <c r="B9776" t="s">
        <v>917</v>
      </c>
      <c r="C9776" t="s">
        <v>286</v>
      </c>
      <c r="D9776" t="s">
        <v>890</v>
      </c>
      <c r="E9776" t="s">
        <v>712</v>
      </c>
      <c r="F9776" t="s">
        <v>711</v>
      </c>
      <c r="G9776" t="s">
        <v>70</v>
      </c>
      <c r="H9776">
        <v>109</v>
      </c>
      <c r="I9776" s="68" t="str">
        <f>VLOOKUP(E9776,Refs!$P$2:$R$29,3,FALSE)</f>
        <v>Y58</v>
      </c>
      <c r="J9776" s="68" t="str">
        <f>VLOOKUP(E9776,Refs!$P$2:$S$29,4,FALSE)</f>
        <v>South West</v>
      </c>
      <c r="K9776" s="28">
        <f t="shared" si="310"/>
        <v>109</v>
      </c>
    </row>
    <row r="9777" spans="1:11" x14ac:dyDescent="0.35">
      <c r="A9777" s="69">
        <f t="shared" si="309"/>
        <v>45839</v>
      </c>
      <c r="B9777" t="s">
        <v>917</v>
      </c>
      <c r="C9777" t="s">
        <v>286</v>
      </c>
      <c r="D9777" t="s">
        <v>890</v>
      </c>
      <c r="E9777" t="s">
        <v>712</v>
      </c>
      <c r="F9777" t="s">
        <v>711</v>
      </c>
      <c r="G9777" t="s">
        <v>71</v>
      </c>
      <c r="H9777">
        <v>322</v>
      </c>
      <c r="I9777" s="68" t="str">
        <f>VLOOKUP(E9777,Refs!$P$2:$R$29,3,FALSE)</f>
        <v>Y58</v>
      </c>
      <c r="J9777" s="68" t="str">
        <f>VLOOKUP(E9777,Refs!$P$2:$S$29,4,FALSE)</f>
        <v>South West</v>
      </c>
      <c r="K9777" s="28">
        <f t="shared" si="310"/>
        <v>322</v>
      </c>
    </row>
    <row r="9778" spans="1:11" x14ac:dyDescent="0.35">
      <c r="A9778" s="69">
        <f t="shared" si="309"/>
        <v>45839</v>
      </c>
      <c r="B9778" t="s">
        <v>917</v>
      </c>
      <c r="C9778" t="s">
        <v>286</v>
      </c>
      <c r="D9778" t="s">
        <v>890</v>
      </c>
      <c r="E9778" t="s">
        <v>712</v>
      </c>
      <c r="F9778" t="s">
        <v>711</v>
      </c>
      <c r="G9778" t="s">
        <v>72</v>
      </c>
      <c r="H9778">
        <v>25189</v>
      </c>
      <c r="I9778" s="68" t="str">
        <f>VLOOKUP(E9778,Refs!$P$2:$R$29,3,FALSE)</f>
        <v>Y58</v>
      </c>
      <c r="J9778" s="68" t="str">
        <f>VLOOKUP(E9778,Refs!$P$2:$S$29,4,FALSE)</f>
        <v>South West</v>
      </c>
      <c r="K9778" s="28">
        <f t="shared" si="310"/>
        <v>25189</v>
      </c>
    </row>
    <row r="9779" spans="1:11" x14ac:dyDescent="0.35">
      <c r="A9779" s="69">
        <f t="shared" si="309"/>
        <v>45839</v>
      </c>
      <c r="B9779" t="s">
        <v>917</v>
      </c>
      <c r="C9779" t="s">
        <v>286</v>
      </c>
      <c r="D9779" t="s">
        <v>890</v>
      </c>
      <c r="E9779" t="s">
        <v>712</v>
      </c>
      <c r="F9779" t="s">
        <v>711</v>
      </c>
      <c r="G9779" t="s">
        <v>73</v>
      </c>
      <c r="H9779">
        <v>10959</v>
      </c>
      <c r="I9779" s="68" t="str">
        <f>VLOOKUP(E9779,Refs!$P$2:$R$29,3,FALSE)</f>
        <v>Y58</v>
      </c>
      <c r="J9779" s="68" t="str">
        <f>VLOOKUP(E9779,Refs!$P$2:$S$29,4,FALSE)</f>
        <v>South West</v>
      </c>
      <c r="K9779" s="28">
        <f t="shared" si="310"/>
        <v>10959</v>
      </c>
    </row>
    <row r="9780" spans="1:11" x14ac:dyDescent="0.35">
      <c r="A9780" s="69">
        <f t="shared" si="309"/>
        <v>45839</v>
      </c>
      <c r="B9780" t="s">
        <v>917</v>
      </c>
      <c r="C9780" t="s">
        <v>286</v>
      </c>
      <c r="D9780" t="s">
        <v>890</v>
      </c>
      <c r="E9780" t="s">
        <v>712</v>
      </c>
      <c r="F9780" t="s">
        <v>711</v>
      </c>
      <c r="G9780" t="s">
        <v>74</v>
      </c>
      <c r="H9780">
        <v>51603154</v>
      </c>
      <c r="I9780" s="68" t="str">
        <f>VLOOKUP(E9780,Refs!$P$2:$R$29,3,FALSE)</f>
        <v>Y58</v>
      </c>
      <c r="J9780" s="68" t="str">
        <f>VLOOKUP(E9780,Refs!$P$2:$S$29,4,FALSE)</f>
        <v>South West</v>
      </c>
      <c r="K9780" s="28">
        <f t="shared" si="310"/>
        <v>51603154</v>
      </c>
    </row>
    <row r="9781" spans="1:11" x14ac:dyDescent="0.35">
      <c r="A9781" s="69">
        <f t="shared" si="309"/>
        <v>45839</v>
      </c>
      <c r="B9781" t="s">
        <v>917</v>
      </c>
      <c r="C9781" t="s">
        <v>286</v>
      </c>
      <c r="D9781" t="s">
        <v>890</v>
      </c>
      <c r="E9781" t="s">
        <v>712</v>
      </c>
      <c r="F9781" t="s">
        <v>711</v>
      </c>
      <c r="G9781" t="s">
        <v>26</v>
      </c>
      <c r="H9781">
        <v>29775</v>
      </c>
      <c r="I9781" s="68" t="str">
        <f>VLOOKUP(E9781,Refs!$P$2:$R$29,3,FALSE)</f>
        <v>Y58</v>
      </c>
      <c r="J9781" s="68" t="str">
        <f>VLOOKUP(E9781,Refs!$P$2:$S$29,4,FALSE)</f>
        <v>South West</v>
      </c>
      <c r="K9781" s="28">
        <f t="shared" si="310"/>
        <v>29775</v>
      </c>
    </row>
    <row r="9782" spans="1:11" x14ac:dyDescent="0.35">
      <c r="A9782" s="69">
        <f t="shared" si="309"/>
        <v>45839</v>
      </c>
      <c r="B9782" t="s">
        <v>917</v>
      </c>
      <c r="C9782" t="s">
        <v>286</v>
      </c>
      <c r="D9782" t="s">
        <v>890</v>
      </c>
      <c r="E9782" t="s">
        <v>712</v>
      </c>
      <c r="F9782" t="s">
        <v>711</v>
      </c>
      <c r="G9782" t="s">
        <v>75</v>
      </c>
      <c r="H9782">
        <v>327</v>
      </c>
      <c r="I9782" s="68" t="str">
        <f>VLOOKUP(E9782,Refs!$P$2:$R$29,3,FALSE)</f>
        <v>Y58</v>
      </c>
      <c r="J9782" s="68" t="str">
        <f>VLOOKUP(E9782,Refs!$P$2:$S$29,4,FALSE)</f>
        <v>South West</v>
      </c>
      <c r="K9782" s="28">
        <f t="shared" si="310"/>
        <v>327</v>
      </c>
    </row>
    <row r="9783" spans="1:11" x14ac:dyDescent="0.35">
      <c r="A9783" s="69">
        <f t="shared" si="309"/>
        <v>45839</v>
      </c>
      <c r="B9783" t="s">
        <v>917</v>
      </c>
      <c r="C9783" t="s">
        <v>286</v>
      </c>
      <c r="D9783" t="s">
        <v>890</v>
      </c>
      <c r="E9783" t="s">
        <v>712</v>
      </c>
      <c r="F9783" t="s">
        <v>711</v>
      </c>
      <c r="G9783" t="s">
        <v>76</v>
      </c>
      <c r="H9783">
        <v>12403</v>
      </c>
      <c r="I9783" s="68" t="str">
        <f>VLOOKUP(E9783,Refs!$P$2:$R$29,3,FALSE)</f>
        <v>Y58</v>
      </c>
      <c r="J9783" s="68" t="str">
        <f>VLOOKUP(E9783,Refs!$P$2:$S$29,4,FALSE)</f>
        <v>South West</v>
      </c>
      <c r="K9783" s="28">
        <f t="shared" si="310"/>
        <v>12403</v>
      </c>
    </row>
    <row r="9784" spans="1:11" x14ac:dyDescent="0.35">
      <c r="A9784" s="69">
        <f t="shared" si="309"/>
        <v>45839</v>
      </c>
      <c r="B9784" t="s">
        <v>917</v>
      </c>
      <c r="C9784" t="s">
        <v>286</v>
      </c>
      <c r="D9784" t="s">
        <v>890</v>
      </c>
      <c r="E9784" t="s">
        <v>712</v>
      </c>
      <c r="F9784" t="s">
        <v>711</v>
      </c>
      <c r="G9784" t="s">
        <v>77</v>
      </c>
      <c r="H9784">
        <v>9464</v>
      </c>
      <c r="I9784" s="68" t="str">
        <f>VLOOKUP(E9784,Refs!$P$2:$R$29,3,FALSE)</f>
        <v>Y58</v>
      </c>
      <c r="J9784" s="68" t="str">
        <f>VLOOKUP(E9784,Refs!$P$2:$S$29,4,FALSE)</f>
        <v>South West</v>
      </c>
      <c r="K9784" s="28">
        <f t="shared" si="310"/>
        <v>9464</v>
      </c>
    </row>
    <row r="9785" spans="1:11" x14ac:dyDescent="0.35">
      <c r="A9785" s="69">
        <f t="shared" si="309"/>
        <v>45839</v>
      </c>
      <c r="B9785" t="s">
        <v>917</v>
      </c>
      <c r="C9785" t="s">
        <v>286</v>
      </c>
      <c r="D9785" t="s">
        <v>890</v>
      </c>
      <c r="E9785" t="s">
        <v>712</v>
      </c>
      <c r="F9785" t="s">
        <v>711</v>
      </c>
      <c r="G9785" t="s">
        <v>78</v>
      </c>
      <c r="H9785">
        <v>7581</v>
      </c>
      <c r="I9785" s="68" t="str">
        <f>VLOOKUP(E9785,Refs!$P$2:$R$29,3,FALSE)</f>
        <v>Y58</v>
      </c>
      <c r="J9785" s="68" t="str">
        <f>VLOOKUP(E9785,Refs!$P$2:$S$29,4,FALSE)</f>
        <v>South West</v>
      </c>
      <c r="K9785" s="28">
        <f t="shared" si="310"/>
        <v>7581</v>
      </c>
    </row>
    <row r="9786" spans="1:11" x14ac:dyDescent="0.35">
      <c r="A9786" s="69">
        <f t="shared" si="309"/>
        <v>45839</v>
      </c>
      <c r="B9786" t="s">
        <v>917</v>
      </c>
      <c r="C9786" t="s">
        <v>286</v>
      </c>
      <c r="D9786" t="s">
        <v>890</v>
      </c>
      <c r="E9786" t="s">
        <v>712</v>
      </c>
      <c r="F9786" t="s">
        <v>711</v>
      </c>
      <c r="G9786" t="s">
        <v>79</v>
      </c>
      <c r="H9786">
        <v>0</v>
      </c>
      <c r="I9786" s="68" t="str">
        <f>VLOOKUP(E9786,Refs!$P$2:$R$29,3,FALSE)</f>
        <v>Y58</v>
      </c>
      <c r="J9786" s="68" t="str">
        <f>VLOOKUP(E9786,Refs!$P$2:$S$29,4,FALSE)</f>
        <v>South West</v>
      </c>
      <c r="K9786" s="28" t="str">
        <f t="shared" si="310"/>
        <v/>
      </c>
    </row>
    <row r="9787" spans="1:11" x14ac:dyDescent="0.35">
      <c r="A9787" s="69">
        <f t="shared" si="309"/>
        <v>45839</v>
      </c>
      <c r="B9787" t="s">
        <v>917</v>
      </c>
      <c r="C9787" t="s">
        <v>286</v>
      </c>
      <c r="D9787" t="s">
        <v>890</v>
      </c>
      <c r="E9787" t="s">
        <v>712</v>
      </c>
      <c r="F9787" t="s">
        <v>711</v>
      </c>
      <c r="G9787" t="s">
        <v>25</v>
      </c>
      <c r="H9787">
        <v>17045</v>
      </c>
      <c r="I9787" s="68" t="str">
        <f>VLOOKUP(E9787,Refs!$P$2:$R$29,3,FALSE)</f>
        <v>Y58</v>
      </c>
      <c r="J9787" s="68" t="str">
        <f>VLOOKUP(E9787,Refs!$P$2:$S$29,4,FALSE)</f>
        <v>South West</v>
      </c>
      <c r="K9787" s="28">
        <f t="shared" si="310"/>
        <v>17045</v>
      </c>
    </row>
    <row r="9788" spans="1:11" x14ac:dyDescent="0.35">
      <c r="A9788" s="69">
        <f t="shared" si="309"/>
        <v>45839</v>
      </c>
      <c r="B9788" t="s">
        <v>917</v>
      </c>
      <c r="C9788" t="s">
        <v>286</v>
      </c>
      <c r="D9788" t="s">
        <v>890</v>
      </c>
      <c r="E9788" t="s">
        <v>712</v>
      </c>
      <c r="F9788" t="s">
        <v>711</v>
      </c>
      <c r="G9788" t="s">
        <v>80</v>
      </c>
      <c r="H9788">
        <v>150</v>
      </c>
      <c r="I9788" s="68" t="str">
        <f>VLOOKUP(E9788,Refs!$P$2:$R$29,3,FALSE)</f>
        <v>Y58</v>
      </c>
      <c r="J9788" s="68" t="str">
        <f>VLOOKUP(E9788,Refs!$P$2:$S$29,4,FALSE)</f>
        <v>South West</v>
      </c>
      <c r="K9788" s="28">
        <f t="shared" si="310"/>
        <v>150</v>
      </c>
    </row>
    <row r="9789" spans="1:11" x14ac:dyDescent="0.35">
      <c r="A9789" s="69">
        <f t="shared" si="309"/>
        <v>45839</v>
      </c>
      <c r="B9789" t="s">
        <v>917</v>
      </c>
      <c r="C9789" t="s">
        <v>286</v>
      </c>
      <c r="D9789" t="s">
        <v>890</v>
      </c>
      <c r="E9789" t="s">
        <v>712</v>
      </c>
      <c r="F9789" t="s">
        <v>711</v>
      </c>
      <c r="G9789" t="s">
        <v>81</v>
      </c>
      <c r="H9789">
        <v>9929</v>
      </c>
      <c r="I9789" s="68" t="str">
        <f>VLOOKUP(E9789,Refs!$P$2:$R$29,3,FALSE)</f>
        <v>Y58</v>
      </c>
      <c r="J9789" s="68" t="str">
        <f>VLOOKUP(E9789,Refs!$P$2:$S$29,4,FALSE)</f>
        <v>South West</v>
      </c>
      <c r="K9789" s="28">
        <f t="shared" si="310"/>
        <v>9929</v>
      </c>
    </row>
    <row r="9790" spans="1:11" x14ac:dyDescent="0.35">
      <c r="A9790" s="69">
        <f t="shared" si="309"/>
        <v>45839</v>
      </c>
      <c r="B9790" t="s">
        <v>917</v>
      </c>
      <c r="C9790" t="s">
        <v>286</v>
      </c>
      <c r="D9790" t="s">
        <v>890</v>
      </c>
      <c r="E9790" t="s">
        <v>712</v>
      </c>
      <c r="F9790" t="s">
        <v>711</v>
      </c>
      <c r="G9790" t="s">
        <v>82</v>
      </c>
      <c r="H9790">
        <v>4224</v>
      </c>
      <c r="I9790" s="68" t="str">
        <f>VLOOKUP(E9790,Refs!$P$2:$R$29,3,FALSE)</f>
        <v>Y58</v>
      </c>
      <c r="J9790" s="68" t="str">
        <f>VLOOKUP(E9790,Refs!$P$2:$S$29,4,FALSE)</f>
        <v>South West</v>
      </c>
      <c r="K9790" s="28">
        <f t="shared" si="310"/>
        <v>4224</v>
      </c>
    </row>
    <row r="9791" spans="1:11" x14ac:dyDescent="0.35">
      <c r="A9791" s="69">
        <f t="shared" si="309"/>
        <v>45839</v>
      </c>
      <c r="B9791" t="s">
        <v>917</v>
      </c>
      <c r="C9791" t="s">
        <v>286</v>
      </c>
      <c r="D9791" t="s">
        <v>890</v>
      </c>
      <c r="E9791" t="s">
        <v>712</v>
      </c>
      <c r="F9791" t="s">
        <v>711</v>
      </c>
      <c r="G9791" t="s">
        <v>83</v>
      </c>
      <c r="H9791">
        <v>3458</v>
      </c>
      <c r="I9791" s="68" t="str">
        <f>VLOOKUP(E9791,Refs!$P$2:$R$29,3,FALSE)</f>
        <v>Y58</v>
      </c>
      <c r="J9791" s="68" t="str">
        <f>VLOOKUP(E9791,Refs!$P$2:$S$29,4,FALSE)</f>
        <v>South West</v>
      </c>
      <c r="K9791" s="28">
        <f t="shared" si="310"/>
        <v>3458</v>
      </c>
    </row>
    <row r="9792" spans="1:11" x14ac:dyDescent="0.35">
      <c r="A9792" s="69">
        <f t="shared" si="309"/>
        <v>45839</v>
      </c>
      <c r="B9792" t="s">
        <v>917</v>
      </c>
      <c r="C9792" t="s">
        <v>286</v>
      </c>
      <c r="D9792" t="s">
        <v>890</v>
      </c>
      <c r="E9792" t="s">
        <v>712</v>
      </c>
      <c r="F9792" t="s">
        <v>711</v>
      </c>
      <c r="G9792" t="s">
        <v>84</v>
      </c>
      <c r="H9792">
        <v>15255</v>
      </c>
      <c r="I9792" s="68" t="str">
        <f>VLOOKUP(E9792,Refs!$P$2:$R$29,3,FALSE)</f>
        <v>Y58</v>
      </c>
      <c r="J9792" s="68" t="str">
        <f>VLOOKUP(E9792,Refs!$P$2:$S$29,4,FALSE)</f>
        <v>South West</v>
      </c>
      <c r="K9792" s="28">
        <f t="shared" si="310"/>
        <v>15255</v>
      </c>
    </row>
    <row r="9793" spans="1:11" x14ac:dyDescent="0.35">
      <c r="A9793" s="69">
        <f t="shared" si="309"/>
        <v>45839</v>
      </c>
      <c r="B9793" t="s">
        <v>917</v>
      </c>
      <c r="C9793" t="s">
        <v>286</v>
      </c>
      <c r="D9793" t="s">
        <v>890</v>
      </c>
      <c r="E9793" t="s">
        <v>712</v>
      </c>
      <c r="F9793" t="s">
        <v>711</v>
      </c>
      <c r="G9793" t="s">
        <v>85</v>
      </c>
      <c r="H9793">
        <v>1989</v>
      </c>
      <c r="I9793" s="68" t="str">
        <f>VLOOKUP(E9793,Refs!$P$2:$R$29,3,FALSE)</f>
        <v>Y58</v>
      </c>
      <c r="J9793" s="68" t="str">
        <f>VLOOKUP(E9793,Refs!$P$2:$S$29,4,FALSE)</f>
        <v>South West</v>
      </c>
      <c r="K9793" s="28">
        <f t="shared" si="310"/>
        <v>1989</v>
      </c>
    </row>
    <row r="9794" spans="1:11" x14ac:dyDescent="0.35">
      <c r="A9794" s="69">
        <f t="shared" si="309"/>
        <v>45839</v>
      </c>
      <c r="B9794" t="s">
        <v>917</v>
      </c>
      <c r="C9794" t="s">
        <v>286</v>
      </c>
      <c r="D9794" t="s">
        <v>890</v>
      </c>
      <c r="E9794" t="s">
        <v>712</v>
      </c>
      <c r="F9794" t="s">
        <v>711</v>
      </c>
      <c r="G9794" t="s">
        <v>86</v>
      </c>
      <c r="H9794">
        <v>816</v>
      </c>
      <c r="I9794" s="68" t="str">
        <f>VLOOKUP(E9794,Refs!$P$2:$R$29,3,FALSE)</f>
        <v>Y58</v>
      </c>
      <c r="J9794" s="68" t="str">
        <f>VLOOKUP(E9794,Refs!$P$2:$S$29,4,FALSE)</f>
        <v>South West</v>
      </c>
      <c r="K9794" s="28">
        <f t="shared" si="310"/>
        <v>816</v>
      </c>
    </row>
    <row r="9795" spans="1:11" x14ac:dyDescent="0.35">
      <c r="A9795" s="69">
        <f t="shared" ref="A9795:A9858" si="311">DATEVALUE(RIGHT(B9795,8))</f>
        <v>45839</v>
      </c>
      <c r="B9795" t="s">
        <v>917</v>
      </c>
      <c r="C9795" t="s">
        <v>286</v>
      </c>
      <c r="D9795" t="s">
        <v>890</v>
      </c>
      <c r="E9795" t="s">
        <v>712</v>
      </c>
      <c r="F9795" t="s">
        <v>711</v>
      </c>
      <c r="G9795" t="s">
        <v>87</v>
      </c>
      <c r="H9795">
        <v>5174</v>
      </c>
      <c r="I9795" s="68" t="str">
        <f>VLOOKUP(E9795,Refs!$P$2:$R$29,3,FALSE)</f>
        <v>Y58</v>
      </c>
      <c r="J9795" s="68" t="str">
        <f>VLOOKUP(E9795,Refs!$P$2:$S$29,4,FALSE)</f>
        <v>South West</v>
      </c>
      <c r="K9795" s="28">
        <f t="shared" si="310"/>
        <v>5174</v>
      </c>
    </row>
    <row r="9796" spans="1:11" x14ac:dyDescent="0.35">
      <c r="A9796" s="69">
        <f t="shared" si="311"/>
        <v>45839</v>
      </c>
      <c r="B9796" t="s">
        <v>917</v>
      </c>
      <c r="C9796" t="s">
        <v>286</v>
      </c>
      <c r="D9796" t="s">
        <v>890</v>
      </c>
      <c r="E9796" t="s">
        <v>712</v>
      </c>
      <c r="F9796" t="s">
        <v>711</v>
      </c>
      <c r="G9796" t="s">
        <v>88</v>
      </c>
      <c r="H9796">
        <v>28706</v>
      </c>
      <c r="I9796" s="68" t="str">
        <f>VLOOKUP(E9796,Refs!$P$2:$R$29,3,FALSE)</f>
        <v>Y58</v>
      </c>
      <c r="J9796" s="68" t="str">
        <f>VLOOKUP(E9796,Refs!$P$2:$S$29,4,FALSE)</f>
        <v>South West</v>
      </c>
      <c r="K9796" s="28">
        <f t="shared" si="310"/>
        <v>28706</v>
      </c>
    </row>
    <row r="9797" spans="1:11" x14ac:dyDescent="0.35">
      <c r="A9797" s="69">
        <f t="shared" si="311"/>
        <v>45839</v>
      </c>
      <c r="B9797" t="s">
        <v>917</v>
      </c>
      <c r="C9797" t="s">
        <v>286</v>
      </c>
      <c r="D9797" t="s">
        <v>890</v>
      </c>
      <c r="E9797" t="s">
        <v>712</v>
      </c>
      <c r="F9797" t="s">
        <v>711</v>
      </c>
      <c r="G9797" t="s">
        <v>89</v>
      </c>
      <c r="H9797">
        <v>29757</v>
      </c>
      <c r="I9797" s="68" t="str">
        <f>VLOOKUP(E9797,Refs!$P$2:$R$29,3,FALSE)</f>
        <v>Y58</v>
      </c>
      <c r="J9797" s="68" t="str">
        <f>VLOOKUP(E9797,Refs!$P$2:$S$29,4,FALSE)</f>
        <v>South West</v>
      </c>
      <c r="K9797" s="28">
        <f t="shared" si="310"/>
        <v>29757</v>
      </c>
    </row>
    <row r="9798" spans="1:11" x14ac:dyDescent="0.35">
      <c r="A9798" s="69">
        <f t="shared" si="311"/>
        <v>45839</v>
      </c>
      <c r="B9798" t="s">
        <v>917</v>
      </c>
      <c r="C9798" t="s">
        <v>286</v>
      </c>
      <c r="D9798" t="s">
        <v>890</v>
      </c>
      <c r="E9798" t="s">
        <v>712</v>
      </c>
      <c r="F9798" t="s">
        <v>711</v>
      </c>
      <c r="G9798" t="s">
        <v>27</v>
      </c>
      <c r="H9798">
        <v>5021</v>
      </c>
      <c r="I9798" s="68" t="str">
        <f>VLOOKUP(E9798,Refs!$P$2:$R$29,3,FALSE)</f>
        <v>Y58</v>
      </c>
      <c r="J9798" s="68" t="str">
        <f>VLOOKUP(E9798,Refs!$P$2:$S$29,4,FALSE)</f>
        <v>South West</v>
      </c>
      <c r="K9798" s="28">
        <f t="shared" si="310"/>
        <v>5021</v>
      </c>
    </row>
    <row r="9799" spans="1:11" x14ac:dyDescent="0.35">
      <c r="A9799" s="69">
        <f t="shared" si="311"/>
        <v>45839</v>
      </c>
      <c r="B9799" t="s">
        <v>917</v>
      </c>
      <c r="C9799" t="s">
        <v>286</v>
      </c>
      <c r="D9799" t="s">
        <v>890</v>
      </c>
      <c r="E9799" t="s">
        <v>712</v>
      </c>
      <c r="F9799" t="s">
        <v>711</v>
      </c>
      <c r="G9799" t="s">
        <v>29</v>
      </c>
      <c r="H9799">
        <v>4046</v>
      </c>
      <c r="I9799" s="68" t="str">
        <f>VLOOKUP(E9799,Refs!$P$2:$R$29,3,FALSE)</f>
        <v>Y58</v>
      </c>
      <c r="J9799" s="68" t="str">
        <f>VLOOKUP(E9799,Refs!$P$2:$S$29,4,FALSE)</f>
        <v>South West</v>
      </c>
      <c r="K9799" s="28">
        <f t="shared" si="310"/>
        <v>4046</v>
      </c>
    </row>
    <row r="9800" spans="1:11" x14ac:dyDescent="0.35">
      <c r="A9800" s="69">
        <f t="shared" si="311"/>
        <v>45839</v>
      </c>
      <c r="B9800" t="s">
        <v>917</v>
      </c>
      <c r="C9800" t="s">
        <v>286</v>
      </c>
      <c r="D9800" t="s">
        <v>890</v>
      </c>
      <c r="E9800" t="s">
        <v>712</v>
      </c>
      <c r="F9800" t="s">
        <v>711</v>
      </c>
      <c r="G9800" t="s">
        <v>90</v>
      </c>
      <c r="H9800">
        <v>2790</v>
      </c>
      <c r="I9800" s="68" t="str">
        <f>VLOOKUP(E9800,Refs!$P$2:$R$29,3,FALSE)</f>
        <v>Y58</v>
      </c>
      <c r="J9800" s="68" t="str">
        <f>VLOOKUP(E9800,Refs!$P$2:$S$29,4,FALSE)</f>
        <v>South West</v>
      </c>
      <c r="K9800" s="28">
        <f t="shared" si="310"/>
        <v>2790</v>
      </c>
    </row>
    <row r="9801" spans="1:11" x14ac:dyDescent="0.35">
      <c r="A9801" s="69">
        <f t="shared" si="311"/>
        <v>45839</v>
      </c>
      <c r="B9801" t="s">
        <v>917</v>
      </c>
      <c r="C9801" t="s">
        <v>286</v>
      </c>
      <c r="D9801" t="s">
        <v>890</v>
      </c>
      <c r="E9801" t="s">
        <v>712</v>
      </c>
      <c r="F9801" t="s">
        <v>711</v>
      </c>
      <c r="G9801" t="s">
        <v>91</v>
      </c>
      <c r="H9801">
        <v>18</v>
      </c>
      <c r="I9801" s="68" t="str">
        <f>VLOOKUP(E9801,Refs!$P$2:$R$29,3,FALSE)</f>
        <v>Y58</v>
      </c>
      <c r="J9801" s="68" t="str">
        <f>VLOOKUP(E9801,Refs!$P$2:$S$29,4,FALSE)</f>
        <v>South West</v>
      </c>
      <c r="K9801" s="28">
        <f t="shared" si="310"/>
        <v>18</v>
      </c>
    </row>
    <row r="9802" spans="1:11" x14ac:dyDescent="0.35">
      <c r="A9802" s="69">
        <f t="shared" si="311"/>
        <v>45839</v>
      </c>
      <c r="B9802" t="s">
        <v>917</v>
      </c>
      <c r="C9802" t="s">
        <v>286</v>
      </c>
      <c r="D9802" t="s">
        <v>890</v>
      </c>
      <c r="E9802" t="s">
        <v>712</v>
      </c>
      <c r="F9802" t="s">
        <v>711</v>
      </c>
      <c r="G9802" t="s">
        <v>92</v>
      </c>
      <c r="H9802">
        <v>578</v>
      </c>
      <c r="I9802" s="68" t="str">
        <f>VLOOKUP(E9802,Refs!$P$2:$R$29,3,FALSE)</f>
        <v>Y58</v>
      </c>
      <c r="J9802" s="68" t="str">
        <f>VLOOKUP(E9802,Refs!$P$2:$S$29,4,FALSE)</f>
        <v>South West</v>
      </c>
      <c r="K9802" s="28">
        <f t="shared" si="310"/>
        <v>578</v>
      </c>
    </row>
    <row r="9803" spans="1:11" x14ac:dyDescent="0.35">
      <c r="A9803" s="69">
        <f t="shared" si="311"/>
        <v>45839</v>
      </c>
      <c r="B9803" t="s">
        <v>917</v>
      </c>
      <c r="C9803" t="s">
        <v>286</v>
      </c>
      <c r="D9803" t="s">
        <v>890</v>
      </c>
      <c r="E9803" t="s">
        <v>712</v>
      </c>
      <c r="F9803" t="s">
        <v>711</v>
      </c>
      <c r="G9803" t="s">
        <v>93</v>
      </c>
      <c r="H9803">
        <v>112</v>
      </c>
      <c r="I9803" s="68" t="str">
        <f>VLOOKUP(E9803,Refs!$P$2:$R$29,3,FALSE)</f>
        <v>Y58</v>
      </c>
      <c r="J9803" s="68" t="str">
        <f>VLOOKUP(E9803,Refs!$P$2:$S$29,4,FALSE)</f>
        <v>South West</v>
      </c>
      <c r="K9803" s="28">
        <f t="shared" si="310"/>
        <v>112</v>
      </c>
    </row>
    <row r="9804" spans="1:11" x14ac:dyDescent="0.35">
      <c r="A9804" s="69">
        <f t="shared" si="311"/>
        <v>45839</v>
      </c>
      <c r="B9804" t="s">
        <v>917</v>
      </c>
      <c r="C9804" t="s">
        <v>286</v>
      </c>
      <c r="D9804" t="s">
        <v>890</v>
      </c>
      <c r="E9804" t="s">
        <v>712</v>
      </c>
      <c r="F9804" t="s">
        <v>711</v>
      </c>
      <c r="G9804" t="s">
        <v>94</v>
      </c>
      <c r="H9804">
        <v>934</v>
      </c>
      <c r="I9804" s="68" t="str">
        <f>VLOOKUP(E9804,Refs!$P$2:$R$29,3,FALSE)</f>
        <v>Y58</v>
      </c>
      <c r="J9804" s="68" t="str">
        <f>VLOOKUP(E9804,Refs!$P$2:$S$29,4,FALSE)</f>
        <v>South West</v>
      </c>
      <c r="K9804" s="28">
        <f t="shared" si="310"/>
        <v>934</v>
      </c>
    </row>
    <row r="9805" spans="1:11" x14ac:dyDescent="0.35">
      <c r="A9805" s="69">
        <f t="shared" si="311"/>
        <v>45839</v>
      </c>
      <c r="B9805" t="s">
        <v>917</v>
      </c>
      <c r="C9805" t="s">
        <v>286</v>
      </c>
      <c r="D9805" t="s">
        <v>890</v>
      </c>
      <c r="E9805" t="s">
        <v>712</v>
      </c>
      <c r="F9805" t="s">
        <v>711</v>
      </c>
      <c r="G9805" t="s">
        <v>95</v>
      </c>
      <c r="H9805">
        <v>52</v>
      </c>
      <c r="I9805" s="68" t="str">
        <f>VLOOKUP(E9805,Refs!$P$2:$R$29,3,FALSE)</f>
        <v>Y58</v>
      </c>
      <c r="J9805" s="68" t="str">
        <f>VLOOKUP(E9805,Refs!$P$2:$S$29,4,FALSE)</f>
        <v>South West</v>
      </c>
      <c r="K9805" s="28">
        <f t="shared" si="310"/>
        <v>52</v>
      </c>
    </row>
    <row r="9806" spans="1:11" x14ac:dyDescent="0.35">
      <c r="A9806" s="69">
        <f t="shared" si="311"/>
        <v>45839</v>
      </c>
      <c r="B9806" t="s">
        <v>917</v>
      </c>
      <c r="C9806" t="s">
        <v>286</v>
      </c>
      <c r="D9806" t="s">
        <v>890</v>
      </c>
      <c r="E9806" t="s">
        <v>712</v>
      </c>
      <c r="F9806" t="s">
        <v>711</v>
      </c>
      <c r="G9806" t="s">
        <v>96</v>
      </c>
      <c r="H9806">
        <v>1469</v>
      </c>
      <c r="I9806" s="68" t="str">
        <f>VLOOKUP(E9806,Refs!$P$2:$R$29,3,FALSE)</f>
        <v>Y58</v>
      </c>
      <c r="J9806" s="68" t="str">
        <f>VLOOKUP(E9806,Refs!$P$2:$S$29,4,FALSE)</f>
        <v>South West</v>
      </c>
      <c r="K9806" s="28">
        <f t="shared" si="310"/>
        <v>1469</v>
      </c>
    </row>
    <row r="9807" spans="1:11" x14ac:dyDescent="0.35">
      <c r="A9807" s="69">
        <f t="shared" si="311"/>
        <v>45839</v>
      </c>
      <c r="B9807" t="s">
        <v>917</v>
      </c>
      <c r="C9807" t="s">
        <v>286</v>
      </c>
      <c r="D9807" t="s">
        <v>890</v>
      </c>
      <c r="E9807" t="s">
        <v>712</v>
      </c>
      <c r="F9807" t="s">
        <v>711</v>
      </c>
      <c r="G9807" t="s">
        <v>31</v>
      </c>
      <c r="H9807">
        <v>888</v>
      </c>
      <c r="I9807" s="68" t="str">
        <f>VLOOKUP(E9807,Refs!$P$2:$R$29,3,FALSE)</f>
        <v>Y58</v>
      </c>
      <c r="J9807" s="68" t="str">
        <f>VLOOKUP(E9807,Refs!$P$2:$S$29,4,FALSE)</f>
        <v>South West</v>
      </c>
      <c r="K9807" s="28">
        <f t="shared" si="310"/>
        <v>888</v>
      </c>
    </row>
    <row r="9808" spans="1:11" x14ac:dyDescent="0.35">
      <c r="A9808" s="69">
        <f t="shared" si="311"/>
        <v>45839</v>
      </c>
      <c r="B9808" t="s">
        <v>917</v>
      </c>
      <c r="C9808" t="s">
        <v>286</v>
      </c>
      <c r="D9808" t="s">
        <v>890</v>
      </c>
      <c r="E9808" t="s">
        <v>712</v>
      </c>
      <c r="F9808" t="s">
        <v>711</v>
      </c>
      <c r="G9808" t="s">
        <v>97</v>
      </c>
      <c r="H9808">
        <v>4323</v>
      </c>
      <c r="I9808" s="68" t="str">
        <f>VLOOKUP(E9808,Refs!$P$2:$R$29,3,FALSE)</f>
        <v>Y58</v>
      </c>
      <c r="J9808" s="68" t="str">
        <f>VLOOKUP(E9808,Refs!$P$2:$S$29,4,FALSE)</f>
        <v>South West</v>
      </c>
      <c r="K9808" s="28">
        <f t="shared" si="310"/>
        <v>4323</v>
      </c>
    </row>
    <row r="9809" spans="1:11" x14ac:dyDescent="0.35">
      <c r="A9809" s="69">
        <f t="shared" si="311"/>
        <v>45839</v>
      </c>
      <c r="B9809" t="s">
        <v>917</v>
      </c>
      <c r="C9809" t="s">
        <v>286</v>
      </c>
      <c r="D9809" t="s">
        <v>890</v>
      </c>
      <c r="E9809" t="s">
        <v>712</v>
      </c>
      <c r="F9809" t="s">
        <v>711</v>
      </c>
      <c r="G9809" t="s">
        <v>98</v>
      </c>
      <c r="H9809">
        <v>3757</v>
      </c>
      <c r="I9809" s="68" t="str">
        <f>VLOOKUP(E9809,Refs!$P$2:$R$29,3,FALSE)</f>
        <v>Y58</v>
      </c>
      <c r="J9809" s="68" t="str">
        <f>VLOOKUP(E9809,Refs!$P$2:$S$29,4,FALSE)</f>
        <v>South West</v>
      </c>
      <c r="K9809" s="28">
        <f t="shared" si="310"/>
        <v>3757</v>
      </c>
    </row>
    <row r="9810" spans="1:11" x14ac:dyDescent="0.35">
      <c r="A9810" s="69">
        <f t="shared" si="311"/>
        <v>45839</v>
      </c>
      <c r="B9810" t="s">
        <v>917</v>
      </c>
      <c r="C9810" t="s">
        <v>286</v>
      </c>
      <c r="D9810" t="s">
        <v>890</v>
      </c>
      <c r="E9810" t="s">
        <v>712</v>
      </c>
      <c r="F9810" t="s">
        <v>711</v>
      </c>
      <c r="G9810" t="s">
        <v>99</v>
      </c>
      <c r="H9810">
        <v>2789</v>
      </c>
      <c r="I9810" s="68" t="str">
        <f>VLOOKUP(E9810,Refs!$P$2:$R$29,3,FALSE)</f>
        <v>Y58</v>
      </c>
      <c r="J9810" s="68" t="str">
        <f>VLOOKUP(E9810,Refs!$P$2:$S$29,4,FALSE)</f>
        <v>South West</v>
      </c>
      <c r="K9810" s="28">
        <f t="shared" si="310"/>
        <v>2789</v>
      </c>
    </row>
    <row r="9811" spans="1:11" x14ac:dyDescent="0.35">
      <c r="A9811" s="69">
        <f t="shared" si="311"/>
        <v>45839</v>
      </c>
      <c r="B9811" t="s">
        <v>917</v>
      </c>
      <c r="C9811" t="s">
        <v>286</v>
      </c>
      <c r="D9811" t="s">
        <v>890</v>
      </c>
      <c r="E9811" t="s">
        <v>712</v>
      </c>
      <c r="F9811" t="s">
        <v>711</v>
      </c>
      <c r="G9811" t="s">
        <v>100</v>
      </c>
      <c r="H9811">
        <v>1777</v>
      </c>
      <c r="I9811" s="68" t="str">
        <f>VLOOKUP(E9811,Refs!$P$2:$R$29,3,FALSE)</f>
        <v>Y58</v>
      </c>
      <c r="J9811" s="68" t="str">
        <f>VLOOKUP(E9811,Refs!$P$2:$S$29,4,FALSE)</f>
        <v>South West</v>
      </c>
      <c r="K9811" s="28">
        <f t="shared" si="310"/>
        <v>1777</v>
      </c>
    </row>
    <row r="9812" spans="1:11" x14ac:dyDescent="0.35">
      <c r="A9812" s="69">
        <f t="shared" si="311"/>
        <v>45839</v>
      </c>
      <c r="B9812" t="s">
        <v>917</v>
      </c>
      <c r="C9812" t="s">
        <v>286</v>
      </c>
      <c r="D9812" t="s">
        <v>890</v>
      </c>
      <c r="E9812" t="s">
        <v>712</v>
      </c>
      <c r="F9812" t="s">
        <v>711</v>
      </c>
      <c r="G9812" t="s">
        <v>101</v>
      </c>
      <c r="H9812">
        <v>756</v>
      </c>
      <c r="I9812" s="68" t="str">
        <f>VLOOKUP(E9812,Refs!$P$2:$R$29,3,FALSE)</f>
        <v>Y58</v>
      </c>
      <c r="J9812" s="68" t="str">
        <f>VLOOKUP(E9812,Refs!$P$2:$S$29,4,FALSE)</f>
        <v>South West</v>
      </c>
      <c r="K9812" s="28">
        <f t="shared" si="310"/>
        <v>756</v>
      </c>
    </row>
    <row r="9813" spans="1:11" x14ac:dyDescent="0.35">
      <c r="A9813" s="69">
        <f t="shared" si="311"/>
        <v>45839</v>
      </c>
      <c r="B9813" t="s">
        <v>917</v>
      </c>
      <c r="C9813" t="s">
        <v>286</v>
      </c>
      <c r="D9813" t="s">
        <v>890</v>
      </c>
      <c r="E9813" t="s">
        <v>712</v>
      </c>
      <c r="F9813" t="s">
        <v>711</v>
      </c>
      <c r="G9813" t="s">
        <v>102</v>
      </c>
      <c r="H9813">
        <v>295</v>
      </c>
      <c r="I9813" s="68" t="str">
        <f>VLOOKUP(E9813,Refs!$P$2:$R$29,3,FALSE)</f>
        <v>Y58</v>
      </c>
      <c r="J9813" s="68" t="str">
        <f>VLOOKUP(E9813,Refs!$P$2:$S$29,4,FALSE)</f>
        <v>South West</v>
      </c>
      <c r="K9813" s="28">
        <f t="shared" si="310"/>
        <v>295</v>
      </c>
    </row>
    <row r="9814" spans="1:11" x14ac:dyDescent="0.35">
      <c r="A9814" s="69">
        <f t="shared" si="311"/>
        <v>45839</v>
      </c>
      <c r="B9814" t="s">
        <v>917</v>
      </c>
      <c r="C9814" t="s">
        <v>286</v>
      </c>
      <c r="D9814" t="s">
        <v>890</v>
      </c>
      <c r="E9814" t="s">
        <v>712</v>
      </c>
      <c r="F9814" t="s">
        <v>711</v>
      </c>
      <c r="G9814" t="s">
        <v>103</v>
      </c>
      <c r="H9814">
        <v>1825</v>
      </c>
      <c r="I9814" s="68" t="str">
        <f>VLOOKUP(E9814,Refs!$P$2:$R$29,3,FALSE)</f>
        <v>Y58</v>
      </c>
      <c r="J9814" s="68" t="str">
        <f>VLOOKUP(E9814,Refs!$P$2:$S$29,4,FALSE)</f>
        <v>South West</v>
      </c>
      <c r="K9814" s="28">
        <f t="shared" si="310"/>
        <v>1825</v>
      </c>
    </row>
    <row r="9815" spans="1:11" x14ac:dyDescent="0.35">
      <c r="A9815" s="69">
        <f t="shared" si="311"/>
        <v>45839</v>
      </c>
      <c r="B9815" t="s">
        <v>917</v>
      </c>
      <c r="C9815" t="s">
        <v>286</v>
      </c>
      <c r="D9815" t="s">
        <v>890</v>
      </c>
      <c r="E9815" t="s">
        <v>712</v>
      </c>
      <c r="F9815" t="s">
        <v>711</v>
      </c>
      <c r="G9815" t="s">
        <v>104</v>
      </c>
      <c r="H9815">
        <v>4315053</v>
      </c>
      <c r="I9815" s="68" t="str">
        <f>VLOOKUP(E9815,Refs!$P$2:$R$29,3,FALSE)</f>
        <v>Y58</v>
      </c>
      <c r="J9815" s="68" t="str">
        <f>VLOOKUP(E9815,Refs!$P$2:$S$29,4,FALSE)</f>
        <v>South West</v>
      </c>
      <c r="K9815" s="28">
        <f t="shared" si="310"/>
        <v>4315053</v>
      </c>
    </row>
    <row r="9816" spans="1:11" x14ac:dyDescent="0.35">
      <c r="A9816" s="69">
        <f t="shared" si="311"/>
        <v>45839</v>
      </c>
      <c r="B9816" t="s">
        <v>917</v>
      </c>
      <c r="C9816" t="s">
        <v>286</v>
      </c>
      <c r="D9816" t="s">
        <v>890</v>
      </c>
      <c r="E9816" t="s">
        <v>712</v>
      </c>
      <c r="F9816" t="s">
        <v>711</v>
      </c>
      <c r="G9816" t="s">
        <v>105</v>
      </c>
      <c r="H9816">
        <v>3350</v>
      </c>
      <c r="I9816" s="68" t="str">
        <f>VLOOKUP(E9816,Refs!$P$2:$R$29,3,FALSE)</f>
        <v>Y58</v>
      </c>
      <c r="J9816" s="68" t="str">
        <f>VLOOKUP(E9816,Refs!$P$2:$S$29,4,FALSE)</f>
        <v>South West</v>
      </c>
      <c r="K9816" s="28">
        <f t="shared" si="310"/>
        <v>3350</v>
      </c>
    </row>
    <row r="9817" spans="1:11" x14ac:dyDescent="0.35">
      <c r="A9817" s="69">
        <f t="shared" si="311"/>
        <v>45839</v>
      </c>
      <c r="B9817" t="s">
        <v>917</v>
      </c>
      <c r="C9817" t="s">
        <v>286</v>
      </c>
      <c r="D9817" t="s">
        <v>890</v>
      </c>
      <c r="E9817" t="s">
        <v>712</v>
      </c>
      <c r="F9817" t="s">
        <v>711</v>
      </c>
      <c r="G9817" t="s">
        <v>106</v>
      </c>
      <c r="H9817">
        <v>2074</v>
      </c>
      <c r="I9817" s="68" t="str">
        <f>VLOOKUP(E9817,Refs!$P$2:$R$29,3,FALSE)</f>
        <v>Y58</v>
      </c>
      <c r="J9817" s="68" t="str">
        <f>VLOOKUP(E9817,Refs!$P$2:$S$29,4,FALSE)</f>
        <v>South West</v>
      </c>
      <c r="K9817" s="28">
        <f t="shared" si="310"/>
        <v>2074</v>
      </c>
    </row>
    <row r="9818" spans="1:11" x14ac:dyDescent="0.35">
      <c r="A9818" s="69">
        <f t="shared" si="311"/>
        <v>45839</v>
      </c>
      <c r="B9818" t="s">
        <v>917</v>
      </c>
      <c r="C9818" t="s">
        <v>286</v>
      </c>
      <c r="D9818" t="s">
        <v>890</v>
      </c>
      <c r="E9818" t="s">
        <v>712</v>
      </c>
      <c r="F9818" t="s">
        <v>711</v>
      </c>
      <c r="G9818" t="s">
        <v>107</v>
      </c>
      <c r="H9818">
        <v>283</v>
      </c>
      <c r="I9818" s="68" t="str">
        <f>VLOOKUP(E9818,Refs!$P$2:$R$29,3,FALSE)</f>
        <v>Y58</v>
      </c>
      <c r="J9818" s="68" t="str">
        <f>VLOOKUP(E9818,Refs!$P$2:$S$29,4,FALSE)</f>
        <v>South West</v>
      </c>
      <c r="K9818" s="28">
        <f t="shared" si="310"/>
        <v>283</v>
      </c>
    </row>
    <row r="9819" spans="1:11" x14ac:dyDescent="0.35">
      <c r="A9819" s="69">
        <f t="shared" si="311"/>
        <v>45839</v>
      </c>
      <c r="B9819" t="s">
        <v>917</v>
      </c>
      <c r="C9819" t="s">
        <v>286</v>
      </c>
      <c r="D9819" t="s">
        <v>890</v>
      </c>
      <c r="E9819" t="s">
        <v>712</v>
      </c>
      <c r="F9819" t="s">
        <v>711</v>
      </c>
      <c r="G9819" t="s">
        <v>108</v>
      </c>
      <c r="H9819">
        <v>835</v>
      </c>
      <c r="I9819" s="68" t="str">
        <f>VLOOKUP(E9819,Refs!$P$2:$R$29,3,FALSE)</f>
        <v>Y58</v>
      </c>
      <c r="J9819" s="68" t="str">
        <f>VLOOKUP(E9819,Refs!$P$2:$S$29,4,FALSE)</f>
        <v>South West</v>
      </c>
      <c r="K9819" s="28">
        <f t="shared" si="310"/>
        <v>835</v>
      </c>
    </row>
    <row r="9820" spans="1:11" x14ac:dyDescent="0.35">
      <c r="A9820" s="69">
        <f t="shared" si="311"/>
        <v>45839</v>
      </c>
      <c r="B9820" t="s">
        <v>917</v>
      </c>
      <c r="C9820" t="s">
        <v>286</v>
      </c>
      <c r="D9820" t="s">
        <v>890</v>
      </c>
      <c r="E9820" t="s">
        <v>712</v>
      </c>
      <c r="F9820" t="s">
        <v>711</v>
      </c>
      <c r="G9820" t="s">
        <v>109</v>
      </c>
      <c r="H9820">
        <v>3062407</v>
      </c>
      <c r="I9820" s="68" t="str">
        <f>VLOOKUP(E9820,Refs!$P$2:$R$29,3,FALSE)</f>
        <v>Y58</v>
      </c>
      <c r="J9820" s="68" t="str">
        <f>VLOOKUP(E9820,Refs!$P$2:$S$29,4,FALSE)</f>
        <v>South West</v>
      </c>
      <c r="K9820" s="28">
        <f t="shared" si="310"/>
        <v>3062407</v>
      </c>
    </row>
    <row r="9821" spans="1:11" x14ac:dyDescent="0.35">
      <c r="A9821" s="69">
        <f t="shared" si="311"/>
        <v>45839</v>
      </c>
      <c r="B9821" t="s">
        <v>917</v>
      </c>
      <c r="C9821" t="s">
        <v>286</v>
      </c>
      <c r="D9821" t="s">
        <v>890</v>
      </c>
      <c r="E9821" t="s">
        <v>712</v>
      </c>
      <c r="F9821" t="s">
        <v>711</v>
      </c>
      <c r="G9821" t="s">
        <v>110</v>
      </c>
      <c r="H9821">
        <v>1684</v>
      </c>
      <c r="I9821" s="68" t="str">
        <f>VLOOKUP(E9821,Refs!$P$2:$R$29,3,FALSE)</f>
        <v>Y58</v>
      </c>
      <c r="J9821" s="68" t="str">
        <f>VLOOKUP(E9821,Refs!$P$2:$S$29,4,FALSE)</f>
        <v>South West</v>
      </c>
      <c r="K9821" s="28">
        <f t="shared" si="310"/>
        <v>1684</v>
      </c>
    </row>
    <row r="9822" spans="1:11" x14ac:dyDescent="0.35">
      <c r="A9822" s="69">
        <f t="shared" si="311"/>
        <v>45839</v>
      </c>
      <c r="B9822" t="s">
        <v>917</v>
      </c>
      <c r="C9822" t="s">
        <v>286</v>
      </c>
      <c r="D9822" t="s">
        <v>890</v>
      </c>
      <c r="E9822" t="s">
        <v>712</v>
      </c>
      <c r="F9822" t="s">
        <v>711</v>
      </c>
      <c r="G9822" t="s">
        <v>808</v>
      </c>
      <c r="H9822">
        <v>13011</v>
      </c>
      <c r="I9822" s="68" t="str">
        <f>VLOOKUP(E9822,Refs!$P$2:$R$29,3,FALSE)</f>
        <v>Y58</v>
      </c>
      <c r="J9822" s="68" t="str">
        <f>VLOOKUP(E9822,Refs!$P$2:$S$29,4,FALSE)</f>
        <v>South West</v>
      </c>
      <c r="K9822" s="28">
        <f t="shared" si="310"/>
        <v>13011</v>
      </c>
    </row>
    <row r="9823" spans="1:11" x14ac:dyDescent="0.35">
      <c r="A9823" s="69">
        <f t="shared" si="311"/>
        <v>45839</v>
      </c>
      <c r="B9823" t="s">
        <v>917</v>
      </c>
      <c r="C9823" t="s">
        <v>286</v>
      </c>
      <c r="D9823" t="s">
        <v>890</v>
      </c>
      <c r="E9823" t="s">
        <v>712</v>
      </c>
      <c r="F9823" t="s">
        <v>711</v>
      </c>
      <c r="G9823" t="s">
        <v>809</v>
      </c>
      <c r="H9823">
        <v>193</v>
      </c>
      <c r="I9823" s="68" t="str">
        <f>VLOOKUP(E9823,Refs!$P$2:$R$29,3,FALSE)</f>
        <v>Y58</v>
      </c>
      <c r="J9823" s="68" t="str">
        <f>VLOOKUP(E9823,Refs!$P$2:$S$29,4,FALSE)</f>
        <v>South West</v>
      </c>
      <c r="K9823" s="28">
        <f t="shared" si="310"/>
        <v>193</v>
      </c>
    </row>
    <row r="9824" spans="1:11" x14ac:dyDescent="0.35">
      <c r="A9824" s="69">
        <f t="shared" si="311"/>
        <v>45839</v>
      </c>
      <c r="B9824" t="s">
        <v>917</v>
      </c>
      <c r="C9824" t="s">
        <v>286</v>
      </c>
      <c r="D9824" t="s">
        <v>890</v>
      </c>
      <c r="E9824" t="s">
        <v>712</v>
      </c>
      <c r="F9824" t="s">
        <v>711</v>
      </c>
      <c r="G9824" t="s">
        <v>111</v>
      </c>
      <c r="H9824">
        <v>21478</v>
      </c>
      <c r="I9824" s="68" t="str">
        <f>VLOOKUP(E9824,Refs!$P$2:$R$29,3,FALSE)</f>
        <v>Y58</v>
      </c>
      <c r="J9824" s="68" t="str">
        <f>VLOOKUP(E9824,Refs!$P$2:$S$29,4,FALSE)</f>
        <v>South West</v>
      </c>
      <c r="K9824" s="28">
        <f t="shared" si="310"/>
        <v>21478</v>
      </c>
    </row>
    <row r="9825" spans="1:11" x14ac:dyDescent="0.35">
      <c r="A9825" s="69">
        <f t="shared" si="311"/>
        <v>45839</v>
      </c>
      <c r="B9825" t="s">
        <v>917</v>
      </c>
      <c r="C9825" t="s">
        <v>286</v>
      </c>
      <c r="D9825" t="s">
        <v>890</v>
      </c>
      <c r="E9825" t="s">
        <v>712</v>
      </c>
      <c r="F9825" t="s">
        <v>711</v>
      </c>
      <c r="G9825" t="s">
        <v>112</v>
      </c>
      <c r="H9825">
        <v>29</v>
      </c>
      <c r="I9825" s="68" t="str">
        <f>VLOOKUP(E9825,Refs!$P$2:$R$29,3,FALSE)</f>
        <v>Y58</v>
      </c>
      <c r="J9825" s="68" t="str">
        <f>VLOOKUP(E9825,Refs!$P$2:$S$29,4,FALSE)</f>
        <v>South West</v>
      </c>
      <c r="K9825" s="28">
        <f t="shared" si="310"/>
        <v>29</v>
      </c>
    </row>
    <row r="9826" spans="1:11" x14ac:dyDescent="0.35">
      <c r="A9826" s="69">
        <f t="shared" si="311"/>
        <v>45839</v>
      </c>
      <c r="B9826" t="s">
        <v>917</v>
      </c>
      <c r="C9826" t="s">
        <v>286</v>
      </c>
      <c r="D9826" t="s">
        <v>890</v>
      </c>
      <c r="E9826" t="s">
        <v>712</v>
      </c>
      <c r="F9826" t="s">
        <v>711</v>
      </c>
      <c r="G9826" t="s">
        <v>113</v>
      </c>
      <c r="H9826">
        <v>17261</v>
      </c>
      <c r="I9826" s="68" t="str">
        <f>VLOOKUP(E9826,Refs!$P$2:$R$29,3,FALSE)</f>
        <v>Y58</v>
      </c>
      <c r="J9826" s="68" t="str">
        <f>VLOOKUP(E9826,Refs!$P$2:$S$29,4,FALSE)</f>
        <v>South West</v>
      </c>
      <c r="K9826" s="28">
        <f t="shared" ref="K9826:K9857" si="312">IF(OR(H9826="NULL",H9826=0,H9826=""),"",H9826)</f>
        <v>17261</v>
      </c>
    </row>
    <row r="9827" spans="1:11" x14ac:dyDescent="0.35">
      <c r="A9827" s="69">
        <f t="shared" si="311"/>
        <v>45839</v>
      </c>
      <c r="B9827" t="s">
        <v>917</v>
      </c>
      <c r="C9827" t="s">
        <v>286</v>
      </c>
      <c r="D9827" t="s">
        <v>890</v>
      </c>
      <c r="E9827" t="s">
        <v>712</v>
      </c>
      <c r="F9827" t="s">
        <v>711</v>
      </c>
      <c r="G9827" t="s">
        <v>114</v>
      </c>
      <c r="H9827">
        <v>5355</v>
      </c>
      <c r="I9827" s="68" t="str">
        <f>VLOOKUP(E9827,Refs!$P$2:$R$29,3,FALSE)</f>
        <v>Y58</v>
      </c>
      <c r="J9827" s="68" t="str">
        <f>VLOOKUP(E9827,Refs!$P$2:$S$29,4,FALSE)</f>
        <v>South West</v>
      </c>
      <c r="K9827" s="28">
        <f t="shared" si="312"/>
        <v>5355</v>
      </c>
    </row>
    <row r="9828" spans="1:11" x14ac:dyDescent="0.35">
      <c r="A9828" s="69">
        <f t="shared" si="311"/>
        <v>45839</v>
      </c>
      <c r="B9828" t="s">
        <v>917</v>
      </c>
      <c r="C9828" t="s">
        <v>286</v>
      </c>
      <c r="D9828" t="s">
        <v>890</v>
      </c>
      <c r="E9828" t="s">
        <v>712</v>
      </c>
      <c r="F9828" t="s">
        <v>711</v>
      </c>
      <c r="G9828" t="s">
        <v>115</v>
      </c>
      <c r="H9828">
        <v>4461</v>
      </c>
      <c r="I9828" s="68" t="str">
        <f>VLOOKUP(E9828,Refs!$P$2:$R$29,3,FALSE)</f>
        <v>Y58</v>
      </c>
      <c r="J9828" s="68" t="str">
        <f>VLOOKUP(E9828,Refs!$P$2:$S$29,4,FALSE)</f>
        <v>South West</v>
      </c>
      <c r="K9828" s="28">
        <f t="shared" si="312"/>
        <v>4461</v>
      </c>
    </row>
    <row r="9829" spans="1:11" x14ac:dyDescent="0.35">
      <c r="A9829" s="69">
        <f t="shared" si="311"/>
        <v>45839</v>
      </c>
      <c r="B9829" t="s">
        <v>917</v>
      </c>
      <c r="C9829" t="s">
        <v>286</v>
      </c>
      <c r="D9829" t="s">
        <v>890</v>
      </c>
      <c r="E9829" t="s">
        <v>712</v>
      </c>
      <c r="F9829" t="s">
        <v>711</v>
      </c>
      <c r="G9829" t="s">
        <v>116</v>
      </c>
      <c r="H9829">
        <v>2080</v>
      </c>
      <c r="I9829" s="68" t="str">
        <f>VLOOKUP(E9829,Refs!$P$2:$R$29,3,FALSE)</f>
        <v>Y58</v>
      </c>
      <c r="J9829" s="68" t="str">
        <f>VLOOKUP(E9829,Refs!$P$2:$S$29,4,FALSE)</f>
        <v>South West</v>
      </c>
      <c r="K9829" s="28">
        <f t="shared" si="312"/>
        <v>2080</v>
      </c>
    </row>
    <row r="9830" spans="1:11" x14ac:dyDescent="0.35">
      <c r="A9830" s="69">
        <f t="shared" si="311"/>
        <v>45839</v>
      </c>
      <c r="B9830" t="s">
        <v>917</v>
      </c>
      <c r="C9830" t="s">
        <v>286</v>
      </c>
      <c r="D9830" t="s">
        <v>890</v>
      </c>
      <c r="E9830" t="s">
        <v>712</v>
      </c>
      <c r="F9830" t="s">
        <v>711</v>
      </c>
      <c r="G9830" t="s">
        <v>117</v>
      </c>
      <c r="H9830">
        <v>9297</v>
      </c>
      <c r="I9830" s="68" t="str">
        <f>VLOOKUP(E9830,Refs!$P$2:$R$29,3,FALSE)</f>
        <v>Y58</v>
      </c>
      <c r="J9830" s="68" t="str">
        <f>VLOOKUP(E9830,Refs!$P$2:$S$29,4,FALSE)</f>
        <v>South West</v>
      </c>
      <c r="K9830" s="28">
        <f t="shared" si="312"/>
        <v>9297</v>
      </c>
    </row>
    <row r="9831" spans="1:11" x14ac:dyDescent="0.35">
      <c r="A9831" s="69">
        <f t="shared" si="311"/>
        <v>45839</v>
      </c>
      <c r="B9831" t="s">
        <v>917</v>
      </c>
      <c r="C9831" t="s">
        <v>286</v>
      </c>
      <c r="D9831" t="s">
        <v>890</v>
      </c>
      <c r="E9831" t="s">
        <v>712</v>
      </c>
      <c r="F9831" t="s">
        <v>711</v>
      </c>
      <c r="G9831" t="s">
        <v>118</v>
      </c>
      <c r="H9831">
        <v>1798</v>
      </c>
      <c r="I9831" s="68" t="str">
        <f>VLOOKUP(E9831,Refs!$P$2:$R$29,3,FALSE)</f>
        <v>Y58</v>
      </c>
      <c r="J9831" s="68" t="str">
        <f>VLOOKUP(E9831,Refs!$P$2:$S$29,4,FALSE)</f>
        <v>South West</v>
      </c>
      <c r="K9831" s="28">
        <f t="shared" si="312"/>
        <v>1798</v>
      </c>
    </row>
    <row r="9832" spans="1:11" x14ac:dyDescent="0.35">
      <c r="A9832" s="69">
        <f t="shared" si="311"/>
        <v>45839</v>
      </c>
      <c r="B9832" t="s">
        <v>917</v>
      </c>
      <c r="C9832" t="s">
        <v>286</v>
      </c>
      <c r="D9832" t="s">
        <v>890</v>
      </c>
      <c r="E9832" t="s">
        <v>712</v>
      </c>
      <c r="F9832" t="s">
        <v>711</v>
      </c>
      <c r="G9832" t="s">
        <v>119</v>
      </c>
      <c r="H9832">
        <v>683</v>
      </c>
      <c r="I9832" s="68" t="str">
        <f>VLOOKUP(E9832,Refs!$P$2:$R$29,3,FALSE)</f>
        <v>Y58</v>
      </c>
      <c r="J9832" s="68" t="str">
        <f>VLOOKUP(E9832,Refs!$P$2:$S$29,4,FALSE)</f>
        <v>South West</v>
      </c>
      <c r="K9832" s="28">
        <f t="shared" si="312"/>
        <v>683</v>
      </c>
    </row>
    <row r="9833" spans="1:11" x14ac:dyDescent="0.35">
      <c r="A9833" s="69">
        <f t="shared" si="311"/>
        <v>45839</v>
      </c>
      <c r="B9833" t="s">
        <v>917</v>
      </c>
      <c r="C9833" t="s">
        <v>286</v>
      </c>
      <c r="D9833" t="s">
        <v>890</v>
      </c>
      <c r="E9833" t="s">
        <v>712</v>
      </c>
      <c r="F9833" t="s">
        <v>711</v>
      </c>
      <c r="G9833" t="s">
        <v>120</v>
      </c>
      <c r="H9833">
        <v>523</v>
      </c>
      <c r="I9833" s="68" t="str">
        <f>VLOOKUP(E9833,Refs!$P$2:$R$29,3,FALSE)</f>
        <v>Y58</v>
      </c>
      <c r="J9833" s="68" t="str">
        <f>VLOOKUP(E9833,Refs!$P$2:$S$29,4,FALSE)</f>
        <v>South West</v>
      </c>
      <c r="K9833" s="28">
        <f t="shared" si="312"/>
        <v>523</v>
      </c>
    </row>
    <row r="9834" spans="1:11" x14ac:dyDescent="0.35">
      <c r="A9834" s="69">
        <f t="shared" si="311"/>
        <v>45839</v>
      </c>
      <c r="B9834" t="s">
        <v>917</v>
      </c>
      <c r="C9834" t="s">
        <v>286</v>
      </c>
      <c r="D9834" t="s">
        <v>890</v>
      </c>
      <c r="E9834" t="s">
        <v>712</v>
      </c>
      <c r="F9834" t="s">
        <v>711</v>
      </c>
      <c r="G9834" t="s">
        <v>121</v>
      </c>
      <c r="H9834">
        <v>3331</v>
      </c>
      <c r="I9834" s="68" t="str">
        <f>VLOOKUP(E9834,Refs!$P$2:$R$29,3,FALSE)</f>
        <v>Y58</v>
      </c>
      <c r="J9834" s="68" t="str">
        <f>VLOOKUP(E9834,Refs!$P$2:$S$29,4,FALSE)</f>
        <v>South West</v>
      </c>
      <c r="K9834" s="28">
        <f t="shared" si="312"/>
        <v>3331</v>
      </c>
    </row>
    <row r="9835" spans="1:11" x14ac:dyDescent="0.35">
      <c r="A9835" s="69">
        <f t="shared" si="311"/>
        <v>45839</v>
      </c>
      <c r="B9835" t="s">
        <v>917</v>
      </c>
      <c r="C9835" t="s">
        <v>286</v>
      </c>
      <c r="D9835" t="s">
        <v>890</v>
      </c>
      <c r="E9835" t="s">
        <v>712</v>
      </c>
      <c r="F9835" t="s">
        <v>711</v>
      </c>
      <c r="G9835" t="s">
        <v>122</v>
      </c>
      <c r="H9835">
        <v>914</v>
      </c>
      <c r="I9835" s="68" t="str">
        <f>VLOOKUP(E9835,Refs!$P$2:$R$29,3,FALSE)</f>
        <v>Y58</v>
      </c>
      <c r="J9835" s="68" t="str">
        <f>VLOOKUP(E9835,Refs!$P$2:$S$29,4,FALSE)</f>
        <v>South West</v>
      </c>
      <c r="K9835" s="28">
        <f t="shared" si="312"/>
        <v>914</v>
      </c>
    </row>
    <row r="9836" spans="1:11" x14ac:dyDescent="0.35">
      <c r="A9836" s="69">
        <f t="shared" si="311"/>
        <v>45839</v>
      </c>
      <c r="B9836" t="s">
        <v>917</v>
      </c>
      <c r="C9836" t="s">
        <v>286</v>
      </c>
      <c r="D9836" t="s">
        <v>890</v>
      </c>
      <c r="E9836" t="s">
        <v>712</v>
      </c>
      <c r="F9836" t="s">
        <v>711</v>
      </c>
      <c r="G9836" t="s">
        <v>123</v>
      </c>
      <c r="H9836">
        <v>37</v>
      </c>
      <c r="I9836" s="68" t="str">
        <f>VLOOKUP(E9836,Refs!$P$2:$R$29,3,FALSE)</f>
        <v>Y58</v>
      </c>
      <c r="J9836" s="68" t="str">
        <f>VLOOKUP(E9836,Refs!$P$2:$S$29,4,FALSE)</f>
        <v>South West</v>
      </c>
      <c r="K9836" s="28">
        <f t="shared" si="312"/>
        <v>37</v>
      </c>
    </row>
    <row r="9837" spans="1:11" x14ac:dyDescent="0.35">
      <c r="A9837" s="69">
        <f t="shared" si="311"/>
        <v>45839</v>
      </c>
      <c r="B9837" t="s">
        <v>917</v>
      </c>
      <c r="C9837" t="s">
        <v>286</v>
      </c>
      <c r="D9837" t="s">
        <v>890</v>
      </c>
      <c r="E9837" t="s">
        <v>712</v>
      </c>
      <c r="F9837" t="s">
        <v>711</v>
      </c>
      <c r="G9837" t="s">
        <v>124</v>
      </c>
      <c r="H9837">
        <v>0</v>
      </c>
      <c r="I9837" s="68" t="str">
        <f>VLOOKUP(E9837,Refs!$P$2:$R$29,3,FALSE)</f>
        <v>Y58</v>
      </c>
      <c r="J9837" s="68" t="str">
        <f>VLOOKUP(E9837,Refs!$P$2:$S$29,4,FALSE)</f>
        <v>South West</v>
      </c>
      <c r="K9837" s="28" t="str">
        <f t="shared" si="312"/>
        <v/>
      </c>
    </row>
    <row r="9838" spans="1:11" x14ac:dyDescent="0.35">
      <c r="A9838" s="69">
        <f t="shared" si="311"/>
        <v>45839</v>
      </c>
      <c r="B9838" t="s">
        <v>917</v>
      </c>
      <c r="C9838" t="s">
        <v>286</v>
      </c>
      <c r="D9838" t="s">
        <v>890</v>
      </c>
      <c r="E9838" t="s">
        <v>712</v>
      </c>
      <c r="F9838" t="s">
        <v>711</v>
      </c>
      <c r="G9838" t="s">
        <v>125</v>
      </c>
      <c r="H9838">
        <v>0</v>
      </c>
      <c r="I9838" s="68" t="str">
        <f>VLOOKUP(E9838,Refs!$P$2:$R$29,3,FALSE)</f>
        <v>Y58</v>
      </c>
      <c r="J9838" s="68" t="str">
        <f>VLOOKUP(E9838,Refs!$P$2:$S$29,4,FALSE)</f>
        <v>South West</v>
      </c>
      <c r="K9838" s="28" t="str">
        <f t="shared" si="312"/>
        <v/>
      </c>
    </row>
    <row r="9839" spans="1:11" x14ac:dyDescent="0.35">
      <c r="A9839" s="69">
        <f t="shared" si="311"/>
        <v>45839</v>
      </c>
      <c r="B9839" t="s">
        <v>917</v>
      </c>
      <c r="C9839" t="s">
        <v>286</v>
      </c>
      <c r="D9839" t="s">
        <v>890</v>
      </c>
      <c r="E9839" t="s">
        <v>712</v>
      </c>
      <c r="F9839" t="s">
        <v>711</v>
      </c>
      <c r="G9839" t="s">
        <v>126</v>
      </c>
      <c r="H9839">
        <v>0</v>
      </c>
      <c r="I9839" s="68" t="str">
        <f>VLOOKUP(E9839,Refs!$P$2:$R$29,3,FALSE)</f>
        <v>Y58</v>
      </c>
      <c r="J9839" s="68" t="str">
        <f>VLOOKUP(E9839,Refs!$P$2:$S$29,4,FALSE)</f>
        <v>South West</v>
      </c>
      <c r="K9839" s="28" t="str">
        <f t="shared" si="312"/>
        <v/>
      </c>
    </row>
    <row r="9840" spans="1:11" x14ac:dyDescent="0.35">
      <c r="A9840" s="69">
        <f t="shared" si="311"/>
        <v>45839</v>
      </c>
      <c r="B9840" t="s">
        <v>917</v>
      </c>
      <c r="C9840" t="s">
        <v>286</v>
      </c>
      <c r="D9840" t="s">
        <v>890</v>
      </c>
      <c r="E9840" t="s">
        <v>712</v>
      </c>
      <c r="F9840" t="s">
        <v>711</v>
      </c>
      <c r="G9840" t="s">
        <v>127</v>
      </c>
      <c r="H9840">
        <v>40</v>
      </c>
      <c r="I9840" s="68" t="str">
        <f>VLOOKUP(E9840,Refs!$P$2:$R$29,3,FALSE)</f>
        <v>Y58</v>
      </c>
      <c r="J9840" s="68" t="str">
        <f>VLOOKUP(E9840,Refs!$P$2:$S$29,4,FALSE)</f>
        <v>South West</v>
      </c>
      <c r="K9840" s="28">
        <f t="shared" si="312"/>
        <v>40</v>
      </c>
    </row>
    <row r="9841" spans="1:11" x14ac:dyDescent="0.35">
      <c r="A9841" s="69">
        <f t="shared" si="311"/>
        <v>45839</v>
      </c>
      <c r="B9841" t="s">
        <v>917</v>
      </c>
      <c r="C9841" t="s">
        <v>286</v>
      </c>
      <c r="D9841" t="s">
        <v>890</v>
      </c>
      <c r="E9841" t="s">
        <v>712</v>
      </c>
      <c r="F9841" t="s">
        <v>711</v>
      </c>
      <c r="G9841" t="s">
        <v>128</v>
      </c>
      <c r="H9841">
        <v>38</v>
      </c>
      <c r="I9841" s="68" t="str">
        <f>VLOOKUP(E9841,Refs!$P$2:$R$29,3,FALSE)</f>
        <v>Y58</v>
      </c>
      <c r="J9841" s="68" t="str">
        <f>VLOOKUP(E9841,Refs!$P$2:$S$29,4,FALSE)</f>
        <v>South West</v>
      </c>
      <c r="K9841" s="28">
        <f t="shared" si="312"/>
        <v>38</v>
      </c>
    </row>
    <row r="9842" spans="1:11" x14ac:dyDescent="0.35">
      <c r="A9842" s="69">
        <f t="shared" si="311"/>
        <v>45839</v>
      </c>
      <c r="B9842" t="s">
        <v>917</v>
      </c>
      <c r="C9842" t="s">
        <v>286</v>
      </c>
      <c r="D9842" t="s">
        <v>890</v>
      </c>
      <c r="E9842" t="s">
        <v>712</v>
      </c>
      <c r="F9842" t="s">
        <v>711</v>
      </c>
      <c r="G9842" t="s">
        <v>129</v>
      </c>
      <c r="H9842">
        <v>880</v>
      </c>
      <c r="I9842" s="68" t="str">
        <f>VLOOKUP(E9842,Refs!$P$2:$R$29,3,FALSE)</f>
        <v>Y58</v>
      </c>
      <c r="J9842" s="68" t="str">
        <f>VLOOKUP(E9842,Refs!$P$2:$S$29,4,FALSE)</f>
        <v>South West</v>
      </c>
      <c r="K9842" s="28">
        <f t="shared" si="312"/>
        <v>880</v>
      </c>
    </row>
    <row r="9843" spans="1:11" x14ac:dyDescent="0.35">
      <c r="A9843" s="69">
        <f t="shared" si="311"/>
        <v>45839</v>
      </c>
      <c r="B9843" t="s">
        <v>917</v>
      </c>
      <c r="C9843" t="s">
        <v>286</v>
      </c>
      <c r="D9843" t="s">
        <v>890</v>
      </c>
      <c r="E9843" t="s">
        <v>712</v>
      </c>
      <c r="F9843" t="s">
        <v>711</v>
      </c>
      <c r="G9843" t="s">
        <v>130</v>
      </c>
      <c r="H9843">
        <v>714</v>
      </c>
      <c r="I9843" s="68" t="str">
        <f>VLOOKUP(E9843,Refs!$P$2:$R$29,3,FALSE)</f>
        <v>Y58</v>
      </c>
      <c r="J9843" s="68" t="str">
        <f>VLOOKUP(E9843,Refs!$P$2:$S$29,4,FALSE)</f>
        <v>South West</v>
      </c>
      <c r="K9843" s="28">
        <f t="shared" si="312"/>
        <v>714</v>
      </c>
    </row>
    <row r="9844" spans="1:11" x14ac:dyDescent="0.35">
      <c r="A9844" s="69">
        <f t="shared" si="311"/>
        <v>45839</v>
      </c>
      <c r="B9844" t="s">
        <v>917</v>
      </c>
      <c r="C9844" t="s">
        <v>286</v>
      </c>
      <c r="D9844" t="s">
        <v>890</v>
      </c>
      <c r="E9844" t="s">
        <v>712</v>
      </c>
      <c r="F9844" t="s">
        <v>711</v>
      </c>
      <c r="G9844" t="s">
        <v>131</v>
      </c>
      <c r="H9844">
        <v>2690</v>
      </c>
      <c r="I9844" s="68" t="str">
        <f>VLOOKUP(E9844,Refs!$P$2:$R$29,3,FALSE)</f>
        <v>Y58</v>
      </c>
      <c r="J9844" s="68" t="str">
        <f>VLOOKUP(E9844,Refs!$P$2:$S$29,4,FALSE)</f>
        <v>South West</v>
      </c>
      <c r="K9844" s="28">
        <f t="shared" si="312"/>
        <v>2690</v>
      </c>
    </row>
    <row r="9845" spans="1:11" x14ac:dyDescent="0.35">
      <c r="A9845" s="69">
        <f t="shared" si="311"/>
        <v>45839</v>
      </c>
      <c r="B9845" t="s">
        <v>917</v>
      </c>
      <c r="C9845" t="s">
        <v>286</v>
      </c>
      <c r="D9845" t="s">
        <v>890</v>
      </c>
      <c r="E9845" t="s">
        <v>712</v>
      </c>
      <c r="F9845" t="s">
        <v>711</v>
      </c>
      <c r="G9845" t="s">
        <v>132</v>
      </c>
      <c r="H9845">
        <v>2448</v>
      </c>
      <c r="I9845" s="68" t="str">
        <f>VLOOKUP(E9845,Refs!$P$2:$R$29,3,FALSE)</f>
        <v>Y58</v>
      </c>
      <c r="J9845" s="68" t="str">
        <f>VLOOKUP(E9845,Refs!$P$2:$S$29,4,FALSE)</f>
        <v>South West</v>
      </c>
      <c r="K9845" s="28">
        <f t="shared" si="312"/>
        <v>2448</v>
      </c>
    </row>
    <row r="9846" spans="1:11" x14ac:dyDescent="0.35">
      <c r="A9846" s="69">
        <f t="shared" si="311"/>
        <v>45839</v>
      </c>
      <c r="B9846" t="s">
        <v>917</v>
      </c>
      <c r="C9846" t="s">
        <v>286</v>
      </c>
      <c r="D9846" t="s">
        <v>890</v>
      </c>
      <c r="E9846" t="s">
        <v>712</v>
      </c>
      <c r="F9846" t="s">
        <v>711</v>
      </c>
      <c r="G9846" t="s">
        <v>133</v>
      </c>
      <c r="H9846">
        <v>881</v>
      </c>
      <c r="I9846" s="68" t="str">
        <f>VLOOKUP(E9846,Refs!$P$2:$R$29,3,FALSE)</f>
        <v>Y58</v>
      </c>
      <c r="J9846" s="68" t="str">
        <f>VLOOKUP(E9846,Refs!$P$2:$S$29,4,FALSE)</f>
        <v>South West</v>
      </c>
      <c r="K9846" s="28">
        <f t="shared" si="312"/>
        <v>881</v>
      </c>
    </row>
    <row r="9847" spans="1:11" x14ac:dyDescent="0.35">
      <c r="A9847" s="69">
        <f t="shared" si="311"/>
        <v>45839</v>
      </c>
      <c r="B9847" t="s">
        <v>917</v>
      </c>
      <c r="C9847" t="s">
        <v>286</v>
      </c>
      <c r="D9847" t="s">
        <v>890</v>
      </c>
      <c r="E9847" t="s">
        <v>712</v>
      </c>
      <c r="F9847" t="s">
        <v>711</v>
      </c>
      <c r="G9847" t="s">
        <v>134</v>
      </c>
      <c r="H9847">
        <v>844</v>
      </c>
      <c r="I9847" s="68" t="str">
        <f>VLOOKUP(E9847,Refs!$P$2:$R$29,3,FALSE)</f>
        <v>Y58</v>
      </c>
      <c r="J9847" s="68" t="str">
        <f>VLOOKUP(E9847,Refs!$P$2:$S$29,4,FALSE)</f>
        <v>South West</v>
      </c>
      <c r="K9847" s="28">
        <f t="shared" si="312"/>
        <v>844</v>
      </c>
    </row>
    <row r="9848" spans="1:11" x14ac:dyDescent="0.35">
      <c r="A9848" s="69">
        <f t="shared" si="311"/>
        <v>45839</v>
      </c>
      <c r="B9848" t="s">
        <v>917</v>
      </c>
      <c r="C9848" t="s">
        <v>286</v>
      </c>
      <c r="D9848" t="s">
        <v>890</v>
      </c>
      <c r="E9848" t="s">
        <v>712</v>
      </c>
      <c r="F9848" t="s">
        <v>711</v>
      </c>
      <c r="G9848" t="s">
        <v>135</v>
      </c>
      <c r="H9848">
        <v>183</v>
      </c>
      <c r="I9848" s="68" t="str">
        <f>VLOOKUP(E9848,Refs!$P$2:$R$29,3,FALSE)</f>
        <v>Y58</v>
      </c>
      <c r="J9848" s="68" t="str">
        <f>VLOOKUP(E9848,Refs!$P$2:$S$29,4,FALSE)</f>
        <v>South West</v>
      </c>
      <c r="K9848" s="28">
        <f t="shared" si="312"/>
        <v>183</v>
      </c>
    </row>
    <row r="9849" spans="1:11" x14ac:dyDescent="0.35">
      <c r="A9849" s="69">
        <f t="shared" si="311"/>
        <v>45839</v>
      </c>
      <c r="B9849" t="s">
        <v>917</v>
      </c>
      <c r="C9849" t="s">
        <v>286</v>
      </c>
      <c r="D9849" t="s">
        <v>890</v>
      </c>
      <c r="E9849" t="s">
        <v>712</v>
      </c>
      <c r="F9849" t="s">
        <v>711</v>
      </c>
      <c r="G9849" t="s">
        <v>136</v>
      </c>
      <c r="H9849">
        <v>143</v>
      </c>
      <c r="I9849" s="68" t="str">
        <f>VLOOKUP(E9849,Refs!$P$2:$R$29,3,FALSE)</f>
        <v>Y58</v>
      </c>
      <c r="J9849" s="68" t="str">
        <f>VLOOKUP(E9849,Refs!$P$2:$S$29,4,FALSE)</f>
        <v>South West</v>
      </c>
      <c r="K9849" s="28">
        <f t="shared" si="312"/>
        <v>143</v>
      </c>
    </row>
    <row r="9850" spans="1:11" x14ac:dyDescent="0.35">
      <c r="A9850" s="69">
        <f t="shared" si="311"/>
        <v>45839</v>
      </c>
      <c r="B9850" t="s">
        <v>917</v>
      </c>
      <c r="C9850" t="s">
        <v>286</v>
      </c>
      <c r="D9850" t="s">
        <v>890</v>
      </c>
      <c r="E9850" t="s">
        <v>712</v>
      </c>
      <c r="F9850" t="s">
        <v>711</v>
      </c>
      <c r="G9850" t="s">
        <v>137</v>
      </c>
      <c r="H9850">
        <v>15</v>
      </c>
      <c r="I9850" s="68" t="str">
        <f>VLOOKUP(E9850,Refs!$P$2:$R$29,3,FALSE)</f>
        <v>Y58</v>
      </c>
      <c r="J9850" s="68" t="str">
        <f>VLOOKUP(E9850,Refs!$P$2:$S$29,4,FALSE)</f>
        <v>South West</v>
      </c>
      <c r="K9850" s="28">
        <f t="shared" si="312"/>
        <v>15</v>
      </c>
    </row>
    <row r="9851" spans="1:11" x14ac:dyDescent="0.35">
      <c r="A9851" s="69">
        <f t="shared" si="311"/>
        <v>45839</v>
      </c>
      <c r="B9851" t="s">
        <v>917</v>
      </c>
      <c r="C9851" t="s">
        <v>286</v>
      </c>
      <c r="D9851" t="s">
        <v>890</v>
      </c>
      <c r="E9851" t="s">
        <v>712</v>
      </c>
      <c r="F9851" t="s">
        <v>711</v>
      </c>
      <c r="G9851" t="s">
        <v>138</v>
      </c>
      <c r="H9851">
        <v>4</v>
      </c>
      <c r="I9851" s="68" t="str">
        <f>VLOOKUP(E9851,Refs!$P$2:$R$29,3,FALSE)</f>
        <v>Y58</v>
      </c>
      <c r="J9851" s="68" t="str">
        <f>VLOOKUP(E9851,Refs!$P$2:$S$29,4,FALSE)</f>
        <v>South West</v>
      </c>
      <c r="K9851" s="28">
        <f t="shared" si="312"/>
        <v>4</v>
      </c>
    </row>
    <row r="9852" spans="1:11" x14ac:dyDescent="0.35">
      <c r="A9852" s="69">
        <f t="shared" si="311"/>
        <v>45839</v>
      </c>
      <c r="B9852" t="s">
        <v>917</v>
      </c>
      <c r="C9852" t="s">
        <v>286</v>
      </c>
      <c r="D9852" t="s">
        <v>890</v>
      </c>
      <c r="E9852" t="s">
        <v>712</v>
      </c>
      <c r="F9852" t="s">
        <v>711</v>
      </c>
      <c r="G9852" t="s">
        <v>139</v>
      </c>
      <c r="H9852">
        <v>17</v>
      </c>
      <c r="I9852" s="68" t="str">
        <f>VLOOKUP(E9852,Refs!$P$2:$R$29,3,FALSE)</f>
        <v>Y58</v>
      </c>
      <c r="J9852" s="68" t="str">
        <f>VLOOKUP(E9852,Refs!$P$2:$S$29,4,FALSE)</f>
        <v>South West</v>
      </c>
      <c r="K9852" s="28">
        <f t="shared" si="312"/>
        <v>17</v>
      </c>
    </row>
    <row r="9853" spans="1:11" x14ac:dyDescent="0.35">
      <c r="A9853" s="69">
        <f t="shared" si="311"/>
        <v>45839</v>
      </c>
      <c r="B9853" t="s">
        <v>917</v>
      </c>
      <c r="C9853" t="s">
        <v>286</v>
      </c>
      <c r="D9853" t="s">
        <v>890</v>
      </c>
      <c r="E9853" t="s">
        <v>712</v>
      </c>
      <c r="F9853" t="s">
        <v>711</v>
      </c>
      <c r="G9853" t="s">
        <v>140</v>
      </c>
      <c r="H9853">
        <v>17</v>
      </c>
      <c r="I9853" s="68" t="str">
        <f>VLOOKUP(E9853,Refs!$P$2:$R$29,3,FALSE)</f>
        <v>Y58</v>
      </c>
      <c r="J9853" s="68" t="str">
        <f>VLOOKUP(E9853,Refs!$P$2:$S$29,4,FALSE)</f>
        <v>South West</v>
      </c>
      <c r="K9853" s="28">
        <f t="shared" si="312"/>
        <v>17</v>
      </c>
    </row>
    <row r="9854" spans="1:11" x14ac:dyDescent="0.35">
      <c r="A9854" s="69">
        <f t="shared" si="311"/>
        <v>45839</v>
      </c>
      <c r="B9854" t="s">
        <v>917</v>
      </c>
      <c r="C9854" t="s">
        <v>286</v>
      </c>
      <c r="D9854" t="s">
        <v>890</v>
      </c>
      <c r="E9854" t="s">
        <v>712</v>
      </c>
      <c r="F9854" t="s">
        <v>711</v>
      </c>
      <c r="G9854" t="s">
        <v>728</v>
      </c>
      <c r="H9854">
        <v>99</v>
      </c>
      <c r="I9854" s="68" t="str">
        <f>VLOOKUP(E9854,Refs!$P$2:$R$29,3,FALSE)</f>
        <v>Y58</v>
      </c>
      <c r="J9854" s="68" t="str">
        <f>VLOOKUP(E9854,Refs!$P$2:$S$29,4,FALSE)</f>
        <v>South West</v>
      </c>
      <c r="K9854" s="28">
        <f t="shared" si="312"/>
        <v>99</v>
      </c>
    </row>
    <row r="9855" spans="1:11" x14ac:dyDescent="0.35">
      <c r="A9855" s="69">
        <f t="shared" si="311"/>
        <v>45839</v>
      </c>
      <c r="B9855" t="s">
        <v>917</v>
      </c>
      <c r="C9855" t="s">
        <v>286</v>
      </c>
      <c r="D9855" t="s">
        <v>890</v>
      </c>
      <c r="E9855" t="s">
        <v>712</v>
      </c>
      <c r="F9855" t="s">
        <v>711</v>
      </c>
      <c r="G9855" t="s">
        <v>727</v>
      </c>
      <c r="H9855">
        <v>38</v>
      </c>
      <c r="I9855" s="68" t="str">
        <f>VLOOKUP(E9855,Refs!$P$2:$R$29,3,FALSE)</f>
        <v>Y58</v>
      </c>
      <c r="J9855" s="68" t="str">
        <f>VLOOKUP(E9855,Refs!$P$2:$S$29,4,FALSE)</f>
        <v>South West</v>
      </c>
      <c r="K9855" s="28">
        <f t="shared" si="312"/>
        <v>38</v>
      </c>
    </row>
    <row r="9856" spans="1:11" x14ac:dyDescent="0.35">
      <c r="A9856" s="69">
        <f t="shared" si="311"/>
        <v>45839</v>
      </c>
      <c r="B9856" t="s">
        <v>917</v>
      </c>
      <c r="C9856" t="s">
        <v>286</v>
      </c>
      <c r="D9856" t="s">
        <v>890</v>
      </c>
      <c r="E9856" t="s">
        <v>712</v>
      </c>
      <c r="F9856" t="s">
        <v>711</v>
      </c>
      <c r="G9856" t="s">
        <v>730</v>
      </c>
      <c r="H9856">
        <v>131</v>
      </c>
      <c r="I9856" s="68" t="str">
        <f>VLOOKUP(E9856,Refs!$P$2:$R$29,3,FALSE)</f>
        <v>Y58</v>
      </c>
      <c r="J9856" s="68" t="str">
        <f>VLOOKUP(E9856,Refs!$P$2:$S$29,4,FALSE)</f>
        <v>South West</v>
      </c>
      <c r="K9856" s="28">
        <f t="shared" si="312"/>
        <v>131</v>
      </c>
    </row>
    <row r="9857" spans="1:11" x14ac:dyDescent="0.35">
      <c r="A9857" s="69">
        <f t="shared" si="311"/>
        <v>45839</v>
      </c>
      <c r="B9857" t="s">
        <v>917</v>
      </c>
      <c r="C9857" t="s">
        <v>286</v>
      </c>
      <c r="D9857" t="s">
        <v>890</v>
      </c>
      <c r="E9857" t="s">
        <v>712</v>
      </c>
      <c r="F9857" t="s">
        <v>711</v>
      </c>
      <c r="G9857" t="s">
        <v>729</v>
      </c>
      <c r="H9857">
        <v>113</v>
      </c>
      <c r="I9857" s="68" t="str">
        <f>VLOOKUP(E9857,Refs!$P$2:$R$29,3,FALSE)</f>
        <v>Y58</v>
      </c>
      <c r="J9857" s="68" t="str">
        <f>VLOOKUP(E9857,Refs!$P$2:$S$29,4,FALSE)</f>
        <v>South West</v>
      </c>
      <c r="K9857" s="28">
        <f t="shared" si="312"/>
        <v>113</v>
      </c>
    </row>
    <row r="9858" spans="1:11" x14ac:dyDescent="0.35">
      <c r="A9858" s="69">
        <f t="shared" si="311"/>
        <v>45870</v>
      </c>
      <c r="B9858" t="s">
        <v>923</v>
      </c>
      <c r="C9858" t="s">
        <v>259</v>
      </c>
      <c r="D9858" t="s">
        <v>882</v>
      </c>
      <c r="E9858" t="s">
        <v>331</v>
      </c>
      <c r="F9858" t="s">
        <v>332</v>
      </c>
      <c r="G9858" t="s">
        <v>10</v>
      </c>
      <c r="H9858">
        <v>30676</v>
      </c>
      <c r="I9858" s="68" t="str">
        <f>VLOOKUP(E9858,Refs!$P$2:$R$29,3,FALSE)</f>
        <v>Y58</v>
      </c>
      <c r="J9858" s="68" t="str">
        <f>VLOOKUP(E9858,Refs!$P$2:$S$29,4,FALSE)</f>
        <v>South West</v>
      </c>
      <c r="K9858" s="28">
        <f t="shared" ref="K9858:K9921" si="313">IF(OR(H9858="NULL",H9858=0,H9858=""),"",H9858)</f>
        <v>30676</v>
      </c>
    </row>
    <row r="9859" spans="1:11" x14ac:dyDescent="0.35">
      <c r="A9859" s="69">
        <f t="shared" ref="A9859:A9922" si="314">DATEVALUE(RIGHT(B9859,8))</f>
        <v>45870</v>
      </c>
      <c r="B9859" t="s">
        <v>923</v>
      </c>
      <c r="C9859" t="s">
        <v>259</v>
      </c>
      <c r="D9859" t="s">
        <v>882</v>
      </c>
      <c r="E9859" t="s">
        <v>331</v>
      </c>
      <c r="F9859" t="s">
        <v>332</v>
      </c>
      <c r="G9859" t="s">
        <v>69</v>
      </c>
      <c r="H9859">
        <v>27374</v>
      </c>
      <c r="I9859" s="68" t="str">
        <f>VLOOKUP(E9859,Refs!$P$2:$R$29,3,FALSE)</f>
        <v>Y58</v>
      </c>
      <c r="J9859" s="68" t="str">
        <f>VLOOKUP(E9859,Refs!$P$2:$S$29,4,FALSE)</f>
        <v>South West</v>
      </c>
      <c r="K9859" s="28">
        <f t="shared" si="313"/>
        <v>27374</v>
      </c>
    </row>
    <row r="9860" spans="1:11" x14ac:dyDescent="0.35">
      <c r="A9860" s="69">
        <f t="shared" si="314"/>
        <v>45870</v>
      </c>
      <c r="B9860" t="s">
        <v>923</v>
      </c>
      <c r="C9860" t="s">
        <v>259</v>
      </c>
      <c r="D9860" t="s">
        <v>882</v>
      </c>
      <c r="E9860" t="s">
        <v>331</v>
      </c>
      <c r="F9860" t="s">
        <v>332</v>
      </c>
      <c r="G9860" t="s">
        <v>20</v>
      </c>
      <c r="H9860">
        <v>28061</v>
      </c>
      <c r="I9860" s="68" t="str">
        <f>VLOOKUP(E9860,Refs!$P$2:$R$29,3,FALSE)</f>
        <v>Y58</v>
      </c>
      <c r="J9860" s="68" t="str">
        <f>VLOOKUP(E9860,Refs!$P$2:$S$29,4,FALSE)</f>
        <v>South West</v>
      </c>
      <c r="K9860" s="28">
        <f t="shared" si="313"/>
        <v>28061</v>
      </c>
    </row>
    <row r="9861" spans="1:11" x14ac:dyDescent="0.35">
      <c r="A9861" s="69">
        <f t="shared" si="314"/>
        <v>45870</v>
      </c>
      <c r="B9861" t="s">
        <v>923</v>
      </c>
      <c r="C9861" t="s">
        <v>259</v>
      </c>
      <c r="D9861" t="s">
        <v>882</v>
      </c>
      <c r="E9861" t="s">
        <v>331</v>
      </c>
      <c r="F9861" t="s">
        <v>332</v>
      </c>
      <c r="G9861" t="s">
        <v>23</v>
      </c>
      <c r="H9861">
        <v>21623</v>
      </c>
      <c r="I9861" s="68" t="str">
        <f>VLOOKUP(E9861,Refs!$P$2:$R$29,3,FALSE)</f>
        <v>Y58</v>
      </c>
      <c r="J9861" s="68" t="str">
        <f>VLOOKUP(E9861,Refs!$P$2:$S$29,4,FALSE)</f>
        <v>South West</v>
      </c>
      <c r="K9861" s="28">
        <f t="shared" si="313"/>
        <v>21623</v>
      </c>
    </row>
    <row r="9862" spans="1:11" x14ac:dyDescent="0.35">
      <c r="A9862" s="69">
        <f t="shared" si="314"/>
        <v>45870</v>
      </c>
      <c r="B9862" t="s">
        <v>923</v>
      </c>
      <c r="C9862" t="s">
        <v>259</v>
      </c>
      <c r="D9862" t="s">
        <v>882</v>
      </c>
      <c r="E9862" t="s">
        <v>331</v>
      </c>
      <c r="F9862" t="s">
        <v>332</v>
      </c>
      <c r="G9862" t="s">
        <v>19</v>
      </c>
      <c r="H9862">
        <v>270</v>
      </c>
      <c r="I9862" s="68" t="str">
        <f>VLOOKUP(E9862,Refs!$P$2:$R$29,3,FALSE)</f>
        <v>Y58</v>
      </c>
      <c r="J9862" s="68" t="str">
        <f>VLOOKUP(E9862,Refs!$P$2:$S$29,4,FALSE)</f>
        <v>South West</v>
      </c>
      <c r="K9862" s="28">
        <f t="shared" si="313"/>
        <v>270</v>
      </c>
    </row>
    <row r="9863" spans="1:11" x14ac:dyDescent="0.35">
      <c r="A9863" s="69">
        <f t="shared" si="314"/>
        <v>45870</v>
      </c>
      <c r="B9863" t="s">
        <v>923</v>
      </c>
      <c r="C9863" t="s">
        <v>259</v>
      </c>
      <c r="D9863" t="s">
        <v>882</v>
      </c>
      <c r="E9863" t="s">
        <v>331</v>
      </c>
      <c r="F9863" t="s">
        <v>332</v>
      </c>
      <c r="G9863" t="s">
        <v>21</v>
      </c>
      <c r="H9863">
        <v>657477</v>
      </c>
      <c r="I9863" s="68" t="str">
        <f>VLOOKUP(E9863,Refs!$P$2:$R$29,3,FALSE)</f>
        <v>Y58</v>
      </c>
      <c r="J9863" s="68" t="str">
        <f>VLOOKUP(E9863,Refs!$P$2:$S$29,4,FALSE)</f>
        <v>South West</v>
      </c>
      <c r="K9863" s="28">
        <f t="shared" si="313"/>
        <v>657477</v>
      </c>
    </row>
    <row r="9864" spans="1:11" x14ac:dyDescent="0.35">
      <c r="A9864" s="69">
        <f t="shared" si="314"/>
        <v>45870</v>
      </c>
      <c r="B9864" t="s">
        <v>923</v>
      </c>
      <c r="C9864" t="s">
        <v>259</v>
      </c>
      <c r="D9864" t="s">
        <v>882</v>
      </c>
      <c r="E9864" t="s">
        <v>331</v>
      </c>
      <c r="F9864" t="s">
        <v>332</v>
      </c>
      <c r="G9864" t="s">
        <v>70</v>
      </c>
      <c r="H9864">
        <v>176</v>
      </c>
      <c r="I9864" s="68" t="str">
        <f>VLOOKUP(E9864,Refs!$P$2:$R$29,3,FALSE)</f>
        <v>Y58</v>
      </c>
      <c r="J9864" s="68" t="str">
        <f>VLOOKUP(E9864,Refs!$P$2:$S$29,4,FALSE)</f>
        <v>South West</v>
      </c>
      <c r="K9864" s="28">
        <f t="shared" si="313"/>
        <v>176</v>
      </c>
    </row>
    <row r="9865" spans="1:11" x14ac:dyDescent="0.35">
      <c r="A9865" s="69">
        <f t="shared" si="314"/>
        <v>45870</v>
      </c>
      <c r="B9865" t="s">
        <v>923</v>
      </c>
      <c r="C9865" t="s">
        <v>259</v>
      </c>
      <c r="D9865" t="s">
        <v>882</v>
      </c>
      <c r="E9865" t="s">
        <v>331</v>
      </c>
      <c r="F9865" t="s">
        <v>332</v>
      </c>
      <c r="G9865" t="s">
        <v>71</v>
      </c>
      <c r="H9865">
        <v>373</v>
      </c>
      <c r="I9865" s="68" t="str">
        <f>VLOOKUP(E9865,Refs!$P$2:$R$29,3,FALSE)</f>
        <v>Y58</v>
      </c>
      <c r="J9865" s="68" t="str">
        <f>VLOOKUP(E9865,Refs!$P$2:$S$29,4,FALSE)</f>
        <v>South West</v>
      </c>
      <c r="K9865" s="28">
        <f t="shared" si="313"/>
        <v>373</v>
      </c>
    </row>
    <row r="9866" spans="1:11" x14ac:dyDescent="0.35">
      <c r="A9866" s="69">
        <f t="shared" si="314"/>
        <v>45870</v>
      </c>
      <c r="B9866" t="s">
        <v>923</v>
      </c>
      <c r="C9866" t="s">
        <v>259</v>
      </c>
      <c r="D9866" t="s">
        <v>882</v>
      </c>
      <c r="E9866" t="s">
        <v>331</v>
      </c>
      <c r="F9866" t="s">
        <v>332</v>
      </c>
      <c r="G9866" t="s">
        <v>72</v>
      </c>
      <c r="H9866">
        <v>23031</v>
      </c>
      <c r="I9866" s="68" t="str">
        <f>VLOOKUP(E9866,Refs!$P$2:$R$29,3,FALSE)</f>
        <v>Y58</v>
      </c>
      <c r="J9866" s="68" t="str">
        <f>VLOOKUP(E9866,Refs!$P$2:$S$29,4,FALSE)</f>
        <v>South West</v>
      </c>
      <c r="K9866" s="28">
        <f t="shared" si="313"/>
        <v>23031</v>
      </c>
    </row>
    <row r="9867" spans="1:11" x14ac:dyDescent="0.35">
      <c r="A9867" s="69">
        <f t="shared" si="314"/>
        <v>45870</v>
      </c>
      <c r="B9867" t="s">
        <v>923</v>
      </c>
      <c r="C9867" t="s">
        <v>259</v>
      </c>
      <c r="D9867" t="s">
        <v>882</v>
      </c>
      <c r="E9867" t="s">
        <v>331</v>
      </c>
      <c r="F9867" t="s">
        <v>332</v>
      </c>
      <c r="G9867" t="s">
        <v>73</v>
      </c>
      <c r="H9867">
        <v>7184</v>
      </c>
      <c r="I9867" s="68" t="str">
        <f>VLOOKUP(E9867,Refs!$P$2:$R$29,3,FALSE)</f>
        <v>Y58</v>
      </c>
      <c r="J9867" s="68" t="str">
        <f>VLOOKUP(E9867,Refs!$P$2:$S$29,4,FALSE)</f>
        <v>South West</v>
      </c>
      <c r="K9867" s="28">
        <f t="shared" si="313"/>
        <v>7184</v>
      </c>
    </row>
    <row r="9868" spans="1:11" x14ac:dyDescent="0.35">
      <c r="A9868" s="69">
        <f t="shared" si="314"/>
        <v>45870</v>
      </c>
      <c r="B9868" t="s">
        <v>923</v>
      </c>
      <c r="C9868" t="s">
        <v>259</v>
      </c>
      <c r="D9868" t="s">
        <v>882</v>
      </c>
      <c r="E9868" t="s">
        <v>331</v>
      </c>
      <c r="F9868" t="s">
        <v>332</v>
      </c>
      <c r="G9868" t="s">
        <v>74</v>
      </c>
      <c r="H9868">
        <v>44208355</v>
      </c>
      <c r="I9868" s="68" t="str">
        <f>VLOOKUP(E9868,Refs!$P$2:$R$29,3,FALSE)</f>
        <v>Y58</v>
      </c>
      <c r="J9868" s="68" t="str">
        <f>VLOOKUP(E9868,Refs!$P$2:$S$29,4,FALSE)</f>
        <v>South West</v>
      </c>
      <c r="K9868" s="28">
        <f t="shared" si="313"/>
        <v>44208355</v>
      </c>
    </row>
    <row r="9869" spans="1:11" x14ac:dyDescent="0.35">
      <c r="A9869" s="69">
        <f t="shared" si="314"/>
        <v>45870</v>
      </c>
      <c r="B9869" t="s">
        <v>923</v>
      </c>
      <c r="C9869" t="s">
        <v>259</v>
      </c>
      <c r="D9869" t="s">
        <v>882</v>
      </c>
      <c r="E9869" t="s">
        <v>331</v>
      </c>
      <c r="F9869" t="s">
        <v>332</v>
      </c>
      <c r="G9869" t="s">
        <v>26</v>
      </c>
      <c r="H9869">
        <v>26955</v>
      </c>
      <c r="I9869" s="68" t="str">
        <f>VLOOKUP(E9869,Refs!$P$2:$R$29,3,FALSE)</f>
        <v>Y58</v>
      </c>
      <c r="J9869" s="68" t="str">
        <f>VLOOKUP(E9869,Refs!$P$2:$S$29,4,FALSE)</f>
        <v>South West</v>
      </c>
      <c r="K9869" s="28">
        <f t="shared" si="313"/>
        <v>26955</v>
      </c>
    </row>
    <row r="9870" spans="1:11" x14ac:dyDescent="0.35">
      <c r="A9870" s="69">
        <f t="shared" si="314"/>
        <v>45870</v>
      </c>
      <c r="B9870" t="s">
        <v>923</v>
      </c>
      <c r="C9870" t="s">
        <v>259</v>
      </c>
      <c r="D9870" t="s">
        <v>882</v>
      </c>
      <c r="E9870" t="s">
        <v>331</v>
      </c>
      <c r="F9870" t="s">
        <v>332</v>
      </c>
      <c r="G9870" t="s">
        <v>75</v>
      </c>
      <c r="H9870">
        <v>1437</v>
      </c>
      <c r="I9870" s="68" t="str">
        <f>VLOOKUP(E9870,Refs!$P$2:$R$29,3,FALSE)</f>
        <v>Y58</v>
      </c>
      <c r="J9870" s="68" t="str">
        <f>VLOOKUP(E9870,Refs!$P$2:$S$29,4,FALSE)</f>
        <v>South West</v>
      </c>
      <c r="K9870" s="28">
        <f t="shared" si="313"/>
        <v>1437</v>
      </c>
    </row>
    <row r="9871" spans="1:11" x14ac:dyDescent="0.35">
      <c r="A9871" s="69">
        <f t="shared" si="314"/>
        <v>45870</v>
      </c>
      <c r="B9871" t="s">
        <v>923</v>
      </c>
      <c r="C9871" t="s">
        <v>259</v>
      </c>
      <c r="D9871" t="s">
        <v>882</v>
      </c>
      <c r="E9871" t="s">
        <v>331</v>
      </c>
      <c r="F9871" t="s">
        <v>332</v>
      </c>
      <c r="G9871" t="s">
        <v>76</v>
      </c>
      <c r="H9871">
        <v>9105</v>
      </c>
      <c r="I9871" s="68" t="str">
        <f>VLOOKUP(E9871,Refs!$P$2:$R$29,3,FALSE)</f>
        <v>Y58</v>
      </c>
      <c r="J9871" s="68" t="str">
        <f>VLOOKUP(E9871,Refs!$P$2:$S$29,4,FALSE)</f>
        <v>South West</v>
      </c>
      <c r="K9871" s="28">
        <f t="shared" si="313"/>
        <v>9105</v>
      </c>
    </row>
    <row r="9872" spans="1:11" x14ac:dyDescent="0.35">
      <c r="A9872" s="69">
        <f t="shared" si="314"/>
        <v>45870</v>
      </c>
      <c r="B9872" t="s">
        <v>923</v>
      </c>
      <c r="C9872" t="s">
        <v>259</v>
      </c>
      <c r="D9872" t="s">
        <v>882</v>
      </c>
      <c r="E9872" t="s">
        <v>331</v>
      </c>
      <c r="F9872" t="s">
        <v>332</v>
      </c>
      <c r="G9872" t="s">
        <v>77</v>
      </c>
      <c r="H9872">
        <v>5735</v>
      </c>
      <c r="I9872" s="68" t="str">
        <f>VLOOKUP(E9872,Refs!$P$2:$R$29,3,FALSE)</f>
        <v>Y58</v>
      </c>
      <c r="J9872" s="68" t="str">
        <f>VLOOKUP(E9872,Refs!$P$2:$S$29,4,FALSE)</f>
        <v>South West</v>
      </c>
      <c r="K9872" s="28">
        <f t="shared" si="313"/>
        <v>5735</v>
      </c>
    </row>
    <row r="9873" spans="1:11" x14ac:dyDescent="0.35">
      <c r="A9873" s="69">
        <f t="shared" si="314"/>
        <v>45870</v>
      </c>
      <c r="B9873" t="s">
        <v>923</v>
      </c>
      <c r="C9873" t="s">
        <v>259</v>
      </c>
      <c r="D9873" t="s">
        <v>882</v>
      </c>
      <c r="E9873" t="s">
        <v>331</v>
      </c>
      <c r="F9873" t="s">
        <v>332</v>
      </c>
      <c r="G9873" t="s">
        <v>78</v>
      </c>
      <c r="H9873">
        <v>10678</v>
      </c>
      <c r="I9873" s="68" t="str">
        <f>VLOOKUP(E9873,Refs!$P$2:$R$29,3,FALSE)</f>
        <v>Y58</v>
      </c>
      <c r="J9873" s="68" t="str">
        <f>VLOOKUP(E9873,Refs!$P$2:$S$29,4,FALSE)</f>
        <v>South West</v>
      </c>
      <c r="K9873" s="28">
        <f t="shared" si="313"/>
        <v>10678</v>
      </c>
    </row>
    <row r="9874" spans="1:11" x14ac:dyDescent="0.35">
      <c r="A9874" s="69">
        <f t="shared" si="314"/>
        <v>45870</v>
      </c>
      <c r="B9874" t="s">
        <v>923</v>
      </c>
      <c r="C9874" t="s">
        <v>259</v>
      </c>
      <c r="D9874" t="s">
        <v>882</v>
      </c>
      <c r="E9874" t="s">
        <v>331</v>
      </c>
      <c r="F9874" t="s">
        <v>332</v>
      </c>
      <c r="G9874" t="s">
        <v>79</v>
      </c>
      <c r="H9874">
        <v>0</v>
      </c>
      <c r="I9874" s="68" t="str">
        <f>VLOOKUP(E9874,Refs!$P$2:$R$29,3,FALSE)</f>
        <v>Y58</v>
      </c>
      <c r="J9874" s="68" t="str">
        <f>VLOOKUP(E9874,Refs!$P$2:$S$29,4,FALSE)</f>
        <v>South West</v>
      </c>
      <c r="K9874" s="28" t="str">
        <f t="shared" si="313"/>
        <v/>
      </c>
    </row>
    <row r="9875" spans="1:11" x14ac:dyDescent="0.35">
      <c r="A9875" s="69">
        <f t="shared" si="314"/>
        <v>45870</v>
      </c>
      <c r="B9875" t="s">
        <v>923</v>
      </c>
      <c r="C9875" t="s">
        <v>259</v>
      </c>
      <c r="D9875" t="s">
        <v>882</v>
      </c>
      <c r="E9875" t="s">
        <v>331</v>
      </c>
      <c r="F9875" t="s">
        <v>332</v>
      </c>
      <c r="G9875" t="s">
        <v>25</v>
      </c>
      <c r="H9875">
        <v>15028</v>
      </c>
      <c r="I9875" s="68" t="str">
        <f>VLOOKUP(E9875,Refs!$P$2:$R$29,3,FALSE)</f>
        <v>Y58</v>
      </c>
      <c r="J9875" s="68" t="str">
        <f>VLOOKUP(E9875,Refs!$P$2:$S$29,4,FALSE)</f>
        <v>South West</v>
      </c>
      <c r="K9875" s="28">
        <f t="shared" si="313"/>
        <v>15028</v>
      </c>
    </row>
    <row r="9876" spans="1:11" x14ac:dyDescent="0.35">
      <c r="A9876" s="69">
        <f t="shared" si="314"/>
        <v>45870</v>
      </c>
      <c r="B9876" t="s">
        <v>923</v>
      </c>
      <c r="C9876" t="s">
        <v>259</v>
      </c>
      <c r="D9876" t="s">
        <v>882</v>
      </c>
      <c r="E9876" t="s">
        <v>331</v>
      </c>
      <c r="F9876" t="s">
        <v>332</v>
      </c>
      <c r="G9876" t="s">
        <v>80</v>
      </c>
      <c r="H9876">
        <v>38</v>
      </c>
      <c r="I9876" s="68" t="str">
        <f>VLOOKUP(E9876,Refs!$P$2:$R$29,3,FALSE)</f>
        <v>Y58</v>
      </c>
      <c r="J9876" s="68" t="str">
        <f>VLOOKUP(E9876,Refs!$P$2:$S$29,4,FALSE)</f>
        <v>South West</v>
      </c>
      <c r="K9876" s="28">
        <f t="shared" si="313"/>
        <v>38</v>
      </c>
    </row>
    <row r="9877" spans="1:11" x14ac:dyDescent="0.35">
      <c r="A9877" s="69">
        <f t="shared" si="314"/>
        <v>45870</v>
      </c>
      <c r="B9877" t="s">
        <v>923</v>
      </c>
      <c r="C9877" t="s">
        <v>259</v>
      </c>
      <c r="D9877" t="s">
        <v>882</v>
      </c>
      <c r="E9877" t="s">
        <v>331</v>
      </c>
      <c r="F9877" t="s">
        <v>332</v>
      </c>
      <c r="G9877" t="s">
        <v>81</v>
      </c>
      <c r="H9877">
        <v>7430</v>
      </c>
      <c r="I9877" s="68" t="str">
        <f>VLOOKUP(E9877,Refs!$P$2:$R$29,3,FALSE)</f>
        <v>Y58</v>
      </c>
      <c r="J9877" s="68" t="str">
        <f>VLOOKUP(E9877,Refs!$P$2:$S$29,4,FALSE)</f>
        <v>South West</v>
      </c>
      <c r="K9877" s="28">
        <f t="shared" si="313"/>
        <v>7430</v>
      </c>
    </row>
    <row r="9878" spans="1:11" x14ac:dyDescent="0.35">
      <c r="A9878" s="69">
        <f t="shared" si="314"/>
        <v>45870</v>
      </c>
      <c r="B9878" t="s">
        <v>923</v>
      </c>
      <c r="C9878" t="s">
        <v>259</v>
      </c>
      <c r="D9878" t="s">
        <v>882</v>
      </c>
      <c r="E9878" t="s">
        <v>331</v>
      </c>
      <c r="F9878" t="s">
        <v>332</v>
      </c>
      <c r="G9878" t="s">
        <v>82</v>
      </c>
      <c r="H9878">
        <v>2776</v>
      </c>
      <c r="I9878" s="68" t="str">
        <f>VLOOKUP(E9878,Refs!$P$2:$R$29,3,FALSE)</f>
        <v>Y58</v>
      </c>
      <c r="J9878" s="68" t="str">
        <f>VLOOKUP(E9878,Refs!$P$2:$S$29,4,FALSE)</f>
        <v>South West</v>
      </c>
      <c r="K9878" s="28">
        <f t="shared" si="313"/>
        <v>2776</v>
      </c>
    </row>
    <row r="9879" spans="1:11" x14ac:dyDescent="0.35">
      <c r="A9879" s="69">
        <f t="shared" si="314"/>
        <v>45870</v>
      </c>
      <c r="B9879" t="s">
        <v>923</v>
      </c>
      <c r="C9879" t="s">
        <v>259</v>
      </c>
      <c r="D9879" t="s">
        <v>882</v>
      </c>
      <c r="E9879" t="s">
        <v>331</v>
      </c>
      <c r="F9879" t="s">
        <v>332</v>
      </c>
      <c r="G9879" t="s">
        <v>83</v>
      </c>
      <c r="H9879">
        <v>4351</v>
      </c>
      <c r="I9879" s="68" t="str">
        <f>VLOOKUP(E9879,Refs!$P$2:$R$29,3,FALSE)</f>
        <v>Y58</v>
      </c>
      <c r="J9879" s="68" t="str">
        <f>VLOOKUP(E9879,Refs!$P$2:$S$29,4,FALSE)</f>
        <v>South West</v>
      </c>
      <c r="K9879" s="28">
        <f t="shared" si="313"/>
        <v>4351</v>
      </c>
    </row>
    <row r="9880" spans="1:11" x14ac:dyDescent="0.35">
      <c r="A9880" s="69">
        <f t="shared" si="314"/>
        <v>45870</v>
      </c>
      <c r="B9880" t="s">
        <v>923</v>
      </c>
      <c r="C9880" t="s">
        <v>259</v>
      </c>
      <c r="D9880" t="s">
        <v>882</v>
      </c>
      <c r="E9880" t="s">
        <v>331</v>
      </c>
      <c r="F9880" t="s">
        <v>332</v>
      </c>
      <c r="G9880" t="s">
        <v>84</v>
      </c>
      <c r="H9880">
        <v>20106</v>
      </c>
      <c r="I9880" s="68" t="str">
        <f>VLOOKUP(E9880,Refs!$P$2:$R$29,3,FALSE)</f>
        <v>Y58</v>
      </c>
      <c r="J9880" s="68" t="str">
        <f>VLOOKUP(E9880,Refs!$P$2:$S$29,4,FALSE)</f>
        <v>South West</v>
      </c>
      <c r="K9880" s="28">
        <f t="shared" si="313"/>
        <v>20106</v>
      </c>
    </row>
    <row r="9881" spans="1:11" x14ac:dyDescent="0.35">
      <c r="A9881" s="69">
        <f t="shared" si="314"/>
        <v>45870</v>
      </c>
      <c r="B9881" t="s">
        <v>923</v>
      </c>
      <c r="C9881" t="s">
        <v>259</v>
      </c>
      <c r="D9881" t="s">
        <v>882</v>
      </c>
      <c r="E9881" t="s">
        <v>331</v>
      </c>
      <c r="F9881" t="s">
        <v>332</v>
      </c>
      <c r="G9881" t="s">
        <v>85</v>
      </c>
      <c r="H9881">
        <v>605</v>
      </c>
      <c r="I9881" s="68" t="str">
        <f>VLOOKUP(E9881,Refs!$P$2:$R$29,3,FALSE)</f>
        <v>Y58</v>
      </c>
      <c r="J9881" s="68" t="str">
        <f>VLOOKUP(E9881,Refs!$P$2:$S$29,4,FALSE)</f>
        <v>South West</v>
      </c>
      <c r="K9881" s="28">
        <f t="shared" si="313"/>
        <v>605</v>
      </c>
    </row>
    <row r="9882" spans="1:11" x14ac:dyDescent="0.35">
      <c r="A9882" s="69">
        <f t="shared" si="314"/>
        <v>45870</v>
      </c>
      <c r="B9882" t="s">
        <v>923</v>
      </c>
      <c r="C9882" t="s">
        <v>259</v>
      </c>
      <c r="D9882" t="s">
        <v>882</v>
      </c>
      <c r="E9882" t="s">
        <v>331</v>
      </c>
      <c r="F9882" t="s">
        <v>332</v>
      </c>
      <c r="G9882" t="s">
        <v>86</v>
      </c>
      <c r="H9882">
        <v>277</v>
      </c>
      <c r="I9882" s="68" t="str">
        <f>VLOOKUP(E9882,Refs!$P$2:$R$29,3,FALSE)</f>
        <v>Y58</v>
      </c>
      <c r="J9882" s="68" t="str">
        <f>VLOOKUP(E9882,Refs!$P$2:$S$29,4,FALSE)</f>
        <v>South West</v>
      </c>
      <c r="K9882" s="28">
        <f t="shared" si="313"/>
        <v>277</v>
      </c>
    </row>
    <row r="9883" spans="1:11" x14ac:dyDescent="0.35">
      <c r="A9883" s="69">
        <f t="shared" si="314"/>
        <v>45870</v>
      </c>
      <c r="B9883" t="s">
        <v>923</v>
      </c>
      <c r="C9883" t="s">
        <v>259</v>
      </c>
      <c r="D9883" t="s">
        <v>882</v>
      </c>
      <c r="E9883" t="s">
        <v>331</v>
      </c>
      <c r="F9883" t="s">
        <v>332</v>
      </c>
      <c r="G9883" t="s">
        <v>87</v>
      </c>
      <c r="H9883">
        <v>9551</v>
      </c>
      <c r="I9883" s="68" t="str">
        <f>VLOOKUP(E9883,Refs!$P$2:$R$29,3,FALSE)</f>
        <v>Y58</v>
      </c>
      <c r="J9883" s="68" t="str">
        <f>VLOOKUP(E9883,Refs!$P$2:$S$29,4,FALSE)</f>
        <v>South West</v>
      </c>
      <c r="K9883" s="28">
        <f t="shared" si="313"/>
        <v>9551</v>
      </c>
    </row>
    <row r="9884" spans="1:11" x14ac:dyDescent="0.35">
      <c r="A9884" s="69">
        <f t="shared" si="314"/>
        <v>45870</v>
      </c>
      <c r="B9884" t="s">
        <v>923</v>
      </c>
      <c r="C9884" t="s">
        <v>259</v>
      </c>
      <c r="D9884" t="s">
        <v>882</v>
      </c>
      <c r="E9884" t="s">
        <v>331</v>
      </c>
      <c r="F9884" t="s">
        <v>332</v>
      </c>
      <c r="G9884" t="s">
        <v>88</v>
      </c>
      <c r="H9884">
        <v>56753</v>
      </c>
      <c r="I9884" s="68" t="str">
        <f>VLOOKUP(E9884,Refs!$P$2:$R$29,3,FALSE)</f>
        <v>Y58</v>
      </c>
      <c r="J9884" s="68" t="str">
        <f>VLOOKUP(E9884,Refs!$P$2:$S$29,4,FALSE)</f>
        <v>South West</v>
      </c>
      <c r="K9884" s="28">
        <f t="shared" si="313"/>
        <v>56753</v>
      </c>
    </row>
    <row r="9885" spans="1:11" x14ac:dyDescent="0.35">
      <c r="A9885" s="69">
        <f t="shared" si="314"/>
        <v>45870</v>
      </c>
      <c r="B9885" t="s">
        <v>923</v>
      </c>
      <c r="C9885" t="s">
        <v>259</v>
      </c>
      <c r="D9885" t="s">
        <v>882</v>
      </c>
      <c r="E9885" t="s">
        <v>331</v>
      </c>
      <c r="F9885" t="s">
        <v>332</v>
      </c>
      <c r="G9885" t="s">
        <v>89</v>
      </c>
      <c r="H9885">
        <v>20318</v>
      </c>
      <c r="I9885" s="68" t="str">
        <f>VLOOKUP(E9885,Refs!$P$2:$R$29,3,FALSE)</f>
        <v>Y58</v>
      </c>
      <c r="J9885" s="68" t="str">
        <f>VLOOKUP(E9885,Refs!$P$2:$S$29,4,FALSE)</f>
        <v>South West</v>
      </c>
      <c r="K9885" s="28">
        <f t="shared" si="313"/>
        <v>20318</v>
      </c>
    </row>
    <row r="9886" spans="1:11" x14ac:dyDescent="0.35">
      <c r="A9886" s="69">
        <f t="shared" si="314"/>
        <v>45870</v>
      </c>
      <c r="B9886" t="s">
        <v>923</v>
      </c>
      <c r="C9886" t="s">
        <v>259</v>
      </c>
      <c r="D9886" t="s">
        <v>882</v>
      </c>
      <c r="E9886" t="s">
        <v>331</v>
      </c>
      <c r="F9886" t="s">
        <v>332</v>
      </c>
      <c r="G9886" t="s">
        <v>27</v>
      </c>
      <c r="H9886">
        <v>3273</v>
      </c>
      <c r="I9886" s="68" t="str">
        <f>VLOOKUP(E9886,Refs!$P$2:$R$29,3,FALSE)</f>
        <v>Y58</v>
      </c>
      <c r="J9886" s="68" t="str">
        <f>VLOOKUP(E9886,Refs!$P$2:$S$29,4,FALSE)</f>
        <v>South West</v>
      </c>
      <c r="K9886" s="28">
        <f t="shared" si="313"/>
        <v>3273</v>
      </c>
    </row>
    <row r="9887" spans="1:11" x14ac:dyDescent="0.35">
      <c r="A9887" s="69">
        <f t="shared" si="314"/>
        <v>45870</v>
      </c>
      <c r="B9887" t="s">
        <v>923</v>
      </c>
      <c r="C9887" t="s">
        <v>259</v>
      </c>
      <c r="D9887" t="s">
        <v>882</v>
      </c>
      <c r="E9887" t="s">
        <v>331</v>
      </c>
      <c r="F9887" t="s">
        <v>332</v>
      </c>
      <c r="G9887" t="s">
        <v>29</v>
      </c>
      <c r="H9887">
        <v>4305</v>
      </c>
      <c r="I9887" s="68" t="str">
        <f>VLOOKUP(E9887,Refs!$P$2:$R$29,3,FALSE)</f>
        <v>Y58</v>
      </c>
      <c r="J9887" s="68" t="str">
        <f>VLOOKUP(E9887,Refs!$P$2:$S$29,4,FALSE)</f>
        <v>South West</v>
      </c>
      <c r="K9887" s="28">
        <f t="shared" si="313"/>
        <v>4305</v>
      </c>
    </row>
    <row r="9888" spans="1:11" x14ac:dyDescent="0.35">
      <c r="A9888" s="69">
        <f t="shared" si="314"/>
        <v>45870</v>
      </c>
      <c r="B9888" t="s">
        <v>923</v>
      </c>
      <c r="C9888" t="s">
        <v>259</v>
      </c>
      <c r="D9888" t="s">
        <v>882</v>
      </c>
      <c r="E9888" t="s">
        <v>331</v>
      </c>
      <c r="F9888" t="s">
        <v>332</v>
      </c>
      <c r="G9888" t="s">
        <v>90</v>
      </c>
      <c r="H9888">
        <v>2427</v>
      </c>
      <c r="I9888" s="68" t="str">
        <f>VLOOKUP(E9888,Refs!$P$2:$R$29,3,FALSE)</f>
        <v>Y58</v>
      </c>
      <c r="J9888" s="68" t="str">
        <f>VLOOKUP(E9888,Refs!$P$2:$S$29,4,FALSE)</f>
        <v>South West</v>
      </c>
      <c r="K9888" s="28">
        <f t="shared" si="313"/>
        <v>2427</v>
      </c>
    </row>
    <row r="9889" spans="1:11" x14ac:dyDescent="0.35">
      <c r="A9889" s="69">
        <f t="shared" si="314"/>
        <v>45870</v>
      </c>
      <c r="B9889" t="s">
        <v>923</v>
      </c>
      <c r="C9889" t="s">
        <v>259</v>
      </c>
      <c r="D9889" t="s">
        <v>882</v>
      </c>
      <c r="E9889" t="s">
        <v>331</v>
      </c>
      <c r="F9889" t="s">
        <v>332</v>
      </c>
      <c r="G9889" t="s">
        <v>91</v>
      </c>
      <c r="H9889">
        <v>82</v>
      </c>
      <c r="I9889" s="68" t="str">
        <f>VLOOKUP(E9889,Refs!$P$2:$R$29,3,FALSE)</f>
        <v>Y58</v>
      </c>
      <c r="J9889" s="68" t="str">
        <f>VLOOKUP(E9889,Refs!$P$2:$S$29,4,FALSE)</f>
        <v>South West</v>
      </c>
      <c r="K9889" s="28">
        <f t="shared" si="313"/>
        <v>82</v>
      </c>
    </row>
    <row r="9890" spans="1:11" x14ac:dyDescent="0.35">
      <c r="A9890" s="69">
        <f t="shared" si="314"/>
        <v>45870</v>
      </c>
      <c r="B9890" t="s">
        <v>923</v>
      </c>
      <c r="C9890" t="s">
        <v>259</v>
      </c>
      <c r="D9890" t="s">
        <v>882</v>
      </c>
      <c r="E9890" t="s">
        <v>331</v>
      </c>
      <c r="F9890" t="s">
        <v>332</v>
      </c>
      <c r="G9890" t="s">
        <v>92</v>
      </c>
      <c r="H9890">
        <v>530</v>
      </c>
      <c r="I9890" s="68" t="str">
        <f>VLOOKUP(E9890,Refs!$P$2:$R$29,3,FALSE)</f>
        <v>Y58</v>
      </c>
      <c r="J9890" s="68" t="str">
        <f>VLOOKUP(E9890,Refs!$P$2:$S$29,4,FALSE)</f>
        <v>South West</v>
      </c>
      <c r="K9890" s="28">
        <f t="shared" si="313"/>
        <v>530</v>
      </c>
    </row>
    <row r="9891" spans="1:11" x14ac:dyDescent="0.35">
      <c r="A9891" s="69">
        <f t="shared" si="314"/>
        <v>45870</v>
      </c>
      <c r="B9891" t="s">
        <v>923</v>
      </c>
      <c r="C9891" t="s">
        <v>259</v>
      </c>
      <c r="D9891" t="s">
        <v>882</v>
      </c>
      <c r="E9891" t="s">
        <v>331</v>
      </c>
      <c r="F9891" t="s">
        <v>332</v>
      </c>
      <c r="G9891" t="s">
        <v>93</v>
      </c>
      <c r="H9891">
        <v>103</v>
      </c>
      <c r="I9891" s="68" t="str">
        <f>VLOOKUP(E9891,Refs!$P$2:$R$29,3,FALSE)</f>
        <v>Y58</v>
      </c>
      <c r="J9891" s="68" t="str">
        <f>VLOOKUP(E9891,Refs!$P$2:$S$29,4,FALSE)</f>
        <v>South West</v>
      </c>
      <c r="K9891" s="28">
        <f t="shared" si="313"/>
        <v>103</v>
      </c>
    </row>
    <row r="9892" spans="1:11" x14ac:dyDescent="0.35">
      <c r="A9892" s="69">
        <f t="shared" si="314"/>
        <v>45870</v>
      </c>
      <c r="B9892" t="s">
        <v>923</v>
      </c>
      <c r="C9892" t="s">
        <v>259</v>
      </c>
      <c r="D9892" t="s">
        <v>882</v>
      </c>
      <c r="E9892" t="s">
        <v>331</v>
      </c>
      <c r="F9892" t="s">
        <v>332</v>
      </c>
      <c r="G9892" t="s">
        <v>94</v>
      </c>
      <c r="H9892">
        <v>759</v>
      </c>
      <c r="I9892" s="68" t="str">
        <f>VLOOKUP(E9892,Refs!$P$2:$R$29,3,FALSE)</f>
        <v>Y58</v>
      </c>
      <c r="J9892" s="68" t="str">
        <f>VLOOKUP(E9892,Refs!$P$2:$S$29,4,FALSE)</f>
        <v>South West</v>
      </c>
      <c r="K9892" s="28">
        <f t="shared" si="313"/>
        <v>759</v>
      </c>
    </row>
    <row r="9893" spans="1:11" x14ac:dyDescent="0.35">
      <c r="A9893" s="69">
        <f t="shared" si="314"/>
        <v>45870</v>
      </c>
      <c r="B9893" t="s">
        <v>923</v>
      </c>
      <c r="C9893" t="s">
        <v>259</v>
      </c>
      <c r="D9893" t="s">
        <v>882</v>
      </c>
      <c r="E9893" t="s">
        <v>331</v>
      </c>
      <c r="F9893" t="s">
        <v>332</v>
      </c>
      <c r="G9893" t="s">
        <v>95</v>
      </c>
      <c r="H9893">
        <v>752</v>
      </c>
      <c r="I9893" s="68" t="str">
        <f>VLOOKUP(E9893,Refs!$P$2:$R$29,3,FALSE)</f>
        <v>Y58</v>
      </c>
      <c r="J9893" s="68" t="str">
        <f>VLOOKUP(E9893,Refs!$P$2:$S$29,4,FALSE)</f>
        <v>South West</v>
      </c>
      <c r="K9893" s="28">
        <f t="shared" si="313"/>
        <v>752</v>
      </c>
    </row>
    <row r="9894" spans="1:11" x14ac:dyDescent="0.35">
      <c r="A9894" s="69">
        <f t="shared" si="314"/>
        <v>45870</v>
      </c>
      <c r="B9894" t="s">
        <v>923</v>
      </c>
      <c r="C9894" t="s">
        <v>259</v>
      </c>
      <c r="D9894" t="s">
        <v>882</v>
      </c>
      <c r="E9894" t="s">
        <v>331</v>
      </c>
      <c r="F9894" t="s">
        <v>332</v>
      </c>
      <c r="G9894" t="s">
        <v>96</v>
      </c>
      <c r="H9894">
        <v>5727</v>
      </c>
      <c r="I9894" s="68" t="str">
        <f>VLOOKUP(E9894,Refs!$P$2:$R$29,3,FALSE)</f>
        <v>Y58</v>
      </c>
      <c r="J9894" s="68" t="str">
        <f>VLOOKUP(E9894,Refs!$P$2:$S$29,4,FALSE)</f>
        <v>South West</v>
      </c>
      <c r="K9894" s="28">
        <f t="shared" si="313"/>
        <v>5727</v>
      </c>
    </row>
    <row r="9895" spans="1:11" x14ac:dyDescent="0.35">
      <c r="A9895" s="69">
        <f t="shared" si="314"/>
        <v>45870</v>
      </c>
      <c r="B9895" t="s">
        <v>923</v>
      </c>
      <c r="C9895" t="s">
        <v>259</v>
      </c>
      <c r="D9895" t="s">
        <v>882</v>
      </c>
      <c r="E9895" t="s">
        <v>331</v>
      </c>
      <c r="F9895" t="s">
        <v>332</v>
      </c>
      <c r="G9895" t="s">
        <v>31</v>
      </c>
      <c r="H9895">
        <v>5337</v>
      </c>
      <c r="I9895" s="68" t="str">
        <f>VLOOKUP(E9895,Refs!$P$2:$R$29,3,FALSE)</f>
        <v>Y58</v>
      </c>
      <c r="J9895" s="68" t="str">
        <f>VLOOKUP(E9895,Refs!$P$2:$S$29,4,FALSE)</f>
        <v>South West</v>
      </c>
      <c r="K9895" s="28">
        <f t="shared" si="313"/>
        <v>5337</v>
      </c>
    </row>
    <row r="9896" spans="1:11" x14ac:dyDescent="0.35">
      <c r="A9896" s="69">
        <f t="shared" si="314"/>
        <v>45870</v>
      </c>
      <c r="B9896" t="s">
        <v>923</v>
      </c>
      <c r="C9896" t="s">
        <v>259</v>
      </c>
      <c r="D9896" t="s">
        <v>882</v>
      </c>
      <c r="E9896" t="s">
        <v>331</v>
      </c>
      <c r="F9896" t="s">
        <v>332</v>
      </c>
      <c r="G9896" t="s">
        <v>97</v>
      </c>
      <c r="H9896">
        <v>3209</v>
      </c>
      <c r="I9896" s="68" t="str">
        <f>VLOOKUP(E9896,Refs!$P$2:$R$29,3,FALSE)</f>
        <v>Y58</v>
      </c>
      <c r="J9896" s="68" t="str">
        <f>VLOOKUP(E9896,Refs!$P$2:$S$29,4,FALSE)</f>
        <v>South West</v>
      </c>
      <c r="K9896" s="28">
        <f t="shared" si="313"/>
        <v>3209</v>
      </c>
    </row>
    <row r="9897" spans="1:11" x14ac:dyDescent="0.35">
      <c r="A9897" s="69">
        <f t="shared" si="314"/>
        <v>45870</v>
      </c>
      <c r="B9897" t="s">
        <v>923</v>
      </c>
      <c r="C9897" t="s">
        <v>259</v>
      </c>
      <c r="D9897" t="s">
        <v>882</v>
      </c>
      <c r="E9897" t="s">
        <v>331</v>
      </c>
      <c r="F9897" t="s">
        <v>332</v>
      </c>
      <c r="G9897" t="s">
        <v>98</v>
      </c>
      <c r="H9897">
        <v>3261</v>
      </c>
      <c r="I9897" s="68" t="str">
        <f>VLOOKUP(E9897,Refs!$P$2:$R$29,3,FALSE)</f>
        <v>Y58</v>
      </c>
      <c r="J9897" s="68" t="str">
        <f>VLOOKUP(E9897,Refs!$P$2:$S$29,4,FALSE)</f>
        <v>South West</v>
      </c>
      <c r="K9897" s="28">
        <f t="shared" si="313"/>
        <v>3261</v>
      </c>
    </row>
    <row r="9898" spans="1:11" x14ac:dyDescent="0.35">
      <c r="A9898" s="69">
        <f t="shared" si="314"/>
        <v>45870</v>
      </c>
      <c r="B9898" t="s">
        <v>923</v>
      </c>
      <c r="C9898" t="s">
        <v>259</v>
      </c>
      <c r="D9898" t="s">
        <v>882</v>
      </c>
      <c r="E9898" t="s">
        <v>331</v>
      </c>
      <c r="F9898" t="s">
        <v>332</v>
      </c>
      <c r="G9898" t="s">
        <v>99</v>
      </c>
      <c r="H9898">
        <v>2744</v>
      </c>
      <c r="I9898" s="68" t="str">
        <f>VLOOKUP(E9898,Refs!$P$2:$R$29,3,FALSE)</f>
        <v>Y58</v>
      </c>
      <c r="J9898" s="68" t="str">
        <f>VLOOKUP(E9898,Refs!$P$2:$S$29,4,FALSE)</f>
        <v>South West</v>
      </c>
      <c r="K9898" s="28">
        <f t="shared" si="313"/>
        <v>2744</v>
      </c>
    </row>
    <row r="9899" spans="1:11" x14ac:dyDescent="0.35">
      <c r="A9899" s="69">
        <f t="shared" si="314"/>
        <v>45870</v>
      </c>
      <c r="B9899" t="s">
        <v>923</v>
      </c>
      <c r="C9899" t="s">
        <v>259</v>
      </c>
      <c r="D9899" t="s">
        <v>882</v>
      </c>
      <c r="E9899" t="s">
        <v>331</v>
      </c>
      <c r="F9899" t="s">
        <v>332</v>
      </c>
      <c r="G9899" t="s">
        <v>100</v>
      </c>
      <c r="H9899">
        <v>1143</v>
      </c>
      <c r="I9899" s="68" t="str">
        <f>VLOOKUP(E9899,Refs!$P$2:$R$29,3,FALSE)</f>
        <v>Y58</v>
      </c>
      <c r="J9899" s="68" t="str">
        <f>VLOOKUP(E9899,Refs!$P$2:$S$29,4,FALSE)</f>
        <v>South West</v>
      </c>
      <c r="K9899" s="28">
        <f t="shared" si="313"/>
        <v>1143</v>
      </c>
    </row>
    <row r="9900" spans="1:11" x14ac:dyDescent="0.35">
      <c r="A9900" s="69">
        <f t="shared" si="314"/>
        <v>45870</v>
      </c>
      <c r="B9900" t="s">
        <v>923</v>
      </c>
      <c r="C9900" t="s">
        <v>259</v>
      </c>
      <c r="D9900" t="s">
        <v>882</v>
      </c>
      <c r="E9900" t="s">
        <v>331</v>
      </c>
      <c r="F9900" t="s">
        <v>332</v>
      </c>
      <c r="G9900" t="s">
        <v>101</v>
      </c>
      <c r="H9900">
        <v>606</v>
      </c>
      <c r="I9900" s="68" t="str">
        <f>VLOOKUP(E9900,Refs!$P$2:$R$29,3,FALSE)</f>
        <v>Y58</v>
      </c>
      <c r="J9900" s="68" t="str">
        <f>VLOOKUP(E9900,Refs!$P$2:$S$29,4,FALSE)</f>
        <v>South West</v>
      </c>
      <c r="K9900" s="28">
        <f t="shared" si="313"/>
        <v>606</v>
      </c>
    </row>
    <row r="9901" spans="1:11" x14ac:dyDescent="0.35">
      <c r="A9901" s="69">
        <f t="shared" si="314"/>
        <v>45870</v>
      </c>
      <c r="B9901" t="s">
        <v>923</v>
      </c>
      <c r="C9901" t="s">
        <v>259</v>
      </c>
      <c r="D9901" t="s">
        <v>882</v>
      </c>
      <c r="E9901" t="s">
        <v>331</v>
      </c>
      <c r="F9901" t="s">
        <v>332</v>
      </c>
      <c r="G9901" t="s">
        <v>102</v>
      </c>
      <c r="H9901">
        <v>188</v>
      </c>
      <c r="I9901" s="68" t="str">
        <f>VLOOKUP(E9901,Refs!$P$2:$R$29,3,FALSE)</f>
        <v>Y58</v>
      </c>
      <c r="J9901" s="68" t="str">
        <f>VLOOKUP(E9901,Refs!$P$2:$S$29,4,FALSE)</f>
        <v>South West</v>
      </c>
      <c r="K9901" s="28">
        <f t="shared" si="313"/>
        <v>188</v>
      </c>
    </row>
    <row r="9902" spans="1:11" x14ac:dyDescent="0.35">
      <c r="A9902" s="69">
        <f t="shared" si="314"/>
        <v>45870</v>
      </c>
      <c r="B9902" t="s">
        <v>923</v>
      </c>
      <c r="C9902" t="s">
        <v>259</v>
      </c>
      <c r="D9902" t="s">
        <v>882</v>
      </c>
      <c r="E9902" t="s">
        <v>331</v>
      </c>
      <c r="F9902" t="s">
        <v>332</v>
      </c>
      <c r="G9902" t="s">
        <v>103</v>
      </c>
      <c r="H9902">
        <v>2096</v>
      </c>
      <c r="I9902" s="68" t="str">
        <f>VLOOKUP(E9902,Refs!$P$2:$R$29,3,FALSE)</f>
        <v>Y58</v>
      </c>
      <c r="J9902" s="68" t="str">
        <f>VLOOKUP(E9902,Refs!$P$2:$S$29,4,FALSE)</f>
        <v>South West</v>
      </c>
      <c r="K9902" s="28">
        <f t="shared" si="313"/>
        <v>2096</v>
      </c>
    </row>
    <row r="9903" spans="1:11" x14ac:dyDescent="0.35">
      <c r="A9903" s="69">
        <f t="shared" si="314"/>
        <v>45870</v>
      </c>
      <c r="B9903" t="s">
        <v>923</v>
      </c>
      <c r="C9903" t="s">
        <v>259</v>
      </c>
      <c r="D9903" t="s">
        <v>882</v>
      </c>
      <c r="E9903" t="s">
        <v>331</v>
      </c>
      <c r="F9903" t="s">
        <v>332</v>
      </c>
      <c r="G9903" t="s">
        <v>104</v>
      </c>
      <c r="H9903">
        <v>3747710</v>
      </c>
      <c r="I9903" s="68" t="str">
        <f>VLOOKUP(E9903,Refs!$P$2:$R$29,3,FALSE)</f>
        <v>Y58</v>
      </c>
      <c r="J9903" s="68" t="str">
        <f>VLOOKUP(E9903,Refs!$P$2:$S$29,4,FALSE)</f>
        <v>South West</v>
      </c>
      <c r="K9903" s="28">
        <f t="shared" si="313"/>
        <v>3747710</v>
      </c>
    </row>
    <row r="9904" spans="1:11" x14ac:dyDescent="0.35">
      <c r="A9904" s="69">
        <f t="shared" si="314"/>
        <v>45870</v>
      </c>
      <c r="B9904" t="s">
        <v>923</v>
      </c>
      <c r="C9904" t="s">
        <v>259</v>
      </c>
      <c r="D9904" t="s">
        <v>882</v>
      </c>
      <c r="E9904" t="s">
        <v>331</v>
      </c>
      <c r="F9904" t="s">
        <v>332</v>
      </c>
      <c r="G9904" t="s">
        <v>105</v>
      </c>
      <c r="H9904">
        <v>4016</v>
      </c>
      <c r="I9904" s="68" t="str">
        <f>VLOOKUP(E9904,Refs!$P$2:$R$29,3,FALSE)</f>
        <v>Y58</v>
      </c>
      <c r="J9904" s="68" t="str">
        <f>VLOOKUP(E9904,Refs!$P$2:$S$29,4,FALSE)</f>
        <v>South West</v>
      </c>
      <c r="K9904" s="28">
        <f t="shared" si="313"/>
        <v>4016</v>
      </c>
    </row>
    <row r="9905" spans="1:11" x14ac:dyDescent="0.35">
      <c r="A9905" s="69">
        <f t="shared" si="314"/>
        <v>45870</v>
      </c>
      <c r="B9905" t="s">
        <v>923</v>
      </c>
      <c r="C9905" t="s">
        <v>259</v>
      </c>
      <c r="D9905" t="s">
        <v>882</v>
      </c>
      <c r="E9905" t="s">
        <v>331</v>
      </c>
      <c r="F9905" t="s">
        <v>332</v>
      </c>
      <c r="G9905" t="s">
        <v>106</v>
      </c>
      <c r="H9905">
        <v>3292</v>
      </c>
      <c r="I9905" s="68" t="str">
        <f>VLOOKUP(E9905,Refs!$P$2:$R$29,3,FALSE)</f>
        <v>Y58</v>
      </c>
      <c r="J9905" s="68" t="str">
        <f>VLOOKUP(E9905,Refs!$P$2:$S$29,4,FALSE)</f>
        <v>South West</v>
      </c>
      <c r="K9905" s="28">
        <f t="shared" si="313"/>
        <v>3292</v>
      </c>
    </row>
    <row r="9906" spans="1:11" x14ac:dyDescent="0.35">
      <c r="A9906" s="69">
        <f t="shared" si="314"/>
        <v>45870</v>
      </c>
      <c r="B9906" t="s">
        <v>923</v>
      </c>
      <c r="C9906" t="s">
        <v>259</v>
      </c>
      <c r="D9906" t="s">
        <v>882</v>
      </c>
      <c r="E9906" t="s">
        <v>331</v>
      </c>
      <c r="F9906" t="s">
        <v>332</v>
      </c>
      <c r="G9906" t="s">
        <v>107</v>
      </c>
      <c r="H9906">
        <v>203</v>
      </c>
      <c r="I9906" s="68" t="str">
        <f>VLOOKUP(E9906,Refs!$P$2:$R$29,3,FALSE)</f>
        <v>Y58</v>
      </c>
      <c r="J9906" s="68" t="str">
        <f>VLOOKUP(E9906,Refs!$P$2:$S$29,4,FALSE)</f>
        <v>South West</v>
      </c>
      <c r="K9906" s="28">
        <f t="shared" si="313"/>
        <v>203</v>
      </c>
    </row>
    <row r="9907" spans="1:11" x14ac:dyDescent="0.35">
      <c r="A9907" s="69">
        <f t="shared" si="314"/>
        <v>45870</v>
      </c>
      <c r="B9907" t="s">
        <v>923</v>
      </c>
      <c r="C9907" t="s">
        <v>259</v>
      </c>
      <c r="D9907" t="s">
        <v>882</v>
      </c>
      <c r="E9907" t="s">
        <v>331</v>
      </c>
      <c r="F9907" t="s">
        <v>332</v>
      </c>
      <c r="G9907" t="s">
        <v>108</v>
      </c>
      <c r="H9907">
        <v>1053</v>
      </c>
      <c r="I9907" s="68" t="str">
        <f>VLOOKUP(E9907,Refs!$P$2:$R$29,3,FALSE)</f>
        <v>Y58</v>
      </c>
      <c r="J9907" s="68" t="str">
        <f>VLOOKUP(E9907,Refs!$P$2:$S$29,4,FALSE)</f>
        <v>South West</v>
      </c>
      <c r="K9907" s="28">
        <f t="shared" si="313"/>
        <v>1053</v>
      </c>
    </row>
    <row r="9908" spans="1:11" x14ac:dyDescent="0.35">
      <c r="A9908" s="69">
        <f t="shared" si="314"/>
        <v>45870</v>
      </c>
      <c r="B9908" t="s">
        <v>923</v>
      </c>
      <c r="C9908" t="s">
        <v>259</v>
      </c>
      <c r="D9908" t="s">
        <v>882</v>
      </c>
      <c r="E9908" t="s">
        <v>331</v>
      </c>
      <c r="F9908" t="s">
        <v>332</v>
      </c>
      <c r="G9908" t="s">
        <v>109</v>
      </c>
      <c r="H9908">
        <v>709929</v>
      </c>
      <c r="I9908" s="68" t="str">
        <f>VLOOKUP(E9908,Refs!$P$2:$R$29,3,FALSE)</f>
        <v>Y58</v>
      </c>
      <c r="J9908" s="68" t="str">
        <f>VLOOKUP(E9908,Refs!$P$2:$S$29,4,FALSE)</f>
        <v>South West</v>
      </c>
      <c r="K9908" s="28">
        <f t="shared" si="313"/>
        <v>709929</v>
      </c>
    </row>
    <row r="9909" spans="1:11" x14ac:dyDescent="0.35">
      <c r="A9909" s="69">
        <f t="shared" si="314"/>
        <v>45870</v>
      </c>
      <c r="B9909" t="s">
        <v>923</v>
      </c>
      <c r="C9909" t="s">
        <v>259</v>
      </c>
      <c r="D9909" t="s">
        <v>882</v>
      </c>
      <c r="E9909" t="s">
        <v>331</v>
      </c>
      <c r="F9909" t="s">
        <v>332</v>
      </c>
      <c r="G9909" t="s">
        <v>110</v>
      </c>
      <c r="H9909">
        <v>1971</v>
      </c>
      <c r="I9909" s="68" t="str">
        <f>VLOOKUP(E9909,Refs!$P$2:$R$29,3,FALSE)</f>
        <v>Y58</v>
      </c>
      <c r="J9909" s="68" t="str">
        <f>VLOOKUP(E9909,Refs!$P$2:$S$29,4,FALSE)</f>
        <v>South West</v>
      </c>
      <c r="K9909" s="28">
        <f t="shared" si="313"/>
        <v>1971</v>
      </c>
    </row>
    <row r="9910" spans="1:11" x14ac:dyDescent="0.35">
      <c r="A9910" s="69">
        <f t="shared" si="314"/>
        <v>45870</v>
      </c>
      <c r="B9910" t="s">
        <v>923</v>
      </c>
      <c r="C9910" t="s">
        <v>259</v>
      </c>
      <c r="D9910" t="s">
        <v>882</v>
      </c>
      <c r="E9910" t="s">
        <v>331</v>
      </c>
      <c r="F9910" t="s">
        <v>332</v>
      </c>
      <c r="G9910" t="s">
        <v>808</v>
      </c>
      <c r="H9910">
        <v>440</v>
      </c>
      <c r="I9910" s="68" t="str">
        <f>VLOOKUP(E9910,Refs!$P$2:$R$29,3,FALSE)</f>
        <v>Y58</v>
      </c>
      <c r="J9910" s="68" t="str">
        <f>VLOOKUP(E9910,Refs!$P$2:$S$29,4,FALSE)</f>
        <v>South West</v>
      </c>
      <c r="K9910" s="28">
        <f t="shared" si="313"/>
        <v>440</v>
      </c>
    </row>
    <row r="9911" spans="1:11" x14ac:dyDescent="0.35">
      <c r="A9911" s="69">
        <f t="shared" si="314"/>
        <v>45870</v>
      </c>
      <c r="B9911" t="s">
        <v>923</v>
      </c>
      <c r="C9911" t="s">
        <v>259</v>
      </c>
      <c r="D9911" t="s">
        <v>882</v>
      </c>
      <c r="E9911" t="s">
        <v>331</v>
      </c>
      <c r="F9911" t="s">
        <v>332</v>
      </c>
      <c r="G9911" t="s">
        <v>809</v>
      </c>
      <c r="H9911">
        <v>1138</v>
      </c>
      <c r="I9911" s="68" t="str">
        <f>VLOOKUP(E9911,Refs!$P$2:$R$29,3,FALSE)</f>
        <v>Y58</v>
      </c>
      <c r="J9911" s="68" t="str">
        <f>VLOOKUP(E9911,Refs!$P$2:$S$29,4,FALSE)</f>
        <v>South West</v>
      </c>
      <c r="K9911" s="28">
        <f t="shared" si="313"/>
        <v>1138</v>
      </c>
    </row>
    <row r="9912" spans="1:11" x14ac:dyDescent="0.35">
      <c r="A9912" s="69">
        <f t="shared" si="314"/>
        <v>45870</v>
      </c>
      <c r="B9912" t="s">
        <v>923</v>
      </c>
      <c r="C9912" t="s">
        <v>259</v>
      </c>
      <c r="D9912" t="s">
        <v>882</v>
      </c>
      <c r="E9912" t="s">
        <v>331</v>
      </c>
      <c r="F9912" t="s">
        <v>332</v>
      </c>
      <c r="G9912" t="s">
        <v>111</v>
      </c>
      <c r="H9912">
        <v>15637</v>
      </c>
      <c r="I9912" s="68" t="str">
        <f>VLOOKUP(E9912,Refs!$P$2:$R$29,3,FALSE)</f>
        <v>Y58</v>
      </c>
      <c r="J9912" s="68" t="str">
        <f>VLOOKUP(E9912,Refs!$P$2:$S$29,4,FALSE)</f>
        <v>South West</v>
      </c>
      <c r="K9912" s="28">
        <f t="shared" si="313"/>
        <v>15637</v>
      </c>
    </row>
    <row r="9913" spans="1:11" x14ac:dyDescent="0.35">
      <c r="A9913" s="69">
        <f t="shared" si="314"/>
        <v>45870</v>
      </c>
      <c r="B9913" t="s">
        <v>923</v>
      </c>
      <c r="C9913" t="s">
        <v>259</v>
      </c>
      <c r="D9913" t="s">
        <v>882</v>
      </c>
      <c r="E9913" t="s">
        <v>331</v>
      </c>
      <c r="F9913" t="s">
        <v>332</v>
      </c>
      <c r="G9913" t="s">
        <v>112</v>
      </c>
      <c r="H9913">
        <v>0</v>
      </c>
      <c r="I9913" s="68" t="str">
        <f>VLOOKUP(E9913,Refs!$P$2:$R$29,3,FALSE)</f>
        <v>Y58</v>
      </c>
      <c r="J9913" s="68" t="str">
        <f>VLOOKUP(E9913,Refs!$P$2:$S$29,4,FALSE)</f>
        <v>South West</v>
      </c>
      <c r="K9913" s="28" t="str">
        <f t="shared" si="313"/>
        <v/>
      </c>
    </row>
    <row r="9914" spans="1:11" x14ac:dyDescent="0.35">
      <c r="A9914" s="69">
        <f t="shared" si="314"/>
        <v>45870</v>
      </c>
      <c r="B9914" t="s">
        <v>923</v>
      </c>
      <c r="C9914" t="s">
        <v>259</v>
      </c>
      <c r="D9914" t="s">
        <v>882</v>
      </c>
      <c r="E9914" t="s">
        <v>331</v>
      </c>
      <c r="F9914" t="s">
        <v>332</v>
      </c>
      <c r="G9914" t="s">
        <v>113</v>
      </c>
      <c r="H9914">
        <v>12487</v>
      </c>
      <c r="I9914" s="68" t="str">
        <f>VLOOKUP(E9914,Refs!$P$2:$R$29,3,FALSE)</f>
        <v>Y58</v>
      </c>
      <c r="J9914" s="68" t="str">
        <f>VLOOKUP(E9914,Refs!$P$2:$S$29,4,FALSE)</f>
        <v>South West</v>
      </c>
      <c r="K9914" s="28">
        <f t="shared" si="313"/>
        <v>12487</v>
      </c>
    </row>
    <row r="9915" spans="1:11" x14ac:dyDescent="0.35">
      <c r="A9915" s="69">
        <f t="shared" si="314"/>
        <v>45870</v>
      </c>
      <c r="B9915" t="s">
        <v>923</v>
      </c>
      <c r="C9915" t="s">
        <v>259</v>
      </c>
      <c r="D9915" t="s">
        <v>882</v>
      </c>
      <c r="E9915" t="s">
        <v>331</v>
      </c>
      <c r="F9915" t="s">
        <v>332</v>
      </c>
      <c r="G9915" t="s">
        <v>114</v>
      </c>
      <c r="H9915">
        <v>1587</v>
      </c>
      <c r="I9915" s="68" t="str">
        <f>VLOOKUP(E9915,Refs!$P$2:$R$29,3,FALSE)</f>
        <v>Y58</v>
      </c>
      <c r="J9915" s="68" t="str">
        <f>VLOOKUP(E9915,Refs!$P$2:$S$29,4,FALSE)</f>
        <v>South West</v>
      </c>
      <c r="K9915" s="28">
        <f t="shared" si="313"/>
        <v>1587</v>
      </c>
    </row>
    <row r="9916" spans="1:11" x14ac:dyDescent="0.35">
      <c r="A9916" s="69">
        <f t="shared" si="314"/>
        <v>45870</v>
      </c>
      <c r="B9916" t="s">
        <v>923</v>
      </c>
      <c r="C9916" t="s">
        <v>259</v>
      </c>
      <c r="D9916" t="s">
        <v>882</v>
      </c>
      <c r="E9916" t="s">
        <v>331</v>
      </c>
      <c r="F9916" t="s">
        <v>332</v>
      </c>
      <c r="G9916" t="s">
        <v>115</v>
      </c>
      <c r="H9916">
        <v>2909</v>
      </c>
      <c r="I9916" s="68" t="str">
        <f>VLOOKUP(E9916,Refs!$P$2:$R$29,3,FALSE)</f>
        <v>Y58</v>
      </c>
      <c r="J9916" s="68" t="str">
        <f>VLOOKUP(E9916,Refs!$P$2:$S$29,4,FALSE)</f>
        <v>South West</v>
      </c>
      <c r="K9916" s="28">
        <f t="shared" si="313"/>
        <v>2909</v>
      </c>
    </row>
    <row r="9917" spans="1:11" x14ac:dyDescent="0.35">
      <c r="A9917" s="69">
        <f t="shared" si="314"/>
        <v>45870</v>
      </c>
      <c r="B9917" t="s">
        <v>923</v>
      </c>
      <c r="C9917" t="s">
        <v>259</v>
      </c>
      <c r="D9917" t="s">
        <v>882</v>
      </c>
      <c r="E9917" t="s">
        <v>331</v>
      </c>
      <c r="F9917" t="s">
        <v>332</v>
      </c>
      <c r="G9917" t="s">
        <v>116</v>
      </c>
      <c r="H9917">
        <v>1556</v>
      </c>
      <c r="I9917" s="68" t="str">
        <f>VLOOKUP(E9917,Refs!$P$2:$R$29,3,FALSE)</f>
        <v>Y58</v>
      </c>
      <c r="J9917" s="68" t="str">
        <f>VLOOKUP(E9917,Refs!$P$2:$S$29,4,FALSE)</f>
        <v>South West</v>
      </c>
      <c r="K9917" s="28">
        <f t="shared" si="313"/>
        <v>1556</v>
      </c>
    </row>
    <row r="9918" spans="1:11" x14ac:dyDescent="0.35">
      <c r="A9918" s="69">
        <f t="shared" si="314"/>
        <v>45870</v>
      </c>
      <c r="B9918" t="s">
        <v>923</v>
      </c>
      <c r="C9918" t="s">
        <v>259</v>
      </c>
      <c r="D9918" t="s">
        <v>882</v>
      </c>
      <c r="E9918" t="s">
        <v>331</v>
      </c>
      <c r="F9918" t="s">
        <v>332</v>
      </c>
      <c r="G9918" t="s">
        <v>117</v>
      </c>
      <c r="H9918">
        <v>6353</v>
      </c>
      <c r="I9918" s="68" t="str">
        <f>VLOOKUP(E9918,Refs!$P$2:$R$29,3,FALSE)</f>
        <v>Y58</v>
      </c>
      <c r="J9918" s="68" t="str">
        <f>VLOOKUP(E9918,Refs!$P$2:$S$29,4,FALSE)</f>
        <v>South West</v>
      </c>
      <c r="K9918" s="28">
        <f t="shared" si="313"/>
        <v>6353</v>
      </c>
    </row>
    <row r="9919" spans="1:11" x14ac:dyDescent="0.35">
      <c r="A9919" s="69">
        <f t="shared" si="314"/>
        <v>45870</v>
      </c>
      <c r="B9919" t="s">
        <v>923</v>
      </c>
      <c r="C9919" t="s">
        <v>259</v>
      </c>
      <c r="D9919" t="s">
        <v>882</v>
      </c>
      <c r="E9919" t="s">
        <v>331</v>
      </c>
      <c r="F9919" t="s">
        <v>332</v>
      </c>
      <c r="G9919" t="s">
        <v>118</v>
      </c>
      <c r="H9919">
        <v>11</v>
      </c>
      <c r="I9919" s="68" t="str">
        <f>VLOOKUP(E9919,Refs!$P$2:$R$29,3,FALSE)</f>
        <v>Y58</v>
      </c>
      <c r="J9919" s="68" t="str">
        <f>VLOOKUP(E9919,Refs!$P$2:$S$29,4,FALSE)</f>
        <v>South West</v>
      </c>
      <c r="K9919" s="28">
        <f t="shared" si="313"/>
        <v>11</v>
      </c>
    </row>
    <row r="9920" spans="1:11" x14ac:dyDescent="0.35">
      <c r="A9920" s="69">
        <f t="shared" si="314"/>
        <v>45870</v>
      </c>
      <c r="B9920" t="s">
        <v>923</v>
      </c>
      <c r="C9920" t="s">
        <v>259</v>
      </c>
      <c r="D9920" t="s">
        <v>882</v>
      </c>
      <c r="E9920" t="s">
        <v>331</v>
      </c>
      <c r="F9920" t="s">
        <v>332</v>
      </c>
      <c r="G9920" t="s">
        <v>119</v>
      </c>
      <c r="H9920">
        <v>561</v>
      </c>
      <c r="I9920" s="68" t="str">
        <f>VLOOKUP(E9920,Refs!$P$2:$R$29,3,FALSE)</f>
        <v>Y58</v>
      </c>
      <c r="J9920" s="68" t="str">
        <f>VLOOKUP(E9920,Refs!$P$2:$S$29,4,FALSE)</f>
        <v>South West</v>
      </c>
      <c r="K9920" s="28">
        <f t="shared" si="313"/>
        <v>561</v>
      </c>
    </row>
    <row r="9921" spans="1:11" x14ac:dyDescent="0.35">
      <c r="A9921" s="69">
        <f t="shared" si="314"/>
        <v>45870</v>
      </c>
      <c r="B9921" t="s">
        <v>923</v>
      </c>
      <c r="C9921" t="s">
        <v>259</v>
      </c>
      <c r="D9921" t="s">
        <v>882</v>
      </c>
      <c r="E9921" t="s">
        <v>331</v>
      </c>
      <c r="F9921" t="s">
        <v>332</v>
      </c>
      <c r="G9921" t="s">
        <v>120</v>
      </c>
      <c r="H9921">
        <v>0</v>
      </c>
      <c r="I9921" s="68" t="str">
        <f>VLOOKUP(E9921,Refs!$P$2:$R$29,3,FALSE)</f>
        <v>Y58</v>
      </c>
      <c r="J9921" s="68" t="str">
        <f>VLOOKUP(E9921,Refs!$P$2:$S$29,4,FALSE)</f>
        <v>South West</v>
      </c>
      <c r="K9921" s="28" t="str">
        <f t="shared" si="313"/>
        <v/>
      </c>
    </row>
    <row r="9922" spans="1:11" x14ac:dyDescent="0.35">
      <c r="A9922" s="69">
        <f t="shared" si="314"/>
        <v>45870</v>
      </c>
      <c r="B9922" t="s">
        <v>923</v>
      </c>
      <c r="C9922" t="s">
        <v>259</v>
      </c>
      <c r="D9922" t="s">
        <v>882</v>
      </c>
      <c r="E9922" t="s">
        <v>331</v>
      </c>
      <c r="F9922" t="s">
        <v>332</v>
      </c>
      <c r="G9922" t="s">
        <v>121</v>
      </c>
      <c r="H9922">
        <v>1914</v>
      </c>
      <c r="I9922" s="68" t="str">
        <f>VLOOKUP(E9922,Refs!$P$2:$R$29,3,FALSE)</f>
        <v>Y58</v>
      </c>
      <c r="J9922" s="68" t="str">
        <f>VLOOKUP(E9922,Refs!$P$2:$S$29,4,FALSE)</f>
        <v>South West</v>
      </c>
      <c r="K9922" s="28">
        <f t="shared" ref="K9922:K9985" si="315">IF(OR(H9922="NULL",H9922=0,H9922=""),"",H9922)</f>
        <v>1914</v>
      </c>
    </row>
    <row r="9923" spans="1:11" x14ac:dyDescent="0.35">
      <c r="A9923" s="69">
        <f t="shared" ref="A9923:A9986" si="316">DATEVALUE(RIGHT(B9923,8))</f>
        <v>45870</v>
      </c>
      <c r="B9923" t="s">
        <v>923</v>
      </c>
      <c r="C9923" t="s">
        <v>259</v>
      </c>
      <c r="D9923" t="s">
        <v>882</v>
      </c>
      <c r="E9923" t="s">
        <v>331</v>
      </c>
      <c r="F9923" t="s">
        <v>332</v>
      </c>
      <c r="G9923" t="s">
        <v>122</v>
      </c>
      <c r="H9923">
        <v>1</v>
      </c>
      <c r="I9923" s="68" t="str">
        <f>VLOOKUP(E9923,Refs!$P$2:$R$29,3,FALSE)</f>
        <v>Y58</v>
      </c>
      <c r="J9923" s="68" t="str">
        <f>VLOOKUP(E9923,Refs!$P$2:$S$29,4,FALSE)</f>
        <v>South West</v>
      </c>
      <c r="K9923" s="28">
        <f t="shared" si="315"/>
        <v>1</v>
      </c>
    </row>
    <row r="9924" spans="1:11" x14ac:dyDescent="0.35">
      <c r="A9924" s="69">
        <f t="shared" si="316"/>
        <v>45870</v>
      </c>
      <c r="B9924" t="s">
        <v>923</v>
      </c>
      <c r="C9924" t="s">
        <v>259</v>
      </c>
      <c r="D9924" t="s">
        <v>882</v>
      </c>
      <c r="E9924" t="s">
        <v>331</v>
      </c>
      <c r="F9924" t="s">
        <v>332</v>
      </c>
      <c r="G9924" t="s">
        <v>123</v>
      </c>
      <c r="H9924">
        <v>0</v>
      </c>
      <c r="I9924" s="68" t="str">
        <f>VLOOKUP(E9924,Refs!$P$2:$R$29,3,FALSE)</f>
        <v>Y58</v>
      </c>
      <c r="J9924" s="68" t="str">
        <f>VLOOKUP(E9924,Refs!$P$2:$S$29,4,FALSE)</f>
        <v>South West</v>
      </c>
      <c r="K9924" s="28" t="str">
        <f t="shared" si="315"/>
        <v/>
      </c>
    </row>
    <row r="9925" spans="1:11" x14ac:dyDescent="0.35">
      <c r="A9925" s="69">
        <f t="shared" si="316"/>
        <v>45870</v>
      </c>
      <c r="B9925" t="s">
        <v>923</v>
      </c>
      <c r="C9925" t="s">
        <v>259</v>
      </c>
      <c r="D9925" t="s">
        <v>882</v>
      </c>
      <c r="E9925" t="s">
        <v>331</v>
      </c>
      <c r="F9925" t="s">
        <v>332</v>
      </c>
      <c r="G9925" t="s">
        <v>124</v>
      </c>
      <c r="H9925">
        <v>0</v>
      </c>
      <c r="I9925" s="68" t="str">
        <f>VLOOKUP(E9925,Refs!$P$2:$R$29,3,FALSE)</f>
        <v>Y58</v>
      </c>
      <c r="J9925" s="68" t="str">
        <f>VLOOKUP(E9925,Refs!$P$2:$S$29,4,FALSE)</f>
        <v>South West</v>
      </c>
      <c r="K9925" s="28" t="str">
        <f t="shared" si="315"/>
        <v/>
      </c>
    </row>
    <row r="9926" spans="1:11" x14ac:dyDescent="0.35">
      <c r="A9926" s="69">
        <f t="shared" si="316"/>
        <v>45870</v>
      </c>
      <c r="B9926" t="s">
        <v>923</v>
      </c>
      <c r="C9926" t="s">
        <v>259</v>
      </c>
      <c r="D9926" t="s">
        <v>882</v>
      </c>
      <c r="E9926" t="s">
        <v>331</v>
      </c>
      <c r="F9926" t="s">
        <v>332</v>
      </c>
      <c r="G9926" t="s">
        <v>125</v>
      </c>
      <c r="H9926">
        <v>0</v>
      </c>
      <c r="I9926" s="68" t="str">
        <f>VLOOKUP(E9926,Refs!$P$2:$R$29,3,FALSE)</f>
        <v>Y58</v>
      </c>
      <c r="J9926" s="68" t="str">
        <f>VLOOKUP(E9926,Refs!$P$2:$S$29,4,FALSE)</f>
        <v>South West</v>
      </c>
      <c r="K9926" s="28" t="str">
        <f t="shared" si="315"/>
        <v/>
      </c>
    </row>
    <row r="9927" spans="1:11" x14ac:dyDescent="0.35">
      <c r="A9927" s="69">
        <f t="shared" si="316"/>
        <v>45870</v>
      </c>
      <c r="B9927" t="s">
        <v>923</v>
      </c>
      <c r="C9927" t="s">
        <v>259</v>
      </c>
      <c r="D9927" t="s">
        <v>882</v>
      </c>
      <c r="E9927" t="s">
        <v>331</v>
      </c>
      <c r="F9927" t="s">
        <v>332</v>
      </c>
      <c r="G9927" t="s">
        <v>126</v>
      </c>
      <c r="H9927">
        <v>0</v>
      </c>
      <c r="I9927" s="68" t="str">
        <f>VLOOKUP(E9927,Refs!$P$2:$R$29,3,FALSE)</f>
        <v>Y58</v>
      </c>
      <c r="J9927" s="68" t="str">
        <f>VLOOKUP(E9927,Refs!$P$2:$S$29,4,FALSE)</f>
        <v>South West</v>
      </c>
      <c r="K9927" s="28" t="str">
        <f t="shared" si="315"/>
        <v/>
      </c>
    </row>
    <row r="9928" spans="1:11" x14ac:dyDescent="0.35">
      <c r="A9928" s="69">
        <f t="shared" si="316"/>
        <v>45870</v>
      </c>
      <c r="B9928" t="s">
        <v>923</v>
      </c>
      <c r="C9928" t="s">
        <v>259</v>
      </c>
      <c r="D9928" t="s">
        <v>882</v>
      </c>
      <c r="E9928" t="s">
        <v>331</v>
      </c>
      <c r="F9928" t="s">
        <v>332</v>
      </c>
      <c r="G9928" t="s">
        <v>127</v>
      </c>
      <c r="H9928">
        <v>19</v>
      </c>
      <c r="I9928" s="68" t="str">
        <f>VLOOKUP(E9928,Refs!$P$2:$R$29,3,FALSE)</f>
        <v>Y58</v>
      </c>
      <c r="J9928" s="68" t="str">
        <f>VLOOKUP(E9928,Refs!$P$2:$S$29,4,FALSE)</f>
        <v>South West</v>
      </c>
      <c r="K9928" s="28">
        <f t="shared" si="315"/>
        <v>19</v>
      </c>
    </row>
    <row r="9929" spans="1:11" x14ac:dyDescent="0.35">
      <c r="A9929" s="69">
        <f t="shared" si="316"/>
        <v>45870</v>
      </c>
      <c r="B9929" t="s">
        <v>923</v>
      </c>
      <c r="C9929" t="s">
        <v>259</v>
      </c>
      <c r="D9929" t="s">
        <v>882</v>
      </c>
      <c r="E9929" t="s">
        <v>331</v>
      </c>
      <c r="F9929" t="s">
        <v>332</v>
      </c>
      <c r="G9929" t="s">
        <v>128</v>
      </c>
      <c r="H9929">
        <v>74</v>
      </c>
      <c r="I9929" s="68" t="str">
        <f>VLOOKUP(E9929,Refs!$P$2:$R$29,3,FALSE)</f>
        <v>Y58</v>
      </c>
      <c r="J9929" s="68" t="str">
        <f>VLOOKUP(E9929,Refs!$P$2:$S$29,4,FALSE)</f>
        <v>South West</v>
      </c>
      <c r="K9929" s="28">
        <f t="shared" si="315"/>
        <v>74</v>
      </c>
    </row>
    <row r="9930" spans="1:11" x14ac:dyDescent="0.35">
      <c r="A9930" s="69">
        <f t="shared" si="316"/>
        <v>45870</v>
      </c>
      <c r="B9930" t="s">
        <v>923</v>
      </c>
      <c r="C9930" t="s">
        <v>259</v>
      </c>
      <c r="D9930" t="s">
        <v>882</v>
      </c>
      <c r="E9930" t="s">
        <v>331</v>
      </c>
      <c r="F9930" t="s">
        <v>332</v>
      </c>
      <c r="G9930" t="s">
        <v>129</v>
      </c>
      <c r="H9930">
        <v>64</v>
      </c>
      <c r="I9930" s="68" t="str">
        <f>VLOOKUP(E9930,Refs!$P$2:$R$29,3,FALSE)</f>
        <v>Y58</v>
      </c>
      <c r="J9930" s="68" t="str">
        <f>VLOOKUP(E9930,Refs!$P$2:$S$29,4,FALSE)</f>
        <v>South West</v>
      </c>
      <c r="K9930" s="28">
        <f t="shared" si="315"/>
        <v>64</v>
      </c>
    </row>
    <row r="9931" spans="1:11" x14ac:dyDescent="0.35">
      <c r="A9931" s="69">
        <f t="shared" si="316"/>
        <v>45870</v>
      </c>
      <c r="B9931" t="s">
        <v>923</v>
      </c>
      <c r="C9931" t="s">
        <v>259</v>
      </c>
      <c r="D9931" t="s">
        <v>882</v>
      </c>
      <c r="E9931" t="s">
        <v>331</v>
      </c>
      <c r="F9931" t="s">
        <v>332</v>
      </c>
      <c r="G9931" t="s">
        <v>130</v>
      </c>
      <c r="H9931">
        <v>60</v>
      </c>
      <c r="I9931" s="68" t="str">
        <f>VLOOKUP(E9931,Refs!$P$2:$R$29,3,FALSE)</f>
        <v>Y58</v>
      </c>
      <c r="J9931" s="68" t="str">
        <f>VLOOKUP(E9931,Refs!$P$2:$S$29,4,FALSE)</f>
        <v>South West</v>
      </c>
      <c r="K9931" s="28">
        <f t="shared" si="315"/>
        <v>60</v>
      </c>
    </row>
    <row r="9932" spans="1:11" x14ac:dyDescent="0.35">
      <c r="A9932" s="69">
        <f t="shared" si="316"/>
        <v>45870</v>
      </c>
      <c r="B9932" t="s">
        <v>923</v>
      </c>
      <c r="C9932" t="s">
        <v>259</v>
      </c>
      <c r="D9932" t="s">
        <v>882</v>
      </c>
      <c r="E9932" t="s">
        <v>331</v>
      </c>
      <c r="F9932" t="s">
        <v>332</v>
      </c>
      <c r="G9932" t="s">
        <v>131</v>
      </c>
      <c r="H9932">
        <v>370</v>
      </c>
      <c r="I9932" s="68" t="str">
        <f>VLOOKUP(E9932,Refs!$P$2:$R$29,3,FALSE)</f>
        <v>Y58</v>
      </c>
      <c r="J9932" s="68" t="str">
        <f>VLOOKUP(E9932,Refs!$P$2:$S$29,4,FALSE)</f>
        <v>South West</v>
      </c>
      <c r="K9932" s="28">
        <f t="shared" si="315"/>
        <v>370</v>
      </c>
    </row>
    <row r="9933" spans="1:11" x14ac:dyDescent="0.35">
      <c r="A9933" s="69">
        <f t="shared" si="316"/>
        <v>45870</v>
      </c>
      <c r="B9933" t="s">
        <v>923</v>
      </c>
      <c r="C9933" t="s">
        <v>259</v>
      </c>
      <c r="D9933" t="s">
        <v>882</v>
      </c>
      <c r="E9933" t="s">
        <v>331</v>
      </c>
      <c r="F9933" t="s">
        <v>332</v>
      </c>
      <c r="G9933" t="s">
        <v>132</v>
      </c>
      <c r="H9933">
        <v>370</v>
      </c>
      <c r="I9933" s="68" t="str">
        <f>VLOOKUP(E9933,Refs!$P$2:$R$29,3,FALSE)</f>
        <v>Y58</v>
      </c>
      <c r="J9933" s="68" t="str">
        <f>VLOOKUP(E9933,Refs!$P$2:$S$29,4,FALSE)</f>
        <v>South West</v>
      </c>
      <c r="K9933" s="28">
        <f t="shared" si="315"/>
        <v>370</v>
      </c>
    </row>
    <row r="9934" spans="1:11" x14ac:dyDescent="0.35">
      <c r="A9934" s="69">
        <f t="shared" si="316"/>
        <v>45870</v>
      </c>
      <c r="B9934" t="s">
        <v>923</v>
      </c>
      <c r="C9934" t="s">
        <v>259</v>
      </c>
      <c r="D9934" t="s">
        <v>882</v>
      </c>
      <c r="E9934" t="s">
        <v>331</v>
      </c>
      <c r="F9934" t="s">
        <v>332</v>
      </c>
      <c r="G9934" t="s">
        <v>133</v>
      </c>
      <c r="H9934">
        <v>197</v>
      </c>
      <c r="I9934" s="68" t="str">
        <f>VLOOKUP(E9934,Refs!$P$2:$R$29,3,FALSE)</f>
        <v>Y58</v>
      </c>
      <c r="J9934" s="68" t="str">
        <f>VLOOKUP(E9934,Refs!$P$2:$S$29,4,FALSE)</f>
        <v>South West</v>
      </c>
      <c r="K9934" s="28">
        <f t="shared" si="315"/>
        <v>197</v>
      </c>
    </row>
    <row r="9935" spans="1:11" x14ac:dyDescent="0.35">
      <c r="A9935" s="69">
        <f t="shared" si="316"/>
        <v>45870</v>
      </c>
      <c r="B9935" t="s">
        <v>923</v>
      </c>
      <c r="C9935" t="s">
        <v>259</v>
      </c>
      <c r="D9935" t="s">
        <v>882</v>
      </c>
      <c r="E9935" t="s">
        <v>331</v>
      </c>
      <c r="F9935" t="s">
        <v>332</v>
      </c>
      <c r="G9935" t="s">
        <v>134</v>
      </c>
      <c r="H9935">
        <v>197</v>
      </c>
      <c r="I9935" s="68" t="str">
        <f>VLOOKUP(E9935,Refs!$P$2:$R$29,3,FALSE)</f>
        <v>Y58</v>
      </c>
      <c r="J9935" s="68" t="str">
        <f>VLOOKUP(E9935,Refs!$P$2:$S$29,4,FALSE)</f>
        <v>South West</v>
      </c>
      <c r="K9935" s="28">
        <f t="shared" si="315"/>
        <v>197</v>
      </c>
    </row>
    <row r="9936" spans="1:11" x14ac:dyDescent="0.35">
      <c r="A9936" s="69">
        <f t="shared" si="316"/>
        <v>45870</v>
      </c>
      <c r="B9936" t="s">
        <v>923</v>
      </c>
      <c r="C9936" t="s">
        <v>259</v>
      </c>
      <c r="D9936" t="s">
        <v>882</v>
      </c>
      <c r="E9936" t="s">
        <v>331</v>
      </c>
      <c r="F9936" t="s">
        <v>332</v>
      </c>
      <c r="G9936" t="s">
        <v>135</v>
      </c>
      <c r="H9936">
        <v>168</v>
      </c>
      <c r="I9936" s="68" t="str">
        <f>VLOOKUP(E9936,Refs!$P$2:$R$29,3,FALSE)</f>
        <v>Y58</v>
      </c>
      <c r="J9936" s="68" t="str">
        <f>VLOOKUP(E9936,Refs!$P$2:$S$29,4,FALSE)</f>
        <v>South West</v>
      </c>
      <c r="K9936" s="28">
        <f t="shared" si="315"/>
        <v>168</v>
      </c>
    </row>
    <row r="9937" spans="1:11" x14ac:dyDescent="0.35">
      <c r="A9937" s="69">
        <f t="shared" si="316"/>
        <v>45870</v>
      </c>
      <c r="B9937" t="s">
        <v>923</v>
      </c>
      <c r="C9937" t="s">
        <v>259</v>
      </c>
      <c r="D9937" t="s">
        <v>882</v>
      </c>
      <c r="E9937" t="s">
        <v>331</v>
      </c>
      <c r="F9937" t="s">
        <v>332</v>
      </c>
      <c r="G9937" t="s">
        <v>136</v>
      </c>
      <c r="H9937">
        <v>28</v>
      </c>
      <c r="I9937" s="68" t="str">
        <f>VLOOKUP(E9937,Refs!$P$2:$R$29,3,FALSE)</f>
        <v>Y58</v>
      </c>
      <c r="J9937" s="68" t="str">
        <f>VLOOKUP(E9937,Refs!$P$2:$S$29,4,FALSE)</f>
        <v>South West</v>
      </c>
      <c r="K9937" s="28">
        <f t="shared" si="315"/>
        <v>28</v>
      </c>
    </row>
    <row r="9938" spans="1:11" x14ac:dyDescent="0.35">
      <c r="A9938" s="69">
        <f t="shared" si="316"/>
        <v>45870</v>
      </c>
      <c r="B9938" t="s">
        <v>923</v>
      </c>
      <c r="C9938" t="s">
        <v>259</v>
      </c>
      <c r="D9938" t="s">
        <v>882</v>
      </c>
      <c r="E9938" t="s">
        <v>331</v>
      </c>
      <c r="F9938" t="s">
        <v>332</v>
      </c>
      <c r="G9938" t="s">
        <v>137</v>
      </c>
      <c r="H9938">
        <v>2</v>
      </c>
      <c r="I9938" s="68" t="str">
        <f>VLOOKUP(E9938,Refs!$P$2:$R$29,3,FALSE)</f>
        <v>Y58</v>
      </c>
      <c r="J9938" s="68" t="str">
        <f>VLOOKUP(E9938,Refs!$P$2:$S$29,4,FALSE)</f>
        <v>South West</v>
      </c>
      <c r="K9938" s="28">
        <f t="shared" si="315"/>
        <v>2</v>
      </c>
    </row>
    <row r="9939" spans="1:11" x14ac:dyDescent="0.35">
      <c r="A9939" s="69">
        <f t="shared" si="316"/>
        <v>45870</v>
      </c>
      <c r="B9939" t="s">
        <v>923</v>
      </c>
      <c r="C9939" t="s">
        <v>259</v>
      </c>
      <c r="D9939" t="s">
        <v>882</v>
      </c>
      <c r="E9939" t="s">
        <v>331</v>
      </c>
      <c r="F9939" t="s">
        <v>332</v>
      </c>
      <c r="G9939" t="s">
        <v>138</v>
      </c>
      <c r="H9939">
        <v>0</v>
      </c>
      <c r="I9939" s="68" t="str">
        <f>VLOOKUP(E9939,Refs!$P$2:$R$29,3,FALSE)</f>
        <v>Y58</v>
      </c>
      <c r="J9939" s="68" t="str">
        <f>VLOOKUP(E9939,Refs!$P$2:$S$29,4,FALSE)</f>
        <v>South West</v>
      </c>
      <c r="K9939" s="28" t="str">
        <f t="shared" si="315"/>
        <v/>
      </c>
    </row>
    <row r="9940" spans="1:11" x14ac:dyDescent="0.35">
      <c r="A9940" s="69">
        <f t="shared" si="316"/>
        <v>45870</v>
      </c>
      <c r="B9940" t="s">
        <v>923</v>
      </c>
      <c r="C9940" t="s">
        <v>259</v>
      </c>
      <c r="D9940" t="s">
        <v>882</v>
      </c>
      <c r="E9940" t="s">
        <v>331</v>
      </c>
      <c r="F9940" t="s">
        <v>332</v>
      </c>
      <c r="G9940" t="s">
        <v>139</v>
      </c>
      <c r="H9940">
        <v>16</v>
      </c>
      <c r="I9940" s="68" t="str">
        <f>VLOOKUP(E9940,Refs!$P$2:$R$29,3,FALSE)</f>
        <v>Y58</v>
      </c>
      <c r="J9940" s="68" t="str">
        <f>VLOOKUP(E9940,Refs!$P$2:$S$29,4,FALSE)</f>
        <v>South West</v>
      </c>
      <c r="K9940" s="28">
        <f t="shared" si="315"/>
        <v>16</v>
      </c>
    </row>
    <row r="9941" spans="1:11" x14ac:dyDescent="0.35">
      <c r="A9941" s="69">
        <f t="shared" si="316"/>
        <v>45870</v>
      </c>
      <c r="B9941" t="s">
        <v>923</v>
      </c>
      <c r="C9941" t="s">
        <v>259</v>
      </c>
      <c r="D9941" t="s">
        <v>882</v>
      </c>
      <c r="E9941" t="s">
        <v>331</v>
      </c>
      <c r="F9941" t="s">
        <v>332</v>
      </c>
      <c r="G9941" t="s">
        <v>140</v>
      </c>
      <c r="H9941">
        <v>16</v>
      </c>
      <c r="I9941" s="68" t="str">
        <f>VLOOKUP(E9941,Refs!$P$2:$R$29,3,FALSE)</f>
        <v>Y58</v>
      </c>
      <c r="J9941" s="68" t="str">
        <f>VLOOKUP(E9941,Refs!$P$2:$S$29,4,FALSE)</f>
        <v>South West</v>
      </c>
      <c r="K9941" s="28">
        <f t="shared" si="315"/>
        <v>16</v>
      </c>
    </row>
    <row r="9942" spans="1:11" x14ac:dyDescent="0.35">
      <c r="A9942" s="69">
        <f t="shared" si="316"/>
        <v>45870</v>
      </c>
      <c r="B9942" t="s">
        <v>923</v>
      </c>
      <c r="C9942" t="s">
        <v>259</v>
      </c>
      <c r="D9942" t="s">
        <v>882</v>
      </c>
      <c r="E9942" t="s">
        <v>331</v>
      </c>
      <c r="F9942" t="s">
        <v>332</v>
      </c>
      <c r="G9942" t="s">
        <v>728</v>
      </c>
      <c r="H9942">
        <v>1</v>
      </c>
      <c r="I9942" s="68" t="str">
        <f>VLOOKUP(E9942,Refs!$P$2:$R$29,3,FALSE)</f>
        <v>Y58</v>
      </c>
      <c r="J9942" s="68" t="str">
        <f>VLOOKUP(E9942,Refs!$P$2:$S$29,4,FALSE)</f>
        <v>South West</v>
      </c>
      <c r="K9942" s="28">
        <f t="shared" si="315"/>
        <v>1</v>
      </c>
    </row>
    <row r="9943" spans="1:11" x14ac:dyDescent="0.35">
      <c r="A9943" s="69">
        <f t="shared" si="316"/>
        <v>45870</v>
      </c>
      <c r="B9943" t="s">
        <v>923</v>
      </c>
      <c r="C9943" t="s">
        <v>259</v>
      </c>
      <c r="D9943" t="s">
        <v>882</v>
      </c>
      <c r="E9943" t="s">
        <v>331</v>
      </c>
      <c r="F9943" t="s">
        <v>332</v>
      </c>
      <c r="G9943" t="s">
        <v>727</v>
      </c>
      <c r="H9943">
        <v>1</v>
      </c>
      <c r="I9943" s="68" t="str">
        <f>VLOOKUP(E9943,Refs!$P$2:$R$29,3,FALSE)</f>
        <v>Y58</v>
      </c>
      <c r="J9943" s="68" t="str">
        <f>VLOOKUP(E9943,Refs!$P$2:$S$29,4,FALSE)</f>
        <v>South West</v>
      </c>
      <c r="K9943" s="28">
        <f t="shared" si="315"/>
        <v>1</v>
      </c>
    </row>
    <row r="9944" spans="1:11" x14ac:dyDescent="0.35">
      <c r="A9944" s="69">
        <f t="shared" si="316"/>
        <v>45870</v>
      </c>
      <c r="B9944" t="s">
        <v>923</v>
      </c>
      <c r="C9944" t="s">
        <v>259</v>
      </c>
      <c r="D9944" t="s">
        <v>882</v>
      </c>
      <c r="E9944" t="s">
        <v>331</v>
      </c>
      <c r="F9944" t="s">
        <v>332</v>
      </c>
      <c r="G9944" t="s">
        <v>730</v>
      </c>
      <c r="H9944">
        <v>3</v>
      </c>
      <c r="I9944" s="68" t="str">
        <f>VLOOKUP(E9944,Refs!$P$2:$R$29,3,FALSE)</f>
        <v>Y58</v>
      </c>
      <c r="J9944" s="68" t="str">
        <f>VLOOKUP(E9944,Refs!$P$2:$S$29,4,FALSE)</f>
        <v>South West</v>
      </c>
      <c r="K9944" s="28">
        <f t="shared" si="315"/>
        <v>3</v>
      </c>
    </row>
    <row r="9945" spans="1:11" x14ac:dyDescent="0.35">
      <c r="A9945" s="69">
        <f t="shared" si="316"/>
        <v>45870</v>
      </c>
      <c r="B9945" t="s">
        <v>923</v>
      </c>
      <c r="C9945" t="s">
        <v>259</v>
      </c>
      <c r="D9945" t="s">
        <v>882</v>
      </c>
      <c r="E9945" t="s">
        <v>331</v>
      </c>
      <c r="F9945" t="s">
        <v>332</v>
      </c>
      <c r="G9945" t="s">
        <v>729</v>
      </c>
      <c r="H9945">
        <v>0</v>
      </c>
      <c r="I9945" s="68" t="str">
        <f>VLOOKUP(E9945,Refs!$P$2:$R$29,3,FALSE)</f>
        <v>Y58</v>
      </c>
      <c r="J9945" s="68" t="str">
        <f>VLOOKUP(E9945,Refs!$P$2:$S$29,4,FALSE)</f>
        <v>South West</v>
      </c>
      <c r="K9945" s="28" t="str">
        <f t="shared" si="315"/>
        <v/>
      </c>
    </row>
    <row r="9946" spans="1:11" x14ac:dyDescent="0.35">
      <c r="A9946" s="69">
        <f t="shared" si="316"/>
        <v>45870</v>
      </c>
      <c r="B9946" t="s">
        <v>923</v>
      </c>
      <c r="C9946" t="s">
        <v>276</v>
      </c>
      <c r="E9946" t="s">
        <v>738</v>
      </c>
      <c r="F9946" t="s">
        <v>907</v>
      </c>
      <c r="G9946" t="s">
        <v>10</v>
      </c>
      <c r="H9946">
        <v>31067</v>
      </c>
      <c r="I9946" s="68" t="str">
        <f>VLOOKUP(E9946,Refs!$P$2:$R$29,3,FALSE)</f>
        <v>Y58</v>
      </c>
      <c r="J9946" s="68" t="str">
        <f>VLOOKUP(E9946,Refs!$P$2:$S$29,4,FALSE)</f>
        <v>South West</v>
      </c>
      <c r="K9946" s="28">
        <f t="shared" si="315"/>
        <v>31067</v>
      </c>
    </row>
    <row r="9947" spans="1:11" x14ac:dyDescent="0.35">
      <c r="A9947" s="69">
        <f t="shared" si="316"/>
        <v>45870</v>
      </c>
      <c r="B9947" t="s">
        <v>923</v>
      </c>
      <c r="C9947" t="s">
        <v>276</v>
      </c>
      <c r="E9947" t="s">
        <v>738</v>
      </c>
      <c r="F9947" t="s">
        <v>907</v>
      </c>
      <c r="G9947" t="s">
        <v>69</v>
      </c>
      <c r="H9947">
        <v>31067</v>
      </c>
      <c r="I9947" s="68" t="str">
        <f>VLOOKUP(E9947,Refs!$P$2:$R$29,3,FALSE)</f>
        <v>Y58</v>
      </c>
      <c r="J9947" s="68" t="str">
        <f>VLOOKUP(E9947,Refs!$P$2:$S$29,4,FALSE)</f>
        <v>South West</v>
      </c>
      <c r="K9947" s="28">
        <f t="shared" si="315"/>
        <v>31067</v>
      </c>
    </row>
    <row r="9948" spans="1:11" x14ac:dyDescent="0.35">
      <c r="A9948" s="69">
        <f t="shared" si="316"/>
        <v>45870</v>
      </c>
      <c r="B9948" t="s">
        <v>923</v>
      </c>
      <c r="C9948" t="s">
        <v>276</v>
      </c>
      <c r="E9948" t="s">
        <v>738</v>
      </c>
      <c r="F9948" t="s">
        <v>907</v>
      </c>
      <c r="G9948" t="s">
        <v>20</v>
      </c>
      <c r="H9948">
        <v>28504</v>
      </c>
      <c r="I9948" s="68" t="str">
        <f>VLOOKUP(E9948,Refs!$P$2:$R$29,3,FALSE)</f>
        <v>Y58</v>
      </c>
      <c r="J9948" s="68" t="str">
        <f>VLOOKUP(E9948,Refs!$P$2:$S$29,4,FALSE)</f>
        <v>South West</v>
      </c>
      <c r="K9948" s="28">
        <f t="shared" si="315"/>
        <v>28504</v>
      </c>
    </row>
    <row r="9949" spans="1:11" x14ac:dyDescent="0.35">
      <c r="A9949" s="69">
        <f t="shared" si="316"/>
        <v>45870</v>
      </c>
      <c r="B9949" t="s">
        <v>923</v>
      </c>
      <c r="C9949" t="s">
        <v>276</v>
      </c>
      <c r="E9949" t="s">
        <v>738</v>
      </c>
      <c r="F9949" t="s">
        <v>907</v>
      </c>
      <c r="G9949" t="s">
        <v>23</v>
      </c>
      <c r="H9949">
        <v>25296</v>
      </c>
      <c r="I9949" s="68" t="str">
        <f>VLOOKUP(E9949,Refs!$P$2:$R$29,3,FALSE)</f>
        <v>Y58</v>
      </c>
      <c r="J9949" s="68" t="str">
        <f>VLOOKUP(E9949,Refs!$P$2:$S$29,4,FALSE)</f>
        <v>South West</v>
      </c>
      <c r="K9949" s="28">
        <f t="shared" si="315"/>
        <v>25296</v>
      </c>
    </row>
    <row r="9950" spans="1:11" x14ac:dyDescent="0.35">
      <c r="A9950" s="69">
        <f t="shared" si="316"/>
        <v>45870</v>
      </c>
      <c r="B9950" t="s">
        <v>923</v>
      </c>
      <c r="C9950" t="s">
        <v>276</v>
      </c>
      <c r="E9950" t="s">
        <v>738</v>
      </c>
      <c r="F9950" t="s">
        <v>907</v>
      </c>
      <c r="G9950" t="s">
        <v>19</v>
      </c>
      <c r="H9950">
        <v>693</v>
      </c>
      <c r="I9950" s="68" t="str">
        <f>VLOOKUP(E9950,Refs!$P$2:$R$29,3,FALSE)</f>
        <v>Y58</v>
      </c>
      <c r="J9950" s="68" t="str">
        <f>VLOOKUP(E9950,Refs!$P$2:$S$29,4,FALSE)</f>
        <v>South West</v>
      </c>
      <c r="K9950" s="28">
        <f t="shared" si="315"/>
        <v>693</v>
      </c>
    </row>
    <row r="9951" spans="1:11" x14ac:dyDescent="0.35">
      <c r="A9951" s="69">
        <f t="shared" si="316"/>
        <v>45870</v>
      </c>
      <c r="B9951" t="s">
        <v>923</v>
      </c>
      <c r="C9951" t="s">
        <v>276</v>
      </c>
      <c r="E9951" t="s">
        <v>738</v>
      </c>
      <c r="F9951" t="s">
        <v>907</v>
      </c>
      <c r="G9951" t="s">
        <v>21</v>
      </c>
      <c r="H9951">
        <v>745433</v>
      </c>
      <c r="I9951" s="68" t="str">
        <f>VLOOKUP(E9951,Refs!$P$2:$R$29,3,FALSE)</f>
        <v>Y58</v>
      </c>
      <c r="J9951" s="68" t="str">
        <f>VLOOKUP(E9951,Refs!$P$2:$S$29,4,FALSE)</f>
        <v>South West</v>
      </c>
      <c r="K9951" s="28">
        <f t="shared" si="315"/>
        <v>745433</v>
      </c>
    </row>
    <row r="9952" spans="1:11" x14ac:dyDescent="0.35">
      <c r="A9952" s="69">
        <f t="shared" si="316"/>
        <v>45870</v>
      </c>
      <c r="B9952" t="s">
        <v>923</v>
      </c>
      <c r="C9952" t="s">
        <v>276</v>
      </c>
      <c r="E9952" t="s">
        <v>738</v>
      </c>
      <c r="F9952" t="s">
        <v>907</v>
      </c>
      <c r="G9952" t="s">
        <v>70</v>
      </c>
      <c r="H9952">
        <v>189</v>
      </c>
      <c r="I9952" s="68" t="str">
        <f>VLOOKUP(E9952,Refs!$P$2:$R$29,3,FALSE)</f>
        <v>Y58</v>
      </c>
      <c r="J9952" s="68" t="str">
        <f>VLOOKUP(E9952,Refs!$P$2:$S$29,4,FALSE)</f>
        <v>South West</v>
      </c>
      <c r="K9952" s="28">
        <f t="shared" si="315"/>
        <v>189</v>
      </c>
    </row>
    <row r="9953" spans="1:11" x14ac:dyDescent="0.35">
      <c r="A9953" s="69">
        <f t="shared" si="316"/>
        <v>45870</v>
      </c>
      <c r="B9953" t="s">
        <v>923</v>
      </c>
      <c r="C9953" t="s">
        <v>276</v>
      </c>
      <c r="E9953" t="s">
        <v>738</v>
      </c>
      <c r="F9953" t="s">
        <v>907</v>
      </c>
      <c r="G9953" t="s">
        <v>71</v>
      </c>
      <c r="H9953">
        <v>380</v>
      </c>
      <c r="I9953" s="68" t="str">
        <f>VLOOKUP(E9953,Refs!$P$2:$R$29,3,FALSE)</f>
        <v>Y58</v>
      </c>
      <c r="J9953" s="68" t="str">
        <f>VLOOKUP(E9953,Refs!$P$2:$S$29,4,FALSE)</f>
        <v>South West</v>
      </c>
      <c r="K9953" s="28">
        <f t="shared" si="315"/>
        <v>380</v>
      </c>
    </row>
    <row r="9954" spans="1:11" x14ac:dyDescent="0.35">
      <c r="A9954" s="69">
        <f t="shared" si="316"/>
        <v>45870</v>
      </c>
      <c r="B9954" t="s">
        <v>923</v>
      </c>
      <c r="C9954" t="s">
        <v>276</v>
      </c>
      <c r="E9954" t="s">
        <v>738</v>
      </c>
      <c r="F9954" t="s">
        <v>907</v>
      </c>
      <c r="G9954" t="s">
        <v>72</v>
      </c>
      <c r="H9954">
        <v>39240</v>
      </c>
      <c r="I9954" s="68" t="str">
        <f>VLOOKUP(E9954,Refs!$P$2:$R$29,3,FALSE)</f>
        <v>Y58</v>
      </c>
      <c r="J9954" s="68" t="str">
        <f>VLOOKUP(E9954,Refs!$P$2:$S$29,4,FALSE)</f>
        <v>South West</v>
      </c>
      <c r="K9954" s="28">
        <f t="shared" si="315"/>
        <v>39240</v>
      </c>
    </row>
    <row r="9955" spans="1:11" x14ac:dyDescent="0.35">
      <c r="A9955" s="69">
        <f t="shared" si="316"/>
        <v>45870</v>
      </c>
      <c r="B9955" t="s">
        <v>923</v>
      </c>
      <c r="C9955" t="s">
        <v>276</v>
      </c>
      <c r="E9955" t="s">
        <v>738</v>
      </c>
      <c r="F9955" t="s">
        <v>907</v>
      </c>
      <c r="G9955" t="s">
        <v>73</v>
      </c>
      <c r="H9955">
        <v>15825</v>
      </c>
      <c r="I9955" s="68" t="str">
        <f>VLOOKUP(E9955,Refs!$P$2:$R$29,3,FALSE)</f>
        <v>Y58</v>
      </c>
      <c r="J9955" s="68" t="str">
        <f>VLOOKUP(E9955,Refs!$P$2:$S$29,4,FALSE)</f>
        <v>South West</v>
      </c>
      <c r="K9955" s="28">
        <f t="shared" si="315"/>
        <v>15825</v>
      </c>
    </row>
    <row r="9956" spans="1:11" x14ac:dyDescent="0.35">
      <c r="A9956" s="69">
        <f t="shared" si="316"/>
        <v>45870</v>
      </c>
      <c r="B9956" t="s">
        <v>923</v>
      </c>
      <c r="C9956" t="s">
        <v>276</v>
      </c>
      <c r="E9956" t="s">
        <v>738</v>
      </c>
      <c r="F9956" t="s">
        <v>907</v>
      </c>
      <c r="G9956" t="s">
        <v>74</v>
      </c>
      <c r="H9956">
        <v>72158340</v>
      </c>
      <c r="I9956" s="68" t="str">
        <f>VLOOKUP(E9956,Refs!$P$2:$R$29,3,FALSE)</f>
        <v>Y58</v>
      </c>
      <c r="J9956" s="68" t="str">
        <f>VLOOKUP(E9956,Refs!$P$2:$S$29,4,FALSE)</f>
        <v>South West</v>
      </c>
      <c r="K9956" s="28">
        <f t="shared" si="315"/>
        <v>72158340</v>
      </c>
    </row>
    <row r="9957" spans="1:11" x14ac:dyDescent="0.35">
      <c r="A9957" s="69">
        <f t="shared" si="316"/>
        <v>45870</v>
      </c>
      <c r="B9957" t="s">
        <v>923</v>
      </c>
      <c r="C9957" t="s">
        <v>276</v>
      </c>
      <c r="E9957" t="s">
        <v>738</v>
      </c>
      <c r="F9957" t="s">
        <v>907</v>
      </c>
      <c r="G9957" t="s">
        <v>26</v>
      </c>
      <c r="H9957">
        <v>26803</v>
      </c>
      <c r="I9957" s="68" t="str">
        <f>VLOOKUP(E9957,Refs!$P$2:$R$29,3,FALSE)</f>
        <v>Y58</v>
      </c>
      <c r="J9957" s="68" t="str">
        <f>VLOOKUP(E9957,Refs!$P$2:$S$29,4,FALSE)</f>
        <v>South West</v>
      </c>
      <c r="K9957" s="28">
        <f t="shared" si="315"/>
        <v>26803</v>
      </c>
    </row>
    <row r="9958" spans="1:11" x14ac:dyDescent="0.35">
      <c r="A9958" s="69">
        <f t="shared" si="316"/>
        <v>45870</v>
      </c>
      <c r="B9958" t="s">
        <v>923</v>
      </c>
      <c r="C9958" t="s">
        <v>276</v>
      </c>
      <c r="E9958" t="s">
        <v>738</v>
      </c>
      <c r="F9958" t="s">
        <v>907</v>
      </c>
      <c r="G9958" t="s">
        <v>75</v>
      </c>
      <c r="H9958">
        <v>0</v>
      </c>
      <c r="I9958" s="68" t="str">
        <f>VLOOKUP(E9958,Refs!$P$2:$R$29,3,FALSE)</f>
        <v>Y58</v>
      </c>
      <c r="J9958" s="68" t="str">
        <f>VLOOKUP(E9958,Refs!$P$2:$S$29,4,FALSE)</f>
        <v>South West</v>
      </c>
      <c r="K9958" s="28" t="str">
        <f t="shared" si="315"/>
        <v/>
      </c>
    </row>
    <row r="9959" spans="1:11" x14ac:dyDescent="0.35">
      <c r="A9959" s="69">
        <f t="shared" si="316"/>
        <v>45870</v>
      </c>
      <c r="B9959" t="s">
        <v>923</v>
      </c>
      <c r="C9959" t="s">
        <v>276</v>
      </c>
      <c r="E9959" t="s">
        <v>738</v>
      </c>
      <c r="F9959" t="s">
        <v>907</v>
      </c>
      <c r="G9959" t="s">
        <v>76</v>
      </c>
      <c r="H9959">
        <v>10151</v>
      </c>
      <c r="I9959" s="68" t="str">
        <f>VLOOKUP(E9959,Refs!$P$2:$R$29,3,FALSE)</f>
        <v>Y58</v>
      </c>
      <c r="J9959" s="68" t="str">
        <f>VLOOKUP(E9959,Refs!$P$2:$S$29,4,FALSE)</f>
        <v>South West</v>
      </c>
      <c r="K9959" s="28">
        <f t="shared" si="315"/>
        <v>10151</v>
      </c>
    </row>
    <row r="9960" spans="1:11" x14ac:dyDescent="0.35">
      <c r="A9960" s="69">
        <f t="shared" si="316"/>
        <v>45870</v>
      </c>
      <c r="B9960" t="s">
        <v>923</v>
      </c>
      <c r="C9960" t="s">
        <v>276</v>
      </c>
      <c r="E9960" t="s">
        <v>738</v>
      </c>
      <c r="F9960" t="s">
        <v>907</v>
      </c>
      <c r="G9960" t="s">
        <v>77</v>
      </c>
      <c r="H9960">
        <v>5619</v>
      </c>
      <c r="I9960" s="68" t="str">
        <f>VLOOKUP(E9960,Refs!$P$2:$R$29,3,FALSE)</f>
        <v>Y58</v>
      </c>
      <c r="J9960" s="68" t="str">
        <f>VLOOKUP(E9960,Refs!$P$2:$S$29,4,FALSE)</f>
        <v>South West</v>
      </c>
      <c r="K9960" s="28">
        <f t="shared" si="315"/>
        <v>5619</v>
      </c>
    </row>
    <row r="9961" spans="1:11" x14ac:dyDescent="0.35">
      <c r="A9961" s="69">
        <f t="shared" si="316"/>
        <v>45870</v>
      </c>
      <c r="B9961" t="s">
        <v>923</v>
      </c>
      <c r="C9961" t="s">
        <v>276</v>
      </c>
      <c r="E9961" t="s">
        <v>738</v>
      </c>
      <c r="F9961" t="s">
        <v>907</v>
      </c>
      <c r="G9961" t="s">
        <v>78</v>
      </c>
      <c r="H9961">
        <v>10845</v>
      </c>
      <c r="I9961" s="68" t="str">
        <f>VLOOKUP(E9961,Refs!$P$2:$R$29,3,FALSE)</f>
        <v>Y58</v>
      </c>
      <c r="J9961" s="68" t="str">
        <f>VLOOKUP(E9961,Refs!$P$2:$S$29,4,FALSE)</f>
        <v>South West</v>
      </c>
      <c r="K9961" s="28">
        <f t="shared" si="315"/>
        <v>10845</v>
      </c>
    </row>
    <row r="9962" spans="1:11" x14ac:dyDescent="0.35">
      <c r="A9962" s="69">
        <f t="shared" si="316"/>
        <v>45870</v>
      </c>
      <c r="B9962" t="s">
        <v>923</v>
      </c>
      <c r="C9962" t="s">
        <v>276</v>
      </c>
      <c r="E9962" t="s">
        <v>738</v>
      </c>
      <c r="F9962" t="s">
        <v>907</v>
      </c>
      <c r="G9962" t="s">
        <v>79</v>
      </c>
      <c r="H9962">
        <v>188</v>
      </c>
      <c r="I9962" s="68" t="str">
        <f>VLOOKUP(E9962,Refs!$P$2:$R$29,3,FALSE)</f>
        <v>Y58</v>
      </c>
      <c r="J9962" s="68" t="str">
        <f>VLOOKUP(E9962,Refs!$P$2:$S$29,4,FALSE)</f>
        <v>South West</v>
      </c>
      <c r="K9962" s="28">
        <f t="shared" si="315"/>
        <v>188</v>
      </c>
    </row>
    <row r="9963" spans="1:11" x14ac:dyDescent="0.35">
      <c r="A9963" s="69">
        <f t="shared" si="316"/>
        <v>45870</v>
      </c>
      <c r="B9963" t="s">
        <v>923</v>
      </c>
      <c r="C9963" t="s">
        <v>276</v>
      </c>
      <c r="E9963" t="s">
        <v>738</v>
      </c>
      <c r="F9963" t="s">
        <v>907</v>
      </c>
      <c r="G9963" t="s">
        <v>25</v>
      </c>
      <c r="H9963">
        <v>16608</v>
      </c>
      <c r="I9963" s="68" t="str">
        <f>VLOOKUP(E9963,Refs!$P$2:$R$29,3,FALSE)</f>
        <v>Y58</v>
      </c>
      <c r="J9963" s="68" t="str">
        <f>VLOOKUP(E9963,Refs!$P$2:$S$29,4,FALSE)</f>
        <v>South West</v>
      </c>
      <c r="K9963" s="28">
        <f t="shared" si="315"/>
        <v>16608</v>
      </c>
    </row>
    <row r="9964" spans="1:11" x14ac:dyDescent="0.35">
      <c r="A9964" s="69">
        <f t="shared" si="316"/>
        <v>45870</v>
      </c>
      <c r="B9964" t="s">
        <v>923</v>
      </c>
      <c r="C9964" t="s">
        <v>276</v>
      </c>
      <c r="E9964" t="s">
        <v>738</v>
      </c>
      <c r="F9964" t="s">
        <v>907</v>
      </c>
      <c r="G9964" t="s">
        <v>80</v>
      </c>
      <c r="H9964">
        <v>164</v>
      </c>
      <c r="I9964" s="68" t="str">
        <f>VLOOKUP(E9964,Refs!$P$2:$R$29,3,FALSE)</f>
        <v>Y58</v>
      </c>
      <c r="J9964" s="68" t="str">
        <f>VLOOKUP(E9964,Refs!$P$2:$S$29,4,FALSE)</f>
        <v>South West</v>
      </c>
      <c r="K9964" s="28">
        <f t="shared" si="315"/>
        <v>164</v>
      </c>
    </row>
    <row r="9965" spans="1:11" x14ac:dyDescent="0.35">
      <c r="A9965" s="69">
        <f t="shared" si="316"/>
        <v>45870</v>
      </c>
      <c r="B9965" t="s">
        <v>923</v>
      </c>
      <c r="C9965" t="s">
        <v>276</v>
      </c>
      <c r="E9965" t="s">
        <v>738</v>
      </c>
      <c r="F9965" t="s">
        <v>907</v>
      </c>
      <c r="G9965" t="s">
        <v>81</v>
      </c>
      <c r="H9965">
        <v>7930</v>
      </c>
      <c r="I9965" s="68" t="str">
        <f>VLOOKUP(E9965,Refs!$P$2:$R$29,3,FALSE)</f>
        <v>Y58</v>
      </c>
      <c r="J9965" s="68" t="str">
        <f>VLOOKUP(E9965,Refs!$P$2:$S$29,4,FALSE)</f>
        <v>South West</v>
      </c>
      <c r="K9965" s="28">
        <f t="shared" si="315"/>
        <v>7930</v>
      </c>
    </row>
    <row r="9966" spans="1:11" x14ac:dyDescent="0.35">
      <c r="A9966" s="69">
        <f t="shared" si="316"/>
        <v>45870</v>
      </c>
      <c r="B9966" t="s">
        <v>923</v>
      </c>
      <c r="C9966" t="s">
        <v>276</v>
      </c>
      <c r="E9966" t="s">
        <v>738</v>
      </c>
      <c r="F9966" t="s">
        <v>907</v>
      </c>
      <c r="G9966" t="s">
        <v>82</v>
      </c>
      <c r="H9966">
        <v>4369</v>
      </c>
      <c r="I9966" s="68" t="str">
        <f>VLOOKUP(E9966,Refs!$P$2:$R$29,3,FALSE)</f>
        <v>Y58</v>
      </c>
      <c r="J9966" s="68" t="str">
        <f>VLOOKUP(E9966,Refs!$P$2:$S$29,4,FALSE)</f>
        <v>South West</v>
      </c>
      <c r="K9966" s="28">
        <f t="shared" si="315"/>
        <v>4369</v>
      </c>
    </row>
    <row r="9967" spans="1:11" x14ac:dyDescent="0.35">
      <c r="A9967" s="69">
        <f t="shared" si="316"/>
        <v>45870</v>
      </c>
      <c r="B9967" t="s">
        <v>923</v>
      </c>
      <c r="C9967" t="s">
        <v>276</v>
      </c>
      <c r="E9967" t="s">
        <v>738</v>
      </c>
      <c r="F9967" t="s">
        <v>907</v>
      </c>
      <c r="G9967" t="s">
        <v>83</v>
      </c>
      <c r="H9967">
        <v>3836</v>
      </c>
      <c r="I9967" s="68" t="str">
        <f>VLOOKUP(E9967,Refs!$P$2:$R$29,3,FALSE)</f>
        <v>Y58</v>
      </c>
      <c r="J9967" s="68" t="str">
        <f>VLOOKUP(E9967,Refs!$P$2:$S$29,4,FALSE)</f>
        <v>South West</v>
      </c>
      <c r="K9967" s="28">
        <f t="shared" si="315"/>
        <v>3836</v>
      </c>
    </row>
    <row r="9968" spans="1:11" x14ac:dyDescent="0.35">
      <c r="A9968" s="69">
        <f t="shared" si="316"/>
        <v>45870</v>
      </c>
      <c r="B9968" t="s">
        <v>923</v>
      </c>
      <c r="C9968" t="s">
        <v>276</v>
      </c>
      <c r="E9968" t="s">
        <v>738</v>
      </c>
      <c r="F9968" t="s">
        <v>907</v>
      </c>
      <c r="G9968" t="s">
        <v>84</v>
      </c>
      <c r="H9968">
        <v>17839</v>
      </c>
      <c r="I9968" s="68" t="str">
        <f>VLOOKUP(E9968,Refs!$P$2:$R$29,3,FALSE)</f>
        <v>Y58</v>
      </c>
      <c r="J9968" s="68" t="str">
        <f>VLOOKUP(E9968,Refs!$P$2:$S$29,4,FALSE)</f>
        <v>South West</v>
      </c>
      <c r="K9968" s="28">
        <f t="shared" si="315"/>
        <v>17839</v>
      </c>
    </row>
    <row r="9969" spans="1:11" x14ac:dyDescent="0.35">
      <c r="A9969" s="69">
        <f t="shared" si="316"/>
        <v>45870</v>
      </c>
      <c r="B9969" t="s">
        <v>923</v>
      </c>
      <c r="C9969" t="s">
        <v>276</v>
      </c>
      <c r="E9969" t="s">
        <v>738</v>
      </c>
      <c r="F9969" t="s">
        <v>907</v>
      </c>
      <c r="G9969" t="s">
        <v>85</v>
      </c>
      <c r="H9969">
        <v>540</v>
      </c>
      <c r="I9969" s="68" t="str">
        <f>VLOOKUP(E9969,Refs!$P$2:$R$29,3,FALSE)</f>
        <v>Y58</v>
      </c>
      <c r="J9969" s="68" t="str">
        <f>VLOOKUP(E9969,Refs!$P$2:$S$29,4,FALSE)</f>
        <v>South West</v>
      </c>
      <c r="K9969" s="28">
        <f t="shared" si="315"/>
        <v>540</v>
      </c>
    </row>
    <row r="9970" spans="1:11" x14ac:dyDescent="0.35">
      <c r="A9970" s="69">
        <f t="shared" si="316"/>
        <v>45870</v>
      </c>
      <c r="B9970" t="s">
        <v>923</v>
      </c>
      <c r="C9970" t="s">
        <v>276</v>
      </c>
      <c r="E9970" t="s">
        <v>738</v>
      </c>
      <c r="F9970" t="s">
        <v>907</v>
      </c>
      <c r="G9970" t="s">
        <v>86</v>
      </c>
      <c r="H9970">
        <v>174</v>
      </c>
      <c r="I9970" s="68" t="str">
        <f>VLOOKUP(E9970,Refs!$P$2:$R$29,3,FALSE)</f>
        <v>Y58</v>
      </c>
      <c r="J9970" s="68" t="str">
        <f>VLOOKUP(E9970,Refs!$P$2:$S$29,4,FALSE)</f>
        <v>South West</v>
      </c>
      <c r="K9970" s="28">
        <f t="shared" si="315"/>
        <v>174</v>
      </c>
    </row>
    <row r="9971" spans="1:11" x14ac:dyDescent="0.35">
      <c r="A9971" s="69">
        <f t="shared" si="316"/>
        <v>45870</v>
      </c>
      <c r="B9971" t="s">
        <v>923</v>
      </c>
      <c r="C9971" t="s">
        <v>276</v>
      </c>
      <c r="E9971" t="s">
        <v>738</v>
      </c>
      <c r="F9971" t="s">
        <v>907</v>
      </c>
      <c r="G9971" t="s">
        <v>87</v>
      </c>
      <c r="H9971">
        <v>17478</v>
      </c>
      <c r="I9971" s="68" t="str">
        <f>VLOOKUP(E9971,Refs!$P$2:$R$29,3,FALSE)</f>
        <v>Y58</v>
      </c>
      <c r="J9971" s="68" t="str">
        <f>VLOOKUP(E9971,Refs!$P$2:$S$29,4,FALSE)</f>
        <v>South West</v>
      </c>
      <c r="K9971" s="28">
        <f t="shared" si="315"/>
        <v>17478</v>
      </c>
    </row>
    <row r="9972" spans="1:11" x14ac:dyDescent="0.35">
      <c r="A9972" s="69">
        <f t="shared" si="316"/>
        <v>45870</v>
      </c>
      <c r="B9972" t="s">
        <v>923</v>
      </c>
      <c r="C9972" t="s">
        <v>276</v>
      </c>
      <c r="E9972" t="s">
        <v>738</v>
      </c>
      <c r="F9972" t="s">
        <v>907</v>
      </c>
      <c r="G9972" t="s">
        <v>88</v>
      </c>
      <c r="H9972">
        <v>52033</v>
      </c>
      <c r="I9972" s="68" t="str">
        <f>VLOOKUP(E9972,Refs!$P$2:$R$29,3,FALSE)</f>
        <v>Y58</v>
      </c>
      <c r="J9972" s="68" t="str">
        <f>VLOOKUP(E9972,Refs!$P$2:$S$29,4,FALSE)</f>
        <v>South West</v>
      </c>
      <c r="K9972" s="28">
        <f t="shared" si="315"/>
        <v>52033</v>
      </c>
    </row>
    <row r="9973" spans="1:11" x14ac:dyDescent="0.35">
      <c r="A9973" s="69">
        <f t="shared" si="316"/>
        <v>45870</v>
      </c>
      <c r="B9973" t="s">
        <v>923</v>
      </c>
      <c r="C9973" t="s">
        <v>276</v>
      </c>
      <c r="E9973" t="s">
        <v>738</v>
      </c>
      <c r="F9973" t="s">
        <v>907</v>
      </c>
      <c r="G9973" t="s">
        <v>89</v>
      </c>
      <c r="H9973">
        <v>26803</v>
      </c>
      <c r="I9973" s="68" t="str">
        <f>VLOOKUP(E9973,Refs!$P$2:$R$29,3,FALSE)</f>
        <v>Y58</v>
      </c>
      <c r="J9973" s="68" t="str">
        <f>VLOOKUP(E9973,Refs!$P$2:$S$29,4,FALSE)</f>
        <v>South West</v>
      </c>
      <c r="K9973" s="28">
        <f t="shared" si="315"/>
        <v>26803</v>
      </c>
    </row>
    <row r="9974" spans="1:11" x14ac:dyDescent="0.35">
      <c r="A9974" s="69">
        <f t="shared" si="316"/>
        <v>45870</v>
      </c>
      <c r="B9974" t="s">
        <v>923</v>
      </c>
      <c r="C9974" t="s">
        <v>276</v>
      </c>
      <c r="E9974" t="s">
        <v>738</v>
      </c>
      <c r="F9974" t="s">
        <v>907</v>
      </c>
      <c r="G9974" t="s">
        <v>27</v>
      </c>
      <c r="H9974">
        <v>3009</v>
      </c>
      <c r="I9974" s="68" t="str">
        <f>VLOOKUP(E9974,Refs!$P$2:$R$29,3,FALSE)</f>
        <v>Y58</v>
      </c>
      <c r="J9974" s="68" t="str">
        <f>VLOOKUP(E9974,Refs!$P$2:$S$29,4,FALSE)</f>
        <v>South West</v>
      </c>
      <c r="K9974" s="28">
        <f t="shared" si="315"/>
        <v>3009</v>
      </c>
    </row>
    <row r="9975" spans="1:11" x14ac:dyDescent="0.35">
      <c r="A9975" s="69">
        <f t="shared" si="316"/>
        <v>45870</v>
      </c>
      <c r="B9975" t="s">
        <v>923</v>
      </c>
      <c r="C9975" t="s">
        <v>276</v>
      </c>
      <c r="E9975" t="s">
        <v>738</v>
      </c>
      <c r="F9975" t="s">
        <v>907</v>
      </c>
      <c r="G9975" t="s">
        <v>29</v>
      </c>
      <c r="H9975">
        <v>3240</v>
      </c>
      <c r="I9975" s="68" t="str">
        <f>VLOOKUP(E9975,Refs!$P$2:$R$29,3,FALSE)</f>
        <v>Y58</v>
      </c>
      <c r="J9975" s="68" t="str">
        <f>VLOOKUP(E9975,Refs!$P$2:$S$29,4,FALSE)</f>
        <v>South West</v>
      </c>
      <c r="K9975" s="28">
        <f t="shared" si="315"/>
        <v>3240</v>
      </c>
    </row>
    <row r="9976" spans="1:11" x14ac:dyDescent="0.35">
      <c r="A9976" s="69">
        <f t="shared" si="316"/>
        <v>45870</v>
      </c>
      <c r="B9976" t="s">
        <v>923</v>
      </c>
      <c r="C9976" t="s">
        <v>276</v>
      </c>
      <c r="E9976" t="s">
        <v>738</v>
      </c>
      <c r="F9976" t="s">
        <v>907</v>
      </c>
      <c r="G9976" t="s">
        <v>90</v>
      </c>
      <c r="H9976">
        <v>848</v>
      </c>
      <c r="I9976" s="68" t="str">
        <f>VLOOKUP(E9976,Refs!$P$2:$R$29,3,FALSE)</f>
        <v>Y58</v>
      </c>
      <c r="J9976" s="68" t="str">
        <f>VLOOKUP(E9976,Refs!$P$2:$S$29,4,FALSE)</f>
        <v>South West</v>
      </c>
      <c r="K9976" s="28">
        <f t="shared" si="315"/>
        <v>848</v>
      </c>
    </row>
    <row r="9977" spans="1:11" x14ac:dyDescent="0.35">
      <c r="A9977" s="69">
        <f t="shared" si="316"/>
        <v>45870</v>
      </c>
      <c r="B9977" t="s">
        <v>923</v>
      </c>
      <c r="C9977" t="s">
        <v>276</v>
      </c>
      <c r="E9977" t="s">
        <v>738</v>
      </c>
      <c r="F9977" t="s">
        <v>907</v>
      </c>
      <c r="G9977" t="s">
        <v>91</v>
      </c>
      <c r="H9977">
        <v>10</v>
      </c>
      <c r="I9977" s="68" t="str">
        <f>VLOOKUP(E9977,Refs!$P$2:$R$29,3,FALSE)</f>
        <v>Y58</v>
      </c>
      <c r="J9977" s="68" t="str">
        <f>VLOOKUP(E9977,Refs!$P$2:$S$29,4,FALSE)</f>
        <v>South West</v>
      </c>
      <c r="K9977" s="28">
        <f t="shared" si="315"/>
        <v>10</v>
      </c>
    </row>
    <row r="9978" spans="1:11" x14ac:dyDescent="0.35">
      <c r="A9978" s="69">
        <f t="shared" si="316"/>
        <v>45870</v>
      </c>
      <c r="B9978" t="s">
        <v>923</v>
      </c>
      <c r="C9978" t="s">
        <v>276</v>
      </c>
      <c r="E9978" t="s">
        <v>738</v>
      </c>
      <c r="F9978" t="s">
        <v>907</v>
      </c>
      <c r="G9978" t="s">
        <v>92</v>
      </c>
      <c r="H9978">
        <v>2281</v>
      </c>
      <c r="I9978" s="68" t="str">
        <f>VLOOKUP(E9978,Refs!$P$2:$R$29,3,FALSE)</f>
        <v>Y58</v>
      </c>
      <c r="J9978" s="68" t="str">
        <f>VLOOKUP(E9978,Refs!$P$2:$S$29,4,FALSE)</f>
        <v>South West</v>
      </c>
      <c r="K9978" s="28">
        <f t="shared" si="315"/>
        <v>2281</v>
      </c>
    </row>
    <row r="9979" spans="1:11" x14ac:dyDescent="0.35">
      <c r="A9979" s="69">
        <f t="shared" si="316"/>
        <v>45870</v>
      </c>
      <c r="B9979" t="s">
        <v>923</v>
      </c>
      <c r="C9979" t="s">
        <v>276</v>
      </c>
      <c r="E9979" t="s">
        <v>738</v>
      </c>
      <c r="F9979" t="s">
        <v>907</v>
      </c>
      <c r="G9979" t="s">
        <v>93</v>
      </c>
      <c r="H9979">
        <v>102</v>
      </c>
      <c r="I9979" s="68" t="str">
        <f>VLOOKUP(E9979,Refs!$P$2:$R$29,3,FALSE)</f>
        <v>Y58</v>
      </c>
      <c r="J9979" s="68" t="str">
        <f>VLOOKUP(E9979,Refs!$P$2:$S$29,4,FALSE)</f>
        <v>South West</v>
      </c>
      <c r="K9979" s="28">
        <f t="shared" si="315"/>
        <v>102</v>
      </c>
    </row>
    <row r="9980" spans="1:11" x14ac:dyDescent="0.35">
      <c r="A9980" s="69">
        <f t="shared" si="316"/>
        <v>45870</v>
      </c>
      <c r="B9980" t="s">
        <v>923</v>
      </c>
      <c r="C9980" t="s">
        <v>276</v>
      </c>
      <c r="E9980" t="s">
        <v>738</v>
      </c>
      <c r="F9980" t="s">
        <v>907</v>
      </c>
      <c r="G9980" t="s">
        <v>94</v>
      </c>
      <c r="H9980">
        <v>742</v>
      </c>
      <c r="I9980" s="68" t="str">
        <f>VLOOKUP(E9980,Refs!$P$2:$R$29,3,FALSE)</f>
        <v>Y58</v>
      </c>
      <c r="J9980" s="68" t="str">
        <f>VLOOKUP(E9980,Refs!$P$2:$S$29,4,FALSE)</f>
        <v>South West</v>
      </c>
      <c r="K9980" s="28">
        <f t="shared" si="315"/>
        <v>742</v>
      </c>
    </row>
    <row r="9981" spans="1:11" x14ac:dyDescent="0.35">
      <c r="A9981" s="69">
        <f t="shared" si="316"/>
        <v>45870</v>
      </c>
      <c r="B9981" t="s">
        <v>923</v>
      </c>
      <c r="C9981" t="s">
        <v>276</v>
      </c>
      <c r="E9981" t="s">
        <v>738</v>
      </c>
      <c r="F9981" t="s">
        <v>907</v>
      </c>
      <c r="G9981" t="s">
        <v>95</v>
      </c>
      <c r="H9981">
        <v>314</v>
      </c>
      <c r="I9981" s="68" t="str">
        <f>VLOOKUP(E9981,Refs!$P$2:$R$29,3,FALSE)</f>
        <v>Y58</v>
      </c>
      <c r="J9981" s="68" t="str">
        <f>VLOOKUP(E9981,Refs!$P$2:$S$29,4,FALSE)</f>
        <v>South West</v>
      </c>
      <c r="K9981" s="28">
        <f t="shared" si="315"/>
        <v>314</v>
      </c>
    </row>
    <row r="9982" spans="1:11" x14ac:dyDescent="0.35">
      <c r="A9982" s="69">
        <f t="shared" si="316"/>
        <v>45870</v>
      </c>
      <c r="B9982" t="s">
        <v>923</v>
      </c>
      <c r="C9982" t="s">
        <v>276</v>
      </c>
      <c r="E9982" t="s">
        <v>738</v>
      </c>
      <c r="F9982" t="s">
        <v>907</v>
      </c>
      <c r="G9982" t="s">
        <v>96</v>
      </c>
      <c r="H9982">
        <v>5452</v>
      </c>
      <c r="I9982" s="68" t="str">
        <f>VLOOKUP(E9982,Refs!$P$2:$R$29,3,FALSE)</f>
        <v>Y58</v>
      </c>
      <c r="J9982" s="68" t="str">
        <f>VLOOKUP(E9982,Refs!$P$2:$S$29,4,FALSE)</f>
        <v>South West</v>
      </c>
      <c r="K9982" s="28">
        <f t="shared" si="315"/>
        <v>5452</v>
      </c>
    </row>
    <row r="9983" spans="1:11" x14ac:dyDescent="0.35">
      <c r="A9983" s="69">
        <f t="shared" si="316"/>
        <v>45870</v>
      </c>
      <c r="B9983" t="s">
        <v>923</v>
      </c>
      <c r="C9983" t="s">
        <v>276</v>
      </c>
      <c r="E9983" t="s">
        <v>738</v>
      </c>
      <c r="F9983" t="s">
        <v>907</v>
      </c>
      <c r="G9983" t="s">
        <v>31</v>
      </c>
      <c r="H9983">
        <v>5019</v>
      </c>
      <c r="I9983" s="68" t="str">
        <f>VLOOKUP(E9983,Refs!$P$2:$R$29,3,FALSE)</f>
        <v>Y58</v>
      </c>
      <c r="J9983" s="68" t="str">
        <f>VLOOKUP(E9983,Refs!$P$2:$S$29,4,FALSE)</f>
        <v>South West</v>
      </c>
      <c r="K9983" s="28">
        <f t="shared" si="315"/>
        <v>5019</v>
      </c>
    </row>
    <row r="9984" spans="1:11" x14ac:dyDescent="0.35">
      <c r="A9984" s="69">
        <f t="shared" si="316"/>
        <v>45870</v>
      </c>
      <c r="B9984" t="s">
        <v>923</v>
      </c>
      <c r="C9984" t="s">
        <v>276</v>
      </c>
      <c r="E9984" t="s">
        <v>738</v>
      </c>
      <c r="F9984" t="s">
        <v>907</v>
      </c>
      <c r="G9984" t="s">
        <v>97</v>
      </c>
      <c r="H9984">
        <v>2927</v>
      </c>
      <c r="I9984" s="68" t="str">
        <f>VLOOKUP(E9984,Refs!$P$2:$R$29,3,FALSE)</f>
        <v>Y58</v>
      </c>
      <c r="J9984" s="68" t="str">
        <f>VLOOKUP(E9984,Refs!$P$2:$S$29,4,FALSE)</f>
        <v>South West</v>
      </c>
      <c r="K9984" s="28">
        <f t="shared" si="315"/>
        <v>2927</v>
      </c>
    </row>
    <row r="9985" spans="1:11" x14ac:dyDescent="0.35">
      <c r="A9985" s="69">
        <f t="shared" si="316"/>
        <v>45870</v>
      </c>
      <c r="B9985" t="s">
        <v>923</v>
      </c>
      <c r="C9985" t="s">
        <v>276</v>
      </c>
      <c r="E9985" t="s">
        <v>738</v>
      </c>
      <c r="F9985" t="s">
        <v>907</v>
      </c>
      <c r="G9985" t="s">
        <v>98</v>
      </c>
      <c r="H9985">
        <v>2929</v>
      </c>
      <c r="I9985" s="68" t="str">
        <f>VLOOKUP(E9985,Refs!$P$2:$R$29,3,FALSE)</f>
        <v>Y58</v>
      </c>
      <c r="J9985" s="68" t="str">
        <f>VLOOKUP(E9985,Refs!$P$2:$S$29,4,FALSE)</f>
        <v>South West</v>
      </c>
      <c r="K9985" s="28">
        <f t="shared" si="315"/>
        <v>2929</v>
      </c>
    </row>
    <row r="9986" spans="1:11" x14ac:dyDescent="0.35">
      <c r="A9986" s="69">
        <f t="shared" si="316"/>
        <v>45870</v>
      </c>
      <c r="B9986" t="s">
        <v>923</v>
      </c>
      <c r="C9986" t="s">
        <v>276</v>
      </c>
      <c r="E9986" t="s">
        <v>738</v>
      </c>
      <c r="F9986" t="s">
        <v>907</v>
      </c>
      <c r="G9986" t="s">
        <v>99</v>
      </c>
      <c r="H9986">
        <v>2894</v>
      </c>
      <c r="I9986" s="68" t="str">
        <f>VLOOKUP(E9986,Refs!$P$2:$R$29,3,FALSE)</f>
        <v>Y58</v>
      </c>
      <c r="J9986" s="68" t="str">
        <f>VLOOKUP(E9986,Refs!$P$2:$S$29,4,FALSE)</f>
        <v>South West</v>
      </c>
      <c r="K9986" s="28">
        <f t="shared" ref="K9986:K10049" si="317">IF(OR(H9986="NULL",H9986=0,H9986=""),"",H9986)</f>
        <v>2894</v>
      </c>
    </row>
    <row r="9987" spans="1:11" x14ac:dyDescent="0.35">
      <c r="A9987" s="69">
        <f t="shared" ref="A9987:A10050" si="318">DATEVALUE(RIGHT(B9987,8))</f>
        <v>45870</v>
      </c>
      <c r="B9987" t="s">
        <v>923</v>
      </c>
      <c r="C9987" t="s">
        <v>276</v>
      </c>
      <c r="E9987" t="s">
        <v>738</v>
      </c>
      <c r="F9987" t="s">
        <v>907</v>
      </c>
      <c r="G9987" t="s">
        <v>100</v>
      </c>
      <c r="H9987">
        <v>2512</v>
      </c>
      <c r="I9987" s="68" t="str">
        <f>VLOOKUP(E9987,Refs!$P$2:$R$29,3,FALSE)</f>
        <v>Y58</v>
      </c>
      <c r="J9987" s="68" t="str">
        <f>VLOOKUP(E9987,Refs!$P$2:$S$29,4,FALSE)</f>
        <v>South West</v>
      </c>
      <c r="K9987" s="28">
        <f t="shared" si="317"/>
        <v>2512</v>
      </c>
    </row>
    <row r="9988" spans="1:11" x14ac:dyDescent="0.35">
      <c r="A9988" s="69">
        <f t="shared" si="318"/>
        <v>45870</v>
      </c>
      <c r="B9988" t="s">
        <v>923</v>
      </c>
      <c r="C9988" t="s">
        <v>276</v>
      </c>
      <c r="E9988" t="s">
        <v>738</v>
      </c>
      <c r="F9988" t="s">
        <v>907</v>
      </c>
      <c r="G9988" t="s">
        <v>101</v>
      </c>
      <c r="H9988">
        <v>195</v>
      </c>
      <c r="I9988" s="68" t="str">
        <f>VLOOKUP(E9988,Refs!$P$2:$R$29,3,FALSE)</f>
        <v>Y58</v>
      </c>
      <c r="J9988" s="68" t="str">
        <f>VLOOKUP(E9988,Refs!$P$2:$S$29,4,FALSE)</f>
        <v>South West</v>
      </c>
      <c r="K9988" s="28">
        <f t="shared" si="317"/>
        <v>195</v>
      </c>
    </row>
    <row r="9989" spans="1:11" x14ac:dyDescent="0.35">
      <c r="A9989" s="69">
        <f t="shared" si="318"/>
        <v>45870</v>
      </c>
      <c r="B9989" t="s">
        <v>923</v>
      </c>
      <c r="C9989" t="s">
        <v>276</v>
      </c>
      <c r="E9989" t="s">
        <v>738</v>
      </c>
      <c r="F9989" t="s">
        <v>907</v>
      </c>
      <c r="G9989" t="s">
        <v>102</v>
      </c>
      <c r="H9989">
        <v>351</v>
      </c>
      <c r="I9989" s="68" t="str">
        <f>VLOOKUP(E9989,Refs!$P$2:$R$29,3,FALSE)</f>
        <v>Y58</v>
      </c>
      <c r="J9989" s="68" t="str">
        <f>VLOOKUP(E9989,Refs!$P$2:$S$29,4,FALSE)</f>
        <v>South West</v>
      </c>
      <c r="K9989" s="28">
        <f t="shared" si="317"/>
        <v>351</v>
      </c>
    </row>
    <row r="9990" spans="1:11" x14ac:dyDescent="0.35">
      <c r="A9990" s="69">
        <f t="shared" si="318"/>
        <v>45870</v>
      </c>
      <c r="B9990" t="s">
        <v>923</v>
      </c>
      <c r="C9990" t="s">
        <v>276</v>
      </c>
      <c r="E9990" t="s">
        <v>738</v>
      </c>
      <c r="F9990" t="s">
        <v>907</v>
      </c>
      <c r="G9990" t="s">
        <v>103</v>
      </c>
      <c r="H9990">
        <v>2470</v>
      </c>
      <c r="I9990" s="68" t="str">
        <f>VLOOKUP(E9990,Refs!$P$2:$R$29,3,FALSE)</f>
        <v>Y58</v>
      </c>
      <c r="J9990" s="68" t="str">
        <f>VLOOKUP(E9990,Refs!$P$2:$S$29,4,FALSE)</f>
        <v>South West</v>
      </c>
      <c r="K9990" s="28">
        <f t="shared" si="317"/>
        <v>2470</v>
      </c>
    </row>
    <row r="9991" spans="1:11" x14ac:dyDescent="0.35">
      <c r="A9991" s="69">
        <f t="shared" si="318"/>
        <v>45870</v>
      </c>
      <c r="B9991" t="s">
        <v>923</v>
      </c>
      <c r="C9991" t="s">
        <v>276</v>
      </c>
      <c r="E9991" t="s">
        <v>738</v>
      </c>
      <c r="F9991" t="s">
        <v>907</v>
      </c>
      <c r="G9991" t="s">
        <v>104</v>
      </c>
      <c r="H9991">
        <v>37815</v>
      </c>
      <c r="I9991" s="68" t="str">
        <f>VLOOKUP(E9991,Refs!$P$2:$R$29,3,FALSE)</f>
        <v>Y58</v>
      </c>
      <c r="J9991" s="68" t="str">
        <f>VLOOKUP(E9991,Refs!$P$2:$S$29,4,FALSE)</f>
        <v>South West</v>
      </c>
      <c r="K9991" s="28">
        <f t="shared" si="317"/>
        <v>37815</v>
      </c>
    </row>
    <row r="9992" spans="1:11" x14ac:dyDescent="0.35">
      <c r="A9992" s="69">
        <f t="shared" si="318"/>
        <v>45870</v>
      </c>
      <c r="B9992" t="s">
        <v>923</v>
      </c>
      <c r="C9992" t="s">
        <v>276</v>
      </c>
      <c r="E9992" t="s">
        <v>738</v>
      </c>
      <c r="F9992" t="s">
        <v>907</v>
      </c>
      <c r="G9992" t="s">
        <v>105</v>
      </c>
      <c r="H9992">
        <v>4198</v>
      </c>
      <c r="I9992" s="68" t="str">
        <f>VLOOKUP(E9992,Refs!$P$2:$R$29,3,FALSE)</f>
        <v>Y58</v>
      </c>
      <c r="J9992" s="68" t="str">
        <f>VLOOKUP(E9992,Refs!$P$2:$S$29,4,FALSE)</f>
        <v>South West</v>
      </c>
      <c r="K9992" s="28">
        <f t="shared" si="317"/>
        <v>4198</v>
      </c>
    </row>
    <row r="9993" spans="1:11" x14ac:dyDescent="0.35">
      <c r="A9993" s="69">
        <f t="shared" si="318"/>
        <v>45870</v>
      </c>
      <c r="B9993" t="s">
        <v>923</v>
      </c>
      <c r="C9993" t="s">
        <v>276</v>
      </c>
      <c r="E9993" t="s">
        <v>738</v>
      </c>
      <c r="F9993" t="s">
        <v>907</v>
      </c>
      <c r="G9993" t="s">
        <v>106</v>
      </c>
      <c r="H9993">
        <v>2796</v>
      </c>
      <c r="I9993" s="68" t="str">
        <f>VLOOKUP(E9993,Refs!$P$2:$R$29,3,FALSE)</f>
        <v>Y58</v>
      </c>
      <c r="J9993" s="68" t="str">
        <f>VLOOKUP(E9993,Refs!$P$2:$S$29,4,FALSE)</f>
        <v>South West</v>
      </c>
      <c r="K9993" s="28">
        <f t="shared" si="317"/>
        <v>2796</v>
      </c>
    </row>
    <row r="9994" spans="1:11" x14ac:dyDescent="0.35">
      <c r="A9994" s="69">
        <f t="shared" si="318"/>
        <v>45870</v>
      </c>
      <c r="B9994" t="s">
        <v>923</v>
      </c>
      <c r="C9994" t="s">
        <v>276</v>
      </c>
      <c r="E9994" t="s">
        <v>738</v>
      </c>
      <c r="F9994" t="s">
        <v>907</v>
      </c>
      <c r="G9994" t="s">
        <v>107</v>
      </c>
      <c r="H9994">
        <v>230</v>
      </c>
      <c r="I9994" s="68" t="str">
        <f>VLOOKUP(E9994,Refs!$P$2:$R$29,3,FALSE)</f>
        <v>Y58</v>
      </c>
      <c r="J9994" s="68" t="str">
        <f>VLOOKUP(E9994,Refs!$P$2:$S$29,4,FALSE)</f>
        <v>South West</v>
      </c>
      <c r="K9994" s="28">
        <f t="shared" si="317"/>
        <v>230</v>
      </c>
    </row>
    <row r="9995" spans="1:11" x14ac:dyDescent="0.35">
      <c r="A9995" s="69">
        <f t="shared" si="318"/>
        <v>45870</v>
      </c>
      <c r="B9995" t="s">
        <v>923</v>
      </c>
      <c r="C9995" t="s">
        <v>276</v>
      </c>
      <c r="E9995" t="s">
        <v>738</v>
      </c>
      <c r="F9995" t="s">
        <v>907</v>
      </c>
      <c r="G9995" t="s">
        <v>108</v>
      </c>
      <c r="H9995">
        <v>649</v>
      </c>
      <c r="I9995" s="68" t="str">
        <f>VLOOKUP(E9995,Refs!$P$2:$R$29,3,FALSE)</f>
        <v>Y58</v>
      </c>
      <c r="J9995" s="68" t="str">
        <f>VLOOKUP(E9995,Refs!$P$2:$S$29,4,FALSE)</f>
        <v>South West</v>
      </c>
      <c r="K9995" s="28">
        <f t="shared" si="317"/>
        <v>649</v>
      </c>
    </row>
    <row r="9996" spans="1:11" x14ac:dyDescent="0.35">
      <c r="A9996" s="69">
        <f t="shared" si="318"/>
        <v>45870</v>
      </c>
      <c r="B9996" t="s">
        <v>923</v>
      </c>
      <c r="C9996" t="s">
        <v>276</v>
      </c>
      <c r="E9996" t="s">
        <v>738</v>
      </c>
      <c r="F9996" t="s">
        <v>907</v>
      </c>
      <c r="G9996" t="s">
        <v>109</v>
      </c>
      <c r="H9996">
        <v>130924</v>
      </c>
      <c r="I9996" s="68" t="str">
        <f>VLOOKUP(E9996,Refs!$P$2:$R$29,3,FALSE)</f>
        <v>Y58</v>
      </c>
      <c r="J9996" s="68" t="str">
        <f>VLOOKUP(E9996,Refs!$P$2:$S$29,4,FALSE)</f>
        <v>South West</v>
      </c>
      <c r="K9996" s="28">
        <f t="shared" si="317"/>
        <v>130924</v>
      </c>
    </row>
    <row r="9997" spans="1:11" x14ac:dyDescent="0.35">
      <c r="A9997" s="69">
        <f t="shared" si="318"/>
        <v>45870</v>
      </c>
      <c r="B9997" t="s">
        <v>923</v>
      </c>
      <c r="C9997" t="s">
        <v>276</v>
      </c>
      <c r="E9997" t="s">
        <v>738</v>
      </c>
      <c r="F9997" t="s">
        <v>907</v>
      </c>
      <c r="G9997" t="s">
        <v>110</v>
      </c>
      <c r="H9997">
        <v>0</v>
      </c>
      <c r="I9997" s="68" t="str">
        <f>VLOOKUP(E9997,Refs!$P$2:$R$29,3,FALSE)</f>
        <v>Y58</v>
      </c>
      <c r="J9997" s="68" t="str">
        <f>VLOOKUP(E9997,Refs!$P$2:$S$29,4,FALSE)</f>
        <v>South West</v>
      </c>
      <c r="K9997" s="28" t="str">
        <f t="shared" si="317"/>
        <v/>
      </c>
    </row>
    <row r="9998" spans="1:11" x14ac:dyDescent="0.35">
      <c r="A9998" s="69">
        <f t="shared" si="318"/>
        <v>45870</v>
      </c>
      <c r="B9998" t="s">
        <v>923</v>
      </c>
      <c r="C9998" t="s">
        <v>276</v>
      </c>
      <c r="E9998" t="s">
        <v>738</v>
      </c>
      <c r="F9998" t="s">
        <v>907</v>
      </c>
      <c r="G9998" t="s">
        <v>808</v>
      </c>
      <c r="H9998">
        <v>6160</v>
      </c>
      <c r="I9998" s="68" t="str">
        <f>VLOOKUP(E9998,Refs!$P$2:$R$29,3,FALSE)</f>
        <v>Y58</v>
      </c>
      <c r="J9998" s="68" t="str">
        <f>VLOOKUP(E9998,Refs!$P$2:$S$29,4,FALSE)</f>
        <v>South West</v>
      </c>
      <c r="K9998" s="28">
        <f t="shared" si="317"/>
        <v>6160</v>
      </c>
    </row>
    <row r="9999" spans="1:11" x14ac:dyDescent="0.35">
      <c r="A9999" s="69">
        <f t="shared" si="318"/>
        <v>45870</v>
      </c>
      <c r="B9999" t="s">
        <v>923</v>
      </c>
      <c r="C9999" t="s">
        <v>276</v>
      </c>
      <c r="E9999" t="s">
        <v>738</v>
      </c>
      <c r="F9999" t="s">
        <v>907</v>
      </c>
      <c r="G9999" t="s">
        <v>809</v>
      </c>
      <c r="H9999">
        <v>2566</v>
      </c>
      <c r="I9999" s="68" t="str">
        <f>VLOOKUP(E9999,Refs!$P$2:$R$29,3,FALSE)</f>
        <v>Y58</v>
      </c>
      <c r="J9999" s="68" t="str">
        <f>VLOOKUP(E9999,Refs!$P$2:$S$29,4,FALSE)</f>
        <v>South West</v>
      </c>
      <c r="K9999" s="28">
        <f t="shared" si="317"/>
        <v>2566</v>
      </c>
    </row>
    <row r="10000" spans="1:11" x14ac:dyDescent="0.35">
      <c r="A10000" s="69">
        <f t="shared" si="318"/>
        <v>45870</v>
      </c>
      <c r="B10000" t="s">
        <v>923</v>
      </c>
      <c r="C10000" t="s">
        <v>276</v>
      </c>
      <c r="E10000" t="s">
        <v>738</v>
      </c>
      <c r="F10000" t="s">
        <v>907</v>
      </c>
      <c r="G10000" t="s">
        <v>111</v>
      </c>
      <c r="H10000">
        <v>16744</v>
      </c>
      <c r="I10000" s="68" t="str">
        <f>VLOOKUP(E10000,Refs!$P$2:$R$29,3,FALSE)</f>
        <v>Y58</v>
      </c>
      <c r="J10000" s="68" t="str">
        <f>VLOOKUP(E10000,Refs!$P$2:$S$29,4,FALSE)</f>
        <v>South West</v>
      </c>
      <c r="K10000" s="28">
        <f t="shared" si="317"/>
        <v>16744</v>
      </c>
    </row>
    <row r="10001" spans="1:11" x14ac:dyDescent="0.35">
      <c r="A10001" s="69">
        <f t="shared" si="318"/>
        <v>45870</v>
      </c>
      <c r="B10001" t="s">
        <v>923</v>
      </c>
      <c r="C10001" t="s">
        <v>276</v>
      </c>
      <c r="E10001" t="s">
        <v>738</v>
      </c>
      <c r="F10001" t="s">
        <v>907</v>
      </c>
      <c r="G10001" t="s">
        <v>112</v>
      </c>
      <c r="H10001">
        <v>2</v>
      </c>
      <c r="I10001" s="68" t="str">
        <f>VLOOKUP(E10001,Refs!$P$2:$R$29,3,FALSE)</f>
        <v>Y58</v>
      </c>
      <c r="J10001" s="68" t="str">
        <f>VLOOKUP(E10001,Refs!$P$2:$S$29,4,FALSE)</f>
        <v>South West</v>
      </c>
      <c r="K10001" s="28">
        <f t="shared" si="317"/>
        <v>2</v>
      </c>
    </row>
    <row r="10002" spans="1:11" x14ac:dyDescent="0.35">
      <c r="A10002" s="69">
        <f t="shared" si="318"/>
        <v>45870</v>
      </c>
      <c r="B10002" t="s">
        <v>923</v>
      </c>
      <c r="C10002" t="s">
        <v>276</v>
      </c>
      <c r="E10002" t="s">
        <v>738</v>
      </c>
      <c r="F10002" t="s">
        <v>907</v>
      </c>
      <c r="G10002" t="s">
        <v>113</v>
      </c>
      <c r="H10002">
        <v>14216</v>
      </c>
      <c r="I10002" s="68" t="str">
        <f>VLOOKUP(E10002,Refs!$P$2:$R$29,3,FALSE)</f>
        <v>Y58</v>
      </c>
      <c r="J10002" s="68" t="str">
        <f>VLOOKUP(E10002,Refs!$P$2:$S$29,4,FALSE)</f>
        <v>South West</v>
      </c>
      <c r="K10002" s="28">
        <f t="shared" si="317"/>
        <v>14216</v>
      </c>
    </row>
    <row r="10003" spans="1:11" x14ac:dyDescent="0.35">
      <c r="A10003" s="69">
        <f t="shared" si="318"/>
        <v>45870</v>
      </c>
      <c r="B10003" t="s">
        <v>923</v>
      </c>
      <c r="C10003" t="s">
        <v>276</v>
      </c>
      <c r="E10003" t="s">
        <v>738</v>
      </c>
      <c r="F10003" t="s">
        <v>907</v>
      </c>
      <c r="G10003" t="s">
        <v>114</v>
      </c>
      <c r="H10003">
        <v>2691</v>
      </c>
      <c r="I10003" s="68" t="str">
        <f>VLOOKUP(E10003,Refs!$P$2:$R$29,3,FALSE)</f>
        <v>Y58</v>
      </c>
      <c r="J10003" s="68" t="str">
        <f>VLOOKUP(E10003,Refs!$P$2:$S$29,4,FALSE)</f>
        <v>South West</v>
      </c>
      <c r="K10003" s="28">
        <f t="shared" si="317"/>
        <v>2691</v>
      </c>
    </row>
    <row r="10004" spans="1:11" x14ac:dyDescent="0.35">
      <c r="A10004" s="69">
        <f t="shared" si="318"/>
        <v>45870</v>
      </c>
      <c r="B10004" t="s">
        <v>923</v>
      </c>
      <c r="C10004" t="s">
        <v>276</v>
      </c>
      <c r="E10004" t="s">
        <v>738</v>
      </c>
      <c r="F10004" t="s">
        <v>907</v>
      </c>
      <c r="G10004" t="s">
        <v>115</v>
      </c>
      <c r="H10004">
        <v>2594</v>
      </c>
      <c r="I10004" s="68" t="str">
        <f>VLOOKUP(E10004,Refs!$P$2:$R$29,3,FALSE)</f>
        <v>Y58</v>
      </c>
      <c r="J10004" s="68" t="str">
        <f>VLOOKUP(E10004,Refs!$P$2:$S$29,4,FALSE)</f>
        <v>South West</v>
      </c>
      <c r="K10004" s="28">
        <f t="shared" si="317"/>
        <v>2594</v>
      </c>
    </row>
    <row r="10005" spans="1:11" x14ac:dyDescent="0.35">
      <c r="A10005" s="69">
        <f t="shared" si="318"/>
        <v>45870</v>
      </c>
      <c r="B10005" t="s">
        <v>923</v>
      </c>
      <c r="C10005" t="s">
        <v>276</v>
      </c>
      <c r="E10005" t="s">
        <v>738</v>
      </c>
      <c r="F10005" t="s">
        <v>907</v>
      </c>
      <c r="G10005" t="s">
        <v>116</v>
      </c>
      <c r="H10005">
        <v>1251</v>
      </c>
      <c r="I10005" s="68" t="str">
        <f>VLOOKUP(E10005,Refs!$P$2:$R$29,3,FALSE)</f>
        <v>Y58</v>
      </c>
      <c r="J10005" s="68" t="str">
        <f>VLOOKUP(E10005,Refs!$P$2:$S$29,4,FALSE)</f>
        <v>South West</v>
      </c>
      <c r="K10005" s="28">
        <f t="shared" si="317"/>
        <v>1251</v>
      </c>
    </row>
    <row r="10006" spans="1:11" x14ac:dyDescent="0.35">
      <c r="A10006" s="69">
        <f t="shared" si="318"/>
        <v>45870</v>
      </c>
      <c r="B10006" t="s">
        <v>923</v>
      </c>
      <c r="C10006" t="s">
        <v>276</v>
      </c>
      <c r="E10006" t="s">
        <v>738</v>
      </c>
      <c r="F10006" t="s">
        <v>907</v>
      </c>
      <c r="G10006" t="s">
        <v>117</v>
      </c>
      <c r="H10006">
        <v>5975</v>
      </c>
      <c r="I10006" s="68" t="str">
        <f>VLOOKUP(E10006,Refs!$P$2:$R$29,3,FALSE)</f>
        <v>Y58</v>
      </c>
      <c r="J10006" s="68" t="str">
        <f>VLOOKUP(E10006,Refs!$P$2:$S$29,4,FALSE)</f>
        <v>South West</v>
      </c>
      <c r="K10006" s="28">
        <f t="shared" si="317"/>
        <v>5975</v>
      </c>
    </row>
    <row r="10007" spans="1:11" x14ac:dyDescent="0.35">
      <c r="A10007" s="69">
        <f t="shared" si="318"/>
        <v>45870</v>
      </c>
      <c r="B10007" t="s">
        <v>923</v>
      </c>
      <c r="C10007" t="s">
        <v>276</v>
      </c>
      <c r="E10007" t="s">
        <v>738</v>
      </c>
      <c r="F10007" t="s">
        <v>907</v>
      </c>
      <c r="G10007" t="s">
        <v>118</v>
      </c>
      <c r="H10007">
        <v>996</v>
      </c>
      <c r="I10007" s="68" t="str">
        <f>VLOOKUP(E10007,Refs!$P$2:$R$29,3,FALSE)</f>
        <v>Y58</v>
      </c>
      <c r="J10007" s="68" t="str">
        <f>VLOOKUP(E10007,Refs!$P$2:$S$29,4,FALSE)</f>
        <v>South West</v>
      </c>
      <c r="K10007" s="28">
        <f t="shared" si="317"/>
        <v>996</v>
      </c>
    </row>
    <row r="10008" spans="1:11" x14ac:dyDescent="0.35">
      <c r="A10008" s="69">
        <f t="shared" si="318"/>
        <v>45870</v>
      </c>
      <c r="B10008" t="s">
        <v>923</v>
      </c>
      <c r="C10008" t="s">
        <v>276</v>
      </c>
      <c r="E10008" t="s">
        <v>738</v>
      </c>
      <c r="F10008" t="s">
        <v>907</v>
      </c>
      <c r="G10008" t="s">
        <v>119</v>
      </c>
      <c r="H10008">
        <v>1535</v>
      </c>
      <c r="I10008" s="68" t="str">
        <f>VLOOKUP(E10008,Refs!$P$2:$R$29,3,FALSE)</f>
        <v>Y58</v>
      </c>
      <c r="J10008" s="68" t="str">
        <f>VLOOKUP(E10008,Refs!$P$2:$S$29,4,FALSE)</f>
        <v>South West</v>
      </c>
      <c r="K10008" s="28">
        <f t="shared" si="317"/>
        <v>1535</v>
      </c>
    </row>
    <row r="10009" spans="1:11" x14ac:dyDescent="0.35">
      <c r="A10009" s="69">
        <f t="shared" si="318"/>
        <v>45870</v>
      </c>
      <c r="B10009" t="s">
        <v>923</v>
      </c>
      <c r="C10009" t="s">
        <v>276</v>
      </c>
      <c r="E10009" t="s">
        <v>738</v>
      </c>
      <c r="F10009" t="s">
        <v>907</v>
      </c>
      <c r="G10009" t="s">
        <v>120</v>
      </c>
      <c r="H10009">
        <v>1</v>
      </c>
      <c r="I10009" s="68" t="str">
        <f>VLOOKUP(E10009,Refs!$P$2:$R$29,3,FALSE)</f>
        <v>Y58</v>
      </c>
      <c r="J10009" s="68" t="str">
        <f>VLOOKUP(E10009,Refs!$P$2:$S$29,4,FALSE)</f>
        <v>South West</v>
      </c>
      <c r="K10009" s="28">
        <f t="shared" si="317"/>
        <v>1</v>
      </c>
    </row>
    <row r="10010" spans="1:11" x14ac:dyDescent="0.35">
      <c r="A10010" s="69">
        <f t="shared" si="318"/>
        <v>45870</v>
      </c>
      <c r="B10010" t="s">
        <v>923</v>
      </c>
      <c r="C10010" t="s">
        <v>276</v>
      </c>
      <c r="E10010" t="s">
        <v>738</v>
      </c>
      <c r="F10010" t="s">
        <v>907</v>
      </c>
      <c r="G10010" t="s">
        <v>121</v>
      </c>
      <c r="H10010">
        <v>848</v>
      </c>
      <c r="I10010" s="68" t="str">
        <f>VLOOKUP(E10010,Refs!$P$2:$R$29,3,FALSE)</f>
        <v>Y58</v>
      </c>
      <c r="J10010" s="68" t="str">
        <f>VLOOKUP(E10010,Refs!$P$2:$S$29,4,FALSE)</f>
        <v>South West</v>
      </c>
      <c r="K10010" s="28">
        <f t="shared" si="317"/>
        <v>848</v>
      </c>
    </row>
    <row r="10011" spans="1:11" x14ac:dyDescent="0.35">
      <c r="A10011" s="69">
        <f t="shared" si="318"/>
        <v>45870</v>
      </c>
      <c r="B10011" t="s">
        <v>923</v>
      </c>
      <c r="C10011" t="s">
        <v>276</v>
      </c>
      <c r="E10011" t="s">
        <v>738</v>
      </c>
      <c r="F10011" t="s">
        <v>907</v>
      </c>
      <c r="G10011" t="s">
        <v>122</v>
      </c>
      <c r="H10011">
        <v>3</v>
      </c>
      <c r="I10011" s="68" t="str">
        <f>VLOOKUP(E10011,Refs!$P$2:$R$29,3,FALSE)</f>
        <v>Y58</v>
      </c>
      <c r="J10011" s="68" t="str">
        <f>VLOOKUP(E10011,Refs!$P$2:$S$29,4,FALSE)</f>
        <v>South West</v>
      </c>
      <c r="K10011" s="28">
        <f t="shared" si="317"/>
        <v>3</v>
      </c>
    </row>
    <row r="10012" spans="1:11" x14ac:dyDescent="0.35">
      <c r="A10012" s="69">
        <f t="shared" si="318"/>
        <v>45870</v>
      </c>
      <c r="B10012" t="s">
        <v>923</v>
      </c>
      <c r="C10012" t="s">
        <v>276</v>
      </c>
      <c r="E10012" t="s">
        <v>738</v>
      </c>
      <c r="F10012" t="s">
        <v>907</v>
      </c>
      <c r="G10012" t="s">
        <v>123</v>
      </c>
      <c r="H10012">
        <v>1</v>
      </c>
      <c r="I10012" s="68" t="str">
        <f>VLOOKUP(E10012,Refs!$P$2:$R$29,3,FALSE)</f>
        <v>Y58</v>
      </c>
      <c r="J10012" s="68" t="str">
        <f>VLOOKUP(E10012,Refs!$P$2:$S$29,4,FALSE)</f>
        <v>South West</v>
      </c>
      <c r="K10012" s="28">
        <f t="shared" si="317"/>
        <v>1</v>
      </c>
    </row>
    <row r="10013" spans="1:11" x14ac:dyDescent="0.35">
      <c r="A10013" s="69">
        <f t="shared" si="318"/>
        <v>45870</v>
      </c>
      <c r="B10013" t="s">
        <v>923</v>
      </c>
      <c r="C10013" t="s">
        <v>276</v>
      </c>
      <c r="E10013" t="s">
        <v>738</v>
      </c>
      <c r="F10013" t="s">
        <v>907</v>
      </c>
      <c r="G10013" t="s">
        <v>124</v>
      </c>
      <c r="H10013">
        <v>0</v>
      </c>
      <c r="I10013" s="68" t="str">
        <f>VLOOKUP(E10013,Refs!$P$2:$R$29,3,FALSE)</f>
        <v>Y58</v>
      </c>
      <c r="J10013" s="68" t="str">
        <f>VLOOKUP(E10013,Refs!$P$2:$S$29,4,FALSE)</f>
        <v>South West</v>
      </c>
      <c r="K10013" s="28" t="str">
        <f t="shared" si="317"/>
        <v/>
      </c>
    </row>
    <row r="10014" spans="1:11" x14ac:dyDescent="0.35">
      <c r="A10014" s="69">
        <f t="shared" si="318"/>
        <v>45870</v>
      </c>
      <c r="B10014" t="s">
        <v>923</v>
      </c>
      <c r="C10014" t="s">
        <v>276</v>
      </c>
      <c r="E10014" t="s">
        <v>738</v>
      </c>
      <c r="F10014" t="s">
        <v>907</v>
      </c>
      <c r="G10014" t="s">
        <v>125</v>
      </c>
      <c r="H10014">
        <v>0</v>
      </c>
      <c r="I10014" s="68" t="str">
        <f>VLOOKUP(E10014,Refs!$P$2:$R$29,3,FALSE)</f>
        <v>Y58</v>
      </c>
      <c r="J10014" s="68" t="str">
        <f>VLOOKUP(E10014,Refs!$P$2:$S$29,4,FALSE)</f>
        <v>South West</v>
      </c>
      <c r="K10014" s="28" t="str">
        <f t="shared" si="317"/>
        <v/>
      </c>
    </row>
    <row r="10015" spans="1:11" x14ac:dyDescent="0.35">
      <c r="A10015" s="69">
        <f t="shared" si="318"/>
        <v>45870</v>
      </c>
      <c r="B10015" t="s">
        <v>923</v>
      </c>
      <c r="C10015" t="s">
        <v>276</v>
      </c>
      <c r="E10015" t="s">
        <v>738</v>
      </c>
      <c r="F10015" t="s">
        <v>907</v>
      </c>
      <c r="G10015" t="s">
        <v>126</v>
      </c>
      <c r="H10015">
        <v>0</v>
      </c>
      <c r="I10015" s="68" t="str">
        <f>VLOOKUP(E10015,Refs!$P$2:$R$29,3,FALSE)</f>
        <v>Y58</v>
      </c>
      <c r="J10015" s="68" t="str">
        <f>VLOOKUP(E10015,Refs!$P$2:$S$29,4,FALSE)</f>
        <v>South West</v>
      </c>
      <c r="K10015" s="28" t="str">
        <f t="shared" si="317"/>
        <v/>
      </c>
    </row>
    <row r="10016" spans="1:11" x14ac:dyDescent="0.35">
      <c r="A10016" s="69">
        <f t="shared" si="318"/>
        <v>45870</v>
      </c>
      <c r="B10016" t="s">
        <v>923</v>
      </c>
      <c r="C10016" t="s">
        <v>276</v>
      </c>
      <c r="E10016" t="s">
        <v>738</v>
      </c>
      <c r="F10016" t="s">
        <v>907</v>
      </c>
      <c r="G10016" t="s">
        <v>127</v>
      </c>
      <c r="H10016">
        <v>440</v>
      </c>
      <c r="I10016" s="68" t="str">
        <f>VLOOKUP(E10016,Refs!$P$2:$R$29,3,FALSE)</f>
        <v>Y58</v>
      </c>
      <c r="J10016" s="68" t="str">
        <f>VLOOKUP(E10016,Refs!$P$2:$S$29,4,FALSE)</f>
        <v>South West</v>
      </c>
      <c r="K10016" s="28">
        <f t="shared" si="317"/>
        <v>440</v>
      </c>
    </row>
    <row r="10017" spans="1:11" x14ac:dyDescent="0.35">
      <c r="A10017" s="69">
        <f t="shared" si="318"/>
        <v>45870</v>
      </c>
      <c r="B10017" t="s">
        <v>923</v>
      </c>
      <c r="C10017" t="s">
        <v>276</v>
      </c>
      <c r="E10017" t="s">
        <v>738</v>
      </c>
      <c r="F10017" t="s">
        <v>907</v>
      </c>
      <c r="G10017" t="s">
        <v>128</v>
      </c>
      <c r="H10017">
        <v>30</v>
      </c>
      <c r="I10017" s="68" t="str">
        <f>VLOOKUP(E10017,Refs!$P$2:$R$29,3,FALSE)</f>
        <v>Y58</v>
      </c>
      <c r="J10017" s="68" t="str">
        <f>VLOOKUP(E10017,Refs!$P$2:$S$29,4,FALSE)</f>
        <v>South West</v>
      </c>
      <c r="K10017" s="28">
        <f t="shared" si="317"/>
        <v>30</v>
      </c>
    </row>
    <row r="10018" spans="1:11" x14ac:dyDescent="0.35">
      <c r="A10018" s="69">
        <f t="shared" si="318"/>
        <v>45870</v>
      </c>
      <c r="B10018" t="s">
        <v>923</v>
      </c>
      <c r="C10018" t="s">
        <v>276</v>
      </c>
      <c r="E10018" t="s">
        <v>738</v>
      </c>
      <c r="F10018" t="s">
        <v>907</v>
      </c>
      <c r="G10018" t="s">
        <v>129</v>
      </c>
      <c r="H10018">
        <v>779</v>
      </c>
      <c r="I10018" s="68" t="str">
        <f>VLOOKUP(E10018,Refs!$P$2:$R$29,3,FALSE)</f>
        <v>Y58</v>
      </c>
      <c r="J10018" s="68" t="str">
        <f>VLOOKUP(E10018,Refs!$P$2:$S$29,4,FALSE)</f>
        <v>South West</v>
      </c>
      <c r="K10018" s="28">
        <f t="shared" si="317"/>
        <v>779</v>
      </c>
    </row>
    <row r="10019" spans="1:11" x14ac:dyDescent="0.35">
      <c r="A10019" s="69">
        <f t="shared" si="318"/>
        <v>45870</v>
      </c>
      <c r="B10019" t="s">
        <v>923</v>
      </c>
      <c r="C10019" t="s">
        <v>276</v>
      </c>
      <c r="E10019" t="s">
        <v>738</v>
      </c>
      <c r="F10019" t="s">
        <v>907</v>
      </c>
      <c r="G10019" t="s">
        <v>130</v>
      </c>
      <c r="H10019">
        <v>722</v>
      </c>
      <c r="I10019" s="68" t="str">
        <f>VLOOKUP(E10019,Refs!$P$2:$R$29,3,FALSE)</f>
        <v>Y58</v>
      </c>
      <c r="J10019" s="68" t="str">
        <f>VLOOKUP(E10019,Refs!$P$2:$S$29,4,FALSE)</f>
        <v>South West</v>
      </c>
      <c r="K10019" s="28">
        <f t="shared" si="317"/>
        <v>722</v>
      </c>
    </row>
    <row r="10020" spans="1:11" x14ac:dyDescent="0.35">
      <c r="A10020" s="69">
        <f t="shared" si="318"/>
        <v>45870</v>
      </c>
      <c r="B10020" t="s">
        <v>923</v>
      </c>
      <c r="C10020" t="s">
        <v>276</v>
      </c>
      <c r="E10020" t="s">
        <v>738</v>
      </c>
      <c r="F10020" t="s">
        <v>907</v>
      </c>
      <c r="G10020" t="s">
        <v>131</v>
      </c>
      <c r="H10020">
        <v>1379</v>
      </c>
      <c r="I10020" s="68" t="str">
        <f>VLOOKUP(E10020,Refs!$P$2:$R$29,3,FALSE)</f>
        <v>Y58</v>
      </c>
      <c r="J10020" s="68" t="str">
        <f>VLOOKUP(E10020,Refs!$P$2:$S$29,4,FALSE)</f>
        <v>South West</v>
      </c>
      <c r="K10020" s="28">
        <f t="shared" si="317"/>
        <v>1379</v>
      </c>
    </row>
    <row r="10021" spans="1:11" x14ac:dyDescent="0.35">
      <c r="A10021" s="69">
        <f t="shared" si="318"/>
        <v>45870</v>
      </c>
      <c r="B10021" t="s">
        <v>923</v>
      </c>
      <c r="C10021" t="s">
        <v>276</v>
      </c>
      <c r="E10021" t="s">
        <v>738</v>
      </c>
      <c r="F10021" t="s">
        <v>907</v>
      </c>
      <c r="G10021" t="s">
        <v>132</v>
      </c>
      <c r="H10021">
        <v>1314</v>
      </c>
      <c r="I10021" s="68" t="str">
        <f>VLOOKUP(E10021,Refs!$P$2:$R$29,3,FALSE)</f>
        <v>Y58</v>
      </c>
      <c r="J10021" s="68" t="str">
        <f>VLOOKUP(E10021,Refs!$P$2:$S$29,4,FALSE)</f>
        <v>South West</v>
      </c>
      <c r="K10021" s="28">
        <f t="shared" si="317"/>
        <v>1314</v>
      </c>
    </row>
    <row r="10022" spans="1:11" x14ac:dyDescent="0.35">
      <c r="A10022" s="69">
        <f t="shared" si="318"/>
        <v>45870</v>
      </c>
      <c r="B10022" t="s">
        <v>923</v>
      </c>
      <c r="C10022" t="s">
        <v>276</v>
      </c>
      <c r="E10022" t="s">
        <v>738</v>
      </c>
      <c r="F10022" t="s">
        <v>907</v>
      </c>
      <c r="G10022" t="s">
        <v>133</v>
      </c>
      <c r="H10022" t="s">
        <v>886</v>
      </c>
      <c r="I10022" s="68" t="str">
        <f>VLOOKUP(E10022,Refs!$P$2:$R$29,3,FALSE)</f>
        <v>Y58</v>
      </c>
      <c r="J10022" s="68" t="str">
        <f>VLOOKUP(E10022,Refs!$P$2:$S$29,4,FALSE)</f>
        <v>South West</v>
      </c>
      <c r="K10022" s="28" t="str">
        <f t="shared" si="317"/>
        <v>-</v>
      </c>
    </row>
    <row r="10023" spans="1:11" x14ac:dyDescent="0.35">
      <c r="A10023" s="69">
        <f t="shared" si="318"/>
        <v>45870</v>
      </c>
      <c r="B10023" t="s">
        <v>923</v>
      </c>
      <c r="C10023" t="s">
        <v>276</v>
      </c>
      <c r="E10023" t="s">
        <v>738</v>
      </c>
      <c r="F10023" t="s">
        <v>907</v>
      </c>
      <c r="G10023" t="s">
        <v>134</v>
      </c>
      <c r="H10023" t="s">
        <v>886</v>
      </c>
      <c r="I10023" s="68" t="str">
        <f>VLOOKUP(E10023,Refs!$P$2:$R$29,3,FALSE)</f>
        <v>Y58</v>
      </c>
      <c r="J10023" s="68" t="str">
        <f>VLOOKUP(E10023,Refs!$P$2:$S$29,4,FALSE)</f>
        <v>South West</v>
      </c>
      <c r="K10023" s="28" t="str">
        <f t="shared" si="317"/>
        <v>-</v>
      </c>
    </row>
    <row r="10024" spans="1:11" x14ac:dyDescent="0.35">
      <c r="A10024" s="69">
        <f t="shared" si="318"/>
        <v>45870</v>
      </c>
      <c r="B10024" t="s">
        <v>923</v>
      </c>
      <c r="C10024" t="s">
        <v>276</v>
      </c>
      <c r="E10024" t="s">
        <v>738</v>
      </c>
      <c r="F10024" t="s">
        <v>907</v>
      </c>
      <c r="G10024" t="s">
        <v>135</v>
      </c>
      <c r="H10024" t="s">
        <v>886</v>
      </c>
      <c r="I10024" s="68" t="str">
        <f>VLOOKUP(E10024,Refs!$P$2:$R$29,3,FALSE)</f>
        <v>Y58</v>
      </c>
      <c r="J10024" s="68" t="str">
        <f>VLOOKUP(E10024,Refs!$P$2:$S$29,4,FALSE)</f>
        <v>South West</v>
      </c>
      <c r="K10024" s="28" t="str">
        <f t="shared" si="317"/>
        <v>-</v>
      </c>
    </row>
    <row r="10025" spans="1:11" x14ac:dyDescent="0.35">
      <c r="A10025" s="69">
        <f t="shared" si="318"/>
        <v>45870</v>
      </c>
      <c r="B10025" t="s">
        <v>923</v>
      </c>
      <c r="C10025" t="s">
        <v>276</v>
      </c>
      <c r="E10025" t="s">
        <v>738</v>
      </c>
      <c r="F10025" t="s">
        <v>907</v>
      </c>
      <c r="G10025" t="s">
        <v>136</v>
      </c>
      <c r="H10025" t="s">
        <v>886</v>
      </c>
      <c r="I10025" s="68" t="str">
        <f>VLOOKUP(E10025,Refs!$P$2:$R$29,3,FALSE)</f>
        <v>Y58</v>
      </c>
      <c r="J10025" s="68" t="str">
        <f>VLOOKUP(E10025,Refs!$P$2:$S$29,4,FALSE)</f>
        <v>South West</v>
      </c>
      <c r="K10025" s="28" t="str">
        <f t="shared" si="317"/>
        <v>-</v>
      </c>
    </row>
    <row r="10026" spans="1:11" x14ac:dyDescent="0.35">
      <c r="A10026" s="69">
        <f t="shared" si="318"/>
        <v>45870</v>
      </c>
      <c r="B10026" t="s">
        <v>923</v>
      </c>
      <c r="C10026" t="s">
        <v>276</v>
      </c>
      <c r="E10026" t="s">
        <v>738</v>
      </c>
      <c r="F10026" t="s">
        <v>907</v>
      </c>
      <c r="G10026" t="s">
        <v>137</v>
      </c>
      <c r="H10026" t="s">
        <v>886</v>
      </c>
      <c r="I10026" s="68" t="str">
        <f>VLOOKUP(E10026,Refs!$P$2:$R$29,3,FALSE)</f>
        <v>Y58</v>
      </c>
      <c r="J10026" s="68" t="str">
        <f>VLOOKUP(E10026,Refs!$P$2:$S$29,4,FALSE)</f>
        <v>South West</v>
      </c>
      <c r="K10026" s="28" t="str">
        <f t="shared" si="317"/>
        <v>-</v>
      </c>
    </row>
    <row r="10027" spans="1:11" x14ac:dyDescent="0.35">
      <c r="A10027" s="69">
        <f t="shared" si="318"/>
        <v>45870</v>
      </c>
      <c r="B10027" t="s">
        <v>923</v>
      </c>
      <c r="C10027" t="s">
        <v>276</v>
      </c>
      <c r="E10027" t="s">
        <v>738</v>
      </c>
      <c r="F10027" t="s">
        <v>907</v>
      </c>
      <c r="G10027" t="s">
        <v>138</v>
      </c>
      <c r="H10027" t="s">
        <v>886</v>
      </c>
      <c r="I10027" s="68" t="str">
        <f>VLOOKUP(E10027,Refs!$P$2:$R$29,3,FALSE)</f>
        <v>Y58</v>
      </c>
      <c r="J10027" s="68" t="str">
        <f>VLOOKUP(E10027,Refs!$P$2:$S$29,4,FALSE)</f>
        <v>South West</v>
      </c>
      <c r="K10027" s="28" t="str">
        <f t="shared" si="317"/>
        <v>-</v>
      </c>
    </row>
    <row r="10028" spans="1:11" x14ac:dyDescent="0.35">
      <c r="A10028" s="69">
        <f t="shared" si="318"/>
        <v>45870</v>
      </c>
      <c r="B10028" t="s">
        <v>923</v>
      </c>
      <c r="C10028" t="s">
        <v>276</v>
      </c>
      <c r="E10028" t="s">
        <v>738</v>
      </c>
      <c r="F10028" t="s">
        <v>907</v>
      </c>
      <c r="G10028" t="s">
        <v>139</v>
      </c>
      <c r="H10028" t="s">
        <v>886</v>
      </c>
      <c r="I10028" s="68" t="str">
        <f>VLOOKUP(E10028,Refs!$P$2:$R$29,3,FALSE)</f>
        <v>Y58</v>
      </c>
      <c r="J10028" s="68" t="str">
        <f>VLOOKUP(E10028,Refs!$P$2:$S$29,4,FALSE)</f>
        <v>South West</v>
      </c>
      <c r="K10028" s="28" t="str">
        <f t="shared" si="317"/>
        <v>-</v>
      </c>
    </row>
    <row r="10029" spans="1:11" x14ac:dyDescent="0.35">
      <c r="A10029" s="69">
        <f t="shared" si="318"/>
        <v>45870</v>
      </c>
      <c r="B10029" t="s">
        <v>923</v>
      </c>
      <c r="C10029" t="s">
        <v>276</v>
      </c>
      <c r="E10029" t="s">
        <v>738</v>
      </c>
      <c r="F10029" t="s">
        <v>907</v>
      </c>
      <c r="G10029" t="s">
        <v>140</v>
      </c>
      <c r="H10029" t="s">
        <v>886</v>
      </c>
      <c r="I10029" s="68" t="str">
        <f>VLOOKUP(E10029,Refs!$P$2:$R$29,3,FALSE)</f>
        <v>Y58</v>
      </c>
      <c r="J10029" s="68" t="str">
        <f>VLOOKUP(E10029,Refs!$P$2:$S$29,4,FALSE)</f>
        <v>South West</v>
      </c>
      <c r="K10029" s="28" t="str">
        <f t="shared" si="317"/>
        <v>-</v>
      </c>
    </row>
    <row r="10030" spans="1:11" x14ac:dyDescent="0.35">
      <c r="A10030" s="69">
        <f t="shared" si="318"/>
        <v>45870</v>
      </c>
      <c r="B10030" t="s">
        <v>923</v>
      </c>
      <c r="C10030" t="s">
        <v>276</v>
      </c>
      <c r="E10030" t="s">
        <v>738</v>
      </c>
      <c r="F10030" t="s">
        <v>907</v>
      </c>
      <c r="G10030" t="s">
        <v>728</v>
      </c>
      <c r="H10030" t="s">
        <v>886</v>
      </c>
      <c r="I10030" s="68" t="str">
        <f>VLOOKUP(E10030,Refs!$P$2:$R$29,3,FALSE)</f>
        <v>Y58</v>
      </c>
      <c r="J10030" s="68" t="str">
        <f>VLOOKUP(E10030,Refs!$P$2:$S$29,4,FALSE)</f>
        <v>South West</v>
      </c>
      <c r="K10030" s="28" t="str">
        <f t="shared" si="317"/>
        <v>-</v>
      </c>
    </row>
    <row r="10031" spans="1:11" x14ac:dyDescent="0.35">
      <c r="A10031" s="69">
        <f t="shared" si="318"/>
        <v>45870</v>
      </c>
      <c r="B10031" t="s">
        <v>923</v>
      </c>
      <c r="C10031" t="s">
        <v>276</v>
      </c>
      <c r="E10031" t="s">
        <v>738</v>
      </c>
      <c r="F10031" t="s">
        <v>907</v>
      </c>
      <c r="G10031" t="s">
        <v>727</v>
      </c>
      <c r="H10031" t="s">
        <v>886</v>
      </c>
      <c r="I10031" s="68" t="str">
        <f>VLOOKUP(E10031,Refs!$P$2:$R$29,3,FALSE)</f>
        <v>Y58</v>
      </c>
      <c r="J10031" s="68" t="str">
        <f>VLOOKUP(E10031,Refs!$P$2:$S$29,4,FALSE)</f>
        <v>South West</v>
      </c>
      <c r="K10031" s="28" t="str">
        <f t="shared" si="317"/>
        <v>-</v>
      </c>
    </row>
    <row r="10032" spans="1:11" x14ac:dyDescent="0.35">
      <c r="A10032" s="69">
        <f t="shared" si="318"/>
        <v>45870</v>
      </c>
      <c r="B10032" t="s">
        <v>923</v>
      </c>
      <c r="C10032" t="s">
        <v>276</v>
      </c>
      <c r="E10032" t="s">
        <v>738</v>
      </c>
      <c r="F10032" t="s">
        <v>907</v>
      </c>
      <c r="G10032" t="s">
        <v>730</v>
      </c>
      <c r="H10032" t="s">
        <v>886</v>
      </c>
      <c r="I10032" s="68" t="str">
        <f>VLOOKUP(E10032,Refs!$P$2:$R$29,3,FALSE)</f>
        <v>Y58</v>
      </c>
      <c r="J10032" s="68" t="str">
        <f>VLOOKUP(E10032,Refs!$P$2:$S$29,4,FALSE)</f>
        <v>South West</v>
      </c>
      <c r="K10032" s="28" t="str">
        <f t="shared" si="317"/>
        <v>-</v>
      </c>
    </row>
    <row r="10033" spans="1:11" x14ac:dyDescent="0.35">
      <c r="A10033" s="69">
        <f t="shared" si="318"/>
        <v>45870</v>
      </c>
      <c r="B10033" t="s">
        <v>923</v>
      </c>
      <c r="C10033" t="s">
        <v>276</v>
      </c>
      <c r="E10033" t="s">
        <v>738</v>
      </c>
      <c r="F10033" t="s">
        <v>907</v>
      </c>
      <c r="G10033" t="s">
        <v>729</v>
      </c>
      <c r="H10033" t="s">
        <v>886</v>
      </c>
      <c r="I10033" s="68" t="str">
        <f>VLOOKUP(E10033,Refs!$P$2:$R$29,3,FALSE)</f>
        <v>Y58</v>
      </c>
      <c r="J10033" s="68" t="str">
        <f>VLOOKUP(E10033,Refs!$P$2:$S$29,4,FALSE)</f>
        <v>South West</v>
      </c>
      <c r="K10033" s="28" t="str">
        <f t="shared" si="317"/>
        <v>-</v>
      </c>
    </row>
    <row r="10034" spans="1:11" x14ac:dyDescent="0.35">
      <c r="A10034" s="69">
        <f t="shared" si="318"/>
        <v>45870</v>
      </c>
      <c r="B10034" t="s">
        <v>923</v>
      </c>
      <c r="C10034" t="s">
        <v>264</v>
      </c>
      <c r="D10034" t="s">
        <v>885</v>
      </c>
      <c r="E10034" t="s">
        <v>308</v>
      </c>
      <c r="F10034" t="s">
        <v>309</v>
      </c>
      <c r="G10034" t="s">
        <v>10</v>
      </c>
      <c r="H10034">
        <v>7528</v>
      </c>
      <c r="I10034" s="68" t="str">
        <f>VLOOKUP(E10034,Refs!$P$2:$R$29,3,FALSE)</f>
        <v>Y61</v>
      </c>
      <c r="J10034" s="68" t="str">
        <f>VLOOKUP(E10034,Refs!$P$2:$S$29,4,FALSE)</f>
        <v>East of England</v>
      </c>
      <c r="K10034" s="28">
        <f t="shared" si="317"/>
        <v>7528</v>
      </c>
    </row>
    <row r="10035" spans="1:11" x14ac:dyDescent="0.35">
      <c r="A10035" s="69">
        <f t="shared" si="318"/>
        <v>45870</v>
      </c>
      <c r="B10035" t="s">
        <v>923</v>
      </c>
      <c r="C10035" t="s">
        <v>264</v>
      </c>
      <c r="D10035" t="s">
        <v>885</v>
      </c>
      <c r="E10035" t="s">
        <v>308</v>
      </c>
      <c r="F10035" t="s">
        <v>309</v>
      </c>
      <c r="G10035" t="s">
        <v>69</v>
      </c>
      <c r="H10035">
        <v>7528</v>
      </c>
      <c r="I10035" s="68" t="str">
        <f>VLOOKUP(E10035,Refs!$P$2:$R$29,3,FALSE)</f>
        <v>Y61</v>
      </c>
      <c r="J10035" s="68" t="str">
        <f>VLOOKUP(E10035,Refs!$P$2:$S$29,4,FALSE)</f>
        <v>East of England</v>
      </c>
      <c r="K10035" s="28">
        <f t="shared" si="317"/>
        <v>7528</v>
      </c>
    </row>
    <row r="10036" spans="1:11" x14ac:dyDescent="0.35">
      <c r="A10036" s="69">
        <f t="shared" si="318"/>
        <v>45870</v>
      </c>
      <c r="B10036" t="s">
        <v>923</v>
      </c>
      <c r="C10036" t="s">
        <v>264</v>
      </c>
      <c r="D10036" t="s">
        <v>885</v>
      </c>
      <c r="E10036" t="s">
        <v>308</v>
      </c>
      <c r="F10036" t="s">
        <v>309</v>
      </c>
      <c r="G10036" t="s">
        <v>20</v>
      </c>
      <c r="H10036">
        <v>7511</v>
      </c>
      <c r="I10036" s="68" t="str">
        <f>VLOOKUP(E10036,Refs!$P$2:$R$29,3,FALSE)</f>
        <v>Y61</v>
      </c>
      <c r="J10036" s="68" t="str">
        <f>VLOOKUP(E10036,Refs!$P$2:$S$29,4,FALSE)</f>
        <v>East of England</v>
      </c>
      <c r="K10036" s="28">
        <f t="shared" si="317"/>
        <v>7511</v>
      </c>
    </row>
    <row r="10037" spans="1:11" x14ac:dyDescent="0.35">
      <c r="A10037" s="69">
        <f t="shared" si="318"/>
        <v>45870</v>
      </c>
      <c r="B10037" t="s">
        <v>923</v>
      </c>
      <c r="C10037" t="s">
        <v>264</v>
      </c>
      <c r="D10037" t="s">
        <v>885</v>
      </c>
      <c r="E10037" t="s">
        <v>308</v>
      </c>
      <c r="F10037" t="s">
        <v>309</v>
      </c>
      <c r="G10037" t="s">
        <v>23</v>
      </c>
      <c r="H10037">
        <v>7307</v>
      </c>
      <c r="I10037" s="68" t="str">
        <f>VLOOKUP(E10037,Refs!$P$2:$R$29,3,FALSE)</f>
        <v>Y61</v>
      </c>
      <c r="J10037" s="68" t="str">
        <f>VLOOKUP(E10037,Refs!$P$2:$S$29,4,FALSE)</f>
        <v>East of England</v>
      </c>
      <c r="K10037" s="28">
        <f t="shared" si="317"/>
        <v>7307</v>
      </c>
    </row>
    <row r="10038" spans="1:11" x14ac:dyDescent="0.35">
      <c r="A10038" s="69">
        <f t="shared" si="318"/>
        <v>45870</v>
      </c>
      <c r="B10038" t="s">
        <v>923</v>
      </c>
      <c r="C10038" t="s">
        <v>264</v>
      </c>
      <c r="D10038" t="s">
        <v>885</v>
      </c>
      <c r="E10038" t="s">
        <v>308</v>
      </c>
      <c r="F10038" t="s">
        <v>309</v>
      </c>
      <c r="G10038" t="s">
        <v>19</v>
      </c>
      <c r="H10038">
        <v>17</v>
      </c>
      <c r="I10038" s="68" t="str">
        <f>VLOOKUP(E10038,Refs!$P$2:$R$29,3,FALSE)</f>
        <v>Y61</v>
      </c>
      <c r="J10038" s="68" t="str">
        <f>VLOOKUP(E10038,Refs!$P$2:$S$29,4,FALSE)</f>
        <v>East of England</v>
      </c>
      <c r="K10038" s="28">
        <f t="shared" si="317"/>
        <v>17</v>
      </c>
    </row>
    <row r="10039" spans="1:11" x14ac:dyDescent="0.35">
      <c r="A10039" s="69">
        <f t="shared" si="318"/>
        <v>45870</v>
      </c>
      <c r="B10039" t="s">
        <v>923</v>
      </c>
      <c r="C10039" t="s">
        <v>264</v>
      </c>
      <c r="D10039" t="s">
        <v>885</v>
      </c>
      <c r="E10039" t="s">
        <v>308</v>
      </c>
      <c r="F10039" t="s">
        <v>309</v>
      </c>
      <c r="G10039" t="s">
        <v>21</v>
      </c>
      <c r="H10039">
        <v>45522</v>
      </c>
      <c r="I10039" s="68" t="str">
        <f>VLOOKUP(E10039,Refs!$P$2:$R$29,3,FALSE)</f>
        <v>Y61</v>
      </c>
      <c r="J10039" s="68" t="str">
        <f>VLOOKUP(E10039,Refs!$P$2:$S$29,4,FALSE)</f>
        <v>East of England</v>
      </c>
      <c r="K10039" s="28">
        <f t="shared" si="317"/>
        <v>45522</v>
      </c>
    </row>
    <row r="10040" spans="1:11" x14ac:dyDescent="0.35">
      <c r="A10040" s="69">
        <f t="shared" si="318"/>
        <v>45870</v>
      </c>
      <c r="B10040" t="s">
        <v>923</v>
      </c>
      <c r="C10040" t="s">
        <v>264</v>
      </c>
      <c r="D10040" t="s">
        <v>885</v>
      </c>
      <c r="E10040" t="s">
        <v>308</v>
      </c>
      <c r="F10040" t="s">
        <v>309</v>
      </c>
      <c r="G10040" t="s">
        <v>70</v>
      </c>
      <c r="H10040">
        <v>30</v>
      </c>
      <c r="I10040" s="68" t="str">
        <f>VLOOKUP(E10040,Refs!$P$2:$R$29,3,FALSE)</f>
        <v>Y61</v>
      </c>
      <c r="J10040" s="68" t="str">
        <f>VLOOKUP(E10040,Refs!$P$2:$S$29,4,FALSE)</f>
        <v>East of England</v>
      </c>
      <c r="K10040" s="28">
        <f t="shared" si="317"/>
        <v>30</v>
      </c>
    </row>
    <row r="10041" spans="1:11" x14ac:dyDescent="0.35">
      <c r="A10041" s="69">
        <f t="shared" si="318"/>
        <v>45870</v>
      </c>
      <c r="B10041" t="s">
        <v>923</v>
      </c>
      <c r="C10041" t="s">
        <v>264</v>
      </c>
      <c r="D10041" t="s">
        <v>885</v>
      </c>
      <c r="E10041" t="s">
        <v>308</v>
      </c>
      <c r="F10041" t="s">
        <v>309</v>
      </c>
      <c r="G10041" t="s">
        <v>71</v>
      </c>
      <c r="H10041">
        <v>111</v>
      </c>
      <c r="I10041" s="68" t="str">
        <f>VLOOKUP(E10041,Refs!$P$2:$R$29,3,FALSE)</f>
        <v>Y61</v>
      </c>
      <c r="J10041" s="68" t="str">
        <f>VLOOKUP(E10041,Refs!$P$2:$S$29,4,FALSE)</f>
        <v>East of England</v>
      </c>
      <c r="K10041" s="28">
        <f t="shared" si="317"/>
        <v>111</v>
      </c>
    </row>
    <row r="10042" spans="1:11" x14ac:dyDescent="0.35">
      <c r="A10042" s="69">
        <f t="shared" si="318"/>
        <v>45870</v>
      </c>
      <c r="B10042" t="s">
        <v>923</v>
      </c>
      <c r="C10042" t="s">
        <v>264</v>
      </c>
      <c r="D10042" t="s">
        <v>885</v>
      </c>
      <c r="E10042" t="s">
        <v>308</v>
      </c>
      <c r="F10042" t="s">
        <v>309</v>
      </c>
      <c r="G10042" t="s">
        <v>72</v>
      </c>
      <c r="H10042">
        <v>1000</v>
      </c>
      <c r="I10042" s="68" t="str">
        <f>VLOOKUP(E10042,Refs!$P$2:$R$29,3,FALSE)</f>
        <v>Y61</v>
      </c>
      <c r="J10042" s="68" t="str">
        <f>VLOOKUP(E10042,Refs!$P$2:$S$29,4,FALSE)</f>
        <v>East of England</v>
      </c>
      <c r="K10042" s="28">
        <f t="shared" si="317"/>
        <v>1000</v>
      </c>
    </row>
    <row r="10043" spans="1:11" x14ac:dyDescent="0.35">
      <c r="A10043" s="69">
        <f t="shared" si="318"/>
        <v>45870</v>
      </c>
      <c r="B10043" t="s">
        <v>923</v>
      </c>
      <c r="C10043" t="s">
        <v>264</v>
      </c>
      <c r="D10043" t="s">
        <v>885</v>
      </c>
      <c r="E10043" t="s">
        <v>308</v>
      </c>
      <c r="F10043" t="s">
        <v>309</v>
      </c>
      <c r="G10043" t="s">
        <v>73</v>
      </c>
      <c r="H10043">
        <v>1754</v>
      </c>
      <c r="I10043" s="68" t="str">
        <f>VLOOKUP(E10043,Refs!$P$2:$R$29,3,FALSE)</f>
        <v>Y61</v>
      </c>
      <c r="J10043" s="68" t="str">
        <f>VLOOKUP(E10043,Refs!$P$2:$S$29,4,FALSE)</f>
        <v>East of England</v>
      </c>
      <c r="K10043" s="28">
        <f t="shared" si="317"/>
        <v>1754</v>
      </c>
    </row>
    <row r="10044" spans="1:11" x14ac:dyDescent="0.35">
      <c r="A10044" s="69">
        <f t="shared" si="318"/>
        <v>45870</v>
      </c>
      <c r="B10044" t="s">
        <v>923</v>
      </c>
      <c r="C10044" t="s">
        <v>264</v>
      </c>
      <c r="D10044" t="s">
        <v>885</v>
      </c>
      <c r="E10044" t="s">
        <v>308</v>
      </c>
      <c r="F10044" t="s">
        <v>309</v>
      </c>
      <c r="G10044" t="s">
        <v>74</v>
      </c>
      <c r="H10044">
        <v>3043211</v>
      </c>
      <c r="I10044" s="68" t="str">
        <f>VLOOKUP(E10044,Refs!$P$2:$R$29,3,FALSE)</f>
        <v>Y61</v>
      </c>
      <c r="J10044" s="68" t="str">
        <f>VLOOKUP(E10044,Refs!$P$2:$S$29,4,FALSE)</f>
        <v>East of England</v>
      </c>
      <c r="K10044" s="28">
        <f t="shared" si="317"/>
        <v>3043211</v>
      </c>
    </row>
    <row r="10045" spans="1:11" x14ac:dyDescent="0.35">
      <c r="A10045" s="69">
        <f t="shared" si="318"/>
        <v>45870</v>
      </c>
      <c r="B10045" t="s">
        <v>923</v>
      </c>
      <c r="C10045" t="s">
        <v>264</v>
      </c>
      <c r="D10045" t="s">
        <v>885</v>
      </c>
      <c r="E10045" t="s">
        <v>308</v>
      </c>
      <c r="F10045" t="s">
        <v>309</v>
      </c>
      <c r="G10045" t="s">
        <v>26</v>
      </c>
      <c r="H10045">
        <v>6994</v>
      </c>
      <c r="I10045" s="68" t="str">
        <f>VLOOKUP(E10045,Refs!$P$2:$R$29,3,FALSE)</f>
        <v>Y61</v>
      </c>
      <c r="J10045" s="68" t="str">
        <f>VLOOKUP(E10045,Refs!$P$2:$S$29,4,FALSE)</f>
        <v>East of England</v>
      </c>
      <c r="K10045" s="28">
        <f t="shared" si="317"/>
        <v>6994</v>
      </c>
    </row>
    <row r="10046" spans="1:11" x14ac:dyDescent="0.35">
      <c r="A10046" s="69">
        <f t="shared" si="318"/>
        <v>45870</v>
      </c>
      <c r="B10046" t="s">
        <v>923</v>
      </c>
      <c r="C10046" t="s">
        <v>264</v>
      </c>
      <c r="D10046" t="s">
        <v>885</v>
      </c>
      <c r="E10046" t="s">
        <v>308</v>
      </c>
      <c r="F10046" t="s">
        <v>309</v>
      </c>
      <c r="G10046" t="s">
        <v>75</v>
      </c>
      <c r="H10046">
        <v>18</v>
      </c>
      <c r="I10046" s="68" t="str">
        <f>VLOOKUP(E10046,Refs!$P$2:$R$29,3,FALSE)</f>
        <v>Y61</v>
      </c>
      <c r="J10046" s="68" t="str">
        <f>VLOOKUP(E10046,Refs!$P$2:$S$29,4,FALSE)</f>
        <v>East of England</v>
      </c>
      <c r="K10046" s="28">
        <f t="shared" si="317"/>
        <v>18</v>
      </c>
    </row>
    <row r="10047" spans="1:11" x14ac:dyDescent="0.35">
      <c r="A10047" s="69">
        <f t="shared" si="318"/>
        <v>45870</v>
      </c>
      <c r="B10047" t="s">
        <v>923</v>
      </c>
      <c r="C10047" t="s">
        <v>264</v>
      </c>
      <c r="D10047" t="s">
        <v>885</v>
      </c>
      <c r="E10047" t="s">
        <v>308</v>
      </c>
      <c r="F10047" t="s">
        <v>309</v>
      </c>
      <c r="G10047" t="s">
        <v>76</v>
      </c>
      <c r="H10047">
        <v>3931</v>
      </c>
      <c r="I10047" s="68" t="str">
        <f>VLOOKUP(E10047,Refs!$P$2:$R$29,3,FALSE)</f>
        <v>Y61</v>
      </c>
      <c r="J10047" s="68" t="str">
        <f>VLOOKUP(E10047,Refs!$P$2:$S$29,4,FALSE)</f>
        <v>East of England</v>
      </c>
      <c r="K10047" s="28">
        <f t="shared" si="317"/>
        <v>3931</v>
      </c>
    </row>
    <row r="10048" spans="1:11" x14ac:dyDescent="0.35">
      <c r="A10048" s="69">
        <f t="shared" si="318"/>
        <v>45870</v>
      </c>
      <c r="B10048" t="s">
        <v>923</v>
      </c>
      <c r="C10048" t="s">
        <v>264</v>
      </c>
      <c r="D10048" t="s">
        <v>885</v>
      </c>
      <c r="E10048" t="s">
        <v>308</v>
      </c>
      <c r="F10048" t="s">
        <v>309</v>
      </c>
      <c r="G10048" t="s">
        <v>77</v>
      </c>
      <c r="H10048">
        <v>1399</v>
      </c>
      <c r="I10048" s="68" t="str">
        <f>VLOOKUP(E10048,Refs!$P$2:$R$29,3,FALSE)</f>
        <v>Y61</v>
      </c>
      <c r="J10048" s="68" t="str">
        <f>VLOOKUP(E10048,Refs!$P$2:$S$29,4,FALSE)</f>
        <v>East of England</v>
      </c>
      <c r="K10048" s="28">
        <f t="shared" si="317"/>
        <v>1399</v>
      </c>
    </row>
    <row r="10049" spans="1:11" x14ac:dyDescent="0.35">
      <c r="A10049" s="69">
        <f t="shared" si="318"/>
        <v>45870</v>
      </c>
      <c r="B10049" t="s">
        <v>923</v>
      </c>
      <c r="C10049" t="s">
        <v>264</v>
      </c>
      <c r="D10049" t="s">
        <v>885</v>
      </c>
      <c r="E10049" t="s">
        <v>308</v>
      </c>
      <c r="F10049" t="s">
        <v>309</v>
      </c>
      <c r="G10049" t="s">
        <v>78</v>
      </c>
      <c r="H10049">
        <v>1474</v>
      </c>
      <c r="I10049" s="68" t="str">
        <f>VLOOKUP(E10049,Refs!$P$2:$R$29,3,FALSE)</f>
        <v>Y61</v>
      </c>
      <c r="J10049" s="68" t="str">
        <f>VLOOKUP(E10049,Refs!$P$2:$S$29,4,FALSE)</f>
        <v>East of England</v>
      </c>
      <c r="K10049" s="28">
        <f t="shared" si="317"/>
        <v>1474</v>
      </c>
    </row>
    <row r="10050" spans="1:11" x14ac:dyDescent="0.35">
      <c r="A10050" s="69">
        <f t="shared" si="318"/>
        <v>45870</v>
      </c>
      <c r="B10050" t="s">
        <v>923</v>
      </c>
      <c r="C10050" t="s">
        <v>264</v>
      </c>
      <c r="D10050" t="s">
        <v>885</v>
      </c>
      <c r="E10050" t="s">
        <v>308</v>
      </c>
      <c r="F10050" t="s">
        <v>309</v>
      </c>
      <c r="G10050" t="s">
        <v>79</v>
      </c>
      <c r="H10050">
        <v>172</v>
      </c>
      <c r="I10050" s="68" t="str">
        <f>VLOOKUP(E10050,Refs!$P$2:$R$29,3,FALSE)</f>
        <v>Y61</v>
      </c>
      <c r="J10050" s="68" t="str">
        <f>VLOOKUP(E10050,Refs!$P$2:$S$29,4,FALSE)</f>
        <v>East of England</v>
      </c>
      <c r="K10050" s="28">
        <f t="shared" ref="K10050:K10113" si="319">IF(OR(H10050="NULL",H10050=0,H10050=""),"",H10050)</f>
        <v>172</v>
      </c>
    </row>
    <row r="10051" spans="1:11" x14ac:dyDescent="0.35">
      <c r="A10051" s="69">
        <f t="shared" ref="A10051:A10114" si="320">DATEVALUE(RIGHT(B10051,8))</f>
        <v>45870</v>
      </c>
      <c r="B10051" t="s">
        <v>923</v>
      </c>
      <c r="C10051" t="s">
        <v>264</v>
      </c>
      <c r="D10051" t="s">
        <v>885</v>
      </c>
      <c r="E10051" t="s">
        <v>308</v>
      </c>
      <c r="F10051" t="s">
        <v>309</v>
      </c>
      <c r="G10051" t="s">
        <v>25</v>
      </c>
      <c r="H10051">
        <v>3045</v>
      </c>
      <c r="I10051" s="68" t="str">
        <f>VLOOKUP(E10051,Refs!$P$2:$R$29,3,FALSE)</f>
        <v>Y61</v>
      </c>
      <c r="J10051" s="68" t="str">
        <f>VLOOKUP(E10051,Refs!$P$2:$S$29,4,FALSE)</f>
        <v>East of England</v>
      </c>
      <c r="K10051" s="28">
        <f t="shared" si="319"/>
        <v>3045</v>
      </c>
    </row>
    <row r="10052" spans="1:11" x14ac:dyDescent="0.35">
      <c r="A10052" s="69">
        <f t="shared" si="320"/>
        <v>45870</v>
      </c>
      <c r="B10052" t="s">
        <v>923</v>
      </c>
      <c r="C10052" t="s">
        <v>264</v>
      </c>
      <c r="D10052" t="s">
        <v>885</v>
      </c>
      <c r="E10052" t="s">
        <v>308</v>
      </c>
      <c r="F10052" t="s">
        <v>309</v>
      </c>
      <c r="G10052" t="s">
        <v>80</v>
      </c>
      <c r="H10052">
        <v>138</v>
      </c>
      <c r="I10052" s="68" t="str">
        <f>VLOOKUP(E10052,Refs!$P$2:$R$29,3,FALSE)</f>
        <v>Y61</v>
      </c>
      <c r="J10052" s="68" t="str">
        <f>VLOOKUP(E10052,Refs!$P$2:$S$29,4,FALSE)</f>
        <v>East of England</v>
      </c>
      <c r="K10052" s="28">
        <f t="shared" si="319"/>
        <v>138</v>
      </c>
    </row>
    <row r="10053" spans="1:11" x14ac:dyDescent="0.35">
      <c r="A10053" s="69">
        <f t="shared" si="320"/>
        <v>45870</v>
      </c>
      <c r="B10053" t="s">
        <v>923</v>
      </c>
      <c r="C10053" t="s">
        <v>264</v>
      </c>
      <c r="D10053" t="s">
        <v>885</v>
      </c>
      <c r="E10053" t="s">
        <v>308</v>
      </c>
      <c r="F10053" t="s">
        <v>309</v>
      </c>
      <c r="G10053" t="s">
        <v>81</v>
      </c>
      <c r="H10053">
        <v>1550</v>
      </c>
      <c r="I10053" s="68" t="str">
        <f>VLOOKUP(E10053,Refs!$P$2:$R$29,3,FALSE)</f>
        <v>Y61</v>
      </c>
      <c r="J10053" s="68" t="str">
        <f>VLOOKUP(E10053,Refs!$P$2:$S$29,4,FALSE)</f>
        <v>East of England</v>
      </c>
      <c r="K10053" s="28">
        <f t="shared" si="319"/>
        <v>1550</v>
      </c>
    </row>
    <row r="10054" spans="1:11" x14ac:dyDescent="0.35">
      <c r="A10054" s="69">
        <f t="shared" si="320"/>
        <v>45870</v>
      </c>
      <c r="B10054" t="s">
        <v>923</v>
      </c>
      <c r="C10054" t="s">
        <v>264</v>
      </c>
      <c r="D10054" t="s">
        <v>885</v>
      </c>
      <c r="E10054" t="s">
        <v>308</v>
      </c>
      <c r="F10054" t="s">
        <v>309</v>
      </c>
      <c r="G10054" t="s">
        <v>82</v>
      </c>
      <c r="H10054">
        <v>875</v>
      </c>
      <c r="I10054" s="68" t="str">
        <f>VLOOKUP(E10054,Refs!$P$2:$R$29,3,FALSE)</f>
        <v>Y61</v>
      </c>
      <c r="J10054" s="68" t="str">
        <f>VLOOKUP(E10054,Refs!$P$2:$S$29,4,FALSE)</f>
        <v>East of England</v>
      </c>
      <c r="K10054" s="28">
        <f t="shared" si="319"/>
        <v>875</v>
      </c>
    </row>
    <row r="10055" spans="1:11" x14ac:dyDescent="0.35">
      <c r="A10055" s="69">
        <f t="shared" si="320"/>
        <v>45870</v>
      </c>
      <c r="B10055" t="s">
        <v>923</v>
      </c>
      <c r="C10055" t="s">
        <v>264</v>
      </c>
      <c r="D10055" t="s">
        <v>885</v>
      </c>
      <c r="E10055" t="s">
        <v>308</v>
      </c>
      <c r="F10055" t="s">
        <v>309</v>
      </c>
      <c r="G10055" t="s">
        <v>83</v>
      </c>
      <c r="H10055">
        <v>1628</v>
      </c>
      <c r="I10055" s="68" t="str">
        <f>VLOOKUP(E10055,Refs!$P$2:$R$29,3,FALSE)</f>
        <v>Y61</v>
      </c>
      <c r="J10055" s="68" t="str">
        <f>VLOOKUP(E10055,Refs!$P$2:$S$29,4,FALSE)</f>
        <v>East of England</v>
      </c>
      <c r="K10055" s="28">
        <f t="shared" si="319"/>
        <v>1628</v>
      </c>
    </row>
    <row r="10056" spans="1:11" x14ac:dyDescent="0.35">
      <c r="A10056" s="69">
        <f t="shared" si="320"/>
        <v>45870</v>
      </c>
      <c r="B10056" t="s">
        <v>923</v>
      </c>
      <c r="C10056" t="s">
        <v>264</v>
      </c>
      <c r="D10056" t="s">
        <v>885</v>
      </c>
      <c r="E10056" t="s">
        <v>308</v>
      </c>
      <c r="F10056" t="s">
        <v>309</v>
      </c>
      <c r="G10056" t="s">
        <v>84</v>
      </c>
      <c r="H10056">
        <v>5228</v>
      </c>
      <c r="I10056" s="68" t="str">
        <f>VLOOKUP(E10056,Refs!$P$2:$R$29,3,FALSE)</f>
        <v>Y61</v>
      </c>
      <c r="J10056" s="68" t="str">
        <f>VLOOKUP(E10056,Refs!$P$2:$S$29,4,FALSE)</f>
        <v>East of England</v>
      </c>
      <c r="K10056" s="28">
        <f t="shared" si="319"/>
        <v>5228</v>
      </c>
    </row>
    <row r="10057" spans="1:11" x14ac:dyDescent="0.35">
      <c r="A10057" s="69">
        <f t="shared" si="320"/>
        <v>45870</v>
      </c>
      <c r="B10057" t="s">
        <v>923</v>
      </c>
      <c r="C10057" t="s">
        <v>264</v>
      </c>
      <c r="D10057" t="s">
        <v>885</v>
      </c>
      <c r="E10057" t="s">
        <v>308</v>
      </c>
      <c r="F10057" t="s">
        <v>309</v>
      </c>
      <c r="G10057" t="s">
        <v>85</v>
      </c>
      <c r="H10057">
        <v>204</v>
      </c>
      <c r="I10057" s="68" t="str">
        <f>VLOOKUP(E10057,Refs!$P$2:$R$29,3,FALSE)</f>
        <v>Y61</v>
      </c>
      <c r="J10057" s="68" t="str">
        <f>VLOOKUP(E10057,Refs!$P$2:$S$29,4,FALSE)</f>
        <v>East of England</v>
      </c>
      <c r="K10057" s="28">
        <f t="shared" si="319"/>
        <v>204</v>
      </c>
    </row>
    <row r="10058" spans="1:11" x14ac:dyDescent="0.35">
      <c r="A10058" s="69">
        <f t="shared" si="320"/>
        <v>45870</v>
      </c>
      <c r="B10058" t="s">
        <v>923</v>
      </c>
      <c r="C10058" t="s">
        <v>264</v>
      </c>
      <c r="D10058" t="s">
        <v>885</v>
      </c>
      <c r="E10058" t="s">
        <v>308</v>
      </c>
      <c r="F10058" t="s">
        <v>309</v>
      </c>
      <c r="G10058" t="s">
        <v>86</v>
      </c>
      <c r="H10058">
        <v>122</v>
      </c>
      <c r="I10058" s="68" t="str">
        <f>VLOOKUP(E10058,Refs!$P$2:$R$29,3,FALSE)</f>
        <v>Y61</v>
      </c>
      <c r="J10058" s="68" t="str">
        <f>VLOOKUP(E10058,Refs!$P$2:$S$29,4,FALSE)</f>
        <v>East of England</v>
      </c>
      <c r="K10058" s="28">
        <f t="shared" si="319"/>
        <v>122</v>
      </c>
    </row>
    <row r="10059" spans="1:11" x14ac:dyDescent="0.35">
      <c r="A10059" s="69">
        <f t="shared" si="320"/>
        <v>45870</v>
      </c>
      <c r="B10059" t="s">
        <v>923</v>
      </c>
      <c r="C10059" t="s">
        <v>264</v>
      </c>
      <c r="D10059" t="s">
        <v>885</v>
      </c>
      <c r="E10059" t="s">
        <v>308</v>
      </c>
      <c r="F10059" t="s">
        <v>309</v>
      </c>
      <c r="G10059" t="s">
        <v>87</v>
      </c>
      <c r="H10059">
        <v>2749</v>
      </c>
      <c r="I10059" s="68" t="str">
        <f>VLOOKUP(E10059,Refs!$P$2:$R$29,3,FALSE)</f>
        <v>Y61</v>
      </c>
      <c r="J10059" s="68" t="str">
        <f>VLOOKUP(E10059,Refs!$P$2:$S$29,4,FALSE)</f>
        <v>East of England</v>
      </c>
      <c r="K10059" s="28">
        <f t="shared" si="319"/>
        <v>2749</v>
      </c>
    </row>
    <row r="10060" spans="1:11" x14ac:dyDescent="0.35">
      <c r="A10060" s="69">
        <f t="shared" si="320"/>
        <v>45870</v>
      </c>
      <c r="B10060" t="s">
        <v>923</v>
      </c>
      <c r="C10060" t="s">
        <v>264</v>
      </c>
      <c r="D10060" t="s">
        <v>885</v>
      </c>
      <c r="E10060" t="s">
        <v>308</v>
      </c>
      <c r="F10060" t="s">
        <v>309</v>
      </c>
      <c r="G10060" t="s">
        <v>88</v>
      </c>
      <c r="H10060">
        <v>10404</v>
      </c>
      <c r="I10060" s="68" t="str">
        <f>VLOOKUP(E10060,Refs!$P$2:$R$29,3,FALSE)</f>
        <v>Y61</v>
      </c>
      <c r="J10060" s="68" t="str">
        <f>VLOOKUP(E10060,Refs!$P$2:$S$29,4,FALSE)</f>
        <v>East of England</v>
      </c>
      <c r="K10060" s="28">
        <f t="shared" si="319"/>
        <v>10404</v>
      </c>
    </row>
    <row r="10061" spans="1:11" x14ac:dyDescent="0.35">
      <c r="A10061" s="69">
        <f t="shared" si="320"/>
        <v>45870</v>
      </c>
      <c r="B10061" t="s">
        <v>923</v>
      </c>
      <c r="C10061" t="s">
        <v>264</v>
      </c>
      <c r="D10061" t="s">
        <v>885</v>
      </c>
      <c r="E10061" t="s">
        <v>308</v>
      </c>
      <c r="F10061" t="s">
        <v>309</v>
      </c>
      <c r="G10061" t="s">
        <v>89</v>
      </c>
      <c r="H10061">
        <v>6994</v>
      </c>
      <c r="I10061" s="68" t="str">
        <f>VLOOKUP(E10061,Refs!$P$2:$R$29,3,FALSE)</f>
        <v>Y61</v>
      </c>
      <c r="J10061" s="68" t="str">
        <f>VLOOKUP(E10061,Refs!$P$2:$S$29,4,FALSE)</f>
        <v>East of England</v>
      </c>
      <c r="K10061" s="28">
        <f t="shared" si="319"/>
        <v>6994</v>
      </c>
    </row>
    <row r="10062" spans="1:11" x14ac:dyDescent="0.35">
      <c r="A10062" s="69">
        <f t="shared" si="320"/>
        <v>45870</v>
      </c>
      <c r="B10062" t="s">
        <v>923</v>
      </c>
      <c r="C10062" t="s">
        <v>264</v>
      </c>
      <c r="D10062" t="s">
        <v>885</v>
      </c>
      <c r="E10062" t="s">
        <v>308</v>
      </c>
      <c r="F10062" t="s">
        <v>309</v>
      </c>
      <c r="G10062" t="s">
        <v>27</v>
      </c>
      <c r="H10062">
        <v>866</v>
      </c>
      <c r="I10062" s="68" t="str">
        <f>VLOOKUP(E10062,Refs!$P$2:$R$29,3,FALSE)</f>
        <v>Y61</v>
      </c>
      <c r="J10062" s="68" t="str">
        <f>VLOOKUP(E10062,Refs!$P$2:$S$29,4,FALSE)</f>
        <v>East of England</v>
      </c>
      <c r="K10062" s="28">
        <f t="shared" si="319"/>
        <v>866</v>
      </c>
    </row>
    <row r="10063" spans="1:11" x14ac:dyDescent="0.35">
      <c r="A10063" s="69">
        <f t="shared" si="320"/>
        <v>45870</v>
      </c>
      <c r="B10063" t="s">
        <v>923</v>
      </c>
      <c r="C10063" t="s">
        <v>264</v>
      </c>
      <c r="D10063" t="s">
        <v>885</v>
      </c>
      <c r="E10063" t="s">
        <v>308</v>
      </c>
      <c r="F10063" t="s">
        <v>309</v>
      </c>
      <c r="G10063" t="s">
        <v>29</v>
      </c>
      <c r="H10063">
        <v>1037</v>
      </c>
      <c r="I10063" s="68" t="str">
        <f>VLOOKUP(E10063,Refs!$P$2:$R$29,3,FALSE)</f>
        <v>Y61</v>
      </c>
      <c r="J10063" s="68" t="str">
        <f>VLOOKUP(E10063,Refs!$P$2:$S$29,4,FALSE)</f>
        <v>East of England</v>
      </c>
      <c r="K10063" s="28">
        <f t="shared" si="319"/>
        <v>1037</v>
      </c>
    </row>
    <row r="10064" spans="1:11" x14ac:dyDescent="0.35">
      <c r="A10064" s="69">
        <f t="shared" si="320"/>
        <v>45870</v>
      </c>
      <c r="B10064" t="s">
        <v>923</v>
      </c>
      <c r="C10064" t="s">
        <v>264</v>
      </c>
      <c r="D10064" t="s">
        <v>885</v>
      </c>
      <c r="E10064" t="s">
        <v>308</v>
      </c>
      <c r="F10064" t="s">
        <v>309</v>
      </c>
      <c r="G10064" t="s">
        <v>90</v>
      </c>
      <c r="H10064">
        <v>372</v>
      </c>
      <c r="I10064" s="68" t="str">
        <f>VLOOKUP(E10064,Refs!$P$2:$R$29,3,FALSE)</f>
        <v>Y61</v>
      </c>
      <c r="J10064" s="68" t="str">
        <f>VLOOKUP(E10064,Refs!$P$2:$S$29,4,FALSE)</f>
        <v>East of England</v>
      </c>
      <c r="K10064" s="28">
        <f t="shared" si="319"/>
        <v>372</v>
      </c>
    </row>
    <row r="10065" spans="1:11" x14ac:dyDescent="0.35">
      <c r="A10065" s="69">
        <f t="shared" si="320"/>
        <v>45870</v>
      </c>
      <c r="B10065" t="s">
        <v>923</v>
      </c>
      <c r="C10065" t="s">
        <v>264</v>
      </c>
      <c r="D10065" t="s">
        <v>885</v>
      </c>
      <c r="E10065" t="s">
        <v>308</v>
      </c>
      <c r="F10065" t="s">
        <v>309</v>
      </c>
      <c r="G10065" t="s">
        <v>91</v>
      </c>
      <c r="H10065">
        <v>2</v>
      </c>
      <c r="I10065" s="68" t="str">
        <f>VLOOKUP(E10065,Refs!$P$2:$R$29,3,FALSE)</f>
        <v>Y61</v>
      </c>
      <c r="J10065" s="68" t="str">
        <f>VLOOKUP(E10065,Refs!$P$2:$S$29,4,FALSE)</f>
        <v>East of England</v>
      </c>
      <c r="K10065" s="28">
        <f t="shared" si="319"/>
        <v>2</v>
      </c>
    </row>
    <row r="10066" spans="1:11" x14ac:dyDescent="0.35">
      <c r="A10066" s="69">
        <f t="shared" si="320"/>
        <v>45870</v>
      </c>
      <c r="B10066" t="s">
        <v>923</v>
      </c>
      <c r="C10066" t="s">
        <v>264</v>
      </c>
      <c r="D10066" t="s">
        <v>885</v>
      </c>
      <c r="E10066" t="s">
        <v>308</v>
      </c>
      <c r="F10066" t="s">
        <v>309</v>
      </c>
      <c r="G10066" t="s">
        <v>92</v>
      </c>
      <c r="H10066">
        <v>465</v>
      </c>
      <c r="I10066" s="68" t="str">
        <f>VLOOKUP(E10066,Refs!$P$2:$R$29,3,FALSE)</f>
        <v>Y61</v>
      </c>
      <c r="J10066" s="68" t="str">
        <f>VLOOKUP(E10066,Refs!$P$2:$S$29,4,FALSE)</f>
        <v>East of England</v>
      </c>
      <c r="K10066" s="28">
        <f t="shared" si="319"/>
        <v>465</v>
      </c>
    </row>
    <row r="10067" spans="1:11" x14ac:dyDescent="0.35">
      <c r="A10067" s="69">
        <f t="shared" si="320"/>
        <v>45870</v>
      </c>
      <c r="B10067" t="s">
        <v>923</v>
      </c>
      <c r="C10067" t="s">
        <v>264</v>
      </c>
      <c r="D10067" t="s">
        <v>885</v>
      </c>
      <c r="E10067" t="s">
        <v>308</v>
      </c>
      <c r="F10067" t="s">
        <v>309</v>
      </c>
      <c r="G10067" t="s">
        <v>93</v>
      </c>
      <c r="H10067">
        <v>39</v>
      </c>
      <c r="I10067" s="68" t="str">
        <f>VLOOKUP(E10067,Refs!$P$2:$R$29,3,FALSE)</f>
        <v>Y61</v>
      </c>
      <c r="J10067" s="68" t="str">
        <f>VLOOKUP(E10067,Refs!$P$2:$S$29,4,FALSE)</f>
        <v>East of England</v>
      </c>
      <c r="K10067" s="28">
        <f t="shared" si="319"/>
        <v>39</v>
      </c>
    </row>
    <row r="10068" spans="1:11" x14ac:dyDescent="0.35">
      <c r="A10068" s="69">
        <f t="shared" si="320"/>
        <v>45870</v>
      </c>
      <c r="B10068" t="s">
        <v>923</v>
      </c>
      <c r="C10068" t="s">
        <v>264</v>
      </c>
      <c r="D10068" t="s">
        <v>885</v>
      </c>
      <c r="E10068" t="s">
        <v>308</v>
      </c>
      <c r="F10068" t="s">
        <v>309</v>
      </c>
      <c r="G10068" t="s">
        <v>94</v>
      </c>
      <c r="H10068">
        <v>441</v>
      </c>
      <c r="I10068" s="68" t="str">
        <f>VLOOKUP(E10068,Refs!$P$2:$R$29,3,FALSE)</f>
        <v>Y61</v>
      </c>
      <c r="J10068" s="68" t="str">
        <f>VLOOKUP(E10068,Refs!$P$2:$S$29,4,FALSE)</f>
        <v>East of England</v>
      </c>
      <c r="K10068" s="28">
        <f t="shared" si="319"/>
        <v>441</v>
      </c>
    </row>
    <row r="10069" spans="1:11" x14ac:dyDescent="0.35">
      <c r="A10069" s="69">
        <f t="shared" si="320"/>
        <v>45870</v>
      </c>
      <c r="B10069" t="s">
        <v>923</v>
      </c>
      <c r="C10069" t="s">
        <v>264</v>
      </c>
      <c r="D10069" t="s">
        <v>885</v>
      </c>
      <c r="E10069" t="s">
        <v>308</v>
      </c>
      <c r="F10069" t="s">
        <v>309</v>
      </c>
      <c r="G10069" t="s">
        <v>95</v>
      </c>
      <c r="H10069">
        <v>22</v>
      </c>
      <c r="I10069" s="68" t="str">
        <f>VLOOKUP(E10069,Refs!$P$2:$R$29,3,FALSE)</f>
        <v>Y61</v>
      </c>
      <c r="J10069" s="68" t="str">
        <f>VLOOKUP(E10069,Refs!$P$2:$S$29,4,FALSE)</f>
        <v>East of England</v>
      </c>
      <c r="K10069" s="28">
        <f t="shared" si="319"/>
        <v>22</v>
      </c>
    </row>
    <row r="10070" spans="1:11" x14ac:dyDescent="0.35">
      <c r="A10070" s="69">
        <f t="shared" si="320"/>
        <v>45870</v>
      </c>
      <c r="B10070" t="s">
        <v>923</v>
      </c>
      <c r="C10070" t="s">
        <v>264</v>
      </c>
      <c r="D10070" t="s">
        <v>885</v>
      </c>
      <c r="E10070" t="s">
        <v>308</v>
      </c>
      <c r="F10070" t="s">
        <v>309</v>
      </c>
      <c r="G10070" t="s">
        <v>96</v>
      </c>
      <c r="H10070">
        <v>531</v>
      </c>
      <c r="I10070" s="68" t="str">
        <f>VLOOKUP(E10070,Refs!$P$2:$R$29,3,FALSE)</f>
        <v>Y61</v>
      </c>
      <c r="J10070" s="68" t="str">
        <f>VLOOKUP(E10070,Refs!$P$2:$S$29,4,FALSE)</f>
        <v>East of England</v>
      </c>
      <c r="K10070" s="28">
        <f t="shared" si="319"/>
        <v>531</v>
      </c>
    </row>
    <row r="10071" spans="1:11" x14ac:dyDescent="0.35">
      <c r="A10071" s="69">
        <f t="shared" si="320"/>
        <v>45870</v>
      </c>
      <c r="B10071" t="s">
        <v>923</v>
      </c>
      <c r="C10071" t="s">
        <v>264</v>
      </c>
      <c r="D10071" t="s">
        <v>885</v>
      </c>
      <c r="E10071" t="s">
        <v>308</v>
      </c>
      <c r="F10071" t="s">
        <v>309</v>
      </c>
      <c r="G10071" t="s">
        <v>31</v>
      </c>
      <c r="H10071">
        <v>365</v>
      </c>
      <c r="I10071" s="68" t="str">
        <f>VLOOKUP(E10071,Refs!$P$2:$R$29,3,FALSE)</f>
        <v>Y61</v>
      </c>
      <c r="J10071" s="68" t="str">
        <f>VLOOKUP(E10071,Refs!$P$2:$S$29,4,FALSE)</f>
        <v>East of England</v>
      </c>
      <c r="K10071" s="28">
        <f t="shared" si="319"/>
        <v>365</v>
      </c>
    </row>
    <row r="10072" spans="1:11" x14ac:dyDescent="0.35">
      <c r="A10072" s="69">
        <f t="shared" si="320"/>
        <v>45870</v>
      </c>
      <c r="B10072" t="s">
        <v>923</v>
      </c>
      <c r="C10072" t="s">
        <v>264</v>
      </c>
      <c r="D10072" t="s">
        <v>885</v>
      </c>
      <c r="E10072" t="s">
        <v>308</v>
      </c>
      <c r="F10072" t="s">
        <v>309</v>
      </c>
      <c r="G10072" t="s">
        <v>97</v>
      </c>
      <c r="H10072">
        <v>996</v>
      </c>
      <c r="I10072" s="68" t="str">
        <f>VLOOKUP(E10072,Refs!$P$2:$R$29,3,FALSE)</f>
        <v>Y61</v>
      </c>
      <c r="J10072" s="68" t="str">
        <f>VLOOKUP(E10072,Refs!$P$2:$S$29,4,FALSE)</f>
        <v>East of England</v>
      </c>
      <c r="K10072" s="28">
        <f t="shared" si="319"/>
        <v>996</v>
      </c>
    </row>
    <row r="10073" spans="1:11" x14ac:dyDescent="0.35">
      <c r="A10073" s="69">
        <f t="shared" si="320"/>
        <v>45870</v>
      </c>
      <c r="B10073" t="s">
        <v>923</v>
      </c>
      <c r="C10073" t="s">
        <v>264</v>
      </c>
      <c r="D10073" t="s">
        <v>885</v>
      </c>
      <c r="E10073" t="s">
        <v>308</v>
      </c>
      <c r="F10073" t="s">
        <v>309</v>
      </c>
      <c r="G10073" t="s">
        <v>98</v>
      </c>
      <c r="H10073">
        <v>656</v>
      </c>
      <c r="I10073" s="68" t="str">
        <f>VLOOKUP(E10073,Refs!$P$2:$R$29,3,FALSE)</f>
        <v>Y61</v>
      </c>
      <c r="J10073" s="68" t="str">
        <f>VLOOKUP(E10073,Refs!$P$2:$S$29,4,FALSE)</f>
        <v>East of England</v>
      </c>
      <c r="K10073" s="28">
        <f t="shared" si="319"/>
        <v>656</v>
      </c>
    </row>
    <row r="10074" spans="1:11" x14ac:dyDescent="0.35">
      <c r="A10074" s="69">
        <f t="shared" si="320"/>
        <v>45870</v>
      </c>
      <c r="B10074" t="s">
        <v>923</v>
      </c>
      <c r="C10074" t="s">
        <v>264</v>
      </c>
      <c r="D10074" t="s">
        <v>885</v>
      </c>
      <c r="E10074" t="s">
        <v>308</v>
      </c>
      <c r="F10074" t="s">
        <v>309</v>
      </c>
      <c r="G10074" t="s">
        <v>99</v>
      </c>
      <c r="H10074">
        <v>579</v>
      </c>
      <c r="I10074" s="68" t="str">
        <f>VLOOKUP(E10074,Refs!$P$2:$R$29,3,FALSE)</f>
        <v>Y61</v>
      </c>
      <c r="J10074" s="68" t="str">
        <f>VLOOKUP(E10074,Refs!$P$2:$S$29,4,FALSE)</f>
        <v>East of England</v>
      </c>
      <c r="K10074" s="28">
        <f t="shared" si="319"/>
        <v>579</v>
      </c>
    </row>
    <row r="10075" spans="1:11" x14ac:dyDescent="0.35">
      <c r="A10075" s="69">
        <f t="shared" si="320"/>
        <v>45870</v>
      </c>
      <c r="B10075" t="s">
        <v>923</v>
      </c>
      <c r="C10075" t="s">
        <v>264</v>
      </c>
      <c r="D10075" t="s">
        <v>885</v>
      </c>
      <c r="E10075" t="s">
        <v>308</v>
      </c>
      <c r="F10075" t="s">
        <v>309</v>
      </c>
      <c r="G10075" t="s">
        <v>100</v>
      </c>
      <c r="H10075">
        <v>367</v>
      </c>
      <c r="I10075" s="68" t="str">
        <f>VLOOKUP(E10075,Refs!$P$2:$R$29,3,FALSE)</f>
        <v>Y61</v>
      </c>
      <c r="J10075" s="68" t="str">
        <f>VLOOKUP(E10075,Refs!$P$2:$S$29,4,FALSE)</f>
        <v>East of England</v>
      </c>
      <c r="K10075" s="28">
        <f t="shared" si="319"/>
        <v>367</v>
      </c>
    </row>
    <row r="10076" spans="1:11" x14ac:dyDescent="0.35">
      <c r="A10076" s="69">
        <f t="shared" si="320"/>
        <v>45870</v>
      </c>
      <c r="B10076" t="s">
        <v>923</v>
      </c>
      <c r="C10076" t="s">
        <v>264</v>
      </c>
      <c r="D10076" t="s">
        <v>885</v>
      </c>
      <c r="E10076" t="s">
        <v>308</v>
      </c>
      <c r="F10076" t="s">
        <v>309</v>
      </c>
      <c r="G10076" t="s">
        <v>101</v>
      </c>
      <c r="H10076">
        <v>194</v>
      </c>
      <c r="I10076" s="68" t="str">
        <f>VLOOKUP(E10076,Refs!$P$2:$R$29,3,FALSE)</f>
        <v>Y61</v>
      </c>
      <c r="J10076" s="68" t="str">
        <f>VLOOKUP(E10076,Refs!$P$2:$S$29,4,FALSE)</f>
        <v>East of England</v>
      </c>
      <c r="K10076" s="28">
        <f t="shared" si="319"/>
        <v>194</v>
      </c>
    </row>
    <row r="10077" spans="1:11" x14ac:dyDescent="0.35">
      <c r="A10077" s="69">
        <f t="shared" si="320"/>
        <v>45870</v>
      </c>
      <c r="B10077" t="s">
        <v>923</v>
      </c>
      <c r="C10077" t="s">
        <v>264</v>
      </c>
      <c r="D10077" t="s">
        <v>885</v>
      </c>
      <c r="E10077" t="s">
        <v>308</v>
      </c>
      <c r="F10077" t="s">
        <v>309</v>
      </c>
      <c r="G10077" t="s">
        <v>102</v>
      </c>
      <c r="H10077">
        <v>47</v>
      </c>
      <c r="I10077" s="68" t="str">
        <f>VLOOKUP(E10077,Refs!$P$2:$R$29,3,FALSE)</f>
        <v>Y61</v>
      </c>
      <c r="J10077" s="68" t="str">
        <f>VLOOKUP(E10077,Refs!$P$2:$S$29,4,FALSE)</f>
        <v>East of England</v>
      </c>
      <c r="K10077" s="28">
        <f t="shared" si="319"/>
        <v>47</v>
      </c>
    </row>
    <row r="10078" spans="1:11" x14ac:dyDescent="0.35">
      <c r="A10078" s="69">
        <f t="shared" si="320"/>
        <v>45870</v>
      </c>
      <c r="B10078" t="s">
        <v>923</v>
      </c>
      <c r="C10078" t="s">
        <v>264</v>
      </c>
      <c r="D10078" t="s">
        <v>885</v>
      </c>
      <c r="E10078" t="s">
        <v>308</v>
      </c>
      <c r="F10078" t="s">
        <v>309</v>
      </c>
      <c r="G10078" t="s">
        <v>103</v>
      </c>
      <c r="H10078">
        <v>366</v>
      </c>
      <c r="I10078" s="68" t="str">
        <f>VLOOKUP(E10078,Refs!$P$2:$R$29,3,FALSE)</f>
        <v>Y61</v>
      </c>
      <c r="J10078" s="68" t="str">
        <f>VLOOKUP(E10078,Refs!$P$2:$S$29,4,FALSE)</f>
        <v>East of England</v>
      </c>
      <c r="K10078" s="28">
        <f t="shared" si="319"/>
        <v>366</v>
      </c>
    </row>
    <row r="10079" spans="1:11" x14ac:dyDescent="0.35">
      <c r="A10079" s="69">
        <f t="shared" si="320"/>
        <v>45870</v>
      </c>
      <c r="B10079" t="s">
        <v>923</v>
      </c>
      <c r="C10079" t="s">
        <v>264</v>
      </c>
      <c r="D10079" t="s">
        <v>885</v>
      </c>
      <c r="E10079" t="s">
        <v>308</v>
      </c>
      <c r="F10079" t="s">
        <v>309</v>
      </c>
      <c r="G10079" t="s">
        <v>104</v>
      </c>
      <c r="H10079">
        <v>700183</v>
      </c>
      <c r="I10079" s="68" t="str">
        <f>VLOOKUP(E10079,Refs!$P$2:$R$29,3,FALSE)</f>
        <v>Y61</v>
      </c>
      <c r="J10079" s="68" t="str">
        <f>VLOOKUP(E10079,Refs!$P$2:$S$29,4,FALSE)</f>
        <v>East of England</v>
      </c>
      <c r="K10079" s="28">
        <f t="shared" si="319"/>
        <v>700183</v>
      </c>
    </row>
    <row r="10080" spans="1:11" x14ac:dyDescent="0.35">
      <c r="A10080" s="69">
        <f t="shared" si="320"/>
        <v>45870</v>
      </c>
      <c r="B10080" t="s">
        <v>923</v>
      </c>
      <c r="C10080" t="s">
        <v>264</v>
      </c>
      <c r="D10080" t="s">
        <v>885</v>
      </c>
      <c r="E10080" t="s">
        <v>308</v>
      </c>
      <c r="F10080" t="s">
        <v>309</v>
      </c>
      <c r="G10080" t="s">
        <v>105</v>
      </c>
      <c r="H10080">
        <v>939</v>
      </c>
      <c r="I10080" s="68" t="str">
        <f>VLOOKUP(E10080,Refs!$P$2:$R$29,3,FALSE)</f>
        <v>Y61</v>
      </c>
      <c r="J10080" s="68" t="str">
        <f>VLOOKUP(E10080,Refs!$P$2:$S$29,4,FALSE)</f>
        <v>East of England</v>
      </c>
      <c r="K10080" s="28">
        <f t="shared" si="319"/>
        <v>939</v>
      </c>
    </row>
    <row r="10081" spans="1:11" x14ac:dyDescent="0.35">
      <c r="A10081" s="69">
        <f t="shared" si="320"/>
        <v>45870</v>
      </c>
      <c r="B10081" t="s">
        <v>923</v>
      </c>
      <c r="C10081" t="s">
        <v>264</v>
      </c>
      <c r="D10081" t="s">
        <v>885</v>
      </c>
      <c r="E10081" t="s">
        <v>308</v>
      </c>
      <c r="F10081" t="s">
        <v>309</v>
      </c>
      <c r="G10081" t="s">
        <v>106</v>
      </c>
      <c r="H10081">
        <v>486</v>
      </c>
      <c r="I10081" s="68" t="str">
        <f>VLOOKUP(E10081,Refs!$P$2:$R$29,3,FALSE)</f>
        <v>Y61</v>
      </c>
      <c r="J10081" s="68" t="str">
        <f>VLOOKUP(E10081,Refs!$P$2:$S$29,4,FALSE)</f>
        <v>East of England</v>
      </c>
      <c r="K10081" s="28">
        <f t="shared" si="319"/>
        <v>486</v>
      </c>
    </row>
    <row r="10082" spans="1:11" x14ac:dyDescent="0.35">
      <c r="A10082" s="69">
        <f t="shared" si="320"/>
        <v>45870</v>
      </c>
      <c r="B10082" t="s">
        <v>923</v>
      </c>
      <c r="C10082" t="s">
        <v>264</v>
      </c>
      <c r="D10082" t="s">
        <v>885</v>
      </c>
      <c r="E10082" t="s">
        <v>308</v>
      </c>
      <c r="F10082" t="s">
        <v>309</v>
      </c>
      <c r="G10082" t="s">
        <v>107</v>
      </c>
      <c r="H10082">
        <v>46</v>
      </c>
      <c r="I10082" s="68" t="str">
        <f>VLOOKUP(E10082,Refs!$P$2:$R$29,3,FALSE)</f>
        <v>Y61</v>
      </c>
      <c r="J10082" s="68" t="str">
        <f>VLOOKUP(E10082,Refs!$P$2:$S$29,4,FALSE)</f>
        <v>East of England</v>
      </c>
      <c r="K10082" s="28">
        <f t="shared" si="319"/>
        <v>46</v>
      </c>
    </row>
    <row r="10083" spans="1:11" x14ac:dyDescent="0.35">
      <c r="A10083" s="69">
        <f t="shared" si="320"/>
        <v>45870</v>
      </c>
      <c r="B10083" t="s">
        <v>923</v>
      </c>
      <c r="C10083" t="s">
        <v>264</v>
      </c>
      <c r="D10083" t="s">
        <v>885</v>
      </c>
      <c r="E10083" t="s">
        <v>308</v>
      </c>
      <c r="F10083" t="s">
        <v>309</v>
      </c>
      <c r="G10083" t="s">
        <v>108</v>
      </c>
      <c r="H10083">
        <v>315</v>
      </c>
      <c r="I10083" s="68" t="str">
        <f>VLOOKUP(E10083,Refs!$P$2:$R$29,3,FALSE)</f>
        <v>Y61</v>
      </c>
      <c r="J10083" s="68" t="str">
        <f>VLOOKUP(E10083,Refs!$P$2:$S$29,4,FALSE)</f>
        <v>East of England</v>
      </c>
      <c r="K10083" s="28">
        <f t="shared" si="319"/>
        <v>315</v>
      </c>
    </row>
    <row r="10084" spans="1:11" x14ac:dyDescent="0.35">
      <c r="A10084" s="69">
        <f t="shared" si="320"/>
        <v>45870</v>
      </c>
      <c r="B10084" t="s">
        <v>923</v>
      </c>
      <c r="C10084" t="s">
        <v>264</v>
      </c>
      <c r="D10084" t="s">
        <v>885</v>
      </c>
      <c r="E10084" t="s">
        <v>308</v>
      </c>
      <c r="F10084" t="s">
        <v>309</v>
      </c>
      <c r="G10084" t="s">
        <v>109</v>
      </c>
      <c r="H10084">
        <v>519971</v>
      </c>
      <c r="I10084" s="68" t="str">
        <f>VLOOKUP(E10084,Refs!$P$2:$R$29,3,FALSE)</f>
        <v>Y61</v>
      </c>
      <c r="J10084" s="68" t="str">
        <f>VLOOKUP(E10084,Refs!$P$2:$S$29,4,FALSE)</f>
        <v>East of England</v>
      </c>
      <c r="K10084" s="28">
        <f t="shared" si="319"/>
        <v>519971</v>
      </c>
    </row>
    <row r="10085" spans="1:11" x14ac:dyDescent="0.35">
      <c r="A10085" s="69">
        <f t="shared" si="320"/>
        <v>45870</v>
      </c>
      <c r="B10085" t="s">
        <v>923</v>
      </c>
      <c r="C10085" t="s">
        <v>264</v>
      </c>
      <c r="D10085" t="s">
        <v>885</v>
      </c>
      <c r="E10085" t="s">
        <v>308</v>
      </c>
      <c r="F10085" t="s">
        <v>309</v>
      </c>
      <c r="G10085" t="s">
        <v>110</v>
      </c>
      <c r="H10085">
        <v>854</v>
      </c>
      <c r="I10085" s="68" t="str">
        <f>VLOOKUP(E10085,Refs!$P$2:$R$29,3,FALSE)</f>
        <v>Y61</v>
      </c>
      <c r="J10085" s="68" t="str">
        <f>VLOOKUP(E10085,Refs!$P$2:$S$29,4,FALSE)</f>
        <v>East of England</v>
      </c>
      <c r="K10085" s="28">
        <f t="shared" si="319"/>
        <v>854</v>
      </c>
    </row>
    <row r="10086" spans="1:11" x14ac:dyDescent="0.35">
      <c r="A10086" s="69">
        <f t="shared" si="320"/>
        <v>45870</v>
      </c>
      <c r="B10086" t="s">
        <v>923</v>
      </c>
      <c r="C10086" t="s">
        <v>264</v>
      </c>
      <c r="D10086" t="s">
        <v>885</v>
      </c>
      <c r="E10086" t="s">
        <v>308</v>
      </c>
      <c r="F10086" t="s">
        <v>309</v>
      </c>
      <c r="G10086" t="s">
        <v>808</v>
      </c>
      <c r="H10086">
        <v>2456</v>
      </c>
      <c r="I10086" s="68" t="str">
        <f>VLOOKUP(E10086,Refs!$P$2:$R$29,3,FALSE)</f>
        <v>Y61</v>
      </c>
      <c r="J10086" s="68" t="str">
        <f>VLOOKUP(E10086,Refs!$P$2:$S$29,4,FALSE)</f>
        <v>East of England</v>
      </c>
      <c r="K10086" s="28">
        <f t="shared" si="319"/>
        <v>2456</v>
      </c>
    </row>
    <row r="10087" spans="1:11" x14ac:dyDescent="0.35">
      <c r="A10087" s="69">
        <f t="shared" si="320"/>
        <v>45870</v>
      </c>
      <c r="B10087" t="s">
        <v>923</v>
      </c>
      <c r="C10087" t="s">
        <v>264</v>
      </c>
      <c r="D10087" t="s">
        <v>885</v>
      </c>
      <c r="E10087" t="s">
        <v>308</v>
      </c>
      <c r="F10087" t="s">
        <v>309</v>
      </c>
      <c r="G10087" t="s">
        <v>809</v>
      </c>
      <c r="H10087">
        <v>139</v>
      </c>
      <c r="I10087" s="68" t="str">
        <f>VLOOKUP(E10087,Refs!$P$2:$R$29,3,FALSE)</f>
        <v>Y61</v>
      </c>
      <c r="J10087" s="68" t="str">
        <f>VLOOKUP(E10087,Refs!$P$2:$S$29,4,FALSE)</f>
        <v>East of England</v>
      </c>
      <c r="K10087" s="28">
        <f t="shared" si="319"/>
        <v>139</v>
      </c>
    </row>
    <row r="10088" spans="1:11" x14ac:dyDescent="0.35">
      <c r="A10088" s="69">
        <f t="shared" si="320"/>
        <v>45870</v>
      </c>
      <c r="B10088" t="s">
        <v>923</v>
      </c>
      <c r="C10088" t="s">
        <v>264</v>
      </c>
      <c r="D10088" t="s">
        <v>885</v>
      </c>
      <c r="E10088" t="s">
        <v>308</v>
      </c>
      <c r="F10088" t="s">
        <v>309</v>
      </c>
      <c r="G10088" t="s">
        <v>111</v>
      </c>
      <c r="H10088">
        <v>5341</v>
      </c>
      <c r="I10088" s="68" t="str">
        <f>VLOOKUP(E10088,Refs!$P$2:$R$29,3,FALSE)</f>
        <v>Y61</v>
      </c>
      <c r="J10088" s="68" t="str">
        <f>VLOOKUP(E10088,Refs!$P$2:$S$29,4,FALSE)</f>
        <v>East of England</v>
      </c>
      <c r="K10088" s="28">
        <f t="shared" si="319"/>
        <v>5341</v>
      </c>
    </row>
    <row r="10089" spans="1:11" x14ac:dyDescent="0.35">
      <c r="A10089" s="69">
        <f t="shared" si="320"/>
        <v>45870</v>
      </c>
      <c r="B10089" t="s">
        <v>923</v>
      </c>
      <c r="C10089" t="s">
        <v>264</v>
      </c>
      <c r="D10089" t="s">
        <v>885</v>
      </c>
      <c r="E10089" t="s">
        <v>308</v>
      </c>
      <c r="F10089" t="s">
        <v>309</v>
      </c>
      <c r="G10089" t="s">
        <v>112</v>
      </c>
      <c r="H10089">
        <v>0</v>
      </c>
      <c r="I10089" s="68" t="str">
        <f>VLOOKUP(E10089,Refs!$P$2:$R$29,3,FALSE)</f>
        <v>Y61</v>
      </c>
      <c r="J10089" s="68" t="str">
        <f>VLOOKUP(E10089,Refs!$P$2:$S$29,4,FALSE)</f>
        <v>East of England</v>
      </c>
      <c r="K10089" s="28" t="str">
        <f t="shared" si="319"/>
        <v/>
      </c>
    </row>
    <row r="10090" spans="1:11" x14ac:dyDescent="0.35">
      <c r="A10090" s="69">
        <f t="shared" si="320"/>
        <v>45870</v>
      </c>
      <c r="B10090" t="s">
        <v>923</v>
      </c>
      <c r="C10090" t="s">
        <v>264</v>
      </c>
      <c r="D10090" t="s">
        <v>885</v>
      </c>
      <c r="E10090" t="s">
        <v>308</v>
      </c>
      <c r="F10090" t="s">
        <v>309</v>
      </c>
      <c r="G10090" t="s">
        <v>113</v>
      </c>
      <c r="H10090">
        <v>3455</v>
      </c>
      <c r="I10090" s="68" t="str">
        <f>VLOOKUP(E10090,Refs!$P$2:$R$29,3,FALSE)</f>
        <v>Y61</v>
      </c>
      <c r="J10090" s="68" t="str">
        <f>VLOOKUP(E10090,Refs!$P$2:$S$29,4,FALSE)</f>
        <v>East of England</v>
      </c>
      <c r="K10090" s="28">
        <f t="shared" si="319"/>
        <v>3455</v>
      </c>
    </row>
    <row r="10091" spans="1:11" x14ac:dyDescent="0.35">
      <c r="A10091" s="69">
        <f t="shared" si="320"/>
        <v>45870</v>
      </c>
      <c r="B10091" t="s">
        <v>923</v>
      </c>
      <c r="C10091" t="s">
        <v>264</v>
      </c>
      <c r="D10091" t="s">
        <v>885</v>
      </c>
      <c r="E10091" t="s">
        <v>308</v>
      </c>
      <c r="F10091" t="s">
        <v>309</v>
      </c>
      <c r="G10091" t="s">
        <v>114</v>
      </c>
      <c r="H10091">
        <v>939</v>
      </c>
      <c r="I10091" s="68" t="str">
        <f>VLOOKUP(E10091,Refs!$P$2:$R$29,3,FALSE)</f>
        <v>Y61</v>
      </c>
      <c r="J10091" s="68" t="str">
        <f>VLOOKUP(E10091,Refs!$P$2:$S$29,4,FALSE)</f>
        <v>East of England</v>
      </c>
      <c r="K10091" s="28">
        <f t="shared" si="319"/>
        <v>939</v>
      </c>
    </row>
    <row r="10092" spans="1:11" x14ac:dyDescent="0.35">
      <c r="A10092" s="69">
        <f t="shared" si="320"/>
        <v>45870</v>
      </c>
      <c r="B10092" t="s">
        <v>923</v>
      </c>
      <c r="C10092" t="s">
        <v>264</v>
      </c>
      <c r="D10092" t="s">
        <v>885</v>
      </c>
      <c r="E10092" t="s">
        <v>308</v>
      </c>
      <c r="F10092" t="s">
        <v>309</v>
      </c>
      <c r="G10092" t="s">
        <v>115</v>
      </c>
      <c r="H10092">
        <v>1213</v>
      </c>
      <c r="I10092" s="68" t="str">
        <f>VLOOKUP(E10092,Refs!$P$2:$R$29,3,FALSE)</f>
        <v>Y61</v>
      </c>
      <c r="J10092" s="68" t="str">
        <f>VLOOKUP(E10092,Refs!$P$2:$S$29,4,FALSE)</f>
        <v>East of England</v>
      </c>
      <c r="K10092" s="28">
        <f t="shared" si="319"/>
        <v>1213</v>
      </c>
    </row>
    <row r="10093" spans="1:11" x14ac:dyDescent="0.35">
      <c r="A10093" s="69">
        <f t="shared" si="320"/>
        <v>45870</v>
      </c>
      <c r="B10093" t="s">
        <v>923</v>
      </c>
      <c r="C10093" t="s">
        <v>264</v>
      </c>
      <c r="D10093" t="s">
        <v>885</v>
      </c>
      <c r="E10093" t="s">
        <v>308</v>
      </c>
      <c r="F10093" t="s">
        <v>309</v>
      </c>
      <c r="G10093" t="s">
        <v>116</v>
      </c>
      <c r="H10093">
        <v>545</v>
      </c>
      <c r="I10093" s="68" t="str">
        <f>VLOOKUP(E10093,Refs!$P$2:$R$29,3,FALSE)</f>
        <v>Y61</v>
      </c>
      <c r="J10093" s="68" t="str">
        <f>VLOOKUP(E10093,Refs!$P$2:$S$29,4,FALSE)</f>
        <v>East of England</v>
      </c>
      <c r="K10093" s="28">
        <f t="shared" si="319"/>
        <v>545</v>
      </c>
    </row>
    <row r="10094" spans="1:11" x14ac:dyDescent="0.35">
      <c r="A10094" s="69">
        <f t="shared" si="320"/>
        <v>45870</v>
      </c>
      <c r="B10094" t="s">
        <v>923</v>
      </c>
      <c r="C10094" t="s">
        <v>264</v>
      </c>
      <c r="D10094" t="s">
        <v>885</v>
      </c>
      <c r="E10094" t="s">
        <v>308</v>
      </c>
      <c r="F10094" t="s">
        <v>309</v>
      </c>
      <c r="G10094" t="s">
        <v>117</v>
      </c>
      <c r="H10094">
        <v>93</v>
      </c>
      <c r="I10094" s="68" t="str">
        <f>VLOOKUP(E10094,Refs!$P$2:$R$29,3,FALSE)</f>
        <v>Y61</v>
      </c>
      <c r="J10094" s="68" t="str">
        <f>VLOOKUP(E10094,Refs!$P$2:$S$29,4,FALSE)</f>
        <v>East of England</v>
      </c>
      <c r="K10094" s="28">
        <f t="shared" si="319"/>
        <v>93</v>
      </c>
    </row>
    <row r="10095" spans="1:11" x14ac:dyDescent="0.35">
      <c r="A10095" s="69">
        <f t="shared" si="320"/>
        <v>45870</v>
      </c>
      <c r="B10095" t="s">
        <v>923</v>
      </c>
      <c r="C10095" t="s">
        <v>264</v>
      </c>
      <c r="D10095" t="s">
        <v>885</v>
      </c>
      <c r="E10095" t="s">
        <v>308</v>
      </c>
      <c r="F10095" t="s">
        <v>309</v>
      </c>
      <c r="G10095" t="s">
        <v>118</v>
      </c>
      <c r="H10095">
        <v>6</v>
      </c>
      <c r="I10095" s="68" t="str">
        <f>VLOOKUP(E10095,Refs!$P$2:$R$29,3,FALSE)</f>
        <v>Y61</v>
      </c>
      <c r="J10095" s="68" t="str">
        <f>VLOOKUP(E10095,Refs!$P$2:$S$29,4,FALSE)</f>
        <v>East of England</v>
      </c>
      <c r="K10095" s="28">
        <f t="shared" si="319"/>
        <v>6</v>
      </c>
    </row>
    <row r="10096" spans="1:11" x14ac:dyDescent="0.35">
      <c r="A10096" s="69">
        <f t="shared" si="320"/>
        <v>45870</v>
      </c>
      <c r="B10096" t="s">
        <v>923</v>
      </c>
      <c r="C10096" t="s">
        <v>264</v>
      </c>
      <c r="D10096" t="s">
        <v>885</v>
      </c>
      <c r="E10096" t="s">
        <v>308</v>
      </c>
      <c r="F10096" t="s">
        <v>309</v>
      </c>
      <c r="G10096" t="s">
        <v>119</v>
      </c>
      <c r="H10096">
        <v>825</v>
      </c>
      <c r="I10096" s="68" t="str">
        <f>VLOOKUP(E10096,Refs!$P$2:$R$29,3,FALSE)</f>
        <v>Y61</v>
      </c>
      <c r="J10096" s="68" t="str">
        <f>VLOOKUP(E10096,Refs!$P$2:$S$29,4,FALSE)</f>
        <v>East of England</v>
      </c>
      <c r="K10096" s="28">
        <f t="shared" si="319"/>
        <v>825</v>
      </c>
    </row>
    <row r="10097" spans="1:11" x14ac:dyDescent="0.35">
      <c r="A10097" s="69">
        <f t="shared" si="320"/>
        <v>45870</v>
      </c>
      <c r="B10097" t="s">
        <v>923</v>
      </c>
      <c r="C10097" t="s">
        <v>264</v>
      </c>
      <c r="D10097" t="s">
        <v>885</v>
      </c>
      <c r="E10097" t="s">
        <v>308</v>
      </c>
      <c r="F10097" t="s">
        <v>309</v>
      </c>
      <c r="G10097" t="s">
        <v>120</v>
      </c>
      <c r="H10097">
        <v>297</v>
      </c>
      <c r="I10097" s="68" t="str">
        <f>VLOOKUP(E10097,Refs!$P$2:$R$29,3,FALSE)</f>
        <v>Y61</v>
      </c>
      <c r="J10097" s="68" t="str">
        <f>VLOOKUP(E10097,Refs!$P$2:$S$29,4,FALSE)</f>
        <v>East of England</v>
      </c>
      <c r="K10097" s="28">
        <f t="shared" si="319"/>
        <v>297</v>
      </c>
    </row>
    <row r="10098" spans="1:11" x14ac:dyDescent="0.35">
      <c r="A10098" s="69">
        <f t="shared" si="320"/>
        <v>45870</v>
      </c>
      <c r="B10098" t="s">
        <v>923</v>
      </c>
      <c r="C10098" t="s">
        <v>264</v>
      </c>
      <c r="D10098" t="s">
        <v>885</v>
      </c>
      <c r="E10098" t="s">
        <v>308</v>
      </c>
      <c r="F10098" t="s">
        <v>309</v>
      </c>
      <c r="G10098" t="s">
        <v>121</v>
      </c>
      <c r="H10098">
        <v>760</v>
      </c>
      <c r="I10098" s="68" t="str">
        <f>VLOOKUP(E10098,Refs!$P$2:$R$29,3,FALSE)</f>
        <v>Y61</v>
      </c>
      <c r="J10098" s="68" t="str">
        <f>VLOOKUP(E10098,Refs!$P$2:$S$29,4,FALSE)</f>
        <v>East of England</v>
      </c>
      <c r="K10098" s="28">
        <f t="shared" si="319"/>
        <v>760</v>
      </c>
    </row>
    <row r="10099" spans="1:11" x14ac:dyDescent="0.35">
      <c r="A10099" s="69">
        <f t="shared" si="320"/>
        <v>45870</v>
      </c>
      <c r="B10099" t="s">
        <v>923</v>
      </c>
      <c r="C10099" t="s">
        <v>264</v>
      </c>
      <c r="D10099" t="s">
        <v>885</v>
      </c>
      <c r="E10099" t="s">
        <v>308</v>
      </c>
      <c r="F10099" t="s">
        <v>309</v>
      </c>
      <c r="G10099" t="s">
        <v>122</v>
      </c>
      <c r="H10099">
        <v>88</v>
      </c>
      <c r="I10099" s="68" t="str">
        <f>VLOOKUP(E10099,Refs!$P$2:$R$29,3,FALSE)</f>
        <v>Y61</v>
      </c>
      <c r="J10099" s="68" t="str">
        <f>VLOOKUP(E10099,Refs!$P$2:$S$29,4,FALSE)</f>
        <v>East of England</v>
      </c>
      <c r="K10099" s="28">
        <f t="shared" si="319"/>
        <v>88</v>
      </c>
    </row>
    <row r="10100" spans="1:11" x14ac:dyDescent="0.35">
      <c r="A10100" s="69">
        <f t="shared" si="320"/>
        <v>45870</v>
      </c>
      <c r="B10100" t="s">
        <v>923</v>
      </c>
      <c r="C10100" t="s">
        <v>264</v>
      </c>
      <c r="D10100" t="s">
        <v>885</v>
      </c>
      <c r="E10100" t="s">
        <v>308</v>
      </c>
      <c r="F10100" t="s">
        <v>309</v>
      </c>
      <c r="G10100" t="s">
        <v>123</v>
      </c>
      <c r="H10100">
        <v>4</v>
      </c>
      <c r="I10100" s="68" t="str">
        <f>VLOOKUP(E10100,Refs!$P$2:$R$29,3,FALSE)</f>
        <v>Y61</v>
      </c>
      <c r="J10100" s="68" t="str">
        <f>VLOOKUP(E10100,Refs!$P$2:$S$29,4,FALSE)</f>
        <v>East of England</v>
      </c>
      <c r="K10100" s="28">
        <f t="shared" si="319"/>
        <v>4</v>
      </c>
    </row>
    <row r="10101" spans="1:11" x14ac:dyDescent="0.35">
      <c r="A10101" s="69">
        <f t="shared" si="320"/>
        <v>45870</v>
      </c>
      <c r="B10101" t="s">
        <v>923</v>
      </c>
      <c r="C10101" t="s">
        <v>264</v>
      </c>
      <c r="D10101" t="s">
        <v>885</v>
      </c>
      <c r="E10101" t="s">
        <v>308</v>
      </c>
      <c r="F10101" t="s">
        <v>309</v>
      </c>
      <c r="G10101" t="s">
        <v>124</v>
      </c>
      <c r="H10101">
        <v>0</v>
      </c>
      <c r="I10101" s="68" t="str">
        <f>VLOOKUP(E10101,Refs!$P$2:$R$29,3,FALSE)</f>
        <v>Y61</v>
      </c>
      <c r="J10101" s="68" t="str">
        <f>VLOOKUP(E10101,Refs!$P$2:$S$29,4,FALSE)</f>
        <v>East of England</v>
      </c>
      <c r="K10101" s="28" t="str">
        <f t="shared" si="319"/>
        <v/>
      </c>
    </row>
    <row r="10102" spans="1:11" x14ac:dyDescent="0.35">
      <c r="A10102" s="69">
        <f t="shared" si="320"/>
        <v>45870</v>
      </c>
      <c r="B10102" t="s">
        <v>923</v>
      </c>
      <c r="C10102" t="s">
        <v>264</v>
      </c>
      <c r="D10102" t="s">
        <v>885</v>
      </c>
      <c r="E10102" t="s">
        <v>308</v>
      </c>
      <c r="F10102" t="s">
        <v>309</v>
      </c>
      <c r="G10102" t="s">
        <v>125</v>
      </c>
      <c r="H10102" t="s">
        <v>886</v>
      </c>
      <c r="I10102" s="68" t="str">
        <f>VLOOKUP(E10102,Refs!$P$2:$R$29,3,FALSE)</f>
        <v>Y61</v>
      </c>
      <c r="J10102" s="68" t="str">
        <f>VLOOKUP(E10102,Refs!$P$2:$S$29,4,FALSE)</f>
        <v>East of England</v>
      </c>
      <c r="K10102" s="28" t="str">
        <f t="shared" si="319"/>
        <v>-</v>
      </c>
    </row>
    <row r="10103" spans="1:11" x14ac:dyDescent="0.35">
      <c r="A10103" s="69">
        <f t="shared" si="320"/>
        <v>45870</v>
      </c>
      <c r="B10103" t="s">
        <v>923</v>
      </c>
      <c r="C10103" t="s">
        <v>264</v>
      </c>
      <c r="D10103" t="s">
        <v>885</v>
      </c>
      <c r="E10103" t="s">
        <v>308</v>
      </c>
      <c r="F10103" t="s">
        <v>309</v>
      </c>
      <c r="G10103" t="s">
        <v>126</v>
      </c>
      <c r="H10103" t="s">
        <v>886</v>
      </c>
      <c r="I10103" s="68" t="str">
        <f>VLOOKUP(E10103,Refs!$P$2:$R$29,3,FALSE)</f>
        <v>Y61</v>
      </c>
      <c r="J10103" s="68" t="str">
        <f>VLOOKUP(E10103,Refs!$P$2:$S$29,4,FALSE)</f>
        <v>East of England</v>
      </c>
      <c r="K10103" s="28" t="str">
        <f t="shared" si="319"/>
        <v>-</v>
      </c>
    </row>
    <row r="10104" spans="1:11" x14ac:dyDescent="0.35">
      <c r="A10104" s="69">
        <f t="shared" si="320"/>
        <v>45870</v>
      </c>
      <c r="B10104" t="s">
        <v>923</v>
      </c>
      <c r="C10104" t="s">
        <v>264</v>
      </c>
      <c r="D10104" t="s">
        <v>885</v>
      </c>
      <c r="E10104" t="s">
        <v>308</v>
      </c>
      <c r="F10104" t="s">
        <v>309</v>
      </c>
      <c r="G10104" t="s">
        <v>127</v>
      </c>
      <c r="H10104">
        <v>3</v>
      </c>
      <c r="I10104" s="68" t="str">
        <f>VLOOKUP(E10104,Refs!$P$2:$R$29,3,FALSE)</f>
        <v>Y61</v>
      </c>
      <c r="J10104" s="68" t="str">
        <f>VLOOKUP(E10104,Refs!$P$2:$S$29,4,FALSE)</f>
        <v>East of England</v>
      </c>
      <c r="K10104" s="28">
        <f t="shared" si="319"/>
        <v>3</v>
      </c>
    </row>
    <row r="10105" spans="1:11" x14ac:dyDescent="0.35">
      <c r="A10105" s="69">
        <f t="shared" si="320"/>
        <v>45870</v>
      </c>
      <c r="B10105" t="s">
        <v>923</v>
      </c>
      <c r="C10105" t="s">
        <v>264</v>
      </c>
      <c r="D10105" t="s">
        <v>885</v>
      </c>
      <c r="E10105" t="s">
        <v>308</v>
      </c>
      <c r="F10105" t="s">
        <v>309</v>
      </c>
      <c r="G10105" t="s">
        <v>128</v>
      </c>
      <c r="H10105">
        <v>85</v>
      </c>
      <c r="I10105" s="68" t="str">
        <f>VLOOKUP(E10105,Refs!$P$2:$R$29,3,FALSE)</f>
        <v>Y61</v>
      </c>
      <c r="J10105" s="68" t="str">
        <f>VLOOKUP(E10105,Refs!$P$2:$S$29,4,FALSE)</f>
        <v>East of England</v>
      </c>
      <c r="K10105" s="28">
        <f t="shared" si="319"/>
        <v>85</v>
      </c>
    </row>
    <row r="10106" spans="1:11" x14ac:dyDescent="0.35">
      <c r="A10106" s="69">
        <f t="shared" si="320"/>
        <v>45870</v>
      </c>
      <c r="B10106" t="s">
        <v>923</v>
      </c>
      <c r="C10106" t="s">
        <v>264</v>
      </c>
      <c r="D10106" t="s">
        <v>885</v>
      </c>
      <c r="E10106" t="s">
        <v>308</v>
      </c>
      <c r="F10106" t="s">
        <v>309</v>
      </c>
      <c r="G10106" t="s">
        <v>129</v>
      </c>
      <c r="H10106">
        <v>1</v>
      </c>
      <c r="I10106" s="68" t="str">
        <f>VLOOKUP(E10106,Refs!$P$2:$R$29,3,FALSE)</f>
        <v>Y61</v>
      </c>
      <c r="J10106" s="68" t="str">
        <f>VLOOKUP(E10106,Refs!$P$2:$S$29,4,FALSE)</f>
        <v>East of England</v>
      </c>
      <c r="K10106" s="28">
        <f t="shared" si="319"/>
        <v>1</v>
      </c>
    </row>
    <row r="10107" spans="1:11" x14ac:dyDescent="0.35">
      <c r="A10107" s="69">
        <f t="shared" si="320"/>
        <v>45870</v>
      </c>
      <c r="B10107" t="s">
        <v>923</v>
      </c>
      <c r="C10107" t="s">
        <v>264</v>
      </c>
      <c r="D10107" t="s">
        <v>885</v>
      </c>
      <c r="E10107" t="s">
        <v>308</v>
      </c>
      <c r="F10107" t="s">
        <v>309</v>
      </c>
      <c r="G10107" t="s">
        <v>130</v>
      </c>
      <c r="H10107">
        <v>1</v>
      </c>
      <c r="I10107" s="68" t="str">
        <f>VLOOKUP(E10107,Refs!$P$2:$R$29,3,FALSE)</f>
        <v>Y61</v>
      </c>
      <c r="J10107" s="68" t="str">
        <f>VLOOKUP(E10107,Refs!$P$2:$S$29,4,FALSE)</f>
        <v>East of England</v>
      </c>
      <c r="K10107" s="28">
        <f t="shared" si="319"/>
        <v>1</v>
      </c>
    </row>
    <row r="10108" spans="1:11" x14ac:dyDescent="0.35">
      <c r="A10108" s="69">
        <f t="shared" si="320"/>
        <v>45870</v>
      </c>
      <c r="B10108" t="s">
        <v>923</v>
      </c>
      <c r="C10108" t="s">
        <v>264</v>
      </c>
      <c r="D10108" t="s">
        <v>885</v>
      </c>
      <c r="E10108" t="s">
        <v>308</v>
      </c>
      <c r="F10108" t="s">
        <v>309</v>
      </c>
      <c r="G10108" t="s">
        <v>131</v>
      </c>
      <c r="H10108">
        <v>1</v>
      </c>
      <c r="I10108" s="68" t="str">
        <f>VLOOKUP(E10108,Refs!$P$2:$R$29,3,FALSE)</f>
        <v>Y61</v>
      </c>
      <c r="J10108" s="68" t="str">
        <f>VLOOKUP(E10108,Refs!$P$2:$S$29,4,FALSE)</f>
        <v>East of England</v>
      </c>
      <c r="K10108" s="28">
        <f t="shared" si="319"/>
        <v>1</v>
      </c>
    </row>
    <row r="10109" spans="1:11" x14ac:dyDescent="0.35">
      <c r="A10109" s="69">
        <f t="shared" si="320"/>
        <v>45870</v>
      </c>
      <c r="B10109" t="s">
        <v>923</v>
      </c>
      <c r="C10109" t="s">
        <v>264</v>
      </c>
      <c r="D10109" t="s">
        <v>885</v>
      </c>
      <c r="E10109" t="s">
        <v>308</v>
      </c>
      <c r="F10109" t="s">
        <v>309</v>
      </c>
      <c r="G10109" t="s">
        <v>132</v>
      </c>
      <c r="H10109">
        <v>1</v>
      </c>
      <c r="I10109" s="68" t="str">
        <f>VLOOKUP(E10109,Refs!$P$2:$R$29,3,FALSE)</f>
        <v>Y61</v>
      </c>
      <c r="J10109" s="68" t="str">
        <f>VLOOKUP(E10109,Refs!$P$2:$S$29,4,FALSE)</f>
        <v>East of England</v>
      </c>
      <c r="K10109" s="28">
        <f t="shared" si="319"/>
        <v>1</v>
      </c>
    </row>
    <row r="10110" spans="1:11" x14ac:dyDescent="0.35">
      <c r="A10110" s="69">
        <f t="shared" si="320"/>
        <v>45870</v>
      </c>
      <c r="B10110" t="s">
        <v>923</v>
      </c>
      <c r="C10110" t="s">
        <v>264</v>
      </c>
      <c r="D10110" t="s">
        <v>885</v>
      </c>
      <c r="E10110" t="s">
        <v>308</v>
      </c>
      <c r="F10110" t="s">
        <v>309</v>
      </c>
      <c r="G10110" t="s">
        <v>133</v>
      </c>
      <c r="H10110">
        <v>163</v>
      </c>
      <c r="I10110" s="68" t="str">
        <f>VLOOKUP(E10110,Refs!$P$2:$R$29,3,FALSE)</f>
        <v>Y61</v>
      </c>
      <c r="J10110" s="68" t="str">
        <f>VLOOKUP(E10110,Refs!$P$2:$S$29,4,FALSE)</f>
        <v>East of England</v>
      </c>
      <c r="K10110" s="28">
        <f t="shared" si="319"/>
        <v>163</v>
      </c>
    </row>
    <row r="10111" spans="1:11" x14ac:dyDescent="0.35">
      <c r="A10111" s="69">
        <f t="shared" si="320"/>
        <v>45870</v>
      </c>
      <c r="B10111" t="s">
        <v>923</v>
      </c>
      <c r="C10111" t="s">
        <v>264</v>
      </c>
      <c r="D10111" t="s">
        <v>885</v>
      </c>
      <c r="E10111" t="s">
        <v>308</v>
      </c>
      <c r="F10111" t="s">
        <v>309</v>
      </c>
      <c r="G10111" t="s">
        <v>134</v>
      </c>
      <c r="H10111">
        <v>154</v>
      </c>
      <c r="I10111" s="68" t="str">
        <f>VLOOKUP(E10111,Refs!$P$2:$R$29,3,FALSE)</f>
        <v>Y61</v>
      </c>
      <c r="J10111" s="68" t="str">
        <f>VLOOKUP(E10111,Refs!$P$2:$S$29,4,FALSE)</f>
        <v>East of England</v>
      </c>
      <c r="K10111" s="28">
        <f t="shared" si="319"/>
        <v>154</v>
      </c>
    </row>
    <row r="10112" spans="1:11" x14ac:dyDescent="0.35">
      <c r="A10112" s="69">
        <f t="shared" si="320"/>
        <v>45870</v>
      </c>
      <c r="B10112" t="s">
        <v>923</v>
      </c>
      <c r="C10112" t="s">
        <v>264</v>
      </c>
      <c r="D10112" t="s">
        <v>885</v>
      </c>
      <c r="E10112" t="s">
        <v>308</v>
      </c>
      <c r="F10112" t="s">
        <v>309</v>
      </c>
      <c r="G10112" t="s">
        <v>135</v>
      </c>
      <c r="H10112">
        <v>22</v>
      </c>
      <c r="I10112" s="68" t="str">
        <f>VLOOKUP(E10112,Refs!$P$2:$R$29,3,FALSE)</f>
        <v>Y61</v>
      </c>
      <c r="J10112" s="68" t="str">
        <f>VLOOKUP(E10112,Refs!$P$2:$S$29,4,FALSE)</f>
        <v>East of England</v>
      </c>
      <c r="K10112" s="28">
        <f t="shared" si="319"/>
        <v>22</v>
      </c>
    </row>
    <row r="10113" spans="1:11" x14ac:dyDescent="0.35">
      <c r="A10113" s="69">
        <f t="shared" si="320"/>
        <v>45870</v>
      </c>
      <c r="B10113" t="s">
        <v>923</v>
      </c>
      <c r="C10113" t="s">
        <v>264</v>
      </c>
      <c r="D10113" t="s">
        <v>885</v>
      </c>
      <c r="E10113" t="s">
        <v>308</v>
      </c>
      <c r="F10113" t="s">
        <v>309</v>
      </c>
      <c r="G10113" t="s">
        <v>136</v>
      </c>
      <c r="H10113">
        <v>0</v>
      </c>
      <c r="I10113" s="68" t="str">
        <f>VLOOKUP(E10113,Refs!$P$2:$R$29,3,FALSE)</f>
        <v>Y61</v>
      </c>
      <c r="J10113" s="68" t="str">
        <f>VLOOKUP(E10113,Refs!$P$2:$S$29,4,FALSE)</f>
        <v>East of England</v>
      </c>
      <c r="K10113" s="28" t="str">
        <f t="shared" si="319"/>
        <v/>
      </c>
    </row>
    <row r="10114" spans="1:11" x14ac:dyDescent="0.35">
      <c r="A10114" s="69">
        <f t="shared" si="320"/>
        <v>45870</v>
      </c>
      <c r="B10114" t="s">
        <v>923</v>
      </c>
      <c r="C10114" t="s">
        <v>264</v>
      </c>
      <c r="D10114" t="s">
        <v>885</v>
      </c>
      <c r="E10114" t="s">
        <v>308</v>
      </c>
      <c r="F10114" t="s">
        <v>309</v>
      </c>
      <c r="G10114" t="s">
        <v>137</v>
      </c>
      <c r="H10114">
        <v>0</v>
      </c>
      <c r="I10114" s="68" t="str">
        <f>VLOOKUP(E10114,Refs!$P$2:$R$29,3,FALSE)</f>
        <v>Y61</v>
      </c>
      <c r="J10114" s="68" t="str">
        <f>VLOOKUP(E10114,Refs!$P$2:$S$29,4,FALSE)</f>
        <v>East of England</v>
      </c>
      <c r="K10114" s="28" t="str">
        <f t="shared" ref="K10114:K10177" si="321">IF(OR(H10114="NULL",H10114=0,H10114=""),"",H10114)</f>
        <v/>
      </c>
    </row>
    <row r="10115" spans="1:11" x14ac:dyDescent="0.35">
      <c r="A10115" s="69">
        <f t="shared" ref="A10115:A10178" si="322">DATEVALUE(RIGHT(B10115,8))</f>
        <v>45870</v>
      </c>
      <c r="B10115" t="s">
        <v>923</v>
      </c>
      <c r="C10115" t="s">
        <v>264</v>
      </c>
      <c r="D10115" t="s">
        <v>885</v>
      </c>
      <c r="E10115" t="s">
        <v>308</v>
      </c>
      <c r="F10115" t="s">
        <v>309</v>
      </c>
      <c r="G10115" t="s">
        <v>138</v>
      </c>
      <c r="H10115">
        <v>0</v>
      </c>
      <c r="I10115" s="68" t="str">
        <f>VLOOKUP(E10115,Refs!$P$2:$R$29,3,FALSE)</f>
        <v>Y61</v>
      </c>
      <c r="J10115" s="68" t="str">
        <f>VLOOKUP(E10115,Refs!$P$2:$S$29,4,FALSE)</f>
        <v>East of England</v>
      </c>
      <c r="K10115" s="28" t="str">
        <f t="shared" si="321"/>
        <v/>
      </c>
    </row>
    <row r="10116" spans="1:11" x14ac:dyDescent="0.35">
      <c r="A10116" s="69">
        <f t="shared" si="322"/>
        <v>45870</v>
      </c>
      <c r="B10116" t="s">
        <v>923</v>
      </c>
      <c r="C10116" t="s">
        <v>264</v>
      </c>
      <c r="D10116" t="s">
        <v>885</v>
      </c>
      <c r="E10116" t="s">
        <v>308</v>
      </c>
      <c r="F10116" t="s">
        <v>309</v>
      </c>
      <c r="G10116" t="s">
        <v>139</v>
      </c>
      <c r="H10116">
        <v>69</v>
      </c>
      <c r="I10116" s="68" t="str">
        <f>VLOOKUP(E10116,Refs!$P$2:$R$29,3,FALSE)</f>
        <v>Y61</v>
      </c>
      <c r="J10116" s="68" t="str">
        <f>VLOOKUP(E10116,Refs!$P$2:$S$29,4,FALSE)</f>
        <v>East of England</v>
      </c>
      <c r="K10116" s="28">
        <f t="shared" si="321"/>
        <v>69</v>
      </c>
    </row>
    <row r="10117" spans="1:11" x14ac:dyDescent="0.35">
      <c r="A10117" s="69">
        <f t="shared" si="322"/>
        <v>45870</v>
      </c>
      <c r="B10117" t="s">
        <v>923</v>
      </c>
      <c r="C10117" t="s">
        <v>264</v>
      </c>
      <c r="D10117" t="s">
        <v>885</v>
      </c>
      <c r="E10117" t="s">
        <v>308</v>
      </c>
      <c r="F10117" t="s">
        <v>309</v>
      </c>
      <c r="G10117" t="s">
        <v>140</v>
      </c>
      <c r="H10117">
        <v>69</v>
      </c>
      <c r="I10117" s="68" t="str">
        <f>VLOOKUP(E10117,Refs!$P$2:$R$29,3,FALSE)</f>
        <v>Y61</v>
      </c>
      <c r="J10117" s="68" t="str">
        <f>VLOOKUP(E10117,Refs!$P$2:$S$29,4,FALSE)</f>
        <v>East of England</v>
      </c>
      <c r="K10117" s="28">
        <f t="shared" si="321"/>
        <v>69</v>
      </c>
    </row>
    <row r="10118" spans="1:11" x14ac:dyDescent="0.35">
      <c r="A10118" s="69">
        <f t="shared" si="322"/>
        <v>45870</v>
      </c>
      <c r="B10118" t="s">
        <v>923</v>
      </c>
      <c r="C10118" t="s">
        <v>264</v>
      </c>
      <c r="D10118" t="s">
        <v>885</v>
      </c>
      <c r="E10118" t="s">
        <v>308</v>
      </c>
      <c r="F10118" t="s">
        <v>309</v>
      </c>
      <c r="G10118" t="s">
        <v>728</v>
      </c>
      <c r="H10118">
        <v>7</v>
      </c>
      <c r="I10118" s="68" t="str">
        <f>VLOOKUP(E10118,Refs!$P$2:$R$29,3,FALSE)</f>
        <v>Y61</v>
      </c>
      <c r="J10118" s="68" t="str">
        <f>VLOOKUP(E10118,Refs!$P$2:$S$29,4,FALSE)</f>
        <v>East of England</v>
      </c>
      <c r="K10118" s="28">
        <f t="shared" si="321"/>
        <v>7</v>
      </c>
    </row>
    <row r="10119" spans="1:11" x14ac:dyDescent="0.35">
      <c r="A10119" s="69">
        <f t="shared" si="322"/>
        <v>45870</v>
      </c>
      <c r="B10119" t="s">
        <v>923</v>
      </c>
      <c r="C10119" t="s">
        <v>264</v>
      </c>
      <c r="D10119" t="s">
        <v>885</v>
      </c>
      <c r="E10119" t="s">
        <v>308</v>
      </c>
      <c r="F10119" t="s">
        <v>309</v>
      </c>
      <c r="G10119" t="s">
        <v>727</v>
      </c>
      <c r="H10119">
        <v>7</v>
      </c>
      <c r="I10119" s="68" t="str">
        <f>VLOOKUP(E10119,Refs!$P$2:$R$29,3,FALSE)</f>
        <v>Y61</v>
      </c>
      <c r="J10119" s="68" t="str">
        <f>VLOOKUP(E10119,Refs!$P$2:$S$29,4,FALSE)</f>
        <v>East of England</v>
      </c>
      <c r="K10119" s="28">
        <f t="shared" si="321"/>
        <v>7</v>
      </c>
    </row>
    <row r="10120" spans="1:11" x14ac:dyDescent="0.35">
      <c r="A10120" s="69">
        <f t="shared" si="322"/>
        <v>45870</v>
      </c>
      <c r="B10120" t="s">
        <v>923</v>
      </c>
      <c r="C10120" t="s">
        <v>264</v>
      </c>
      <c r="D10120" t="s">
        <v>885</v>
      </c>
      <c r="E10120" t="s">
        <v>308</v>
      </c>
      <c r="F10120" t="s">
        <v>309</v>
      </c>
      <c r="G10120" t="s">
        <v>730</v>
      </c>
      <c r="H10120">
        <v>13</v>
      </c>
      <c r="I10120" s="68" t="str">
        <f>VLOOKUP(E10120,Refs!$P$2:$R$29,3,FALSE)</f>
        <v>Y61</v>
      </c>
      <c r="J10120" s="68" t="str">
        <f>VLOOKUP(E10120,Refs!$P$2:$S$29,4,FALSE)</f>
        <v>East of England</v>
      </c>
      <c r="K10120" s="28">
        <f t="shared" si="321"/>
        <v>13</v>
      </c>
    </row>
    <row r="10121" spans="1:11" x14ac:dyDescent="0.35">
      <c r="A10121" s="69">
        <f t="shared" si="322"/>
        <v>45870</v>
      </c>
      <c r="B10121" t="s">
        <v>923</v>
      </c>
      <c r="C10121" t="s">
        <v>264</v>
      </c>
      <c r="D10121" t="s">
        <v>885</v>
      </c>
      <c r="E10121" t="s">
        <v>308</v>
      </c>
      <c r="F10121" t="s">
        <v>309</v>
      </c>
      <c r="G10121" t="s">
        <v>729</v>
      </c>
      <c r="H10121">
        <v>13</v>
      </c>
      <c r="I10121" s="68" t="str">
        <f>VLOOKUP(E10121,Refs!$P$2:$R$29,3,FALSE)</f>
        <v>Y61</v>
      </c>
      <c r="J10121" s="68" t="str">
        <f>VLOOKUP(E10121,Refs!$P$2:$S$29,4,FALSE)</f>
        <v>East of England</v>
      </c>
      <c r="K10121" s="28">
        <f t="shared" si="321"/>
        <v>13</v>
      </c>
    </row>
    <row r="10122" spans="1:11" x14ac:dyDescent="0.35">
      <c r="A10122" s="69">
        <f t="shared" si="322"/>
        <v>45870</v>
      </c>
      <c r="B10122" t="s">
        <v>923</v>
      </c>
      <c r="C10122" t="s">
        <v>279</v>
      </c>
      <c r="E10122" t="s">
        <v>780</v>
      </c>
      <c r="F10122" t="s">
        <v>249</v>
      </c>
      <c r="G10122" t="s">
        <v>10</v>
      </c>
      <c r="H10122">
        <v>294307</v>
      </c>
      <c r="I10122" s="68" t="str">
        <f>VLOOKUP(E10122,Refs!$P$2:$R$29,3,FALSE)</f>
        <v>Y60</v>
      </c>
      <c r="J10122" s="68" t="str">
        <f>VLOOKUP(E10122,Refs!$P$2:$S$29,4,FALSE)</f>
        <v>Midlands</v>
      </c>
      <c r="K10122" s="28">
        <f t="shared" si="321"/>
        <v>294307</v>
      </c>
    </row>
    <row r="10123" spans="1:11" x14ac:dyDescent="0.35">
      <c r="A10123" s="69">
        <f t="shared" si="322"/>
        <v>45870</v>
      </c>
      <c r="B10123" t="s">
        <v>923</v>
      </c>
      <c r="C10123" t="s">
        <v>279</v>
      </c>
      <c r="E10123" t="s">
        <v>780</v>
      </c>
      <c r="F10123" t="s">
        <v>249</v>
      </c>
      <c r="G10123" t="s">
        <v>69</v>
      </c>
      <c r="H10123">
        <v>294307</v>
      </c>
      <c r="I10123" s="68" t="str">
        <f>VLOOKUP(E10123,Refs!$P$2:$R$29,3,FALSE)</f>
        <v>Y60</v>
      </c>
      <c r="J10123" s="68" t="str">
        <f>VLOOKUP(E10123,Refs!$P$2:$S$29,4,FALSE)</f>
        <v>Midlands</v>
      </c>
      <c r="K10123" s="28">
        <f t="shared" si="321"/>
        <v>294307</v>
      </c>
    </row>
    <row r="10124" spans="1:11" x14ac:dyDescent="0.35">
      <c r="A10124" s="69">
        <f t="shared" si="322"/>
        <v>45870</v>
      </c>
      <c r="B10124" t="s">
        <v>923</v>
      </c>
      <c r="C10124" t="s">
        <v>279</v>
      </c>
      <c r="E10124" t="s">
        <v>780</v>
      </c>
      <c r="F10124" t="s">
        <v>249</v>
      </c>
      <c r="G10124" t="s">
        <v>20</v>
      </c>
      <c r="H10124">
        <v>293000</v>
      </c>
      <c r="I10124" s="68" t="str">
        <f>VLOOKUP(E10124,Refs!$P$2:$R$29,3,FALSE)</f>
        <v>Y60</v>
      </c>
      <c r="J10124" s="68" t="str">
        <f>VLOOKUP(E10124,Refs!$P$2:$S$29,4,FALSE)</f>
        <v>Midlands</v>
      </c>
      <c r="K10124" s="28">
        <f t="shared" si="321"/>
        <v>293000</v>
      </c>
    </row>
    <row r="10125" spans="1:11" x14ac:dyDescent="0.35">
      <c r="A10125" s="69">
        <f t="shared" si="322"/>
        <v>45870</v>
      </c>
      <c r="B10125" t="s">
        <v>923</v>
      </c>
      <c r="C10125" t="s">
        <v>279</v>
      </c>
      <c r="E10125" t="s">
        <v>780</v>
      </c>
      <c r="F10125" t="s">
        <v>249</v>
      </c>
      <c r="G10125" t="s">
        <v>23</v>
      </c>
      <c r="H10125">
        <v>284727</v>
      </c>
      <c r="I10125" s="68" t="str">
        <f>VLOOKUP(E10125,Refs!$P$2:$R$29,3,FALSE)</f>
        <v>Y60</v>
      </c>
      <c r="J10125" s="68" t="str">
        <f>VLOOKUP(E10125,Refs!$P$2:$S$29,4,FALSE)</f>
        <v>Midlands</v>
      </c>
      <c r="K10125" s="28">
        <f t="shared" si="321"/>
        <v>284727</v>
      </c>
    </row>
    <row r="10126" spans="1:11" x14ac:dyDescent="0.35">
      <c r="A10126" s="69">
        <f t="shared" si="322"/>
        <v>45870</v>
      </c>
      <c r="B10126" t="s">
        <v>923</v>
      </c>
      <c r="C10126" t="s">
        <v>279</v>
      </c>
      <c r="E10126" t="s">
        <v>780</v>
      </c>
      <c r="F10126" t="s">
        <v>249</v>
      </c>
      <c r="G10126" t="s">
        <v>19</v>
      </c>
      <c r="H10126">
        <v>1307</v>
      </c>
      <c r="I10126" s="68" t="str">
        <f>VLOOKUP(E10126,Refs!$P$2:$R$29,3,FALSE)</f>
        <v>Y60</v>
      </c>
      <c r="J10126" s="68" t="str">
        <f>VLOOKUP(E10126,Refs!$P$2:$S$29,4,FALSE)</f>
        <v>Midlands</v>
      </c>
      <c r="K10126" s="28">
        <f t="shared" si="321"/>
        <v>1307</v>
      </c>
    </row>
    <row r="10127" spans="1:11" x14ac:dyDescent="0.35">
      <c r="A10127" s="69">
        <f t="shared" si="322"/>
        <v>45870</v>
      </c>
      <c r="B10127" t="s">
        <v>923</v>
      </c>
      <c r="C10127" t="s">
        <v>279</v>
      </c>
      <c r="E10127" t="s">
        <v>780</v>
      </c>
      <c r="F10127" t="s">
        <v>249</v>
      </c>
      <c r="G10127" t="s">
        <v>21</v>
      </c>
      <c r="H10127">
        <v>1793494</v>
      </c>
      <c r="I10127" s="68" t="str">
        <f>VLOOKUP(E10127,Refs!$P$2:$R$29,3,FALSE)</f>
        <v>Y60</v>
      </c>
      <c r="J10127" s="68" t="str">
        <f>VLOOKUP(E10127,Refs!$P$2:$S$29,4,FALSE)</f>
        <v>Midlands</v>
      </c>
      <c r="K10127" s="28">
        <f t="shared" si="321"/>
        <v>1793494</v>
      </c>
    </row>
    <row r="10128" spans="1:11" x14ac:dyDescent="0.35">
      <c r="A10128" s="69">
        <f t="shared" si="322"/>
        <v>45870</v>
      </c>
      <c r="B10128" t="s">
        <v>923</v>
      </c>
      <c r="C10128" t="s">
        <v>279</v>
      </c>
      <c r="E10128" t="s">
        <v>780</v>
      </c>
      <c r="F10128" t="s">
        <v>249</v>
      </c>
      <c r="G10128" t="s">
        <v>70</v>
      </c>
      <c r="H10128">
        <v>66</v>
      </c>
      <c r="I10128" s="68" t="str">
        <f>VLOOKUP(E10128,Refs!$P$2:$R$29,3,FALSE)</f>
        <v>Y60</v>
      </c>
      <c r="J10128" s="68" t="str">
        <f>VLOOKUP(E10128,Refs!$P$2:$S$29,4,FALSE)</f>
        <v>Midlands</v>
      </c>
      <c r="K10128" s="28">
        <f t="shared" si="321"/>
        <v>66</v>
      </c>
    </row>
    <row r="10129" spans="1:11" x14ac:dyDescent="0.35">
      <c r="A10129" s="69">
        <f t="shared" si="322"/>
        <v>45870</v>
      </c>
      <c r="B10129" t="s">
        <v>923</v>
      </c>
      <c r="C10129" t="s">
        <v>279</v>
      </c>
      <c r="E10129" t="s">
        <v>780</v>
      </c>
      <c r="F10129" t="s">
        <v>249</v>
      </c>
      <c r="G10129" t="s">
        <v>71</v>
      </c>
      <c r="H10129">
        <v>93</v>
      </c>
      <c r="I10129" s="68" t="str">
        <f>VLOOKUP(E10129,Refs!$P$2:$R$29,3,FALSE)</f>
        <v>Y60</v>
      </c>
      <c r="J10129" s="68" t="str">
        <f>VLOOKUP(E10129,Refs!$P$2:$S$29,4,FALSE)</f>
        <v>Midlands</v>
      </c>
      <c r="K10129" s="28">
        <f t="shared" si="321"/>
        <v>93</v>
      </c>
    </row>
    <row r="10130" spans="1:11" x14ac:dyDescent="0.35">
      <c r="A10130" s="69">
        <f t="shared" si="322"/>
        <v>45870</v>
      </c>
      <c r="B10130" t="s">
        <v>923</v>
      </c>
      <c r="C10130" t="s">
        <v>279</v>
      </c>
      <c r="E10130" t="s">
        <v>780</v>
      </c>
      <c r="F10130" t="s">
        <v>249</v>
      </c>
      <c r="G10130" t="s">
        <v>72</v>
      </c>
      <c r="H10130">
        <v>58910</v>
      </c>
      <c r="I10130" s="68" t="str">
        <f>VLOOKUP(E10130,Refs!$P$2:$R$29,3,FALSE)</f>
        <v>Y60</v>
      </c>
      <c r="J10130" s="68" t="str">
        <f>VLOOKUP(E10130,Refs!$P$2:$S$29,4,FALSE)</f>
        <v>Midlands</v>
      </c>
      <c r="K10130" s="28">
        <f t="shared" si="321"/>
        <v>58910</v>
      </c>
    </row>
    <row r="10131" spans="1:11" x14ac:dyDescent="0.35">
      <c r="A10131" s="69">
        <f t="shared" si="322"/>
        <v>45870</v>
      </c>
      <c r="B10131" t="s">
        <v>923</v>
      </c>
      <c r="C10131" t="s">
        <v>279</v>
      </c>
      <c r="E10131" t="s">
        <v>780</v>
      </c>
      <c r="F10131" t="s">
        <v>249</v>
      </c>
      <c r="G10131" t="s">
        <v>73</v>
      </c>
      <c r="H10131">
        <v>74673</v>
      </c>
      <c r="I10131" s="68" t="str">
        <f>VLOOKUP(E10131,Refs!$P$2:$R$29,3,FALSE)</f>
        <v>Y60</v>
      </c>
      <c r="J10131" s="68" t="str">
        <f>VLOOKUP(E10131,Refs!$P$2:$S$29,4,FALSE)</f>
        <v>Midlands</v>
      </c>
      <c r="K10131" s="28">
        <f t="shared" si="321"/>
        <v>74673</v>
      </c>
    </row>
    <row r="10132" spans="1:11" x14ac:dyDescent="0.35">
      <c r="A10132" s="69">
        <f t="shared" si="322"/>
        <v>45870</v>
      </c>
      <c r="B10132" t="s">
        <v>923</v>
      </c>
      <c r="C10132" t="s">
        <v>279</v>
      </c>
      <c r="E10132" t="s">
        <v>780</v>
      </c>
      <c r="F10132" t="s">
        <v>249</v>
      </c>
      <c r="G10132" t="s">
        <v>74</v>
      </c>
      <c r="H10132">
        <v>122113206</v>
      </c>
      <c r="I10132" s="68" t="str">
        <f>VLOOKUP(E10132,Refs!$P$2:$R$29,3,FALSE)</f>
        <v>Y60</v>
      </c>
      <c r="J10132" s="68" t="str">
        <f>VLOOKUP(E10132,Refs!$P$2:$S$29,4,FALSE)</f>
        <v>Midlands</v>
      </c>
      <c r="K10132" s="28">
        <f t="shared" si="321"/>
        <v>122113206</v>
      </c>
    </row>
    <row r="10133" spans="1:11" x14ac:dyDescent="0.35">
      <c r="A10133" s="69">
        <f t="shared" si="322"/>
        <v>45870</v>
      </c>
      <c r="B10133" t="s">
        <v>923</v>
      </c>
      <c r="C10133" t="s">
        <v>279</v>
      </c>
      <c r="E10133" t="s">
        <v>780</v>
      </c>
      <c r="F10133" t="s">
        <v>249</v>
      </c>
      <c r="G10133" t="s">
        <v>26</v>
      </c>
      <c r="H10133">
        <v>273147</v>
      </c>
      <c r="I10133" s="68" t="str">
        <f>VLOOKUP(E10133,Refs!$P$2:$R$29,3,FALSE)</f>
        <v>Y60</v>
      </c>
      <c r="J10133" s="68" t="str">
        <f>VLOOKUP(E10133,Refs!$P$2:$S$29,4,FALSE)</f>
        <v>Midlands</v>
      </c>
      <c r="K10133" s="28">
        <f t="shared" si="321"/>
        <v>273147</v>
      </c>
    </row>
    <row r="10134" spans="1:11" x14ac:dyDescent="0.35">
      <c r="A10134" s="69">
        <f t="shared" si="322"/>
        <v>45870</v>
      </c>
      <c r="B10134" t="s">
        <v>923</v>
      </c>
      <c r="C10134" t="s">
        <v>279</v>
      </c>
      <c r="E10134" t="s">
        <v>780</v>
      </c>
      <c r="F10134" t="s">
        <v>249</v>
      </c>
      <c r="G10134" t="s">
        <v>75</v>
      </c>
      <c r="H10134">
        <v>1910</v>
      </c>
      <c r="I10134" s="68" t="str">
        <f>VLOOKUP(E10134,Refs!$P$2:$R$29,3,FALSE)</f>
        <v>Y60</v>
      </c>
      <c r="J10134" s="68" t="str">
        <f>VLOOKUP(E10134,Refs!$P$2:$S$29,4,FALSE)</f>
        <v>Midlands</v>
      </c>
      <c r="K10134" s="28">
        <f t="shared" si="321"/>
        <v>1910</v>
      </c>
    </row>
    <row r="10135" spans="1:11" x14ac:dyDescent="0.35">
      <c r="A10135" s="69">
        <f t="shared" si="322"/>
        <v>45870</v>
      </c>
      <c r="B10135" t="s">
        <v>923</v>
      </c>
      <c r="C10135" t="s">
        <v>279</v>
      </c>
      <c r="E10135" t="s">
        <v>780</v>
      </c>
      <c r="F10135" t="s">
        <v>249</v>
      </c>
      <c r="G10135" t="s">
        <v>76</v>
      </c>
      <c r="H10135">
        <v>185810</v>
      </c>
      <c r="I10135" s="68" t="str">
        <f>VLOOKUP(E10135,Refs!$P$2:$R$29,3,FALSE)</f>
        <v>Y60</v>
      </c>
      <c r="J10135" s="68" t="str">
        <f>VLOOKUP(E10135,Refs!$P$2:$S$29,4,FALSE)</f>
        <v>Midlands</v>
      </c>
      <c r="K10135" s="28">
        <f t="shared" si="321"/>
        <v>185810</v>
      </c>
    </row>
    <row r="10136" spans="1:11" x14ac:dyDescent="0.35">
      <c r="A10136" s="69">
        <f t="shared" si="322"/>
        <v>45870</v>
      </c>
      <c r="B10136" t="s">
        <v>923</v>
      </c>
      <c r="C10136" t="s">
        <v>279</v>
      </c>
      <c r="E10136" t="s">
        <v>780</v>
      </c>
      <c r="F10136" t="s">
        <v>249</v>
      </c>
      <c r="G10136" t="s">
        <v>77</v>
      </c>
      <c r="H10136">
        <v>72274</v>
      </c>
      <c r="I10136" s="68" t="str">
        <f>VLOOKUP(E10136,Refs!$P$2:$R$29,3,FALSE)</f>
        <v>Y60</v>
      </c>
      <c r="J10136" s="68" t="str">
        <f>VLOOKUP(E10136,Refs!$P$2:$S$29,4,FALSE)</f>
        <v>Midlands</v>
      </c>
      <c r="K10136" s="28">
        <f t="shared" si="321"/>
        <v>72274</v>
      </c>
    </row>
    <row r="10137" spans="1:11" x14ac:dyDescent="0.35">
      <c r="A10137" s="69">
        <f t="shared" si="322"/>
        <v>45870</v>
      </c>
      <c r="B10137" t="s">
        <v>923</v>
      </c>
      <c r="C10137" t="s">
        <v>279</v>
      </c>
      <c r="E10137" t="s">
        <v>780</v>
      </c>
      <c r="F10137" t="s">
        <v>249</v>
      </c>
      <c r="G10137" t="s">
        <v>78</v>
      </c>
      <c r="H10137">
        <v>12719</v>
      </c>
      <c r="I10137" s="68" t="str">
        <f>VLOOKUP(E10137,Refs!$P$2:$R$29,3,FALSE)</f>
        <v>Y60</v>
      </c>
      <c r="J10137" s="68" t="str">
        <f>VLOOKUP(E10137,Refs!$P$2:$S$29,4,FALSE)</f>
        <v>Midlands</v>
      </c>
      <c r="K10137" s="28">
        <f t="shared" si="321"/>
        <v>12719</v>
      </c>
    </row>
    <row r="10138" spans="1:11" x14ac:dyDescent="0.35">
      <c r="A10138" s="69">
        <f t="shared" si="322"/>
        <v>45870</v>
      </c>
      <c r="B10138" t="s">
        <v>923</v>
      </c>
      <c r="C10138" t="s">
        <v>279</v>
      </c>
      <c r="E10138" t="s">
        <v>780</v>
      </c>
      <c r="F10138" t="s">
        <v>249</v>
      </c>
      <c r="G10138" t="s">
        <v>79</v>
      </c>
      <c r="H10138">
        <v>434</v>
      </c>
      <c r="I10138" s="68" t="str">
        <f>VLOOKUP(E10138,Refs!$P$2:$R$29,3,FALSE)</f>
        <v>Y60</v>
      </c>
      <c r="J10138" s="68" t="str">
        <f>VLOOKUP(E10138,Refs!$P$2:$S$29,4,FALSE)</f>
        <v>Midlands</v>
      </c>
      <c r="K10138" s="28">
        <f t="shared" si="321"/>
        <v>434</v>
      </c>
    </row>
    <row r="10139" spans="1:11" x14ac:dyDescent="0.35">
      <c r="A10139" s="69">
        <f t="shared" si="322"/>
        <v>45870</v>
      </c>
      <c r="B10139" t="s">
        <v>923</v>
      </c>
      <c r="C10139" t="s">
        <v>279</v>
      </c>
      <c r="E10139" t="s">
        <v>780</v>
      </c>
      <c r="F10139" t="s">
        <v>249</v>
      </c>
      <c r="G10139" t="s">
        <v>25</v>
      </c>
      <c r="H10139">
        <v>85427</v>
      </c>
      <c r="I10139" s="68" t="str">
        <f>VLOOKUP(E10139,Refs!$P$2:$R$29,3,FALSE)</f>
        <v>Y60</v>
      </c>
      <c r="J10139" s="68" t="str">
        <f>VLOOKUP(E10139,Refs!$P$2:$S$29,4,FALSE)</f>
        <v>Midlands</v>
      </c>
      <c r="K10139" s="28">
        <f t="shared" si="321"/>
        <v>85427</v>
      </c>
    </row>
    <row r="10140" spans="1:11" x14ac:dyDescent="0.35">
      <c r="A10140" s="69">
        <f t="shared" si="322"/>
        <v>45870</v>
      </c>
      <c r="B10140" t="s">
        <v>923</v>
      </c>
      <c r="C10140" t="s">
        <v>279</v>
      </c>
      <c r="E10140" t="s">
        <v>780</v>
      </c>
      <c r="F10140" t="s">
        <v>249</v>
      </c>
      <c r="G10140" t="s">
        <v>80</v>
      </c>
      <c r="H10140">
        <v>5696</v>
      </c>
      <c r="I10140" s="68" t="str">
        <f>VLOOKUP(E10140,Refs!$P$2:$R$29,3,FALSE)</f>
        <v>Y60</v>
      </c>
      <c r="J10140" s="68" t="str">
        <f>VLOOKUP(E10140,Refs!$P$2:$S$29,4,FALSE)</f>
        <v>Midlands</v>
      </c>
      <c r="K10140" s="28">
        <f t="shared" si="321"/>
        <v>5696</v>
      </c>
    </row>
    <row r="10141" spans="1:11" x14ac:dyDescent="0.35">
      <c r="A10141" s="69">
        <f t="shared" si="322"/>
        <v>45870</v>
      </c>
      <c r="B10141" t="s">
        <v>923</v>
      </c>
      <c r="C10141" t="s">
        <v>279</v>
      </c>
      <c r="E10141" t="s">
        <v>780</v>
      </c>
      <c r="F10141" t="s">
        <v>249</v>
      </c>
      <c r="G10141" t="s">
        <v>81</v>
      </c>
      <c r="H10141">
        <v>64676</v>
      </c>
      <c r="I10141" s="68" t="str">
        <f>VLOOKUP(E10141,Refs!$P$2:$R$29,3,FALSE)</f>
        <v>Y60</v>
      </c>
      <c r="J10141" s="68" t="str">
        <f>VLOOKUP(E10141,Refs!$P$2:$S$29,4,FALSE)</f>
        <v>Midlands</v>
      </c>
      <c r="K10141" s="28">
        <f t="shared" si="321"/>
        <v>64676</v>
      </c>
    </row>
    <row r="10142" spans="1:11" x14ac:dyDescent="0.35">
      <c r="A10142" s="69">
        <f t="shared" si="322"/>
        <v>45870</v>
      </c>
      <c r="B10142" t="s">
        <v>923</v>
      </c>
      <c r="C10142" t="s">
        <v>279</v>
      </c>
      <c r="E10142" t="s">
        <v>780</v>
      </c>
      <c r="F10142" t="s">
        <v>249</v>
      </c>
      <c r="G10142" t="s">
        <v>82</v>
      </c>
      <c r="H10142">
        <v>31526</v>
      </c>
      <c r="I10142" s="68" t="str">
        <f>VLOOKUP(E10142,Refs!$P$2:$R$29,3,FALSE)</f>
        <v>Y60</v>
      </c>
      <c r="J10142" s="68" t="str">
        <f>VLOOKUP(E10142,Refs!$P$2:$S$29,4,FALSE)</f>
        <v>Midlands</v>
      </c>
      <c r="K10142" s="28">
        <f t="shared" si="321"/>
        <v>31526</v>
      </c>
    </row>
    <row r="10143" spans="1:11" x14ac:dyDescent="0.35">
      <c r="A10143" s="69">
        <f t="shared" si="322"/>
        <v>45870</v>
      </c>
      <c r="B10143" t="s">
        <v>923</v>
      </c>
      <c r="C10143" t="s">
        <v>279</v>
      </c>
      <c r="E10143" t="s">
        <v>780</v>
      </c>
      <c r="F10143" t="s">
        <v>249</v>
      </c>
      <c r="G10143" t="s">
        <v>83</v>
      </c>
      <c r="H10143">
        <v>1903</v>
      </c>
      <c r="I10143" s="68" t="str">
        <f>VLOOKUP(E10143,Refs!$P$2:$R$29,3,FALSE)</f>
        <v>Y60</v>
      </c>
      <c r="J10143" s="68" t="str">
        <f>VLOOKUP(E10143,Refs!$P$2:$S$29,4,FALSE)</f>
        <v>Midlands</v>
      </c>
      <c r="K10143" s="28">
        <f t="shared" si="321"/>
        <v>1903</v>
      </c>
    </row>
    <row r="10144" spans="1:11" x14ac:dyDescent="0.35">
      <c r="A10144" s="69">
        <f t="shared" si="322"/>
        <v>45870</v>
      </c>
      <c r="B10144" t="s">
        <v>923</v>
      </c>
      <c r="C10144" t="s">
        <v>279</v>
      </c>
      <c r="E10144" t="s">
        <v>780</v>
      </c>
      <c r="F10144" t="s">
        <v>249</v>
      </c>
      <c r="G10144" t="s">
        <v>84</v>
      </c>
      <c r="H10144">
        <v>5280</v>
      </c>
      <c r="I10144" s="68" t="str">
        <f>VLOOKUP(E10144,Refs!$P$2:$R$29,3,FALSE)</f>
        <v>Y60</v>
      </c>
      <c r="J10144" s="68" t="str">
        <f>VLOOKUP(E10144,Refs!$P$2:$S$29,4,FALSE)</f>
        <v>Midlands</v>
      </c>
      <c r="K10144" s="28">
        <f t="shared" si="321"/>
        <v>5280</v>
      </c>
    </row>
    <row r="10145" spans="1:11" x14ac:dyDescent="0.35">
      <c r="A10145" s="69">
        <f t="shared" si="322"/>
        <v>45870</v>
      </c>
      <c r="B10145" t="s">
        <v>923</v>
      </c>
      <c r="C10145" t="s">
        <v>279</v>
      </c>
      <c r="E10145" t="s">
        <v>780</v>
      </c>
      <c r="F10145" t="s">
        <v>249</v>
      </c>
      <c r="G10145" t="s">
        <v>85</v>
      </c>
      <c r="H10145">
        <v>9997</v>
      </c>
      <c r="I10145" s="68" t="str">
        <f>VLOOKUP(E10145,Refs!$P$2:$R$29,3,FALSE)</f>
        <v>Y60</v>
      </c>
      <c r="J10145" s="68" t="str">
        <f>VLOOKUP(E10145,Refs!$P$2:$S$29,4,FALSE)</f>
        <v>Midlands</v>
      </c>
      <c r="K10145" s="28">
        <f t="shared" si="321"/>
        <v>9997</v>
      </c>
    </row>
    <row r="10146" spans="1:11" x14ac:dyDescent="0.35">
      <c r="A10146" s="69">
        <f t="shared" si="322"/>
        <v>45870</v>
      </c>
      <c r="B10146" t="s">
        <v>923</v>
      </c>
      <c r="C10146" t="s">
        <v>279</v>
      </c>
      <c r="E10146" t="s">
        <v>780</v>
      </c>
      <c r="F10146" t="s">
        <v>249</v>
      </c>
      <c r="G10146" t="s">
        <v>86</v>
      </c>
      <c r="H10146">
        <v>3305</v>
      </c>
      <c r="I10146" s="68" t="str">
        <f>VLOOKUP(E10146,Refs!$P$2:$R$29,3,FALSE)</f>
        <v>Y60</v>
      </c>
      <c r="J10146" s="68" t="str">
        <f>VLOOKUP(E10146,Refs!$P$2:$S$29,4,FALSE)</f>
        <v>Midlands</v>
      </c>
      <c r="K10146" s="28">
        <f t="shared" si="321"/>
        <v>3305</v>
      </c>
    </row>
    <row r="10147" spans="1:11" x14ac:dyDescent="0.35">
      <c r="A10147" s="69">
        <f t="shared" si="322"/>
        <v>45870</v>
      </c>
      <c r="B10147" t="s">
        <v>923</v>
      </c>
      <c r="C10147" t="s">
        <v>279</v>
      </c>
      <c r="E10147" t="s">
        <v>780</v>
      </c>
      <c r="F10147" t="s">
        <v>249</v>
      </c>
      <c r="G10147" t="s">
        <v>87</v>
      </c>
      <c r="H10147">
        <v>3881</v>
      </c>
      <c r="I10147" s="68" t="str">
        <f>VLOOKUP(E10147,Refs!$P$2:$R$29,3,FALSE)</f>
        <v>Y60</v>
      </c>
      <c r="J10147" s="68" t="str">
        <f>VLOOKUP(E10147,Refs!$P$2:$S$29,4,FALSE)</f>
        <v>Midlands</v>
      </c>
      <c r="K10147" s="28">
        <f t="shared" si="321"/>
        <v>3881</v>
      </c>
    </row>
    <row r="10148" spans="1:11" x14ac:dyDescent="0.35">
      <c r="A10148" s="69">
        <f t="shared" si="322"/>
        <v>45870</v>
      </c>
      <c r="B10148" t="s">
        <v>923</v>
      </c>
      <c r="C10148" t="s">
        <v>279</v>
      </c>
      <c r="E10148" t="s">
        <v>780</v>
      </c>
      <c r="F10148" t="s">
        <v>249</v>
      </c>
      <c r="G10148" t="s">
        <v>88</v>
      </c>
      <c r="H10148">
        <v>11299</v>
      </c>
      <c r="I10148" s="68" t="str">
        <f>VLOOKUP(E10148,Refs!$P$2:$R$29,3,FALSE)</f>
        <v>Y60</v>
      </c>
      <c r="J10148" s="68" t="str">
        <f>VLOOKUP(E10148,Refs!$P$2:$S$29,4,FALSE)</f>
        <v>Midlands</v>
      </c>
      <c r="K10148" s="28">
        <f t="shared" si="321"/>
        <v>11299</v>
      </c>
    </row>
    <row r="10149" spans="1:11" x14ac:dyDescent="0.35">
      <c r="A10149" s="69">
        <f t="shared" si="322"/>
        <v>45870</v>
      </c>
      <c r="B10149" t="s">
        <v>923</v>
      </c>
      <c r="C10149" t="s">
        <v>279</v>
      </c>
      <c r="E10149" t="s">
        <v>780</v>
      </c>
      <c r="F10149" t="s">
        <v>249</v>
      </c>
      <c r="G10149" t="s">
        <v>89</v>
      </c>
      <c r="H10149">
        <v>273147</v>
      </c>
      <c r="I10149" s="68" t="str">
        <f>VLOOKUP(E10149,Refs!$P$2:$R$29,3,FALSE)</f>
        <v>Y60</v>
      </c>
      <c r="J10149" s="68" t="str">
        <f>VLOOKUP(E10149,Refs!$P$2:$S$29,4,FALSE)</f>
        <v>Midlands</v>
      </c>
      <c r="K10149" s="28">
        <f t="shared" si="321"/>
        <v>273147</v>
      </c>
    </row>
    <row r="10150" spans="1:11" x14ac:dyDescent="0.35">
      <c r="A10150" s="69">
        <f t="shared" si="322"/>
        <v>45870</v>
      </c>
      <c r="B10150" t="s">
        <v>923</v>
      </c>
      <c r="C10150" t="s">
        <v>279</v>
      </c>
      <c r="E10150" t="s">
        <v>780</v>
      </c>
      <c r="F10150" t="s">
        <v>249</v>
      </c>
      <c r="G10150" t="s">
        <v>27</v>
      </c>
      <c r="H10150">
        <v>35679</v>
      </c>
      <c r="I10150" s="68" t="str">
        <f>VLOOKUP(E10150,Refs!$P$2:$R$29,3,FALSE)</f>
        <v>Y60</v>
      </c>
      <c r="J10150" s="68" t="str">
        <f>VLOOKUP(E10150,Refs!$P$2:$S$29,4,FALSE)</f>
        <v>Midlands</v>
      </c>
      <c r="K10150" s="28">
        <f t="shared" si="321"/>
        <v>35679</v>
      </c>
    </row>
    <row r="10151" spans="1:11" x14ac:dyDescent="0.35">
      <c r="A10151" s="69">
        <f t="shared" si="322"/>
        <v>45870</v>
      </c>
      <c r="B10151" t="s">
        <v>923</v>
      </c>
      <c r="C10151" t="s">
        <v>279</v>
      </c>
      <c r="E10151" t="s">
        <v>780</v>
      </c>
      <c r="F10151" t="s">
        <v>249</v>
      </c>
      <c r="G10151" t="s">
        <v>29</v>
      </c>
      <c r="H10151">
        <v>36488</v>
      </c>
      <c r="I10151" s="68" t="str">
        <f>VLOOKUP(E10151,Refs!$P$2:$R$29,3,FALSE)</f>
        <v>Y60</v>
      </c>
      <c r="J10151" s="68" t="str">
        <f>VLOOKUP(E10151,Refs!$P$2:$S$29,4,FALSE)</f>
        <v>Midlands</v>
      </c>
      <c r="K10151" s="28">
        <f t="shared" si="321"/>
        <v>36488</v>
      </c>
    </row>
    <row r="10152" spans="1:11" x14ac:dyDescent="0.35">
      <c r="A10152" s="69">
        <f t="shared" si="322"/>
        <v>45870</v>
      </c>
      <c r="B10152" t="s">
        <v>923</v>
      </c>
      <c r="C10152" t="s">
        <v>279</v>
      </c>
      <c r="E10152" t="s">
        <v>780</v>
      </c>
      <c r="F10152" t="s">
        <v>249</v>
      </c>
      <c r="G10152" t="s">
        <v>90</v>
      </c>
      <c r="H10152">
        <v>22367</v>
      </c>
      <c r="I10152" s="68" t="str">
        <f>VLOOKUP(E10152,Refs!$P$2:$R$29,3,FALSE)</f>
        <v>Y60</v>
      </c>
      <c r="J10152" s="68" t="str">
        <f>VLOOKUP(E10152,Refs!$P$2:$S$29,4,FALSE)</f>
        <v>Midlands</v>
      </c>
      <c r="K10152" s="28">
        <f t="shared" si="321"/>
        <v>22367</v>
      </c>
    </row>
    <row r="10153" spans="1:11" x14ac:dyDescent="0.35">
      <c r="A10153" s="69">
        <f t="shared" si="322"/>
        <v>45870</v>
      </c>
      <c r="B10153" t="s">
        <v>923</v>
      </c>
      <c r="C10153" t="s">
        <v>279</v>
      </c>
      <c r="E10153" t="s">
        <v>780</v>
      </c>
      <c r="F10153" t="s">
        <v>249</v>
      </c>
      <c r="G10153" t="s">
        <v>91</v>
      </c>
      <c r="H10153">
        <v>73</v>
      </c>
      <c r="I10153" s="68" t="str">
        <f>VLOOKUP(E10153,Refs!$P$2:$R$29,3,FALSE)</f>
        <v>Y60</v>
      </c>
      <c r="J10153" s="68" t="str">
        <f>VLOOKUP(E10153,Refs!$P$2:$S$29,4,FALSE)</f>
        <v>Midlands</v>
      </c>
      <c r="K10153" s="28">
        <f t="shared" si="321"/>
        <v>73</v>
      </c>
    </row>
    <row r="10154" spans="1:11" x14ac:dyDescent="0.35">
      <c r="A10154" s="69">
        <f t="shared" si="322"/>
        <v>45870</v>
      </c>
      <c r="B10154" t="s">
        <v>923</v>
      </c>
      <c r="C10154" t="s">
        <v>279</v>
      </c>
      <c r="E10154" t="s">
        <v>780</v>
      </c>
      <c r="F10154" t="s">
        <v>249</v>
      </c>
      <c r="G10154" t="s">
        <v>92</v>
      </c>
      <c r="H10154">
        <v>18103</v>
      </c>
      <c r="I10154" s="68" t="str">
        <f>VLOOKUP(E10154,Refs!$P$2:$R$29,3,FALSE)</f>
        <v>Y60</v>
      </c>
      <c r="J10154" s="68" t="str">
        <f>VLOOKUP(E10154,Refs!$P$2:$S$29,4,FALSE)</f>
        <v>Midlands</v>
      </c>
      <c r="K10154" s="28">
        <f t="shared" si="321"/>
        <v>18103</v>
      </c>
    </row>
    <row r="10155" spans="1:11" x14ac:dyDescent="0.35">
      <c r="A10155" s="69">
        <f t="shared" si="322"/>
        <v>45870</v>
      </c>
      <c r="B10155" t="s">
        <v>923</v>
      </c>
      <c r="C10155" t="s">
        <v>279</v>
      </c>
      <c r="E10155" t="s">
        <v>780</v>
      </c>
      <c r="F10155" t="s">
        <v>249</v>
      </c>
      <c r="G10155" t="s">
        <v>93</v>
      </c>
      <c r="H10155">
        <v>1008</v>
      </c>
      <c r="I10155" s="68" t="str">
        <f>VLOOKUP(E10155,Refs!$P$2:$R$29,3,FALSE)</f>
        <v>Y60</v>
      </c>
      <c r="J10155" s="68" t="str">
        <f>VLOOKUP(E10155,Refs!$P$2:$S$29,4,FALSE)</f>
        <v>Midlands</v>
      </c>
      <c r="K10155" s="28">
        <f t="shared" si="321"/>
        <v>1008</v>
      </c>
    </row>
    <row r="10156" spans="1:11" x14ac:dyDescent="0.35">
      <c r="A10156" s="69">
        <f t="shared" si="322"/>
        <v>45870</v>
      </c>
      <c r="B10156" t="s">
        <v>923</v>
      </c>
      <c r="C10156" t="s">
        <v>279</v>
      </c>
      <c r="E10156" t="s">
        <v>780</v>
      </c>
      <c r="F10156" t="s">
        <v>249</v>
      </c>
      <c r="G10156" t="s">
        <v>94</v>
      </c>
      <c r="H10156">
        <v>11260</v>
      </c>
      <c r="I10156" s="68" t="str">
        <f>VLOOKUP(E10156,Refs!$P$2:$R$29,3,FALSE)</f>
        <v>Y60</v>
      </c>
      <c r="J10156" s="68" t="str">
        <f>VLOOKUP(E10156,Refs!$P$2:$S$29,4,FALSE)</f>
        <v>Midlands</v>
      </c>
      <c r="K10156" s="28">
        <f t="shared" si="321"/>
        <v>11260</v>
      </c>
    </row>
    <row r="10157" spans="1:11" x14ac:dyDescent="0.35">
      <c r="A10157" s="69">
        <f t="shared" si="322"/>
        <v>45870</v>
      </c>
      <c r="B10157" t="s">
        <v>923</v>
      </c>
      <c r="C10157" t="s">
        <v>279</v>
      </c>
      <c r="E10157" t="s">
        <v>780</v>
      </c>
      <c r="F10157" t="s">
        <v>249</v>
      </c>
      <c r="G10157" t="s">
        <v>95</v>
      </c>
      <c r="H10157">
        <v>1634</v>
      </c>
      <c r="I10157" s="68" t="str">
        <f>VLOOKUP(E10157,Refs!$P$2:$R$29,3,FALSE)</f>
        <v>Y60</v>
      </c>
      <c r="J10157" s="68" t="str">
        <f>VLOOKUP(E10157,Refs!$P$2:$S$29,4,FALSE)</f>
        <v>Midlands</v>
      </c>
      <c r="K10157" s="28">
        <f t="shared" si="321"/>
        <v>1634</v>
      </c>
    </row>
    <row r="10158" spans="1:11" x14ac:dyDescent="0.35">
      <c r="A10158" s="69">
        <f t="shared" si="322"/>
        <v>45870</v>
      </c>
      <c r="B10158" t="s">
        <v>923</v>
      </c>
      <c r="C10158" t="s">
        <v>279</v>
      </c>
      <c r="E10158" t="s">
        <v>780</v>
      </c>
      <c r="F10158" t="s">
        <v>249</v>
      </c>
      <c r="G10158" t="s">
        <v>96</v>
      </c>
      <c r="H10158">
        <v>11879</v>
      </c>
      <c r="I10158" s="68" t="str">
        <f>VLOOKUP(E10158,Refs!$P$2:$R$29,3,FALSE)</f>
        <v>Y60</v>
      </c>
      <c r="J10158" s="68" t="str">
        <f>VLOOKUP(E10158,Refs!$P$2:$S$29,4,FALSE)</f>
        <v>Midlands</v>
      </c>
      <c r="K10158" s="28">
        <f t="shared" si="321"/>
        <v>11879</v>
      </c>
    </row>
    <row r="10159" spans="1:11" x14ac:dyDescent="0.35">
      <c r="A10159" s="69">
        <f t="shared" si="322"/>
        <v>45870</v>
      </c>
      <c r="B10159" t="s">
        <v>923</v>
      </c>
      <c r="C10159" t="s">
        <v>279</v>
      </c>
      <c r="E10159" t="s">
        <v>780</v>
      </c>
      <c r="F10159" t="s">
        <v>249</v>
      </c>
      <c r="G10159" t="s">
        <v>31</v>
      </c>
      <c r="H10159">
        <v>5589</v>
      </c>
      <c r="I10159" s="68" t="str">
        <f>VLOOKUP(E10159,Refs!$P$2:$R$29,3,FALSE)</f>
        <v>Y60</v>
      </c>
      <c r="J10159" s="68" t="str">
        <f>VLOOKUP(E10159,Refs!$P$2:$S$29,4,FALSE)</f>
        <v>Midlands</v>
      </c>
      <c r="K10159" s="28">
        <f t="shared" si="321"/>
        <v>5589</v>
      </c>
    </row>
    <row r="10160" spans="1:11" x14ac:dyDescent="0.35">
      <c r="A10160" s="69">
        <f t="shared" si="322"/>
        <v>45870</v>
      </c>
      <c r="B10160" t="s">
        <v>923</v>
      </c>
      <c r="C10160" t="s">
        <v>279</v>
      </c>
      <c r="E10160" t="s">
        <v>780</v>
      </c>
      <c r="F10160" t="s">
        <v>249</v>
      </c>
      <c r="G10160" t="s">
        <v>97</v>
      </c>
      <c r="H10160">
        <v>30490</v>
      </c>
      <c r="I10160" s="68" t="str">
        <f>VLOOKUP(E10160,Refs!$P$2:$R$29,3,FALSE)</f>
        <v>Y60</v>
      </c>
      <c r="J10160" s="68" t="str">
        <f>VLOOKUP(E10160,Refs!$P$2:$S$29,4,FALSE)</f>
        <v>Midlands</v>
      </c>
      <c r="K10160" s="28">
        <f t="shared" si="321"/>
        <v>30490</v>
      </c>
    </row>
    <row r="10161" spans="1:11" x14ac:dyDescent="0.35">
      <c r="A10161" s="69">
        <f t="shared" si="322"/>
        <v>45870</v>
      </c>
      <c r="B10161" t="s">
        <v>923</v>
      </c>
      <c r="C10161" t="s">
        <v>279</v>
      </c>
      <c r="E10161" t="s">
        <v>780</v>
      </c>
      <c r="F10161" t="s">
        <v>249</v>
      </c>
      <c r="G10161" t="s">
        <v>98</v>
      </c>
      <c r="H10161">
        <v>24757</v>
      </c>
      <c r="I10161" s="68" t="str">
        <f>VLOOKUP(E10161,Refs!$P$2:$R$29,3,FALSE)</f>
        <v>Y60</v>
      </c>
      <c r="J10161" s="68" t="str">
        <f>VLOOKUP(E10161,Refs!$P$2:$S$29,4,FALSE)</f>
        <v>Midlands</v>
      </c>
      <c r="K10161" s="28">
        <f t="shared" si="321"/>
        <v>24757</v>
      </c>
    </row>
    <row r="10162" spans="1:11" x14ac:dyDescent="0.35">
      <c r="A10162" s="69">
        <f t="shared" si="322"/>
        <v>45870</v>
      </c>
      <c r="B10162" t="s">
        <v>923</v>
      </c>
      <c r="C10162" t="s">
        <v>279</v>
      </c>
      <c r="E10162" t="s">
        <v>780</v>
      </c>
      <c r="F10162" t="s">
        <v>249</v>
      </c>
      <c r="G10162" t="s">
        <v>99</v>
      </c>
      <c r="H10162">
        <v>21488</v>
      </c>
      <c r="I10162" s="68" t="str">
        <f>VLOOKUP(E10162,Refs!$P$2:$R$29,3,FALSE)</f>
        <v>Y60</v>
      </c>
      <c r="J10162" s="68" t="str">
        <f>VLOOKUP(E10162,Refs!$P$2:$S$29,4,FALSE)</f>
        <v>Midlands</v>
      </c>
      <c r="K10162" s="28">
        <f t="shared" si="321"/>
        <v>21488</v>
      </c>
    </row>
    <row r="10163" spans="1:11" x14ac:dyDescent="0.35">
      <c r="A10163" s="69">
        <f t="shared" si="322"/>
        <v>45870</v>
      </c>
      <c r="B10163" t="s">
        <v>923</v>
      </c>
      <c r="C10163" t="s">
        <v>279</v>
      </c>
      <c r="E10163" t="s">
        <v>780</v>
      </c>
      <c r="F10163" t="s">
        <v>249</v>
      </c>
      <c r="G10163" t="s">
        <v>100</v>
      </c>
      <c r="H10163">
        <v>13306</v>
      </c>
      <c r="I10163" s="68" t="str">
        <f>VLOOKUP(E10163,Refs!$P$2:$R$29,3,FALSE)</f>
        <v>Y60</v>
      </c>
      <c r="J10163" s="68" t="str">
        <f>VLOOKUP(E10163,Refs!$P$2:$S$29,4,FALSE)</f>
        <v>Midlands</v>
      </c>
      <c r="K10163" s="28">
        <f t="shared" si="321"/>
        <v>13306</v>
      </c>
    </row>
    <row r="10164" spans="1:11" x14ac:dyDescent="0.35">
      <c r="A10164" s="69">
        <f t="shared" si="322"/>
        <v>45870</v>
      </c>
      <c r="B10164" t="s">
        <v>923</v>
      </c>
      <c r="C10164" t="s">
        <v>279</v>
      </c>
      <c r="E10164" t="s">
        <v>780</v>
      </c>
      <c r="F10164" t="s">
        <v>249</v>
      </c>
      <c r="G10164" t="s">
        <v>101</v>
      </c>
      <c r="H10164">
        <v>8025</v>
      </c>
      <c r="I10164" s="68" t="str">
        <f>VLOOKUP(E10164,Refs!$P$2:$R$29,3,FALSE)</f>
        <v>Y60</v>
      </c>
      <c r="J10164" s="68" t="str">
        <f>VLOOKUP(E10164,Refs!$P$2:$S$29,4,FALSE)</f>
        <v>Midlands</v>
      </c>
      <c r="K10164" s="28">
        <f t="shared" si="321"/>
        <v>8025</v>
      </c>
    </row>
    <row r="10165" spans="1:11" x14ac:dyDescent="0.35">
      <c r="A10165" s="69">
        <f t="shared" si="322"/>
        <v>45870</v>
      </c>
      <c r="B10165" t="s">
        <v>923</v>
      </c>
      <c r="C10165" t="s">
        <v>279</v>
      </c>
      <c r="E10165" t="s">
        <v>780</v>
      </c>
      <c r="F10165" t="s">
        <v>249</v>
      </c>
      <c r="G10165" t="s">
        <v>102</v>
      </c>
      <c r="H10165">
        <v>1961</v>
      </c>
      <c r="I10165" s="68" t="str">
        <f>VLOOKUP(E10165,Refs!$P$2:$R$29,3,FALSE)</f>
        <v>Y60</v>
      </c>
      <c r="J10165" s="68" t="str">
        <f>VLOOKUP(E10165,Refs!$P$2:$S$29,4,FALSE)</f>
        <v>Midlands</v>
      </c>
      <c r="K10165" s="28">
        <f t="shared" si="321"/>
        <v>1961</v>
      </c>
    </row>
    <row r="10166" spans="1:11" x14ac:dyDescent="0.35">
      <c r="A10166" s="69">
        <f t="shared" si="322"/>
        <v>45870</v>
      </c>
      <c r="B10166" t="s">
        <v>923</v>
      </c>
      <c r="C10166" t="s">
        <v>279</v>
      </c>
      <c r="E10166" t="s">
        <v>780</v>
      </c>
      <c r="F10166" t="s">
        <v>249</v>
      </c>
      <c r="G10166" t="s">
        <v>103</v>
      </c>
      <c r="H10166">
        <v>13404</v>
      </c>
      <c r="I10166" s="68" t="str">
        <f>VLOOKUP(E10166,Refs!$P$2:$R$29,3,FALSE)</f>
        <v>Y60</v>
      </c>
      <c r="J10166" s="68" t="str">
        <f>VLOOKUP(E10166,Refs!$P$2:$S$29,4,FALSE)</f>
        <v>Midlands</v>
      </c>
      <c r="K10166" s="28">
        <f t="shared" si="321"/>
        <v>13404</v>
      </c>
    </row>
    <row r="10167" spans="1:11" x14ac:dyDescent="0.35">
      <c r="A10167" s="69">
        <f t="shared" si="322"/>
        <v>45870</v>
      </c>
      <c r="B10167" t="s">
        <v>923</v>
      </c>
      <c r="C10167" t="s">
        <v>279</v>
      </c>
      <c r="E10167" t="s">
        <v>780</v>
      </c>
      <c r="F10167" t="s">
        <v>249</v>
      </c>
      <c r="G10167" t="s">
        <v>104</v>
      </c>
      <c r="H10167">
        <v>27962063</v>
      </c>
      <c r="I10167" s="68" t="str">
        <f>VLOOKUP(E10167,Refs!$P$2:$R$29,3,FALSE)</f>
        <v>Y60</v>
      </c>
      <c r="J10167" s="68" t="str">
        <f>VLOOKUP(E10167,Refs!$P$2:$S$29,4,FALSE)</f>
        <v>Midlands</v>
      </c>
      <c r="K10167" s="28">
        <f t="shared" si="321"/>
        <v>27962063</v>
      </c>
    </row>
    <row r="10168" spans="1:11" x14ac:dyDescent="0.35">
      <c r="A10168" s="69">
        <f t="shared" si="322"/>
        <v>45870</v>
      </c>
      <c r="B10168" t="s">
        <v>923</v>
      </c>
      <c r="C10168" t="s">
        <v>279</v>
      </c>
      <c r="E10168" t="s">
        <v>780</v>
      </c>
      <c r="F10168" t="s">
        <v>249</v>
      </c>
      <c r="G10168" t="s">
        <v>105</v>
      </c>
      <c r="H10168">
        <v>29161</v>
      </c>
      <c r="I10168" s="68" t="str">
        <f>VLOOKUP(E10168,Refs!$P$2:$R$29,3,FALSE)</f>
        <v>Y60</v>
      </c>
      <c r="J10168" s="68" t="str">
        <f>VLOOKUP(E10168,Refs!$P$2:$S$29,4,FALSE)</f>
        <v>Midlands</v>
      </c>
      <c r="K10168" s="28">
        <f t="shared" si="321"/>
        <v>29161</v>
      </c>
    </row>
    <row r="10169" spans="1:11" x14ac:dyDescent="0.35">
      <c r="A10169" s="69">
        <f t="shared" si="322"/>
        <v>45870</v>
      </c>
      <c r="B10169" t="s">
        <v>923</v>
      </c>
      <c r="C10169" t="s">
        <v>279</v>
      </c>
      <c r="E10169" t="s">
        <v>780</v>
      </c>
      <c r="F10169" t="s">
        <v>249</v>
      </c>
      <c r="G10169" t="s">
        <v>106</v>
      </c>
      <c r="H10169">
        <v>11209</v>
      </c>
      <c r="I10169" s="68" t="str">
        <f>VLOOKUP(E10169,Refs!$P$2:$R$29,3,FALSE)</f>
        <v>Y60</v>
      </c>
      <c r="J10169" s="68" t="str">
        <f>VLOOKUP(E10169,Refs!$P$2:$S$29,4,FALSE)</f>
        <v>Midlands</v>
      </c>
      <c r="K10169" s="28">
        <f t="shared" si="321"/>
        <v>11209</v>
      </c>
    </row>
    <row r="10170" spans="1:11" x14ac:dyDescent="0.35">
      <c r="A10170" s="69">
        <f t="shared" si="322"/>
        <v>45870</v>
      </c>
      <c r="B10170" t="s">
        <v>923</v>
      </c>
      <c r="C10170" t="s">
        <v>279</v>
      </c>
      <c r="E10170" t="s">
        <v>780</v>
      </c>
      <c r="F10170" t="s">
        <v>249</v>
      </c>
      <c r="G10170" t="s">
        <v>107</v>
      </c>
      <c r="H10170">
        <v>1614</v>
      </c>
      <c r="I10170" s="68" t="str">
        <f>VLOOKUP(E10170,Refs!$P$2:$R$29,3,FALSE)</f>
        <v>Y60</v>
      </c>
      <c r="J10170" s="68" t="str">
        <f>VLOOKUP(E10170,Refs!$P$2:$S$29,4,FALSE)</f>
        <v>Midlands</v>
      </c>
      <c r="K10170" s="28">
        <f t="shared" si="321"/>
        <v>1614</v>
      </c>
    </row>
    <row r="10171" spans="1:11" x14ac:dyDescent="0.35">
      <c r="A10171" s="69">
        <f t="shared" si="322"/>
        <v>45870</v>
      </c>
      <c r="B10171" t="s">
        <v>923</v>
      </c>
      <c r="C10171" t="s">
        <v>279</v>
      </c>
      <c r="E10171" t="s">
        <v>780</v>
      </c>
      <c r="F10171" t="s">
        <v>249</v>
      </c>
      <c r="G10171" t="s">
        <v>108</v>
      </c>
      <c r="H10171">
        <v>5460</v>
      </c>
      <c r="I10171" s="68" t="str">
        <f>VLOOKUP(E10171,Refs!$P$2:$R$29,3,FALSE)</f>
        <v>Y60</v>
      </c>
      <c r="J10171" s="68" t="str">
        <f>VLOOKUP(E10171,Refs!$P$2:$S$29,4,FALSE)</f>
        <v>Midlands</v>
      </c>
      <c r="K10171" s="28">
        <f t="shared" si="321"/>
        <v>5460</v>
      </c>
    </row>
    <row r="10172" spans="1:11" x14ac:dyDescent="0.35">
      <c r="A10172" s="69">
        <f t="shared" si="322"/>
        <v>45870</v>
      </c>
      <c r="B10172" t="s">
        <v>923</v>
      </c>
      <c r="C10172" t="s">
        <v>279</v>
      </c>
      <c r="E10172" t="s">
        <v>780</v>
      </c>
      <c r="F10172" t="s">
        <v>249</v>
      </c>
      <c r="G10172" t="s">
        <v>109</v>
      </c>
      <c r="H10172">
        <v>16437138</v>
      </c>
      <c r="I10172" s="68" t="str">
        <f>VLOOKUP(E10172,Refs!$P$2:$R$29,3,FALSE)</f>
        <v>Y60</v>
      </c>
      <c r="J10172" s="68" t="str">
        <f>VLOOKUP(E10172,Refs!$P$2:$S$29,4,FALSE)</f>
        <v>Midlands</v>
      </c>
      <c r="K10172" s="28">
        <f t="shared" si="321"/>
        <v>16437138</v>
      </c>
    </row>
    <row r="10173" spans="1:11" x14ac:dyDescent="0.35">
      <c r="A10173" s="69">
        <f t="shared" si="322"/>
        <v>45870</v>
      </c>
      <c r="B10173" t="s">
        <v>923</v>
      </c>
      <c r="C10173" t="s">
        <v>279</v>
      </c>
      <c r="E10173" t="s">
        <v>780</v>
      </c>
      <c r="F10173" t="s">
        <v>249</v>
      </c>
      <c r="G10173" t="s">
        <v>110</v>
      </c>
      <c r="H10173">
        <v>13644</v>
      </c>
      <c r="I10173" s="68" t="str">
        <f>VLOOKUP(E10173,Refs!$P$2:$R$29,3,FALSE)</f>
        <v>Y60</v>
      </c>
      <c r="J10173" s="68" t="str">
        <f>VLOOKUP(E10173,Refs!$P$2:$S$29,4,FALSE)</f>
        <v>Midlands</v>
      </c>
      <c r="K10173" s="28">
        <f t="shared" si="321"/>
        <v>13644</v>
      </c>
    </row>
    <row r="10174" spans="1:11" x14ac:dyDescent="0.35">
      <c r="A10174" s="69">
        <f t="shared" si="322"/>
        <v>45870</v>
      </c>
      <c r="B10174" t="s">
        <v>923</v>
      </c>
      <c r="C10174" t="s">
        <v>279</v>
      </c>
      <c r="E10174" t="s">
        <v>780</v>
      </c>
      <c r="F10174" t="s">
        <v>249</v>
      </c>
      <c r="G10174" t="s">
        <v>808</v>
      </c>
      <c r="H10174">
        <v>123435</v>
      </c>
      <c r="I10174" s="68" t="str">
        <f>VLOOKUP(E10174,Refs!$P$2:$R$29,3,FALSE)</f>
        <v>Y60</v>
      </c>
      <c r="J10174" s="68" t="str">
        <f>VLOOKUP(E10174,Refs!$P$2:$S$29,4,FALSE)</f>
        <v>Midlands</v>
      </c>
      <c r="K10174" s="28">
        <f t="shared" si="321"/>
        <v>123435</v>
      </c>
    </row>
    <row r="10175" spans="1:11" x14ac:dyDescent="0.35">
      <c r="A10175" s="69">
        <f t="shared" si="322"/>
        <v>45870</v>
      </c>
      <c r="B10175" t="s">
        <v>923</v>
      </c>
      <c r="C10175" t="s">
        <v>279</v>
      </c>
      <c r="E10175" t="s">
        <v>780</v>
      </c>
      <c r="F10175" t="s">
        <v>249</v>
      </c>
      <c r="G10175" t="s">
        <v>809</v>
      </c>
      <c r="H10175">
        <v>3098</v>
      </c>
      <c r="I10175" s="68" t="str">
        <f>VLOOKUP(E10175,Refs!$P$2:$R$29,3,FALSE)</f>
        <v>Y60</v>
      </c>
      <c r="J10175" s="68" t="str">
        <f>VLOOKUP(E10175,Refs!$P$2:$S$29,4,FALSE)</f>
        <v>Midlands</v>
      </c>
      <c r="K10175" s="28">
        <f t="shared" si="321"/>
        <v>3098</v>
      </c>
    </row>
    <row r="10176" spans="1:11" x14ac:dyDescent="0.35">
      <c r="A10176" s="69">
        <f t="shared" si="322"/>
        <v>45870</v>
      </c>
      <c r="B10176" t="s">
        <v>923</v>
      </c>
      <c r="C10176" t="s">
        <v>279</v>
      </c>
      <c r="E10176" t="s">
        <v>780</v>
      </c>
      <c r="F10176" t="s">
        <v>249</v>
      </c>
      <c r="G10176" t="s">
        <v>111</v>
      </c>
      <c r="H10176">
        <v>202556</v>
      </c>
      <c r="I10176" s="68" t="str">
        <f>VLOOKUP(E10176,Refs!$P$2:$R$29,3,FALSE)</f>
        <v>Y60</v>
      </c>
      <c r="J10176" s="68" t="str">
        <f>VLOOKUP(E10176,Refs!$P$2:$S$29,4,FALSE)</f>
        <v>Midlands</v>
      </c>
      <c r="K10176" s="28">
        <f t="shared" si="321"/>
        <v>202556</v>
      </c>
    </row>
    <row r="10177" spans="1:11" x14ac:dyDescent="0.35">
      <c r="A10177" s="69">
        <f t="shared" si="322"/>
        <v>45870</v>
      </c>
      <c r="B10177" t="s">
        <v>923</v>
      </c>
      <c r="C10177" t="s">
        <v>279</v>
      </c>
      <c r="E10177" t="s">
        <v>780</v>
      </c>
      <c r="F10177" t="s">
        <v>249</v>
      </c>
      <c r="G10177" t="s">
        <v>112</v>
      </c>
      <c r="H10177">
        <v>385</v>
      </c>
      <c r="I10177" s="68" t="str">
        <f>VLOOKUP(E10177,Refs!$P$2:$R$29,3,FALSE)</f>
        <v>Y60</v>
      </c>
      <c r="J10177" s="68" t="str">
        <f>VLOOKUP(E10177,Refs!$P$2:$S$29,4,FALSE)</f>
        <v>Midlands</v>
      </c>
      <c r="K10177" s="28">
        <f t="shared" si="321"/>
        <v>385</v>
      </c>
    </row>
    <row r="10178" spans="1:11" x14ac:dyDescent="0.35">
      <c r="A10178" s="69">
        <f t="shared" si="322"/>
        <v>45870</v>
      </c>
      <c r="B10178" t="s">
        <v>923</v>
      </c>
      <c r="C10178" t="s">
        <v>279</v>
      </c>
      <c r="E10178" t="s">
        <v>780</v>
      </c>
      <c r="F10178" t="s">
        <v>249</v>
      </c>
      <c r="G10178" t="s">
        <v>113</v>
      </c>
      <c r="H10178">
        <v>151998</v>
      </c>
      <c r="I10178" s="68" t="str">
        <f>VLOOKUP(E10178,Refs!$P$2:$R$29,3,FALSE)</f>
        <v>Y60</v>
      </c>
      <c r="J10178" s="68" t="str">
        <f>VLOOKUP(E10178,Refs!$P$2:$S$29,4,FALSE)</f>
        <v>Midlands</v>
      </c>
      <c r="K10178" s="28">
        <f t="shared" ref="K10178:K10241" si="323">IF(OR(H10178="NULL",H10178=0,H10178=""),"",H10178)</f>
        <v>151998</v>
      </c>
    </row>
    <row r="10179" spans="1:11" x14ac:dyDescent="0.35">
      <c r="A10179" s="69">
        <f t="shared" ref="A10179:A10242" si="324">DATEVALUE(RIGHT(B10179,8))</f>
        <v>45870</v>
      </c>
      <c r="B10179" t="s">
        <v>923</v>
      </c>
      <c r="C10179" t="s">
        <v>279</v>
      </c>
      <c r="E10179" t="s">
        <v>780</v>
      </c>
      <c r="F10179" t="s">
        <v>249</v>
      </c>
      <c r="G10179" t="s">
        <v>114</v>
      </c>
      <c r="H10179">
        <v>39222</v>
      </c>
      <c r="I10179" s="68" t="str">
        <f>VLOOKUP(E10179,Refs!$P$2:$R$29,3,FALSE)</f>
        <v>Y60</v>
      </c>
      <c r="J10179" s="68" t="str">
        <f>VLOOKUP(E10179,Refs!$P$2:$S$29,4,FALSE)</f>
        <v>Midlands</v>
      </c>
      <c r="K10179" s="28">
        <f t="shared" si="323"/>
        <v>39222</v>
      </c>
    </row>
    <row r="10180" spans="1:11" x14ac:dyDescent="0.35">
      <c r="A10180" s="69">
        <f t="shared" si="324"/>
        <v>45870</v>
      </c>
      <c r="B10180" t="s">
        <v>923</v>
      </c>
      <c r="C10180" t="s">
        <v>279</v>
      </c>
      <c r="E10180" t="s">
        <v>780</v>
      </c>
      <c r="F10180" t="s">
        <v>249</v>
      </c>
      <c r="G10180" t="s">
        <v>115</v>
      </c>
      <c r="H10180">
        <v>37950</v>
      </c>
      <c r="I10180" s="68" t="str">
        <f>VLOOKUP(E10180,Refs!$P$2:$R$29,3,FALSE)</f>
        <v>Y60</v>
      </c>
      <c r="J10180" s="68" t="str">
        <f>VLOOKUP(E10180,Refs!$P$2:$S$29,4,FALSE)</f>
        <v>Midlands</v>
      </c>
      <c r="K10180" s="28">
        <f t="shared" si="323"/>
        <v>37950</v>
      </c>
    </row>
    <row r="10181" spans="1:11" x14ac:dyDescent="0.35">
      <c r="A10181" s="69">
        <f t="shared" si="324"/>
        <v>45870</v>
      </c>
      <c r="B10181" t="s">
        <v>923</v>
      </c>
      <c r="C10181" t="s">
        <v>279</v>
      </c>
      <c r="E10181" t="s">
        <v>780</v>
      </c>
      <c r="F10181" t="s">
        <v>249</v>
      </c>
      <c r="G10181" t="s">
        <v>116</v>
      </c>
      <c r="H10181">
        <v>18283</v>
      </c>
      <c r="I10181" s="68" t="str">
        <f>VLOOKUP(E10181,Refs!$P$2:$R$29,3,FALSE)</f>
        <v>Y60</v>
      </c>
      <c r="J10181" s="68" t="str">
        <f>VLOOKUP(E10181,Refs!$P$2:$S$29,4,FALSE)</f>
        <v>Midlands</v>
      </c>
      <c r="K10181" s="28">
        <f t="shared" si="323"/>
        <v>18283</v>
      </c>
    </row>
    <row r="10182" spans="1:11" x14ac:dyDescent="0.35">
      <c r="A10182" s="69">
        <f t="shared" si="324"/>
        <v>45870</v>
      </c>
      <c r="B10182" t="s">
        <v>923</v>
      </c>
      <c r="C10182" t="s">
        <v>279</v>
      </c>
      <c r="E10182" t="s">
        <v>780</v>
      </c>
      <c r="F10182" t="s">
        <v>249</v>
      </c>
      <c r="G10182" t="s">
        <v>117</v>
      </c>
      <c r="H10182">
        <v>67756</v>
      </c>
      <c r="I10182" s="68" t="str">
        <f>VLOOKUP(E10182,Refs!$P$2:$R$29,3,FALSE)</f>
        <v>Y60</v>
      </c>
      <c r="J10182" s="68" t="str">
        <f>VLOOKUP(E10182,Refs!$P$2:$S$29,4,FALSE)</f>
        <v>Midlands</v>
      </c>
      <c r="K10182" s="28">
        <f t="shared" si="323"/>
        <v>67756</v>
      </c>
    </row>
    <row r="10183" spans="1:11" x14ac:dyDescent="0.35">
      <c r="A10183" s="69">
        <f t="shared" si="324"/>
        <v>45870</v>
      </c>
      <c r="B10183" t="s">
        <v>923</v>
      </c>
      <c r="C10183" t="s">
        <v>279</v>
      </c>
      <c r="E10183" t="s">
        <v>780</v>
      </c>
      <c r="F10183" t="s">
        <v>249</v>
      </c>
      <c r="G10183" t="s">
        <v>118</v>
      </c>
      <c r="H10183">
        <v>7974</v>
      </c>
      <c r="I10183" s="68" t="str">
        <f>VLOOKUP(E10183,Refs!$P$2:$R$29,3,FALSE)</f>
        <v>Y60</v>
      </c>
      <c r="J10183" s="68" t="str">
        <f>VLOOKUP(E10183,Refs!$P$2:$S$29,4,FALSE)</f>
        <v>Midlands</v>
      </c>
      <c r="K10183" s="28">
        <f t="shared" si="323"/>
        <v>7974</v>
      </c>
    </row>
    <row r="10184" spans="1:11" x14ac:dyDescent="0.35">
      <c r="A10184" s="69">
        <f t="shared" si="324"/>
        <v>45870</v>
      </c>
      <c r="B10184" t="s">
        <v>923</v>
      </c>
      <c r="C10184" t="s">
        <v>279</v>
      </c>
      <c r="E10184" t="s">
        <v>780</v>
      </c>
      <c r="F10184" t="s">
        <v>249</v>
      </c>
      <c r="G10184" t="s">
        <v>119</v>
      </c>
      <c r="H10184">
        <v>21221</v>
      </c>
      <c r="I10184" s="68" t="str">
        <f>VLOOKUP(E10184,Refs!$P$2:$R$29,3,FALSE)</f>
        <v>Y60</v>
      </c>
      <c r="J10184" s="68" t="str">
        <f>VLOOKUP(E10184,Refs!$P$2:$S$29,4,FALSE)</f>
        <v>Midlands</v>
      </c>
      <c r="K10184" s="28">
        <f t="shared" si="323"/>
        <v>21221</v>
      </c>
    </row>
    <row r="10185" spans="1:11" x14ac:dyDescent="0.35">
      <c r="A10185" s="69">
        <f t="shared" si="324"/>
        <v>45870</v>
      </c>
      <c r="B10185" t="s">
        <v>923</v>
      </c>
      <c r="C10185" t="s">
        <v>279</v>
      </c>
      <c r="E10185" t="s">
        <v>780</v>
      </c>
      <c r="F10185" t="s">
        <v>249</v>
      </c>
      <c r="G10185" t="s">
        <v>120</v>
      </c>
      <c r="H10185">
        <v>8888</v>
      </c>
      <c r="I10185" s="68" t="str">
        <f>VLOOKUP(E10185,Refs!$P$2:$R$29,3,FALSE)</f>
        <v>Y60</v>
      </c>
      <c r="J10185" s="68" t="str">
        <f>VLOOKUP(E10185,Refs!$P$2:$S$29,4,FALSE)</f>
        <v>Midlands</v>
      </c>
      <c r="K10185" s="28">
        <f t="shared" si="323"/>
        <v>8888</v>
      </c>
    </row>
    <row r="10186" spans="1:11" x14ac:dyDescent="0.35">
      <c r="A10186" s="69">
        <f t="shared" si="324"/>
        <v>45870</v>
      </c>
      <c r="B10186" t="s">
        <v>923</v>
      </c>
      <c r="C10186" t="s">
        <v>279</v>
      </c>
      <c r="E10186" t="s">
        <v>780</v>
      </c>
      <c r="F10186" t="s">
        <v>249</v>
      </c>
      <c r="G10186" t="s">
        <v>121</v>
      </c>
      <c r="H10186">
        <v>23495</v>
      </c>
      <c r="I10186" s="68" t="str">
        <f>VLOOKUP(E10186,Refs!$P$2:$R$29,3,FALSE)</f>
        <v>Y60</v>
      </c>
      <c r="J10186" s="68" t="str">
        <f>VLOOKUP(E10186,Refs!$P$2:$S$29,4,FALSE)</f>
        <v>Midlands</v>
      </c>
      <c r="K10186" s="28">
        <f t="shared" si="323"/>
        <v>23495</v>
      </c>
    </row>
    <row r="10187" spans="1:11" x14ac:dyDescent="0.35">
      <c r="A10187" s="69">
        <f t="shared" si="324"/>
        <v>45870</v>
      </c>
      <c r="B10187" t="s">
        <v>923</v>
      </c>
      <c r="C10187" t="s">
        <v>279</v>
      </c>
      <c r="E10187" t="s">
        <v>780</v>
      </c>
      <c r="F10187" t="s">
        <v>249</v>
      </c>
      <c r="G10187" t="s">
        <v>122</v>
      </c>
      <c r="H10187">
        <v>1612</v>
      </c>
      <c r="I10187" s="68" t="str">
        <f>VLOOKUP(E10187,Refs!$P$2:$R$29,3,FALSE)</f>
        <v>Y60</v>
      </c>
      <c r="J10187" s="68" t="str">
        <f>VLOOKUP(E10187,Refs!$P$2:$S$29,4,FALSE)</f>
        <v>Midlands</v>
      </c>
      <c r="K10187" s="28">
        <f t="shared" si="323"/>
        <v>1612</v>
      </c>
    </row>
    <row r="10188" spans="1:11" x14ac:dyDescent="0.35">
      <c r="A10188" s="69">
        <f t="shared" si="324"/>
        <v>45870</v>
      </c>
      <c r="B10188" t="s">
        <v>923</v>
      </c>
      <c r="C10188" t="s">
        <v>279</v>
      </c>
      <c r="E10188" t="s">
        <v>780</v>
      </c>
      <c r="F10188" t="s">
        <v>249</v>
      </c>
      <c r="G10188" t="s">
        <v>123</v>
      </c>
      <c r="H10188">
        <v>155</v>
      </c>
      <c r="I10188" s="68" t="str">
        <f>VLOOKUP(E10188,Refs!$P$2:$R$29,3,FALSE)</f>
        <v>Y60</v>
      </c>
      <c r="J10188" s="68" t="str">
        <f>VLOOKUP(E10188,Refs!$P$2:$S$29,4,FALSE)</f>
        <v>Midlands</v>
      </c>
      <c r="K10188" s="28">
        <f t="shared" si="323"/>
        <v>155</v>
      </c>
    </row>
    <row r="10189" spans="1:11" x14ac:dyDescent="0.35">
      <c r="A10189" s="69">
        <f t="shared" si="324"/>
        <v>45870</v>
      </c>
      <c r="B10189" t="s">
        <v>923</v>
      </c>
      <c r="C10189" t="s">
        <v>279</v>
      </c>
      <c r="E10189" t="s">
        <v>780</v>
      </c>
      <c r="F10189" t="s">
        <v>249</v>
      </c>
      <c r="G10189" t="s">
        <v>124</v>
      </c>
      <c r="H10189">
        <v>2</v>
      </c>
      <c r="I10189" s="68" t="str">
        <f>VLOOKUP(E10189,Refs!$P$2:$R$29,3,FALSE)</f>
        <v>Y60</v>
      </c>
      <c r="J10189" s="68" t="str">
        <f>VLOOKUP(E10189,Refs!$P$2:$S$29,4,FALSE)</f>
        <v>Midlands</v>
      </c>
      <c r="K10189" s="28">
        <f t="shared" si="323"/>
        <v>2</v>
      </c>
    </row>
    <row r="10190" spans="1:11" x14ac:dyDescent="0.35">
      <c r="A10190" s="69">
        <f t="shared" si="324"/>
        <v>45870</v>
      </c>
      <c r="B10190" t="s">
        <v>923</v>
      </c>
      <c r="C10190" t="s">
        <v>279</v>
      </c>
      <c r="E10190" t="s">
        <v>780</v>
      </c>
      <c r="F10190" t="s">
        <v>249</v>
      </c>
      <c r="G10190" t="s">
        <v>125</v>
      </c>
      <c r="H10190">
        <v>0</v>
      </c>
      <c r="I10190" s="68" t="str">
        <f>VLOOKUP(E10190,Refs!$P$2:$R$29,3,FALSE)</f>
        <v>Y60</v>
      </c>
      <c r="J10190" s="68" t="str">
        <f>VLOOKUP(E10190,Refs!$P$2:$S$29,4,FALSE)</f>
        <v>Midlands</v>
      </c>
      <c r="K10190" s="28" t="str">
        <f t="shared" si="323"/>
        <v/>
      </c>
    </row>
    <row r="10191" spans="1:11" x14ac:dyDescent="0.35">
      <c r="A10191" s="69">
        <f t="shared" si="324"/>
        <v>45870</v>
      </c>
      <c r="B10191" t="s">
        <v>923</v>
      </c>
      <c r="C10191" t="s">
        <v>279</v>
      </c>
      <c r="E10191" t="s">
        <v>780</v>
      </c>
      <c r="F10191" t="s">
        <v>249</v>
      </c>
      <c r="G10191" t="s">
        <v>126</v>
      </c>
      <c r="H10191">
        <v>0</v>
      </c>
      <c r="I10191" s="68" t="str">
        <f>VLOOKUP(E10191,Refs!$P$2:$R$29,3,FALSE)</f>
        <v>Y60</v>
      </c>
      <c r="J10191" s="68" t="str">
        <f>VLOOKUP(E10191,Refs!$P$2:$S$29,4,FALSE)</f>
        <v>Midlands</v>
      </c>
      <c r="K10191" s="28" t="str">
        <f t="shared" si="323"/>
        <v/>
      </c>
    </row>
    <row r="10192" spans="1:11" x14ac:dyDescent="0.35">
      <c r="A10192" s="69">
        <f t="shared" si="324"/>
        <v>45870</v>
      </c>
      <c r="B10192" t="s">
        <v>923</v>
      </c>
      <c r="C10192" t="s">
        <v>279</v>
      </c>
      <c r="E10192" t="s">
        <v>780</v>
      </c>
      <c r="F10192" t="s">
        <v>249</v>
      </c>
      <c r="G10192" t="s">
        <v>127</v>
      </c>
      <c r="H10192">
        <v>2463</v>
      </c>
      <c r="I10192" s="68" t="str">
        <f>VLOOKUP(E10192,Refs!$P$2:$R$29,3,FALSE)</f>
        <v>Y60</v>
      </c>
      <c r="J10192" s="68" t="str">
        <f>VLOOKUP(E10192,Refs!$P$2:$S$29,4,FALSE)</f>
        <v>Midlands</v>
      </c>
      <c r="K10192" s="28">
        <f t="shared" si="323"/>
        <v>2463</v>
      </c>
    </row>
    <row r="10193" spans="1:11" x14ac:dyDescent="0.35">
      <c r="A10193" s="69">
        <f t="shared" si="324"/>
        <v>45870</v>
      </c>
      <c r="B10193" t="s">
        <v>923</v>
      </c>
      <c r="C10193" t="s">
        <v>279</v>
      </c>
      <c r="E10193" t="s">
        <v>780</v>
      </c>
      <c r="F10193" t="s">
        <v>249</v>
      </c>
      <c r="G10193" t="s">
        <v>128</v>
      </c>
      <c r="H10193">
        <v>248</v>
      </c>
      <c r="I10193" s="68" t="str">
        <f>VLOOKUP(E10193,Refs!$P$2:$R$29,3,FALSE)</f>
        <v>Y60</v>
      </c>
      <c r="J10193" s="68" t="str">
        <f>VLOOKUP(E10193,Refs!$P$2:$S$29,4,FALSE)</f>
        <v>Midlands</v>
      </c>
      <c r="K10193" s="28">
        <f t="shared" si="323"/>
        <v>248</v>
      </c>
    </row>
    <row r="10194" spans="1:11" x14ac:dyDescent="0.35">
      <c r="A10194" s="69">
        <f t="shared" si="324"/>
        <v>45870</v>
      </c>
      <c r="B10194" t="s">
        <v>923</v>
      </c>
      <c r="C10194" t="s">
        <v>279</v>
      </c>
      <c r="E10194" t="s">
        <v>780</v>
      </c>
      <c r="F10194" t="s">
        <v>249</v>
      </c>
      <c r="G10194" t="s">
        <v>129</v>
      </c>
      <c r="H10194">
        <v>0</v>
      </c>
      <c r="I10194" s="68" t="str">
        <f>VLOOKUP(E10194,Refs!$P$2:$R$29,3,FALSE)</f>
        <v>Y60</v>
      </c>
      <c r="J10194" s="68" t="str">
        <f>VLOOKUP(E10194,Refs!$P$2:$S$29,4,FALSE)</f>
        <v>Midlands</v>
      </c>
      <c r="K10194" s="28" t="str">
        <f t="shared" si="323"/>
        <v/>
      </c>
    </row>
    <row r="10195" spans="1:11" x14ac:dyDescent="0.35">
      <c r="A10195" s="69">
        <f t="shared" si="324"/>
        <v>45870</v>
      </c>
      <c r="B10195" t="s">
        <v>923</v>
      </c>
      <c r="C10195" t="s">
        <v>279</v>
      </c>
      <c r="E10195" t="s">
        <v>780</v>
      </c>
      <c r="F10195" t="s">
        <v>249</v>
      </c>
      <c r="G10195" t="s">
        <v>130</v>
      </c>
      <c r="H10195">
        <v>0</v>
      </c>
      <c r="I10195" s="68" t="str">
        <f>VLOOKUP(E10195,Refs!$P$2:$R$29,3,FALSE)</f>
        <v>Y60</v>
      </c>
      <c r="J10195" s="68" t="str">
        <f>VLOOKUP(E10195,Refs!$P$2:$S$29,4,FALSE)</f>
        <v>Midlands</v>
      </c>
      <c r="K10195" s="28" t="str">
        <f t="shared" si="323"/>
        <v/>
      </c>
    </row>
    <row r="10196" spans="1:11" x14ac:dyDescent="0.35">
      <c r="A10196" s="69">
        <f t="shared" si="324"/>
        <v>45870</v>
      </c>
      <c r="B10196" t="s">
        <v>923</v>
      </c>
      <c r="C10196" t="s">
        <v>279</v>
      </c>
      <c r="E10196" t="s">
        <v>780</v>
      </c>
      <c r="F10196" t="s">
        <v>249</v>
      </c>
      <c r="G10196" t="s">
        <v>131</v>
      </c>
      <c r="H10196">
        <v>0</v>
      </c>
      <c r="I10196" s="68" t="str">
        <f>VLOOKUP(E10196,Refs!$P$2:$R$29,3,FALSE)</f>
        <v>Y60</v>
      </c>
      <c r="J10196" s="68" t="str">
        <f>VLOOKUP(E10196,Refs!$P$2:$S$29,4,FALSE)</f>
        <v>Midlands</v>
      </c>
      <c r="K10196" s="28" t="str">
        <f t="shared" si="323"/>
        <v/>
      </c>
    </row>
    <row r="10197" spans="1:11" x14ac:dyDescent="0.35">
      <c r="A10197" s="69">
        <f t="shared" si="324"/>
        <v>45870</v>
      </c>
      <c r="B10197" t="s">
        <v>923</v>
      </c>
      <c r="C10197" t="s">
        <v>279</v>
      </c>
      <c r="E10197" t="s">
        <v>780</v>
      </c>
      <c r="F10197" t="s">
        <v>249</v>
      </c>
      <c r="G10197" t="s">
        <v>132</v>
      </c>
      <c r="H10197">
        <v>0</v>
      </c>
      <c r="I10197" s="68" t="str">
        <f>VLOOKUP(E10197,Refs!$P$2:$R$29,3,FALSE)</f>
        <v>Y60</v>
      </c>
      <c r="J10197" s="68" t="str">
        <f>VLOOKUP(E10197,Refs!$P$2:$S$29,4,FALSE)</f>
        <v>Midlands</v>
      </c>
      <c r="K10197" s="28" t="str">
        <f t="shared" si="323"/>
        <v/>
      </c>
    </row>
    <row r="10198" spans="1:11" x14ac:dyDescent="0.35">
      <c r="A10198" s="69">
        <f t="shared" si="324"/>
        <v>45870</v>
      </c>
      <c r="B10198" t="s">
        <v>923</v>
      </c>
      <c r="C10198" t="s">
        <v>279</v>
      </c>
      <c r="E10198" t="s">
        <v>780</v>
      </c>
      <c r="F10198" t="s">
        <v>249</v>
      </c>
      <c r="G10198" t="s">
        <v>133</v>
      </c>
      <c r="H10198">
        <v>3031</v>
      </c>
      <c r="I10198" s="68" t="str">
        <f>VLOOKUP(E10198,Refs!$P$2:$R$29,3,FALSE)</f>
        <v>Y60</v>
      </c>
      <c r="J10198" s="68" t="str">
        <f>VLOOKUP(E10198,Refs!$P$2:$S$29,4,FALSE)</f>
        <v>Midlands</v>
      </c>
      <c r="K10198" s="28">
        <f t="shared" si="323"/>
        <v>3031</v>
      </c>
    </row>
    <row r="10199" spans="1:11" x14ac:dyDescent="0.35">
      <c r="A10199" s="69">
        <f t="shared" si="324"/>
        <v>45870</v>
      </c>
      <c r="B10199" t="s">
        <v>923</v>
      </c>
      <c r="C10199" t="s">
        <v>279</v>
      </c>
      <c r="E10199" t="s">
        <v>780</v>
      </c>
      <c r="F10199" t="s">
        <v>249</v>
      </c>
      <c r="G10199" t="s">
        <v>134</v>
      </c>
      <c r="H10199">
        <v>2819</v>
      </c>
      <c r="I10199" s="68" t="str">
        <f>VLOOKUP(E10199,Refs!$P$2:$R$29,3,FALSE)</f>
        <v>Y60</v>
      </c>
      <c r="J10199" s="68" t="str">
        <f>VLOOKUP(E10199,Refs!$P$2:$S$29,4,FALSE)</f>
        <v>Midlands</v>
      </c>
      <c r="K10199" s="28">
        <f t="shared" si="323"/>
        <v>2819</v>
      </c>
    </row>
    <row r="10200" spans="1:11" x14ac:dyDescent="0.35">
      <c r="A10200" s="69">
        <f t="shared" si="324"/>
        <v>45870</v>
      </c>
      <c r="B10200" t="s">
        <v>923</v>
      </c>
      <c r="C10200" t="s">
        <v>279</v>
      </c>
      <c r="E10200" t="s">
        <v>780</v>
      </c>
      <c r="F10200" t="s">
        <v>249</v>
      </c>
      <c r="G10200" t="s">
        <v>135</v>
      </c>
      <c r="H10200">
        <v>50</v>
      </c>
      <c r="I10200" s="68" t="str">
        <f>VLOOKUP(E10200,Refs!$P$2:$R$29,3,FALSE)</f>
        <v>Y60</v>
      </c>
      <c r="J10200" s="68" t="str">
        <f>VLOOKUP(E10200,Refs!$P$2:$S$29,4,FALSE)</f>
        <v>Midlands</v>
      </c>
      <c r="K10200" s="28">
        <f t="shared" si="323"/>
        <v>50</v>
      </c>
    </row>
    <row r="10201" spans="1:11" x14ac:dyDescent="0.35">
      <c r="A10201" s="69">
        <f t="shared" si="324"/>
        <v>45870</v>
      </c>
      <c r="B10201" t="s">
        <v>923</v>
      </c>
      <c r="C10201" t="s">
        <v>279</v>
      </c>
      <c r="E10201" t="s">
        <v>780</v>
      </c>
      <c r="F10201" t="s">
        <v>249</v>
      </c>
      <c r="G10201" t="s">
        <v>136</v>
      </c>
      <c r="H10201">
        <v>37</v>
      </c>
      <c r="I10201" s="68" t="str">
        <f>VLOOKUP(E10201,Refs!$P$2:$R$29,3,FALSE)</f>
        <v>Y60</v>
      </c>
      <c r="J10201" s="68" t="str">
        <f>VLOOKUP(E10201,Refs!$P$2:$S$29,4,FALSE)</f>
        <v>Midlands</v>
      </c>
      <c r="K10201" s="28">
        <f t="shared" si="323"/>
        <v>37</v>
      </c>
    </row>
    <row r="10202" spans="1:11" x14ac:dyDescent="0.35">
      <c r="A10202" s="69">
        <f t="shared" si="324"/>
        <v>45870</v>
      </c>
      <c r="B10202" t="s">
        <v>923</v>
      </c>
      <c r="C10202" t="s">
        <v>279</v>
      </c>
      <c r="E10202" t="s">
        <v>780</v>
      </c>
      <c r="F10202" t="s">
        <v>249</v>
      </c>
      <c r="G10202" t="s">
        <v>137</v>
      </c>
      <c r="H10202">
        <v>0</v>
      </c>
      <c r="I10202" s="68" t="str">
        <f>VLOOKUP(E10202,Refs!$P$2:$R$29,3,FALSE)</f>
        <v>Y60</v>
      </c>
      <c r="J10202" s="68" t="str">
        <f>VLOOKUP(E10202,Refs!$P$2:$S$29,4,FALSE)</f>
        <v>Midlands</v>
      </c>
      <c r="K10202" s="28" t="str">
        <f t="shared" si="323"/>
        <v/>
      </c>
    </row>
    <row r="10203" spans="1:11" x14ac:dyDescent="0.35">
      <c r="A10203" s="69">
        <f t="shared" si="324"/>
        <v>45870</v>
      </c>
      <c r="B10203" t="s">
        <v>923</v>
      </c>
      <c r="C10203" t="s">
        <v>279</v>
      </c>
      <c r="E10203" t="s">
        <v>780</v>
      </c>
      <c r="F10203" t="s">
        <v>249</v>
      </c>
      <c r="G10203" t="s">
        <v>138</v>
      </c>
      <c r="H10203">
        <v>0</v>
      </c>
      <c r="I10203" s="68" t="str">
        <f>VLOOKUP(E10203,Refs!$P$2:$R$29,3,FALSE)</f>
        <v>Y60</v>
      </c>
      <c r="J10203" s="68" t="str">
        <f>VLOOKUP(E10203,Refs!$P$2:$S$29,4,FALSE)</f>
        <v>Midlands</v>
      </c>
      <c r="K10203" s="28" t="str">
        <f t="shared" si="323"/>
        <v/>
      </c>
    </row>
    <row r="10204" spans="1:11" x14ac:dyDescent="0.35">
      <c r="A10204" s="69">
        <f t="shared" si="324"/>
        <v>45870</v>
      </c>
      <c r="B10204" t="s">
        <v>923</v>
      </c>
      <c r="C10204" t="s">
        <v>279</v>
      </c>
      <c r="E10204" t="s">
        <v>780</v>
      </c>
      <c r="F10204" t="s">
        <v>249</v>
      </c>
      <c r="G10204" t="s">
        <v>139</v>
      </c>
      <c r="H10204">
        <v>1613</v>
      </c>
      <c r="I10204" s="68" t="str">
        <f>VLOOKUP(E10204,Refs!$P$2:$R$29,3,FALSE)</f>
        <v>Y60</v>
      </c>
      <c r="J10204" s="68" t="str">
        <f>VLOOKUP(E10204,Refs!$P$2:$S$29,4,FALSE)</f>
        <v>Midlands</v>
      </c>
      <c r="K10204" s="28">
        <f t="shared" si="323"/>
        <v>1613</v>
      </c>
    </row>
    <row r="10205" spans="1:11" x14ac:dyDescent="0.35">
      <c r="A10205" s="69">
        <f t="shared" si="324"/>
        <v>45870</v>
      </c>
      <c r="B10205" t="s">
        <v>923</v>
      </c>
      <c r="C10205" t="s">
        <v>279</v>
      </c>
      <c r="E10205" t="s">
        <v>780</v>
      </c>
      <c r="F10205" t="s">
        <v>249</v>
      </c>
      <c r="G10205" t="s">
        <v>140</v>
      </c>
      <c r="H10205">
        <v>1613</v>
      </c>
      <c r="I10205" s="68" t="str">
        <f>VLOOKUP(E10205,Refs!$P$2:$R$29,3,FALSE)</f>
        <v>Y60</v>
      </c>
      <c r="J10205" s="68" t="str">
        <f>VLOOKUP(E10205,Refs!$P$2:$S$29,4,FALSE)</f>
        <v>Midlands</v>
      </c>
      <c r="K10205" s="28">
        <f t="shared" si="323"/>
        <v>1613</v>
      </c>
    </row>
    <row r="10206" spans="1:11" x14ac:dyDescent="0.35">
      <c r="A10206" s="69">
        <f t="shared" si="324"/>
        <v>45870</v>
      </c>
      <c r="B10206" t="s">
        <v>923</v>
      </c>
      <c r="C10206" t="s">
        <v>279</v>
      </c>
      <c r="E10206" t="s">
        <v>780</v>
      </c>
      <c r="F10206" t="s">
        <v>249</v>
      </c>
      <c r="G10206" t="s">
        <v>728</v>
      </c>
      <c r="H10206">
        <v>1</v>
      </c>
      <c r="I10206" s="68" t="str">
        <f>VLOOKUP(E10206,Refs!$P$2:$R$29,3,FALSE)</f>
        <v>Y60</v>
      </c>
      <c r="J10206" s="68" t="str">
        <f>VLOOKUP(E10206,Refs!$P$2:$S$29,4,FALSE)</f>
        <v>Midlands</v>
      </c>
      <c r="K10206" s="28">
        <f t="shared" si="323"/>
        <v>1</v>
      </c>
    </row>
    <row r="10207" spans="1:11" x14ac:dyDescent="0.35">
      <c r="A10207" s="69">
        <f t="shared" si="324"/>
        <v>45870</v>
      </c>
      <c r="B10207" t="s">
        <v>923</v>
      </c>
      <c r="C10207" t="s">
        <v>279</v>
      </c>
      <c r="E10207" t="s">
        <v>780</v>
      </c>
      <c r="F10207" t="s">
        <v>249</v>
      </c>
      <c r="G10207" t="s">
        <v>727</v>
      </c>
      <c r="H10207">
        <v>1</v>
      </c>
      <c r="I10207" s="68" t="str">
        <f>VLOOKUP(E10207,Refs!$P$2:$R$29,3,FALSE)</f>
        <v>Y60</v>
      </c>
      <c r="J10207" s="68" t="str">
        <f>VLOOKUP(E10207,Refs!$P$2:$S$29,4,FALSE)</f>
        <v>Midlands</v>
      </c>
      <c r="K10207" s="28">
        <f t="shared" si="323"/>
        <v>1</v>
      </c>
    </row>
    <row r="10208" spans="1:11" x14ac:dyDescent="0.35">
      <c r="A10208" s="69">
        <f t="shared" si="324"/>
        <v>45870</v>
      </c>
      <c r="B10208" t="s">
        <v>923</v>
      </c>
      <c r="C10208" t="s">
        <v>279</v>
      </c>
      <c r="E10208" t="s">
        <v>780</v>
      </c>
      <c r="F10208" t="s">
        <v>249</v>
      </c>
      <c r="G10208" t="s">
        <v>730</v>
      </c>
      <c r="H10208">
        <v>3</v>
      </c>
      <c r="I10208" s="68" t="str">
        <f>VLOOKUP(E10208,Refs!$P$2:$R$29,3,FALSE)</f>
        <v>Y60</v>
      </c>
      <c r="J10208" s="68" t="str">
        <f>VLOOKUP(E10208,Refs!$P$2:$S$29,4,FALSE)</f>
        <v>Midlands</v>
      </c>
      <c r="K10208" s="28">
        <f t="shared" si="323"/>
        <v>3</v>
      </c>
    </row>
    <row r="10209" spans="1:11" x14ac:dyDescent="0.35">
      <c r="A10209" s="69">
        <f t="shared" si="324"/>
        <v>45870</v>
      </c>
      <c r="B10209" t="s">
        <v>923</v>
      </c>
      <c r="C10209" t="s">
        <v>279</v>
      </c>
      <c r="E10209" t="s">
        <v>780</v>
      </c>
      <c r="F10209" t="s">
        <v>249</v>
      </c>
      <c r="G10209" t="s">
        <v>729</v>
      </c>
      <c r="H10209">
        <v>2</v>
      </c>
      <c r="I10209" s="68" t="str">
        <f>VLOOKUP(E10209,Refs!$P$2:$R$29,3,FALSE)</f>
        <v>Y60</v>
      </c>
      <c r="J10209" s="68" t="str">
        <f>VLOOKUP(E10209,Refs!$P$2:$S$29,4,FALSE)</f>
        <v>Midlands</v>
      </c>
      <c r="K10209" s="28">
        <f t="shared" si="323"/>
        <v>2</v>
      </c>
    </row>
    <row r="10210" spans="1:11" x14ac:dyDescent="0.35">
      <c r="A10210" s="69">
        <f t="shared" si="324"/>
        <v>45870</v>
      </c>
      <c r="B10210" t="s">
        <v>923</v>
      </c>
      <c r="C10210" t="s">
        <v>290</v>
      </c>
      <c r="D10210" t="s">
        <v>889</v>
      </c>
      <c r="E10210" t="s">
        <v>325</v>
      </c>
      <c r="F10210" t="s">
        <v>326</v>
      </c>
      <c r="G10210" t="s">
        <v>10</v>
      </c>
      <c r="H10210">
        <v>95065</v>
      </c>
      <c r="I10210" s="68" t="str">
        <f>VLOOKUP(E10210,Refs!$P$2:$R$29,3,FALSE)</f>
        <v>Y59</v>
      </c>
      <c r="J10210" s="68" t="str">
        <f>VLOOKUP(E10210,Refs!$P$2:$S$29,4,FALSE)</f>
        <v>South East</v>
      </c>
      <c r="K10210" s="28">
        <f t="shared" si="323"/>
        <v>95065</v>
      </c>
    </row>
    <row r="10211" spans="1:11" x14ac:dyDescent="0.35">
      <c r="A10211" s="69">
        <f t="shared" si="324"/>
        <v>45870</v>
      </c>
      <c r="B10211" t="s">
        <v>923</v>
      </c>
      <c r="C10211" t="s">
        <v>290</v>
      </c>
      <c r="D10211" t="s">
        <v>889</v>
      </c>
      <c r="E10211" t="s">
        <v>325</v>
      </c>
      <c r="F10211" t="s">
        <v>326</v>
      </c>
      <c r="G10211" t="s">
        <v>69</v>
      </c>
      <c r="H10211">
        <v>0</v>
      </c>
      <c r="I10211" s="68" t="str">
        <f>VLOOKUP(E10211,Refs!$P$2:$R$29,3,FALSE)</f>
        <v>Y59</v>
      </c>
      <c r="J10211" s="68" t="str">
        <f>VLOOKUP(E10211,Refs!$P$2:$S$29,4,FALSE)</f>
        <v>South East</v>
      </c>
      <c r="K10211" s="28" t="str">
        <f t="shared" si="323"/>
        <v/>
      </c>
    </row>
    <row r="10212" spans="1:11" x14ac:dyDescent="0.35">
      <c r="A10212" s="69">
        <f t="shared" si="324"/>
        <v>45870</v>
      </c>
      <c r="B10212" t="s">
        <v>923</v>
      </c>
      <c r="C10212" t="s">
        <v>290</v>
      </c>
      <c r="D10212" t="s">
        <v>889</v>
      </c>
      <c r="E10212" t="s">
        <v>325</v>
      </c>
      <c r="F10212" t="s">
        <v>326</v>
      </c>
      <c r="G10212" t="s">
        <v>20</v>
      </c>
      <c r="H10212">
        <v>82900</v>
      </c>
      <c r="I10212" s="68" t="str">
        <f>VLOOKUP(E10212,Refs!$P$2:$R$29,3,FALSE)</f>
        <v>Y59</v>
      </c>
      <c r="J10212" s="68" t="str">
        <f>VLOOKUP(E10212,Refs!$P$2:$S$29,4,FALSE)</f>
        <v>South East</v>
      </c>
      <c r="K10212" s="28">
        <f t="shared" si="323"/>
        <v>82900</v>
      </c>
    </row>
    <row r="10213" spans="1:11" x14ac:dyDescent="0.35">
      <c r="A10213" s="69">
        <f t="shared" si="324"/>
        <v>45870</v>
      </c>
      <c r="B10213" t="s">
        <v>923</v>
      </c>
      <c r="C10213" t="s">
        <v>290</v>
      </c>
      <c r="D10213" t="s">
        <v>889</v>
      </c>
      <c r="E10213" t="s">
        <v>325</v>
      </c>
      <c r="F10213" t="s">
        <v>326</v>
      </c>
      <c r="G10213" t="s">
        <v>23</v>
      </c>
      <c r="H10213">
        <v>60675</v>
      </c>
      <c r="I10213" s="68" t="str">
        <f>VLOOKUP(E10213,Refs!$P$2:$R$29,3,FALSE)</f>
        <v>Y59</v>
      </c>
      <c r="J10213" s="68" t="str">
        <f>VLOOKUP(E10213,Refs!$P$2:$S$29,4,FALSE)</f>
        <v>South East</v>
      </c>
      <c r="K10213" s="28">
        <f t="shared" si="323"/>
        <v>60675</v>
      </c>
    </row>
    <row r="10214" spans="1:11" x14ac:dyDescent="0.35">
      <c r="A10214" s="69">
        <f t="shared" si="324"/>
        <v>45870</v>
      </c>
      <c r="B10214" t="s">
        <v>923</v>
      </c>
      <c r="C10214" t="s">
        <v>290</v>
      </c>
      <c r="D10214" t="s">
        <v>889</v>
      </c>
      <c r="E10214" t="s">
        <v>325</v>
      </c>
      <c r="F10214" t="s">
        <v>326</v>
      </c>
      <c r="G10214" t="s">
        <v>19</v>
      </c>
      <c r="H10214">
        <v>4750</v>
      </c>
      <c r="I10214" s="68" t="str">
        <f>VLOOKUP(E10214,Refs!$P$2:$R$29,3,FALSE)</f>
        <v>Y59</v>
      </c>
      <c r="J10214" s="68" t="str">
        <f>VLOOKUP(E10214,Refs!$P$2:$S$29,4,FALSE)</f>
        <v>South East</v>
      </c>
      <c r="K10214" s="28">
        <f t="shared" si="323"/>
        <v>4750</v>
      </c>
    </row>
    <row r="10215" spans="1:11" x14ac:dyDescent="0.35">
      <c r="A10215" s="69">
        <f t="shared" si="324"/>
        <v>45870</v>
      </c>
      <c r="B10215" t="s">
        <v>923</v>
      </c>
      <c r="C10215" t="s">
        <v>290</v>
      </c>
      <c r="D10215" t="s">
        <v>889</v>
      </c>
      <c r="E10215" t="s">
        <v>325</v>
      </c>
      <c r="F10215" t="s">
        <v>326</v>
      </c>
      <c r="G10215" t="s">
        <v>21</v>
      </c>
      <c r="H10215">
        <v>7101328</v>
      </c>
      <c r="I10215" s="68" t="str">
        <f>VLOOKUP(E10215,Refs!$P$2:$R$29,3,FALSE)</f>
        <v>Y59</v>
      </c>
      <c r="J10215" s="68" t="str">
        <f>VLOOKUP(E10215,Refs!$P$2:$S$29,4,FALSE)</f>
        <v>South East</v>
      </c>
      <c r="K10215" s="28">
        <f t="shared" si="323"/>
        <v>7101328</v>
      </c>
    </row>
    <row r="10216" spans="1:11" x14ac:dyDescent="0.35">
      <c r="A10216" s="69">
        <f t="shared" si="324"/>
        <v>45870</v>
      </c>
      <c r="B10216" t="s">
        <v>923</v>
      </c>
      <c r="C10216" t="s">
        <v>290</v>
      </c>
      <c r="D10216" t="s">
        <v>889</v>
      </c>
      <c r="E10216" t="s">
        <v>325</v>
      </c>
      <c r="F10216" t="s">
        <v>326</v>
      </c>
      <c r="G10216" t="s">
        <v>70</v>
      </c>
      <c r="H10216">
        <v>489</v>
      </c>
      <c r="I10216" s="68" t="str">
        <f>VLOOKUP(E10216,Refs!$P$2:$R$29,3,FALSE)</f>
        <v>Y59</v>
      </c>
      <c r="J10216" s="68" t="str">
        <f>VLOOKUP(E10216,Refs!$P$2:$S$29,4,FALSE)</f>
        <v>South East</v>
      </c>
      <c r="K10216" s="28">
        <f t="shared" si="323"/>
        <v>489</v>
      </c>
    </row>
    <row r="10217" spans="1:11" x14ac:dyDescent="0.35">
      <c r="A10217" s="69">
        <f t="shared" si="324"/>
        <v>45870</v>
      </c>
      <c r="B10217" t="s">
        <v>923</v>
      </c>
      <c r="C10217" t="s">
        <v>290</v>
      </c>
      <c r="D10217" t="s">
        <v>889</v>
      </c>
      <c r="E10217" t="s">
        <v>325</v>
      </c>
      <c r="F10217" t="s">
        <v>326</v>
      </c>
      <c r="G10217" t="s">
        <v>71</v>
      </c>
      <c r="H10217">
        <v>917</v>
      </c>
      <c r="I10217" s="68" t="str">
        <f>VLOOKUP(E10217,Refs!$P$2:$R$29,3,FALSE)</f>
        <v>Y59</v>
      </c>
      <c r="J10217" s="68" t="str">
        <f>VLOOKUP(E10217,Refs!$P$2:$S$29,4,FALSE)</f>
        <v>South East</v>
      </c>
      <c r="K10217" s="28">
        <f t="shared" si="323"/>
        <v>917</v>
      </c>
    </row>
    <row r="10218" spans="1:11" x14ac:dyDescent="0.35">
      <c r="A10218" s="69">
        <f t="shared" si="324"/>
        <v>45870</v>
      </c>
      <c r="B10218" t="s">
        <v>923</v>
      </c>
      <c r="C10218" t="s">
        <v>290</v>
      </c>
      <c r="D10218" t="s">
        <v>889</v>
      </c>
      <c r="E10218" t="s">
        <v>325</v>
      </c>
      <c r="F10218" t="s">
        <v>326</v>
      </c>
      <c r="G10218" t="s">
        <v>72</v>
      </c>
      <c r="H10218">
        <v>868382</v>
      </c>
      <c r="I10218" s="68" t="str">
        <f>VLOOKUP(E10218,Refs!$P$2:$R$29,3,FALSE)</f>
        <v>Y59</v>
      </c>
      <c r="J10218" s="68" t="str">
        <f>VLOOKUP(E10218,Refs!$P$2:$S$29,4,FALSE)</f>
        <v>South East</v>
      </c>
      <c r="K10218" s="28">
        <f t="shared" si="323"/>
        <v>868382</v>
      </c>
    </row>
    <row r="10219" spans="1:11" x14ac:dyDescent="0.35">
      <c r="A10219" s="69">
        <f t="shared" si="324"/>
        <v>45870</v>
      </c>
      <c r="B10219" t="s">
        <v>923</v>
      </c>
      <c r="C10219" t="s">
        <v>290</v>
      </c>
      <c r="D10219" t="s">
        <v>889</v>
      </c>
      <c r="E10219" t="s">
        <v>325</v>
      </c>
      <c r="F10219" t="s">
        <v>326</v>
      </c>
      <c r="G10219" t="s">
        <v>73</v>
      </c>
      <c r="H10219">
        <v>40385</v>
      </c>
      <c r="I10219" s="68" t="str">
        <f>VLOOKUP(E10219,Refs!$P$2:$R$29,3,FALSE)</f>
        <v>Y59</v>
      </c>
      <c r="J10219" s="68" t="str">
        <f>VLOOKUP(E10219,Refs!$P$2:$S$29,4,FALSE)</f>
        <v>South East</v>
      </c>
      <c r="K10219" s="28">
        <f t="shared" si="323"/>
        <v>40385</v>
      </c>
    </row>
    <row r="10220" spans="1:11" x14ac:dyDescent="0.35">
      <c r="A10220" s="69">
        <f t="shared" si="324"/>
        <v>45870</v>
      </c>
      <c r="B10220" t="s">
        <v>923</v>
      </c>
      <c r="C10220" t="s">
        <v>290</v>
      </c>
      <c r="D10220" t="s">
        <v>889</v>
      </c>
      <c r="E10220" t="s">
        <v>325</v>
      </c>
      <c r="F10220" t="s">
        <v>326</v>
      </c>
      <c r="G10220" t="s">
        <v>74</v>
      </c>
      <c r="H10220">
        <v>127025931</v>
      </c>
      <c r="I10220" s="68" t="str">
        <f>VLOOKUP(E10220,Refs!$P$2:$R$29,3,FALSE)</f>
        <v>Y59</v>
      </c>
      <c r="J10220" s="68" t="str">
        <f>VLOOKUP(E10220,Refs!$P$2:$S$29,4,FALSE)</f>
        <v>South East</v>
      </c>
      <c r="K10220" s="28">
        <f t="shared" si="323"/>
        <v>127025931</v>
      </c>
    </row>
    <row r="10221" spans="1:11" x14ac:dyDescent="0.35">
      <c r="A10221" s="69">
        <f t="shared" si="324"/>
        <v>45870</v>
      </c>
      <c r="B10221" t="s">
        <v>923</v>
      </c>
      <c r="C10221" t="s">
        <v>290</v>
      </c>
      <c r="D10221" t="s">
        <v>889</v>
      </c>
      <c r="E10221" t="s">
        <v>325</v>
      </c>
      <c r="F10221" t="s">
        <v>326</v>
      </c>
      <c r="G10221" t="s">
        <v>26</v>
      </c>
      <c r="H10221">
        <v>82992</v>
      </c>
      <c r="I10221" s="68" t="str">
        <f>VLOOKUP(E10221,Refs!$P$2:$R$29,3,FALSE)</f>
        <v>Y59</v>
      </c>
      <c r="J10221" s="68" t="str">
        <f>VLOOKUP(E10221,Refs!$P$2:$S$29,4,FALSE)</f>
        <v>South East</v>
      </c>
      <c r="K10221" s="28">
        <f t="shared" si="323"/>
        <v>82992</v>
      </c>
    </row>
    <row r="10222" spans="1:11" x14ac:dyDescent="0.35">
      <c r="A10222" s="69">
        <f t="shared" si="324"/>
        <v>45870</v>
      </c>
      <c r="B10222" t="s">
        <v>923</v>
      </c>
      <c r="C10222" t="s">
        <v>290</v>
      </c>
      <c r="D10222" t="s">
        <v>889</v>
      </c>
      <c r="E10222" t="s">
        <v>325</v>
      </c>
      <c r="F10222" t="s">
        <v>326</v>
      </c>
      <c r="G10222" t="s">
        <v>75</v>
      </c>
      <c r="H10222">
        <v>1726</v>
      </c>
      <c r="I10222" s="68" t="str">
        <f>VLOOKUP(E10222,Refs!$P$2:$R$29,3,FALSE)</f>
        <v>Y59</v>
      </c>
      <c r="J10222" s="68" t="str">
        <f>VLOOKUP(E10222,Refs!$P$2:$S$29,4,FALSE)</f>
        <v>South East</v>
      </c>
      <c r="K10222" s="28">
        <f t="shared" si="323"/>
        <v>1726</v>
      </c>
    </row>
    <row r="10223" spans="1:11" x14ac:dyDescent="0.35">
      <c r="A10223" s="69">
        <f t="shared" si="324"/>
        <v>45870</v>
      </c>
      <c r="B10223" t="s">
        <v>923</v>
      </c>
      <c r="C10223" t="s">
        <v>290</v>
      </c>
      <c r="D10223" t="s">
        <v>889</v>
      </c>
      <c r="E10223" t="s">
        <v>325</v>
      </c>
      <c r="F10223" t="s">
        <v>326</v>
      </c>
      <c r="G10223" t="s">
        <v>76</v>
      </c>
      <c r="H10223">
        <v>40881</v>
      </c>
      <c r="I10223" s="68" t="str">
        <f>VLOOKUP(E10223,Refs!$P$2:$R$29,3,FALSE)</f>
        <v>Y59</v>
      </c>
      <c r="J10223" s="68" t="str">
        <f>VLOOKUP(E10223,Refs!$P$2:$S$29,4,FALSE)</f>
        <v>South East</v>
      </c>
      <c r="K10223" s="28">
        <f t="shared" si="323"/>
        <v>40881</v>
      </c>
    </row>
    <row r="10224" spans="1:11" x14ac:dyDescent="0.35">
      <c r="A10224" s="69">
        <f t="shared" si="324"/>
        <v>45870</v>
      </c>
      <c r="B10224" t="s">
        <v>923</v>
      </c>
      <c r="C10224" t="s">
        <v>290</v>
      </c>
      <c r="D10224" t="s">
        <v>889</v>
      </c>
      <c r="E10224" t="s">
        <v>325</v>
      </c>
      <c r="F10224" t="s">
        <v>326</v>
      </c>
      <c r="G10224" t="s">
        <v>77</v>
      </c>
      <c r="H10224">
        <v>10822</v>
      </c>
      <c r="I10224" s="68" t="str">
        <f>VLOOKUP(E10224,Refs!$P$2:$R$29,3,FALSE)</f>
        <v>Y59</v>
      </c>
      <c r="J10224" s="68" t="str">
        <f>VLOOKUP(E10224,Refs!$P$2:$S$29,4,FALSE)</f>
        <v>South East</v>
      </c>
      <c r="K10224" s="28">
        <f t="shared" si="323"/>
        <v>10822</v>
      </c>
    </row>
    <row r="10225" spans="1:11" x14ac:dyDescent="0.35">
      <c r="A10225" s="69">
        <f t="shared" si="324"/>
        <v>45870</v>
      </c>
      <c r="B10225" t="s">
        <v>923</v>
      </c>
      <c r="C10225" t="s">
        <v>290</v>
      </c>
      <c r="D10225" t="s">
        <v>889</v>
      </c>
      <c r="E10225" t="s">
        <v>325</v>
      </c>
      <c r="F10225" t="s">
        <v>326</v>
      </c>
      <c r="G10225" t="s">
        <v>78</v>
      </c>
      <c r="H10225">
        <v>29563</v>
      </c>
      <c r="I10225" s="68" t="str">
        <f>VLOOKUP(E10225,Refs!$P$2:$R$29,3,FALSE)</f>
        <v>Y59</v>
      </c>
      <c r="J10225" s="68" t="str">
        <f>VLOOKUP(E10225,Refs!$P$2:$S$29,4,FALSE)</f>
        <v>South East</v>
      </c>
      <c r="K10225" s="28">
        <f t="shared" si="323"/>
        <v>29563</v>
      </c>
    </row>
    <row r="10226" spans="1:11" x14ac:dyDescent="0.35">
      <c r="A10226" s="69">
        <f t="shared" si="324"/>
        <v>45870</v>
      </c>
      <c r="B10226" t="s">
        <v>923</v>
      </c>
      <c r="C10226" t="s">
        <v>290</v>
      </c>
      <c r="D10226" t="s">
        <v>889</v>
      </c>
      <c r="E10226" t="s">
        <v>325</v>
      </c>
      <c r="F10226" t="s">
        <v>326</v>
      </c>
      <c r="G10226" t="s">
        <v>79</v>
      </c>
      <c r="H10226">
        <v>0</v>
      </c>
      <c r="I10226" s="68" t="str">
        <f>VLOOKUP(E10226,Refs!$P$2:$R$29,3,FALSE)</f>
        <v>Y59</v>
      </c>
      <c r="J10226" s="68" t="str">
        <f>VLOOKUP(E10226,Refs!$P$2:$S$29,4,FALSE)</f>
        <v>South East</v>
      </c>
      <c r="K10226" s="28" t="str">
        <f t="shared" si="323"/>
        <v/>
      </c>
    </row>
    <row r="10227" spans="1:11" x14ac:dyDescent="0.35">
      <c r="A10227" s="69">
        <f t="shared" si="324"/>
        <v>45870</v>
      </c>
      <c r="B10227" t="s">
        <v>923</v>
      </c>
      <c r="C10227" t="s">
        <v>290</v>
      </c>
      <c r="D10227" t="s">
        <v>889</v>
      </c>
      <c r="E10227" t="s">
        <v>325</v>
      </c>
      <c r="F10227" t="s">
        <v>326</v>
      </c>
      <c r="G10227" t="s">
        <v>25</v>
      </c>
      <c r="H10227">
        <v>40385</v>
      </c>
      <c r="I10227" s="68" t="str">
        <f>VLOOKUP(E10227,Refs!$P$2:$R$29,3,FALSE)</f>
        <v>Y59</v>
      </c>
      <c r="J10227" s="68" t="str">
        <f>VLOOKUP(E10227,Refs!$P$2:$S$29,4,FALSE)</f>
        <v>South East</v>
      </c>
      <c r="K10227" s="28">
        <f t="shared" si="323"/>
        <v>40385</v>
      </c>
    </row>
    <row r="10228" spans="1:11" x14ac:dyDescent="0.35">
      <c r="A10228" s="69">
        <f t="shared" si="324"/>
        <v>45870</v>
      </c>
      <c r="B10228" t="s">
        <v>923</v>
      </c>
      <c r="C10228" t="s">
        <v>290</v>
      </c>
      <c r="D10228" t="s">
        <v>889</v>
      </c>
      <c r="E10228" t="s">
        <v>325</v>
      </c>
      <c r="F10228" t="s">
        <v>326</v>
      </c>
      <c r="G10228" t="s">
        <v>80</v>
      </c>
      <c r="H10228">
        <v>0</v>
      </c>
      <c r="I10228" s="68" t="str">
        <f>VLOOKUP(E10228,Refs!$P$2:$R$29,3,FALSE)</f>
        <v>Y59</v>
      </c>
      <c r="J10228" s="68" t="str">
        <f>VLOOKUP(E10228,Refs!$P$2:$S$29,4,FALSE)</f>
        <v>South East</v>
      </c>
      <c r="K10228" s="28" t="str">
        <f t="shared" si="323"/>
        <v/>
      </c>
    </row>
    <row r="10229" spans="1:11" x14ac:dyDescent="0.35">
      <c r="A10229" s="69">
        <f t="shared" si="324"/>
        <v>45870</v>
      </c>
      <c r="B10229" t="s">
        <v>923</v>
      </c>
      <c r="C10229" t="s">
        <v>290</v>
      </c>
      <c r="D10229" t="s">
        <v>889</v>
      </c>
      <c r="E10229" t="s">
        <v>325</v>
      </c>
      <c r="F10229" t="s">
        <v>326</v>
      </c>
      <c r="G10229" t="s">
        <v>81</v>
      </c>
      <c r="H10229">
        <v>19489</v>
      </c>
      <c r="I10229" s="68" t="str">
        <f>VLOOKUP(E10229,Refs!$P$2:$R$29,3,FALSE)</f>
        <v>Y59</v>
      </c>
      <c r="J10229" s="68" t="str">
        <f>VLOOKUP(E10229,Refs!$P$2:$S$29,4,FALSE)</f>
        <v>South East</v>
      </c>
      <c r="K10229" s="28">
        <f t="shared" si="323"/>
        <v>19489</v>
      </c>
    </row>
    <row r="10230" spans="1:11" x14ac:dyDescent="0.35">
      <c r="A10230" s="69">
        <f t="shared" si="324"/>
        <v>45870</v>
      </c>
      <c r="B10230" t="s">
        <v>923</v>
      </c>
      <c r="C10230" t="s">
        <v>290</v>
      </c>
      <c r="D10230" t="s">
        <v>889</v>
      </c>
      <c r="E10230" t="s">
        <v>325</v>
      </c>
      <c r="F10230" t="s">
        <v>326</v>
      </c>
      <c r="G10230" t="s">
        <v>82</v>
      </c>
      <c r="H10230">
        <v>5972</v>
      </c>
      <c r="I10230" s="68" t="str">
        <f>VLOOKUP(E10230,Refs!$P$2:$R$29,3,FALSE)</f>
        <v>Y59</v>
      </c>
      <c r="J10230" s="68" t="str">
        <f>VLOOKUP(E10230,Refs!$P$2:$S$29,4,FALSE)</f>
        <v>South East</v>
      </c>
      <c r="K10230" s="28">
        <f t="shared" si="323"/>
        <v>5972</v>
      </c>
    </row>
    <row r="10231" spans="1:11" x14ac:dyDescent="0.35">
      <c r="A10231" s="69">
        <f t="shared" si="324"/>
        <v>45870</v>
      </c>
      <c r="B10231" t="s">
        <v>923</v>
      </c>
      <c r="C10231" t="s">
        <v>290</v>
      </c>
      <c r="D10231" t="s">
        <v>889</v>
      </c>
      <c r="E10231" t="s">
        <v>325</v>
      </c>
      <c r="F10231" t="s">
        <v>326</v>
      </c>
      <c r="G10231" t="s">
        <v>83</v>
      </c>
      <c r="H10231">
        <v>9149</v>
      </c>
      <c r="I10231" s="68" t="str">
        <f>VLOOKUP(E10231,Refs!$P$2:$R$29,3,FALSE)</f>
        <v>Y59</v>
      </c>
      <c r="J10231" s="68" t="str">
        <f>VLOOKUP(E10231,Refs!$P$2:$S$29,4,FALSE)</f>
        <v>South East</v>
      </c>
      <c r="K10231" s="28">
        <f t="shared" si="323"/>
        <v>9149</v>
      </c>
    </row>
    <row r="10232" spans="1:11" x14ac:dyDescent="0.35">
      <c r="A10232" s="69">
        <f t="shared" si="324"/>
        <v>45870</v>
      </c>
      <c r="B10232" t="s">
        <v>923</v>
      </c>
      <c r="C10232" t="s">
        <v>290</v>
      </c>
      <c r="D10232" t="s">
        <v>889</v>
      </c>
      <c r="E10232" t="s">
        <v>325</v>
      </c>
      <c r="F10232" t="s">
        <v>326</v>
      </c>
      <c r="G10232" t="s">
        <v>84</v>
      </c>
      <c r="H10232">
        <v>0</v>
      </c>
      <c r="I10232" s="68" t="str">
        <f>VLOOKUP(E10232,Refs!$P$2:$R$29,3,FALSE)</f>
        <v>Y59</v>
      </c>
      <c r="J10232" s="68" t="str">
        <f>VLOOKUP(E10232,Refs!$P$2:$S$29,4,FALSE)</f>
        <v>South East</v>
      </c>
      <c r="K10232" s="28" t="str">
        <f t="shared" si="323"/>
        <v/>
      </c>
    </row>
    <row r="10233" spans="1:11" x14ac:dyDescent="0.35">
      <c r="A10233" s="69">
        <f t="shared" si="324"/>
        <v>45870</v>
      </c>
      <c r="B10233" t="s">
        <v>923</v>
      </c>
      <c r="C10233" t="s">
        <v>290</v>
      </c>
      <c r="D10233" t="s">
        <v>889</v>
      </c>
      <c r="E10233" t="s">
        <v>325</v>
      </c>
      <c r="F10233" t="s">
        <v>326</v>
      </c>
      <c r="G10233" t="s">
        <v>85</v>
      </c>
      <c r="H10233">
        <v>3503</v>
      </c>
      <c r="I10233" s="68" t="str">
        <f>VLOOKUP(E10233,Refs!$P$2:$R$29,3,FALSE)</f>
        <v>Y59</v>
      </c>
      <c r="J10233" s="68" t="str">
        <f>VLOOKUP(E10233,Refs!$P$2:$S$29,4,FALSE)</f>
        <v>South East</v>
      </c>
      <c r="K10233" s="28">
        <f t="shared" si="323"/>
        <v>3503</v>
      </c>
    </row>
    <row r="10234" spans="1:11" x14ac:dyDescent="0.35">
      <c r="A10234" s="69">
        <f t="shared" si="324"/>
        <v>45870</v>
      </c>
      <c r="B10234" t="s">
        <v>923</v>
      </c>
      <c r="C10234" t="s">
        <v>290</v>
      </c>
      <c r="D10234" t="s">
        <v>889</v>
      </c>
      <c r="E10234" t="s">
        <v>325</v>
      </c>
      <c r="F10234" t="s">
        <v>326</v>
      </c>
      <c r="G10234" t="s">
        <v>86</v>
      </c>
      <c r="H10234">
        <v>1323</v>
      </c>
      <c r="I10234" s="68" t="str">
        <f>VLOOKUP(E10234,Refs!$P$2:$R$29,3,FALSE)</f>
        <v>Y59</v>
      </c>
      <c r="J10234" s="68" t="str">
        <f>VLOOKUP(E10234,Refs!$P$2:$S$29,4,FALSE)</f>
        <v>South East</v>
      </c>
      <c r="K10234" s="28">
        <f t="shared" si="323"/>
        <v>1323</v>
      </c>
    </row>
    <row r="10235" spans="1:11" x14ac:dyDescent="0.35">
      <c r="A10235" s="69">
        <f t="shared" si="324"/>
        <v>45870</v>
      </c>
      <c r="B10235" t="s">
        <v>923</v>
      </c>
      <c r="C10235" t="s">
        <v>290</v>
      </c>
      <c r="D10235" t="s">
        <v>889</v>
      </c>
      <c r="E10235" t="s">
        <v>325</v>
      </c>
      <c r="F10235" t="s">
        <v>326</v>
      </c>
      <c r="G10235" t="s">
        <v>87</v>
      </c>
      <c r="H10235">
        <v>9449</v>
      </c>
      <c r="I10235" s="68" t="str">
        <f>VLOOKUP(E10235,Refs!$P$2:$R$29,3,FALSE)</f>
        <v>Y59</v>
      </c>
      <c r="J10235" s="68" t="str">
        <f>VLOOKUP(E10235,Refs!$P$2:$S$29,4,FALSE)</f>
        <v>South East</v>
      </c>
      <c r="K10235" s="28">
        <f t="shared" si="323"/>
        <v>9449</v>
      </c>
    </row>
    <row r="10236" spans="1:11" x14ac:dyDescent="0.35">
      <c r="A10236" s="69">
        <f t="shared" si="324"/>
        <v>45870</v>
      </c>
      <c r="B10236" t="s">
        <v>923</v>
      </c>
      <c r="C10236" t="s">
        <v>290</v>
      </c>
      <c r="D10236" t="s">
        <v>889</v>
      </c>
      <c r="E10236" t="s">
        <v>325</v>
      </c>
      <c r="F10236" t="s">
        <v>326</v>
      </c>
      <c r="G10236" t="s">
        <v>88</v>
      </c>
      <c r="H10236">
        <v>0</v>
      </c>
      <c r="I10236" s="68" t="str">
        <f>VLOOKUP(E10236,Refs!$P$2:$R$29,3,FALSE)</f>
        <v>Y59</v>
      </c>
      <c r="J10236" s="68" t="str">
        <f>VLOOKUP(E10236,Refs!$P$2:$S$29,4,FALSE)</f>
        <v>South East</v>
      </c>
      <c r="K10236" s="28" t="str">
        <f t="shared" si="323"/>
        <v/>
      </c>
    </row>
    <row r="10237" spans="1:11" x14ac:dyDescent="0.35">
      <c r="A10237" s="69">
        <f t="shared" si="324"/>
        <v>45870</v>
      </c>
      <c r="B10237" t="s">
        <v>923</v>
      </c>
      <c r="C10237" t="s">
        <v>290</v>
      </c>
      <c r="D10237" t="s">
        <v>889</v>
      </c>
      <c r="E10237" t="s">
        <v>325</v>
      </c>
      <c r="F10237" t="s">
        <v>326</v>
      </c>
      <c r="G10237" t="s">
        <v>89</v>
      </c>
      <c r="H10237">
        <v>82720</v>
      </c>
      <c r="I10237" s="68" t="str">
        <f>VLOOKUP(E10237,Refs!$P$2:$R$29,3,FALSE)</f>
        <v>Y59</v>
      </c>
      <c r="J10237" s="68" t="str">
        <f>VLOOKUP(E10237,Refs!$P$2:$S$29,4,FALSE)</f>
        <v>South East</v>
      </c>
      <c r="K10237" s="28">
        <f t="shared" si="323"/>
        <v>82720</v>
      </c>
    </row>
    <row r="10238" spans="1:11" x14ac:dyDescent="0.35">
      <c r="A10238" s="69">
        <f t="shared" si="324"/>
        <v>45870</v>
      </c>
      <c r="B10238" t="s">
        <v>923</v>
      </c>
      <c r="C10238" t="s">
        <v>290</v>
      </c>
      <c r="D10238" t="s">
        <v>889</v>
      </c>
      <c r="E10238" t="s">
        <v>325</v>
      </c>
      <c r="F10238" t="s">
        <v>326</v>
      </c>
      <c r="G10238" t="s">
        <v>27</v>
      </c>
      <c r="H10238">
        <v>4911</v>
      </c>
      <c r="I10238" s="68" t="str">
        <f>VLOOKUP(E10238,Refs!$P$2:$R$29,3,FALSE)</f>
        <v>Y59</v>
      </c>
      <c r="J10238" s="68" t="str">
        <f>VLOOKUP(E10238,Refs!$P$2:$S$29,4,FALSE)</f>
        <v>South East</v>
      </c>
      <c r="K10238" s="28">
        <f t="shared" si="323"/>
        <v>4911</v>
      </c>
    </row>
    <row r="10239" spans="1:11" x14ac:dyDescent="0.35">
      <c r="A10239" s="69">
        <f t="shared" si="324"/>
        <v>45870</v>
      </c>
      <c r="B10239" t="s">
        <v>923</v>
      </c>
      <c r="C10239" t="s">
        <v>290</v>
      </c>
      <c r="D10239" t="s">
        <v>889</v>
      </c>
      <c r="E10239" t="s">
        <v>325</v>
      </c>
      <c r="F10239" t="s">
        <v>326</v>
      </c>
      <c r="G10239" t="s">
        <v>29</v>
      </c>
      <c r="H10239">
        <v>11022</v>
      </c>
      <c r="I10239" s="68" t="str">
        <f>VLOOKUP(E10239,Refs!$P$2:$R$29,3,FALSE)</f>
        <v>Y59</v>
      </c>
      <c r="J10239" s="68" t="str">
        <f>VLOOKUP(E10239,Refs!$P$2:$S$29,4,FALSE)</f>
        <v>South East</v>
      </c>
      <c r="K10239" s="28">
        <f t="shared" si="323"/>
        <v>11022</v>
      </c>
    </row>
    <row r="10240" spans="1:11" x14ac:dyDescent="0.35">
      <c r="A10240" s="69">
        <f t="shared" si="324"/>
        <v>45870</v>
      </c>
      <c r="B10240" t="s">
        <v>923</v>
      </c>
      <c r="C10240" t="s">
        <v>290</v>
      </c>
      <c r="D10240" t="s">
        <v>889</v>
      </c>
      <c r="E10240" t="s">
        <v>325</v>
      </c>
      <c r="F10240" t="s">
        <v>326</v>
      </c>
      <c r="G10240" t="s">
        <v>90</v>
      </c>
      <c r="H10240">
        <v>3843</v>
      </c>
      <c r="I10240" s="68" t="str">
        <f>VLOOKUP(E10240,Refs!$P$2:$R$29,3,FALSE)</f>
        <v>Y59</v>
      </c>
      <c r="J10240" s="68" t="str">
        <f>VLOOKUP(E10240,Refs!$P$2:$S$29,4,FALSE)</f>
        <v>South East</v>
      </c>
      <c r="K10240" s="28">
        <f t="shared" si="323"/>
        <v>3843</v>
      </c>
    </row>
    <row r="10241" spans="1:11" x14ac:dyDescent="0.35">
      <c r="A10241" s="69">
        <f t="shared" si="324"/>
        <v>45870</v>
      </c>
      <c r="B10241" t="s">
        <v>923</v>
      </c>
      <c r="C10241" t="s">
        <v>290</v>
      </c>
      <c r="D10241" t="s">
        <v>889</v>
      </c>
      <c r="E10241" t="s">
        <v>325</v>
      </c>
      <c r="F10241" t="s">
        <v>326</v>
      </c>
      <c r="G10241" t="s">
        <v>91</v>
      </c>
      <c r="H10241">
        <v>0</v>
      </c>
      <c r="I10241" s="68" t="str">
        <f>VLOOKUP(E10241,Refs!$P$2:$R$29,3,FALSE)</f>
        <v>Y59</v>
      </c>
      <c r="J10241" s="68" t="str">
        <f>VLOOKUP(E10241,Refs!$P$2:$S$29,4,FALSE)</f>
        <v>South East</v>
      </c>
      <c r="K10241" s="28" t="str">
        <f t="shared" si="323"/>
        <v/>
      </c>
    </row>
    <row r="10242" spans="1:11" x14ac:dyDescent="0.35">
      <c r="A10242" s="69">
        <f t="shared" si="324"/>
        <v>45870</v>
      </c>
      <c r="B10242" t="s">
        <v>923</v>
      </c>
      <c r="C10242" t="s">
        <v>290</v>
      </c>
      <c r="D10242" t="s">
        <v>889</v>
      </c>
      <c r="E10242" t="s">
        <v>325</v>
      </c>
      <c r="F10242" t="s">
        <v>326</v>
      </c>
      <c r="G10242" t="s">
        <v>92</v>
      </c>
      <c r="H10242">
        <v>3710</v>
      </c>
      <c r="I10242" s="68" t="str">
        <f>VLOOKUP(E10242,Refs!$P$2:$R$29,3,FALSE)</f>
        <v>Y59</v>
      </c>
      <c r="J10242" s="68" t="str">
        <f>VLOOKUP(E10242,Refs!$P$2:$S$29,4,FALSE)</f>
        <v>South East</v>
      </c>
      <c r="K10242" s="28">
        <f t="shared" ref="K10242:K10305" si="325">IF(OR(H10242="NULL",H10242=0,H10242=""),"",H10242)</f>
        <v>3710</v>
      </c>
    </row>
    <row r="10243" spans="1:11" x14ac:dyDescent="0.35">
      <c r="A10243" s="69">
        <f t="shared" ref="A10243:A10306" si="326">DATEVALUE(RIGHT(B10243,8))</f>
        <v>45870</v>
      </c>
      <c r="B10243" t="s">
        <v>923</v>
      </c>
      <c r="C10243" t="s">
        <v>290</v>
      </c>
      <c r="D10243" t="s">
        <v>889</v>
      </c>
      <c r="E10243" t="s">
        <v>325</v>
      </c>
      <c r="F10243" t="s">
        <v>326</v>
      </c>
      <c r="G10243" t="s">
        <v>93</v>
      </c>
      <c r="H10243">
        <v>395</v>
      </c>
      <c r="I10243" s="68" t="str">
        <f>VLOOKUP(E10243,Refs!$P$2:$R$29,3,FALSE)</f>
        <v>Y59</v>
      </c>
      <c r="J10243" s="68" t="str">
        <f>VLOOKUP(E10243,Refs!$P$2:$S$29,4,FALSE)</f>
        <v>South East</v>
      </c>
      <c r="K10243" s="28">
        <f t="shared" si="325"/>
        <v>395</v>
      </c>
    </row>
    <row r="10244" spans="1:11" x14ac:dyDescent="0.35">
      <c r="A10244" s="69">
        <f t="shared" si="326"/>
        <v>45870</v>
      </c>
      <c r="B10244" t="s">
        <v>923</v>
      </c>
      <c r="C10244" t="s">
        <v>290</v>
      </c>
      <c r="D10244" t="s">
        <v>889</v>
      </c>
      <c r="E10244" t="s">
        <v>325</v>
      </c>
      <c r="F10244" t="s">
        <v>326</v>
      </c>
      <c r="G10244" t="s">
        <v>94</v>
      </c>
      <c r="H10244">
        <v>2683</v>
      </c>
      <c r="I10244" s="68" t="str">
        <f>VLOOKUP(E10244,Refs!$P$2:$R$29,3,FALSE)</f>
        <v>Y59</v>
      </c>
      <c r="J10244" s="68" t="str">
        <f>VLOOKUP(E10244,Refs!$P$2:$S$29,4,FALSE)</f>
        <v>South East</v>
      </c>
      <c r="K10244" s="28">
        <f t="shared" si="325"/>
        <v>2683</v>
      </c>
    </row>
    <row r="10245" spans="1:11" x14ac:dyDescent="0.35">
      <c r="A10245" s="69">
        <f t="shared" si="326"/>
        <v>45870</v>
      </c>
      <c r="B10245" t="s">
        <v>923</v>
      </c>
      <c r="C10245" t="s">
        <v>290</v>
      </c>
      <c r="D10245" t="s">
        <v>889</v>
      </c>
      <c r="E10245" t="s">
        <v>325</v>
      </c>
      <c r="F10245" t="s">
        <v>326</v>
      </c>
      <c r="G10245" t="s">
        <v>95</v>
      </c>
      <c r="H10245">
        <v>915</v>
      </c>
      <c r="I10245" s="68" t="str">
        <f>VLOOKUP(E10245,Refs!$P$2:$R$29,3,FALSE)</f>
        <v>Y59</v>
      </c>
      <c r="J10245" s="68" t="str">
        <f>VLOOKUP(E10245,Refs!$P$2:$S$29,4,FALSE)</f>
        <v>South East</v>
      </c>
      <c r="K10245" s="28">
        <f t="shared" si="325"/>
        <v>915</v>
      </c>
    </row>
    <row r="10246" spans="1:11" x14ac:dyDescent="0.35">
      <c r="A10246" s="69">
        <f t="shared" si="326"/>
        <v>45870</v>
      </c>
      <c r="B10246" t="s">
        <v>923</v>
      </c>
      <c r="C10246" t="s">
        <v>290</v>
      </c>
      <c r="D10246" t="s">
        <v>889</v>
      </c>
      <c r="E10246" t="s">
        <v>325</v>
      </c>
      <c r="F10246" t="s">
        <v>326</v>
      </c>
      <c r="G10246" t="s">
        <v>96</v>
      </c>
      <c r="H10246">
        <v>4180</v>
      </c>
      <c r="I10246" s="68" t="str">
        <f>VLOOKUP(E10246,Refs!$P$2:$R$29,3,FALSE)</f>
        <v>Y59</v>
      </c>
      <c r="J10246" s="68" t="str">
        <f>VLOOKUP(E10246,Refs!$P$2:$S$29,4,FALSE)</f>
        <v>South East</v>
      </c>
      <c r="K10246" s="28">
        <f t="shared" si="325"/>
        <v>4180</v>
      </c>
    </row>
    <row r="10247" spans="1:11" x14ac:dyDescent="0.35">
      <c r="A10247" s="69">
        <f t="shared" si="326"/>
        <v>45870</v>
      </c>
      <c r="B10247" t="s">
        <v>923</v>
      </c>
      <c r="C10247" t="s">
        <v>290</v>
      </c>
      <c r="D10247" t="s">
        <v>889</v>
      </c>
      <c r="E10247" t="s">
        <v>325</v>
      </c>
      <c r="F10247" t="s">
        <v>326</v>
      </c>
      <c r="G10247" t="s">
        <v>31</v>
      </c>
      <c r="H10247">
        <v>685</v>
      </c>
      <c r="I10247" s="68" t="str">
        <f>VLOOKUP(E10247,Refs!$P$2:$R$29,3,FALSE)</f>
        <v>Y59</v>
      </c>
      <c r="J10247" s="68" t="str">
        <f>VLOOKUP(E10247,Refs!$P$2:$S$29,4,FALSE)</f>
        <v>South East</v>
      </c>
      <c r="K10247" s="28">
        <f t="shared" si="325"/>
        <v>685</v>
      </c>
    </row>
    <row r="10248" spans="1:11" x14ac:dyDescent="0.35">
      <c r="A10248" s="69">
        <f t="shared" si="326"/>
        <v>45870</v>
      </c>
      <c r="B10248" t="s">
        <v>923</v>
      </c>
      <c r="C10248" t="s">
        <v>290</v>
      </c>
      <c r="D10248" t="s">
        <v>889</v>
      </c>
      <c r="E10248" t="s">
        <v>325</v>
      </c>
      <c r="F10248" t="s">
        <v>326</v>
      </c>
      <c r="G10248" t="s">
        <v>97</v>
      </c>
      <c r="H10248">
        <v>11613</v>
      </c>
      <c r="I10248" s="68" t="str">
        <f>VLOOKUP(E10248,Refs!$P$2:$R$29,3,FALSE)</f>
        <v>Y59</v>
      </c>
      <c r="J10248" s="68" t="str">
        <f>VLOOKUP(E10248,Refs!$P$2:$S$29,4,FALSE)</f>
        <v>South East</v>
      </c>
      <c r="K10248" s="28">
        <f t="shared" si="325"/>
        <v>11613</v>
      </c>
    </row>
    <row r="10249" spans="1:11" x14ac:dyDescent="0.35">
      <c r="A10249" s="69">
        <f t="shared" si="326"/>
        <v>45870</v>
      </c>
      <c r="B10249" t="s">
        <v>923</v>
      </c>
      <c r="C10249" t="s">
        <v>290</v>
      </c>
      <c r="D10249" t="s">
        <v>889</v>
      </c>
      <c r="E10249" t="s">
        <v>325</v>
      </c>
      <c r="F10249" t="s">
        <v>326</v>
      </c>
      <c r="G10249" t="s">
        <v>98</v>
      </c>
      <c r="H10249">
        <v>7700</v>
      </c>
      <c r="I10249" s="68" t="str">
        <f>VLOOKUP(E10249,Refs!$P$2:$R$29,3,FALSE)</f>
        <v>Y59</v>
      </c>
      <c r="J10249" s="68" t="str">
        <f>VLOOKUP(E10249,Refs!$P$2:$S$29,4,FALSE)</f>
        <v>South East</v>
      </c>
      <c r="K10249" s="28">
        <f t="shared" si="325"/>
        <v>7700</v>
      </c>
    </row>
    <row r="10250" spans="1:11" x14ac:dyDescent="0.35">
      <c r="A10250" s="69">
        <f t="shared" si="326"/>
        <v>45870</v>
      </c>
      <c r="B10250" t="s">
        <v>923</v>
      </c>
      <c r="C10250" t="s">
        <v>290</v>
      </c>
      <c r="D10250" t="s">
        <v>889</v>
      </c>
      <c r="E10250" t="s">
        <v>325</v>
      </c>
      <c r="F10250" t="s">
        <v>326</v>
      </c>
      <c r="G10250" t="s">
        <v>99</v>
      </c>
      <c r="H10250">
        <v>3940</v>
      </c>
      <c r="I10250" s="68" t="str">
        <f>VLOOKUP(E10250,Refs!$P$2:$R$29,3,FALSE)</f>
        <v>Y59</v>
      </c>
      <c r="J10250" s="68" t="str">
        <f>VLOOKUP(E10250,Refs!$P$2:$S$29,4,FALSE)</f>
        <v>South East</v>
      </c>
      <c r="K10250" s="28">
        <f t="shared" si="325"/>
        <v>3940</v>
      </c>
    </row>
    <row r="10251" spans="1:11" x14ac:dyDescent="0.35">
      <c r="A10251" s="69">
        <f t="shared" si="326"/>
        <v>45870</v>
      </c>
      <c r="B10251" t="s">
        <v>923</v>
      </c>
      <c r="C10251" t="s">
        <v>290</v>
      </c>
      <c r="D10251" t="s">
        <v>889</v>
      </c>
      <c r="E10251" t="s">
        <v>325</v>
      </c>
      <c r="F10251" t="s">
        <v>326</v>
      </c>
      <c r="G10251" t="s">
        <v>100</v>
      </c>
      <c r="H10251">
        <v>0</v>
      </c>
      <c r="I10251" s="68" t="str">
        <f>VLOOKUP(E10251,Refs!$P$2:$R$29,3,FALSE)</f>
        <v>Y59</v>
      </c>
      <c r="J10251" s="68" t="str">
        <f>VLOOKUP(E10251,Refs!$P$2:$S$29,4,FALSE)</f>
        <v>South East</v>
      </c>
      <c r="K10251" s="28" t="str">
        <f t="shared" si="325"/>
        <v/>
      </c>
    </row>
    <row r="10252" spans="1:11" x14ac:dyDescent="0.35">
      <c r="A10252" s="69">
        <f t="shared" si="326"/>
        <v>45870</v>
      </c>
      <c r="B10252" t="s">
        <v>923</v>
      </c>
      <c r="C10252" t="s">
        <v>290</v>
      </c>
      <c r="D10252" t="s">
        <v>889</v>
      </c>
      <c r="E10252" t="s">
        <v>325</v>
      </c>
      <c r="F10252" t="s">
        <v>326</v>
      </c>
      <c r="G10252" t="s">
        <v>101</v>
      </c>
      <c r="H10252">
        <v>0</v>
      </c>
      <c r="I10252" s="68" t="str">
        <f>VLOOKUP(E10252,Refs!$P$2:$R$29,3,FALSE)</f>
        <v>Y59</v>
      </c>
      <c r="J10252" s="68" t="str">
        <f>VLOOKUP(E10252,Refs!$P$2:$S$29,4,FALSE)</f>
        <v>South East</v>
      </c>
      <c r="K10252" s="28" t="str">
        <f t="shared" si="325"/>
        <v/>
      </c>
    </row>
    <row r="10253" spans="1:11" x14ac:dyDescent="0.35">
      <c r="A10253" s="69">
        <f t="shared" si="326"/>
        <v>45870</v>
      </c>
      <c r="B10253" t="s">
        <v>923</v>
      </c>
      <c r="C10253" t="s">
        <v>290</v>
      </c>
      <c r="D10253" t="s">
        <v>889</v>
      </c>
      <c r="E10253" t="s">
        <v>325</v>
      </c>
      <c r="F10253" t="s">
        <v>326</v>
      </c>
      <c r="G10253" t="s">
        <v>102</v>
      </c>
      <c r="H10253">
        <v>262</v>
      </c>
      <c r="I10253" s="68" t="str">
        <f>VLOOKUP(E10253,Refs!$P$2:$R$29,3,FALSE)</f>
        <v>Y59</v>
      </c>
      <c r="J10253" s="68" t="str">
        <f>VLOOKUP(E10253,Refs!$P$2:$S$29,4,FALSE)</f>
        <v>South East</v>
      </c>
      <c r="K10253" s="28">
        <f t="shared" si="325"/>
        <v>262</v>
      </c>
    </row>
    <row r="10254" spans="1:11" x14ac:dyDescent="0.35">
      <c r="A10254" s="69">
        <f t="shared" si="326"/>
        <v>45870</v>
      </c>
      <c r="B10254" t="s">
        <v>923</v>
      </c>
      <c r="C10254" t="s">
        <v>290</v>
      </c>
      <c r="D10254" t="s">
        <v>889</v>
      </c>
      <c r="E10254" t="s">
        <v>325</v>
      </c>
      <c r="F10254" t="s">
        <v>326</v>
      </c>
      <c r="G10254" t="s">
        <v>103</v>
      </c>
      <c r="H10254">
        <v>1460</v>
      </c>
      <c r="I10254" s="68" t="str">
        <f>VLOOKUP(E10254,Refs!$P$2:$R$29,3,FALSE)</f>
        <v>Y59</v>
      </c>
      <c r="J10254" s="68" t="str">
        <f>VLOOKUP(E10254,Refs!$P$2:$S$29,4,FALSE)</f>
        <v>South East</v>
      </c>
      <c r="K10254" s="28">
        <f t="shared" si="325"/>
        <v>1460</v>
      </c>
    </row>
    <row r="10255" spans="1:11" x14ac:dyDescent="0.35">
      <c r="A10255" s="69">
        <f t="shared" si="326"/>
        <v>45870</v>
      </c>
      <c r="B10255" t="s">
        <v>923</v>
      </c>
      <c r="C10255" t="s">
        <v>290</v>
      </c>
      <c r="D10255" t="s">
        <v>889</v>
      </c>
      <c r="E10255" t="s">
        <v>325</v>
      </c>
      <c r="F10255" t="s">
        <v>326</v>
      </c>
      <c r="G10255" t="s">
        <v>104</v>
      </c>
      <c r="H10255">
        <v>0</v>
      </c>
      <c r="I10255" s="68" t="str">
        <f>VLOOKUP(E10255,Refs!$P$2:$R$29,3,FALSE)</f>
        <v>Y59</v>
      </c>
      <c r="J10255" s="68" t="str">
        <f>VLOOKUP(E10255,Refs!$P$2:$S$29,4,FALSE)</f>
        <v>South East</v>
      </c>
      <c r="K10255" s="28" t="str">
        <f t="shared" si="325"/>
        <v/>
      </c>
    </row>
    <row r="10256" spans="1:11" x14ac:dyDescent="0.35">
      <c r="A10256" s="69">
        <f t="shared" si="326"/>
        <v>45870</v>
      </c>
      <c r="B10256" t="s">
        <v>923</v>
      </c>
      <c r="C10256" t="s">
        <v>290</v>
      </c>
      <c r="D10256" t="s">
        <v>889</v>
      </c>
      <c r="E10256" t="s">
        <v>325</v>
      </c>
      <c r="F10256" t="s">
        <v>326</v>
      </c>
      <c r="G10256" t="s">
        <v>105</v>
      </c>
      <c r="H10256">
        <v>11022</v>
      </c>
      <c r="I10256" s="68" t="str">
        <f>VLOOKUP(E10256,Refs!$P$2:$R$29,3,FALSE)</f>
        <v>Y59</v>
      </c>
      <c r="J10256" s="68" t="str">
        <f>VLOOKUP(E10256,Refs!$P$2:$S$29,4,FALSE)</f>
        <v>South East</v>
      </c>
      <c r="K10256" s="28">
        <f t="shared" si="325"/>
        <v>11022</v>
      </c>
    </row>
    <row r="10257" spans="1:11" x14ac:dyDescent="0.35">
      <c r="A10257" s="69">
        <f t="shared" si="326"/>
        <v>45870</v>
      </c>
      <c r="B10257" t="s">
        <v>923</v>
      </c>
      <c r="C10257" t="s">
        <v>290</v>
      </c>
      <c r="D10257" t="s">
        <v>889</v>
      </c>
      <c r="E10257" t="s">
        <v>325</v>
      </c>
      <c r="F10257" t="s">
        <v>326</v>
      </c>
      <c r="G10257" t="s">
        <v>106</v>
      </c>
      <c r="H10257">
        <v>3681</v>
      </c>
      <c r="I10257" s="68" t="str">
        <f>VLOOKUP(E10257,Refs!$P$2:$R$29,3,FALSE)</f>
        <v>Y59</v>
      </c>
      <c r="J10257" s="68" t="str">
        <f>VLOOKUP(E10257,Refs!$P$2:$S$29,4,FALSE)</f>
        <v>South East</v>
      </c>
      <c r="K10257" s="28">
        <f t="shared" si="325"/>
        <v>3681</v>
      </c>
    </row>
    <row r="10258" spans="1:11" x14ac:dyDescent="0.35">
      <c r="A10258" s="69">
        <f t="shared" si="326"/>
        <v>45870</v>
      </c>
      <c r="B10258" t="s">
        <v>923</v>
      </c>
      <c r="C10258" t="s">
        <v>290</v>
      </c>
      <c r="D10258" t="s">
        <v>889</v>
      </c>
      <c r="E10258" t="s">
        <v>325</v>
      </c>
      <c r="F10258" t="s">
        <v>326</v>
      </c>
      <c r="G10258" t="s">
        <v>107</v>
      </c>
      <c r="H10258">
        <v>315</v>
      </c>
      <c r="I10258" s="68" t="str">
        <f>VLOOKUP(E10258,Refs!$P$2:$R$29,3,FALSE)</f>
        <v>Y59</v>
      </c>
      <c r="J10258" s="68" t="str">
        <f>VLOOKUP(E10258,Refs!$P$2:$S$29,4,FALSE)</f>
        <v>South East</v>
      </c>
      <c r="K10258" s="28">
        <f t="shared" si="325"/>
        <v>315</v>
      </c>
    </row>
    <row r="10259" spans="1:11" x14ac:dyDescent="0.35">
      <c r="A10259" s="69">
        <f t="shared" si="326"/>
        <v>45870</v>
      </c>
      <c r="B10259" t="s">
        <v>923</v>
      </c>
      <c r="C10259" t="s">
        <v>290</v>
      </c>
      <c r="D10259" t="s">
        <v>889</v>
      </c>
      <c r="E10259" t="s">
        <v>325</v>
      </c>
      <c r="F10259" t="s">
        <v>326</v>
      </c>
      <c r="G10259" t="s">
        <v>108</v>
      </c>
      <c r="H10259">
        <v>1986</v>
      </c>
      <c r="I10259" s="68" t="str">
        <f>VLOOKUP(E10259,Refs!$P$2:$R$29,3,FALSE)</f>
        <v>Y59</v>
      </c>
      <c r="J10259" s="68" t="str">
        <f>VLOOKUP(E10259,Refs!$P$2:$S$29,4,FALSE)</f>
        <v>South East</v>
      </c>
      <c r="K10259" s="28">
        <f t="shared" si="325"/>
        <v>1986</v>
      </c>
    </row>
    <row r="10260" spans="1:11" x14ac:dyDescent="0.35">
      <c r="A10260" s="69">
        <f t="shared" si="326"/>
        <v>45870</v>
      </c>
      <c r="B10260" t="s">
        <v>923</v>
      </c>
      <c r="C10260" t="s">
        <v>290</v>
      </c>
      <c r="D10260" t="s">
        <v>889</v>
      </c>
      <c r="E10260" t="s">
        <v>325</v>
      </c>
      <c r="F10260" t="s">
        <v>326</v>
      </c>
      <c r="G10260" t="s">
        <v>109</v>
      </c>
      <c r="H10260">
        <v>0</v>
      </c>
      <c r="I10260" s="68" t="str">
        <f>VLOOKUP(E10260,Refs!$P$2:$R$29,3,FALSE)</f>
        <v>Y59</v>
      </c>
      <c r="J10260" s="68" t="str">
        <f>VLOOKUP(E10260,Refs!$P$2:$S$29,4,FALSE)</f>
        <v>South East</v>
      </c>
      <c r="K10260" s="28" t="str">
        <f t="shared" si="325"/>
        <v/>
      </c>
    </row>
    <row r="10261" spans="1:11" x14ac:dyDescent="0.35">
      <c r="A10261" s="69">
        <f t="shared" si="326"/>
        <v>45870</v>
      </c>
      <c r="B10261" t="s">
        <v>923</v>
      </c>
      <c r="C10261" t="s">
        <v>290</v>
      </c>
      <c r="D10261" t="s">
        <v>889</v>
      </c>
      <c r="E10261" t="s">
        <v>325</v>
      </c>
      <c r="F10261" t="s">
        <v>326</v>
      </c>
      <c r="G10261" t="s">
        <v>110</v>
      </c>
      <c r="H10261">
        <v>7179</v>
      </c>
      <c r="I10261" s="68" t="str">
        <f>VLOOKUP(E10261,Refs!$P$2:$R$29,3,FALSE)</f>
        <v>Y59</v>
      </c>
      <c r="J10261" s="68" t="str">
        <f>VLOOKUP(E10261,Refs!$P$2:$S$29,4,FALSE)</f>
        <v>South East</v>
      </c>
      <c r="K10261" s="28">
        <f t="shared" si="325"/>
        <v>7179</v>
      </c>
    </row>
    <row r="10262" spans="1:11" x14ac:dyDescent="0.35">
      <c r="A10262" s="69">
        <f t="shared" si="326"/>
        <v>45870</v>
      </c>
      <c r="B10262" t="s">
        <v>923</v>
      </c>
      <c r="C10262" t="s">
        <v>290</v>
      </c>
      <c r="D10262" t="s">
        <v>889</v>
      </c>
      <c r="E10262" t="s">
        <v>325</v>
      </c>
      <c r="F10262" t="s">
        <v>326</v>
      </c>
      <c r="G10262" t="s">
        <v>808</v>
      </c>
      <c r="H10262">
        <v>43291</v>
      </c>
      <c r="I10262" s="68" t="str">
        <f>VLOOKUP(E10262,Refs!$P$2:$R$29,3,FALSE)</f>
        <v>Y59</v>
      </c>
      <c r="J10262" s="68" t="str">
        <f>VLOOKUP(E10262,Refs!$P$2:$S$29,4,FALSE)</f>
        <v>South East</v>
      </c>
      <c r="K10262" s="28">
        <f t="shared" si="325"/>
        <v>43291</v>
      </c>
    </row>
    <row r="10263" spans="1:11" x14ac:dyDescent="0.35">
      <c r="A10263" s="69">
        <f t="shared" si="326"/>
        <v>45870</v>
      </c>
      <c r="B10263" t="s">
        <v>923</v>
      </c>
      <c r="C10263" t="s">
        <v>290</v>
      </c>
      <c r="D10263" t="s">
        <v>889</v>
      </c>
      <c r="E10263" t="s">
        <v>325</v>
      </c>
      <c r="F10263" t="s">
        <v>326</v>
      </c>
      <c r="G10263" t="s">
        <v>809</v>
      </c>
      <c r="H10263">
        <v>0</v>
      </c>
      <c r="I10263" s="68" t="str">
        <f>VLOOKUP(E10263,Refs!$P$2:$R$29,3,FALSE)</f>
        <v>Y59</v>
      </c>
      <c r="J10263" s="68" t="str">
        <f>VLOOKUP(E10263,Refs!$P$2:$S$29,4,FALSE)</f>
        <v>South East</v>
      </c>
      <c r="K10263" s="28" t="str">
        <f t="shared" si="325"/>
        <v/>
      </c>
    </row>
    <row r="10264" spans="1:11" x14ac:dyDescent="0.35">
      <c r="A10264" s="69">
        <f t="shared" si="326"/>
        <v>45870</v>
      </c>
      <c r="B10264" t="s">
        <v>923</v>
      </c>
      <c r="C10264" t="s">
        <v>290</v>
      </c>
      <c r="D10264" t="s">
        <v>889</v>
      </c>
      <c r="E10264" t="s">
        <v>325</v>
      </c>
      <c r="F10264" t="s">
        <v>326</v>
      </c>
      <c r="G10264" t="s">
        <v>111</v>
      </c>
      <c r="H10264">
        <v>62331</v>
      </c>
      <c r="I10264" s="68" t="str">
        <f>VLOOKUP(E10264,Refs!$P$2:$R$29,3,FALSE)</f>
        <v>Y59</v>
      </c>
      <c r="J10264" s="68" t="str">
        <f>VLOOKUP(E10264,Refs!$P$2:$S$29,4,FALSE)</f>
        <v>South East</v>
      </c>
      <c r="K10264" s="28">
        <f t="shared" si="325"/>
        <v>62331</v>
      </c>
    </row>
    <row r="10265" spans="1:11" x14ac:dyDescent="0.35">
      <c r="A10265" s="69">
        <f t="shared" si="326"/>
        <v>45870</v>
      </c>
      <c r="B10265" t="s">
        <v>923</v>
      </c>
      <c r="C10265" t="s">
        <v>290</v>
      </c>
      <c r="D10265" t="s">
        <v>889</v>
      </c>
      <c r="E10265" t="s">
        <v>325</v>
      </c>
      <c r="F10265" t="s">
        <v>326</v>
      </c>
      <c r="G10265" t="s">
        <v>112</v>
      </c>
      <c r="H10265">
        <v>0</v>
      </c>
      <c r="I10265" s="68" t="str">
        <f>VLOOKUP(E10265,Refs!$P$2:$R$29,3,FALSE)</f>
        <v>Y59</v>
      </c>
      <c r="J10265" s="68" t="str">
        <f>VLOOKUP(E10265,Refs!$P$2:$S$29,4,FALSE)</f>
        <v>South East</v>
      </c>
      <c r="K10265" s="28" t="str">
        <f t="shared" si="325"/>
        <v/>
      </c>
    </row>
    <row r="10266" spans="1:11" x14ac:dyDescent="0.35">
      <c r="A10266" s="69">
        <f t="shared" si="326"/>
        <v>45870</v>
      </c>
      <c r="B10266" t="s">
        <v>923</v>
      </c>
      <c r="C10266" t="s">
        <v>290</v>
      </c>
      <c r="D10266" t="s">
        <v>889</v>
      </c>
      <c r="E10266" t="s">
        <v>325</v>
      </c>
      <c r="F10266" t="s">
        <v>326</v>
      </c>
      <c r="G10266" t="s">
        <v>113</v>
      </c>
      <c r="H10266">
        <v>47388</v>
      </c>
      <c r="I10266" s="68" t="str">
        <f>VLOOKUP(E10266,Refs!$P$2:$R$29,3,FALSE)</f>
        <v>Y59</v>
      </c>
      <c r="J10266" s="68" t="str">
        <f>VLOOKUP(E10266,Refs!$P$2:$S$29,4,FALSE)</f>
        <v>South East</v>
      </c>
      <c r="K10266" s="28">
        <f t="shared" si="325"/>
        <v>47388</v>
      </c>
    </row>
    <row r="10267" spans="1:11" x14ac:dyDescent="0.35">
      <c r="A10267" s="69">
        <f t="shared" si="326"/>
        <v>45870</v>
      </c>
      <c r="B10267" t="s">
        <v>923</v>
      </c>
      <c r="C10267" t="s">
        <v>290</v>
      </c>
      <c r="D10267" t="s">
        <v>889</v>
      </c>
      <c r="E10267" t="s">
        <v>325</v>
      </c>
      <c r="F10267" t="s">
        <v>326</v>
      </c>
      <c r="G10267" t="s">
        <v>114</v>
      </c>
      <c r="H10267">
        <v>18371</v>
      </c>
      <c r="I10267" s="68" t="str">
        <f>VLOOKUP(E10267,Refs!$P$2:$R$29,3,FALSE)</f>
        <v>Y59</v>
      </c>
      <c r="J10267" s="68" t="str">
        <f>VLOOKUP(E10267,Refs!$P$2:$S$29,4,FALSE)</f>
        <v>South East</v>
      </c>
      <c r="K10267" s="28">
        <f t="shared" si="325"/>
        <v>18371</v>
      </c>
    </row>
    <row r="10268" spans="1:11" x14ac:dyDescent="0.35">
      <c r="A10268" s="69">
        <f t="shared" si="326"/>
        <v>45870</v>
      </c>
      <c r="B10268" t="s">
        <v>923</v>
      </c>
      <c r="C10268" t="s">
        <v>290</v>
      </c>
      <c r="D10268" t="s">
        <v>889</v>
      </c>
      <c r="E10268" t="s">
        <v>325</v>
      </c>
      <c r="F10268" t="s">
        <v>326</v>
      </c>
      <c r="G10268" t="s">
        <v>115</v>
      </c>
      <c r="H10268">
        <v>13603</v>
      </c>
      <c r="I10268" s="68" t="str">
        <f>VLOOKUP(E10268,Refs!$P$2:$R$29,3,FALSE)</f>
        <v>Y59</v>
      </c>
      <c r="J10268" s="68" t="str">
        <f>VLOOKUP(E10268,Refs!$P$2:$S$29,4,FALSE)</f>
        <v>South East</v>
      </c>
      <c r="K10268" s="28">
        <f t="shared" si="325"/>
        <v>13603</v>
      </c>
    </row>
    <row r="10269" spans="1:11" x14ac:dyDescent="0.35">
      <c r="A10269" s="69">
        <f t="shared" si="326"/>
        <v>45870</v>
      </c>
      <c r="B10269" t="s">
        <v>923</v>
      </c>
      <c r="C10269" t="s">
        <v>290</v>
      </c>
      <c r="D10269" t="s">
        <v>889</v>
      </c>
      <c r="E10269" t="s">
        <v>325</v>
      </c>
      <c r="F10269" t="s">
        <v>326</v>
      </c>
      <c r="G10269" t="s">
        <v>116</v>
      </c>
      <c r="H10269">
        <v>7928</v>
      </c>
      <c r="I10269" s="68" t="str">
        <f>VLOOKUP(E10269,Refs!$P$2:$R$29,3,FALSE)</f>
        <v>Y59</v>
      </c>
      <c r="J10269" s="68" t="str">
        <f>VLOOKUP(E10269,Refs!$P$2:$S$29,4,FALSE)</f>
        <v>South East</v>
      </c>
      <c r="K10269" s="28">
        <f t="shared" si="325"/>
        <v>7928</v>
      </c>
    </row>
    <row r="10270" spans="1:11" x14ac:dyDescent="0.35">
      <c r="A10270" s="69">
        <f t="shared" si="326"/>
        <v>45870</v>
      </c>
      <c r="B10270" t="s">
        <v>923</v>
      </c>
      <c r="C10270" t="s">
        <v>290</v>
      </c>
      <c r="D10270" t="s">
        <v>889</v>
      </c>
      <c r="E10270" t="s">
        <v>325</v>
      </c>
      <c r="F10270" t="s">
        <v>326</v>
      </c>
      <c r="G10270" t="s">
        <v>117</v>
      </c>
      <c r="H10270">
        <v>5816</v>
      </c>
      <c r="I10270" s="68" t="str">
        <f>VLOOKUP(E10270,Refs!$P$2:$R$29,3,FALSE)</f>
        <v>Y59</v>
      </c>
      <c r="J10270" s="68" t="str">
        <f>VLOOKUP(E10270,Refs!$P$2:$S$29,4,FALSE)</f>
        <v>South East</v>
      </c>
      <c r="K10270" s="28">
        <f t="shared" si="325"/>
        <v>5816</v>
      </c>
    </row>
    <row r="10271" spans="1:11" x14ac:dyDescent="0.35">
      <c r="A10271" s="69">
        <f t="shared" si="326"/>
        <v>45870</v>
      </c>
      <c r="B10271" t="s">
        <v>923</v>
      </c>
      <c r="C10271" t="s">
        <v>290</v>
      </c>
      <c r="D10271" t="s">
        <v>889</v>
      </c>
      <c r="E10271" t="s">
        <v>325</v>
      </c>
      <c r="F10271" t="s">
        <v>326</v>
      </c>
      <c r="G10271" t="s">
        <v>118</v>
      </c>
      <c r="H10271">
        <v>1618</v>
      </c>
      <c r="I10271" s="68" t="str">
        <f>VLOOKUP(E10271,Refs!$P$2:$R$29,3,FALSE)</f>
        <v>Y59</v>
      </c>
      <c r="J10271" s="68" t="str">
        <f>VLOOKUP(E10271,Refs!$P$2:$S$29,4,FALSE)</f>
        <v>South East</v>
      </c>
      <c r="K10271" s="28">
        <f t="shared" si="325"/>
        <v>1618</v>
      </c>
    </row>
    <row r="10272" spans="1:11" x14ac:dyDescent="0.35">
      <c r="A10272" s="69">
        <f t="shared" si="326"/>
        <v>45870</v>
      </c>
      <c r="B10272" t="s">
        <v>923</v>
      </c>
      <c r="C10272" t="s">
        <v>290</v>
      </c>
      <c r="D10272" t="s">
        <v>889</v>
      </c>
      <c r="E10272" t="s">
        <v>325</v>
      </c>
      <c r="F10272" t="s">
        <v>326</v>
      </c>
      <c r="G10272" t="s">
        <v>119</v>
      </c>
      <c r="H10272">
        <v>10504</v>
      </c>
      <c r="I10272" s="68" t="str">
        <f>VLOOKUP(E10272,Refs!$P$2:$R$29,3,FALSE)</f>
        <v>Y59</v>
      </c>
      <c r="J10272" s="68" t="str">
        <f>VLOOKUP(E10272,Refs!$P$2:$S$29,4,FALSE)</f>
        <v>South East</v>
      </c>
      <c r="K10272" s="28">
        <f t="shared" si="325"/>
        <v>10504</v>
      </c>
    </row>
    <row r="10273" spans="1:11" x14ac:dyDescent="0.35">
      <c r="A10273" s="69">
        <f t="shared" si="326"/>
        <v>45870</v>
      </c>
      <c r="B10273" t="s">
        <v>923</v>
      </c>
      <c r="C10273" t="s">
        <v>290</v>
      </c>
      <c r="D10273" t="s">
        <v>889</v>
      </c>
      <c r="E10273" t="s">
        <v>325</v>
      </c>
      <c r="F10273" t="s">
        <v>326</v>
      </c>
      <c r="G10273" t="s">
        <v>120</v>
      </c>
      <c r="H10273">
        <v>5188</v>
      </c>
      <c r="I10273" s="68" t="str">
        <f>VLOOKUP(E10273,Refs!$P$2:$R$29,3,FALSE)</f>
        <v>Y59</v>
      </c>
      <c r="J10273" s="68" t="str">
        <f>VLOOKUP(E10273,Refs!$P$2:$S$29,4,FALSE)</f>
        <v>South East</v>
      </c>
      <c r="K10273" s="28">
        <f t="shared" si="325"/>
        <v>5188</v>
      </c>
    </row>
    <row r="10274" spans="1:11" x14ac:dyDescent="0.35">
      <c r="A10274" s="69">
        <f t="shared" si="326"/>
        <v>45870</v>
      </c>
      <c r="B10274" t="s">
        <v>923</v>
      </c>
      <c r="C10274" t="s">
        <v>290</v>
      </c>
      <c r="D10274" t="s">
        <v>889</v>
      </c>
      <c r="E10274" t="s">
        <v>325</v>
      </c>
      <c r="F10274" t="s">
        <v>326</v>
      </c>
      <c r="G10274" t="s">
        <v>121</v>
      </c>
      <c r="H10274">
        <v>3843</v>
      </c>
      <c r="I10274" s="68" t="str">
        <f>VLOOKUP(E10274,Refs!$P$2:$R$29,3,FALSE)</f>
        <v>Y59</v>
      </c>
      <c r="J10274" s="68" t="str">
        <f>VLOOKUP(E10274,Refs!$P$2:$S$29,4,FALSE)</f>
        <v>South East</v>
      </c>
      <c r="K10274" s="28">
        <f t="shared" si="325"/>
        <v>3843</v>
      </c>
    </row>
    <row r="10275" spans="1:11" x14ac:dyDescent="0.35">
      <c r="A10275" s="69">
        <f t="shared" si="326"/>
        <v>45870</v>
      </c>
      <c r="B10275" t="s">
        <v>923</v>
      </c>
      <c r="C10275" t="s">
        <v>290</v>
      </c>
      <c r="D10275" t="s">
        <v>889</v>
      </c>
      <c r="E10275" t="s">
        <v>325</v>
      </c>
      <c r="F10275" t="s">
        <v>326</v>
      </c>
      <c r="G10275" t="s">
        <v>122</v>
      </c>
      <c r="H10275">
        <v>3255</v>
      </c>
      <c r="I10275" s="68" t="str">
        <f>VLOOKUP(E10275,Refs!$P$2:$R$29,3,FALSE)</f>
        <v>Y59</v>
      </c>
      <c r="J10275" s="68" t="str">
        <f>VLOOKUP(E10275,Refs!$P$2:$S$29,4,FALSE)</f>
        <v>South East</v>
      </c>
      <c r="K10275" s="28">
        <f t="shared" si="325"/>
        <v>3255</v>
      </c>
    </row>
    <row r="10276" spans="1:11" x14ac:dyDescent="0.35">
      <c r="A10276" s="69">
        <f t="shared" si="326"/>
        <v>45870</v>
      </c>
      <c r="B10276" t="s">
        <v>923</v>
      </c>
      <c r="C10276" t="s">
        <v>290</v>
      </c>
      <c r="D10276" t="s">
        <v>889</v>
      </c>
      <c r="E10276" t="s">
        <v>325</v>
      </c>
      <c r="F10276" t="s">
        <v>326</v>
      </c>
      <c r="G10276" t="s">
        <v>123</v>
      </c>
      <c r="H10276">
        <v>1</v>
      </c>
      <c r="I10276" s="68" t="str">
        <f>VLOOKUP(E10276,Refs!$P$2:$R$29,3,FALSE)</f>
        <v>Y59</v>
      </c>
      <c r="J10276" s="68" t="str">
        <f>VLOOKUP(E10276,Refs!$P$2:$S$29,4,FALSE)</f>
        <v>South East</v>
      </c>
      <c r="K10276" s="28">
        <f t="shared" si="325"/>
        <v>1</v>
      </c>
    </row>
    <row r="10277" spans="1:11" x14ac:dyDescent="0.35">
      <c r="A10277" s="69">
        <f t="shared" si="326"/>
        <v>45870</v>
      </c>
      <c r="B10277" t="s">
        <v>923</v>
      </c>
      <c r="C10277" t="s">
        <v>290</v>
      </c>
      <c r="D10277" t="s">
        <v>889</v>
      </c>
      <c r="E10277" t="s">
        <v>325</v>
      </c>
      <c r="F10277" t="s">
        <v>326</v>
      </c>
      <c r="G10277" t="s">
        <v>124</v>
      </c>
      <c r="H10277">
        <v>0</v>
      </c>
      <c r="I10277" s="68" t="str">
        <f>VLOOKUP(E10277,Refs!$P$2:$R$29,3,FALSE)</f>
        <v>Y59</v>
      </c>
      <c r="J10277" s="68" t="str">
        <f>VLOOKUP(E10277,Refs!$P$2:$S$29,4,FALSE)</f>
        <v>South East</v>
      </c>
      <c r="K10277" s="28" t="str">
        <f t="shared" si="325"/>
        <v/>
      </c>
    </row>
    <row r="10278" spans="1:11" x14ac:dyDescent="0.35">
      <c r="A10278" s="69">
        <f t="shared" si="326"/>
        <v>45870</v>
      </c>
      <c r="B10278" t="s">
        <v>923</v>
      </c>
      <c r="C10278" t="s">
        <v>290</v>
      </c>
      <c r="D10278" t="s">
        <v>889</v>
      </c>
      <c r="E10278" t="s">
        <v>325</v>
      </c>
      <c r="F10278" t="s">
        <v>326</v>
      </c>
      <c r="G10278" t="s">
        <v>125</v>
      </c>
      <c r="H10278">
        <v>0</v>
      </c>
      <c r="I10278" s="68" t="str">
        <f>VLOOKUP(E10278,Refs!$P$2:$R$29,3,FALSE)</f>
        <v>Y59</v>
      </c>
      <c r="J10278" s="68" t="str">
        <f>VLOOKUP(E10278,Refs!$P$2:$S$29,4,FALSE)</f>
        <v>South East</v>
      </c>
      <c r="K10278" s="28" t="str">
        <f t="shared" si="325"/>
        <v/>
      </c>
    </row>
    <row r="10279" spans="1:11" x14ac:dyDescent="0.35">
      <c r="A10279" s="69">
        <f t="shared" si="326"/>
        <v>45870</v>
      </c>
      <c r="B10279" t="s">
        <v>923</v>
      </c>
      <c r="C10279" t="s">
        <v>290</v>
      </c>
      <c r="D10279" t="s">
        <v>889</v>
      </c>
      <c r="E10279" t="s">
        <v>325</v>
      </c>
      <c r="F10279" t="s">
        <v>326</v>
      </c>
      <c r="G10279" t="s">
        <v>126</v>
      </c>
      <c r="H10279">
        <v>0</v>
      </c>
      <c r="I10279" s="68" t="str">
        <f>VLOOKUP(E10279,Refs!$P$2:$R$29,3,FALSE)</f>
        <v>Y59</v>
      </c>
      <c r="J10279" s="68" t="str">
        <f>VLOOKUP(E10279,Refs!$P$2:$S$29,4,FALSE)</f>
        <v>South East</v>
      </c>
      <c r="K10279" s="28" t="str">
        <f t="shared" si="325"/>
        <v/>
      </c>
    </row>
    <row r="10280" spans="1:11" x14ac:dyDescent="0.35">
      <c r="A10280" s="69">
        <f t="shared" si="326"/>
        <v>45870</v>
      </c>
      <c r="B10280" t="s">
        <v>923</v>
      </c>
      <c r="C10280" t="s">
        <v>290</v>
      </c>
      <c r="D10280" t="s">
        <v>889</v>
      </c>
      <c r="E10280" t="s">
        <v>325</v>
      </c>
      <c r="F10280" t="s">
        <v>326</v>
      </c>
      <c r="G10280" t="s">
        <v>127</v>
      </c>
      <c r="H10280">
        <v>382</v>
      </c>
      <c r="I10280" s="68" t="str">
        <f>VLOOKUP(E10280,Refs!$P$2:$R$29,3,FALSE)</f>
        <v>Y59</v>
      </c>
      <c r="J10280" s="68" t="str">
        <f>VLOOKUP(E10280,Refs!$P$2:$S$29,4,FALSE)</f>
        <v>South East</v>
      </c>
      <c r="K10280" s="28">
        <f t="shared" si="325"/>
        <v>382</v>
      </c>
    </row>
    <row r="10281" spans="1:11" x14ac:dyDescent="0.35">
      <c r="A10281" s="69">
        <f t="shared" si="326"/>
        <v>45870</v>
      </c>
      <c r="B10281" t="s">
        <v>923</v>
      </c>
      <c r="C10281" t="s">
        <v>290</v>
      </c>
      <c r="D10281" t="s">
        <v>889</v>
      </c>
      <c r="E10281" t="s">
        <v>325</v>
      </c>
      <c r="F10281" t="s">
        <v>326</v>
      </c>
      <c r="G10281" t="s">
        <v>128</v>
      </c>
      <c r="H10281">
        <v>2757</v>
      </c>
      <c r="I10281" s="68" t="str">
        <f>VLOOKUP(E10281,Refs!$P$2:$R$29,3,FALSE)</f>
        <v>Y59</v>
      </c>
      <c r="J10281" s="68" t="str">
        <f>VLOOKUP(E10281,Refs!$P$2:$S$29,4,FALSE)</f>
        <v>South East</v>
      </c>
      <c r="K10281" s="28">
        <f t="shared" si="325"/>
        <v>2757</v>
      </c>
    </row>
    <row r="10282" spans="1:11" x14ac:dyDescent="0.35">
      <c r="A10282" s="69">
        <f t="shared" si="326"/>
        <v>45870</v>
      </c>
      <c r="B10282" t="s">
        <v>923</v>
      </c>
      <c r="C10282" t="s">
        <v>290</v>
      </c>
      <c r="D10282" t="s">
        <v>889</v>
      </c>
      <c r="E10282" t="s">
        <v>325</v>
      </c>
      <c r="F10282" t="s">
        <v>326</v>
      </c>
      <c r="G10282" t="s">
        <v>129</v>
      </c>
      <c r="H10282">
        <v>0</v>
      </c>
      <c r="I10282" s="68" t="str">
        <f>VLOOKUP(E10282,Refs!$P$2:$R$29,3,FALSE)</f>
        <v>Y59</v>
      </c>
      <c r="J10282" s="68" t="str">
        <f>VLOOKUP(E10282,Refs!$P$2:$S$29,4,FALSE)</f>
        <v>South East</v>
      </c>
      <c r="K10282" s="28" t="str">
        <f t="shared" si="325"/>
        <v/>
      </c>
    </row>
    <row r="10283" spans="1:11" x14ac:dyDescent="0.35">
      <c r="A10283" s="69">
        <f t="shared" si="326"/>
        <v>45870</v>
      </c>
      <c r="B10283" t="s">
        <v>923</v>
      </c>
      <c r="C10283" t="s">
        <v>290</v>
      </c>
      <c r="D10283" t="s">
        <v>889</v>
      </c>
      <c r="E10283" t="s">
        <v>325</v>
      </c>
      <c r="F10283" t="s">
        <v>326</v>
      </c>
      <c r="G10283" t="s">
        <v>130</v>
      </c>
      <c r="H10283">
        <v>0</v>
      </c>
      <c r="I10283" s="68" t="str">
        <f>VLOOKUP(E10283,Refs!$P$2:$R$29,3,FALSE)</f>
        <v>Y59</v>
      </c>
      <c r="J10283" s="68" t="str">
        <f>VLOOKUP(E10283,Refs!$P$2:$S$29,4,FALSE)</f>
        <v>South East</v>
      </c>
      <c r="K10283" s="28" t="str">
        <f t="shared" si="325"/>
        <v/>
      </c>
    </row>
    <row r="10284" spans="1:11" x14ac:dyDescent="0.35">
      <c r="A10284" s="69">
        <f t="shared" si="326"/>
        <v>45870</v>
      </c>
      <c r="B10284" t="s">
        <v>923</v>
      </c>
      <c r="C10284" t="s">
        <v>290</v>
      </c>
      <c r="D10284" t="s">
        <v>889</v>
      </c>
      <c r="E10284" t="s">
        <v>325</v>
      </c>
      <c r="F10284" t="s">
        <v>326</v>
      </c>
      <c r="G10284" t="s">
        <v>131</v>
      </c>
      <c r="H10284">
        <v>0</v>
      </c>
      <c r="I10284" s="68" t="str">
        <f>VLOOKUP(E10284,Refs!$P$2:$R$29,3,FALSE)</f>
        <v>Y59</v>
      </c>
      <c r="J10284" s="68" t="str">
        <f>VLOOKUP(E10284,Refs!$P$2:$S$29,4,FALSE)</f>
        <v>South East</v>
      </c>
      <c r="K10284" s="28" t="str">
        <f t="shared" si="325"/>
        <v/>
      </c>
    </row>
    <row r="10285" spans="1:11" x14ac:dyDescent="0.35">
      <c r="A10285" s="69">
        <f t="shared" si="326"/>
        <v>45870</v>
      </c>
      <c r="B10285" t="s">
        <v>923</v>
      </c>
      <c r="C10285" t="s">
        <v>290</v>
      </c>
      <c r="D10285" t="s">
        <v>889</v>
      </c>
      <c r="E10285" t="s">
        <v>325</v>
      </c>
      <c r="F10285" t="s">
        <v>326</v>
      </c>
      <c r="G10285" t="s">
        <v>132</v>
      </c>
      <c r="H10285">
        <v>0</v>
      </c>
      <c r="I10285" s="68" t="str">
        <f>VLOOKUP(E10285,Refs!$P$2:$R$29,3,FALSE)</f>
        <v>Y59</v>
      </c>
      <c r="J10285" s="68" t="str">
        <f>VLOOKUP(E10285,Refs!$P$2:$S$29,4,FALSE)</f>
        <v>South East</v>
      </c>
      <c r="K10285" s="28" t="str">
        <f t="shared" si="325"/>
        <v/>
      </c>
    </row>
    <row r="10286" spans="1:11" x14ac:dyDescent="0.35">
      <c r="A10286" s="69">
        <f t="shared" si="326"/>
        <v>45870</v>
      </c>
      <c r="B10286" t="s">
        <v>923</v>
      </c>
      <c r="C10286" t="s">
        <v>290</v>
      </c>
      <c r="D10286" t="s">
        <v>889</v>
      </c>
      <c r="E10286" t="s">
        <v>325</v>
      </c>
      <c r="F10286" t="s">
        <v>326</v>
      </c>
      <c r="G10286" t="s">
        <v>133</v>
      </c>
      <c r="H10286">
        <v>2572</v>
      </c>
      <c r="I10286" s="68" t="str">
        <f>VLOOKUP(E10286,Refs!$P$2:$R$29,3,FALSE)</f>
        <v>Y59</v>
      </c>
      <c r="J10286" s="68" t="str">
        <f>VLOOKUP(E10286,Refs!$P$2:$S$29,4,FALSE)</f>
        <v>South East</v>
      </c>
      <c r="K10286" s="28">
        <f t="shared" si="325"/>
        <v>2572</v>
      </c>
    </row>
    <row r="10287" spans="1:11" x14ac:dyDescent="0.35">
      <c r="A10287" s="69">
        <f t="shared" si="326"/>
        <v>45870</v>
      </c>
      <c r="B10287" t="s">
        <v>923</v>
      </c>
      <c r="C10287" t="s">
        <v>290</v>
      </c>
      <c r="D10287" t="s">
        <v>889</v>
      </c>
      <c r="E10287" t="s">
        <v>325</v>
      </c>
      <c r="F10287" t="s">
        <v>326</v>
      </c>
      <c r="G10287" t="s">
        <v>134</v>
      </c>
      <c r="H10287">
        <v>0</v>
      </c>
      <c r="I10287" s="68" t="str">
        <f>VLOOKUP(E10287,Refs!$P$2:$R$29,3,FALSE)</f>
        <v>Y59</v>
      </c>
      <c r="J10287" s="68" t="str">
        <f>VLOOKUP(E10287,Refs!$P$2:$S$29,4,FALSE)</f>
        <v>South East</v>
      </c>
      <c r="K10287" s="28" t="str">
        <f t="shared" si="325"/>
        <v/>
      </c>
    </row>
    <row r="10288" spans="1:11" x14ac:dyDescent="0.35">
      <c r="A10288" s="69">
        <f t="shared" si="326"/>
        <v>45870</v>
      </c>
      <c r="B10288" t="s">
        <v>923</v>
      </c>
      <c r="C10288" t="s">
        <v>290</v>
      </c>
      <c r="D10288" t="s">
        <v>889</v>
      </c>
      <c r="E10288" t="s">
        <v>325</v>
      </c>
      <c r="F10288" t="s">
        <v>326</v>
      </c>
      <c r="G10288" t="s">
        <v>135</v>
      </c>
      <c r="H10288">
        <v>0</v>
      </c>
      <c r="I10288" s="68" t="str">
        <f>VLOOKUP(E10288,Refs!$P$2:$R$29,3,FALSE)</f>
        <v>Y59</v>
      </c>
      <c r="J10288" s="68" t="str">
        <f>VLOOKUP(E10288,Refs!$P$2:$S$29,4,FALSE)</f>
        <v>South East</v>
      </c>
      <c r="K10288" s="28" t="str">
        <f t="shared" si="325"/>
        <v/>
      </c>
    </row>
    <row r="10289" spans="1:11" x14ac:dyDescent="0.35">
      <c r="A10289" s="69">
        <f t="shared" si="326"/>
        <v>45870</v>
      </c>
      <c r="B10289" t="s">
        <v>923</v>
      </c>
      <c r="C10289" t="s">
        <v>290</v>
      </c>
      <c r="D10289" t="s">
        <v>889</v>
      </c>
      <c r="E10289" t="s">
        <v>325</v>
      </c>
      <c r="F10289" t="s">
        <v>326</v>
      </c>
      <c r="G10289" t="s">
        <v>136</v>
      </c>
      <c r="H10289">
        <v>0</v>
      </c>
      <c r="I10289" s="68" t="str">
        <f>VLOOKUP(E10289,Refs!$P$2:$R$29,3,FALSE)</f>
        <v>Y59</v>
      </c>
      <c r="J10289" s="68" t="str">
        <f>VLOOKUP(E10289,Refs!$P$2:$S$29,4,FALSE)</f>
        <v>South East</v>
      </c>
      <c r="K10289" s="28" t="str">
        <f t="shared" si="325"/>
        <v/>
      </c>
    </row>
    <row r="10290" spans="1:11" x14ac:dyDescent="0.35">
      <c r="A10290" s="69">
        <f t="shared" si="326"/>
        <v>45870</v>
      </c>
      <c r="B10290" t="s">
        <v>923</v>
      </c>
      <c r="C10290" t="s">
        <v>290</v>
      </c>
      <c r="D10290" t="s">
        <v>889</v>
      </c>
      <c r="E10290" t="s">
        <v>325</v>
      </c>
      <c r="F10290" t="s">
        <v>326</v>
      </c>
      <c r="G10290" t="s">
        <v>137</v>
      </c>
      <c r="H10290">
        <v>0</v>
      </c>
      <c r="I10290" s="68" t="str">
        <f>VLOOKUP(E10290,Refs!$P$2:$R$29,3,FALSE)</f>
        <v>Y59</v>
      </c>
      <c r="J10290" s="68" t="str">
        <f>VLOOKUP(E10290,Refs!$P$2:$S$29,4,FALSE)</f>
        <v>South East</v>
      </c>
      <c r="K10290" s="28" t="str">
        <f t="shared" si="325"/>
        <v/>
      </c>
    </row>
    <row r="10291" spans="1:11" x14ac:dyDescent="0.35">
      <c r="A10291" s="69">
        <f t="shared" si="326"/>
        <v>45870</v>
      </c>
      <c r="B10291" t="s">
        <v>923</v>
      </c>
      <c r="C10291" t="s">
        <v>290</v>
      </c>
      <c r="D10291" t="s">
        <v>889</v>
      </c>
      <c r="E10291" t="s">
        <v>325</v>
      </c>
      <c r="F10291" t="s">
        <v>326</v>
      </c>
      <c r="G10291" t="s">
        <v>138</v>
      </c>
      <c r="H10291">
        <v>0</v>
      </c>
      <c r="I10291" s="68" t="str">
        <f>VLOOKUP(E10291,Refs!$P$2:$R$29,3,FALSE)</f>
        <v>Y59</v>
      </c>
      <c r="J10291" s="68" t="str">
        <f>VLOOKUP(E10291,Refs!$P$2:$S$29,4,FALSE)</f>
        <v>South East</v>
      </c>
      <c r="K10291" s="28" t="str">
        <f t="shared" si="325"/>
        <v/>
      </c>
    </row>
    <row r="10292" spans="1:11" x14ac:dyDescent="0.35">
      <c r="A10292" s="69">
        <f t="shared" si="326"/>
        <v>45870</v>
      </c>
      <c r="B10292" t="s">
        <v>923</v>
      </c>
      <c r="C10292" t="s">
        <v>290</v>
      </c>
      <c r="D10292" t="s">
        <v>889</v>
      </c>
      <c r="E10292" t="s">
        <v>325</v>
      </c>
      <c r="F10292" t="s">
        <v>326</v>
      </c>
      <c r="G10292" t="s">
        <v>139</v>
      </c>
      <c r="H10292">
        <v>0</v>
      </c>
      <c r="I10292" s="68" t="str">
        <f>VLOOKUP(E10292,Refs!$P$2:$R$29,3,FALSE)</f>
        <v>Y59</v>
      </c>
      <c r="J10292" s="68" t="str">
        <f>VLOOKUP(E10292,Refs!$P$2:$S$29,4,FALSE)</f>
        <v>South East</v>
      </c>
      <c r="K10292" s="28" t="str">
        <f t="shared" si="325"/>
        <v/>
      </c>
    </row>
    <row r="10293" spans="1:11" x14ac:dyDescent="0.35">
      <c r="A10293" s="69">
        <f t="shared" si="326"/>
        <v>45870</v>
      </c>
      <c r="B10293" t="s">
        <v>923</v>
      </c>
      <c r="C10293" t="s">
        <v>290</v>
      </c>
      <c r="D10293" t="s">
        <v>889</v>
      </c>
      <c r="E10293" t="s">
        <v>325</v>
      </c>
      <c r="F10293" t="s">
        <v>326</v>
      </c>
      <c r="G10293" t="s">
        <v>140</v>
      </c>
      <c r="H10293">
        <v>0</v>
      </c>
      <c r="I10293" s="68" t="str">
        <f>VLOOKUP(E10293,Refs!$P$2:$R$29,3,FALSE)</f>
        <v>Y59</v>
      </c>
      <c r="J10293" s="68" t="str">
        <f>VLOOKUP(E10293,Refs!$P$2:$S$29,4,FALSE)</f>
        <v>South East</v>
      </c>
      <c r="K10293" s="28" t="str">
        <f t="shared" si="325"/>
        <v/>
      </c>
    </row>
    <row r="10294" spans="1:11" x14ac:dyDescent="0.35">
      <c r="A10294" s="69">
        <f t="shared" si="326"/>
        <v>45870</v>
      </c>
      <c r="B10294" t="s">
        <v>923</v>
      </c>
      <c r="C10294" t="s">
        <v>290</v>
      </c>
      <c r="D10294" t="s">
        <v>889</v>
      </c>
      <c r="E10294" t="s">
        <v>325</v>
      </c>
      <c r="F10294" t="s">
        <v>326</v>
      </c>
      <c r="G10294" t="s">
        <v>728</v>
      </c>
      <c r="H10294">
        <v>0</v>
      </c>
      <c r="I10294" s="68" t="str">
        <f>VLOOKUP(E10294,Refs!$P$2:$R$29,3,FALSE)</f>
        <v>Y59</v>
      </c>
      <c r="J10294" s="68" t="str">
        <f>VLOOKUP(E10294,Refs!$P$2:$S$29,4,FALSE)</f>
        <v>South East</v>
      </c>
      <c r="K10294" s="28" t="str">
        <f t="shared" si="325"/>
        <v/>
      </c>
    </row>
    <row r="10295" spans="1:11" x14ac:dyDescent="0.35">
      <c r="A10295" s="69">
        <f t="shared" si="326"/>
        <v>45870</v>
      </c>
      <c r="B10295" t="s">
        <v>923</v>
      </c>
      <c r="C10295" t="s">
        <v>290</v>
      </c>
      <c r="D10295" t="s">
        <v>889</v>
      </c>
      <c r="E10295" t="s">
        <v>325</v>
      </c>
      <c r="F10295" t="s">
        <v>326</v>
      </c>
      <c r="G10295" t="s">
        <v>727</v>
      </c>
      <c r="H10295">
        <v>0</v>
      </c>
      <c r="I10295" s="68" t="str">
        <f>VLOOKUP(E10295,Refs!$P$2:$R$29,3,FALSE)</f>
        <v>Y59</v>
      </c>
      <c r="J10295" s="68" t="str">
        <f>VLOOKUP(E10295,Refs!$P$2:$S$29,4,FALSE)</f>
        <v>South East</v>
      </c>
      <c r="K10295" s="28" t="str">
        <f t="shared" si="325"/>
        <v/>
      </c>
    </row>
    <row r="10296" spans="1:11" x14ac:dyDescent="0.35">
      <c r="A10296" s="69">
        <f t="shared" si="326"/>
        <v>45870</v>
      </c>
      <c r="B10296" t="s">
        <v>923</v>
      </c>
      <c r="C10296" t="s">
        <v>290</v>
      </c>
      <c r="D10296" t="s">
        <v>889</v>
      </c>
      <c r="E10296" t="s">
        <v>325</v>
      </c>
      <c r="F10296" t="s">
        <v>326</v>
      </c>
      <c r="G10296" t="s">
        <v>730</v>
      </c>
      <c r="H10296">
        <v>0</v>
      </c>
      <c r="I10296" s="68" t="str">
        <f>VLOOKUP(E10296,Refs!$P$2:$R$29,3,FALSE)</f>
        <v>Y59</v>
      </c>
      <c r="J10296" s="68" t="str">
        <f>VLOOKUP(E10296,Refs!$P$2:$S$29,4,FALSE)</f>
        <v>South East</v>
      </c>
      <c r="K10296" s="28" t="str">
        <f t="shared" si="325"/>
        <v/>
      </c>
    </row>
    <row r="10297" spans="1:11" x14ac:dyDescent="0.35">
      <c r="A10297" s="69">
        <f t="shared" si="326"/>
        <v>45870</v>
      </c>
      <c r="B10297" t="s">
        <v>923</v>
      </c>
      <c r="C10297" t="s">
        <v>290</v>
      </c>
      <c r="D10297" t="s">
        <v>889</v>
      </c>
      <c r="E10297" t="s">
        <v>325</v>
      </c>
      <c r="F10297" t="s">
        <v>326</v>
      </c>
      <c r="G10297" t="s">
        <v>729</v>
      </c>
      <c r="H10297">
        <v>0</v>
      </c>
      <c r="I10297" s="68" t="str">
        <f>VLOOKUP(E10297,Refs!$P$2:$R$29,3,FALSE)</f>
        <v>Y59</v>
      </c>
      <c r="J10297" s="68" t="str">
        <f>VLOOKUP(E10297,Refs!$P$2:$S$29,4,FALSE)</f>
        <v>South East</v>
      </c>
      <c r="K10297" s="28" t="str">
        <f t="shared" si="325"/>
        <v/>
      </c>
    </row>
    <row r="10298" spans="1:11" x14ac:dyDescent="0.35">
      <c r="A10298" s="69">
        <f t="shared" si="326"/>
        <v>45870</v>
      </c>
      <c r="B10298" t="s">
        <v>923</v>
      </c>
      <c r="C10298" t="s">
        <v>262</v>
      </c>
      <c r="D10298" t="s">
        <v>893</v>
      </c>
      <c r="E10298" t="s">
        <v>333</v>
      </c>
      <c r="F10298" t="s">
        <v>894</v>
      </c>
      <c r="G10298" t="s">
        <v>10</v>
      </c>
      <c r="H10298">
        <v>31173</v>
      </c>
      <c r="I10298" s="68" t="str">
        <f>VLOOKUP(E10298,Refs!$P$2:$R$29,3,FALSE)</f>
        <v>Y58</v>
      </c>
      <c r="J10298" s="68" t="str">
        <f>VLOOKUP(E10298,Refs!$P$2:$S$29,4,FALSE)</f>
        <v>South West</v>
      </c>
      <c r="K10298" s="28">
        <f t="shared" si="325"/>
        <v>31173</v>
      </c>
    </row>
    <row r="10299" spans="1:11" x14ac:dyDescent="0.35">
      <c r="A10299" s="69">
        <f t="shared" si="326"/>
        <v>45870</v>
      </c>
      <c r="B10299" t="s">
        <v>923</v>
      </c>
      <c r="C10299" t="s">
        <v>262</v>
      </c>
      <c r="D10299" t="s">
        <v>893</v>
      </c>
      <c r="E10299" t="s">
        <v>333</v>
      </c>
      <c r="F10299" t="s">
        <v>894</v>
      </c>
      <c r="G10299" t="s">
        <v>69</v>
      </c>
      <c r="H10299">
        <v>25311</v>
      </c>
      <c r="I10299" s="68" t="str">
        <f>VLOOKUP(E10299,Refs!$P$2:$R$29,3,FALSE)</f>
        <v>Y58</v>
      </c>
      <c r="J10299" s="68" t="str">
        <f>VLOOKUP(E10299,Refs!$P$2:$S$29,4,FALSE)</f>
        <v>South West</v>
      </c>
      <c r="K10299" s="28">
        <f t="shared" si="325"/>
        <v>25311</v>
      </c>
    </row>
    <row r="10300" spans="1:11" x14ac:dyDescent="0.35">
      <c r="A10300" s="69">
        <f t="shared" si="326"/>
        <v>45870</v>
      </c>
      <c r="B10300" t="s">
        <v>923</v>
      </c>
      <c r="C10300" t="s">
        <v>262</v>
      </c>
      <c r="D10300" t="s">
        <v>893</v>
      </c>
      <c r="E10300" t="s">
        <v>333</v>
      </c>
      <c r="F10300" t="s">
        <v>894</v>
      </c>
      <c r="G10300" t="s">
        <v>20</v>
      </c>
      <c r="H10300">
        <v>24805</v>
      </c>
      <c r="I10300" s="68" t="str">
        <f>VLOOKUP(E10300,Refs!$P$2:$R$29,3,FALSE)</f>
        <v>Y58</v>
      </c>
      <c r="J10300" s="68" t="str">
        <f>VLOOKUP(E10300,Refs!$P$2:$S$29,4,FALSE)</f>
        <v>South West</v>
      </c>
      <c r="K10300" s="28">
        <f t="shared" si="325"/>
        <v>24805</v>
      </c>
    </row>
    <row r="10301" spans="1:11" x14ac:dyDescent="0.35">
      <c r="A10301" s="69">
        <f t="shared" si="326"/>
        <v>45870</v>
      </c>
      <c r="B10301" t="s">
        <v>923</v>
      </c>
      <c r="C10301" t="s">
        <v>262</v>
      </c>
      <c r="D10301" t="s">
        <v>893</v>
      </c>
      <c r="E10301" t="s">
        <v>333</v>
      </c>
      <c r="F10301" t="s">
        <v>894</v>
      </c>
      <c r="G10301" t="s">
        <v>23</v>
      </c>
      <c r="H10301">
        <v>20453</v>
      </c>
      <c r="I10301" s="68" t="str">
        <f>VLOOKUP(E10301,Refs!$P$2:$R$29,3,FALSE)</f>
        <v>Y58</v>
      </c>
      <c r="J10301" s="68" t="str">
        <f>VLOOKUP(E10301,Refs!$P$2:$S$29,4,FALSE)</f>
        <v>South West</v>
      </c>
      <c r="K10301" s="28">
        <f t="shared" si="325"/>
        <v>20453</v>
      </c>
    </row>
    <row r="10302" spans="1:11" x14ac:dyDescent="0.35">
      <c r="A10302" s="69">
        <f t="shared" si="326"/>
        <v>45870</v>
      </c>
      <c r="B10302" t="s">
        <v>923</v>
      </c>
      <c r="C10302" t="s">
        <v>262</v>
      </c>
      <c r="D10302" t="s">
        <v>893</v>
      </c>
      <c r="E10302" t="s">
        <v>333</v>
      </c>
      <c r="F10302" t="s">
        <v>894</v>
      </c>
      <c r="G10302" t="s">
        <v>19</v>
      </c>
      <c r="H10302">
        <v>506</v>
      </c>
      <c r="I10302" s="68" t="str">
        <f>VLOOKUP(E10302,Refs!$P$2:$R$29,3,FALSE)</f>
        <v>Y58</v>
      </c>
      <c r="J10302" s="68" t="str">
        <f>VLOOKUP(E10302,Refs!$P$2:$S$29,4,FALSE)</f>
        <v>South West</v>
      </c>
      <c r="K10302" s="28">
        <f t="shared" si="325"/>
        <v>506</v>
      </c>
    </row>
    <row r="10303" spans="1:11" x14ac:dyDescent="0.35">
      <c r="A10303" s="69">
        <f t="shared" si="326"/>
        <v>45870</v>
      </c>
      <c r="B10303" t="s">
        <v>923</v>
      </c>
      <c r="C10303" t="s">
        <v>262</v>
      </c>
      <c r="D10303" t="s">
        <v>893</v>
      </c>
      <c r="E10303" t="s">
        <v>333</v>
      </c>
      <c r="F10303" t="s">
        <v>894</v>
      </c>
      <c r="G10303" t="s">
        <v>21</v>
      </c>
      <c r="H10303">
        <v>662351</v>
      </c>
      <c r="I10303" s="68" t="str">
        <f>VLOOKUP(E10303,Refs!$P$2:$R$29,3,FALSE)</f>
        <v>Y58</v>
      </c>
      <c r="J10303" s="68" t="str">
        <f>VLOOKUP(E10303,Refs!$P$2:$S$29,4,FALSE)</f>
        <v>South West</v>
      </c>
      <c r="K10303" s="28">
        <f t="shared" si="325"/>
        <v>662351</v>
      </c>
    </row>
    <row r="10304" spans="1:11" x14ac:dyDescent="0.35">
      <c r="A10304" s="69">
        <f t="shared" si="326"/>
        <v>45870</v>
      </c>
      <c r="B10304" t="s">
        <v>923</v>
      </c>
      <c r="C10304" t="s">
        <v>262</v>
      </c>
      <c r="D10304" t="s">
        <v>893</v>
      </c>
      <c r="E10304" t="s">
        <v>333</v>
      </c>
      <c r="F10304" t="s">
        <v>894</v>
      </c>
      <c r="G10304" t="s">
        <v>70</v>
      </c>
      <c r="H10304">
        <v>185</v>
      </c>
      <c r="I10304" s="68" t="str">
        <f>VLOOKUP(E10304,Refs!$P$2:$R$29,3,FALSE)</f>
        <v>Y58</v>
      </c>
      <c r="J10304" s="68" t="str">
        <f>VLOOKUP(E10304,Refs!$P$2:$S$29,4,FALSE)</f>
        <v>South West</v>
      </c>
      <c r="K10304" s="28">
        <f t="shared" si="325"/>
        <v>185</v>
      </c>
    </row>
    <row r="10305" spans="1:11" x14ac:dyDescent="0.35">
      <c r="A10305" s="69">
        <f t="shared" si="326"/>
        <v>45870</v>
      </c>
      <c r="B10305" t="s">
        <v>923</v>
      </c>
      <c r="C10305" t="s">
        <v>262</v>
      </c>
      <c r="D10305" t="s">
        <v>893</v>
      </c>
      <c r="E10305" t="s">
        <v>333</v>
      </c>
      <c r="F10305" t="s">
        <v>894</v>
      </c>
      <c r="G10305" t="s">
        <v>71</v>
      </c>
      <c r="H10305">
        <v>380</v>
      </c>
      <c r="I10305" s="68" t="str">
        <f>VLOOKUP(E10305,Refs!$P$2:$R$29,3,FALSE)</f>
        <v>Y58</v>
      </c>
      <c r="J10305" s="68" t="str">
        <f>VLOOKUP(E10305,Refs!$P$2:$S$29,4,FALSE)</f>
        <v>South West</v>
      </c>
      <c r="K10305" s="28">
        <f t="shared" si="325"/>
        <v>380</v>
      </c>
    </row>
    <row r="10306" spans="1:11" x14ac:dyDescent="0.35">
      <c r="A10306" s="69">
        <f t="shared" si="326"/>
        <v>45870</v>
      </c>
      <c r="B10306" t="s">
        <v>923</v>
      </c>
      <c r="C10306" t="s">
        <v>262</v>
      </c>
      <c r="D10306" t="s">
        <v>893</v>
      </c>
      <c r="E10306" t="s">
        <v>333</v>
      </c>
      <c r="F10306" t="s">
        <v>894</v>
      </c>
      <c r="G10306" t="s">
        <v>72</v>
      </c>
      <c r="H10306">
        <v>67159</v>
      </c>
      <c r="I10306" s="68" t="str">
        <f>VLOOKUP(E10306,Refs!$P$2:$R$29,3,FALSE)</f>
        <v>Y58</v>
      </c>
      <c r="J10306" s="68" t="str">
        <f>VLOOKUP(E10306,Refs!$P$2:$S$29,4,FALSE)</f>
        <v>South West</v>
      </c>
      <c r="K10306" s="28">
        <f t="shared" ref="K10306:K10369" si="327">IF(OR(H10306="NULL",H10306=0,H10306=""),"",H10306)</f>
        <v>67159</v>
      </c>
    </row>
    <row r="10307" spans="1:11" x14ac:dyDescent="0.35">
      <c r="A10307" s="69">
        <f t="shared" ref="A10307:A10370" si="328">DATEVALUE(RIGHT(B10307,8))</f>
        <v>45870</v>
      </c>
      <c r="B10307" t="s">
        <v>923</v>
      </c>
      <c r="C10307" t="s">
        <v>262</v>
      </c>
      <c r="D10307" t="s">
        <v>893</v>
      </c>
      <c r="E10307" t="s">
        <v>333</v>
      </c>
      <c r="F10307" t="s">
        <v>894</v>
      </c>
      <c r="G10307" t="s">
        <v>73</v>
      </c>
      <c r="H10307">
        <v>12610</v>
      </c>
      <c r="I10307" s="68" t="str">
        <f>VLOOKUP(E10307,Refs!$P$2:$R$29,3,FALSE)</f>
        <v>Y58</v>
      </c>
      <c r="J10307" s="68" t="str">
        <f>VLOOKUP(E10307,Refs!$P$2:$S$29,4,FALSE)</f>
        <v>South West</v>
      </c>
      <c r="K10307" s="28">
        <f t="shared" si="327"/>
        <v>12610</v>
      </c>
    </row>
    <row r="10308" spans="1:11" x14ac:dyDescent="0.35">
      <c r="A10308" s="69">
        <f t="shared" si="328"/>
        <v>45870</v>
      </c>
      <c r="B10308" t="s">
        <v>923</v>
      </c>
      <c r="C10308" t="s">
        <v>262</v>
      </c>
      <c r="D10308" t="s">
        <v>893</v>
      </c>
      <c r="E10308" t="s">
        <v>333</v>
      </c>
      <c r="F10308" t="s">
        <v>894</v>
      </c>
      <c r="G10308" t="s">
        <v>74</v>
      </c>
      <c r="H10308">
        <v>78132320</v>
      </c>
      <c r="I10308" s="68" t="str">
        <f>VLOOKUP(E10308,Refs!$P$2:$R$29,3,FALSE)</f>
        <v>Y58</v>
      </c>
      <c r="J10308" s="68" t="str">
        <f>VLOOKUP(E10308,Refs!$P$2:$S$29,4,FALSE)</f>
        <v>South West</v>
      </c>
      <c r="K10308" s="28">
        <f t="shared" si="327"/>
        <v>78132320</v>
      </c>
    </row>
    <row r="10309" spans="1:11" x14ac:dyDescent="0.35">
      <c r="A10309" s="69">
        <f t="shared" si="328"/>
        <v>45870</v>
      </c>
      <c r="B10309" t="s">
        <v>923</v>
      </c>
      <c r="C10309" t="s">
        <v>262</v>
      </c>
      <c r="D10309" t="s">
        <v>893</v>
      </c>
      <c r="E10309" t="s">
        <v>333</v>
      </c>
      <c r="F10309" t="s">
        <v>894</v>
      </c>
      <c r="G10309" t="s">
        <v>26</v>
      </c>
      <c r="H10309">
        <v>24844</v>
      </c>
      <c r="I10309" s="68" t="str">
        <f>VLOOKUP(E10309,Refs!$P$2:$R$29,3,FALSE)</f>
        <v>Y58</v>
      </c>
      <c r="J10309" s="68" t="str">
        <f>VLOOKUP(E10309,Refs!$P$2:$S$29,4,FALSE)</f>
        <v>South West</v>
      </c>
      <c r="K10309" s="28">
        <f t="shared" si="327"/>
        <v>24844</v>
      </c>
    </row>
    <row r="10310" spans="1:11" x14ac:dyDescent="0.35">
      <c r="A10310" s="69">
        <f t="shared" si="328"/>
        <v>45870</v>
      </c>
      <c r="B10310" t="s">
        <v>923</v>
      </c>
      <c r="C10310" t="s">
        <v>262</v>
      </c>
      <c r="D10310" t="s">
        <v>893</v>
      </c>
      <c r="E10310" t="s">
        <v>333</v>
      </c>
      <c r="F10310" t="s">
        <v>894</v>
      </c>
      <c r="G10310" t="s">
        <v>75</v>
      </c>
      <c r="H10310">
        <v>0</v>
      </c>
      <c r="I10310" s="68" t="str">
        <f>VLOOKUP(E10310,Refs!$P$2:$R$29,3,FALSE)</f>
        <v>Y58</v>
      </c>
      <c r="J10310" s="68" t="str">
        <f>VLOOKUP(E10310,Refs!$P$2:$S$29,4,FALSE)</f>
        <v>South West</v>
      </c>
      <c r="K10310" s="28" t="str">
        <f t="shared" si="327"/>
        <v/>
      </c>
    </row>
    <row r="10311" spans="1:11" x14ac:dyDescent="0.35">
      <c r="A10311" s="69">
        <f t="shared" si="328"/>
        <v>45870</v>
      </c>
      <c r="B10311" t="s">
        <v>923</v>
      </c>
      <c r="C10311" t="s">
        <v>262</v>
      </c>
      <c r="D10311" t="s">
        <v>893</v>
      </c>
      <c r="E10311" t="s">
        <v>333</v>
      </c>
      <c r="F10311" t="s">
        <v>894</v>
      </c>
      <c r="G10311" t="s">
        <v>76</v>
      </c>
      <c r="H10311">
        <v>15213</v>
      </c>
      <c r="I10311" s="68" t="str">
        <f>VLOOKUP(E10311,Refs!$P$2:$R$29,3,FALSE)</f>
        <v>Y58</v>
      </c>
      <c r="J10311" s="68" t="str">
        <f>VLOOKUP(E10311,Refs!$P$2:$S$29,4,FALSE)</f>
        <v>South West</v>
      </c>
      <c r="K10311" s="28">
        <f t="shared" si="327"/>
        <v>15213</v>
      </c>
    </row>
    <row r="10312" spans="1:11" x14ac:dyDescent="0.35">
      <c r="A10312" s="69">
        <f t="shared" si="328"/>
        <v>45870</v>
      </c>
      <c r="B10312" t="s">
        <v>923</v>
      </c>
      <c r="C10312" t="s">
        <v>262</v>
      </c>
      <c r="D10312" t="s">
        <v>893</v>
      </c>
      <c r="E10312" t="s">
        <v>333</v>
      </c>
      <c r="F10312" t="s">
        <v>894</v>
      </c>
      <c r="G10312" t="s">
        <v>77</v>
      </c>
      <c r="H10312">
        <v>6372</v>
      </c>
      <c r="I10312" s="68" t="str">
        <f>VLOOKUP(E10312,Refs!$P$2:$R$29,3,FALSE)</f>
        <v>Y58</v>
      </c>
      <c r="J10312" s="68" t="str">
        <f>VLOOKUP(E10312,Refs!$P$2:$S$29,4,FALSE)</f>
        <v>South West</v>
      </c>
      <c r="K10312" s="28">
        <f t="shared" si="327"/>
        <v>6372</v>
      </c>
    </row>
    <row r="10313" spans="1:11" x14ac:dyDescent="0.35">
      <c r="A10313" s="69">
        <f t="shared" si="328"/>
        <v>45870</v>
      </c>
      <c r="B10313" t="s">
        <v>923</v>
      </c>
      <c r="C10313" t="s">
        <v>262</v>
      </c>
      <c r="D10313" t="s">
        <v>893</v>
      </c>
      <c r="E10313" t="s">
        <v>333</v>
      </c>
      <c r="F10313" t="s">
        <v>894</v>
      </c>
      <c r="G10313" t="s">
        <v>78</v>
      </c>
      <c r="H10313">
        <v>3208</v>
      </c>
      <c r="I10313" s="68" t="str">
        <f>VLOOKUP(E10313,Refs!$P$2:$R$29,3,FALSE)</f>
        <v>Y58</v>
      </c>
      <c r="J10313" s="68" t="str">
        <f>VLOOKUP(E10313,Refs!$P$2:$S$29,4,FALSE)</f>
        <v>South West</v>
      </c>
      <c r="K10313" s="28">
        <f t="shared" si="327"/>
        <v>3208</v>
      </c>
    </row>
    <row r="10314" spans="1:11" x14ac:dyDescent="0.35">
      <c r="A10314" s="69">
        <f t="shared" si="328"/>
        <v>45870</v>
      </c>
      <c r="B10314" t="s">
        <v>923</v>
      </c>
      <c r="C10314" t="s">
        <v>262</v>
      </c>
      <c r="D10314" t="s">
        <v>893</v>
      </c>
      <c r="E10314" t="s">
        <v>333</v>
      </c>
      <c r="F10314" t="s">
        <v>894</v>
      </c>
      <c r="G10314" t="s">
        <v>79</v>
      </c>
      <c r="H10314">
        <v>51</v>
      </c>
      <c r="I10314" s="68" t="str">
        <f>VLOOKUP(E10314,Refs!$P$2:$R$29,3,FALSE)</f>
        <v>Y58</v>
      </c>
      <c r="J10314" s="68" t="str">
        <f>VLOOKUP(E10314,Refs!$P$2:$S$29,4,FALSE)</f>
        <v>South West</v>
      </c>
      <c r="K10314" s="28">
        <f t="shared" si="327"/>
        <v>51</v>
      </c>
    </row>
    <row r="10315" spans="1:11" x14ac:dyDescent="0.35">
      <c r="A10315" s="69">
        <f t="shared" si="328"/>
        <v>45870</v>
      </c>
      <c r="B10315" t="s">
        <v>923</v>
      </c>
      <c r="C10315" t="s">
        <v>262</v>
      </c>
      <c r="D10315" t="s">
        <v>893</v>
      </c>
      <c r="E10315" t="s">
        <v>333</v>
      </c>
      <c r="F10315" t="s">
        <v>894</v>
      </c>
      <c r="G10315" t="s">
        <v>25</v>
      </c>
      <c r="H10315">
        <v>8686</v>
      </c>
      <c r="I10315" s="68" t="str">
        <f>VLOOKUP(E10315,Refs!$P$2:$R$29,3,FALSE)</f>
        <v>Y58</v>
      </c>
      <c r="J10315" s="68" t="str">
        <f>VLOOKUP(E10315,Refs!$P$2:$S$29,4,FALSE)</f>
        <v>South West</v>
      </c>
      <c r="K10315" s="28">
        <f t="shared" si="327"/>
        <v>8686</v>
      </c>
    </row>
    <row r="10316" spans="1:11" x14ac:dyDescent="0.35">
      <c r="A10316" s="69">
        <f t="shared" si="328"/>
        <v>45870</v>
      </c>
      <c r="B10316" t="s">
        <v>923</v>
      </c>
      <c r="C10316" t="s">
        <v>262</v>
      </c>
      <c r="D10316" t="s">
        <v>893</v>
      </c>
      <c r="E10316" t="s">
        <v>333</v>
      </c>
      <c r="F10316" t="s">
        <v>894</v>
      </c>
      <c r="G10316" t="s">
        <v>80</v>
      </c>
      <c r="H10316">
        <v>1272</v>
      </c>
      <c r="I10316" s="68" t="str">
        <f>VLOOKUP(E10316,Refs!$P$2:$R$29,3,FALSE)</f>
        <v>Y58</v>
      </c>
      <c r="J10316" s="68" t="str">
        <f>VLOOKUP(E10316,Refs!$P$2:$S$29,4,FALSE)</f>
        <v>South West</v>
      </c>
      <c r="K10316" s="28">
        <f t="shared" si="327"/>
        <v>1272</v>
      </c>
    </row>
    <row r="10317" spans="1:11" x14ac:dyDescent="0.35">
      <c r="A10317" s="69">
        <f t="shared" si="328"/>
        <v>45870</v>
      </c>
      <c r="B10317" t="s">
        <v>923</v>
      </c>
      <c r="C10317" t="s">
        <v>262</v>
      </c>
      <c r="D10317" t="s">
        <v>893</v>
      </c>
      <c r="E10317" t="s">
        <v>333</v>
      </c>
      <c r="F10317" t="s">
        <v>894</v>
      </c>
      <c r="G10317" t="s">
        <v>81</v>
      </c>
      <c r="H10317">
        <v>3825</v>
      </c>
      <c r="I10317" s="68" t="str">
        <f>VLOOKUP(E10317,Refs!$P$2:$R$29,3,FALSE)</f>
        <v>Y58</v>
      </c>
      <c r="J10317" s="68" t="str">
        <f>VLOOKUP(E10317,Refs!$P$2:$S$29,4,FALSE)</f>
        <v>South West</v>
      </c>
      <c r="K10317" s="28">
        <f t="shared" si="327"/>
        <v>3825</v>
      </c>
    </row>
    <row r="10318" spans="1:11" x14ac:dyDescent="0.35">
      <c r="A10318" s="69">
        <f t="shared" si="328"/>
        <v>45870</v>
      </c>
      <c r="B10318" t="s">
        <v>923</v>
      </c>
      <c r="C10318" t="s">
        <v>262</v>
      </c>
      <c r="D10318" t="s">
        <v>893</v>
      </c>
      <c r="E10318" t="s">
        <v>333</v>
      </c>
      <c r="F10318" t="s">
        <v>894</v>
      </c>
      <c r="G10318" t="s">
        <v>82</v>
      </c>
      <c r="H10318">
        <v>1943</v>
      </c>
      <c r="I10318" s="68" t="str">
        <f>VLOOKUP(E10318,Refs!$P$2:$R$29,3,FALSE)</f>
        <v>Y58</v>
      </c>
      <c r="J10318" s="68" t="str">
        <f>VLOOKUP(E10318,Refs!$P$2:$S$29,4,FALSE)</f>
        <v>South West</v>
      </c>
      <c r="K10318" s="28">
        <f t="shared" si="327"/>
        <v>1943</v>
      </c>
    </row>
    <row r="10319" spans="1:11" x14ac:dyDescent="0.35">
      <c r="A10319" s="69">
        <f t="shared" si="328"/>
        <v>45870</v>
      </c>
      <c r="B10319" t="s">
        <v>923</v>
      </c>
      <c r="C10319" t="s">
        <v>262</v>
      </c>
      <c r="D10319" t="s">
        <v>893</v>
      </c>
      <c r="E10319" t="s">
        <v>333</v>
      </c>
      <c r="F10319" t="s">
        <v>894</v>
      </c>
      <c r="G10319" t="s">
        <v>83</v>
      </c>
      <c r="H10319">
        <v>2461</v>
      </c>
      <c r="I10319" s="68" t="str">
        <f>VLOOKUP(E10319,Refs!$P$2:$R$29,3,FALSE)</f>
        <v>Y58</v>
      </c>
      <c r="J10319" s="68" t="str">
        <f>VLOOKUP(E10319,Refs!$P$2:$S$29,4,FALSE)</f>
        <v>South West</v>
      </c>
      <c r="K10319" s="28">
        <f t="shared" si="327"/>
        <v>2461</v>
      </c>
    </row>
    <row r="10320" spans="1:11" x14ac:dyDescent="0.35">
      <c r="A10320" s="69">
        <f t="shared" si="328"/>
        <v>45870</v>
      </c>
      <c r="B10320" t="s">
        <v>923</v>
      </c>
      <c r="C10320" t="s">
        <v>262</v>
      </c>
      <c r="D10320" t="s">
        <v>893</v>
      </c>
      <c r="E10320" t="s">
        <v>333</v>
      </c>
      <c r="F10320" t="s">
        <v>894</v>
      </c>
      <c r="G10320" t="s">
        <v>84</v>
      </c>
      <c r="H10320">
        <v>9249</v>
      </c>
      <c r="I10320" s="68" t="str">
        <f>VLOOKUP(E10320,Refs!$P$2:$R$29,3,FALSE)</f>
        <v>Y58</v>
      </c>
      <c r="J10320" s="68" t="str">
        <f>VLOOKUP(E10320,Refs!$P$2:$S$29,4,FALSE)</f>
        <v>South West</v>
      </c>
      <c r="K10320" s="28">
        <f t="shared" si="327"/>
        <v>9249</v>
      </c>
    </row>
    <row r="10321" spans="1:11" x14ac:dyDescent="0.35">
      <c r="A10321" s="69">
        <f t="shared" si="328"/>
        <v>45870</v>
      </c>
      <c r="B10321" t="s">
        <v>923</v>
      </c>
      <c r="C10321" t="s">
        <v>262</v>
      </c>
      <c r="D10321" t="s">
        <v>893</v>
      </c>
      <c r="E10321" t="s">
        <v>333</v>
      </c>
      <c r="F10321" t="s">
        <v>894</v>
      </c>
      <c r="G10321" t="s">
        <v>85</v>
      </c>
      <c r="H10321">
        <v>2065</v>
      </c>
      <c r="I10321" s="68" t="str">
        <f>VLOOKUP(E10321,Refs!$P$2:$R$29,3,FALSE)</f>
        <v>Y58</v>
      </c>
      <c r="J10321" s="68" t="str">
        <f>VLOOKUP(E10321,Refs!$P$2:$S$29,4,FALSE)</f>
        <v>South West</v>
      </c>
      <c r="K10321" s="28">
        <f t="shared" si="327"/>
        <v>2065</v>
      </c>
    </row>
    <row r="10322" spans="1:11" x14ac:dyDescent="0.35">
      <c r="A10322" s="69">
        <f t="shared" si="328"/>
        <v>45870</v>
      </c>
      <c r="B10322" t="s">
        <v>923</v>
      </c>
      <c r="C10322" t="s">
        <v>262</v>
      </c>
      <c r="D10322" t="s">
        <v>893</v>
      </c>
      <c r="E10322" t="s">
        <v>333</v>
      </c>
      <c r="F10322" t="s">
        <v>894</v>
      </c>
      <c r="G10322" t="s">
        <v>86</v>
      </c>
      <c r="H10322">
        <v>1463</v>
      </c>
      <c r="I10322" s="68" t="str">
        <f>VLOOKUP(E10322,Refs!$P$2:$R$29,3,FALSE)</f>
        <v>Y58</v>
      </c>
      <c r="J10322" s="68" t="str">
        <f>VLOOKUP(E10322,Refs!$P$2:$S$29,4,FALSE)</f>
        <v>South West</v>
      </c>
      <c r="K10322" s="28">
        <f t="shared" si="327"/>
        <v>1463</v>
      </c>
    </row>
    <row r="10323" spans="1:11" x14ac:dyDescent="0.35">
      <c r="A10323" s="69">
        <f t="shared" si="328"/>
        <v>45870</v>
      </c>
      <c r="B10323" t="s">
        <v>923</v>
      </c>
      <c r="C10323" t="s">
        <v>262</v>
      </c>
      <c r="D10323" t="s">
        <v>893</v>
      </c>
      <c r="E10323" t="s">
        <v>333</v>
      </c>
      <c r="F10323" t="s">
        <v>894</v>
      </c>
      <c r="G10323" t="s">
        <v>87</v>
      </c>
      <c r="H10323">
        <v>2884</v>
      </c>
      <c r="I10323" s="68" t="str">
        <f>VLOOKUP(E10323,Refs!$P$2:$R$29,3,FALSE)</f>
        <v>Y58</v>
      </c>
      <c r="J10323" s="68" t="str">
        <f>VLOOKUP(E10323,Refs!$P$2:$S$29,4,FALSE)</f>
        <v>South West</v>
      </c>
      <c r="K10323" s="28">
        <f t="shared" si="327"/>
        <v>2884</v>
      </c>
    </row>
    <row r="10324" spans="1:11" x14ac:dyDescent="0.35">
      <c r="A10324" s="69">
        <f t="shared" si="328"/>
        <v>45870</v>
      </c>
      <c r="B10324" t="s">
        <v>923</v>
      </c>
      <c r="C10324" t="s">
        <v>262</v>
      </c>
      <c r="D10324" t="s">
        <v>893</v>
      </c>
      <c r="E10324" t="s">
        <v>333</v>
      </c>
      <c r="F10324" t="s">
        <v>894</v>
      </c>
      <c r="G10324" t="s">
        <v>88</v>
      </c>
      <c r="H10324">
        <v>10886</v>
      </c>
      <c r="I10324" s="68" t="str">
        <f>VLOOKUP(E10324,Refs!$P$2:$R$29,3,FALSE)</f>
        <v>Y58</v>
      </c>
      <c r="J10324" s="68" t="str">
        <f>VLOOKUP(E10324,Refs!$P$2:$S$29,4,FALSE)</f>
        <v>South West</v>
      </c>
      <c r="K10324" s="28">
        <f t="shared" si="327"/>
        <v>10886</v>
      </c>
    </row>
    <row r="10325" spans="1:11" x14ac:dyDescent="0.35">
      <c r="A10325" s="69">
        <f t="shared" si="328"/>
        <v>45870</v>
      </c>
      <c r="B10325" t="s">
        <v>923</v>
      </c>
      <c r="C10325" t="s">
        <v>262</v>
      </c>
      <c r="D10325" t="s">
        <v>893</v>
      </c>
      <c r="E10325" t="s">
        <v>333</v>
      </c>
      <c r="F10325" t="s">
        <v>894</v>
      </c>
      <c r="G10325" t="s">
        <v>89</v>
      </c>
      <c r="H10325">
        <v>24844</v>
      </c>
      <c r="I10325" s="68" t="str">
        <f>VLOOKUP(E10325,Refs!$P$2:$R$29,3,FALSE)</f>
        <v>Y58</v>
      </c>
      <c r="J10325" s="68" t="str">
        <f>VLOOKUP(E10325,Refs!$P$2:$S$29,4,FALSE)</f>
        <v>South West</v>
      </c>
      <c r="K10325" s="28">
        <f t="shared" si="327"/>
        <v>24844</v>
      </c>
    </row>
    <row r="10326" spans="1:11" x14ac:dyDescent="0.35">
      <c r="A10326" s="69">
        <f t="shared" si="328"/>
        <v>45870</v>
      </c>
      <c r="B10326" t="s">
        <v>923</v>
      </c>
      <c r="C10326" t="s">
        <v>262</v>
      </c>
      <c r="D10326" t="s">
        <v>893</v>
      </c>
      <c r="E10326" t="s">
        <v>333</v>
      </c>
      <c r="F10326" t="s">
        <v>894</v>
      </c>
      <c r="G10326" t="s">
        <v>27</v>
      </c>
      <c r="H10326">
        <v>3272</v>
      </c>
      <c r="I10326" s="68" t="str">
        <f>VLOOKUP(E10326,Refs!$P$2:$R$29,3,FALSE)</f>
        <v>Y58</v>
      </c>
      <c r="J10326" s="68" t="str">
        <f>VLOOKUP(E10326,Refs!$P$2:$S$29,4,FALSE)</f>
        <v>South West</v>
      </c>
      <c r="K10326" s="28">
        <f t="shared" si="327"/>
        <v>3272</v>
      </c>
    </row>
    <row r="10327" spans="1:11" x14ac:dyDescent="0.35">
      <c r="A10327" s="69">
        <f t="shared" si="328"/>
        <v>45870</v>
      </c>
      <c r="B10327" t="s">
        <v>923</v>
      </c>
      <c r="C10327" t="s">
        <v>262</v>
      </c>
      <c r="D10327" t="s">
        <v>893</v>
      </c>
      <c r="E10327" t="s">
        <v>333</v>
      </c>
      <c r="F10327" t="s">
        <v>894</v>
      </c>
      <c r="G10327" t="s">
        <v>29</v>
      </c>
      <c r="H10327">
        <v>3536</v>
      </c>
      <c r="I10327" s="68" t="str">
        <f>VLOOKUP(E10327,Refs!$P$2:$R$29,3,FALSE)</f>
        <v>Y58</v>
      </c>
      <c r="J10327" s="68" t="str">
        <f>VLOOKUP(E10327,Refs!$P$2:$S$29,4,FALSE)</f>
        <v>South West</v>
      </c>
      <c r="K10327" s="28">
        <f t="shared" si="327"/>
        <v>3536</v>
      </c>
    </row>
    <row r="10328" spans="1:11" x14ac:dyDescent="0.35">
      <c r="A10328" s="69">
        <f t="shared" si="328"/>
        <v>45870</v>
      </c>
      <c r="B10328" t="s">
        <v>923</v>
      </c>
      <c r="C10328" t="s">
        <v>262</v>
      </c>
      <c r="D10328" t="s">
        <v>893</v>
      </c>
      <c r="E10328" t="s">
        <v>333</v>
      </c>
      <c r="F10328" t="s">
        <v>894</v>
      </c>
      <c r="G10328" t="s">
        <v>90</v>
      </c>
      <c r="H10328">
        <v>2306</v>
      </c>
      <c r="I10328" s="68" t="str">
        <f>VLOOKUP(E10328,Refs!$P$2:$R$29,3,FALSE)</f>
        <v>Y58</v>
      </c>
      <c r="J10328" s="68" t="str">
        <f>VLOOKUP(E10328,Refs!$P$2:$S$29,4,FALSE)</f>
        <v>South West</v>
      </c>
      <c r="K10328" s="28">
        <f t="shared" si="327"/>
        <v>2306</v>
      </c>
    </row>
    <row r="10329" spans="1:11" x14ac:dyDescent="0.35">
      <c r="A10329" s="69">
        <f t="shared" si="328"/>
        <v>45870</v>
      </c>
      <c r="B10329" t="s">
        <v>923</v>
      </c>
      <c r="C10329" t="s">
        <v>262</v>
      </c>
      <c r="D10329" t="s">
        <v>893</v>
      </c>
      <c r="E10329" t="s">
        <v>333</v>
      </c>
      <c r="F10329" t="s">
        <v>894</v>
      </c>
      <c r="G10329" t="s">
        <v>91</v>
      </c>
      <c r="H10329">
        <v>1</v>
      </c>
      <c r="I10329" s="68" t="str">
        <f>VLOOKUP(E10329,Refs!$P$2:$R$29,3,FALSE)</f>
        <v>Y58</v>
      </c>
      <c r="J10329" s="68" t="str">
        <f>VLOOKUP(E10329,Refs!$P$2:$S$29,4,FALSE)</f>
        <v>South West</v>
      </c>
      <c r="K10329" s="28">
        <f t="shared" si="327"/>
        <v>1</v>
      </c>
    </row>
    <row r="10330" spans="1:11" x14ac:dyDescent="0.35">
      <c r="A10330" s="69">
        <f t="shared" si="328"/>
        <v>45870</v>
      </c>
      <c r="B10330" t="s">
        <v>923</v>
      </c>
      <c r="C10330" t="s">
        <v>262</v>
      </c>
      <c r="D10330" t="s">
        <v>893</v>
      </c>
      <c r="E10330" t="s">
        <v>333</v>
      </c>
      <c r="F10330" t="s">
        <v>894</v>
      </c>
      <c r="G10330" t="s">
        <v>92</v>
      </c>
      <c r="H10330">
        <v>2057</v>
      </c>
      <c r="I10330" s="68" t="str">
        <f>VLOOKUP(E10330,Refs!$P$2:$R$29,3,FALSE)</f>
        <v>Y58</v>
      </c>
      <c r="J10330" s="68" t="str">
        <f>VLOOKUP(E10330,Refs!$P$2:$S$29,4,FALSE)</f>
        <v>South West</v>
      </c>
      <c r="K10330" s="28">
        <f t="shared" si="327"/>
        <v>2057</v>
      </c>
    </row>
    <row r="10331" spans="1:11" x14ac:dyDescent="0.35">
      <c r="A10331" s="69">
        <f t="shared" si="328"/>
        <v>45870</v>
      </c>
      <c r="B10331" t="s">
        <v>923</v>
      </c>
      <c r="C10331" t="s">
        <v>262</v>
      </c>
      <c r="D10331" t="s">
        <v>893</v>
      </c>
      <c r="E10331" t="s">
        <v>333</v>
      </c>
      <c r="F10331" t="s">
        <v>894</v>
      </c>
      <c r="G10331" t="s">
        <v>93</v>
      </c>
      <c r="H10331">
        <v>97</v>
      </c>
      <c r="I10331" s="68" t="str">
        <f>VLOOKUP(E10331,Refs!$P$2:$R$29,3,FALSE)</f>
        <v>Y58</v>
      </c>
      <c r="J10331" s="68" t="str">
        <f>VLOOKUP(E10331,Refs!$P$2:$S$29,4,FALSE)</f>
        <v>South West</v>
      </c>
      <c r="K10331" s="28">
        <f t="shared" si="327"/>
        <v>97</v>
      </c>
    </row>
    <row r="10332" spans="1:11" x14ac:dyDescent="0.35">
      <c r="A10332" s="69">
        <f t="shared" si="328"/>
        <v>45870</v>
      </c>
      <c r="B10332" t="s">
        <v>923</v>
      </c>
      <c r="C10332" t="s">
        <v>262</v>
      </c>
      <c r="D10332" t="s">
        <v>893</v>
      </c>
      <c r="E10332" t="s">
        <v>333</v>
      </c>
      <c r="F10332" t="s">
        <v>894</v>
      </c>
      <c r="G10332" t="s">
        <v>94</v>
      </c>
      <c r="H10332">
        <v>1319</v>
      </c>
      <c r="I10332" s="68" t="str">
        <f>VLOOKUP(E10332,Refs!$P$2:$R$29,3,FALSE)</f>
        <v>Y58</v>
      </c>
      <c r="J10332" s="68" t="str">
        <f>VLOOKUP(E10332,Refs!$P$2:$S$29,4,FALSE)</f>
        <v>South West</v>
      </c>
      <c r="K10332" s="28">
        <f t="shared" si="327"/>
        <v>1319</v>
      </c>
    </row>
    <row r="10333" spans="1:11" x14ac:dyDescent="0.35">
      <c r="A10333" s="69">
        <f t="shared" si="328"/>
        <v>45870</v>
      </c>
      <c r="B10333" t="s">
        <v>923</v>
      </c>
      <c r="C10333" t="s">
        <v>262</v>
      </c>
      <c r="D10333" t="s">
        <v>893</v>
      </c>
      <c r="E10333" t="s">
        <v>333</v>
      </c>
      <c r="F10333" t="s">
        <v>894</v>
      </c>
      <c r="G10333" t="s">
        <v>95</v>
      </c>
      <c r="H10333">
        <v>23</v>
      </c>
      <c r="I10333" s="68" t="str">
        <f>VLOOKUP(E10333,Refs!$P$2:$R$29,3,FALSE)</f>
        <v>Y58</v>
      </c>
      <c r="J10333" s="68" t="str">
        <f>VLOOKUP(E10333,Refs!$P$2:$S$29,4,FALSE)</f>
        <v>South West</v>
      </c>
      <c r="K10333" s="28">
        <f t="shared" si="327"/>
        <v>23</v>
      </c>
    </row>
    <row r="10334" spans="1:11" x14ac:dyDescent="0.35">
      <c r="A10334" s="69">
        <f t="shared" si="328"/>
        <v>45870</v>
      </c>
      <c r="B10334" t="s">
        <v>923</v>
      </c>
      <c r="C10334" t="s">
        <v>262</v>
      </c>
      <c r="D10334" t="s">
        <v>893</v>
      </c>
      <c r="E10334" t="s">
        <v>333</v>
      </c>
      <c r="F10334" t="s">
        <v>894</v>
      </c>
      <c r="G10334" t="s">
        <v>96</v>
      </c>
      <c r="H10334">
        <v>1786</v>
      </c>
      <c r="I10334" s="68" t="str">
        <f>VLOOKUP(E10334,Refs!$P$2:$R$29,3,FALSE)</f>
        <v>Y58</v>
      </c>
      <c r="J10334" s="68" t="str">
        <f>VLOOKUP(E10334,Refs!$P$2:$S$29,4,FALSE)</f>
        <v>South West</v>
      </c>
      <c r="K10334" s="28">
        <f t="shared" si="327"/>
        <v>1786</v>
      </c>
    </row>
    <row r="10335" spans="1:11" x14ac:dyDescent="0.35">
      <c r="A10335" s="69">
        <f t="shared" si="328"/>
        <v>45870</v>
      </c>
      <c r="B10335" t="s">
        <v>923</v>
      </c>
      <c r="C10335" t="s">
        <v>262</v>
      </c>
      <c r="D10335" t="s">
        <v>893</v>
      </c>
      <c r="E10335" t="s">
        <v>333</v>
      </c>
      <c r="F10335" t="s">
        <v>894</v>
      </c>
      <c r="G10335" t="s">
        <v>31</v>
      </c>
      <c r="H10335">
        <v>1408</v>
      </c>
      <c r="I10335" s="68" t="str">
        <f>VLOOKUP(E10335,Refs!$P$2:$R$29,3,FALSE)</f>
        <v>Y58</v>
      </c>
      <c r="J10335" s="68" t="str">
        <f>VLOOKUP(E10335,Refs!$P$2:$S$29,4,FALSE)</f>
        <v>South West</v>
      </c>
      <c r="K10335" s="28">
        <f t="shared" si="327"/>
        <v>1408</v>
      </c>
    </row>
    <row r="10336" spans="1:11" x14ac:dyDescent="0.35">
      <c r="A10336" s="69">
        <f t="shared" si="328"/>
        <v>45870</v>
      </c>
      <c r="B10336" t="s">
        <v>923</v>
      </c>
      <c r="C10336" t="s">
        <v>262</v>
      </c>
      <c r="D10336" t="s">
        <v>893</v>
      </c>
      <c r="E10336" t="s">
        <v>333</v>
      </c>
      <c r="F10336" t="s">
        <v>894</v>
      </c>
      <c r="G10336" t="s">
        <v>97</v>
      </c>
      <c r="H10336">
        <v>2886</v>
      </c>
      <c r="I10336" s="68" t="str">
        <f>VLOOKUP(E10336,Refs!$P$2:$R$29,3,FALSE)</f>
        <v>Y58</v>
      </c>
      <c r="J10336" s="68" t="str">
        <f>VLOOKUP(E10336,Refs!$P$2:$S$29,4,FALSE)</f>
        <v>South West</v>
      </c>
      <c r="K10336" s="28">
        <f t="shared" si="327"/>
        <v>2886</v>
      </c>
    </row>
    <row r="10337" spans="1:11" x14ac:dyDescent="0.35">
      <c r="A10337" s="69">
        <f t="shared" si="328"/>
        <v>45870</v>
      </c>
      <c r="B10337" t="s">
        <v>923</v>
      </c>
      <c r="C10337" t="s">
        <v>262</v>
      </c>
      <c r="D10337" t="s">
        <v>893</v>
      </c>
      <c r="E10337" t="s">
        <v>333</v>
      </c>
      <c r="F10337" t="s">
        <v>894</v>
      </c>
      <c r="G10337" t="s">
        <v>98</v>
      </c>
      <c r="H10337">
        <v>2443</v>
      </c>
      <c r="I10337" s="68" t="str">
        <f>VLOOKUP(E10337,Refs!$P$2:$R$29,3,FALSE)</f>
        <v>Y58</v>
      </c>
      <c r="J10337" s="68" t="str">
        <f>VLOOKUP(E10337,Refs!$P$2:$S$29,4,FALSE)</f>
        <v>South West</v>
      </c>
      <c r="K10337" s="28">
        <f t="shared" si="327"/>
        <v>2443</v>
      </c>
    </row>
    <row r="10338" spans="1:11" x14ac:dyDescent="0.35">
      <c r="A10338" s="69">
        <f t="shared" si="328"/>
        <v>45870</v>
      </c>
      <c r="B10338" t="s">
        <v>923</v>
      </c>
      <c r="C10338" t="s">
        <v>262</v>
      </c>
      <c r="D10338" t="s">
        <v>893</v>
      </c>
      <c r="E10338" t="s">
        <v>333</v>
      </c>
      <c r="F10338" t="s">
        <v>894</v>
      </c>
      <c r="G10338" t="s">
        <v>99</v>
      </c>
      <c r="H10338">
        <v>2244</v>
      </c>
      <c r="I10338" s="68" t="str">
        <f>VLOOKUP(E10338,Refs!$P$2:$R$29,3,FALSE)</f>
        <v>Y58</v>
      </c>
      <c r="J10338" s="68" t="str">
        <f>VLOOKUP(E10338,Refs!$P$2:$S$29,4,FALSE)</f>
        <v>South West</v>
      </c>
      <c r="K10338" s="28">
        <f t="shared" si="327"/>
        <v>2244</v>
      </c>
    </row>
    <row r="10339" spans="1:11" x14ac:dyDescent="0.35">
      <c r="A10339" s="69">
        <f t="shared" si="328"/>
        <v>45870</v>
      </c>
      <c r="B10339" t="s">
        <v>923</v>
      </c>
      <c r="C10339" t="s">
        <v>262</v>
      </c>
      <c r="D10339" t="s">
        <v>893</v>
      </c>
      <c r="E10339" t="s">
        <v>333</v>
      </c>
      <c r="F10339" t="s">
        <v>894</v>
      </c>
      <c r="G10339" t="s">
        <v>100</v>
      </c>
      <c r="H10339">
        <v>1845</v>
      </c>
      <c r="I10339" s="68" t="str">
        <f>VLOOKUP(E10339,Refs!$P$2:$R$29,3,FALSE)</f>
        <v>Y58</v>
      </c>
      <c r="J10339" s="68" t="str">
        <f>VLOOKUP(E10339,Refs!$P$2:$S$29,4,FALSE)</f>
        <v>South West</v>
      </c>
      <c r="K10339" s="28">
        <f t="shared" si="327"/>
        <v>1845</v>
      </c>
    </row>
    <row r="10340" spans="1:11" x14ac:dyDescent="0.35">
      <c r="A10340" s="69">
        <f t="shared" si="328"/>
        <v>45870</v>
      </c>
      <c r="B10340" t="s">
        <v>923</v>
      </c>
      <c r="C10340" t="s">
        <v>262</v>
      </c>
      <c r="D10340" t="s">
        <v>893</v>
      </c>
      <c r="E10340" t="s">
        <v>333</v>
      </c>
      <c r="F10340" t="s">
        <v>894</v>
      </c>
      <c r="G10340" t="s">
        <v>101</v>
      </c>
      <c r="H10340">
        <v>225</v>
      </c>
      <c r="I10340" s="68" t="str">
        <f>VLOOKUP(E10340,Refs!$P$2:$R$29,3,FALSE)</f>
        <v>Y58</v>
      </c>
      <c r="J10340" s="68" t="str">
        <f>VLOOKUP(E10340,Refs!$P$2:$S$29,4,FALSE)</f>
        <v>South West</v>
      </c>
      <c r="K10340" s="28">
        <f t="shared" si="327"/>
        <v>225</v>
      </c>
    </row>
    <row r="10341" spans="1:11" x14ac:dyDescent="0.35">
      <c r="A10341" s="69">
        <f t="shared" si="328"/>
        <v>45870</v>
      </c>
      <c r="B10341" t="s">
        <v>923</v>
      </c>
      <c r="C10341" t="s">
        <v>262</v>
      </c>
      <c r="D10341" t="s">
        <v>893</v>
      </c>
      <c r="E10341" t="s">
        <v>333</v>
      </c>
      <c r="F10341" t="s">
        <v>894</v>
      </c>
      <c r="G10341" t="s">
        <v>102</v>
      </c>
      <c r="H10341">
        <v>87</v>
      </c>
      <c r="I10341" s="68" t="str">
        <f>VLOOKUP(E10341,Refs!$P$2:$R$29,3,FALSE)</f>
        <v>Y58</v>
      </c>
      <c r="J10341" s="68" t="str">
        <f>VLOOKUP(E10341,Refs!$P$2:$S$29,4,FALSE)</f>
        <v>South West</v>
      </c>
      <c r="K10341" s="28">
        <f t="shared" si="327"/>
        <v>87</v>
      </c>
    </row>
    <row r="10342" spans="1:11" x14ac:dyDescent="0.35">
      <c r="A10342" s="69">
        <f t="shared" si="328"/>
        <v>45870</v>
      </c>
      <c r="B10342" t="s">
        <v>923</v>
      </c>
      <c r="C10342" t="s">
        <v>262</v>
      </c>
      <c r="D10342" t="s">
        <v>893</v>
      </c>
      <c r="E10342" t="s">
        <v>333</v>
      </c>
      <c r="F10342" t="s">
        <v>894</v>
      </c>
      <c r="G10342" t="s">
        <v>103</v>
      </c>
      <c r="H10342">
        <v>1219</v>
      </c>
      <c r="I10342" s="68" t="str">
        <f>VLOOKUP(E10342,Refs!$P$2:$R$29,3,FALSE)</f>
        <v>Y58</v>
      </c>
      <c r="J10342" s="68" t="str">
        <f>VLOOKUP(E10342,Refs!$P$2:$S$29,4,FALSE)</f>
        <v>South West</v>
      </c>
      <c r="K10342" s="28">
        <f t="shared" si="327"/>
        <v>1219</v>
      </c>
    </row>
    <row r="10343" spans="1:11" x14ac:dyDescent="0.35">
      <c r="A10343" s="69">
        <f t="shared" si="328"/>
        <v>45870</v>
      </c>
      <c r="B10343" t="s">
        <v>923</v>
      </c>
      <c r="C10343" t="s">
        <v>262</v>
      </c>
      <c r="D10343" t="s">
        <v>893</v>
      </c>
      <c r="E10343" t="s">
        <v>333</v>
      </c>
      <c r="F10343" t="s">
        <v>894</v>
      </c>
      <c r="G10343" t="s">
        <v>104</v>
      </c>
      <c r="H10343">
        <v>2203699</v>
      </c>
      <c r="I10343" s="68" t="str">
        <f>VLOOKUP(E10343,Refs!$P$2:$R$29,3,FALSE)</f>
        <v>Y58</v>
      </c>
      <c r="J10343" s="68" t="str">
        <f>VLOOKUP(E10343,Refs!$P$2:$S$29,4,FALSE)</f>
        <v>South West</v>
      </c>
      <c r="K10343" s="28">
        <f t="shared" si="327"/>
        <v>2203699</v>
      </c>
    </row>
    <row r="10344" spans="1:11" x14ac:dyDescent="0.35">
      <c r="A10344" s="69">
        <f t="shared" si="328"/>
        <v>45870</v>
      </c>
      <c r="B10344" t="s">
        <v>923</v>
      </c>
      <c r="C10344" t="s">
        <v>262</v>
      </c>
      <c r="D10344" t="s">
        <v>893</v>
      </c>
      <c r="E10344" t="s">
        <v>333</v>
      </c>
      <c r="F10344" t="s">
        <v>894</v>
      </c>
      <c r="G10344" t="s">
        <v>105</v>
      </c>
      <c r="H10344">
        <v>3303</v>
      </c>
      <c r="I10344" s="68" t="str">
        <f>VLOOKUP(E10344,Refs!$P$2:$R$29,3,FALSE)</f>
        <v>Y58</v>
      </c>
      <c r="J10344" s="68" t="str">
        <f>VLOOKUP(E10344,Refs!$P$2:$S$29,4,FALSE)</f>
        <v>South West</v>
      </c>
      <c r="K10344" s="28">
        <f t="shared" si="327"/>
        <v>3303</v>
      </c>
    </row>
    <row r="10345" spans="1:11" x14ac:dyDescent="0.35">
      <c r="A10345" s="69">
        <f t="shared" si="328"/>
        <v>45870</v>
      </c>
      <c r="B10345" t="s">
        <v>923</v>
      </c>
      <c r="C10345" t="s">
        <v>262</v>
      </c>
      <c r="D10345" t="s">
        <v>893</v>
      </c>
      <c r="E10345" t="s">
        <v>333</v>
      </c>
      <c r="F10345" t="s">
        <v>894</v>
      </c>
      <c r="G10345" t="s">
        <v>106</v>
      </c>
      <c r="H10345">
        <v>1852</v>
      </c>
      <c r="I10345" s="68" t="str">
        <f>VLOOKUP(E10345,Refs!$P$2:$R$29,3,FALSE)</f>
        <v>Y58</v>
      </c>
      <c r="J10345" s="68" t="str">
        <f>VLOOKUP(E10345,Refs!$P$2:$S$29,4,FALSE)</f>
        <v>South West</v>
      </c>
      <c r="K10345" s="28">
        <f t="shared" si="327"/>
        <v>1852</v>
      </c>
    </row>
    <row r="10346" spans="1:11" x14ac:dyDescent="0.35">
      <c r="A10346" s="69">
        <f t="shared" si="328"/>
        <v>45870</v>
      </c>
      <c r="B10346" t="s">
        <v>923</v>
      </c>
      <c r="C10346" t="s">
        <v>262</v>
      </c>
      <c r="D10346" t="s">
        <v>893</v>
      </c>
      <c r="E10346" t="s">
        <v>333</v>
      </c>
      <c r="F10346" t="s">
        <v>894</v>
      </c>
      <c r="G10346" t="s">
        <v>107</v>
      </c>
      <c r="H10346">
        <v>70</v>
      </c>
      <c r="I10346" s="68" t="str">
        <f>VLOOKUP(E10346,Refs!$P$2:$R$29,3,FALSE)</f>
        <v>Y58</v>
      </c>
      <c r="J10346" s="68" t="str">
        <f>VLOOKUP(E10346,Refs!$P$2:$S$29,4,FALSE)</f>
        <v>South West</v>
      </c>
      <c r="K10346" s="28">
        <f t="shared" si="327"/>
        <v>70</v>
      </c>
    </row>
    <row r="10347" spans="1:11" x14ac:dyDescent="0.35">
      <c r="A10347" s="69">
        <f t="shared" si="328"/>
        <v>45870</v>
      </c>
      <c r="B10347" t="s">
        <v>923</v>
      </c>
      <c r="C10347" t="s">
        <v>262</v>
      </c>
      <c r="D10347" t="s">
        <v>893</v>
      </c>
      <c r="E10347" t="s">
        <v>333</v>
      </c>
      <c r="F10347" t="s">
        <v>894</v>
      </c>
      <c r="G10347" t="s">
        <v>108</v>
      </c>
      <c r="H10347">
        <v>246</v>
      </c>
      <c r="I10347" s="68" t="str">
        <f>VLOOKUP(E10347,Refs!$P$2:$R$29,3,FALSE)</f>
        <v>Y58</v>
      </c>
      <c r="J10347" s="68" t="str">
        <f>VLOOKUP(E10347,Refs!$P$2:$S$29,4,FALSE)</f>
        <v>South West</v>
      </c>
      <c r="K10347" s="28">
        <f t="shared" si="327"/>
        <v>246</v>
      </c>
    </row>
    <row r="10348" spans="1:11" x14ac:dyDescent="0.35">
      <c r="A10348" s="69">
        <f t="shared" si="328"/>
        <v>45870</v>
      </c>
      <c r="B10348" t="s">
        <v>923</v>
      </c>
      <c r="C10348" t="s">
        <v>262</v>
      </c>
      <c r="D10348" t="s">
        <v>893</v>
      </c>
      <c r="E10348" t="s">
        <v>333</v>
      </c>
      <c r="F10348" t="s">
        <v>894</v>
      </c>
      <c r="G10348" t="s">
        <v>109</v>
      </c>
      <c r="H10348">
        <v>2066831</v>
      </c>
      <c r="I10348" s="68" t="str">
        <f>VLOOKUP(E10348,Refs!$P$2:$R$29,3,FALSE)</f>
        <v>Y58</v>
      </c>
      <c r="J10348" s="68" t="str">
        <f>VLOOKUP(E10348,Refs!$P$2:$S$29,4,FALSE)</f>
        <v>South West</v>
      </c>
      <c r="K10348" s="28">
        <f t="shared" si="327"/>
        <v>2066831</v>
      </c>
    </row>
    <row r="10349" spans="1:11" x14ac:dyDescent="0.35">
      <c r="A10349" s="69">
        <f t="shared" si="328"/>
        <v>45870</v>
      </c>
      <c r="B10349" t="s">
        <v>923</v>
      </c>
      <c r="C10349" t="s">
        <v>262</v>
      </c>
      <c r="D10349" t="s">
        <v>893</v>
      </c>
      <c r="E10349" t="s">
        <v>333</v>
      </c>
      <c r="F10349" t="s">
        <v>894</v>
      </c>
      <c r="G10349" t="s">
        <v>110</v>
      </c>
      <c r="H10349">
        <v>836</v>
      </c>
      <c r="I10349" s="68" t="str">
        <f>VLOOKUP(E10349,Refs!$P$2:$R$29,3,FALSE)</f>
        <v>Y58</v>
      </c>
      <c r="J10349" s="68" t="str">
        <f>VLOOKUP(E10349,Refs!$P$2:$S$29,4,FALSE)</f>
        <v>South West</v>
      </c>
      <c r="K10349" s="28">
        <f t="shared" si="327"/>
        <v>836</v>
      </c>
    </row>
    <row r="10350" spans="1:11" x14ac:dyDescent="0.35">
      <c r="A10350" s="69">
        <f t="shared" si="328"/>
        <v>45870</v>
      </c>
      <c r="B10350" t="s">
        <v>923</v>
      </c>
      <c r="C10350" t="s">
        <v>262</v>
      </c>
      <c r="D10350" t="s">
        <v>893</v>
      </c>
      <c r="E10350" t="s">
        <v>333</v>
      </c>
      <c r="F10350" t="s">
        <v>894</v>
      </c>
      <c r="G10350" t="s">
        <v>808</v>
      </c>
      <c r="H10350">
        <v>9580</v>
      </c>
      <c r="I10350" s="68" t="str">
        <f>VLOOKUP(E10350,Refs!$P$2:$R$29,3,FALSE)</f>
        <v>Y58</v>
      </c>
      <c r="J10350" s="68" t="str">
        <f>VLOOKUP(E10350,Refs!$P$2:$S$29,4,FALSE)</f>
        <v>South West</v>
      </c>
      <c r="K10350" s="28">
        <f t="shared" si="327"/>
        <v>9580</v>
      </c>
    </row>
    <row r="10351" spans="1:11" x14ac:dyDescent="0.35">
      <c r="A10351" s="69">
        <f t="shared" si="328"/>
        <v>45870</v>
      </c>
      <c r="B10351" t="s">
        <v>923</v>
      </c>
      <c r="C10351" t="s">
        <v>262</v>
      </c>
      <c r="D10351" t="s">
        <v>893</v>
      </c>
      <c r="E10351" t="s">
        <v>333</v>
      </c>
      <c r="F10351" t="s">
        <v>894</v>
      </c>
      <c r="G10351" t="s">
        <v>809</v>
      </c>
      <c r="H10351">
        <v>287</v>
      </c>
      <c r="I10351" s="68" t="str">
        <f>VLOOKUP(E10351,Refs!$P$2:$R$29,3,FALSE)</f>
        <v>Y58</v>
      </c>
      <c r="J10351" s="68" t="str">
        <f>VLOOKUP(E10351,Refs!$P$2:$S$29,4,FALSE)</f>
        <v>South West</v>
      </c>
      <c r="K10351" s="28">
        <f t="shared" si="327"/>
        <v>287</v>
      </c>
    </row>
    <row r="10352" spans="1:11" x14ac:dyDescent="0.35">
      <c r="A10352" s="69">
        <f t="shared" si="328"/>
        <v>45870</v>
      </c>
      <c r="B10352" t="s">
        <v>923</v>
      </c>
      <c r="C10352" t="s">
        <v>262</v>
      </c>
      <c r="D10352" t="s">
        <v>893</v>
      </c>
      <c r="E10352" t="s">
        <v>333</v>
      </c>
      <c r="F10352" t="s">
        <v>894</v>
      </c>
      <c r="G10352" t="s">
        <v>111</v>
      </c>
      <c r="H10352">
        <v>17599</v>
      </c>
      <c r="I10352" s="68" t="str">
        <f>VLOOKUP(E10352,Refs!$P$2:$R$29,3,FALSE)</f>
        <v>Y58</v>
      </c>
      <c r="J10352" s="68" t="str">
        <f>VLOOKUP(E10352,Refs!$P$2:$S$29,4,FALSE)</f>
        <v>South West</v>
      </c>
      <c r="K10352" s="28">
        <f t="shared" si="327"/>
        <v>17599</v>
      </c>
    </row>
    <row r="10353" spans="1:11" x14ac:dyDescent="0.35">
      <c r="A10353" s="69">
        <f t="shared" si="328"/>
        <v>45870</v>
      </c>
      <c r="B10353" t="s">
        <v>923</v>
      </c>
      <c r="C10353" t="s">
        <v>262</v>
      </c>
      <c r="D10353" t="s">
        <v>893</v>
      </c>
      <c r="E10353" t="s">
        <v>333</v>
      </c>
      <c r="F10353" t="s">
        <v>894</v>
      </c>
      <c r="G10353" t="s">
        <v>112</v>
      </c>
      <c r="H10353">
        <v>30</v>
      </c>
      <c r="I10353" s="68" t="str">
        <f>VLOOKUP(E10353,Refs!$P$2:$R$29,3,FALSE)</f>
        <v>Y58</v>
      </c>
      <c r="J10353" s="68" t="str">
        <f>VLOOKUP(E10353,Refs!$P$2:$S$29,4,FALSE)</f>
        <v>South West</v>
      </c>
      <c r="K10353" s="28">
        <f t="shared" si="327"/>
        <v>30</v>
      </c>
    </row>
    <row r="10354" spans="1:11" x14ac:dyDescent="0.35">
      <c r="A10354" s="69">
        <f t="shared" si="328"/>
        <v>45870</v>
      </c>
      <c r="B10354" t="s">
        <v>923</v>
      </c>
      <c r="C10354" t="s">
        <v>262</v>
      </c>
      <c r="D10354" t="s">
        <v>893</v>
      </c>
      <c r="E10354" t="s">
        <v>333</v>
      </c>
      <c r="F10354" t="s">
        <v>894</v>
      </c>
      <c r="G10354" t="s">
        <v>113</v>
      </c>
      <c r="H10354">
        <v>11225</v>
      </c>
      <c r="I10354" s="68" t="str">
        <f>VLOOKUP(E10354,Refs!$P$2:$R$29,3,FALSE)</f>
        <v>Y58</v>
      </c>
      <c r="J10354" s="68" t="str">
        <f>VLOOKUP(E10354,Refs!$P$2:$S$29,4,FALSE)</f>
        <v>South West</v>
      </c>
      <c r="K10354" s="28">
        <f t="shared" si="327"/>
        <v>11225</v>
      </c>
    </row>
    <row r="10355" spans="1:11" x14ac:dyDescent="0.35">
      <c r="A10355" s="69">
        <f t="shared" si="328"/>
        <v>45870</v>
      </c>
      <c r="B10355" t="s">
        <v>923</v>
      </c>
      <c r="C10355" t="s">
        <v>262</v>
      </c>
      <c r="D10355" t="s">
        <v>893</v>
      </c>
      <c r="E10355" t="s">
        <v>333</v>
      </c>
      <c r="F10355" t="s">
        <v>894</v>
      </c>
      <c r="G10355" t="s">
        <v>114</v>
      </c>
      <c r="H10355">
        <v>10433</v>
      </c>
      <c r="I10355" s="68" t="str">
        <f>VLOOKUP(E10355,Refs!$P$2:$R$29,3,FALSE)</f>
        <v>Y58</v>
      </c>
      <c r="J10355" s="68" t="str">
        <f>VLOOKUP(E10355,Refs!$P$2:$S$29,4,FALSE)</f>
        <v>South West</v>
      </c>
      <c r="K10355" s="28">
        <f t="shared" si="327"/>
        <v>10433</v>
      </c>
    </row>
    <row r="10356" spans="1:11" x14ac:dyDescent="0.35">
      <c r="A10356" s="69">
        <f t="shared" si="328"/>
        <v>45870</v>
      </c>
      <c r="B10356" t="s">
        <v>923</v>
      </c>
      <c r="C10356" t="s">
        <v>262</v>
      </c>
      <c r="D10356" t="s">
        <v>893</v>
      </c>
      <c r="E10356" t="s">
        <v>333</v>
      </c>
      <c r="F10356" t="s">
        <v>894</v>
      </c>
      <c r="G10356" t="s">
        <v>115</v>
      </c>
      <c r="H10356">
        <v>2620</v>
      </c>
      <c r="I10356" s="68" t="str">
        <f>VLOOKUP(E10356,Refs!$P$2:$R$29,3,FALSE)</f>
        <v>Y58</v>
      </c>
      <c r="J10356" s="68" t="str">
        <f>VLOOKUP(E10356,Refs!$P$2:$S$29,4,FALSE)</f>
        <v>South West</v>
      </c>
      <c r="K10356" s="28">
        <f t="shared" si="327"/>
        <v>2620</v>
      </c>
    </row>
    <row r="10357" spans="1:11" x14ac:dyDescent="0.35">
      <c r="A10357" s="69">
        <f t="shared" si="328"/>
        <v>45870</v>
      </c>
      <c r="B10357" t="s">
        <v>923</v>
      </c>
      <c r="C10357" t="s">
        <v>262</v>
      </c>
      <c r="D10357" t="s">
        <v>893</v>
      </c>
      <c r="E10357" t="s">
        <v>333</v>
      </c>
      <c r="F10357" t="s">
        <v>894</v>
      </c>
      <c r="G10357" t="s">
        <v>116</v>
      </c>
      <c r="H10357">
        <v>1389</v>
      </c>
      <c r="I10357" s="68" t="str">
        <f>VLOOKUP(E10357,Refs!$P$2:$R$29,3,FALSE)</f>
        <v>Y58</v>
      </c>
      <c r="J10357" s="68" t="str">
        <f>VLOOKUP(E10357,Refs!$P$2:$S$29,4,FALSE)</f>
        <v>South West</v>
      </c>
      <c r="K10357" s="28">
        <f t="shared" si="327"/>
        <v>1389</v>
      </c>
    </row>
    <row r="10358" spans="1:11" x14ac:dyDescent="0.35">
      <c r="A10358" s="69">
        <f t="shared" si="328"/>
        <v>45870</v>
      </c>
      <c r="B10358" t="s">
        <v>923</v>
      </c>
      <c r="C10358" t="s">
        <v>262</v>
      </c>
      <c r="D10358" t="s">
        <v>893</v>
      </c>
      <c r="E10358" t="s">
        <v>333</v>
      </c>
      <c r="F10358" t="s">
        <v>894</v>
      </c>
      <c r="G10358" t="s">
        <v>117</v>
      </c>
      <c r="H10358">
        <v>2915</v>
      </c>
      <c r="I10358" s="68" t="str">
        <f>VLOOKUP(E10358,Refs!$P$2:$R$29,3,FALSE)</f>
        <v>Y58</v>
      </c>
      <c r="J10358" s="68" t="str">
        <f>VLOOKUP(E10358,Refs!$P$2:$S$29,4,FALSE)</f>
        <v>South West</v>
      </c>
      <c r="K10358" s="28">
        <f t="shared" si="327"/>
        <v>2915</v>
      </c>
    </row>
    <row r="10359" spans="1:11" x14ac:dyDescent="0.35">
      <c r="A10359" s="69">
        <f t="shared" si="328"/>
        <v>45870</v>
      </c>
      <c r="B10359" t="s">
        <v>923</v>
      </c>
      <c r="C10359" t="s">
        <v>262</v>
      </c>
      <c r="D10359" t="s">
        <v>893</v>
      </c>
      <c r="E10359" t="s">
        <v>333</v>
      </c>
      <c r="F10359" t="s">
        <v>894</v>
      </c>
      <c r="G10359" t="s">
        <v>118</v>
      </c>
      <c r="H10359">
        <v>2709</v>
      </c>
      <c r="I10359" s="68" t="str">
        <f>VLOOKUP(E10359,Refs!$P$2:$R$29,3,FALSE)</f>
        <v>Y58</v>
      </c>
      <c r="J10359" s="68" t="str">
        <f>VLOOKUP(E10359,Refs!$P$2:$S$29,4,FALSE)</f>
        <v>South West</v>
      </c>
      <c r="K10359" s="28">
        <f t="shared" si="327"/>
        <v>2709</v>
      </c>
    </row>
    <row r="10360" spans="1:11" x14ac:dyDescent="0.35">
      <c r="A10360" s="69">
        <f t="shared" si="328"/>
        <v>45870</v>
      </c>
      <c r="B10360" t="s">
        <v>923</v>
      </c>
      <c r="C10360" t="s">
        <v>262</v>
      </c>
      <c r="D10360" t="s">
        <v>893</v>
      </c>
      <c r="E10360" t="s">
        <v>333</v>
      </c>
      <c r="F10360" t="s">
        <v>894</v>
      </c>
      <c r="G10360" t="s">
        <v>119</v>
      </c>
      <c r="H10360">
        <v>1783</v>
      </c>
      <c r="I10360" s="68" t="str">
        <f>VLOOKUP(E10360,Refs!$P$2:$R$29,3,FALSE)</f>
        <v>Y58</v>
      </c>
      <c r="J10360" s="68" t="str">
        <f>VLOOKUP(E10360,Refs!$P$2:$S$29,4,FALSE)</f>
        <v>South West</v>
      </c>
      <c r="K10360" s="28">
        <f t="shared" si="327"/>
        <v>1783</v>
      </c>
    </row>
    <row r="10361" spans="1:11" x14ac:dyDescent="0.35">
      <c r="A10361" s="69">
        <f t="shared" si="328"/>
        <v>45870</v>
      </c>
      <c r="B10361" t="s">
        <v>923</v>
      </c>
      <c r="C10361" t="s">
        <v>262</v>
      </c>
      <c r="D10361" t="s">
        <v>893</v>
      </c>
      <c r="E10361" t="s">
        <v>333</v>
      </c>
      <c r="F10361" t="s">
        <v>894</v>
      </c>
      <c r="G10361" t="s">
        <v>120</v>
      </c>
      <c r="H10361">
        <v>1675</v>
      </c>
      <c r="I10361" s="68" t="str">
        <f>VLOOKUP(E10361,Refs!$P$2:$R$29,3,FALSE)</f>
        <v>Y58</v>
      </c>
      <c r="J10361" s="68" t="str">
        <f>VLOOKUP(E10361,Refs!$P$2:$S$29,4,FALSE)</f>
        <v>South West</v>
      </c>
      <c r="K10361" s="28">
        <f t="shared" si="327"/>
        <v>1675</v>
      </c>
    </row>
    <row r="10362" spans="1:11" x14ac:dyDescent="0.35">
      <c r="A10362" s="69">
        <f t="shared" si="328"/>
        <v>45870</v>
      </c>
      <c r="B10362" t="s">
        <v>923</v>
      </c>
      <c r="C10362" t="s">
        <v>262</v>
      </c>
      <c r="D10362" t="s">
        <v>893</v>
      </c>
      <c r="E10362" t="s">
        <v>333</v>
      </c>
      <c r="F10362" t="s">
        <v>894</v>
      </c>
      <c r="G10362" t="s">
        <v>121</v>
      </c>
      <c r="H10362">
        <v>2873</v>
      </c>
      <c r="I10362" s="68" t="str">
        <f>VLOOKUP(E10362,Refs!$P$2:$R$29,3,FALSE)</f>
        <v>Y58</v>
      </c>
      <c r="J10362" s="68" t="str">
        <f>VLOOKUP(E10362,Refs!$P$2:$S$29,4,FALSE)</f>
        <v>South West</v>
      </c>
      <c r="K10362" s="28">
        <f t="shared" si="327"/>
        <v>2873</v>
      </c>
    </row>
    <row r="10363" spans="1:11" x14ac:dyDescent="0.35">
      <c r="A10363" s="69">
        <f t="shared" si="328"/>
        <v>45870</v>
      </c>
      <c r="B10363" t="s">
        <v>923</v>
      </c>
      <c r="C10363" t="s">
        <v>262</v>
      </c>
      <c r="D10363" t="s">
        <v>893</v>
      </c>
      <c r="E10363" t="s">
        <v>333</v>
      </c>
      <c r="F10363" t="s">
        <v>894</v>
      </c>
      <c r="G10363" t="s">
        <v>122</v>
      </c>
      <c r="H10363">
        <v>2652</v>
      </c>
      <c r="I10363" s="68" t="str">
        <f>VLOOKUP(E10363,Refs!$P$2:$R$29,3,FALSE)</f>
        <v>Y58</v>
      </c>
      <c r="J10363" s="68" t="str">
        <f>VLOOKUP(E10363,Refs!$P$2:$S$29,4,FALSE)</f>
        <v>South West</v>
      </c>
      <c r="K10363" s="28">
        <f t="shared" si="327"/>
        <v>2652</v>
      </c>
    </row>
    <row r="10364" spans="1:11" x14ac:dyDescent="0.35">
      <c r="A10364" s="69">
        <f t="shared" si="328"/>
        <v>45870</v>
      </c>
      <c r="B10364" t="s">
        <v>923</v>
      </c>
      <c r="C10364" t="s">
        <v>262</v>
      </c>
      <c r="D10364" t="s">
        <v>893</v>
      </c>
      <c r="E10364" t="s">
        <v>333</v>
      </c>
      <c r="F10364" t="s">
        <v>894</v>
      </c>
      <c r="G10364" t="s">
        <v>123</v>
      </c>
      <c r="H10364">
        <v>0</v>
      </c>
      <c r="I10364" s="68" t="str">
        <f>VLOOKUP(E10364,Refs!$P$2:$R$29,3,FALSE)</f>
        <v>Y58</v>
      </c>
      <c r="J10364" s="68" t="str">
        <f>VLOOKUP(E10364,Refs!$P$2:$S$29,4,FALSE)</f>
        <v>South West</v>
      </c>
      <c r="K10364" s="28" t="str">
        <f t="shared" si="327"/>
        <v/>
      </c>
    </row>
    <row r="10365" spans="1:11" x14ac:dyDescent="0.35">
      <c r="A10365" s="69">
        <f t="shared" si="328"/>
        <v>45870</v>
      </c>
      <c r="B10365" t="s">
        <v>923</v>
      </c>
      <c r="C10365" t="s">
        <v>262</v>
      </c>
      <c r="D10365" t="s">
        <v>893</v>
      </c>
      <c r="E10365" t="s">
        <v>333</v>
      </c>
      <c r="F10365" t="s">
        <v>894</v>
      </c>
      <c r="G10365" t="s">
        <v>124</v>
      </c>
      <c r="H10365">
        <v>0</v>
      </c>
      <c r="I10365" s="68" t="str">
        <f>VLOOKUP(E10365,Refs!$P$2:$R$29,3,FALSE)</f>
        <v>Y58</v>
      </c>
      <c r="J10365" s="68" t="str">
        <f>VLOOKUP(E10365,Refs!$P$2:$S$29,4,FALSE)</f>
        <v>South West</v>
      </c>
      <c r="K10365" s="28" t="str">
        <f t="shared" si="327"/>
        <v/>
      </c>
    </row>
    <row r="10366" spans="1:11" x14ac:dyDescent="0.35">
      <c r="A10366" s="69">
        <f t="shared" si="328"/>
        <v>45870</v>
      </c>
      <c r="B10366" t="s">
        <v>923</v>
      </c>
      <c r="C10366" t="s">
        <v>262</v>
      </c>
      <c r="D10366" t="s">
        <v>893</v>
      </c>
      <c r="E10366" t="s">
        <v>333</v>
      </c>
      <c r="F10366" t="s">
        <v>894</v>
      </c>
      <c r="G10366" t="s">
        <v>125</v>
      </c>
      <c r="H10366">
        <v>0</v>
      </c>
      <c r="I10366" s="68" t="str">
        <f>VLOOKUP(E10366,Refs!$P$2:$R$29,3,FALSE)</f>
        <v>Y58</v>
      </c>
      <c r="J10366" s="68" t="str">
        <f>VLOOKUP(E10366,Refs!$P$2:$S$29,4,FALSE)</f>
        <v>South West</v>
      </c>
      <c r="K10366" s="28" t="str">
        <f t="shared" si="327"/>
        <v/>
      </c>
    </row>
    <row r="10367" spans="1:11" x14ac:dyDescent="0.35">
      <c r="A10367" s="69">
        <f t="shared" si="328"/>
        <v>45870</v>
      </c>
      <c r="B10367" t="s">
        <v>923</v>
      </c>
      <c r="C10367" t="s">
        <v>262</v>
      </c>
      <c r="D10367" t="s">
        <v>893</v>
      </c>
      <c r="E10367" t="s">
        <v>333</v>
      </c>
      <c r="F10367" t="s">
        <v>894</v>
      </c>
      <c r="G10367" t="s">
        <v>126</v>
      </c>
      <c r="H10367">
        <v>0</v>
      </c>
      <c r="I10367" s="68" t="str">
        <f>VLOOKUP(E10367,Refs!$P$2:$R$29,3,FALSE)</f>
        <v>Y58</v>
      </c>
      <c r="J10367" s="68" t="str">
        <f>VLOOKUP(E10367,Refs!$P$2:$S$29,4,FALSE)</f>
        <v>South West</v>
      </c>
      <c r="K10367" s="28" t="str">
        <f t="shared" si="327"/>
        <v/>
      </c>
    </row>
    <row r="10368" spans="1:11" x14ac:dyDescent="0.35">
      <c r="A10368" s="69">
        <f t="shared" si="328"/>
        <v>45870</v>
      </c>
      <c r="B10368" t="s">
        <v>923</v>
      </c>
      <c r="C10368" t="s">
        <v>262</v>
      </c>
      <c r="D10368" t="s">
        <v>893</v>
      </c>
      <c r="E10368" t="s">
        <v>333</v>
      </c>
      <c r="F10368" t="s">
        <v>894</v>
      </c>
      <c r="G10368" t="s">
        <v>127</v>
      </c>
      <c r="H10368">
        <v>2008</v>
      </c>
      <c r="I10368" s="68" t="str">
        <f>VLOOKUP(E10368,Refs!$P$2:$R$29,3,FALSE)</f>
        <v>Y58</v>
      </c>
      <c r="J10368" s="68" t="str">
        <f>VLOOKUP(E10368,Refs!$P$2:$S$29,4,FALSE)</f>
        <v>South West</v>
      </c>
      <c r="K10368" s="28">
        <f t="shared" si="327"/>
        <v>2008</v>
      </c>
    </row>
    <row r="10369" spans="1:11" x14ac:dyDescent="0.35">
      <c r="A10369" s="69">
        <f t="shared" si="328"/>
        <v>45870</v>
      </c>
      <c r="B10369" t="s">
        <v>923</v>
      </c>
      <c r="C10369" t="s">
        <v>262</v>
      </c>
      <c r="D10369" t="s">
        <v>893</v>
      </c>
      <c r="E10369" t="s">
        <v>333</v>
      </c>
      <c r="F10369" t="s">
        <v>894</v>
      </c>
      <c r="G10369" t="s">
        <v>128</v>
      </c>
      <c r="H10369">
        <v>507</v>
      </c>
      <c r="I10369" s="68" t="str">
        <f>VLOOKUP(E10369,Refs!$P$2:$R$29,3,FALSE)</f>
        <v>Y58</v>
      </c>
      <c r="J10369" s="68" t="str">
        <f>VLOOKUP(E10369,Refs!$P$2:$S$29,4,FALSE)</f>
        <v>South West</v>
      </c>
      <c r="K10369" s="28">
        <f t="shared" si="327"/>
        <v>507</v>
      </c>
    </row>
    <row r="10370" spans="1:11" x14ac:dyDescent="0.35">
      <c r="A10370" s="69">
        <f t="shared" si="328"/>
        <v>45870</v>
      </c>
      <c r="B10370" t="s">
        <v>923</v>
      </c>
      <c r="C10370" t="s">
        <v>262</v>
      </c>
      <c r="D10370" t="s">
        <v>893</v>
      </c>
      <c r="E10370" t="s">
        <v>333</v>
      </c>
      <c r="F10370" t="s">
        <v>894</v>
      </c>
      <c r="G10370" t="s">
        <v>129</v>
      </c>
      <c r="H10370">
        <v>1458</v>
      </c>
      <c r="I10370" s="68" t="str">
        <f>VLOOKUP(E10370,Refs!$P$2:$R$29,3,FALSE)</f>
        <v>Y58</v>
      </c>
      <c r="J10370" s="68" t="str">
        <f>VLOOKUP(E10370,Refs!$P$2:$S$29,4,FALSE)</f>
        <v>South West</v>
      </c>
      <c r="K10370" s="28">
        <f t="shared" ref="K10370:K10433" si="329">IF(OR(H10370="NULL",H10370=0,H10370=""),"",H10370)</f>
        <v>1458</v>
      </c>
    </row>
    <row r="10371" spans="1:11" x14ac:dyDescent="0.35">
      <c r="A10371" s="69">
        <f t="shared" ref="A10371:A10434" si="330">DATEVALUE(RIGHT(B10371,8))</f>
        <v>45870</v>
      </c>
      <c r="B10371" t="s">
        <v>923</v>
      </c>
      <c r="C10371" t="s">
        <v>262</v>
      </c>
      <c r="D10371" t="s">
        <v>893</v>
      </c>
      <c r="E10371" t="s">
        <v>333</v>
      </c>
      <c r="F10371" t="s">
        <v>894</v>
      </c>
      <c r="G10371" t="s">
        <v>130</v>
      </c>
      <c r="H10371">
        <v>1070</v>
      </c>
      <c r="I10371" s="68" t="str">
        <f>VLOOKUP(E10371,Refs!$P$2:$R$29,3,FALSE)</f>
        <v>Y58</v>
      </c>
      <c r="J10371" s="68" t="str">
        <f>VLOOKUP(E10371,Refs!$P$2:$S$29,4,FALSE)</f>
        <v>South West</v>
      </c>
      <c r="K10371" s="28">
        <f t="shared" si="329"/>
        <v>1070</v>
      </c>
    </row>
    <row r="10372" spans="1:11" x14ac:dyDescent="0.35">
      <c r="A10372" s="69">
        <f t="shared" si="330"/>
        <v>45870</v>
      </c>
      <c r="B10372" t="s">
        <v>923</v>
      </c>
      <c r="C10372" t="s">
        <v>262</v>
      </c>
      <c r="D10372" t="s">
        <v>893</v>
      </c>
      <c r="E10372" t="s">
        <v>333</v>
      </c>
      <c r="F10372" t="s">
        <v>894</v>
      </c>
      <c r="G10372" t="s">
        <v>131</v>
      </c>
      <c r="H10372">
        <v>2103</v>
      </c>
      <c r="I10372" s="68" t="str">
        <f>VLOOKUP(E10372,Refs!$P$2:$R$29,3,FALSE)</f>
        <v>Y58</v>
      </c>
      <c r="J10372" s="68" t="str">
        <f>VLOOKUP(E10372,Refs!$P$2:$S$29,4,FALSE)</f>
        <v>South West</v>
      </c>
      <c r="K10372" s="28">
        <f t="shared" si="329"/>
        <v>2103</v>
      </c>
    </row>
    <row r="10373" spans="1:11" x14ac:dyDescent="0.35">
      <c r="A10373" s="69">
        <f t="shared" si="330"/>
        <v>45870</v>
      </c>
      <c r="B10373" t="s">
        <v>923</v>
      </c>
      <c r="C10373" t="s">
        <v>262</v>
      </c>
      <c r="D10373" t="s">
        <v>893</v>
      </c>
      <c r="E10373" t="s">
        <v>333</v>
      </c>
      <c r="F10373" t="s">
        <v>894</v>
      </c>
      <c r="G10373" t="s">
        <v>132</v>
      </c>
      <c r="H10373">
        <v>850</v>
      </c>
      <c r="I10373" s="68" t="str">
        <f>VLOOKUP(E10373,Refs!$P$2:$R$29,3,FALSE)</f>
        <v>Y58</v>
      </c>
      <c r="J10373" s="68" t="str">
        <f>VLOOKUP(E10373,Refs!$P$2:$S$29,4,FALSE)</f>
        <v>South West</v>
      </c>
      <c r="K10373" s="28">
        <f t="shared" si="329"/>
        <v>850</v>
      </c>
    </row>
    <row r="10374" spans="1:11" x14ac:dyDescent="0.35">
      <c r="A10374" s="69">
        <f t="shared" si="330"/>
        <v>45870</v>
      </c>
      <c r="B10374" t="s">
        <v>923</v>
      </c>
      <c r="C10374" t="s">
        <v>262</v>
      </c>
      <c r="D10374" t="s">
        <v>893</v>
      </c>
      <c r="E10374" t="s">
        <v>333</v>
      </c>
      <c r="F10374" t="s">
        <v>894</v>
      </c>
      <c r="G10374" t="s">
        <v>133</v>
      </c>
      <c r="H10374">
        <v>1564</v>
      </c>
      <c r="I10374" s="68" t="str">
        <f>VLOOKUP(E10374,Refs!$P$2:$R$29,3,FALSE)</f>
        <v>Y58</v>
      </c>
      <c r="J10374" s="68" t="str">
        <f>VLOOKUP(E10374,Refs!$P$2:$S$29,4,FALSE)</f>
        <v>South West</v>
      </c>
      <c r="K10374" s="28">
        <f t="shared" si="329"/>
        <v>1564</v>
      </c>
    </row>
    <row r="10375" spans="1:11" x14ac:dyDescent="0.35">
      <c r="A10375" s="69">
        <f t="shared" si="330"/>
        <v>45870</v>
      </c>
      <c r="B10375" t="s">
        <v>923</v>
      </c>
      <c r="C10375" t="s">
        <v>262</v>
      </c>
      <c r="D10375" t="s">
        <v>893</v>
      </c>
      <c r="E10375" t="s">
        <v>333</v>
      </c>
      <c r="F10375" t="s">
        <v>894</v>
      </c>
      <c r="G10375" t="s">
        <v>134</v>
      </c>
      <c r="H10375">
        <v>1258</v>
      </c>
      <c r="I10375" s="68" t="str">
        <f>VLOOKUP(E10375,Refs!$P$2:$R$29,3,FALSE)</f>
        <v>Y58</v>
      </c>
      <c r="J10375" s="68" t="str">
        <f>VLOOKUP(E10375,Refs!$P$2:$S$29,4,FALSE)</f>
        <v>South West</v>
      </c>
      <c r="K10375" s="28">
        <f t="shared" si="329"/>
        <v>1258</v>
      </c>
    </row>
    <row r="10376" spans="1:11" x14ac:dyDescent="0.35">
      <c r="A10376" s="69">
        <f t="shared" si="330"/>
        <v>45870</v>
      </c>
      <c r="B10376" t="s">
        <v>923</v>
      </c>
      <c r="C10376" t="s">
        <v>262</v>
      </c>
      <c r="D10376" t="s">
        <v>893</v>
      </c>
      <c r="E10376" t="s">
        <v>333</v>
      </c>
      <c r="F10376" t="s">
        <v>894</v>
      </c>
      <c r="G10376" t="s">
        <v>135</v>
      </c>
      <c r="H10376">
        <v>155</v>
      </c>
      <c r="I10376" s="68" t="str">
        <f>VLOOKUP(E10376,Refs!$P$2:$R$29,3,FALSE)</f>
        <v>Y58</v>
      </c>
      <c r="J10376" s="68" t="str">
        <f>VLOOKUP(E10376,Refs!$P$2:$S$29,4,FALSE)</f>
        <v>South West</v>
      </c>
      <c r="K10376" s="28">
        <f t="shared" si="329"/>
        <v>155</v>
      </c>
    </row>
    <row r="10377" spans="1:11" x14ac:dyDescent="0.35">
      <c r="A10377" s="69">
        <f t="shared" si="330"/>
        <v>45870</v>
      </c>
      <c r="B10377" t="s">
        <v>923</v>
      </c>
      <c r="C10377" t="s">
        <v>262</v>
      </c>
      <c r="D10377" t="s">
        <v>893</v>
      </c>
      <c r="E10377" t="s">
        <v>333</v>
      </c>
      <c r="F10377" t="s">
        <v>894</v>
      </c>
      <c r="G10377" t="s">
        <v>136</v>
      </c>
      <c r="H10377">
        <v>95</v>
      </c>
      <c r="I10377" s="68" t="str">
        <f>VLOOKUP(E10377,Refs!$P$2:$R$29,3,FALSE)</f>
        <v>Y58</v>
      </c>
      <c r="J10377" s="68" t="str">
        <f>VLOOKUP(E10377,Refs!$P$2:$S$29,4,FALSE)</f>
        <v>South West</v>
      </c>
      <c r="K10377" s="28">
        <f t="shared" si="329"/>
        <v>95</v>
      </c>
    </row>
    <row r="10378" spans="1:11" x14ac:dyDescent="0.35">
      <c r="A10378" s="69">
        <f t="shared" si="330"/>
        <v>45870</v>
      </c>
      <c r="B10378" t="s">
        <v>923</v>
      </c>
      <c r="C10378" t="s">
        <v>262</v>
      </c>
      <c r="D10378" t="s">
        <v>893</v>
      </c>
      <c r="E10378" t="s">
        <v>333</v>
      </c>
      <c r="F10378" t="s">
        <v>894</v>
      </c>
      <c r="G10378" t="s">
        <v>137</v>
      </c>
      <c r="H10378">
        <v>20</v>
      </c>
      <c r="I10378" s="68" t="str">
        <f>VLOOKUP(E10378,Refs!$P$2:$R$29,3,FALSE)</f>
        <v>Y58</v>
      </c>
      <c r="J10378" s="68" t="str">
        <f>VLOOKUP(E10378,Refs!$P$2:$S$29,4,FALSE)</f>
        <v>South West</v>
      </c>
      <c r="K10378" s="28">
        <f t="shared" si="329"/>
        <v>20</v>
      </c>
    </row>
    <row r="10379" spans="1:11" x14ac:dyDescent="0.35">
      <c r="A10379" s="69">
        <f t="shared" si="330"/>
        <v>45870</v>
      </c>
      <c r="B10379" t="s">
        <v>923</v>
      </c>
      <c r="C10379" t="s">
        <v>262</v>
      </c>
      <c r="D10379" t="s">
        <v>893</v>
      </c>
      <c r="E10379" t="s">
        <v>333</v>
      </c>
      <c r="F10379" t="s">
        <v>894</v>
      </c>
      <c r="G10379" t="s">
        <v>138</v>
      </c>
      <c r="H10379">
        <v>17</v>
      </c>
      <c r="I10379" s="68" t="str">
        <f>VLOOKUP(E10379,Refs!$P$2:$R$29,3,FALSE)</f>
        <v>Y58</v>
      </c>
      <c r="J10379" s="68" t="str">
        <f>VLOOKUP(E10379,Refs!$P$2:$S$29,4,FALSE)</f>
        <v>South West</v>
      </c>
      <c r="K10379" s="28">
        <f t="shared" si="329"/>
        <v>17</v>
      </c>
    </row>
    <row r="10380" spans="1:11" x14ac:dyDescent="0.35">
      <c r="A10380" s="69">
        <f t="shared" si="330"/>
        <v>45870</v>
      </c>
      <c r="B10380" t="s">
        <v>923</v>
      </c>
      <c r="C10380" t="s">
        <v>262</v>
      </c>
      <c r="D10380" t="s">
        <v>893</v>
      </c>
      <c r="E10380" t="s">
        <v>333</v>
      </c>
      <c r="F10380" t="s">
        <v>894</v>
      </c>
      <c r="G10380" t="s">
        <v>139</v>
      </c>
      <c r="H10380">
        <v>502</v>
      </c>
      <c r="I10380" s="68" t="str">
        <f>VLOOKUP(E10380,Refs!$P$2:$R$29,3,FALSE)</f>
        <v>Y58</v>
      </c>
      <c r="J10380" s="68" t="str">
        <f>VLOOKUP(E10380,Refs!$P$2:$S$29,4,FALSE)</f>
        <v>South West</v>
      </c>
      <c r="K10380" s="28">
        <f t="shared" si="329"/>
        <v>502</v>
      </c>
    </row>
    <row r="10381" spans="1:11" x14ac:dyDescent="0.35">
      <c r="A10381" s="69">
        <f t="shared" si="330"/>
        <v>45870</v>
      </c>
      <c r="B10381" t="s">
        <v>923</v>
      </c>
      <c r="C10381" t="s">
        <v>262</v>
      </c>
      <c r="D10381" t="s">
        <v>893</v>
      </c>
      <c r="E10381" t="s">
        <v>333</v>
      </c>
      <c r="F10381" t="s">
        <v>894</v>
      </c>
      <c r="G10381" t="s">
        <v>140</v>
      </c>
      <c r="H10381">
        <v>413</v>
      </c>
      <c r="I10381" s="68" t="str">
        <f>VLOOKUP(E10381,Refs!$P$2:$R$29,3,FALSE)</f>
        <v>Y58</v>
      </c>
      <c r="J10381" s="68" t="str">
        <f>VLOOKUP(E10381,Refs!$P$2:$S$29,4,FALSE)</f>
        <v>South West</v>
      </c>
      <c r="K10381" s="28">
        <f t="shared" si="329"/>
        <v>413</v>
      </c>
    </row>
    <row r="10382" spans="1:11" x14ac:dyDescent="0.35">
      <c r="A10382" s="69">
        <f t="shared" si="330"/>
        <v>45870</v>
      </c>
      <c r="B10382" t="s">
        <v>923</v>
      </c>
      <c r="C10382" t="s">
        <v>262</v>
      </c>
      <c r="D10382" t="s">
        <v>893</v>
      </c>
      <c r="E10382" t="s">
        <v>333</v>
      </c>
      <c r="F10382" t="s">
        <v>894</v>
      </c>
      <c r="G10382" t="s">
        <v>728</v>
      </c>
      <c r="H10382">
        <v>621</v>
      </c>
      <c r="I10382" s="68" t="str">
        <f>VLOOKUP(E10382,Refs!$P$2:$R$29,3,FALSE)</f>
        <v>Y58</v>
      </c>
      <c r="J10382" s="68" t="str">
        <f>VLOOKUP(E10382,Refs!$P$2:$S$29,4,FALSE)</f>
        <v>South West</v>
      </c>
      <c r="K10382" s="28">
        <f t="shared" si="329"/>
        <v>621</v>
      </c>
    </row>
    <row r="10383" spans="1:11" x14ac:dyDescent="0.35">
      <c r="A10383" s="69">
        <f t="shared" si="330"/>
        <v>45870</v>
      </c>
      <c r="B10383" t="s">
        <v>923</v>
      </c>
      <c r="C10383" t="s">
        <v>262</v>
      </c>
      <c r="D10383" t="s">
        <v>893</v>
      </c>
      <c r="E10383" t="s">
        <v>333</v>
      </c>
      <c r="F10383" t="s">
        <v>894</v>
      </c>
      <c r="G10383" t="s">
        <v>727</v>
      </c>
      <c r="H10383">
        <v>342</v>
      </c>
      <c r="I10383" s="68" t="str">
        <f>VLOOKUP(E10383,Refs!$P$2:$R$29,3,FALSE)</f>
        <v>Y58</v>
      </c>
      <c r="J10383" s="68" t="str">
        <f>VLOOKUP(E10383,Refs!$P$2:$S$29,4,FALSE)</f>
        <v>South West</v>
      </c>
      <c r="K10383" s="28">
        <f t="shared" si="329"/>
        <v>342</v>
      </c>
    </row>
    <row r="10384" spans="1:11" x14ac:dyDescent="0.35">
      <c r="A10384" s="69">
        <f t="shared" si="330"/>
        <v>45870</v>
      </c>
      <c r="B10384" t="s">
        <v>923</v>
      </c>
      <c r="C10384" t="s">
        <v>262</v>
      </c>
      <c r="D10384" t="s">
        <v>893</v>
      </c>
      <c r="E10384" t="s">
        <v>333</v>
      </c>
      <c r="F10384" t="s">
        <v>894</v>
      </c>
      <c r="G10384" t="s">
        <v>730</v>
      </c>
      <c r="H10384">
        <v>472</v>
      </c>
      <c r="I10384" s="68" t="str">
        <f>VLOOKUP(E10384,Refs!$P$2:$R$29,3,FALSE)</f>
        <v>Y58</v>
      </c>
      <c r="J10384" s="68" t="str">
        <f>VLOOKUP(E10384,Refs!$P$2:$S$29,4,FALSE)</f>
        <v>South West</v>
      </c>
      <c r="K10384" s="28">
        <f t="shared" si="329"/>
        <v>472</v>
      </c>
    </row>
    <row r="10385" spans="1:11" x14ac:dyDescent="0.35">
      <c r="A10385" s="69">
        <f t="shared" si="330"/>
        <v>45870</v>
      </c>
      <c r="B10385" t="s">
        <v>923</v>
      </c>
      <c r="C10385" t="s">
        <v>262</v>
      </c>
      <c r="D10385" t="s">
        <v>893</v>
      </c>
      <c r="E10385" t="s">
        <v>333</v>
      </c>
      <c r="F10385" t="s">
        <v>894</v>
      </c>
      <c r="G10385" t="s">
        <v>729</v>
      </c>
      <c r="H10385">
        <v>296</v>
      </c>
      <c r="I10385" s="68" t="str">
        <f>VLOOKUP(E10385,Refs!$P$2:$R$29,3,FALSE)</f>
        <v>Y58</v>
      </c>
      <c r="J10385" s="68" t="str">
        <f>VLOOKUP(E10385,Refs!$P$2:$S$29,4,FALSE)</f>
        <v>South West</v>
      </c>
      <c r="K10385" s="28">
        <f t="shared" si="329"/>
        <v>296</v>
      </c>
    </row>
    <row r="10386" spans="1:11" x14ac:dyDescent="0.35">
      <c r="A10386" s="69">
        <f t="shared" si="330"/>
        <v>45870</v>
      </c>
      <c r="B10386" t="s">
        <v>923</v>
      </c>
      <c r="C10386" t="s">
        <v>288</v>
      </c>
      <c r="D10386" t="s">
        <v>887</v>
      </c>
      <c r="E10386" t="s">
        <v>321</v>
      </c>
      <c r="F10386" t="s">
        <v>322</v>
      </c>
      <c r="G10386" t="s">
        <v>10</v>
      </c>
      <c r="H10386">
        <v>58648</v>
      </c>
      <c r="I10386" s="68" t="str">
        <f>VLOOKUP(E10386,Refs!$P$2:$R$29,3,FALSE)</f>
        <v>Y59</v>
      </c>
      <c r="J10386" s="68" t="str">
        <f>VLOOKUP(E10386,Refs!$P$2:$S$29,4,FALSE)</f>
        <v>South East</v>
      </c>
      <c r="K10386" s="28">
        <f t="shared" si="329"/>
        <v>58648</v>
      </c>
    </row>
    <row r="10387" spans="1:11" x14ac:dyDescent="0.35">
      <c r="A10387" s="69">
        <f t="shared" si="330"/>
        <v>45870</v>
      </c>
      <c r="B10387" t="s">
        <v>923</v>
      </c>
      <c r="C10387" t="s">
        <v>288</v>
      </c>
      <c r="D10387" t="s">
        <v>887</v>
      </c>
      <c r="E10387" t="s">
        <v>321</v>
      </c>
      <c r="F10387" t="s">
        <v>322</v>
      </c>
      <c r="G10387" t="s">
        <v>69</v>
      </c>
      <c r="H10387">
        <v>4152</v>
      </c>
      <c r="I10387" s="68" t="str">
        <f>VLOOKUP(E10387,Refs!$P$2:$R$29,3,FALSE)</f>
        <v>Y59</v>
      </c>
      <c r="J10387" s="68" t="str">
        <f>VLOOKUP(E10387,Refs!$P$2:$S$29,4,FALSE)</f>
        <v>South East</v>
      </c>
      <c r="K10387" s="28">
        <f t="shared" si="329"/>
        <v>4152</v>
      </c>
    </row>
    <row r="10388" spans="1:11" x14ac:dyDescent="0.35">
      <c r="A10388" s="69">
        <f t="shared" si="330"/>
        <v>45870</v>
      </c>
      <c r="B10388" t="s">
        <v>923</v>
      </c>
      <c r="C10388" t="s">
        <v>288</v>
      </c>
      <c r="D10388" t="s">
        <v>887</v>
      </c>
      <c r="E10388" t="s">
        <v>321</v>
      </c>
      <c r="F10388" t="s">
        <v>322</v>
      </c>
      <c r="G10388" t="s">
        <v>20</v>
      </c>
      <c r="H10388">
        <v>56675</v>
      </c>
      <c r="I10388" s="68" t="str">
        <f>VLOOKUP(E10388,Refs!$P$2:$R$29,3,FALSE)</f>
        <v>Y59</v>
      </c>
      <c r="J10388" s="68" t="str">
        <f>VLOOKUP(E10388,Refs!$P$2:$S$29,4,FALSE)</f>
        <v>South East</v>
      </c>
      <c r="K10388" s="28">
        <f t="shared" si="329"/>
        <v>56675</v>
      </c>
    </row>
    <row r="10389" spans="1:11" x14ac:dyDescent="0.35">
      <c r="A10389" s="69">
        <f t="shared" si="330"/>
        <v>45870</v>
      </c>
      <c r="B10389" t="s">
        <v>923</v>
      </c>
      <c r="C10389" t="s">
        <v>288</v>
      </c>
      <c r="D10389" t="s">
        <v>887</v>
      </c>
      <c r="E10389" t="s">
        <v>321</v>
      </c>
      <c r="F10389" t="s">
        <v>322</v>
      </c>
      <c r="G10389" t="s">
        <v>23</v>
      </c>
      <c r="H10389">
        <v>44523</v>
      </c>
      <c r="I10389" s="68" t="str">
        <f>VLOOKUP(E10389,Refs!$P$2:$R$29,3,FALSE)</f>
        <v>Y59</v>
      </c>
      <c r="J10389" s="68" t="str">
        <f>VLOOKUP(E10389,Refs!$P$2:$S$29,4,FALSE)</f>
        <v>South East</v>
      </c>
      <c r="K10389" s="28">
        <f t="shared" si="329"/>
        <v>44523</v>
      </c>
    </row>
    <row r="10390" spans="1:11" x14ac:dyDescent="0.35">
      <c r="A10390" s="69">
        <f t="shared" si="330"/>
        <v>45870</v>
      </c>
      <c r="B10390" t="s">
        <v>923</v>
      </c>
      <c r="C10390" t="s">
        <v>288</v>
      </c>
      <c r="D10390" t="s">
        <v>887</v>
      </c>
      <c r="E10390" t="s">
        <v>321</v>
      </c>
      <c r="F10390" t="s">
        <v>322</v>
      </c>
      <c r="G10390" t="s">
        <v>19</v>
      </c>
      <c r="H10390">
        <v>1973</v>
      </c>
      <c r="I10390" s="68" t="str">
        <f>VLOOKUP(E10390,Refs!$P$2:$R$29,3,FALSE)</f>
        <v>Y59</v>
      </c>
      <c r="J10390" s="68" t="str">
        <f>VLOOKUP(E10390,Refs!$P$2:$S$29,4,FALSE)</f>
        <v>South East</v>
      </c>
      <c r="K10390" s="28">
        <f t="shared" si="329"/>
        <v>1973</v>
      </c>
    </row>
    <row r="10391" spans="1:11" x14ac:dyDescent="0.35">
      <c r="A10391" s="69">
        <f t="shared" si="330"/>
        <v>45870</v>
      </c>
      <c r="B10391" t="s">
        <v>923</v>
      </c>
      <c r="C10391" t="s">
        <v>288</v>
      </c>
      <c r="D10391" t="s">
        <v>887</v>
      </c>
      <c r="E10391" t="s">
        <v>321</v>
      </c>
      <c r="F10391" t="s">
        <v>322</v>
      </c>
      <c r="G10391" t="s">
        <v>21</v>
      </c>
      <c r="H10391">
        <v>3000714</v>
      </c>
      <c r="I10391" s="68" t="str">
        <f>VLOOKUP(E10391,Refs!$P$2:$R$29,3,FALSE)</f>
        <v>Y59</v>
      </c>
      <c r="J10391" s="68" t="str">
        <f>VLOOKUP(E10391,Refs!$P$2:$S$29,4,FALSE)</f>
        <v>South East</v>
      </c>
      <c r="K10391" s="28">
        <f t="shared" si="329"/>
        <v>3000714</v>
      </c>
    </row>
    <row r="10392" spans="1:11" x14ac:dyDescent="0.35">
      <c r="A10392" s="69">
        <f t="shared" si="330"/>
        <v>45870</v>
      </c>
      <c r="B10392" t="s">
        <v>923</v>
      </c>
      <c r="C10392" t="s">
        <v>288</v>
      </c>
      <c r="D10392" t="s">
        <v>887</v>
      </c>
      <c r="E10392" t="s">
        <v>321</v>
      </c>
      <c r="F10392" t="s">
        <v>322</v>
      </c>
      <c r="G10392" t="s">
        <v>70</v>
      </c>
      <c r="H10392">
        <v>332</v>
      </c>
      <c r="I10392" s="68" t="str">
        <f>VLOOKUP(E10392,Refs!$P$2:$R$29,3,FALSE)</f>
        <v>Y59</v>
      </c>
      <c r="J10392" s="68" t="str">
        <f>VLOOKUP(E10392,Refs!$P$2:$S$29,4,FALSE)</f>
        <v>South East</v>
      </c>
      <c r="K10392" s="28">
        <f t="shared" si="329"/>
        <v>332</v>
      </c>
    </row>
    <row r="10393" spans="1:11" x14ac:dyDescent="0.35">
      <c r="A10393" s="69">
        <f t="shared" si="330"/>
        <v>45870</v>
      </c>
      <c r="B10393" t="s">
        <v>923</v>
      </c>
      <c r="C10393" t="s">
        <v>288</v>
      </c>
      <c r="D10393" t="s">
        <v>887</v>
      </c>
      <c r="E10393" t="s">
        <v>321</v>
      </c>
      <c r="F10393" t="s">
        <v>322</v>
      </c>
      <c r="G10393" t="s">
        <v>71</v>
      </c>
      <c r="H10393">
        <v>568</v>
      </c>
      <c r="I10393" s="68" t="str">
        <f>VLOOKUP(E10393,Refs!$P$2:$R$29,3,FALSE)</f>
        <v>Y59</v>
      </c>
      <c r="J10393" s="68" t="str">
        <f>VLOOKUP(E10393,Refs!$P$2:$S$29,4,FALSE)</f>
        <v>South East</v>
      </c>
      <c r="K10393" s="28">
        <f t="shared" si="329"/>
        <v>568</v>
      </c>
    </row>
    <row r="10394" spans="1:11" x14ac:dyDescent="0.35">
      <c r="A10394" s="69">
        <f t="shared" si="330"/>
        <v>45870</v>
      </c>
      <c r="B10394" t="s">
        <v>923</v>
      </c>
      <c r="C10394" t="s">
        <v>288</v>
      </c>
      <c r="D10394" t="s">
        <v>887</v>
      </c>
      <c r="E10394" t="s">
        <v>321</v>
      </c>
      <c r="F10394" t="s">
        <v>322</v>
      </c>
      <c r="G10394" t="s">
        <v>72</v>
      </c>
      <c r="H10394">
        <v>274407</v>
      </c>
      <c r="I10394" s="68" t="str">
        <f>VLOOKUP(E10394,Refs!$P$2:$R$29,3,FALSE)</f>
        <v>Y59</v>
      </c>
      <c r="J10394" s="68" t="str">
        <f>VLOOKUP(E10394,Refs!$P$2:$S$29,4,FALSE)</f>
        <v>South East</v>
      </c>
      <c r="K10394" s="28">
        <f t="shared" si="329"/>
        <v>274407</v>
      </c>
    </row>
    <row r="10395" spans="1:11" x14ac:dyDescent="0.35">
      <c r="A10395" s="69">
        <f t="shared" si="330"/>
        <v>45870</v>
      </c>
      <c r="B10395" t="s">
        <v>923</v>
      </c>
      <c r="C10395" t="s">
        <v>288</v>
      </c>
      <c r="D10395" t="s">
        <v>887</v>
      </c>
      <c r="E10395" t="s">
        <v>321</v>
      </c>
      <c r="F10395" t="s">
        <v>322</v>
      </c>
      <c r="G10395" t="s">
        <v>73</v>
      </c>
      <c r="H10395">
        <v>26581</v>
      </c>
      <c r="I10395" s="68" t="str">
        <f>VLOOKUP(E10395,Refs!$P$2:$R$29,3,FALSE)</f>
        <v>Y59</v>
      </c>
      <c r="J10395" s="68" t="str">
        <f>VLOOKUP(E10395,Refs!$P$2:$S$29,4,FALSE)</f>
        <v>South East</v>
      </c>
      <c r="K10395" s="28">
        <f t="shared" si="329"/>
        <v>26581</v>
      </c>
    </row>
    <row r="10396" spans="1:11" x14ac:dyDescent="0.35">
      <c r="A10396" s="69">
        <f t="shared" si="330"/>
        <v>45870</v>
      </c>
      <c r="B10396" t="s">
        <v>923</v>
      </c>
      <c r="C10396" t="s">
        <v>288</v>
      </c>
      <c r="D10396" t="s">
        <v>887</v>
      </c>
      <c r="E10396" t="s">
        <v>321</v>
      </c>
      <c r="F10396" t="s">
        <v>322</v>
      </c>
      <c r="G10396" t="s">
        <v>74</v>
      </c>
      <c r="H10396">
        <v>193010679</v>
      </c>
      <c r="I10396" s="68" t="str">
        <f>VLOOKUP(E10396,Refs!$P$2:$R$29,3,FALSE)</f>
        <v>Y59</v>
      </c>
      <c r="J10396" s="68" t="str">
        <f>VLOOKUP(E10396,Refs!$P$2:$S$29,4,FALSE)</f>
        <v>South East</v>
      </c>
      <c r="K10396" s="28">
        <f t="shared" si="329"/>
        <v>193010679</v>
      </c>
    </row>
    <row r="10397" spans="1:11" x14ac:dyDescent="0.35">
      <c r="A10397" s="69">
        <f t="shared" si="330"/>
        <v>45870</v>
      </c>
      <c r="B10397" t="s">
        <v>923</v>
      </c>
      <c r="C10397" t="s">
        <v>288</v>
      </c>
      <c r="D10397" t="s">
        <v>887</v>
      </c>
      <c r="E10397" t="s">
        <v>321</v>
      </c>
      <c r="F10397" t="s">
        <v>322</v>
      </c>
      <c r="G10397" t="s">
        <v>26</v>
      </c>
      <c r="H10397">
        <v>51898</v>
      </c>
      <c r="I10397" s="68" t="str">
        <f>VLOOKUP(E10397,Refs!$P$2:$R$29,3,FALSE)</f>
        <v>Y59</v>
      </c>
      <c r="J10397" s="68" t="str">
        <f>VLOOKUP(E10397,Refs!$P$2:$S$29,4,FALSE)</f>
        <v>South East</v>
      </c>
      <c r="K10397" s="28">
        <f t="shared" si="329"/>
        <v>51898</v>
      </c>
    </row>
    <row r="10398" spans="1:11" x14ac:dyDescent="0.35">
      <c r="A10398" s="69">
        <f t="shared" si="330"/>
        <v>45870</v>
      </c>
      <c r="B10398" t="s">
        <v>923</v>
      </c>
      <c r="C10398" t="s">
        <v>288</v>
      </c>
      <c r="D10398" t="s">
        <v>887</v>
      </c>
      <c r="E10398" t="s">
        <v>321</v>
      </c>
      <c r="F10398" t="s">
        <v>322</v>
      </c>
      <c r="G10398" t="s">
        <v>75</v>
      </c>
      <c r="H10398">
        <v>13</v>
      </c>
      <c r="I10398" s="68" t="str">
        <f>VLOOKUP(E10398,Refs!$P$2:$R$29,3,FALSE)</f>
        <v>Y59</v>
      </c>
      <c r="J10398" s="68" t="str">
        <f>VLOOKUP(E10398,Refs!$P$2:$S$29,4,FALSE)</f>
        <v>South East</v>
      </c>
      <c r="K10398" s="28">
        <f t="shared" si="329"/>
        <v>13</v>
      </c>
    </row>
    <row r="10399" spans="1:11" x14ac:dyDescent="0.35">
      <c r="A10399" s="69">
        <f t="shared" si="330"/>
        <v>45870</v>
      </c>
      <c r="B10399" t="s">
        <v>923</v>
      </c>
      <c r="C10399" t="s">
        <v>288</v>
      </c>
      <c r="D10399" t="s">
        <v>887</v>
      </c>
      <c r="E10399" t="s">
        <v>321</v>
      </c>
      <c r="F10399" t="s">
        <v>322</v>
      </c>
      <c r="G10399" t="s">
        <v>76</v>
      </c>
      <c r="H10399">
        <v>22278</v>
      </c>
      <c r="I10399" s="68" t="str">
        <f>VLOOKUP(E10399,Refs!$P$2:$R$29,3,FALSE)</f>
        <v>Y59</v>
      </c>
      <c r="J10399" s="68" t="str">
        <f>VLOOKUP(E10399,Refs!$P$2:$S$29,4,FALSE)</f>
        <v>South East</v>
      </c>
      <c r="K10399" s="28">
        <f t="shared" si="329"/>
        <v>22278</v>
      </c>
    </row>
    <row r="10400" spans="1:11" x14ac:dyDescent="0.35">
      <c r="A10400" s="69">
        <f t="shared" si="330"/>
        <v>45870</v>
      </c>
      <c r="B10400" t="s">
        <v>923</v>
      </c>
      <c r="C10400" t="s">
        <v>288</v>
      </c>
      <c r="D10400" t="s">
        <v>887</v>
      </c>
      <c r="E10400" t="s">
        <v>321</v>
      </c>
      <c r="F10400" t="s">
        <v>322</v>
      </c>
      <c r="G10400" t="s">
        <v>77</v>
      </c>
      <c r="H10400">
        <v>29504</v>
      </c>
      <c r="I10400" s="68" t="str">
        <f>VLOOKUP(E10400,Refs!$P$2:$R$29,3,FALSE)</f>
        <v>Y59</v>
      </c>
      <c r="J10400" s="68" t="str">
        <f>VLOOKUP(E10400,Refs!$P$2:$S$29,4,FALSE)</f>
        <v>South East</v>
      </c>
      <c r="K10400" s="28">
        <f t="shared" si="329"/>
        <v>29504</v>
      </c>
    </row>
    <row r="10401" spans="1:11" x14ac:dyDescent="0.35">
      <c r="A10401" s="69">
        <f t="shared" si="330"/>
        <v>45870</v>
      </c>
      <c r="B10401" t="s">
        <v>923</v>
      </c>
      <c r="C10401" t="s">
        <v>288</v>
      </c>
      <c r="D10401" t="s">
        <v>887</v>
      </c>
      <c r="E10401" t="s">
        <v>321</v>
      </c>
      <c r="F10401" t="s">
        <v>322</v>
      </c>
      <c r="G10401" t="s">
        <v>78</v>
      </c>
      <c r="H10401">
        <v>0</v>
      </c>
      <c r="I10401" s="68" t="str">
        <f>VLOOKUP(E10401,Refs!$P$2:$R$29,3,FALSE)</f>
        <v>Y59</v>
      </c>
      <c r="J10401" s="68" t="str">
        <f>VLOOKUP(E10401,Refs!$P$2:$S$29,4,FALSE)</f>
        <v>South East</v>
      </c>
      <c r="K10401" s="28" t="str">
        <f t="shared" si="329"/>
        <v/>
      </c>
    </row>
    <row r="10402" spans="1:11" x14ac:dyDescent="0.35">
      <c r="A10402" s="69">
        <f t="shared" si="330"/>
        <v>45870</v>
      </c>
      <c r="B10402" t="s">
        <v>923</v>
      </c>
      <c r="C10402" t="s">
        <v>288</v>
      </c>
      <c r="D10402" t="s">
        <v>887</v>
      </c>
      <c r="E10402" t="s">
        <v>321</v>
      </c>
      <c r="F10402" t="s">
        <v>322</v>
      </c>
      <c r="G10402" t="s">
        <v>79</v>
      </c>
      <c r="H10402">
        <v>103</v>
      </c>
      <c r="I10402" s="68" t="str">
        <f>VLOOKUP(E10402,Refs!$P$2:$R$29,3,FALSE)</f>
        <v>Y59</v>
      </c>
      <c r="J10402" s="68" t="str">
        <f>VLOOKUP(E10402,Refs!$P$2:$S$29,4,FALSE)</f>
        <v>South East</v>
      </c>
      <c r="K10402" s="28">
        <f t="shared" si="329"/>
        <v>103</v>
      </c>
    </row>
    <row r="10403" spans="1:11" x14ac:dyDescent="0.35">
      <c r="A10403" s="69">
        <f t="shared" si="330"/>
        <v>45870</v>
      </c>
      <c r="B10403" t="s">
        <v>923</v>
      </c>
      <c r="C10403" t="s">
        <v>288</v>
      </c>
      <c r="D10403" t="s">
        <v>887</v>
      </c>
      <c r="E10403" t="s">
        <v>321</v>
      </c>
      <c r="F10403" t="s">
        <v>322</v>
      </c>
      <c r="G10403" t="s">
        <v>25</v>
      </c>
      <c r="H10403">
        <v>29655</v>
      </c>
      <c r="I10403" s="68" t="str">
        <f>VLOOKUP(E10403,Refs!$P$2:$R$29,3,FALSE)</f>
        <v>Y59</v>
      </c>
      <c r="J10403" s="68" t="str">
        <f>VLOOKUP(E10403,Refs!$P$2:$S$29,4,FALSE)</f>
        <v>South East</v>
      </c>
      <c r="K10403" s="28">
        <f t="shared" si="329"/>
        <v>29655</v>
      </c>
    </row>
    <row r="10404" spans="1:11" x14ac:dyDescent="0.35">
      <c r="A10404" s="69">
        <f t="shared" si="330"/>
        <v>45870</v>
      </c>
      <c r="B10404" t="s">
        <v>923</v>
      </c>
      <c r="C10404" t="s">
        <v>288</v>
      </c>
      <c r="D10404" t="s">
        <v>887</v>
      </c>
      <c r="E10404" t="s">
        <v>321</v>
      </c>
      <c r="F10404" t="s">
        <v>322</v>
      </c>
      <c r="G10404" t="s">
        <v>80</v>
      </c>
      <c r="H10404">
        <v>100</v>
      </c>
      <c r="I10404" s="68" t="str">
        <f>VLOOKUP(E10404,Refs!$P$2:$R$29,3,FALSE)</f>
        <v>Y59</v>
      </c>
      <c r="J10404" s="68" t="str">
        <f>VLOOKUP(E10404,Refs!$P$2:$S$29,4,FALSE)</f>
        <v>South East</v>
      </c>
      <c r="K10404" s="28">
        <f t="shared" si="329"/>
        <v>100</v>
      </c>
    </row>
    <row r="10405" spans="1:11" x14ac:dyDescent="0.35">
      <c r="A10405" s="69">
        <f t="shared" si="330"/>
        <v>45870</v>
      </c>
      <c r="B10405" t="s">
        <v>923</v>
      </c>
      <c r="C10405" t="s">
        <v>288</v>
      </c>
      <c r="D10405" t="s">
        <v>887</v>
      </c>
      <c r="E10405" t="s">
        <v>321</v>
      </c>
      <c r="F10405" t="s">
        <v>322</v>
      </c>
      <c r="G10405" t="s">
        <v>81</v>
      </c>
      <c r="H10405">
        <v>9204</v>
      </c>
      <c r="I10405" s="68" t="str">
        <f>VLOOKUP(E10405,Refs!$P$2:$R$29,3,FALSE)</f>
        <v>Y59</v>
      </c>
      <c r="J10405" s="68" t="str">
        <f>VLOOKUP(E10405,Refs!$P$2:$S$29,4,FALSE)</f>
        <v>South East</v>
      </c>
      <c r="K10405" s="28">
        <f t="shared" si="329"/>
        <v>9204</v>
      </c>
    </row>
    <row r="10406" spans="1:11" x14ac:dyDescent="0.35">
      <c r="A10406" s="69">
        <f t="shared" si="330"/>
        <v>45870</v>
      </c>
      <c r="B10406" t="s">
        <v>923</v>
      </c>
      <c r="C10406" t="s">
        <v>288</v>
      </c>
      <c r="D10406" t="s">
        <v>887</v>
      </c>
      <c r="E10406" t="s">
        <v>321</v>
      </c>
      <c r="F10406" t="s">
        <v>322</v>
      </c>
      <c r="G10406" t="s">
        <v>82</v>
      </c>
      <c r="H10406">
        <v>3689</v>
      </c>
      <c r="I10406" s="68" t="str">
        <f>VLOOKUP(E10406,Refs!$P$2:$R$29,3,FALSE)</f>
        <v>Y59</v>
      </c>
      <c r="J10406" s="68" t="str">
        <f>VLOOKUP(E10406,Refs!$P$2:$S$29,4,FALSE)</f>
        <v>South East</v>
      </c>
      <c r="K10406" s="28">
        <f t="shared" si="329"/>
        <v>3689</v>
      </c>
    </row>
    <row r="10407" spans="1:11" x14ac:dyDescent="0.35">
      <c r="A10407" s="69">
        <f t="shared" si="330"/>
        <v>45870</v>
      </c>
      <c r="B10407" t="s">
        <v>923</v>
      </c>
      <c r="C10407" t="s">
        <v>288</v>
      </c>
      <c r="D10407" t="s">
        <v>887</v>
      </c>
      <c r="E10407" t="s">
        <v>321</v>
      </c>
      <c r="F10407" t="s">
        <v>322</v>
      </c>
      <c r="G10407" t="s">
        <v>83</v>
      </c>
      <c r="H10407">
        <v>2044</v>
      </c>
      <c r="I10407" s="68" t="str">
        <f>VLOOKUP(E10407,Refs!$P$2:$R$29,3,FALSE)</f>
        <v>Y59</v>
      </c>
      <c r="J10407" s="68" t="str">
        <f>VLOOKUP(E10407,Refs!$P$2:$S$29,4,FALSE)</f>
        <v>South East</v>
      </c>
      <c r="K10407" s="28">
        <f t="shared" si="329"/>
        <v>2044</v>
      </c>
    </row>
    <row r="10408" spans="1:11" x14ac:dyDescent="0.35">
      <c r="A10408" s="69">
        <f t="shared" si="330"/>
        <v>45870</v>
      </c>
      <c r="B10408" t="s">
        <v>923</v>
      </c>
      <c r="C10408" t="s">
        <v>288</v>
      </c>
      <c r="D10408" t="s">
        <v>887</v>
      </c>
      <c r="E10408" t="s">
        <v>321</v>
      </c>
      <c r="F10408" t="s">
        <v>322</v>
      </c>
      <c r="G10408" t="s">
        <v>84</v>
      </c>
      <c r="H10408">
        <v>4728</v>
      </c>
      <c r="I10408" s="68" t="str">
        <f>VLOOKUP(E10408,Refs!$P$2:$R$29,3,FALSE)</f>
        <v>Y59</v>
      </c>
      <c r="J10408" s="68" t="str">
        <f>VLOOKUP(E10408,Refs!$P$2:$S$29,4,FALSE)</f>
        <v>South East</v>
      </c>
      <c r="K10408" s="28">
        <f t="shared" si="329"/>
        <v>4728</v>
      </c>
    </row>
    <row r="10409" spans="1:11" x14ac:dyDescent="0.35">
      <c r="A10409" s="69">
        <f t="shared" si="330"/>
        <v>45870</v>
      </c>
      <c r="B10409" t="s">
        <v>923</v>
      </c>
      <c r="C10409" t="s">
        <v>288</v>
      </c>
      <c r="D10409" t="s">
        <v>887</v>
      </c>
      <c r="E10409" t="s">
        <v>321</v>
      </c>
      <c r="F10409" t="s">
        <v>322</v>
      </c>
      <c r="G10409" t="s">
        <v>85</v>
      </c>
      <c r="H10409">
        <v>3496</v>
      </c>
      <c r="I10409" s="68" t="str">
        <f>VLOOKUP(E10409,Refs!$P$2:$R$29,3,FALSE)</f>
        <v>Y59</v>
      </c>
      <c r="J10409" s="68" t="str">
        <f>VLOOKUP(E10409,Refs!$P$2:$S$29,4,FALSE)</f>
        <v>South East</v>
      </c>
      <c r="K10409" s="28">
        <f t="shared" si="329"/>
        <v>3496</v>
      </c>
    </row>
    <row r="10410" spans="1:11" x14ac:dyDescent="0.35">
      <c r="A10410" s="69">
        <f t="shared" si="330"/>
        <v>45870</v>
      </c>
      <c r="B10410" t="s">
        <v>923</v>
      </c>
      <c r="C10410" t="s">
        <v>288</v>
      </c>
      <c r="D10410" t="s">
        <v>887</v>
      </c>
      <c r="E10410" t="s">
        <v>321</v>
      </c>
      <c r="F10410" t="s">
        <v>322</v>
      </c>
      <c r="G10410" t="s">
        <v>86</v>
      </c>
      <c r="H10410">
        <v>2270</v>
      </c>
      <c r="I10410" s="68" t="str">
        <f>VLOOKUP(E10410,Refs!$P$2:$R$29,3,FALSE)</f>
        <v>Y59</v>
      </c>
      <c r="J10410" s="68" t="str">
        <f>VLOOKUP(E10410,Refs!$P$2:$S$29,4,FALSE)</f>
        <v>South East</v>
      </c>
      <c r="K10410" s="28">
        <f t="shared" si="329"/>
        <v>2270</v>
      </c>
    </row>
    <row r="10411" spans="1:11" x14ac:dyDescent="0.35">
      <c r="A10411" s="69">
        <f t="shared" si="330"/>
        <v>45870</v>
      </c>
      <c r="B10411" t="s">
        <v>923</v>
      </c>
      <c r="C10411" t="s">
        <v>288</v>
      </c>
      <c r="D10411" t="s">
        <v>887</v>
      </c>
      <c r="E10411" t="s">
        <v>321</v>
      </c>
      <c r="F10411" t="s">
        <v>322</v>
      </c>
      <c r="G10411" t="s">
        <v>87</v>
      </c>
      <c r="H10411">
        <v>5649</v>
      </c>
      <c r="I10411" s="68" t="str">
        <f>VLOOKUP(E10411,Refs!$P$2:$R$29,3,FALSE)</f>
        <v>Y59</v>
      </c>
      <c r="J10411" s="68" t="str">
        <f>VLOOKUP(E10411,Refs!$P$2:$S$29,4,FALSE)</f>
        <v>South East</v>
      </c>
      <c r="K10411" s="28">
        <f t="shared" si="329"/>
        <v>5649</v>
      </c>
    </row>
    <row r="10412" spans="1:11" x14ac:dyDescent="0.35">
      <c r="A10412" s="69">
        <f t="shared" si="330"/>
        <v>45870</v>
      </c>
      <c r="B10412" t="s">
        <v>923</v>
      </c>
      <c r="C10412" t="s">
        <v>288</v>
      </c>
      <c r="D10412" t="s">
        <v>887</v>
      </c>
      <c r="E10412" t="s">
        <v>321</v>
      </c>
      <c r="F10412" t="s">
        <v>322</v>
      </c>
      <c r="G10412" t="s">
        <v>88</v>
      </c>
      <c r="H10412">
        <v>22755</v>
      </c>
      <c r="I10412" s="68" t="str">
        <f>VLOOKUP(E10412,Refs!$P$2:$R$29,3,FALSE)</f>
        <v>Y59</v>
      </c>
      <c r="J10412" s="68" t="str">
        <f>VLOOKUP(E10412,Refs!$P$2:$S$29,4,FALSE)</f>
        <v>South East</v>
      </c>
      <c r="K10412" s="28">
        <f t="shared" si="329"/>
        <v>22755</v>
      </c>
    </row>
    <row r="10413" spans="1:11" x14ac:dyDescent="0.35">
      <c r="A10413" s="69">
        <f t="shared" si="330"/>
        <v>45870</v>
      </c>
      <c r="B10413" t="s">
        <v>923</v>
      </c>
      <c r="C10413" t="s">
        <v>288</v>
      </c>
      <c r="D10413" t="s">
        <v>887</v>
      </c>
      <c r="E10413" t="s">
        <v>321</v>
      </c>
      <c r="F10413" t="s">
        <v>322</v>
      </c>
      <c r="G10413" t="s">
        <v>89</v>
      </c>
      <c r="H10413">
        <v>51870</v>
      </c>
      <c r="I10413" s="68" t="str">
        <f>VLOOKUP(E10413,Refs!$P$2:$R$29,3,FALSE)</f>
        <v>Y59</v>
      </c>
      <c r="J10413" s="68" t="str">
        <f>VLOOKUP(E10413,Refs!$P$2:$S$29,4,FALSE)</f>
        <v>South East</v>
      </c>
      <c r="K10413" s="28">
        <f t="shared" si="329"/>
        <v>51870</v>
      </c>
    </row>
    <row r="10414" spans="1:11" x14ac:dyDescent="0.35">
      <c r="A10414" s="69">
        <f t="shared" si="330"/>
        <v>45870</v>
      </c>
      <c r="B10414" t="s">
        <v>923</v>
      </c>
      <c r="C10414" t="s">
        <v>288</v>
      </c>
      <c r="D10414" t="s">
        <v>887</v>
      </c>
      <c r="E10414" t="s">
        <v>321</v>
      </c>
      <c r="F10414" t="s">
        <v>322</v>
      </c>
      <c r="G10414" t="s">
        <v>27</v>
      </c>
      <c r="H10414">
        <v>6121</v>
      </c>
      <c r="I10414" s="68" t="str">
        <f>VLOOKUP(E10414,Refs!$P$2:$R$29,3,FALSE)</f>
        <v>Y59</v>
      </c>
      <c r="J10414" s="68" t="str">
        <f>VLOOKUP(E10414,Refs!$P$2:$S$29,4,FALSE)</f>
        <v>South East</v>
      </c>
      <c r="K10414" s="28">
        <f t="shared" si="329"/>
        <v>6121</v>
      </c>
    </row>
    <row r="10415" spans="1:11" x14ac:dyDescent="0.35">
      <c r="A10415" s="69">
        <f t="shared" si="330"/>
        <v>45870</v>
      </c>
      <c r="B10415" t="s">
        <v>923</v>
      </c>
      <c r="C10415" t="s">
        <v>288</v>
      </c>
      <c r="D10415" t="s">
        <v>887</v>
      </c>
      <c r="E10415" t="s">
        <v>321</v>
      </c>
      <c r="F10415" t="s">
        <v>322</v>
      </c>
      <c r="G10415" t="s">
        <v>29</v>
      </c>
      <c r="H10415">
        <v>7144</v>
      </c>
      <c r="I10415" s="68" t="str">
        <f>VLOOKUP(E10415,Refs!$P$2:$R$29,3,FALSE)</f>
        <v>Y59</v>
      </c>
      <c r="J10415" s="68" t="str">
        <f>VLOOKUP(E10415,Refs!$P$2:$S$29,4,FALSE)</f>
        <v>South East</v>
      </c>
      <c r="K10415" s="28">
        <f t="shared" si="329"/>
        <v>7144</v>
      </c>
    </row>
    <row r="10416" spans="1:11" x14ac:dyDescent="0.35">
      <c r="A10416" s="69">
        <f t="shared" si="330"/>
        <v>45870</v>
      </c>
      <c r="B10416" t="s">
        <v>923</v>
      </c>
      <c r="C10416" t="s">
        <v>288</v>
      </c>
      <c r="D10416" t="s">
        <v>887</v>
      </c>
      <c r="E10416" t="s">
        <v>321</v>
      </c>
      <c r="F10416" t="s">
        <v>322</v>
      </c>
      <c r="G10416" t="s">
        <v>90</v>
      </c>
      <c r="H10416">
        <v>3959</v>
      </c>
      <c r="I10416" s="68" t="str">
        <f>VLOOKUP(E10416,Refs!$P$2:$R$29,3,FALSE)</f>
        <v>Y59</v>
      </c>
      <c r="J10416" s="68" t="str">
        <f>VLOOKUP(E10416,Refs!$P$2:$S$29,4,FALSE)</f>
        <v>South East</v>
      </c>
      <c r="K10416" s="28">
        <f t="shared" si="329"/>
        <v>3959</v>
      </c>
    </row>
    <row r="10417" spans="1:11" x14ac:dyDescent="0.35">
      <c r="A10417" s="69">
        <f t="shared" si="330"/>
        <v>45870</v>
      </c>
      <c r="B10417" t="s">
        <v>923</v>
      </c>
      <c r="C10417" t="s">
        <v>288</v>
      </c>
      <c r="D10417" t="s">
        <v>887</v>
      </c>
      <c r="E10417" t="s">
        <v>321</v>
      </c>
      <c r="F10417" t="s">
        <v>322</v>
      </c>
      <c r="G10417" t="s">
        <v>91</v>
      </c>
      <c r="H10417">
        <v>34</v>
      </c>
      <c r="I10417" s="68" t="str">
        <f>VLOOKUP(E10417,Refs!$P$2:$R$29,3,FALSE)</f>
        <v>Y59</v>
      </c>
      <c r="J10417" s="68" t="str">
        <f>VLOOKUP(E10417,Refs!$P$2:$S$29,4,FALSE)</f>
        <v>South East</v>
      </c>
      <c r="K10417" s="28">
        <f t="shared" si="329"/>
        <v>34</v>
      </c>
    </row>
    <row r="10418" spans="1:11" x14ac:dyDescent="0.35">
      <c r="A10418" s="69">
        <f t="shared" si="330"/>
        <v>45870</v>
      </c>
      <c r="B10418" t="s">
        <v>923</v>
      </c>
      <c r="C10418" t="s">
        <v>288</v>
      </c>
      <c r="D10418" t="s">
        <v>887</v>
      </c>
      <c r="E10418" t="s">
        <v>321</v>
      </c>
      <c r="F10418" t="s">
        <v>322</v>
      </c>
      <c r="G10418" t="s">
        <v>92</v>
      </c>
      <c r="H10418">
        <v>3571</v>
      </c>
      <c r="I10418" s="68" t="str">
        <f>VLOOKUP(E10418,Refs!$P$2:$R$29,3,FALSE)</f>
        <v>Y59</v>
      </c>
      <c r="J10418" s="68" t="str">
        <f>VLOOKUP(E10418,Refs!$P$2:$S$29,4,FALSE)</f>
        <v>South East</v>
      </c>
      <c r="K10418" s="28">
        <f t="shared" si="329"/>
        <v>3571</v>
      </c>
    </row>
    <row r="10419" spans="1:11" x14ac:dyDescent="0.35">
      <c r="A10419" s="69">
        <f t="shared" si="330"/>
        <v>45870</v>
      </c>
      <c r="B10419" t="s">
        <v>923</v>
      </c>
      <c r="C10419" t="s">
        <v>288</v>
      </c>
      <c r="D10419" t="s">
        <v>887</v>
      </c>
      <c r="E10419" t="s">
        <v>321</v>
      </c>
      <c r="F10419" t="s">
        <v>322</v>
      </c>
      <c r="G10419" t="s">
        <v>93</v>
      </c>
      <c r="H10419">
        <v>173</v>
      </c>
      <c r="I10419" s="68" t="str">
        <f>VLOOKUP(E10419,Refs!$P$2:$R$29,3,FALSE)</f>
        <v>Y59</v>
      </c>
      <c r="J10419" s="68" t="str">
        <f>VLOOKUP(E10419,Refs!$P$2:$S$29,4,FALSE)</f>
        <v>South East</v>
      </c>
      <c r="K10419" s="28">
        <f t="shared" si="329"/>
        <v>173</v>
      </c>
    </row>
    <row r="10420" spans="1:11" x14ac:dyDescent="0.35">
      <c r="A10420" s="69">
        <f t="shared" si="330"/>
        <v>45870</v>
      </c>
      <c r="B10420" t="s">
        <v>923</v>
      </c>
      <c r="C10420" t="s">
        <v>288</v>
      </c>
      <c r="D10420" t="s">
        <v>887</v>
      </c>
      <c r="E10420" t="s">
        <v>321</v>
      </c>
      <c r="F10420" t="s">
        <v>322</v>
      </c>
      <c r="G10420" t="s">
        <v>94</v>
      </c>
      <c r="H10420">
        <v>1909</v>
      </c>
      <c r="I10420" s="68" t="str">
        <f>VLOOKUP(E10420,Refs!$P$2:$R$29,3,FALSE)</f>
        <v>Y59</v>
      </c>
      <c r="J10420" s="68" t="str">
        <f>VLOOKUP(E10420,Refs!$P$2:$S$29,4,FALSE)</f>
        <v>South East</v>
      </c>
      <c r="K10420" s="28">
        <f t="shared" si="329"/>
        <v>1909</v>
      </c>
    </row>
    <row r="10421" spans="1:11" x14ac:dyDescent="0.35">
      <c r="A10421" s="69">
        <f t="shared" si="330"/>
        <v>45870</v>
      </c>
      <c r="B10421" t="s">
        <v>923</v>
      </c>
      <c r="C10421" t="s">
        <v>288</v>
      </c>
      <c r="D10421" t="s">
        <v>887</v>
      </c>
      <c r="E10421" t="s">
        <v>321</v>
      </c>
      <c r="F10421" t="s">
        <v>322</v>
      </c>
      <c r="G10421" t="s">
        <v>95</v>
      </c>
      <c r="H10421">
        <v>218</v>
      </c>
      <c r="I10421" s="68" t="str">
        <f>VLOOKUP(E10421,Refs!$P$2:$R$29,3,FALSE)</f>
        <v>Y59</v>
      </c>
      <c r="J10421" s="68" t="str">
        <f>VLOOKUP(E10421,Refs!$P$2:$S$29,4,FALSE)</f>
        <v>South East</v>
      </c>
      <c r="K10421" s="28">
        <f t="shared" si="329"/>
        <v>218</v>
      </c>
    </row>
    <row r="10422" spans="1:11" x14ac:dyDescent="0.35">
      <c r="A10422" s="69">
        <f t="shared" si="330"/>
        <v>45870</v>
      </c>
      <c r="B10422" t="s">
        <v>923</v>
      </c>
      <c r="C10422" t="s">
        <v>288</v>
      </c>
      <c r="D10422" t="s">
        <v>887</v>
      </c>
      <c r="E10422" t="s">
        <v>321</v>
      </c>
      <c r="F10422" t="s">
        <v>322</v>
      </c>
      <c r="G10422" t="s">
        <v>96</v>
      </c>
      <c r="H10422">
        <v>8415</v>
      </c>
      <c r="I10422" s="68" t="str">
        <f>VLOOKUP(E10422,Refs!$P$2:$R$29,3,FALSE)</f>
        <v>Y59</v>
      </c>
      <c r="J10422" s="68" t="str">
        <f>VLOOKUP(E10422,Refs!$P$2:$S$29,4,FALSE)</f>
        <v>South East</v>
      </c>
      <c r="K10422" s="28">
        <f t="shared" si="329"/>
        <v>8415</v>
      </c>
    </row>
    <row r="10423" spans="1:11" x14ac:dyDescent="0.35">
      <c r="A10423" s="69">
        <f t="shared" si="330"/>
        <v>45870</v>
      </c>
      <c r="B10423" t="s">
        <v>923</v>
      </c>
      <c r="C10423" t="s">
        <v>288</v>
      </c>
      <c r="D10423" t="s">
        <v>887</v>
      </c>
      <c r="E10423" t="s">
        <v>321</v>
      </c>
      <c r="F10423" t="s">
        <v>322</v>
      </c>
      <c r="G10423" t="s">
        <v>31</v>
      </c>
      <c r="H10423">
        <v>7587</v>
      </c>
      <c r="I10423" s="68" t="str">
        <f>VLOOKUP(E10423,Refs!$P$2:$R$29,3,FALSE)</f>
        <v>Y59</v>
      </c>
      <c r="J10423" s="68" t="str">
        <f>VLOOKUP(E10423,Refs!$P$2:$S$29,4,FALSE)</f>
        <v>South East</v>
      </c>
      <c r="K10423" s="28">
        <f t="shared" si="329"/>
        <v>7587</v>
      </c>
    </row>
    <row r="10424" spans="1:11" x14ac:dyDescent="0.35">
      <c r="A10424" s="69">
        <f t="shared" si="330"/>
        <v>45870</v>
      </c>
      <c r="B10424" t="s">
        <v>923</v>
      </c>
      <c r="C10424" t="s">
        <v>288</v>
      </c>
      <c r="D10424" t="s">
        <v>887</v>
      </c>
      <c r="E10424" t="s">
        <v>321</v>
      </c>
      <c r="F10424" t="s">
        <v>322</v>
      </c>
      <c r="G10424" t="s">
        <v>97</v>
      </c>
      <c r="H10424">
        <v>9040</v>
      </c>
      <c r="I10424" s="68" t="str">
        <f>VLOOKUP(E10424,Refs!$P$2:$R$29,3,FALSE)</f>
        <v>Y59</v>
      </c>
      <c r="J10424" s="68" t="str">
        <f>VLOOKUP(E10424,Refs!$P$2:$S$29,4,FALSE)</f>
        <v>South East</v>
      </c>
      <c r="K10424" s="28">
        <f t="shared" si="329"/>
        <v>9040</v>
      </c>
    </row>
    <row r="10425" spans="1:11" x14ac:dyDescent="0.35">
      <c r="A10425" s="69">
        <f t="shared" si="330"/>
        <v>45870</v>
      </c>
      <c r="B10425" t="s">
        <v>923</v>
      </c>
      <c r="C10425" t="s">
        <v>288</v>
      </c>
      <c r="D10425" t="s">
        <v>887</v>
      </c>
      <c r="E10425" t="s">
        <v>321</v>
      </c>
      <c r="F10425" t="s">
        <v>322</v>
      </c>
      <c r="G10425" t="s">
        <v>98</v>
      </c>
      <c r="H10425">
        <v>5324</v>
      </c>
      <c r="I10425" s="68" t="str">
        <f>VLOOKUP(E10425,Refs!$P$2:$R$29,3,FALSE)</f>
        <v>Y59</v>
      </c>
      <c r="J10425" s="68" t="str">
        <f>VLOOKUP(E10425,Refs!$P$2:$S$29,4,FALSE)</f>
        <v>South East</v>
      </c>
      <c r="K10425" s="28">
        <f t="shared" si="329"/>
        <v>5324</v>
      </c>
    </row>
    <row r="10426" spans="1:11" x14ac:dyDescent="0.35">
      <c r="A10426" s="69">
        <f t="shared" si="330"/>
        <v>45870</v>
      </c>
      <c r="B10426" t="s">
        <v>923</v>
      </c>
      <c r="C10426" t="s">
        <v>288</v>
      </c>
      <c r="D10426" t="s">
        <v>887</v>
      </c>
      <c r="E10426" t="s">
        <v>321</v>
      </c>
      <c r="F10426" t="s">
        <v>322</v>
      </c>
      <c r="G10426" t="s">
        <v>99</v>
      </c>
      <c r="H10426">
        <v>4843</v>
      </c>
      <c r="I10426" s="68" t="str">
        <f>VLOOKUP(E10426,Refs!$P$2:$R$29,3,FALSE)</f>
        <v>Y59</v>
      </c>
      <c r="J10426" s="68" t="str">
        <f>VLOOKUP(E10426,Refs!$P$2:$S$29,4,FALSE)</f>
        <v>South East</v>
      </c>
      <c r="K10426" s="28">
        <f t="shared" si="329"/>
        <v>4843</v>
      </c>
    </row>
    <row r="10427" spans="1:11" x14ac:dyDescent="0.35">
      <c r="A10427" s="69">
        <f t="shared" si="330"/>
        <v>45870</v>
      </c>
      <c r="B10427" t="s">
        <v>923</v>
      </c>
      <c r="C10427" t="s">
        <v>288</v>
      </c>
      <c r="D10427" t="s">
        <v>887</v>
      </c>
      <c r="E10427" t="s">
        <v>321</v>
      </c>
      <c r="F10427" t="s">
        <v>322</v>
      </c>
      <c r="G10427" t="s">
        <v>100</v>
      </c>
      <c r="H10427">
        <v>1552</v>
      </c>
      <c r="I10427" s="68" t="str">
        <f>VLOOKUP(E10427,Refs!$P$2:$R$29,3,FALSE)</f>
        <v>Y59</v>
      </c>
      <c r="J10427" s="68" t="str">
        <f>VLOOKUP(E10427,Refs!$P$2:$S$29,4,FALSE)</f>
        <v>South East</v>
      </c>
      <c r="K10427" s="28">
        <f t="shared" si="329"/>
        <v>1552</v>
      </c>
    </row>
    <row r="10428" spans="1:11" x14ac:dyDescent="0.35">
      <c r="A10428" s="69">
        <f t="shared" si="330"/>
        <v>45870</v>
      </c>
      <c r="B10428" t="s">
        <v>923</v>
      </c>
      <c r="C10428" t="s">
        <v>288</v>
      </c>
      <c r="D10428" t="s">
        <v>887</v>
      </c>
      <c r="E10428" t="s">
        <v>321</v>
      </c>
      <c r="F10428" t="s">
        <v>322</v>
      </c>
      <c r="G10428" t="s">
        <v>101</v>
      </c>
      <c r="H10428">
        <v>2025</v>
      </c>
      <c r="I10428" s="68" t="str">
        <f>VLOOKUP(E10428,Refs!$P$2:$R$29,3,FALSE)</f>
        <v>Y59</v>
      </c>
      <c r="J10428" s="68" t="str">
        <f>VLOOKUP(E10428,Refs!$P$2:$S$29,4,FALSE)</f>
        <v>South East</v>
      </c>
      <c r="K10428" s="28">
        <f t="shared" si="329"/>
        <v>2025</v>
      </c>
    </row>
    <row r="10429" spans="1:11" x14ac:dyDescent="0.35">
      <c r="A10429" s="69">
        <f t="shared" si="330"/>
        <v>45870</v>
      </c>
      <c r="B10429" t="s">
        <v>923</v>
      </c>
      <c r="C10429" t="s">
        <v>288</v>
      </c>
      <c r="D10429" t="s">
        <v>887</v>
      </c>
      <c r="E10429" t="s">
        <v>321</v>
      </c>
      <c r="F10429" t="s">
        <v>322</v>
      </c>
      <c r="G10429" t="s">
        <v>102</v>
      </c>
      <c r="H10429">
        <v>108</v>
      </c>
      <c r="I10429" s="68" t="str">
        <f>VLOOKUP(E10429,Refs!$P$2:$R$29,3,FALSE)</f>
        <v>Y59</v>
      </c>
      <c r="J10429" s="68" t="str">
        <f>VLOOKUP(E10429,Refs!$P$2:$S$29,4,FALSE)</f>
        <v>South East</v>
      </c>
      <c r="K10429" s="28">
        <f t="shared" si="329"/>
        <v>108</v>
      </c>
    </row>
    <row r="10430" spans="1:11" x14ac:dyDescent="0.35">
      <c r="A10430" s="69">
        <f t="shared" si="330"/>
        <v>45870</v>
      </c>
      <c r="B10430" t="s">
        <v>923</v>
      </c>
      <c r="C10430" t="s">
        <v>288</v>
      </c>
      <c r="D10430" t="s">
        <v>887</v>
      </c>
      <c r="E10430" t="s">
        <v>321</v>
      </c>
      <c r="F10430" t="s">
        <v>322</v>
      </c>
      <c r="G10430" t="s">
        <v>103</v>
      </c>
      <c r="H10430">
        <v>2991</v>
      </c>
      <c r="I10430" s="68" t="str">
        <f>VLOOKUP(E10430,Refs!$P$2:$R$29,3,FALSE)</f>
        <v>Y59</v>
      </c>
      <c r="J10430" s="68" t="str">
        <f>VLOOKUP(E10430,Refs!$P$2:$S$29,4,FALSE)</f>
        <v>South East</v>
      </c>
      <c r="K10430" s="28">
        <f t="shared" si="329"/>
        <v>2991</v>
      </c>
    </row>
    <row r="10431" spans="1:11" x14ac:dyDescent="0.35">
      <c r="A10431" s="69">
        <f t="shared" si="330"/>
        <v>45870</v>
      </c>
      <c r="B10431" t="s">
        <v>923</v>
      </c>
      <c r="C10431" t="s">
        <v>288</v>
      </c>
      <c r="D10431" t="s">
        <v>887</v>
      </c>
      <c r="E10431" t="s">
        <v>321</v>
      </c>
      <c r="F10431" t="s">
        <v>322</v>
      </c>
      <c r="G10431" t="s">
        <v>104</v>
      </c>
      <c r="H10431">
        <v>12367896</v>
      </c>
      <c r="I10431" s="68" t="str">
        <f>VLOOKUP(E10431,Refs!$P$2:$R$29,3,FALSE)</f>
        <v>Y59</v>
      </c>
      <c r="J10431" s="68" t="str">
        <f>VLOOKUP(E10431,Refs!$P$2:$S$29,4,FALSE)</f>
        <v>South East</v>
      </c>
      <c r="K10431" s="28">
        <f t="shared" si="329"/>
        <v>12367896</v>
      </c>
    </row>
    <row r="10432" spans="1:11" x14ac:dyDescent="0.35">
      <c r="A10432" s="69">
        <f t="shared" si="330"/>
        <v>45870</v>
      </c>
      <c r="B10432" t="s">
        <v>923</v>
      </c>
      <c r="C10432" t="s">
        <v>288</v>
      </c>
      <c r="D10432" t="s">
        <v>887</v>
      </c>
      <c r="E10432" t="s">
        <v>321</v>
      </c>
      <c r="F10432" t="s">
        <v>322</v>
      </c>
      <c r="G10432" t="s">
        <v>105</v>
      </c>
      <c r="H10432">
        <v>6461</v>
      </c>
      <c r="I10432" s="68" t="str">
        <f>VLOOKUP(E10432,Refs!$P$2:$R$29,3,FALSE)</f>
        <v>Y59</v>
      </c>
      <c r="J10432" s="68" t="str">
        <f>VLOOKUP(E10432,Refs!$P$2:$S$29,4,FALSE)</f>
        <v>South East</v>
      </c>
      <c r="K10432" s="28">
        <f t="shared" si="329"/>
        <v>6461</v>
      </c>
    </row>
    <row r="10433" spans="1:11" x14ac:dyDescent="0.35">
      <c r="A10433" s="69">
        <f t="shared" si="330"/>
        <v>45870</v>
      </c>
      <c r="B10433" t="s">
        <v>923</v>
      </c>
      <c r="C10433" t="s">
        <v>288</v>
      </c>
      <c r="D10433" t="s">
        <v>887</v>
      </c>
      <c r="E10433" t="s">
        <v>321</v>
      </c>
      <c r="F10433" t="s">
        <v>322</v>
      </c>
      <c r="G10433" t="s">
        <v>106</v>
      </c>
      <c r="H10433">
        <v>3928</v>
      </c>
      <c r="I10433" s="68" t="str">
        <f>VLOOKUP(E10433,Refs!$P$2:$R$29,3,FALSE)</f>
        <v>Y59</v>
      </c>
      <c r="J10433" s="68" t="str">
        <f>VLOOKUP(E10433,Refs!$P$2:$S$29,4,FALSE)</f>
        <v>South East</v>
      </c>
      <c r="K10433" s="28">
        <f t="shared" si="329"/>
        <v>3928</v>
      </c>
    </row>
    <row r="10434" spans="1:11" x14ac:dyDescent="0.35">
      <c r="A10434" s="69">
        <f t="shared" si="330"/>
        <v>45870</v>
      </c>
      <c r="B10434" t="s">
        <v>923</v>
      </c>
      <c r="C10434" t="s">
        <v>288</v>
      </c>
      <c r="D10434" t="s">
        <v>887</v>
      </c>
      <c r="E10434" t="s">
        <v>321</v>
      </c>
      <c r="F10434" t="s">
        <v>322</v>
      </c>
      <c r="G10434" t="s">
        <v>107</v>
      </c>
      <c r="H10434">
        <v>338</v>
      </c>
      <c r="I10434" s="68" t="str">
        <f>VLOOKUP(E10434,Refs!$P$2:$R$29,3,FALSE)</f>
        <v>Y59</v>
      </c>
      <c r="J10434" s="68" t="str">
        <f>VLOOKUP(E10434,Refs!$P$2:$S$29,4,FALSE)</f>
        <v>South East</v>
      </c>
      <c r="K10434" s="28">
        <f t="shared" ref="K10434:K10497" si="331">IF(OR(H10434="NULL",H10434=0,H10434=""),"",H10434)</f>
        <v>338</v>
      </c>
    </row>
    <row r="10435" spans="1:11" x14ac:dyDescent="0.35">
      <c r="A10435" s="69">
        <f t="shared" ref="A10435:A10498" si="332">DATEVALUE(RIGHT(B10435,8))</f>
        <v>45870</v>
      </c>
      <c r="B10435" t="s">
        <v>923</v>
      </c>
      <c r="C10435" t="s">
        <v>288</v>
      </c>
      <c r="D10435" t="s">
        <v>887</v>
      </c>
      <c r="E10435" t="s">
        <v>321</v>
      </c>
      <c r="F10435" t="s">
        <v>322</v>
      </c>
      <c r="G10435" t="s">
        <v>108</v>
      </c>
      <c r="H10435">
        <v>2207</v>
      </c>
      <c r="I10435" s="68" t="str">
        <f>VLOOKUP(E10435,Refs!$P$2:$R$29,3,FALSE)</f>
        <v>Y59</v>
      </c>
      <c r="J10435" s="68" t="str">
        <f>VLOOKUP(E10435,Refs!$P$2:$S$29,4,FALSE)</f>
        <v>South East</v>
      </c>
      <c r="K10435" s="28">
        <f t="shared" si="331"/>
        <v>2207</v>
      </c>
    </row>
    <row r="10436" spans="1:11" x14ac:dyDescent="0.35">
      <c r="A10436" s="69">
        <f t="shared" si="332"/>
        <v>45870</v>
      </c>
      <c r="B10436" t="s">
        <v>923</v>
      </c>
      <c r="C10436" t="s">
        <v>288</v>
      </c>
      <c r="D10436" t="s">
        <v>887</v>
      </c>
      <c r="E10436" t="s">
        <v>321</v>
      </c>
      <c r="F10436" t="s">
        <v>322</v>
      </c>
      <c r="G10436" t="s">
        <v>109</v>
      </c>
      <c r="H10436">
        <v>17156804</v>
      </c>
      <c r="I10436" s="68" t="str">
        <f>VLOOKUP(E10436,Refs!$P$2:$R$29,3,FALSE)</f>
        <v>Y59</v>
      </c>
      <c r="J10436" s="68" t="str">
        <f>VLOOKUP(E10436,Refs!$P$2:$S$29,4,FALSE)</f>
        <v>South East</v>
      </c>
      <c r="K10436" s="28">
        <f t="shared" si="331"/>
        <v>17156804</v>
      </c>
    </row>
    <row r="10437" spans="1:11" x14ac:dyDescent="0.35">
      <c r="A10437" s="69">
        <f t="shared" si="332"/>
        <v>45870</v>
      </c>
      <c r="B10437" t="s">
        <v>923</v>
      </c>
      <c r="C10437" t="s">
        <v>288</v>
      </c>
      <c r="D10437" t="s">
        <v>887</v>
      </c>
      <c r="E10437" t="s">
        <v>321</v>
      </c>
      <c r="F10437" t="s">
        <v>322</v>
      </c>
      <c r="G10437" t="s">
        <v>110</v>
      </c>
      <c r="H10437">
        <v>2349</v>
      </c>
      <c r="I10437" s="68" t="str">
        <f>VLOOKUP(E10437,Refs!$P$2:$R$29,3,FALSE)</f>
        <v>Y59</v>
      </c>
      <c r="J10437" s="68" t="str">
        <f>VLOOKUP(E10437,Refs!$P$2:$S$29,4,FALSE)</f>
        <v>South East</v>
      </c>
      <c r="K10437" s="28">
        <f t="shared" si="331"/>
        <v>2349</v>
      </c>
    </row>
    <row r="10438" spans="1:11" x14ac:dyDescent="0.35">
      <c r="A10438" s="69">
        <f t="shared" si="332"/>
        <v>45870</v>
      </c>
      <c r="B10438" t="s">
        <v>923</v>
      </c>
      <c r="C10438" t="s">
        <v>288</v>
      </c>
      <c r="D10438" t="s">
        <v>887</v>
      </c>
      <c r="E10438" t="s">
        <v>321</v>
      </c>
      <c r="F10438" t="s">
        <v>322</v>
      </c>
      <c r="G10438" t="s">
        <v>808</v>
      </c>
      <c r="H10438">
        <v>14909</v>
      </c>
      <c r="I10438" s="68" t="str">
        <f>VLOOKUP(E10438,Refs!$P$2:$R$29,3,FALSE)</f>
        <v>Y59</v>
      </c>
      <c r="J10438" s="68" t="str">
        <f>VLOOKUP(E10438,Refs!$P$2:$S$29,4,FALSE)</f>
        <v>South East</v>
      </c>
      <c r="K10438" s="28">
        <f t="shared" si="331"/>
        <v>14909</v>
      </c>
    </row>
    <row r="10439" spans="1:11" x14ac:dyDescent="0.35">
      <c r="A10439" s="69">
        <f t="shared" si="332"/>
        <v>45870</v>
      </c>
      <c r="B10439" t="s">
        <v>923</v>
      </c>
      <c r="C10439" t="s">
        <v>288</v>
      </c>
      <c r="D10439" t="s">
        <v>887</v>
      </c>
      <c r="E10439" t="s">
        <v>321</v>
      </c>
      <c r="F10439" t="s">
        <v>322</v>
      </c>
      <c r="G10439" t="s">
        <v>809</v>
      </c>
      <c r="H10439">
        <v>336</v>
      </c>
      <c r="I10439" s="68" t="str">
        <f>VLOOKUP(E10439,Refs!$P$2:$R$29,3,FALSE)</f>
        <v>Y59</v>
      </c>
      <c r="J10439" s="68" t="str">
        <f>VLOOKUP(E10439,Refs!$P$2:$S$29,4,FALSE)</f>
        <v>South East</v>
      </c>
      <c r="K10439" s="28">
        <f t="shared" si="331"/>
        <v>336</v>
      </c>
    </row>
    <row r="10440" spans="1:11" x14ac:dyDescent="0.35">
      <c r="A10440" s="69">
        <f t="shared" si="332"/>
        <v>45870</v>
      </c>
      <c r="B10440" t="s">
        <v>923</v>
      </c>
      <c r="C10440" t="s">
        <v>288</v>
      </c>
      <c r="D10440" t="s">
        <v>887</v>
      </c>
      <c r="E10440" t="s">
        <v>321</v>
      </c>
      <c r="F10440" t="s">
        <v>322</v>
      </c>
      <c r="G10440" t="s">
        <v>111</v>
      </c>
      <c r="H10440">
        <v>39251</v>
      </c>
      <c r="I10440" s="68" t="str">
        <f>VLOOKUP(E10440,Refs!$P$2:$R$29,3,FALSE)</f>
        <v>Y59</v>
      </c>
      <c r="J10440" s="68" t="str">
        <f>VLOOKUP(E10440,Refs!$P$2:$S$29,4,FALSE)</f>
        <v>South East</v>
      </c>
      <c r="K10440" s="28">
        <f t="shared" si="331"/>
        <v>39251</v>
      </c>
    </row>
    <row r="10441" spans="1:11" x14ac:dyDescent="0.35">
      <c r="A10441" s="69">
        <f t="shared" si="332"/>
        <v>45870</v>
      </c>
      <c r="B10441" t="s">
        <v>923</v>
      </c>
      <c r="C10441" t="s">
        <v>288</v>
      </c>
      <c r="D10441" t="s">
        <v>887</v>
      </c>
      <c r="E10441" t="s">
        <v>321</v>
      </c>
      <c r="F10441" t="s">
        <v>322</v>
      </c>
      <c r="G10441" t="s">
        <v>112</v>
      </c>
      <c r="H10441">
        <v>14</v>
      </c>
      <c r="I10441" s="68" t="str">
        <f>VLOOKUP(E10441,Refs!$P$2:$R$29,3,FALSE)</f>
        <v>Y59</v>
      </c>
      <c r="J10441" s="68" t="str">
        <f>VLOOKUP(E10441,Refs!$P$2:$S$29,4,FALSE)</f>
        <v>South East</v>
      </c>
      <c r="K10441" s="28">
        <f t="shared" si="331"/>
        <v>14</v>
      </c>
    </row>
    <row r="10442" spans="1:11" x14ac:dyDescent="0.35">
      <c r="A10442" s="69">
        <f t="shared" si="332"/>
        <v>45870</v>
      </c>
      <c r="B10442" t="s">
        <v>923</v>
      </c>
      <c r="C10442" t="s">
        <v>288</v>
      </c>
      <c r="D10442" t="s">
        <v>887</v>
      </c>
      <c r="E10442" t="s">
        <v>321</v>
      </c>
      <c r="F10442" t="s">
        <v>322</v>
      </c>
      <c r="G10442" t="s">
        <v>113</v>
      </c>
      <c r="H10442">
        <v>30027</v>
      </c>
      <c r="I10442" s="68" t="str">
        <f>VLOOKUP(E10442,Refs!$P$2:$R$29,3,FALSE)</f>
        <v>Y59</v>
      </c>
      <c r="J10442" s="68" t="str">
        <f>VLOOKUP(E10442,Refs!$P$2:$S$29,4,FALSE)</f>
        <v>South East</v>
      </c>
      <c r="K10442" s="28">
        <f t="shared" si="331"/>
        <v>30027</v>
      </c>
    </row>
    <row r="10443" spans="1:11" x14ac:dyDescent="0.35">
      <c r="A10443" s="69">
        <f t="shared" si="332"/>
        <v>45870</v>
      </c>
      <c r="B10443" t="s">
        <v>923</v>
      </c>
      <c r="C10443" t="s">
        <v>288</v>
      </c>
      <c r="D10443" t="s">
        <v>887</v>
      </c>
      <c r="E10443" t="s">
        <v>321</v>
      </c>
      <c r="F10443" t="s">
        <v>322</v>
      </c>
      <c r="G10443" t="s">
        <v>114</v>
      </c>
      <c r="H10443">
        <v>22077</v>
      </c>
      <c r="I10443" s="68" t="str">
        <f>VLOOKUP(E10443,Refs!$P$2:$R$29,3,FALSE)</f>
        <v>Y59</v>
      </c>
      <c r="J10443" s="68" t="str">
        <f>VLOOKUP(E10443,Refs!$P$2:$S$29,4,FALSE)</f>
        <v>South East</v>
      </c>
      <c r="K10443" s="28">
        <f t="shared" si="331"/>
        <v>22077</v>
      </c>
    </row>
    <row r="10444" spans="1:11" x14ac:dyDescent="0.35">
      <c r="A10444" s="69">
        <f t="shared" si="332"/>
        <v>45870</v>
      </c>
      <c r="B10444" t="s">
        <v>923</v>
      </c>
      <c r="C10444" t="s">
        <v>288</v>
      </c>
      <c r="D10444" t="s">
        <v>887</v>
      </c>
      <c r="E10444" t="s">
        <v>321</v>
      </c>
      <c r="F10444" t="s">
        <v>322</v>
      </c>
      <c r="G10444" t="s">
        <v>115</v>
      </c>
      <c r="H10444">
        <v>6434</v>
      </c>
      <c r="I10444" s="68" t="str">
        <f>VLOOKUP(E10444,Refs!$P$2:$R$29,3,FALSE)</f>
        <v>Y59</v>
      </c>
      <c r="J10444" s="68" t="str">
        <f>VLOOKUP(E10444,Refs!$P$2:$S$29,4,FALSE)</f>
        <v>South East</v>
      </c>
      <c r="K10444" s="28">
        <f t="shared" si="331"/>
        <v>6434</v>
      </c>
    </row>
    <row r="10445" spans="1:11" x14ac:dyDescent="0.35">
      <c r="A10445" s="69">
        <f t="shared" si="332"/>
        <v>45870</v>
      </c>
      <c r="B10445" t="s">
        <v>923</v>
      </c>
      <c r="C10445" t="s">
        <v>288</v>
      </c>
      <c r="D10445" t="s">
        <v>887</v>
      </c>
      <c r="E10445" t="s">
        <v>321</v>
      </c>
      <c r="F10445" t="s">
        <v>322</v>
      </c>
      <c r="G10445" t="s">
        <v>116</v>
      </c>
      <c r="H10445">
        <v>3004</v>
      </c>
      <c r="I10445" s="68" t="str">
        <f>VLOOKUP(E10445,Refs!$P$2:$R$29,3,FALSE)</f>
        <v>Y59</v>
      </c>
      <c r="J10445" s="68" t="str">
        <f>VLOOKUP(E10445,Refs!$P$2:$S$29,4,FALSE)</f>
        <v>South East</v>
      </c>
      <c r="K10445" s="28">
        <f t="shared" si="331"/>
        <v>3004</v>
      </c>
    </row>
    <row r="10446" spans="1:11" x14ac:dyDescent="0.35">
      <c r="A10446" s="69">
        <f t="shared" si="332"/>
        <v>45870</v>
      </c>
      <c r="B10446" t="s">
        <v>923</v>
      </c>
      <c r="C10446" t="s">
        <v>288</v>
      </c>
      <c r="D10446" t="s">
        <v>887</v>
      </c>
      <c r="E10446" t="s">
        <v>321</v>
      </c>
      <c r="F10446" t="s">
        <v>322</v>
      </c>
      <c r="G10446" t="s">
        <v>117</v>
      </c>
      <c r="H10446">
        <v>21887</v>
      </c>
      <c r="I10446" s="68" t="str">
        <f>VLOOKUP(E10446,Refs!$P$2:$R$29,3,FALSE)</f>
        <v>Y59</v>
      </c>
      <c r="J10446" s="68" t="str">
        <f>VLOOKUP(E10446,Refs!$P$2:$S$29,4,FALSE)</f>
        <v>South East</v>
      </c>
      <c r="K10446" s="28">
        <f t="shared" si="331"/>
        <v>21887</v>
      </c>
    </row>
    <row r="10447" spans="1:11" x14ac:dyDescent="0.35">
      <c r="A10447" s="69">
        <f t="shared" si="332"/>
        <v>45870</v>
      </c>
      <c r="B10447" t="s">
        <v>923</v>
      </c>
      <c r="C10447" t="s">
        <v>288</v>
      </c>
      <c r="D10447" t="s">
        <v>887</v>
      </c>
      <c r="E10447" t="s">
        <v>321</v>
      </c>
      <c r="F10447" t="s">
        <v>322</v>
      </c>
      <c r="G10447" t="s">
        <v>118</v>
      </c>
      <c r="H10447">
        <v>12106</v>
      </c>
      <c r="I10447" s="68" t="str">
        <f>VLOOKUP(E10447,Refs!$P$2:$R$29,3,FALSE)</f>
        <v>Y59</v>
      </c>
      <c r="J10447" s="68" t="str">
        <f>VLOOKUP(E10447,Refs!$P$2:$S$29,4,FALSE)</f>
        <v>South East</v>
      </c>
      <c r="K10447" s="28">
        <f t="shared" si="331"/>
        <v>12106</v>
      </c>
    </row>
    <row r="10448" spans="1:11" x14ac:dyDescent="0.35">
      <c r="A10448" s="69">
        <f t="shared" si="332"/>
        <v>45870</v>
      </c>
      <c r="B10448" t="s">
        <v>923</v>
      </c>
      <c r="C10448" t="s">
        <v>288</v>
      </c>
      <c r="D10448" t="s">
        <v>887</v>
      </c>
      <c r="E10448" t="s">
        <v>321</v>
      </c>
      <c r="F10448" t="s">
        <v>322</v>
      </c>
      <c r="G10448" t="s">
        <v>119</v>
      </c>
      <c r="H10448">
        <v>4040</v>
      </c>
      <c r="I10448" s="68" t="str">
        <f>VLOOKUP(E10448,Refs!$P$2:$R$29,3,FALSE)</f>
        <v>Y59</v>
      </c>
      <c r="J10448" s="68" t="str">
        <f>VLOOKUP(E10448,Refs!$P$2:$S$29,4,FALSE)</f>
        <v>South East</v>
      </c>
      <c r="K10448" s="28">
        <f t="shared" si="331"/>
        <v>4040</v>
      </c>
    </row>
    <row r="10449" spans="1:11" x14ac:dyDescent="0.35">
      <c r="A10449" s="69">
        <f t="shared" si="332"/>
        <v>45870</v>
      </c>
      <c r="B10449" t="s">
        <v>923</v>
      </c>
      <c r="C10449" t="s">
        <v>288</v>
      </c>
      <c r="D10449" t="s">
        <v>887</v>
      </c>
      <c r="E10449" t="s">
        <v>321</v>
      </c>
      <c r="F10449" t="s">
        <v>322</v>
      </c>
      <c r="G10449" t="s">
        <v>120</v>
      </c>
      <c r="H10449">
        <v>2144</v>
      </c>
      <c r="I10449" s="68" t="str">
        <f>VLOOKUP(E10449,Refs!$P$2:$R$29,3,FALSE)</f>
        <v>Y59</v>
      </c>
      <c r="J10449" s="68" t="str">
        <f>VLOOKUP(E10449,Refs!$P$2:$S$29,4,FALSE)</f>
        <v>South East</v>
      </c>
      <c r="K10449" s="28">
        <f t="shared" si="331"/>
        <v>2144</v>
      </c>
    </row>
    <row r="10450" spans="1:11" x14ac:dyDescent="0.35">
      <c r="A10450" s="69">
        <f t="shared" si="332"/>
        <v>45870</v>
      </c>
      <c r="B10450" t="s">
        <v>923</v>
      </c>
      <c r="C10450" t="s">
        <v>288</v>
      </c>
      <c r="D10450" t="s">
        <v>887</v>
      </c>
      <c r="E10450" t="s">
        <v>321</v>
      </c>
      <c r="F10450" t="s">
        <v>322</v>
      </c>
      <c r="G10450" t="s">
        <v>121</v>
      </c>
      <c r="H10450">
        <v>3962</v>
      </c>
      <c r="I10450" s="68" t="str">
        <f>VLOOKUP(E10450,Refs!$P$2:$R$29,3,FALSE)</f>
        <v>Y59</v>
      </c>
      <c r="J10450" s="68" t="str">
        <f>VLOOKUP(E10450,Refs!$P$2:$S$29,4,FALSE)</f>
        <v>South East</v>
      </c>
      <c r="K10450" s="28">
        <f t="shared" si="331"/>
        <v>3962</v>
      </c>
    </row>
    <row r="10451" spans="1:11" x14ac:dyDescent="0.35">
      <c r="A10451" s="69">
        <f t="shared" si="332"/>
        <v>45870</v>
      </c>
      <c r="B10451" t="s">
        <v>923</v>
      </c>
      <c r="C10451" t="s">
        <v>288</v>
      </c>
      <c r="D10451" t="s">
        <v>887</v>
      </c>
      <c r="E10451" t="s">
        <v>321</v>
      </c>
      <c r="F10451" t="s">
        <v>322</v>
      </c>
      <c r="G10451" t="s">
        <v>122</v>
      </c>
      <c r="H10451">
        <v>1684</v>
      </c>
      <c r="I10451" s="68" t="str">
        <f>VLOOKUP(E10451,Refs!$P$2:$R$29,3,FALSE)</f>
        <v>Y59</v>
      </c>
      <c r="J10451" s="68" t="str">
        <f>VLOOKUP(E10451,Refs!$P$2:$S$29,4,FALSE)</f>
        <v>South East</v>
      </c>
      <c r="K10451" s="28">
        <f t="shared" si="331"/>
        <v>1684</v>
      </c>
    </row>
    <row r="10452" spans="1:11" x14ac:dyDescent="0.35">
      <c r="A10452" s="69">
        <f t="shared" si="332"/>
        <v>45870</v>
      </c>
      <c r="B10452" t="s">
        <v>923</v>
      </c>
      <c r="C10452" t="s">
        <v>288</v>
      </c>
      <c r="D10452" t="s">
        <v>887</v>
      </c>
      <c r="E10452" t="s">
        <v>321</v>
      </c>
      <c r="F10452" t="s">
        <v>322</v>
      </c>
      <c r="G10452" t="s">
        <v>123</v>
      </c>
      <c r="H10452">
        <v>8</v>
      </c>
      <c r="I10452" s="68" t="str">
        <f>VLOOKUP(E10452,Refs!$P$2:$R$29,3,FALSE)</f>
        <v>Y59</v>
      </c>
      <c r="J10452" s="68" t="str">
        <f>VLOOKUP(E10452,Refs!$P$2:$S$29,4,FALSE)</f>
        <v>South East</v>
      </c>
      <c r="K10452" s="28">
        <f t="shared" si="331"/>
        <v>8</v>
      </c>
    </row>
    <row r="10453" spans="1:11" x14ac:dyDescent="0.35">
      <c r="A10453" s="69">
        <f t="shared" si="332"/>
        <v>45870</v>
      </c>
      <c r="B10453" t="s">
        <v>923</v>
      </c>
      <c r="C10453" t="s">
        <v>288</v>
      </c>
      <c r="D10453" t="s">
        <v>887</v>
      </c>
      <c r="E10453" t="s">
        <v>321</v>
      </c>
      <c r="F10453" t="s">
        <v>322</v>
      </c>
      <c r="G10453" t="s">
        <v>124</v>
      </c>
      <c r="H10453">
        <v>0</v>
      </c>
      <c r="I10453" s="68" t="str">
        <f>VLOOKUP(E10453,Refs!$P$2:$R$29,3,FALSE)</f>
        <v>Y59</v>
      </c>
      <c r="J10453" s="68" t="str">
        <f>VLOOKUP(E10453,Refs!$P$2:$S$29,4,FALSE)</f>
        <v>South East</v>
      </c>
      <c r="K10453" s="28" t="str">
        <f t="shared" si="331"/>
        <v/>
      </c>
    </row>
    <row r="10454" spans="1:11" x14ac:dyDescent="0.35">
      <c r="A10454" s="69">
        <f t="shared" si="332"/>
        <v>45870</v>
      </c>
      <c r="B10454" t="s">
        <v>923</v>
      </c>
      <c r="C10454" t="s">
        <v>288</v>
      </c>
      <c r="D10454" t="s">
        <v>887</v>
      </c>
      <c r="E10454" t="s">
        <v>321</v>
      </c>
      <c r="F10454" t="s">
        <v>322</v>
      </c>
      <c r="G10454" t="s">
        <v>125</v>
      </c>
      <c r="H10454">
        <v>2913</v>
      </c>
      <c r="I10454" s="68" t="str">
        <f>VLOOKUP(E10454,Refs!$P$2:$R$29,3,FALSE)</f>
        <v>Y59</v>
      </c>
      <c r="J10454" s="68" t="str">
        <f>VLOOKUP(E10454,Refs!$P$2:$S$29,4,FALSE)</f>
        <v>South East</v>
      </c>
      <c r="K10454" s="28">
        <f t="shared" si="331"/>
        <v>2913</v>
      </c>
    </row>
    <row r="10455" spans="1:11" x14ac:dyDescent="0.35">
      <c r="A10455" s="69">
        <f t="shared" si="332"/>
        <v>45870</v>
      </c>
      <c r="B10455" t="s">
        <v>923</v>
      </c>
      <c r="C10455" t="s">
        <v>288</v>
      </c>
      <c r="D10455" t="s">
        <v>887</v>
      </c>
      <c r="E10455" t="s">
        <v>321</v>
      </c>
      <c r="F10455" t="s">
        <v>322</v>
      </c>
      <c r="G10455" t="s">
        <v>126</v>
      </c>
      <c r="H10455">
        <v>1602</v>
      </c>
      <c r="I10455" s="68" t="str">
        <f>VLOOKUP(E10455,Refs!$P$2:$R$29,3,FALSE)</f>
        <v>Y59</v>
      </c>
      <c r="J10455" s="68" t="str">
        <f>VLOOKUP(E10455,Refs!$P$2:$S$29,4,FALSE)</f>
        <v>South East</v>
      </c>
      <c r="K10455" s="28">
        <f t="shared" si="331"/>
        <v>1602</v>
      </c>
    </row>
    <row r="10456" spans="1:11" x14ac:dyDescent="0.35">
      <c r="A10456" s="69">
        <f t="shared" si="332"/>
        <v>45870</v>
      </c>
      <c r="B10456" t="s">
        <v>923</v>
      </c>
      <c r="C10456" t="s">
        <v>288</v>
      </c>
      <c r="D10456" t="s">
        <v>887</v>
      </c>
      <c r="E10456" t="s">
        <v>321</v>
      </c>
      <c r="F10456" t="s">
        <v>322</v>
      </c>
      <c r="G10456" t="s">
        <v>127</v>
      </c>
      <c r="H10456">
        <v>1537</v>
      </c>
      <c r="I10456" s="68" t="str">
        <f>VLOOKUP(E10456,Refs!$P$2:$R$29,3,FALSE)</f>
        <v>Y59</v>
      </c>
      <c r="J10456" s="68" t="str">
        <f>VLOOKUP(E10456,Refs!$P$2:$S$29,4,FALSE)</f>
        <v>South East</v>
      </c>
      <c r="K10456" s="28">
        <f t="shared" si="331"/>
        <v>1537</v>
      </c>
    </row>
    <row r="10457" spans="1:11" x14ac:dyDescent="0.35">
      <c r="A10457" s="69">
        <f t="shared" si="332"/>
        <v>45870</v>
      </c>
      <c r="B10457" t="s">
        <v>923</v>
      </c>
      <c r="C10457" t="s">
        <v>288</v>
      </c>
      <c r="D10457" t="s">
        <v>887</v>
      </c>
      <c r="E10457" t="s">
        <v>321</v>
      </c>
      <c r="F10457" t="s">
        <v>322</v>
      </c>
      <c r="G10457" t="s">
        <v>128</v>
      </c>
      <c r="H10457" t="s">
        <v>886</v>
      </c>
      <c r="I10457" s="68" t="str">
        <f>VLOOKUP(E10457,Refs!$P$2:$R$29,3,FALSE)</f>
        <v>Y59</v>
      </c>
      <c r="J10457" s="68" t="str">
        <f>VLOOKUP(E10457,Refs!$P$2:$S$29,4,FALSE)</f>
        <v>South East</v>
      </c>
      <c r="K10457" s="28" t="str">
        <f t="shared" si="331"/>
        <v>-</v>
      </c>
    </row>
    <row r="10458" spans="1:11" x14ac:dyDescent="0.35">
      <c r="A10458" s="69">
        <f t="shared" si="332"/>
        <v>45870</v>
      </c>
      <c r="B10458" t="s">
        <v>923</v>
      </c>
      <c r="C10458" t="s">
        <v>288</v>
      </c>
      <c r="D10458" t="s">
        <v>887</v>
      </c>
      <c r="E10458" t="s">
        <v>321</v>
      </c>
      <c r="F10458" t="s">
        <v>322</v>
      </c>
      <c r="G10458" t="s">
        <v>129</v>
      </c>
      <c r="H10458" t="s">
        <v>886</v>
      </c>
      <c r="I10458" s="68" t="str">
        <f>VLOOKUP(E10458,Refs!$P$2:$R$29,3,FALSE)</f>
        <v>Y59</v>
      </c>
      <c r="J10458" s="68" t="str">
        <f>VLOOKUP(E10458,Refs!$P$2:$S$29,4,FALSE)</f>
        <v>South East</v>
      </c>
      <c r="K10458" s="28" t="str">
        <f t="shared" si="331"/>
        <v>-</v>
      </c>
    </row>
    <row r="10459" spans="1:11" x14ac:dyDescent="0.35">
      <c r="A10459" s="69">
        <f t="shared" si="332"/>
        <v>45870</v>
      </c>
      <c r="B10459" t="s">
        <v>923</v>
      </c>
      <c r="C10459" t="s">
        <v>288</v>
      </c>
      <c r="D10459" t="s">
        <v>887</v>
      </c>
      <c r="E10459" t="s">
        <v>321</v>
      </c>
      <c r="F10459" t="s">
        <v>322</v>
      </c>
      <c r="G10459" t="s">
        <v>130</v>
      </c>
      <c r="H10459" t="s">
        <v>886</v>
      </c>
      <c r="I10459" s="68" t="str">
        <f>VLOOKUP(E10459,Refs!$P$2:$R$29,3,FALSE)</f>
        <v>Y59</v>
      </c>
      <c r="J10459" s="68" t="str">
        <f>VLOOKUP(E10459,Refs!$P$2:$S$29,4,FALSE)</f>
        <v>South East</v>
      </c>
      <c r="K10459" s="28" t="str">
        <f t="shared" si="331"/>
        <v>-</v>
      </c>
    </row>
    <row r="10460" spans="1:11" x14ac:dyDescent="0.35">
      <c r="A10460" s="69">
        <f t="shared" si="332"/>
        <v>45870</v>
      </c>
      <c r="B10460" t="s">
        <v>923</v>
      </c>
      <c r="C10460" t="s">
        <v>288</v>
      </c>
      <c r="D10460" t="s">
        <v>887</v>
      </c>
      <c r="E10460" t="s">
        <v>321</v>
      </c>
      <c r="F10460" t="s">
        <v>322</v>
      </c>
      <c r="G10460" t="s">
        <v>131</v>
      </c>
      <c r="H10460" t="s">
        <v>886</v>
      </c>
      <c r="I10460" s="68" t="str">
        <f>VLOOKUP(E10460,Refs!$P$2:$R$29,3,FALSE)</f>
        <v>Y59</v>
      </c>
      <c r="J10460" s="68" t="str">
        <f>VLOOKUP(E10460,Refs!$P$2:$S$29,4,FALSE)</f>
        <v>South East</v>
      </c>
      <c r="K10460" s="28" t="str">
        <f t="shared" si="331"/>
        <v>-</v>
      </c>
    </row>
    <row r="10461" spans="1:11" x14ac:dyDescent="0.35">
      <c r="A10461" s="69">
        <f t="shared" si="332"/>
        <v>45870</v>
      </c>
      <c r="B10461" t="s">
        <v>923</v>
      </c>
      <c r="C10461" t="s">
        <v>288</v>
      </c>
      <c r="D10461" t="s">
        <v>887</v>
      </c>
      <c r="E10461" t="s">
        <v>321</v>
      </c>
      <c r="F10461" t="s">
        <v>322</v>
      </c>
      <c r="G10461" t="s">
        <v>132</v>
      </c>
      <c r="H10461" t="s">
        <v>886</v>
      </c>
      <c r="I10461" s="68" t="str">
        <f>VLOOKUP(E10461,Refs!$P$2:$R$29,3,FALSE)</f>
        <v>Y59</v>
      </c>
      <c r="J10461" s="68" t="str">
        <f>VLOOKUP(E10461,Refs!$P$2:$S$29,4,FALSE)</f>
        <v>South East</v>
      </c>
      <c r="K10461" s="28" t="str">
        <f t="shared" si="331"/>
        <v>-</v>
      </c>
    </row>
    <row r="10462" spans="1:11" x14ac:dyDescent="0.35">
      <c r="A10462" s="69">
        <f t="shared" si="332"/>
        <v>45870</v>
      </c>
      <c r="B10462" t="s">
        <v>923</v>
      </c>
      <c r="C10462" t="s">
        <v>288</v>
      </c>
      <c r="D10462" t="s">
        <v>887</v>
      </c>
      <c r="E10462" t="s">
        <v>321</v>
      </c>
      <c r="F10462" t="s">
        <v>322</v>
      </c>
      <c r="G10462" t="s">
        <v>133</v>
      </c>
      <c r="H10462">
        <v>5676</v>
      </c>
      <c r="I10462" s="68" t="str">
        <f>VLOOKUP(E10462,Refs!$P$2:$R$29,3,FALSE)</f>
        <v>Y59</v>
      </c>
      <c r="J10462" s="68" t="str">
        <f>VLOOKUP(E10462,Refs!$P$2:$S$29,4,FALSE)</f>
        <v>South East</v>
      </c>
      <c r="K10462" s="28">
        <f t="shared" si="331"/>
        <v>5676</v>
      </c>
    </row>
    <row r="10463" spans="1:11" x14ac:dyDescent="0.35">
      <c r="A10463" s="69">
        <f t="shared" si="332"/>
        <v>45870</v>
      </c>
      <c r="B10463" t="s">
        <v>923</v>
      </c>
      <c r="C10463" t="s">
        <v>288</v>
      </c>
      <c r="D10463" t="s">
        <v>887</v>
      </c>
      <c r="E10463" t="s">
        <v>321</v>
      </c>
      <c r="F10463" t="s">
        <v>322</v>
      </c>
      <c r="G10463" t="s">
        <v>134</v>
      </c>
      <c r="H10463">
        <v>4903</v>
      </c>
      <c r="I10463" s="68" t="str">
        <f>VLOOKUP(E10463,Refs!$P$2:$R$29,3,FALSE)</f>
        <v>Y59</v>
      </c>
      <c r="J10463" s="68" t="str">
        <f>VLOOKUP(E10463,Refs!$P$2:$S$29,4,FALSE)</f>
        <v>South East</v>
      </c>
      <c r="K10463" s="28">
        <f t="shared" si="331"/>
        <v>4903</v>
      </c>
    </row>
    <row r="10464" spans="1:11" x14ac:dyDescent="0.35">
      <c r="A10464" s="69">
        <f t="shared" si="332"/>
        <v>45870</v>
      </c>
      <c r="B10464" t="s">
        <v>923</v>
      </c>
      <c r="C10464" t="s">
        <v>288</v>
      </c>
      <c r="D10464" t="s">
        <v>887</v>
      </c>
      <c r="E10464" t="s">
        <v>321</v>
      </c>
      <c r="F10464" t="s">
        <v>322</v>
      </c>
      <c r="G10464" t="s">
        <v>135</v>
      </c>
      <c r="H10464" t="s">
        <v>886</v>
      </c>
      <c r="I10464" s="68" t="str">
        <f>VLOOKUP(E10464,Refs!$P$2:$R$29,3,FALSE)</f>
        <v>Y59</v>
      </c>
      <c r="J10464" s="68" t="str">
        <f>VLOOKUP(E10464,Refs!$P$2:$S$29,4,FALSE)</f>
        <v>South East</v>
      </c>
      <c r="K10464" s="28" t="str">
        <f t="shared" si="331"/>
        <v>-</v>
      </c>
    </row>
    <row r="10465" spans="1:11" x14ac:dyDescent="0.35">
      <c r="A10465" s="69">
        <f t="shared" si="332"/>
        <v>45870</v>
      </c>
      <c r="B10465" t="s">
        <v>923</v>
      </c>
      <c r="C10465" t="s">
        <v>288</v>
      </c>
      <c r="D10465" t="s">
        <v>887</v>
      </c>
      <c r="E10465" t="s">
        <v>321</v>
      </c>
      <c r="F10465" t="s">
        <v>322</v>
      </c>
      <c r="G10465" t="s">
        <v>136</v>
      </c>
      <c r="H10465" t="s">
        <v>886</v>
      </c>
      <c r="I10465" s="68" t="str">
        <f>VLOOKUP(E10465,Refs!$P$2:$R$29,3,FALSE)</f>
        <v>Y59</v>
      </c>
      <c r="J10465" s="68" t="str">
        <f>VLOOKUP(E10465,Refs!$P$2:$S$29,4,FALSE)</f>
        <v>South East</v>
      </c>
      <c r="K10465" s="28" t="str">
        <f t="shared" si="331"/>
        <v>-</v>
      </c>
    </row>
    <row r="10466" spans="1:11" x14ac:dyDescent="0.35">
      <c r="A10466" s="69">
        <f t="shared" si="332"/>
        <v>45870</v>
      </c>
      <c r="B10466" t="s">
        <v>923</v>
      </c>
      <c r="C10466" t="s">
        <v>288</v>
      </c>
      <c r="D10466" t="s">
        <v>887</v>
      </c>
      <c r="E10466" t="s">
        <v>321</v>
      </c>
      <c r="F10466" t="s">
        <v>322</v>
      </c>
      <c r="G10466" t="s">
        <v>137</v>
      </c>
      <c r="H10466" t="s">
        <v>886</v>
      </c>
      <c r="I10466" s="68" t="str">
        <f>VLOOKUP(E10466,Refs!$P$2:$R$29,3,FALSE)</f>
        <v>Y59</v>
      </c>
      <c r="J10466" s="68" t="str">
        <f>VLOOKUP(E10466,Refs!$P$2:$S$29,4,FALSE)</f>
        <v>South East</v>
      </c>
      <c r="K10466" s="28" t="str">
        <f t="shared" si="331"/>
        <v>-</v>
      </c>
    </row>
    <row r="10467" spans="1:11" x14ac:dyDescent="0.35">
      <c r="A10467" s="69">
        <f t="shared" si="332"/>
        <v>45870</v>
      </c>
      <c r="B10467" t="s">
        <v>923</v>
      </c>
      <c r="C10467" t="s">
        <v>288</v>
      </c>
      <c r="D10467" t="s">
        <v>887</v>
      </c>
      <c r="E10467" t="s">
        <v>321</v>
      </c>
      <c r="F10467" t="s">
        <v>322</v>
      </c>
      <c r="G10467" t="s">
        <v>138</v>
      </c>
      <c r="H10467" t="s">
        <v>886</v>
      </c>
      <c r="I10467" s="68" t="str">
        <f>VLOOKUP(E10467,Refs!$P$2:$R$29,3,FALSE)</f>
        <v>Y59</v>
      </c>
      <c r="J10467" s="68" t="str">
        <f>VLOOKUP(E10467,Refs!$P$2:$S$29,4,FALSE)</f>
        <v>South East</v>
      </c>
      <c r="K10467" s="28" t="str">
        <f t="shared" si="331"/>
        <v>-</v>
      </c>
    </row>
    <row r="10468" spans="1:11" x14ac:dyDescent="0.35">
      <c r="A10468" s="69">
        <f t="shared" si="332"/>
        <v>45870</v>
      </c>
      <c r="B10468" t="s">
        <v>923</v>
      </c>
      <c r="C10468" t="s">
        <v>288</v>
      </c>
      <c r="D10468" t="s">
        <v>887</v>
      </c>
      <c r="E10468" t="s">
        <v>321</v>
      </c>
      <c r="F10468" t="s">
        <v>322</v>
      </c>
      <c r="G10468" t="s">
        <v>139</v>
      </c>
      <c r="H10468">
        <v>1323</v>
      </c>
      <c r="I10468" s="68" t="str">
        <f>VLOOKUP(E10468,Refs!$P$2:$R$29,3,FALSE)</f>
        <v>Y59</v>
      </c>
      <c r="J10468" s="68" t="str">
        <f>VLOOKUP(E10468,Refs!$P$2:$S$29,4,FALSE)</f>
        <v>South East</v>
      </c>
      <c r="K10468" s="28">
        <f t="shared" si="331"/>
        <v>1323</v>
      </c>
    </row>
    <row r="10469" spans="1:11" x14ac:dyDescent="0.35">
      <c r="A10469" s="69">
        <f t="shared" si="332"/>
        <v>45870</v>
      </c>
      <c r="B10469" t="s">
        <v>923</v>
      </c>
      <c r="C10469" t="s">
        <v>288</v>
      </c>
      <c r="D10469" t="s">
        <v>887</v>
      </c>
      <c r="E10469" t="s">
        <v>321</v>
      </c>
      <c r="F10469" t="s">
        <v>322</v>
      </c>
      <c r="G10469" t="s">
        <v>140</v>
      </c>
      <c r="H10469">
        <v>1206</v>
      </c>
      <c r="I10469" s="68" t="str">
        <f>VLOOKUP(E10469,Refs!$P$2:$R$29,3,FALSE)</f>
        <v>Y59</v>
      </c>
      <c r="J10469" s="68" t="str">
        <f>VLOOKUP(E10469,Refs!$P$2:$S$29,4,FALSE)</f>
        <v>South East</v>
      </c>
      <c r="K10469" s="28">
        <f t="shared" si="331"/>
        <v>1206</v>
      </c>
    </row>
    <row r="10470" spans="1:11" x14ac:dyDescent="0.35">
      <c r="A10470" s="69">
        <f t="shared" si="332"/>
        <v>45870</v>
      </c>
      <c r="B10470" t="s">
        <v>923</v>
      </c>
      <c r="C10470" t="s">
        <v>288</v>
      </c>
      <c r="D10470" t="s">
        <v>887</v>
      </c>
      <c r="E10470" t="s">
        <v>321</v>
      </c>
      <c r="F10470" t="s">
        <v>322</v>
      </c>
      <c r="G10470" t="s">
        <v>728</v>
      </c>
      <c r="H10470" t="s">
        <v>886</v>
      </c>
      <c r="I10470" s="68" t="str">
        <f>VLOOKUP(E10470,Refs!$P$2:$R$29,3,FALSE)</f>
        <v>Y59</v>
      </c>
      <c r="J10470" s="68" t="str">
        <f>VLOOKUP(E10470,Refs!$P$2:$S$29,4,FALSE)</f>
        <v>South East</v>
      </c>
      <c r="K10470" s="28" t="str">
        <f t="shared" si="331"/>
        <v>-</v>
      </c>
    </row>
    <row r="10471" spans="1:11" x14ac:dyDescent="0.35">
      <c r="A10471" s="69">
        <f t="shared" si="332"/>
        <v>45870</v>
      </c>
      <c r="B10471" t="s">
        <v>923</v>
      </c>
      <c r="C10471" t="s">
        <v>288</v>
      </c>
      <c r="D10471" t="s">
        <v>887</v>
      </c>
      <c r="E10471" t="s">
        <v>321</v>
      </c>
      <c r="F10471" t="s">
        <v>322</v>
      </c>
      <c r="G10471" t="s">
        <v>727</v>
      </c>
      <c r="H10471" t="s">
        <v>886</v>
      </c>
      <c r="I10471" s="68" t="str">
        <f>VLOOKUP(E10471,Refs!$P$2:$R$29,3,FALSE)</f>
        <v>Y59</v>
      </c>
      <c r="J10471" s="68" t="str">
        <f>VLOOKUP(E10471,Refs!$P$2:$S$29,4,FALSE)</f>
        <v>South East</v>
      </c>
      <c r="K10471" s="28" t="str">
        <f t="shared" si="331"/>
        <v>-</v>
      </c>
    </row>
    <row r="10472" spans="1:11" x14ac:dyDescent="0.35">
      <c r="A10472" s="69">
        <f t="shared" si="332"/>
        <v>45870</v>
      </c>
      <c r="B10472" t="s">
        <v>923</v>
      </c>
      <c r="C10472" t="s">
        <v>288</v>
      </c>
      <c r="D10472" t="s">
        <v>887</v>
      </c>
      <c r="E10472" t="s">
        <v>321</v>
      </c>
      <c r="F10472" t="s">
        <v>322</v>
      </c>
      <c r="G10472" t="s">
        <v>730</v>
      </c>
      <c r="H10472" t="s">
        <v>886</v>
      </c>
      <c r="I10472" s="68" t="str">
        <f>VLOOKUP(E10472,Refs!$P$2:$R$29,3,FALSE)</f>
        <v>Y59</v>
      </c>
      <c r="J10472" s="68" t="str">
        <f>VLOOKUP(E10472,Refs!$P$2:$S$29,4,FALSE)</f>
        <v>South East</v>
      </c>
      <c r="K10472" s="28" t="str">
        <f t="shared" si="331"/>
        <v>-</v>
      </c>
    </row>
    <row r="10473" spans="1:11" x14ac:dyDescent="0.35">
      <c r="A10473" s="69">
        <f t="shared" si="332"/>
        <v>45870</v>
      </c>
      <c r="B10473" t="s">
        <v>923</v>
      </c>
      <c r="C10473" t="s">
        <v>288</v>
      </c>
      <c r="D10473" t="s">
        <v>887</v>
      </c>
      <c r="E10473" t="s">
        <v>321</v>
      </c>
      <c r="F10473" t="s">
        <v>322</v>
      </c>
      <c r="G10473" t="s">
        <v>729</v>
      </c>
      <c r="H10473" t="s">
        <v>886</v>
      </c>
      <c r="I10473" s="68" t="str">
        <f>VLOOKUP(E10473,Refs!$P$2:$R$29,3,FALSE)</f>
        <v>Y59</v>
      </c>
      <c r="J10473" s="68" t="str">
        <f>VLOOKUP(E10473,Refs!$P$2:$S$29,4,FALSE)</f>
        <v>South East</v>
      </c>
      <c r="K10473" s="28" t="str">
        <f t="shared" si="331"/>
        <v>-</v>
      </c>
    </row>
    <row r="10474" spans="1:11" x14ac:dyDescent="0.35">
      <c r="A10474" s="69">
        <f t="shared" si="332"/>
        <v>45870</v>
      </c>
      <c r="B10474" t="s">
        <v>923</v>
      </c>
      <c r="C10474" t="s">
        <v>288</v>
      </c>
      <c r="D10474" t="s">
        <v>887</v>
      </c>
      <c r="E10474" t="s">
        <v>329</v>
      </c>
      <c r="F10474" t="s">
        <v>330</v>
      </c>
      <c r="G10474" t="s">
        <v>10</v>
      </c>
      <c r="H10474">
        <v>67010</v>
      </c>
      <c r="I10474" s="68" t="str">
        <f>VLOOKUP(E10474,Refs!$P$2:$R$29,3,FALSE)</f>
        <v>Y59</v>
      </c>
      <c r="J10474" s="68" t="str">
        <f>VLOOKUP(E10474,Refs!$P$2:$S$29,4,FALSE)</f>
        <v>South East</v>
      </c>
      <c r="K10474" s="28">
        <f t="shared" si="331"/>
        <v>67010</v>
      </c>
    </row>
    <row r="10475" spans="1:11" x14ac:dyDescent="0.35">
      <c r="A10475" s="69">
        <f t="shared" si="332"/>
        <v>45870</v>
      </c>
      <c r="B10475" t="s">
        <v>923</v>
      </c>
      <c r="C10475" t="s">
        <v>288</v>
      </c>
      <c r="D10475" t="s">
        <v>887</v>
      </c>
      <c r="E10475" t="s">
        <v>329</v>
      </c>
      <c r="F10475" t="s">
        <v>330</v>
      </c>
      <c r="G10475" t="s">
        <v>69</v>
      </c>
      <c r="H10475">
        <v>4260</v>
      </c>
      <c r="I10475" s="68" t="str">
        <f>VLOOKUP(E10475,Refs!$P$2:$R$29,3,FALSE)</f>
        <v>Y59</v>
      </c>
      <c r="J10475" s="68" t="str">
        <f>VLOOKUP(E10475,Refs!$P$2:$S$29,4,FALSE)</f>
        <v>South East</v>
      </c>
      <c r="K10475" s="28">
        <f t="shared" si="331"/>
        <v>4260</v>
      </c>
    </row>
    <row r="10476" spans="1:11" x14ac:dyDescent="0.35">
      <c r="A10476" s="69">
        <f t="shared" si="332"/>
        <v>45870</v>
      </c>
      <c r="B10476" t="s">
        <v>923</v>
      </c>
      <c r="C10476" t="s">
        <v>288</v>
      </c>
      <c r="D10476" t="s">
        <v>887</v>
      </c>
      <c r="E10476" t="s">
        <v>329</v>
      </c>
      <c r="F10476" t="s">
        <v>330</v>
      </c>
      <c r="G10476" t="s">
        <v>20</v>
      </c>
      <c r="H10476">
        <v>64682</v>
      </c>
      <c r="I10476" s="68" t="str">
        <f>VLOOKUP(E10476,Refs!$P$2:$R$29,3,FALSE)</f>
        <v>Y59</v>
      </c>
      <c r="J10476" s="68" t="str">
        <f>VLOOKUP(E10476,Refs!$P$2:$S$29,4,FALSE)</f>
        <v>South East</v>
      </c>
      <c r="K10476" s="28">
        <f t="shared" si="331"/>
        <v>64682</v>
      </c>
    </row>
    <row r="10477" spans="1:11" x14ac:dyDescent="0.35">
      <c r="A10477" s="69">
        <f t="shared" si="332"/>
        <v>45870</v>
      </c>
      <c r="B10477" t="s">
        <v>923</v>
      </c>
      <c r="C10477" t="s">
        <v>288</v>
      </c>
      <c r="D10477" t="s">
        <v>887</v>
      </c>
      <c r="E10477" t="s">
        <v>329</v>
      </c>
      <c r="F10477" t="s">
        <v>330</v>
      </c>
      <c r="G10477" t="s">
        <v>23</v>
      </c>
      <c r="H10477">
        <v>50351</v>
      </c>
      <c r="I10477" s="68" t="str">
        <f>VLOOKUP(E10477,Refs!$P$2:$R$29,3,FALSE)</f>
        <v>Y59</v>
      </c>
      <c r="J10477" s="68" t="str">
        <f>VLOOKUP(E10477,Refs!$P$2:$S$29,4,FALSE)</f>
        <v>South East</v>
      </c>
      <c r="K10477" s="28">
        <f t="shared" si="331"/>
        <v>50351</v>
      </c>
    </row>
    <row r="10478" spans="1:11" x14ac:dyDescent="0.35">
      <c r="A10478" s="69">
        <f t="shared" si="332"/>
        <v>45870</v>
      </c>
      <c r="B10478" t="s">
        <v>923</v>
      </c>
      <c r="C10478" t="s">
        <v>288</v>
      </c>
      <c r="D10478" t="s">
        <v>887</v>
      </c>
      <c r="E10478" t="s">
        <v>329</v>
      </c>
      <c r="F10478" t="s">
        <v>330</v>
      </c>
      <c r="G10478" t="s">
        <v>19</v>
      </c>
      <c r="H10478">
        <v>2328</v>
      </c>
      <c r="I10478" s="68" t="str">
        <f>VLOOKUP(E10478,Refs!$P$2:$R$29,3,FALSE)</f>
        <v>Y59</v>
      </c>
      <c r="J10478" s="68" t="str">
        <f>VLOOKUP(E10478,Refs!$P$2:$S$29,4,FALSE)</f>
        <v>South East</v>
      </c>
      <c r="K10478" s="28">
        <f t="shared" si="331"/>
        <v>2328</v>
      </c>
    </row>
    <row r="10479" spans="1:11" x14ac:dyDescent="0.35">
      <c r="A10479" s="69">
        <f t="shared" si="332"/>
        <v>45870</v>
      </c>
      <c r="B10479" t="s">
        <v>923</v>
      </c>
      <c r="C10479" t="s">
        <v>288</v>
      </c>
      <c r="D10479" t="s">
        <v>887</v>
      </c>
      <c r="E10479" t="s">
        <v>329</v>
      </c>
      <c r="F10479" t="s">
        <v>330</v>
      </c>
      <c r="G10479" t="s">
        <v>21</v>
      </c>
      <c r="H10479">
        <v>3499771</v>
      </c>
      <c r="I10479" s="68" t="str">
        <f>VLOOKUP(E10479,Refs!$P$2:$R$29,3,FALSE)</f>
        <v>Y59</v>
      </c>
      <c r="J10479" s="68" t="str">
        <f>VLOOKUP(E10479,Refs!$P$2:$S$29,4,FALSE)</f>
        <v>South East</v>
      </c>
      <c r="K10479" s="28">
        <f t="shared" si="331"/>
        <v>3499771</v>
      </c>
    </row>
    <row r="10480" spans="1:11" x14ac:dyDescent="0.35">
      <c r="A10480" s="69">
        <f t="shared" si="332"/>
        <v>45870</v>
      </c>
      <c r="B10480" t="s">
        <v>923</v>
      </c>
      <c r="C10480" t="s">
        <v>288</v>
      </c>
      <c r="D10480" t="s">
        <v>887</v>
      </c>
      <c r="E10480" t="s">
        <v>329</v>
      </c>
      <c r="F10480" t="s">
        <v>330</v>
      </c>
      <c r="G10480" t="s">
        <v>70</v>
      </c>
      <c r="H10480">
        <v>333</v>
      </c>
      <c r="I10480" s="68" t="str">
        <f>VLOOKUP(E10480,Refs!$P$2:$R$29,3,FALSE)</f>
        <v>Y59</v>
      </c>
      <c r="J10480" s="68" t="str">
        <f>VLOOKUP(E10480,Refs!$P$2:$S$29,4,FALSE)</f>
        <v>South East</v>
      </c>
      <c r="K10480" s="28">
        <f t="shared" si="331"/>
        <v>333</v>
      </c>
    </row>
    <row r="10481" spans="1:11" x14ac:dyDescent="0.35">
      <c r="A10481" s="69">
        <f t="shared" si="332"/>
        <v>45870</v>
      </c>
      <c r="B10481" t="s">
        <v>923</v>
      </c>
      <c r="C10481" t="s">
        <v>288</v>
      </c>
      <c r="D10481" t="s">
        <v>887</v>
      </c>
      <c r="E10481" t="s">
        <v>329</v>
      </c>
      <c r="F10481" t="s">
        <v>330</v>
      </c>
      <c r="G10481" t="s">
        <v>71</v>
      </c>
      <c r="H10481">
        <v>572</v>
      </c>
      <c r="I10481" s="68" t="str">
        <f>VLOOKUP(E10481,Refs!$P$2:$R$29,3,FALSE)</f>
        <v>Y59</v>
      </c>
      <c r="J10481" s="68" t="str">
        <f>VLOOKUP(E10481,Refs!$P$2:$S$29,4,FALSE)</f>
        <v>South East</v>
      </c>
      <c r="K10481" s="28">
        <f t="shared" si="331"/>
        <v>572</v>
      </c>
    </row>
    <row r="10482" spans="1:11" x14ac:dyDescent="0.35">
      <c r="A10482" s="69">
        <f t="shared" si="332"/>
        <v>45870</v>
      </c>
      <c r="B10482" t="s">
        <v>923</v>
      </c>
      <c r="C10482" t="s">
        <v>288</v>
      </c>
      <c r="D10482" t="s">
        <v>887</v>
      </c>
      <c r="E10482" t="s">
        <v>329</v>
      </c>
      <c r="F10482" t="s">
        <v>330</v>
      </c>
      <c r="G10482" t="s">
        <v>72</v>
      </c>
      <c r="H10482">
        <v>325738</v>
      </c>
      <c r="I10482" s="68" t="str">
        <f>VLOOKUP(E10482,Refs!$P$2:$R$29,3,FALSE)</f>
        <v>Y59</v>
      </c>
      <c r="J10482" s="68" t="str">
        <f>VLOOKUP(E10482,Refs!$P$2:$S$29,4,FALSE)</f>
        <v>South East</v>
      </c>
      <c r="K10482" s="28">
        <f t="shared" si="331"/>
        <v>325738</v>
      </c>
    </row>
    <row r="10483" spans="1:11" x14ac:dyDescent="0.35">
      <c r="A10483" s="69">
        <f t="shared" si="332"/>
        <v>45870</v>
      </c>
      <c r="B10483" t="s">
        <v>923</v>
      </c>
      <c r="C10483" t="s">
        <v>288</v>
      </c>
      <c r="D10483" t="s">
        <v>887</v>
      </c>
      <c r="E10483" t="s">
        <v>329</v>
      </c>
      <c r="F10483" t="s">
        <v>330</v>
      </c>
      <c r="G10483" t="s">
        <v>73</v>
      </c>
      <c r="H10483">
        <v>17495</v>
      </c>
      <c r="I10483" s="68" t="str">
        <f>VLOOKUP(E10483,Refs!$P$2:$R$29,3,FALSE)</f>
        <v>Y59</v>
      </c>
      <c r="J10483" s="68" t="str">
        <f>VLOOKUP(E10483,Refs!$P$2:$S$29,4,FALSE)</f>
        <v>South East</v>
      </c>
      <c r="K10483" s="28">
        <f t="shared" si="331"/>
        <v>17495</v>
      </c>
    </row>
    <row r="10484" spans="1:11" x14ac:dyDescent="0.35">
      <c r="A10484" s="69">
        <f t="shared" si="332"/>
        <v>45870</v>
      </c>
      <c r="B10484" t="s">
        <v>923</v>
      </c>
      <c r="C10484" t="s">
        <v>288</v>
      </c>
      <c r="D10484" t="s">
        <v>887</v>
      </c>
      <c r="E10484" t="s">
        <v>329</v>
      </c>
      <c r="F10484" t="s">
        <v>330</v>
      </c>
      <c r="G10484" t="s">
        <v>74</v>
      </c>
      <c r="H10484">
        <v>56225648</v>
      </c>
      <c r="I10484" s="68" t="str">
        <f>VLOOKUP(E10484,Refs!$P$2:$R$29,3,FALSE)</f>
        <v>Y59</v>
      </c>
      <c r="J10484" s="68" t="str">
        <f>VLOOKUP(E10484,Refs!$P$2:$S$29,4,FALSE)</f>
        <v>South East</v>
      </c>
      <c r="K10484" s="28">
        <f t="shared" si="331"/>
        <v>56225648</v>
      </c>
    </row>
    <row r="10485" spans="1:11" x14ac:dyDescent="0.35">
      <c r="A10485" s="69">
        <f t="shared" si="332"/>
        <v>45870</v>
      </c>
      <c r="B10485" t="s">
        <v>923</v>
      </c>
      <c r="C10485" t="s">
        <v>288</v>
      </c>
      <c r="D10485" t="s">
        <v>887</v>
      </c>
      <c r="E10485" t="s">
        <v>329</v>
      </c>
      <c r="F10485" t="s">
        <v>330</v>
      </c>
      <c r="G10485" t="s">
        <v>26</v>
      </c>
      <c r="H10485">
        <v>56535</v>
      </c>
      <c r="I10485" s="68" t="str">
        <f>VLOOKUP(E10485,Refs!$P$2:$R$29,3,FALSE)</f>
        <v>Y59</v>
      </c>
      <c r="J10485" s="68" t="str">
        <f>VLOOKUP(E10485,Refs!$P$2:$S$29,4,FALSE)</f>
        <v>South East</v>
      </c>
      <c r="K10485" s="28">
        <f t="shared" si="331"/>
        <v>56535</v>
      </c>
    </row>
    <row r="10486" spans="1:11" x14ac:dyDescent="0.35">
      <c r="A10486" s="69">
        <f t="shared" si="332"/>
        <v>45870</v>
      </c>
      <c r="B10486" t="s">
        <v>923</v>
      </c>
      <c r="C10486" t="s">
        <v>288</v>
      </c>
      <c r="D10486" t="s">
        <v>887</v>
      </c>
      <c r="E10486" t="s">
        <v>329</v>
      </c>
      <c r="F10486" t="s">
        <v>330</v>
      </c>
      <c r="G10486" t="s">
        <v>75</v>
      </c>
      <c r="H10486">
        <v>15</v>
      </c>
      <c r="I10486" s="68" t="str">
        <f>VLOOKUP(E10486,Refs!$P$2:$R$29,3,FALSE)</f>
        <v>Y59</v>
      </c>
      <c r="J10486" s="68" t="str">
        <f>VLOOKUP(E10486,Refs!$P$2:$S$29,4,FALSE)</f>
        <v>South East</v>
      </c>
      <c r="K10486" s="28">
        <f t="shared" si="331"/>
        <v>15</v>
      </c>
    </row>
    <row r="10487" spans="1:11" x14ac:dyDescent="0.35">
      <c r="A10487" s="69">
        <f t="shared" si="332"/>
        <v>45870</v>
      </c>
      <c r="B10487" t="s">
        <v>923</v>
      </c>
      <c r="C10487" t="s">
        <v>288</v>
      </c>
      <c r="D10487" t="s">
        <v>887</v>
      </c>
      <c r="E10487" t="s">
        <v>329</v>
      </c>
      <c r="F10487" t="s">
        <v>330</v>
      </c>
      <c r="G10487" t="s">
        <v>76</v>
      </c>
      <c r="H10487">
        <v>36972</v>
      </c>
      <c r="I10487" s="68" t="str">
        <f>VLOOKUP(E10487,Refs!$P$2:$R$29,3,FALSE)</f>
        <v>Y59</v>
      </c>
      <c r="J10487" s="68" t="str">
        <f>VLOOKUP(E10487,Refs!$P$2:$S$29,4,FALSE)</f>
        <v>South East</v>
      </c>
      <c r="K10487" s="28">
        <f t="shared" si="331"/>
        <v>36972</v>
      </c>
    </row>
    <row r="10488" spans="1:11" x14ac:dyDescent="0.35">
      <c r="A10488" s="69">
        <f t="shared" si="332"/>
        <v>45870</v>
      </c>
      <c r="B10488" t="s">
        <v>923</v>
      </c>
      <c r="C10488" t="s">
        <v>288</v>
      </c>
      <c r="D10488" t="s">
        <v>887</v>
      </c>
      <c r="E10488" t="s">
        <v>329</v>
      </c>
      <c r="F10488" t="s">
        <v>330</v>
      </c>
      <c r="G10488" t="s">
        <v>77</v>
      </c>
      <c r="H10488">
        <v>19463</v>
      </c>
      <c r="I10488" s="68" t="str">
        <f>VLOOKUP(E10488,Refs!$P$2:$R$29,3,FALSE)</f>
        <v>Y59</v>
      </c>
      <c r="J10488" s="68" t="str">
        <f>VLOOKUP(E10488,Refs!$P$2:$S$29,4,FALSE)</f>
        <v>South East</v>
      </c>
      <c r="K10488" s="28">
        <f t="shared" si="331"/>
        <v>19463</v>
      </c>
    </row>
    <row r="10489" spans="1:11" x14ac:dyDescent="0.35">
      <c r="A10489" s="69">
        <f t="shared" si="332"/>
        <v>45870</v>
      </c>
      <c r="B10489" t="s">
        <v>923</v>
      </c>
      <c r="C10489" t="s">
        <v>288</v>
      </c>
      <c r="D10489" t="s">
        <v>887</v>
      </c>
      <c r="E10489" t="s">
        <v>329</v>
      </c>
      <c r="F10489" t="s">
        <v>330</v>
      </c>
      <c r="G10489" t="s">
        <v>78</v>
      </c>
      <c r="H10489">
        <v>0</v>
      </c>
      <c r="I10489" s="68" t="str">
        <f>VLOOKUP(E10489,Refs!$P$2:$R$29,3,FALSE)</f>
        <v>Y59</v>
      </c>
      <c r="J10489" s="68" t="str">
        <f>VLOOKUP(E10489,Refs!$P$2:$S$29,4,FALSE)</f>
        <v>South East</v>
      </c>
      <c r="K10489" s="28" t="str">
        <f t="shared" si="331"/>
        <v/>
      </c>
    </row>
    <row r="10490" spans="1:11" x14ac:dyDescent="0.35">
      <c r="A10490" s="69">
        <f t="shared" si="332"/>
        <v>45870</v>
      </c>
      <c r="B10490" t="s">
        <v>923</v>
      </c>
      <c r="C10490" t="s">
        <v>288</v>
      </c>
      <c r="D10490" t="s">
        <v>887</v>
      </c>
      <c r="E10490" t="s">
        <v>329</v>
      </c>
      <c r="F10490" t="s">
        <v>330</v>
      </c>
      <c r="G10490" t="s">
        <v>79</v>
      </c>
      <c r="H10490">
        <v>85</v>
      </c>
      <c r="I10490" s="68" t="str">
        <f>VLOOKUP(E10490,Refs!$P$2:$R$29,3,FALSE)</f>
        <v>Y59</v>
      </c>
      <c r="J10490" s="68" t="str">
        <f>VLOOKUP(E10490,Refs!$P$2:$S$29,4,FALSE)</f>
        <v>South East</v>
      </c>
      <c r="K10490" s="28">
        <f t="shared" si="331"/>
        <v>85</v>
      </c>
    </row>
    <row r="10491" spans="1:11" x14ac:dyDescent="0.35">
      <c r="A10491" s="69">
        <f t="shared" si="332"/>
        <v>45870</v>
      </c>
      <c r="B10491" t="s">
        <v>923</v>
      </c>
      <c r="C10491" t="s">
        <v>288</v>
      </c>
      <c r="D10491" t="s">
        <v>887</v>
      </c>
      <c r="E10491" t="s">
        <v>329</v>
      </c>
      <c r="F10491" t="s">
        <v>330</v>
      </c>
      <c r="G10491" t="s">
        <v>25</v>
      </c>
      <c r="H10491">
        <v>19635</v>
      </c>
      <c r="I10491" s="68" t="str">
        <f>VLOOKUP(E10491,Refs!$P$2:$R$29,3,FALSE)</f>
        <v>Y59</v>
      </c>
      <c r="J10491" s="68" t="str">
        <f>VLOOKUP(E10491,Refs!$P$2:$S$29,4,FALSE)</f>
        <v>South East</v>
      </c>
      <c r="K10491" s="28">
        <f t="shared" si="331"/>
        <v>19635</v>
      </c>
    </row>
    <row r="10492" spans="1:11" x14ac:dyDescent="0.35">
      <c r="A10492" s="69">
        <f t="shared" si="332"/>
        <v>45870</v>
      </c>
      <c r="B10492" t="s">
        <v>923</v>
      </c>
      <c r="C10492" t="s">
        <v>288</v>
      </c>
      <c r="D10492" t="s">
        <v>887</v>
      </c>
      <c r="E10492" t="s">
        <v>329</v>
      </c>
      <c r="F10492" t="s">
        <v>330</v>
      </c>
      <c r="G10492" t="s">
        <v>80</v>
      </c>
      <c r="H10492">
        <v>97</v>
      </c>
      <c r="I10492" s="68" t="str">
        <f>VLOOKUP(E10492,Refs!$P$2:$R$29,3,FALSE)</f>
        <v>Y59</v>
      </c>
      <c r="J10492" s="68" t="str">
        <f>VLOOKUP(E10492,Refs!$P$2:$S$29,4,FALSE)</f>
        <v>South East</v>
      </c>
      <c r="K10492" s="28">
        <f t="shared" si="331"/>
        <v>97</v>
      </c>
    </row>
    <row r="10493" spans="1:11" x14ac:dyDescent="0.35">
      <c r="A10493" s="69">
        <f t="shared" si="332"/>
        <v>45870</v>
      </c>
      <c r="B10493" t="s">
        <v>923</v>
      </c>
      <c r="C10493" t="s">
        <v>288</v>
      </c>
      <c r="D10493" t="s">
        <v>887</v>
      </c>
      <c r="E10493" t="s">
        <v>329</v>
      </c>
      <c r="F10493" t="s">
        <v>330</v>
      </c>
      <c r="G10493" t="s">
        <v>81</v>
      </c>
      <c r="H10493">
        <v>9587</v>
      </c>
      <c r="I10493" s="68" t="str">
        <f>VLOOKUP(E10493,Refs!$P$2:$R$29,3,FALSE)</f>
        <v>Y59</v>
      </c>
      <c r="J10493" s="68" t="str">
        <f>VLOOKUP(E10493,Refs!$P$2:$S$29,4,FALSE)</f>
        <v>South East</v>
      </c>
      <c r="K10493" s="28">
        <f t="shared" si="331"/>
        <v>9587</v>
      </c>
    </row>
    <row r="10494" spans="1:11" x14ac:dyDescent="0.35">
      <c r="A10494" s="69">
        <f t="shared" si="332"/>
        <v>45870</v>
      </c>
      <c r="B10494" t="s">
        <v>923</v>
      </c>
      <c r="C10494" t="s">
        <v>288</v>
      </c>
      <c r="D10494" t="s">
        <v>887</v>
      </c>
      <c r="E10494" t="s">
        <v>329</v>
      </c>
      <c r="F10494" t="s">
        <v>330</v>
      </c>
      <c r="G10494" t="s">
        <v>82</v>
      </c>
      <c r="H10494">
        <v>3683</v>
      </c>
      <c r="I10494" s="68" t="str">
        <f>VLOOKUP(E10494,Refs!$P$2:$R$29,3,FALSE)</f>
        <v>Y59</v>
      </c>
      <c r="J10494" s="68" t="str">
        <f>VLOOKUP(E10494,Refs!$P$2:$S$29,4,FALSE)</f>
        <v>South East</v>
      </c>
      <c r="K10494" s="28">
        <f t="shared" si="331"/>
        <v>3683</v>
      </c>
    </row>
    <row r="10495" spans="1:11" x14ac:dyDescent="0.35">
      <c r="A10495" s="69">
        <f t="shared" si="332"/>
        <v>45870</v>
      </c>
      <c r="B10495" t="s">
        <v>923</v>
      </c>
      <c r="C10495" t="s">
        <v>288</v>
      </c>
      <c r="D10495" t="s">
        <v>887</v>
      </c>
      <c r="E10495" t="s">
        <v>329</v>
      </c>
      <c r="F10495" t="s">
        <v>330</v>
      </c>
      <c r="G10495" t="s">
        <v>83</v>
      </c>
      <c r="H10495">
        <v>2146</v>
      </c>
      <c r="I10495" s="68" t="str">
        <f>VLOOKUP(E10495,Refs!$P$2:$R$29,3,FALSE)</f>
        <v>Y59</v>
      </c>
      <c r="J10495" s="68" t="str">
        <f>VLOOKUP(E10495,Refs!$P$2:$S$29,4,FALSE)</f>
        <v>South East</v>
      </c>
      <c r="K10495" s="28">
        <f t="shared" si="331"/>
        <v>2146</v>
      </c>
    </row>
    <row r="10496" spans="1:11" x14ac:dyDescent="0.35">
      <c r="A10496" s="69">
        <f t="shared" si="332"/>
        <v>45870</v>
      </c>
      <c r="B10496" t="s">
        <v>923</v>
      </c>
      <c r="C10496" t="s">
        <v>288</v>
      </c>
      <c r="D10496" t="s">
        <v>887</v>
      </c>
      <c r="E10496" t="s">
        <v>329</v>
      </c>
      <c r="F10496" t="s">
        <v>330</v>
      </c>
      <c r="G10496" t="s">
        <v>84</v>
      </c>
      <c r="H10496">
        <v>4830</v>
      </c>
      <c r="I10496" s="68" t="str">
        <f>VLOOKUP(E10496,Refs!$P$2:$R$29,3,FALSE)</f>
        <v>Y59</v>
      </c>
      <c r="J10496" s="68" t="str">
        <f>VLOOKUP(E10496,Refs!$P$2:$S$29,4,FALSE)</f>
        <v>South East</v>
      </c>
      <c r="K10496" s="28">
        <f t="shared" si="331"/>
        <v>4830</v>
      </c>
    </row>
    <row r="10497" spans="1:11" x14ac:dyDescent="0.35">
      <c r="A10497" s="69">
        <f t="shared" si="332"/>
        <v>45870</v>
      </c>
      <c r="B10497" t="s">
        <v>923</v>
      </c>
      <c r="C10497" t="s">
        <v>288</v>
      </c>
      <c r="D10497" t="s">
        <v>887</v>
      </c>
      <c r="E10497" t="s">
        <v>329</v>
      </c>
      <c r="F10497" t="s">
        <v>330</v>
      </c>
      <c r="G10497" t="s">
        <v>85</v>
      </c>
      <c r="H10497">
        <v>2788</v>
      </c>
      <c r="I10497" s="68" t="str">
        <f>VLOOKUP(E10497,Refs!$P$2:$R$29,3,FALSE)</f>
        <v>Y59</v>
      </c>
      <c r="J10497" s="68" t="str">
        <f>VLOOKUP(E10497,Refs!$P$2:$S$29,4,FALSE)</f>
        <v>South East</v>
      </c>
      <c r="K10497" s="28">
        <f t="shared" si="331"/>
        <v>2788</v>
      </c>
    </row>
    <row r="10498" spans="1:11" x14ac:dyDescent="0.35">
      <c r="A10498" s="69">
        <f t="shared" si="332"/>
        <v>45870</v>
      </c>
      <c r="B10498" t="s">
        <v>923</v>
      </c>
      <c r="C10498" t="s">
        <v>288</v>
      </c>
      <c r="D10498" t="s">
        <v>887</v>
      </c>
      <c r="E10498" t="s">
        <v>329</v>
      </c>
      <c r="F10498" t="s">
        <v>330</v>
      </c>
      <c r="G10498" t="s">
        <v>86</v>
      </c>
      <c r="H10498">
        <v>951</v>
      </c>
      <c r="I10498" s="68" t="str">
        <f>VLOOKUP(E10498,Refs!$P$2:$R$29,3,FALSE)</f>
        <v>Y59</v>
      </c>
      <c r="J10498" s="68" t="str">
        <f>VLOOKUP(E10498,Refs!$P$2:$S$29,4,FALSE)</f>
        <v>South East</v>
      </c>
      <c r="K10498" s="28">
        <f t="shared" ref="K10498:K10561" si="333">IF(OR(H10498="NULL",H10498=0,H10498=""),"",H10498)</f>
        <v>951</v>
      </c>
    </row>
    <row r="10499" spans="1:11" x14ac:dyDescent="0.35">
      <c r="A10499" s="69">
        <f t="shared" ref="A10499:A10562" si="334">DATEVALUE(RIGHT(B10499,8))</f>
        <v>45870</v>
      </c>
      <c r="B10499" t="s">
        <v>923</v>
      </c>
      <c r="C10499" t="s">
        <v>288</v>
      </c>
      <c r="D10499" t="s">
        <v>887</v>
      </c>
      <c r="E10499" t="s">
        <v>329</v>
      </c>
      <c r="F10499" t="s">
        <v>330</v>
      </c>
      <c r="G10499" t="s">
        <v>87</v>
      </c>
      <c r="H10499">
        <v>7868</v>
      </c>
      <c r="I10499" s="68" t="str">
        <f>VLOOKUP(E10499,Refs!$P$2:$R$29,3,FALSE)</f>
        <v>Y59</v>
      </c>
      <c r="J10499" s="68" t="str">
        <f>VLOOKUP(E10499,Refs!$P$2:$S$29,4,FALSE)</f>
        <v>South East</v>
      </c>
      <c r="K10499" s="28">
        <f t="shared" si="333"/>
        <v>7868</v>
      </c>
    </row>
    <row r="10500" spans="1:11" x14ac:dyDescent="0.35">
      <c r="A10500" s="69">
        <f t="shared" si="334"/>
        <v>45870</v>
      </c>
      <c r="B10500" t="s">
        <v>923</v>
      </c>
      <c r="C10500" t="s">
        <v>288</v>
      </c>
      <c r="D10500" t="s">
        <v>887</v>
      </c>
      <c r="E10500" t="s">
        <v>329</v>
      </c>
      <c r="F10500" t="s">
        <v>330</v>
      </c>
      <c r="G10500" t="s">
        <v>88</v>
      </c>
      <c r="H10500">
        <v>21653</v>
      </c>
      <c r="I10500" s="68" t="str">
        <f>VLOOKUP(E10500,Refs!$P$2:$R$29,3,FALSE)</f>
        <v>Y59</v>
      </c>
      <c r="J10500" s="68" t="str">
        <f>VLOOKUP(E10500,Refs!$P$2:$S$29,4,FALSE)</f>
        <v>South East</v>
      </c>
      <c r="K10500" s="28">
        <f t="shared" si="333"/>
        <v>21653</v>
      </c>
    </row>
    <row r="10501" spans="1:11" x14ac:dyDescent="0.35">
      <c r="A10501" s="69">
        <f t="shared" si="334"/>
        <v>45870</v>
      </c>
      <c r="B10501" t="s">
        <v>923</v>
      </c>
      <c r="C10501" t="s">
        <v>288</v>
      </c>
      <c r="D10501" t="s">
        <v>887</v>
      </c>
      <c r="E10501" t="s">
        <v>329</v>
      </c>
      <c r="F10501" t="s">
        <v>330</v>
      </c>
      <c r="G10501" t="s">
        <v>89</v>
      </c>
      <c r="H10501">
        <v>56505</v>
      </c>
      <c r="I10501" s="68" t="str">
        <f>VLOOKUP(E10501,Refs!$P$2:$R$29,3,FALSE)</f>
        <v>Y59</v>
      </c>
      <c r="J10501" s="68" t="str">
        <f>VLOOKUP(E10501,Refs!$P$2:$S$29,4,FALSE)</f>
        <v>South East</v>
      </c>
      <c r="K10501" s="28">
        <f t="shared" si="333"/>
        <v>56505</v>
      </c>
    </row>
    <row r="10502" spans="1:11" x14ac:dyDescent="0.35">
      <c r="A10502" s="69">
        <f t="shared" si="334"/>
        <v>45870</v>
      </c>
      <c r="B10502" t="s">
        <v>923</v>
      </c>
      <c r="C10502" t="s">
        <v>288</v>
      </c>
      <c r="D10502" t="s">
        <v>887</v>
      </c>
      <c r="E10502" t="s">
        <v>329</v>
      </c>
      <c r="F10502" t="s">
        <v>330</v>
      </c>
      <c r="G10502" t="s">
        <v>27</v>
      </c>
      <c r="H10502">
        <v>5569</v>
      </c>
      <c r="I10502" s="68" t="str">
        <f>VLOOKUP(E10502,Refs!$P$2:$R$29,3,FALSE)</f>
        <v>Y59</v>
      </c>
      <c r="J10502" s="68" t="str">
        <f>VLOOKUP(E10502,Refs!$P$2:$S$29,4,FALSE)</f>
        <v>South East</v>
      </c>
      <c r="K10502" s="28">
        <f t="shared" si="333"/>
        <v>5569</v>
      </c>
    </row>
    <row r="10503" spans="1:11" x14ac:dyDescent="0.35">
      <c r="A10503" s="69">
        <f t="shared" si="334"/>
        <v>45870</v>
      </c>
      <c r="B10503" t="s">
        <v>923</v>
      </c>
      <c r="C10503" t="s">
        <v>288</v>
      </c>
      <c r="D10503" t="s">
        <v>887</v>
      </c>
      <c r="E10503" t="s">
        <v>329</v>
      </c>
      <c r="F10503" t="s">
        <v>330</v>
      </c>
      <c r="G10503" t="s">
        <v>29</v>
      </c>
      <c r="H10503">
        <v>7103</v>
      </c>
      <c r="I10503" s="68" t="str">
        <f>VLOOKUP(E10503,Refs!$P$2:$R$29,3,FALSE)</f>
        <v>Y59</v>
      </c>
      <c r="J10503" s="68" t="str">
        <f>VLOOKUP(E10503,Refs!$P$2:$S$29,4,FALSE)</f>
        <v>South East</v>
      </c>
      <c r="K10503" s="28">
        <f t="shared" si="333"/>
        <v>7103</v>
      </c>
    </row>
    <row r="10504" spans="1:11" x14ac:dyDescent="0.35">
      <c r="A10504" s="69">
        <f t="shared" si="334"/>
        <v>45870</v>
      </c>
      <c r="B10504" t="s">
        <v>923</v>
      </c>
      <c r="C10504" t="s">
        <v>288</v>
      </c>
      <c r="D10504" t="s">
        <v>887</v>
      </c>
      <c r="E10504" t="s">
        <v>329</v>
      </c>
      <c r="F10504" t="s">
        <v>330</v>
      </c>
      <c r="G10504" t="s">
        <v>90</v>
      </c>
      <c r="H10504">
        <v>4217</v>
      </c>
      <c r="I10504" s="68" t="str">
        <f>VLOOKUP(E10504,Refs!$P$2:$R$29,3,FALSE)</f>
        <v>Y59</v>
      </c>
      <c r="J10504" s="68" t="str">
        <f>VLOOKUP(E10504,Refs!$P$2:$S$29,4,FALSE)</f>
        <v>South East</v>
      </c>
      <c r="K10504" s="28">
        <f t="shared" si="333"/>
        <v>4217</v>
      </c>
    </row>
    <row r="10505" spans="1:11" x14ac:dyDescent="0.35">
      <c r="A10505" s="69">
        <f t="shared" si="334"/>
        <v>45870</v>
      </c>
      <c r="B10505" t="s">
        <v>923</v>
      </c>
      <c r="C10505" t="s">
        <v>288</v>
      </c>
      <c r="D10505" t="s">
        <v>887</v>
      </c>
      <c r="E10505" t="s">
        <v>329</v>
      </c>
      <c r="F10505" t="s">
        <v>330</v>
      </c>
      <c r="G10505" t="s">
        <v>91</v>
      </c>
      <c r="H10505">
        <v>6</v>
      </c>
      <c r="I10505" s="68" t="str">
        <f>VLOOKUP(E10505,Refs!$P$2:$R$29,3,FALSE)</f>
        <v>Y59</v>
      </c>
      <c r="J10505" s="68" t="str">
        <f>VLOOKUP(E10505,Refs!$P$2:$S$29,4,FALSE)</f>
        <v>South East</v>
      </c>
      <c r="K10505" s="28">
        <f t="shared" si="333"/>
        <v>6</v>
      </c>
    </row>
    <row r="10506" spans="1:11" x14ac:dyDescent="0.35">
      <c r="A10506" s="69">
        <f t="shared" si="334"/>
        <v>45870</v>
      </c>
      <c r="B10506" t="s">
        <v>923</v>
      </c>
      <c r="C10506" t="s">
        <v>288</v>
      </c>
      <c r="D10506" t="s">
        <v>887</v>
      </c>
      <c r="E10506" t="s">
        <v>329</v>
      </c>
      <c r="F10506" t="s">
        <v>330</v>
      </c>
      <c r="G10506" t="s">
        <v>92</v>
      </c>
      <c r="H10506">
        <v>2914</v>
      </c>
      <c r="I10506" s="68" t="str">
        <f>VLOOKUP(E10506,Refs!$P$2:$R$29,3,FALSE)</f>
        <v>Y59</v>
      </c>
      <c r="J10506" s="68" t="str">
        <f>VLOOKUP(E10506,Refs!$P$2:$S$29,4,FALSE)</f>
        <v>South East</v>
      </c>
      <c r="K10506" s="28">
        <f t="shared" si="333"/>
        <v>2914</v>
      </c>
    </row>
    <row r="10507" spans="1:11" x14ac:dyDescent="0.35">
      <c r="A10507" s="69">
        <f t="shared" si="334"/>
        <v>45870</v>
      </c>
      <c r="B10507" t="s">
        <v>923</v>
      </c>
      <c r="C10507" t="s">
        <v>288</v>
      </c>
      <c r="D10507" t="s">
        <v>887</v>
      </c>
      <c r="E10507" t="s">
        <v>329</v>
      </c>
      <c r="F10507" t="s">
        <v>330</v>
      </c>
      <c r="G10507" t="s">
        <v>93</v>
      </c>
      <c r="H10507">
        <v>216</v>
      </c>
      <c r="I10507" s="68" t="str">
        <f>VLOOKUP(E10507,Refs!$P$2:$R$29,3,FALSE)</f>
        <v>Y59</v>
      </c>
      <c r="J10507" s="68" t="str">
        <f>VLOOKUP(E10507,Refs!$P$2:$S$29,4,FALSE)</f>
        <v>South East</v>
      </c>
      <c r="K10507" s="28">
        <f t="shared" si="333"/>
        <v>216</v>
      </c>
    </row>
    <row r="10508" spans="1:11" x14ac:dyDescent="0.35">
      <c r="A10508" s="69">
        <f t="shared" si="334"/>
        <v>45870</v>
      </c>
      <c r="B10508" t="s">
        <v>923</v>
      </c>
      <c r="C10508" t="s">
        <v>288</v>
      </c>
      <c r="D10508" t="s">
        <v>887</v>
      </c>
      <c r="E10508" t="s">
        <v>329</v>
      </c>
      <c r="F10508" t="s">
        <v>330</v>
      </c>
      <c r="G10508" t="s">
        <v>94</v>
      </c>
      <c r="H10508">
        <v>1721</v>
      </c>
      <c r="I10508" s="68" t="str">
        <f>VLOOKUP(E10508,Refs!$P$2:$R$29,3,FALSE)</f>
        <v>Y59</v>
      </c>
      <c r="J10508" s="68" t="str">
        <f>VLOOKUP(E10508,Refs!$P$2:$S$29,4,FALSE)</f>
        <v>South East</v>
      </c>
      <c r="K10508" s="28">
        <f t="shared" si="333"/>
        <v>1721</v>
      </c>
    </row>
    <row r="10509" spans="1:11" x14ac:dyDescent="0.35">
      <c r="A10509" s="69">
        <f t="shared" si="334"/>
        <v>45870</v>
      </c>
      <c r="B10509" t="s">
        <v>923</v>
      </c>
      <c r="C10509" t="s">
        <v>288</v>
      </c>
      <c r="D10509" t="s">
        <v>887</v>
      </c>
      <c r="E10509" t="s">
        <v>329</v>
      </c>
      <c r="F10509" t="s">
        <v>330</v>
      </c>
      <c r="G10509" t="s">
        <v>95</v>
      </c>
      <c r="H10509">
        <v>448</v>
      </c>
      <c r="I10509" s="68" t="str">
        <f>VLOOKUP(E10509,Refs!$P$2:$R$29,3,FALSE)</f>
        <v>Y59</v>
      </c>
      <c r="J10509" s="68" t="str">
        <f>VLOOKUP(E10509,Refs!$P$2:$S$29,4,FALSE)</f>
        <v>South East</v>
      </c>
      <c r="K10509" s="28">
        <f t="shared" si="333"/>
        <v>448</v>
      </c>
    </row>
    <row r="10510" spans="1:11" x14ac:dyDescent="0.35">
      <c r="A10510" s="69">
        <f t="shared" si="334"/>
        <v>45870</v>
      </c>
      <c r="B10510" t="s">
        <v>923</v>
      </c>
      <c r="C10510" t="s">
        <v>288</v>
      </c>
      <c r="D10510" t="s">
        <v>887</v>
      </c>
      <c r="E10510" t="s">
        <v>329</v>
      </c>
      <c r="F10510" t="s">
        <v>330</v>
      </c>
      <c r="G10510" t="s">
        <v>96</v>
      </c>
      <c r="H10510">
        <v>3156</v>
      </c>
      <c r="I10510" s="68" t="str">
        <f>VLOOKUP(E10510,Refs!$P$2:$R$29,3,FALSE)</f>
        <v>Y59</v>
      </c>
      <c r="J10510" s="68" t="str">
        <f>VLOOKUP(E10510,Refs!$P$2:$S$29,4,FALSE)</f>
        <v>South East</v>
      </c>
      <c r="K10510" s="28">
        <f t="shared" si="333"/>
        <v>3156</v>
      </c>
    </row>
    <row r="10511" spans="1:11" x14ac:dyDescent="0.35">
      <c r="A10511" s="69">
        <f t="shared" si="334"/>
        <v>45870</v>
      </c>
      <c r="B10511" t="s">
        <v>923</v>
      </c>
      <c r="C10511" t="s">
        <v>288</v>
      </c>
      <c r="D10511" t="s">
        <v>887</v>
      </c>
      <c r="E10511" t="s">
        <v>329</v>
      </c>
      <c r="F10511" t="s">
        <v>330</v>
      </c>
      <c r="G10511" t="s">
        <v>31</v>
      </c>
      <c r="H10511">
        <v>2015</v>
      </c>
      <c r="I10511" s="68" t="str">
        <f>VLOOKUP(E10511,Refs!$P$2:$R$29,3,FALSE)</f>
        <v>Y59</v>
      </c>
      <c r="J10511" s="68" t="str">
        <f>VLOOKUP(E10511,Refs!$P$2:$S$29,4,FALSE)</f>
        <v>South East</v>
      </c>
      <c r="K10511" s="28">
        <f t="shared" si="333"/>
        <v>2015</v>
      </c>
    </row>
    <row r="10512" spans="1:11" x14ac:dyDescent="0.35">
      <c r="A10512" s="69">
        <f t="shared" si="334"/>
        <v>45870</v>
      </c>
      <c r="B10512" t="s">
        <v>923</v>
      </c>
      <c r="C10512" t="s">
        <v>288</v>
      </c>
      <c r="D10512" t="s">
        <v>887</v>
      </c>
      <c r="E10512" t="s">
        <v>329</v>
      </c>
      <c r="F10512" t="s">
        <v>330</v>
      </c>
      <c r="G10512" t="s">
        <v>97</v>
      </c>
      <c r="H10512">
        <v>7659</v>
      </c>
      <c r="I10512" s="68" t="str">
        <f>VLOOKUP(E10512,Refs!$P$2:$R$29,3,FALSE)</f>
        <v>Y59</v>
      </c>
      <c r="J10512" s="68" t="str">
        <f>VLOOKUP(E10512,Refs!$P$2:$S$29,4,FALSE)</f>
        <v>South East</v>
      </c>
      <c r="K10512" s="28">
        <f t="shared" si="333"/>
        <v>7659</v>
      </c>
    </row>
    <row r="10513" spans="1:11" x14ac:dyDescent="0.35">
      <c r="A10513" s="69">
        <f t="shared" si="334"/>
        <v>45870</v>
      </c>
      <c r="B10513" t="s">
        <v>923</v>
      </c>
      <c r="C10513" t="s">
        <v>288</v>
      </c>
      <c r="D10513" t="s">
        <v>887</v>
      </c>
      <c r="E10513" t="s">
        <v>329</v>
      </c>
      <c r="F10513" t="s">
        <v>330</v>
      </c>
      <c r="G10513" t="s">
        <v>98</v>
      </c>
      <c r="H10513">
        <v>5286</v>
      </c>
      <c r="I10513" s="68" t="str">
        <f>VLOOKUP(E10513,Refs!$P$2:$R$29,3,FALSE)</f>
        <v>Y59</v>
      </c>
      <c r="J10513" s="68" t="str">
        <f>VLOOKUP(E10513,Refs!$P$2:$S$29,4,FALSE)</f>
        <v>South East</v>
      </c>
      <c r="K10513" s="28">
        <f t="shared" si="333"/>
        <v>5286</v>
      </c>
    </row>
    <row r="10514" spans="1:11" x14ac:dyDescent="0.35">
      <c r="A10514" s="69">
        <f t="shared" si="334"/>
        <v>45870</v>
      </c>
      <c r="B10514" t="s">
        <v>923</v>
      </c>
      <c r="C10514" t="s">
        <v>288</v>
      </c>
      <c r="D10514" t="s">
        <v>887</v>
      </c>
      <c r="E10514" t="s">
        <v>329</v>
      </c>
      <c r="F10514" t="s">
        <v>330</v>
      </c>
      <c r="G10514" t="s">
        <v>99</v>
      </c>
      <c r="H10514">
        <v>4909</v>
      </c>
      <c r="I10514" s="68" t="str">
        <f>VLOOKUP(E10514,Refs!$P$2:$R$29,3,FALSE)</f>
        <v>Y59</v>
      </c>
      <c r="J10514" s="68" t="str">
        <f>VLOOKUP(E10514,Refs!$P$2:$S$29,4,FALSE)</f>
        <v>South East</v>
      </c>
      <c r="K10514" s="28">
        <f t="shared" si="333"/>
        <v>4909</v>
      </c>
    </row>
    <row r="10515" spans="1:11" x14ac:dyDescent="0.35">
      <c r="A10515" s="69">
        <f t="shared" si="334"/>
        <v>45870</v>
      </c>
      <c r="B10515" t="s">
        <v>923</v>
      </c>
      <c r="C10515" t="s">
        <v>288</v>
      </c>
      <c r="D10515" t="s">
        <v>887</v>
      </c>
      <c r="E10515" t="s">
        <v>329</v>
      </c>
      <c r="F10515" t="s">
        <v>330</v>
      </c>
      <c r="G10515" t="s">
        <v>100</v>
      </c>
      <c r="H10515">
        <v>1173</v>
      </c>
      <c r="I10515" s="68" t="str">
        <f>VLOOKUP(E10515,Refs!$P$2:$R$29,3,FALSE)</f>
        <v>Y59</v>
      </c>
      <c r="J10515" s="68" t="str">
        <f>VLOOKUP(E10515,Refs!$P$2:$S$29,4,FALSE)</f>
        <v>South East</v>
      </c>
      <c r="K10515" s="28">
        <f t="shared" si="333"/>
        <v>1173</v>
      </c>
    </row>
    <row r="10516" spans="1:11" x14ac:dyDescent="0.35">
      <c r="A10516" s="69">
        <f t="shared" si="334"/>
        <v>45870</v>
      </c>
      <c r="B10516" t="s">
        <v>923</v>
      </c>
      <c r="C10516" t="s">
        <v>288</v>
      </c>
      <c r="D10516" t="s">
        <v>887</v>
      </c>
      <c r="E10516" t="s">
        <v>329</v>
      </c>
      <c r="F10516" t="s">
        <v>330</v>
      </c>
      <c r="G10516" t="s">
        <v>101</v>
      </c>
      <c r="H10516">
        <v>2135</v>
      </c>
      <c r="I10516" s="68" t="str">
        <f>VLOOKUP(E10516,Refs!$P$2:$R$29,3,FALSE)</f>
        <v>Y59</v>
      </c>
      <c r="J10516" s="68" t="str">
        <f>VLOOKUP(E10516,Refs!$P$2:$S$29,4,FALSE)</f>
        <v>South East</v>
      </c>
      <c r="K10516" s="28">
        <f t="shared" si="333"/>
        <v>2135</v>
      </c>
    </row>
    <row r="10517" spans="1:11" x14ac:dyDescent="0.35">
      <c r="A10517" s="69">
        <f t="shared" si="334"/>
        <v>45870</v>
      </c>
      <c r="B10517" t="s">
        <v>923</v>
      </c>
      <c r="C10517" t="s">
        <v>288</v>
      </c>
      <c r="D10517" t="s">
        <v>887</v>
      </c>
      <c r="E10517" t="s">
        <v>329</v>
      </c>
      <c r="F10517" t="s">
        <v>330</v>
      </c>
      <c r="G10517" t="s">
        <v>102</v>
      </c>
      <c r="H10517">
        <v>107</v>
      </c>
      <c r="I10517" s="68" t="str">
        <f>VLOOKUP(E10517,Refs!$P$2:$R$29,3,FALSE)</f>
        <v>Y59</v>
      </c>
      <c r="J10517" s="68" t="str">
        <f>VLOOKUP(E10517,Refs!$P$2:$S$29,4,FALSE)</f>
        <v>South East</v>
      </c>
      <c r="K10517" s="28">
        <f t="shared" si="333"/>
        <v>107</v>
      </c>
    </row>
    <row r="10518" spans="1:11" x14ac:dyDescent="0.35">
      <c r="A10518" s="69">
        <f t="shared" si="334"/>
        <v>45870</v>
      </c>
      <c r="B10518" t="s">
        <v>923</v>
      </c>
      <c r="C10518" t="s">
        <v>288</v>
      </c>
      <c r="D10518" t="s">
        <v>887</v>
      </c>
      <c r="E10518" t="s">
        <v>329</v>
      </c>
      <c r="F10518" t="s">
        <v>330</v>
      </c>
      <c r="G10518" t="s">
        <v>103</v>
      </c>
      <c r="H10518">
        <v>3056</v>
      </c>
      <c r="I10518" s="68" t="str">
        <f>VLOOKUP(E10518,Refs!$P$2:$R$29,3,FALSE)</f>
        <v>Y59</v>
      </c>
      <c r="J10518" s="68" t="str">
        <f>VLOOKUP(E10518,Refs!$P$2:$S$29,4,FALSE)</f>
        <v>South East</v>
      </c>
      <c r="K10518" s="28">
        <f t="shared" si="333"/>
        <v>3056</v>
      </c>
    </row>
    <row r="10519" spans="1:11" x14ac:dyDescent="0.35">
      <c r="A10519" s="69">
        <f t="shared" si="334"/>
        <v>45870</v>
      </c>
      <c r="B10519" t="s">
        <v>923</v>
      </c>
      <c r="C10519" t="s">
        <v>288</v>
      </c>
      <c r="D10519" t="s">
        <v>887</v>
      </c>
      <c r="E10519" t="s">
        <v>329</v>
      </c>
      <c r="F10519" t="s">
        <v>330</v>
      </c>
      <c r="G10519" t="s">
        <v>104</v>
      </c>
      <c r="H10519">
        <v>13758954</v>
      </c>
      <c r="I10519" s="68" t="str">
        <f>VLOOKUP(E10519,Refs!$P$2:$R$29,3,FALSE)</f>
        <v>Y59</v>
      </c>
      <c r="J10519" s="68" t="str">
        <f>VLOOKUP(E10519,Refs!$P$2:$S$29,4,FALSE)</f>
        <v>South East</v>
      </c>
      <c r="K10519" s="28">
        <f t="shared" si="333"/>
        <v>13758954</v>
      </c>
    </row>
    <row r="10520" spans="1:11" x14ac:dyDescent="0.35">
      <c r="A10520" s="69">
        <f t="shared" si="334"/>
        <v>45870</v>
      </c>
      <c r="B10520" t="s">
        <v>923</v>
      </c>
      <c r="C10520" t="s">
        <v>288</v>
      </c>
      <c r="D10520" t="s">
        <v>887</v>
      </c>
      <c r="E10520" t="s">
        <v>329</v>
      </c>
      <c r="F10520" t="s">
        <v>330</v>
      </c>
      <c r="G10520" t="s">
        <v>105</v>
      </c>
      <c r="H10520">
        <v>7507</v>
      </c>
      <c r="I10520" s="68" t="str">
        <f>VLOOKUP(E10520,Refs!$P$2:$R$29,3,FALSE)</f>
        <v>Y59</v>
      </c>
      <c r="J10520" s="68" t="str">
        <f>VLOOKUP(E10520,Refs!$P$2:$S$29,4,FALSE)</f>
        <v>South East</v>
      </c>
      <c r="K10520" s="28">
        <f t="shared" si="333"/>
        <v>7507</v>
      </c>
    </row>
    <row r="10521" spans="1:11" x14ac:dyDescent="0.35">
      <c r="A10521" s="69">
        <f t="shared" si="334"/>
        <v>45870</v>
      </c>
      <c r="B10521" t="s">
        <v>923</v>
      </c>
      <c r="C10521" t="s">
        <v>288</v>
      </c>
      <c r="D10521" t="s">
        <v>887</v>
      </c>
      <c r="E10521" t="s">
        <v>329</v>
      </c>
      <c r="F10521" t="s">
        <v>330</v>
      </c>
      <c r="G10521" t="s">
        <v>106</v>
      </c>
      <c r="H10521">
        <v>5208</v>
      </c>
      <c r="I10521" s="68" t="str">
        <f>VLOOKUP(E10521,Refs!$P$2:$R$29,3,FALSE)</f>
        <v>Y59</v>
      </c>
      <c r="J10521" s="68" t="str">
        <f>VLOOKUP(E10521,Refs!$P$2:$S$29,4,FALSE)</f>
        <v>South East</v>
      </c>
      <c r="K10521" s="28">
        <f t="shared" si="333"/>
        <v>5208</v>
      </c>
    </row>
    <row r="10522" spans="1:11" x14ac:dyDescent="0.35">
      <c r="A10522" s="69">
        <f t="shared" si="334"/>
        <v>45870</v>
      </c>
      <c r="B10522" t="s">
        <v>923</v>
      </c>
      <c r="C10522" t="s">
        <v>288</v>
      </c>
      <c r="D10522" t="s">
        <v>887</v>
      </c>
      <c r="E10522" t="s">
        <v>329</v>
      </c>
      <c r="F10522" t="s">
        <v>330</v>
      </c>
      <c r="G10522" t="s">
        <v>107</v>
      </c>
      <c r="H10522">
        <v>322</v>
      </c>
      <c r="I10522" s="68" t="str">
        <f>VLOOKUP(E10522,Refs!$P$2:$R$29,3,FALSE)</f>
        <v>Y59</v>
      </c>
      <c r="J10522" s="68" t="str">
        <f>VLOOKUP(E10522,Refs!$P$2:$S$29,4,FALSE)</f>
        <v>South East</v>
      </c>
      <c r="K10522" s="28">
        <f t="shared" si="333"/>
        <v>322</v>
      </c>
    </row>
    <row r="10523" spans="1:11" x14ac:dyDescent="0.35">
      <c r="A10523" s="69">
        <f t="shared" si="334"/>
        <v>45870</v>
      </c>
      <c r="B10523" t="s">
        <v>923</v>
      </c>
      <c r="C10523" t="s">
        <v>288</v>
      </c>
      <c r="D10523" t="s">
        <v>887</v>
      </c>
      <c r="E10523" t="s">
        <v>329</v>
      </c>
      <c r="F10523" t="s">
        <v>330</v>
      </c>
      <c r="G10523" t="s">
        <v>108</v>
      </c>
      <c r="H10523">
        <v>2290</v>
      </c>
      <c r="I10523" s="68" t="str">
        <f>VLOOKUP(E10523,Refs!$P$2:$R$29,3,FALSE)</f>
        <v>Y59</v>
      </c>
      <c r="J10523" s="68" t="str">
        <f>VLOOKUP(E10523,Refs!$P$2:$S$29,4,FALSE)</f>
        <v>South East</v>
      </c>
      <c r="K10523" s="28">
        <f t="shared" si="333"/>
        <v>2290</v>
      </c>
    </row>
    <row r="10524" spans="1:11" x14ac:dyDescent="0.35">
      <c r="A10524" s="69">
        <f t="shared" si="334"/>
        <v>45870</v>
      </c>
      <c r="B10524" t="s">
        <v>923</v>
      </c>
      <c r="C10524" t="s">
        <v>288</v>
      </c>
      <c r="D10524" t="s">
        <v>887</v>
      </c>
      <c r="E10524" t="s">
        <v>329</v>
      </c>
      <c r="F10524" t="s">
        <v>330</v>
      </c>
      <c r="G10524" t="s">
        <v>109</v>
      </c>
      <c r="H10524">
        <v>14867092</v>
      </c>
      <c r="I10524" s="68" t="str">
        <f>VLOOKUP(E10524,Refs!$P$2:$R$29,3,FALSE)</f>
        <v>Y59</v>
      </c>
      <c r="J10524" s="68" t="str">
        <f>VLOOKUP(E10524,Refs!$P$2:$S$29,4,FALSE)</f>
        <v>South East</v>
      </c>
      <c r="K10524" s="28">
        <f t="shared" si="333"/>
        <v>14867092</v>
      </c>
    </row>
    <row r="10525" spans="1:11" x14ac:dyDescent="0.35">
      <c r="A10525" s="69">
        <f t="shared" si="334"/>
        <v>45870</v>
      </c>
      <c r="B10525" t="s">
        <v>923</v>
      </c>
      <c r="C10525" t="s">
        <v>288</v>
      </c>
      <c r="D10525" t="s">
        <v>887</v>
      </c>
      <c r="E10525" t="s">
        <v>329</v>
      </c>
      <c r="F10525" t="s">
        <v>330</v>
      </c>
      <c r="G10525" t="s">
        <v>110</v>
      </c>
      <c r="H10525">
        <v>3079</v>
      </c>
      <c r="I10525" s="68" t="str">
        <f>VLOOKUP(E10525,Refs!$P$2:$R$29,3,FALSE)</f>
        <v>Y59</v>
      </c>
      <c r="J10525" s="68" t="str">
        <f>VLOOKUP(E10525,Refs!$P$2:$S$29,4,FALSE)</f>
        <v>South East</v>
      </c>
      <c r="K10525" s="28">
        <f t="shared" si="333"/>
        <v>3079</v>
      </c>
    </row>
    <row r="10526" spans="1:11" x14ac:dyDescent="0.35">
      <c r="A10526" s="69">
        <f t="shared" si="334"/>
        <v>45870</v>
      </c>
      <c r="B10526" t="s">
        <v>923</v>
      </c>
      <c r="C10526" t="s">
        <v>288</v>
      </c>
      <c r="D10526" t="s">
        <v>887</v>
      </c>
      <c r="E10526" t="s">
        <v>329</v>
      </c>
      <c r="F10526" t="s">
        <v>330</v>
      </c>
      <c r="G10526" t="s">
        <v>808</v>
      </c>
      <c r="H10526">
        <v>26904</v>
      </c>
      <c r="I10526" s="68" t="str">
        <f>VLOOKUP(E10526,Refs!$P$2:$R$29,3,FALSE)</f>
        <v>Y59</v>
      </c>
      <c r="J10526" s="68" t="str">
        <f>VLOOKUP(E10526,Refs!$P$2:$S$29,4,FALSE)</f>
        <v>South East</v>
      </c>
      <c r="K10526" s="28">
        <f t="shared" si="333"/>
        <v>26904</v>
      </c>
    </row>
    <row r="10527" spans="1:11" x14ac:dyDescent="0.35">
      <c r="A10527" s="69">
        <f t="shared" si="334"/>
        <v>45870</v>
      </c>
      <c r="B10527" t="s">
        <v>923</v>
      </c>
      <c r="C10527" t="s">
        <v>288</v>
      </c>
      <c r="D10527" t="s">
        <v>887</v>
      </c>
      <c r="E10527" t="s">
        <v>329</v>
      </c>
      <c r="F10527" t="s">
        <v>330</v>
      </c>
      <c r="G10527" t="s">
        <v>809</v>
      </c>
      <c r="H10527">
        <v>809</v>
      </c>
      <c r="I10527" s="68" t="str">
        <f>VLOOKUP(E10527,Refs!$P$2:$R$29,3,FALSE)</f>
        <v>Y59</v>
      </c>
      <c r="J10527" s="68" t="str">
        <f>VLOOKUP(E10527,Refs!$P$2:$S$29,4,FALSE)</f>
        <v>South East</v>
      </c>
      <c r="K10527" s="28">
        <f t="shared" si="333"/>
        <v>809</v>
      </c>
    </row>
    <row r="10528" spans="1:11" x14ac:dyDescent="0.35">
      <c r="A10528" s="69">
        <f t="shared" si="334"/>
        <v>45870</v>
      </c>
      <c r="B10528" t="s">
        <v>923</v>
      </c>
      <c r="C10528" t="s">
        <v>288</v>
      </c>
      <c r="D10528" t="s">
        <v>887</v>
      </c>
      <c r="E10528" t="s">
        <v>329</v>
      </c>
      <c r="F10528" t="s">
        <v>330</v>
      </c>
      <c r="G10528" t="s">
        <v>111</v>
      </c>
      <c r="H10528">
        <v>43526</v>
      </c>
      <c r="I10528" s="68" t="str">
        <f>VLOOKUP(E10528,Refs!$P$2:$R$29,3,FALSE)</f>
        <v>Y59</v>
      </c>
      <c r="J10528" s="68" t="str">
        <f>VLOOKUP(E10528,Refs!$P$2:$S$29,4,FALSE)</f>
        <v>South East</v>
      </c>
      <c r="K10528" s="28">
        <f t="shared" si="333"/>
        <v>43526</v>
      </c>
    </row>
    <row r="10529" spans="1:11" x14ac:dyDescent="0.35">
      <c r="A10529" s="69">
        <f t="shared" si="334"/>
        <v>45870</v>
      </c>
      <c r="B10529" t="s">
        <v>923</v>
      </c>
      <c r="C10529" t="s">
        <v>288</v>
      </c>
      <c r="D10529" t="s">
        <v>887</v>
      </c>
      <c r="E10529" t="s">
        <v>329</v>
      </c>
      <c r="F10529" t="s">
        <v>330</v>
      </c>
      <c r="G10529" t="s">
        <v>112</v>
      </c>
      <c r="H10529">
        <v>6</v>
      </c>
      <c r="I10529" s="68" t="str">
        <f>VLOOKUP(E10529,Refs!$P$2:$R$29,3,FALSE)</f>
        <v>Y59</v>
      </c>
      <c r="J10529" s="68" t="str">
        <f>VLOOKUP(E10529,Refs!$P$2:$S$29,4,FALSE)</f>
        <v>South East</v>
      </c>
      <c r="K10529" s="28">
        <f t="shared" si="333"/>
        <v>6</v>
      </c>
    </row>
    <row r="10530" spans="1:11" x14ac:dyDescent="0.35">
      <c r="A10530" s="69">
        <f t="shared" si="334"/>
        <v>45870</v>
      </c>
      <c r="B10530" t="s">
        <v>923</v>
      </c>
      <c r="C10530" t="s">
        <v>288</v>
      </c>
      <c r="D10530" t="s">
        <v>887</v>
      </c>
      <c r="E10530" t="s">
        <v>329</v>
      </c>
      <c r="F10530" t="s">
        <v>330</v>
      </c>
      <c r="G10530" t="s">
        <v>113</v>
      </c>
      <c r="H10530">
        <v>34183</v>
      </c>
      <c r="I10530" s="68" t="str">
        <f>VLOOKUP(E10530,Refs!$P$2:$R$29,3,FALSE)</f>
        <v>Y59</v>
      </c>
      <c r="J10530" s="68" t="str">
        <f>VLOOKUP(E10530,Refs!$P$2:$S$29,4,FALSE)</f>
        <v>South East</v>
      </c>
      <c r="K10530" s="28">
        <f t="shared" si="333"/>
        <v>34183</v>
      </c>
    </row>
    <row r="10531" spans="1:11" x14ac:dyDescent="0.35">
      <c r="A10531" s="69">
        <f t="shared" si="334"/>
        <v>45870</v>
      </c>
      <c r="B10531" t="s">
        <v>923</v>
      </c>
      <c r="C10531" t="s">
        <v>288</v>
      </c>
      <c r="D10531" t="s">
        <v>887</v>
      </c>
      <c r="E10531" t="s">
        <v>329</v>
      </c>
      <c r="F10531" t="s">
        <v>330</v>
      </c>
      <c r="G10531" t="s">
        <v>114</v>
      </c>
      <c r="H10531">
        <v>23374</v>
      </c>
      <c r="I10531" s="68" t="str">
        <f>VLOOKUP(E10531,Refs!$P$2:$R$29,3,FALSE)</f>
        <v>Y59</v>
      </c>
      <c r="J10531" s="68" t="str">
        <f>VLOOKUP(E10531,Refs!$P$2:$S$29,4,FALSE)</f>
        <v>South East</v>
      </c>
      <c r="K10531" s="28">
        <f t="shared" si="333"/>
        <v>23374</v>
      </c>
    </row>
    <row r="10532" spans="1:11" x14ac:dyDescent="0.35">
      <c r="A10532" s="69">
        <f t="shared" si="334"/>
        <v>45870</v>
      </c>
      <c r="B10532" t="s">
        <v>923</v>
      </c>
      <c r="C10532" t="s">
        <v>288</v>
      </c>
      <c r="D10532" t="s">
        <v>887</v>
      </c>
      <c r="E10532" t="s">
        <v>329</v>
      </c>
      <c r="F10532" t="s">
        <v>330</v>
      </c>
      <c r="G10532" t="s">
        <v>115</v>
      </c>
      <c r="H10532">
        <v>6330</v>
      </c>
      <c r="I10532" s="68" t="str">
        <f>VLOOKUP(E10532,Refs!$P$2:$R$29,3,FALSE)</f>
        <v>Y59</v>
      </c>
      <c r="J10532" s="68" t="str">
        <f>VLOOKUP(E10532,Refs!$P$2:$S$29,4,FALSE)</f>
        <v>South East</v>
      </c>
      <c r="K10532" s="28">
        <f t="shared" si="333"/>
        <v>6330</v>
      </c>
    </row>
    <row r="10533" spans="1:11" x14ac:dyDescent="0.35">
      <c r="A10533" s="69">
        <f t="shared" si="334"/>
        <v>45870</v>
      </c>
      <c r="B10533" t="s">
        <v>923</v>
      </c>
      <c r="C10533" t="s">
        <v>288</v>
      </c>
      <c r="D10533" t="s">
        <v>887</v>
      </c>
      <c r="E10533" t="s">
        <v>329</v>
      </c>
      <c r="F10533" t="s">
        <v>330</v>
      </c>
      <c r="G10533" t="s">
        <v>116</v>
      </c>
      <c r="H10533">
        <v>2690</v>
      </c>
      <c r="I10533" s="68" t="str">
        <f>VLOOKUP(E10533,Refs!$P$2:$R$29,3,FALSE)</f>
        <v>Y59</v>
      </c>
      <c r="J10533" s="68" t="str">
        <f>VLOOKUP(E10533,Refs!$P$2:$S$29,4,FALSE)</f>
        <v>South East</v>
      </c>
      <c r="K10533" s="28">
        <f t="shared" si="333"/>
        <v>2690</v>
      </c>
    </row>
    <row r="10534" spans="1:11" x14ac:dyDescent="0.35">
      <c r="A10534" s="69">
        <f t="shared" si="334"/>
        <v>45870</v>
      </c>
      <c r="B10534" t="s">
        <v>923</v>
      </c>
      <c r="C10534" t="s">
        <v>288</v>
      </c>
      <c r="D10534" t="s">
        <v>887</v>
      </c>
      <c r="E10534" t="s">
        <v>329</v>
      </c>
      <c r="F10534" t="s">
        <v>330</v>
      </c>
      <c r="G10534" t="s">
        <v>117</v>
      </c>
      <c r="H10534">
        <v>25962</v>
      </c>
      <c r="I10534" s="68" t="str">
        <f>VLOOKUP(E10534,Refs!$P$2:$R$29,3,FALSE)</f>
        <v>Y59</v>
      </c>
      <c r="J10534" s="68" t="str">
        <f>VLOOKUP(E10534,Refs!$P$2:$S$29,4,FALSE)</f>
        <v>South East</v>
      </c>
      <c r="K10534" s="28">
        <f t="shared" si="333"/>
        <v>25962</v>
      </c>
    </row>
    <row r="10535" spans="1:11" x14ac:dyDescent="0.35">
      <c r="A10535" s="69">
        <f t="shared" si="334"/>
        <v>45870</v>
      </c>
      <c r="B10535" t="s">
        <v>923</v>
      </c>
      <c r="C10535" t="s">
        <v>288</v>
      </c>
      <c r="D10535" t="s">
        <v>887</v>
      </c>
      <c r="E10535" t="s">
        <v>329</v>
      </c>
      <c r="F10535" t="s">
        <v>330</v>
      </c>
      <c r="G10535" t="s">
        <v>118</v>
      </c>
      <c r="H10535">
        <v>15133</v>
      </c>
      <c r="I10535" s="68" t="str">
        <f>VLOOKUP(E10535,Refs!$P$2:$R$29,3,FALSE)</f>
        <v>Y59</v>
      </c>
      <c r="J10535" s="68" t="str">
        <f>VLOOKUP(E10535,Refs!$P$2:$S$29,4,FALSE)</f>
        <v>South East</v>
      </c>
      <c r="K10535" s="28">
        <f t="shared" si="333"/>
        <v>15133</v>
      </c>
    </row>
    <row r="10536" spans="1:11" x14ac:dyDescent="0.35">
      <c r="A10536" s="69">
        <f t="shared" si="334"/>
        <v>45870</v>
      </c>
      <c r="B10536" t="s">
        <v>923</v>
      </c>
      <c r="C10536" t="s">
        <v>288</v>
      </c>
      <c r="D10536" t="s">
        <v>887</v>
      </c>
      <c r="E10536" t="s">
        <v>329</v>
      </c>
      <c r="F10536" t="s">
        <v>330</v>
      </c>
      <c r="G10536" t="s">
        <v>119</v>
      </c>
      <c r="H10536">
        <v>758</v>
      </c>
      <c r="I10536" s="68" t="str">
        <f>VLOOKUP(E10536,Refs!$P$2:$R$29,3,FALSE)</f>
        <v>Y59</v>
      </c>
      <c r="J10536" s="68" t="str">
        <f>VLOOKUP(E10536,Refs!$P$2:$S$29,4,FALSE)</f>
        <v>South East</v>
      </c>
      <c r="K10536" s="28">
        <f t="shared" si="333"/>
        <v>758</v>
      </c>
    </row>
    <row r="10537" spans="1:11" x14ac:dyDescent="0.35">
      <c r="A10537" s="69">
        <f t="shared" si="334"/>
        <v>45870</v>
      </c>
      <c r="B10537" t="s">
        <v>923</v>
      </c>
      <c r="C10537" t="s">
        <v>288</v>
      </c>
      <c r="D10537" t="s">
        <v>887</v>
      </c>
      <c r="E10537" t="s">
        <v>329</v>
      </c>
      <c r="F10537" t="s">
        <v>330</v>
      </c>
      <c r="G10537" t="s">
        <v>120</v>
      </c>
      <c r="H10537">
        <v>560</v>
      </c>
      <c r="I10537" s="68" t="str">
        <f>VLOOKUP(E10537,Refs!$P$2:$R$29,3,FALSE)</f>
        <v>Y59</v>
      </c>
      <c r="J10537" s="68" t="str">
        <f>VLOOKUP(E10537,Refs!$P$2:$S$29,4,FALSE)</f>
        <v>South East</v>
      </c>
      <c r="K10537" s="28">
        <f t="shared" si="333"/>
        <v>560</v>
      </c>
    </row>
    <row r="10538" spans="1:11" x14ac:dyDescent="0.35">
      <c r="A10538" s="69">
        <f t="shared" si="334"/>
        <v>45870</v>
      </c>
      <c r="B10538" t="s">
        <v>923</v>
      </c>
      <c r="C10538" t="s">
        <v>288</v>
      </c>
      <c r="D10538" t="s">
        <v>887</v>
      </c>
      <c r="E10538" t="s">
        <v>329</v>
      </c>
      <c r="F10538" t="s">
        <v>330</v>
      </c>
      <c r="G10538" t="s">
        <v>121</v>
      </c>
      <c r="H10538">
        <v>4418</v>
      </c>
      <c r="I10538" s="68" t="str">
        <f>VLOOKUP(E10538,Refs!$P$2:$R$29,3,FALSE)</f>
        <v>Y59</v>
      </c>
      <c r="J10538" s="68" t="str">
        <f>VLOOKUP(E10538,Refs!$P$2:$S$29,4,FALSE)</f>
        <v>South East</v>
      </c>
      <c r="K10538" s="28">
        <f t="shared" si="333"/>
        <v>4418</v>
      </c>
    </row>
    <row r="10539" spans="1:11" x14ac:dyDescent="0.35">
      <c r="A10539" s="69">
        <f t="shared" si="334"/>
        <v>45870</v>
      </c>
      <c r="B10539" t="s">
        <v>923</v>
      </c>
      <c r="C10539" t="s">
        <v>288</v>
      </c>
      <c r="D10539" t="s">
        <v>887</v>
      </c>
      <c r="E10539" t="s">
        <v>329</v>
      </c>
      <c r="F10539" t="s">
        <v>330</v>
      </c>
      <c r="G10539" t="s">
        <v>122</v>
      </c>
      <c r="H10539">
        <v>2422</v>
      </c>
      <c r="I10539" s="68" t="str">
        <f>VLOOKUP(E10539,Refs!$P$2:$R$29,3,FALSE)</f>
        <v>Y59</v>
      </c>
      <c r="J10539" s="68" t="str">
        <f>VLOOKUP(E10539,Refs!$P$2:$S$29,4,FALSE)</f>
        <v>South East</v>
      </c>
      <c r="K10539" s="28">
        <f t="shared" si="333"/>
        <v>2422</v>
      </c>
    </row>
    <row r="10540" spans="1:11" x14ac:dyDescent="0.35">
      <c r="A10540" s="69">
        <f t="shared" si="334"/>
        <v>45870</v>
      </c>
      <c r="B10540" t="s">
        <v>923</v>
      </c>
      <c r="C10540" t="s">
        <v>288</v>
      </c>
      <c r="D10540" t="s">
        <v>887</v>
      </c>
      <c r="E10540" t="s">
        <v>329</v>
      </c>
      <c r="F10540" t="s">
        <v>330</v>
      </c>
      <c r="G10540" t="s">
        <v>123</v>
      </c>
      <c r="H10540">
        <v>9</v>
      </c>
      <c r="I10540" s="68" t="str">
        <f>VLOOKUP(E10540,Refs!$P$2:$R$29,3,FALSE)</f>
        <v>Y59</v>
      </c>
      <c r="J10540" s="68" t="str">
        <f>VLOOKUP(E10540,Refs!$P$2:$S$29,4,FALSE)</f>
        <v>South East</v>
      </c>
      <c r="K10540" s="28">
        <f t="shared" si="333"/>
        <v>9</v>
      </c>
    </row>
    <row r="10541" spans="1:11" x14ac:dyDescent="0.35">
      <c r="A10541" s="69">
        <f t="shared" si="334"/>
        <v>45870</v>
      </c>
      <c r="B10541" t="s">
        <v>923</v>
      </c>
      <c r="C10541" t="s">
        <v>288</v>
      </c>
      <c r="D10541" t="s">
        <v>887</v>
      </c>
      <c r="E10541" t="s">
        <v>329</v>
      </c>
      <c r="F10541" t="s">
        <v>330</v>
      </c>
      <c r="G10541" t="s">
        <v>124</v>
      </c>
      <c r="H10541">
        <v>0</v>
      </c>
      <c r="I10541" s="68" t="str">
        <f>VLOOKUP(E10541,Refs!$P$2:$R$29,3,FALSE)</f>
        <v>Y59</v>
      </c>
      <c r="J10541" s="68" t="str">
        <f>VLOOKUP(E10541,Refs!$P$2:$S$29,4,FALSE)</f>
        <v>South East</v>
      </c>
      <c r="K10541" s="28" t="str">
        <f t="shared" si="333"/>
        <v/>
      </c>
    </row>
    <row r="10542" spans="1:11" x14ac:dyDescent="0.35">
      <c r="A10542" s="69">
        <f t="shared" si="334"/>
        <v>45870</v>
      </c>
      <c r="B10542" t="s">
        <v>923</v>
      </c>
      <c r="C10542" t="s">
        <v>288</v>
      </c>
      <c r="D10542" t="s">
        <v>887</v>
      </c>
      <c r="E10542" t="s">
        <v>329</v>
      </c>
      <c r="F10542" t="s">
        <v>330</v>
      </c>
      <c r="G10542" t="s">
        <v>125</v>
      </c>
      <c r="H10542">
        <v>2</v>
      </c>
      <c r="I10542" s="68" t="str">
        <f>VLOOKUP(E10542,Refs!$P$2:$R$29,3,FALSE)</f>
        <v>Y59</v>
      </c>
      <c r="J10542" s="68" t="str">
        <f>VLOOKUP(E10542,Refs!$P$2:$S$29,4,FALSE)</f>
        <v>South East</v>
      </c>
      <c r="K10542" s="28">
        <f t="shared" si="333"/>
        <v>2</v>
      </c>
    </row>
    <row r="10543" spans="1:11" x14ac:dyDescent="0.35">
      <c r="A10543" s="69">
        <f t="shared" si="334"/>
        <v>45870</v>
      </c>
      <c r="B10543" t="s">
        <v>923</v>
      </c>
      <c r="C10543" t="s">
        <v>288</v>
      </c>
      <c r="D10543" t="s">
        <v>887</v>
      </c>
      <c r="E10543" t="s">
        <v>329</v>
      </c>
      <c r="F10543" t="s">
        <v>330</v>
      </c>
      <c r="G10543" t="s">
        <v>126</v>
      </c>
      <c r="H10543">
        <v>0</v>
      </c>
      <c r="I10543" s="68" t="str">
        <f>VLOOKUP(E10543,Refs!$P$2:$R$29,3,FALSE)</f>
        <v>Y59</v>
      </c>
      <c r="J10543" s="68" t="str">
        <f>VLOOKUP(E10543,Refs!$P$2:$S$29,4,FALSE)</f>
        <v>South East</v>
      </c>
      <c r="K10543" s="28" t="str">
        <f t="shared" si="333"/>
        <v/>
      </c>
    </row>
    <row r="10544" spans="1:11" x14ac:dyDescent="0.35">
      <c r="A10544" s="69">
        <f t="shared" si="334"/>
        <v>45870</v>
      </c>
      <c r="B10544" t="s">
        <v>923</v>
      </c>
      <c r="C10544" t="s">
        <v>288</v>
      </c>
      <c r="D10544" t="s">
        <v>887</v>
      </c>
      <c r="E10544" t="s">
        <v>329</v>
      </c>
      <c r="F10544" t="s">
        <v>330</v>
      </c>
      <c r="G10544" t="s">
        <v>127</v>
      </c>
      <c r="H10544">
        <v>2569</v>
      </c>
      <c r="I10544" s="68" t="str">
        <f>VLOOKUP(E10544,Refs!$P$2:$R$29,3,FALSE)</f>
        <v>Y59</v>
      </c>
      <c r="J10544" s="68" t="str">
        <f>VLOOKUP(E10544,Refs!$P$2:$S$29,4,FALSE)</f>
        <v>South East</v>
      </c>
      <c r="K10544" s="28">
        <f t="shared" si="333"/>
        <v>2569</v>
      </c>
    </row>
    <row r="10545" spans="1:11" x14ac:dyDescent="0.35">
      <c r="A10545" s="69">
        <f t="shared" si="334"/>
        <v>45870</v>
      </c>
      <c r="B10545" t="s">
        <v>923</v>
      </c>
      <c r="C10545" t="s">
        <v>288</v>
      </c>
      <c r="D10545" t="s">
        <v>887</v>
      </c>
      <c r="E10545" t="s">
        <v>329</v>
      </c>
      <c r="F10545" t="s">
        <v>330</v>
      </c>
      <c r="G10545" t="s">
        <v>128</v>
      </c>
      <c r="H10545" t="s">
        <v>886</v>
      </c>
      <c r="I10545" s="68" t="str">
        <f>VLOOKUP(E10545,Refs!$P$2:$R$29,3,FALSE)</f>
        <v>Y59</v>
      </c>
      <c r="J10545" s="68" t="str">
        <f>VLOOKUP(E10545,Refs!$P$2:$S$29,4,FALSE)</f>
        <v>South East</v>
      </c>
      <c r="K10545" s="28" t="str">
        <f t="shared" si="333"/>
        <v>-</v>
      </c>
    </row>
    <row r="10546" spans="1:11" x14ac:dyDescent="0.35">
      <c r="A10546" s="69">
        <f t="shared" si="334"/>
        <v>45870</v>
      </c>
      <c r="B10546" t="s">
        <v>923</v>
      </c>
      <c r="C10546" t="s">
        <v>288</v>
      </c>
      <c r="D10546" t="s">
        <v>887</v>
      </c>
      <c r="E10546" t="s">
        <v>329</v>
      </c>
      <c r="F10546" t="s">
        <v>330</v>
      </c>
      <c r="G10546" t="s">
        <v>129</v>
      </c>
      <c r="H10546" t="s">
        <v>886</v>
      </c>
      <c r="I10546" s="68" t="str">
        <f>VLOOKUP(E10546,Refs!$P$2:$R$29,3,FALSE)</f>
        <v>Y59</v>
      </c>
      <c r="J10546" s="68" t="str">
        <f>VLOOKUP(E10546,Refs!$P$2:$S$29,4,FALSE)</f>
        <v>South East</v>
      </c>
      <c r="K10546" s="28" t="str">
        <f t="shared" si="333"/>
        <v>-</v>
      </c>
    </row>
    <row r="10547" spans="1:11" x14ac:dyDescent="0.35">
      <c r="A10547" s="69">
        <f t="shared" si="334"/>
        <v>45870</v>
      </c>
      <c r="B10547" t="s">
        <v>923</v>
      </c>
      <c r="C10547" t="s">
        <v>288</v>
      </c>
      <c r="D10547" t="s">
        <v>887</v>
      </c>
      <c r="E10547" t="s">
        <v>329</v>
      </c>
      <c r="F10547" t="s">
        <v>330</v>
      </c>
      <c r="G10547" t="s">
        <v>130</v>
      </c>
      <c r="H10547" t="s">
        <v>886</v>
      </c>
      <c r="I10547" s="68" t="str">
        <f>VLOOKUP(E10547,Refs!$P$2:$R$29,3,FALSE)</f>
        <v>Y59</v>
      </c>
      <c r="J10547" s="68" t="str">
        <f>VLOOKUP(E10547,Refs!$P$2:$S$29,4,FALSE)</f>
        <v>South East</v>
      </c>
      <c r="K10547" s="28" t="str">
        <f t="shared" si="333"/>
        <v>-</v>
      </c>
    </row>
    <row r="10548" spans="1:11" x14ac:dyDescent="0.35">
      <c r="A10548" s="69">
        <f t="shared" si="334"/>
        <v>45870</v>
      </c>
      <c r="B10548" t="s">
        <v>923</v>
      </c>
      <c r="C10548" t="s">
        <v>288</v>
      </c>
      <c r="D10548" t="s">
        <v>887</v>
      </c>
      <c r="E10548" t="s">
        <v>329</v>
      </c>
      <c r="F10548" t="s">
        <v>330</v>
      </c>
      <c r="G10548" t="s">
        <v>131</v>
      </c>
      <c r="H10548" t="s">
        <v>886</v>
      </c>
      <c r="I10548" s="68" t="str">
        <f>VLOOKUP(E10548,Refs!$P$2:$R$29,3,FALSE)</f>
        <v>Y59</v>
      </c>
      <c r="J10548" s="68" t="str">
        <f>VLOOKUP(E10548,Refs!$P$2:$S$29,4,FALSE)</f>
        <v>South East</v>
      </c>
      <c r="K10548" s="28" t="str">
        <f t="shared" si="333"/>
        <v>-</v>
      </c>
    </row>
    <row r="10549" spans="1:11" x14ac:dyDescent="0.35">
      <c r="A10549" s="69">
        <f t="shared" si="334"/>
        <v>45870</v>
      </c>
      <c r="B10549" t="s">
        <v>923</v>
      </c>
      <c r="C10549" t="s">
        <v>288</v>
      </c>
      <c r="D10549" t="s">
        <v>887</v>
      </c>
      <c r="E10549" t="s">
        <v>329</v>
      </c>
      <c r="F10549" t="s">
        <v>330</v>
      </c>
      <c r="G10549" t="s">
        <v>132</v>
      </c>
      <c r="H10549" t="s">
        <v>886</v>
      </c>
      <c r="I10549" s="68" t="str">
        <f>VLOOKUP(E10549,Refs!$P$2:$R$29,3,FALSE)</f>
        <v>Y59</v>
      </c>
      <c r="J10549" s="68" t="str">
        <f>VLOOKUP(E10549,Refs!$P$2:$S$29,4,FALSE)</f>
        <v>South East</v>
      </c>
      <c r="K10549" s="28" t="str">
        <f t="shared" si="333"/>
        <v>-</v>
      </c>
    </row>
    <row r="10550" spans="1:11" x14ac:dyDescent="0.35">
      <c r="A10550" s="69">
        <f t="shared" si="334"/>
        <v>45870</v>
      </c>
      <c r="B10550" t="s">
        <v>923</v>
      </c>
      <c r="C10550" t="s">
        <v>288</v>
      </c>
      <c r="D10550" t="s">
        <v>887</v>
      </c>
      <c r="E10550" t="s">
        <v>329</v>
      </c>
      <c r="F10550" t="s">
        <v>330</v>
      </c>
      <c r="G10550" t="s">
        <v>133</v>
      </c>
      <c r="H10550">
        <v>3088</v>
      </c>
      <c r="I10550" s="68" t="str">
        <f>VLOOKUP(E10550,Refs!$P$2:$R$29,3,FALSE)</f>
        <v>Y59</v>
      </c>
      <c r="J10550" s="68" t="str">
        <f>VLOOKUP(E10550,Refs!$P$2:$S$29,4,FALSE)</f>
        <v>South East</v>
      </c>
      <c r="K10550" s="28">
        <f t="shared" si="333"/>
        <v>3088</v>
      </c>
    </row>
    <row r="10551" spans="1:11" x14ac:dyDescent="0.35">
      <c r="A10551" s="69">
        <f t="shared" si="334"/>
        <v>45870</v>
      </c>
      <c r="B10551" t="s">
        <v>923</v>
      </c>
      <c r="C10551" t="s">
        <v>288</v>
      </c>
      <c r="D10551" t="s">
        <v>887</v>
      </c>
      <c r="E10551" t="s">
        <v>329</v>
      </c>
      <c r="F10551" t="s">
        <v>330</v>
      </c>
      <c r="G10551" t="s">
        <v>134</v>
      </c>
      <c r="H10551">
        <v>3012</v>
      </c>
      <c r="I10551" s="68" t="str">
        <f>VLOOKUP(E10551,Refs!$P$2:$R$29,3,FALSE)</f>
        <v>Y59</v>
      </c>
      <c r="J10551" s="68" t="str">
        <f>VLOOKUP(E10551,Refs!$P$2:$S$29,4,FALSE)</f>
        <v>South East</v>
      </c>
      <c r="K10551" s="28">
        <f t="shared" si="333"/>
        <v>3012</v>
      </c>
    </row>
    <row r="10552" spans="1:11" x14ac:dyDescent="0.35">
      <c r="A10552" s="69">
        <f t="shared" si="334"/>
        <v>45870</v>
      </c>
      <c r="B10552" t="s">
        <v>923</v>
      </c>
      <c r="C10552" t="s">
        <v>288</v>
      </c>
      <c r="D10552" t="s">
        <v>887</v>
      </c>
      <c r="E10552" t="s">
        <v>329</v>
      </c>
      <c r="F10552" t="s">
        <v>330</v>
      </c>
      <c r="G10552" t="s">
        <v>135</v>
      </c>
      <c r="H10552" t="s">
        <v>886</v>
      </c>
      <c r="I10552" s="68" t="str">
        <f>VLOOKUP(E10552,Refs!$P$2:$R$29,3,FALSE)</f>
        <v>Y59</v>
      </c>
      <c r="J10552" s="68" t="str">
        <f>VLOOKUP(E10552,Refs!$P$2:$S$29,4,FALSE)</f>
        <v>South East</v>
      </c>
      <c r="K10552" s="28" t="str">
        <f t="shared" si="333"/>
        <v>-</v>
      </c>
    </row>
    <row r="10553" spans="1:11" x14ac:dyDescent="0.35">
      <c r="A10553" s="69">
        <f t="shared" si="334"/>
        <v>45870</v>
      </c>
      <c r="B10553" t="s">
        <v>923</v>
      </c>
      <c r="C10553" t="s">
        <v>288</v>
      </c>
      <c r="D10553" t="s">
        <v>887</v>
      </c>
      <c r="E10553" t="s">
        <v>329</v>
      </c>
      <c r="F10553" t="s">
        <v>330</v>
      </c>
      <c r="G10553" t="s">
        <v>136</v>
      </c>
      <c r="H10553" t="s">
        <v>886</v>
      </c>
      <c r="I10553" s="68" t="str">
        <f>VLOOKUP(E10553,Refs!$P$2:$R$29,3,FALSE)</f>
        <v>Y59</v>
      </c>
      <c r="J10553" s="68" t="str">
        <f>VLOOKUP(E10553,Refs!$P$2:$S$29,4,FALSE)</f>
        <v>South East</v>
      </c>
      <c r="K10553" s="28" t="str">
        <f t="shared" si="333"/>
        <v>-</v>
      </c>
    </row>
    <row r="10554" spans="1:11" x14ac:dyDescent="0.35">
      <c r="A10554" s="69">
        <f t="shared" si="334"/>
        <v>45870</v>
      </c>
      <c r="B10554" t="s">
        <v>923</v>
      </c>
      <c r="C10554" t="s">
        <v>288</v>
      </c>
      <c r="D10554" t="s">
        <v>887</v>
      </c>
      <c r="E10554" t="s">
        <v>329</v>
      </c>
      <c r="F10554" t="s">
        <v>330</v>
      </c>
      <c r="G10554" t="s">
        <v>137</v>
      </c>
      <c r="H10554" t="s">
        <v>886</v>
      </c>
      <c r="I10554" s="68" t="str">
        <f>VLOOKUP(E10554,Refs!$P$2:$R$29,3,FALSE)</f>
        <v>Y59</v>
      </c>
      <c r="J10554" s="68" t="str">
        <f>VLOOKUP(E10554,Refs!$P$2:$S$29,4,FALSE)</f>
        <v>South East</v>
      </c>
      <c r="K10554" s="28" t="str">
        <f t="shared" si="333"/>
        <v>-</v>
      </c>
    </row>
    <row r="10555" spans="1:11" x14ac:dyDescent="0.35">
      <c r="A10555" s="69">
        <f t="shared" si="334"/>
        <v>45870</v>
      </c>
      <c r="B10555" t="s">
        <v>923</v>
      </c>
      <c r="C10555" t="s">
        <v>288</v>
      </c>
      <c r="D10555" t="s">
        <v>887</v>
      </c>
      <c r="E10555" t="s">
        <v>329</v>
      </c>
      <c r="F10555" t="s">
        <v>330</v>
      </c>
      <c r="G10555" t="s">
        <v>138</v>
      </c>
      <c r="H10555" t="s">
        <v>886</v>
      </c>
      <c r="I10555" s="68" t="str">
        <f>VLOOKUP(E10555,Refs!$P$2:$R$29,3,FALSE)</f>
        <v>Y59</v>
      </c>
      <c r="J10555" s="68" t="str">
        <f>VLOOKUP(E10555,Refs!$P$2:$S$29,4,FALSE)</f>
        <v>South East</v>
      </c>
      <c r="K10555" s="28" t="str">
        <f t="shared" si="333"/>
        <v>-</v>
      </c>
    </row>
    <row r="10556" spans="1:11" x14ac:dyDescent="0.35">
      <c r="A10556" s="69">
        <f t="shared" si="334"/>
        <v>45870</v>
      </c>
      <c r="B10556" t="s">
        <v>923</v>
      </c>
      <c r="C10556" t="s">
        <v>288</v>
      </c>
      <c r="D10556" t="s">
        <v>887</v>
      </c>
      <c r="E10556" t="s">
        <v>329</v>
      </c>
      <c r="F10556" t="s">
        <v>330</v>
      </c>
      <c r="G10556" t="s">
        <v>139</v>
      </c>
      <c r="H10556">
        <v>1646</v>
      </c>
      <c r="I10556" s="68" t="str">
        <f>VLOOKUP(E10556,Refs!$P$2:$R$29,3,FALSE)</f>
        <v>Y59</v>
      </c>
      <c r="J10556" s="68" t="str">
        <f>VLOOKUP(E10556,Refs!$P$2:$S$29,4,FALSE)</f>
        <v>South East</v>
      </c>
      <c r="K10556" s="28">
        <f t="shared" si="333"/>
        <v>1646</v>
      </c>
    </row>
    <row r="10557" spans="1:11" x14ac:dyDescent="0.35">
      <c r="A10557" s="69">
        <f t="shared" si="334"/>
        <v>45870</v>
      </c>
      <c r="B10557" t="s">
        <v>923</v>
      </c>
      <c r="C10557" t="s">
        <v>288</v>
      </c>
      <c r="D10557" t="s">
        <v>887</v>
      </c>
      <c r="E10557" t="s">
        <v>329</v>
      </c>
      <c r="F10557" t="s">
        <v>330</v>
      </c>
      <c r="G10557" t="s">
        <v>140</v>
      </c>
      <c r="H10557">
        <v>1607</v>
      </c>
      <c r="I10557" s="68" t="str">
        <f>VLOOKUP(E10557,Refs!$P$2:$R$29,3,FALSE)</f>
        <v>Y59</v>
      </c>
      <c r="J10557" s="68" t="str">
        <f>VLOOKUP(E10557,Refs!$P$2:$S$29,4,FALSE)</f>
        <v>South East</v>
      </c>
      <c r="K10557" s="28">
        <f t="shared" si="333"/>
        <v>1607</v>
      </c>
    </row>
    <row r="10558" spans="1:11" x14ac:dyDescent="0.35">
      <c r="A10558" s="69">
        <f t="shared" si="334"/>
        <v>45870</v>
      </c>
      <c r="B10558" t="s">
        <v>923</v>
      </c>
      <c r="C10558" t="s">
        <v>288</v>
      </c>
      <c r="D10558" t="s">
        <v>887</v>
      </c>
      <c r="E10558" t="s">
        <v>329</v>
      </c>
      <c r="F10558" t="s">
        <v>330</v>
      </c>
      <c r="G10558" t="s">
        <v>728</v>
      </c>
      <c r="H10558" t="s">
        <v>886</v>
      </c>
      <c r="I10558" s="68" t="str">
        <f>VLOOKUP(E10558,Refs!$P$2:$R$29,3,FALSE)</f>
        <v>Y59</v>
      </c>
      <c r="J10558" s="68" t="str">
        <f>VLOOKUP(E10558,Refs!$P$2:$S$29,4,FALSE)</f>
        <v>South East</v>
      </c>
      <c r="K10558" s="28" t="str">
        <f t="shared" si="333"/>
        <v>-</v>
      </c>
    </row>
    <row r="10559" spans="1:11" x14ac:dyDescent="0.35">
      <c r="A10559" s="69">
        <f t="shared" si="334"/>
        <v>45870</v>
      </c>
      <c r="B10559" t="s">
        <v>923</v>
      </c>
      <c r="C10559" t="s">
        <v>288</v>
      </c>
      <c r="D10559" t="s">
        <v>887</v>
      </c>
      <c r="E10559" t="s">
        <v>329</v>
      </c>
      <c r="F10559" t="s">
        <v>330</v>
      </c>
      <c r="G10559" t="s">
        <v>727</v>
      </c>
      <c r="H10559" t="s">
        <v>886</v>
      </c>
      <c r="I10559" s="68" t="str">
        <f>VLOOKUP(E10559,Refs!$P$2:$R$29,3,FALSE)</f>
        <v>Y59</v>
      </c>
      <c r="J10559" s="68" t="str">
        <f>VLOOKUP(E10559,Refs!$P$2:$S$29,4,FALSE)</f>
        <v>South East</v>
      </c>
      <c r="K10559" s="28" t="str">
        <f t="shared" si="333"/>
        <v>-</v>
      </c>
    </row>
    <row r="10560" spans="1:11" x14ac:dyDescent="0.35">
      <c r="A10560" s="69">
        <f t="shared" si="334"/>
        <v>45870</v>
      </c>
      <c r="B10560" t="s">
        <v>923</v>
      </c>
      <c r="C10560" t="s">
        <v>288</v>
      </c>
      <c r="D10560" t="s">
        <v>887</v>
      </c>
      <c r="E10560" t="s">
        <v>329</v>
      </c>
      <c r="F10560" t="s">
        <v>330</v>
      </c>
      <c r="G10560" t="s">
        <v>730</v>
      </c>
      <c r="H10560" t="s">
        <v>886</v>
      </c>
      <c r="I10560" s="68" t="str">
        <f>VLOOKUP(E10560,Refs!$P$2:$R$29,3,FALSE)</f>
        <v>Y59</v>
      </c>
      <c r="J10560" s="68" t="str">
        <f>VLOOKUP(E10560,Refs!$P$2:$S$29,4,FALSE)</f>
        <v>South East</v>
      </c>
      <c r="K10560" s="28" t="str">
        <f t="shared" si="333"/>
        <v>-</v>
      </c>
    </row>
    <row r="10561" spans="1:11" x14ac:dyDescent="0.35">
      <c r="A10561" s="69">
        <f t="shared" si="334"/>
        <v>45870</v>
      </c>
      <c r="B10561" t="s">
        <v>923</v>
      </c>
      <c r="C10561" t="s">
        <v>288</v>
      </c>
      <c r="D10561" t="s">
        <v>887</v>
      </c>
      <c r="E10561" t="s">
        <v>329</v>
      </c>
      <c r="F10561" t="s">
        <v>330</v>
      </c>
      <c r="G10561" t="s">
        <v>729</v>
      </c>
      <c r="H10561" t="s">
        <v>886</v>
      </c>
      <c r="I10561" s="68" t="str">
        <f>VLOOKUP(E10561,Refs!$P$2:$R$29,3,FALSE)</f>
        <v>Y59</v>
      </c>
      <c r="J10561" s="68" t="str">
        <f>VLOOKUP(E10561,Refs!$P$2:$S$29,4,FALSE)</f>
        <v>South East</v>
      </c>
      <c r="K10561" s="28" t="str">
        <f t="shared" si="333"/>
        <v>-</v>
      </c>
    </row>
    <row r="10562" spans="1:11" x14ac:dyDescent="0.35">
      <c r="A10562" s="69">
        <f t="shared" si="334"/>
        <v>45870</v>
      </c>
      <c r="B10562" t="s">
        <v>923</v>
      </c>
      <c r="C10562" t="s">
        <v>282</v>
      </c>
      <c r="E10562" t="s">
        <v>298</v>
      </c>
      <c r="F10562" t="s">
        <v>299</v>
      </c>
      <c r="G10562" t="s">
        <v>10</v>
      </c>
      <c r="H10562">
        <v>171166</v>
      </c>
      <c r="I10562" s="68" t="str">
        <f>VLOOKUP(E10562,Refs!$P$2:$R$29,3,FALSE)</f>
        <v>Y63</v>
      </c>
      <c r="J10562" s="68" t="str">
        <f>VLOOKUP(E10562,Refs!$P$2:$S$29,4,FALSE)</f>
        <v>North East and Yorkshire</v>
      </c>
      <c r="K10562" s="28">
        <f t="shared" ref="K10562:K10625" si="335">IF(OR(H10562="NULL",H10562=0,H10562=""),"",H10562)</f>
        <v>171166</v>
      </c>
    </row>
    <row r="10563" spans="1:11" x14ac:dyDescent="0.35">
      <c r="A10563" s="69">
        <f t="shared" ref="A10563:A10626" si="336">DATEVALUE(RIGHT(B10563,8))</f>
        <v>45870</v>
      </c>
      <c r="B10563" t="s">
        <v>923</v>
      </c>
      <c r="C10563" t="s">
        <v>282</v>
      </c>
      <c r="E10563" t="s">
        <v>298</v>
      </c>
      <c r="F10563" t="s">
        <v>299</v>
      </c>
      <c r="G10563" t="s">
        <v>69</v>
      </c>
      <c r="H10563">
        <v>1833</v>
      </c>
      <c r="I10563" s="68" t="str">
        <f>VLOOKUP(E10563,Refs!$P$2:$R$29,3,FALSE)</f>
        <v>Y63</v>
      </c>
      <c r="J10563" s="68" t="str">
        <f>VLOOKUP(E10563,Refs!$P$2:$S$29,4,FALSE)</f>
        <v>North East and Yorkshire</v>
      </c>
      <c r="K10563" s="28">
        <f t="shared" si="335"/>
        <v>1833</v>
      </c>
    </row>
    <row r="10564" spans="1:11" x14ac:dyDescent="0.35">
      <c r="A10564" s="69">
        <f t="shared" si="336"/>
        <v>45870</v>
      </c>
      <c r="B10564" t="s">
        <v>923</v>
      </c>
      <c r="C10564" t="s">
        <v>282</v>
      </c>
      <c r="E10564" t="s">
        <v>298</v>
      </c>
      <c r="F10564" t="s">
        <v>299</v>
      </c>
      <c r="G10564" t="s">
        <v>20</v>
      </c>
      <c r="H10564">
        <v>153624</v>
      </c>
      <c r="I10564" s="68" t="str">
        <f>VLOOKUP(E10564,Refs!$P$2:$R$29,3,FALSE)</f>
        <v>Y63</v>
      </c>
      <c r="J10564" s="68" t="str">
        <f>VLOOKUP(E10564,Refs!$P$2:$S$29,4,FALSE)</f>
        <v>North East and Yorkshire</v>
      </c>
      <c r="K10564" s="28">
        <f t="shared" si="335"/>
        <v>153624</v>
      </c>
    </row>
    <row r="10565" spans="1:11" x14ac:dyDescent="0.35">
      <c r="A10565" s="69">
        <f t="shared" si="336"/>
        <v>45870</v>
      </c>
      <c r="B10565" t="s">
        <v>923</v>
      </c>
      <c r="C10565" t="s">
        <v>282</v>
      </c>
      <c r="E10565" t="s">
        <v>298</v>
      </c>
      <c r="F10565" t="s">
        <v>299</v>
      </c>
      <c r="G10565" t="s">
        <v>23</v>
      </c>
      <c r="H10565">
        <v>128162</v>
      </c>
      <c r="I10565" s="68" t="str">
        <f>VLOOKUP(E10565,Refs!$P$2:$R$29,3,FALSE)</f>
        <v>Y63</v>
      </c>
      <c r="J10565" s="68" t="str">
        <f>VLOOKUP(E10565,Refs!$P$2:$S$29,4,FALSE)</f>
        <v>North East and Yorkshire</v>
      </c>
      <c r="K10565" s="28">
        <f t="shared" si="335"/>
        <v>128162</v>
      </c>
    </row>
    <row r="10566" spans="1:11" x14ac:dyDescent="0.35">
      <c r="A10566" s="69">
        <f t="shared" si="336"/>
        <v>45870</v>
      </c>
      <c r="B10566" t="s">
        <v>923</v>
      </c>
      <c r="C10566" t="s">
        <v>282</v>
      </c>
      <c r="E10566" t="s">
        <v>298</v>
      </c>
      <c r="F10566" t="s">
        <v>299</v>
      </c>
      <c r="G10566" t="s">
        <v>19</v>
      </c>
      <c r="H10566">
        <v>8233</v>
      </c>
      <c r="I10566" s="68" t="str">
        <f>VLOOKUP(E10566,Refs!$P$2:$R$29,3,FALSE)</f>
        <v>Y63</v>
      </c>
      <c r="J10566" s="68" t="str">
        <f>VLOOKUP(E10566,Refs!$P$2:$S$29,4,FALSE)</f>
        <v>North East and Yorkshire</v>
      </c>
      <c r="K10566" s="28">
        <f t="shared" si="335"/>
        <v>8233</v>
      </c>
    </row>
    <row r="10567" spans="1:11" x14ac:dyDescent="0.35">
      <c r="A10567" s="69">
        <f t="shared" si="336"/>
        <v>45870</v>
      </c>
      <c r="B10567" t="s">
        <v>923</v>
      </c>
      <c r="C10567" t="s">
        <v>282</v>
      </c>
      <c r="E10567" t="s">
        <v>298</v>
      </c>
      <c r="F10567" t="s">
        <v>299</v>
      </c>
      <c r="G10567" t="s">
        <v>21</v>
      </c>
      <c r="H10567">
        <v>16554650</v>
      </c>
      <c r="I10567" s="68" t="str">
        <f>VLOOKUP(E10567,Refs!$P$2:$R$29,3,FALSE)</f>
        <v>Y63</v>
      </c>
      <c r="J10567" s="68" t="str">
        <f>VLOOKUP(E10567,Refs!$P$2:$S$29,4,FALSE)</f>
        <v>North East and Yorkshire</v>
      </c>
      <c r="K10567" s="28">
        <f t="shared" si="335"/>
        <v>16554650</v>
      </c>
    </row>
    <row r="10568" spans="1:11" x14ac:dyDescent="0.35">
      <c r="A10568" s="69">
        <f t="shared" si="336"/>
        <v>45870</v>
      </c>
      <c r="B10568" t="s">
        <v>923</v>
      </c>
      <c r="C10568" t="s">
        <v>282</v>
      </c>
      <c r="E10568" t="s">
        <v>298</v>
      </c>
      <c r="F10568" t="s">
        <v>299</v>
      </c>
      <c r="G10568" t="s">
        <v>70</v>
      </c>
      <c r="H10568">
        <v>144</v>
      </c>
      <c r="I10568" s="68" t="str">
        <f>VLOOKUP(E10568,Refs!$P$2:$R$29,3,FALSE)</f>
        <v>Y63</v>
      </c>
      <c r="J10568" s="68" t="str">
        <f>VLOOKUP(E10568,Refs!$P$2:$S$29,4,FALSE)</f>
        <v>North East and Yorkshire</v>
      </c>
      <c r="K10568" s="28">
        <f t="shared" si="335"/>
        <v>144</v>
      </c>
    </row>
    <row r="10569" spans="1:11" x14ac:dyDescent="0.35">
      <c r="A10569" s="69">
        <f t="shared" si="336"/>
        <v>45870</v>
      </c>
      <c r="B10569" t="s">
        <v>923</v>
      </c>
      <c r="C10569" t="s">
        <v>282</v>
      </c>
      <c r="E10569" t="s">
        <v>298</v>
      </c>
      <c r="F10569" t="s">
        <v>299</v>
      </c>
      <c r="G10569" t="s">
        <v>71</v>
      </c>
      <c r="H10569">
        <v>387</v>
      </c>
      <c r="I10569" s="68" t="str">
        <f>VLOOKUP(E10569,Refs!$P$2:$R$29,3,FALSE)</f>
        <v>Y63</v>
      </c>
      <c r="J10569" s="68" t="str">
        <f>VLOOKUP(E10569,Refs!$P$2:$S$29,4,FALSE)</f>
        <v>North East and Yorkshire</v>
      </c>
      <c r="K10569" s="28">
        <f t="shared" si="335"/>
        <v>387</v>
      </c>
    </row>
    <row r="10570" spans="1:11" x14ac:dyDescent="0.35">
      <c r="A10570" s="69">
        <f t="shared" si="336"/>
        <v>45870</v>
      </c>
      <c r="B10570" t="s">
        <v>923</v>
      </c>
      <c r="C10570" t="s">
        <v>282</v>
      </c>
      <c r="E10570" t="s">
        <v>298</v>
      </c>
      <c r="F10570" t="s">
        <v>299</v>
      </c>
      <c r="G10570" t="s">
        <v>72</v>
      </c>
      <c r="H10570">
        <v>4457573</v>
      </c>
      <c r="I10570" s="68" t="str">
        <f>VLOOKUP(E10570,Refs!$P$2:$R$29,3,FALSE)</f>
        <v>Y63</v>
      </c>
      <c r="J10570" s="68" t="str">
        <f>VLOOKUP(E10570,Refs!$P$2:$S$29,4,FALSE)</f>
        <v>North East and Yorkshire</v>
      </c>
      <c r="K10570" s="28">
        <f t="shared" si="335"/>
        <v>4457573</v>
      </c>
    </row>
    <row r="10571" spans="1:11" x14ac:dyDescent="0.35">
      <c r="A10571" s="69">
        <f t="shared" si="336"/>
        <v>45870</v>
      </c>
      <c r="B10571" t="s">
        <v>923</v>
      </c>
      <c r="C10571" t="s">
        <v>282</v>
      </c>
      <c r="E10571" t="s">
        <v>298</v>
      </c>
      <c r="F10571" t="s">
        <v>299</v>
      </c>
      <c r="G10571" t="s">
        <v>73</v>
      </c>
      <c r="H10571">
        <v>24728</v>
      </c>
      <c r="I10571" s="68" t="str">
        <f>VLOOKUP(E10571,Refs!$P$2:$R$29,3,FALSE)</f>
        <v>Y63</v>
      </c>
      <c r="J10571" s="68" t="str">
        <f>VLOOKUP(E10571,Refs!$P$2:$S$29,4,FALSE)</f>
        <v>North East and Yorkshire</v>
      </c>
      <c r="K10571" s="28">
        <f t="shared" si="335"/>
        <v>24728</v>
      </c>
    </row>
    <row r="10572" spans="1:11" x14ac:dyDescent="0.35">
      <c r="A10572" s="69">
        <f t="shared" si="336"/>
        <v>45870</v>
      </c>
      <c r="B10572" t="s">
        <v>923</v>
      </c>
      <c r="C10572" t="s">
        <v>282</v>
      </c>
      <c r="E10572" t="s">
        <v>298</v>
      </c>
      <c r="F10572" t="s">
        <v>299</v>
      </c>
      <c r="G10572" t="s">
        <v>74</v>
      </c>
      <c r="H10572">
        <v>102195691</v>
      </c>
      <c r="I10572" s="68" t="str">
        <f>VLOOKUP(E10572,Refs!$P$2:$R$29,3,FALSE)</f>
        <v>Y63</v>
      </c>
      <c r="J10572" s="68" t="str">
        <f>VLOOKUP(E10572,Refs!$P$2:$S$29,4,FALSE)</f>
        <v>North East and Yorkshire</v>
      </c>
      <c r="K10572" s="28">
        <f t="shared" si="335"/>
        <v>102195691</v>
      </c>
    </row>
    <row r="10573" spans="1:11" x14ac:dyDescent="0.35">
      <c r="A10573" s="69">
        <f t="shared" si="336"/>
        <v>45870</v>
      </c>
      <c r="B10573" t="s">
        <v>923</v>
      </c>
      <c r="C10573" t="s">
        <v>282</v>
      </c>
      <c r="E10573" t="s">
        <v>298</v>
      </c>
      <c r="F10573" t="s">
        <v>299</v>
      </c>
      <c r="G10573" t="s">
        <v>26</v>
      </c>
      <c r="H10573">
        <v>145210</v>
      </c>
      <c r="I10573" s="68" t="str">
        <f>VLOOKUP(E10573,Refs!$P$2:$R$29,3,FALSE)</f>
        <v>Y63</v>
      </c>
      <c r="J10573" s="68" t="str">
        <f>VLOOKUP(E10573,Refs!$P$2:$S$29,4,FALSE)</f>
        <v>North East and Yorkshire</v>
      </c>
      <c r="K10573" s="28">
        <f t="shared" si="335"/>
        <v>145210</v>
      </c>
    </row>
    <row r="10574" spans="1:11" x14ac:dyDescent="0.35">
      <c r="A10574" s="69">
        <f t="shared" si="336"/>
        <v>45870</v>
      </c>
      <c r="B10574" t="s">
        <v>923</v>
      </c>
      <c r="C10574" t="s">
        <v>282</v>
      </c>
      <c r="E10574" t="s">
        <v>298</v>
      </c>
      <c r="F10574" t="s">
        <v>299</v>
      </c>
      <c r="G10574" t="s">
        <v>75</v>
      </c>
      <c r="H10574">
        <v>6154</v>
      </c>
      <c r="I10574" s="68" t="str">
        <f>VLOOKUP(E10574,Refs!$P$2:$R$29,3,FALSE)</f>
        <v>Y63</v>
      </c>
      <c r="J10574" s="68" t="str">
        <f>VLOOKUP(E10574,Refs!$P$2:$S$29,4,FALSE)</f>
        <v>North East and Yorkshire</v>
      </c>
      <c r="K10574" s="28">
        <f t="shared" si="335"/>
        <v>6154</v>
      </c>
    </row>
    <row r="10575" spans="1:11" x14ac:dyDescent="0.35">
      <c r="A10575" s="69">
        <f t="shared" si="336"/>
        <v>45870</v>
      </c>
      <c r="B10575" t="s">
        <v>923</v>
      </c>
      <c r="C10575" t="s">
        <v>282</v>
      </c>
      <c r="E10575" t="s">
        <v>298</v>
      </c>
      <c r="F10575" t="s">
        <v>299</v>
      </c>
      <c r="G10575" t="s">
        <v>76</v>
      </c>
      <c r="H10575">
        <v>103088</v>
      </c>
      <c r="I10575" s="68" t="str">
        <f>VLOOKUP(E10575,Refs!$P$2:$R$29,3,FALSE)</f>
        <v>Y63</v>
      </c>
      <c r="J10575" s="68" t="str">
        <f>VLOOKUP(E10575,Refs!$P$2:$S$29,4,FALSE)</f>
        <v>North East and Yorkshire</v>
      </c>
      <c r="K10575" s="28">
        <f t="shared" si="335"/>
        <v>103088</v>
      </c>
    </row>
    <row r="10576" spans="1:11" x14ac:dyDescent="0.35">
      <c r="A10576" s="69">
        <f t="shared" si="336"/>
        <v>45870</v>
      </c>
      <c r="B10576" t="s">
        <v>923</v>
      </c>
      <c r="C10576" t="s">
        <v>282</v>
      </c>
      <c r="E10576" t="s">
        <v>298</v>
      </c>
      <c r="F10576" t="s">
        <v>299</v>
      </c>
      <c r="G10576" t="s">
        <v>77</v>
      </c>
      <c r="H10576">
        <v>28527</v>
      </c>
      <c r="I10576" s="68" t="str">
        <f>VLOOKUP(E10576,Refs!$P$2:$R$29,3,FALSE)</f>
        <v>Y63</v>
      </c>
      <c r="J10576" s="68" t="str">
        <f>VLOOKUP(E10576,Refs!$P$2:$S$29,4,FALSE)</f>
        <v>North East and Yorkshire</v>
      </c>
      <c r="K10576" s="28">
        <f t="shared" si="335"/>
        <v>28527</v>
      </c>
    </row>
    <row r="10577" spans="1:11" x14ac:dyDescent="0.35">
      <c r="A10577" s="69">
        <f t="shared" si="336"/>
        <v>45870</v>
      </c>
      <c r="B10577" t="s">
        <v>923</v>
      </c>
      <c r="C10577" t="s">
        <v>282</v>
      </c>
      <c r="E10577" t="s">
        <v>298</v>
      </c>
      <c r="F10577" t="s">
        <v>299</v>
      </c>
      <c r="G10577" t="s">
        <v>78</v>
      </c>
      <c r="H10577">
        <v>7441</v>
      </c>
      <c r="I10577" s="68" t="str">
        <f>VLOOKUP(E10577,Refs!$P$2:$R$29,3,FALSE)</f>
        <v>Y63</v>
      </c>
      <c r="J10577" s="68" t="str">
        <f>VLOOKUP(E10577,Refs!$P$2:$S$29,4,FALSE)</f>
        <v>North East and Yorkshire</v>
      </c>
      <c r="K10577" s="28">
        <f t="shared" si="335"/>
        <v>7441</v>
      </c>
    </row>
    <row r="10578" spans="1:11" x14ac:dyDescent="0.35">
      <c r="A10578" s="69">
        <f t="shared" si="336"/>
        <v>45870</v>
      </c>
      <c r="B10578" t="s">
        <v>923</v>
      </c>
      <c r="C10578" t="s">
        <v>282</v>
      </c>
      <c r="E10578" t="s">
        <v>298</v>
      </c>
      <c r="F10578" t="s">
        <v>299</v>
      </c>
      <c r="G10578" t="s">
        <v>79</v>
      </c>
      <c r="H10578">
        <v>0</v>
      </c>
      <c r="I10578" s="68" t="str">
        <f>VLOOKUP(E10578,Refs!$P$2:$R$29,3,FALSE)</f>
        <v>Y63</v>
      </c>
      <c r="J10578" s="68" t="str">
        <f>VLOOKUP(E10578,Refs!$P$2:$S$29,4,FALSE)</f>
        <v>North East and Yorkshire</v>
      </c>
      <c r="K10578" s="28" t="str">
        <f t="shared" si="335"/>
        <v/>
      </c>
    </row>
    <row r="10579" spans="1:11" x14ac:dyDescent="0.35">
      <c r="A10579" s="69">
        <f t="shared" si="336"/>
        <v>45870</v>
      </c>
      <c r="B10579" t="s">
        <v>923</v>
      </c>
      <c r="C10579" t="s">
        <v>282</v>
      </c>
      <c r="E10579" t="s">
        <v>298</v>
      </c>
      <c r="F10579" t="s">
        <v>299</v>
      </c>
      <c r="G10579" t="s">
        <v>25</v>
      </c>
      <c r="H10579">
        <v>64080</v>
      </c>
      <c r="I10579" s="68" t="str">
        <f>VLOOKUP(E10579,Refs!$P$2:$R$29,3,FALSE)</f>
        <v>Y63</v>
      </c>
      <c r="J10579" s="68" t="str">
        <f>VLOOKUP(E10579,Refs!$P$2:$S$29,4,FALSE)</f>
        <v>North East and Yorkshire</v>
      </c>
      <c r="K10579" s="28">
        <f t="shared" si="335"/>
        <v>64080</v>
      </c>
    </row>
    <row r="10580" spans="1:11" x14ac:dyDescent="0.35">
      <c r="A10580" s="69">
        <f t="shared" si="336"/>
        <v>45870</v>
      </c>
      <c r="B10580" t="s">
        <v>923</v>
      </c>
      <c r="C10580" t="s">
        <v>282</v>
      </c>
      <c r="E10580" t="s">
        <v>298</v>
      </c>
      <c r="F10580" t="s">
        <v>299</v>
      </c>
      <c r="G10580" t="s">
        <v>80</v>
      </c>
      <c r="H10580">
        <v>1560</v>
      </c>
      <c r="I10580" s="68" t="str">
        <f>VLOOKUP(E10580,Refs!$P$2:$R$29,3,FALSE)</f>
        <v>Y63</v>
      </c>
      <c r="J10580" s="68" t="str">
        <f>VLOOKUP(E10580,Refs!$P$2:$S$29,4,FALSE)</f>
        <v>North East and Yorkshire</v>
      </c>
      <c r="K10580" s="28">
        <f t="shared" si="335"/>
        <v>1560</v>
      </c>
    </row>
    <row r="10581" spans="1:11" x14ac:dyDescent="0.35">
      <c r="A10581" s="69">
        <f t="shared" si="336"/>
        <v>45870</v>
      </c>
      <c r="B10581" t="s">
        <v>923</v>
      </c>
      <c r="C10581" t="s">
        <v>282</v>
      </c>
      <c r="E10581" t="s">
        <v>298</v>
      </c>
      <c r="F10581" t="s">
        <v>299</v>
      </c>
      <c r="G10581" t="s">
        <v>81</v>
      </c>
      <c r="H10581">
        <v>18517</v>
      </c>
      <c r="I10581" s="68" t="str">
        <f>VLOOKUP(E10581,Refs!$P$2:$R$29,3,FALSE)</f>
        <v>Y63</v>
      </c>
      <c r="J10581" s="68" t="str">
        <f>VLOOKUP(E10581,Refs!$P$2:$S$29,4,FALSE)</f>
        <v>North East and Yorkshire</v>
      </c>
      <c r="K10581" s="28">
        <f t="shared" si="335"/>
        <v>18517</v>
      </c>
    </row>
    <row r="10582" spans="1:11" x14ac:dyDescent="0.35">
      <c r="A10582" s="69">
        <f t="shared" si="336"/>
        <v>45870</v>
      </c>
      <c r="B10582" t="s">
        <v>923</v>
      </c>
      <c r="C10582" t="s">
        <v>282</v>
      </c>
      <c r="E10582" t="s">
        <v>298</v>
      </c>
      <c r="F10582" t="s">
        <v>299</v>
      </c>
      <c r="G10582" t="s">
        <v>82</v>
      </c>
      <c r="H10582">
        <v>6298</v>
      </c>
      <c r="I10582" s="68" t="str">
        <f>VLOOKUP(E10582,Refs!$P$2:$R$29,3,FALSE)</f>
        <v>Y63</v>
      </c>
      <c r="J10582" s="68" t="str">
        <f>VLOOKUP(E10582,Refs!$P$2:$S$29,4,FALSE)</f>
        <v>North East and Yorkshire</v>
      </c>
      <c r="K10582" s="28">
        <f t="shared" si="335"/>
        <v>6298</v>
      </c>
    </row>
    <row r="10583" spans="1:11" x14ac:dyDescent="0.35">
      <c r="A10583" s="69">
        <f t="shared" si="336"/>
        <v>45870</v>
      </c>
      <c r="B10583" t="s">
        <v>923</v>
      </c>
      <c r="C10583" t="s">
        <v>282</v>
      </c>
      <c r="E10583" t="s">
        <v>298</v>
      </c>
      <c r="F10583" t="s">
        <v>299</v>
      </c>
      <c r="G10583" t="s">
        <v>83</v>
      </c>
      <c r="H10583">
        <v>6490</v>
      </c>
      <c r="I10583" s="68" t="str">
        <f>VLOOKUP(E10583,Refs!$P$2:$R$29,3,FALSE)</f>
        <v>Y63</v>
      </c>
      <c r="J10583" s="68" t="str">
        <f>VLOOKUP(E10583,Refs!$P$2:$S$29,4,FALSE)</f>
        <v>North East and Yorkshire</v>
      </c>
      <c r="K10583" s="28">
        <f t="shared" si="335"/>
        <v>6490</v>
      </c>
    </row>
    <row r="10584" spans="1:11" x14ac:dyDescent="0.35">
      <c r="A10584" s="69">
        <f t="shared" si="336"/>
        <v>45870</v>
      </c>
      <c r="B10584" t="s">
        <v>923</v>
      </c>
      <c r="C10584" t="s">
        <v>282</v>
      </c>
      <c r="E10584" t="s">
        <v>298</v>
      </c>
      <c r="F10584" t="s">
        <v>299</v>
      </c>
      <c r="G10584" t="s">
        <v>84</v>
      </c>
      <c r="H10584">
        <v>24452</v>
      </c>
      <c r="I10584" s="68" t="str">
        <f>VLOOKUP(E10584,Refs!$P$2:$R$29,3,FALSE)</f>
        <v>Y63</v>
      </c>
      <c r="J10584" s="68" t="str">
        <f>VLOOKUP(E10584,Refs!$P$2:$S$29,4,FALSE)</f>
        <v>North East and Yorkshire</v>
      </c>
      <c r="K10584" s="28">
        <f t="shared" si="335"/>
        <v>24452</v>
      </c>
    </row>
    <row r="10585" spans="1:11" x14ac:dyDescent="0.35">
      <c r="A10585" s="69">
        <f t="shared" si="336"/>
        <v>45870</v>
      </c>
      <c r="B10585" t="s">
        <v>923</v>
      </c>
      <c r="C10585" t="s">
        <v>282</v>
      </c>
      <c r="E10585" t="s">
        <v>298</v>
      </c>
      <c r="F10585" t="s">
        <v>299</v>
      </c>
      <c r="G10585" t="s">
        <v>85</v>
      </c>
      <c r="H10585">
        <v>6211</v>
      </c>
      <c r="I10585" s="68" t="str">
        <f>VLOOKUP(E10585,Refs!$P$2:$R$29,3,FALSE)</f>
        <v>Y63</v>
      </c>
      <c r="J10585" s="68" t="str">
        <f>VLOOKUP(E10585,Refs!$P$2:$S$29,4,FALSE)</f>
        <v>North East and Yorkshire</v>
      </c>
      <c r="K10585" s="28">
        <f t="shared" si="335"/>
        <v>6211</v>
      </c>
    </row>
    <row r="10586" spans="1:11" x14ac:dyDescent="0.35">
      <c r="A10586" s="69">
        <f t="shared" si="336"/>
        <v>45870</v>
      </c>
      <c r="B10586" t="s">
        <v>923</v>
      </c>
      <c r="C10586" t="s">
        <v>282</v>
      </c>
      <c r="E10586" t="s">
        <v>298</v>
      </c>
      <c r="F10586" t="s">
        <v>299</v>
      </c>
      <c r="G10586" t="s">
        <v>86</v>
      </c>
      <c r="H10586">
        <v>2405</v>
      </c>
      <c r="I10586" s="68" t="str">
        <f>VLOOKUP(E10586,Refs!$P$2:$R$29,3,FALSE)</f>
        <v>Y63</v>
      </c>
      <c r="J10586" s="68" t="str">
        <f>VLOOKUP(E10586,Refs!$P$2:$S$29,4,FALSE)</f>
        <v>North East and Yorkshire</v>
      </c>
      <c r="K10586" s="28">
        <f t="shared" si="335"/>
        <v>2405</v>
      </c>
    </row>
    <row r="10587" spans="1:11" x14ac:dyDescent="0.35">
      <c r="A10587" s="69">
        <f t="shared" si="336"/>
        <v>45870</v>
      </c>
      <c r="B10587" t="s">
        <v>923</v>
      </c>
      <c r="C10587" t="s">
        <v>282</v>
      </c>
      <c r="E10587" t="s">
        <v>298</v>
      </c>
      <c r="F10587" t="s">
        <v>299</v>
      </c>
      <c r="G10587" t="s">
        <v>87</v>
      </c>
      <c r="H10587">
        <v>15868</v>
      </c>
      <c r="I10587" s="68" t="str">
        <f>VLOOKUP(E10587,Refs!$P$2:$R$29,3,FALSE)</f>
        <v>Y63</v>
      </c>
      <c r="J10587" s="68" t="str">
        <f>VLOOKUP(E10587,Refs!$P$2:$S$29,4,FALSE)</f>
        <v>North East and Yorkshire</v>
      </c>
      <c r="K10587" s="28">
        <f t="shared" si="335"/>
        <v>15868</v>
      </c>
    </row>
    <row r="10588" spans="1:11" x14ac:dyDescent="0.35">
      <c r="A10588" s="69">
        <f t="shared" si="336"/>
        <v>45870</v>
      </c>
      <c r="B10588" t="s">
        <v>923</v>
      </c>
      <c r="C10588" t="s">
        <v>282</v>
      </c>
      <c r="E10588" t="s">
        <v>298</v>
      </c>
      <c r="F10588" t="s">
        <v>299</v>
      </c>
      <c r="G10588" t="s">
        <v>88</v>
      </c>
      <c r="H10588">
        <v>38063</v>
      </c>
      <c r="I10588" s="68" t="str">
        <f>VLOOKUP(E10588,Refs!$P$2:$R$29,3,FALSE)</f>
        <v>Y63</v>
      </c>
      <c r="J10588" s="68" t="str">
        <f>VLOOKUP(E10588,Refs!$P$2:$S$29,4,FALSE)</f>
        <v>North East and Yorkshire</v>
      </c>
      <c r="K10588" s="28">
        <f t="shared" si="335"/>
        <v>38063</v>
      </c>
    </row>
    <row r="10589" spans="1:11" x14ac:dyDescent="0.35">
      <c r="A10589" s="69">
        <f t="shared" si="336"/>
        <v>45870</v>
      </c>
      <c r="B10589" t="s">
        <v>923</v>
      </c>
      <c r="C10589" t="s">
        <v>282</v>
      </c>
      <c r="E10589" t="s">
        <v>298</v>
      </c>
      <c r="F10589" t="s">
        <v>299</v>
      </c>
      <c r="G10589" t="s">
        <v>89</v>
      </c>
      <c r="H10589">
        <v>145209</v>
      </c>
      <c r="I10589" s="68" t="str">
        <f>VLOOKUP(E10589,Refs!$P$2:$R$29,3,FALSE)</f>
        <v>Y63</v>
      </c>
      <c r="J10589" s="68" t="str">
        <f>VLOOKUP(E10589,Refs!$P$2:$S$29,4,FALSE)</f>
        <v>North East and Yorkshire</v>
      </c>
      <c r="K10589" s="28">
        <f t="shared" si="335"/>
        <v>145209</v>
      </c>
    </row>
    <row r="10590" spans="1:11" x14ac:dyDescent="0.35">
      <c r="A10590" s="69">
        <f t="shared" si="336"/>
        <v>45870</v>
      </c>
      <c r="B10590" t="s">
        <v>923</v>
      </c>
      <c r="C10590" t="s">
        <v>282</v>
      </c>
      <c r="E10590" t="s">
        <v>298</v>
      </c>
      <c r="F10590" t="s">
        <v>299</v>
      </c>
      <c r="G10590" t="s">
        <v>27</v>
      </c>
      <c r="H10590">
        <v>15627</v>
      </c>
      <c r="I10590" s="68" t="str">
        <f>VLOOKUP(E10590,Refs!$P$2:$R$29,3,FALSE)</f>
        <v>Y63</v>
      </c>
      <c r="J10590" s="68" t="str">
        <f>VLOOKUP(E10590,Refs!$P$2:$S$29,4,FALSE)</f>
        <v>North East and Yorkshire</v>
      </c>
      <c r="K10590" s="28">
        <f t="shared" si="335"/>
        <v>15627</v>
      </c>
    </row>
    <row r="10591" spans="1:11" x14ac:dyDescent="0.35">
      <c r="A10591" s="69">
        <f t="shared" si="336"/>
        <v>45870</v>
      </c>
      <c r="B10591" t="s">
        <v>923</v>
      </c>
      <c r="C10591" t="s">
        <v>282</v>
      </c>
      <c r="E10591" t="s">
        <v>298</v>
      </c>
      <c r="F10591" t="s">
        <v>299</v>
      </c>
      <c r="G10591" t="s">
        <v>29</v>
      </c>
      <c r="H10591">
        <v>22459</v>
      </c>
      <c r="I10591" s="68" t="str">
        <f>VLOOKUP(E10591,Refs!$P$2:$R$29,3,FALSE)</f>
        <v>Y63</v>
      </c>
      <c r="J10591" s="68" t="str">
        <f>VLOOKUP(E10591,Refs!$P$2:$S$29,4,FALSE)</f>
        <v>North East and Yorkshire</v>
      </c>
      <c r="K10591" s="28">
        <f t="shared" si="335"/>
        <v>22459</v>
      </c>
    </row>
    <row r="10592" spans="1:11" x14ac:dyDescent="0.35">
      <c r="A10592" s="69">
        <f t="shared" si="336"/>
        <v>45870</v>
      </c>
      <c r="B10592" t="s">
        <v>923</v>
      </c>
      <c r="C10592" t="s">
        <v>282</v>
      </c>
      <c r="E10592" t="s">
        <v>298</v>
      </c>
      <c r="F10592" t="s">
        <v>299</v>
      </c>
      <c r="G10592" t="s">
        <v>90</v>
      </c>
      <c r="H10592">
        <v>16673</v>
      </c>
      <c r="I10592" s="68" t="str">
        <f>VLOOKUP(E10592,Refs!$P$2:$R$29,3,FALSE)</f>
        <v>Y63</v>
      </c>
      <c r="J10592" s="68" t="str">
        <f>VLOOKUP(E10592,Refs!$P$2:$S$29,4,FALSE)</f>
        <v>North East and Yorkshire</v>
      </c>
      <c r="K10592" s="28">
        <f t="shared" si="335"/>
        <v>16673</v>
      </c>
    </row>
    <row r="10593" spans="1:11" x14ac:dyDescent="0.35">
      <c r="A10593" s="69">
        <f t="shared" si="336"/>
        <v>45870</v>
      </c>
      <c r="B10593" t="s">
        <v>923</v>
      </c>
      <c r="C10593" t="s">
        <v>282</v>
      </c>
      <c r="E10593" t="s">
        <v>298</v>
      </c>
      <c r="F10593" t="s">
        <v>299</v>
      </c>
      <c r="G10593" t="s">
        <v>91</v>
      </c>
      <c r="H10593">
        <v>14</v>
      </c>
      <c r="I10593" s="68" t="str">
        <f>VLOOKUP(E10593,Refs!$P$2:$R$29,3,FALSE)</f>
        <v>Y63</v>
      </c>
      <c r="J10593" s="68" t="str">
        <f>VLOOKUP(E10593,Refs!$P$2:$S$29,4,FALSE)</f>
        <v>North East and Yorkshire</v>
      </c>
      <c r="K10593" s="28">
        <f t="shared" si="335"/>
        <v>14</v>
      </c>
    </row>
    <row r="10594" spans="1:11" x14ac:dyDescent="0.35">
      <c r="A10594" s="69">
        <f t="shared" si="336"/>
        <v>45870</v>
      </c>
      <c r="B10594" t="s">
        <v>923</v>
      </c>
      <c r="C10594" t="s">
        <v>282</v>
      </c>
      <c r="E10594" t="s">
        <v>298</v>
      </c>
      <c r="F10594" t="s">
        <v>299</v>
      </c>
      <c r="G10594" t="s">
        <v>92</v>
      </c>
      <c r="H10594">
        <v>13349</v>
      </c>
      <c r="I10594" s="68" t="str">
        <f>VLOOKUP(E10594,Refs!$P$2:$R$29,3,FALSE)</f>
        <v>Y63</v>
      </c>
      <c r="J10594" s="68" t="str">
        <f>VLOOKUP(E10594,Refs!$P$2:$S$29,4,FALSE)</f>
        <v>North East and Yorkshire</v>
      </c>
      <c r="K10594" s="28">
        <f t="shared" si="335"/>
        <v>13349</v>
      </c>
    </row>
    <row r="10595" spans="1:11" x14ac:dyDescent="0.35">
      <c r="A10595" s="69">
        <f t="shared" si="336"/>
        <v>45870</v>
      </c>
      <c r="B10595" t="s">
        <v>923</v>
      </c>
      <c r="C10595" t="s">
        <v>282</v>
      </c>
      <c r="E10595" t="s">
        <v>298</v>
      </c>
      <c r="F10595" t="s">
        <v>299</v>
      </c>
      <c r="G10595" t="s">
        <v>93</v>
      </c>
      <c r="H10595">
        <v>531</v>
      </c>
      <c r="I10595" s="68" t="str">
        <f>VLOOKUP(E10595,Refs!$P$2:$R$29,3,FALSE)</f>
        <v>Y63</v>
      </c>
      <c r="J10595" s="68" t="str">
        <f>VLOOKUP(E10595,Refs!$P$2:$S$29,4,FALSE)</f>
        <v>North East and Yorkshire</v>
      </c>
      <c r="K10595" s="28">
        <f t="shared" si="335"/>
        <v>531</v>
      </c>
    </row>
    <row r="10596" spans="1:11" x14ac:dyDescent="0.35">
      <c r="A10596" s="69">
        <f t="shared" si="336"/>
        <v>45870</v>
      </c>
      <c r="B10596" t="s">
        <v>923</v>
      </c>
      <c r="C10596" t="s">
        <v>282</v>
      </c>
      <c r="E10596" t="s">
        <v>298</v>
      </c>
      <c r="F10596" t="s">
        <v>299</v>
      </c>
      <c r="G10596" t="s">
        <v>94</v>
      </c>
      <c r="H10596">
        <v>5866</v>
      </c>
      <c r="I10596" s="68" t="str">
        <f>VLOOKUP(E10596,Refs!$P$2:$R$29,3,FALSE)</f>
        <v>Y63</v>
      </c>
      <c r="J10596" s="68" t="str">
        <f>VLOOKUP(E10596,Refs!$P$2:$S$29,4,FALSE)</f>
        <v>North East and Yorkshire</v>
      </c>
      <c r="K10596" s="28">
        <f t="shared" si="335"/>
        <v>5866</v>
      </c>
    </row>
    <row r="10597" spans="1:11" x14ac:dyDescent="0.35">
      <c r="A10597" s="69">
        <f t="shared" si="336"/>
        <v>45870</v>
      </c>
      <c r="B10597" t="s">
        <v>923</v>
      </c>
      <c r="C10597" t="s">
        <v>282</v>
      </c>
      <c r="E10597" t="s">
        <v>298</v>
      </c>
      <c r="F10597" t="s">
        <v>299</v>
      </c>
      <c r="G10597" t="s">
        <v>95</v>
      </c>
      <c r="H10597">
        <v>2631</v>
      </c>
      <c r="I10597" s="68" t="str">
        <f>VLOOKUP(E10597,Refs!$P$2:$R$29,3,FALSE)</f>
        <v>Y63</v>
      </c>
      <c r="J10597" s="68" t="str">
        <f>VLOOKUP(E10597,Refs!$P$2:$S$29,4,FALSE)</f>
        <v>North East and Yorkshire</v>
      </c>
      <c r="K10597" s="28">
        <f t="shared" si="335"/>
        <v>2631</v>
      </c>
    </row>
    <row r="10598" spans="1:11" x14ac:dyDescent="0.35">
      <c r="A10598" s="69">
        <f t="shared" si="336"/>
        <v>45870</v>
      </c>
      <c r="B10598" t="s">
        <v>923</v>
      </c>
      <c r="C10598" t="s">
        <v>282</v>
      </c>
      <c r="E10598" t="s">
        <v>298</v>
      </c>
      <c r="F10598" t="s">
        <v>299</v>
      </c>
      <c r="G10598" t="s">
        <v>96</v>
      </c>
      <c r="H10598">
        <v>7157</v>
      </c>
      <c r="I10598" s="68" t="str">
        <f>VLOOKUP(E10598,Refs!$P$2:$R$29,3,FALSE)</f>
        <v>Y63</v>
      </c>
      <c r="J10598" s="68" t="str">
        <f>VLOOKUP(E10598,Refs!$P$2:$S$29,4,FALSE)</f>
        <v>North East and Yorkshire</v>
      </c>
      <c r="K10598" s="28">
        <f t="shared" si="335"/>
        <v>7157</v>
      </c>
    </row>
    <row r="10599" spans="1:11" x14ac:dyDescent="0.35">
      <c r="A10599" s="69">
        <f t="shared" si="336"/>
        <v>45870</v>
      </c>
      <c r="B10599" t="s">
        <v>923</v>
      </c>
      <c r="C10599" t="s">
        <v>282</v>
      </c>
      <c r="E10599" t="s">
        <v>298</v>
      </c>
      <c r="F10599" t="s">
        <v>299</v>
      </c>
      <c r="G10599" t="s">
        <v>31</v>
      </c>
      <c r="H10599">
        <v>3346</v>
      </c>
      <c r="I10599" s="68" t="str">
        <f>VLOOKUP(E10599,Refs!$P$2:$R$29,3,FALSE)</f>
        <v>Y63</v>
      </c>
      <c r="J10599" s="68" t="str">
        <f>VLOOKUP(E10599,Refs!$P$2:$S$29,4,FALSE)</f>
        <v>North East and Yorkshire</v>
      </c>
      <c r="K10599" s="28">
        <f t="shared" si="335"/>
        <v>3346</v>
      </c>
    </row>
    <row r="10600" spans="1:11" x14ac:dyDescent="0.35">
      <c r="A10600" s="69">
        <f t="shared" si="336"/>
        <v>45870</v>
      </c>
      <c r="B10600" t="s">
        <v>923</v>
      </c>
      <c r="C10600" t="s">
        <v>282</v>
      </c>
      <c r="E10600" t="s">
        <v>298</v>
      </c>
      <c r="F10600" t="s">
        <v>299</v>
      </c>
      <c r="G10600" t="s">
        <v>97</v>
      </c>
      <c r="H10600">
        <v>19430</v>
      </c>
      <c r="I10600" s="68" t="str">
        <f>VLOOKUP(E10600,Refs!$P$2:$R$29,3,FALSE)</f>
        <v>Y63</v>
      </c>
      <c r="J10600" s="68" t="str">
        <f>VLOOKUP(E10600,Refs!$P$2:$S$29,4,FALSE)</f>
        <v>North East and Yorkshire</v>
      </c>
      <c r="K10600" s="28">
        <f t="shared" si="335"/>
        <v>19430</v>
      </c>
    </row>
    <row r="10601" spans="1:11" x14ac:dyDescent="0.35">
      <c r="A10601" s="69">
        <f t="shared" si="336"/>
        <v>45870</v>
      </c>
      <c r="B10601" t="s">
        <v>923</v>
      </c>
      <c r="C10601" t="s">
        <v>282</v>
      </c>
      <c r="E10601" t="s">
        <v>298</v>
      </c>
      <c r="F10601" t="s">
        <v>299</v>
      </c>
      <c r="G10601" t="s">
        <v>98</v>
      </c>
      <c r="H10601">
        <v>12853</v>
      </c>
      <c r="I10601" s="68" t="str">
        <f>VLOOKUP(E10601,Refs!$P$2:$R$29,3,FALSE)</f>
        <v>Y63</v>
      </c>
      <c r="J10601" s="68" t="str">
        <f>VLOOKUP(E10601,Refs!$P$2:$S$29,4,FALSE)</f>
        <v>North East and Yorkshire</v>
      </c>
      <c r="K10601" s="28">
        <f t="shared" si="335"/>
        <v>12853</v>
      </c>
    </row>
    <row r="10602" spans="1:11" x14ac:dyDescent="0.35">
      <c r="A10602" s="69">
        <f t="shared" si="336"/>
        <v>45870</v>
      </c>
      <c r="B10602" t="s">
        <v>923</v>
      </c>
      <c r="C10602" t="s">
        <v>282</v>
      </c>
      <c r="E10602" t="s">
        <v>298</v>
      </c>
      <c r="F10602" t="s">
        <v>299</v>
      </c>
      <c r="G10602" t="s">
        <v>99</v>
      </c>
      <c r="H10602">
        <v>12824</v>
      </c>
      <c r="I10602" s="68" t="str">
        <f>VLOOKUP(E10602,Refs!$P$2:$R$29,3,FALSE)</f>
        <v>Y63</v>
      </c>
      <c r="J10602" s="68" t="str">
        <f>VLOOKUP(E10602,Refs!$P$2:$S$29,4,FALSE)</f>
        <v>North East and Yorkshire</v>
      </c>
      <c r="K10602" s="28">
        <f t="shared" si="335"/>
        <v>12824</v>
      </c>
    </row>
    <row r="10603" spans="1:11" x14ac:dyDescent="0.35">
      <c r="A10603" s="69">
        <f t="shared" si="336"/>
        <v>45870</v>
      </c>
      <c r="B10603" t="s">
        <v>923</v>
      </c>
      <c r="C10603" t="s">
        <v>282</v>
      </c>
      <c r="E10603" t="s">
        <v>298</v>
      </c>
      <c r="F10603" t="s">
        <v>299</v>
      </c>
      <c r="G10603" t="s">
        <v>100</v>
      </c>
      <c r="H10603">
        <v>11762</v>
      </c>
      <c r="I10603" s="68" t="str">
        <f>VLOOKUP(E10603,Refs!$P$2:$R$29,3,FALSE)</f>
        <v>Y63</v>
      </c>
      <c r="J10603" s="68" t="str">
        <f>VLOOKUP(E10603,Refs!$P$2:$S$29,4,FALSE)</f>
        <v>North East and Yorkshire</v>
      </c>
      <c r="K10603" s="28">
        <f t="shared" si="335"/>
        <v>11762</v>
      </c>
    </row>
    <row r="10604" spans="1:11" x14ac:dyDescent="0.35">
      <c r="A10604" s="69">
        <f t="shared" si="336"/>
        <v>45870</v>
      </c>
      <c r="B10604" t="s">
        <v>923</v>
      </c>
      <c r="C10604" t="s">
        <v>282</v>
      </c>
      <c r="E10604" t="s">
        <v>298</v>
      </c>
      <c r="F10604" t="s">
        <v>299</v>
      </c>
      <c r="G10604" t="s">
        <v>101</v>
      </c>
      <c r="H10604">
        <v>610</v>
      </c>
      <c r="I10604" s="68" t="str">
        <f>VLOOKUP(E10604,Refs!$P$2:$R$29,3,FALSE)</f>
        <v>Y63</v>
      </c>
      <c r="J10604" s="68" t="str">
        <f>VLOOKUP(E10604,Refs!$P$2:$S$29,4,FALSE)</f>
        <v>North East and Yorkshire</v>
      </c>
      <c r="K10604" s="28">
        <f t="shared" si="335"/>
        <v>610</v>
      </c>
    </row>
    <row r="10605" spans="1:11" x14ac:dyDescent="0.35">
      <c r="A10605" s="69">
        <f t="shared" si="336"/>
        <v>45870</v>
      </c>
      <c r="B10605" t="s">
        <v>923</v>
      </c>
      <c r="C10605" t="s">
        <v>282</v>
      </c>
      <c r="E10605" t="s">
        <v>298</v>
      </c>
      <c r="F10605" t="s">
        <v>299</v>
      </c>
      <c r="G10605" t="s">
        <v>102</v>
      </c>
      <c r="H10605">
        <v>3783</v>
      </c>
      <c r="I10605" s="68" t="str">
        <f>VLOOKUP(E10605,Refs!$P$2:$R$29,3,FALSE)</f>
        <v>Y63</v>
      </c>
      <c r="J10605" s="68" t="str">
        <f>VLOOKUP(E10605,Refs!$P$2:$S$29,4,FALSE)</f>
        <v>North East and Yorkshire</v>
      </c>
      <c r="K10605" s="28">
        <f t="shared" si="335"/>
        <v>3783</v>
      </c>
    </row>
    <row r="10606" spans="1:11" x14ac:dyDescent="0.35">
      <c r="A10606" s="69">
        <f t="shared" si="336"/>
        <v>45870</v>
      </c>
      <c r="B10606" t="s">
        <v>923</v>
      </c>
      <c r="C10606" t="s">
        <v>282</v>
      </c>
      <c r="E10606" t="s">
        <v>298</v>
      </c>
      <c r="F10606" t="s">
        <v>299</v>
      </c>
      <c r="G10606" t="s">
        <v>103</v>
      </c>
      <c r="H10606">
        <v>2765</v>
      </c>
      <c r="I10606" s="68" t="str">
        <f>VLOOKUP(E10606,Refs!$P$2:$R$29,3,FALSE)</f>
        <v>Y63</v>
      </c>
      <c r="J10606" s="68" t="str">
        <f>VLOOKUP(E10606,Refs!$P$2:$S$29,4,FALSE)</f>
        <v>North East and Yorkshire</v>
      </c>
      <c r="K10606" s="28">
        <f t="shared" si="335"/>
        <v>2765</v>
      </c>
    </row>
    <row r="10607" spans="1:11" x14ac:dyDescent="0.35">
      <c r="A10607" s="69">
        <f t="shared" si="336"/>
        <v>45870</v>
      </c>
      <c r="B10607" t="s">
        <v>923</v>
      </c>
      <c r="C10607" t="s">
        <v>282</v>
      </c>
      <c r="E10607" t="s">
        <v>298</v>
      </c>
      <c r="F10607" t="s">
        <v>299</v>
      </c>
      <c r="G10607" t="s">
        <v>104</v>
      </c>
      <c r="H10607">
        <v>5609804</v>
      </c>
      <c r="I10607" s="68" t="str">
        <f>VLOOKUP(E10607,Refs!$P$2:$R$29,3,FALSE)</f>
        <v>Y63</v>
      </c>
      <c r="J10607" s="68" t="str">
        <f>VLOOKUP(E10607,Refs!$P$2:$S$29,4,FALSE)</f>
        <v>North East and Yorkshire</v>
      </c>
      <c r="K10607" s="28">
        <f t="shared" si="335"/>
        <v>5609804</v>
      </c>
    </row>
    <row r="10608" spans="1:11" x14ac:dyDescent="0.35">
      <c r="A10608" s="69">
        <f t="shared" si="336"/>
        <v>45870</v>
      </c>
      <c r="B10608" t="s">
        <v>923</v>
      </c>
      <c r="C10608" t="s">
        <v>282</v>
      </c>
      <c r="E10608" t="s">
        <v>298</v>
      </c>
      <c r="F10608" t="s">
        <v>299</v>
      </c>
      <c r="G10608" t="s">
        <v>105</v>
      </c>
      <c r="H10608">
        <v>8966</v>
      </c>
      <c r="I10608" s="68" t="str">
        <f>VLOOKUP(E10608,Refs!$P$2:$R$29,3,FALSE)</f>
        <v>Y63</v>
      </c>
      <c r="J10608" s="68" t="str">
        <f>VLOOKUP(E10608,Refs!$P$2:$S$29,4,FALSE)</f>
        <v>North East and Yorkshire</v>
      </c>
      <c r="K10608" s="28">
        <f t="shared" si="335"/>
        <v>8966</v>
      </c>
    </row>
    <row r="10609" spans="1:11" x14ac:dyDescent="0.35">
      <c r="A10609" s="69">
        <f t="shared" si="336"/>
        <v>45870</v>
      </c>
      <c r="B10609" t="s">
        <v>923</v>
      </c>
      <c r="C10609" t="s">
        <v>282</v>
      </c>
      <c r="E10609" t="s">
        <v>298</v>
      </c>
      <c r="F10609" t="s">
        <v>299</v>
      </c>
      <c r="G10609" t="s">
        <v>106</v>
      </c>
      <c r="H10609">
        <v>6313</v>
      </c>
      <c r="I10609" s="68" t="str">
        <f>VLOOKUP(E10609,Refs!$P$2:$R$29,3,FALSE)</f>
        <v>Y63</v>
      </c>
      <c r="J10609" s="68" t="str">
        <f>VLOOKUP(E10609,Refs!$P$2:$S$29,4,FALSE)</f>
        <v>North East and Yorkshire</v>
      </c>
      <c r="K10609" s="28">
        <f t="shared" si="335"/>
        <v>6313</v>
      </c>
    </row>
    <row r="10610" spans="1:11" x14ac:dyDescent="0.35">
      <c r="A10610" s="69">
        <f t="shared" si="336"/>
        <v>45870</v>
      </c>
      <c r="B10610" t="s">
        <v>923</v>
      </c>
      <c r="C10610" t="s">
        <v>282</v>
      </c>
      <c r="E10610" t="s">
        <v>298</v>
      </c>
      <c r="F10610" t="s">
        <v>299</v>
      </c>
      <c r="G10610" t="s">
        <v>107</v>
      </c>
      <c r="H10610">
        <v>490</v>
      </c>
      <c r="I10610" s="68" t="str">
        <f>VLOOKUP(E10610,Refs!$P$2:$R$29,3,FALSE)</f>
        <v>Y63</v>
      </c>
      <c r="J10610" s="68" t="str">
        <f>VLOOKUP(E10610,Refs!$P$2:$S$29,4,FALSE)</f>
        <v>North East and Yorkshire</v>
      </c>
      <c r="K10610" s="28">
        <f t="shared" si="335"/>
        <v>490</v>
      </c>
    </row>
    <row r="10611" spans="1:11" x14ac:dyDescent="0.35">
      <c r="A10611" s="69">
        <f t="shared" si="336"/>
        <v>45870</v>
      </c>
      <c r="B10611" t="s">
        <v>923</v>
      </c>
      <c r="C10611" t="s">
        <v>282</v>
      </c>
      <c r="E10611" t="s">
        <v>298</v>
      </c>
      <c r="F10611" t="s">
        <v>299</v>
      </c>
      <c r="G10611" t="s">
        <v>108</v>
      </c>
      <c r="H10611">
        <v>3044</v>
      </c>
      <c r="I10611" s="68" t="str">
        <f>VLOOKUP(E10611,Refs!$P$2:$R$29,3,FALSE)</f>
        <v>Y63</v>
      </c>
      <c r="J10611" s="68" t="str">
        <f>VLOOKUP(E10611,Refs!$P$2:$S$29,4,FALSE)</f>
        <v>North East and Yorkshire</v>
      </c>
      <c r="K10611" s="28">
        <f t="shared" si="335"/>
        <v>3044</v>
      </c>
    </row>
    <row r="10612" spans="1:11" x14ac:dyDescent="0.35">
      <c r="A10612" s="69">
        <f t="shared" si="336"/>
        <v>45870</v>
      </c>
      <c r="B10612" t="s">
        <v>923</v>
      </c>
      <c r="C10612" t="s">
        <v>282</v>
      </c>
      <c r="E10612" t="s">
        <v>298</v>
      </c>
      <c r="F10612" t="s">
        <v>299</v>
      </c>
      <c r="G10612" t="s">
        <v>109</v>
      </c>
      <c r="H10612">
        <v>0</v>
      </c>
      <c r="I10612" s="68" t="str">
        <f>VLOOKUP(E10612,Refs!$P$2:$R$29,3,FALSE)</f>
        <v>Y63</v>
      </c>
      <c r="J10612" s="68" t="str">
        <f>VLOOKUP(E10612,Refs!$P$2:$S$29,4,FALSE)</f>
        <v>North East and Yorkshire</v>
      </c>
      <c r="K10612" s="28" t="str">
        <f t="shared" si="335"/>
        <v/>
      </c>
    </row>
    <row r="10613" spans="1:11" x14ac:dyDescent="0.35">
      <c r="A10613" s="69">
        <f t="shared" si="336"/>
        <v>45870</v>
      </c>
      <c r="B10613" t="s">
        <v>923</v>
      </c>
      <c r="C10613" t="s">
        <v>282</v>
      </c>
      <c r="E10613" t="s">
        <v>298</v>
      </c>
      <c r="F10613" t="s">
        <v>299</v>
      </c>
      <c r="G10613" t="s">
        <v>110</v>
      </c>
      <c r="H10613">
        <v>5291</v>
      </c>
      <c r="I10613" s="68" t="str">
        <f>VLOOKUP(E10613,Refs!$P$2:$R$29,3,FALSE)</f>
        <v>Y63</v>
      </c>
      <c r="J10613" s="68" t="str">
        <f>VLOOKUP(E10613,Refs!$P$2:$S$29,4,FALSE)</f>
        <v>North East and Yorkshire</v>
      </c>
      <c r="K10613" s="28">
        <f t="shared" si="335"/>
        <v>5291</v>
      </c>
    </row>
    <row r="10614" spans="1:11" x14ac:dyDescent="0.35">
      <c r="A10614" s="69">
        <f t="shared" si="336"/>
        <v>45870</v>
      </c>
      <c r="B10614" t="s">
        <v>923</v>
      </c>
      <c r="C10614" t="s">
        <v>282</v>
      </c>
      <c r="E10614" t="s">
        <v>298</v>
      </c>
      <c r="F10614" t="s">
        <v>299</v>
      </c>
      <c r="G10614" t="s">
        <v>808</v>
      </c>
      <c r="H10614">
        <v>57023</v>
      </c>
      <c r="I10614" s="68" t="str">
        <f>VLOOKUP(E10614,Refs!$P$2:$R$29,3,FALSE)</f>
        <v>Y63</v>
      </c>
      <c r="J10614" s="68" t="str">
        <f>VLOOKUP(E10614,Refs!$P$2:$S$29,4,FALSE)</f>
        <v>North East and Yorkshire</v>
      </c>
      <c r="K10614" s="28">
        <f t="shared" si="335"/>
        <v>57023</v>
      </c>
    </row>
    <row r="10615" spans="1:11" x14ac:dyDescent="0.35">
      <c r="A10615" s="69">
        <f t="shared" si="336"/>
        <v>45870</v>
      </c>
      <c r="B10615" t="s">
        <v>923</v>
      </c>
      <c r="C10615" t="s">
        <v>282</v>
      </c>
      <c r="E10615" t="s">
        <v>298</v>
      </c>
      <c r="F10615" t="s">
        <v>299</v>
      </c>
      <c r="G10615" t="s">
        <v>809</v>
      </c>
      <c r="H10615">
        <v>1122</v>
      </c>
      <c r="I10615" s="68" t="str">
        <f>VLOOKUP(E10615,Refs!$P$2:$R$29,3,FALSE)</f>
        <v>Y63</v>
      </c>
      <c r="J10615" s="68" t="str">
        <f>VLOOKUP(E10615,Refs!$P$2:$S$29,4,FALSE)</f>
        <v>North East and Yorkshire</v>
      </c>
      <c r="K10615" s="28">
        <f t="shared" si="335"/>
        <v>1122</v>
      </c>
    </row>
    <row r="10616" spans="1:11" x14ac:dyDescent="0.35">
      <c r="A10616" s="69">
        <f t="shared" si="336"/>
        <v>45870</v>
      </c>
      <c r="B10616" t="s">
        <v>923</v>
      </c>
      <c r="C10616" t="s">
        <v>282</v>
      </c>
      <c r="E10616" t="s">
        <v>298</v>
      </c>
      <c r="F10616" t="s">
        <v>299</v>
      </c>
      <c r="G10616" t="s">
        <v>111</v>
      </c>
      <c r="H10616">
        <v>93486</v>
      </c>
      <c r="I10616" s="68" t="str">
        <f>VLOOKUP(E10616,Refs!$P$2:$R$29,3,FALSE)</f>
        <v>Y63</v>
      </c>
      <c r="J10616" s="68" t="str">
        <f>VLOOKUP(E10616,Refs!$P$2:$S$29,4,FALSE)</f>
        <v>North East and Yorkshire</v>
      </c>
      <c r="K10616" s="28">
        <f t="shared" si="335"/>
        <v>93486</v>
      </c>
    </row>
    <row r="10617" spans="1:11" x14ac:dyDescent="0.35">
      <c r="A10617" s="69">
        <f t="shared" si="336"/>
        <v>45870</v>
      </c>
      <c r="B10617" t="s">
        <v>923</v>
      </c>
      <c r="C10617" t="s">
        <v>282</v>
      </c>
      <c r="E10617" t="s">
        <v>298</v>
      </c>
      <c r="F10617" t="s">
        <v>299</v>
      </c>
      <c r="G10617" t="s">
        <v>112</v>
      </c>
      <c r="H10617">
        <v>21</v>
      </c>
      <c r="I10617" s="68" t="str">
        <f>VLOOKUP(E10617,Refs!$P$2:$R$29,3,FALSE)</f>
        <v>Y63</v>
      </c>
      <c r="J10617" s="68" t="str">
        <f>VLOOKUP(E10617,Refs!$P$2:$S$29,4,FALSE)</f>
        <v>North East and Yorkshire</v>
      </c>
      <c r="K10617" s="28">
        <f t="shared" si="335"/>
        <v>21</v>
      </c>
    </row>
    <row r="10618" spans="1:11" x14ac:dyDescent="0.35">
      <c r="A10618" s="69">
        <f t="shared" si="336"/>
        <v>45870</v>
      </c>
      <c r="B10618" t="s">
        <v>923</v>
      </c>
      <c r="C10618" t="s">
        <v>282</v>
      </c>
      <c r="E10618" t="s">
        <v>298</v>
      </c>
      <c r="F10618" t="s">
        <v>299</v>
      </c>
      <c r="G10618" t="s">
        <v>113</v>
      </c>
      <c r="H10618">
        <v>77233</v>
      </c>
      <c r="I10618" s="68" t="str">
        <f>VLOOKUP(E10618,Refs!$P$2:$R$29,3,FALSE)</f>
        <v>Y63</v>
      </c>
      <c r="J10618" s="68" t="str">
        <f>VLOOKUP(E10618,Refs!$P$2:$S$29,4,FALSE)</f>
        <v>North East and Yorkshire</v>
      </c>
      <c r="K10618" s="28">
        <f t="shared" si="335"/>
        <v>77233</v>
      </c>
    </row>
    <row r="10619" spans="1:11" x14ac:dyDescent="0.35">
      <c r="A10619" s="69">
        <f t="shared" si="336"/>
        <v>45870</v>
      </c>
      <c r="B10619" t="s">
        <v>923</v>
      </c>
      <c r="C10619" t="s">
        <v>282</v>
      </c>
      <c r="E10619" t="s">
        <v>298</v>
      </c>
      <c r="F10619" t="s">
        <v>299</v>
      </c>
      <c r="G10619" t="s">
        <v>114</v>
      </c>
      <c r="H10619">
        <v>21636</v>
      </c>
      <c r="I10619" s="68" t="str">
        <f>VLOOKUP(E10619,Refs!$P$2:$R$29,3,FALSE)</f>
        <v>Y63</v>
      </c>
      <c r="J10619" s="68" t="str">
        <f>VLOOKUP(E10619,Refs!$P$2:$S$29,4,FALSE)</f>
        <v>North East and Yorkshire</v>
      </c>
      <c r="K10619" s="28">
        <f t="shared" si="335"/>
        <v>21636</v>
      </c>
    </row>
    <row r="10620" spans="1:11" x14ac:dyDescent="0.35">
      <c r="A10620" s="69">
        <f t="shared" si="336"/>
        <v>45870</v>
      </c>
      <c r="B10620" t="s">
        <v>923</v>
      </c>
      <c r="C10620" t="s">
        <v>282</v>
      </c>
      <c r="E10620" t="s">
        <v>298</v>
      </c>
      <c r="F10620" t="s">
        <v>299</v>
      </c>
      <c r="G10620" t="s">
        <v>115</v>
      </c>
      <c r="H10620">
        <v>13408</v>
      </c>
      <c r="I10620" s="68" t="str">
        <f>VLOOKUP(E10620,Refs!$P$2:$R$29,3,FALSE)</f>
        <v>Y63</v>
      </c>
      <c r="J10620" s="68" t="str">
        <f>VLOOKUP(E10620,Refs!$P$2:$S$29,4,FALSE)</f>
        <v>North East and Yorkshire</v>
      </c>
      <c r="K10620" s="28">
        <f t="shared" si="335"/>
        <v>13408</v>
      </c>
    </row>
    <row r="10621" spans="1:11" x14ac:dyDescent="0.35">
      <c r="A10621" s="69">
        <f t="shared" si="336"/>
        <v>45870</v>
      </c>
      <c r="B10621" t="s">
        <v>923</v>
      </c>
      <c r="C10621" t="s">
        <v>282</v>
      </c>
      <c r="E10621" t="s">
        <v>298</v>
      </c>
      <c r="F10621" t="s">
        <v>299</v>
      </c>
      <c r="G10621" t="s">
        <v>116</v>
      </c>
      <c r="H10621">
        <v>4421</v>
      </c>
      <c r="I10621" s="68" t="str">
        <f>VLOOKUP(E10621,Refs!$P$2:$R$29,3,FALSE)</f>
        <v>Y63</v>
      </c>
      <c r="J10621" s="68" t="str">
        <f>VLOOKUP(E10621,Refs!$P$2:$S$29,4,FALSE)</f>
        <v>North East and Yorkshire</v>
      </c>
      <c r="K10621" s="28">
        <f t="shared" si="335"/>
        <v>4421</v>
      </c>
    </row>
    <row r="10622" spans="1:11" x14ac:dyDescent="0.35">
      <c r="A10622" s="69">
        <f t="shared" si="336"/>
        <v>45870</v>
      </c>
      <c r="B10622" t="s">
        <v>923</v>
      </c>
      <c r="C10622" t="s">
        <v>282</v>
      </c>
      <c r="E10622" t="s">
        <v>298</v>
      </c>
      <c r="F10622" t="s">
        <v>299</v>
      </c>
      <c r="G10622" t="s">
        <v>117</v>
      </c>
      <c r="H10622">
        <v>34424</v>
      </c>
      <c r="I10622" s="68" t="str">
        <f>VLOOKUP(E10622,Refs!$P$2:$R$29,3,FALSE)</f>
        <v>Y63</v>
      </c>
      <c r="J10622" s="68" t="str">
        <f>VLOOKUP(E10622,Refs!$P$2:$S$29,4,FALSE)</f>
        <v>North East and Yorkshire</v>
      </c>
      <c r="K10622" s="28">
        <f t="shared" si="335"/>
        <v>34424</v>
      </c>
    </row>
    <row r="10623" spans="1:11" x14ac:dyDescent="0.35">
      <c r="A10623" s="69">
        <f t="shared" si="336"/>
        <v>45870</v>
      </c>
      <c r="B10623" t="s">
        <v>923</v>
      </c>
      <c r="C10623" t="s">
        <v>282</v>
      </c>
      <c r="E10623" t="s">
        <v>298</v>
      </c>
      <c r="F10623" t="s">
        <v>299</v>
      </c>
      <c r="G10623" t="s">
        <v>118</v>
      </c>
      <c r="H10623">
        <v>813</v>
      </c>
      <c r="I10623" s="68" t="str">
        <f>VLOOKUP(E10623,Refs!$P$2:$R$29,3,FALSE)</f>
        <v>Y63</v>
      </c>
      <c r="J10623" s="68" t="str">
        <f>VLOOKUP(E10623,Refs!$P$2:$S$29,4,FALSE)</f>
        <v>North East and Yorkshire</v>
      </c>
      <c r="K10623" s="28">
        <f t="shared" si="335"/>
        <v>813</v>
      </c>
    </row>
    <row r="10624" spans="1:11" x14ac:dyDescent="0.35">
      <c r="A10624" s="69">
        <f t="shared" si="336"/>
        <v>45870</v>
      </c>
      <c r="B10624" t="s">
        <v>923</v>
      </c>
      <c r="C10624" t="s">
        <v>282</v>
      </c>
      <c r="E10624" t="s">
        <v>298</v>
      </c>
      <c r="F10624" t="s">
        <v>299</v>
      </c>
      <c r="G10624" t="s">
        <v>119</v>
      </c>
      <c r="H10624">
        <v>3224</v>
      </c>
      <c r="I10624" s="68" t="str">
        <f>VLOOKUP(E10624,Refs!$P$2:$R$29,3,FALSE)</f>
        <v>Y63</v>
      </c>
      <c r="J10624" s="68" t="str">
        <f>VLOOKUP(E10624,Refs!$P$2:$S$29,4,FALSE)</f>
        <v>North East and Yorkshire</v>
      </c>
      <c r="K10624" s="28">
        <f t="shared" si="335"/>
        <v>3224</v>
      </c>
    </row>
    <row r="10625" spans="1:11" x14ac:dyDescent="0.35">
      <c r="A10625" s="69">
        <f t="shared" si="336"/>
        <v>45870</v>
      </c>
      <c r="B10625" t="s">
        <v>923</v>
      </c>
      <c r="C10625" t="s">
        <v>282</v>
      </c>
      <c r="E10625" t="s">
        <v>298</v>
      </c>
      <c r="F10625" t="s">
        <v>299</v>
      </c>
      <c r="G10625" t="s">
        <v>120</v>
      </c>
      <c r="H10625">
        <v>1270</v>
      </c>
      <c r="I10625" s="68" t="str">
        <f>VLOOKUP(E10625,Refs!$P$2:$R$29,3,FALSE)</f>
        <v>Y63</v>
      </c>
      <c r="J10625" s="68" t="str">
        <f>VLOOKUP(E10625,Refs!$P$2:$S$29,4,FALSE)</f>
        <v>North East and Yorkshire</v>
      </c>
      <c r="K10625" s="28">
        <f t="shared" si="335"/>
        <v>1270</v>
      </c>
    </row>
    <row r="10626" spans="1:11" x14ac:dyDescent="0.35">
      <c r="A10626" s="69">
        <f t="shared" si="336"/>
        <v>45870</v>
      </c>
      <c r="B10626" t="s">
        <v>923</v>
      </c>
      <c r="C10626" t="s">
        <v>282</v>
      </c>
      <c r="E10626" t="s">
        <v>298</v>
      </c>
      <c r="F10626" t="s">
        <v>299</v>
      </c>
      <c r="G10626" t="s">
        <v>121</v>
      </c>
      <c r="H10626">
        <v>17038</v>
      </c>
      <c r="I10626" s="68" t="str">
        <f>VLOOKUP(E10626,Refs!$P$2:$R$29,3,FALSE)</f>
        <v>Y63</v>
      </c>
      <c r="J10626" s="68" t="str">
        <f>VLOOKUP(E10626,Refs!$P$2:$S$29,4,FALSE)</f>
        <v>North East and Yorkshire</v>
      </c>
      <c r="K10626" s="28">
        <f t="shared" ref="K10626:K10689" si="337">IF(OR(H10626="NULL",H10626=0,H10626=""),"",H10626)</f>
        <v>17038</v>
      </c>
    </row>
    <row r="10627" spans="1:11" x14ac:dyDescent="0.35">
      <c r="A10627" s="69">
        <f t="shared" ref="A10627:A10690" si="338">DATEVALUE(RIGHT(B10627,8))</f>
        <v>45870</v>
      </c>
      <c r="B10627" t="s">
        <v>923</v>
      </c>
      <c r="C10627" t="s">
        <v>282</v>
      </c>
      <c r="E10627" t="s">
        <v>298</v>
      </c>
      <c r="F10627" t="s">
        <v>299</v>
      </c>
      <c r="G10627" t="s">
        <v>122</v>
      </c>
      <c r="H10627">
        <v>45</v>
      </c>
      <c r="I10627" s="68" t="str">
        <f>VLOOKUP(E10627,Refs!$P$2:$R$29,3,FALSE)</f>
        <v>Y63</v>
      </c>
      <c r="J10627" s="68" t="str">
        <f>VLOOKUP(E10627,Refs!$P$2:$S$29,4,FALSE)</f>
        <v>North East and Yorkshire</v>
      </c>
      <c r="K10627" s="28">
        <f t="shared" si="337"/>
        <v>45</v>
      </c>
    </row>
    <row r="10628" spans="1:11" x14ac:dyDescent="0.35">
      <c r="A10628" s="69">
        <f t="shared" si="338"/>
        <v>45870</v>
      </c>
      <c r="B10628" t="s">
        <v>923</v>
      </c>
      <c r="C10628" t="s">
        <v>282</v>
      </c>
      <c r="E10628" t="s">
        <v>298</v>
      </c>
      <c r="F10628" t="s">
        <v>299</v>
      </c>
      <c r="G10628" t="s">
        <v>123</v>
      </c>
      <c r="H10628">
        <v>3</v>
      </c>
      <c r="I10628" s="68" t="str">
        <f>VLOOKUP(E10628,Refs!$P$2:$R$29,3,FALSE)</f>
        <v>Y63</v>
      </c>
      <c r="J10628" s="68" t="str">
        <f>VLOOKUP(E10628,Refs!$P$2:$S$29,4,FALSE)</f>
        <v>North East and Yorkshire</v>
      </c>
      <c r="K10628" s="28">
        <f t="shared" si="337"/>
        <v>3</v>
      </c>
    </row>
    <row r="10629" spans="1:11" x14ac:dyDescent="0.35">
      <c r="A10629" s="69">
        <f t="shared" si="338"/>
        <v>45870</v>
      </c>
      <c r="B10629" t="s">
        <v>923</v>
      </c>
      <c r="C10629" t="s">
        <v>282</v>
      </c>
      <c r="E10629" t="s">
        <v>298</v>
      </c>
      <c r="F10629" t="s">
        <v>299</v>
      </c>
      <c r="G10629" t="s">
        <v>124</v>
      </c>
      <c r="H10629">
        <v>0</v>
      </c>
      <c r="I10629" s="68" t="str">
        <f>VLOOKUP(E10629,Refs!$P$2:$R$29,3,FALSE)</f>
        <v>Y63</v>
      </c>
      <c r="J10629" s="68" t="str">
        <f>VLOOKUP(E10629,Refs!$P$2:$S$29,4,FALSE)</f>
        <v>North East and Yorkshire</v>
      </c>
      <c r="K10629" s="28" t="str">
        <f t="shared" si="337"/>
        <v/>
      </c>
    </row>
    <row r="10630" spans="1:11" x14ac:dyDescent="0.35">
      <c r="A10630" s="69">
        <f t="shared" si="338"/>
        <v>45870</v>
      </c>
      <c r="B10630" t="s">
        <v>923</v>
      </c>
      <c r="C10630" t="s">
        <v>282</v>
      </c>
      <c r="E10630" t="s">
        <v>298</v>
      </c>
      <c r="F10630" t="s">
        <v>299</v>
      </c>
      <c r="G10630" t="s">
        <v>125</v>
      </c>
      <c r="H10630">
        <v>0</v>
      </c>
      <c r="I10630" s="68" t="str">
        <f>VLOOKUP(E10630,Refs!$P$2:$R$29,3,FALSE)</f>
        <v>Y63</v>
      </c>
      <c r="J10630" s="68" t="str">
        <f>VLOOKUP(E10630,Refs!$P$2:$S$29,4,FALSE)</f>
        <v>North East and Yorkshire</v>
      </c>
      <c r="K10630" s="28" t="str">
        <f t="shared" si="337"/>
        <v/>
      </c>
    </row>
    <row r="10631" spans="1:11" x14ac:dyDescent="0.35">
      <c r="A10631" s="69">
        <f t="shared" si="338"/>
        <v>45870</v>
      </c>
      <c r="B10631" t="s">
        <v>923</v>
      </c>
      <c r="C10631" t="s">
        <v>282</v>
      </c>
      <c r="E10631" t="s">
        <v>298</v>
      </c>
      <c r="F10631" t="s">
        <v>299</v>
      </c>
      <c r="G10631" t="s">
        <v>126</v>
      </c>
      <c r="H10631">
        <v>0</v>
      </c>
      <c r="I10631" s="68" t="str">
        <f>VLOOKUP(E10631,Refs!$P$2:$R$29,3,FALSE)</f>
        <v>Y63</v>
      </c>
      <c r="J10631" s="68" t="str">
        <f>VLOOKUP(E10631,Refs!$P$2:$S$29,4,FALSE)</f>
        <v>North East and Yorkshire</v>
      </c>
      <c r="K10631" s="28" t="str">
        <f t="shared" si="337"/>
        <v/>
      </c>
    </row>
    <row r="10632" spans="1:11" x14ac:dyDescent="0.35">
      <c r="A10632" s="69">
        <f t="shared" si="338"/>
        <v>45870</v>
      </c>
      <c r="B10632" t="s">
        <v>923</v>
      </c>
      <c r="C10632" t="s">
        <v>282</v>
      </c>
      <c r="E10632" t="s">
        <v>298</v>
      </c>
      <c r="F10632" t="s">
        <v>299</v>
      </c>
      <c r="G10632" t="s">
        <v>127</v>
      </c>
      <c r="H10632">
        <v>15087</v>
      </c>
      <c r="I10632" s="68" t="str">
        <f>VLOOKUP(E10632,Refs!$P$2:$R$29,3,FALSE)</f>
        <v>Y63</v>
      </c>
      <c r="J10632" s="68" t="str">
        <f>VLOOKUP(E10632,Refs!$P$2:$S$29,4,FALSE)</f>
        <v>North East and Yorkshire</v>
      </c>
      <c r="K10632" s="28">
        <f t="shared" si="337"/>
        <v>15087</v>
      </c>
    </row>
    <row r="10633" spans="1:11" x14ac:dyDescent="0.35">
      <c r="A10633" s="69">
        <f t="shared" si="338"/>
        <v>45870</v>
      </c>
      <c r="B10633" t="s">
        <v>923</v>
      </c>
      <c r="C10633" t="s">
        <v>282</v>
      </c>
      <c r="E10633" t="s">
        <v>298</v>
      </c>
      <c r="F10633" t="s">
        <v>299</v>
      </c>
      <c r="G10633" t="s">
        <v>128</v>
      </c>
      <c r="H10633">
        <v>3209</v>
      </c>
      <c r="I10633" s="68" t="str">
        <f>VLOOKUP(E10633,Refs!$P$2:$R$29,3,FALSE)</f>
        <v>Y63</v>
      </c>
      <c r="J10633" s="68" t="str">
        <f>VLOOKUP(E10633,Refs!$P$2:$S$29,4,FALSE)</f>
        <v>North East and Yorkshire</v>
      </c>
      <c r="K10633" s="28">
        <f t="shared" si="337"/>
        <v>3209</v>
      </c>
    </row>
    <row r="10634" spans="1:11" x14ac:dyDescent="0.35">
      <c r="A10634" s="69">
        <f t="shared" si="338"/>
        <v>45870</v>
      </c>
      <c r="B10634" t="s">
        <v>923</v>
      </c>
      <c r="C10634" t="s">
        <v>282</v>
      </c>
      <c r="E10634" t="s">
        <v>298</v>
      </c>
      <c r="F10634" t="s">
        <v>299</v>
      </c>
      <c r="G10634" t="s">
        <v>129</v>
      </c>
      <c r="H10634">
        <v>3396</v>
      </c>
      <c r="I10634" s="68" t="str">
        <f>VLOOKUP(E10634,Refs!$P$2:$R$29,3,FALSE)</f>
        <v>Y63</v>
      </c>
      <c r="J10634" s="68" t="str">
        <f>VLOOKUP(E10634,Refs!$P$2:$S$29,4,FALSE)</f>
        <v>North East and Yorkshire</v>
      </c>
      <c r="K10634" s="28">
        <f t="shared" si="337"/>
        <v>3396</v>
      </c>
    </row>
    <row r="10635" spans="1:11" x14ac:dyDescent="0.35">
      <c r="A10635" s="69">
        <f t="shared" si="338"/>
        <v>45870</v>
      </c>
      <c r="B10635" t="s">
        <v>923</v>
      </c>
      <c r="C10635" t="s">
        <v>282</v>
      </c>
      <c r="E10635" t="s">
        <v>298</v>
      </c>
      <c r="F10635" t="s">
        <v>299</v>
      </c>
      <c r="G10635" t="s">
        <v>130</v>
      </c>
      <c r="H10635">
        <v>2701</v>
      </c>
      <c r="I10635" s="68" t="str">
        <f>VLOOKUP(E10635,Refs!$P$2:$R$29,3,FALSE)</f>
        <v>Y63</v>
      </c>
      <c r="J10635" s="68" t="str">
        <f>VLOOKUP(E10635,Refs!$P$2:$S$29,4,FALSE)</f>
        <v>North East and Yorkshire</v>
      </c>
      <c r="K10635" s="28">
        <f t="shared" si="337"/>
        <v>2701</v>
      </c>
    </row>
    <row r="10636" spans="1:11" x14ac:dyDescent="0.35">
      <c r="A10636" s="69">
        <f t="shared" si="338"/>
        <v>45870</v>
      </c>
      <c r="B10636" t="s">
        <v>923</v>
      </c>
      <c r="C10636" t="s">
        <v>282</v>
      </c>
      <c r="E10636" t="s">
        <v>298</v>
      </c>
      <c r="F10636" t="s">
        <v>299</v>
      </c>
      <c r="G10636" t="s">
        <v>131</v>
      </c>
      <c r="H10636">
        <v>13296</v>
      </c>
      <c r="I10636" s="68" t="str">
        <f>VLOOKUP(E10636,Refs!$P$2:$R$29,3,FALSE)</f>
        <v>Y63</v>
      </c>
      <c r="J10636" s="68" t="str">
        <f>VLOOKUP(E10636,Refs!$P$2:$S$29,4,FALSE)</f>
        <v>North East and Yorkshire</v>
      </c>
      <c r="K10636" s="28">
        <f t="shared" si="337"/>
        <v>13296</v>
      </c>
    </row>
    <row r="10637" spans="1:11" x14ac:dyDescent="0.35">
      <c r="A10637" s="69">
        <f t="shared" si="338"/>
        <v>45870</v>
      </c>
      <c r="B10637" t="s">
        <v>923</v>
      </c>
      <c r="C10637" t="s">
        <v>282</v>
      </c>
      <c r="E10637" t="s">
        <v>298</v>
      </c>
      <c r="F10637" t="s">
        <v>299</v>
      </c>
      <c r="G10637" t="s">
        <v>132</v>
      </c>
      <c r="H10637">
        <v>8667</v>
      </c>
      <c r="I10637" s="68" t="str">
        <f>VLOOKUP(E10637,Refs!$P$2:$R$29,3,FALSE)</f>
        <v>Y63</v>
      </c>
      <c r="J10637" s="68" t="str">
        <f>VLOOKUP(E10637,Refs!$P$2:$S$29,4,FALSE)</f>
        <v>North East and Yorkshire</v>
      </c>
      <c r="K10637" s="28">
        <f t="shared" si="337"/>
        <v>8667</v>
      </c>
    </row>
    <row r="10638" spans="1:11" x14ac:dyDescent="0.35">
      <c r="A10638" s="69">
        <f t="shared" si="338"/>
        <v>45870</v>
      </c>
      <c r="B10638" t="s">
        <v>923</v>
      </c>
      <c r="C10638" t="s">
        <v>282</v>
      </c>
      <c r="E10638" t="s">
        <v>298</v>
      </c>
      <c r="F10638" t="s">
        <v>299</v>
      </c>
      <c r="G10638" t="s">
        <v>133</v>
      </c>
      <c r="H10638">
        <v>701</v>
      </c>
      <c r="I10638" s="68" t="str">
        <f>VLOOKUP(E10638,Refs!$P$2:$R$29,3,FALSE)</f>
        <v>Y63</v>
      </c>
      <c r="J10638" s="68" t="str">
        <f>VLOOKUP(E10638,Refs!$P$2:$S$29,4,FALSE)</f>
        <v>North East and Yorkshire</v>
      </c>
      <c r="K10638" s="28">
        <f t="shared" si="337"/>
        <v>701</v>
      </c>
    </row>
    <row r="10639" spans="1:11" x14ac:dyDescent="0.35">
      <c r="A10639" s="69">
        <f t="shared" si="338"/>
        <v>45870</v>
      </c>
      <c r="B10639" t="s">
        <v>923</v>
      </c>
      <c r="C10639" t="s">
        <v>282</v>
      </c>
      <c r="E10639" t="s">
        <v>298</v>
      </c>
      <c r="F10639" t="s">
        <v>299</v>
      </c>
      <c r="G10639" t="s">
        <v>134</v>
      </c>
      <c r="H10639">
        <v>429</v>
      </c>
      <c r="I10639" s="68" t="str">
        <f>VLOOKUP(E10639,Refs!$P$2:$R$29,3,FALSE)</f>
        <v>Y63</v>
      </c>
      <c r="J10639" s="68" t="str">
        <f>VLOOKUP(E10639,Refs!$P$2:$S$29,4,FALSE)</f>
        <v>North East and Yorkshire</v>
      </c>
      <c r="K10639" s="28">
        <f t="shared" si="337"/>
        <v>429</v>
      </c>
    </row>
    <row r="10640" spans="1:11" x14ac:dyDescent="0.35">
      <c r="A10640" s="69">
        <f t="shared" si="338"/>
        <v>45870</v>
      </c>
      <c r="B10640" t="s">
        <v>923</v>
      </c>
      <c r="C10640" t="s">
        <v>282</v>
      </c>
      <c r="E10640" t="s">
        <v>298</v>
      </c>
      <c r="F10640" t="s">
        <v>299</v>
      </c>
      <c r="G10640" t="s">
        <v>135</v>
      </c>
      <c r="H10640">
        <v>0</v>
      </c>
      <c r="I10640" s="68" t="str">
        <f>VLOOKUP(E10640,Refs!$P$2:$R$29,3,FALSE)</f>
        <v>Y63</v>
      </c>
      <c r="J10640" s="68" t="str">
        <f>VLOOKUP(E10640,Refs!$P$2:$S$29,4,FALSE)</f>
        <v>North East and Yorkshire</v>
      </c>
      <c r="K10640" s="28" t="str">
        <f t="shared" si="337"/>
        <v/>
      </c>
    </row>
    <row r="10641" spans="1:11" x14ac:dyDescent="0.35">
      <c r="A10641" s="69">
        <f t="shared" si="338"/>
        <v>45870</v>
      </c>
      <c r="B10641" t="s">
        <v>923</v>
      </c>
      <c r="C10641" t="s">
        <v>282</v>
      </c>
      <c r="E10641" t="s">
        <v>298</v>
      </c>
      <c r="F10641" t="s">
        <v>299</v>
      </c>
      <c r="G10641" t="s">
        <v>136</v>
      </c>
      <c r="H10641">
        <v>0</v>
      </c>
      <c r="I10641" s="68" t="str">
        <f>VLOOKUP(E10641,Refs!$P$2:$R$29,3,FALSE)</f>
        <v>Y63</v>
      </c>
      <c r="J10641" s="68" t="str">
        <f>VLOOKUP(E10641,Refs!$P$2:$S$29,4,FALSE)</f>
        <v>North East and Yorkshire</v>
      </c>
      <c r="K10641" s="28" t="str">
        <f t="shared" si="337"/>
        <v/>
      </c>
    </row>
    <row r="10642" spans="1:11" x14ac:dyDescent="0.35">
      <c r="A10642" s="69">
        <f t="shared" si="338"/>
        <v>45870</v>
      </c>
      <c r="B10642" t="s">
        <v>923</v>
      </c>
      <c r="C10642" t="s">
        <v>282</v>
      </c>
      <c r="E10642" t="s">
        <v>298</v>
      </c>
      <c r="F10642" t="s">
        <v>299</v>
      </c>
      <c r="G10642" t="s">
        <v>137</v>
      </c>
      <c r="H10642">
        <v>0</v>
      </c>
      <c r="I10642" s="68" t="str">
        <f>VLOOKUP(E10642,Refs!$P$2:$R$29,3,FALSE)</f>
        <v>Y63</v>
      </c>
      <c r="J10642" s="68" t="str">
        <f>VLOOKUP(E10642,Refs!$P$2:$S$29,4,FALSE)</f>
        <v>North East and Yorkshire</v>
      </c>
      <c r="K10642" s="28" t="str">
        <f t="shared" si="337"/>
        <v/>
      </c>
    </row>
    <row r="10643" spans="1:11" x14ac:dyDescent="0.35">
      <c r="A10643" s="69">
        <f t="shared" si="338"/>
        <v>45870</v>
      </c>
      <c r="B10643" t="s">
        <v>923</v>
      </c>
      <c r="C10643" t="s">
        <v>282</v>
      </c>
      <c r="E10643" t="s">
        <v>298</v>
      </c>
      <c r="F10643" t="s">
        <v>299</v>
      </c>
      <c r="G10643" t="s">
        <v>138</v>
      </c>
      <c r="H10643">
        <v>0</v>
      </c>
      <c r="I10643" s="68" t="str">
        <f>VLOOKUP(E10643,Refs!$P$2:$R$29,3,FALSE)</f>
        <v>Y63</v>
      </c>
      <c r="J10643" s="68" t="str">
        <f>VLOOKUP(E10643,Refs!$P$2:$S$29,4,FALSE)</f>
        <v>North East and Yorkshire</v>
      </c>
      <c r="K10643" s="28" t="str">
        <f t="shared" si="337"/>
        <v/>
      </c>
    </row>
    <row r="10644" spans="1:11" x14ac:dyDescent="0.35">
      <c r="A10644" s="69">
        <f t="shared" si="338"/>
        <v>45870</v>
      </c>
      <c r="B10644" t="s">
        <v>923</v>
      </c>
      <c r="C10644" t="s">
        <v>282</v>
      </c>
      <c r="E10644" t="s">
        <v>298</v>
      </c>
      <c r="F10644" t="s">
        <v>299</v>
      </c>
      <c r="G10644" t="s">
        <v>139</v>
      </c>
      <c r="H10644">
        <v>0</v>
      </c>
      <c r="I10644" s="68" t="str">
        <f>VLOOKUP(E10644,Refs!$P$2:$R$29,3,FALSE)</f>
        <v>Y63</v>
      </c>
      <c r="J10644" s="68" t="str">
        <f>VLOOKUP(E10644,Refs!$P$2:$S$29,4,FALSE)</f>
        <v>North East and Yorkshire</v>
      </c>
      <c r="K10644" s="28" t="str">
        <f t="shared" si="337"/>
        <v/>
      </c>
    </row>
    <row r="10645" spans="1:11" x14ac:dyDescent="0.35">
      <c r="A10645" s="69">
        <f t="shared" si="338"/>
        <v>45870</v>
      </c>
      <c r="B10645" t="s">
        <v>923</v>
      </c>
      <c r="C10645" t="s">
        <v>282</v>
      </c>
      <c r="E10645" t="s">
        <v>298</v>
      </c>
      <c r="F10645" t="s">
        <v>299</v>
      </c>
      <c r="G10645" t="s">
        <v>140</v>
      </c>
      <c r="H10645">
        <v>0</v>
      </c>
      <c r="I10645" s="68" t="str">
        <f>VLOOKUP(E10645,Refs!$P$2:$R$29,3,FALSE)</f>
        <v>Y63</v>
      </c>
      <c r="J10645" s="68" t="str">
        <f>VLOOKUP(E10645,Refs!$P$2:$S$29,4,FALSE)</f>
        <v>North East and Yorkshire</v>
      </c>
      <c r="K10645" s="28" t="str">
        <f t="shared" si="337"/>
        <v/>
      </c>
    </row>
    <row r="10646" spans="1:11" x14ac:dyDescent="0.35">
      <c r="A10646" s="69">
        <f t="shared" si="338"/>
        <v>45870</v>
      </c>
      <c r="B10646" t="s">
        <v>923</v>
      </c>
      <c r="C10646" t="s">
        <v>282</v>
      </c>
      <c r="E10646" t="s">
        <v>298</v>
      </c>
      <c r="F10646" t="s">
        <v>299</v>
      </c>
      <c r="G10646" t="s">
        <v>728</v>
      </c>
      <c r="H10646">
        <v>0</v>
      </c>
      <c r="I10646" s="68" t="str">
        <f>VLOOKUP(E10646,Refs!$P$2:$R$29,3,FALSE)</f>
        <v>Y63</v>
      </c>
      <c r="J10646" s="68" t="str">
        <f>VLOOKUP(E10646,Refs!$P$2:$S$29,4,FALSE)</f>
        <v>North East and Yorkshire</v>
      </c>
      <c r="K10646" s="28" t="str">
        <f t="shared" si="337"/>
        <v/>
      </c>
    </row>
    <row r="10647" spans="1:11" x14ac:dyDescent="0.35">
      <c r="A10647" s="69">
        <f t="shared" si="338"/>
        <v>45870</v>
      </c>
      <c r="B10647" t="s">
        <v>923</v>
      </c>
      <c r="C10647" t="s">
        <v>282</v>
      </c>
      <c r="E10647" t="s">
        <v>298</v>
      </c>
      <c r="F10647" t="s">
        <v>299</v>
      </c>
      <c r="G10647" t="s">
        <v>727</v>
      </c>
      <c r="H10647">
        <v>0</v>
      </c>
      <c r="I10647" s="68" t="str">
        <f>VLOOKUP(E10647,Refs!$P$2:$R$29,3,FALSE)</f>
        <v>Y63</v>
      </c>
      <c r="J10647" s="68" t="str">
        <f>VLOOKUP(E10647,Refs!$P$2:$S$29,4,FALSE)</f>
        <v>North East and Yorkshire</v>
      </c>
      <c r="K10647" s="28" t="str">
        <f t="shared" si="337"/>
        <v/>
      </c>
    </row>
    <row r="10648" spans="1:11" x14ac:dyDescent="0.35">
      <c r="A10648" s="69">
        <f t="shared" si="338"/>
        <v>45870</v>
      </c>
      <c r="B10648" t="s">
        <v>923</v>
      </c>
      <c r="C10648" t="s">
        <v>282</v>
      </c>
      <c r="E10648" t="s">
        <v>298</v>
      </c>
      <c r="F10648" t="s">
        <v>299</v>
      </c>
      <c r="G10648" t="s">
        <v>730</v>
      </c>
      <c r="H10648">
        <v>0</v>
      </c>
      <c r="I10648" s="68" t="str">
        <f>VLOOKUP(E10648,Refs!$P$2:$R$29,3,FALSE)</f>
        <v>Y63</v>
      </c>
      <c r="J10648" s="68" t="str">
        <f>VLOOKUP(E10648,Refs!$P$2:$S$29,4,FALSE)</f>
        <v>North East and Yorkshire</v>
      </c>
      <c r="K10648" s="28" t="str">
        <f t="shared" si="337"/>
        <v/>
      </c>
    </row>
    <row r="10649" spans="1:11" x14ac:dyDescent="0.35">
      <c r="A10649" s="69">
        <f t="shared" si="338"/>
        <v>45870</v>
      </c>
      <c r="B10649" t="s">
        <v>923</v>
      </c>
      <c r="C10649" t="s">
        <v>282</v>
      </c>
      <c r="E10649" t="s">
        <v>298</v>
      </c>
      <c r="F10649" t="s">
        <v>299</v>
      </c>
      <c r="G10649" t="s">
        <v>729</v>
      </c>
      <c r="H10649">
        <v>0</v>
      </c>
      <c r="I10649" s="68" t="str">
        <f>VLOOKUP(E10649,Refs!$P$2:$R$29,3,FALSE)</f>
        <v>Y63</v>
      </c>
      <c r="J10649" s="68" t="str">
        <f>VLOOKUP(E10649,Refs!$P$2:$S$29,4,FALSE)</f>
        <v>North East and Yorkshire</v>
      </c>
      <c r="K10649" s="28" t="str">
        <f t="shared" si="337"/>
        <v/>
      </c>
    </row>
    <row r="10650" spans="1:11" x14ac:dyDescent="0.35">
      <c r="A10650" s="69">
        <f t="shared" si="338"/>
        <v>45870</v>
      </c>
      <c r="B10650" t="s">
        <v>923</v>
      </c>
      <c r="C10650" t="s">
        <v>270</v>
      </c>
      <c r="D10650" t="s">
        <v>883</v>
      </c>
      <c r="E10650" t="s">
        <v>323</v>
      </c>
      <c r="F10650" t="s">
        <v>324</v>
      </c>
      <c r="G10650" t="s">
        <v>10</v>
      </c>
      <c r="H10650">
        <v>9073</v>
      </c>
      <c r="I10650" s="68" t="str">
        <f>VLOOKUP(E10650,Refs!$P$2:$R$29,3,FALSE)</f>
        <v>Y59</v>
      </c>
      <c r="J10650" s="68" t="str">
        <f>VLOOKUP(E10650,Refs!$P$2:$S$29,4,FALSE)</f>
        <v>South East</v>
      </c>
      <c r="K10650" s="28">
        <f t="shared" si="337"/>
        <v>9073</v>
      </c>
    </row>
    <row r="10651" spans="1:11" x14ac:dyDescent="0.35">
      <c r="A10651" s="69">
        <f t="shared" si="338"/>
        <v>45870</v>
      </c>
      <c r="B10651" t="s">
        <v>923</v>
      </c>
      <c r="C10651" t="s">
        <v>270</v>
      </c>
      <c r="D10651" t="s">
        <v>883</v>
      </c>
      <c r="E10651" t="s">
        <v>323</v>
      </c>
      <c r="F10651" t="s">
        <v>324</v>
      </c>
      <c r="G10651" t="s">
        <v>69</v>
      </c>
      <c r="H10651">
        <v>675</v>
      </c>
      <c r="I10651" s="68" t="str">
        <f>VLOOKUP(E10651,Refs!$P$2:$R$29,3,FALSE)</f>
        <v>Y59</v>
      </c>
      <c r="J10651" s="68" t="str">
        <f>VLOOKUP(E10651,Refs!$P$2:$S$29,4,FALSE)</f>
        <v>South East</v>
      </c>
      <c r="K10651" s="28">
        <f t="shared" si="337"/>
        <v>675</v>
      </c>
    </row>
    <row r="10652" spans="1:11" x14ac:dyDescent="0.35">
      <c r="A10652" s="69">
        <f t="shared" si="338"/>
        <v>45870</v>
      </c>
      <c r="B10652" t="s">
        <v>923</v>
      </c>
      <c r="C10652" t="s">
        <v>270</v>
      </c>
      <c r="D10652" t="s">
        <v>883</v>
      </c>
      <c r="E10652" t="s">
        <v>323</v>
      </c>
      <c r="F10652" t="s">
        <v>324</v>
      </c>
      <c r="G10652" t="s">
        <v>20</v>
      </c>
      <c r="H10652">
        <v>7019</v>
      </c>
      <c r="I10652" s="68" t="str">
        <f>VLOOKUP(E10652,Refs!$P$2:$R$29,3,FALSE)</f>
        <v>Y59</v>
      </c>
      <c r="J10652" s="68" t="str">
        <f>VLOOKUP(E10652,Refs!$P$2:$S$29,4,FALSE)</f>
        <v>South East</v>
      </c>
      <c r="K10652" s="28">
        <f t="shared" si="337"/>
        <v>7019</v>
      </c>
    </row>
    <row r="10653" spans="1:11" x14ac:dyDescent="0.35">
      <c r="A10653" s="69">
        <f t="shared" si="338"/>
        <v>45870</v>
      </c>
      <c r="B10653" t="s">
        <v>923</v>
      </c>
      <c r="C10653" t="s">
        <v>270</v>
      </c>
      <c r="D10653" t="s">
        <v>883</v>
      </c>
      <c r="E10653" t="s">
        <v>323</v>
      </c>
      <c r="F10653" t="s">
        <v>324</v>
      </c>
      <c r="G10653" t="s">
        <v>23</v>
      </c>
      <c r="H10653">
        <v>4612</v>
      </c>
      <c r="I10653" s="68" t="str">
        <f>VLOOKUP(E10653,Refs!$P$2:$R$29,3,FALSE)</f>
        <v>Y59</v>
      </c>
      <c r="J10653" s="68" t="str">
        <f>VLOOKUP(E10653,Refs!$P$2:$S$29,4,FALSE)</f>
        <v>South East</v>
      </c>
      <c r="K10653" s="28">
        <f t="shared" si="337"/>
        <v>4612</v>
      </c>
    </row>
    <row r="10654" spans="1:11" x14ac:dyDescent="0.35">
      <c r="A10654" s="69">
        <f t="shared" si="338"/>
        <v>45870</v>
      </c>
      <c r="B10654" t="s">
        <v>923</v>
      </c>
      <c r="C10654" t="s">
        <v>270</v>
      </c>
      <c r="D10654" t="s">
        <v>883</v>
      </c>
      <c r="E10654" t="s">
        <v>323</v>
      </c>
      <c r="F10654" t="s">
        <v>324</v>
      </c>
      <c r="G10654" t="s">
        <v>19</v>
      </c>
      <c r="H10654">
        <v>1083</v>
      </c>
      <c r="I10654" s="68" t="str">
        <f>VLOOKUP(E10654,Refs!$P$2:$R$29,3,FALSE)</f>
        <v>Y59</v>
      </c>
      <c r="J10654" s="68" t="str">
        <f>VLOOKUP(E10654,Refs!$P$2:$S$29,4,FALSE)</f>
        <v>South East</v>
      </c>
      <c r="K10654" s="28">
        <f t="shared" si="337"/>
        <v>1083</v>
      </c>
    </row>
    <row r="10655" spans="1:11" x14ac:dyDescent="0.35">
      <c r="A10655" s="69">
        <f t="shared" si="338"/>
        <v>45870</v>
      </c>
      <c r="B10655" t="s">
        <v>923</v>
      </c>
      <c r="C10655" t="s">
        <v>270</v>
      </c>
      <c r="D10655" t="s">
        <v>883</v>
      </c>
      <c r="E10655" t="s">
        <v>323</v>
      </c>
      <c r="F10655" t="s">
        <v>324</v>
      </c>
      <c r="G10655" t="s">
        <v>21</v>
      </c>
      <c r="H10655">
        <v>1032428</v>
      </c>
      <c r="I10655" s="68" t="str">
        <f>VLOOKUP(E10655,Refs!$P$2:$R$29,3,FALSE)</f>
        <v>Y59</v>
      </c>
      <c r="J10655" s="68" t="str">
        <f>VLOOKUP(E10655,Refs!$P$2:$S$29,4,FALSE)</f>
        <v>South East</v>
      </c>
      <c r="K10655" s="28">
        <f t="shared" si="337"/>
        <v>1032428</v>
      </c>
    </row>
    <row r="10656" spans="1:11" x14ac:dyDescent="0.35">
      <c r="A10656" s="69">
        <f t="shared" si="338"/>
        <v>45870</v>
      </c>
      <c r="B10656" t="s">
        <v>923</v>
      </c>
      <c r="C10656" t="s">
        <v>270</v>
      </c>
      <c r="D10656" t="s">
        <v>883</v>
      </c>
      <c r="E10656" t="s">
        <v>323</v>
      </c>
      <c r="F10656" t="s">
        <v>324</v>
      </c>
      <c r="G10656" t="s">
        <v>70</v>
      </c>
      <c r="H10656">
        <v>749</v>
      </c>
      <c r="I10656" s="68" t="str">
        <f>VLOOKUP(E10656,Refs!$P$2:$R$29,3,FALSE)</f>
        <v>Y59</v>
      </c>
      <c r="J10656" s="68" t="str">
        <f>VLOOKUP(E10656,Refs!$P$2:$S$29,4,FALSE)</f>
        <v>South East</v>
      </c>
      <c r="K10656" s="28">
        <f t="shared" si="337"/>
        <v>749</v>
      </c>
    </row>
    <row r="10657" spans="1:11" x14ac:dyDescent="0.35">
      <c r="A10657" s="69">
        <f t="shared" si="338"/>
        <v>45870</v>
      </c>
      <c r="B10657" t="s">
        <v>923</v>
      </c>
      <c r="C10657" t="s">
        <v>270</v>
      </c>
      <c r="D10657" t="s">
        <v>883</v>
      </c>
      <c r="E10657" t="s">
        <v>323</v>
      </c>
      <c r="F10657" t="s">
        <v>324</v>
      </c>
      <c r="G10657" t="s">
        <v>71</v>
      </c>
      <c r="H10657">
        <v>1433</v>
      </c>
      <c r="I10657" s="68" t="str">
        <f>VLOOKUP(E10657,Refs!$P$2:$R$29,3,FALSE)</f>
        <v>Y59</v>
      </c>
      <c r="J10657" s="68" t="str">
        <f>VLOOKUP(E10657,Refs!$P$2:$S$29,4,FALSE)</f>
        <v>South East</v>
      </c>
      <c r="K10657" s="28">
        <f t="shared" si="337"/>
        <v>1433</v>
      </c>
    </row>
    <row r="10658" spans="1:11" x14ac:dyDescent="0.35">
      <c r="A10658" s="69">
        <f t="shared" si="338"/>
        <v>45870</v>
      </c>
      <c r="B10658" t="s">
        <v>923</v>
      </c>
      <c r="C10658" t="s">
        <v>270</v>
      </c>
      <c r="D10658" t="s">
        <v>883</v>
      </c>
      <c r="E10658" t="s">
        <v>323</v>
      </c>
      <c r="F10658" t="s">
        <v>324</v>
      </c>
      <c r="G10658" t="s">
        <v>72</v>
      </c>
      <c r="H10658">
        <v>231009</v>
      </c>
      <c r="I10658" s="68" t="str">
        <f>VLOOKUP(E10658,Refs!$P$2:$R$29,3,FALSE)</f>
        <v>Y59</v>
      </c>
      <c r="J10658" s="68" t="str">
        <f>VLOOKUP(E10658,Refs!$P$2:$S$29,4,FALSE)</f>
        <v>South East</v>
      </c>
      <c r="K10658" s="28">
        <f t="shared" si="337"/>
        <v>231009</v>
      </c>
    </row>
    <row r="10659" spans="1:11" x14ac:dyDescent="0.35">
      <c r="A10659" s="69">
        <f t="shared" si="338"/>
        <v>45870</v>
      </c>
      <c r="B10659" t="s">
        <v>923</v>
      </c>
      <c r="C10659" t="s">
        <v>270</v>
      </c>
      <c r="D10659" t="s">
        <v>883</v>
      </c>
      <c r="E10659" t="s">
        <v>323</v>
      </c>
      <c r="F10659" t="s">
        <v>324</v>
      </c>
      <c r="G10659" t="s">
        <v>73</v>
      </c>
      <c r="H10659">
        <v>718</v>
      </c>
      <c r="I10659" s="68" t="str">
        <f>VLOOKUP(E10659,Refs!$P$2:$R$29,3,FALSE)</f>
        <v>Y59</v>
      </c>
      <c r="J10659" s="68" t="str">
        <f>VLOOKUP(E10659,Refs!$P$2:$S$29,4,FALSE)</f>
        <v>South East</v>
      </c>
      <c r="K10659" s="28">
        <f t="shared" si="337"/>
        <v>718</v>
      </c>
    </row>
    <row r="10660" spans="1:11" x14ac:dyDescent="0.35">
      <c r="A10660" s="69">
        <f t="shared" si="338"/>
        <v>45870</v>
      </c>
      <c r="B10660" t="s">
        <v>923</v>
      </c>
      <c r="C10660" t="s">
        <v>270</v>
      </c>
      <c r="D10660" t="s">
        <v>883</v>
      </c>
      <c r="E10660" t="s">
        <v>323</v>
      </c>
      <c r="F10660" t="s">
        <v>324</v>
      </c>
      <c r="G10660" t="s">
        <v>74</v>
      </c>
      <c r="H10660">
        <v>876028</v>
      </c>
      <c r="I10660" s="68" t="str">
        <f>VLOOKUP(E10660,Refs!$P$2:$R$29,3,FALSE)</f>
        <v>Y59</v>
      </c>
      <c r="J10660" s="68" t="str">
        <f>VLOOKUP(E10660,Refs!$P$2:$S$29,4,FALSE)</f>
        <v>South East</v>
      </c>
      <c r="K10660" s="28">
        <f t="shared" si="337"/>
        <v>876028</v>
      </c>
    </row>
    <row r="10661" spans="1:11" x14ac:dyDescent="0.35">
      <c r="A10661" s="69">
        <f t="shared" si="338"/>
        <v>45870</v>
      </c>
      <c r="B10661" t="s">
        <v>923</v>
      </c>
      <c r="C10661" t="s">
        <v>270</v>
      </c>
      <c r="D10661" t="s">
        <v>883</v>
      </c>
      <c r="E10661" t="s">
        <v>323</v>
      </c>
      <c r="F10661" t="s">
        <v>324</v>
      </c>
      <c r="G10661" t="s">
        <v>26</v>
      </c>
      <c r="H10661">
        <v>7041</v>
      </c>
      <c r="I10661" s="68" t="str">
        <f>VLOOKUP(E10661,Refs!$P$2:$R$29,3,FALSE)</f>
        <v>Y59</v>
      </c>
      <c r="J10661" s="68" t="str">
        <f>VLOOKUP(E10661,Refs!$P$2:$S$29,4,FALSE)</f>
        <v>South East</v>
      </c>
      <c r="K10661" s="28">
        <f t="shared" si="337"/>
        <v>7041</v>
      </c>
    </row>
    <row r="10662" spans="1:11" x14ac:dyDescent="0.35">
      <c r="A10662" s="69">
        <f t="shared" si="338"/>
        <v>45870</v>
      </c>
      <c r="B10662" t="s">
        <v>923</v>
      </c>
      <c r="C10662" t="s">
        <v>270</v>
      </c>
      <c r="D10662" t="s">
        <v>883</v>
      </c>
      <c r="E10662" t="s">
        <v>323</v>
      </c>
      <c r="F10662" t="s">
        <v>324</v>
      </c>
      <c r="G10662" t="s">
        <v>75</v>
      </c>
      <c r="H10662">
        <v>0</v>
      </c>
      <c r="I10662" s="68" t="str">
        <f>VLOOKUP(E10662,Refs!$P$2:$R$29,3,FALSE)</f>
        <v>Y59</v>
      </c>
      <c r="J10662" s="68" t="str">
        <f>VLOOKUP(E10662,Refs!$P$2:$S$29,4,FALSE)</f>
        <v>South East</v>
      </c>
      <c r="K10662" s="28" t="str">
        <f t="shared" si="337"/>
        <v/>
      </c>
    </row>
    <row r="10663" spans="1:11" x14ac:dyDescent="0.35">
      <c r="A10663" s="69">
        <f t="shared" si="338"/>
        <v>45870</v>
      </c>
      <c r="B10663" t="s">
        <v>923</v>
      </c>
      <c r="C10663" t="s">
        <v>270</v>
      </c>
      <c r="D10663" t="s">
        <v>883</v>
      </c>
      <c r="E10663" t="s">
        <v>323</v>
      </c>
      <c r="F10663" t="s">
        <v>324</v>
      </c>
      <c r="G10663" t="s">
        <v>76</v>
      </c>
      <c r="H10663">
        <v>2805</v>
      </c>
      <c r="I10663" s="68" t="str">
        <f>VLOOKUP(E10663,Refs!$P$2:$R$29,3,FALSE)</f>
        <v>Y59</v>
      </c>
      <c r="J10663" s="68" t="str">
        <f>VLOOKUP(E10663,Refs!$P$2:$S$29,4,FALSE)</f>
        <v>South East</v>
      </c>
      <c r="K10663" s="28">
        <f t="shared" si="337"/>
        <v>2805</v>
      </c>
    </row>
    <row r="10664" spans="1:11" x14ac:dyDescent="0.35">
      <c r="A10664" s="69">
        <f t="shared" si="338"/>
        <v>45870</v>
      </c>
      <c r="B10664" t="s">
        <v>923</v>
      </c>
      <c r="C10664" t="s">
        <v>270</v>
      </c>
      <c r="D10664" t="s">
        <v>883</v>
      </c>
      <c r="E10664" t="s">
        <v>323</v>
      </c>
      <c r="F10664" t="s">
        <v>324</v>
      </c>
      <c r="G10664" t="s">
        <v>77</v>
      </c>
      <c r="H10664">
        <v>1742</v>
      </c>
      <c r="I10664" s="68" t="str">
        <f>VLOOKUP(E10664,Refs!$P$2:$R$29,3,FALSE)</f>
        <v>Y59</v>
      </c>
      <c r="J10664" s="68" t="str">
        <f>VLOOKUP(E10664,Refs!$P$2:$S$29,4,FALSE)</f>
        <v>South East</v>
      </c>
      <c r="K10664" s="28">
        <f t="shared" si="337"/>
        <v>1742</v>
      </c>
    </row>
    <row r="10665" spans="1:11" x14ac:dyDescent="0.35">
      <c r="A10665" s="69">
        <f t="shared" si="338"/>
        <v>45870</v>
      </c>
      <c r="B10665" t="s">
        <v>923</v>
      </c>
      <c r="C10665" t="s">
        <v>270</v>
      </c>
      <c r="D10665" t="s">
        <v>883</v>
      </c>
      <c r="E10665" t="s">
        <v>323</v>
      </c>
      <c r="F10665" t="s">
        <v>324</v>
      </c>
      <c r="G10665" t="s">
        <v>78</v>
      </c>
      <c r="H10665">
        <v>2494</v>
      </c>
      <c r="I10665" s="68" t="str">
        <f>VLOOKUP(E10665,Refs!$P$2:$R$29,3,FALSE)</f>
        <v>Y59</v>
      </c>
      <c r="J10665" s="68" t="str">
        <f>VLOOKUP(E10665,Refs!$P$2:$S$29,4,FALSE)</f>
        <v>South East</v>
      </c>
      <c r="K10665" s="28">
        <f t="shared" si="337"/>
        <v>2494</v>
      </c>
    </row>
    <row r="10666" spans="1:11" x14ac:dyDescent="0.35">
      <c r="A10666" s="69">
        <f t="shared" si="338"/>
        <v>45870</v>
      </c>
      <c r="B10666" t="s">
        <v>923</v>
      </c>
      <c r="C10666" t="s">
        <v>270</v>
      </c>
      <c r="D10666" t="s">
        <v>883</v>
      </c>
      <c r="E10666" t="s">
        <v>323</v>
      </c>
      <c r="F10666" t="s">
        <v>324</v>
      </c>
      <c r="G10666" t="s">
        <v>79</v>
      </c>
      <c r="H10666">
        <v>0</v>
      </c>
      <c r="I10666" s="68" t="str">
        <f>VLOOKUP(E10666,Refs!$P$2:$R$29,3,FALSE)</f>
        <v>Y59</v>
      </c>
      <c r="J10666" s="68" t="str">
        <f>VLOOKUP(E10666,Refs!$P$2:$S$29,4,FALSE)</f>
        <v>South East</v>
      </c>
      <c r="K10666" s="28" t="str">
        <f t="shared" si="337"/>
        <v/>
      </c>
    </row>
    <row r="10667" spans="1:11" x14ac:dyDescent="0.35">
      <c r="A10667" s="69">
        <f t="shared" si="338"/>
        <v>45870</v>
      </c>
      <c r="B10667" t="s">
        <v>923</v>
      </c>
      <c r="C10667" t="s">
        <v>270</v>
      </c>
      <c r="D10667" t="s">
        <v>883</v>
      </c>
      <c r="E10667" t="s">
        <v>323</v>
      </c>
      <c r="F10667" t="s">
        <v>324</v>
      </c>
      <c r="G10667" t="s">
        <v>25</v>
      </c>
      <c r="H10667">
        <v>4236</v>
      </c>
      <c r="I10667" s="68" t="str">
        <f>VLOOKUP(E10667,Refs!$P$2:$R$29,3,FALSE)</f>
        <v>Y59</v>
      </c>
      <c r="J10667" s="68" t="str">
        <f>VLOOKUP(E10667,Refs!$P$2:$S$29,4,FALSE)</f>
        <v>South East</v>
      </c>
      <c r="K10667" s="28">
        <f t="shared" si="337"/>
        <v>4236</v>
      </c>
    </row>
    <row r="10668" spans="1:11" x14ac:dyDescent="0.35">
      <c r="A10668" s="69">
        <f t="shared" si="338"/>
        <v>45870</v>
      </c>
      <c r="B10668" t="s">
        <v>923</v>
      </c>
      <c r="C10668" t="s">
        <v>270</v>
      </c>
      <c r="D10668" t="s">
        <v>883</v>
      </c>
      <c r="E10668" t="s">
        <v>323</v>
      </c>
      <c r="F10668" t="s">
        <v>324</v>
      </c>
      <c r="G10668" t="s">
        <v>80</v>
      </c>
      <c r="H10668">
        <v>1157</v>
      </c>
      <c r="I10668" s="68" t="str">
        <f>VLOOKUP(E10668,Refs!$P$2:$R$29,3,FALSE)</f>
        <v>Y59</v>
      </c>
      <c r="J10668" s="68" t="str">
        <f>VLOOKUP(E10668,Refs!$P$2:$S$29,4,FALSE)</f>
        <v>South East</v>
      </c>
      <c r="K10668" s="28">
        <f t="shared" si="337"/>
        <v>1157</v>
      </c>
    </row>
    <row r="10669" spans="1:11" x14ac:dyDescent="0.35">
      <c r="A10669" s="69">
        <f t="shared" si="338"/>
        <v>45870</v>
      </c>
      <c r="B10669" t="s">
        <v>923</v>
      </c>
      <c r="C10669" t="s">
        <v>270</v>
      </c>
      <c r="D10669" t="s">
        <v>883</v>
      </c>
      <c r="E10669" t="s">
        <v>323</v>
      </c>
      <c r="F10669" t="s">
        <v>324</v>
      </c>
      <c r="G10669" t="s">
        <v>81</v>
      </c>
      <c r="H10669">
        <v>1862</v>
      </c>
      <c r="I10669" s="68" t="str">
        <f>VLOOKUP(E10669,Refs!$P$2:$R$29,3,FALSE)</f>
        <v>Y59</v>
      </c>
      <c r="J10669" s="68" t="str">
        <f>VLOOKUP(E10669,Refs!$P$2:$S$29,4,FALSE)</f>
        <v>South East</v>
      </c>
      <c r="K10669" s="28">
        <f t="shared" si="337"/>
        <v>1862</v>
      </c>
    </row>
    <row r="10670" spans="1:11" x14ac:dyDescent="0.35">
      <c r="A10670" s="69">
        <f t="shared" si="338"/>
        <v>45870</v>
      </c>
      <c r="B10670" t="s">
        <v>923</v>
      </c>
      <c r="C10670" t="s">
        <v>270</v>
      </c>
      <c r="D10670" t="s">
        <v>883</v>
      </c>
      <c r="E10670" t="s">
        <v>323</v>
      </c>
      <c r="F10670" t="s">
        <v>324</v>
      </c>
      <c r="G10670" t="s">
        <v>82</v>
      </c>
      <c r="H10670">
        <v>1634</v>
      </c>
      <c r="I10670" s="68" t="str">
        <f>VLOOKUP(E10670,Refs!$P$2:$R$29,3,FALSE)</f>
        <v>Y59</v>
      </c>
      <c r="J10670" s="68" t="str">
        <f>VLOOKUP(E10670,Refs!$P$2:$S$29,4,FALSE)</f>
        <v>South East</v>
      </c>
      <c r="K10670" s="28">
        <f t="shared" si="337"/>
        <v>1634</v>
      </c>
    </row>
    <row r="10671" spans="1:11" x14ac:dyDescent="0.35">
      <c r="A10671" s="69">
        <f t="shared" si="338"/>
        <v>45870</v>
      </c>
      <c r="B10671" t="s">
        <v>923</v>
      </c>
      <c r="C10671" t="s">
        <v>270</v>
      </c>
      <c r="D10671" t="s">
        <v>883</v>
      </c>
      <c r="E10671" t="s">
        <v>323</v>
      </c>
      <c r="F10671" t="s">
        <v>324</v>
      </c>
      <c r="G10671" t="s">
        <v>83</v>
      </c>
      <c r="H10671">
        <v>488</v>
      </c>
      <c r="I10671" s="68" t="str">
        <f>VLOOKUP(E10671,Refs!$P$2:$R$29,3,FALSE)</f>
        <v>Y59</v>
      </c>
      <c r="J10671" s="68" t="str">
        <f>VLOOKUP(E10671,Refs!$P$2:$S$29,4,FALSE)</f>
        <v>South East</v>
      </c>
      <c r="K10671" s="28">
        <f t="shared" si="337"/>
        <v>488</v>
      </c>
    </row>
    <row r="10672" spans="1:11" x14ac:dyDescent="0.35">
      <c r="A10672" s="69">
        <f t="shared" si="338"/>
        <v>45870</v>
      </c>
      <c r="B10672" t="s">
        <v>923</v>
      </c>
      <c r="C10672" t="s">
        <v>270</v>
      </c>
      <c r="D10672" t="s">
        <v>883</v>
      </c>
      <c r="E10672" t="s">
        <v>323</v>
      </c>
      <c r="F10672" t="s">
        <v>324</v>
      </c>
      <c r="G10672" t="s">
        <v>84</v>
      </c>
      <c r="H10672">
        <v>2136</v>
      </c>
      <c r="I10672" s="68" t="str">
        <f>VLOOKUP(E10672,Refs!$P$2:$R$29,3,FALSE)</f>
        <v>Y59</v>
      </c>
      <c r="J10672" s="68" t="str">
        <f>VLOOKUP(E10672,Refs!$P$2:$S$29,4,FALSE)</f>
        <v>South East</v>
      </c>
      <c r="K10672" s="28">
        <f t="shared" si="337"/>
        <v>2136</v>
      </c>
    </row>
    <row r="10673" spans="1:11" x14ac:dyDescent="0.35">
      <c r="A10673" s="69">
        <f t="shared" si="338"/>
        <v>45870</v>
      </c>
      <c r="B10673" t="s">
        <v>923</v>
      </c>
      <c r="C10673" t="s">
        <v>270</v>
      </c>
      <c r="D10673" t="s">
        <v>883</v>
      </c>
      <c r="E10673" t="s">
        <v>323</v>
      </c>
      <c r="F10673" t="s">
        <v>324</v>
      </c>
      <c r="G10673" t="s">
        <v>85</v>
      </c>
      <c r="H10673">
        <v>85</v>
      </c>
      <c r="I10673" s="68" t="str">
        <f>VLOOKUP(E10673,Refs!$P$2:$R$29,3,FALSE)</f>
        <v>Y59</v>
      </c>
      <c r="J10673" s="68" t="str">
        <f>VLOOKUP(E10673,Refs!$P$2:$S$29,4,FALSE)</f>
        <v>South East</v>
      </c>
      <c r="K10673" s="28">
        <f t="shared" si="337"/>
        <v>85</v>
      </c>
    </row>
    <row r="10674" spans="1:11" x14ac:dyDescent="0.35">
      <c r="A10674" s="69">
        <f t="shared" si="338"/>
        <v>45870</v>
      </c>
      <c r="B10674" t="s">
        <v>923</v>
      </c>
      <c r="C10674" t="s">
        <v>270</v>
      </c>
      <c r="D10674" t="s">
        <v>883</v>
      </c>
      <c r="E10674" t="s">
        <v>323</v>
      </c>
      <c r="F10674" t="s">
        <v>324</v>
      </c>
      <c r="G10674" t="s">
        <v>86</v>
      </c>
      <c r="H10674">
        <v>84</v>
      </c>
      <c r="I10674" s="68" t="str">
        <f>VLOOKUP(E10674,Refs!$P$2:$R$29,3,FALSE)</f>
        <v>Y59</v>
      </c>
      <c r="J10674" s="68" t="str">
        <f>VLOOKUP(E10674,Refs!$P$2:$S$29,4,FALSE)</f>
        <v>South East</v>
      </c>
      <c r="K10674" s="28">
        <f t="shared" si="337"/>
        <v>84</v>
      </c>
    </row>
    <row r="10675" spans="1:11" x14ac:dyDescent="0.35">
      <c r="A10675" s="69">
        <f t="shared" si="338"/>
        <v>45870</v>
      </c>
      <c r="B10675" t="s">
        <v>923</v>
      </c>
      <c r="C10675" t="s">
        <v>270</v>
      </c>
      <c r="D10675" t="s">
        <v>883</v>
      </c>
      <c r="E10675" t="s">
        <v>323</v>
      </c>
      <c r="F10675" t="s">
        <v>324</v>
      </c>
      <c r="G10675" t="s">
        <v>87</v>
      </c>
      <c r="H10675">
        <v>570</v>
      </c>
      <c r="I10675" s="68" t="str">
        <f>VLOOKUP(E10675,Refs!$P$2:$R$29,3,FALSE)</f>
        <v>Y59</v>
      </c>
      <c r="J10675" s="68" t="str">
        <f>VLOOKUP(E10675,Refs!$P$2:$S$29,4,FALSE)</f>
        <v>South East</v>
      </c>
      <c r="K10675" s="28">
        <f t="shared" si="337"/>
        <v>570</v>
      </c>
    </row>
    <row r="10676" spans="1:11" x14ac:dyDescent="0.35">
      <c r="A10676" s="69">
        <f t="shared" si="338"/>
        <v>45870</v>
      </c>
      <c r="B10676" t="s">
        <v>923</v>
      </c>
      <c r="C10676" t="s">
        <v>270</v>
      </c>
      <c r="D10676" t="s">
        <v>883</v>
      </c>
      <c r="E10676" t="s">
        <v>323</v>
      </c>
      <c r="F10676" t="s">
        <v>324</v>
      </c>
      <c r="G10676" t="s">
        <v>88</v>
      </c>
      <c r="H10676">
        <v>2115</v>
      </c>
      <c r="I10676" s="68" t="str">
        <f>VLOOKUP(E10676,Refs!$P$2:$R$29,3,FALSE)</f>
        <v>Y59</v>
      </c>
      <c r="J10676" s="68" t="str">
        <f>VLOOKUP(E10676,Refs!$P$2:$S$29,4,FALSE)</f>
        <v>South East</v>
      </c>
      <c r="K10676" s="28">
        <f t="shared" si="337"/>
        <v>2115</v>
      </c>
    </row>
    <row r="10677" spans="1:11" x14ac:dyDescent="0.35">
      <c r="A10677" s="69">
        <f t="shared" si="338"/>
        <v>45870</v>
      </c>
      <c r="B10677" t="s">
        <v>923</v>
      </c>
      <c r="C10677" t="s">
        <v>270</v>
      </c>
      <c r="D10677" t="s">
        <v>883</v>
      </c>
      <c r="E10677" t="s">
        <v>323</v>
      </c>
      <c r="F10677" t="s">
        <v>324</v>
      </c>
      <c r="G10677" t="s">
        <v>89</v>
      </c>
      <c r="H10677">
        <v>7041</v>
      </c>
      <c r="I10677" s="68" t="str">
        <f>VLOOKUP(E10677,Refs!$P$2:$R$29,3,FALSE)</f>
        <v>Y59</v>
      </c>
      <c r="J10677" s="68" t="str">
        <f>VLOOKUP(E10677,Refs!$P$2:$S$29,4,FALSE)</f>
        <v>South East</v>
      </c>
      <c r="K10677" s="28">
        <f t="shared" si="337"/>
        <v>7041</v>
      </c>
    </row>
    <row r="10678" spans="1:11" x14ac:dyDescent="0.35">
      <c r="A10678" s="69">
        <f t="shared" si="338"/>
        <v>45870</v>
      </c>
      <c r="B10678" t="s">
        <v>923</v>
      </c>
      <c r="C10678" t="s">
        <v>270</v>
      </c>
      <c r="D10678" t="s">
        <v>883</v>
      </c>
      <c r="E10678" t="s">
        <v>323</v>
      </c>
      <c r="F10678" t="s">
        <v>324</v>
      </c>
      <c r="G10678" t="s">
        <v>27</v>
      </c>
      <c r="H10678">
        <v>1001</v>
      </c>
      <c r="I10678" s="68" t="str">
        <f>VLOOKUP(E10678,Refs!$P$2:$R$29,3,FALSE)</f>
        <v>Y59</v>
      </c>
      <c r="J10678" s="68" t="str">
        <f>VLOOKUP(E10678,Refs!$P$2:$S$29,4,FALSE)</f>
        <v>South East</v>
      </c>
      <c r="K10678" s="28">
        <f t="shared" si="337"/>
        <v>1001</v>
      </c>
    </row>
    <row r="10679" spans="1:11" x14ac:dyDescent="0.35">
      <c r="A10679" s="69">
        <f t="shared" si="338"/>
        <v>45870</v>
      </c>
      <c r="B10679" t="s">
        <v>923</v>
      </c>
      <c r="C10679" t="s">
        <v>270</v>
      </c>
      <c r="D10679" t="s">
        <v>883</v>
      </c>
      <c r="E10679" t="s">
        <v>323</v>
      </c>
      <c r="F10679" t="s">
        <v>324</v>
      </c>
      <c r="G10679" t="s">
        <v>29</v>
      </c>
      <c r="H10679">
        <v>1366</v>
      </c>
      <c r="I10679" s="68" t="str">
        <f>VLOOKUP(E10679,Refs!$P$2:$R$29,3,FALSE)</f>
        <v>Y59</v>
      </c>
      <c r="J10679" s="68" t="str">
        <f>VLOOKUP(E10679,Refs!$P$2:$S$29,4,FALSE)</f>
        <v>South East</v>
      </c>
      <c r="K10679" s="28">
        <f t="shared" si="337"/>
        <v>1366</v>
      </c>
    </row>
    <row r="10680" spans="1:11" x14ac:dyDescent="0.35">
      <c r="A10680" s="69">
        <f t="shared" si="338"/>
        <v>45870</v>
      </c>
      <c r="B10680" t="s">
        <v>923</v>
      </c>
      <c r="C10680" t="s">
        <v>270</v>
      </c>
      <c r="D10680" t="s">
        <v>883</v>
      </c>
      <c r="E10680" t="s">
        <v>323</v>
      </c>
      <c r="F10680" t="s">
        <v>324</v>
      </c>
      <c r="G10680" t="s">
        <v>90</v>
      </c>
      <c r="H10680">
        <v>621</v>
      </c>
      <c r="I10680" s="68" t="str">
        <f>VLOOKUP(E10680,Refs!$P$2:$R$29,3,FALSE)</f>
        <v>Y59</v>
      </c>
      <c r="J10680" s="68" t="str">
        <f>VLOOKUP(E10680,Refs!$P$2:$S$29,4,FALSE)</f>
        <v>South East</v>
      </c>
      <c r="K10680" s="28">
        <f t="shared" si="337"/>
        <v>621</v>
      </c>
    </row>
    <row r="10681" spans="1:11" x14ac:dyDescent="0.35">
      <c r="A10681" s="69">
        <f t="shared" si="338"/>
        <v>45870</v>
      </c>
      <c r="B10681" t="s">
        <v>923</v>
      </c>
      <c r="C10681" t="s">
        <v>270</v>
      </c>
      <c r="D10681" t="s">
        <v>883</v>
      </c>
      <c r="E10681" t="s">
        <v>323</v>
      </c>
      <c r="F10681" t="s">
        <v>324</v>
      </c>
      <c r="G10681" t="s">
        <v>91</v>
      </c>
      <c r="H10681">
        <v>0</v>
      </c>
      <c r="I10681" s="68" t="str">
        <f>VLOOKUP(E10681,Refs!$P$2:$R$29,3,FALSE)</f>
        <v>Y59</v>
      </c>
      <c r="J10681" s="68" t="str">
        <f>VLOOKUP(E10681,Refs!$P$2:$S$29,4,FALSE)</f>
        <v>South East</v>
      </c>
      <c r="K10681" s="28" t="str">
        <f t="shared" si="337"/>
        <v/>
      </c>
    </row>
    <row r="10682" spans="1:11" x14ac:dyDescent="0.35">
      <c r="A10682" s="69">
        <f t="shared" si="338"/>
        <v>45870</v>
      </c>
      <c r="B10682" t="s">
        <v>923</v>
      </c>
      <c r="C10682" t="s">
        <v>270</v>
      </c>
      <c r="D10682" t="s">
        <v>883</v>
      </c>
      <c r="E10682" t="s">
        <v>323</v>
      </c>
      <c r="F10682" t="s">
        <v>324</v>
      </c>
      <c r="G10682" t="s">
        <v>92</v>
      </c>
      <c r="H10682">
        <v>447</v>
      </c>
      <c r="I10682" s="68" t="str">
        <f>VLOOKUP(E10682,Refs!$P$2:$R$29,3,FALSE)</f>
        <v>Y59</v>
      </c>
      <c r="J10682" s="68" t="str">
        <f>VLOOKUP(E10682,Refs!$P$2:$S$29,4,FALSE)</f>
        <v>South East</v>
      </c>
      <c r="K10682" s="28">
        <f t="shared" si="337"/>
        <v>447</v>
      </c>
    </row>
    <row r="10683" spans="1:11" x14ac:dyDescent="0.35">
      <c r="A10683" s="69">
        <f t="shared" si="338"/>
        <v>45870</v>
      </c>
      <c r="B10683" t="s">
        <v>923</v>
      </c>
      <c r="C10683" t="s">
        <v>270</v>
      </c>
      <c r="D10683" t="s">
        <v>883</v>
      </c>
      <c r="E10683" t="s">
        <v>323</v>
      </c>
      <c r="F10683" t="s">
        <v>324</v>
      </c>
      <c r="G10683" t="s">
        <v>93</v>
      </c>
      <c r="H10683">
        <v>23</v>
      </c>
      <c r="I10683" s="68" t="str">
        <f>VLOOKUP(E10683,Refs!$P$2:$R$29,3,FALSE)</f>
        <v>Y59</v>
      </c>
      <c r="J10683" s="68" t="str">
        <f>VLOOKUP(E10683,Refs!$P$2:$S$29,4,FALSE)</f>
        <v>South East</v>
      </c>
      <c r="K10683" s="28">
        <f t="shared" si="337"/>
        <v>23</v>
      </c>
    </row>
    <row r="10684" spans="1:11" x14ac:dyDescent="0.35">
      <c r="A10684" s="69">
        <f t="shared" si="338"/>
        <v>45870</v>
      </c>
      <c r="B10684" t="s">
        <v>923</v>
      </c>
      <c r="C10684" t="s">
        <v>270</v>
      </c>
      <c r="D10684" t="s">
        <v>883</v>
      </c>
      <c r="E10684" t="s">
        <v>323</v>
      </c>
      <c r="F10684" t="s">
        <v>324</v>
      </c>
      <c r="G10684" t="s">
        <v>94</v>
      </c>
      <c r="H10684">
        <v>144</v>
      </c>
      <c r="I10684" s="68" t="str">
        <f>VLOOKUP(E10684,Refs!$P$2:$R$29,3,FALSE)</f>
        <v>Y59</v>
      </c>
      <c r="J10684" s="68" t="str">
        <f>VLOOKUP(E10684,Refs!$P$2:$S$29,4,FALSE)</f>
        <v>South East</v>
      </c>
      <c r="K10684" s="28">
        <f t="shared" si="337"/>
        <v>144</v>
      </c>
    </row>
    <row r="10685" spans="1:11" x14ac:dyDescent="0.35">
      <c r="A10685" s="69">
        <f t="shared" si="338"/>
        <v>45870</v>
      </c>
      <c r="B10685" t="s">
        <v>923</v>
      </c>
      <c r="C10685" t="s">
        <v>270</v>
      </c>
      <c r="D10685" t="s">
        <v>883</v>
      </c>
      <c r="E10685" t="s">
        <v>323</v>
      </c>
      <c r="F10685" t="s">
        <v>324</v>
      </c>
      <c r="G10685" t="s">
        <v>95</v>
      </c>
      <c r="H10685">
        <v>9</v>
      </c>
      <c r="I10685" s="68" t="str">
        <f>VLOOKUP(E10685,Refs!$P$2:$R$29,3,FALSE)</f>
        <v>Y59</v>
      </c>
      <c r="J10685" s="68" t="str">
        <f>VLOOKUP(E10685,Refs!$P$2:$S$29,4,FALSE)</f>
        <v>South East</v>
      </c>
      <c r="K10685" s="28">
        <f t="shared" si="337"/>
        <v>9</v>
      </c>
    </row>
    <row r="10686" spans="1:11" x14ac:dyDescent="0.35">
      <c r="A10686" s="69">
        <f t="shared" si="338"/>
        <v>45870</v>
      </c>
      <c r="B10686" t="s">
        <v>923</v>
      </c>
      <c r="C10686" t="s">
        <v>270</v>
      </c>
      <c r="D10686" t="s">
        <v>883</v>
      </c>
      <c r="E10686" t="s">
        <v>323</v>
      </c>
      <c r="F10686" t="s">
        <v>324</v>
      </c>
      <c r="G10686" t="s">
        <v>96</v>
      </c>
      <c r="H10686">
        <v>258</v>
      </c>
      <c r="I10686" s="68" t="str">
        <f>VLOOKUP(E10686,Refs!$P$2:$R$29,3,FALSE)</f>
        <v>Y59</v>
      </c>
      <c r="J10686" s="68" t="str">
        <f>VLOOKUP(E10686,Refs!$P$2:$S$29,4,FALSE)</f>
        <v>South East</v>
      </c>
      <c r="K10686" s="28">
        <f t="shared" si="337"/>
        <v>258</v>
      </c>
    </row>
    <row r="10687" spans="1:11" x14ac:dyDescent="0.35">
      <c r="A10687" s="69">
        <f t="shared" si="338"/>
        <v>45870</v>
      </c>
      <c r="B10687" t="s">
        <v>923</v>
      </c>
      <c r="C10687" t="s">
        <v>270</v>
      </c>
      <c r="D10687" t="s">
        <v>883</v>
      </c>
      <c r="E10687" t="s">
        <v>323</v>
      </c>
      <c r="F10687" t="s">
        <v>324</v>
      </c>
      <c r="G10687" t="s">
        <v>31</v>
      </c>
      <c r="H10687">
        <v>116</v>
      </c>
      <c r="I10687" s="68" t="str">
        <f>VLOOKUP(E10687,Refs!$P$2:$R$29,3,FALSE)</f>
        <v>Y59</v>
      </c>
      <c r="J10687" s="68" t="str">
        <f>VLOOKUP(E10687,Refs!$P$2:$S$29,4,FALSE)</f>
        <v>South East</v>
      </c>
      <c r="K10687" s="28">
        <f t="shared" si="337"/>
        <v>116</v>
      </c>
    </row>
    <row r="10688" spans="1:11" x14ac:dyDescent="0.35">
      <c r="A10688" s="69">
        <f t="shared" si="338"/>
        <v>45870</v>
      </c>
      <c r="B10688" t="s">
        <v>923</v>
      </c>
      <c r="C10688" t="s">
        <v>270</v>
      </c>
      <c r="D10688" t="s">
        <v>883</v>
      </c>
      <c r="E10688" t="s">
        <v>323</v>
      </c>
      <c r="F10688" t="s">
        <v>324</v>
      </c>
      <c r="G10688" t="s">
        <v>97</v>
      </c>
      <c r="H10688">
        <v>726</v>
      </c>
      <c r="I10688" s="68" t="str">
        <f>VLOOKUP(E10688,Refs!$P$2:$R$29,3,FALSE)</f>
        <v>Y59</v>
      </c>
      <c r="J10688" s="68" t="str">
        <f>VLOOKUP(E10688,Refs!$P$2:$S$29,4,FALSE)</f>
        <v>South East</v>
      </c>
      <c r="K10688" s="28">
        <f t="shared" si="337"/>
        <v>726</v>
      </c>
    </row>
    <row r="10689" spans="1:11" x14ac:dyDescent="0.35">
      <c r="A10689" s="69">
        <f t="shared" si="338"/>
        <v>45870</v>
      </c>
      <c r="B10689" t="s">
        <v>923</v>
      </c>
      <c r="C10689" t="s">
        <v>270</v>
      </c>
      <c r="D10689" t="s">
        <v>883</v>
      </c>
      <c r="E10689" t="s">
        <v>323</v>
      </c>
      <c r="F10689" t="s">
        <v>324</v>
      </c>
      <c r="G10689" t="s">
        <v>98</v>
      </c>
      <c r="H10689">
        <v>767</v>
      </c>
      <c r="I10689" s="68" t="str">
        <f>VLOOKUP(E10689,Refs!$P$2:$R$29,3,FALSE)</f>
        <v>Y59</v>
      </c>
      <c r="J10689" s="68" t="str">
        <f>VLOOKUP(E10689,Refs!$P$2:$S$29,4,FALSE)</f>
        <v>South East</v>
      </c>
      <c r="K10689" s="28">
        <f t="shared" si="337"/>
        <v>767</v>
      </c>
    </row>
    <row r="10690" spans="1:11" x14ac:dyDescent="0.35">
      <c r="A10690" s="69">
        <f t="shared" si="338"/>
        <v>45870</v>
      </c>
      <c r="B10690" t="s">
        <v>923</v>
      </c>
      <c r="C10690" t="s">
        <v>270</v>
      </c>
      <c r="D10690" t="s">
        <v>883</v>
      </c>
      <c r="E10690" t="s">
        <v>323</v>
      </c>
      <c r="F10690" t="s">
        <v>324</v>
      </c>
      <c r="G10690" t="s">
        <v>99</v>
      </c>
      <c r="H10690">
        <v>641</v>
      </c>
      <c r="I10690" s="68" t="str">
        <f>VLOOKUP(E10690,Refs!$P$2:$R$29,3,FALSE)</f>
        <v>Y59</v>
      </c>
      <c r="J10690" s="68" t="str">
        <f>VLOOKUP(E10690,Refs!$P$2:$S$29,4,FALSE)</f>
        <v>South East</v>
      </c>
      <c r="K10690" s="28">
        <f t="shared" ref="K10690:K10753" si="339">IF(OR(H10690="NULL",H10690=0,H10690=""),"",H10690)</f>
        <v>641</v>
      </c>
    </row>
    <row r="10691" spans="1:11" x14ac:dyDescent="0.35">
      <c r="A10691" s="69">
        <f t="shared" ref="A10691:A10754" si="340">DATEVALUE(RIGHT(B10691,8))</f>
        <v>45870</v>
      </c>
      <c r="B10691" t="s">
        <v>923</v>
      </c>
      <c r="C10691" t="s">
        <v>270</v>
      </c>
      <c r="D10691" t="s">
        <v>883</v>
      </c>
      <c r="E10691" t="s">
        <v>323</v>
      </c>
      <c r="F10691" t="s">
        <v>324</v>
      </c>
      <c r="G10691" t="s">
        <v>100</v>
      </c>
      <c r="H10691">
        <v>628</v>
      </c>
      <c r="I10691" s="68" t="str">
        <f>VLOOKUP(E10691,Refs!$P$2:$R$29,3,FALSE)</f>
        <v>Y59</v>
      </c>
      <c r="J10691" s="68" t="str">
        <f>VLOOKUP(E10691,Refs!$P$2:$S$29,4,FALSE)</f>
        <v>South East</v>
      </c>
      <c r="K10691" s="28">
        <f t="shared" si="339"/>
        <v>628</v>
      </c>
    </row>
    <row r="10692" spans="1:11" x14ac:dyDescent="0.35">
      <c r="A10692" s="69">
        <f t="shared" si="340"/>
        <v>45870</v>
      </c>
      <c r="B10692" t="s">
        <v>923</v>
      </c>
      <c r="C10692" t="s">
        <v>270</v>
      </c>
      <c r="D10692" t="s">
        <v>883</v>
      </c>
      <c r="E10692" t="s">
        <v>323</v>
      </c>
      <c r="F10692" t="s">
        <v>324</v>
      </c>
      <c r="G10692" t="s">
        <v>101</v>
      </c>
      <c r="H10692">
        <v>11</v>
      </c>
      <c r="I10692" s="68" t="str">
        <f>VLOOKUP(E10692,Refs!$P$2:$R$29,3,FALSE)</f>
        <v>Y59</v>
      </c>
      <c r="J10692" s="68" t="str">
        <f>VLOOKUP(E10692,Refs!$P$2:$S$29,4,FALSE)</f>
        <v>South East</v>
      </c>
      <c r="K10692" s="28">
        <f t="shared" si="339"/>
        <v>11</v>
      </c>
    </row>
    <row r="10693" spans="1:11" x14ac:dyDescent="0.35">
      <c r="A10693" s="69">
        <f t="shared" si="340"/>
        <v>45870</v>
      </c>
      <c r="B10693" t="s">
        <v>923</v>
      </c>
      <c r="C10693" t="s">
        <v>270</v>
      </c>
      <c r="D10693" t="s">
        <v>883</v>
      </c>
      <c r="E10693" t="s">
        <v>323</v>
      </c>
      <c r="F10693" t="s">
        <v>324</v>
      </c>
      <c r="G10693" t="s">
        <v>102</v>
      </c>
      <c r="H10693">
        <v>84</v>
      </c>
      <c r="I10693" s="68" t="str">
        <f>VLOOKUP(E10693,Refs!$P$2:$R$29,3,FALSE)</f>
        <v>Y59</v>
      </c>
      <c r="J10693" s="68" t="str">
        <f>VLOOKUP(E10693,Refs!$P$2:$S$29,4,FALSE)</f>
        <v>South East</v>
      </c>
      <c r="K10693" s="28">
        <f t="shared" si="339"/>
        <v>84</v>
      </c>
    </row>
    <row r="10694" spans="1:11" x14ac:dyDescent="0.35">
      <c r="A10694" s="69">
        <f t="shared" si="340"/>
        <v>45870</v>
      </c>
      <c r="B10694" t="s">
        <v>923</v>
      </c>
      <c r="C10694" t="s">
        <v>270</v>
      </c>
      <c r="D10694" t="s">
        <v>883</v>
      </c>
      <c r="E10694" t="s">
        <v>323</v>
      </c>
      <c r="F10694" t="s">
        <v>324</v>
      </c>
      <c r="G10694" t="s">
        <v>103</v>
      </c>
      <c r="H10694">
        <v>389</v>
      </c>
      <c r="I10694" s="68" t="str">
        <f>VLOOKUP(E10694,Refs!$P$2:$R$29,3,FALSE)</f>
        <v>Y59</v>
      </c>
      <c r="J10694" s="68" t="str">
        <f>VLOOKUP(E10694,Refs!$P$2:$S$29,4,FALSE)</f>
        <v>South East</v>
      </c>
      <c r="K10694" s="28">
        <f t="shared" si="339"/>
        <v>389</v>
      </c>
    </row>
    <row r="10695" spans="1:11" x14ac:dyDescent="0.35">
      <c r="A10695" s="69">
        <f t="shared" si="340"/>
        <v>45870</v>
      </c>
      <c r="B10695" t="s">
        <v>923</v>
      </c>
      <c r="C10695" t="s">
        <v>270</v>
      </c>
      <c r="D10695" t="s">
        <v>883</v>
      </c>
      <c r="E10695" t="s">
        <v>323</v>
      </c>
      <c r="F10695" t="s">
        <v>324</v>
      </c>
      <c r="G10695" t="s">
        <v>104</v>
      </c>
      <c r="H10695">
        <v>159415</v>
      </c>
      <c r="I10695" s="68" t="str">
        <f>VLOOKUP(E10695,Refs!$P$2:$R$29,3,FALSE)</f>
        <v>Y59</v>
      </c>
      <c r="J10695" s="68" t="str">
        <f>VLOOKUP(E10695,Refs!$P$2:$S$29,4,FALSE)</f>
        <v>South East</v>
      </c>
      <c r="K10695" s="28">
        <f t="shared" si="339"/>
        <v>159415</v>
      </c>
    </row>
    <row r="10696" spans="1:11" x14ac:dyDescent="0.35">
      <c r="A10696" s="69">
        <f t="shared" si="340"/>
        <v>45870</v>
      </c>
      <c r="B10696" t="s">
        <v>923</v>
      </c>
      <c r="C10696" t="s">
        <v>270</v>
      </c>
      <c r="D10696" t="s">
        <v>883</v>
      </c>
      <c r="E10696" t="s">
        <v>323</v>
      </c>
      <c r="F10696" t="s">
        <v>324</v>
      </c>
      <c r="G10696" t="s">
        <v>105</v>
      </c>
      <c r="H10696">
        <v>903</v>
      </c>
      <c r="I10696" s="68" t="str">
        <f>VLOOKUP(E10696,Refs!$P$2:$R$29,3,FALSE)</f>
        <v>Y59</v>
      </c>
      <c r="J10696" s="68" t="str">
        <f>VLOOKUP(E10696,Refs!$P$2:$S$29,4,FALSE)</f>
        <v>South East</v>
      </c>
      <c r="K10696" s="28">
        <f t="shared" si="339"/>
        <v>903</v>
      </c>
    </row>
    <row r="10697" spans="1:11" x14ac:dyDescent="0.35">
      <c r="A10697" s="69">
        <f t="shared" si="340"/>
        <v>45870</v>
      </c>
      <c r="B10697" t="s">
        <v>923</v>
      </c>
      <c r="C10697" t="s">
        <v>270</v>
      </c>
      <c r="D10697" t="s">
        <v>883</v>
      </c>
      <c r="E10697" t="s">
        <v>323</v>
      </c>
      <c r="F10697" t="s">
        <v>324</v>
      </c>
      <c r="G10697" t="s">
        <v>106</v>
      </c>
      <c r="H10697">
        <v>189</v>
      </c>
      <c r="I10697" s="68" t="str">
        <f>VLOOKUP(E10697,Refs!$P$2:$R$29,3,FALSE)</f>
        <v>Y59</v>
      </c>
      <c r="J10697" s="68" t="str">
        <f>VLOOKUP(E10697,Refs!$P$2:$S$29,4,FALSE)</f>
        <v>South East</v>
      </c>
      <c r="K10697" s="28">
        <f t="shared" si="339"/>
        <v>189</v>
      </c>
    </row>
    <row r="10698" spans="1:11" x14ac:dyDescent="0.35">
      <c r="A10698" s="69">
        <f t="shared" si="340"/>
        <v>45870</v>
      </c>
      <c r="B10698" t="s">
        <v>923</v>
      </c>
      <c r="C10698" t="s">
        <v>270</v>
      </c>
      <c r="D10698" t="s">
        <v>883</v>
      </c>
      <c r="E10698" t="s">
        <v>323</v>
      </c>
      <c r="F10698" t="s">
        <v>324</v>
      </c>
      <c r="G10698" t="s">
        <v>107</v>
      </c>
      <c r="H10698">
        <v>32</v>
      </c>
      <c r="I10698" s="68" t="str">
        <f>VLOOKUP(E10698,Refs!$P$2:$R$29,3,FALSE)</f>
        <v>Y59</v>
      </c>
      <c r="J10698" s="68" t="str">
        <f>VLOOKUP(E10698,Refs!$P$2:$S$29,4,FALSE)</f>
        <v>South East</v>
      </c>
      <c r="K10698" s="28">
        <f t="shared" si="339"/>
        <v>32</v>
      </c>
    </row>
    <row r="10699" spans="1:11" x14ac:dyDescent="0.35">
      <c r="A10699" s="69">
        <f t="shared" si="340"/>
        <v>45870</v>
      </c>
      <c r="B10699" t="s">
        <v>923</v>
      </c>
      <c r="C10699" t="s">
        <v>270</v>
      </c>
      <c r="D10699" t="s">
        <v>883</v>
      </c>
      <c r="E10699" t="s">
        <v>323</v>
      </c>
      <c r="F10699" t="s">
        <v>324</v>
      </c>
      <c r="G10699" t="s">
        <v>108</v>
      </c>
      <c r="H10699">
        <v>55</v>
      </c>
      <c r="I10699" s="68" t="str">
        <f>VLOOKUP(E10699,Refs!$P$2:$R$29,3,FALSE)</f>
        <v>Y59</v>
      </c>
      <c r="J10699" s="68" t="str">
        <f>VLOOKUP(E10699,Refs!$P$2:$S$29,4,FALSE)</f>
        <v>South East</v>
      </c>
      <c r="K10699" s="28">
        <f t="shared" si="339"/>
        <v>55</v>
      </c>
    </row>
    <row r="10700" spans="1:11" x14ac:dyDescent="0.35">
      <c r="A10700" s="69">
        <f t="shared" si="340"/>
        <v>45870</v>
      </c>
      <c r="B10700" t="s">
        <v>923</v>
      </c>
      <c r="C10700" t="s">
        <v>270</v>
      </c>
      <c r="D10700" t="s">
        <v>883</v>
      </c>
      <c r="E10700" t="s">
        <v>323</v>
      </c>
      <c r="F10700" t="s">
        <v>324</v>
      </c>
      <c r="G10700" t="s">
        <v>109</v>
      </c>
      <c r="H10700">
        <v>175892</v>
      </c>
      <c r="I10700" s="68" t="str">
        <f>VLOOKUP(E10700,Refs!$P$2:$R$29,3,FALSE)</f>
        <v>Y59</v>
      </c>
      <c r="J10700" s="68" t="str">
        <f>VLOOKUP(E10700,Refs!$P$2:$S$29,4,FALSE)</f>
        <v>South East</v>
      </c>
      <c r="K10700" s="28">
        <f t="shared" si="339"/>
        <v>175892</v>
      </c>
    </row>
    <row r="10701" spans="1:11" x14ac:dyDescent="0.35">
      <c r="A10701" s="69">
        <f t="shared" si="340"/>
        <v>45870</v>
      </c>
      <c r="B10701" t="s">
        <v>923</v>
      </c>
      <c r="C10701" t="s">
        <v>270</v>
      </c>
      <c r="D10701" t="s">
        <v>883</v>
      </c>
      <c r="E10701" t="s">
        <v>323</v>
      </c>
      <c r="F10701" t="s">
        <v>324</v>
      </c>
      <c r="G10701" t="s">
        <v>110</v>
      </c>
      <c r="H10701">
        <v>741</v>
      </c>
      <c r="I10701" s="68" t="str">
        <f>VLOOKUP(E10701,Refs!$P$2:$R$29,3,FALSE)</f>
        <v>Y59</v>
      </c>
      <c r="J10701" s="68" t="str">
        <f>VLOOKUP(E10701,Refs!$P$2:$S$29,4,FALSE)</f>
        <v>South East</v>
      </c>
      <c r="K10701" s="28">
        <f t="shared" si="339"/>
        <v>741</v>
      </c>
    </row>
    <row r="10702" spans="1:11" x14ac:dyDescent="0.35">
      <c r="A10702" s="69">
        <f t="shared" si="340"/>
        <v>45870</v>
      </c>
      <c r="B10702" t="s">
        <v>923</v>
      </c>
      <c r="C10702" t="s">
        <v>270</v>
      </c>
      <c r="D10702" t="s">
        <v>883</v>
      </c>
      <c r="E10702" t="s">
        <v>323</v>
      </c>
      <c r="F10702" t="s">
        <v>324</v>
      </c>
      <c r="G10702" t="s">
        <v>808</v>
      </c>
      <c r="H10702">
        <v>3005</v>
      </c>
      <c r="I10702" s="68" t="str">
        <f>VLOOKUP(E10702,Refs!$P$2:$R$29,3,FALSE)</f>
        <v>Y59</v>
      </c>
      <c r="J10702" s="68" t="str">
        <f>VLOOKUP(E10702,Refs!$P$2:$S$29,4,FALSE)</f>
        <v>South East</v>
      </c>
      <c r="K10702" s="28">
        <f t="shared" si="339"/>
        <v>3005</v>
      </c>
    </row>
    <row r="10703" spans="1:11" x14ac:dyDescent="0.35">
      <c r="A10703" s="69">
        <f t="shared" si="340"/>
        <v>45870</v>
      </c>
      <c r="B10703" t="s">
        <v>923</v>
      </c>
      <c r="C10703" t="s">
        <v>270</v>
      </c>
      <c r="D10703" t="s">
        <v>883</v>
      </c>
      <c r="E10703" t="s">
        <v>323</v>
      </c>
      <c r="F10703" t="s">
        <v>324</v>
      </c>
      <c r="G10703" t="s">
        <v>809</v>
      </c>
      <c r="H10703">
        <v>62</v>
      </c>
      <c r="I10703" s="68" t="str">
        <f>VLOOKUP(E10703,Refs!$P$2:$R$29,3,FALSE)</f>
        <v>Y59</v>
      </c>
      <c r="J10703" s="68" t="str">
        <f>VLOOKUP(E10703,Refs!$P$2:$S$29,4,FALSE)</f>
        <v>South East</v>
      </c>
      <c r="K10703" s="28">
        <f t="shared" si="339"/>
        <v>62</v>
      </c>
    </row>
    <row r="10704" spans="1:11" x14ac:dyDescent="0.35">
      <c r="A10704" s="69">
        <f t="shared" si="340"/>
        <v>45870</v>
      </c>
      <c r="B10704" t="s">
        <v>923</v>
      </c>
      <c r="C10704" t="s">
        <v>270</v>
      </c>
      <c r="D10704" t="s">
        <v>883</v>
      </c>
      <c r="E10704" t="s">
        <v>323</v>
      </c>
      <c r="F10704" t="s">
        <v>324</v>
      </c>
      <c r="G10704" t="s">
        <v>111</v>
      </c>
      <c r="H10704">
        <v>5251</v>
      </c>
      <c r="I10704" s="68" t="str">
        <f>VLOOKUP(E10704,Refs!$P$2:$R$29,3,FALSE)</f>
        <v>Y59</v>
      </c>
      <c r="J10704" s="68" t="str">
        <f>VLOOKUP(E10704,Refs!$P$2:$S$29,4,FALSE)</f>
        <v>South East</v>
      </c>
      <c r="K10704" s="28">
        <f t="shared" si="339"/>
        <v>5251</v>
      </c>
    </row>
    <row r="10705" spans="1:11" x14ac:dyDescent="0.35">
      <c r="A10705" s="69">
        <f t="shared" si="340"/>
        <v>45870</v>
      </c>
      <c r="B10705" t="s">
        <v>923</v>
      </c>
      <c r="C10705" t="s">
        <v>270</v>
      </c>
      <c r="D10705" t="s">
        <v>883</v>
      </c>
      <c r="E10705" t="s">
        <v>323</v>
      </c>
      <c r="F10705" t="s">
        <v>324</v>
      </c>
      <c r="G10705" t="s">
        <v>112</v>
      </c>
      <c r="H10705">
        <v>4</v>
      </c>
      <c r="I10705" s="68" t="str">
        <f>VLOOKUP(E10705,Refs!$P$2:$R$29,3,FALSE)</f>
        <v>Y59</v>
      </c>
      <c r="J10705" s="68" t="str">
        <f>VLOOKUP(E10705,Refs!$P$2:$S$29,4,FALSE)</f>
        <v>South East</v>
      </c>
      <c r="K10705" s="28">
        <f t="shared" si="339"/>
        <v>4</v>
      </c>
    </row>
    <row r="10706" spans="1:11" x14ac:dyDescent="0.35">
      <c r="A10706" s="69">
        <f t="shared" si="340"/>
        <v>45870</v>
      </c>
      <c r="B10706" t="s">
        <v>923</v>
      </c>
      <c r="C10706" t="s">
        <v>270</v>
      </c>
      <c r="D10706" t="s">
        <v>883</v>
      </c>
      <c r="E10706" t="s">
        <v>323</v>
      </c>
      <c r="F10706" t="s">
        <v>324</v>
      </c>
      <c r="G10706" t="s">
        <v>113</v>
      </c>
      <c r="H10706">
        <v>4519</v>
      </c>
      <c r="I10706" s="68" t="str">
        <f>VLOOKUP(E10706,Refs!$P$2:$R$29,3,FALSE)</f>
        <v>Y59</v>
      </c>
      <c r="J10706" s="68" t="str">
        <f>VLOOKUP(E10706,Refs!$P$2:$S$29,4,FALSE)</f>
        <v>South East</v>
      </c>
      <c r="K10706" s="28">
        <f t="shared" si="339"/>
        <v>4519</v>
      </c>
    </row>
    <row r="10707" spans="1:11" x14ac:dyDescent="0.35">
      <c r="A10707" s="69">
        <f t="shared" si="340"/>
        <v>45870</v>
      </c>
      <c r="B10707" t="s">
        <v>923</v>
      </c>
      <c r="C10707" t="s">
        <v>270</v>
      </c>
      <c r="D10707" t="s">
        <v>883</v>
      </c>
      <c r="E10707" t="s">
        <v>323</v>
      </c>
      <c r="F10707" t="s">
        <v>324</v>
      </c>
      <c r="G10707" t="s">
        <v>114</v>
      </c>
      <c r="H10707">
        <v>1384</v>
      </c>
      <c r="I10707" s="68" t="str">
        <f>VLOOKUP(E10707,Refs!$P$2:$R$29,3,FALSE)</f>
        <v>Y59</v>
      </c>
      <c r="J10707" s="68" t="str">
        <f>VLOOKUP(E10707,Refs!$P$2:$S$29,4,FALSE)</f>
        <v>South East</v>
      </c>
      <c r="K10707" s="28">
        <f t="shared" si="339"/>
        <v>1384</v>
      </c>
    </row>
    <row r="10708" spans="1:11" x14ac:dyDescent="0.35">
      <c r="A10708" s="69">
        <f t="shared" si="340"/>
        <v>45870</v>
      </c>
      <c r="B10708" t="s">
        <v>923</v>
      </c>
      <c r="C10708" t="s">
        <v>270</v>
      </c>
      <c r="D10708" t="s">
        <v>883</v>
      </c>
      <c r="E10708" t="s">
        <v>323</v>
      </c>
      <c r="F10708" t="s">
        <v>324</v>
      </c>
      <c r="G10708" t="s">
        <v>115</v>
      </c>
      <c r="H10708">
        <v>970</v>
      </c>
      <c r="I10708" s="68" t="str">
        <f>VLOOKUP(E10708,Refs!$P$2:$R$29,3,FALSE)</f>
        <v>Y59</v>
      </c>
      <c r="J10708" s="68" t="str">
        <f>VLOOKUP(E10708,Refs!$P$2:$S$29,4,FALSE)</f>
        <v>South East</v>
      </c>
      <c r="K10708" s="28">
        <f t="shared" si="339"/>
        <v>970</v>
      </c>
    </row>
    <row r="10709" spans="1:11" x14ac:dyDescent="0.35">
      <c r="A10709" s="69">
        <f t="shared" si="340"/>
        <v>45870</v>
      </c>
      <c r="B10709" t="s">
        <v>923</v>
      </c>
      <c r="C10709" t="s">
        <v>270</v>
      </c>
      <c r="D10709" t="s">
        <v>883</v>
      </c>
      <c r="E10709" t="s">
        <v>323</v>
      </c>
      <c r="F10709" t="s">
        <v>324</v>
      </c>
      <c r="G10709" t="s">
        <v>116</v>
      </c>
      <c r="H10709">
        <v>751</v>
      </c>
      <c r="I10709" s="68" t="str">
        <f>VLOOKUP(E10709,Refs!$P$2:$R$29,3,FALSE)</f>
        <v>Y59</v>
      </c>
      <c r="J10709" s="68" t="str">
        <f>VLOOKUP(E10709,Refs!$P$2:$S$29,4,FALSE)</f>
        <v>South East</v>
      </c>
      <c r="K10709" s="28">
        <f t="shared" si="339"/>
        <v>751</v>
      </c>
    </row>
    <row r="10710" spans="1:11" x14ac:dyDescent="0.35">
      <c r="A10710" s="69">
        <f t="shared" si="340"/>
        <v>45870</v>
      </c>
      <c r="B10710" t="s">
        <v>923</v>
      </c>
      <c r="C10710" t="s">
        <v>270</v>
      </c>
      <c r="D10710" t="s">
        <v>883</v>
      </c>
      <c r="E10710" t="s">
        <v>323</v>
      </c>
      <c r="F10710" t="s">
        <v>324</v>
      </c>
      <c r="G10710" t="s">
        <v>117</v>
      </c>
      <c r="H10710">
        <v>1594</v>
      </c>
      <c r="I10710" s="68" t="str">
        <f>VLOOKUP(E10710,Refs!$P$2:$R$29,3,FALSE)</f>
        <v>Y59</v>
      </c>
      <c r="J10710" s="68" t="str">
        <f>VLOOKUP(E10710,Refs!$P$2:$S$29,4,FALSE)</f>
        <v>South East</v>
      </c>
      <c r="K10710" s="28">
        <f t="shared" si="339"/>
        <v>1594</v>
      </c>
    </row>
    <row r="10711" spans="1:11" x14ac:dyDescent="0.35">
      <c r="A10711" s="69">
        <f t="shared" si="340"/>
        <v>45870</v>
      </c>
      <c r="B10711" t="s">
        <v>923</v>
      </c>
      <c r="C10711" t="s">
        <v>270</v>
      </c>
      <c r="D10711" t="s">
        <v>883</v>
      </c>
      <c r="E10711" t="s">
        <v>323</v>
      </c>
      <c r="F10711" t="s">
        <v>324</v>
      </c>
      <c r="G10711" t="s">
        <v>118</v>
      </c>
      <c r="H10711">
        <v>9</v>
      </c>
      <c r="I10711" s="68" t="str">
        <f>VLOOKUP(E10711,Refs!$P$2:$R$29,3,FALSE)</f>
        <v>Y59</v>
      </c>
      <c r="J10711" s="68" t="str">
        <f>VLOOKUP(E10711,Refs!$P$2:$S$29,4,FALSE)</f>
        <v>South East</v>
      </c>
      <c r="K10711" s="28">
        <f t="shared" si="339"/>
        <v>9</v>
      </c>
    </row>
    <row r="10712" spans="1:11" x14ac:dyDescent="0.35">
      <c r="A10712" s="69">
        <f t="shared" si="340"/>
        <v>45870</v>
      </c>
      <c r="B10712" t="s">
        <v>923</v>
      </c>
      <c r="C10712" t="s">
        <v>270</v>
      </c>
      <c r="D10712" t="s">
        <v>883</v>
      </c>
      <c r="E10712" t="s">
        <v>323</v>
      </c>
      <c r="F10712" t="s">
        <v>324</v>
      </c>
      <c r="G10712" t="s">
        <v>119</v>
      </c>
      <c r="H10712">
        <v>604</v>
      </c>
      <c r="I10712" s="68" t="str">
        <f>VLOOKUP(E10712,Refs!$P$2:$R$29,3,FALSE)</f>
        <v>Y59</v>
      </c>
      <c r="J10712" s="68" t="str">
        <f>VLOOKUP(E10712,Refs!$P$2:$S$29,4,FALSE)</f>
        <v>South East</v>
      </c>
      <c r="K10712" s="28">
        <f t="shared" si="339"/>
        <v>604</v>
      </c>
    </row>
    <row r="10713" spans="1:11" x14ac:dyDescent="0.35">
      <c r="A10713" s="69">
        <f t="shared" si="340"/>
        <v>45870</v>
      </c>
      <c r="B10713" t="s">
        <v>923</v>
      </c>
      <c r="C10713" t="s">
        <v>270</v>
      </c>
      <c r="D10713" t="s">
        <v>883</v>
      </c>
      <c r="E10713" t="s">
        <v>323</v>
      </c>
      <c r="F10713" t="s">
        <v>324</v>
      </c>
      <c r="G10713" t="s">
        <v>120</v>
      </c>
      <c r="H10713">
        <v>191</v>
      </c>
      <c r="I10713" s="68" t="str">
        <f>VLOOKUP(E10713,Refs!$P$2:$R$29,3,FALSE)</f>
        <v>Y59</v>
      </c>
      <c r="J10713" s="68" t="str">
        <f>VLOOKUP(E10713,Refs!$P$2:$S$29,4,FALSE)</f>
        <v>South East</v>
      </c>
      <c r="K10713" s="28">
        <f t="shared" si="339"/>
        <v>191</v>
      </c>
    </row>
    <row r="10714" spans="1:11" x14ac:dyDescent="0.35">
      <c r="A10714" s="69">
        <f t="shared" si="340"/>
        <v>45870</v>
      </c>
      <c r="B10714" t="s">
        <v>923</v>
      </c>
      <c r="C10714" t="s">
        <v>270</v>
      </c>
      <c r="D10714" t="s">
        <v>883</v>
      </c>
      <c r="E10714" t="s">
        <v>323</v>
      </c>
      <c r="F10714" t="s">
        <v>324</v>
      </c>
      <c r="G10714" t="s">
        <v>121</v>
      </c>
      <c r="H10714">
        <v>658</v>
      </c>
      <c r="I10714" s="68" t="str">
        <f>VLOOKUP(E10714,Refs!$P$2:$R$29,3,FALSE)</f>
        <v>Y59</v>
      </c>
      <c r="J10714" s="68" t="str">
        <f>VLOOKUP(E10714,Refs!$P$2:$S$29,4,FALSE)</f>
        <v>South East</v>
      </c>
      <c r="K10714" s="28">
        <f t="shared" si="339"/>
        <v>658</v>
      </c>
    </row>
    <row r="10715" spans="1:11" x14ac:dyDescent="0.35">
      <c r="A10715" s="69">
        <f t="shared" si="340"/>
        <v>45870</v>
      </c>
      <c r="B10715" t="s">
        <v>923</v>
      </c>
      <c r="C10715" t="s">
        <v>270</v>
      </c>
      <c r="D10715" t="s">
        <v>883</v>
      </c>
      <c r="E10715" t="s">
        <v>323</v>
      </c>
      <c r="F10715" t="s">
        <v>324</v>
      </c>
      <c r="G10715" t="s">
        <v>122</v>
      </c>
      <c r="H10715">
        <v>432</v>
      </c>
      <c r="I10715" s="68" t="str">
        <f>VLOOKUP(E10715,Refs!$P$2:$R$29,3,FALSE)</f>
        <v>Y59</v>
      </c>
      <c r="J10715" s="68" t="str">
        <f>VLOOKUP(E10715,Refs!$P$2:$S$29,4,FALSE)</f>
        <v>South East</v>
      </c>
      <c r="K10715" s="28">
        <f t="shared" si="339"/>
        <v>432</v>
      </c>
    </row>
    <row r="10716" spans="1:11" x14ac:dyDescent="0.35">
      <c r="A10716" s="69">
        <f t="shared" si="340"/>
        <v>45870</v>
      </c>
      <c r="B10716" t="s">
        <v>923</v>
      </c>
      <c r="C10716" t="s">
        <v>270</v>
      </c>
      <c r="D10716" t="s">
        <v>883</v>
      </c>
      <c r="E10716" t="s">
        <v>323</v>
      </c>
      <c r="F10716" t="s">
        <v>324</v>
      </c>
      <c r="G10716" t="s">
        <v>123</v>
      </c>
      <c r="H10716">
        <v>4</v>
      </c>
      <c r="I10716" s="68" t="str">
        <f>VLOOKUP(E10716,Refs!$P$2:$R$29,3,FALSE)</f>
        <v>Y59</v>
      </c>
      <c r="J10716" s="68" t="str">
        <f>VLOOKUP(E10716,Refs!$P$2:$S$29,4,FALSE)</f>
        <v>South East</v>
      </c>
      <c r="K10716" s="28">
        <f t="shared" si="339"/>
        <v>4</v>
      </c>
    </row>
    <row r="10717" spans="1:11" x14ac:dyDescent="0.35">
      <c r="A10717" s="69">
        <f t="shared" si="340"/>
        <v>45870</v>
      </c>
      <c r="B10717" t="s">
        <v>923</v>
      </c>
      <c r="C10717" t="s">
        <v>270</v>
      </c>
      <c r="D10717" t="s">
        <v>883</v>
      </c>
      <c r="E10717" t="s">
        <v>323</v>
      </c>
      <c r="F10717" t="s">
        <v>324</v>
      </c>
      <c r="G10717" t="s">
        <v>124</v>
      </c>
      <c r="H10717">
        <v>0</v>
      </c>
      <c r="I10717" s="68" t="str">
        <f>VLOOKUP(E10717,Refs!$P$2:$R$29,3,FALSE)</f>
        <v>Y59</v>
      </c>
      <c r="J10717" s="68" t="str">
        <f>VLOOKUP(E10717,Refs!$P$2:$S$29,4,FALSE)</f>
        <v>South East</v>
      </c>
      <c r="K10717" s="28" t="str">
        <f t="shared" si="339"/>
        <v/>
      </c>
    </row>
    <row r="10718" spans="1:11" x14ac:dyDescent="0.35">
      <c r="A10718" s="69">
        <f t="shared" si="340"/>
        <v>45870</v>
      </c>
      <c r="B10718" t="s">
        <v>923</v>
      </c>
      <c r="C10718" t="s">
        <v>270</v>
      </c>
      <c r="D10718" t="s">
        <v>883</v>
      </c>
      <c r="E10718" t="s">
        <v>323</v>
      </c>
      <c r="F10718" t="s">
        <v>324</v>
      </c>
      <c r="G10718" t="s">
        <v>125</v>
      </c>
      <c r="H10718">
        <v>0</v>
      </c>
      <c r="I10718" s="68" t="str">
        <f>VLOOKUP(E10718,Refs!$P$2:$R$29,3,FALSE)</f>
        <v>Y59</v>
      </c>
      <c r="J10718" s="68" t="str">
        <f>VLOOKUP(E10718,Refs!$P$2:$S$29,4,FALSE)</f>
        <v>South East</v>
      </c>
      <c r="K10718" s="28" t="str">
        <f t="shared" si="339"/>
        <v/>
      </c>
    </row>
    <row r="10719" spans="1:11" x14ac:dyDescent="0.35">
      <c r="A10719" s="69">
        <f t="shared" si="340"/>
        <v>45870</v>
      </c>
      <c r="B10719" t="s">
        <v>923</v>
      </c>
      <c r="C10719" t="s">
        <v>270</v>
      </c>
      <c r="D10719" t="s">
        <v>883</v>
      </c>
      <c r="E10719" t="s">
        <v>323</v>
      </c>
      <c r="F10719" t="s">
        <v>324</v>
      </c>
      <c r="G10719" t="s">
        <v>126</v>
      </c>
      <c r="H10719">
        <v>0</v>
      </c>
      <c r="I10719" s="68" t="str">
        <f>VLOOKUP(E10719,Refs!$P$2:$R$29,3,FALSE)</f>
        <v>Y59</v>
      </c>
      <c r="J10719" s="68" t="str">
        <f>VLOOKUP(E10719,Refs!$P$2:$S$29,4,FALSE)</f>
        <v>South East</v>
      </c>
      <c r="K10719" s="28" t="str">
        <f t="shared" si="339"/>
        <v/>
      </c>
    </row>
    <row r="10720" spans="1:11" x14ac:dyDescent="0.35">
      <c r="A10720" s="69">
        <f t="shared" si="340"/>
        <v>45870</v>
      </c>
      <c r="B10720" t="s">
        <v>923</v>
      </c>
      <c r="C10720" t="s">
        <v>270</v>
      </c>
      <c r="D10720" t="s">
        <v>883</v>
      </c>
      <c r="E10720" t="s">
        <v>323</v>
      </c>
      <c r="F10720" t="s">
        <v>324</v>
      </c>
      <c r="G10720" t="s">
        <v>127</v>
      </c>
      <c r="H10720">
        <v>1</v>
      </c>
      <c r="I10720" s="68" t="str">
        <f>VLOOKUP(E10720,Refs!$P$2:$R$29,3,FALSE)</f>
        <v>Y59</v>
      </c>
      <c r="J10720" s="68" t="str">
        <f>VLOOKUP(E10720,Refs!$P$2:$S$29,4,FALSE)</f>
        <v>South East</v>
      </c>
      <c r="K10720" s="28">
        <f t="shared" si="339"/>
        <v>1</v>
      </c>
    </row>
    <row r="10721" spans="1:11" x14ac:dyDescent="0.35">
      <c r="A10721" s="69">
        <f t="shared" si="340"/>
        <v>45870</v>
      </c>
      <c r="B10721" t="s">
        <v>923</v>
      </c>
      <c r="C10721" t="s">
        <v>270</v>
      </c>
      <c r="D10721" t="s">
        <v>883</v>
      </c>
      <c r="E10721" t="s">
        <v>323</v>
      </c>
      <c r="F10721" t="s">
        <v>324</v>
      </c>
      <c r="G10721" t="s">
        <v>128</v>
      </c>
      <c r="H10721">
        <v>0</v>
      </c>
      <c r="I10721" s="68" t="str">
        <f>VLOOKUP(E10721,Refs!$P$2:$R$29,3,FALSE)</f>
        <v>Y59</v>
      </c>
      <c r="J10721" s="68" t="str">
        <f>VLOOKUP(E10721,Refs!$P$2:$S$29,4,FALSE)</f>
        <v>South East</v>
      </c>
      <c r="K10721" s="28" t="str">
        <f t="shared" si="339"/>
        <v/>
      </c>
    </row>
    <row r="10722" spans="1:11" x14ac:dyDescent="0.35">
      <c r="A10722" s="69">
        <f t="shared" si="340"/>
        <v>45870</v>
      </c>
      <c r="B10722" t="s">
        <v>923</v>
      </c>
      <c r="C10722" t="s">
        <v>270</v>
      </c>
      <c r="D10722" t="s">
        <v>883</v>
      </c>
      <c r="E10722" t="s">
        <v>323</v>
      </c>
      <c r="F10722" t="s">
        <v>324</v>
      </c>
      <c r="G10722" t="s">
        <v>129</v>
      </c>
      <c r="H10722">
        <v>0</v>
      </c>
      <c r="I10722" s="68" t="str">
        <f>VLOOKUP(E10722,Refs!$P$2:$R$29,3,FALSE)</f>
        <v>Y59</v>
      </c>
      <c r="J10722" s="68" t="str">
        <f>VLOOKUP(E10722,Refs!$P$2:$S$29,4,FALSE)</f>
        <v>South East</v>
      </c>
      <c r="K10722" s="28" t="str">
        <f t="shared" si="339"/>
        <v/>
      </c>
    </row>
    <row r="10723" spans="1:11" x14ac:dyDescent="0.35">
      <c r="A10723" s="69">
        <f t="shared" si="340"/>
        <v>45870</v>
      </c>
      <c r="B10723" t="s">
        <v>923</v>
      </c>
      <c r="C10723" t="s">
        <v>270</v>
      </c>
      <c r="D10723" t="s">
        <v>883</v>
      </c>
      <c r="E10723" t="s">
        <v>323</v>
      </c>
      <c r="F10723" t="s">
        <v>324</v>
      </c>
      <c r="G10723" t="s">
        <v>130</v>
      </c>
      <c r="H10723">
        <v>0</v>
      </c>
      <c r="I10723" s="68" t="str">
        <f>VLOOKUP(E10723,Refs!$P$2:$R$29,3,FALSE)</f>
        <v>Y59</v>
      </c>
      <c r="J10723" s="68" t="str">
        <f>VLOOKUP(E10723,Refs!$P$2:$S$29,4,FALSE)</f>
        <v>South East</v>
      </c>
      <c r="K10723" s="28" t="str">
        <f t="shared" si="339"/>
        <v/>
      </c>
    </row>
    <row r="10724" spans="1:11" x14ac:dyDescent="0.35">
      <c r="A10724" s="69">
        <f t="shared" si="340"/>
        <v>45870</v>
      </c>
      <c r="B10724" t="s">
        <v>923</v>
      </c>
      <c r="C10724" t="s">
        <v>270</v>
      </c>
      <c r="D10724" t="s">
        <v>883</v>
      </c>
      <c r="E10724" t="s">
        <v>323</v>
      </c>
      <c r="F10724" t="s">
        <v>324</v>
      </c>
      <c r="G10724" t="s">
        <v>131</v>
      </c>
      <c r="H10724">
        <v>0</v>
      </c>
      <c r="I10724" s="68" t="str">
        <f>VLOOKUP(E10724,Refs!$P$2:$R$29,3,FALSE)</f>
        <v>Y59</v>
      </c>
      <c r="J10724" s="68" t="str">
        <f>VLOOKUP(E10724,Refs!$P$2:$S$29,4,FALSE)</f>
        <v>South East</v>
      </c>
      <c r="K10724" s="28" t="str">
        <f t="shared" si="339"/>
        <v/>
      </c>
    </row>
    <row r="10725" spans="1:11" x14ac:dyDescent="0.35">
      <c r="A10725" s="69">
        <f t="shared" si="340"/>
        <v>45870</v>
      </c>
      <c r="B10725" t="s">
        <v>923</v>
      </c>
      <c r="C10725" t="s">
        <v>270</v>
      </c>
      <c r="D10725" t="s">
        <v>883</v>
      </c>
      <c r="E10725" t="s">
        <v>323</v>
      </c>
      <c r="F10725" t="s">
        <v>324</v>
      </c>
      <c r="G10725" t="s">
        <v>132</v>
      </c>
      <c r="H10725">
        <v>0</v>
      </c>
      <c r="I10725" s="68" t="str">
        <f>VLOOKUP(E10725,Refs!$P$2:$R$29,3,FALSE)</f>
        <v>Y59</v>
      </c>
      <c r="J10725" s="68" t="str">
        <f>VLOOKUP(E10725,Refs!$P$2:$S$29,4,FALSE)</f>
        <v>South East</v>
      </c>
      <c r="K10725" s="28" t="str">
        <f t="shared" si="339"/>
        <v/>
      </c>
    </row>
    <row r="10726" spans="1:11" x14ac:dyDescent="0.35">
      <c r="A10726" s="69">
        <f t="shared" si="340"/>
        <v>45870</v>
      </c>
      <c r="B10726" t="s">
        <v>923</v>
      </c>
      <c r="C10726" t="s">
        <v>270</v>
      </c>
      <c r="D10726" t="s">
        <v>883</v>
      </c>
      <c r="E10726" t="s">
        <v>323</v>
      </c>
      <c r="F10726" t="s">
        <v>324</v>
      </c>
      <c r="G10726" t="s">
        <v>133</v>
      </c>
      <c r="H10726">
        <v>166</v>
      </c>
      <c r="I10726" s="68" t="str">
        <f>VLOOKUP(E10726,Refs!$P$2:$R$29,3,FALSE)</f>
        <v>Y59</v>
      </c>
      <c r="J10726" s="68" t="str">
        <f>VLOOKUP(E10726,Refs!$P$2:$S$29,4,FALSE)</f>
        <v>South East</v>
      </c>
      <c r="K10726" s="28">
        <f t="shared" si="339"/>
        <v>166</v>
      </c>
    </row>
    <row r="10727" spans="1:11" x14ac:dyDescent="0.35">
      <c r="A10727" s="69">
        <f t="shared" si="340"/>
        <v>45870</v>
      </c>
      <c r="B10727" t="s">
        <v>923</v>
      </c>
      <c r="C10727" t="s">
        <v>270</v>
      </c>
      <c r="D10727" t="s">
        <v>883</v>
      </c>
      <c r="E10727" t="s">
        <v>323</v>
      </c>
      <c r="F10727" t="s">
        <v>324</v>
      </c>
      <c r="G10727" t="s">
        <v>134</v>
      </c>
      <c r="H10727">
        <v>166</v>
      </c>
      <c r="I10727" s="68" t="str">
        <f>VLOOKUP(E10727,Refs!$P$2:$R$29,3,FALSE)</f>
        <v>Y59</v>
      </c>
      <c r="J10727" s="68" t="str">
        <f>VLOOKUP(E10727,Refs!$P$2:$S$29,4,FALSE)</f>
        <v>South East</v>
      </c>
      <c r="K10727" s="28">
        <f t="shared" si="339"/>
        <v>166</v>
      </c>
    </row>
    <row r="10728" spans="1:11" x14ac:dyDescent="0.35">
      <c r="A10728" s="69">
        <f t="shared" si="340"/>
        <v>45870</v>
      </c>
      <c r="B10728" t="s">
        <v>923</v>
      </c>
      <c r="C10728" t="s">
        <v>270</v>
      </c>
      <c r="D10728" t="s">
        <v>883</v>
      </c>
      <c r="E10728" t="s">
        <v>323</v>
      </c>
      <c r="F10728" t="s">
        <v>324</v>
      </c>
      <c r="G10728" t="s">
        <v>135</v>
      </c>
      <c r="H10728">
        <v>24</v>
      </c>
      <c r="I10728" s="68" t="str">
        <f>VLOOKUP(E10728,Refs!$P$2:$R$29,3,FALSE)</f>
        <v>Y59</v>
      </c>
      <c r="J10728" s="68" t="str">
        <f>VLOOKUP(E10728,Refs!$P$2:$S$29,4,FALSE)</f>
        <v>South East</v>
      </c>
      <c r="K10728" s="28">
        <f t="shared" si="339"/>
        <v>24</v>
      </c>
    </row>
    <row r="10729" spans="1:11" x14ac:dyDescent="0.35">
      <c r="A10729" s="69">
        <f t="shared" si="340"/>
        <v>45870</v>
      </c>
      <c r="B10729" t="s">
        <v>923</v>
      </c>
      <c r="C10729" t="s">
        <v>270</v>
      </c>
      <c r="D10729" t="s">
        <v>883</v>
      </c>
      <c r="E10729" t="s">
        <v>323</v>
      </c>
      <c r="F10729" t="s">
        <v>324</v>
      </c>
      <c r="G10729" t="s">
        <v>136</v>
      </c>
      <c r="H10729">
        <v>9</v>
      </c>
      <c r="I10729" s="68" t="str">
        <f>VLOOKUP(E10729,Refs!$P$2:$R$29,3,FALSE)</f>
        <v>Y59</v>
      </c>
      <c r="J10729" s="68" t="str">
        <f>VLOOKUP(E10729,Refs!$P$2:$S$29,4,FALSE)</f>
        <v>South East</v>
      </c>
      <c r="K10729" s="28">
        <f t="shared" si="339"/>
        <v>9</v>
      </c>
    </row>
    <row r="10730" spans="1:11" x14ac:dyDescent="0.35">
      <c r="A10730" s="69">
        <f t="shared" si="340"/>
        <v>45870</v>
      </c>
      <c r="B10730" t="s">
        <v>923</v>
      </c>
      <c r="C10730" t="s">
        <v>270</v>
      </c>
      <c r="D10730" t="s">
        <v>883</v>
      </c>
      <c r="E10730" t="s">
        <v>323</v>
      </c>
      <c r="F10730" t="s">
        <v>324</v>
      </c>
      <c r="G10730" t="s">
        <v>137</v>
      </c>
      <c r="H10730">
        <v>1</v>
      </c>
      <c r="I10730" s="68" t="str">
        <f>VLOOKUP(E10730,Refs!$P$2:$R$29,3,FALSE)</f>
        <v>Y59</v>
      </c>
      <c r="J10730" s="68" t="str">
        <f>VLOOKUP(E10730,Refs!$P$2:$S$29,4,FALSE)</f>
        <v>South East</v>
      </c>
      <c r="K10730" s="28">
        <f t="shared" si="339"/>
        <v>1</v>
      </c>
    </row>
    <row r="10731" spans="1:11" x14ac:dyDescent="0.35">
      <c r="A10731" s="69">
        <f t="shared" si="340"/>
        <v>45870</v>
      </c>
      <c r="B10731" t="s">
        <v>923</v>
      </c>
      <c r="C10731" t="s">
        <v>270</v>
      </c>
      <c r="D10731" t="s">
        <v>883</v>
      </c>
      <c r="E10731" t="s">
        <v>323</v>
      </c>
      <c r="F10731" t="s">
        <v>324</v>
      </c>
      <c r="G10731" t="s">
        <v>138</v>
      </c>
      <c r="H10731">
        <v>1</v>
      </c>
      <c r="I10731" s="68" t="str">
        <f>VLOOKUP(E10731,Refs!$P$2:$R$29,3,FALSE)</f>
        <v>Y59</v>
      </c>
      <c r="J10731" s="68" t="str">
        <f>VLOOKUP(E10731,Refs!$P$2:$S$29,4,FALSE)</f>
        <v>South East</v>
      </c>
      <c r="K10731" s="28">
        <f t="shared" si="339"/>
        <v>1</v>
      </c>
    </row>
    <row r="10732" spans="1:11" x14ac:dyDescent="0.35">
      <c r="A10732" s="69">
        <f t="shared" si="340"/>
        <v>45870</v>
      </c>
      <c r="B10732" t="s">
        <v>923</v>
      </c>
      <c r="C10732" t="s">
        <v>270</v>
      </c>
      <c r="D10732" t="s">
        <v>883</v>
      </c>
      <c r="E10732" t="s">
        <v>323</v>
      </c>
      <c r="F10732" t="s">
        <v>324</v>
      </c>
      <c r="G10732" t="s">
        <v>139</v>
      </c>
      <c r="H10732">
        <v>24</v>
      </c>
      <c r="I10732" s="68" t="str">
        <f>VLOOKUP(E10732,Refs!$P$2:$R$29,3,FALSE)</f>
        <v>Y59</v>
      </c>
      <c r="J10732" s="68" t="str">
        <f>VLOOKUP(E10732,Refs!$P$2:$S$29,4,FALSE)</f>
        <v>South East</v>
      </c>
      <c r="K10732" s="28">
        <f t="shared" si="339"/>
        <v>24</v>
      </c>
    </row>
    <row r="10733" spans="1:11" x14ac:dyDescent="0.35">
      <c r="A10733" s="69">
        <f t="shared" si="340"/>
        <v>45870</v>
      </c>
      <c r="B10733" t="s">
        <v>923</v>
      </c>
      <c r="C10733" t="s">
        <v>270</v>
      </c>
      <c r="D10733" t="s">
        <v>883</v>
      </c>
      <c r="E10733" t="s">
        <v>323</v>
      </c>
      <c r="F10733" t="s">
        <v>324</v>
      </c>
      <c r="G10733" t="s">
        <v>140</v>
      </c>
      <c r="H10733">
        <v>24</v>
      </c>
      <c r="I10733" s="68" t="str">
        <f>VLOOKUP(E10733,Refs!$P$2:$R$29,3,FALSE)</f>
        <v>Y59</v>
      </c>
      <c r="J10733" s="68" t="str">
        <f>VLOOKUP(E10733,Refs!$P$2:$S$29,4,FALSE)</f>
        <v>South East</v>
      </c>
      <c r="K10733" s="28">
        <f t="shared" si="339"/>
        <v>24</v>
      </c>
    </row>
    <row r="10734" spans="1:11" x14ac:dyDescent="0.35">
      <c r="A10734" s="69">
        <f t="shared" si="340"/>
        <v>45870</v>
      </c>
      <c r="B10734" t="s">
        <v>923</v>
      </c>
      <c r="C10734" t="s">
        <v>270</v>
      </c>
      <c r="D10734" t="s">
        <v>883</v>
      </c>
      <c r="E10734" t="s">
        <v>323</v>
      </c>
      <c r="F10734" t="s">
        <v>324</v>
      </c>
      <c r="G10734" t="s">
        <v>728</v>
      </c>
      <c r="H10734">
        <v>82</v>
      </c>
      <c r="I10734" s="68" t="str">
        <f>VLOOKUP(E10734,Refs!$P$2:$R$29,3,FALSE)</f>
        <v>Y59</v>
      </c>
      <c r="J10734" s="68" t="str">
        <f>VLOOKUP(E10734,Refs!$P$2:$S$29,4,FALSE)</f>
        <v>South East</v>
      </c>
      <c r="K10734" s="28">
        <f t="shared" si="339"/>
        <v>82</v>
      </c>
    </row>
    <row r="10735" spans="1:11" x14ac:dyDescent="0.35">
      <c r="A10735" s="69">
        <f t="shared" si="340"/>
        <v>45870</v>
      </c>
      <c r="B10735" t="s">
        <v>923</v>
      </c>
      <c r="C10735" t="s">
        <v>270</v>
      </c>
      <c r="D10735" t="s">
        <v>883</v>
      </c>
      <c r="E10735" t="s">
        <v>323</v>
      </c>
      <c r="F10735" t="s">
        <v>324</v>
      </c>
      <c r="G10735" t="s">
        <v>727</v>
      </c>
      <c r="H10735">
        <v>67</v>
      </c>
      <c r="I10735" s="68" t="str">
        <f>VLOOKUP(E10735,Refs!$P$2:$R$29,3,FALSE)</f>
        <v>Y59</v>
      </c>
      <c r="J10735" s="68" t="str">
        <f>VLOOKUP(E10735,Refs!$P$2:$S$29,4,FALSE)</f>
        <v>South East</v>
      </c>
      <c r="K10735" s="28">
        <f t="shared" si="339"/>
        <v>67</v>
      </c>
    </row>
    <row r="10736" spans="1:11" x14ac:dyDescent="0.35">
      <c r="A10736" s="69">
        <f t="shared" si="340"/>
        <v>45870</v>
      </c>
      <c r="B10736" t="s">
        <v>923</v>
      </c>
      <c r="C10736" t="s">
        <v>270</v>
      </c>
      <c r="D10736" t="s">
        <v>883</v>
      </c>
      <c r="E10736" t="s">
        <v>323</v>
      </c>
      <c r="F10736" t="s">
        <v>324</v>
      </c>
      <c r="G10736" t="s">
        <v>730</v>
      </c>
      <c r="H10736">
        <v>19</v>
      </c>
      <c r="I10736" s="68" t="str">
        <f>VLOOKUP(E10736,Refs!$P$2:$R$29,3,FALSE)</f>
        <v>Y59</v>
      </c>
      <c r="J10736" s="68" t="str">
        <f>VLOOKUP(E10736,Refs!$P$2:$S$29,4,FALSE)</f>
        <v>South East</v>
      </c>
      <c r="K10736" s="28">
        <f t="shared" si="339"/>
        <v>19</v>
      </c>
    </row>
    <row r="10737" spans="1:11" x14ac:dyDescent="0.35">
      <c r="A10737" s="69">
        <f t="shared" si="340"/>
        <v>45870</v>
      </c>
      <c r="B10737" t="s">
        <v>923</v>
      </c>
      <c r="C10737" t="s">
        <v>270</v>
      </c>
      <c r="D10737" t="s">
        <v>883</v>
      </c>
      <c r="E10737" t="s">
        <v>323</v>
      </c>
      <c r="F10737" t="s">
        <v>324</v>
      </c>
      <c r="G10737" t="s">
        <v>729</v>
      </c>
      <c r="H10737">
        <v>18</v>
      </c>
      <c r="I10737" s="68" t="str">
        <f>VLOOKUP(E10737,Refs!$P$2:$R$29,3,FALSE)</f>
        <v>Y59</v>
      </c>
      <c r="J10737" s="68" t="str">
        <f>VLOOKUP(E10737,Refs!$P$2:$S$29,4,FALSE)</f>
        <v>South East</v>
      </c>
      <c r="K10737" s="28">
        <f t="shared" si="339"/>
        <v>18</v>
      </c>
    </row>
    <row r="10738" spans="1:11" x14ac:dyDescent="0.35">
      <c r="A10738" s="69">
        <f t="shared" si="340"/>
        <v>45870</v>
      </c>
      <c r="B10738" t="s">
        <v>923</v>
      </c>
      <c r="C10738" t="s">
        <v>802</v>
      </c>
      <c r="E10738" t="s">
        <v>803</v>
      </c>
      <c r="F10738" t="s">
        <v>884</v>
      </c>
      <c r="G10738" t="s">
        <v>10</v>
      </c>
      <c r="H10738">
        <v>19075</v>
      </c>
      <c r="I10738" s="68" t="str">
        <f>VLOOKUP(E10738,Refs!$P$2:$R$29,3,FALSE)</f>
        <v>Y58</v>
      </c>
      <c r="J10738" s="68" t="str">
        <f>VLOOKUP(E10738,Refs!$P$2:$S$29,4,FALSE)</f>
        <v>South West</v>
      </c>
      <c r="K10738" s="28">
        <f t="shared" si="339"/>
        <v>19075</v>
      </c>
    </row>
    <row r="10739" spans="1:11" x14ac:dyDescent="0.35">
      <c r="A10739" s="69">
        <f t="shared" si="340"/>
        <v>45870</v>
      </c>
      <c r="B10739" t="s">
        <v>923</v>
      </c>
      <c r="C10739" t="s">
        <v>802</v>
      </c>
      <c r="E10739" t="s">
        <v>803</v>
      </c>
      <c r="F10739" t="s">
        <v>884</v>
      </c>
      <c r="G10739" t="s">
        <v>69</v>
      </c>
      <c r="H10739">
        <v>18379</v>
      </c>
      <c r="I10739" s="68" t="str">
        <f>VLOOKUP(E10739,Refs!$P$2:$R$29,3,FALSE)</f>
        <v>Y58</v>
      </c>
      <c r="J10739" s="68" t="str">
        <f>VLOOKUP(E10739,Refs!$P$2:$S$29,4,FALSE)</f>
        <v>South West</v>
      </c>
      <c r="K10739" s="28">
        <f t="shared" si="339"/>
        <v>18379</v>
      </c>
    </row>
    <row r="10740" spans="1:11" x14ac:dyDescent="0.35">
      <c r="A10740" s="69">
        <f t="shared" si="340"/>
        <v>45870</v>
      </c>
      <c r="B10740" t="s">
        <v>923</v>
      </c>
      <c r="C10740" t="s">
        <v>802</v>
      </c>
      <c r="E10740" t="s">
        <v>803</v>
      </c>
      <c r="F10740" t="s">
        <v>884</v>
      </c>
      <c r="G10740" t="s">
        <v>20</v>
      </c>
      <c r="H10740">
        <v>18107</v>
      </c>
      <c r="I10740" s="68" t="str">
        <f>VLOOKUP(E10740,Refs!$P$2:$R$29,3,FALSE)</f>
        <v>Y58</v>
      </c>
      <c r="J10740" s="68" t="str">
        <f>VLOOKUP(E10740,Refs!$P$2:$S$29,4,FALSE)</f>
        <v>South West</v>
      </c>
      <c r="K10740" s="28">
        <f t="shared" si="339"/>
        <v>18107</v>
      </c>
    </row>
    <row r="10741" spans="1:11" x14ac:dyDescent="0.35">
      <c r="A10741" s="69">
        <f t="shared" si="340"/>
        <v>45870</v>
      </c>
      <c r="B10741" t="s">
        <v>923</v>
      </c>
      <c r="C10741" t="s">
        <v>802</v>
      </c>
      <c r="E10741" t="s">
        <v>803</v>
      </c>
      <c r="F10741" t="s">
        <v>884</v>
      </c>
      <c r="G10741" t="s">
        <v>23</v>
      </c>
      <c r="H10741">
        <v>16870</v>
      </c>
      <c r="I10741" s="68" t="str">
        <f>VLOOKUP(E10741,Refs!$P$2:$R$29,3,FALSE)</f>
        <v>Y58</v>
      </c>
      <c r="J10741" s="68" t="str">
        <f>VLOOKUP(E10741,Refs!$P$2:$S$29,4,FALSE)</f>
        <v>South West</v>
      </c>
      <c r="K10741" s="28">
        <f t="shared" si="339"/>
        <v>16870</v>
      </c>
    </row>
    <row r="10742" spans="1:11" x14ac:dyDescent="0.35">
      <c r="A10742" s="69">
        <f t="shared" si="340"/>
        <v>45870</v>
      </c>
      <c r="B10742" t="s">
        <v>923</v>
      </c>
      <c r="C10742" t="s">
        <v>802</v>
      </c>
      <c r="E10742" t="s">
        <v>803</v>
      </c>
      <c r="F10742" t="s">
        <v>884</v>
      </c>
      <c r="G10742" t="s">
        <v>19</v>
      </c>
      <c r="H10742">
        <v>272</v>
      </c>
      <c r="I10742" s="68" t="str">
        <f>VLOOKUP(E10742,Refs!$P$2:$R$29,3,FALSE)</f>
        <v>Y58</v>
      </c>
      <c r="J10742" s="68" t="str">
        <f>VLOOKUP(E10742,Refs!$P$2:$S$29,4,FALSE)</f>
        <v>South West</v>
      </c>
      <c r="K10742" s="28">
        <f t="shared" si="339"/>
        <v>272</v>
      </c>
    </row>
    <row r="10743" spans="1:11" x14ac:dyDescent="0.35">
      <c r="A10743" s="69">
        <f t="shared" si="340"/>
        <v>45870</v>
      </c>
      <c r="B10743" t="s">
        <v>923</v>
      </c>
      <c r="C10743" t="s">
        <v>802</v>
      </c>
      <c r="E10743" t="s">
        <v>803</v>
      </c>
      <c r="F10743" t="s">
        <v>884</v>
      </c>
      <c r="G10743" t="s">
        <v>21</v>
      </c>
      <c r="H10743">
        <v>299030</v>
      </c>
      <c r="I10743" s="68" t="str">
        <f>VLOOKUP(E10743,Refs!$P$2:$R$29,3,FALSE)</f>
        <v>Y58</v>
      </c>
      <c r="J10743" s="68" t="str">
        <f>VLOOKUP(E10743,Refs!$P$2:$S$29,4,FALSE)</f>
        <v>South West</v>
      </c>
      <c r="K10743" s="28">
        <f t="shared" si="339"/>
        <v>299030</v>
      </c>
    </row>
    <row r="10744" spans="1:11" x14ac:dyDescent="0.35">
      <c r="A10744" s="69">
        <f t="shared" si="340"/>
        <v>45870</v>
      </c>
      <c r="B10744" t="s">
        <v>923</v>
      </c>
      <c r="C10744" t="s">
        <v>802</v>
      </c>
      <c r="E10744" t="s">
        <v>803</v>
      </c>
      <c r="F10744" t="s">
        <v>884</v>
      </c>
      <c r="G10744" t="s">
        <v>70</v>
      </c>
      <c r="H10744">
        <v>120</v>
      </c>
      <c r="I10744" s="68" t="str">
        <f>VLOOKUP(E10744,Refs!$P$2:$R$29,3,FALSE)</f>
        <v>Y58</v>
      </c>
      <c r="J10744" s="68" t="str">
        <f>VLOOKUP(E10744,Refs!$P$2:$S$29,4,FALSE)</f>
        <v>South West</v>
      </c>
      <c r="K10744" s="28">
        <f t="shared" si="339"/>
        <v>120</v>
      </c>
    </row>
    <row r="10745" spans="1:11" x14ac:dyDescent="0.35">
      <c r="A10745" s="69">
        <f t="shared" si="340"/>
        <v>45870</v>
      </c>
      <c r="B10745" t="s">
        <v>923</v>
      </c>
      <c r="C10745" t="s">
        <v>802</v>
      </c>
      <c r="E10745" t="s">
        <v>803</v>
      </c>
      <c r="F10745" t="s">
        <v>884</v>
      </c>
      <c r="G10745" t="s">
        <v>71</v>
      </c>
      <c r="H10745">
        <v>240</v>
      </c>
      <c r="I10745" s="68" t="str">
        <f>VLOOKUP(E10745,Refs!$P$2:$R$29,3,FALSE)</f>
        <v>Y58</v>
      </c>
      <c r="J10745" s="68" t="str">
        <f>VLOOKUP(E10745,Refs!$P$2:$S$29,4,FALSE)</f>
        <v>South West</v>
      </c>
      <c r="K10745" s="28">
        <f t="shared" si="339"/>
        <v>240</v>
      </c>
    </row>
    <row r="10746" spans="1:11" x14ac:dyDescent="0.35">
      <c r="A10746" s="69">
        <f t="shared" si="340"/>
        <v>45870</v>
      </c>
      <c r="B10746" t="s">
        <v>923</v>
      </c>
      <c r="C10746" t="s">
        <v>802</v>
      </c>
      <c r="E10746" t="s">
        <v>803</v>
      </c>
      <c r="F10746" t="s">
        <v>884</v>
      </c>
      <c r="G10746" t="s">
        <v>72</v>
      </c>
      <c r="H10746">
        <v>12814</v>
      </c>
      <c r="I10746" s="68" t="str">
        <f>VLOOKUP(E10746,Refs!$P$2:$R$29,3,FALSE)</f>
        <v>Y58</v>
      </c>
      <c r="J10746" s="68" t="str">
        <f>VLOOKUP(E10746,Refs!$P$2:$S$29,4,FALSE)</f>
        <v>South West</v>
      </c>
      <c r="K10746" s="28">
        <f t="shared" si="339"/>
        <v>12814</v>
      </c>
    </row>
    <row r="10747" spans="1:11" x14ac:dyDescent="0.35">
      <c r="A10747" s="69">
        <f t="shared" si="340"/>
        <v>45870</v>
      </c>
      <c r="B10747" t="s">
        <v>923</v>
      </c>
      <c r="C10747" t="s">
        <v>802</v>
      </c>
      <c r="E10747" t="s">
        <v>803</v>
      </c>
      <c r="F10747" t="s">
        <v>884</v>
      </c>
      <c r="G10747" t="s">
        <v>73</v>
      </c>
      <c r="H10747">
        <v>9381</v>
      </c>
      <c r="I10747" s="68" t="str">
        <f>VLOOKUP(E10747,Refs!$P$2:$R$29,3,FALSE)</f>
        <v>Y58</v>
      </c>
      <c r="J10747" s="68" t="str">
        <f>VLOOKUP(E10747,Refs!$P$2:$S$29,4,FALSE)</f>
        <v>South West</v>
      </c>
      <c r="K10747" s="28">
        <f t="shared" si="339"/>
        <v>9381</v>
      </c>
    </row>
    <row r="10748" spans="1:11" x14ac:dyDescent="0.35">
      <c r="A10748" s="69">
        <f t="shared" si="340"/>
        <v>45870</v>
      </c>
      <c r="B10748" t="s">
        <v>923</v>
      </c>
      <c r="C10748" t="s">
        <v>802</v>
      </c>
      <c r="E10748" t="s">
        <v>803</v>
      </c>
      <c r="F10748" t="s">
        <v>884</v>
      </c>
      <c r="G10748" t="s">
        <v>74</v>
      </c>
      <c r="H10748">
        <v>39354393</v>
      </c>
      <c r="I10748" s="68" t="str">
        <f>VLOOKUP(E10748,Refs!$P$2:$R$29,3,FALSE)</f>
        <v>Y58</v>
      </c>
      <c r="J10748" s="68" t="str">
        <f>VLOOKUP(E10748,Refs!$P$2:$S$29,4,FALSE)</f>
        <v>South West</v>
      </c>
      <c r="K10748" s="28">
        <f t="shared" si="339"/>
        <v>39354393</v>
      </c>
    </row>
    <row r="10749" spans="1:11" x14ac:dyDescent="0.35">
      <c r="A10749" s="69">
        <f t="shared" si="340"/>
        <v>45870</v>
      </c>
      <c r="B10749" t="s">
        <v>923</v>
      </c>
      <c r="C10749" t="s">
        <v>802</v>
      </c>
      <c r="E10749" t="s">
        <v>803</v>
      </c>
      <c r="F10749" t="s">
        <v>884</v>
      </c>
      <c r="G10749" t="s">
        <v>26</v>
      </c>
      <c r="H10749">
        <v>17505</v>
      </c>
      <c r="I10749" s="68" t="str">
        <f>VLOOKUP(E10749,Refs!$P$2:$R$29,3,FALSE)</f>
        <v>Y58</v>
      </c>
      <c r="J10749" s="68" t="str">
        <f>VLOOKUP(E10749,Refs!$P$2:$S$29,4,FALSE)</f>
        <v>South West</v>
      </c>
      <c r="K10749" s="28">
        <f t="shared" si="339"/>
        <v>17505</v>
      </c>
    </row>
    <row r="10750" spans="1:11" x14ac:dyDescent="0.35">
      <c r="A10750" s="69">
        <f t="shared" si="340"/>
        <v>45870</v>
      </c>
      <c r="B10750" t="s">
        <v>923</v>
      </c>
      <c r="C10750" t="s">
        <v>802</v>
      </c>
      <c r="E10750" t="s">
        <v>803</v>
      </c>
      <c r="F10750" t="s">
        <v>884</v>
      </c>
      <c r="G10750" t="s">
        <v>75</v>
      </c>
      <c r="H10750">
        <v>23</v>
      </c>
      <c r="I10750" s="68" t="str">
        <f>VLOOKUP(E10750,Refs!$P$2:$R$29,3,FALSE)</f>
        <v>Y58</v>
      </c>
      <c r="J10750" s="68" t="str">
        <f>VLOOKUP(E10750,Refs!$P$2:$S$29,4,FALSE)</f>
        <v>South West</v>
      </c>
      <c r="K10750" s="28">
        <f t="shared" si="339"/>
        <v>23</v>
      </c>
    </row>
    <row r="10751" spans="1:11" x14ac:dyDescent="0.35">
      <c r="A10751" s="69">
        <f t="shared" si="340"/>
        <v>45870</v>
      </c>
      <c r="B10751" t="s">
        <v>923</v>
      </c>
      <c r="C10751" t="s">
        <v>802</v>
      </c>
      <c r="E10751" t="s">
        <v>803</v>
      </c>
      <c r="F10751" t="s">
        <v>884</v>
      </c>
      <c r="G10751" t="s">
        <v>76</v>
      </c>
      <c r="H10751">
        <v>7570</v>
      </c>
      <c r="I10751" s="68" t="str">
        <f>VLOOKUP(E10751,Refs!$P$2:$R$29,3,FALSE)</f>
        <v>Y58</v>
      </c>
      <c r="J10751" s="68" t="str">
        <f>VLOOKUP(E10751,Refs!$P$2:$S$29,4,FALSE)</f>
        <v>South West</v>
      </c>
      <c r="K10751" s="28">
        <f t="shared" si="339"/>
        <v>7570</v>
      </c>
    </row>
    <row r="10752" spans="1:11" x14ac:dyDescent="0.35">
      <c r="A10752" s="69">
        <f t="shared" si="340"/>
        <v>45870</v>
      </c>
      <c r="B10752" t="s">
        <v>923</v>
      </c>
      <c r="C10752" t="s">
        <v>802</v>
      </c>
      <c r="E10752" t="s">
        <v>803</v>
      </c>
      <c r="F10752" t="s">
        <v>884</v>
      </c>
      <c r="G10752" t="s">
        <v>77</v>
      </c>
      <c r="H10752">
        <v>5713</v>
      </c>
      <c r="I10752" s="68" t="str">
        <f>VLOOKUP(E10752,Refs!$P$2:$R$29,3,FALSE)</f>
        <v>Y58</v>
      </c>
      <c r="J10752" s="68" t="str">
        <f>VLOOKUP(E10752,Refs!$P$2:$S$29,4,FALSE)</f>
        <v>South West</v>
      </c>
      <c r="K10752" s="28">
        <f t="shared" si="339"/>
        <v>5713</v>
      </c>
    </row>
    <row r="10753" spans="1:11" x14ac:dyDescent="0.35">
      <c r="A10753" s="69">
        <f t="shared" si="340"/>
        <v>45870</v>
      </c>
      <c r="B10753" t="s">
        <v>923</v>
      </c>
      <c r="C10753" t="s">
        <v>802</v>
      </c>
      <c r="E10753" t="s">
        <v>803</v>
      </c>
      <c r="F10753" t="s">
        <v>884</v>
      </c>
      <c r="G10753" t="s">
        <v>78</v>
      </c>
      <c r="H10753">
        <v>3670</v>
      </c>
      <c r="I10753" s="68" t="str">
        <f>VLOOKUP(E10753,Refs!$P$2:$R$29,3,FALSE)</f>
        <v>Y58</v>
      </c>
      <c r="J10753" s="68" t="str">
        <f>VLOOKUP(E10753,Refs!$P$2:$S$29,4,FALSE)</f>
        <v>South West</v>
      </c>
      <c r="K10753" s="28">
        <f t="shared" si="339"/>
        <v>3670</v>
      </c>
    </row>
    <row r="10754" spans="1:11" x14ac:dyDescent="0.35">
      <c r="A10754" s="69">
        <f t="shared" si="340"/>
        <v>45870</v>
      </c>
      <c r="B10754" t="s">
        <v>923</v>
      </c>
      <c r="C10754" t="s">
        <v>802</v>
      </c>
      <c r="E10754" t="s">
        <v>803</v>
      </c>
      <c r="F10754" t="s">
        <v>884</v>
      </c>
      <c r="G10754" t="s">
        <v>79</v>
      </c>
      <c r="H10754">
        <v>529</v>
      </c>
      <c r="I10754" s="68" t="str">
        <f>VLOOKUP(E10754,Refs!$P$2:$R$29,3,FALSE)</f>
        <v>Y58</v>
      </c>
      <c r="J10754" s="68" t="str">
        <f>VLOOKUP(E10754,Refs!$P$2:$S$29,4,FALSE)</f>
        <v>South West</v>
      </c>
      <c r="K10754" s="28">
        <f t="shared" ref="K10754:K10817" si="341">IF(OR(H10754="NULL",H10754=0,H10754=""),"",H10754)</f>
        <v>529</v>
      </c>
    </row>
    <row r="10755" spans="1:11" x14ac:dyDescent="0.35">
      <c r="A10755" s="69">
        <f t="shared" ref="A10755:A10818" si="342">DATEVALUE(RIGHT(B10755,8))</f>
        <v>45870</v>
      </c>
      <c r="B10755" t="s">
        <v>923</v>
      </c>
      <c r="C10755" t="s">
        <v>802</v>
      </c>
      <c r="E10755" t="s">
        <v>803</v>
      </c>
      <c r="F10755" t="s">
        <v>884</v>
      </c>
      <c r="G10755" t="s">
        <v>25</v>
      </c>
      <c r="H10755">
        <v>10355</v>
      </c>
      <c r="I10755" s="68" t="str">
        <f>VLOOKUP(E10755,Refs!$P$2:$R$29,3,FALSE)</f>
        <v>Y58</v>
      </c>
      <c r="J10755" s="68" t="str">
        <f>VLOOKUP(E10755,Refs!$P$2:$S$29,4,FALSE)</f>
        <v>South West</v>
      </c>
      <c r="K10755" s="28">
        <f t="shared" si="341"/>
        <v>10355</v>
      </c>
    </row>
    <row r="10756" spans="1:11" x14ac:dyDescent="0.35">
      <c r="A10756" s="69">
        <f t="shared" si="342"/>
        <v>45870</v>
      </c>
      <c r="B10756" t="s">
        <v>923</v>
      </c>
      <c r="C10756" t="s">
        <v>802</v>
      </c>
      <c r="E10756" t="s">
        <v>803</v>
      </c>
      <c r="F10756" t="s">
        <v>884</v>
      </c>
      <c r="G10756" t="s">
        <v>80</v>
      </c>
      <c r="H10756">
        <v>57</v>
      </c>
      <c r="I10756" s="68" t="str">
        <f>VLOOKUP(E10756,Refs!$P$2:$R$29,3,FALSE)</f>
        <v>Y58</v>
      </c>
      <c r="J10756" s="68" t="str">
        <f>VLOOKUP(E10756,Refs!$P$2:$S$29,4,FALSE)</f>
        <v>South West</v>
      </c>
      <c r="K10756" s="28">
        <f t="shared" si="341"/>
        <v>57</v>
      </c>
    </row>
    <row r="10757" spans="1:11" x14ac:dyDescent="0.35">
      <c r="A10757" s="69">
        <f t="shared" si="342"/>
        <v>45870</v>
      </c>
      <c r="B10757" t="s">
        <v>923</v>
      </c>
      <c r="C10757" t="s">
        <v>802</v>
      </c>
      <c r="E10757" t="s">
        <v>803</v>
      </c>
      <c r="F10757" t="s">
        <v>884</v>
      </c>
      <c r="G10757" t="s">
        <v>81</v>
      </c>
      <c r="H10757">
        <v>5418</v>
      </c>
      <c r="I10757" s="68" t="str">
        <f>VLOOKUP(E10757,Refs!$P$2:$R$29,3,FALSE)</f>
        <v>Y58</v>
      </c>
      <c r="J10757" s="68" t="str">
        <f>VLOOKUP(E10757,Refs!$P$2:$S$29,4,FALSE)</f>
        <v>South West</v>
      </c>
      <c r="K10757" s="28">
        <f t="shared" si="341"/>
        <v>5418</v>
      </c>
    </row>
    <row r="10758" spans="1:11" x14ac:dyDescent="0.35">
      <c r="A10758" s="69">
        <f t="shared" si="342"/>
        <v>45870</v>
      </c>
      <c r="B10758" t="s">
        <v>923</v>
      </c>
      <c r="C10758" t="s">
        <v>802</v>
      </c>
      <c r="E10758" t="s">
        <v>803</v>
      </c>
      <c r="F10758" t="s">
        <v>884</v>
      </c>
      <c r="G10758" t="s">
        <v>82</v>
      </c>
      <c r="H10758">
        <v>799</v>
      </c>
      <c r="I10758" s="68" t="str">
        <f>VLOOKUP(E10758,Refs!$P$2:$R$29,3,FALSE)</f>
        <v>Y58</v>
      </c>
      <c r="J10758" s="68" t="str">
        <f>VLOOKUP(E10758,Refs!$P$2:$S$29,4,FALSE)</f>
        <v>South West</v>
      </c>
      <c r="K10758" s="28">
        <f t="shared" si="341"/>
        <v>799</v>
      </c>
    </row>
    <row r="10759" spans="1:11" x14ac:dyDescent="0.35">
      <c r="A10759" s="69">
        <f t="shared" si="342"/>
        <v>45870</v>
      </c>
      <c r="B10759" t="s">
        <v>923</v>
      </c>
      <c r="C10759" t="s">
        <v>802</v>
      </c>
      <c r="E10759" t="s">
        <v>803</v>
      </c>
      <c r="F10759" t="s">
        <v>884</v>
      </c>
      <c r="G10759" t="s">
        <v>83</v>
      </c>
      <c r="H10759">
        <v>8017</v>
      </c>
      <c r="I10759" s="68" t="str">
        <f>VLOOKUP(E10759,Refs!$P$2:$R$29,3,FALSE)</f>
        <v>Y58</v>
      </c>
      <c r="J10759" s="68" t="str">
        <f>VLOOKUP(E10759,Refs!$P$2:$S$29,4,FALSE)</f>
        <v>South West</v>
      </c>
      <c r="K10759" s="28">
        <f t="shared" si="341"/>
        <v>8017</v>
      </c>
    </row>
    <row r="10760" spans="1:11" x14ac:dyDescent="0.35">
      <c r="A10760" s="69">
        <f t="shared" si="342"/>
        <v>45870</v>
      </c>
      <c r="B10760" t="s">
        <v>923</v>
      </c>
      <c r="C10760" t="s">
        <v>802</v>
      </c>
      <c r="E10760" t="s">
        <v>803</v>
      </c>
      <c r="F10760" t="s">
        <v>884</v>
      </c>
      <c r="G10760" t="s">
        <v>84</v>
      </c>
      <c r="H10760">
        <v>1141935</v>
      </c>
      <c r="I10760" s="68" t="str">
        <f>VLOOKUP(E10760,Refs!$P$2:$R$29,3,FALSE)</f>
        <v>Y58</v>
      </c>
      <c r="J10760" s="68" t="str">
        <f>VLOOKUP(E10760,Refs!$P$2:$S$29,4,FALSE)</f>
        <v>South West</v>
      </c>
      <c r="K10760" s="28">
        <f t="shared" si="341"/>
        <v>1141935</v>
      </c>
    </row>
    <row r="10761" spans="1:11" x14ac:dyDescent="0.35">
      <c r="A10761" s="69">
        <f t="shared" si="342"/>
        <v>45870</v>
      </c>
      <c r="B10761" t="s">
        <v>923</v>
      </c>
      <c r="C10761" t="s">
        <v>802</v>
      </c>
      <c r="E10761" t="s">
        <v>803</v>
      </c>
      <c r="F10761" t="s">
        <v>884</v>
      </c>
      <c r="G10761" t="s">
        <v>85</v>
      </c>
      <c r="H10761">
        <v>1136</v>
      </c>
      <c r="I10761" s="68" t="str">
        <f>VLOOKUP(E10761,Refs!$P$2:$R$29,3,FALSE)</f>
        <v>Y58</v>
      </c>
      <c r="J10761" s="68" t="str">
        <f>VLOOKUP(E10761,Refs!$P$2:$S$29,4,FALSE)</f>
        <v>South West</v>
      </c>
      <c r="K10761" s="28">
        <f t="shared" si="341"/>
        <v>1136</v>
      </c>
    </row>
    <row r="10762" spans="1:11" x14ac:dyDescent="0.35">
      <c r="A10762" s="69">
        <f t="shared" si="342"/>
        <v>45870</v>
      </c>
      <c r="B10762" t="s">
        <v>923</v>
      </c>
      <c r="C10762" t="s">
        <v>802</v>
      </c>
      <c r="E10762" t="s">
        <v>803</v>
      </c>
      <c r="F10762" t="s">
        <v>884</v>
      </c>
      <c r="G10762" t="s">
        <v>86</v>
      </c>
      <c r="H10762">
        <v>461</v>
      </c>
      <c r="I10762" s="68" t="str">
        <f>VLOOKUP(E10762,Refs!$P$2:$R$29,3,FALSE)</f>
        <v>Y58</v>
      </c>
      <c r="J10762" s="68" t="str">
        <f>VLOOKUP(E10762,Refs!$P$2:$S$29,4,FALSE)</f>
        <v>South West</v>
      </c>
      <c r="K10762" s="28">
        <f t="shared" si="341"/>
        <v>461</v>
      </c>
    </row>
    <row r="10763" spans="1:11" x14ac:dyDescent="0.35">
      <c r="A10763" s="69">
        <f t="shared" si="342"/>
        <v>45870</v>
      </c>
      <c r="B10763" t="s">
        <v>923</v>
      </c>
      <c r="C10763" t="s">
        <v>802</v>
      </c>
      <c r="E10763" t="s">
        <v>803</v>
      </c>
      <c r="F10763" t="s">
        <v>884</v>
      </c>
      <c r="G10763" t="s">
        <v>87</v>
      </c>
      <c r="H10763">
        <v>9231</v>
      </c>
      <c r="I10763" s="68" t="str">
        <f>VLOOKUP(E10763,Refs!$P$2:$R$29,3,FALSE)</f>
        <v>Y58</v>
      </c>
      <c r="J10763" s="68" t="str">
        <f>VLOOKUP(E10763,Refs!$P$2:$S$29,4,FALSE)</f>
        <v>South West</v>
      </c>
      <c r="K10763" s="28">
        <f t="shared" si="341"/>
        <v>9231</v>
      </c>
    </row>
    <row r="10764" spans="1:11" x14ac:dyDescent="0.35">
      <c r="A10764" s="69">
        <f t="shared" si="342"/>
        <v>45870</v>
      </c>
      <c r="B10764" t="s">
        <v>923</v>
      </c>
      <c r="C10764" t="s">
        <v>802</v>
      </c>
      <c r="E10764" t="s">
        <v>803</v>
      </c>
      <c r="F10764" t="s">
        <v>884</v>
      </c>
      <c r="G10764" t="s">
        <v>88</v>
      </c>
      <c r="H10764">
        <v>1411372</v>
      </c>
      <c r="I10764" s="68" t="str">
        <f>VLOOKUP(E10764,Refs!$P$2:$R$29,3,FALSE)</f>
        <v>Y58</v>
      </c>
      <c r="J10764" s="68" t="str">
        <f>VLOOKUP(E10764,Refs!$P$2:$S$29,4,FALSE)</f>
        <v>South West</v>
      </c>
      <c r="K10764" s="28">
        <f t="shared" si="341"/>
        <v>1411372</v>
      </c>
    </row>
    <row r="10765" spans="1:11" x14ac:dyDescent="0.35">
      <c r="A10765" s="69">
        <f t="shared" si="342"/>
        <v>45870</v>
      </c>
      <c r="B10765" t="s">
        <v>923</v>
      </c>
      <c r="C10765" t="s">
        <v>802</v>
      </c>
      <c r="E10765" t="s">
        <v>803</v>
      </c>
      <c r="F10765" t="s">
        <v>884</v>
      </c>
      <c r="G10765" t="s">
        <v>89</v>
      </c>
      <c r="H10765">
        <v>17504</v>
      </c>
      <c r="I10765" s="68" t="str">
        <f>VLOOKUP(E10765,Refs!$P$2:$R$29,3,FALSE)</f>
        <v>Y58</v>
      </c>
      <c r="J10765" s="68" t="str">
        <f>VLOOKUP(E10765,Refs!$P$2:$S$29,4,FALSE)</f>
        <v>South West</v>
      </c>
      <c r="K10765" s="28">
        <f t="shared" si="341"/>
        <v>17504</v>
      </c>
    </row>
    <row r="10766" spans="1:11" x14ac:dyDescent="0.35">
      <c r="A10766" s="69">
        <f t="shared" si="342"/>
        <v>45870</v>
      </c>
      <c r="B10766" t="s">
        <v>923</v>
      </c>
      <c r="C10766" t="s">
        <v>802</v>
      </c>
      <c r="E10766" t="s">
        <v>803</v>
      </c>
      <c r="F10766" t="s">
        <v>884</v>
      </c>
      <c r="G10766" t="s">
        <v>27</v>
      </c>
      <c r="H10766">
        <v>2530</v>
      </c>
      <c r="I10766" s="68" t="str">
        <f>VLOOKUP(E10766,Refs!$P$2:$R$29,3,FALSE)</f>
        <v>Y58</v>
      </c>
      <c r="J10766" s="68" t="str">
        <f>VLOOKUP(E10766,Refs!$P$2:$S$29,4,FALSE)</f>
        <v>South West</v>
      </c>
      <c r="K10766" s="28">
        <f t="shared" si="341"/>
        <v>2530</v>
      </c>
    </row>
    <row r="10767" spans="1:11" x14ac:dyDescent="0.35">
      <c r="A10767" s="69">
        <f t="shared" si="342"/>
        <v>45870</v>
      </c>
      <c r="B10767" t="s">
        <v>923</v>
      </c>
      <c r="C10767" t="s">
        <v>802</v>
      </c>
      <c r="E10767" t="s">
        <v>803</v>
      </c>
      <c r="F10767" t="s">
        <v>884</v>
      </c>
      <c r="G10767" t="s">
        <v>29</v>
      </c>
      <c r="H10767">
        <v>1531</v>
      </c>
      <c r="I10767" s="68" t="str">
        <f>VLOOKUP(E10767,Refs!$P$2:$R$29,3,FALSE)</f>
        <v>Y58</v>
      </c>
      <c r="J10767" s="68" t="str">
        <f>VLOOKUP(E10767,Refs!$P$2:$S$29,4,FALSE)</f>
        <v>South West</v>
      </c>
      <c r="K10767" s="28">
        <f t="shared" si="341"/>
        <v>1531</v>
      </c>
    </row>
    <row r="10768" spans="1:11" x14ac:dyDescent="0.35">
      <c r="A10768" s="69">
        <f t="shared" si="342"/>
        <v>45870</v>
      </c>
      <c r="B10768" t="s">
        <v>923</v>
      </c>
      <c r="C10768" t="s">
        <v>802</v>
      </c>
      <c r="E10768" t="s">
        <v>803</v>
      </c>
      <c r="F10768" t="s">
        <v>884</v>
      </c>
      <c r="G10768" t="s">
        <v>90</v>
      </c>
      <c r="H10768">
        <v>1054</v>
      </c>
      <c r="I10768" s="68" t="str">
        <f>VLOOKUP(E10768,Refs!$P$2:$R$29,3,FALSE)</f>
        <v>Y58</v>
      </c>
      <c r="J10768" s="68" t="str">
        <f>VLOOKUP(E10768,Refs!$P$2:$S$29,4,FALSE)</f>
        <v>South West</v>
      </c>
      <c r="K10768" s="28">
        <f t="shared" si="341"/>
        <v>1054</v>
      </c>
    </row>
    <row r="10769" spans="1:11" x14ac:dyDescent="0.35">
      <c r="A10769" s="69">
        <f t="shared" si="342"/>
        <v>45870</v>
      </c>
      <c r="B10769" t="s">
        <v>923</v>
      </c>
      <c r="C10769" t="s">
        <v>802</v>
      </c>
      <c r="E10769" t="s">
        <v>803</v>
      </c>
      <c r="F10769" t="s">
        <v>884</v>
      </c>
      <c r="G10769" t="s">
        <v>91</v>
      </c>
      <c r="H10769">
        <v>12</v>
      </c>
      <c r="I10769" s="68" t="str">
        <f>VLOOKUP(E10769,Refs!$P$2:$R$29,3,FALSE)</f>
        <v>Y58</v>
      </c>
      <c r="J10769" s="68" t="str">
        <f>VLOOKUP(E10769,Refs!$P$2:$S$29,4,FALSE)</f>
        <v>South West</v>
      </c>
      <c r="K10769" s="28">
        <f t="shared" si="341"/>
        <v>12</v>
      </c>
    </row>
    <row r="10770" spans="1:11" x14ac:dyDescent="0.35">
      <c r="A10770" s="69">
        <f t="shared" si="342"/>
        <v>45870</v>
      </c>
      <c r="B10770" t="s">
        <v>923</v>
      </c>
      <c r="C10770" t="s">
        <v>802</v>
      </c>
      <c r="E10770" t="s">
        <v>803</v>
      </c>
      <c r="F10770" t="s">
        <v>884</v>
      </c>
      <c r="G10770" t="s">
        <v>92</v>
      </c>
      <c r="H10770">
        <v>788</v>
      </c>
      <c r="I10770" s="68" t="str">
        <f>VLOOKUP(E10770,Refs!$P$2:$R$29,3,FALSE)</f>
        <v>Y58</v>
      </c>
      <c r="J10770" s="68" t="str">
        <f>VLOOKUP(E10770,Refs!$P$2:$S$29,4,FALSE)</f>
        <v>South West</v>
      </c>
      <c r="K10770" s="28">
        <f t="shared" si="341"/>
        <v>788</v>
      </c>
    </row>
    <row r="10771" spans="1:11" x14ac:dyDescent="0.35">
      <c r="A10771" s="69">
        <f t="shared" si="342"/>
        <v>45870</v>
      </c>
      <c r="B10771" t="s">
        <v>923</v>
      </c>
      <c r="C10771" t="s">
        <v>802</v>
      </c>
      <c r="E10771" t="s">
        <v>803</v>
      </c>
      <c r="F10771" t="s">
        <v>884</v>
      </c>
      <c r="G10771" t="s">
        <v>93</v>
      </c>
      <c r="H10771">
        <v>79</v>
      </c>
      <c r="I10771" s="68" t="str">
        <f>VLOOKUP(E10771,Refs!$P$2:$R$29,3,FALSE)</f>
        <v>Y58</v>
      </c>
      <c r="J10771" s="68" t="str">
        <f>VLOOKUP(E10771,Refs!$P$2:$S$29,4,FALSE)</f>
        <v>South West</v>
      </c>
      <c r="K10771" s="28">
        <f t="shared" si="341"/>
        <v>79</v>
      </c>
    </row>
    <row r="10772" spans="1:11" x14ac:dyDescent="0.35">
      <c r="A10772" s="69">
        <f t="shared" si="342"/>
        <v>45870</v>
      </c>
      <c r="B10772" t="s">
        <v>923</v>
      </c>
      <c r="C10772" t="s">
        <v>802</v>
      </c>
      <c r="E10772" t="s">
        <v>803</v>
      </c>
      <c r="F10772" t="s">
        <v>884</v>
      </c>
      <c r="G10772" t="s">
        <v>94</v>
      </c>
      <c r="H10772">
        <v>682</v>
      </c>
      <c r="I10772" s="68" t="str">
        <f>VLOOKUP(E10772,Refs!$P$2:$R$29,3,FALSE)</f>
        <v>Y58</v>
      </c>
      <c r="J10772" s="68" t="str">
        <f>VLOOKUP(E10772,Refs!$P$2:$S$29,4,FALSE)</f>
        <v>South West</v>
      </c>
      <c r="K10772" s="28">
        <f t="shared" si="341"/>
        <v>682</v>
      </c>
    </row>
    <row r="10773" spans="1:11" x14ac:dyDescent="0.35">
      <c r="A10773" s="69">
        <f t="shared" si="342"/>
        <v>45870</v>
      </c>
      <c r="B10773" t="s">
        <v>923</v>
      </c>
      <c r="C10773" t="s">
        <v>802</v>
      </c>
      <c r="E10773" t="s">
        <v>803</v>
      </c>
      <c r="F10773" t="s">
        <v>884</v>
      </c>
      <c r="G10773" t="s">
        <v>95</v>
      </c>
      <c r="H10773">
        <v>30</v>
      </c>
      <c r="I10773" s="68" t="str">
        <f>VLOOKUP(E10773,Refs!$P$2:$R$29,3,FALSE)</f>
        <v>Y58</v>
      </c>
      <c r="J10773" s="68" t="str">
        <f>VLOOKUP(E10773,Refs!$P$2:$S$29,4,FALSE)</f>
        <v>South West</v>
      </c>
      <c r="K10773" s="28">
        <f t="shared" si="341"/>
        <v>30</v>
      </c>
    </row>
    <row r="10774" spans="1:11" x14ac:dyDescent="0.35">
      <c r="A10774" s="69">
        <f t="shared" si="342"/>
        <v>45870</v>
      </c>
      <c r="B10774" t="s">
        <v>923</v>
      </c>
      <c r="C10774" t="s">
        <v>802</v>
      </c>
      <c r="E10774" t="s">
        <v>803</v>
      </c>
      <c r="F10774" t="s">
        <v>884</v>
      </c>
      <c r="G10774" t="s">
        <v>96</v>
      </c>
      <c r="H10774">
        <v>1440</v>
      </c>
      <c r="I10774" s="68" t="str">
        <f>VLOOKUP(E10774,Refs!$P$2:$R$29,3,FALSE)</f>
        <v>Y58</v>
      </c>
      <c r="J10774" s="68" t="str">
        <f>VLOOKUP(E10774,Refs!$P$2:$S$29,4,FALSE)</f>
        <v>South West</v>
      </c>
      <c r="K10774" s="28">
        <f t="shared" si="341"/>
        <v>1440</v>
      </c>
    </row>
    <row r="10775" spans="1:11" x14ac:dyDescent="0.35">
      <c r="A10775" s="69">
        <f t="shared" si="342"/>
        <v>45870</v>
      </c>
      <c r="B10775" t="s">
        <v>923</v>
      </c>
      <c r="C10775" t="s">
        <v>802</v>
      </c>
      <c r="E10775" t="s">
        <v>803</v>
      </c>
      <c r="F10775" t="s">
        <v>884</v>
      </c>
      <c r="G10775" t="s">
        <v>31</v>
      </c>
      <c r="H10775">
        <v>1075</v>
      </c>
      <c r="I10775" s="68" t="str">
        <f>VLOOKUP(E10775,Refs!$P$2:$R$29,3,FALSE)</f>
        <v>Y58</v>
      </c>
      <c r="J10775" s="68" t="str">
        <f>VLOOKUP(E10775,Refs!$P$2:$S$29,4,FALSE)</f>
        <v>South West</v>
      </c>
      <c r="K10775" s="28">
        <f t="shared" si="341"/>
        <v>1075</v>
      </c>
    </row>
    <row r="10776" spans="1:11" x14ac:dyDescent="0.35">
      <c r="A10776" s="69">
        <f t="shared" si="342"/>
        <v>45870</v>
      </c>
      <c r="B10776" t="s">
        <v>923</v>
      </c>
      <c r="C10776" t="s">
        <v>802</v>
      </c>
      <c r="E10776" t="s">
        <v>803</v>
      </c>
      <c r="F10776" t="s">
        <v>884</v>
      </c>
      <c r="G10776" t="s">
        <v>97</v>
      </c>
      <c r="H10776">
        <v>3435</v>
      </c>
      <c r="I10776" s="68" t="str">
        <f>VLOOKUP(E10776,Refs!$P$2:$R$29,3,FALSE)</f>
        <v>Y58</v>
      </c>
      <c r="J10776" s="68" t="str">
        <f>VLOOKUP(E10776,Refs!$P$2:$S$29,4,FALSE)</f>
        <v>South West</v>
      </c>
      <c r="K10776" s="28">
        <f t="shared" si="341"/>
        <v>3435</v>
      </c>
    </row>
    <row r="10777" spans="1:11" x14ac:dyDescent="0.35">
      <c r="A10777" s="69">
        <f t="shared" si="342"/>
        <v>45870</v>
      </c>
      <c r="B10777" t="s">
        <v>923</v>
      </c>
      <c r="C10777" t="s">
        <v>802</v>
      </c>
      <c r="E10777" t="s">
        <v>803</v>
      </c>
      <c r="F10777" t="s">
        <v>884</v>
      </c>
      <c r="G10777" t="s">
        <v>98</v>
      </c>
      <c r="H10777">
        <v>1833</v>
      </c>
      <c r="I10777" s="68" t="str">
        <f>VLOOKUP(E10777,Refs!$P$2:$R$29,3,FALSE)</f>
        <v>Y58</v>
      </c>
      <c r="J10777" s="68" t="str">
        <f>VLOOKUP(E10777,Refs!$P$2:$S$29,4,FALSE)</f>
        <v>South West</v>
      </c>
      <c r="K10777" s="28">
        <f t="shared" si="341"/>
        <v>1833</v>
      </c>
    </row>
    <row r="10778" spans="1:11" x14ac:dyDescent="0.35">
      <c r="A10778" s="69">
        <f t="shared" si="342"/>
        <v>45870</v>
      </c>
      <c r="B10778" t="s">
        <v>923</v>
      </c>
      <c r="C10778" t="s">
        <v>802</v>
      </c>
      <c r="E10778" t="s">
        <v>803</v>
      </c>
      <c r="F10778" t="s">
        <v>884</v>
      </c>
      <c r="G10778" t="s">
        <v>99</v>
      </c>
      <c r="H10778">
        <v>1754</v>
      </c>
      <c r="I10778" s="68" t="str">
        <f>VLOOKUP(E10778,Refs!$P$2:$R$29,3,FALSE)</f>
        <v>Y58</v>
      </c>
      <c r="J10778" s="68" t="str">
        <f>VLOOKUP(E10778,Refs!$P$2:$S$29,4,FALSE)</f>
        <v>South West</v>
      </c>
      <c r="K10778" s="28">
        <f t="shared" si="341"/>
        <v>1754</v>
      </c>
    </row>
    <row r="10779" spans="1:11" x14ac:dyDescent="0.35">
      <c r="A10779" s="69">
        <f t="shared" si="342"/>
        <v>45870</v>
      </c>
      <c r="B10779" t="s">
        <v>923</v>
      </c>
      <c r="C10779" t="s">
        <v>802</v>
      </c>
      <c r="E10779" t="s">
        <v>803</v>
      </c>
      <c r="F10779" t="s">
        <v>884</v>
      </c>
      <c r="G10779" t="s">
        <v>100</v>
      </c>
      <c r="H10779">
        <v>357</v>
      </c>
      <c r="I10779" s="68" t="str">
        <f>VLOOKUP(E10779,Refs!$P$2:$R$29,3,FALSE)</f>
        <v>Y58</v>
      </c>
      <c r="J10779" s="68" t="str">
        <f>VLOOKUP(E10779,Refs!$P$2:$S$29,4,FALSE)</f>
        <v>South West</v>
      </c>
      <c r="K10779" s="28">
        <f t="shared" si="341"/>
        <v>357</v>
      </c>
    </row>
    <row r="10780" spans="1:11" x14ac:dyDescent="0.35">
      <c r="A10780" s="69">
        <f t="shared" si="342"/>
        <v>45870</v>
      </c>
      <c r="B10780" t="s">
        <v>923</v>
      </c>
      <c r="C10780" t="s">
        <v>802</v>
      </c>
      <c r="E10780" t="s">
        <v>803</v>
      </c>
      <c r="F10780" t="s">
        <v>884</v>
      </c>
      <c r="G10780" t="s">
        <v>101</v>
      </c>
      <c r="H10780">
        <v>1076</v>
      </c>
      <c r="I10780" s="68" t="str">
        <f>VLOOKUP(E10780,Refs!$P$2:$R$29,3,FALSE)</f>
        <v>Y58</v>
      </c>
      <c r="J10780" s="68" t="str">
        <f>VLOOKUP(E10780,Refs!$P$2:$S$29,4,FALSE)</f>
        <v>South West</v>
      </c>
      <c r="K10780" s="28">
        <f t="shared" si="341"/>
        <v>1076</v>
      </c>
    </row>
    <row r="10781" spans="1:11" x14ac:dyDescent="0.35">
      <c r="A10781" s="69">
        <f t="shared" si="342"/>
        <v>45870</v>
      </c>
      <c r="B10781" t="s">
        <v>923</v>
      </c>
      <c r="C10781" t="s">
        <v>802</v>
      </c>
      <c r="E10781" t="s">
        <v>803</v>
      </c>
      <c r="F10781" t="s">
        <v>884</v>
      </c>
      <c r="G10781" t="s">
        <v>102</v>
      </c>
      <c r="H10781">
        <v>118</v>
      </c>
      <c r="I10781" s="68" t="str">
        <f>VLOOKUP(E10781,Refs!$P$2:$R$29,3,FALSE)</f>
        <v>Y58</v>
      </c>
      <c r="J10781" s="68" t="str">
        <f>VLOOKUP(E10781,Refs!$P$2:$S$29,4,FALSE)</f>
        <v>South West</v>
      </c>
      <c r="K10781" s="28">
        <f t="shared" si="341"/>
        <v>118</v>
      </c>
    </row>
    <row r="10782" spans="1:11" x14ac:dyDescent="0.35">
      <c r="A10782" s="69">
        <f t="shared" si="342"/>
        <v>45870</v>
      </c>
      <c r="B10782" t="s">
        <v>923</v>
      </c>
      <c r="C10782" t="s">
        <v>802</v>
      </c>
      <c r="E10782" t="s">
        <v>803</v>
      </c>
      <c r="F10782" t="s">
        <v>884</v>
      </c>
      <c r="G10782" t="s">
        <v>103</v>
      </c>
      <c r="H10782">
        <v>814</v>
      </c>
      <c r="I10782" s="68" t="str">
        <f>VLOOKUP(E10782,Refs!$P$2:$R$29,3,FALSE)</f>
        <v>Y58</v>
      </c>
      <c r="J10782" s="68" t="str">
        <f>VLOOKUP(E10782,Refs!$P$2:$S$29,4,FALSE)</f>
        <v>South West</v>
      </c>
      <c r="K10782" s="28">
        <f t="shared" si="341"/>
        <v>814</v>
      </c>
    </row>
    <row r="10783" spans="1:11" x14ac:dyDescent="0.35">
      <c r="A10783" s="69">
        <f t="shared" si="342"/>
        <v>45870</v>
      </c>
      <c r="B10783" t="s">
        <v>923</v>
      </c>
      <c r="C10783" t="s">
        <v>802</v>
      </c>
      <c r="E10783" t="s">
        <v>803</v>
      </c>
      <c r="F10783" t="s">
        <v>884</v>
      </c>
      <c r="G10783" t="s">
        <v>104</v>
      </c>
      <c r="H10783">
        <v>6028817</v>
      </c>
      <c r="I10783" s="68" t="str">
        <f>VLOOKUP(E10783,Refs!$P$2:$R$29,3,FALSE)</f>
        <v>Y58</v>
      </c>
      <c r="J10783" s="68" t="str">
        <f>VLOOKUP(E10783,Refs!$P$2:$S$29,4,FALSE)</f>
        <v>South West</v>
      </c>
      <c r="K10783" s="28">
        <f t="shared" si="341"/>
        <v>6028817</v>
      </c>
    </row>
    <row r="10784" spans="1:11" x14ac:dyDescent="0.35">
      <c r="A10784" s="69">
        <f t="shared" si="342"/>
        <v>45870</v>
      </c>
      <c r="B10784" t="s">
        <v>923</v>
      </c>
      <c r="C10784" t="s">
        <v>802</v>
      </c>
      <c r="E10784" t="s">
        <v>803</v>
      </c>
      <c r="F10784" t="s">
        <v>884</v>
      </c>
      <c r="G10784" t="s">
        <v>105</v>
      </c>
      <c r="H10784">
        <v>1794</v>
      </c>
      <c r="I10784" s="68" t="str">
        <f>VLOOKUP(E10784,Refs!$P$2:$R$29,3,FALSE)</f>
        <v>Y58</v>
      </c>
      <c r="J10784" s="68" t="str">
        <f>VLOOKUP(E10784,Refs!$P$2:$S$29,4,FALSE)</f>
        <v>South West</v>
      </c>
      <c r="K10784" s="28">
        <f t="shared" si="341"/>
        <v>1794</v>
      </c>
    </row>
    <row r="10785" spans="1:11" x14ac:dyDescent="0.35">
      <c r="A10785" s="69">
        <f t="shared" si="342"/>
        <v>45870</v>
      </c>
      <c r="B10785" t="s">
        <v>923</v>
      </c>
      <c r="C10785" t="s">
        <v>802</v>
      </c>
      <c r="E10785" t="s">
        <v>803</v>
      </c>
      <c r="F10785" t="s">
        <v>884</v>
      </c>
      <c r="G10785" t="s">
        <v>106</v>
      </c>
      <c r="H10785">
        <v>1555</v>
      </c>
      <c r="I10785" s="68" t="str">
        <f>VLOOKUP(E10785,Refs!$P$2:$R$29,3,FALSE)</f>
        <v>Y58</v>
      </c>
      <c r="J10785" s="68" t="str">
        <f>VLOOKUP(E10785,Refs!$P$2:$S$29,4,FALSE)</f>
        <v>South West</v>
      </c>
      <c r="K10785" s="28">
        <f t="shared" si="341"/>
        <v>1555</v>
      </c>
    </row>
    <row r="10786" spans="1:11" x14ac:dyDescent="0.35">
      <c r="A10786" s="69">
        <f t="shared" si="342"/>
        <v>45870</v>
      </c>
      <c r="B10786" t="s">
        <v>923</v>
      </c>
      <c r="C10786" t="s">
        <v>802</v>
      </c>
      <c r="E10786" t="s">
        <v>803</v>
      </c>
      <c r="F10786" t="s">
        <v>884</v>
      </c>
      <c r="G10786" t="s">
        <v>107</v>
      </c>
      <c r="H10786">
        <v>60</v>
      </c>
      <c r="I10786" s="68" t="str">
        <f>VLOOKUP(E10786,Refs!$P$2:$R$29,3,FALSE)</f>
        <v>Y58</v>
      </c>
      <c r="J10786" s="68" t="str">
        <f>VLOOKUP(E10786,Refs!$P$2:$S$29,4,FALSE)</f>
        <v>South West</v>
      </c>
      <c r="K10786" s="28">
        <f t="shared" si="341"/>
        <v>60</v>
      </c>
    </row>
    <row r="10787" spans="1:11" x14ac:dyDescent="0.35">
      <c r="A10787" s="69">
        <f t="shared" si="342"/>
        <v>45870</v>
      </c>
      <c r="B10787" t="s">
        <v>923</v>
      </c>
      <c r="C10787" t="s">
        <v>802</v>
      </c>
      <c r="E10787" t="s">
        <v>803</v>
      </c>
      <c r="F10787" t="s">
        <v>884</v>
      </c>
      <c r="G10787" t="s">
        <v>108</v>
      </c>
      <c r="H10787">
        <v>917</v>
      </c>
      <c r="I10787" s="68" t="str">
        <f>VLOOKUP(E10787,Refs!$P$2:$R$29,3,FALSE)</f>
        <v>Y58</v>
      </c>
      <c r="J10787" s="68" t="str">
        <f>VLOOKUP(E10787,Refs!$P$2:$S$29,4,FALSE)</f>
        <v>South West</v>
      </c>
      <c r="K10787" s="28">
        <f t="shared" si="341"/>
        <v>917</v>
      </c>
    </row>
    <row r="10788" spans="1:11" x14ac:dyDescent="0.35">
      <c r="A10788" s="69">
        <f t="shared" si="342"/>
        <v>45870</v>
      </c>
      <c r="B10788" t="s">
        <v>923</v>
      </c>
      <c r="C10788" t="s">
        <v>802</v>
      </c>
      <c r="E10788" t="s">
        <v>803</v>
      </c>
      <c r="F10788" t="s">
        <v>884</v>
      </c>
      <c r="G10788" t="s">
        <v>109</v>
      </c>
      <c r="H10788">
        <v>4365740</v>
      </c>
      <c r="I10788" s="68" t="str">
        <f>VLOOKUP(E10788,Refs!$P$2:$R$29,3,FALSE)</f>
        <v>Y58</v>
      </c>
      <c r="J10788" s="68" t="str">
        <f>VLOOKUP(E10788,Refs!$P$2:$S$29,4,FALSE)</f>
        <v>South West</v>
      </c>
      <c r="K10788" s="28">
        <f t="shared" si="341"/>
        <v>4365740</v>
      </c>
    </row>
    <row r="10789" spans="1:11" x14ac:dyDescent="0.35">
      <c r="A10789" s="69">
        <f t="shared" si="342"/>
        <v>45870</v>
      </c>
      <c r="B10789" t="s">
        <v>923</v>
      </c>
      <c r="C10789" t="s">
        <v>802</v>
      </c>
      <c r="E10789" t="s">
        <v>803</v>
      </c>
      <c r="F10789" t="s">
        <v>884</v>
      </c>
      <c r="G10789" t="s">
        <v>110</v>
      </c>
      <c r="H10789">
        <v>463</v>
      </c>
      <c r="I10789" s="68" t="str">
        <f>VLOOKUP(E10789,Refs!$P$2:$R$29,3,FALSE)</f>
        <v>Y58</v>
      </c>
      <c r="J10789" s="68" t="str">
        <f>VLOOKUP(E10789,Refs!$P$2:$S$29,4,FALSE)</f>
        <v>South West</v>
      </c>
      <c r="K10789" s="28">
        <f t="shared" si="341"/>
        <v>463</v>
      </c>
    </row>
    <row r="10790" spans="1:11" x14ac:dyDescent="0.35">
      <c r="A10790" s="69">
        <f t="shared" si="342"/>
        <v>45870</v>
      </c>
      <c r="B10790" t="s">
        <v>923</v>
      </c>
      <c r="C10790" t="s">
        <v>802</v>
      </c>
      <c r="E10790" t="s">
        <v>803</v>
      </c>
      <c r="F10790" t="s">
        <v>884</v>
      </c>
      <c r="G10790" t="s">
        <v>808</v>
      </c>
      <c r="H10790">
        <v>6806</v>
      </c>
      <c r="I10790" s="68" t="str">
        <f>VLOOKUP(E10790,Refs!$P$2:$R$29,3,FALSE)</f>
        <v>Y58</v>
      </c>
      <c r="J10790" s="68" t="str">
        <f>VLOOKUP(E10790,Refs!$P$2:$S$29,4,FALSE)</f>
        <v>South West</v>
      </c>
      <c r="K10790" s="28">
        <f t="shared" si="341"/>
        <v>6806</v>
      </c>
    </row>
    <row r="10791" spans="1:11" x14ac:dyDescent="0.35">
      <c r="A10791" s="69">
        <f t="shared" si="342"/>
        <v>45870</v>
      </c>
      <c r="B10791" t="s">
        <v>923</v>
      </c>
      <c r="C10791" t="s">
        <v>802</v>
      </c>
      <c r="E10791" t="s">
        <v>803</v>
      </c>
      <c r="F10791" t="s">
        <v>884</v>
      </c>
      <c r="G10791" t="s">
        <v>809</v>
      </c>
      <c r="H10791">
        <v>170</v>
      </c>
      <c r="I10791" s="68" t="str">
        <f>VLOOKUP(E10791,Refs!$P$2:$R$29,3,FALSE)</f>
        <v>Y58</v>
      </c>
      <c r="J10791" s="68" t="str">
        <f>VLOOKUP(E10791,Refs!$P$2:$S$29,4,FALSE)</f>
        <v>South West</v>
      </c>
      <c r="K10791" s="28">
        <f t="shared" si="341"/>
        <v>170</v>
      </c>
    </row>
    <row r="10792" spans="1:11" x14ac:dyDescent="0.35">
      <c r="A10792" s="69">
        <f t="shared" si="342"/>
        <v>45870</v>
      </c>
      <c r="B10792" t="s">
        <v>923</v>
      </c>
      <c r="C10792" t="s">
        <v>802</v>
      </c>
      <c r="E10792" t="s">
        <v>803</v>
      </c>
      <c r="F10792" t="s">
        <v>884</v>
      </c>
      <c r="G10792" t="s">
        <v>111</v>
      </c>
      <c r="H10792">
        <v>10884</v>
      </c>
      <c r="I10792" s="68" t="str">
        <f>VLOOKUP(E10792,Refs!$P$2:$R$29,3,FALSE)</f>
        <v>Y58</v>
      </c>
      <c r="J10792" s="68" t="str">
        <f>VLOOKUP(E10792,Refs!$P$2:$S$29,4,FALSE)</f>
        <v>South West</v>
      </c>
      <c r="K10792" s="28">
        <f t="shared" si="341"/>
        <v>10884</v>
      </c>
    </row>
    <row r="10793" spans="1:11" x14ac:dyDescent="0.35">
      <c r="A10793" s="69">
        <f t="shared" si="342"/>
        <v>45870</v>
      </c>
      <c r="B10793" t="s">
        <v>923</v>
      </c>
      <c r="C10793" t="s">
        <v>802</v>
      </c>
      <c r="E10793" t="s">
        <v>803</v>
      </c>
      <c r="F10793" t="s">
        <v>884</v>
      </c>
      <c r="G10793" t="s">
        <v>112</v>
      </c>
      <c r="H10793">
        <v>9</v>
      </c>
      <c r="I10793" s="68" t="str">
        <f>VLOOKUP(E10793,Refs!$P$2:$R$29,3,FALSE)</f>
        <v>Y58</v>
      </c>
      <c r="J10793" s="68" t="str">
        <f>VLOOKUP(E10793,Refs!$P$2:$S$29,4,FALSE)</f>
        <v>South West</v>
      </c>
      <c r="K10793" s="28">
        <f t="shared" si="341"/>
        <v>9</v>
      </c>
    </row>
    <row r="10794" spans="1:11" x14ac:dyDescent="0.35">
      <c r="A10794" s="69">
        <f t="shared" si="342"/>
        <v>45870</v>
      </c>
      <c r="B10794" t="s">
        <v>923</v>
      </c>
      <c r="C10794" t="s">
        <v>802</v>
      </c>
      <c r="E10794" t="s">
        <v>803</v>
      </c>
      <c r="F10794" t="s">
        <v>884</v>
      </c>
      <c r="G10794" t="s">
        <v>113</v>
      </c>
      <c r="H10794">
        <v>8665</v>
      </c>
      <c r="I10794" s="68" t="str">
        <f>VLOOKUP(E10794,Refs!$P$2:$R$29,3,FALSE)</f>
        <v>Y58</v>
      </c>
      <c r="J10794" s="68" t="str">
        <f>VLOOKUP(E10794,Refs!$P$2:$S$29,4,FALSE)</f>
        <v>South West</v>
      </c>
      <c r="K10794" s="28">
        <f t="shared" si="341"/>
        <v>8665</v>
      </c>
    </row>
    <row r="10795" spans="1:11" x14ac:dyDescent="0.35">
      <c r="A10795" s="69">
        <f t="shared" si="342"/>
        <v>45870</v>
      </c>
      <c r="B10795" t="s">
        <v>923</v>
      </c>
      <c r="C10795" t="s">
        <v>802</v>
      </c>
      <c r="E10795" t="s">
        <v>803</v>
      </c>
      <c r="F10795" t="s">
        <v>884</v>
      </c>
      <c r="G10795" t="s">
        <v>114</v>
      </c>
      <c r="H10795">
        <v>1644</v>
      </c>
      <c r="I10795" s="68" t="str">
        <f>VLOOKUP(E10795,Refs!$P$2:$R$29,3,FALSE)</f>
        <v>Y58</v>
      </c>
      <c r="J10795" s="68" t="str">
        <f>VLOOKUP(E10795,Refs!$P$2:$S$29,4,FALSE)</f>
        <v>South West</v>
      </c>
      <c r="K10795" s="28">
        <f t="shared" si="341"/>
        <v>1644</v>
      </c>
    </row>
    <row r="10796" spans="1:11" x14ac:dyDescent="0.35">
      <c r="A10796" s="69">
        <f t="shared" si="342"/>
        <v>45870</v>
      </c>
      <c r="B10796" t="s">
        <v>923</v>
      </c>
      <c r="C10796" t="s">
        <v>802</v>
      </c>
      <c r="E10796" t="s">
        <v>803</v>
      </c>
      <c r="F10796" t="s">
        <v>884</v>
      </c>
      <c r="G10796" t="s">
        <v>115</v>
      </c>
      <c r="H10796">
        <v>2097</v>
      </c>
      <c r="I10796" s="68" t="str">
        <f>VLOOKUP(E10796,Refs!$P$2:$R$29,3,FALSE)</f>
        <v>Y58</v>
      </c>
      <c r="J10796" s="68" t="str">
        <f>VLOOKUP(E10796,Refs!$P$2:$S$29,4,FALSE)</f>
        <v>South West</v>
      </c>
      <c r="K10796" s="28">
        <f t="shared" si="341"/>
        <v>2097</v>
      </c>
    </row>
    <row r="10797" spans="1:11" x14ac:dyDescent="0.35">
      <c r="A10797" s="69">
        <f t="shared" si="342"/>
        <v>45870</v>
      </c>
      <c r="B10797" t="s">
        <v>923</v>
      </c>
      <c r="C10797" t="s">
        <v>802</v>
      </c>
      <c r="E10797" t="s">
        <v>803</v>
      </c>
      <c r="F10797" t="s">
        <v>884</v>
      </c>
      <c r="G10797" t="s">
        <v>116</v>
      </c>
      <c r="H10797">
        <v>574</v>
      </c>
      <c r="I10797" s="68" t="str">
        <f>VLOOKUP(E10797,Refs!$P$2:$R$29,3,FALSE)</f>
        <v>Y58</v>
      </c>
      <c r="J10797" s="68" t="str">
        <f>VLOOKUP(E10797,Refs!$P$2:$S$29,4,FALSE)</f>
        <v>South West</v>
      </c>
      <c r="K10797" s="28">
        <f t="shared" si="341"/>
        <v>574</v>
      </c>
    </row>
    <row r="10798" spans="1:11" x14ac:dyDescent="0.35">
      <c r="A10798" s="69">
        <f t="shared" si="342"/>
        <v>45870</v>
      </c>
      <c r="B10798" t="s">
        <v>923</v>
      </c>
      <c r="C10798" t="s">
        <v>802</v>
      </c>
      <c r="E10798" t="s">
        <v>803</v>
      </c>
      <c r="F10798" t="s">
        <v>884</v>
      </c>
      <c r="G10798" t="s">
        <v>117</v>
      </c>
      <c r="H10798">
        <v>1059</v>
      </c>
      <c r="I10798" s="68" t="str">
        <f>VLOOKUP(E10798,Refs!$P$2:$R$29,3,FALSE)</f>
        <v>Y58</v>
      </c>
      <c r="J10798" s="68" t="str">
        <f>VLOOKUP(E10798,Refs!$P$2:$S$29,4,FALSE)</f>
        <v>South West</v>
      </c>
      <c r="K10798" s="28">
        <f t="shared" si="341"/>
        <v>1059</v>
      </c>
    </row>
    <row r="10799" spans="1:11" x14ac:dyDescent="0.35">
      <c r="A10799" s="69">
        <f t="shared" si="342"/>
        <v>45870</v>
      </c>
      <c r="B10799" t="s">
        <v>923</v>
      </c>
      <c r="C10799" t="s">
        <v>802</v>
      </c>
      <c r="E10799" t="s">
        <v>803</v>
      </c>
      <c r="F10799" t="s">
        <v>884</v>
      </c>
      <c r="G10799" t="s">
        <v>118</v>
      </c>
      <c r="H10799">
        <v>420</v>
      </c>
      <c r="I10799" s="68" t="str">
        <f>VLOOKUP(E10799,Refs!$P$2:$R$29,3,FALSE)</f>
        <v>Y58</v>
      </c>
      <c r="J10799" s="68" t="str">
        <f>VLOOKUP(E10799,Refs!$P$2:$S$29,4,FALSE)</f>
        <v>South West</v>
      </c>
      <c r="K10799" s="28">
        <f t="shared" si="341"/>
        <v>420</v>
      </c>
    </row>
    <row r="10800" spans="1:11" x14ac:dyDescent="0.35">
      <c r="A10800" s="69">
        <f t="shared" si="342"/>
        <v>45870</v>
      </c>
      <c r="B10800" t="s">
        <v>923</v>
      </c>
      <c r="C10800" t="s">
        <v>802</v>
      </c>
      <c r="E10800" t="s">
        <v>803</v>
      </c>
      <c r="F10800" t="s">
        <v>884</v>
      </c>
      <c r="G10800" t="s">
        <v>119</v>
      </c>
      <c r="H10800">
        <v>17</v>
      </c>
      <c r="I10800" s="68" t="str">
        <f>VLOOKUP(E10800,Refs!$P$2:$R$29,3,FALSE)</f>
        <v>Y58</v>
      </c>
      <c r="J10800" s="68" t="str">
        <f>VLOOKUP(E10800,Refs!$P$2:$S$29,4,FALSE)</f>
        <v>South West</v>
      </c>
      <c r="K10800" s="28">
        <f t="shared" si="341"/>
        <v>17</v>
      </c>
    </row>
    <row r="10801" spans="1:11" x14ac:dyDescent="0.35">
      <c r="A10801" s="69">
        <f t="shared" si="342"/>
        <v>45870</v>
      </c>
      <c r="B10801" t="s">
        <v>923</v>
      </c>
      <c r="C10801" t="s">
        <v>802</v>
      </c>
      <c r="E10801" t="s">
        <v>803</v>
      </c>
      <c r="F10801" t="s">
        <v>884</v>
      </c>
      <c r="G10801" t="s">
        <v>120</v>
      </c>
      <c r="H10801">
        <v>1</v>
      </c>
      <c r="I10801" s="68" t="str">
        <f>VLOOKUP(E10801,Refs!$P$2:$R$29,3,FALSE)</f>
        <v>Y58</v>
      </c>
      <c r="J10801" s="68" t="str">
        <f>VLOOKUP(E10801,Refs!$P$2:$S$29,4,FALSE)</f>
        <v>South West</v>
      </c>
      <c r="K10801" s="28">
        <f t="shared" si="341"/>
        <v>1</v>
      </c>
    </row>
    <row r="10802" spans="1:11" x14ac:dyDescent="0.35">
      <c r="A10802" s="69">
        <f t="shared" si="342"/>
        <v>45870</v>
      </c>
      <c r="B10802" t="s">
        <v>923</v>
      </c>
      <c r="C10802" t="s">
        <v>802</v>
      </c>
      <c r="E10802" t="s">
        <v>803</v>
      </c>
      <c r="F10802" t="s">
        <v>884</v>
      </c>
      <c r="G10802" t="s">
        <v>121</v>
      </c>
      <c r="H10802">
        <v>1074</v>
      </c>
      <c r="I10802" s="68" t="str">
        <f>VLOOKUP(E10802,Refs!$P$2:$R$29,3,FALSE)</f>
        <v>Y58</v>
      </c>
      <c r="J10802" s="68" t="str">
        <f>VLOOKUP(E10802,Refs!$P$2:$S$29,4,FALSE)</f>
        <v>South West</v>
      </c>
      <c r="K10802" s="28">
        <f t="shared" si="341"/>
        <v>1074</v>
      </c>
    </row>
    <row r="10803" spans="1:11" x14ac:dyDescent="0.35">
      <c r="A10803" s="69">
        <f t="shared" si="342"/>
        <v>45870</v>
      </c>
      <c r="B10803" t="s">
        <v>923</v>
      </c>
      <c r="C10803" t="s">
        <v>802</v>
      </c>
      <c r="E10803" t="s">
        <v>803</v>
      </c>
      <c r="F10803" t="s">
        <v>884</v>
      </c>
      <c r="G10803" t="s">
        <v>122</v>
      </c>
      <c r="H10803">
        <v>1</v>
      </c>
      <c r="I10803" s="68" t="str">
        <f>VLOOKUP(E10803,Refs!$P$2:$R$29,3,FALSE)</f>
        <v>Y58</v>
      </c>
      <c r="J10803" s="68" t="str">
        <f>VLOOKUP(E10803,Refs!$P$2:$S$29,4,FALSE)</f>
        <v>South West</v>
      </c>
      <c r="K10803" s="28">
        <f t="shared" si="341"/>
        <v>1</v>
      </c>
    </row>
    <row r="10804" spans="1:11" x14ac:dyDescent="0.35">
      <c r="A10804" s="69">
        <f t="shared" si="342"/>
        <v>45870</v>
      </c>
      <c r="B10804" t="s">
        <v>923</v>
      </c>
      <c r="C10804" t="s">
        <v>802</v>
      </c>
      <c r="E10804" t="s">
        <v>803</v>
      </c>
      <c r="F10804" t="s">
        <v>884</v>
      </c>
      <c r="G10804" t="s">
        <v>123</v>
      </c>
      <c r="H10804">
        <v>1</v>
      </c>
      <c r="I10804" s="68" t="str">
        <f>VLOOKUP(E10804,Refs!$P$2:$R$29,3,FALSE)</f>
        <v>Y58</v>
      </c>
      <c r="J10804" s="68" t="str">
        <f>VLOOKUP(E10804,Refs!$P$2:$S$29,4,FALSE)</f>
        <v>South West</v>
      </c>
      <c r="K10804" s="28">
        <f t="shared" si="341"/>
        <v>1</v>
      </c>
    </row>
    <row r="10805" spans="1:11" x14ac:dyDescent="0.35">
      <c r="A10805" s="69">
        <f t="shared" si="342"/>
        <v>45870</v>
      </c>
      <c r="B10805" t="s">
        <v>923</v>
      </c>
      <c r="C10805" t="s">
        <v>802</v>
      </c>
      <c r="E10805" t="s">
        <v>803</v>
      </c>
      <c r="F10805" t="s">
        <v>884</v>
      </c>
      <c r="G10805" t="s">
        <v>124</v>
      </c>
      <c r="H10805">
        <v>0</v>
      </c>
      <c r="I10805" s="68" t="str">
        <f>VLOOKUP(E10805,Refs!$P$2:$R$29,3,FALSE)</f>
        <v>Y58</v>
      </c>
      <c r="J10805" s="68" t="str">
        <f>VLOOKUP(E10805,Refs!$P$2:$S$29,4,FALSE)</f>
        <v>South West</v>
      </c>
      <c r="K10805" s="28" t="str">
        <f t="shared" si="341"/>
        <v/>
      </c>
    </row>
    <row r="10806" spans="1:11" x14ac:dyDescent="0.35">
      <c r="A10806" s="69">
        <f t="shared" si="342"/>
        <v>45870</v>
      </c>
      <c r="B10806" t="s">
        <v>923</v>
      </c>
      <c r="C10806" t="s">
        <v>802</v>
      </c>
      <c r="E10806" t="s">
        <v>803</v>
      </c>
      <c r="F10806" t="s">
        <v>884</v>
      </c>
      <c r="G10806" t="s">
        <v>125</v>
      </c>
      <c r="H10806">
        <v>0</v>
      </c>
      <c r="I10806" s="68" t="str">
        <f>VLOOKUP(E10806,Refs!$P$2:$R$29,3,FALSE)</f>
        <v>Y58</v>
      </c>
      <c r="J10806" s="68" t="str">
        <f>VLOOKUP(E10806,Refs!$P$2:$S$29,4,FALSE)</f>
        <v>South West</v>
      </c>
      <c r="K10806" s="28" t="str">
        <f t="shared" si="341"/>
        <v/>
      </c>
    </row>
    <row r="10807" spans="1:11" x14ac:dyDescent="0.35">
      <c r="A10807" s="69">
        <f t="shared" si="342"/>
        <v>45870</v>
      </c>
      <c r="B10807" t="s">
        <v>923</v>
      </c>
      <c r="C10807" t="s">
        <v>802</v>
      </c>
      <c r="E10807" t="s">
        <v>803</v>
      </c>
      <c r="F10807" t="s">
        <v>884</v>
      </c>
      <c r="G10807" t="s">
        <v>126</v>
      </c>
      <c r="H10807">
        <v>0</v>
      </c>
      <c r="I10807" s="68" t="str">
        <f>VLOOKUP(E10807,Refs!$P$2:$R$29,3,FALSE)</f>
        <v>Y58</v>
      </c>
      <c r="J10807" s="68" t="str">
        <f>VLOOKUP(E10807,Refs!$P$2:$S$29,4,FALSE)</f>
        <v>South West</v>
      </c>
      <c r="K10807" s="28" t="str">
        <f t="shared" si="341"/>
        <v/>
      </c>
    </row>
    <row r="10808" spans="1:11" x14ac:dyDescent="0.35">
      <c r="A10808" s="69">
        <f t="shared" si="342"/>
        <v>45870</v>
      </c>
      <c r="B10808" t="s">
        <v>923</v>
      </c>
      <c r="C10808" t="s">
        <v>802</v>
      </c>
      <c r="E10808" t="s">
        <v>803</v>
      </c>
      <c r="F10808" t="s">
        <v>884</v>
      </c>
      <c r="G10808" t="s">
        <v>127</v>
      </c>
      <c r="H10808">
        <v>646</v>
      </c>
      <c r="I10808" s="68" t="str">
        <f>VLOOKUP(E10808,Refs!$P$2:$R$29,3,FALSE)</f>
        <v>Y58</v>
      </c>
      <c r="J10808" s="68" t="str">
        <f>VLOOKUP(E10808,Refs!$P$2:$S$29,4,FALSE)</f>
        <v>South West</v>
      </c>
      <c r="K10808" s="28">
        <f t="shared" si="341"/>
        <v>646</v>
      </c>
    </row>
    <row r="10809" spans="1:11" x14ac:dyDescent="0.35">
      <c r="A10809" s="69">
        <f t="shared" si="342"/>
        <v>45870</v>
      </c>
      <c r="B10809" t="s">
        <v>923</v>
      </c>
      <c r="C10809" t="s">
        <v>802</v>
      </c>
      <c r="E10809" t="s">
        <v>803</v>
      </c>
      <c r="F10809" t="s">
        <v>884</v>
      </c>
      <c r="G10809" t="s">
        <v>128</v>
      </c>
      <c r="H10809">
        <v>542</v>
      </c>
      <c r="I10809" s="68" t="str">
        <f>VLOOKUP(E10809,Refs!$P$2:$R$29,3,FALSE)</f>
        <v>Y58</v>
      </c>
      <c r="J10809" s="68" t="str">
        <f>VLOOKUP(E10809,Refs!$P$2:$S$29,4,FALSE)</f>
        <v>South West</v>
      </c>
      <c r="K10809" s="28">
        <f t="shared" si="341"/>
        <v>542</v>
      </c>
    </row>
    <row r="10810" spans="1:11" x14ac:dyDescent="0.35">
      <c r="A10810" s="69">
        <f t="shared" si="342"/>
        <v>45870</v>
      </c>
      <c r="B10810" t="s">
        <v>923</v>
      </c>
      <c r="C10810" t="s">
        <v>802</v>
      </c>
      <c r="E10810" t="s">
        <v>803</v>
      </c>
      <c r="F10810" t="s">
        <v>884</v>
      </c>
      <c r="G10810" t="s">
        <v>129</v>
      </c>
      <c r="H10810">
        <v>135</v>
      </c>
      <c r="I10810" s="68" t="str">
        <f>VLOOKUP(E10810,Refs!$P$2:$R$29,3,FALSE)</f>
        <v>Y58</v>
      </c>
      <c r="J10810" s="68" t="str">
        <f>VLOOKUP(E10810,Refs!$P$2:$S$29,4,FALSE)</f>
        <v>South West</v>
      </c>
      <c r="K10810" s="28">
        <f t="shared" si="341"/>
        <v>135</v>
      </c>
    </row>
    <row r="10811" spans="1:11" x14ac:dyDescent="0.35">
      <c r="A10811" s="69">
        <f t="shared" si="342"/>
        <v>45870</v>
      </c>
      <c r="B10811" t="s">
        <v>923</v>
      </c>
      <c r="C10811" t="s">
        <v>802</v>
      </c>
      <c r="E10811" t="s">
        <v>803</v>
      </c>
      <c r="F10811" t="s">
        <v>884</v>
      </c>
      <c r="G10811" t="s">
        <v>130</v>
      </c>
      <c r="H10811">
        <v>67</v>
      </c>
      <c r="I10811" s="68" t="str">
        <f>VLOOKUP(E10811,Refs!$P$2:$R$29,3,FALSE)</f>
        <v>Y58</v>
      </c>
      <c r="J10811" s="68" t="str">
        <f>VLOOKUP(E10811,Refs!$P$2:$S$29,4,FALSE)</f>
        <v>South West</v>
      </c>
      <c r="K10811" s="28">
        <f t="shared" si="341"/>
        <v>67</v>
      </c>
    </row>
    <row r="10812" spans="1:11" x14ac:dyDescent="0.35">
      <c r="A10812" s="69">
        <f t="shared" si="342"/>
        <v>45870</v>
      </c>
      <c r="B10812" t="s">
        <v>923</v>
      </c>
      <c r="C10812" t="s">
        <v>802</v>
      </c>
      <c r="E10812" t="s">
        <v>803</v>
      </c>
      <c r="F10812" t="s">
        <v>884</v>
      </c>
      <c r="G10812" t="s">
        <v>131</v>
      </c>
      <c r="H10812">
        <v>510</v>
      </c>
      <c r="I10812" s="68" t="str">
        <f>VLOOKUP(E10812,Refs!$P$2:$R$29,3,FALSE)</f>
        <v>Y58</v>
      </c>
      <c r="J10812" s="68" t="str">
        <f>VLOOKUP(E10812,Refs!$P$2:$S$29,4,FALSE)</f>
        <v>South West</v>
      </c>
      <c r="K10812" s="28">
        <f t="shared" si="341"/>
        <v>510</v>
      </c>
    </row>
    <row r="10813" spans="1:11" x14ac:dyDescent="0.35">
      <c r="A10813" s="69">
        <f t="shared" si="342"/>
        <v>45870</v>
      </c>
      <c r="B10813" t="s">
        <v>923</v>
      </c>
      <c r="C10813" t="s">
        <v>802</v>
      </c>
      <c r="E10813" t="s">
        <v>803</v>
      </c>
      <c r="F10813" t="s">
        <v>884</v>
      </c>
      <c r="G10813" t="s">
        <v>132</v>
      </c>
      <c r="H10813">
        <v>416</v>
      </c>
      <c r="I10813" s="68" t="str">
        <f>VLOOKUP(E10813,Refs!$P$2:$R$29,3,FALSE)</f>
        <v>Y58</v>
      </c>
      <c r="J10813" s="68" t="str">
        <f>VLOOKUP(E10813,Refs!$P$2:$S$29,4,FALSE)</f>
        <v>South West</v>
      </c>
      <c r="K10813" s="28">
        <f t="shared" si="341"/>
        <v>416</v>
      </c>
    </row>
    <row r="10814" spans="1:11" x14ac:dyDescent="0.35">
      <c r="A10814" s="69">
        <f t="shared" si="342"/>
        <v>45870</v>
      </c>
      <c r="B10814" t="s">
        <v>923</v>
      </c>
      <c r="C10814" t="s">
        <v>802</v>
      </c>
      <c r="E10814" t="s">
        <v>803</v>
      </c>
      <c r="F10814" t="s">
        <v>884</v>
      </c>
      <c r="G10814" t="s">
        <v>133</v>
      </c>
      <c r="H10814">
        <v>597</v>
      </c>
      <c r="I10814" s="68" t="str">
        <f>VLOOKUP(E10814,Refs!$P$2:$R$29,3,FALSE)</f>
        <v>Y58</v>
      </c>
      <c r="J10814" s="68" t="str">
        <f>VLOOKUP(E10814,Refs!$P$2:$S$29,4,FALSE)</f>
        <v>South West</v>
      </c>
      <c r="K10814" s="28">
        <f t="shared" si="341"/>
        <v>597</v>
      </c>
    </row>
    <row r="10815" spans="1:11" x14ac:dyDescent="0.35">
      <c r="A10815" s="69">
        <f t="shared" si="342"/>
        <v>45870</v>
      </c>
      <c r="B10815" t="s">
        <v>923</v>
      </c>
      <c r="C10815" t="s">
        <v>802</v>
      </c>
      <c r="E10815" t="s">
        <v>803</v>
      </c>
      <c r="F10815" t="s">
        <v>884</v>
      </c>
      <c r="G10815" t="s">
        <v>134</v>
      </c>
      <c r="H10815">
        <v>597</v>
      </c>
      <c r="I10815" s="68" t="str">
        <f>VLOOKUP(E10815,Refs!$P$2:$R$29,3,FALSE)</f>
        <v>Y58</v>
      </c>
      <c r="J10815" s="68" t="str">
        <f>VLOOKUP(E10815,Refs!$P$2:$S$29,4,FALSE)</f>
        <v>South West</v>
      </c>
      <c r="K10815" s="28">
        <f t="shared" si="341"/>
        <v>597</v>
      </c>
    </row>
    <row r="10816" spans="1:11" x14ac:dyDescent="0.35">
      <c r="A10816" s="69">
        <f t="shared" si="342"/>
        <v>45870</v>
      </c>
      <c r="B10816" t="s">
        <v>923</v>
      </c>
      <c r="C10816" t="s">
        <v>802</v>
      </c>
      <c r="E10816" t="s">
        <v>803</v>
      </c>
      <c r="F10816" t="s">
        <v>884</v>
      </c>
      <c r="G10816" t="s">
        <v>135</v>
      </c>
      <c r="H10816">
        <v>52</v>
      </c>
      <c r="I10816" s="68" t="str">
        <f>VLOOKUP(E10816,Refs!$P$2:$R$29,3,FALSE)</f>
        <v>Y58</v>
      </c>
      <c r="J10816" s="68" t="str">
        <f>VLOOKUP(E10816,Refs!$P$2:$S$29,4,FALSE)</f>
        <v>South West</v>
      </c>
      <c r="K10816" s="28">
        <f t="shared" si="341"/>
        <v>52</v>
      </c>
    </row>
    <row r="10817" spans="1:11" x14ac:dyDescent="0.35">
      <c r="A10817" s="69">
        <f t="shared" si="342"/>
        <v>45870</v>
      </c>
      <c r="B10817" t="s">
        <v>923</v>
      </c>
      <c r="C10817" t="s">
        <v>802</v>
      </c>
      <c r="E10817" t="s">
        <v>803</v>
      </c>
      <c r="F10817" t="s">
        <v>884</v>
      </c>
      <c r="G10817" t="s">
        <v>136</v>
      </c>
      <c r="H10817">
        <v>43</v>
      </c>
      <c r="I10817" s="68" t="str">
        <f>VLOOKUP(E10817,Refs!$P$2:$R$29,3,FALSE)</f>
        <v>Y58</v>
      </c>
      <c r="J10817" s="68" t="str">
        <f>VLOOKUP(E10817,Refs!$P$2:$S$29,4,FALSE)</f>
        <v>South West</v>
      </c>
      <c r="K10817" s="28">
        <f t="shared" si="341"/>
        <v>43</v>
      </c>
    </row>
    <row r="10818" spans="1:11" x14ac:dyDescent="0.35">
      <c r="A10818" s="69">
        <f t="shared" si="342"/>
        <v>45870</v>
      </c>
      <c r="B10818" t="s">
        <v>923</v>
      </c>
      <c r="C10818" t="s">
        <v>802</v>
      </c>
      <c r="E10818" t="s">
        <v>803</v>
      </c>
      <c r="F10818" t="s">
        <v>884</v>
      </c>
      <c r="G10818" t="s">
        <v>137</v>
      </c>
      <c r="H10818">
        <v>2</v>
      </c>
      <c r="I10818" s="68" t="str">
        <f>VLOOKUP(E10818,Refs!$P$2:$R$29,3,FALSE)</f>
        <v>Y58</v>
      </c>
      <c r="J10818" s="68" t="str">
        <f>VLOOKUP(E10818,Refs!$P$2:$S$29,4,FALSE)</f>
        <v>South West</v>
      </c>
      <c r="K10818" s="28">
        <f t="shared" ref="K10818:K10881" si="343">IF(OR(H10818="NULL",H10818=0,H10818=""),"",H10818)</f>
        <v>2</v>
      </c>
    </row>
    <row r="10819" spans="1:11" x14ac:dyDescent="0.35">
      <c r="A10819" s="69">
        <f t="shared" ref="A10819:A10882" si="344">DATEVALUE(RIGHT(B10819,8))</f>
        <v>45870</v>
      </c>
      <c r="B10819" t="s">
        <v>923</v>
      </c>
      <c r="C10819" t="s">
        <v>802</v>
      </c>
      <c r="E10819" t="s">
        <v>803</v>
      </c>
      <c r="F10819" t="s">
        <v>884</v>
      </c>
      <c r="G10819" t="s">
        <v>138</v>
      </c>
      <c r="H10819">
        <v>0</v>
      </c>
      <c r="I10819" s="68" t="str">
        <f>VLOOKUP(E10819,Refs!$P$2:$R$29,3,FALSE)</f>
        <v>Y58</v>
      </c>
      <c r="J10819" s="68" t="str">
        <f>VLOOKUP(E10819,Refs!$P$2:$S$29,4,FALSE)</f>
        <v>South West</v>
      </c>
      <c r="K10819" s="28" t="str">
        <f t="shared" si="343"/>
        <v/>
      </c>
    </row>
    <row r="10820" spans="1:11" x14ac:dyDescent="0.35">
      <c r="A10820" s="69">
        <f t="shared" si="344"/>
        <v>45870</v>
      </c>
      <c r="B10820" t="s">
        <v>923</v>
      </c>
      <c r="C10820" t="s">
        <v>802</v>
      </c>
      <c r="E10820" t="s">
        <v>803</v>
      </c>
      <c r="F10820" t="s">
        <v>884</v>
      </c>
      <c r="G10820" t="s">
        <v>139</v>
      </c>
      <c r="H10820">
        <v>0</v>
      </c>
      <c r="I10820" s="68" t="str">
        <f>VLOOKUP(E10820,Refs!$P$2:$R$29,3,FALSE)</f>
        <v>Y58</v>
      </c>
      <c r="J10820" s="68" t="str">
        <f>VLOOKUP(E10820,Refs!$P$2:$S$29,4,FALSE)</f>
        <v>South West</v>
      </c>
      <c r="K10820" s="28" t="str">
        <f t="shared" si="343"/>
        <v/>
      </c>
    </row>
    <row r="10821" spans="1:11" x14ac:dyDescent="0.35">
      <c r="A10821" s="69">
        <f t="shared" si="344"/>
        <v>45870</v>
      </c>
      <c r="B10821" t="s">
        <v>923</v>
      </c>
      <c r="C10821" t="s">
        <v>802</v>
      </c>
      <c r="E10821" t="s">
        <v>803</v>
      </c>
      <c r="F10821" t="s">
        <v>884</v>
      </c>
      <c r="G10821" t="s">
        <v>140</v>
      </c>
      <c r="H10821">
        <v>0</v>
      </c>
      <c r="I10821" s="68" t="str">
        <f>VLOOKUP(E10821,Refs!$P$2:$R$29,3,FALSE)</f>
        <v>Y58</v>
      </c>
      <c r="J10821" s="68" t="str">
        <f>VLOOKUP(E10821,Refs!$P$2:$S$29,4,FALSE)</f>
        <v>South West</v>
      </c>
      <c r="K10821" s="28" t="str">
        <f t="shared" si="343"/>
        <v/>
      </c>
    </row>
    <row r="10822" spans="1:11" x14ac:dyDescent="0.35">
      <c r="A10822" s="69">
        <f t="shared" si="344"/>
        <v>45870</v>
      </c>
      <c r="B10822" t="s">
        <v>923</v>
      </c>
      <c r="C10822" t="s">
        <v>802</v>
      </c>
      <c r="E10822" t="s">
        <v>803</v>
      </c>
      <c r="F10822" t="s">
        <v>884</v>
      </c>
      <c r="G10822" t="s">
        <v>728</v>
      </c>
      <c r="H10822">
        <v>303</v>
      </c>
      <c r="I10822" s="68" t="str">
        <f>VLOOKUP(E10822,Refs!$P$2:$R$29,3,FALSE)</f>
        <v>Y58</v>
      </c>
      <c r="J10822" s="68" t="str">
        <f>VLOOKUP(E10822,Refs!$P$2:$S$29,4,FALSE)</f>
        <v>South West</v>
      </c>
      <c r="K10822" s="28">
        <f t="shared" si="343"/>
        <v>303</v>
      </c>
    </row>
    <row r="10823" spans="1:11" x14ac:dyDescent="0.35">
      <c r="A10823" s="69">
        <f t="shared" si="344"/>
        <v>45870</v>
      </c>
      <c r="B10823" t="s">
        <v>923</v>
      </c>
      <c r="C10823" t="s">
        <v>802</v>
      </c>
      <c r="E10823" t="s">
        <v>803</v>
      </c>
      <c r="F10823" t="s">
        <v>884</v>
      </c>
      <c r="G10823" t="s">
        <v>727</v>
      </c>
      <c r="H10823">
        <v>139</v>
      </c>
      <c r="I10823" s="68" t="str">
        <f>VLOOKUP(E10823,Refs!$P$2:$R$29,3,FALSE)</f>
        <v>Y58</v>
      </c>
      <c r="J10823" s="68" t="str">
        <f>VLOOKUP(E10823,Refs!$P$2:$S$29,4,FALSE)</f>
        <v>South West</v>
      </c>
      <c r="K10823" s="28">
        <f t="shared" si="343"/>
        <v>139</v>
      </c>
    </row>
    <row r="10824" spans="1:11" x14ac:dyDescent="0.35">
      <c r="A10824" s="69">
        <f t="shared" si="344"/>
        <v>45870</v>
      </c>
      <c r="B10824" t="s">
        <v>923</v>
      </c>
      <c r="C10824" t="s">
        <v>802</v>
      </c>
      <c r="E10824" t="s">
        <v>803</v>
      </c>
      <c r="F10824" t="s">
        <v>884</v>
      </c>
      <c r="G10824" t="s">
        <v>730</v>
      </c>
      <c r="H10824">
        <v>73</v>
      </c>
      <c r="I10824" s="68" t="str">
        <f>VLOOKUP(E10824,Refs!$P$2:$R$29,3,FALSE)</f>
        <v>Y58</v>
      </c>
      <c r="J10824" s="68" t="str">
        <f>VLOOKUP(E10824,Refs!$P$2:$S$29,4,FALSE)</f>
        <v>South West</v>
      </c>
      <c r="K10824" s="28">
        <f t="shared" si="343"/>
        <v>73</v>
      </c>
    </row>
    <row r="10825" spans="1:11" x14ac:dyDescent="0.35">
      <c r="A10825" s="69">
        <f t="shared" si="344"/>
        <v>45870</v>
      </c>
      <c r="B10825" t="s">
        <v>923</v>
      </c>
      <c r="C10825" t="s">
        <v>802</v>
      </c>
      <c r="E10825" t="s">
        <v>803</v>
      </c>
      <c r="F10825" t="s">
        <v>884</v>
      </c>
      <c r="G10825" t="s">
        <v>729</v>
      </c>
      <c r="H10825">
        <v>17</v>
      </c>
      <c r="I10825" s="68" t="str">
        <f>VLOOKUP(E10825,Refs!$P$2:$R$29,3,FALSE)</f>
        <v>Y58</v>
      </c>
      <c r="J10825" s="68" t="str">
        <f>VLOOKUP(E10825,Refs!$P$2:$S$29,4,FALSE)</f>
        <v>South West</v>
      </c>
      <c r="K10825" s="28">
        <f t="shared" si="343"/>
        <v>17</v>
      </c>
    </row>
    <row r="10826" spans="1:11" x14ac:dyDescent="0.35">
      <c r="A10826" s="69">
        <f t="shared" si="344"/>
        <v>45870</v>
      </c>
      <c r="B10826" t="s">
        <v>923</v>
      </c>
      <c r="C10826" t="s">
        <v>280</v>
      </c>
      <c r="D10826" t="s">
        <v>888</v>
      </c>
      <c r="E10826" t="s">
        <v>296</v>
      </c>
      <c r="F10826" t="s">
        <v>297</v>
      </c>
      <c r="G10826" t="s">
        <v>10</v>
      </c>
      <c r="H10826">
        <v>93082</v>
      </c>
      <c r="I10826" s="68" t="str">
        <f>VLOOKUP(E10826,Refs!$P$2:$R$29,3,FALSE)</f>
        <v>Y63</v>
      </c>
      <c r="J10826" s="68" t="str">
        <f>VLOOKUP(E10826,Refs!$P$2:$S$29,4,FALSE)</f>
        <v>North East and Yorkshire</v>
      </c>
      <c r="K10826" s="28">
        <f t="shared" si="343"/>
        <v>93082</v>
      </c>
    </row>
    <row r="10827" spans="1:11" x14ac:dyDescent="0.35">
      <c r="A10827" s="69">
        <f t="shared" si="344"/>
        <v>45870</v>
      </c>
      <c r="B10827" t="s">
        <v>923</v>
      </c>
      <c r="C10827" t="s">
        <v>280</v>
      </c>
      <c r="D10827" t="s">
        <v>888</v>
      </c>
      <c r="E10827" t="s">
        <v>296</v>
      </c>
      <c r="F10827" t="s">
        <v>297</v>
      </c>
      <c r="G10827" t="s">
        <v>69</v>
      </c>
      <c r="H10827">
        <v>93082</v>
      </c>
      <c r="I10827" s="68" t="str">
        <f>VLOOKUP(E10827,Refs!$P$2:$R$29,3,FALSE)</f>
        <v>Y63</v>
      </c>
      <c r="J10827" s="68" t="str">
        <f>VLOOKUP(E10827,Refs!$P$2:$S$29,4,FALSE)</f>
        <v>North East and Yorkshire</v>
      </c>
      <c r="K10827" s="28">
        <f t="shared" si="343"/>
        <v>93082</v>
      </c>
    </row>
    <row r="10828" spans="1:11" x14ac:dyDescent="0.35">
      <c r="A10828" s="69">
        <f t="shared" si="344"/>
        <v>45870</v>
      </c>
      <c r="B10828" t="s">
        <v>923</v>
      </c>
      <c r="C10828" t="s">
        <v>280</v>
      </c>
      <c r="D10828" t="s">
        <v>888</v>
      </c>
      <c r="E10828" t="s">
        <v>296</v>
      </c>
      <c r="F10828" t="s">
        <v>297</v>
      </c>
      <c r="G10828" t="s">
        <v>20</v>
      </c>
      <c r="H10828">
        <v>83889</v>
      </c>
      <c r="I10828" s="68" t="str">
        <f>VLOOKUP(E10828,Refs!$P$2:$R$29,3,FALSE)</f>
        <v>Y63</v>
      </c>
      <c r="J10828" s="68" t="str">
        <f>VLOOKUP(E10828,Refs!$P$2:$S$29,4,FALSE)</f>
        <v>North East and Yorkshire</v>
      </c>
      <c r="K10828" s="28">
        <f t="shared" si="343"/>
        <v>83889</v>
      </c>
    </row>
    <row r="10829" spans="1:11" x14ac:dyDescent="0.35">
      <c r="A10829" s="69">
        <f t="shared" si="344"/>
        <v>45870</v>
      </c>
      <c r="B10829" t="s">
        <v>923</v>
      </c>
      <c r="C10829" t="s">
        <v>280</v>
      </c>
      <c r="D10829" t="s">
        <v>888</v>
      </c>
      <c r="E10829" t="s">
        <v>296</v>
      </c>
      <c r="F10829" t="s">
        <v>297</v>
      </c>
      <c r="G10829" t="s">
        <v>23</v>
      </c>
      <c r="H10829">
        <v>73048</v>
      </c>
      <c r="I10829" s="68" t="str">
        <f>VLOOKUP(E10829,Refs!$P$2:$R$29,3,FALSE)</f>
        <v>Y63</v>
      </c>
      <c r="J10829" s="68" t="str">
        <f>VLOOKUP(E10829,Refs!$P$2:$S$29,4,FALSE)</f>
        <v>North East and Yorkshire</v>
      </c>
      <c r="K10829" s="28">
        <f t="shared" si="343"/>
        <v>73048</v>
      </c>
    </row>
    <row r="10830" spans="1:11" x14ac:dyDescent="0.35">
      <c r="A10830" s="69">
        <f t="shared" si="344"/>
        <v>45870</v>
      </c>
      <c r="B10830" t="s">
        <v>923</v>
      </c>
      <c r="C10830" t="s">
        <v>280</v>
      </c>
      <c r="D10830" t="s">
        <v>888</v>
      </c>
      <c r="E10830" t="s">
        <v>296</v>
      </c>
      <c r="F10830" t="s">
        <v>297</v>
      </c>
      <c r="G10830" t="s">
        <v>19</v>
      </c>
      <c r="H10830">
        <v>2371</v>
      </c>
      <c r="I10830" s="68" t="str">
        <f>VLOOKUP(E10830,Refs!$P$2:$R$29,3,FALSE)</f>
        <v>Y63</v>
      </c>
      <c r="J10830" s="68" t="str">
        <f>VLOOKUP(E10830,Refs!$P$2:$S$29,4,FALSE)</f>
        <v>North East and Yorkshire</v>
      </c>
      <c r="K10830" s="28">
        <f t="shared" si="343"/>
        <v>2371</v>
      </c>
    </row>
    <row r="10831" spans="1:11" x14ac:dyDescent="0.35">
      <c r="A10831" s="69">
        <f t="shared" si="344"/>
        <v>45870</v>
      </c>
      <c r="B10831" t="s">
        <v>923</v>
      </c>
      <c r="C10831" t="s">
        <v>280</v>
      </c>
      <c r="D10831" t="s">
        <v>888</v>
      </c>
      <c r="E10831" t="s">
        <v>296</v>
      </c>
      <c r="F10831" t="s">
        <v>297</v>
      </c>
      <c r="G10831" t="s">
        <v>21</v>
      </c>
      <c r="H10831">
        <v>2634278</v>
      </c>
      <c r="I10831" s="68" t="str">
        <f>VLOOKUP(E10831,Refs!$P$2:$R$29,3,FALSE)</f>
        <v>Y63</v>
      </c>
      <c r="J10831" s="68" t="str">
        <f>VLOOKUP(E10831,Refs!$P$2:$S$29,4,FALSE)</f>
        <v>North East and Yorkshire</v>
      </c>
      <c r="K10831" s="28">
        <f t="shared" si="343"/>
        <v>2634278</v>
      </c>
    </row>
    <row r="10832" spans="1:11" x14ac:dyDescent="0.35">
      <c r="A10832" s="69">
        <f t="shared" si="344"/>
        <v>45870</v>
      </c>
      <c r="B10832" t="s">
        <v>923</v>
      </c>
      <c r="C10832" t="s">
        <v>280</v>
      </c>
      <c r="D10832" t="s">
        <v>888</v>
      </c>
      <c r="E10832" t="s">
        <v>296</v>
      </c>
      <c r="F10832" t="s">
        <v>297</v>
      </c>
      <c r="G10832" t="s">
        <v>70</v>
      </c>
      <c r="H10832">
        <v>177</v>
      </c>
      <c r="I10832" s="68" t="str">
        <f>VLOOKUP(E10832,Refs!$P$2:$R$29,3,FALSE)</f>
        <v>Y63</v>
      </c>
      <c r="J10832" s="68" t="str">
        <f>VLOOKUP(E10832,Refs!$P$2:$S$29,4,FALSE)</f>
        <v>North East and Yorkshire</v>
      </c>
      <c r="K10832" s="28">
        <f t="shared" si="343"/>
        <v>177</v>
      </c>
    </row>
    <row r="10833" spans="1:11" x14ac:dyDescent="0.35">
      <c r="A10833" s="69">
        <f t="shared" si="344"/>
        <v>45870</v>
      </c>
      <c r="B10833" t="s">
        <v>923</v>
      </c>
      <c r="C10833" t="s">
        <v>280</v>
      </c>
      <c r="D10833" t="s">
        <v>888</v>
      </c>
      <c r="E10833" t="s">
        <v>296</v>
      </c>
      <c r="F10833" t="s">
        <v>297</v>
      </c>
      <c r="G10833" t="s">
        <v>71</v>
      </c>
      <c r="H10833">
        <v>477</v>
      </c>
      <c r="I10833" s="68" t="str">
        <f>VLOOKUP(E10833,Refs!$P$2:$R$29,3,FALSE)</f>
        <v>Y63</v>
      </c>
      <c r="J10833" s="68" t="str">
        <f>VLOOKUP(E10833,Refs!$P$2:$S$29,4,FALSE)</f>
        <v>North East and Yorkshire</v>
      </c>
      <c r="K10833" s="28">
        <f t="shared" si="343"/>
        <v>477</v>
      </c>
    </row>
    <row r="10834" spans="1:11" x14ac:dyDescent="0.35">
      <c r="A10834" s="69">
        <f t="shared" si="344"/>
        <v>45870</v>
      </c>
      <c r="B10834" t="s">
        <v>923</v>
      </c>
      <c r="C10834" t="s">
        <v>280</v>
      </c>
      <c r="D10834" t="s">
        <v>888</v>
      </c>
      <c r="E10834" t="s">
        <v>296</v>
      </c>
      <c r="F10834" t="s">
        <v>297</v>
      </c>
      <c r="G10834" t="s">
        <v>72</v>
      </c>
      <c r="H10834" t="s">
        <v>886</v>
      </c>
      <c r="I10834" s="68" t="str">
        <f>VLOOKUP(E10834,Refs!$P$2:$R$29,3,FALSE)</f>
        <v>Y63</v>
      </c>
      <c r="J10834" s="68" t="str">
        <f>VLOOKUP(E10834,Refs!$P$2:$S$29,4,FALSE)</f>
        <v>North East and Yorkshire</v>
      </c>
      <c r="K10834" s="28" t="str">
        <f t="shared" si="343"/>
        <v>-</v>
      </c>
    </row>
    <row r="10835" spans="1:11" x14ac:dyDescent="0.35">
      <c r="A10835" s="69">
        <f t="shared" si="344"/>
        <v>45870</v>
      </c>
      <c r="B10835" t="s">
        <v>923</v>
      </c>
      <c r="C10835" t="s">
        <v>280</v>
      </c>
      <c r="D10835" t="s">
        <v>888</v>
      </c>
      <c r="E10835" t="s">
        <v>296</v>
      </c>
      <c r="F10835" t="s">
        <v>297</v>
      </c>
      <c r="G10835" t="s">
        <v>73</v>
      </c>
      <c r="H10835">
        <v>9247</v>
      </c>
      <c r="I10835" s="68" t="str">
        <f>VLOOKUP(E10835,Refs!$P$2:$R$29,3,FALSE)</f>
        <v>Y63</v>
      </c>
      <c r="J10835" s="68" t="str">
        <f>VLOOKUP(E10835,Refs!$P$2:$S$29,4,FALSE)</f>
        <v>North East and Yorkshire</v>
      </c>
      <c r="K10835" s="28">
        <f t="shared" si="343"/>
        <v>9247</v>
      </c>
    </row>
    <row r="10836" spans="1:11" x14ac:dyDescent="0.35">
      <c r="A10836" s="69">
        <f t="shared" si="344"/>
        <v>45870</v>
      </c>
      <c r="B10836" t="s">
        <v>923</v>
      </c>
      <c r="C10836" t="s">
        <v>280</v>
      </c>
      <c r="D10836" t="s">
        <v>888</v>
      </c>
      <c r="E10836" t="s">
        <v>296</v>
      </c>
      <c r="F10836" t="s">
        <v>297</v>
      </c>
      <c r="G10836" t="s">
        <v>74</v>
      </c>
      <c r="H10836">
        <v>38921936</v>
      </c>
      <c r="I10836" s="68" t="str">
        <f>VLOOKUP(E10836,Refs!$P$2:$R$29,3,FALSE)</f>
        <v>Y63</v>
      </c>
      <c r="J10836" s="68" t="str">
        <f>VLOOKUP(E10836,Refs!$P$2:$S$29,4,FALSE)</f>
        <v>North East and Yorkshire</v>
      </c>
      <c r="K10836" s="28">
        <f t="shared" si="343"/>
        <v>38921936</v>
      </c>
    </row>
    <row r="10837" spans="1:11" x14ac:dyDescent="0.35">
      <c r="A10837" s="69">
        <f t="shared" si="344"/>
        <v>45870</v>
      </c>
      <c r="B10837" t="s">
        <v>923</v>
      </c>
      <c r="C10837" t="s">
        <v>280</v>
      </c>
      <c r="D10837" t="s">
        <v>888</v>
      </c>
      <c r="E10837" t="s">
        <v>296</v>
      </c>
      <c r="F10837" t="s">
        <v>297</v>
      </c>
      <c r="G10837" t="s">
        <v>26</v>
      </c>
      <c r="H10837">
        <v>80968</v>
      </c>
      <c r="I10837" s="68" t="str">
        <f>VLOOKUP(E10837,Refs!$P$2:$R$29,3,FALSE)</f>
        <v>Y63</v>
      </c>
      <c r="J10837" s="68" t="str">
        <f>VLOOKUP(E10837,Refs!$P$2:$S$29,4,FALSE)</f>
        <v>North East and Yorkshire</v>
      </c>
      <c r="K10837" s="28">
        <f t="shared" si="343"/>
        <v>80968</v>
      </c>
    </row>
    <row r="10838" spans="1:11" x14ac:dyDescent="0.35">
      <c r="A10838" s="69">
        <f t="shared" si="344"/>
        <v>45870</v>
      </c>
      <c r="B10838" t="s">
        <v>923</v>
      </c>
      <c r="C10838" t="s">
        <v>280</v>
      </c>
      <c r="D10838" t="s">
        <v>888</v>
      </c>
      <c r="E10838" t="s">
        <v>296</v>
      </c>
      <c r="F10838" t="s">
        <v>297</v>
      </c>
      <c r="G10838" t="s">
        <v>75</v>
      </c>
      <c r="H10838">
        <v>0</v>
      </c>
      <c r="I10838" s="68" t="str">
        <f>VLOOKUP(E10838,Refs!$P$2:$R$29,3,FALSE)</f>
        <v>Y63</v>
      </c>
      <c r="J10838" s="68" t="str">
        <f>VLOOKUP(E10838,Refs!$P$2:$S$29,4,FALSE)</f>
        <v>North East and Yorkshire</v>
      </c>
      <c r="K10838" s="28" t="str">
        <f t="shared" si="343"/>
        <v/>
      </c>
    </row>
    <row r="10839" spans="1:11" x14ac:dyDescent="0.35">
      <c r="A10839" s="69">
        <f t="shared" si="344"/>
        <v>45870</v>
      </c>
      <c r="B10839" t="s">
        <v>923</v>
      </c>
      <c r="C10839" t="s">
        <v>280</v>
      </c>
      <c r="D10839" t="s">
        <v>888</v>
      </c>
      <c r="E10839" t="s">
        <v>296</v>
      </c>
      <c r="F10839" t="s">
        <v>297</v>
      </c>
      <c r="G10839" t="s">
        <v>76</v>
      </c>
      <c r="H10839">
        <v>60672</v>
      </c>
      <c r="I10839" s="68" t="str">
        <f>VLOOKUP(E10839,Refs!$P$2:$R$29,3,FALSE)</f>
        <v>Y63</v>
      </c>
      <c r="J10839" s="68" t="str">
        <f>VLOOKUP(E10839,Refs!$P$2:$S$29,4,FALSE)</f>
        <v>North East and Yorkshire</v>
      </c>
      <c r="K10839" s="28">
        <f t="shared" si="343"/>
        <v>60672</v>
      </c>
    </row>
    <row r="10840" spans="1:11" x14ac:dyDescent="0.35">
      <c r="A10840" s="69">
        <f t="shared" si="344"/>
        <v>45870</v>
      </c>
      <c r="B10840" t="s">
        <v>923</v>
      </c>
      <c r="C10840" t="s">
        <v>280</v>
      </c>
      <c r="D10840" t="s">
        <v>888</v>
      </c>
      <c r="E10840" t="s">
        <v>296</v>
      </c>
      <c r="F10840" t="s">
        <v>297</v>
      </c>
      <c r="G10840" t="s">
        <v>77</v>
      </c>
      <c r="H10840">
        <v>12169</v>
      </c>
      <c r="I10840" s="68" t="str">
        <f>VLOOKUP(E10840,Refs!$P$2:$R$29,3,FALSE)</f>
        <v>Y63</v>
      </c>
      <c r="J10840" s="68" t="str">
        <f>VLOOKUP(E10840,Refs!$P$2:$S$29,4,FALSE)</f>
        <v>North East and Yorkshire</v>
      </c>
      <c r="K10840" s="28">
        <f t="shared" si="343"/>
        <v>12169</v>
      </c>
    </row>
    <row r="10841" spans="1:11" x14ac:dyDescent="0.35">
      <c r="A10841" s="69">
        <f t="shared" si="344"/>
        <v>45870</v>
      </c>
      <c r="B10841" t="s">
        <v>923</v>
      </c>
      <c r="C10841" t="s">
        <v>280</v>
      </c>
      <c r="D10841" t="s">
        <v>888</v>
      </c>
      <c r="E10841" t="s">
        <v>296</v>
      </c>
      <c r="F10841" t="s">
        <v>297</v>
      </c>
      <c r="G10841" t="s">
        <v>78</v>
      </c>
      <c r="H10841">
        <v>8122</v>
      </c>
      <c r="I10841" s="68" t="str">
        <f>VLOOKUP(E10841,Refs!$P$2:$R$29,3,FALSE)</f>
        <v>Y63</v>
      </c>
      <c r="J10841" s="68" t="str">
        <f>VLOOKUP(E10841,Refs!$P$2:$S$29,4,FALSE)</f>
        <v>North East and Yorkshire</v>
      </c>
      <c r="K10841" s="28">
        <f t="shared" si="343"/>
        <v>8122</v>
      </c>
    </row>
    <row r="10842" spans="1:11" x14ac:dyDescent="0.35">
      <c r="A10842" s="69">
        <f t="shared" si="344"/>
        <v>45870</v>
      </c>
      <c r="B10842" t="s">
        <v>923</v>
      </c>
      <c r="C10842" t="s">
        <v>280</v>
      </c>
      <c r="D10842" t="s">
        <v>888</v>
      </c>
      <c r="E10842" t="s">
        <v>296</v>
      </c>
      <c r="F10842" t="s">
        <v>297</v>
      </c>
      <c r="G10842" t="s">
        <v>79</v>
      </c>
      <c r="H10842">
        <v>5</v>
      </c>
      <c r="I10842" s="68" t="str">
        <f>VLOOKUP(E10842,Refs!$P$2:$R$29,3,FALSE)</f>
        <v>Y63</v>
      </c>
      <c r="J10842" s="68" t="str">
        <f>VLOOKUP(E10842,Refs!$P$2:$S$29,4,FALSE)</f>
        <v>North East and Yorkshire</v>
      </c>
      <c r="K10842" s="28">
        <f t="shared" si="343"/>
        <v>5</v>
      </c>
    </row>
    <row r="10843" spans="1:11" x14ac:dyDescent="0.35">
      <c r="A10843" s="69">
        <f t="shared" si="344"/>
        <v>45870</v>
      </c>
      <c r="B10843" t="s">
        <v>923</v>
      </c>
      <c r="C10843" t="s">
        <v>280</v>
      </c>
      <c r="D10843" t="s">
        <v>888</v>
      </c>
      <c r="E10843" t="s">
        <v>296</v>
      </c>
      <c r="F10843" t="s">
        <v>297</v>
      </c>
      <c r="G10843" t="s">
        <v>25</v>
      </c>
      <c r="H10843">
        <v>28086</v>
      </c>
      <c r="I10843" s="68" t="str">
        <f>VLOOKUP(E10843,Refs!$P$2:$R$29,3,FALSE)</f>
        <v>Y63</v>
      </c>
      <c r="J10843" s="68" t="str">
        <f>VLOOKUP(E10843,Refs!$P$2:$S$29,4,FALSE)</f>
        <v>North East and Yorkshire</v>
      </c>
      <c r="K10843" s="28">
        <f t="shared" si="343"/>
        <v>28086</v>
      </c>
    </row>
    <row r="10844" spans="1:11" x14ac:dyDescent="0.35">
      <c r="A10844" s="69">
        <f t="shared" si="344"/>
        <v>45870</v>
      </c>
      <c r="B10844" t="s">
        <v>923</v>
      </c>
      <c r="C10844" t="s">
        <v>280</v>
      </c>
      <c r="D10844" t="s">
        <v>888</v>
      </c>
      <c r="E10844" t="s">
        <v>296</v>
      </c>
      <c r="F10844" t="s">
        <v>297</v>
      </c>
      <c r="G10844" t="s">
        <v>80</v>
      </c>
      <c r="H10844">
        <v>160</v>
      </c>
      <c r="I10844" s="68" t="str">
        <f>VLOOKUP(E10844,Refs!$P$2:$R$29,3,FALSE)</f>
        <v>Y63</v>
      </c>
      <c r="J10844" s="68" t="str">
        <f>VLOOKUP(E10844,Refs!$P$2:$S$29,4,FALSE)</f>
        <v>North East and Yorkshire</v>
      </c>
      <c r="K10844" s="28">
        <f t="shared" si="343"/>
        <v>160</v>
      </c>
    </row>
    <row r="10845" spans="1:11" x14ac:dyDescent="0.35">
      <c r="A10845" s="69">
        <f t="shared" si="344"/>
        <v>45870</v>
      </c>
      <c r="B10845" t="s">
        <v>923</v>
      </c>
      <c r="C10845" t="s">
        <v>280</v>
      </c>
      <c r="D10845" t="s">
        <v>888</v>
      </c>
      <c r="E10845" t="s">
        <v>296</v>
      </c>
      <c r="F10845" t="s">
        <v>297</v>
      </c>
      <c r="G10845" t="s">
        <v>81</v>
      </c>
      <c r="H10845">
        <v>7972</v>
      </c>
      <c r="I10845" s="68" t="str">
        <f>VLOOKUP(E10845,Refs!$P$2:$R$29,3,FALSE)</f>
        <v>Y63</v>
      </c>
      <c r="J10845" s="68" t="str">
        <f>VLOOKUP(E10845,Refs!$P$2:$S$29,4,FALSE)</f>
        <v>North East and Yorkshire</v>
      </c>
      <c r="K10845" s="28">
        <f t="shared" si="343"/>
        <v>7972</v>
      </c>
    </row>
    <row r="10846" spans="1:11" x14ac:dyDescent="0.35">
      <c r="A10846" s="69">
        <f t="shared" si="344"/>
        <v>45870</v>
      </c>
      <c r="B10846" t="s">
        <v>923</v>
      </c>
      <c r="C10846" t="s">
        <v>280</v>
      </c>
      <c r="D10846" t="s">
        <v>888</v>
      </c>
      <c r="E10846" t="s">
        <v>296</v>
      </c>
      <c r="F10846" t="s">
        <v>297</v>
      </c>
      <c r="G10846" t="s">
        <v>82</v>
      </c>
      <c r="H10846">
        <v>2796</v>
      </c>
      <c r="I10846" s="68" t="str">
        <f>VLOOKUP(E10846,Refs!$P$2:$R$29,3,FALSE)</f>
        <v>Y63</v>
      </c>
      <c r="J10846" s="68" t="str">
        <f>VLOOKUP(E10846,Refs!$P$2:$S$29,4,FALSE)</f>
        <v>North East and Yorkshire</v>
      </c>
      <c r="K10846" s="28">
        <f t="shared" si="343"/>
        <v>2796</v>
      </c>
    </row>
    <row r="10847" spans="1:11" x14ac:dyDescent="0.35">
      <c r="A10847" s="69">
        <f t="shared" si="344"/>
        <v>45870</v>
      </c>
      <c r="B10847" t="s">
        <v>923</v>
      </c>
      <c r="C10847" t="s">
        <v>280</v>
      </c>
      <c r="D10847" t="s">
        <v>888</v>
      </c>
      <c r="E10847" t="s">
        <v>296</v>
      </c>
      <c r="F10847" t="s">
        <v>297</v>
      </c>
      <c r="G10847" t="s">
        <v>83</v>
      </c>
      <c r="H10847">
        <v>4053</v>
      </c>
      <c r="I10847" s="68" t="str">
        <f>VLOOKUP(E10847,Refs!$P$2:$R$29,3,FALSE)</f>
        <v>Y63</v>
      </c>
      <c r="J10847" s="68" t="str">
        <f>VLOOKUP(E10847,Refs!$P$2:$S$29,4,FALSE)</f>
        <v>North East and Yorkshire</v>
      </c>
      <c r="K10847" s="28">
        <f t="shared" si="343"/>
        <v>4053</v>
      </c>
    </row>
    <row r="10848" spans="1:11" x14ac:dyDescent="0.35">
      <c r="A10848" s="69">
        <f t="shared" si="344"/>
        <v>45870</v>
      </c>
      <c r="B10848" t="s">
        <v>923</v>
      </c>
      <c r="C10848" t="s">
        <v>280</v>
      </c>
      <c r="D10848" t="s">
        <v>888</v>
      </c>
      <c r="E10848" t="s">
        <v>296</v>
      </c>
      <c r="F10848" t="s">
        <v>297</v>
      </c>
      <c r="G10848" t="s">
        <v>84</v>
      </c>
      <c r="H10848">
        <v>16598</v>
      </c>
      <c r="I10848" s="68" t="str">
        <f>VLOOKUP(E10848,Refs!$P$2:$R$29,3,FALSE)</f>
        <v>Y63</v>
      </c>
      <c r="J10848" s="68" t="str">
        <f>VLOOKUP(E10848,Refs!$P$2:$S$29,4,FALSE)</f>
        <v>North East and Yorkshire</v>
      </c>
      <c r="K10848" s="28">
        <f t="shared" si="343"/>
        <v>16598</v>
      </c>
    </row>
    <row r="10849" spans="1:11" x14ac:dyDescent="0.35">
      <c r="A10849" s="69">
        <f t="shared" si="344"/>
        <v>45870</v>
      </c>
      <c r="B10849" t="s">
        <v>923</v>
      </c>
      <c r="C10849" t="s">
        <v>280</v>
      </c>
      <c r="D10849" t="s">
        <v>888</v>
      </c>
      <c r="E10849" t="s">
        <v>296</v>
      </c>
      <c r="F10849" t="s">
        <v>297</v>
      </c>
      <c r="G10849" t="s">
        <v>85</v>
      </c>
      <c r="H10849">
        <v>3035</v>
      </c>
      <c r="I10849" s="68" t="str">
        <f>VLOOKUP(E10849,Refs!$P$2:$R$29,3,FALSE)</f>
        <v>Y63</v>
      </c>
      <c r="J10849" s="68" t="str">
        <f>VLOOKUP(E10849,Refs!$P$2:$S$29,4,FALSE)</f>
        <v>North East and Yorkshire</v>
      </c>
      <c r="K10849" s="28">
        <f t="shared" si="343"/>
        <v>3035</v>
      </c>
    </row>
    <row r="10850" spans="1:11" x14ac:dyDescent="0.35">
      <c r="A10850" s="69">
        <f t="shared" si="344"/>
        <v>45870</v>
      </c>
      <c r="B10850" t="s">
        <v>923</v>
      </c>
      <c r="C10850" t="s">
        <v>280</v>
      </c>
      <c r="D10850" t="s">
        <v>888</v>
      </c>
      <c r="E10850" t="s">
        <v>296</v>
      </c>
      <c r="F10850" t="s">
        <v>297</v>
      </c>
      <c r="G10850" t="s">
        <v>86</v>
      </c>
      <c r="H10850">
        <v>1613</v>
      </c>
      <c r="I10850" s="68" t="str">
        <f>VLOOKUP(E10850,Refs!$P$2:$R$29,3,FALSE)</f>
        <v>Y63</v>
      </c>
      <c r="J10850" s="68" t="str">
        <f>VLOOKUP(E10850,Refs!$P$2:$S$29,4,FALSE)</f>
        <v>North East and Yorkshire</v>
      </c>
      <c r="K10850" s="28">
        <f t="shared" si="343"/>
        <v>1613</v>
      </c>
    </row>
    <row r="10851" spans="1:11" x14ac:dyDescent="0.35">
      <c r="A10851" s="69">
        <f t="shared" si="344"/>
        <v>45870</v>
      </c>
      <c r="B10851" t="s">
        <v>923</v>
      </c>
      <c r="C10851" t="s">
        <v>280</v>
      </c>
      <c r="D10851" t="s">
        <v>888</v>
      </c>
      <c r="E10851" t="s">
        <v>296</v>
      </c>
      <c r="F10851" t="s">
        <v>297</v>
      </c>
      <c r="G10851" t="s">
        <v>87</v>
      </c>
      <c r="H10851">
        <v>5103</v>
      </c>
      <c r="I10851" s="68" t="str">
        <f>VLOOKUP(E10851,Refs!$P$2:$R$29,3,FALSE)</f>
        <v>Y63</v>
      </c>
      <c r="J10851" s="68" t="str">
        <f>VLOOKUP(E10851,Refs!$P$2:$S$29,4,FALSE)</f>
        <v>North East and Yorkshire</v>
      </c>
      <c r="K10851" s="28">
        <f t="shared" si="343"/>
        <v>5103</v>
      </c>
    </row>
    <row r="10852" spans="1:11" x14ac:dyDescent="0.35">
      <c r="A10852" s="69">
        <f t="shared" si="344"/>
        <v>45870</v>
      </c>
      <c r="B10852" t="s">
        <v>923</v>
      </c>
      <c r="C10852" t="s">
        <v>280</v>
      </c>
      <c r="D10852" t="s">
        <v>888</v>
      </c>
      <c r="E10852" t="s">
        <v>296</v>
      </c>
      <c r="F10852" t="s">
        <v>297</v>
      </c>
      <c r="G10852" t="s">
        <v>88</v>
      </c>
      <c r="H10852">
        <v>19261</v>
      </c>
      <c r="I10852" s="68" t="str">
        <f>VLOOKUP(E10852,Refs!$P$2:$R$29,3,FALSE)</f>
        <v>Y63</v>
      </c>
      <c r="J10852" s="68" t="str">
        <f>VLOOKUP(E10852,Refs!$P$2:$S$29,4,FALSE)</f>
        <v>North East and Yorkshire</v>
      </c>
      <c r="K10852" s="28">
        <f t="shared" si="343"/>
        <v>19261</v>
      </c>
    </row>
    <row r="10853" spans="1:11" x14ac:dyDescent="0.35">
      <c r="A10853" s="69">
        <f t="shared" si="344"/>
        <v>45870</v>
      </c>
      <c r="B10853" t="s">
        <v>923</v>
      </c>
      <c r="C10853" t="s">
        <v>280</v>
      </c>
      <c r="D10853" t="s">
        <v>888</v>
      </c>
      <c r="E10853" t="s">
        <v>296</v>
      </c>
      <c r="F10853" t="s">
        <v>297</v>
      </c>
      <c r="G10853" t="s">
        <v>89</v>
      </c>
      <c r="H10853">
        <v>80968</v>
      </c>
      <c r="I10853" s="68" t="str">
        <f>VLOOKUP(E10853,Refs!$P$2:$R$29,3,FALSE)</f>
        <v>Y63</v>
      </c>
      <c r="J10853" s="68" t="str">
        <f>VLOOKUP(E10853,Refs!$P$2:$S$29,4,FALSE)</f>
        <v>North East and Yorkshire</v>
      </c>
      <c r="K10853" s="28">
        <f t="shared" si="343"/>
        <v>80968</v>
      </c>
    </row>
    <row r="10854" spans="1:11" x14ac:dyDescent="0.35">
      <c r="A10854" s="69">
        <f t="shared" si="344"/>
        <v>45870</v>
      </c>
      <c r="B10854" t="s">
        <v>923</v>
      </c>
      <c r="C10854" t="s">
        <v>280</v>
      </c>
      <c r="D10854" t="s">
        <v>888</v>
      </c>
      <c r="E10854" t="s">
        <v>296</v>
      </c>
      <c r="F10854" t="s">
        <v>297</v>
      </c>
      <c r="G10854" t="s">
        <v>27</v>
      </c>
      <c r="H10854">
        <v>11803</v>
      </c>
      <c r="I10854" s="68" t="str">
        <f>VLOOKUP(E10854,Refs!$P$2:$R$29,3,FALSE)</f>
        <v>Y63</v>
      </c>
      <c r="J10854" s="68" t="str">
        <f>VLOOKUP(E10854,Refs!$P$2:$S$29,4,FALSE)</f>
        <v>North East and Yorkshire</v>
      </c>
      <c r="K10854" s="28">
        <f t="shared" si="343"/>
        <v>11803</v>
      </c>
    </row>
    <row r="10855" spans="1:11" x14ac:dyDescent="0.35">
      <c r="A10855" s="69">
        <f t="shared" si="344"/>
        <v>45870</v>
      </c>
      <c r="B10855" t="s">
        <v>923</v>
      </c>
      <c r="C10855" t="s">
        <v>280</v>
      </c>
      <c r="D10855" t="s">
        <v>888</v>
      </c>
      <c r="E10855" t="s">
        <v>296</v>
      </c>
      <c r="F10855" t="s">
        <v>297</v>
      </c>
      <c r="G10855" t="s">
        <v>29</v>
      </c>
      <c r="H10855">
        <v>14749</v>
      </c>
      <c r="I10855" s="68" t="str">
        <f>VLOOKUP(E10855,Refs!$P$2:$R$29,3,FALSE)</f>
        <v>Y63</v>
      </c>
      <c r="J10855" s="68" t="str">
        <f>VLOOKUP(E10855,Refs!$P$2:$S$29,4,FALSE)</f>
        <v>North East and Yorkshire</v>
      </c>
      <c r="K10855" s="28">
        <f t="shared" si="343"/>
        <v>14749</v>
      </c>
    </row>
    <row r="10856" spans="1:11" x14ac:dyDescent="0.35">
      <c r="A10856" s="69">
        <f t="shared" si="344"/>
        <v>45870</v>
      </c>
      <c r="B10856" t="s">
        <v>923</v>
      </c>
      <c r="C10856" t="s">
        <v>280</v>
      </c>
      <c r="D10856" t="s">
        <v>888</v>
      </c>
      <c r="E10856" t="s">
        <v>296</v>
      </c>
      <c r="F10856" t="s">
        <v>297</v>
      </c>
      <c r="G10856" t="s">
        <v>90</v>
      </c>
      <c r="H10856">
        <v>6292</v>
      </c>
      <c r="I10856" s="68" t="str">
        <f>VLOOKUP(E10856,Refs!$P$2:$R$29,3,FALSE)</f>
        <v>Y63</v>
      </c>
      <c r="J10856" s="68" t="str">
        <f>VLOOKUP(E10856,Refs!$P$2:$S$29,4,FALSE)</f>
        <v>North East and Yorkshire</v>
      </c>
      <c r="K10856" s="28">
        <f t="shared" si="343"/>
        <v>6292</v>
      </c>
    </row>
    <row r="10857" spans="1:11" x14ac:dyDescent="0.35">
      <c r="A10857" s="69">
        <f t="shared" si="344"/>
        <v>45870</v>
      </c>
      <c r="B10857" t="s">
        <v>923</v>
      </c>
      <c r="C10857" t="s">
        <v>280</v>
      </c>
      <c r="D10857" t="s">
        <v>888</v>
      </c>
      <c r="E10857" t="s">
        <v>296</v>
      </c>
      <c r="F10857" t="s">
        <v>297</v>
      </c>
      <c r="G10857" t="s">
        <v>91</v>
      </c>
      <c r="H10857">
        <v>13</v>
      </c>
      <c r="I10857" s="68" t="str">
        <f>VLOOKUP(E10857,Refs!$P$2:$R$29,3,FALSE)</f>
        <v>Y63</v>
      </c>
      <c r="J10857" s="68" t="str">
        <f>VLOOKUP(E10857,Refs!$P$2:$S$29,4,FALSE)</f>
        <v>North East and Yorkshire</v>
      </c>
      <c r="K10857" s="28">
        <f t="shared" si="343"/>
        <v>13</v>
      </c>
    </row>
    <row r="10858" spans="1:11" x14ac:dyDescent="0.35">
      <c r="A10858" s="69">
        <f t="shared" si="344"/>
        <v>45870</v>
      </c>
      <c r="B10858" t="s">
        <v>923</v>
      </c>
      <c r="C10858" t="s">
        <v>280</v>
      </c>
      <c r="D10858" t="s">
        <v>888</v>
      </c>
      <c r="E10858" t="s">
        <v>296</v>
      </c>
      <c r="F10858" t="s">
        <v>297</v>
      </c>
      <c r="G10858" t="s">
        <v>92</v>
      </c>
      <c r="H10858">
        <v>8965</v>
      </c>
      <c r="I10858" s="68" t="str">
        <f>VLOOKUP(E10858,Refs!$P$2:$R$29,3,FALSE)</f>
        <v>Y63</v>
      </c>
      <c r="J10858" s="68" t="str">
        <f>VLOOKUP(E10858,Refs!$P$2:$S$29,4,FALSE)</f>
        <v>North East and Yorkshire</v>
      </c>
      <c r="K10858" s="28">
        <f t="shared" si="343"/>
        <v>8965</v>
      </c>
    </row>
    <row r="10859" spans="1:11" x14ac:dyDescent="0.35">
      <c r="A10859" s="69">
        <f t="shared" si="344"/>
        <v>45870</v>
      </c>
      <c r="B10859" t="s">
        <v>923</v>
      </c>
      <c r="C10859" t="s">
        <v>280</v>
      </c>
      <c r="D10859" t="s">
        <v>888</v>
      </c>
      <c r="E10859" t="s">
        <v>296</v>
      </c>
      <c r="F10859" t="s">
        <v>297</v>
      </c>
      <c r="G10859" t="s">
        <v>93</v>
      </c>
      <c r="H10859">
        <v>445</v>
      </c>
      <c r="I10859" s="68" t="str">
        <f>VLOOKUP(E10859,Refs!$P$2:$R$29,3,FALSE)</f>
        <v>Y63</v>
      </c>
      <c r="J10859" s="68" t="str">
        <f>VLOOKUP(E10859,Refs!$P$2:$S$29,4,FALSE)</f>
        <v>North East and Yorkshire</v>
      </c>
      <c r="K10859" s="28">
        <f t="shared" si="343"/>
        <v>445</v>
      </c>
    </row>
    <row r="10860" spans="1:11" x14ac:dyDescent="0.35">
      <c r="A10860" s="69">
        <f t="shared" si="344"/>
        <v>45870</v>
      </c>
      <c r="B10860" t="s">
        <v>923</v>
      </c>
      <c r="C10860" t="s">
        <v>280</v>
      </c>
      <c r="D10860" t="s">
        <v>888</v>
      </c>
      <c r="E10860" t="s">
        <v>296</v>
      </c>
      <c r="F10860" t="s">
        <v>297</v>
      </c>
      <c r="G10860" t="s">
        <v>94</v>
      </c>
      <c r="H10860">
        <v>2948</v>
      </c>
      <c r="I10860" s="68" t="str">
        <f>VLOOKUP(E10860,Refs!$P$2:$R$29,3,FALSE)</f>
        <v>Y63</v>
      </c>
      <c r="J10860" s="68" t="str">
        <f>VLOOKUP(E10860,Refs!$P$2:$S$29,4,FALSE)</f>
        <v>North East and Yorkshire</v>
      </c>
      <c r="K10860" s="28">
        <f t="shared" si="343"/>
        <v>2948</v>
      </c>
    </row>
    <row r="10861" spans="1:11" x14ac:dyDescent="0.35">
      <c r="A10861" s="69">
        <f t="shared" si="344"/>
        <v>45870</v>
      </c>
      <c r="B10861" t="s">
        <v>923</v>
      </c>
      <c r="C10861" t="s">
        <v>280</v>
      </c>
      <c r="D10861" t="s">
        <v>888</v>
      </c>
      <c r="E10861" t="s">
        <v>296</v>
      </c>
      <c r="F10861" t="s">
        <v>297</v>
      </c>
      <c r="G10861" t="s">
        <v>95</v>
      </c>
      <c r="H10861">
        <v>127</v>
      </c>
      <c r="I10861" s="68" t="str">
        <f>VLOOKUP(E10861,Refs!$P$2:$R$29,3,FALSE)</f>
        <v>Y63</v>
      </c>
      <c r="J10861" s="68" t="str">
        <f>VLOOKUP(E10861,Refs!$P$2:$S$29,4,FALSE)</f>
        <v>North East and Yorkshire</v>
      </c>
      <c r="K10861" s="28">
        <f t="shared" si="343"/>
        <v>127</v>
      </c>
    </row>
    <row r="10862" spans="1:11" x14ac:dyDescent="0.35">
      <c r="A10862" s="69">
        <f t="shared" si="344"/>
        <v>45870</v>
      </c>
      <c r="B10862" t="s">
        <v>923</v>
      </c>
      <c r="C10862" t="s">
        <v>280</v>
      </c>
      <c r="D10862" t="s">
        <v>888</v>
      </c>
      <c r="E10862" t="s">
        <v>296</v>
      </c>
      <c r="F10862" t="s">
        <v>297</v>
      </c>
      <c r="G10862" t="s">
        <v>96</v>
      </c>
      <c r="H10862">
        <v>4776</v>
      </c>
      <c r="I10862" s="68" t="str">
        <f>VLOOKUP(E10862,Refs!$P$2:$R$29,3,FALSE)</f>
        <v>Y63</v>
      </c>
      <c r="J10862" s="68" t="str">
        <f>VLOOKUP(E10862,Refs!$P$2:$S$29,4,FALSE)</f>
        <v>North East and Yorkshire</v>
      </c>
      <c r="K10862" s="28">
        <f t="shared" si="343"/>
        <v>4776</v>
      </c>
    </row>
    <row r="10863" spans="1:11" x14ac:dyDescent="0.35">
      <c r="A10863" s="69">
        <f t="shared" si="344"/>
        <v>45870</v>
      </c>
      <c r="B10863" t="s">
        <v>923</v>
      </c>
      <c r="C10863" t="s">
        <v>280</v>
      </c>
      <c r="D10863" t="s">
        <v>888</v>
      </c>
      <c r="E10863" t="s">
        <v>296</v>
      </c>
      <c r="F10863" t="s">
        <v>297</v>
      </c>
      <c r="G10863" t="s">
        <v>31</v>
      </c>
      <c r="H10863">
        <v>3409</v>
      </c>
      <c r="I10863" s="68" t="str">
        <f>VLOOKUP(E10863,Refs!$P$2:$R$29,3,FALSE)</f>
        <v>Y63</v>
      </c>
      <c r="J10863" s="68" t="str">
        <f>VLOOKUP(E10863,Refs!$P$2:$S$29,4,FALSE)</f>
        <v>North East and Yorkshire</v>
      </c>
      <c r="K10863" s="28">
        <f t="shared" si="343"/>
        <v>3409</v>
      </c>
    </row>
    <row r="10864" spans="1:11" x14ac:dyDescent="0.35">
      <c r="A10864" s="69">
        <f t="shared" si="344"/>
        <v>45870</v>
      </c>
      <c r="B10864" t="s">
        <v>923</v>
      </c>
      <c r="C10864" t="s">
        <v>280</v>
      </c>
      <c r="D10864" t="s">
        <v>888</v>
      </c>
      <c r="E10864" t="s">
        <v>296</v>
      </c>
      <c r="F10864" t="s">
        <v>297</v>
      </c>
      <c r="G10864" t="s">
        <v>97</v>
      </c>
      <c r="H10864">
        <v>7026</v>
      </c>
      <c r="I10864" s="68" t="str">
        <f>VLOOKUP(E10864,Refs!$P$2:$R$29,3,FALSE)</f>
        <v>Y63</v>
      </c>
      <c r="J10864" s="68" t="str">
        <f>VLOOKUP(E10864,Refs!$P$2:$S$29,4,FALSE)</f>
        <v>North East and Yorkshire</v>
      </c>
      <c r="K10864" s="28">
        <f t="shared" si="343"/>
        <v>7026</v>
      </c>
    </row>
    <row r="10865" spans="1:11" x14ac:dyDescent="0.35">
      <c r="A10865" s="69">
        <f t="shared" si="344"/>
        <v>45870</v>
      </c>
      <c r="B10865" t="s">
        <v>923</v>
      </c>
      <c r="C10865" t="s">
        <v>280</v>
      </c>
      <c r="D10865" t="s">
        <v>888</v>
      </c>
      <c r="E10865" t="s">
        <v>296</v>
      </c>
      <c r="F10865" t="s">
        <v>297</v>
      </c>
      <c r="G10865" t="s">
        <v>98</v>
      </c>
      <c r="H10865">
        <v>5988</v>
      </c>
      <c r="I10865" s="68" t="str">
        <f>VLOOKUP(E10865,Refs!$P$2:$R$29,3,FALSE)</f>
        <v>Y63</v>
      </c>
      <c r="J10865" s="68" t="str">
        <f>VLOOKUP(E10865,Refs!$P$2:$S$29,4,FALSE)</f>
        <v>North East and Yorkshire</v>
      </c>
      <c r="K10865" s="28">
        <f t="shared" si="343"/>
        <v>5988</v>
      </c>
    </row>
    <row r="10866" spans="1:11" x14ac:dyDescent="0.35">
      <c r="A10866" s="69">
        <f t="shared" si="344"/>
        <v>45870</v>
      </c>
      <c r="B10866" t="s">
        <v>923</v>
      </c>
      <c r="C10866" t="s">
        <v>280</v>
      </c>
      <c r="D10866" t="s">
        <v>888</v>
      </c>
      <c r="E10866" t="s">
        <v>296</v>
      </c>
      <c r="F10866" t="s">
        <v>297</v>
      </c>
      <c r="G10866" t="s">
        <v>99</v>
      </c>
      <c r="H10866">
        <v>4498</v>
      </c>
      <c r="I10866" s="68" t="str">
        <f>VLOOKUP(E10866,Refs!$P$2:$R$29,3,FALSE)</f>
        <v>Y63</v>
      </c>
      <c r="J10866" s="68" t="str">
        <f>VLOOKUP(E10866,Refs!$P$2:$S$29,4,FALSE)</f>
        <v>North East and Yorkshire</v>
      </c>
      <c r="K10866" s="28">
        <f t="shared" si="343"/>
        <v>4498</v>
      </c>
    </row>
    <row r="10867" spans="1:11" x14ac:dyDescent="0.35">
      <c r="A10867" s="69">
        <f t="shared" si="344"/>
        <v>45870</v>
      </c>
      <c r="B10867" t="s">
        <v>923</v>
      </c>
      <c r="C10867" t="s">
        <v>280</v>
      </c>
      <c r="D10867" t="s">
        <v>888</v>
      </c>
      <c r="E10867" t="s">
        <v>296</v>
      </c>
      <c r="F10867" t="s">
        <v>297</v>
      </c>
      <c r="G10867" t="s">
        <v>100</v>
      </c>
      <c r="H10867">
        <v>2263</v>
      </c>
      <c r="I10867" s="68" t="str">
        <f>VLOOKUP(E10867,Refs!$P$2:$R$29,3,FALSE)</f>
        <v>Y63</v>
      </c>
      <c r="J10867" s="68" t="str">
        <f>VLOOKUP(E10867,Refs!$P$2:$S$29,4,FALSE)</f>
        <v>North East and Yorkshire</v>
      </c>
      <c r="K10867" s="28">
        <f t="shared" si="343"/>
        <v>2263</v>
      </c>
    </row>
    <row r="10868" spans="1:11" x14ac:dyDescent="0.35">
      <c r="A10868" s="69">
        <f t="shared" si="344"/>
        <v>45870</v>
      </c>
      <c r="B10868" t="s">
        <v>923</v>
      </c>
      <c r="C10868" t="s">
        <v>280</v>
      </c>
      <c r="D10868" t="s">
        <v>888</v>
      </c>
      <c r="E10868" t="s">
        <v>296</v>
      </c>
      <c r="F10868" t="s">
        <v>297</v>
      </c>
      <c r="G10868" t="s">
        <v>101</v>
      </c>
      <c r="H10868">
        <v>1195</v>
      </c>
      <c r="I10868" s="68" t="str">
        <f>VLOOKUP(E10868,Refs!$P$2:$R$29,3,FALSE)</f>
        <v>Y63</v>
      </c>
      <c r="J10868" s="68" t="str">
        <f>VLOOKUP(E10868,Refs!$P$2:$S$29,4,FALSE)</f>
        <v>North East and Yorkshire</v>
      </c>
      <c r="K10868" s="28">
        <f t="shared" si="343"/>
        <v>1195</v>
      </c>
    </row>
    <row r="10869" spans="1:11" x14ac:dyDescent="0.35">
      <c r="A10869" s="69">
        <f t="shared" si="344"/>
        <v>45870</v>
      </c>
      <c r="B10869" t="s">
        <v>923</v>
      </c>
      <c r="C10869" t="s">
        <v>280</v>
      </c>
      <c r="D10869" t="s">
        <v>888</v>
      </c>
      <c r="E10869" t="s">
        <v>296</v>
      </c>
      <c r="F10869" t="s">
        <v>297</v>
      </c>
      <c r="G10869" t="s">
        <v>102</v>
      </c>
      <c r="H10869">
        <v>854</v>
      </c>
      <c r="I10869" s="68" t="str">
        <f>VLOOKUP(E10869,Refs!$P$2:$R$29,3,FALSE)</f>
        <v>Y63</v>
      </c>
      <c r="J10869" s="68" t="str">
        <f>VLOOKUP(E10869,Refs!$P$2:$S$29,4,FALSE)</f>
        <v>North East and Yorkshire</v>
      </c>
      <c r="K10869" s="28">
        <f t="shared" si="343"/>
        <v>854</v>
      </c>
    </row>
    <row r="10870" spans="1:11" x14ac:dyDescent="0.35">
      <c r="A10870" s="69">
        <f t="shared" si="344"/>
        <v>45870</v>
      </c>
      <c r="B10870" t="s">
        <v>923</v>
      </c>
      <c r="C10870" t="s">
        <v>280</v>
      </c>
      <c r="D10870" t="s">
        <v>888</v>
      </c>
      <c r="E10870" t="s">
        <v>296</v>
      </c>
      <c r="F10870" t="s">
        <v>297</v>
      </c>
      <c r="G10870" t="s">
        <v>103</v>
      </c>
      <c r="H10870">
        <v>2056</v>
      </c>
      <c r="I10870" s="68" t="str">
        <f>VLOOKUP(E10870,Refs!$P$2:$R$29,3,FALSE)</f>
        <v>Y63</v>
      </c>
      <c r="J10870" s="68" t="str">
        <f>VLOOKUP(E10870,Refs!$P$2:$S$29,4,FALSE)</f>
        <v>North East and Yorkshire</v>
      </c>
      <c r="K10870" s="28">
        <f t="shared" si="343"/>
        <v>2056</v>
      </c>
    </row>
    <row r="10871" spans="1:11" x14ac:dyDescent="0.35">
      <c r="A10871" s="69">
        <f t="shared" si="344"/>
        <v>45870</v>
      </c>
      <c r="B10871" t="s">
        <v>923</v>
      </c>
      <c r="C10871" t="s">
        <v>280</v>
      </c>
      <c r="D10871" t="s">
        <v>888</v>
      </c>
      <c r="E10871" t="s">
        <v>296</v>
      </c>
      <c r="F10871" t="s">
        <v>297</v>
      </c>
      <c r="G10871" t="s">
        <v>104</v>
      </c>
      <c r="H10871">
        <v>11501505</v>
      </c>
      <c r="I10871" s="68" t="str">
        <f>VLOOKUP(E10871,Refs!$P$2:$R$29,3,FALSE)</f>
        <v>Y63</v>
      </c>
      <c r="J10871" s="68" t="str">
        <f>VLOOKUP(E10871,Refs!$P$2:$S$29,4,FALSE)</f>
        <v>North East and Yorkshire</v>
      </c>
      <c r="K10871" s="28">
        <f t="shared" si="343"/>
        <v>11501505</v>
      </c>
    </row>
    <row r="10872" spans="1:11" x14ac:dyDescent="0.35">
      <c r="A10872" s="69">
        <f t="shared" si="344"/>
        <v>45870</v>
      </c>
      <c r="B10872" t="s">
        <v>923</v>
      </c>
      <c r="C10872" t="s">
        <v>280</v>
      </c>
      <c r="D10872" t="s">
        <v>888</v>
      </c>
      <c r="E10872" t="s">
        <v>296</v>
      </c>
      <c r="F10872" t="s">
        <v>297</v>
      </c>
      <c r="G10872" t="s">
        <v>105</v>
      </c>
      <c r="H10872">
        <v>13904</v>
      </c>
      <c r="I10872" s="68" t="str">
        <f>VLOOKUP(E10872,Refs!$P$2:$R$29,3,FALSE)</f>
        <v>Y63</v>
      </c>
      <c r="J10872" s="68" t="str">
        <f>VLOOKUP(E10872,Refs!$P$2:$S$29,4,FALSE)</f>
        <v>North East and Yorkshire</v>
      </c>
      <c r="K10872" s="28">
        <f t="shared" si="343"/>
        <v>13904</v>
      </c>
    </row>
    <row r="10873" spans="1:11" x14ac:dyDescent="0.35">
      <c r="A10873" s="69">
        <f t="shared" si="344"/>
        <v>45870</v>
      </c>
      <c r="B10873" t="s">
        <v>923</v>
      </c>
      <c r="C10873" t="s">
        <v>280</v>
      </c>
      <c r="D10873" t="s">
        <v>888</v>
      </c>
      <c r="E10873" t="s">
        <v>296</v>
      </c>
      <c r="F10873" t="s">
        <v>297</v>
      </c>
      <c r="G10873" t="s">
        <v>106</v>
      </c>
      <c r="H10873">
        <v>2610</v>
      </c>
      <c r="I10873" s="68" t="str">
        <f>VLOOKUP(E10873,Refs!$P$2:$R$29,3,FALSE)</f>
        <v>Y63</v>
      </c>
      <c r="J10873" s="68" t="str">
        <f>VLOOKUP(E10873,Refs!$P$2:$S$29,4,FALSE)</f>
        <v>North East and Yorkshire</v>
      </c>
      <c r="K10873" s="28">
        <f t="shared" si="343"/>
        <v>2610</v>
      </c>
    </row>
    <row r="10874" spans="1:11" x14ac:dyDescent="0.35">
      <c r="A10874" s="69">
        <f t="shared" si="344"/>
        <v>45870</v>
      </c>
      <c r="B10874" t="s">
        <v>923</v>
      </c>
      <c r="C10874" t="s">
        <v>280</v>
      </c>
      <c r="D10874" t="s">
        <v>888</v>
      </c>
      <c r="E10874" t="s">
        <v>296</v>
      </c>
      <c r="F10874" t="s">
        <v>297</v>
      </c>
      <c r="G10874" t="s">
        <v>107</v>
      </c>
      <c r="H10874">
        <v>171</v>
      </c>
      <c r="I10874" s="68" t="str">
        <f>VLOOKUP(E10874,Refs!$P$2:$R$29,3,FALSE)</f>
        <v>Y63</v>
      </c>
      <c r="J10874" s="68" t="str">
        <f>VLOOKUP(E10874,Refs!$P$2:$S$29,4,FALSE)</f>
        <v>North East and Yorkshire</v>
      </c>
      <c r="K10874" s="28">
        <f t="shared" si="343"/>
        <v>171</v>
      </c>
    </row>
    <row r="10875" spans="1:11" x14ac:dyDescent="0.35">
      <c r="A10875" s="69">
        <f t="shared" si="344"/>
        <v>45870</v>
      </c>
      <c r="B10875" t="s">
        <v>923</v>
      </c>
      <c r="C10875" t="s">
        <v>280</v>
      </c>
      <c r="D10875" t="s">
        <v>888</v>
      </c>
      <c r="E10875" t="s">
        <v>296</v>
      </c>
      <c r="F10875" t="s">
        <v>297</v>
      </c>
      <c r="G10875" t="s">
        <v>108</v>
      </c>
      <c r="H10875">
        <v>764</v>
      </c>
      <c r="I10875" s="68" t="str">
        <f>VLOOKUP(E10875,Refs!$P$2:$R$29,3,FALSE)</f>
        <v>Y63</v>
      </c>
      <c r="J10875" s="68" t="str">
        <f>VLOOKUP(E10875,Refs!$P$2:$S$29,4,FALSE)</f>
        <v>North East and Yorkshire</v>
      </c>
      <c r="K10875" s="28">
        <f t="shared" si="343"/>
        <v>764</v>
      </c>
    </row>
    <row r="10876" spans="1:11" x14ac:dyDescent="0.35">
      <c r="A10876" s="69">
        <f t="shared" si="344"/>
        <v>45870</v>
      </c>
      <c r="B10876" t="s">
        <v>923</v>
      </c>
      <c r="C10876" t="s">
        <v>280</v>
      </c>
      <c r="D10876" t="s">
        <v>888</v>
      </c>
      <c r="E10876" t="s">
        <v>296</v>
      </c>
      <c r="F10876" t="s">
        <v>297</v>
      </c>
      <c r="G10876" t="s">
        <v>109</v>
      </c>
      <c r="H10876">
        <v>4955656</v>
      </c>
      <c r="I10876" s="68" t="str">
        <f>VLOOKUP(E10876,Refs!$P$2:$R$29,3,FALSE)</f>
        <v>Y63</v>
      </c>
      <c r="J10876" s="68" t="str">
        <f>VLOOKUP(E10876,Refs!$P$2:$S$29,4,FALSE)</f>
        <v>North East and Yorkshire</v>
      </c>
      <c r="K10876" s="28">
        <f t="shared" si="343"/>
        <v>4955656</v>
      </c>
    </row>
    <row r="10877" spans="1:11" x14ac:dyDescent="0.35">
      <c r="A10877" s="69">
        <f t="shared" si="344"/>
        <v>45870</v>
      </c>
      <c r="B10877" t="s">
        <v>923</v>
      </c>
      <c r="C10877" t="s">
        <v>280</v>
      </c>
      <c r="D10877" t="s">
        <v>888</v>
      </c>
      <c r="E10877" t="s">
        <v>296</v>
      </c>
      <c r="F10877" t="s">
        <v>297</v>
      </c>
      <c r="G10877" t="s">
        <v>110</v>
      </c>
      <c r="H10877">
        <v>8149</v>
      </c>
      <c r="I10877" s="68" t="str">
        <f>VLOOKUP(E10877,Refs!$P$2:$R$29,3,FALSE)</f>
        <v>Y63</v>
      </c>
      <c r="J10877" s="68" t="str">
        <f>VLOOKUP(E10877,Refs!$P$2:$S$29,4,FALSE)</f>
        <v>North East and Yorkshire</v>
      </c>
      <c r="K10877" s="28">
        <f t="shared" si="343"/>
        <v>8149</v>
      </c>
    </row>
    <row r="10878" spans="1:11" x14ac:dyDescent="0.35">
      <c r="A10878" s="69">
        <f t="shared" si="344"/>
        <v>45870</v>
      </c>
      <c r="B10878" t="s">
        <v>923</v>
      </c>
      <c r="C10878" t="s">
        <v>280</v>
      </c>
      <c r="D10878" t="s">
        <v>888</v>
      </c>
      <c r="E10878" t="s">
        <v>296</v>
      </c>
      <c r="F10878" t="s">
        <v>297</v>
      </c>
      <c r="G10878" t="s">
        <v>808</v>
      </c>
      <c r="H10878">
        <v>29033</v>
      </c>
      <c r="I10878" s="68" t="str">
        <f>VLOOKUP(E10878,Refs!$P$2:$R$29,3,FALSE)</f>
        <v>Y63</v>
      </c>
      <c r="J10878" s="68" t="str">
        <f>VLOOKUP(E10878,Refs!$P$2:$S$29,4,FALSE)</f>
        <v>North East and Yorkshire</v>
      </c>
      <c r="K10878" s="28">
        <f t="shared" si="343"/>
        <v>29033</v>
      </c>
    </row>
    <row r="10879" spans="1:11" x14ac:dyDescent="0.35">
      <c r="A10879" s="69">
        <f t="shared" si="344"/>
        <v>45870</v>
      </c>
      <c r="B10879" t="s">
        <v>923</v>
      </c>
      <c r="C10879" t="s">
        <v>280</v>
      </c>
      <c r="D10879" t="s">
        <v>888</v>
      </c>
      <c r="E10879" t="s">
        <v>296</v>
      </c>
      <c r="F10879" t="s">
        <v>297</v>
      </c>
      <c r="G10879" t="s">
        <v>809</v>
      </c>
      <c r="H10879">
        <v>1083</v>
      </c>
      <c r="I10879" s="68" t="str">
        <f>VLOOKUP(E10879,Refs!$P$2:$R$29,3,FALSE)</f>
        <v>Y63</v>
      </c>
      <c r="J10879" s="68" t="str">
        <f>VLOOKUP(E10879,Refs!$P$2:$S$29,4,FALSE)</f>
        <v>North East and Yorkshire</v>
      </c>
      <c r="K10879" s="28">
        <f t="shared" si="343"/>
        <v>1083</v>
      </c>
    </row>
    <row r="10880" spans="1:11" x14ac:dyDescent="0.35">
      <c r="A10880" s="69">
        <f t="shared" si="344"/>
        <v>45870</v>
      </c>
      <c r="B10880" t="s">
        <v>923</v>
      </c>
      <c r="C10880" t="s">
        <v>280</v>
      </c>
      <c r="D10880" t="s">
        <v>888</v>
      </c>
      <c r="E10880" t="s">
        <v>296</v>
      </c>
      <c r="F10880" t="s">
        <v>297</v>
      </c>
      <c r="G10880" t="s">
        <v>111</v>
      </c>
      <c r="H10880">
        <v>65988</v>
      </c>
      <c r="I10880" s="68" t="str">
        <f>VLOOKUP(E10880,Refs!$P$2:$R$29,3,FALSE)</f>
        <v>Y63</v>
      </c>
      <c r="J10880" s="68" t="str">
        <f>VLOOKUP(E10880,Refs!$P$2:$S$29,4,FALSE)</f>
        <v>North East and Yorkshire</v>
      </c>
      <c r="K10880" s="28">
        <f t="shared" si="343"/>
        <v>65988</v>
      </c>
    </row>
    <row r="10881" spans="1:11" x14ac:dyDescent="0.35">
      <c r="A10881" s="69">
        <f t="shared" si="344"/>
        <v>45870</v>
      </c>
      <c r="B10881" t="s">
        <v>923</v>
      </c>
      <c r="C10881" t="s">
        <v>280</v>
      </c>
      <c r="D10881" t="s">
        <v>888</v>
      </c>
      <c r="E10881" t="s">
        <v>296</v>
      </c>
      <c r="F10881" t="s">
        <v>297</v>
      </c>
      <c r="G10881" t="s">
        <v>112</v>
      </c>
      <c r="H10881">
        <v>21</v>
      </c>
      <c r="I10881" s="68" t="str">
        <f>VLOOKUP(E10881,Refs!$P$2:$R$29,3,FALSE)</f>
        <v>Y63</v>
      </c>
      <c r="J10881" s="68" t="str">
        <f>VLOOKUP(E10881,Refs!$P$2:$S$29,4,FALSE)</f>
        <v>North East and Yorkshire</v>
      </c>
      <c r="K10881" s="28">
        <f t="shared" si="343"/>
        <v>21</v>
      </c>
    </row>
    <row r="10882" spans="1:11" x14ac:dyDescent="0.35">
      <c r="A10882" s="69">
        <f t="shared" si="344"/>
        <v>45870</v>
      </c>
      <c r="B10882" t="s">
        <v>923</v>
      </c>
      <c r="C10882" t="s">
        <v>280</v>
      </c>
      <c r="D10882" t="s">
        <v>888</v>
      </c>
      <c r="E10882" t="s">
        <v>296</v>
      </c>
      <c r="F10882" t="s">
        <v>297</v>
      </c>
      <c r="G10882" t="s">
        <v>113</v>
      </c>
      <c r="H10882">
        <v>48634</v>
      </c>
      <c r="I10882" s="68" t="str">
        <f>VLOOKUP(E10882,Refs!$P$2:$R$29,3,FALSE)</f>
        <v>Y63</v>
      </c>
      <c r="J10882" s="68" t="str">
        <f>VLOOKUP(E10882,Refs!$P$2:$S$29,4,FALSE)</f>
        <v>North East and Yorkshire</v>
      </c>
      <c r="K10882" s="28">
        <f t="shared" ref="K10882:K10945" si="345">IF(OR(H10882="NULL",H10882=0,H10882=""),"",H10882)</f>
        <v>48634</v>
      </c>
    </row>
    <row r="10883" spans="1:11" x14ac:dyDescent="0.35">
      <c r="A10883" s="69">
        <f t="shared" ref="A10883:A10946" si="346">DATEVALUE(RIGHT(B10883,8))</f>
        <v>45870</v>
      </c>
      <c r="B10883" t="s">
        <v>923</v>
      </c>
      <c r="C10883" t="s">
        <v>280</v>
      </c>
      <c r="D10883" t="s">
        <v>888</v>
      </c>
      <c r="E10883" t="s">
        <v>296</v>
      </c>
      <c r="F10883" t="s">
        <v>297</v>
      </c>
      <c r="G10883" t="s">
        <v>114</v>
      </c>
      <c r="H10883">
        <v>17912</v>
      </c>
      <c r="I10883" s="68" t="str">
        <f>VLOOKUP(E10883,Refs!$P$2:$R$29,3,FALSE)</f>
        <v>Y63</v>
      </c>
      <c r="J10883" s="68" t="str">
        <f>VLOOKUP(E10883,Refs!$P$2:$S$29,4,FALSE)</f>
        <v>North East and Yorkshire</v>
      </c>
      <c r="K10883" s="28">
        <f t="shared" si="345"/>
        <v>17912</v>
      </c>
    </row>
    <row r="10884" spans="1:11" x14ac:dyDescent="0.35">
      <c r="A10884" s="69">
        <f t="shared" si="346"/>
        <v>45870</v>
      </c>
      <c r="B10884" t="s">
        <v>923</v>
      </c>
      <c r="C10884" t="s">
        <v>280</v>
      </c>
      <c r="D10884" t="s">
        <v>888</v>
      </c>
      <c r="E10884" t="s">
        <v>296</v>
      </c>
      <c r="F10884" t="s">
        <v>297</v>
      </c>
      <c r="G10884" t="s">
        <v>115</v>
      </c>
      <c r="H10884">
        <v>9325</v>
      </c>
      <c r="I10884" s="68" t="str">
        <f>VLOOKUP(E10884,Refs!$P$2:$R$29,3,FALSE)</f>
        <v>Y63</v>
      </c>
      <c r="J10884" s="68" t="str">
        <f>VLOOKUP(E10884,Refs!$P$2:$S$29,4,FALSE)</f>
        <v>North East and Yorkshire</v>
      </c>
      <c r="K10884" s="28">
        <f t="shared" si="345"/>
        <v>9325</v>
      </c>
    </row>
    <row r="10885" spans="1:11" x14ac:dyDescent="0.35">
      <c r="A10885" s="69">
        <f t="shared" si="346"/>
        <v>45870</v>
      </c>
      <c r="B10885" t="s">
        <v>923</v>
      </c>
      <c r="C10885" t="s">
        <v>280</v>
      </c>
      <c r="D10885" t="s">
        <v>888</v>
      </c>
      <c r="E10885" t="s">
        <v>296</v>
      </c>
      <c r="F10885" t="s">
        <v>297</v>
      </c>
      <c r="G10885" t="s">
        <v>116</v>
      </c>
      <c r="H10885">
        <v>6172</v>
      </c>
      <c r="I10885" s="68" t="str">
        <f>VLOOKUP(E10885,Refs!$P$2:$R$29,3,FALSE)</f>
        <v>Y63</v>
      </c>
      <c r="J10885" s="68" t="str">
        <f>VLOOKUP(E10885,Refs!$P$2:$S$29,4,FALSE)</f>
        <v>North East and Yorkshire</v>
      </c>
      <c r="K10885" s="28">
        <f t="shared" si="345"/>
        <v>6172</v>
      </c>
    </row>
    <row r="10886" spans="1:11" x14ac:dyDescent="0.35">
      <c r="A10886" s="69">
        <f t="shared" si="346"/>
        <v>45870</v>
      </c>
      <c r="B10886" t="s">
        <v>923</v>
      </c>
      <c r="C10886" t="s">
        <v>280</v>
      </c>
      <c r="D10886" t="s">
        <v>888</v>
      </c>
      <c r="E10886" t="s">
        <v>296</v>
      </c>
      <c r="F10886" t="s">
        <v>297</v>
      </c>
      <c r="G10886" t="s">
        <v>117</v>
      </c>
      <c r="H10886">
        <v>6433</v>
      </c>
      <c r="I10886" s="68" t="str">
        <f>VLOOKUP(E10886,Refs!$P$2:$R$29,3,FALSE)</f>
        <v>Y63</v>
      </c>
      <c r="J10886" s="68" t="str">
        <f>VLOOKUP(E10886,Refs!$P$2:$S$29,4,FALSE)</f>
        <v>North East and Yorkshire</v>
      </c>
      <c r="K10886" s="28">
        <f t="shared" si="345"/>
        <v>6433</v>
      </c>
    </row>
    <row r="10887" spans="1:11" x14ac:dyDescent="0.35">
      <c r="A10887" s="69">
        <f t="shared" si="346"/>
        <v>45870</v>
      </c>
      <c r="B10887" t="s">
        <v>923</v>
      </c>
      <c r="C10887" t="s">
        <v>280</v>
      </c>
      <c r="D10887" t="s">
        <v>888</v>
      </c>
      <c r="E10887" t="s">
        <v>296</v>
      </c>
      <c r="F10887" t="s">
        <v>297</v>
      </c>
      <c r="G10887" t="s">
        <v>118</v>
      </c>
      <c r="H10887">
        <v>1871</v>
      </c>
      <c r="I10887" s="68" t="str">
        <f>VLOOKUP(E10887,Refs!$P$2:$R$29,3,FALSE)</f>
        <v>Y63</v>
      </c>
      <c r="J10887" s="68" t="str">
        <f>VLOOKUP(E10887,Refs!$P$2:$S$29,4,FALSE)</f>
        <v>North East and Yorkshire</v>
      </c>
      <c r="K10887" s="28">
        <f t="shared" si="345"/>
        <v>1871</v>
      </c>
    </row>
    <row r="10888" spans="1:11" x14ac:dyDescent="0.35">
      <c r="A10888" s="69">
        <f t="shared" si="346"/>
        <v>45870</v>
      </c>
      <c r="B10888" t="s">
        <v>923</v>
      </c>
      <c r="C10888" t="s">
        <v>280</v>
      </c>
      <c r="D10888" t="s">
        <v>888</v>
      </c>
      <c r="E10888" t="s">
        <v>296</v>
      </c>
      <c r="F10888" t="s">
        <v>297</v>
      </c>
      <c r="G10888" t="s">
        <v>119</v>
      </c>
      <c r="H10888">
        <v>16376</v>
      </c>
      <c r="I10888" s="68" t="str">
        <f>VLOOKUP(E10888,Refs!$P$2:$R$29,3,FALSE)</f>
        <v>Y63</v>
      </c>
      <c r="J10888" s="68" t="str">
        <f>VLOOKUP(E10888,Refs!$P$2:$S$29,4,FALSE)</f>
        <v>North East and Yorkshire</v>
      </c>
      <c r="K10888" s="28">
        <f t="shared" si="345"/>
        <v>16376</v>
      </c>
    </row>
    <row r="10889" spans="1:11" x14ac:dyDescent="0.35">
      <c r="A10889" s="69">
        <f t="shared" si="346"/>
        <v>45870</v>
      </c>
      <c r="B10889" t="s">
        <v>923</v>
      </c>
      <c r="C10889" t="s">
        <v>280</v>
      </c>
      <c r="D10889" t="s">
        <v>888</v>
      </c>
      <c r="E10889" t="s">
        <v>296</v>
      </c>
      <c r="F10889" t="s">
        <v>297</v>
      </c>
      <c r="G10889" t="s">
        <v>120</v>
      </c>
      <c r="H10889">
        <v>8624</v>
      </c>
      <c r="I10889" s="68" t="str">
        <f>VLOOKUP(E10889,Refs!$P$2:$R$29,3,FALSE)</f>
        <v>Y63</v>
      </c>
      <c r="J10889" s="68" t="str">
        <f>VLOOKUP(E10889,Refs!$P$2:$S$29,4,FALSE)</f>
        <v>North East and Yorkshire</v>
      </c>
      <c r="K10889" s="28">
        <f t="shared" si="345"/>
        <v>8624</v>
      </c>
    </row>
    <row r="10890" spans="1:11" x14ac:dyDescent="0.35">
      <c r="A10890" s="69">
        <f t="shared" si="346"/>
        <v>45870</v>
      </c>
      <c r="B10890" t="s">
        <v>923</v>
      </c>
      <c r="C10890" t="s">
        <v>280</v>
      </c>
      <c r="D10890" t="s">
        <v>888</v>
      </c>
      <c r="E10890" t="s">
        <v>296</v>
      </c>
      <c r="F10890" t="s">
        <v>297</v>
      </c>
      <c r="G10890" t="s">
        <v>121</v>
      </c>
      <c r="H10890">
        <v>6819</v>
      </c>
      <c r="I10890" s="68" t="str">
        <f>VLOOKUP(E10890,Refs!$P$2:$R$29,3,FALSE)</f>
        <v>Y63</v>
      </c>
      <c r="J10890" s="68" t="str">
        <f>VLOOKUP(E10890,Refs!$P$2:$S$29,4,FALSE)</f>
        <v>North East and Yorkshire</v>
      </c>
      <c r="K10890" s="28">
        <f t="shared" si="345"/>
        <v>6819</v>
      </c>
    </row>
    <row r="10891" spans="1:11" x14ac:dyDescent="0.35">
      <c r="A10891" s="69">
        <f t="shared" si="346"/>
        <v>45870</v>
      </c>
      <c r="B10891" t="s">
        <v>923</v>
      </c>
      <c r="C10891" t="s">
        <v>280</v>
      </c>
      <c r="D10891" t="s">
        <v>888</v>
      </c>
      <c r="E10891" t="s">
        <v>296</v>
      </c>
      <c r="F10891" t="s">
        <v>297</v>
      </c>
      <c r="G10891" t="s">
        <v>122</v>
      </c>
      <c r="H10891">
        <v>606</v>
      </c>
      <c r="I10891" s="68" t="str">
        <f>VLOOKUP(E10891,Refs!$P$2:$R$29,3,FALSE)</f>
        <v>Y63</v>
      </c>
      <c r="J10891" s="68" t="str">
        <f>VLOOKUP(E10891,Refs!$P$2:$S$29,4,FALSE)</f>
        <v>North East and Yorkshire</v>
      </c>
      <c r="K10891" s="28">
        <f t="shared" si="345"/>
        <v>606</v>
      </c>
    </row>
    <row r="10892" spans="1:11" x14ac:dyDescent="0.35">
      <c r="A10892" s="69">
        <f t="shared" si="346"/>
        <v>45870</v>
      </c>
      <c r="B10892" t="s">
        <v>923</v>
      </c>
      <c r="C10892" t="s">
        <v>280</v>
      </c>
      <c r="D10892" t="s">
        <v>888</v>
      </c>
      <c r="E10892" t="s">
        <v>296</v>
      </c>
      <c r="F10892" t="s">
        <v>297</v>
      </c>
      <c r="G10892" t="s">
        <v>123</v>
      </c>
      <c r="H10892">
        <v>89</v>
      </c>
      <c r="I10892" s="68" t="str">
        <f>VLOOKUP(E10892,Refs!$P$2:$R$29,3,FALSE)</f>
        <v>Y63</v>
      </c>
      <c r="J10892" s="68" t="str">
        <f>VLOOKUP(E10892,Refs!$P$2:$S$29,4,FALSE)</f>
        <v>North East and Yorkshire</v>
      </c>
      <c r="K10892" s="28">
        <f t="shared" si="345"/>
        <v>89</v>
      </c>
    </row>
    <row r="10893" spans="1:11" x14ac:dyDescent="0.35">
      <c r="A10893" s="69">
        <f t="shared" si="346"/>
        <v>45870</v>
      </c>
      <c r="B10893" t="s">
        <v>923</v>
      </c>
      <c r="C10893" t="s">
        <v>280</v>
      </c>
      <c r="D10893" t="s">
        <v>888</v>
      </c>
      <c r="E10893" t="s">
        <v>296</v>
      </c>
      <c r="F10893" t="s">
        <v>297</v>
      </c>
      <c r="G10893" t="s">
        <v>124</v>
      </c>
      <c r="H10893">
        <v>12</v>
      </c>
      <c r="I10893" s="68" t="str">
        <f>VLOOKUP(E10893,Refs!$P$2:$R$29,3,FALSE)</f>
        <v>Y63</v>
      </c>
      <c r="J10893" s="68" t="str">
        <f>VLOOKUP(E10893,Refs!$P$2:$S$29,4,FALSE)</f>
        <v>North East and Yorkshire</v>
      </c>
      <c r="K10893" s="28">
        <f t="shared" si="345"/>
        <v>12</v>
      </c>
    </row>
    <row r="10894" spans="1:11" x14ac:dyDescent="0.35">
      <c r="A10894" s="69">
        <f t="shared" si="346"/>
        <v>45870</v>
      </c>
      <c r="B10894" t="s">
        <v>923</v>
      </c>
      <c r="C10894" t="s">
        <v>280</v>
      </c>
      <c r="D10894" t="s">
        <v>888</v>
      </c>
      <c r="E10894" t="s">
        <v>296</v>
      </c>
      <c r="F10894" t="s">
        <v>297</v>
      </c>
      <c r="G10894" t="s">
        <v>125</v>
      </c>
      <c r="H10894" t="s">
        <v>886</v>
      </c>
      <c r="I10894" s="68" t="str">
        <f>VLOOKUP(E10894,Refs!$P$2:$R$29,3,FALSE)</f>
        <v>Y63</v>
      </c>
      <c r="J10894" s="68" t="str">
        <f>VLOOKUP(E10894,Refs!$P$2:$S$29,4,FALSE)</f>
        <v>North East and Yorkshire</v>
      </c>
      <c r="K10894" s="28" t="str">
        <f t="shared" si="345"/>
        <v>-</v>
      </c>
    </row>
    <row r="10895" spans="1:11" x14ac:dyDescent="0.35">
      <c r="A10895" s="69">
        <f t="shared" si="346"/>
        <v>45870</v>
      </c>
      <c r="B10895" t="s">
        <v>923</v>
      </c>
      <c r="C10895" t="s">
        <v>280</v>
      </c>
      <c r="D10895" t="s">
        <v>888</v>
      </c>
      <c r="E10895" t="s">
        <v>296</v>
      </c>
      <c r="F10895" t="s">
        <v>297</v>
      </c>
      <c r="G10895" t="s">
        <v>126</v>
      </c>
      <c r="H10895" t="s">
        <v>886</v>
      </c>
      <c r="I10895" s="68" t="str">
        <f>VLOOKUP(E10895,Refs!$P$2:$R$29,3,FALSE)</f>
        <v>Y63</v>
      </c>
      <c r="J10895" s="68" t="str">
        <f>VLOOKUP(E10895,Refs!$P$2:$S$29,4,FALSE)</f>
        <v>North East and Yorkshire</v>
      </c>
      <c r="K10895" s="28" t="str">
        <f t="shared" si="345"/>
        <v>-</v>
      </c>
    </row>
    <row r="10896" spans="1:11" x14ac:dyDescent="0.35">
      <c r="A10896" s="69">
        <f t="shared" si="346"/>
        <v>45870</v>
      </c>
      <c r="B10896" t="s">
        <v>923</v>
      </c>
      <c r="C10896" t="s">
        <v>280</v>
      </c>
      <c r="D10896" t="s">
        <v>888</v>
      </c>
      <c r="E10896" t="s">
        <v>296</v>
      </c>
      <c r="F10896" t="s">
        <v>297</v>
      </c>
      <c r="G10896" t="s">
        <v>127</v>
      </c>
      <c r="H10896">
        <v>627</v>
      </c>
      <c r="I10896" s="68" t="str">
        <f>VLOOKUP(E10896,Refs!$P$2:$R$29,3,FALSE)</f>
        <v>Y63</v>
      </c>
      <c r="J10896" s="68" t="str">
        <f>VLOOKUP(E10896,Refs!$P$2:$S$29,4,FALSE)</f>
        <v>North East and Yorkshire</v>
      </c>
      <c r="K10896" s="28">
        <f t="shared" si="345"/>
        <v>627</v>
      </c>
    </row>
    <row r="10897" spans="1:11" x14ac:dyDescent="0.35">
      <c r="A10897" s="69">
        <f t="shared" si="346"/>
        <v>45870</v>
      </c>
      <c r="B10897" t="s">
        <v>923</v>
      </c>
      <c r="C10897" t="s">
        <v>280</v>
      </c>
      <c r="D10897" t="s">
        <v>888</v>
      </c>
      <c r="E10897" t="s">
        <v>296</v>
      </c>
      <c r="F10897" t="s">
        <v>297</v>
      </c>
      <c r="G10897" t="s">
        <v>128</v>
      </c>
      <c r="H10897">
        <v>177</v>
      </c>
      <c r="I10897" s="68" t="str">
        <f>VLOOKUP(E10897,Refs!$P$2:$R$29,3,FALSE)</f>
        <v>Y63</v>
      </c>
      <c r="J10897" s="68" t="str">
        <f>VLOOKUP(E10897,Refs!$P$2:$S$29,4,FALSE)</f>
        <v>North East and Yorkshire</v>
      </c>
      <c r="K10897" s="28">
        <f t="shared" si="345"/>
        <v>177</v>
      </c>
    </row>
    <row r="10898" spans="1:11" x14ac:dyDescent="0.35">
      <c r="A10898" s="69">
        <f t="shared" si="346"/>
        <v>45870</v>
      </c>
      <c r="B10898" t="s">
        <v>923</v>
      </c>
      <c r="C10898" t="s">
        <v>280</v>
      </c>
      <c r="D10898" t="s">
        <v>888</v>
      </c>
      <c r="E10898" t="s">
        <v>296</v>
      </c>
      <c r="F10898" t="s">
        <v>297</v>
      </c>
      <c r="G10898" t="s">
        <v>129</v>
      </c>
      <c r="H10898">
        <v>56</v>
      </c>
      <c r="I10898" s="68" t="str">
        <f>VLOOKUP(E10898,Refs!$P$2:$R$29,3,FALSE)</f>
        <v>Y63</v>
      </c>
      <c r="J10898" s="68" t="str">
        <f>VLOOKUP(E10898,Refs!$P$2:$S$29,4,FALSE)</f>
        <v>North East and Yorkshire</v>
      </c>
      <c r="K10898" s="28">
        <f t="shared" si="345"/>
        <v>56</v>
      </c>
    </row>
    <row r="10899" spans="1:11" x14ac:dyDescent="0.35">
      <c r="A10899" s="69">
        <f t="shared" si="346"/>
        <v>45870</v>
      </c>
      <c r="B10899" t="s">
        <v>923</v>
      </c>
      <c r="C10899" t="s">
        <v>280</v>
      </c>
      <c r="D10899" t="s">
        <v>888</v>
      </c>
      <c r="E10899" t="s">
        <v>296</v>
      </c>
      <c r="F10899" t="s">
        <v>297</v>
      </c>
      <c r="G10899" t="s">
        <v>130</v>
      </c>
      <c r="H10899">
        <v>16</v>
      </c>
      <c r="I10899" s="68" t="str">
        <f>VLOOKUP(E10899,Refs!$P$2:$R$29,3,FALSE)</f>
        <v>Y63</v>
      </c>
      <c r="J10899" s="68" t="str">
        <f>VLOOKUP(E10899,Refs!$P$2:$S$29,4,FALSE)</f>
        <v>North East and Yorkshire</v>
      </c>
      <c r="K10899" s="28">
        <f t="shared" si="345"/>
        <v>16</v>
      </c>
    </row>
    <row r="10900" spans="1:11" x14ac:dyDescent="0.35">
      <c r="A10900" s="69">
        <f t="shared" si="346"/>
        <v>45870</v>
      </c>
      <c r="B10900" t="s">
        <v>923</v>
      </c>
      <c r="C10900" t="s">
        <v>280</v>
      </c>
      <c r="D10900" t="s">
        <v>888</v>
      </c>
      <c r="E10900" t="s">
        <v>296</v>
      </c>
      <c r="F10900" t="s">
        <v>297</v>
      </c>
      <c r="G10900" t="s">
        <v>131</v>
      </c>
      <c r="H10900" t="s">
        <v>886</v>
      </c>
      <c r="I10900" s="68" t="str">
        <f>VLOOKUP(E10900,Refs!$P$2:$R$29,3,FALSE)</f>
        <v>Y63</v>
      </c>
      <c r="J10900" s="68" t="str">
        <f>VLOOKUP(E10900,Refs!$P$2:$S$29,4,FALSE)</f>
        <v>North East and Yorkshire</v>
      </c>
      <c r="K10900" s="28" t="str">
        <f t="shared" si="345"/>
        <v>-</v>
      </c>
    </row>
    <row r="10901" spans="1:11" x14ac:dyDescent="0.35">
      <c r="A10901" s="69">
        <f t="shared" si="346"/>
        <v>45870</v>
      </c>
      <c r="B10901" t="s">
        <v>923</v>
      </c>
      <c r="C10901" t="s">
        <v>280</v>
      </c>
      <c r="D10901" t="s">
        <v>888</v>
      </c>
      <c r="E10901" t="s">
        <v>296</v>
      </c>
      <c r="F10901" t="s">
        <v>297</v>
      </c>
      <c r="G10901" t="s">
        <v>132</v>
      </c>
      <c r="H10901" t="s">
        <v>886</v>
      </c>
      <c r="I10901" s="68" t="str">
        <f>VLOOKUP(E10901,Refs!$P$2:$R$29,3,FALSE)</f>
        <v>Y63</v>
      </c>
      <c r="J10901" s="68" t="str">
        <f>VLOOKUP(E10901,Refs!$P$2:$S$29,4,FALSE)</f>
        <v>North East and Yorkshire</v>
      </c>
      <c r="K10901" s="28" t="str">
        <f t="shared" si="345"/>
        <v>-</v>
      </c>
    </row>
    <row r="10902" spans="1:11" x14ac:dyDescent="0.35">
      <c r="A10902" s="69">
        <f t="shared" si="346"/>
        <v>45870</v>
      </c>
      <c r="B10902" t="s">
        <v>923</v>
      </c>
      <c r="C10902" t="s">
        <v>280</v>
      </c>
      <c r="D10902" t="s">
        <v>888</v>
      </c>
      <c r="E10902" t="s">
        <v>296</v>
      </c>
      <c r="F10902" t="s">
        <v>297</v>
      </c>
      <c r="G10902" t="s">
        <v>133</v>
      </c>
      <c r="H10902">
        <v>3023</v>
      </c>
      <c r="I10902" s="68" t="str">
        <f>VLOOKUP(E10902,Refs!$P$2:$R$29,3,FALSE)</f>
        <v>Y63</v>
      </c>
      <c r="J10902" s="68" t="str">
        <f>VLOOKUP(E10902,Refs!$P$2:$S$29,4,FALSE)</f>
        <v>North East and Yorkshire</v>
      </c>
      <c r="K10902" s="28">
        <f t="shared" si="345"/>
        <v>3023</v>
      </c>
    </row>
    <row r="10903" spans="1:11" x14ac:dyDescent="0.35">
      <c r="A10903" s="69">
        <f t="shared" si="346"/>
        <v>45870</v>
      </c>
      <c r="B10903" t="s">
        <v>923</v>
      </c>
      <c r="C10903" t="s">
        <v>280</v>
      </c>
      <c r="D10903" t="s">
        <v>888</v>
      </c>
      <c r="E10903" t="s">
        <v>296</v>
      </c>
      <c r="F10903" t="s">
        <v>297</v>
      </c>
      <c r="G10903" t="s">
        <v>134</v>
      </c>
      <c r="H10903">
        <v>3023</v>
      </c>
      <c r="I10903" s="68" t="str">
        <f>VLOOKUP(E10903,Refs!$P$2:$R$29,3,FALSE)</f>
        <v>Y63</v>
      </c>
      <c r="J10903" s="68" t="str">
        <f>VLOOKUP(E10903,Refs!$P$2:$S$29,4,FALSE)</f>
        <v>North East and Yorkshire</v>
      </c>
      <c r="K10903" s="28">
        <f t="shared" si="345"/>
        <v>3023</v>
      </c>
    </row>
    <row r="10904" spans="1:11" x14ac:dyDescent="0.35">
      <c r="A10904" s="69">
        <f t="shared" si="346"/>
        <v>45870</v>
      </c>
      <c r="B10904" t="s">
        <v>923</v>
      </c>
      <c r="C10904" t="s">
        <v>280</v>
      </c>
      <c r="D10904" t="s">
        <v>888</v>
      </c>
      <c r="E10904" t="s">
        <v>296</v>
      </c>
      <c r="F10904" t="s">
        <v>297</v>
      </c>
      <c r="G10904" t="s">
        <v>135</v>
      </c>
      <c r="H10904">
        <v>1021</v>
      </c>
      <c r="I10904" s="68" t="str">
        <f>VLOOKUP(E10904,Refs!$P$2:$R$29,3,FALSE)</f>
        <v>Y63</v>
      </c>
      <c r="J10904" s="68" t="str">
        <f>VLOOKUP(E10904,Refs!$P$2:$S$29,4,FALSE)</f>
        <v>North East and Yorkshire</v>
      </c>
      <c r="K10904" s="28">
        <f t="shared" si="345"/>
        <v>1021</v>
      </c>
    </row>
    <row r="10905" spans="1:11" x14ac:dyDescent="0.35">
      <c r="A10905" s="69">
        <f t="shared" si="346"/>
        <v>45870</v>
      </c>
      <c r="B10905" t="s">
        <v>923</v>
      </c>
      <c r="C10905" t="s">
        <v>280</v>
      </c>
      <c r="D10905" t="s">
        <v>888</v>
      </c>
      <c r="E10905" t="s">
        <v>296</v>
      </c>
      <c r="F10905" t="s">
        <v>297</v>
      </c>
      <c r="G10905" t="s">
        <v>136</v>
      </c>
      <c r="H10905">
        <v>0</v>
      </c>
      <c r="I10905" s="68" t="str">
        <f>VLOOKUP(E10905,Refs!$P$2:$R$29,3,FALSE)</f>
        <v>Y63</v>
      </c>
      <c r="J10905" s="68" t="str">
        <f>VLOOKUP(E10905,Refs!$P$2:$S$29,4,FALSE)</f>
        <v>North East and Yorkshire</v>
      </c>
      <c r="K10905" s="28" t="str">
        <f t="shared" si="345"/>
        <v/>
      </c>
    </row>
    <row r="10906" spans="1:11" x14ac:dyDescent="0.35">
      <c r="A10906" s="69">
        <f t="shared" si="346"/>
        <v>45870</v>
      </c>
      <c r="B10906" t="s">
        <v>923</v>
      </c>
      <c r="C10906" t="s">
        <v>280</v>
      </c>
      <c r="D10906" t="s">
        <v>888</v>
      </c>
      <c r="E10906" t="s">
        <v>296</v>
      </c>
      <c r="F10906" t="s">
        <v>297</v>
      </c>
      <c r="G10906" t="s">
        <v>137</v>
      </c>
      <c r="H10906">
        <v>0</v>
      </c>
      <c r="I10906" s="68" t="str">
        <f>VLOOKUP(E10906,Refs!$P$2:$R$29,3,FALSE)</f>
        <v>Y63</v>
      </c>
      <c r="J10906" s="68" t="str">
        <f>VLOOKUP(E10906,Refs!$P$2:$S$29,4,FALSE)</f>
        <v>North East and Yorkshire</v>
      </c>
      <c r="K10906" s="28" t="str">
        <f t="shared" si="345"/>
        <v/>
      </c>
    </row>
    <row r="10907" spans="1:11" x14ac:dyDescent="0.35">
      <c r="A10907" s="69">
        <f t="shared" si="346"/>
        <v>45870</v>
      </c>
      <c r="B10907" t="s">
        <v>923</v>
      </c>
      <c r="C10907" t="s">
        <v>280</v>
      </c>
      <c r="D10907" t="s">
        <v>888</v>
      </c>
      <c r="E10907" t="s">
        <v>296</v>
      </c>
      <c r="F10907" t="s">
        <v>297</v>
      </c>
      <c r="G10907" t="s">
        <v>138</v>
      </c>
      <c r="H10907">
        <v>0</v>
      </c>
      <c r="I10907" s="68" t="str">
        <f>VLOOKUP(E10907,Refs!$P$2:$R$29,3,FALSE)</f>
        <v>Y63</v>
      </c>
      <c r="J10907" s="68" t="str">
        <f>VLOOKUP(E10907,Refs!$P$2:$S$29,4,FALSE)</f>
        <v>North East and Yorkshire</v>
      </c>
      <c r="K10907" s="28" t="str">
        <f t="shared" si="345"/>
        <v/>
      </c>
    </row>
    <row r="10908" spans="1:11" x14ac:dyDescent="0.35">
      <c r="A10908" s="69">
        <f t="shared" si="346"/>
        <v>45870</v>
      </c>
      <c r="B10908" t="s">
        <v>923</v>
      </c>
      <c r="C10908" t="s">
        <v>280</v>
      </c>
      <c r="D10908" t="s">
        <v>888</v>
      </c>
      <c r="E10908" t="s">
        <v>296</v>
      </c>
      <c r="F10908" t="s">
        <v>297</v>
      </c>
      <c r="G10908" t="s">
        <v>139</v>
      </c>
      <c r="H10908">
        <v>0</v>
      </c>
      <c r="I10908" s="68" t="str">
        <f>VLOOKUP(E10908,Refs!$P$2:$R$29,3,FALSE)</f>
        <v>Y63</v>
      </c>
      <c r="J10908" s="68" t="str">
        <f>VLOOKUP(E10908,Refs!$P$2:$S$29,4,FALSE)</f>
        <v>North East and Yorkshire</v>
      </c>
      <c r="K10908" s="28" t="str">
        <f t="shared" si="345"/>
        <v/>
      </c>
    </row>
    <row r="10909" spans="1:11" x14ac:dyDescent="0.35">
      <c r="A10909" s="69">
        <f t="shared" si="346"/>
        <v>45870</v>
      </c>
      <c r="B10909" t="s">
        <v>923</v>
      </c>
      <c r="C10909" t="s">
        <v>280</v>
      </c>
      <c r="D10909" t="s">
        <v>888</v>
      </c>
      <c r="E10909" t="s">
        <v>296</v>
      </c>
      <c r="F10909" t="s">
        <v>297</v>
      </c>
      <c r="G10909" t="s">
        <v>140</v>
      </c>
      <c r="H10909">
        <v>0</v>
      </c>
      <c r="I10909" s="68" t="str">
        <f>VLOOKUP(E10909,Refs!$P$2:$R$29,3,FALSE)</f>
        <v>Y63</v>
      </c>
      <c r="J10909" s="68" t="str">
        <f>VLOOKUP(E10909,Refs!$P$2:$S$29,4,FALSE)</f>
        <v>North East and Yorkshire</v>
      </c>
      <c r="K10909" s="28" t="str">
        <f t="shared" si="345"/>
        <v/>
      </c>
    </row>
    <row r="10910" spans="1:11" x14ac:dyDescent="0.35">
      <c r="A10910" s="69">
        <f t="shared" si="346"/>
        <v>45870</v>
      </c>
      <c r="B10910" t="s">
        <v>923</v>
      </c>
      <c r="C10910" t="s">
        <v>280</v>
      </c>
      <c r="D10910" t="s">
        <v>888</v>
      </c>
      <c r="E10910" t="s">
        <v>296</v>
      </c>
      <c r="F10910" t="s">
        <v>297</v>
      </c>
      <c r="G10910" t="s">
        <v>728</v>
      </c>
      <c r="H10910">
        <v>0</v>
      </c>
      <c r="I10910" s="68" t="str">
        <f>VLOOKUP(E10910,Refs!$P$2:$R$29,3,FALSE)</f>
        <v>Y63</v>
      </c>
      <c r="J10910" s="68" t="str">
        <f>VLOOKUP(E10910,Refs!$P$2:$S$29,4,FALSE)</f>
        <v>North East and Yorkshire</v>
      </c>
      <c r="K10910" s="28" t="str">
        <f t="shared" si="345"/>
        <v/>
      </c>
    </row>
    <row r="10911" spans="1:11" x14ac:dyDescent="0.35">
      <c r="A10911" s="69">
        <f t="shared" si="346"/>
        <v>45870</v>
      </c>
      <c r="B10911" t="s">
        <v>923</v>
      </c>
      <c r="C10911" t="s">
        <v>280</v>
      </c>
      <c r="D10911" t="s">
        <v>888</v>
      </c>
      <c r="E10911" t="s">
        <v>296</v>
      </c>
      <c r="F10911" t="s">
        <v>297</v>
      </c>
      <c r="G10911" t="s">
        <v>727</v>
      </c>
      <c r="H10911">
        <v>0</v>
      </c>
      <c r="I10911" s="68" t="str">
        <f>VLOOKUP(E10911,Refs!$P$2:$R$29,3,FALSE)</f>
        <v>Y63</v>
      </c>
      <c r="J10911" s="68" t="str">
        <f>VLOOKUP(E10911,Refs!$P$2:$S$29,4,FALSE)</f>
        <v>North East and Yorkshire</v>
      </c>
      <c r="K10911" s="28" t="str">
        <f t="shared" si="345"/>
        <v/>
      </c>
    </row>
    <row r="10912" spans="1:11" x14ac:dyDescent="0.35">
      <c r="A10912" s="69">
        <f t="shared" si="346"/>
        <v>45870</v>
      </c>
      <c r="B10912" t="s">
        <v>923</v>
      </c>
      <c r="C10912" t="s">
        <v>280</v>
      </c>
      <c r="D10912" t="s">
        <v>888</v>
      </c>
      <c r="E10912" t="s">
        <v>296</v>
      </c>
      <c r="F10912" t="s">
        <v>297</v>
      </c>
      <c r="G10912" t="s">
        <v>730</v>
      </c>
      <c r="H10912">
        <v>14</v>
      </c>
      <c r="I10912" s="68" t="str">
        <f>VLOOKUP(E10912,Refs!$P$2:$R$29,3,FALSE)</f>
        <v>Y63</v>
      </c>
      <c r="J10912" s="68" t="str">
        <f>VLOOKUP(E10912,Refs!$P$2:$S$29,4,FALSE)</f>
        <v>North East and Yorkshire</v>
      </c>
      <c r="K10912" s="28">
        <f t="shared" si="345"/>
        <v>14</v>
      </c>
    </row>
    <row r="10913" spans="1:11" x14ac:dyDescent="0.35">
      <c r="A10913" s="69">
        <f t="shared" si="346"/>
        <v>45870</v>
      </c>
      <c r="B10913" t="s">
        <v>923</v>
      </c>
      <c r="C10913" t="s">
        <v>280</v>
      </c>
      <c r="D10913" t="s">
        <v>888</v>
      </c>
      <c r="E10913" t="s">
        <v>296</v>
      </c>
      <c r="F10913" t="s">
        <v>297</v>
      </c>
      <c r="G10913" t="s">
        <v>729</v>
      </c>
      <c r="H10913">
        <v>13</v>
      </c>
      <c r="I10913" s="68" t="str">
        <f>VLOOKUP(E10913,Refs!$P$2:$R$29,3,FALSE)</f>
        <v>Y63</v>
      </c>
      <c r="J10913" s="68" t="str">
        <f>VLOOKUP(E10913,Refs!$P$2:$S$29,4,FALSE)</f>
        <v>North East and Yorkshire</v>
      </c>
      <c r="K10913" s="28">
        <f t="shared" si="345"/>
        <v>13</v>
      </c>
    </row>
    <row r="10914" spans="1:11" x14ac:dyDescent="0.35">
      <c r="A10914" s="69">
        <f t="shared" si="346"/>
        <v>45870</v>
      </c>
      <c r="B10914" t="s">
        <v>923</v>
      </c>
      <c r="C10914" t="s">
        <v>278</v>
      </c>
      <c r="E10914" t="s">
        <v>300</v>
      </c>
      <c r="F10914" t="s">
        <v>301</v>
      </c>
      <c r="G10914" t="s">
        <v>10</v>
      </c>
      <c r="H10914">
        <v>164781</v>
      </c>
      <c r="I10914" s="68" t="str">
        <f>VLOOKUP(E10914,Refs!$P$2:$R$29,3,FALSE)</f>
        <v>Y62</v>
      </c>
      <c r="J10914" s="68" t="str">
        <f>VLOOKUP(E10914,Refs!$P$2:$S$29,4,FALSE)</f>
        <v>North West</v>
      </c>
      <c r="K10914" s="28">
        <f t="shared" si="345"/>
        <v>164781</v>
      </c>
    </row>
    <row r="10915" spans="1:11" x14ac:dyDescent="0.35">
      <c r="A10915" s="69">
        <f t="shared" si="346"/>
        <v>45870</v>
      </c>
      <c r="B10915" t="s">
        <v>923</v>
      </c>
      <c r="C10915" t="s">
        <v>278</v>
      </c>
      <c r="E10915" t="s">
        <v>300</v>
      </c>
      <c r="F10915" t="s">
        <v>301</v>
      </c>
      <c r="G10915" t="s">
        <v>69</v>
      </c>
      <c r="H10915">
        <v>164781</v>
      </c>
      <c r="I10915" s="68" t="str">
        <f>VLOOKUP(E10915,Refs!$P$2:$R$29,3,FALSE)</f>
        <v>Y62</v>
      </c>
      <c r="J10915" s="68" t="str">
        <f>VLOOKUP(E10915,Refs!$P$2:$S$29,4,FALSE)</f>
        <v>North West</v>
      </c>
      <c r="K10915" s="28">
        <f t="shared" si="345"/>
        <v>164781</v>
      </c>
    </row>
    <row r="10916" spans="1:11" x14ac:dyDescent="0.35">
      <c r="A10916" s="69">
        <f t="shared" si="346"/>
        <v>45870</v>
      </c>
      <c r="B10916" t="s">
        <v>923</v>
      </c>
      <c r="C10916" t="s">
        <v>278</v>
      </c>
      <c r="E10916" t="s">
        <v>300</v>
      </c>
      <c r="F10916" t="s">
        <v>301</v>
      </c>
      <c r="G10916" t="s">
        <v>20</v>
      </c>
      <c r="H10916">
        <v>160953</v>
      </c>
      <c r="I10916" s="68" t="str">
        <f>VLOOKUP(E10916,Refs!$P$2:$R$29,3,FALSE)</f>
        <v>Y62</v>
      </c>
      <c r="J10916" s="68" t="str">
        <f>VLOOKUP(E10916,Refs!$P$2:$S$29,4,FALSE)</f>
        <v>North West</v>
      </c>
      <c r="K10916" s="28">
        <f t="shared" si="345"/>
        <v>160953</v>
      </c>
    </row>
    <row r="10917" spans="1:11" x14ac:dyDescent="0.35">
      <c r="A10917" s="69">
        <f t="shared" si="346"/>
        <v>45870</v>
      </c>
      <c r="B10917" t="s">
        <v>923</v>
      </c>
      <c r="C10917" t="s">
        <v>278</v>
      </c>
      <c r="E10917" t="s">
        <v>300</v>
      </c>
      <c r="F10917" t="s">
        <v>301</v>
      </c>
      <c r="G10917" t="s">
        <v>23</v>
      </c>
      <c r="H10917">
        <v>134654</v>
      </c>
      <c r="I10917" s="68" t="str">
        <f>VLOOKUP(E10917,Refs!$P$2:$R$29,3,FALSE)</f>
        <v>Y62</v>
      </c>
      <c r="J10917" s="68" t="str">
        <f>VLOOKUP(E10917,Refs!$P$2:$S$29,4,FALSE)</f>
        <v>North West</v>
      </c>
      <c r="K10917" s="28">
        <f t="shared" si="345"/>
        <v>134654</v>
      </c>
    </row>
    <row r="10918" spans="1:11" x14ac:dyDescent="0.35">
      <c r="A10918" s="69">
        <f t="shared" si="346"/>
        <v>45870</v>
      </c>
      <c r="B10918" t="s">
        <v>923</v>
      </c>
      <c r="C10918" t="s">
        <v>278</v>
      </c>
      <c r="E10918" t="s">
        <v>300</v>
      </c>
      <c r="F10918" t="s">
        <v>301</v>
      </c>
      <c r="G10918" t="s">
        <v>19</v>
      </c>
      <c r="H10918">
        <v>3828</v>
      </c>
      <c r="I10918" s="68" t="str">
        <f>VLOOKUP(E10918,Refs!$P$2:$R$29,3,FALSE)</f>
        <v>Y62</v>
      </c>
      <c r="J10918" s="68" t="str">
        <f>VLOOKUP(E10918,Refs!$P$2:$S$29,4,FALSE)</f>
        <v>North West</v>
      </c>
      <c r="K10918" s="28">
        <f t="shared" si="345"/>
        <v>3828</v>
      </c>
    </row>
    <row r="10919" spans="1:11" x14ac:dyDescent="0.35">
      <c r="A10919" s="69">
        <f t="shared" si="346"/>
        <v>45870</v>
      </c>
      <c r="B10919" t="s">
        <v>923</v>
      </c>
      <c r="C10919" t="s">
        <v>278</v>
      </c>
      <c r="E10919" t="s">
        <v>300</v>
      </c>
      <c r="F10919" t="s">
        <v>301</v>
      </c>
      <c r="G10919" t="s">
        <v>21</v>
      </c>
      <c r="H10919">
        <v>5470599</v>
      </c>
      <c r="I10919" s="68" t="str">
        <f>VLOOKUP(E10919,Refs!$P$2:$R$29,3,FALSE)</f>
        <v>Y62</v>
      </c>
      <c r="J10919" s="68" t="str">
        <f>VLOOKUP(E10919,Refs!$P$2:$S$29,4,FALSE)</f>
        <v>North West</v>
      </c>
      <c r="K10919" s="28">
        <f t="shared" si="345"/>
        <v>5470599</v>
      </c>
    </row>
    <row r="10920" spans="1:11" x14ac:dyDescent="0.35">
      <c r="A10920" s="69">
        <f t="shared" si="346"/>
        <v>45870</v>
      </c>
      <c r="B10920" t="s">
        <v>923</v>
      </c>
      <c r="C10920" t="s">
        <v>278</v>
      </c>
      <c r="E10920" t="s">
        <v>300</v>
      </c>
      <c r="F10920" t="s">
        <v>301</v>
      </c>
      <c r="G10920" t="s">
        <v>70</v>
      </c>
      <c r="H10920">
        <v>204</v>
      </c>
      <c r="I10920" s="68" t="str">
        <f>VLOOKUP(E10920,Refs!$P$2:$R$29,3,FALSE)</f>
        <v>Y62</v>
      </c>
      <c r="J10920" s="68" t="str">
        <f>VLOOKUP(E10920,Refs!$P$2:$S$29,4,FALSE)</f>
        <v>North West</v>
      </c>
      <c r="K10920" s="28">
        <f t="shared" si="345"/>
        <v>204</v>
      </c>
    </row>
    <row r="10921" spans="1:11" x14ac:dyDescent="0.35">
      <c r="A10921" s="69">
        <f t="shared" si="346"/>
        <v>45870</v>
      </c>
      <c r="B10921" t="s">
        <v>923</v>
      </c>
      <c r="C10921" t="s">
        <v>278</v>
      </c>
      <c r="E10921" t="s">
        <v>300</v>
      </c>
      <c r="F10921" t="s">
        <v>301</v>
      </c>
      <c r="G10921" t="s">
        <v>71</v>
      </c>
      <c r="H10921">
        <v>440</v>
      </c>
      <c r="I10921" s="68" t="str">
        <f>VLOOKUP(E10921,Refs!$P$2:$R$29,3,FALSE)</f>
        <v>Y62</v>
      </c>
      <c r="J10921" s="68" t="str">
        <f>VLOOKUP(E10921,Refs!$P$2:$S$29,4,FALSE)</f>
        <v>North West</v>
      </c>
      <c r="K10921" s="28">
        <f t="shared" si="345"/>
        <v>440</v>
      </c>
    </row>
    <row r="10922" spans="1:11" x14ac:dyDescent="0.35">
      <c r="A10922" s="69">
        <f t="shared" si="346"/>
        <v>45870</v>
      </c>
      <c r="B10922" t="s">
        <v>923</v>
      </c>
      <c r="C10922" t="s">
        <v>278</v>
      </c>
      <c r="E10922" t="s">
        <v>300</v>
      </c>
      <c r="F10922" t="s">
        <v>301</v>
      </c>
      <c r="G10922" t="s">
        <v>72</v>
      </c>
      <c r="H10922">
        <v>450391</v>
      </c>
      <c r="I10922" s="68" t="str">
        <f>VLOOKUP(E10922,Refs!$P$2:$R$29,3,FALSE)</f>
        <v>Y62</v>
      </c>
      <c r="J10922" s="68" t="str">
        <f>VLOOKUP(E10922,Refs!$P$2:$S$29,4,FALSE)</f>
        <v>North West</v>
      </c>
      <c r="K10922" s="28">
        <f t="shared" si="345"/>
        <v>450391</v>
      </c>
    </row>
    <row r="10923" spans="1:11" x14ac:dyDescent="0.35">
      <c r="A10923" s="69">
        <f t="shared" si="346"/>
        <v>45870</v>
      </c>
      <c r="B10923" t="s">
        <v>923</v>
      </c>
      <c r="C10923" t="s">
        <v>278</v>
      </c>
      <c r="E10923" t="s">
        <v>300</v>
      </c>
      <c r="F10923" t="s">
        <v>301</v>
      </c>
      <c r="G10923" t="s">
        <v>73</v>
      </c>
      <c r="H10923">
        <v>16338</v>
      </c>
      <c r="I10923" s="68" t="str">
        <f>VLOOKUP(E10923,Refs!$P$2:$R$29,3,FALSE)</f>
        <v>Y62</v>
      </c>
      <c r="J10923" s="68" t="str">
        <f>VLOOKUP(E10923,Refs!$P$2:$S$29,4,FALSE)</f>
        <v>North West</v>
      </c>
      <c r="K10923" s="28">
        <f t="shared" si="345"/>
        <v>16338</v>
      </c>
    </row>
    <row r="10924" spans="1:11" x14ac:dyDescent="0.35">
      <c r="A10924" s="69">
        <f t="shared" si="346"/>
        <v>45870</v>
      </c>
      <c r="B10924" t="s">
        <v>923</v>
      </c>
      <c r="C10924" t="s">
        <v>278</v>
      </c>
      <c r="E10924" t="s">
        <v>300</v>
      </c>
      <c r="F10924" t="s">
        <v>301</v>
      </c>
      <c r="G10924" t="s">
        <v>74</v>
      </c>
      <c r="H10924">
        <v>47936227</v>
      </c>
      <c r="I10924" s="68" t="str">
        <f>VLOOKUP(E10924,Refs!$P$2:$R$29,3,FALSE)</f>
        <v>Y62</v>
      </c>
      <c r="J10924" s="68" t="str">
        <f>VLOOKUP(E10924,Refs!$P$2:$S$29,4,FALSE)</f>
        <v>North West</v>
      </c>
      <c r="K10924" s="28">
        <f t="shared" si="345"/>
        <v>47936227</v>
      </c>
    </row>
    <row r="10925" spans="1:11" x14ac:dyDescent="0.35">
      <c r="A10925" s="69">
        <f t="shared" si="346"/>
        <v>45870</v>
      </c>
      <c r="B10925" t="s">
        <v>923</v>
      </c>
      <c r="C10925" t="s">
        <v>278</v>
      </c>
      <c r="E10925" t="s">
        <v>300</v>
      </c>
      <c r="F10925" t="s">
        <v>301</v>
      </c>
      <c r="G10925" t="s">
        <v>26</v>
      </c>
      <c r="H10925">
        <v>153616</v>
      </c>
      <c r="I10925" s="68" t="str">
        <f>VLOOKUP(E10925,Refs!$P$2:$R$29,3,FALSE)</f>
        <v>Y62</v>
      </c>
      <c r="J10925" s="68" t="str">
        <f>VLOOKUP(E10925,Refs!$P$2:$S$29,4,FALSE)</f>
        <v>North West</v>
      </c>
      <c r="K10925" s="28">
        <f t="shared" si="345"/>
        <v>153616</v>
      </c>
    </row>
    <row r="10926" spans="1:11" x14ac:dyDescent="0.35">
      <c r="A10926" s="69">
        <f t="shared" si="346"/>
        <v>45870</v>
      </c>
      <c r="B10926" t="s">
        <v>923</v>
      </c>
      <c r="C10926" t="s">
        <v>278</v>
      </c>
      <c r="E10926" t="s">
        <v>300</v>
      </c>
      <c r="F10926" t="s">
        <v>301</v>
      </c>
      <c r="G10926" t="s">
        <v>75</v>
      </c>
      <c r="H10926">
        <v>20716</v>
      </c>
      <c r="I10926" s="68" t="str">
        <f>VLOOKUP(E10926,Refs!$P$2:$R$29,3,FALSE)</f>
        <v>Y62</v>
      </c>
      <c r="J10926" s="68" t="str">
        <f>VLOOKUP(E10926,Refs!$P$2:$S$29,4,FALSE)</f>
        <v>North West</v>
      </c>
      <c r="K10926" s="28">
        <f t="shared" si="345"/>
        <v>20716</v>
      </c>
    </row>
    <row r="10927" spans="1:11" x14ac:dyDescent="0.35">
      <c r="A10927" s="69">
        <f t="shared" si="346"/>
        <v>45870</v>
      </c>
      <c r="B10927" t="s">
        <v>923</v>
      </c>
      <c r="C10927" t="s">
        <v>278</v>
      </c>
      <c r="E10927" t="s">
        <v>300</v>
      </c>
      <c r="F10927" t="s">
        <v>301</v>
      </c>
      <c r="G10927" t="s">
        <v>76</v>
      </c>
      <c r="H10927">
        <v>118011</v>
      </c>
      <c r="I10927" s="68" t="str">
        <f>VLOOKUP(E10927,Refs!$P$2:$R$29,3,FALSE)</f>
        <v>Y62</v>
      </c>
      <c r="J10927" s="68" t="str">
        <f>VLOOKUP(E10927,Refs!$P$2:$S$29,4,FALSE)</f>
        <v>North West</v>
      </c>
      <c r="K10927" s="28">
        <f t="shared" si="345"/>
        <v>118011</v>
      </c>
    </row>
    <row r="10928" spans="1:11" x14ac:dyDescent="0.35">
      <c r="A10928" s="69">
        <f t="shared" si="346"/>
        <v>45870</v>
      </c>
      <c r="B10928" t="s">
        <v>923</v>
      </c>
      <c r="C10928" t="s">
        <v>278</v>
      </c>
      <c r="E10928" t="s">
        <v>300</v>
      </c>
      <c r="F10928" t="s">
        <v>301</v>
      </c>
      <c r="G10928" t="s">
        <v>77</v>
      </c>
      <c r="H10928">
        <v>11921</v>
      </c>
      <c r="I10928" s="68" t="str">
        <f>VLOOKUP(E10928,Refs!$P$2:$R$29,3,FALSE)</f>
        <v>Y62</v>
      </c>
      <c r="J10928" s="68" t="str">
        <f>VLOOKUP(E10928,Refs!$P$2:$S$29,4,FALSE)</f>
        <v>North West</v>
      </c>
      <c r="K10928" s="28">
        <f t="shared" si="345"/>
        <v>11921</v>
      </c>
    </row>
    <row r="10929" spans="1:11" x14ac:dyDescent="0.35">
      <c r="A10929" s="69">
        <f t="shared" si="346"/>
        <v>45870</v>
      </c>
      <c r="B10929" t="s">
        <v>923</v>
      </c>
      <c r="C10929" t="s">
        <v>278</v>
      </c>
      <c r="E10929" t="s">
        <v>300</v>
      </c>
      <c r="F10929" t="s">
        <v>301</v>
      </c>
      <c r="G10929" t="s">
        <v>78</v>
      </c>
      <c r="H10929">
        <v>2968</v>
      </c>
      <c r="I10929" s="68" t="str">
        <f>VLOOKUP(E10929,Refs!$P$2:$R$29,3,FALSE)</f>
        <v>Y62</v>
      </c>
      <c r="J10929" s="68" t="str">
        <f>VLOOKUP(E10929,Refs!$P$2:$S$29,4,FALSE)</f>
        <v>North West</v>
      </c>
      <c r="K10929" s="28">
        <f t="shared" si="345"/>
        <v>2968</v>
      </c>
    </row>
    <row r="10930" spans="1:11" x14ac:dyDescent="0.35">
      <c r="A10930" s="69">
        <f t="shared" si="346"/>
        <v>45870</v>
      </c>
      <c r="B10930" t="s">
        <v>923</v>
      </c>
      <c r="C10930" t="s">
        <v>278</v>
      </c>
      <c r="E10930" t="s">
        <v>300</v>
      </c>
      <c r="F10930" t="s">
        <v>301</v>
      </c>
      <c r="G10930" t="s">
        <v>79</v>
      </c>
      <c r="H10930">
        <v>0</v>
      </c>
      <c r="I10930" s="68" t="str">
        <f>VLOOKUP(E10930,Refs!$P$2:$R$29,3,FALSE)</f>
        <v>Y62</v>
      </c>
      <c r="J10930" s="68" t="str">
        <f>VLOOKUP(E10930,Refs!$P$2:$S$29,4,FALSE)</f>
        <v>North West</v>
      </c>
      <c r="K10930" s="28" t="str">
        <f t="shared" si="345"/>
        <v/>
      </c>
    </row>
    <row r="10931" spans="1:11" x14ac:dyDescent="0.35">
      <c r="A10931" s="69">
        <f t="shared" si="346"/>
        <v>45870</v>
      </c>
      <c r="B10931" t="s">
        <v>923</v>
      </c>
      <c r="C10931" t="s">
        <v>278</v>
      </c>
      <c r="E10931" t="s">
        <v>300</v>
      </c>
      <c r="F10931" t="s">
        <v>301</v>
      </c>
      <c r="G10931" t="s">
        <v>25</v>
      </c>
      <c r="H10931">
        <v>71326</v>
      </c>
      <c r="I10931" s="68" t="str">
        <f>VLOOKUP(E10931,Refs!$P$2:$R$29,3,FALSE)</f>
        <v>Y62</v>
      </c>
      <c r="J10931" s="68" t="str">
        <f>VLOOKUP(E10931,Refs!$P$2:$S$29,4,FALSE)</f>
        <v>North West</v>
      </c>
      <c r="K10931" s="28">
        <f t="shared" si="345"/>
        <v>71326</v>
      </c>
    </row>
    <row r="10932" spans="1:11" x14ac:dyDescent="0.35">
      <c r="A10932" s="69">
        <f t="shared" si="346"/>
        <v>45870</v>
      </c>
      <c r="B10932" t="s">
        <v>923</v>
      </c>
      <c r="C10932" t="s">
        <v>278</v>
      </c>
      <c r="E10932" t="s">
        <v>300</v>
      </c>
      <c r="F10932" t="s">
        <v>301</v>
      </c>
      <c r="G10932" t="s">
        <v>80</v>
      </c>
      <c r="H10932">
        <v>273</v>
      </c>
      <c r="I10932" s="68" t="str">
        <f>VLOOKUP(E10932,Refs!$P$2:$R$29,3,FALSE)</f>
        <v>Y62</v>
      </c>
      <c r="J10932" s="68" t="str">
        <f>VLOOKUP(E10932,Refs!$P$2:$S$29,4,FALSE)</f>
        <v>North West</v>
      </c>
      <c r="K10932" s="28">
        <f t="shared" si="345"/>
        <v>273</v>
      </c>
    </row>
    <row r="10933" spans="1:11" x14ac:dyDescent="0.35">
      <c r="A10933" s="69">
        <f t="shared" si="346"/>
        <v>45870</v>
      </c>
      <c r="B10933" t="s">
        <v>923</v>
      </c>
      <c r="C10933" t="s">
        <v>278</v>
      </c>
      <c r="E10933" t="s">
        <v>300</v>
      </c>
      <c r="F10933" t="s">
        <v>301</v>
      </c>
      <c r="G10933" t="s">
        <v>81</v>
      </c>
      <c r="H10933">
        <v>16313</v>
      </c>
      <c r="I10933" s="68" t="str">
        <f>VLOOKUP(E10933,Refs!$P$2:$R$29,3,FALSE)</f>
        <v>Y62</v>
      </c>
      <c r="J10933" s="68" t="str">
        <f>VLOOKUP(E10933,Refs!$P$2:$S$29,4,FALSE)</f>
        <v>North West</v>
      </c>
      <c r="K10933" s="28">
        <f t="shared" si="345"/>
        <v>16313</v>
      </c>
    </row>
    <row r="10934" spans="1:11" x14ac:dyDescent="0.35">
      <c r="A10934" s="69">
        <f t="shared" si="346"/>
        <v>45870</v>
      </c>
      <c r="B10934" t="s">
        <v>923</v>
      </c>
      <c r="C10934" t="s">
        <v>278</v>
      </c>
      <c r="E10934" t="s">
        <v>300</v>
      </c>
      <c r="F10934" t="s">
        <v>301</v>
      </c>
      <c r="G10934" t="s">
        <v>82</v>
      </c>
      <c r="H10934">
        <v>7284</v>
      </c>
      <c r="I10934" s="68" t="str">
        <f>VLOOKUP(E10934,Refs!$P$2:$R$29,3,FALSE)</f>
        <v>Y62</v>
      </c>
      <c r="J10934" s="68" t="str">
        <f>VLOOKUP(E10934,Refs!$P$2:$S$29,4,FALSE)</f>
        <v>North West</v>
      </c>
      <c r="K10934" s="28">
        <f t="shared" si="345"/>
        <v>7284</v>
      </c>
    </row>
    <row r="10935" spans="1:11" x14ac:dyDescent="0.35">
      <c r="A10935" s="69">
        <f t="shared" si="346"/>
        <v>45870</v>
      </c>
      <c r="B10935" t="s">
        <v>923</v>
      </c>
      <c r="C10935" t="s">
        <v>278</v>
      </c>
      <c r="E10935" t="s">
        <v>300</v>
      </c>
      <c r="F10935" t="s">
        <v>301</v>
      </c>
      <c r="G10935" t="s">
        <v>83</v>
      </c>
      <c r="H10935">
        <v>2026</v>
      </c>
      <c r="I10935" s="68" t="str">
        <f>VLOOKUP(E10935,Refs!$P$2:$R$29,3,FALSE)</f>
        <v>Y62</v>
      </c>
      <c r="J10935" s="68" t="str">
        <f>VLOOKUP(E10935,Refs!$P$2:$S$29,4,FALSE)</f>
        <v>North West</v>
      </c>
      <c r="K10935" s="28">
        <f t="shared" si="345"/>
        <v>2026</v>
      </c>
    </row>
    <row r="10936" spans="1:11" x14ac:dyDescent="0.35">
      <c r="A10936" s="69">
        <f t="shared" si="346"/>
        <v>45870</v>
      </c>
      <c r="B10936" t="s">
        <v>923</v>
      </c>
      <c r="C10936" t="s">
        <v>278</v>
      </c>
      <c r="E10936" t="s">
        <v>300</v>
      </c>
      <c r="F10936" t="s">
        <v>301</v>
      </c>
      <c r="G10936" t="s">
        <v>84</v>
      </c>
      <c r="H10936">
        <v>9425</v>
      </c>
      <c r="I10936" s="68" t="str">
        <f>VLOOKUP(E10936,Refs!$P$2:$R$29,3,FALSE)</f>
        <v>Y62</v>
      </c>
      <c r="J10936" s="68" t="str">
        <f>VLOOKUP(E10936,Refs!$P$2:$S$29,4,FALSE)</f>
        <v>North West</v>
      </c>
      <c r="K10936" s="28">
        <f t="shared" si="345"/>
        <v>9425</v>
      </c>
    </row>
    <row r="10937" spans="1:11" x14ac:dyDescent="0.35">
      <c r="A10937" s="69">
        <f t="shared" si="346"/>
        <v>45870</v>
      </c>
      <c r="B10937" t="s">
        <v>923</v>
      </c>
      <c r="C10937" t="s">
        <v>278</v>
      </c>
      <c r="E10937" t="s">
        <v>300</v>
      </c>
      <c r="F10937" t="s">
        <v>301</v>
      </c>
      <c r="G10937" t="s">
        <v>85</v>
      </c>
      <c r="H10937">
        <v>618</v>
      </c>
      <c r="I10937" s="68" t="str">
        <f>VLOOKUP(E10937,Refs!$P$2:$R$29,3,FALSE)</f>
        <v>Y62</v>
      </c>
      <c r="J10937" s="68" t="str">
        <f>VLOOKUP(E10937,Refs!$P$2:$S$29,4,FALSE)</f>
        <v>North West</v>
      </c>
      <c r="K10937" s="28">
        <f t="shared" si="345"/>
        <v>618</v>
      </c>
    </row>
    <row r="10938" spans="1:11" x14ac:dyDescent="0.35">
      <c r="A10938" s="69">
        <f t="shared" si="346"/>
        <v>45870</v>
      </c>
      <c r="B10938" t="s">
        <v>923</v>
      </c>
      <c r="C10938" t="s">
        <v>278</v>
      </c>
      <c r="E10938" t="s">
        <v>300</v>
      </c>
      <c r="F10938" t="s">
        <v>301</v>
      </c>
      <c r="G10938" t="s">
        <v>86</v>
      </c>
      <c r="H10938">
        <v>204</v>
      </c>
      <c r="I10938" s="68" t="str">
        <f>VLOOKUP(E10938,Refs!$P$2:$R$29,3,FALSE)</f>
        <v>Y62</v>
      </c>
      <c r="J10938" s="68" t="str">
        <f>VLOOKUP(E10938,Refs!$P$2:$S$29,4,FALSE)</f>
        <v>North West</v>
      </c>
      <c r="K10938" s="28">
        <f t="shared" si="345"/>
        <v>204</v>
      </c>
    </row>
    <row r="10939" spans="1:11" x14ac:dyDescent="0.35">
      <c r="A10939" s="69">
        <f t="shared" si="346"/>
        <v>45870</v>
      </c>
      <c r="B10939" t="s">
        <v>923</v>
      </c>
      <c r="C10939" t="s">
        <v>278</v>
      </c>
      <c r="E10939" t="s">
        <v>300</v>
      </c>
      <c r="F10939" t="s">
        <v>301</v>
      </c>
      <c r="G10939" t="s">
        <v>87</v>
      </c>
      <c r="H10939" t="s">
        <v>886</v>
      </c>
      <c r="I10939" s="68" t="str">
        <f>VLOOKUP(E10939,Refs!$P$2:$R$29,3,FALSE)</f>
        <v>Y62</v>
      </c>
      <c r="J10939" s="68" t="str">
        <f>VLOOKUP(E10939,Refs!$P$2:$S$29,4,FALSE)</f>
        <v>North West</v>
      </c>
      <c r="K10939" s="28" t="str">
        <f t="shared" si="345"/>
        <v>-</v>
      </c>
    </row>
    <row r="10940" spans="1:11" x14ac:dyDescent="0.35">
      <c r="A10940" s="69">
        <f t="shared" si="346"/>
        <v>45870</v>
      </c>
      <c r="B10940" t="s">
        <v>923</v>
      </c>
      <c r="C10940" t="s">
        <v>278</v>
      </c>
      <c r="E10940" t="s">
        <v>300</v>
      </c>
      <c r="F10940" t="s">
        <v>301</v>
      </c>
      <c r="G10940" t="s">
        <v>88</v>
      </c>
      <c r="H10940" t="s">
        <v>886</v>
      </c>
      <c r="I10940" s="68" t="str">
        <f>VLOOKUP(E10940,Refs!$P$2:$R$29,3,FALSE)</f>
        <v>Y62</v>
      </c>
      <c r="J10940" s="68" t="str">
        <f>VLOOKUP(E10940,Refs!$P$2:$S$29,4,FALSE)</f>
        <v>North West</v>
      </c>
      <c r="K10940" s="28" t="str">
        <f t="shared" si="345"/>
        <v>-</v>
      </c>
    </row>
    <row r="10941" spans="1:11" x14ac:dyDescent="0.35">
      <c r="A10941" s="69">
        <f t="shared" si="346"/>
        <v>45870</v>
      </c>
      <c r="B10941" t="s">
        <v>923</v>
      </c>
      <c r="C10941" t="s">
        <v>278</v>
      </c>
      <c r="E10941" t="s">
        <v>300</v>
      </c>
      <c r="F10941" t="s">
        <v>301</v>
      </c>
      <c r="G10941" t="s">
        <v>89</v>
      </c>
      <c r="H10941">
        <v>171074</v>
      </c>
      <c r="I10941" s="68" t="str">
        <f>VLOOKUP(E10941,Refs!$P$2:$R$29,3,FALSE)</f>
        <v>Y62</v>
      </c>
      <c r="J10941" s="68" t="str">
        <f>VLOOKUP(E10941,Refs!$P$2:$S$29,4,FALSE)</f>
        <v>North West</v>
      </c>
      <c r="K10941" s="28">
        <f t="shared" si="345"/>
        <v>171074</v>
      </c>
    </row>
    <row r="10942" spans="1:11" x14ac:dyDescent="0.35">
      <c r="A10942" s="69">
        <f t="shared" si="346"/>
        <v>45870</v>
      </c>
      <c r="B10942" t="s">
        <v>923</v>
      </c>
      <c r="C10942" t="s">
        <v>278</v>
      </c>
      <c r="E10942" t="s">
        <v>300</v>
      </c>
      <c r="F10942" t="s">
        <v>301</v>
      </c>
      <c r="G10942" t="s">
        <v>27</v>
      </c>
      <c r="H10942">
        <v>19306</v>
      </c>
      <c r="I10942" s="68" t="str">
        <f>VLOOKUP(E10942,Refs!$P$2:$R$29,3,FALSE)</f>
        <v>Y62</v>
      </c>
      <c r="J10942" s="68" t="str">
        <f>VLOOKUP(E10942,Refs!$P$2:$S$29,4,FALSE)</f>
        <v>North West</v>
      </c>
      <c r="K10942" s="28">
        <f t="shared" si="345"/>
        <v>19306</v>
      </c>
    </row>
    <row r="10943" spans="1:11" x14ac:dyDescent="0.35">
      <c r="A10943" s="69">
        <f t="shared" si="346"/>
        <v>45870</v>
      </c>
      <c r="B10943" t="s">
        <v>923</v>
      </c>
      <c r="C10943" t="s">
        <v>278</v>
      </c>
      <c r="E10943" t="s">
        <v>300</v>
      </c>
      <c r="F10943" t="s">
        <v>301</v>
      </c>
      <c r="G10943" t="s">
        <v>29</v>
      </c>
      <c r="H10943">
        <v>26906</v>
      </c>
      <c r="I10943" s="68" t="str">
        <f>VLOOKUP(E10943,Refs!$P$2:$R$29,3,FALSE)</f>
        <v>Y62</v>
      </c>
      <c r="J10943" s="68" t="str">
        <f>VLOOKUP(E10943,Refs!$P$2:$S$29,4,FALSE)</f>
        <v>North West</v>
      </c>
      <c r="K10943" s="28">
        <f t="shared" si="345"/>
        <v>26906</v>
      </c>
    </row>
    <row r="10944" spans="1:11" x14ac:dyDescent="0.35">
      <c r="A10944" s="69">
        <f t="shared" si="346"/>
        <v>45870</v>
      </c>
      <c r="B10944" t="s">
        <v>923</v>
      </c>
      <c r="C10944" t="s">
        <v>278</v>
      </c>
      <c r="E10944" t="s">
        <v>300</v>
      </c>
      <c r="F10944" t="s">
        <v>301</v>
      </c>
      <c r="G10944" t="s">
        <v>90</v>
      </c>
      <c r="H10944">
        <v>10096</v>
      </c>
      <c r="I10944" s="68" t="str">
        <f>VLOOKUP(E10944,Refs!$P$2:$R$29,3,FALSE)</f>
        <v>Y62</v>
      </c>
      <c r="J10944" s="68" t="str">
        <f>VLOOKUP(E10944,Refs!$P$2:$S$29,4,FALSE)</f>
        <v>North West</v>
      </c>
      <c r="K10944" s="28">
        <f t="shared" si="345"/>
        <v>10096</v>
      </c>
    </row>
    <row r="10945" spans="1:11" x14ac:dyDescent="0.35">
      <c r="A10945" s="69">
        <f t="shared" si="346"/>
        <v>45870</v>
      </c>
      <c r="B10945" t="s">
        <v>923</v>
      </c>
      <c r="C10945" t="s">
        <v>278</v>
      </c>
      <c r="E10945" t="s">
        <v>300</v>
      </c>
      <c r="F10945" t="s">
        <v>301</v>
      </c>
      <c r="G10945" t="s">
        <v>91</v>
      </c>
      <c r="H10945">
        <v>143</v>
      </c>
      <c r="I10945" s="68" t="str">
        <f>VLOOKUP(E10945,Refs!$P$2:$R$29,3,FALSE)</f>
        <v>Y62</v>
      </c>
      <c r="J10945" s="68" t="str">
        <f>VLOOKUP(E10945,Refs!$P$2:$S$29,4,FALSE)</f>
        <v>North West</v>
      </c>
      <c r="K10945" s="28">
        <f t="shared" si="345"/>
        <v>143</v>
      </c>
    </row>
    <row r="10946" spans="1:11" x14ac:dyDescent="0.35">
      <c r="A10946" s="69">
        <f t="shared" si="346"/>
        <v>45870</v>
      </c>
      <c r="B10946" t="s">
        <v>923</v>
      </c>
      <c r="C10946" t="s">
        <v>278</v>
      </c>
      <c r="E10946" t="s">
        <v>300</v>
      </c>
      <c r="F10946" t="s">
        <v>301</v>
      </c>
      <c r="G10946" t="s">
        <v>92</v>
      </c>
      <c r="H10946">
        <v>3063</v>
      </c>
      <c r="I10946" s="68" t="str">
        <f>VLOOKUP(E10946,Refs!$P$2:$R$29,3,FALSE)</f>
        <v>Y62</v>
      </c>
      <c r="J10946" s="68" t="str">
        <f>VLOOKUP(E10946,Refs!$P$2:$S$29,4,FALSE)</f>
        <v>North West</v>
      </c>
      <c r="K10946" s="28">
        <f t="shared" ref="K10946:K11009" si="347">IF(OR(H10946="NULL",H10946=0,H10946=""),"",H10946)</f>
        <v>3063</v>
      </c>
    </row>
    <row r="10947" spans="1:11" x14ac:dyDescent="0.35">
      <c r="A10947" s="69">
        <f t="shared" ref="A10947:A11010" si="348">DATEVALUE(RIGHT(B10947,8))</f>
        <v>45870</v>
      </c>
      <c r="B10947" t="s">
        <v>923</v>
      </c>
      <c r="C10947" t="s">
        <v>278</v>
      </c>
      <c r="E10947" t="s">
        <v>300</v>
      </c>
      <c r="F10947" t="s">
        <v>301</v>
      </c>
      <c r="G10947" t="s">
        <v>93</v>
      </c>
      <c r="H10947">
        <v>568</v>
      </c>
      <c r="I10947" s="68" t="str">
        <f>VLOOKUP(E10947,Refs!$P$2:$R$29,3,FALSE)</f>
        <v>Y62</v>
      </c>
      <c r="J10947" s="68" t="str">
        <f>VLOOKUP(E10947,Refs!$P$2:$S$29,4,FALSE)</f>
        <v>North West</v>
      </c>
      <c r="K10947" s="28">
        <f t="shared" si="347"/>
        <v>568</v>
      </c>
    </row>
    <row r="10948" spans="1:11" x14ac:dyDescent="0.35">
      <c r="A10948" s="69">
        <f t="shared" si="348"/>
        <v>45870</v>
      </c>
      <c r="B10948" t="s">
        <v>923</v>
      </c>
      <c r="C10948" t="s">
        <v>278</v>
      </c>
      <c r="E10948" t="s">
        <v>300</v>
      </c>
      <c r="F10948" t="s">
        <v>301</v>
      </c>
      <c r="G10948" t="s">
        <v>94</v>
      </c>
      <c r="H10948">
        <v>10417</v>
      </c>
      <c r="I10948" s="68" t="str">
        <f>VLOOKUP(E10948,Refs!$P$2:$R$29,3,FALSE)</f>
        <v>Y62</v>
      </c>
      <c r="J10948" s="68" t="str">
        <f>VLOOKUP(E10948,Refs!$P$2:$S$29,4,FALSE)</f>
        <v>North West</v>
      </c>
      <c r="K10948" s="28">
        <f t="shared" si="347"/>
        <v>10417</v>
      </c>
    </row>
    <row r="10949" spans="1:11" x14ac:dyDescent="0.35">
      <c r="A10949" s="69">
        <f t="shared" si="348"/>
        <v>45870</v>
      </c>
      <c r="B10949" t="s">
        <v>923</v>
      </c>
      <c r="C10949" t="s">
        <v>278</v>
      </c>
      <c r="E10949" t="s">
        <v>300</v>
      </c>
      <c r="F10949" t="s">
        <v>301</v>
      </c>
      <c r="G10949" t="s">
        <v>95</v>
      </c>
      <c r="H10949">
        <v>1832</v>
      </c>
      <c r="I10949" s="68" t="str">
        <f>VLOOKUP(E10949,Refs!$P$2:$R$29,3,FALSE)</f>
        <v>Y62</v>
      </c>
      <c r="J10949" s="68" t="str">
        <f>VLOOKUP(E10949,Refs!$P$2:$S$29,4,FALSE)</f>
        <v>North West</v>
      </c>
      <c r="K10949" s="28">
        <f t="shared" si="347"/>
        <v>1832</v>
      </c>
    </row>
    <row r="10950" spans="1:11" x14ac:dyDescent="0.35">
      <c r="A10950" s="69">
        <f t="shared" si="348"/>
        <v>45870</v>
      </c>
      <c r="B10950" t="s">
        <v>923</v>
      </c>
      <c r="C10950" t="s">
        <v>278</v>
      </c>
      <c r="E10950" t="s">
        <v>300</v>
      </c>
      <c r="F10950" t="s">
        <v>301</v>
      </c>
      <c r="G10950" t="s">
        <v>96</v>
      </c>
      <c r="H10950">
        <v>15111</v>
      </c>
      <c r="I10950" s="68" t="str">
        <f>VLOOKUP(E10950,Refs!$P$2:$R$29,3,FALSE)</f>
        <v>Y62</v>
      </c>
      <c r="J10950" s="68" t="str">
        <f>VLOOKUP(E10950,Refs!$P$2:$S$29,4,FALSE)</f>
        <v>North West</v>
      </c>
      <c r="K10950" s="28">
        <f t="shared" si="347"/>
        <v>15111</v>
      </c>
    </row>
    <row r="10951" spans="1:11" x14ac:dyDescent="0.35">
      <c r="A10951" s="69">
        <f t="shared" si="348"/>
        <v>45870</v>
      </c>
      <c r="B10951" t="s">
        <v>923</v>
      </c>
      <c r="C10951" t="s">
        <v>278</v>
      </c>
      <c r="E10951" t="s">
        <v>300</v>
      </c>
      <c r="F10951" t="s">
        <v>301</v>
      </c>
      <c r="G10951" t="s">
        <v>31</v>
      </c>
      <c r="H10951">
        <v>2289</v>
      </c>
      <c r="I10951" s="68" t="str">
        <f>VLOOKUP(E10951,Refs!$P$2:$R$29,3,FALSE)</f>
        <v>Y62</v>
      </c>
      <c r="J10951" s="68" t="str">
        <f>VLOOKUP(E10951,Refs!$P$2:$S$29,4,FALSE)</f>
        <v>North West</v>
      </c>
      <c r="K10951" s="28">
        <f t="shared" si="347"/>
        <v>2289</v>
      </c>
    </row>
    <row r="10952" spans="1:11" x14ac:dyDescent="0.35">
      <c r="A10952" s="69">
        <f t="shared" si="348"/>
        <v>45870</v>
      </c>
      <c r="B10952" t="s">
        <v>923</v>
      </c>
      <c r="C10952" t="s">
        <v>278</v>
      </c>
      <c r="E10952" t="s">
        <v>300</v>
      </c>
      <c r="F10952" t="s">
        <v>301</v>
      </c>
      <c r="G10952" t="s">
        <v>97</v>
      </c>
      <c r="H10952">
        <v>35639</v>
      </c>
      <c r="I10952" s="68" t="str">
        <f>VLOOKUP(E10952,Refs!$P$2:$R$29,3,FALSE)</f>
        <v>Y62</v>
      </c>
      <c r="J10952" s="68" t="str">
        <f>VLOOKUP(E10952,Refs!$P$2:$S$29,4,FALSE)</f>
        <v>North West</v>
      </c>
      <c r="K10952" s="28">
        <f t="shared" si="347"/>
        <v>35639</v>
      </c>
    </row>
    <row r="10953" spans="1:11" x14ac:dyDescent="0.35">
      <c r="A10953" s="69">
        <f t="shared" si="348"/>
        <v>45870</v>
      </c>
      <c r="B10953" t="s">
        <v>923</v>
      </c>
      <c r="C10953" t="s">
        <v>278</v>
      </c>
      <c r="E10953" t="s">
        <v>300</v>
      </c>
      <c r="F10953" t="s">
        <v>301</v>
      </c>
      <c r="G10953" t="s">
        <v>98</v>
      </c>
      <c r="H10953">
        <v>6174</v>
      </c>
      <c r="I10953" s="68" t="str">
        <f>VLOOKUP(E10953,Refs!$P$2:$R$29,3,FALSE)</f>
        <v>Y62</v>
      </c>
      <c r="J10953" s="68" t="str">
        <f>VLOOKUP(E10953,Refs!$P$2:$S$29,4,FALSE)</f>
        <v>North West</v>
      </c>
      <c r="K10953" s="28">
        <f t="shared" si="347"/>
        <v>6174</v>
      </c>
    </row>
    <row r="10954" spans="1:11" x14ac:dyDescent="0.35">
      <c r="A10954" s="69">
        <f t="shared" si="348"/>
        <v>45870</v>
      </c>
      <c r="B10954" t="s">
        <v>923</v>
      </c>
      <c r="C10954" t="s">
        <v>278</v>
      </c>
      <c r="E10954" t="s">
        <v>300</v>
      </c>
      <c r="F10954" t="s">
        <v>301</v>
      </c>
      <c r="G10954" t="s">
        <v>99</v>
      </c>
      <c r="H10954">
        <v>5033</v>
      </c>
      <c r="I10954" s="68" t="str">
        <f>VLOOKUP(E10954,Refs!$P$2:$R$29,3,FALSE)</f>
        <v>Y62</v>
      </c>
      <c r="J10954" s="68" t="str">
        <f>VLOOKUP(E10954,Refs!$P$2:$S$29,4,FALSE)</f>
        <v>North West</v>
      </c>
      <c r="K10954" s="28">
        <f t="shared" si="347"/>
        <v>5033</v>
      </c>
    </row>
    <row r="10955" spans="1:11" x14ac:dyDescent="0.35">
      <c r="A10955" s="69">
        <f t="shared" si="348"/>
        <v>45870</v>
      </c>
      <c r="B10955" t="s">
        <v>923</v>
      </c>
      <c r="C10955" t="s">
        <v>278</v>
      </c>
      <c r="E10955" t="s">
        <v>300</v>
      </c>
      <c r="F10955" t="s">
        <v>301</v>
      </c>
      <c r="G10955" t="s">
        <v>100</v>
      </c>
      <c r="H10955">
        <v>3211</v>
      </c>
      <c r="I10955" s="68" t="str">
        <f>VLOOKUP(E10955,Refs!$P$2:$R$29,3,FALSE)</f>
        <v>Y62</v>
      </c>
      <c r="J10955" s="68" t="str">
        <f>VLOOKUP(E10955,Refs!$P$2:$S$29,4,FALSE)</f>
        <v>North West</v>
      </c>
      <c r="K10955" s="28">
        <f t="shared" si="347"/>
        <v>3211</v>
      </c>
    </row>
    <row r="10956" spans="1:11" x14ac:dyDescent="0.35">
      <c r="A10956" s="69">
        <f t="shared" si="348"/>
        <v>45870</v>
      </c>
      <c r="B10956" t="s">
        <v>923</v>
      </c>
      <c r="C10956" t="s">
        <v>278</v>
      </c>
      <c r="E10956" t="s">
        <v>300</v>
      </c>
      <c r="F10956" t="s">
        <v>301</v>
      </c>
      <c r="G10956" t="s">
        <v>101</v>
      </c>
      <c r="H10956">
        <v>1525</v>
      </c>
      <c r="I10956" s="68" t="str">
        <f>VLOOKUP(E10956,Refs!$P$2:$R$29,3,FALSE)</f>
        <v>Y62</v>
      </c>
      <c r="J10956" s="68" t="str">
        <f>VLOOKUP(E10956,Refs!$P$2:$S$29,4,FALSE)</f>
        <v>North West</v>
      </c>
      <c r="K10956" s="28">
        <f t="shared" si="347"/>
        <v>1525</v>
      </c>
    </row>
    <row r="10957" spans="1:11" x14ac:dyDescent="0.35">
      <c r="A10957" s="69">
        <f t="shared" si="348"/>
        <v>45870</v>
      </c>
      <c r="B10957" t="s">
        <v>923</v>
      </c>
      <c r="C10957" t="s">
        <v>278</v>
      </c>
      <c r="E10957" t="s">
        <v>300</v>
      </c>
      <c r="F10957" t="s">
        <v>301</v>
      </c>
      <c r="G10957" t="s">
        <v>102</v>
      </c>
      <c r="H10957">
        <v>425</v>
      </c>
      <c r="I10957" s="68" t="str">
        <f>VLOOKUP(E10957,Refs!$P$2:$R$29,3,FALSE)</f>
        <v>Y62</v>
      </c>
      <c r="J10957" s="68" t="str">
        <f>VLOOKUP(E10957,Refs!$P$2:$S$29,4,FALSE)</f>
        <v>North West</v>
      </c>
      <c r="K10957" s="28">
        <f t="shared" si="347"/>
        <v>425</v>
      </c>
    </row>
    <row r="10958" spans="1:11" x14ac:dyDescent="0.35">
      <c r="A10958" s="69">
        <f t="shared" si="348"/>
        <v>45870</v>
      </c>
      <c r="B10958" t="s">
        <v>923</v>
      </c>
      <c r="C10958" t="s">
        <v>278</v>
      </c>
      <c r="E10958" t="s">
        <v>300</v>
      </c>
      <c r="F10958" t="s">
        <v>301</v>
      </c>
      <c r="G10958" t="s">
        <v>103</v>
      </c>
      <c r="H10958">
        <v>511</v>
      </c>
      <c r="I10958" s="68" t="str">
        <f>VLOOKUP(E10958,Refs!$P$2:$R$29,3,FALSE)</f>
        <v>Y62</v>
      </c>
      <c r="J10958" s="68" t="str">
        <f>VLOOKUP(E10958,Refs!$P$2:$S$29,4,FALSE)</f>
        <v>North West</v>
      </c>
      <c r="K10958" s="28">
        <f t="shared" si="347"/>
        <v>511</v>
      </c>
    </row>
    <row r="10959" spans="1:11" x14ac:dyDescent="0.35">
      <c r="A10959" s="69">
        <f t="shared" si="348"/>
        <v>45870</v>
      </c>
      <c r="B10959" t="s">
        <v>923</v>
      </c>
      <c r="C10959" t="s">
        <v>278</v>
      </c>
      <c r="E10959" t="s">
        <v>300</v>
      </c>
      <c r="F10959" t="s">
        <v>301</v>
      </c>
      <c r="G10959" t="s">
        <v>104</v>
      </c>
      <c r="H10959" t="s">
        <v>886</v>
      </c>
      <c r="I10959" s="68" t="str">
        <f>VLOOKUP(E10959,Refs!$P$2:$R$29,3,FALSE)</f>
        <v>Y62</v>
      </c>
      <c r="J10959" s="68" t="str">
        <f>VLOOKUP(E10959,Refs!$P$2:$S$29,4,FALSE)</f>
        <v>North West</v>
      </c>
      <c r="K10959" s="28" t="str">
        <f t="shared" si="347"/>
        <v>-</v>
      </c>
    </row>
    <row r="10960" spans="1:11" x14ac:dyDescent="0.35">
      <c r="A10960" s="69">
        <f t="shared" si="348"/>
        <v>45870</v>
      </c>
      <c r="B10960" t="s">
        <v>923</v>
      </c>
      <c r="C10960" t="s">
        <v>278</v>
      </c>
      <c r="E10960" t="s">
        <v>300</v>
      </c>
      <c r="F10960" t="s">
        <v>301</v>
      </c>
      <c r="G10960" t="s">
        <v>105</v>
      </c>
      <c r="H10960">
        <v>20349</v>
      </c>
      <c r="I10960" s="68" t="str">
        <f>VLOOKUP(E10960,Refs!$P$2:$R$29,3,FALSE)</f>
        <v>Y62</v>
      </c>
      <c r="J10960" s="68" t="str">
        <f>VLOOKUP(E10960,Refs!$P$2:$S$29,4,FALSE)</f>
        <v>North West</v>
      </c>
      <c r="K10960" s="28">
        <f t="shared" si="347"/>
        <v>20349</v>
      </c>
    </row>
    <row r="10961" spans="1:11" x14ac:dyDescent="0.35">
      <c r="A10961" s="69">
        <f t="shared" si="348"/>
        <v>45870</v>
      </c>
      <c r="B10961" t="s">
        <v>923</v>
      </c>
      <c r="C10961" t="s">
        <v>278</v>
      </c>
      <c r="E10961" t="s">
        <v>300</v>
      </c>
      <c r="F10961" t="s">
        <v>301</v>
      </c>
      <c r="G10961" t="s">
        <v>106</v>
      </c>
      <c r="H10961">
        <v>7351</v>
      </c>
      <c r="I10961" s="68" t="str">
        <f>VLOOKUP(E10961,Refs!$P$2:$R$29,3,FALSE)</f>
        <v>Y62</v>
      </c>
      <c r="J10961" s="68" t="str">
        <f>VLOOKUP(E10961,Refs!$P$2:$S$29,4,FALSE)</f>
        <v>North West</v>
      </c>
      <c r="K10961" s="28">
        <f t="shared" si="347"/>
        <v>7351</v>
      </c>
    </row>
    <row r="10962" spans="1:11" x14ac:dyDescent="0.35">
      <c r="A10962" s="69">
        <f t="shared" si="348"/>
        <v>45870</v>
      </c>
      <c r="B10962" t="s">
        <v>923</v>
      </c>
      <c r="C10962" t="s">
        <v>278</v>
      </c>
      <c r="E10962" t="s">
        <v>300</v>
      </c>
      <c r="F10962" t="s">
        <v>301</v>
      </c>
      <c r="G10962" t="s">
        <v>107</v>
      </c>
      <c r="H10962">
        <v>91</v>
      </c>
      <c r="I10962" s="68" t="str">
        <f>VLOOKUP(E10962,Refs!$P$2:$R$29,3,FALSE)</f>
        <v>Y62</v>
      </c>
      <c r="J10962" s="68" t="str">
        <f>VLOOKUP(E10962,Refs!$P$2:$S$29,4,FALSE)</f>
        <v>North West</v>
      </c>
      <c r="K10962" s="28">
        <f t="shared" si="347"/>
        <v>91</v>
      </c>
    </row>
    <row r="10963" spans="1:11" x14ac:dyDescent="0.35">
      <c r="A10963" s="69">
        <f t="shared" si="348"/>
        <v>45870</v>
      </c>
      <c r="B10963" t="s">
        <v>923</v>
      </c>
      <c r="C10963" t="s">
        <v>278</v>
      </c>
      <c r="E10963" t="s">
        <v>300</v>
      </c>
      <c r="F10963" t="s">
        <v>301</v>
      </c>
      <c r="G10963" t="s">
        <v>108</v>
      </c>
      <c r="H10963">
        <v>2450</v>
      </c>
      <c r="I10963" s="68" t="str">
        <f>VLOOKUP(E10963,Refs!$P$2:$R$29,3,FALSE)</f>
        <v>Y62</v>
      </c>
      <c r="J10963" s="68" t="str">
        <f>VLOOKUP(E10963,Refs!$P$2:$S$29,4,FALSE)</f>
        <v>North West</v>
      </c>
      <c r="K10963" s="28">
        <f t="shared" si="347"/>
        <v>2450</v>
      </c>
    </row>
    <row r="10964" spans="1:11" x14ac:dyDescent="0.35">
      <c r="A10964" s="69">
        <f t="shared" si="348"/>
        <v>45870</v>
      </c>
      <c r="B10964" t="s">
        <v>923</v>
      </c>
      <c r="C10964" t="s">
        <v>278</v>
      </c>
      <c r="E10964" t="s">
        <v>300</v>
      </c>
      <c r="F10964" t="s">
        <v>301</v>
      </c>
      <c r="G10964" t="s">
        <v>109</v>
      </c>
      <c r="H10964">
        <v>1565382</v>
      </c>
      <c r="I10964" s="68" t="str">
        <f>VLOOKUP(E10964,Refs!$P$2:$R$29,3,FALSE)</f>
        <v>Y62</v>
      </c>
      <c r="J10964" s="68" t="str">
        <f>VLOOKUP(E10964,Refs!$P$2:$S$29,4,FALSE)</f>
        <v>North West</v>
      </c>
      <c r="K10964" s="28">
        <f t="shared" si="347"/>
        <v>1565382</v>
      </c>
    </row>
    <row r="10965" spans="1:11" x14ac:dyDescent="0.35">
      <c r="A10965" s="69">
        <f t="shared" si="348"/>
        <v>45870</v>
      </c>
      <c r="B10965" t="s">
        <v>923</v>
      </c>
      <c r="C10965" t="s">
        <v>278</v>
      </c>
      <c r="E10965" t="s">
        <v>300</v>
      </c>
      <c r="F10965" t="s">
        <v>301</v>
      </c>
      <c r="G10965" t="s">
        <v>110</v>
      </c>
      <c r="H10965">
        <v>12411</v>
      </c>
      <c r="I10965" s="68" t="str">
        <f>VLOOKUP(E10965,Refs!$P$2:$R$29,3,FALSE)</f>
        <v>Y62</v>
      </c>
      <c r="J10965" s="68" t="str">
        <f>VLOOKUP(E10965,Refs!$P$2:$S$29,4,FALSE)</f>
        <v>North West</v>
      </c>
      <c r="K10965" s="28">
        <f t="shared" si="347"/>
        <v>12411</v>
      </c>
    </row>
    <row r="10966" spans="1:11" x14ac:dyDescent="0.35">
      <c r="A10966" s="69">
        <f t="shared" si="348"/>
        <v>45870</v>
      </c>
      <c r="B10966" t="s">
        <v>923</v>
      </c>
      <c r="C10966" t="s">
        <v>278</v>
      </c>
      <c r="E10966" t="s">
        <v>300</v>
      </c>
      <c r="F10966" t="s">
        <v>301</v>
      </c>
      <c r="G10966" t="s">
        <v>808</v>
      </c>
      <c r="H10966">
        <v>73923</v>
      </c>
      <c r="I10966" s="68" t="str">
        <f>VLOOKUP(E10966,Refs!$P$2:$R$29,3,FALSE)</f>
        <v>Y62</v>
      </c>
      <c r="J10966" s="68" t="str">
        <f>VLOOKUP(E10966,Refs!$P$2:$S$29,4,FALSE)</f>
        <v>North West</v>
      </c>
      <c r="K10966" s="28">
        <f t="shared" si="347"/>
        <v>73923</v>
      </c>
    </row>
    <row r="10967" spans="1:11" x14ac:dyDescent="0.35">
      <c r="A10967" s="69">
        <f t="shared" si="348"/>
        <v>45870</v>
      </c>
      <c r="B10967" t="s">
        <v>923</v>
      </c>
      <c r="C10967" t="s">
        <v>278</v>
      </c>
      <c r="E10967" t="s">
        <v>300</v>
      </c>
      <c r="F10967" t="s">
        <v>301</v>
      </c>
      <c r="G10967" t="s">
        <v>809</v>
      </c>
      <c r="H10967">
        <v>6743</v>
      </c>
      <c r="I10967" s="68" t="str">
        <f>VLOOKUP(E10967,Refs!$P$2:$R$29,3,FALSE)</f>
        <v>Y62</v>
      </c>
      <c r="J10967" s="68" t="str">
        <f>VLOOKUP(E10967,Refs!$P$2:$S$29,4,FALSE)</f>
        <v>North West</v>
      </c>
      <c r="K10967" s="28">
        <f t="shared" si="347"/>
        <v>6743</v>
      </c>
    </row>
    <row r="10968" spans="1:11" x14ac:dyDescent="0.35">
      <c r="A10968" s="69">
        <f t="shared" si="348"/>
        <v>45870</v>
      </c>
      <c r="B10968" t="s">
        <v>923</v>
      </c>
      <c r="C10968" t="s">
        <v>278</v>
      </c>
      <c r="E10968" t="s">
        <v>300</v>
      </c>
      <c r="F10968" t="s">
        <v>301</v>
      </c>
      <c r="G10968" t="s">
        <v>111</v>
      </c>
      <c r="H10968">
        <v>105990</v>
      </c>
      <c r="I10968" s="68" t="str">
        <f>VLOOKUP(E10968,Refs!$P$2:$R$29,3,FALSE)</f>
        <v>Y62</v>
      </c>
      <c r="J10968" s="68" t="str">
        <f>VLOOKUP(E10968,Refs!$P$2:$S$29,4,FALSE)</f>
        <v>North West</v>
      </c>
      <c r="K10968" s="28">
        <f t="shared" si="347"/>
        <v>105990</v>
      </c>
    </row>
    <row r="10969" spans="1:11" x14ac:dyDescent="0.35">
      <c r="A10969" s="69">
        <f t="shared" si="348"/>
        <v>45870</v>
      </c>
      <c r="B10969" t="s">
        <v>923</v>
      </c>
      <c r="C10969" t="s">
        <v>278</v>
      </c>
      <c r="E10969" t="s">
        <v>300</v>
      </c>
      <c r="F10969" t="s">
        <v>301</v>
      </c>
      <c r="G10969" t="s">
        <v>112</v>
      </c>
      <c r="H10969">
        <v>23</v>
      </c>
      <c r="I10969" s="68" t="str">
        <f>VLOOKUP(E10969,Refs!$P$2:$R$29,3,FALSE)</f>
        <v>Y62</v>
      </c>
      <c r="J10969" s="68" t="str">
        <f>VLOOKUP(E10969,Refs!$P$2:$S$29,4,FALSE)</f>
        <v>North West</v>
      </c>
      <c r="K10969" s="28">
        <f t="shared" si="347"/>
        <v>23</v>
      </c>
    </row>
    <row r="10970" spans="1:11" x14ac:dyDescent="0.35">
      <c r="A10970" s="69">
        <f t="shared" si="348"/>
        <v>45870</v>
      </c>
      <c r="B10970" t="s">
        <v>923</v>
      </c>
      <c r="C10970" t="s">
        <v>278</v>
      </c>
      <c r="E10970" t="s">
        <v>300</v>
      </c>
      <c r="F10970" t="s">
        <v>301</v>
      </c>
      <c r="G10970" t="s">
        <v>113</v>
      </c>
      <c r="H10970">
        <v>52098</v>
      </c>
      <c r="I10970" s="68" t="str">
        <f>VLOOKUP(E10970,Refs!$P$2:$R$29,3,FALSE)</f>
        <v>Y62</v>
      </c>
      <c r="J10970" s="68" t="str">
        <f>VLOOKUP(E10970,Refs!$P$2:$S$29,4,FALSE)</f>
        <v>North West</v>
      </c>
      <c r="K10970" s="28">
        <f t="shared" si="347"/>
        <v>52098</v>
      </c>
    </row>
    <row r="10971" spans="1:11" x14ac:dyDescent="0.35">
      <c r="A10971" s="69">
        <f t="shared" si="348"/>
        <v>45870</v>
      </c>
      <c r="B10971" t="s">
        <v>923</v>
      </c>
      <c r="C10971" t="s">
        <v>278</v>
      </c>
      <c r="E10971" t="s">
        <v>300</v>
      </c>
      <c r="F10971" t="s">
        <v>301</v>
      </c>
      <c r="G10971" t="s">
        <v>114</v>
      </c>
      <c r="H10971">
        <v>28042</v>
      </c>
      <c r="I10971" s="68" t="str">
        <f>VLOOKUP(E10971,Refs!$P$2:$R$29,3,FALSE)</f>
        <v>Y62</v>
      </c>
      <c r="J10971" s="68" t="str">
        <f>VLOOKUP(E10971,Refs!$P$2:$S$29,4,FALSE)</f>
        <v>North West</v>
      </c>
      <c r="K10971" s="28">
        <f t="shared" si="347"/>
        <v>28042</v>
      </c>
    </row>
    <row r="10972" spans="1:11" x14ac:dyDescent="0.35">
      <c r="A10972" s="69">
        <f t="shared" si="348"/>
        <v>45870</v>
      </c>
      <c r="B10972" t="s">
        <v>923</v>
      </c>
      <c r="C10972" t="s">
        <v>278</v>
      </c>
      <c r="E10972" t="s">
        <v>300</v>
      </c>
      <c r="F10972" t="s">
        <v>301</v>
      </c>
      <c r="G10972" t="s">
        <v>115</v>
      </c>
      <c r="H10972">
        <v>12265</v>
      </c>
      <c r="I10972" s="68" t="str">
        <f>VLOOKUP(E10972,Refs!$P$2:$R$29,3,FALSE)</f>
        <v>Y62</v>
      </c>
      <c r="J10972" s="68" t="str">
        <f>VLOOKUP(E10972,Refs!$P$2:$S$29,4,FALSE)</f>
        <v>North West</v>
      </c>
      <c r="K10972" s="28">
        <f t="shared" si="347"/>
        <v>12265</v>
      </c>
    </row>
    <row r="10973" spans="1:11" x14ac:dyDescent="0.35">
      <c r="A10973" s="69">
        <f t="shared" si="348"/>
        <v>45870</v>
      </c>
      <c r="B10973" t="s">
        <v>923</v>
      </c>
      <c r="C10973" t="s">
        <v>278</v>
      </c>
      <c r="E10973" t="s">
        <v>300</v>
      </c>
      <c r="F10973" t="s">
        <v>301</v>
      </c>
      <c r="G10973" t="s">
        <v>116</v>
      </c>
      <c r="H10973">
        <v>8318</v>
      </c>
      <c r="I10973" s="68" t="str">
        <f>VLOOKUP(E10973,Refs!$P$2:$R$29,3,FALSE)</f>
        <v>Y62</v>
      </c>
      <c r="J10973" s="68" t="str">
        <f>VLOOKUP(E10973,Refs!$P$2:$S$29,4,FALSE)</f>
        <v>North West</v>
      </c>
      <c r="K10973" s="28">
        <f t="shared" si="347"/>
        <v>8318</v>
      </c>
    </row>
    <row r="10974" spans="1:11" x14ac:dyDescent="0.35">
      <c r="A10974" s="69">
        <f t="shared" si="348"/>
        <v>45870</v>
      </c>
      <c r="B10974" t="s">
        <v>923</v>
      </c>
      <c r="C10974" t="s">
        <v>278</v>
      </c>
      <c r="E10974" t="s">
        <v>300</v>
      </c>
      <c r="F10974" t="s">
        <v>301</v>
      </c>
      <c r="G10974" t="s">
        <v>117</v>
      </c>
      <c r="H10974">
        <v>20786</v>
      </c>
      <c r="I10974" s="68" t="str">
        <f>VLOOKUP(E10974,Refs!$P$2:$R$29,3,FALSE)</f>
        <v>Y62</v>
      </c>
      <c r="J10974" s="68" t="str">
        <f>VLOOKUP(E10974,Refs!$P$2:$S$29,4,FALSE)</f>
        <v>North West</v>
      </c>
      <c r="K10974" s="28">
        <f t="shared" si="347"/>
        <v>20786</v>
      </c>
    </row>
    <row r="10975" spans="1:11" x14ac:dyDescent="0.35">
      <c r="A10975" s="69">
        <f t="shared" si="348"/>
        <v>45870</v>
      </c>
      <c r="B10975" t="s">
        <v>923</v>
      </c>
      <c r="C10975" t="s">
        <v>278</v>
      </c>
      <c r="E10975" t="s">
        <v>300</v>
      </c>
      <c r="F10975" t="s">
        <v>301</v>
      </c>
      <c r="G10975" t="s">
        <v>118</v>
      </c>
      <c r="H10975">
        <v>7815</v>
      </c>
      <c r="I10975" s="68" t="str">
        <f>VLOOKUP(E10975,Refs!$P$2:$R$29,3,FALSE)</f>
        <v>Y62</v>
      </c>
      <c r="J10975" s="68" t="str">
        <f>VLOOKUP(E10975,Refs!$P$2:$S$29,4,FALSE)</f>
        <v>North West</v>
      </c>
      <c r="K10975" s="28">
        <f t="shared" si="347"/>
        <v>7815</v>
      </c>
    </row>
    <row r="10976" spans="1:11" x14ac:dyDescent="0.35">
      <c r="A10976" s="69">
        <f t="shared" si="348"/>
        <v>45870</v>
      </c>
      <c r="B10976" t="s">
        <v>923</v>
      </c>
      <c r="C10976" t="s">
        <v>278</v>
      </c>
      <c r="E10976" t="s">
        <v>300</v>
      </c>
      <c r="F10976" t="s">
        <v>301</v>
      </c>
      <c r="G10976" t="s">
        <v>119</v>
      </c>
      <c r="H10976">
        <v>5169</v>
      </c>
      <c r="I10976" s="68" t="str">
        <f>VLOOKUP(E10976,Refs!$P$2:$R$29,3,FALSE)</f>
        <v>Y62</v>
      </c>
      <c r="J10976" s="68" t="str">
        <f>VLOOKUP(E10976,Refs!$P$2:$S$29,4,FALSE)</f>
        <v>North West</v>
      </c>
      <c r="K10976" s="28">
        <f t="shared" si="347"/>
        <v>5169</v>
      </c>
    </row>
    <row r="10977" spans="1:11" x14ac:dyDescent="0.35">
      <c r="A10977" s="69">
        <f t="shared" si="348"/>
        <v>45870</v>
      </c>
      <c r="B10977" t="s">
        <v>923</v>
      </c>
      <c r="C10977" t="s">
        <v>278</v>
      </c>
      <c r="E10977" t="s">
        <v>300</v>
      </c>
      <c r="F10977" t="s">
        <v>301</v>
      </c>
      <c r="G10977" t="s">
        <v>120</v>
      </c>
      <c r="H10977">
        <v>2508</v>
      </c>
      <c r="I10977" s="68" t="str">
        <f>VLOOKUP(E10977,Refs!$P$2:$R$29,3,FALSE)</f>
        <v>Y62</v>
      </c>
      <c r="J10977" s="68" t="str">
        <f>VLOOKUP(E10977,Refs!$P$2:$S$29,4,FALSE)</f>
        <v>North West</v>
      </c>
      <c r="K10977" s="28">
        <f t="shared" si="347"/>
        <v>2508</v>
      </c>
    </row>
    <row r="10978" spans="1:11" x14ac:dyDescent="0.35">
      <c r="A10978" s="69">
        <f t="shared" si="348"/>
        <v>45870</v>
      </c>
      <c r="B10978" t="s">
        <v>923</v>
      </c>
      <c r="C10978" t="s">
        <v>278</v>
      </c>
      <c r="E10978" t="s">
        <v>300</v>
      </c>
      <c r="F10978" t="s">
        <v>301</v>
      </c>
      <c r="G10978" t="s">
        <v>121</v>
      </c>
      <c r="H10978">
        <v>9321</v>
      </c>
      <c r="I10978" s="68" t="str">
        <f>VLOOKUP(E10978,Refs!$P$2:$R$29,3,FALSE)</f>
        <v>Y62</v>
      </c>
      <c r="J10978" s="68" t="str">
        <f>VLOOKUP(E10978,Refs!$P$2:$S$29,4,FALSE)</f>
        <v>North West</v>
      </c>
      <c r="K10978" s="28">
        <f t="shared" si="347"/>
        <v>9321</v>
      </c>
    </row>
    <row r="10979" spans="1:11" x14ac:dyDescent="0.35">
      <c r="A10979" s="69">
        <f t="shared" si="348"/>
        <v>45870</v>
      </c>
      <c r="B10979" t="s">
        <v>923</v>
      </c>
      <c r="C10979" t="s">
        <v>278</v>
      </c>
      <c r="E10979" t="s">
        <v>300</v>
      </c>
      <c r="F10979" t="s">
        <v>301</v>
      </c>
      <c r="G10979" t="s">
        <v>122</v>
      </c>
      <c r="H10979">
        <v>5958</v>
      </c>
      <c r="I10979" s="68" t="str">
        <f>VLOOKUP(E10979,Refs!$P$2:$R$29,3,FALSE)</f>
        <v>Y62</v>
      </c>
      <c r="J10979" s="68" t="str">
        <f>VLOOKUP(E10979,Refs!$P$2:$S$29,4,FALSE)</f>
        <v>North West</v>
      </c>
      <c r="K10979" s="28">
        <f t="shared" si="347"/>
        <v>5958</v>
      </c>
    </row>
    <row r="10980" spans="1:11" x14ac:dyDescent="0.35">
      <c r="A10980" s="69">
        <f t="shared" si="348"/>
        <v>45870</v>
      </c>
      <c r="B10980" t="s">
        <v>923</v>
      </c>
      <c r="C10980" t="s">
        <v>278</v>
      </c>
      <c r="E10980" t="s">
        <v>300</v>
      </c>
      <c r="F10980" t="s">
        <v>301</v>
      </c>
      <c r="G10980" t="s">
        <v>123</v>
      </c>
      <c r="H10980">
        <v>156</v>
      </c>
      <c r="I10980" s="68" t="str">
        <f>VLOOKUP(E10980,Refs!$P$2:$R$29,3,FALSE)</f>
        <v>Y62</v>
      </c>
      <c r="J10980" s="68" t="str">
        <f>VLOOKUP(E10980,Refs!$P$2:$S$29,4,FALSE)</f>
        <v>North West</v>
      </c>
      <c r="K10980" s="28">
        <f t="shared" si="347"/>
        <v>156</v>
      </c>
    </row>
    <row r="10981" spans="1:11" x14ac:dyDescent="0.35">
      <c r="A10981" s="69">
        <f t="shared" si="348"/>
        <v>45870</v>
      </c>
      <c r="B10981" t="s">
        <v>923</v>
      </c>
      <c r="C10981" t="s">
        <v>278</v>
      </c>
      <c r="E10981" t="s">
        <v>300</v>
      </c>
      <c r="F10981" t="s">
        <v>301</v>
      </c>
      <c r="G10981" t="s">
        <v>124</v>
      </c>
      <c r="H10981">
        <v>109</v>
      </c>
      <c r="I10981" s="68" t="str">
        <f>VLOOKUP(E10981,Refs!$P$2:$R$29,3,FALSE)</f>
        <v>Y62</v>
      </c>
      <c r="J10981" s="68" t="str">
        <f>VLOOKUP(E10981,Refs!$P$2:$S$29,4,FALSE)</f>
        <v>North West</v>
      </c>
      <c r="K10981" s="28">
        <f t="shared" si="347"/>
        <v>109</v>
      </c>
    </row>
    <row r="10982" spans="1:11" x14ac:dyDescent="0.35">
      <c r="A10982" s="69">
        <f t="shared" si="348"/>
        <v>45870</v>
      </c>
      <c r="B10982" t="s">
        <v>923</v>
      </c>
      <c r="C10982" t="s">
        <v>278</v>
      </c>
      <c r="E10982" t="s">
        <v>300</v>
      </c>
      <c r="F10982" t="s">
        <v>301</v>
      </c>
      <c r="G10982" t="s">
        <v>125</v>
      </c>
      <c r="H10982">
        <v>5466</v>
      </c>
      <c r="I10982" s="68" t="str">
        <f>VLOOKUP(E10982,Refs!$P$2:$R$29,3,FALSE)</f>
        <v>Y62</v>
      </c>
      <c r="J10982" s="68" t="str">
        <f>VLOOKUP(E10982,Refs!$P$2:$S$29,4,FALSE)</f>
        <v>North West</v>
      </c>
      <c r="K10982" s="28">
        <f t="shared" si="347"/>
        <v>5466</v>
      </c>
    </row>
    <row r="10983" spans="1:11" x14ac:dyDescent="0.35">
      <c r="A10983" s="69">
        <f t="shared" si="348"/>
        <v>45870</v>
      </c>
      <c r="B10983" t="s">
        <v>923</v>
      </c>
      <c r="C10983" t="s">
        <v>278</v>
      </c>
      <c r="E10983" t="s">
        <v>300</v>
      </c>
      <c r="F10983" t="s">
        <v>301</v>
      </c>
      <c r="G10983" t="s">
        <v>126</v>
      </c>
      <c r="H10983">
        <v>1</v>
      </c>
      <c r="I10983" s="68" t="str">
        <f>VLOOKUP(E10983,Refs!$P$2:$R$29,3,FALSE)</f>
        <v>Y62</v>
      </c>
      <c r="J10983" s="68" t="str">
        <f>VLOOKUP(E10983,Refs!$P$2:$S$29,4,FALSE)</f>
        <v>North West</v>
      </c>
      <c r="K10983" s="28">
        <f t="shared" si="347"/>
        <v>1</v>
      </c>
    </row>
    <row r="10984" spans="1:11" x14ac:dyDescent="0.35">
      <c r="A10984" s="69">
        <f t="shared" si="348"/>
        <v>45870</v>
      </c>
      <c r="B10984" t="s">
        <v>923</v>
      </c>
      <c r="C10984" t="s">
        <v>278</v>
      </c>
      <c r="E10984" t="s">
        <v>300</v>
      </c>
      <c r="F10984" t="s">
        <v>301</v>
      </c>
      <c r="G10984" t="s">
        <v>127</v>
      </c>
      <c r="H10984">
        <v>3333</v>
      </c>
      <c r="I10984" s="68" t="str">
        <f>VLOOKUP(E10984,Refs!$P$2:$R$29,3,FALSE)</f>
        <v>Y62</v>
      </c>
      <c r="J10984" s="68" t="str">
        <f>VLOOKUP(E10984,Refs!$P$2:$S$29,4,FALSE)</f>
        <v>North West</v>
      </c>
      <c r="K10984" s="28">
        <f t="shared" si="347"/>
        <v>3333</v>
      </c>
    </row>
    <row r="10985" spans="1:11" x14ac:dyDescent="0.35">
      <c r="A10985" s="69">
        <f t="shared" si="348"/>
        <v>45870</v>
      </c>
      <c r="B10985" t="s">
        <v>923</v>
      </c>
      <c r="C10985" t="s">
        <v>278</v>
      </c>
      <c r="E10985" t="s">
        <v>300</v>
      </c>
      <c r="F10985" t="s">
        <v>301</v>
      </c>
      <c r="G10985" t="s">
        <v>128</v>
      </c>
      <c r="H10985">
        <v>313</v>
      </c>
      <c r="I10985" s="68" t="str">
        <f>VLOOKUP(E10985,Refs!$P$2:$R$29,3,FALSE)</f>
        <v>Y62</v>
      </c>
      <c r="J10985" s="68" t="str">
        <f>VLOOKUP(E10985,Refs!$P$2:$S$29,4,FALSE)</f>
        <v>North West</v>
      </c>
      <c r="K10985" s="28">
        <f t="shared" si="347"/>
        <v>313</v>
      </c>
    </row>
    <row r="10986" spans="1:11" x14ac:dyDescent="0.35">
      <c r="A10986" s="69">
        <f t="shared" si="348"/>
        <v>45870</v>
      </c>
      <c r="B10986" t="s">
        <v>923</v>
      </c>
      <c r="C10986" t="s">
        <v>278</v>
      </c>
      <c r="E10986" t="s">
        <v>300</v>
      </c>
      <c r="F10986" t="s">
        <v>301</v>
      </c>
      <c r="G10986" t="s">
        <v>129</v>
      </c>
      <c r="H10986">
        <v>2182</v>
      </c>
      <c r="I10986" s="68" t="str">
        <f>VLOOKUP(E10986,Refs!$P$2:$R$29,3,FALSE)</f>
        <v>Y62</v>
      </c>
      <c r="J10986" s="68" t="str">
        <f>VLOOKUP(E10986,Refs!$P$2:$S$29,4,FALSE)</f>
        <v>North West</v>
      </c>
      <c r="K10986" s="28">
        <f t="shared" si="347"/>
        <v>2182</v>
      </c>
    </row>
    <row r="10987" spans="1:11" x14ac:dyDescent="0.35">
      <c r="A10987" s="69">
        <f t="shared" si="348"/>
        <v>45870</v>
      </c>
      <c r="B10987" t="s">
        <v>923</v>
      </c>
      <c r="C10987" t="s">
        <v>278</v>
      </c>
      <c r="E10987" t="s">
        <v>300</v>
      </c>
      <c r="F10987" t="s">
        <v>301</v>
      </c>
      <c r="G10987" t="s">
        <v>130</v>
      </c>
      <c r="H10987">
        <v>1547</v>
      </c>
      <c r="I10987" s="68" t="str">
        <f>VLOOKUP(E10987,Refs!$P$2:$R$29,3,FALSE)</f>
        <v>Y62</v>
      </c>
      <c r="J10987" s="68" t="str">
        <f>VLOOKUP(E10987,Refs!$P$2:$S$29,4,FALSE)</f>
        <v>North West</v>
      </c>
      <c r="K10987" s="28">
        <f t="shared" si="347"/>
        <v>1547</v>
      </c>
    </row>
    <row r="10988" spans="1:11" x14ac:dyDescent="0.35">
      <c r="A10988" s="69">
        <f t="shared" si="348"/>
        <v>45870</v>
      </c>
      <c r="B10988" t="s">
        <v>923</v>
      </c>
      <c r="C10988" t="s">
        <v>278</v>
      </c>
      <c r="E10988" t="s">
        <v>300</v>
      </c>
      <c r="F10988" t="s">
        <v>301</v>
      </c>
      <c r="G10988" t="s">
        <v>131</v>
      </c>
      <c r="H10988">
        <v>8589</v>
      </c>
      <c r="I10988" s="68" t="str">
        <f>VLOOKUP(E10988,Refs!$P$2:$R$29,3,FALSE)</f>
        <v>Y62</v>
      </c>
      <c r="J10988" s="68" t="str">
        <f>VLOOKUP(E10988,Refs!$P$2:$S$29,4,FALSE)</f>
        <v>North West</v>
      </c>
      <c r="K10988" s="28">
        <f t="shared" si="347"/>
        <v>8589</v>
      </c>
    </row>
    <row r="10989" spans="1:11" x14ac:dyDescent="0.35">
      <c r="A10989" s="69">
        <f t="shared" si="348"/>
        <v>45870</v>
      </c>
      <c r="B10989" t="s">
        <v>923</v>
      </c>
      <c r="C10989" t="s">
        <v>278</v>
      </c>
      <c r="E10989" t="s">
        <v>300</v>
      </c>
      <c r="F10989" t="s">
        <v>301</v>
      </c>
      <c r="G10989" t="s">
        <v>132</v>
      </c>
      <c r="H10989">
        <v>3525</v>
      </c>
      <c r="I10989" s="68" t="str">
        <f>VLOOKUP(E10989,Refs!$P$2:$R$29,3,FALSE)</f>
        <v>Y62</v>
      </c>
      <c r="J10989" s="68" t="str">
        <f>VLOOKUP(E10989,Refs!$P$2:$S$29,4,FALSE)</f>
        <v>North West</v>
      </c>
      <c r="K10989" s="28">
        <f t="shared" si="347"/>
        <v>3525</v>
      </c>
    </row>
    <row r="10990" spans="1:11" x14ac:dyDescent="0.35">
      <c r="A10990" s="69">
        <f t="shared" si="348"/>
        <v>45870</v>
      </c>
      <c r="B10990" t="s">
        <v>923</v>
      </c>
      <c r="C10990" t="s">
        <v>278</v>
      </c>
      <c r="E10990" t="s">
        <v>300</v>
      </c>
      <c r="F10990" t="s">
        <v>301</v>
      </c>
      <c r="G10990" t="s">
        <v>133</v>
      </c>
      <c r="H10990">
        <v>7099</v>
      </c>
      <c r="I10990" s="68" t="str">
        <f>VLOOKUP(E10990,Refs!$P$2:$R$29,3,FALSE)</f>
        <v>Y62</v>
      </c>
      <c r="J10990" s="68" t="str">
        <f>VLOOKUP(E10990,Refs!$P$2:$S$29,4,FALSE)</f>
        <v>North West</v>
      </c>
      <c r="K10990" s="28">
        <f t="shared" si="347"/>
        <v>7099</v>
      </c>
    </row>
    <row r="10991" spans="1:11" x14ac:dyDescent="0.35">
      <c r="A10991" s="69">
        <f t="shared" si="348"/>
        <v>45870</v>
      </c>
      <c r="B10991" t="s">
        <v>923</v>
      </c>
      <c r="C10991" t="s">
        <v>278</v>
      </c>
      <c r="E10991" t="s">
        <v>300</v>
      </c>
      <c r="F10991" t="s">
        <v>301</v>
      </c>
      <c r="G10991" t="s">
        <v>134</v>
      </c>
      <c r="H10991">
        <v>6628</v>
      </c>
      <c r="I10991" s="68" t="str">
        <f>VLOOKUP(E10991,Refs!$P$2:$R$29,3,FALSE)</f>
        <v>Y62</v>
      </c>
      <c r="J10991" s="68" t="str">
        <f>VLOOKUP(E10991,Refs!$P$2:$S$29,4,FALSE)</f>
        <v>North West</v>
      </c>
      <c r="K10991" s="28">
        <f t="shared" si="347"/>
        <v>6628</v>
      </c>
    </row>
    <row r="10992" spans="1:11" x14ac:dyDescent="0.35">
      <c r="A10992" s="69">
        <f t="shared" si="348"/>
        <v>45870</v>
      </c>
      <c r="B10992" t="s">
        <v>923</v>
      </c>
      <c r="C10992" t="s">
        <v>278</v>
      </c>
      <c r="E10992" t="s">
        <v>300</v>
      </c>
      <c r="F10992" t="s">
        <v>301</v>
      </c>
      <c r="G10992" t="s">
        <v>135</v>
      </c>
      <c r="H10992">
        <v>4406</v>
      </c>
      <c r="I10992" s="68" t="str">
        <f>VLOOKUP(E10992,Refs!$P$2:$R$29,3,FALSE)</f>
        <v>Y62</v>
      </c>
      <c r="J10992" s="68" t="str">
        <f>VLOOKUP(E10992,Refs!$P$2:$S$29,4,FALSE)</f>
        <v>North West</v>
      </c>
      <c r="K10992" s="28">
        <f t="shared" si="347"/>
        <v>4406</v>
      </c>
    </row>
    <row r="10993" spans="1:11" x14ac:dyDescent="0.35">
      <c r="A10993" s="69">
        <f t="shared" si="348"/>
        <v>45870</v>
      </c>
      <c r="B10993" t="s">
        <v>923</v>
      </c>
      <c r="C10993" t="s">
        <v>278</v>
      </c>
      <c r="E10993" t="s">
        <v>300</v>
      </c>
      <c r="F10993" t="s">
        <v>301</v>
      </c>
      <c r="G10993" t="s">
        <v>136</v>
      </c>
      <c r="H10993">
        <v>3738</v>
      </c>
      <c r="I10993" s="68" t="str">
        <f>VLOOKUP(E10993,Refs!$P$2:$R$29,3,FALSE)</f>
        <v>Y62</v>
      </c>
      <c r="J10993" s="68" t="str">
        <f>VLOOKUP(E10993,Refs!$P$2:$S$29,4,FALSE)</f>
        <v>North West</v>
      </c>
      <c r="K10993" s="28">
        <f t="shared" si="347"/>
        <v>3738</v>
      </c>
    </row>
    <row r="10994" spans="1:11" x14ac:dyDescent="0.35">
      <c r="A10994" s="69">
        <f t="shared" si="348"/>
        <v>45870</v>
      </c>
      <c r="B10994" t="s">
        <v>923</v>
      </c>
      <c r="C10994" t="s">
        <v>278</v>
      </c>
      <c r="E10994" t="s">
        <v>300</v>
      </c>
      <c r="F10994" t="s">
        <v>301</v>
      </c>
      <c r="G10994" t="s">
        <v>137</v>
      </c>
      <c r="H10994">
        <v>925</v>
      </c>
      <c r="I10994" s="68" t="str">
        <f>VLOOKUP(E10994,Refs!$P$2:$R$29,3,FALSE)</f>
        <v>Y62</v>
      </c>
      <c r="J10994" s="68" t="str">
        <f>VLOOKUP(E10994,Refs!$P$2:$S$29,4,FALSE)</f>
        <v>North West</v>
      </c>
      <c r="K10994" s="28">
        <f t="shared" si="347"/>
        <v>925</v>
      </c>
    </row>
    <row r="10995" spans="1:11" x14ac:dyDescent="0.35">
      <c r="A10995" s="69">
        <f t="shared" si="348"/>
        <v>45870</v>
      </c>
      <c r="B10995" t="s">
        <v>923</v>
      </c>
      <c r="C10995" t="s">
        <v>278</v>
      </c>
      <c r="E10995" t="s">
        <v>300</v>
      </c>
      <c r="F10995" t="s">
        <v>301</v>
      </c>
      <c r="G10995" t="s">
        <v>138</v>
      </c>
      <c r="H10995">
        <v>897</v>
      </c>
      <c r="I10995" s="68" t="str">
        <f>VLOOKUP(E10995,Refs!$P$2:$R$29,3,FALSE)</f>
        <v>Y62</v>
      </c>
      <c r="J10995" s="68" t="str">
        <f>VLOOKUP(E10995,Refs!$P$2:$S$29,4,FALSE)</f>
        <v>North West</v>
      </c>
      <c r="K10995" s="28">
        <f t="shared" si="347"/>
        <v>897</v>
      </c>
    </row>
    <row r="10996" spans="1:11" x14ac:dyDescent="0.35">
      <c r="A10996" s="69">
        <f t="shared" si="348"/>
        <v>45870</v>
      </c>
      <c r="B10996" t="s">
        <v>923</v>
      </c>
      <c r="C10996" t="s">
        <v>278</v>
      </c>
      <c r="E10996" t="s">
        <v>300</v>
      </c>
      <c r="F10996" t="s">
        <v>301</v>
      </c>
      <c r="G10996" t="s">
        <v>139</v>
      </c>
      <c r="H10996">
        <v>40</v>
      </c>
      <c r="I10996" s="68" t="str">
        <f>VLOOKUP(E10996,Refs!$P$2:$R$29,3,FALSE)</f>
        <v>Y62</v>
      </c>
      <c r="J10996" s="68" t="str">
        <f>VLOOKUP(E10996,Refs!$P$2:$S$29,4,FALSE)</f>
        <v>North West</v>
      </c>
      <c r="K10996" s="28">
        <f t="shared" si="347"/>
        <v>40</v>
      </c>
    </row>
    <row r="10997" spans="1:11" x14ac:dyDescent="0.35">
      <c r="A10997" s="69">
        <f t="shared" si="348"/>
        <v>45870</v>
      </c>
      <c r="B10997" t="s">
        <v>923</v>
      </c>
      <c r="C10997" t="s">
        <v>278</v>
      </c>
      <c r="E10997" t="s">
        <v>300</v>
      </c>
      <c r="F10997" t="s">
        <v>301</v>
      </c>
      <c r="G10997" t="s">
        <v>140</v>
      </c>
      <c r="H10997">
        <v>0</v>
      </c>
      <c r="I10997" s="68" t="str">
        <f>VLOOKUP(E10997,Refs!$P$2:$R$29,3,FALSE)</f>
        <v>Y62</v>
      </c>
      <c r="J10997" s="68" t="str">
        <f>VLOOKUP(E10997,Refs!$P$2:$S$29,4,FALSE)</f>
        <v>North West</v>
      </c>
      <c r="K10997" s="28" t="str">
        <f t="shared" si="347"/>
        <v/>
      </c>
    </row>
    <row r="10998" spans="1:11" x14ac:dyDescent="0.35">
      <c r="A10998" s="69">
        <f t="shared" si="348"/>
        <v>45870</v>
      </c>
      <c r="B10998" t="s">
        <v>923</v>
      </c>
      <c r="C10998" t="s">
        <v>278</v>
      </c>
      <c r="E10998" t="s">
        <v>300</v>
      </c>
      <c r="F10998" t="s">
        <v>301</v>
      </c>
      <c r="G10998" t="s">
        <v>728</v>
      </c>
      <c r="H10998">
        <v>560</v>
      </c>
      <c r="I10998" s="68" t="str">
        <f>VLOOKUP(E10998,Refs!$P$2:$R$29,3,FALSE)</f>
        <v>Y62</v>
      </c>
      <c r="J10998" s="68" t="str">
        <f>VLOOKUP(E10998,Refs!$P$2:$S$29,4,FALSE)</f>
        <v>North West</v>
      </c>
      <c r="K10998" s="28">
        <f t="shared" si="347"/>
        <v>560</v>
      </c>
    </row>
    <row r="10999" spans="1:11" x14ac:dyDescent="0.35">
      <c r="A10999" s="69">
        <f t="shared" si="348"/>
        <v>45870</v>
      </c>
      <c r="B10999" t="s">
        <v>923</v>
      </c>
      <c r="C10999" t="s">
        <v>278</v>
      </c>
      <c r="E10999" t="s">
        <v>300</v>
      </c>
      <c r="F10999" t="s">
        <v>301</v>
      </c>
      <c r="G10999" t="s">
        <v>727</v>
      </c>
      <c r="H10999">
        <v>221</v>
      </c>
      <c r="I10999" s="68" t="str">
        <f>VLOOKUP(E10999,Refs!$P$2:$R$29,3,FALSE)</f>
        <v>Y62</v>
      </c>
      <c r="J10999" s="68" t="str">
        <f>VLOOKUP(E10999,Refs!$P$2:$S$29,4,FALSE)</f>
        <v>North West</v>
      </c>
      <c r="K10999" s="28">
        <f t="shared" si="347"/>
        <v>221</v>
      </c>
    </row>
    <row r="11000" spans="1:11" x14ac:dyDescent="0.35">
      <c r="A11000" s="69">
        <f t="shared" si="348"/>
        <v>45870</v>
      </c>
      <c r="B11000" t="s">
        <v>923</v>
      </c>
      <c r="C11000" t="s">
        <v>278</v>
      </c>
      <c r="E11000" t="s">
        <v>300</v>
      </c>
      <c r="F11000" t="s">
        <v>301</v>
      </c>
      <c r="G11000" t="s">
        <v>730</v>
      </c>
      <c r="H11000">
        <v>738</v>
      </c>
      <c r="I11000" s="68" t="str">
        <f>VLOOKUP(E11000,Refs!$P$2:$R$29,3,FALSE)</f>
        <v>Y62</v>
      </c>
      <c r="J11000" s="68" t="str">
        <f>VLOOKUP(E11000,Refs!$P$2:$S$29,4,FALSE)</f>
        <v>North West</v>
      </c>
      <c r="K11000" s="28">
        <f t="shared" si="347"/>
        <v>738</v>
      </c>
    </row>
    <row r="11001" spans="1:11" x14ac:dyDescent="0.35">
      <c r="A11001" s="69">
        <f t="shared" si="348"/>
        <v>45870</v>
      </c>
      <c r="B11001" t="s">
        <v>923</v>
      </c>
      <c r="C11001" t="s">
        <v>278</v>
      </c>
      <c r="E11001" t="s">
        <v>300</v>
      </c>
      <c r="F11001" t="s">
        <v>301</v>
      </c>
      <c r="G11001" t="s">
        <v>729</v>
      </c>
      <c r="H11001">
        <v>80</v>
      </c>
      <c r="I11001" s="68" t="str">
        <f>VLOOKUP(E11001,Refs!$P$2:$R$29,3,FALSE)</f>
        <v>Y62</v>
      </c>
      <c r="J11001" s="68" t="str">
        <f>VLOOKUP(E11001,Refs!$P$2:$S$29,4,FALSE)</f>
        <v>North West</v>
      </c>
      <c r="K11001" s="28">
        <f t="shared" si="347"/>
        <v>80</v>
      </c>
    </row>
    <row r="11002" spans="1:11" x14ac:dyDescent="0.35">
      <c r="A11002" s="69">
        <f t="shared" si="348"/>
        <v>45870</v>
      </c>
      <c r="B11002" t="s">
        <v>923</v>
      </c>
      <c r="C11002" t="s">
        <v>272</v>
      </c>
      <c r="D11002" t="s">
        <v>891</v>
      </c>
      <c r="E11002" t="s">
        <v>314</v>
      </c>
      <c r="F11002" t="s">
        <v>315</v>
      </c>
      <c r="G11002" t="s">
        <v>10</v>
      </c>
      <c r="H11002">
        <v>59871</v>
      </c>
      <c r="I11002" s="68" t="str">
        <f>VLOOKUP(E11002,Refs!$P$2:$R$29,3,FALSE)</f>
        <v>Y56</v>
      </c>
      <c r="J11002" s="68" t="str">
        <f>VLOOKUP(E11002,Refs!$P$2:$S$29,4,FALSE)</f>
        <v>London</v>
      </c>
      <c r="K11002" s="28">
        <f t="shared" si="347"/>
        <v>59871</v>
      </c>
    </row>
    <row r="11003" spans="1:11" x14ac:dyDescent="0.35">
      <c r="A11003" s="69">
        <f t="shared" si="348"/>
        <v>45870</v>
      </c>
      <c r="B11003" t="s">
        <v>923</v>
      </c>
      <c r="C11003" t="s">
        <v>272</v>
      </c>
      <c r="D11003" t="s">
        <v>891</v>
      </c>
      <c r="E11003" t="s">
        <v>314</v>
      </c>
      <c r="F11003" t="s">
        <v>315</v>
      </c>
      <c r="G11003" t="s">
        <v>69</v>
      </c>
      <c r="H11003">
        <v>9333</v>
      </c>
      <c r="I11003" s="68" t="str">
        <f>VLOOKUP(E11003,Refs!$P$2:$R$29,3,FALSE)</f>
        <v>Y56</v>
      </c>
      <c r="J11003" s="68" t="str">
        <f>VLOOKUP(E11003,Refs!$P$2:$S$29,4,FALSE)</f>
        <v>London</v>
      </c>
      <c r="K11003" s="28">
        <f t="shared" si="347"/>
        <v>9333</v>
      </c>
    </row>
    <row r="11004" spans="1:11" x14ac:dyDescent="0.35">
      <c r="A11004" s="69">
        <f t="shared" si="348"/>
        <v>45870</v>
      </c>
      <c r="B11004" t="s">
        <v>923</v>
      </c>
      <c r="C11004" t="s">
        <v>272</v>
      </c>
      <c r="D11004" t="s">
        <v>891</v>
      </c>
      <c r="E11004" t="s">
        <v>314</v>
      </c>
      <c r="F11004" t="s">
        <v>315</v>
      </c>
      <c r="G11004" t="s">
        <v>20</v>
      </c>
      <c r="H11004">
        <v>57509</v>
      </c>
      <c r="I11004" s="68" t="str">
        <f>VLOOKUP(E11004,Refs!$P$2:$R$29,3,FALSE)</f>
        <v>Y56</v>
      </c>
      <c r="J11004" s="68" t="str">
        <f>VLOOKUP(E11004,Refs!$P$2:$S$29,4,FALSE)</f>
        <v>London</v>
      </c>
      <c r="K11004" s="28">
        <f t="shared" si="347"/>
        <v>57509</v>
      </c>
    </row>
    <row r="11005" spans="1:11" x14ac:dyDescent="0.35">
      <c r="A11005" s="69">
        <f t="shared" si="348"/>
        <v>45870</v>
      </c>
      <c r="B11005" t="s">
        <v>923</v>
      </c>
      <c r="C11005" t="s">
        <v>272</v>
      </c>
      <c r="D11005" t="s">
        <v>891</v>
      </c>
      <c r="E11005" t="s">
        <v>314</v>
      </c>
      <c r="F11005" t="s">
        <v>315</v>
      </c>
      <c r="G11005" t="s">
        <v>23</v>
      </c>
      <c r="H11005">
        <v>52954</v>
      </c>
      <c r="I11005" s="68" t="str">
        <f>VLOOKUP(E11005,Refs!$P$2:$R$29,3,FALSE)</f>
        <v>Y56</v>
      </c>
      <c r="J11005" s="68" t="str">
        <f>VLOOKUP(E11005,Refs!$P$2:$S$29,4,FALSE)</f>
        <v>London</v>
      </c>
      <c r="K11005" s="28">
        <f t="shared" si="347"/>
        <v>52954</v>
      </c>
    </row>
    <row r="11006" spans="1:11" x14ac:dyDescent="0.35">
      <c r="A11006" s="69">
        <f t="shared" si="348"/>
        <v>45870</v>
      </c>
      <c r="B11006" t="s">
        <v>923</v>
      </c>
      <c r="C11006" t="s">
        <v>272</v>
      </c>
      <c r="D11006" t="s">
        <v>891</v>
      </c>
      <c r="E11006" t="s">
        <v>314</v>
      </c>
      <c r="F11006" t="s">
        <v>315</v>
      </c>
      <c r="G11006" t="s">
        <v>19</v>
      </c>
      <c r="H11006">
        <v>826</v>
      </c>
      <c r="I11006" s="68" t="str">
        <f>VLOOKUP(E11006,Refs!$P$2:$R$29,3,FALSE)</f>
        <v>Y56</v>
      </c>
      <c r="J11006" s="68" t="str">
        <f>VLOOKUP(E11006,Refs!$P$2:$S$29,4,FALSE)</f>
        <v>London</v>
      </c>
      <c r="K11006" s="28">
        <f t="shared" si="347"/>
        <v>826</v>
      </c>
    </row>
    <row r="11007" spans="1:11" x14ac:dyDescent="0.35">
      <c r="A11007" s="69">
        <f t="shared" si="348"/>
        <v>45870</v>
      </c>
      <c r="B11007" t="s">
        <v>923</v>
      </c>
      <c r="C11007" t="s">
        <v>272</v>
      </c>
      <c r="D11007" t="s">
        <v>891</v>
      </c>
      <c r="E11007" t="s">
        <v>314</v>
      </c>
      <c r="F11007" t="s">
        <v>315</v>
      </c>
      <c r="G11007" t="s">
        <v>21</v>
      </c>
      <c r="H11007">
        <v>1073479</v>
      </c>
      <c r="I11007" s="68" t="str">
        <f>VLOOKUP(E11007,Refs!$P$2:$R$29,3,FALSE)</f>
        <v>Y56</v>
      </c>
      <c r="J11007" s="68" t="str">
        <f>VLOOKUP(E11007,Refs!$P$2:$S$29,4,FALSE)</f>
        <v>London</v>
      </c>
      <c r="K11007" s="28">
        <f t="shared" si="347"/>
        <v>1073479</v>
      </c>
    </row>
    <row r="11008" spans="1:11" x14ac:dyDescent="0.35">
      <c r="A11008" s="69">
        <f t="shared" si="348"/>
        <v>45870</v>
      </c>
      <c r="B11008" t="s">
        <v>923</v>
      </c>
      <c r="C11008" t="s">
        <v>272</v>
      </c>
      <c r="D11008" t="s">
        <v>891</v>
      </c>
      <c r="E11008" t="s">
        <v>314</v>
      </c>
      <c r="F11008" t="s">
        <v>315</v>
      </c>
      <c r="G11008" t="s">
        <v>70</v>
      </c>
      <c r="H11008">
        <v>103</v>
      </c>
      <c r="I11008" s="68" t="str">
        <f>VLOOKUP(E11008,Refs!$P$2:$R$29,3,FALSE)</f>
        <v>Y56</v>
      </c>
      <c r="J11008" s="68" t="str">
        <f>VLOOKUP(E11008,Refs!$P$2:$S$29,4,FALSE)</f>
        <v>London</v>
      </c>
      <c r="K11008" s="28">
        <f t="shared" si="347"/>
        <v>103</v>
      </c>
    </row>
    <row r="11009" spans="1:11" x14ac:dyDescent="0.35">
      <c r="A11009" s="69">
        <f t="shared" si="348"/>
        <v>45870</v>
      </c>
      <c r="B11009" t="s">
        <v>923</v>
      </c>
      <c r="C11009" t="s">
        <v>272</v>
      </c>
      <c r="D11009" t="s">
        <v>891</v>
      </c>
      <c r="E11009" t="s">
        <v>314</v>
      </c>
      <c r="F11009" t="s">
        <v>315</v>
      </c>
      <c r="G11009" t="s">
        <v>71</v>
      </c>
      <c r="H11009">
        <v>278</v>
      </c>
      <c r="I11009" s="68" t="str">
        <f>VLOOKUP(E11009,Refs!$P$2:$R$29,3,FALSE)</f>
        <v>Y56</v>
      </c>
      <c r="J11009" s="68" t="str">
        <f>VLOOKUP(E11009,Refs!$P$2:$S$29,4,FALSE)</f>
        <v>London</v>
      </c>
      <c r="K11009" s="28">
        <f t="shared" si="347"/>
        <v>278</v>
      </c>
    </row>
    <row r="11010" spans="1:11" x14ac:dyDescent="0.35">
      <c r="A11010" s="69">
        <f t="shared" si="348"/>
        <v>45870</v>
      </c>
      <c r="B11010" t="s">
        <v>923</v>
      </c>
      <c r="C11010" t="s">
        <v>272</v>
      </c>
      <c r="D11010" t="s">
        <v>891</v>
      </c>
      <c r="E11010" t="s">
        <v>314</v>
      </c>
      <c r="F11010" t="s">
        <v>315</v>
      </c>
      <c r="G11010" t="s">
        <v>72</v>
      </c>
      <c r="H11010">
        <v>77069</v>
      </c>
      <c r="I11010" s="68" t="str">
        <f>VLOOKUP(E11010,Refs!$P$2:$R$29,3,FALSE)</f>
        <v>Y56</v>
      </c>
      <c r="J11010" s="68" t="str">
        <f>VLOOKUP(E11010,Refs!$P$2:$S$29,4,FALSE)</f>
        <v>London</v>
      </c>
      <c r="K11010" s="28">
        <f t="shared" ref="K11010:K11073" si="349">IF(OR(H11010="NULL",H11010=0,H11010=""),"",H11010)</f>
        <v>77069</v>
      </c>
    </row>
    <row r="11011" spans="1:11" x14ac:dyDescent="0.35">
      <c r="A11011" s="69">
        <f t="shared" ref="A11011:A11074" si="350">DATEVALUE(RIGHT(B11011,8))</f>
        <v>45870</v>
      </c>
      <c r="B11011" t="s">
        <v>923</v>
      </c>
      <c r="C11011" t="s">
        <v>272</v>
      </c>
      <c r="D11011" t="s">
        <v>891</v>
      </c>
      <c r="E11011" t="s">
        <v>314</v>
      </c>
      <c r="F11011" t="s">
        <v>315</v>
      </c>
      <c r="G11011" t="s">
        <v>73</v>
      </c>
      <c r="H11011">
        <v>11832</v>
      </c>
      <c r="I11011" s="68" t="str">
        <f>VLOOKUP(E11011,Refs!$P$2:$R$29,3,FALSE)</f>
        <v>Y56</v>
      </c>
      <c r="J11011" s="68" t="str">
        <f>VLOOKUP(E11011,Refs!$P$2:$S$29,4,FALSE)</f>
        <v>London</v>
      </c>
      <c r="K11011" s="28">
        <f t="shared" si="349"/>
        <v>11832</v>
      </c>
    </row>
    <row r="11012" spans="1:11" x14ac:dyDescent="0.35">
      <c r="A11012" s="69">
        <f t="shared" si="350"/>
        <v>45870</v>
      </c>
      <c r="B11012" t="s">
        <v>923</v>
      </c>
      <c r="C11012" t="s">
        <v>272</v>
      </c>
      <c r="D11012" t="s">
        <v>891</v>
      </c>
      <c r="E11012" t="s">
        <v>314</v>
      </c>
      <c r="F11012" t="s">
        <v>315</v>
      </c>
      <c r="G11012" t="s">
        <v>74</v>
      </c>
      <c r="H11012">
        <v>62703156</v>
      </c>
      <c r="I11012" s="68" t="str">
        <f>VLOOKUP(E11012,Refs!$P$2:$R$29,3,FALSE)</f>
        <v>Y56</v>
      </c>
      <c r="J11012" s="68" t="str">
        <f>VLOOKUP(E11012,Refs!$P$2:$S$29,4,FALSE)</f>
        <v>London</v>
      </c>
      <c r="K11012" s="28">
        <f t="shared" si="349"/>
        <v>62703156</v>
      </c>
    </row>
    <row r="11013" spans="1:11" x14ac:dyDescent="0.35">
      <c r="A11013" s="69">
        <f t="shared" si="350"/>
        <v>45870</v>
      </c>
      <c r="B11013" t="s">
        <v>923</v>
      </c>
      <c r="C11013" t="s">
        <v>272</v>
      </c>
      <c r="D11013" t="s">
        <v>891</v>
      </c>
      <c r="E11013" t="s">
        <v>314</v>
      </c>
      <c r="F11013" t="s">
        <v>315</v>
      </c>
      <c r="G11013" t="s">
        <v>26</v>
      </c>
      <c r="H11013">
        <v>56450</v>
      </c>
      <c r="I11013" s="68" t="str">
        <f>VLOOKUP(E11013,Refs!$P$2:$R$29,3,FALSE)</f>
        <v>Y56</v>
      </c>
      <c r="J11013" s="68" t="str">
        <f>VLOOKUP(E11013,Refs!$P$2:$S$29,4,FALSE)</f>
        <v>London</v>
      </c>
      <c r="K11013" s="28">
        <f t="shared" si="349"/>
        <v>56450</v>
      </c>
    </row>
    <row r="11014" spans="1:11" x14ac:dyDescent="0.35">
      <c r="A11014" s="69">
        <f t="shared" si="350"/>
        <v>45870</v>
      </c>
      <c r="B11014" t="s">
        <v>923</v>
      </c>
      <c r="C11014" t="s">
        <v>272</v>
      </c>
      <c r="D11014" t="s">
        <v>891</v>
      </c>
      <c r="E11014" t="s">
        <v>314</v>
      </c>
      <c r="F11014" t="s">
        <v>315</v>
      </c>
      <c r="G11014" t="s">
        <v>75</v>
      </c>
      <c r="H11014">
        <v>3355</v>
      </c>
      <c r="I11014" s="68" t="str">
        <f>VLOOKUP(E11014,Refs!$P$2:$R$29,3,FALSE)</f>
        <v>Y56</v>
      </c>
      <c r="J11014" s="68" t="str">
        <f>VLOOKUP(E11014,Refs!$P$2:$S$29,4,FALSE)</f>
        <v>London</v>
      </c>
      <c r="K11014" s="28">
        <f t="shared" si="349"/>
        <v>3355</v>
      </c>
    </row>
    <row r="11015" spans="1:11" x14ac:dyDescent="0.35">
      <c r="A11015" s="69">
        <f t="shared" si="350"/>
        <v>45870</v>
      </c>
      <c r="B11015" t="s">
        <v>923</v>
      </c>
      <c r="C11015" t="s">
        <v>272</v>
      </c>
      <c r="D11015" t="s">
        <v>891</v>
      </c>
      <c r="E11015" t="s">
        <v>314</v>
      </c>
      <c r="F11015" t="s">
        <v>315</v>
      </c>
      <c r="G11015" t="s">
        <v>76</v>
      </c>
      <c r="H11015">
        <v>30871</v>
      </c>
      <c r="I11015" s="68" t="str">
        <f>VLOOKUP(E11015,Refs!$P$2:$R$29,3,FALSE)</f>
        <v>Y56</v>
      </c>
      <c r="J11015" s="68" t="str">
        <f>VLOOKUP(E11015,Refs!$P$2:$S$29,4,FALSE)</f>
        <v>London</v>
      </c>
      <c r="K11015" s="28">
        <f t="shared" si="349"/>
        <v>30871</v>
      </c>
    </row>
    <row r="11016" spans="1:11" x14ac:dyDescent="0.35">
      <c r="A11016" s="69">
        <f t="shared" si="350"/>
        <v>45870</v>
      </c>
      <c r="B11016" t="s">
        <v>923</v>
      </c>
      <c r="C11016" t="s">
        <v>272</v>
      </c>
      <c r="D11016" t="s">
        <v>891</v>
      </c>
      <c r="E11016" t="s">
        <v>314</v>
      </c>
      <c r="F11016" t="s">
        <v>315</v>
      </c>
      <c r="G11016" t="s">
        <v>77</v>
      </c>
      <c r="H11016">
        <v>7928</v>
      </c>
      <c r="I11016" s="68" t="str">
        <f>VLOOKUP(E11016,Refs!$P$2:$R$29,3,FALSE)</f>
        <v>Y56</v>
      </c>
      <c r="J11016" s="68" t="str">
        <f>VLOOKUP(E11016,Refs!$P$2:$S$29,4,FALSE)</f>
        <v>London</v>
      </c>
      <c r="K11016" s="28">
        <f t="shared" si="349"/>
        <v>7928</v>
      </c>
    </row>
    <row r="11017" spans="1:11" x14ac:dyDescent="0.35">
      <c r="A11017" s="69">
        <f t="shared" si="350"/>
        <v>45870</v>
      </c>
      <c r="B11017" t="s">
        <v>923</v>
      </c>
      <c r="C11017" t="s">
        <v>272</v>
      </c>
      <c r="D11017" t="s">
        <v>891</v>
      </c>
      <c r="E11017" t="s">
        <v>314</v>
      </c>
      <c r="F11017" t="s">
        <v>315</v>
      </c>
      <c r="G11017" t="s">
        <v>78</v>
      </c>
      <c r="H11017">
        <v>12548</v>
      </c>
      <c r="I11017" s="68" t="str">
        <f>VLOOKUP(E11017,Refs!$P$2:$R$29,3,FALSE)</f>
        <v>Y56</v>
      </c>
      <c r="J11017" s="68" t="str">
        <f>VLOOKUP(E11017,Refs!$P$2:$S$29,4,FALSE)</f>
        <v>London</v>
      </c>
      <c r="K11017" s="28">
        <f t="shared" si="349"/>
        <v>12548</v>
      </c>
    </row>
    <row r="11018" spans="1:11" x14ac:dyDescent="0.35">
      <c r="A11018" s="69">
        <f t="shared" si="350"/>
        <v>45870</v>
      </c>
      <c r="B11018" t="s">
        <v>923</v>
      </c>
      <c r="C11018" t="s">
        <v>272</v>
      </c>
      <c r="D11018" t="s">
        <v>891</v>
      </c>
      <c r="E11018" t="s">
        <v>314</v>
      </c>
      <c r="F11018" t="s">
        <v>315</v>
      </c>
      <c r="G11018" t="s">
        <v>79</v>
      </c>
      <c r="H11018">
        <v>1748</v>
      </c>
      <c r="I11018" s="68" t="str">
        <f>VLOOKUP(E11018,Refs!$P$2:$R$29,3,FALSE)</f>
        <v>Y56</v>
      </c>
      <c r="J11018" s="68" t="str">
        <f>VLOOKUP(E11018,Refs!$P$2:$S$29,4,FALSE)</f>
        <v>London</v>
      </c>
      <c r="K11018" s="28">
        <f t="shared" si="349"/>
        <v>1748</v>
      </c>
    </row>
    <row r="11019" spans="1:11" x14ac:dyDescent="0.35">
      <c r="A11019" s="69">
        <f t="shared" si="350"/>
        <v>45870</v>
      </c>
      <c r="B11019" t="s">
        <v>923</v>
      </c>
      <c r="C11019" t="s">
        <v>272</v>
      </c>
      <c r="D11019" t="s">
        <v>891</v>
      </c>
      <c r="E11019" t="s">
        <v>314</v>
      </c>
      <c r="F11019" t="s">
        <v>315</v>
      </c>
      <c r="G11019" t="s">
        <v>25</v>
      </c>
      <c r="H11019">
        <v>20491</v>
      </c>
      <c r="I11019" s="68" t="str">
        <f>VLOOKUP(E11019,Refs!$P$2:$R$29,3,FALSE)</f>
        <v>Y56</v>
      </c>
      <c r="J11019" s="68" t="str">
        <f>VLOOKUP(E11019,Refs!$P$2:$S$29,4,FALSE)</f>
        <v>London</v>
      </c>
      <c r="K11019" s="28">
        <f t="shared" si="349"/>
        <v>20491</v>
      </c>
    </row>
    <row r="11020" spans="1:11" x14ac:dyDescent="0.35">
      <c r="A11020" s="69">
        <f t="shared" si="350"/>
        <v>45870</v>
      </c>
      <c r="B11020" t="s">
        <v>923</v>
      </c>
      <c r="C11020" t="s">
        <v>272</v>
      </c>
      <c r="D11020" t="s">
        <v>891</v>
      </c>
      <c r="E11020" t="s">
        <v>314</v>
      </c>
      <c r="F11020" t="s">
        <v>315</v>
      </c>
      <c r="G11020" t="s">
        <v>80</v>
      </c>
      <c r="H11020">
        <v>38</v>
      </c>
      <c r="I11020" s="68" t="str">
        <f>VLOOKUP(E11020,Refs!$P$2:$R$29,3,FALSE)</f>
        <v>Y56</v>
      </c>
      <c r="J11020" s="68" t="str">
        <f>VLOOKUP(E11020,Refs!$P$2:$S$29,4,FALSE)</f>
        <v>London</v>
      </c>
      <c r="K11020" s="28">
        <f t="shared" si="349"/>
        <v>38</v>
      </c>
    </row>
    <row r="11021" spans="1:11" x14ac:dyDescent="0.35">
      <c r="A11021" s="69">
        <f t="shared" si="350"/>
        <v>45870</v>
      </c>
      <c r="B11021" t="s">
        <v>923</v>
      </c>
      <c r="C11021" t="s">
        <v>272</v>
      </c>
      <c r="D11021" t="s">
        <v>891</v>
      </c>
      <c r="E11021" t="s">
        <v>314</v>
      </c>
      <c r="F11021" t="s">
        <v>315</v>
      </c>
      <c r="G11021" t="s">
        <v>81</v>
      </c>
      <c r="H11021">
        <v>9331</v>
      </c>
      <c r="I11021" s="68" t="str">
        <f>VLOOKUP(E11021,Refs!$P$2:$R$29,3,FALSE)</f>
        <v>Y56</v>
      </c>
      <c r="J11021" s="68" t="str">
        <f>VLOOKUP(E11021,Refs!$P$2:$S$29,4,FALSE)</f>
        <v>London</v>
      </c>
      <c r="K11021" s="28">
        <f t="shared" si="349"/>
        <v>9331</v>
      </c>
    </row>
    <row r="11022" spans="1:11" x14ac:dyDescent="0.35">
      <c r="A11022" s="69">
        <f t="shared" si="350"/>
        <v>45870</v>
      </c>
      <c r="B11022" t="s">
        <v>923</v>
      </c>
      <c r="C11022" t="s">
        <v>272</v>
      </c>
      <c r="D11022" t="s">
        <v>891</v>
      </c>
      <c r="E11022" t="s">
        <v>314</v>
      </c>
      <c r="F11022" t="s">
        <v>315</v>
      </c>
      <c r="G11022" t="s">
        <v>82</v>
      </c>
      <c r="H11022">
        <v>2781</v>
      </c>
      <c r="I11022" s="68" t="str">
        <f>VLOOKUP(E11022,Refs!$P$2:$R$29,3,FALSE)</f>
        <v>Y56</v>
      </c>
      <c r="J11022" s="68" t="str">
        <f>VLOOKUP(E11022,Refs!$P$2:$S$29,4,FALSE)</f>
        <v>London</v>
      </c>
      <c r="K11022" s="28">
        <f t="shared" si="349"/>
        <v>2781</v>
      </c>
    </row>
    <row r="11023" spans="1:11" x14ac:dyDescent="0.35">
      <c r="A11023" s="69">
        <f t="shared" si="350"/>
        <v>45870</v>
      </c>
      <c r="B11023" t="s">
        <v>923</v>
      </c>
      <c r="C11023" t="s">
        <v>272</v>
      </c>
      <c r="D11023" t="s">
        <v>891</v>
      </c>
      <c r="E11023" t="s">
        <v>314</v>
      </c>
      <c r="F11023" t="s">
        <v>315</v>
      </c>
      <c r="G11023" t="s">
        <v>83</v>
      </c>
      <c r="H11023">
        <v>5111</v>
      </c>
      <c r="I11023" s="68" t="str">
        <f>VLOOKUP(E11023,Refs!$P$2:$R$29,3,FALSE)</f>
        <v>Y56</v>
      </c>
      <c r="J11023" s="68" t="str">
        <f>VLOOKUP(E11023,Refs!$P$2:$S$29,4,FALSE)</f>
        <v>London</v>
      </c>
      <c r="K11023" s="28">
        <f t="shared" si="349"/>
        <v>5111</v>
      </c>
    </row>
    <row r="11024" spans="1:11" x14ac:dyDescent="0.35">
      <c r="A11024" s="69">
        <f t="shared" si="350"/>
        <v>45870</v>
      </c>
      <c r="B11024" t="s">
        <v>923</v>
      </c>
      <c r="C11024" t="s">
        <v>272</v>
      </c>
      <c r="D11024" t="s">
        <v>891</v>
      </c>
      <c r="E11024" t="s">
        <v>314</v>
      </c>
      <c r="F11024" t="s">
        <v>315</v>
      </c>
      <c r="G11024" t="s">
        <v>84</v>
      </c>
      <c r="H11024">
        <v>19709</v>
      </c>
      <c r="I11024" s="68" t="str">
        <f>VLOOKUP(E11024,Refs!$P$2:$R$29,3,FALSE)</f>
        <v>Y56</v>
      </c>
      <c r="J11024" s="68" t="str">
        <f>VLOOKUP(E11024,Refs!$P$2:$S$29,4,FALSE)</f>
        <v>London</v>
      </c>
      <c r="K11024" s="28">
        <f t="shared" si="349"/>
        <v>19709</v>
      </c>
    </row>
    <row r="11025" spans="1:11" x14ac:dyDescent="0.35">
      <c r="A11025" s="69">
        <f t="shared" si="350"/>
        <v>45870</v>
      </c>
      <c r="B11025" t="s">
        <v>923</v>
      </c>
      <c r="C11025" t="s">
        <v>272</v>
      </c>
      <c r="D11025" t="s">
        <v>891</v>
      </c>
      <c r="E11025" t="s">
        <v>314</v>
      </c>
      <c r="F11025" t="s">
        <v>315</v>
      </c>
      <c r="G11025" t="s">
        <v>85</v>
      </c>
      <c r="H11025">
        <v>2333</v>
      </c>
      <c r="I11025" s="68" t="str">
        <f>VLOOKUP(E11025,Refs!$P$2:$R$29,3,FALSE)</f>
        <v>Y56</v>
      </c>
      <c r="J11025" s="68" t="str">
        <f>VLOOKUP(E11025,Refs!$P$2:$S$29,4,FALSE)</f>
        <v>London</v>
      </c>
      <c r="K11025" s="28">
        <f t="shared" si="349"/>
        <v>2333</v>
      </c>
    </row>
    <row r="11026" spans="1:11" x14ac:dyDescent="0.35">
      <c r="A11026" s="69">
        <f t="shared" si="350"/>
        <v>45870</v>
      </c>
      <c r="B11026" t="s">
        <v>923</v>
      </c>
      <c r="C11026" t="s">
        <v>272</v>
      </c>
      <c r="D11026" t="s">
        <v>891</v>
      </c>
      <c r="E11026" t="s">
        <v>314</v>
      </c>
      <c r="F11026" t="s">
        <v>315</v>
      </c>
      <c r="G11026" t="s">
        <v>86</v>
      </c>
      <c r="H11026">
        <v>1354</v>
      </c>
      <c r="I11026" s="68" t="str">
        <f>VLOOKUP(E11026,Refs!$P$2:$R$29,3,FALSE)</f>
        <v>Y56</v>
      </c>
      <c r="J11026" s="68" t="str">
        <f>VLOOKUP(E11026,Refs!$P$2:$S$29,4,FALSE)</f>
        <v>London</v>
      </c>
      <c r="K11026" s="28">
        <f t="shared" si="349"/>
        <v>1354</v>
      </c>
    </row>
    <row r="11027" spans="1:11" x14ac:dyDescent="0.35">
      <c r="A11027" s="69">
        <f t="shared" si="350"/>
        <v>45870</v>
      </c>
      <c r="B11027" t="s">
        <v>923</v>
      </c>
      <c r="C11027" t="s">
        <v>272</v>
      </c>
      <c r="D11027" t="s">
        <v>891</v>
      </c>
      <c r="E11027" t="s">
        <v>314</v>
      </c>
      <c r="F11027" t="s">
        <v>315</v>
      </c>
      <c r="G11027" t="s">
        <v>87</v>
      </c>
      <c r="H11027">
        <v>7042</v>
      </c>
      <c r="I11027" s="68" t="str">
        <f>VLOOKUP(E11027,Refs!$P$2:$R$29,3,FALSE)</f>
        <v>Y56</v>
      </c>
      <c r="J11027" s="68" t="str">
        <f>VLOOKUP(E11027,Refs!$P$2:$S$29,4,FALSE)</f>
        <v>London</v>
      </c>
      <c r="K11027" s="28">
        <f t="shared" si="349"/>
        <v>7042</v>
      </c>
    </row>
    <row r="11028" spans="1:11" x14ac:dyDescent="0.35">
      <c r="A11028" s="69">
        <f t="shared" si="350"/>
        <v>45870</v>
      </c>
      <c r="B11028" t="s">
        <v>923</v>
      </c>
      <c r="C11028" t="s">
        <v>272</v>
      </c>
      <c r="D11028" t="s">
        <v>891</v>
      </c>
      <c r="E11028" t="s">
        <v>314</v>
      </c>
      <c r="F11028" t="s">
        <v>315</v>
      </c>
      <c r="G11028" t="s">
        <v>88</v>
      </c>
      <c r="H11028">
        <v>31490</v>
      </c>
      <c r="I11028" s="68" t="str">
        <f>VLOOKUP(E11028,Refs!$P$2:$R$29,3,FALSE)</f>
        <v>Y56</v>
      </c>
      <c r="J11028" s="68" t="str">
        <f>VLOOKUP(E11028,Refs!$P$2:$S$29,4,FALSE)</f>
        <v>London</v>
      </c>
      <c r="K11028" s="28">
        <f t="shared" si="349"/>
        <v>31490</v>
      </c>
    </row>
    <row r="11029" spans="1:11" x14ac:dyDescent="0.35">
      <c r="A11029" s="69">
        <f t="shared" si="350"/>
        <v>45870</v>
      </c>
      <c r="B11029" t="s">
        <v>923</v>
      </c>
      <c r="C11029" t="s">
        <v>272</v>
      </c>
      <c r="D11029" t="s">
        <v>891</v>
      </c>
      <c r="E11029" t="s">
        <v>314</v>
      </c>
      <c r="F11029" t="s">
        <v>315</v>
      </c>
      <c r="G11029" t="s">
        <v>89</v>
      </c>
      <c r="H11029">
        <v>55611</v>
      </c>
      <c r="I11029" s="68" t="str">
        <f>VLOOKUP(E11029,Refs!$P$2:$R$29,3,FALSE)</f>
        <v>Y56</v>
      </c>
      <c r="J11029" s="68" t="str">
        <f>VLOOKUP(E11029,Refs!$P$2:$S$29,4,FALSE)</f>
        <v>London</v>
      </c>
      <c r="K11029" s="28">
        <f t="shared" si="349"/>
        <v>55611</v>
      </c>
    </row>
    <row r="11030" spans="1:11" x14ac:dyDescent="0.35">
      <c r="A11030" s="69">
        <f t="shared" si="350"/>
        <v>45870</v>
      </c>
      <c r="B11030" t="s">
        <v>923</v>
      </c>
      <c r="C11030" t="s">
        <v>272</v>
      </c>
      <c r="D11030" t="s">
        <v>891</v>
      </c>
      <c r="E11030" t="s">
        <v>314</v>
      </c>
      <c r="F11030" t="s">
        <v>315</v>
      </c>
      <c r="G11030" t="s">
        <v>27</v>
      </c>
      <c r="H11030">
        <v>5128</v>
      </c>
      <c r="I11030" s="68" t="str">
        <f>VLOOKUP(E11030,Refs!$P$2:$R$29,3,FALSE)</f>
        <v>Y56</v>
      </c>
      <c r="J11030" s="68" t="str">
        <f>VLOOKUP(E11030,Refs!$P$2:$S$29,4,FALSE)</f>
        <v>London</v>
      </c>
      <c r="K11030" s="28">
        <f t="shared" si="349"/>
        <v>5128</v>
      </c>
    </row>
    <row r="11031" spans="1:11" x14ac:dyDescent="0.35">
      <c r="A11031" s="69">
        <f t="shared" si="350"/>
        <v>45870</v>
      </c>
      <c r="B11031" t="s">
        <v>923</v>
      </c>
      <c r="C11031" t="s">
        <v>272</v>
      </c>
      <c r="D11031" t="s">
        <v>891</v>
      </c>
      <c r="E11031" t="s">
        <v>314</v>
      </c>
      <c r="F11031" t="s">
        <v>315</v>
      </c>
      <c r="G11031" t="s">
        <v>29</v>
      </c>
      <c r="H11031">
        <v>6851</v>
      </c>
      <c r="I11031" s="68" t="str">
        <f>VLOOKUP(E11031,Refs!$P$2:$R$29,3,FALSE)</f>
        <v>Y56</v>
      </c>
      <c r="J11031" s="68" t="str">
        <f>VLOOKUP(E11031,Refs!$P$2:$S$29,4,FALSE)</f>
        <v>London</v>
      </c>
      <c r="K11031" s="28">
        <f t="shared" si="349"/>
        <v>6851</v>
      </c>
    </row>
    <row r="11032" spans="1:11" x14ac:dyDescent="0.35">
      <c r="A11032" s="69">
        <f t="shared" si="350"/>
        <v>45870</v>
      </c>
      <c r="B11032" t="s">
        <v>923</v>
      </c>
      <c r="C11032" t="s">
        <v>272</v>
      </c>
      <c r="D11032" t="s">
        <v>891</v>
      </c>
      <c r="E11032" t="s">
        <v>314</v>
      </c>
      <c r="F11032" t="s">
        <v>315</v>
      </c>
      <c r="G11032" t="s">
        <v>90</v>
      </c>
      <c r="H11032">
        <v>2725</v>
      </c>
      <c r="I11032" s="68" t="str">
        <f>VLOOKUP(E11032,Refs!$P$2:$R$29,3,FALSE)</f>
        <v>Y56</v>
      </c>
      <c r="J11032" s="68" t="str">
        <f>VLOOKUP(E11032,Refs!$P$2:$S$29,4,FALSE)</f>
        <v>London</v>
      </c>
      <c r="K11032" s="28">
        <f t="shared" si="349"/>
        <v>2725</v>
      </c>
    </row>
    <row r="11033" spans="1:11" x14ac:dyDescent="0.35">
      <c r="A11033" s="69">
        <f t="shared" si="350"/>
        <v>45870</v>
      </c>
      <c r="B11033" t="s">
        <v>923</v>
      </c>
      <c r="C11033" t="s">
        <v>272</v>
      </c>
      <c r="D11033" t="s">
        <v>891</v>
      </c>
      <c r="E11033" t="s">
        <v>314</v>
      </c>
      <c r="F11033" t="s">
        <v>315</v>
      </c>
      <c r="G11033" t="s">
        <v>91</v>
      </c>
      <c r="H11033">
        <v>51</v>
      </c>
      <c r="I11033" s="68" t="str">
        <f>VLOOKUP(E11033,Refs!$P$2:$R$29,3,FALSE)</f>
        <v>Y56</v>
      </c>
      <c r="J11033" s="68" t="str">
        <f>VLOOKUP(E11033,Refs!$P$2:$S$29,4,FALSE)</f>
        <v>London</v>
      </c>
      <c r="K11033" s="28">
        <f t="shared" si="349"/>
        <v>51</v>
      </c>
    </row>
    <row r="11034" spans="1:11" x14ac:dyDescent="0.35">
      <c r="A11034" s="69">
        <f t="shared" si="350"/>
        <v>45870</v>
      </c>
      <c r="B11034" t="s">
        <v>923</v>
      </c>
      <c r="C11034" t="s">
        <v>272</v>
      </c>
      <c r="D11034" t="s">
        <v>891</v>
      </c>
      <c r="E11034" t="s">
        <v>314</v>
      </c>
      <c r="F11034" t="s">
        <v>315</v>
      </c>
      <c r="G11034" t="s">
        <v>92</v>
      </c>
      <c r="H11034">
        <v>3741</v>
      </c>
      <c r="I11034" s="68" t="str">
        <f>VLOOKUP(E11034,Refs!$P$2:$R$29,3,FALSE)</f>
        <v>Y56</v>
      </c>
      <c r="J11034" s="68" t="str">
        <f>VLOOKUP(E11034,Refs!$P$2:$S$29,4,FALSE)</f>
        <v>London</v>
      </c>
      <c r="K11034" s="28">
        <f t="shared" si="349"/>
        <v>3741</v>
      </c>
    </row>
    <row r="11035" spans="1:11" x14ac:dyDescent="0.35">
      <c r="A11035" s="69">
        <f t="shared" si="350"/>
        <v>45870</v>
      </c>
      <c r="B11035" t="s">
        <v>923</v>
      </c>
      <c r="C11035" t="s">
        <v>272</v>
      </c>
      <c r="D11035" t="s">
        <v>891</v>
      </c>
      <c r="E11035" t="s">
        <v>314</v>
      </c>
      <c r="F11035" t="s">
        <v>315</v>
      </c>
      <c r="G11035" t="s">
        <v>93</v>
      </c>
      <c r="H11035">
        <v>272</v>
      </c>
      <c r="I11035" s="68" t="str">
        <f>VLOOKUP(E11035,Refs!$P$2:$R$29,3,FALSE)</f>
        <v>Y56</v>
      </c>
      <c r="J11035" s="68" t="str">
        <f>VLOOKUP(E11035,Refs!$P$2:$S$29,4,FALSE)</f>
        <v>London</v>
      </c>
      <c r="K11035" s="28">
        <f t="shared" si="349"/>
        <v>272</v>
      </c>
    </row>
    <row r="11036" spans="1:11" x14ac:dyDescent="0.35">
      <c r="A11036" s="69">
        <f t="shared" si="350"/>
        <v>45870</v>
      </c>
      <c r="B11036" t="s">
        <v>923</v>
      </c>
      <c r="C11036" t="s">
        <v>272</v>
      </c>
      <c r="D11036" t="s">
        <v>891</v>
      </c>
      <c r="E11036" t="s">
        <v>314</v>
      </c>
      <c r="F11036" t="s">
        <v>315</v>
      </c>
      <c r="G11036" t="s">
        <v>94</v>
      </c>
      <c r="H11036">
        <v>1535</v>
      </c>
      <c r="I11036" s="68" t="str">
        <f>VLOOKUP(E11036,Refs!$P$2:$R$29,3,FALSE)</f>
        <v>Y56</v>
      </c>
      <c r="J11036" s="68" t="str">
        <f>VLOOKUP(E11036,Refs!$P$2:$S$29,4,FALSE)</f>
        <v>London</v>
      </c>
      <c r="K11036" s="28">
        <f t="shared" si="349"/>
        <v>1535</v>
      </c>
    </row>
    <row r="11037" spans="1:11" x14ac:dyDescent="0.35">
      <c r="A11037" s="69">
        <f t="shared" si="350"/>
        <v>45870</v>
      </c>
      <c r="B11037" t="s">
        <v>923</v>
      </c>
      <c r="C11037" t="s">
        <v>272</v>
      </c>
      <c r="D11037" t="s">
        <v>891</v>
      </c>
      <c r="E11037" t="s">
        <v>314</v>
      </c>
      <c r="F11037" t="s">
        <v>315</v>
      </c>
      <c r="G11037" t="s">
        <v>95</v>
      </c>
      <c r="H11037">
        <v>97</v>
      </c>
      <c r="I11037" s="68" t="str">
        <f>VLOOKUP(E11037,Refs!$P$2:$R$29,3,FALSE)</f>
        <v>Y56</v>
      </c>
      <c r="J11037" s="68" t="str">
        <f>VLOOKUP(E11037,Refs!$P$2:$S$29,4,FALSE)</f>
        <v>London</v>
      </c>
      <c r="K11037" s="28">
        <f t="shared" si="349"/>
        <v>97</v>
      </c>
    </row>
    <row r="11038" spans="1:11" x14ac:dyDescent="0.35">
      <c r="A11038" s="69">
        <f t="shared" si="350"/>
        <v>45870</v>
      </c>
      <c r="B11038" t="s">
        <v>923</v>
      </c>
      <c r="C11038" t="s">
        <v>272</v>
      </c>
      <c r="D11038" t="s">
        <v>891</v>
      </c>
      <c r="E11038" t="s">
        <v>314</v>
      </c>
      <c r="F11038" t="s">
        <v>315</v>
      </c>
      <c r="G11038" t="s">
        <v>96</v>
      </c>
      <c r="H11038">
        <v>5148</v>
      </c>
      <c r="I11038" s="68" t="str">
        <f>VLOOKUP(E11038,Refs!$P$2:$R$29,3,FALSE)</f>
        <v>Y56</v>
      </c>
      <c r="J11038" s="68" t="str">
        <f>VLOOKUP(E11038,Refs!$P$2:$S$29,4,FALSE)</f>
        <v>London</v>
      </c>
      <c r="K11038" s="28">
        <f t="shared" si="349"/>
        <v>5148</v>
      </c>
    </row>
    <row r="11039" spans="1:11" x14ac:dyDescent="0.35">
      <c r="A11039" s="69">
        <f t="shared" si="350"/>
        <v>45870</v>
      </c>
      <c r="B11039" t="s">
        <v>923</v>
      </c>
      <c r="C11039" t="s">
        <v>272</v>
      </c>
      <c r="D11039" t="s">
        <v>891</v>
      </c>
      <c r="E11039" t="s">
        <v>314</v>
      </c>
      <c r="F11039" t="s">
        <v>315</v>
      </c>
      <c r="G11039" t="s">
        <v>31</v>
      </c>
      <c r="H11039">
        <v>4020</v>
      </c>
      <c r="I11039" s="68" t="str">
        <f>VLOOKUP(E11039,Refs!$P$2:$R$29,3,FALSE)</f>
        <v>Y56</v>
      </c>
      <c r="J11039" s="68" t="str">
        <f>VLOOKUP(E11039,Refs!$P$2:$S$29,4,FALSE)</f>
        <v>London</v>
      </c>
      <c r="K11039" s="28">
        <f t="shared" si="349"/>
        <v>4020</v>
      </c>
    </row>
    <row r="11040" spans="1:11" x14ac:dyDescent="0.35">
      <c r="A11040" s="69">
        <f t="shared" si="350"/>
        <v>45870</v>
      </c>
      <c r="B11040" t="s">
        <v>923</v>
      </c>
      <c r="C11040" t="s">
        <v>272</v>
      </c>
      <c r="D11040" t="s">
        <v>891</v>
      </c>
      <c r="E11040" t="s">
        <v>314</v>
      </c>
      <c r="F11040" t="s">
        <v>315</v>
      </c>
      <c r="G11040" t="s">
        <v>97</v>
      </c>
      <c r="H11040">
        <v>10951</v>
      </c>
      <c r="I11040" s="68" t="str">
        <f>VLOOKUP(E11040,Refs!$P$2:$R$29,3,FALSE)</f>
        <v>Y56</v>
      </c>
      <c r="J11040" s="68" t="str">
        <f>VLOOKUP(E11040,Refs!$P$2:$S$29,4,FALSE)</f>
        <v>London</v>
      </c>
      <c r="K11040" s="28">
        <f t="shared" si="349"/>
        <v>10951</v>
      </c>
    </row>
    <row r="11041" spans="1:11" x14ac:dyDescent="0.35">
      <c r="A11041" s="69">
        <f t="shared" si="350"/>
        <v>45870</v>
      </c>
      <c r="B11041" t="s">
        <v>923</v>
      </c>
      <c r="C11041" t="s">
        <v>272</v>
      </c>
      <c r="D11041" t="s">
        <v>891</v>
      </c>
      <c r="E11041" t="s">
        <v>314</v>
      </c>
      <c r="F11041" t="s">
        <v>315</v>
      </c>
      <c r="G11041" t="s">
        <v>98</v>
      </c>
      <c r="H11041">
        <v>5602</v>
      </c>
      <c r="I11041" s="68" t="str">
        <f>VLOOKUP(E11041,Refs!$P$2:$R$29,3,FALSE)</f>
        <v>Y56</v>
      </c>
      <c r="J11041" s="68" t="str">
        <f>VLOOKUP(E11041,Refs!$P$2:$S$29,4,FALSE)</f>
        <v>London</v>
      </c>
      <c r="K11041" s="28">
        <f t="shared" si="349"/>
        <v>5602</v>
      </c>
    </row>
    <row r="11042" spans="1:11" x14ac:dyDescent="0.35">
      <c r="A11042" s="69">
        <f t="shared" si="350"/>
        <v>45870</v>
      </c>
      <c r="B11042" t="s">
        <v>923</v>
      </c>
      <c r="C11042" t="s">
        <v>272</v>
      </c>
      <c r="D11042" t="s">
        <v>891</v>
      </c>
      <c r="E11042" t="s">
        <v>314</v>
      </c>
      <c r="F11042" t="s">
        <v>315</v>
      </c>
      <c r="G11042" t="s">
        <v>99</v>
      </c>
      <c r="H11042">
        <v>5108</v>
      </c>
      <c r="I11042" s="68" t="str">
        <f>VLOOKUP(E11042,Refs!$P$2:$R$29,3,FALSE)</f>
        <v>Y56</v>
      </c>
      <c r="J11042" s="68" t="str">
        <f>VLOOKUP(E11042,Refs!$P$2:$S$29,4,FALSE)</f>
        <v>London</v>
      </c>
      <c r="K11042" s="28">
        <f t="shared" si="349"/>
        <v>5108</v>
      </c>
    </row>
    <row r="11043" spans="1:11" x14ac:dyDescent="0.35">
      <c r="A11043" s="69">
        <f t="shared" si="350"/>
        <v>45870</v>
      </c>
      <c r="B11043" t="s">
        <v>923</v>
      </c>
      <c r="C11043" t="s">
        <v>272</v>
      </c>
      <c r="D11043" t="s">
        <v>891</v>
      </c>
      <c r="E11043" t="s">
        <v>314</v>
      </c>
      <c r="F11043" t="s">
        <v>315</v>
      </c>
      <c r="G11043" t="s">
        <v>100</v>
      </c>
      <c r="H11043">
        <v>1197</v>
      </c>
      <c r="I11043" s="68" t="str">
        <f>VLOOKUP(E11043,Refs!$P$2:$R$29,3,FALSE)</f>
        <v>Y56</v>
      </c>
      <c r="J11043" s="68" t="str">
        <f>VLOOKUP(E11043,Refs!$P$2:$S$29,4,FALSE)</f>
        <v>London</v>
      </c>
      <c r="K11043" s="28">
        <f t="shared" si="349"/>
        <v>1197</v>
      </c>
    </row>
    <row r="11044" spans="1:11" x14ac:dyDescent="0.35">
      <c r="A11044" s="69">
        <f t="shared" si="350"/>
        <v>45870</v>
      </c>
      <c r="B11044" t="s">
        <v>923</v>
      </c>
      <c r="C11044" t="s">
        <v>272</v>
      </c>
      <c r="D11044" t="s">
        <v>891</v>
      </c>
      <c r="E11044" t="s">
        <v>314</v>
      </c>
      <c r="F11044" t="s">
        <v>315</v>
      </c>
      <c r="G11044" t="s">
        <v>101</v>
      </c>
      <c r="H11044">
        <v>1683</v>
      </c>
      <c r="I11044" s="68" t="str">
        <f>VLOOKUP(E11044,Refs!$P$2:$R$29,3,FALSE)</f>
        <v>Y56</v>
      </c>
      <c r="J11044" s="68" t="str">
        <f>VLOOKUP(E11044,Refs!$P$2:$S$29,4,FALSE)</f>
        <v>London</v>
      </c>
      <c r="K11044" s="28">
        <f t="shared" si="349"/>
        <v>1683</v>
      </c>
    </row>
    <row r="11045" spans="1:11" x14ac:dyDescent="0.35">
      <c r="A11045" s="69">
        <f t="shared" si="350"/>
        <v>45870</v>
      </c>
      <c r="B11045" t="s">
        <v>923</v>
      </c>
      <c r="C11045" t="s">
        <v>272</v>
      </c>
      <c r="D11045" t="s">
        <v>891</v>
      </c>
      <c r="E11045" t="s">
        <v>314</v>
      </c>
      <c r="F11045" t="s">
        <v>315</v>
      </c>
      <c r="G11045" t="s">
        <v>102</v>
      </c>
      <c r="H11045">
        <v>221</v>
      </c>
      <c r="I11045" s="68" t="str">
        <f>VLOOKUP(E11045,Refs!$P$2:$R$29,3,FALSE)</f>
        <v>Y56</v>
      </c>
      <c r="J11045" s="68" t="str">
        <f>VLOOKUP(E11045,Refs!$P$2:$S$29,4,FALSE)</f>
        <v>London</v>
      </c>
      <c r="K11045" s="28">
        <f t="shared" si="349"/>
        <v>221</v>
      </c>
    </row>
    <row r="11046" spans="1:11" x14ac:dyDescent="0.35">
      <c r="A11046" s="69">
        <f t="shared" si="350"/>
        <v>45870</v>
      </c>
      <c r="B11046" t="s">
        <v>923</v>
      </c>
      <c r="C11046" t="s">
        <v>272</v>
      </c>
      <c r="D11046" t="s">
        <v>891</v>
      </c>
      <c r="E11046" t="s">
        <v>314</v>
      </c>
      <c r="F11046" t="s">
        <v>315</v>
      </c>
      <c r="G11046" t="s">
        <v>103</v>
      </c>
      <c r="H11046">
        <v>4451</v>
      </c>
      <c r="I11046" s="68" t="str">
        <f>VLOOKUP(E11046,Refs!$P$2:$R$29,3,FALSE)</f>
        <v>Y56</v>
      </c>
      <c r="J11046" s="68" t="str">
        <f>VLOOKUP(E11046,Refs!$P$2:$S$29,4,FALSE)</f>
        <v>London</v>
      </c>
      <c r="K11046" s="28">
        <f t="shared" si="349"/>
        <v>4451</v>
      </c>
    </row>
    <row r="11047" spans="1:11" x14ac:dyDescent="0.35">
      <c r="A11047" s="69">
        <f t="shared" si="350"/>
        <v>45870</v>
      </c>
      <c r="B11047" t="s">
        <v>923</v>
      </c>
      <c r="C11047" t="s">
        <v>272</v>
      </c>
      <c r="D11047" t="s">
        <v>891</v>
      </c>
      <c r="E11047" t="s">
        <v>314</v>
      </c>
      <c r="F11047" t="s">
        <v>315</v>
      </c>
      <c r="G11047" t="s">
        <v>104</v>
      </c>
      <c r="H11047">
        <v>32005110</v>
      </c>
      <c r="I11047" s="68" t="str">
        <f>VLOOKUP(E11047,Refs!$P$2:$R$29,3,FALSE)</f>
        <v>Y56</v>
      </c>
      <c r="J11047" s="68" t="str">
        <f>VLOOKUP(E11047,Refs!$P$2:$S$29,4,FALSE)</f>
        <v>London</v>
      </c>
      <c r="K11047" s="28">
        <f t="shared" si="349"/>
        <v>32005110</v>
      </c>
    </row>
    <row r="11048" spans="1:11" x14ac:dyDescent="0.35">
      <c r="A11048" s="69">
        <f t="shared" si="350"/>
        <v>45870</v>
      </c>
      <c r="B11048" t="s">
        <v>923</v>
      </c>
      <c r="C11048" t="s">
        <v>272</v>
      </c>
      <c r="D11048" t="s">
        <v>891</v>
      </c>
      <c r="E11048" t="s">
        <v>314</v>
      </c>
      <c r="F11048" t="s">
        <v>315</v>
      </c>
      <c r="G11048" t="s">
        <v>105</v>
      </c>
      <c r="H11048">
        <v>6475</v>
      </c>
      <c r="I11048" s="68" t="str">
        <f>VLOOKUP(E11048,Refs!$P$2:$R$29,3,FALSE)</f>
        <v>Y56</v>
      </c>
      <c r="J11048" s="68" t="str">
        <f>VLOOKUP(E11048,Refs!$P$2:$S$29,4,FALSE)</f>
        <v>London</v>
      </c>
      <c r="K11048" s="28">
        <f t="shared" si="349"/>
        <v>6475</v>
      </c>
    </row>
    <row r="11049" spans="1:11" x14ac:dyDescent="0.35">
      <c r="A11049" s="69">
        <f t="shared" si="350"/>
        <v>45870</v>
      </c>
      <c r="B11049" t="s">
        <v>923</v>
      </c>
      <c r="C11049" t="s">
        <v>272</v>
      </c>
      <c r="D11049" t="s">
        <v>891</v>
      </c>
      <c r="E11049" t="s">
        <v>314</v>
      </c>
      <c r="F11049" t="s">
        <v>315</v>
      </c>
      <c r="G11049" t="s">
        <v>106</v>
      </c>
      <c r="H11049">
        <v>3053</v>
      </c>
      <c r="I11049" s="68" t="str">
        <f>VLOOKUP(E11049,Refs!$P$2:$R$29,3,FALSE)</f>
        <v>Y56</v>
      </c>
      <c r="J11049" s="68" t="str">
        <f>VLOOKUP(E11049,Refs!$P$2:$S$29,4,FALSE)</f>
        <v>London</v>
      </c>
      <c r="K11049" s="28">
        <f t="shared" si="349"/>
        <v>3053</v>
      </c>
    </row>
    <row r="11050" spans="1:11" x14ac:dyDescent="0.35">
      <c r="A11050" s="69">
        <f t="shared" si="350"/>
        <v>45870</v>
      </c>
      <c r="B11050" t="s">
        <v>923</v>
      </c>
      <c r="C11050" t="s">
        <v>272</v>
      </c>
      <c r="D11050" t="s">
        <v>891</v>
      </c>
      <c r="E11050" t="s">
        <v>314</v>
      </c>
      <c r="F11050" t="s">
        <v>315</v>
      </c>
      <c r="G11050" t="s">
        <v>107</v>
      </c>
      <c r="H11050">
        <v>182</v>
      </c>
      <c r="I11050" s="68" t="str">
        <f>VLOOKUP(E11050,Refs!$P$2:$R$29,3,FALSE)</f>
        <v>Y56</v>
      </c>
      <c r="J11050" s="68" t="str">
        <f>VLOOKUP(E11050,Refs!$P$2:$S$29,4,FALSE)</f>
        <v>London</v>
      </c>
      <c r="K11050" s="28">
        <f t="shared" si="349"/>
        <v>182</v>
      </c>
    </row>
    <row r="11051" spans="1:11" x14ac:dyDescent="0.35">
      <c r="A11051" s="69">
        <f t="shared" si="350"/>
        <v>45870</v>
      </c>
      <c r="B11051" t="s">
        <v>923</v>
      </c>
      <c r="C11051" t="s">
        <v>272</v>
      </c>
      <c r="D11051" t="s">
        <v>891</v>
      </c>
      <c r="E11051" t="s">
        <v>314</v>
      </c>
      <c r="F11051" t="s">
        <v>315</v>
      </c>
      <c r="G11051" t="s">
        <v>108</v>
      </c>
      <c r="H11051">
        <v>1976</v>
      </c>
      <c r="I11051" s="68" t="str">
        <f>VLOOKUP(E11051,Refs!$P$2:$R$29,3,FALSE)</f>
        <v>Y56</v>
      </c>
      <c r="J11051" s="68" t="str">
        <f>VLOOKUP(E11051,Refs!$P$2:$S$29,4,FALSE)</f>
        <v>London</v>
      </c>
      <c r="K11051" s="28">
        <f t="shared" si="349"/>
        <v>1976</v>
      </c>
    </row>
    <row r="11052" spans="1:11" x14ac:dyDescent="0.35">
      <c r="A11052" s="69">
        <f t="shared" si="350"/>
        <v>45870</v>
      </c>
      <c r="B11052" t="s">
        <v>923</v>
      </c>
      <c r="C11052" t="s">
        <v>272</v>
      </c>
      <c r="D11052" t="s">
        <v>891</v>
      </c>
      <c r="E11052" t="s">
        <v>314</v>
      </c>
      <c r="F11052" t="s">
        <v>315</v>
      </c>
      <c r="G11052" t="s">
        <v>109</v>
      </c>
      <c r="H11052">
        <v>19329251</v>
      </c>
      <c r="I11052" s="68" t="str">
        <f>VLOOKUP(E11052,Refs!$P$2:$R$29,3,FALSE)</f>
        <v>Y56</v>
      </c>
      <c r="J11052" s="68" t="str">
        <f>VLOOKUP(E11052,Refs!$P$2:$S$29,4,FALSE)</f>
        <v>London</v>
      </c>
      <c r="K11052" s="28">
        <f t="shared" si="349"/>
        <v>19329251</v>
      </c>
    </row>
    <row r="11053" spans="1:11" x14ac:dyDescent="0.35">
      <c r="A11053" s="69">
        <f t="shared" si="350"/>
        <v>45870</v>
      </c>
      <c r="B11053" t="s">
        <v>923</v>
      </c>
      <c r="C11053" t="s">
        <v>272</v>
      </c>
      <c r="D11053" t="s">
        <v>891</v>
      </c>
      <c r="E11053" t="s">
        <v>314</v>
      </c>
      <c r="F11053" t="s">
        <v>315</v>
      </c>
      <c r="G11053" t="s">
        <v>110</v>
      </c>
      <c r="H11053">
        <v>2955</v>
      </c>
      <c r="I11053" s="68" t="str">
        <f>VLOOKUP(E11053,Refs!$P$2:$R$29,3,FALSE)</f>
        <v>Y56</v>
      </c>
      <c r="J11053" s="68" t="str">
        <f>VLOOKUP(E11053,Refs!$P$2:$S$29,4,FALSE)</f>
        <v>London</v>
      </c>
      <c r="K11053" s="28">
        <f t="shared" si="349"/>
        <v>2955</v>
      </c>
    </row>
    <row r="11054" spans="1:11" x14ac:dyDescent="0.35">
      <c r="A11054" s="69">
        <f t="shared" si="350"/>
        <v>45870</v>
      </c>
      <c r="B11054" t="s">
        <v>923</v>
      </c>
      <c r="C11054" t="s">
        <v>272</v>
      </c>
      <c r="D11054" t="s">
        <v>891</v>
      </c>
      <c r="E11054" t="s">
        <v>314</v>
      </c>
      <c r="F11054" t="s">
        <v>315</v>
      </c>
      <c r="G11054" t="s">
        <v>808</v>
      </c>
      <c r="H11054">
        <v>21598</v>
      </c>
      <c r="I11054" s="68" t="str">
        <f>VLOOKUP(E11054,Refs!$P$2:$R$29,3,FALSE)</f>
        <v>Y56</v>
      </c>
      <c r="J11054" s="68" t="str">
        <f>VLOOKUP(E11054,Refs!$P$2:$S$29,4,FALSE)</f>
        <v>London</v>
      </c>
      <c r="K11054" s="28">
        <f t="shared" si="349"/>
        <v>21598</v>
      </c>
    </row>
    <row r="11055" spans="1:11" x14ac:dyDescent="0.35">
      <c r="A11055" s="69">
        <f t="shared" si="350"/>
        <v>45870</v>
      </c>
      <c r="B11055" t="s">
        <v>923</v>
      </c>
      <c r="C11055" t="s">
        <v>272</v>
      </c>
      <c r="D11055" t="s">
        <v>891</v>
      </c>
      <c r="E11055" t="s">
        <v>314</v>
      </c>
      <c r="F11055" t="s">
        <v>315</v>
      </c>
      <c r="G11055" t="s">
        <v>809</v>
      </c>
      <c r="H11055">
        <v>239</v>
      </c>
      <c r="I11055" s="68" t="str">
        <f>VLOOKUP(E11055,Refs!$P$2:$R$29,3,FALSE)</f>
        <v>Y56</v>
      </c>
      <c r="J11055" s="68" t="str">
        <f>VLOOKUP(E11055,Refs!$P$2:$S$29,4,FALSE)</f>
        <v>London</v>
      </c>
      <c r="K11055" s="28">
        <f t="shared" si="349"/>
        <v>239</v>
      </c>
    </row>
    <row r="11056" spans="1:11" x14ac:dyDescent="0.35">
      <c r="A11056" s="69">
        <f t="shared" si="350"/>
        <v>45870</v>
      </c>
      <c r="B11056" t="s">
        <v>923</v>
      </c>
      <c r="C11056" t="s">
        <v>272</v>
      </c>
      <c r="D11056" t="s">
        <v>891</v>
      </c>
      <c r="E11056" t="s">
        <v>314</v>
      </c>
      <c r="F11056" t="s">
        <v>315</v>
      </c>
      <c r="G11056" t="s">
        <v>111</v>
      </c>
      <c r="H11056">
        <v>32557</v>
      </c>
      <c r="I11056" s="68" t="str">
        <f>VLOOKUP(E11056,Refs!$P$2:$R$29,3,FALSE)</f>
        <v>Y56</v>
      </c>
      <c r="J11056" s="68" t="str">
        <f>VLOOKUP(E11056,Refs!$P$2:$S$29,4,FALSE)</f>
        <v>London</v>
      </c>
      <c r="K11056" s="28">
        <f t="shared" si="349"/>
        <v>32557</v>
      </c>
    </row>
    <row r="11057" spans="1:11" x14ac:dyDescent="0.35">
      <c r="A11057" s="69">
        <f t="shared" si="350"/>
        <v>45870</v>
      </c>
      <c r="B11057" t="s">
        <v>923</v>
      </c>
      <c r="C11057" t="s">
        <v>272</v>
      </c>
      <c r="D11057" t="s">
        <v>891</v>
      </c>
      <c r="E11057" t="s">
        <v>314</v>
      </c>
      <c r="F11057" t="s">
        <v>315</v>
      </c>
      <c r="G11057" t="s">
        <v>112</v>
      </c>
      <c r="H11057">
        <v>12</v>
      </c>
      <c r="I11057" s="68" t="str">
        <f>VLOOKUP(E11057,Refs!$P$2:$R$29,3,FALSE)</f>
        <v>Y56</v>
      </c>
      <c r="J11057" s="68" t="str">
        <f>VLOOKUP(E11057,Refs!$P$2:$S$29,4,FALSE)</f>
        <v>London</v>
      </c>
      <c r="K11057" s="28">
        <f t="shared" si="349"/>
        <v>12</v>
      </c>
    </row>
    <row r="11058" spans="1:11" x14ac:dyDescent="0.35">
      <c r="A11058" s="69">
        <f t="shared" si="350"/>
        <v>45870</v>
      </c>
      <c r="B11058" t="s">
        <v>923</v>
      </c>
      <c r="C11058" t="s">
        <v>272</v>
      </c>
      <c r="D11058" t="s">
        <v>891</v>
      </c>
      <c r="E11058" t="s">
        <v>314</v>
      </c>
      <c r="F11058" t="s">
        <v>315</v>
      </c>
      <c r="G11058" t="s">
        <v>113</v>
      </c>
      <c r="H11058">
        <v>18710</v>
      </c>
      <c r="I11058" s="68" t="str">
        <f>VLOOKUP(E11058,Refs!$P$2:$R$29,3,FALSE)</f>
        <v>Y56</v>
      </c>
      <c r="J11058" s="68" t="str">
        <f>VLOOKUP(E11058,Refs!$P$2:$S$29,4,FALSE)</f>
        <v>London</v>
      </c>
      <c r="K11058" s="28">
        <f t="shared" si="349"/>
        <v>18710</v>
      </c>
    </row>
    <row r="11059" spans="1:11" x14ac:dyDescent="0.35">
      <c r="A11059" s="69">
        <f t="shared" si="350"/>
        <v>45870</v>
      </c>
      <c r="B11059" t="s">
        <v>923</v>
      </c>
      <c r="C11059" t="s">
        <v>272</v>
      </c>
      <c r="D11059" t="s">
        <v>891</v>
      </c>
      <c r="E11059" t="s">
        <v>314</v>
      </c>
      <c r="F11059" t="s">
        <v>315</v>
      </c>
      <c r="G11059" t="s">
        <v>114</v>
      </c>
      <c r="H11059">
        <v>20083</v>
      </c>
      <c r="I11059" s="68" t="str">
        <f>VLOOKUP(E11059,Refs!$P$2:$R$29,3,FALSE)</f>
        <v>Y56</v>
      </c>
      <c r="J11059" s="68" t="str">
        <f>VLOOKUP(E11059,Refs!$P$2:$S$29,4,FALSE)</f>
        <v>London</v>
      </c>
      <c r="K11059" s="28">
        <f t="shared" si="349"/>
        <v>20083</v>
      </c>
    </row>
    <row r="11060" spans="1:11" x14ac:dyDescent="0.35">
      <c r="A11060" s="69">
        <f t="shared" si="350"/>
        <v>45870</v>
      </c>
      <c r="B11060" t="s">
        <v>923</v>
      </c>
      <c r="C11060" t="s">
        <v>272</v>
      </c>
      <c r="D11060" t="s">
        <v>891</v>
      </c>
      <c r="E11060" t="s">
        <v>314</v>
      </c>
      <c r="F11060" t="s">
        <v>315</v>
      </c>
      <c r="G11060" t="s">
        <v>115</v>
      </c>
      <c r="H11060">
        <v>11748</v>
      </c>
      <c r="I11060" s="68" t="str">
        <f>VLOOKUP(E11060,Refs!$P$2:$R$29,3,FALSE)</f>
        <v>Y56</v>
      </c>
      <c r="J11060" s="68" t="str">
        <f>VLOOKUP(E11060,Refs!$P$2:$S$29,4,FALSE)</f>
        <v>London</v>
      </c>
      <c r="K11060" s="28">
        <f t="shared" si="349"/>
        <v>11748</v>
      </c>
    </row>
    <row r="11061" spans="1:11" x14ac:dyDescent="0.35">
      <c r="A11061" s="69">
        <f t="shared" si="350"/>
        <v>45870</v>
      </c>
      <c r="B11061" t="s">
        <v>923</v>
      </c>
      <c r="C11061" t="s">
        <v>272</v>
      </c>
      <c r="D11061" t="s">
        <v>891</v>
      </c>
      <c r="E11061" t="s">
        <v>314</v>
      </c>
      <c r="F11061" t="s">
        <v>315</v>
      </c>
      <c r="G11061" t="s">
        <v>116</v>
      </c>
      <c r="H11061">
        <v>9869</v>
      </c>
      <c r="I11061" s="68" t="str">
        <f>VLOOKUP(E11061,Refs!$P$2:$R$29,3,FALSE)</f>
        <v>Y56</v>
      </c>
      <c r="J11061" s="68" t="str">
        <f>VLOOKUP(E11061,Refs!$P$2:$S$29,4,FALSE)</f>
        <v>London</v>
      </c>
      <c r="K11061" s="28">
        <f t="shared" si="349"/>
        <v>9869</v>
      </c>
    </row>
    <row r="11062" spans="1:11" x14ac:dyDescent="0.35">
      <c r="A11062" s="69">
        <f t="shared" si="350"/>
        <v>45870</v>
      </c>
      <c r="B11062" t="s">
        <v>923</v>
      </c>
      <c r="C11062" t="s">
        <v>272</v>
      </c>
      <c r="D11062" t="s">
        <v>891</v>
      </c>
      <c r="E11062" t="s">
        <v>314</v>
      </c>
      <c r="F11062" t="s">
        <v>315</v>
      </c>
      <c r="G11062" t="s">
        <v>117</v>
      </c>
      <c r="H11062">
        <v>3639</v>
      </c>
      <c r="I11062" s="68" t="str">
        <f>VLOOKUP(E11062,Refs!$P$2:$R$29,3,FALSE)</f>
        <v>Y56</v>
      </c>
      <c r="J11062" s="68" t="str">
        <f>VLOOKUP(E11062,Refs!$P$2:$S$29,4,FALSE)</f>
        <v>London</v>
      </c>
      <c r="K11062" s="28">
        <f t="shared" si="349"/>
        <v>3639</v>
      </c>
    </row>
    <row r="11063" spans="1:11" x14ac:dyDescent="0.35">
      <c r="A11063" s="69">
        <f t="shared" si="350"/>
        <v>45870</v>
      </c>
      <c r="B11063" t="s">
        <v>923</v>
      </c>
      <c r="C11063" t="s">
        <v>272</v>
      </c>
      <c r="D11063" t="s">
        <v>891</v>
      </c>
      <c r="E11063" t="s">
        <v>314</v>
      </c>
      <c r="F11063" t="s">
        <v>315</v>
      </c>
      <c r="G11063" t="s">
        <v>118</v>
      </c>
      <c r="H11063">
        <v>3325</v>
      </c>
      <c r="I11063" s="68" t="str">
        <f>VLOOKUP(E11063,Refs!$P$2:$R$29,3,FALSE)</f>
        <v>Y56</v>
      </c>
      <c r="J11063" s="68" t="str">
        <f>VLOOKUP(E11063,Refs!$P$2:$S$29,4,FALSE)</f>
        <v>London</v>
      </c>
      <c r="K11063" s="28">
        <f t="shared" si="349"/>
        <v>3325</v>
      </c>
    </row>
    <row r="11064" spans="1:11" x14ac:dyDescent="0.35">
      <c r="A11064" s="69">
        <f t="shared" si="350"/>
        <v>45870</v>
      </c>
      <c r="B11064" t="s">
        <v>923</v>
      </c>
      <c r="C11064" t="s">
        <v>272</v>
      </c>
      <c r="D11064" t="s">
        <v>891</v>
      </c>
      <c r="E11064" t="s">
        <v>314</v>
      </c>
      <c r="F11064" t="s">
        <v>315</v>
      </c>
      <c r="G11064" t="s">
        <v>119</v>
      </c>
      <c r="H11064">
        <v>6085</v>
      </c>
      <c r="I11064" s="68" t="str">
        <f>VLOOKUP(E11064,Refs!$P$2:$R$29,3,FALSE)</f>
        <v>Y56</v>
      </c>
      <c r="J11064" s="68" t="str">
        <f>VLOOKUP(E11064,Refs!$P$2:$S$29,4,FALSE)</f>
        <v>London</v>
      </c>
      <c r="K11064" s="28">
        <f t="shared" si="349"/>
        <v>6085</v>
      </c>
    </row>
    <row r="11065" spans="1:11" x14ac:dyDescent="0.35">
      <c r="A11065" s="69">
        <f t="shared" si="350"/>
        <v>45870</v>
      </c>
      <c r="B11065" t="s">
        <v>923</v>
      </c>
      <c r="C11065" t="s">
        <v>272</v>
      </c>
      <c r="D11065" t="s">
        <v>891</v>
      </c>
      <c r="E11065" t="s">
        <v>314</v>
      </c>
      <c r="F11065" t="s">
        <v>315</v>
      </c>
      <c r="G11065" t="s">
        <v>120</v>
      </c>
      <c r="H11065">
        <v>1275</v>
      </c>
      <c r="I11065" s="68" t="str">
        <f>VLOOKUP(E11065,Refs!$P$2:$R$29,3,FALSE)</f>
        <v>Y56</v>
      </c>
      <c r="J11065" s="68" t="str">
        <f>VLOOKUP(E11065,Refs!$P$2:$S$29,4,FALSE)</f>
        <v>London</v>
      </c>
      <c r="K11065" s="28">
        <f t="shared" si="349"/>
        <v>1275</v>
      </c>
    </row>
    <row r="11066" spans="1:11" x14ac:dyDescent="0.35">
      <c r="A11066" s="69">
        <f t="shared" si="350"/>
        <v>45870</v>
      </c>
      <c r="B11066" t="s">
        <v>923</v>
      </c>
      <c r="C11066" t="s">
        <v>272</v>
      </c>
      <c r="D11066" t="s">
        <v>891</v>
      </c>
      <c r="E11066" t="s">
        <v>314</v>
      </c>
      <c r="F11066" t="s">
        <v>315</v>
      </c>
      <c r="G11066" t="s">
        <v>121</v>
      </c>
      <c r="H11066">
        <v>2879</v>
      </c>
      <c r="I11066" s="68" t="str">
        <f>VLOOKUP(E11066,Refs!$P$2:$R$29,3,FALSE)</f>
        <v>Y56</v>
      </c>
      <c r="J11066" s="68" t="str">
        <f>VLOOKUP(E11066,Refs!$P$2:$S$29,4,FALSE)</f>
        <v>London</v>
      </c>
      <c r="K11066" s="28">
        <f t="shared" si="349"/>
        <v>2879</v>
      </c>
    </row>
    <row r="11067" spans="1:11" x14ac:dyDescent="0.35">
      <c r="A11067" s="69">
        <f t="shared" si="350"/>
        <v>45870</v>
      </c>
      <c r="B11067" t="s">
        <v>923</v>
      </c>
      <c r="C11067" t="s">
        <v>272</v>
      </c>
      <c r="D11067" t="s">
        <v>891</v>
      </c>
      <c r="E11067" t="s">
        <v>314</v>
      </c>
      <c r="F11067" t="s">
        <v>315</v>
      </c>
      <c r="G11067" t="s">
        <v>122</v>
      </c>
      <c r="H11067">
        <v>56</v>
      </c>
      <c r="I11067" s="68" t="str">
        <f>VLOOKUP(E11067,Refs!$P$2:$R$29,3,FALSE)</f>
        <v>Y56</v>
      </c>
      <c r="J11067" s="68" t="str">
        <f>VLOOKUP(E11067,Refs!$P$2:$S$29,4,FALSE)</f>
        <v>London</v>
      </c>
      <c r="K11067" s="28">
        <f t="shared" si="349"/>
        <v>56</v>
      </c>
    </row>
    <row r="11068" spans="1:11" x14ac:dyDescent="0.35">
      <c r="A11068" s="69">
        <f t="shared" si="350"/>
        <v>45870</v>
      </c>
      <c r="B11068" t="s">
        <v>923</v>
      </c>
      <c r="C11068" t="s">
        <v>272</v>
      </c>
      <c r="D11068" t="s">
        <v>891</v>
      </c>
      <c r="E11068" t="s">
        <v>314</v>
      </c>
      <c r="F11068" t="s">
        <v>315</v>
      </c>
      <c r="G11068" t="s">
        <v>123</v>
      </c>
      <c r="H11068">
        <v>30</v>
      </c>
      <c r="I11068" s="68" t="str">
        <f>VLOOKUP(E11068,Refs!$P$2:$R$29,3,FALSE)</f>
        <v>Y56</v>
      </c>
      <c r="J11068" s="68" t="str">
        <f>VLOOKUP(E11068,Refs!$P$2:$S$29,4,FALSE)</f>
        <v>London</v>
      </c>
      <c r="K11068" s="28">
        <f t="shared" si="349"/>
        <v>30</v>
      </c>
    </row>
    <row r="11069" spans="1:11" x14ac:dyDescent="0.35">
      <c r="A11069" s="69">
        <f t="shared" si="350"/>
        <v>45870</v>
      </c>
      <c r="B11069" t="s">
        <v>923</v>
      </c>
      <c r="C11069" t="s">
        <v>272</v>
      </c>
      <c r="D11069" t="s">
        <v>891</v>
      </c>
      <c r="E11069" t="s">
        <v>314</v>
      </c>
      <c r="F11069" t="s">
        <v>315</v>
      </c>
      <c r="G11069" t="s">
        <v>124</v>
      </c>
      <c r="H11069">
        <v>2</v>
      </c>
      <c r="I11069" s="68" t="str">
        <f>VLOOKUP(E11069,Refs!$P$2:$R$29,3,FALSE)</f>
        <v>Y56</v>
      </c>
      <c r="J11069" s="68" t="str">
        <f>VLOOKUP(E11069,Refs!$P$2:$S$29,4,FALSE)</f>
        <v>London</v>
      </c>
      <c r="K11069" s="28">
        <f t="shared" si="349"/>
        <v>2</v>
      </c>
    </row>
    <row r="11070" spans="1:11" x14ac:dyDescent="0.35">
      <c r="A11070" s="69">
        <f t="shared" si="350"/>
        <v>45870</v>
      </c>
      <c r="B11070" t="s">
        <v>923</v>
      </c>
      <c r="C11070" t="s">
        <v>272</v>
      </c>
      <c r="D11070" t="s">
        <v>891</v>
      </c>
      <c r="E11070" t="s">
        <v>314</v>
      </c>
      <c r="F11070" t="s">
        <v>315</v>
      </c>
      <c r="G11070" t="s">
        <v>125</v>
      </c>
      <c r="H11070">
        <v>5751</v>
      </c>
      <c r="I11070" s="68" t="str">
        <f>VLOOKUP(E11070,Refs!$P$2:$R$29,3,FALSE)</f>
        <v>Y56</v>
      </c>
      <c r="J11070" s="68" t="str">
        <f>VLOOKUP(E11070,Refs!$P$2:$S$29,4,FALSE)</f>
        <v>London</v>
      </c>
      <c r="K11070" s="28">
        <f t="shared" si="349"/>
        <v>5751</v>
      </c>
    </row>
    <row r="11071" spans="1:11" x14ac:dyDescent="0.35">
      <c r="A11071" s="69">
        <f t="shared" si="350"/>
        <v>45870</v>
      </c>
      <c r="B11071" t="s">
        <v>923</v>
      </c>
      <c r="C11071" t="s">
        <v>272</v>
      </c>
      <c r="D11071" t="s">
        <v>891</v>
      </c>
      <c r="E11071" t="s">
        <v>314</v>
      </c>
      <c r="F11071" t="s">
        <v>315</v>
      </c>
      <c r="G11071" t="s">
        <v>126</v>
      </c>
      <c r="H11071">
        <v>4191</v>
      </c>
      <c r="I11071" s="68" t="str">
        <f>VLOOKUP(E11071,Refs!$P$2:$R$29,3,FALSE)</f>
        <v>Y56</v>
      </c>
      <c r="J11071" s="68" t="str">
        <f>VLOOKUP(E11071,Refs!$P$2:$S$29,4,FALSE)</f>
        <v>London</v>
      </c>
      <c r="K11071" s="28">
        <f t="shared" si="349"/>
        <v>4191</v>
      </c>
    </row>
    <row r="11072" spans="1:11" x14ac:dyDescent="0.35">
      <c r="A11072" s="69">
        <f t="shared" si="350"/>
        <v>45870</v>
      </c>
      <c r="B11072" t="s">
        <v>923</v>
      </c>
      <c r="C11072" t="s">
        <v>272</v>
      </c>
      <c r="D11072" t="s">
        <v>891</v>
      </c>
      <c r="E11072" t="s">
        <v>314</v>
      </c>
      <c r="F11072" t="s">
        <v>315</v>
      </c>
      <c r="G11072" t="s">
        <v>127</v>
      </c>
      <c r="H11072">
        <v>1365</v>
      </c>
      <c r="I11072" s="68" t="str">
        <f>VLOOKUP(E11072,Refs!$P$2:$R$29,3,FALSE)</f>
        <v>Y56</v>
      </c>
      <c r="J11072" s="68" t="str">
        <f>VLOOKUP(E11072,Refs!$P$2:$S$29,4,FALSE)</f>
        <v>London</v>
      </c>
      <c r="K11072" s="28">
        <f t="shared" si="349"/>
        <v>1365</v>
      </c>
    </row>
    <row r="11073" spans="1:11" x14ac:dyDescent="0.35">
      <c r="A11073" s="69">
        <f t="shared" si="350"/>
        <v>45870</v>
      </c>
      <c r="B11073" t="s">
        <v>923</v>
      </c>
      <c r="C11073" t="s">
        <v>272</v>
      </c>
      <c r="D11073" t="s">
        <v>891</v>
      </c>
      <c r="E11073" t="s">
        <v>314</v>
      </c>
      <c r="F11073" t="s">
        <v>315</v>
      </c>
      <c r="G11073" t="s">
        <v>128</v>
      </c>
      <c r="H11073">
        <v>265</v>
      </c>
      <c r="I11073" s="68" t="str">
        <f>VLOOKUP(E11073,Refs!$P$2:$R$29,3,FALSE)</f>
        <v>Y56</v>
      </c>
      <c r="J11073" s="68" t="str">
        <f>VLOOKUP(E11073,Refs!$P$2:$S$29,4,FALSE)</f>
        <v>London</v>
      </c>
      <c r="K11073" s="28">
        <f t="shared" si="349"/>
        <v>265</v>
      </c>
    </row>
    <row r="11074" spans="1:11" x14ac:dyDescent="0.35">
      <c r="A11074" s="69">
        <f t="shared" si="350"/>
        <v>45870</v>
      </c>
      <c r="B11074" t="s">
        <v>923</v>
      </c>
      <c r="C11074" t="s">
        <v>272</v>
      </c>
      <c r="D11074" t="s">
        <v>891</v>
      </c>
      <c r="E11074" t="s">
        <v>314</v>
      </c>
      <c r="F11074" t="s">
        <v>315</v>
      </c>
      <c r="G11074" t="s">
        <v>129</v>
      </c>
      <c r="H11074">
        <v>550</v>
      </c>
      <c r="I11074" s="68" t="str">
        <f>VLOOKUP(E11074,Refs!$P$2:$R$29,3,FALSE)</f>
        <v>Y56</v>
      </c>
      <c r="J11074" s="68" t="str">
        <f>VLOOKUP(E11074,Refs!$P$2:$S$29,4,FALSE)</f>
        <v>London</v>
      </c>
      <c r="K11074" s="28">
        <f t="shared" ref="K11074:K11137" si="351">IF(OR(H11074="NULL",H11074=0,H11074=""),"",H11074)</f>
        <v>550</v>
      </c>
    </row>
    <row r="11075" spans="1:11" x14ac:dyDescent="0.35">
      <c r="A11075" s="69">
        <f t="shared" ref="A11075:A11138" si="352">DATEVALUE(RIGHT(B11075,8))</f>
        <v>45870</v>
      </c>
      <c r="B11075" t="s">
        <v>923</v>
      </c>
      <c r="C11075" t="s">
        <v>272</v>
      </c>
      <c r="D11075" t="s">
        <v>891</v>
      </c>
      <c r="E11075" t="s">
        <v>314</v>
      </c>
      <c r="F11075" t="s">
        <v>315</v>
      </c>
      <c r="G11075" t="s">
        <v>130</v>
      </c>
      <c r="H11075">
        <v>94</v>
      </c>
      <c r="I11075" s="68" t="str">
        <f>VLOOKUP(E11075,Refs!$P$2:$R$29,3,FALSE)</f>
        <v>Y56</v>
      </c>
      <c r="J11075" s="68" t="str">
        <f>VLOOKUP(E11075,Refs!$P$2:$S$29,4,FALSE)</f>
        <v>London</v>
      </c>
      <c r="K11075" s="28">
        <f t="shared" si="351"/>
        <v>94</v>
      </c>
    </row>
    <row r="11076" spans="1:11" x14ac:dyDescent="0.35">
      <c r="A11076" s="69">
        <f t="shared" si="352"/>
        <v>45870</v>
      </c>
      <c r="B11076" t="s">
        <v>923</v>
      </c>
      <c r="C11076" t="s">
        <v>272</v>
      </c>
      <c r="D11076" t="s">
        <v>891</v>
      </c>
      <c r="E11076" t="s">
        <v>314</v>
      </c>
      <c r="F11076" t="s">
        <v>315</v>
      </c>
      <c r="G11076" t="s">
        <v>131</v>
      </c>
      <c r="H11076">
        <v>2978</v>
      </c>
      <c r="I11076" s="68" t="str">
        <f>VLOOKUP(E11076,Refs!$P$2:$R$29,3,FALSE)</f>
        <v>Y56</v>
      </c>
      <c r="J11076" s="68" t="str">
        <f>VLOOKUP(E11076,Refs!$P$2:$S$29,4,FALSE)</f>
        <v>London</v>
      </c>
      <c r="K11076" s="28">
        <f t="shared" si="351"/>
        <v>2978</v>
      </c>
    </row>
    <row r="11077" spans="1:11" x14ac:dyDescent="0.35">
      <c r="A11077" s="69">
        <f t="shared" si="352"/>
        <v>45870</v>
      </c>
      <c r="B11077" t="s">
        <v>923</v>
      </c>
      <c r="C11077" t="s">
        <v>272</v>
      </c>
      <c r="D11077" t="s">
        <v>891</v>
      </c>
      <c r="E11077" t="s">
        <v>314</v>
      </c>
      <c r="F11077" t="s">
        <v>315</v>
      </c>
      <c r="G11077" t="s">
        <v>132</v>
      </c>
      <c r="H11077">
        <v>2158</v>
      </c>
      <c r="I11077" s="68" t="str">
        <f>VLOOKUP(E11077,Refs!$P$2:$R$29,3,FALSE)</f>
        <v>Y56</v>
      </c>
      <c r="J11077" s="68" t="str">
        <f>VLOOKUP(E11077,Refs!$P$2:$S$29,4,FALSE)</f>
        <v>London</v>
      </c>
      <c r="K11077" s="28">
        <f t="shared" si="351"/>
        <v>2158</v>
      </c>
    </row>
    <row r="11078" spans="1:11" x14ac:dyDescent="0.35">
      <c r="A11078" s="69">
        <f t="shared" si="352"/>
        <v>45870</v>
      </c>
      <c r="B11078" t="s">
        <v>923</v>
      </c>
      <c r="C11078" t="s">
        <v>272</v>
      </c>
      <c r="D11078" t="s">
        <v>891</v>
      </c>
      <c r="E11078" t="s">
        <v>314</v>
      </c>
      <c r="F11078" t="s">
        <v>315</v>
      </c>
      <c r="G11078" t="s">
        <v>133</v>
      </c>
      <c r="H11078">
        <v>1638</v>
      </c>
      <c r="I11078" s="68" t="str">
        <f>VLOOKUP(E11078,Refs!$P$2:$R$29,3,FALSE)</f>
        <v>Y56</v>
      </c>
      <c r="J11078" s="68" t="str">
        <f>VLOOKUP(E11078,Refs!$P$2:$S$29,4,FALSE)</f>
        <v>London</v>
      </c>
      <c r="K11078" s="28">
        <f t="shared" si="351"/>
        <v>1638</v>
      </c>
    </row>
    <row r="11079" spans="1:11" x14ac:dyDescent="0.35">
      <c r="A11079" s="69">
        <f t="shared" si="352"/>
        <v>45870</v>
      </c>
      <c r="B11079" t="s">
        <v>923</v>
      </c>
      <c r="C11079" t="s">
        <v>272</v>
      </c>
      <c r="D11079" t="s">
        <v>891</v>
      </c>
      <c r="E11079" t="s">
        <v>314</v>
      </c>
      <c r="F11079" t="s">
        <v>315</v>
      </c>
      <c r="G11079" t="s">
        <v>134</v>
      </c>
      <c r="H11079">
        <v>1273</v>
      </c>
      <c r="I11079" s="68" t="str">
        <f>VLOOKUP(E11079,Refs!$P$2:$R$29,3,FALSE)</f>
        <v>Y56</v>
      </c>
      <c r="J11079" s="68" t="str">
        <f>VLOOKUP(E11079,Refs!$P$2:$S$29,4,FALSE)</f>
        <v>London</v>
      </c>
      <c r="K11079" s="28">
        <f t="shared" si="351"/>
        <v>1273</v>
      </c>
    </row>
    <row r="11080" spans="1:11" x14ac:dyDescent="0.35">
      <c r="A11080" s="69">
        <f t="shared" si="352"/>
        <v>45870</v>
      </c>
      <c r="B11080" t="s">
        <v>923</v>
      </c>
      <c r="C11080" t="s">
        <v>272</v>
      </c>
      <c r="D11080" t="s">
        <v>891</v>
      </c>
      <c r="E11080" t="s">
        <v>314</v>
      </c>
      <c r="F11080" t="s">
        <v>315</v>
      </c>
      <c r="G11080" t="s">
        <v>135</v>
      </c>
      <c r="H11080">
        <v>108</v>
      </c>
      <c r="I11080" s="68" t="str">
        <f>VLOOKUP(E11080,Refs!$P$2:$R$29,3,FALSE)</f>
        <v>Y56</v>
      </c>
      <c r="J11080" s="68" t="str">
        <f>VLOOKUP(E11080,Refs!$P$2:$S$29,4,FALSE)</f>
        <v>London</v>
      </c>
      <c r="K11080" s="28">
        <f t="shared" si="351"/>
        <v>108</v>
      </c>
    </row>
    <row r="11081" spans="1:11" x14ac:dyDescent="0.35">
      <c r="A11081" s="69">
        <f t="shared" si="352"/>
        <v>45870</v>
      </c>
      <c r="B11081" t="s">
        <v>923</v>
      </c>
      <c r="C11081" t="s">
        <v>272</v>
      </c>
      <c r="D11081" t="s">
        <v>891</v>
      </c>
      <c r="E11081" t="s">
        <v>314</v>
      </c>
      <c r="F11081" t="s">
        <v>315</v>
      </c>
      <c r="G11081" t="s">
        <v>136</v>
      </c>
      <c r="H11081">
        <v>35</v>
      </c>
      <c r="I11081" s="68" t="str">
        <f>VLOOKUP(E11081,Refs!$P$2:$R$29,3,FALSE)</f>
        <v>Y56</v>
      </c>
      <c r="J11081" s="68" t="str">
        <f>VLOOKUP(E11081,Refs!$P$2:$S$29,4,FALSE)</f>
        <v>London</v>
      </c>
      <c r="K11081" s="28">
        <f t="shared" si="351"/>
        <v>35</v>
      </c>
    </row>
    <row r="11082" spans="1:11" x14ac:dyDescent="0.35">
      <c r="A11082" s="69">
        <f t="shared" si="352"/>
        <v>45870</v>
      </c>
      <c r="B11082" t="s">
        <v>923</v>
      </c>
      <c r="C11082" t="s">
        <v>272</v>
      </c>
      <c r="D11082" t="s">
        <v>891</v>
      </c>
      <c r="E11082" t="s">
        <v>314</v>
      </c>
      <c r="F11082" t="s">
        <v>315</v>
      </c>
      <c r="G11082" t="s">
        <v>137</v>
      </c>
      <c r="H11082">
        <v>3</v>
      </c>
      <c r="I11082" s="68" t="str">
        <f>VLOOKUP(E11082,Refs!$P$2:$R$29,3,FALSE)</f>
        <v>Y56</v>
      </c>
      <c r="J11082" s="68" t="str">
        <f>VLOOKUP(E11082,Refs!$P$2:$S$29,4,FALSE)</f>
        <v>London</v>
      </c>
      <c r="K11082" s="28">
        <f t="shared" si="351"/>
        <v>3</v>
      </c>
    </row>
    <row r="11083" spans="1:11" x14ac:dyDescent="0.35">
      <c r="A11083" s="69">
        <f t="shared" si="352"/>
        <v>45870</v>
      </c>
      <c r="B11083" t="s">
        <v>923</v>
      </c>
      <c r="C11083" t="s">
        <v>272</v>
      </c>
      <c r="D11083" t="s">
        <v>891</v>
      </c>
      <c r="E11083" t="s">
        <v>314</v>
      </c>
      <c r="F11083" t="s">
        <v>315</v>
      </c>
      <c r="G11083" t="s">
        <v>138</v>
      </c>
      <c r="H11083">
        <v>1</v>
      </c>
      <c r="I11083" s="68" t="str">
        <f>VLOOKUP(E11083,Refs!$P$2:$R$29,3,FALSE)</f>
        <v>Y56</v>
      </c>
      <c r="J11083" s="68" t="str">
        <f>VLOOKUP(E11083,Refs!$P$2:$S$29,4,FALSE)</f>
        <v>London</v>
      </c>
      <c r="K11083" s="28">
        <f t="shared" si="351"/>
        <v>1</v>
      </c>
    </row>
    <row r="11084" spans="1:11" x14ac:dyDescent="0.35">
      <c r="A11084" s="69">
        <f t="shared" si="352"/>
        <v>45870</v>
      </c>
      <c r="B11084" t="s">
        <v>923</v>
      </c>
      <c r="C11084" t="s">
        <v>272</v>
      </c>
      <c r="D11084" t="s">
        <v>891</v>
      </c>
      <c r="E11084" t="s">
        <v>314</v>
      </c>
      <c r="F11084" t="s">
        <v>315</v>
      </c>
      <c r="G11084" t="s">
        <v>139</v>
      </c>
      <c r="H11084">
        <v>70</v>
      </c>
      <c r="I11084" s="68" t="str">
        <f>VLOOKUP(E11084,Refs!$P$2:$R$29,3,FALSE)</f>
        <v>Y56</v>
      </c>
      <c r="J11084" s="68" t="str">
        <f>VLOOKUP(E11084,Refs!$P$2:$S$29,4,FALSE)</f>
        <v>London</v>
      </c>
      <c r="K11084" s="28">
        <f t="shared" si="351"/>
        <v>70</v>
      </c>
    </row>
    <row r="11085" spans="1:11" x14ac:dyDescent="0.35">
      <c r="A11085" s="69">
        <f t="shared" si="352"/>
        <v>45870</v>
      </c>
      <c r="B11085" t="s">
        <v>923</v>
      </c>
      <c r="C11085" t="s">
        <v>272</v>
      </c>
      <c r="D11085" t="s">
        <v>891</v>
      </c>
      <c r="E11085" t="s">
        <v>314</v>
      </c>
      <c r="F11085" t="s">
        <v>315</v>
      </c>
      <c r="G11085" t="s">
        <v>140</v>
      </c>
      <c r="H11085">
        <v>51</v>
      </c>
      <c r="I11085" s="68" t="str">
        <f>VLOOKUP(E11085,Refs!$P$2:$R$29,3,FALSE)</f>
        <v>Y56</v>
      </c>
      <c r="J11085" s="68" t="str">
        <f>VLOOKUP(E11085,Refs!$P$2:$S$29,4,FALSE)</f>
        <v>London</v>
      </c>
      <c r="K11085" s="28">
        <f t="shared" si="351"/>
        <v>51</v>
      </c>
    </row>
    <row r="11086" spans="1:11" x14ac:dyDescent="0.35">
      <c r="A11086" s="69">
        <f t="shared" si="352"/>
        <v>45870</v>
      </c>
      <c r="B11086" t="s">
        <v>923</v>
      </c>
      <c r="C11086" t="s">
        <v>272</v>
      </c>
      <c r="D11086" t="s">
        <v>891</v>
      </c>
      <c r="E11086" t="s">
        <v>314</v>
      </c>
      <c r="F11086" t="s">
        <v>315</v>
      </c>
      <c r="G11086" t="s">
        <v>728</v>
      </c>
      <c r="H11086">
        <v>78</v>
      </c>
      <c r="I11086" s="68" t="str">
        <f>VLOOKUP(E11086,Refs!$P$2:$R$29,3,FALSE)</f>
        <v>Y56</v>
      </c>
      <c r="J11086" s="68" t="str">
        <f>VLOOKUP(E11086,Refs!$P$2:$S$29,4,FALSE)</f>
        <v>London</v>
      </c>
      <c r="K11086" s="28">
        <f t="shared" si="351"/>
        <v>78</v>
      </c>
    </row>
    <row r="11087" spans="1:11" x14ac:dyDescent="0.35">
      <c r="A11087" s="69">
        <f t="shared" si="352"/>
        <v>45870</v>
      </c>
      <c r="B11087" t="s">
        <v>923</v>
      </c>
      <c r="C11087" t="s">
        <v>272</v>
      </c>
      <c r="D11087" t="s">
        <v>891</v>
      </c>
      <c r="E11087" t="s">
        <v>314</v>
      </c>
      <c r="F11087" t="s">
        <v>315</v>
      </c>
      <c r="G11087" t="s">
        <v>727</v>
      </c>
      <c r="H11087">
        <v>0</v>
      </c>
      <c r="I11087" s="68" t="str">
        <f>VLOOKUP(E11087,Refs!$P$2:$R$29,3,FALSE)</f>
        <v>Y56</v>
      </c>
      <c r="J11087" s="68" t="str">
        <f>VLOOKUP(E11087,Refs!$P$2:$S$29,4,FALSE)</f>
        <v>London</v>
      </c>
      <c r="K11087" s="28" t="str">
        <f t="shared" si="351"/>
        <v/>
      </c>
    </row>
    <row r="11088" spans="1:11" x14ac:dyDescent="0.35">
      <c r="A11088" s="69">
        <f t="shared" si="352"/>
        <v>45870</v>
      </c>
      <c r="B11088" t="s">
        <v>923</v>
      </c>
      <c r="C11088" t="s">
        <v>272</v>
      </c>
      <c r="D11088" t="s">
        <v>891</v>
      </c>
      <c r="E11088" t="s">
        <v>314</v>
      </c>
      <c r="F11088" t="s">
        <v>315</v>
      </c>
      <c r="G11088" t="s">
        <v>730</v>
      </c>
      <c r="H11088">
        <v>46</v>
      </c>
      <c r="I11088" s="68" t="str">
        <f>VLOOKUP(E11088,Refs!$P$2:$R$29,3,FALSE)</f>
        <v>Y56</v>
      </c>
      <c r="J11088" s="68" t="str">
        <f>VLOOKUP(E11088,Refs!$P$2:$S$29,4,FALSE)</f>
        <v>London</v>
      </c>
      <c r="K11088" s="28">
        <f t="shared" si="351"/>
        <v>46</v>
      </c>
    </row>
    <row r="11089" spans="1:11" x14ac:dyDescent="0.35">
      <c r="A11089" s="69">
        <f t="shared" si="352"/>
        <v>45870</v>
      </c>
      <c r="B11089" t="s">
        <v>923</v>
      </c>
      <c r="C11089" t="s">
        <v>272</v>
      </c>
      <c r="D11089" t="s">
        <v>891</v>
      </c>
      <c r="E11089" t="s">
        <v>314</v>
      </c>
      <c r="F11089" t="s">
        <v>315</v>
      </c>
      <c r="G11089" t="s">
        <v>729</v>
      </c>
      <c r="H11089">
        <v>16</v>
      </c>
      <c r="I11089" s="68" t="str">
        <f>VLOOKUP(E11089,Refs!$P$2:$R$29,3,FALSE)</f>
        <v>Y56</v>
      </c>
      <c r="J11089" s="68" t="str">
        <f>VLOOKUP(E11089,Refs!$P$2:$S$29,4,FALSE)</f>
        <v>London</v>
      </c>
      <c r="K11089" s="28">
        <f t="shared" si="351"/>
        <v>16</v>
      </c>
    </row>
    <row r="11090" spans="1:11" x14ac:dyDescent="0.35">
      <c r="A11090" s="69">
        <f t="shared" si="352"/>
        <v>45870</v>
      </c>
      <c r="B11090" t="s">
        <v>923</v>
      </c>
      <c r="C11090" t="s">
        <v>272</v>
      </c>
      <c r="D11090" t="s">
        <v>891</v>
      </c>
      <c r="E11090" t="s">
        <v>316</v>
      </c>
      <c r="F11090" t="s">
        <v>317</v>
      </c>
      <c r="G11090" t="s">
        <v>10</v>
      </c>
      <c r="H11090">
        <v>49476</v>
      </c>
      <c r="I11090" s="68" t="str">
        <f>VLOOKUP(E11090,Refs!$P$2:$R$29,3,FALSE)</f>
        <v>Y56</v>
      </c>
      <c r="J11090" s="68" t="str">
        <f>VLOOKUP(E11090,Refs!$P$2:$S$29,4,FALSE)</f>
        <v>London</v>
      </c>
      <c r="K11090" s="28">
        <f t="shared" si="351"/>
        <v>49476</v>
      </c>
    </row>
    <row r="11091" spans="1:11" x14ac:dyDescent="0.35">
      <c r="A11091" s="69">
        <f t="shared" si="352"/>
        <v>45870</v>
      </c>
      <c r="B11091" t="s">
        <v>923</v>
      </c>
      <c r="C11091" t="s">
        <v>272</v>
      </c>
      <c r="D11091" t="s">
        <v>891</v>
      </c>
      <c r="E11091" t="s">
        <v>316</v>
      </c>
      <c r="F11091" t="s">
        <v>317</v>
      </c>
      <c r="G11091" t="s">
        <v>69</v>
      </c>
      <c r="H11091">
        <v>4310</v>
      </c>
      <c r="I11091" s="68" t="str">
        <f>VLOOKUP(E11091,Refs!$P$2:$R$29,3,FALSE)</f>
        <v>Y56</v>
      </c>
      <c r="J11091" s="68" t="str">
        <f>VLOOKUP(E11091,Refs!$P$2:$S$29,4,FALSE)</f>
        <v>London</v>
      </c>
      <c r="K11091" s="28">
        <f t="shared" si="351"/>
        <v>4310</v>
      </c>
    </row>
    <row r="11092" spans="1:11" x14ac:dyDescent="0.35">
      <c r="A11092" s="69">
        <f t="shared" si="352"/>
        <v>45870</v>
      </c>
      <c r="B11092" t="s">
        <v>923</v>
      </c>
      <c r="C11092" t="s">
        <v>272</v>
      </c>
      <c r="D11092" t="s">
        <v>891</v>
      </c>
      <c r="E11092" t="s">
        <v>316</v>
      </c>
      <c r="F11092" t="s">
        <v>317</v>
      </c>
      <c r="G11092" t="s">
        <v>20</v>
      </c>
      <c r="H11092">
        <v>46971</v>
      </c>
      <c r="I11092" s="68" t="str">
        <f>VLOOKUP(E11092,Refs!$P$2:$R$29,3,FALSE)</f>
        <v>Y56</v>
      </c>
      <c r="J11092" s="68" t="str">
        <f>VLOOKUP(E11092,Refs!$P$2:$S$29,4,FALSE)</f>
        <v>London</v>
      </c>
      <c r="K11092" s="28">
        <f t="shared" si="351"/>
        <v>46971</v>
      </c>
    </row>
    <row r="11093" spans="1:11" x14ac:dyDescent="0.35">
      <c r="A11093" s="69">
        <f t="shared" si="352"/>
        <v>45870</v>
      </c>
      <c r="B11093" t="s">
        <v>923</v>
      </c>
      <c r="C11093" t="s">
        <v>272</v>
      </c>
      <c r="D11093" t="s">
        <v>891</v>
      </c>
      <c r="E11093" t="s">
        <v>316</v>
      </c>
      <c r="F11093" t="s">
        <v>317</v>
      </c>
      <c r="G11093" t="s">
        <v>23</v>
      </c>
      <c r="H11093">
        <v>42047</v>
      </c>
      <c r="I11093" s="68" t="str">
        <f>VLOOKUP(E11093,Refs!$P$2:$R$29,3,FALSE)</f>
        <v>Y56</v>
      </c>
      <c r="J11093" s="68" t="str">
        <f>VLOOKUP(E11093,Refs!$P$2:$S$29,4,FALSE)</f>
        <v>London</v>
      </c>
      <c r="K11093" s="28">
        <f t="shared" si="351"/>
        <v>42047</v>
      </c>
    </row>
    <row r="11094" spans="1:11" x14ac:dyDescent="0.35">
      <c r="A11094" s="69">
        <f t="shared" si="352"/>
        <v>45870</v>
      </c>
      <c r="B11094" t="s">
        <v>923</v>
      </c>
      <c r="C11094" t="s">
        <v>272</v>
      </c>
      <c r="D11094" t="s">
        <v>891</v>
      </c>
      <c r="E11094" t="s">
        <v>316</v>
      </c>
      <c r="F11094" t="s">
        <v>317</v>
      </c>
      <c r="G11094" t="s">
        <v>19</v>
      </c>
      <c r="H11094">
        <v>784</v>
      </c>
      <c r="I11094" s="68" t="str">
        <f>VLOOKUP(E11094,Refs!$P$2:$R$29,3,FALSE)</f>
        <v>Y56</v>
      </c>
      <c r="J11094" s="68" t="str">
        <f>VLOOKUP(E11094,Refs!$P$2:$S$29,4,FALSE)</f>
        <v>London</v>
      </c>
      <c r="K11094" s="28">
        <f t="shared" si="351"/>
        <v>784</v>
      </c>
    </row>
    <row r="11095" spans="1:11" x14ac:dyDescent="0.35">
      <c r="A11095" s="69">
        <f t="shared" si="352"/>
        <v>45870</v>
      </c>
      <c r="B11095" t="s">
        <v>923</v>
      </c>
      <c r="C11095" t="s">
        <v>272</v>
      </c>
      <c r="D11095" t="s">
        <v>891</v>
      </c>
      <c r="E11095" t="s">
        <v>316</v>
      </c>
      <c r="F11095" t="s">
        <v>317</v>
      </c>
      <c r="G11095" t="s">
        <v>21</v>
      </c>
      <c r="H11095">
        <v>1107462</v>
      </c>
      <c r="I11095" s="68" t="str">
        <f>VLOOKUP(E11095,Refs!$P$2:$R$29,3,FALSE)</f>
        <v>Y56</v>
      </c>
      <c r="J11095" s="68" t="str">
        <f>VLOOKUP(E11095,Refs!$P$2:$S$29,4,FALSE)</f>
        <v>London</v>
      </c>
      <c r="K11095" s="28">
        <f t="shared" si="351"/>
        <v>1107462</v>
      </c>
    </row>
    <row r="11096" spans="1:11" x14ac:dyDescent="0.35">
      <c r="A11096" s="69">
        <f t="shared" si="352"/>
        <v>45870</v>
      </c>
      <c r="B11096" t="s">
        <v>923</v>
      </c>
      <c r="C11096" t="s">
        <v>272</v>
      </c>
      <c r="D11096" t="s">
        <v>891</v>
      </c>
      <c r="E11096" t="s">
        <v>316</v>
      </c>
      <c r="F11096" t="s">
        <v>317</v>
      </c>
      <c r="G11096" t="s">
        <v>70</v>
      </c>
      <c r="H11096">
        <v>144</v>
      </c>
      <c r="I11096" s="68" t="str">
        <f>VLOOKUP(E11096,Refs!$P$2:$R$29,3,FALSE)</f>
        <v>Y56</v>
      </c>
      <c r="J11096" s="68" t="str">
        <f>VLOOKUP(E11096,Refs!$P$2:$S$29,4,FALSE)</f>
        <v>London</v>
      </c>
      <c r="K11096" s="28">
        <f t="shared" si="351"/>
        <v>144</v>
      </c>
    </row>
    <row r="11097" spans="1:11" x14ac:dyDescent="0.35">
      <c r="A11097" s="69">
        <f t="shared" si="352"/>
        <v>45870</v>
      </c>
      <c r="B11097" t="s">
        <v>923</v>
      </c>
      <c r="C11097" t="s">
        <v>272</v>
      </c>
      <c r="D11097" t="s">
        <v>891</v>
      </c>
      <c r="E11097" t="s">
        <v>316</v>
      </c>
      <c r="F11097" t="s">
        <v>317</v>
      </c>
      <c r="G11097" t="s">
        <v>71</v>
      </c>
      <c r="H11097">
        <v>331</v>
      </c>
      <c r="I11097" s="68" t="str">
        <f>VLOOKUP(E11097,Refs!$P$2:$R$29,3,FALSE)</f>
        <v>Y56</v>
      </c>
      <c r="J11097" s="68" t="str">
        <f>VLOOKUP(E11097,Refs!$P$2:$S$29,4,FALSE)</f>
        <v>London</v>
      </c>
      <c r="K11097" s="28">
        <f t="shared" si="351"/>
        <v>331</v>
      </c>
    </row>
    <row r="11098" spans="1:11" x14ac:dyDescent="0.35">
      <c r="A11098" s="69">
        <f t="shared" si="352"/>
        <v>45870</v>
      </c>
      <c r="B11098" t="s">
        <v>923</v>
      </c>
      <c r="C11098" t="s">
        <v>272</v>
      </c>
      <c r="D11098" t="s">
        <v>891</v>
      </c>
      <c r="E11098" t="s">
        <v>316</v>
      </c>
      <c r="F11098" t="s">
        <v>317</v>
      </c>
      <c r="G11098" t="s">
        <v>72</v>
      </c>
      <c r="H11098">
        <v>84042</v>
      </c>
      <c r="I11098" s="68" t="str">
        <f>VLOOKUP(E11098,Refs!$P$2:$R$29,3,FALSE)</f>
        <v>Y56</v>
      </c>
      <c r="J11098" s="68" t="str">
        <f>VLOOKUP(E11098,Refs!$P$2:$S$29,4,FALSE)</f>
        <v>London</v>
      </c>
      <c r="K11098" s="28">
        <f t="shared" si="351"/>
        <v>84042</v>
      </c>
    </row>
    <row r="11099" spans="1:11" x14ac:dyDescent="0.35">
      <c r="A11099" s="69">
        <f t="shared" si="352"/>
        <v>45870</v>
      </c>
      <c r="B11099" t="s">
        <v>923</v>
      </c>
      <c r="C11099" t="s">
        <v>272</v>
      </c>
      <c r="D11099" t="s">
        <v>891</v>
      </c>
      <c r="E11099" t="s">
        <v>316</v>
      </c>
      <c r="F11099" t="s">
        <v>317</v>
      </c>
      <c r="G11099" t="s">
        <v>73</v>
      </c>
      <c r="H11099">
        <v>14554</v>
      </c>
      <c r="I11099" s="68" t="str">
        <f>VLOOKUP(E11099,Refs!$P$2:$R$29,3,FALSE)</f>
        <v>Y56</v>
      </c>
      <c r="J11099" s="68" t="str">
        <f>VLOOKUP(E11099,Refs!$P$2:$S$29,4,FALSE)</f>
        <v>London</v>
      </c>
      <c r="K11099" s="28">
        <f t="shared" si="351"/>
        <v>14554</v>
      </c>
    </row>
    <row r="11100" spans="1:11" x14ac:dyDescent="0.35">
      <c r="A11100" s="69">
        <f t="shared" si="352"/>
        <v>45870</v>
      </c>
      <c r="B11100" t="s">
        <v>923</v>
      </c>
      <c r="C11100" t="s">
        <v>272</v>
      </c>
      <c r="D11100" t="s">
        <v>891</v>
      </c>
      <c r="E11100" t="s">
        <v>316</v>
      </c>
      <c r="F11100" t="s">
        <v>317</v>
      </c>
      <c r="G11100" t="s">
        <v>74</v>
      </c>
      <c r="H11100">
        <v>59171073</v>
      </c>
      <c r="I11100" s="68" t="str">
        <f>VLOOKUP(E11100,Refs!$P$2:$R$29,3,FALSE)</f>
        <v>Y56</v>
      </c>
      <c r="J11100" s="68" t="str">
        <f>VLOOKUP(E11100,Refs!$P$2:$S$29,4,FALSE)</f>
        <v>London</v>
      </c>
      <c r="K11100" s="28">
        <f t="shared" si="351"/>
        <v>59171073</v>
      </c>
    </row>
    <row r="11101" spans="1:11" x14ac:dyDescent="0.35">
      <c r="A11101" s="69">
        <f t="shared" si="352"/>
        <v>45870</v>
      </c>
      <c r="B11101" t="s">
        <v>923</v>
      </c>
      <c r="C11101" t="s">
        <v>272</v>
      </c>
      <c r="D11101" t="s">
        <v>891</v>
      </c>
      <c r="E11101" t="s">
        <v>316</v>
      </c>
      <c r="F11101" t="s">
        <v>317</v>
      </c>
      <c r="G11101" t="s">
        <v>26</v>
      </c>
      <c r="H11101">
        <v>47071</v>
      </c>
      <c r="I11101" s="68" t="str">
        <f>VLOOKUP(E11101,Refs!$P$2:$R$29,3,FALSE)</f>
        <v>Y56</v>
      </c>
      <c r="J11101" s="68" t="str">
        <f>VLOOKUP(E11101,Refs!$P$2:$S$29,4,FALSE)</f>
        <v>London</v>
      </c>
      <c r="K11101" s="28">
        <f t="shared" si="351"/>
        <v>47071</v>
      </c>
    </row>
    <row r="11102" spans="1:11" x14ac:dyDescent="0.35">
      <c r="A11102" s="69">
        <f t="shared" si="352"/>
        <v>45870</v>
      </c>
      <c r="B11102" t="s">
        <v>923</v>
      </c>
      <c r="C11102" t="s">
        <v>272</v>
      </c>
      <c r="D11102" t="s">
        <v>891</v>
      </c>
      <c r="E11102" t="s">
        <v>316</v>
      </c>
      <c r="F11102" t="s">
        <v>317</v>
      </c>
      <c r="G11102" t="s">
        <v>75</v>
      </c>
      <c r="H11102">
        <v>1512</v>
      </c>
      <c r="I11102" s="68" t="str">
        <f>VLOOKUP(E11102,Refs!$P$2:$R$29,3,FALSE)</f>
        <v>Y56</v>
      </c>
      <c r="J11102" s="68" t="str">
        <f>VLOOKUP(E11102,Refs!$P$2:$S$29,4,FALSE)</f>
        <v>London</v>
      </c>
      <c r="K11102" s="28">
        <f t="shared" si="351"/>
        <v>1512</v>
      </c>
    </row>
    <row r="11103" spans="1:11" x14ac:dyDescent="0.35">
      <c r="A11103" s="69">
        <f t="shared" si="352"/>
        <v>45870</v>
      </c>
      <c r="B11103" t="s">
        <v>923</v>
      </c>
      <c r="C11103" t="s">
        <v>272</v>
      </c>
      <c r="D11103" t="s">
        <v>891</v>
      </c>
      <c r="E11103" t="s">
        <v>316</v>
      </c>
      <c r="F11103" t="s">
        <v>317</v>
      </c>
      <c r="G11103" t="s">
        <v>76</v>
      </c>
      <c r="H11103">
        <v>22484</v>
      </c>
      <c r="I11103" s="68" t="str">
        <f>VLOOKUP(E11103,Refs!$P$2:$R$29,3,FALSE)</f>
        <v>Y56</v>
      </c>
      <c r="J11103" s="68" t="str">
        <f>VLOOKUP(E11103,Refs!$P$2:$S$29,4,FALSE)</f>
        <v>London</v>
      </c>
      <c r="K11103" s="28">
        <f t="shared" si="351"/>
        <v>22484</v>
      </c>
    </row>
    <row r="11104" spans="1:11" x14ac:dyDescent="0.35">
      <c r="A11104" s="69">
        <f t="shared" si="352"/>
        <v>45870</v>
      </c>
      <c r="B11104" t="s">
        <v>923</v>
      </c>
      <c r="C11104" t="s">
        <v>272</v>
      </c>
      <c r="D11104" t="s">
        <v>891</v>
      </c>
      <c r="E11104" t="s">
        <v>316</v>
      </c>
      <c r="F11104" t="s">
        <v>317</v>
      </c>
      <c r="G11104" t="s">
        <v>77</v>
      </c>
      <c r="H11104">
        <v>4016</v>
      </c>
      <c r="I11104" s="68" t="str">
        <f>VLOOKUP(E11104,Refs!$P$2:$R$29,3,FALSE)</f>
        <v>Y56</v>
      </c>
      <c r="J11104" s="68" t="str">
        <f>VLOOKUP(E11104,Refs!$P$2:$S$29,4,FALSE)</f>
        <v>London</v>
      </c>
      <c r="K11104" s="28">
        <f t="shared" si="351"/>
        <v>4016</v>
      </c>
    </row>
    <row r="11105" spans="1:11" x14ac:dyDescent="0.35">
      <c r="A11105" s="69">
        <f t="shared" si="352"/>
        <v>45870</v>
      </c>
      <c r="B11105" t="s">
        <v>923</v>
      </c>
      <c r="C11105" t="s">
        <v>272</v>
      </c>
      <c r="D11105" t="s">
        <v>891</v>
      </c>
      <c r="E11105" t="s">
        <v>316</v>
      </c>
      <c r="F11105" t="s">
        <v>317</v>
      </c>
      <c r="G11105" t="s">
        <v>78</v>
      </c>
      <c r="H11105">
        <v>15904</v>
      </c>
      <c r="I11105" s="68" t="str">
        <f>VLOOKUP(E11105,Refs!$P$2:$R$29,3,FALSE)</f>
        <v>Y56</v>
      </c>
      <c r="J11105" s="68" t="str">
        <f>VLOOKUP(E11105,Refs!$P$2:$S$29,4,FALSE)</f>
        <v>London</v>
      </c>
      <c r="K11105" s="28">
        <f t="shared" si="351"/>
        <v>15904</v>
      </c>
    </row>
    <row r="11106" spans="1:11" x14ac:dyDescent="0.35">
      <c r="A11106" s="69">
        <f t="shared" si="352"/>
        <v>45870</v>
      </c>
      <c r="B11106" t="s">
        <v>923</v>
      </c>
      <c r="C11106" t="s">
        <v>272</v>
      </c>
      <c r="D11106" t="s">
        <v>891</v>
      </c>
      <c r="E11106" t="s">
        <v>316</v>
      </c>
      <c r="F11106" t="s">
        <v>317</v>
      </c>
      <c r="G11106" t="s">
        <v>79</v>
      </c>
      <c r="H11106">
        <v>3155</v>
      </c>
      <c r="I11106" s="68" t="str">
        <f>VLOOKUP(E11106,Refs!$P$2:$R$29,3,FALSE)</f>
        <v>Y56</v>
      </c>
      <c r="J11106" s="68" t="str">
        <f>VLOOKUP(E11106,Refs!$P$2:$S$29,4,FALSE)</f>
        <v>London</v>
      </c>
      <c r="K11106" s="28">
        <f t="shared" si="351"/>
        <v>3155</v>
      </c>
    </row>
    <row r="11107" spans="1:11" x14ac:dyDescent="0.35">
      <c r="A11107" s="69">
        <f t="shared" si="352"/>
        <v>45870</v>
      </c>
      <c r="B11107" t="s">
        <v>923</v>
      </c>
      <c r="C11107" t="s">
        <v>272</v>
      </c>
      <c r="D11107" t="s">
        <v>891</v>
      </c>
      <c r="E11107" t="s">
        <v>316</v>
      </c>
      <c r="F11107" t="s">
        <v>317</v>
      </c>
      <c r="G11107" t="s">
        <v>25</v>
      </c>
      <c r="H11107">
        <v>19941</v>
      </c>
      <c r="I11107" s="68" t="str">
        <f>VLOOKUP(E11107,Refs!$P$2:$R$29,3,FALSE)</f>
        <v>Y56</v>
      </c>
      <c r="J11107" s="68" t="str">
        <f>VLOOKUP(E11107,Refs!$P$2:$S$29,4,FALSE)</f>
        <v>London</v>
      </c>
      <c r="K11107" s="28">
        <f t="shared" si="351"/>
        <v>19941</v>
      </c>
    </row>
    <row r="11108" spans="1:11" x14ac:dyDescent="0.35">
      <c r="A11108" s="69">
        <f t="shared" si="352"/>
        <v>45870</v>
      </c>
      <c r="B11108" t="s">
        <v>923</v>
      </c>
      <c r="C11108" t="s">
        <v>272</v>
      </c>
      <c r="D11108" t="s">
        <v>891</v>
      </c>
      <c r="E11108" t="s">
        <v>316</v>
      </c>
      <c r="F11108" t="s">
        <v>317</v>
      </c>
      <c r="G11108" t="s">
        <v>80</v>
      </c>
      <c r="H11108">
        <v>25</v>
      </c>
      <c r="I11108" s="68" t="str">
        <f>VLOOKUP(E11108,Refs!$P$2:$R$29,3,FALSE)</f>
        <v>Y56</v>
      </c>
      <c r="J11108" s="68" t="str">
        <f>VLOOKUP(E11108,Refs!$P$2:$S$29,4,FALSE)</f>
        <v>London</v>
      </c>
      <c r="K11108" s="28">
        <f t="shared" si="351"/>
        <v>25</v>
      </c>
    </row>
    <row r="11109" spans="1:11" x14ac:dyDescent="0.35">
      <c r="A11109" s="69">
        <f t="shared" si="352"/>
        <v>45870</v>
      </c>
      <c r="B11109" t="s">
        <v>923</v>
      </c>
      <c r="C11109" t="s">
        <v>272</v>
      </c>
      <c r="D11109" t="s">
        <v>891</v>
      </c>
      <c r="E11109" t="s">
        <v>316</v>
      </c>
      <c r="F11109" t="s">
        <v>317</v>
      </c>
      <c r="G11109" t="s">
        <v>81</v>
      </c>
      <c r="H11109">
        <v>12454</v>
      </c>
      <c r="I11109" s="68" t="str">
        <f>VLOOKUP(E11109,Refs!$P$2:$R$29,3,FALSE)</f>
        <v>Y56</v>
      </c>
      <c r="J11109" s="68" t="str">
        <f>VLOOKUP(E11109,Refs!$P$2:$S$29,4,FALSE)</f>
        <v>London</v>
      </c>
      <c r="K11109" s="28">
        <f t="shared" si="351"/>
        <v>12454</v>
      </c>
    </row>
    <row r="11110" spans="1:11" x14ac:dyDescent="0.35">
      <c r="A11110" s="69">
        <f t="shared" si="352"/>
        <v>45870</v>
      </c>
      <c r="B11110" t="s">
        <v>923</v>
      </c>
      <c r="C11110" t="s">
        <v>272</v>
      </c>
      <c r="D11110" t="s">
        <v>891</v>
      </c>
      <c r="E11110" t="s">
        <v>316</v>
      </c>
      <c r="F11110" t="s">
        <v>317</v>
      </c>
      <c r="G11110" t="s">
        <v>82</v>
      </c>
      <c r="H11110">
        <v>4465</v>
      </c>
      <c r="I11110" s="68" t="str">
        <f>VLOOKUP(E11110,Refs!$P$2:$R$29,3,FALSE)</f>
        <v>Y56</v>
      </c>
      <c r="J11110" s="68" t="str">
        <f>VLOOKUP(E11110,Refs!$P$2:$S$29,4,FALSE)</f>
        <v>London</v>
      </c>
      <c r="K11110" s="28">
        <f t="shared" si="351"/>
        <v>4465</v>
      </c>
    </row>
    <row r="11111" spans="1:11" x14ac:dyDescent="0.35">
      <c r="A11111" s="69">
        <f t="shared" si="352"/>
        <v>45870</v>
      </c>
      <c r="B11111" t="s">
        <v>923</v>
      </c>
      <c r="C11111" t="s">
        <v>272</v>
      </c>
      <c r="D11111" t="s">
        <v>891</v>
      </c>
      <c r="E11111" t="s">
        <v>316</v>
      </c>
      <c r="F11111" t="s">
        <v>317</v>
      </c>
      <c r="G11111" t="s">
        <v>83</v>
      </c>
      <c r="H11111">
        <v>4273</v>
      </c>
      <c r="I11111" s="68" t="str">
        <f>VLOOKUP(E11111,Refs!$P$2:$R$29,3,FALSE)</f>
        <v>Y56</v>
      </c>
      <c r="J11111" s="68" t="str">
        <f>VLOOKUP(E11111,Refs!$P$2:$S$29,4,FALSE)</f>
        <v>London</v>
      </c>
      <c r="K11111" s="28">
        <f t="shared" si="351"/>
        <v>4273</v>
      </c>
    </row>
    <row r="11112" spans="1:11" x14ac:dyDescent="0.35">
      <c r="A11112" s="69">
        <f t="shared" si="352"/>
        <v>45870</v>
      </c>
      <c r="B11112" t="s">
        <v>923</v>
      </c>
      <c r="C11112" t="s">
        <v>272</v>
      </c>
      <c r="D11112" t="s">
        <v>891</v>
      </c>
      <c r="E11112" t="s">
        <v>316</v>
      </c>
      <c r="F11112" t="s">
        <v>317</v>
      </c>
      <c r="G11112" t="s">
        <v>84</v>
      </c>
      <c r="H11112">
        <v>17407</v>
      </c>
      <c r="I11112" s="68" t="str">
        <f>VLOOKUP(E11112,Refs!$P$2:$R$29,3,FALSE)</f>
        <v>Y56</v>
      </c>
      <c r="J11112" s="68" t="str">
        <f>VLOOKUP(E11112,Refs!$P$2:$S$29,4,FALSE)</f>
        <v>London</v>
      </c>
      <c r="K11112" s="28">
        <f t="shared" si="351"/>
        <v>17407</v>
      </c>
    </row>
    <row r="11113" spans="1:11" x14ac:dyDescent="0.35">
      <c r="A11113" s="69">
        <f t="shared" si="352"/>
        <v>45870</v>
      </c>
      <c r="B11113" t="s">
        <v>923</v>
      </c>
      <c r="C11113" t="s">
        <v>272</v>
      </c>
      <c r="D11113" t="s">
        <v>891</v>
      </c>
      <c r="E11113" t="s">
        <v>316</v>
      </c>
      <c r="F11113" t="s">
        <v>317</v>
      </c>
      <c r="G11113" t="s">
        <v>85</v>
      </c>
      <c r="H11113">
        <v>2005</v>
      </c>
      <c r="I11113" s="68" t="str">
        <f>VLOOKUP(E11113,Refs!$P$2:$R$29,3,FALSE)</f>
        <v>Y56</v>
      </c>
      <c r="J11113" s="68" t="str">
        <f>VLOOKUP(E11113,Refs!$P$2:$S$29,4,FALSE)</f>
        <v>London</v>
      </c>
      <c r="K11113" s="28">
        <f t="shared" si="351"/>
        <v>2005</v>
      </c>
    </row>
    <row r="11114" spans="1:11" x14ac:dyDescent="0.35">
      <c r="A11114" s="69">
        <f t="shared" si="352"/>
        <v>45870</v>
      </c>
      <c r="B11114" t="s">
        <v>923</v>
      </c>
      <c r="C11114" t="s">
        <v>272</v>
      </c>
      <c r="D11114" t="s">
        <v>891</v>
      </c>
      <c r="E11114" t="s">
        <v>316</v>
      </c>
      <c r="F11114" t="s">
        <v>317</v>
      </c>
      <c r="G11114" t="s">
        <v>86</v>
      </c>
      <c r="H11114">
        <v>745</v>
      </c>
      <c r="I11114" s="68" t="str">
        <f>VLOOKUP(E11114,Refs!$P$2:$R$29,3,FALSE)</f>
        <v>Y56</v>
      </c>
      <c r="J11114" s="68" t="str">
        <f>VLOOKUP(E11114,Refs!$P$2:$S$29,4,FALSE)</f>
        <v>London</v>
      </c>
      <c r="K11114" s="28">
        <f t="shared" si="351"/>
        <v>745</v>
      </c>
    </row>
    <row r="11115" spans="1:11" x14ac:dyDescent="0.35">
      <c r="A11115" s="69">
        <f t="shared" si="352"/>
        <v>45870</v>
      </c>
      <c r="B11115" t="s">
        <v>923</v>
      </c>
      <c r="C11115" t="s">
        <v>272</v>
      </c>
      <c r="D11115" t="s">
        <v>891</v>
      </c>
      <c r="E11115" t="s">
        <v>316</v>
      </c>
      <c r="F11115" t="s">
        <v>317</v>
      </c>
      <c r="G11115" t="s">
        <v>87</v>
      </c>
      <c r="H11115">
        <v>5555</v>
      </c>
      <c r="I11115" s="68" t="str">
        <f>VLOOKUP(E11115,Refs!$P$2:$R$29,3,FALSE)</f>
        <v>Y56</v>
      </c>
      <c r="J11115" s="68" t="str">
        <f>VLOOKUP(E11115,Refs!$P$2:$S$29,4,FALSE)</f>
        <v>London</v>
      </c>
      <c r="K11115" s="28">
        <f t="shared" si="351"/>
        <v>5555</v>
      </c>
    </row>
    <row r="11116" spans="1:11" x14ac:dyDescent="0.35">
      <c r="A11116" s="69">
        <f t="shared" si="352"/>
        <v>45870</v>
      </c>
      <c r="B11116" t="s">
        <v>923</v>
      </c>
      <c r="C11116" t="s">
        <v>272</v>
      </c>
      <c r="D11116" t="s">
        <v>891</v>
      </c>
      <c r="E11116" t="s">
        <v>316</v>
      </c>
      <c r="F11116" t="s">
        <v>317</v>
      </c>
      <c r="G11116" t="s">
        <v>88</v>
      </c>
      <c r="H11116">
        <v>20524</v>
      </c>
      <c r="I11116" s="68" t="str">
        <f>VLOOKUP(E11116,Refs!$P$2:$R$29,3,FALSE)</f>
        <v>Y56</v>
      </c>
      <c r="J11116" s="68" t="str">
        <f>VLOOKUP(E11116,Refs!$P$2:$S$29,4,FALSE)</f>
        <v>London</v>
      </c>
      <c r="K11116" s="28">
        <f t="shared" si="351"/>
        <v>20524</v>
      </c>
    </row>
    <row r="11117" spans="1:11" x14ac:dyDescent="0.35">
      <c r="A11117" s="69">
        <f t="shared" si="352"/>
        <v>45870</v>
      </c>
      <c r="B11117" t="s">
        <v>923</v>
      </c>
      <c r="C11117" t="s">
        <v>272</v>
      </c>
      <c r="D11117" t="s">
        <v>891</v>
      </c>
      <c r="E11117" t="s">
        <v>316</v>
      </c>
      <c r="F11117" t="s">
        <v>317</v>
      </c>
      <c r="G11117" t="s">
        <v>89</v>
      </c>
      <c r="H11117">
        <v>45403</v>
      </c>
      <c r="I11117" s="68" t="str">
        <f>VLOOKUP(E11117,Refs!$P$2:$R$29,3,FALSE)</f>
        <v>Y56</v>
      </c>
      <c r="J11117" s="68" t="str">
        <f>VLOOKUP(E11117,Refs!$P$2:$S$29,4,FALSE)</f>
        <v>London</v>
      </c>
      <c r="K11117" s="28">
        <f t="shared" si="351"/>
        <v>45403</v>
      </c>
    </row>
    <row r="11118" spans="1:11" x14ac:dyDescent="0.35">
      <c r="A11118" s="69">
        <f t="shared" si="352"/>
        <v>45870</v>
      </c>
      <c r="B11118" t="s">
        <v>923</v>
      </c>
      <c r="C11118" t="s">
        <v>272</v>
      </c>
      <c r="D11118" t="s">
        <v>891</v>
      </c>
      <c r="E11118" t="s">
        <v>316</v>
      </c>
      <c r="F11118" t="s">
        <v>317</v>
      </c>
      <c r="G11118" t="s">
        <v>27</v>
      </c>
      <c r="H11118">
        <v>5153</v>
      </c>
      <c r="I11118" s="68" t="str">
        <f>VLOOKUP(E11118,Refs!$P$2:$R$29,3,FALSE)</f>
        <v>Y56</v>
      </c>
      <c r="J11118" s="68" t="str">
        <f>VLOOKUP(E11118,Refs!$P$2:$S$29,4,FALSE)</f>
        <v>London</v>
      </c>
      <c r="K11118" s="28">
        <f t="shared" si="351"/>
        <v>5153</v>
      </c>
    </row>
    <row r="11119" spans="1:11" x14ac:dyDescent="0.35">
      <c r="A11119" s="69">
        <f t="shared" si="352"/>
        <v>45870</v>
      </c>
      <c r="B11119" t="s">
        <v>923</v>
      </c>
      <c r="C11119" t="s">
        <v>272</v>
      </c>
      <c r="D11119" t="s">
        <v>891</v>
      </c>
      <c r="E11119" t="s">
        <v>316</v>
      </c>
      <c r="F11119" t="s">
        <v>317</v>
      </c>
      <c r="G11119" t="s">
        <v>29</v>
      </c>
      <c r="H11119">
        <v>5822</v>
      </c>
      <c r="I11119" s="68" t="str">
        <f>VLOOKUP(E11119,Refs!$P$2:$R$29,3,FALSE)</f>
        <v>Y56</v>
      </c>
      <c r="J11119" s="68" t="str">
        <f>VLOOKUP(E11119,Refs!$P$2:$S$29,4,FALSE)</f>
        <v>London</v>
      </c>
      <c r="K11119" s="28">
        <f t="shared" si="351"/>
        <v>5822</v>
      </c>
    </row>
    <row r="11120" spans="1:11" x14ac:dyDescent="0.35">
      <c r="A11120" s="69">
        <f t="shared" si="352"/>
        <v>45870</v>
      </c>
      <c r="B11120" t="s">
        <v>923</v>
      </c>
      <c r="C11120" t="s">
        <v>272</v>
      </c>
      <c r="D11120" t="s">
        <v>891</v>
      </c>
      <c r="E11120" t="s">
        <v>316</v>
      </c>
      <c r="F11120" t="s">
        <v>317</v>
      </c>
      <c r="G11120" t="s">
        <v>90</v>
      </c>
      <c r="H11120">
        <v>1902</v>
      </c>
      <c r="I11120" s="68" t="str">
        <f>VLOOKUP(E11120,Refs!$P$2:$R$29,3,FALSE)</f>
        <v>Y56</v>
      </c>
      <c r="J11120" s="68" t="str">
        <f>VLOOKUP(E11120,Refs!$P$2:$S$29,4,FALSE)</f>
        <v>London</v>
      </c>
      <c r="K11120" s="28">
        <f t="shared" si="351"/>
        <v>1902</v>
      </c>
    </row>
    <row r="11121" spans="1:11" x14ac:dyDescent="0.35">
      <c r="A11121" s="69">
        <f t="shared" si="352"/>
        <v>45870</v>
      </c>
      <c r="B11121" t="s">
        <v>923</v>
      </c>
      <c r="C11121" t="s">
        <v>272</v>
      </c>
      <c r="D11121" t="s">
        <v>891</v>
      </c>
      <c r="E11121" t="s">
        <v>316</v>
      </c>
      <c r="F11121" t="s">
        <v>317</v>
      </c>
      <c r="G11121" t="s">
        <v>91</v>
      </c>
      <c r="H11121">
        <v>91</v>
      </c>
      <c r="I11121" s="68" t="str">
        <f>VLOOKUP(E11121,Refs!$P$2:$R$29,3,FALSE)</f>
        <v>Y56</v>
      </c>
      <c r="J11121" s="68" t="str">
        <f>VLOOKUP(E11121,Refs!$P$2:$S$29,4,FALSE)</f>
        <v>London</v>
      </c>
      <c r="K11121" s="28">
        <f t="shared" si="351"/>
        <v>91</v>
      </c>
    </row>
    <row r="11122" spans="1:11" x14ac:dyDescent="0.35">
      <c r="A11122" s="69">
        <f t="shared" si="352"/>
        <v>45870</v>
      </c>
      <c r="B11122" t="s">
        <v>923</v>
      </c>
      <c r="C11122" t="s">
        <v>272</v>
      </c>
      <c r="D11122" t="s">
        <v>891</v>
      </c>
      <c r="E11122" t="s">
        <v>316</v>
      </c>
      <c r="F11122" t="s">
        <v>317</v>
      </c>
      <c r="G11122" t="s">
        <v>92</v>
      </c>
      <c r="H11122">
        <v>3190</v>
      </c>
      <c r="I11122" s="68" t="str">
        <f>VLOOKUP(E11122,Refs!$P$2:$R$29,3,FALSE)</f>
        <v>Y56</v>
      </c>
      <c r="J11122" s="68" t="str">
        <f>VLOOKUP(E11122,Refs!$P$2:$S$29,4,FALSE)</f>
        <v>London</v>
      </c>
      <c r="K11122" s="28">
        <f t="shared" si="351"/>
        <v>3190</v>
      </c>
    </row>
    <row r="11123" spans="1:11" x14ac:dyDescent="0.35">
      <c r="A11123" s="69">
        <f t="shared" si="352"/>
        <v>45870</v>
      </c>
      <c r="B11123" t="s">
        <v>923</v>
      </c>
      <c r="C11123" t="s">
        <v>272</v>
      </c>
      <c r="D11123" t="s">
        <v>891</v>
      </c>
      <c r="E11123" t="s">
        <v>316</v>
      </c>
      <c r="F11123" t="s">
        <v>317</v>
      </c>
      <c r="G11123" t="s">
        <v>93</v>
      </c>
      <c r="H11123">
        <v>183</v>
      </c>
      <c r="I11123" s="68" t="str">
        <f>VLOOKUP(E11123,Refs!$P$2:$R$29,3,FALSE)</f>
        <v>Y56</v>
      </c>
      <c r="J11123" s="68" t="str">
        <f>VLOOKUP(E11123,Refs!$P$2:$S$29,4,FALSE)</f>
        <v>London</v>
      </c>
      <c r="K11123" s="28">
        <f t="shared" si="351"/>
        <v>183</v>
      </c>
    </row>
    <row r="11124" spans="1:11" x14ac:dyDescent="0.35">
      <c r="A11124" s="69">
        <f t="shared" si="352"/>
        <v>45870</v>
      </c>
      <c r="B11124" t="s">
        <v>923</v>
      </c>
      <c r="C11124" t="s">
        <v>272</v>
      </c>
      <c r="D11124" t="s">
        <v>891</v>
      </c>
      <c r="E11124" t="s">
        <v>316</v>
      </c>
      <c r="F11124" t="s">
        <v>317</v>
      </c>
      <c r="G11124" t="s">
        <v>94</v>
      </c>
      <c r="H11124">
        <v>1346</v>
      </c>
      <c r="I11124" s="68" t="str">
        <f>VLOOKUP(E11124,Refs!$P$2:$R$29,3,FALSE)</f>
        <v>Y56</v>
      </c>
      <c r="J11124" s="68" t="str">
        <f>VLOOKUP(E11124,Refs!$P$2:$S$29,4,FALSE)</f>
        <v>London</v>
      </c>
      <c r="K11124" s="28">
        <f t="shared" si="351"/>
        <v>1346</v>
      </c>
    </row>
    <row r="11125" spans="1:11" x14ac:dyDescent="0.35">
      <c r="A11125" s="69">
        <f t="shared" si="352"/>
        <v>45870</v>
      </c>
      <c r="B11125" t="s">
        <v>923</v>
      </c>
      <c r="C11125" t="s">
        <v>272</v>
      </c>
      <c r="D11125" t="s">
        <v>891</v>
      </c>
      <c r="E11125" t="s">
        <v>316</v>
      </c>
      <c r="F11125" t="s">
        <v>317</v>
      </c>
      <c r="G11125" t="s">
        <v>95</v>
      </c>
      <c r="H11125">
        <v>87</v>
      </c>
      <c r="I11125" s="68" t="str">
        <f>VLOOKUP(E11125,Refs!$P$2:$R$29,3,FALSE)</f>
        <v>Y56</v>
      </c>
      <c r="J11125" s="68" t="str">
        <f>VLOOKUP(E11125,Refs!$P$2:$S$29,4,FALSE)</f>
        <v>London</v>
      </c>
      <c r="K11125" s="28">
        <f t="shared" si="351"/>
        <v>87</v>
      </c>
    </row>
    <row r="11126" spans="1:11" x14ac:dyDescent="0.35">
      <c r="A11126" s="69">
        <f t="shared" si="352"/>
        <v>45870</v>
      </c>
      <c r="B11126" t="s">
        <v>923</v>
      </c>
      <c r="C11126" t="s">
        <v>272</v>
      </c>
      <c r="D11126" t="s">
        <v>891</v>
      </c>
      <c r="E11126" t="s">
        <v>316</v>
      </c>
      <c r="F11126" t="s">
        <v>317</v>
      </c>
      <c r="G11126" t="s">
        <v>96</v>
      </c>
      <c r="H11126">
        <v>5105</v>
      </c>
      <c r="I11126" s="68" t="str">
        <f>VLOOKUP(E11126,Refs!$P$2:$R$29,3,FALSE)</f>
        <v>Y56</v>
      </c>
      <c r="J11126" s="68" t="str">
        <f>VLOOKUP(E11126,Refs!$P$2:$S$29,4,FALSE)</f>
        <v>London</v>
      </c>
      <c r="K11126" s="28">
        <f t="shared" si="351"/>
        <v>5105</v>
      </c>
    </row>
    <row r="11127" spans="1:11" x14ac:dyDescent="0.35">
      <c r="A11127" s="69">
        <f t="shared" si="352"/>
        <v>45870</v>
      </c>
      <c r="B11127" t="s">
        <v>923</v>
      </c>
      <c r="C11127" t="s">
        <v>272</v>
      </c>
      <c r="D11127" t="s">
        <v>891</v>
      </c>
      <c r="E11127" t="s">
        <v>316</v>
      </c>
      <c r="F11127" t="s">
        <v>317</v>
      </c>
      <c r="G11127" t="s">
        <v>31</v>
      </c>
      <c r="H11127">
        <v>4206</v>
      </c>
      <c r="I11127" s="68" t="str">
        <f>VLOOKUP(E11127,Refs!$P$2:$R$29,3,FALSE)</f>
        <v>Y56</v>
      </c>
      <c r="J11127" s="68" t="str">
        <f>VLOOKUP(E11127,Refs!$P$2:$S$29,4,FALSE)</f>
        <v>London</v>
      </c>
      <c r="K11127" s="28">
        <f t="shared" si="351"/>
        <v>4206</v>
      </c>
    </row>
    <row r="11128" spans="1:11" x14ac:dyDescent="0.35">
      <c r="A11128" s="69">
        <f t="shared" si="352"/>
        <v>45870</v>
      </c>
      <c r="B11128" t="s">
        <v>923</v>
      </c>
      <c r="C11128" t="s">
        <v>272</v>
      </c>
      <c r="D11128" t="s">
        <v>891</v>
      </c>
      <c r="E11128" t="s">
        <v>316</v>
      </c>
      <c r="F11128" t="s">
        <v>317</v>
      </c>
      <c r="G11128" t="s">
        <v>97</v>
      </c>
      <c r="H11128">
        <v>7125</v>
      </c>
      <c r="I11128" s="68" t="str">
        <f>VLOOKUP(E11128,Refs!$P$2:$R$29,3,FALSE)</f>
        <v>Y56</v>
      </c>
      <c r="J11128" s="68" t="str">
        <f>VLOOKUP(E11128,Refs!$P$2:$S$29,4,FALSE)</f>
        <v>London</v>
      </c>
      <c r="K11128" s="28">
        <f t="shared" si="351"/>
        <v>7125</v>
      </c>
    </row>
    <row r="11129" spans="1:11" x14ac:dyDescent="0.35">
      <c r="A11129" s="69">
        <f t="shared" si="352"/>
        <v>45870</v>
      </c>
      <c r="B11129" t="s">
        <v>923</v>
      </c>
      <c r="C11129" t="s">
        <v>272</v>
      </c>
      <c r="D11129" t="s">
        <v>891</v>
      </c>
      <c r="E11129" t="s">
        <v>316</v>
      </c>
      <c r="F11129" t="s">
        <v>317</v>
      </c>
      <c r="G11129" t="s">
        <v>98</v>
      </c>
      <c r="H11129">
        <v>5227</v>
      </c>
      <c r="I11129" s="68" t="str">
        <f>VLOOKUP(E11129,Refs!$P$2:$R$29,3,FALSE)</f>
        <v>Y56</v>
      </c>
      <c r="J11129" s="68" t="str">
        <f>VLOOKUP(E11129,Refs!$P$2:$S$29,4,FALSE)</f>
        <v>London</v>
      </c>
      <c r="K11129" s="28">
        <f t="shared" si="351"/>
        <v>5227</v>
      </c>
    </row>
    <row r="11130" spans="1:11" x14ac:dyDescent="0.35">
      <c r="A11130" s="69">
        <f t="shared" si="352"/>
        <v>45870</v>
      </c>
      <c r="B11130" t="s">
        <v>923</v>
      </c>
      <c r="C11130" t="s">
        <v>272</v>
      </c>
      <c r="D11130" t="s">
        <v>891</v>
      </c>
      <c r="E11130" t="s">
        <v>316</v>
      </c>
      <c r="F11130" t="s">
        <v>317</v>
      </c>
      <c r="G11130" t="s">
        <v>99</v>
      </c>
      <c r="H11130">
        <v>4793</v>
      </c>
      <c r="I11130" s="68" t="str">
        <f>VLOOKUP(E11130,Refs!$P$2:$R$29,3,FALSE)</f>
        <v>Y56</v>
      </c>
      <c r="J11130" s="68" t="str">
        <f>VLOOKUP(E11130,Refs!$P$2:$S$29,4,FALSE)</f>
        <v>London</v>
      </c>
      <c r="K11130" s="28">
        <f t="shared" si="351"/>
        <v>4793</v>
      </c>
    </row>
    <row r="11131" spans="1:11" x14ac:dyDescent="0.35">
      <c r="A11131" s="69">
        <f t="shared" si="352"/>
        <v>45870</v>
      </c>
      <c r="B11131" t="s">
        <v>923</v>
      </c>
      <c r="C11131" t="s">
        <v>272</v>
      </c>
      <c r="D11131" t="s">
        <v>891</v>
      </c>
      <c r="E11131" t="s">
        <v>316</v>
      </c>
      <c r="F11131" t="s">
        <v>317</v>
      </c>
      <c r="G11131" t="s">
        <v>100</v>
      </c>
      <c r="H11131">
        <v>1040</v>
      </c>
      <c r="I11131" s="68" t="str">
        <f>VLOOKUP(E11131,Refs!$P$2:$R$29,3,FALSE)</f>
        <v>Y56</v>
      </c>
      <c r="J11131" s="68" t="str">
        <f>VLOOKUP(E11131,Refs!$P$2:$S$29,4,FALSE)</f>
        <v>London</v>
      </c>
      <c r="K11131" s="28">
        <f t="shared" si="351"/>
        <v>1040</v>
      </c>
    </row>
    <row r="11132" spans="1:11" x14ac:dyDescent="0.35">
      <c r="A11132" s="69">
        <f t="shared" si="352"/>
        <v>45870</v>
      </c>
      <c r="B11132" t="s">
        <v>923</v>
      </c>
      <c r="C11132" t="s">
        <v>272</v>
      </c>
      <c r="D11132" t="s">
        <v>891</v>
      </c>
      <c r="E11132" t="s">
        <v>316</v>
      </c>
      <c r="F11132" t="s">
        <v>317</v>
      </c>
      <c r="G11132" t="s">
        <v>101</v>
      </c>
      <c r="H11132">
        <v>1465</v>
      </c>
      <c r="I11132" s="68" t="str">
        <f>VLOOKUP(E11132,Refs!$P$2:$R$29,3,FALSE)</f>
        <v>Y56</v>
      </c>
      <c r="J11132" s="68" t="str">
        <f>VLOOKUP(E11132,Refs!$P$2:$S$29,4,FALSE)</f>
        <v>London</v>
      </c>
      <c r="K11132" s="28">
        <f t="shared" si="351"/>
        <v>1465</v>
      </c>
    </row>
    <row r="11133" spans="1:11" x14ac:dyDescent="0.35">
      <c r="A11133" s="69">
        <f t="shared" si="352"/>
        <v>45870</v>
      </c>
      <c r="B11133" t="s">
        <v>923</v>
      </c>
      <c r="C11133" t="s">
        <v>272</v>
      </c>
      <c r="D11133" t="s">
        <v>891</v>
      </c>
      <c r="E11133" t="s">
        <v>316</v>
      </c>
      <c r="F11133" t="s">
        <v>317</v>
      </c>
      <c r="G11133" t="s">
        <v>102</v>
      </c>
      <c r="H11133">
        <v>304</v>
      </c>
      <c r="I11133" s="68" t="str">
        <f>VLOOKUP(E11133,Refs!$P$2:$R$29,3,FALSE)</f>
        <v>Y56</v>
      </c>
      <c r="J11133" s="68" t="str">
        <f>VLOOKUP(E11133,Refs!$P$2:$S$29,4,FALSE)</f>
        <v>London</v>
      </c>
      <c r="K11133" s="28">
        <f t="shared" si="351"/>
        <v>304</v>
      </c>
    </row>
    <row r="11134" spans="1:11" x14ac:dyDescent="0.35">
      <c r="A11134" s="69">
        <f t="shared" si="352"/>
        <v>45870</v>
      </c>
      <c r="B11134" t="s">
        <v>923</v>
      </c>
      <c r="C11134" t="s">
        <v>272</v>
      </c>
      <c r="D11134" t="s">
        <v>891</v>
      </c>
      <c r="E11134" t="s">
        <v>316</v>
      </c>
      <c r="F11134" t="s">
        <v>317</v>
      </c>
      <c r="G11134" t="s">
        <v>103</v>
      </c>
      <c r="H11134">
        <v>4040</v>
      </c>
      <c r="I11134" s="68" t="str">
        <f>VLOOKUP(E11134,Refs!$P$2:$R$29,3,FALSE)</f>
        <v>Y56</v>
      </c>
      <c r="J11134" s="68" t="str">
        <f>VLOOKUP(E11134,Refs!$P$2:$S$29,4,FALSE)</f>
        <v>London</v>
      </c>
      <c r="K11134" s="28">
        <f t="shared" si="351"/>
        <v>4040</v>
      </c>
    </row>
    <row r="11135" spans="1:11" x14ac:dyDescent="0.35">
      <c r="A11135" s="69">
        <f t="shared" si="352"/>
        <v>45870</v>
      </c>
      <c r="B11135" t="s">
        <v>923</v>
      </c>
      <c r="C11135" t="s">
        <v>272</v>
      </c>
      <c r="D11135" t="s">
        <v>891</v>
      </c>
      <c r="E11135" t="s">
        <v>316</v>
      </c>
      <c r="F11135" t="s">
        <v>317</v>
      </c>
      <c r="G11135" t="s">
        <v>104</v>
      </c>
      <c r="H11135">
        <v>33120615</v>
      </c>
      <c r="I11135" s="68" t="str">
        <f>VLOOKUP(E11135,Refs!$P$2:$R$29,3,FALSE)</f>
        <v>Y56</v>
      </c>
      <c r="J11135" s="68" t="str">
        <f>VLOOKUP(E11135,Refs!$P$2:$S$29,4,FALSE)</f>
        <v>London</v>
      </c>
      <c r="K11135" s="28">
        <f t="shared" si="351"/>
        <v>33120615</v>
      </c>
    </row>
    <row r="11136" spans="1:11" x14ac:dyDescent="0.35">
      <c r="A11136" s="69">
        <f t="shared" si="352"/>
        <v>45870</v>
      </c>
      <c r="B11136" t="s">
        <v>923</v>
      </c>
      <c r="C11136" t="s">
        <v>272</v>
      </c>
      <c r="D11136" t="s">
        <v>891</v>
      </c>
      <c r="E11136" t="s">
        <v>316</v>
      </c>
      <c r="F11136" t="s">
        <v>317</v>
      </c>
      <c r="G11136" t="s">
        <v>105</v>
      </c>
      <c r="H11136">
        <v>4713</v>
      </c>
      <c r="I11136" s="68" t="str">
        <f>VLOOKUP(E11136,Refs!$P$2:$R$29,3,FALSE)</f>
        <v>Y56</v>
      </c>
      <c r="J11136" s="68" t="str">
        <f>VLOOKUP(E11136,Refs!$P$2:$S$29,4,FALSE)</f>
        <v>London</v>
      </c>
      <c r="K11136" s="28">
        <f t="shared" si="351"/>
        <v>4713</v>
      </c>
    </row>
    <row r="11137" spans="1:11" x14ac:dyDescent="0.35">
      <c r="A11137" s="69">
        <f t="shared" si="352"/>
        <v>45870</v>
      </c>
      <c r="B11137" t="s">
        <v>923</v>
      </c>
      <c r="C11137" t="s">
        <v>272</v>
      </c>
      <c r="D11137" t="s">
        <v>891</v>
      </c>
      <c r="E11137" t="s">
        <v>316</v>
      </c>
      <c r="F11137" t="s">
        <v>317</v>
      </c>
      <c r="G11137" t="s">
        <v>106</v>
      </c>
      <c r="H11137">
        <v>3184</v>
      </c>
      <c r="I11137" s="68" t="str">
        <f>VLOOKUP(E11137,Refs!$P$2:$R$29,3,FALSE)</f>
        <v>Y56</v>
      </c>
      <c r="J11137" s="68" t="str">
        <f>VLOOKUP(E11137,Refs!$P$2:$S$29,4,FALSE)</f>
        <v>London</v>
      </c>
      <c r="K11137" s="28">
        <f t="shared" si="351"/>
        <v>3184</v>
      </c>
    </row>
    <row r="11138" spans="1:11" x14ac:dyDescent="0.35">
      <c r="A11138" s="69">
        <f t="shared" si="352"/>
        <v>45870</v>
      </c>
      <c r="B11138" t="s">
        <v>923</v>
      </c>
      <c r="C11138" t="s">
        <v>272</v>
      </c>
      <c r="D11138" t="s">
        <v>891</v>
      </c>
      <c r="E11138" t="s">
        <v>316</v>
      </c>
      <c r="F11138" t="s">
        <v>317</v>
      </c>
      <c r="G11138" t="s">
        <v>107</v>
      </c>
      <c r="H11138">
        <v>188</v>
      </c>
      <c r="I11138" s="68" t="str">
        <f>VLOOKUP(E11138,Refs!$P$2:$R$29,3,FALSE)</f>
        <v>Y56</v>
      </c>
      <c r="J11138" s="68" t="str">
        <f>VLOOKUP(E11138,Refs!$P$2:$S$29,4,FALSE)</f>
        <v>London</v>
      </c>
      <c r="K11138" s="28">
        <f t="shared" ref="K11138:K11201" si="353">IF(OR(H11138="NULL",H11138=0,H11138=""),"",H11138)</f>
        <v>188</v>
      </c>
    </row>
    <row r="11139" spans="1:11" x14ac:dyDescent="0.35">
      <c r="A11139" s="69">
        <f t="shared" ref="A11139:A11202" si="354">DATEVALUE(RIGHT(B11139,8))</f>
        <v>45870</v>
      </c>
      <c r="B11139" t="s">
        <v>923</v>
      </c>
      <c r="C11139" t="s">
        <v>272</v>
      </c>
      <c r="D11139" t="s">
        <v>891</v>
      </c>
      <c r="E11139" t="s">
        <v>316</v>
      </c>
      <c r="F11139" t="s">
        <v>317</v>
      </c>
      <c r="G11139" t="s">
        <v>108</v>
      </c>
      <c r="H11139">
        <v>1604</v>
      </c>
      <c r="I11139" s="68" t="str">
        <f>VLOOKUP(E11139,Refs!$P$2:$R$29,3,FALSE)</f>
        <v>Y56</v>
      </c>
      <c r="J11139" s="68" t="str">
        <f>VLOOKUP(E11139,Refs!$P$2:$S$29,4,FALSE)</f>
        <v>London</v>
      </c>
      <c r="K11139" s="28">
        <f t="shared" si="353"/>
        <v>1604</v>
      </c>
    </row>
    <row r="11140" spans="1:11" x14ac:dyDescent="0.35">
      <c r="A11140" s="69">
        <f t="shared" si="354"/>
        <v>45870</v>
      </c>
      <c r="B11140" t="s">
        <v>923</v>
      </c>
      <c r="C11140" t="s">
        <v>272</v>
      </c>
      <c r="D11140" t="s">
        <v>891</v>
      </c>
      <c r="E11140" t="s">
        <v>316</v>
      </c>
      <c r="F11140" t="s">
        <v>317</v>
      </c>
      <c r="G11140" t="s">
        <v>109</v>
      </c>
      <c r="H11140">
        <v>16360869</v>
      </c>
      <c r="I11140" s="68" t="str">
        <f>VLOOKUP(E11140,Refs!$P$2:$R$29,3,FALSE)</f>
        <v>Y56</v>
      </c>
      <c r="J11140" s="68" t="str">
        <f>VLOOKUP(E11140,Refs!$P$2:$S$29,4,FALSE)</f>
        <v>London</v>
      </c>
      <c r="K11140" s="28">
        <f t="shared" si="353"/>
        <v>16360869</v>
      </c>
    </row>
    <row r="11141" spans="1:11" x14ac:dyDescent="0.35">
      <c r="A11141" s="69">
        <f t="shared" si="354"/>
        <v>45870</v>
      </c>
      <c r="B11141" t="s">
        <v>923</v>
      </c>
      <c r="C11141" t="s">
        <v>272</v>
      </c>
      <c r="D11141" t="s">
        <v>891</v>
      </c>
      <c r="E11141" t="s">
        <v>316</v>
      </c>
      <c r="F11141" t="s">
        <v>317</v>
      </c>
      <c r="G11141" t="s">
        <v>110</v>
      </c>
      <c r="H11141">
        <v>2327</v>
      </c>
      <c r="I11141" s="68" t="str">
        <f>VLOOKUP(E11141,Refs!$P$2:$R$29,3,FALSE)</f>
        <v>Y56</v>
      </c>
      <c r="J11141" s="68" t="str">
        <f>VLOOKUP(E11141,Refs!$P$2:$S$29,4,FALSE)</f>
        <v>London</v>
      </c>
      <c r="K11141" s="28">
        <f t="shared" si="353"/>
        <v>2327</v>
      </c>
    </row>
    <row r="11142" spans="1:11" x14ac:dyDescent="0.35">
      <c r="A11142" s="69">
        <f t="shared" si="354"/>
        <v>45870</v>
      </c>
      <c r="B11142" t="s">
        <v>923</v>
      </c>
      <c r="C11142" t="s">
        <v>272</v>
      </c>
      <c r="D11142" t="s">
        <v>891</v>
      </c>
      <c r="E11142" t="s">
        <v>316</v>
      </c>
      <c r="F11142" t="s">
        <v>317</v>
      </c>
      <c r="G11142" t="s">
        <v>808</v>
      </c>
      <c r="H11142">
        <v>16947</v>
      </c>
      <c r="I11142" s="68" t="str">
        <f>VLOOKUP(E11142,Refs!$P$2:$R$29,3,FALSE)</f>
        <v>Y56</v>
      </c>
      <c r="J11142" s="68" t="str">
        <f>VLOOKUP(E11142,Refs!$P$2:$S$29,4,FALSE)</f>
        <v>London</v>
      </c>
      <c r="K11142" s="28">
        <f t="shared" si="353"/>
        <v>16947</v>
      </c>
    </row>
    <row r="11143" spans="1:11" x14ac:dyDescent="0.35">
      <c r="A11143" s="69">
        <f t="shared" si="354"/>
        <v>45870</v>
      </c>
      <c r="B11143" t="s">
        <v>923</v>
      </c>
      <c r="C11143" t="s">
        <v>272</v>
      </c>
      <c r="D11143" t="s">
        <v>891</v>
      </c>
      <c r="E11143" t="s">
        <v>316</v>
      </c>
      <c r="F11143" t="s">
        <v>317</v>
      </c>
      <c r="G11143" t="s">
        <v>809</v>
      </c>
      <c r="H11143">
        <v>354</v>
      </c>
      <c r="I11143" s="68" t="str">
        <f>VLOOKUP(E11143,Refs!$P$2:$R$29,3,FALSE)</f>
        <v>Y56</v>
      </c>
      <c r="J11143" s="68" t="str">
        <f>VLOOKUP(E11143,Refs!$P$2:$S$29,4,FALSE)</f>
        <v>London</v>
      </c>
      <c r="K11143" s="28">
        <f t="shared" si="353"/>
        <v>354</v>
      </c>
    </row>
    <row r="11144" spans="1:11" x14ac:dyDescent="0.35">
      <c r="A11144" s="69">
        <f t="shared" si="354"/>
        <v>45870</v>
      </c>
      <c r="B11144" t="s">
        <v>923</v>
      </c>
      <c r="C11144" t="s">
        <v>272</v>
      </c>
      <c r="D11144" t="s">
        <v>891</v>
      </c>
      <c r="E11144" t="s">
        <v>316</v>
      </c>
      <c r="F11144" t="s">
        <v>317</v>
      </c>
      <c r="G11144" t="s">
        <v>111</v>
      </c>
      <c r="H11144">
        <v>33987</v>
      </c>
      <c r="I11144" s="68" t="str">
        <f>VLOOKUP(E11144,Refs!$P$2:$R$29,3,FALSE)</f>
        <v>Y56</v>
      </c>
      <c r="J11144" s="68" t="str">
        <f>VLOOKUP(E11144,Refs!$P$2:$S$29,4,FALSE)</f>
        <v>London</v>
      </c>
      <c r="K11144" s="28">
        <f t="shared" si="353"/>
        <v>33987</v>
      </c>
    </row>
    <row r="11145" spans="1:11" x14ac:dyDescent="0.35">
      <c r="A11145" s="69">
        <f t="shared" si="354"/>
        <v>45870</v>
      </c>
      <c r="B11145" t="s">
        <v>923</v>
      </c>
      <c r="C11145" t="s">
        <v>272</v>
      </c>
      <c r="D11145" t="s">
        <v>891</v>
      </c>
      <c r="E11145" t="s">
        <v>316</v>
      </c>
      <c r="F11145" t="s">
        <v>317</v>
      </c>
      <c r="G11145" t="s">
        <v>112</v>
      </c>
      <c r="H11145">
        <v>3</v>
      </c>
      <c r="I11145" s="68" t="str">
        <f>VLOOKUP(E11145,Refs!$P$2:$R$29,3,FALSE)</f>
        <v>Y56</v>
      </c>
      <c r="J11145" s="68" t="str">
        <f>VLOOKUP(E11145,Refs!$P$2:$S$29,4,FALSE)</f>
        <v>London</v>
      </c>
      <c r="K11145" s="28">
        <f t="shared" si="353"/>
        <v>3</v>
      </c>
    </row>
    <row r="11146" spans="1:11" x14ac:dyDescent="0.35">
      <c r="A11146" s="69">
        <f t="shared" si="354"/>
        <v>45870</v>
      </c>
      <c r="B11146" t="s">
        <v>923</v>
      </c>
      <c r="C11146" t="s">
        <v>272</v>
      </c>
      <c r="D11146" t="s">
        <v>891</v>
      </c>
      <c r="E11146" t="s">
        <v>316</v>
      </c>
      <c r="F11146" t="s">
        <v>317</v>
      </c>
      <c r="G11146" t="s">
        <v>113</v>
      </c>
      <c r="H11146">
        <v>16668</v>
      </c>
      <c r="I11146" s="68" t="str">
        <f>VLOOKUP(E11146,Refs!$P$2:$R$29,3,FALSE)</f>
        <v>Y56</v>
      </c>
      <c r="J11146" s="68" t="str">
        <f>VLOOKUP(E11146,Refs!$P$2:$S$29,4,FALSE)</f>
        <v>London</v>
      </c>
      <c r="K11146" s="28">
        <f t="shared" si="353"/>
        <v>16668</v>
      </c>
    </row>
    <row r="11147" spans="1:11" x14ac:dyDescent="0.35">
      <c r="A11147" s="69">
        <f t="shared" si="354"/>
        <v>45870</v>
      </c>
      <c r="B11147" t="s">
        <v>923</v>
      </c>
      <c r="C11147" t="s">
        <v>272</v>
      </c>
      <c r="D11147" t="s">
        <v>891</v>
      </c>
      <c r="E11147" t="s">
        <v>316</v>
      </c>
      <c r="F11147" t="s">
        <v>317</v>
      </c>
      <c r="G11147" t="s">
        <v>114</v>
      </c>
      <c r="H11147">
        <v>7947</v>
      </c>
      <c r="I11147" s="68" t="str">
        <f>VLOOKUP(E11147,Refs!$P$2:$R$29,3,FALSE)</f>
        <v>Y56</v>
      </c>
      <c r="J11147" s="68" t="str">
        <f>VLOOKUP(E11147,Refs!$P$2:$S$29,4,FALSE)</f>
        <v>London</v>
      </c>
      <c r="K11147" s="28">
        <f t="shared" si="353"/>
        <v>7947</v>
      </c>
    </row>
    <row r="11148" spans="1:11" x14ac:dyDescent="0.35">
      <c r="A11148" s="69">
        <f t="shared" si="354"/>
        <v>45870</v>
      </c>
      <c r="B11148" t="s">
        <v>923</v>
      </c>
      <c r="C11148" t="s">
        <v>272</v>
      </c>
      <c r="D11148" t="s">
        <v>891</v>
      </c>
      <c r="E11148" t="s">
        <v>316</v>
      </c>
      <c r="F11148" t="s">
        <v>317</v>
      </c>
      <c r="G11148" t="s">
        <v>115</v>
      </c>
      <c r="H11148">
        <v>6403</v>
      </c>
      <c r="I11148" s="68" t="str">
        <f>VLOOKUP(E11148,Refs!$P$2:$R$29,3,FALSE)</f>
        <v>Y56</v>
      </c>
      <c r="J11148" s="68" t="str">
        <f>VLOOKUP(E11148,Refs!$P$2:$S$29,4,FALSE)</f>
        <v>London</v>
      </c>
      <c r="K11148" s="28">
        <f t="shared" si="353"/>
        <v>6403</v>
      </c>
    </row>
    <row r="11149" spans="1:11" x14ac:dyDescent="0.35">
      <c r="A11149" s="69">
        <f t="shared" si="354"/>
        <v>45870</v>
      </c>
      <c r="B11149" t="s">
        <v>923</v>
      </c>
      <c r="C11149" t="s">
        <v>272</v>
      </c>
      <c r="D11149" t="s">
        <v>891</v>
      </c>
      <c r="E11149" t="s">
        <v>316</v>
      </c>
      <c r="F11149" t="s">
        <v>317</v>
      </c>
      <c r="G11149" t="s">
        <v>116</v>
      </c>
      <c r="H11149">
        <v>4860</v>
      </c>
      <c r="I11149" s="68" t="str">
        <f>VLOOKUP(E11149,Refs!$P$2:$R$29,3,FALSE)</f>
        <v>Y56</v>
      </c>
      <c r="J11149" s="68" t="str">
        <f>VLOOKUP(E11149,Refs!$P$2:$S$29,4,FALSE)</f>
        <v>London</v>
      </c>
      <c r="K11149" s="28">
        <f t="shared" si="353"/>
        <v>4860</v>
      </c>
    </row>
    <row r="11150" spans="1:11" x14ac:dyDescent="0.35">
      <c r="A11150" s="69">
        <f t="shared" si="354"/>
        <v>45870</v>
      </c>
      <c r="B11150" t="s">
        <v>923</v>
      </c>
      <c r="C11150" t="s">
        <v>272</v>
      </c>
      <c r="D11150" t="s">
        <v>891</v>
      </c>
      <c r="E11150" t="s">
        <v>316</v>
      </c>
      <c r="F11150" t="s">
        <v>317</v>
      </c>
      <c r="G11150" t="s">
        <v>117</v>
      </c>
      <c r="H11150">
        <v>7798</v>
      </c>
      <c r="I11150" s="68" t="str">
        <f>VLOOKUP(E11150,Refs!$P$2:$R$29,3,FALSE)</f>
        <v>Y56</v>
      </c>
      <c r="J11150" s="68" t="str">
        <f>VLOOKUP(E11150,Refs!$P$2:$S$29,4,FALSE)</f>
        <v>London</v>
      </c>
      <c r="K11150" s="28">
        <f t="shared" si="353"/>
        <v>7798</v>
      </c>
    </row>
    <row r="11151" spans="1:11" x14ac:dyDescent="0.35">
      <c r="A11151" s="69">
        <f t="shared" si="354"/>
        <v>45870</v>
      </c>
      <c r="B11151" t="s">
        <v>923</v>
      </c>
      <c r="C11151" t="s">
        <v>272</v>
      </c>
      <c r="D11151" t="s">
        <v>891</v>
      </c>
      <c r="E11151" t="s">
        <v>316</v>
      </c>
      <c r="F11151" t="s">
        <v>317</v>
      </c>
      <c r="G11151" t="s">
        <v>118</v>
      </c>
      <c r="H11151">
        <v>541</v>
      </c>
      <c r="I11151" s="68" t="str">
        <f>VLOOKUP(E11151,Refs!$P$2:$R$29,3,FALSE)</f>
        <v>Y56</v>
      </c>
      <c r="J11151" s="68" t="str">
        <f>VLOOKUP(E11151,Refs!$P$2:$S$29,4,FALSE)</f>
        <v>London</v>
      </c>
      <c r="K11151" s="28">
        <f t="shared" si="353"/>
        <v>541</v>
      </c>
    </row>
    <row r="11152" spans="1:11" x14ac:dyDescent="0.35">
      <c r="A11152" s="69">
        <f t="shared" si="354"/>
        <v>45870</v>
      </c>
      <c r="B11152" t="s">
        <v>923</v>
      </c>
      <c r="C11152" t="s">
        <v>272</v>
      </c>
      <c r="D11152" t="s">
        <v>891</v>
      </c>
      <c r="E11152" t="s">
        <v>316</v>
      </c>
      <c r="F11152" t="s">
        <v>317</v>
      </c>
      <c r="G11152" t="s">
        <v>119</v>
      </c>
      <c r="H11152">
        <v>4645</v>
      </c>
      <c r="I11152" s="68" t="str">
        <f>VLOOKUP(E11152,Refs!$P$2:$R$29,3,FALSE)</f>
        <v>Y56</v>
      </c>
      <c r="J11152" s="68" t="str">
        <f>VLOOKUP(E11152,Refs!$P$2:$S$29,4,FALSE)</f>
        <v>London</v>
      </c>
      <c r="K11152" s="28">
        <f t="shared" si="353"/>
        <v>4645</v>
      </c>
    </row>
    <row r="11153" spans="1:11" x14ac:dyDescent="0.35">
      <c r="A11153" s="69">
        <f t="shared" si="354"/>
        <v>45870</v>
      </c>
      <c r="B11153" t="s">
        <v>923</v>
      </c>
      <c r="C11153" t="s">
        <v>272</v>
      </c>
      <c r="D11153" t="s">
        <v>891</v>
      </c>
      <c r="E11153" t="s">
        <v>316</v>
      </c>
      <c r="F11153" t="s">
        <v>317</v>
      </c>
      <c r="G11153" t="s">
        <v>120</v>
      </c>
      <c r="H11153">
        <v>348</v>
      </c>
      <c r="I11153" s="68" t="str">
        <f>VLOOKUP(E11153,Refs!$P$2:$R$29,3,FALSE)</f>
        <v>Y56</v>
      </c>
      <c r="J11153" s="68" t="str">
        <f>VLOOKUP(E11153,Refs!$P$2:$S$29,4,FALSE)</f>
        <v>London</v>
      </c>
      <c r="K11153" s="28">
        <f t="shared" si="353"/>
        <v>348</v>
      </c>
    </row>
    <row r="11154" spans="1:11" x14ac:dyDescent="0.35">
      <c r="A11154" s="69">
        <f t="shared" si="354"/>
        <v>45870</v>
      </c>
      <c r="B11154" t="s">
        <v>923</v>
      </c>
      <c r="C11154" t="s">
        <v>272</v>
      </c>
      <c r="D11154" t="s">
        <v>891</v>
      </c>
      <c r="E11154" t="s">
        <v>316</v>
      </c>
      <c r="F11154" t="s">
        <v>317</v>
      </c>
      <c r="G11154" t="s">
        <v>121</v>
      </c>
      <c r="H11154">
        <v>2110</v>
      </c>
      <c r="I11154" s="68" t="str">
        <f>VLOOKUP(E11154,Refs!$P$2:$R$29,3,FALSE)</f>
        <v>Y56</v>
      </c>
      <c r="J11154" s="68" t="str">
        <f>VLOOKUP(E11154,Refs!$P$2:$S$29,4,FALSE)</f>
        <v>London</v>
      </c>
      <c r="K11154" s="28">
        <f t="shared" si="353"/>
        <v>2110</v>
      </c>
    </row>
    <row r="11155" spans="1:11" x14ac:dyDescent="0.35">
      <c r="A11155" s="69">
        <f t="shared" si="354"/>
        <v>45870</v>
      </c>
      <c r="B11155" t="s">
        <v>923</v>
      </c>
      <c r="C11155" t="s">
        <v>272</v>
      </c>
      <c r="D11155" t="s">
        <v>891</v>
      </c>
      <c r="E11155" t="s">
        <v>316</v>
      </c>
      <c r="F11155" t="s">
        <v>317</v>
      </c>
      <c r="G11155" t="s">
        <v>122</v>
      </c>
      <c r="H11155">
        <v>38</v>
      </c>
      <c r="I11155" s="68" t="str">
        <f>VLOOKUP(E11155,Refs!$P$2:$R$29,3,FALSE)</f>
        <v>Y56</v>
      </c>
      <c r="J11155" s="68" t="str">
        <f>VLOOKUP(E11155,Refs!$P$2:$S$29,4,FALSE)</f>
        <v>London</v>
      </c>
      <c r="K11155" s="28">
        <f t="shared" si="353"/>
        <v>38</v>
      </c>
    </row>
    <row r="11156" spans="1:11" x14ac:dyDescent="0.35">
      <c r="A11156" s="69">
        <f t="shared" si="354"/>
        <v>45870</v>
      </c>
      <c r="B11156" t="s">
        <v>923</v>
      </c>
      <c r="C11156" t="s">
        <v>272</v>
      </c>
      <c r="D11156" t="s">
        <v>891</v>
      </c>
      <c r="E11156" t="s">
        <v>316</v>
      </c>
      <c r="F11156" t="s">
        <v>317</v>
      </c>
      <c r="G11156" t="s">
        <v>123</v>
      </c>
      <c r="H11156">
        <v>96</v>
      </c>
      <c r="I11156" s="68" t="str">
        <f>VLOOKUP(E11156,Refs!$P$2:$R$29,3,FALSE)</f>
        <v>Y56</v>
      </c>
      <c r="J11156" s="68" t="str">
        <f>VLOOKUP(E11156,Refs!$P$2:$S$29,4,FALSE)</f>
        <v>London</v>
      </c>
      <c r="K11156" s="28">
        <f t="shared" si="353"/>
        <v>96</v>
      </c>
    </row>
    <row r="11157" spans="1:11" x14ac:dyDescent="0.35">
      <c r="A11157" s="69">
        <f t="shared" si="354"/>
        <v>45870</v>
      </c>
      <c r="B11157" t="s">
        <v>923</v>
      </c>
      <c r="C11157" t="s">
        <v>272</v>
      </c>
      <c r="D11157" t="s">
        <v>891</v>
      </c>
      <c r="E11157" t="s">
        <v>316</v>
      </c>
      <c r="F11157" t="s">
        <v>317</v>
      </c>
      <c r="G11157" t="s">
        <v>124</v>
      </c>
      <c r="H11157">
        <v>49</v>
      </c>
      <c r="I11157" s="68" t="str">
        <f>VLOOKUP(E11157,Refs!$P$2:$R$29,3,FALSE)</f>
        <v>Y56</v>
      </c>
      <c r="J11157" s="68" t="str">
        <f>VLOOKUP(E11157,Refs!$P$2:$S$29,4,FALSE)</f>
        <v>London</v>
      </c>
      <c r="K11157" s="28">
        <f t="shared" si="353"/>
        <v>49</v>
      </c>
    </row>
    <row r="11158" spans="1:11" x14ac:dyDescent="0.35">
      <c r="A11158" s="69">
        <f t="shared" si="354"/>
        <v>45870</v>
      </c>
      <c r="B11158" t="s">
        <v>923</v>
      </c>
      <c r="C11158" t="s">
        <v>272</v>
      </c>
      <c r="D11158" t="s">
        <v>891</v>
      </c>
      <c r="E11158" t="s">
        <v>316</v>
      </c>
      <c r="F11158" t="s">
        <v>317</v>
      </c>
      <c r="G11158" t="s">
        <v>125</v>
      </c>
      <c r="H11158">
        <v>2443</v>
      </c>
      <c r="I11158" s="68" t="str">
        <f>VLOOKUP(E11158,Refs!$P$2:$R$29,3,FALSE)</f>
        <v>Y56</v>
      </c>
      <c r="J11158" s="68" t="str">
        <f>VLOOKUP(E11158,Refs!$P$2:$S$29,4,FALSE)</f>
        <v>London</v>
      </c>
      <c r="K11158" s="28">
        <f t="shared" si="353"/>
        <v>2443</v>
      </c>
    </row>
    <row r="11159" spans="1:11" x14ac:dyDescent="0.35">
      <c r="A11159" s="69">
        <f t="shared" si="354"/>
        <v>45870</v>
      </c>
      <c r="B11159" t="s">
        <v>923</v>
      </c>
      <c r="C11159" t="s">
        <v>272</v>
      </c>
      <c r="D11159" t="s">
        <v>891</v>
      </c>
      <c r="E11159" t="s">
        <v>316</v>
      </c>
      <c r="F11159" t="s">
        <v>317</v>
      </c>
      <c r="G11159" t="s">
        <v>126</v>
      </c>
      <c r="H11159">
        <v>1756</v>
      </c>
      <c r="I11159" s="68" t="str">
        <f>VLOOKUP(E11159,Refs!$P$2:$R$29,3,FALSE)</f>
        <v>Y56</v>
      </c>
      <c r="J11159" s="68" t="str">
        <f>VLOOKUP(E11159,Refs!$P$2:$S$29,4,FALSE)</f>
        <v>London</v>
      </c>
      <c r="K11159" s="28">
        <f t="shared" si="353"/>
        <v>1756</v>
      </c>
    </row>
    <row r="11160" spans="1:11" x14ac:dyDescent="0.35">
      <c r="A11160" s="69">
        <f t="shared" si="354"/>
        <v>45870</v>
      </c>
      <c r="B11160" t="s">
        <v>923</v>
      </c>
      <c r="C11160" t="s">
        <v>272</v>
      </c>
      <c r="D11160" t="s">
        <v>891</v>
      </c>
      <c r="E11160" t="s">
        <v>316</v>
      </c>
      <c r="F11160" t="s">
        <v>317</v>
      </c>
      <c r="G11160" t="s">
        <v>127</v>
      </c>
      <c r="H11160">
        <v>355</v>
      </c>
      <c r="I11160" s="68" t="str">
        <f>VLOOKUP(E11160,Refs!$P$2:$R$29,3,FALSE)</f>
        <v>Y56</v>
      </c>
      <c r="J11160" s="68" t="str">
        <f>VLOOKUP(E11160,Refs!$P$2:$S$29,4,FALSE)</f>
        <v>London</v>
      </c>
      <c r="K11160" s="28">
        <f t="shared" si="353"/>
        <v>355</v>
      </c>
    </row>
    <row r="11161" spans="1:11" x14ac:dyDescent="0.35">
      <c r="A11161" s="69">
        <f t="shared" si="354"/>
        <v>45870</v>
      </c>
      <c r="B11161" t="s">
        <v>923</v>
      </c>
      <c r="C11161" t="s">
        <v>272</v>
      </c>
      <c r="D11161" t="s">
        <v>891</v>
      </c>
      <c r="E11161" t="s">
        <v>316</v>
      </c>
      <c r="F11161" t="s">
        <v>317</v>
      </c>
      <c r="G11161" t="s">
        <v>128</v>
      </c>
      <c r="H11161">
        <v>239</v>
      </c>
      <c r="I11161" s="68" t="str">
        <f>VLOOKUP(E11161,Refs!$P$2:$R$29,3,FALSE)</f>
        <v>Y56</v>
      </c>
      <c r="J11161" s="68" t="str">
        <f>VLOOKUP(E11161,Refs!$P$2:$S$29,4,FALSE)</f>
        <v>London</v>
      </c>
      <c r="K11161" s="28">
        <f t="shared" si="353"/>
        <v>239</v>
      </c>
    </row>
    <row r="11162" spans="1:11" x14ac:dyDescent="0.35">
      <c r="A11162" s="69">
        <f t="shared" si="354"/>
        <v>45870</v>
      </c>
      <c r="B11162" t="s">
        <v>923</v>
      </c>
      <c r="C11162" t="s">
        <v>272</v>
      </c>
      <c r="D11162" t="s">
        <v>891</v>
      </c>
      <c r="E11162" t="s">
        <v>316</v>
      </c>
      <c r="F11162" t="s">
        <v>317</v>
      </c>
      <c r="G11162" t="s">
        <v>129</v>
      </c>
      <c r="H11162">
        <v>161</v>
      </c>
      <c r="I11162" s="68" t="str">
        <f>VLOOKUP(E11162,Refs!$P$2:$R$29,3,FALSE)</f>
        <v>Y56</v>
      </c>
      <c r="J11162" s="68" t="str">
        <f>VLOOKUP(E11162,Refs!$P$2:$S$29,4,FALSE)</f>
        <v>London</v>
      </c>
      <c r="K11162" s="28">
        <f t="shared" si="353"/>
        <v>161</v>
      </c>
    </row>
    <row r="11163" spans="1:11" x14ac:dyDescent="0.35">
      <c r="A11163" s="69">
        <f t="shared" si="354"/>
        <v>45870</v>
      </c>
      <c r="B11163" t="s">
        <v>923</v>
      </c>
      <c r="C11163" t="s">
        <v>272</v>
      </c>
      <c r="D11163" t="s">
        <v>891</v>
      </c>
      <c r="E11163" t="s">
        <v>316</v>
      </c>
      <c r="F11163" t="s">
        <v>317</v>
      </c>
      <c r="G11163" t="s">
        <v>130</v>
      </c>
      <c r="H11163">
        <v>2</v>
      </c>
      <c r="I11163" s="68" t="str">
        <f>VLOOKUP(E11163,Refs!$P$2:$R$29,3,FALSE)</f>
        <v>Y56</v>
      </c>
      <c r="J11163" s="68" t="str">
        <f>VLOOKUP(E11163,Refs!$P$2:$S$29,4,FALSE)</f>
        <v>London</v>
      </c>
      <c r="K11163" s="28">
        <f t="shared" si="353"/>
        <v>2</v>
      </c>
    </row>
    <row r="11164" spans="1:11" x14ac:dyDescent="0.35">
      <c r="A11164" s="69">
        <f t="shared" si="354"/>
        <v>45870</v>
      </c>
      <c r="B11164" t="s">
        <v>923</v>
      </c>
      <c r="C11164" t="s">
        <v>272</v>
      </c>
      <c r="D11164" t="s">
        <v>891</v>
      </c>
      <c r="E11164" t="s">
        <v>316</v>
      </c>
      <c r="F11164" t="s">
        <v>317</v>
      </c>
      <c r="G11164" t="s">
        <v>131</v>
      </c>
      <c r="H11164">
        <v>7604</v>
      </c>
      <c r="I11164" s="68" t="str">
        <f>VLOOKUP(E11164,Refs!$P$2:$R$29,3,FALSE)</f>
        <v>Y56</v>
      </c>
      <c r="J11164" s="68" t="str">
        <f>VLOOKUP(E11164,Refs!$P$2:$S$29,4,FALSE)</f>
        <v>London</v>
      </c>
      <c r="K11164" s="28">
        <f t="shared" si="353"/>
        <v>7604</v>
      </c>
    </row>
    <row r="11165" spans="1:11" x14ac:dyDescent="0.35">
      <c r="A11165" s="69">
        <f t="shared" si="354"/>
        <v>45870</v>
      </c>
      <c r="B11165" t="s">
        <v>923</v>
      </c>
      <c r="C11165" t="s">
        <v>272</v>
      </c>
      <c r="D11165" t="s">
        <v>891</v>
      </c>
      <c r="E11165" t="s">
        <v>316</v>
      </c>
      <c r="F11165" t="s">
        <v>317</v>
      </c>
      <c r="G11165" t="s">
        <v>132</v>
      </c>
      <c r="H11165">
        <v>359</v>
      </c>
      <c r="I11165" s="68" t="str">
        <f>VLOOKUP(E11165,Refs!$P$2:$R$29,3,FALSE)</f>
        <v>Y56</v>
      </c>
      <c r="J11165" s="68" t="str">
        <f>VLOOKUP(E11165,Refs!$P$2:$S$29,4,FALSE)</f>
        <v>London</v>
      </c>
      <c r="K11165" s="28">
        <f t="shared" si="353"/>
        <v>359</v>
      </c>
    </row>
    <row r="11166" spans="1:11" x14ac:dyDescent="0.35">
      <c r="A11166" s="69">
        <f t="shared" si="354"/>
        <v>45870</v>
      </c>
      <c r="B11166" t="s">
        <v>923</v>
      </c>
      <c r="C11166" t="s">
        <v>272</v>
      </c>
      <c r="D11166" t="s">
        <v>891</v>
      </c>
      <c r="E11166" t="s">
        <v>316</v>
      </c>
      <c r="F11166" t="s">
        <v>317</v>
      </c>
      <c r="G11166" t="s">
        <v>133</v>
      </c>
      <c r="H11166">
        <v>1910</v>
      </c>
      <c r="I11166" s="68" t="str">
        <f>VLOOKUP(E11166,Refs!$P$2:$R$29,3,FALSE)</f>
        <v>Y56</v>
      </c>
      <c r="J11166" s="68" t="str">
        <f>VLOOKUP(E11166,Refs!$P$2:$S$29,4,FALSE)</f>
        <v>London</v>
      </c>
      <c r="K11166" s="28">
        <f t="shared" si="353"/>
        <v>1910</v>
      </c>
    </row>
    <row r="11167" spans="1:11" x14ac:dyDescent="0.35">
      <c r="A11167" s="69">
        <f t="shared" si="354"/>
        <v>45870</v>
      </c>
      <c r="B11167" t="s">
        <v>923</v>
      </c>
      <c r="C11167" t="s">
        <v>272</v>
      </c>
      <c r="D11167" t="s">
        <v>891</v>
      </c>
      <c r="E11167" t="s">
        <v>316</v>
      </c>
      <c r="F11167" t="s">
        <v>317</v>
      </c>
      <c r="G11167" t="s">
        <v>134</v>
      </c>
      <c r="H11167">
        <v>1593</v>
      </c>
      <c r="I11167" s="68" t="str">
        <f>VLOOKUP(E11167,Refs!$P$2:$R$29,3,FALSE)</f>
        <v>Y56</v>
      </c>
      <c r="J11167" s="68" t="str">
        <f>VLOOKUP(E11167,Refs!$P$2:$S$29,4,FALSE)</f>
        <v>London</v>
      </c>
      <c r="K11167" s="28">
        <f t="shared" si="353"/>
        <v>1593</v>
      </c>
    </row>
    <row r="11168" spans="1:11" x14ac:dyDescent="0.35">
      <c r="A11168" s="69">
        <f t="shared" si="354"/>
        <v>45870</v>
      </c>
      <c r="B11168" t="s">
        <v>923</v>
      </c>
      <c r="C11168" t="s">
        <v>272</v>
      </c>
      <c r="D11168" t="s">
        <v>891</v>
      </c>
      <c r="E11168" t="s">
        <v>316</v>
      </c>
      <c r="F11168" t="s">
        <v>317</v>
      </c>
      <c r="G11168" t="s">
        <v>135</v>
      </c>
      <c r="H11168">
        <v>31</v>
      </c>
      <c r="I11168" s="68" t="str">
        <f>VLOOKUP(E11168,Refs!$P$2:$R$29,3,FALSE)</f>
        <v>Y56</v>
      </c>
      <c r="J11168" s="68" t="str">
        <f>VLOOKUP(E11168,Refs!$P$2:$S$29,4,FALSE)</f>
        <v>London</v>
      </c>
      <c r="K11168" s="28">
        <f t="shared" si="353"/>
        <v>31</v>
      </c>
    </row>
    <row r="11169" spans="1:11" x14ac:dyDescent="0.35">
      <c r="A11169" s="69">
        <f t="shared" si="354"/>
        <v>45870</v>
      </c>
      <c r="B11169" t="s">
        <v>923</v>
      </c>
      <c r="C11169" t="s">
        <v>272</v>
      </c>
      <c r="D11169" t="s">
        <v>891</v>
      </c>
      <c r="E11169" t="s">
        <v>316</v>
      </c>
      <c r="F11169" t="s">
        <v>317</v>
      </c>
      <c r="G11169" t="s">
        <v>136</v>
      </c>
      <c r="H11169">
        <v>0</v>
      </c>
      <c r="I11169" s="68" t="str">
        <f>VLOOKUP(E11169,Refs!$P$2:$R$29,3,FALSE)</f>
        <v>Y56</v>
      </c>
      <c r="J11169" s="68" t="str">
        <f>VLOOKUP(E11169,Refs!$P$2:$S$29,4,FALSE)</f>
        <v>London</v>
      </c>
      <c r="K11169" s="28" t="str">
        <f t="shared" si="353"/>
        <v/>
      </c>
    </row>
    <row r="11170" spans="1:11" x14ac:dyDescent="0.35">
      <c r="A11170" s="69">
        <f t="shared" si="354"/>
        <v>45870</v>
      </c>
      <c r="B11170" t="s">
        <v>923</v>
      </c>
      <c r="C11170" t="s">
        <v>272</v>
      </c>
      <c r="D11170" t="s">
        <v>891</v>
      </c>
      <c r="E11170" t="s">
        <v>316</v>
      </c>
      <c r="F11170" t="s">
        <v>317</v>
      </c>
      <c r="G11170" t="s">
        <v>137</v>
      </c>
      <c r="H11170">
        <v>2</v>
      </c>
      <c r="I11170" s="68" t="str">
        <f>VLOOKUP(E11170,Refs!$P$2:$R$29,3,FALSE)</f>
        <v>Y56</v>
      </c>
      <c r="J11170" s="68" t="str">
        <f>VLOOKUP(E11170,Refs!$P$2:$S$29,4,FALSE)</f>
        <v>London</v>
      </c>
      <c r="K11170" s="28">
        <f t="shared" si="353"/>
        <v>2</v>
      </c>
    </row>
    <row r="11171" spans="1:11" x14ac:dyDescent="0.35">
      <c r="A11171" s="69">
        <f t="shared" si="354"/>
        <v>45870</v>
      </c>
      <c r="B11171" t="s">
        <v>923</v>
      </c>
      <c r="C11171" t="s">
        <v>272</v>
      </c>
      <c r="D11171" t="s">
        <v>891</v>
      </c>
      <c r="E11171" t="s">
        <v>316</v>
      </c>
      <c r="F11171" t="s">
        <v>317</v>
      </c>
      <c r="G11171" t="s">
        <v>138</v>
      </c>
      <c r="H11171">
        <v>0</v>
      </c>
      <c r="I11171" s="68" t="str">
        <f>VLOOKUP(E11171,Refs!$P$2:$R$29,3,FALSE)</f>
        <v>Y56</v>
      </c>
      <c r="J11171" s="68" t="str">
        <f>VLOOKUP(E11171,Refs!$P$2:$S$29,4,FALSE)</f>
        <v>London</v>
      </c>
      <c r="K11171" s="28" t="str">
        <f t="shared" si="353"/>
        <v/>
      </c>
    </row>
    <row r="11172" spans="1:11" x14ac:dyDescent="0.35">
      <c r="A11172" s="69">
        <f t="shared" si="354"/>
        <v>45870</v>
      </c>
      <c r="B11172" t="s">
        <v>923</v>
      </c>
      <c r="C11172" t="s">
        <v>272</v>
      </c>
      <c r="D11172" t="s">
        <v>891</v>
      </c>
      <c r="E11172" t="s">
        <v>316</v>
      </c>
      <c r="F11172" t="s">
        <v>317</v>
      </c>
      <c r="G11172" t="s">
        <v>139</v>
      </c>
      <c r="H11172">
        <v>0</v>
      </c>
      <c r="I11172" s="68" t="str">
        <f>VLOOKUP(E11172,Refs!$P$2:$R$29,3,FALSE)</f>
        <v>Y56</v>
      </c>
      <c r="J11172" s="68" t="str">
        <f>VLOOKUP(E11172,Refs!$P$2:$S$29,4,FALSE)</f>
        <v>London</v>
      </c>
      <c r="K11172" s="28" t="str">
        <f t="shared" si="353"/>
        <v/>
      </c>
    </row>
    <row r="11173" spans="1:11" x14ac:dyDescent="0.35">
      <c r="A11173" s="69">
        <f t="shared" si="354"/>
        <v>45870</v>
      </c>
      <c r="B11173" t="s">
        <v>923</v>
      </c>
      <c r="C11173" t="s">
        <v>272</v>
      </c>
      <c r="D11173" t="s">
        <v>891</v>
      </c>
      <c r="E11173" t="s">
        <v>316</v>
      </c>
      <c r="F11173" t="s">
        <v>317</v>
      </c>
      <c r="G11173" t="s">
        <v>140</v>
      </c>
      <c r="H11173">
        <v>0</v>
      </c>
      <c r="I11173" s="68" t="str">
        <f>VLOOKUP(E11173,Refs!$P$2:$R$29,3,FALSE)</f>
        <v>Y56</v>
      </c>
      <c r="J11173" s="68" t="str">
        <f>VLOOKUP(E11173,Refs!$P$2:$S$29,4,FALSE)</f>
        <v>London</v>
      </c>
      <c r="K11173" s="28" t="str">
        <f t="shared" si="353"/>
        <v/>
      </c>
    </row>
    <row r="11174" spans="1:11" x14ac:dyDescent="0.35">
      <c r="A11174" s="69">
        <f t="shared" si="354"/>
        <v>45870</v>
      </c>
      <c r="B11174" t="s">
        <v>923</v>
      </c>
      <c r="C11174" t="s">
        <v>272</v>
      </c>
      <c r="D11174" t="s">
        <v>891</v>
      </c>
      <c r="E11174" t="s">
        <v>316</v>
      </c>
      <c r="F11174" t="s">
        <v>317</v>
      </c>
      <c r="G11174" t="s">
        <v>728</v>
      </c>
      <c r="H11174">
        <v>1</v>
      </c>
      <c r="I11174" s="68" t="str">
        <f>VLOOKUP(E11174,Refs!$P$2:$R$29,3,FALSE)</f>
        <v>Y56</v>
      </c>
      <c r="J11174" s="68" t="str">
        <f>VLOOKUP(E11174,Refs!$P$2:$S$29,4,FALSE)</f>
        <v>London</v>
      </c>
      <c r="K11174" s="28">
        <f t="shared" si="353"/>
        <v>1</v>
      </c>
    </row>
    <row r="11175" spans="1:11" x14ac:dyDescent="0.35">
      <c r="A11175" s="69">
        <f t="shared" si="354"/>
        <v>45870</v>
      </c>
      <c r="B11175" t="s">
        <v>923</v>
      </c>
      <c r="C11175" t="s">
        <v>272</v>
      </c>
      <c r="D11175" t="s">
        <v>891</v>
      </c>
      <c r="E11175" t="s">
        <v>316</v>
      </c>
      <c r="F11175" t="s">
        <v>317</v>
      </c>
      <c r="G11175" t="s">
        <v>727</v>
      </c>
      <c r="H11175">
        <v>0</v>
      </c>
      <c r="I11175" s="68" t="str">
        <f>VLOOKUP(E11175,Refs!$P$2:$R$29,3,FALSE)</f>
        <v>Y56</v>
      </c>
      <c r="J11175" s="68" t="str">
        <f>VLOOKUP(E11175,Refs!$P$2:$S$29,4,FALSE)</f>
        <v>London</v>
      </c>
      <c r="K11175" s="28" t="str">
        <f t="shared" si="353"/>
        <v/>
      </c>
    </row>
    <row r="11176" spans="1:11" x14ac:dyDescent="0.35">
      <c r="A11176" s="69">
        <f t="shared" si="354"/>
        <v>45870</v>
      </c>
      <c r="B11176" t="s">
        <v>923</v>
      </c>
      <c r="C11176" t="s">
        <v>272</v>
      </c>
      <c r="D11176" t="s">
        <v>891</v>
      </c>
      <c r="E11176" t="s">
        <v>316</v>
      </c>
      <c r="F11176" t="s">
        <v>317</v>
      </c>
      <c r="G11176" t="s">
        <v>730</v>
      </c>
      <c r="H11176">
        <v>0</v>
      </c>
      <c r="I11176" s="68" t="str">
        <f>VLOOKUP(E11176,Refs!$P$2:$R$29,3,FALSE)</f>
        <v>Y56</v>
      </c>
      <c r="J11176" s="68" t="str">
        <f>VLOOKUP(E11176,Refs!$P$2:$S$29,4,FALSE)</f>
        <v>London</v>
      </c>
      <c r="K11176" s="28" t="str">
        <f t="shared" si="353"/>
        <v/>
      </c>
    </row>
    <row r="11177" spans="1:11" x14ac:dyDescent="0.35">
      <c r="A11177" s="69">
        <f t="shared" si="354"/>
        <v>45870</v>
      </c>
      <c r="B11177" t="s">
        <v>923</v>
      </c>
      <c r="C11177" t="s">
        <v>272</v>
      </c>
      <c r="D11177" t="s">
        <v>891</v>
      </c>
      <c r="E11177" t="s">
        <v>316</v>
      </c>
      <c r="F11177" t="s">
        <v>317</v>
      </c>
      <c r="G11177" t="s">
        <v>729</v>
      </c>
      <c r="H11177">
        <v>0</v>
      </c>
      <c r="I11177" s="68" t="str">
        <f>VLOOKUP(E11177,Refs!$P$2:$R$29,3,FALSE)</f>
        <v>Y56</v>
      </c>
      <c r="J11177" s="68" t="str">
        <f>VLOOKUP(E11177,Refs!$P$2:$S$29,4,FALSE)</f>
        <v>London</v>
      </c>
      <c r="K11177" s="28" t="str">
        <f t="shared" si="353"/>
        <v/>
      </c>
    </row>
    <row r="11178" spans="1:11" x14ac:dyDescent="0.35">
      <c r="A11178" s="69">
        <f t="shared" si="354"/>
        <v>45870</v>
      </c>
      <c r="B11178" t="s">
        <v>923</v>
      </c>
      <c r="C11178" t="s">
        <v>272</v>
      </c>
      <c r="D11178" t="s">
        <v>891</v>
      </c>
      <c r="E11178" t="s">
        <v>318</v>
      </c>
      <c r="F11178" t="s">
        <v>319</v>
      </c>
      <c r="G11178" t="s">
        <v>10</v>
      </c>
      <c r="H11178">
        <v>44202</v>
      </c>
      <c r="I11178" s="68" t="str">
        <f>VLOOKUP(E11178,Refs!$P$2:$R$29,3,FALSE)</f>
        <v>Y56</v>
      </c>
      <c r="J11178" s="68" t="str">
        <f>VLOOKUP(E11178,Refs!$P$2:$S$29,4,FALSE)</f>
        <v>London</v>
      </c>
      <c r="K11178" s="28">
        <f t="shared" si="353"/>
        <v>44202</v>
      </c>
    </row>
    <row r="11179" spans="1:11" x14ac:dyDescent="0.35">
      <c r="A11179" s="69">
        <f t="shared" si="354"/>
        <v>45870</v>
      </c>
      <c r="B11179" t="s">
        <v>923</v>
      </c>
      <c r="C11179" t="s">
        <v>272</v>
      </c>
      <c r="D11179" t="s">
        <v>891</v>
      </c>
      <c r="E11179" t="s">
        <v>318</v>
      </c>
      <c r="F11179" t="s">
        <v>319</v>
      </c>
      <c r="G11179" t="s">
        <v>69</v>
      </c>
      <c r="H11179">
        <v>5924</v>
      </c>
      <c r="I11179" s="68" t="str">
        <f>VLOOKUP(E11179,Refs!$P$2:$R$29,3,FALSE)</f>
        <v>Y56</v>
      </c>
      <c r="J11179" s="68" t="str">
        <f>VLOOKUP(E11179,Refs!$P$2:$S$29,4,FALSE)</f>
        <v>London</v>
      </c>
      <c r="K11179" s="28">
        <f t="shared" si="353"/>
        <v>5924</v>
      </c>
    </row>
    <row r="11180" spans="1:11" x14ac:dyDescent="0.35">
      <c r="A11180" s="69">
        <f t="shared" si="354"/>
        <v>45870</v>
      </c>
      <c r="B11180" t="s">
        <v>923</v>
      </c>
      <c r="C11180" t="s">
        <v>272</v>
      </c>
      <c r="D11180" t="s">
        <v>891</v>
      </c>
      <c r="E11180" t="s">
        <v>318</v>
      </c>
      <c r="F11180" t="s">
        <v>319</v>
      </c>
      <c r="G11180" t="s">
        <v>20</v>
      </c>
      <c r="H11180">
        <v>42166</v>
      </c>
      <c r="I11180" s="68" t="str">
        <f>VLOOKUP(E11180,Refs!$P$2:$R$29,3,FALSE)</f>
        <v>Y56</v>
      </c>
      <c r="J11180" s="68" t="str">
        <f>VLOOKUP(E11180,Refs!$P$2:$S$29,4,FALSE)</f>
        <v>London</v>
      </c>
      <c r="K11180" s="28">
        <f t="shared" si="353"/>
        <v>42166</v>
      </c>
    </row>
    <row r="11181" spans="1:11" x14ac:dyDescent="0.35">
      <c r="A11181" s="69">
        <f t="shared" si="354"/>
        <v>45870</v>
      </c>
      <c r="B11181" t="s">
        <v>923</v>
      </c>
      <c r="C11181" t="s">
        <v>272</v>
      </c>
      <c r="D11181" t="s">
        <v>891</v>
      </c>
      <c r="E11181" t="s">
        <v>318</v>
      </c>
      <c r="F11181" t="s">
        <v>319</v>
      </c>
      <c r="G11181" t="s">
        <v>23</v>
      </c>
      <c r="H11181">
        <v>38954</v>
      </c>
      <c r="I11181" s="68" t="str">
        <f>VLOOKUP(E11181,Refs!$P$2:$R$29,3,FALSE)</f>
        <v>Y56</v>
      </c>
      <c r="J11181" s="68" t="str">
        <f>VLOOKUP(E11181,Refs!$P$2:$S$29,4,FALSE)</f>
        <v>London</v>
      </c>
      <c r="K11181" s="28">
        <f t="shared" si="353"/>
        <v>38954</v>
      </c>
    </row>
    <row r="11182" spans="1:11" x14ac:dyDescent="0.35">
      <c r="A11182" s="69">
        <f t="shared" si="354"/>
        <v>45870</v>
      </c>
      <c r="B11182" t="s">
        <v>923</v>
      </c>
      <c r="C11182" t="s">
        <v>272</v>
      </c>
      <c r="D11182" t="s">
        <v>891</v>
      </c>
      <c r="E11182" t="s">
        <v>318</v>
      </c>
      <c r="F11182" t="s">
        <v>319</v>
      </c>
      <c r="G11182" t="s">
        <v>19</v>
      </c>
      <c r="H11182">
        <v>616</v>
      </c>
      <c r="I11182" s="68" t="str">
        <f>VLOOKUP(E11182,Refs!$P$2:$R$29,3,FALSE)</f>
        <v>Y56</v>
      </c>
      <c r="J11182" s="68" t="str">
        <f>VLOOKUP(E11182,Refs!$P$2:$S$29,4,FALSE)</f>
        <v>London</v>
      </c>
      <c r="K11182" s="28">
        <f t="shared" si="353"/>
        <v>616</v>
      </c>
    </row>
    <row r="11183" spans="1:11" x14ac:dyDescent="0.35">
      <c r="A11183" s="69">
        <f t="shared" si="354"/>
        <v>45870</v>
      </c>
      <c r="B11183" t="s">
        <v>923</v>
      </c>
      <c r="C11183" t="s">
        <v>272</v>
      </c>
      <c r="D11183" t="s">
        <v>891</v>
      </c>
      <c r="E11183" t="s">
        <v>318</v>
      </c>
      <c r="F11183" t="s">
        <v>319</v>
      </c>
      <c r="G11183" t="s">
        <v>21</v>
      </c>
      <c r="H11183">
        <v>771290</v>
      </c>
      <c r="I11183" s="68" t="str">
        <f>VLOOKUP(E11183,Refs!$P$2:$R$29,3,FALSE)</f>
        <v>Y56</v>
      </c>
      <c r="J11183" s="68" t="str">
        <f>VLOOKUP(E11183,Refs!$P$2:$S$29,4,FALSE)</f>
        <v>London</v>
      </c>
      <c r="K11183" s="28">
        <f t="shared" si="353"/>
        <v>771290</v>
      </c>
    </row>
    <row r="11184" spans="1:11" x14ac:dyDescent="0.35">
      <c r="A11184" s="69">
        <f t="shared" si="354"/>
        <v>45870</v>
      </c>
      <c r="B11184" t="s">
        <v>923</v>
      </c>
      <c r="C11184" t="s">
        <v>272</v>
      </c>
      <c r="D11184" t="s">
        <v>891</v>
      </c>
      <c r="E11184" t="s">
        <v>318</v>
      </c>
      <c r="F11184" t="s">
        <v>319</v>
      </c>
      <c r="G11184" t="s">
        <v>70</v>
      </c>
      <c r="H11184">
        <v>101</v>
      </c>
      <c r="I11184" s="68" t="str">
        <f>VLOOKUP(E11184,Refs!$P$2:$R$29,3,FALSE)</f>
        <v>Y56</v>
      </c>
      <c r="J11184" s="68" t="str">
        <f>VLOOKUP(E11184,Refs!$P$2:$S$29,4,FALSE)</f>
        <v>London</v>
      </c>
      <c r="K11184" s="28">
        <f t="shared" si="353"/>
        <v>101</v>
      </c>
    </row>
    <row r="11185" spans="1:11" x14ac:dyDescent="0.35">
      <c r="A11185" s="69">
        <f t="shared" si="354"/>
        <v>45870</v>
      </c>
      <c r="B11185" t="s">
        <v>923</v>
      </c>
      <c r="C11185" t="s">
        <v>272</v>
      </c>
      <c r="D11185" t="s">
        <v>891</v>
      </c>
      <c r="E11185" t="s">
        <v>318</v>
      </c>
      <c r="F11185" t="s">
        <v>319</v>
      </c>
      <c r="G11185" t="s">
        <v>71</v>
      </c>
      <c r="H11185">
        <v>279</v>
      </c>
      <c r="I11185" s="68" t="str">
        <f>VLOOKUP(E11185,Refs!$P$2:$R$29,3,FALSE)</f>
        <v>Y56</v>
      </c>
      <c r="J11185" s="68" t="str">
        <f>VLOOKUP(E11185,Refs!$P$2:$S$29,4,FALSE)</f>
        <v>London</v>
      </c>
      <c r="K11185" s="28">
        <f t="shared" si="353"/>
        <v>279</v>
      </c>
    </row>
    <row r="11186" spans="1:11" x14ac:dyDescent="0.35">
      <c r="A11186" s="69">
        <f t="shared" si="354"/>
        <v>45870</v>
      </c>
      <c r="B11186" t="s">
        <v>923</v>
      </c>
      <c r="C11186" t="s">
        <v>272</v>
      </c>
      <c r="D11186" t="s">
        <v>891</v>
      </c>
      <c r="E11186" t="s">
        <v>318</v>
      </c>
      <c r="F11186" t="s">
        <v>319</v>
      </c>
      <c r="G11186" t="s">
        <v>72</v>
      </c>
      <c r="H11186">
        <v>48339</v>
      </c>
      <c r="I11186" s="68" t="str">
        <f>VLOOKUP(E11186,Refs!$P$2:$R$29,3,FALSE)</f>
        <v>Y56</v>
      </c>
      <c r="J11186" s="68" t="str">
        <f>VLOOKUP(E11186,Refs!$P$2:$S$29,4,FALSE)</f>
        <v>London</v>
      </c>
      <c r="K11186" s="28">
        <f t="shared" si="353"/>
        <v>48339</v>
      </c>
    </row>
    <row r="11187" spans="1:11" x14ac:dyDescent="0.35">
      <c r="A11187" s="69">
        <f t="shared" si="354"/>
        <v>45870</v>
      </c>
      <c r="B11187" t="s">
        <v>923</v>
      </c>
      <c r="C11187" t="s">
        <v>272</v>
      </c>
      <c r="D11187" t="s">
        <v>891</v>
      </c>
      <c r="E11187" t="s">
        <v>318</v>
      </c>
      <c r="F11187" t="s">
        <v>319</v>
      </c>
      <c r="G11187" t="s">
        <v>73</v>
      </c>
      <c r="H11187">
        <v>8689</v>
      </c>
      <c r="I11187" s="68" t="str">
        <f>VLOOKUP(E11187,Refs!$P$2:$R$29,3,FALSE)</f>
        <v>Y56</v>
      </c>
      <c r="J11187" s="68" t="str">
        <f>VLOOKUP(E11187,Refs!$P$2:$S$29,4,FALSE)</f>
        <v>London</v>
      </c>
      <c r="K11187" s="28">
        <f t="shared" si="353"/>
        <v>8689</v>
      </c>
    </row>
    <row r="11188" spans="1:11" x14ac:dyDescent="0.35">
      <c r="A11188" s="69">
        <f t="shared" si="354"/>
        <v>45870</v>
      </c>
      <c r="B11188" t="s">
        <v>923</v>
      </c>
      <c r="C11188" t="s">
        <v>272</v>
      </c>
      <c r="D11188" t="s">
        <v>891</v>
      </c>
      <c r="E11188" t="s">
        <v>318</v>
      </c>
      <c r="F11188" t="s">
        <v>319</v>
      </c>
      <c r="G11188" t="s">
        <v>74</v>
      </c>
      <c r="H11188">
        <v>49181272</v>
      </c>
      <c r="I11188" s="68" t="str">
        <f>VLOOKUP(E11188,Refs!$P$2:$R$29,3,FALSE)</f>
        <v>Y56</v>
      </c>
      <c r="J11188" s="68" t="str">
        <f>VLOOKUP(E11188,Refs!$P$2:$S$29,4,FALSE)</f>
        <v>London</v>
      </c>
      <c r="K11188" s="28">
        <f t="shared" si="353"/>
        <v>49181272</v>
      </c>
    </row>
    <row r="11189" spans="1:11" x14ac:dyDescent="0.35">
      <c r="A11189" s="69">
        <f t="shared" si="354"/>
        <v>45870</v>
      </c>
      <c r="B11189" t="s">
        <v>923</v>
      </c>
      <c r="C11189" t="s">
        <v>272</v>
      </c>
      <c r="D11189" t="s">
        <v>891</v>
      </c>
      <c r="E11189" t="s">
        <v>318</v>
      </c>
      <c r="F11189" t="s">
        <v>319</v>
      </c>
      <c r="G11189" t="s">
        <v>26</v>
      </c>
      <c r="H11189">
        <v>37889</v>
      </c>
      <c r="I11189" s="68" t="str">
        <f>VLOOKUP(E11189,Refs!$P$2:$R$29,3,FALSE)</f>
        <v>Y56</v>
      </c>
      <c r="J11189" s="68" t="str">
        <f>VLOOKUP(E11189,Refs!$P$2:$S$29,4,FALSE)</f>
        <v>London</v>
      </c>
      <c r="K11189" s="28">
        <f t="shared" si="353"/>
        <v>37889</v>
      </c>
    </row>
    <row r="11190" spans="1:11" x14ac:dyDescent="0.35">
      <c r="A11190" s="69">
        <f t="shared" si="354"/>
        <v>45870</v>
      </c>
      <c r="B11190" t="s">
        <v>923</v>
      </c>
      <c r="C11190" t="s">
        <v>272</v>
      </c>
      <c r="D11190" t="s">
        <v>891</v>
      </c>
      <c r="E11190" t="s">
        <v>318</v>
      </c>
      <c r="F11190" t="s">
        <v>319</v>
      </c>
      <c r="G11190" t="s">
        <v>75</v>
      </c>
      <c r="H11190">
        <v>1582</v>
      </c>
      <c r="I11190" s="68" t="str">
        <f>VLOOKUP(E11190,Refs!$P$2:$R$29,3,FALSE)</f>
        <v>Y56</v>
      </c>
      <c r="J11190" s="68" t="str">
        <f>VLOOKUP(E11190,Refs!$P$2:$S$29,4,FALSE)</f>
        <v>London</v>
      </c>
      <c r="K11190" s="28">
        <f t="shared" si="353"/>
        <v>1582</v>
      </c>
    </row>
    <row r="11191" spans="1:11" x14ac:dyDescent="0.35">
      <c r="A11191" s="69">
        <f t="shared" si="354"/>
        <v>45870</v>
      </c>
      <c r="B11191" t="s">
        <v>923</v>
      </c>
      <c r="C11191" t="s">
        <v>272</v>
      </c>
      <c r="D11191" t="s">
        <v>891</v>
      </c>
      <c r="E11191" t="s">
        <v>318</v>
      </c>
      <c r="F11191" t="s">
        <v>319</v>
      </c>
      <c r="G11191" t="s">
        <v>76</v>
      </c>
      <c r="H11191">
        <v>19078</v>
      </c>
      <c r="I11191" s="68" t="str">
        <f>VLOOKUP(E11191,Refs!$P$2:$R$29,3,FALSE)</f>
        <v>Y56</v>
      </c>
      <c r="J11191" s="68" t="str">
        <f>VLOOKUP(E11191,Refs!$P$2:$S$29,4,FALSE)</f>
        <v>London</v>
      </c>
      <c r="K11191" s="28">
        <f t="shared" si="353"/>
        <v>19078</v>
      </c>
    </row>
    <row r="11192" spans="1:11" x14ac:dyDescent="0.35">
      <c r="A11192" s="69">
        <f t="shared" si="354"/>
        <v>45870</v>
      </c>
      <c r="B11192" t="s">
        <v>923</v>
      </c>
      <c r="C11192" t="s">
        <v>272</v>
      </c>
      <c r="D11192" t="s">
        <v>891</v>
      </c>
      <c r="E11192" t="s">
        <v>318</v>
      </c>
      <c r="F11192" t="s">
        <v>319</v>
      </c>
      <c r="G11192" t="s">
        <v>77</v>
      </c>
      <c r="H11192">
        <v>6339</v>
      </c>
      <c r="I11192" s="68" t="str">
        <f>VLOOKUP(E11192,Refs!$P$2:$R$29,3,FALSE)</f>
        <v>Y56</v>
      </c>
      <c r="J11192" s="68" t="str">
        <f>VLOOKUP(E11192,Refs!$P$2:$S$29,4,FALSE)</f>
        <v>London</v>
      </c>
      <c r="K11192" s="28">
        <f t="shared" si="353"/>
        <v>6339</v>
      </c>
    </row>
    <row r="11193" spans="1:11" x14ac:dyDescent="0.35">
      <c r="A11193" s="69">
        <f t="shared" si="354"/>
        <v>45870</v>
      </c>
      <c r="B11193" t="s">
        <v>923</v>
      </c>
      <c r="C11193" t="s">
        <v>272</v>
      </c>
      <c r="D11193" t="s">
        <v>891</v>
      </c>
      <c r="E11193" t="s">
        <v>318</v>
      </c>
      <c r="F11193" t="s">
        <v>319</v>
      </c>
      <c r="G11193" t="s">
        <v>78</v>
      </c>
      <c r="H11193">
        <v>9604</v>
      </c>
      <c r="I11193" s="68" t="str">
        <f>VLOOKUP(E11193,Refs!$P$2:$R$29,3,FALSE)</f>
        <v>Y56</v>
      </c>
      <c r="J11193" s="68" t="str">
        <f>VLOOKUP(E11193,Refs!$P$2:$S$29,4,FALSE)</f>
        <v>London</v>
      </c>
      <c r="K11193" s="28">
        <f t="shared" si="353"/>
        <v>9604</v>
      </c>
    </row>
    <row r="11194" spans="1:11" x14ac:dyDescent="0.35">
      <c r="A11194" s="69">
        <f t="shared" si="354"/>
        <v>45870</v>
      </c>
      <c r="B11194" t="s">
        <v>923</v>
      </c>
      <c r="C11194" t="s">
        <v>272</v>
      </c>
      <c r="D11194" t="s">
        <v>891</v>
      </c>
      <c r="E11194" t="s">
        <v>318</v>
      </c>
      <c r="F11194" t="s">
        <v>319</v>
      </c>
      <c r="G11194" t="s">
        <v>79</v>
      </c>
      <c r="H11194">
        <v>1286</v>
      </c>
      <c r="I11194" s="68" t="str">
        <f>VLOOKUP(E11194,Refs!$P$2:$R$29,3,FALSE)</f>
        <v>Y56</v>
      </c>
      <c r="J11194" s="68" t="str">
        <f>VLOOKUP(E11194,Refs!$P$2:$S$29,4,FALSE)</f>
        <v>London</v>
      </c>
      <c r="K11194" s="28">
        <f t="shared" si="353"/>
        <v>1286</v>
      </c>
    </row>
    <row r="11195" spans="1:11" x14ac:dyDescent="0.35">
      <c r="A11195" s="69">
        <f t="shared" si="354"/>
        <v>45870</v>
      </c>
      <c r="B11195" t="s">
        <v>923</v>
      </c>
      <c r="C11195" t="s">
        <v>272</v>
      </c>
      <c r="D11195" t="s">
        <v>891</v>
      </c>
      <c r="E11195" t="s">
        <v>318</v>
      </c>
      <c r="F11195" t="s">
        <v>319</v>
      </c>
      <c r="G11195" t="s">
        <v>25</v>
      </c>
      <c r="H11195">
        <v>15956</v>
      </c>
      <c r="I11195" s="68" t="str">
        <f>VLOOKUP(E11195,Refs!$P$2:$R$29,3,FALSE)</f>
        <v>Y56</v>
      </c>
      <c r="J11195" s="68" t="str">
        <f>VLOOKUP(E11195,Refs!$P$2:$S$29,4,FALSE)</f>
        <v>London</v>
      </c>
      <c r="K11195" s="28">
        <f t="shared" si="353"/>
        <v>15956</v>
      </c>
    </row>
    <row r="11196" spans="1:11" x14ac:dyDescent="0.35">
      <c r="A11196" s="69">
        <f t="shared" si="354"/>
        <v>45870</v>
      </c>
      <c r="B11196" t="s">
        <v>923</v>
      </c>
      <c r="C11196" t="s">
        <v>272</v>
      </c>
      <c r="D11196" t="s">
        <v>891</v>
      </c>
      <c r="E11196" t="s">
        <v>318</v>
      </c>
      <c r="F11196" t="s">
        <v>319</v>
      </c>
      <c r="G11196" t="s">
        <v>80</v>
      </c>
      <c r="H11196">
        <v>26</v>
      </c>
      <c r="I11196" s="68" t="str">
        <f>VLOOKUP(E11196,Refs!$P$2:$R$29,3,FALSE)</f>
        <v>Y56</v>
      </c>
      <c r="J11196" s="68" t="str">
        <f>VLOOKUP(E11196,Refs!$P$2:$S$29,4,FALSE)</f>
        <v>London</v>
      </c>
      <c r="K11196" s="28">
        <f t="shared" si="353"/>
        <v>26</v>
      </c>
    </row>
    <row r="11197" spans="1:11" x14ac:dyDescent="0.35">
      <c r="A11197" s="69">
        <f t="shared" si="354"/>
        <v>45870</v>
      </c>
      <c r="B11197" t="s">
        <v>923</v>
      </c>
      <c r="C11197" t="s">
        <v>272</v>
      </c>
      <c r="D11197" t="s">
        <v>891</v>
      </c>
      <c r="E11197" t="s">
        <v>318</v>
      </c>
      <c r="F11197" t="s">
        <v>319</v>
      </c>
      <c r="G11197" t="s">
        <v>81</v>
      </c>
      <c r="H11197">
        <v>6811</v>
      </c>
      <c r="I11197" s="68" t="str">
        <f>VLOOKUP(E11197,Refs!$P$2:$R$29,3,FALSE)</f>
        <v>Y56</v>
      </c>
      <c r="J11197" s="68" t="str">
        <f>VLOOKUP(E11197,Refs!$P$2:$S$29,4,FALSE)</f>
        <v>London</v>
      </c>
      <c r="K11197" s="28">
        <f t="shared" si="353"/>
        <v>6811</v>
      </c>
    </row>
    <row r="11198" spans="1:11" x14ac:dyDescent="0.35">
      <c r="A11198" s="69">
        <f t="shared" si="354"/>
        <v>45870</v>
      </c>
      <c r="B11198" t="s">
        <v>923</v>
      </c>
      <c r="C11198" t="s">
        <v>272</v>
      </c>
      <c r="D11198" t="s">
        <v>891</v>
      </c>
      <c r="E11198" t="s">
        <v>318</v>
      </c>
      <c r="F11198" t="s">
        <v>319</v>
      </c>
      <c r="G11198" t="s">
        <v>82</v>
      </c>
      <c r="H11198">
        <v>1904</v>
      </c>
      <c r="I11198" s="68" t="str">
        <f>VLOOKUP(E11198,Refs!$P$2:$R$29,3,FALSE)</f>
        <v>Y56</v>
      </c>
      <c r="J11198" s="68" t="str">
        <f>VLOOKUP(E11198,Refs!$P$2:$S$29,4,FALSE)</f>
        <v>London</v>
      </c>
      <c r="K11198" s="28">
        <f t="shared" si="353"/>
        <v>1904</v>
      </c>
    </row>
    <row r="11199" spans="1:11" x14ac:dyDescent="0.35">
      <c r="A11199" s="69">
        <f t="shared" si="354"/>
        <v>45870</v>
      </c>
      <c r="B11199" t="s">
        <v>923</v>
      </c>
      <c r="C11199" t="s">
        <v>272</v>
      </c>
      <c r="D11199" t="s">
        <v>891</v>
      </c>
      <c r="E11199" t="s">
        <v>318</v>
      </c>
      <c r="F11199" t="s">
        <v>319</v>
      </c>
      <c r="G11199" t="s">
        <v>83</v>
      </c>
      <c r="H11199">
        <v>5407</v>
      </c>
      <c r="I11199" s="68" t="str">
        <f>VLOOKUP(E11199,Refs!$P$2:$R$29,3,FALSE)</f>
        <v>Y56</v>
      </c>
      <c r="J11199" s="68" t="str">
        <f>VLOOKUP(E11199,Refs!$P$2:$S$29,4,FALSE)</f>
        <v>London</v>
      </c>
      <c r="K11199" s="28">
        <f t="shared" si="353"/>
        <v>5407</v>
      </c>
    </row>
    <row r="11200" spans="1:11" x14ac:dyDescent="0.35">
      <c r="A11200" s="69">
        <f t="shared" si="354"/>
        <v>45870</v>
      </c>
      <c r="B11200" t="s">
        <v>923</v>
      </c>
      <c r="C11200" t="s">
        <v>272</v>
      </c>
      <c r="D11200" t="s">
        <v>891</v>
      </c>
      <c r="E11200" t="s">
        <v>318</v>
      </c>
      <c r="F11200" t="s">
        <v>319</v>
      </c>
      <c r="G11200" t="s">
        <v>84</v>
      </c>
      <c r="H11200">
        <v>20113</v>
      </c>
      <c r="I11200" s="68" t="str">
        <f>VLOOKUP(E11200,Refs!$P$2:$R$29,3,FALSE)</f>
        <v>Y56</v>
      </c>
      <c r="J11200" s="68" t="str">
        <f>VLOOKUP(E11200,Refs!$P$2:$S$29,4,FALSE)</f>
        <v>London</v>
      </c>
      <c r="K11200" s="28">
        <f t="shared" si="353"/>
        <v>20113</v>
      </c>
    </row>
    <row r="11201" spans="1:11" x14ac:dyDescent="0.35">
      <c r="A11201" s="69">
        <f t="shared" si="354"/>
        <v>45870</v>
      </c>
      <c r="B11201" t="s">
        <v>923</v>
      </c>
      <c r="C11201" t="s">
        <v>272</v>
      </c>
      <c r="D11201" t="s">
        <v>891</v>
      </c>
      <c r="E11201" t="s">
        <v>318</v>
      </c>
      <c r="F11201" t="s">
        <v>319</v>
      </c>
      <c r="G11201" t="s">
        <v>85</v>
      </c>
      <c r="H11201">
        <v>1781</v>
      </c>
      <c r="I11201" s="68" t="str">
        <f>VLOOKUP(E11201,Refs!$P$2:$R$29,3,FALSE)</f>
        <v>Y56</v>
      </c>
      <c r="J11201" s="68" t="str">
        <f>VLOOKUP(E11201,Refs!$P$2:$S$29,4,FALSE)</f>
        <v>London</v>
      </c>
      <c r="K11201" s="28">
        <f t="shared" si="353"/>
        <v>1781</v>
      </c>
    </row>
    <row r="11202" spans="1:11" x14ac:dyDescent="0.35">
      <c r="A11202" s="69">
        <f t="shared" si="354"/>
        <v>45870</v>
      </c>
      <c r="B11202" t="s">
        <v>923</v>
      </c>
      <c r="C11202" t="s">
        <v>272</v>
      </c>
      <c r="D11202" t="s">
        <v>891</v>
      </c>
      <c r="E11202" t="s">
        <v>318</v>
      </c>
      <c r="F11202" t="s">
        <v>319</v>
      </c>
      <c r="G11202" t="s">
        <v>86</v>
      </c>
      <c r="H11202">
        <v>1091</v>
      </c>
      <c r="I11202" s="68" t="str">
        <f>VLOOKUP(E11202,Refs!$P$2:$R$29,3,FALSE)</f>
        <v>Y56</v>
      </c>
      <c r="J11202" s="68" t="str">
        <f>VLOOKUP(E11202,Refs!$P$2:$S$29,4,FALSE)</f>
        <v>London</v>
      </c>
      <c r="K11202" s="28">
        <f t="shared" ref="K11202:K11265" si="355">IF(OR(H11202="NULL",H11202=0,H11202=""),"",H11202)</f>
        <v>1091</v>
      </c>
    </row>
    <row r="11203" spans="1:11" x14ac:dyDescent="0.35">
      <c r="A11203" s="69">
        <f t="shared" ref="A11203:A11266" si="356">DATEVALUE(RIGHT(B11203,8))</f>
        <v>45870</v>
      </c>
      <c r="B11203" t="s">
        <v>923</v>
      </c>
      <c r="C11203" t="s">
        <v>272</v>
      </c>
      <c r="D11203" t="s">
        <v>891</v>
      </c>
      <c r="E11203" t="s">
        <v>318</v>
      </c>
      <c r="F11203" t="s">
        <v>319</v>
      </c>
      <c r="G11203" t="s">
        <v>87</v>
      </c>
      <c r="H11203">
        <v>7042</v>
      </c>
      <c r="I11203" s="68" t="str">
        <f>VLOOKUP(E11203,Refs!$P$2:$R$29,3,FALSE)</f>
        <v>Y56</v>
      </c>
      <c r="J11203" s="68" t="str">
        <f>VLOOKUP(E11203,Refs!$P$2:$S$29,4,FALSE)</f>
        <v>London</v>
      </c>
      <c r="K11203" s="28">
        <f t="shared" si="355"/>
        <v>7042</v>
      </c>
    </row>
    <row r="11204" spans="1:11" x14ac:dyDescent="0.35">
      <c r="A11204" s="69">
        <f t="shared" si="356"/>
        <v>45870</v>
      </c>
      <c r="B11204" t="s">
        <v>923</v>
      </c>
      <c r="C11204" t="s">
        <v>272</v>
      </c>
      <c r="D11204" t="s">
        <v>891</v>
      </c>
      <c r="E11204" t="s">
        <v>318</v>
      </c>
      <c r="F11204" t="s">
        <v>319</v>
      </c>
      <c r="G11204" t="s">
        <v>88</v>
      </c>
      <c r="H11204">
        <v>33818</v>
      </c>
      <c r="I11204" s="68" t="str">
        <f>VLOOKUP(E11204,Refs!$P$2:$R$29,3,FALSE)</f>
        <v>Y56</v>
      </c>
      <c r="J11204" s="68" t="str">
        <f>VLOOKUP(E11204,Refs!$P$2:$S$29,4,FALSE)</f>
        <v>London</v>
      </c>
      <c r="K11204" s="28">
        <f t="shared" si="355"/>
        <v>33818</v>
      </c>
    </row>
    <row r="11205" spans="1:11" x14ac:dyDescent="0.35">
      <c r="A11205" s="69">
        <f t="shared" si="356"/>
        <v>45870</v>
      </c>
      <c r="B11205" t="s">
        <v>923</v>
      </c>
      <c r="C11205" t="s">
        <v>272</v>
      </c>
      <c r="D11205" t="s">
        <v>891</v>
      </c>
      <c r="E11205" t="s">
        <v>318</v>
      </c>
      <c r="F11205" t="s">
        <v>319</v>
      </c>
      <c r="G11205" t="s">
        <v>89</v>
      </c>
      <c r="H11205">
        <v>37243</v>
      </c>
      <c r="I11205" s="68" t="str">
        <f>VLOOKUP(E11205,Refs!$P$2:$R$29,3,FALSE)</f>
        <v>Y56</v>
      </c>
      <c r="J11205" s="68" t="str">
        <f>VLOOKUP(E11205,Refs!$P$2:$S$29,4,FALSE)</f>
        <v>London</v>
      </c>
      <c r="K11205" s="28">
        <f t="shared" si="355"/>
        <v>37243</v>
      </c>
    </row>
    <row r="11206" spans="1:11" x14ac:dyDescent="0.35">
      <c r="A11206" s="69">
        <f t="shared" si="356"/>
        <v>45870</v>
      </c>
      <c r="B11206" t="s">
        <v>923</v>
      </c>
      <c r="C11206" t="s">
        <v>272</v>
      </c>
      <c r="D11206" t="s">
        <v>891</v>
      </c>
      <c r="E11206" t="s">
        <v>318</v>
      </c>
      <c r="F11206" t="s">
        <v>319</v>
      </c>
      <c r="G11206" t="s">
        <v>27</v>
      </c>
      <c r="H11206">
        <v>4127</v>
      </c>
      <c r="I11206" s="68" t="str">
        <f>VLOOKUP(E11206,Refs!$P$2:$R$29,3,FALSE)</f>
        <v>Y56</v>
      </c>
      <c r="J11206" s="68" t="str">
        <f>VLOOKUP(E11206,Refs!$P$2:$S$29,4,FALSE)</f>
        <v>London</v>
      </c>
      <c r="K11206" s="28">
        <f t="shared" si="355"/>
        <v>4127</v>
      </c>
    </row>
    <row r="11207" spans="1:11" x14ac:dyDescent="0.35">
      <c r="A11207" s="69">
        <f t="shared" si="356"/>
        <v>45870</v>
      </c>
      <c r="B11207" t="s">
        <v>923</v>
      </c>
      <c r="C11207" t="s">
        <v>272</v>
      </c>
      <c r="D11207" t="s">
        <v>891</v>
      </c>
      <c r="E11207" t="s">
        <v>318</v>
      </c>
      <c r="F11207" t="s">
        <v>319</v>
      </c>
      <c r="G11207" t="s">
        <v>29</v>
      </c>
      <c r="H11207">
        <v>4527</v>
      </c>
      <c r="I11207" s="68" t="str">
        <f>VLOOKUP(E11207,Refs!$P$2:$R$29,3,FALSE)</f>
        <v>Y56</v>
      </c>
      <c r="J11207" s="68" t="str">
        <f>VLOOKUP(E11207,Refs!$P$2:$S$29,4,FALSE)</f>
        <v>London</v>
      </c>
      <c r="K11207" s="28">
        <f t="shared" si="355"/>
        <v>4527</v>
      </c>
    </row>
    <row r="11208" spans="1:11" x14ac:dyDescent="0.35">
      <c r="A11208" s="69">
        <f t="shared" si="356"/>
        <v>45870</v>
      </c>
      <c r="B11208" t="s">
        <v>923</v>
      </c>
      <c r="C11208" t="s">
        <v>272</v>
      </c>
      <c r="D11208" t="s">
        <v>891</v>
      </c>
      <c r="E11208" t="s">
        <v>318</v>
      </c>
      <c r="F11208" t="s">
        <v>319</v>
      </c>
      <c r="G11208" t="s">
        <v>90</v>
      </c>
      <c r="H11208">
        <v>3836</v>
      </c>
      <c r="I11208" s="68" t="str">
        <f>VLOOKUP(E11208,Refs!$P$2:$R$29,3,FALSE)</f>
        <v>Y56</v>
      </c>
      <c r="J11208" s="68" t="str">
        <f>VLOOKUP(E11208,Refs!$P$2:$S$29,4,FALSE)</f>
        <v>London</v>
      </c>
      <c r="K11208" s="28">
        <f t="shared" si="355"/>
        <v>3836</v>
      </c>
    </row>
    <row r="11209" spans="1:11" x14ac:dyDescent="0.35">
      <c r="A11209" s="69">
        <f t="shared" si="356"/>
        <v>45870</v>
      </c>
      <c r="B11209" t="s">
        <v>923</v>
      </c>
      <c r="C11209" t="s">
        <v>272</v>
      </c>
      <c r="D11209" t="s">
        <v>891</v>
      </c>
      <c r="E11209" t="s">
        <v>318</v>
      </c>
      <c r="F11209" t="s">
        <v>319</v>
      </c>
      <c r="G11209" t="s">
        <v>91</v>
      </c>
      <c r="H11209">
        <v>47</v>
      </c>
      <c r="I11209" s="68" t="str">
        <f>VLOOKUP(E11209,Refs!$P$2:$R$29,3,FALSE)</f>
        <v>Y56</v>
      </c>
      <c r="J11209" s="68" t="str">
        <f>VLOOKUP(E11209,Refs!$P$2:$S$29,4,FALSE)</f>
        <v>London</v>
      </c>
      <c r="K11209" s="28">
        <f t="shared" si="355"/>
        <v>47</v>
      </c>
    </row>
    <row r="11210" spans="1:11" x14ac:dyDescent="0.35">
      <c r="A11210" s="69">
        <f t="shared" si="356"/>
        <v>45870</v>
      </c>
      <c r="B11210" t="s">
        <v>923</v>
      </c>
      <c r="C11210" t="s">
        <v>272</v>
      </c>
      <c r="D11210" t="s">
        <v>891</v>
      </c>
      <c r="E11210" t="s">
        <v>318</v>
      </c>
      <c r="F11210" t="s">
        <v>319</v>
      </c>
      <c r="G11210" t="s">
        <v>92</v>
      </c>
      <c r="H11210">
        <v>1880</v>
      </c>
      <c r="I11210" s="68" t="str">
        <f>VLOOKUP(E11210,Refs!$P$2:$R$29,3,FALSE)</f>
        <v>Y56</v>
      </c>
      <c r="J11210" s="68" t="str">
        <f>VLOOKUP(E11210,Refs!$P$2:$S$29,4,FALSE)</f>
        <v>London</v>
      </c>
      <c r="K11210" s="28">
        <f t="shared" si="355"/>
        <v>1880</v>
      </c>
    </row>
    <row r="11211" spans="1:11" x14ac:dyDescent="0.35">
      <c r="A11211" s="69">
        <f t="shared" si="356"/>
        <v>45870</v>
      </c>
      <c r="B11211" t="s">
        <v>923</v>
      </c>
      <c r="C11211" t="s">
        <v>272</v>
      </c>
      <c r="D11211" t="s">
        <v>891</v>
      </c>
      <c r="E11211" t="s">
        <v>318</v>
      </c>
      <c r="F11211" t="s">
        <v>319</v>
      </c>
      <c r="G11211" t="s">
        <v>93</v>
      </c>
      <c r="H11211">
        <v>127</v>
      </c>
      <c r="I11211" s="68" t="str">
        <f>VLOOKUP(E11211,Refs!$P$2:$R$29,3,FALSE)</f>
        <v>Y56</v>
      </c>
      <c r="J11211" s="68" t="str">
        <f>VLOOKUP(E11211,Refs!$P$2:$S$29,4,FALSE)</f>
        <v>London</v>
      </c>
      <c r="K11211" s="28">
        <f t="shared" si="355"/>
        <v>127</v>
      </c>
    </row>
    <row r="11212" spans="1:11" x14ac:dyDescent="0.35">
      <c r="A11212" s="69">
        <f t="shared" si="356"/>
        <v>45870</v>
      </c>
      <c r="B11212" t="s">
        <v>923</v>
      </c>
      <c r="C11212" t="s">
        <v>272</v>
      </c>
      <c r="D11212" t="s">
        <v>891</v>
      </c>
      <c r="E11212" t="s">
        <v>318</v>
      </c>
      <c r="F11212" t="s">
        <v>319</v>
      </c>
      <c r="G11212" t="s">
        <v>94</v>
      </c>
      <c r="H11212">
        <v>1269</v>
      </c>
      <c r="I11212" s="68" t="str">
        <f>VLOOKUP(E11212,Refs!$P$2:$R$29,3,FALSE)</f>
        <v>Y56</v>
      </c>
      <c r="J11212" s="68" t="str">
        <f>VLOOKUP(E11212,Refs!$P$2:$S$29,4,FALSE)</f>
        <v>London</v>
      </c>
      <c r="K11212" s="28">
        <f t="shared" si="355"/>
        <v>1269</v>
      </c>
    </row>
    <row r="11213" spans="1:11" x14ac:dyDescent="0.35">
      <c r="A11213" s="69">
        <f t="shared" si="356"/>
        <v>45870</v>
      </c>
      <c r="B11213" t="s">
        <v>923</v>
      </c>
      <c r="C11213" t="s">
        <v>272</v>
      </c>
      <c r="D11213" t="s">
        <v>891</v>
      </c>
      <c r="E11213" t="s">
        <v>318</v>
      </c>
      <c r="F11213" t="s">
        <v>319</v>
      </c>
      <c r="G11213" t="s">
        <v>95</v>
      </c>
      <c r="H11213">
        <v>87</v>
      </c>
      <c r="I11213" s="68" t="str">
        <f>VLOOKUP(E11213,Refs!$P$2:$R$29,3,FALSE)</f>
        <v>Y56</v>
      </c>
      <c r="J11213" s="68" t="str">
        <f>VLOOKUP(E11213,Refs!$P$2:$S$29,4,FALSE)</f>
        <v>London</v>
      </c>
      <c r="K11213" s="28">
        <f t="shared" si="355"/>
        <v>87</v>
      </c>
    </row>
    <row r="11214" spans="1:11" x14ac:dyDescent="0.35">
      <c r="A11214" s="69">
        <f t="shared" si="356"/>
        <v>45870</v>
      </c>
      <c r="B11214" t="s">
        <v>923</v>
      </c>
      <c r="C11214" t="s">
        <v>272</v>
      </c>
      <c r="D11214" t="s">
        <v>891</v>
      </c>
      <c r="E11214" t="s">
        <v>318</v>
      </c>
      <c r="F11214" t="s">
        <v>319</v>
      </c>
      <c r="G11214" t="s">
        <v>96</v>
      </c>
      <c r="H11214">
        <v>4086</v>
      </c>
      <c r="I11214" s="68" t="str">
        <f>VLOOKUP(E11214,Refs!$P$2:$R$29,3,FALSE)</f>
        <v>Y56</v>
      </c>
      <c r="J11214" s="68" t="str">
        <f>VLOOKUP(E11214,Refs!$P$2:$S$29,4,FALSE)</f>
        <v>London</v>
      </c>
      <c r="K11214" s="28">
        <f t="shared" si="355"/>
        <v>4086</v>
      </c>
    </row>
    <row r="11215" spans="1:11" x14ac:dyDescent="0.35">
      <c r="A11215" s="69">
        <f t="shared" si="356"/>
        <v>45870</v>
      </c>
      <c r="B11215" t="s">
        <v>923</v>
      </c>
      <c r="C11215" t="s">
        <v>272</v>
      </c>
      <c r="D11215" t="s">
        <v>891</v>
      </c>
      <c r="E11215" t="s">
        <v>318</v>
      </c>
      <c r="F11215" t="s">
        <v>319</v>
      </c>
      <c r="G11215" t="s">
        <v>31</v>
      </c>
      <c r="H11215">
        <v>3240</v>
      </c>
      <c r="I11215" s="68" t="str">
        <f>VLOOKUP(E11215,Refs!$P$2:$R$29,3,FALSE)</f>
        <v>Y56</v>
      </c>
      <c r="J11215" s="68" t="str">
        <f>VLOOKUP(E11215,Refs!$P$2:$S$29,4,FALSE)</f>
        <v>London</v>
      </c>
      <c r="K11215" s="28">
        <f t="shared" si="355"/>
        <v>3240</v>
      </c>
    </row>
    <row r="11216" spans="1:11" x14ac:dyDescent="0.35">
      <c r="A11216" s="69">
        <f t="shared" si="356"/>
        <v>45870</v>
      </c>
      <c r="B11216" t="s">
        <v>923</v>
      </c>
      <c r="C11216" t="s">
        <v>272</v>
      </c>
      <c r="D11216" t="s">
        <v>891</v>
      </c>
      <c r="E11216" t="s">
        <v>318</v>
      </c>
      <c r="F11216" t="s">
        <v>319</v>
      </c>
      <c r="G11216" t="s">
        <v>97</v>
      </c>
      <c r="H11216">
        <v>6922</v>
      </c>
      <c r="I11216" s="68" t="str">
        <f>VLOOKUP(E11216,Refs!$P$2:$R$29,3,FALSE)</f>
        <v>Y56</v>
      </c>
      <c r="J11216" s="68" t="str">
        <f>VLOOKUP(E11216,Refs!$P$2:$S$29,4,FALSE)</f>
        <v>London</v>
      </c>
      <c r="K11216" s="28">
        <f t="shared" si="355"/>
        <v>6922</v>
      </c>
    </row>
    <row r="11217" spans="1:11" x14ac:dyDescent="0.35">
      <c r="A11217" s="69">
        <f t="shared" si="356"/>
        <v>45870</v>
      </c>
      <c r="B11217" t="s">
        <v>923</v>
      </c>
      <c r="C11217" t="s">
        <v>272</v>
      </c>
      <c r="D11217" t="s">
        <v>891</v>
      </c>
      <c r="E11217" t="s">
        <v>318</v>
      </c>
      <c r="F11217" t="s">
        <v>319</v>
      </c>
      <c r="G11217" t="s">
        <v>98</v>
      </c>
      <c r="H11217">
        <v>3890</v>
      </c>
      <c r="I11217" s="68" t="str">
        <f>VLOOKUP(E11217,Refs!$P$2:$R$29,3,FALSE)</f>
        <v>Y56</v>
      </c>
      <c r="J11217" s="68" t="str">
        <f>VLOOKUP(E11217,Refs!$P$2:$S$29,4,FALSE)</f>
        <v>London</v>
      </c>
      <c r="K11217" s="28">
        <f t="shared" si="355"/>
        <v>3890</v>
      </c>
    </row>
    <row r="11218" spans="1:11" x14ac:dyDescent="0.35">
      <c r="A11218" s="69">
        <f t="shared" si="356"/>
        <v>45870</v>
      </c>
      <c r="B11218" t="s">
        <v>923</v>
      </c>
      <c r="C11218" t="s">
        <v>272</v>
      </c>
      <c r="D11218" t="s">
        <v>891</v>
      </c>
      <c r="E11218" t="s">
        <v>318</v>
      </c>
      <c r="F11218" t="s">
        <v>319</v>
      </c>
      <c r="G11218" t="s">
        <v>99</v>
      </c>
      <c r="H11218">
        <v>3668</v>
      </c>
      <c r="I11218" s="68" t="str">
        <f>VLOOKUP(E11218,Refs!$P$2:$R$29,3,FALSE)</f>
        <v>Y56</v>
      </c>
      <c r="J11218" s="68" t="str">
        <f>VLOOKUP(E11218,Refs!$P$2:$S$29,4,FALSE)</f>
        <v>London</v>
      </c>
      <c r="K11218" s="28">
        <f t="shared" si="355"/>
        <v>3668</v>
      </c>
    </row>
    <row r="11219" spans="1:11" x14ac:dyDescent="0.35">
      <c r="A11219" s="69">
        <f t="shared" si="356"/>
        <v>45870</v>
      </c>
      <c r="B11219" t="s">
        <v>923</v>
      </c>
      <c r="C11219" t="s">
        <v>272</v>
      </c>
      <c r="D11219" t="s">
        <v>891</v>
      </c>
      <c r="E11219" t="s">
        <v>318</v>
      </c>
      <c r="F11219" t="s">
        <v>319</v>
      </c>
      <c r="G11219" t="s">
        <v>100</v>
      </c>
      <c r="H11219">
        <v>879</v>
      </c>
      <c r="I11219" s="68" t="str">
        <f>VLOOKUP(E11219,Refs!$P$2:$R$29,3,FALSE)</f>
        <v>Y56</v>
      </c>
      <c r="J11219" s="68" t="str">
        <f>VLOOKUP(E11219,Refs!$P$2:$S$29,4,FALSE)</f>
        <v>London</v>
      </c>
      <c r="K11219" s="28">
        <f t="shared" si="355"/>
        <v>879</v>
      </c>
    </row>
    <row r="11220" spans="1:11" x14ac:dyDescent="0.35">
      <c r="A11220" s="69">
        <f t="shared" si="356"/>
        <v>45870</v>
      </c>
      <c r="B11220" t="s">
        <v>923</v>
      </c>
      <c r="C11220" t="s">
        <v>272</v>
      </c>
      <c r="D11220" t="s">
        <v>891</v>
      </c>
      <c r="E11220" t="s">
        <v>318</v>
      </c>
      <c r="F11220" t="s">
        <v>319</v>
      </c>
      <c r="G11220" t="s">
        <v>101</v>
      </c>
      <c r="H11220">
        <v>1236</v>
      </c>
      <c r="I11220" s="68" t="str">
        <f>VLOOKUP(E11220,Refs!$P$2:$R$29,3,FALSE)</f>
        <v>Y56</v>
      </c>
      <c r="J11220" s="68" t="str">
        <f>VLOOKUP(E11220,Refs!$P$2:$S$29,4,FALSE)</f>
        <v>London</v>
      </c>
      <c r="K11220" s="28">
        <f t="shared" si="355"/>
        <v>1236</v>
      </c>
    </row>
    <row r="11221" spans="1:11" x14ac:dyDescent="0.35">
      <c r="A11221" s="69">
        <f t="shared" si="356"/>
        <v>45870</v>
      </c>
      <c r="B11221" t="s">
        <v>923</v>
      </c>
      <c r="C11221" t="s">
        <v>272</v>
      </c>
      <c r="D11221" t="s">
        <v>891</v>
      </c>
      <c r="E11221" t="s">
        <v>318</v>
      </c>
      <c r="F11221" t="s">
        <v>319</v>
      </c>
      <c r="G11221" t="s">
        <v>102</v>
      </c>
      <c r="H11221">
        <v>206</v>
      </c>
      <c r="I11221" s="68" t="str">
        <f>VLOOKUP(E11221,Refs!$P$2:$R$29,3,FALSE)</f>
        <v>Y56</v>
      </c>
      <c r="J11221" s="68" t="str">
        <f>VLOOKUP(E11221,Refs!$P$2:$S$29,4,FALSE)</f>
        <v>London</v>
      </c>
      <c r="K11221" s="28">
        <f t="shared" si="355"/>
        <v>206</v>
      </c>
    </row>
    <row r="11222" spans="1:11" x14ac:dyDescent="0.35">
      <c r="A11222" s="69">
        <f t="shared" si="356"/>
        <v>45870</v>
      </c>
      <c r="B11222" t="s">
        <v>923</v>
      </c>
      <c r="C11222" t="s">
        <v>272</v>
      </c>
      <c r="D11222" t="s">
        <v>891</v>
      </c>
      <c r="E11222" t="s">
        <v>318</v>
      </c>
      <c r="F11222" t="s">
        <v>319</v>
      </c>
      <c r="G11222" t="s">
        <v>103</v>
      </c>
      <c r="H11222">
        <v>3089</v>
      </c>
      <c r="I11222" s="68" t="str">
        <f>VLOOKUP(E11222,Refs!$P$2:$R$29,3,FALSE)</f>
        <v>Y56</v>
      </c>
      <c r="J11222" s="68" t="str">
        <f>VLOOKUP(E11222,Refs!$P$2:$S$29,4,FALSE)</f>
        <v>London</v>
      </c>
      <c r="K11222" s="28">
        <f t="shared" si="355"/>
        <v>3089</v>
      </c>
    </row>
    <row r="11223" spans="1:11" x14ac:dyDescent="0.35">
      <c r="A11223" s="69">
        <f t="shared" si="356"/>
        <v>45870</v>
      </c>
      <c r="B11223" t="s">
        <v>923</v>
      </c>
      <c r="C11223" t="s">
        <v>272</v>
      </c>
      <c r="D11223" t="s">
        <v>891</v>
      </c>
      <c r="E11223" t="s">
        <v>318</v>
      </c>
      <c r="F11223" t="s">
        <v>319</v>
      </c>
      <c r="G11223" t="s">
        <v>104</v>
      </c>
      <c r="H11223">
        <v>22228275</v>
      </c>
      <c r="I11223" s="68" t="str">
        <f>VLOOKUP(E11223,Refs!$P$2:$R$29,3,FALSE)</f>
        <v>Y56</v>
      </c>
      <c r="J11223" s="68" t="str">
        <f>VLOOKUP(E11223,Refs!$P$2:$S$29,4,FALSE)</f>
        <v>London</v>
      </c>
      <c r="K11223" s="28">
        <f t="shared" si="355"/>
        <v>22228275</v>
      </c>
    </row>
    <row r="11224" spans="1:11" x14ac:dyDescent="0.35">
      <c r="A11224" s="69">
        <f t="shared" si="356"/>
        <v>45870</v>
      </c>
      <c r="B11224" t="s">
        <v>923</v>
      </c>
      <c r="C11224" t="s">
        <v>272</v>
      </c>
      <c r="D11224" t="s">
        <v>891</v>
      </c>
      <c r="E11224" t="s">
        <v>318</v>
      </c>
      <c r="F11224" t="s">
        <v>319</v>
      </c>
      <c r="G11224" t="s">
        <v>105</v>
      </c>
      <c r="H11224">
        <v>4384</v>
      </c>
      <c r="I11224" s="68" t="str">
        <f>VLOOKUP(E11224,Refs!$P$2:$R$29,3,FALSE)</f>
        <v>Y56</v>
      </c>
      <c r="J11224" s="68" t="str">
        <f>VLOOKUP(E11224,Refs!$P$2:$S$29,4,FALSE)</f>
        <v>London</v>
      </c>
      <c r="K11224" s="28">
        <f t="shared" si="355"/>
        <v>4384</v>
      </c>
    </row>
    <row r="11225" spans="1:11" x14ac:dyDescent="0.35">
      <c r="A11225" s="69">
        <f t="shared" si="356"/>
        <v>45870</v>
      </c>
      <c r="B11225" t="s">
        <v>923</v>
      </c>
      <c r="C11225" t="s">
        <v>272</v>
      </c>
      <c r="D11225" t="s">
        <v>891</v>
      </c>
      <c r="E11225" t="s">
        <v>318</v>
      </c>
      <c r="F11225" t="s">
        <v>319</v>
      </c>
      <c r="G11225" t="s">
        <v>106</v>
      </c>
      <c r="H11225">
        <v>2253</v>
      </c>
      <c r="I11225" s="68" t="str">
        <f>VLOOKUP(E11225,Refs!$P$2:$R$29,3,FALSE)</f>
        <v>Y56</v>
      </c>
      <c r="J11225" s="68" t="str">
        <f>VLOOKUP(E11225,Refs!$P$2:$S$29,4,FALSE)</f>
        <v>London</v>
      </c>
      <c r="K11225" s="28">
        <f t="shared" si="355"/>
        <v>2253</v>
      </c>
    </row>
    <row r="11226" spans="1:11" x14ac:dyDescent="0.35">
      <c r="A11226" s="69">
        <f t="shared" si="356"/>
        <v>45870</v>
      </c>
      <c r="B11226" t="s">
        <v>923</v>
      </c>
      <c r="C11226" t="s">
        <v>272</v>
      </c>
      <c r="D11226" t="s">
        <v>891</v>
      </c>
      <c r="E11226" t="s">
        <v>318</v>
      </c>
      <c r="F11226" t="s">
        <v>319</v>
      </c>
      <c r="G11226" t="s">
        <v>107</v>
      </c>
      <c r="H11226">
        <v>177</v>
      </c>
      <c r="I11226" s="68" t="str">
        <f>VLOOKUP(E11226,Refs!$P$2:$R$29,3,FALSE)</f>
        <v>Y56</v>
      </c>
      <c r="J11226" s="68" t="str">
        <f>VLOOKUP(E11226,Refs!$P$2:$S$29,4,FALSE)</f>
        <v>London</v>
      </c>
      <c r="K11226" s="28">
        <f t="shared" si="355"/>
        <v>177</v>
      </c>
    </row>
    <row r="11227" spans="1:11" x14ac:dyDescent="0.35">
      <c r="A11227" s="69">
        <f t="shared" si="356"/>
        <v>45870</v>
      </c>
      <c r="B11227" t="s">
        <v>923</v>
      </c>
      <c r="C11227" t="s">
        <v>272</v>
      </c>
      <c r="D11227" t="s">
        <v>891</v>
      </c>
      <c r="E11227" t="s">
        <v>318</v>
      </c>
      <c r="F11227" t="s">
        <v>319</v>
      </c>
      <c r="G11227" t="s">
        <v>108</v>
      </c>
      <c r="H11227">
        <v>1443</v>
      </c>
      <c r="I11227" s="68" t="str">
        <f>VLOOKUP(E11227,Refs!$P$2:$R$29,3,FALSE)</f>
        <v>Y56</v>
      </c>
      <c r="J11227" s="68" t="str">
        <f>VLOOKUP(E11227,Refs!$P$2:$S$29,4,FALSE)</f>
        <v>London</v>
      </c>
      <c r="K11227" s="28">
        <f t="shared" si="355"/>
        <v>1443</v>
      </c>
    </row>
    <row r="11228" spans="1:11" x14ac:dyDescent="0.35">
      <c r="A11228" s="69">
        <f t="shared" si="356"/>
        <v>45870</v>
      </c>
      <c r="B11228" t="s">
        <v>923</v>
      </c>
      <c r="C11228" t="s">
        <v>272</v>
      </c>
      <c r="D11228" t="s">
        <v>891</v>
      </c>
      <c r="E11228" t="s">
        <v>318</v>
      </c>
      <c r="F11228" t="s">
        <v>319</v>
      </c>
      <c r="G11228" t="s">
        <v>109</v>
      </c>
      <c r="H11228">
        <v>14467185</v>
      </c>
      <c r="I11228" s="68" t="str">
        <f>VLOOKUP(E11228,Refs!$P$2:$R$29,3,FALSE)</f>
        <v>Y56</v>
      </c>
      <c r="J11228" s="68" t="str">
        <f>VLOOKUP(E11228,Refs!$P$2:$S$29,4,FALSE)</f>
        <v>London</v>
      </c>
      <c r="K11228" s="28">
        <f t="shared" si="355"/>
        <v>14467185</v>
      </c>
    </row>
    <row r="11229" spans="1:11" x14ac:dyDescent="0.35">
      <c r="A11229" s="69">
        <f t="shared" si="356"/>
        <v>45870</v>
      </c>
      <c r="B11229" t="s">
        <v>923</v>
      </c>
      <c r="C11229" t="s">
        <v>272</v>
      </c>
      <c r="D11229" t="s">
        <v>891</v>
      </c>
      <c r="E11229" t="s">
        <v>318</v>
      </c>
      <c r="F11229" t="s">
        <v>319</v>
      </c>
      <c r="G11229" t="s">
        <v>110</v>
      </c>
      <c r="H11229">
        <v>812</v>
      </c>
      <c r="I11229" s="68" t="str">
        <f>VLOOKUP(E11229,Refs!$P$2:$R$29,3,FALSE)</f>
        <v>Y56</v>
      </c>
      <c r="J11229" s="68" t="str">
        <f>VLOOKUP(E11229,Refs!$P$2:$S$29,4,FALSE)</f>
        <v>London</v>
      </c>
      <c r="K11229" s="28">
        <f t="shared" si="355"/>
        <v>812</v>
      </c>
    </row>
    <row r="11230" spans="1:11" x14ac:dyDescent="0.35">
      <c r="A11230" s="69">
        <f t="shared" si="356"/>
        <v>45870</v>
      </c>
      <c r="B11230" t="s">
        <v>923</v>
      </c>
      <c r="C11230" t="s">
        <v>272</v>
      </c>
      <c r="D11230" t="s">
        <v>891</v>
      </c>
      <c r="E11230" t="s">
        <v>318</v>
      </c>
      <c r="F11230" t="s">
        <v>319</v>
      </c>
      <c r="G11230" t="s">
        <v>808</v>
      </c>
      <c r="H11230">
        <v>14013</v>
      </c>
      <c r="I11230" s="68" t="str">
        <f>VLOOKUP(E11230,Refs!$P$2:$R$29,3,FALSE)</f>
        <v>Y56</v>
      </c>
      <c r="J11230" s="68" t="str">
        <f>VLOOKUP(E11230,Refs!$P$2:$S$29,4,FALSE)</f>
        <v>London</v>
      </c>
      <c r="K11230" s="28">
        <f t="shared" si="355"/>
        <v>14013</v>
      </c>
    </row>
    <row r="11231" spans="1:11" x14ac:dyDescent="0.35">
      <c r="A11231" s="69">
        <f t="shared" si="356"/>
        <v>45870</v>
      </c>
      <c r="B11231" t="s">
        <v>923</v>
      </c>
      <c r="C11231" t="s">
        <v>272</v>
      </c>
      <c r="D11231" t="s">
        <v>891</v>
      </c>
      <c r="E11231" t="s">
        <v>318</v>
      </c>
      <c r="F11231" t="s">
        <v>319</v>
      </c>
      <c r="G11231" t="s">
        <v>809</v>
      </c>
      <c r="H11231">
        <v>158</v>
      </c>
      <c r="I11231" s="68" t="str">
        <f>VLOOKUP(E11231,Refs!$P$2:$R$29,3,FALSE)</f>
        <v>Y56</v>
      </c>
      <c r="J11231" s="68" t="str">
        <f>VLOOKUP(E11231,Refs!$P$2:$S$29,4,FALSE)</f>
        <v>London</v>
      </c>
      <c r="K11231" s="28">
        <f t="shared" si="355"/>
        <v>158</v>
      </c>
    </row>
    <row r="11232" spans="1:11" x14ac:dyDescent="0.35">
      <c r="A11232" s="69">
        <f t="shared" si="356"/>
        <v>45870</v>
      </c>
      <c r="B11232" t="s">
        <v>923</v>
      </c>
      <c r="C11232" t="s">
        <v>272</v>
      </c>
      <c r="D11232" t="s">
        <v>891</v>
      </c>
      <c r="E11232" t="s">
        <v>318</v>
      </c>
      <c r="F11232" t="s">
        <v>319</v>
      </c>
      <c r="G11232" t="s">
        <v>111</v>
      </c>
      <c r="H11232">
        <v>20655</v>
      </c>
      <c r="I11232" s="68" t="str">
        <f>VLOOKUP(E11232,Refs!$P$2:$R$29,3,FALSE)</f>
        <v>Y56</v>
      </c>
      <c r="J11232" s="68" t="str">
        <f>VLOOKUP(E11232,Refs!$P$2:$S$29,4,FALSE)</f>
        <v>London</v>
      </c>
      <c r="K11232" s="28">
        <f t="shared" si="355"/>
        <v>20655</v>
      </c>
    </row>
    <row r="11233" spans="1:11" x14ac:dyDescent="0.35">
      <c r="A11233" s="69">
        <f t="shared" si="356"/>
        <v>45870</v>
      </c>
      <c r="B11233" t="s">
        <v>923</v>
      </c>
      <c r="C11233" t="s">
        <v>272</v>
      </c>
      <c r="D11233" t="s">
        <v>891</v>
      </c>
      <c r="E11233" t="s">
        <v>318</v>
      </c>
      <c r="F11233" t="s">
        <v>319</v>
      </c>
      <c r="G11233" t="s">
        <v>112</v>
      </c>
      <c r="H11233">
        <v>0</v>
      </c>
      <c r="I11233" s="68" t="str">
        <f>VLOOKUP(E11233,Refs!$P$2:$R$29,3,FALSE)</f>
        <v>Y56</v>
      </c>
      <c r="J11233" s="68" t="str">
        <f>VLOOKUP(E11233,Refs!$P$2:$S$29,4,FALSE)</f>
        <v>London</v>
      </c>
      <c r="K11233" s="28" t="str">
        <f t="shared" si="355"/>
        <v/>
      </c>
    </row>
    <row r="11234" spans="1:11" x14ac:dyDescent="0.35">
      <c r="A11234" s="69">
        <f t="shared" si="356"/>
        <v>45870</v>
      </c>
      <c r="B11234" t="s">
        <v>923</v>
      </c>
      <c r="C11234" t="s">
        <v>272</v>
      </c>
      <c r="D11234" t="s">
        <v>891</v>
      </c>
      <c r="E11234" t="s">
        <v>318</v>
      </c>
      <c r="F11234" t="s">
        <v>319</v>
      </c>
      <c r="G11234" t="s">
        <v>113</v>
      </c>
      <c r="H11234">
        <v>13142</v>
      </c>
      <c r="I11234" s="68" t="str">
        <f>VLOOKUP(E11234,Refs!$P$2:$R$29,3,FALSE)</f>
        <v>Y56</v>
      </c>
      <c r="J11234" s="68" t="str">
        <f>VLOOKUP(E11234,Refs!$P$2:$S$29,4,FALSE)</f>
        <v>London</v>
      </c>
      <c r="K11234" s="28">
        <f t="shared" si="355"/>
        <v>13142</v>
      </c>
    </row>
    <row r="11235" spans="1:11" x14ac:dyDescent="0.35">
      <c r="A11235" s="69">
        <f t="shared" si="356"/>
        <v>45870</v>
      </c>
      <c r="B11235" t="s">
        <v>923</v>
      </c>
      <c r="C11235" t="s">
        <v>272</v>
      </c>
      <c r="D11235" t="s">
        <v>891</v>
      </c>
      <c r="E11235" t="s">
        <v>318</v>
      </c>
      <c r="F11235" t="s">
        <v>319</v>
      </c>
      <c r="G11235" t="s">
        <v>114</v>
      </c>
      <c r="H11235">
        <v>13579</v>
      </c>
      <c r="I11235" s="68" t="str">
        <f>VLOOKUP(E11235,Refs!$P$2:$R$29,3,FALSE)</f>
        <v>Y56</v>
      </c>
      <c r="J11235" s="68" t="str">
        <f>VLOOKUP(E11235,Refs!$P$2:$S$29,4,FALSE)</f>
        <v>London</v>
      </c>
      <c r="K11235" s="28">
        <f t="shared" si="355"/>
        <v>13579</v>
      </c>
    </row>
    <row r="11236" spans="1:11" x14ac:dyDescent="0.35">
      <c r="A11236" s="69">
        <f t="shared" si="356"/>
        <v>45870</v>
      </c>
      <c r="B11236" t="s">
        <v>923</v>
      </c>
      <c r="C11236" t="s">
        <v>272</v>
      </c>
      <c r="D11236" t="s">
        <v>891</v>
      </c>
      <c r="E11236" t="s">
        <v>318</v>
      </c>
      <c r="F11236" t="s">
        <v>319</v>
      </c>
      <c r="G11236" t="s">
        <v>115</v>
      </c>
      <c r="H11236">
        <v>6181</v>
      </c>
      <c r="I11236" s="68" t="str">
        <f>VLOOKUP(E11236,Refs!$P$2:$R$29,3,FALSE)</f>
        <v>Y56</v>
      </c>
      <c r="J11236" s="68" t="str">
        <f>VLOOKUP(E11236,Refs!$P$2:$S$29,4,FALSE)</f>
        <v>London</v>
      </c>
      <c r="K11236" s="28">
        <f t="shared" si="355"/>
        <v>6181</v>
      </c>
    </row>
    <row r="11237" spans="1:11" x14ac:dyDescent="0.35">
      <c r="A11237" s="69">
        <f t="shared" si="356"/>
        <v>45870</v>
      </c>
      <c r="B11237" t="s">
        <v>923</v>
      </c>
      <c r="C11237" t="s">
        <v>272</v>
      </c>
      <c r="D11237" t="s">
        <v>891</v>
      </c>
      <c r="E11237" t="s">
        <v>318</v>
      </c>
      <c r="F11237" t="s">
        <v>319</v>
      </c>
      <c r="G11237" t="s">
        <v>116</v>
      </c>
      <c r="H11237">
        <v>4679</v>
      </c>
      <c r="I11237" s="68" t="str">
        <f>VLOOKUP(E11237,Refs!$P$2:$R$29,3,FALSE)</f>
        <v>Y56</v>
      </c>
      <c r="J11237" s="68" t="str">
        <f>VLOOKUP(E11237,Refs!$P$2:$S$29,4,FALSE)</f>
        <v>London</v>
      </c>
      <c r="K11237" s="28">
        <f t="shared" si="355"/>
        <v>4679</v>
      </c>
    </row>
    <row r="11238" spans="1:11" x14ac:dyDescent="0.35">
      <c r="A11238" s="69">
        <f t="shared" si="356"/>
        <v>45870</v>
      </c>
      <c r="B11238" t="s">
        <v>923</v>
      </c>
      <c r="C11238" t="s">
        <v>272</v>
      </c>
      <c r="D11238" t="s">
        <v>891</v>
      </c>
      <c r="E11238" t="s">
        <v>318</v>
      </c>
      <c r="F11238" t="s">
        <v>319</v>
      </c>
      <c r="G11238" t="s">
        <v>117</v>
      </c>
      <c r="H11238">
        <v>5127</v>
      </c>
      <c r="I11238" s="68" t="str">
        <f>VLOOKUP(E11238,Refs!$P$2:$R$29,3,FALSE)</f>
        <v>Y56</v>
      </c>
      <c r="J11238" s="68" t="str">
        <f>VLOOKUP(E11238,Refs!$P$2:$S$29,4,FALSE)</f>
        <v>London</v>
      </c>
      <c r="K11238" s="28">
        <f t="shared" si="355"/>
        <v>5127</v>
      </c>
    </row>
    <row r="11239" spans="1:11" x14ac:dyDescent="0.35">
      <c r="A11239" s="69">
        <f t="shared" si="356"/>
        <v>45870</v>
      </c>
      <c r="B11239" t="s">
        <v>923</v>
      </c>
      <c r="C11239" t="s">
        <v>272</v>
      </c>
      <c r="D11239" t="s">
        <v>891</v>
      </c>
      <c r="E11239" t="s">
        <v>318</v>
      </c>
      <c r="F11239" t="s">
        <v>319</v>
      </c>
      <c r="G11239" t="s">
        <v>118</v>
      </c>
      <c r="H11239">
        <v>4532</v>
      </c>
      <c r="I11239" s="68" t="str">
        <f>VLOOKUP(E11239,Refs!$P$2:$R$29,3,FALSE)</f>
        <v>Y56</v>
      </c>
      <c r="J11239" s="68" t="str">
        <f>VLOOKUP(E11239,Refs!$P$2:$S$29,4,FALSE)</f>
        <v>London</v>
      </c>
      <c r="K11239" s="28">
        <f t="shared" si="355"/>
        <v>4532</v>
      </c>
    </row>
    <row r="11240" spans="1:11" x14ac:dyDescent="0.35">
      <c r="A11240" s="69">
        <f t="shared" si="356"/>
        <v>45870</v>
      </c>
      <c r="B11240" t="s">
        <v>923</v>
      </c>
      <c r="C11240" t="s">
        <v>272</v>
      </c>
      <c r="D11240" t="s">
        <v>891</v>
      </c>
      <c r="E11240" t="s">
        <v>318</v>
      </c>
      <c r="F11240" t="s">
        <v>319</v>
      </c>
      <c r="G11240" t="s">
        <v>119</v>
      </c>
      <c r="H11240">
        <v>1228</v>
      </c>
      <c r="I11240" s="68" t="str">
        <f>VLOOKUP(E11240,Refs!$P$2:$R$29,3,FALSE)</f>
        <v>Y56</v>
      </c>
      <c r="J11240" s="68" t="str">
        <f>VLOOKUP(E11240,Refs!$P$2:$S$29,4,FALSE)</f>
        <v>London</v>
      </c>
      <c r="K11240" s="28">
        <f t="shared" si="355"/>
        <v>1228</v>
      </c>
    </row>
    <row r="11241" spans="1:11" x14ac:dyDescent="0.35">
      <c r="A11241" s="69">
        <f t="shared" si="356"/>
        <v>45870</v>
      </c>
      <c r="B11241" t="s">
        <v>923</v>
      </c>
      <c r="C11241" t="s">
        <v>272</v>
      </c>
      <c r="D11241" t="s">
        <v>891</v>
      </c>
      <c r="E11241" t="s">
        <v>318</v>
      </c>
      <c r="F11241" t="s">
        <v>319</v>
      </c>
      <c r="G11241" t="s">
        <v>120</v>
      </c>
      <c r="H11241">
        <v>327</v>
      </c>
      <c r="I11241" s="68" t="str">
        <f>VLOOKUP(E11241,Refs!$P$2:$R$29,3,FALSE)</f>
        <v>Y56</v>
      </c>
      <c r="J11241" s="68" t="str">
        <f>VLOOKUP(E11241,Refs!$P$2:$S$29,4,FALSE)</f>
        <v>London</v>
      </c>
      <c r="K11241" s="28">
        <f t="shared" si="355"/>
        <v>327</v>
      </c>
    </row>
    <row r="11242" spans="1:11" x14ac:dyDescent="0.35">
      <c r="A11242" s="69">
        <f t="shared" si="356"/>
        <v>45870</v>
      </c>
      <c r="B11242" t="s">
        <v>923</v>
      </c>
      <c r="C11242" t="s">
        <v>272</v>
      </c>
      <c r="D11242" t="s">
        <v>891</v>
      </c>
      <c r="E11242" t="s">
        <v>318</v>
      </c>
      <c r="F11242" t="s">
        <v>319</v>
      </c>
      <c r="G11242" t="s">
        <v>121</v>
      </c>
      <c r="H11242">
        <v>4672</v>
      </c>
      <c r="I11242" s="68" t="str">
        <f>VLOOKUP(E11242,Refs!$P$2:$R$29,3,FALSE)</f>
        <v>Y56</v>
      </c>
      <c r="J11242" s="68" t="str">
        <f>VLOOKUP(E11242,Refs!$P$2:$S$29,4,FALSE)</f>
        <v>London</v>
      </c>
      <c r="K11242" s="28">
        <f t="shared" si="355"/>
        <v>4672</v>
      </c>
    </row>
    <row r="11243" spans="1:11" x14ac:dyDescent="0.35">
      <c r="A11243" s="69">
        <f t="shared" si="356"/>
        <v>45870</v>
      </c>
      <c r="B11243" t="s">
        <v>923</v>
      </c>
      <c r="C11243" t="s">
        <v>272</v>
      </c>
      <c r="D11243" t="s">
        <v>891</v>
      </c>
      <c r="E11243" t="s">
        <v>318</v>
      </c>
      <c r="F11243" t="s">
        <v>319</v>
      </c>
      <c r="G11243" t="s">
        <v>122</v>
      </c>
      <c r="H11243">
        <v>1800</v>
      </c>
      <c r="I11243" s="68" t="str">
        <f>VLOOKUP(E11243,Refs!$P$2:$R$29,3,FALSE)</f>
        <v>Y56</v>
      </c>
      <c r="J11243" s="68" t="str">
        <f>VLOOKUP(E11243,Refs!$P$2:$S$29,4,FALSE)</f>
        <v>London</v>
      </c>
      <c r="K11243" s="28">
        <f t="shared" si="355"/>
        <v>1800</v>
      </c>
    </row>
    <row r="11244" spans="1:11" x14ac:dyDescent="0.35">
      <c r="A11244" s="69">
        <f t="shared" si="356"/>
        <v>45870</v>
      </c>
      <c r="B11244" t="s">
        <v>923</v>
      </c>
      <c r="C11244" t="s">
        <v>272</v>
      </c>
      <c r="D11244" t="s">
        <v>891</v>
      </c>
      <c r="E11244" t="s">
        <v>318</v>
      </c>
      <c r="F11244" t="s">
        <v>319</v>
      </c>
      <c r="G11244" t="s">
        <v>123</v>
      </c>
      <c r="H11244">
        <v>30</v>
      </c>
      <c r="I11244" s="68" t="str">
        <f>VLOOKUP(E11244,Refs!$P$2:$R$29,3,FALSE)</f>
        <v>Y56</v>
      </c>
      <c r="J11244" s="68" t="str">
        <f>VLOOKUP(E11244,Refs!$P$2:$S$29,4,FALSE)</f>
        <v>London</v>
      </c>
      <c r="K11244" s="28">
        <f t="shared" si="355"/>
        <v>30</v>
      </c>
    </row>
    <row r="11245" spans="1:11" x14ac:dyDescent="0.35">
      <c r="A11245" s="69">
        <f t="shared" si="356"/>
        <v>45870</v>
      </c>
      <c r="B11245" t="s">
        <v>923</v>
      </c>
      <c r="C11245" t="s">
        <v>272</v>
      </c>
      <c r="D11245" t="s">
        <v>891</v>
      </c>
      <c r="E11245" t="s">
        <v>318</v>
      </c>
      <c r="F11245" t="s">
        <v>319</v>
      </c>
      <c r="G11245" t="s">
        <v>124</v>
      </c>
      <c r="H11245">
        <v>0</v>
      </c>
      <c r="I11245" s="68" t="str">
        <f>VLOOKUP(E11245,Refs!$P$2:$R$29,3,FALSE)</f>
        <v>Y56</v>
      </c>
      <c r="J11245" s="68" t="str">
        <f>VLOOKUP(E11245,Refs!$P$2:$S$29,4,FALSE)</f>
        <v>London</v>
      </c>
      <c r="K11245" s="28" t="str">
        <f t="shared" si="355"/>
        <v/>
      </c>
    </row>
    <row r="11246" spans="1:11" x14ac:dyDescent="0.35">
      <c r="A11246" s="69">
        <f t="shared" si="356"/>
        <v>45870</v>
      </c>
      <c r="B11246" t="s">
        <v>923</v>
      </c>
      <c r="C11246" t="s">
        <v>272</v>
      </c>
      <c r="D11246" t="s">
        <v>891</v>
      </c>
      <c r="E11246" t="s">
        <v>318</v>
      </c>
      <c r="F11246" t="s">
        <v>319</v>
      </c>
      <c r="G11246" t="s">
        <v>125</v>
      </c>
      <c r="H11246">
        <v>2929</v>
      </c>
      <c r="I11246" s="68" t="str">
        <f>VLOOKUP(E11246,Refs!$P$2:$R$29,3,FALSE)</f>
        <v>Y56</v>
      </c>
      <c r="J11246" s="68" t="str">
        <f>VLOOKUP(E11246,Refs!$P$2:$S$29,4,FALSE)</f>
        <v>London</v>
      </c>
      <c r="K11246" s="28">
        <f t="shared" si="355"/>
        <v>2929</v>
      </c>
    </row>
    <row r="11247" spans="1:11" x14ac:dyDescent="0.35">
      <c r="A11247" s="69">
        <f t="shared" si="356"/>
        <v>45870</v>
      </c>
      <c r="B11247" t="s">
        <v>923</v>
      </c>
      <c r="C11247" t="s">
        <v>272</v>
      </c>
      <c r="D11247" t="s">
        <v>891</v>
      </c>
      <c r="E11247" t="s">
        <v>318</v>
      </c>
      <c r="F11247" t="s">
        <v>319</v>
      </c>
      <c r="G11247" t="s">
        <v>126</v>
      </c>
      <c r="H11247">
        <v>2068</v>
      </c>
      <c r="I11247" s="68" t="str">
        <f>VLOOKUP(E11247,Refs!$P$2:$R$29,3,FALSE)</f>
        <v>Y56</v>
      </c>
      <c r="J11247" s="68" t="str">
        <f>VLOOKUP(E11247,Refs!$P$2:$S$29,4,FALSE)</f>
        <v>London</v>
      </c>
      <c r="K11247" s="28">
        <f t="shared" si="355"/>
        <v>2068</v>
      </c>
    </row>
    <row r="11248" spans="1:11" x14ac:dyDescent="0.35">
      <c r="A11248" s="69">
        <f t="shared" si="356"/>
        <v>45870</v>
      </c>
      <c r="B11248" t="s">
        <v>923</v>
      </c>
      <c r="C11248" t="s">
        <v>272</v>
      </c>
      <c r="D11248" t="s">
        <v>891</v>
      </c>
      <c r="E11248" t="s">
        <v>318</v>
      </c>
      <c r="F11248" t="s">
        <v>319</v>
      </c>
      <c r="G11248" t="s">
        <v>127</v>
      </c>
      <c r="H11248">
        <v>173</v>
      </c>
      <c r="I11248" s="68" t="str">
        <f>VLOOKUP(E11248,Refs!$P$2:$R$29,3,FALSE)</f>
        <v>Y56</v>
      </c>
      <c r="J11248" s="68" t="str">
        <f>VLOOKUP(E11248,Refs!$P$2:$S$29,4,FALSE)</f>
        <v>London</v>
      </c>
      <c r="K11248" s="28">
        <f t="shared" si="355"/>
        <v>173</v>
      </c>
    </row>
    <row r="11249" spans="1:11" x14ac:dyDescent="0.35">
      <c r="A11249" s="69">
        <f t="shared" si="356"/>
        <v>45870</v>
      </c>
      <c r="B11249" t="s">
        <v>923</v>
      </c>
      <c r="C11249" t="s">
        <v>272</v>
      </c>
      <c r="D11249" t="s">
        <v>891</v>
      </c>
      <c r="E11249" t="s">
        <v>318</v>
      </c>
      <c r="F11249" t="s">
        <v>319</v>
      </c>
      <c r="G11249" t="s">
        <v>128</v>
      </c>
      <c r="H11249">
        <v>243</v>
      </c>
      <c r="I11249" s="68" t="str">
        <f>VLOOKUP(E11249,Refs!$P$2:$R$29,3,FALSE)</f>
        <v>Y56</v>
      </c>
      <c r="J11249" s="68" t="str">
        <f>VLOOKUP(E11249,Refs!$P$2:$S$29,4,FALSE)</f>
        <v>London</v>
      </c>
      <c r="K11249" s="28">
        <f t="shared" si="355"/>
        <v>243</v>
      </c>
    </row>
    <row r="11250" spans="1:11" x14ac:dyDescent="0.35">
      <c r="A11250" s="69">
        <f t="shared" si="356"/>
        <v>45870</v>
      </c>
      <c r="B11250" t="s">
        <v>923</v>
      </c>
      <c r="C11250" t="s">
        <v>272</v>
      </c>
      <c r="D11250" t="s">
        <v>891</v>
      </c>
      <c r="E11250" t="s">
        <v>318</v>
      </c>
      <c r="F11250" t="s">
        <v>319</v>
      </c>
      <c r="G11250" t="s">
        <v>129</v>
      </c>
      <c r="H11250">
        <v>274</v>
      </c>
      <c r="I11250" s="68" t="str">
        <f>VLOOKUP(E11250,Refs!$P$2:$R$29,3,FALSE)</f>
        <v>Y56</v>
      </c>
      <c r="J11250" s="68" t="str">
        <f>VLOOKUP(E11250,Refs!$P$2:$S$29,4,FALSE)</f>
        <v>London</v>
      </c>
      <c r="K11250" s="28">
        <f t="shared" si="355"/>
        <v>274</v>
      </c>
    </row>
    <row r="11251" spans="1:11" x14ac:dyDescent="0.35">
      <c r="A11251" s="69">
        <f t="shared" si="356"/>
        <v>45870</v>
      </c>
      <c r="B11251" t="s">
        <v>923</v>
      </c>
      <c r="C11251" t="s">
        <v>272</v>
      </c>
      <c r="D11251" t="s">
        <v>891</v>
      </c>
      <c r="E11251" t="s">
        <v>318</v>
      </c>
      <c r="F11251" t="s">
        <v>319</v>
      </c>
      <c r="G11251" t="s">
        <v>130</v>
      </c>
      <c r="H11251">
        <v>251</v>
      </c>
      <c r="I11251" s="68" t="str">
        <f>VLOOKUP(E11251,Refs!$P$2:$R$29,3,FALSE)</f>
        <v>Y56</v>
      </c>
      <c r="J11251" s="68" t="str">
        <f>VLOOKUP(E11251,Refs!$P$2:$S$29,4,FALSE)</f>
        <v>London</v>
      </c>
      <c r="K11251" s="28">
        <f t="shared" si="355"/>
        <v>251</v>
      </c>
    </row>
    <row r="11252" spans="1:11" x14ac:dyDescent="0.35">
      <c r="A11252" s="69">
        <f t="shared" si="356"/>
        <v>45870</v>
      </c>
      <c r="B11252" t="s">
        <v>923</v>
      </c>
      <c r="C11252" t="s">
        <v>272</v>
      </c>
      <c r="D11252" t="s">
        <v>891</v>
      </c>
      <c r="E11252" t="s">
        <v>318</v>
      </c>
      <c r="F11252" t="s">
        <v>319</v>
      </c>
      <c r="G11252" t="s">
        <v>131</v>
      </c>
      <c r="H11252">
        <v>2942</v>
      </c>
      <c r="I11252" s="68" t="str">
        <f>VLOOKUP(E11252,Refs!$P$2:$R$29,3,FALSE)</f>
        <v>Y56</v>
      </c>
      <c r="J11252" s="68" t="str">
        <f>VLOOKUP(E11252,Refs!$P$2:$S$29,4,FALSE)</f>
        <v>London</v>
      </c>
      <c r="K11252" s="28">
        <f t="shared" si="355"/>
        <v>2942</v>
      </c>
    </row>
    <row r="11253" spans="1:11" x14ac:dyDescent="0.35">
      <c r="A11253" s="69">
        <f t="shared" si="356"/>
        <v>45870</v>
      </c>
      <c r="B11253" t="s">
        <v>923</v>
      </c>
      <c r="C11253" t="s">
        <v>272</v>
      </c>
      <c r="D11253" t="s">
        <v>891</v>
      </c>
      <c r="E11253" t="s">
        <v>318</v>
      </c>
      <c r="F11253" t="s">
        <v>319</v>
      </c>
      <c r="G11253" t="s">
        <v>132</v>
      </c>
      <c r="H11253">
        <v>2652</v>
      </c>
      <c r="I11253" s="68" t="str">
        <f>VLOOKUP(E11253,Refs!$P$2:$R$29,3,FALSE)</f>
        <v>Y56</v>
      </c>
      <c r="J11253" s="68" t="str">
        <f>VLOOKUP(E11253,Refs!$P$2:$S$29,4,FALSE)</f>
        <v>London</v>
      </c>
      <c r="K11253" s="28">
        <f t="shared" si="355"/>
        <v>2652</v>
      </c>
    </row>
    <row r="11254" spans="1:11" x14ac:dyDescent="0.35">
      <c r="A11254" s="69">
        <f t="shared" si="356"/>
        <v>45870</v>
      </c>
      <c r="B11254" t="s">
        <v>923</v>
      </c>
      <c r="C11254" t="s">
        <v>272</v>
      </c>
      <c r="D11254" t="s">
        <v>891</v>
      </c>
      <c r="E11254" t="s">
        <v>318</v>
      </c>
      <c r="F11254" t="s">
        <v>319</v>
      </c>
      <c r="G11254" t="s">
        <v>133</v>
      </c>
      <c r="H11254">
        <v>1263</v>
      </c>
      <c r="I11254" s="68" t="str">
        <f>VLOOKUP(E11254,Refs!$P$2:$R$29,3,FALSE)</f>
        <v>Y56</v>
      </c>
      <c r="J11254" s="68" t="str">
        <f>VLOOKUP(E11254,Refs!$P$2:$S$29,4,FALSE)</f>
        <v>London</v>
      </c>
      <c r="K11254" s="28">
        <f t="shared" si="355"/>
        <v>1263</v>
      </c>
    </row>
    <row r="11255" spans="1:11" x14ac:dyDescent="0.35">
      <c r="A11255" s="69">
        <f t="shared" si="356"/>
        <v>45870</v>
      </c>
      <c r="B11255" t="s">
        <v>923</v>
      </c>
      <c r="C11255" t="s">
        <v>272</v>
      </c>
      <c r="D11255" t="s">
        <v>891</v>
      </c>
      <c r="E11255" t="s">
        <v>318</v>
      </c>
      <c r="F11255" t="s">
        <v>319</v>
      </c>
      <c r="G11255" t="s">
        <v>134</v>
      </c>
      <c r="H11255">
        <v>961</v>
      </c>
      <c r="I11255" s="68" t="str">
        <f>VLOOKUP(E11255,Refs!$P$2:$R$29,3,FALSE)</f>
        <v>Y56</v>
      </c>
      <c r="J11255" s="68" t="str">
        <f>VLOOKUP(E11255,Refs!$P$2:$S$29,4,FALSE)</f>
        <v>London</v>
      </c>
      <c r="K11255" s="28">
        <f t="shared" si="355"/>
        <v>961</v>
      </c>
    </row>
    <row r="11256" spans="1:11" x14ac:dyDescent="0.35">
      <c r="A11256" s="69">
        <f t="shared" si="356"/>
        <v>45870</v>
      </c>
      <c r="B11256" t="s">
        <v>923</v>
      </c>
      <c r="C11256" t="s">
        <v>272</v>
      </c>
      <c r="D11256" t="s">
        <v>891</v>
      </c>
      <c r="E11256" t="s">
        <v>318</v>
      </c>
      <c r="F11256" t="s">
        <v>319</v>
      </c>
      <c r="G11256" t="s">
        <v>135</v>
      </c>
      <c r="H11256">
        <v>165</v>
      </c>
      <c r="I11256" s="68" t="str">
        <f>VLOOKUP(E11256,Refs!$P$2:$R$29,3,FALSE)</f>
        <v>Y56</v>
      </c>
      <c r="J11256" s="68" t="str">
        <f>VLOOKUP(E11256,Refs!$P$2:$S$29,4,FALSE)</f>
        <v>London</v>
      </c>
      <c r="K11256" s="28">
        <f t="shared" si="355"/>
        <v>165</v>
      </c>
    </row>
    <row r="11257" spans="1:11" x14ac:dyDescent="0.35">
      <c r="A11257" s="69">
        <f t="shared" si="356"/>
        <v>45870</v>
      </c>
      <c r="B11257" t="s">
        <v>923</v>
      </c>
      <c r="C11257" t="s">
        <v>272</v>
      </c>
      <c r="D11257" t="s">
        <v>891</v>
      </c>
      <c r="E11257" t="s">
        <v>318</v>
      </c>
      <c r="F11257" t="s">
        <v>319</v>
      </c>
      <c r="G11257" t="s">
        <v>136</v>
      </c>
      <c r="H11257">
        <v>67</v>
      </c>
      <c r="I11257" s="68" t="str">
        <f>VLOOKUP(E11257,Refs!$P$2:$R$29,3,FALSE)</f>
        <v>Y56</v>
      </c>
      <c r="J11257" s="68" t="str">
        <f>VLOOKUP(E11257,Refs!$P$2:$S$29,4,FALSE)</f>
        <v>London</v>
      </c>
      <c r="K11257" s="28">
        <f t="shared" si="355"/>
        <v>67</v>
      </c>
    </row>
    <row r="11258" spans="1:11" x14ac:dyDescent="0.35">
      <c r="A11258" s="69">
        <f t="shared" si="356"/>
        <v>45870</v>
      </c>
      <c r="B11258" t="s">
        <v>923</v>
      </c>
      <c r="C11258" t="s">
        <v>272</v>
      </c>
      <c r="D11258" t="s">
        <v>891</v>
      </c>
      <c r="E11258" t="s">
        <v>318</v>
      </c>
      <c r="F11258" t="s">
        <v>319</v>
      </c>
      <c r="G11258" t="s">
        <v>137</v>
      </c>
      <c r="H11258">
        <v>11</v>
      </c>
      <c r="I11258" s="68" t="str">
        <f>VLOOKUP(E11258,Refs!$P$2:$R$29,3,FALSE)</f>
        <v>Y56</v>
      </c>
      <c r="J11258" s="68" t="str">
        <f>VLOOKUP(E11258,Refs!$P$2:$S$29,4,FALSE)</f>
        <v>London</v>
      </c>
      <c r="K11258" s="28">
        <f t="shared" si="355"/>
        <v>11</v>
      </c>
    </row>
    <row r="11259" spans="1:11" x14ac:dyDescent="0.35">
      <c r="A11259" s="69">
        <f t="shared" si="356"/>
        <v>45870</v>
      </c>
      <c r="B11259" t="s">
        <v>923</v>
      </c>
      <c r="C11259" t="s">
        <v>272</v>
      </c>
      <c r="D11259" t="s">
        <v>891</v>
      </c>
      <c r="E11259" t="s">
        <v>318</v>
      </c>
      <c r="F11259" t="s">
        <v>319</v>
      </c>
      <c r="G11259" t="s">
        <v>138</v>
      </c>
      <c r="H11259">
        <v>5</v>
      </c>
      <c r="I11259" s="68" t="str">
        <f>VLOOKUP(E11259,Refs!$P$2:$R$29,3,FALSE)</f>
        <v>Y56</v>
      </c>
      <c r="J11259" s="68" t="str">
        <f>VLOOKUP(E11259,Refs!$P$2:$S$29,4,FALSE)</f>
        <v>London</v>
      </c>
      <c r="K11259" s="28">
        <f t="shared" si="355"/>
        <v>5</v>
      </c>
    </row>
    <row r="11260" spans="1:11" x14ac:dyDescent="0.35">
      <c r="A11260" s="69">
        <f t="shared" si="356"/>
        <v>45870</v>
      </c>
      <c r="B11260" t="s">
        <v>923</v>
      </c>
      <c r="C11260" t="s">
        <v>272</v>
      </c>
      <c r="D11260" t="s">
        <v>891</v>
      </c>
      <c r="E11260" t="s">
        <v>318</v>
      </c>
      <c r="F11260" t="s">
        <v>319</v>
      </c>
      <c r="G11260" t="s">
        <v>139</v>
      </c>
      <c r="H11260">
        <v>45</v>
      </c>
      <c r="I11260" s="68" t="str">
        <f>VLOOKUP(E11260,Refs!$P$2:$R$29,3,FALSE)</f>
        <v>Y56</v>
      </c>
      <c r="J11260" s="68" t="str">
        <f>VLOOKUP(E11260,Refs!$P$2:$S$29,4,FALSE)</f>
        <v>London</v>
      </c>
      <c r="K11260" s="28">
        <f t="shared" si="355"/>
        <v>45</v>
      </c>
    </row>
    <row r="11261" spans="1:11" x14ac:dyDescent="0.35">
      <c r="A11261" s="69">
        <f t="shared" si="356"/>
        <v>45870</v>
      </c>
      <c r="B11261" t="s">
        <v>923</v>
      </c>
      <c r="C11261" t="s">
        <v>272</v>
      </c>
      <c r="D11261" t="s">
        <v>891</v>
      </c>
      <c r="E11261" t="s">
        <v>318</v>
      </c>
      <c r="F11261" t="s">
        <v>319</v>
      </c>
      <c r="G11261" t="s">
        <v>140</v>
      </c>
      <c r="H11261">
        <v>31</v>
      </c>
      <c r="I11261" s="68" t="str">
        <f>VLOOKUP(E11261,Refs!$P$2:$R$29,3,FALSE)</f>
        <v>Y56</v>
      </c>
      <c r="J11261" s="68" t="str">
        <f>VLOOKUP(E11261,Refs!$P$2:$S$29,4,FALSE)</f>
        <v>London</v>
      </c>
      <c r="K11261" s="28">
        <f t="shared" si="355"/>
        <v>31</v>
      </c>
    </row>
    <row r="11262" spans="1:11" x14ac:dyDescent="0.35">
      <c r="A11262" s="69">
        <f t="shared" si="356"/>
        <v>45870</v>
      </c>
      <c r="B11262" t="s">
        <v>923</v>
      </c>
      <c r="C11262" t="s">
        <v>272</v>
      </c>
      <c r="D11262" t="s">
        <v>891</v>
      </c>
      <c r="E11262" t="s">
        <v>318</v>
      </c>
      <c r="F11262" t="s">
        <v>319</v>
      </c>
      <c r="G11262" t="s">
        <v>728</v>
      </c>
      <c r="H11262">
        <v>59</v>
      </c>
      <c r="I11262" s="68" t="str">
        <f>VLOOKUP(E11262,Refs!$P$2:$R$29,3,FALSE)</f>
        <v>Y56</v>
      </c>
      <c r="J11262" s="68" t="str">
        <f>VLOOKUP(E11262,Refs!$P$2:$S$29,4,FALSE)</f>
        <v>London</v>
      </c>
      <c r="K11262" s="28">
        <f t="shared" si="355"/>
        <v>59</v>
      </c>
    </row>
    <row r="11263" spans="1:11" x14ac:dyDescent="0.35">
      <c r="A11263" s="69">
        <f t="shared" si="356"/>
        <v>45870</v>
      </c>
      <c r="B11263" t="s">
        <v>923</v>
      </c>
      <c r="C11263" t="s">
        <v>272</v>
      </c>
      <c r="D11263" t="s">
        <v>891</v>
      </c>
      <c r="E11263" t="s">
        <v>318</v>
      </c>
      <c r="F11263" t="s">
        <v>319</v>
      </c>
      <c r="G11263" t="s">
        <v>727</v>
      </c>
      <c r="H11263">
        <v>1</v>
      </c>
      <c r="I11263" s="68" t="str">
        <f>VLOOKUP(E11263,Refs!$P$2:$R$29,3,FALSE)</f>
        <v>Y56</v>
      </c>
      <c r="J11263" s="68" t="str">
        <f>VLOOKUP(E11263,Refs!$P$2:$S$29,4,FALSE)</f>
        <v>London</v>
      </c>
      <c r="K11263" s="28">
        <f t="shared" si="355"/>
        <v>1</v>
      </c>
    </row>
    <row r="11264" spans="1:11" x14ac:dyDescent="0.35">
      <c r="A11264" s="69">
        <f t="shared" si="356"/>
        <v>45870</v>
      </c>
      <c r="B11264" t="s">
        <v>923</v>
      </c>
      <c r="C11264" t="s">
        <v>272</v>
      </c>
      <c r="D11264" t="s">
        <v>891</v>
      </c>
      <c r="E11264" t="s">
        <v>318</v>
      </c>
      <c r="F11264" t="s">
        <v>319</v>
      </c>
      <c r="G11264" t="s">
        <v>730</v>
      </c>
      <c r="H11264">
        <v>38</v>
      </c>
      <c r="I11264" s="68" t="str">
        <f>VLOOKUP(E11264,Refs!$P$2:$R$29,3,FALSE)</f>
        <v>Y56</v>
      </c>
      <c r="J11264" s="68" t="str">
        <f>VLOOKUP(E11264,Refs!$P$2:$S$29,4,FALSE)</f>
        <v>London</v>
      </c>
      <c r="K11264" s="28">
        <f t="shared" si="355"/>
        <v>38</v>
      </c>
    </row>
    <row r="11265" spans="1:11" x14ac:dyDescent="0.35">
      <c r="A11265" s="69">
        <f t="shared" si="356"/>
        <v>45870</v>
      </c>
      <c r="B11265" t="s">
        <v>923</v>
      </c>
      <c r="C11265" t="s">
        <v>272</v>
      </c>
      <c r="D11265" t="s">
        <v>891</v>
      </c>
      <c r="E11265" t="s">
        <v>318</v>
      </c>
      <c r="F11265" t="s">
        <v>319</v>
      </c>
      <c r="G11265" t="s">
        <v>729</v>
      </c>
      <c r="H11265">
        <v>12</v>
      </c>
      <c r="I11265" s="68" t="str">
        <f>VLOOKUP(E11265,Refs!$P$2:$R$29,3,FALSE)</f>
        <v>Y56</v>
      </c>
      <c r="J11265" s="68" t="str">
        <f>VLOOKUP(E11265,Refs!$P$2:$S$29,4,FALSE)</f>
        <v>London</v>
      </c>
      <c r="K11265" s="28">
        <f t="shared" si="355"/>
        <v>12</v>
      </c>
    </row>
    <row r="11266" spans="1:11" x14ac:dyDescent="0.35">
      <c r="A11266" s="69">
        <f t="shared" si="356"/>
        <v>45870</v>
      </c>
      <c r="B11266" t="s">
        <v>923</v>
      </c>
      <c r="C11266" t="s">
        <v>272</v>
      </c>
      <c r="D11266" t="s">
        <v>891</v>
      </c>
      <c r="E11266" t="s">
        <v>797</v>
      </c>
      <c r="F11266" t="s">
        <v>798</v>
      </c>
      <c r="G11266" t="s">
        <v>10</v>
      </c>
      <c r="H11266">
        <v>34795</v>
      </c>
      <c r="I11266" s="68" t="str">
        <f>VLOOKUP(E11266,Refs!$P$2:$R$29,3,FALSE)</f>
        <v>Y56</v>
      </c>
      <c r="J11266" s="68" t="str">
        <f>VLOOKUP(E11266,Refs!$P$2:$S$29,4,FALSE)</f>
        <v>London</v>
      </c>
      <c r="K11266" s="28">
        <f t="shared" ref="K11266:K11329" si="357">IF(OR(H11266="NULL",H11266=0,H11266=""),"",H11266)</f>
        <v>34795</v>
      </c>
    </row>
    <row r="11267" spans="1:11" x14ac:dyDescent="0.35">
      <c r="A11267" s="69">
        <f t="shared" ref="A11267:A11330" si="358">DATEVALUE(RIGHT(B11267,8))</f>
        <v>45870</v>
      </c>
      <c r="B11267" t="s">
        <v>923</v>
      </c>
      <c r="C11267" t="s">
        <v>272</v>
      </c>
      <c r="D11267" t="s">
        <v>891</v>
      </c>
      <c r="E11267" t="s">
        <v>797</v>
      </c>
      <c r="F11267" t="s">
        <v>798</v>
      </c>
      <c r="G11267" t="s">
        <v>69</v>
      </c>
      <c r="H11267">
        <v>2831</v>
      </c>
      <c r="I11267" s="68" t="str">
        <f>VLOOKUP(E11267,Refs!$P$2:$R$29,3,FALSE)</f>
        <v>Y56</v>
      </c>
      <c r="J11267" s="68" t="str">
        <f>VLOOKUP(E11267,Refs!$P$2:$S$29,4,FALSE)</f>
        <v>London</v>
      </c>
      <c r="K11267" s="28">
        <f t="shared" si="357"/>
        <v>2831</v>
      </c>
    </row>
    <row r="11268" spans="1:11" x14ac:dyDescent="0.35">
      <c r="A11268" s="69">
        <f t="shared" si="358"/>
        <v>45870</v>
      </c>
      <c r="B11268" t="s">
        <v>923</v>
      </c>
      <c r="C11268" t="s">
        <v>272</v>
      </c>
      <c r="D11268" t="s">
        <v>891</v>
      </c>
      <c r="E11268" t="s">
        <v>797</v>
      </c>
      <c r="F11268" t="s">
        <v>798</v>
      </c>
      <c r="G11268" t="s">
        <v>20</v>
      </c>
      <c r="H11268">
        <v>32385</v>
      </c>
      <c r="I11268" s="68" t="str">
        <f>VLOOKUP(E11268,Refs!$P$2:$R$29,3,FALSE)</f>
        <v>Y56</v>
      </c>
      <c r="J11268" s="68" t="str">
        <f>VLOOKUP(E11268,Refs!$P$2:$S$29,4,FALSE)</f>
        <v>London</v>
      </c>
      <c r="K11268" s="28">
        <f t="shared" si="357"/>
        <v>32385</v>
      </c>
    </row>
    <row r="11269" spans="1:11" x14ac:dyDescent="0.35">
      <c r="A11269" s="69">
        <f t="shared" si="358"/>
        <v>45870</v>
      </c>
      <c r="B11269" t="s">
        <v>923</v>
      </c>
      <c r="C11269" t="s">
        <v>272</v>
      </c>
      <c r="D11269" t="s">
        <v>891</v>
      </c>
      <c r="E11269" t="s">
        <v>797</v>
      </c>
      <c r="F11269" t="s">
        <v>798</v>
      </c>
      <c r="G11269" t="s">
        <v>23</v>
      </c>
      <c r="H11269">
        <v>29077</v>
      </c>
      <c r="I11269" s="68" t="str">
        <f>VLOOKUP(E11269,Refs!$P$2:$R$29,3,FALSE)</f>
        <v>Y56</v>
      </c>
      <c r="J11269" s="68" t="str">
        <f>VLOOKUP(E11269,Refs!$P$2:$S$29,4,FALSE)</f>
        <v>London</v>
      </c>
      <c r="K11269" s="28">
        <f t="shared" si="357"/>
        <v>29077</v>
      </c>
    </row>
    <row r="11270" spans="1:11" x14ac:dyDescent="0.35">
      <c r="A11270" s="69">
        <f t="shared" si="358"/>
        <v>45870</v>
      </c>
      <c r="B11270" t="s">
        <v>923</v>
      </c>
      <c r="C11270" t="s">
        <v>272</v>
      </c>
      <c r="D11270" t="s">
        <v>891</v>
      </c>
      <c r="E11270" t="s">
        <v>797</v>
      </c>
      <c r="F11270" t="s">
        <v>798</v>
      </c>
      <c r="G11270" t="s">
        <v>19</v>
      </c>
      <c r="H11270">
        <v>681</v>
      </c>
      <c r="I11270" s="68" t="str">
        <f>VLOOKUP(E11270,Refs!$P$2:$R$29,3,FALSE)</f>
        <v>Y56</v>
      </c>
      <c r="J11270" s="68" t="str">
        <f>VLOOKUP(E11270,Refs!$P$2:$S$29,4,FALSE)</f>
        <v>London</v>
      </c>
      <c r="K11270" s="28">
        <f t="shared" si="357"/>
        <v>681</v>
      </c>
    </row>
    <row r="11271" spans="1:11" x14ac:dyDescent="0.35">
      <c r="A11271" s="69">
        <f t="shared" si="358"/>
        <v>45870</v>
      </c>
      <c r="B11271" t="s">
        <v>923</v>
      </c>
      <c r="C11271" t="s">
        <v>272</v>
      </c>
      <c r="D11271" t="s">
        <v>891</v>
      </c>
      <c r="E11271" t="s">
        <v>797</v>
      </c>
      <c r="F11271" t="s">
        <v>798</v>
      </c>
      <c r="G11271" t="s">
        <v>21</v>
      </c>
      <c r="H11271">
        <v>807531</v>
      </c>
      <c r="I11271" s="68" t="str">
        <f>VLOOKUP(E11271,Refs!$P$2:$R$29,3,FALSE)</f>
        <v>Y56</v>
      </c>
      <c r="J11271" s="68" t="str">
        <f>VLOOKUP(E11271,Refs!$P$2:$S$29,4,FALSE)</f>
        <v>London</v>
      </c>
      <c r="K11271" s="28">
        <f t="shared" si="357"/>
        <v>807531</v>
      </c>
    </row>
    <row r="11272" spans="1:11" x14ac:dyDescent="0.35">
      <c r="A11272" s="69">
        <f t="shared" si="358"/>
        <v>45870</v>
      </c>
      <c r="B11272" t="s">
        <v>923</v>
      </c>
      <c r="C11272" t="s">
        <v>272</v>
      </c>
      <c r="D11272" t="s">
        <v>891</v>
      </c>
      <c r="E11272" t="s">
        <v>797</v>
      </c>
      <c r="F11272" t="s">
        <v>798</v>
      </c>
      <c r="G11272" t="s">
        <v>70</v>
      </c>
      <c r="H11272">
        <v>133</v>
      </c>
      <c r="I11272" s="68" t="str">
        <f>VLOOKUP(E11272,Refs!$P$2:$R$29,3,FALSE)</f>
        <v>Y56</v>
      </c>
      <c r="J11272" s="68" t="str">
        <f>VLOOKUP(E11272,Refs!$P$2:$S$29,4,FALSE)</f>
        <v>London</v>
      </c>
      <c r="K11272" s="28">
        <f t="shared" si="357"/>
        <v>133</v>
      </c>
    </row>
    <row r="11273" spans="1:11" x14ac:dyDescent="0.35">
      <c r="A11273" s="69">
        <f t="shared" si="358"/>
        <v>45870</v>
      </c>
      <c r="B11273" t="s">
        <v>923</v>
      </c>
      <c r="C11273" t="s">
        <v>272</v>
      </c>
      <c r="D11273" t="s">
        <v>891</v>
      </c>
      <c r="E11273" t="s">
        <v>797</v>
      </c>
      <c r="F11273" t="s">
        <v>798</v>
      </c>
      <c r="G11273" t="s">
        <v>71</v>
      </c>
      <c r="H11273">
        <v>327</v>
      </c>
      <c r="I11273" s="68" t="str">
        <f>VLOOKUP(E11273,Refs!$P$2:$R$29,3,FALSE)</f>
        <v>Y56</v>
      </c>
      <c r="J11273" s="68" t="str">
        <f>VLOOKUP(E11273,Refs!$P$2:$S$29,4,FALSE)</f>
        <v>London</v>
      </c>
      <c r="K11273" s="28">
        <f t="shared" si="357"/>
        <v>327</v>
      </c>
    </row>
    <row r="11274" spans="1:11" x14ac:dyDescent="0.35">
      <c r="A11274" s="69">
        <f t="shared" si="358"/>
        <v>45870</v>
      </c>
      <c r="B11274" t="s">
        <v>923</v>
      </c>
      <c r="C11274" t="s">
        <v>272</v>
      </c>
      <c r="D11274" t="s">
        <v>891</v>
      </c>
      <c r="E11274" t="s">
        <v>797</v>
      </c>
      <c r="F11274" t="s">
        <v>798</v>
      </c>
      <c r="G11274" t="s">
        <v>72</v>
      </c>
      <c r="H11274">
        <v>63677</v>
      </c>
      <c r="I11274" s="68" t="str">
        <f>VLOOKUP(E11274,Refs!$P$2:$R$29,3,FALSE)</f>
        <v>Y56</v>
      </c>
      <c r="J11274" s="68" t="str">
        <f>VLOOKUP(E11274,Refs!$P$2:$S$29,4,FALSE)</f>
        <v>London</v>
      </c>
      <c r="K11274" s="28">
        <f t="shared" si="357"/>
        <v>63677</v>
      </c>
    </row>
    <row r="11275" spans="1:11" x14ac:dyDescent="0.35">
      <c r="A11275" s="69">
        <f t="shared" si="358"/>
        <v>45870</v>
      </c>
      <c r="B11275" t="s">
        <v>923</v>
      </c>
      <c r="C11275" t="s">
        <v>272</v>
      </c>
      <c r="D11275" t="s">
        <v>891</v>
      </c>
      <c r="E11275" t="s">
        <v>797</v>
      </c>
      <c r="F11275" t="s">
        <v>798</v>
      </c>
      <c r="G11275" t="s">
        <v>73</v>
      </c>
      <c r="H11275">
        <v>7576</v>
      </c>
      <c r="I11275" s="68" t="str">
        <f>VLOOKUP(E11275,Refs!$P$2:$R$29,3,FALSE)</f>
        <v>Y56</v>
      </c>
      <c r="J11275" s="68" t="str">
        <f>VLOOKUP(E11275,Refs!$P$2:$S$29,4,FALSE)</f>
        <v>London</v>
      </c>
      <c r="K11275" s="28">
        <f t="shared" si="357"/>
        <v>7576</v>
      </c>
    </row>
    <row r="11276" spans="1:11" x14ac:dyDescent="0.35">
      <c r="A11276" s="69">
        <f t="shared" si="358"/>
        <v>45870</v>
      </c>
      <c r="B11276" t="s">
        <v>923</v>
      </c>
      <c r="C11276" t="s">
        <v>272</v>
      </c>
      <c r="D11276" t="s">
        <v>891</v>
      </c>
      <c r="E11276" t="s">
        <v>797</v>
      </c>
      <c r="F11276" t="s">
        <v>798</v>
      </c>
      <c r="G11276" t="s">
        <v>74</v>
      </c>
      <c r="H11276">
        <v>28408532</v>
      </c>
      <c r="I11276" s="68" t="str">
        <f>VLOOKUP(E11276,Refs!$P$2:$R$29,3,FALSE)</f>
        <v>Y56</v>
      </c>
      <c r="J11276" s="68" t="str">
        <f>VLOOKUP(E11276,Refs!$P$2:$S$29,4,FALSE)</f>
        <v>London</v>
      </c>
      <c r="K11276" s="28">
        <f t="shared" si="357"/>
        <v>28408532</v>
      </c>
    </row>
    <row r="11277" spans="1:11" x14ac:dyDescent="0.35">
      <c r="A11277" s="69">
        <f t="shared" si="358"/>
        <v>45870</v>
      </c>
      <c r="B11277" t="s">
        <v>923</v>
      </c>
      <c r="C11277" t="s">
        <v>272</v>
      </c>
      <c r="D11277" t="s">
        <v>891</v>
      </c>
      <c r="E11277" t="s">
        <v>797</v>
      </c>
      <c r="F11277" t="s">
        <v>798</v>
      </c>
      <c r="G11277" t="s">
        <v>26</v>
      </c>
      <c r="H11277">
        <v>29139</v>
      </c>
      <c r="I11277" s="68" t="str">
        <f>VLOOKUP(E11277,Refs!$P$2:$R$29,3,FALSE)</f>
        <v>Y56</v>
      </c>
      <c r="J11277" s="68" t="str">
        <f>VLOOKUP(E11277,Refs!$P$2:$S$29,4,FALSE)</f>
        <v>London</v>
      </c>
      <c r="K11277" s="28">
        <f t="shared" si="357"/>
        <v>29139</v>
      </c>
    </row>
    <row r="11278" spans="1:11" x14ac:dyDescent="0.35">
      <c r="A11278" s="69">
        <f t="shared" si="358"/>
        <v>45870</v>
      </c>
      <c r="B11278" t="s">
        <v>923</v>
      </c>
      <c r="C11278" t="s">
        <v>272</v>
      </c>
      <c r="D11278" t="s">
        <v>891</v>
      </c>
      <c r="E11278" t="s">
        <v>797</v>
      </c>
      <c r="F11278" t="s">
        <v>798</v>
      </c>
      <c r="G11278" t="s">
        <v>75</v>
      </c>
      <c r="H11278">
        <v>1298</v>
      </c>
      <c r="I11278" s="68" t="str">
        <f>VLOOKUP(E11278,Refs!$P$2:$R$29,3,FALSE)</f>
        <v>Y56</v>
      </c>
      <c r="J11278" s="68" t="str">
        <f>VLOOKUP(E11278,Refs!$P$2:$S$29,4,FALSE)</f>
        <v>London</v>
      </c>
      <c r="K11278" s="28">
        <f t="shared" si="357"/>
        <v>1298</v>
      </c>
    </row>
    <row r="11279" spans="1:11" x14ac:dyDescent="0.35">
      <c r="A11279" s="69">
        <f t="shared" si="358"/>
        <v>45870</v>
      </c>
      <c r="B11279" t="s">
        <v>923</v>
      </c>
      <c r="C11279" t="s">
        <v>272</v>
      </c>
      <c r="D11279" t="s">
        <v>891</v>
      </c>
      <c r="E11279" t="s">
        <v>797</v>
      </c>
      <c r="F11279" t="s">
        <v>798</v>
      </c>
      <c r="G11279" t="s">
        <v>76</v>
      </c>
      <c r="H11279">
        <v>11153</v>
      </c>
      <c r="I11279" s="68" t="str">
        <f>VLOOKUP(E11279,Refs!$P$2:$R$29,3,FALSE)</f>
        <v>Y56</v>
      </c>
      <c r="J11279" s="68" t="str">
        <f>VLOOKUP(E11279,Refs!$P$2:$S$29,4,FALSE)</f>
        <v>London</v>
      </c>
      <c r="K11279" s="28">
        <f t="shared" si="357"/>
        <v>11153</v>
      </c>
    </row>
    <row r="11280" spans="1:11" x14ac:dyDescent="0.35">
      <c r="A11280" s="69">
        <f t="shared" si="358"/>
        <v>45870</v>
      </c>
      <c r="B11280" t="s">
        <v>923</v>
      </c>
      <c r="C11280" t="s">
        <v>272</v>
      </c>
      <c r="D11280" t="s">
        <v>891</v>
      </c>
      <c r="E11280" t="s">
        <v>797</v>
      </c>
      <c r="F11280" t="s">
        <v>798</v>
      </c>
      <c r="G11280" t="s">
        <v>77</v>
      </c>
      <c r="H11280">
        <v>1576</v>
      </c>
      <c r="I11280" s="68" t="str">
        <f>VLOOKUP(E11280,Refs!$P$2:$R$29,3,FALSE)</f>
        <v>Y56</v>
      </c>
      <c r="J11280" s="68" t="str">
        <f>VLOOKUP(E11280,Refs!$P$2:$S$29,4,FALSE)</f>
        <v>London</v>
      </c>
      <c r="K11280" s="28">
        <f t="shared" si="357"/>
        <v>1576</v>
      </c>
    </row>
    <row r="11281" spans="1:11" x14ac:dyDescent="0.35">
      <c r="A11281" s="69">
        <f t="shared" si="358"/>
        <v>45870</v>
      </c>
      <c r="B11281" t="s">
        <v>923</v>
      </c>
      <c r="C11281" t="s">
        <v>272</v>
      </c>
      <c r="D11281" t="s">
        <v>891</v>
      </c>
      <c r="E11281" t="s">
        <v>797</v>
      </c>
      <c r="F11281" t="s">
        <v>798</v>
      </c>
      <c r="G11281" t="s">
        <v>78</v>
      </c>
      <c r="H11281">
        <v>12979</v>
      </c>
      <c r="I11281" s="68" t="str">
        <f>VLOOKUP(E11281,Refs!$P$2:$R$29,3,FALSE)</f>
        <v>Y56</v>
      </c>
      <c r="J11281" s="68" t="str">
        <f>VLOOKUP(E11281,Refs!$P$2:$S$29,4,FALSE)</f>
        <v>London</v>
      </c>
      <c r="K11281" s="28">
        <f t="shared" si="357"/>
        <v>12979</v>
      </c>
    </row>
    <row r="11282" spans="1:11" x14ac:dyDescent="0.35">
      <c r="A11282" s="69">
        <f t="shared" si="358"/>
        <v>45870</v>
      </c>
      <c r="B11282" t="s">
        <v>923</v>
      </c>
      <c r="C11282" t="s">
        <v>272</v>
      </c>
      <c r="D11282" t="s">
        <v>891</v>
      </c>
      <c r="E11282" t="s">
        <v>797</v>
      </c>
      <c r="F11282" t="s">
        <v>798</v>
      </c>
      <c r="G11282" t="s">
        <v>79</v>
      </c>
      <c r="H11282">
        <v>2133</v>
      </c>
      <c r="I11282" s="68" t="str">
        <f>VLOOKUP(E11282,Refs!$P$2:$R$29,3,FALSE)</f>
        <v>Y56</v>
      </c>
      <c r="J11282" s="68" t="str">
        <f>VLOOKUP(E11282,Refs!$P$2:$S$29,4,FALSE)</f>
        <v>London</v>
      </c>
      <c r="K11282" s="28">
        <f t="shared" si="357"/>
        <v>2133</v>
      </c>
    </row>
    <row r="11283" spans="1:11" x14ac:dyDescent="0.35">
      <c r="A11283" s="69">
        <f t="shared" si="358"/>
        <v>45870</v>
      </c>
      <c r="B11283" t="s">
        <v>923</v>
      </c>
      <c r="C11283" t="s">
        <v>272</v>
      </c>
      <c r="D11283" t="s">
        <v>891</v>
      </c>
      <c r="E11283" t="s">
        <v>797</v>
      </c>
      <c r="F11283" t="s">
        <v>798</v>
      </c>
      <c r="G11283" t="s">
        <v>25</v>
      </c>
      <c r="H11283">
        <v>14776</v>
      </c>
      <c r="I11283" s="68" t="str">
        <f>VLOOKUP(E11283,Refs!$P$2:$R$29,3,FALSE)</f>
        <v>Y56</v>
      </c>
      <c r="J11283" s="68" t="str">
        <f>VLOOKUP(E11283,Refs!$P$2:$S$29,4,FALSE)</f>
        <v>London</v>
      </c>
      <c r="K11283" s="28">
        <f t="shared" si="357"/>
        <v>14776</v>
      </c>
    </row>
    <row r="11284" spans="1:11" x14ac:dyDescent="0.35">
      <c r="A11284" s="69">
        <f t="shared" si="358"/>
        <v>45870</v>
      </c>
      <c r="B11284" t="s">
        <v>923</v>
      </c>
      <c r="C11284" t="s">
        <v>272</v>
      </c>
      <c r="D11284" t="s">
        <v>891</v>
      </c>
      <c r="E11284" t="s">
        <v>797</v>
      </c>
      <c r="F11284" t="s">
        <v>798</v>
      </c>
      <c r="G11284" t="s">
        <v>80</v>
      </c>
      <c r="H11284">
        <v>30</v>
      </c>
      <c r="I11284" s="68" t="str">
        <f>VLOOKUP(E11284,Refs!$P$2:$R$29,3,FALSE)</f>
        <v>Y56</v>
      </c>
      <c r="J11284" s="68" t="str">
        <f>VLOOKUP(E11284,Refs!$P$2:$S$29,4,FALSE)</f>
        <v>London</v>
      </c>
      <c r="K11284" s="28">
        <f t="shared" si="357"/>
        <v>30</v>
      </c>
    </row>
    <row r="11285" spans="1:11" x14ac:dyDescent="0.35">
      <c r="A11285" s="69">
        <f t="shared" si="358"/>
        <v>45870</v>
      </c>
      <c r="B11285" t="s">
        <v>923</v>
      </c>
      <c r="C11285" t="s">
        <v>272</v>
      </c>
      <c r="D11285" t="s">
        <v>891</v>
      </c>
      <c r="E11285" t="s">
        <v>797</v>
      </c>
      <c r="F11285" t="s">
        <v>798</v>
      </c>
      <c r="G11285" t="s">
        <v>81</v>
      </c>
      <c r="H11285">
        <v>6243</v>
      </c>
      <c r="I11285" s="68" t="str">
        <f>VLOOKUP(E11285,Refs!$P$2:$R$29,3,FALSE)</f>
        <v>Y56</v>
      </c>
      <c r="J11285" s="68" t="str">
        <f>VLOOKUP(E11285,Refs!$P$2:$S$29,4,FALSE)</f>
        <v>London</v>
      </c>
      <c r="K11285" s="28">
        <f t="shared" si="357"/>
        <v>6243</v>
      </c>
    </row>
    <row r="11286" spans="1:11" x14ac:dyDescent="0.35">
      <c r="A11286" s="69">
        <f t="shared" si="358"/>
        <v>45870</v>
      </c>
      <c r="B11286" t="s">
        <v>923</v>
      </c>
      <c r="C11286" t="s">
        <v>272</v>
      </c>
      <c r="D11286" t="s">
        <v>891</v>
      </c>
      <c r="E11286" t="s">
        <v>797</v>
      </c>
      <c r="F11286" t="s">
        <v>798</v>
      </c>
      <c r="G11286" t="s">
        <v>82</v>
      </c>
      <c r="H11286">
        <v>2706</v>
      </c>
      <c r="I11286" s="68" t="str">
        <f>VLOOKUP(E11286,Refs!$P$2:$R$29,3,FALSE)</f>
        <v>Y56</v>
      </c>
      <c r="J11286" s="68" t="str">
        <f>VLOOKUP(E11286,Refs!$P$2:$S$29,4,FALSE)</f>
        <v>London</v>
      </c>
      <c r="K11286" s="28">
        <f t="shared" si="357"/>
        <v>2706</v>
      </c>
    </row>
    <row r="11287" spans="1:11" x14ac:dyDescent="0.35">
      <c r="A11287" s="69">
        <f t="shared" si="358"/>
        <v>45870</v>
      </c>
      <c r="B11287" t="s">
        <v>923</v>
      </c>
      <c r="C11287" t="s">
        <v>272</v>
      </c>
      <c r="D11287" t="s">
        <v>891</v>
      </c>
      <c r="E11287" t="s">
        <v>797</v>
      </c>
      <c r="F11287" t="s">
        <v>798</v>
      </c>
      <c r="G11287" t="s">
        <v>83</v>
      </c>
      <c r="H11287">
        <v>3936</v>
      </c>
      <c r="I11287" s="68" t="str">
        <f>VLOOKUP(E11287,Refs!$P$2:$R$29,3,FALSE)</f>
        <v>Y56</v>
      </c>
      <c r="J11287" s="68" t="str">
        <f>VLOOKUP(E11287,Refs!$P$2:$S$29,4,FALSE)</f>
        <v>London</v>
      </c>
      <c r="K11287" s="28">
        <f t="shared" si="357"/>
        <v>3936</v>
      </c>
    </row>
    <row r="11288" spans="1:11" x14ac:dyDescent="0.35">
      <c r="A11288" s="69">
        <f t="shared" si="358"/>
        <v>45870</v>
      </c>
      <c r="B11288" t="s">
        <v>923</v>
      </c>
      <c r="C11288" t="s">
        <v>272</v>
      </c>
      <c r="D11288" t="s">
        <v>891</v>
      </c>
      <c r="E11288" t="s">
        <v>797</v>
      </c>
      <c r="F11288" t="s">
        <v>798</v>
      </c>
      <c r="G11288" t="s">
        <v>84</v>
      </c>
      <c r="H11288">
        <v>17453</v>
      </c>
      <c r="I11288" s="68" t="str">
        <f>VLOOKUP(E11288,Refs!$P$2:$R$29,3,FALSE)</f>
        <v>Y56</v>
      </c>
      <c r="J11288" s="68" t="str">
        <f>VLOOKUP(E11288,Refs!$P$2:$S$29,4,FALSE)</f>
        <v>London</v>
      </c>
      <c r="K11288" s="28">
        <f t="shared" si="357"/>
        <v>17453</v>
      </c>
    </row>
    <row r="11289" spans="1:11" x14ac:dyDescent="0.35">
      <c r="A11289" s="69">
        <f t="shared" si="358"/>
        <v>45870</v>
      </c>
      <c r="B11289" t="s">
        <v>923</v>
      </c>
      <c r="C11289" t="s">
        <v>272</v>
      </c>
      <c r="D11289" t="s">
        <v>891</v>
      </c>
      <c r="E11289" t="s">
        <v>797</v>
      </c>
      <c r="F11289" t="s">
        <v>798</v>
      </c>
      <c r="G11289" t="s">
        <v>85</v>
      </c>
      <c r="H11289">
        <v>1298</v>
      </c>
      <c r="I11289" s="68" t="str">
        <f>VLOOKUP(E11289,Refs!$P$2:$R$29,3,FALSE)</f>
        <v>Y56</v>
      </c>
      <c r="J11289" s="68" t="str">
        <f>VLOOKUP(E11289,Refs!$P$2:$S$29,4,FALSE)</f>
        <v>London</v>
      </c>
      <c r="K11289" s="28">
        <f t="shared" si="357"/>
        <v>1298</v>
      </c>
    </row>
    <row r="11290" spans="1:11" x14ac:dyDescent="0.35">
      <c r="A11290" s="69">
        <f t="shared" si="358"/>
        <v>45870</v>
      </c>
      <c r="B11290" t="s">
        <v>923</v>
      </c>
      <c r="C11290" t="s">
        <v>272</v>
      </c>
      <c r="D11290" t="s">
        <v>891</v>
      </c>
      <c r="E11290" t="s">
        <v>797</v>
      </c>
      <c r="F11290" t="s">
        <v>798</v>
      </c>
      <c r="G11290" t="s">
        <v>86</v>
      </c>
      <c r="H11290">
        <v>962</v>
      </c>
      <c r="I11290" s="68" t="str">
        <f>VLOOKUP(E11290,Refs!$P$2:$R$29,3,FALSE)</f>
        <v>Y56</v>
      </c>
      <c r="J11290" s="68" t="str">
        <f>VLOOKUP(E11290,Refs!$P$2:$S$29,4,FALSE)</f>
        <v>London</v>
      </c>
      <c r="K11290" s="28">
        <f t="shared" si="357"/>
        <v>962</v>
      </c>
    </row>
    <row r="11291" spans="1:11" x14ac:dyDescent="0.35">
      <c r="A11291" s="69">
        <f t="shared" si="358"/>
        <v>45870</v>
      </c>
      <c r="B11291" t="s">
        <v>923</v>
      </c>
      <c r="C11291" t="s">
        <v>272</v>
      </c>
      <c r="D11291" t="s">
        <v>891</v>
      </c>
      <c r="E11291" t="s">
        <v>797</v>
      </c>
      <c r="F11291" t="s">
        <v>798</v>
      </c>
      <c r="G11291" t="s">
        <v>87</v>
      </c>
      <c r="H11291">
        <v>3080</v>
      </c>
      <c r="I11291" s="68" t="str">
        <f>VLOOKUP(E11291,Refs!$P$2:$R$29,3,FALSE)</f>
        <v>Y56</v>
      </c>
      <c r="J11291" s="68" t="str">
        <f>VLOOKUP(E11291,Refs!$P$2:$S$29,4,FALSE)</f>
        <v>London</v>
      </c>
      <c r="K11291" s="28">
        <f t="shared" si="357"/>
        <v>3080</v>
      </c>
    </row>
    <row r="11292" spans="1:11" x14ac:dyDescent="0.35">
      <c r="A11292" s="69">
        <f t="shared" si="358"/>
        <v>45870</v>
      </c>
      <c r="B11292" t="s">
        <v>923</v>
      </c>
      <c r="C11292" t="s">
        <v>272</v>
      </c>
      <c r="D11292" t="s">
        <v>891</v>
      </c>
      <c r="E11292" t="s">
        <v>797</v>
      </c>
      <c r="F11292" t="s">
        <v>798</v>
      </c>
      <c r="G11292" t="s">
        <v>88</v>
      </c>
      <c r="H11292">
        <v>10435</v>
      </c>
      <c r="I11292" s="68" t="str">
        <f>VLOOKUP(E11292,Refs!$P$2:$R$29,3,FALSE)</f>
        <v>Y56</v>
      </c>
      <c r="J11292" s="68" t="str">
        <f>VLOOKUP(E11292,Refs!$P$2:$S$29,4,FALSE)</f>
        <v>London</v>
      </c>
      <c r="K11292" s="28">
        <f t="shared" si="357"/>
        <v>10435</v>
      </c>
    </row>
    <row r="11293" spans="1:11" x14ac:dyDescent="0.35">
      <c r="A11293" s="69">
        <f t="shared" si="358"/>
        <v>45870</v>
      </c>
      <c r="B11293" t="s">
        <v>923</v>
      </c>
      <c r="C11293" t="s">
        <v>272</v>
      </c>
      <c r="D11293" t="s">
        <v>891</v>
      </c>
      <c r="E11293" t="s">
        <v>797</v>
      </c>
      <c r="F11293" t="s">
        <v>798</v>
      </c>
      <c r="G11293" t="s">
        <v>89</v>
      </c>
      <c r="H11293">
        <v>28459</v>
      </c>
      <c r="I11293" s="68" t="str">
        <f>VLOOKUP(E11293,Refs!$P$2:$R$29,3,FALSE)</f>
        <v>Y56</v>
      </c>
      <c r="J11293" s="68" t="str">
        <f>VLOOKUP(E11293,Refs!$P$2:$S$29,4,FALSE)</f>
        <v>London</v>
      </c>
      <c r="K11293" s="28">
        <f t="shared" si="357"/>
        <v>28459</v>
      </c>
    </row>
    <row r="11294" spans="1:11" x14ac:dyDescent="0.35">
      <c r="A11294" s="69">
        <f t="shared" si="358"/>
        <v>45870</v>
      </c>
      <c r="B11294" t="s">
        <v>923</v>
      </c>
      <c r="C11294" t="s">
        <v>272</v>
      </c>
      <c r="D11294" t="s">
        <v>891</v>
      </c>
      <c r="E11294" t="s">
        <v>797</v>
      </c>
      <c r="F11294" t="s">
        <v>798</v>
      </c>
      <c r="G11294" t="s">
        <v>27</v>
      </c>
      <c r="H11294">
        <v>3220</v>
      </c>
      <c r="I11294" s="68" t="str">
        <f>VLOOKUP(E11294,Refs!$P$2:$R$29,3,FALSE)</f>
        <v>Y56</v>
      </c>
      <c r="J11294" s="68" t="str">
        <f>VLOOKUP(E11294,Refs!$P$2:$S$29,4,FALSE)</f>
        <v>London</v>
      </c>
      <c r="K11294" s="28">
        <f t="shared" si="357"/>
        <v>3220</v>
      </c>
    </row>
    <row r="11295" spans="1:11" x14ac:dyDescent="0.35">
      <c r="A11295" s="69">
        <f t="shared" si="358"/>
        <v>45870</v>
      </c>
      <c r="B11295" t="s">
        <v>923</v>
      </c>
      <c r="C11295" t="s">
        <v>272</v>
      </c>
      <c r="D11295" t="s">
        <v>891</v>
      </c>
      <c r="E11295" t="s">
        <v>797</v>
      </c>
      <c r="F11295" t="s">
        <v>798</v>
      </c>
      <c r="G11295" t="s">
        <v>29</v>
      </c>
      <c r="H11295">
        <v>3812</v>
      </c>
      <c r="I11295" s="68" t="str">
        <f>VLOOKUP(E11295,Refs!$P$2:$R$29,3,FALSE)</f>
        <v>Y56</v>
      </c>
      <c r="J11295" s="68" t="str">
        <f>VLOOKUP(E11295,Refs!$P$2:$S$29,4,FALSE)</f>
        <v>London</v>
      </c>
      <c r="K11295" s="28">
        <f t="shared" si="357"/>
        <v>3812</v>
      </c>
    </row>
    <row r="11296" spans="1:11" x14ac:dyDescent="0.35">
      <c r="A11296" s="69">
        <f t="shared" si="358"/>
        <v>45870</v>
      </c>
      <c r="B11296" t="s">
        <v>923</v>
      </c>
      <c r="C11296" t="s">
        <v>272</v>
      </c>
      <c r="D11296" t="s">
        <v>891</v>
      </c>
      <c r="E11296" t="s">
        <v>797</v>
      </c>
      <c r="F11296" t="s">
        <v>798</v>
      </c>
      <c r="G11296" t="s">
        <v>90</v>
      </c>
      <c r="H11296">
        <v>1585</v>
      </c>
      <c r="I11296" s="68" t="str">
        <f>VLOOKUP(E11296,Refs!$P$2:$R$29,3,FALSE)</f>
        <v>Y56</v>
      </c>
      <c r="J11296" s="68" t="str">
        <f>VLOOKUP(E11296,Refs!$P$2:$S$29,4,FALSE)</f>
        <v>London</v>
      </c>
      <c r="K11296" s="28">
        <f t="shared" si="357"/>
        <v>1585</v>
      </c>
    </row>
    <row r="11297" spans="1:11" x14ac:dyDescent="0.35">
      <c r="A11297" s="69">
        <f t="shared" si="358"/>
        <v>45870</v>
      </c>
      <c r="B11297" t="s">
        <v>923</v>
      </c>
      <c r="C11297" t="s">
        <v>272</v>
      </c>
      <c r="D11297" t="s">
        <v>891</v>
      </c>
      <c r="E11297" t="s">
        <v>797</v>
      </c>
      <c r="F11297" t="s">
        <v>798</v>
      </c>
      <c r="G11297" t="s">
        <v>91</v>
      </c>
      <c r="H11297">
        <v>58</v>
      </c>
      <c r="I11297" s="68" t="str">
        <f>VLOOKUP(E11297,Refs!$P$2:$R$29,3,FALSE)</f>
        <v>Y56</v>
      </c>
      <c r="J11297" s="68" t="str">
        <f>VLOOKUP(E11297,Refs!$P$2:$S$29,4,FALSE)</f>
        <v>London</v>
      </c>
      <c r="K11297" s="28">
        <f t="shared" si="357"/>
        <v>58</v>
      </c>
    </row>
    <row r="11298" spans="1:11" x14ac:dyDescent="0.35">
      <c r="A11298" s="69">
        <f t="shared" si="358"/>
        <v>45870</v>
      </c>
      <c r="B11298" t="s">
        <v>923</v>
      </c>
      <c r="C11298" t="s">
        <v>272</v>
      </c>
      <c r="D11298" t="s">
        <v>891</v>
      </c>
      <c r="E11298" t="s">
        <v>797</v>
      </c>
      <c r="F11298" t="s">
        <v>798</v>
      </c>
      <c r="G11298" t="s">
        <v>92</v>
      </c>
      <c r="H11298">
        <v>1422</v>
      </c>
      <c r="I11298" s="68" t="str">
        <f>VLOOKUP(E11298,Refs!$P$2:$R$29,3,FALSE)</f>
        <v>Y56</v>
      </c>
      <c r="J11298" s="68" t="str">
        <f>VLOOKUP(E11298,Refs!$P$2:$S$29,4,FALSE)</f>
        <v>London</v>
      </c>
      <c r="K11298" s="28">
        <f t="shared" si="357"/>
        <v>1422</v>
      </c>
    </row>
    <row r="11299" spans="1:11" x14ac:dyDescent="0.35">
      <c r="A11299" s="69">
        <f t="shared" si="358"/>
        <v>45870</v>
      </c>
      <c r="B11299" t="s">
        <v>923</v>
      </c>
      <c r="C11299" t="s">
        <v>272</v>
      </c>
      <c r="D11299" t="s">
        <v>891</v>
      </c>
      <c r="E11299" t="s">
        <v>797</v>
      </c>
      <c r="F11299" t="s">
        <v>798</v>
      </c>
      <c r="G11299" t="s">
        <v>93</v>
      </c>
      <c r="H11299">
        <v>112</v>
      </c>
      <c r="I11299" s="68" t="str">
        <f>VLOOKUP(E11299,Refs!$P$2:$R$29,3,FALSE)</f>
        <v>Y56</v>
      </c>
      <c r="J11299" s="68" t="str">
        <f>VLOOKUP(E11299,Refs!$P$2:$S$29,4,FALSE)</f>
        <v>London</v>
      </c>
      <c r="K11299" s="28">
        <f t="shared" si="357"/>
        <v>112</v>
      </c>
    </row>
    <row r="11300" spans="1:11" x14ac:dyDescent="0.35">
      <c r="A11300" s="69">
        <f t="shared" si="358"/>
        <v>45870</v>
      </c>
      <c r="B11300" t="s">
        <v>923</v>
      </c>
      <c r="C11300" t="s">
        <v>272</v>
      </c>
      <c r="D11300" t="s">
        <v>891</v>
      </c>
      <c r="E11300" t="s">
        <v>797</v>
      </c>
      <c r="F11300" t="s">
        <v>798</v>
      </c>
      <c r="G11300" t="s">
        <v>94</v>
      </c>
      <c r="H11300">
        <v>817</v>
      </c>
      <c r="I11300" s="68" t="str">
        <f>VLOOKUP(E11300,Refs!$P$2:$R$29,3,FALSE)</f>
        <v>Y56</v>
      </c>
      <c r="J11300" s="68" t="str">
        <f>VLOOKUP(E11300,Refs!$P$2:$S$29,4,FALSE)</f>
        <v>London</v>
      </c>
      <c r="K11300" s="28">
        <f t="shared" si="357"/>
        <v>817</v>
      </c>
    </row>
    <row r="11301" spans="1:11" x14ac:dyDescent="0.35">
      <c r="A11301" s="69">
        <f t="shared" si="358"/>
        <v>45870</v>
      </c>
      <c r="B11301" t="s">
        <v>923</v>
      </c>
      <c r="C11301" t="s">
        <v>272</v>
      </c>
      <c r="D11301" t="s">
        <v>891</v>
      </c>
      <c r="E11301" t="s">
        <v>797</v>
      </c>
      <c r="F11301" t="s">
        <v>798</v>
      </c>
      <c r="G11301" t="s">
        <v>95</v>
      </c>
      <c r="H11301">
        <v>50</v>
      </c>
      <c r="I11301" s="68" t="str">
        <f>VLOOKUP(E11301,Refs!$P$2:$R$29,3,FALSE)</f>
        <v>Y56</v>
      </c>
      <c r="J11301" s="68" t="str">
        <f>VLOOKUP(E11301,Refs!$P$2:$S$29,4,FALSE)</f>
        <v>London</v>
      </c>
      <c r="K11301" s="28">
        <f t="shared" si="357"/>
        <v>50</v>
      </c>
    </row>
    <row r="11302" spans="1:11" x14ac:dyDescent="0.35">
      <c r="A11302" s="69">
        <f t="shared" si="358"/>
        <v>45870</v>
      </c>
      <c r="B11302" t="s">
        <v>923</v>
      </c>
      <c r="C11302" t="s">
        <v>272</v>
      </c>
      <c r="D11302" t="s">
        <v>891</v>
      </c>
      <c r="E11302" t="s">
        <v>797</v>
      </c>
      <c r="F11302" t="s">
        <v>798</v>
      </c>
      <c r="G11302" t="s">
        <v>96</v>
      </c>
      <c r="H11302">
        <v>4890</v>
      </c>
      <c r="I11302" s="68" t="str">
        <f>VLOOKUP(E11302,Refs!$P$2:$R$29,3,FALSE)</f>
        <v>Y56</v>
      </c>
      <c r="J11302" s="68" t="str">
        <f>VLOOKUP(E11302,Refs!$P$2:$S$29,4,FALSE)</f>
        <v>London</v>
      </c>
      <c r="K11302" s="28">
        <f t="shared" si="357"/>
        <v>4890</v>
      </c>
    </row>
    <row r="11303" spans="1:11" x14ac:dyDescent="0.35">
      <c r="A11303" s="69">
        <f t="shared" si="358"/>
        <v>45870</v>
      </c>
      <c r="B11303" t="s">
        <v>923</v>
      </c>
      <c r="C11303" t="s">
        <v>272</v>
      </c>
      <c r="D11303" t="s">
        <v>891</v>
      </c>
      <c r="E11303" t="s">
        <v>797</v>
      </c>
      <c r="F11303" t="s">
        <v>798</v>
      </c>
      <c r="G11303" t="s">
        <v>31</v>
      </c>
      <c r="H11303">
        <v>4320</v>
      </c>
      <c r="I11303" s="68" t="str">
        <f>VLOOKUP(E11303,Refs!$P$2:$R$29,3,FALSE)</f>
        <v>Y56</v>
      </c>
      <c r="J11303" s="68" t="str">
        <f>VLOOKUP(E11303,Refs!$P$2:$S$29,4,FALSE)</f>
        <v>London</v>
      </c>
      <c r="K11303" s="28">
        <f t="shared" si="357"/>
        <v>4320</v>
      </c>
    </row>
    <row r="11304" spans="1:11" x14ac:dyDescent="0.35">
      <c r="A11304" s="69">
        <f t="shared" si="358"/>
        <v>45870</v>
      </c>
      <c r="B11304" t="s">
        <v>923</v>
      </c>
      <c r="C11304" t="s">
        <v>272</v>
      </c>
      <c r="D11304" t="s">
        <v>891</v>
      </c>
      <c r="E11304" t="s">
        <v>797</v>
      </c>
      <c r="F11304" t="s">
        <v>798</v>
      </c>
      <c r="G11304" t="s">
        <v>97</v>
      </c>
      <c r="H11304">
        <v>4376</v>
      </c>
      <c r="I11304" s="68" t="str">
        <f>VLOOKUP(E11304,Refs!$P$2:$R$29,3,FALSE)</f>
        <v>Y56</v>
      </c>
      <c r="J11304" s="68" t="str">
        <f>VLOOKUP(E11304,Refs!$P$2:$S$29,4,FALSE)</f>
        <v>London</v>
      </c>
      <c r="K11304" s="28">
        <f t="shared" si="357"/>
        <v>4376</v>
      </c>
    </row>
    <row r="11305" spans="1:11" x14ac:dyDescent="0.35">
      <c r="A11305" s="69">
        <f t="shared" si="358"/>
        <v>45870</v>
      </c>
      <c r="B11305" t="s">
        <v>923</v>
      </c>
      <c r="C11305" t="s">
        <v>272</v>
      </c>
      <c r="D11305" t="s">
        <v>891</v>
      </c>
      <c r="E11305" t="s">
        <v>797</v>
      </c>
      <c r="F11305" t="s">
        <v>798</v>
      </c>
      <c r="G11305" t="s">
        <v>98</v>
      </c>
      <c r="H11305">
        <v>2771</v>
      </c>
      <c r="I11305" s="68" t="str">
        <f>VLOOKUP(E11305,Refs!$P$2:$R$29,3,FALSE)</f>
        <v>Y56</v>
      </c>
      <c r="J11305" s="68" t="str">
        <f>VLOOKUP(E11305,Refs!$P$2:$S$29,4,FALSE)</f>
        <v>London</v>
      </c>
      <c r="K11305" s="28">
        <f t="shared" si="357"/>
        <v>2771</v>
      </c>
    </row>
    <row r="11306" spans="1:11" x14ac:dyDescent="0.35">
      <c r="A11306" s="69">
        <f t="shared" si="358"/>
        <v>45870</v>
      </c>
      <c r="B11306" t="s">
        <v>923</v>
      </c>
      <c r="C11306" t="s">
        <v>272</v>
      </c>
      <c r="D11306" t="s">
        <v>891</v>
      </c>
      <c r="E11306" t="s">
        <v>797</v>
      </c>
      <c r="F11306" t="s">
        <v>798</v>
      </c>
      <c r="G11306" t="s">
        <v>99</v>
      </c>
      <c r="H11306">
        <v>2529</v>
      </c>
      <c r="I11306" s="68" t="str">
        <f>VLOOKUP(E11306,Refs!$P$2:$R$29,3,FALSE)</f>
        <v>Y56</v>
      </c>
      <c r="J11306" s="68" t="str">
        <f>VLOOKUP(E11306,Refs!$P$2:$S$29,4,FALSE)</f>
        <v>London</v>
      </c>
      <c r="K11306" s="28">
        <f t="shared" si="357"/>
        <v>2529</v>
      </c>
    </row>
    <row r="11307" spans="1:11" x14ac:dyDescent="0.35">
      <c r="A11307" s="69">
        <f t="shared" si="358"/>
        <v>45870</v>
      </c>
      <c r="B11307" t="s">
        <v>923</v>
      </c>
      <c r="C11307" t="s">
        <v>272</v>
      </c>
      <c r="D11307" t="s">
        <v>891</v>
      </c>
      <c r="E11307" t="s">
        <v>797</v>
      </c>
      <c r="F11307" t="s">
        <v>798</v>
      </c>
      <c r="G11307" t="s">
        <v>100</v>
      </c>
      <c r="H11307">
        <v>527</v>
      </c>
      <c r="I11307" s="68" t="str">
        <f>VLOOKUP(E11307,Refs!$P$2:$R$29,3,FALSE)</f>
        <v>Y56</v>
      </c>
      <c r="J11307" s="68" t="str">
        <f>VLOOKUP(E11307,Refs!$P$2:$S$29,4,FALSE)</f>
        <v>London</v>
      </c>
      <c r="K11307" s="28">
        <f t="shared" si="357"/>
        <v>527</v>
      </c>
    </row>
    <row r="11308" spans="1:11" x14ac:dyDescent="0.35">
      <c r="A11308" s="69">
        <f t="shared" si="358"/>
        <v>45870</v>
      </c>
      <c r="B11308" t="s">
        <v>923</v>
      </c>
      <c r="C11308" t="s">
        <v>272</v>
      </c>
      <c r="D11308" t="s">
        <v>891</v>
      </c>
      <c r="E11308" t="s">
        <v>797</v>
      </c>
      <c r="F11308" t="s">
        <v>798</v>
      </c>
      <c r="G11308" t="s">
        <v>101</v>
      </c>
      <c r="H11308">
        <v>769</v>
      </c>
      <c r="I11308" s="68" t="str">
        <f>VLOOKUP(E11308,Refs!$P$2:$R$29,3,FALSE)</f>
        <v>Y56</v>
      </c>
      <c r="J11308" s="68" t="str">
        <f>VLOOKUP(E11308,Refs!$P$2:$S$29,4,FALSE)</f>
        <v>London</v>
      </c>
      <c r="K11308" s="28">
        <f t="shared" si="357"/>
        <v>769</v>
      </c>
    </row>
    <row r="11309" spans="1:11" x14ac:dyDescent="0.35">
      <c r="A11309" s="69">
        <f t="shared" si="358"/>
        <v>45870</v>
      </c>
      <c r="B11309" t="s">
        <v>923</v>
      </c>
      <c r="C11309" t="s">
        <v>272</v>
      </c>
      <c r="D11309" t="s">
        <v>891</v>
      </c>
      <c r="E11309" t="s">
        <v>797</v>
      </c>
      <c r="F11309" t="s">
        <v>798</v>
      </c>
      <c r="G11309" t="s">
        <v>102</v>
      </c>
      <c r="H11309">
        <v>145</v>
      </c>
      <c r="I11309" s="68" t="str">
        <f>VLOOKUP(E11309,Refs!$P$2:$R$29,3,FALSE)</f>
        <v>Y56</v>
      </c>
      <c r="J11309" s="68" t="str">
        <f>VLOOKUP(E11309,Refs!$P$2:$S$29,4,FALSE)</f>
        <v>London</v>
      </c>
      <c r="K11309" s="28">
        <f t="shared" si="357"/>
        <v>145</v>
      </c>
    </row>
    <row r="11310" spans="1:11" x14ac:dyDescent="0.35">
      <c r="A11310" s="69">
        <f t="shared" si="358"/>
        <v>45870</v>
      </c>
      <c r="B11310" t="s">
        <v>923</v>
      </c>
      <c r="C11310" t="s">
        <v>272</v>
      </c>
      <c r="D11310" t="s">
        <v>891</v>
      </c>
      <c r="E11310" t="s">
        <v>797</v>
      </c>
      <c r="F11310" t="s">
        <v>798</v>
      </c>
      <c r="G11310" t="s">
        <v>103</v>
      </c>
      <c r="H11310">
        <v>2141</v>
      </c>
      <c r="I11310" s="68" t="str">
        <f>VLOOKUP(E11310,Refs!$P$2:$R$29,3,FALSE)</f>
        <v>Y56</v>
      </c>
      <c r="J11310" s="68" t="str">
        <f>VLOOKUP(E11310,Refs!$P$2:$S$29,4,FALSE)</f>
        <v>London</v>
      </c>
      <c r="K11310" s="28">
        <f t="shared" si="357"/>
        <v>2141</v>
      </c>
    </row>
    <row r="11311" spans="1:11" x14ac:dyDescent="0.35">
      <c r="A11311" s="69">
        <f t="shared" si="358"/>
        <v>45870</v>
      </c>
      <c r="B11311" t="s">
        <v>923</v>
      </c>
      <c r="C11311" t="s">
        <v>272</v>
      </c>
      <c r="D11311" t="s">
        <v>891</v>
      </c>
      <c r="E11311" t="s">
        <v>797</v>
      </c>
      <c r="F11311" t="s">
        <v>798</v>
      </c>
      <c r="G11311" t="s">
        <v>104</v>
      </c>
      <c r="H11311">
        <v>18505523</v>
      </c>
      <c r="I11311" s="68" t="str">
        <f>VLOOKUP(E11311,Refs!$P$2:$R$29,3,FALSE)</f>
        <v>Y56</v>
      </c>
      <c r="J11311" s="68" t="str">
        <f>VLOOKUP(E11311,Refs!$P$2:$S$29,4,FALSE)</f>
        <v>London</v>
      </c>
      <c r="K11311" s="28">
        <f t="shared" si="357"/>
        <v>18505523</v>
      </c>
    </row>
    <row r="11312" spans="1:11" x14ac:dyDescent="0.35">
      <c r="A11312" s="69">
        <f t="shared" si="358"/>
        <v>45870</v>
      </c>
      <c r="B11312" t="s">
        <v>923</v>
      </c>
      <c r="C11312" t="s">
        <v>272</v>
      </c>
      <c r="D11312" t="s">
        <v>891</v>
      </c>
      <c r="E11312" t="s">
        <v>797</v>
      </c>
      <c r="F11312" t="s">
        <v>798</v>
      </c>
      <c r="G11312" t="s">
        <v>105</v>
      </c>
      <c r="H11312">
        <v>2839</v>
      </c>
      <c r="I11312" s="68" t="str">
        <f>VLOOKUP(E11312,Refs!$P$2:$R$29,3,FALSE)</f>
        <v>Y56</v>
      </c>
      <c r="J11312" s="68" t="str">
        <f>VLOOKUP(E11312,Refs!$P$2:$S$29,4,FALSE)</f>
        <v>London</v>
      </c>
      <c r="K11312" s="28">
        <f t="shared" si="357"/>
        <v>2839</v>
      </c>
    </row>
    <row r="11313" spans="1:11" x14ac:dyDescent="0.35">
      <c r="A11313" s="69">
        <f t="shared" si="358"/>
        <v>45870</v>
      </c>
      <c r="B11313" t="s">
        <v>923</v>
      </c>
      <c r="C11313" t="s">
        <v>272</v>
      </c>
      <c r="D11313" t="s">
        <v>891</v>
      </c>
      <c r="E11313" t="s">
        <v>797</v>
      </c>
      <c r="F11313" t="s">
        <v>798</v>
      </c>
      <c r="G11313" t="s">
        <v>106</v>
      </c>
      <c r="H11313">
        <v>1991</v>
      </c>
      <c r="I11313" s="68" t="str">
        <f>VLOOKUP(E11313,Refs!$P$2:$R$29,3,FALSE)</f>
        <v>Y56</v>
      </c>
      <c r="J11313" s="68" t="str">
        <f>VLOOKUP(E11313,Refs!$P$2:$S$29,4,FALSE)</f>
        <v>London</v>
      </c>
      <c r="K11313" s="28">
        <f t="shared" si="357"/>
        <v>1991</v>
      </c>
    </row>
    <row r="11314" spans="1:11" x14ac:dyDescent="0.35">
      <c r="A11314" s="69">
        <f t="shared" si="358"/>
        <v>45870</v>
      </c>
      <c r="B11314" t="s">
        <v>923</v>
      </c>
      <c r="C11314" t="s">
        <v>272</v>
      </c>
      <c r="D11314" t="s">
        <v>891</v>
      </c>
      <c r="E11314" t="s">
        <v>797</v>
      </c>
      <c r="F11314" t="s">
        <v>798</v>
      </c>
      <c r="G11314" t="s">
        <v>107</v>
      </c>
      <c r="H11314">
        <v>162</v>
      </c>
      <c r="I11314" s="68" t="str">
        <f>VLOOKUP(E11314,Refs!$P$2:$R$29,3,FALSE)</f>
        <v>Y56</v>
      </c>
      <c r="J11314" s="68" t="str">
        <f>VLOOKUP(E11314,Refs!$P$2:$S$29,4,FALSE)</f>
        <v>London</v>
      </c>
      <c r="K11314" s="28">
        <f t="shared" si="357"/>
        <v>162</v>
      </c>
    </row>
    <row r="11315" spans="1:11" x14ac:dyDescent="0.35">
      <c r="A11315" s="69">
        <f t="shared" si="358"/>
        <v>45870</v>
      </c>
      <c r="B11315" t="s">
        <v>923</v>
      </c>
      <c r="C11315" t="s">
        <v>272</v>
      </c>
      <c r="D11315" t="s">
        <v>891</v>
      </c>
      <c r="E11315" t="s">
        <v>797</v>
      </c>
      <c r="F11315" t="s">
        <v>798</v>
      </c>
      <c r="G11315" t="s">
        <v>108</v>
      </c>
      <c r="H11315">
        <v>1013</v>
      </c>
      <c r="I11315" s="68" t="str">
        <f>VLOOKUP(E11315,Refs!$P$2:$R$29,3,FALSE)</f>
        <v>Y56</v>
      </c>
      <c r="J11315" s="68" t="str">
        <f>VLOOKUP(E11315,Refs!$P$2:$S$29,4,FALSE)</f>
        <v>London</v>
      </c>
      <c r="K11315" s="28">
        <f t="shared" si="357"/>
        <v>1013</v>
      </c>
    </row>
    <row r="11316" spans="1:11" x14ac:dyDescent="0.35">
      <c r="A11316" s="69">
        <f t="shared" si="358"/>
        <v>45870</v>
      </c>
      <c r="B11316" t="s">
        <v>923</v>
      </c>
      <c r="C11316" t="s">
        <v>272</v>
      </c>
      <c r="D11316" t="s">
        <v>891</v>
      </c>
      <c r="E11316" t="s">
        <v>797</v>
      </c>
      <c r="F11316" t="s">
        <v>798</v>
      </c>
      <c r="G11316" t="s">
        <v>109</v>
      </c>
      <c r="H11316">
        <v>6812693</v>
      </c>
      <c r="I11316" s="68" t="str">
        <f>VLOOKUP(E11316,Refs!$P$2:$R$29,3,FALSE)</f>
        <v>Y56</v>
      </c>
      <c r="J11316" s="68" t="str">
        <f>VLOOKUP(E11316,Refs!$P$2:$S$29,4,FALSE)</f>
        <v>London</v>
      </c>
      <c r="K11316" s="28">
        <f t="shared" si="357"/>
        <v>6812693</v>
      </c>
    </row>
    <row r="11317" spans="1:11" x14ac:dyDescent="0.35">
      <c r="A11317" s="69">
        <f t="shared" si="358"/>
        <v>45870</v>
      </c>
      <c r="B11317" t="s">
        <v>923</v>
      </c>
      <c r="C11317" t="s">
        <v>272</v>
      </c>
      <c r="D11317" t="s">
        <v>891</v>
      </c>
      <c r="E11317" t="s">
        <v>797</v>
      </c>
      <c r="F11317" t="s">
        <v>798</v>
      </c>
      <c r="G11317" t="s">
        <v>110</v>
      </c>
      <c r="H11317">
        <v>1337</v>
      </c>
      <c r="I11317" s="68" t="str">
        <f>VLOOKUP(E11317,Refs!$P$2:$R$29,3,FALSE)</f>
        <v>Y56</v>
      </c>
      <c r="J11317" s="68" t="str">
        <f>VLOOKUP(E11317,Refs!$P$2:$S$29,4,FALSE)</f>
        <v>London</v>
      </c>
      <c r="K11317" s="28">
        <f t="shared" si="357"/>
        <v>1337</v>
      </c>
    </row>
    <row r="11318" spans="1:11" x14ac:dyDescent="0.35">
      <c r="A11318" s="69">
        <f t="shared" si="358"/>
        <v>45870</v>
      </c>
      <c r="B11318" t="s">
        <v>923</v>
      </c>
      <c r="C11318" t="s">
        <v>272</v>
      </c>
      <c r="D11318" t="s">
        <v>891</v>
      </c>
      <c r="E11318" t="s">
        <v>797</v>
      </c>
      <c r="F11318" t="s">
        <v>798</v>
      </c>
      <c r="G11318" t="s">
        <v>808</v>
      </c>
      <c r="H11318">
        <v>9627</v>
      </c>
      <c r="I11318" s="68" t="str">
        <f>VLOOKUP(E11318,Refs!$P$2:$R$29,3,FALSE)</f>
        <v>Y56</v>
      </c>
      <c r="J11318" s="68" t="str">
        <f>VLOOKUP(E11318,Refs!$P$2:$S$29,4,FALSE)</f>
        <v>London</v>
      </c>
      <c r="K11318" s="28">
        <f t="shared" si="357"/>
        <v>9627</v>
      </c>
    </row>
    <row r="11319" spans="1:11" x14ac:dyDescent="0.35">
      <c r="A11319" s="69">
        <f t="shared" si="358"/>
        <v>45870</v>
      </c>
      <c r="B11319" t="s">
        <v>923</v>
      </c>
      <c r="C11319" t="s">
        <v>272</v>
      </c>
      <c r="D11319" t="s">
        <v>891</v>
      </c>
      <c r="E11319" t="s">
        <v>797</v>
      </c>
      <c r="F11319" t="s">
        <v>798</v>
      </c>
      <c r="G11319" t="s">
        <v>809</v>
      </c>
      <c r="H11319">
        <v>75</v>
      </c>
      <c r="I11319" s="68" t="str">
        <f>VLOOKUP(E11319,Refs!$P$2:$R$29,3,FALSE)</f>
        <v>Y56</v>
      </c>
      <c r="J11319" s="68" t="str">
        <f>VLOOKUP(E11319,Refs!$P$2:$S$29,4,FALSE)</f>
        <v>London</v>
      </c>
      <c r="K11319" s="28">
        <f t="shared" si="357"/>
        <v>75</v>
      </c>
    </row>
    <row r="11320" spans="1:11" x14ac:dyDescent="0.35">
      <c r="A11320" s="69">
        <f t="shared" si="358"/>
        <v>45870</v>
      </c>
      <c r="B11320" t="s">
        <v>923</v>
      </c>
      <c r="C11320" t="s">
        <v>272</v>
      </c>
      <c r="D11320" t="s">
        <v>891</v>
      </c>
      <c r="E11320" t="s">
        <v>797</v>
      </c>
      <c r="F11320" t="s">
        <v>798</v>
      </c>
      <c r="G11320" t="s">
        <v>111</v>
      </c>
      <c r="H11320">
        <v>15210</v>
      </c>
      <c r="I11320" s="68" t="str">
        <f>VLOOKUP(E11320,Refs!$P$2:$R$29,3,FALSE)</f>
        <v>Y56</v>
      </c>
      <c r="J11320" s="68" t="str">
        <f>VLOOKUP(E11320,Refs!$P$2:$S$29,4,FALSE)</f>
        <v>London</v>
      </c>
      <c r="K11320" s="28">
        <f t="shared" si="357"/>
        <v>15210</v>
      </c>
    </row>
    <row r="11321" spans="1:11" x14ac:dyDescent="0.35">
      <c r="A11321" s="69">
        <f t="shared" si="358"/>
        <v>45870</v>
      </c>
      <c r="B11321" t="s">
        <v>923</v>
      </c>
      <c r="C11321" t="s">
        <v>272</v>
      </c>
      <c r="D11321" t="s">
        <v>891</v>
      </c>
      <c r="E11321" t="s">
        <v>797</v>
      </c>
      <c r="F11321" t="s">
        <v>798</v>
      </c>
      <c r="G11321" t="s">
        <v>112</v>
      </c>
      <c r="H11321">
        <v>2</v>
      </c>
      <c r="I11321" s="68" t="str">
        <f>VLOOKUP(E11321,Refs!$P$2:$R$29,3,FALSE)</f>
        <v>Y56</v>
      </c>
      <c r="J11321" s="68" t="str">
        <f>VLOOKUP(E11321,Refs!$P$2:$S$29,4,FALSE)</f>
        <v>London</v>
      </c>
      <c r="K11321" s="28">
        <f t="shared" si="357"/>
        <v>2</v>
      </c>
    </row>
    <row r="11322" spans="1:11" x14ac:dyDescent="0.35">
      <c r="A11322" s="69">
        <f t="shared" si="358"/>
        <v>45870</v>
      </c>
      <c r="B11322" t="s">
        <v>923</v>
      </c>
      <c r="C11322" t="s">
        <v>272</v>
      </c>
      <c r="D11322" t="s">
        <v>891</v>
      </c>
      <c r="E11322" t="s">
        <v>797</v>
      </c>
      <c r="F11322" t="s">
        <v>798</v>
      </c>
      <c r="G11322" t="s">
        <v>113</v>
      </c>
      <c r="H11322">
        <v>7729</v>
      </c>
      <c r="I11322" s="68" t="str">
        <f>VLOOKUP(E11322,Refs!$P$2:$R$29,3,FALSE)</f>
        <v>Y56</v>
      </c>
      <c r="J11322" s="68" t="str">
        <f>VLOOKUP(E11322,Refs!$P$2:$S$29,4,FALSE)</f>
        <v>London</v>
      </c>
      <c r="K11322" s="28">
        <f t="shared" si="357"/>
        <v>7729</v>
      </c>
    </row>
    <row r="11323" spans="1:11" x14ac:dyDescent="0.35">
      <c r="A11323" s="69">
        <f t="shared" si="358"/>
        <v>45870</v>
      </c>
      <c r="B11323" t="s">
        <v>923</v>
      </c>
      <c r="C11323" t="s">
        <v>272</v>
      </c>
      <c r="D11323" t="s">
        <v>891</v>
      </c>
      <c r="E11323" t="s">
        <v>797</v>
      </c>
      <c r="F11323" t="s">
        <v>798</v>
      </c>
      <c r="G11323" t="s">
        <v>114</v>
      </c>
      <c r="H11323">
        <v>7668</v>
      </c>
      <c r="I11323" s="68" t="str">
        <f>VLOOKUP(E11323,Refs!$P$2:$R$29,3,FALSE)</f>
        <v>Y56</v>
      </c>
      <c r="J11323" s="68" t="str">
        <f>VLOOKUP(E11323,Refs!$P$2:$S$29,4,FALSE)</f>
        <v>London</v>
      </c>
      <c r="K11323" s="28">
        <f t="shared" si="357"/>
        <v>7668</v>
      </c>
    </row>
    <row r="11324" spans="1:11" x14ac:dyDescent="0.35">
      <c r="A11324" s="69">
        <f t="shared" si="358"/>
        <v>45870</v>
      </c>
      <c r="B11324" t="s">
        <v>923</v>
      </c>
      <c r="C11324" t="s">
        <v>272</v>
      </c>
      <c r="D11324" t="s">
        <v>891</v>
      </c>
      <c r="E11324" t="s">
        <v>797</v>
      </c>
      <c r="F11324" t="s">
        <v>798</v>
      </c>
      <c r="G11324" t="s">
        <v>115</v>
      </c>
      <c r="H11324">
        <v>6504</v>
      </c>
      <c r="I11324" s="68" t="str">
        <f>VLOOKUP(E11324,Refs!$P$2:$R$29,3,FALSE)</f>
        <v>Y56</v>
      </c>
      <c r="J11324" s="68" t="str">
        <f>VLOOKUP(E11324,Refs!$P$2:$S$29,4,FALSE)</f>
        <v>London</v>
      </c>
      <c r="K11324" s="28">
        <f t="shared" si="357"/>
        <v>6504</v>
      </c>
    </row>
    <row r="11325" spans="1:11" x14ac:dyDescent="0.35">
      <c r="A11325" s="69">
        <f t="shared" si="358"/>
        <v>45870</v>
      </c>
      <c r="B11325" t="s">
        <v>923</v>
      </c>
      <c r="C11325" t="s">
        <v>272</v>
      </c>
      <c r="D11325" t="s">
        <v>891</v>
      </c>
      <c r="E11325" t="s">
        <v>797</v>
      </c>
      <c r="F11325" t="s">
        <v>798</v>
      </c>
      <c r="G11325" t="s">
        <v>116</v>
      </c>
      <c r="H11325">
        <v>5264</v>
      </c>
      <c r="I11325" s="68" t="str">
        <f>VLOOKUP(E11325,Refs!$P$2:$R$29,3,FALSE)</f>
        <v>Y56</v>
      </c>
      <c r="J11325" s="68" t="str">
        <f>VLOOKUP(E11325,Refs!$P$2:$S$29,4,FALSE)</f>
        <v>London</v>
      </c>
      <c r="K11325" s="28">
        <f t="shared" si="357"/>
        <v>5264</v>
      </c>
    </row>
    <row r="11326" spans="1:11" x14ac:dyDescent="0.35">
      <c r="A11326" s="69">
        <f t="shared" si="358"/>
        <v>45870</v>
      </c>
      <c r="B11326" t="s">
        <v>923</v>
      </c>
      <c r="C11326" t="s">
        <v>272</v>
      </c>
      <c r="D11326" t="s">
        <v>891</v>
      </c>
      <c r="E11326" t="s">
        <v>797</v>
      </c>
      <c r="F11326" t="s">
        <v>798</v>
      </c>
      <c r="G11326" t="s">
        <v>117</v>
      </c>
      <c r="H11326">
        <v>351</v>
      </c>
      <c r="I11326" s="68" t="str">
        <f>VLOOKUP(E11326,Refs!$P$2:$R$29,3,FALSE)</f>
        <v>Y56</v>
      </c>
      <c r="J11326" s="68" t="str">
        <f>VLOOKUP(E11326,Refs!$P$2:$S$29,4,FALSE)</f>
        <v>London</v>
      </c>
      <c r="K11326" s="28">
        <f t="shared" si="357"/>
        <v>351</v>
      </c>
    </row>
    <row r="11327" spans="1:11" x14ac:dyDescent="0.35">
      <c r="A11327" s="69">
        <f t="shared" si="358"/>
        <v>45870</v>
      </c>
      <c r="B11327" t="s">
        <v>923</v>
      </c>
      <c r="C11327" t="s">
        <v>272</v>
      </c>
      <c r="D11327" t="s">
        <v>891</v>
      </c>
      <c r="E11327" t="s">
        <v>797</v>
      </c>
      <c r="F11327" t="s">
        <v>798</v>
      </c>
      <c r="G11327" t="s">
        <v>118</v>
      </c>
      <c r="H11327">
        <v>122</v>
      </c>
      <c r="I11327" s="68" t="str">
        <f>VLOOKUP(E11327,Refs!$P$2:$R$29,3,FALSE)</f>
        <v>Y56</v>
      </c>
      <c r="J11327" s="68" t="str">
        <f>VLOOKUP(E11327,Refs!$P$2:$S$29,4,FALSE)</f>
        <v>London</v>
      </c>
      <c r="K11327" s="28">
        <f t="shared" si="357"/>
        <v>122</v>
      </c>
    </row>
    <row r="11328" spans="1:11" x14ac:dyDescent="0.35">
      <c r="A11328" s="69">
        <f t="shared" si="358"/>
        <v>45870</v>
      </c>
      <c r="B11328" t="s">
        <v>923</v>
      </c>
      <c r="C11328" t="s">
        <v>272</v>
      </c>
      <c r="D11328" t="s">
        <v>891</v>
      </c>
      <c r="E11328" t="s">
        <v>797</v>
      </c>
      <c r="F11328" t="s">
        <v>798</v>
      </c>
      <c r="G11328" t="s">
        <v>119</v>
      </c>
      <c r="H11328">
        <v>3202</v>
      </c>
      <c r="I11328" s="68" t="str">
        <f>VLOOKUP(E11328,Refs!$P$2:$R$29,3,FALSE)</f>
        <v>Y56</v>
      </c>
      <c r="J11328" s="68" t="str">
        <f>VLOOKUP(E11328,Refs!$P$2:$S$29,4,FALSE)</f>
        <v>London</v>
      </c>
      <c r="K11328" s="28">
        <f t="shared" si="357"/>
        <v>3202</v>
      </c>
    </row>
    <row r="11329" spans="1:11" x14ac:dyDescent="0.35">
      <c r="A11329" s="69">
        <f t="shared" si="358"/>
        <v>45870</v>
      </c>
      <c r="B11329" t="s">
        <v>923</v>
      </c>
      <c r="C11329" t="s">
        <v>272</v>
      </c>
      <c r="D11329" t="s">
        <v>891</v>
      </c>
      <c r="E11329" t="s">
        <v>797</v>
      </c>
      <c r="F11329" t="s">
        <v>798</v>
      </c>
      <c r="G11329" t="s">
        <v>120</v>
      </c>
      <c r="H11329">
        <v>57</v>
      </c>
      <c r="I11329" s="68" t="str">
        <f>VLOOKUP(E11329,Refs!$P$2:$R$29,3,FALSE)</f>
        <v>Y56</v>
      </c>
      <c r="J11329" s="68" t="str">
        <f>VLOOKUP(E11329,Refs!$P$2:$S$29,4,FALSE)</f>
        <v>London</v>
      </c>
      <c r="K11329" s="28">
        <f t="shared" si="357"/>
        <v>57</v>
      </c>
    </row>
    <row r="11330" spans="1:11" x14ac:dyDescent="0.35">
      <c r="A11330" s="69">
        <f t="shared" si="358"/>
        <v>45870</v>
      </c>
      <c r="B11330" t="s">
        <v>923</v>
      </c>
      <c r="C11330" t="s">
        <v>272</v>
      </c>
      <c r="D11330" t="s">
        <v>891</v>
      </c>
      <c r="E11330" t="s">
        <v>797</v>
      </c>
      <c r="F11330" t="s">
        <v>798</v>
      </c>
      <c r="G11330" t="s">
        <v>121</v>
      </c>
      <c r="H11330">
        <v>1815</v>
      </c>
      <c r="I11330" s="68" t="str">
        <f>VLOOKUP(E11330,Refs!$P$2:$R$29,3,FALSE)</f>
        <v>Y56</v>
      </c>
      <c r="J11330" s="68" t="str">
        <f>VLOOKUP(E11330,Refs!$P$2:$S$29,4,FALSE)</f>
        <v>London</v>
      </c>
      <c r="K11330" s="28">
        <f t="shared" ref="K11330:K11393" si="359">IF(OR(H11330="NULL",H11330=0,H11330=""),"",H11330)</f>
        <v>1815</v>
      </c>
    </row>
    <row r="11331" spans="1:11" x14ac:dyDescent="0.35">
      <c r="A11331" s="69">
        <f t="shared" ref="A11331:A11394" si="360">DATEVALUE(RIGHT(B11331,8))</f>
        <v>45870</v>
      </c>
      <c r="B11331" t="s">
        <v>923</v>
      </c>
      <c r="C11331" t="s">
        <v>272</v>
      </c>
      <c r="D11331" t="s">
        <v>891</v>
      </c>
      <c r="E11331" t="s">
        <v>797</v>
      </c>
      <c r="F11331" t="s">
        <v>798</v>
      </c>
      <c r="G11331" t="s">
        <v>122</v>
      </c>
      <c r="H11331">
        <v>26</v>
      </c>
      <c r="I11331" s="68" t="str">
        <f>VLOOKUP(E11331,Refs!$P$2:$R$29,3,FALSE)</f>
        <v>Y56</v>
      </c>
      <c r="J11331" s="68" t="str">
        <f>VLOOKUP(E11331,Refs!$P$2:$S$29,4,FALSE)</f>
        <v>London</v>
      </c>
      <c r="K11331" s="28">
        <f t="shared" si="359"/>
        <v>26</v>
      </c>
    </row>
    <row r="11332" spans="1:11" x14ac:dyDescent="0.35">
      <c r="A11332" s="69">
        <f t="shared" si="360"/>
        <v>45870</v>
      </c>
      <c r="B11332" t="s">
        <v>923</v>
      </c>
      <c r="C11332" t="s">
        <v>272</v>
      </c>
      <c r="D11332" t="s">
        <v>891</v>
      </c>
      <c r="E11332" t="s">
        <v>797</v>
      </c>
      <c r="F11332" t="s">
        <v>798</v>
      </c>
      <c r="G11332" t="s">
        <v>123</v>
      </c>
      <c r="H11332">
        <v>56</v>
      </c>
      <c r="I11332" s="68" t="str">
        <f>VLOOKUP(E11332,Refs!$P$2:$R$29,3,FALSE)</f>
        <v>Y56</v>
      </c>
      <c r="J11332" s="68" t="str">
        <f>VLOOKUP(E11332,Refs!$P$2:$S$29,4,FALSE)</f>
        <v>London</v>
      </c>
      <c r="K11332" s="28">
        <f t="shared" si="359"/>
        <v>56</v>
      </c>
    </row>
    <row r="11333" spans="1:11" x14ac:dyDescent="0.35">
      <c r="A11333" s="69">
        <f t="shared" si="360"/>
        <v>45870</v>
      </c>
      <c r="B11333" t="s">
        <v>923</v>
      </c>
      <c r="C11333" t="s">
        <v>272</v>
      </c>
      <c r="D11333" t="s">
        <v>891</v>
      </c>
      <c r="E11333" t="s">
        <v>797</v>
      </c>
      <c r="F11333" t="s">
        <v>798</v>
      </c>
      <c r="G11333" t="s">
        <v>124</v>
      </c>
      <c r="H11333">
        <v>14</v>
      </c>
      <c r="I11333" s="68" t="str">
        <f>VLOOKUP(E11333,Refs!$P$2:$R$29,3,FALSE)</f>
        <v>Y56</v>
      </c>
      <c r="J11333" s="68" t="str">
        <f>VLOOKUP(E11333,Refs!$P$2:$S$29,4,FALSE)</f>
        <v>London</v>
      </c>
      <c r="K11333" s="28">
        <f t="shared" si="359"/>
        <v>14</v>
      </c>
    </row>
    <row r="11334" spans="1:11" x14ac:dyDescent="0.35">
      <c r="A11334" s="69">
        <f t="shared" si="360"/>
        <v>45870</v>
      </c>
      <c r="B11334" t="s">
        <v>923</v>
      </c>
      <c r="C11334" t="s">
        <v>272</v>
      </c>
      <c r="D11334" t="s">
        <v>891</v>
      </c>
      <c r="E11334" t="s">
        <v>797</v>
      </c>
      <c r="F11334" t="s">
        <v>798</v>
      </c>
      <c r="G11334" t="s">
        <v>125</v>
      </c>
      <c r="H11334">
        <v>2757</v>
      </c>
      <c r="I11334" s="68" t="str">
        <f>VLOOKUP(E11334,Refs!$P$2:$R$29,3,FALSE)</f>
        <v>Y56</v>
      </c>
      <c r="J11334" s="68" t="str">
        <f>VLOOKUP(E11334,Refs!$P$2:$S$29,4,FALSE)</f>
        <v>London</v>
      </c>
      <c r="K11334" s="28">
        <f t="shared" si="359"/>
        <v>2757</v>
      </c>
    </row>
    <row r="11335" spans="1:11" x14ac:dyDescent="0.35">
      <c r="A11335" s="69">
        <f t="shared" si="360"/>
        <v>45870</v>
      </c>
      <c r="B11335" t="s">
        <v>923</v>
      </c>
      <c r="C11335" t="s">
        <v>272</v>
      </c>
      <c r="D11335" t="s">
        <v>891</v>
      </c>
      <c r="E11335" t="s">
        <v>797</v>
      </c>
      <c r="F11335" t="s">
        <v>798</v>
      </c>
      <c r="G11335" t="s">
        <v>126</v>
      </c>
      <c r="H11335">
        <v>1943</v>
      </c>
      <c r="I11335" s="68" t="str">
        <f>VLOOKUP(E11335,Refs!$P$2:$R$29,3,FALSE)</f>
        <v>Y56</v>
      </c>
      <c r="J11335" s="68" t="str">
        <f>VLOOKUP(E11335,Refs!$P$2:$S$29,4,FALSE)</f>
        <v>London</v>
      </c>
      <c r="K11335" s="28">
        <f t="shared" si="359"/>
        <v>1943</v>
      </c>
    </row>
    <row r="11336" spans="1:11" x14ac:dyDescent="0.35">
      <c r="A11336" s="69">
        <f t="shared" si="360"/>
        <v>45870</v>
      </c>
      <c r="B11336" t="s">
        <v>923</v>
      </c>
      <c r="C11336" t="s">
        <v>272</v>
      </c>
      <c r="D11336" t="s">
        <v>891</v>
      </c>
      <c r="E11336" t="s">
        <v>797</v>
      </c>
      <c r="F11336" t="s">
        <v>798</v>
      </c>
      <c r="G11336" t="s">
        <v>127</v>
      </c>
      <c r="H11336">
        <v>242</v>
      </c>
      <c r="I11336" s="68" t="str">
        <f>VLOOKUP(E11336,Refs!$P$2:$R$29,3,FALSE)</f>
        <v>Y56</v>
      </c>
      <c r="J11336" s="68" t="str">
        <f>VLOOKUP(E11336,Refs!$P$2:$S$29,4,FALSE)</f>
        <v>London</v>
      </c>
      <c r="K11336" s="28">
        <f t="shared" si="359"/>
        <v>242</v>
      </c>
    </row>
    <row r="11337" spans="1:11" x14ac:dyDescent="0.35">
      <c r="A11337" s="69">
        <f t="shared" si="360"/>
        <v>45870</v>
      </c>
      <c r="B11337" t="s">
        <v>923</v>
      </c>
      <c r="C11337" t="s">
        <v>272</v>
      </c>
      <c r="D11337" t="s">
        <v>891</v>
      </c>
      <c r="E11337" t="s">
        <v>797</v>
      </c>
      <c r="F11337" t="s">
        <v>798</v>
      </c>
      <c r="G11337" t="s">
        <v>128</v>
      </c>
      <c r="H11337">
        <v>208</v>
      </c>
      <c r="I11337" s="68" t="str">
        <f>VLOOKUP(E11337,Refs!$P$2:$R$29,3,FALSE)</f>
        <v>Y56</v>
      </c>
      <c r="J11337" s="68" t="str">
        <f>VLOOKUP(E11337,Refs!$P$2:$S$29,4,FALSE)</f>
        <v>London</v>
      </c>
      <c r="K11337" s="28">
        <f t="shared" si="359"/>
        <v>208</v>
      </c>
    </row>
    <row r="11338" spans="1:11" x14ac:dyDescent="0.35">
      <c r="A11338" s="69">
        <f t="shared" si="360"/>
        <v>45870</v>
      </c>
      <c r="B11338" t="s">
        <v>923</v>
      </c>
      <c r="C11338" t="s">
        <v>272</v>
      </c>
      <c r="D11338" t="s">
        <v>891</v>
      </c>
      <c r="E11338" t="s">
        <v>797</v>
      </c>
      <c r="F11338" t="s">
        <v>798</v>
      </c>
      <c r="G11338" t="s">
        <v>129</v>
      </c>
      <c r="H11338">
        <v>41</v>
      </c>
      <c r="I11338" s="68" t="str">
        <f>VLOOKUP(E11338,Refs!$P$2:$R$29,3,FALSE)</f>
        <v>Y56</v>
      </c>
      <c r="J11338" s="68" t="str">
        <f>VLOOKUP(E11338,Refs!$P$2:$S$29,4,FALSE)</f>
        <v>London</v>
      </c>
      <c r="K11338" s="28">
        <f t="shared" si="359"/>
        <v>41</v>
      </c>
    </row>
    <row r="11339" spans="1:11" x14ac:dyDescent="0.35">
      <c r="A11339" s="69">
        <f t="shared" si="360"/>
        <v>45870</v>
      </c>
      <c r="B11339" t="s">
        <v>923</v>
      </c>
      <c r="C11339" t="s">
        <v>272</v>
      </c>
      <c r="D11339" t="s">
        <v>891</v>
      </c>
      <c r="E11339" t="s">
        <v>797</v>
      </c>
      <c r="F11339" t="s">
        <v>798</v>
      </c>
      <c r="G11339" t="s">
        <v>130</v>
      </c>
      <c r="H11339">
        <v>0</v>
      </c>
      <c r="I11339" s="68" t="str">
        <f>VLOOKUP(E11339,Refs!$P$2:$R$29,3,FALSE)</f>
        <v>Y56</v>
      </c>
      <c r="J11339" s="68" t="str">
        <f>VLOOKUP(E11339,Refs!$P$2:$S$29,4,FALSE)</f>
        <v>London</v>
      </c>
      <c r="K11339" s="28" t="str">
        <f t="shared" si="359"/>
        <v/>
      </c>
    </row>
    <row r="11340" spans="1:11" x14ac:dyDescent="0.35">
      <c r="A11340" s="69">
        <f t="shared" si="360"/>
        <v>45870</v>
      </c>
      <c r="B11340" t="s">
        <v>923</v>
      </c>
      <c r="C11340" t="s">
        <v>272</v>
      </c>
      <c r="D11340" t="s">
        <v>891</v>
      </c>
      <c r="E11340" t="s">
        <v>797</v>
      </c>
      <c r="F11340" t="s">
        <v>798</v>
      </c>
      <c r="G11340" t="s">
        <v>131</v>
      </c>
      <c r="H11340">
        <v>310</v>
      </c>
      <c r="I11340" s="68" t="str">
        <f>VLOOKUP(E11340,Refs!$P$2:$R$29,3,FALSE)</f>
        <v>Y56</v>
      </c>
      <c r="J11340" s="68" t="str">
        <f>VLOOKUP(E11340,Refs!$P$2:$S$29,4,FALSE)</f>
        <v>London</v>
      </c>
      <c r="K11340" s="28">
        <f t="shared" si="359"/>
        <v>310</v>
      </c>
    </row>
    <row r="11341" spans="1:11" x14ac:dyDescent="0.35">
      <c r="A11341" s="69">
        <f t="shared" si="360"/>
        <v>45870</v>
      </c>
      <c r="B11341" t="s">
        <v>923</v>
      </c>
      <c r="C11341" t="s">
        <v>272</v>
      </c>
      <c r="D11341" t="s">
        <v>891</v>
      </c>
      <c r="E11341" t="s">
        <v>797</v>
      </c>
      <c r="F11341" t="s">
        <v>798</v>
      </c>
      <c r="G11341" t="s">
        <v>132</v>
      </c>
      <c r="H11341">
        <v>70</v>
      </c>
      <c r="I11341" s="68" t="str">
        <f>VLOOKUP(E11341,Refs!$P$2:$R$29,3,FALSE)</f>
        <v>Y56</v>
      </c>
      <c r="J11341" s="68" t="str">
        <f>VLOOKUP(E11341,Refs!$P$2:$S$29,4,FALSE)</f>
        <v>London</v>
      </c>
      <c r="K11341" s="28">
        <f t="shared" si="359"/>
        <v>70</v>
      </c>
    </row>
    <row r="11342" spans="1:11" x14ac:dyDescent="0.35">
      <c r="A11342" s="69">
        <f t="shared" si="360"/>
        <v>45870</v>
      </c>
      <c r="B11342" t="s">
        <v>923</v>
      </c>
      <c r="C11342" t="s">
        <v>272</v>
      </c>
      <c r="D11342" t="s">
        <v>891</v>
      </c>
      <c r="E11342" t="s">
        <v>797</v>
      </c>
      <c r="F11342" t="s">
        <v>798</v>
      </c>
      <c r="G11342" t="s">
        <v>133</v>
      </c>
      <c r="H11342">
        <v>1787</v>
      </c>
      <c r="I11342" s="68" t="str">
        <f>VLOOKUP(E11342,Refs!$P$2:$R$29,3,FALSE)</f>
        <v>Y56</v>
      </c>
      <c r="J11342" s="68" t="str">
        <f>VLOOKUP(E11342,Refs!$P$2:$S$29,4,FALSE)</f>
        <v>London</v>
      </c>
      <c r="K11342" s="28">
        <f t="shared" si="359"/>
        <v>1787</v>
      </c>
    </row>
    <row r="11343" spans="1:11" x14ac:dyDescent="0.35">
      <c r="A11343" s="69">
        <f t="shared" si="360"/>
        <v>45870</v>
      </c>
      <c r="B11343" t="s">
        <v>923</v>
      </c>
      <c r="C11343" t="s">
        <v>272</v>
      </c>
      <c r="D11343" t="s">
        <v>891</v>
      </c>
      <c r="E11343" t="s">
        <v>797</v>
      </c>
      <c r="F11343" t="s">
        <v>798</v>
      </c>
      <c r="G11343" t="s">
        <v>134</v>
      </c>
      <c r="H11343">
        <v>1529</v>
      </c>
      <c r="I11343" s="68" t="str">
        <f>VLOOKUP(E11343,Refs!$P$2:$R$29,3,FALSE)</f>
        <v>Y56</v>
      </c>
      <c r="J11343" s="68" t="str">
        <f>VLOOKUP(E11343,Refs!$P$2:$S$29,4,FALSE)</f>
        <v>London</v>
      </c>
      <c r="K11343" s="28">
        <f t="shared" si="359"/>
        <v>1529</v>
      </c>
    </row>
    <row r="11344" spans="1:11" x14ac:dyDescent="0.35">
      <c r="A11344" s="69">
        <f t="shared" si="360"/>
        <v>45870</v>
      </c>
      <c r="B11344" t="s">
        <v>923</v>
      </c>
      <c r="C11344" t="s">
        <v>272</v>
      </c>
      <c r="D11344" t="s">
        <v>891</v>
      </c>
      <c r="E11344" t="s">
        <v>797</v>
      </c>
      <c r="F11344" t="s">
        <v>798</v>
      </c>
      <c r="G11344" t="s">
        <v>135</v>
      </c>
      <c r="H11344">
        <v>0</v>
      </c>
      <c r="I11344" s="68" t="str">
        <f>VLOOKUP(E11344,Refs!$P$2:$R$29,3,FALSE)</f>
        <v>Y56</v>
      </c>
      <c r="J11344" s="68" t="str">
        <f>VLOOKUP(E11344,Refs!$P$2:$S$29,4,FALSE)</f>
        <v>London</v>
      </c>
      <c r="K11344" s="28" t="str">
        <f t="shared" si="359"/>
        <v/>
      </c>
    </row>
    <row r="11345" spans="1:11" x14ac:dyDescent="0.35">
      <c r="A11345" s="69">
        <f t="shared" si="360"/>
        <v>45870</v>
      </c>
      <c r="B11345" t="s">
        <v>923</v>
      </c>
      <c r="C11345" t="s">
        <v>272</v>
      </c>
      <c r="D11345" t="s">
        <v>891</v>
      </c>
      <c r="E11345" t="s">
        <v>797</v>
      </c>
      <c r="F11345" t="s">
        <v>798</v>
      </c>
      <c r="G11345" t="s">
        <v>136</v>
      </c>
      <c r="H11345">
        <v>0</v>
      </c>
      <c r="I11345" s="68" t="str">
        <f>VLOOKUP(E11345,Refs!$P$2:$R$29,3,FALSE)</f>
        <v>Y56</v>
      </c>
      <c r="J11345" s="68" t="str">
        <f>VLOOKUP(E11345,Refs!$P$2:$S$29,4,FALSE)</f>
        <v>London</v>
      </c>
      <c r="K11345" s="28" t="str">
        <f t="shared" si="359"/>
        <v/>
      </c>
    </row>
    <row r="11346" spans="1:11" x14ac:dyDescent="0.35">
      <c r="A11346" s="69">
        <f t="shared" si="360"/>
        <v>45870</v>
      </c>
      <c r="B11346" t="s">
        <v>923</v>
      </c>
      <c r="C11346" t="s">
        <v>272</v>
      </c>
      <c r="D11346" t="s">
        <v>891</v>
      </c>
      <c r="E11346" t="s">
        <v>797</v>
      </c>
      <c r="F11346" t="s">
        <v>798</v>
      </c>
      <c r="G11346" t="s">
        <v>137</v>
      </c>
      <c r="H11346">
        <v>0</v>
      </c>
      <c r="I11346" s="68" t="str">
        <f>VLOOKUP(E11346,Refs!$P$2:$R$29,3,FALSE)</f>
        <v>Y56</v>
      </c>
      <c r="J11346" s="68" t="str">
        <f>VLOOKUP(E11346,Refs!$P$2:$S$29,4,FALSE)</f>
        <v>London</v>
      </c>
      <c r="K11346" s="28" t="str">
        <f t="shared" si="359"/>
        <v/>
      </c>
    </row>
    <row r="11347" spans="1:11" x14ac:dyDescent="0.35">
      <c r="A11347" s="69">
        <f t="shared" si="360"/>
        <v>45870</v>
      </c>
      <c r="B11347" t="s">
        <v>923</v>
      </c>
      <c r="C11347" t="s">
        <v>272</v>
      </c>
      <c r="D11347" t="s">
        <v>891</v>
      </c>
      <c r="E11347" t="s">
        <v>797</v>
      </c>
      <c r="F11347" t="s">
        <v>798</v>
      </c>
      <c r="G11347" t="s">
        <v>138</v>
      </c>
      <c r="H11347">
        <v>0</v>
      </c>
      <c r="I11347" s="68" t="str">
        <f>VLOOKUP(E11347,Refs!$P$2:$R$29,3,FALSE)</f>
        <v>Y56</v>
      </c>
      <c r="J11347" s="68" t="str">
        <f>VLOOKUP(E11347,Refs!$P$2:$S$29,4,FALSE)</f>
        <v>London</v>
      </c>
      <c r="K11347" s="28" t="str">
        <f t="shared" si="359"/>
        <v/>
      </c>
    </row>
    <row r="11348" spans="1:11" x14ac:dyDescent="0.35">
      <c r="A11348" s="69">
        <f t="shared" si="360"/>
        <v>45870</v>
      </c>
      <c r="B11348" t="s">
        <v>923</v>
      </c>
      <c r="C11348" t="s">
        <v>272</v>
      </c>
      <c r="D11348" t="s">
        <v>891</v>
      </c>
      <c r="E11348" t="s">
        <v>797</v>
      </c>
      <c r="F11348" t="s">
        <v>798</v>
      </c>
      <c r="G11348" t="s">
        <v>139</v>
      </c>
      <c r="H11348">
        <v>0</v>
      </c>
      <c r="I11348" s="68" t="str">
        <f>VLOOKUP(E11348,Refs!$P$2:$R$29,3,FALSE)</f>
        <v>Y56</v>
      </c>
      <c r="J11348" s="68" t="str">
        <f>VLOOKUP(E11348,Refs!$P$2:$S$29,4,FALSE)</f>
        <v>London</v>
      </c>
      <c r="K11348" s="28" t="str">
        <f t="shared" si="359"/>
        <v/>
      </c>
    </row>
    <row r="11349" spans="1:11" x14ac:dyDescent="0.35">
      <c r="A11349" s="69">
        <f t="shared" si="360"/>
        <v>45870</v>
      </c>
      <c r="B11349" t="s">
        <v>923</v>
      </c>
      <c r="C11349" t="s">
        <v>272</v>
      </c>
      <c r="D11349" t="s">
        <v>891</v>
      </c>
      <c r="E11349" t="s">
        <v>797</v>
      </c>
      <c r="F11349" t="s">
        <v>798</v>
      </c>
      <c r="G11349" t="s">
        <v>140</v>
      </c>
      <c r="H11349">
        <v>0</v>
      </c>
      <c r="I11349" s="68" t="str">
        <f>VLOOKUP(E11349,Refs!$P$2:$R$29,3,FALSE)</f>
        <v>Y56</v>
      </c>
      <c r="J11349" s="68" t="str">
        <f>VLOOKUP(E11349,Refs!$P$2:$S$29,4,FALSE)</f>
        <v>London</v>
      </c>
      <c r="K11349" s="28" t="str">
        <f t="shared" si="359"/>
        <v/>
      </c>
    </row>
    <row r="11350" spans="1:11" x14ac:dyDescent="0.35">
      <c r="A11350" s="69">
        <f t="shared" si="360"/>
        <v>45870</v>
      </c>
      <c r="B11350" t="s">
        <v>923</v>
      </c>
      <c r="C11350" t="s">
        <v>272</v>
      </c>
      <c r="D11350" t="s">
        <v>891</v>
      </c>
      <c r="E11350" t="s">
        <v>797</v>
      </c>
      <c r="F11350" t="s">
        <v>798</v>
      </c>
      <c r="G11350" t="s">
        <v>728</v>
      </c>
      <c r="H11350">
        <v>0</v>
      </c>
      <c r="I11350" s="68" t="str">
        <f>VLOOKUP(E11350,Refs!$P$2:$R$29,3,FALSE)</f>
        <v>Y56</v>
      </c>
      <c r="J11350" s="68" t="str">
        <f>VLOOKUP(E11350,Refs!$P$2:$S$29,4,FALSE)</f>
        <v>London</v>
      </c>
      <c r="K11350" s="28" t="str">
        <f t="shared" si="359"/>
        <v/>
      </c>
    </row>
    <row r="11351" spans="1:11" x14ac:dyDescent="0.35">
      <c r="A11351" s="69">
        <f t="shared" si="360"/>
        <v>45870</v>
      </c>
      <c r="B11351" t="s">
        <v>923</v>
      </c>
      <c r="C11351" t="s">
        <v>272</v>
      </c>
      <c r="D11351" t="s">
        <v>891</v>
      </c>
      <c r="E11351" t="s">
        <v>797</v>
      </c>
      <c r="F11351" t="s">
        <v>798</v>
      </c>
      <c r="G11351" t="s">
        <v>727</v>
      </c>
      <c r="H11351">
        <v>0</v>
      </c>
      <c r="I11351" s="68" t="str">
        <f>VLOOKUP(E11351,Refs!$P$2:$R$29,3,FALSE)</f>
        <v>Y56</v>
      </c>
      <c r="J11351" s="68" t="str">
        <f>VLOOKUP(E11351,Refs!$P$2:$S$29,4,FALSE)</f>
        <v>London</v>
      </c>
      <c r="K11351" s="28" t="str">
        <f t="shared" si="359"/>
        <v/>
      </c>
    </row>
    <row r="11352" spans="1:11" x14ac:dyDescent="0.35">
      <c r="A11352" s="69">
        <f t="shared" si="360"/>
        <v>45870</v>
      </c>
      <c r="B11352" t="s">
        <v>923</v>
      </c>
      <c r="C11352" t="s">
        <v>272</v>
      </c>
      <c r="D11352" t="s">
        <v>891</v>
      </c>
      <c r="E11352" t="s">
        <v>797</v>
      </c>
      <c r="F11352" t="s">
        <v>798</v>
      </c>
      <c r="G11352" t="s">
        <v>730</v>
      </c>
      <c r="H11352">
        <v>0</v>
      </c>
      <c r="I11352" s="68" t="str">
        <f>VLOOKUP(E11352,Refs!$P$2:$R$29,3,FALSE)</f>
        <v>Y56</v>
      </c>
      <c r="J11352" s="68" t="str">
        <f>VLOOKUP(E11352,Refs!$P$2:$S$29,4,FALSE)</f>
        <v>London</v>
      </c>
      <c r="K11352" s="28" t="str">
        <f t="shared" si="359"/>
        <v/>
      </c>
    </row>
    <row r="11353" spans="1:11" x14ac:dyDescent="0.35">
      <c r="A11353" s="69">
        <f t="shared" si="360"/>
        <v>45870</v>
      </c>
      <c r="B11353" t="s">
        <v>923</v>
      </c>
      <c r="C11353" t="s">
        <v>272</v>
      </c>
      <c r="D11353" t="s">
        <v>891</v>
      </c>
      <c r="E11353" t="s">
        <v>797</v>
      </c>
      <c r="F11353" t="s">
        <v>798</v>
      </c>
      <c r="G11353" t="s">
        <v>729</v>
      </c>
      <c r="H11353">
        <v>0</v>
      </c>
      <c r="I11353" s="68" t="str">
        <f>VLOOKUP(E11353,Refs!$P$2:$R$29,3,FALSE)</f>
        <v>Y56</v>
      </c>
      <c r="J11353" s="68" t="str">
        <f>VLOOKUP(E11353,Refs!$P$2:$S$29,4,FALSE)</f>
        <v>London</v>
      </c>
      <c r="K11353" s="28" t="str">
        <f t="shared" si="359"/>
        <v/>
      </c>
    </row>
    <row r="11354" spans="1:11" x14ac:dyDescent="0.35">
      <c r="A11354" s="69">
        <f t="shared" si="360"/>
        <v>45870</v>
      </c>
      <c r="B11354" t="s">
        <v>923</v>
      </c>
      <c r="C11354" t="s">
        <v>268</v>
      </c>
      <c r="D11354" t="s">
        <v>892</v>
      </c>
      <c r="E11354" t="s">
        <v>306</v>
      </c>
      <c r="F11354" t="s">
        <v>347</v>
      </c>
      <c r="G11354" t="s">
        <v>10</v>
      </c>
      <c r="H11354">
        <v>32217</v>
      </c>
      <c r="I11354" s="68" t="str">
        <f>VLOOKUP(E11354,Refs!$P$2:$R$29,3,FALSE)</f>
        <v>Y61</v>
      </c>
      <c r="J11354" s="68" t="str">
        <f>VLOOKUP(E11354,Refs!$P$2:$S$29,4,FALSE)</f>
        <v>East of England</v>
      </c>
      <c r="K11354" s="28">
        <f t="shared" si="359"/>
        <v>32217</v>
      </c>
    </row>
    <row r="11355" spans="1:11" x14ac:dyDescent="0.35">
      <c r="A11355" s="69">
        <f t="shared" si="360"/>
        <v>45870</v>
      </c>
      <c r="B11355" t="s">
        <v>923</v>
      </c>
      <c r="C11355" t="s">
        <v>268</v>
      </c>
      <c r="D11355" t="s">
        <v>892</v>
      </c>
      <c r="E11355" t="s">
        <v>306</v>
      </c>
      <c r="F11355" t="s">
        <v>347</v>
      </c>
      <c r="G11355" t="s">
        <v>69</v>
      </c>
      <c r="H11355">
        <v>31159</v>
      </c>
      <c r="I11355" s="68" t="str">
        <f>VLOOKUP(E11355,Refs!$P$2:$R$29,3,FALSE)</f>
        <v>Y61</v>
      </c>
      <c r="J11355" s="68" t="str">
        <f>VLOOKUP(E11355,Refs!$P$2:$S$29,4,FALSE)</f>
        <v>East of England</v>
      </c>
      <c r="K11355" s="28">
        <f t="shared" si="359"/>
        <v>31159</v>
      </c>
    </row>
    <row r="11356" spans="1:11" x14ac:dyDescent="0.35">
      <c r="A11356" s="69">
        <f t="shared" si="360"/>
        <v>45870</v>
      </c>
      <c r="B11356" t="s">
        <v>923</v>
      </c>
      <c r="C11356" t="s">
        <v>268</v>
      </c>
      <c r="D11356" t="s">
        <v>892</v>
      </c>
      <c r="E11356" t="s">
        <v>306</v>
      </c>
      <c r="F11356" t="s">
        <v>347</v>
      </c>
      <c r="G11356" t="s">
        <v>20</v>
      </c>
      <c r="H11356">
        <v>30758</v>
      </c>
      <c r="I11356" s="68" t="str">
        <f>VLOOKUP(E11356,Refs!$P$2:$R$29,3,FALSE)</f>
        <v>Y61</v>
      </c>
      <c r="J11356" s="68" t="str">
        <f>VLOOKUP(E11356,Refs!$P$2:$S$29,4,FALSE)</f>
        <v>East of England</v>
      </c>
      <c r="K11356" s="28">
        <f t="shared" si="359"/>
        <v>30758</v>
      </c>
    </row>
    <row r="11357" spans="1:11" x14ac:dyDescent="0.35">
      <c r="A11357" s="69">
        <f t="shared" si="360"/>
        <v>45870</v>
      </c>
      <c r="B11357" t="s">
        <v>923</v>
      </c>
      <c r="C11357" t="s">
        <v>268</v>
      </c>
      <c r="D11357" t="s">
        <v>892</v>
      </c>
      <c r="E11357" t="s">
        <v>306</v>
      </c>
      <c r="F11357" t="s">
        <v>347</v>
      </c>
      <c r="G11357" t="s">
        <v>23</v>
      </c>
      <c r="H11357">
        <v>28648</v>
      </c>
      <c r="I11357" s="68" t="str">
        <f>VLOOKUP(E11357,Refs!$P$2:$R$29,3,FALSE)</f>
        <v>Y61</v>
      </c>
      <c r="J11357" s="68" t="str">
        <f>VLOOKUP(E11357,Refs!$P$2:$S$29,4,FALSE)</f>
        <v>East of England</v>
      </c>
      <c r="K11357" s="28">
        <f t="shared" si="359"/>
        <v>28648</v>
      </c>
    </row>
    <row r="11358" spans="1:11" x14ac:dyDescent="0.35">
      <c r="A11358" s="69">
        <f t="shared" si="360"/>
        <v>45870</v>
      </c>
      <c r="B11358" t="s">
        <v>923</v>
      </c>
      <c r="C11358" t="s">
        <v>268</v>
      </c>
      <c r="D11358" t="s">
        <v>892</v>
      </c>
      <c r="E11358" t="s">
        <v>306</v>
      </c>
      <c r="F11358" t="s">
        <v>347</v>
      </c>
      <c r="G11358" t="s">
        <v>19</v>
      </c>
      <c r="H11358">
        <v>401</v>
      </c>
      <c r="I11358" s="68" t="str">
        <f>VLOOKUP(E11358,Refs!$P$2:$R$29,3,FALSE)</f>
        <v>Y61</v>
      </c>
      <c r="J11358" s="68" t="str">
        <f>VLOOKUP(E11358,Refs!$P$2:$S$29,4,FALSE)</f>
        <v>East of England</v>
      </c>
      <c r="K11358" s="28">
        <f t="shared" si="359"/>
        <v>401</v>
      </c>
    </row>
    <row r="11359" spans="1:11" x14ac:dyDescent="0.35">
      <c r="A11359" s="69">
        <f t="shared" si="360"/>
        <v>45870</v>
      </c>
      <c r="B11359" t="s">
        <v>923</v>
      </c>
      <c r="C11359" t="s">
        <v>268</v>
      </c>
      <c r="D11359" t="s">
        <v>892</v>
      </c>
      <c r="E11359" t="s">
        <v>306</v>
      </c>
      <c r="F11359" t="s">
        <v>347</v>
      </c>
      <c r="G11359" t="s">
        <v>21</v>
      </c>
      <c r="H11359">
        <v>487846</v>
      </c>
      <c r="I11359" s="68" t="str">
        <f>VLOOKUP(E11359,Refs!$P$2:$R$29,3,FALSE)</f>
        <v>Y61</v>
      </c>
      <c r="J11359" s="68" t="str">
        <f>VLOOKUP(E11359,Refs!$P$2:$S$29,4,FALSE)</f>
        <v>East of England</v>
      </c>
      <c r="K11359" s="28">
        <f t="shared" si="359"/>
        <v>487846</v>
      </c>
    </row>
    <row r="11360" spans="1:11" x14ac:dyDescent="0.35">
      <c r="A11360" s="69">
        <f t="shared" si="360"/>
        <v>45870</v>
      </c>
      <c r="B11360" t="s">
        <v>923</v>
      </c>
      <c r="C11360" t="s">
        <v>268</v>
      </c>
      <c r="D11360" t="s">
        <v>892</v>
      </c>
      <c r="E11360" t="s">
        <v>306</v>
      </c>
      <c r="F11360" t="s">
        <v>347</v>
      </c>
      <c r="G11360" t="s">
        <v>70</v>
      </c>
      <c r="H11360">
        <v>93</v>
      </c>
      <c r="I11360" s="68" t="str">
        <f>VLOOKUP(E11360,Refs!$P$2:$R$29,3,FALSE)</f>
        <v>Y61</v>
      </c>
      <c r="J11360" s="68" t="str">
        <f>VLOOKUP(E11360,Refs!$P$2:$S$29,4,FALSE)</f>
        <v>East of England</v>
      </c>
      <c r="K11360" s="28">
        <f t="shared" si="359"/>
        <v>93</v>
      </c>
    </row>
    <row r="11361" spans="1:11" x14ac:dyDescent="0.35">
      <c r="A11361" s="69">
        <f t="shared" si="360"/>
        <v>45870</v>
      </c>
      <c r="B11361" t="s">
        <v>923</v>
      </c>
      <c r="C11361" t="s">
        <v>268</v>
      </c>
      <c r="D11361" t="s">
        <v>892</v>
      </c>
      <c r="E11361" t="s">
        <v>306</v>
      </c>
      <c r="F11361" t="s">
        <v>347</v>
      </c>
      <c r="G11361" t="s">
        <v>71</v>
      </c>
      <c r="H11361">
        <v>221</v>
      </c>
      <c r="I11361" s="68" t="str">
        <f>VLOOKUP(E11361,Refs!$P$2:$R$29,3,FALSE)</f>
        <v>Y61</v>
      </c>
      <c r="J11361" s="68" t="str">
        <f>VLOOKUP(E11361,Refs!$P$2:$S$29,4,FALSE)</f>
        <v>East of England</v>
      </c>
      <c r="K11361" s="28">
        <f t="shared" si="359"/>
        <v>221</v>
      </c>
    </row>
    <row r="11362" spans="1:11" x14ac:dyDescent="0.35">
      <c r="A11362" s="69">
        <f t="shared" si="360"/>
        <v>45870</v>
      </c>
      <c r="B11362" t="s">
        <v>923</v>
      </c>
      <c r="C11362" t="s">
        <v>268</v>
      </c>
      <c r="D11362" t="s">
        <v>892</v>
      </c>
      <c r="E11362" t="s">
        <v>306</v>
      </c>
      <c r="F11362" t="s">
        <v>347</v>
      </c>
      <c r="G11362" t="s">
        <v>72</v>
      </c>
      <c r="H11362">
        <v>19648</v>
      </c>
      <c r="I11362" s="68" t="str">
        <f>VLOOKUP(E11362,Refs!$P$2:$R$29,3,FALSE)</f>
        <v>Y61</v>
      </c>
      <c r="J11362" s="68" t="str">
        <f>VLOOKUP(E11362,Refs!$P$2:$S$29,4,FALSE)</f>
        <v>East of England</v>
      </c>
      <c r="K11362" s="28">
        <f t="shared" si="359"/>
        <v>19648</v>
      </c>
    </row>
    <row r="11363" spans="1:11" x14ac:dyDescent="0.35">
      <c r="A11363" s="69">
        <f t="shared" si="360"/>
        <v>45870</v>
      </c>
      <c r="B11363" t="s">
        <v>923</v>
      </c>
      <c r="C11363" t="s">
        <v>268</v>
      </c>
      <c r="D11363" t="s">
        <v>892</v>
      </c>
      <c r="E11363" t="s">
        <v>306</v>
      </c>
      <c r="F11363" t="s">
        <v>347</v>
      </c>
      <c r="G11363" t="s">
        <v>73</v>
      </c>
      <c r="H11363">
        <v>14062</v>
      </c>
      <c r="I11363" s="68" t="str">
        <f>VLOOKUP(E11363,Refs!$P$2:$R$29,3,FALSE)</f>
        <v>Y61</v>
      </c>
      <c r="J11363" s="68" t="str">
        <f>VLOOKUP(E11363,Refs!$P$2:$S$29,4,FALSE)</f>
        <v>East of England</v>
      </c>
      <c r="K11363" s="28">
        <f t="shared" si="359"/>
        <v>14062</v>
      </c>
    </row>
    <row r="11364" spans="1:11" x14ac:dyDescent="0.35">
      <c r="A11364" s="69">
        <f t="shared" si="360"/>
        <v>45870</v>
      </c>
      <c r="B11364" t="s">
        <v>923</v>
      </c>
      <c r="C11364" t="s">
        <v>268</v>
      </c>
      <c r="D11364" t="s">
        <v>892</v>
      </c>
      <c r="E11364" t="s">
        <v>306</v>
      </c>
      <c r="F11364" t="s">
        <v>347</v>
      </c>
      <c r="G11364" t="s">
        <v>74</v>
      </c>
      <c r="H11364">
        <v>71677321</v>
      </c>
      <c r="I11364" s="68" t="str">
        <f>VLOOKUP(E11364,Refs!$P$2:$R$29,3,FALSE)</f>
        <v>Y61</v>
      </c>
      <c r="J11364" s="68" t="str">
        <f>VLOOKUP(E11364,Refs!$P$2:$S$29,4,FALSE)</f>
        <v>East of England</v>
      </c>
      <c r="K11364" s="28">
        <f t="shared" si="359"/>
        <v>71677321</v>
      </c>
    </row>
    <row r="11365" spans="1:11" x14ac:dyDescent="0.35">
      <c r="A11365" s="69">
        <f t="shared" si="360"/>
        <v>45870</v>
      </c>
      <c r="B11365" t="s">
        <v>923</v>
      </c>
      <c r="C11365" t="s">
        <v>268</v>
      </c>
      <c r="D11365" t="s">
        <v>892</v>
      </c>
      <c r="E11365" t="s">
        <v>306</v>
      </c>
      <c r="F11365" t="s">
        <v>347</v>
      </c>
      <c r="G11365" t="s">
        <v>26</v>
      </c>
      <c r="H11365">
        <v>29050</v>
      </c>
      <c r="I11365" s="68" t="str">
        <f>VLOOKUP(E11365,Refs!$P$2:$R$29,3,FALSE)</f>
        <v>Y61</v>
      </c>
      <c r="J11365" s="68" t="str">
        <f>VLOOKUP(E11365,Refs!$P$2:$S$29,4,FALSE)</f>
        <v>East of England</v>
      </c>
      <c r="K11365" s="28">
        <f t="shared" si="359"/>
        <v>29050</v>
      </c>
    </row>
    <row r="11366" spans="1:11" x14ac:dyDescent="0.35">
      <c r="A11366" s="69">
        <f t="shared" si="360"/>
        <v>45870</v>
      </c>
      <c r="B11366" t="s">
        <v>923</v>
      </c>
      <c r="C11366" t="s">
        <v>268</v>
      </c>
      <c r="D11366" t="s">
        <v>892</v>
      </c>
      <c r="E11366" t="s">
        <v>306</v>
      </c>
      <c r="F11366" t="s">
        <v>347</v>
      </c>
      <c r="G11366" t="s">
        <v>75</v>
      </c>
      <c r="H11366">
        <v>64</v>
      </c>
      <c r="I11366" s="68" t="str">
        <f>VLOOKUP(E11366,Refs!$P$2:$R$29,3,FALSE)</f>
        <v>Y61</v>
      </c>
      <c r="J11366" s="68" t="str">
        <f>VLOOKUP(E11366,Refs!$P$2:$S$29,4,FALSE)</f>
        <v>East of England</v>
      </c>
      <c r="K11366" s="28">
        <f t="shared" si="359"/>
        <v>64</v>
      </c>
    </row>
    <row r="11367" spans="1:11" x14ac:dyDescent="0.35">
      <c r="A11367" s="69">
        <f t="shared" si="360"/>
        <v>45870</v>
      </c>
      <c r="B11367" t="s">
        <v>923</v>
      </c>
      <c r="C11367" t="s">
        <v>268</v>
      </c>
      <c r="D11367" t="s">
        <v>892</v>
      </c>
      <c r="E11367" t="s">
        <v>306</v>
      </c>
      <c r="F11367" t="s">
        <v>347</v>
      </c>
      <c r="G11367" t="s">
        <v>76</v>
      </c>
      <c r="H11367">
        <v>14913</v>
      </c>
      <c r="I11367" s="68" t="str">
        <f>VLOOKUP(E11367,Refs!$P$2:$R$29,3,FALSE)</f>
        <v>Y61</v>
      </c>
      <c r="J11367" s="68" t="str">
        <f>VLOOKUP(E11367,Refs!$P$2:$S$29,4,FALSE)</f>
        <v>East of England</v>
      </c>
      <c r="K11367" s="28">
        <f t="shared" si="359"/>
        <v>14913</v>
      </c>
    </row>
    <row r="11368" spans="1:11" x14ac:dyDescent="0.35">
      <c r="A11368" s="69">
        <f t="shared" si="360"/>
        <v>45870</v>
      </c>
      <c r="B11368" t="s">
        <v>923</v>
      </c>
      <c r="C11368" t="s">
        <v>268</v>
      </c>
      <c r="D11368" t="s">
        <v>892</v>
      </c>
      <c r="E11368" t="s">
        <v>306</v>
      </c>
      <c r="F11368" t="s">
        <v>347</v>
      </c>
      <c r="G11368" t="s">
        <v>77</v>
      </c>
      <c r="H11368">
        <v>9431</v>
      </c>
      <c r="I11368" s="68" t="str">
        <f>VLOOKUP(E11368,Refs!$P$2:$R$29,3,FALSE)</f>
        <v>Y61</v>
      </c>
      <c r="J11368" s="68" t="str">
        <f>VLOOKUP(E11368,Refs!$P$2:$S$29,4,FALSE)</f>
        <v>East of England</v>
      </c>
      <c r="K11368" s="28">
        <f t="shared" si="359"/>
        <v>9431</v>
      </c>
    </row>
    <row r="11369" spans="1:11" x14ac:dyDescent="0.35">
      <c r="A11369" s="69">
        <f t="shared" si="360"/>
        <v>45870</v>
      </c>
      <c r="B11369" t="s">
        <v>923</v>
      </c>
      <c r="C11369" t="s">
        <v>268</v>
      </c>
      <c r="D11369" t="s">
        <v>892</v>
      </c>
      <c r="E11369" t="s">
        <v>306</v>
      </c>
      <c r="F11369" t="s">
        <v>347</v>
      </c>
      <c r="G11369" t="s">
        <v>78</v>
      </c>
      <c r="H11369">
        <v>4633</v>
      </c>
      <c r="I11369" s="68" t="str">
        <f>VLOOKUP(E11369,Refs!$P$2:$R$29,3,FALSE)</f>
        <v>Y61</v>
      </c>
      <c r="J11369" s="68" t="str">
        <f>VLOOKUP(E11369,Refs!$P$2:$S$29,4,FALSE)</f>
        <v>East of England</v>
      </c>
      <c r="K11369" s="28">
        <f t="shared" si="359"/>
        <v>4633</v>
      </c>
    </row>
    <row r="11370" spans="1:11" x14ac:dyDescent="0.35">
      <c r="A11370" s="69">
        <f t="shared" si="360"/>
        <v>45870</v>
      </c>
      <c r="B11370" t="s">
        <v>923</v>
      </c>
      <c r="C11370" t="s">
        <v>268</v>
      </c>
      <c r="D11370" t="s">
        <v>892</v>
      </c>
      <c r="E11370" t="s">
        <v>306</v>
      </c>
      <c r="F11370" t="s">
        <v>347</v>
      </c>
      <c r="G11370" t="s">
        <v>79</v>
      </c>
      <c r="H11370">
        <v>9</v>
      </c>
      <c r="I11370" s="68" t="str">
        <f>VLOOKUP(E11370,Refs!$P$2:$R$29,3,FALSE)</f>
        <v>Y61</v>
      </c>
      <c r="J11370" s="68" t="str">
        <f>VLOOKUP(E11370,Refs!$P$2:$S$29,4,FALSE)</f>
        <v>East of England</v>
      </c>
      <c r="K11370" s="28">
        <f t="shared" si="359"/>
        <v>9</v>
      </c>
    </row>
    <row r="11371" spans="1:11" x14ac:dyDescent="0.35">
      <c r="A11371" s="69">
        <f t="shared" si="360"/>
        <v>45870</v>
      </c>
      <c r="B11371" t="s">
        <v>923</v>
      </c>
      <c r="C11371" t="s">
        <v>268</v>
      </c>
      <c r="D11371" t="s">
        <v>892</v>
      </c>
      <c r="E11371" t="s">
        <v>306</v>
      </c>
      <c r="F11371" t="s">
        <v>347</v>
      </c>
      <c r="G11371" t="s">
        <v>25</v>
      </c>
      <c r="H11371">
        <v>17145</v>
      </c>
      <c r="I11371" s="68" t="str">
        <f>VLOOKUP(E11371,Refs!$P$2:$R$29,3,FALSE)</f>
        <v>Y61</v>
      </c>
      <c r="J11371" s="68" t="str">
        <f>VLOOKUP(E11371,Refs!$P$2:$S$29,4,FALSE)</f>
        <v>East of England</v>
      </c>
      <c r="K11371" s="28">
        <f t="shared" si="359"/>
        <v>17145</v>
      </c>
    </row>
    <row r="11372" spans="1:11" x14ac:dyDescent="0.35">
      <c r="A11372" s="69">
        <f t="shared" si="360"/>
        <v>45870</v>
      </c>
      <c r="B11372" t="s">
        <v>923</v>
      </c>
      <c r="C11372" t="s">
        <v>268</v>
      </c>
      <c r="D11372" t="s">
        <v>892</v>
      </c>
      <c r="E11372" t="s">
        <v>306</v>
      </c>
      <c r="F11372" t="s">
        <v>347</v>
      </c>
      <c r="G11372" t="s">
        <v>80</v>
      </c>
      <c r="H11372">
        <v>99</v>
      </c>
      <c r="I11372" s="68" t="str">
        <f>VLOOKUP(E11372,Refs!$P$2:$R$29,3,FALSE)</f>
        <v>Y61</v>
      </c>
      <c r="J11372" s="68" t="str">
        <f>VLOOKUP(E11372,Refs!$P$2:$S$29,4,FALSE)</f>
        <v>East of England</v>
      </c>
      <c r="K11372" s="28">
        <f t="shared" si="359"/>
        <v>99</v>
      </c>
    </row>
    <row r="11373" spans="1:11" x14ac:dyDescent="0.35">
      <c r="A11373" s="69">
        <f t="shared" si="360"/>
        <v>45870</v>
      </c>
      <c r="B11373" t="s">
        <v>923</v>
      </c>
      <c r="C11373" t="s">
        <v>268</v>
      </c>
      <c r="D11373" t="s">
        <v>892</v>
      </c>
      <c r="E11373" t="s">
        <v>306</v>
      </c>
      <c r="F11373" t="s">
        <v>347</v>
      </c>
      <c r="G11373" t="s">
        <v>81</v>
      </c>
      <c r="H11373">
        <v>8733</v>
      </c>
      <c r="I11373" s="68" t="str">
        <f>VLOOKUP(E11373,Refs!$P$2:$R$29,3,FALSE)</f>
        <v>Y61</v>
      </c>
      <c r="J11373" s="68" t="str">
        <f>VLOOKUP(E11373,Refs!$P$2:$S$29,4,FALSE)</f>
        <v>East of England</v>
      </c>
      <c r="K11373" s="28">
        <f t="shared" si="359"/>
        <v>8733</v>
      </c>
    </row>
    <row r="11374" spans="1:11" x14ac:dyDescent="0.35">
      <c r="A11374" s="69">
        <f t="shared" si="360"/>
        <v>45870</v>
      </c>
      <c r="B11374" t="s">
        <v>923</v>
      </c>
      <c r="C11374" t="s">
        <v>268</v>
      </c>
      <c r="D11374" t="s">
        <v>892</v>
      </c>
      <c r="E11374" t="s">
        <v>306</v>
      </c>
      <c r="F11374" t="s">
        <v>347</v>
      </c>
      <c r="G11374" t="s">
        <v>82</v>
      </c>
      <c r="H11374">
        <v>1738</v>
      </c>
      <c r="I11374" s="68" t="str">
        <f>VLOOKUP(E11374,Refs!$P$2:$R$29,3,FALSE)</f>
        <v>Y61</v>
      </c>
      <c r="J11374" s="68" t="str">
        <f>VLOOKUP(E11374,Refs!$P$2:$S$29,4,FALSE)</f>
        <v>East of England</v>
      </c>
      <c r="K11374" s="28">
        <f t="shared" si="359"/>
        <v>1738</v>
      </c>
    </row>
    <row r="11375" spans="1:11" x14ac:dyDescent="0.35">
      <c r="A11375" s="69">
        <f t="shared" si="360"/>
        <v>45870</v>
      </c>
      <c r="B11375" t="s">
        <v>923</v>
      </c>
      <c r="C11375" t="s">
        <v>268</v>
      </c>
      <c r="D11375" t="s">
        <v>892</v>
      </c>
      <c r="E11375" t="s">
        <v>306</v>
      </c>
      <c r="F11375" t="s">
        <v>347</v>
      </c>
      <c r="G11375" t="s">
        <v>83</v>
      </c>
      <c r="H11375">
        <v>8282</v>
      </c>
      <c r="I11375" s="68" t="str">
        <f>VLOOKUP(E11375,Refs!$P$2:$R$29,3,FALSE)</f>
        <v>Y61</v>
      </c>
      <c r="J11375" s="68" t="str">
        <f>VLOOKUP(E11375,Refs!$P$2:$S$29,4,FALSE)</f>
        <v>East of England</v>
      </c>
      <c r="K11375" s="28">
        <f t="shared" si="359"/>
        <v>8282</v>
      </c>
    </row>
    <row r="11376" spans="1:11" x14ac:dyDescent="0.35">
      <c r="A11376" s="69">
        <f t="shared" si="360"/>
        <v>45870</v>
      </c>
      <c r="B11376" t="s">
        <v>923</v>
      </c>
      <c r="C11376" t="s">
        <v>268</v>
      </c>
      <c r="D11376" t="s">
        <v>892</v>
      </c>
      <c r="E11376" t="s">
        <v>306</v>
      </c>
      <c r="F11376" t="s">
        <v>347</v>
      </c>
      <c r="G11376" t="s">
        <v>84</v>
      </c>
      <c r="H11376">
        <v>40794</v>
      </c>
      <c r="I11376" s="68" t="str">
        <f>VLOOKUP(E11376,Refs!$P$2:$R$29,3,FALSE)</f>
        <v>Y61</v>
      </c>
      <c r="J11376" s="68" t="str">
        <f>VLOOKUP(E11376,Refs!$P$2:$S$29,4,FALSE)</f>
        <v>East of England</v>
      </c>
      <c r="K11376" s="28">
        <f t="shared" si="359"/>
        <v>40794</v>
      </c>
    </row>
    <row r="11377" spans="1:11" x14ac:dyDescent="0.35">
      <c r="A11377" s="69">
        <f t="shared" si="360"/>
        <v>45870</v>
      </c>
      <c r="B11377" t="s">
        <v>923</v>
      </c>
      <c r="C11377" t="s">
        <v>268</v>
      </c>
      <c r="D11377" t="s">
        <v>892</v>
      </c>
      <c r="E11377" t="s">
        <v>306</v>
      </c>
      <c r="F11377" t="s">
        <v>347</v>
      </c>
      <c r="G11377" t="s">
        <v>85</v>
      </c>
      <c r="H11377">
        <v>1431</v>
      </c>
      <c r="I11377" s="68" t="str">
        <f>VLOOKUP(E11377,Refs!$P$2:$R$29,3,FALSE)</f>
        <v>Y61</v>
      </c>
      <c r="J11377" s="68" t="str">
        <f>VLOOKUP(E11377,Refs!$P$2:$S$29,4,FALSE)</f>
        <v>East of England</v>
      </c>
      <c r="K11377" s="28">
        <f t="shared" si="359"/>
        <v>1431</v>
      </c>
    </row>
    <row r="11378" spans="1:11" x14ac:dyDescent="0.35">
      <c r="A11378" s="69">
        <f t="shared" si="360"/>
        <v>45870</v>
      </c>
      <c r="B11378" t="s">
        <v>923</v>
      </c>
      <c r="C11378" t="s">
        <v>268</v>
      </c>
      <c r="D11378" t="s">
        <v>892</v>
      </c>
      <c r="E11378" t="s">
        <v>306</v>
      </c>
      <c r="F11378" t="s">
        <v>347</v>
      </c>
      <c r="G11378" t="s">
        <v>86</v>
      </c>
      <c r="H11378">
        <v>350</v>
      </c>
      <c r="I11378" s="68" t="str">
        <f>VLOOKUP(E11378,Refs!$P$2:$R$29,3,FALSE)</f>
        <v>Y61</v>
      </c>
      <c r="J11378" s="68" t="str">
        <f>VLOOKUP(E11378,Refs!$P$2:$S$29,4,FALSE)</f>
        <v>East of England</v>
      </c>
      <c r="K11378" s="28">
        <f t="shared" si="359"/>
        <v>350</v>
      </c>
    </row>
    <row r="11379" spans="1:11" x14ac:dyDescent="0.35">
      <c r="A11379" s="69">
        <f t="shared" si="360"/>
        <v>45870</v>
      </c>
      <c r="B11379" t="s">
        <v>923</v>
      </c>
      <c r="C11379" t="s">
        <v>268</v>
      </c>
      <c r="D11379" t="s">
        <v>892</v>
      </c>
      <c r="E11379" t="s">
        <v>306</v>
      </c>
      <c r="F11379" t="s">
        <v>347</v>
      </c>
      <c r="G11379" t="s">
        <v>87</v>
      </c>
      <c r="H11379">
        <v>15565</v>
      </c>
      <c r="I11379" s="68" t="str">
        <f>VLOOKUP(E11379,Refs!$P$2:$R$29,3,FALSE)</f>
        <v>Y61</v>
      </c>
      <c r="J11379" s="68" t="str">
        <f>VLOOKUP(E11379,Refs!$P$2:$S$29,4,FALSE)</f>
        <v>East of England</v>
      </c>
      <c r="K11379" s="28">
        <f t="shared" si="359"/>
        <v>15565</v>
      </c>
    </row>
    <row r="11380" spans="1:11" x14ac:dyDescent="0.35">
      <c r="A11380" s="69">
        <f t="shared" si="360"/>
        <v>45870</v>
      </c>
      <c r="B11380" t="s">
        <v>923</v>
      </c>
      <c r="C11380" t="s">
        <v>268</v>
      </c>
      <c r="D11380" t="s">
        <v>892</v>
      </c>
      <c r="E11380" t="s">
        <v>306</v>
      </c>
      <c r="F11380" t="s">
        <v>347</v>
      </c>
      <c r="G11380" t="s">
        <v>88</v>
      </c>
      <c r="H11380">
        <v>52173</v>
      </c>
      <c r="I11380" s="68" t="str">
        <f>VLOOKUP(E11380,Refs!$P$2:$R$29,3,FALSE)</f>
        <v>Y61</v>
      </c>
      <c r="J11380" s="68" t="str">
        <f>VLOOKUP(E11380,Refs!$P$2:$S$29,4,FALSE)</f>
        <v>East of England</v>
      </c>
      <c r="K11380" s="28">
        <f t="shared" si="359"/>
        <v>52173</v>
      </c>
    </row>
    <row r="11381" spans="1:11" x14ac:dyDescent="0.35">
      <c r="A11381" s="69">
        <f t="shared" si="360"/>
        <v>45870</v>
      </c>
      <c r="B11381" t="s">
        <v>923</v>
      </c>
      <c r="C11381" t="s">
        <v>268</v>
      </c>
      <c r="D11381" t="s">
        <v>892</v>
      </c>
      <c r="E11381" t="s">
        <v>306</v>
      </c>
      <c r="F11381" t="s">
        <v>347</v>
      </c>
      <c r="G11381" t="s">
        <v>89</v>
      </c>
      <c r="H11381">
        <v>29050</v>
      </c>
      <c r="I11381" s="68" t="str">
        <f>VLOOKUP(E11381,Refs!$P$2:$R$29,3,FALSE)</f>
        <v>Y61</v>
      </c>
      <c r="J11381" s="68" t="str">
        <f>VLOOKUP(E11381,Refs!$P$2:$S$29,4,FALSE)</f>
        <v>East of England</v>
      </c>
      <c r="K11381" s="28">
        <f t="shared" si="359"/>
        <v>29050</v>
      </c>
    </row>
    <row r="11382" spans="1:11" x14ac:dyDescent="0.35">
      <c r="A11382" s="69">
        <f t="shared" si="360"/>
        <v>45870</v>
      </c>
      <c r="B11382" t="s">
        <v>923</v>
      </c>
      <c r="C11382" t="s">
        <v>268</v>
      </c>
      <c r="D11382" t="s">
        <v>892</v>
      </c>
      <c r="E11382" t="s">
        <v>306</v>
      </c>
      <c r="F11382" t="s">
        <v>347</v>
      </c>
      <c r="G11382" t="s">
        <v>27</v>
      </c>
      <c r="H11382">
        <v>3671</v>
      </c>
      <c r="I11382" s="68" t="str">
        <f>VLOOKUP(E11382,Refs!$P$2:$R$29,3,FALSE)</f>
        <v>Y61</v>
      </c>
      <c r="J11382" s="68" t="str">
        <f>VLOOKUP(E11382,Refs!$P$2:$S$29,4,FALSE)</f>
        <v>East of England</v>
      </c>
      <c r="K11382" s="28">
        <f t="shared" si="359"/>
        <v>3671</v>
      </c>
    </row>
    <row r="11383" spans="1:11" x14ac:dyDescent="0.35">
      <c r="A11383" s="69">
        <f t="shared" si="360"/>
        <v>45870</v>
      </c>
      <c r="B11383" t="s">
        <v>923</v>
      </c>
      <c r="C11383" t="s">
        <v>268</v>
      </c>
      <c r="D11383" t="s">
        <v>892</v>
      </c>
      <c r="E11383" t="s">
        <v>306</v>
      </c>
      <c r="F11383" t="s">
        <v>347</v>
      </c>
      <c r="G11383" t="s">
        <v>29</v>
      </c>
      <c r="H11383">
        <v>2362</v>
      </c>
      <c r="I11383" s="68" t="str">
        <f>VLOOKUP(E11383,Refs!$P$2:$R$29,3,FALSE)</f>
        <v>Y61</v>
      </c>
      <c r="J11383" s="68" t="str">
        <f>VLOOKUP(E11383,Refs!$P$2:$S$29,4,FALSE)</f>
        <v>East of England</v>
      </c>
      <c r="K11383" s="28">
        <f t="shared" si="359"/>
        <v>2362</v>
      </c>
    </row>
    <row r="11384" spans="1:11" x14ac:dyDescent="0.35">
      <c r="A11384" s="69">
        <f t="shared" si="360"/>
        <v>45870</v>
      </c>
      <c r="B11384" t="s">
        <v>923</v>
      </c>
      <c r="C11384" t="s">
        <v>268</v>
      </c>
      <c r="D11384" t="s">
        <v>892</v>
      </c>
      <c r="E11384" t="s">
        <v>306</v>
      </c>
      <c r="F11384" t="s">
        <v>347</v>
      </c>
      <c r="G11384" t="s">
        <v>90</v>
      </c>
      <c r="H11384">
        <v>2002</v>
      </c>
      <c r="I11384" s="68" t="str">
        <f>VLOOKUP(E11384,Refs!$P$2:$R$29,3,FALSE)</f>
        <v>Y61</v>
      </c>
      <c r="J11384" s="68" t="str">
        <f>VLOOKUP(E11384,Refs!$P$2:$S$29,4,FALSE)</f>
        <v>East of England</v>
      </c>
      <c r="K11384" s="28">
        <f t="shared" si="359"/>
        <v>2002</v>
      </c>
    </row>
    <row r="11385" spans="1:11" x14ac:dyDescent="0.35">
      <c r="A11385" s="69">
        <f t="shared" si="360"/>
        <v>45870</v>
      </c>
      <c r="B11385" t="s">
        <v>923</v>
      </c>
      <c r="C11385" t="s">
        <v>268</v>
      </c>
      <c r="D11385" t="s">
        <v>892</v>
      </c>
      <c r="E11385" t="s">
        <v>306</v>
      </c>
      <c r="F11385" t="s">
        <v>347</v>
      </c>
      <c r="G11385" t="s">
        <v>91</v>
      </c>
      <c r="H11385">
        <v>10</v>
      </c>
      <c r="I11385" s="68" t="str">
        <f>VLOOKUP(E11385,Refs!$P$2:$R$29,3,FALSE)</f>
        <v>Y61</v>
      </c>
      <c r="J11385" s="68" t="str">
        <f>VLOOKUP(E11385,Refs!$P$2:$S$29,4,FALSE)</f>
        <v>East of England</v>
      </c>
      <c r="K11385" s="28">
        <f t="shared" si="359"/>
        <v>10</v>
      </c>
    </row>
    <row r="11386" spans="1:11" x14ac:dyDescent="0.35">
      <c r="A11386" s="69">
        <f t="shared" si="360"/>
        <v>45870</v>
      </c>
      <c r="B11386" t="s">
        <v>923</v>
      </c>
      <c r="C11386" t="s">
        <v>268</v>
      </c>
      <c r="D11386" t="s">
        <v>892</v>
      </c>
      <c r="E11386" t="s">
        <v>306</v>
      </c>
      <c r="F11386" t="s">
        <v>347</v>
      </c>
      <c r="G11386" t="s">
        <v>92</v>
      </c>
      <c r="H11386">
        <v>1571</v>
      </c>
      <c r="I11386" s="68" t="str">
        <f>VLOOKUP(E11386,Refs!$P$2:$R$29,3,FALSE)</f>
        <v>Y61</v>
      </c>
      <c r="J11386" s="68" t="str">
        <f>VLOOKUP(E11386,Refs!$P$2:$S$29,4,FALSE)</f>
        <v>East of England</v>
      </c>
      <c r="K11386" s="28">
        <f t="shared" si="359"/>
        <v>1571</v>
      </c>
    </row>
    <row r="11387" spans="1:11" x14ac:dyDescent="0.35">
      <c r="A11387" s="69">
        <f t="shared" si="360"/>
        <v>45870</v>
      </c>
      <c r="B11387" t="s">
        <v>923</v>
      </c>
      <c r="C11387" t="s">
        <v>268</v>
      </c>
      <c r="D11387" t="s">
        <v>892</v>
      </c>
      <c r="E11387" t="s">
        <v>306</v>
      </c>
      <c r="F11387" t="s">
        <v>347</v>
      </c>
      <c r="G11387" t="s">
        <v>93</v>
      </c>
      <c r="H11387">
        <v>108</v>
      </c>
      <c r="I11387" s="68" t="str">
        <f>VLOOKUP(E11387,Refs!$P$2:$R$29,3,FALSE)</f>
        <v>Y61</v>
      </c>
      <c r="J11387" s="68" t="str">
        <f>VLOOKUP(E11387,Refs!$P$2:$S$29,4,FALSE)</f>
        <v>East of England</v>
      </c>
      <c r="K11387" s="28">
        <f t="shared" si="359"/>
        <v>108</v>
      </c>
    </row>
    <row r="11388" spans="1:11" x14ac:dyDescent="0.35">
      <c r="A11388" s="69">
        <f t="shared" si="360"/>
        <v>45870</v>
      </c>
      <c r="B11388" t="s">
        <v>923</v>
      </c>
      <c r="C11388" t="s">
        <v>268</v>
      </c>
      <c r="D11388" t="s">
        <v>892</v>
      </c>
      <c r="E11388" t="s">
        <v>306</v>
      </c>
      <c r="F11388" t="s">
        <v>347</v>
      </c>
      <c r="G11388" t="s">
        <v>94</v>
      </c>
      <c r="H11388">
        <v>1140</v>
      </c>
      <c r="I11388" s="68" t="str">
        <f>VLOOKUP(E11388,Refs!$P$2:$R$29,3,FALSE)</f>
        <v>Y61</v>
      </c>
      <c r="J11388" s="68" t="str">
        <f>VLOOKUP(E11388,Refs!$P$2:$S$29,4,FALSE)</f>
        <v>East of England</v>
      </c>
      <c r="K11388" s="28">
        <f t="shared" si="359"/>
        <v>1140</v>
      </c>
    </row>
    <row r="11389" spans="1:11" x14ac:dyDescent="0.35">
      <c r="A11389" s="69">
        <f t="shared" si="360"/>
        <v>45870</v>
      </c>
      <c r="B11389" t="s">
        <v>923</v>
      </c>
      <c r="C11389" t="s">
        <v>268</v>
      </c>
      <c r="D11389" t="s">
        <v>892</v>
      </c>
      <c r="E11389" t="s">
        <v>306</v>
      </c>
      <c r="F11389" t="s">
        <v>347</v>
      </c>
      <c r="G11389" t="s">
        <v>95</v>
      </c>
      <c r="H11389">
        <v>53</v>
      </c>
      <c r="I11389" s="68" t="str">
        <f>VLOOKUP(E11389,Refs!$P$2:$R$29,3,FALSE)</f>
        <v>Y61</v>
      </c>
      <c r="J11389" s="68" t="str">
        <f>VLOOKUP(E11389,Refs!$P$2:$S$29,4,FALSE)</f>
        <v>East of England</v>
      </c>
      <c r="K11389" s="28">
        <f t="shared" si="359"/>
        <v>53</v>
      </c>
    </row>
    <row r="11390" spans="1:11" x14ac:dyDescent="0.35">
      <c r="A11390" s="69">
        <f t="shared" si="360"/>
        <v>45870</v>
      </c>
      <c r="B11390" t="s">
        <v>923</v>
      </c>
      <c r="C11390" t="s">
        <v>268</v>
      </c>
      <c r="D11390" t="s">
        <v>892</v>
      </c>
      <c r="E11390" t="s">
        <v>306</v>
      </c>
      <c r="F11390" t="s">
        <v>347</v>
      </c>
      <c r="G11390" t="s">
        <v>96</v>
      </c>
      <c r="H11390">
        <v>2058</v>
      </c>
      <c r="I11390" s="68" t="str">
        <f>VLOOKUP(E11390,Refs!$P$2:$R$29,3,FALSE)</f>
        <v>Y61</v>
      </c>
      <c r="J11390" s="68" t="str">
        <f>VLOOKUP(E11390,Refs!$P$2:$S$29,4,FALSE)</f>
        <v>East of England</v>
      </c>
      <c r="K11390" s="28">
        <f t="shared" si="359"/>
        <v>2058</v>
      </c>
    </row>
    <row r="11391" spans="1:11" x14ac:dyDescent="0.35">
      <c r="A11391" s="69">
        <f t="shared" si="360"/>
        <v>45870</v>
      </c>
      <c r="B11391" t="s">
        <v>923</v>
      </c>
      <c r="C11391" t="s">
        <v>268</v>
      </c>
      <c r="D11391" t="s">
        <v>892</v>
      </c>
      <c r="E11391" t="s">
        <v>306</v>
      </c>
      <c r="F11391" t="s">
        <v>347</v>
      </c>
      <c r="G11391" t="s">
        <v>31</v>
      </c>
      <c r="H11391">
        <v>1537</v>
      </c>
      <c r="I11391" s="68" t="str">
        <f>VLOOKUP(E11391,Refs!$P$2:$R$29,3,FALSE)</f>
        <v>Y61</v>
      </c>
      <c r="J11391" s="68" t="str">
        <f>VLOOKUP(E11391,Refs!$P$2:$S$29,4,FALSE)</f>
        <v>East of England</v>
      </c>
      <c r="K11391" s="28">
        <f t="shared" si="359"/>
        <v>1537</v>
      </c>
    </row>
    <row r="11392" spans="1:11" x14ac:dyDescent="0.35">
      <c r="A11392" s="69">
        <f t="shared" si="360"/>
        <v>45870</v>
      </c>
      <c r="B11392" t="s">
        <v>923</v>
      </c>
      <c r="C11392" t="s">
        <v>268</v>
      </c>
      <c r="D11392" t="s">
        <v>892</v>
      </c>
      <c r="E11392" t="s">
        <v>306</v>
      </c>
      <c r="F11392" t="s">
        <v>347</v>
      </c>
      <c r="G11392" t="s">
        <v>97</v>
      </c>
      <c r="H11392">
        <v>5974</v>
      </c>
      <c r="I11392" s="68" t="str">
        <f>VLOOKUP(E11392,Refs!$P$2:$R$29,3,FALSE)</f>
        <v>Y61</v>
      </c>
      <c r="J11392" s="68" t="str">
        <f>VLOOKUP(E11392,Refs!$P$2:$S$29,4,FALSE)</f>
        <v>East of England</v>
      </c>
      <c r="K11392" s="28">
        <f t="shared" si="359"/>
        <v>5974</v>
      </c>
    </row>
    <row r="11393" spans="1:11" x14ac:dyDescent="0.35">
      <c r="A11393" s="69">
        <f t="shared" si="360"/>
        <v>45870</v>
      </c>
      <c r="B11393" t="s">
        <v>923</v>
      </c>
      <c r="C11393" t="s">
        <v>268</v>
      </c>
      <c r="D11393" t="s">
        <v>892</v>
      </c>
      <c r="E11393" t="s">
        <v>306</v>
      </c>
      <c r="F11393" t="s">
        <v>347</v>
      </c>
      <c r="G11393" t="s">
        <v>98</v>
      </c>
      <c r="H11393">
        <v>2916</v>
      </c>
      <c r="I11393" s="68" t="str">
        <f>VLOOKUP(E11393,Refs!$P$2:$R$29,3,FALSE)</f>
        <v>Y61</v>
      </c>
      <c r="J11393" s="68" t="str">
        <f>VLOOKUP(E11393,Refs!$P$2:$S$29,4,FALSE)</f>
        <v>East of England</v>
      </c>
      <c r="K11393" s="28">
        <f t="shared" si="359"/>
        <v>2916</v>
      </c>
    </row>
    <row r="11394" spans="1:11" x14ac:dyDescent="0.35">
      <c r="A11394" s="69">
        <f t="shared" si="360"/>
        <v>45870</v>
      </c>
      <c r="B11394" t="s">
        <v>923</v>
      </c>
      <c r="C11394" t="s">
        <v>268</v>
      </c>
      <c r="D11394" t="s">
        <v>892</v>
      </c>
      <c r="E11394" t="s">
        <v>306</v>
      </c>
      <c r="F11394" t="s">
        <v>347</v>
      </c>
      <c r="G11394" t="s">
        <v>99</v>
      </c>
      <c r="H11394">
        <v>2791</v>
      </c>
      <c r="I11394" s="68" t="str">
        <f>VLOOKUP(E11394,Refs!$P$2:$R$29,3,FALSE)</f>
        <v>Y61</v>
      </c>
      <c r="J11394" s="68" t="str">
        <f>VLOOKUP(E11394,Refs!$P$2:$S$29,4,FALSE)</f>
        <v>East of England</v>
      </c>
      <c r="K11394" s="28">
        <f t="shared" ref="K11394:K11457" si="361">IF(OR(H11394="NULL",H11394=0,H11394=""),"",H11394)</f>
        <v>2791</v>
      </c>
    </row>
    <row r="11395" spans="1:11" x14ac:dyDescent="0.35">
      <c r="A11395" s="69">
        <f t="shared" ref="A11395:A11458" si="362">DATEVALUE(RIGHT(B11395,8))</f>
        <v>45870</v>
      </c>
      <c r="B11395" t="s">
        <v>923</v>
      </c>
      <c r="C11395" t="s">
        <v>268</v>
      </c>
      <c r="D11395" t="s">
        <v>892</v>
      </c>
      <c r="E11395" t="s">
        <v>306</v>
      </c>
      <c r="F11395" t="s">
        <v>347</v>
      </c>
      <c r="G11395" t="s">
        <v>100</v>
      </c>
      <c r="H11395">
        <v>804</v>
      </c>
      <c r="I11395" s="68" t="str">
        <f>VLOOKUP(E11395,Refs!$P$2:$R$29,3,FALSE)</f>
        <v>Y61</v>
      </c>
      <c r="J11395" s="68" t="str">
        <f>VLOOKUP(E11395,Refs!$P$2:$S$29,4,FALSE)</f>
        <v>East of England</v>
      </c>
      <c r="K11395" s="28">
        <f t="shared" si="361"/>
        <v>804</v>
      </c>
    </row>
    <row r="11396" spans="1:11" x14ac:dyDescent="0.35">
      <c r="A11396" s="69">
        <f t="shared" si="362"/>
        <v>45870</v>
      </c>
      <c r="B11396" t="s">
        <v>923</v>
      </c>
      <c r="C11396" t="s">
        <v>268</v>
      </c>
      <c r="D11396" t="s">
        <v>892</v>
      </c>
      <c r="E11396" t="s">
        <v>306</v>
      </c>
      <c r="F11396" t="s">
        <v>347</v>
      </c>
      <c r="G11396" t="s">
        <v>101</v>
      </c>
      <c r="H11396">
        <v>1591</v>
      </c>
      <c r="I11396" s="68" t="str">
        <f>VLOOKUP(E11396,Refs!$P$2:$R$29,3,FALSE)</f>
        <v>Y61</v>
      </c>
      <c r="J11396" s="68" t="str">
        <f>VLOOKUP(E11396,Refs!$P$2:$S$29,4,FALSE)</f>
        <v>East of England</v>
      </c>
      <c r="K11396" s="28">
        <f t="shared" si="361"/>
        <v>1591</v>
      </c>
    </row>
    <row r="11397" spans="1:11" x14ac:dyDescent="0.35">
      <c r="A11397" s="69">
        <f t="shared" si="362"/>
        <v>45870</v>
      </c>
      <c r="B11397" t="s">
        <v>923</v>
      </c>
      <c r="C11397" t="s">
        <v>268</v>
      </c>
      <c r="D11397" t="s">
        <v>892</v>
      </c>
      <c r="E11397" t="s">
        <v>306</v>
      </c>
      <c r="F11397" t="s">
        <v>347</v>
      </c>
      <c r="G11397" t="s">
        <v>102</v>
      </c>
      <c r="H11397">
        <v>223</v>
      </c>
      <c r="I11397" s="68" t="str">
        <f>VLOOKUP(E11397,Refs!$P$2:$R$29,3,FALSE)</f>
        <v>Y61</v>
      </c>
      <c r="J11397" s="68" t="str">
        <f>VLOOKUP(E11397,Refs!$P$2:$S$29,4,FALSE)</f>
        <v>East of England</v>
      </c>
      <c r="K11397" s="28">
        <f t="shared" si="361"/>
        <v>223</v>
      </c>
    </row>
    <row r="11398" spans="1:11" x14ac:dyDescent="0.35">
      <c r="A11398" s="69">
        <f t="shared" si="362"/>
        <v>45870</v>
      </c>
      <c r="B11398" t="s">
        <v>923</v>
      </c>
      <c r="C11398" t="s">
        <v>268</v>
      </c>
      <c r="D11398" t="s">
        <v>892</v>
      </c>
      <c r="E11398" t="s">
        <v>306</v>
      </c>
      <c r="F11398" t="s">
        <v>347</v>
      </c>
      <c r="G11398" t="s">
        <v>103</v>
      </c>
      <c r="H11398">
        <v>1653</v>
      </c>
      <c r="I11398" s="68" t="str">
        <f>VLOOKUP(E11398,Refs!$P$2:$R$29,3,FALSE)</f>
        <v>Y61</v>
      </c>
      <c r="J11398" s="68" t="str">
        <f>VLOOKUP(E11398,Refs!$P$2:$S$29,4,FALSE)</f>
        <v>East of England</v>
      </c>
      <c r="K11398" s="28">
        <f t="shared" si="361"/>
        <v>1653</v>
      </c>
    </row>
    <row r="11399" spans="1:11" x14ac:dyDescent="0.35">
      <c r="A11399" s="69">
        <f t="shared" si="362"/>
        <v>45870</v>
      </c>
      <c r="B11399" t="s">
        <v>923</v>
      </c>
      <c r="C11399" t="s">
        <v>268</v>
      </c>
      <c r="D11399" t="s">
        <v>892</v>
      </c>
      <c r="E11399" t="s">
        <v>306</v>
      </c>
      <c r="F11399" t="s">
        <v>347</v>
      </c>
      <c r="G11399" t="s">
        <v>104</v>
      </c>
      <c r="H11399">
        <v>9121870</v>
      </c>
      <c r="I11399" s="68" t="str">
        <f>VLOOKUP(E11399,Refs!$P$2:$R$29,3,FALSE)</f>
        <v>Y61</v>
      </c>
      <c r="J11399" s="68" t="str">
        <f>VLOOKUP(E11399,Refs!$P$2:$S$29,4,FALSE)</f>
        <v>East of England</v>
      </c>
      <c r="K11399" s="28">
        <f t="shared" si="361"/>
        <v>9121870</v>
      </c>
    </row>
    <row r="11400" spans="1:11" x14ac:dyDescent="0.35">
      <c r="A11400" s="69">
        <f t="shared" si="362"/>
        <v>45870</v>
      </c>
      <c r="B11400" t="s">
        <v>923</v>
      </c>
      <c r="C11400" t="s">
        <v>268</v>
      </c>
      <c r="D11400" t="s">
        <v>892</v>
      </c>
      <c r="E11400" t="s">
        <v>306</v>
      </c>
      <c r="F11400" t="s">
        <v>347</v>
      </c>
      <c r="G11400" t="s">
        <v>105</v>
      </c>
      <c r="H11400">
        <v>2616</v>
      </c>
      <c r="I11400" s="68" t="str">
        <f>VLOOKUP(E11400,Refs!$P$2:$R$29,3,FALSE)</f>
        <v>Y61</v>
      </c>
      <c r="J11400" s="68" t="str">
        <f>VLOOKUP(E11400,Refs!$P$2:$S$29,4,FALSE)</f>
        <v>East of England</v>
      </c>
      <c r="K11400" s="28">
        <f t="shared" si="361"/>
        <v>2616</v>
      </c>
    </row>
    <row r="11401" spans="1:11" x14ac:dyDescent="0.35">
      <c r="A11401" s="69">
        <f t="shared" si="362"/>
        <v>45870</v>
      </c>
      <c r="B11401" t="s">
        <v>923</v>
      </c>
      <c r="C11401" t="s">
        <v>268</v>
      </c>
      <c r="D11401" t="s">
        <v>892</v>
      </c>
      <c r="E11401" t="s">
        <v>306</v>
      </c>
      <c r="F11401" t="s">
        <v>347</v>
      </c>
      <c r="G11401" t="s">
        <v>106</v>
      </c>
      <c r="H11401">
        <v>2292</v>
      </c>
      <c r="I11401" s="68" t="str">
        <f>VLOOKUP(E11401,Refs!$P$2:$R$29,3,FALSE)</f>
        <v>Y61</v>
      </c>
      <c r="J11401" s="68" t="str">
        <f>VLOOKUP(E11401,Refs!$P$2:$S$29,4,FALSE)</f>
        <v>East of England</v>
      </c>
      <c r="K11401" s="28">
        <f t="shared" si="361"/>
        <v>2292</v>
      </c>
    </row>
    <row r="11402" spans="1:11" x14ac:dyDescent="0.35">
      <c r="A11402" s="69">
        <f t="shared" si="362"/>
        <v>45870</v>
      </c>
      <c r="B11402" t="s">
        <v>923</v>
      </c>
      <c r="C11402" t="s">
        <v>268</v>
      </c>
      <c r="D11402" t="s">
        <v>892</v>
      </c>
      <c r="E11402" t="s">
        <v>306</v>
      </c>
      <c r="F11402" t="s">
        <v>347</v>
      </c>
      <c r="G11402" t="s">
        <v>107</v>
      </c>
      <c r="H11402">
        <v>85</v>
      </c>
      <c r="I11402" s="68" t="str">
        <f>VLOOKUP(E11402,Refs!$P$2:$R$29,3,FALSE)</f>
        <v>Y61</v>
      </c>
      <c r="J11402" s="68" t="str">
        <f>VLOOKUP(E11402,Refs!$P$2:$S$29,4,FALSE)</f>
        <v>East of England</v>
      </c>
      <c r="K11402" s="28">
        <f t="shared" si="361"/>
        <v>85</v>
      </c>
    </row>
    <row r="11403" spans="1:11" x14ac:dyDescent="0.35">
      <c r="A11403" s="69">
        <f t="shared" si="362"/>
        <v>45870</v>
      </c>
      <c r="B11403" t="s">
        <v>923</v>
      </c>
      <c r="C11403" t="s">
        <v>268</v>
      </c>
      <c r="D11403" t="s">
        <v>892</v>
      </c>
      <c r="E11403" t="s">
        <v>306</v>
      </c>
      <c r="F11403" t="s">
        <v>347</v>
      </c>
      <c r="G11403" t="s">
        <v>108</v>
      </c>
      <c r="H11403">
        <v>1328</v>
      </c>
      <c r="I11403" s="68" t="str">
        <f>VLOOKUP(E11403,Refs!$P$2:$R$29,3,FALSE)</f>
        <v>Y61</v>
      </c>
      <c r="J11403" s="68" t="str">
        <f>VLOOKUP(E11403,Refs!$P$2:$S$29,4,FALSE)</f>
        <v>East of England</v>
      </c>
      <c r="K11403" s="28">
        <f t="shared" si="361"/>
        <v>1328</v>
      </c>
    </row>
    <row r="11404" spans="1:11" x14ac:dyDescent="0.35">
      <c r="A11404" s="69">
        <f t="shared" si="362"/>
        <v>45870</v>
      </c>
      <c r="B11404" t="s">
        <v>923</v>
      </c>
      <c r="C11404" t="s">
        <v>268</v>
      </c>
      <c r="D11404" t="s">
        <v>892</v>
      </c>
      <c r="E11404" t="s">
        <v>306</v>
      </c>
      <c r="F11404" t="s">
        <v>347</v>
      </c>
      <c r="G11404" t="s">
        <v>109</v>
      </c>
      <c r="H11404">
        <v>5333195</v>
      </c>
      <c r="I11404" s="68" t="str">
        <f>VLOOKUP(E11404,Refs!$P$2:$R$29,3,FALSE)</f>
        <v>Y61</v>
      </c>
      <c r="J11404" s="68" t="str">
        <f>VLOOKUP(E11404,Refs!$P$2:$S$29,4,FALSE)</f>
        <v>East of England</v>
      </c>
      <c r="K11404" s="28">
        <f t="shared" si="361"/>
        <v>5333195</v>
      </c>
    </row>
    <row r="11405" spans="1:11" x14ac:dyDescent="0.35">
      <c r="A11405" s="69">
        <f t="shared" si="362"/>
        <v>45870</v>
      </c>
      <c r="B11405" t="s">
        <v>923</v>
      </c>
      <c r="C11405" t="s">
        <v>268</v>
      </c>
      <c r="D11405" t="s">
        <v>892</v>
      </c>
      <c r="E11405" t="s">
        <v>306</v>
      </c>
      <c r="F11405" t="s">
        <v>347</v>
      </c>
      <c r="G11405" t="s">
        <v>110</v>
      </c>
      <c r="H11405">
        <v>469</v>
      </c>
      <c r="I11405" s="68" t="str">
        <f>VLOOKUP(E11405,Refs!$P$2:$R$29,3,FALSE)</f>
        <v>Y61</v>
      </c>
      <c r="J11405" s="68" t="str">
        <f>VLOOKUP(E11405,Refs!$P$2:$S$29,4,FALSE)</f>
        <v>East of England</v>
      </c>
      <c r="K11405" s="28">
        <f t="shared" si="361"/>
        <v>469</v>
      </c>
    </row>
    <row r="11406" spans="1:11" x14ac:dyDescent="0.35">
      <c r="A11406" s="69">
        <f t="shared" si="362"/>
        <v>45870</v>
      </c>
      <c r="B11406" t="s">
        <v>923</v>
      </c>
      <c r="C11406" t="s">
        <v>268</v>
      </c>
      <c r="D11406" t="s">
        <v>892</v>
      </c>
      <c r="E11406" t="s">
        <v>306</v>
      </c>
      <c r="F11406" t="s">
        <v>347</v>
      </c>
      <c r="G11406" t="s">
        <v>808</v>
      </c>
      <c r="H11406">
        <v>11885</v>
      </c>
      <c r="I11406" s="68" t="str">
        <f>VLOOKUP(E11406,Refs!$P$2:$R$29,3,FALSE)</f>
        <v>Y61</v>
      </c>
      <c r="J11406" s="68" t="str">
        <f>VLOOKUP(E11406,Refs!$P$2:$S$29,4,FALSE)</f>
        <v>East of England</v>
      </c>
      <c r="K11406" s="28">
        <f t="shared" si="361"/>
        <v>11885</v>
      </c>
    </row>
    <row r="11407" spans="1:11" x14ac:dyDescent="0.35">
      <c r="A11407" s="69">
        <f t="shared" si="362"/>
        <v>45870</v>
      </c>
      <c r="B11407" t="s">
        <v>923</v>
      </c>
      <c r="C11407" t="s">
        <v>268</v>
      </c>
      <c r="D11407" t="s">
        <v>892</v>
      </c>
      <c r="E11407" t="s">
        <v>306</v>
      </c>
      <c r="F11407" t="s">
        <v>347</v>
      </c>
      <c r="G11407" t="s">
        <v>809</v>
      </c>
      <c r="H11407">
        <v>218</v>
      </c>
      <c r="I11407" s="68" t="str">
        <f>VLOOKUP(E11407,Refs!$P$2:$R$29,3,FALSE)</f>
        <v>Y61</v>
      </c>
      <c r="J11407" s="68" t="str">
        <f>VLOOKUP(E11407,Refs!$P$2:$S$29,4,FALSE)</f>
        <v>East of England</v>
      </c>
      <c r="K11407" s="28">
        <f t="shared" si="361"/>
        <v>218</v>
      </c>
    </row>
    <row r="11408" spans="1:11" x14ac:dyDescent="0.35">
      <c r="A11408" s="69">
        <f t="shared" si="362"/>
        <v>45870</v>
      </c>
      <c r="B11408" t="s">
        <v>923</v>
      </c>
      <c r="C11408" t="s">
        <v>268</v>
      </c>
      <c r="D11408" t="s">
        <v>892</v>
      </c>
      <c r="E11408" t="s">
        <v>306</v>
      </c>
      <c r="F11408" t="s">
        <v>347</v>
      </c>
      <c r="G11408" t="s">
        <v>111</v>
      </c>
      <c r="H11408">
        <v>19633</v>
      </c>
      <c r="I11408" s="68" t="str">
        <f>VLOOKUP(E11408,Refs!$P$2:$R$29,3,FALSE)</f>
        <v>Y61</v>
      </c>
      <c r="J11408" s="68" t="str">
        <f>VLOOKUP(E11408,Refs!$P$2:$S$29,4,FALSE)</f>
        <v>East of England</v>
      </c>
      <c r="K11408" s="28">
        <f t="shared" si="361"/>
        <v>19633</v>
      </c>
    </row>
    <row r="11409" spans="1:11" x14ac:dyDescent="0.35">
      <c r="A11409" s="69">
        <f t="shared" si="362"/>
        <v>45870</v>
      </c>
      <c r="B11409" t="s">
        <v>923</v>
      </c>
      <c r="C11409" t="s">
        <v>268</v>
      </c>
      <c r="D11409" t="s">
        <v>892</v>
      </c>
      <c r="E11409" t="s">
        <v>306</v>
      </c>
      <c r="F11409" t="s">
        <v>347</v>
      </c>
      <c r="G11409" t="s">
        <v>112</v>
      </c>
      <c r="H11409">
        <v>11</v>
      </c>
      <c r="I11409" s="68" t="str">
        <f>VLOOKUP(E11409,Refs!$P$2:$R$29,3,FALSE)</f>
        <v>Y61</v>
      </c>
      <c r="J11409" s="68" t="str">
        <f>VLOOKUP(E11409,Refs!$P$2:$S$29,4,FALSE)</f>
        <v>East of England</v>
      </c>
      <c r="K11409" s="28">
        <f t="shared" si="361"/>
        <v>11</v>
      </c>
    </row>
    <row r="11410" spans="1:11" x14ac:dyDescent="0.35">
      <c r="A11410" s="69">
        <f t="shared" si="362"/>
        <v>45870</v>
      </c>
      <c r="B11410" t="s">
        <v>923</v>
      </c>
      <c r="C11410" t="s">
        <v>268</v>
      </c>
      <c r="D11410" t="s">
        <v>892</v>
      </c>
      <c r="E11410" t="s">
        <v>306</v>
      </c>
      <c r="F11410" t="s">
        <v>347</v>
      </c>
      <c r="G11410" t="s">
        <v>113</v>
      </c>
      <c r="H11410">
        <v>15934</v>
      </c>
      <c r="I11410" s="68" t="str">
        <f>VLOOKUP(E11410,Refs!$P$2:$R$29,3,FALSE)</f>
        <v>Y61</v>
      </c>
      <c r="J11410" s="68" t="str">
        <f>VLOOKUP(E11410,Refs!$P$2:$S$29,4,FALSE)</f>
        <v>East of England</v>
      </c>
      <c r="K11410" s="28">
        <f t="shared" si="361"/>
        <v>15934</v>
      </c>
    </row>
    <row r="11411" spans="1:11" x14ac:dyDescent="0.35">
      <c r="A11411" s="69">
        <f t="shared" si="362"/>
        <v>45870</v>
      </c>
      <c r="B11411" t="s">
        <v>923</v>
      </c>
      <c r="C11411" t="s">
        <v>268</v>
      </c>
      <c r="D11411" t="s">
        <v>892</v>
      </c>
      <c r="E11411" t="s">
        <v>306</v>
      </c>
      <c r="F11411" t="s">
        <v>347</v>
      </c>
      <c r="G11411" t="s">
        <v>114</v>
      </c>
      <c r="H11411">
        <v>7090</v>
      </c>
      <c r="I11411" s="68" t="str">
        <f>VLOOKUP(E11411,Refs!$P$2:$R$29,3,FALSE)</f>
        <v>Y61</v>
      </c>
      <c r="J11411" s="68" t="str">
        <f>VLOOKUP(E11411,Refs!$P$2:$S$29,4,FALSE)</f>
        <v>East of England</v>
      </c>
      <c r="K11411" s="28">
        <f t="shared" si="361"/>
        <v>7090</v>
      </c>
    </row>
    <row r="11412" spans="1:11" x14ac:dyDescent="0.35">
      <c r="A11412" s="69">
        <f t="shared" si="362"/>
        <v>45870</v>
      </c>
      <c r="B11412" t="s">
        <v>923</v>
      </c>
      <c r="C11412" t="s">
        <v>268</v>
      </c>
      <c r="D11412" t="s">
        <v>892</v>
      </c>
      <c r="E11412" t="s">
        <v>306</v>
      </c>
      <c r="F11412" t="s">
        <v>347</v>
      </c>
      <c r="G11412" t="s">
        <v>115</v>
      </c>
      <c r="H11412">
        <v>3845</v>
      </c>
      <c r="I11412" s="68" t="str">
        <f>VLOOKUP(E11412,Refs!$P$2:$R$29,3,FALSE)</f>
        <v>Y61</v>
      </c>
      <c r="J11412" s="68" t="str">
        <f>VLOOKUP(E11412,Refs!$P$2:$S$29,4,FALSE)</f>
        <v>East of England</v>
      </c>
      <c r="K11412" s="28">
        <f t="shared" si="361"/>
        <v>3845</v>
      </c>
    </row>
    <row r="11413" spans="1:11" x14ac:dyDescent="0.35">
      <c r="A11413" s="69">
        <f t="shared" si="362"/>
        <v>45870</v>
      </c>
      <c r="B11413" t="s">
        <v>923</v>
      </c>
      <c r="C11413" t="s">
        <v>268</v>
      </c>
      <c r="D11413" t="s">
        <v>892</v>
      </c>
      <c r="E11413" t="s">
        <v>306</v>
      </c>
      <c r="F11413" t="s">
        <v>347</v>
      </c>
      <c r="G11413" t="s">
        <v>116</v>
      </c>
      <c r="H11413">
        <v>952</v>
      </c>
      <c r="I11413" s="68" t="str">
        <f>VLOOKUP(E11413,Refs!$P$2:$R$29,3,FALSE)</f>
        <v>Y61</v>
      </c>
      <c r="J11413" s="68" t="str">
        <f>VLOOKUP(E11413,Refs!$P$2:$S$29,4,FALSE)</f>
        <v>East of England</v>
      </c>
      <c r="K11413" s="28">
        <f t="shared" si="361"/>
        <v>952</v>
      </c>
    </row>
    <row r="11414" spans="1:11" x14ac:dyDescent="0.35">
      <c r="A11414" s="69">
        <f t="shared" si="362"/>
        <v>45870</v>
      </c>
      <c r="B11414" t="s">
        <v>923</v>
      </c>
      <c r="C11414" t="s">
        <v>268</v>
      </c>
      <c r="D11414" t="s">
        <v>892</v>
      </c>
      <c r="E11414" t="s">
        <v>306</v>
      </c>
      <c r="F11414" t="s">
        <v>347</v>
      </c>
      <c r="G11414" t="s">
        <v>117</v>
      </c>
      <c r="H11414">
        <v>6013</v>
      </c>
      <c r="I11414" s="68" t="str">
        <f>VLOOKUP(E11414,Refs!$P$2:$R$29,3,FALSE)</f>
        <v>Y61</v>
      </c>
      <c r="J11414" s="68" t="str">
        <f>VLOOKUP(E11414,Refs!$P$2:$S$29,4,FALSE)</f>
        <v>East of England</v>
      </c>
      <c r="K11414" s="28">
        <f t="shared" si="361"/>
        <v>6013</v>
      </c>
    </row>
    <row r="11415" spans="1:11" x14ac:dyDescent="0.35">
      <c r="A11415" s="69">
        <f t="shared" si="362"/>
        <v>45870</v>
      </c>
      <c r="B11415" t="s">
        <v>923</v>
      </c>
      <c r="C11415" t="s">
        <v>268</v>
      </c>
      <c r="D11415" t="s">
        <v>892</v>
      </c>
      <c r="E11415" t="s">
        <v>306</v>
      </c>
      <c r="F11415" t="s">
        <v>347</v>
      </c>
      <c r="G11415" t="s">
        <v>118</v>
      </c>
      <c r="H11415">
        <v>3595</v>
      </c>
      <c r="I11415" s="68" t="str">
        <f>VLOOKUP(E11415,Refs!$P$2:$R$29,3,FALSE)</f>
        <v>Y61</v>
      </c>
      <c r="J11415" s="68" t="str">
        <f>VLOOKUP(E11415,Refs!$P$2:$S$29,4,FALSE)</f>
        <v>East of England</v>
      </c>
      <c r="K11415" s="28">
        <f t="shared" si="361"/>
        <v>3595</v>
      </c>
    </row>
    <row r="11416" spans="1:11" x14ac:dyDescent="0.35">
      <c r="A11416" s="69">
        <f t="shared" si="362"/>
        <v>45870</v>
      </c>
      <c r="B11416" t="s">
        <v>923</v>
      </c>
      <c r="C11416" t="s">
        <v>268</v>
      </c>
      <c r="D11416" t="s">
        <v>892</v>
      </c>
      <c r="E11416" t="s">
        <v>306</v>
      </c>
      <c r="F11416" t="s">
        <v>347</v>
      </c>
      <c r="G11416" t="s">
        <v>119</v>
      </c>
      <c r="H11416">
        <v>107</v>
      </c>
      <c r="I11416" s="68" t="str">
        <f>VLOOKUP(E11416,Refs!$P$2:$R$29,3,FALSE)</f>
        <v>Y61</v>
      </c>
      <c r="J11416" s="68" t="str">
        <f>VLOOKUP(E11416,Refs!$P$2:$S$29,4,FALSE)</f>
        <v>East of England</v>
      </c>
      <c r="K11416" s="28">
        <f t="shared" si="361"/>
        <v>107</v>
      </c>
    </row>
    <row r="11417" spans="1:11" x14ac:dyDescent="0.35">
      <c r="A11417" s="69">
        <f t="shared" si="362"/>
        <v>45870</v>
      </c>
      <c r="B11417" t="s">
        <v>923</v>
      </c>
      <c r="C11417" t="s">
        <v>268</v>
      </c>
      <c r="D11417" t="s">
        <v>892</v>
      </c>
      <c r="E11417" t="s">
        <v>306</v>
      </c>
      <c r="F11417" t="s">
        <v>347</v>
      </c>
      <c r="G11417" t="s">
        <v>120</v>
      </c>
      <c r="H11417">
        <v>16</v>
      </c>
      <c r="I11417" s="68" t="str">
        <f>VLOOKUP(E11417,Refs!$P$2:$R$29,3,FALSE)</f>
        <v>Y61</v>
      </c>
      <c r="J11417" s="68" t="str">
        <f>VLOOKUP(E11417,Refs!$P$2:$S$29,4,FALSE)</f>
        <v>East of England</v>
      </c>
      <c r="K11417" s="28">
        <f t="shared" si="361"/>
        <v>16</v>
      </c>
    </row>
    <row r="11418" spans="1:11" x14ac:dyDescent="0.35">
      <c r="A11418" s="69">
        <f t="shared" si="362"/>
        <v>45870</v>
      </c>
      <c r="B11418" t="s">
        <v>923</v>
      </c>
      <c r="C11418" t="s">
        <v>268</v>
      </c>
      <c r="D11418" t="s">
        <v>892</v>
      </c>
      <c r="E11418" t="s">
        <v>306</v>
      </c>
      <c r="F11418" t="s">
        <v>347</v>
      </c>
      <c r="G11418" t="s">
        <v>121</v>
      </c>
      <c r="H11418">
        <v>2013</v>
      </c>
      <c r="I11418" s="68" t="str">
        <f>VLOOKUP(E11418,Refs!$P$2:$R$29,3,FALSE)</f>
        <v>Y61</v>
      </c>
      <c r="J11418" s="68" t="str">
        <f>VLOOKUP(E11418,Refs!$P$2:$S$29,4,FALSE)</f>
        <v>East of England</v>
      </c>
      <c r="K11418" s="28">
        <f t="shared" si="361"/>
        <v>2013</v>
      </c>
    </row>
    <row r="11419" spans="1:11" x14ac:dyDescent="0.35">
      <c r="A11419" s="69">
        <f t="shared" si="362"/>
        <v>45870</v>
      </c>
      <c r="B11419" t="s">
        <v>923</v>
      </c>
      <c r="C11419" t="s">
        <v>268</v>
      </c>
      <c r="D11419" t="s">
        <v>892</v>
      </c>
      <c r="E11419" t="s">
        <v>306</v>
      </c>
      <c r="F11419" t="s">
        <v>347</v>
      </c>
      <c r="G11419" t="s">
        <v>122</v>
      </c>
      <c r="H11419">
        <v>148</v>
      </c>
      <c r="I11419" s="68" t="str">
        <f>VLOOKUP(E11419,Refs!$P$2:$R$29,3,FALSE)</f>
        <v>Y61</v>
      </c>
      <c r="J11419" s="68" t="str">
        <f>VLOOKUP(E11419,Refs!$P$2:$S$29,4,FALSE)</f>
        <v>East of England</v>
      </c>
      <c r="K11419" s="28">
        <f t="shared" si="361"/>
        <v>148</v>
      </c>
    </row>
    <row r="11420" spans="1:11" x14ac:dyDescent="0.35">
      <c r="A11420" s="69">
        <f t="shared" si="362"/>
        <v>45870</v>
      </c>
      <c r="B11420" t="s">
        <v>923</v>
      </c>
      <c r="C11420" t="s">
        <v>268</v>
      </c>
      <c r="D11420" t="s">
        <v>892</v>
      </c>
      <c r="E11420" t="s">
        <v>306</v>
      </c>
      <c r="F11420" t="s">
        <v>347</v>
      </c>
      <c r="G11420" t="s">
        <v>123</v>
      </c>
      <c r="H11420">
        <v>43</v>
      </c>
      <c r="I11420" s="68" t="str">
        <f>VLOOKUP(E11420,Refs!$P$2:$R$29,3,FALSE)</f>
        <v>Y61</v>
      </c>
      <c r="J11420" s="68" t="str">
        <f>VLOOKUP(E11420,Refs!$P$2:$S$29,4,FALSE)</f>
        <v>East of England</v>
      </c>
      <c r="K11420" s="28">
        <f t="shared" si="361"/>
        <v>43</v>
      </c>
    </row>
    <row r="11421" spans="1:11" x14ac:dyDescent="0.35">
      <c r="A11421" s="69">
        <f t="shared" si="362"/>
        <v>45870</v>
      </c>
      <c r="B11421" t="s">
        <v>923</v>
      </c>
      <c r="C11421" t="s">
        <v>268</v>
      </c>
      <c r="D11421" t="s">
        <v>892</v>
      </c>
      <c r="E11421" t="s">
        <v>306</v>
      </c>
      <c r="F11421" t="s">
        <v>347</v>
      </c>
      <c r="G11421" t="s">
        <v>124</v>
      </c>
      <c r="H11421">
        <v>3</v>
      </c>
      <c r="I11421" s="68" t="str">
        <f>VLOOKUP(E11421,Refs!$P$2:$R$29,3,FALSE)</f>
        <v>Y61</v>
      </c>
      <c r="J11421" s="68" t="str">
        <f>VLOOKUP(E11421,Refs!$P$2:$S$29,4,FALSE)</f>
        <v>East of England</v>
      </c>
      <c r="K11421" s="28">
        <f t="shared" si="361"/>
        <v>3</v>
      </c>
    </row>
    <row r="11422" spans="1:11" x14ac:dyDescent="0.35">
      <c r="A11422" s="69">
        <f t="shared" si="362"/>
        <v>45870</v>
      </c>
      <c r="B11422" t="s">
        <v>923</v>
      </c>
      <c r="C11422" t="s">
        <v>268</v>
      </c>
      <c r="D11422" t="s">
        <v>892</v>
      </c>
      <c r="E11422" t="s">
        <v>306</v>
      </c>
      <c r="F11422" t="s">
        <v>347</v>
      </c>
      <c r="G11422" t="s">
        <v>125</v>
      </c>
      <c r="H11422">
        <v>0</v>
      </c>
      <c r="I11422" s="68" t="str">
        <f>VLOOKUP(E11422,Refs!$P$2:$R$29,3,FALSE)</f>
        <v>Y61</v>
      </c>
      <c r="J11422" s="68" t="str">
        <f>VLOOKUP(E11422,Refs!$P$2:$S$29,4,FALSE)</f>
        <v>East of England</v>
      </c>
      <c r="K11422" s="28" t="str">
        <f t="shared" si="361"/>
        <v/>
      </c>
    </row>
    <row r="11423" spans="1:11" x14ac:dyDescent="0.35">
      <c r="A11423" s="69">
        <f t="shared" si="362"/>
        <v>45870</v>
      </c>
      <c r="B11423" t="s">
        <v>923</v>
      </c>
      <c r="C11423" t="s">
        <v>268</v>
      </c>
      <c r="D11423" t="s">
        <v>892</v>
      </c>
      <c r="E11423" t="s">
        <v>306</v>
      </c>
      <c r="F11423" t="s">
        <v>347</v>
      </c>
      <c r="G11423" t="s">
        <v>126</v>
      </c>
      <c r="H11423">
        <v>0</v>
      </c>
      <c r="I11423" s="68" t="str">
        <f>VLOOKUP(E11423,Refs!$P$2:$R$29,3,FALSE)</f>
        <v>Y61</v>
      </c>
      <c r="J11423" s="68" t="str">
        <f>VLOOKUP(E11423,Refs!$P$2:$S$29,4,FALSE)</f>
        <v>East of England</v>
      </c>
      <c r="K11423" s="28" t="str">
        <f t="shared" si="361"/>
        <v/>
      </c>
    </row>
    <row r="11424" spans="1:11" x14ac:dyDescent="0.35">
      <c r="A11424" s="69">
        <f t="shared" si="362"/>
        <v>45870</v>
      </c>
      <c r="B11424" t="s">
        <v>923</v>
      </c>
      <c r="C11424" t="s">
        <v>268</v>
      </c>
      <c r="D11424" t="s">
        <v>892</v>
      </c>
      <c r="E11424" t="s">
        <v>306</v>
      </c>
      <c r="F11424" t="s">
        <v>347</v>
      </c>
      <c r="G11424" t="s">
        <v>127</v>
      </c>
      <c r="H11424">
        <v>2376</v>
      </c>
      <c r="I11424" s="68" t="str">
        <f>VLOOKUP(E11424,Refs!$P$2:$R$29,3,FALSE)</f>
        <v>Y61</v>
      </c>
      <c r="J11424" s="68" t="str">
        <f>VLOOKUP(E11424,Refs!$P$2:$S$29,4,FALSE)</f>
        <v>East of England</v>
      </c>
      <c r="K11424" s="28">
        <f t="shared" si="361"/>
        <v>2376</v>
      </c>
    </row>
    <row r="11425" spans="1:11" x14ac:dyDescent="0.35">
      <c r="A11425" s="69">
        <f t="shared" si="362"/>
        <v>45870</v>
      </c>
      <c r="B11425" t="s">
        <v>923</v>
      </c>
      <c r="C11425" t="s">
        <v>268</v>
      </c>
      <c r="D11425" t="s">
        <v>892</v>
      </c>
      <c r="E11425" t="s">
        <v>306</v>
      </c>
      <c r="F11425" t="s">
        <v>347</v>
      </c>
      <c r="G11425" t="s">
        <v>128</v>
      </c>
      <c r="H11425">
        <v>923</v>
      </c>
      <c r="I11425" s="68" t="str">
        <f>VLOOKUP(E11425,Refs!$P$2:$R$29,3,FALSE)</f>
        <v>Y61</v>
      </c>
      <c r="J11425" s="68" t="str">
        <f>VLOOKUP(E11425,Refs!$P$2:$S$29,4,FALSE)</f>
        <v>East of England</v>
      </c>
      <c r="K11425" s="28">
        <f t="shared" si="361"/>
        <v>923</v>
      </c>
    </row>
    <row r="11426" spans="1:11" x14ac:dyDescent="0.35">
      <c r="A11426" s="69">
        <f t="shared" si="362"/>
        <v>45870</v>
      </c>
      <c r="B11426" t="s">
        <v>923</v>
      </c>
      <c r="C11426" t="s">
        <v>268</v>
      </c>
      <c r="D11426" t="s">
        <v>892</v>
      </c>
      <c r="E11426" t="s">
        <v>306</v>
      </c>
      <c r="F11426" t="s">
        <v>347</v>
      </c>
      <c r="G11426" t="s">
        <v>129</v>
      </c>
      <c r="H11426">
        <v>181</v>
      </c>
      <c r="I11426" s="68" t="str">
        <f>VLOOKUP(E11426,Refs!$P$2:$R$29,3,FALSE)</f>
        <v>Y61</v>
      </c>
      <c r="J11426" s="68" t="str">
        <f>VLOOKUP(E11426,Refs!$P$2:$S$29,4,FALSE)</f>
        <v>East of England</v>
      </c>
      <c r="K11426" s="28">
        <f t="shared" si="361"/>
        <v>181</v>
      </c>
    </row>
    <row r="11427" spans="1:11" x14ac:dyDescent="0.35">
      <c r="A11427" s="69">
        <f t="shared" si="362"/>
        <v>45870</v>
      </c>
      <c r="B11427" t="s">
        <v>923</v>
      </c>
      <c r="C11427" t="s">
        <v>268</v>
      </c>
      <c r="D11427" t="s">
        <v>892</v>
      </c>
      <c r="E11427" t="s">
        <v>306</v>
      </c>
      <c r="F11427" t="s">
        <v>347</v>
      </c>
      <c r="G11427" t="s">
        <v>130</v>
      </c>
      <c r="H11427">
        <v>123</v>
      </c>
      <c r="I11427" s="68" t="str">
        <f>VLOOKUP(E11427,Refs!$P$2:$R$29,3,FALSE)</f>
        <v>Y61</v>
      </c>
      <c r="J11427" s="68" t="str">
        <f>VLOOKUP(E11427,Refs!$P$2:$S$29,4,FALSE)</f>
        <v>East of England</v>
      </c>
      <c r="K11427" s="28">
        <f t="shared" si="361"/>
        <v>123</v>
      </c>
    </row>
    <row r="11428" spans="1:11" x14ac:dyDescent="0.35">
      <c r="A11428" s="69">
        <f t="shared" si="362"/>
        <v>45870</v>
      </c>
      <c r="B11428" t="s">
        <v>923</v>
      </c>
      <c r="C11428" t="s">
        <v>268</v>
      </c>
      <c r="D11428" t="s">
        <v>892</v>
      </c>
      <c r="E11428" t="s">
        <v>306</v>
      </c>
      <c r="F11428" t="s">
        <v>347</v>
      </c>
      <c r="G11428" t="s">
        <v>131</v>
      </c>
      <c r="H11428">
        <v>2424</v>
      </c>
      <c r="I11428" s="68" t="str">
        <f>VLOOKUP(E11428,Refs!$P$2:$R$29,3,FALSE)</f>
        <v>Y61</v>
      </c>
      <c r="J11428" s="68" t="str">
        <f>VLOOKUP(E11428,Refs!$P$2:$S$29,4,FALSE)</f>
        <v>East of England</v>
      </c>
      <c r="K11428" s="28">
        <f t="shared" si="361"/>
        <v>2424</v>
      </c>
    </row>
    <row r="11429" spans="1:11" x14ac:dyDescent="0.35">
      <c r="A11429" s="69">
        <f t="shared" si="362"/>
        <v>45870</v>
      </c>
      <c r="B11429" t="s">
        <v>923</v>
      </c>
      <c r="C11429" t="s">
        <v>268</v>
      </c>
      <c r="D11429" t="s">
        <v>892</v>
      </c>
      <c r="E11429" t="s">
        <v>306</v>
      </c>
      <c r="F11429" t="s">
        <v>347</v>
      </c>
      <c r="G11429" t="s">
        <v>132</v>
      </c>
      <c r="H11429">
        <v>1850</v>
      </c>
      <c r="I11429" s="68" t="str">
        <f>VLOOKUP(E11429,Refs!$P$2:$R$29,3,FALSE)</f>
        <v>Y61</v>
      </c>
      <c r="J11429" s="68" t="str">
        <f>VLOOKUP(E11429,Refs!$P$2:$S$29,4,FALSE)</f>
        <v>East of England</v>
      </c>
      <c r="K11429" s="28">
        <f t="shared" si="361"/>
        <v>1850</v>
      </c>
    </row>
    <row r="11430" spans="1:11" x14ac:dyDescent="0.35">
      <c r="A11430" s="69">
        <f t="shared" si="362"/>
        <v>45870</v>
      </c>
      <c r="B11430" t="s">
        <v>923</v>
      </c>
      <c r="C11430" t="s">
        <v>268</v>
      </c>
      <c r="D11430" t="s">
        <v>892</v>
      </c>
      <c r="E11430" t="s">
        <v>306</v>
      </c>
      <c r="F11430" t="s">
        <v>347</v>
      </c>
      <c r="G11430" t="s">
        <v>133</v>
      </c>
      <c r="H11430">
        <v>136</v>
      </c>
      <c r="I11430" s="68" t="str">
        <f>VLOOKUP(E11430,Refs!$P$2:$R$29,3,FALSE)</f>
        <v>Y61</v>
      </c>
      <c r="J11430" s="68" t="str">
        <f>VLOOKUP(E11430,Refs!$P$2:$S$29,4,FALSE)</f>
        <v>East of England</v>
      </c>
      <c r="K11430" s="28">
        <f t="shared" si="361"/>
        <v>136</v>
      </c>
    </row>
    <row r="11431" spans="1:11" x14ac:dyDescent="0.35">
      <c r="A11431" s="69">
        <f t="shared" si="362"/>
        <v>45870</v>
      </c>
      <c r="B11431" t="s">
        <v>923</v>
      </c>
      <c r="C11431" t="s">
        <v>268</v>
      </c>
      <c r="D11431" t="s">
        <v>892</v>
      </c>
      <c r="E11431" t="s">
        <v>306</v>
      </c>
      <c r="F11431" t="s">
        <v>347</v>
      </c>
      <c r="G11431" t="s">
        <v>134</v>
      </c>
      <c r="H11431">
        <v>136</v>
      </c>
      <c r="I11431" s="68" t="str">
        <f>VLOOKUP(E11431,Refs!$P$2:$R$29,3,FALSE)</f>
        <v>Y61</v>
      </c>
      <c r="J11431" s="68" t="str">
        <f>VLOOKUP(E11431,Refs!$P$2:$S$29,4,FALSE)</f>
        <v>East of England</v>
      </c>
      <c r="K11431" s="28">
        <f t="shared" si="361"/>
        <v>136</v>
      </c>
    </row>
    <row r="11432" spans="1:11" x14ac:dyDescent="0.35">
      <c r="A11432" s="69">
        <f t="shared" si="362"/>
        <v>45870</v>
      </c>
      <c r="B11432" t="s">
        <v>923</v>
      </c>
      <c r="C11432" t="s">
        <v>268</v>
      </c>
      <c r="D11432" t="s">
        <v>892</v>
      </c>
      <c r="E11432" t="s">
        <v>306</v>
      </c>
      <c r="F11432" t="s">
        <v>347</v>
      </c>
      <c r="G11432" t="s">
        <v>135</v>
      </c>
      <c r="H11432">
        <v>0</v>
      </c>
      <c r="I11432" s="68" t="str">
        <f>VLOOKUP(E11432,Refs!$P$2:$R$29,3,FALSE)</f>
        <v>Y61</v>
      </c>
      <c r="J11432" s="68" t="str">
        <f>VLOOKUP(E11432,Refs!$P$2:$S$29,4,FALSE)</f>
        <v>East of England</v>
      </c>
      <c r="K11432" s="28" t="str">
        <f t="shared" si="361"/>
        <v/>
      </c>
    </row>
    <row r="11433" spans="1:11" x14ac:dyDescent="0.35">
      <c r="A11433" s="69">
        <f t="shared" si="362"/>
        <v>45870</v>
      </c>
      <c r="B11433" t="s">
        <v>923</v>
      </c>
      <c r="C11433" t="s">
        <v>268</v>
      </c>
      <c r="D11433" t="s">
        <v>892</v>
      </c>
      <c r="E11433" t="s">
        <v>306</v>
      </c>
      <c r="F11433" t="s">
        <v>347</v>
      </c>
      <c r="G11433" t="s">
        <v>136</v>
      </c>
      <c r="H11433">
        <v>0</v>
      </c>
      <c r="I11433" s="68" t="str">
        <f>VLOOKUP(E11433,Refs!$P$2:$R$29,3,FALSE)</f>
        <v>Y61</v>
      </c>
      <c r="J11433" s="68" t="str">
        <f>VLOOKUP(E11433,Refs!$P$2:$S$29,4,FALSE)</f>
        <v>East of England</v>
      </c>
      <c r="K11433" s="28" t="str">
        <f t="shared" si="361"/>
        <v/>
      </c>
    </row>
    <row r="11434" spans="1:11" x14ac:dyDescent="0.35">
      <c r="A11434" s="69">
        <f t="shared" si="362"/>
        <v>45870</v>
      </c>
      <c r="B11434" t="s">
        <v>923</v>
      </c>
      <c r="C11434" t="s">
        <v>268</v>
      </c>
      <c r="D11434" t="s">
        <v>892</v>
      </c>
      <c r="E11434" t="s">
        <v>306</v>
      </c>
      <c r="F11434" t="s">
        <v>347</v>
      </c>
      <c r="G11434" t="s">
        <v>137</v>
      </c>
      <c r="H11434">
        <v>0</v>
      </c>
      <c r="I11434" s="68" t="str">
        <f>VLOOKUP(E11434,Refs!$P$2:$R$29,3,FALSE)</f>
        <v>Y61</v>
      </c>
      <c r="J11434" s="68" t="str">
        <f>VLOOKUP(E11434,Refs!$P$2:$S$29,4,FALSE)</f>
        <v>East of England</v>
      </c>
      <c r="K11434" s="28" t="str">
        <f t="shared" si="361"/>
        <v/>
      </c>
    </row>
    <row r="11435" spans="1:11" x14ac:dyDescent="0.35">
      <c r="A11435" s="69">
        <f t="shared" si="362"/>
        <v>45870</v>
      </c>
      <c r="B11435" t="s">
        <v>923</v>
      </c>
      <c r="C11435" t="s">
        <v>268</v>
      </c>
      <c r="D11435" t="s">
        <v>892</v>
      </c>
      <c r="E11435" t="s">
        <v>306</v>
      </c>
      <c r="F11435" t="s">
        <v>347</v>
      </c>
      <c r="G11435" t="s">
        <v>138</v>
      </c>
      <c r="H11435">
        <v>0</v>
      </c>
      <c r="I11435" s="68" t="str">
        <f>VLOOKUP(E11435,Refs!$P$2:$R$29,3,FALSE)</f>
        <v>Y61</v>
      </c>
      <c r="J11435" s="68" t="str">
        <f>VLOOKUP(E11435,Refs!$P$2:$S$29,4,FALSE)</f>
        <v>East of England</v>
      </c>
      <c r="K11435" s="28" t="str">
        <f t="shared" si="361"/>
        <v/>
      </c>
    </row>
    <row r="11436" spans="1:11" x14ac:dyDescent="0.35">
      <c r="A11436" s="69">
        <f t="shared" si="362"/>
        <v>45870</v>
      </c>
      <c r="B11436" t="s">
        <v>923</v>
      </c>
      <c r="C11436" t="s">
        <v>268</v>
      </c>
      <c r="D11436" t="s">
        <v>892</v>
      </c>
      <c r="E11436" t="s">
        <v>306</v>
      </c>
      <c r="F11436" t="s">
        <v>347</v>
      </c>
      <c r="G11436" t="s">
        <v>139</v>
      </c>
      <c r="H11436">
        <v>0</v>
      </c>
      <c r="I11436" s="68" t="str">
        <f>VLOOKUP(E11436,Refs!$P$2:$R$29,3,FALSE)</f>
        <v>Y61</v>
      </c>
      <c r="J11436" s="68" t="str">
        <f>VLOOKUP(E11436,Refs!$P$2:$S$29,4,FALSE)</f>
        <v>East of England</v>
      </c>
      <c r="K11436" s="28" t="str">
        <f t="shared" si="361"/>
        <v/>
      </c>
    </row>
    <row r="11437" spans="1:11" x14ac:dyDescent="0.35">
      <c r="A11437" s="69">
        <f t="shared" si="362"/>
        <v>45870</v>
      </c>
      <c r="B11437" t="s">
        <v>923</v>
      </c>
      <c r="C11437" t="s">
        <v>268</v>
      </c>
      <c r="D11437" t="s">
        <v>892</v>
      </c>
      <c r="E11437" t="s">
        <v>306</v>
      </c>
      <c r="F11437" t="s">
        <v>347</v>
      </c>
      <c r="G11437" t="s">
        <v>140</v>
      </c>
      <c r="H11437">
        <v>0</v>
      </c>
      <c r="I11437" s="68" t="str">
        <f>VLOOKUP(E11437,Refs!$P$2:$R$29,3,FALSE)</f>
        <v>Y61</v>
      </c>
      <c r="J11437" s="68" t="str">
        <f>VLOOKUP(E11437,Refs!$P$2:$S$29,4,FALSE)</f>
        <v>East of England</v>
      </c>
      <c r="K11437" s="28" t="str">
        <f t="shared" si="361"/>
        <v/>
      </c>
    </row>
    <row r="11438" spans="1:11" x14ac:dyDescent="0.35">
      <c r="A11438" s="69">
        <f t="shared" si="362"/>
        <v>45870</v>
      </c>
      <c r="B11438" t="s">
        <v>923</v>
      </c>
      <c r="C11438" t="s">
        <v>268</v>
      </c>
      <c r="D11438" t="s">
        <v>892</v>
      </c>
      <c r="E11438" t="s">
        <v>306</v>
      </c>
      <c r="F11438" t="s">
        <v>347</v>
      </c>
      <c r="G11438" t="s">
        <v>728</v>
      </c>
      <c r="H11438">
        <v>51</v>
      </c>
      <c r="I11438" s="68" t="str">
        <f>VLOOKUP(E11438,Refs!$P$2:$R$29,3,FALSE)</f>
        <v>Y61</v>
      </c>
      <c r="J11438" s="68" t="str">
        <f>VLOOKUP(E11438,Refs!$P$2:$S$29,4,FALSE)</f>
        <v>East of England</v>
      </c>
      <c r="K11438" s="28">
        <f t="shared" si="361"/>
        <v>51</v>
      </c>
    </row>
    <row r="11439" spans="1:11" x14ac:dyDescent="0.35">
      <c r="A11439" s="69">
        <f t="shared" si="362"/>
        <v>45870</v>
      </c>
      <c r="B11439" t="s">
        <v>923</v>
      </c>
      <c r="C11439" t="s">
        <v>268</v>
      </c>
      <c r="D11439" t="s">
        <v>892</v>
      </c>
      <c r="E11439" t="s">
        <v>306</v>
      </c>
      <c r="F11439" t="s">
        <v>347</v>
      </c>
      <c r="G11439" t="s">
        <v>727</v>
      </c>
      <c r="H11439">
        <v>0</v>
      </c>
      <c r="I11439" s="68" t="str">
        <f>VLOOKUP(E11439,Refs!$P$2:$R$29,3,FALSE)</f>
        <v>Y61</v>
      </c>
      <c r="J11439" s="68" t="str">
        <f>VLOOKUP(E11439,Refs!$P$2:$S$29,4,FALSE)</f>
        <v>East of England</v>
      </c>
      <c r="K11439" s="28" t="str">
        <f t="shared" si="361"/>
        <v/>
      </c>
    </row>
    <row r="11440" spans="1:11" x14ac:dyDescent="0.35">
      <c r="A11440" s="69">
        <f t="shared" si="362"/>
        <v>45870</v>
      </c>
      <c r="B11440" t="s">
        <v>923</v>
      </c>
      <c r="C11440" t="s">
        <v>268</v>
      </c>
      <c r="D11440" t="s">
        <v>892</v>
      </c>
      <c r="E11440" t="s">
        <v>306</v>
      </c>
      <c r="F11440" t="s">
        <v>347</v>
      </c>
      <c r="G11440" t="s">
        <v>730</v>
      </c>
      <c r="H11440">
        <v>110</v>
      </c>
      <c r="I11440" s="68" t="str">
        <f>VLOOKUP(E11440,Refs!$P$2:$R$29,3,FALSE)</f>
        <v>Y61</v>
      </c>
      <c r="J11440" s="68" t="str">
        <f>VLOOKUP(E11440,Refs!$P$2:$S$29,4,FALSE)</f>
        <v>East of England</v>
      </c>
      <c r="K11440" s="28">
        <f t="shared" si="361"/>
        <v>110</v>
      </c>
    </row>
    <row r="11441" spans="1:11" x14ac:dyDescent="0.35">
      <c r="A11441" s="69">
        <f t="shared" si="362"/>
        <v>45870</v>
      </c>
      <c r="B11441" t="s">
        <v>923</v>
      </c>
      <c r="C11441" t="s">
        <v>268</v>
      </c>
      <c r="D11441" t="s">
        <v>892</v>
      </c>
      <c r="E11441" t="s">
        <v>306</v>
      </c>
      <c r="F11441" t="s">
        <v>347</v>
      </c>
      <c r="G11441" t="s">
        <v>729</v>
      </c>
      <c r="H11441">
        <v>23</v>
      </c>
      <c r="I11441" s="68" t="str">
        <f>VLOOKUP(E11441,Refs!$P$2:$R$29,3,FALSE)</f>
        <v>Y61</v>
      </c>
      <c r="J11441" s="68" t="str">
        <f>VLOOKUP(E11441,Refs!$P$2:$S$29,4,FALSE)</f>
        <v>East of England</v>
      </c>
      <c r="K11441" s="28">
        <f t="shared" si="361"/>
        <v>23</v>
      </c>
    </row>
    <row r="11442" spans="1:11" x14ac:dyDescent="0.35">
      <c r="A11442" s="69">
        <f t="shared" si="362"/>
        <v>45870</v>
      </c>
      <c r="B11442" t="s">
        <v>923</v>
      </c>
      <c r="C11442" t="s">
        <v>268</v>
      </c>
      <c r="D11442" t="s">
        <v>892</v>
      </c>
      <c r="E11442" t="s">
        <v>310</v>
      </c>
      <c r="F11442" t="s">
        <v>311</v>
      </c>
      <c r="G11442" t="s">
        <v>10</v>
      </c>
      <c r="H11442">
        <v>30565</v>
      </c>
      <c r="I11442" s="68" t="str">
        <f>VLOOKUP(E11442,Refs!$P$2:$R$29,3,FALSE)</f>
        <v>Y61</v>
      </c>
      <c r="J11442" s="68" t="str">
        <f>VLOOKUP(E11442,Refs!$P$2:$S$29,4,FALSE)</f>
        <v>East of England</v>
      </c>
      <c r="K11442" s="28">
        <f t="shared" si="361"/>
        <v>30565</v>
      </c>
    </row>
    <row r="11443" spans="1:11" x14ac:dyDescent="0.35">
      <c r="A11443" s="69">
        <f t="shared" si="362"/>
        <v>45870</v>
      </c>
      <c r="B11443" t="s">
        <v>923</v>
      </c>
      <c r="C11443" t="s">
        <v>268</v>
      </c>
      <c r="D11443" t="s">
        <v>892</v>
      </c>
      <c r="E11443" t="s">
        <v>310</v>
      </c>
      <c r="F11443" t="s">
        <v>311</v>
      </c>
      <c r="G11443" t="s">
        <v>69</v>
      </c>
      <c r="H11443">
        <v>29616</v>
      </c>
      <c r="I11443" s="68" t="str">
        <f>VLOOKUP(E11443,Refs!$P$2:$R$29,3,FALSE)</f>
        <v>Y61</v>
      </c>
      <c r="J11443" s="68" t="str">
        <f>VLOOKUP(E11443,Refs!$P$2:$S$29,4,FALSE)</f>
        <v>East of England</v>
      </c>
      <c r="K11443" s="28">
        <f t="shared" si="361"/>
        <v>29616</v>
      </c>
    </row>
    <row r="11444" spans="1:11" x14ac:dyDescent="0.35">
      <c r="A11444" s="69">
        <f t="shared" si="362"/>
        <v>45870</v>
      </c>
      <c r="B11444" t="s">
        <v>923</v>
      </c>
      <c r="C11444" t="s">
        <v>268</v>
      </c>
      <c r="D11444" t="s">
        <v>892</v>
      </c>
      <c r="E11444" t="s">
        <v>310</v>
      </c>
      <c r="F11444" t="s">
        <v>311</v>
      </c>
      <c r="G11444" t="s">
        <v>20</v>
      </c>
      <c r="H11444">
        <v>29138</v>
      </c>
      <c r="I11444" s="68" t="str">
        <f>VLOOKUP(E11444,Refs!$P$2:$R$29,3,FALSE)</f>
        <v>Y61</v>
      </c>
      <c r="J11444" s="68" t="str">
        <f>VLOOKUP(E11444,Refs!$P$2:$S$29,4,FALSE)</f>
        <v>East of England</v>
      </c>
      <c r="K11444" s="28">
        <f t="shared" si="361"/>
        <v>29138</v>
      </c>
    </row>
    <row r="11445" spans="1:11" x14ac:dyDescent="0.35">
      <c r="A11445" s="69">
        <f t="shared" si="362"/>
        <v>45870</v>
      </c>
      <c r="B11445" t="s">
        <v>923</v>
      </c>
      <c r="C11445" t="s">
        <v>268</v>
      </c>
      <c r="D11445" t="s">
        <v>892</v>
      </c>
      <c r="E11445" t="s">
        <v>310</v>
      </c>
      <c r="F11445" t="s">
        <v>311</v>
      </c>
      <c r="G11445" t="s">
        <v>23</v>
      </c>
      <c r="H11445">
        <v>27177</v>
      </c>
      <c r="I11445" s="68" t="str">
        <f>VLOOKUP(E11445,Refs!$P$2:$R$29,3,FALSE)</f>
        <v>Y61</v>
      </c>
      <c r="J11445" s="68" t="str">
        <f>VLOOKUP(E11445,Refs!$P$2:$S$29,4,FALSE)</f>
        <v>East of England</v>
      </c>
      <c r="K11445" s="28">
        <f t="shared" si="361"/>
        <v>27177</v>
      </c>
    </row>
    <row r="11446" spans="1:11" x14ac:dyDescent="0.35">
      <c r="A11446" s="69">
        <f t="shared" si="362"/>
        <v>45870</v>
      </c>
      <c r="B11446" t="s">
        <v>923</v>
      </c>
      <c r="C11446" t="s">
        <v>268</v>
      </c>
      <c r="D11446" t="s">
        <v>892</v>
      </c>
      <c r="E11446" t="s">
        <v>310</v>
      </c>
      <c r="F11446" t="s">
        <v>311</v>
      </c>
      <c r="G11446" t="s">
        <v>19</v>
      </c>
      <c r="H11446">
        <v>478</v>
      </c>
      <c r="I11446" s="68" t="str">
        <f>VLOOKUP(E11446,Refs!$P$2:$R$29,3,FALSE)</f>
        <v>Y61</v>
      </c>
      <c r="J11446" s="68" t="str">
        <f>VLOOKUP(E11446,Refs!$P$2:$S$29,4,FALSE)</f>
        <v>East of England</v>
      </c>
      <c r="K11446" s="28">
        <f t="shared" si="361"/>
        <v>478</v>
      </c>
    </row>
    <row r="11447" spans="1:11" x14ac:dyDescent="0.35">
      <c r="A11447" s="69">
        <f t="shared" si="362"/>
        <v>45870</v>
      </c>
      <c r="B11447" t="s">
        <v>923</v>
      </c>
      <c r="C11447" t="s">
        <v>268</v>
      </c>
      <c r="D11447" t="s">
        <v>892</v>
      </c>
      <c r="E11447" t="s">
        <v>310</v>
      </c>
      <c r="F11447" t="s">
        <v>311</v>
      </c>
      <c r="G11447" t="s">
        <v>21</v>
      </c>
      <c r="H11447">
        <v>460412</v>
      </c>
      <c r="I11447" s="68" t="str">
        <f>VLOOKUP(E11447,Refs!$P$2:$R$29,3,FALSE)</f>
        <v>Y61</v>
      </c>
      <c r="J11447" s="68" t="str">
        <f>VLOOKUP(E11447,Refs!$P$2:$S$29,4,FALSE)</f>
        <v>East of England</v>
      </c>
      <c r="K11447" s="28">
        <f t="shared" si="361"/>
        <v>460412</v>
      </c>
    </row>
    <row r="11448" spans="1:11" x14ac:dyDescent="0.35">
      <c r="A11448" s="69">
        <f t="shared" si="362"/>
        <v>45870</v>
      </c>
      <c r="B11448" t="s">
        <v>923</v>
      </c>
      <c r="C11448" t="s">
        <v>268</v>
      </c>
      <c r="D11448" t="s">
        <v>892</v>
      </c>
      <c r="E11448" t="s">
        <v>310</v>
      </c>
      <c r="F11448" t="s">
        <v>311</v>
      </c>
      <c r="G11448" t="s">
        <v>70</v>
      </c>
      <c r="H11448">
        <v>92</v>
      </c>
      <c r="I11448" s="68" t="str">
        <f>VLOOKUP(E11448,Refs!$P$2:$R$29,3,FALSE)</f>
        <v>Y61</v>
      </c>
      <c r="J11448" s="68" t="str">
        <f>VLOOKUP(E11448,Refs!$P$2:$S$29,4,FALSE)</f>
        <v>East of England</v>
      </c>
      <c r="K11448" s="28">
        <f t="shared" si="361"/>
        <v>92</v>
      </c>
    </row>
    <row r="11449" spans="1:11" x14ac:dyDescent="0.35">
      <c r="A11449" s="69">
        <f t="shared" si="362"/>
        <v>45870</v>
      </c>
      <c r="B11449" t="s">
        <v>923</v>
      </c>
      <c r="C11449" t="s">
        <v>268</v>
      </c>
      <c r="D11449" t="s">
        <v>892</v>
      </c>
      <c r="E11449" t="s">
        <v>310</v>
      </c>
      <c r="F11449" t="s">
        <v>311</v>
      </c>
      <c r="G11449" t="s">
        <v>71</v>
      </c>
      <c r="H11449">
        <v>222</v>
      </c>
      <c r="I11449" s="68" t="str">
        <f>VLOOKUP(E11449,Refs!$P$2:$R$29,3,FALSE)</f>
        <v>Y61</v>
      </c>
      <c r="J11449" s="68" t="str">
        <f>VLOOKUP(E11449,Refs!$P$2:$S$29,4,FALSE)</f>
        <v>East of England</v>
      </c>
      <c r="K11449" s="28">
        <f t="shared" si="361"/>
        <v>222</v>
      </c>
    </row>
    <row r="11450" spans="1:11" x14ac:dyDescent="0.35">
      <c r="A11450" s="69">
        <f t="shared" si="362"/>
        <v>45870</v>
      </c>
      <c r="B11450" t="s">
        <v>923</v>
      </c>
      <c r="C11450" t="s">
        <v>268</v>
      </c>
      <c r="D11450" t="s">
        <v>892</v>
      </c>
      <c r="E11450" t="s">
        <v>310</v>
      </c>
      <c r="F11450" t="s">
        <v>311</v>
      </c>
      <c r="G11450" t="s">
        <v>72</v>
      </c>
      <c r="H11450">
        <v>22913</v>
      </c>
      <c r="I11450" s="68" t="str">
        <f>VLOOKUP(E11450,Refs!$P$2:$R$29,3,FALSE)</f>
        <v>Y61</v>
      </c>
      <c r="J11450" s="68" t="str">
        <f>VLOOKUP(E11450,Refs!$P$2:$S$29,4,FALSE)</f>
        <v>East of England</v>
      </c>
      <c r="K11450" s="28">
        <f t="shared" si="361"/>
        <v>22913</v>
      </c>
    </row>
    <row r="11451" spans="1:11" x14ac:dyDescent="0.35">
      <c r="A11451" s="69">
        <f t="shared" si="362"/>
        <v>45870</v>
      </c>
      <c r="B11451" t="s">
        <v>923</v>
      </c>
      <c r="C11451" t="s">
        <v>268</v>
      </c>
      <c r="D11451" t="s">
        <v>892</v>
      </c>
      <c r="E11451" t="s">
        <v>310</v>
      </c>
      <c r="F11451" t="s">
        <v>311</v>
      </c>
      <c r="G11451" t="s">
        <v>73</v>
      </c>
      <c r="H11451">
        <v>15433</v>
      </c>
      <c r="I11451" s="68" t="str">
        <f>VLOOKUP(E11451,Refs!$P$2:$R$29,3,FALSE)</f>
        <v>Y61</v>
      </c>
      <c r="J11451" s="68" t="str">
        <f>VLOOKUP(E11451,Refs!$P$2:$S$29,4,FALSE)</f>
        <v>East of England</v>
      </c>
      <c r="K11451" s="28">
        <f t="shared" si="361"/>
        <v>15433</v>
      </c>
    </row>
    <row r="11452" spans="1:11" x14ac:dyDescent="0.35">
      <c r="A11452" s="69">
        <f t="shared" si="362"/>
        <v>45870</v>
      </c>
      <c r="B11452" t="s">
        <v>923</v>
      </c>
      <c r="C11452" t="s">
        <v>268</v>
      </c>
      <c r="D11452" t="s">
        <v>892</v>
      </c>
      <c r="E11452" t="s">
        <v>310</v>
      </c>
      <c r="F11452" t="s">
        <v>311</v>
      </c>
      <c r="G11452" t="s">
        <v>74</v>
      </c>
      <c r="H11452">
        <v>69345113</v>
      </c>
      <c r="I11452" s="68" t="str">
        <f>VLOOKUP(E11452,Refs!$P$2:$R$29,3,FALSE)</f>
        <v>Y61</v>
      </c>
      <c r="J11452" s="68" t="str">
        <f>VLOOKUP(E11452,Refs!$P$2:$S$29,4,FALSE)</f>
        <v>East of England</v>
      </c>
      <c r="K11452" s="28">
        <f t="shared" si="361"/>
        <v>69345113</v>
      </c>
    </row>
    <row r="11453" spans="1:11" x14ac:dyDescent="0.35">
      <c r="A11453" s="69">
        <f t="shared" si="362"/>
        <v>45870</v>
      </c>
      <c r="B11453" t="s">
        <v>923</v>
      </c>
      <c r="C11453" t="s">
        <v>268</v>
      </c>
      <c r="D11453" t="s">
        <v>892</v>
      </c>
      <c r="E11453" t="s">
        <v>310</v>
      </c>
      <c r="F11453" t="s">
        <v>311</v>
      </c>
      <c r="G11453" t="s">
        <v>26</v>
      </c>
      <c r="H11453">
        <v>28365</v>
      </c>
      <c r="I11453" s="68" t="str">
        <f>VLOOKUP(E11453,Refs!$P$2:$R$29,3,FALSE)</f>
        <v>Y61</v>
      </c>
      <c r="J11453" s="68" t="str">
        <f>VLOOKUP(E11453,Refs!$P$2:$S$29,4,FALSE)</f>
        <v>East of England</v>
      </c>
      <c r="K11453" s="28">
        <f t="shared" si="361"/>
        <v>28365</v>
      </c>
    </row>
    <row r="11454" spans="1:11" x14ac:dyDescent="0.35">
      <c r="A11454" s="69">
        <f t="shared" si="362"/>
        <v>45870</v>
      </c>
      <c r="B11454" t="s">
        <v>923</v>
      </c>
      <c r="C11454" t="s">
        <v>268</v>
      </c>
      <c r="D11454" t="s">
        <v>892</v>
      </c>
      <c r="E11454" t="s">
        <v>310</v>
      </c>
      <c r="F11454" t="s">
        <v>311</v>
      </c>
      <c r="G11454" t="s">
        <v>75</v>
      </c>
      <c r="H11454">
        <v>60</v>
      </c>
      <c r="I11454" s="68" t="str">
        <f>VLOOKUP(E11454,Refs!$P$2:$R$29,3,FALSE)</f>
        <v>Y61</v>
      </c>
      <c r="J11454" s="68" t="str">
        <f>VLOOKUP(E11454,Refs!$P$2:$S$29,4,FALSE)</f>
        <v>East of England</v>
      </c>
      <c r="K11454" s="28">
        <f t="shared" si="361"/>
        <v>60</v>
      </c>
    </row>
    <row r="11455" spans="1:11" x14ac:dyDescent="0.35">
      <c r="A11455" s="69">
        <f t="shared" si="362"/>
        <v>45870</v>
      </c>
      <c r="B11455" t="s">
        <v>923</v>
      </c>
      <c r="C11455" t="s">
        <v>268</v>
      </c>
      <c r="D11455" t="s">
        <v>892</v>
      </c>
      <c r="E11455" t="s">
        <v>310</v>
      </c>
      <c r="F11455" t="s">
        <v>311</v>
      </c>
      <c r="G11455" t="s">
        <v>76</v>
      </c>
      <c r="H11455">
        <v>12786</v>
      </c>
      <c r="I11455" s="68" t="str">
        <f>VLOOKUP(E11455,Refs!$P$2:$R$29,3,FALSE)</f>
        <v>Y61</v>
      </c>
      <c r="J11455" s="68" t="str">
        <f>VLOOKUP(E11455,Refs!$P$2:$S$29,4,FALSE)</f>
        <v>East of England</v>
      </c>
      <c r="K11455" s="28">
        <f t="shared" si="361"/>
        <v>12786</v>
      </c>
    </row>
    <row r="11456" spans="1:11" x14ac:dyDescent="0.35">
      <c r="A11456" s="69">
        <f t="shared" si="362"/>
        <v>45870</v>
      </c>
      <c r="B11456" t="s">
        <v>923</v>
      </c>
      <c r="C11456" t="s">
        <v>268</v>
      </c>
      <c r="D11456" t="s">
        <v>892</v>
      </c>
      <c r="E11456" t="s">
        <v>310</v>
      </c>
      <c r="F11456" t="s">
        <v>311</v>
      </c>
      <c r="G11456" t="s">
        <v>77</v>
      </c>
      <c r="H11456">
        <v>9894</v>
      </c>
      <c r="I11456" s="68" t="str">
        <f>VLOOKUP(E11456,Refs!$P$2:$R$29,3,FALSE)</f>
        <v>Y61</v>
      </c>
      <c r="J11456" s="68" t="str">
        <f>VLOOKUP(E11456,Refs!$P$2:$S$29,4,FALSE)</f>
        <v>East of England</v>
      </c>
      <c r="K11456" s="28">
        <f t="shared" si="361"/>
        <v>9894</v>
      </c>
    </row>
    <row r="11457" spans="1:11" x14ac:dyDescent="0.35">
      <c r="A11457" s="69">
        <f t="shared" si="362"/>
        <v>45870</v>
      </c>
      <c r="B11457" t="s">
        <v>923</v>
      </c>
      <c r="C11457" t="s">
        <v>268</v>
      </c>
      <c r="D11457" t="s">
        <v>892</v>
      </c>
      <c r="E11457" t="s">
        <v>310</v>
      </c>
      <c r="F11457" t="s">
        <v>311</v>
      </c>
      <c r="G11457" t="s">
        <v>78</v>
      </c>
      <c r="H11457">
        <v>5539</v>
      </c>
      <c r="I11457" s="68" t="str">
        <f>VLOOKUP(E11457,Refs!$P$2:$R$29,3,FALSE)</f>
        <v>Y61</v>
      </c>
      <c r="J11457" s="68" t="str">
        <f>VLOOKUP(E11457,Refs!$P$2:$S$29,4,FALSE)</f>
        <v>East of England</v>
      </c>
      <c r="K11457" s="28">
        <f t="shared" si="361"/>
        <v>5539</v>
      </c>
    </row>
    <row r="11458" spans="1:11" x14ac:dyDescent="0.35">
      <c r="A11458" s="69">
        <f t="shared" si="362"/>
        <v>45870</v>
      </c>
      <c r="B11458" t="s">
        <v>923</v>
      </c>
      <c r="C11458" t="s">
        <v>268</v>
      </c>
      <c r="D11458" t="s">
        <v>892</v>
      </c>
      <c r="E11458" t="s">
        <v>310</v>
      </c>
      <c r="F11458" t="s">
        <v>311</v>
      </c>
      <c r="G11458" t="s">
        <v>79</v>
      </c>
      <c r="H11458">
        <v>86</v>
      </c>
      <c r="I11458" s="68" t="str">
        <f>VLOOKUP(E11458,Refs!$P$2:$R$29,3,FALSE)</f>
        <v>Y61</v>
      </c>
      <c r="J11458" s="68" t="str">
        <f>VLOOKUP(E11458,Refs!$P$2:$S$29,4,FALSE)</f>
        <v>East of England</v>
      </c>
      <c r="K11458" s="28">
        <f t="shared" ref="K11458:K11521" si="363">IF(OR(H11458="NULL",H11458=0,H11458=""),"",H11458)</f>
        <v>86</v>
      </c>
    </row>
    <row r="11459" spans="1:11" x14ac:dyDescent="0.35">
      <c r="A11459" s="69">
        <f t="shared" ref="A11459:A11522" si="364">DATEVALUE(RIGHT(B11459,8))</f>
        <v>45870</v>
      </c>
      <c r="B11459" t="s">
        <v>923</v>
      </c>
      <c r="C11459" t="s">
        <v>268</v>
      </c>
      <c r="D11459" t="s">
        <v>892</v>
      </c>
      <c r="E11459" t="s">
        <v>310</v>
      </c>
      <c r="F11459" t="s">
        <v>311</v>
      </c>
      <c r="G11459" t="s">
        <v>25</v>
      </c>
      <c r="H11459">
        <v>17141</v>
      </c>
      <c r="I11459" s="68" t="str">
        <f>VLOOKUP(E11459,Refs!$P$2:$R$29,3,FALSE)</f>
        <v>Y61</v>
      </c>
      <c r="J11459" s="68" t="str">
        <f>VLOOKUP(E11459,Refs!$P$2:$S$29,4,FALSE)</f>
        <v>East of England</v>
      </c>
      <c r="K11459" s="28">
        <f t="shared" si="363"/>
        <v>17141</v>
      </c>
    </row>
    <row r="11460" spans="1:11" x14ac:dyDescent="0.35">
      <c r="A11460" s="69">
        <f t="shared" si="364"/>
        <v>45870</v>
      </c>
      <c r="B11460" t="s">
        <v>923</v>
      </c>
      <c r="C11460" t="s">
        <v>268</v>
      </c>
      <c r="D11460" t="s">
        <v>892</v>
      </c>
      <c r="E11460" t="s">
        <v>310</v>
      </c>
      <c r="F11460" t="s">
        <v>311</v>
      </c>
      <c r="G11460" t="s">
        <v>80</v>
      </c>
      <c r="H11460">
        <v>80</v>
      </c>
      <c r="I11460" s="68" t="str">
        <f>VLOOKUP(E11460,Refs!$P$2:$R$29,3,FALSE)</f>
        <v>Y61</v>
      </c>
      <c r="J11460" s="68" t="str">
        <f>VLOOKUP(E11460,Refs!$P$2:$S$29,4,FALSE)</f>
        <v>East of England</v>
      </c>
      <c r="K11460" s="28">
        <f t="shared" si="363"/>
        <v>80</v>
      </c>
    </row>
    <row r="11461" spans="1:11" x14ac:dyDescent="0.35">
      <c r="A11461" s="69">
        <f t="shared" si="364"/>
        <v>45870</v>
      </c>
      <c r="B11461" t="s">
        <v>923</v>
      </c>
      <c r="C11461" t="s">
        <v>268</v>
      </c>
      <c r="D11461" t="s">
        <v>892</v>
      </c>
      <c r="E11461" t="s">
        <v>310</v>
      </c>
      <c r="F11461" t="s">
        <v>311</v>
      </c>
      <c r="G11461" t="s">
        <v>81</v>
      </c>
      <c r="H11461">
        <v>8484</v>
      </c>
      <c r="I11461" s="68" t="str">
        <f>VLOOKUP(E11461,Refs!$P$2:$R$29,3,FALSE)</f>
        <v>Y61</v>
      </c>
      <c r="J11461" s="68" t="str">
        <f>VLOOKUP(E11461,Refs!$P$2:$S$29,4,FALSE)</f>
        <v>East of England</v>
      </c>
      <c r="K11461" s="28">
        <f t="shared" si="363"/>
        <v>8484</v>
      </c>
    </row>
    <row r="11462" spans="1:11" x14ac:dyDescent="0.35">
      <c r="A11462" s="69">
        <f t="shared" si="364"/>
        <v>45870</v>
      </c>
      <c r="B11462" t="s">
        <v>923</v>
      </c>
      <c r="C11462" t="s">
        <v>268</v>
      </c>
      <c r="D11462" t="s">
        <v>892</v>
      </c>
      <c r="E11462" t="s">
        <v>310</v>
      </c>
      <c r="F11462" t="s">
        <v>311</v>
      </c>
      <c r="G11462" t="s">
        <v>82</v>
      </c>
      <c r="H11462">
        <v>1304</v>
      </c>
      <c r="I11462" s="68" t="str">
        <f>VLOOKUP(E11462,Refs!$P$2:$R$29,3,FALSE)</f>
        <v>Y61</v>
      </c>
      <c r="J11462" s="68" t="str">
        <f>VLOOKUP(E11462,Refs!$P$2:$S$29,4,FALSE)</f>
        <v>East of England</v>
      </c>
      <c r="K11462" s="28">
        <f t="shared" si="363"/>
        <v>1304</v>
      </c>
    </row>
    <row r="11463" spans="1:11" x14ac:dyDescent="0.35">
      <c r="A11463" s="69">
        <f t="shared" si="364"/>
        <v>45870</v>
      </c>
      <c r="B11463" t="s">
        <v>923</v>
      </c>
      <c r="C11463" t="s">
        <v>268</v>
      </c>
      <c r="D11463" t="s">
        <v>892</v>
      </c>
      <c r="E11463" t="s">
        <v>310</v>
      </c>
      <c r="F11463" t="s">
        <v>311</v>
      </c>
      <c r="G11463" t="s">
        <v>83</v>
      </c>
      <c r="H11463">
        <v>8237</v>
      </c>
      <c r="I11463" s="68" t="str">
        <f>VLOOKUP(E11463,Refs!$P$2:$R$29,3,FALSE)</f>
        <v>Y61</v>
      </c>
      <c r="J11463" s="68" t="str">
        <f>VLOOKUP(E11463,Refs!$P$2:$S$29,4,FALSE)</f>
        <v>East of England</v>
      </c>
      <c r="K11463" s="28">
        <f t="shared" si="363"/>
        <v>8237</v>
      </c>
    </row>
    <row r="11464" spans="1:11" x14ac:dyDescent="0.35">
      <c r="A11464" s="69">
        <f t="shared" si="364"/>
        <v>45870</v>
      </c>
      <c r="B11464" t="s">
        <v>923</v>
      </c>
      <c r="C11464" t="s">
        <v>268</v>
      </c>
      <c r="D11464" t="s">
        <v>892</v>
      </c>
      <c r="E11464" t="s">
        <v>310</v>
      </c>
      <c r="F11464" t="s">
        <v>311</v>
      </c>
      <c r="G11464" t="s">
        <v>84</v>
      </c>
      <c r="H11464">
        <v>39589</v>
      </c>
      <c r="I11464" s="68" t="str">
        <f>VLOOKUP(E11464,Refs!$P$2:$R$29,3,FALSE)</f>
        <v>Y61</v>
      </c>
      <c r="J11464" s="68" t="str">
        <f>VLOOKUP(E11464,Refs!$P$2:$S$29,4,FALSE)</f>
        <v>East of England</v>
      </c>
      <c r="K11464" s="28">
        <f t="shared" si="363"/>
        <v>39589</v>
      </c>
    </row>
    <row r="11465" spans="1:11" x14ac:dyDescent="0.35">
      <c r="A11465" s="69">
        <f t="shared" si="364"/>
        <v>45870</v>
      </c>
      <c r="B11465" t="s">
        <v>923</v>
      </c>
      <c r="C11465" t="s">
        <v>268</v>
      </c>
      <c r="D11465" t="s">
        <v>892</v>
      </c>
      <c r="E11465" t="s">
        <v>310</v>
      </c>
      <c r="F11465" t="s">
        <v>311</v>
      </c>
      <c r="G11465" t="s">
        <v>85</v>
      </c>
      <c r="H11465">
        <v>2411</v>
      </c>
      <c r="I11465" s="68" t="str">
        <f>VLOOKUP(E11465,Refs!$P$2:$R$29,3,FALSE)</f>
        <v>Y61</v>
      </c>
      <c r="J11465" s="68" t="str">
        <f>VLOOKUP(E11465,Refs!$P$2:$S$29,4,FALSE)</f>
        <v>East of England</v>
      </c>
      <c r="K11465" s="28">
        <f t="shared" si="363"/>
        <v>2411</v>
      </c>
    </row>
    <row r="11466" spans="1:11" x14ac:dyDescent="0.35">
      <c r="A11466" s="69">
        <f t="shared" si="364"/>
        <v>45870</v>
      </c>
      <c r="B11466" t="s">
        <v>923</v>
      </c>
      <c r="C11466" t="s">
        <v>268</v>
      </c>
      <c r="D11466" t="s">
        <v>892</v>
      </c>
      <c r="E11466" t="s">
        <v>310</v>
      </c>
      <c r="F11466" t="s">
        <v>311</v>
      </c>
      <c r="G11466" t="s">
        <v>86</v>
      </c>
      <c r="H11466">
        <v>903</v>
      </c>
      <c r="I11466" s="68" t="str">
        <f>VLOOKUP(E11466,Refs!$P$2:$R$29,3,FALSE)</f>
        <v>Y61</v>
      </c>
      <c r="J11466" s="68" t="str">
        <f>VLOOKUP(E11466,Refs!$P$2:$S$29,4,FALSE)</f>
        <v>East of England</v>
      </c>
      <c r="K11466" s="28">
        <f t="shared" si="363"/>
        <v>903</v>
      </c>
    </row>
    <row r="11467" spans="1:11" x14ac:dyDescent="0.35">
      <c r="A11467" s="69">
        <f t="shared" si="364"/>
        <v>45870</v>
      </c>
      <c r="B11467" t="s">
        <v>923</v>
      </c>
      <c r="C11467" t="s">
        <v>268</v>
      </c>
      <c r="D11467" t="s">
        <v>892</v>
      </c>
      <c r="E11467" t="s">
        <v>310</v>
      </c>
      <c r="F11467" t="s">
        <v>311</v>
      </c>
      <c r="G11467" t="s">
        <v>87</v>
      </c>
      <c r="H11467">
        <v>7428</v>
      </c>
      <c r="I11467" s="68" t="str">
        <f>VLOOKUP(E11467,Refs!$P$2:$R$29,3,FALSE)</f>
        <v>Y61</v>
      </c>
      <c r="J11467" s="68" t="str">
        <f>VLOOKUP(E11467,Refs!$P$2:$S$29,4,FALSE)</f>
        <v>East of England</v>
      </c>
      <c r="K11467" s="28">
        <f t="shared" si="363"/>
        <v>7428</v>
      </c>
    </row>
    <row r="11468" spans="1:11" x14ac:dyDescent="0.35">
      <c r="A11468" s="69">
        <f t="shared" si="364"/>
        <v>45870</v>
      </c>
      <c r="B11468" t="s">
        <v>923</v>
      </c>
      <c r="C11468" t="s">
        <v>268</v>
      </c>
      <c r="D11468" t="s">
        <v>892</v>
      </c>
      <c r="E11468" t="s">
        <v>310</v>
      </c>
      <c r="F11468" t="s">
        <v>311</v>
      </c>
      <c r="G11468" t="s">
        <v>88</v>
      </c>
      <c r="H11468">
        <v>39188</v>
      </c>
      <c r="I11468" s="68" t="str">
        <f>VLOOKUP(E11468,Refs!$P$2:$R$29,3,FALSE)</f>
        <v>Y61</v>
      </c>
      <c r="J11468" s="68" t="str">
        <f>VLOOKUP(E11468,Refs!$P$2:$S$29,4,FALSE)</f>
        <v>East of England</v>
      </c>
      <c r="K11468" s="28">
        <f t="shared" si="363"/>
        <v>39188</v>
      </c>
    </row>
    <row r="11469" spans="1:11" x14ac:dyDescent="0.35">
      <c r="A11469" s="69">
        <f t="shared" si="364"/>
        <v>45870</v>
      </c>
      <c r="B11469" t="s">
        <v>923</v>
      </c>
      <c r="C11469" t="s">
        <v>268</v>
      </c>
      <c r="D11469" t="s">
        <v>892</v>
      </c>
      <c r="E11469" t="s">
        <v>310</v>
      </c>
      <c r="F11469" t="s">
        <v>311</v>
      </c>
      <c r="G11469" t="s">
        <v>89</v>
      </c>
      <c r="H11469">
        <v>28365</v>
      </c>
      <c r="I11469" s="68" t="str">
        <f>VLOOKUP(E11469,Refs!$P$2:$R$29,3,FALSE)</f>
        <v>Y61</v>
      </c>
      <c r="J11469" s="68" t="str">
        <f>VLOOKUP(E11469,Refs!$P$2:$S$29,4,FALSE)</f>
        <v>East of England</v>
      </c>
      <c r="K11469" s="28">
        <f t="shared" si="363"/>
        <v>28365</v>
      </c>
    </row>
    <row r="11470" spans="1:11" x14ac:dyDescent="0.35">
      <c r="A11470" s="69">
        <f t="shared" si="364"/>
        <v>45870</v>
      </c>
      <c r="B11470" t="s">
        <v>923</v>
      </c>
      <c r="C11470" t="s">
        <v>268</v>
      </c>
      <c r="D11470" t="s">
        <v>892</v>
      </c>
      <c r="E11470" t="s">
        <v>310</v>
      </c>
      <c r="F11470" t="s">
        <v>311</v>
      </c>
      <c r="G11470" t="s">
        <v>27</v>
      </c>
      <c r="H11470">
        <v>4429</v>
      </c>
      <c r="I11470" s="68" t="str">
        <f>VLOOKUP(E11470,Refs!$P$2:$R$29,3,FALSE)</f>
        <v>Y61</v>
      </c>
      <c r="J11470" s="68" t="str">
        <f>VLOOKUP(E11470,Refs!$P$2:$S$29,4,FALSE)</f>
        <v>East of England</v>
      </c>
      <c r="K11470" s="28">
        <f t="shared" si="363"/>
        <v>4429</v>
      </c>
    </row>
    <row r="11471" spans="1:11" x14ac:dyDescent="0.35">
      <c r="A11471" s="69">
        <f t="shared" si="364"/>
        <v>45870</v>
      </c>
      <c r="B11471" t="s">
        <v>923</v>
      </c>
      <c r="C11471" t="s">
        <v>268</v>
      </c>
      <c r="D11471" t="s">
        <v>892</v>
      </c>
      <c r="E11471" t="s">
        <v>310</v>
      </c>
      <c r="F11471" t="s">
        <v>311</v>
      </c>
      <c r="G11471" t="s">
        <v>29</v>
      </c>
      <c r="H11471">
        <v>1947</v>
      </c>
      <c r="I11471" s="68" t="str">
        <f>VLOOKUP(E11471,Refs!$P$2:$R$29,3,FALSE)</f>
        <v>Y61</v>
      </c>
      <c r="J11471" s="68" t="str">
        <f>VLOOKUP(E11471,Refs!$P$2:$S$29,4,FALSE)</f>
        <v>East of England</v>
      </c>
      <c r="K11471" s="28">
        <f t="shared" si="363"/>
        <v>1947</v>
      </c>
    </row>
    <row r="11472" spans="1:11" x14ac:dyDescent="0.35">
      <c r="A11472" s="69">
        <f t="shared" si="364"/>
        <v>45870</v>
      </c>
      <c r="B11472" t="s">
        <v>923</v>
      </c>
      <c r="C11472" t="s">
        <v>268</v>
      </c>
      <c r="D11472" t="s">
        <v>892</v>
      </c>
      <c r="E11472" t="s">
        <v>310</v>
      </c>
      <c r="F11472" t="s">
        <v>311</v>
      </c>
      <c r="G11472" t="s">
        <v>90</v>
      </c>
      <c r="H11472">
        <v>1719</v>
      </c>
      <c r="I11472" s="68" t="str">
        <f>VLOOKUP(E11472,Refs!$P$2:$R$29,3,FALSE)</f>
        <v>Y61</v>
      </c>
      <c r="J11472" s="68" t="str">
        <f>VLOOKUP(E11472,Refs!$P$2:$S$29,4,FALSE)</f>
        <v>East of England</v>
      </c>
      <c r="K11472" s="28">
        <f t="shared" si="363"/>
        <v>1719</v>
      </c>
    </row>
    <row r="11473" spans="1:11" x14ac:dyDescent="0.35">
      <c r="A11473" s="69">
        <f t="shared" si="364"/>
        <v>45870</v>
      </c>
      <c r="B11473" t="s">
        <v>923</v>
      </c>
      <c r="C11473" t="s">
        <v>268</v>
      </c>
      <c r="D11473" t="s">
        <v>892</v>
      </c>
      <c r="E11473" t="s">
        <v>310</v>
      </c>
      <c r="F11473" t="s">
        <v>311</v>
      </c>
      <c r="G11473" t="s">
        <v>91</v>
      </c>
      <c r="H11473">
        <v>7</v>
      </c>
      <c r="I11473" s="68" t="str">
        <f>VLOOKUP(E11473,Refs!$P$2:$R$29,3,FALSE)</f>
        <v>Y61</v>
      </c>
      <c r="J11473" s="68" t="str">
        <f>VLOOKUP(E11473,Refs!$P$2:$S$29,4,FALSE)</f>
        <v>East of England</v>
      </c>
      <c r="K11473" s="28">
        <f t="shared" si="363"/>
        <v>7</v>
      </c>
    </row>
    <row r="11474" spans="1:11" x14ac:dyDescent="0.35">
      <c r="A11474" s="69">
        <f t="shared" si="364"/>
        <v>45870</v>
      </c>
      <c r="B11474" t="s">
        <v>923</v>
      </c>
      <c r="C11474" t="s">
        <v>268</v>
      </c>
      <c r="D11474" t="s">
        <v>892</v>
      </c>
      <c r="E11474" t="s">
        <v>310</v>
      </c>
      <c r="F11474" t="s">
        <v>311</v>
      </c>
      <c r="G11474" t="s">
        <v>92</v>
      </c>
      <c r="H11474">
        <v>1741</v>
      </c>
      <c r="I11474" s="68" t="str">
        <f>VLOOKUP(E11474,Refs!$P$2:$R$29,3,FALSE)</f>
        <v>Y61</v>
      </c>
      <c r="J11474" s="68" t="str">
        <f>VLOOKUP(E11474,Refs!$P$2:$S$29,4,FALSE)</f>
        <v>East of England</v>
      </c>
      <c r="K11474" s="28">
        <f t="shared" si="363"/>
        <v>1741</v>
      </c>
    </row>
    <row r="11475" spans="1:11" x14ac:dyDescent="0.35">
      <c r="A11475" s="69">
        <f t="shared" si="364"/>
        <v>45870</v>
      </c>
      <c r="B11475" t="s">
        <v>923</v>
      </c>
      <c r="C11475" t="s">
        <v>268</v>
      </c>
      <c r="D11475" t="s">
        <v>892</v>
      </c>
      <c r="E11475" t="s">
        <v>310</v>
      </c>
      <c r="F11475" t="s">
        <v>311</v>
      </c>
      <c r="G11475" t="s">
        <v>93</v>
      </c>
      <c r="H11475">
        <v>105</v>
      </c>
      <c r="I11475" s="68" t="str">
        <f>VLOOKUP(E11475,Refs!$P$2:$R$29,3,FALSE)</f>
        <v>Y61</v>
      </c>
      <c r="J11475" s="68" t="str">
        <f>VLOOKUP(E11475,Refs!$P$2:$S$29,4,FALSE)</f>
        <v>East of England</v>
      </c>
      <c r="K11475" s="28">
        <f t="shared" si="363"/>
        <v>105</v>
      </c>
    </row>
    <row r="11476" spans="1:11" x14ac:dyDescent="0.35">
      <c r="A11476" s="69">
        <f t="shared" si="364"/>
        <v>45870</v>
      </c>
      <c r="B11476" t="s">
        <v>923</v>
      </c>
      <c r="C11476" t="s">
        <v>268</v>
      </c>
      <c r="D11476" t="s">
        <v>892</v>
      </c>
      <c r="E11476" t="s">
        <v>310</v>
      </c>
      <c r="F11476" t="s">
        <v>311</v>
      </c>
      <c r="G11476" t="s">
        <v>94</v>
      </c>
      <c r="H11476">
        <v>1089</v>
      </c>
      <c r="I11476" s="68" t="str">
        <f>VLOOKUP(E11476,Refs!$P$2:$R$29,3,FALSE)</f>
        <v>Y61</v>
      </c>
      <c r="J11476" s="68" t="str">
        <f>VLOOKUP(E11476,Refs!$P$2:$S$29,4,FALSE)</f>
        <v>East of England</v>
      </c>
      <c r="K11476" s="28">
        <f t="shared" si="363"/>
        <v>1089</v>
      </c>
    </row>
    <row r="11477" spans="1:11" x14ac:dyDescent="0.35">
      <c r="A11477" s="69">
        <f t="shared" si="364"/>
        <v>45870</v>
      </c>
      <c r="B11477" t="s">
        <v>923</v>
      </c>
      <c r="C11477" t="s">
        <v>268</v>
      </c>
      <c r="D11477" t="s">
        <v>892</v>
      </c>
      <c r="E11477" t="s">
        <v>310</v>
      </c>
      <c r="F11477" t="s">
        <v>311</v>
      </c>
      <c r="G11477" t="s">
        <v>95</v>
      </c>
      <c r="H11477">
        <v>50</v>
      </c>
      <c r="I11477" s="68" t="str">
        <f>VLOOKUP(E11477,Refs!$P$2:$R$29,3,FALSE)</f>
        <v>Y61</v>
      </c>
      <c r="J11477" s="68" t="str">
        <f>VLOOKUP(E11477,Refs!$P$2:$S$29,4,FALSE)</f>
        <v>East of England</v>
      </c>
      <c r="K11477" s="28">
        <f t="shared" si="363"/>
        <v>50</v>
      </c>
    </row>
    <row r="11478" spans="1:11" x14ac:dyDescent="0.35">
      <c r="A11478" s="69">
        <f t="shared" si="364"/>
        <v>45870</v>
      </c>
      <c r="B11478" t="s">
        <v>923</v>
      </c>
      <c r="C11478" t="s">
        <v>268</v>
      </c>
      <c r="D11478" t="s">
        <v>892</v>
      </c>
      <c r="E11478" t="s">
        <v>310</v>
      </c>
      <c r="F11478" t="s">
        <v>311</v>
      </c>
      <c r="G11478" t="s">
        <v>96</v>
      </c>
      <c r="H11478">
        <v>2765</v>
      </c>
      <c r="I11478" s="68" t="str">
        <f>VLOOKUP(E11478,Refs!$P$2:$R$29,3,FALSE)</f>
        <v>Y61</v>
      </c>
      <c r="J11478" s="68" t="str">
        <f>VLOOKUP(E11478,Refs!$P$2:$S$29,4,FALSE)</f>
        <v>East of England</v>
      </c>
      <c r="K11478" s="28">
        <f t="shared" si="363"/>
        <v>2765</v>
      </c>
    </row>
    <row r="11479" spans="1:11" x14ac:dyDescent="0.35">
      <c r="A11479" s="69">
        <f t="shared" si="364"/>
        <v>45870</v>
      </c>
      <c r="B11479" t="s">
        <v>923</v>
      </c>
      <c r="C11479" t="s">
        <v>268</v>
      </c>
      <c r="D11479" t="s">
        <v>892</v>
      </c>
      <c r="E11479" t="s">
        <v>310</v>
      </c>
      <c r="F11479" t="s">
        <v>311</v>
      </c>
      <c r="G11479" t="s">
        <v>31</v>
      </c>
      <c r="H11479">
        <v>2232</v>
      </c>
      <c r="I11479" s="68" t="str">
        <f>VLOOKUP(E11479,Refs!$P$2:$R$29,3,FALSE)</f>
        <v>Y61</v>
      </c>
      <c r="J11479" s="68" t="str">
        <f>VLOOKUP(E11479,Refs!$P$2:$S$29,4,FALSE)</f>
        <v>East of England</v>
      </c>
      <c r="K11479" s="28">
        <f t="shared" si="363"/>
        <v>2232</v>
      </c>
    </row>
    <row r="11480" spans="1:11" x14ac:dyDescent="0.35">
      <c r="A11480" s="69">
        <f t="shared" si="364"/>
        <v>45870</v>
      </c>
      <c r="B11480" t="s">
        <v>923</v>
      </c>
      <c r="C11480" t="s">
        <v>268</v>
      </c>
      <c r="D11480" t="s">
        <v>892</v>
      </c>
      <c r="E11480" t="s">
        <v>310</v>
      </c>
      <c r="F11480" t="s">
        <v>311</v>
      </c>
      <c r="G11480" t="s">
        <v>97</v>
      </c>
      <c r="H11480">
        <v>5768</v>
      </c>
      <c r="I11480" s="68" t="str">
        <f>VLOOKUP(E11480,Refs!$P$2:$R$29,3,FALSE)</f>
        <v>Y61</v>
      </c>
      <c r="J11480" s="68" t="str">
        <f>VLOOKUP(E11480,Refs!$P$2:$S$29,4,FALSE)</f>
        <v>East of England</v>
      </c>
      <c r="K11480" s="28">
        <f t="shared" si="363"/>
        <v>5768</v>
      </c>
    </row>
    <row r="11481" spans="1:11" x14ac:dyDescent="0.35">
      <c r="A11481" s="69">
        <f t="shared" si="364"/>
        <v>45870</v>
      </c>
      <c r="B11481" t="s">
        <v>923</v>
      </c>
      <c r="C11481" t="s">
        <v>268</v>
      </c>
      <c r="D11481" t="s">
        <v>892</v>
      </c>
      <c r="E11481" t="s">
        <v>310</v>
      </c>
      <c r="F11481" t="s">
        <v>311</v>
      </c>
      <c r="G11481" t="s">
        <v>98</v>
      </c>
      <c r="H11481">
        <v>2958</v>
      </c>
      <c r="I11481" s="68" t="str">
        <f>VLOOKUP(E11481,Refs!$P$2:$R$29,3,FALSE)</f>
        <v>Y61</v>
      </c>
      <c r="J11481" s="68" t="str">
        <f>VLOOKUP(E11481,Refs!$P$2:$S$29,4,FALSE)</f>
        <v>East of England</v>
      </c>
      <c r="K11481" s="28">
        <f t="shared" si="363"/>
        <v>2958</v>
      </c>
    </row>
    <row r="11482" spans="1:11" x14ac:dyDescent="0.35">
      <c r="A11482" s="69">
        <f t="shared" si="364"/>
        <v>45870</v>
      </c>
      <c r="B11482" t="s">
        <v>923</v>
      </c>
      <c r="C11482" t="s">
        <v>268</v>
      </c>
      <c r="D11482" t="s">
        <v>892</v>
      </c>
      <c r="E11482" t="s">
        <v>310</v>
      </c>
      <c r="F11482" t="s">
        <v>311</v>
      </c>
      <c r="G11482" t="s">
        <v>99</v>
      </c>
      <c r="H11482">
        <v>2814</v>
      </c>
      <c r="I11482" s="68" t="str">
        <f>VLOOKUP(E11482,Refs!$P$2:$R$29,3,FALSE)</f>
        <v>Y61</v>
      </c>
      <c r="J11482" s="68" t="str">
        <f>VLOOKUP(E11482,Refs!$P$2:$S$29,4,FALSE)</f>
        <v>East of England</v>
      </c>
      <c r="K11482" s="28">
        <f t="shared" si="363"/>
        <v>2814</v>
      </c>
    </row>
    <row r="11483" spans="1:11" x14ac:dyDescent="0.35">
      <c r="A11483" s="69">
        <f t="shared" si="364"/>
        <v>45870</v>
      </c>
      <c r="B11483" t="s">
        <v>923</v>
      </c>
      <c r="C11483" t="s">
        <v>268</v>
      </c>
      <c r="D11483" t="s">
        <v>892</v>
      </c>
      <c r="E11483" t="s">
        <v>310</v>
      </c>
      <c r="F11483" t="s">
        <v>311</v>
      </c>
      <c r="G11483" t="s">
        <v>100</v>
      </c>
      <c r="H11483">
        <v>631</v>
      </c>
      <c r="I11483" s="68" t="str">
        <f>VLOOKUP(E11483,Refs!$P$2:$R$29,3,FALSE)</f>
        <v>Y61</v>
      </c>
      <c r="J11483" s="68" t="str">
        <f>VLOOKUP(E11483,Refs!$P$2:$S$29,4,FALSE)</f>
        <v>East of England</v>
      </c>
      <c r="K11483" s="28">
        <f t="shared" si="363"/>
        <v>631</v>
      </c>
    </row>
    <row r="11484" spans="1:11" x14ac:dyDescent="0.35">
      <c r="A11484" s="69">
        <f t="shared" si="364"/>
        <v>45870</v>
      </c>
      <c r="B11484" t="s">
        <v>923</v>
      </c>
      <c r="C11484" t="s">
        <v>268</v>
      </c>
      <c r="D11484" t="s">
        <v>892</v>
      </c>
      <c r="E11484" t="s">
        <v>310</v>
      </c>
      <c r="F11484" t="s">
        <v>311</v>
      </c>
      <c r="G11484" t="s">
        <v>101</v>
      </c>
      <c r="H11484">
        <v>1804</v>
      </c>
      <c r="I11484" s="68" t="str">
        <f>VLOOKUP(E11484,Refs!$P$2:$R$29,3,FALSE)</f>
        <v>Y61</v>
      </c>
      <c r="J11484" s="68" t="str">
        <f>VLOOKUP(E11484,Refs!$P$2:$S$29,4,FALSE)</f>
        <v>East of England</v>
      </c>
      <c r="K11484" s="28">
        <f t="shared" si="363"/>
        <v>1804</v>
      </c>
    </row>
    <row r="11485" spans="1:11" x14ac:dyDescent="0.35">
      <c r="A11485" s="69">
        <f t="shared" si="364"/>
        <v>45870</v>
      </c>
      <c r="B11485" t="s">
        <v>923</v>
      </c>
      <c r="C11485" t="s">
        <v>268</v>
      </c>
      <c r="D11485" t="s">
        <v>892</v>
      </c>
      <c r="E11485" t="s">
        <v>310</v>
      </c>
      <c r="F11485" t="s">
        <v>311</v>
      </c>
      <c r="G11485" t="s">
        <v>102</v>
      </c>
      <c r="H11485">
        <v>287</v>
      </c>
      <c r="I11485" s="68" t="str">
        <f>VLOOKUP(E11485,Refs!$P$2:$R$29,3,FALSE)</f>
        <v>Y61</v>
      </c>
      <c r="J11485" s="68" t="str">
        <f>VLOOKUP(E11485,Refs!$P$2:$S$29,4,FALSE)</f>
        <v>East of England</v>
      </c>
      <c r="K11485" s="28">
        <f t="shared" si="363"/>
        <v>287</v>
      </c>
    </row>
    <row r="11486" spans="1:11" x14ac:dyDescent="0.35">
      <c r="A11486" s="69">
        <f t="shared" si="364"/>
        <v>45870</v>
      </c>
      <c r="B11486" t="s">
        <v>923</v>
      </c>
      <c r="C11486" t="s">
        <v>268</v>
      </c>
      <c r="D11486" t="s">
        <v>892</v>
      </c>
      <c r="E11486" t="s">
        <v>310</v>
      </c>
      <c r="F11486" t="s">
        <v>311</v>
      </c>
      <c r="G11486" t="s">
        <v>103</v>
      </c>
      <c r="H11486">
        <v>1436</v>
      </c>
      <c r="I11486" s="68" t="str">
        <f>VLOOKUP(E11486,Refs!$P$2:$R$29,3,FALSE)</f>
        <v>Y61</v>
      </c>
      <c r="J11486" s="68" t="str">
        <f>VLOOKUP(E11486,Refs!$P$2:$S$29,4,FALSE)</f>
        <v>East of England</v>
      </c>
      <c r="K11486" s="28">
        <f t="shared" si="363"/>
        <v>1436</v>
      </c>
    </row>
    <row r="11487" spans="1:11" x14ac:dyDescent="0.35">
      <c r="A11487" s="69">
        <f t="shared" si="364"/>
        <v>45870</v>
      </c>
      <c r="B11487" t="s">
        <v>923</v>
      </c>
      <c r="C11487" t="s">
        <v>268</v>
      </c>
      <c r="D11487" t="s">
        <v>892</v>
      </c>
      <c r="E11487" t="s">
        <v>310</v>
      </c>
      <c r="F11487" t="s">
        <v>311</v>
      </c>
      <c r="G11487" t="s">
        <v>104</v>
      </c>
      <c r="H11487">
        <v>9057288</v>
      </c>
      <c r="I11487" s="68" t="str">
        <f>VLOOKUP(E11487,Refs!$P$2:$R$29,3,FALSE)</f>
        <v>Y61</v>
      </c>
      <c r="J11487" s="68" t="str">
        <f>VLOOKUP(E11487,Refs!$P$2:$S$29,4,FALSE)</f>
        <v>East of England</v>
      </c>
      <c r="K11487" s="28">
        <f t="shared" si="363"/>
        <v>9057288</v>
      </c>
    </row>
    <row r="11488" spans="1:11" x14ac:dyDescent="0.35">
      <c r="A11488" s="69">
        <f t="shared" si="364"/>
        <v>45870</v>
      </c>
      <c r="B11488" t="s">
        <v>923</v>
      </c>
      <c r="C11488" t="s">
        <v>268</v>
      </c>
      <c r="D11488" t="s">
        <v>892</v>
      </c>
      <c r="E11488" t="s">
        <v>310</v>
      </c>
      <c r="F11488" t="s">
        <v>311</v>
      </c>
      <c r="G11488" t="s">
        <v>105</v>
      </c>
      <c r="H11488">
        <v>2251</v>
      </c>
      <c r="I11488" s="68" t="str">
        <f>VLOOKUP(E11488,Refs!$P$2:$R$29,3,FALSE)</f>
        <v>Y61</v>
      </c>
      <c r="J11488" s="68" t="str">
        <f>VLOOKUP(E11488,Refs!$P$2:$S$29,4,FALSE)</f>
        <v>East of England</v>
      </c>
      <c r="K11488" s="28">
        <f t="shared" si="363"/>
        <v>2251</v>
      </c>
    </row>
    <row r="11489" spans="1:11" x14ac:dyDescent="0.35">
      <c r="A11489" s="69">
        <f t="shared" si="364"/>
        <v>45870</v>
      </c>
      <c r="B11489" t="s">
        <v>923</v>
      </c>
      <c r="C11489" t="s">
        <v>268</v>
      </c>
      <c r="D11489" t="s">
        <v>892</v>
      </c>
      <c r="E11489" t="s">
        <v>310</v>
      </c>
      <c r="F11489" t="s">
        <v>311</v>
      </c>
      <c r="G11489" t="s">
        <v>106</v>
      </c>
      <c r="H11489">
        <v>1972</v>
      </c>
      <c r="I11489" s="68" t="str">
        <f>VLOOKUP(E11489,Refs!$P$2:$R$29,3,FALSE)</f>
        <v>Y61</v>
      </c>
      <c r="J11489" s="68" t="str">
        <f>VLOOKUP(E11489,Refs!$P$2:$S$29,4,FALSE)</f>
        <v>East of England</v>
      </c>
      <c r="K11489" s="28">
        <f t="shared" si="363"/>
        <v>1972</v>
      </c>
    </row>
    <row r="11490" spans="1:11" x14ac:dyDescent="0.35">
      <c r="A11490" s="69">
        <f t="shared" si="364"/>
        <v>45870</v>
      </c>
      <c r="B11490" t="s">
        <v>923</v>
      </c>
      <c r="C11490" t="s">
        <v>268</v>
      </c>
      <c r="D11490" t="s">
        <v>892</v>
      </c>
      <c r="E11490" t="s">
        <v>310</v>
      </c>
      <c r="F11490" t="s">
        <v>311</v>
      </c>
      <c r="G11490" t="s">
        <v>107</v>
      </c>
      <c r="H11490">
        <v>107</v>
      </c>
      <c r="I11490" s="68" t="str">
        <f>VLOOKUP(E11490,Refs!$P$2:$R$29,3,FALSE)</f>
        <v>Y61</v>
      </c>
      <c r="J11490" s="68" t="str">
        <f>VLOOKUP(E11490,Refs!$P$2:$S$29,4,FALSE)</f>
        <v>East of England</v>
      </c>
      <c r="K11490" s="28">
        <f t="shared" si="363"/>
        <v>107</v>
      </c>
    </row>
    <row r="11491" spans="1:11" x14ac:dyDescent="0.35">
      <c r="A11491" s="69">
        <f t="shared" si="364"/>
        <v>45870</v>
      </c>
      <c r="B11491" t="s">
        <v>923</v>
      </c>
      <c r="C11491" t="s">
        <v>268</v>
      </c>
      <c r="D11491" t="s">
        <v>892</v>
      </c>
      <c r="E11491" t="s">
        <v>310</v>
      </c>
      <c r="F11491" t="s">
        <v>311</v>
      </c>
      <c r="G11491" t="s">
        <v>108</v>
      </c>
      <c r="H11491">
        <v>1227</v>
      </c>
      <c r="I11491" s="68" t="str">
        <f>VLOOKUP(E11491,Refs!$P$2:$R$29,3,FALSE)</f>
        <v>Y61</v>
      </c>
      <c r="J11491" s="68" t="str">
        <f>VLOOKUP(E11491,Refs!$P$2:$S$29,4,FALSE)</f>
        <v>East of England</v>
      </c>
      <c r="K11491" s="28">
        <f t="shared" si="363"/>
        <v>1227</v>
      </c>
    </row>
    <row r="11492" spans="1:11" x14ac:dyDescent="0.35">
      <c r="A11492" s="69">
        <f t="shared" si="364"/>
        <v>45870</v>
      </c>
      <c r="B11492" t="s">
        <v>923</v>
      </c>
      <c r="C11492" t="s">
        <v>268</v>
      </c>
      <c r="D11492" t="s">
        <v>892</v>
      </c>
      <c r="E11492" t="s">
        <v>310</v>
      </c>
      <c r="F11492" t="s">
        <v>311</v>
      </c>
      <c r="G11492" t="s">
        <v>109</v>
      </c>
      <c r="H11492">
        <v>5074060</v>
      </c>
      <c r="I11492" s="68" t="str">
        <f>VLOOKUP(E11492,Refs!$P$2:$R$29,3,FALSE)</f>
        <v>Y61</v>
      </c>
      <c r="J11492" s="68" t="str">
        <f>VLOOKUP(E11492,Refs!$P$2:$S$29,4,FALSE)</f>
        <v>East of England</v>
      </c>
      <c r="K11492" s="28">
        <f t="shared" si="363"/>
        <v>5074060</v>
      </c>
    </row>
    <row r="11493" spans="1:11" x14ac:dyDescent="0.35">
      <c r="A11493" s="69">
        <f t="shared" si="364"/>
        <v>45870</v>
      </c>
      <c r="B11493" t="s">
        <v>923</v>
      </c>
      <c r="C11493" t="s">
        <v>268</v>
      </c>
      <c r="D11493" t="s">
        <v>892</v>
      </c>
      <c r="E11493" t="s">
        <v>310</v>
      </c>
      <c r="F11493" t="s">
        <v>311</v>
      </c>
      <c r="G11493" t="s">
        <v>110</v>
      </c>
      <c r="H11493">
        <v>381</v>
      </c>
      <c r="I11493" s="68" t="str">
        <f>VLOOKUP(E11493,Refs!$P$2:$R$29,3,FALSE)</f>
        <v>Y61</v>
      </c>
      <c r="J11493" s="68" t="str">
        <f>VLOOKUP(E11493,Refs!$P$2:$S$29,4,FALSE)</f>
        <v>East of England</v>
      </c>
      <c r="K11493" s="28">
        <f t="shared" si="363"/>
        <v>381</v>
      </c>
    </row>
    <row r="11494" spans="1:11" x14ac:dyDescent="0.35">
      <c r="A11494" s="69">
        <f t="shared" si="364"/>
        <v>45870</v>
      </c>
      <c r="B11494" t="s">
        <v>923</v>
      </c>
      <c r="C11494" t="s">
        <v>268</v>
      </c>
      <c r="D11494" t="s">
        <v>892</v>
      </c>
      <c r="E11494" t="s">
        <v>310</v>
      </c>
      <c r="F11494" t="s">
        <v>311</v>
      </c>
      <c r="G11494" t="s">
        <v>808</v>
      </c>
      <c r="H11494">
        <v>10227</v>
      </c>
      <c r="I11494" s="68" t="str">
        <f>VLOOKUP(E11494,Refs!$P$2:$R$29,3,FALSE)</f>
        <v>Y61</v>
      </c>
      <c r="J11494" s="68" t="str">
        <f>VLOOKUP(E11494,Refs!$P$2:$S$29,4,FALSE)</f>
        <v>East of England</v>
      </c>
      <c r="K11494" s="28">
        <f t="shared" si="363"/>
        <v>10227</v>
      </c>
    </row>
    <row r="11495" spans="1:11" x14ac:dyDescent="0.35">
      <c r="A11495" s="69">
        <f t="shared" si="364"/>
        <v>45870</v>
      </c>
      <c r="B11495" t="s">
        <v>923</v>
      </c>
      <c r="C11495" t="s">
        <v>268</v>
      </c>
      <c r="D11495" t="s">
        <v>892</v>
      </c>
      <c r="E11495" t="s">
        <v>310</v>
      </c>
      <c r="F11495" t="s">
        <v>311</v>
      </c>
      <c r="G11495" t="s">
        <v>809</v>
      </c>
      <c r="H11495">
        <v>237</v>
      </c>
      <c r="I11495" s="68" t="str">
        <f>VLOOKUP(E11495,Refs!$P$2:$R$29,3,FALSE)</f>
        <v>Y61</v>
      </c>
      <c r="J11495" s="68" t="str">
        <f>VLOOKUP(E11495,Refs!$P$2:$S$29,4,FALSE)</f>
        <v>East of England</v>
      </c>
      <c r="K11495" s="28">
        <f t="shared" si="363"/>
        <v>237</v>
      </c>
    </row>
    <row r="11496" spans="1:11" x14ac:dyDescent="0.35">
      <c r="A11496" s="69">
        <f t="shared" si="364"/>
        <v>45870</v>
      </c>
      <c r="B11496" t="s">
        <v>923</v>
      </c>
      <c r="C11496" t="s">
        <v>268</v>
      </c>
      <c r="D11496" t="s">
        <v>892</v>
      </c>
      <c r="E11496" t="s">
        <v>310</v>
      </c>
      <c r="F11496" t="s">
        <v>311</v>
      </c>
      <c r="G11496" t="s">
        <v>111</v>
      </c>
      <c r="H11496">
        <v>17073</v>
      </c>
      <c r="I11496" s="68" t="str">
        <f>VLOOKUP(E11496,Refs!$P$2:$R$29,3,FALSE)</f>
        <v>Y61</v>
      </c>
      <c r="J11496" s="68" t="str">
        <f>VLOOKUP(E11496,Refs!$P$2:$S$29,4,FALSE)</f>
        <v>East of England</v>
      </c>
      <c r="K11496" s="28">
        <f t="shared" si="363"/>
        <v>17073</v>
      </c>
    </row>
    <row r="11497" spans="1:11" x14ac:dyDescent="0.35">
      <c r="A11497" s="69">
        <f t="shared" si="364"/>
        <v>45870</v>
      </c>
      <c r="B11497" t="s">
        <v>923</v>
      </c>
      <c r="C11497" t="s">
        <v>268</v>
      </c>
      <c r="D11497" t="s">
        <v>892</v>
      </c>
      <c r="E11497" t="s">
        <v>310</v>
      </c>
      <c r="F11497" t="s">
        <v>311</v>
      </c>
      <c r="G11497" t="s">
        <v>112</v>
      </c>
      <c r="H11497">
        <v>17</v>
      </c>
      <c r="I11497" s="68" t="str">
        <f>VLOOKUP(E11497,Refs!$P$2:$R$29,3,FALSE)</f>
        <v>Y61</v>
      </c>
      <c r="J11497" s="68" t="str">
        <f>VLOOKUP(E11497,Refs!$P$2:$S$29,4,FALSE)</f>
        <v>East of England</v>
      </c>
      <c r="K11497" s="28">
        <f t="shared" si="363"/>
        <v>17</v>
      </c>
    </row>
    <row r="11498" spans="1:11" x14ac:dyDescent="0.35">
      <c r="A11498" s="69">
        <f t="shared" si="364"/>
        <v>45870</v>
      </c>
      <c r="B11498" t="s">
        <v>923</v>
      </c>
      <c r="C11498" t="s">
        <v>268</v>
      </c>
      <c r="D11498" t="s">
        <v>892</v>
      </c>
      <c r="E11498" t="s">
        <v>310</v>
      </c>
      <c r="F11498" t="s">
        <v>311</v>
      </c>
      <c r="G11498" t="s">
        <v>113</v>
      </c>
      <c r="H11498">
        <v>14460</v>
      </c>
      <c r="I11498" s="68" t="str">
        <f>VLOOKUP(E11498,Refs!$P$2:$R$29,3,FALSE)</f>
        <v>Y61</v>
      </c>
      <c r="J11498" s="68" t="str">
        <f>VLOOKUP(E11498,Refs!$P$2:$S$29,4,FALSE)</f>
        <v>East of England</v>
      </c>
      <c r="K11498" s="28">
        <f t="shared" si="363"/>
        <v>14460</v>
      </c>
    </row>
    <row r="11499" spans="1:11" x14ac:dyDescent="0.35">
      <c r="A11499" s="69">
        <f t="shared" si="364"/>
        <v>45870</v>
      </c>
      <c r="B11499" t="s">
        <v>923</v>
      </c>
      <c r="C11499" t="s">
        <v>268</v>
      </c>
      <c r="D11499" t="s">
        <v>892</v>
      </c>
      <c r="E11499" t="s">
        <v>310</v>
      </c>
      <c r="F11499" t="s">
        <v>311</v>
      </c>
      <c r="G11499" t="s">
        <v>114</v>
      </c>
      <c r="H11499">
        <v>5136</v>
      </c>
      <c r="I11499" s="68" t="str">
        <f>VLOOKUP(E11499,Refs!$P$2:$R$29,3,FALSE)</f>
        <v>Y61</v>
      </c>
      <c r="J11499" s="68" t="str">
        <f>VLOOKUP(E11499,Refs!$P$2:$S$29,4,FALSE)</f>
        <v>East of England</v>
      </c>
      <c r="K11499" s="28">
        <f t="shared" si="363"/>
        <v>5136</v>
      </c>
    </row>
    <row r="11500" spans="1:11" x14ac:dyDescent="0.35">
      <c r="A11500" s="69">
        <f t="shared" si="364"/>
        <v>45870</v>
      </c>
      <c r="B11500" t="s">
        <v>923</v>
      </c>
      <c r="C11500" t="s">
        <v>268</v>
      </c>
      <c r="D11500" t="s">
        <v>892</v>
      </c>
      <c r="E11500" t="s">
        <v>310</v>
      </c>
      <c r="F11500" t="s">
        <v>311</v>
      </c>
      <c r="G11500" t="s">
        <v>115</v>
      </c>
      <c r="H11500">
        <v>3753</v>
      </c>
      <c r="I11500" s="68" t="str">
        <f>VLOOKUP(E11500,Refs!$P$2:$R$29,3,FALSE)</f>
        <v>Y61</v>
      </c>
      <c r="J11500" s="68" t="str">
        <f>VLOOKUP(E11500,Refs!$P$2:$S$29,4,FALSE)</f>
        <v>East of England</v>
      </c>
      <c r="K11500" s="28">
        <f t="shared" si="363"/>
        <v>3753</v>
      </c>
    </row>
    <row r="11501" spans="1:11" x14ac:dyDescent="0.35">
      <c r="A11501" s="69">
        <f t="shared" si="364"/>
        <v>45870</v>
      </c>
      <c r="B11501" t="s">
        <v>923</v>
      </c>
      <c r="C11501" t="s">
        <v>268</v>
      </c>
      <c r="D11501" t="s">
        <v>892</v>
      </c>
      <c r="E11501" t="s">
        <v>310</v>
      </c>
      <c r="F11501" t="s">
        <v>311</v>
      </c>
      <c r="G11501" t="s">
        <v>116</v>
      </c>
      <c r="H11501">
        <v>1388</v>
      </c>
      <c r="I11501" s="68" t="str">
        <f>VLOOKUP(E11501,Refs!$P$2:$R$29,3,FALSE)</f>
        <v>Y61</v>
      </c>
      <c r="J11501" s="68" t="str">
        <f>VLOOKUP(E11501,Refs!$P$2:$S$29,4,FALSE)</f>
        <v>East of England</v>
      </c>
      <c r="K11501" s="28">
        <f t="shared" si="363"/>
        <v>1388</v>
      </c>
    </row>
    <row r="11502" spans="1:11" x14ac:dyDescent="0.35">
      <c r="A11502" s="69">
        <f t="shared" si="364"/>
        <v>45870</v>
      </c>
      <c r="B11502" t="s">
        <v>923</v>
      </c>
      <c r="C11502" t="s">
        <v>268</v>
      </c>
      <c r="D11502" t="s">
        <v>892</v>
      </c>
      <c r="E11502" t="s">
        <v>310</v>
      </c>
      <c r="F11502" t="s">
        <v>311</v>
      </c>
      <c r="G11502" t="s">
        <v>117</v>
      </c>
      <c r="H11502">
        <v>6439</v>
      </c>
      <c r="I11502" s="68" t="str">
        <f>VLOOKUP(E11502,Refs!$P$2:$R$29,3,FALSE)</f>
        <v>Y61</v>
      </c>
      <c r="J11502" s="68" t="str">
        <f>VLOOKUP(E11502,Refs!$P$2:$S$29,4,FALSE)</f>
        <v>East of England</v>
      </c>
      <c r="K11502" s="28">
        <f t="shared" si="363"/>
        <v>6439</v>
      </c>
    </row>
    <row r="11503" spans="1:11" x14ac:dyDescent="0.35">
      <c r="A11503" s="69">
        <f t="shared" si="364"/>
        <v>45870</v>
      </c>
      <c r="B11503" t="s">
        <v>923</v>
      </c>
      <c r="C11503" t="s">
        <v>268</v>
      </c>
      <c r="D11503" t="s">
        <v>892</v>
      </c>
      <c r="E11503" t="s">
        <v>310</v>
      </c>
      <c r="F11503" t="s">
        <v>311</v>
      </c>
      <c r="G11503" t="s">
        <v>118</v>
      </c>
      <c r="H11503">
        <v>3549</v>
      </c>
      <c r="I11503" s="68" t="str">
        <f>VLOOKUP(E11503,Refs!$P$2:$R$29,3,FALSE)</f>
        <v>Y61</v>
      </c>
      <c r="J11503" s="68" t="str">
        <f>VLOOKUP(E11503,Refs!$P$2:$S$29,4,FALSE)</f>
        <v>East of England</v>
      </c>
      <c r="K11503" s="28">
        <f t="shared" si="363"/>
        <v>3549</v>
      </c>
    </row>
    <row r="11504" spans="1:11" x14ac:dyDescent="0.35">
      <c r="A11504" s="69">
        <f t="shared" si="364"/>
        <v>45870</v>
      </c>
      <c r="B11504" t="s">
        <v>923</v>
      </c>
      <c r="C11504" t="s">
        <v>268</v>
      </c>
      <c r="D11504" t="s">
        <v>892</v>
      </c>
      <c r="E11504" t="s">
        <v>310</v>
      </c>
      <c r="F11504" t="s">
        <v>311</v>
      </c>
      <c r="G11504" t="s">
        <v>119</v>
      </c>
      <c r="H11504">
        <v>39</v>
      </c>
      <c r="I11504" s="68" t="str">
        <f>VLOOKUP(E11504,Refs!$P$2:$R$29,3,FALSE)</f>
        <v>Y61</v>
      </c>
      <c r="J11504" s="68" t="str">
        <f>VLOOKUP(E11504,Refs!$P$2:$S$29,4,FALSE)</f>
        <v>East of England</v>
      </c>
      <c r="K11504" s="28">
        <f t="shared" si="363"/>
        <v>39</v>
      </c>
    </row>
    <row r="11505" spans="1:11" x14ac:dyDescent="0.35">
      <c r="A11505" s="69">
        <f t="shared" si="364"/>
        <v>45870</v>
      </c>
      <c r="B11505" t="s">
        <v>923</v>
      </c>
      <c r="C11505" t="s">
        <v>268</v>
      </c>
      <c r="D11505" t="s">
        <v>892</v>
      </c>
      <c r="E11505" t="s">
        <v>310</v>
      </c>
      <c r="F11505" t="s">
        <v>311</v>
      </c>
      <c r="G11505" t="s">
        <v>120</v>
      </c>
      <c r="H11505">
        <v>11</v>
      </c>
      <c r="I11505" s="68" t="str">
        <f>VLOOKUP(E11505,Refs!$P$2:$R$29,3,FALSE)</f>
        <v>Y61</v>
      </c>
      <c r="J11505" s="68" t="str">
        <f>VLOOKUP(E11505,Refs!$P$2:$S$29,4,FALSE)</f>
        <v>East of England</v>
      </c>
      <c r="K11505" s="28">
        <f t="shared" si="363"/>
        <v>11</v>
      </c>
    </row>
    <row r="11506" spans="1:11" x14ac:dyDescent="0.35">
      <c r="A11506" s="69">
        <f t="shared" si="364"/>
        <v>45870</v>
      </c>
      <c r="B11506" t="s">
        <v>923</v>
      </c>
      <c r="C11506" t="s">
        <v>268</v>
      </c>
      <c r="D11506" t="s">
        <v>892</v>
      </c>
      <c r="E11506" t="s">
        <v>310</v>
      </c>
      <c r="F11506" t="s">
        <v>311</v>
      </c>
      <c r="G11506" t="s">
        <v>121</v>
      </c>
      <c r="H11506">
        <v>1759</v>
      </c>
      <c r="I11506" s="68" t="str">
        <f>VLOOKUP(E11506,Refs!$P$2:$R$29,3,FALSE)</f>
        <v>Y61</v>
      </c>
      <c r="J11506" s="68" t="str">
        <f>VLOOKUP(E11506,Refs!$P$2:$S$29,4,FALSE)</f>
        <v>East of England</v>
      </c>
      <c r="K11506" s="28">
        <f t="shared" si="363"/>
        <v>1759</v>
      </c>
    </row>
    <row r="11507" spans="1:11" x14ac:dyDescent="0.35">
      <c r="A11507" s="69">
        <f t="shared" si="364"/>
        <v>45870</v>
      </c>
      <c r="B11507" t="s">
        <v>923</v>
      </c>
      <c r="C11507" t="s">
        <v>268</v>
      </c>
      <c r="D11507" t="s">
        <v>892</v>
      </c>
      <c r="E11507" t="s">
        <v>310</v>
      </c>
      <c r="F11507" t="s">
        <v>311</v>
      </c>
      <c r="G11507" t="s">
        <v>122</v>
      </c>
      <c r="H11507">
        <v>95</v>
      </c>
      <c r="I11507" s="68" t="str">
        <f>VLOOKUP(E11507,Refs!$P$2:$R$29,3,FALSE)</f>
        <v>Y61</v>
      </c>
      <c r="J11507" s="68" t="str">
        <f>VLOOKUP(E11507,Refs!$P$2:$S$29,4,FALSE)</f>
        <v>East of England</v>
      </c>
      <c r="K11507" s="28">
        <f t="shared" si="363"/>
        <v>95</v>
      </c>
    </row>
    <row r="11508" spans="1:11" x14ac:dyDescent="0.35">
      <c r="A11508" s="69">
        <f t="shared" si="364"/>
        <v>45870</v>
      </c>
      <c r="B11508" t="s">
        <v>923</v>
      </c>
      <c r="C11508" t="s">
        <v>268</v>
      </c>
      <c r="D11508" t="s">
        <v>892</v>
      </c>
      <c r="E11508" t="s">
        <v>310</v>
      </c>
      <c r="F11508" t="s">
        <v>311</v>
      </c>
      <c r="G11508" t="s">
        <v>123</v>
      </c>
      <c r="H11508">
        <v>3</v>
      </c>
      <c r="I11508" s="68" t="str">
        <f>VLOOKUP(E11508,Refs!$P$2:$R$29,3,FALSE)</f>
        <v>Y61</v>
      </c>
      <c r="J11508" s="68" t="str">
        <f>VLOOKUP(E11508,Refs!$P$2:$S$29,4,FALSE)</f>
        <v>East of England</v>
      </c>
      <c r="K11508" s="28">
        <f t="shared" si="363"/>
        <v>3</v>
      </c>
    </row>
    <row r="11509" spans="1:11" x14ac:dyDescent="0.35">
      <c r="A11509" s="69">
        <f t="shared" si="364"/>
        <v>45870</v>
      </c>
      <c r="B11509" t="s">
        <v>923</v>
      </c>
      <c r="C11509" t="s">
        <v>268</v>
      </c>
      <c r="D11509" t="s">
        <v>892</v>
      </c>
      <c r="E11509" t="s">
        <v>310</v>
      </c>
      <c r="F11509" t="s">
        <v>311</v>
      </c>
      <c r="G11509" t="s">
        <v>124</v>
      </c>
      <c r="H11509">
        <v>1</v>
      </c>
      <c r="I11509" s="68" t="str">
        <f>VLOOKUP(E11509,Refs!$P$2:$R$29,3,FALSE)</f>
        <v>Y61</v>
      </c>
      <c r="J11509" s="68" t="str">
        <f>VLOOKUP(E11509,Refs!$P$2:$S$29,4,FALSE)</f>
        <v>East of England</v>
      </c>
      <c r="K11509" s="28">
        <f t="shared" si="363"/>
        <v>1</v>
      </c>
    </row>
    <row r="11510" spans="1:11" x14ac:dyDescent="0.35">
      <c r="A11510" s="69">
        <f t="shared" si="364"/>
        <v>45870</v>
      </c>
      <c r="B11510" t="s">
        <v>923</v>
      </c>
      <c r="C11510" t="s">
        <v>268</v>
      </c>
      <c r="D11510" t="s">
        <v>892</v>
      </c>
      <c r="E11510" t="s">
        <v>310</v>
      </c>
      <c r="F11510" t="s">
        <v>311</v>
      </c>
      <c r="G11510" t="s">
        <v>125</v>
      </c>
      <c r="H11510">
        <v>0</v>
      </c>
      <c r="I11510" s="68" t="str">
        <f>VLOOKUP(E11510,Refs!$P$2:$R$29,3,FALSE)</f>
        <v>Y61</v>
      </c>
      <c r="J11510" s="68" t="str">
        <f>VLOOKUP(E11510,Refs!$P$2:$S$29,4,FALSE)</f>
        <v>East of England</v>
      </c>
      <c r="K11510" s="28" t="str">
        <f t="shared" si="363"/>
        <v/>
      </c>
    </row>
    <row r="11511" spans="1:11" x14ac:dyDescent="0.35">
      <c r="A11511" s="69">
        <f t="shared" si="364"/>
        <v>45870</v>
      </c>
      <c r="B11511" t="s">
        <v>923</v>
      </c>
      <c r="C11511" t="s">
        <v>268</v>
      </c>
      <c r="D11511" t="s">
        <v>892</v>
      </c>
      <c r="E11511" t="s">
        <v>310</v>
      </c>
      <c r="F11511" t="s">
        <v>311</v>
      </c>
      <c r="G11511" t="s">
        <v>126</v>
      </c>
      <c r="H11511">
        <v>0</v>
      </c>
      <c r="I11511" s="68" t="str">
        <f>VLOOKUP(E11511,Refs!$P$2:$R$29,3,FALSE)</f>
        <v>Y61</v>
      </c>
      <c r="J11511" s="68" t="str">
        <f>VLOOKUP(E11511,Refs!$P$2:$S$29,4,FALSE)</f>
        <v>East of England</v>
      </c>
      <c r="K11511" s="28" t="str">
        <f t="shared" si="363"/>
        <v/>
      </c>
    </row>
    <row r="11512" spans="1:11" x14ac:dyDescent="0.35">
      <c r="A11512" s="69">
        <f t="shared" si="364"/>
        <v>45870</v>
      </c>
      <c r="B11512" t="s">
        <v>923</v>
      </c>
      <c r="C11512" t="s">
        <v>268</v>
      </c>
      <c r="D11512" t="s">
        <v>892</v>
      </c>
      <c r="E11512" t="s">
        <v>310</v>
      </c>
      <c r="F11512" t="s">
        <v>311</v>
      </c>
      <c r="G11512" t="s">
        <v>127</v>
      </c>
      <c r="H11512">
        <v>92</v>
      </c>
      <c r="I11512" s="68" t="str">
        <f>VLOOKUP(E11512,Refs!$P$2:$R$29,3,FALSE)</f>
        <v>Y61</v>
      </c>
      <c r="J11512" s="68" t="str">
        <f>VLOOKUP(E11512,Refs!$P$2:$S$29,4,FALSE)</f>
        <v>East of England</v>
      </c>
      <c r="K11512" s="28">
        <f t="shared" si="363"/>
        <v>92</v>
      </c>
    </row>
    <row r="11513" spans="1:11" x14ac:dyDescent="0.35">
      <c r="A11513" s="69">
        <f t="shared" si="364"/>
        <v>45870</v>
      </c>
      <c r="B11513" t="s">
        <v>923</v>
      </c>
      <c r="C11513" t="s">
        <v>268</v>
      </c>
      <c r="D11513" t="s">
        <v>892</v>
      </c>
      <c r="E11513" t="s">
        <v>310</v>
      </c>
      <c r="F11513" t="s">
        <v>311</v>
      </c>
      <c r="G11513" t="s">
        <v>128</v>
      </c>
      <c r="H11513">
        <v>966</v>
      </c>
      <c r="I11513" s="68" t="str">
        <f>VLOOKUP(E11513,Refs!$P$2:$R$29,3,FALSE)</f>
        <v>Y61</v>
      </c>
      <c r="J11513" s="68" t="str">
        <f>VLOOKUP(E11513,Refs!$P$2:$S$29,4,FALSE)</f>
        <v>East of England</v>
      </c>
      <c r="K11513" s="28">
        <f t="shared" si="363"/>
        <v>966</v>
      </c>
    </row>
    <row r="11514" spans="1:11" x14ac:dyDescent="0.35">
      <c r="A11514" s="69">
        <f t="shared" si="364"/>
        <v>45870</v>
      </c>
      <c r="B11514" t="s">
        <v>923</v>
      </c>
      <c r="C11514" t="s">
        <v>268</v>
      </c>
      <c r="D11514" t="s">
        <v>892</v>
      </c>
      <c r="E11514" t="s">
        <v>310</v>
      </c>
      <c r="F11514" t="s">
        <v>311</v>
      </c>
      <c r="G11514" t="s">
        <v>129</v>
      </c>
      <c r="H11514">
        <v>287</v>
      </c>
      <c r="I11514" s="68" t="str">
        <f>VLOOKUP(E11514,Refs!$P$2:$R$29,3,FALSE)</f>
        <v>Y61</v>
      </c>
      <c r="J11514" s="68" t="str">
        <f>VLOOKUP(E11514,Refs!$P$2:$S$29,4,FALSE)</f>
        <v>East of England</v>
      </c>
      <c r="K11514" s="28">
        <f t="shared" si="363"/>
        <v>287</v>
      </c>
    </row>
    <row r="11515" spans="1:11" x14ac:dyDescent="0.35">
      <c r="A11515" s="69">
        <f t="shared" si="364"/>
        <v>45870</v>
      </c>
      <c r="B11515" t="s">
        <v>923</v>
      </c>
      <c r="C11515" t="s">
        <v>268</v>
      </c>
      <c r="D11515" t="s">
        <v>892</v>
      </c>
      <c r="E11515" t="s">
        <v>310</v>
      </c>
      <c r="F11515" t="s">
        <v>311</v>
      </c>
      <c r="G11515" t="s">
        <v>130</v>
      </c>
      <c r="H11515">
        <v>161</v>
      </c>
      <c r="I11515" s="68" t="str">
        <f>VLOOKUP(E11515,Refs!$P$2:$R$29,3,FALSE)</f>
        <v>Y61</v>
      </c>
      <c r="J11515" s="68" t="str">
        <f>VLOOKUP(E11515,Refs!$P$2:$S$29,4,FALSE)</f>
        <v>East of England</v>
      </c>
      <c r="K11515" s="28">
        <f t="shared" si="363"/>
        <v>161</v>
      </c>
    </row>
    <row r="11516" spans="1:11" x14ac:dyDescent="0.35">
      <c r="A11516" s="69">
        <f t="shared" si="364"/>
        <v>45870</v>
      </c>
      <c r="B11516" t="s">
        <v>923</v>
      </c>
      <c r="C11516" t="s">
        <v>268</v>
      </c>
      <c r="D11516" t="s">
        <v>892</v>
      </c>
      <c r="E11516" t="s">
        <v>310</v>
      </c>
      <c r="F11516" t="s">
        <v>311</v>
      </c>
      <c r="G11516" t="s">
        <v>131</v>
      </c>
      <c r="H11516">
        <v>1661</v>
      </c>
      <c r="I11516" s="68" t="str">
        <f>VLOOKUP(E11516,Refs!$P$2:$R$29,3,FALSE)</f>
        <v>Y61</v>
      </c>
      <c r="J11516" s="68" t="str">
        <f>VLOOKUP(E11516,Refs!$P$2:$S$29,4,FALSE)</f>
        <v>East of England</v>
      </c>
      <c r="K11516" s="28">
        <f t="shared" si="363"/>
        <v>1661</v>
      </c>
    </row>
    <row r="11517" spans="1:11" x14ac:dyDescent="0.35">
      <c r="A11517" s="69">
        <f t="shared" si="364"/>
        <v>45870</v>
      </c>
      <c r="B11517" t="s">
        <v>923</v>
      </c>
      <c r="C11517" t="s">
        <v>268</v>
      </c>
      <c r="D11517" t="s">
        <v>892</v>
      </c>
      <c r="E11517" t="s">
        <v>310</v>
      </c>
      <c r="F11517" t="s">
        <v>311</v>
      </c>
      <c r="G11517" t="s">
        <v>132</v>
      </c>
      <c r="H11517">
        <v>1528</v>
      </c>
      <c r="I11517" s="68" t="str">
        <f>VLOOKUP(E11517,Refs!$P$2:$R$29,3,FALSE)</f>
        <v>Y61</v>
      </c>
      <c r="J11517" s="68" t="str">
        <f>VLOOKUP(E11517,Refs!$P$2:$S$29,4,FALSE)</f>
        <v>East of England</v>
      </c>
      <c r="K11517" s="28">
        <f t="shared" si="363"/>
        <v>1528</v>
      </c>
    </row>
    <row r="11518" spans="1:11" x14ac:dyDescent="0.35">
      <c r="A11518" s="69">
        <f t="shared" si="364"/>
        <v>45870</v>
      </c>
      <c r="B11518" t="s">
        <v>923</v>
      </c>
      <c r="C11518" t="s">
        <v>268</v>
      </c>
      <c r="D11518" t="s">
        <v>892</v>
      </c>
      <c r="E11518" t="s">
        <v>310</v>
      </c>
      <c r="F11518" t="s">
        <v>311</v>
      </c>
      <c r="G11518" t="s">
        <v>133</v>
      </c>
      <c r="H11518">
        <v>359</v>
      </c>
      <c r="I11518" s="68" t="str">
        <f>VLOOKUP(E11518,Refs!$P$2:$R$29,3,FALSE)</f>
        <v>Y61</v>
      </c>
      <c r="J11518" s="68" t="str">
        <f>VLOOKUP(E11518,Refs!$P$2:$S$29,4,FALSE)</f>
        <v>East of England</v>
      </c>
      <c r="K11518" s="28">
        <f t="shared" si="363"/>
        <v>359</v>
      </c>
    </row>
    <row r="11519" spans="1:11" x14ac:dyDescent="0.35">
      <c r="A11519" s="69">
        <f t="shared" si="364"/>
        <v>45870</v>
      </c>
      <c r="B11519" t="s">
        <v>923</v>
      </c>
      <c r="C11519" t="s">
        <v>268</v>
      </c>
      <c r="D11519" t="s">
        <v>892</v>
      </c>
      <c r="E11519" t="s">
        <v>310</v>
      </c>
      <c r="F11519" t="s">
        <v>311</v>
      </c>
      <c r="G11519" t="s">
        <v>134</v>
      </c>
      <c r="H11519">
        <v>359</v>
      </c>
      <c r="I11519" s="68" t="str">
        <f>VLOOKUP(E11519,Refs!$P$2:$R$29,3,FALSE)</f>
        <v>Y61</v>
      </c>
      <c r="J11519" s="68" t="str">
        <f>VLOOKUP(E11519,Refs!$P$2:$S$29,4,FALSE)</f>
        <v>East of England</v>
      </c>
      <c r="K11519" s="28">
        <f t="shared" si="363"/>
        <v>359</v>
      </c>
    </row>
    <row r="11520" spans="1:11" x14ac:dyDescent="0.35">
      <c r="A11520" s="69">
        <f t="shared" si="364"/>
        <v>45870</v>
      </c>
      <c r="B11520" t="s">
        <v>923</v>
      </c>
      <c r="C11520" t="s">
        <v>268</v>
      </c>
      <c r="D11520" t="s">
        <v>892</v>
      </c>
      <c r="E11520" t="s">
        <v>310</v>
      </c>
      <c r="F11520" t="s">
        <v>311</v>
      </c>
      <c r="G11520" t="s">
        <v>135</v>
      </c>
      <c r="H11520">
        <v>63</v>
      </c>
      <c r="I11520" s="68" t="str">
        <f>VLOOKUP(E11520,Refs!$P$2:$R$29,3,FALSE)</f>
        <v>Y61</v>
      </c>
      <c r="J11520" s="68" t="str">
        <f>VLOOKUP(E11520,Refs!$P$2:$S$29,4,FALSE)</f>
        <v>East of England</v>
      </c>
      <c r="K11520" s="28">
        <f t="shared" si="363"/>
        <v>63</v>
      </c>
    </row>
    <row r="11521" spans="1:11" x14ac:dyDescent="0.35">
      <c r="A11521" s="69">
        <f t="shared" si="364"/>
        <v>45870</v>
      </c>
      <c r="B11521" t="s">
        <v>923</v>
      </c>
      <c r="C11521" t="s">
        <v>268</v>
      </c>
      <c r="D11521" t="s">
        <v>892</v>
      </c>
      <c r="E11521" t="s">
        <v>310</v>
      </c>
      <c r="F11521" t="s">
        <v>311</v>
      </c>
      <c r="G11521" t="s">
        <v>136</v>
      </c>
      <c r="H11521">
        <v>51</v>
      </c>
      <c r="I11521" s="68" t="str">
        <f>VLOOKUP(E11521,Refs!$P$2:$R$29,3,FALSE)</f>
        <v>Y61</v>
      </c>
      <c r="J11521" s="68" t="str">
        <f>VLOOKUP(E11521,Refs!$P$2:$S$29,4,FALSE)</f>
        <v>East of England</v>
      </c>
      <c r="K11521" s="28">
        <f t="shared" si="363"/>
        <v>51</v>
      </c>
    </row>
    <row r="11522" spans="1:11" x14ac:dyDescent="0.35">
      <c r="A11522" s="69">
        <f t="shared" si="364"/>
        <v>45870</v>
      </c>
      <c r="B11522" t="s">
        <v>923</v>
      </c>
      <c r="C11522" t="s">
        <v>268</v>
      </c>
      <c r="D11522" t="s">
        <v>892</v>
      </c>
      <c r="E11522" t="s">
        <v>310</v>
      </c>
      <c r="F11522" t="s">
        <v>311</v>
      </c>
      <c r="G11522" t="s">
        <v>137</v>
      </c>
      <c r="H11522">
        <v>7</v>
      </c>
      <c r="I11522" s="68" t="str">
        <f>VLOOKUP(E11522,Refs!$P$2:$R$29,3,FALSE)</f>
        <v>Y61</v>
      </c>
      <c r="J11522" s="68" t="str">
        <f>VLOOKUP(E11522,Refs!$P$2:$S$29,4,FALSE)</f>
        <v>East of England</v>
      </c>
      <c r="K11522" s="28">
        <f t="shared" ref="K11522:K11585" si="365">IF(OR(H11522="NULL",H11522=0,H11522=""),"",H11522)</f>
        <v>7</v>
      </c>
    </row>
    <row r="11523" spans="1:11" x14ac:dyDescent="0.35">
      <c r="A11523" s="69">
        <f t="shared" ref="A11523:A11586" si="366">DATEVALUE(RIGHT(B11523,8))</f>
        <v>45870</v>
      </c>
      <c r="B11523" t="s">
        <v>923</v>
      </c>
      <c r="C11523" t="s">
        <v>268</v>
      </c>
      <c r="D11523" t="s">
        <v>892</v>
      </c>
      <c r="E11523" t="s">
        <v>310</v>
      </c>
      <c r="F11523" t="s">
        <v>311</v>
      </c>
      <c r="G11523" t="s">
        <v>138</v>
      </c>
      <c r="H11523">
        <v>5</v>
      </c>
      <c r="I11523" s="68" t="str">
        <f>VLOOKUP(E11523,Refs!$P$2:$R$29,3,FALSE)</f>
        <v>Y61</v>
      </c>
      <c r="J11523" s="68" t="str">
        <f>VLOOKUP(E11523,Refs!$P$2:$S$29,4,FALSE)</f>
        <v>East of England</v>
      </c>
      <c r="K11523" s="28">
        <f t="shared" si="365"/>
        <v>5</v>
      </c>
    </row>
    <row r="11524" spans="1:11" x14ac:dyDescent="0.35">
      <c r="A11524" s="69">
        <f t="shared" si="366"/>
        <v>45870</v>
      </c>
      <c r="B11524" t="s">
        <v>923</v>
      </c>
      <c r="C11524" t="s">
        <v>268</v>
      </c>
      <c r="D11524" t="s">
        <v>892</v>
      </c>
      <c r="E11524" t="s">
        <v>310</v>
      </c>
      <c r="F11524" t="s">
        <v>311</v>
      </c>
      <c r="G11524" t="s">
        <v>139</v>
      </c>
      <c r="H11524">
        <v>0</v>
      </c>
      <c r="I11524" s="68" t="str">
        <f>VLOOKUP(E11524,Refs!$P$2:$R$29,3,FALSE)</f>
        <v>Y61</v>
      </c>
      <c r="J11524" s="68" t="str">
        <f>VLOOKUP(E11524,Refs!$P$2:$S$29,4,FALSE)</f>
        <v>East of England</v>
      </c>
      <c r="K11524" s="28" t="str">
        <f t="shared" si="365"/>
        <v/>
      </c>
    </row>
    <row r="11525" spans="1:11" x14ac:dyDescent="0.35">
      <c r="A11525" s="69">
        <f t="shared" si="366"/>
        <v>45870</v>
      </c>
      <c r="B11525" t="s">
        <v>923</v>
      </c>
      <c r="C11525" t="s">
        <v>268</v>
      </c>
      <c r="D11525" t="s">
        <v>892</v>
      </c>
      <c r="E11525" t="s">
        <v>310</v>
      </c>
      <c r="F11525" t="s">
        <v>311</v>
      </c>
      <c r="G11525" t="s">
        <v>140</v>
      </c>
      <c r="H11525">
        <v>0</v>
      </c>
      <c r="I11525" s="68" t="str">
        <f>VLOOKUP(E11525,Refs!$P$2:$R$29,3,FALSE)</f>
        <v>Y61</v>
      </c>
      <c r="J11525" s="68" t="str">
        <f>VLOOKUP(E11525,Refs!$P$2:$S$29,4,FALSE)</f>
        <v>East of England</v>
      </c>
      <c r="K11525" s="28" t="str">
        <f t="shared" si="365"/>
        <v/>
      </c>
    </row>
    <row r="11526" spans="1:11" x14ac:dyDescent="0.35">
      <c r="A11526" s="69">
        <f t="shared" si="366"/>
        <v>45870</v>
      </c>
      <c r="B11526" t="s">
        <v>923</v>
      </c>
      <c r="C11526" t="s">
        <v>268</v>
      </c>
      <c r="D11526" t="s">
        <v>892</v>
      </c>
      <c r="E11526" t="s">
        <v>310</v>
      </c>
      <c r="F11526" t="s">
        <v>311</v>
      </c>
      <c r="G11526" t="s">
        <v>728</v>
      </c>
      <c r="H11526">
        <v>58</v>
      </c>
      <c r="I11526" s="68" t="str">
        <f>VLOOKUP(E11526,Refs!$P$2:$R$29,3,FALSE)</f>
        <v>Y61</v>
      </c>
      <c r="J11526" s="68" t="str">
        <f>VLOOKUP(E11526,Refs!$P$2:$S$29,4,FALSE)</f>
        <v>East of England</v>
      </c>
      <c r="K11526" s="28">
        <f t="shared" si="365"/>
        <v>58</v>
      </c>
    </row>
    <row r="11527" spans="1:11" x14ac:dyDescent="0.35">
      <c r="A11527" s="69">
        <f t="shared" si="366"/>
        <v>45870</v>
      </c>
      <c r="B11527" t="s">
        <v>923</v>
      </c>
      <c r="C11527" t="s">
        <v>268</v>
      </c>
      <c r="D11527" t="s">
        <v>892</v>
      </c>
      <c r="E11527" t="s">
        <v>310</v>
      </c>
      <c r="F11527" t="s">
        <v>311</v>
      </c>
      <c r="G11527" t="s">
        <v>727</v>
      </c>
      <c r="H11527">
        <v>1</v>
      </c>
      <c r="I11527" s="68" t="str">
        <f>VLOOKUP(E11527,Refs!$P$2:$R$29,3,FALSE)</f>
        <v>Y61</v>
      </c>
      <c r="J11527" s="68" t="str">
        <f>VLOOKUP(E11527,Refs!$P$2:$S$29,4,FALSE)</f>
        <v>East of England</v>
      </c>
      <c r="K11527" s="28">
        <f t="shared" si="365"/>
        <v>1</v>
      </c>
    </row>
    <row r="11528" spans="1:11" x14ac:dyDescent="0.35">
      <c r="A11528" s="69">
        <f t="shared" si="366"/>
        <v>45870</v>
      </c>
      <c r="B11528" t="s">
        <v>923</v>
      </c>
      <c r="C11528" t="s">
        <v>268</v>
      </c>
      <c r="D11528" t="s">
        <v>892</v>
      </c>
      <c r="E11528" t="s">
        <v>310</v>
      </c>
      <c r="F11528" t="s">
        <v>311</v>
      </c>
      <c r="G11528" t="s">
        <v>730</v>
      </c>
      <c r="H11528">
        <v>82</v>
      </c>
      <c r="I11528" s="68" t="str">
        <f>VLOOKUP(E11528,Refs!$P$2:$R$29,3,FALSE)</f>
        <v>Y61</v>
      </c>
      <c r="J11528" s="68" t="str">
        <f>VLOOKUP(E11528,Refs!$P$2:$S$29,4,FALSE)</f>
        <v>East of England</v>
      </c>
      <c r="K11528" s="28">
        <f t="shared" si="365"/>
        <v>82</v>
      </c>
    </row>
    <row r="11529" spans="1:11" x14ac:dyDescent="0.35">
      <c r="A11529" s="69">
        <f t="shared" si="366"/>
        <v>45870</v>
      </c>
      <c r="B11529" t="s">
        <v>923</v>
      </c>
      <c r="C11529" t="s">
        <v>268</v>
      </c>
      <c r="D11529" t="s">
        <v>892</v>
      </c>
      <c r="E11529" t="s">
        <v>310</v>
      </c>
      <c r="F11529" t="s">
        <v>311</v>
      </c>
      <c r="G11529" t="s">
        <v>729</v>
      </c>
      <c r="H11529">
        <v>18</v>
      </c>
      <c r="I11529" s="68" t="str">
        <f>VLOOKUP(E11529,Refs!$P$2:$R$29,3,FALSE)</f>
        <v>Y61</v>
      </c>
      <c r="J11529" s="68" t="str">
        <f>VLOOKUP(E11529,Refs!$P$2:$S$29,4,FALSE)</f>
        <v>East of England</v>
      </c>
      <c r="K11529" s="28">
        <f t="shared" si="365"/>
        <v>18</v>
      </c>
    </row>
    <row r="11530" spans="1:11" x14ac:dyDescent="0.35">
      <c r="A11530" s="69">
        <f t="shared" si="366"/>
        <v>45870</v>
      </c>
      <c r="B11530" t="s">
        <v>923</v>
      </c>
      <c r="C11530" t="s">
        <v>266</v>
      </c>
      <c r="E11530" t="s">
        <v>302</v>
      </c>
      <c r="F11530" t="s">
        <v>303</v>
      </c>
      <c r="G11530" t="s">
        <v>10</v>
      </c>
      <c r="H11530">
        <v>30836</v>
      </c>
      <c r="I11530" s="68" t="str">
        <f>VLOOKUP(E11530,Refs!$P$2:$R$29,3,FALSE)</f>
        <v>Y61</v>
      </c>
      <c r="J11530" s="68" t="str">
        <f>VLOOKUP(E11530,Refs!$P$2:$S$29,4,FALSE)</f>
        <v>East of England</v>
      </c>
      <c r="K11530" s="28">
        <f t="shared" si="365"/>
        <v>30836</v>
      </c>
    </row>
    <row r="11531" spans="1:11" x14ac:dyDescent="0.35">
      <c r="A11531" s="69">
        <f t="shared" si="366"/>
        <v>45870</v>
      </c>
      <c r="B11531" t="s">
        <v>923</v>
      </c>
      <c r="C11531" t="s">
        <v>266</v>
      </c>
      <c r="E11531" t="s">
        <v>302</v>
      </c>
      <c r="F11531" t="s">
        <v>303</v>
      </c>
      <c r="G11531" t="s">
        <v>69</v>
      </c>
      <c r="H11531">
        <v>30817</v>
      </c>
      <c r="I11531" s="68" t="str">
        <f>VLOOKUP(E11531,Refs!$P$2:$R$29,3,FALSE)</f>
        <v>Y61</v>
      </c>
      <c r="J11531" s="68" t="str">
        <f>VLOOKUP(E11531,Refs!$P$2:$S$29,4,FALSE)</f>
        <v>East of England</v>
      </c>
      <c r="K11531" s="28">
        <f t="shared" si="365"/>
        <v>30817</v>
      </c>
    </row>
    <row r="11532" spans="1:11" x14ac:dyDescent="0.35">
      <c r="A11532" s="69">
        <f t="shared" si="366"/>
        <v>45870</v>
      </c>
      <c r="B11532" t="s">
        <v>923</v>
      </c>
      <c r="C11532" t="s">
        <v>266</v>
      </c>
      <c r="E11532" t="s">
        <v>302</v>
      </c>
      <c r="F11532" t="s">
        <v>303</v>
      </c>
      <c r="G11532" t="s">
        <v>20</v>
      </c>
      <c r="H11532">
        <v>28405</v>
      </c>
      <c r="I11532" s="68" t="str">
        <f>VLOOKUP(E11532,Refs!$P$2:$R$29,3,FALSE)</f>
        <v>Y61</v>
      </c>
      <c r="J11532" s="68" t="str">
        <f>VLOOKUP(E11532,Refs!$P$2:$S$29,4,FALSE)</f>
        <v>East of England</v>
      </c>
      <c r="K11532" s="28">
        <f t="shared" si="365"/>
        <v>28405</v>
      </c>
    </row>
    <row r="11533" spans="1:11" x14ac:dyDescent="0.35">
      <c r="A11533" s="69">
        <f t="shared" si="366"/>
        <v>45870</v>
      </c>
      <c r="B11533" t="s">
        <v>923</v>
      </c>
      <c r="C11533" t="s">
        <v>266</v>
      </c>
      <c r="E11533" t="s">
        <v>302</v>
      </c>
      <c r="F11533" t="s">
        <v>303</v>
      </c>
      <c r="G11533" t="s">
        <v>23</v>
      </c>
      <c r="H11533">
        <v>21969</v>
      </c>
      <c r="I11533" s="68" t="str">
        <f>VLOOKUP(E11533,Refs!$P$2:$R$29,3,FALSE)</f>
        <v>Y61</v>
      </c>
      <c r="J11533" s="68" t="str">
        <f>VLOOKUP(E11533,Refs!$P$2:$S$29,4,FALSE)</f>
        <v>East of England</v>
      </c>
      <c r="K11533" s="28">
        <f t="shared" si="365"/>
        <v>21969</v>
      </c>
    </row>
    <row r="11534" spans="1:11" x14ac:dyDescent="0.35">
      <c r="A11534" s="69">
        <f t="shared" si="366"/>
        <v>45870</v>
      </c>
      <c r="B11534" t="s">
        <v>923</v>
      </c>
      <c r="C11534" t="s">
        <v>266</v>
      </c>
      <c r="E11534" t="s">
        <v>302</v>
      </c>
      <c r="F11534" t="s">
        <v>303</v>
      </c>
      <c r="G11534" t="s">
        <v>19</v>
      </c>
      <c r="H11534">
        <v>1027</v>
      </c>
      <c r="I11534" s="68" t="str">
        <f>VLOOKUP(E11534,Refs!$P$2:$R$29,3,FALSE)</f>
        <v>Y61</v>
      </c>
      <c r="J11534" s="68" t="str">
        <f>VLOOKUP(E11534,Refs!$P$2:$S$29,4,FALSE)</f>
        <v>East of England</v>
      </c>
      <c r="K11534" s="28">
        <f t="shared" si="365"/>
        <v>1027</v>
      </c>
    </row>
    <row r="11535" spans="1:11" x14ac:dyDescent="0.35">
      <c r="A11535" s="69">
        <f t="shared" si="366"/>
        <v>45870</v>
      </c>
      <c r="B11535" t="s">
        <v>923</v>
      </c>
      <c r="C11535" t="s">
        <v>266</v>
      </c>
      <c r="E11535" t="s">
        <v>302</v>
      </c>
      <c r="F11535" t="s">
        <v>303</v>
      </c>
      <c r="G11535" t="s">
        <v>21</v>
      </c>
      <c r="H11535">
        <v>1354040</v>
      </c>
      <c r="I11535" s="68" t="str">
        <f>VLOOKUP(E11535,Refs!$P$2:$R$29,3,FALSE)</f>
        <v>Y61</v>
      </c>
      <c r="J11535" s="68" t="str">
        <f>VLOOKUP(E11535,Refs!$P$2:$S$29,4,FALSE)</f>
        <v>East of England</v>
      </c>
      <c r="K11535" s="28">
        <f t="shared" si="365"/>
        <v>1354040</v>
      </c>
    </row>
    <row r="11536" spans="1:11" x14ac:dyDescent="0.35">
      <c r="A11536" s="69">
        <f t="shared" si="366"/>
        <v>45870</v>
      </c>
      <c r="B11536" t="s">
        <v>923</v>
      </c>
      <c r="C11536" t="s">
        <v>266</v>
      </c>
      <c r="E11536" t="s">
        <v>302</v>
      </c>
      <c r="F11536" t="s">
        <v>303</v>
      </c>
      <c r="G11536" t="s">
        <v>70</v>
      </c>
      <c r="H11536">
        <v>144</v>
      </c>
      <c r="I11536" s="68" t="str">
        <f>VLOOKUP(E11536,Refs!$P$2:$R$29,3,FALSE)</f>
        <v>Y61</v>
      </c>
      <c r="J11536" s="68" t="str">
        <f>VLOOKUP(E11536,Refs!$P$2:$S$29,4,FALSE)</f>
        <v>East of England</v>
      </c>
      <c r="K11536" s="28">
        <f t="shared" si="365"/>
        <v>144</v>
      </c>
    </row>
    <row r="11537" spans="1:11" x14ac:dyDescent="0.35">
      <c r="A11537" s="69">
        <f t="shared" si="366"/>
        <v>45870</v>
      </c>
      <c r="B11537" t="s">
        <v>923</v>
      </c>
      <c r="C11537" t="s">
        <v>266</v>
      </c>
      <c r="E11537" t="s">
        <v>302</v>
      </c>
      <c r="F11537" t="s">
        <v>303</v>
      </c>
      <c r="G11537" t="s">
        <v>71</v>
      </c>
      <c r="H11537">
        <v>264</v>
      </c>
      <c r="I11537" s="68" t="str">
        <f>VLOOKUP(E11537,Refs!$P$2:$R$29,3,FALSE)</f>
        <v>Y61</v>
      </c>
      <c r="J11537" s="68" t="str">
        <f>VLOOKUP(E11537,Refs!$P$2:$S$29,4,FALSE)</f>
        <v>East of England</v>
      </c>
      <c r="K11537" s="28">
        <f t="shared" si="365"/>
        <v>264</v>
      </c>
    </row>
    <row r="11538" spans="1:11" x14ac:dyDescent="0.35">
      <c r="A11538" s="69">
        <f t="shared" si="366"/>
        <v>45870</v>
      </c>
      <c r="B11538" t="s">
        <v>923</v>
      </c>
      <c r="C11538" t="s">
        <v>266</v>
      </c>
      <c r="E11538" t="s">
        <v>302</v>
      </c>
      <c r="F11538" t="s">
        <v>303</v>
      </c>
      <c r="G11538" t="s">
        <v>72</v>
      </c>
      <c r="H11538">
        <v>95156</v>
      </c>
      <c r="I11538" s="68" t="str">
        <f>VLOOKUP(E11538,Refs!$P$2:$R$29,3,FALSE)</f>
        <v>Y61</v>
      </c>
      <c r="J11538" s="68" t="str">
        <f>VLOOKUP(E11538,Refs!$P$2:$S$29,4,FALSE)</f>
        <v>East of England</v>
      </c>
      <c r="K11538" s="28">
        <f t="shared" si="365"/>
        <v>95156</v>
      </c>
    </row>
    <row r="11539" spans="1:11" x14ac:dyDescent="0.35">
      <c r="A11539" s="69">
        <f t="shared" si="366"/>
        <v>45870</v>
      </c>
      <c r="B11539" t="s">
        <v>923</v>
      </c>
      <c r="C11539" t="s">
        <v>266</v>
      </c>
      <c r="E11539" t="s">
        <v>302</v>
      </c>
      <c r="F11539" t="s">
        <v>303</v>
      </c>
      <c r="G11539" t="s">
        <v>73</v>
      </c>
      <c r="H11539">
        <v>11483</v>
      </c>
      <c r="I11539" s="68" t="str">
        <f>VLOOKUP(E11539,Refs!$P$2:$R$29,3,FALSE)</f>
        <v>Y61</v>
      </c>
      <c r="J11539" s="68" t="str">
        <f>VLOOKUP(E11539,Refs!$P$2:$S$29,4,FALSE)</f>
        <v>East of England</v>
      </c>
      <c r="K11539" s="28">
        <f t="shared" si="365"/>
        <v>11483</v>
      </c>
    </row>
    <row r="11540" spans="1:11" x14ac:dyDescent="0.35">
      <c r="A11540" s="69">
        <f t="shared" si="366"/>
        <v>45870</v>
      </c>
      <c r="B11540" t="s">
        <v>923</v>
      </c>
      <c r="C11540" t="s">
        <v>266</v>
      </c>
      <c r="E11540" t="s">
        <v>302</v>
      </c>
      <c r="F11540" t="s">
        <v>303</v>
      </c>
      <c r="G11540" t="s">
        <v>74</v>
      </c>
      <c r="H11540">
        <v>161281178</v>
      </c>
      <c r="I11540" s="68" t="str">
        <f>VLOOKUP(E11540,Refs!$P$2:$R$29,3,FALSE)</f>
        <v>Y61</v>
      </c>
      <c r="J11540" s="68" t="str">
        <f>VLOOKUP(E11540,Refs!$P$2:$S$29,4,FALSE)</f>
        <v>East of England</v>
      </c>
      <c r="K11540" s="28">
        <f t="shared" si="365"/>
        <v>161281178</v>
      </c>
    </row>
    <row r="11541" spans="1:11" x14ac:dyDescent="0.35">
      <c r="A11541" s="69">
        <f t="shared" si="366"/>
        <v>45870</v>
      </c>
      <c r="B11541" t="s">
        <v>923</v>
      </c>
      <c r="C11541" t="s">
        <v>266</v>
      </c>
      <c r="E11541" t="s">
        <v>302</v>
      </c>
      <c r="F11541" t="s">
        <v>303</v>
      </c>
      <c r="G11541" t="s">
        <v>26</v>
      </c>
      <c r="H11541">
        <v>23512</v>
      </c>
      <c r="I11541" s="68" t="str">
        <f>VLOOKUP(E11541,Refs!$P$2:$R$29,3,FALSE)</f>
        <v>Y61</v>
      </c>
      <c r="J11541" s="68" t="str">
        <f>VLOOKUP(E11541,Refs!$P$2:$S$29,4,FALSE)</f>
        <v>East of England</v>
      </c>
      <c r="K11541" s="28">
        <f t="shared" si="365"/>
        <v>23512</v>
      </c>
    </row>
    <row r="11542" spans="1:11" x14ac:dyDescent="0.35">
      <c r="A11542" s="69">
        <f t="shared" si="366"/>
        <v>45870</v>
      </c>
      <c r="B11542" t="s">
        <v>923</v>
      </c>
      <c r="C11542" t="s">
        <v>266</v>
      </c>
      <c r="E11542" t="s">
        <v>302</v>
      </c>
      <c r="F11542" t="s">
        <v>303</v>
      </c>
      <c r="G11542" t="s">
        <v>75</v>
      </c>
      <c r="H11542">
        <v>258</v>
      </c>
      <c r="I11542" s="68" t="str">
        <f>VLOOKUP(E11542,Refs!$P$2:$R$29,3,FALSE)</f>
        <v>Y61</v>
      </c>
      <c r="J11542" s="68" t="str">
        <f>VLOOKUP(E11542,Refs!$P$2:$S$29,4,FALSE)</f>
        <v>East of England</v>
      </c>
      <c r="K11542" s="28">
        <f t="shared" si="365"/>
        <v>258</v>
      </c>
    </row>
    <row r="11543" spans="1:11" x14ac:dyDescent="0.35">
      <c r="A11543" s="69">
        <f t="shared" si="366"/>
        <v>45870</v>
      </c>
      <c r="B11543" t="s">
        <v>923</v>
      </c>
      <c r="C11543" t="s">
        <v>266</v>
      </c>
      <c r="E11543" t="s">
        <v>302</v>
      </c>
      <c r="F11543" t="s">
        <v>303</v>
      </c>
      <c r="G11543" t="s">
        <v>76</v>
      </c>
      <c r="H11543">
        <v>9678</v>
      </c>
      <c r="I11543" s="68" t="str">
        <f>VLOOKUP(E11543,Refs!$P$2:$R$29,3,FALSE)</f>
        <v>Y61</v>
      </c>
      <c r="J11543" s="68" t="str">
        <f>VLOOKUP(E11543,Refs!$P$2:$S$29,4,FALSE)</f>
        <v>East of England</v>
      </c>
      <c r="K11543" s="28">
        <f t="shared" si="365"/>
        <v>9678</v>
      </c>
    </row>
    <row r="11544" spans="1:11" x14ac:dyDescent="0.35">
      <c r="A11544" s="69">
        <f t="shared" si="366"/>
        <v>45870</v>
      </c>
      <c r="B11544" t="s">
        <v>923</v>
      </c>
      <c r="C11544" t="s">
        <v>266</v>
      </c>
      <c r="E11544" t="s">
        <v>302</v>
      </c>
      <c r="F11544" t="s">
        <v>303</v>
      </c>
      <c r="G11544" t="s">
        <v>77</v>
      </c>
      <c r="H11544">
        <v>4563</v>
      </c>
      <c r="I11544" s="68" t="str">
        <f>VLOOKUP(E11544,Refs!$P$2:$R$29,3,FALSE)</f>
        <v>Y61</v>
      </c>
      <c r="J11544" s="68" t="str">
        <f>VLOOKUP(E11544,Refs!$P$2:$S$29,4,FALSE)</f>
        <v>East of England</v>
      </c>
      <c r="K11544" s="28">
        <f t="shared" si="365"/>
        <v>4563</v>
      </c>
    </row>
    <row r="11545" spans="1:11" x14ac:dyDescent="0.35">
      <c r="A11545" s="69">
        <f t="shared" si="366"/>
        <v>45870</v>
      </c>
      <c r="B11545" t="s">
        <v>923</v>
      </c>
      <c r="C11545" t="s">
        <v>266</v>
      </c>
      <c r="E11545" t="s">
        <v>302</v>
      </c>
      <c r="F11545" t="s">
        <v>303</v>
      </c>
      <c r="G11545" t="s">
        <v>78</v>
      </c>
      <c r="H11545">
        <v>9013</v>
      </c>
      <c r="I11545" s="68" t="str">
        <f>VLOOKUP(E11545,Refs!$P$2:$R$29,3,FALSE)</f>
        <v>Y61</v>
      </c>
      <c r="J11545" s="68" t="str">
        <f>VLOOKUP(E11545,Refs!$P$2:$S$29,4,FALSE)</f>
        <v>East of England</v>
      </c>
      <c r="K11545" s="28">
        <f t="shared" si="365"/>
        <v>9013</v>
      </c>
    </row>
    <row r="11546" spans="1:11" x14ac:dyDescent="0.35">
      <c r="A11546" s="69">
        <f t="shared" si="366"/>
        <v>45870</v>
      </c>
      <c r="B11546" t="s">
        <v>923</v>
      </c>
      <c r="C11546" t="s">
        <v>266</v>
      </c>
      <c r="E11546" t="s">
        <v>302</v>
      </c>
      <c r="F11546" t="s">
        <v>303</v>
      </c>
      <c r="G11546" t="s">
        <v>79</v>
      </c>
      <c r="H11546">
        <v>0</v>
      </c>
      <c r="I11546" s="68" t="str">
        <f>VLOOKUP(E11546,Refs!$P$2:$R$29,3,FALSE)</f>
        <v>Y61</v>
      </c>
      <c r="J11546" s="68" t="str">
        <f>VLOOKUP(E11546,Refs!$P$2:$S$29,4,FALSE)</f>
        <v>East of England</v>
      </c>
      <c r="K11546" s="28" t="str">
        <f t="shared" si="365"/>
        <v/>
      </c>
    </row>
    <row r="11547" spans="1:11" x14ac:dyDescent="0.35">
      <c r="A11547" s="69">
        <f t="shared" si="366"/>
        <v>45870</v>
      </c>
      <c r="B11547" t="s">
        <v>923</v>
      </c>
      <c r="C11547" t="s">
        <v>266</v>
      </c>
      <c r="E11547" t="s">
        <v>302</v>
      </c>
      <c r="F11547" t="s">
        <v>303</v>
      </c>
      <c r="G11547" t="s">
        <v>25</v>
      </c>
      <c r="H11547">
        <v>13576</v>
      </c>
      <c r="I11547" s="68" t="str">
        <f>VLOOKUP(E11547,Refs!$P$2:$R$29,3,FALSE)</f>
        <v>Y61</v>
      </c>
      <c r="J11547" s="68" t="str">
        <f>VLOOKUP(E11547,Refs!$P$2:$S$29,4,FALSE)</f>
        <v>East of England</v>
      </c>
      <c r="K11547" s="28">
        <f t="shared" si="365"/>
        <v>13576</v>
      </c>
    </row>
    <row r="11548" spans="1:11" x14ac:dyDescent="0.35">
      <c r="A11548" s="69">
        <f t="shared" si="366"/>
        <v>45870</v>
      </c>
      <c r="B11548" t="s">
        <v>923</v>
      </c>
      <c r="C11548" t="s">
        <v>266</v>
      </c>
      <c r="E11548" t="s">
        <v>302</v>
      </c>
      <c r="F11548" t="s">
        <v>303</v>
      </c>
      <c r="G11548" t="s">
        <v>80</v>
      </c>
      <c r="H11548">
        <v>0</v>
      </c>
      <c r="I11548" s="68" t="str">
        <f>VLOOKUP(E11548,Refs!$P$2:$R$29,3,FALSE)</f>
        <v>Y61</v>
      </c>
      <c r="J11548" s="68" t="str">
        <f>VLOOKUP(E11548,Refs!$P$2:$S$29,4,FALSE)</f>
        <v>East of England</v>
      </c>
      <c r="K11548" s="28" t="str">
        <f t="shared" si="365"/>
        <v/>
      </c>
    </row>
    <row r="11549" spans="1:11" x14ac:dyDescent="0.35">
      <c r="A11549" s="69">
        <f t="shared" si="366"/>
        <v>45870</v>
      </c>
      <c r="B11549" t="s">
        <v>923</v>
      </c>
      <c r="C11549" t="s">
        <v>266</v>
      </c>
      <c r="E11549" t="s">
        <v>302</v>
      </c>
      <c r="F11549" t="s">
        <v>303</v>
      </c>
      <c r="G11549" t="s">
        <v>81</v>
      </c>
      <c r="H11549">
        <v>7369</v>
      </c>
      <c r="I11549" s="68" t="str">
        <f>VLOOKUP(E11549,Refs!$P$2:$R$29,3,FALSE)</f>
        <v>Y61</v>
      </c>
      <c r="J11549" s="68" t="str">
        <f>VLOOKUP(E11549,Refs!$P$2:$S$29,4,FALSE)</f>
        <v>East of England</v>
      </c>
      <c r="K11549" s="28">
        <f t="shared" si="365"/>
        <v>7369</v>
      </c>
    </row>
    <row r="11550" spans="1:11" x14ac:dyDescent="0.35">
      <c r="A11550" s="69">
        <f t="shared" si="366"/>
        <v>45870</v>
      </c>
      <c r="B11550" t="s">
        <v>923</v>
      </c>
      <c r="C11550" t="s">
        <v>266</v>
      </c>
      <c r="E11550" t="s">
        <v>302</v>
      </c>
      <c r="F11550" t="s">
        <v>303</v>
      </c>
      <c r="G11550" t="s">
        <v>82</v>
      </c>
      <c r="H11550">
        <v>1041</v>
      </c>
      <c r="I11550" s="68" t="str">
        <f>VLOOKUP(E11550,Refs!$P$2:$R$29,3,FALSE)</f>
        <v>Y61</v>
      </c>
      <c r="J11550" s="68" t="str">
        <f>VLOOKUP(E11550,Refs!$P$2:$S$29,4,FALSE)</f>
        <v>East of England</v>
      </c>
      <c r="K11550" s="28">
        <f t="shared" si="365"/>
        <v>1041</v>
      </c>
    </row>
    <row r="11551" spans="1:11" x14ac:dyDescent="0.35">
      <c r="A11551" s="69">
        <f t="shared" si="366"/>
        <v>45870</v>
      </c>
      <c r="B11551" t="s">
        <v>923</v>
      </c>
      <c r="C11551" t="s">
        <v>266</v>
      </c>
      <c r="E11551" t="s">
        <v>302</v>
      </c>
      <c r="F11551" t="s">
        <v>303</v>
      </c>
      <c r="G11551" t="s">
        <v>83</v>
      </c>
      <c r="H11551">
        <v>15634</v>
      </c>
      <c r="I11551" s="68" t="str">
        <f>VLOOKUP(E11551,Refs!$P$2:$R$29,3,FALSE)</f>
        <v>Y61</v>
      </c>
      <c r="J11551" s="68" t="str">
        <f>VLOOKUP(E11551,Refs!$P$2:$S$29,4,FALSE)</f>
        <v>East of England</v>
      </c>
      <c r="K11551" s="28">
        <f t="shared" si="365"/>
        <v>15634</v>
      </c>
    </row>
    <row r="11552" spans="1:11" x14ac:dyDescent="0.35">
      <c r="A11552" s="69">
        <f t="shared" si="366"/>
        <v>45870</v>
      </c>
      <c r="B11552" t="s">
        <v>923</v>
      </c>
      <c r="C11552" t="s">
        <v>266</v>
      </c>
      <c r="E11552" t="s">
        <v>302</v>
      </c>
      <c r="F11552" t="s">
        <v>303</v>
      </c>
      <c r="G11552" t="s">
        <v>84</v>
      </c>
      <c r="H11552">
        <v>58483</v>
      </c>
      <c r="I11552" s="68" t="str">
        <f>VLOOKUP(E11552,Refs!$P$2:$R$29,3,FALSE)</f>
        <v>Y61</v>
      </c>
      <c r="J11552" s="68" t="str">
        <f>VLOOKUP(E11552,Refs!$P$2:$S$29,4,FALSE)</f>
        <v>East of England</v>
      </c>
      <c r="K11552" s="28">
        <f t="shared" si="365"/>
        <v>58483</v>
      </c>
    </row>
    <row r="11553" spans="1:11" x14ac:dyDescent="0.35">
      <c r="A11553" s="69">
        <f t="shared" si="366"/>
        <v>45870</v>
      </c>
      <c r="B11553" t="s">
        <v>923</v>
      </c>
      <c r="C11553" t="s">
        <v>266</v>
      </c>
      <c r="E11553" t="s">
        <v>302</v>
      </c>
      <c r="F11553" t="s">
        <v>303</v>
      </c>
      <c r="G11553" t="s">
        <v>85</v>
      </c>
      <c r="H11553">
        <v>4666</v>
      </c>
      <c r="I11553" s="68" t="str">
        <f>VLOOKUP(E11553,Refs!$P$2:$R$29,3,FALSE)</f>
        <v>Y61</v>
      </c>
      <c r="J11553" s="68" t="str">
        <f>VLOOKUP(E11553,Refs!$P$2:$S$29,4,FALSE)</f>
        <v>East of England</v>
      </c>
      <c r="K11553" s="28">
        <f t="shared" si="365"/>
        <v>4666</v>
      </c>
    </row>
    <row r="11554" spans="1:11" x14ac:dyDescent="0.35">
      <c r="A11554" s="69">
        <f t="shared" si="366"/>
        <v>45870</v>
      </c>
      <c r="B11554" t="s">
        <v>923</v>
      </c>
      <c r="C11554" t="s">
        <v>266</v>
      </c>
      <c r="E11554" t="s">
        <v>302</v>
      </c>
      <c r="F11554" t="s">
        <v>303</v>
      </c>
      <c r="G11554" t="s">
        <v>86</v>
      </c>
      <c r="H11554">
        <v>2348</v>
      </c>
      <c r="I11554" s="68" t="str">
        <f>VLOOKUP(E11554,Refs!$P$2:$R$29,3,FALSE)</f>
        <v>Y61</v>
      </c>
      <c r="J11554" s="68" t="str">
        <f>VLOOKUP(E11554,Refs!$P$2:$S$29,4,FALSE)</f>
        <v>East of England</v>
      </c>
      <c r="K11554" s="28">
        <f t="shared" si="365"/>
        <v>2348</v>
      </c>
    </row>
    <row r="11555" spans="1:11" x14ac:dyDescent="0.35">
      <c r="A11555" s="69">
        <f t="shared" si="366"/>
        <v>45870</v>
      </c>
      <c r="B11555" t="s">
        <v>923</v>
      </c>
      <c r="C11555" t="s">
        <v>266</v>
      </c>
      <c r="E11555" t="s">
        <v>302</v>
      </c>
      <c r="F11555" t="s">
        <v>303</v>
      </c>
      <c r="G11555" t="s">
        <v>87</v>
      </c>
      <c r="H11555">
        <v>15918</v>
      </c>
      <c r="I11555" s="68" t="str">
        <f>VLOOKUP(E11555,Refs!$P$2:$R$29,3,FALSE)</f>
        <v>Y61</v>
      </c>
      <c r="J11555" s="68" t="str">
        <f>VLOOKUP(E11555,Refs!$P$2:$S$29,4,FALSE)</f>
        <v>East of England</v>
      </c>
      <c r="K11555" s="28">
        <f t="shared" si="365"/>
        <v>15918</v>
      </c>
    </row>
    <row r="11556" spans="1:11" x14ac:dyDescent="0.35">
      <c r="A11556" s="69">
        <f t="shared" si="366"/>
        <v>45870</v>
      </c>
      <c r="B11556" t="s">
        <v>923</v>
      </c>
      <c r="C11556" t="s">
        <v>266</v>
      </c>
      <c r="E11556" t="s">
        <v>302</v>
      </c>
      <c r="F11556" t="s">
        <v>303</v>
      </c>
      <c r="G11556" t="s">
        <v>88</v>
      </c>
      <c r="H11556">
        <v>58514</v>
      </c>
      <c r="I11556" s="68" t="str">
        <f>VLOOKUP(E11556,Refs!$P$2:$R$29,3,FALSE)</f>
        <v>Y61</v>
      </c>
      <c r="J11556" s="68" t="str">
        <f>VLOOKUP(E11556,Refs!$P$2:$S$29,4,FALSE)</f>
        <v>East of England</v>
      </c>
      <c r="K11556" s="28">
        <f t="shared" si="365"/>
        <v>58514</v>
      </c>
    </row>
    <row r="11557" spans="1:11" x14ac:dyDescent="0.35">
      <c r="A11557" s="69">
        <f t="shared" si="366"/>
        <v>45870</v>
      </c>
      <c r="B11557" t="s">
        <v>923</v>
      </c>
      <c r="C11557" t="s">
        <v>266</v>
      </c>
      <c r="E11557" t="s">
        <v>302</v>
      </c>
      <c r="F11557" t="s">
        <v>303</v>
      </c>
      <c r="G11557" t="s">
        <v>89</v>
      </c>
      <c r="H11557">
        <v>23512</v>
      </c>
      <c r="I11557" s="68" t="str">
        <f>VLOOKUP(E11557,Refs!$P$2:$R$29,3,FALSE)</f>
        <v>Y61</v>
      </c>
      <c r="J11557" s="68" t="str">
        <f>VLOOKUP(E11557,Refs!$P$2:$S$29,4,FALSE)</f>
        <v>East of England</v>
      </c>
      <c r="K11557" s="28">
        <f t="shared" si="365"/>
        <v>23512</v>
      </c>
    </row>
    <row r="11558" spans="1:11" x14ac:dyDescent="0.35">
      <c r="A11558" s="69">
        <f t="shared" si="366"/>
        <v>45870</v>
      </c>
      <c r="B11558" t="s">
        <v>923</v>
      </c>
      <c r="C11558" t="s">
        <v>266</v>
      </c>
      <c r="E11558" t="s">
        <v>302</v>
      </c>
      <c r="F11558" t="s">
        <v>303</v>
      </c>
      <c r="G11558" t="s">
        <v>27</v>
      </c>
      <c r="H11558">
        <v>2873</v>
      </c>
      <c r="I11558" s="68" t="str">
        <f>VLOOKUP(E11558,Refs!$P$2:$R$29,3,FALSE)</f>
        <v>Y61</v>
      </c>
      <c r="J11558" s="68" t="str">
        <f>VLOOKUP(E11558,Refs!$P$2:$S$29,4,FALSE)</f>
        <v>East of England</v>
      </c>
      <c r="K11558" s="28">
        <f t="shared" si="365"/>
        <v>2873</v>
      </c>
    </row>
    <row r="11559" spans="1:11" x14ac:dyDescent="0.35">
      <c r="A11559" s="69">
        <f t="shared" si="366"/>
        <v>45870</v>
      </c>
      <c r="B11559" t="s">
        <v>923</v>
      </c>
      <c r="C11559" t="s">
        <v>266</v>
      </c>
      <c r="E11559" t="s">
        <v>302</v>
      </c>
      <c r="F11559" t="s">
        <v>303</v>
      </c>
      <c r="G11559" t="s">
        <v>29</v>
      </c>
      <c r="H11559">
        <v>2570</v>
      </c>
      <c r="I11559" s="68" t="str">
        <f>VLOOKUP(E11559,Refs!$P$2:$R$29,3,FALSE)</f>
        <v>Y61</v>
      </c>
      <c r="J11559" s="68" t="str">
        <f>VLOOKUP(E11559,Refs!$P$2:$S$29,4,FALSE)</f>
        <v>East of England</v>
      </c>
      <c r="K11559" s="28">
        <f t="shared" si="365"/>
        <v>2570</v>
      </c>
    </row>
    <row r="11560" spans="1:11" x14ac:dyDescent="0.35">
      <c r="A11560" s="69">
        <f t="shared" si="366"/>
        <v>45870</v>
      </c>
      <c r="B11560" t="s">
        <v>923</v>
      </c>
      <c r="C11560" t="s">
        <v>266</v>
      </c>
      <c r="E11560" t="s">
        <v>302</v>
      </c>
      <c r="F11560" t="s">
        <v>303</v>
      </c>
      <c r="G11560" t="s">
        <v>90</v>
      </c>
      <c r="H11560">
        <v>628</v>
      </c>
      <c r="I11560" s="68" t="str">
        <f>VLOOKUP(E11560,Refs!$P$2:$R$29,3,FALSE)</f>
        <v>Y61</v>
      </c>
      <c r="J11560" s="68" t="str">
        <f>VLOOKUP(E11560,Refs!$P$2:$S$29,4,FALSE)</f>
        <v>East of England</v>
      </c>
      <c r="K11560" s="28">
        <f t="shared" si="365"/>
        <v>628</v>
      </c>
    </row>
    <row r="11561" spans="1:11" x14ac:dyDescent="0.35">
      <c r="A11561" s="69">
        <f t="shared" si="366"/>
        <v>45870</v>
      </c>
      <c r="B11561" t="s">
        <v>923</v>
      </c>
      <c r="C11561" t="s">
        <v>266</v>
      </c>
      <c r="E11561" t="s">
        <v>302</v>
      </c>
      <c r="F11561" t="s">
        <v>303</v>
      </c>
      <c r="G11561" t="s">
        <v>91</v>
      </c>
      <c r="H11561">
        <v>3</v>
      </c>
      <c r="I11561" s="68" t="str">
        <f>VLOOKUP(E11561,Refs!$P$2:$R$29,3,FALSE)</f>
        <v>Y61</v>
      </c>
      <c r="J11561" s="68" t="str">
        <f>VLOOKUP(E11561,Refs!$P$2:$S$29,4,FALSE)</f>
        <v>East of England</v>
      </c>
      <c r="K11561" s="28">
        <f t="shared" si="365"/>
        <v>3</v>
      </c>
    </row>
    <row r="11562" spans="1:11" x14ac:dyDescent="0.35">
      <c r="A11562" s="69">
        <f t="shared" si="366"/>
        <v>45870</v>
      </c>
      <c r="B11562" t="s">
        <v>923</v>
      </c>
      <c r="C11562" t="s">
        <v>266</v>
      </c>
      <c r="E11562" t="s">
        <v>302</v>
      </c>
      <c r="F11562" t="s">
        <v>303</v>
      </c>
      <c r="G11562" t="s">
        <v>92</v>
      </c>
      <c r="H11562">
        <v>1125</v>
      </c>
      <c r="I11562" s="68" t="str">
        <f>VLOOKUP(E11562,Refs!$P$2:$R$29,3,FALSE)</f>
        <v>Y61</v>
      </c>
      <c r="J11562" s="68" t="str">
        <f>VLOOKUP(E11562,Refs!$P$2:$S$29,4,FALSE)</f>
        <v>East of England</v>
      </c>
      <c r="K11562" s="28">
        <f t="shared" si="365"/>
        <v>1125</v>
      </c>
    </row>
    <row r="11563" spans="1:11" x14ac:dyDescent="0.35">
      <c r="A11563" s="69">
        <f t="shared" si="366"/>
        <v>45870</v>
      </c>
      <c r="B11563" t="s">
        <v>923</v>
      </c>
      <c r="C11563" t="s">
        <v>266</v>
      </c>
      <c r="E11563" t="s">
        <v>302</v>
      </c>
      <c r="F11563" t="s">
        <v>303</v>
      </c>
      <c r="G11563" t="s">
        <v>93</v>
      </c>
      <c r="H11563">
        <v>110</v>
      </c>
      <c r="I11563" s="68" t="str">
        <f>VLOOKUP(E11563,Refs!$P$2:$R$29,3,FALSE)</f>
        <v>Y61</v>
      </c>
      <c r="J11563" s="68" t="str">
        <f>VLOOKUP(E11563,Refs!$P$2:$S$29,4,FALSE)</f>
        <v>East of England</v>
      </c>
      <c r="K11563" s="28">
        <f t="shared" si="365"/>
        <v>110</v>
      </c>
    </row>
    <row r="11564" spans="1:11" x14ac:dyDescent="0.35">
      <c r="A11564" s="69">
        <f t="shared" si="366"/>
        <v>45870</v>
      </c>
      <c r="B11564" t="s">
        <v>923</v>
      </c>
      <c r="C11564" t="s">
        <v>266</v>
      </c>
      <c r="E11564" t="s">
        <v>302</v>
      </c>
      <c r="F11564" t="s">
        <v>303</v>
      </c>
      <c r="G11564" t="s">
        <v>94</v>
      </c>
      <c r="H11564">
        <v>582</v>
      </c>
      <c r="I11564" s="68" t="str">
        <f>VLOOKUP(E11564,Refs!$P$2:$R$29,3,FALSE)</f>
        <v>Y61</v>
      </c>
      <c r="J11564" s="68" t="str">
        <f>VLOOKUP(E11564,Refs!$P$2:$S$29,4,FALSE)</f>
        <v>East of England</v>
      </c>
      <c r="K11564" s="28">
        <f t="shared" si="365"/>
        <v>582</v>
      </c>
    </row>
    <row r="11565" spans="1:11" x14ac:dyDescent="0.35">
      <c r="A11565" s="69">
        <f t="shared" si="366"/>
        <v>45870</v>
      </c>
      <c r="B11565" t="s">
        <v>923</v>
      </c>
      <c r="C11565" t="s">
        <v>266</v>
      </c>
      <c r="E11565" t="s">
        <v>302</v>
      </c>
      <c r="F11565" t="s">
        <v>303</v>
      </c>
      <c r="G11565" t="s">
        <v>95</v>
      </c>
      <c r="H11565">
        <v>243</v>
      </c>
      <c r="I11565" s="68" t="str">
        <f>VLOOKUP(E11565,Refs!$P$2:$R$29,3,FALSE)</f>
        <v>Y61</v>
      </c>
      <c r="J11565" s="68" t="str">
        <f>VLOOKUP(E11565,Refs!$P$2:$S$29,4,FALSE)</f>
        <v>East of England</v>
      </c>
      <c r="K11565" s="28">
        <f t="shared" si="365"/>
        <v>243</v>
      </c>
    </row>
    <row r="11566" spans="1:11" x14ac:dyDescent="0.35">
      <c r="A11566" s="69">
        <f t="shared" si="366"/>
        <v>45870</v>
      </c>
      <c r="B11566" t="s">
        <v>923</v>
      </c>
      <c r="C11566" t="s">
        <v>266</v>
      </c>
      <c r="E11566" t="s">
        <v>302</v>
      </c>
      <c r="F11566" t="s">
        <v>303</v>
      </c>
      <c r="G11566" t="s">
        <v>96</v>
      </c>
      <c r="H11566">
        <v>4549</v>
      </c>
      <c r="I11566" s="68" t="str">
        <f>VLOOKUP(E11566,Refs!$P$2:$R$29,3,FALSE)</f>
        <v>Y61</v>
      </c>
      <c r="J11566" s="68" t="str">
        <f>VLOOKUP(E11566,Refs!$P$2:$S$29,4,FALSE)</f>
        <v>East of England</v>
      </c>
      <c r="K11566" s="28">
        <f t="shared" si="365"/>
        <v>4549</v>
      </c>
    </row>
    <row r="11567" spans="1:11" x14ac:dyDescent="0.35">
      <c r="A11567" s="69">
        <f t="shared" si="366"/>
        <v>45870</v>
      </c>
      <c r="B11567" t="s">
        <v>923</v>
      </c>
      <c r="C11567" t="s">
        <v>266</v>
      </c>
      <c r="E11567" t="s">
        <v>302</v>
      </c>
      <c r="F11567" t="s">
        <v>303</v>
      </c>
      <c r="G11567" t="s">
        <v>31</v>
      </c>
      <c r="H11567">
        <v>3719</v>
      </c>
      <c r="I11567" s="68" t="str">
        <f>VLOOKUP(E11567,Refs!$P$2:$R$29,3,FALSE)</f>
        <v>Y61</v>
      </c>
      <c r="J11567" s="68" t="str">
        <f>VLOOKUP(E11567,Refs!$P$2:$S$29,4,FALSE)</f>
        <v>East of England</v>
      </c>
      <c r="K11567" s="28">
        <f t="shared" si="365"/>
        <v>3719</v>
      </c>
    </row>
    <row r="11568" spans="1:11" x14ac:dyDescent="0.35">
      <c r="A11568" s="69">
        <f t="shared" si="366"/>
        <v>45870</v>
      </c>
      <c r="B11568" t="s">
        <v>923</v>
      </c>
      <c r="C11568" t="s">
        <v>266</v>
      </c>
      <c r="E11568" t="s">
        <v>302</v>
      </c>
      <c r="F11568" t="s">
        <v>303</v>
      </c>
      <c r="G11568" t="s">
        <v>97</v>
      </c>
      <c r="H11568">
        <v>3810</v>
      </c>
      <c r="I11568" s="68" t="str">
        <f>VLOOKUP(E11568,Refs!$P$2:$R$29,3,FALSE)</f>
        <v>Y61</v>
      </c>
      <c r="J11568" s="68" t="str">
        <f>VLOOKUP(E11568,Refs!$P$2:$S$29,4,FALSE)</f>
        <v>East of England</v>
      </c>
      <c r="K11568" s="28">
        <f t="shared" si="365"/>
        <v>3810</v>
      </c>
    </row>
    <row r="11569" spans="1:11" x14ac:dyDescent="0.35">
      <c r="A11569" s="69">
        <f t="shared" si="366"/>
        <v>45870</v>
      </c>
      <c r="B11569" t="s">
        <v>923</v>
      </c>
      <c r="C11569" t="s">
        <v>266</v>
      </c>
      <c r="E11569" t="s">
        <v>302</v>
      </c>
      <c r="F11569" t="s">
        <v>303</v>
      </c>
      <c r="G11569" t="s">
        <v>98</v>
      </c>
      <c r="H11569">
        <v>2830</v>
      </c>
      <c r="I11569" s="68" t="str">
        <f>VLOOKUP(E11569,Refs!$P$2:$R$29,3,FALSE)</f>
        <v>Y61</v>
      </c>
      <c r="J11569" s="68" t="str">
        <f>VLOOKUP(E11569,Refs!$P$2:$S$29,4,FALSE)</f>
        <v>East of England</v>
      </c>
      <c r="K11569" s="28">
        <f t="shared" si="365"/>
        <v>2830</v>
      </c>
    </row>
    <row r="11570" spans="1:11" x14ac:dyDescent="0.35">
      <c r="A11570" s="69">
        <f t="shared" si="366"/>
        <v>45870</v>
      </c>
      <c r="B11570" t="s">
        <v>923</v>
      </c>
      <c r="C11570" t="s">
        <v>266</v>
      </c>
      <c r="E11570" t="s">
        <v>302</v>
      </c>
      <c r="F11570" t="s">
        <v>303</v>
      </c>
      <c r="G11570" t="s">
        <v>99</v>
      </c>
      <c r="H11570">
        <v>2180</v>
      </c>
      <c r="I11570" s="68" t="str">
        <f>VLOOKUP(E11570,Refs!$P$2:$R$29,3,FALSE)</f>
        <v>Y61</v>
      </c>
      <c r="J11570" s="68" t="str">
        <f>VLOOKUP(E11570,Refs!$P$2:$S$29,4,FALSE)</f>
        <v>East of England</v>
      </c>
      <c r="K11570" s="28">
        <f t="shared" si="365"/>
        <v>2180</v>
      </c>
    </row>
    <row r="11571" spans="1:11" x14ac:dyDescent="0.35">
      <c r="A11571" s="69">
        <f t="shared" si="366"/>
        <v>45870</v>
      </c>
      <c r="B11571" t="s">
        <v>923</v>
      </c>
      <c r="C11571" t="s">
        <v>266</v>
      </c>
      <c r="E11571" t="s">
        <v>302</v>
      </c>
      <c r="F11571" t="s">
        <v>303</v>
      </c>
      <c r="G11571" t="s">
        <v>100</v>
      </c>
      <c r="H11571">
        <v>382</v>
      </c>
      <c r="I11571" s="68" t="str">
        <f>VLOOKUP(E11571,Refs!$P$2:$R$29,3,FALSE)</f>
        <v>Y61</v>
      </c>
      <c r="J11571" s="68" t="str">
        <f>VLOOKUP(E11571,Refs!$P$2:$S$29,4,FALSE)</f>
        <v>East of England</v>
      </c>
      <c r="K11571" s="28">
        <f t="shared" si="365"/>
        <v>382</v>
      </c>
    </row>
    <row r="11572" spans="1:11" x14ac:dyDescent="0.35">
      <c r="A11572" s="69">
        <f t="shared" si="366"/>
        <v>45870</v>
      </c>
      <c r="B11572" t="s">
        <v>923</v>
      </c>
      <c r="C11572" t="s">
        <v>266</v>
      </c>
      <c r="E11572" t="s">
        <v>302</v>
      </c>
      <c r="F11572" t="s">
        <v>303</v>
      </c>
      <c r="G11572" t="s">
        <v>101</v>
      </c>
      <c r="H11572">
        <v>289</v>
      </c>
      <c r="I11572" s="68" t="str">
        <f>VLOOKUP(E11572,Refs!$P$2:$R$29,3,FALSE)</f>
        <v>Y61</v>
      </c>
      <c r="J11572" s="68" t="str">
        <f>VLOOKUP(E11572,Refs!$P$2:$S$29,4,FALSE)</f>
        <v>East of England</v>
      </c>
      <c r="K11572" s="28">
        <f t="shared" si="365"/>
        <v>289</v>
      </c>
    </row>
    <row r="11573" spans="1:11" x14ac:dyDescent="0.35">
      <c r="A11573" s="69">
        <f t="shared" si="366"/>
        <v>45870</v>
      </c>
      <c r="B11573" t="s">
        <v>923</v>
      </c>
      <c r="C11573" t="s">
        <v>266</v>
      </c>
      <c r="E11573" t="s">
        <v>302</v>
      </c>
      <c r="F11573" t="s">
        <v>303</v>
      </c>
      <c r="G11573" t="s">
        <v>102</v>
      </c>
      <c r="H11573">
        <v>143</v>
      </c>
      <c r="I11573" s="68" t="str">
        <f>VLOOKUP(E11573,Refs!$P$2:$R$29,3,FALSE)</f>
        <v>Y61</v>
      </c>
      <c r="J11573" s="68" t="str">
        <f>VLOOKUP(E11573,Refs!$P$2:$S$29,4,FALSE)</f>
        <v>East of England</v>
      </c>
      <c r="K11573" s="28">
        <f t="shared" si="365"/>
        <v>143</v>
      </c>
    </row>
    <row r="11574" spans="1:11" x14ac:dyDescent="0.35">
      <c r="A11574" s="69">
        <f t="shared" si="366"/>
        <v>45870</v>
      </c>
      <c r="B11574" t="s">
        <v>923</v>
      </c>
      <c r="C11574" t="s">
        <v>266</v>
      </c>
      <c r="E11574" t="s">
        <v>302</v>
      </c>
      <c r="F11574" t="s">
        <v>303</v>
      </c>
      <c r="G11574" t="s">
        <v>103</v>
      </c>
      <c r="H11574">
        <v>1916</v>
      </c>
      <c r="I11574" s="68" t="str">
        <f>VLOOKUP(E11574,Refs!$P$2:$R$29,3,FALSE)</f>
        <v>Y61</v>
      </c>
      <c r="J11574" s="68" t="str">
        <f>VLOOKUP(E11574,Refs!$P$2:$S$29,4,FALSE)</f>
        <v>East of England</v>
      </c>
      <c r="K11574" s="28">
        <f t="shared" si="365"/>
        <v>1916</v>
      </c>
    </row>
    <row r="11575" spans="1:11" x14ac:dyDescent="0.35">
      <c r="A11575" s="69">
        <f t="shared" si="366"/>
        <v>45870</v>
      </c>
      <c r="B11575" t="s">
        <v>923</v>
      </c>
      <c r="C11575" t="s">
        <v>266</v>
      </c>
      <c r="E11575" t="s">
        <v>302</v>
      </c>
      <c r="F11575" t="s">
        <v>303</v>
      </c>
      <c r="G11575" t="s">
        <v>104</v>
      </c>
      <c r="H11575">
        <v>20024948</v>
      </c>
      <c r="I11575" s="68" t="str">
        <f>VLOOKUP(E11575,Refs!$P$2:$R$29,3,FALSE)</f>
        <v>Y61</v>
      </c>
      <c r="J11575" s="68" t="str">
        <f>VLOOKUP(E11575,Refs!$P$2:$S$29,4,FALSE)</f>
        <v>East of England</v>
      </c>
      <c r="K11575" s="28">
        <f t="shared" si="365"/>
        <v>20024948</v>
      </c>
    </row>
    <row r="11576" spans="1:11" x14ac:dyDescent="0.35">
      <c r="A11576" s="69">
        <f t="shared" si="366"/>
        <v>45870</v>
      </c>
      <c r="B11576" t="s">
        <v>923</v>
      </c>
      <c r="C11576" t="s">
        <v>266</v>
      </c>
      <c r="E11576" t="s">
        <v>302</v>
      </c>
      <c r="F11576" t="s">
        <v>303</v>
      </c>
      <c r="G11576" t="s">
        <v>105</v>
      </c>
      <c r="H11576">
        <v>2713</v>
      </c>
      <c r="I11576" s="68" t="str">
        <f>VLOOKUP(E11576,Refs!$P$2:$R$29,3,FALSE)</f>
        <v>Y61</v>
      </c>
      <c r="J11576" s="68" t="str">
        <f>VLOOKUP(E11576,Refs!$P$2:$S$29,4,FALSE)</f>
        <v>East of England</v>
      </c>
      <c r="K11576" s="28">
        <f t="shared" si="365"/>
        <v>2713</v>
      </c>
    </row>
    <row r="11577" spans="1:11" x14ac:dyDescent="0.35">
      <c r="A11577" s="69">
        <f t="shared" si="366"/>
        <v>45870</v>
      </c>
      <c r="B11577" t="s">
        <v>923</v>
      </c>
      <c r="C11577" t="s">
        <v>266</v>
      </c>
      <c r="E11577" t="s">
        <v>302</v>
      </c>
      <c r="F11577" t="s">
        <v>303</v>
      </c>
      <c r="G11577" t="s">
        <v>106</v>
      </c>
      <c r="H11577">
        <v>2204</v>
      </c>
      <c r="I11577" s="68" t="str">
        <f>VLOOKUP(E11577,Refs!$P$2:$R$29,3,FALSE)</f>
        <v>Y61</v>
      </c>
      <c r="J11577" s="68" t="str">
        <f>VLOOKUP(E11577,Refs!$P$2:$S$29,4,FALSE)</f>
        <v>East of England</v>
      </c>
      <c r="K11577" s="28">
        <f t="shared" si="365"/>
        <v>2204</v>
      </c>
    </row>
    <row r="11578" spans="1:11" x14ac:dyDescent="0.35">
      <c r="A11578" s="69">
        <f t="shared" si="366"/>
        <v>45870</v>
      </c>
      <c r="B11578" t="s">
        <v>923</v>
      </c>
      <c r="C11578" t="s">
        <v>266</v>
      </c>
      <c r="E11578" t="s">
        <v>302</v>
      </c>
      <c r="F11578" t="s">
        <v>303</v>
      </c>
      <c r="G11578" t="s">
        <v>107</v>
      </c>
      <c r="H11578">
        <v>124</v>
      </c>
      <c r="I11578" s="68" t="str">
        <f>VLOOKUP(E11578,Refs!$P$2:$R$29,3,FALSE)</f>
        <v>Y61</v>
      </c>
      <c r="J11578" s="68" t="str">
        <f>VLOOKUP(E11578,Refs!$P$2:$S$29,4,FALSE)</f>
        <v>East of England</v>
      </c>
      <c r="K11578" s="28">
        <f t="shared" si="365"/>
        <v>124</v>
      </c>
    </row>
    <row r="11579" spans="1:11" x14ac:dyDescent="0.35">
      <c r="A11579" s="69">
        <f t="shared" si="366"/>
        <v>45870</v>
      </c>
      <c r="B11579" t="s">
        <v>923</v>
      </c>
      <c r="C11579" t="s">
        <v>266</v>
      </c>
      <c r="E11579" t="s">
        <v>302</v>
      </c>
      <c r="F11579" t="s">
        <v>303</v>
      </c>
      <c r="G11579" t="s">
        <v>108</v>
      </c>
      <c r="H11579">
        <v>1673</v>
      </c>
      <c r="I11579" s="68" t="str">
        <f>VLOOKUP(E11579,Refs!$P$2:$R$29,3,FALSE)</f>
        <v>Y61</v>
      </c>
      <c r="J11579" s="68" t="str">
        <f>VLOOKUP(E11579,Refs!$P$2:$S$29,4,FALSE)</f>
        <v>East of England</v>
      </c>
      <c r="K11579" s="28">
        <f t="shared" si="365"/>
        <v>1673</v>
      </c>
    </row>
    <row r="11580" spans="1:11" x14ac:dyDescent="0.35">
      <c r="A11580" s="69">
        <f t="shared" si="366"/>
        <v>45870</v>
      </c>
      <c r="B11580" t="s">
        <v>923</v>
      </c>
      <c r="C11580" t="s">
        <v>266</v>
      </c>
      <c r="E11580" t="s">
        <v>302</v>
      </c>
      <c r="F11580" t="s">
        <v>303</v>
      </c>
      <c r="G11580" t="s">
        <v>109</v>
      </c>
      <c r="H11580">
        <v>23800624</v>
      </c>
      <c r="I11580" s="68" t="str">
        <f>VLOOKUP(E11580,Refs!$P$2:$R$29,3,FALSE)</f>
        <v>Y61</v>
      </c>
      <c r="J11580" s="68" t="str">
        <f>VLOOKUP(E11580,Refs!$P$2:$S$29,4,FALSE)</f>
        <v>East of England</v>
      </c>
      <c r="K11580" s="28">
        <f t="shared" si="365"/>
        <v>23800624</v>
      </c>
    </row>
    <row r="11581" spans="1:11" x14ac:dyDescent="0.35">
      <c r="A11581" s="69">
        <f t="shared" si="366"/>
        <v>45870</v>
      </c>
      <c r="B11581" t="s">
        <v>923</v>
      </c>
      <c r="C11581" t="s">
        <v>266</v>
      </c>
      <c r="E11581" t="s">
        <v>302</v>
      </c>
      <c r="F11581" t="s">
        <v>303</v>
      </c>
      <c r="G11581" t="s">
        <v>110</v>
      </c>
      <c r="H11581">
        <v>916</v>
      </c>
      <c r="I11581" s="68" t="str">
        <f>VLOOKUP(E11581,Refs!$P$2:$R$29,3,FALSE)</f>
        <v>Y61</v>
      </c>
      <c r="J11581" s="68" t="str">
        <f>VLOOKUP(E11581,Refs!$P$2:$S$29,4,FALSE)</f>
        <v>East of England</v>
      </c>
      <c r="K11581" s="28">
        <f t="shared" si="365"/>
        <v>916</v>
      </c>
    </row>
    <row r="11582" spans="1:11" x14ac:dyDescent="0.35">
      <c r="A11582" s="69">
        <f t="shared" si="366"/>
        <v>45870</v>
      </c>
      <c r="B11582" t="s">
        <v>923</v>
      </c>
      <c r="C11582" t="s">
        <v>266</v>
      </c>
      <c r="E11582" t="s">
        <v>302</v>
      </c>
      <c r="F11582" t="s">
        <v>303</v>
      </c>
      <c r="G11582" t="s">
        <v>808</v>
      </c>
      <c r="H11582">
        <v>5970</v>
      </c>
      <c r="I11582" s="68" t="str">
        <f>VLOOKUP(E11582,Refs!$P$2:$R$29,3,FALSE)</f>
        <v>Y61</v>
      </c>
      <c r="J11582" s="68" t="str">
        <f>VLOOKUP(E11582,Refs!$P$2:$S$29,4,FALSE)</f>
        <v>East of England</v>
      </c>
      <c r="K11582" s="28">
        <f t="shared" si="365"/>
        <v>5970</v>
      </c>
    </row>
    <row r="11583" spans="1:11" x14ac:dyDescent="0.35">
      <c r="A11583" s="69">
        <f t="shared" si="366"/>
        <v>45870</v>
      </c>
      <c r="B11583" t="s">
        <v>923</v>
      </c>
      <c r="C11583" t="s">
        <v>266</v>
      </c>
      <c r="E11583" t="s">
        <v>302</v>
      </c>
      <c r="F11583" t="s">
        <v>303</v>
      </c>
      <c r="G11583" t="s">
        <v>809</v>
      </c>
      <c r="H11583">
        <v>1677</v>
      </c>
      <c r="I11583" s="68" t="str">
        <f>VLOOKUP(E11583,Refs!$P$2:$R$29,3,FALSE)</f>
        <v>Y61</v>
      </c>
      <c r="J11583" s="68" t="str">
        <f>VLOOKUP(E11583,Refs!$P$2:$S$29,4,FALSE)</f>
        <v>East of England</v>
      </c>
      <c r="K11583" s="28">
        <f t="shared" si="365"/>
        <v>1677</v>
      </c>
    </row>
    <row r="11584" spans="1:11" x14ac:dyDescent="0.35">
      <c r="A11584" s="69">
        <f t="shared" si="366"/>
        <v>45870</v>
      </c>
      <c r="B11584" t="s">
        <v>923</v>
      </c>
      <c r="C11584" t="s">
        <v>266</v>
      </c>
      <c r="E11584" t="s">
        <v>302</v>
      </c>
      <c r="F11584" t="s">
        <v>303</v>
      </c>
      <c r="G11584" t="s">
        <v>111</v>
      </c>
      <c r="H11584">
        <v>17408</v>
      </c>
      <c r="I11584" s="68" t="str">
        <f>VLOOKUP(E11584,Refs!$P$2:$R$29,3,FALSE)</f>
        <v>Y61</v>
      </c>
      <c r="J11584" s="68" t="str">
        <f>VLOOKUP(E11584,Refs!$P$2:$S$29,4,FALSE)</f>
        <v>East of England</v>
      </c>
      <c r="K11584" s="28">
        <f t="shared" si="365"/>
        <v>17408</v>
      </c>
    </row>
    <row r="11585" spans="1:11" x14ac:dyDescent="0.35">
      <c r="A11585" s="69">
        <f t="shared" si="366"/>
        <v>45870</v>
      </c>
      <c r="B11585" t="s">
        <v>923</v>
      </c>
      <c r="C11585" t="s">
        <v>266</v>
      </c>
      <c r="E11585" t="s">
        <v>302</v>
      </c>
      <c r="F11585" t="s">
        <v>303</v>
      </c>
      <c r="G11585" t="s">
        <v>112</v>
      </c>
      <c r="H11585">
        <v>0</v>
      </c>
      <c r="I11585" s="68" t="str">
        <f>VLOOKUP(E11585,Refs!$P$2:$R$29,3,FALSE)</f>
        <v>Y61</v>
      </c>
      <c r="J11585" s="68" t="str">
        <f>VLOOKUP(E11585,Refs!$P$2:$S$29,4,FALSE)</f>
        <v>East of England</v>
      </c>
      <c r="K11585" s="28" t="str">
        <f t="shared" si="365"/>
        <v/>
      </c>
    </row>
    <row r="11586" spans="1:11" x14ac:dyDescent="0.35">
      <c r="A11586" s="69">
        <f t="shared" si="366"/>
        <v>45870</v>
      </c>
      <c r="B11586" t="s">
        <v>923</v>
      </c>
      <c r="C11586" t="s">
        <v>266</v>
      </c>
      <c r="E11586" t="s">
        <v>302</v>
      </c>
      <c r="F11586" t="s">
        <v>303</v>
      </c>
      <c r="G11586" t="s">
        <v>113</v>
      </c>
      <c r="H11586">
        <v>13059</v>
      </c>
      <c r="I11586" s="68" t="str">
        <f>VLOOKUP(E11586,Refs!$P$2:$R$29,3,FALSE)</f>
        <v>Y61</v>
      </c>
      <c r="J11586" s="68" t="str">
        <f>VLOOKUP(E11586,Refs!$P$2:$S$29,4,FALSE)</f>
        <v>East of England</v>
      </c>
      <c r="K11586" s="28">
        <f t="shared" ref="K11586:K11649" si="367">IF(OR(H11586="NULL",H11586=0,H11586=""),"",H11586)</f>
        <v>13059</v>
      </c>
    </row>
    <row r="11587" spans="1:11" x14ac:dyDescent="0.35">
      <c r="A11587" s="69">
        <f t="shared" ref="A11587:A11650" si="368">DATEVALUE(RIGHT(B11587,8))</f>
        <v>45870</v>
      </c>
      <c r="B11587" t="s">
        <v>923</v>
      </c>
      <c r="C11587" t="s">
        <v>266</v>
      </c>
      <c r="E11587" t="s">
        <v>302</v>
      </c>
      <c r="F11587" t="s">
        <v>303</v>
      </c>
      <c r="G11587" t="s">
        <v>114</v>
      </c>
      <c r="H11587">
        <v>6531</v>
      </c>
      <c r="I11587" s="68" t="str">
        <f>VLOOKUP(E11587,Refs!$P$2:$R$29,3,FALSE)</f>
        <v>Y61</v>
      </c>
      <c r="J11587" s="68" t="str">
        <f>VLOOKUP(E11587,Refs!$P$2:$S$29,4,FALSE)</f>
        <v>East of England</v>
      </c>
      <c r="K11587" s="28">
        <f t="shared" si="367"/>
        <v>6531</v>
      </c>
    </row>
    <row r="11588" spans="1:11" x14ac:dyDescent="0.35">
      <c r="A11588" s="69">
        <f t="shared" si="368"/>
        <v>45870</v>
      </c>
      <c r="B11588" t="s">
        <v>923</v>
      </c>
      <c r="C11588" t="s">
        <v>266</v>
      </c>
      <c r="E11588" t="s">
        <v>302</v>
      </c>
      <c r="F11588" t="s">
        <v>303</v>
      </c>
      <c r="G11588" t="s">
        <v>115</v>
      </c>
      <c r="H11588">
        <v>3441</v>
      </c>
      <c r="I11588" s="68" t="str">
        <f>VLOOKUP(E11588,Refs!$P$2:$R$29,3,FALSE)</f>
        <v>Y61</v>
      </c>
      <c r="J11588" s="68" t="str">
        <f>VLOOKUP(E11588,Refs!$P$2:$S$29,4,FALSE)</f>
        <v>East of England</v>
      </c>
      <c r="K11588" s="28">
        <f t="shared" si="367"/>
        <v>3441</v>
      </c>
    </row>
    <row r="11589" spans="1:11" x14ac:dyDescent="0.35">
      <c r="A11589" s="69">
        <f t="shared" si="368"/>
        <v>45870</v>
      </c>
      <c r="B11589" t="s">
        <v>923</v>
      </c>
      <c r="C11589" t="s">
        <v>266</v>
      </c>
      <c r="E11589" t="s">
        <v>302</v>
      </c>
      <c r="F11589" t="s">
        <v>303</v>
      </c>
      <c r="G11589" t="s">
        <v>116</v>
      </c>
      <c r="H11589">
        <v>1183</v>
      </c>
      <c r="I11589" s="68" t="str">
        <f>VLOOKUP(E11589,Refs!$P$2:$R$29,3,FALSE)</f>
        <v>Y61</v>
      </c>
      <c r="J11589" s="68" t="str">
        <f>VLOOKUP(E11589,Refs!$P$2:$S$29,4,FALSE)</f>
        <v>East of England</v>
      </c>
      <c r="K11589" s="28">
        <f t="shared" si="367"/>
        <v>1183</v>
      </c>
    </row>
    <row r="11590" spans="1:11" x14ac:dyDescent="0.35">
      <c r="A11590" s="69">
        <f t="shared" si="368"/>
        <v>45870</v>
      </c>
      <c r="B11590" t="s">
        <v>923</v>
      </c>
      <c r="C11590" t="s">
        <v>266</v>
      </c>
      <c r="E11590" t="s">
        <v>302</v>
      </c>
      <c r="F11590" t="s">
        <v>303</v>
      </c>
      <c r="G11590" t="s">
        <v>117</v>
      </c>
      <c r="H11590">
        <v>3753</v>
      </c>
      <c r="I11590" s="68" t="str">
        <f>VLOOKUP(E11590,Refs!$P$2:$R$29,3,FALSE)</f>
        <v>Y61</v>
      </c>
      <c r="J11590" s="68" t="str">
        <f>VLOOKUP(E11590,Refs!$P$2:$S$29,4,FALSE)</f>
        <v>East of England</v>
      </c>
      <c r="K11590" s="28">
        <f t="shared" si="367"/>
        <v>3753</v>
      </c>
    </row>
    <row r="11591" spans="1:11" x14ac:dyDescent="0.35">
      <c r="A11591" s="69">
        <f t="shared" si="368"/>
        <v>45870</v>
      </c>
      <c r="B11591" t="s">
        <v>923</v>
      </c>
      <c r="C11591" t="s">
        <v>266</v>
      </c>
      <c r="E11591" t="s">
        <v>302</v>
      </c>
      <c r="F11591" t="s">
        <v>303</v>
      </c>
      <c r="G11591" t="s">
        <v>118</v>
      </c>
      <c r="H11591">
        <v>3408</v>
      </c>
      <c r="I11591" s="68" t="str">
        <f>VLOOKUP(E11591,Refs!$P$2:$R$29,3,FALSE)</f>
        <v>Y61</v>
      </c>
      <c r="J11591" s="68" t="str">
        <f>VLOOKUP(E11591,Refs!$P$2:$S$29,4,FALSE)</f>
        <v>East of England</v>
      </c>
      <c r="K11591" s="28">
        <f t="shared" si="367"/>
        <v>3408</v>
      </c>
    </row>
    <row r="11592" spans="1:11" x14ac:dyDescent="0.35">
      <c r="A11592" s="69">
        <f t="shared" si="368"/>
        <v>45870</v>
      </c>
      <c r="B11592" t="s">
        <v>923</v>
      </c>
      <c r="C11592" t="s">
        <v>266</v>
      </c>
      <c r="E11592" t="s">
        <v>302</v>
      </c>
      <c r="F11592" t="s">
        <v>303</v>
      </c>
      <c r="G11592" t="s">
        <v>119</v>
      </c>
      <c r="H11592">
        <v>1970</v>
      </c>
      <c r="I11592" s="68" t="str">
        <f>VLOOKUP(E11592,Refs!$P$2:$R$29,3,FALSE)</f>
        <v>Y61</v>
      </c>
      <c r="J11592" s="68" t="str">
        <f>VLOOKUP(E11592,Refs!$P$2:$S$29,4,FALSE)</f>
        <v>East of England</v>
      </c>
      <c r="K11592" s="28">
        <f t="shared" si="367"/>
        <v>1970</v>
      </c>
    </row>
    <row r="11593" spans="1:11" x14ac:dyDescent="0.35">
      <c r="A11593" s="69">
        <f t="shared" si="368"/>
        <v>45870</v>
      </c>
      <c r="B11593" t="s">
        <v>923</v>
      </c>
      <c r="C11593" t="s">
        <v>266</v>
      </c>
      <c r="E11593" t="s">
        <v>302</v>
      </c>
      <c r="F11593" t="s">
        <v>303</v>
      </c>
      <c r="G11593" t="s">
        <v>120</v>
      </c>
      <c r="H11593">
        <v>1371</v>
      </c>
      <c r="I11593" s="68" t="str">
        <f>VLOOKUP(E11593,Refs!$P$2:$R$29,3,FALSE)</f>
        <v>Y61</v>
      </c>
      <c r="J11593" s="68" t="str">
        <f>VLOOKUP(E11593,Refs!$P$2:$S$29,4,FALSE)</f>
        <v>East of England</v>
      </c>
      <c r="K11593" s="28">
        <f t="shared" si="367"/>
        <v>1371</v>
      </c>
    </row>
    <row r="11594" spans="1:11" x14ac:dyDescent="0.35">
      <c r="A11594" s="69">
        <f t="shared" si="368"/>
        <v>45870</v>
      </c>
      <c r="B11594" t="s">
        <v>923</v>
      </c>
      <c r="C11594" t="s">
        <v>266</v>
      </c>
      <c r="E11594" t="s">
        <v>302</v>
      </c>
      <c r="F11594" t="s">
        <v>303</v>
      </c>
      <c r="G11594" t="s">
        <v>121</v>
      </c>
      <c r="H11594">
        <v>1407</v>
      </c>
      <c r="I11594" s="68" t="str">
        <f>VLOOKUP(E11594,Refs!$P$2:$R$29,3,FALSE)</f>
        <v>Y61</v>
      </c>
      <c r="J11594" s="68" t="str">
        <f>VLOOKUP(E11594,Refs!$P$2:$S$29,4,FALSE)</f>
        <v>East of England</v>
      </c>
      <c r="K11594" s="28">
        <f t="shared" si="367"/>
        <v>1407</v>
      </c>
    </row>
    <row r="11595" spans="1:11" x14ac:dyDescent="0.35">
      <c r="A11595" s="69">
        <f t="shared" si="368"/>
        <v>45870</v>
      </c>
      <c r="B11595" t="s">
        <v>923</v>
      </c>
      <c r="C11595" t="s">
        <v>266</v>
      </c>
      <c r="E11595" t="s">
        <v>302</v>
      </c>
      <c r="F11595" t="s">
        <v>303</v>
      </c>
      <c r="G11595" t="s">
        <v>122</v>
      </c>
      <c r="H11595">
        <v>501</v>
      </c>
      <c r="I11595" s="68" t="str">
        <f>VLOOKUP(E11595,Refs!$P$2:$R$29,3,FALSE)</f>
        <v>Y61</v>
      </c>
      <c r="J11595" s="68" t="str">
        <f>VLOOKUP(E11595,Refs!$P$2:$S$29,4,FALSE)</f>
        <v>East of England</v>
      </c>
      <c r="K11595" s="28">
        <f t="shared" si="367"/>
        <v>501</v>
      </c>
    </row>
    <row r="11596" spans="1:11" x14ac:dyDescent="0.35">
      <c r="A11596" s="69">
        <f t="shared" si="368"/>
        <v>45870</v>
      </c>
      <c r="B11596" t="s">
        <v>923</v>
      </c>
      <c r="C11596" t="s">
        <v>266</v>
      </c>
      <c r="E11596" t="s">
        <v>302</v>
      </c>
      <c r="F11596" t="s">
        <v>303</v>
      </c>
      <c r="G11596" t="s">
        <v>123</v>
      </c>
      <c r="H11596">
        <v>2</v>
      </c>
      <c r="I11596" s="68" t="str">
        <f>VLOOKUP(E11596,Refs!$P$2:$R$29,3,FALSE)</f>
        <v>Y61</v>
      </c>
      <c r="J11596" s="68" t="str">
        <f>VLOOKUP(E11596,Refs!$P$2:$S$29,4,FALSE)</f>
        <v>East of England</v>
      </c>
      <c r="K11596" s="28">
        <f t="shared" si="367"/>
        <v>2</v>
      </c>
    </row>
    <row r="11597" spans="1:11" x14ac:dyDescent="0.35">
      <c r="A11597" s="69">
        <f t="shared" si="368"/>
        <v>45870</v>
      </c>
      <c r="B11597" t="s">
        <v>923</v>
      </c>
      <c r="C11597" t="s">
        <v>266</v>
      </c>
      <c r="E11597" t="s">
        <v>302</v>
      </c>
      <c r="F11597" t="s">
        <v>303</v>
      </c>
      <c r="G11597" t="s">
        <v>124</v>
      </c>
      <c r="H11597">
        <v>0</v>
      </c>
      <c r="I11597" s="68" t="str">
        <f>VLOOKUP(E11597,Refs!$P$2:$R$29,3,FALSE)</f>
        <v>Y61</v>
      </c>
      <c r="J11597" s="68" t="str">
        <f>VLOOKUP(E11597,Refs!$P$2:$S$29,4,FALSE)</f>
        <v>East of England</v>
      </c>
      <c r="K11597" s="28" t="str">
        <f t="shared" si="367"/>
        <v/>
      </c>
    </row>
    <row r="11598" spans="1:11" x14ac:dyDescent="0.35">
      <c r="A11598" s="69">
        <f t="shared" si="368"/>
        <v>45870</v>
      </c>
      <c r="B11598" t="s">
        <v>923</v>
      </c>
      <c r="C11598" t="s">
        <v>266</v>
      </c>
      <c r="E11598" t="s">
        <v>302</v>
      </c>
      <c r="F11598" t="s">
        <v>303</v>
      </c>
      <c r="G11598" t="s">
        <v>125</v>
      </c>
      <c r="H11598">
        <v>0</v>
      </c>
      <c r="I11598" s="68" t="str">
        <f>VLOOKUP(E11598,Refs!$P$2:$R$29,3,FALSE)</f>
        <v>Y61</v>
      </c>
      <c r="J11598" s="68" t="str">
        <f>VLOOKUP(E11598,Refs!$P$2:$S$29,4,FALSE)</f>
        <v>East of England</v>
      </c>
      <c r="K11598" s="28" t="str">
        <f t="shared" si="367"/>
        <v/>
      </c>
    </row>
    <row r="11599" spans="1:11" x14ac:dyDescent="0.35">
      <c r="A11599" s="69">
        <f t="shared" si="368"/>
        <v>45870</v>
      </c>
      <c r="B11599" t="s">
        <v>923</v>
      </c>
      <c r="C11599" t="s">
        <v>266</v>
      </c>
      <c r="E11599" t="s">
        <v>302</v>
      </c>
      <c r="F11599" t="s">
        <v>303</v>
      </c>
      <c r="G11599" t="s">
        <v>126</v>
      </c>
      <c r="H11599">
        <v>11</v>
      </c>
      <c r="I11599" s="68" t="str">
        <f>VLOOKUP(E11599,Refs!$P$2:$R$29,3,FALSE)</f>
        <v>Y61</v>
      </c>
      <c r="J11599" s="68" t="str">
        <f>VLOOKUP(E11599,Refs!$P$2:$S$29,4,FALSE)</f>
        <v>East of England</v>
      </c>
      <c r="K11599" s="28">
        <f t="shared" si="367"/>
        <v>11</v>
      </c>
    </row>
    <row r="11600" spans="1:11" x14ac:dyDescent="0.35">
      <c r="A11600" s="69">
        <f t="shared" si="368"/>
        <v>45870</v>
      </c>
      <c r="B11600" t="s">
        <v>923</v>
      </c>
      <c r="C11600" t="s">
        <v>266</v>
      </c>
      <c r="E11600" t="s">
        <v>302</v>
      </c>
      <c r="F11600" t="s">
        <v>303</v>
      </c>
      <c r="G11600" t="s">
        <v>127</v>
      </c>
      <c r="H11600">
        <v>57</v>
      </c>
      <c r="I11600" s="68" t="str">
        <f>VLOOKUP(E11600,Refs!$P$2:$R$29,3,FALSE)</f>
        <v>Y61</v>
      </c>
      <c r="J11600" s="68" t="str">
        <f>VLOOKUP(E11600,Refs!$P$2:$S$29,4,FALSE)</f>
        <v>East of England</v>
      </c>
      <c r="K11600" s="28">
        <f t="shared" si="367"/>
        <v>57</v>
      </c>
    </row>
    <row r="11601" spans="1:11" x14ac:dyDescent="0.35">
      <c r="A11601" s="69">
        <f t="shared" si="368"/>
        <v>45870</v>
      </c>
      <c r="B11601" t="s">
        <v>923</v>
      </c>
      <c r="C11601" t="s">
        <v>266</v>
      </c>
      <c r="E11601" t="s">
        <v>302</v>
      </c>
      <c r="F11601" t="s">
        <v>303</v>
      </c>
      <c r="G11601" t="s">
        <v>128</v>
      </c>
      <c r="H11601">
        <v>11</v>
      </c>
      <c r="I11601" s="68" t="str">
        <f>VLOOKUP(E11601,Refs!$P$2:$R$29,3,FALSE)</f>
        <v>Y61</v>
      </c>
      <c r="J11601" s="68" t="str">
        <f>VLOOKUP(E11601,Refs!$P$2:$S$29,4,FALSE)</f>
        <v>East of England</v>
      </c>
      <c r="K11601" s="28">
        <f t="shared" si="367"/>
        <v>11</v>
      </c>
    </row>
    <row r="11602" spans="1:11" x14ac:dyDescent="0.35">
      <c r="A11602" s="69">
        <f t="shared" si="368"/>
        <v>45870</v>
      </c>
      <c r="B11602" t="s">
        <v>923</v>
      </c>
      <c r="C11602" t="s">
        <v>266</v>
      </c>
      <c r="E11602" t="s">
        <v>302</v>
      </c>
      <c r="F11602" t="s">
        <v>303</v>
      </c>
      <c r="G11602" t="s">
        <v>129</v>
      </c>
      <c r="H11602">
        <v>710</v>
      </c>
      <c r="I11602" s="68" t="str">
        <f>VLOOKUP(E11602,Refs!$P$2:$R$29,3,FALSE)</f>
        <v>Y61</v>
      </c>
      <c r="J11602" s="68" t="str">
        <f>VLOOKUP(E11602,Refs!$P$2:$S$29,4,FALSE)</f>
        <v>East of England</v>
      </c>
      <c r="K11602" s="28">
        <f t="shared" si="367"/>
        <v>710</v>
      </c>
    </row>
    <row r="11603" spans="1:11" x14ac:dyDescent="0.35">
      <c r="A11603" s="69">
        <f t="shared" si="368"/>
        <v>45870</v>
      </c>
      <c r="B11603" t="s">
        <v>923</v>
      </c>
      <c r="C11603" t="s">
        <v>266</v>
      </c>
      <c r="E11603" t="s">
        <v>302</v>
      </c>
      <c r="F11603" t="s">
        <v>303</v>
      </c>
      <c r="G11603" t="s">
        <v>130</v>
      </c>
      <c r="H11603">
        <v>628</v>
      </c>
      <c r="I11603" s="68" t="str">
        <f>VLOOKUP(E11603,Refs!$P$2:$R$29,3,FALSE)</f>
        <v>Y61</v>
      </c>
      <c r="J11603" s="68" t="str">
        <f>VLOOKUP(E11603,Refs!$P$2:$S$29,4,FALSE)</f>
        <v>East of England</v>
      </c>
      <c r="K11603" s="28">
        <f t="shared" si="367"/>
        <v>628</v>
      </c>
    </row>
    <row r="11604" spans="1:11" x14ac:dyDescent="0.35">
      <c r="A11604" s="69">
        <f t="shared" si="368"/>
        <v>45870</v>
      </c>
      <c r="B11604" t="s">
        <v>923</v>
      </c>
      <c r="C11604" t="s">
        <v>266</v>
      </c>
      <c r="E11604" t="s">
        <v>302</v>
      </c>
      <c r="F11604" t="s">
        <v>303</v>
      </c>
      <c r="G11604" t="s">
        <v>131</v>
      </c>
      <c r="H11604">
        <v>2331</v>
      </c>
      <c r="I11604" s="68" t="str">
        <f>VLOOKUP(E11604,Refs!$P$2:$R$29,3,FALSE)</f>
        <v>Y61</v>
      </c>
      <c r="J11604" s="68" t="str">
        <f>VLOOKUP(E11604,Refs!$P$2:$S$29,4,FALSE)</f>
        <v>East of England</v>
      </c>
      <c r="K11604" s="28">
        <f t="shared" si="367"/>
        <v>2331</v>
      </c>
    </row>
    <row r="11605" spans="1:11" x14ac:dyDescent="0.35">
      <c r="A11605" s="69">
        <f t="shared" si="368"/>
        <v>45870</v>
      </c>
      <c r="B11605" t="s">
        <v>923</v>
      </c>
      <c r="C11605" t="s">
        <v>266</v>
      </c>
      <c r="E11605" t="s">
        <v>302</v>
      </c>
      <c r="F11605" t="s">
        <v>303</v>
      </c>
      <c r="G11605" t="s">
        <v>132</v>
      </c>
      <c r="H11605">
        <v>2094</v>
      </c>
      <c r="I11605" s="68" t="str">
        <f>VLOOKUP(E11605,Refs!$P$2:$R$29,3,FALSE)</f>
        <v>Y61</v>
      </c>
      <c r="J11605" s="68" t="str">
        <f>VLOOKUP(E11605,Refs!$P$2:$S$29,4,FALSE)</f>
        <v>East of England</v>
      </c>
      <c r="K11605" s="28">
        <f t="shared" si="367"/>
        <v>2094</v>
      </c>
    </row>
    <row r="11606" spans="1:11" x14ac:dyDescent="0.35">
      <c r="A11606" s="69">
        <f t="shared" si="368"/>
        <v>45870</v>
      </c>
      <c r="B11606" t="s">
        <v>923</v>
      </c>
      <c r="C11606" t="s">
        <v>266</v>
      </c>
      <c r="E11606" t="s">
        <v>302</v>
      </c>
      <c r="F11606" t="s">
        <v>303</v>
      </c>
      <c r="G11606" t="s">
        <v>133</v>
      </c>
      <c r="H11606">
        <v>851</v>
      </c>
      <c r="I11606" s="68" t="str">
        <f>VLOOKUP(E11606,Refs!$P$2:$R$29,3,FALSE)</f>
        <v>Y61</v>
      </c>
      <c r="J11606" s="68" t="str">
        <f>VLOOKUP(E11606,Refs!$P$2:$S$29,4,FALSE)</f>
        <v>East of England</v>
      </c>
      <c r="K11606" s="28">
        <f t="shared" si="367"/>
        <v>851</v>
      </c>
    </row>
    <row r="11607" spans="1:11" x14ac:dyDescent="0.35">
      <c r="A11607" s="69">
        <f t="shared" si="368"/>
        <v>45870</v>
      </c>
      <c r="B11607" t="s">
        <v>923</v>
      </c>
      <c r="C11607" t="s">
        <v>266</v>
      </c>
      <c r="E11607" t="s">
        <v>302</v>
      </c>
      <c r="F11607" t="s">
        <v>303</v>
      </c>
      <c r="G11607" t="s">
        <v>134</v>
      </c>
      <c r="H11607">
        <v>851</v>
      </c>
      <c r="I11607" s="68" t="str">
        <f>VLOOKUP(E11607,Refs!$P$2:$R$29,3,FALSE)</f>
        <v>Y61</v>
      </c>
      <c r="J11607" s="68" t="str">
        <f>VLOOKUP(E11607,Refs!$P$2:$S$29,4,FALSE)</f>
        <v>East of England</v>
      </c>
      <c r="K11607" s="28">
        <f t="shared" si="367"/>
        <v>851</v>
      </c>
    </row>
    <row r="11608" spans="1:11" x14ac:dyDescent="0.35">
      <c r="A11608" s="69">
        <f t="shared" si="368"/>
        <v>45870</v>
      </c>
      <c r="B11608" t="s">
        <v>923</v>
      </c>
      <c r="C11608" t="s">
        <v>266</v>
      </c>
      <c r="E11608" t="s">
        <v>302</v>
      </c>
      <c r="F11608" t="s">
        <v>303</v>
      </c>
      <c r="G11608" t="s">
        <v>135</v>
      </c>
      <c r="H11608">
        <v>221</v>
      </c>
      <c r="I11608" s="68" t="str">
        <f>VLOOKUP(E11608,Refs!$P$2:$R$29,3,FALSE)</f>
        <v>Y61</v>
      </c>
      <c r="J11608" s="68" t="str">
        <f>VLOOKUP(E11608,Refs!$P$2:$S$29,4,FALSE)</f>
        <v>East of England</v>
      </c>
      <c r="K11608" s="28">
        <f t="shared" si="367"/>
        <v>221</v>
      </c>
    </row>
    <row r="11609" spans="1:11" x14ac:dyDescent="0.35">
      <c r="A11609" s="69">
        <f t="shared" si="368"/>
        <v>45870</v>
      </c>
      <c r="B11609" t="s">
        <v>923</v>
      </c>
      <c r="C11609" t="s">
        <v>266</v>
      </c>
      <c r="E11609" t="s">
        <v>302</v>
      </c>
      <c r="F11609" t="s">
        <v>303</v>
      </c>
      <c r="G11609" t="s">
        <v>136</v>
      </c>
      <c r="H11609">
        <v>201</v>
      </c>
      <c r="I11609" s="68" t="str">
        <f>VLOOKUP(E11609,Refs!$P$2:$R$29,3,FALSE)</f>
        <v>Y61</v>
      </c>
      <c r="J11609" s="68" t="str">
        <f>VLOOKUP(E11609,Refs!$P$2:$S$29,4,FALSE)</f>
        <v>East of England</v>
      </c>
      <c r="K11609" s="28">
        <f t="shared" si="367"/>
        <v>201</v>
      </c>
    </row>
    <row r="11610" spans="1:11" x14ac:dyDescent="0.35">
      <c r="A11610" s="69">
        <f t="shared" si="368"/>
        <v>45870</v>
      </c>
      <c r="B11610" t="s">
        <v>923</v>
      </c>
      <c r="C11610" t="s">
        <v>266</v>
      </c>
      <c r="E11610" t="s">
        <v>302</v>
      </c>
      <c r="F11610" t="s">
        <v>303</v>
      </c>
      <c r="G11610" t="s">
        <v>137</v>
      </c>
      <c r="H11610">
        <v>10</v>
      </c>
      <c r="I11610" s="68" t="str">
        <f>VLOOKUP(E11610,Refs!$P$2:$R$29,3,FALSE)</f>
        <v>Y61</v>
      </c>
      <c r="J11610" s="68" t="str">
        <f>VLOOKUP(E11610,Refs!$P$2:$S$29,4,FALSE)</f>
        <v>East of England</v>
      </c>
      <c r="K11610" s="28">
        <f t="shared" si="367"/>
        <v>10</v>
      </c>
    </row>
    <row r="11611" spans="1:11" x14ac:dyDescent="0.35">
      <c r="A11611" s="69">
        <f t="shared" si="368"/>
        <v>45870</v>
      </c>
      <c r="B11611" t="s">
        <v>923</v>
      </c>
      <c r="C11611" t="s">
        <v>266</v>
      </c>
      <c r="E11611" t="s">
        <v>302</v>
      </c>
      <c r="F11611" t="s">
        <v>303</v>
      </c>
      <c r="G11611" t="s">
        <v>138</v>
      </c>
      <c r="H11611">
        <v>9</v>
      </c>
      <c r="I11611" s="68" t="str">
        <f>VLOOKUP(E11611,Refs!$P$2:$R$29,3,FALSE)</f>
        <v>Y61</v>
      </c>
      <c r="J11611" s="68" t="str">
        <f>VLOOKUP(E11611,Refs!$P$2:$S$29,4,FALSE)</f>
        <v>East of England</v>
      </c>
      <c r="K11611" s="28">
        <f t="shared" si="367"/>
        <v>9</v>
      </c>
    </row>
    <row r="11612" spans="1:11" x14ac:dyDescent="0.35">
      <c r="A11612" s="69">
        <f t="shared" si="368"/>
        <v>45870</v>
      </c>
      <c r="B11612" t="s">
        <v>923</v>
      </c>
      <c r="C11612" t="s">
        <v>266</v>
      </c>
      <c r="E11612" t="s">
        <v>302</v>
      </c>
      <c r="F11612" t="s">
        <v>303</v>
      </c>
      <c r="G11612" t="s">
        <v>139</v>
      </c>
      <c r="H11612">
        <v>162</v>
      </c>
      <c r="I11612" s="68" t="str">
        <f>VLOOKUP(E11612,Refs!$P$2:$R$29,3,FALSE)</f>
        <v>Y61</v>
      </c>
      <c r="J11612" s="68" t="str">
        <f>VLOOKUP(E11612,Refs!$P$2:$S$29,4,FALSE)</f>
        <v>East of England</v>
      </c>
      <c r="K11612" s="28">
        <f t="shared" si="367"/>
        <v>162</v>
      </c>
    </row>
    <row r="11613" spans="1:11" x14ac:dyDescent="0.35">
      <c r="A11613" s="69">
        <f t="shared" si="368"/>
        <v>45870</v>
      </c>
      <c r="B11613" t="s">
        <v>923</v>
      </c>
      <c r="C11613" t="s">
        <v>266</v>
      </c>
      <c r="E11613" t="s">
        <v>302</v>
      </c>
      <c r="F11613" t="s">
        <v>303</v>
      </c>
      <c r="G11613" t="s">
        <v>140</v>
      </c>
      <c r="H11613">
        <v>162</v>
      </c>
      <c r="I11613" s="68" t="str">
        <f>VLOOKUP(E11613,Refs!$P$2:$R$29,3,FALSE)</f>
        <v>Y61</v>
      </c>
      <c r="J11613" s="68" t="str">
        <f>VLOOKUP(E11613,Refs!$P$2:$S$29,4,FALSE)</f>
        <v>East of England</v>
      </c>
      <c r="K11613" s="28">
        <f t="shared" si="367"/>
        <v>162</v>
      </c>
    </row>
    <row r="11614" spans="1:11" x14ac:dyDescent="0.35">
      <c r="A11614" s="69">
        <f t="shared" si="368"/>
        <v>45870</v>
      </c>
      <c r="B11614" t="s">
        <v>923</v>
      </c>
      <c r="C11614" t="s">
        <v>266</v>
      </c>
      <c r="E11614" t="s">
        <v>302</v>
      </c>
      <c r="F11614" t="s">
        <v>303</v>
      </c>
      <c r="G11614" t="s">
        <v>728</v>
      </c>
      <c r="H11614">
        <v>213</v>
      </c>
      <c r="I11614" s="68" t="str">
        <f>VLOOKUP(E11614,Refs!$P$2:$R$29,3,FALSE)</f>
        <v>Y61</v>
      </c>
      <c r="J11614" s="68" t="str">
        <f>VLOOKUP(E11614,Refs!$P$2:$S$29,4,FALSE)</f>
        <v>East of England</v>
      </c>
      <c r="K11614" s="28">
        <f t="shared" si="367"/>
        <v>213</v>
      </c>
    </row>
    <row r="11615" spans="1:11" x14ac:dyDescent="0.35">
      <c r="A11615" s="69">
        <f t="shared" si="368"/>
        <v>45870</v>
      </c>
      <c r="B11615" t="s">
        <v>923</v>
      </c>
      <c r="C11615" t="s">
        <v>266</v>
      </c>
      <c r="E11615" t="s">
        <v>302</v>
      </c>
      <c r="F11615" t="s">
        <v>303</v>
      </c>
      <c r="G11615" t="s">
        <v>727</v>
      </c>
      <c r="H11615">
        <v>19</v>
      </c>
      <c r="I11615" s="68" t="str">
        <f>VLOOKUP(E11615,Refs!$P$2:$R$29,3,FALSE)</f>
        <v>Y61</v>
      </c>
      <c r="J11615" s="68" t="str">
        <f>VLOOKUP(E11615,Refs!$P$2:$S$29,4,FALSE)</f>
        <v>East of England</v>
      </c>
      <c r="K11615" s="28">
        <f t="shared" si="367"/>
        <v>19</v>
      </c>
    </row>
    <row r="11616" spans="1:11" x14ac:dyDescent="0.35">
      <c r="A11616" s="69">
        <f t="shared" si="368"/>
        <v>45870</v>
      </c>
      <c r="B11616" t="s">
        <v>923</v>
      </c>
      <c r="C11616" t="s">
        <v>266</v>
      </c>
      <c r="E11616" t="s">
        <v>302</v>
      </c>
      <c r="F11616" t="s">
        <v>303</v>
      </c>
      <c r="G11616" t="s">
        <v>730</v>
      </c>
      <c r="H11616">
        <v>638</v>
      </c>
      <c r="I11616" s="68" t="str">
        <f>VLOOKUP(E11616,Refs!$P$2:$R$29,3,FALSE)</f>
        <v>Y61</v>
      </c>
      <c r="J11616" s="68" t="str">
        <f>VLOOKUP(E11616,Refs!$P$2:$S$29,4,FALSE)</f>
        <v>East of England</v>
      </c>
      <c r="K11616" s="28">
        <f t="shared" si="367"/>
        <v>638</v>
      </c>
    </row>
    <row r="11617" spans="1:11" x14ac:dyDescent="0.35">
      <c r="A11617" s="69">
        <f t="shared" si="368"/>
        <v>45870</v>
      </c>
      <c r="B11617" t="s">
        <v>923</v>
      </c>
      <c r="C11617" t="s">
        <v>266</v>
      </c>
      <c r="E11617" t="s">
        <v>302</v>
      </c>
      <c r="F11617" t="s">
        <v>303</v>
      </c>
      <c r="G11617" t="s">
        <v>729</v>
      </c>
      <c r="H11617">
        <v>338</v>
      </c>
      <c r="I11617" s="68" t="str">
        <f>VLOOKUP(E11617,Refs!$P$2:$R$29,3,FALSE)</f>
        <v>Y61</v>
      </c>
      <c r="J11617" s="68" t="str">
        <f>VLOOKUP(E11617,Refs!$P$2:$S$29,4,FALSE)</f>
        <v>East of England</v>
      </c>
      <c r="K11617" s="28">
        <f t="shared" si="367"/>
        <v>338</v>
      </c>
    </row>
    <row r="11618" spans="1:11" x14ac:dyDescent="0.35">
      <c r="A11618" s="69">
        <f t="shared" si="368"/>
        <v>45870</v>
      </c>
      <c r="B11618" t="s">
        <v>923</v>
      </c>
      <c r="C11618" t="s">
        <v>266</v>
      </c>
      <c r="E11618" t="s">
        <v>304</v>
      </c>
      <c r="F11618" t="s">
        <v>305</v>
      </c>
      <c r="G11618" t="s">
        <v>10</v>
      </c>
      <c r="H11618">
        <v>22001</v>
      </c>
      <c r="I11618" s="68" t="str">
        <f>VLOOKUP(E11618,Refs!$P$2:$R$29,3,FALSE)</f>
        <v>Y61</v>
      </c>
      <c r="J11618" s="68" t="str">
        <f>VLOOKUP(E11618,Refs!$P$2:$S$29,4,FALSE)</f>
        <v>East of England</v>
      </c>
      <c r="K11618" s="28">
        <f t="shared" si="367"/>
        <v>22001</v>
      </c>
    </row>
    <row r="11619" spans="1:11" x14ac:dyDescent="0.35">
      <c r="A11619" s="69">
        <f t="shared" si="368"/>
        <v>45870</v>
      </c>
      <c r="B11619" t="s">
        <v>923</v>
      </c>
      <c r="C11619" t="s">
        <v>266</v>
      </c>
      <c r="E11619" t="s">
        <v>304</v>
      </c>
      <c r="F11619" t="s">
        <v>305</v>
      </c>
      <c r="G11619" t="s">
        <v>69</v>
      </c>
      <c r="H11619">
        <v>21986</v>
      </c>
      <c r="I11619" s="68" t="str">
        <f>VLOOKUP(E11619,Refs!$P$2:$R$29,3,FALSE)</f>
        <v>Y61</v>
      </c>
      <c r="J11619" s="68" t="str">
        <f>VLOOKUP(E11619,Refs!$P$2:$S$29,4,FALSE)</f>
        <v>East of England</v>
      </c>
      <c r="K11619" s="28">
        <f t="shared" si="367"/>
        <v>21986</v>
      </c>
    </row>
    <row r="11620" spans="1:11" x14ac:dyDescent="0.35">
      <c r="A11620" s="69">
        <f t="shared" si="368"/>
        <v>45870</v>
      </c>
      <c r="B11620" t="s">
        <v>923</v>
      </c>
      <c r="C11620" t="s">
        <v>266</v>
      </c>
      <c r="E11620" t="s">
        <v>304</v>
      </c>
      <c r="F11620" t="s">
        <v>305</v>
      </c>
      <c r="G11620" t="s">
        <v>20</v>
      </c>
      <c r="H11620">
        <v>20313</v>
      </c>
      <c r="I11620" s="68" t="str">
        <f>VLOOKUP(E11620,Refs!$P$2:$R$29,3,FALSE)</f>
        <v>Y61</v>
      </c>
      <c r="J11620" s="68" t="str">
        <f>VLOOKUP(E11620,Refs!$P$2:$S$29,4,FALSE)</f>
        <v>East of England</v>
      </c>
      <c r="K11620" s="28">
        <f t="shared" si="367"/>
        <v>20313</v>
      </c>
    </row>
    <row r="11621" spans="1:11" x14ac:dyDescent="0.35">
      <c r="A11621" s="69">
        <f t="shared" si="368"/>
        <v>45870</v>
      </c>
      <c r="B11621" t="s">
        <v>923</v>
      </c>
      <c r="C11621" t="s">
        <v>266</v>
      </c>
      <c r="E11621" t="s">
        <v>304</v>
      </c>
      <c r="F11621" t="s">
        <v>305</v>
      </c>
      <c r="G11621" t="s">
        <v>23</v>
      </c>
      <c r="H11621">
        <v>15646</v>
      </c>
      <c r="I11621" s="68" t="str">
        <f>VLOOKUP(E11621,Refs!$P$2:$R$29,3,FALSE)</f>
        <v>Y61</v>
      </c>
      <c r="J11621" s="68" t="str">
        <f>VLOOKUP(E11621,Refs!$P$2:$S$29,4,FALSE)</f>
        <v>East of England</v>
      </c>
      <c r="K11621" s="28">
        <f t="shared" si="367"/>
        <v>15646</v>
      </c>
    </row>
    <row r="11622" spans="1:11" x14ac:dyDescent="0.35">
      <c r="A11622" s="69">
        <f t="shared" si="368"/>
        <v>45870</v>
      </c>
      <c r="B11622" t="s">
        <v>923</v>
      </c>
      <c r="C11622" t="s">
        <v>266</v>
      </c>
      <c r="E11622" t="s">
        <v>304</v>
      </c>
      <c r="F11622" t="s">
        <v>305</v>
      </c>
      <c r="G11622" t="s">
        <v>19</v>
      </c>
      <c r="H11622">
        <v>647</v>
      </c>
      <c r="I11622" s="68" t="str">
        <f>VLOOKUP(E11622,Refs!$P$2:$R$29,3,FALSE)</f>
        <v>Y61</v>
      </c>
      <c r="J11622" s="68" t="str">
        <f>VLOOKUP(E11622,Refs!$P$2:$S$29,4,FALSE)</f>
        <v>East of England</v>
      </c>
      <c r="K11622" s="28">
        <f t="shared" si="367"/>
        <v>647</v>
      </c>
    </row>
    <row r="11623" spans="1:11" x14ac:dyDescent="0.35">
      <c r="A11623" s="69">
        <f t="shared" si="368"/>
        <v>45870</v>
      </c>
      <c r="B11623" t="s">
        <v>923</v>
      </c>
      <c r="C11623" t="s">
        <v>266</v>
      </c>
      <c r="E11623" t="s">
        <v>304</v>
      </c>
      <c r="F11623" t="s">
        <v>305</v>
      </c>
      <c r="G11623" t="s">
        <v>21</v>
      </c>
      <c r="H11623">
        <v>1002610</v>
      </c>
      <c r="I11623" s="68" t="str">
        <f>VLOOKUP(E11623,Refs!$P$2:$R$29,3,FALSE)</f>
        <v>Y61</v>
      </c>
      <c r="J11623" s="68" t="str">
        <f>VLOOKUP(E11623,Refs!$P$2:$S$29,4,FALSE)</f>
        <v>East of England</v>
      </c>
      <c r="K11623" s="28">
        <f t="shared" si="367"/>
        <v>1002610</v>
      </c>
    </row>
    <row r="11624" spans="1:11" x14ac:dyDescent="0.35">
      <c r="A11624" s="69">
        <f t="shared" si="368"/>
        <v>45870</v>
      </c>
      <c r="B11624" t="s">
        <v>923</v>
      </c>
      <c r="C11624" t="s">
        <v>266</v>
      </c>
      <c r="E11624" t="s">
        <v>304</v>
      </c>
      <c r="F11624" t="s">
        <v>305</v>
      </c>
      <c r="G11624" t="s">
        <v>70</v>
      </c>
      <c r="H11624">
        <v>152</v>
      </c>
      <c r="I11624" s="68" t="str">
        <f>VLOOKUP(E11624,Refs!$P$2:$R$29,3,FALSE)</f>
        <v>Y61</v>
      </c>
      <c r="J11624" s="68" t="str">
        <f>VLOOKUP(E11624,Refs!$P$2:$S$29,4,FALSE)</f>
        <v>East of England</v>
      </c>
      <c r="K11624" s="28">
        <f t="shared" si="367"/>
        <v>152</v>
      </c>
    </row>
    <row r="11625" spans="1:11" x14ac:dyDescent="0.35">
      <c r="A11625" s="69">
        <f t="shared" si="368"/>
        <v>45870</v>
      </c>
      <c r="B11625" t="s">
        <v>923</v>
      </c>
      <c r="C11625" t="s">
        <v>266</v>
      </c>
      <c r="E11625" t="s">
        <v>304</v>
      </c>
      <c r="F11625" t="s">
        <v>305</v>
      </c>
      <c r="G11625" t="s">
        <v>71</v>
      </c>
      <c r="H11625">
        <v>252</v>
      </c>
      <c r="I11625" s="68" t="str">
        <f>VLOOKUP(E11625,Refs!$P$2:$R$29,3,FALSE)</f>
        <v>Y61</v>
      </c>
      <c r="J11625" s="68" t="str">
        <f>VLOOKUP(E11625,Refs!$P$2:$S$29,4,FALSE)</f>
        <v>East of England</v>
      </c>
      <c r="K11625" s="28">
        <f t="shared" si="367"/>
        <v>252</v>
      </c>
    </row>
    <row r="11626" spans="1:11" x14ac:dyDescent="0.35">
      <c r="A11626" s="69">
        <f t="shared" si="368"/>
        <v>45870</v>
      </c>
      <c r="B11626" t="s">
        <v>923</v>
      </c>
      <c r="C11626" t="s">
        <v>266</v>
      </c>
      <c r="E11626" t="s">
        <v>304</v>
      </c>
      <c r="F11626" t="s">
        <v>305</v>
      </c>
      <c r="G11626" t="s">
        <v>72</v>
      </c>
      <c r="H11626">
        <v>66594</v>
      </c>
      <c r="I11626" s="68" t="str">
        <f>VLOOKUP(E11626,Refs!$P$2:$R$29,3,FALSE)</f>
        <v>Y61</v>
      </c>
      <c r="J11626" s="68" t="str">
        <f>VLOOKUP(E11626,Refs!$P$2:$S$29,4,FALSE)</f>
        <v>East of England</v>
      </c>
      <c r="K11626" s="28">
        <f t="shared" si="367"/>
        <v>66594</v>
      </c>
    </row>
    <row r="11627" spans="1:11" x14ac:dyDescent="0.35">
      <c r="A11627" s="69">
        <f t="shared" si="368"/>
        <v>45870</v>
      </c>
      <c r="B11627" t="s">
        <v>923</v>
      </c>
      <c r="C11627" t="s">
        <v>266</v>
      </c>
      <c r="E11627" t="s">
        <v>304</v>
      </c>
      <c r="F11627" t="s">
        <v>305</v>
      </c>
      <c r="G11627" t="s">
        <v>73</v>
      </c>
      <c r="H11627">
        <v>7876</v>
      </c>
      <c r="I11627" s="68" t="str">
        <f>VLOOKUP(E11627,Refs!$P$2:$R$29,3,FALSE)</f>
        <v>Y61</v>
      </c>
      <c r="J11627" s="68" t="str">
        <f>VLOOKUP(E11627,Refs!$P$2:$S$29,4,FALSE)</f>
        <v>East of England</v>
      </c>
      <c r="K11627" s="28">
        <f t="shared" si="367"/>
        <v>7876</v>
      </c>
    </row>
    <row r="11628" spans="1:11" x14ac:dyDescent="0.35">
      <c r="A11628" s="69">
        <f t="shared" si="368"/>
        <v>45870</v>
      </c>
      <c r="B11628" t="s">
        <v>923</v>
      </c>
      <c r="C11628" t="s">
        <v>266</v>
      </c>
      <c r="E11628" t="s">
        <v>304</v>
      </c>
      <c r="F11628" t="s">
        <v>305</v>
      </c>
      <c r="G11628" t="s">
        <v>74</v>
      </c>
      <c r="H11628">
        <v>114466266</v>
      </c>
      <c r="I11628" s="68" t="str">
        <f>VLOOKUP(E11628,Refs!$P$2:$R$29,3,FALSE)</f>
        <v>Y61</v>
      </c>
      <c r="J11628" s="68" t="str">
        <f>VLOOKUP(E11628,Refs!$P$2:$S$29,4,FALSE)</f>
        <v>East of England</v>
      </c>
      <c r="K11628" s="28">
        <f t="shared" si="367"/>
        <v>114466266</v>
      </c>
    </row>
    <row r="11629" spans="1:11" x14ac:dyDescent="0.35">
      <c r="A11629" s="69">
        <f t="shared" si="368"/>
        <v>45870</v>
      </c>
      <c r="B11629" t="s">
        <v>923</v>
      </c>
      <c r="C11629" t="s">
        <v>266</v>
      </c>
      <c r="E11629" t="s">
        <v>304</v>
      </c>
      <c r="F11629" t="s">
        <v>305</v>
      </c>
      <c r="G11629" t="s">
        <v>26</v>
      </c>
      <c r="H11629">
        <v>18242</v>
      </c>
      <c r="I11629" s="68" t="str">
        <f>VLOOKUP(E11629,Refs!$P$2:$R$29,3,FALSE)</f>
        <v>Y61</v>
      </c>
      <c r="J11629" s="68" t="str">
        <f>VLOOKUP(E11629,Refs!$P$2:$S$29,4,FALSE)</f>
        <v>East of England</v>
      </c>
      <c r="K11629" s="28">
        <f t="shared" si="367"/>
        <v>18242</v>
      </c>
    </row>
    <row r="11630" spans="1:11" x14ac:dyDescent="0.35">
      <c r="A11630" s="69">
        <f t="shared" si="368"/>
        <v>45870</v>
      </c>
      <c r="B11630" t="s">
        <v>923</v>
      </c>
      <c r="C11630" t="s">
        <v>266</v>
      </c>
      <c r="E11630" t="s">
        <v>304</v>
      </c>
      <c r="F11630" t="s">
        <v>305</v>
      </c>
      <c r="G11630" t="s">
        <v>75</v>
      </c>
      <c r="H11630">
        <v>246</v>
      </c>
      <c r="I11630" s="68" t="str">
        <f>VLOOKUP(E11630,Refs!$P$2:$R$29,3,FALSE)</f>
        <v>Y61</v>
      </c>
      <c r="J11630" s="68" t="str">
        <f>VLOOKUP(E11630,Refs!$P$2:$S$29,4,FALSE)</f>
        <v>East of England</v>
      </c>
      <c r="K11630" s="28">
        <f t="shared" si="367"/>
        <v>246</v>
      </c>
    </row>
    <row r="11631" spans="1:11" x14ac:dyDescent="0.35">
      <c r="A11631" s="69">
        <f t="shared" si="368"/>
        <v>45870</v>
      </c>
      <c r="B11631" t="s">
        <v>923</v>
      </c>
      <c r="C11631" t="s">
        <v>266</v>
      </c>
      <c r="E11631" t="s">
        <v>304</v>
      </c>
      <c r="F11631" t="s">
        <v>305</v>
      </c>
      <c r="G11631" t="s">
        <v>76</v>
      </c>
      <c r="H11631">
        <v>9230</v>
      </c>
      <c r="I11631" s="68" t="str">
        <f>VLOOKUP(E11631,Refs!$P$2:$R$29,3,FALSE)</f>
        <v>Y61</v>
      </c>
      <c r="J11631" s="68" t="str">
        <f>VLOOKUP(E11631,Refs!$P$2:$S$29,4,FALSE)</f>
        <v>East of England</v>
      </c>
      <c r="K11631" s="28">
        <f t="shared" si="367"/>
        <v>9230</v>
      </c>
    </row>
    <row r="11632" spans="1:11" x14ac:dyDescent="0.35">
      <c r="A11632" s="69">
        <f t="shared" si="368"/>
        <v>45870</v>
      </c>
      <c r="B11632" t="s">
        <v>923</v>
      </c>
      <c r="C11632" t="s">
        <v>266</v>
      </c>
      <c r="E11632" t="s">
        <v>304</v>
      </c>
      <c r="F11632" t="s">
        <v>305</v>
      </c>
      <c r="G11632" t="s">
        <v>77</v>
      </c>
      <c r="H11632">
        <v>3175</v>
      </c>
      <c r="I11632" s="68" t="str">
        <f>VLOOKUP(E11632,Refs!$P$2:$R$29,3,FALSE)</f>
        <v>Y61</v>
      </c>
      <c r="J11632" s="68" t="str">
        <f>VLOOKUP(E11632,Refs!$P$2:$S$29,4,FALSE)</f>
        <v>East of England</v>
      </c>
      <c r="K11632" s="28">
        <f t="shared" si="367"/>
        <v>3175</v>
      </c>
    </row>
    <row r="11633" spans="1:11" x14ac:dyDescent="0.35">
      <c r="A11633" s="69">
        <f t="shared" si="368"/>
        <v>45870</v>
      </c>
      <c r="B11633" t="s">
        <v>923</v>
      </c>
      <c r="C11633" t="s">
        <v>266</v>
      </c>
      <c r="E11633" t="s">
        <v>304</v>
      </c>
      <c r="F11633" t="s">
        <v>305</v>
      </c>
      <c r="G11633" t="s">
        <v>78</v>
      </c>
      <c r="H11633">
        <v>5591</v>
      </c>
      <c r="I11633" s="68" t="str">
        <f>VLOOKUP(E11633,Refs!$P$2:$R$29,3,FALSE)</f>
        <v>Y61</v>
      </c>
      <c r="J11633" s="68" t="str">
        <f>VLOOKUP(E11633,Refs!$P$2:$S$29,4,FALSE)</f>
        <v>East of England</v>
      </c>
      <c r="K11633" s="28">
        <f t="shared" si="367"/>
        <v>5591</v>
      </c>
    </row>
    <row r="11634" spans="1:11" x14ac:dyDescent="0.35">
      <c r="A11634" s="69">
        <f t="shared" si="368"/>
        <v>45870</v>
      </c>
      <c r="B11634" t="s">
        <v>923</v>
      </c>
      <c r="C11634" t="s">
        <v>266</v>
      </c>
      <c r="E11634" t="s">
        <v>304</v>
      </c>
      <c r="F11634" t="s">
        <v>305</v>
      </c>
      <c r="G11634" t="s">
        <v>79</v>
      </c>
      <c r="H11634">
        <v>0</v>
      </c>
      <c r="I11634" s="68" t="str">
        <f>VLOOKUP(E11634,Refs!$P$2:$R$29,3,FALSE)</f>
        <v>Y61</v>
      </c>
      <c r="J11634" s="68" t="str">
        <f>VLOOKUP(E11634,Refs!$P$2:$S$29,4,FALSE)</f>
        <v>East of England</v>
      </c>
      <c r="K11634" s="28" t="str">
        <f t="shared" si="367"/>
        <v/>
      </c>
    </row>
    <row r="11635" spans="1:11" x14ac:dyDescent="0.35">
      <c r="A11635" s="69">
        <f t="shared" si="368"/>
        <v>45870</v>
      </c>
      <c r="B11635" t="s">
        <v>923</v>
      </c>
      <c r="C11635" t="s">
        <v>266</v>
      </c>
      <c r="E11635" t="s">
        <v>304</v>
      </c>
      <c r="F11635" t="s">
        <v>305</v>
      </c>
      <c r="G11635" t="s">
        <v>25</v>
      </c>
      <c r="H11635">
        <v>8766</v>
      </c>
      <c r="I11635" s="68" t="str">
        <f>VLOOKUP(E11635,Refs!$P$2:$R$29,3,FALSE)</f>
        <v>Y61</v>
      </c>
      <c r="J11635" s="68" t="str">
        <f>VLOOKUP(E11635,Refs!$P$2:$S$29,4,FALSE)</f>
        <v>East of England</v>
      </c>
      <c r="K11635" s="28">
        <f t="shared" si="367"/>
        <v>8766</v>
      </c>
    </row>
    <row r="11636" spans="1:11" x14ac:dyDescent="0.35">
      <c r="A11636" s="69">
        <f t="shared" si="368"/>
        <v>45870</v>
      </c>
      <c r="B11636" t="s">
        <v>923</v>
      </c>
      <c r="C11636" t="s">
        <v>266</v>
      </c>
      <c r="E11636" t="s">
        <v>304</v>
      </c>
      <c r="F11636" t="s">
        <v>305</v>
      </c>
      <c r="G11636" t="s">
        <v>80</v>
      </c>
      <c r="H11636">
        <v>0</v>
      </c>
      <c r="I11636" s="68" t="str">
        <f>VLOOKUP(E11636,Refs!$P$2:$R$29,3,FALSE)</f>
        <v>Y61</v>
      </c>
      <c r="J11636" s="68" t="str">
        <f>VLOOKUP(E11636,Refs!$P$2:$S$29,4,FALSE)</f>
        <v>East of England</v>
      </c>
      <c r="K11636" s="28" t="str">
        <f t="shared" si="367"/>
        <v/>
      </c>
    </row>
    <row r="11637" spans="1:11" x14ac:dyDescent="0.35">
      <c r="A11637" s="69">
        <f t="shared" si="368"/>
        <v>45870</v>
      </c>
      <c r="B11637" t="s">
        <v>923</v>
      </c>
      <c r="C11637" t="s">
        <v>266</v>
      </c>
      <c r="E11637" t="s">
        <v>304</v>
      </c>
      <c r="F11637" t="s">
        <v>305</v>
      </c>
      <c r="G11637" t="s">
        <v>81</v>
      </c>
      <c r="H11637">
        <v>5029</v>
      </c>
      <c r="I11637" s="68" t="str">
        <f>VLOOKUP(E11637,Refs!$P$2:$R$29,3,FALSE)</f>
        <v>Y61</v>
      </c>
      <c r="J11637" s="68" t="str">
        <f>VLOOKUP(E11637,Refs!$P$2:$S$29,4,FALSE)</f>
        <v>East of England</v>
      </c>
      <c r="K11637" s="28">
        <f t="shared" si="367"/>
        <v>5029</v>
      </c>
    </row>
    <row r="11638" spans="1:11" x14ac:dyDescent="0.35">
      <c r="A11638" s="69">
        <f t="shared" si="368"/>
        <v>45870</v>
      </c>
      <c r="B11638" t="s">
        <v>923</v>
      </c>
      <c r="C11638" t="s">
        <v>266</v>
      </c>
      <c r="E11638" t="s">
        <v>304</v>
      </c>
      <c r="F11638" t="s">
        <v>305</v>
      </c>
      <c r="G11638" t="s">
        <v>82</v>
      </c>
      <c r="H11638">
        <v>682</v>
      </c>
      <c r="I11638" s="68" t="str">
        <f>VLOOKUP(E11638,Refs!$P$2:$R$29,3,FALSE)</f>
        <v>Y61</v>
      </c>
      <c r="J11638" s="68" t="str">
        <f>VLOOKUP(E11638,Refs!$P$2:$S$29,4,FALSE)</f>
        <v>East of England</v>
      </c>
      <c r="K11638" s="28">
        <f t="shared" si="367"/>
        <v>682</v>
      </c>
    </row>
    <row r="11639" spans="1:11" x14ac:dyDescent="0.35">
      <c r="A11639" s="69">
        <f t="shared" si="368"/>
        <v>45870</v>
      </c>
      <c r="B11639" t="s">
        <v>923</v>
      </c>
      <c r="C11639" t="s">
        <v>266</v>
      </c>
      <c r="E11639" t="s">
        <v>304</v>
      </c>
      <c r="F11639" t="s">
        <v>305</v>
      </c>
      <c r="G11639" t="s">
        <v>83</v>
      </c>
      <c r="H11639">
        <v>14719</v>
      </c>
      <c r="I11639" s="68" t="str">
        <f>VLOOKUP(E11639,Refs!$P$2:$R$29,3,FALSE)</f>
        <v>Y61</v>
      </c>
      <c r="J11639" s="68" t="str">
        <f>VLOOKUP(E11639,Refs!$P$2:$S$29,4,FALSE)</f>
        <v>East of England</v>
      </c>
      <c r="K11639" s="28">
        <f t="shared" si="367"/>
        <v>14719</v>
      </c>
    </row>
    <row r="11640" spans="1:11" x14ac:dyDescent="0.35">
      <c r="A11640" s="69">
        <f t="shared" si="368"/>
        <v>45870</v>
      </c>
      <c r="B11640" t="s">
        <v>923</v>
      </c>
      <c r="C11640" t="s">
        <v>266</v>
      </c>
      <c r="E11640" t="s">
        <v>304</v>
      </c>
      <c r="F11640" t="s">
        <v>305</v>
      </c>
      <c r="G11640" t="s">
        <v>84</v>
      </c>
      <c r="H11640">
        <v>57632</v>
      </c>
      <c r="I11640" s="68" t="str">
        <f>VLOOKUP(E11640,Refs!$P$2:$R$29,3,FALSE)</f>
        <v>Y61</v>
      </c>
      <c r="J11640" s="68" t="str">
        <f>VLOOKUP(E11640,Refs!$P$2:$S$29,4,FALSE)</f>
        <v>East of England</v>
      </c>
      <c r="K11640" s="28">
        <f t="shared" si="367"/>
        <v>57632</v>
      </c>
    </row>
    <row r="11641" spans="1:11" x14ac:dyDescent="0.35">
      <c r="A11641" s="69">
        <f t="shared" si="368"/>
        <v>45870</v>
      </c>
      <c r="B11641" t="s">
        <v>923</v>
      </c>
      <c r="C11641" t="s">
        <v>266</v>
      </c>
      <c r="E11641" t="s">
        <v>304</v>
      </c>
      <c r="F11641" t="s">
        <v>305</v>
      </c>
      <c r="G11641" t="s">
        <v>85</v>
      </c>
      <c r="H11641">
        <v>3070</v>
      </c>
      <c r="I11641" s="68" t="str">
        <f>VLOOKUP(E11641,Refs!$P$2:$R$29,3,FALSE)</f>
        <v>Y61</v>
      </c>
      <c r="J11641" s="68" t="str">
        <f>VLOOKUP(E11641,Refs!$P$2:$S$29,4,FALSE)</f>
        <v>East of England</v>
      </c>
      <c r="K11641" s="28">
        <f t="shared" si="367"/>
        <v>3070</v>
      </c>
    </row>
    <row r="11642" spans="1:11" x14ac:dyDescent="0.35">
      <c r="A11642" s="69">
        <f t="shared" si="368"/>
        <v>45870</v>
      </c>
      <c r="B11642" t="s">
        <v>923</v>
      </c>
      <c r="C11642" t="s">
        <v>266</v>
      </c>
      <c r="E11642" t="s">
        <v>304</v>
      </c>
      <c r="F11642" t="s">
        <v>305</v>
      </c>
      <c r="G11642" t="s">
        <v>86</v>
      </c>
      <c r="H11642">
        <v>1487</v>
      </c>
      <c r="I11642" s="68" t="str">
        <f>VLOOKUP(E11642,Refs!$P$2:$R$29,3,FALSE)</f>
        <v>Y61</v>
      </c>
      <c r="J11642" s="68" t="str">
        <f>VLOOKUP(E11642,Refs!$P$2:$S$29,4,FALSE)</f>
        <v>East of England</v>
      </c>
      <c r="K11642" s="28">
        <f t="shared" si="367"/>
        <v>1487</v>
      </c>
    </row>
    <row r="11643" spans="1:11" x14ac:dyDescent="0.35">
      <c r="A11643" s="69">
        <f t="shared" si="368"/>
        <v>45870</v>
      </c>
      <c r="B11643" t="s">
        <v>923</v>
      </c>
      <c r="C11643" t="s">
        <v>266</v>
      </c>
      <c r="E11643" t="s">
        <v>304</v>
      </c>
      <c r="F11643" t="s">
        <v>305</v>
      </c>
      <c r="G11643" t="s">
        <v>87</v>
      </c>
      <c r="H11643">
        <v>16768</v>
      </c>
      <c r="I11643" s="68" t="str">
        <f>VLOOKUP(E11643,Refs!$P$2:$R$29,3,FALSE)</f>
        <v>Y61</v>
      </c>
      <c r="J11643" s="68" t="str">
        <f>VLOOKUP(E11643,Refs!$P$2:$S$29,4,FALSE)</f>
        <v>East of England</v>
      </c>
      <c r="K11643" s="28">
        <f t="shared" si="367"/>
        <v>16768</v>
      </c>
    </row>
    <row r="11644" spans="1:11" x14ac:dyDescent="0.35">
      <c r="A11644" s="69">
        <f t="shared" si="368"/>
        <v>45870</v>
      </c>
      <c r="B11644" t="s">
        <v>923</v>
      </c>
      <c r="C11644" t="s">
        <v>266</v>
      </c>
      <c r="E11644" t="s">
        <v>304</v>
      </c>
      <c r="F11644" t="s">
        <v>305</v>
      </c>
      <c r="G11644" t="s">
        <v>88</v>
      </c>
      <c r="H11644">
        <v>57628</v>
      </c>
      <c r="I11644" s="68" t="str">
        <f>VLOOKUP(E11644,Refs!$P$2:$R$29,3,FALSE)</f>
        <v>Y61</v>
      </c>
      <c r="J11644" s="68" t="str">
        <f>VLOOKUP(E11644,Refs!$P$2:$S$29,4,FALSE)</f>
        <v>East of England</v>
      </c>
      <c r="K11644" s="28">
        <f t="shared" si="367"/>
        <v>57628</v>
      </c>
    </row>
    <row r="11645" spans="1:11" x14ac:dyDescent="0.35">
      <c r="A11645" s="69">
        <f t="shared" si="368"/>
        <v>45870</v>
      </c>
      <c r="B11645" t="s">
        <v>923</v>
      </c>
      <c r="C11645" t="s">
        <v>266</v>
      </c>
      <c r="E11645" t="s">
        <v>304</v>
      </c>
      <c r="F11645" t="s">
        <v>305</v>
      </c>
      <c r="G11645" t="s">
        <v>89</v>
      </c>
      <c r="H11645">
        <v>18242</v>
      </c>
      <c r="I11645" s="68" t="str">
        <f>VLOOKUP(E11645,Refs!$P$2:$R$29,3,FALSE)</f>
        <v>Y61</v>
      </c>
      <c r="J11645" s="68" t="str">
        <f>VLOOKUP(E11645,Refs!$P$2:$S$29,4,FALSE)</f>
        <v>East of England</v>
      </c>
      <c r="K11645" s="28">
        <f t="shared" si="367"/>
        <v>18242</v>
      </c>
    </row>
    <row r="11646" spans="1:11" x14ac:dyDescent="0.35">
      <c r="A11646" s="69">
        <f t="shared" si="368"/>
        <v>45870</v>
      </c>
      <c r="B11646" t="s">
        <v>923</v>
      </c>
      <c r="C11646" t="s">
        <v>266</v>
      </c>
      <c r="E11646" t="s">
        <v>304</v>
      </c>
      <c r="F11646" t="s">
        <v>305</v>
      </c>
      <c r="G11646" t="s">
        <v>27</v>
      </c>
      <c r="H11646">
        <v>2050</v>
      </c>
      <c r="I11646" s="68" t="str">
        <f>VLOOKUP(E11646,Refs!$P$2:$R$29,3,FALSE)</f>
        <v>Y61</v>
      </c>
      <c r="J11646" s="68" t="str">
        <f>VLOOKUP(E11646,Refs!$P$2:$S$29,4,FALSE)</f>
        <v>East of England</v>
      </c>
      <c r="K11646" s="28">
        <f t="shared" si="367"/>
        <v>2050</v>
      </c>
    </row>
    <row r="11647" spans="1:11" x14ac:dyDescent="0.35">
      <c r="A11647" s="69">
        <f t="shared" si="368"/>
        <v>45870</v>
      </c>
      <c r="B11647" t="s">
        <v>923</v>
      </c>
      <c r="C11647" t="s">
        <v>266</v>
      </c>
      <c r="E11647" t="s">
        <v>304</v>
      </c>
      <c r="F11647" t="s">
        <v>305</v>
      </c>
      <c r="G11647" t="s">
        <v>29</v>
      </c>
      <c r="H11647">
        <v>2025</v>
      </c>
      <c r="I11647" s="68" t="str">
        <f>VLOOKUP(E11647,Refs!$P$2:$R$29,3,FALSE)</f>
        <v>Y61</v>
      </c>
      <c r="J11647" s="68" t="str">
        <f>VLOOKUP(E11647,Refs!$P$2:$S$29,4,FALSE)</f>
        <v>East of England</v>
      </c>
      <c r="K11647" s="28">
        <f t="shared" si="367"/>
        <v>2025</v>
      </c>
    </row>
    <row r="11648" spans="1:11" x14ac:dyDescent="0.35">
      <c r="A11648" s="69">
        <f t="shared" si="368"/>
        <v>45870</v>
      </c>
      <c r="B11648" t="s">
        <v>923</v>
      </c>
      <c r="C11648" t="s">
        <v>266</v>
      </c>
      <c r="E11648" t="s">
        <v>304</v>
      </c>
      <c r="F11648" t="s">
        <v>305</v>
      </c>
      <c r="G11648" t="s">
        <v>90</v>
      </c>
      <c r="H11648">
        <v>387</v>
      </c>
      <c r="I11648" s="68" t="str">
        <f>VLOOKUP(E11648,Refs!$P$2:$R$29,3,FALSE)</f>
        <v>Y61</v>
      </c>
      <c r="J11648" s="68" t="str">
        <f>VLOOKUP(E11648,Refs!$P$2:$S$29,4,FALSE)</f>
        <v>East of England</v>
      </c>
      <c r="K11648" s="28">
        <f t="shared" si="367"/>
        <v>387</v>
      </c>
    </row>
    <row r="11649" spans="1:11" x14ac:dyDescent="0.35">
      <c r="A11649" s="69">
        <f t="shared" si="368"/>
        <v>45870</v>
      </c>
      <c r="B11649" t="s">
        <v>923</v>
      </c>
      <c r="C11649" t="s">
        <v>266</v>
      </c>
      <c r="E11649" t="s">
        <v>304</v>
      </c>
      <c r="F11649" t="s">
        <v>305</v>
      </c>
      <c r="G11649" t="s">
        <v>91</v>
      </c>
      <c r="H11649">
        <v>6</v>
      </c>
      <c r="I11649" s="68" t="str">
        <f>VLOOKUP(E11649,Refs!$P$2:$R$29,3,FALSE)</f>
        <v>Y61</v>
      </c>
      <c r="J11649" s="68" t="str">
        <f>VLOOKUP(E11649,Refs!$P$2:$S$29,4,FALSE)</f>
        <v>East of England</v>
      </c>
      <c r="K11649" s="28">
        <f t="shared" si="367"/>
        <v>6</v>
      </c>
    </row>
    <row r="11650" spans="1:11" x14ac:dyDescent="0.35">
      <c r="A11650" s="69">
        <f t="shared" si="368"/>
        <v>45870</v>
      </c>
      <c r="B11650" t="s">
        <v>923</v>
      </c>
      <c r="C11650" t="s">
        <v>266</v>
      </c>
      <c r="E11650" t="s">
        <v>304</v>
      </c>
      <c r="F11650" t="s">
        <v>305</v>
      </c>
      <c r="G11650" t="s">
        <v>92</v>
      </c>
      <c r="H11650">
        <v>1140</v>
      </c>
      <c r="I11650" s="68" t="str">
        <f>VLOOKUP(E11650,Refs!$P$2:$R$29,3,FALSE)</f>
        <v>Y61</v>
      </c>
      <c r="J11650" s="68" t="str">
        <f>VLOOKUP(E11650,Refs!$P$2:$S$29,4,FALSE)</f>
        <v>East of England</v>
      </c>
      <c r="K11650" s="28">
        <f t="shared" ref="K11650:K11713" si="369">IF(OR(H11650="NULL",H11650=0,H11650=""),"",H11650)</f>
        <v>1140</v>
      </c>
    </row>
    <row r="11651" spans="1:11" x14ac:dyDescent="0.35">
      <c r="A11651" s="69">
        <f t="shared" ref="A11651:A11714" si="370">DATEVALUE(RIGHT(B11651,8))</f>
        <v>45870</v>
      </c>
      <c r="B11651" t="s">
        <v>923</v>
      </c>
      <c r="C11651" t="s">
        <v>266</v>
      </c>
      <c r="E11651" t="s">
        <v>304</v>
      </c>
      <c r="F11651" t="s">
        <v>305</v>
      </c>
      <c r="G11651" t="s">
        <v>93</v>
      </c>
      <c r="H11651">
        <v>77</v>
      </c>
      <c r="I11651" s="68" t="str">
        <f>VLOOKUP(E11651,Refs!$P$2:$R$29,3,FALSE)</f>
        <v>Y61</v>
      </c>
      <c r="J11651" s="68" t="str">
        <f>VLOOKUP(E11651,Refs!$P$2:$S$29,4,FALSE)</f>
        <v>East of England</v>
      </c>
      <c r="K11651" s="28">
        <f t="shared" si="369"/>
        <v>77</v>
      </c>
    </row>
    <row r="11652" spans="1:11" x14ac:dyDescent="0.35">
      <c r="A11652" s="69">
        <f t="shared" si="370"/>
        <v>45870</v>
      </c>
      <c r="B11652" t="s">
        <v>923</v>
      </c>
      <c r="C11652" t="s">
        <v>266</v>
      </c>
      <c r="E11652" t="s">
        <v>304</v>
      </c>
      <c r="F11652" t="s">
        <v>305</v>
      </c>
      <c r="G11652" t="s">
        <v>94</v>
      </c>
      <c r="H11652">
        <v>520</v>
      </c>
      <c r="I11652" s="68" t="str">
        <f>VLOOKUP(E11652,Refs!$P$2:$R$29,3,FALSE)</f>
        <v>Y61</v>
      </c>
      <c r="J11652" s="68" t="str">
        <f>VLOOKUP(E11652,Refs!$P$2:$S$29,4,FALSE)</f>
        <v>East of England</v>
      </c>
      <c r="K11652" s="28">
        <f t="shared" si="369"/>
        <v>520</v>
      </c>
    </row>
    <row r="11653" spans="1:11" x14ac:dyDescent="0.35">
      <c r="A11653" s="69">
        <f t="shared" si="370"/>
        <v>45870</v>
      </c>
      <c r="B11653" t="s">
        <v>923</v>
      </c>
      <c r="C11653" t="s">
        <v>266</v>
      </c>
      <c r="E11653" t="s">
        <v>304</v>
      </c>
      <c r="F11653" t="s">
        <v>305</v>
      </c>
      <c r="G11653" t="s">
        <v>95</v>
      </c>
      <c r="H11653">
        <v>57</v>
      </c>
      <c r="I11653" s="68" t="str">
        <f>VLOOKUP(E11653,Refs!$P$2:$R$29,3,FALSE)</f>
        <v>Y61</v>
      </c>
      <c r="J11653" s="68" t="str">
        <f>VLOOKUP(E11653,Refs!$P$2:$S$29,4,FALSE)</f>
        <v>East of England</v>
      </c>
      <c r="K11653" s="28">
        <f t="shared" si="369"/>
        <v>57</v>
      </c>
    </row>
    <row r="11654" spans="1:11" x14ac:dyDescent="0.35">
      <c r="A11654" s="69">
        <f t="shared" si="370"/>
        <v>45870</v>
      </c>
      <c r="B11654" t="s">
        <v>923</v>
      </c>
      <c r="C11654" t="s">
        <v>266</v>
      </c>
      <c r="E11654" t="s">
        <v>304</v>
      </c>
      <c r="F11654" t="s">
        <v>305</v>
      </c>
      <c r="G11654" t="s">
        <v>96</v>
      </c>
      <c r="H11654">
        <v>2763</v>
      </c>
      <c r="I11654" s="68" t="str">
        <f>VLOOKUP(E11654,Refs!$P$2:$R$29,3,FALSE)</f>
        <v>Y61</v>
      </c>
      <c r="J11654" s="68" t="str">
        <f>VLOOKUP(E11654,Refs!$P$2:$S$29,4,FALSE)</f>
        <v>East of England</v>
      </c>
      <c r="K11654" s="28">
        <f t="shared" si="369"/>
        <v>2763</v>
      </c>
    </row>
    <row r="11655" spans="1:11" x14ac:dyDescent="0.35">
      <c r="A11655" s="69">
        <f t="shared" si="370"/>
        <v>45870</v>
      </c>
      <c r="B11655" t="s">
        <v>923</v>
      </c>
      <c r="C11655" t="s">
        <v>266</v>
      </c>
      <c r="E11655" t="s">
        <v>304</v>
      </c>
      <c r="F11655" t="s">
        <v>305</v>
      </c>
      <c r="G11655" t="s">
        <v>31</v>
      </c>
      <c r="H11655">
        <v>2160</v>
      </c>
      <c r="I11655" s="68" t="str">
        <f>VLOOKUP(E11655,Refs!$P$2:$R$29,3,FALSE)</f>
        <v>Y61</v>
      </c>
      <c r="J11655" s="68" t="str">
        <f>VLOOKUP(E11655,Refs!$P$2:$S$29,4,FALSE)</f>
        <v>East of England</v>
      </c>
      <c r="K11655" s="28">
        <f t="shared" si="369"/>
        <v>2160</v>
      </c>
    </row>
    <row r="11656" spans="1:11" x14ac:dyDescent="0.35">
      <c r="A11656" s="69">
        <f t="shared" si="370"/>
        <v>45870</v>
      </c>
      <c r="B11656" t="s">
        <v>923</v>
      </c>
      <c r="C11656" t="s">
        <v>266</v>
      </c>
      <c r="E11656" t="s">
        <v>304</v>
      </c>
      <c r="F11656" t="s">
        <v>305</v>
      </c>
      <c r="G11656" t="s">
        <v>97</v>
      </c>
      <c r="H11656">
        <v>2277</v>
      </c>
      <c r="I11656" s="68" t="str">
        <f>VLOOKUP(E11656,Refs!$P$2:$R$29,3,FALSE)</f>
        <v>Y61</v>
      </c>
      <c r="J11656" s="68" t="str">
        <f>VLOOKUP(E11656,Refs!$P$2:$S$29,4,FALSE)</f>
        <v>East of England</v>
      </c>
      <c r="K11656" s="28">
        <f t="shared" si="369"/>
        <v>2277</v>
      </c>
    </row>
    <row r="11657" spans="1:11" x14ac:dyDescent="0.35">
      <c r="A11657" s="69">
        <f t="shared" si="370"/>
        <v>45870</v>
      </c>
      <c r="B11657" t="s">
        <v>923</v>
      </c>
      <c r="C11657" t="s">
        <v>266</v>
      </c>
      <c r="E11657" t="s">
        <v>304</v>
      </c>
      <c r="F11657" t="s">
        <v>305</v>
      </c>
      <c r="G11657" t="s">
        <v>98</v>
      </c>
      <c r="H11657">
        <v>2151</v>
      </c>
      <c r="I11657" s="68" t="str">
        <f>VLOOKUP(E11657,Refs!$P$2:$R$29,3,FALSE)</f>
        <v>Y61</v>
      </c>
      <c r="J11657" s="68" t="str">
        <f>VLOOKUP(E11657,Refs!$P$2:$S$29,4,FALSE)</f>
        <v>East of England</v>
      </c>
      <c r="K11657" s="28">
        <f t="shared" si="369"/>
        <v>2151</v>
      </c>
    </row>
    <row r="11658" spans="1:11" x14ac:dyDescent="0.35">
      <c r="A11658" s="69">
        <f t="shared" si="370"/>
        <v>45870</v>
      </c>
      <c r="B11658" t="s">
        <v>923</v>
      </c>
      <c r="C11658" t="s">
        <v>266</v>
      </c>
      <c r="E11658" t="s">
        <v>304</v>
      </c>
      <c r="F11658" t="s">
        <v>305</v>
      </c>
      <c r="G11658" t="s">
        <v>99</v>
      </c>
      <c r="H11658">
        <v>1639</v>
      </c>
      <c r="I11658" s="68" t="str">
        <f>VLOOKUP(E11658,Refs!$P$2:$R$29,3,FALSE)</f>
        <v>Y61</v>
      </c>
      <c r="J11658" s="68" t="str">
        <f>VLOOKUP(E11658,Refs!$P$2:$S$29,4,FALSE)</f>
        <v>East of England</v>
      </c>
      <c r="K11658" s="28">
        <f t="shared" si="369"/>
        <v>1639</v>
      </c>
    </row>
    <row r="11659" spans="1:11" x14ac:dyDescent="0.35">
      <c r="A11659" s="69">
        <f t="shared" si="370"/>
        <v>45870</v>
      </c>
      <c r="B11659" t="s">
        <v>923</v>
      </c>
      <c r="C11659" t="s">
        <v>266</v>
      </c>
      <c r="E11659" t="s">
        <v>304</v>
      </c>
      <c r="F11659" t="s">
        <v>305</v>
      </c>
      <c r="G11659" t="s">
        <v>100</v>
      </c>
      <c r="H11659">
        <v>286</v>
      </c>
      <c r="I11659" s="68" t="str">
        <f>VLOOKUP(E11659,Refs!$P$2:$R$29,3,FALSE)</f>
        <v>Y61</v>
      </c>
      <c r="J11659" s="68" t="str">
        <f>VLOOKUP(E11659,Refs!$P$2:$S$29,4,FALSE)</f>
        <v>East of England</v>
      </c>
      <c r="K11659" s="28">
        <f t="shared" si="369"/>
        <v>286</v>
      </c>
    </row>
    <row r="11660" spans="1:11" x14ac:dyDescent="0.35">
      <c r="A11660" s="69">
        <f t="shared" si="370"/>
        <v>45870</v>
      </c>
      <c r="B11660" t="s">
        <v>923</v>
      </c>
      <c r="C11660" t="s">
        <v>266</v>
      </c>
      <c r="E11660" t="s">
        <v>304</v>
      </c>
      <c r="F11660" t="s">
        <v>305</v>
      </c>
      <c r="G11660" t="s">
        <v>101</v>
      </c>
      <c r="H11660">
        <v>199</v>
      </c>
      <c r="I11660" s="68" t="str">
        <f>VLOOKUP(E11660,Refs!$P$2:$R$29,3,FALSE)</f>
        <v>Y61</v>
      </c>
      <c r="J11660" s="68" t="str">
        <f>VLOOKUP(E11660,Refs!$P$2:$S$29,4,FALSE)</f>
        <v>East of England</v>
      </c>
      <c r="K11660" s="28">
        <f t="shared" si="369"/>
        <v>199</v>
      </c>
    </row>
    <row r="11661" spans="1:11" x14ac:dyDescent="0.35">
      <c r="A11661" s="69">
        <f t="shared" si="370"/>
        <v>45870</v>
      </c>
      <c r="B11661" t="s">
        <v>923</v>
      </c>
      <c r="C11661" t="s">
        <v>266</v>
      </c>
      <c r="E11661" t="s">
        <v>304</v>
      </c>
      <c r="F11661" t="s">
        <v>305</v>
      </c>
      <c r="G11661" t="s">
        <v>102</v>
      </c>
      <c r="H11661">
        <v>95</v>
      </c>
      <c r="I11661" s="68" t="str">
        <f>VLOOKUP(E11661,Refs!$P$2:$R$29,3,FALSE)</f>
        <v>Y61</v>
      </c>
      <c r="J11661" s="68" t="str">
        <f>VLOOKUP(E11661,Refs!$P$2:$S$29,4,FALSE)</f>
        <v>East of England</v>
      </c>
      <c r="K11661" s="28">
        <f t="shared" si="369"/>
        <v>95</v>
      </c>
    </row>
    <row r="11662" spans="1:11" x14ac:dyDescent="0.35">
      <c r="A11662" s="69">
        <f t="shared" si="370"/>
        <v>45870</v>
      </c>
      <c r="B11662" t="s">
        <v>923</v>
      </c>
      <c r="C11662" t="s">
        <v>266</v>
      </c>
      <c r="E11662" t="s">
        <v>304</v>
      </c>
      <c r="F11662" t="s">
        <v>305</v>
      </c>
      <c r="G11662" t="s">
        <v>103</v>
      </c>
      <c r="H11662">
        <v>1491</v>
      </c>
      <c r="I11662" s="68" t="str">
        <f>VLOOKUP(E11662,Refs!$P$2:$R$29,3,FALSE)</f>
        <v>Y61</v>
      </c>
      <c r="J11662" s="68" t="str">
        <f>VLOOKUP(E11662,Refs!$P$2:$S$29,4,FALSE)</f>
        <v>East of England</v>
      </c>
      <c r="K11662" s="28">
        <f t="shared" si="369"/>
        <v>1491</v>
      </c>
    </row>
    <row r="11663" spans="1:11" x14ac:dyDescent="0.35">
      <c r="A11663" s="69">
        <f t="shared" si="370"/>
        <v>45870</v>
      </c>
      <c r="B11663" t="s">
        <v>923</v>
      </c>
      <c r="C11663" t="s">
        <v>266</v>
      </c>
      <c r="E11663" t="s">
        <v>304</v>
      </c>
      <c r="F11663" t="s">
        <v>305</v>
      </c>
      <c r="G11663" t="s">
        <v>104</v>
      </c>
      <c r="H11663">
        <v>15325238</v>
      </c>
      <c r="I11663" s="68" t="str">
        <f>VLOOKUP(E11663,Refs!$P$2:$R$29,3,FALSE)</f>
        <v>Y61</v>
      </c>
      <c r="J11663" s="68" t="str">
        <f>VLOOKUP(E11663,Refs!$P$2:$S$29,4,FALSE)</f>
        <v>East of England</v>
      </c>
      <c r="K11663" s="28">
        <f t="shared" si="369"/>
        <v>15325238</v>
      </c>
    </row>
    <row r="11664" spans="1:11" x14ac:dyDescent="0.35">
      <c r="A11664" s="69">
        <f t="shared" si="370"/>
        <v>45870</v>
      </c>
      <c r="B11664" t="s">
        <v>923</v>
      </c>
      <c r="C11664" t="s">
        <v>266</v>
      </c>
      <c r="E11664" t="s">
        <v>304</v>
      </c>
      <c r="F11664" t="s">
        <v>305</v>
      </c>
      <c r="G11664" t="s">
        <v>105</v>
      </c>
      <c r="H11664">
        <v>1866</v>
      </c>
      <c r="I11664" s="68" t="str">
        <f>VLOOKUP(E11664,Refs!$P$2:$R$29,3,FALSE)</f>
        <v>Y61</v>
      </c>
      <c r="J11664" s="68" t="str">
        <f>VLOOKUP(E11664,Refs!$P$2:$S$29,4,FALSE)</f>
        <v>East of England</v>
      </c>
      <c r="K11664" s="28">
        <f t="shared" si="369"/>
        <v>1866</v>
      </c>
    </row>
    <row r="11665" spans="1:11" x14ac:dyDescent="0.35">
      <c r="A11665" s="69">
        <f t="shared" si="370"/>
        <v>45870</v>
      </c>
      <c r="B11665" t="s">
        <v>923</v>
      </c>
      <c r="C11665" t="s">
        <v>266</v>
      </c>
      <c r="E11665" t="s">
        <v>304</v>
      </c>
      <c r="F11665" t="s">
        <v>305</v>
      </c>
      <c r="G11665" t="s">
        <v>106</v>
      </c>
      <c r="H11665">
        <v>1567</v>
      </c>
      <c r="I11665" s="68" t="str">
        <f>VLOOKUP(E11665,Refs!$P$2:$R$29,3,FALSE)</f>
        <v>Y61</v>
      </c>
      <c r="J11665" s="68" t="str">
        <f>VLOOKUP(E11665,Refs!$P$2:$S$29,4,FALSE)</f>
        <v>East of England</v>
      </c>
      <c r="K11665" s="28">
        <f t="shared" si="369"/>
        <v>1567</v>
      </c>
    </row>
    <row r="11666" spans="1:11" x14ac:dyDescent="0.35">
      <c r="A11666" s="69">
        <f t="shared" si="370"/>
        <v>45870</v>
      </c>
      <c r="B11666" t="s">
        <v>923</v>
      </c>
      <c r="C11666" t="s">
        <v>266</v>
      </c>
      <c r="E11666" t="s">
        <v>304</v>
      </c>
      <c r="F11666" t="s">
        <v>305</v>
      </c>
      <c r="G11666" t="s">
        <v>107</v>
      </c>
      <c r="H11666">
        <v>66</v>
      </c>
      <c r="I11666" s="68" t="str">
        <f>VLOOKUP(E11666,Refs!$P$2:$R$29,3,FALSE)</f>
        <v>Y61</v>
      </c>
      <c r="J11666" s="68" t="str">
        <f>VLOOKUP(E11666,Refs!$P$2:$S$29,4,FALSE)</f>
        <v>East of England</v>
      </c>
      <c r="K11666" s="28">
        <f t="shared" si="369"/>
        <v>66</v>
      </c>
    </row>
    <row r="11667" spans="1:11" x14ac:dyDescent="0.35">
      <c r="A11667" s="69">
        <f t="shared" si="370"/>
        <v>45870</v>
      </c>
      <c r="B11667" t="s">
        <v>923</v>
      </c>
      <c r="C11667" t="s">
        <v>266</v>
      </c>
      <c r="E11667" t="s">
        <v>304</v>
      </c>
      <c r="F11667" t="s">
        <v>305</v>
      </c>
      <c r="G11667" t="s">
        <v>108</v>
      </c>
      <c r="H11667">
        <v>1119</v>
      </c>
      <c r="I11667" s="68" t="str">
        <f>VLOOKUP(E11667,Refs!$P$2:$R$29,3,FALSE)</f>
        <v>Y61</v>
      </c>
      <c r="J11667" s="68" t="str">
        <f>VLOOKUP(E11667,Refs!$P$2:$S$29,4,FALSE)</f>
        <v>East of England</v>
      </c>
      <c r="K11667" s="28">
        <f t="shared" si="369"/>
        <v>1119</v>
      </c>
    </row>
    <row r="11668" spans="1:11" x14ac:dyDescent="0.35">
      <c r="A11668" s="69">
        <f t="shared" si="370"/>
        <v>45870</v>
      </c>
      <c r="B11668" t="s">
        <v>923</v>
      </c>
      <c r="C11668" t="s">
        <v>266</v>
      </c>
      <c r="E11668" t="s">
        <v>304</v>
      </c>
      <c r="F11668" t="s">
        <v>305</v>
      </c>
      <c r="G11668" t="s">
        <v>109</v>
      </c>
      <c r="H11668">
        <v>16674641</v>
      </c>
      <c r="I11668" s="68" t="str">
        <f>VLOOKUP(E11668,Refs!$P$2:$R$29,3,FALSE)</f>
        <v>Y61</v>
      </c>
      <c r="J11668" s="68" t="str">
        <f>VLOOKUP(E11668,Refs!$P$2:$S$29,4,FALSE)</f>
        <v>East of England</v>
      </c>
      <c r="K11668" s="28">
        <f t="shared" si="369"/>
        <v>16674641</v>
      </c>
    </row>
    <row r="11669" spans="1:11" x14ac:dyDescent="0.35">
      <c r="A11669" s="69">
        <f t="shared" si="370"/>
        <v>45870</v>
      </c>
      <c r="B11669" t="s">
        <v>923</v>
      </c>
      <c r="C11669" t="s">
        <v>266</v>
      </c>
      <c r="E11669" t="s">
        <v>304</v>
      </c>
      <c r="F11669" t="s">
        <v>305</v>
      </c>
      <c r="G11669" t="s">
        <v>110</v>
      </c>
      <c r="H11669">
        <v>650</v>
      </c>
      <c r="I11669" s="68" t="str">
        <f>VLOOKUP(E11669,Refs!$P$2:$R$29,3,FALSE)</f>
        <v>Y61</v>
      </c>
      <c r="J11669" s="68" t="str">
        <f>VLOOKUP(E11669,Refs!$P$2:$S$29,4,FALSE)</f>
        <v>East of England</v>
      </c>
      <c r="K11669" s="28">
        <f t="shared" si="369"/>
        <v>650</v>
      </c>
    </row>
    <row r="11670" spans="1:11" x14ac:dyDescent="0.35">
      <c r="A11670" s="69">
        <f t="shared" si="370"/>
        <v>45870</v>
      </c>
      <c r="B11670" t="s">
        <v>923</v>
      </c>
      <c r="C11670" t="s">
        <v>266</v>
      </c>
      <c r="E11670" t="s">
        <v>304</v>
      </c>
      <c r="F11670" t="s">
        <v>305</v>
      </c>
      <c r="G11670" t="s">
        <v>808</v>
      </c>
      <c r="H11670">
        <v>6186</v>
      </c>
      <c r="I11670" s="68" t="str">
        <f>VLOOKUP(E11670,Refs!$P$2:$R$29,3,FALSE)</f>
        <v>Y61</v>
      </c>
      <c r="J11670" s="68" t="str">
        <f>VLOOKUP(E11670,Refs!$P$2:$S$29,4,FALSE)</f>
        <v>East of England</v>
      </c>
      <c r="K11670" s="28">
        <f t="shared" si="369"/>
        <v>6186</v>
      </c>
    </row>
    <row r="11671" spans="1:11" x14ac:dyDescent="0.35">
      <c r="A11671" s="69">
        <f t="shared" si="370"/>
        <v>45870</v>
      </c>
      <c r="B11671" t="s">
        <v>923</v>
      </c>
      <c r="C11671" t="s">
        <v>266</v>
      </c>
      <c r="E11671" t="s">
        <v>304</v>
      </c>
      <c r="F11671" t="s">
        <v>305</v>
      </c>
      <c r="G11671" t="s">
        <v>809</v>
      </c>
      <c r="H11671">
        <v>1141</v>
      </c>
      <c r="I11671" s="68" t="str">
        <f>VLOOKUP(E11671,Refs!$P$2:$R$29,3,FALSE)</f>
        <v>Y61</v>
      </c>
      <c r="J11671" s="68" t="str">
        <f>VLOOKUP(E11671,Refs!$P$2:$S$29,4,FALSE)</f>
        <v>East of England</v>
      </c>
      <c r="K11671" s="28">
        <f t="shared" si="369"/>
        <v>1141</v>
      </c>
    </row>
    <row r="11672" spans="1:11" x14ac:dyDescent="0.35">
      <c r="A11672" s="69">
        <f t="shared" si="370"/>
        <v>45870</v>
      </c>
      <c r="B11672" t="s">
        <v>923</v>
      </c>
      <c r="C11672" t="s">
        <v>266</v>
      </c>
      <c r="E11672" t="s">
        <v>304</v>
      </c>
      <c r="F11672" t="s">
        <v>305</v>
      </c>
      <c r="G11672" t="s">
        <v>111</v>
      </c>
      <c r="H11672">
        <v>13984</v>
      </c>
      <c r="I11672" s="68" t="str">
        <f>VLOOKUP(E11672,Refs!$P$2:$R$29,3,FALSE)</f>
        <v>Y61</v>
      </c>
      <c r="J11672" s="68" t="str">
        <f>VLOOKUP(E11672,Refs!$P$2:$S$29,4,FALSE)</f>
        <v>East of England</v>
      </c>
      <c r="K11672" s="28">
        <f t="shared" si="369"/>
        <v>13984</v>
      </c>
    </row>
    <row r="11673" spans="1:11" x14ac:dyDescent="0.35">
      <c r="A11673" s="69">
        <f t="shared" si="370"/>
        <v>45870</v>
      </c>
      <c r="B11673" t="s">
        <v>923</v>
      </c>
      <c r="C11673" t="s">
        <v>266</v>
      </c>
      <c r="E11673" t="s">
        <v>304</v>
      </c>
      <c r="F11673" t="s">
        <v>305</v>
      </c>
      <c r="G11673" t="s">
        <v>112</v>
      </c>
      <c r="H11673">
        <v>2</v>
      </c>
      <c r="I11673" s="68" t="str">
        <f>VLOOKUP(E11673,Refs!$P$2:$R$29,3,FALSE)</f>
        <v>Y61</v>
      </c>
      <c r="J11673" s="68" t="str">
        <f>VLOOKUP(E11673,Refs!$P$2:$S$29,4,FALSE)</f>
        <v>East of England</v>
      </c>
      <c r="K11673" s="28">
        <f t="shared" si="369"/>
        <v>2</v>
      </c>
    </row>
    <row r="11674" spans="1:11" x14ac:dyDescent="0.35">
      <c r="A11674" s="69">
        <f t="shared" si="370"/>
        <v>45870</v>
      </c>
      <c r="B11674" t="s">
        <v>923</v>
      </c>
      <c r="C11674" t="s">
        <v>266</v>
      </c>
      <c r="E11674" t="s">
        <v>304</v>
      </c>
      <c r="F11674" t="s">
        <v>305</v>
      </c>
      <c r="G11674" t="s">
        <v>113</v>
      </c>
      <c r="H11674">
        <v>9771</v>
      </c>
      <c r="I11674" s="68" t="str">
        <f>VLOOKUP(E11674,Refs!$P$2:$R$29,3,FALSE)</f>
        <v>Y61</v>
      </c>
      <c r="J11674" s="68" t="str">
        <f>VLOOKUP(E11674,Refs!$P$2:$S$29,4,FALSE)</f>
        <v>East of England</v>
      </c>
      <c r="K11674" s="28">
        <f t="shared" si="369"/>
        <v>9771</v>
      </c>
    </row>
    <row r="11675" spans="1:11" x14ac:dyDescent="0.35">
      <c r="A11675" s="69">
        <f t="shared" si="370"/>
        <v>45870</v>
      </c>
      <c r="B11675" t="s">
        <v>923</v>
      </c>
      <c r="C11675" t="s">
        <v>266</v>
      </c>
      <c r="E11675" t="s">
        <v>304</v>
      </c>
      <c r="F11675" t="s">
        <v>305</v>
      </c>
      <c r="G11675" t="s">
        <v>114</v>
      </c>
      <c r="H11675">
        <v>5166</v>
      </c>
      <c r="I11675" s="68" t="str">
        <f>VLOOKUP(E11675,Refs!$P$2:$R$29,3,FALSE)</f>
        <v>Y61</v>
      </c>
      <c r="J11675" s="68" t="str">
        <f>VLOOKUP(E11675,Refs!$P$2:$S$29,4,FALSE)</f>
        <v>East of England</v>
      </c>
      <c r="K11675" s="28">
        <f t="shared" si="369"/>
        <v>5166</v>
      </c>
    </row>
    <row r="11676" spans="1:11" x14ac:dyDescent="0.35">
      <c r="A11676" s="69">
        <f t="shared" si="370"/>
        <v>45870</v>
      </c>
      <c r="B11676" t="s">
        <v>923</v>
      </c>
      <c r="C11676" t="s">
        <v>266</v>
      </c>
      <c r="E11676" t="s">
        <v>304</v>
      </c>
      <c r="F11676" t="s">
        <v>305</v>
      </c>
      <c r="G11676" t="s">
        <v>115</v>
      </c>
      <c r="H11676">
        <v>2897</v>
      </c>
      <c r="I11676" s="68" t="str">
        <f>VLOOKUP(E11676,Refs!$P$2:$R$29,3,FALSE)</f>
        <v>Y61</v>
      </c>
      <c r="J11676" s="68" t="str">
        <f>VLOOKUP(E11676,Refs!$P$2:$S$29,4,FALSE)</f>
        <v>East of England</v>
      </c>
      <c r="K11676" s="28">
        <f t="shared" si="369"/>
        <v>2897</v>
      </c>
    </row>
    <row r="11677" spans="1:11" x14ac:dyDescent="0.35">
      <c r="A11677" s="69">
        <f t="shared" si="370"/>
        <v>45870</v>
      </c>
      <c r="B11677" t="s">
        <v>923</v>
      </c>
      <c r="C11677" t="s">
        <v>266</v>
      </c>
      <c r="E11677" t="s">
        <v>304</v>
      </c>
      <c r="F11677" t="s">
        <v>305</v>
      </c>
      <c r="G11677" t="s">
        <v>116</v>
      </c>
      <c r="H11677">
        <v>1692</v>
      </c>
      <c r="I11677" s="68" t="str">
        <f>VLOOKUP(E11677,Refs!$P$2:$R$29,3,FALSE)</f>
        <v>Y61</v>
      </c>
      <c r="J11677" s="68" t="str">
        <f>VLOOKUP(E11677,Refs!$P$2:$S$29,4,FALSE)</f>
        <v>East of England</v>
      </c>
      <c r="K11677" s="28">
        <f t="shared" si="369"/>
        <v>1692</v>
      </c>
    </row>
    <row r="11678" spans="1:11" x14ac:dyDescent="0.35">
      <c r="A11678" s="69">
        <f t="shared" si="370"/>
        <v>45870</v>
      </c>
      <c r="B11678" t="s">
        <v>923</v>
      </c>
      <c r="C11678" t="s">
        <v>266</v>
      </c>
      <c r="E11678" t="s">
        <v>304</v>
      </c>
      <c r="F11678" t="s">
        <v>305</v>
      </c>
      <c r="G11678" t="s">
        <v>117</v>
      </c>
      <c r="H11678">
        <v>1794</v>
      </c>
      <c r="I11678" s="68" t="str">
        <f>VLOOKUP(E11678,Refs!$P$2:$R$29,3,FALSE)</f>
        <v>Y61</v>
      </c>
      <c r="J11678" s="68" t="str">
        <f>VLOOKUP(E11678,Refs!$P$2:$S$29,4,FALSE)</f>
        <v>East of England</v>
      </c>
      <c r="K11678" s="28">
        <f t="shared" si="369"/>
        <v>1794</v>
      </c>
    </row>
    <row r="11679" spans="1:11" x14ac:dyDescent="0.35">
      <c r="A11679" s="69">
        <f t="shared" si="370"/>
        <v>45870</v>
      </c>
      <c r="B11679" t="s">
        <v>923</v>
      </c>
      <c r="C11679" t="s">
        <v>266</v>
      </c>
      <c r="E11679" t="s">
        <v>304</v>
      </c>
      <c r="F11679" t="s">
        <v>305</v>
      </c>
      <c r="G11679" t="s">
        <v>118</v>
      </c>
      <c r="H11679">
        <v>1671</v>
      </c>
      <c r="I11679" s="68" t="str">
        <f>VLOOKUP(E11679,Refs!$P$2:$R$29,3,FALSE)</f>
        <v>Y61</v>
      </c>
      <c r="J11679" s="68" t="str">
        <f>VLOOKUP(E11679,Refs!$P$2:$S$29,4,FALSE)</f>
        <v>East of England</v>
      </c>
      <c r="K11679" s="28">
        <f t="shared" si="369"/>
        <v>1671</v>
      </c>
    </row>
    <row r="11680" spans="1:11" x14ac:dyDescent="0.35">
      <c r="A11680" s="69">
        <f t="shared" si="370"/>
        <v>45870</v>
      </c>
      <c r="B11680" t="s">
        <v>923</v>
      </c>
      <c r="C11680" t="s">
        <v>266</v>
      </c>
      <c r="E11680" t="s">
        <v>304</v>
      </c>
      <c r="F11680" t="s">
        <v>305</v>
      </c>
      <c r="G11680" t="s">
        <v>119</v>
      </c>
      <c r="H11680">
        <v>2307</v>
      </c>
      <c r="I11680" s="68" t="str">
        <f>VLOOKUP(E11680,Refs!$P$2:$R$29,3,FALSE)</f>
        <v>Y61</v>
      </c>
      <c r="J11680" s="68" t="str">
        <f>VLOOKUP(E11680,Refs!$P$2:$S$29,4,FALSE)</f>
        <v>East of England</v>
      </c>
      <c r="K11680" s="28">
        <f t="shared" si="369"/>
        <v>2307</v>
      </c>
    </row>
    <row r="11681" spans="1:11" x14ac:dyDescent="0.35">
      <c r="A11681" s="69">
        <f t="shared" si="370"/>
        <v>45870</v>
      </c>
      <c r="B11681" t="s">
        <v>923</v>
      </c>
      <c r="C11681" t="s">
        <v>266</v>
      </c>
      <c r="E11681" t="s">
        <v>304</v>
      </c>
      <c r="F11681" t="s">
        <v>305</v>
      </c>
      <c r="G11681" t="s">
        <v>120</v>
      </c>
      <c r="H11681">
        <v>1300</v>
      </c>
      <c r="I11681" s="68" t="str">
        <f>VLOOKUP(E11681,Refs!$P$2:$R$29,3,FALSE)</f>
        <v>Y61</v>
      </c>
      <c r="J11681" s="68" t="str">
        <f>VLOOKUP(E11681,Refs!$P$2:$S$29,4,FALSE)</f>
        <v>East of England</v>
      </c>
      <c r="K11681" s="28">
        <f t="shared" si="369"/>
        <v>1300</v>
      </c>
    </row>
    <row r="11682" spans="1:11" x14ac:dyDescent="0.35">
      <c r="A11682" s="69">
        <f t="shared" si="370"/>
        <v>45870</v>
      </c>
      <c r="B11682" t="s">
        <v>923</v>
      </c>
      <c r="C11682" t="s">
        <v>266</v>
      </c>
      <c r="E11682" t="s">
        <v>304</v>
      </c>
      <c r="F11682" t="s">
        <v>305</v>
      </c>
      <c r="G11682" t="s">
        <v>121</v>
      </c>
      <c r="H11682">
        <v>1229</v>
      </c>
      <c r="I11682" s="68" t="str">
        <f>VLOOKUP(E11682,Refs!$P$2:$R$29,3,FALSE)</f>
        <v>Y61</v>
      </c>
      <c r="J11682" s="68" t="str">
        <f>VLOOKUP(E11682,Refs!$P$2:$S$29,4,FALSE)</f>
        <v>East of England</v>
      </c>
      <c r="K11682" s="28">
        <f t="shared" si="369"/>
        <v>1229</v>
      </c>
    </row>
    <row r="11683" spans="1:11" x14ac:dyDescent="0.35">
      <c r="A11683" s="69">
        <f t="shared" si="370"/>
        <v>45870</v>
      </c>
      <c r="B11683" t="s">
        <v>923</v>
      </c>
      <c r="C11683" t="s">
        <v>266</v>
      </c>
      <c r="E11683" t="s">
        <v>304</v>
      </c>
      <c r="F11683" t="s">
        <v>305</v>
      </c>
      <c r="G11683" t="s">
        <v>122</v>
      </c>
      <c r="H11683">
        <v>14</v>
      </c>
      <c r="I11683" s="68" t="str">
        <f>VLOOKUP(E11683,Refs!$P$2:$R$29,3,FALSE)</f>
        <v>Y61</v>
      </c>
      <c r="J11683" s="68" t="str">
        <f>VLOOKUP(E11683,Refs!$P$2:$S$29,4,FALSE)</f>
        <v>East of England</v>
      </c>
      <c r="K11683" s="28">
        <f t="shared" si="369"/>
        <v>14</v>
      </c>
    </row>
    <row r="11684" spans="1:11" x14ac:dyDescent="0.35">
      <c r="A11684" s="69">
        <f t="shared" si="370"/>
        <v>45870</v>
      </c>
      <c r="B11684" t="s">
        <v>923</v>
      </c>
      <c r="C11684" t="s">
        <v>266</v>
      </c>
      <c r="E11684" t="s">
        <v>304</v>
      </c>
      <c r="F11684" t="s">
        <v>305</v>
      </c>
      <c r="G11684" t="s">
        <v>123</v>
      </c>
      <c r="H11684">
        <v>3</v>
      </c>
      <c r="I11684" s="68" t="str">
        <f>VLOOKUP(E11684,Refs!$P$2:$R$29,3,FALSE)</f>
        <v>Y61</v>
      </c>
      <c r="J11684" s="68" t="str">
        <f>VLOOKUP(E11684,Refs!$P$2:$S$29,4,FALSE)</f>
        <v>East of England</v>
      </c>
      <c r="K11684" s="28">
        <f t="shared" si="369"/>
        <v>3</v>
      </c>
    </row>
    <row r="11685" spans="1:11" x14ac:dyDescent="0.35">
      <c r="A11685" s="69">
        <f t="shared" si="370"/>
        <v>45870</v>
      </c>
      <c r="B11685" t="s">
        <v>923</v>
      </c>
      <c r="C11685" t="s">
        <v>266</v>
      </c>
      <c r="E11685" t="s">
        <v>304</v>
      </c>
      <c r="F11685" t="s">
        <v>305</v>
      </c>
      <c r="G11685" t="s">
        <v>124</v>
      </c>
      <c r="H11685">
        <v>0</v>
      </c>
      <c r="I11685" s="68" t="str">
        <f>VLOOKUP(E11685,Refs!$P$2:$R$29,3,FALSE)</f>
        <v>Y61</v>
      </c>
      <c r="J11685" s="68" t="str">
        <f>VLOOKUP(E11685,Refs!$P$2:$S$29,4,FALSE)</f>
        <v>East of England</v>
      </c>
      <c r="K11685" s="28" t="str">
        <f t="shared" si="369"/>
        <v/>
      </c>
    </row>
    <row r="11686" spans="1:11" x14ac:dyDescent="0.35">
      <c r="A11686" s="69">
        <f t="shared" si="370"/>
        <v>45870</v>
      </c>
      <c r="B11686" t="s">
        <v>923</v>
      </c>
      <c r="C11686" t="s">
        <v>266</v>
      </c>
      <c r="E11686" t="s">
        <v>304</v>
      </c>
      <c r="F11686" t="s">
        <v>305</v>
      </c>
      <c r="G11686" t="s">
        <v>125</v>
      </c>
      <c r="H11686">
        <v>0</v>
      </c>
      <c r="I11686" s="68" t="str">
        <f>VLOOKUP(E11686,Refs!$P$2:$R$29,3,FALSE)</f>
        <v>Y61</v>
      </c>
      <c r="J11686" s="68" t="str">
        <f>VLOOKUP(E11686,Refs!$P$2:$S$29,4,FALSE)</f>
        <v>East of England</v>
      </c>
      <c r="K11686" s="28" t="str">
        <f t="shared" si="369"/>
        <v/>
      </c>
    </row>
    <row r="11687" spans="1:11" x14ac:dyDescent="0.35">
      <c r="A11687" s="69">
        <f t="shared" si="370"/>
        <v>45870</v>
      </c>
      <c r="B11687" t="s">
        <v>923</v>
      </c>
      <c r="C11687" t="s">
        <v>266</v>
      </c>
      <c r="E11687" t="s">
        <v>304</v>
      </c>
      <c r="F11687" t="s">
        <v>305</v>
      </c>
      <c r="G11687" t="s">
        <v>126</v>
      </c>
      <c r="H11687">
        <v>130</v>
      </c>
      <c r="I11687" s="68" t="str">
        <f>VLOOKUP(E11687,Refs!$P$2:$R$29,3,FALSE)</f>
        <v>Y61</v>
      </c>
      <c r="J11687" s="68" t="str">
        <f>VLOOKUP(E11687,Refs!$P$2:$S$29,4,FALSE)</f>
        <v>East of England</v>
      </c>
      <c r="K11687" s="28">
        <f t="shared" si="369"/>
        <v>130</v>
      </c>
    </row>
    <row r="11688" spans="1:11" x14ac:dyDescent="0.35">
      <c r="A11688" s="69">
        <f t="shared" si="370"/>
        <v>45870</v>
      </c>
      <c r="B11688" t="s">
        <v>923</v>
      </c>
      <c r="C11688" t="s">
        <v>266</v>
      </c>
      <c r="E11688" t="s">
        <v>304</v>
      </c>
      <c r="F11688" t="s">
        <v>305</v>
      </c>
      <c r="G11688" t="s">
        <v>127</v>
      </c>
      <c r="H11688">
        <v>359</v>
      </c>
      <c r="I11688" s="68" t="str">
        <f>VLOOKUP(E11688,Refs!$P$2:$R$29,3,FALSE)</f>
        <v>Y61</v>
      </c>
      <c r="J11688" s="68" t="str">
        <f>VLOOKUP(E11688,Refs!$P$2:$S$29,4,FALSE)</f>
        <v>East of England</v>
      </c>
      <c r="K11688" s="28">
        <f t="shared" si="369"/>
        <v>359</v>
      </c>
    </row>
    <row r="11689" spans="1:11" x14ac:dyDescent="0.35">
      <c r="A11689" s="69">
        <f t="shared" si="370"/>
        <v>45870</v>
      </c>
      <c r="B11689" t="s">
        <v>923</v>
      </c>
      <c r="C11689" t="s">
        <v>266</v>
      </c>
      <c r="E11689" t="s">
        <v>304</v>
      </c>
      <c r="F11689" t="s">
        <v>305</v>
      </c>
      <c r="G11689" t="s">
        <v>128</v>
      </c>
      <c r="H11689">
        <v>9</v>
      </c>
      <c r="I11689" s="68" t="str">
        <f>VLOOKUP(E11689,Refs!$P$2:$R$29,3,FALSE)</f>
        <v>Y61</v>
      </c>
      <c r="J11689" s="68" t="str">
        <f>VLOOKUP(E11689,Refs!$P$2:$S$29,4,FALSE)</f>
        <v>East of England</v>
      </c>
      <c r="K11689" s="28">
        <f t="shared" si="369"/>
        <v>9</v>
      </c>
    </row>
    <row r="11690" spans="1:11" x14ac:dyDescent="0.35">
      <c r="A11690" s="69">
        <f t="shared" si="370"/>
        <v>45870</v>
      </c>
      <c r="B11690" t="s">
        <v>923</v>
      </c>
      <c r="C11690" t="s">
        <v>266</v>
      </c>
      <c r="E11690" t="s">
        <v>304</v>
      </c>
      <c r="F11690" t="s">
        <v>305</v>
      </c>
      <c r="G11690" t="s">
        <v>129</v>
      </c>
      <c r="H11690">
        <v>371</v>
      </c>
      <c r="I11690" s="68" t="str">
        <f>VLOOKUP(E11690,Refs!$P$2:$R$29,3,FALSE)</f>
        <v>Y61</v>
      </c>
      <c r="J11690" s="68" t="str">
        <f>VLOOKUP(E11690,Refs!$P$2:$S$29,4,FALSE)</f>
        <v>East of England</v>
      </c>
      <c r="K11690" s="28">
        <f t="shared" si="369"/>
        <v>371</v>
      </c>
    </row>
    <row r="11691" spans="1:11" x14ac:dyDescent="0.35">
      <c r="A11691" s="69">
        <f t="shared" si="370"/>
        <v>45870</v>
      </c>
      <c r="B11691" t="s">
        <v>923</v>
      </c>
      <c r="C11691" t="s">
        <v>266</v>
      </c>
      <c r="E11691" t="s">
        <v>304</v>
      </c>
      <c r="F11691" t="s">
        <v>305</v>
      </c>
      <c r="G11691" t="s">
        <v>130</v>
      </c>
      <c r="H11691">
        <v>340</v>
      </c>
      <c r="I11691" s="68" t="str">
        <f>VLOOKUP(E11691,Refs!$P$2:$R$29,3,FALSE)</f>
        <v>Y61</v>
      </c>
      <c r="J11691" s="68" t="str">
        <f>VLOOKUP(E11691,Refs!$P$2:$S$29,4,FALSE)</f>
        <v>East of England</v>
      </c>
      <c r="K11691" s="28">
        <f t="shared" si="369"/>
        <v>340</v>
      </c>
    </row>
    <row r="11692" spans="1:11" x14ac:dyDescent="0.35">
      <c r="A11692" s="69">
        <f t="shared" si="370"/>
        <v>45870</v>
      </c>
      <c r="B11692" t="s">
        <v>923</v>
      </c>
      <c r="C11692" t="s">
        <v>266</v>
      </c>
      <c r="E11692" t="s">
        <v>304</v>
      </c>
      <c r="F11692" t="s">
        <v>305</v>
      </c>
      <c r="G11692" t="s">
        <v>131</v>
      </c>
      <c r="H11692">
        <v>1115</v>
      </c>
      <c r="I11692" s="68" t="str">
        <f>VLOOKUP(E11692,Refs!$P$2:$R$29,3,FALSE)</f>
        <v>Y61</v>
      </c>
      <c r="J11692" s="68" t="str">
        <f>VLOOKUP(E11692,Refs!$P$2:$S$29,4,FALSE)</f>
        <v>East of England</v>
      </c>
      <c r="K11692" s="28">
        <f t="shared" si="369"/>
        <v>1115</v>
      </c>
    </row>
    <row r="11693" spans="1:11" x14ac:dyDescent="0.35">
      <c r="A11693" s="69">
        <f t="shared" si="370"/>
        <v>45870</v>
      </c>
      <c r="B11693" t="s">
        <v>923</v>
      </c>
      <c r="C11693" t="s">
        <v>266</v>
      </c>
      <c r="E11693" t="s">
        <v>304</v>
      </c>
      <c r="F11693" t="s">
        <v>305</v>
      </c>
      <c r="G11693" t="s">
        <v>132</v>
      </c>
      <c r="H11693">
        <v>1044</v>
      </c>
      <c r="I11693" s="68" t="str">
        <f>VLOOKUP(E11693,Refs!$P$2:$R$29,3,FALSE)</f>
        <v>Y61</v>
      </c>
      <c r="J11693" s="68" t="str">
        <f>VLOOKUP(E11693,Refs!$P$2:$S$29,4,FALSE)</f>
        <v>East of England</v>
      </c>
      <c r="K11693" s="28">
        <f t="shared" si="369"/>
        <v>1044</v>
      </c>
    </row>
    <row r="11694" spans="1:11" x14ac:dyDescent="0.35">
      <c r="A11694" s="69">
        <f t="shared" si="370"/>
        <v>45870</v>
      </c>
      <c r="B11694" t="s">
        <v>923</v>
      </c>
      <c r="C11694" t="s">
        <v>266</v>
      </c>
      <c r="E11694" t="s">
        <v>304</v>
      </c>
      <c r="F11694" t="s">
        <v>305</v>
      </c>
      <c r="G11694" t="s">
        <v>133</v>
      </c>
      <c r="H11694">
        <v>709</v>
      </c>
      <c r="I11694" s="68" t="str">
        <f>VLOOKUP(E11694,Refs!$P$2:$R$29,3,FALSE)</f>
        <v>Y61</v>
      </c>
      <c r="J11694" s="68" t="str">
        <f>VLOOKUP(E11694,Refs!$P$2:$S$29,4,FALSE)</f>
        <v>East of England</v>
      </c>
      <c r="K11694" s="28">
        <f t="shared" si="369"/>
        <v>709</v>
      </c>
    </row>
    <row r="11695" spans="1:11" x14ac:dyDescent="0.35">
      <c r="A11695" s="69">
        <f t="shared" si="370"/>
        <v>45870</v>
      </c>
      <c r="B11695" t="s">
        <v>923</v>
      </c>
      <c r="C11695" t="s">
        <v>266</v>
      </c>
      <c r="E11695" t="s">
        <v>304</v>
      </c>
      <c r="F11695" t="s">
        <v>305</v>
      </c>
      <c r="G11695" t="s">
        <v>134</v>
      </c>
      <c r="H11695">
        <v>709</v>
      </c>
      <c r="I11695" s="68" t="str">
        <f>VLOOKUP(E11695,Refs!$P$2:$R$29,3,FALSE)</f>
        <v>Y61</v>
      </c>
      <c r="J11695" s="68" t="str">
        <f>VLOOKUP(E11695,Refs!$P$2:$S$29,4,FALSE)</f>
        <v>East of England</v>
      </c>
      <c r="K11695" s="28">
        <f t="shared" si="369"/>
        <v>709</v>
      </c>
    </row>
    <row r="11696" spans="1:11" x14ac:dyDescent="0.35">
      <c r="A11696" s="69">
        <f t="shared" si="370"/>
        <v>45870</v>
      </c>
      <c r="B11696" t="s">
        <v>923</v>
      </c>
      <c r="C11696" t="s">
        <v>266</v>
      </c>
      <c r="E11696" t="s">
        <v>304</v>
      </c>
      <c r="F11696" t="s">
        <v>305</v>
      </c>
      <c r="G11696" t="s">
        <v>135</v>
      </c>
      <c r="H11696">
        <v>121</v>
      </c>
      <c r="I11696" s="68" t="str">
        <f>VLOOKUP(E11696,Refs!$P$2:$R$29,3,FALSE)</f>
        <v>Y61</v>
      </c>
      <c r="J11696" s="68" t="str">
        <f>VLOOKUP(E11696,Refs!$P$2:$S$29,4,FALSE)</f>
        <v>East of England</v>
      </c>
      <c r="K11696" s="28">
        <f t="shared" si="369"/>
        <v>121</v>
      </c>
    </row>
    <row r="11697" spans="1:11" x14ac:dyDescent="0.35">
      <c r="A11697" s="69">
        <f t="shared" si="370"/>
        <v>45870</v>
      </c>
      <c r="B11697" t="s">
        <v>923</v>
      </c>
      <c r="C11697" t="s">
        <v>266</v>
      </c>
      <c r="E11697" t="s">
        <v>304</v>
      </c>
      <c r="F11697" t="s">
        <v>305</v>
      </c>
      <c r="G11697" t="s">
        <v>136</v>
      </c>
      <c r="H11697">
        <v>115</v>
      </c>
      <c r="I11697" s="68" t="str">
        <f>VLOOKUP(E11697,Refs!$P$2:$R$29,3,FALSE)</f>
        <v>Y61</v>
      </c>
      <c r="J11697" s="68" t="str">
        <f>VLOOKUP(E11697,Refs!$P$2:$S$29,4,FALSE)</f>
        <v>East of England</v>
      </c>
      <c r="K11697" s="28">
        <f t="shared" si="369"/>
        <v>115</v>
      </c>
    </row>
    <row r="11698" spans="1:11" x14ac:dyDescent="0.35">
      <c r="A11698" s="69">
        <f t="shared" si="370"/>
        <v>45870</v>
      </c>
      <c r="B11698" t="s">
        <v>923</v>
      </c>
      <c r="C11698" t="s">
        <v>266</v>
      </c>
      <c r="E11698" t="s">
        <v>304</v>
      </c>
      <c r="F11698" t="s">
        <v>305</v>
      </c>
      <c r="G11698" t="s">
        <v>137</v>
      </c>
      <c r="H11698">
        <v>6</v>
      </c>
      <c r="I11698" s="68" t="str">
        <f>VLOOKUP(E11698,Refs!$P$2:$R$29,3,FALSE)</f>
        <v>Y61</v>
      </c>
      <c r="J11698" s="68" t="str">
        <f>VLOOKUP(E11698,Refs!$P$2:$S$29,4,FALSE)</f>
        <v>East of England</v>
      </c>
      <c r="K11698" s="28">
        <f t="shared" si="369"/>
        <v>6</v>
      </c>
    </row>
    <row r="11699" spans="1:11" x14ac:dyDescent="0.35">
      <c r="A11699" s="69">
        <f t="shared" si="370"/>
        <v>45870</v>
      </c>
      <c r="B11699" t="s">
        <v>923</v>
      </c>
      <c r="C11699" t="s">
        <v>266</v>
      </c>
      <c r="E11699" t="s">
        <v>304</v>
      </c>
      <c r="F11699" t="s">
        <v>305</v>
      </c>
      <c r="G11699" t="s">
        <v>138</v>
      </c>
      <c r="H11699">
        <v>6</v>
      </c>
      <c r="I11699" s="68" t="str">
        <f>VLOOKUP(E11699,Refs!$P$2:$R$29,3,FALSE)</f>
        <v>Y61</v>
      </c>
      <c r="J11699" s="68" t="str">
        <f>VLOOKUP(E11699,Refs!$P$2:$S$29,4,FALSE)</f>
        <v>East of England</v>
      </c>
      <c r="K11699" s="28">
        <f t="shared" si="369"/>
        <v>6</v>
      </c>
    </row>
    <row r="11700" spans="1:11" x14ac:dyDescent="0.35">
      <c r="A11700" s="69">
        <f t="shared" si="370"/>
        <v>45870</v>
      </c>
      <c r="B11700" t="s">
        <v>923</v>
      </c>
      <c r="C11700" t="s">
        <v>266</v>
      </c>
      <c r="E11700" t="s">
        <v>304</v>
      </c>
      <c r="F11700" t="s">
        <v>305</v>
      </c>
      <c r="G11700" t="s">
        <v>139</v>
      </c>
      <c r="H11700">
        <v>144</v>
      </c>
      <c r="I11700" s="68" t="str">
        <f>VLOOKUP(E11700,Refs!$P$2:$R$29,3,FALSE)</f>
        <v>Y61</v>
      </c>
      <c r="J11700" s="68" t="str">
        <f>VLOOKUP(E11700,Refs!$P$2:$S$29,4,FALSE)</f>
        <v>East of England</v>
      </c>
      <c r="K11700" s="28">
        <f t="shared" si="369"/>
        <v>144</v>
      </c>
    </row>
    <row r="11701" spans="1:11" x14ac:dyDescent="0.35">
      <c r="A11701" s="69">
        <f t="shared" si="370"/>
        <v>45870</v>
      </c>
      <c r="B11701" t="s">
        <v>923</v>
      </c>
      <c r="C11701" t="s">
        <v>266</v>
      </c>
      <c r="E11701" t="s">
        <v>304</v>
      </c>
      <c r="F11701" t="s">
        <v>305</v>
      </c>
      <c r="G11701" t="s">
        <v>140</v>
      </c>
      <c r="H11701">
        <v>144</v>
      </c>
      <c r="I11701" s="68" t="str">
        <f>VLOOKUP(E11701,Refs!$P$2:$R$29,3,FALSE)</f>
        <v>Y61</v>
      </c>
      <c r="J11701" s="68" t="str">
        <f>VLOOKUP(E11701,Refs!$P$2:$S$29,4,FALSE)</f>
        <v>East of England</v>
      </c>
      <c r="K11701" s="28">
        <f t="shared" si="369"/>
        <v>144</v>
      </c>
    </row>
    <row r="11702" spans="1:11" x14ac:dyDescent="0.35">
      <c r="A11702" s="69">
        <f t="shared" si="370"/>
        <v>45870</v>
      </c>
      <c r="B11702" t="s">
        <v>923</v>
      </c>
      <c r="C11702" t="s">
        <v>266</v>
      </c>
      <c r="E11702" t="s">
        <v>304</v>
      </c>
      <c r="F11702" t="s">
        <v>305</v>
      </c>
      <c r="G11702" t="s">
        <v>728</v>
      </c>
      <c r="H11702">
        <v>192</v>
      </c>
      <c r="I11702" s="68" t="str">
        <f>VLOOKUP(E11702,Refs!$P$2:$R$29,3,FALSE)</f>
        <v>Y61</v>
      </c>
      <c r="J11702" s="68" t="str">
        <f>VLOOKUP(E11702,Refs!$P$2:$S$29,4,FALSE)</f>
        <v>East of England</v>
      </c>
      <c r="K11702" s="28">
        <f t="shared" si="369"/>
        <v>192</v>
      </c>
    </row>
    <row r="11703" spans="1:11" x14ac:dyDescent="0.35">
      <c r="A11703" s="69">
        <f t="shared" si="370"/>
        <v>45870</v>
      </c>
      <c r="B11703" t="s">
        <v>923</v>
      </c>
      <c r="C11703" t="s">
        <v>266</v>
      </c>
      <c r="E11703" t="s">
        <v>304</v>
      </c>
      <c r="F11703" t="s">
        <v>305</v>
      </c>
      <c r="G11703" t="s">
        <v>727</v>
      </c>
      <c r="H11703">
        <v>32</v>
      </c>
      <c r="I11703" s="68" t="str">
        <f>VLOOKUP(E11703,Refs!$P$2:$R$29,3,FALSE)</f>
        <v>Y61</v>
      </c>
      <c r="J11703" s="68" t="str">
        <f>VLOOKUP(E11703,Refs!$P$2:$S$29,4,FALSE)</f>
        <v>East of England</v>
      </c>
      <c r="K11703" s="28">
        <f t="shared" si="369"/>
        <v>32</v>
      </c>
    </row>
    <row r="11704" spans="1:11" x14ac:dyDescent="0.35">
      <c r="A11704" s="69">
        <f t="shared" si="370"/>
        <v>45870</v>
      </c>
      <c r="B11704" t="s">
        <v>923</v>
      </c>
      <c r="C11704" t="s">
        <v>266</v>
      </c>
      <c r="E11704" t="s">
        <v>304</v>
      </c>
      <c r="F11704" t="s">
        <v>305</v>
      </c>
      <c r="G11704" t="s">
        <v>730</v>
      </c>
      <c r="H11704">
        <v>517</v>
      </c>
      <c r="I11704" s="68" t="str">
        <f>VLOOKUP(E11704,Refs!$P$2:$R$29,3,FALSE)</f>
        <v>Y61</v>
      </c>
      <c r="J11704" s="68" t="str">
        <f>VLOOKUP(E11704,Refs!$P$2:$S$29,4,FALSE)</f>
        <v>East of England</v>
      </c>
      <c r="K11704" s="28">
        <f t="shared" si="369"/>
        <v>517</v>
      </c>
    </row>
    <row r="11705" spans="1:11" x14ac:dyDescent="0.35">
      <c r="A11705" s="69">
        <f t="shared" si="370"/>
        <v>45870</v>
      </c>
      <c r="B11705" t="s">
        <v>923</v>
      </c>
      <c r="C11705" t="s">
        <v>266</v>
      </c>
      <c r="E11705" t="s">
        <v>304</v>
      </c>
      <c r="F11705" t="s">
        <v>305</v>
      </c>
      <c r="G11705" t="s">
        <v>729</v>
      </c>
      <c r="H11705">
        <v>273</v>
      </c>
      <c r="I11705" s="68" t="str">
        <f>VLOOKUP(E11705,Refs!$P$2:$R$29,3,FALSE)</f>
        <v>Y61</v>
      </c>
      <c r="J11705" s="68" t="str">
        <f>VLOOKUP(E11705,Refs!$P$2:$S$29,4,FALSE)</f>
        <v>East of England</v>
      </c>
      <c r="K11705" s="28">
        <f t="shared" si="369"/>
        <v>273</v>
      </c>
    </row>
    <row r="11706" spans="1:11" x14ac:dyDescent="0.35">
      <c r="A11706" s="69">
        <f t="shared" si="370"/>
        <v>45870</v>
      </c>
      <c r="B11706" t="s">
        <v>923</v>
      </c>
      <c r="C11706" t="s">
        <v>266</v>
      </c>
      <c r="E11706" t="s">
        <v>721</v>
      </c>
      <c r="F11706" t="s">
        <v>722</v>
      </c>
      <c r="G11706" t="s">
        <v>10</v>
      </c>
      <c r="H11706">
        <v>22631</v>
      </c>
      <c r="I11706" s="68" t="str">
        <f>VLOOKUP(E11706,Refs!$P$2:$R$29,3,FALSE)</f>
        <v>Y58</v>
      </c>
      <c r="J11706" s="68" t="str">
        <f>VLOOKUP(E11706,Refs!$P$2:$S$29,4,FALSE)</f>
        <v>South West</v>
      </c>
      <c r="K11706" s="28">
        <f t="shared" si="369"/>
        <v>22631</v>
      </c>
    </row>
    <row r="11707" spans="1:11" x14ac:dyDescent="0.35">
      <c r="A11707" s="69">
        <f t="shared" si="370"/>
        <v>45870</v>
      </c>
      <c r="B11707" t="s">
        <v>923</v>
      </c>
      <c r="C11707" t="s">
        <v>266</v>
      </c>
      <c r="E11707" t="s">
        <v>721</v>
      </c>
      <c r="F11707" t="s">
        <v>722</v>
      </c>
      <c r="G11707" t="s">
        <v>69</v>
      </c>
      <c r="H11707">
        <v>22631</v>
      </c>
      <c r="I11707" s="68" t="str">
        <f>VLOOKUP(E11707,Refs!$P$2:$R$29,3,FALSE)</f>
        <v>Y58</v>
      </c>
      <c r="J11707" s="68" t="str">
        <f>VLOOKUP(E11707,Refs!$P$2:$S$29,4,FALSE)</f>
        <v>South West</v>
      </c>
      <c r="K11707" s="28">
        <f t="shared" si="369"/>
        <v>22631</v>
      </c>
    </row>
    <row r="11708" spans="1:11" x14ac:dyDescent="0.35">
      <c r="A11708" s="69">
        <f t="shared" si="370"/>
        <v>45870</v>
      </c>
      <c r="B11708" t="s">
        <v>923</v>
      </c>
      <c r="C11708" t="s">
        <v>266</v>
      </c>
      <c r="E11708" t="s">
        <v>721</v>
      </c>
      <c r="F11708" t="s">
        <v>722</v>
      </c>
      <c r="G11708" t="s">
        <v>20</v>
      </c>
      <c r="H11708">
        <v>21910</v>
      </c>
      <c r="I11708" s="68" t="str">
        <f>VLOOKUP(E11708,Refs!$P$2:$R$29,3,FALSE)</f>
        <v>Y58</v>
      </c>
      <c r="J11708" s="68" t="str">
        <f>VLOOKUP(E11708,Refs!$P$2:$S$29,4,FALSE)</f>
        <v>South West</v>
      </c>
      <c r="K11708" s="28">
        <f t="shared" si="369"/>
        <v>21910</v>
      </c>
    </row>
    <row r="11709" spans="1:11" x14ac:dyDescent="0.35">
      <c r="A11709" s="69">
        <f t="shared" si="370"/>
        <v>45870</v>
      </c>
      <c r="B11709" t="s">
        <v>923</v>
      </c>
      <c r="C11709" t="s">
        <v>266</v>
      </c>
      <c r="E11709" t="s">
        <v>721</v>
      </c>
      <c r="F11709" t="s">
        <v>722</v>
      </c>
      <c r="G11709" t="s">
        <v>23</v>
      </c>
      <c r="H11709">
        <v>17687</v>
      </c>
      <c r="I11709" s="68" t="str">
        <f>VLOOKUP(E11709,Refs!$P$2:$R$29,3,FALSE)</f>
        <v>Y58</v>
      </c>
      <c r="J11709" s="68" t="str">
        <f>VLOOKUP(E11709,Refs!$P$2:$S$29,4,FALSE)</f>
        <v>South West</v>
      </c>
      <c r="K11709" s="28">
        <f t="shared" si="369"/>
        <v>17687</v>
      </c>
    </row>
    <row r="11710" spans="1:11" x14ac:dyDescent="0.35">
      <c r="A11710" s="69">
        <f t="shared" si="370"/>
        <v>45870</v>
      </c>
      <c r="B11710" t="s">
        <v>923</v>
      </c>
      <c r="C11710" t="s">
        <v>266</v>
      </c>
      <c r="E11710" t="s">
        <v>721</v>
      </c>
      <c r="F11710" t="s">
        <v>722</v>
      </c>
      <c r="G11710" t="s">
        <v>19</v>
      </c>
      <c r="H11710">
        <v>721</v>
      </c>
      <c r="I11710" s="68" t="str">
        <f>VLOOKUP(E11710,Refs!$P$2:$R$29,3,FALSE)</f>
        <v>Y58</v>
      </c>
      <c r="J11710" s="68" t="str">
        <f>VLOOKUP(E11710,Refs!$P$2:$S$29,4,FALSE)</f>
        <v>South West</v>
      </c>
      <c r="K11710" s="28">
        <f t="shared" si="369"/>
        <v>721</v>
      </c>
    </row>
    <row r="11711" spans="1:11" x14ac:dyDescent="0.35">
      <c r="A11711" s="69">
        <f t="shared" si="370"/>
        <v>45870</v>
      </c>
      <c r="B11711" t="s">
        <v>923</v>
      </c>
      <c r="C11711" t="s">
        <v>266</v>
      </c>
      <c r="E11711" t="s">
        <v>721</v>
      </c>
      <c r="F11711" t="s">
        <v>722</v>
      </c>
      <c r="G11711" t="s">
        <v>21</v>
      </c>
      <c r="H11711">
        <v>912266</v>
      </c>
      <c r="I11711" s="68" t="str">
        <f>VLOOKUP(E11711,Refs!$P$2:$R$29,3,FALSE)</f>
        <v>Y58</v>
      </c>
      <c r="J11711" s="68" t="str">
        <f>VLOOKUP(E11711,Refs!$P$2:$S$29,4,FALSE)</f>
        <v>South West</v>
      </c>
      <c r="K11711" s="28">
        <f t="shared" si="369"/>
        <v>912266</v>
      </c>
    </row>
    <row r="11712" spans="1:11" x14ac:dyDescent="0.35">
      <c r="A11712" s="69">
        <f t="shared" si="370"/>
        <v>45870</v>
      </c>
      <c r="B11712" t="s">
        <v>923</v>
      </c>
      <c r="C11712" t="s">
        <v>266</v>
      </c>
      <c r="E11712" t="s">
        <v>721</v>
      </c>
      <c r="F11712" t="s">
        <v>722</v>
      </c>
      <c r="G11712" t="s">
        <v>70</v>
      </c>
      <c r="H11712">
        <v>214</v>
      </c>
      <c r="I11712" s="68" t="str">
        <f>VLOOKUP(E11712,Refs!$P$2:$R$29,3,FALSE)</f>
        <v>Y58</v>
      </c>
      <c r="J11712" s="68" t="str">
        <f>VLOOKUP(E11712,Refs!$P$2:$S$29,4,FALSE)</f>
        <v>South West</v>
      </c>
      <c r="K11712" s="28">
        <f t="shared" si="369"/>
        <v>214</v>
      </c>
    </row>
    <row r="11713" spans="1:11" x14ac:dyDescent="0.35">
      <c r="A11713" s="69">
        <f t="shared" si="370"/>
        <v>45870</v>
      </c>
      <c r="B11713" t="s">
        <v>923</v>
      </c>
      <c r="C11713" t="s">
        <v>266</v>
      </c>
      <c r="E11713" t="s">
        <v>721</v>
      </c>
      <c r="F11713" t="s">
        <v>722</v>
      </c>
      <c r="G11713" t="s">
        <v>71</v>
      </c>
      <c r="H11713">
        <v>394</v>
      </c>
      <c r="I11713" s="68" t="str">
        <f>VLOOKUP(E11713,Refs!$P$2:$R$29,3,FALSE)</f>
        <v>Y58</v>
      </c>
      <c r="J11713" s="68" t="str">
        <f>VLOOKUP(E11713,Refs!$P$2:$S$29,4,FALSE)</f>
        <v>South West</v>
      </c>
      <c r="K11713" s="28">
        <f t="shared" si="369"/>
        <v>394</v>
      </c>
    </row>
    <row r="11714" spans="1:11" x14ac:dyDescent="0.35">
      <c r="A11714" s="69">
        <f t="shared" si="370"/>
        <v>45870</v>
      </c>
      <c r="B11714" t="s">
        <v>923</v>
      </c>
      <c r="C11714" t="s">
        <v>266</v>
      </c>
      <c r="E11714" t="s">
        <v>721</v>
      </c>
      <c r="F11714" t="s">
        <v>722</v>
      </c>
      <c r="G11714" t="s">
        <v>72</v>
      </c>
      <c r="H11714">
        <v>61895</v>
      </c>
      <c r="I11714" s="68" t="str">
        <f>VLOOKUP(E11714,Refs!$P$2:$R$29,3,FALSE)</f>
        <v>Y58</v>
      </c>
      <c r="J11714" s="68" t="str">
        <f>VLOOKUP(E11714,Refs!$P$2:$S$29,4,FALSE)</f>
        <v>South West</v>
      </c>
      <c r="K11714" s="28">
        <f t="shared" ref="K11714:K11777" si="371">IF(OR(H11714="NULL",H11714=0,H11714=""),"",H11714)</f>
        <v>61895</v>
      </c>
    </row>
    <row r="11715" spans="1:11" x14ac:dyDescent="0.35">
      <c r="A11715" s="69">
        <f t="shared" ref="A11715:A11778" si="372">DATEVALUE(RIGHT(B11715,8))</f>
        <v>45870</v>
      </c>
      <c r="B11715" t="s">
        <v>923</v>
      </c>
      <c r="C11715" t="s">
        <v>266</v>
      </c>
      <c r="E11715" t="s">
        <v>721</v>
      </c>
      <c r="F11715" t="s">
        <v>722</v>
      </c>
      <c r="G11715" t="s">
        <v>73</v>
      </c>
      <c r="H11715">
        <v>9165</v>
      </c>
      <c r="I11715" s="68" t="str">
        <f>VLOOKUP(E11715,Refs!$P$2:$R$29,3,FALSE)</f>
        <v>Y58</v>
      </c>
      <c r="J11715" s="68" t="str">
        <f>VLOOKUP(E11715,Refs!$P$2:$S$29,4,FALSE)</f>
        <v>South West</v>
      </c>
      <c r="K11715" s="28">
        <f t="shared" si="371"/>
        <v>9165</v>
      </c>
    </row>
    <row r="11716" spans="1:11" x14ac:dyDescent="0.35">
      <c r="A11716" s="69">
        <f t="shared" si="372"/>
        <v>45870</v>
      </c>
      <c r="B11716" t="s">
        <v>923</v>
      </c>
      <c r="C11716" t="s">
        <v>266</v>
      </c>
      <c r="E11716" t="s">
        <v>721</v>
      </c>
      <c r="F11716" t="s">
        <v>722</v>
      </c>
      <c r="G11716" t="s">
        <v>74</v>
      </c>
      <c r="H11716">
        <v>95034101</v>
      </c>
      <c r="I11716" s="68" t="str">
        <f>VLOOKUP(E11716,Refs!$P$2:$R$29,3,FALSE)</f>
        <v>Y58</v>
      </c>
      <c r="J11716" s="68" t="str">
        <f>VLOOKUP(E11716,Refs!$P$2:$S$29,4,FALSE)</f>
        <v>South West</v>
      </c>
      <c r="K11716" s="28">
        <f t="shared" si="371"/>
        <v>95034101</v>
      </c>
    </row>
    <row r="11717" spans="1:11" x14ac:dyDescent="0.35">
      <c r="A11717" s="69">
        <f t="shared" si="372"/>
        <v>45870</v>
      </c>
      <c r="B11717" t="s">
        <v>923</v>
      </c>
      <c r="C11717" t="s">
        <v>266</v>
      </c>
      <c r="E11717" t="s">
        <v>721</v>
      </c>
      <c r="F11717" t="s">
        <v>722</v>
      </c>
      <c r="G11717" t="s">
        <v>26</v>
      </c>
      <c r="H11717">
        <v>17947</v>
      </c>
      <c r="I11717" s="68" t="str">
        <f>VLOOKUP(E11717,Refs!$P$2:$R$29,3,FALSE)</f>
        <v>Y58</v>
      </c>
      <c r="J11717" s="68" t="str">
        <f>VLOOKUP(E11717,Refs!$P$2:$S$29,4,FALSE)</f>
        <v>South West</v>
      </c>
      <c r="K11717" s="28">
        <f t="shared" si="371"/>
        <v>17947</v>
      </c>
    </row>
    <row r="11718" spans="1:11" x14ac:dyDescent="0.35">
      <c r="A11718" s="69">
        <f t="shared" si="372"/>
        <v>45870</v>
      </c>
      <c r="B11718" t="s">
        <v>923</v>
      </c>
      <c r="C11718" t="s">
        <v>266</v>
      </c>
      <c r="E11718" t="s">
        <v>721</v>
      </c>
      <c r="F11718" t="s">
        <v>722</v>
      </c>
      <c r="G11718" t="s">
        <v>75</v>
      </c>
      <c r="H11718">
        <v>11</v>
      </c>
      <c r="I11718" s="68" t="str">
        <f>VLOOKUP(E11718,Refs!$P$2:$R$29,3,FALSE)</f>
        <v>Y58</v>
      </c>
      <c r="J11718" s="68" t="str">
        <f>VLOOKUP(E11718,Refs!$P$2:$S$29,4,FALSE)</f>
        <v>South West</v>
      </c>
      <c r="K11718" s="28">
        <f t="shared" si="371"/>
        <v>11</v>
      </c>
    </row>
    <row r="11719" spans="1:11" x14ac:dyDescent="0.35">
      <c r="A11719" s="69">
        <f t="shared" si="372"/>
        <v>45870</v>
      </c>
      <c r="B11719" t="s">
        <v>923</v>
      </c>
      <c r="C11719" t="s">
        <v>266</v>
      </c>
      <c r="E11719" t="s">
        <v>721</v>
      </c>
      <c r="F11719" t="s">
        <v>722</v>
      </c>
      <c r="G11719" t="s">
        <v>76</v>
      </c>
      <c r="H11719">
        <v>4900</v>
      </c>
      <c r="I11719" s="68" t="str">
        <f>VLOOKUP(E11719,Refs!$P$2:$R$29,3,FALSE)</f>
        <v>Y58</v>
      </c>
      <c r="J11719" s="68" t="str">
        <f>VLOOKUP(E11719,Refs!$P$2:$S$29,4,FALSE)</f>
        <v>South West</v>
      </c>
      <c r="K11719" s="28">
        <f t="shared" si="371"/>
        <v>4900</v>
      </c>
    </row>
    <row r="11720" spans="1:11" x14ac:dyDescent="0.35">
      <c r="A11720" s="69">
        <f t="shared" si="372"/>
        <v>45870</v>
      </c>
      <c r="B11720" t="s">
        <v>923</v>
      </c>
      <c r="C11720" t="s">
        <v>266</v>
      </c>
      <c r="E11720" t="s">
        <v>721</v>
      </c>
      <c r="F11720" t="s">
        <v>722</v>
      </c>
      <c r="G11720" t="s">
        <v>77</v>
      </c>
      <c r="H11720">
        <v>1667</v>
      </c>
      <c r="I11720" s="68" t="str">
        <f>VLOOKUP(E11720,Refs!$P$2:$R$29,3,FALSE)</f>
        <v>Y58</v>
      </c>
      <c r="J11720" s="68" t="str">
        <f>VLOOKUP(E11720,Refs!$P$2:$S$29,4,FALSE)</f>
        <v>South West</v>
      </c>
      <c r="K11720" s="28">
        <f t="shared" si="371"/>
        <v>1667</v>
      </c>
    </row>
    <row r="11721" spans="1:11" x14ac:dyDescent="0.35">
      <c r="A11721" s="69">
        <f t="shared" si="372"/>
        <v>45870</v>
      </c>
      <c r="B11721" t="s">
        <v>923</v>
      </c>
      <c r="C11721" t="s">
        <v>266</v>
      </c>
      <c r="E11721" t="s">
        <v>721</v>
      </c>
      <c r="F11721" t="s">
        <v>722</v>
      </c>
      <c r="G11721" t="s">
        <v>78</v>
      </c>
      <c r="H11721">
        <v>11369</v>
      </c>
      <c r="I11721" s="68" t="str">
        <f>VLOOKUP(E11721,Refs!$P$2:$R$29,3,FALSE)</f>
        <v>Y58</v>
      </c>
      <c r="J11721" s="68" t="str">
        <f>VLOOKUP(E11721,Refs!$P$2:$S$29,4,FALSE)</f>
        <v>South West</v>
      </c>
      <c r="K11721" s="28">
        <f t="shared" si="371"/>
        <v>11369</v>
      </c>
    </row>
    <row r="11722" spans="1:11" x14ac:dyDescent="0.35">
      <c r="A11722" s="69">
        <f t="shared" si="372"/>
        <v>45870</v>
      </c>
      <c r="B11722" t="s">
        <v>923</v>
      </c>
      <c r="C11722" t="s">
        <v>266</v>
      </c>
      <c r="E11722" t="s">
        <v>721</v>
      </c>
      <c r="F11722" t="s">
        <v>722</v>
      </c>
      <c r="G11722" t="s">
        <v>79</v>
      </c>
      <c r="H11722">
        <v>0</v>
      </c>
      <c r="I11722" s="68" t="str">
        <f>VLOOKUP(E11722,Refs!$P$2:$R$29,3,FALSE)</f>
        <v>Y58</v>
      </c>
      <c r="J11722" s="68" t="str">
        <f>VLOOKUP(E11722,Refs!$P$2:$S$29,4,FALSE)</f>
        <v>South West</v>
      </c>
      <c r="K11722" s="28" t="str">
        <f t="shared" si="371"/>
        <v/>
      </c>
    </row>
    <row r="11723" spans="1:11" x14ac:dyDescent="0.35">
      <c r="A11723" s="69">
        <f t="shared" si="372"/>
        <v>45870</v>
      </c>
      <c r="B11723" t="s">
        <v>923</v>
      </c>
      <c r="C11723" t="s">
        <v>266</v>
      </c>
      <c r="E11723" t="s">
        <v>721</v>
      </c>
      <c r="F11723" t="s">
        <v>722</v>
      </c>
      <c r="G11723" t="s">
        <v>25</v>
      </c>
      <c r="H11723">
        <v>13036</v>
      </c>
      <c r="I11723" s="68" t="str">
        <f>VLOOKUP(E11723,Refs!$P$2:$R$29,3,FALSE)</f>
        <v>Y58</v>
      </c>
      <c r="J11723" s="68" t="str">
        <f>VLOOKUP(E11723,Refs!$P$2:$S$29,4,FALSE)</f>
        <v>South West</v>
      </c>
      <c r="K11723" s="28">
        <f t="shared" si="371"/>
        <v>13036</v>
      </c>
    </row>
    <row r="11724" spans="1:11" x14ac:dyDescent="0.35">
      <c r="A11724" s="69">
        <f t="shared" si="372"/>
        <v>45870</v>
      </c>
      <c r="B11724" t="s">
        <v>923</v>
      </c>
      <c r="C11724" t="s">
        <v>266</v>
      </c>
      <c r="E11724" t="s">
        <v>721</v>
      </c>
      <c r="F11724" t="s">
        <v>722</v>
      </c>
      <c r="G11724" t="s">
        <v>80</v>
      </c>
      <c r="H11724">
        <v>0</v>
      </c>
      <c r="I11724" s="68" t="str">
        <f>VLOOKUP(E11724,Refs!$P$2:$R$29,3,FALSE)</f>
        <v>Y58</v>
      </c>
      <c r="J11724" s="68" t="str">
        <f>VLOOKUP(E11724,Refs!$P$2:$S$29,4,FALSE)</f>
        <v>South West</v>
      </c>
      <c r="K11724" s="28" t="str">
        <f t="shared" si="371"/>
        <v/>
      </c>
    </row>
    <row r="11725" spans="1:11" x14ac:dyDescent="0.35">
      <c r="A11725" s="69">
        <f t="shared" si="372"/>
        <v>45870</v>
      </c>
      <c r="B11725" t="s">
        <v>923</v>
      </c>
      <c r="C11725" t="s">
        <v>266</v>
      </c>
      <c r="E11725" t="s">
        <v>721</v>
      </c>
      <c r="F11725" t="s">
        <v>722</v>
      </c>
      <c r="G11725" t="s">
        <v>81</v>
      </c>
      <c r="H11725">
        <v>5561</v>
      </c>
      <c r="I11725" s="68" t="str">
        <f>VLOOKUP(E11725,Refs!$P$2:$R$29,3,FALSE)</f>
        <v>Y58</v>
      </c>
      <c r="J11725" s="68" t="str">
        <f>VLOOKUP(E11725,Refs!$P$2:$S$29,4,FALSE)</f>
        <v>South West</v>
      </c>
      <c r="K11725" s="28">
        <f t="shared" si="371"/>
        <v>5561</v>
      </c>
    </row>
    <row r="11726" spans="1:11" x14ac:dyDescent="0.35">
      <c r="A11726" s="69">
        <f t="shared" si="372"/>
        <v>45870</v>
      </c>
      <c r="B11726" t="s">
        <v>923</v>
      </c>
      <c r="C11726" t="s">
        <v>266</v>
      </c>
      <c r="E11726" t="s">
        <v>721</v>
      </c>
      <c r="F11726" t="s">
        <v>722</v>
      </c>
      <c r="G11726" t="s">
        <v>82</v>
      </c>
      <c r="H11726">
        <v>1348</v>
      </c>
      <c r="I11726" s="68" t="str">
        <f>VLOOKUP(E11726,Refs!$P$2:$R$29,3,FALSE)</f>
        <v>Y58</v>
      </c>
      <c r="J11726" s="68" t="str">
        <f>VLOOKUP(E11726,Refs!$P$2:$S$29,4,FALSE)</f>
        <v>South West</v>
      </c>
      <c r="K11726" s="28">
        <f t="shared" si="371"/>
        <v>1348</v>
      </c>
    </row>
    <row r="11727" spans="1:11" x14ac:dyDescent="0.35">
      <c r="A11727" s="69">
        <f t="shared" si="372"/>
        <v>45870</v>
      </c>
      <c r="B11727" t="s">
        <v>923</v>
      </c>
      <c r="C11727" t="s">
        <v>266</v>
      </c>
      <c r="E11727" t="s">
        <v>721</v>
      </c>
      <c r="F11727" t="s">
        <v>722</v>
      </c>
      <c r="G11727" t="s">
        <v>83</v>
      </c>
      <c r="H11727">
        <v>9162</v>
      </c>
      <c r="I11727" s="68" t="str">
        <f>VLOOKUP(E11727,Refs!$P$2:$R$29,3,FALSE)</f>
        <v>Y58</v>
      </c>
      <c r="J11727" s="68" t="str">
        <f>VLOOKUP(E11727,Refs!$P$2:$S$29,4,FALSE)</f>
        <v>South West</v>
      </c>
      <c r="K11727" s="28">
        <f t="shared" si="371"/>
        <v>9162</v>
      </c>
    </row>
    <row r="11728" spans="1:11" x14ac:dyDescent="0.35">
      <c r="A11728" s="69">
        <f t="shared" si="372"/>
        <v>45870</v>
      </c>
      <c r="B11728" t="s">
        <v>923</v>
      </c>
      <c r="C11728" t="s">
        <v>266</v>
      </c>
      <c r="E11728" t="s">
        <v>721</v>
      </c>
      <c r="F11728" t="s">
        <v>722</v>
      </c>
      <c r="G11728" t="s">
        <v>84</v>
      </c>
      <c r="H11728">
        <v>35282</v>
      </c>
      <c r="I11728" s="68" t="str">
        <f>VLOOKUP(E11728,Refs!$P$2:$R$29,3,FALSE)</f>
        <v>Y58</v>
      </c>
      <c r="J11728" s="68" t="str">
        <f>VLOOKUP(E11728,Refs!$P$2:$S$29,4,FALSE)</f>
        <v>South West</v>
      </c>
      <c r="K11728" s="28">
        <f t="shared" si="371"/>
        <v>35282</v>
      </c>
    </row>
    <row r="11729" spans="1:11" x14ac:dyDescent="0.35">
      <c r="A11729" s="69">
        <f t="shared" si="372"/>
        <v>45870</v>
      </c>
      <c r="B11729" t="s">
        <v>923</v>
      </c>
      <c r="C11729" t="s">
        <v>266</v>
      </c>
      <c r="E11729" t="s">
        <v>721</v>
      </c>
      <c r="F11729" t="s">
        <v>722</v>
      </c>
      <c r="G11729" t="s">
        <v>85</v>
      </c>
      <c r="H11729">
        <v>3534</v>
      </c>
      <c r="I11729" s="68" t="str">
        <f>VLOOKUP(E11729,Refs!$P$2:$R$29,3,FALSE)</f>
        <v>Y58</v>
      </c>
      <c r="J11729" s="68" t="str">
        <f>VLOOKUP(E11729,Refs!$P$2:$S$29,4,FALSE)</f>
        <v>South West</v>
      </c>
      <c r="K11729" s="28">
        <f t="shared" si="371"/>
        <v>3534</v>
      </c>
    </row>
    <row r="11730" spans="1:11" x14ac:dyDescent="0.35">
      <c r="A11730" s="69">
        <f t="shared" si="372"/>
        <v>45870</v>
      </c>
      <c r="B11730" t="s">
        <v>923</v>
      </c>
      <c r="C11730" t="s">
        <v>266</v>
      </c>
      <c r="E11730" t="s">
        <v>721</v>
      </c>
      <c r="F11730" t="s">
        <v>722</v>
      </c>
      <c r="G11730" t="s">
        <v>86</v>
      </c>
      <c r="H11730">
        <v>1751</v>
      </c>
      <c r="I11730" s="68" t="str">
        <f>VLOOKUP(E11730,Refs!$P$2:$R$29,3,FALSE)</f>
        <v>Y58</v>
      </c>
      <c r="J11730" s="68" t="str">
        <f>VLOOKUP(E11730,Refs!$P$2:$S$29,4,FALSE)</f>
        <v>South West</v>
      </c>
      <c r="K11730" s="28">
        <f t="shared" si="371"/>
        <v>1751</v>
      </c>
    </row>
    <row r="11731" spans="1:11" x14ac:dyDescent="0.35">
      <c r="A11731" s="69">
        <f t="shared" si="372"/>
        <v>45870</v>
      </c>
      <c r="B11731" t="s">
        <v>923</v>
      </c>
      <c r="C11731" t="s">
        <v>266</v>
      </c>
      <c r="E11731" t="s">
        <v>721</v>
      </c>
      <c r="F11731" t="s">
        <v>722</v>
      </c>
      <c r="G11731" t="s">
        <v>87</v>
      </c>
      <c r="H11731">
        <v>17173</v>
      </c>
      <c r="I11731" s="68" t="str">
        <f>VLOOKUP(E11731,Refs!$P$2:$R$29,3,FALSE)</f>
        <v>Y58</v>
      </c>
      <c r="J11731" s="68" t="str">
        <f>VLOOKUP(E11731,Refs!$P$2:$S$29,4,FALSE)</f>
        <v>South West</v>
      </c>
      <c r="K11731" s="28">
        <f t="shared" si="371"/>
        <v>17173</v>
      </c>
    </row>
    <row r="11732" spans="1:11" x14ac:dyDescent="0.35">
      <c r="A11732" s="69">
        <f t="shared" si="372"/>
        <v>45870</v>
      </c>
      <c r="B11732" t="s">
        <v>923</v>
      </c>
      <c r="C11732" t="s">
        <v>266</v>
      </c>
      <c r="E11732" t="s">
        <v>721</v>
      </c>
      <c r="F11732" t="s">
        <v>722</v>
      </c>
      <c r="G11732" t="s">
        <v>88</v>
      </c>
      <c r="H11732">
        <v>52938</v>
      </c>
      <c r="I11732" s="68" t="str">
        <f>VLOOKUP(E11732,Refs!$P$2:$R$29,3,FALSE)</f>
        <v>Y58</v>
      </c>
      <c r="J11732" s="68" t="str">
        <f>VLOOKUP(E11732,Refs!$P$2:$S$29,4,FALSE)</f>
        <v>South West</v>
      </c>
      <c r="K11732" s="28">
        <f t="shared" si="371"/>
        <v>52938</v>
      </c>
    </row>
    <row r="11733" spans="1:11" x14ac:dyDescent="0.35">
      <c r="A11733" s="69">
        <f t="shared" si="372"/>
        <v>45870</v>
      </c>
      <c r="B11733" t="s">
        <v>923</v>
      </c>
      <c r="C11733" t="s">
        <v>266</v>
      </c>
      <c r="E11733" t="s">
        <v>721</v>
      </c>
      <c r="F11733" t="s">
        <v>722</v>
      </c>
      <c r="G11733" t="s">
        <v>89</v>
      </c>
      <c r="H11733">
        <v>17947</v>
      </c>
      <c r="I11733" s="68" t="str">
        <f>VLOOKUP(E11733,Refs!$P$2:$R$29,3,FALSE)</f>
        <v>Y58</v>
      </c>
      <c r="J11733" s="68" t="str">
        <f>VLOOKUP(E11733,Refs!$P$2:$S$29,4,FALSE)</f>
        <v>South West</v>
      </c>
      <c r="K11733" s="28">
        <f t="shared" si="371"/>
        <v>17947</v>
      </c>
    </row>
    <row r="11734" spans="1:11" x14ac:dyDescent="0.35">
      <c r="A11734" s="69">
        <f t="shared" si="372"/>
        <v>45870</v>
      </c>
      <c r="B11734" t="s">
        <v>923</v>
      </c>
      <c r="C11734" t="s">
        <v>266</v>
      </c>
      <c r="E11734" t="s">
        <v>721</v>
      </c>
      <c r="F11734" t="s">
        <v>722</v>
      </c>
      <c r="G11734" t="s">
        <v>27</v>
      </c>
      <c r="H11734">
        <v>1823</v>
      </c>
      <c r="I11734" s="68" t="str">
        <f>VLOOKUP(E11734,Refs!$P$2:$R$29,3,FALSE)</f>
        <v>Y58</v>
      </c>
      <c r="J11734" s="68" t="str">
        <f>VLOOKUP(E11734,Refs!$P$2:$S$29,4,FALSE)</f>
        <v>South West</v>
      </c>
      <c r="K11734" s="28">
        <f t="shared" si="371"/>
        <v>1823</v>
      </c>
    </row>
    <row r="11735" spans="1:11" x14ac:dyDescent="0.35">
      <c r="A11735" s="69">
        <f t="shared" si="372"/>
        <v>45870</v>
      </c>
      <c r="B11735" t="s">
        <v>923</v>
      </c>
      <c r="C11735" t="s">
        <v>266</v>
      </c>
      <c r="E11735" t="s">
        <v>721</v>
      </c>
      <c r="F11735" t="s">
        <v>722</v>
      </c>
      <c r="G11735" t="s">
        <v>29</v>
      </c>
      <c r="H11735">
        <v>1400</v>
      </c>
      <c r="I11735" s="68" t="str">
        <f>VLOOKUP(E11735,Refs!$P$2:$R$29,3,FALSE)</f>
        <v>Y58</v>
      </c>
      <c r="J11735" s="68" t="str">
        <f>VLOOKUP(E11735,Refs!$P$2:$S$29,4,FALSE)</f>
        <v>South West</v>
      </c>
      <c r="K11735" s="28">
        <f t="shared" si="371"/>
        <v>1400</v>
      </c>
    </row>
    <row r="11736" spans="1:11" x14ac:dyDescent="0.35">
      <c r="A11736" s="69">
        <f t="shared" si="372"/>
        <v>45870</v>
      </c>
      <c r="B11736" t="s">
        <v>923</v>
      </c>
      <c r="C11736" t="s">
        <v>266</v>
      </c>
      <c r="E11736" t="s">
        <v>721</v>
      </c>
      <c r="F11736" t="s">
        <v>722</v>
      </c>
      <c r="G11736" t="s">
        <v>90</v>
      </c>
      <c r="H11736">
        <v>801</v>
      </c>
      <c r="I11736" s="68" t="str">
        <f>VLOOKUP(E11736,Refs!$P$2:$R$29,3,FALSE)</f>
        <v>Y58</v>
      </c>
      <c r="J11736" s="68" t="str">
        <f>VLOOKUP(E11736,Refs!$P$2:$S$29,4,FALSE)</f>
        <v>South West</v>
      </c>
      <c r="K11736" s="28">
        <f t="shared" si="371"/>
        <v>801</v>
      </c>
    </row>
    <row r="11737" spans="1:11" x14ac:dyDescent="0.35">
      <c r="A11737" s="69">
        <f t="shared" si="372"/>
        <v>45870</v>
      </c>
      <c r="B11737" t="s">
        <v>923</v>
      </c>
      <c r="C11737" t="s">
        <v>266</v>
      </c>
      <c r="E11737" t="s">
        <v>721</v>
      </c>
      <c r="F11737" t="s">
        <v>722</v>
      </c>
      <c r="G11737" t="s">
        <v>91</v>
      </c>
      <c r="H11737">
        <v>23</v>
      </c>
      <c r="I11737" s="68" t="str">
        <f>VLOOKUP(E11737,Refs!$P$2:$R$29,3,FALSE)</f>
        <v>Y58</v>
      </c>
      <c r="J11737" s="68" t="str">
        <f>VLOOKUP(E11737,Refs!$P$2:$S$29,4,FALSE)</f>
        <v>South West</v>
      </c>
      <c r="K11737" s="28">
        <f t="shared" si="371"/>
        <v>23</v>
      </c>
    </row>
    <row r="11738" spans="1:11" x14ac:dyDescent="0.35">
      <c r="A11738" s="69">
        <f t="shared" si="372"/>
        <v>45870</v>
      </c>
      <c r="B11738" t="s">
        <v>923</v>
      </c>
      <c r="C11738" t="s">
        <v>266</v>
      </c>
      <c r="E11738" t="s">
        <v>721</v>
      </c>
      <c r="F11738" t="s">
        <v>722</v>
      </c>
      <c r="G11738" t="s">
        <v>92</v>
      </c>
      <c r="H11738">
        <v>447</v>
      </c>
      <c r="I11738" s="68" t="str">
        <f>VLOOKUP(E11738,Refs!$P$2:$R$29,3,FALSE)</f>
        <v>Y58</v>
      </c>
      <c r="J11738" s="68" t="str">
        <f>VLOOKUP(E11738,Refs!$P$2:$S$29,4,FALSE)</f>
        <v>South West</v>
      </c>
      <c r="K11738" s="28">
        <f t="shared" si="371"/>
        <v>447</v>
      </c>
    </row>
    <row r="11739" spans="1:11" x14ac:dyDescent="0.35">
      <c r="A11739" s="69">
        <f t="shared" si="372"/>
        <v>45870</v>
      </c>
      <c r="B11739" t="s">
        <v>923</v>
      </c>
      <c r="C11739" t="s">
        <v>266</v>
      </c>
      <c r="E11739" t="s">
        <v>721</v>
      </c>
      <c r="F11739" t="s">
        <v>722</v>
      </c>
      <c r="G11739" t="s">
        <v>93</v>
      </c>
      <c r="H11739">
        <v>88</v>
      </c>
      <c r="I11739" s="68" t="str">
        <f>VLOOKUP(E11739,Refs!$P$2:$R$29,3,FALSE)</f>
        <v>Y58</v>
      </c>
      <c r="J11739" s="68" t="str">
        <f>VLOOKUP(E11739,Refs!$P$2:$S$29,4,FALSE)</f>
        <v>South West</v>
      </c>
      <c r="K11739" s="28">
        <f t="shared" si="371"/>
        <v>88</v>
      </c>
    </row>
    <row r="11740" spans="1:11" x14ac:dyDescent="0.35">
      <c r="A11740" s="69">
        <f t="shared" si="372"/>
        <v>45870</v>
      </c>
      <c r="B11740" t="s">
        <v>923</v>
      </c>
      <c r="C11740" t="s">
        <v>266</v>
      </c>
      <c r="E11740" t="s">
        <v>721</v>
      </c>
      <c r="F11740" t="s">
        <v>722</v>
      </c>
      <c r="G11740" t="s">
        <v>94</v>
      </c>
      <c r="H11740">
        <v>243</v>
      </c>
      <c r="I11740" s="68" t="str">
        <f>VLOOKUP(E11740,Refs!$P$2:$R$29,3,FALSE)</f>
        <v>Y58</v>
      </c>
      <c r="J11740" s="68" t="str">
        <f>VLOOKUP(E11740,Refs!$P$2:$S$29,4,FALSE)</f>
        <v>South West</v>
      </c>
      <c r="K11740" s="28">
        <f t="shared" si="371"/>
        <v>243</v>
      </c>
    </row>
    <row r="11741" spans="1:11" x14ac:dyDescent="0.35">
      <c r="A11741" s="69">
        <f t="shared" si="372"/>
        <v>45870</v>
      </c>
      <c r="B11741" t="s">
        <v>923</v>
      </c>
      <c r="C11741" t="s">
        <v>266</v>
      </c>
      <c r="E11741" t="s">
        <v>721</v>
      </c>
      <c r="F11741" t="s">
        <v>722</v>
      </c>
      <c r="G11741" t="s">
        <v>95</v>
      </c>
      <c r="H11741">
        <v>693</v>
      </c>
      <c r="I11741" s="68" t="str">
        <f>VLOOKUP(E11741,Refs!$P$2:$R$29,3,FALSE)</f>
        <v>Y58</v>
      </c>
      <c r="J11741" s="68" t="str">
        <f>VLOOKUP(E11741,Refs!$P$2:$S$29,4,FALSE)</f>
        <v>South West</v>
      </c>
      <c r="K11741" s="28">
        <f t="shared" si="371"/>
        <v>693</v>
      </c>
    </row>
    <row r="11742" spans="1:11" x14ac:dyDescent="0.35">
      <c r="A11742" s="69">
        <f t="shared" si="372"/>
        <v>45870</v>
      </c>
      <c r="B11742" t="s">
        <v>923</v>
      </c>
      <c r="C11742" t="s">
        <v>266</v>
      </c>
      <c r="E11742" t="s">
        <v>721</v>
      </c>
      <c r="F11742" t="s">
        <v>722</v>
      </c>
      <c r="G11742" t="s">
        <v>96</v>
      </c>
      <c r="H11742">
        <v>6736</v>
      </c>
      <c r="I11742" s="68" t="str">
        <f>VLOOKUP(E11742,Refs!$P$2:$R$29,3,FALSE)</f>
        <v>Y58</v>
      </c>
      <c r="J11742" s="68" t="str">
        <f>VLOOKUP(E11742,Refs!$P$2:$S$29,4,FALSE)</f>
        <v>South West</v>
      </c>
      <c r="K11742" s="28">
        <f t="shared" si="371"/>
        <v>6736</v>
      </c>
    </row>
    <row r="11743" spans="1:11" x14ac:dyDescent="0.35">
      <c r="A11743" s="69">
        <f t="shared" si="372"/>
        <v>45870</v>
      </c>
      <c r="B11743" t="s">
        <v>923</v>
      </c>
      <c r="C11743" t="s">
        <v>266</v>
      </c>
      <c r="E11743" t="s">
        <v>721</v>
      </c>
      <c r="F11743" t="s">
        <v>722</v>
      </c>
      <c r="G11743" t="s">
        <v>31</v>
      </c>
      <c r="H11743">
        <v>6356</v>
      </c>
      <c r="I11743" s="68" t="str">
        <f>VLOOKUP(E11743,Refs!$P$2:$R$29,3,FALSE)</f>
        <v>Y58</v>
      </c>
      <c r="J11743" s="68" t="str">
        <f>VLOOKUP(E11743,Refs!$P$2:$S$29,4,FALSE)</f>
        <v>South West</v>
      </c>
      <c r="K11743" s="28">
        <f t="shared" si="371"/>
        <v>6356</v>
      </c>
    </row>
    <row r="11744" spans="1:11" x14ac:dyDescent="0.35">
      <c r="A11744" s="69">
        <f t="shared" si="372"/>
        <v>45870</v>
      </c>
      <c r="B11744" t="s">
        <v>923</v>
      </c>
      <c r="C11744" t="s">
        <v>266</v>
      </c>
      <c r="E11744" t="s">
        <v>721</v>
      </c>
      <c r="F11744" t="s">
        <v>722</v>
      </c>
      <c r="G11744" t="s">
        <v>97</v>
      </c>
      <c r="H11744">
        <v>1940</v>
      </c>
      <c r="I11744" s="68" t="str">
        <f>VLOOKUP(E11744,Refs!$P$2:$R$29,3,FALSE)</f>
        <v>Y58</v>
      </c>
      <c r="J11744" s="68" t="str">
        <f>VLOOKUP(E11744,Refs!$P$2:$S$29,4,FALSE)</f>
        <v>South West</v>
      </c>
      <c r="K11744" s="28">
        <f t="shared" si="371"/>
        <v>1940</v>
      </c>
    </row>
    <row r="11745" spans="1:11" x14ac:dyDescent="0.35">
      <c r="A11745" s="69">
        <f t="shared" si="372"/>
        <v>45870</v>
      </c>
      <c r="B11745" t="s">
        <v>923</v>
      </c>
      <c r="C11745" t="s">
        <v>266</v>
      </c>
      <c r="E11745" t="s">
        <v>721</v>
      </c>
      <c r="F11745" t="s">
        <v>722</v>
      </c>
      <c r="G11745" t="s">
        <v>98</v>
      </c>
      <c r="H11745">
        <v>2309</v>
      </c>
      <c r="I11745" s="68" t="str">
        <f>VLOOKUP(E11745,Refs!$P$2:$R$29,3,FALSE)</f>
        <v>Y58</v>
      </c>
      <c r="J11745" s="68" t="str">
        <f>VLOOKUP(E11745,Refs!$P$2:$S$29,4,FALSE)</f>
        <v>South West</v>
      </c>
      <c r="K11745" s="28">
        <f t="shared" si="371"/>
        <v>2309</v>
      </c>
    </row>
    <row r="11746" spans="1:11" x14ac:dyDescent="0.35">
      <c r="A11746" s="69">
        <f t="shared" si="372"/>
        <v>45870</v>
      </c>
      <c r="B11746" t="s">
        <v>923</v>
      </c>
      <c r="C11746" t="s">
        <v>266</v>
      </c>
      <c r="E11746" t="s">
        <v>721</v>
      </c>
      <c r="F11746" t="s">
        <v>722</v>
      </c>
      <c r="G11746" t="s">
        <v>99</v>
      </c>
      <c r="H11746">
        <v>2238</v>
      </c>
      <c r="I11746" s="68" t="str">
        <f>VLOOKUP(E11746,Refs!$P$2:$R$29,3,FALSE)</f>
        <v>Y58</v>
      </c>
      <c r="J11746" s="68" t="str">
        <f>VLOOKUP(E11746,Refs!$P$2:$S$29,4,FALSE)</f>
        <v>South West</v>
      </c>
      <c r="K11746" s="28">
        <f t="shared" si="371"/>
        <v>2238</v>
      </c>
    </row>
    <row r="11747" spans="1:11" x14ac:dyDescent="0.35">
      <c r="A11747" s="69">
        <f t="shared" si="372"/>
        <v>45870</v>
      </c>
      <c r="B11747" t="s">
        <v>923</v>
      </c>
      <c r="C11747" t="s">
        <v>266</v>
      </c>
      <c r="E11747" t="s">
        <v>721</v>
      </c>
      <c r="F11747" t="s">
        <v>722</v>
      </c>
      <c r="G11747" t="s">
        <v>100</v>
      </c>
      <c r="H11747">
        <v>734</v>
      </c>
      <c r="I11747" s="68" t="str">
        <f>VLOOKUP(E11747,Refs!$P$2:$R$29,3,FALSE)</f>
        <v>Y58</v>
      </c>
      <c r="J11747" s="68" t="str">
        <f>VLOOKUP(E11747,Refs!$P$2:$S$29,4,FALSE)</f>
        <v>South West</v>
      </c>
      <c r="K11747" s="28">
        <f t="shared" si="371"/>
        <v>734</v>
      </c>
    </row>
    <row r="11748" spans="1:11" x14ac:dyDescent="0.35">
      <c r="A11748" s="69">
        <f t="shared" si="372"/>
        <v>45870</v>
      </c>
      <c r="B11748" t="s">
        <v>923</v>
      </c>
      <c r="C11748" t="s">
        <v>266</v>
      </c>
      <c r="E11748" t="s">
        <v>721</v>
      </c>
      <c r="F11748" t="s">
        <v>722</v>
      </c>
      <c r="G11748" t="s">
        <v>101</v>
      </c>
      <c r="H11748">
        <v>296</v>
      </c>
      <c r="I11748" s="68" t="str">
        <f>VLOOKUP(E11748,Refs!$P$2:$R$29,3,FALSE)</f>
        <v>Y58</v>
      </c>
      <c r="J11748" s="68" t="str">
        <f>VLOOKUP(E11748,Refs!$P$2:$S$29,4,FALSE)</f>
        <v>South West</v>
      </c>
      <c r="K11748" s="28">
        <f t="shared" si="371"/>
        <v>296</v>
      </c>
    </row>
    <row r="11749" spans="1:11" x14ac:dyDescent="0.35">
      <c r="A11749" s="69">
        <f t="shared" si="372"/>
        <v>45870</v>
      </c>
      <c r="B11749" t="s">
        <v>923</v>
      </c>
      <c r="C11749" t="s">
        <v>266</v>
      </c>
      <c r="E11749" t="s">
        <v>721</v>
      </c>
      <c r="F11749" t="s">
        <v>722</v>
      </c>
      <c r="G11749" t="s">
        <v>102</v>
      </c>
      <c r="H11749">
        <v>133</v>
      </c>
      <c r="I11749" s="68" t="str">
        <f>VLOOKUP(E11749,Refs!$P$2:$R$29,3,FALSE)</f>
        <v>Y58</v>
      </c>
      <c r="J11749" s="68" t="str">
        <f>VLOOKUP(E11749,Refs!$P$2:$S$29,4,FALSE)</f>
        <v>South West</v>
      </c>
      <c r="K11749" s="28">
        <f t="shared" si="371"/>
        <v>133</v>
      </c>
    </row>
    <row r="11750" spans="1:11" x14ac:dyDescent="0.35">
      <c r="A11750" s="69">
        <f t="shared" si="372"/>
        <v>45870</v>
      </c>
      <c r="B11750" t="s">
        <v>923</v>
      </c>
      <c r="C11750" t="s">
        <v>266</v>
      </c>
      <c r="E11750" t="s">
        <v>721</v>
      </c>
      <c r="F11750" t="s">
        <v>722</v>
      </c>
      <c r="G11750" t="s">
        <v>103</v>
      </c>
      <c r="H11750">
        <v>2028</v>
      </c>
      <c r="I11750" s="68" t="str">
        <f>VLOOKUP(E11750,Refs!$P$2:$R$29,3,FALSE)</f>
        <v>Y58</v>
      </c>
      <c r="J11750" s="68" t="str">
        <f>VLOOKUP(E11750,Refs!$P$2:$S$29,4,FALSE)</f>
        <v>South West</v>
      </c>
      <c r="K11750" s="28">
        <f t="shared" si="371"/>
        <v>2028</v>
      </c>
    </row>
    <row r="11751" spans="1:11" x14ac:dyDescent="0.35">
      <c r="A11751" s="69">
        <f t="shared" si="372"/>
        <v>45870</v>
      </c>
      <c r="B11751" t="s">
        <v>923</v>
      </c>
      <c r="C11751" t="s">
        <v>266</v>
      </c>
      <c r="E11751" t="s">
        <v>721</v>
      </c>
      <c r="F11751" t="s">
        <v>722</v>
      </c>
      <c r="G11751" t="s">
        <v>104</v>
      </c>
      <c r="H11751">
        <v>19542319</v>
      </c>
      <c r="I11751" s="68" t="str">
        <f>VLOOKUP(E11751,Refs!$P$2:$R$29,3,FALSE)</f>
        <v>Y58</v>
      </c>
      <c r="J11751" s="68" t="str">
        <f>VLOOKUP(E11751,Refs!$P$2:$S$29,4,FALSE)</f>
        <v>South West</v>
      </c>
      <c r="K11751" s="28">
        <f t="shared" si="371"/>
        <v>19542319</v>
      </c>
    </row>
    <row r="11752" spans="1:11" x14ac:dyDescent="0.35">
      <c r="A11752" s="69">
        <f t="shared" si="372"/>
        <v>45870</v>
      </c>
      <c r="B11752" t="s">
        <v>923</v>
      </c>
      <c r="C11752" t="s">
        <v>266</v>
      </c>
      <c r="E11752" t="s">
        <v>721</v>
      </c>
      <c r="F11752" t="s">
        <v>722</v>
      </c>
      <c r="G11752" t="s">
        <v>105</v>
      </c>
      <c r="H11752">
        <v>1841</v>
      </c>
      <c r="I11752" s="68" t="str">
        <f>VLOOKUP(E11752,Refs!$P$2:$R$29,3,FALSE)</f>
        <v>Y58</v>
      </c>
      <c r="J11752" s="68" t="str">
        <f>VLOOKUP(E11752,Refs!$P$2:$S$29,4,FALSE)</f>
        <v>South West</v>
      </c>
      <c r="K11752" s="28">
        <f t="shared" si="371"/>
        <v>1841</v>
      </c>
    </row>
    <row r="11753" spans="1:11" x14ac:dyDescent="0.35">
      <c r="A11753" s="69">
        <f t="shared" si="372"/>
        <v>45870</v>
      </c>
      <c r="B11753" t="s">
        <v>923</v>
      </c>
      <c r="C11753" t="s">
        <v>266</v>
      </c>
      <c r="E11753" t="s">
        <v>721</v>
      </c>
      <c r="F11753" t="s">
        <v>722</v>
      </c>
      <c r="G11753" t="s">
        <v>106</v>
      </c>
      <c r="H11753">
        <v>1768</v>
      </c>
      <c r="I11753" s="68" t="str">
        <f>VLOOKUP(E11753,Refs!$P$2:$R$29,3,FALSE)</f>
        <v>Y58</v>
      </c>
      <c r="J11753" s="68" t="str">
        <f>VLOOKUP(E11753,Refs!$P$2:$S$29,4,FALSE)</f>
        <v>South West</v>
      </c>
      <c r="K11753" s="28">
        <f t="shared" si="371"/>
        <v>1768</v>
      </c>
    </row>
    <row r="11754" spans="1:11" x14ac:dyDescent="0.35">
      <c r="A11754" s="69">
        <f t="shared" si="372"/>
        <v>45870</v>
      </c>
      <c r="B11754" t="s">
        <v>923</v>
      </c>
      <c r="C11754" t="s">
        <v>266</v>
      </c>
      <c r="E11754" t="s">
        <v>721</v>
      </c>
      <c r="F11754" t="s">
        <v>722</v>
      </c>
      <c r="G11754" t="s">
        <v>107</v>
      </c>
      <c r="H11754">
        <v>56</v>
      </c>
      <c r="I11754" s="68" t="str">
        <f>VLOOKUP(E11754,Refs!$P$2:$R$29,3,FALSE)</f>
        <v>Y58</v>
      </c>
      <c r="J11754" s="68" t="str">
        <f>VLOOKUP(E11754,Refs!$P$2:$S$29,4,FALSE)</f>
        <v>South West</v>
      </c>
      <c r="K11754" s="28">
        <f t="shared" si="371"/>
        <v>56</v>
      </c>
    </row>
    <row r="11755" spans="1:11" x14ac:dyDescent="0.35">
      <c r="A11755" s="69">
        <f t="shared" si="372"/>
        <v>45870</v>
      </c>
      <c r="B11755" t="s">
        <v>923</v>
      </c>
      <c r="C11755" t="s">
        <v>266</v>
      </c>
      <c r="E11755" t="s">
        <v>721</v>
      </c>
      <c r="F11755" t="s">
        <v>722</v>
      </c>
      <c r="G11755" t="s">
        <v>108</v>
      </c>
      <c r="H11755">
        <v>1532</v>
      </c>
      <c r="I11755" s="68" t="str">
        <f>VLOOKUP(E11755,Refs!$P$2:$R$29,3,FALSE)</f>
        <v>Y58</v>
      </c>
      <c r="J11755" s="68" t="str">
        <f>VLOOKUP(E11755,Refs!$P$2:$S$29,4,FALSE)</f>
        <v>South West</v>
      </c>
      <c r="K11755" s="28">
        <f t="shared" si="371"/>
        <v>1532</v>
      </c>
    </row>
    <row r="11756" spans="1:11" x14ac:dyDescent="0.35">
      <c r="A11756" s="69">
        <f t="shared" si="372"/>
        <v>45870</v>
      </c>
      <c r="B11756" t="s">
        <v>923</v>
      </c>
      <c r="C11756" t="s">
        <v>266</v>
      </c>
      <c r="E11756" t="s">
        <v>721</v>
      </c>
      <c r="F11756" t="s">
        <v>722</v>
      </c>
      <c r="G11756" t="s">
        <v>109</v>
      </c>
      <c r="H11756">
        <v>14370006</v>
      </c>
      <c r="I11756" s="68" t="str">
        <f>VLOOKUP(E11756,Refs!$P$2:$R$29,3,FALSE)</f>
        <v>Y58</v>
      </c>
      <c r="J11756" s="68" t="str">
        <f>VLOOKUP(E11756,Refs!$P$2:$S$29,4,FALSE)</f>
        <v>South West</v>
      </c>
      <c r="K11756" s="28">
        <f t="shared" si="371"/>
        <v>14370006</v>
      </c>
    </row>
    <row r="11757" spans="1:11" x14ac:dyDescent="0.35">
      <c r="A11757" s="69">
        <f t="shared" si="372"/>
        <v>45870</v>
      </c>
      <c r="B11757" t="s">
        <v>923</v>
      </c>
      <c r="C11757" t="s">
        <v>266</v>
      </c>
      <c r="E11757" t="s">
        <v>721</v>
      </c>
      <c r="F11757" t="s">
        <v>722</v>
      </c>
      <c r="G11757" t="s">
        <v>110</v>
      </c>
      <c r="H11757">
        <v>198</v>
      </c>
      <c r="I11757" s="68" t="str">
        <f>VLOOKUP(E11757,Refs!$P$2:$R$29,3,FALSE)</f>
        <v>Y58</v>
      </c>
      <c r="J11757" s="68" t="str">
        <f>VLOOKUP(E11757,Refs!$P$2:$S$29,4,FALSE)</f>
        <v>South West</v>
      </c>
      <c r="K11757" s="28">
        <f t="shared" si="371"/>
        <v>198</v>
      </c>
    </row>
    <row r="11758" spans="1:11" x14ac:dyDescent="0.35">
      <c r="A11758" s="69">
        <f t="shared" si="372"/>
        <v>45870</v>
      </c>
      <c r="B11758" t="s">
        <v>923</v>
      </c>
      <c r="C11758" t="s">
        <v>266</v>
      </c>
      <c r="E11758" t="s">
        <v>721</v>
      </c>
      <c r="F11758" t="s">
        <v>722</v>
      </c>
      <c r="G11758" t="s">
        <v>808</v>
      </c>
      <c r="H11758">
        <v>3159</v>
      </c>
      <c r="I11758" s="68" t="str">
        <f>VLOOKUP(E11758,Refs!$P$2:$R$29,3,FALSE)</f>
        <v>Y58</v>
      </c>
      <c r="J11758" s="68" t="str">
        <f>VLOOKUP(E11758,Refs!$P$2:$S$29,4,FALSE)</f>
        <v>South West</v>
      </c>
      <c r="K11758" s="28">
        <f t="shared" si="371"/>
        <v>3159</v>
      </c>
    </row>
    <row r="11759" spans="1:11" x14ac:dyDescent="0.35">
      <c r="A11759" s="69">
        <f t="shared" si="372"/>
        <v>45870</v>
      </c>
      <c r="B11759" t="s">
        <v>923</v>
      </c>
      <c r="C11759" t="s">
        <v>266</v>
      </c>
      <c r="E11759" t="s">
        <v>721</v>
      </c>
      <c r="F11759" t="s">
        <v>722</v>
      </c>
      <c r="G11759" t="s">
        <v>809</v>
      </c>
      <c r="H11759">
        <v>1395</v>
      </c>
      <c r="I11759" s="68" t="str">
        <f>VLOOKUP(E11759,Refs!$P$2:$R$29,3,FALSE)</f>
        <v>Y58</v>
      </c>
      <c r="J11759" s="68" t="str">
        <f>VLOOKUP(E11759,Refs!$P$2:$S$29,4,FALSE)</f>
        <v>South West</v>
      </c>
      <c r="K11759" s="28">
        <f t="shared" si="371"/>
        <v>1395</v>
      </c>
    </row>
    <row r="11760" spans="1:11" x14ac:dyDescent="0.35">
      <c r="A11760" s="69">
        <f t="shared" si="372"/>
        <v>45870</v>
      </c>
      <c r="B11760" t="s">
        <v>923</v>
      </c>
      <c r="C11760" t="s">
        <v>266</v>
      </c>
      <c r="E11760" t="s">
        <v>721</v>
      </c>
      <c r="F11760" t="s">
        <v>722</v>
      </c>
      <c r="G11760" t="s">
        <v>111</v>
      </c>
      <c r="H11760">
        <v>9952</v>
      </c>
      <c r="I11760" s="68" t="str">
        <f>VLOOKUP(E11760,Refs!$P$2:$R$29,3,FALSE)</f>
        <v>Y58</v>
      </c>
      <c r="J11760" s="68" t="str">
        <f>VLOOKUP(E11760,Refs!$P$2:$S$29,4,FALSE)</f>
        <v>South West</v>
      </c>
      <c r="K11760" s="28">
        <f t="shared" si="371"/>
        <v>9952</v>
      </c>
    </row>
    <row r="11761" spans="1:11" x14ac:dyDescent="0.35">
      <c r="A11761" s="69">
        <f t="shared" si="372"/>
        <v>45870</v>
      </c>
      <c r="B11761" t="s">
        <v>923</v>
      </c>
      <c r="C11761" t="s">
        <v>266</v>
      </c>
      <c r="E11761" t="s">
        <v>721</v>
      </c>
      <c r="F11761" t="s">
        <v>722</v>
      </c>
      <c r="G11761" t="s">
        <v>112</v>
      </c>
      <c r="H11761">
        <v>0</v>
      </c>
      <c r="I11761" s="68" t="str">
        <f>VLOOKUP(E11761,Refs!$P$2:$R$29,3,FALSE)</f>
        <v>Y58</v>
      </c>
      <c r="J11761" s="68" t="str">
        <f>VLOOKUP(E11761,Refs!$P$2:$S$29,4,FALSE)</f>
        <v>South West</v>
      </c>
      <c r="K11761" s="28" t="str">
        <f t="shared" si="371"/>
        <v/>
      </c>
    </row>
    <row r="11762" spans="1:11" x14ac:dyDescent="0.35">
      <c r="A11762" s="69">
        <f t="shared" si="372"/>
        <v>45870</v>
      </c>
      <c r="B11762" t="s">
        <v>923</v>
      </c>
      <c r="C11762" t="s">
        <v>266</v>
      </c>
      <c r="E11762" t="s">
        <v>721</v>
      </c>
      <c r="F11762" t="s">
        <v>722</v>
      </c>
      <c r="G11762" t="s">
        <v>113</v>
      </c>
      <c r="H11762">
        <v>8867</v>
      </c>
      <c r="I11762" s="68" t="str">
        <f>VLOOKUP(E11762,Refs!$P$2:$R$29,3,FALSE)</f>
        <v>Y58</v>
      </c>
      <c r="J11762" s="68" t="str">
        <f>VLOOKUP(E11762,Refs!$P$2:$S$29,4,FALSE)</f>
        <v>South West</v>
      </c>
      <c r="K11762" s="28">
        <f t="shared" si="371"/>
        <v>8867</v>
      </c>
    </row>
    <row r="11763" spans="1:11" x14ac:dyDescent="0.35">
      <c r="A11763" s="69">
        <f t="shared" si="372"/>
        <v>45870</v>
      </c>
      <c r="B11763" t="s">
        <v>923</v>
      </c>
      <c r="C11763" t="s">
        <v>266</v>
      </c>
      <c r="E11763" t="s">
        <v>721</v>
      </c>
      <c r="F11763" t="s">
        <v>722</v>
      </c>
      <c r="G11763" t="s">
        <v>114</v>
      </c>
      <c r="H11763">
        <v>3584</v>
      </c>
      <c r="I11763" s="68" t="str">
        <f>VLOOKUP(E11763,Refs!$P$2:$R$29,3,FALSE)</f>
        <v>Y58</v>
      </c>
      <c r="J11763" s="68" t="str">
        <f>VLOOKUP(E11763,Refs!$P$2:$S$29,4,FALSE)</f>
        <v>South West</v>
      </c>
      <c r="K11763" s="28">
        <f t="shared" si="371"/>
        <v>3584</v>
      </c>
    </row>
    <row r="11764" spans="1:11" x14ac:dyDescent="0.35">
      <c r="A11764" s="69">
        <f t="shared" si="372"/>
        <v>45870</v>
      </c>
      <c r="B11764" t="s">
        <v>923</v>
      </c>
      <c r="C11764" t="s">
        <v>266</v>
      </c>
      <c r="E11764" t="s">
        <v>721</v>
      </c>
      <c r="F11764" t="s">
        <v>722</v>
      </c>
      <c r="G11764" t="s">
        <v>115</v>
      </c>
      <c r="H11764">
        <v>2453</v>
      </c>
      <c r="I11764" s="68" t="str">
        <f>VLOOKUP(E11764,Refs!$P$2:$R$29,3,FALSE)</f>
        <v>Y58</v>
      </c>
      <c r="J11764" s="68" t="str">
        <f>VLOOKUP(E11764,Refs!$P$2:$S$29,4,FALSE)</f>
        <v>South West</v>
      </c>
      <c r="K11764" s="28">
        <f t="shared" si="371"/>
        <v>2453</v>
      </c>
    </row>
    <row r="11765" spans="1:11" x14ac:dyDescent="0.35">
      <c r="A11765" s="69">
        <f t="shared" si="372"/>
        <v>45870</v>
      </c>
      <c r="B11765" t="s">
        <v>923</v>
      </c>
      <c r="C11765" t="s">
        <v>266</v>
      </c>
      <c r="E11765" t="s">
        <v>721</v>
      </c>
      <c r="F11765" t="s">
        <v>722</v>
      </c>
      <c r="G11765" t="s">
        <v>116</v>
      </c>
      <c r="H11765">
        <v>887</v>
      </c>
      <c r="I11765" s="68" t="str">
        <f>VLOOKUP(E11765,Refs!$P$2:$R$29,3,FALSE)</f>
        <v>Y58</v>
      </c>
      <c r="J11765" s="68" t="str">
        <f>VLOOKUP(E11765,Refs!$P$2:$S$29,4,FALSE)</f>
        <v>South West</v>
      </c>
      <c r="K11765" s="28">
        <f t="shared" si="371"/>
        <v>887</v>
      </c>
    </row>
    <row r="11766" spans="1:11" x14ac:dyDescent="0.35">
      <c r="A11766" s="69">
        <f t="shared" si="372"/>
        <v>45870</v>
      </c>
      <c r="B11766" t="s">
        <v>923</v>
      </c>
      <c r="C11766" t="s">
        <v>266</v>
      </c>
      <c r="E11766" t="s">
        <v>721</v>
      </c>
      <c r="F11766" t="s">
        <v>722</v>
      </c>
      <c r="G11766" t="s">
        <v>117</v>
      </c>
      <c r="H11766">
        <v>6306</v>
      </c>
      <c r="I11766" s="68" t="str">
        <f>VLOOKUP(E11766,Refs!$P$2:$R$29,3,FALSE)</f>
        <v>Y58</v>
      </c>
      <c r="J11766" s="68" t="str">
        <f>VLOOKUP(E11766,Refs!$P$2:$S$29,4,FALSE)</f>
        <v>South West</v>
      </c>
      <c r="K11766" s="28">
        <f t="shared" si="371"/>
        <v>6306</v>
      </c>
    </row>
    <row r="11767" spans="1:11" x14ac:dyDescent="0.35">
      <c r="A11767" s="69">
        <f t="shared" si="372"/>
        <v>45870</v>
      </c>
      <c r="B11767" t="s">
        <v>923</v>
      </c>
      <c r="C11767" t="s">
        <v>266</v>
      </c>
      <c r="E11767" t="s">
        <v>721</v>
      </c>
      <c r="F11767" t="s">
        <v>722</v>
      </c>
      <c r="G11767" t="s">
        <v>118</v>
      </c>
      <c r="H11767">
        <v>2617</v>
      </c>
      <c r="I11767" s="68" t="str">
        <f>VLOOKUP(E11767,Refs!$P$2:$R$29,3,FALSE)</f>
        <v>Y58</v>
      </c>
      <c r="J11767" s="68" t="str">
        <f>VLOOKUP(E11767,Refs!$P$2:$S$29,4,FALSE)</f>
        <v>South West</v>
      </c>
      <c r="K11767" s="28">
        <f t="shared" si="371"/>
        <v>2617</v>
      </c>
    </row>
    <row r="11768" spans="1:11" x14ac:dyDescent="0.35">
      <c r="A11768" s="69">
        <f t="shared" si="372"/>
        <v>45870</v>
      </c>
      <c r="B11768" t="s">
        <v>923</v>
      </c>
      <c r="C11768" t="s">
        <v>266</v>
      </c>
      <c r="E11768" t="s">
        <v>721</v>
      </c>
      <c r="F11768" t="s">
        <v>722</v>
      </c>
      <c r="G11768" t="s">
        <v>119</v>
      </c>
      <c r="H11768">
        <v>194</v>
      </c>
      <c r="I11768" s="68" t="str">
        <f>VLOOKUP(E11768,Refs!$P$2:$R$29,3,FALSE)</f>
        <v>Y58</v>
      </c>
      <c r="J11768" s="68" t="str">
        <f>VLOOKUP(E11768,Refs!$P$2:$S$29,4,FALSE)</f>
        <v>South West</v>
      </c>
      <c r="K11768" s="28">
        <f t="shared" si="371"/>
        <v>194</v>
      </c>
    </row>
    <row r="11769" spans="1:11" x14ac:dyDescent="0.35">
      <c r="A11769" s="69">
        <f t="shared" si="372"/>
        <v>45870</v>
      </c>
      <c r="B11769" t="s">
        <v>923</v>
      </c>
      <c r="C11769" t="s">
        <v>266</v>
      </c>
      <c r="E11769" t="s">
        <v>721</v>
      </c>
      <c r="F11769" t="s">
        <v>722</v>
      </c>
      <c r="G11769" t="s">
        <v>120</v>
      </c>
      <c r="H11769">
        <v>35</v>
      </c>
      <c r="I11769" s="68" t="str">
        <f>VLOOKUP(E11769,Refs!$P$2:$R$29,3,FALSE)</f>
        <v>Y58</v>
      </c>
      <c r="J11769" s="68" t="str">
        <f>VLOOKUP(E11769,Refs!$P$2:$S$29,4,FALSE)</f>
        <v>South West</v>
      </c>
      <c r="K11769" s="28">
        <f t="shared" si="371"/>
        <v>35</v>
      </c>
    </row>
    <row r="11770" spans="1:11" x14ac:dyDescent="0.35">
      <c r="A11770" s="69">
        <f t="shared" si="372"/>
        <v>45870</v>
      </c>
      <c r="B11770" t="s">
        <v>923</v>
      </c>
      <c r="C11770" t="s">
        <v>266</v>
      </c>
      <c r="E11770" t="s">
        <v>721</v>
      </c>
      <c r="F11770" t="s">
        <v>722</v>
      </c>
      <c r="G11770" t="s">
        <v>121</v>
      </c>
      <c r="H11770">
        <v>243</v>
      </c>
      <c r="I11770" s="68" t="str">
        <f>VLOOKUP(E11770,Refs!$P$2:$R$29,3,FALSE)</f>
        <v>Y58</v>
      </c>
      <c r="J11770" s="68" t="str">
        <f>VLOOKUP(E11770,Refs!$P$2:$S$29,4,FALSE)</f>
        <v>South West</v>
      </c>
      <c r="K11770" s="28">
        <f t="shared" si="371"/>
        <v>243</v>
      </c>
    </row>
    <row r="11771" spans="1:11" x14ac:dyDescent="0.35">
      <c r="A11771" s="69">
        <f t="shared" si="372"/>
        <v>45870</v>
      </c>
      <c r="B11771" t="s">
        <v>923</v>
      </c>
      <c r="C11771" t="s">
        <v>266</v>
      </c>
      <c r="E11771" t="s">
        <v>721</v>
      </c>
      <c r="F11771" t="s">
        <v>722</v>
      </c>
      <c r="G11771" t="s">
        <v>122</v>
      </c>
      <c r="H11771">
        <v>32</v>
      </c>
      <c r="I11771" s="68" t="str">
        <f>VLOOKUP(E11771,Refs!$P$2:$R$29,3,FALSE)</f>
        <v>Y58</v>
      </c>
      <c r="J11771" s="68" t="str">
        <f>VLOOKUP(E11771,Refs!$P$2:$S$29,4,FALSE)</f>
        <v>South West</v>
      </c>
      <c r="K11771" s="28">
        <f t="shared" si="371"/>
        <v>32</v>
      </c>
    </row>
    <row r="11772" spans="1:11" x14ac:dyDescent="0.35">
      <c r="A11772" s="69">
        <f t="shared" si="372"/>
        <v>45870</v>
      </c>
      <c r="B11772" t="s">
        <v>923</v>
      </c>
      <c r="C11772" t="s">
        <v>266</v>
      </c>
      <c r="E11772" t="s">
        <v>721</v>
      </c>
      <c r="F11772" t="s">
        <v>722</v>
      </c>
      <c r="G11772" t="s">
        <v>123</v>
      </c>
      <c r="H11772">
        <v>20</v>
      </c>
      <c r="I11772" s="68" t="str">
        <f>VLOOKUP(E11772,Refs!$P$2:$R$29,3,FALSE)</f>
        <v>Y58</v>
      </c>
      <c r="J11772" s="68" t="str">
        <f>VLOOKUP(E11772,Refs!$P$2:$S$29,4,FALSE)</f>
        <v>South West</v>
      </c>
      <c r="K11772" s="28">
        <f t="shared" si="371"/>
        <v>20</v>
      </c>
    </row>
    <row r="11773" spans="1:11" x14ac:dyDescent="0.35">
      <c r="A11773" s="69">
        <f t="shared" si="372"/>
        <v>45870</v>
      </c>
      <c r="B11773" t="s">
        <v>923</v>
      </c>
      <c r="C11773" t="s">
        <v>266</v>
      </c>
      <c r="E11773" t="s">
        <v>721</v>
      </c>
      <c r="F11773" t="s">
        <v>722</v>
      </c>
      <c r="G11773" t="s">
        <v>124</v>
      </c>
      <c r="H11773">
        <v>0</v>
      </c>
      <c r="I11773" s="68" t="str">
        <f>VLOOKUP(E11773,Refs!$P$2:$R$29,3,FALSE)</f>
        <v>Y58</v>
      </c>
      <c r="J11773" s="68" t="str">
        <f>VLOOKUP(E11773,Refs!$P$2:$S$29,4,FALSE)</f>
        <v>South West</v>
      </c>
      <c r="K11773" s="28" t="str">
        <f t="shared" si="371"/>
        <v/>
      </c>
    </row>
    <row r="11774" spans="1:11" x14ac:dyDescent="0.35">
      <c r="A11774" s="69">
        <f t="shared" si="372"/>
        <v>45870</v>
      </c>
      <c r="B11774" t="s">
        <v>923</v>
      </c>
      <c r="C11774" t="s">
        <v>266</v>
      </c>
      <c r="E11774" t="s">
        <v>721</v>
      </c>
      <c r="F11774" t="s">
        <v>722</v>
      </c>
      <c r="G11774" t="s">
        <v>125</v>
      </c>
      <c r="H11774">
        <v>0</v>
      </c>
      <c r="I11774" s="68" t="str">
        <f>VLOOKUP(E11774,Refs!$P$2:$R$29,3,FALSE)</f>
        <v>Y58</v>
      </c>
      <c r="J11774" s="68" t="str">
        <f>VLOOKUP(E11774,Refs!$P$2:$S$29,4,FALSE)</f>
        <v>South West</v>
      </c>
      <c r="K11774" s="28" t="str">
        <f t="shared" si="371"/>
        <v/>
      </c>
    </row>
    <row r="11775" spans="1:11" x14ac:dyDescent="0.35">
      <c r="A11775" s="69">
        <f t="shared" si="372"/>
        <v>45870</v>
      </c>
      <c r="B11775" t="s">
        <v>923</v>
      </c>
      <c r="C11775" t="s">
        <v>266</v>
      </c>
      <c r="E11775" t="s">
        <v>721</v>
      </c>
      <c r="F11775" t="s">
        <v>722</v>
      </c>
      <c r="G11775" t="s">
        <v>126</v>
      </c>
      <c r="H11775">
        <v>0</v>
      </c>
      <c r="I11775" s="68" t="str">
        <f>VLOOKUP(E11775,Refs!$P$2:$R$29,3,FALSE)</f>
        <v>Y58</v>
      </c>
      <c r="J11775" s="68" t="str">
        <f>VLOOKUP(E11775,Refs!$P$2:$S$29,4,FALSE)</f>
        <v>South West</v>
      </c>
      <c r="K11775" s="28" t="str">
        <f t="shared" si="371"/>
        <v/>
      </c>
    </row>
    <row r="11776" spans="1:11" x14ac:dyDescent="0.35">
      <c r="A11776" s="69">
        <f t="shared" si="372"/>
        <v>45870</v>
      </c>
      <c r="B11776" t="s">
        <v>923</v>
      </c>
      <c r="C11776" t="s">
        <v>266</v>
      </c>
      <c r="E11776" t="s">
        <v>721</v>
      </c>
      <c r="F11776" t="s">
        <v>722</v>
      </c>
      <c r="G11776" t="s">
        <v>127</v>
      </c>
      <c r="H11776">
        <v>13</v>
      </c>
      <c r="I11776" s="68" t="str">
        <f>VLOOKUP(E11776,Refs!$P$2:$R$29,3,FALSE)</f>
        <v>Y58</v>
      </c>
      <c r="J11776" s="68" t="str">
        <f>VLOOKUP(E11776,Refs!$P$2:$S$29,4,FALSE)</f>
        <v>South West</v>
      </c>
      <c r="K11776" s="28">
        <f t="shared" si="371"/>
        <v>13</v>
      </c>
    </row>
    <row r="11777" spans="1:11" x14ac:dyDescent="0.35">
      <c r="A11777" s="69">
        <f t="shared" si="372"/>
        <v>45870</v>
      </c>
      <c r="B11777" t="s">
        <v>923</v>
      </c>
      <c r="C11777" t="s">
        <v>266</v>
      </c>
      <c r="E11777" t="s">
        <v>721</v>
      </c>
      <c r="F11777" t="s">
        <v>722</v>
      </c>
      <c r="G11777" t="s">
        <v>128</v>
      </c>
      <c r="H11777">
        <v>17</v>
      </c>
      <c r="I11777" s="68" t="str">
        <f>VLOOKUP(E11777,Refs!$P$2:$R$29,3,FALSE)</f>
        <v>Y58</v>
      </c>
      <c r="J11777" s="68" t="str">
        <f>VLOOKUP(E11777,Refs!$P$2:$S$29,4,FALSE)</f>
        <v>South West</v>
      </c>
      <c r="K11777" s="28">
        <f t="shared" si="371"/>
        <v>17</v>
      </c>
    </row>
    <row r="11778" spans="1:11" x14ac:dyDescent="0.35">
      <c r="A11778" s="69">
        <f t="shared" si="372"/>
        <v>45870</v>
      </c>
      <c r="B11778" t="s">
        <v>923</v>
      </c>
      <c r="C11778" t="s">
        <v>266</v>
      </c>
      <c r="E11778" t="s">
        <v>721</v>
      </c>
      <c r="F11778" t="s">
        <v>722</v>
      </c>
      <c r="G11778" t="s">
        <v>129</v>
      </c>
      <c r="H11778">
        <v>1406</v>
      </c>
      <c r="I11778" s="68" t="str">
        <f>VLOOKUP(E11778,Refs!$P$2:$R$29,3,FALSE)</f>
        <v>Y58</v>
      </c>
      <c r="J11778" s="68" t="str">
        <f>VLOOKUP(E11778,Refs!$P$2:$S$29,4,FALSE)</f>
        <v>South West</v>
      </c>
      <c r="K11778" s="28">
        <f t="shared" ref="K11778:K11841" si="373">IF(OR(H11778="NULL",H11778=0,H11778=""),"",H11778)</f>
        <v>1406</v>
      </c>
    </row>
    <row r="11779" spans="1:11" x14ac:dyDescent="0.35">
      <c r="A11779" s="69">
        <f t="shared" ref="A11779:A11842" si="374">DATEVALUE(RIGHT(B11779,8))</f>
        <v>45870</v>
      </c>
      <c r="B11779" t="s">
        <v>923</v>
      </c>
      <c r="C11779" t="s">
        <v>266</v>
      </c>
      <c r="E11779" t="s">
        <v>721</v>
      </c>
      <c r="F11779" t="s">
        <v>722</v>
      </c>
      <c r="G11779" t="s">
        <v>130</v>
      </c>
      <c r="H11779">
        <v>1168</v>
      </c>
      <c r="I11779" s="68" t="str">
        <f>VLOOKUP(E11779,Refs!$P$2:$R$29,3,FALSE)</f>
        <v>Y58</v>
      </c>
      <c r="J11779" s="68" t="str">
        <f>VLOOKUP(E11779,Refs!$P$2:$S$29,4,FALSE)</f>
        <v>South West</v>
      </c>
      <c r="K11779" s="28">
        <f t="shared" si="373"/>
        <v>1168</v>
      </c>
    </row>
    <row r="11780" spans="1:11" x14ac:dyDescent="0.35">
      <c r="A11780" s="69">
        <f t="shared" si="374"/>
        <v>45870</v>
      </c>
      <c r="B11780" t="s">
        <v>923</v>
      </c>
      <c r="C11780" t="s">
        <v>266</v>
      </c>
      <c r="E11780" t="s">
        <v>721</v>
      </c>
      <c r="F11780" t="s">
        <v>722</v>
      </c>
      <c r="G11780" t="s">
        <v>131</v>
      </c>
      <c r="H11780">
        <v>1028</v>
      </c>
      <c r="I11780" s="68" t="str">
        <f>VLOOKUP(E11780,Refs!$P$2:$R$29,3,FALSE)</f>
        <v>Y58</v>
      </c>
      <c r="J11780" s="68" t="str">
        <f>VLOOKUP(E11780,Refs!$P$2:$S$29,4,FALSE)</f>
        <v>South West</v>
      </c>
      <c r="K11780" s="28">
        <f t="shared" si="373"/>
        <v>1028</v>
      </c>
    </row>
    <row r="11781" spans="1:11" x14ac:dyDescent="0.35">
      <c r="A11781" s="69">
        <f t="shared" si="374"/>
        <v>45870</v>
      </c>
      <c r="B11781" t="s">
        <v>923</v>
      </c>
      <c r="C11781" t="s">
        <v>266</v>
      </c>
      <c r="E11781" t="s">
        <v>721</v>
      </c>
      <c r="F11781" t="s">
        <v>722</v>
      </c>
      <c r="G11781" t="s">
        <v>132</v>
      </c>
      <c r="H11781">
        <v>892</v>
      </c>
      <c r="I11781" s="68" t="str">
        <f>VLOOKUP(E11781,Refs!$P$2:$R$29,3,FALSE)</f>
        <v>Y58</v>
      </c>
      <c r="J11781" s="68" t="str">
        <f>VLOOKUP(E11781,Refs!$P$2:$S$29,4,FALSE)</f>
        <v>South West</v>
      </c>
      <c r="K11781" s="28">
        <f t="shared" si="373"/>
        <v>892</v>
      </c>
    </row>
    <row r="11782" spans="1:11" x14ac:dyDescent="0.35">
      <c r="A11782" s="69">
        <f t="shared" si="374"/>
        <v>45870</v>
      </c>
      <c r="B11782" t="s">
        <v>923</v>
      </c>
      <c r="C11782" t="s">
        <v>266</v>
      </c>
      <c r="E11782" t="s">
        <v>721</v>
      </c>
      <c r="F11782" t="s">
        <v>722</v>
      </c>
      <c r="G11782" t="s">
        <v>133</v>
      </c>
      <c r="H11782">
        <v>1310</v>
      </c>
      <c r="I11782" s="68" t="str">
        <f>VLOOKUP(E11782,Refs!$P$2:$R$29,3,FALSE)</f>
        <v>Y58</v>
      </c>
      <c r="J11782" s="68" t="str">
        <f>VLOOKUP(E11782,Refs!$P$2:$S$29,4,FALSE)</f>
        <v>South West</v>
      </c>
      <c r="K11782" s="28">
        <f t="shared" si="373"/>
        <v>1310</v>
      </c>
    </row>
    <row r="11783" spans="1:11" x14ac:dyDescent="0.35">
      <c r="A11783" s="69">
        <f t="shared" si="374"/>
        <v>45870</v>
      </c>
      <c r="B11783" t="s">
        <v>923</v>
      </c>
      <c r="C11783" t="s">
        <v>266</v>
      </c>
      <c r="E11783" t="s">
        <v>721</v>
      </c>
      <c r="F11783" t="s">
        <v>722</v>
      </c>
      <c r="G11783" t="s">
        <v>134</v>
      </c>
      <c r="H11783">
        <v>1310</v>
      </c>
      <c r="I11783" s="68" t="str">
        <f>VLOOKUP(E11783,Refs!$P$2:$R$29,3,FALSE)</f>
        <v>Y58</v>
      </c>
      <c r="J11783" s="68" t="str">
        <f>VLOOKUP(E11783,Refs!$P$2:$S$29,4,FALSE)</f>
        <v>South West</v>
      </c>
      <c r="K11783" s="28">
        <f t="shared" si="373"/>
        <v>1310</v>
      </c>
    </row>
    <row r="11784" spans="1:11" x14ac:dyDescent="0.35">
      <c r="A11784" s="69">
        <f t="shared" si="374"/>
        <v>45870</v>
      </c>
      <c r="B11784" t="s">
        <v>923</v>
      </c>
      <c r="C11784" t="s">
        <v>266</v>
      </c>
      <c r="E11784" t="s">
        <v>721</v>
      </c>
      <c r="F11784" t="s">
        <v>722</v>
      </c>
      <c r="G11784" t="s">
        <v>135</v>
      </c>
      <c r="H11784">
        <v>134</v>
      </c>
      <c r="I11784" s="68" t="str">
        <f>VLOOKUP(E11784,Refs!$P$2:$R$29,3,FALSE)</f>
        <v>Y58</v>
      </c>
      <c r="J11784" s="68" t="str">
        <f>VLOOKUP(E11784,Refs!$P$2:$S$29,4,FALSE)</f>
        <v>South West</v>
      </c>
      <c r="K11784" s="28">
        <f t="shared" si="373"/>
        <v>134</v>
      </c>
    </row>
    <row r="11785" spans="1:11" x14ac:dyDescent="0.35">
      <c r="A11785" s="69">
        <f t="shared" si="374"/>
        <v>45870</v>
      </c>
      <c r="B11785" t="s">
        <v>923</v>
      </c>
      <c r="C11785" t="s">
        <v>266</v>
      </c>
      <c r="E11785" t="s">
        <v>721</v>
      </c>
      <c r="F11785" t="s">
        <v>722</v>
      </c>
      <c r="G11785" t="s">
        <v>136</v>
      </c>
      <c r="H11785">
        <v>121</v>
      </c>
      <c r="I11785" s="68" t="str">
        <f>VLOOKUP(E11785,Refs!$P$2:$R$29,3,FALSE)</f>
        <v>Y58</v>
      </c>
      <c r="J11785" s="68" t="str">
        <f>VLOOKUP(E11785,Refs!$P$2:$S$29,4,FALSE)</f>
        <v>South West</v>
      </c>
      <c r="K11785" s="28">
        <f t="shared" si="373"/>
        <v>121</v>
      </c>
    </row>
    <row r="11786" spans="1:11" x14ac:dyDescent="0.35">
      <c r="A11786" s="69">
        <f t="shared" si="374"/>
        <v>45870</v>
      </c>
      <c r="B11786" t="s">
        <v>923</v>
      </c>
      <c r="C11786" t="s">
        <v>266</v>
      </c>
      <c r="E11786" t="s">
        <v>721</v>
      </c>
      <c r="F11786" t="s">
        <v>722</v>
      </c>
      <c r="G11786" t="s">
        <v>137</v>
      </c>
      <c r="H11786">
        <v>14</v>
      </c>
      <c r="I11786" s="68" t="str">
        <f>VLOOKUP(E11786,Refs!$P$2:$R$29,3,FALSE)</f>
        <v>Y58</v>
      </c>
      <c r="J11786" s="68" t="str">
        <f>VLOOKUP(E11786,Refs!$P$2:$S$29,4,FALSE)</f>
        <v>South West</v>
      </c>
      <c r="K11786" s="28">
        <f t="shared" si="373"/>
        <v>14</v>
      </c>
    </row>
    <row r="11787" spans="1:11" x14ac:dyDescent="0.35">
      <c r="A11787" s="69">
        <f t="shared" si="374"/>
        <v>45870</v>
      </c>
      <c r="B11787" t="s">
        <v>923</v>
      </c>
      <c r="C11787" t="s">
        <v>266</v>
      </c>
      <c r="E11787" t="s">
        <v>721</v>
      </c>
      <c r="F11787" t="s">
        <v>722</v>
      </c>
      <c r="G11787" t="s">
        <v>138</v>
      </c>
      <c r="H11787">
        <v>12</v>
      </c>
      <c r="I11787" s="68" t="str">
        <f>VLOOKUP(E11787,Refs!$P$2:$R$29,3,FALSE)</f>
        <v>Y58</v>
      </c>
      <c r="J11787" s="68" t="str">
        <f>VLOOKUP(E11787,Refs!$P$2:$S$29,4,FALSE)</f>
        <v>South West</v>
      </c>
      <c r="K11787" s="28">
        <f t="shared" si="373"/>
        <v>12</v>
      </c>
    </row>
    <row r="11788" spans="1:11" x14ac:dyDescent="0.35">
      <c r="A11788" s="69">
        <f t="shared" si="374"/>
        <v>45870</v>
      </c>
      <c r="B11788" t="s">
        <v>923</v>
      </c>
      <c r="C11788" t="s">
        <v>266</v>
      </c>
      <c r="E11788" t="s">
        <v>721</v>
      </c>
      <c r="F11788" t="s">
        <v>722</v>
      </c>
      <c r="G11788" t="s">
        <v>139</v>
      </c>
      <c r="H11788">
        <v>342</v>
      </c>
      <c r="I11788" s="68" t="str">
        <f>VLOOKUP(E11788,Refs!$P$2:$R$29,3,FALSE)</f>
        <v>Y58</v>
      </c>
      <c r="J11788" s="68" t="str">
        <f>VLOOKUP(E11788,Refs!$P$2:$S$29,4,FALSE)</f>
        <v>South West</v>
      </c>
      <c r="K11788" s="28">
        <f t="shared" si="373"/>
        <v>342</v>
      </c>
    </row>
    <row r="11789" spans="1:11" x14ac:dyDescent="0.35">
      <c r="A11789" s="69">
        <f t="shared" si="374"/>
        <v>45870</v>
      </c>
      <c r="B11789" t="s">
        <v>923</v>
      </c>
      <c r="C11789" t="s">
        <v>266</v>
      </c>
      <c r="E11789" t="s">
        <v>721</v>
      </c>
      <c r="F11789" t="s">
        <v>722</v>
      </c>
      <c r="G11789" t="s">
        <v>140</v>
      </c>
      <c r="H11789">
        <v>342</v>
      </c>
      <c r="I11789" s="68" t="str">
        <f>VLOOKUP(E11789,Refs!$P$2:$R$29,3,FALSE)</f>
        <v>Y58</v>
      </c>
      <c r="J11789" s="68" t="str">
        <f>VLOOKUP(E11789,Refs!$P$2:$S$29,4,FALSE)</f>
        <v>South West</v>
      </c>
      <c r="K11789" s="28">
        <f t="shared" si="373"/>
        <v>342</v>
      </c>
    </row>
    <row r="11790" spans="1:11" x14ac:dyDescent="0.35">
      <c r="A11790" s="69">
        <f t="shared" si="374"/>
        <v>45870</v>
      </c>
      <c r="B11790" t="s">
        <v>923</v>
      </c>
      <c r="C11790" t="s">
        <v>266</v>
      </c>
      <c r="E11790" t="s">
        <v>721</v>
      </c>
      <c r="F11790" t="s">
        <v>722</v>
      </c>
      <c r="G11790" t="s">
        <v>728</v>
      </c>
      <c r="H11790">
        <v>621</v>
      </c>
      <c r="I11790" s="68" t="str">
        <f>VLOOKUP(E11790,Refs!$P$2:$R$29,3,FALSE)</f>
        <v>Y58</v>
      </c>
      <c r="J11790" s="68" t="str">
        <f>VLOOKUP(E11790,Refs!$P$2:$S$29,4,FALSE)</f>
        <v>South West</v>
      </c>
      <c r="K11790" s="28">
        <f t="shared" si="373"/>
        <v>621</v>
      </c>
    </row>
    <row r="11791" spans="1:11" x14ac:dyDescent="0.35">
      <c r="A11791" s="69">
        <f t="shared" si="374"/>
        <v>45870</v>
      </c>
      <c r="B11791" t="s">
        <v>923</v>
      </c>
      <c r="C11791" t="s">
        <v>266</v>
      </c>
      <c r="E11791" t="s">
        <v>721</v>
      </c>
      <c r="F11791" t="s">
        <v>722</v>
      </c>
      <c r="G11791" t="s">
        <v>727</v>
      </c>
      <c r="H11791">
        <v>145</v>
      </c>
      <c r="I11791" s="68" t="str">
        <f>VLOOKUP(E11791,Refs!$P$2:$R$29,3,FALSE)</f>
        <v>Y58</v>
      </c>
      <c r="J11791" s="68" t="str">
        <f>VLOOKUP(E11791,Refs!$P$2:$S$29,4,FALSE)</f>
        <v>South West</v>
      </c>
      <c r="K11791" s="28">
        <f t="shared" si="373"/>
        <v>145</v>
      </c>
    </row>
    <row r="11792" spans="1:11" x14ac:dyDescent="0.35">
      <c r="A11792" s="69">
        <f t="shared" si="374"/>
        <v>45870</v>
      </c>
      <c r="B11792" t="s">
        <v>923</v>
      </c>
      <c r="C11792" t="s">
        <v>266</v>
      </c>
      <c r="E11792" t="s">
        <v>721</v>
      </c>
      <c r="F11792" t="s">
        <v>722</v>
      </c>
      <c r="G11792" t="s">
        <v>730</v>
      </c>
      <c r="H11792">
        <v>689</v>
      </c>
      <c r="I11792" s="68" t="str">
        <f>VLOOKUP(E11792,Refs!$P$2:$R$29,3,FALSE)</f>
        <v>Y58</v>
      </c>
      <c r="J11792" s="68" t="str">
        <f>VLOOKUP(E11792,Refs!$P$2:$S$29,4,FALSE)</f>
        <v>South West</v>
      </c>
      <c r="K11792" s="28">
        <f t="shared" si="373"/>
        <v>689</v>
      </c>
    </row>
    <row r="11793" spans="1:11" x14ac:dyDescent="0.35">
      <c r="A11793" s="69">
        <f t="shared" si="374"/>
        <v>45870</v>
      </c>
      <c r="B11793" t="s">
        <v>923</v>
      </c>
      <c r="C11793" t="s">
        <v>266</v>
      </c>
      <c r="E11793" t="s">
        <v>721</v>
      </c>
      <c r="F11793" t="s">
        <v>722</v>
      </c>
      <c r="G11793" t="s">
        <v>729</v>
      </c>
      <c r="H11793">
        <v>365</v>
      </c>
      <c r="I11793" s="68" t="str">
        <f>VLOOKUP(E11793,Refs!$P$2:$R$29,3,FALSE)</f>
        <v>Y58</v>
      </c>
      <c r="J11793" s="68" t="str">
        <f>VLOOKUP(E11793,Refs!$P$2:$S$29,4,FALSE)</f>
        <v>South West</v>
      </c>
      <c r="K11793" s="28">
        <f t="shared" si="373"/>
        <v>365</v>
      </c>
    </row>
    <row r="11794" spans="1:11" x14ac:dyDescent="0.35">
      <c r="A11794" s="69">
        <f t="shared" si="374"/>
        <v>45870</v>
      </c>
      <c r="B11794" t="s">
        <v>923</v>
      </c>
      <c r="C11794" t="s">
        <v>266</v>
      </c>
      <c r="E11794" t="s">
        <v>725</v>
      </c>
      <c r="F11794" t="s">
        <v>726</v>
      </c>
      <c r="G11794" t="s">
        <v>10</v>
      </c>
      <c r="H11794">
        <v>18120</v>
      </c>
      <c r="I11794" s="68" t="str">
        <f>VLOOKUP(E11794,Refs!$P$2:$R$29,3,FALSE)</f>
        <v>Y58</v>
      </c>
      <c r="J11794" s="68" t="str">
        <f>VLOOKUP(E11794,Refs!$P$2:$S$29,4,FALSE)</f>
        <v>South West</v>
      </c>
      <c r="K11794" s="28">
        <f t="shared" si="373"/>
        <v>18120</v>
      </c>
    </row>
    <row r="11795" spans="1:11" x14ac:dyDescent="0.35">
      <c r="A11795" s="69">
        <f t="shared" si="374"/>
        <v>45870</v>
      </c>
      <c r="B11795" t="s">
        <v>923</v>
      </c>
      <c r="C11795" t="s">
        <v>266</v>
      </c>
      <c r="E11795" t="s">
        <v>725</v>
      </c>
      <c r="F11795" t="s">
        <v>726</v>
      </c>
      <c r="G11795" t="s">
        <v>69</v>
      </c>
      <c r="H11795">
        <v>18120</v>
      </c>
      <c r="I11795" s="68" t="str">
        <f>VLOOKUP(E11795,Refs!$P$2:$R$29,3,FALSE)</f>
        <v>Y58</v>
      </c>
      <c r="J11795" s="68" t="str">
        <f>VLOOKUP(E11795,Refs!$P$2:$S$29,4,FALSE)</f>
        <v>South West</v>
      </c>
      <c r="K11795" s="28">
        <f t="shared" si="373"/>
        <v>18120</v>
      </c>
    </row>
    <row r="11796" spans="1:11" x14ac:dyDescent="0.35">
      <c r="A11796" s="69">
        <f t="shared" si="374"/>
        <v>45870</v>
      </c>
      <c r="B11796" t="s">
        <v>923</v>
      </c>
      <c r="C11796" t="s">
        <v>266</v>
      </c>
      <c r="E11796" t="s">
        <v>725</v>
      </c>
      <c r="F11796" t="s">
        <v>726</v>
      </c>
      <c r="G11796" t="s">
        <v>20</v>
      </c>
      <c r="H11796">
        <v>17515</v>
      </c>
      <c r="I11796" s="68" t="str">
        <f>VLOOKUP(E11796,Refs!$P$2:$R$29,3,FALSE)</f>
        <v>Y58</v>
      </c>
      <c r="J11796" s="68" t="str">
        <f>VLOOKUP(E11796,Refs!$P$2:$S$29,4,FALSE)</f>
        <v>South West</v>
      </c>
      <c r="K11796" s="28">
        <f t="shared" si="373"/>
        <v>17515</v>
      </c>
    </row>
    <row r="11797" spans="1:11" x14ac:dyDescent="0.35">
      <c r="A11797" s="69">
        <f t="shared" si="374"/>
        <v>45870</v>
      </c>
      <c r="B11797" t="s">
        <v>923</v>
      </c>
      <c r="C11797" t="s">
        <v>266</v>
      </c>
      <c r="E11797" t="s">
        <v>725</v>
      </c>
      <c r="F11797" t="s">
        <v>726</v>
      </c>
      <c r="G11797" t="s">
        <v>23</v>
      </c>
      <c r="H11797">
        <v>13391</v>
      </c>
      <c r="I11797" s="68" t="str">
        <f>VLOOKUP(E11797,Refs!$P$2:$R$29,3,FALSE)</f>
        <v>Y58</v>
      </c>
      <c r="J11797" s="68" t="str">
        <f>VLOOKUP(E11797,Refs!$P$2:$S$29,4,FALSE)</f>
        <v>South West</v>
      </c>
      <c r="K11797" s="28">
        <f t="shared" si="373"/>
        <v>13391</v>
      </c>
    </row>
    <row r="11798" spans="1:11" x14ac:dyDescent="0.35">
      <c r="A11798" s="69">
        <f t="shared" si="374"/>
        <v>45870</v>
      </c>
      <c r="B11798" t="s">
        <v>923</v>
      </c>
      <c r="C11798" t="s">
        <v>266</v>
      </c>
      <c r="E11798" t="s">
        <v>725</v>
      </c>
      <c r="F11798" t="s">
        <v>726</v>
      </c>
      <c r="G11798" t="s">
        <v>19</v>
      </c>
      <c r="H11798">
        <v>605</v>
      </c>
      <c r="I11798" s="68" t="str">
        <f>VLOOKUP(E11798,Refs!$P$2:$R$29,3,FALSE)</f>
        <v>Y58</v>
      </c>
      <c r="J11798" s="68" t="str">
        <f>VLOOKUP(E11798,Refs!$P$2:$S$29,4,FALSE)</f>
        <v>South West</v>
      </c>
      <c r="K11798" s="28">
        <f t="shared" si="373"/>
        <v>605</v>
      </c>
    </row>
    <row r="11799" spans="1:11" x14ac:dyDescent="0.35">
      <c r="A11799" s="69">
        <f t="shared" si="374"/>
        <v>45870</v>
      </c>
      <c r="B11799" t="s">
        <v>923</v>
      </c>
      <c r="C11799" t="s">
        <v>266</v>
      </c>
      <c r="E11799" t="s">
        <v>725</v>
      </c>
      <c r="F11799" t="s">
        <v>726</v>
      </c>
      <c r="G11799" t="s">
        <v>21</v>
      </c>
      <c r="H11799">
        <v>879511</v>
      </c>
      <c r="I11799" s="68" t="str">
        <f>VLOOKUP(E11799,Refs!$P$2:$R$29,3,FALSE)</f>
        <v>Y58</v>
      </c>
      <c r="J11799" s="68" t="str">
        <f>VLOOKUP(E11799,Refs!$P$2:$S$29,4,FALSE)</f>
        <v>South West</v>
      </c>
      <c r="K11799" s="28">
        <f t="shared" si="373"/>
        <v>879511</v>
      </c>
    </row>
    <row r="11800" spans="1:11" x14ac:dyDescent="0.35">
      <c r="A11800" s="69">
        <f t="shared" si="374"/>
        <v>45870</v>
      </c>
      <c r="B11800" t="s">
        <v>923</v>
      </c>
      <c r="C11800" t="s">
        <v>266</v>
      </c>
      <c r="E11800" t="s">
        <v>725</v>
      </c>
      <c r="F11800" t="s">
        <v>726</v>
      </c>
      <c r="G11800" t="s">
        <v>70</v>
      </c>
      <c r="H11800">
        <v>243</v>
      </c>
      <c r="I11800" s="68" t="str">
        <f>VLOOKUP(E11800,Refs!$P$2:$R$29,3,FALSE)</f>
        <v>Y58</v>
      </c>
      <c r="J11800" s="68" t="str">
        <f>VLOOKUP(E11800,Refs!$P$2:$S$29,4,FALSE)</f>
        <v>South West</v>
      </c>
      <c r="K11800" s="28">
        <f t="shared" si="373"/>
        <v>243</v>
      </c>
    </row>
    <row r="11801" spans="1:11" x14ac:dyDescent="0.35">
      <c r="A11801" s="69">
        <f t="shared" si="374"/>
        <v>45870</v>
      </c>
      <c r="B11801" t="s">
        <v>923</v>
      </c>
      <c r="C11801" t="s">
        <v>266</v>
      </c>
      <c r="E11801" t="s">
        <v>725</v>
      </c>
      <c r="F11801" t="s">
        <v>726</v>
      </c>
      <c r="G11801" t="s">
        <v>71</v>
      </c>
      <c r="H11801">
        <v>411</v>
      </c>
      <c r="I11801" s="68" t="str">
        <f>VLOOKUP(E11801,Refs!$P$2:$R$29,3,FALSE)</f>
        <v>Y58</v>
      </c>
      <c r="J11801" s="68" t="str">
        <f>VLOOKUP(E11801,Refs!$P$2:$S$29,4,FALSE)</f>
        <v>South West</v>
      </c>
      <c r="K11801" s="28">
        <f t="shared" si="373"/>
        <v>411</v>
      </c>
    </row>
    <row r="11802" spans="1:11" x14ac:dyDescent="0.35">
      <c r="A11802" s="69">
        <f t="shared" si="374"/>
        <v>45870</v>
      </c>
      <c r="B11802" t="s">
        <v>923</v>
      </c>
      <c r="C11802" t="s">
        <v>266</v>
      </c>
      <c r="E11802" t="s">
        <v>725</v>
      </c>
      <c r="F11802" t="s">
        <v>726</v>
      </c>
      <c r="G11802" t="s">
        <v>72</v>
      </c>
      <c r="H11802">
        <v>57706</v>
      </c>
      <c r="I11802" s="68" t="str">
        <f>VLOOKUP(E11802,Refs!$P$2:$R$29,3,FALSE)</f>
        <v>Y58</v>
      </c>
      <c r="J11802" s="68" t="str">
        <f>VLOOKUP(E11802,Refs!$P$2:$S$29,4,FALSE)</f>
        <v>South West</v>
      </c>
      <c r="K11802" s="28">
        <f t="shared" si="373"/>
        <v>57706</v>
      </c>
    </row>
    <row r="11803" spans="1:11" x14ac:dyDescent="0.35">
      <c r="A11803" s="69">
        <f t="shared" si="374"/>
        <v>45870</v>
      </c>
      <c r="B11803" t="s">
        <v>923</v>
      </c>
      <c r="C11803" t="s">
        <v>266</v>
      </c>
      <c r="E11803" t="s">
        <v>725</v>
      </c>
      <c r="F11803" t="s">
        <v>726</v>
      </c>
      <c r="G11803" t="s">
        <v>73</v>
      </c>
      <c r="H11803">
        <v>8199</v>
      </c>
      <c r="I11803" s="68" t="str">
        <f>VLOOKUP(E11803,Refs!$P$2:$R$29,3,FALSE)</f>
        <v>Y58</v>
      </c>
      <c r="J11803" s="68" t="str">
        <f>VLOOKUP(E11803,Refs!$P$2:$S$29,4,FALSE)</f>
        <v>South West</v>
      </c>
      <c r="K11803" s="28">
        <f t="shared" si="373"/>
        <v>8199</v>
      </c>
    </row>
    <row r="11804" spans="1:11" x14ac:dyDescent="0.35">
      <c r="A11804" s="69">
        <f t="shared" si="374"/>
        <v>45870</v>
      </c>
      <c r="B11804" t="s">
        <v>923</v>
      </c>
      <c r="C11804" t="s">
        <v>266</v>
      </c>
      <c r="E11804" t="s">
        <v>725</v>
      </c>
      <c r="F11804" t="s">
        <v>726</v>
      </c>
      <c r="G11804" t="s">
        <v>74</v>
      </c>
      <c r="H11804">
        <v>76633071</v>
      </c>
      <c r="I11804" s="68" t="str">
        <f>VLOOKUP(E11804,Refs!$P$2:$R$29,3,FALSE)</f>
        <v>Y58</v>
      </c>
      <c r="J11804" s="68" t="str">
        <f>VLOOKUP(E11804,Refs!$P$2:$S$29,4,FALSE)</f>
        <v>South West</v>
      </c>
      <c r="K11804" s="28">
        <f t="shared" si="373"/>
        <v>76633071</v>
      </c>
    </row>
    <row r="11805" spans="1:11" x14ac:dyDescent="0.35">
      <c r="A11805" s="69">
        <f t="shared" si="374"/>
        <v>45870</v>
      </c>
      <c r="B11805" t="s">
        <v>923</v>
      </c>
      <c r="C11805" t="s">
        <v>266</v>
      </c>
      <c r="E11805" t="s">
        <v>725</v>
      </c>
      <c r="F11805" t="s">
        <v>726</v>
      </c>
      <c r="G11805" t="s">
        <v>26</v>
      </c>
      <c r="H11805">
        <v>14297</v>
      </c>
      <c r="I11805" s="68" t="str">
        <f>VLOOKUP(E11805,Refs!$P$2:$R$29,3,FALSE)</f>
        <v>Y58</v>
      </c>
      <c r="J11805" s="68" t="str">
        <f>VLOOKUP(E11805,Refs!$P$2:$S$29,4,FALSE)</f>
        <v>South West</v>
      </c>
      <c r="K11805" s="28">
        <f t="shared" si="373"/>
        <v>14297</v>
      </c>
    </row>
    <row r="11806" spans="1:11" x14ac:dyDescent="0.35">
      <c r="A11806" s="69">
        <f t="shared" si="374"/>
        <v>45870</v>
      </c>
      <c r="B11806" t="s">
        <v>923</v>
      </c>
      <c r="C11806" t="s">
        <v>266</v>
      </c>
      <c r="E11806" t="s">
        <v>725</v>
      </c>
      <c r="F11806" t="s">
        <v>726</v>
      </c>
      <c r="G11806" t="s">
        <v>75</v>
      </c>
      <c r="H11806">
        <v>330</v>
      </c>
      <c r="I11806" s="68" t="str">
        <f>VLOOKUP(E11806,Refs!$P$2:$R$29,3,FALSE)</f>
        <v>Y58</v>
      </c>
      <c r="J11806" s="68" t="str">
        <f>VLOOKUP(E11806,Refs!$P$2:$S$29,4,FALSE)</f>
        <v>South West</v>
      </c>
      <c r="K11806" s="28">
        <f t="shared" si="373"/>
        <v>330</v>
      </c>
    </row>
    <row r="11807" spans="1:11" x14ac:dyDescent="0.35">
      <c r="A11807" s="69">
        <f t="shared" si="374"/>
        <v>45870</v>
      </c>
      <c r="B11807" t="s">
        <v>923</v>
      </c>
      <c r="C11807" t="s">
        <v>266</v>
      </c>
      <c r="E11807" t="s">
        <v>725</v>
      </c>
      <c r="F11807" t="s">
        <v>726</v>
      </c>
      <c r="G11807" t="s">
        <v>76</v>
      </c>
      <c r="H11807">
        <v>5771</v>
      </c>
      <c r="I11807" s="68" t="str">
        <f>VLOOKUP(E11807,Refs!$P$2:$R$29,3,FALSE)</f>
        <v>Y58</v>
      </c>
      <c r="J11807" s="68" t="str">
        <f>VLOOKUP(E11807,Refs!$P$2:$S$29,4,FALSE)</f>
        <v>South West</v>
      </c>
      <c r="K11807" s="28">
        <f t="shared" si="373"/>
        <v>5771</v>
      </c>
    </row>
    <row r="11808" spans="1:11" x14ac:dyDescent="0.35">
      <c r="A11808" s="69">
        <f t="shared" si="374"/>
        <v>45870</v>
      </c>
      <c r="B11808" t="s">
        <v>923</v>
      </c>
      <c r="C11808" t="s">
        <v>266</v>
      </c>
      <c r="E11808" t="s">
        <v>725</v>
      </c>
      <c r="F11808" t="s">
        <v>726</v>
      </c>
      <c r="G11808" t="s">
        <v>77</v>
      </c>
      <c r="H11808">
        <v>1943</v>
      </c>
      <c r="I11808" s="68" t="str">
        <f>VLOOKUP(E11808,Refs!$P$2:$R$29,3,FALSE)</f>
        <v>Y58</v>
      </c>
      <c r="J11808" s="68" t="str">
        <f>VLOOKUP(E11808,Refs!$P$2:$S$29,4,FALSE)</f>
        <v>South West</v>
      </c>
      <c r="K11808" s="28">
        <f t="shared" si="373"/>
        <v>1943</v>
      </c>
    </row>
    <row r="11809" spans="1:11" x14ac:dyDescent="0.35">
      <c r="A11809" s="69">
        <f t="shared" si="374"/>
        <v>45870</v>
      </c>
      <c r="B11809" t="s">
        <v>923</v>
      </c>
      <c r="C11809" t="s">
        <v>266</v>
      </c>
      <c r="E11809" t="s">
        <v>725</v>
      </c>
      <c r="F11809" t="s">
        <v>726</v>
      </c>
      <c r="G11809" t="s">
        <v>78</v>
      </c>
      <c r="H11809">
        <v>6253</v>
      </c>
      <c r="I11809" s="68" t="str">
        <f>VLOOKUP(E11809,Refs!$P$2:$R$29,3,FALSE)</f>
        <v>Y58</v>
      </c>
      <c r="J11809" s="68" t="str">
        <f>VLOOKUP(E11809,Refs!$P$2:$S$29,4,FALSE)</f>
        <v>South West</v>
      </c>
      <c r="K11809" s="28">
        <f t="shared" si="373"/>
        <v>6253</v>
      </c>
    </row>
    <row r="11810" spans="1:11" x14ac:dyDescent="0.35">
      <c r="A11810" s="69">
        <f t="shared" si="374"/>
        <v>45870</v>
      </c>
      <c r="B11810" t="s">
        <v>923</v>
      </c>
      <c r="C11810" t="s">
        <v>266</v>
      </c>
      <c r="E11810" t="s">
        <v>725</v>
      </c>
      <c r="F11810" t="s">
        <v>726</v>
      </c>
      <c r="G11810" t="s">
        <v>79</v>
      </c>
      <c r="H11810">
        <v>0</v>
      </c>
      <c r="I11810" s="68" t="str">
        <f>VLOOKUP(E11810,Refs!$P$2:$R$29,3,FALSE)</f>
        <v>Y58</v>
      </c>
      <c r="J11810" s="68" t="str">
        <f>VLOOKUP(E11810,Refs!$P$2:$S$29,4,FALSE)</f>
        <v>South West</v>
      </c>
      <c r="K11810" s="28" t="str">
        <f t="shared" si="373"/>
        <v/>
      </c>
    </row>
    <row r="11811" spans="1:11" x14ac:dyDescent="0.35">
      <c r="A11811" s="69">
        <f t="shared" si="374"/>
        <v>45870</v>
      </c>
      <c r="B11811" t="s">
        <v>923</v>
      </c>
      <c r="C11811" t="s">
        <v>266</v>
      </c>
      <c r="E11811" t="s">
        <v>725</v>
      </c>
      <c r="F11811" t="s">
        <v>726</v>
      </c>
      <c r="G11811" t="s">
        <v>25</v>
      </c>
      <c r="H11811">
        <v>8196</v>
      </c>
      <c r="I11811" s="68" t="str">
        <f>VLOOKUP(E11811,Refs!$P$2:$R$29,3,FALSE)</f>
        <v>Y58</v>
      </c>
      <c r="J11811" s="68" t="str">
        <f>VLOOKUP(E11811,Refs!$P$2:$S$29,4,FALSE)</f>
        <v>South West</v>
      </c>
      <c r="K11811" s="28">
        <f t="shared" si="373"/>
        <v>8196</v>
      </c>
    </row>
    <row r="11812" spans="1:11" x14ac:dyDescent="0.35">
      <c r="A11812" s="69">
        <f t="shared" si="374"/>
        <v>45870</v>
      </c>
      <c r="B11812" t="s">
        <v>923</v>
      </c>
      <c r="C11812" t="s">
        <v>266</v>
      </c>
      <c r="E11812" t="s">
        <v>725</v>
      </c>
      <c r="F11812" t="s">
        <v>726</v>
      </c>
      <c r="G11812" t="s">
        <v>80</v>
      </c>
      <c r="H11812">
        <v>0</v>
      </c>
      <c r="I11812" s="68" t="str">
        <f>VLOOKUP(E11812,Refs!$P$2:$R$29,3,FALSE)</f>
        <v>Y58</v>
      </c>
      <c r="J11812" s="68" t="str">
        <f>VLOOKUP(E11812,Refs!$P$2:$S$29,4,FALSE)</f>
        <v>South West</v>
      </c>
      <c r="K11812" s="28" t="str">
        <f t="shared" si="373"/>
        <v/>
      </c>
    </row>
    <row r="11813" spans="1:11" x14ac:dyDescent="0.35">
      <c r="A11813" s="69">
        <f t="shared" si="374"/>
        <v>45870</v>
      </c>
      <c r="B11813" t="s">
        <v>923</v>
      </c>
      <c r="C11813" t="s">
        <v>266</v>
      </c>
      <c r="E11813" t="s">
        <v>725</v>
      </c>
      <c r="F11813" t="s">
        <v>726</v>
      </c>
      <c r="G11813" t="s">
        <v>81</v>
      </c>
      <c r="H11813">
        <v>4586</v>
      </c>
      <c r="I11813" s="68" t="str">
        <f>VLOOKUP(E11813,Refs!$P$2:$R$29,3,FALSE)</f>
        <v>Y58</v>
      </c>
      <c r="J11813" s="68" t="str">
        <f>VLOOKUP(E11813,Refs!$P$2:$S$29,4,FALSE)</f>
        <v>South West</v>
      </c>
      <c r="K11813" s="28">
        <f t="shared" si="373"/>
        <v>4586</v>
      </c>
    </row>
    <row r="11814" spans="1:11" x14ac:dyDescent="0.35">
      <c r="A11814" s="69">
        <f t="shared" si="374"/>
        <v>45870</v>
      </c>
      <c r="B11814" t="s">
        <v>923</v>
      </c>
      <c r="C11814" t="s">
        <v>266</v>
      </c>
      <c r="E11814" t="s">
        <v>725</v>
      </c>
      <c r="F11814" t="s">
        <v>726</v>
      </c>
      <c r="G11814" t="s">
        <v>82</v>
      </c>
      <c r="H11814">
        <v>1204</v>
      </c>
      <c r="I11814" s="68" t="str">
        <f>VLOOKUP(E11814,Refs!$P$2:$R$29,3,FALSE)</f>
        <v>Y58</v>
      </c>
      <c r="J11814" s="68" t="str">
        <f>VLOOKUP(E11814,Refs!$P$2:$S$29,4,FALSE)</f>
        <v>South West</v>
      </c>
      <c r="K11814" s="28">
        <f t="shared" si="373"/>
        <v>1204</v>
      </c>
    </row>
    <row r="11815" spans="1:11" x14ac:dyDescent="0.35">
      <c r="A11815" s="69">
        <f t="shared" si="374"/>
        <v>45870</v>
      </c>
      <c r="B11815" t="s">
        <v>923</v>
      </c>
      <c r="C11815" t="s">
        <v>266</v>
      </c>
      <c r="E11815" t="s">
        <v>725</v>
      </c>
      <c r="F11815" t="s">
        <v>726</v>
      </c>
      <c r="G11815" t="s">
        <v>83</v>
      </c>
      <c r="H11815">
        <v>6804</v>
      </c>
      <c r="I11815" s="68" t="str">
        <f>VLOOKUP(E11815,Refs!$P$2:$R$29,3,FALSE)</f>
        <v>Y58</v>
      </c>
      <c r="J11815" s="68" t="str">
        <f>VLOOKUP(E11815,Refs!$P$2:$S$29,4,FALSE)</f>
        <v>South West</v>
      </c>
      <c r="K11815" s="28">
        <f t="shared" si="373"/>
        <v>6804</v>
      </c>
    </row>
    <row r="11816" spans="1:11" x14ac:dyDescent="0.35">
      <c r="A11816" s="69">
        <f t="shared" si="374"/>
        <v>45870</v>
      </c>
      <c r="B11816" t="s">
        <v>923</v>
      </c>
      <c r="C11816" t="s">
        <v>266</v>
      </c>
      <c r="E11816" t="s">
        <v>725</v>
      </c>
      <c r="F11816" t="s">
        <v>726</v>
      </c>
      <c r="G11816" t="s">
        <v>84</v>
      </c>
      <c r="H11816">
        <v>25106</v>
      </c>
      <c r="I11816" s="68" t="str">
        <f>VLOOKUP(E11816,Refs!$P$2:$R$29,3,FALSE)</f>
        <v>Y58</v>
      </c>
      <c r="J11816" s="68" t="str">
        <f>VLOOKUP(E11816,Refs!$P$2:$S$29,4,FALSE)</f>
        <v>South West</v>
      </c>
      <c r="K11816" s="28">
        <f t="shared" si="373"/>
        <v>25106</v>
      </c>
    </row>
    <row r="11817" spans="1:11" x14ac:dyDescent="0.35">
      <c r="A11817" s="69">
        <f t="shared" si="374"/>
        <v>45870</v>
      </c>
      <c r="B11817" t="s">
        <v>923</v>
      </c>
      <c r="C11817" t="s">
        <v>266</v>
      </c>
      <c r="E11817" t="s">
        <v>725</v>
      </c>
      <c r="F11817" t="s">
        <v>726</v>
      </c>
      <c r="G11817" t="s">
        <v>85</v>
      </c>
      <c r="H11817">
        <v>3041</v>
      </c>
      <c r="I11817" s="68" t="str">
        <f>VLOOKUP(E11817,Refs!$P$2:$R$29,3,FALSE)</f>
        <v>Y58</v>
      </c>
      <c r="J11817" s="68" t="str">
        <f>VLOOKUP(E11817,Refs!$P$2:$S$29,4,FALSE)</f>
        <v>South West</v>
      </c>
      <c r="K11817" s="28">
        <f t="shared" si="373"/>
        <v>3041</v>
      </c>
    </row>
    <row r="11818" spans="1:11" x14ac:dyDescent="0.35">
      <c r="A11818" s="69">
        <f t="shared" si="374"/>
        <v>45870</v>
      </c>
      <c r="B11818" t="s">
        <v>923</v>
      </c>
      <c r="C11818" t="s">
        <v>266</v>
      </c>
      <c r="E11818" t="s">
        <v>725</v>
      </c>
      <c r="F11818" t="s">
        <v>726</v>
      </c>
      <c r="G11818" t="s">
        <v>86</v>
      </c>
      <c r="H11818">
        <v>1296</v>
      </c>
      <c r="I11818" s="68" t="str">
        <f>VLOOKUP(E11818,Refs!$P$2:$R$29,3,FALSE)</f>
        <v>Y58</v>
      </c>
      <c r="J11818" s="68" t="str">
        <f>VLOOKUP(E11818,Refs!$P$2:$S$29,4,FALSE)</f>
        <v>South West</v>
      </c>
      <c r="K11818" s="28">
        <f t="shared" si="373"/>
        <v>1296</v>
      </c>
    </row>
    <row r="11819" spans="1:11" x14ac:dyDescent="0.35">
      <c r="A11819" s="69">
        <f t="shared" si="374"/>
        <v>45870</v>
      </c>
      <c r="B11819" t="s">
        <v>923</v>
      </c>
      <c r="C11819" t="s">
        <v>266</v>
      </c>
      <c r="E11819" t="s">
        <v>725</v>
      </c>
      <c r="F11819" t="s">
        <v>726</v>
      </c>
      <c r="G11819" t="s">
        <v>87</v>
      </c>
      <c r="H11819">
        <v>20100</v>
      </c>
      <c r="I11819" s="68" t="str">
        <f>VLOOKUP(E11819,Refs!$P$2:$R$29,3,FALSE)</f>
        <v>Y58</v>
      </c>
      <c r="J11819" s="68" t="str">
        <f>VLOOKUP(E11819,Refs!$P$2:$S$29,4,FALSE)</f>
        <v>South West</v>
      </c>
      <c r="K11819" s="28">
        <f t="shared" si="373"/>
        <v>20100</v>
      </c>
    </row>
    <row r="11820" spans="1:11" x14ac:dyDescent="0.35">
      <c r="A11820" s="69">
        <f t="shared" si="374"/>
        <v>45870</v>
      </c>
      <c r="B11820" t="s">
        <v>923</v>
      </c>
      <c r="C11820" t="s">
        <v>266</v>
      </c>
      <c r="E11820" t="s">
        <v>725</v>
      </c>
      <c r="F11820" t="s">
        <v>726</v>
      </c>
      <c r="G11820" t="s">
        <v>88</v>
      </c>
      <c r="H11820">
        <v>70486</v>
      </c>
      <c r="I11820" s="68" t="str">
        <f>VLOOKUP(E11820,Refs!$P$2:$R$29,3,FALSE)</f>
        <v>Y58</v>
      </c>
      <c r="J11820" s="68" t="str">
        <f>VLOOKUP(E11820,Refs!$P$2:$S$29,4,FALSE)</f>
        <v>South West</v>
      </c>
      <c r="K11820" s="28">
        <f t="shared" si="373"/>
        <v>70486</v>
      </c>
    </row>
    <row r="11821" spans="1:11" x14ac:dyDescent="0.35">
      <c r="A11821" s="69">
        <f t="shared" si="374"/>
        <v>45870</v>
      </c>
      <c r="B11821" t="s">
        <v>923</v>
      </c>
      <c r="C11821" t="s">
        <v>266</v>
      </c>
      <c r="E11821" t="s">
        <v>725</v>
      </c>
      <c r="F11821" t="s">
        <v>726</v>
      </c>
      <c r="G11821" t="s">
        <v>89</v>
      </c>
      <c r="H11821">
        <v>14297</v>
      </c>
      <c r="I11821" s="68" t="str">
        <f>VLOOKUP(E11821,Refs!$P$2:$R$29,3,FALSE)</f>
        <v>Y58</v>
      </c>
      <c r="J11821" s="68" t="str">
        <f>VLOOKUP(E11821,Refs!$P$2:$S$29,4,FALSE)</f>
        <v>South West</v>
      </c>
      <c r="K11821" s="28">
        <f t="shared" si="373"/>
        <v>14297</v>
      </c>
    </row>
    <row r="11822" spans="1:11" x14ac:dyDescent="0.35">
      <c r="A11822" s="69">
        <f t="shared" si="374"/>
        <v>45870</v>
      </c>
      <c r="B11822" t="s">
        <v>923</v>
      </c>
      <c r="C11822" t="s">
        <v>266</v>
      </c>
      <c r="E11822" t="s">
        <v>725</v>
      </c>
      <c r="F11822" t="s">
        <v>726</v>
      </c>
      <c r="G11822" t="s">
        <v>27</v>
      </c>
      <c r="H11822">
        <v>1871</v>
      </c>
      <c r="I11822" s="68" t="str">
        <f>VLOOKUP(E11822,Refs!$P$2:$R$29,3,FALSE)</f>
        <v>Y58</v>
      </c>
      <c r="J11822" s="68" t="str">
        <f>VLOOKUP(E11822,Refs!$P$2:$S$29,4,FALSE)</f>
        <v>South West</v>
      </c>
      <c r="K11822" s="28">
        <f t="shared" si="373"/>
        <v>1871</v>
      </c>
    </row>
    <row r="11823" spans="1:11" x14ac:dyDescent="0.35">
      <c r="A11823" s="69">
        <f t="shared" si="374"/>
        <v>45870</v>
      </c>
      <c r="B11823" t="s">
        <v>923</v>
      </c>
      <c r="C11823" t="s">
        <v>266</v>
      </c>
      <c r="E11823" t="s">
        <v>725</v>
      </c>
      <c r="F11823" t="s">
        <v>726</v>
      </c>
      <c r="G11823" t="s">
        <v>29</v>
      </c>
      <c r="H11823">
        <v>1429</v>
      </c>
      <c r="I11823" s="68" t="str">
        <f>VLOOKUP(E11823,Refs!$P$2:$R$29,3,FALSE)</f>
        <v>Y58</v>
      </c>
      <c r="J11823" s="68" t="str">
        <f>VLOOKUP(E11823,Refs!$P$2:$S$29,4,FALSE)</f>
        <v>South West</v>
      </c>
      <c r="K11823" s="28">
        <f t="shared" si="373"/>
        <v>1429</v>
      </c>
    </row>
    <row r="11824" spans="1:11" x14ac:dyDescent="0.35">
      <c r="A11824" s="69">
        <f t="shared" si="374"/>
        <v>45870</v>
      </c>
      <c r="B11824" t="s">
        <v>923</v>
      </c>
      <c r="C11824" t="s">
        <v>266</v>
      </c>
      <c r="E11824" t="s">
        <v>725</v>
      </c>
      <c r="F11824" t="s">
        <v>726</v>
      </c>
      <c r="G11824" t="s">
        <v>90</v>
      </c>
      <c r="H11824">
        <v>769</v>
      </c>
      <c r="I11824" s="68" t="str">
        <f>VLOOKUP(E11824,Refs!$P$2:$R$29,3,FALSE)</f>
        <v>Y58</v>
      </c>
      <c r="J11824" s="68" t="str">
        <f>VLOOKUP(E11824,Refs!$P$2:$S$29,4,FALSE)</f>
        <v>South West</v>
      </c>
      <c r="K11824" s="28">
        <f t="shared" si="373"/>
        <v>769</v>
      </c>
    </row>
    <row r="11825" spans="1:11" x14ac:dyDescent="0.35">
      <c r="A11825" s="69">
        <f t="shared" si="374"/>
        <v>45870</v>
      </c>
      <c r="B11825" t="s">
        <v>923</v>
      </c>
      <c r="C11825" t="s">
        <v>266</v>
      </c>
      <c r="E11825" t="s">
        <v>725</v>
      </c>
      <c r="F11825" t="s">
        <v>726</v>
      </c>
      <c r="G11825" t="s">
        <v>91</v>
      </c>
      <c r="H11825">
        <v>0</v>
      </c>
      <c r="I11825" s="68" t="str">
        <f>VLOOKUP(E11825,Refs!$P$2:$R$29,3,FALSE)</f>
        <v>Y58</v>
      </c>
      <c r="J11825" s="68" t="str">
        <f>VLOOKUP(E11825,Refs!$P$2:$S$29,4,FALSE)</f>
        <v>South West</v>
      </c>
      <c r="K11825" s="28" t="str">
        <f t="shared" si="373"/>
        <v/>
      </c>
    </row>
    <row r="11826" spans="1:11" x14ac:dyDescent="0.35">
      <c r="A11826" s="69">
        <f t="shared" si="374"/>
        <v>45870</v>
      </c>
      <c r="B11826" t="s">
        <v>923</v>
      </c>
      <c r="C11826" t="s">
        <v>266</v>
      </c>
      <c r="E11826" t="s">
        <v>725</v>
      </c>
      <c r="F11826" t="s">
        <v>726</v>
      </c>
      <c r="G11826" t="s">
        <v>92</v>
      </c>
      <c r="H11826">
        <v>1739</v>
      </c>
      <c r="I11826" s="68" t="str">
        <f>VLOOKUP(E11826,Refs!$P$2:$R$29,3,FALSE)</f>
        <v>Y58</v>
      </c>
      <c r="J11826" s="68" t="str">
        <f>VLOOKUP(E11826,Refs!$P$2:$S$29,4,FALSE)</f>
        <v>South West</v>
      </c>
      <c r="K11826" s="28">
        <f t="shared" si="373"/>
        <v>1739</v>
      </c>
    </row>
    <row r="11827" spans="1:11" x14ac:dyDescent="0.35">
      <c r="A11827" s="69">
        <f t="shared" si="374"/>
        <v>45870</v>
      </c>
      <c r="B11827" t="s">
        <v>923</v>
      </c>
      <c r="C11827" t="s">
        <v>266</v>
      </c>
      <c r="E11827" t="s">
        <v>725</v>
      </c>
      <c r="F11827" t="s">
        <v>726</v>
      </c>
      <c r="G11827" t="s">
        <v>93</v>
      </c>
      <c r="H11827">
        <v>58</v>
      </c>
      <c r="I11827" s="68" t="str">
        <f>VLOOKUP(E11827,Refs!$P$2:$R$29,3,FALSE)</f>
        <v>Y58</v>
      </c>
      <c r="J11827" s="68" t="str">
        <f>VLOOKUP(E11827,Refs!$P$2:$S$29,4,FALSE)</f>
        <v>South West</v>
      </c>
      <c r="K11827" s="28">
        <f t="shared" si="373"/>
        <v>58</v>
      </c>
    </row>
    <row r="11828" spans="1:11" x14ac:dyDescent="0.35">
      <c r="A11828" s="69">
        <f t="shared" si="374"/>
        <v>45870</v>
      </c>
      <c r="B11828" t="s">
        <v>923</v>
      </c>
      <c r="C11828" t="s">
        <v>266</v>
      </c>
      <c r="E11828" t="s">
        <v>725</v>
      </c>
      <c r="F11828" t="s">
        <v>726</v>
      </c>
      <c r="G11828" t="s">
        <v>94</v>
      </c>
      <c r="H11828">
        <v>391</v>
      </c>
      <c r="I11828" s="68" t="str">
        <f>VLOOKUP(E11828,Refs!$P$2:$R$29,3,FALSE)</f>
        <v>Y58</v>
      </c>
      <c r="J11828" s="68" t="str">
        <f>VLOOKUP(E11828,Refs!$P$2:$S$29,4,FALSE)</f>
        <v>South West</v>
      </c>
      <c r="K11828" s="28">
        <f t="shared" si="373"/>
        <v>391</v>
      </c>
    </row>
    <row r="11829" spans="1:11" x14ac:dyDescent="0.35">
      <c r="A11829" s="69">
        <f t="shared" si="374"/>
        <v>45870</v>
      </c>
      <c r="B11829" t="s">
        <v>923</v>
      </c>
      <c r="C11829" t="s">
        <v>266</v>
      </c>
      <c r="E11829" t="s">
        <v>725</v>
      </c>
      <c r="F11829" t="s">
        <v>726</v>
      </c>
      <c r="G11829" t="s">
        <v>95</v>
      </c>
      <c r="H11829">
        <v>18</v>
      </c>
      <c r="I11829" s="68" t="str">
        <f>VLOOKUP(E11829,Refs!$P$2:$R$29,3,FALSE)</f>
        <v>Y58</v>
      </c>
      <c r="J11829" s="68" t="str">
        <f>VLOOKUP(E11829,Refs!$P$2:$S$29,4,FALSE)</f>
        <v>South West</v>
      </c>
      <c r="K11829" s="28">
        <f t="shared" si="373"/>
        <v>18</v>
      </c>
    </row>
    <row r="11830" spans="1:11" x14ac:dyDescent="0.35">
      <c r="A11830" s="69">
        <f t="shared" si="374"/>
        <v>45870</v>
      </c>
      <c r="B11830" t="s">
        <v>923</v>
      </c>
      <c r="C11830" t="s">
        <v>266</v>
      </c>
      <c r="E11830" t="s">
        <v>725</v>
      </c>
      <c r="F11830" t="s">
        <v>726</v>
      </c>
      <c r="G11830" t="s">
        <v>96</v>
      </c>
      <c r="H11830">
        <v>2818</v>
      </c>
      <c r="I11830" s="68" t="str">
        <f>VLOOKUP(E11830,Refs!$P$2:$R$29,3,FALSE)</f>
        <v>Y58</v>
      </c>
      <c r="J11830" s="68" t="str">
        <f>VLOOKUP(E11830,Refs!$P$2:$S$29,4,FALSE)</f>
        <v>South West</v>
      </c>
      <c r="K11830" s="28">
        <f t="shared" si="373"/>
        <v>2818</v>
      </c>
    </row>
    <row r="11831" spans="1:11" x14ac:dyDescent="0.35">
      <c r="A11831" s="69">
        <f t="shared" si="374"/>
        <v>45870</v>
      </c>
      <c r="B11831" t="s">
        <v>923</v>
      </c>
      <c r="C11831" t="s">
        <v>266</v>
      </c>
      <c r="E11831" t="s">
        <v>725</v>
      </c>
      <c r="F11831" t="s">
        <v>726</v>
      </c>
      <c r="G11831" t="s">
        <v>31</v>
      </c>
      <c r="H11831">
        <v>2381</v>
      </c>
      <c r="I11831" s="68" t="str">
        <f>VLOOKUP(E11831,Refs!$P$2:$R$29,3,FALSE)</f>
        <v>Y58</v>
      </c>
      <c r="J11831" s="68" t="str">
        <f>VLOOKUP(E11831,Refs!$P$2:$S$29,4,FALSE)</f>
        <v>South West</v>
      </c>
      <c r="K11831" s="28">
        <f t="shared" si="373"/>
        <v>2381</v>
      </c>
    </row>
    <row r="11832" spans="1:11" x14ac:dyDescent="0.35">
      <c r="A11832" s="69">
        <f t="shared" si="374"/>
        <v>45870</v>
      </c>
      <c r="B11832" t="s">
        <v>923</v>
      </c>
      <c r="C11832" t="s">
        <v>266</v>
      </c>
      <c r="E11832" t="s">
        <v>725</v>
      </c>
      <c r="F11832" t="s">
        <v>726</v>
      </c>
      <c r="G11832" t="s">
        <v>97</v>
      </c>
      <c r="H11832">
        <v>2034</v>
      </c>
      <c r="I11832" s="68" t="str">
        <f>VLOOKUP(E11832,Refs!$P$2:$R$29,3,FALSE)</f>
        <v>Y58</v>
      </c>
      <c r="J11832" s="68" t="str">
        <f>VLOOKUP(E11832,Refs!$P$2:$S$29,4,FALSE)</f>
        <v>South West</v>
      </c>
      <c r="K11832" s="28">
        <f t="shared" si="373"/>
        <v>2034</v>
      </c>
    </row>
    <row r="11833" spans="1:11" x14ac:dyDescent="0.35">
      <c r="A11833" s="69">
        <f t="shared" si="374"/>
        <v>45870</v>
      </c>
      <c r="B11833" t="s">
        <v>923</v>
      </c>
      <c r="C11833" t="s">
        <v>266</v>
      </c>
      <c r="E11833" t="s">
        <v>725</v>
      </c>
      <c r="F11833" t="s">
        <v>726</v>
      </c>
      <c r="G11833" t="s">
        <v>98</v>
      </c>
      <c r="H11833">
        <v>2024</v>
      </c>
      <c r="I11833" s="68" t="str">
        <f>VLOOKUP(E11833,Refs!$P$2:$R$29,3,FALSE)</f>
        <v>Y58</v>
      </c>
      <c r="J11833" s="68" t="str">
        <f>VLOOKUP(E11833,Refs!$P$2:$S$29,4,FALSE)</f>
        <v>South West</v>
      </c>
      <c r="K11833" s="28">
        <f t="shared" si="373"/>
        <v>2024</v>
      </c>
    </row>
    <row r="11834" spans="1:11" x14ac:dyDescent="0.35">
      <c r="A11834" s="69">
        <f t="shared" si="374"/>
        <v>45870</v>
      </c>
      <c r="B11834" t="s">
        <v>923</v>
      </c>
      <c r="C11834" t="s">
        <v>266</v>
      </c>
      <c r="E11834" t="s">
        <v>725</v>
      </c>
      <c r="F11834" t="s">
        <v>726</v>
      </c>
      <c r="G11834" t="s">
        <v>99</v>
      </c>
      <c r="H11834">
        <v>1902</v>
      </c>
      <c r="I11834" s="68" t="str">
        <f>VLOOKUP(E11834,Refs!$P$2:$R$29,3,FALSE)</f>
        <v>Y58</v>
      </c>
      <c r="J11834" s="68" t="str">
        <f>VLOOKUP(E11834,Refs!$P$2:$S$29,4,FALSE)</f>
        <v>South West</v>
      </c>
      <c r="K11834" s="28">
        <f t="shared" si="373"/>
        <v>1902</v>
      </c>
    </row>
    <row r="11835" spans="1:11" x14ac:dyDescent="0.35">
      <c r="A11835" s="69">
        <f t="shared" si="374"/>
        <v>45870</v>
      </c>
      <c r="B11835" t="s">
        <v>923</v>
      </c>
      <c r="C11835" t="s">
        <v>266</v>
      </c>
      <c r="E11835" t="s">
        <v>725</v>
      </c>
      <c r="F11835" t="s">
        <v>726</v>
      </c>
      <c r="G11835" t="s">
        <v>100</v>
      </c>
      <c r="H11835">
        <v>777</v>
      </c>
      <c r="I11835" s="68" t="str">
        <f>VLOOKUP(E11835,Refs!$P$2:$R$29,3,FALSE)</f>
        <v>Y58</v>
      </c>
      <c r="J11835" s="68" t="str">
        <f>VLOOKUP(E11835,Refs!$P$2:$S$29,4,FALSE)</f>
        <v>South West</v>
      </c>
      <c r="K11835" s="28">
        <f t="shared" si="373"/>
        <v>777</v>
      </c>
    </row>
    <row r="11836" spans="1:11" x14ac:dyDescent="0.35">
      <c r="A11836" s="69">
        <f t="shared" si="374"/>
        <v>45870</v>
      </c>
      <c r="B11836" t="s">
        <v>923</v>
      </c>
      <c r="C11836" t="s">
        <v>266</v>
      </c>
      <c r="E11836" t="s">
        <v>725</v>
      </c>
      <c r="F11836" t="s">
        <v>726</v>
      </c>
      <c r="G11836" t="s">
        <v>101</v>
      </c>
      <c r="H11836">
        <v>367</v>
      </c>
      <c r="I11836" s="68" t="str">
        <f>VLOOKUP(E11836,Refs!$P$2:$R$29,3,FALSE)</f>
        <v>Y58</v>
      </c>
      <c r="J11836" s="68" t="str">
        <f>VLOOKUP(E11836,Refs!$P$2:$S$29,4,FALSE)</f>
        <v>South West</v>
      </c>
      <c r="K11836" s="28">
        <f t="shared" si="373"/>
        <v>367</v>
      </c>
    </row>
    <row r="11837" spans="1:11" x14ac:dyDescent="0.35">
      <c r="A11837" s="69">
        <f t="shared" si="374"/>
        <v>45870</v>
      </c>
      <c r="B11837" t="s">
        <v>923</v>
      </c>
      <c r="C11837" t="s">
        <v>266</v>
      </c>
      <c r="E11837" t="s">
        <v>725</v>
      </c>
      <c r="F11837" t="s">
        <v>726</v>
      </c>
      <c r="G11837" t="s">
        <v>102</v>
      </c>
      <c r="H11837">
        <v>118</v>
      </c>
      <c r="I11837" s="68" t="str">
        <f>VLOOKUP(E11837,Refs!$P$2:$R$29,3,FALSE)</f>
        <v>Y58</v>
      </c>
      <c r="J11837" s="68" t="str">
        <f>VLOOKUP(E11837,Refs!$P$2:$S$29,4,FALSE)</f>
        <v>South West</v>
      </c>
      <c r="K11837" s="28">
        <f t="shared" si="373"/>
        <v>118</v>
      </c>
    </row>
    <row r="11838" spans="1:11" x14ac:dyDescent="0.35">
      <c r="A11838" s="69">
        <f t="shared" si="374"/>
        <v>45870</v>
      </c>
      <c r="B11838" t="s">
        <v>923</v>
      </c>
      <c r="C11838" t="s">
        <v>266</v>
      </c>
      <c r="E11838" t="s">
        <v>725</v>
      </c>
      <c r="F11838" t="s">
        <v>726</v>
      </c>
      <c r="G11838" t="s">
        <v>103</v>
      </c>
      <c r="H11838">
        <v>1591</v>
      </c>
      <c r="I11838" s="68" t="str">
        <f>VLOOKUP(E11838,Refs!$P$2:$R$29,3,FALSE)</f>
        <v>Y58</v>
      </c>
      <c r="J11838" s="68" t="str">
        <f>VLOOKUP(E11838,Refs!$P$2:$S$29,4,FALSE)</f>
        <v>South West</v>
      </c>
      <c r="K11838" s="28">
        <f t="shared" si="373"/>
        <v>1591</v>
      </c>
    </row>
    <row r="11839" spans="1:11" x14ac:dyDescent="0.35">
      <c r="A11839" s="69">
        <f t="shared" si="374"/>
        <v>45870</v>
      </c>
      <c r="B11839" t="s">
        <v>923</v>
      </c>
      <c r="C11839" t="s">
        <v>266</v>
      </c>
      <c r="E11839" t="s">
        <v>725</v>
      </c>
      <c r="F11839" t="s">
        <v>726</v>
      </c>
      <c r="G11839" t="s">
        <v>104</v>
      </c>
      <c r="H11839">
        <v>9133100</v>
      </c>
      <c r="I11839" s="68" t="str">
        <f>VLOOKUP(E11839,Refs!$P$2:$R$29,3,FALSE)</f>
        <v>Y58</v>
      </c>
      <c r="J11839" s="68" t="str">
        <f>VLOOKUP(E11839,Refs!$P$2:$S$29,4,FALSE)</f>
        <v>South West</v>
      </c>
      <c r="K11839" s="28">
        <f t="shared" si="373"/>
        <v>9133100</v>
      </c>
    </row>
    <row r="11840" spans="1:11" x14ac:dyDescent="0.35">
      <c r="A11840" s="69">
        <f t="shared" si="374"/>
        <v>45870</v>
      </c>
      <c r="B11840" t="s">
        <v>923</v>
      </c>
      <c r="C11840" t="s">
        <v>266</v>
      </c>
      <c r="E11840" t="s">
        <v>725</v>
      </c>
      <c r="F11840" t="s">
        <v>726</v>
      </c>
      <c r="G11840" t="s">
        <v>105</v>
      </c>
      <c r="H11840">
        <v>1064</v>
      </c>
      <c r="I11840" s="68" t="str">
        <f>VLOOKUP(E11840,Refs!$P$2:$R$29,3,FALSE)</f>
        <v>Y58</v>
      </c>
      <c r="J11840" s="68" t="str">
        <f>VLOOKUP(E11840,Refs!$P$2:$S$29,4,FALSE)</f>
        <v>South West</v>
      </c>
      <c r="K11840" s="28">
        <f t="shared" si="373"/>
        <v>1064</v>
      </c>
    </row>
    <row r="11841" spans="1:11" x14ac:dyDescent="0.35">
      <c r="A11841" s="69">
        <f t="shared" si="374"/>
        <v>45870</v>
      </c>
      <c r="B11841" t="s">
        <v>923</v>
      </c>
      <c r="C11841" t="s">
        <v>266</v>
      </c>
      <c r="E11841" t="s">
        <v>725</v>
      </c>
      <c r="F11841" t="s">
        <v>726</v>
      </c>
      <c r="G11841" t="s">
        <v>106</v>
      </c>
      <c r="H11841">
        <v>1043</v>
      </c>
      <c r="I11841" s="68" t="str">
        <f>VLOOKUP(E11841,Refs!$P$2:$R$29,3,FALSE)</f>
        <v>Y58</v>
      </c>
      <c r="J11841" s="68" t="str">
        <f>VLOOKUP(E11841,Refs!$P$2:$S$29,4,FALSE)</f>
        <v>South West</v>
      </c>
      <c r="K11841" s="28">
        <f t="shared" si="373"/>
        <v>1043</v>
      </c>
    </row>
    <row r="11842" spans="1:11" x14ac:dyDescent="0.35">
      <c r="A11842" s="69">
        <f t="shared" si="374"/>
        <v>45870</v>
      </c>
      <c r="B11842" t="s">
        <v>923</v>
      </c>
      <c r="C11842" t="s">
        <v>266</v>
      </c>
      <c r="E11842" t="s">
        <v>725</v>
      </c>
      <c r="F11842" t="s">
        <v>726</v>
      </c>
      <c r="G11842" t="s">
        <v>107</v>
      </c>
      <c r="H11842">
        <v>88</v>
      </c>
      <c r="I11842" s="68" t="str">
        <f>VLOOKUP(E11842,Refs!$P$2:$R$29,3,FALSE)</f>
        <v>Y58</v>
      </c>
      <c r="J11842" s="68" t="str">
        <f>VLOOKUP(E11842,Refs!$P$2:$S$29,4,FALSE)</f>
        <v>South West</v>
      </c>
      <c r="K11842" s="28">
        <f t="shared" ref="K11842:K11905" si="375">IF(OR(H11842="NULL",H11842=0,H11842=""),"",H11842)</f>
        <v>88</v>
      </c>
    </row>
    <row r="11843" spans="1:11" x14ac:dyDescent="0.35">
      <c r="A11843" s="69">
        <f t="shared" ref="A11843:A11906" si="376">DATEVALUE(RIGHT(B11843,8))</f>
        <v>45870</v>
      </c>
      <c r="B11843" t="s">
        <v>923</v>
      </c>
      <c r="C11843" t="s">
        <v>266</v>
      </c>
      <c r="E11843" t="s">
        <v>725</v>
      </c>
      <c r="F11843" t="s">
        <v>726</v>
      </c>
      <c r="G11843" t="s">
        <v>108</v>
      </c>
      <c r="H11843">
        <v>757</v>
      </c>
      <c r="I11843" s="68" t="str">
        <f>VLOOKUP(E11843,Refs!$P$2:$R$29,3,FALSE)</f>
        <v>Y58</v>
      </c>
      <c r="J11843" s="68" t="str">
        <f>VLOOKUP(E11843,Refs!$P$2:$S$29,4,FALSE)</f>
        <v>South West</v>
      </c>
      <c r="K11843" s="28">
        <f t="shared" si="375"/>
        <v>757</v>
      </c>
    </row>
    <row r="11844" spans="1:11" x14ac:dyDescent="0.35">
      <c r="A11844" s="69">
        <f t="shared" si="376"/>
        <v>45870</v>
      </c>
      <c r="B11844" t="s">
        <v>923</v>
      </c>
      <c r="C11844" t="s">
        <v>266</v>
      </c>
      <c r="E11844" t="s">
        <v>725</v>
      </c>
      <c r="F11844" t="s">
        <v>726</v>
      </c>
      <c r="G11844" t="s">
        <v>109</v>
      </c>
      <c r="H11844">
        <v>6300870</v>
      </c>
      <c r="I11844" s="68" t="str">
        <f>VLOOKUP(E11844,Refs!$P$2:$R$29,3,FALSE)</f>
        <v>Y58</v>
      </c>
      <c r="J11844" s="68" t="str">
        <f>VLOOKUP(E11844,Refs!$P$2:$S$29,4,FALSE)</f>
        <v>South West</v>
      </c>
      <c r="K11844" s="28">
        <f t="shared" si="375"/>
        <v>6300870</v>
      </c>
    </row>
    <row r="11845" spans="1:11" x14ac:dyDescent="0.35">
      <c r="A11845" s="69">
        <f t="shared" si="376"/>
        <v>45870</v>
      </c>
      <c r="B11845" t="s">
        <v>923</v>
      </c>
      <c r="C11845" t="s">
        <v>266</v>
      </c>
      <c r="E11845" t="s">
        <v>725</v>
      </c>
      <c r="F11845" t="s">
        <v>726</v>
      </c>
      <c r="G11845" t="s">
        <v>110</v>
      </c>
      <c r="H11845">
        <v>367</v>
      </c>
      <c r="I11845" s="68" t="str">
        <f>VLOOKUP(E11845,Refs!$P$2:$R$29,3,FALSE)</f>
        <v>Y58</v>
      </c>
      <c r="J11845" s="68" t="str">
        <f>VLOOKUP(E11845,Refs!$P$2:$S$29,4,FALSE)</f>
        <v>South West</v>
      </c>
      <c r="K11845" s="28">
        <f t="shared" si="375"/>
        <v>367</v>
      </c>
    </row>
    <row r="11846" spans="1:11" x14ac:dyDescent="0.35">
      <c r="A11846" s="69">
        <f t="shared" si="376"/>
        <v>45870</v>
      </c>
      <c r="B11846" t="s">
        <v>923</v>
      </c>
      <c r="C11846" t="s">
        <v>266</v>
      </c>
      <c r="E11846" t="s">
        <v>725</v>
      </c>
      <c r="F11846" t="s">
        <v>726</v>
      </c>
      <c r="G11846" t="s">
        <v>808</v>
      </c>
      <c r="H11846">
        <v>2884</v>
      </c>
      <c r="I11846" s="68" t="str">
        <f>VLOOKUP(E11846,Refs!$P$2:$R$29,3,FALSE)</f>
        <v>Y58</v>
      </c>
      <c r="J11846" s="68" t="str">
        <f>VLOOKUP(E11846,Refs!$P$2:$S$29,4,FALSE)</f>
        <v>South West</v>
      </c>
      <c r="K11846" s="28">
        <f t="shared" si="375"/>
        <v>2884</v>
      </c>
    </row>
    <row r="11847" spans="1:11" x14ac:dyDescent="0.35">
      <c r="A11847" s="69">
        <f t="shared" si="376"/>
        <v>45870</v>
      </c>
      <c r="B11847" t="s">
        <v>923</v>
      </c>
      <c r="C11847" t="s">
        <v>266</v>
      </c>
      <c r="E11847" t="s">
        <v>725</v>
      </c>
      <c r="F11847" t="s">
        <v>726</v>
      </c>
      <c r="G11847" t="s">
        <v>809</v>
      </c>
      <c r="H11847">
        <v>1055</v>
      </c>
      <c r="I11847" s="68" t="str">
        <f>VLOOKUP(E11847,Refs!$P$2:$R$29,3,FALSE)</f>
        <v>Y58</v>
      </c>
      <c r="J11847" s="68" t="str">
        <f>VLOOKUP(E11847,Refs!$P$2:$S$29,4,FALSE)</f>
        <v>South West</v>
      </c>
      <c r="K11847" s="28">
        <f t="shared" si="375"/>
        <v>1055</v>
      </c>
    </row>
    <row r="11848" spans="1:11" x14ac:dyDescent="0.35">
      <c r="A11848" s="69">
        <f t="shared" si="376"/>
        <v>45870</v>
      </c>
      <c r="B11848" t="s">
        <v>923</v>
      </c>
      <c r="C11848" t="s">
        <v>266</v>
      </c>
      <c r="E11848" t="s">
        <v>725</v>
      </c>
      <c r="F11848" t="s">
        <v>726</v>
      </c>
      <c r="G11848" t="s">
        <v>111</v>
      </c>
      <c r="H11848">
        <v>10730</v>
      </c>
      <c r="I11848" s="68" t="str">
        <f>VLOOKUP(E11848,Refs!$P$2:$R$29,3,FALSE)</f>
        <v>Y58</v>
      </c>
      <c r="J11848" s="68" t="str">
        <f>VLOOKUP(E11848,Refs!$P$2:$S$29,4,FALSE)</f>
        <v>South West</v>
      </c>
      <c r="K11848" s="28">
        <f t="shared" si="375"/>
        <v>10730</v>
      </c>
    </row>
    <row r="11849" spans="1:11" x14ac:dyDescent="0.35">
      <c r="A11849" s="69">
        <f t="shared" si="376"/>
        <v>45870</v>
      </c>
      <c r="B11849" t="s">
        <v>923</v>
      </c>
      <c r="C11849" t="s">
        <v>266</v>
      </c>
      <c r="E11849" t="s">
        <v>725</v>
      </c>
      <c r="F11849" t="s">
        <v>726</v>
      </c>
      <c r="G11849" t="s">
        <v>112</v>
      </c>
      <c r="H11849">
        <v>0</v>
      </c>
      <c r="I11849" s="68" t="str">
        <f>VLOOKUP(E11849,Refs!$P$2:$R$29,3,FALSE)</f>
        <v>Y58</v>
      </c>
      <c r="J11849" s="68" t="str">
        <f>VLOOKUP(E11849,Refs!$P$2:$S$29,4,FALSE)</f>
        <v>South West</v>
      </c>
      <c r="K11849" s="28" t="str">
        <f t="shared" si="375"/>
        <v/>
      </c>
    </row>
    <row r="11850" spans="1:11" x14ac:dyDescent="0.35">
      <c r="A11850" s="69">
        <f t="shared" si="376"/>
        <v>45870</v>
      </c>
      <c r="B11850" t="s">
        <v>923</v>
      </c>
      <c r="C11850" t="s">
        <v>266</v>
      </c>
      <c r="E11850" t="s">
        <v>725</v>
      </c>
      <c r="F11850" t="s">
        <v>726</v>
      </c>
      <c r="G11850" t="s">
        <v>113</v>
      </c>
      <c r="H11850">
        <v>9671</v>
      </c>
      <c r="I11850" s="68" t="str">
        <f>VLOOKUP(E11850,Refs!$P$2:$R$29,3,FALSE)</f>
        <v>Y58</v>
      </c>
      <c r="J11850" s="68" t="str">
        <f>VLOOKUP(E11850,Refs!$P$2:$S$29,4,FALSE)</f>
        <v>South West</v>
      </c>
      <c r="K11850" s="28">
        <f t="shared" si="375"/>
        <v>9671</v>
      </c>
    </row>
    <row r="11851" spans="1:11" x14ac:dyDescent="0.35">
      <c r="A11851" s="69">
        <f t="shared" si="376"/>
        <v>45870</v>
      </c>
      <c r="B11851" t="s">
        <v>923</v>
      </c>
      <c r="C11851" t="s">
        <v>266</v>
      </c>
      <c r="E11851" t="s">
        <v>725</v>
      </c>
      <c r="F11851" t="s">
        <v>726</v>
      </c>
      <c r="G11851" t="s">
        <v>114</v>
      </c>
      <c r="H11851">
        <v>2705</v>
      </c>
      <c r="I11851" s="68" t="str">
        <f>VLOOKUP(E11851,Refs!$P$2:$R$29,3,FALSE)</f>
        <v>Y58</v>
      </c>
      <c r="J11851" s="68" t="str">
        <f>VLOOKUP(E11851,Refs!$P$2:$S$29,4,FALSE)</f>
        <v>South West</v>
      </c>
      <c r="K11851" s="28">
        <f t="shared" si="375"/>
        <v>2705</v>
      </c>
    </row>
    <row r="11852" spans="1:11" x14ac:dyDescent="0.35">
      <c r="A11852" s="69">
        <f t="shared" si="376"/>
        <v>45870</v>
      </c>
      <c r="B11852" t="s">
        <v>923</v>
      </c>
      <c r="C11852" t="s">
        <v>266</v>
      </c>
      <c r="E11852" t="s">
        <v>725</v>
      </c>
      <c r="F11852" t="s">
        <v>726</v>
      </c>
      <c r="G11852" t="s">
        <v>115</v>
      </c>
      <c r="H11852">
        <v>1927</v>
      </c>
      <c r="I11852" s="68" t="str">
        <f>VLOOKUP(E11852,Refs!$P$2:$R$29,3,FALSE)</f>
        <v>Y58</v>
      </c>
      <c r="J11852" s="68" t="str">
        <f>VLOOKUP(E11852,Refs!$P$2:$S$29,4,FALSE)</f>
        <v>South West</v>
      </c>
      <c r="K11852" s="28">
        <f t="shared" si="375"/>
        <v>1927</v>
      </c>
    </row>
    <row r="11853" spans="1:11" x14ac:dyDescent="0.35">
      <c r="A11853" s="69">
        <f t="shared" si="376"/>
        <v>45870</v>
      </c>
      <c r="B11853" t="s">
        <v>923</v>
      </c>
      <c r="C11853" t="s">
        <v>266</v>
      </c>
      <c r="E11853" t="s">
        <v>725</v>
      </c>
      <c r="F11853" t="s">
        <v>726</v>
      </c>
      <c r="G11853" t="s">
        <v>116</v>
      </c>
      <c r="H11853">
        <v>879</v>
      </c>
      <c r="I11853" s="68" t="str">
        <f>VLOOKUP(E11853,Refs!$P$2:$R$29,3,FALSE)</f>
        <v>Y58</v>
      </c>
      <c r="J11853" s="68" t="str">
        <f>VLOOKUP(E11853,Refs!$P$2:$S$29,4,FALSE)</f>
        <v>South West</v>
      </c>
      <c r="K11853" s="28">
        <f t="shared" si="375"/>
        <v>879</v>
      </c>
    </row>
    <row r="11854" spans="1:11" x14ac:dyDescent="0.35">
      <c r="A11854" s="69">
        <f t="shared" si="376"/>
        <v>45870</v>
      </c>
      <c r="B11854" t="s">
        <v>923</v>
      </c>
      <c r="C11854" t="s">
        <v>266</v>
      </c>
      <c r="E11854" t="s">
        <v>725</v>
      </c>
      <c r="F11854" t="s">
        <v>726</v>
      </c>
      <c r="G11854" t="s">
        <v>117</v>
      </c>
      <c r="H11854">
        <v>4314</v>
      </c>
      <c r="I11854" s="68" t="str">
        <f>VLOOKUP(E11854,Refs!$P$2:$R$29,3,FALSE)</f>
        <v>Y58</v>
      </c>
      <c r="J11854" s="68" t="str">
        <f>VLOOKUP(E11854,Refs!$P$2:$S$29,4,FALSE)</f>
        <v>South West</v>
      </c>
      <c r="K11854" s="28">
        <f t="shared" si="375"/>
        <v>4314</v>
      </c>
    </row>
    <row r="11855" spans="1:11" x14ac:dyDescent="0.35">
      <c r="A11855" s="69">
        <f t="shared" si="376"/>
        <v>45870</v>
      </c>
      <c r="B11855" t="s">
        <v>923</v>
      </c>
      <c r="C11855" t="s">
        <v>266</v>
      </c>
      <c r="E11855" t="s">
        <v>725</v>
      </c>
      <c r="F11855" t="s">
        <v>726</v>
      </c>
      <c r="G11855" t="s">
        <v>118</v>
      </c>
      <c r="H11855">
        <v>1805</v>
      </c>
      <c r="I11855" s="68" t="str">
        <f>VLOOKUP(E11855,Refs!$P$2:$R$29,3,FALSE)</f>
        <v>Y58</v>
      </c>
      <c r="J11855" s="68" t="str">
        <f>VLOOKUP(E11855,Refs!$P$2:$S$29,4,FALSE)</f>
        <v>South West</v>
      </c>
      <c r="K11855" s="28">
        <f t="shared" si="375"/>
        <v>1805</v>
      </c>
    </row>
    <row r="11856" spans="1:11" x14ac:dyDescent="0.35">
      <c r="A11856" s="69">
        <f t="shared" si="376"/>
        <v>45870</v>
      </c>
      <c r="B11856" t="s">
        <v>923</v>
      </c>
      <c r="C11856" t="s">
        <v>266</v>
      </c>
      <c r="E11856" t="s">
        <v>725</v>
      </c>
      <c r="F11856" t="s">
        <v>726</v>
      </c>
      <c r="G11856" t="s">
        <v>119</v>
      </c>
      <c r="H11856">
        <v>679</v>
      </c>
      <c r="I11856" s="68" t="str">
        <f>VLOOKUP(E11856,Refs!$P$2:$R$29,3,FALSE)</f>
        <v>Y58</v>
      </c>
      <c r="J11856" s="68" t="str">
        <f>VLOOKUP(E11856,Refs!$P$2:$S$29,4,FALSE)</f>
        <v>South West</v>
      </c>
      <c r="K11856" s="28">
        <f t="shared" si="375"/>
        <v>679</v>
      </c>
    </row>
    <row r="11857" spans="1:11" x14ac:dyDescent="0.35">
      <c r="A11857" s="69">
        <f t="shared" si="376"/>
        <v>45870</v>
      </c>
      <c r="B11857" t="s">
        <v>923</v>
      </c>
      <c r="C11857" t="s">
        <v>266</v>
      </c>
      <c r="E11857" t="s">
        <v>725</v>
      </c>
      <c r="F11857" t="s">
        <v>726</v>
      </c>
      <c r="G11857" t="s">
        <v>120</v>
      </c>
      <c r="H11857">
        <v>11</v>
      </c>
      <c r="I11857" s="68" t="str">
        <f>VLOOKUP(E11857,Refs!$P$2:$R$29,3,FALSE)</f>
        <v>Y58</v>
      </c>
      <c r="J11857" s="68" t="str">
        <f>VLOOKUP(E11857,Refs!$P$2:$S$29,4,FALSE)</f>
        <v>South West</v>
      </c>
      <c r="K11857" s="28">
        <f t="shared" si="375"/>
        <v>11</v>
      </c>
    </row>
    <row r="11858" spans="1:11" x14ac:dyDescent="0.35">
      <c r="A11858" s="69">
        <f t="shared" si="376"/>
        <v>45870</v>
      </c>
      <c r="B11858" t="s">
        <v>923</v>
      </c>
      <c r="C11858" t="s">
        <v>266</v>
      </c>
      <c r="E11858" t="s">
        <v>725</v>
      </c>
      <c r="F11858" t="s">
        <v>726</v>
      </c>
      <c r="G11858" t="s">
        <v>121</v>
      </c>
      <c r="H11858">
        <v>1012</v>
      </c>
      <c r="I11858" s="68" t="str">
        <f>VLOOKUP(E11858,Refs!$P$2:$R$29,3,FALSE)</f>
        <v>Y58</v>
      </c>
      <c r="J11858" s="68" t="str">
        <f>VLOOKUP(E11858,Refs!$P$2:$S$29,4,FALSE)</f>
        <v>South West</v>
      </c>
      <c r="K11858" s="28">
        <f t="shared" si="375"/>
        <v>1012</v>
      </c>
    </row>
    <row r="11859" spans="1:11" x14ac:dyDescent="0.35">
      <c r="A11859" s="69">
        <f t="shared" si="376"/>
        <v>45870</v>
      </c>
      <c r="B11859" t="s">
        <v>923</v>
      </c>
      <c r="C11859" t="s">
        <v>266</v>
      </c>
      <c r="E11859" t="s">
        <v>725</v>
      </c>
      <c r="F11859" t="s">
        <v>726</v>
      </c>
      <c r="G11859" t="s">
        <v>122</v>
      </c>
      <c r="H11859">
        <v>4</v>
      </c>
      <c r="I11859" s="68" t="str">
        <f>VLOOKUP(E11859,Refs!$P$2:$R$29,3,FALSE)</f>
        <v>Y58</v>
      </c>
      <c r="J11859" s="68" t="str">
        <f>VLOOKUP(E11859,Refs!$P$2:$S$29,4,FALSE)</f>
        <v>South West</v>
      </c>
      <c r="K11859" s="28">
        <f t="shared" si="375"/>
        <v>4</v>
      </c>
    </row>
    <row r="11860" spans="1:11" x14ac:dyDescent="0.35">
      <c r="A11860" s="69">
        <f t="shared" si="376"/>
        <v>45870</v>
      </c>
      <c r="B11860" t="s">
        <v>923</v>
      </c>
      <c r="C11860" t="s">
        <v>266</v>
      </c>
      <c r="E11860" t="s">
        <v>725</v>
      </c>
      <c r="F11860" t="s">
        <v>726</v>
      </c>
      <c r="G11860" t="s">
        <v>123</v>
      </c>
      <c r="H11860">
        <v>0</v>
      </c>
      <c r="I11860" s="68" t="str">
        <f>VLOOKUP(E11860,Refs!$P$2:$R$29,3,FALSE)</f>
        <v>Y58</v>
      </c>
      <c r="J11860" s="68" t="str">
        <f>VLOOKUP(E11860,Refs!$P$2:$S$29,4,FALSE)</f>
        <v>South West</v>
      </c>
      <c r="K11860" s="28" t="str">
        <f t="shared" si="375"/>
        <v/>
      </c>
    </row>
    <row r="11861" spans="1:11" x14ac:dyDescent="0.35">
      <c r="A11861" s="69">
        <f t="shared" si="376"/>
        <v>45870</v>
      </c>
      <c r="B11861" t="s">
        <v>923</v>
      </c>
      <c r="C11861" t="s">
        <v>266</v>
      </c>
      <c r="E11861" t="s">
        <v>725</v>
      </c>
      <c r="F11861" t="s">
        <v>726</v>
      </c>
      <c r="G11861" t="s">
        <v>124</v>
      </c>
      <c r="H11861">
        <v>0</v>
      </c>
      <c r="I11861" s="68" t="str">
        <f>VLOOKUP(E11861,Refs!$P$2:$R$29,3,FALSE)</f>
        <v>Y58</v>
      </c>
      <c r="J11861" s="68" t="str">
        <f>VLOOKUP(E11861,Refs!$P$2:$S$29,4,FALSE)</f>
        <v>South West</v>
      </c>
      <c r="K11861" s="28" t="str">
        <f t="shared" si="375"/>
        <v/>
      </c>
    </row>
    <row r="11862" spans="1:11" x14ac:dyDescent="0.35">
      <c r="A11862" s="69">
        <f t="shared" si="376"/>
        <v>45870</v>
      </c>
      <c r="B11862" t="s">
        <v>923</v>
      </c>
      <c r="C11862" t="s">
        <v>266</v>
      </c>
      <c r="E11862" t="s">
        <v>725</v>
      </c>
      <c r="F11862" t="s">
        <v>726</v>
      </c>
      <c r="G11862" t="s">
        <v>125</v>
      </c>
      <c r="H11862">
        <v>0</v>
      </c>
      <c r="I11862" s="68" t="str">
        <f>VLOOKUP(E11862,Refs!$P$2:$R$29,3,FALSE)</f>
        <v>Y58</v>
      </c>
      <c r="J11862" s="68" t="str">
        <f>VLOOKUP(E11862,Refs!$P$2:$S$29,4,FALSE)</f>
        <v>South West</v>
      </c>
      <c r="K11862" s="28" t="str">
        <f t="shared" si="375"/>
        <v/>
      </c>
    </row>
    <row r="11863" spans="1:11" x14ac:dyDescent="0.35">
      <c r="A11863" s="69">
        <f t="shared" si="376"/>
        <v>45870</v>
      </c>
      <c r="B11863" t="s">
        <v>923</v>
      </c>
      <c r="C11863" t="s">
        <v>266</v>
      </c>
      <c r="E11863" t="s">
        <v>725</v>
      </c>
      <c r="F11863" t="s">
        <v>726</v>
      </c>
      <c r="G11863" t="s">
        <v>126</v>
      </c>
      <c r="H11863">
        <v>0</v>
      </c>
      <c r="I11863" s="68" t="str">
        <f>VLOOKUP(E11863,Refs!$P$2:$R$29,3,FALSE)</f>
        <v>Y58</v>
      </c>
      <c r="J11863" s="68" t="str">
        <f>VLOOKUP(E11863,Refs!$P$2:$S$29,4,FALSE)</f>
        <v>South West</v>
      </c>
      <c r="K11863" s="28" t="str">
        <f t="shared" si="375"/>
        <v/>
      </c>
    </row>
    <row r="11864" spans="1:11" x14ac:dyDescent="0.35">
      <c r="A11864" s="69">
        <f t="shared" si="376"/>
        <v>45870</v>
      </c>
      <c r="B11864" t="s">
        <v>923</v>
      </c>
      <c r="C11864" t="s">
        <v>266</v>
      </c>
      <c r="E11864" t="s">
        <v>725</v>
      </c>
      <c r="F11864" t="s">
        <v>726</v>
      </c>
      <c r="G11864" t="s">
        <v>127</v>
      </c>
      <c r="H11864">
        <v>6</v>
      </c>
      <c r="I11864" s="68" t="str">
        <f>VLOOKUP(E11864,Refs!$P$2:$R$29,3,FALSE)</f>
        <v>Y58</v>
      </c>
      <c r="J11864" s="68" t="str">
        <f>VLOOKUP(E11864,Refs!$P$2:$S$29,4,FALSE)</f>
        <v>South West</v>
      </c>
      <c r="K11864" s="28">
        <f t="shared" si="375"/>
        <v>6</v>
      </c>
    </row>
    <row r="11865" spans="1:11" x14ac:dyDescent="0.35">
      <c r="A11865" s="69">
        <f t="shared" si="376"/>
        <v>45870</v>
      </c>
      <c r="B11865" t="s">
        <v>923</v>
      </c>
      <c r="C11865" t="s">
        <v>266</v>
      </c>
      <c r="E11865" t="s">
        <v>725</v>
      </c>
      <c r="F11865" t="s">
        <v>726</v>
      </c>
      <c r="G11865" t="s">
        <v>128</v>
      </c>
      <c r="H11865">
        <v>36</v>
      </c>
      <c r="I11865" s="68" t="str">
        <f>VLOOKUP(E11865,Refs!$P$2:$R$29,3,FALSE)</f>
        <v>Y58</v>
      </c>
      <c r="J11865" s="68" t="str">
        <f>VLOOKUP(E11865,Refs!$P$2:$S$29,4,FALSE)</f>
        <v>South West</v>
      </c>
      <c r="K11865" s="28">
        <f t="shared" si="375"/>
        <v>36</v>
      </c>
    </row>
    <row r="11866" spans="1:11" x14ac:dyDescent="0.35">
      <c r="A11866" s="69">
        <f t="shared" si="376"/>
        <v>45870</v>
      </c>
      <c r="B11866" t="s">
        <v>923</v>
      </c>
      <c r="C11866" t="s">
        <v>266</v>
      </c>
      <c r="E11866" t="s">
        <v>725</v>
      </c>
      <c r="F11866" t="s">
        <v>726</v>
      </c>
      <c r="G11866" t="s">
        <v>129</v>
      </c>
      <c r="H11866">
        <v>497</v>
      </c>
      <c r="I11866" s="68" t="str">
        <f>VLOOKUP(E11866,Refs!$P$2:$R$29,3,FALSE)</f>
        <v>Y58</v>
      </c>
      <c r="J11866" s="68" t="str">
        <f>VLOOKUP(E11866,Refs!$P$2:$S$29,4,FALSE)</f>
        <v>South West</v>
      </c>
      <c r="K11866" s="28">
        <f t="shared" si="375"/>
        <v>497</v>
      </c>
    </row>
    <row r="11867" spans="1:11" x14ac:dyDescent="0.35">
      <c r="A11867" s="69">
        <f t="shared" si="376"/>
        <v>45870</v>
      </c>
      <c r="B11867" t="s">
        <v>923</v>
      </c>
      <c r="C11867" t="s">
        <v>266</v>
      </c>
      <c r="E11867" t="s">
        <v>725</v>
      </c>
      <c r="F11867" t="s">
        <v>726</v>
      </c>
      <c r="G11867" t="s">
        <v>130</v>
      </c>
      <c r="H11867">
        <v>431</v>
      </c>
      <c r="I11867" s="68" t="str">
        <f>VLOOKUP(E11867,Refs!$P$2:$R$29,3,FALSE)</f>
        <v>Y58</v>
      </c>
      <c r="J11867" s="68" t="str">
        <f>VLOOKUP(E11867,Refs!$P$2:$S$29,4,FALSE)</f>
        <v>South West</v>
      </c>
      <c r="K11867" s="28">
        <f t="shared" si="375"/>
        <v>431</v>
      </c>
    </row>
    <row r="11868" spans="1:11" x14ac:dyDescent="0.35">
      <c r="A11868" s="69">
        <f t="shared" si="376"/>
        <v>45870</v>
      </c>
      <c r="B11868" t="s">
        <v>923</v>
      </c>
      <c r="C11868" t="s">
        <v>266</v>
      </c>
      <c r="E11868" t="s">
        <v>725</v>
      </c>
      <c r="F11868" t="s">
        <v>726</v>
      </c>
      <c r="G11868" t="s">
        <v>131</v>
      </c>
      <c r="H11868">
        <v>1061</v>
      </c>
      <c r="I11868" s="68" t="str">
        <f>VLOOKUP(E11868,Refs!$P$2:$R$29,3,FALSE)</f>
        <v>Y58</v>
      </c>
      <c r="J11868" s="68" t="str">
        <f>VLOOKUP(E11868,Refs!$P$2:$S$29,4,FALSE)</f>
        <v>South West</v>
      </c>
      <c r="K11868" s="28">
        <f t="shared" si="375"/>
        <v>1061</v>
      </c>
    </row>
    <row r="11869" spans="1:11" x14ac:dyDescent="0.35">
      <c r="A11869" s="69">
        <f t="shared" si="376"/>
        <v>45870</v>
      </c>
      <c r="B11869" t="s">
        <v>923</v>
      </c>
      <c r="C11869" t="s">
        <v>266</v>
      </c>
      <c r="E11869" t="s">
        <v>725</v>
      </c>
      <c r="F11869" t="s">
        <v>726</v>
      </c>
      <c r="G11869" t="s">
        <v>132</v>
      </c>
      <c r="H11869">
        <v>929</v>
      </c>
      <c r="I11869" s="68" t="str">
        <f>VLOOKUP(E11869,Refs!$P$2:$R$29,3,FALSE)</f>
        <v>Y58</v>
      </c>
      <c r="J11869" s="68" t="str">
        <f>VLOOKUP(E11869,Refs!$P$2:$S$29,4,FALSE)</f>
        <v>South West</v>
      </c>
      <c r="K11869" s="28">
        <f t="shared" si="375"/>
        <v>929</v>
      </c>
    </row>
    <row r="11870" spans="1:11" x14ac:dyDescent="0.35">
      <c r="A11870" s="69">
        <f t="shared" si="376"/>
        <v>45870</v>
      </c>
      <c r="B11870" t="s">
        <v>923</v>
      </c>
      <c r="C11870" t="s">
        <v>266</v>
      </c>
      <c r="E11870" t="s">
        <v>725</v>
      </c>
      <c r="F11870" t="s">
        <v>726</v>
      </c>
      <c r="G11870" t="s">
        <v>133</v>
      </c>
      <c r="H11870">
        <v>842</v>
      </c>
      <c r="I11870" s="68" t="str">
        <f>VLOOKUP(E11870,Refs!$P$2:$R$29,3,FALSE)</f>
        <v>Y58</v>
      </c>
      <c r="J11870" s="68" t="str">
        <f>VLOOKUP(E11870,Refs!$P$2:$S$29,4,FALSE)</f>
        <v>South West</v>
      </c>
      <c r="K11870" s="28">
        <f t="shared" si="375"/>
        <v>842</v>
      </c>
    </row>
    <row r="11871" spans="1:11" x14ac:dyDescent="0.35">
      <c r="A11871" s="69">
        <f t="shared" si="376"/>
        <v>45870</v>
      </c>
      <c r="B11871" t="s">
        <v>923</v>
      </c>
      <c r="C11871" t="s">
        <v>266</v>
      </c>
      <c r="E11871" t="s">
        <v>725</v>
      </c>
      <c r="F11871" t="s">
        <v>726</v>
      </c>
      <c r="G11871" t="s">
        <v>134</v>
      </c>
      <c r="H11871">
        <v>842</v>
      </c>
      <c r="I11871" s="68" t="str">
        <f>VLOOKUP(E11871,Refs!$P$2:$R$29,3,FALSE)</f>
        <v>Y58</v>
      </c>
      <c r="J11871" s="68" t="str">
        <f>VLOOKUP(E11871,Refs!$P$2:$S$29,4,FALSE)</f>
        <v>South West</v>
      </c>
      <c r="K11871" s="28">
        <f t="shared" si="375"/>
        <v>842</v>
      </c>
    </row>
    <row r="11872" spans="1:11" x14ac:dyDescent="0.35">
      <c r="A11872" s="69">
        <f t="shared" si="376"/>
        <v>45870</v>
      </c>
      <c r="B11872" t="s">
        <v>923</v>
      </c>
      <c r="C11872" t="s">
        <v>266</v>
      </c>
      <c r="E11872" t="s">
        <v>725</v>
      </c>
      <c r="F11872" t="s">
        <v>726</v>
      </c>
      <c r="G11872" t="s">
        <v>135</v>
      </c>
      <c r="H11872">
        <v>169</v>
      </c>
      <c r="I11872" s="68" t="str">
        <f>VLOOKUP(E11872,Refs!$P$2:$R$29,3,FALSE)</f>
        <v>Y58</v>
      </c>
      <c r="J11872" s="68" t="str">
        <f>VLOOKUP(E11872,Refs!$P$2:$S$29,4,FALSE)</f>
        <v>South West</v>
      </c>
      <c r="K11872" s="28">
        <f t="shared" si="375"/>
        <v>169</v>
      </c>
    </row>
    <row r="11873" spans="1:11" x14ac:dyDescent="0.35">
      <c r="A11873" s="69">
        <f t="shared" si="376"/>
        <v>45870</v>
      </c>
      <c r="B11873" t="s">
        <v>923</v>
      </c>
      <c r="C11873" t="s">
        <v>266</v>
      </c>
      <c r="E11873" t="s">
        <v>725</v>
      </c>
      <c r="F11873" t="s">
        <v>726</v>
      </c>
      <c r="G11873" t="s">
        <v>136</v>
      </c>
      <c r="H11873">
        <v>149</v>
      </c>
      <c r="I11873" s="68" t="str">
        <f>VLOOKUP(E11873,Refs!$P$2:$R$29,3,FALSE)</f>
        <v>Y58</v>
      </c>
      <c r="J11873" s="68" t="str">
        <f>VLOOKUP(E11873,Refs!$P$2:$S$29,4,FALSE)</f>
        <v>South West</v>
      </c>
      <c r="K11873" s="28">
        <f t="shared" si="375"/>
        <v>149</v>
      </c>
    </row>
    <row r="11874" spans="1:11" x14ac:dyDescent="0.35">
      <c r="A11874" s="69">
        <f t="shared" si="376"/>
        <v>45870</v>
      </c>
      <c r="B11874" t="s">
        <v>923</v>
      </c>
      <c r="C11874" t="s">
        <v>266</v>
      </c>
      <c r="E11874" t="s">
        <v>725</v>
      </c>
      <c r="F11874" t="s">
        <v>726</v>
      </c>
      <c r="G11874" t="s">
        <v>137</v>
      </c>
      <c r="H11874">
        <v>8</v>
      </c>
      <c r="I11874" s="68" t="str">
        <f>VLOOKUP(E11874,Refs!$P$2:$R$29,3,FALSE)</f>
        <v>Y58</v>
      </c>
      <c r="J11874" s="68" t="str">
        <f>VLOOKUP(E11874,Refs!$P$2:$S$29,4,FALSE)</f>
        <v>South West</v>
      </c>
      <c r="K11874" s="28">
        <f t="shared" si="375"/>
        <v>8</v>
      </c>
    </row>
    <row r="11875" spans="1:11" x14ac:dyDescent="0.35">
      <c r="A11875" s="69">
        <f t="shared" si="376"/>
        <v>45870</v>
      </c>
      <c r="B11875" t="s">
        <v>923</v>
      </c>
      <c r="C11875" t="s">
        <v>266</v>
      </c>
      <c r="E11875" t="s">
        <v>725</v>
      </c>
      <c r="F11875" t="s">
        <v>726</v>
      </c>
      <c r="G11875" t="s">
        <v>138</v>
      </c>
      <c r="H11875">
        <v>7</v>
      </c>
      <c r="I11875" s="68" t="str">
        <f>VLOOKUP(E11875,Refs!$P$2:$R$29,3,FALSE)</f>
        <v>Y58</v>
      </c>
      <c r="J11875" s="68" t="str">
        <f>VLOOKUP(E11875,Refs!$P$2:$S$29,4,FALSE)</f>
        <v>South West</v>
      </c>
      <c r="K11875" s="28">
        <f t="shared" si="375"/>
        <v>7</v>
      </c>
    </row>
    <row r="11876" spans="1:11" x14ac:dyDescent="0.35">
      <c r="A11876" s="69">
        <f t="shared" si="376"/>
        <v>45870</v>
      </c>
      <c r="B11876" t="s">
        <v>923</v>
      </c>
      <c r="C11876" t="s">
        <v>266</v>
      </c>
      <c r="E11876" t="s">
        <v>725</v>
      </c>
      <c r="F11876" t="s">
        <v>726</v>
      </c>
      <c r="G11876" t="s">
        <v>139</v>
      </c>
      <c r="H11876">
        <v>149</v>
      </c>
      <c r="I11876" s="68" t="str">
        <f>VLOOKUP(E11876,Refs!$P$2:$R$29,3,FALSE)</f>
        <v>Y58</v>
      </c>
      <c r="J11876" s="68" t="str">
        <f>VLOOKUP(E11876,Refs!$P$2:$S$29,4,FALSE)</f>
        <v>South West</v>
      </c>
      <c r="K11876" s="28">
        <f t="shared" si="375"/>
        <v>149</v>
      </c>
    </row>
    <row r="11877" spans="1:11" x14ac:dyDescent="0.35">
      <c r="A11877" s="69">
        <f t="shared" si="376"/>
        <v>45870</v>
      </c>
      <c r="B11877" t="s">
        <v>923</v>
      </c>
      <c r="C11877" t="s">
        <v>266</v>
      </c>
      <c r="E11877" t="s">
        <v>725</v>
      </c>
      <c r="F11877" t="s">
        <v>726</v>
      </c>
      <c r="G11877" t="s">
        <v>140</v>
      </c>
      <c r="H11877">
        <v>149</v>
      </c>
      <c r="I11877" s="68" t="str">
        <f>VLOOKUP(E11877,Refs!$P$2:$R$29,3,FALSE)</f>
        <v>Y58</v>
      </c>
      <c r="J11877" s="68" t="str">
        <f>VLOOKUP(E11877,Refs!$P$2:$S$29,4,FALSE)</f>
        <v>South West</v>
      </c>
      <c r="K11877" s="28">
        <f t="shared" si="375"/>
        <v>149</v>
      </c>
    </row>
    <row r="11878" spans="1:11" x14ac:dyDescent="0.35">
      <c r="A11878" s="69">
        <f t="shared" si="376"/>
        <v>45870</v>
      </c>
      <c r="B11878" t="s">
        <v>923</v>
      </c>
      <c r="C11878" t="s">
        <v>266</v>
      </c>
      <c r="E11878" t="s">
        <v>725</v>
      </c>
      <c r="F11878" t="s">
        <v>726</v>
      </c>
      <c r="G11878" t="s">
        <v>728</v>
      </c>
      <c r="H11878">
        <v>370</v>
      </c>
      <c r="I11878" s="68" t="str">
        <f>VLOOKUP(E11878,Refs!$P$2:$R$29,3,FALSE)</f>
        <v>Y58</v>
      </c>
      <c r="J11878" s="68" t="str">
        <f>VLOOKUP(E11878,Refs!$P$2:$S$29,4,FALSE)</f>
        <v>South West</v>
      </c>
      <c r="K11878" s="28">
        <f t="shared" si="375"/>
        <v>370</v>
      </c>
    </row>
    <row r="11879" spans="1:11" x14ac:dyDescent="0.35">
      <c r="A11879" s="69">
        <f t="shared" si="376"/>
        <v>45870</v>
      </c>
      <c r="B11879" t="s">
        <v>923</v>
      </c>
      <c r="C11879" t="s">
        <v>266</v>
      </c>
      <c r="E11879" t="s">
        <v>725</v>
      </c>
      <c r="F11879" t="s">
        <v>726</v>
      </c>
      <c r="G11879" t="s">
        <v>727</v>
      </c>
      <c r="H11879">
        <v>89</v>
      </c>
      <c r="I11879" s="68" t="str">
        <f>VLOOKUP(E11879,Refs!$P$2:$R$29,3,FALSE)</f>
        <v>Y58</v>
      </c>
      <c r="J11879" s="68" t="str">
        <f>VLOOKUP(E11879,Refs!$P$2:$S$29,4,FALSE)</f>
        <v>South West</v>
      </c>
      <c r="K11879" s="28">
        <f t="shared" si="375"/>
        <v>89</v>
      </c>
    </row>
    <row r="11880" spans="1:11" x14ac:dyDescent="0.35">
      <c r="A11880" s="69">
        <f t="shared" si="376"/>
        <v>45870</v>
      </c>
      <c r="B11880" t="s">
        <v>923</v>
      </c>
      <c r="C11880" t="s">
        <v>266</v>
      </c>
      <c r="E11880" t="s">
        <v>725</v>
      </c>
      <c r="F11880" t="s">
        <v>726</v>
      </c>
      <c r="G11880" t="s">
        <v>730</v>
      </c>
      <c r="H11880">
        <v>472</v>
      </c>
      <c r="I11880" s="68" t="str">
        <f>VLOOKUP(E11880,Refs!$P$2:$R$29,3,FALSE)</f>
        <v>Y58</v>
      </c>
      <c r="J11880" s="68" t="str">
        <f>VLOOKUP(E11880,Refs!$P$2:$S$29,4,FALSE)</f>
        <v>South West</v>
      </c>
      <c r="K11880" s="28">
        <f t="shared" si="375"/>
        <v>472</v>
      </c>
    </row>
    <row r="11881" spans="1:11" x14ac:dyDescent="0.35">
      <c r="A11881" s="69">
        <f t="shared" si="376"/>
        <v>45870</v>
      </c>
      <c r="B11881" t="s">
        <v>923</v>
      </c>
      <c r="C11881" t="s">
        <v>266</v>
      </c>
      <c r="E11881" t="s">
        <v>725</v>
      </c>
      <c r="F11881" t="s">
        <v>726</v>
      </c>
      <c r="G11881" t="s">
        <v>729</v>
      </c>
      <c r="H11881">
        <v>200</v>
      </c>
      <c r="I11881" s="68" t="str">
        <f>VLOOKUP(E11881,Refs!$P$2:$R$29,3,FALSE)</f>
        <v>Y58</v>
      </c>
      <c r="J11881" s="68" t="str">
        <f>VLOOKUP(E11881,Refs!$P$2:$S$29,4,FALSE)</f>
        <v>South West</v>
      </c>
      <c r="K11881" s="28">
        <f t="shared" si="375"/>
        <v>200</v>
      </c>
    </row>
    <row r="11882" spans="1:11" x14ac:dyDescent="0.35">
      <c r="A11882" s="69">
        <f t="shared" si="376"/>
        <v>45870</v>
      </c>
      <c r="B11882" t="s">
        <v>923</v>
      </c>
      <c r="C11882" t="s">
        <v>266</v>
      </c>
      <c r="E11882" t="s">
        <v>799</v>
      </c>
      <c r="F11882" t="s">
        <v>800</v>
      </c>
      <c r="G11882" t="s">
        <v>10</v>
      </c>
      <c r="H11882">
        <v>41508</v>
      </c>
      <c r="I11882" s="68" t="str">
        <f>VLOOKUP(E11882,Refs!$P$2:$R$29,3,FALSE)</f>
        <v>Y61</v>
      </c>
      <c r="J11882" s="68" t="str">
        <f>VLOOKUP(E11882,Refs!$P$2:$S$29,4,FALSE)</f>
        <v>East of England</v>
      </c>
      <c r="K11882" s="28">
        <f t="shared" si="375"/>
        <v>41508</v>
      </c>
    </row>
    <row r="11883" spans="1:11" x14ac:dyDescent="0.35">
      <c r="A11883" s="69">
        <f t="shared" si="376"/>
        <v>45870</v>
      </c>
      <c r="B11883" t="s">
        <v>923</v>
      </c>
      <c r="C11883" t="s">
        <v>266</v>
      </c>
      <c r="E11883" t="s">
        <v>799</v>
      </c>
      <c r="F11883" t="s">
        <v>800</v>
      </c>
      <c r="G11883" t="s">
        <v>69</v>
      </c>
      <c r="H11883">
        <v>41480</v>
      </c>
      <c r="I11883" s="68" t="str">
        <f>VLOOKUP(E11883,Refs!$P$2:$R$29,3,FALSE)</f>
        <v>Y61</v>
      </c>
      <c r="J11883" s="68" t="str">
        <f>VLOOKUP(E11883,Refs!$P$2:$S$29,4,FALSE)</f>
        <v>East of England</v>
      </c>
      <c r="K11883" s="28">
        <f t="shared" si="375"/>
        <v>41480</v>
      </c>
    </row>
    <row r="11884" spans="1:11" x14ac:dyDescent="0.35">
      <c r="A11884" s="69">
        <f t="shared" si="376"/>
        <v>45870</v>
      </c>
      <c r="B11884" t="s">
        <v>923</v>
      </c>
      <c r="C11884" t="s">
        <v>266</v>
      </c>
      <c r="E11884" t="s">
        <v>799</v>
      </c>
      <c r="F11884" t="s">
        <v>800</v>
      </c>
      <c r="G11884" t="s">
        <v>20</v>
      </c>
      <c r="H11884">
        <v>37709</v>
      </c>
      <c r="I11884" s="68" t="str">
        <f>VLOOKUP(E11884,Refs!$P$2:$R$29,3,FALSE)</f>
        <v>Y61</v>
      </c>
      <c r="J11884" s="68" t="str">
        <f>VLOOKUP(E11884,Refs!$P$2:$S$29,4,FALSE)</f>
        <v>East of England</v>
      </c>
      <c r="K11884" s="28">
        <f t="shared" si="375"/>
        <v>37709</v>
      </c>
    </row>
    <row r="11885" spans="1:11" x14ac:dyDescent="0.35">
      <c r="A11885" s="69">
        <f t="shared" si="376"/>
        <v>45870</v>
      </c>
      <c r="B11885" t="s">
        <v>923</v>
      </c>
      <c r="C11885" t="s">
        <v>266</v>
      </c>
      <c r="E11885" t="s">
        <v>799</v>
      </c>
      <c r="F11885" t="s">
        <v>800</v>
      </c>
      <c r="G11885" t="s">
        <v>23</v>
      </c>
      <c r="H11885">
        <v>29081</v>
      </c>
      <c r="I11885" s="68" t="str">
        <f>VLOOKUP(E11885,Refs!$P$2:$R$29,3,FALSE)</f>
        <v>Y61</v>
      </c>
      <c r="J11885" s="68" t="str">
        <f>VLOOKUP(E11885,Refs!$P$2:$S$29,4,FALSE)</f>
        <v>East of England</v>
      </c>
      <c r="K11885" s="28">
        <f t="shared" si="375"/>
        <v>29081</v>
      </c>
    </row>
    <row r="11886" spans="1:11" x14ac:dyDescent="0.35">
      <c r="A11886" s="69">
        <f t="shared" si="376"/>
        <v>45870</v>
      </c>
      <c r="B11886" t="s">
        <v>923</v>
      </c>
      <c r="C11886" t="s">
        <v>266</v>
      </c>
      <c r="E11886" t="s">
        <v>799</v>
      </c>
      <c r="F11886" t="s">
        <v>800</v>
      </c>
      <c r="G11886" t="s">
        <v>19</v>
      </c>
      <c r="H11886">
        <v>1186</v>
      </c>
      <c r="I11886" s="68" t="str">
        <f>VLOOKUP(E11886,Refs!$P$2:$R$29,3,FALSE)</f>
        <v>Y61</v>
      </c>
      <c r="J11886" s="68" t="str">
        <f>VLOOKUP(E11886,Refs!$P$2:$S$29,4,FALSE)</f>
        <v>East of England</v>
      </c>
      <c r="K11886" s="28">
        <f t="shared" si="375"/>
        <v>1186</v>
      </c>
    </row>
    <row r="11887" spans="1:11" x14ac:dyDescent="0.35">
      <c r="A11887" s="69">
        <f t="shared" si="376"/>
        <v>45870</v>
      </c>
      <c r="B11887" t="s">
        <v>923</v>
      </c>
      <c r="C11887" t="s">
        <v>266</v>
      </c>
      <c r="E11887" t="s">
        <v>799</v>
      </c>
      <c r="F11887" t="s">
        <v>800</v>
      </c>
      <c r="G11887" t="s">
        <v>21</v>
      </c>
      <c r="H11887">
        <v>1862183</v>
      </c>
      <c r="I11887" s="68" t="str">
        <f>VLOOKUP(E11887,Refs!$P$2:$R$29,3,FALSE)</f>
        <v>Y61</v>
      </c>
      <c r="J11887" s="68" t="str">
        <f>VLOOKUP(E11887,Refs!$P$2:$S$29,4,FALSE)</f>
        <v>East of England</v>
      </c>
      <c r="K11887" s="28">
        <f t="shared" si="375"/>
        <v>1862183</v>
      </c>
    </row>
    <row r="11888" spans="1:11" x14ac:dyDescent="0.35">
      <c r="A11888" s="69">
        <f t="shared" si="376"/>
        <v>45870</v>
      </c>
      <c r="B11888" t="s">
        <v>923</v>
      </c>
      <c r="C11888" t="s">
        <v>266</v>
      </c>
      <c r="E11888" t="s">
        <v>799</v>
      </c>
      <c r="F11888" t="s">
        <v>800</v>
      </c>
      <c r="G11888" t="s">
        <v>70</v>
      </c>
      <c r="H11888">
        <v>155</v>
      </c>
      <c r="I11888" s="68" t="str">
        <f>VLOOKUP(E11888,Refs!$P$2:$R$29,3,FALSE)</f>
        <v>Y61</v>
      </c>
      <c r="J11888" s="68" t="str">
        <f>VLOOKUP(E11888,Refs!$P$2:$S$29,4,FALSE)</f>
        <v>East of England</v>
      </c>
      <c r="K11888" s="28">
        <f t="shared" si="375"/>
        <v>155</v>
      </c>
    </row>
    <row r="11889" spans="1:11" x14ac:dyDescent="0.35">
      <c r="A11889" s="69">
        <f t="shared" si="376"/>
        <v>45870</v>
      </c>
      <c r="B11889" t="s">
        <v>923</v>
      </c>
      <c r="C11889" t="s">
        <v>266</v>
      </c>
      <c r="E11889" t="s">
        <v>799</v>
      </c>
      <c r="F11889" t="s">
        <v>800</v>
      </c>
      <c r="G11889" t="s">
        <v>71</v>
      </c>
      <c r="H11889">
        <v>263</v>
      </c>
      <c r="I11889" s="68" t="str">
        <f>VLOOKUP(E11889,Refs!$P$2:$R$29,3,FALSE)</f>
        <v>Y61</v>
      </c>
      <c r="J11889" s="68" t="str">
        <f>VLOOKUP(E11889,Refs!$P$2:$S$29,4,FALSE)</f>
        <v>East of England</v>
      </c>
      <c r="K11889" s="28">
        <f t="shared" si="375"/>
        <v>263</v>
      </c>
    </row>
    <row r="11890" spans="1:11" x14ac:dyDescent="0.35">
      <c r="A11890" s="69">
        <f t="shared" si="376"/>
        <v>45870</v>
      </c>
      <c r="B11890" t="s">
        <v>923</v>
      </c>
      <c r="C11890" t="s">
        <v>266</v>
      </c>
      <c r="E11890" t="s">
        <v>799</v>
      </c>
      <c r="F11890" t="s">
        <v>800</v>
      </c>
      <c r="G11890" t="s">
        <v>72</v>
      </c>
      <c r="H11890">
        <v>136480</v>
      </c>
      <c r="I11890" s="68" t="str">
        <f>VLOOKUP(E11890,Refs!$P$2:$R$29,3,FALSE)</f>
        <v>Y61</v>
      </c>
      <c r="J11890" s="68" t="str">
        <f>VLOOKUP(E11890,Refs!$P$2:$S$29,4,FALSE)</f>
        <v>East of England</v>
      </c>
      <c r="K11890" s="28">
        <f t="shared" si="375"/>
        <v>136480</v>
      </c>
    </row>
    <row r="11891" spans="1:11" x14ac:dyDescent="0.35">
      <c r="A11891" s="69">
        <f t="shared" si="376"/>
        <v>45870</v>
      </c>
      <c r="B11891" t="s">
        <v>923</v>
      </c>
      <c r="C11891" t="s">
        <v>266</v>
      </c>
      <c r="E11891" t="s">
        <v>799</v>
      </c>
      <c r="F11891" t="s">
        <v>800</v>
      </c>
      <c r="G11891" t="s">
        <v>73</v>
      </c>
      <c r="H11891">
        <v>17036</v>
      </c>
      <c r="I11891" s="68" t="str">
        <f>VLOOKUP(E11891,Refs!$P$2:$R$29,3,FALSE)</f>
        <v>Y61</v>
      </c>
      <c r="J11891" s="68" t="str">
        <f>VLOOKUP(E11891,Refs!$P$2:$S$29,4,FALSE)</f>
        <v>East of England</v>
      </c>
      <c r="K11891" s="28">
        <f t="shared" si="375"/>
        <v>17036</v>
      </c>
    </row>
    <row r="11892" spans="1:11" x14ac:dyDescent="0.35">
      <c r="A11892" s="69">
        <f t="shared" si="376"/>
        <v>45870</v>
      </c>
      <c r="B11892" t="s">
        <v>923</v>
      </c>
      <c r="C11892" t="s">
        <v>266</v>
      </c>
      <c r="E11892" t="s">
        <v>799</v>
      </c>
      <c r="F11892" t="s">
        <v>800</v>
      </c>
      <c r="G11892" t="s">
        <v>74</v>
      </c>
      <c r="H11892">
        <v>238021917</v>
      </c>
      <c r="I11892" s="68" t="str">
        <f>VLOOKUP(E11892,Refs!$P$2:$R$29,3,FALSE)</f>
        <v>Y61</v>
      </c>
      <c r="J11892" s="68" t="str">
        <f>VLOOKUP(E11892,Refs!$P$2:$S$29,4,FALSE)</f>
        <v>East of England</v>
      </c>
      <c r="K11892" s="28">
        <f t="shared" si="375"/>
        <v>238021917</v>
      </c>
    </row>
    <row r="11893" spans="1:11" x14ac:dyDescent="0.35">
      <c r="A11893" s="69">
        <f t="shared" si="376"/>
        <v>45870</v>
      </c>
      <c r="B11893" t="s">
        <v>923</v>
      </c>
      <c r="C11893" t="s">
        <v>266</v>
      </c>
      <c r="E11893" t="s">
        <v>799</v>
      </c>
      <c r="F11893" t="s">
        <v>800</v>
      </c>
      <c r="G11893" t="s">
        <v>26</v>
      </c>
      <c r="H11893">
        <v>33511</v>
      </c>
      <c r="I11893" s="68" t="str">
        <f>VLOOKUP(E11893,Refs!$P$2:$R$29,3,FALSE)</f>
        <v>Y61</v>
      </c>
      <c r="J11893" s="68" t="str">
        <f>VLOOKUP(E11893,Refs!$P$2:$S$29,4,FALSE)</f>
        <v>East of England</v>
      </c>
      <c r="K11893" s="28">
        <f t="shared" si="375"/>
        <v>33511</v>
      </c>
    </row>
    <row r="11894" spans="1:11" x14ac:dyDescent="0.35">
      <c r="A11894" s="69">
        <f t="shared" si="376"/>
        <v>45870</v>
      </c>
      <c r="B11894" t="s">
        <v>923</v>
      </c>
      <c r="C11894" t="s">
        <v>266</v>
      </c>
      <c r="E11894" t="s">
        <v>799</v>
      </c>
      <c r="F11894" t="s">
        <v>800</v>
      </c>
      <c r="G11894" t="s">
        <v>75</v>
      </c>
      <c r="H11894">
        <v>200</v>
      </c>
      <c r="I11894" s="68" t="str">
        <f>VLOOKUP(E11894,Refs!$P$2:$R$29,3,FALSE)</f>
        <v>Y61</v>
      </c>
      <c r="J11894" s="68" t="str">
        <f>VLOOKUP(E11894,Refs!$P$2:$S$29,4,FALSE)</f>
        <v>East of England</v>
      </c>
      <c r="K11894" s="28">
        <f t="shared" si="375"/>
        <v>200</v>
      </c>
    </row>
    <row r="11895" spans="1:11" x14ac:dyDescent="0.35">
      <c r="A11895" s="69">
        <f t="shared" si="376"/>
        <v>45870</v>
      </c>
      <c r="B11895" t="s">
        <v>923</v>
      </c>
      <c r="C11895" t="s">
        <v>266</v>
      </c>
      <c r="E11895" t="s">
        <v>799</v>
      </c>
      <c r="F11895" t="s">
        <v>800</v>
      </c>
      <c r="G11895" t="s">
        <v>76</v>
      </c>
      <c r="H11895">
        <v>13454</v>
      </c>
      <c r="I11895" s="68" t="str">
        <f>VLOOKUP(E11895,Refs!$P$2:$R$29,3,FALSE)</f>
        <v>Y61</v>
      </c>
      <c r="J11895" s="68" t="str">
        <f>VLOOKUP(E11895,Refs!$P$2:$S$29,4,FALSE)</f>
        <v>East of England</v>
      </c>
      <c r="K11895" s="28">
        <f t="shared" si="375"/>
        <v>13454</v>
      </c>
    </row>
    <row r="11896" spans="1:11" x14ac:dyDescent="0.35">
      <c r="A11896" s="69">
        <f t="shared" si="376"/>
        <v>45870</v>
      </c>
      <c r="B11896" t="s">
        <v>923</v>
      </c>
      <c r="C11896" t="s">
        <v>266</v>
      </c>
      <c r="E11896" t="s">
        <v>799</v>
      </c>
      <c r="F11896" t="s">
        <v>800</v>
      </c>
      <c r="G11896" t="s">
        <v>77</v>
      </c>
      <c r="H11896">
        <v>6167</v>
      </c>
      <c r="I11896" s="68" t="str">
        <f>VLOOKUP(E11896,Refs!$P$2:$R$29,3,FALSE)</f>
        <v>Y61</v>
      </c>
      <c r="J11896" s="68" t="str">
        <f>VLOOKUP(E11896,Refs!$P$2:$S$29,4,FALSE)</f>
        <v>East of England</v>
      </c>
      <c r="K11896" s="28">
        <f t="shared" si="375"/>
        <v>6167</v>
      </c>
    </row>
    <row r="11897" spans="1:11" x14ac:dyDescent="0.35">
      <c r="A11897" s="69">
        <f t="shared" si="376"/>
        <v>45870</v>
      </c>
      <c r="B11897" t="s">
        <v>923</v>
      </c>
      <c r="C11897" t="s">
        <v>266</v>
      </c>
      <c r="E11897" t="s">
        <v>799</v>
      </c>
      <c r="F11897" t="s">
        <v>800</v>
      </c>
      <c r="G11897" t="s">
        <v>78</v>
      </c>
      <c r="H11897">
        <v>13690</v>
      </c>
      <c r="I11897" s="68" t="str">
        <f>VLOOKUP(E11897,Refs!$P$2:$R$29,3,FALSE)</f>
        <v>Y61</v>
      </c>
      <c r="J11897" s="68" t="str">
        <f>VLOOKUP(E11897,Refs!$P$2:$S$29,4,FALSE)</f>
        <v>East of England</v>
      </c>
      <c r="K11897" s="28">
        <f t="shared" si="375"/>
        <v>13690</v>
      </c>
    </row>
    <row r="11898" spans="1:11" x14ac:dyDescent="0.35">
      <c r="A11898" s="69">
        <f t="shared" si="376"/>
        <v>45870</v>
      </c>
      <c r="B11898" t="s">
        <v>923</v>
      </c>
      <c r="C11898" t="s">
        <v>266</v>
      </c>
      <c r="E11898" t="s">
        <v>799</v>
      </c>
      <c r="F11898" t="s">
        <v>800</v>
      </c>
      <c r="G11898" t="s">
        <v>79</v>
      </c>
      <c r="H11898">
        <v>0</v>
      </c>
      <c r="I11898" s="68" t="str">
        <f>VLOOKUP(E11898,Refs!$P$2:$R$29,3,FALSE)</f>
        <v>Y61</v>
      </c>
      <c r="J11898" s="68" t="str">
        <f>VLOOKUP(E11898,Refs!$P$2:$S$29,4,FALSE)</f>
        <v>East of England</v>
      </c>
      <c r="K11898" s="28" t="str">
        <f t="shared" si="375"/>
        <v/>
      </c>
    </row>
    <row r="11899" spans="1:11" x14ac:dyDescent="0.35">
      <c r="A11899" s="69">
        <f t="shared" si="376"/>
        <v>45870</v>
      </c>
      <c r="B11899" t="s">
        <v>923</v>
      </c>
      <c r="C11899" t="s">
        <v>266</v>
      </c>
      <c r="E11899" t="s">
        <v>799</v>
      </c>
      <c r="F11899" t="s">
        <v>800</v>
      </c>
      <c r="G11899" t="s">
        <v>25</v>
      </c>
      <c r="H11899">
        <v>19857</v>
      </c>
      <c r="I11899" s="68" t="str">
        <f>VLOOKUP(E11899,Refs!$P$2:$R$29,3,FALSE)</f>
        <v>Y61</v>
      </c>
      <c r="J11899" s="68" t="str">
        <f>VLOOKUP(E11899,Refs!$P$2:$S$29,4,FALSE)</f>
        <v>East of England</v>
      </c>
      <c r="K11899" s="28">
        <f t="shared" si="375"/>
        <v>19857</v>
      </c>
    </row>
    <row r="11900" spans="1:11" x14ac:dyDescent="0.35">
      <c r="A11900" s="69">
        <f t="shared" si="376"/>
        <v>45870</v>
      </c>
      <c r="B11900" t="s">
        <v>923</v>
      </c>
      <c r="C11900" t="s">
        <v>266</v>
      </c>
      <c r="E11900" t="s">
        <v>799</v>
      </c>
      <c r="F11900" t="s">
        <v>800</v>
      </c>
      <c r="G11900" t="s">
        <v>80</v>
      </c>
      <c r="H11900">
        <v>0</v>
      </c>
      <c r="I11900" s="68" t="str">
        <f>VLOOKUP(E11900,Refs!$P$2:$R$29,3,FALSE)</f>
        <v>Y61</v>
      </c>
      <c r="J11900" s="68" t="str">
        <f>VLOOKUP(E11900,Refs!$P$2:$S$29,4,FALSE)</f>
        <v>East of England</v>
      </c>
      <c r="K11900" s="28" t="str">
        <f t="shared" si="375"/>
        <v/>
      </c>
    </row>
    <row r="11901" spans="1:11" x14ac:dyDescent="0.35">
      <c r="A11901" s="69">
        <f t="shared" si="376"/>
        <v>45870</v>
      </c>
      <c r="B11901" t="s">
        <v>923</v>
      </c>
      <c r="C11901" t="s">
        <v>266</v>
      </c>
      <c r="E11901" t="s">
        <v>799</v>
      </c>
      <c r="F11901" t="s">
        <v>800</v>
      </c>
      <c r="G11901" t="s">
        <v>81</v>
      </c>
      <c r="H11901">
        <v>9753</v>
      </c>
      <c r="I11901" s="68" t="str">
        <f>VLOOKUP(E11901,Refs!$P$2:$R$29,3,FALSE)</f>
        <v>Y61</v>
      </c>
      <c r="J11901" s="68" t="str">
        <f>VLOOKUP(E11901,Refs!$P$2:$S$29,4,FALSE)</f>
        <v>East of England</v>
      </c>
      <c r="K11901" s="28">
        <f t="shared" si="375"/>
        <v>9753</v>
      </c>
    </row>
    <row r="11902" spans="1:11" x14ac:dyDescent="0.35">
      <c r="A11902" s="69">
        <f t="shared" si="376"/>
        <v>45870</v>
      </c>
      <c r="B11902" t="s">
        <v>923</v>
      </c>
      <c r="C11902" t="s">
        <v>266</v>
      </c>
      <c r="E11902" t="s">
        <v>799</v>
      </c>
      <c r="F11902" t="s">
        <v>800</v>
      </c>
      <c r="G11902" t="s">
        <v>82</v>
      </c>
      <c r="H11902">
        <v>1375</v>
      </c>
      <c r="I11902" s="68" t="str">
        <f>VLOOKUP(E11902,Refs!$P$2:$R$29,3,FALSE)</f>
        <v>Y61</v>
      </c>
      <c r="J11902" s="68" t="str">
        <f>VLOOKUP(E11902,Refs!$P$2:$S$29,4,FALSE)</f>
        <v>East of England</v>
      </c>
      <c r="K11902" s="28">
        <f t="shared" si="375"/>
        <v>1375</v>
      </c>
    </row>
    <row r="11903" spans="1:11" x14ac:dyDescent="0.35">
      <c r="A11903" s="69">
        <f t="shared" si="376"/>
        <v>45870</v>
      </c>
      <c r="B11903" t="s">
        <v>923</v>
      </c>
      <c r="C11903" t="s">
        <v>266</v>
      </c>
      <c r="E11903" t="s">
        <v>799</v>
      </c>
      <c r="F11903" t="s">
        <v>800</v>
      </c>
      <c r="G11903" t="s">
        <v>83</v>
      </c>
      <c r="H11903">
        <v>15331</v>
      </c>
      <c r="I11903" s="68" t="str">
        <f>VLOOKUP(E11903,Refs!$P$2:$R$29,3,FALSE)</f>
        <v>Y61</v>
      </c>
      <c r="J11903" s="68" t="str">
        <f>VLOOKUP(E11903,Refs!$P$2:$S$29,4,FALSE)</f>
        <v>East of England</v>
      </c>
      <c r="K11903" s="28">
        <f t="shared" si="375"/>
        <v>15331</v>
      </c>
    </row>
    <row r="11904" spans="1:11" x14ac:dyDescent="0.35">
      <c r="A11904" s="69">
        <f t="shared" si="376"/>
        <v>45870</v>
      </c>
      <c r="B11904" t="s">
        <v>923</v>
      </c>
      <c r="C11904" t="s">
        <v>266</v>
      </c>
      <c r="E11904" t="s">
        <v>799</v>
      </c>
      <c r="F11904" t="s">
        <v>800</v>
      </c>
      <c r="G11904" t="s">
        <v>84</v>
      </c>
      <c r="H11904">
        <v>57513</v>
      </c>
      <c r="I11904" s="68" t="str">
        <f>VLOOKUP(E11904,Refs!$P$2:$R$29,3,FALSE)</f>
        <v>Y61</v>
      </c>
      <c r="J11904" s="68" t="str">
        <f>VLOOKUP(E11904,Refs!$P$2:$S$29,4,FALSE)</f>
        <v>East of England</v>
      </c>
      <c r="K11904" s="28">
        <f t="shared" si="375"/>
        <v>57513</v>
      </c>
    </row>
    <row r="11905" spans="1:11" x14ac:dyDescent="0.35">
      <c r="A11905" s="69">
        <f t="shared" si="376"/>
        <v>45870</v>
      </c>
      <c r="B11905" t="s">
        <v>923</v>
      </c>
      <c r="C11905" t="s">
        <v>266</v>
      </c>
      <c r="E11905" t="s">
        <v>799</v>
      </c>
      <c r="F11905" t="s">
        <v>800</v>
      </c>
      <c r="G11905" t="s">
        <v>85</v>
      </c>
      <c r="H11905">
        <v>8038</v>
      </c>
      <c r="I11905" s="68" t="str">
        <f>VLOOKUP(E11905,Refs!$P$2:$R$29,3,FALSE)</f>
        <v>Y61</v>
      </c>
      <c r="J11905" s="68" t="str">
        <f>VLOOKUP(E11905,Refs!$P$2:$S$29,4,FALSE)</f>
        <v>East of England</v>
      </c>
      <c r="K11905" s="28">
        <f t="shared" si="375"/>
        <v>8038</v>
      </c>
    </row>
    <row r="11906" spans="1:11" x14ac:dyDescent="0.35">
      <c r="A11906" s="69">
        <f t="shared" si="376"/>
        <v>45870</v>
      </c>
      <c r="B11906" t="s">
        <v>923</v>
      </c>
      <c r="C11906" t="s">
        <v>266</v>
      </c>
      <c r="E11906" t="s">
        <v>799</v>
      </c>
      <c r="F11906" t="s">
        <v>800</v>
      </c>
      <c r="G11906" t="s">
        <v>86</v>
      </c>
      <c r="H11906">
        <v>4375</v>
      </c>
      <c r="I11906" s="68" t="str">
        <f>VLOOKUP(E11906,Refs!$P$2:$R$29,3,FALSE)</f>
        <v>Y61</v>
      </c>
      <c r="J11906" s="68" t="str">
        <f>VLOOKUP(E11906,Refs!$P$2:$S$29,4,FALSE)</f>
        <v>East of England</v>
      </c>
      <c r="K11906" s="28">
        <f t="shared" ref="K11906:K11969" si="377">IF(OR(H11906="NULL",H11906=0,H11906=""),"",H11906)</f>
        <v>4375</v>
      </c>
    </row>
    <row r="11907" spans="1:11" x14ac:dyDescent="0.35">
      <c r="A11907" s="69">
        <f t="shared" ref="A11907:A11970" si="378">DATEVALUE(RIGHT(B11907,8))</f>
        <v>45870</v>
      </c>
      <c r="B11907" t="s">
        <v>923</v>
      </c>
      <c r="C11907" t="s">
        <v>266</v>
      </c>
      <c r="E11907" t="s">
        <v>799</v>
      </c>
      <c r="F11907" t="s">
        <v>800</v>
      </c>
      <c r="G11907" t="s">
        <v>87</v>
      </c>
      <c r="H11907">
        <v>15759</v>
      </c>
      <c r="I11907" s="68" t="str">
        <f>VLOOKUP(E11907,Refs!$P$2:$R$29,3,FALSE)</f>
        <v>Y61</v>
      </c>
      <c r="J11907" s="68" t="str">
        <f>VLOOKUP(E11907,Refs!$P$2:$S$29,4,FALSE)</f>
        <v>East of England</v>
      </c>
      <c r="K11907" s="28">
        <f t="shared" si="377"/>
        <v>15759</v>
      </c>
    </row>
    <row r="11908" spans="1:11" x14ac:dyDescent="0.35">
      <c r="A11908" s="69">
        <f t="shared" si="378"/>
        <v>45870</v>
      </c>
      <c r="B11908" t="s">
        <v>923</v>
      </c>
      <c r="C11908" t="s">
        <v>266</v>
      </c>
      <c r="E11908" t="s">
        <v>799</v>
      </c>
      <c r="F11908" t="s">
        <v>800</v>
      </c>
      <c r="G11908" t="s">
        <v>88</v>
      </c>
      <c r="H11908">
        <v>57499</v>
      </c>
      <c r="I11908" s="68" t="str">
        <f>VLOOKUP(E11908,Refs!$P$2:$R$29,3,FALSE)</f>
        <v>Y61</v>
      </c>
      <c r="J11908" s="68" t="str">
        <f>VLOOKUP(E11908,Refs!$P$2:$S$29,4,FALSE)</f>
        <v>East of England</v>
      </c>
      <c r="K11908" s="28">
        <f t="shared" si="377"/>
        <v>57499</v>
      </c>
    </row>
    <row r="11909" spans="1:11" x14ac:dyDescent="0.35">
      <c r="A11909" s="69">
        <f t="shared" si="378"/>
        <v>45870</v>
      </c>
      <c r="B11909" t="s">
        <v>923</v>
      </c>
      <c r="C11909" t="s">
        <v>266</v>
      </c>
      <c r="E11909" t="s">
        <v>799</v>
      </c>
      <c r="F11909" t="s">
        <v>800</v>
      </c>
      <c r="G11909" t="s">
        <v>89</v>
      </c>
      <c r="H11909">
        <v>33511</v>
      </c>
      <c r="I11909" s="68" t="str">
        <f>VLOOKUP(E11909,Refs!$P$2:$R$29,3,FALSE)</f>
        <v>Y61</v>
      </c>
      <c r="J11909" s="68" t="str">
        <f>VLOOKUP(E11909,Refs!$P$2:$S$29,4,FALSE)</f>
        <v>East of England</v>
      </c>
      <c r="K11909" s="28">
        <f t="shared" si="377"/>
        <v>33511</v>
      </c>
    </row>
    <row r="11910" spans="1:11" x14ac:dyDescent="0.35">
      <c r="A11910" s="69">
        <f t="shared" si="378"/>
        <v>45870</v>
      </c>
      <c r="B11910" t="s">
        <v>923</v>
      </c>
      <c r="C11910" t="s">
        <v>266</v>
      </c>
      <c r="E11910" t="s">
        <v>799</v>
      </c>
      <c r="F11910" t="s">
        <v>800</v>
      </c>
      <c r="G11910" t="s">
        <v>27</v>
      </c>
      <c r="H11910">
        <v>4018</v>
      </c>
      <c r="I11910" s="68" t="str">
        <f>VLOOKUP(E11910,Refs!$P$2:$R$29,3,FALSE)</f>
        <v>Y61</v>
      </c>
      <c r="J11910" s="68" t="str">
        <f>VLOOKUP(E11910,Refs!$P$2:$S$29,4,FALSE)</f>
        <v>East of England</v>
      </c>
      <c r="K11910" s="28">
        <f t="shared" si="377"/>
        <v>4018</v>
      </c>
    </row>
    <row r="11911" spans="1:11" x14ac:dyDescent="0.35">
      <c r="A11911" s="69">
        <f t="shared" si="378"/>
        <v>45870</v>
      </c>
      <c r="B11911" t="s">
        <v>923</v>
      </c>
      <c r="C11911" t="s">
        <v>266</v>
      </c>
      <c r="E11911" t="s">
        <v>799</v>
      </c>
      <c r="F11911" t="s">
        <v>800</v>
      </c>
      <c r="G11911" t="s">
        <v>29</v>
      </c>
      <c r="H11911">
        <v>3774</v>
      </c>
      <c r="I11911" s="68" t="str">
        <f>VLOOKUP(E11911,Refs!$P$2:$R$29,3,FALSE)</f>
        <v>Y61</v>
      </c>
      <c r="J11911" s="68" t="str">
        <f>VLOOKUP(E11911,Refs!$P$2:$S$29,4,FALSE)</f>
        <v>East of England</v>
      </c>
      <c r="K11911" s="28">
        <f t="shared" si="377"/>
        <v>3774</v>
      </c>
    </row>
    <row r="11912" spans="1:11" x14ac:dyDescent="0.35">
      <c r="A11912" s="69">
        <f t="shared" si="378"/>
        <v>45870</v>
      </c>
      <c r="B11912" t="s">
        <v>923</v>
      </c>
      <c r="C11912" t="s">
        <v>266</v>
      </c>
      <c r="E11912" t="s">
        <v>799</v>
      </c>
      <c r="F11912" t="s">
        <v>800</v>
      </c>
      <c r="G11912" t="s">
        <v>90</v>
      </c>
      <c r="H11912">
        <v>1022</v>
      </c>
      <c r="I11912" s="68" t="str">
        <f>VLOOKUP(E11912,Refs!$P$2:$R$29,3,FALSE)</f>
        <v>Y61</v>
      </c>
      <c r="J11912" s="68" t="str">
        <f>VLOOKUP(E11912,Refs!$P$2:$S$29,4,FALSE)</f>
        <v>East of England</v>
      </c>
      <c r="K11912" s="28">
        <f t="shared" si="377"/>
        <v>1022</v>
      </c>
    </row>
    <row r="11913" spans="1:11" x14ac:dyDescent="0.35">
      <c r="A11913" s="69">
        <f t="shared" si="378"/>
        <v>45870</v>
      </c>
      <c r="B11913" t="s">
        <v>923</v>
      </c>
      <c r="C11913" t="s">
        <v>266</v>
      </c>
      <c r="E11913" t="s">
        <v>799</v>
      </c>
      <c r="F11913" t="s">
        <v>800</v>
      </c>
      <c r="G11913" t="s">
        <v>91</v>
      </c>
      <c r="H11913">
        <v>8</v>
      </c>
      <c r="I11913" s="68" t="str">
        <f>VLOOKUP(E11913,Refs!$P$2:$R$29,3,FALSE)</f>
        <v>Y61</v>
      </c>
      <c r="J11913" s="68" t="str">
        <f>VLOOKUP(E11913,Refs!$P$2:$S$29,4,FALSE)</f>
        <v>East of England</v>
      </c>
      <c r="K11913" s="28">
        <f t="shared" si="377"/>
        <v>8</v>
      </c>
    </row>
    <row r="11914" spans="1:11" x14ac:dyDescent="0.35">
      <c r="A11914" s="69">
        <f t="shared" si="378"/>
        <v>45870</v>
      </c>
      <c r="B11914" t="s">
        <v>923</v>
      </c>
      <c r="C11914" t="s">
        <v>266</v>
      </c>
      <c r="E11914" t="s">
        <v>799</v>
      </c>
      <c r="F11914" t="s">
        <v>800</v>
      </c>
      <c r="G11914" t="s">
        <v>92</v>
      </c>
      <c r="H11914">
        <v>1910</v>
      </c>
      <c r="I11914" s="68" t="str">
        <f>VLOOKUP(E11914,Refs!$P$2:$R$29,3,FALSE)</f>
        <v>Y61</v>
      </c>
      <c r="J11914" s="68" t="str">
        <f>VLOOKUP(E11914,Refs!$P$2:$S$29,4,FALSE)</f>
        <v>East of England</v>
      </c>
      <c r="K11914" s="28">
        <f t="shared" si="377"/>
        <v>1910</v>
      </c>
    </row>
    <row r="11915" spans="1:11" x14ac:dyDescent="0.35">
      <c r="A11915" s="69">
        <f t="shared" si="378"/>
        <v>45870</v>
      </c>
      <c r="B11915" t="s">
        <v>923</v>
      </c>
      <c r="C11915" t="s">
        <v>266</v>
      </c>
      <c r="E11915" t="s">
        <v>799</v>
      </c>
      <c r="F11915" t="s">
        <v>800</v>
      </c>
      <c r="G11915" t="s">
        <v>93</v>
      </c>
      <c r="H11915">
        <v>129</v>
      </c>
      <c r="I11915" s="68" t="str">
        <f>VLOOKUP(E11915,Refs!$P$2:$R$29,3,FALSE)</f>
        <v>Y61</v>
      </c>
      <c r="J11915" s="68" t="str">
        <f>VLOOKUP(E11915,Refs!$P$2:$S$29,4,FALSE)</f>
        <v>East of England</v>
      </c>
      <c r="K11915" s="28">
        <f t="shared" si="377"/>
        <v>129</v>
      </c>
    </row>
    <row r="11916" spans="1:11" x14ac:dyDescent="0.35">
      <c r="A11916" s="69">
        <f t="shared" si="378"/>
        <v>45870</v>
      </c>
      <c r="B11916" t="s">
        <v>923</v>
      </c>
      <c r="C11916" t="s">
        <v>266</v>
      </c>
      <c r="E11916" t="s">
        <v>799</v>
      </c>
      <c r="F11916" t="s">
        <v>800</v>
      </c>
      <c r="G11916" t="s">
        <v>94</v>
      </c>
      <c r="H11916">
        <v>695</v>
      </c>
      <c r="I11916" s="68" t="str">
        <f>VLOOKUP(E11916,Refs!$P$2:$R$29,3,FALSE)</f>
        <v>Y61</v>
      </c>
      <c r="J11916" s="68" t="str">
        <f>VLOOKUP(E11916,Refs!$P$2:$S$29,4,FALSE)</f>
        <v>East of England</v>
      </c>
      <c r="K11916" s="28">
        <f t="shared" si="377"/>
        <v>695</v>
      </c>
    </row>
    <row r="11917" spans="1:11" x14ac:dyDescent="0.35">
      <c r="A11917" s="69">
        <f t="shared" si="378"/>
        <v>45870</v>
      </c>
      <c r="B11917" t="s">
        <v>923</v>
      </c>
      <c r="C11917" t="s">
        <v>266</v>
      </c>
      <c r="E11917" t="s">
        <v>799</v>
      </c>
      <c r="F11917" t="s">
        <v>800</v>
      </c>
      <c r="G11917" t="s">
        <v>95</v>
      </c>
      <c r="H11917">
        <v>62</v>
      </c>
      <c r="I11917" s="68" t="str">
        <f>VLOOKUP(E11917,Refs!$P$2:$R$29,3,FALSE)</f>
        <v>Y61</v>
      </c>
      <c r="J11917" s="68" t="str">
        <f>VLOOKUP(E11917,Refs!$P$2:$S$29,4,FALSE)</f>
        <v>East of England</v>
      </c>
      <c r="K11917" s="28">
        <f t="shared" si="377"/>
        <v>62</v>
      </c>
    </row>
    <row r="11918" spans="1:11" x14ac:dyDescent="0.35">
      <c r="A11918" s="69">
        <f t="shared" si="378"/>
        <v>45870</v>
      </c>
      <c r="B11918" t="s">
        <v>923</v>
      </c>
      <c r="C11918" t="s">
        <v>266</v>
      </c>
      <c r="E11918" t="s">
        <v>799</v>
      </c>
      <c r="F11918" t="s">
        <v>800</v>
      </c>
      <c r="G11918" t="s">
        <v>96</v>
      </c>
      <c r="H11918">
        <v>5815</v>
      </c>
      <c r="I11918" s="68" t="str">
        <f>VLOOKUP(E11918,Refs!$P$2:$R$29,3,FALSE)</f>
        <v>Y61</v>
      </c>
      <c r="J11918" s="68" t="str">
        <f>VLOOKUP(E11918,Refs!$P$2:$S$29,4,FALSE)</f>
        <v>East of England</v>
      </c>
      <c r="K11918" s="28">
        <f t="shared" si="377"/>
        <v>5815</v>
      </c>
    </row>
    <row r="11919" spans="1:11" x14ac:dyDescent="0.35">
      <c r="A11919" s="69">
        <f t="shared" si="378"/>
        <v>45870</v>
      </c>
      <c r="B11919" t="s">
        <v>923</v>
      </c>
      <c r="C11919" t="s">
        <v>266</v>
      </c>
      <c r="E11919" t="s">
        <v>799</v>
      </c>
      <c r="F11919" t="s">
        <v>800</v>
      </c>
      <c r="G11919" t="s">
        <v>31</v>
      </c>
      <c r="H11919">
        <v>4755</v>
      </c>
      <c r="I11919" s="68" t="str">
        <f>VLOOKUP(E11919,Refs!$P$2:$R$29,3,FALSE)</f>
        <v>Y61</v>
      </c>
      <c r="J11919" s="68" t="str">
        <f>VLOOKUP(E11919,Refs!$P$2:$S$29,4,FALSE)</f>
        <v>East of England</v>
      </c>
      <c r="K11919" s="28">
        <f t="shared" si="377"/>
        <v>4755</v>
      </c>
    </row>
    <row r="11920" spans="1:11" x14ac:dyDescent="0.35">
      <c r="A11920" s="69">
        <f t="shared" si="378"/>
        <v>45870</v>
      </c>
      <c r="B11920" t="s">
        <v>923</v>
      </c>
      <c r="C11920" t="s">
        <v>266</v>
      </c>
      <c r="E11920" t="s">
        <v>799</v>
      </c>
      <c r="F11920" t="s">
        <v>800</v>
      </c>
      <c r="G11920" t="s">
        <v>97</v>
      </c>
      <c r="H11920">
        <v>5121</v>
      </c>
      <c r="I11920" s="68" t="str">
        <f>VLOOKUP(E11920,Refs!$P$2:$R$29,3,FALSE)</f>
        <v>Y61</v>
      </c>
      <c r="J11920" s="68" t="str">
        <f>VLOOKUP(E11920,Refs!$P$2:$S$29,4,FALSE)</f>
        <v>East of England</v>
      </c>
      <c r="K11920" s="28">
        <f t="shared" si="377"/>
        <v>5121</v>
      </c>
    </row>
    <row r="11921" spans="1:11" x14ac:dyDescent="0.35">
      <c r="A11921" s="69">
        <f t="shared" si="378"/>
        <v>45870</v>
      </c>
      <c r="B11921" t="s">
        <v>923</v>
      </c>
      <c r="C11921" t="s">
        <v>266</v>
      </c>
      <c r="E11921" t="s">
        <v>799</v>
      </c>
      <c r="F11921" t="s">
        <v>800</v>
      </c>
      <c r="G11921" t="s">
        <v>98</v>
      </c>
      <c r="H11921">
        <v>3813</v>
      </c>
      <c r="I11921" s="68" t="str">
        <f>VLOOKUP(E11921,Refs!$P$2:$R$29,3,FALSE)</f>
        <v>Y61</v>
      </c>
      <c r="J11921" s="68" t="str">
        <f>VLOOKUP(E11921,Refs!$P$2:$S$29,4,FALSE)</f>
        <v>East of England</v>
      </c>
      <c r="K11921" s="28">
        <f t="shared" si="377"/>
        <v>3813</v>
      </c>
    </row>
    <row r="11922" spans="1:11" x14ac:dyDescent="0.35">
      <c r="A11922" s="69">
        <f t="shared" si="378"/>
        <v>45870</v>
      </c>
      <c r="B11922" t="s">
        <v>923</v>
      </c>
      <c r="C11922" t="s">
        <v>266</v>
      </c>
      <c r="E11922" t="s">
        <v>799</v>
      </c>
      <c r="F11922" t="s">
        <v>800</v>
      </c>
      <c r="G11922" t="s">
        <v>99</v>
      </c>
      <c r="H11922">
        <v>2886</v>
      </c>
      <c r="I11922" s="68" t="str">
        <f>VLOOKUP(E11922,Refs!$P$2:$R$29,3,FALSE)</f>
        <v>Y61</v>
      </c>
      <c r="J11922" s="68" t="str">
        <f>VLOOKUP(E11922,Refs!$P$2:$S$29,4,FALSE)</f>
        <v>East of England</v>
      </c>
      <c r="K11922" s="28">
        <f t="shared" si="377"/>
        <v>2886</v>
      </c>
    </row>
    <row r="11923" spans="1:11" x14ac:dyDescent="0.35">
      <c r="A11923" s="69">
        <f t="shared" si="378"/>
        <v>45870</v>
      </c>
      <c r="B11923" t="s">
        <v>923</v>
      </c>
      <c r="C11923" t="s">
        <v>266</v>
      </c>
      <c r="E11923" t="s">
        <v>799</v>
      </c>
      <c r="F11923" t="s">
        <v>800</v>
      </c>
      <c r="G11923" t="s">
        <v>100</v>
      </c>
      <c r="H11923">
        <v>558</v>
      </c>
      <c r="I11923" s="68" t="str">
        <f>VLOOKUP(E11923,Refs!$P$2:$R$29,3,FALSE)</f>
        <v>Y61</v>
      </c>
      <c r="J11923" s="68" t="str">
        <f>VLOOKUP(E11923,Refs!$P$2:$S$29,4,FALSE)</f>
        <v>East of England</v>
      </c>
      <c r="K11923" s="28">
        <f t="shared" si="377"/>
        <v>558</v>
      </c>
    </row>
    <row r="11924" spans="1:11" x14ac:dyDescent="0.35">
      <c r="A11924" s="69">
        <f t="shared" si="378"/>
        <v>45870</v>
      </c>
      <c r="B11924" t="s">
        <v>923</v>
      </c>
      <c r="C11924" t="s">
        <v>266</v>
      </c>
      <c r="E11924" t="s">
        <v>799</v>
      </c>
      <c r="F11924" t="s">
        <v>800</v>
      </c>
      <c r="G11924" t="s">
        <v>101</v>
      </c>
      <c r="H11924">
        <v>359</v>
      </c>
      <c r="I11924" s="68" t="str">
        <f>VLOOKUP(E11924,Refs!$P$2:$R$29,3,FALSE)</f>
        <v>Y61</v>
      </c>
      <c r="J11924" s="68" t="str">
        <f>VLOOKUP(E11924,Refs!$P$2:$S$29,4,FALSE)</f>
        <v>East of England</v>
      </c>
      <c r="K11924" s="28">
        <f t="shared" si="377"/>
        <v>359</v>
      </c>
    </row>
    <row r="11925" spans="1:11" x14ac:dyDescent="0.35">
      <c r="A11925" s="69">
        <f t="shared" si="378"/>
        <v>45870</v>
      </c>
      <c r="B11925" t="s">
        <v>923</v>
      </c>
      <c r="C11925" t="s">
        <v>266</v>
      </c>
      <c r="E11925" t="s">
        <v>799</v>
      </c>
      <c r="F11925" t="s">
        <v>800</v>
      </c>
      <c r="G11925" t="s">
        <v>102</v>
      </c>
      <c r="H11925">
        <v>180</v>
      </c>
      <c r="I11925" s="68" t="str">
        <f>VLOOKUP(E11925,Refs!$P$2:$R$29,3,FALSE)</f>
        <v>Y61</v>
      </c>
      <c r="J11925" s="68" t="str">
        <f>VLOOKUP(E11925,Refs!$P$2:$S$29,4,FALSE)</f>
        <v>East of England</v>
      </c>
      <c r="K11925" s="28">
        <f t="shared" si="377"/>
        <v>180</v>
      </c>
    </row>
    <row r="11926" spans="1:11" x14ac:dyDescent="0.35">
      <c r="A11926" s="69">
        <f t="shared" si="378"/>
        <v>45870</v>
      </c>
      <c r="B11926" t="s">
        <v>923</v>
      </c>
      <c r="C11926" t="s">
        <v>266</v>
      </c>
      <c r="E11926" t="s">
        <v>799</v>
      </c>
      <c r="F11926" t="s">
        <v>800</v>
      </c>
      <c r="G11926" t="s">
        <v>103</v>
      </c>
      <c r="H11926">
        <v>2570</v>
      </c>
      <c r="I11926" s="68" t="str">
        <f>VLOOKUP(E11926,Refs!$P$2:$R$29,3,FALSE)</f>
        <v>Y61</v>
      </c>
      <c r="J11926" s="68" t="str">
        <f>VLOOKUP(E11926,Refs!$P$2:$S$29,4,FALSE)</f>
        <v>East of England</v>
      </c>
      <c r="K11926" s="28">
        <f t="shared" si="377"/>
        <v>2570</v>
      </c>
    </row>
    <row r="11927" spans="1:11" x14ac:dyDescent="0.35">
      <c r="A11927" s="69">
        <f t="shared" si="378"/>
        <v>45870</v>
      </c>
      <c r="B11927" t="s">
        <v>923</v>
      </c>
      <c r="C11927" t="s">
        <v>266</v>
      </c>
      <c r="E11927" t="s">
        <v>799</v>
      </c>
      <c r="F11927" t="s">
        <v>800</v>
      </c>
      <c r="G11927" t="s">
        <v>104</v>
      </c>
      <c r="H11927">
        <v>25785234</v>
      </c>
      <c r="I11927" s="68" t="str">
        <f>VLOOKUP(E11927,Refs!$P$2:$R$29,3,FALSE)</f>
        <v>Y61</v>
      </c>
      <c r="J11927" s="68" t="str">
        <f>VLOOKUP(E11927,Refs!$P$2:$S$29,4,FALSE)</f>
        <v>East of England</v>
      </c>
      <c r="K11927" s="28">
        <f t="shared" si="377"/>
        <v>25785234</v>
      </c>
    </row>
    <row r="11928" spans="1:11" x14ac:dyDescent="0.35">
      <c r="A11928" s="69">
        <f t="shared" si="378"/>
        <v>45870</v>
      </c>
      <c r="B11928" t="s">
        <v>923</v>
      </c>
      <c r="C11928" t="s">
        <v>266</v>
      </c>
      <c r="E11928" t="s">
        <v>799</v>
      </c>
      <c r="F11928" t="s">
        <v>800</v>
      </c>
      <c r="G11928" t="s">
        <v>105</v>
      </c>
      <c r="H11928">
        <v>3768</v>
      </c>
      <c r="I11928" s="68" t="str">
        <f>VLOOKUP(E11928,Refs!$P$2:$R$29,3,FALSE)</f>
        <v>Y61</v>
      </c>
      <c r="J11928" s="68" t="str">
        <f>VLOOKUP(E11928,Refs!$P$2:$S$29,4,FALSE)</f>
        <v>East of England</v>
      </c>
      <c r="K11928" s="28">
        <f t="shared" si="377"/>
        <v>3768</v>
      </c>
    </row>
    <row r="11929" spans="1:11" x14ac:dyDescent="0.35">
      <c r="A11929" s="69">
        <f t="shared" si="378"/>
        <v>45870</v>
      </c>
      <c r="B11929" t="s">
        <v>923</v>
      </c>
      <c r="C11929" t="s">
        <v>266</v>
      </c>
      <c r="E11929" t="s">
        <v>799</v>
      </c>
      <c r="F11929" t="s">
        <v>800</v>
      </c>
      <c r="G11929" t="s">
        <v>106</v>
      </c>
      <c r="H11929">
        <v>3107</v>
      </c>
      <c r="I11929" s="68" t="str">
        <f>VLOOKUP(E11929,Refs!$P$2:$R$29,3,FALSE)</f>
        <v>Y61</v>
      </c>
      <c r="J11929" s="68" t="str">
        <f>VLOOKUP(E11929,Refs!$P$2:$S$29,4,FALSE)</f>
        <v>East of England</v>
      </c>
      <c r="K11929" s="28">
        <f t="shared" si="377"/>
        <v>3107</v>
      </c>
    </row>
    <row r="11930" spans="1:11" x14ac:dyDescent="0.35">
      <c r="A11930" s="69">
        <f t="shared" si="378"/>
        <v>45870</v>
      </c>
      <c r="B11930" t="s">
        <v>923</v>
      </c>
      <c r="C11930" t="s">
        <v>266</v>
      </c>
      <c r="E11930" t="s">
        <v>799</v>
      </c>
      <c r="F11930" t="s">
        <v>800</v>
      </c>
      <c r="G11930" t="s">
        <v>107</v>
      </c>
      <c r="H11930">
        <v>165</v>
      </c>
      <c r="I11930" s="68" t="str">
        <f>VLOOKUP(E11930,Refs!$P$2:$R$29,3,FALSE)</f>
        <v>Y61</v>
      </c>
      <c r="J11930" s="68" t="str">
        <f>VLOOKUP(E11930,Refs!$P$2:$S$29,4,FALSE)</f>
        <v>East of England</v>
      </c>
      <c r="K11930" s="28">
        <f t="shared" si="377"/>
        <v>165</v>
      </c>
    </row>
    <row r="11931" spans="1:11" x14ac:dyDescent="0.35">
      <c r="A11931" s="69">
        <f t="shared" si="378"/>
        <v>45870</v>
      </c>
      <c r="B11931" t="s">
        <v>923</v>
      </c>
      <c r="C11931" t="s">
        <v>266</v>
      </c>
      <c r="E11931" t="s">
        <v>799</v>
      </c>
      <c r="F11931" t="s">
        <v>800</v>
      </c>
      <c r="G11931" t="s">
        <v>108</v>
      </c>
      <c r="H11931">
        <v>2328</v>
      </c>
      <c r="I11931" s="68" t="str">
        <f>VLOOKUP(E11931,Refs!$P$2:$R$29,3,FALSE)</f>
        <v>Y61</v>
      </c>
      <c r="J11931" s="68" t="str">
        <f>VLOOKUP(E11931,Refs!$P$2:$S$29,4,FALSE)</f>
        <v>East of England</v>
      </c>
      <c r="K11931" s="28">
        <f t="shared" si="377"/>
        <v>2328</v>
      </c>
    </row>
    <row r="11932" spans="1:11" x14ac:dyDescent="0.35">
      <c r="A11932" s="69">
        <f t="shared" si="378"/>
        <v>45870</v>
      </c>
      <c r="B11932" t="s">
        <v>923</v>
      </c>
      <c r="C11932" t="s">
        <v>266</v>
      </c>
      <c r="E11932" t="s">
        <v>799</v>
      </c>
      <c r="F11932" t="s">
        <v>800</v>
      </c>
      <c r="G11932" t="s">
        <v>109</v>
      </c>
      <c r="H11932">
        <v>33073365</v>
      </c>
      <c r="I11932" s="68" t="str">
        <f>VLOOKUP(E11932,Refs!$P$2:$R$29,3,FALSE)</f>
        <v>Y61</v>
      </c>
      <c r="J11932" s="68" t="str">
        <f>VLOOKUP(E11932,Refs!$P$2:$S$29,4,FALSE)</f>
        <v>East of England</v>
      </c>
      <c r="K11932" s="28">
        <f t="shared" si="377"/>
        <v>33073365</v>
      </c>
    </row>
    <row r="11933" spans="1:11" x14ac:dyDescent="0.35">
      <c r="A11933" s="69">
        <f t="shared" si="378"/>
        <v>45870</v>
      </c>
      <c r="B11933" t="s">
        <v>923</v>
      </c>
      <c r="C11933" t="s">
        <v>266</v>
      </c>
      <c r="E11933" t="s">
        <v>799</v>
      </c>
      <c r="F11933" t="s">
        <v>800</v>
      </c>
      <c r="G11933" t="s">
        <v>110</v>
      </c>
      <c r="H11933">
        <v>1295</v>
      </c>
      <c r="I11933" s="68" t="str">
        <f>VLOOKUP(E11933,Refs!$P$2:$R$29,3,FALSE)</f>
        <v>Y61</v>
      </c>
      <c r="J11933" s="68" t="str">
        <f>VLOOKUP(E11933,Refs!$P$2:$S$29,4,FALSE)</f>
        <v>East of England</v>
      </c>
      <c r="K11933" s="28">
        <f t="shared" si="377"/>
        <v>1295</v>
      </c>
    </row>
    <row r="11934" spans="1:11" x14ac:dyDescent="0.35">
      <c r="A11934" s="69">
        <f t="shared" si="378"/>
        <v>45870</v>
      </c>
      <c r="B11934" t="s">
        <v>923</v>
      </c>
      <c r="C11934" t="s">
        <v>266</v>
      </c>
      <c r="E11934" t="s">
        <v>799</v>
      </c>
      <c r="F11934" t="s">
        <v>800</v>
      </c>
      <c r="G11934" t="s">
        <v>808</v>
      </c>
      <c r="H11934">
        <v>9100</v>
      </c>
      <c r="I11934" s="68" t="str">
        <f>VLOOKUP(E11934,Refs!$P$2:$R$29,3,FALSE)</f>
        <v>Y61</v>
      </c>
      <c r="J11934" s="68" t="str">
        <f>VLOOKUP(E11934,Refs!$P$2:$S$29,4,FALSE)</f>
        <v>East of England</v>
      </c>
      <c r="K11934" s="28">
        <f t="shared" si="377"/>
        <v>9100</v>
      </c>
    </row>
    <row r="11935" spans="1:11" x14ac:dyDescent="0.35">
      <c r="A11935" s="69">
        <f t="shared" si="378"/>
        <v>45870</v>
      </c>
      <c r="B11935" t="s">
        <v>923</v>
      </c>
      <c r="C11935" t="s">
        <v>266</v>
      </c>
      <c r="E11935" t="s">
        <v>799</v>
      </c>
      <c r="F11935" t="s">
        <v>800</v>
      </c>
      <c r="G11935" t="s">
        <v>809</v>
      </c>
      <c r="H11935">
        <v>2879</v>
      </c>
      <c r="I11935" s="68" t="str">
        <f>VLOOKUP(E11935,Refs!$P$2:$R$29,3,FALSE)</f>
        <v>Y61</v>
      </c>
      <c r="J11935" s="68" t="str">
        <f>VLOOKUP(E11935,Refs!$P$2:$S$29,4,FALSE)</f>
        <v>East of England</v>
      </c>
      <c r="K11935" s="28">
        <f t="shared" si="377"/>
        <v>2879</v>
      </c>
    </row>
    <row r="11936" spans="1:11" x14ac:dyDescent="0.35">
      <c r="A11936" s="69">
        <f t="shared" si="378"/>
        <v>45870</v>
      </c>
      <c r="B11936" t="s">
        <v>923</v>
      </c>
      <c r="C11936" t="s">
        <v>266</v>
      </c>
      <c r="E11936" t="s">
        <v>799</v>
      </c>
      <c r="F11936" t="s">
        <v>800</v>
      </c>
      <c r="G11936" t="s">
        <v>111</v>
      </c>
      <c r="H11936">
        <v>24672</v>
      </c>
      <c r="I11936" s="68" t="str">
        <f>VLOOKUP(E11936,Refs!$P$2:$R$29,3,FALSE)</f>
        <v>Y61</v>
      </c>
      <c r="J11936" s="68" t="str">
        <f>VLOOKUP(E11936,Refs!$P$2:$S$29,4,FALSE)</f>
        <v>East of England</v>
      </c>
      <c r="K11936" s="28">
        <f t="shared" si="377"/>
        <v>24672</v>
      </c>
    </row>
    <row r="11937" spans="1:11" x14ac:dyDescent="0.35">
      <c r="A11937" s="69">
        <f t="shared" si="378"/>
        <v>45870</v>
      </c>
      <c r="B11937" t="s">
        <v>923</v>
      </c>
      <c r="C11937" t="s">
        <v>266</v>
      </c>
      <c r="E11937" t="s">
        <v>799</v>
      </c>
      <c r="F11937" t="s">
        <v>800</v>
      </c>
      <c r="G11937" t="s">
        <v>112</v>
      </c>
      <c r="H11937">
        <v>7</v>
      </c>
      <c r="I11937" s="68" t="str">
        <f>VLOOKUP(E11937,Refs!$P$2:$R$29,3,FALSE)</f>
        <v>Y61</v>
      </c>
      <c r="J11937" s="68" t="str">
        <f>VLOOKUP(E11937,Refs!$P$2:$S$29,4,FALSE)</f>
        <v>East of England</v>
      </c>
      <c r="K11937" s="28">
        <f t="shared" si="377"/>
        <v>7</v>
      </c>
    </row>
    <row r="11938" spans="1:11" x14ac:dyDescent="0.35">
      <c r="A11938" s="69">
        <f t="shared" si="378"/>
        <v>45870</v>
      </c>
      <c r="B11938" t="s">
        <v>923</v>
      </c>
      <c r="C11938" t="s">
        <v>266</v>
      </c>
      <c r="E11938" t="s">
        <v>799</v>
      </c>
      <c r="F11938" t="s">
        <v>800</v>
      </c>
      <c r="G11938" t="s">
        <v>113</v>
      </c>
      <c r="H11938">
        <v>20136</v>
      </c>
      <c r="I11938" s="68" t="str">
        <f>VLOOKUP(E11938,Refs!$P$2:$R$29,3,FALSE)</f>
        <v>Y61</v>
      </c>
      <c r="J11938" s="68" t="str">
        <f>VLOOKUP(E11938,Refs!$P$2:$S$29,4,FALSE)</f>
        <v>East of England</v>
      </c>
      <c r="K11938" s="28">
        <f t="shared" si="377"/>
        <v>20136</v>
      </c>
    </row>
    <row r="11939" spans="1:11" x14ac:dyDescent="0.35">
      <c r="A11939" s="69">
        <f t="shared" si="378"/>
        <v>45870</v>
      </c>
      <c r="B11939" t="s">
        <v>923</v>
      </c>
      <c r="C11939" t="s">
        <v>266</v>
      </c>
      <c r="E11939" t="s">
        <v>799</v>
      </c>
      <c r="F11939" t="s">
        <v>800</v>
      </c>
      <c r="G11939" t="s">
        <v>114</v>
      </c>
      <c r="H11939">
        <v>9354</v>
      </c>
      <c r="I11939" s="68" t="str">
        <f>VLOOKUP(E11939,Refs!$P$2:$R$29,3,FALSE)</f>
        <v>Y61</v>
      </c>
      <c r="J11939" s="68" t="str">
        <f>VLOOKUP(E11939,Refs!$P$2:$S$29,4,FALSE)</f>
        <v>East of England</v>
      </c>
      <c r="K11939" s="28">
        <f t="shared" si="377"/>
        <v>9354</v>
      </c>
    </row>
    <row r="11940" spans="1:11" x14ac:dyDescent="0.35">
      <c r="A11940" s="69">
        <f t="shared" si="378"/>
        <v>45870</v>
      </c>
      <c r="B11940" t="s">
        <v>923</v>
      </c>
      <c r="C11940" t="s">
        <v>266</v>
      </c>
      <c r="E11940" t="s">
        <v>799</v>
      </c>
      <c r="F11940" t="s">
        <v>800</v>
      </c>
      <c r="G11940" t="s">
        <v>115</v>
      </c>
      <c r="H11940">
        <v>4573</v>
      </c>
      <c r="I11940" s="68" t="str">
        <f>VLOOKUP(E11940,Refs!$P$2:$R$29,3,FALSE)</f>
        <v>Y61</v>
      </c>
      <c r="J11940" s="68" t="str">
        <f>VLOOKUP(E11940,Refs!$P$2:$S$29,4,FALSE)</f>
        <v>East of England</v>
      </c>
      <c r="K11940" s="28">
        <f t="shared" si="377"/>
        <v>4573</v>
      </c>
    </row>
    <row r="11941" spans="1:11" x14ac:dyDescent="0.35">
      <c r="A11941" s="69">
        <f t="shared" si="378"/>
        <v>45870</v>
      </c>
      <c r="B11941" t="s">
        <v>923</v>
      </c>
      <c r="C11941" t="s">
        <v>266</v>
      </c>
      <c r="E11941" t="s">
        <v>799</v>
      </c>
      <c r="F11941" t="s">
        <v>800</v>
      </c>
      <c r="G11941" t="s">
        <v>116</v>
      </c>
      <c r="H11941">
        <v>2092</v>
      </c>
      <c r="I11941" s="68" t="str">
        <f>VLOOKUP(E11941,Refs!$P$2:$R$29,3,FALSE)</f>
        <v>Y61</v>
      </c>
      <c r="J11941" s="68" t="str">
        <f>VLOOKUP(E11941,Refs!$P$2:$S$29,4,FALSE)</f>
        <v>East of England</v>
      </c>
      <c r="K11941" s="28">
        <f t="shared" si="377"/>
        <v>2092</v>
      </c>
    </row>
    <row r="11942" spans="1:11" x14ac:dyDescent="0.35">
      <c r="A11942" s="69">
        <f t="shared" si="378"/>
        <v>45870</v>
      </c>
      <c r="B11942" t="s">
        <v>923</v>
      </c>
      <c r="C11942" t="s">
        <v>266</v>
      </c>
      <c r="E11942" t="s">
        <v>799</v>
      </c>
      <c r="F11942" t="s">
        <v>800</v>
      </c>
      <c r="G11942" t="s">
        <v>117</v>
      </c>
      <c r="H11942">
        <v>9590</v>
      </c>
      <c r="I11942" s="68" t="str">
        <f>VLOOKUP(E11942,Refs!$P$2:$R$29,3,FALSE)</f>
        <v>Y61</v>
      </c>
      <c r="J11942" s="68" t="str">
        <f>VLOOKUP(E11942,Refs!$P$2:$S$29,4,FALSE)</f>
        <v>East of England</v>
      </c>
      <c r="K11942" s="28">
        <f t="shared" si="377"/>
        <v>9590</v>
      </c>
    </row>
    <row r="11943" spans="1:11" x14ac:dyDescent="0.35">
      <c r="A11943" s="69">
        <f t="shared" si="378"/>
        <v>45870</v>
      </c>
      <c r="B11943" t="s">
        <v>923</v>
      </c>
      <c r="C11943" t="s">
        <v>266</v>
      </c>
      <c r="E11943" t="s">
        <v>799</v>
      </c>
      <c r="F11943" t="s">
        <v>800</v>
      </c>
      <c r="G11943" t="s">
        <v>118</v>
      </c>
      <c r="H11943">
        <v>4346</v>
      </c>
      <c r="I11943" s="68" t="str">
        <f>VLOOKUP(E11943,Refs!$P$2:$R$29,3,FALSE)</f>
        <v>Y61</v>
      </c>
      <c r="J11943" s="68" t="str">
        <f>VLOOKUP(E11943,Refs!$P$2:$S$29,4,FALSE)</f>
        <v>East of England</v>
      </c>
      <c r="K11943" s="28">
        <f t="shared" si="377"/>
        <v>4346</v>
      </c>
    </row>
    <row r="11944" spans="1:11" x14ac:dyDescent="0.35">
      <c r="A11944" s="69">
        <f t="shared" si="378"/>
        <v>45870</v>
      </c>
      <c r="B11944" t="s">
        <v>923</v>
      </c>
      <c r="C11944" t="s">
        <v>266</v>
      </c>
      <c r="E11944" t="s">
        <v>799</v>
      </c>
      <c r="F11944" t="s">
        <v>800</v>
      </c>
      <c r="G11944" t="s">
        <v>119</v>
      </c>
      <c r="H11944">
        <v>3622</v>
      </c>
      <c r="I11944" s="68" t="str">
        <f>VLOOKUP(E11944,Refs!$P$2:$R$29,3,FALSE)</f>
        <v>Y61</v>
      </c>
      <c r="J11944" s="68" t="str">
        <f>VLOOKUP(E11944,Refs!$P$2:$S$29,4,FALSE)</f>
        <v>East of England</v>
      </c>
      <c r="K11944" s="28">
        <f t="shared" si="377"/>
        <v>3622</v>
      </c>
    </row>
    <row r="11945" spans="1:11" x14ac:dyDescent="0.35">
      <c r="A11945" s="69">
        <f t="shared" si="378"/>
        <v>45870</v>
      </c>
      <c r="B11945" t="s">
        <v>923</v>
      </c>
      <c r="C11945" t="s">
        <v>266</v>
      </c>
      <c r="E11945" t="s">
        <v>799</v>
      </c>
      <c r="F11945" t="s">
        <v>800</v>
      </c>
      <c r="G11945" t="s">
        <v>120</v>
      </c>
      <c r="H11945">
        <v>1422</v>
      </c>
      <c r="I11945" s="68" t="str">
        <f>VLOOKUP(E11945,Refs!$P$2:$R$29,3,FALSE)</f>
        <v>Y61</v>
      </c>
      <c r="J11945" s="68" t="str">
        <f>VLOOKUP(E11945,Refs!$P$2:$S$29,4,FALSE)</f>
        <v>East of England</v>
      </c>
      <c r="K11945" s="28">
        <f t="shared" si="377"/>
        <v>1422</v>
      </c>
    </row>
    <row r="11946" spans="1:11" x14ac:dyDescent="0.35">
      <c r="A11946" s="69">
        <f t="shared" si="378"/>
        <v>45870</v>
      </c>
      <c r="B11946" t="s">
        <v>923</v>
      </c>
      <c r="C11946" t="s">
        <v>266</v>
      </c>
      <c r="E11946" t="s">
        <v>799</v>
      </c>
      <c r="F11946" t="s">
        <v>800</v>
      </c>
      <c r="G11946" t="s">
        <v>121</v>
      </c>
      <c r="H11946">
        <v>2099</v>
      </c>
      <c r="I11946" s="68" t="str">
        <f>VLOOKUP(E11946,Refs!$P$2:$R$29,3,FALSE)</f>
        <v>Y61</v>
      </c>
      <c r="J11946" s="68" t="str">
        <f>VLOOKUP(E11946,Refs!$P$2:$S$29,4,FALSE)</f>
        <v>East of England</v>
      </c>
      <c r="K11946" s="28">
        <f t="shared" si="377"/>
        <v>2099</v>
      </c>
    </row>
    <row r="11947" spans="1:11" x14ac:dyDescent="0.35">
      <c r="A11947" s="69">
        <f t="shared" si="378"/>
        <v>45870</v>
      </c>
      <c r="B11947" t="s">
        <v>923</v>
      </c>
      <c r="C11947" t="s">
        <v>266</v>
      </c>
      <c r="E11947" t="s">
        <v>799</v>
      </c>
      <c r="F11947" t="s">
        <v>800</v>
      </c>
      <c r="G11947" t="s">
        <v>122</v>
      </c>
      <c r="H11947">
        <v>18</v>
      </c>
      <c r="I11947" s="68" t="str">
        <f>VLOOKUP(E11947,Refs!$P$2:$R$29,3,FALSE)</f>
        <v>Y61</v>
      </c>
      <c r="J11947" s="68" t="str">
        <f>VLOOKUP(E11947,Refs!$P$2:$S$29,4,FALSE)</f>
        <v>East of England</v>
      </c>
      <c r="K11947" s="28">
        <f t="shared" si="377"/>
        <v>18</v>
      </c>
    </row>
    <row r="11948" spans="1:11" x14ac:dyDescent="0.35">
      <c r="A11948" s="69">
        <f t="shared" si="378"/>
        <v>45870</v>
      </c>
      <c r="B11948" t="s">
        <v>923</v>
      </c>
      <c r="C11948" t="s">
        <v>266</v>
      </c>
      <c r="E11948" t="s">
        <v>799</v>
      </c>
      <c r="F11948" t="s">
        <v>800</v>
      </c>
      <c r="G11948" t="s">
        <v>123</v>
      </c>
      <c r="H11948">
        <v>11</v>
      </c>
      <c r="I11948" s="68" t="str">
        <f>VLOOKUP(E11948,Refs!$P$2:$R$29,3,FALSE)</f>
        <v>Y61</v>
      </c>
      <c r="J11948" s="68" t="str">
        <f>VLOOKUP(E11948,Refs!$P$2:$S$29,4,FALSE)</f>
        <v>East of England</v>
      </c>
      <c r="K11948" s="28">
        <f t="shared" si="377"/>
        <v>11</v>
      </c>
    </row>
    <row r="11949" spans="1:11" x14ac:dyDescent="0.35">
      <c r="A11949" s="69">
        <f t="shared" si="378"/>
        <v>45870</v>
      </c>
      <c r="B11949" t="s">
        <v>923</v>
      </c>
      <c r="C11949" t="s">
        <v>266</v>
      </c>
      <c r="E11949" t="s">
        <v>799</v>
      </c>
      <c r="F11949" t="s">
        <v>800</v>
      </c>
      <c r="G11949" t="s">
        <v>124</v>
      </c>
      <c r="H11949">
        <v>0</v>
      </c>
      <c r="I11949" s="68" t="str">
        <f>VLOOKUP(E11949,Refs!$P$2:$R$29,3,FALSE)</f>
        <v>Y61</v>
      </c>
      <c r="J11949" s="68" t="str">
        <f>VLOOKUP(E11949,Refs!$P$2:$S$29,4,FALSE)</f>
        <v>East of England</v>
      </c>
      <c r="K11949" s="28" t="str">
        <f t="shared" si="377"/>
        <v/>
      </c>
    </row>
    <row r="11950" spans="1:11" x14ac:dyDescent="0.35">
      <c r="A11950" s="69">
        <f t="shared" si="378"/>
        <v>45870</v>
      </c>
      <c r="B11950" t="s">
        <v>923</v>
      </c>
      <c r="C11950" t="s">
        <v>266</v>
      </c>
      <c r="E11950" t="s">
        <v>799</v>
      </c>
      <c r="F11950" t="s">
        <v>800</v>
      </c>
      <c r="G11950" t="s">
        <v>125</v>
      </c>
      <c r="H11950">
        <v>0</v>
      </c>
      <c r="I11950" s="68" t="str">
        <f>VLOOKUP(E11950,Refs!$P$2:$R$29,3,FALSE)</f>
        <v>Y61</v>
      </c>
      <c r="J11950" s="68" t="str">
        <f>VLOOKUP(E11950,Refs!$P$2:$S$29,4,FALSE)</f>
        <v>East of England</v>
      </c>
      <c r="K11950" s="28" t="str">
        <f t="shared" si="377"/>
        <v/>
      </c>
    </row>
    <row r="11951" spans="1:11" x14ac:dyDescent="0.35">
      <c r="A11951" s="69">
        <f t="shared" si="378"/>
        <v>45870</v>
      </c>
      <c r="B11951" t="s">
        <v>923</v>
      </c>
      <c r="C11951" t="s">
        <v>266</v>
      </c>
      <c r="E11951" t="s">
        <v>799</v>
      </c>
      <c r="F11951" t="s">
        <v>800</v>
      </c>
      <c r="G11951" t="s">
        <v>126</v>
      </c>
      <c r="H11951">
        <v>1110</v>
      </c>
      <c r="I11951" s="68" t="str">
        <f>VLOOKUP(E11951,Refs!$P$2:$R$29,3,FALSE)</f>
        <v>Y61</v>
      </c>
      <c r="J11951" s="68" t="str">
        <f>VLOOKUP(E11951,Refs!$P$2:$S$29,4,FALSE)</f>
        <v>East of England</v>
      </c>
      <c r="K11951" s="28">
        <f t="shared" si="377"/>
        <v>1110</v>
      </c>
    </row>
    <row r="11952" spans="1:11" x14ac:dyDescent="0.35">
      <c r="A11952" s="69">
        <f t="shared" si="378"/>
        <v>45870</v>
      </c>
      <c r="B11952" t="s">
        <v>923</v>
      </c>
      <c r="C11952" t="s">
        <v>266</v>
      </c>
      <c r="E11952" t="s">
        <v>799</v>
      </c>
      <c r="F11952" t="s">
        <v>800</v>
      </c>
      <c r="G11952" t="s">
        <v>127</v>
      </c>
      <c r="H11952">
        <v>366</v>
      </c>
      <c r="I11952" s="68" t="str">
        <f>VLOOKUP(E11952,Refs!$P$2:$R$29,3,FALSE)</f>
        <v>Y61</v>
      </c>
      <c r="J11952" s="68" t="str">
        <f>VLOOKUP(E11952,Refs!$P$2:$S$29,4,FALSE)</f>
        <v>East of England</v>
      </c>
      <c r="K11952" s="28">
        <f t="shared" si="377"/>
        <v>366</v>
      </c>
    </row>
    <row r="11953" spans="1:11" x14ac:dyDescent="0.35">
      <c r="A11953" s="69">
        <f t="shared" si="378"/>
        <v>45870</v>
      </c>
      <c r="B11953" t="s">
        <v>923</v>
      </c>
      <c r="C11953" t="s">
        <v>266</v>
      </c>
      <c r="E11953" t="s">
        <v>799</v>
      </c>
      <c r="F11953" t="s">
        <v>800</v>
      </c>
      <c r="G11953" t="s">
        <v>128</v>
      </c>
      <c r="H11953">
        <v>29</v>
      </c>
      <c r="I11953" s="68" t="str">
        <f>VLOOKUP(E11953,Refs!$P$2:$R$29,3,FALSE)</f>
        <v>Y61</v>
      </c>
      <c r="J11953" s="68" t="str">
        <f>VLOOKUP(E11953,Refs!$P$2:$S$29,4,FALSE)</f>
        <v>East of England</v>
      </c>
      <c r="K11953" s="28">
        <f t="shared" si="377"/>
        <v>29</v>
      </c>
    </row>
    <row r="11954" spans="1:11" x14ac:dyDescent="0.35">
      <c r="A11954" s="69">
        <f t="shared" si="378"/>
        <v>45870</v>
      </c>
      <c r="B11954" t="s">
        <v>923</v>
      </c>
      <c r="C11954" t="s">
        <v>266</v>
      </c>
      <c r="E11954" t="s">
        <v>799</v>
      </c>
      <c r="F11954" t="s">
        <v>800</v>
      </c>
      <c r="G11954" t="s">
        <v>129</v>
      </c>
      <c r="H11954">
        <v>1205</v>
      </c>
      <c r="I11954" s="68" t="str">
        <f>VLOOKUP(E11954,Refs!$P$2:$R$29,3,FALSE)</f>
        <v>Y61</v>
      </c>
      <c r="J11954" s="68" t="str">
        <f>VLOOKUP(E11954,Refs!$P$2:$S$29,4,FALSE)</f>
        <v>East of England</v>
      </c>
      <c r="K11954" s="28">
        <f t="shared" si="377"/>
        <v>1205</v>
      </c>
    </row>
    <row r="11955" spans="1:11" x14ac:dyDescent="0.35">
      <c r="A11955" s="69">
        <f t="shared" si="378"/>
        <v>45870</v>
      </c>
      <c r="B11955" t="s">
        <v>923</v>
      </c>
      <c r="C11955" t="s">
        <v>266</v>
      </c>
      <c r="E11955" t="s">
        <v>799</v>
      </c>
      <c r="F11955" t="s">
        <v>800</v>
      </c>
      <c r="G11955" t="s">
        <v>130</v>
      </c>
      <c r="H11955">
        <v>1123</v>
      </c>
      <c r="I11955" s="68" t="str">
        <f>VLOOKUP(E11955,Refs!$P$2:$R$29,3,FALSE)</f>
        <v>Y61</v>
      </c>
      <c r="J11955" s="68" t="str">
        <f>VLOOKUP(E11955,Refs!$P$2:$S$29,4,FALSE)</f>
        <v>East of England</v>
      </c>
      <c r="K11955" s="28">
        <f t="shared" si="377"/>
        <v>1123</v>
      </c>
    </row>
    <row r="11956" spans="1:11" x14ac:dyDescent="0.35">
      <c r="A11956" s="69">
        <f t="shared" si="378"/>
        <v>45870</v>
      </c>
      <c r="B11956" t="s">
        <v>923</v>
      </c>
      <c r="C11956" t="s">
        <v>266</v>
      </c>
      <c r="E11956" t="s">
        <v>799</v>
      </c>
      <c r="F11956" t="s">
        <v>800</v>
      </c>
      <c r="G11956" t="s">
        <v>131</v>
      </c>
      <c r="H11956">
        <v>2693</v>
      </c>
      <c r="I11956" s="68" t="str">
        <f>VLOOKUP(E11956,Refs!$P$2:$R$29,3,FALSE)</f>
        <v>Y61</v>
      </c>
      <c r="J11956" s="68" t="str">
        <f>VLOOKUP(E11956,Refs!$P$2:$S$29,4,FALSE)</f>
        <v>East of England</v>
      </c>
      <c r="K11956" s="28">
        <f t="shared" si="377"/>
        <v>2693</v>
      </c>
    </row>
    <row r="11957" spans="1:11" x14ac:dyDescent="0.35">
      <c r="A11957" s="69">
        <f t="shared" si="378"/>
        <v>45870</v>
      </c>
      <c r="B11957" t="s">
        <v>923</v>
      </c>
      <c r="C11957" t="s">
        <v>266</v>
      </c>
      <c r="E11957" t="s">
        <v>799</v>
      </c>
      <c r="F11957" t="s">
        <v>800</v>
      </c>
      <c r="G11957" t="s">
        <v>132</v>
      </c>
      <c r="H11957">
        <v>2514</v>
      </c>
      <c r="I11957" s="68" t="str">
        <f>VLOOKUP(E11957,Refs!$P$2:$R$29,3,FALSE)</f>
        <v>Y61</v>
      </c>
      <c r="J11957" s="68" t="str">
        <f>VLOOKUP(E11957,Refs!$P$2:$S$29,4,FALSE)</f>
        <v>East of England</v>
      </c>
      <c r="K11957" s="28">
        <f t="shared" si="377"/>
        <v>2514</v>
      </c>
    </row>
    <row r="11958" spans="1:11" x14ac:dyDescent="0.35">
      <c r="A11958" s="69">
        <f t="shared" si="378"/>
        <v>45870</v>
      </c>
      <c r="B11958" t="s">
        <v>923</v>
      </c>
      <c r="C11958" t="s">
        <v>266</v>
      </c>
      <c r="E11958" t="s">
        <v>799</v>
      </c>
      <c r="F11958" t="s">
        <v>800</v>
      </c>
      <c r="G11958" t="s">
        <v>133</v>
      </c>
      <c r="H11958">
        <v>1384</v>
      </c>
      <c r="I11958" s="68" t="str">
        <f>VLOOKUP(E11958,Refs!$P$2:$R$29,3,FALSE)</f>
        <v>Y61</v>
      </c>
      <c r="J11958" s="68" t="str">
        <f>VLOOKUP(E11958,Refs!$P$2:$S$29,4,FALSE)</f>
        <v>East of England</v>
      </c>
      <c r="K11958" s="28">
        <f t="shared" si="377"/>
        <v>1384</v>
      </c>
    </row>
    <row r="11959" spans="1:11" x14ac:dyDescent="0.35">
      <c r="A11959" s="69">
        <f t="shared" si="378"/>
        <v>45870</v>
      </c>
      <c r="B11959" t="s">
        <v>923</v>
      </c>
      <c r="C11959" t="s">
        <v>266</v>
      </c>
      <c r="E11959" t="s">
        <v>799</v>
      </c>
      <c r="F11959" t="s">
        <v>800</v>
      </c>
      <c r="G11959" t="s">
        <v>134</v>
      </c>
      <c r="H11959">
        <v>1384</v>
      </c>
      <c r="I11959" s="68" t="str">
        <f>VLOOKUP(E11959,Refs!$P$2:$R$29,3,FALSE)</f>
        <v>Y61</v>
      </c>
      <c r="J11959" s="68" t="str">
        <f>VLOOKUP(E11959,Refs!$P$2:$S$29,4,FALSE)</f>
        <v>East of England</v>
      </c>
      <c r="K11959" s="28">
        <f t="shared" si="377"/>
        <v>1384</v>
      </c>
    </row>
    <row r="11960" spans="1:11" x14ac:dyDescent="0.35">
      <c r="A11960" s="69">
        <f t="shared" si="378"/>
        <v>45870</v>
      </c>
      <c r="B11960" t="s">
        <v>923</v>
      </c>
      <c r="C11960" t="s">
        <v>266</v>
      </c>
      <c r="E11960" t="s">
        <v>799</v>
      </c>
      <c r="F11960" t="s">
        <v>800</v>
      </c>
      <c r="G11960" t="s">
        <v>135</v>
      </c>
      <c r="H11960">
        <v>281</v>
      </c>
      <c r="I11960" s="68" t="str">
        <f>VLOOKUP(E11960,Refs!$P$2:$R$29,3,FALSE)</f>
        <v>Y61</v>
      </c>
      <c r="J11960" s="68" t="str">
        <f>VLOOKUP(E11960,Refs!$P$2:$S$29,4,FALSE)</f>
        <v>East of England</v>
      </c>
      <c r="K11960" s="28">
        <f t="shared" si="377"/>
        <v>281</v>
      </c>
    </row>
    <row r="11961" spans="1:11" x14ac:dyDescent="0.35">
      <c r="A11961" s="69">
        <f t="shared" si="378"/>
        <v>45870</v>
      </c>
      <c r="B11961" t="s">
        <v>923</v>
      </c>
      <c r="C11961" t="s">
        <v>266</v>
      </c>
      <c r="E11961" t="s">
        <v>799</v>
      </c>
      <c r="F11961" t="s">
        <v>800</v>
      </c>
      <c r="G11961" t="s">
        <v>136</v>
      </c>
      <c r="H11961">
        <v>260</v>
      </c>
      <c r="I11961" s="68" t="str">
        <f>VLOOKUP(E11961,Refs!$P$2:$R$29,3,FALSE)</f>
        <v>Y61</v>
      </c>
      <c r="J11961" s="68" t="str">
        <f>VLOOKUP(E11961,Refs!$P$2:$S$29,4,FALSE)</f>
        <v>East of England</v>
      </c>
      <c r="K11961" s="28">
        <f t="shared" si="377"/>
        <v>260</v>
      </c>
    </row>
    <row r="11962" spans="1:11" x14ac:dyDescent="0.35">
      <c r="A11962" s="69">
        <f t="shared" si="378"/>
        <v>45870</v>
      </c>
      <c r="B11962" t="s">
        <v>923</v>
      </c>
      <c r="C11962" t="s">
        <v>266</v>
      </c>
      <c r="E11962" t="s">
        <v>799</v>
      </c>
      <c r="F11962" t="s">
        <v>800</v>
      </c>
      <c r="G11962" t="s">
        <v>137</v>
      </c>
      <c r="H11962">
        <v>6</v>
      </c>
      <c r="I11962" s="68" t="str">
        <f>VLOOKUP(E11962,Refs!$P$2:$R$29,3,FALSE)</f>
        <v>Y61</v>
      </c>
      <c r="J11962" s="68" t="str">
        <f>VLOOKUP(E11962,Refs!$P$2:$S$29,4,FALSE)</f>
        <v>East of England</v>
      </c>
      <c r="K11962" s="28">
        <f t="shared" si="377"/>
        <v>6</v>
      </c>
    </row>
    <row r="11963" spans="1:11" x14ac:dyDescent="0.35">
      <c r="A11963" s="69">
        <f t="shared" si="378"/>
        <v>45870</v>
      </c>
      <c r="B11963" t="s">
        <v>923</v>
      </c>
      <c r="C11963" t="s">
        <v>266</v>
      </c>
      <c r="E11963" t="s">
        <v>799</v>
      </c>
      <c r="F11963" t="s">
        <v>800</v>
      </c>
      <c r="G11963" t="s">
        <v>138</v>
      </c>
      <c r="H11963">
        <v>6</v>
      </c>
      <c r="I11963" s="68" t="str">
        <f>VLOOKUP(E11963,Refs!$P$2:$R$29,3,FALSE)</f>
        <v>Y61</v>
      </c>
      <c r="J11963" s="68" t="str">
        <f>VLOOKUP(E11963,Refs!$P$2:$S$29,4,FALSE)</f>
        <v>East of England</v>
      </c>
      <c r="K11963" s="28">
        <f t="shared" si="377"/>
        <v>6</v>
      </c>
    </row>
    <row r="11964" spans="1:11" x14ac:dyDescent="0.35">
      <c r="A11964" s="69">
        <f t="shared" si="378"/>
        <v>45870</v>
      </c>
      <c r="B11964" t="s">
        <v>923</v>
      </c>
      <c r="C11964" t="s">
        <v>266</v>
      </c>
      <c r="E11964" t="s">
        <v>799</v>
      </c>
      <c r="F11964" t="s">
        <v>800</v>
      </c>
      <c r="G11964" t="s">
        <v>139</v>
      </c>
      <c r="H11964">
        <v>228</v>
      </c>
      <c r="I11964" s="68" t="str">
        <f>VLOOKUP(E11964,Refs!$P$2:$R$29,3,FALSE)</f>
        <v>Y61</v>
      </c>
      <c r="J11964" s="68" t="str">
        <f>VLOOKUP(E11964,Refs!$P$2:$S$29,4,FALSE)</f>
        <v>East of England</v>
      </c>
      <c r="K11964" s="28">
        <f t="shared" si="377"/>
        <v>228</v>
      </c>
    </row>
    <row r="11965" spans="1:11" x14ac:dyDescent="0.35">
      <c r="A11965" s="69">
        <f t="shared" si="378"/>
        <v>45870</v>
      </c>
      <c r="B11965" t="s">
        <v>923</v>
      </c>
      <c r="C11965" t="s">
        <v>266</v>
      </c>
      <c r="E11965" t="s">
        <v>799</v>
      </c>
      <c r="F11965" t="s">
        <v>800</v>
      </c>
      <c r="G11965" t="s">
        <v>140</v>
      </c>
      <c r="H11965">
        <v>228</v>
      </c>
      <c r="I11965" s="68" t="str">
        <f>VLOOKUP(E11965,Refs!$P$2:$R$29,3,FALSE)</f>
        <v>Y61</v>
      </c>
      <c r="J11965" s="68" t="str">
        <f>VLOOKUP(E11965,Refs!$P$2:$S$29,4,FALSE)</f>
        <v>East of England</v>
      </c>
      <c r="K11965" s="28">
        <f t="shared" si="377"/>
        <v>228</v>
      </c>
    </row>
    <row r="11966" spans="1:11" x14ac:dyDescent="0.35">
      <c r="A11966" s="69">
        <f t="shared" si="378"/>
        <v>45870</v>
      </c>
      <c r="B11966" t="s">
        <v>923</v>
      </c>
      <c r="C11966" t="s">
        <v>266</v>
      </c>
      <c r="E11966" t="s">
        <v>799</v>
      </c>
      <c r="F11966" t="s">
        <v>800</v>
      </c>
      <c r="G11966" t="s">
        <v>728</v>
      </c>
      <c r="H11966">
        <v>314</v>
      </c>
      <c r="I11966" s="68" t="str">
        <f>VLOOKUP(E11966,Refs!$P$2:$R$29,3,FALSE)</f>
        <v>Y61</v>
      </c>
      <c r="J11966" s="68" t="str">
        <f>VLOOKUP(E11966,Refs!$P$2:$S$29,4,FALSE)</f>
        <v>East of England</v>
      </c>
      <c r="K11966" s="28">
        <f t="shared" si="377"/>
        <v>314</v>
      </c>
    </row>
    <row r="11967" spans="1:11" x14ac:dyDescent="0.35">
      <c r="A11967" s="69">
        <f t="shared" si="378"/>
        <v>45870</v>
      </c>
      <c r="B11967" t="s">
        <v>923</v>
      </c>
      <c r="C11967" t="s">
        <v>266</v>
      </c>
      <c r="E11967" t="s">
        <v>799</v>
      </c>
      <c r="F11967" t="s">
        <v>800</v>
      </c>
      <c r="G11967" t="s">
        <v>727</v>
      </c>
      <c r="H11967">
        <v>54</v>
      </c>
      <c r="I11967" s="68" t="str">
        <f>VLOOKUP(E11967,Refs!$P$2:$R$29,3,FALSE)</f>
        <v>Y61</v>
      </c>
      <c r="J11967" s="68" t="str">
        <f>VLOOKUP(E11967,Refs!$P$2:$S$29,4,FALSE)</f>
        <v>East of England</v>
      </c>
      <c r="K11967" s="28">
        <f t="shared" si="377"/>
        <v>54</v>
      </c>
    </row>
    <row r="11968" spans="1:11" x14ac:dyDescent="0.35">
      <c r="A11968" s="69">
        <f t="shared" si="378"/>
        <v>45870</v>
      </c>
      <c r="B11968" t="s">
        <v>923</v>
      </c>
      <c r="C11968" t="s">
        <v>266</v>
      </c>
      <c r="E11968" t="s">
        <v>799</v>
      </c>
      <c r="F11968" t="s">
        <v>800</v>
      </c>
      <c r="G11968" t="s">
        <v>730</v>
      </c>
      <c r="H11968">
        <v>1070</v>
      </c>
      <c r="I11968" s="68" t="str">
        <f>VLOOKUP(E11968,Refs!$P$2:$R$29,3,FALSE)</f>
        <v>Y61</v>
      </c>
      <c r="J11968" s="68" t="str">
        <f>VLOOKUP(E11968,Refs!$P$2:$S$29,4,FALSE)</f>
        <v>East of England</v>
      </c>
      <c r="K11968" s="28">
        <f t="shared" si="377"/>
        <v>1070</v>
      </c>
    </row>
    <row r="11969" spans="1:11" x14ac:dyDescent="0.35">
      <c r="A11969" s="69">
        <f t="shared" si="378"/>
        <v>45870</v>
      </c>
      <c r="B11969" t="s">
        <v>923</v>
      </c>
      <c r="C11969" t="s">
        <v>266</v>
      </c>
      <c r="E11969" t="s">
        <v>799</v>
      </c>
      <c r="F11969" t="s">
        <v>800</v>
      </c>
      <c r="G11969" t="s">
        <v>729</v>
      </c>
      <c r="H11969">
        <v>672</v>
      </c>
      <c r="I11969" s="68" t="str">
        <f>VLOOKUP(E11969,Refs!$P$2:$R$29,3,FALSE)</f>
        <v>Y61</v>
      </c>
      <c r="J11969" s="68" t="str">
        <f>VLOOKUP(E11969,Refs!$P$2:$S$29,4,FALSE)</f>
        <v>East of England</v>
      </c>
      <c r="K11969" s="28">
        <f t="shared" si="377"/>
        <v>672</v>
      </c>
    </row>
    <row r="11970" spans="1:11" x14ac:dyDescent="0.35">
      <c r="A11970" s="69">
        <f t="shared" si="378"/>
        <v>45870</v>
      </c>
      <c r="B11970" t="s">
        <v>923</v>
      </c>
      <c r="C11970" t="s">
        <v>286</v>
      </c>
      <c r="D11970" t="s">
        <v>890</v>
      </c>
      <c r="E11970" t="s">
        <v>312</v>
      </c>
      <c r="F11970" t="s">
        <v>313</v>
      </c>
      <c r="G11970" t="s">
        <v>10</v>
      </c>
      <c r="H11970">
        <v>32174</v>
      </c>
      <c r="I11970" s="68" t="str">
        <f>VLOOKUP(E11970,Refs!$P$2:$R$29,3,FALSE)</f>
        <v>Y61</v>
      </c>
      <c r="J11970" s="68" t="str">
        <f>VLOOKUP(E11970,Refs!$P$2:$S$29,4,FALSE)</f>
        <v>East of England</v>
      </c>
      <c r="K11970" s="28">
        <f t="shared" ref="K11970:K12033" si="379">IF(OR(H11970="NULL",H11970=0,H11970=""),"",H11970)</f>
        <v>32174</v>
      </c>
    </row>
    <row r="11971" spans="1:11" x14ac:dyDescent="0.35">
      <c r="A11971" s="69">
        <f t="shared" ref="A11971:A12034" si="380">DATEVALUE(RIGHT(B11971,8))</f>
        <v>45870</v>
      </c>
      <c r="B11971" t="s">
        <v>923</v>
      </c>
      <c r="C11971" t="s">
        <v>286</v>
      </c>
      <c r="D11971" t="s">
        <v>890</v>
      </c>
      <c r="E11971" t="s">
        <v>312</v>
      </c>
      <c r="F11971" t="s">
        <v>313</v>
      </c>
      <c r="G11971" t="s">
        <v>69</v>
      </c>
      <c r="H11971">
        <v>31887</v>
      </c>
      <c r="I11971" s="68" t="str">
        <f>VLOOKUP(E11971,Refs!$P$2:$R$29,3,FALSE)</f>
        <v>Y61</v>
      </c>
      <c r="J11971" s="68" t="str">
        <f>VLOOKUP(E11971,Refs!$P$2:$S$29,4,FALSE)</f>
        <v>East of England</v>
      </c>
      <c r="K11971" s="28">
        <f t="shared" si="379"/>
        <v>31887</v>
      </c>
    </row>
    <row r="11972" spans="1:11" x14ac:dyDescent="0.35">
      <c r="A11972" s="69">
        <f t="shared" si="380"/>
        <v>45870</v>
      </c>
      <c r="B11972" t="s">
        <v>923</v>
      </c>
      <c r="C11972" t="s">
        <v>286</v>
      </c>
      <c r="D11972" t="s">
        <v>890</v>
      </c>
      <c r="E11972" t="s">
        <v>312</v>
      </c>
      <c r="F11972" t="s">
        <v>313</v>
      </c>
      <c r="G11972" t="s">
        <v>20</v>
      </c>
      <c r="H11972">
        <v>29554</v>
      </c>
      <c r="I11972" s="68" t="str">
        <f>VLOOKUP(E11972,Refs!$P$2:$R$29,3,FALSE)</f>
        <v>Y61</v>
      </c>
      <c r="J11972" s="68" t="str">
        <f>VLOOKUP(E11972,Refs!$P$2:$S$29,4,FALSE)</f>
        <v>East of England</v>
      </c>
      <c r="K11972" s="28">
        <f t="shared" si="379"/>
        <v>29554</v>
      </c>
    </row>
    <row r="11973" spans="1:11" x14ac:dyDescent="0.35">
      <c r="A11973" s="69">
        <f t="shared" si="380"/>
        <v>45870</v>
      </c>
      <c r="B11973" t="s">
        <v>923</v>
      </c>
      <c r="C11973" t="s">
        <v>286</v>
      </c>
      <c r="D11973" t="s">
        <v>890</v>
      </c>
      <c r="E11973" t="s">
        <v>312</v>
      </c>
      <c r="F11973" t="s">
        <v>313</v>
      </c>
      <c r="G11973" t="s">
        <v>23</v>
      </c>
      <c r="H11973">
        <v>26129</v>
      </c>
      <c r="I11973" s="68" t="str">
        <f>VLOOKUP(E11973,Refs!$P$2:$R$29,3,FALSE)</f>
        <v>Y61</v>
      </c>
      <c r="J11973" s="68" t="str">
        <f>VLOOKUP(E11973,Refs!$P$2:$S$29,4,FALSE)</f>
        <v>East of England</v>
      </c>
      <c r="K11973" s="28">
        <f t="shared" si="379"/>
        <v>26129</v>
      </c>
    </row>
    <row r="11974" spans="1:11" x14ac:dyDescent="0.35">
      <c r="A11974" s="69">
        <f t="shared" si="380"/>
        <v>45870</v>
      </c>
      <c r="B11974" t="s">
        <v>923</v>
      </c>
      <c r="C11974" t="s">
        <v>286</v>
      </c>
      <c r="D11974" t="s">
        <v>890</v>
      </c>
      <c r="E11974" t="s">
        <v>312</v>
      </c>
      <c r="F11974" t="s">
        <v>313</v>
      </c>
      <c r="G11974" t="s">
        <v>19</v>
      </c>
      <c r="H11974">
        <v>367</v>
      </c>
      <c r="I11974" s="68" t="str">
        <f>VLOOKUP(E11974,Refs!$P$2:$R$29,3,FALSE)</f>
        <v>Y61</v>
      </c>
      <c r="J11974" s="68" t="str">
        <f>VLOOKUP(E11974,Refs!$P$2:$S$29,4,FALSE)</f>
        <v>East of England</v>
      </c>
      <c r="K11974" s="28">
        <f t="shared" si="379"/>
        <v>367</v>
      </c>
    </row>
    <row r="11975" spans="1:11" x14ac:dyDescent="0.35">
      <c r="A11975" s="69">
        <f t="shared" si="380"/>
        <v>45870</v>
      </c>
      <c r="B11975" t="s">
        <v>923</v>
      </c>
      <c r="C11975" t="s">
        <v>286</v>
      </c>
      <c r="D11975" t="s">
        <v>890</v>
      </c>
      <c r="E11975" t="s">
        <v>312</v>
      </c>
      <c r="F11975" t="s">
        <v>313</v>
      </c>
      <c r="G11975" t="s">
        <v>21</v>
      </c>
      <c r="H11975">
        <v>726310</v>
      </c>
      <c r="I11975" s="68" t="str">
        <f>VLOOKUP(E11975,Refs!$P$2:$R$29,3,FALSE)</f>
        <v>Y61</v>
      </c>
      <c r="J11975" s="68" t="str">
        <f>VLOOKUP(E11975,Refs!$P$2:$S$29,4,FALSE)</f>
        <v>East of England</v>
      </c>
      <c r="K11975" s="28">
        <f t="shared" si="379"/>
        <v>726310</v>
      </c>
    </row>
    <row r="11976" spans="1:11" x14ac:dyDescent="0.35">
      <c r="A11976" s="69">
        <f t="shared" si="380"/>
        <v>45870</v>
      </c>
      <c r="B11976" t="s">
        <v>923</v>
      </c>
      <c r="C11976" t="s">
        <v>286</v>
      </c>
      <c r="D11976" t="s">
        <v>890</v>
      </c>
      <c r="E11976" t="s">
        <v>312</v>
      </c>
      <c r="F11976" t="s">
        <v>313</v>
      </c>
      <c r="G11976" t="s">
        <v>70</v>
      </c>
      <c r="H11976">
        <v>180</v>
      </c>
      <c r="I11976" s="68" t="str">
        <f>VLOOKUP(E11976,Refs!$P$2:$R$29,3,FALSE)</f>
        <v>Y61</v>
      </c>
      <c r="J11976" s="68" t="str">
        <f>VLOOKUP(E11976,Refs!$P$2:$S$29,4,FALSE)</f>
        <v>East of England</v>
      </c>
      <c r="K11976" s="28">
        <f t="shared" si="379"/>
        <v>180</v>
      </c>
    </row>
    <row r="11977" spans="1:11" x14ac:dyDescent="0.35">
      <c r="A11977" s="69">
        <f t="shared" si="380"/>
        <v>45870</v>
      </c>
      <c r="B11977" t="s">
        <v>923</v>
      </c>
      <c r="C11977" t="s">
        <v>286</v>
      </c>
      <c r="D11977" t="s">
        <v>890</v>
      </c>
      <c r="E11977" t="s">
        <v>312</v>
      </c>
      <c r="F11977" t="s">
        <v>313</v>
      </c>
      <c r="G11977" t="s">
        <v>71</v>
      </c>
      <c r="H11977">
        <v>382</v>
      </c>
      <c r="I11977" s="68" t="str">
        <f>VLOOKUP(E11977,Refs!$P$2:$R$29,3,FALSE)</f>
        <v>Y61</v>
      </c>
      <c r="J11977" s="68" t="str">
        <f>VLOOKUP(E11977,Refs!$P$2:$S$29,4,FALSE)</f>
        <v>East of England</v>
      </c>
      <c r="K11977" s="28">
        <f t="shared" si="379"/>
        <v>382</v>
      </c>
    </row>
    <row r="11978" spans="1:11" x14ac:dyDescent="0.35">
      <c r="A11978" s="69">
        <f t="shared" si="380"/>
        <v>45870</v>
      </c>
      <c r="B11978" t="s">
        <v>923</v>
      </c>
      <c r="C11978" t="s">
        <v>286</v>
      </c>
      <c r="D11978" t="s">
        <v>890</v>
      </c>
      <c r="E11978" t="s">
        <v>312</v>
      </c>
      <c r="F11978" t="s">
        <v>313</v>
      </c>
      <c r="G11978" t="s">
        <v>72</v>
      </c>
      <c r="H11978">
        <v>30960</v>
      </c>
      <c r="I11978" s="68" t="str">
        <f>VLOOKUP(E11978,Refs!$P$2:$R$29,3,FALSE)</f>
        <v>Y61</v>
      </c>
      <c r="J11978" s="68" t="str">
        <f>VLOOKUP(E11978,Refs!$P$2:$S$29,4,FALSE)</f>
        <v>East of England</v>
      </c>
      <c r="K11978" s="28">
        <f t="shared" si="379"/>
        <v>30960</v>
      </c>
    </row>
    <row r="11979" spans="1:11" x14ac:dyDescent="0.35">
      <c r="A11979" s="69">
        <f t="shared" si="380"/>
        <v>45870</v>
      </c>
      <c r="B11979" t="s">
        <v>923</v>
      </c>
      <c r="C11979" t="s">
        <v>286</v>
      </c>
      <c r="D11979" t="s">
        <v>890</v>
      </c>
      <c r="E11979" t="s">
        <v>312</v>
      </c>
      <c r="F11979" t="s">
        <v>313</v>
      </c>
      <c r="G11979" t="s">
        <v>73</v>
      </c>
      <c r="H11979">
        <v>9801</v>
      </c>
      <c r="I11979" s="68" t="str">
        <f>VLOOKUP(E11979,Refs!$P$2:$R$29,3,FALSE)</f>
        <v>Y61</v>
      </c>
      <c r="J11979" s="68" t="str">
        <f>VLOOKUP(E11979,Refs!$P$2:$S$29,4,FALSE)</f>
        <v>East of England</v>
      </c>
      <c r="K11979" s="28">
        <f t="shared" si="379"/>
        <v>9801</v>
      </c>
    </row>
    <row r="11980" spans="1:11" x14ac:dyDescent="0.35">
      <c r="A11980" s="69">
        <f t="shared" si="380"/>
        <v>45870</v>
      </c>
      <c r="B11980" t="s">
        <v>923</v>
      </c>
      <c r="C11980" t="s">
        <v>286</v>
      </c>
      <c r="D11980" t="s">
        <v>890</v>
      </c>
      <c r="E11980" t="s">
        <v>312</v>
      </c>
      <c r="F11980" t="s">
        <v>313</v>
      </c>
      <c r="G11980" t="s">
        <v>74</v>
      </c>
      <c r="H11980">
        <v>61332605</v>
      </c>
      <c r="I11980" s="68" t="str">
        <f>VLOOKUP(E11980,Refs!$P$2:$R$29,3,FALSE)</f>
        <v>Y61</v>
      </c>
      <c r="J11980" s="68" t="str">
        <f>VLOOKUP(E11980,Refs!$P$2:$S$29,4,FALSE)</f>
        <v>East of England</v>
      </c>
      <c r="K11980" s="28">
        <f t="shared" si="379"/>
        <v>61332605</v>
      </c>
    </row>
    <row r="11981" spans="1:11" x14ac:dyDescent="0.35">
      <c r="A11981" s="69">
        <f t="shared" si="380"/>
        <v>45870</v>
      </c>
      <c r="B11981" t="s">
        <v>923</v>
      </c>
      <c r="C11981" t="s">
        <v>286</v>
      </c>
      <c r="D11981" t="s">
        <v>890</v>
      </c>
      <c r="E11981" t="s">
        <v>312</v>
      </c>
      <c r="F11981" t="s">
        <v>313</v>
      </c>
      <c r="G11981" t="s">
        <v>26</v>
      </c>
      <c r="H11981">
        <v>25960</v>
      </c>
      <c r="I11981" s="68" t="str">
        <f>VLOOKUP(E11981,Refs!$P$2:$R$29,3,FALSE)</f>
        <v>Y61</v>
      </c>
      <c r="J11981" s="68" t="str">
        <f>VLOOKUP(E11981,Refs!$P$2:$S$29,4,FALSE)</f>
        <v>East of England</v>
      </c>
      <c r="K11981" s="28">
        <f t="shared" si="379"/>
        <v>25960</v>
      </c>
    </row>
    <row r="11982" spans="1:11" x14ac:dyDescent="0.35">
      <c r="A11982" s="69">
        <f t="shared" si="380"/>
        <v>45870</v>
      </c>
      <c r="B11982" t="s">
        <v>923</v>
      </c>
      <c r="C11982" t="s">
        <v>286</v>
      </c>
      <c r="D11982" t="s">
        <v>890</v>
      </c>
      <c r="E11982" t="s">
        <v>312</v>
      </c>
      <c r="F11982" t="s">
        <v>313</v>
      </c>
      <c r="G11982" t="s">
        <v>75</v>
      </c>
      <c r="H11982">
        <v>534</v>
      </c>
      <c r="I11982" s="68" t="str">
        <f>VLOOKUP(E11982,Refs!$P$2:$R$29,3,FALSE)</f>
        <v>Y61</v>
      </c>
      <c r="J11982" s="68" t="str">
        <f>VLOOKUP(E11982,Refs!$P$2:$S$29,4,FALSE)</f>
        <v>East of England</v>
      </c>
      <c r="K11982" s="28">
        <f t="shared" si="379"/>
        <v>534</v>
      </c>
    </row>
    <row r="11983" spans="1:11" x14ac:dyDescent="0.35">
      <c r="A11983" s="69">
        <f t="shared" si="380"/>
        <v>45870</v>
      </c>
      <c r="B11983" t="s">
        <v>923</v>
      </c>
      <c r="C11983" t="s">
        <v>286</v>
      </c>
      <c r="D11983" t="s">
        <v>890</v>
      </c>
      <c r="E11983" t="s">
        <v>312</v>
      </c>
      <c r="F11983" t="s">
        <v>313</v>
      </c>
      <c r="G11983" t="s">
        <v>76</v>
      </c>
      <c r="H11983">
        <v>11680</v>
      </c>
      <c r="I11983" s="68" t="str">
        <f>VLOOKUP(E11983,Refs!$P$2:$R$29,3,FALSE)</f>
        <v>Y61</v>
      </c>
      <c r="J11983" s="68" t="str">
        <f>VLOOKUP(E11983,Refs!$P$2:$S$29,4,FALSE)</f>
        <v>East of England</v>
      </c>
      <c r="K11983" s="28">
        <f t="shared" si="379"/>
        <v>11680</v>
      </c>
    </row>
    <row r="11984" spans="1:11" x14ac:dyDescent="0.35">
      <c r="A11984" s="69">
        <f t="shared" si="380"/>
        <v>45870</v>
      </c>
      <c r="B11984" t="s">
        <v>923</v>
      </c>
      <c r="C11984" t="s">
        <v>286</v>
      </c>
      <c r="D11984" t="s">
        <v>890</v>
      </c>
      <c r="E11984" t="s">
        <v>312</v>
      </c>
      <c r="F11984" t="s">
        <v>313</v>
      </c>
      <c r="G11984" t="s">
        <v>77</v>
      </c>
      <c r="H11984">
        <v>8650</v>
      </c>
      <c r="I11984" s="68" t="str">
        <f>VLOOKUP(E11984,Refs!$P$2:$R$29,3,FALSE)</f>
        <v>Y61</v>
      </c>
      <c r="J11984" s="68" t="str">
        <f>VLOOKUP(E11984,Refs!$P$2:$S$29,4,FALSE)</f>
        <v>East of England</v>
      </c>
      <c r="K11984" s="28">
        <f t="shared" si="379"/>
        <v>8650</v>
      </c>
    </row>
    <row r="11985" spans="1:11" x14ac:dyDescent="0.35">
      <c r="A11985" s="69">
        <f t="shared" si="380"/>
        <v>45870</v>
      </c>
      <c r="B11985" t="s">
        <v>923</v>
      </c>
      <c r="C11985" t="s">
        <v>286</v>
      </c>
      <c r="D11985" t="s">
        <v>890</v>
      </c>
      <c r="E11985" t="s">
        <v>312</v>
      </c>
      <c r="F11985" t="s">
        <v>313</v>
      </c>
      <c r="G11985" t="s">
        <v>78</v>
      </c>
      <c r="H11985">
        <v>5096</v>
      </c>
      <c r="I11985" s="68" t="str">
        <f>VLOOKUP(E11985,Refs!$P$2:$R$29,3,FALSE)</f>
        <v>Y61</v>
      </c>
      <c r="J11985" s="68" t="str">
        <f>VLOOKUP(E11985,Refs!$P$2:$S$29,4,FALSE)</f>
        <v>East of England</v>
      </c>
      <c r="K11985" s="28">
        <f t="shared" si="379"/>
        <v>5096</v>
      </c>
    </row>
    <row r="11986" spans="1:11" x14ac:dyDescent="0.35">
      <c r="A11986" s="69">
        <f t="shared" si="380"/>
        <v>45870</v>
      </c>
      <c r="B11986" t="s">
        <v>923</v>
      </c>
      <c r="C11986" t="s">
        <v>286</v>
      </c>
      <c r="D11986" t="s">
        <v>890</v>
      </c>
      <c r="E11986" t="s">
        <v>312</v>
      </c>
      <c r="F11986" t="s">
        <v>313</v>
      </c>
      <c r="G11986" t="s">
        <v>79</v>
      </c>
      <c r="H11986">
        <v>0</v>
      </c>
      <c r="I11986" s="68" t="str">
        <f>VLOOKUP(E11986,Refs!$P$2:$R$29,3,FALSE)</f>
        <v>Y61</v>
      </c>
      <c r="J11986" s="68" t="str">
        <f>VLOOKUP(E11986,Refs!$P$2:$S$29,4,FALSE)</f>
        <v>East of England</v>
      </c>
      <c r="K11986" s="28" t="str">
        <f t="shared" si="379"/>
        <v/>
      </c>
    </row>
    <row r="11987" spans="1:11" x14ac:dyDescent="0.35">
      <c r="A11987" s="69">
        <f t="shared" si="380"/>
        <v>45870</v>
      </c>
      <c r="B11987" t="s">
        <v>923</v>
      </c>
      <c r="C11987" t="s">
        <v>286</v>
      </c>
      <c r="D11987" t="s">
        <v>890</v>
      </c>
      <c r="E11987" t="s">
        <v>312</v>
      </c>
      <c r="F11987" t="s">
        <v>313</v>
      </c>
      <c r="G11987" t="s">
        <v>25</v>
      </c>
      <c r="H11987">
        <v>13746</v>
      </c>
      <c r="I11987" s="68" t="str">
        <f>VLOOKUP(E11987,Refs!$P$2:$R$29,3,FALSE)</f>
        <v>Y61</v>
      </c>
      <c r="J11987" s="68" t="str">
        <f>VLOOKUP(E11987,Refs!$P$2:$S$29,4,FALSE)</f>
        <v>East of England</v>
      </c>
      <c r="K11987" s="28">
        <f t="shared" si="379"/>
        <v>13746</v>
      </c>
    </row>
    <row r="11988" spans="1:11" x14ac:dyDescent="0.35">
      <c r="A11988" s="69">
        <f t="shared" si="380"/>
        <v>45870</v>
      </c>
      <c r="B11988" t="s">
        <v>923</v>
      </c>
      <c r="C11988" t="s">
        <v>286</v>
      </c>
      <c r="D11988" t="s">
        <v>890</v>
      </c>
      <c r="E11988" t="s">
        <v>312</v>
      </c>
      <c r="F11988" t="s">
        <v>313</v>
      </c>
      <c r="G11988" t="s">
        <v>80</v>
      </c>
      <c r="H11988">
        <v>144</v>
      </c>
      <c r="I11988" s="68" t="str">
        <f>VLOOKUP(E11988,Refs!$P$2:$R$29,3,FALSE)</f>
        <v>Y61</v>
      </c>
      <c r="J11988" s="68" t="str">
        <f>VLOOKUP(E11988,Refs!$P$2:$S$29,4,FALSE)</f>
        <v>East of England</v>
      </c>
      <c r="K11988" s="28">
        <f t="shared" si="379"/>
        <v>144</v>
      </c>
    </row>
    <row r="11989" spans="1:11" x14ac:dyDescent="0.35">
      <c r="A11989" s="69">
        <f t="shared" si="380"/>
        <v>45870</v>
      </c>
      <c r="B11989" t="s">
        <v>923</v>
      </c>
      <c r="C11989" t="s">
        <v>286</v>
      </c>
      <c r="D11989" t="s">
        <v>890</v>
      </c>
      <c r="E11989" t="s">
        <v>312</v>
      </c>
      <c r="F11989" t="s">
        <v>313</v>
      </c>
      <c r="G11989" t="s">
        <v>81</v>
      </c>
      <c r="H11989">
        <v>8337</v>
      </c>
      <c r="I11989" s="68" t="str">
        <f>VLOOKUP(E11989,Refs!$P$2:$R$29,3,FALSE)</f>
        <v>Y61</v>
      </c>
      <c r="J11989" s="68" t="str">
        <f>VLOOKUP(E11989,Refs!$P$2:$S$29,4,FALSE)</f>
        <v>East of England</v>
      </c>
      <c r="K11989" s="28">
        <f t="shared" si="379"/>
        <v>8337</v>
      </c>
    </row>
    <row r="11990" spans="1:11" x14ac:dyDescent="0.35">
      <c r="A11990" s="69">
        <f t="shared" si="380"/>
        <v>45870</v>
      </c>
      <c r="B11990" t="s">
        <v>923</v>
      </c>
      <c r="C11990" t="s">
        <v>286</v>
      </c>
      <c r="D11990" t="s">
        <v>890</v>
      </c>
      <c r="E11990" t="s">
        <v>312</v>
      </c>
      <c r="F11990" t="s">
        <v>313</v>
      </c>
      <c r="G11990" t="s">
        <v>82</v>
      </c>
      <c r="H11990">
        <v>3089</v>
      </c>
      <c r="I11990" s="68" t="str">
        <f>VLOOKUP(E11990,Refs!$P$2:$R$29,3,FALSE)</f>
        <v>Y61</v>
      </c>
      <c r="J11990" s="68" t="str">
        <f>VLOOKUP(E11990,Refs!$P$2:$S$29,4,FALSE)</f>
        <v>East of England</v>
      </c>
      <c r="K11990" s="28">
        <f t="shared" si="379"/>
        <v>3089</v>
      </c>
    </row>
    <row r="11991" spans="1:11" x14ac:dyDescent="0.35">
      <c r="A11991" s="69">
        <f t="shared" si="380"/>
        <v>45870</v>
      </c>
      <c r="B11991" t="s">
        <v>923</v>
      </c>
      <c r="C11991" t="s">
        <v>286</v>
      </c>
      <c r="D11991" t="s">
        <v>890</v>
      </c>
      <c r="E11991" t="s">
        <v>312</v>
      </c>
      <c r="F11991" t="s">
        <v>313</v>
      </c>
      <c r="G11991" t="s">
        <v>83</v>
      </c>
      <c r="H11991">
        <v>4183</v>
      </c>
      <c r="I11991" s="68" t="str">
        <f>VLOOKUP(E11991,Refs!$P$2:$R$29,3,FALSE)</f>
        <v>Y61</v>
      </c>
      <c r="J11991" s="68" t="str">
        <f>VLOOKUP(E11991,Refs!$P$2:$S$29,4,FALSE)</f>
        <v>East of England</v>
      </c>
      <c r="K11991" s="28">
        <f t="shared" si="379"/>
        <v>4183</v>
      </c>
    </row>
    <row r="11992" spans="1:11" x14ac:dyDescent="0.35">
      <c r="A11992" s="69">
        <f t="shared" si="380"/>
        <v>45870</v>
      </c>
      <c r="B11992" t="s">
        <v>923</v>
      </c>
      <c r="C11992" t="s">
        <v>286</v>
      </c>
      <c r="D11992" t="s">
        <v>890</v>
      </c>
      <c r="E11992" t="s">
        <v>312</v>
      </c>
      <c r="F11992" t="s">
        <v>313</v>
      </c>
      <c r="G11992" t="s">
        <v>84</v>
      </c>
      <c r="H11992">
        <v>18100</v>
      </c>
      <c r="I11992" s="68" t="str">
        <f>VLOOKUP(E11992,Refs!$P$2:$R$29,3,FALSE)</f>
        <v>Y61</v>
      </c>
      <c r="J11992" s="68" t="str">
        <f>VLOOKUP(E11992,Refs!$P$2:$S$29,4,FALSE)</f>
        <v>East of England</v>
      </c>
      <c r="K11992" s="28">
        <f t="shared" si="379"/>
        <v>18100</v>
      </c>
    </row>
    <row r="11993" spans="1:11" x14ac:dyDescent="0.35">
      <c r="A11993" s="69">
        <f t="shared" si="380"/>
        <v>45870</v>
      </c>
      <c r="B11993" t="s">
        <v>923</v>
      </c>
      <c r="C11993" t="s">
        <v>286</v>
      </c>
      <c r="D11993" t="s">
        <v>890</v>
      </c>
      <c r="E11993" t="s">
        <v>312</v>
      </c>
      <c r="F11993" t="s">
        <v>313</v>
      </c>
      <c r="G11993" t="s">
        <v>85</v>
      </c>
      <c r="H11993">
        <v>994</v>
      </c>
      <c r="I11993" s="68" t="str">
        <f>VLOOKUP(E11993,Refs!$P$2:$R$29,3,FALSE)</f>
        <v>Y61</v>
      </c>
      <c r="J11993" s="68" t="str">
        <f>VLOOKUP(E11993,Refs!$P$2:$S$29,4,FALSE)</f>
        <v>East of England</v>
      </c>
      <c r="K11993" s="28">
        <f t="shared" si="379"/>
        <v>994</v>
      </c>
    </row>
    <row r="11994" spans="1:11" x14ac:dyDescent="0.35">
      <c r="A11994" s="69">
        <f t="shared" si="380"/>
        <v>45870</v>
      </c>
      <c r="B11994" t="s">
        <v>923</v>
      </c>
      <c r="C11994" t="s">
        <v>286</v>
      </c>
      <c r="D11994" t="s">
        <v>890</v>
      </c>
      <c r="E11994" t="s">
        <v>312</v>
      </c>
      <c r="F11994" t="s">
        <v>313</v>
      </c>
      <c r="G11994" t="s">
        <v>86</v>
      </c>
      <c r="H11994">
        <v>508</v>
      </c>
      <c r="I11994" s="68" t="str">
        <f>VLOOKUP(E11994,Refs!$P$2:$R$29,3,FALSE)</f>
        <v>Y61</v>
      </c>
      <c r="J11994" s="68" t="str">
        <f>VLOOKUP(E11994,Refs!$P$2:$S$29,4,FALSE)</f>
        <v>East of England</v>
      </c>
      <c r="K11994" s="28">
        <f t="shared" si="379"/>
        <v>508</v>
      </c>
    </row>
    <row r="11995" spans="1:11" x14ac:dyDescent="0.35">
      <c r="A11995" s="69">
        <f t="shared" si="380"/>
        <v>45870</v>
      </c>
      <c r="B11995" t="s">
        <v>923</v>
      </c>
      <c r="C11995" t="s">
        <v>286</v>
      </c>
      <c r="D11995" t="s">
        <v>890</v>
      </c>
      <c r="E11995" t="s">
        <v>312</v>
      </c>
      <c r="F11995" t="s">
        <v>313</v>
      </c>
      <c r="G11995" t="s">
        <v>87</v>
      </c>
      <c r="H11995">
        <v>8071</v>
      </c>
      <c r="I11995" s="68" t="str">
        <f>VLOOKUP(E11995,Refs!$P$2:$R$29,3,FALSE)</f>
        <v>Y61</v>
      </c>
      <c r="J11995" s="68" t="str">
        <f>VLOOKUP(E11995,Refs!$P$2:$S$29,4,FALSE)</f>
        <v>East of England</v>
      </c>
      <c r="K11995" s="28">
        <f t="shared" si="379"/>
        <v>8071</v>
      </c>
    </row>
    <row r="11996" spans="1:11" x14ac:dyDescent="0.35">
      <c r="A11996" s="69">
        <f t="shared" si="380"/>
        <v>45870</v>
      </c>
      <c r="B11996" t="s">
        <v>923</v>
      </c>
      <c r="C11996" t="s">
        <v>286</v>
      </c>
      <c r="D11996" t="s">
        <v>890</v>
      </c>
      <c r="E11996" t="s">
        <v>312</v>
      </c>
      <c r="F11996" t="s">
        <v>313</v>
      </c>
      <c r="G11996" t="s">
        <v>88</v>
      </c>
      <c r="H11996">
        <v>40461</v>
      </c>
      <c r="I11996" s="68" t="str">
        <f>VLOOKUP(E11996,Refs!$P$2:$R$29,3,FALSE)</f>
        <v>Y61</v>
      </c>
      <c r="J11996" s="68" t="str">
        <f>VLOOKUP(E11996,Refs!$P$2:$S$29,4,FALSE)</f>
        <v>East of England</v>
      </c>
      <c r="K11996" s="28">
        <f t="shared" si="379"/>
        <v>40461</v>
      </c>
    </row>
    <row r="11997" spans="1:11" x14ac:dyDescent="0.35">
      <c r="A11997" s="69">
        <f t="shared" si="380"/>
        <v>45870</v>
      </c>
      <c r="B11997" t="s">
        <v>923</v>
      </c>
      <c r="C11997" t="s">
        <v>286</v>
      </c>
      <c r="D11997" t="s">
        <v>890</v>
      </c>
      <c r="E11997" t="s">
        <v>312</v>
      </c>
      <c r="F11997" t="s">
        <v>313</v>
      </c>
      <c r="G11997" t="s">
        <v>89</v>
      </c>
      <c r="H11997">
        <v>25946</v>
      </c>
      <c r="I11997" s="68" t="str">
        <f>VLOOKUP(E11997,Refs!$P$2:$R$29,3,FALSE)</f>
        <v>Y61</v>
      </c>
      <c r="J11997" s="68" t="str">
        <f>VLOOKUP(E11997,Refs!$P$2:$S$29,4,FALSE)</f>
        <v>East of England</v>
      </c>
      <c r="K11997" s="28">
        <f t="shared" si="379"/>
        <v>25946</v>
      </c>
    </row>
    <row r="11998" spans="1:11" x14ac:dyDescent="0.35">
      <c r="A11998" s="69">
        <f t="shared" si="380"/>
        <v>45870</v>
      </c>
      <c r="B11998" t="s">
        <v>923</v>
      </c>
      <c r="C11998" t="s">
        <v>286</v>
      </c>
      <c r="D11998" t="s">
        <v>890</v>
      </c>
      <c r="E11998" t="s">
        <v>312</v>
      </c>
      <c r="F11998" t="s">
        <v>313</v>
      </c>
      <c r="G11998" t="s">
        <v>27</v>
      </c>
      <c r="H11998">
        <v>4086</v>
      </c>
      <c r="I11998" s="68" t="str">
        <f>VLOOKUP(E11998,Refs!$P$2:$R$29,3,FALSE)</f>
        <v>Y61</v>
      </c>
      <c r="J11998" s="68" t="str">
        <f>VLOOKUP(E11998,Refs!$P$2:$S$29,4,FALSE)</f>
        <v>East of England</v>
      </c>
      <c r="K11998" s="28">
        <f t="shared" si="379"/>
        <v>4086</v>
      </c>
    </row>
    <row r="11999" spans="1:11" x14ac:dyDescent="0.35">
      <c r="A11999" s="69">
        <f t="shared" si="380"/>
        <v>45870</v>
      </c>
      <c r="B11999" t="s">
        <v>923</v>
      </c>
      <c r="C11999" t="s">
        <v>286</v>
      </c>
      <c r="D11999" t="s">
        <v>890</v>
      </c>
      <c r="E11999" t="s">
        <v>312</v>
      </c>
      <c r="F11999" t="s">
        <v>313</v>
      </c>
      <c r="G11999" t="s">
        <v>29</v>
      </c>
      <c r="H11999">
        <v>3460</v>
      </c>
      <c r="I11999" s="68" t="str">
        <f>VLOOKUP(E11999,Refs!$P$2:$R$29,3,FALSE)</f>
        <v>Y61</v>
      </c>
      <c r="J11999" s="68" t="str">
        <f>VLOOKUP(E11999,Refs!$P$2:$S$29,4,FALSE)</f>
        <v>East of England</v>
      </c>
      <c r="K11999" s="28">
        <f t="shared" si="379"/>
        <v>3460</v>
      </c>
    </row>
    <row r="12000" spans="1:11" x14ac:dyDescent="0.35">
      <c r="A12000" s="69">
        <f t="shared" si="380"/>
        <v>45870</v>
      </c>
      <c r="B12000" t="s">
        <v>923</v>
      </c>
      <c r="C12000" t="s">
        <v>286</v>
      </c>
      <c r="D12000" t="s">
        <v>890</v>
      </c>
      <c r="E12000" t="s">
        <v>312</v>
      </c>
      <c r="F12000" t="s">
        <v>313</v>
      </c>
      <c r="G12000" t="s">
        <v>90</v>
      </c>
      <c r="H12000">
        <v>2034</v>
      </c>
      <c r="I12000" s="68" t="str">
        <f>VLOOKUP(E12000,Refs!$P$2:$R$29,3,FALSE)</f>
        <v>Y61</v>
      </c>
      <c r="J12000" s="68" t="str">
        <f>VLOOKUP(E12000,Refs!$P$2:$S$29,4,FALSE)</f>
        <v>East of England</v>
      </c>
      <c r="K12000" s="28">
        <f t="shared" si="379"/>
        <v>2034</v>
      </c>
    </row>
    <row r="12001" spans="1:11" x14ac:dyDescent="0.35">
      <c r="A12001" s="69">
        <f t="shared" si="380"/>
        <v>45870</v>
      </c>
      <c r="B12001" t="s">
        <v>923</v>
      </c>
      <c r="C12001" t="s">
        <v>286</v>
      </c>
      <c r="D12001" t="s">
        <v>890</v>
      </c>
      <c r="E12001" t="s">
        <v>312</v>
      </c>
      <c r="F12001" t="s">
        <v>313</v>
      </c>
      <c r="G12001" t="s">
        <v>91</v>
      </c>
      <c r="H12001">
        <v>23</v>
      </c>
      <c r="I12001" s="68" t="str">
        <f>VLOOKUP(E12001,Refs!$P$2:$R$29,3,FALSE)</f>
        <v>Y61</v>
      </c>
      <c r="J12001" s="68" t="str">
        <f>VLOOKUP(E12001,Refs!$P$2:$S$29,4,FALSE)</f>
        <v>East of England</v>
      </c>
      <c r="K12001" s="28">
        <f t="shared" si="379"/>
        <v>23</v>
      </c>
    </row>
    <row r="12002" spans="1:11" x14ac:dyDescent="0.35">
      <c r="A12002" s="69">
        <f t="shared" si="380"/>
        <v>45870</v>
      </c>
      <c r="B12002" t="s">
        <v>923</v>
      </c>
      <c r="C12002" t="s">
        <v>286</v>
      </c>
      <c r="D12002" t="s">
        <v>890</v>
      </c>
      <c r="E12002" t="s">
        <v>312</v>
      </c>
      <c r="F12002" t="s">
        <v>313</v>
      </c>
      <c r="G12002" t="s">
        <v>92</v>
      </c>
      <c r="H12002">
        <v>2084</v>
      </c>
      <c r="I12002" s="68" t="str">
        <f>VLOOKUP(E12002,Refs!$P$2:$R$29,3,FALSE)</f>
        <v>Y61</v>
      </c>
      <c r="J12002" s="68" t="str">
        <f>VLOOKUP(E12002,Refs!$P$2:$S$29,4,FALSE)</f>
        <v>East of England</v>
      </c>
      <c r="K12002" s="28">
        <f t="shared" si="379"/>
        <v>2084</v>
      </c>
    </row>
    <row r="12003" spans="1:11" x14ac:dyDescent="0.35">
      <c r="A12003" s="69">
        <f t="shared" si="380"/>
        <v>45870</v>
      </c>
      <c r="B12003" t="s">
        <v>923</v>
      </c>
      <c r="C12003" t="s">
        <v>286</v>
      </c>
      <c r="D12003" t="s">
        <v>890</v>
      </c>
      <c r="E12003" t="s">
        <v>312</v>
      </c>
      <c r="F12003" t="s">
        <v>313</v>
      </c>
      <c r="G12003" t="s">
        <v>93</v>
      </c>
      <c r="H12003">
        <v>103</v>
      </c>
      <c r="I12003" s="68" t="str">
        <f>VLOOKUP(E12003,Refs!$P$2:$R$29,3,FALSE)</f>
        <v>Y61</v>
      </c>
      <c r="J12003" s="68" t="str">
        <f>VLOOKUP(E12003,Refs!$P$2:$S$29,4,FALSE)</f>
        <v>East of England</v>
      </c>
      <c r="K12003" s="28">
        <f t="shared" si="379"/>
        <v>103</v>
      </c>
    </row>
    <row r="12004" spans="1:11" x14ac:dyDescent="0.35">
      <c r="A12004" s="69">
        <f t="shared" si="380"/>
        <v>45870</v>
      </c>
      <c r="B12004" t="s">
        <v>923</v>
      </c>
      <c r="C12004" t="s">
        <v>286</v>
      </c>
      <c r="D12004" t="s">
        <v>890</v>
      </c>
      <c r="E12004" t="s">
        <v>312</v>
      </c>
      <c r="F12004" t="s">
        <v>313</v>
      </c>
      <c r="G12004" t="s">
        <v>94</v>
      </c>
      <c r="H12004">
        <v>951</v>
      </c>
      <c r="I12004" s="68" t="str">
        <f>VLOOKUP(E12004,Refs!$P$2:$R$29,3,FALSE)</f>
        <v>Y61</v>
      </c>
      <c r="J12004" s="68" t="str">
        <f>VLOOKUP(E12004,Refs!$P$2:$S$29,4,FALSE)</f>
        <v>East of England</v>
      </c>
      <c r="K12004" s="28">
        <f t="shared" si="379"/>
        <v>951</v>
      </c>
    </row>
    <row r="12005" spans="1:11" x14ac:dyDescent="0.35">
      <c r="A12005" s="69">
        <f t="shared" si="380"/>
        <v>45870</v>
      </c>
      <c r="B12005" t="s">
        <v>923</v>
      </c>
      <c r="C12005" t="s">
        <v>286</v>
      </c>
      <c r="D12005" t="s">
        <v>890</v>
      </c>
      <c r="E12005" t="s">
        <v>312</v>
      </c>
      <c r="F12005" t="s">
        <v>313</v>
      </c>
      <c r="G12005" t="s">
        <v>95</v>
      </c>
      <c r="H12005">
        <v>69</v>
      </c>
      <c r="I12005" s="68" t="str">
        <f>VLOOKUP(E12005,Refs!$P$2:$R$29,3,FALSE)</f>
        <v>Y61</v>
      </c>
      <c r="J12005" s="68" t="str">
        <f>VLOOKUP(E12005,Refs!$P$2:$S$29,4,FALSE)</f>
        <v>East of England</v>
      </c>
      <c r="K12005" s="28">
        <f t="shared" si="379"/>
        <v>69</v>
      </c>
    </row>
    <row r="12006" spans="1:11" x14ac:dyDescent="0.35">
      <c r="A12006" s="69">
        <f t="shared" si="380"/>
        <v>45870</v>
      </c>
      <c r="B12006" t="s">
        <v>923</v>
      </c>
      <c r="C12006" t="s">
        <v>286</v>
      </c>
      <c r="D12006" t="s">
        <v>890</v>
      </c>
      <c r="E12006" t="s">
        <v>312</v>
      </c>
      <c r="F12006" t="s">
        <v>313</v>
      </c>
      <c r="G12006" t="s">
        <v>96</v>
      </c>
      <c r="H12006">
        <v>1275</v>
      </c>
      <c r="I12006" s="68" t="str">
        <f>VLOOKUP(E12006,Refs!$P$2:$R$29,3,FALSE)</f>
        <v>Y61</v>
      </c>
      <c r="J12006" s="68" t="str">
        <f>VLOOKUP(E12006,Refs!$P$2:$S$29,4,FALSE)</f>
        <v>East of England</v>
      </c>
      <c r="K12006" s="28">
        <f t="shared" si="379"/>
        <v>1275</v>
      </c>
    </row>
    <row r="12007" spans="1:11" x14ac:dyDescent="0.35">
      <c r="A12007" s="69">
        <f t="shared" si="380"/>
        <v>45870</v>
      </c>
      <c r="B12007" t="s">
        <v>923</v>
      </c>
      <c r="C12007" t="s">
        <v>286</v>
      </c>
      <c r="D12007" t="s">
        <v>890</v>
      </c>
      <c r="E12007" t="s">
        <v>312</v>
      </c>
      <c r="F12007" t="s">
        <v>313</v>
      </c>
      <c r="G12007" t="s">
        <v>31</v>
      </c>
      <c r="H12007">
        <v>775</v>
      </c>
      <c r="I12007" s="68" t="str">
        <f>VLOOKUP(E12007,Refs!$P$2:$R$29,3,FALSE)</f>
        <v>Y61</v>
      </c>
      <c r="J12007" s="68" t="str">
        <f>VLOOKUP(E12007,Refs!$P$2:$S$29,4,FALSE)</f>
        <v>East of England</v>
      </c>
      <c r="K12007" s="28">
        <f t="shared" si="379"/>
        <v>775</v>
      </c>
    </row>
    <row r="12008" spans="1:11" x14ac:dyDescent="0.35">
      <c r="A12008" s="69">
        <f t="shared" si="380"/>
        <v>45870</v>
      </c>
      <c r="B12008" t="s">
        <v>923</v>
      </c>
      <c r="C12008" t="s">
        <v>286</v>
      </c>
      <c r="D12008" t="s">
        <v>890</v>
      </c>
      <c r="E12008" t="s">
        <v>312</v>
      </c>
      <c r="F12008" t="s">
        <v>313</v>
      </c>
      <c r="G12008" t="s">
        <v>97</v>
      </c>
      <c r="H12008">
        <v>2756</v>
      </c>
      <c r="I12008" s="68" t="str">
        <f>VLOOKUP(E12008,Refs!$P$2:$R$29,3,FALSE)</f>
        <v>Y61</v>
      </c>
      <c r="J12008" s="68" t="str">
        <f>VLOOKUP(E12008,Refs!$P$2:$S$29,4,FALSE)</f>
        <v>East of England</v>
      </c>
      <c r="K12008" s="28">
        <f t="shared" si="379"/>
        <v>2756</v>
      </c>
    </row>
    <row r="12009" spans="1:11" x14ac:dyDescent="0.35">
      <c r="A12009" s="69">
        <f t="shared" si="380"/>
        <v>45870</v>
      </c>
      <c r="B12009" t="s">
        <v>923</v>
      </c>
      <c r="C12009" t="s">
        <v>286</v>
      </c>
      <c r="D12009" t="s">
        <v>890</v>
      </c>
      <c r="E12009" t="s">
        <v>312</v>
      </c>
      <c r="F12009" t="s">
        <v>313</v>
      </c>
      <c r="G12009" t="s">
        <v>98</v>
      </c>
      <c r="H12009">
        <v>3109</v>
      </c>
      <c r="I12009" s="68" t="str">
        <f>VLOOKUP(E12009,Refs!$P$2:$R$29,3,FALSE)</f>
        <v>Y61</v>
      </c>
      <c r="J12009" s="68" t="str">
        <f>VLOOKUP(E12009,Refs!$P$2:$S$29,4,FALSE)</f>
        <v>East of England</v>
      </c>
      <c r="K12009" s="28">
        <f t="shared" si="379"/>
        <v>3109</v>
      </c>
    </row>
    <row r="12010" spans="1:11" x14ac:dyDescent="0.35">
      <c r="A12010" s="69">
        <f t="shared" si="380"/>
        <v>45870</v>
      </c>
      <c r="B12010" t="s">
        <v>923</v>
      </c>
      <c r="C12010" t="s">
        <v>286</v>
      </c>
      <c r="D12010" t="s">
        <v>890</v>
      </c>
      <c r="E12010" t="s">
        <v>312</v>
      </c>
      <c r="F12010" t="s">
        <v>313</v>
      </c>
      <c r="G12010" t="s">
        <v>99</v>
      </c>
      <c r="H12010">
        <v>2547</v>
      </c>
      <c r="I12010" s="68" t="str">
        <f>VLOOKUP(E12010,Refs!$P$2:$R$29,3,FALSE)</f>
        <v>Y61</v>
      </c>
      <c r="J12010" s="68" t="str">
        <f>VLOOKUP(E12010,Refs!$P$2:$S$29,4,FALSE)</f>
        <v>East of England</v>
      </c>
      <c r="K12010" s="28">
        <f t="shared" si="379"/>
        <v>2547</v>
      </c>
    </row>
    <row r="12011" spans="1:11" x14ac:dyDescent="0.35">
      <c r="A12011" s="69">
        <f t="shared" si="380"/>
        <v>45870</v>
      </c>
      <c r="B12011" t="s">
        <v>923</v>
      </c>
      <c r="C12011" t="s">
        <v>286</v>
      </c>
      <c r="D12011" t="s">
        <v>890</v>
      </c>
      <c r="E12011" t="s">
        <v>312</v>
      </c>
      <c r="F12011" t="s">
        <v>313</v>
      </c>
      <c r="G12011" t="s">
        <v>100</v>
      </c>
      <c r="H12011">
        <v>1370</v>
      </c>
      <c r="I12011" s="68" t="str">
        <f>VLOOKUP(E12011,Refs!$P$2:$R$29,3,FALSE)</f>
        <v>Y61</v>
      </c>
      <c r="J12011" s="68" t="str">
        <f>VLOOKUP(E12011,Refs!$P$2:$S$29,4,FALSE)</f>
        <v>East of England</v>
      </c>
      <c r="K12011" s="28">
        <f t="shared" si="379"/>
        <v>1370</v>
      </c>
    </row>
    <row r="12012" spans="1:11" x14ac:dyDescent="0.35">
      <c r="A12012" s="69">
        <f t="shared" si="380"/>
        <v>45870</v>
      </c>
      <c r="B12012" t="s">
        <v>923</v>
      </c>
      <c r="C12012" t="s">
        <v>286</v>
      </c>
      <c r="D12012" t="s">
        <v>890</v>
      </c>
      <c r="E12012" t="s">
        <v>312</v>
      </c>
      <c r="F12012" t="s">
        <v>313</v>
      </c>
      <c r="G12012" t="s">
        <v>101</v>
      </c>
      <c r="H12012">
        <v>784</v>
      </c>
      <c r="I12012" s="68" t="str">
        <f>VLOOKUP(E12012,Refs!$P$2:$R$29,3,FALSE)</f>
        <v>Y61</v>
      </c>
      <c r="J12012" s="68" t="str">
        <f>VLOOKUP(E12012,Refs!$P$2:$S$29,4,FALSE)</f>
        <v>East of England</v>
      </c>
      <c r="K12012" s="28">
        <f t="shared" si="379"/>
        <v>784</v>
      </c>
    </row>
    <row r="12013" spans="1:11" x14ac:dyDescent="0.35">
      <c r="A12013" s="69">
        <f t="shared" si="380"/>
        <v>45870</v>
      </c>
      <c r="B12013" t="s">
        <v>923</v>
      </c>
      <c r="C12013" t="s">
        <v>286</v>
      </c>
      <c r="D12013" t="s">
        <v>890</v>
      </c>
      <c r="E12013" t="s">
        <v>312</v>
      </c>
      <c r="F12013" t="s">
        <v>313</v>
      </c>
      <c r="G12013" t="s">
        <v>102</v>
      </c>
      <c r="H12013">
        <v>265</v>
      </c>
      <c r="I12013" s="68" t="str">
        <f>VLOOKUP(E12013,Refs!$P$2:$R$29,3,FALSE)</f>
        <v>Y61</v>
      </c>
      <c r="J12013" s="68" t="str">
        <f>VLOOKUP(E12013,Refs!$P$2:$S$29,4,FALSE)</f>
        <v>East of England</v>
      </c>
      <c r="K12013" s="28">
        <f t="shared" si="379"/>
        <v>265</v>
      </c>
    </row>
    <row r="12014" spans="1:11" x14ac:dyDescent="0.35">
      <c r="A12014" s="69">
        <f t="shared" si="380"/>
        <v>45870</v>
      </c>
      <c r="B12014" t="s">
        <v>923</v>
      </c>
      <c r="C12014" t="s">
        <v>286</v>
      </c>
      <c r="D12014" t="s">
        <v>890</v>
      </c>
      <c r="E12014" t="s">
        <v>312</v>
      </c>
      <c r="F12014" t="s">
        <v>313</v>
      </c>
      <c r="G12014" t="s">
        <v>103</v>
      </c>
      <c r="H12014">
        <v>1766</v>
      </c>
      <c r="I12014" s="68" t="str">
        <f>VLOOKUP(E12014,Refs!$P$2:$R$29,3,FALSE)</f>
        <v>Y61</v>
      </c>
      <c r="J12014" s="68" t="str">
        <f>VLOOKUP(E12014,Refs!$P$2:$S$29,4,FALSE)</f>
        <v>East of England</v>
      </c>
      <c r="K12014" s="28">
        <f t="shared" si="379"/>
        <v>1766</v>
      </c>
    </row>
    <row r="12015" spans="1:11" x14ac:dyDescent="0.35">
      <c r="A12015" s="69">
        <f t="shared" si="380"/>
        <v>45870</v>
      </c>
      <c r="B12015" t="s">
        <v>923</v>
      </c>
      <c r="C12015" t="s">
        <v>286</v>
      </c>
      <c r="D12015" t="s">
        <v>890</v>
      </c>
      <c r="E12015" t="s">
        <v>312</v>
      </c>
      <c r="F12015" t="s">
        <v>313</v>
      </c>
      <c r="G12015" t="s">
        <v>104</v>
      </c>
      <c r="H12015">
        <v>4928307</v>
      </c>
      <c r="I12015" s="68" t="str">
        <f>VLOOKUP(E12015,Refs!$P$2:$R$29,3,FALSE)</f>
        <v>Y61</v>
      </c>
      <c r="J12015" s="68" t="str">
        <f>VLOOKUP(E12015,Refs!$P$2:$S$29,4,FALSE)</f>
        <v>East of England</v>
      </c>
      <c r="K12015" s="28">
        <f t="shared" si="379"/>
        <v>4928307</v>
      </c>
    </row>
    <row r="12016" spans="1:11" x14ac:dyDescent="0.35">
      <c r="A12016" s="69">
        <f t="shared" si="380"/>
        <v>45870</v>
      </c>
      <c r="B12016" t="s">
        <v>923</v>
      </c>
      <c r="C12016" t="s">
        <v>286</v>
      </c>
      <c r="D12016" t="s">
        <v>890</v>
      </c>
      <c r="E12016" t="s">
        <v>312</v>
      </c>
      <c r="F12016" t="s">
        <v>313</v>
      </c>
      <c r="G12016" t="s">
        <v>105</v>
      </c>
      <c r="H12016">
        <v>2710</v>
      </c>
      <c r="I12016" s="68" t="str">
        <f>VLOOKUP(E12016,Refs!$P$2:$R$29,3,FALSE)</f>
        <v>Y61</v>
      </c>
      <c r="J12016" s="68" t="str">
        <f>VLOOKUP(E12016,Refs!$P$2:$S$29,4,FALSE)</f>
        <v>East of England</v>
      </c>
      <c r="K12016" s="28">
        <f t="shared" si="379"/>
        <v>2710</v>
      </c>
    </row>
    <row r="12017" spans="1:11" x14ac:dyDescent="0.35">
      <c r="A12017" s="69">
        <f t="shared" si="380"/>
        <v>45870</v>
      </c>
      <c r="B12017" t="s">
        <v>923</v>
      </c>
      <c r="C12017" t="s">
        <v>286</v>
      </c>
      <c r="D12017" t="s">
        <v>890</v>
      </c>
      <c r="E12017" t="s">
        <v>312</v>
      </c>
      <c r="F12017" t="s">
        <v>313</v>
      </c>
      <c r="G12017" t="s">
        <v>106</v>
      </c>
      <c r="H12017">
        <v>1420</v>
      </c>
      <c r="I12017" s="68" t="str">
        <f>VLOOKUP(E12017,Refs!$P$2:$R$29,3,FALSE)</f>
        <v>Y61</v>
      </c>
      <c r="J12017" s="68" t="str">
        <f>VLOOKUP(E12017,Refs!$P$2:$S$29,4,FALSE)</f>
        <v>East of England</v>
      </c>
      <c r="K12017" s="28">
        <f t="shared" si="379"/>
        <v>1420</v>
      </c>
    </row>
    <row r="12018" spans="1:11" x14ac:dyDescent="0.35">
      <c r="A12018" s="69">
        <f t="shared" si="380"/>
        <v>45870</v>
      </c>
      <c r="B12018" t="s">
        <v>923</v>
      </c>
      <c r="C12018" t="s">
        <v>286</v>
      </c>
      <c r="D12018" t="s">
        <v>890</v>
      </c>
      <c r="E12018" t="s">
        <v>312</v>
      </c>
      <c r="F12018" t="s">
        <v>313</v>
      </c>
      <c r="G12018" t="s">
        <v>107</v>
      </c>
      <c r="H12018">
        <v>248</v>
      </c>
      <c r="I12018" s="68" t="str">
        <f>VLOOKUP(E12018,Refs!$P$2:$R$29,3,FALSE)</f>
        <v>Y61</v>
      </c>
      <c r="J12018" s="68" t="str">
        <f>VLOOKUP(E12018,Refs!$P$2:$S$29,4,FALSE)</f>
        <v>East of England</v>
      </c>
      <c r="K12018" s="28">
        <f t="shared" si="379"/>
        <v>248</v>
      </c>
    </row>
    <row r="12019" spans="1:11" x14ac:dyDescent="0.35">
      <c r="A12019" s="69">
        <f t="shared" si="380"/>
        <v>45870</v>
      </c>
      <c r="B12019" t="s">
        <v>923</v>
      </c>
      <c r="C12019" t="s">
        <v>286</v>
      </c>
      <c r="D12019" t="s">
        <v>890</v>
      </c>
      <c r="E12019" t="s">
        <v>312</v>
      </c>
      <c r="F12019" t="s">
        <v>313</v>
      </c>
      <c r="G12019" t="s">
        <v>108</v>
      </c>
      <c r="H12019">
        <v>653</v>
      </c>
      <c r="I12019" s="68" t="str">
        <f>VLOOKUP(E12019,Refs!$P$2:$R$29,3,FALSE)</f>
        <v>Y61</v>
      </c>
      <c r="J12019" s="68" t="str">
        <f>VLOOKUP(E12019,Refs!$P$2:$S$29,4,FALSE)</f>
        <v>East of England</v>
      </c>
      <c r="K12019" s="28">
        <f t="shared" si="379"/>
        <v>653</v>
      </c>
    </row>
    <row r="12020" spans="1:11" x14ac:dyDescent="0.35">
      <c r="A12020" s="69">
        <f t="shared" si="380"/>
        <v>45870</v>
      </c>
      <c r="B12020" t="s">
        <v>923</v>
      </c>
      <c r="C12020" t="s">
        <v>286</v>
      </c>
      <c r="D12020" t="s">
        <v>890</v>
      </c>
      <c r="E12020" t="s">
        <v>312</v>
      </c>
      <c r="F12020" t="s">
        <v>313</v>
      </c>
      <c r="G12020" t="s">
        <v>109</v>
      </c>
      <c r="H12020">
        <v>3130568</v>
      </c>
      <c r="I12020" s="68" t="str">
        <f>VLOOKUP(E12020,Refs!$P$2:$R$29,3,FALSE)</f>
        <v>Y61</v>
      </c>
      <c r="J12020" s="68" t="str">
        <f>VLOOKUP(E12020,Refs!$P$2:$S$29,4,FALSE)</f>
        <v>East of England</v>
      </c>
      <c r="K12020" s="28">
        <f t="shared" si="379"/>
        <v>3130568</v>
      </c>
    </row>
    <row r="12021" spans="1:11" x14ac:dyDescent="0.35">
      <c r="A12021" s="69">
        <f t="shared" si="380"/>
        <v>45870</v>
      </c>
      <c r="B12021" t="s">
        <v>923</v>
      </c>
      <c r="C12021" t="s">
        <v>286</v>
      </c>
      <c r="D12021" t="s">
        <v>890</v>
      </c>
      <c r="E12021" t="s">
        <v>312</v>
      </c>
      <c r="F12021" t="s">
        <v>313</v>
      </c>
      <c r="G12021" t="s">
        <v>110</v>
      </c>
      <c r="H12021">
        <v>1710</v>
      </c>
      <c r="I12021" s="68" t="str">
        <f>VLOOKUP(E12021,Refs!$P$2:$R$29,3,FALSE)</f>
        <v>Y61</v>
      </c>
      <c r="J12021" s="68" t="str">
        <f>VLOOKUP(E12021,Refs!$P$2:$S$29,4,FALSE)</f>
        <v>East of England</v>
      </c>
      <c r="K12021" s="28">
        <f t="shared" si="379"/>
        <v>1710</v>
      </c>
    </row>
    <row r="12022" spans="1:11" x14ac:dyDescent="0.35">
      <c r="A12022" s="69">
        <f t="shared" si="380"/>
        <v>45870</v>
      </c>
      <c r="B12022" t="s">
        <v>923</v>
      </c>
      <c r="C12022" t="s">
        <v>286</v>
      </c>
      <c r="D12022" t="s">
        <v>890</v>
      </c>
      <c r="E12022" t="s">
        <v>312</v>
      </c>
      <c r="F12022" t="s">
        <v>313</v>
      </c>
      <c r="G12022" t="s">
        <v>808</v>
      </c>
      <c r="H12022">
        <v>10831</v>
      </c>
      <c r="I12022" s="68" t="str">
        <f>VLOOKUP(E12022,Refs!$P$2:$R$29,3,FALSE)</f>
        <v>Y61</v>
      </c>
      <c r="J12022" s="68" t="str">
        <f>VLOOKUP(E12022,Refs!$P$2:$S$29,4,FALSE)</f>
        <v>East of England</v>
      </c>
      <c r="K12022" s="28">
        <f t="shared" si="379"/>
        <v>10831</v>
      </c>
    </row>
    <row r="12023" spans="1:11" x14ac:dyDescent="0.35">
      <c r="A12023" s="69">
        <f t="shared" si="380"/>
        <v>45870</v>
      </c>
      <c r="B12023" t="s">
        <v>923</v>
      </c>
      <c r="C12023" t="s">
        <v>286</v>
      </c>
      <c r="D12023" t="s">
        <v>890</v>
      </c>
      <c r="E12023" t="s">
        <v>312</v>
      </c>
      <c r="F12023" t="s">
        <v>313</v>
      </c>
      <c r="G12023" t="s">
        <v>809</v>
      </c>
      <c r="H12023">
        <v>308</v>
      </c>
      <c r="I12023" s="68" t="str">
        <f>VLOOKUP(E12023,Refs!$P$2:$R$29,3,FALSE)</f>
        <v>Y61</v>
      </c>
      <c r="J12023" s="68" t="str">
        <f>VLOOKUP(E12023,Refs!$P$2:$S$29,4,FALSE)</f>
        <v>East of England</v>
      </c>
      <c r="K12023" s="28">
        <f t="shared" si="379"/>
        <v>308</v>
      </c>
    </row>
    <row r="12024" spans="1:11" x14ac:dyDescent="0.35">
      <c r="A12024" s="69">
        <f t="shared" si="380"/>
        <v>45870</v>
      </c>
      <c r="B12024" t="s">
        <v>923</v>
      </c>
      <c r="C12024" t="s">
        <v>286</v>
      </c>
      <c r="D12024" t="s">
        <v>890</v>
      </c>
      <c r="E12024" t="s">
        <v>312</v>
      </c>
      <c r="F12024" t="s">
        <v>313</v>
      </c>
      <c r="G12024" t="s">
        <v>111</v>
      </c>
      <c r="H12024">
        <v>19779</v>
      </c>
      <c r="I12024" s="68" t="str">
        <f>VLOOKUP(E12024,Refs!$P$2:$R$29,3,FALSE)</f>
        <v>Y61</v>
      </c>
      <c r="J12024" s="68" t="str">
        <f>VLOOKUP(E12024,Refs!$P$2:$S$29,4,FALSE)</f>
        <v>East of England</v>
      </c>
      <c r="K12024" s="28">
        <f t="shared" si="379"/>
        <v>19779</v>
      </c>
    </row>
    <row r="12025" spans="1:11" x14ac:dyDescent="0.35">
      <c r="A12025" s="69">
        <f t="shared" si="380"/>
        <v>45870</v>
      </c>
      <c r="B12025" t="s">
        <v>923</v>
      </c>
      <c r="C12025" t="s">
        <v>286</v>
      </c>
      <c r="D12025" t="s">
        <v>890</v>
      </c>
      <c r="E12025" t="s">
        <v>312</v>
      </c>
      <c r="F12025" t="s">
        <v>313</v>
      </c>
      <c r="G12025" t="s">
        <v>112</v>
      </c>
      <c r="H12025">
        <v>4</v>
      </c>
      <c r="I12025" s="68" t="str">
        <f>VLOOKUP(E12025,Refs!$P$2:$R$29,3,FALSE)</f>
        <v>Y61</v>
      </c>
      <c r="J12025" s="68" t="str">
        <f>VLOOKUP(E12025,Refs!$P$2:$S$29,4,FALSE)</f>
        <v>East of England</v>
      </c>
      <c r="K12025" s="28">
        <f t="shared" si="379"/>
        <v>4</v>
      </c>
    </row>
    <row r="12026" spans="1:11" x14ac:dyDescent="0.35">
      <c r="A12026" s="69">
        <f t="shared" si="380"/>
        <v>45870</v>
      </c>
      <c r="B12026" t="s">
        <v>923</v>
      </c>
      <c r="C12026" t="s">
        <v>286</v>
      </c>
      <c r="D12026" t="s">
        <v>890</v>
      </c>
      <c r="E12026" t="s">
        <v>312</v>
      </c>
      <c r="F12026" t="s">
        <v>313</v>
      </c>
      <c r="G12026" t="s">
        <v>113</v>
      </c>
      <c r="H12026">
        <v>15749</v>
      </c>
      <c r="I12026" s="68" t="str">
        <f>VLOOKUP(E12026,Refs!$P$2:$R$29,3,FALSE)</f>
        <v>Y61</v>
      </c>
      <c r="J12026" s="68" t="str">
        <f>VLOOKUP(E12026,Refs!$P$2:$S$29,4,FALSE)</f>
        <v>East of England</v>
      </c>
      <c r="K12026" s="28">
        <f t="shared" si="379"/>
        <v>15749</v>
      </c>
    </row>
    <row r="12027" spans="1:11" x14ac:dyDescent="0.35">
      <c r="A12027" s="69">
        <f t="shared" si="380"/>
        <v>45870</v>
      </c>
      <c r="B12027" t="s">
        <v>923</v>
      </c>
      <c r="C12027" t="s">
        <v>286</v>
      </c>
      <c r="D12027" t="s">
        <v>890</v>
      </c>
      <c r="E12027" t="s">
        <v>312</v>
      </c>
      <c r="F12027" t="s">
        <v>313</v>
      </c>
      <c r="G12027" t="s">
        <v>114</v>
      </c>
      <c r="H12027">
        <v>1090</v>
      </c>
      <c r="I12027" s="68" t="str">
        <f>VLOOKUP(E12027,Refs!$P$2:$R$29,3,FALSE)</f>
        <v>Y61</v>
      </c>
      <c r="J12027" s="68" t="str">
        <f>VLOOKUP(E12027,Refs!$P$2:$S$29,4,FALSE)</f>
        <v>East of England</v>
      </c>
      <c r="K12027" s="28">
        <f t="shared" si="379"/>
        <v>1090</v>
      </c>
    </row>
    <row r="12028" spans="1:11" x14ac:dyDescent="0.35">
      <c r="A12028" s="69">
        <f t="shared" si="380"/>
        <v>45870</v>
      </c>
      <c r="B12028" t="s">
        <v>923</v>
      </c>
      <c r="C12028" t="s">
        <v>286</v>
      </c>
      <c r="D12028" t="s">
        <v>890</v>
      </c>
      <c r="E12028" t="s">
        <v>312</v>
      </c>
      <c r="F12028" t="s">
        <v>313</v>
      </c>
      <c r="G12028" t="s">
        <v>115</v>
      </c>
      <c r="H12028">
        <v>3392</v>
      </c>
      <c r="I12028" s="68" t="str">
        <f>VLOOKUP(E12028,Refs!$P$2:$R$29,3,FALSE)</f>
        <v>Y61</v>
      </c>
      <c r="J12028" s="68" t="str">
        <f>VLOOKUP(E12028,Refs!$P$2:$S$29,4,FALSE)</f>
        <v>East of England</v>
      </c>
      <c r="K12028" s="28">
        <f t="shared" si="379"/>
        <v>3392</v>
      </c>
    </row>
    <row r="12029" spans="1:11" x14ac:dyDescent="0.35">
      <c r="A12029" s="69">
        <f t="shared" si="380"/>
        <v>45870</v>
      </c>
      <c r="B12029" t="s">
        <v>923</v>
      </c>
      <c r="C12029" t="s">
        <v>286</v>
      </c>
      <c r="D12029" t="s">
        <v>890</v>
      </c>
      <c r="E12029" t="s">
        <v>312</v>
      </c>
      <c r="F12029" t="s">
        <v>313</v>
      </c>
      <c r="G12029" t="s">
        <v>116</v>
      </c>
      <c r="H12029">
        <v>1064</v>
      </c>
      <c r="I12029" s="68" t="str">
        <f>VLOOKUP(E12029,Refs!$P$2:$R$29,3,FALSE)</f>
        <v>Y61</v>
      </c>
      <c r="J12029" s="68" t="str">
        <f>VLOOKUP(E12029,Refs!$P$2:$S$29,4,FALSE)</f>
        <v>East of England</v>
      </c>
      <c r="K12029" s="28">
        <f t="shared" si="379"/>
        <v>1064</v>
      </c>
    </row>
    <row r="12030" spans="1:11" x14ac:dyDescent="0.35">
      <c r="A12030" s="69">
        <f t="shared" si="380"/>
        <v>45870</v>
      </c>
      <c r="B12030" t="s">
        <v>923</v>
      </c>
      <c r="C12030" t="s">
        <v>286</v>
      </c>
      <c r="D12030" t="s">
        <v>890</v>
      </c>
      <c r="E12030" t="s">
        <v>312</v>
      </c>
      <c r="F12030" t="s">
        <v>313</v>
      </c>
      <c r="G12030" t="s">
        <v>117</v>
      </c>
      <c r="H12030">
        <v>8265</v>
      </c>
      <c r="I12030" s="68" t="str">
        <f>VLOOKUP(E12030,Refs!$P$2:$R$29,3,FALSE)</f>
        <v>Y61</v>
      </c>
      <c r="J12030" s="68" t="str">
        <f>VLOOKUP(E12030,Refs!$P$2:$S$29,4,FALSE)</f>
        <v>East of England</v>
      </c>
      <c r="K12030" s="28">
        <f t="shared" si="379"/>
        <v>8265</v>
      </c>
    </row>
    <row r="12031" spans="1:11" x14ac:dyDescent="0.35">
      <c r="A12031" s="69">
        <f t="shared" si="380"/>
        <v>45870</v>
      </c>
      <c r="B12031" t="s">
        <v>923</v>
      </c>
      <c r="C12031" t="s">
        <v>286</v>
      </c>
      <c r="D12031" t="s">
        <v>890</v>
      </c>
      <c r="E12031" t="s">
        <v>312</v>
      </c>
      <c r="F12031" t="s">
        <v>313</v>
      </c>
      <c r="G12031" t="s">
        <v>118</v>
      </c>
      <c r="H12031">
        <v>1</v>
      </c>
      <c r="I12031" s="68" t="str">
        <f>VLOOKUP(E12031,Refs!$P$2:$R$29,3,FALSE)</f>
        <v>Y61</v>
      </c>
      <c r="J12031" s="68" t="str">
        <f>VLOOKUP(E12031,Refs!$P$2:$S$29,4,FALSE)</f>
        <v>East of England</v>
      </c>
      <c r="K12031" s="28">
        <f t="shared" si="379"/>
        <v>1</v>
      </c>
    </row>
    <row r="12032" spans="1:11" x14ac:dyDescent="0.35">
      <c r="A12032" s="69">
        <f t="shared" si="380"/>
        <v>45870</v>
      </c>
      <c r="B12032" t="s">
        <v>923</v>
      </c>
      <c r="C12032" t="s">
        <v>286</v>
      </c>
      <c r="D12032" t="s">
        <v>890</v>
      </c>
      <c r="E12032" t="s">
        <v>312</v>
      </c>
      <c r="F12032" t="s">
        <v>313</v>
      </c>
      <c r="G12032" t="s">
        <v>119</v>
      </c>
      <c r="H12032">
        <v>1275</v>
      </c>
      <c r="I12032" s="68" t="str">
        <f>VLOOKUP(E12032,Refs!$P$2:$R$29,3,FALSE)</f>
        <v>Y61</v>
      </c>
      <c r="J12032" s="68" t="str">
        <f>VLOOKUP(E12032,Refs!$P$2:$S$29,4,FALSE)</f>
        <v>East of England</v>
      </c>
      <c r="K12032" s="28">
        <f t="shared" si="379"/>
        <v>1275</v>
      </c>
    </row>
    <row r="12033" spans="1:11" x14ac:dyDescent="0.35">
      <c r="A12033" s="69">
        <f t="shared" si="380"/>
        <v>45870</v>
      </c>
      <c r="B12033" t="s">
        <v>923</v>
      </c>
      <c r="C12033" t="s">
        <v>286</v>
      </c>
      <c r="D12033" t="s">
        <v>890</v>
      </c>
      <c r="E12033" t="s">
        <v>312</v>
      </c>
      <c r="F12033" t="s">
        <v>313</v>
      </c>
      <c r="G12033" t="s">
        <v>120</v>
      </c>
      <c r="H12033">
        <v>4</v>
      </c>
      <c r="I12033" s="68" t="str">
        <f>VLOOKUP(E12033,Refs!$P$2:$R$29,3,FALSE)</f>
        <v>Y61</v>
      </c>
      <c r="J12033" s="68" t="str">
        <f>VLOOKUP(E12033,Refs!$P$2:$S$29,4,FALSE)</f>
        <v>East of England</v>
      </c>
      <c r="K12033" s="28">
        <f t="shared" si="379"/>
        <v>4</v>
      </c>
    </row>
    <row r="12034" spans="1:11" x14ac:dyDescent="0.35">
      <c r="A12034" s="69">
        <f t="shared" si="380"/>
        <v>45870</v>
      </c>
      <c r="B12034" t="s">
        <v>923</v>
      </c>
      <c r="C12034" t="s">
        <v>286</v>
      </c>
      <c r="D12034" t="s">
        <v>890</v>
      </c>
      <c r="E12034" t="s">
        <v>312</v>
      </c>
      <c r="F12034" t="s">
        <v>313</v>
      </c>
      <c r="G12034" t="s">
        <v>121</v>
      </c>
      <c r="H12034">
        <v>2361</v>
      </c>
      <c r="I12034" s="68" t="str">
        <f>VLOOKUP(E12034,Refs!$P$2:$R$29,3,FALSE)</f>
        <v>Y61</v>
      </c>
      <c r="J12034" s="68" t="str">
        <f>VLOOKUP(E12034,Refs!$P$2:$S$29,4,FALSE)</f>
        <v>East of England</v>
      </c>
      <c r="K12034" s="28">
        <f t="shared" ref="K12034:K12097" si="381">IF(OR(H12034="NULL",H12034=0,H12034=""),"",H12034)</f>
        <v>2361</v>
      </c>
    </row>
    <row r="12035" spans="1:11" x14ac:dyDescent="0.35">
      <c r="A12035" s="69">
        <f t="shared" ref="A12035:A12098" si="382">DATEVALUE(RIGHT(B12035,8))</f>
        <v>45870</v>
      </c>
      <c r="B12035" t="s">
        <v>923</v>
      </c>
      <c r="C12035" t="s">
        <v>286</v>
      </c>
      <c r="D12035" t="s">
        <v>890</v>
      </c>
      <c r="E12035" t="s">
        <v>312</v>
      </c>
      <c r="F12035" t="s">
        <v>313</v>
      </c>
      <c r="G12035" t="s">
        <v>122</v>
      </c>
      <c r="H12035">
        <v>2</v>
      </c>
      <c r="I12035" s="68" t="str">
        <f>VLOOKUP(E12035,Refs!$P$2:$R$29,3,FALSE)</f>
        <v>Y61</v>
      </c>
      <c r="J12035" s="68" t="str">
        <f>VLOOKUP(E12035,Refs!$P$2:$S$29,4,FALSE)</f>
        <v>East of England</v>
      </c>
      <c r="K12035" s="28">
        <f t="shared" si="381"/>
        <v>2</v>
      </c>
    </row>
    <row r="12036" spans="1:11" x14ac:dyDescent="0.35">
      <c r="A12036" s="69">
        <f t="shared" si="382"/>
        <v>45870</v>
      </c>
      <c r="B12036" t="s">
        <v>923</v>
      </c>
      <c r="C12036" t="s">
        <v>286</v>
      </c>
      <c r="D12036" t="s">
        <v>890</v>
      </c>
      <c r="E12036" t="s">
        <v>312</v>
      </c>
      <c r="F12036" t="s">
        <v>313</v>
      </c>
      <c r="G12036" t="s">
        <v>123</v>
      </c>
      <c r="H12036">
        <v>69</v>
      </c>
      <c r="I12036" s="68" t="str">
        <f>VLOOKUP(E12036,Refs!$P$2:$R$29,3,FALSE)</f>
        <v>Y61</v>
      </c>
      <c r="J12036" s="68" t="str">
        <f>VLOOKUP(E12036,Refs!$P$2:$S$29,4,FALSE)</f>
        <v>East of England</v>
      </c>
      <c r="K12036" s="28">
        <f t="shared" si="381"/>
        <v>69</v>
      </c>
    </row>
    <row r="12037" spans="1:11" x14ac:dyDescent="0.35">
      <c r="A12037" s="69">
        <f t="shared" si="382"/>
        <v>45870</v>
      </c>
      <c r="B12037" t="s">
        <v>923</v>
      </c>
      <c r="C12037" t="s">
        <v>286</v>
      </c>
      <c r="D12037" t="s">
        <v>890</v>
      </c>
      <c r="E12037" t="s">
        <v>312</v>
      </c>
      <c r="F12037" t="s">
        <v>313</v>
      </c>
      <c r="G12037" t="s">
        <v>124</v>
      </c>
      <c r="H12037">
        <v>0</v>
      </c>
      <c r="I12037" s="68" t="str">
        <f>VLOOKUP(E12037,Refs!$P$2:$R$29,3,FALSE)</f>
        <v>Y61</v>
      </c>
      <c r="J12037" s="68" t="str">
        <f>VLOOKUP(E12037,Refs!$P$2:$S$29,4,FALSE)</f>
        <v>East of England</v>
      </c>
      <c r="K12037" s="28" t="str">
        <f t="shared" si="381"/>
        <v/>
      </c>
    </row>
    <row r="12038" spans="1:11" x14ac:dyDescent="0.35">
      <c r="A12038" s="69">
        <f t="shared" si="382"/>
        <v>45870</v>
      </c>
      <c r="B12038" t="s">
        <v>923</v>
      </c>
      <c r="C12038" t="s">
        <v>286</v>
      </c>
      <c r="D12038" t="s">
        <v>890</v>
      </c>
      <c r="E12038" t="s">
        <v>312</v>
      </c>
      <c r="F12038" t="s">
        <v>313</v>
      </c>
      <c r="G12038" t="s">
        <v>125</v>
      </c>
      <c r="H12038">
        <v>0</v>
      </c>
      <c r="I12038" s="68" t="str">
        <f>VLOOKUP(E12038,Refs!$P$2:$R$29,3,FALSE)</f>
        <v>Y61</v>
      </c>
      <c r="J12038" s="68" t="str">
        <f>VLOOKUP(E12038,Refs!$P$2:$S$29,4,FALSE)</f>
        <v>East of England</v>
      </c>
      <c r="K12038" s="28" t="str">
        <f t="shared" si="381"/>
        <v/>
      </c>
    </row>
    <row r="12039" spans="1:11" x14ac:dyDescent="0.35">
      <c r="A12039" s="69">
        <f t="shared" si="382"/>
        <v>45870</v>
      </c>
      <c r="B12039" t="s">
        <v>923</v>
      </c>
      <c r="C12039" t="s">
        <v>286</v>
      </c>
      <c r="D12039" t="s">
        <v>890</v>
      </c>
      <c r="E12039" t="s">
        <v>312</v>
      </c>
      <c r="F12039" t="s">
        <v>313</v>
      </c>
      <c r="G12039" t="s">
        <v>126</v>
      </c>
      <c r="H12039">
        <v>0</v>
      </c>
      <c r="I12039" s="68" t="str">
        <f>VLOOKUP(E12039,Refs!$P$2:$R$29,3,FALSE)</f>
        <v>Y61</v>
      </c>
      <c r="J12039" s="68" t="str">
        <f>VLOOKUP(E12039,Refs!$P$2:$S$29,4,FALSE)</f>
        <v>East of England</v>
      </c>
      <c r="K12039" s="28" t="str">
        <f t="shared" si="381"/>
        <v/>
      </c>
    </row>
    <row r="12040" spans="1:11" x14ac:dyDescent="0.35">
      <c r="A12040" s="69">
        <f t="shared" si="382"/>
        <v>45870</v>
      </c>
      <c r="B12040" t="s">
        <v>923</v>
      </c>
      <c r="C12040" t="s">
        <v>286</v>
      </c>
      <c r="D12040" t="s">
        <v>890</v>
      </c>
      <c r="E12040" t="s">
        <v>312</v>
      </c>
      <c r="F12040" t="s">
        <v>313</v>
      </c>
      <c r="G12040" t="s">
        <v>127</v>
      </c>
      <c r="H12040">
        <v>19</v>
      </c>
      <c r="I12040" s="68" t="str">
        <f>VLOOKUP(E12040,Refs!$P$2:$R$29,3,FALSE)</f>
        <v>Y61</v>
      </c>
      <c r="J12040" s="68" t="str">
        <f>VLOOKUP(E12040,Refs!$P$2:$S$29,4,FALSE)</f>
        <v>East of England</v>
      </c>
      <c r="K12040" s="28">
        <f t="shared" si="381"/>
        <v>19</v>
      </c>
    </row>
    <row r="12041" spans="1:11" x14ac:dyDescent="0.35">
      <c r="A12041" s="69">
        <f t="shared" si="382"/>
        <v>45870</v>
      </c>
      <c r="B12041" t="s">
        <v>923</v>
      </c>
      <c r="C12041" t="s">
        <v>286</v>
      </c>
      <c r="D12041" t="s">
        <v>890</v>
      </c>
      <c r="E12041" t="s">
        <v>312</v>
      </c>
      <c r="F12041" t="s">
        <v>313</v>
      </c>
      <c r="G12041" t="s">
        <v>128</v>
      </c>
      <c r="H12041">
        <v>31</v>
      </c>
      <c r="I12041" s="68" t="str">
        <f>VLOOKUP(E12041,Refs!$P$2:$R$29,3,FALSE)</f>
        <v>Y61</v>
      </c>
      <c r="J12041" s="68" t="str">
        <f>VLOOKUP(E12041,Refs!$P$2:$S$29,4,FALSE)</f>
        <v>East of England</v>
      </c>
      <c r="K12041" s="28">
        <f t="shared" si="381"/>
        <v>31</v>
      </c>
    </row>
    <row r="12042" spans="1:11" x14ac:dyDescent="0.35">
      <c r="A12042" s="69">
        <f t="shared" si="382"/>
        <v>45870</v>
      </c>
      <c r="B12042" t="s">
        <v>923</v>
      </c>
      <c r="C12042" t="s">
        <v>286</v>
      </c>
      <c r="D12042" t="s">
        <v>890</v>
      </c>
      <c r="E12042" t="s">
        <v>312</v>
      </c>
      <c r="F12042" t="s">
        <v>313</v>
      </c>
      <c r="G12042" t="s">
        <v>129</v>
      </c>
      <c r="H12042">
        <v>436</v>
      </c>
      <c r="I12042" s="68" t="str">
        <f>VLOOKUP(E12042,Refs!$P$2:$R$29,3,FALSE)</f>
        <v>Y61</v>
      </c>
      <c r="J12042" s="68" t="str">
        <f>VLOOKUP(E12042,Refs!$P$2:$S$29,4,FALSE)</f>
        <v>East of England</v>
      </c>
      <c r="K12042" s="28">
        <f t="shared" si="381"/>
        <v>436</v>
      </c>
    </row>
    <row r="12043" spans="1:11" x14ac:dyDescent="0.35">
      <c r="A12043" s="69">
        <f t="shared" si="382"/>
        <v>45870</v>
      </c>
      <c r="B12043" t="s">
        <v>923</v>
      </c>
      <c r="C12043" t="s">
        <v>286</v>
      </c>
      <c r="D12043" t="s">
        <v>890</v>
      </c>
      <c r="E12043" t="s">
        <v>312</v>
      </c>
      <c r="F12043" t="s">
        <v>313</v>
      </c>
      <c r="G12043" t="s">
        <v>130</v>
      </c>
      <c r="H12043">
        <v>358</v>
      </c>
      <c r="I12043" s="68" t="str">
        <f>VLOOKUP(E12043,Refs!$P$2:$R$29,3,FALSE)</f>
        <v>Y61</v>
      </c>
      <c r="J12043" s="68" t="str">
        <f>VLOOKUP(E12043,Refs!$P$2:$S$29,4,FALSE)</f>
        <v>East of England</v>
      </c>
      <c r="K12043" s="28">
        <f t="shared" si="381"/>
        <v>358</v>
      </c>
    </row>
    <row r="12044" spans="1:11" x14ac:dyDescent="0.35">
      <c r="A12044" s="69">
        <f t="shared" si="382"/>
        <v>45870</v>
      </c>
      <c r="B12044" t="s">
        <v>923</v>
      </c>
      <c r="C12044" t="s">
        <v>286</v>
      </c>
      <c r="D12044" t="s">
        <v>890</v>
      </c>
      <c r="E12044" t="s">
        <v>312</v>
      </c>
      <c r="F12044" t="s">
        <v>313</v>
      </c>
      <c r="G12044" t="s">
        <v>131</v>
      </c>
      <c r="H12044">
        <v>1070</v>
      </c>
      <c r="I12044" s="68" t="str">
        <f>VLOOKUP(E12044,Refs!$P$2:$R$29,3,FALSE)</f>
        <v>Y61</v>
      </c>
      <c r="J12044" s="68" t="str">
        <f>VLOOKUP(E12044,Refs!$P$2:$S$29,4,FALSE)</f>
        <v>East of England</v>
      </c>
      <c r="K12044" s="28">
        <f t="shared" si="381"/>
        <v>1070</v>
      </c>
    </row>
    <row r="12045" spans="1:11" x14ac:dyDescent="0.35">
      <c r="A12045" s="69">
        <f t="shared" si="382"/>
        <v>45870</v>
      </c>
      <c r="B12045" t="s">
        <v>923</v>
      </c>
      <c r="C12045" t="s">
        <v>286</v>
      </c>
      <c r="D12045" t="s">
        <v>890</v>
      </c>
      <c r="E12045" t="s">
        <v>312</v>
      </c>
      <c r="F12045" t="s">
        <v>313</v>
      </c>
      <c r="G12045" t="s">
        <v>132</v>
      </c>
      <c r="H12045">
        <v>913</v>
      </c>
      <c r="I12045" s="68" t="str">
        <f>VLOOKUP(E12045,Refs!$P$2:$R$29,3,FALSE)</f>
        <v>Y61</v>
      </c>
      <c r="J12045" s="68" t="str">
        <f>VLOOKUP(E12045,Refs!$P$2:$S$29,4,FALSE)</f>
        <v>East of England</v>
      </c>
      <c r="K12045" s="28">
        <f t="shared" si="381"/>
        <v>913</v>
      </c>
    </row>
    <row r="12046" spans="1:11" x14ac:dyDescent="0.35">
      <c r="A12046" s="69">
        <f t="shared" si="382"/>
        <v>45870</v>
      </c>
      <c r="B12046" t="s">
        <v>923</v>
      </c>
      <c r="C12046" t="s">
        <v>286</v>
      </c>
      <c r="D12046" t="s">
        <v>890</v>
      </c>
      <c r="E12046" t="s">
        <v>312</v>
      </c>
      <c r="F12046" t="s">
        <v>313</v>
      </c>
      <c r="G12046" t="s">
        <v>133</v>
      </c>
      <c r="H12046">
        <v>458</v>
      </c>
      <c r="I12046" s="68" t="str">
        <f>VLOOKUP(E12046,Refs!$P$2:$R$29,3,FALSE)</f>
        <v>Y61</v>
      </c>
      <c r="J12046" s="68" t="str">
        <f>VLOOKUP(E12046,Refs!$P$2:$S$29,4,FALSE)</f>
        <v>East of England</v>
      </c>
      <c r="K12046" s="28">
        <f t="shared" si="381"/>
        <v>458</v>
      </c>
    </row>
    <row r="12047" spans="1:11" x14ac:dyDescent="0.35">
      <c r="A12047" s="69">
        <f t="shared" si="382"/>
        <v>45870</v>
      </c>
      <c r="B12047" t="s">
        <v>923</v>
      </c>
      <c r="C12047" t="s">
        <v>286</v>
      </c>
      <c r="D12047" t="s">
        <v>890</v>
      </c>
      <c r="E12047" t="s">
        <v>312</v>
      </c>
      <c r="F12047" t="s">
        <v>313</v>
      </c>
      <c r="G12047" t="s">
        <v>134</v>
      </c>
      <c r="H12047">
        <v>415</v>
      </c>
      <c r="I12047" s="68" t="str">
        <f>VLOOKUP(E12047,Refs!$P$2:$R$29,3,FALSE)</f>
        <v>Y61</v>
      </c>
      <c r="J12047" s="68" t="str">
        <f>VLOOKUP(E12047,Refs!$P$2:$S$29,4,FALSE)</f>
        <v>East of England</v>
      </c>
      <c r="K12047" s="28">
        <f t="shared" si="381"/>
        <v>415</v>
      </c>
    </row>
    <row r="12048" spans="1:11" x14ac:dyDescent="0.35">
      <c r="A12048" s="69">
        <f t="shared" si="382"/>
        <v>45870</v>
      </c>
      <c r="B12048" t="s">
        <v>923</v>
      </c>
      <c r="C12048" t="s">
        <v>286</v>
      </c>
      <c r="D12048" t="s">
        <v>890</v>
      </c>
      <c r="E12048" t="s">
        <v>312</v>
      </c>
      <c r="F12048" t="s">
        <v>313</v>
      </c>
      <c r="G12048" t="s">
        <v>135</v>
      </c>
      <c r="H12048">
        <v>140</v>
      </c>
      <c r="I12048" s="68" t="str">
        <f>VLOOKUP(E12048,Refs!$P$2:$R$29,3,FALSE)</f>
        <v>Y61</v>
      </c>
      <c r="J12048" s="68" t="str">
        <f>VLOOKUP(E12048,Refs!$P$2:$S$29,4,FALSE)</f>
        <v>East of England</v>
      </c>
      <c r="K12048" s="28">
        <f t="shared" si="381"/>
        <v>140</v>
      </c>
    </row>
    <row r="12049" spans="1:11" x14ac:dyDescent="0.35">
      <c r="A12049" s="69">
        <f t="shared" si="382"/>
        <v>45870</v>
      </c>
      <c r="B12049" t="s">
        <v>923</v>
      </c>
      <c r="C12049" t="s">
        <v>286</v>
      </c>
      <c r="D12049" t="s">
        <v>890</v>
      </c>
      <c r="E12049" t="s">
        <v>312</v>
      </c>
      <c r="F12049" t="s">
        <v>313</v>
      </c>
      <c r="G12049" t="s">
        <v>136</v>
      </c>
      <c r="H12049">
        <v>114</v>
      </c>
      <c r="I12049" s="68" t="str">
        <f>VLOOKUP(E12049,Refs!$P$2:$R$29,3,FALSE)</f>
        <v>Y61</v>
      </c>
      <c r="J12049" s="68" t="str">
        <f>VLOOKUP(E12049,Refs!$P$2:$S$29,4,FALSE)</f>
        <v>East of England</v>
      </c>
      <c r="K12049" s="28">
        <f t="shared" si="381"/>
        <v>114</v>
      </c>
    </row>
    <row r="12050" spans="1:11" x14ac:dyDescent="0.35">
      <c r="A12050" s="69">
        <f t="shared" si="382"/>
        <v>45870</v>
      </c>
      <c r="B12050" t="s">
        <v>923</v>
      </c>
      <c r="C12050" t="s">
        <v>286</v>
      </c>
      <c r="D12050" t="s">
        <v>890</v>
      </c>
      <c r="E12050" t="s">
        <v>312</v>
      </c>
      <c r="F12050" t="s">
        <v>313</v>
      </c>
      <c r="G12050" t="s">
        <v>137</v>
      </c>
      <c r="H12050">
        <v>4</v>
      </c>
      <c r="I12050" s="68" t="str">
        <f>VLOOKUP(E12050,Refs!$P$2:$R$29,3,FALSE)</f>
        <v>Y61</v>
      </c>
      <c r="J12050" s="68" t="str">
        <f>VLOOKUP(E12050,Refs!$P$2:$S$29,4,FALSE)</f>
        <v>East of England</v>
      </c>
      <c r="K12050" s="28">
        <f t="shared" si="381"/>
        <v>4</v>
      </c>
    </row>
    <row r="12051" spans="1:11" x14ac:dyDescent="0.35">
      <c r="A12051" s="69">
        <f t="shared" si="382"/>
        <v>45870</v>
      </c>
      <c r="B12051" t="s">
        <v>923</v>
      </c>
      <c r="C12051" t="s">
        <v>286</v>
      </c>
      <c r="D12051" t="s">
        <v>890</v>
      </c>
      <c r="E12051" t="s">
        <v>312</v>
      </c>
      <c r="F12051" t="s">
        <v>313</v>
      </c>
      <c r="G12051" t="s">
        <v>138</v>
      </c>
      <c r="H12051">
        <v>1</v>
      </c>
      <c r="I12051" s="68" t="str">
        <f>VLOOKUP(E12051,Refs!$P$2:$R$29,3,FALSE)</f>
        <v>Y61</v>
      </c>
      <c r="J12051" s="68" t="str">
        <f>VLOOKUP(E12051,Refs!$P$2:$S$29,4,FALSE)</f>
        <v>East of England</v>
      </c>
      <c r="K12051" s="28">
        <f t="shared" si="381"/>
        <v>1</v>
      </c>
    </row>
    <row r="12052" spans="1:11" x14ac:dyDescent="0.35">
      <c r="A12052" s="69">
        <f t="shared" si="382"/>
        <v>45870</v>
      </c>
      <c r="B12052" t="s">
        <v>923</v>
      </c>
      <c r="C12052" t="s">
        <v>286</v>
      </c>
      <c r="D12052" t="s">
        <v>890</v>
      </c>
      <c r="E12052" t="s">
        <v>312</v>
      </c>
      <c r="F12052" t="s">
        <v>313</v>
      </c>
      <c r="G12052" t="s">
        <v>139</v>
      </c>
      <c r="H12052">
        <v>7</v>
      </c>
      <c r="I12052" s="68" t="str">
        <f>VLOOKUP(E12052,Refs!$P$2:$R$29,3,FALSE)</f>
        <v>Y61</v>
      </c>
      <c r="J12052" s="68" t="str">
        <f>VLOOKUP(E12052,Refs!$P$2:$S$29,4,FALSE)</f>
        <v>East of England</v>
      </c>
      <c r="K12052" s="28">
        <f t="shared" si="381"/>
        <v>7</v>
      </c>
    </row>
    <row r="12053" spans="1:11" x14ac:dyDescent="0.35">
      <c r="A12053" s="69">
        <f t="shared" si="382"/>
        <v>45870</v>
      </c>
      <c r="B12053" t="s">
        <v>923</v>
      </c>
      <c r="C12053" t="s">
        <v>286</v>
      </c>
      <c r="D12053" t="s">
        <v>890</v>
      </c>
      <c r="E12053" t="s">
        <v>312</v>
      </c>
      <c r="F12053" t="s">
        <v>313</v>
      </c>
      <c r="G12053" t="s">
        <v>140</v>
      </c>
      <c r="H12053">
        <v>7</v>
      </c>
      <c r="I12053" s="68" t="str">
        <f>VLOOKUP(E12053,Refs!$P$2:$R$29,3,FALSE)</f>
        <v>Y61</v>
      </c>
      <c r="J12053" s="68" t="str">
        <f>VLOOKUP(E12053,Refs!$P$2:$S$29,4,FALSE)</f>
        <v>East of England</v>
      </c>
      <c r="K12053" s="28">
        <f t="shared" si="381"/>
        <v>7</v>
      </c>
    </row>
    <row r="12054" spans="1:11" x14ac:dyDescent="0.35">
      <c r="A12054" s="69">
        <f t="shared" si="382"/>
        <v>45870</v>
      </c>
      <c r="B12054" t="s">
        <v>923</v>
      </c>
      <c r="C12054" t="s">
        <v>286</v>
      </c>
      <c r="D12054" t="s">
        <v>890</v>
      </c>
      <c r="E12054" t="s">
        <v>312</v>
      </c>
      <c r="F12054" t="s">
        <v>313</v>
      </c>
      <c r="G12054" t="s">
        <v>728</v>
      </c>
      <c r="H12054">
        <v>29</v>
      </c>
      <c r="I12054" s="68" t="str">
        <f>VLOOKUP(E12054,Refs!$P$2:$R$29,3,FALSE)</f>
        <v>Y61</v>
      </c>
      <c r="J12054" s="68" t="str">
        <f>VLOOKUP(E12054,Refs!$P$2:$S$29,4,FALSE)</f>
        <v>East of England</v>
      </c>
      <c r="K12054" s="28">
        <f t="shared" si="381"/>
        <v>29</v>
      </c>
    </row>
    <row r="12055" spans="1:11" x14ac:dyDescent="0.35">
      <c r="A12055" s="69">
        <f t="shared" si="382"/>
        <v>45870</v>
      </c>
      <c r="B12055" t="s">
        <v>923</v>
      </c>
      <c r="C12055" t="s">
        <v>286</v>
      </c>
      <c r="D12055" t="s">
        <v>890</v>
      </c>
      <c r="E12055" t="s">
        <v>312</v>
      </c>
      <c r="F12055" t="s">
        <v>313</v>
      </c>
      <c r="G12055" t="s">
        <v>727</v>
      </c>
      <c r="H12055">
        <v>12</v>
      </c>
      <c r="I12055" s="68" t="str">
        <f>VLOOKUP(E12055,Refs!$P$2:$R$29,3,FALSE)</f>
        <v>Y61</v>
      </c>
      <c r="J12055" s="68" t="str">
        <f>VLOOKUP(E12055,Refs!$P$2:$S$29,4,FALSE)</f>
        <v>East of England</v>
      </c>
      <c r="K12055" s="28">
        <f t="shared" si="381"/>
        <v>12</v>
      </c>
    </row>
    <row r="12056" spans="1:11" x14ac:dyDescent="0.35">
      <c r="A12056" s="69">
        <f t="shared" si="382"/>
        <v>45870</v>
      </c>
      <c r="B12056" t="s">
        <v>923</v>
      </c>
      <c r="C12056" t="s">
        <v>286</v>
      </c>
      <c r="D12056" t="s">
        <v>890</v>
      </c>
      <c r="E12056" t="s">
        <v>312</v>
      </c>
      <c r="F12056" t="s">
        <v>313</v>
      </c>
      <c r="G12056" t="s">
        <v>730</v>
      </c>
      <c r="H12056">
        <v>32</v>
      </c>
      <c r="I12056" s="68" t="str">
        <f>VLOOKUP(E12056,Refs!$P$2:$R$29,3,FALSE)</f>
        <v>Y61</v>
      </c>
      <c r="J12056" s="68" t="str">
        <f>VLOOKUP(E12056,Refs!$P$2:$S$29,4,FALSE)</f>
        <v>East of England</v>
      </c>
      <c r="K12056" s="28">
        <f t="shared" si="381"/>
        <v>32</v>
      </c>
    </row>
    <row r="12057" spans="1:11" x14ac:dyDescent="0.35">
      <c r="A12057" s="69">
        <f t="shared" si="382"/>
        <v>45870</v>
      </c>
      <c r="B12057" t="s">
        <v>923</v>
      </c>
      <c r="C12057" t="s">
        <v>286</v>
      </c>
      <c r="D12057" t="s">
        <v>890</v>
      </c>
      <c r="E12057" t="s">
        <v>312</v>
      </c>
      <c r="F12057" t="s">
        <v>313</v>
      </c>
      <c r="G12057" t="s">
        <v>729</v>
      </c>
      <c r="H12057">
        <v>30</v>
      </c>
      <c r="I12057" s="68" t="str">
        <f>VLOOKUP(E12057,Refs!$P$2:$R$29,3,FALSE)</f>
        <v>Y61</v>
      </c>
      <c r="J12057" s="68" t="str">
        <f>VLOOKUP(E12057,Refs!$P$2:$S$29,4,FALSE)</f>
        <v>East of England</v>
      </c>
      <c r="K12057" s="28">
        <f t="shared" si="381"/>
        <v>30</v>
      </c>
    </row>
    <row r="12058" spans="1:11" x14ac:dyDescent="0.35">
      <c r="A12058" s="69">
        <f t="shared" si="382"/>
        <v>45870</v>
      </c>
      <c r="B12058" t="s">
        <v>923</v>
      </c>
      <c r="C12058" t="s">
        <v>286</v>
      </c>
      <c r="D12058" t="s">
        <v>890</v>
      </c>
      <c r="E12058" t="s">
        <v>327</v>
      </c>
      <c r="F12058" t="s">
        <v>328</v>
      </c>
      <c r="G12058" t="s">
        <v>10</v>
      </c>
      <c r="H12058">
        <v>25067</v>
      </c>
      <c r="I12058" s="68" t="str">
        <f>VLOOKUP(E12058,Refs!$P$2:$R$29,3,FALSE)</f>
        <v>Y59</v>
      </c>
      <c r="J12058" s="68" t="str">
        <f>VLOOKUP(E12058,Refs!$P$2:$S$29,4,FALSE)</f>
        <v>South East</v>
      </c>
      <c r="K12058" s="28">
        <f t="shared" si="381"/>
        <v>25067</v>
      </c>
    </row>
    <row r="12059" spans="1:11" x14ac:dyDescent="0.35">
      <c r="A12059" s="69">
        <f t="shared" si="382"/>
        <v>45870</v>
      </c>
      <c r="B12059" t="s">
        <v>923</v>
      </c>
      <c r="C12059" t="s">
        <v>286</v>
      </c>
      <c r="D12059" t="s">
        <v>890</v>
      </c>
      <c r="E12059" t="s">
        <v>327</v>
      </c>
      <c r="F12059" t="s">
        <v>328</v>
      </c>
      <c r="G12059" t="s">
        <v>69</v>
      </c>
      <c r="H12059">
        <v>22815</v>
      </c>
      <c r="I12059" s="68" t="str">
        <f>VLOOKUP(E12059,Refs!$P$2:$R$29,3,FALSE)</f>
        <v>Y59</v>
      </c>
      <c r="J12059" s="68" t="str">
        <f>VLOOKUP(E12059,Refs!$P$2:$S$29,4,FALSE)</f>
        <v>South East</v>
      </c>
      <c r="K12059" s="28">
        <f t="shared" si="381"/>
        <v>22815</v>
      </c>
    </row>
    <row r="12060" spans="1:11" x14ac:dyDescent="0.35">
      <c r="A12060" s="69">
        <f t="shared" si="382"/>
        <v>45870</v>
      </c>
      <c r="B12060" t="s">
        <v>923</v>
      </c>
      <c r="C12060" t="s">
        <v>286</v>
      </c>
      <c r="D12060" t="s">
        <v>890</v>
      </c>
      <c r="E12060" t="s">
        <v>327</v>
      </c>
      <c r="F12060" t="s">
        <v>328</v>
      </c>
      <c r="G12060" t="s">
        <v>20</v>
      </c>
      <c r="H12060">
        <v>22639</v>
      </c>
      <c r="I12060" s="68" t="str">
        <f>VLOOKUP(E12060,Refs!$P$2:$R$29,3,FALSE)</f>
        <v>Y59</v>
      </c>
      <c r="J12060" s="68" t="str">
        <f>VLOOKUP(E12060,Refs!$P$2:$S$29,4,FALSE)</f>
        <v>South East</v>
      </c>
      <c r="K12060" s="28">
        <f t="shared" si="381"/>
        <v>22639</v>
      </c>
    </row>
    <row r="12061" spans="1:11" x14ac:dyDescent="0.35">
      <c r="A12061" s="69">
        <f t="shared" si="382"/>
        <v>45870</v>
      </c>
      <c r="B12061" t="s">
        <v>923</v>
      </c>
      <c r="C12061" t="s">
        <v>286</v>
      </c>
      <c r="D12061" t="s">
        <v>890</v>
      </c>
      <c r="E12061" t="s">
        <v>327</v>
      </c>
      <c r="F12061" t="s">
        <v>328</v>
      </c>
      <c r="G12061" t="s">
        <v>23</v>
      </c>
      <c r="H12061">
        <v>20029</v>
      </c>
      <c r="I12061" s="68" t="str">
        <f>VLOOKUP(E12061,Refs!$P$2:$R$29,3,FALSE)</f>
        <v>Y59</v>
      </c>
      <c r="J12061" s="68" t="str">
        <f>VLOOKUP(E12061,Refs!$P$2:$S$29,4,FALSE)</f>
        <v>South East</v>
      </c>
      <c r="K12061" s="28">
        <f t="shared" si="381"/>
        <v>20029</v>
      </c>
    </row>
    <row r="12062" spans="1:11" x14ac:dyDescent="0.35">
      <c r="A12062" s="69">
        <f t="shared" si="382"/>
        <v>45870</v>
      </c>
      <c r="B12062" t="s">
        <v>923</v>
      </c>
      <c r="C12062" t="s">
        <v>286</v>
      </c>
      <c r="D12062" t="s">
        <v>890</v>
      </c>
      <c r="E12062" t="s">
        <v>327</v>
      </c>
      <c r="F12062" t="s">
        <v>328</v>
      </c>
      <c r="G12062" t="s">
        <v>19</v>
      </c>
      <c r="H12062">
        <v>303</v>
      </c>
      <c r="I12062" s="68" t="str">
        <f>VLOOKUP(E12062,Refs!$P$2:$R$29,3,FALSE)</f>
        <v>Y59</v>
      </c>
      <c r="J12062" s="68" t="str">
        <f>VLOOKUP(E12062,Refs!$P$2:$S$29,4,FALSE)</f>
        <v>South East</v>
      </c>
      <c r="K12062" s="28">
        <f t="shared" si="381"/>
        <v>303</v>
      </c>
    </row>
    <row r="12063" spans="1:11" x14ac:dyDescent="0.35">
      <c r="A12063" s="69">
        <f t="shared" si="382"/>
        <v>45870</v>
      </c>
      <c r="B12063" t="s">
        <v>923</v>
      </c>
      <c r="C12063" t="s">
        <v>286</v>
      </c>
      <c r="D12063" t="s">
        <v>890</v>
      </c>
      <c r="E12063" t="s">
        <v>327</v>
      </c>
      <c r="F12063" t="s">
        <v>328</v>
      </c>
      <c r="G12063" t="s">
        <v>21</v>
      </c>
      <c r="H12063">
        <v>556895</v>
      </c>
      <c r="I12063" s="68" t="str">
        <f>VLOOKUP(E12063,Refs!$P$2:$R$29,3,FALSE)</f>
        <v>Y59</v>
      </c>
      <c r="J12063" s="68" t="str">
        <f>VLOOKUP(E12063,Refs!$P$2:$S$29,4,FALSE)</f>
        <v>South East</v>
      </c>
      <c r="K12063" s="28">
        <f t="shared" si="381"/>
        <v>556895</v>
      </c>
    </row>
    <row r="12064" spans="1:11" x14ac:dyDescent="0.35">
      <c r="A12064" s="69">
        <f t="shared" si="382"/>
        <v>45870</v>
      </c>
      <c r="B12064" t="s">
        <v>923</v>
      </c>
      <c r="C12064" t="s">
        <v>286</v>
      </c>
      <c r="D12064" t="s">
        <v>890</v>
      </c>
      <c r="E12064" t="s">
        <v>327</v>
      </c>
      <c r="F12064" t="s">
        <v>328</v>
      </c>
      <c r="G12064" t="s">
        <v>70</v>
      </c>
      <c r="H12064">
        <v>176</v>
      </c>
      <c r="I12064" s="68" t="str">
        <f>VLOOKUP(E12064,Refs!$P$2:$R$29,3,FALSE)</f>
        <v>Y59</v>
      </c>
      <c r="J12064" s="68" t="str">
        <f>VLOOKUP(E12064,Refs!$P$2:$S$29,4,FALSE)</f>
        <v>South East</v>
      </c>
      <c r="K12064" s="28">
        <f t="shared" si="381"/>
        <v>176</v>
      </c>
    </row>
    <row r="12065" spans="1:11" x14ac:dyDescent="0.35">
      <c r="A12065" s="69">
        <f t="shared" si="382"/>
        <v>45870</v>
      </c>
      <c r="B12065" t="s">
        <v>923</v>
      </c>
      <c r="C12065" t="s">
        <v>286</v>
      </c>
      <c r="D12065" t="s">
        <v>890</v>
      </c>
      <c r="E12065" t="s">
        <v>327</v>
      </c>
      <c r="F12065" t="s">
        <v>328</v>
      </c>
      <c r="G12065" t="s">
        <v>71</v>
      </c>
      <c r="H12065">
        <v>380</v>
      </c>
      <c r="I12065" s="68" t="str">
        <f>VLOOKUP(E12065,Refs!$P$2:$R$29,3,FALSE)</f>
        <v>Y59</v>
      </c>
      <c r="J12065" s="68" t="str">
        <f>VLOOKUP(E12065,Refs!$P$2:$S$29,4,FALSE)</f>
        <v>South East</v>
      </c>
      <c r="K12065" s="28">
        <f t="shared" si="381"/>
        <v>380</v>
      </c>
    </row>
    <row r="12066" spans="1:11" x14ac:dyDescent="0.35">
      <c r="A12066" s="69">
        <f t="shared" si="382"/>
        <v>45870</v>
      </c>
      <c r="B12066" t="s">
        <v>923</v>
      </c>
      <c r="C12066" t="s">
        <v>286</v>
      </c>
      <c r="D12066" t="s">
        <v>890</v>
      </c>
      <c r="E12066" t="s">
        <v>327</v>
      </c>
      <c r="F12066" t="s">
        <v>328</v>
      </c>
      <c r="G12066" t="s">
        <v>72</v>
      </c>
      <c r="H12066">
        <v>20333</v>
      </c>
      <c r="I12066" s="68" t="str">
        <f>VLOOKUP(E12066,Refs!$P$2:$R$29,3,FALSE)</f>
        <v>Y59</v>
      </c>
      <c r="J12066" s="68" t="str">
        <f>VLOOKUP(E12066,Refs!$P$2:$S$29,4,FALSE)</f>
        <v>South East</v>
      </c>
      <c r="K12066" s="28">
        <f t="shared" si="381"/>
        <v>20333</v>
      </c>
    </row>
    <row r="12067" spans="1:11" x14ac:dyDescent="0.35">
      <c r="A12067" s="69">
        <f t="shared" si="382"/>
        <v>45870</v>
      </c>
      <c r="B12067" t="s">
        <v>923</v>
      </c>
      <c r="C12067" t="s">
        <v>286</v>
      </c>
      <c r="D12067" t="s">
        <v>890</v>
      </c>
      <c r="E12067" t="s">
        <v>327</v>
      </c>
      <c r="F12067" t="s">
        <v>328</v>
      </c>
      <c r="G12067" t="s">
        <v>73</v>
      </c>
      <c r="H12067">
        <v>7226</v>
      </c>
      <c r="I12067" s="68" t="str">
        <f>VLOOKUP(E12067,Refs!$P$2:$R$29,3,FALSE)</f>
        <v>Y59</v>
      </c>
      <c r="J12067" s="68" t="str">
        <f>VLOOKUP(E12067,Refs!$P$2:$S$29,4,FALSE)</f>
        <v>South East</v>
      </c>
      <c r="K12067" s="28">
        <f t="shared" si="381"/>
        <v>7226</v>
      </c>
    </row>
    <row r="12068" spans="1:11" x14ac:dyDescent="0.35">
      <c r="A12068" s="69">
        <f t="shared" si="382"/>
        <v>45870</v>
      </c>
      <c r="B12068" t="s">
        <v>923</v>
      </c>
      <c r="C12068" t="s">
        <v>286</v>
      </c>
      <c r="D12068" t="s">
        <v>890</v>
      </c>
      <c r="E12068" t="s">
        <v>327</v>
      </c>
      <c r="F12068" t="s">
        <v>328</v>
      </c>
      <c r="G12068" t="s">
        <v>74</v>
      </c>
      <c r="H12068">
        <v>49809064</v>
      </c>
      <c r="I12068" s="68" t="str">
        <f>VLOOKUP(E12068,Refs!$P$2:$R$29,3,FALSE)</f>
        <v>Y59</v>
      </c>
      <c r="J12068" s="68" t="str">
        <f>VLOOKUP(E12068,Refs!$P$2:$S$29,4,FALSE)</f>
        <v>South East</v>
      </c>
      <c r="K12068" s="28">
        <f t="shared" si="381"/>
        <v>49809064</v>
      </c>
    </row>
    <row r="12069" spans="1:11" x14ac:dyDescent="0.35">
      <c r="A12069" s="69">
        <f t="shared" si="382"/>
        <v>45870</v>
      </c>
      <c r="B12069" t="s">
        <v>923</v>
      </c>
      <c r="C12069" t="s">
        <v>286</v>
      </c>
      <c r="D12069" t="s">
        <v>890</v>
      </c>
      <c r="E12069" t="s">
        <v>327</v>
      </c>
      <c r="F12069" t="s">
        <v>328</v>
      </c>
      <c r="G12069" t="s">
        <v>26</v>
      </c>
      <c r="H12069">
        <v>19855</v>
      </c>
      <c r="I12069" s="68" t="str">
        <f>VLOOKUP(E12069,Refs!$P$2:$R$29,3,FALSE)</f>
        <v>Y59</v>
      </c>
      <c r="J12069" s="68" t="str">
        <f>VLOOKUP(E12069,Refs!$P$2:$S$29,4,FALSE)</f>
        <v>South East</v>
      </c>
      <c r="K12069" s="28">
        <f t="shared" si="381"/>
        <v>19855</v>
      </c>
    </row>
    <row r="12070" spans="1:11" x14ac:dyDescent="0.35">
      <c r="A12070" s="69">
        <f t="shared" si="382"/>
        <v>45870</v>
      </c>
      <c r="B12070" t="s">
        <v>923</v>
      </c>
      <c r="C12070" t="s">
        <v>286</v>
      </c>
      <c r="D12070" t="s">
        <v>890</v>
      </c>
      <c r="E12070" t="s">
        <v>327</v>
      </c>
      <c r="F12070" t="s">
        <v>328</v>
      </c>
      <c r="G12070" t="s">
        <v>75</v>
      </c>
      <c r="H12070">
        <v>50</v>
      </c>
      <c r="I12070" s="68" t="str">
        <f>VLOOKUP(E12070,Refs!$P$2:$R$29,3,FALSE)</f>
        <v>Y59</v>
      </c>
      <c r="J12070" s="68" t="str">
        <f>VLOOKUP(E12070,Refs!$P$2:$S$29,4,FALSE)</f>
        <v>South East</v>
      </c>
      <c r="K12070" s="28">
        <f t="shared" si="381"/>
        <v>50</v>
      </c>
    </row>
    <row r="12071" spans="1:11" x14ac:dyDescent="0.35">
      <c r="A12071" s="69">
        <f t="shared" si="382"/>
        <v>45870</v>
      </c>
      <c r="B12071" t="s">
        <v>923</v>
      </c>
      <c r="C12071" t="s">
        <v>286</v>
      </c>
      <c r="D12071" t="s">
        <v>890</v>
      </c>
      <c r="E12071" t="s">
        <v>327</v>
      </c>
      <c r="F12071" t="s">
        <v>328</v>
      </c>
      <c r="G12071" t="s">
        <v>76</v>
      </c>
      <c r="H12071">
        <v>8647</v>
      </c>
      <c r="I12071" s="68" t="str">
        <f>VLOOKUP(E12071,Refs!$P$2:$R$29,3,FALSE)</f>
        <v>Y59</v>
      </c>
      <c r="J12071" s="68" t="str">
        <f>VLOOKUP(E12071,Refs!$P$2:$S$29,4,FALSE)</f>
        <v>South East</v>
      </c>
      <c r="K12071" s="28">
        <f t="shared" si="381"/>
        <v>8647</v>
      </c>
    </row>
    <row r="12072" spans="1:11" x14ac:dyDescent="0.35">
      <c r="A12072" s="69">
        <f t="shared" si="382"/>
        <v>45870</v>
      </c>
      <c r="B12072" t="s">
        <v>923</v>
      </c>
      <c r="C12072" t="s">
        <v>286</v>
      </c>
      <c r="D12072" t="s">
        <v>890</v>
      </c>
      <c r="E12072" t="s">
        <v>327</v>
      </c>
      <c r="F12072" t="s">
        <v>328</v>
      </c>
      <c r="G12072" t="s">
        <v>77</v>
      </c>
      <c r="H12072">
        <v>5952</v>
      </c>
      <c r="I12072" s="68" t="str">
        <f>VLOOKUP(E12072,Refs!$P$2:$R$29,3,FALSE)</f>
        <v>Y59</v>
      </c>
      <c r="J12072" s="68" t="str">
        <f>VLOOKUP(E12072,Refs!$P$2:$S$29,4,FALSE)</f>
        <v>South East</v>
      </c>
      <c r="K12072" s="28">
        <f t="shared" si="381"/>
        <v>5952</v>
      </c>
    </row>
    <row r="12073" spans="1:11" x14ac:dyDescent="0.35">
      <c r="A12073" s="69">
        <f t="shared" si="382"/>
        <v>45870</v>
      </c>
      <c r="B12073" t="s">
        <v>923</v>
      </c>
      <c r="C12073" t="s">
        <v>286</v>
      </c>
      <c r="D12073" t="s">
        <v>890</v>
      </c>
      <c r="E12073" t="s">
        <v>327</v>
      </c>
      <c r="F12073" t="s">
        <v>328</v>
      </c>
      <c r="G12073" t="s">
        <v>78</v>
      </c>
      <c r="H12073">
        <v>5206</v>
      </c>
      <c r="I12073" s="68" t="str">
        <f>VLOOKUP(E12073,Refs!$P$2:$R$29,3,FALSE)</f>
        <v>Y59</v>
      </c>
      <c r="J12073" s="68" t="str">
        <f>VLOOKUP(E12073,Refs!$P$2:$S$29,4,FALSE)</f>
        <v>South East</v>
      </c>
      <c r="K12073" s="28">
        <f t="shared" si="381"/>
        <v>5206</v>
      </c>
    </row>
    <row r="12074" spans="1:11" x14ac:dyDescent="0.35">
      <c r="A12074" s="69">
        <f t="shared" si="382"/>
        <v>45870</v>
      </c>
      <c r="B12074" t="s">
        <v>923</v>
      </c>
      <c r="C12074" t="s">
        <v>286</v>
      </c>
      <c r="D12074" t="s">
        <v>890</v>
      </c>
      <c r="E12074" t="s">
        <v>327</v>
      </c>
      <c r="F12074" t="s">
        <v>328</v>
      </c>
      <c r="G12074" t="s">
        <v>79</v>
      </c>
      <c r="H12074">
        <v>0</v>
      </c>
      <c r="I12074" s="68" t="str">
        <f>VLOOKUP(E12074,Refs!$P$2:$R$29,3,FALSE)</f>
        <v>Y59</v>
      </c>
      <c r="J12074" s="68" t="str">
        <f>VLOOKUP(E12074,Refs!$P$2:$S$29,4,FALSE)</f>
        <v>South East</v>
      </c>
      <c r="K12074" s="28" t="str">
        <f t="shared" si="381"/>
        <v/>
      </c>
    </row>
    <row r="12075" spans="1:11" x14ac:dyDescent="0.35">
      <c r="A12075" s="69">
        <f t="shared" si="382"/>
        <v>45870</v>
      </c>
      <c r="B12075" t="s">
        <v>923</v>
      </c>
      <c r="C12075" t="s">
        <v>286</v>
      </c>
      <c r="D12075" t="s">
        <v>890</v>
      </c>
      <c r="E12075" t="s">
        <v>327</v>
      </c>
      <c r="F12075" t="s">
        <v>328</v>
      </c>
      <c r="G12075" t="s">
        <v>25</v>
      </c>
      <c r="H12075">
        <v>11158</v>
      </c>
      <c r="I12075" s="68" t="str">
        <f>VLOOKUP(E12075,Refs!$P$2:$R$29,3,FALSE)</f>
        <v>Y59</v>
      </c>
      <c r="J12075" s="68" t="str">
        <f>VLOOKUP(E12075,Refs!$P$2:$S$29,4,FALSE)</f>
        <v>South East</v>
      </c>
      <c r="K12075" s="28">
        <f t="shared" si="381"/>
        <v>11158</v>
      </c>
    </row>
    <row r="12076" spans="1:11" x14ac:dyDescent="0.35">
      <c r="A12076" s="69">
        <f t="shared" si="382"/>
        <v>45870</v>
      </c>
      <c r="B12076" t="s">
        <v>923</v>
      </c>
      <c r="C12076" t="s">
        <v>286</v>
      </c>
      <c r="D12076" t="s">
        <v>890</v>
      </c>
      <c r="E12076" t="s">
        <v>327</v>
      </c>
      <c r="F12076" t="s">
        <v>328</v>
      </c>
      <c r="G12076" t="s">
        <v>80</v>
      </c>
      <c r="H12076">
        <v>44</v>
      </c>
      <c r="I12076" s="68" t="str">
        <f>VLOOKUP(E12076,Refs!$P$2:$R$29,3,FALSE)</f>
        <v>Y59</v>
      </c>
      <c r="J12076" s="68" t="str">
        <f>VLOOKUP(E12076,Refs!$P$2:$S$29,4,FALSE)</f>
        <v>South East</v>
      </c>
      <c r="K12076" s="28">
        <f t="shared" si="381"/>
        <v>44</v>
      </c>
    </row>
    <row r="12077" spans="1:11" x14ac:dyDescent="0.35">
      <c r="A12077" s="69">
        <f t="shared" si="382"/>
        <v>45870</v>
      </c>
      <c r="B12077" t="s">
        <v>923</v>
      </c>
      <c r="C12077" t="s">
        <v>286</v>
      </c>
      <c r="D12077" t="s">
        <v>890</v>
      </c>
      <c r="E12077" t="s">
        <v>327</v>
      </c>
      <c r="F12077" t="s">
        <v>328</v>
      </c>
      <c r="G12077" t="s">
        <v>81</v>
      </c>
      <c r="H12077">
        <v>5925</v>
      </c>
      <c r="I12077" s="68" t="str">
        <f>VLOOKUP(E12077,Refs!$P$2:$R$29,3,FALSE)</f>
        <v>Y59</v>
      </c>
      <c r="J12077" s="68" t="str">
        <f>VLOOKUP(E12077,Refs!$P$2:$S$29,4,FALSE)</f>
        <v>South East</v>
      </c>
      <c r="K12077" s="28">
        <f t="shared" si="381"/>
        <v>5925</v>
      </c>
    </row>
    <row r="12078" spans="1:11" x14ac:dyDescent="0.35">
      <c r="A12078" s="69">
        <f t="shared" si="382"/>
        <v>45870</v>
      </c>
      <c r="B12078" t="s">
        <v>923</v>
      </c>
      <c r="C12078" t="s">
        <v>286</v>
      </c>
      <c r="D12078" t="s">
        <v>890</v>
      </c>
      <c r="E12078" t="s">
        <v>327</v>
      </c>
      <c r="F12078" t="s">
        <v>328</v>
      </c>
      <c r="G12078" t="s">
        <v>82</v>
      </c>
      <c r="H12078">
        <v>2168</v>
      </c>
      <c r="I12078" s="68" t="str">
        <f>VLOOKUP(E12078,Refs!$P$2:$R$29,3,FALSE)</f>
        <v>Y59</v>
      </c>
      <c r="J12078" s="68" t="str">
        <f>VLOOKUP(E12078,Refs!$P$2:$S$29,4,FALSE)</f>
        <v>South East</v>
      </c>
      <c r="K12078" s="28">
        <f t="shared" si="381"/>
        <v>2168</v>
      </c>
    </row>
    <row r="12079" spans="1:11" x14ac:dyDescent="0.35">
      <c r="A12079" s="69">
        <f t="shared" si="382"/>
        <v>45870</v>
      </c>
      <c r="B12079" t="s">
        <v>923</v>
      </c>
      <c r="C12079" t="s">
        <v>286</v>
      </c>
      <c r="D12079" t="s">
        <v>890</v>
      </c>
      <c r="E12079" t="s">
        <v>327</v>
      </c>
      <c r="F12079" t="s">
        <v>328</v>
      </c>
      <c r="G12079" t="s">
        <v>83</v>
      </c>
      <c r="H12079">
        <v>4357</v>
      </c>
      <c r="I12079" s="68" t="str">
        <f>VLOOKUP(E12079,Refs!$P$2:$R$29,3,FALSE)</f>
        <v>Y59</v>
      </c>
      <c r="J12079" s="68" t="str">
        <f>VLOOKUP(E12079,Refs!$P$2:$S$29,4,FALSE)</f>
        <v>South East</v>
      </c>
      <c r="K12079" s="28">
        <f t="shared" si="381"/>
        <v>4357</v>
      </c>
    </row>
    <row r="12080" spans="1:11" x14ac:dyDescent="0.35">
      <c r="A12080" s="69">
        <f t="shared" si="382"/>
        <v>45870</v>
      </c>
      <c r="B12080" t="s">
        <v>923</v>
      </c>
      <c r="C12080" t="s">
        <v>286</v>
      </c>
      <c r="D12080" t="s">
        <v>890</v>
      </c>
      <c r="E12080" t="s">
        <v>327</v>
      </c>
      <c r="F12080" t="s">
        <v>328</v>
      </c>
      <c r="G12080" t="s">
        <v>84</v>
      </c>
      <c r="H12080">
        <v>18947</v>
      </c>
      <c r="I12080" s="68" t="str">
        <f>VLOOKUP(E12080,Refs!$P$2:$R$29,3,FALSE)</f>
        <v>Y59</v>
      </c>
      <c r="J12080" s="68" t="str">
        <f>VLOOKUP(E12080,Refs!$P$2:$S$29,4,FALSE)</f>
        <v>South East</v>
      </c>
      <c r="K12080" s="28">
        <f t="shared" si="381"/>
        <v>18947</v>
      </c>
    </row>
    <row r="12081" spans="1:11" x14ac:dyDescent="0.35">
      <c r="A12081" s="69">
        <f t="shared" si="382"/>
        <v>45870</v>
      </c>
      <c r="B12081" t="s">
        <v>923</v>
      </c>
      <c r="C12081" t="s">
        <v>286</v>
      </c>
      <c r="D12081" t="s">
        <v>890</v>
      </c>
      <c r="E12081" t="s">
        <v>327</v>
      </c>
      <c r="F12081" t="s">
        <v>328</v>
      </c>
      <c r="G12081" t="s">
        <v>85</v>
      </c>
      <c r="H12081">
        <v>1117</v>
      </c>
      <c r="I12081" s="68" t="str">
        <f>VLOOKUP(E12081,Refs!$P$2:$R$29,3,FALSE)</f>
        <v>Y59</v>
      </c>
      <c r="J12081" s="68" t="str">
        <f>VLOOKUP(E12081,Refs!$P$2:$S$29,4,FALSE)</f>
        <v>South East</v>
      </c>
      <c r="K12081" s="28">
        <f t="shared" si="381"/>
        <v>1117</v>
      </c>
    </row>
    <row r="12082" spans="1:11" x14ac:dyDescent="0.35">
      <c r="A12082" s="69">
        <f t="shared" si="382"/>
        <v>45870</v>
      </c>
      <c r="B12082" t="s">
        <v>923</v>
      </c>
      <c r="C12082" t="s">
        <v>286</v>
      </c>
      <c r="D12082" t="s">
        <v>890</v>
      </c>
      <c r="E12082" t="s">
        <v>327</v>
      </c>
      <c r="F12082" t="s">
        <v>328</v>
      </c>
      <c r="G12082" t="s">
        <v>86</v>
      </c>
      <c r="H12082">
        <v>566</v>
      </c>
      <c r="I12082" s="68" t="str">
        <f>VLOOKUP(E12082,Refs!$P$2:$R$29,3,FALSE)</f>
        <v>Y59</v>
      </c>
      <c r="J12082" s="68" t="str">
        <f>VLOOKUP(E12082,Refs!$P$2:$S$29,4,FALSE)</f>
        <v>South East</v>
      </c>
      <c r="K12082" s="28">
        <f t="shared" si="381"/>
        <v>566</v>
      </c>
    </row>
    <row r="12083" spans="1:11" x14ac:dyDescent="0.35">
      <c r="A12083" s="69">
        <f t="shared" si="382"/>
        <v>45870</v>
      </c>
      <c r="B12083" t="s">
        <v>923</v>
      </c>
      <c r="C12083" t="s">
        <v>286</v>
      </c>
      <c r="D12083" t="s">
        <v>890</v>
      </c>
      <c r="E12083" t="s">
        <v>327</v>
      </c>
      <c r="F12083" t="s">
        <v>328</v>
      </c>
      <c r="G12083" t="s">
        <v>87</v>
      </c>
      <c r="H12083">
        <v>7972</v>
      </c>
      <c r="I12083" s="68" t="str">
        <f>VLOOKUP(E12083,Refs!$P$2:$R$29,3,FALSE)</f>
        <v>Y59</v>
      </c>
      <c r="J12083" s="68" t="str">
        <f>VLOOKUP(E12083,Refs!$P$2:$S$29,4,FALSE)</f>
        <v>South East</v>
      </c>
      <c r="K12083" s="28">
        <f t="shared" si="381"/>
        <v>7972</v>
      </c>
    </row>
    <row r="12084" spans="1:11" x14ac:dyDescent="0.35">
      <c r="A12084" s="69">
        <f t="shared" si="382"/>
        <v>45870</v>
      </c>
      <c r="B12084" t="s">
        <v>923</v>
      </c>
      <c r="C12084" t="s">
        <v>286</v>
      </c>
      <c r="D12084" t="s">
        <v>890</v>
      </c>
      <c r="E12084" t="s">
        <v>327</v>
      </c>
      <c r="F12084" t="s">
        <v>328</v>
      </c>
      <c r="G12084" t="s">
        <v>88</v>
      </c>
      <c r="H12084">
        <v>39643</v>
      </c>
      <c r="I12084" s="68" t="str">
        <f>VLOOKUP(E12084,Refs!$P$2:$R$29,3,FALSE)</f>
        <v>Y59</v>
      </c>
      <c r="J12084" s="68" t="str">
        <f>VLOOKUP(E12084,Refs!$P$2:$S$29,4,FALSE)</f>
        <v>South East</v>
      </c>
      <c r="K12084" s="28">
        <f t="shared" si="381"/>
        <v>39643</v>
      </c>
    </row>
    <row r="12085" spans="1:11" x14ac:dyDescent="0.35">
      <c r="A12085" s="69">
        <f t="shared" si="382"/>
        <v>45870</v>
      </c>
      <c r="B12085" t="s">
        <v>923</v>
      </c>
      <c r="C12085" t="s">
        <v>286</v>
      </c>
      <c r="D12085" t="s">
        <v>890</v>
      </c>
      <c r="E12085" t="s">
        <v>327</v>
      </c>
      <c r="F12085" t="s">
        <v>328</v>
      </c>
      <c r="G12085" t="s">
        <v>89</v>
      </c>
      <c r="H12085">
        <v>19842</v>
      </c>
      <c r="I12085" s="68" t="str">
        <f>VLOOKUP(E12085,Refs!$P$2:$R$29,3,FALSE)</f>
        <v>Y59</v>
      </c>
      <c r="J12085" s="68" t="str">
        <f>VLOOKUP(E12085,Refs!$P$2:$S$29,4,FALSE)</f>
        <v>South East</v>
      </c>
      <c r="K12085" s="28">
        <f t="shared" si="381"/>
        <v>19842</v>
      </c>
    </row>
    <row r="12086" spans="1:11" x14ac:dyDescent="0.35">
      <c r="A12086" s="69">
        <f t="shared" si="382"/>
        <v>45870</v>
      </c>
      <c r="B12086" t="s">
        <v>923</v>
      </c>
      <c r="C12086" t="s">
        <v>286</v>
      </c>
      <c r="D12086" t="s">
        <v>890</v>
      </c>
      <c r="E12086" t="s">
        <v>327</v>
      </c>
      <c r="F12086" t="s">
        <v>328</v>
      </c>
      <c r="G12086" t="s">
        <v>27</v>
      </c>
      <c r="H12086">
        <v>2400</v>
      </c>
      <c r="I12086" s="68" t="str">
        <f>VLOOKUP(E12086,Refs!$P$2:$R$29,3,FALSE)</f>
        <v>Y59</v>
      </c>
      <c r="J12086" s="68" t="str">
        <f>VLOOKUP(E12086,Refs!$P$2:$S$29,4,FALSE)</f>
        <v>South East</v>
      </c>
      <c r="K12086" s="28">
        <f t="shared" si="381"/>
        <v>2400</v>
      </c>
    </row>
    <row r="12087" spans="1:11" x14ac:dyDescent="0.35">
      <c r="A12087" s="69">
        <f t="shared" si="382"/>
        <v>45870</v>
      </c>
      <c r="B12087" t="s">
        <v>923</v>
      </c>
      <c r="C12087" t="s">
        <v>286</v>
      </c>
      <c r="D12087" t="s">
        <v>890</v>
      </c>
      <c r="E12087" t="s">
        <v>327</v>
      </c>
      <c r="F12087" t="s">
        <v>328</v>
      </c>
      <c r="G12087" t="s">
        <v>29</v>
      </c>
      <c r="H12087">
        <v>2943</v>
      </c>
      <c r="I12087" s="68" t="str">
        <f>VLOOKUP(E12087,Refs!$P$2:$R$29,3,FALSE)</f>
        <v>Y59</v>
      </c>
      <c r="J12087" s="68" t="str">
        <f>VLOOKUP(E12087,Refs!$P$2:$S$29,4,FALSE)</f>
        <v>South East</v>
      </c>
      <c r="K12087" s="28">
        <f t="shared" si="381"/>
        <v>2943</v>
      </c>
    </row>
    <row r="12088" spans="1:11" x14ac:dyDescent="0.35">
      <c r="A12088" s="69">
        <f t="shared" si="382"/>
        <v>45870</v>
      </c>
      <c r="B12088" t="s">
        <v>923</v>
      </c>
      <c r="C12088" t="s">
        <v>286</v>
      </c>
      <c r="D12088" t="s">
        <v>890</v>
      </c>
      <c r="E12088" t="s">
        <v>327</v>
      </c>
      <c r="F12088" t="s">
        <v>328</v>
      </c>
      <c r="G12088" t="s">
        <v>90</v>
      </c>
      <c r="H12088">
        <v>1577</v>
      </c>
      <c r="I12088" s="68" t="str">
        <f>VLOOKUP(E12088,Refs!$P$2:$R$29,3,FALSE)</f>
        <v>Y59</v>
      </c>
      <c r="J12088" s="68" t="str">
        <f>VLOOKUP(E12088,Refs!$P$2:$S$29,4,FALSE)</f>
        <v>South East</v>
      </c>
      <c r="K12088" s="28">
        <f t="shared" si="381"/>
        <v>1577</v>
      </c>
    </row>
    <row r="12089" spans="1:11" x14ac:dyDescent="0.35">
      <c r="A12089" s="69">
        <f t="shared" si="382"/>
        <v>45870</v>
      </c>
      <c r="B12089" t="s">
        <v>923</v>
      </c>
      <c r="C12089" t="s">
        <v>286</v>
      </c>
      <c r="D12089" t="s">
        <v>890</v>
      </c>
      <c r="E12089" t="s">
        <v>327</v>
      </c>
      <c r="F12089" t="s">
        <v>328</v>
      </c>
      <c r="G12089" t="s">
        <v>91</v>
      </c>
      <c r="H12089">
        <v>8</v>
      </c>
      <c r="I12089" s="68" t="str">
        <f>VLOOKUP(E12089,Refs!$P$2:$R$29,3,FALSE)</f>
        <v>Y59</v>
      </c>
      <c r="J12089" s="68" t="str">
        <f>VLOOKUP(E12089,Refs!$P$2:$S$29,4,FALSE)</f>
        <v>South East</v>
      </c>
      <c r="K12089" s="28">
        <f t="shared" si="381"/>
        <v>8</v>
      </c>
    </row>
    <row r="12090" spans="1:11" x14ac:dyDescent="0.35">
      <c r="A12090" s="69">
        <f t="shared" si="382"/>
        <v>45870</v>
      </c>
      <c r="B12090" t="s">
        <v>923</v>
      </c>
      <c r="C12090" t="s">
        <v>286</v>
      </c>
      <c r="D12090" t="s">
        <v>890</v>
      </c>
      <c r="E12090" t="s">
        <v>327</v>
      </c>
      <c r="F12090" t="s">
        <v>328</v>
      </c>
      <c r="G12090" t="s">
        <v>92</v>
      </c>
      <c r="H12090">
        <v>1217</v>
      </c>
      <c r="I12090" s="68" t="str">
        <f>VLOOKUP(E12090,Refs!$P$2:$R$29,3,FALSE)</f>
        <v>Y59</v>
      </c>
      <c r="J12090" s="68" t="str">
        <f>VLOOKUP(E12090,Refs!$P$2:$S$29,4,FALSE)</f>
        <v>South East</v>
      </c>
      <c r="K12090" s="28">
        <f t="shared" si="381"/>
        <v>1217</v>
      </c>
    </row>
    <row r="12091" spans="1:11" x14ac:dyDescent="0.35">
      <c r="A12091" s="69">
        <f t="shared" si="382"/>
        <v>45870</v>
      </c>
      <c r="B12091" t="s">
        <v>923</v>
      </c>
      <c r="C12091" t="s">
        <v>286</v>
      </c>
      <c r="D12091" t="s">
        <v>890</v>
      </c>
      <c r="E12091" t="s">
        <v>327</v>
      </c>
      <c r="F12091" t="s">
        <v>328</v>
      </c>
      <c r="G12091" t="s">
        <v>93</v>
      </c>
      <c r="H12091">
        <v>72</v>
      </c>
      <c r="I12091" s="68" t="str">
        <f>VLOOKUP(E12091,Refs!$P$2:$R$29,3,FALSE)</f>
        <v>Y59</v>
      </c>
      <c r="J12091" s="68" t="str">
        <f>VLOOKUP(E12091,Refs!$P$2:$S$29,4,FALSE)</f>
        <v>South East</v>
      </c>
      <c r="K12091" s="28">
        <f t="shared" si="381"/>
        <v>72</v>
      </c>
    </row>
    <row r="12092" spans="1:11" x14ac:dyDescent="0.35">
      <c r="A12092" s="69">
        <f t="shared" si="382"/>
        <v>45870</v>
      </c>
      <c r="B12092" t="s">
        <v>923</v>
      </c>
      <c r="C12092" t="s">
        <v>286</v>
      </c>
      <c r="D12092" t="s">
        <v>890</v>
      </c>
      <c r="E12092" t="s">
        <v>327</v>
      </c>
      <c r="F12092" t="s">
        <v>328</v>
      </c>
      <c r="G12092" t="s">
        <v>94</v>
      </c>
      <c r="H12092">
        <v>636</v>
      </c>
      <c r="I12092" s="68" t="str">
        <f>VLOOKUP(E12092,Refs!$P$2:$R$29,3,FALSE)</f>
        <v>Y59</v>
      </c>
      <c r="J12092" s="68" t="str">
        <f>VLOOKUP(E12092,Refs!$P$2:$S$29,4,FALSE)</f>
        <v>South East</v>
      </c>
      <c r="K12092" s="28">
        <f t="shared" si="381"/>
        <v>636</v>
      </c>
    </row>
    <row r="12093" spans="1:11" x14ac:dyDescent="0.35">
      <c r="A12093" s="69">
        <f t="shared" si="382"/>
        <v>45870</v>
      </c>
      <c r="B12093" t="s">
        <v>923</v>
      </c>
      <c r="C12093" t="s">
        <v>286</v>
      </c>
      <c r="D12093" t="s">
        <v>890</v>
      </c>
      <c r="E12093" t="s">
        <v>327</v>
      </c>
      <c r="F12093" t="s">
        <v>328</v>
      </c>
      <c r="G12093" t="s">
        <v>95</v>
      </c>
      <c r="H12093">
        <v>46</v>
      </c>
      <c r="I12093" s="68" t="str">
        <f>VLOOKUP(E12093,Refs!$P$2:$R$29,3,FALSE)</f>
        <v>Y59</v>
      </c>
      <c r="J12093" s="68" t="str">
        <f>VLOOKUP(E12093,Refs!$P$2:$S$29,4,FALSE)</f>
        <v>South East</v>
      </c>
      <c r="K12093" s="28">
        <f t="shared" si="381"/>
        <v>46</v>
      </c>
    </row>
    <row r="12094" spans="1:11" x14ac:dyDescent="0.35">
      <c r="A12094" s="69">
        <f t="shared" si="382"/>
        <v>45870</v>
      </c>
      <c r="B12094" t="s">
        <v>923</v>
      </c>
      <c r="C12094" t="s">
        <v>286</v>
      </c>
      <c r="D12094" t="s">
        <v>890</v>
      </c>
      <c r="E12094" t="s">
        <v>327</v>
      </c>
      <c r="F12094" t="s">
        <v>328</v>
      </c>
      <c r="G12094" t="s">
        <v>96</v>
      </c>
      <c r="H12094">
        <v>1100</v>
      </c>
      <c r="I12094" s="68" t="str">
        <f>VLOOKUP(E12094,Refs!$P$2:$R$29,3,FALSE)</f>
        <v>Y59</v>
      </c>
      <c r="J12094" s="68" t="str">
        <f>VLOOKUP(E12094,Refs!$P$2:$S$29,4,FALSE)</f>
        <v>South East</v>
      </c>
      <c r="K12094" s="28">
        <f t="shared" si="381"/>
        <v>1100</v>
      </c>
    </row>
    <row r="12095" spans="1:11" x14ac:dyDescent="0.35">
      <c r="A12095" s="69">
        <f t="shared" si="382"/>
        <v>45870</v>
      </c>
      <c r="B12095" t="s">
        <v>923</v>
      </c>
      <c r="C12095" t="s">
        <v>286</v>
      </c>
      <c r="D12095" t="s">
        <v>890</v>
      </c>
      <c r="E12095" t="s">
        <v>327</v>
      </c>
      <c r="F12095" t="s">
        <v>328</v>
      </c>
      <c r="G12095" t="s">
        <v>31</v>
      </c>
      <c r="H12095">
        <v>610</v>
      </c>
      <c r="I12095" s="68" t="str">
        <f>VLOOKUP(E12095,Refs!$P$2:$R$29,3,FALSE)</f>
        <v>Y59</v>
      </c>
      <c r="J12095" s="68" t="str">
        <f>VLOOKUP(E12095,Refs!$P$2:$S$29,4,FALSE)</f>
        <v>South East</v>
      </c>
      <c r="K12095" s="28">
        <f t="shared" si="381"/>
        <v>610</v>
      </c>
    </row>
    <row r="12096" spans="1:11" x14ac:dyDescent="0.35">
      <c r="A12096" s="69">
        <f t="shared" si="382"/>
        <v>45870</v>
      </c>
      <c r="B12096" t="s">
        <v>923</v>
      </c>
      <c r="C12096" t="s">
        <v>286</v>
      </c>
      <c r="D12096" t="s">
        <v>890</v>
      </c>
      <c r="E12096" t="s">
        <v>327</v>
      </c>
      <c r="F12096" t="s">
        <v>328</v>
      </c>
      <c r="G12096" t="s">
        <v>97</v>
      </c>
      <c r="H12096">
        <v>2490</v>
      </c>
      <c r="I12096" s="68" t="str">
        <f>VLOOKUP(E12096,Refs!$P$2:$R$29,3,FALSE)</f>
        <v>Y59</v>
      </c>
      <c r="J12096" s="68" t="str">
        <f>VLOOKUP(E12096,Refs!$P$2:$S$29,4,FALSE)</f>
        <v>South East</v>
      </c>
      <c r="K12096" s="28">
        <f t="shared" si="381"/>
        <v>2490</v>
      </c>
    </row>
    <row r="12097" spans="1:11" x14ac:dyDescent="0.35">
      <c r="A12097" s="69">
        <f t="shared" si="382"/>
        <v>45870</v>
      </c>
      <c r="B12097" t="s">
        <v>923</v>
      </c>
      <c r="C12097" t="s">
        <v>286</v>
      </c>
      <c r="D12097" t="s">
        <v>890</v>
      </c>
      <c r="E12097" t="s">
        <v>327</v>
      </c>
      <c r="F12097" t="s">
        <v>328</v>
      </c>
      <c r="G12097" t="s">
        <v>98</v>
      </c>
      <c r="H12097">
        <v>2016</v>
      </c>
      <c r="I12097" s="68" t="str">
        <f>VLOOKUP(E12097,Refs!$P$2:$R$29,3,FALSE)</f>
        <v>Y59</v>
      </c>
      <c r="J12097" s="68" t="str">
        <f>VLOOKUP(E12097,Refs!$P$2:$S$29,4,FALSE)</f>
        <v>South East</v>
      </c>
      <c r="K12097" s="28">
        <f t="shared" si="381"/>
        <v>2016</v>
      </c>
    </row>
    <row r="12098" spans="1:11" x14ac:dyDescent="0.35">
      <c r="A12098" s="69">
        <f t="shared" si="382"/>
        <v>45870</v>
      </c>
      <c r="B12098" t="s">
        <v>923</v>
      </c>
      <c r="C12098" t="s">
        <v>286</v>
      </c>
      <c r="D12098" t="s">
        <v>890</v>
      </c>
      <c r="E12098" t="s">
        <v>327</v>
      </c>
      <c r="F12098" t="s">
        <v>328</v>
      </c>
      <c r="G12098" t="s">
        <v>99</v>
      </c>
      <c r="H12098">
        <v>1668</v>
      </c>
      <c r="I12098" s="68" t="str">
        <f>VLOOKUP(E12098,Refs!$P$2:$R$29,3,FALSE)</f>
        <v>Y59</v>
      </c>
      <c r="J12098" s="68" t="str">
        <f>VLOOKUP(E12098,Refs!$P$2:$S$29,4,FALSE)</f>
        <v>South East</v>
      </c>
      <c r="K12098" s="28">
        <f t="shared" ref="K12098:K12161" si="383">IF(OR(H12098="NULL",H12098=0,H12098=""),"",H12098)</f>
        <v>1668</v>
      </c>
    </row>
    <row r="12099" spans="1:11" x14ac:dyDescent="0.35">
      <c r="A12099" s="69">
        <f t="shared" ref="A12099:A12162" si="384">DATEVALUE(RIGHT(B12099,8))</f>
        <v>45870</v>
      </c>
      <c r="B12099" t="s">
        <v>923</v>
      </c>
      <c r="C12099" t="s">
        <v>286</v>
      </c>
      <c r="D12099" t="s">
        <v>890</v>
      </c>
      <c r="E12099" t="s">
        <v>327</v>
      </c>
      <c r="F12099" t="s">
        <v>328</v>
      </c>
      <c r="G12099" t="s">
        <v>100</v>
      </c>
      <c r="H12099">
        <v>860</v>
      </c>
      <c r="I12099" s="68" t="str">
        <f>VLOOKUP(E12099,Refs!$P$2:$R$29,3,FALSE)</f>
        <v>Y59</v>
      </c>
      <c r="J12099" s="68" t="str">
        <f>VLOOKUP(E12099,Refs!$P$2:$S$29,4,FALSE)</f>
        <v>South East</v>
      </c>
      <c r="K12099" s="28">
        <f t="shared" si="383"/>
        <v>860</v>
      </c>
    </row>
    <row r="12100" spans="1:11" x14ac:dyDescent="0.35">
      <c r="A12100" s="69">
        <f t="shared" si="384"/>
        <v>45870</v>
      </c>
      <c r="B12100" t="s">
        <v>923</v>
      </c>
      <c r="C12100" t="s">
        <v>286</v>
      </c>
      <c r="D12100" t="s">
        <v>890</v>
      </c>
      <c r="E12100" t="s">
        <v>327</v>
      </c>
      <c r="F12100" t="s">
        <v>328</v>
      </c>
      <c r="G12100" t="s">
        <v>101</v>
      </c>
      <c r="H12100">
        <v>549</v>
      </c>
      <c r="I12100" s="68" t="str">
        <f>VLOOKUP(E12100,Refs!$P$2:$R$29,3,FALSE)</f>
        <v>Y59</v>
      </c>
      <c r="J12100" s="68" t="str">
        <f>VLOOKUP(E12100,Refs!$P$2:$S$29,4,FALSE)</f>
        <v>South East</v>
      </c>
      <c r="K12100" s="28">
        <f t="shared" si="383"/>
        <v>549</v>
      </c>
    </row>
    <row r="12101" spans="1:11" x14ac:dyDescent="0.35">
      <c r="A12101" s="69">
        <f t="shared" si="384"/>
        <v>45870</v>
      </c>
      <c r="B12101" t="s">
        <v>923</v>
      </c>
      <c r="C12101" t="s">
        <v>286</v>
      </c>
      <c r="D12101" t="s">
        <v>890</v>
      </c>
      <c r="E12101" t="s">
        <v>327</v>
      </c>
      <c r="F12101" t="s">
        <v>328</v>
      </c>
      <c r="G12101" t="s">
        <v>102</v>
      </c>
      <c r="H12101">
        <v>127</v>
      </c>
      <c r="I12101" s="68" t="str">
        <f>VLOOKUP(E12101,Refs!$P$2:$R$29,3,FALSE)</f>
        <v>Y59</v>
      </c>
      <c r="J12101" s="68" t="str">
        <f>VLOOKUP(E12101,Refs!$P$2:$S$29,4,FALSE)</f>
        <v>South East</v>
      </c>
      <c r="K12101" s="28">
        <f t="shared" si="383"/>
        <v>127</v>
      </c>
    </row>
    <row r="12102" spans="1:11" x14ac:dyDescent="0.35">
      <c r="A12102" s="69">
        <f t="shared" si="384"/>
        <v>45870</v>
      </c>
      <c r="B12102" t="s">
        <v>923</v>
      </c>
      <c r="C12102" t="s">
        <v>286</v>
      </c>
      <c r="D12102" t="s">
        <v>890</v>
      </c>
      <c r="E12102" t="s">
        <v>327</v>
      </c>
      <c r="F12102" t="s">
        <v>328</v>
      </c>
      <c r="G12102" t="s">
        <v>103</v>
      </c>
      <c r="H12102">
        <v>1284</v>
      </c>
      <c r="I12102" s="68" t="str">
        <f>VLOOKUP(E12102,Refs!$P$2:$R$29,3,FALSE)</f>
        <v>Y59</v>
      </c>
      <c r="J12102" s="68" t="str">
        <f>VLOOKUP(E12102,Refs!$P$2:$S$29,4,FALSE)</f>
        <v>South East</v>
      </c>
      <c r="K12102" s="28">
        <f t="shared" si="383"/>
        <v>1284</v>
      </c>
    </row>
    <row r="12103" spans="1:11" x14ac:dyDescent="0.35">
      <c r="A12103" s="69">
        <f t="shared" si="384"/>
        <v>45870</v>
      </c>
      <c r="B12103" t="s">
        <v>923</v>
      </c>
      <c r="C12103" t="s">
        <v>286</v>
      </c>
      <c r="D12103" t="s">
        <v>890</v>
      </c>
      <c r="E12103" t="s">
        <v>327</v>
      </c>
      <c r="F12103" t="s">
        <v>328</v>
      </c>
      <c r="G12103" t="s">
        <v>104</v>
      </c>
      <c r="H12103">
        <v>3302815</v>
      </c>
      <c r="I12103" s="68" t="str">
        <f>VLOOKUP(E12103,Refs!$P$2:$R$29,3,FALSE)</f>
        <v>Y59</v>
      </c>
      <c r="J12103" s="68" t="str">
        <f>VLOOKUP(E12103,Refs!$P$2:$S$29,4,FALSE)</f>
        <v>South East</v>
      </c>
      <c r="K12103" s="28">
        <f t="shared" si="383"/>
        <v>3302815</v>
      </c>
    </row>
    <row r="12104" spans="1:11" x14ac:dyDescent="0.35">
      <c r="A12104" s="69">
        <f t="shared" si="384"/>
        <v>45870</v>
      </c>
      <c r="B12104" t="s">
        <v>923</v>
      </c>
      <c r="C12104" t="s">
        <v>286</v>
      </c>
      <c r="D12104" t="s">
        <v>890</v>
      </c>
      <c r="E12104" t="s">
        <v>327</v>
      </c>
      <c r="F12104" t="s">
        <v>328</v>
      </c>
      <c r="G12104" t="s">
        <v>105</v>
      </c>
      <c r="H12104">
        <v>2306</v>
      </c>
      <c r="I12104" s="68" t="str">
        <f>VLOOKUP(E12104,Refs!$P$2:$R$29,3,FALSE)</f>
        <v>Y59</v>
      </c>
      <c r="J12104" s="68" t="str">
        <f>VLOOKUP(E12104,Refs!$P$2:$S$29,4,FALSE)</f>
        <v>South East</v>
      </c>
      <c r="K12104" s="28">
        <f t="shared" si="383"/>
        <v>2306</v>
      </c>
    </row>
    <row r="12105" spans="1:11" x14ac:dyDescent="0.35">
      <c r="A12105" s="69">
        <f t="shared" si="384"/>
        <v>45870</v>
      </c>
      <c r="B12105" t="s">
        <v>923</v>
      </c>
      <c r="C12105" t="s">
        <v>286</v>
      </c>
      <c r="D12105" t="s">
        <v>890</v>
      </c>
      <c r="E12105" t="s">
        <v>327</v>
      </c>
      <c r="F12105" t="s">
        <v>328</v>
      </c>
      <c r="G12105" t="s">
        <v>106</v>
      </c>
      <c r="H12105">
        <v>1190</v>
      </c>
      <c r="I12105" s="68" t="str">
        <f>VLOOKUP(E12105,Refs!$P$2:$R$29,3,FALSE)</f>
        <v>Y59</v>
      </c>
      <c r="J12105" s="68" t="str">
        <f>VLOOKUP(E12105,Refs!$P$2:$S$29,4,FALSE)</f>
        <v>South East</v>
      </c>
      <c r="K12105" s="28">
        <f t="shared" si="383"/>
        <v>1190</v>
      </c>
    </row>
    <row r="12106" spans="1:11" x14ac:dyDescent="0.35">
      <c r="A12106" s="69">
        <f t="shared" si="384"/>
        <v>45870</v>
      </c>
      <c r="B12106" t="s">
        <v>923</v>
      </c>
      <c r="C12106" t="s">
        <v>286</v>
      </c>
      <c r="D12106" t="s">
        <v>890</v>
      </c>
      <c r="E12106" t="s">
        <v>327</v>
      </c>
      <c r="F12106" t="s">
        <v>328</v>
      </c>
      <c r="G12106" t="s">
        <v>107</v>
      </c>
      <c r="H12106">
        <v>140</v>
      </c>
      <c r="I12106" s="68" t="str">
        <f>VLOOKUP(E12106,Refs!$P$2:$R$29,3,FALSE)</f>
        <v>Y59</v>
      </c>
      <c r="J12106" s="68" t="str">
        <f>VLOOKUP(E12106,Refs!$P$2:$S$29,4,FALSE)</f>
        <v>South East</v>
      </c>
      <c r="K12106" s="28">
        <f t="shared" si="383"/>
        <v>140</v>
      </c>
    </row>
    <row r="12107" spans="1:11" x14ac:dyDescent="0.35">
      <c r="A12107" s="69">
        <f t="shared" si="384"/>
        <v>45870</v>
      </c>
      <c r="B12107" t="s">
        <v>923</v>
      </c>
      <c r="C12107" t="s">
        <v>286</v>
      </c>
      <c r="D12107" t="s">
        <v>890</v>
      </c>
      <c r="E12107" t="s">
        <v>327</v>
      </c>
      <c r="F12107" t="s">
        <v>328</v>
      </c>
      <c r="G12107" t="s">
        <v>108</v>
      </c>
      <c r="H12107">
        <v>552</v>
      </c>
      <c r="I12107" s="68" t="str">
        <f>VLOOKUP(E12107,Refs!$P$2:$R$29,3,FALSE)</f>
        <v>Y59</v>
      </c>
      <c r="J12107" s="68" t="str">
        <f>VLOOKUP(E12107,Refs!$P$2:$S$29,4,FALSE)</f>
        <v>South East</v>
      </c>
      <c r="K12107" s="28">
        <f t="shared" si="383"/>
        <v>552</v>
      </c>
    </row>
    <row r="12108" spans="1:11" x14ac:dyDescent="0.35">
      <c r="A12108" s="69">
        <f t="shared" si="384"/>
        <v>45870</v>
      </c>
      <c r="B12108" t="s">
        <v>923</v>
      </c>
      <c r="C12108" t="s">
        <v>286</v>
      </c>
      <c r="D12108" t="s">
        <v>890</v>
      </c>
      <c r="E12108" t="s">
        <v>327</v>
      </c>
      <c r="F12108" t="s">
        <v>328</v>
      </c>
      <c r="G12108" t="s">
        <v>109</v>
      </c>
      <c r="H12108">
        <v>2502210</v>
      </c>
      <c r="I12108" s="68" t="str">
        <f>VLOOKUP(E12108,Refs!$P$2:$R$29,3,FALSE)</f>
        <v>Y59</v>
      </c>
      <c r="J12108" s="68" t="str">
        <f>VLOOKUP(E12108,Refs!$P$2:$S$29,4,FALSE)</f>
        <v>South East</v>
      </c>
      <c r="K12108" s="28">
        <f t="shared" si="383"/>
        <v>2502210</v>
      </c>
    </row>
    <row r="12109" spans="1:11" x14ac:dyDescent="0.35">
      <c r="A12109" s="69">
        <f t="shared" si="384"/>
        <v>45870</v>
      </c>
      <c r="B12109" t="s">
        <v>923</v>
      </c>
      <c r="C12109" t="s">
        <v>286</v>
      </c>
      <c r="D12109" t="s">
        <v>890</v>
      </c>
      <c r="E12109" t="s">
        <v>327</v>
      </c>
      <c r="F12109" t="s">
        <v>328</v>
      </c>
      <c r="G12109" t="s">
        <v>110</v>
      </c>
      <c r="H12109">
        <v>1608</v>
      </c>
      <c r="I12109" s="68" t="str">
        <f>VLOOKUP(E12109,Refs!$P$2:$R$29,3,FALSE)</f>
        <v>Y59</v>
      </c>
      <c r="J12109" s="68" t="str">
        <f>VLOOKUP(E12109,Refs!$P$2:$S$29,4,FALSE)</f>
        <v>South East</v>
      </c>
      <c r="K12109" s="28">
        <f t="shared" si="383"/>
        <v>1608</v>
      </c>
    </row>
    <row r="12110" spans="1:11" x14ac:dyDescent="0.35">
      <c r="A12110" s="69">
        <f t="shared" si="384"/>
        <v>45870</v>
      </c>
      <c r="B12110" t="s">
        <v>923</v>
      </c>
      <c r="C12110" t="s">
        <v>286</v>
      </c>
      <c r="D12110" t="s">
        <v>890</v>
      </c>
      <c r="E12110" t="s">
        <v>327</v>
      </c>
      <c r="F12110" t="s">
        <v>328</v>
      </c>
      <c r="G12110" t="s">
        <v>808</v>
      </c>
      <c r="H12110">
        <v>8776</v>
      </c>
      <c r="I12110" s="68" t="str">
        <f>VLOOKUP(E12110,Refs!$P$2:$R$29,3,FALSE)</f>
        <v>Y59</v>
      </c>
      <c r="J12110" s="68" t="str">
        <f>VLOOKUP(E12110,Refs!$P$2:$S$29,4,FALSE)</f>
        <v>South East</v>
      </c>
      <c r="K12110" s="28">
        <f t="shared" si="383"/>
        <v>8776</v>
      </c>
    </row>
    <row r="12111" spans="1:11" x14ac:dyDescent="0.35">
      <c r="A12111" s="69">
        <f t="shared" si="384"/>
        <v>45870</v>
      </c>
      <c r="B12111" t="s">
        <v>923</v>
      </c>
      <c r="C12111" t="s">
        <v>286</v>
      </c>
      <c r="D12111" t="s">
        <v>890</v>
      </c>
      <c r="E12111" t="s">
        <v>327</v>
      </c>
      <c r="F12111" t="s">
        <v>328</v>
      </c>
      <c r="G12111" t="s">
        <v>809</v>
      </c>
      <c r="H12111">
        <v>154</v>
      </c>
      <c r="I12111" s="68" t="str">
        <f>VLOOKUP(E12111,Refs!$P$2:$R$29,3,FALSE)</f>
        <v>Y59</v>
      </c>
      <c r="J12111" s="68" t="str">
        <f>VLOOKUP(E12111,Refs!$P$2:$S$29,4,FALSE)</f>
        <v>South East</v>
      </c>
      <c r="K12111" s="28">
        <f t="shared" si="383"/>
        <v>154</v>
      </c>
    </row>
    <row r="12112" spans="1:11" x14ac:dyDescent="0.35">
      <c r="A12112" s="69">
        <f t="shared" si="384"/>
        <v>45870</v>
      </c>
      <c r="B12112" t="s">
        <v>923</v>
      </c>
      <c r="C12112" t="s">
        <v>286</v>
      </c>
      <c r="D12112" t="s">
        <v>890</v>
      </c>
      <c r="E12112" t="s">
        <v>327</v>
      </c>
      <c r="F12112" t="s">
        <v>328</v>
      </c>
      <c r="G12112" t="s">
        <v>111</v>
      </c>
      <c r="H12112">
        <v>15405</v>
      </c>
      <c r="I12112" s="68" t="str">
        <f>VLOOKUP(E12112,Refs!$P$2:$R$29,3,FALSE)</f>
        <v>Y59</v>
      </c>
      <c r="J12112" s="68" t="str">
        <f>VLOOKUP(E12112,Refs!$P$2:$S$29,4,FALSE)</f>
        <v>South East</v>
      </c>
      <c r="K12112" s="28">
        <f t="shared" si="383"/>
        <v>15405</v>
      </c>
    </row>
    <row r="12113" spans="1:11" x14ac:dyDescent="0.35">
      <c r="A12113" s="69">
        <f t="shared" si="384"/>
        <v>45870</v>
      </c>
      <c r="B12113" t="s">
        <v>923</v>
      </c>
      <c r="C12113" t="s">
        <v>286</v>
      </c>
      <c r="D12113" t="s">
        <v>890</v>
      </c>
      <c r="E12113" t="s">
        <v>327</v>
      </c>
      <c r="F12113" t="s">
        <v>328</v>
      </c>
      <c r="G12113" t="s">
        <v>112</v>
      </c>
      <c r="H12113">
        <v>7</v>
      </c>
      <c r="I12113" s="68" t="str">
        <f>VLOOKUP(E12113,Refs!$P$2:$R$29,3,FALSE)</f>
        <v>Y59</v>
      </c>
      <c r="J12113" s="68" t="str">
        <f>VLOOKUP(E12113,Refs!$P$2:$S$29,4,FALSE)</f>
        <v>South East</v>
      </c>
      <c r="K12113" s="28">
        <f t="shared" si="383"/>
        <v>7</v>
      </c>
    </row>
    <row r="12114" spans="1:11" x14ac:dyDescent="0.35">
      <c r="A12114" s="69">
        <f t="shared" si="384"/>
        <v>45870</v>
      </c>
      <c r="B12114" t="s">
        <v>923</v>
      </c>
      <c r="C12114" t="s">
        <v>286</v>
      </c>
      <c r="D12114" t="s">
        <v>890</v>
      </c>
      <c r="E12114" t="s">
        <v>327</v>
      </c>
      <c r="F12114" t="s">
        <v>328</v>
      </c>
      <c r="G12114" t="s">
        <v>113</v>
      </c>
      <c r="H12114">
        <v>11454</v>
      </c>
      <c r="I12114" s="68" t="str">
        <f>VLOOKUP(E12114,Refs!$P$2:$R$29,3,FALSE)</f>
        <v>Y59</v>
      </c>
      <c r="J12114" s="68" t="str">
        <f>VLOOKUP(E12114,Refs!$P$2:$S$29,4,FALSE)</f>
        <v>South East</v>
      </c>
      <c r="K12114" s="28">
        <f t="shared" si="383"/>
        <v>11454</v>
      </c>
    </row>
    <row r="12115" spans="1:11" x14ac:dyDescent="0.35">
      <c r="A12115" s="69">
        <f t="shared" si="384"/>
        <v>45870</v>
      </c>
      <c r="B12115" t="s">
        <v>923</v>
      </c>
      <c r="C12115" t="s">
        <v>286</v>
      </c>
      <c r="D12115" t="s">
        <v>890</v>
      </c>
      <c r="E12115" t="s">
        <v>327</v>
      </c>
      <c r="F12115" t="s">
        <v>328</v>
      </c>
      <c r="G12115" t="s">
        <v>114</v>
      </c>
      <c r="H12115">
        <v>4138</v>
      </c>
      <c r="I12115" s="68" t="str">
        <f>VLOOKUP(E12115,Refs!$P$2:$R$29,3,FALSE)</f>
        <v>Y59</v>
      </c>
      <c r="J12115" s="68" t="str">
        <f>VLOOKUP(E12115,Refs!$P$2:$S$29,4,FALSE)</f>
        <v>South East</v>
      </c>
      <c r="K12115" s="28">
        <f t="shared" si="383"/>
        <v>4138</v>
      </c>
    </row>
    <row r="12116" spans="1:11" x14ac:dyDescent="0.35">
      <c r="A12116" s="69">
        <f t="shared" si="384"/>
        <v>45870</v>
      </c>
      <c r="B12116" t="s">
        <v>923</v>
      </c>
      <c r="C12116" t="s">
        <v>286</v>
      </c>
      <c r="D12116" t="s">
        <v>890</v>
      </c>
      <c r="E12116" t="s">
        <v>327</v>
      </c>
      <c r="F12116" t="s">
        <v>328</v>
      </c>
      <c r="G12116" t="s">
        <v>115</v>
      </c>
      <c r="H12116">
        <v>2966</v>
      </c>
      <c r="I12116" s="68" t="str">
        <f>VLOOKUP(E12116,Refs!$P$2:$R$29,3,FALSE)</f>
        <v>Y59</v>
      </c>
      <c r="J12116" s="68" t="str">
        <f>VLOOKUP(E12116,Refs!$P$2:$S$29,4,FALSE)</f>
        <v>South East</v>
      </c>
      <c r="K12116" s="28">
        <f t="shared" si="383"/>
        <v>2966</v>
      </c>
    </row>
    <row r="12117" spans="1:11" x14ac:dyDescent="0.35">
      <c r="A12117" s="69">
        <f t="shared" si="384"/>
        <v>45870</v>
      </c>
      <c r="B12117" t="s">
        <v>923</v>
      </c>
      <c r="C12117" t="s">
        <v>286</v>
      </c>
      <c r="D12117" t="s">
        <v>890</v>
      </c>
      <c r="E12117" t="s">
        <v>327</v>
      </c>
      <c r="F12117" t="s">
        <v>328</v>
      </c>
      <c r="G12117" t="s">
        <v>116</v>
      </c>
      <c r="H12117">
        <v>1397</v>
      </c>
      <c r="I12117" s="68" t="str">
        <f>VLOOKUP(E12117,Refs!$P$2:$R$29,3,FALSE)</f>
        <v>Y59</v>
      </c>
      <c r="J12117" s="68" t="str">
        <f>VLOOKUP(E12117,Refs!$P$2:$S$29,4,FALSE)</f>
        <v>South East</v>
      </c>
      <c r="K12117" s="28">
        <f t="shared" si="383"/>
        <v>1397</v>
      </c>
    </row>
    <row r="12118" spans="1:11" x14ac:dyDescent="0.35">
      <c r="A12118" s="69">
        <f t="shared" si="384"/>
        <v>45870</v>
      </c>
      <c r="B12118" t="s">
        <v>923</v>
      </c>
      <c r="C12118" t="s">
        <v>286</v>
      </c>
      <c r="D12118" t="s">
        <v>890</v>
      </c>
      <c r="E12118" t="s">
        <v>327</v>
      </c>
      <c r="F12118" t="s">
        <v>328</v>
      </c>
      <c r="G12118" t="s">
        <v>117</v>
      </c>
      <c r="H12118">
        <v>6291</v>
      </c>
      <c r="I12118" s="68" t="str">
        <f>VLOOKUP(E12118,Refs!$P$2:$R$29,3,FALSE)</f>
        <v>Y59</v>
      </c>
      <c r="J12118" s="68" t="str">
        <f>VLOOKUP(E12118,Refs!$P$2:$S$29,4,FALSE)</f>
        <v>South East</v>
      </c>
      <c r="K12118" s="28">
        <f t="shared" si="383"/>
        <v>6291</v>
      </c>
    </row>
    <row r="12119" spans="1:11" x14ac:dyDescent="0.35">
      <c r="A12119" s="69">
        <f t="shared" si="384"/>
        <v>45870</v>
      </c>
      <c r="B12119" t="s">
        <v>923</v>
      </c>
      <c r="C12119" t="s">
        <v>286</v>
      </c>
      <c r="D12119" t="s">
        <v>890</v>
      </c>
      <c r="E12119" t="s">
        <v>327</v>
      </c>
      <c r="F12119" t="s">
        <v>328</v>
      </c>
      <c r="G12119" t="s">
        <v>118</v>
      </c>
      <c r="H12119">
        <v>672</v>
      </c>
      <c r="I12119" s="68" t="str">
        <f>VLOOKUP(E12119,Refs!$P$2:$R$29,3,FALSE)</f>
        <v>Y59</v>
      </c>
      <c r="J12119" s="68" t="str">
        <f>VLOOKUP(E12119,Refs!$P$2:$S$29,4,FALSE)</f>
        <v>South East</v>
      </c>
      <c r="K12119" s="28">
        <f t="shared" si="383"/>
        <v>672</v>
      </c>
    </row>
    <row r="12120" spans="1:11" x14ac:dyDescent="0.35">
      <c r="A12120" s="69">
        <f t="shared" si="384"/>
        <v>45870</v>
      </c>
      <c r="B12120" t="s">
        <v>923</v>
      </c>
      <c r="C12120" t="s">
        <v>286</v>
      </c>
      <c r="D12120" t="s">
        <v>890</v>
      </c>
      <c r="E12120" t="s">
        <v>327</v>
      </c>
      <c r="F12120" t="s">
        <v>328</v>
      </c>
      <c r="G12120" t="s">
        <v>119</v>
      </c>
      <c r="H12120">
        <v>1300</v>
      </c>
      <c r="I12120" s="68" t="str">
        <f>VLOOKUP(E12120,Refs!$P$2:$R$29,3,FALSE)</f>
        <v>Y59</v>
      </c>
      <c r="J12120" s="68" t="str">
        <f>VLOOKUP(E12120,Refs!$P$2:$S$29,4,FALSE)</f>
        <v>South East</v>
      </c>
      <c r="K12120" s="28">
        <f t="shared" si="383"/>
        <v>1300</v>
      </c>
    </row>
    <row r="12121" spans="1:11" x14ac:dyDescent="0.35">
      <c r="A12121" s="69">
        <f t="shared" si="384"/>
        <v>45870</v>
      </c>
      <c r="B12121" t="s">
        <v>923</v>
      </c>
      <c r="C12121" t="s">
        <v>286</v>
      </c>
      <c r="D12121" t="s">
        <v>890</v>
      </c>
      <c r="E12121" t="s">
        <v>327</v>
      </c>
      <c r="F12121" t="s">
        <v>328</v>
      </c>
      <c r="G12121" t="s">
        <v>120</v>
      </c>
      <c r="H12121">
        <v>804</v>
      </c>
      <c r="I12121" s="68" t="str">
        <f>VLOOKUP(E12121,Refs!$P$2:$R$29,3,FALSE)</f>
        <v>Y59</v>
      </c>
      <c r="J12121" s="68" t="str">
        <f>VLOOKUP(E12121,Refs!$P$2:$S$29,4,FALSE)</f>
        <v>South East</v>
      </c>
      <c r="K12121" s="28">
        <f t="shared" si="383"/>
        <v>804</v>
      </c>
    </row>
    <row r="12122" spans="1:11" x14ac:dyDescent="0.35">
      <c r="A12122" s="69">
        <f t="shared" si="384"/>
        <v>45870</v>
      </c>
      <c r="B12122" t="s">
        <v>923</v>
      </c>
      <c r="C12122" t="s">
        <v>286</v>
      </c>
      <c r="D12122" t="s">
        <v>890</v>
      </c>
      <c r="E12122" t="s">
        <v>327</v>
      </c>
      <c r="F12122" t="s">
        <v>328</v>
      </c>
      <c r="G12122" t="s">
        <v>121</v>
      </c>
      <c r="H12122">
        <v>1845</v>
      </c>
      <c r="I12122" s="68" t="str">
        <f>VLOOKUP(E12122,Refs!$P$2:$R$29,3,FALSE)</f>
        <v>Y59</v>
      </c>
      <c r="J12122" s="68" t="str">
        <f>VLOOKUP(E12122,Refs!$P$2:$S$29,4,FALSE)</f>
        <v>South East</v>
      </c>
      <c r="K12122" s="28">
        <f t="shared" si="383"/>
        <v>1845</v>
      </c>
    </row>
    <row r="12123" spans="1:11" x14ac:dyDescent="0.35">
      <c r="A12123" s="69">
        <f t="shared" si="384"/>
        <v>45870</v>
      </c>
      <c r="B12123" t="s">
        <v>923</v>
      </c>
      <c r="C12123" t="s">
        <v>286</v>
      </c>
      <c r="D12123" t="s">
        <v>890</v>
      </c>
      <c r="E12123" t="s">
        <v>327</v>
      </c>
      <c r="F12123" t="s">
        <v>328</v>
      </c>
      <c r="G12123" t="s">
        <v>122</v>
      </c>
      <c r="H12123">
        <v>847</v>
      </c>
      <c r="I12123" s="68" t="str">
        <f>VLOOKUP(E12123,Refs!$P$2:$R$29,3,FALSE)</f>
        <v>Y59</v>
      </c>
      <c r="J12123" s="68" t="str">
        <f>VLOOKUP(E12123,Refs!$P$2:$S$29,4,FALSE)</f>
        <v>South East</v>
      </c>
      <c r="K12123" s="28">
        <f t="shared" si="383"/>
        <v>847</v>
      </c>
    </row>
    <row r="12124" spans="1:11" x14ac:dyDescent="0.35">
      <c r="A12124" s="69">
        <f t="shared" si="384"/>
        <v>45870</v>
      </c>
      <c r="B12124" t="s">
        <v>923</v>
      </c>
      <c r="C12124" t="s">
        <v>286</v>
      </c>
      <c r="D12124" t="s">
        <v>890</v>
      </c>
      <c r="E12124" t="s">
        <v>327</v>
      </c>
      <c r="F12124" t="s">
        <v>328</v>
      </c>
      <c r="G12124" t="s">
        <v>123</v>
      </c>
      <c r="H12124">
        <v>11</v>
      </c>
      <c r="I12124" s="68" t="str">
        <f>VLOOKUP(E12124,Refs!$P$2:$R$29,3,FALSE)</f>
        <v>Y59</v>
      </c>
      <c r="J12124" s="68" t="str">
        <f>VLOOKUP(E12124,Refs!$P$2:$S$29,4,FALSE)</f>
        <v>South East</v>
      </c>
      <c r="K12124" s="28">
        <f t="shared" si="383"/>
        <v>11</v>
      </c>
    </row>
    <row r="12125" spans="1:11" x14ac:dyDescent="0.35">
      <c r="A12125" s="69">
        <f t="shared" si="384"/>
        <v>45870</v>
      </c>
      <c r="B12125" t="s">
        <v>923</v>
      </c>
      <c r="C12125" t="s">
        <v>286</v>
      </c>
      <c r="D12125" t="s">
        <v>890</v>
      </c>
      <c r="E12125" t="s">
        <v>327</v>
      </c>
      <c r="F12125" t="s">
        <v>328</v>
      </c>
      <c r="G12125" t="s">
        <v>124</v>
      </c>
      <c r="H12125">
        <v>0</v>
      </c>
      <c r="I12125" s="68" t="str">
        <f>VLOOKUP(E12125,Refs!$P$2:$R$29,3,FALSE)</f>
        <v>Y59</v>
      </c>
      <c r="J12125" s="68" t="str">
        <f>VLOOKUP(E12125,Refs!$P$2:$S$29,4,FALSE)</f>
        <v>South East</v>
      </c>
      <c r="K12125" s="28" t="str">
        <f t="shared" si="383"/>
        <v/>
      </c>
    </row>
    <row r="12126" spans="1:11" x14ac:dyDescent="0.35">
      <c r="A12126" s="69">
        <f t="shared" si="384"/>
        <v>45870</v>
      </c>
      <c r="B12126" t="s">
        <v>923</v>
      </c>
      <c r="C12126" t="s">
        <v>286</v>
      </c>
      <c r="D12126" t="s">
        <v>890</v>
      </c>
      <c r="E12126" t="s">
        <v>327</v>
      </c>
      <c r="F12126" t="s">
        <v>328</v>
      </c>
      <c r="G12126" t="s">
        <v>125</v>
      </c>
      <c r="H12126">
        <v>0</v>
      </c>
      <c r="I12126" s="68" t="str">
        <f>VLOOKUP(E12126,Refs!$P$2:$R$29,3,FALSE)</f>
        <v>Y59</v>
      </c>
      <c r="J12126" s="68" t="str">
        <f>VLOOKUP(E12126,Refs!$P$2:$S$29,4,FALSE)</f>
        <v>South East</v>
      </c>
      <c r="K12126" s="28" t="str">
        <f t="shared" si="383"/>
        <v/>
      </c>
    </row>
    <row r="12127" spans="1:11" x14ac:dyDescent="0.35">
      <c r="A12127" s="69">
        <f t="shared" si="384"/>
        <v>45870</v>
      </c>
      <c r="B12127" t="s">
        <v>923</v>
      </c>
      <c r="C12127" t="s">
        <v>286</v>
      </c>
      <c r="D12127" t="s">
        <v>890</v>
      </c>
      <c r="E12127" t="s">
        <v>327</v>
      </c>
      <c r="F12127" t="s">
        <v>328</v>
      </c>
      <c r="G12127" t="s">
        <v>126</v>
      </c>
      <c r="H12127">
        <v>0</v>
      </c>
      <c r="I12127" s="68" t="str">
        <f>VLOOKUP(E12127,Refs!$P$2:$R$29,3,FALSE)</f>
        <v>Y59</v>
      </c>
      <c r="J12127" s="68" t="str">
        <f>VLOOKUP(E12127,Refs!$P$2:$S$29,4,FALSE)</f>
        <v>South East</v>
      </c>
      <c r="K12127" s="28" t="str">
        <f t="shared" si="383"/>
        <v/>
      </c>
    </row>
    <row r="12128" spans="1:11" x14ac:dyDescent="0.35">
      <c r="A12128" s="69">
        <f t="shared" si="384"/>
        <v>45870</v>
      </c>
      <c r="B12128" t="s">
        <v>923</v>
      </c>
      <c r="C12128" t="s">
        <v>286</v>
      </c>
      <c r="D12128" t="s">
        <v>890</v>
      </c>
      <c r="E12128" t="s">
        <v>327</v>
      </c>
      <c r="F12128" t="s">
        <v>328</v>
      </c>
      <c r="G12128" t="s">
        <v>127</v>
      </c>
      <c r="H12128">
        <v>418</v>
      </c>
      <c r="I12128" s="68" t="str">
        <f>VLOOKUP(E12128,Refs!$P$2:$R$29,3,FALSE)</f>
        <v>Y59</v>
      </c>
      <c r="J12128" s="68" t="str">
        <f>VLOOKUP(E12128,Refs!$P$2:$S$29,4,FALSE)</f>
        <v>South East</v>
      </c>
      <c r="K12128" s="28">
        <f t="shared" si="383"/>
        <v>418</v>
      </c>
    </row>
    <row r="12129" spans="1:11" x14ac:dyDescent="0.35">
      <c r="A12129" s="69">
        <f t="shared" si="384"/>
        <v>45870</v>
      </c>
      <c r="B12129" t="s">
        <v>923</v>
      </c>
      <c r="C12129" t="s">
        <v>286</v>
      </c>
      <c r="D12129" t="s">
        <v>890</v>
      </c>
      <c r="E12129" t="s">
        <v>327</v>
      </c>
      <c r="F12129" t="s">
        <v>328</v>
      </c>
      <c r="G12129" t="s">
        <v>128</v>
      </c>
      <c r="H12129">
        <v>22</v>
      </c>
      <c r="I12129" s="68" t="str">
        <f>VLOOKUP(E12129,Refs!$P$2:$R$29,3,FALSE)</f>
        <v>Y59</v>
      </c>
      <c r="J12129" s="68" t="str">
        <f>VLOOKUP(E12129,Refs!$P$2:$S$29,4,FALSE)</f>
        <v>South East</v>
      </c>
      <c r="K12129" s="28">
        <f t="shared" si="383"/>
        <v>22</v>
      </c>
    </row>
    <row r="12130" spans="1:11" x14ac:dyDescent="0.35">
      <c r="A12130" s="69">
        <f t="shared" si="384"/>
        <v>45870</v>
      </c>
      <c r="B12130" t="s">
        <v>923</v>
      </c>
      <c r="C12130" t="s">
        <v>286</v>
      </c>
      <c r="D12130" t="s">
        <v>890</v>
      </c>
      <c r="E12130" t="s">
        <v>327</v>
      </c>
      <c r="F12130" t="s">
        <v>328</v>
      </c>
      <c r="G12130" t="s">
        <v>129</v>
      </c>
      <c r="H12130">
        <v>602</v>
      </c>
      <c r="I12130" s="68" t="str">
        <f>VLOOKUP(E12130,Refs!$P$2:$R$29,3,FALSE)</f>
        <v>Y59</v>
      </c>
      <c r="J12130" s="68" t="str">
        <f>VLOOKUP(E12130,Refs!$P$2:$S$29,4,FALSE)</f>
        <v>South East</v>
      </c>
      <c r="K12130" s="28">
        <f t="shared" si="383"/>
        <v>602</v>
      </c>
    </row>
    <row r="12131" spans="1:11" x14ac:dyDescent="0.35">
      <c r="A12131" s="69">
        <f t="shared" si="384"/>
        <v>45870</v>
      </c>
      <c r="B12131" t="s">
        <v>923</v>
      </c>
      <c r="C12131" t="s">
        <v>286</v>
      </c>
      <c r="D12131" t="s">
        <v>890</v>
      </c>
      <c r="E12131" t="s">
        <v>327</v>
      </c>
      <c r="F12131" t="s">
        <v>328</v>
      </c>
      <c r="G12131" t="s">
        <v>130</v>
      </c>
      <c r="H12131">
        <v>475</v>
      </c>
      <c r="I12131" s="68" t="str">
        <f>VLOOKUP(E12131,Refs!$P$2:$R$29,3,FALSE)</f>
        <v>Y59</v>
      </c>
      <c r="J12131" s="68" t="str">
        <f>VLOOKUP(E12131,Refs!$P$2:$S$29,4,FALSE)</f>
        <v>South East</v>
      </c>
      <c r="K12131" s="28">
        <f t="shared" si="383"/>
        <v>475</v>
      </c>
    </row>
    <row r="12132" spans="1:11" x14ac:dyDescent="0.35">
      <c r="A12132" s="69">
        <f t="shared" si="384"/>
        <v>45870</v>
      </c>
      <c r="B12132" t="s">
        <v>923</v>
      </c>
      <c r="C12132" t="s">
        <v>286</v>
      </c>
      <c r="D12132" t="s">
        <v>890</v>
      </c>
      <c r="E12132" t="s">
        <v>327</v>
      </c>
      <c r="F12132" t="s">
        <v>328</v>
      </c>
      <c r="G12132" t="s">
        <v>131</v>
      </c>
      <c r="H12132">
        <v>2307</v>
      </c>
      <c r="I12132" s="68" t="str">
        <f>VLOOKUP(E12132,Refs!$P$2:$R$29,3,FALSE)</f>
        <v>Y59</v>
      </c>
      <c r="J12132" s="68" t="str">
        <f>VLOOKUP(E12132,Refs!$P$2:$S$29,4,FALSE)</f>
        <v>South East</v>
      </c>
      <c r="K12132" s="28">
        <f t="shared" si="383"/>
        <v>2307</v>
      </c>
    </row>
    <row r="12133" spans="1:11" x14ac:dyDescent="0.35">
      <c r="A12133" s="69">
        <f t="shared" si="384"/>
        <v>45870</v>
      </c>
      <c r="B12133" t="s">
        <v>923</v>
      </c>
      <c r="C12133" t="s">
        <v>286</v>
      </c>
      <c r="D12133" t="s">
        <v>890</v>
      </c>
      <c r="E12133" t="s">
        <v>327</v>
      </c>
      <c r="F12133" t="s">
        <v>328</v>
      </c>
      <c r="G12133" t="s">
        <v>132</v>
      </c>
      <c r="H12133">
        <v>2001</v>
      </c>
      <c r="I12133" s="68" t="str">
        <f>VLOOKUP(E12133,Refs!$P$2:$R$29,3,FALSE)</f>
        <v>Y59</v>
      </c>
      <c r="J12133" s="68" t="str">
        <f>VLOOKUP(E12133,Refs!$P$2:$S$29,4,FALSE)</f>
        <v>South East</v>
      </c>
      <c r="K12133" s="28">
        <f t="shared" si="383"/>
        <v>2001</v>
      </c>
    </row>
    <row r="12134" spans="1:11" x14ac:dyDescent="0.35">
      <c r="A12134" s="69">
        <f t="shared" si="384"/>
        <v>45870</v>
      </c>
      <c r="B12134" t="s">
        <v>923</v>
      </c>
      <c r="C12134" t="s">
        <v>286</v>
      </c>
      <c r="D12134" t="s">
        <v>890</v>
      </c>
      <c r="E12134" t="s">
        <v>327</v>
      </c>
      <c r="F12134" t="s">
        <v>328</v>
      </c>
      <c r="G12134" t="s">
        <v>133</v>
      </c>
      <c r="H12134">
        <v>728</v>
      </c>
      <c r="I12134" s="68" t="str">
        <f>VLOOKUP(E12134,Refs!$P$2:$R$29,3,FALSE)</f>
        <v>Y59</v>
      </c>
      <c r="J12134" s="68" t="str">
        <f>VLOOKUP(E12134,Refs!$P$2:$S$29,4,FALSE)</f>
        <v>South East</v>
      </c>
      <c r="K12134" s="28">
        <f t="shared" si="383"/>
        <v>728</v>
      </c>
    </row>
    <row r="12135" spans="1:11" x14ac:dyDescent="0.35">
      <c r="A12135" s="69">
        <f t="shared" si="384"/>
        <v>45870</v>
      </c>
      <c r="B12135" t="s">
        <v>923</v>
      </c>
      <c r="C12135" t="s">
        <v>286</v>
      </c>
      <c r="D12135" t="s">
        <v>890</v>
      </c>
      <c r="E12135" t="s">
        <v>327</v>
      </c>
      <c r="F12135" t="s">
        <v>328</v>
      </c>
      <c r="G12135" t="s">
        <v>134</v>
      </c>
      <c r="H12135">
        <v>612</v>
      </c>
      <c r="I12135" s="68" t="str">
        <f>VLOOKUP(E12135,Refs!$P$2:$R$29,3,FALSE)</f>
        <v>Y59</v>
      </c>
      <c r="J12135" s="68" t="str">
        <f>VLOOKUP(E12135,Refs!$P$2:$S$29,4,FALSE)</f>
        <v>South East</v>
      </c>
      <c r="K12135" s="28">
        <f t="shared" si="383"/>
        <v>612</v>
      </c>
    </row>
    <row r="12136" spans="1:11" x14ac:dyDescent="0.35">
      <c r="A12136" s="69">
        <f t="shared" si="384"/>
        <v>45870</v>
      </c>
      <c r="B12136" t="s">
        <v>923</v>
      </c>
      <c r="C12136" t="s">
        <v>286</v>
      </c>
      <c r="D12136" t="s">
        <v>890</v>
      </c>
      <c r="E12136" t="s">
        <v>327</v>
      </c>
      <c r="F12136" t="s">
        <v>328</v>
      </c>
      <c r="G12136" t="s">
        <v>135</v>
      </c>
      <c r="H12136">
        <v>261</v>
      </c>
      <c r="I12136" s="68" t="str">
        <f>VLOOKUP(E12136,Refs!$P$2:$R$29,3,FALSE)</f>
        <v>Y59</v>
      </c>
      <c r="J12136" s="68" t="str">
        <f>VLOOKUP(E12136,Refs!$P$2:$S$29,4,FALSE)</f>
        <v>South East</v>
      </c>
      <c r="K12136" s="28">
        <f t="shared" si="383"/>
        <v>261</v>
      </c>
    </row>
    <row r="12137" spans="1:11" x14ac:dyDescent="0.35">
      <c r="A12137" s="69">
        <f t="shared" si="384"/>
        <v>45870</v>
      </c>
      <c r="B12137" t="s">
        <v>923</v>
      </c>
      <c r="C12137" t="s">
        <v>286</v>
      </c>
      <c r="D12137" t="s">
        <v>890</v>
      </c>
      <c r="E12137" t="s">
        <v>327</v>
      </c>
      <c r="F12137" t="s">
        <v>328</v>
      </c>
      <c r="G12137" t="s">
        <v>136</v>
      </c>
      <c r="H12137">
        <v>209</v>
      </c>
      <c r="I12137" s="68" t="str">
        <f>VLOOKUP(E12137,Refs!$P$2:$R$29,3,FALSE)</f>
        <v>Y59</v>
      </c>
      <c r="J12137" s="68" t="str">
        <f>VLOOKUP(E12137,Refs!$P$2:$S$29,4,FALSE)</f>
        <v>South East</v>
      </c>
      <c r="K12137" s="28">
        <f t="shared" si="383"/>
        <v>209</v>
      </c>
    </row>
    <row r="12138" spans="1:11" x14ac:dyDescent="0.35">
      <c r="A12138" s="69">
        <f t="shared" si="384"/>
        <v>45870</v>
      </c>
      <c r="B12138" t="s">
        <v>923</v>
      </c>
      <c r="C12138" t="s">
        <v>286</v>
      </c>
      <c r="D12138" t="s">
        <v>890</v>
      </c>
      <c r="E12138" t="s">
        <v>327</v>
      </c>
      <c r="F12138" t="s">
        <v>328</v>
      </c>
      <c r="G12138" t="s">
        <v>137</v>
      </c>
      <c r="H12138">
        <v>5</v>
      </c>
      <c r="I12138" s="68" t="str">
        <f>VLOOKUP(E12138,Refs!$P$2:$R$29,3,FALSE)</f>
        <v>Y59</v>
      </c>
      <c r="J12138" s="68" t="str">
        <f>VLOOKUP(E12138,Refs!$P$2:$S$29,4,FALSE)</f>
        <v>South East</v>
      </c>
      <c r="K12138" s="28">
        <f t="shared" si="383"/>
        <v>5</v>
      </c>
    </row>
    <row r="12139" spans="1:11" x14ac:dyDescent="0.35">
      <c r="A12139" s="69">
        <f t="shared" si="384"/>
        <v>45870</v>
      </c>
      <c r="B12139" t="s">
        <v>923</v>
      </c>
      <c r="C12139" t="s">
        <v>286</v>
      </c>
      <c r="D12139" t="s">
        <v>890</v>
      </c>
      <c r="E12139" t="s">
        <v>327</v>
      </c>
      <c r="F12139" t="s">
        <v>328</v>
      </c>
      <c r="G12139" t="s">
        <v>138</v>
      </c>
      <c r="H12139">
        <v>3</v>
      </c>
      <c r="I12139" s="68" t="str">
        <f>VLOOKUP(E12139,Refs!$P$2:$R$29,3,FALSE)</f>
        <v>Y59</v>
      </c>
      <c r="J12139" s="68" t="str">
        <f>VLOOKUP(E12139,Refs!$P$2:$S$29,4,FALSE)</f>
        <v>South East</v>
      </c>
      <c r="K12139" s="28">
        <f t="shared" si="383"/>
        <v>3</v>
      </c>
    </row>
    <row r="12140" spans="1:11" x14ac:dyDescent="0.35">
      <c r="A12140" s="69">
        <f t="shared" si="384"/>
        <v>45870</v>
      </c>
      <c r="B12140" t="s">
        <v>923</v>
      </c>
      <c r="C12140" t="s">
        <v>286</v>
      </c>
      <c r="D12140" t="s">
        <v>890</v>
      </c>
      <c r="E12140" t="s">
        <v>327</v>
      </c>
      <c r="F12140" t="s">
        <v>328</v>
      </c>
      <c r="G12140" t="s">
        <v>139</v>
      </c>
      <c r="H12140">
        <v>8</v>
      </c>
      <c r="I12140" s="68" t="str">
        <f>VLOOKUP(E12140,Refs!$P$2:$R$29,3,FALSE)</f>
        <v>Y59</v>
      </c>
      <c r="J12140" s="68" t="str">
        <f>VLOOKUP(E12140,Refs!$P$2:$S$29,4,FALSE)</f>
        <v>South East</v>
      </c>
      <c r="K12140" s="28">
        <f t="shared" si="383"/>
        <v>8</v>
      </c>
    </row>
    <row r="12141" spans="1:11" x14ac:dyDescent="0.35">
      <c r="A12141" s="69">
        <f t="shared" si="384"/>
        <v>45870</v>
      </c>
      <c r="B12141" t="s">
        <v>923</v>
      </c>
      <c r="C12141" t="s">
        <v>286</v>
      </c>
      <c r="D12141" t="s">
        <v>890</v>
      </c>
      <c r="E12141" t="s">
        <v>327</v>
      </c>
      <c r="F12141" t="s">
        <v>328</v>
      </c>
      <c r="G12141" t="s">
        <v>140</v>
      </c>
      <c r="H12141">
        <v>8</v>
      </c>
      <c r="I12141" s="68" t="str">
        <f>VLOOKUP(E12141,Refs!$P$2:$R$29,3,FALSE)</f>
        <v>Y59</v>
      </c>
      <c r="J12141" s="68" t="str">
        <f>VLOOKUP(E12141,Refs!$P$2:$S$29,4,FALSE)</f>
        <v>South East</v>
      </c>
      <c r="K12141" s="28">
        <f t="shared" si="383"/>
        <v>8</v>
      </c>
    </row>
    <row r="12142" spans="1:11" x14ac:dyDescent="0.35">
      <c r="A12142" s="69">
        <f t="shared" si="384"/>
        <v>45870</v>
      </c>
      <c r="B12142" t="s">
        <v>923</v>
      </c>
      <c r="C12142" t="s">
        <v>286</v>
      </c>
      <c r="D12142" t="s">
        <v>890</v>
      </c>
      <c r="E12142" t="s">
        <v>327</v>
      </c>
      <c r="F12142" t="s">
        <v>328</v>
      </c>
      <c r="G12142" t="s">
        <v>728</v>
      </c>
      <c r="H12142">
        <v>78</v>
      </c>
      <c r="I12142" s="68" t="str">
        <f>VLOOKUP(E12142,Refs!$P$2:$R$29,3,FALSE)</f>
        <v>Y59</v>
      </c>
      <c r="J12142" s="68" t="str">
        <f>VLOOKUP(E12142,Refs!$P$2:$S$29,4,FALSE)</f>
        <v>South East</v>
      </c>
      <c r="K12142" s="28">
        <f t="shared" si="383"/>
        <v>78</v>
      </c>
    </row>
    <row r="12143" spans="1:11" x14ac:dyDescent="0.35">
      <c r="A12143" s="69">
        <f t="shared" si="384"/>
        <v>45870</v>
      </c>
      <c r="B12143" t="s">
        <v>923</v>
      </c>
      <c r="C12143" t="s">
        <v>286</v>
      </c>
      <c r="D12143" t="s">
        <v>890</v>
      </c>
      <c r="E12143" t="s">
        <v>327</v>
      </c>
      <c r="F12143" t="s">
        <v>328</v>
      </c>
      <c r="G12143" t="s">
        <v>727</v>
      </c>
      <c r="H12143">
        <v>21</v>
      </c>
      <c r="I12143" s="68" t="str">
        <f>VLOOKUP(E12143,Refs!$P$2:$R$29,3,FALSE)</f>
        <v>Y59</v>
      </c>
      <c r="J12143" s="68" t="str">
        <f>VLOOKUP(E12143,Refs!$P$2:$S$29,4,FALSE)</f>
        <v>South East</v>
      </c>
      <c r="K12143" s="28">
        <f t="shared" si="383"/>
        <v>21</v>
      </c>
    </row>
    <row r="12144" spans="1:11" x14ac:dyDescent="0.35">
      <c r="A12144" s="69">
        <f t="shared" si="384"/>
        <v>45870</v>
      </c>
      <c r="B12144" t="s">
        <v>923</v>
      </c>
      <c r="C12144" t="s">
        <v>286</v>
      </c>
      <c r="D12144" t="s">
        <v>890</v>
      </c>
      <c r="E12144" t="s">
        <v>327</v>
      </c>
      <c r="F12144" t="s">
        <v>328</v>
      </c>
      <c r="G12144" t="s">
        <v>730</v>
      </c>
      <c r="H12144">
        <v>81</v>
      </c>
      <c r="I12144" s="68" t="str">
        <f>VLOOKUP(E12144,Refs!$P$2:$R$29,3,FALSE)</f>
        <v>Y59</v>
      </c>
      <c r="J12144" s="68" t="str">
        <f>VLOOKUP(E12144,Refs!$P$2:$S$29,4,FALSE)</f>
        <v>South East</v>
      </c>
      <c r="K12144" s="28">
        <f t="shared" si="383"/>
        <v>81</v>
      </c>
    </row>
    <row r="12145" spans="1:11" x14ac:dyDescent="0.35">
      <c r="A12145" s="69">
        <f t="shared" si="384"/>
        <v>45870</v>
      </c>
      <c r="B12145" t="s">
        <v>923</v>
      </c>
      <c r="C12145" t="s">
        <v>286</v>
      </c>
      <c r="D12145" t="s">
        <v>890</v>
      </c>
      <c r="E12145" t="s">
        <v>327</v>
      </c>
      <c r="F12145" t="s">
        <v>328</v>
      </c>
      <c r="G12145" t="s">
        <v>729</v>
      </c>
      <c r="H12145">
        <v>74</v>
      </c>
      <c r="I12145" s="68" t="str">
        <f>VLOOKUP(E12145,Refs!$P$2:$R$29,3,FALSE)</f>
        <v>Y59</v>
      </c>
      <c r="J12145" s="68" t="str">
        <f>VLOOKUP(E12145,Refs!$P$2:$S$29,4,FALSE)</f>
        <v>South East</v>
      </c>
      <c r="K12145" s="28">
        <f t="shared" si="383"/>
        <v>74</v>
      </c>
    </row>
    <row r="12146" spans="1:11" x14ac:dyDescent="0.35">
      <c r="A12146" s="69">
        <f t="shared" si="384"/>
        <v>45870</v>
      </c>
      <c r="B12146" t="s">
        <v>923</v>
      </c>
      <c r="C12146" t="s">
        <v>286</v>
      </c>
      <c r="D12146" t="s">
        <v>890</v>
      </c>
      <c r="E12146" t="s">
        <v>336</v>
      </c>
      <c r="F12146" t="s">
        <v>320</v>
      </c>
      <c r="G12146" t="s">
        <v>10</v>
      </c>
      <c r="H12146">
        <v>35394</v>
      </c>
      <c r="I12146" s="68" t="str">
        <f>VLOOKUP(E12146,Refs!$P$2:$R$29,3,FALSE)</f>
        <v>Y56</v>
      </c>
      <c r="J12146" s="68" t="str">
        <f>VLOOKUP(E12146,Refs!$P$2:$S$29,4,FALSE)</f>
        <v>London</v>
      </c>
      <c r="K12146" s="28">
        <f t="shared" si="383"/>
        <v>35394</v>
      </c>
    </row>
    <row r="12147" spans="1:11" x14ac:dyDescent="0.35">
      <c r="A12147" s="69">
        <f t="shared" si="384"/>
        <v>45870</v>
      </c>
      <c r="B12147" t="s">
        <v>923</v>
      </c>
      <c r="C12147" t="s">
        <v>286</v>
      </c>
      <c r="D12147" t="s">
        <v>890</v>
      </c>
      <c r="E12147" t="s">
        <v>336</v>
      </c>
      <c r="F12147" t="s">
        <v>320</v>
      </c>
      <c r="G12147" t="s">
        <v>69</v>
      </c>
      <c r="H12147">
        <v>29127</v>
      </c>
      <c r="I12147" s="68" t="str">
        <f>VLOOKUP(E12147,Refs!$P$2:$R$29,3,FALSE)</f>
        <v>Y56</v>
      </c>
      <c r="J12147" s="68" t="str">
        <f>VLOOKUP(E12147,Refs!$P$2:$S$29,4,FALSE)</f>
        <v>London</v>
      </c>
      <c r="K12147" s="28">
        <f t="shared" si="383"/>
        <v>29127</v>
      </c>
    </row>
    <row r="12148" spans="1:11" x14ac:dyDescent="0.35">
      <c r="A12148" s="69">
        <f t="shared" si="384"/>
        <v>45870</v>
      </c>
      <c r="B12148" t="s">
        <v>923</v>
      </c>
      <c r="C12148" t="s">
        <v>286</v>
      </c>
      <c r="D12148" t="s">
        <v>890</v>
      </c>
      <c r="E12148" t="s">
        <v>336</v>
      </c>
      <c r="F12148" t="s">
        <v>320</v>
      </c>
      <c r="G12148" t="s">
        <v>20</v>
      </c>
      <c r="H12148">
        <v>34224</v>
      </c>
      <c r="I12148" s="68" t="str">
        <f>VLOOKUP(E12148,Refs!$P$2:$R$29,3,FALSE)</f>
        <v>Y56</v>
      </c>
      <c r="J12148" s="68" t="str">
        <f>VLOOKUP(E12148,Refs!$P$2:$S$29,4,FALSE)</f>
        <v>London</v>
      </c>
      <c r="K12148" s="28">
        <f t="shared" si="383"/>
        <v>34224</v>
      </c>
    </row>
    <row r="12149" spans="1:11" x14ac:dyDescent="0.35">
      <c r="A12149" s="69">
        <f t="shared" si="384"/>
        <v>45870</v>
      </c>
      <c r="B12149" t="s">
        <v>923</v>
      </c>
      <c r="C12149" t="s">
        <v>286</v>
      </c>
      <c r="D12149" t="s">
        <v>890</v>
      </c>
      <c r="E12149" t="s">
        <v>336</v>
      </c>
      <c r="F12149" t="s">
        <v>320</v>
      </c>
      <c r="G12149" t="s">
        <v>23</v>
      </c>
      <c r="H12149">
        <v>30230</v>
      </c>
      <c r="I12149" s="68" t="str">
        <f>VLOOKUP(E12149,Refs!$P$2:$R$29,3,FALSE)</f>
        <v>Y56</v>
      </c>
      <c r="J12149" s="68" t="str">
        <f>VLOOKUP(E12149,Refs!$P$2:$S$29,4,FALSE)</f>
        <v>London</v>
      </c>
      <c r="K12149" s="28">
        <f t="shared" si="383"/>
        <v>30230</v>
      </c>
    </row>
    <row r="12150" spans="1:11" x14ac:dyDescent="0.35">
      <c r="A12150" s="69">
        <f t="shared" si="384"/>
        <v>45870</v>
      </c>
      <c r="B12150" t="s">
        <v>923</v>
      </c>
      <c r="C12150" t="s">
        <v>286</v>
      </c>
      <c r="D12150" t="s">
        <v>890</v>
      </c>
      <c r="E12150" t="s">
        <v>336</v>
      </c>
      <c r="F12150" t="s">
        <v>320</v>
      </c>
      <c r="G12150" t="s">
        <v>19</v>
      </c>
      <c r="H12150">
        <v>390</v>
      </c>
      <c r="I12150" s="68" t="str">
        <f>VLOOKUP(E12150,Refs!$P$2:$R$29,3,FALSE)</f>
        <v>Y56</v>
      </c>
      <c r="J12150" s="68" t="str">
        <f>VLOOKUP(E12150,Refs!$P$2:$S$29,4,FALSE)</f>
        <v>London</v>
      </c>
      <c r="K12150" s="28">
        <f t="shared" si="383"/>
        <v>390</v>
      </c>
    </row>
    <row r="12151" spans="1:11" x14ac:dyDescent="0.35">
      <c r="A12151" s="69">
        <f t="shared" si="384"/>
        <v>45870</v>
      </c>
      <c r="B12151" t="s">
        <v>923</v>
      </c>
      <c r="C12151" t="s">
        <v>286</v>
      </c>
      <c r="D12151" t="s">
        <v>890</v>
      </c>
      <c r="E12151" t="s">
        <v>336</v>
      </c>
      <c r="F12151" t="s">
        <v>320</v>
      </c>
      <c r="G12151" t="s">
        <v>21</v>
      </c>
      <c r="H12151">
        <v>860840</v>
      </c>
      <c r="I12151" s="68" t="str">
        <f>VLOOKUP(E12151,Refs!$P$2:$R$29,3,FALSE)</f>
        <v>Y56</v>
      </c>
      <c r="J12151" s="68" t="str">
        <f>VLOOKUP(E12151,Refs!$P$2:$S$29,4,FALSE)</f>
        <v>London</v>
      </c>
      <c r="K12151" s="28">
        <f t="shared" si="383"/>
        <v>860840</v>
      </c>
    </row>
    <row r="12152" spans="1:11" x14ac:dyDescent="0.35">
      <c r="A12152" s="69">
        <f t="shared" si="384"/>
        <v>45870</v>
      </c>
      <c r="B12152" t="s">
        <v>923</v>
      </c>
      <c r="C12152" t="s">
        <v>286</v>
      </c>
      <c r="D12152" t="s">
        <v>890</v>
      </c>
      <c r="E12152" t="s">
        <v>336</v>
      </c>
      <c r="F12152" t="s">
        <v>320</v>
      </c>
      <c r="G12152" t="s">
        <v>70</v>
      </c>
      <c r="H12152">
        <v>190</v>
      </c>
      <c r="I12152" s="68" t="str">
        <f>VLOOKUP(E12152,Refs!$P$2:$R$29,3,FALSE)</f>
        <v>Y56</v>
      </c>
      <c r="J12152" s="68" t="str">
        <f>VLOOKUP(E12152,Refs!$P$2:$S$29,4,FALSE)</f>
        <v>London</v>
      </c>
      <c r="K12152" s="28">
        <f t="shared" si="383"/>
        <v>190</v>
      </c>
    </row>
    <row r="12153" spans="1:11" x14ac:dyDescent="0.35">
      <c r="A12153" s="69">
        <f t="shared" si="384"/>
        <v>45870</v>
      </c>
      <c r="B12153" t="s">
        <v>923</v>
      </c>
      <c r="C12153" t="s">
        <v>286</v>
      </c>
      <c r="D12153" t="s">
        <v>890</v>
      </c>
      <c r="E12153" t="s">
        <v>336</v>
      </c>
      <c r="F12153" t="s">
        <v>320</v>
      </c>
      <c r="G12153" t="s">
        <v>71</v>
      </c>
      <c r="H12153">
        <v>387</v>
      </c>
      <c r="I12153" s="68" t="str">
        <f>VLOOKUP(E12153,Refs!$P$2:$R$29,3,FALSE)</f>
        <v>Y56</v>
      </c>
      <c r="J12153" s="68" t="str">
        <f>VLOOKUP(E12153,Refs!$P$2:$S$29,4,FALSE)</f>
        <v>London</v>
      </c>
      <c r="K12153" s="28">
        <f t="shared" si="383"/>
        <v>387</v>
      </c>
    </row>
    <row r="12154" spans="1:11" x14ac:dyDescent="0.35">
      <c r="A12154" s="69">
        <f t="shared" si="384"/>
        <v>45870</v>
      </c>
      <c r="B12154" t="s">
        <v>923</v>
      </c>
      <c r="C12154" t="s">
        <v>286</v>
      </c>
      <c r="D12154" t="s">
        <v>890</v>
      </c>
      <c r="E12154" t="s">
        <v>336</v>
      </c>
      <c r="F12154" t="s">
        <v>320</v>
      </c>
      <c r="G12154" t="s">
        <v>72</v>
      </c>
      <c r="H12154">
        <v>66667</v>
      </c>
      <c r="I12154" s="68" t="str">
        <f>VLOOKUP(E12154,Refs!$P$2:$R$29,3,FALSE)</f>
        <v>Y56</v>
      </c>
      <c r="J12154" s="68" t="str">
        <f>VLOOKUP(E12154,Refs!$P$2:$S$29,4,FALSE)</f>
        <v>London</v>
      </c>
      <c r="K12154" s="28">
        <f t="shared" si="383"/>
        <v>66667</v>
      </c>
    </row>
    <row r="12155" spans="1:11" x14ac:dyDescent="0.35">
      <c r="A12155" s="69">
        <f t="shared" si="384"/>
        <v>45870</v>
      </c>
      <c r="B12155" t="s">
        <v>923</v>
      </c>
      <c r="C12155" t="s">
        <v>286</v>
      </c>
      <c r="D12155" t="s">
        <v>890</v>
      </c>
      <c r="E12155" t="s">
        <v>336</v>
      </c>
      <c r="F12155" t="s">
        <v>320</v>
      </c>
      <c r="G12155" t="s">
        <v>73</v>
      </c>
      <c r="H12155">
        <v>7420</v>
      </c>
      <c r="I12155" s="68" t="str">
        <f>VLOOKUP(E12155,Refs!$P$2:$R$29,3,FALSE)</f>
        <v>Y56</v>
      </c>
      <c r="J12155" s="68" t="str">
        <f>VLOOKUP(E12155,Refs!$P$2:$S$29,4,FALSE)</f>
        <v>London</v>
      </c>
      <c r="K12155" s="28">
        <f t="shared" si="383"/>
        <v>7420</v>
      </c>
    </row>
    <row r="12156" spans="1:11" x14ac:dyDescent="0.35">
      <c r="A12156" s="69">
        <f t="shared" si="384"/>
        <v>45870</v>
      </c>
      <c r="B12156" t="s">
        <v>923</v>
      </c>
      <c r="C12156" t="s">
        <v>286</v>
      </c>
      <c r="D12156" t="s">
        <v>890</v>
      </c>
      <c r="E12156" t="s">
        <v>336</v>
      </c>
      <c r="F12156" t="s">
        <v>320</v>
      </c>
      <c r="G12156" t="s">
        <v>74</v>
      </c>
      <c r="H12156">
        <v>63264667</v>
      </c>
      <c r="I12156" s="68" t="str">
        <f>VLOOKUP(E12156,Refs!$P$2:$R$29,3,FALSE)</f>
        <v>Y56</v>
      </c>
      <c r="J12156" s="68" t="str">
        <f>VLOOKUP(E12156,Refs!$P$2:$S$29,4,FALSE)</f>
        <v>London</v>
      </c>
      <c r="K12156" s="28">
        <f t="shared" si="383"/>
        <v>63264667</v>
      </c>
    </row>
    <row r="12157" spans="1:11" x14ac:dyDescent="0.35">
      <c r="A12157" s="69">
        <f t="shared" si="384"/>
        <v>45870</v>
      </c>
      <c r="B12157" t="s">
        <v>923</v>
      </c>
      <c r="C12157" t="s">
        <v>286</v>
      </c>
      <c r="D12157" t="s">
        <v>890</v>
      </c>
      <c r="E12157" t="s">
        <v>336</v>
      </c>
      <c r="F12157" t="s">
        <v>320</v>
      </c>
      <c r="G12157" t="s">
        <v>26</v>
      </c>
      <c r="H12157">
        <v>32494</v>
      </c>
      <c r="I12157" s="68" t="str">
        <f>VLOOKUP(E12157,Refs!$P$2:$R$29,3,FALSE)</f>
        <v>Y56</v>
      </c>
      <c r="J12157" s="68" t="str">
        <f>VLOOKUP(E12157,Refs!$P$2:$S$29,4,FALSE)</f>
        <v>London</v>
      </c>
      <c r="K12157" s="28">
        <f t="shared" si="383"/>
        <v>32494</v>
      </c>
    </row>
    <row r="12158" spans="1:11" x14ac:dyDescent="0.35">
      <c r="A12158" s="69">
        <f t="shared" si="384"/>
        <v>45870</v>
      </c>
      <c r="B12158" t="s">
        <v>923</v>
      </c>
      <c r="C12158" t="s">
        <v>286</v>
      </c>
      <c r="D12158" t="s">
        <v>890</v>
      </c>
      <c r="E12158" t="s">
        <v>336</v>
      </c>
      <c r="F12158" t="s">
        <v>320</v>
      </c>
      <c r="G12158" t="s">
        <v>75</v>
      </c>
      <c r="H12158">
        <v>53</v>
      </c>
      <c r="I12158" s="68" t="str">
        <f>VLOOKUP(E12158,Refs!$P$2:$R$29,3,FALSE)</f>
        <v>Y56</v>
      </c>
      <c r="J12158" s="68" t="str">
        <f>VLOOKUP(E12158,Refs!$P$2:$S$29,4,FALSE)</f>
        <v>London</v>
      </c>
      <c r="K12158" s="28">
        <f t="shared" si="383"/>
        <v>53</v>
      </c>
    </row>
    <row r="12159" spans="1:11" x14ac:dyDescent="0.35">
      <c r="A12159" s="69">
        <f t="shared" si="384"/>
        <v>45870</v>
      </c>
      <c r="B12159" t="s">
        <v>923</v>
      </c>
      <c r="C12159" t="s">
        <v>286</v>
      </c>
      <c r="D12159" t="s">
        <v>890</v>
      </c>
      <c r="E12159" t="s">
        <v>336</v>
      </c>
      <c r="F12159" t="s">
        <v>320</v>
      </c>
      <c r="G12159" t="s">
        <v>76</v>
      </c>
      <c r="H12159">
        <v>17359</v>
      </c>
      <c r="I12159" s="68" t="str">
        <f>VLOOKUP(E12159,Refs!$P$2:$R$29,3,FALSE)</f>
        <v>Y56</v>
      </c>
      <c r="J12159" s="68" t="str">
        <f>VLOOKUP(E12159,Refs!$P$2:$S$29,4,FALSE)</f>
        <v>London</v>
      </c>
      <c r="K12159" s="28">
        <f t="shared" si="383"/>
        <v>17359</v>
      </c>
    </row>
    <row r="12160" spans="1:11" x14ac:dyDescent="0.35">
      <c r="A12160" s="69">
        <f t="shared" si="384"/>
        <v>45870</v>
      </c>
      <c r="B12160" t="s">
        <v>923</v>
      </c>
      <c r="C12160" t="s">
        <v>286</v>
      </c>
      <c r="D12160" t="s">
        <v>890</v>
      </c>
      <c r="E12160" t="s">
        <v>336</v>
      </c>
      <c r="F12160" t="s">
        <v>320</v>
      </c>
      <c r="G12160" t="s">
        <v>77</v>
      </c>
      <c r="H12160">
        <v>8064</v>
      </c>
      <c r="I12160" s="68" t="str">
        <f>VLOOKUP(E12160,Refs!$P$2:$R$29,3,FALSE)</f>
        <v>Y56</v>
      </c>
      <c r="J12160" s="68" t="str">
        <f>VLOOKUP(E12160,Refs!$P$2:$S$29,4,FALSE)</f>
        <v>London</v>
      </c>
      <c r="K12160" s="28">
        <f t="shared" si="383"/>
        <v>8064</v>
      </c>
    </row>
    <row r="12161" spans="1:11" x14ac:dyDescent="0.35">
      <c r="A12161" s="69">
        <f t="shared" si="384"/>
        <v>45870</v>
      </c>
      <c r="B12161" t="s">
        <v>923</v>
      </c>
      <c r="C12161" t="s">
        <v>286</v>
      </c>
      <c r="D12161" t="s">
        <v>890</v>
      </c>
      <c r="E12161" t="s">
        <v>336</v>
      </c>
      <c r="F12161" t="s">
        <v>320</v>
      </c>
      <c r="G12161" t="s">
        <v>78</v>
      </c>
      <c r="H12161">
        <v>7018</v>
      </c>
      <c r="I12161" s="68" t="str">
        <f>VLOOKUP(E12161,Refs!$P$2:$R$29,3,FALSE)</f>
        <v>Y56</v>
      </c>
      <c r="J12161" s="68" t="str">
        <f>VLOOKUP(E12161,Refs!$P$2:$S$29,4,FALSE)</f>
        <v>London</v>
      </c>
      <c r="K12161" s="28">
        <f t="shared" si="383"/>
        <v>7018</v>
      </c>
    </row>
    <row r="12162" spans="1:11" x14ac:dyDescent="0.35">
      <c r="A12162" s="69">
        <f t="shared" si="384"/>
        <v>45870</v>
      </c>
      <c r="B12162" t="s">
        <v>923</v>
      </c>
      <c r="C12162" t="s">
        <v>286</v>
      </c>
      <c r="D12162" t="s">
        <v>890</v>
      </c>
      <c r="E12162" t="s">
        <v>336</v>
      </c>
      <c r="F12162" t="s">
        <v>320</v>
      </c>
      <c r="G12162" t="s">
        <v>79</v>
      </c>
      <c r="H12162">
        <v>0</v>
      </c>
      <c r="I12162" s="68" t="str">
        <f>VLOOKUP(E12162,Refs!$P$2:$R$29,3,FALSE)</f>
        <v>Y56</v>
      </c>
      <c r="J12162" s="68" t="str">
        <f>VLOOKUP(E12162,Refs!$P$2:$S$29,4,FALSE)</f>
        <v>London</v>
      </c>
      <c r="K12162" s="28" t="str">
        <f t="shared" ref="K12162:K12225" si="385">IF(OR(H12162="NULL",H12162=0,H12162=""),"",H12162)</f>
        <v/>
      </c>
    </row>
    <row r="12163" spans="1:11" x14ac:dyDescent="0.35">
      <c r="A12163" s="69">
        <f t="shared" ref="A12163:A12226" si="386">DATEVALUE(RIGHT(B12163,8))</f>
        <v>45870</v>
      </c>
      <c r="B12163" t="s">
        <v>923</v>
      </c>
      <c r="C12163" t="s">
        <v>286</v>
      </c>
      <c r="D12163" t="s">
        <v>890</v>
      </c>
      <c r="E12163" t="s">
        <v>336</v>
      </c>
      <c r="F12163" t="s">
        <v>320</v>
      </c>
      <c r="G12163" t="s">
        <v>25</v>
      </c>
      <c r="H12163">
        <v>18895</v>
      </c>
      <c r="I12163" s="68" t="str">
        <f>VLOOKUP(E12163,Refs!$P$2:$R$29,3,FALSE)</f>
        <v>Y56</v>
      </c>
      <c r="J12163" s="68" t="str">
        <f>VLOOKUP(E12163,Refs!$P$2:$S$29,4,FALSE)</f>
        <v>London</v>
      </c>
      <c r="K12163" s="28">
        <f t="shared" si="385"/>
        <v>18895</v>
      </c>
    </row>
    <row r="12164" spans="1:11" x14ac:dyDescent="0.35">
      <c r="A12164" s="69">
        <f t="shared" si="386"/>
        <v>45870</v>
      </c>
      <c r="B12164" t="s">
        <v>923</v>
      </c>
      <c r="C12164" t="s">
        <v>286</v>
      </c>
      <c r="D12164" t="s">
        <v>890</v>
      </c>
      <c r="E12164" t="s">
        <v>336</v>
      </c>
      <c r="F12164" t="s">
        <v>320</v>
      </c>
      <c r="G12164" t="s">
        <v>80</v>
      </c>
      <c r="H12164">
        <v>119</v>
      </c>
      <c r="I12164" s="68" t="str">
        <f>VLOOKUP(E12164,Refs!$P$2:$R$29,3,FALSE)</f>
        <v>Y56</v>
      </c>
      <c r="J12164" s="68" t="str">
        <f>VLOOKUP(E12164,Refs!$P$2:$S$29,4,FALSE)</f>
        <v>London</v>
      </c>
      <c r="K12164" s="28">
        <f t="shared" si="385"/>
        <v>119</v>
      </c>
    </row>
    <row r="12165" spans="1:11" x14ac:dyDescent="0.35">
      <c r="A12165" s="69">
        <f t="shared" si="386"/>
        <v>45870</v>
      </c>
      <c r="B12165" t="s">
        <v>923</v>
      </c>
      <c r="C12165" t="s">
        <v>286</v>
      </c>
      <c r="D12165" t="s">
        <v>890</v>
      </c>
      <c r="E12165" t="s">
        <v>336</v>
      </c>
      <c r="F12165" t="s">
        <v>320</v>
      </c>
      <c r="G12165" t="s">
        <v>81</v>
      </c>
      <c r="H12165">
        <v>10856</v>
      </c>
      <c r="I12165" s="68" t="str">
        <f>VLOOKUP(E12165,Refs!$P$2:$R$29,3,FALSE)</f>
        <v>Y56</v>
      </c>
      <c r="J12165" s="68" t="str">
        <f>VLOOKUP(E12165,Refs!$P$2:$S$29,4,FALSE)</f>
        <v>London</v>
      </c>
      <c r="K12165" s="28">
        <f t="shared" si="385"/>
        <v>10856</v>
      </c>
    </row>
    <row r="12166" spans="1:11" x14ac:dyDescent="0.35">
      <c r="A12166" s="69">
        <f t="shared" si="386"/>
        <v>45870</v>
      </c>
      <c r="B12166" t="s">
        <v>923</v>
      </c>
      <c r="C12166" t="s">
        <v>286</v>
      </c>
      <c r="D12166" t="s">
        <v>890</v>
      </c>
      <c r="E12166" t="s">
        <v>336</v>
      </c>
      <c r="F12166" t="s">
        <v>320</v>
      </c>
      <c r="G12166" t="s">
        <v>82</v>
      </c>
      <c r="H12166">
        <v>3325</v>
      </c>
      <c r="I12166" s="68" t="str">
        <f>VLOOKUP(E12166,Refs!$P$2:$R$29,3,FALSE)</f>
        <v>Y56</v>
      </c>
      <c r="J12166" s="68" t="str">
        <f>VLOOKUP(E12166,Refs!$P$2:$S$29,4,FALSE)</f>
        <v>London</v>
      </c>
      <c r="K12166" s="28">
        <f t="shared" si="385"/>
        <v>3325</v>
      </c>
    </row>
    <row r="12167" spans="1:11" x14ac:dyDescent="0.35">
      <c r="A12167" s="69">
        <f t="shared" si="386"/>
        <v>45870</v>
      </c>
      <c r="B12167" t="s">
        <v>923</v>
      </c>
      <c r="C12167" t="s">
        <v>286</v>
      </c>
      <c r="D12167" t="s">
        <v>890</v>
      </c>
      <c r="E12167" t="s">
        <v>336</v>
      </c>
      <c r="F12167" t="s">
        <v>320</v>
      </c>
      <c r="G12167" t="s">
        <v>83</v>
      </c>
      <c r="H12167">
        <v>5567</v>
      </c>
      <c r="I12167" s="68" t="str">
        <f>VLOOKUP(E12167,Refs!$P$2:$R$29,3,FALSE)</f>
        <v>Y56</v>
      </c>
      <c r="J12167" s="68" t="str">
        <f>VLOOKUP(E12167,Refs!$P$2:$S$29,4,FALSE)</f>
        <v>London</v>
      </c>
      <c r="K12167" s="28">
        <f t="shared" si="385"/>
        <v>5567</v>
      </c>
    </row>
    <row r="12168" spans="1:11" x14ac:dyDescent="0.35">
      <c r="A12168" s="69">
        <f t="shared" si="386"/>
        <v>45870</v>
      </c>
      <c r="B12168" t="s">
        <v>923</v>
      </c>
      <c r="C12168" t="s">
        <v>286</v>
      </c>
      <c r="D12168" t="s">
        <v>890</v>
      </c>
      <c r="E12168" t="s">
        <v>336</v>
      </c>
      <c r="F12168" t="s">
        <v>320</v>
      </c>
      <c r="G12168" t="s">
        <v>84</v>
      </c>
      <c r="H12168">
        <v>22080</v>
      </c>
      <c r="I12168" s="68" t="str">
        <f>VLOOKUP(E12168,Refs!$P$2:$R$29,3,FALSE)</f>
        <v>Y56</v>
      </c>
      <c r="J12168" s="68" t="str">
        <f>VLOOKUP(E12168,Refs!$P$2:$S$29,4,FALSE)</f>
        <v>London</v>
      </c>
      <c r="K12168" s="28">
        <f t="shared" si="385"/>
        <v>22080</v>
      </c>
    </row>
    <row r="12169" spans="1:11" x14ac:dyDescent="0.35">
      <c r="A12169" s="69">
        <f t="shared" si="386"/>
        <v>45870</v>
      </c>
      <c r="B12169" t="s">
        <v>923</v>
      </c>
      <c r="C12169" t="s">
        <v>286</v>
      </c>
      <c r="D12169" t="s">
        <v>890</v>
      </c>
      <c r="E12169" t="s">
        <v>336</v>
      </c>
      <c r="F12169" t="s">
        <v>320</v>
      </c>
      <c r="G12169" t="s">
        <v>85</v>
      </c>
      <c r="H12169">
        <v>1622</v>
      </c>
      <c r="I12169" s="68" t="str">
        <f>VLOOKUP(E12169,Refs!$P$2:$R$29,3,FALSE)</f>
        <v>Y56</v>
      </c>
      <c r="J12169" s="68" t="str">
        <f>VLOOKUP(E12169,Refs!$P$2:$S$29,4,FALSE)</f>
        <v>London</v>
      </c>
      <c r="K12169" s="28">
        <f t="shared" si="385"/>
        <v>1622</v>
      </c>
    </row>
    <row r="12170" spans="1:11" x14ac:dyDescent="0.35">
      <c r="A12170" s="69">
        <f t="shared" si="386"/>
        <v>45870</v>
      </c>
      <c r="B12170" t="s">
        <v>923</v>
      </c>
      <c r="C12170" t="s">
        <v>286</v>
      </c>
      <c r="D12170" t="s">
        <v>890</v>
      </c>
      <c r="E12170" t="s">
        <v>336</v>
      </c>
      <c r="F12170" t="s">
        <v>320</v>
      </c>
      <c r="G12170" t="s">
        <v>86</v>
      </c>
      <c r="H12170">
        <v>1030</v>
      </c>
      <c r="I12170" s="68" t="str">
        <f>VLOOKUP(E12170,Refs!$P$2:$R$29,3,FALSE)</f>
        <v>Y56</v>
      </c>
      <c r="J12170" s="68" t="str">
        <f>VLOOKUP(E12170,Refs!$P$2:$S$29,4,FALSE)</f>
        <v>London</v>
      </c>
      <c r="K12170" s="28">
        <f t="shared" si="385"/>
        <v>1030</v>
      </c>
    </row>
    <row r="12171" spans="1:11" x14ac:dyDescent="0.35">
      <c r="A12171" s="69">
        <f t="shared" si="386"/>
        <v>45870</v>
      </c>
      <c r="B12171" t="s">
        <v>923</v>
      </c>
      <c r="C12171" t="s">
        <v>286</v>
      </c>
      <c r="D12171" t="s">
        <v>890</v>
      </c>
      <c r="E12171" t="s">
        <v>336</v>
      </c>
      <c r="F12171" t="s">
        <v>320</v>
      </c>
      <c r="G12171" t="s">
        <v>87</v>
      </c>
      <c r="H12171">
        <v>9701</v>
      </c>
      <c r="I12171" s="68" t="str">
        <f>VLOOKUP(E12171,Refs!$P$2:$R$29,3,FALSE)</f>
        <v>Y56</v>
      </c>
      <c r="J12171" s="68" t="str">
        <f>VLOOKUP(E12171,Refs!$P$2:$S$29,4,FALSE)</f>
        <v>London</v>
      </c>
      <c r="K12171" s="28">
        <f t="shared" si="385"/>
        <v>9701</v>
      </c>
    </row>
    <row r="12172" spans="1:11" x14ac:dyDescent="0.35">
      <c r="A12172" s="69">
        <f t="shared" si="386"/>
        <v>45870</v>
      </c>
      <c r="B12172" t="s">
        <v>923</v>
      </c>
      <c r="C12172" t="s">
        <v>286</v>
      </c>
      <c r="D12172" t="s">
        <v>890</v>
      </c>
      <c r="E12172" t="s">
        <v>336</v>
      </c>
      <c r="F12172" t="s">
        <v>320</v>
      </c>
      <c r="G12172" t="s">
        <v>88</v>
      </c>
      <c r="H12172">
        <v>41220</v>
      </c>
      <c r="I12172" s="68" t="str">
        <f>VLOOKUP(E12172,Refs!$P$2:$R$29,3,FALSE)</f>
        <v>Y56</v>
      </c>
      <c r="J12172" s="68" t="str">
        <f>VLOOKUP(E12172,Refs!$P$2:$S$29,4,FALSE)</f>
        <v>London</v>
      </c>
      <c r="K12172" s="28">
        <f t="shared" si="385"/>
        <v>41220</v>
      </c>
    </row>
    <row r="12173" spans="1:11" x14ac:dyDescent="0.35">
      <c r="A12173" s="69">
        <f t="shared" si="386"/>
        <v>45870</v>
      </c>
      <c r="B12173" t="s">
        <v>923</v>
      </c>
      <c r="C12173" t="s">
        <v>286</v>
      </c>
      <c r="D12173" t="s">
        <v>890</v>
      </c>
      <c r="E12173" t="s">
        <v>336</v>
      </c>
      <c r="F12173" t="s">
        <v>320</v>
      </c>
      <c r="G12173" t="s">
        <v>89</v>
      </c>
      <c r="H12173">
        <v>32410</v>
      </c>
      <c r="I12173" s="68" t="str">
        <f>VLOOKUP(E12173,Refs!$P$2:$R$29,3,FALSE)</f>
        <v>Y56</v>
      </c>
      <c r="J12173" s="68" t="str">
        <f>VLOOKUP(E12173,Refs!$P$2:$S$29,4,FALSE)</f>
        <v>London</v>
      </c>
      <c r="K12173" s="28">
        <f t="shared" si="385"/>
        <v>32410</v>
      </c>
    </row>
    <row r="12174" spans="1:11" x14ac:dyDescent="0.35">
      <c r="A12174" s="69">
        <f t="shared" si="386"/>
        <v>45870</v>
      </c>
      <c r="B12174" t="s">
        <v>923</v>
      </c>
      <c r="C12174" t="s">
        <v>286</v>
      </c>
      <c r="D12174" t="s">
        <v>890</v>
      </c>
      <c r="E12174" t="s">
        <v>336</v>
      </c>
      <c r="F12174" t="s">
        <v>320</v>
      </c>
      <c r="G12174" t="s">
        <v>27</v>
      </c>
      <c r="H12174">
        <v>3608</v>
      </c>
      <c r="I12174" s="68" t="str">
        <f>VLOOKUP(E12174,Refs!$P$2:$R$29,3,FALSE)</f>
        <v>Y56</v>
      </c>
      <c r="J12174" s="68" t="str">
        <f>VLOOKUP(E12174,Refs!$P$2:$S$29,4,FALSE)</f>
        <v>London</v>
      </c>
      <c r="K12174" s="28">
        <f t="shared" si="385"/>
        <v>3608</v>
      </c>
    </row>
    <row r="12175" spans="1:11" x14ac:dyDescent="0.35">
      <c r="A12175" s="69">
        <f t="shared" si="386"/>
        <v>45870</v>
      </c>
      <c r="B12175" t="s">
        <v>923</v>
      </c>
      <c r="C12175" t="s">
        <v>286</v>
      </c>
      <c r="D12175" t="s">
        <v>890</v>
      </c>
      <c r="E12175" t="s">
        <v>336</v>
      </c>
      <c r="F12175" t="s">
        <v>320</v>
      </c>
      <c r="G12175" t="s">
        <v>29</v>
      </c>
      <c r="H12175">
        <v>4936</v>
      </c>
      <c r="I12175" s="68" t="str">
        <f>VLOOKUP(E12175,Refs!$P$2:$R$29,3,FALSE)</f>
        <v>Y56</v>
      </c>
      <c r="J12175" s="68" t="str">
        <f>VLOOKUP(E12175,Refs!$P$2:$S$29,4,FALSE)</f>
        <v>London</v>
      </c>
      <c r="K12175" s="28">
        <f t="shared" si="385"/>
        <v>4936</v>
      </c>
    </row>
    <row r="12176" spans="1:11" x14ac:dyDescent="0.35">
      <c r="A12176" s="69">
        <f t="shared" si="386"/>
        <v>45870</v>
      </c>
      <c r="B12176" t="s">
        <v>923</v>
      </c>
      <c r="C12176" t="s">
        <v>286</v>
      </c>
      <c r="D12176" t="s">
        <v>890</v>
      </c>
      <c r="E12176" t="s">
        <v>336</v>
      </c>
      <c r="F12176" t="s">
        <v>320</v>
      </c>
      <c r="G12176" t="s">
        <v>90</v>
      </c>
      <c r="H12176">
        <v>1689</v>
      </c>
      <c r="I12176" s="68" t="str">
        <f>VLOOKUP(E12176,Refs!$P$2:$R$29,3,FALSE)</f>
        <v>Y56</v>
      </c>
      <c r="J12176" s="68" t="str">
        <f>VLOOKUP(E12176,Refs!$P$2:$S$29,4,FALSE)</f>
        <v>London</v>
      </c>
      <c r="K12176" s="28">
        <f t="shared" si="385"/>
        <v>1689</v>
      </c>
    </row>
    <row r="12177" spans="1:11" x14ac:dyDescent="0.35">
      <c r="A12177" s="69">
        <f t="shared" si="386"/>
        <v>45870</v>
      </c>
      <c r="B12177" t="s">
        <v>923</v>
      </c>
      <c r="C12177" t="s">
        <v>286</v>
      </c>
      <c r="D12177" t="s">
        <v>890</v>
      </c>
      <c r="E12177" t="s">
        <v>336</v>
      </c>
      <c r="F12177" t="s">
        <v>320</v>
      </c>
      <c r="G12177" t="s">
        <v>91</v>
      </c>
      <c r="H12177">
        <v>53</v>
      </c>
      <c r="I12177" s="68" t="str">
        <f>VLOOKUP(E12177,Refs!$P$2:$R$29,3,FALSE)</f>
        <v>Y56</v>
      </c>
      <c r="J12177" s="68" t="str">
        <f>VLOOKUP(E12177,Refs!$P$2:$S$29,4,FALSE)</f>
        <v>London</v>
      </c>
      <c r="K12177" s="28">
        <f t="shared" si="385"/>
        <v>53</v>
      </c>
    </row>
    <row r="12178" spans="1:11" x14ac:dyDescent="0.35">
      <c r="A12178" s="69">
        <f t="shared" si="386"/>
        <v>45870</v>
      </c>
      <c r="B12178" t="s">
        <v>923</v>
      </c>
      <c r="C12178" t="s">
        <v>286</v>
      </c>
      <c r="D12178" t="s">
        <v>890</v>
      </c>
      <c r="E12178" t="s">
        <v>336</v>
      </c>
      <c r="F12178" t="s">
        <v>320</v>
      </c>
      <c r="G12178" t="s">
        <v>92</v>
      </c>
      <c r="H12178">
        <v>1702</v>
      </c>
      <c r="I12178" s="68" t="str">
        <f>VLOOKUP(E12178,Refs!$P$2:$R$29,3,FALSE)</f>
        <v>Y56</v>
      </c>
      <c r="J12178" s="68" t="str">
        <f>VLOOKUP(E12178,Refs!$P$2:$S$29,4,FALSE)</f>
        <v>London</v>
      </c>
      <c r="K12178" s="28">
        <f t="shared" si="385"/>
        <v>1702</v>
      </c>
    </row>
    <row r="12179" spans="1:11" x14ac:dyDescent="0.35">
      <c r="A12179" s="69">
        <f t="shared" si="386"/>
        <v>45870</v>
      </c>
      <c r="B12179" t="s">
        <v>923</v>
      </c>
      <c r="C12179" t="s">
        <v>286</v>
      </c>
      <c r="D12179" t="s">
        <v>890</v>
      </c>
      <c r="E12179" t="s">
        <v>336</v>
      </c>
      <c r="F12179" t="s">
        <v>320</v>
      </c>
      <c r="G12179" t="s">
        <v>93</v>
      </c>
      <c r="H12179">
        <v>136</v>
      </c>
      <c r="I12179" s="68" t="str">
        <f>VLOOKUP(E12179,Refs!$P$2:$R$29,3,FALSE)</f>
        <v>Y56</v>
      </c>
      <c r="J12179" s="68" t="str">
        <f>VLOOKUP(E12179,Refs!$P$2:$S$29,4,FALSE)</f>
        <v>London</v>
      </c>
      <c r="K12179" s="28">
        <f t="shared" si="385"/>
        <v>136</v>
      </c>
    </row>
    <row r="12180" spans="1:11" x14ac:dyDescent="0.35">
      <c r="A12180" s="69">
        <f t="shared" si="386"/>
        <v>45870</v>
      </c>
      <c r="B12180" t="s">
        <v>923</v>
      </c>
      <c r="C12180" t="s">
        <v>286</v>
      </c>
      <c r="D12180" t="s">
        <v>890</v>
      </c>
      <c r="E12180" t="s">
        <v>336</v>
      </c>
      <c r="F12180" t="s">
        <v>320</v>
      </c>
      <c r="G12180" t="s">
        <v>94</v>
      </c>
      <c r="H12180">
        <v>864</v>
      </c>
      <c r="I12180" s="68" t="str">
        <f>VLOOKUP(E12180,Refs!$P$2:$R$29,3,FALSE)</f>
        <v>Y56</v>
      </c>
      <c r="J12180" s="68" t="str">
        <f>VLOOKUP(E12180,Refs!$P$2:$S$29,4,FALSE)</f>
        <v>London</v>
      </c>
      <c r="K12180" s="28">
        <f t="shared" si="385"/>
        <v>864</v>
      </c>
    </row>
    <row r="12181" spans="1:11" x14ac:dyDescent="0.35">
      <c r="A12181" s="69">
        <f t="shared" si="386"/>
        <v>45870</v>
      </c>
      <c r="B12181" t="s">
        <v>923</v>
      </c>
      <c r="C12181" t="s">
        <v>286</v>
      </c>
      <c r="D12181" t="s">
        <v>890</v>
      </c>
      <c r="E12181" t="s">
        <v>336</v>
      </c>
      <c r="F12181" t="s">
        <v>320</v>
      </c>
      <c r="G12181" t="s">
        <v>95</v>
      </c>
      <c r="H12181">
        <v>67</v>
      </c>
      <c r="I12181" s="68" t="str">
        <f>VLOOKUP(E12181,Refs!$P$2:$R$29,3,FALSE)</f>
        <v>Y56</v>
      </c>
      <c r="J12181" s="68" t="str">
        <f>VLOOKUP(E12181,Refs!$P$2:$S$29,4,FALSE)</f>
        <v>London</v>
      </c>
      <c r="K12181" s="28">
        <f t="shared" si="385"/>
        <v>67</v>
      </c>
    </row>
    <row r="12182" spans="1:11" x14ac:dyDescent="0.35">
      <c r="A12182" s="69">
        <f t="shared" si="386"/>
        <v>45870</v>
      </c>
      <c r="B12182" t="s">
        <v>923</v>
      </c>
      <c r="C12182" t="s">
        <v>286</v>
      </c>
      <c r="D12182" t="s">
        <v>890</v>
      </c>
      <c r="E12182" t="s">
        <v>336</v>
      </c>
      <c r="F12182" t="s">
        <v>320</v>
      </c>
      <c r="G12182" t="s">
        <v>96</v>
      </c>
      <c r="H12182">
        <v>2874</v>
      </c>
      <c r="I12182" s="68" t="str">
        <f>VLOOKUP(E12182,Refs!$P$2:$R$29,3,FALSE)</f>
        <v>Y56</v>
      </c>
      <c r="J12182" s="68" t="str">
        <f>VLOOKUP(E12182,Refs!$P$2:$S$29,4,FALSE)</f>
        <v>London</v>
      </c>
      <c r="K12182" s="28">
        <f t="shared" si="385"/>
        <v>2874</v>
      </c>
    </row>
    <row r="12183" spans="1:11" x14ac:dyDescent="0.35">
      <c r="A12183" s="69">
        <f t="shared" si="386"/>
        <v>45870</v>
      </c>
      <c r="B12183" t="s">
        <v>923</v>
      </c>
      <c r="C12183" t="s">
        <v>286</v>
      </c>
      <c r="D12183" t="s">
        <v>890</v>
      </c>
      <c r="E12183" t="s">
        <v>336</v>
      </c>
      <c r="F12183" t="s">
        <v>320</v>
      </c>
      <c r="G12183" t="s">
        <v>31</v>
      </c>
      <c r="H12183">
        <v>2201</v>
      </c>
      <c r="I12183" s="68" t="str">
        <f>VLOOKUP(E12183,Refs!$P$2:$R$29,3,FALSE)</f>
        <v>Y56</v>
      </c>
      <c r="J12183" s="68" t="str">
        <f>VLOOKUP(E12183,Refs!$P$2:$S$29,4,FALSE)</f>
        <v>London</v>
      </c>
      <c r="K12183" s="28">
        <f t="shared" si="385"/>
        <v>2201</v>
      </c>
    </row>
    <row r="12184" spans="1:11" x14ac:dyDescent="0.35">
      <c r="A12184" s="69">
        <f t="shared" si="386"/>
        <v>45870</v>
      </c>
      <c r="B12184" t="s">
        <v>923</v>
      </c>
      <c r="C12184" t="s">
        <v>286</v>
      </c>
      <c r="D12184" t="s">
        <v>890</v>
      </c>
      <c r="E12184" t="s">
        <v>336</v>
      </c>
      <c r="F12184" t="s">
        <v>320</v>
      </c>
      <c r="G12184" t="s">
        <v>97</v>
      </c>
      <c r="H12184">
        <v>4705</v>
      </c>
      <c r="I12184" s="68" t="str">
        <f>VLOOKUP(E12184,Refs!$P$2:$R$29,3,FALSE)</f>
        <v>Y56</v>
      </c>
      <c r="J12184" s="68" t="str">
        <f>VLOOKUP(E12184,Refs!$P$2:$S$29,4,FALSE)</f>
        <v>London</v>
      </c>
      <c r="K12184" s="28">
        <f t="shared" si="385"/>
        <v>4705</v>
      </c>
    </row>
    <row r="12185" spans="1:11" x14ac:dyDescent="0.35">
      <c r="A12185" s="69">
        <f t="shared" si="386"/>
        <v>45870</v>
      </c>
      <c r="B12185" t="s">
        <v>923</v>
      </c>
      <c r="C12185" t="s">
        <v>286</v>
      </c>
      <c r="D12185" t="s">
        <v>890</v>
      </c>
      <c r="E12185" t="s">
        <v>336</v>
      </c>
      <c r="F12185" t="s">
        <v>320</v>
      </c>
      <c r="G12185" t="s">
        <v>98</v>
      </c>
      <c r="H12185">
        <v>3592</v>
      </c>
      <c r="I12185" s="68" t="str">
        <f>VLOOKUP(E12185,Refs!$P$2:$R$29,3,FALSE)</f>
        <v>Y56</v>
      </c>
      <c r="J12185" s="68" t="str">
        <f>VLOOKUP(E12185,Refs!$P$2:$S$29,4,FALSE)</f>
        <v>London</v>
      </c>
      <c r="K12185" s="28">
        <f t="shared" si="385"/>
        <v>3592</v>
      </c>
    </row>
    <row r="12186" spans="1:11" x14ac:dyDescent="0.35">
      <c r="A12186" s="69">
        <f t="shared" si="386"/>
        <v>45870</v>
      </c>
      <c r="B12186" t="s">
        <v>923</v>
      </c>
      <c r="C12186" t="s">
        <v>286</v>
      </c>
      <c r="D12186" t="s">
        <v>890</v>
      </c>
      <c r="E12186" t="s">
        <v>336</v>
      </c>
      <c r="F12186" t="s">
        <v>320</v>
      </c>
      <c r="G12186" t="s">
        <v>99</v>
      </c>
      <c r="H12186">
        <v>3464</v>
      </c>
      <c r="I12186" s="68" t="str">
        <f>VLOOKUP(E12186,Refs!$P$2:$R$29,3,FALSE)</f>
        <v>Y56</v>
      </c>
      <c r="J12186" s="68" t="str">
        <f>VLOOKUP(E12186,Refs!$P$2:$S$29,4,FALSE)</f>
        <v>London</v>
      </c>
      <c r="K12186" s="28">
        <f t="shared" si="385"/>
        <v>3464</v>
      </c>
    </row>
    <row r="12187" spans="1:11" x14ac:dyDescent="0.35">
      <c r="A12187" s="69">
        <f t="shared" si="386"/>
        <v>45870</v>
      </c>
      <c r="B12187" t="s">
        <v>923</v>
      </c>
      <c r="C12187" t="s">
        <v>286</v>
      </c>
      <c r="D12187" t="s">
        <v>890</v>
      </c>
      <c r="E12187" t="s">
        <v>336</v>
      </c>
      <c r="F12187" t="s">
        <v>320</v>
      </c>
      <c r="G12187" t="s">
        <v>100</v>
      </c>
      <c r="H12187">
        <v>725</v>
      </c>
      <c r="I12187" s="68" t="str">
        <f>VLOOKUP(E12187,Refs!$P$2:$R$29,3,FALSE)</f>
        <v>Y56</v>
      </c>
      <c r="J12187" s="68" t="str">
        <f>VLOOKUP(E12187,Refs!$P$2:$S$29,4,FALSE)</f>
        <v>London</v>
      </c>
      <c r="K12187" s="28">
        <f t="shared" si="385"/>
        <v>725</v>
      </c>
    </row>
    <row r="12188" spans="1:11" x14ac:dyDescent="0.35">
      <c r="A12188" s="69">
        <f t="shared" si="386"/>
        <v>45870</v>
      </c>
      <c r="B12188" t="s">
        <v>923</v>
      </c>
      <c r="C12188" t="s">
        <v>286</v>
      </c>
      <c r="D12188" t="s">
        <v>890</v>
      </c>
      <c r="E12188" t="s">
        <v>336</v>
      </c>
      <c r="F12188" t="s">
        <v>320</v>
      </c>
      <c r="G12188" t="s">
        <v>101</v>
      </c>
      <c r="H12188">
        <v>1090</v>
      </c>
      <c r="I12188" s="68" t="str">
        <f>VLOOKUP(E12188,Refs!$P$2:$R$29,3,FALSE)</f>
        <v>Y56</v>
      </c>
      <c r="J12188" s="68" t="str">
        <f>VLOOKUP(E12188,Refs!$P$2:$S$29,4,FALSE)</f>
        <v>London</v>
      </c>
      <c r="K12188" s="28">
        <f t="shared" si="385"/>
        <v>1090</v>
      </c>
    </row>
    <row r="12189" spans="1:11" x14ac:dyDescent="0.35">
      <c r="A12189" s="69">
        <f t="shared" si="386"/>
        <v>45870</v>
      </c>
      <c r="B12189" t="s">
        <v>923</v>
      </c>
      <c r="C12189" t="s">
        <v>286</v>
      </c>
      <c r="D12189" t="s">
        <v>890</v>
      </c>
      <c r="E12189" t="s">
        <v>336</v>
      </c>
      <c r="F12189" t="s">
        <v>320</v>
      </c>
      <c r="G12189" t="s">
        <v>102</v>
      </c>
      <c r="H12189">
        <v>182</v>
      </c>
      <c r="I12189" s="68" t="str">
        <f>VLOOKUP(E12189,Refs!$P$2:$R$29,3,FALSE)</f>
        <v>Y56</v>
      </c>
      <c r="J12189" s="68" t="str">
        <f>VLOOKUP(E12189,Refs!$P$2:$S$29,4,FALSE)</f>
        <v>London</v>
      </c>
      <c r="K12189" s="28">
        <f t="shared" si="385"/>
        <v>182</v>
      </c>
    </row>
    <row r="12190" spans="1:11" x14ac:dyDescent="0.35">
      <c r="A12190" s="69">
        <f t="shared" si="386"/>
        <v>45870</v>
      </c>
      <c r="B12190" t="s">
        <v>923</v>
      </c>
      <c r="C12190" t="s">
        <v>286</v>
      </c>
      <c r="D12190" t="s">
        <v>890</v>
      </c>
      <c r="E12190" t="s">
        <v>336</v>
      </c>
      <c r="F12190" t="s">
        <v>320</v>
      </c>
      <c r="G12190" t="s">
        <v>103</v>
      </c>
      <c r="H12190">
        <v>728</v>
      </c>
      <c r="I12190" s="68" t="str">
        <f>VLOOKUP(E12190,Refs!$P$2:$R$29,3,FALSE)</f>
        <v>Y56</v>
      </c>
      <c r="J12190" s="68" t="str">
        <f>VLOOKUP(E12190,Refs!$P$2:$S$29,4,FALSE)</f>
        <v>London</v>
      </c>
      <c r="K12190" s="28">
        <f t="shared" si="385"/>
        <v>728</v>
      </c>
    </row>
    <row r="12191" spans="1:11" x14ac:dyDescent="0.35">
      <c r="A12191" s="69">
        <f t="shared" si="386"/>
        <v>45870</v>
      </c>
      <c r="B12191" t="s">
        <v>923</v>
      </c>
      <c r="C12191" t="s">
        <v>286</v>
      </c>
      <c r="D12191" t="s">
        <v>890</v>
      </c>
      <c r="E12191" t="s">
        <v>336</v>
      </c>
      <c r="F12191" t="s">
        <v>320</v>
      </c>
      <c r="G12191" t="s">
        <v>104</v>
      </c>
      <c r="H12191">
        <v>4876836</v>
      </c>
      <c r="I12191" s="68" t="str">
        <f>VLOOKUP(E12191,Refs!$P$2:$R$29,3,FALSE)</f>
        <v>Y56</v>
      </c>
      <c r="J12191" s="68" t="str">
        <f>VLOOKUP(E12191,Refs!$P$2:$S$29,4,FALSE)</f>
        <v>London</v>
      </c>
      <c r="K12191" s="28">
        <f t="shared" si="385"/>
        <v>4876836</v>
      </c>
    </row>
    <row r="12192" spans="1:11" x14ac:dyDescent="0.35">
      <c r="A12192" s="69">
        <f t="shared" si="386"/>
        <v>45870</v>
      </c>
      <c r="B12192" t="s">
        <v>923</v>
      </c>
      <c r="C12192" t="s">
        <v>286</v>
      </c>
      <c r="D12192" t="s">
        <v>890</v>
      </c>
      <c r="E12192" t="s">
        <v>336</v>
      </c>
      <c r="F12192" t="s">
        <v>320</v>
      </c>
      <c r="G12192" t="s">
        <v>105</v>
      </c>
      <c r="H12192">
        <v>3765</v>
      </c>
      <c r="I12192" s="68" t="str">
        <f>VLOOKUP(E12192,Refs!$P$2:$R$29,3,FALSE)</f>
        <v>Y56</v>
      </c>
      <c r="J12192" s="68" t="str">
        <f>VLOOKUP(E12192,Refs!$P$2:$S$29,4,FALSE)</f>
        <v>London</v>
      </c>
      <c r="K12192" s="28">
        <f t="shared" si="385"/>
        <v>3765</v>
      </c>
    </row>
    <row r="12193" spans="1:11" x14ac:dyDescent="0.35">
      <c r="A12193" s="69">
        <f t="shared" si="386"/>
        <v>45870</v>
      </c>
      <c r="B12193" t="s">
        <v>923</v>
      </c>
      <c r="C12193" t="s">
        <v>286</v>
      </c>
      <c r="D12193" t="s">
        <v>890</v>
      </c>
      <c r="E12193" t="s">
        <v>336</v>
      </c>
      <c r="F12193" t="s">
        <v>320</v>
      </c>
      <c r="G12193" t="s">
        <v>106</v>
      </c>
      <c r="H12193">
        <v>2244</v>
      </c>
      <c r="I12193" s="68" t="str">
        <f>VLOOKUP(E12193,Refs!$P$2:$R$29,3,FALSE)</f>
        <v>Y56</v>
      </c>
      <c r="J12193" s="68" t="str">
        <f>VLOOKUP(E12193,Refs!$P$2:$S$29,4,FALSE)</f>
        <v>London</v>
      </c>
      <c r="K12193" s="28">
        <f t="shared" si="385"/>
        <v>2244</v>
      </c>
    </row>
    <row r="12194" spans="1:11" x14ac:dyDescent="0.35">
      <c r="A12194" s="69">
        <f t="shared" si="386"/>
        <v>45870</v>
      </c>
      <c r="B12194" t="s">
        <v>923</v>
      </c>
      <c r="C12194" t="s">
        <v>286</v>
      </c>
      <c r="D12194" t="s">
        <v>890</v>
      </c>
      <c r="E12194" t="s">
        <v>336</v>
      </c>
      <c r="F12194" t="s">
        <v>320</v>
      </c>
      <c r="G12194" t="s">
        <v>107</v>
      </c>
      <c r="H12194">
        <v>146</v>
      </c>
      <c r="I12194" s="68" t="str">
        <f>VLOOKUP(E12194,Refs!$P$2:$R$29,3,FALSE)</f>
        <v>Y56</v>
      </c>
      <c r="J12194" s="68" t="str">
        <f>VLOOKUP(E12194,Refs!$P$2:$S$29,4,FALSE)</f>
        <v>London</v>
      </c>
      <c r="K12194" s="28">
        <f t="shared" si="385"/>
        <v>146</v>
      </c>
    </row>
    <row r="12195" spans="1:11" x14ac:dyDescent="0.35">
      <c r="A12195" s="69">
        <f t="shared" si="386"/>
        <v>45870</v>
      </c>
      <c r="B12195" t="s">
        <v>923</v>
      </c>
      <c r="C12195" t="s">
        <v>286</v>
      </c>
      <c r="D12195" t="s">
        <v>890</v>
      </c>
      <c r="E12195" t="s">
        <v>336</v>
      </c>
      <c r="F12195" t="s">
        <v>320</v>
      </c>
      <c r="G12195" t="s">
        <v>108</v>
      </c>
      <c r="H12195">
        <v>1063</v>
      </c>
      <c r="I12195" s="68" t="str">
        <f>VLOOKUP(E12195,Refs!$P$2:$R$29,3,FALSE)</f>
        <v>Y56</v>
      </c>
      <c r="J12195" s="68" t="str">
        <f>VLOOKUP(E12195,Refs!$P$2:$S$29,4,FALSE)</f>
        <v>London</v>
      </c>
      <c r="K12195" s="28">
        <f t="shared" si="385"/>
        <v>1063</v>
      </c>
    </row>
    <row r="12196" spans="1:11" x14ac:dyDescent="0.35">
      <c r="A12196" s="69">
        <f t="shared" si="386"/>
        <v>45870</v>
      </c>
      <c r="B12196" t="s">
        <v>923</v>
      </c>
      <c r="C12196" t="s">
        <v>286</v>
      </c>
      <c r="D12196" t="s">
        <v>890</v>
      </c>
      <c r="E12196" t="s">
        <v>336</v>
      </c>
      <c r="F12196" t="s">
        <v>320</v>
      </c>
      <c r="G12196" t="s">
        <v>109</v>
      </c>
      <c r="H12196">
        <v>4922230</v>
      </c>
      <c r="I12196" s="68" t="str">
        <f>VLOOKUP(E12196,Refs!$P$2:$R$29,3,FALSE)</f>
        <v>Y56</v>
      </c>
      <c r="J12196" s="68" t="str">
        <f>VLOOKUP(E12196,Refs!$P$2:$S$29,4,FALSE)</f>
        <v>London</v>
      </c>
      <c r="K12196" s="28">
        <f t="shared" si="385"/>
        <v>4922230</v>
      </c>
    </row>
    <row r="12197" spans="1:11" x14ac:dyDescent="0.35">
      <c r="A12197" s="69">
        <f t="shared" si="386"/>
        <v>45870</v>
      </c>
      <c r="B12197" t="s">
        <v>923</v>
      </c>
      <c r="C12197" t="s">
        <v>286</v>
      </c>
      <c r="D12197" t="s">
        <v>890</v>
      </c>
      <c r="E12197" t="s">
        <v>336</v>
      </c>
      <c r="F12197" t="s">
        <v>320</v>
      </c>
      <c r="G12197" t="s">
        <v>110</v>
      </c>
      <c r="H12197">
        <v>3073</v>
      </c>
      <c r="I12197" s="68" t="str">
        <f>VLOOKUP(E12197,Refs!$P$2:$R$29,3,FALSE)</f>
        <v>Y56</v>
      </c>
      <c r="J12197" s="68" t="str">
        <f>VLOOKUP(E12197,Refs!$P$2:$S$29,4,FALSE)</f>
        <v>London</v>
      </c>
      <c r="K12197" s="28">
        <f t="shared" si="385"/>
        <v>3073</v>
      </c>
    </row>
    <row r="12198" spans="1:11" x14ac:dyDescent="0.35">
      <c r="A12198" s="69">
        <f t="shared" si="386"/>
        <v>45870</v>
      </c>
      <c r="B12198" t="s">
        <v>923</v>
      </c>
      <c r="C12198" t="s">
        <v>286</v>
      </c>
      <c r="D12198" t="s">
        <v>890</v>
      </c>
      <c r="E12198" t="s">
        <v>336</v>
      </c>
      <c r="F12198" t="s">
        <v>320</v>
      </c>
      <c r="G12198" t="s">
        <v>808</v>
      </c>
      <c r="H12198">
        <v>13272</v>
      </c>
      <c r="I12198" s="68" t="str">
        <f>VLOOKUP(E12198,Refs!$P$2:$R$29,3,FALSE)</f>
        <v>Y56</v>
      </c>
      <c r="J12198" s="68" t="str">
        <f>VLOOKUP(E12198,Refs!$P$2:$S$29,4,FALSE)</f>
        <v>London</v>
      </c>
      <c r="K12198" s="28">
        <f t="shared" si="385"/>
        <v>13272</v>
      </c>
    </row>
    <row r="12199" spans="1:11" x14ac:dyDescent="0.35">
      <c r="A12199" s="69">
        <f t="shared" si="386"/>
        <v>45870</v>
      </c>
      <c r="B12199" t="s">
        <v>923</v>
      </c>
      <c r="C12199" t="s">
        <v>286</v>
      </c>
      <c r="D12199" t="s">
        <v>890</v>
      </c>
      <c r="E12199" t="s">
        <v>336</v>
      </c>
      <c r="F12199" t="s">
        <v>320</v>
      </c>
      <c r="G12199" t="s">
        <v>809</v>
      </c>
      <c r="H12199">
        <v>193</v>
      </c>
      <c r="I12199" s="68" t="str">
        <f>VLOOKUP(E12199,Refs!$P$2:$R$29,3,FALSE)</f>
        <v>Y56</v>
      </c>
      <c r="J12199" s="68" t="str">
        <f>VLOOKUP(E12199,Refs!$P$2:$S$29,4,FALSE)</f>
        <v>London</v>
      </c>
      <c r="K12199" s="28">
        <f t="shared" si="385"/>
        <v>193</v>
      </c>
    </row>
    <row r="12200" spans="1:11" x14ac:dyDescent="0.35">
      <c r="A12200" s="69">
        <f t="shared" si="386"/>
        <v>45870</v>
      </c>
      <c r="B12200" t="s">
        <v>923</v>
      </c>
      <c r="C12200" t="s">
        <v>286</v>
      </c>
      <c r="D12200" t="s">
        <v>890</v>
      </c>
      <c r="E12200" t="s">
        <v>336</v>
      </c>
      <c r="F12200" t="s">
        <v>320</v>
      </c>
      <c r="G12200" t="s">
        <v>111</v>
      </c>
      <c r="H12200">
        <v>24312</v>
      </c>
      <c r="I12200" s="68" t="str">
        <f>VLOOKUP(E12200,Refs!$P$2:$R$29,3,FALSE)</f>
        <v>Y56</v>
      </c>
      <c r="J12200" s="68" t="str">
        <f>VLOOKUP(E12200,Refs!$P$2:$S$29,4,FALSE)</f>
        <v>London</v>
      </c>
      <c r="K12200" s="28">
        <f t="shared" si="385"/>
        <v>24312</v>
      </c>
    </row>
    <row r="12201" spans="1:11" x14ac:dyDescent="0.35">
      <c r="A12201" s="69">
        <f t="shared" si="386"/>
        <v>45870</v>
      </c>
      <c r="B12201" t="s">
        <v>923</v>
      </c>
      <c r="C12201" t="s">
        <v>286</v>
      </c>
      <c r="D12201" t="s">
        <v>890</v>
      </c>
      <c r="E12201" t="s">
        <v>336</v>
      </c>
      <c r="F12201" t="s">
        <v>320</v>
      </c>
      <c r="G12201" t="s">
        <v>112</v>
      </c>
      <c r="H12201">
        <v>1</v>
      </c>
      <c r="I12201" s="68" t="str">
        <f>VLOOKUP(E12201,Refs!$P$2:$R$29,3,FALSE)</f>
        <v>Y56</v>
      </c>
      <c r="J12201" s="68" t="str">
        <f>VLOOKUP(E12201,Refs!$P$2:$S$29,4,FALSE)</f>
        <v>London</v>
      </c>
      <c r="K12201" s="28">
        <f t="shared" si="385"/>
        <v>1</v>
      </c>
    </row>
    <row r="12202" spans="1:11" x14ac:dyDescent="0.35">
      <c r="A12202" s="69">
        <f t="shared" si="386"/>
        <v>45870</v>
      </c>
      <c r="B12202" t="s">
        <v>923</v>
      </c>
      <c r="C12202" t="s">
        <v>286</v>
      </c>
      <c r="D12202" t="s">
        <v>890</v>
      </c>
      <c r="E12202" t="s">
        <v>336</v>
      </c>
      <c r="F12202" t="s">
        <v>320</v>
      </c>
      <c r="G12202" t="s">
        <v>113</v>
      </c>
      <c r="H12202">
        <v>10983</v>
      </c>
      <c r="I12202" s="68" t="str">
        <f>VLOOKUP(E12202,Refs!$P$2:$R$29,3,FALSE)</f>
        <v>Y56</v>
      </c>
      <c r="J12202" s="68" t="str">
        <f>VLOOKUP(E12202,Refs!$P$2:$S$29,4,FALSE)</f>
        <v>London</v>
      </c>
      <c r="K12202" s="28">
        <f t="shared" si="385"/>
        <v>10983</v>
      </c>
    </row>
    <row r="12203" spans="1:11" x14ac:dyDescent="0.35">
      <c r="A12203" s="69">
        <f t="shared" si="386"/>
        <v>45870</v>
      </c>
      <c r="B12203" t="s">
        <v>923</v>
      </c>
      <c r="C12203" t="s">
        <v>286</v>
      </c>
      <c r="D12203" t="s">
        <v>890</v>
      </c>
      <c r="E12203" t="s">
        <v>336</v>
      </c>
      <c r="F12203" t="s">
        <v>320</v>
      </c>
      <c r="G12203" t="s">
        <v>114</v>
      </c>
      <c r="H12203">
        <v>5544</v>
      </c>
      <c r="I12203" s="68" t="str">
        <f>VLOOKUP(E12203,Refs!$P$2:$R$29,3,FALSE)</f>
        <v>Y56</v>
      </c>
      <c r="J12203" s="68" t="str">
        <f>VLOOKUP(E12203,Refs!$P$2:$S$29,4,FALSE)</f>
        <v>London</v>
      </c>
      <c r="K12203" s="28">
        <f t="shared" si="385"/>
        <v>5544</v>
      </c>
    </row>
    <row r="12204" spans="1:11" x14ac:dyDescent="0.35">
      <c r="A12204" s="69">
        <f t="shared" si="386"/>
        <v>45870</v>
      </c>
      <c r="B12204" t="s">
        <v>923</v>
      </c>
      <c r="C12204" t="s">
        <v>286</v>
      </c>
      <c r="D12204" t="s">
        <v>890</v>
      </c>
      <c r="E12204" t="s">
        <v>336</v>
      </c>
      <c r="F12204" t="s">
        <v>320</v>
      </c>
      <c r="G12204" t="s">
        <v>115</v>
      </c>
      <c r="H12204">
        <v>6286</v>
      </c>
      <c r="I12204" s="68" t="str">
        <f>VLOOKUP(E12204,Refs!$P$2:$R$29,3,FALSE)</f>
        <v>Y56</v>
      </c>
      <c r="J12204" s="68" t="str">
        <f>VLOOKUP(E12204,Refs!$P$2:$S$29,4,FALSE)</f>
        <v>London</v>
      </c>
      <c r="K12204" s="28">
        <f t="shared" si="385"/>
        <v>6286</v>
      </c>
    </row>
    <row r="12205" spans="1:11" x14ac:dyDescent="0.35">
      <c r="A12205" s="69">
        <f t="shared" si="386"/>
        <v>45870</v>
      </c>
      <c r="B12205" t="s">
        <v>923</v>
      </c>
      <c r="C12205" t="s">
        <v>286</v>
      </c>
      <c r="D12205" t="s">
        <v>890</v>
      </c>
      <c r="E12205" t="s">
        <v>336</v>
      </c>
      <c r="F12205" t="s">
        <v>320</v>
      </c>
      <c r="G12205" t="s">
        <v>116</v>
      </c>
      <c r="H12205">
        <v>3354</v>
      </c>
      <c r="I12205" s="68" t="str">
        <f>VLOOKUP(E12205,Refs!$P$2:$R$29,3,FALSE)</f>
        <v>Y56</v>
      </c>
      <c r="J12205" s="68" t="str">
        <f>VLOOKUP(E12205,Refs!$P$2:$S$29,4,FALSE)</f>
        <v>London</v>
      </c>
      <c r="K12205" s="28">
        <f t="shared" si="385"/>
        <v>3354</v>
      </c>
    </row>
    <row r="12206" spans="1:11" x14ac:dyDescent="0.35">
      <c r="A12206" s="69">
        <f t="shared" si="386"/>
        <v>45870</v>
      </c>
      <c r="B12206" t="s">
        <v>923</v>
      </c>
      <c r="C12206" t="s">
        <v>286</v>
      </c>
      <c r="D12206" t="s">
        <v>890</v>
      </c>
      <c r="E12206" t="s">
        <v>336</v>
      </c>
      <c r="F12206" t="s">
        <v>320</v>
      </c>
      <c r="G12206" t="s">
        <v>117</v>
      </c>
      <c r="H12206">
        <v>6748</v>
      </c>
      <c r="I12206" s="68" t="str">
        <f>VLOOKUP(E12206,Refs!$P$2:$R$29,3,FALSE)</f>
        <v>Y56</v>
      </c>
      <c r="J12206" s="68" t="str">
        <f>VLOOKUP(E12206,Refs!$P$2:$S$29,4,FALSE)</f>
        <v>London</v>
      </c>
      <c r="K12206" s="28">
        <f t="shared" si="385"/>
        <v>6748</v>
      </c>
    </row>
    <row r="12207" spans="1:11" x14ac:dyDescent="0.35">
      <c r="A12207" s="69">
        <f t="shared" si="386"/>
        <v>45870</v>
      </c>
      <c r="B12207" t="s">
        <v>923</v>
      </c>
      <c r="C12207" t="s">
        <v>286</v>
      </c>
      <c r="D12207" t="s">
        <v>890</v>
      </c>
      <c r="E12207" t="s">
        <v>336</v>
      </c>
      <c r="F12207" t="s">
        <v>320</v>
      </c>
      <c r="G12207" t="s">
        <v>118</v>
      </c>
      <c r="H12207">
        <v>1574</v>
      </c>
      <c r="I12207" s="68" t="str">
        <f>VLOOKUP(E12207,Refs!$P$2:$R$29,3,FALSE)</f>
        <v>Y56</v>
      </c>
      <c r="J12207" s="68" t="str">
        <f>VLOOKUP(E12207,Refs!$P$2:$S$29,4,FALSE)</f>
        <v>London</v>
      </c>
      <c r="K12207" s="28">
        <f t="shared" si="385"/>
        <v>1574</v>
      </c>
    </row>
    <row r="12208" spans="1:11" x14ac:dyDescent="0.35">
      <c r="A12208" s="69">
        <f t="shared" si="386"/>
        <v>45870</v>
      </c>
      <c r="B12208" t="s">
        <v>923</v>
      </c>
      <c r="C12208" t="s">
        <v>286</v>
      </c>
      <c r="D12208" t="s">
        <v>890</v>
      </c>
      <c r="E12208" t="s">
        <v>336</v>
      </c>
      <c r="F12208" t="s">
        <v>320</v>
      </c>
      <c r="G12208" t="s">
        <v>119</v>
      </c>
      <c r="H12208">
        <v>2740</v>
      </c>
      <c r="I12208" s="68" t="str">
        <f>VLOOKUP(E12208,Refs!$P$2:$R$29,3,FALSE)</f>
        <v>Y56</v>
      </c>
      <c r="J12208" s="68" t="str">
        <f>VLOOKUP(E12208,Refs!$P$2:$S$29,4,FALSE)</f>
        <v>London</v>
      </c>
      <c r="K12208" s="28">
        <f t="shared" si="385"/>
        <v>2740</v>
      </c>
    </row>
    <row r="12209" spans="1:11" x14ac:dyDescent="0.35">
      <c r="A12209" s="69">
        <f t="shared" si="386"/>
        <v>45870</v>
      </c>
      <c r="B12209" t="s">
        <v>923</v>
      </c>
      <c r="C12209" t="s">
        <v>286</v>
      </c>
      <c r="D12209" t="s">
        <v>890</v>
      </c>
      <c r="E12209" t="s">
        <v>336</v>
      </c>
      <c r="F12209" t="s">
        <v>320</v>
      </c>
      <c r="G12209" t="s">
        <v>120</v>
      </c>
      <c r="H12209">
        <v>297</v>
      </c>
      <c r="I12209" s="68" t="str">
        <f>VLOOKUP(E12209,Refs!$P$2:$R$29,3,FALSE)</f>
        <v>Y56</v>
      </c>
      <c r="J12209" s="68" t="str">
        <f>VLOOKUP(E12209,Refs!$P$2:$S$29,4,FALSE)</f>
        <v>London</v>
      </c>
      <c r="K12209" s="28">
        <f t="shared" si="385"/>
        <v>297</v>
      </c>
    </row>
    <row r="12210" spans="1:11" x14ac:dyDescent="0.35">
      <c r="A12210" s="69">
        <f t="shared" si="386"/>
        <v>45870</v>
      </c>
      <c r="B12210" t="s">
        <v>923</v>
      </c>
      <c r="C12210" t="s">
        <v>286</v>
      </c>
      <c r="D12210" t="s">
        <v>890</v>
      </c>
      <c r="E12210" t="s">
        <v>336</v>
      </c>
      <c r="F12210" t="s">
        <v>320</v>
      </c>
      <c r="G12210" t="s">
        <v>121</v>
      </c>
      <c r="H12210">
        <v>2523</v>
      </c>
      <c r="I12210" s="68" t="str">
        <f>VLOOKUP(E12210,Refs!$P$2:$R$29,3,FALSE)</f>
        <v>Y56</v>
      </c>
      <c r="J12210" s="68" t="str">
        <f>VLOOKUP(E12210,Refs!$P$2:$S$29,4,FALSE)</f>
        <v>London</v>
      </c>
      <c r="K12210" s="28">
        <f t="shared" si="385"/>
        <v>2523</v>
      </c>
    </row>
    <row r="12211" spans="1:11" x14ac:dyDescent="0.35">
      <c r="A12211" s="69">
        <f t="shared" si="386"/>
        <v>45870</v>
      </c>
      <c r="B12211" t="s">
        <v>923</v>
      </c>
      <c r="C12211" t="s">
        <v>286</v>
      </c>
      <c r="D12211" t="s">
        <v>890</v>
      </c>
      <c r="E12211" t="s">
        <v>336</v>
      </c>
      <c r="F12211" t="s">
        <v>320</v>
      </c>
      <c r="G12211" t="s">
        <v>122</v>
      </c>
      <c r="H12211">
        <v>252</v>
      </c>
      <c r="I12211" s="68" t="str">
        <f>VLOOKUP(E12211,Refs!$P$2:$R$29,3,FALSE)</f>
        <v>Y56</v>
      </c>
      <c r="J12211" s="68" t="str">
        <f>VLOOKUP(E12211,Refs!$P$2:$S$29,4,FALSE)</f>
        <v>London</v>
      </c>
      <c r="K12211" s="28">
        <f t="shared" si="385"/>
        <v>252</v>
      </c>
    </row>
    <row r="12212" spans="1:11" x14ac:dyDescent="0.35">
      <c r="A12212" s="69">
        <f t="shared" si="386"/>
        <v>45870</v>
      </c>
      <c r="B12212" t="s">
        <v>923</v>
      </c>
      <c r="C12212" t="s">
        <v>286</v>
      </c>
      <c r="D12212" t="s">
        <v>890</v>
      </c>
      <c r="E12212" t="s">
        <v>336</v>
      </c>
      <c r="F12212" t="s">
        <v>320</v>
      </c>
      <c r="G12212" t="s">
        <v>123</v>
      </c>
      <c r="H12212">
        <v>54</v>
      </c>
      <c r="I12212" s="68" t="str">
        <f>VLOOKUP(E12212,Refs!$P$2:$R$29,3,FALSE)</f>
        <v>Y56</v>
      </c>
      <c r="J12212" s="68" t="str">
        <f>VLOOKUP(E12212,Refs!$P$2:$S$29,4,FALSE)</f>
        <v>London</v>
      </c>
      <c r="K12212" s="28">
        <f t="shared" si="385"/>
        <v>54</v>
      </c>
    </row>
    <row r="12213" spans="1:11" x14ac:dyDescent="0.35">
      <c r="A12213" s="69">
        <f t="shared" si="386"/>
        <v>45870</v>
      </c>
      <c r="B12213" t="s">
        <v>923</v>
      </c>
      <c r="C12213" t="s">
        <v>286</v>
      </c>
      <c r="D12213" t="s">
        <v>890</v>
      </c>
      <c r="E12213" t="s">
        <v>336</v>
      </c>
      <c r="F12213" t="s">
        <v>320</v>
      </c>
      <c r="G12213" t="s">
        <v>124</v>
      </c>
      <c r="H12213">
        <v>3</v>
      </c>
      <c r="I12213" s="68" t="str">
        <f>VLOOKUP(E12213,Refs!$P$2:$R$29,3,FALSE)</f>
        <v>Y56</v>
      </c>
      <c r="J12213" s="68" t="str">
        <f>VLOOKUP(E12213,Refs!$P$2:$S$29,4,FALSE)</f>
        <v>London</v>
      </c>
      <c r="K12213" s="28">
        <f t="shared" si="385"/>
        <v>3</v>
      </c>
    </row>
    <row r="12214" spans="1:11" x14ac:dyDescent="0.35">
      <c r="A12214" s="69">
        <f t="shared" si="386"/>
        <v>45870</v>
      </c>
      <c r="B12214" t="s">
        <v>923</v>
      </c>
      <c r="C12214" t="s">
        <v>286</v>
      </c>
      <c r="D12214" t="s">
        <v>890</v>
      </c>
      <c r="E12214" t="s">
        <v>336</v>
      </c>
      <c r="F12214" t="s">
        <v>320</v>
      </c>
      <c r="G12214" t="s">
        <v>125</v>
      </c>
      <c r="H12214">
        <v>0</v>
      </c>
      <c r="I12214" s="68" t="str">
        <f>VLOOKUP(E12214,Refs!$P$2:$R$29,3,FALSE)</f>
        <v>Y56</v>
      </c>
      <c r="J12214" s="68" t="str">
        <f>VLOOKUP(E12214,Refs!$P$2:$S$29,4,FALSE)</f>
        <v>London</v>
      </c>
      <c r="K12214" s="28" t="str">
        <f t="shared" si="385"/>
        <v/>
      </c>
    </row>
    <row r="12215" spans="1:11" x14ac:dyDescent="0.35">
      <c r="A12215" s="69">
        <f t="shared" si="386"/>
        <v>45870</v>
      </c>
      <c r="B12215" t="s">
        <v>923</v>
      </c>
      <c r="C12215" t="s">
        <v>286</v>
      </c>
      <c r="D12215" t="s">
        <v>890</v>
      </c>
      <c r="E12215" t="s">
        <v>336</v>
      </c>
      <c r="F12215" t="s">
        <v>320</v>
      </c>
      <c r="G12215" t="s">
        <v>126</v>
      </c>
      <c r="H12215">
        <v>0</v>
      </c>
      <c r="I12215" s="68" t="str">
        <f>VLOOKUP(E12215,Refs!$P$2:$R$29,3,FALSE)</f>
        <v>Y56</v>
      </c>
      <c r="J12215" s="68" t="str">
        <f>VLOOKUP(E12215,Refs!$P$2:$S$29,4,FALSE)</f>
        <v>London</v>
      </c>
      <c r="K12215" s="28" t="str">
        <f t="shared" si="385"/>
        <v/>
      </c>
    </row>
    <row r="12216" spans="1:11" x14ac:dyDescent="0.35">
      <c r="A12216" s="69">
        <f t="shared" si="386"/>
        <v>45870</v>
      </c>
      <c r="B12216" t="s">
        <v>923</v>
      </c>
      <c r="C12216" t="s">
        <v>286</v>
      </c>
      <c r="D12216" t="s">
        <v>890</v>
      </c>
      <c r="E12216" t="s">
        <v>336</v>
      </c>
      <c r="F12216" t="s">
        <v>320</v>
      </c>
      <c r="G12216" t="s">
        <v>127</v>
      </c>
      <c r="H12216">
        <v>64</v>
      </c>
      <c r="I12216" s="68" t="str">
        <f>VLOOKUP(E12216,Refs!$P$2:$R$29,3,FALSE)</f>
        <v>Y56</v>
      </c>
      <c r="J12216" s="68" t="str">
        <f>VLOOKUP(E12216,Refs!$P$2:$S$29,4,FALSE)</f>
        <v>London</v>
      </c>
      <c r="K12216" s="28">
        <f t="shared" si="385"/>
        <v>64</v>
      </c>
    </row>
    <row r="12217" spans="1:11" x14ac:dyDescent="0.35">
      <c r="A12217" s="69">
        <f t="shared" si="386"/>
        <v>45870</v>
      </c>
      <c r="B12217" t="s">
        <v>923</v>
      </c>
      <c r="C12217" t="s">
        <v>286</v>
      </c>
      <c r="D12217" t="s">
        <v>890</v>
      </c>
      <c r="E12217" t="s">
        <v>336</v>
      </c>
      <c r="F12217" t="s">
        <v>320</v>
      </c>
      <c r="G12217" t="s">
        <v>128</v>
      </c>
      <c r="H12217">
        <v>24</v>
      </c>
      <c r="I12217" s="68" t="str">
        <f>VLOOKUP(E12217,Refs!$P$2:$R$29,3,FALSE)</f>
        <v>Y56</v>
      </c>
      <c r="J12217" s="68" t="str">
        <f>VLOOKUP(E12217,Refs!$P$2:$S$29,4,FALSE)</f>
        <v>London</v>
      </c>
      <c r="K12217" s="28">
        <f t="shared" si="385"/>
        <v>24</v>
      </c>
    </row>
    <row r="12218" spans="1:11" x14ac:dyDescent="0.35">
      <c r="A12218" s="69">
        <f t="shared" si="386"/>
        <v>45870</v>
      </c>
      <c r="B12218" t="s">
        <v>923</v>
      </c>
      <c r="C12218" t="s">
        <v>286</v>
      </c>
      <c r="D12218" t="s">
        <v>890</v>
      </c>
      <c r="E12218" t="s">
        <v>336</v>
      </c>
      <c r="F12218" t="s">
        <v>320</v>
      </c>
      <c r="G12218" t="s">
        <v>129</v>
      </c>
      <c r="H12218">
        <v>651</v>
      </c>
      <c r="I12218" s="68" t="str">
        <f>VLOOKUP(E12218,Refs!$P$2:$R$29,3,FALSE)</f>
        <v>Y56</v>
      </c>
      <c r="J12218" s="68" t="str">
        <f>VLOOKUP(E12218,Refs!$P$2:$S$29,4,FALSE)</f>
        <v>London</v>
      </c>
      <c r="K12218" s="28">
        <f t="shared" si="385"/>
        <v>651</v>
      </c>
    </row>
    <row r="12219" spans="1:11" x14ac:dyDescent="0.35">
      <c r="A12219" s="69">
        <f t="shared" si="386"/>
        <v>45870</v>
      </c>
      <c r="B12219" t="s">
        <v>923</v>
      </c>
      <c r="C12219" t="s">
        <v>286</v>
      </c>
      <c r="D12219" t="s">
        <v>890</v>
      </c>
      <c r="E12219" t="s">
        <v>336</v>
      </c>
      <c r="F12219" t="s">
        <v>320</v>
      </c>
      <c r="G12219" t="s">
        <v>130</v>
      </c>
      <c r="H12219">
        <v>447</v>
      </c>
      <c r="I12219" s="68" t="str">
        <f>VLOOKUP(E12219,Refs!$P$2:$R$29,3,FALSE)</f>
        <v>Y56</v>
      </c>
      <c r="J12219" s="68" t="str">
        <f>VLOOKUP(E12219,Refs!$P$2:$S$29,4,FALSE)</f>
        <v>London</v>
      </c>
      <c r="K12219" s="28">
        <f t="shared" si="385"/>
        <v>447</v>
      </c>
    </row>
    <row r="12220" spans="1:11" x14ac:dyDescent="0.35">
      <c r="A12220" s="69">
        <f t="shared" si="386"/>
        <v>45870</v>
      </c>
      <c r="B12220" t="s">
        <v>923</v>
      </c>
      <c r="C12220" t="s">
        <v>286</v>
      </c>
      <c r="D12220" t="s">
        <v>890</v>
      </c>
      <c r="E12220" t="s">
        <v>336</v>
      </c>
      <c r="F12220" t="s">
        <v>320</v>
      </c>
      <c r="G12220" t="s">
        <v>131</v>
      </c>
      <c r="H12220">
        <v>3097</v>
      </c>
      <c r="I12220" s="68" t="str">
        <f>VLOOKUP(E12220,Refs!$P$2:$R$29,3,FALSE)</f>
        <v>Y56</v>
      </c>
      <c r="J12220" s="68" t="str">
        <f>VLOOKUP(E12220,Refs!$P$2:$S$29,4,FALSE)</f>
        <v>London</v>
      </c>
      <c r="K12220" s="28">
        <f t="shared" si="385"/>
        <v>3097</v>
      </c>
    </row>
    <row r="12221" spans="1:11" x14ac:dyDescent="0.35">
      <c r="A12221" s="69">
        <f t="shared" si="386"/>
        <v>45870</v>
      </c>
      <c r="B12221" t="s">
        <v>923</v>
      </c>
      <c r="C12221" t="s">
        <v>286</v>
      </c>
      <c r="D12221" t="s">
        <v>890</v>
      </c>
      <c r="E12221" t="s">
        <v>336</v>
      </c>
      <c r="F12221" t="s">
        <v>320</v>
      </c>
      <c r="G12221" t="s">
        <v>132</v>
      </c>
      <c r="H12221">
        <v>2781</v>
      </c>
      <c r="I12221" s="68" t="str">
        <f>VLOOKUP(E12221,Refs!$P$2:$R$29,3,FALSE)</f>
        <v>Y56</v>
      </c>
      <c r="J12221" s="68" t="str">
        <f>VLOOKUP(E12221,Refs!$P$2:$S$29,4,FALSE)</f>
        <v>London</v>
      </c>
      <c r="K12221" s="28">
        <f t="shared" si="385"/>
        <v>2781</v>
      </c>
    </row>
    <row r="12222" spans="1:11" x14ac:dyDescent="0.35">
      <c r="A12222" s="69">
        <f t="shared" si="386"/>
        <v>45870</v>
      </c>
      <c r="B12222" t="s">
        <v>923</v>
      </c>
      <c r="C12222" t="s">
        <v>286</v>
      </c>
      <c r="D12222" t="s">
        <v>890</v>
      </c>
      <c r="E12222" t="s">
        <v>336</v>
      </c>
      <c r="F12222" t="s">
        <v>320</v>
      </c>
      <c r="G12222" t="s">
        <v>133</v>
      </c>
      <c r="H12222">
        <v>1381</v>
      </c>
      <c r="I12222" s="68" t="str">
        <f>VLOOKUP(E12222,Refs!$P$2:$R$29,3,FALSE)</f>
        <v>Y56</v>
      </c>
      <c r="J12222" s="68" t="str">
        <f>VLOOKUP(E12222,Refs!$P$2:$S$29,4,FALSE)</f>
        <v>London</v>
      </c>
      <c r="K12222" s="28">
        <f t="shared" si="385"/>
        <v>1381</v>
      </c>
    </row>
    <row r="12223" spans="1:11" x14ac:dyDescent="0.35">
      <c r="A12223" s="69">
        <f t="shared" si="386"/>
        <v>45870</v>
      </c>
      <c r="B12223" t="s">
        <v>923</v>
      </c>
      <c r="C12223" t="s">
        <v>286</v>
      </c>
      <c r="D12223" t="s">
        <v>890</v>
      </c>
      <c r="E12223" t="s">
        <v>336</v>
      </c>
      <c r="F12223" t="s">
        <v>320</v>
      </c>
      <c r="G12223" t="s">
        <v>134</v>
      </c>
      <c r="H12223">
        <v>1328</v>
      </c>
      <c r="I12223" s="68" t="str">
        <f>VLOOKUP(E12223,Refs!$P$2:$R$29,3,FALSE)</f>
        <v>Y56</v>
      </c>
      <c r="J12223" s="68" t="str">
        <f>VLOOKUP(E12223,Refs!$P$2:$S$29,4,FALSE)</f>
        <v>London</v>
      </c>
      <c r="K12223" s="28">
        <f t="shared" si="385"/>
        <v>1328</v>
      </c>
    </row>
    <row r="12224" spans="1:11" x14ac:dyDescent="0.35">
      <c r="A12224" s="69">
        <f t="shared" si="386"/>
        <v>45870</v>
      </c>
      <c r="B12224" t="s">
        <v>923</v>
      </c>
      <c r="C12224" t="s">
        <v>286</v>
      </c>
      <c r="D12224" t="s">
        <v>890</v>
      </c>
      <c r="E12224" t="s">
        <v>336</v>
      </c>
      <c r="F12224" t="s">
        <v>320</v>
      </c>
      <c r="G12224" t="s">
        <v>135</v>
      </c>
      <c r="H12224">
        <v>444</v>
      </c>
      <c r="I12224" s="68" t="str">
        <f>VLOOKUP(E12224,Refs!$P$2:$R$29,3,FALSE)</f>
        <v>Y56</v>
      </c>
      <c r="J12224" s="68" t="str">
        <f>VLOOKUP(E12224,Refs!$P$2:$S$29,4,FALSE)</f>
        <v>London</v>
      </c>
      <c r="K12224" s="28">
        <f t="shared" si="385"/>
        <v>444</v>
      </c>
    </row>
    <row r="12225" spans="1:11" x14ac:dyDescent="0.35">
      <c r="A12225" s="69">
        <f t="shared" si="386"/>
        <v>45870</v>
      </c>
      <c r="B12225" t="s">
        <v>923</v>
      </c>
      <c r="C12225" t="s">
        <v>286</v>
      </c>
      <c r="D12225" t="s">
        <v>890</v>
      </c>
      <c r="E12225" t="s">
        <v>336</v>
      </c>
      <c r="F12225" t="s">
        <v>320</v>
      </c>
      <c r="G12225" t="s">
        <v>136</v>
      </c>
      <c r="H12225">
        <v>344</v>
      </c>
      <c r="I12225" s="68" t="str">
        <f>VLOOKUP(E12225,Refs!$P$2:$R$29,3,FALSE)</f>
        <v>Y56</v>
      </c>
      <c r="J12225" s="68" t="str">
        <f>VLOOKUP(E12225,Refs!$P$2:$S$29,4,FALSE)</f>
        <v>London</v>
      </c>
      <c r="K12225" s="28">
        <f t="shared" si="385"/>
        <v>344</v>
      </c>
    </row>
    <row r="12226" spans="1:11" x14ac:dyDescent="0.35">
      <c r="A12226" s="69">
        <f t="shared" si="386"/>
        <v>45870</v>
      </c>
      <c r="B12226" t="s">
        <v>923</v>
      </c>
      <c r="C12226" t="s">
        <v>286</v>
      </c>
      <c r="D12226" t="s">
        <v>890</v>
      </c>
      <c r="E12226" t="s">
        <v>336</v>
      </c>
      <c r="F12226" t="s">
        <v>320</v>
      </c>
      <c r="G12226" t="s">
        <v>137</v>
      </c>
      <c r="H12226">
        <v>5</v>
      </c>
      <c r="I12226" s="68" t="str">
        <f>VLOOKUP(E12226,Refs!$P$2:$R$29,3,FALSE)</f>
        <v>Y56</v>
      </c>
      <c r="J12226" s="68" t="str">
        <f>VLOOKUP(E12226,Refs!$P$2:$S$29,4,FALSE)</f>
        <v>London</v>
      </c>
      <c r="K12226" s="28">
        <f t="shared" ref="K12226:K12289" si="387">IF(OR(H12226="NULL",H12226=0,H12226=""),"",H12226)</f>
        <v>5</v>
      </c>
    </row>
    <row r="12227" spans="1:11" x14ac:dyDescent="0.35">
      <c r="A12227" s="69">
        <f t="shared" ref="A12227:A12290" si="388">DATEVALUE(RIGHT(B12227,8))</f>
        <v>45870</v>
      </c>
      <c r="B12227" t="s">
        <v>923</v>
      </c>
      <c r="C12227" t="s">
        <v>286</v>
      </c>
      <c r="D12227" t="s">
        <v>890</v>
      </c>
      <c r="E12227" t="s">
        <v>336</v>
      </c>
      <c r="F12227" t="s">
        <v>320</v>
      </c>
      <c r="G12227" t="s">
        <v>138</v>
      </c>
      <c r="H12227">
        <v>3</v>
      </c>
      <c r="I12227" s="68" t="str">
        <f>VLOOKUP(E12227,Refs!$P$2:$R$29,3,FALSE)</f>
        <v>Y56</v>
      </c>
      <c r="J12227" s="68" t="str">
        <f>VLOOKUP(E12227,Refs!$P$2:$S$29,4,FALSE)</f>
        <v>London</v>
      </c>
      <c r="K12227" s="28">
        <f t="shared" si="387"/>
        <v>3</v>
      </c>
    </row>
    <row r="12228" spans="1:11" x14ac:dyDescent="0.35">
      <c r="A12228" s="69">
        <f t="shared" si="388"/>
        <v>45870</v>
      </c>
      <c r="B12228" t="s">
        <v>923</v>
      </c>
      <c r="C12228" t="s">
        <v>286</v>
      </c>
      <c r="D12228" t="s">
        <v>890</v>
      </c>
      <c r="E12228" t="s">
        <v>336</v>
      </c>
      <c r="F12228" t="s">
        <v>320</v>
      </c>
      <c r="G12228" t="s">
        <v>139</v>
      </c>
      <c r="H12228">
        <v>6</v>
      </c>
      <c r="I12228" s="68" t="str">
        <f>VLOOKUP(E12228,Refs!$P$2:$R$29,3,FALSE)</f>
        <v>Y56</v>
      </c>
      <c r="J12228" s="68" t="str">
        <f>VLOOKUP(E12228,Refs!$P$2:$S$29,4,FALSE)</f>
        <v>London</v>
      </c>
      <c r="K12228" s="28">
        <f t="shared" si="387"/>
        <v>6</v>
      </c>
    </row>
    <row r="12229" spans="1:11" x14ac:dyDescent="0.35">
      <c r="A12229" s="69">
        <f t="shared" si="388"/>
        <v>45870</v>
      </c>
      <c r="B12229" t="s">
        <v>923</v>
      </c>
      <c r="C12229" t="s">
        <v>286</v>
      </c>
      <c r="D12229" t="s">
        <v>890</v>
      </c>
      <c r="E12229" t="s">
        <v>336</v>
      </c>
      <c r="F12229" t="s">
        <v>320</v>
      </c>
      <c r="G12229" t="s">
        <v>140</v>
      </c>
      <c r="H12229">
        <v>6</v>
      </c>
      <c r="I12229" s="68" t="str">
        <f>VLOOKUP(E12229,Refs!$P$2:$R$29,3,FALSE)</f>
        <v>Y56</v>
      </c>
      <c r="J12229" s="68" t="str">
        <f>VLOOKUP(E12229,Refs!$P$2:$S$29,4,FALSE)</f>
        <v>London</v>
      </c>
      <c r="K12229" s="28">
        <f t="shared" si="387"/>
        <v>6</v>
      </c>
    </row>
    <row r="12230" spans="1:11" x14ac:dyDescent="0.35">
      <c r="A12230" s="69">
        <f t="shared" si="388"/>
        <v>45870</v>
      </c>
      <c r="B12230" t="s">
        <v>923</v>
      </c>
      <c r="C12230" t="s">
        <v>286</v>
      </c>
      <c r="D12230" t="s">
        <v>890</v>
      </c>
      <c r="E12230" t="s">
        <v>336</v>
      </c>
      <c r="F12230" t="s">
        <v>320</v>
      </c>
      <c r="G12230" t="s">
        <v>728</v>
      </c>
      <c r="H12230">
        <v>120</v>
      </c>
      <c r="I12230" s="68" t="str">
        <f>VLOOKUP(E12230,Refs!$P$2:$R$29,3,FALSE)</f>
        <v>Y56</v>
      </c>
      <c r="J12230" s="68" t="str">
        <f>VLOOKUP(E12230,Refs!$P$2:$S$29,4,FALSE)</f>
        <v>London</v>
      </c>
      <c r="K12230" s="28">
        <f t="shared" si="387"/>
        <v>120</v>
      </c>
    </row>
    <row r="12231" spans="1:11" x14ac:dyDescent="0.35">
      <c r="A12231" s="69">
        <f t="shared" si="388"/>
        <v>45870</v>
      </c>
      <c r="B12231" t="s">
        <v>923</v>
      </c>
      <c r="C12231" t="s">
        <v>286</v>
      </c>
      <c r="D12231" t="s">
        <v>890</v>
      </c>
      <c r="E12231" t="s">
        <v>336</v>
      </c>
      <c r="F12231" t="s">
        <v>320</v>
      </c>
      <c r="G12231" t="s">
        <v>727</v>
      </c>
      <c r="H12231">
        <v>38</v>
      </c>
      <c r="I12231" s="68" t="str">
        <f>VLOOKUP(E12231,Refs!$P$2:$R$29,3,FALSE)</f>
        <v>Y56</v>
      </c>
      <c r="J12231" s="68" t="str">
        <f>VLOOKUP(E12231,Refs!$P$2:$S$29,4,FALSE)</f>
        <v>London</v>
      </c>
      <c r="K12231" s="28">
        <f t="shared" si="387"/>
        <v>38</v>
      </c>
    </row>
    <row r="12232" spans="1:11" x14ac:dyDescent="0.35">
      <c r="A12232" s="69">
        <f t="shared" si="388"/>
        <v>45870</v>
      </c>
      <c r="B12232" t="s">
        <v>923</v>
      </c>
      <c r="C12232" t="s">
        <v>286</v>
      </c>
      <c r="D12232" t="s">
        <v>890</v>
      </c>
      <c r="E12232" t="s">
        <v>336</v>
      </c>
      <c r="F12232" t="s">
        <v>320</v>
      </c>
      <c r="G12232" t="s">
        <v>730</v>
      </c>
      <c r="H12232">
        <v>135</v>
      </c>
      <c r="I12232" s="68" t="str">
        <f>VLOOKUP(E12232,Refs!$P$2:$R$29,3,FALSE)</f>
        <v>Y56</v>
      </c>
      <c r="J12232" s="68" t="str">
        <f>VLOOKUP(E12232,Refs!$P$2:$S$29,4,FALSE)</f>
        <v>London</v>
      </c>
      <c r="K12232" s="28">
        <f t="shared" si="387"/>
        <v>135</v>
      </c>
    </row>
    <row r="12233" spans="1:11" x14ac:dyDescent="0.35">
      <c r="A12233" s="69">
        <f t="shared" si="388"/>
        <v>45870</v>
      </c>
      <c r="B12233" t="s">
        <v>923</v>
      </c>
      <c r="C12233" t="s">
        <v>286</v>
      </c>
      <c r="D12233" t="s">
        <v>890</v>
      </c>
      <c r="E12233" t="s">
        <v>336</v>
      </c>
      <c r="F12233" t="s">
        <v>320</v>
      </c>
      <c r="G12233" t="s">
        <v>729</v>
      </c>
      <c r="H12233">
        <v>127</v>
      </c>
      <c r="I12233" s="68" t="str">
        <f>VLOOKUP(E12233,Refs!$P$2:$R$29,3,FALSE)</f>
        <v>Y56</v>
      </c>
      <c r="J12233" s="68" t="str">
        <f>VLOOKUP(E12233,Refs!$P$2:$S$29,4,FALSE)</f>
        <v>London</v>
      </c>
      <c r="K12233" s="28">
        <f t="shared" si="387"/>
        <v>127</v>
      </c>
    </row>
    <row r="12234" spans="1:11" x14ac:dyDescent="0.35">
      <c r="A12234" s="69">
        <f t="shared" si="388"/>
        <v>45870</v>
      </c>
      <c r="B12234" t="s">
        <v>923</v>
      </c>
      <c r="C12234" t="s">
        <v>286</v>
      </c>
      <c r="D12234" t="s">
        <v>890</v>
      </c>
      <c r="E12234" t="s">
        <v>712</v>
      </c>
      <c r="F12234" t="s">
        <v>711</v>
      </c>
      <c r="G12234" t="s">
        <v>10</v>
      </c>
      <c r="H12234">
        <v>39881</v>
      </c>
      <c r="I12234" s="68" t="str">
        <f>VLOOKUP(E12234,Refs!$P$2:$R$29,3,FALSE)</f>
        <v>Y58</v>
      </c>
      <c r="J12234" s="68" t="str">
        <f>VLOOKUP(E12234,Refs!$P$2:$S$29,4,FALSE)</f>
        <v>South West</v>
      </c>
      <c r="K12234" s="28">
        <f t="shared" si="387"/>
        <v>39881</v>
      </c>
    </row>
    <row r="12235" spans="1:11" x14ac:dyDescent="0.35">
      <c r="A12235" s="69">
        <f t="shared" si="388"/>
        <v>45870</v>
      </c>
      <c r="B12235" t="s">
        <v>923</v>
      </c>
      <c r="C12235" t="s">
        <v>286</v>
      </c>
      <c r="D12235" t="s">
        <v>890</v>
      </c>
      <c r="E12235" t="s">
        <v>712</v>
      </c>
      <c r="F12235" t="s">
        <v>711</v>
      </c>
      <c r="G12235" t="s">
        <v>69</v>
      </c>
      <c r="H12235">
        <v>39881</v>
      </c>
      <c r="I12235" s="68" t="str">
        <f>VLOOKUP(E12235,Refs!$P$2:$R$29,3,FALSE)</f>
        <v>Y58</v>
      </c>
      <c r="J12235" s="68" t="str">
        <f>VLOOKUP(E12235,Refs!$P$2:$S$29,4,FALSE)</f>
        <v>South West</v>
      </c>
      <c r="K12235" s="28">
        <f t="shared" si="387"/>
        <v>39881</v>
      </c>
    </row>
    <row r="12236" spans="1:11" x14ac:dyDescent="0.35">
      <c r="A12236" s="69">
        <f t="shared" si="388"/>
        <v>45870</v>
      </c>
      <c r="B12236" t="s">
        <v>923</v>
      </c>
      <c r="C12236" t="s">
        <v>286</v>
      </c>
      <c r="D12236" t="s">
        <v>890</v>
      </c>
      <c r="E12236" t="s">
        <v>712</v>
      </c>
      <c r="F12236" t="s">
        <v>711</v>
      </c>
      <c r="G12236" t="s">
        <v>20</v>
      </c>
      <c r="H12236">
        <v>37056</v>
      </c>
      <c r="I12236" s="68" t="str">
        <f>VLOOKUP(E12236,Refs!$P$2:$R$29,3,FALSE)</f>
        <v>Y58</v>
      </c>
      <c r="J12236" s="68" t="str">
        <f>VLOOKUP(E12236,Refs!$P$2:$S$29,4,FALSE)</f>
        <v>South West</v>
      </c>
      <c r="K12236" s="28">
        <f t="shared" si="387"/>
        <v>37056</v>
      </c>
    </row>
    <row r="12237" spans="1:11" x14ac:dyDescent="0.35">
      <c r="A12237" s="69">
        <f t="shared" si="388"/>
        <v>45870</v>
      </c>
      <c r="B12237" t="s">
        <v>923</v>
      </c>
      <c r="C12237" t="s">
        <v>286</v>
      </c>
      <c r="D12237" t="s">
        <v>890</v>
      </c>
      <c r="E12237" t="s">
        <v>712</v>
      </c>
      <c r="F12237" t="s">
        <v>711</v>
      </c>
      <c r="G12237" t="s">
        <v>23</v>
      </c>
      <c r="H12237">
        <v>32824</v>
      </c>
      <c r="I12237" s="68" t="str">
        <f>VLOOKUP(E12237,Refs!$P$2:$R$29,3,FALSE)</f>
        <v>Y58</v>
      </c>
      <c r="J12237" s="68" t="str">
        <f>VLOOKUP(E12237,Refs!$P$2:$S$29,4,FALSE)</f>
        <v>South West</v>
      </c>
      <c r="K12237" s="28">
        <f t="shared" si="387"/>
        <v>32824</v>
      </c>
    </row>
    <row r="12238" spans="1:11" x14ac:dyDescent="0.35">
      <c r="A12238" s="69">
        <f t="shared" si="388"/>
        <v>45870</v>
      </c>
      <c r="B12238" t="s">
        <v>923</v>
      </c>
      <c r="C12238" t="s">
        <v>286</v>
      </c>
      <c r="D12238" t="s">
        <v>890</v>
      </c>
      <c r="E12238" t="s">
        <v>712</v>
      </c>
      <c r="F12238" t="s">
        <v>711</v>
      </c>
      <c r="G12238" t="s">
        <v>19</v>
      </c>
      <c r="H12238">
        <v>387</v>
      </c>
      <c r="I12238" s="68" t="str">
        <f>VLOOKUP(E12238,Refs!$P$2:$R$29,3,FALSE)</f>
        <v>Y58</v>
      </c>
      <c r="J12238" s="68" t="str">
        <f>VLOOKUP(E12238,Refs!$P$2:$S$29,4,FALSE)</f>
        <v>South West</v>
      </c>
      <c r="K12238" s="28">
        <f t="shared" si="387"/>
        <v>387</v>
      </c>
    </row>
    <row r="12239" spans="1:11" x14ac:dyDescent="0.35">
      <c r="A12239" s="69">
        <f t="shared" si="388"/>
        <v>45870</v>
      </c>
      <c r="B12239" t="s">
        <v>923</v>
      </c>
      <c r="C12239" t="s">
        <v>286</v>
      </c>
      <c r="D12239" t="s">
        <v>890</v>
      </c>
      <c r="E12239" t="s">
        <v>712</v>
      </c>
      <c r="F12239" t="s">
        <v>711</v>
      </c>
      <c r="G12239" t="s">
        <v>21</v>
      </c>
      <c r="H12239">
        <v>918966</v>
      </c>
      <c r="I12239" s="68" t="str">
        <f>VLOOKUP(E12239,Refs!$P$2:$R$29,3,FALSE)</f>
        <v>Y58</v>
      </c>
      <c r="J12239" s="68" t="str">
        <f>VLOOKUP(E12239,Refs!$P$2:$S$29,4,FALSE)</f>
        <v>South West</v>
      </c>
      <c r="K12239" s="28">
        <f t="shared" si="387"/>
        <v>918966</v>
      </c>
    </row>
    <row r="12240" spans="1:11" x14ac:dyDescent="0.35">
      <c r="A12240" s="69">
        <f t="shared" si="388"/>
        <v>45870</v>
      </c>
      <c r="B12240" t="s">
        <v>923</v>
      </c>
      <c r="C12240" t="s">
        <v>286</v>
      </c>
      <c r="D12240" t="s">
        <v>890</v>
      </c>
      <c r="E12240" t="s">
        <v>712</v>
      </c>
      <c r="F12240" t="s">
        <v>711</v>
      </c>
      <c r="G12240" t="s">
        <v>70</v>
      </c>
      <c r="H12240">
        <v>185</v>
      </c>
      <c r="I12240" s="68" t="str">
        <f>VLOOKUP(E12240,Refs!$P$2:$R$29,3,FALSE)</f>
        <v>Y58</v>
      </c>
      <c r="J12240" s="68" t="str">
        <f>VLOOKUP(E12240,Refs!$P$2:$S$29,4,FALSE)</f>
        <v>South West</v>
      </c>
      <c r="K12240" s="28">
        <f t="shared" si="387"/>
        <v>185</v>
      </c>
    </row>
    <row r="12241" spans="1:11" x14ac:dyDescent="0.35">
      <c r="A12241" s="69">
        <f t="shared" si="388"/>
        <v>45870</v>
      </c>
      <c r="B12241" t="s">
        <v>923</v>
      </c>
      <c r="C12241" t="s">
        <v>286</v>
      </c>
      <c r="D12241" t="s">
        <v>890</v>
      </c>
      <c r="E12241" t="s">
        <v>712</v>
      </c>
      <c r="F12241" t="s">
        <v>711</v>
      </c>
      <c r="G12241" t="s">
        <v>71</v>
      </c>
      <c r="H12241">
        <v>380</v>
      </c>
      <c r="I12241" s="68" t="str">
        <f>VLOOKUP(E12241,Refs!$P$2:$R$29,3,FALSE)</f>
        <v>Y58</v>
      </c>
      <c r="J12241" s="68" t="str">
        <f>VLOOKUP(E12241,Refs!$P$2:$S$29,4,FALSE)</f>
        <v>South West</v>
      </c>
      <c r="K12241" s="28">
        <f t="shared" si="387"/>
        <v>380</v>
      </c>
    </row>
    <row r="12242" spans="1:11" x14ac:dyDescent="0.35">
      <c r="A12242" s="69">
        <f t="shared" si="388"/>
        <v>45870</v>
      </c>
      <c r="B12242" t="s">
        <v>923</v>
      </c>
      <c r="C12242" t="s">
        <v>286</v>
      </c>
      <c r="D12242" t="s">
        <v>890</v>
      </c>
      <c r="E12242" t="s">
        <v>712</v>
      </c>
      <c r="F12242" t="s">
        <v>711</v>
      </c>
      <c r="G12242" t="s">
        <v>72</v>
      </c>
      <c r="H12242">
        <v>35965</v>
      </c>
      <c r="I12242" s="68" t="str">
        <f>VLOOKUP(E12242,Refs!$P$2:$R$29,3,FALSE)</f>
        <v>Y58</v>
      </c>
      <c r="J12242" s="68" t="str">
        <f>VLOOKUP(E12242,Refs!$P$2:$S$29,4,FALSE)</f>
        <v>South West</v>
      </c>
      <c r="K12242" s="28">
        <f t="shared" si="387"/>
        <v>35965</v>
      </c>
    </row>
    <row r="12243" spans="1:11" x14ac:dyDescent="0.35">
      <c r="A12243" s="69">
        <f t="shared" si="388"/>
        <v>45870</v>
      </c>
      <c r="B12243" t="s">
        <v>923</v>
      </c>
      <c r="C12243" t="s">
        <v>286</v>
      </c>
      <c r="D12243" t="s">
        <v>890</v>
      </c>
      <c r="E12243" t="s">
        <v>712</v>
      </c>
      <c r="F12243" t="s">
        <v>711</v>
      </c>
      <c r="G12243" t="s">
        <v>73</v>
      </c>
      <c r="H12243">
        <v>12021</v>
      </c>
      <c r="I12243" s="68" t="str">
        <f>VLOOKUP(E12243,Refs!$P$2:$R$29,3,FALSE)</f>
        <v>Y58</v>
      </c>
      <c r="J12243" s="68" t="str">
        <f>VLOOKUP(E12243,Refs!$P$2:$S$29,4,FALSE)</f>
        <v>South West</v>
      </c>
      <c r="K12243" s="28">
        <f t="shared" si="387"/>
        <v>12021</v>
      </c>
    </row>
    <row r="12244" spans="1:11" x14ac:dyDescent="0.35">
      <c r="A12244" s="69">
        <f t="shared" si="388"/>
        <v>45870</v>
      </c>
      <c r="B12244" t="s">
        <v>923</v>
      </c>
      <c r="C12244" t="s">
        <v>286</v>
      </c>
      <c r="D12244" t="s">
        <v>890</v>
      </c>
      <c r="E12244" t="s">
        <v>712</v>
      </c>
      <c r="F12244" t="s">
        <v>711</v>
      </c>
      <c r="G12244" t="s">
        <v>74</v>
      </c>
      <c r="H12244">
        <v>73455774</v>
      </c>
      <c r="I12244" s="68" t="str">
        <f>VLOOKUP(E12244,Refs!$P$2:$R$29,3,FALSE)</f>
        <v>Y58</v>
      </c>
      <c r="J12244" s="68" t="str">
        <f>VLOOKUP(E12244,Refs!$P$2:$S$29,4,FALSE)</f>
        <v>South West</v>
      </c>
      <c r="K12244" s="28">
        <f t="shared" si="387"/>
        <v>73455774</v>
      </c>
    </row>
    <row r="12245" spans="1:11" x14ac:dyDescent="0.35">
      <c r="A12245" s="69">
        <f t="shared" si="388"/>
        <v>45870</v>
      </c>
      <c r="B12245" t="s">
        <v>923</v>
      </c>
      <c r="C12245" t="s">
        <v>286</v>
      </c>
      <c r="D12245" t="s">
        <v>890</v>
      </c>
      <c r="E12245" t="s">
        <v>712</v>
      </c>
      <c r="F12245" t="s">
        <v>711</v>
      </c>
      <c r="G12245" t="s">
        <v>26</v>
      </c>
      <c r="H12245">
        <v>32588</v>
      </c>
      <c r="I12245" s="68" t="str">
        <f>VLOOKUP(E12245,Refs!$P$2:$R$29,3,FALSE)</f>
        <v>Y58</v>
      </c>
      <c r="J12245" s="68" t="str">
        <f>VLOOKUP(E12245,Refs!$P$2:$S$29,4,FALSE)</f>
        <v>South West</v>
      </c>
      <c r="K12245" s="28">
        <f t="shared" si="387"/>
        <v>32588</v>
      </c>
    </row>
    <row r="12246" spans="1:11" x14ac:dyDescent="0.35">
      <c r="A12246" s="69">
        <f t="shared" si="388"/>
        <v>45870</v>
      </c>
      <c r="B12246" t="s">
        <v>923</v>
      </c>
      <c r="C12246" t="s">
        <v>286</v>
      </c>
      <c r="D12246" t="s">
        <v>890</v>
      </c>
      <c r="E12246" t="s">
        <v>712</v>
      </c>
      <c r="F12246" t="s">
        <v>711</v>
      </c>
      <c r="G12246" t="s">
        <v>75</v>
      </c>
      <c r="H12246">
        <v>339</v>
      </c>
      <c r="I12246" s="68" t="str">
        <f>VLOOKUP(E12246,Refs!$P$2:$R$29,3,FALSE)</f>
        <v>Y58</v>
      </c>
      <c r="J12246" s="68" t="str">
        <f>VLOOKUP(E12246,Refs!$P$2:$S$29,4,FALSE)</f>
        <v>South West</v>
      </c>
      <c r="K12246" s="28">
        <f t="shared" si="387"/>
        <v>339</v>
      </c>
    </row>
    <row r="12247" spans="1:11" x14ac:dyDescent="0.35">
      <c r="A12247" s="69">
        <f t="shared" si="388"/>
        <v>45870</v>
      </c>
      <c r="B12247" t="s">
        <v>923</v>
      </c>
      <c r="C12247" t="s">
        <v>286</v>
      </c>
      <c r="D12247" t="s">
        <v>890</v>
      </c>
      <c r="E12247" t="s">
        <v>712</v>
      </c>
      <c r="F12247" t="s">
        <v>711</v>
      </c>
      <c r="G12247" t="s">
        <v>76</v>
      </c>
      <c r="H12247">
        <v>13599</v>
      </c>
      <c r="I12247" s="68" t="str">
        <f>VLOOKUP(E12247,Refs!$P$2:$R$29,3,FALSE)</f>
        <v>Y58</v>
      </c>
      <c r="J12247" s="68" t="str">
        <f>VLOOKUP(E12247,Refs!$P$2:$S$29,4,FALSE)</f>
        <v>South West</v>
      </c>
      <c r="K12247" s="28">
        <f t="shared" si="387"/>
        <v>13599</v>
      </c>
    </row>
    <row r="12248" spans="1:11" x14ac:dyDescent="0.35">
      <c r="A12248" s="69">
        <f t="shared" si="388"/>
        <v>45870</v>
      </c>
      <c r="B12248" t="s">
        <v>923</v>
      </c>
      <c r="C12248" t="s">
        <v>286</v>
      </c>
      <c r="D12248" t="s">
        <v>890</v>
      </c>
      <c r="E12248" t="s">
        <v>712</v>
      </c>
      <c r="F12248" t="s">
        <v>711</v>
      </c>
      <c r="G12248" t="s">
        <v>77</v>
      </c>
      <c r="H12248">
        <v>9764</v>
      </c>
      <c r="I12248" s="68" t="str">
        <f>VLOOKUP(E12248,Refs!$P$2:$R$29,3,FALSE)</f>
        <v>Y58</v>
      </c>
      <c r="J12248" s="68" t="str">
        <f>VLOOKUP(E12248,Refs!$P$2:$S$29,4,FALSE)</f>
        <v>South West</v>
      </c>
      <c r="K12248" s="28">
        <f t="shared" si="387"/>
        <v>9764</v>
      </c>
    </row>
    <row r="12249" spans="1:11" x14ac:dyDescent="0.35">
      <c r="A12249" s="69">
        <f t="shared" si="388"/>
        <v>45870</v>
      </c>
      <c r="B12249" t="s">
        <v>923</v>
      </c>
      <c r="C12249" t="s">
        <v>286</v>
      </c>
      <c r="D12249" t="s">
        <v>890</v>
      </c>
      <c r="E12249" t="s">
        <v>712</v>
      </c>
      <c r="F12249" t="s">
        <v>711</v>
      </c>
      <c r="G12249" t="s">
        <v>78</v>
      </c>
      <c r="H12249">
        <v>8886</v>
      </c>
      <c r="I12249" s="68" t="str">
        <f>VLOOKUP(E12249,Refs!$P$2:$R$29,3,FALSE)</f>
        <v>Y58</v>
      </c>
      <c r="J12249" s="68" t="str">
        <f>VLOOKUP(E12249,Refs!$P$2:$S$29,4,FALSE)</f>
        <v>South West</v>
      </c>
      <c r="K12249" s="28">
        <f t="shared" si="387"/>
        <v>8886</v>
      </c>
    </row>
    <row r="12250" spans="1:11" x14ac:dyDescent="0.35">
      <c r="A12250" s="69">
        <f t="shared" si="388"/>
        <v>45870</v>
      </c>
      <c r="B12250" t="s">
        <v>923</v>
      </c>
      <c r="C12250" t="s">
        <v>286</v>
      </c>
      <c r="D12250" t="s">
        <v>890</v>
      </c>
      <c r="E12250" t="s">
        <v>712</v>
      </c>
      <c r="F12250" t="s">
        <v>711</v>
      </c>
      <c r="G12250" t="s">
        <v>79</v>
      </c>
      <c r="H12250">
        <v>0</v>
      </c>
      <c r="I12250" s="68" t="str">
        <f>VLOOKUP(E12250,Refs!$P$2:$R$29,3,FALSE)</f>
        <v>Y58</v>
      </c>
      <c r="J12250" s="68" t="str">
        <f>VLOOKUP(E12250,Refs!$P$2:$S$29,4,FALSE)</f>
        <v>South West</v>
      </c>
      <c r="K12250" s="28" t="str">
        <f t="shared" si="387"/>
        <v/>
      </c>
    </row>
    <row r="12251" spans="1:11" x14ac:dyDescent="0.35">
      <c r="A12251" s="69">
        <f t="shared" si="388"/>
        <v>45870</v>
      </c>
      <c r="B12251" t="s">
        <v>923</v>
      </c>
      <c r="C12251" t="s">
        <v>286</v>
      </c>
      <c r="D12251" t="s">
        <v>890</v>
      </c>
      <c r="E12251" t="s">
        <v>712</v>
      </c>
      <c r="F12251" t="s">
        <v>711</v>
      </c>
      <c r="G12251" t="s">
        <v>25</v>
      </c>
      <c r="H12251">
        <v>18650</v>
      </c>
      <c r="I12251" s="68" t="str">
        <f>VLOOKUP(E12251,Refs!$P$2:$R$29,3,FALSE)</f>
        <v>Y58</v>
      </c>
      <c r="J12251" s="68" t="str">
        <f>VLOOKUP(E12251,Refs!$P$2:$S$29,4,FALSE)</f>
        <v>South West</v>
      </c>
      <c r="K12251" s="28">
        <f t="shared" si="387"/>
        <v>18650</v>
      </c>
    </row>
    <row r="12252" spans="1:11" x14ac:dyDescent="0.35">
      <c r="A12252" s="69">
        <f t="shared" si="388"/>
        <v>45870</v>
      </c>
      <c r="B12252" t="s">
        <v>923</v>
      </c>
      <c r="C12252" t="s">
        <v>286</v>
      </c>
      <c r="D12252" t="s">
        <v>890</v>
      </c>
      <c r="E12252" t="s">
        <v>712</v>
      </c>
      <c r="F12252" t="s">
        <v>711</v>
      </c>
      <c r="G12252" t="s">
        <v>80</v>
      </c>
      <c r="H12252">
        <v>167</v>
      </c>
      <c r="I12252" s="68" t="str">
        <f>VLOOKUP(E12252,Refs!$P$2:$R$29,3,FALSE)</f>
        <v>Y58</v>
      </c>
      <c r="J12252" s="68" t="str">
        <f>VLOOKUP(E12252,Refs!$P$2:$S$29,4,FALSE)</f>
        <v>South West</v>
      </c>
      <c r="K12252" s="28">
        <f t="shared" si="387"/>
        <v>167</v>
      </c>
    </row>
    <row r="12253" spans="1:11" x14ac:dyDescent="0.35">
      <c r="A12253" s="69">
        <f t="shared" si="388"/>
        <v>45870</v>
      </c>
      <c r="B12253" t="s">
        <v>923</v>
      </c>
      <c r="C12253" t="s">
        <v>286</v>
      </c>
      <c r="D12253" t="s">
        <v>890</v>
      </c>
      <c r="E12253" t="s">
        <v>712</v>
      </c>
      <c r="F12253" t="s">
        <v>711</v>
      </c>
      <c r="G12253" t="s">
        <v>81</v>
      </c>
      <c r="H12253">
        <v>10361</v>
      </c>
      <c r="I12253" s="68" t="str">
        <f>VLOOKUP(E12253,Refs!$P$2:$R$29,3,FALSE)</f>
        <v>Y58</v>
      </c>
      <c r="J12253" s="68" t="str">
        <f>VLOOKUP(E12253,Refs!$P$2:$S$29,4,FALSE)</f>
        <v>South West</v>
      </c>
      <c r="K12253" s="28">
        <f t="shared" si="387"/>
        <v>10361</v>
      </c>
    </row>
    <row r="12254" spans="1:11" x14ac:dyDescent="0.35">
      <c r="A12254" s="69">
        <f t="shared" si="388"/>
        <v>45870</v>
      </c>
      <c r="B12254" t="s">
        <v>923</v>
      </c>
      <c r="C12254" t="s">
        <v>286</v>
      </c>
      <c r="D12254" t="s">
        <v>890</v>
      </c>
      <c r="E12254" t="s">
        <v>712</v>
      </c>
      <c r="F12254" t="s">
        <v>711</v>
      </c>
      <c r="G12254" t="s">
        <v>82</v>
      </c>
      <c r="H12254">
        <v>3611</v>
      </c>
      <c r="I12254" s="68" t="str">
        <f>VLOOKUP(E12254,Refs!$P$2:$R$29,3,FALSE)</f>
        <v>Y58</v>
      </c>
      <c r="J12254" s="68" t="str">
        <f>VLOOKUP(E12254,Refs!$P$2:$S$29,4,FALSE)</f>
        <v>South West</v>
      </c>
      <c r="K12254" s="28">
        <f t="shared" si="387"/>
        <v>3611</v>
      </c>
    </row>
    <row r="12255" spans="1:11" x14ac:dyDescent="0.35">
      <c r="A12255" s="69">
        <f t="shared" si="388"/>
        <v>45870</v>
      </c>
      <c r="B12255" t="s">
        <v>923</v>
      </c>
      <c r="C12255" t="s">
        <v>286</v>
      </c>
      <c r="D12255" t="s">
        <v>890</v>
      </c>
      <c r="E12255" t="s">
        <v>712</v>
      </c>
      <c r="F12255" t="s">
        <v>711</v>
      </c>
      <c r="G12255" t="s">
        <v>83</v>
      </c>
      <c r="H12255">
        <v>4329</v>
      </c>
      <c r="I12255" s="68" t="str">
        <f>VLOOKUP(E12255,Refs!$P$2:$R$29,3,FALSE)</f>
        <v>Y58</v>
      </c>
      <c r="J12255" s="68" t="str">
        <f>VLOOKUP(E12255,Refs!$P$2:$S$29,4,FALSE)</f>
        <v>South West</v>
      </c>
      <c r="K12255" s="28">
        <f t="shared" si="387"/>
        <v>4329</v>
      </c>
    </row>
    <row r="12256" spans="1:11" x14ac:dyDescent="0.35">
      <c r="A12256" s="69">
        <f t="shared" si="388"/>
        <v>45870</v>
      </c>
      <c r="B12256" t="s">
        <v>923</v>
      </c>
      <c r="C12256" t="s">
        <v>286</v>
      </c>
      <c r="D12256" t="s">
        <v>890</v>
      </c>
      <c r="E12256" t="s">
        <v>712</v>
      </c>
      <c r="F12256" t="s">
        <v>711</v>
      </c>
      <c r="G12256" t="s">
        <v>84</v>
      </c>
      <c r="H12256">
        <v>18239</v>
      </c>
      <c r="I12256" s="68" t="str">
        <f>VLOOKUP(E12256,Refs!$P$2:$R$29,3,FALSE)</f>
        <v>Y58</v>
      </c>
      <c r="J12256" s="68" t="str">
        <f>VLOOKUP(E12256,Refs!$P$2:$S$29,4,FALSE)</f>
        <v>South West</v>
      </c>
      <c r="K12256" s="28">
        <f t="shared" si="387"/>
        <v>18239</v>
      </c>
    </row>
    <row r="12257" spans="1:11" x14ac:dyDescent="0.35">
      <c r="A12257" s="69">
        <f t="shared" si="388"/>
        <v>45870</v>
      </c>
      <c r="B12257" t="s">
        <v>923</v>
      </c>
      <c r="C12257" t="s">
        <v>286</v>
      </c>
      <c r="D12257" t="s">
        <v>890</v>
      </c>
      <c r="E12257" t="s">
        <v>712</v>
      </c>
      <c r="F12257" t="s">
        <v>711</v>
      </c>
      <c r="G12257" t="s">
        <v>85</v>
      </c>
      <c r="H12257">
        <v>2224</v>
      </c>
      <c r="I12257" s="68" t="str">
        <f>VLOOKUP(E12257,Refs!$P$2:$R$29,3,FALSE)</f>
        <v>Y58</v>
      </c>
      <c r="J12257" s="68" t="str">
        <f>VLOOKUP(E12257,Refs!$P$2:$S$29,4,FALSE)</f>
        <v>South West</v>
      </c>
      <c r="K12257" s="28">
        <f t="shared" si="387"/>
        <v>2224</v>
      </c>
    </row>
    <row r="12258" spans="1:11" x14ac:dyDescent="0.35">
      <c r="A12258" s="69">
        <f t="shared" si="388"/>
        <v>45870</v>
      </c>
      <c r="B12258" t="s">
        <v>923</v>
      </c>
      <c r="C12258" t="s">
        <v>286</v>
      </c>
      <c r="D12258" t="s">
        <v>890</v>
      </c>
      <c r="E12258" t="s">
        <v>712</v>
      </c>
      <c r="F12258" t="s">
        <v>711</v>
      </c>
      <c r="G12258" t="s">
        <v>86</v>
      </c>
      <c r="H12258">
        <v>946</v>
      </c>
      <c r="I12258" s="68" t="str">
        <f>VLOOKUP(E12258,Refs!$P$2:$R$29,3,FALSE)</f>
        <v>Y58</v>
      </c>
      <c r="J12258" s="68" t="str">
        <f>VLOOKUP(E12258,Refs!$P$2:$S$29,4,FALSE)</f>
        <v>South West</v>
      </c>
      <c r="K12258" s="28">
        <f t="shared" si="387"/>
        <v>946</v>
      </c>
    </row>
    <row r="12259" spans="1:11" x14ac:dyDescent="0.35">
      <c r="A12259" s="69">
        <f t="shared" si="388"/>
        <v>45870</v>
      </c>
      <c r="B12259" t="s">
        <v>923</v>
      </c>
      <c r="C12259" t="s">
        <v>286</v>
      </c>
      <c r="D12259" t="s">
        <v>890</v>
      </c>
      <c r="E12259" t="s">
        <v>712</v>
      </c>
      <c r="F12259" t="s">
        <v>711</v>
      </c>
      <c r="G12259" t="s">
        <v>87</v>
      </c>
      <c r="H12259">
        <v>5951</v>
      </c>
      <c r="I12259" s="68" t="str">
        <f>VLOOKUP(E12259,Refs!$P$2:$R$29,3,FALSE)</f>
        <v>Y58</v>
      </c>
      <c r="J12259" s="68" t="str">
        <f>VLOOKUP(E12259,Refs!$P$2:$S$29,4,FALSE)</f>
        <v>South West</v>
      </c>
      <c r="K12259" s="28">
        <f t="shared" si="387"/>
        <v>5951</v>
      </c>
    </row>
    <row r="12260" spans="1:11" x14ac:dyDescent="0.35">
      <c r="A12260" s="69">
        <f t="shared" si="388"/>
        <v>45870</v>
      </c>
      <c r="B12260" t="s">
        <v>923</v>
      </c>
      <c r="C12260" t="s">
        <v>286</v>
      </c>
      <c r="D12260" t="s">
        <v>890</v>
      </c>
      <c r="E12260" t="s">
        <v>712</v>
      </c>
      <c r="F12260" t="s">
        <v>711</v>
      </c>
      <c r="G12260" t="s">
        <v>88</v>
      </c>
      <c r="H12260">
        <v>32957</v>
      </c>
      <c r="I12260" s="68" t="str">
        <f>VLOOKUP(E12260,Refs!$P$2:$R$29,3,FALSE)</f>
        <v>Y58</v>
      </c>
      <c r="J12260" s="68" t="str">
        <f>VLOOKUP(E12260,Refs!$P$2:$S$29,4,FALSE)</f>
        <v>South West</v>
      </c>
      <c r="K12260" s="28">
        <f t="shared" si="387"/>
        <v>32957</v>
      </c>
    </row>
    <row r="12261" spans="1:11" x14ac:dyDescent="0.35">
      <c r="A12261" s="69">
        <f t="shared" si="388"/>
        <v>45870</v>
      </c>
      <c r="B12261" t="s">
        <v>923</v>
      </c>
      <c r="C12261" t="s">
        <v>286</v>
      </c>
      <c r="D12261" t="s">
        <v>890</v>
      </c>
      <c r="E12261" t="s">
        <v>712</v>
      </c>
      <c r="F12261" t="s">
        <v>711</v>
      </c>
      <c r="G12261" t="s">
        <v>89</v>
      </c>
      <c r="H12261">
        <v>32571</v>
      </c>
      <c r="I12261" s="68" t="str">
        <f>VLOOKUP(E12261,Refs!$P$2:$R$29,3,FALSE)</f>
        <v>Y58</v>
      </c>
      <c r="J12261" s="68" t="str">
        <f>VLOOKUP(E12261,Refs!$P$2:$S$29,4,FALSE)</f>
        <v>South West</v>
      </c>
      <c r="K12261" s="28">
        <f t="shared" si="387"/>
        <v>32571</v>
      </c>
    </row>
    <row r="12262" spans="1:11" x14ac:dyDescent="0.35">
      <c r="A12262" s="69">
        <f t="shared" si="388"/>
        <v>45870</v>
      </c>
      <c r="B12262" t="s">
        <v>923</v>
      </c>
      <c r="C12262" t="s">
        <v>286</v>
      </c>
      <c r="D12262" t="s">
        <v>890</v>
      </c>
      <c r="E12262" t="s">
        <v>712</v>
      </c>
      <c r="F12262" t="s">
        <v>711</v>
      </c>
      <c r="G12262" t="s">
        <v>27</v>
      </c>
      <c r="H12262">
        <v>5338</v>
      </c>
      <c r="I12262" s="68" t="str">
        <f>VLOOKUP(E12262,Refs!$P$2:$R$29,3,FALSE)</f>
        <v>Y58</v>
      </c>
      <c r="J12262" s="68" t="str">
        <f>VLOOKUP(E12262,Refs!$P$2:$S$29,4,FALSE)</f>
        <v>South West</v>
      </c>
      <c r="K12262" s="28">
        <f t="shared" si="387"/>
        <v>5338</v>
      </c>
    </row>
    <row r="12263" spans="1:11" x14ac:dyDescent="0.35">
      <c r="A12263" s="69">
        <f t="shared" si="388"/>
        <v>45870</v>
      </c>
      <c r="B12263" t="s">
        <v>923</v>
      </c>
      <c r="C12263" t="s">
        <v>286</v>
      </c>
      <c r="D12263" t="s">
        <v>890</v>
      </c>
      <c r="E12263" t="s">
        <v>712</v>
      </c>
      <c r="F12263" t="s">
        <v>711</v>
      </c>
      <c r="G12263" t="s">
        <v>29</v>
      </c>
      <c r="H12263">
        <v>4247</v>
      </c>
      <c r="I12263" s="68" t="str">
        <f>VLOOKUP(E12263,Refs!$P$2:$R$29,3,FALSE)</f>
        <v>Y58</v>
      </c>
      <c r="J12263" s="68" t="str">
        <f>VLOOKUP(E12263,Refs!$P$2:$S$29,4,FALSE)</f>
        <v>South West</v>
      </c>
      <c r="K12263" s="28">
        <f t="shared" si="387"/>
        <v>4247</v>
      </c>
    </row>
    <row r="12264" spans="1:11" x14ac:dyDescent="0.35">
      <c r="A12264" s="69">
        <f t="shared" si="388"/>
        <v>45870</v>
      </c>
      <c r="B12264" t="s">
        <v>923</v>
      </c>
      <c r="C12264" t="s">
        <v>286</v>
      </c>
      <c r="D12264" t="s">
        <v>890</v>
      </c>
      <c r="E12264" t="s">
        <v>712</v>
      </c>
      <c r="F12264" t="s">
        <v>711</v>
      </c>
      <c r="G12264" t="s">
        <v>90</v>
      </c>
      <c r="H12264">
        <v>2861</v>
      </c>
      <c r="I12264" s="68" t="str">
        <f>VLOOKUP(E12264,Refs!$P$2:$R$29,3,FALSE)</f>
        <v>Y58</v>
      </c>
      <c r="J12264" s="68" t="str">
        <f>VLOOKUP(E12264,Refs!$P$2:$S$29,4,FALSE)</f>
        <v>South West</v>
      </c>
      <c r="K12264" s="28">
        <f t="shared" si="387"/>
        <v>2861</v>
      </c>
    </row>
    <row r="12265" spans="1:11" x14ac:dyDescent="0.35">
      <c r="A12265" s="69">
        <f t="shared" si="388"/>
        <v>45870</v>
      </c>
      <c r="B12265" t="s">
        <v>923</v>
      </c>
      <c r="C12265" t="s">
        <v>286</v>
      </c>
      <c r="D12265" t="s">
        <v>890</v>
      </c>
      <c r="E12265" t="s">
        <v>712</v>
      </c>
      <c r="F12265" t="s">
        <v>711</v>
      </c>
      <c r="G12265" t="s">
        <v>91</v>
      </c>
      <c r="H12265">
        <v>25</v>
      </c>
      <c r="I12265" s="68" t="str">
        <f>VLOOKUP(E12265,Refs!$P$2:$R$29,3,FALSE)</f>
        <v>Y58</v>
      </c>
      <c r="J12265" s="68" t="str">
        <f>VLOOKUP(E12265,Refs!$P$2:$S$29,4,FALSE)</f>
        <v>South West</v>
      </c>
      <c r="K12265" s="28">
        <f t="shared" si="387"/>
        <v>25</v>
      </c>
    </row>
    <row r="12266" spans="1:11" x14ac:dyDescent="0.35">
      <c r="A12266" s="69">
        <f t="shared" si="388"/>
        <v>45870</v>
      </c>
      <c r="B12266" t="s">
        <v>923</v>
      </c>
      <c r="C12266" t="s">
        <v>286</v>
      </c>
      <c r="D12266" t="s">
        <v>890</v>
      </c>
      <c r="E12266" t="s">
        <v>712</v>
      </c>
      <c r="F12266" t="s">
        <v>711</v>
      </c>
      <c r="G12266" t="s">
        <v>92</v>
      </c>
      <c r="H12266">
        <v>698</v>
      </c>
      <c r="I12266" s="68" t="str">
        <f>VLOOKUP(E12266,Refs!$P$2:$R$29,3,FALSE)</f>
        <v>Y58</v>
      </c>
      <c r="J12266" s="68" t="str">
        <f>VLOOKUP(E12266,Refs!$P$2:$S$29,4,FALSE)</f>
        <v>South West</v>
      </c>
      <c r="K12266" s="28">
        <f t="shared" si="387"/>
        <v>698</v>
      </c>
    </row>
    <row r="12267" spans="1:11" x14ac:dyDescent="0.35">
      <c r="A12267" s="69">
        <f t="shared" si="388"/>
        <v>45870</v>
      </c>
      <c r="B12267" t="s">
        <v>923</v>
      </c>
      <c r="C12267" t="s">
        <v>286</v>
      </c>
      <c r="D12267" t="s">
        <v>890</v>
      </c>
      <c r="E12267" t="s">
        <v>712</v>
      </c>
      <c r="F12267" t="s">
        <v>711</v>
      </c>
      <c r="G12267" t="s">
        <v>93</v>
      </c>
      <c r="H12267">
        <v>129</v>
      </c>
      <c r="I12267" s="68" t="str">
        <f>VLOOKUP(E12267,Refs!$P$2:$R$29,3,FALSE)</f>
        <v>Y58</v>
      </c>
      <c r="J12267" s="68" t="str">
        <f>VLOOKUP(E12267,Refs!$P$2:$S$29,4,FALSE)</f>
        <v>South West</v>
      </c>
      <c r="K12267" s="28">
        <f t="shared" si="387"/>
        <v>129</v>
      </c>
    </row>
    <row r="12268" spans="1:11" x14ac:dyDescent="0.35">
      <c r="A12268" s="69">
        <f t="shared" si="388"/>
        <v>45870</v>
      </c>
      <c r="B12268" t="s">
        <v>923</v>
      </c>
      <c r="C12268" t="s">
        <v>286</v>
      </c>
      <c r="D12268" t="s">
        <v>890</v>
      </c>
      <c r="E12268" t="s">
        <v>712</v>
      </c>
      <c r="F12268" t="s">
        <v>711</v>
      </c>
      <c r="G12268" t="s">
        <v>94</v>
      </c>
      <c r="H12268">
        <v>1162</v>
      </c>
      <c r="I12268" s="68" t="str">
        <f>VLOOKUP(E12268,Refs!$P$2:$R$29,3,FALSE)</f>
        <v>Y58</v>
      </c>
      <c r="J12268" s="68" t="str">
        <f>VLOOKUP(E12268,Refs!$P$2:$S$29,4,FALSE)</f>
        <v>South West</v>
      </c>
      <c r="K12268" s="28">
        <f t="shared" si="387"/>
        <v>1162</v>
      </c>
    </row>
    <row r="12269" spans="1:11" x14ac:dyDescent="0.35">
      <c r="A12269" s="69">
        <f t="shared" si="388"/>
        <v>45870</v>
      </c>
      <c r="B12269" t="s">
        <v>923</v>
      </c>
      <c r="C12269" t="s">
        <v>286</v>
      </c>
      <c r="D12269" t="s">
        <v>890</v>
      </c>
      <c r="E12269" t="s">
        <v>712</v>
      </c>
      <c r="F12269" t="s">
        <v>711</v>
      </c>
      <c r="G12269" t="s">
        <v>95</v>
      </c>
      <c r="H12269">
        <v>67</v>
      </c>
      <c r="I12269" s="68" t="str">
        <f>VLOOKUP(E12269,Refs!$P$2:$R$29,3,FALSE)</f>
        <v>Y58</v>
      </c>
      <c r="J12269" s="68" t="str">
        <f>VLOOKUP(E12269,Refs!$P$2:$S$29,4,FALSE)</f>
        <v>South West</v>
      </c>
      <c r="K12269" s="28">
        <f t="shared" si="387"/>
        <v>67</v>
      </c>
    </row>
    <row r="12270" spans="1:11" x14ac:dyDescent="0.35">
      <c r="A12270" s="69">
        <f t="shared" si="388"/>
        <v>45870</v>
      </c>
      <c r="B12270" t="s">
        <v>923</v>
      </c>
      <c r="C12270" t="s">
        <v>286</v>
      </c>
      <c r="D12270" t="s">
        <v>890</v>
      </c>
      <c r="E12270" t="s">
        <v>712</v>
      </c>
      <c r="F12270" t="s">
        <v>711</v>
      </c>
      <c r="G12270" t="s">
        <v>96</v>
      </c>
      <c r="H12270">
        <v>1531</v>
      </c>
      <c r="I12270" s="68" t="str">
        <f>VLOOKUP(E12270,Refs!$P$2:$R$29,3,FALSE)</f>
        <v>Y58</v>
      </c>
      <c r="J12270" s="68" t="str">
        <f>VLOOKUP(E12270,Refs!$P$2:$S$29,4,FALSE)</f>
        <v>South West</v>
      </c>
      <c r="K12270" s="28">
        <f t="shared" si="387"/>
        <v>1531</v>
      </c>
    </row>
    <row r="12271" spans="1:11" x14ac:dyDescent="0.35">
      <c r="A12271" s="69">
        <f t="shared" si="388"/>
        <v>45870</v>
      </c>
      <c r="B12271" t="s">
        <v>923</v>
      </c>
      <c r="C12271" t="s">
        <v>286</v>
      </c>
      <c r="D12271" t="s">
        <v>890</v>
      </c>
      <c r="E12271" t="s">
        <v>712</v>
      </c>
      <c r="F12271" t="s">
        <v>711</v>
      </c>
      <c r="G12271" t="s">
        <v>31</v>
      </c>
      <c r="H12271">
        <v>875</v>
      </c>
      <c r="I12271" s="68" t="str">
        <f>VLOOKUP(E12271,Refs!$P$2:$R$29,3,FALSE)</f>
        <v>Y58</v>
      </c>
      <c r="J12271" s="68" t="str">
        <f>VLOOKUP(E12271,Refs!$P$2:$S$29,4,FALSE)</f>
        <v>South West</v>
      </c>
      <c r="K12271" s="28">
        <f t="shared" si="387"/>
        <v>875</v>
      </c>
    </row>
    <row r="12272" spans="1:11" x14ac:dyDescent="0.35">
      <c r="A12272" s="69">
        <f t="shared" si="388"/>
        <v>45870</v>
      </c>
      <c r="B12272" t="s">
        <v>923</v>
      </c>
      <c r="C12272" t="s">
        <v>286</v>
      </c>
      <c r="D12272" t="s">
        <v>890</v>
      </c>
      <c r="E12272" t="s">
        <v>712</v>
      </c>
      <c r="F12272" t="s">
        <v>711</v>
      </c>
      <c r="G12272" t="s">
        <v>97</v>
      </c>
      <c r="H12272">
        <v>4693</v>
      </c>
      <c r="I12272" s="68" t="str">
        <f>VLOOKUP(E12272,Refs!$P$2:$R$29,3,FALSE)</f>
        <v>Y58</v>
      </c>
      <c r="J12272" s="68" t="str">
        <f>VLOOKUP(E12272,Refs!$P$2:$S$29,4,FALSE)</f>
        <v>South West</v>
      </c>
      <c r="K12272" s="28">
        <f t="shared" si="387"/>
        <v>4693</v>
      </c>
    </row>
    <row r="12273" spans="1:11" x14ac:dyDescent="0.35">
      <c r="A12273" s="69">
        <f t="shared" si="388"/>
        <v>45870</v>
      </c>
      <c r="B12273" t="s">
        <v>923</v>
      </c>
      <c r="C12273" t="s">
        <v>286</v>
      </c>
      <c r="D12273" t="s">
        <v>890</v>
      </c>
      <c r="E12273" t="s">
        <v>712</v>
      </c>
      <c r="F12273" t="s">
        <v>711</v>
      </c>
      <c r="G12273" t="s">
        <v>98</v>
      </c>
      <c r="H12273">
        <v>3939</v>
      </c>
      <c r="I12273" s="68" t="str">
        <f>VLOOKUP(E12273,Refs!$P$2:$R$29,3,FALSE)</f>
        <v>Y58</v>
      </c>
      <c r="J12273" s="68" t="str">
        <f>VLOOKUP(E12273,Refs!$P$2:$S$29,4,FALSE)</f>
        <v>South West</v>
      </c>
      <c r="K12273" s="28">
        <f t="shared" si="387"/>
        <v>3939</v>
      </c>
    </row>
    <row r="12274" spans="1:11" x14ac:dyDescent="0.35">
      <c r="A12274" s="69">
        <f t="shared" si="388"/>
        <v>45870</v>
      </c>
      <c r="B12274" t="s">
        <v>923</v>
      </c>
      <c r="C12274" t="s">
        <v>286</v>
      </c>
      <c r="D12274" t="s">
        <v>890</v>
      </c>
      <c r="E12274" t="s">
        <v>712</v>
      </c>
      <c r="F12274" t="s">
        <v>711</v>
      </c>
      <c r="G12274" t="s">
        <v>99</v>
      </c>
      <c r="H12274">
        <v>2734</v>
      </c>
      <c r="I12274" s="68" t="str">
        <f>VLOOKUP(E12274,Refs!$P$2:$R$29,3,FALSE)</f>
        <v>Y58</v>
      </c>
      <c r="J12274" s="68" t="str">
        <f>VLOOKUP(E12274,Refs!$P$2:$S$29,4,FALSE)</f>
        <v>South West</v>
      </c>
      <c r="K12274" s="28">
        <f t="shared" si="387"/>
        <v>2734</v>
      </c>
    </row>
    <row r="12275" spans="1:11" x14ac:dyDescent="0.35">
      <c r="A12275" s="69">
        <f t="shared" si="388"/>
        <v>45870</v>
      </c>
      <c r="B12275" t="s">
        <v>923</v>
      </c>
      <c r="C12275" t="s">
        <v>286</v>
      </c>
      <c r="D12275" t="s">
        <v>890</v>
      </c>
      <c r="E12275" t="s">
        <v>712</v>
      </c>
      <c r="F12275" t="s">
        <v>711</v>
      </c>
      <c r="G12275" t="s">
        <v>100</v>
      </c>
      <c r="H12275">
        <v>1550</v>
      </c>
      <c r="I12275" s="68" t="str">
        <f>VLOOKUP(E12275,Refs!$P$2:$R$29,3,FALSE)</f>
        <v>Y58</v>
      </c>
      <c r="J12275" s="68" t="str">
        <f>VLOOKUP(E12275,Refs!$P$2:$S$29,4,FALSE)</f>
        <v>South West</v>
      </c>
      <c r="K12275" s="28">
        <f t="shared" si="387"/>
        <v>1550</v>
      </c>
    </row>
    <row r="12276" spans="1:11" x14ac:dyDescent="0.35">
      <c r="A12276" s="69">
        <f t="shared" si="388"/>
        <v>45870</v>
      </c>
      <c r="B12276" t="s">
        <v>923</v>
      </c>
      <c r="C12276" t="s">
        <v>286</v>
      </c>
      <c r="D12276" t="s">
        <v>890</v>
      </c>
      <c r="E12276" t="s">
        <v>712</v>
      </c>
      <c r="F12276" t="s">
        <v>711</v>
      </c>
      <c r="G12276" t="s">
        <v>101</v>
      </c>
      <c r="H12276">
        <v>756</v>
      </c>
      <c r="I12276" s="68" t="str">
        <f>VLOOKUP(E12276,Refs!$P$2:$R$29,3,FALSE)</f>
        <v>Y58</v>
      </c>
      <c r="J12276" s="68" t="str">
        <f>VLOOKUP(E12276,Refs!$P$2:$S$29,4,FALSE)</f>
        <v>South West</v>
      </c>
      <c r="K12276" s="28">
        <f t="shared" si="387"/>
        <v>756</v>
      </c>
    </row>
    <row r="12277" spans="1:11" x14ac:dyDescent="0.35">
      <c r="A12277" s="69">
        <f t="shared" si="388"/>
        <v>45870</v>
      </c>
      <c r="B12277" t="s">
        <v>923</v>
      </c>
      <c r="C12277" t="s">
        <v>286</v>
      </c>
      <c r="D12277" t="s">
        <v>890</v>
      </c>
      <c r="E12277" t="s">
        <v>712</v>
      </c>
      <c r="F12277" t="s">
        <v>711</v>
      </c>
      <c r="G12277" t="s">
        <v>102</v>
      </c>
      <c r="H12277">
        <v>293</v>
      </c>
      <c r="I12277" s="68" t="str">
        <f>VLOOKUP(E12277,Refs!$P$2:$R$29,3,FALSE)</f>
        <v>Y58</v>
      </c>
      <c r="J12277" s="68" t="str">
        <f>VLOOKUP(E12277,Refs!$P$2:$S$29,4,FALSE)</f>
        <v>South West</v>
      </c>
      <c r="K12277" s="28">
        <f t="shared" si="387"/>
        <v>293</v>
      </c>
    </row>
    <row r="12278" spans="1:11" x14ac:dyDescent="0.35">
      <c r="A12278" s="69">
        <f t="shared" si="388"/>
        <v>45870</v>
      </c>
      <c r="B12278" t="s">
        <v>923</v>
      </c>
      <c r="C12278" t="s">
        <v>286</v>
      </c>
      <c r="D12278" t="s">
        <v>890</v>
      </c>
      <c r="E12278" t="s">
        <v>712</v>
      </c>
      <c r="F12278" t="s">
        <v>711</v>
      </c>
      <c r="G12278" t="s">
        <v>103</v>
      </c>
      <c r="H12278">
        <v>1853</v>
      </c>
      <c r="I12278" s="68" t="str">
        <f>VLOOKUP(E12278,Refs!$P$2:$R$29,3,FALSE)</f>
        <v>Y58</v>
      </c>
      <c r="J12278" s="68" t="str">
        <f>VLOOKUP(E12278,Refs!$P$2:$S$29,4,FALSE)</f>
        <v>South West</v>
      </c>
      <c r="K12278" s="28">
        <f t="shared" si="387"/>
        <v>1853</v>
      </c>
    </row>
    <row r="12279" spans="1:11" x14ac:dyDescent="0.35">
      <c r="A12279" s="69">
        <f t="shared" si="388"/>
        <v>45870</v>
      </c>
      <c r="B12279" t="s">
        <v>923</v>
      </c>
      <c r="C12279" t="s">
        <v>286</v>
      </c>
      <c r="D12279" t="s">
        <v>890</v>
      </c>
      <c r="E12279" t="s">
        <v>712</v>
      </c>
      <c r="F12279" t="s">
        <v>711</v>
      </c>
      <c r="G12279" t="s">
        <v>104</v>
      </c>
      <c r="H12279">
        <v>5108984</v>
      </c>
      <c r="I12279" s="68" t="str">
        <f>VLOOKUP(E12279,Refs!$P$2:$R$29,3,FALSE)</f>
        <v>Y58</v>
      </c>
      <c r="J12279" s="68" t="str">
        <f>VLOOKUP(E12279,Refs!$P$2:$S$29,4,FALSE)</f>
        <v>South West</v>
      </c>
      <c r="K12279" s="28">
        <f t="shared" si="387"/>
        <v>5108984</v>
      </c>
    </row>
    <row r="12280" spans="1:11" x14ac:dyDescent="0.35">
      <c r="A12280" s="69">
        <f t="shared" si="388"/>
        <v>45870</v>
      </c>
      <c r="B12280" t="s">
        <v>923</v>
      </c>
      <c r="C12280" t="s">
        <v>286</v>
      </c>
      <c r="D12280" t="s">
        <v>890</v>
      </c>
      <c r="E12280" t="s">
        <v>712</v>
      </c>
      <c r="F12280" t="s">
        <v>711</v>
      </c>
      <c r="G12280" t="s">
        <v>105</v>
      </c>
      <c r="H12280">
        <v>3645</v>
      </c>
      <c r="I12280" s="68" t="str">
        <f>VLOOKUP(E12280,Refs!$P$2:$R$29,3,FALSE)</f>
        <v>Y58</v>
      </c>
      <c r="J12280" s="68" t="str">
        <f>VLOOKUP(E12280,Refs!$P$2:$S$29,4,FALSE)</f>
        <v>South West</v>
      </c>
      <c r="K12280" s="28">
        <f t="shared" si="387"/>
        <v>3645</v>
      </c>
    </row>
    <row r="12281" spans="1:11" x14ac:dyDescent="0.35">
      <c r="A12281" s="69">
        <f t="shared" si="388"/>
        <v>45870</v>
      </c>
      <c r="B12281" t="s">
        <v>923</v>
      </c>
      <c r="C12281" t="s">
        <v>286</v>
      </c>
      <c r="D12281" t="s">
        <v>890</v>
      </c>
      <c r="E12281" t="s">
        <v>712</v>
      </c>
      <c r="F12281" t="s">
        <v>711</v>
      </c>
      <c r="G12281" t="s">
        <v>106</v>
      </c>
      <c r="H12281">
        <v>2240</v>
      </c>
      <c r="I12281" s="68" t="str">
        <f>VLOOKUP(E12281,Refs!$P$2:$R$29,3,FALSE)</f>
        <v>Y58</v>
      </c>
      <c r="J12281" s="68" t="str">
        <f>VLOOKUP(E12281,Refs!$P$2:$S$29,4,FALSE)</f>
        <v>South West</v>
      </c>
      <c r="K12281" s="28">
        <f t="shared" si="387"/>
        <v>2240</v>
      </c>
    </row>
    <row r="12282" spans="1:11" x14ac:dyDescent="0.35">
      <c r="A12282" s="69">
        <f t="shared" si="388"/>
        <v>45870</v>
      </c>
      <c r="B12282" t="s">
        <v>923</v>
      </c>
      <c r="C12282" t="s">
        <v>286</v>
      </c>
      <c r="D12282" t="s">
        <v>890</v>
      </c>
      <c r="E12282" t="s">
        <v>712</v>
      </c>
      <c r="F12282" t="s">
        <v>711</v>
      </c>
      <c r="G12282" t="s">
        <v>107</v>
      </c>
      <c r="H12282">
        <v>366</v>
      </c>
      <c r="I12282" s="68" t="str">
        <f>VLOOKUP(E12282,Refs!$P$2:$R$29,3,FALSE)</f>
        <v>Y58</v>
      </c>
      <c r="J12282" s="68" t="str">
        <f>VLOOKUP(E12282,Refs!$P$2:$S$29,4,FALSE)</f>
        <v>South West</v>
      </c>
      <c r="K12282" s="28">
        <f t="shared" si="387"/>
        <v>366</v>
      </c>
    </row>
    <row r="12283" spans="1:11" x14ac:dyDescent="0.35">
      <c r="A12283" s="69">
        <f t="shared" si="388"/>
        <v>45870</v>
      </c>
      <c r="B12283" t="s">
        <v>923</v>
      </c>
      <c r="C12283" t="s">
        <v>286</v>
      </c>
      <c r="D12283" t="s">
        <v>890</v>
      </c>
      <c r="E12283" t="s">
        <v>712</v>
      </c>
      <c r="F12283" t="s">
        <v>711</v>
      </c>
      <c r="G12283" t="s">
        <v>108</v>
      </c>
      <c r="H12283">
        <v>877</v>
      </c>
      <c r="I12283" s="68" t="str">
        <f>VLOOKUP(E12283,Refs!$P$2:$R$29,3,FALSE)</f>
        <v>Y58</v>
      </c>
      <c r="J12283" s="68" t="str">
        <f>VLOOKUP(E12283,Refs!$P$2:$S$29,4,FALSE)</f>
        <v>South West</v>
      </c>
      <c r="K12283" s="28">
        <f t="shared" si="387"/>
        <v>877</v>
      </c>
    </row>
    <row r="12284" spans="1:11" x14ac:dyDescent="0.35">
      <c r="A12284" s="69">
        <f t="shared" si="388"/>
        <v>45870</v>
      </c>
      <c r="B12284" t="s">
        <v>923</v>
      </c>
      <c r="C12284" t="s">
        <v>286</v>
      </c>
      <c r="D12284" t="s">
        <v>890</v>
      </c>
      <c r="E12284" t="s">
        <v>712</v>
      </c>
      <c r="F12284" t="s">
        <v>711</v>
      </c>
      <c r="G12284" t="s">
        <v>109</v>
      </c>
      <c r="H12284">
        <v>3824907</v>
      </c>
      <c r="I12284" s="68" t="str">
        <f>VLOOKUP(E12284,Refs!$P$2:$R$29,3,FALSE)</f>
        <v>Y58</v>
      </c>
      <c r="J12284" s="68" t="str">
        <f>VLOOKUP(E12284,Refs!$P$2:$S$29,4,FALSE)</f>
        <v>South West</v>
      </c>
      <c r="K12284" s="28">
        <f t="shared" si="387"/>
        <v>3824907</v>
      </c>
    </row>
    <row r="12285" spans="1:11" x14ac:dyDescent="0.35">
      <c r="A12285" s="69">
        <f t="shared" si="388"/>
        <v>45870</v>
      </c>
      <c r="B12285" t="s">
        <v>923</v>
      </c>
      <c r="C12285" t="s">
        <v>286</v>
      </c>
      <c r="D12285" t="s">
        <v>890</v>
      </c>
      <c r="E12285" t="s">
        <v>712</v>
      </c>
      <c r="F12285" t="s">
        <v>711</v>
      </c>
      <c r="G12285" t="s">
        <v>110</v>
      </c>
      <c r="H12285">
        <v>1793</v>
      </c>
      <c r="I12285" s="68" t="str">
        <f>VLOOKUP(E12285,Refs!$P$2:$R$29,3,FALSE)</f>
        <v>Y58</v>
      </c>
      <c r="J12285" s="68" t="str">
        <f>VLOOKUP(E12285,Refs!$P$2:$S$29,4,FALSE)</f>
        <v>South West</v>
      </c>
      <c r="K12285" s="28">
        <f t="shared" si="387"/>
        <v>1793</v>
      </c>
    </row>
    <row r="12286" spans="1:11" x14ac:dyDescent="0.35">
      <c r="A12286" s="69">
        <f t="shared" si="388"/>
        <v>45870</v>
      </c>
      <c r="B12286" t="s">
        <v>923</v>
      </c>
      <c r="C12286" t="s">
        <v>286</v>
      </c>
      <c r="D12286" t="s">
        <v>890</v>
      </c>
      <c r="E12286" t="s">
        <v>712</v>
      </c>
      <c r="F12286" t="s">
        <v>711</v>
      </c>
      <c r="G12286" t="s">
        <v>808</v>
      </c>
      <c r="H12286">
        <v>14463</v>
      </c>
      <c r="I12286" s="68" t="str">
        <f>VLOOKUP(E12286,Refs!$P$2:$R$29,3,FALSE)</f>
        <v>Y58</v>
      </c>
      <c r="J12286" s="68" t="str">
        <f>VLOOKUP(E12286,Refs!$P$2:$S$29,4,FALSE)</f>
        <v>South West</v>
      </c>
      <c r="K12286" s="28">
        <f t="shared" si="387"/>
        <v>14463</v>
      </c>
    </row>
    <row r="12287" spans="1:11" x14ac:dyDescent="0.35">
      <c r="A12287" s="69">
        <f t="shared" si="388"/>
        <v>45870</v>
      </c>
      <c r="B12287" t="s">
        <v>923</v>
      </c>
      <c r="C12287" t="s">
        <v>286</v>
      </c>
      <c r="D12287" t="s">
        <v>890</v>
      </c>
      <c r="E12287" t="s">
        <v>712</v>
      </c>
      <c r="F12287" t="s">
        <v>711</v>
      </c>
      <c r="G12287" t="s">
        <v>809</v>
      </c>
      <c r="H12287">
        <v>218</v>
      </c>
      <c r="I12287" s="68" t="str">
        <f>VLOOKUP(E12287,Refs!$P$2:$R$29,3,FALSE)</f>
        <v>Y58</v>
      </c>
      <c r="J12287" s="68" t="str">
        <f>VLOOKUP(E12287,Refs!$P$2:$S$29,4,FALSE)</f>
        <v>South West</v>
      </c>
      <c r="K12287" s="28">
        <f t="shared" si="387"/>
        <v>218</v>
      </c>
    </row>
    <row r="12288" spans="1:11" x14ac:dyDescent="0.35">
      <c r="A12288" s="69">
        <f t="shared" si="388"/>
        <v>45870</v>
      </c>
      <c r="B12288" t="s">
        <v>923</v>
      </c>
      <c r="C12288" t="s">
        <v>286</v>
      </c>
      <c r="D12288" t="s">
        <v>890</v>
      </c>
      <c r="E12288" t="s">
        <v>712</v>
      </c>
      <c r="F12288" t="s">
        <v>711</v>
      </c>
      <c r="G12288" t="s">
        <v>111</v>
      </c>
      <c r="H12288">
        <v>23861</v>
      </c>
      <c r="I12288" s="68" t="str">
        <f>VLOOKUP(E12288,Refs!$P$2:$R$29,3,FALSE)</f>
        <v>Y58</v>
      </c>
      <c r="J12288" s="68" t="str">
        <f>VLOOKUP(E12288,Refs!$P$2:$S$29,4,FALSE)</f>
        <v>South West</v>
      </c>
      <c r="K12288" s="28">
        <f t="shared" si="387"/>
        <v>23861</v>
      </c>
    </row>
    <row r="12289" spans="1:11" x14ac:dyDescent="0.35">
      <c r="A12289" s="69">
        <f t="shared" si="388"/>
        <v>45870</v>
      </c>
      <c r="B12289" t="s">
        <v>923</v>
      </c>
      <c r="C12289" t="s">
        <v>286</v>
      </c>
      <c r="D12289" t="s">
        <v>890</v>
      </c>
      <c r="E12289" t="s">
        <v>712</v>
      </c>
      <c r="F12289" t="s">
        <v>711</v>
      </c>
      <c r="G12289" t="s">
        <v>112</v>
      </c>
      <c r="H12289">
        <v>50</v>
      </c>
      <c r="I12289" s="68" t="str">
        <f>VLOOKUP(E12289,Refs!$P$2:$R$29,3,FALSE)</f>
        <v>Y58</v>
      </c>
      <c r="J12289" s="68" t="str">
        <f>VLOOKUP(E12289,Refs!$P$2:$S$29,4,FALSE)</f>
        <v>South West</v>
      </c>
      <c r="K12289" s="28">
        <f t="shared" si="387"/>
        <v>50</v>
      </c>
    </row>
    <row r="12290" spans="1:11" x14ac:dyDescent="0.35">
      <c r="A12290" s="69">
        <f t="shared" si="388"/>
        <v>45870</v>
      </c>
      <c r="B12290" t="s">
        <v>923</v>
      </c>
      <c r="C12290" t="s">
        <v>286</v>
      </c>
      <c r="D12290" t="s">
        <v>890</v>
      </c>
      <c r="E12290" t="s">
        <v>712</v>
      </c>
      <c r="F12290" t="s">
        <v>711</v>
      </c>
      <c r="G12290" t="s">
        <v>113</v>
      </c>
      <c r="H12290">
        <v>19428</v>
      </c>
      <c r="I12290" s="68" t="str">
        <f>VLOOKUP(E12290,Refs!$P$2:$R$29,3,FALSE)</f>
        <v>Y58</v>
      </c>
      <c r="J12290" s="68" t="str">
        <f>VLOOKUP(E12290,Refs!$P$2:$S$29,4,FALSE)</f>
        <v>South West</v>
      </c>
      <c r="K12290" s="28">
        <f t="shared" ref="K12290:K12321" si="389">IF(OR(H12290="NULL",H12290=0,H12290=""),"",H12290)</f>
        <v>19428</v>
      </c>
    </row>
    <row r="12291" spans="1:11" x14ac:dyDescent="0.35">
      <c r="A12291" s="69">
        <f t="shared" ref="A12291:A12354" si="390">DATEVALUE(RIGHT(B12291,8))</f>
        <v>45870</v>
      </c>
      <c r="B12291" t="s">
        <v>923</v>
      </c>
      <c r="C12291" t="s">
        <v>286</v>
      </c>
      <c r="D12291" t="s">
        <v>890</v>
      </c>
      <c r="E12291" t="s">
        <v>712</v>
      </c>
      <c r="F12291" t="s">
        <v>711</v>
      </c>
      <c r="G12291" t="s">
        <v>114</v>
      </c>
      <c r="H12291">
        <v>5690</v>
      </c>
      <c r="I12291" s="68" t="str">
        <f>VLOOKUP(E12291,Refs!$P$2:$R$29,3,FALSE)</f>
        <v>Y58</v>
      </c>
      <c r="J12291" s="68" t="str">
        <f>VLOOKUP(E12291,Refs!$P$2:$S$29,4,FALSE)</f>
        <v>South West</v>
      </c>
      <c r="K12291" s="28">
        <f t="shared" si="389"/>
        <v>5690</v>
      </c>
    </row>
    <row r="12292" spans="1:11" x14ac:dyDescent="0.35">
      <c r="A12292" s="69">
        <f t="shared" si="390"/>
        <v>45870</v>
      </c>
      <c r="B12292" t="s">
        <v>923</v>
      </c>
      <c r="C12292" t="s">
        <v>286</v>
      </c>
      <c r="D12292" t="s">
        <v>890</v>
      </c>
      <c r="E12292" t="s">
        <v>712</v>
      </c>
      <c r="F12292" t="s">
        <v>711</v>
      </c>
      <c r="G12292" t="s">
        <v>115</v>
      </c>
      <c r="H12292">
        <v>4067</v>
      </c>
      <c r="I12292" s="68" t="str">
        <f>VLOOKUP(E12292,Refs!$P$2:$R$29,3,FALSE)</f>
        <v>Y58</v>
      </c>
      <c r="J12292" s="68" t="str">
        <f>VLOOKUP(E12292,Refs!$P$2:$S$29,4,FALSE)</f>
        <v>South West</v>
      </c>
      <c r="K12292" s="28">
        <f t="shared" si="389"/>
        <v>4067</v>
      </c>
    </row>
    <row r="12293" spans="1:11" x14ac:dyDescent="0.35">
      <c r="A12293" s="69">
        <f t="shared" si="390"/>
        <v>45870</v>
      </c>
      <c r="B12293" t="s">
        <v>923</v>
      </c>
      <c r="C12293" t="s">
        <v>286</v>
      </c>
      <c r="D12293" t="s">
        <v>890</v>
      </c>
      <c r="E12293" t="s">
        <v>712</v>
      </c>
      <c r="F12293" t="s">
        <v>711</v>
      </c>
      <c r="G12293" t="s">
        <v>116</v>
      </c>
      <c r="H12293">
        <v>1902</v>
      </c>
      <c r="I12293" s="68" t="str">
        <f>VLOOKUP(E12293,Refs!$P$2:$R$29,3,FALSE)</f>
        <v>Y58</v>
      </c>
      <c r="J12293" s="68" t="str">
        <f>VLOOKUP(E12293,Refs!$P$2:$S$29,4,FALSE)</f>
        <v>South West</v>
      </c>
      <c r="K12293" s="28">
        <f t="shared" si="389"/>
        <v>1902</v>
      </c>
    </row>
    <row r="12294" spans="1:11" x14ac:dyDescent="0.35">
      <c r="A12294" s="69">
        <f t="shared" si="390"/>
        <v>45870</v>
      </c>
      <c r="B12294" t="s">
        <v>923</v>
      </c>
      <c r="C12294" t="s">
        <v>286</v>
      </c>
      <c r="D12294" t="s">
        <v>890</v>
      </c>
      <c r="E12294" t="s">
        <v>712</v>
      </c>
      <c r="F12294" t="s">
        <v>711</v>
      </c>
      <c r="G12294" t="s">
        <v>117</v>
      </c>
      <c r="H12294">
        <v>11412</v>
      </c>
      <c r="I12294" s="68" t="str">
        <f>VLOOKUP(E12294,Refs!$P$2:$R$29,3,FALSE)</f>
        <v>Y58</v>
      </c>
      <c r="J12294" s="68" t="str">
        <f>VLOOKUP(E12294,Refs!$P$2:$S$29,4,FALSE)</f>
        <v>South West</v>
      </c>
      <c r="K12294" s="28">
        <f t="shared" si="389"/>
        <v>11412</v>
      </c>
    </row>
    <row r="12295" spans="1:11" x14ac:dyDescent="0.35">
      <c r="A12295" s="69">
        <f t="shared" si="390"/>
        <v>45870</v>
      </c>
      <c r="B12295" t="s">
        <v>923</v>
      </c>
      <c r="C12295" t="s">
        <v>286</v>
      </c>
      <c r="D12295" t="s">
        <v>890</v>
      </c>
      <c r="E12295" t="s">
        <v>712</v>
      </c>
      <c r="F12295" t="s">
        <v>711</v>
      </c>
      <c r="G12295" t="s">
        <v>118</v>
      </c>
      <c r="H12295">
        <v>2246</v>
      </c>
      <c r="I12295" s="68" t="str">
        <f>VLOOKUP(E12295,Refs!$P$2:$R$29,3,FALSE)</f>
        <v>Y58</v>
      </c>
      <c r="J12295" s="68" t="str">
        <f>VLOOKUP(E12295,Refs!$P$2:$S$29,4,FALSE)</f>
        <v>South West</v>
      </c>
      <c r="K12295" s="28">
        <f t="shared" si="389"/>
        <v>2246</v>
      </c>
    </row>
    <row r="12296" spans="1:11" x14ac:dyDescent="0.35">
      <c r="A12296" s="69">
        <f t="shared" si="390"/>
        <v>45870</v>
      </c>
      <c r="B12296" t="s">
        <v>923</v>
      </c>
      <c r="C12296" t="s">
        <v>286</v>
      </c>
      <c r="D12296" t="s">
        <v>890</v>
      </c>
      <c r="E12296" t="s">
        <v>712</v>
      </c>
      <c r="F12296" t="s">
        <v>711</v>
      </c>
      <c r="G12296" t="s">
        <v>119</v>
      </c>
      <c r="H12296">
        <v>736</v>
      </c>
      <c r="I12296" s="68" t="str">
        <f>VLOOKUP(E12296,Refs!$P$2:$R$29,3,FALSE)</f>
        <v>Y58</v>
      </c>
      <c r="J12296" s="68" t="str">
        <f>VLOOKUP(E12296,Refs!$P$2:$S$29,4,FALSE)</f>
        <v>South West</v>
      </c>
      <c r="K12296" s="28">
        <f t="shared" si="389"/>
        <v>736</v>
      </c>
    </row>
    <row r="12297" spans="1:11" x14ac:dyDescent="0.35">
      <c r="A12297" s="69">
        <f t="shared" si="390"/>
        <v>45870</v>
      </c>
      <c r="B12297" t="s">
        <v>923</v>
      </c>
      <c r="C12297" t="s">
        <v>286</v>
      </c>
      <c r="D12297" t="s">
        <v>890</v>
      </c>
      <c r="E12297" t="s">
        <v>712</v>
      </c>
      <c r="F12297" t="s">
        <v>711</v>
      </c>
      <c r="G12297" t="s">
        <v>120</v>
      </c>
      <c r="H12297">
        <v>552</v>
      </c>
      <c r="I12297" s="68" t="str">
        <f>VLOOKUP(E12297,Refs!$P$2:$R$29,3,FALSE)</f>
        <v>Y58</v>
      </c>
      <c r="J12297" s="68" t="str">
        <f>VLOOKUP(E12297,Refs!$P$2:$S$29,4,FALSE)</f>
        <v>South West</v>
      </c>
      <c r="K12297" s="28">
        <f t="shared" si="389"/>
        <v>552</v>
      </c>
    </row>
    <row r="12298" spans="1:11" x14ac:dyDescent="0.35">
      <c r="A12298" s="69">
        <f t="shared" si="390"/>
        <v>45870</v>
      </c>
      <c r="B12298" t="s">
        <v>923</v>
      </c>
      <c r="C12298" t="s">
        <v>286</v>
      </c>
      <c r="D12298" t="s">
        <v>890</v>
      </c>
      <c r="E12298" t="s">
        <v>712</v>
      </c>
      <c r="F12298" t="s">
        <v>711</v>
      </c>
      <c r="G12298" t="s">
        <v>121</v>
      </c>
      <c r="H12298">
        <v>3441</v>
      </c>
      <c r="I12298" s="68" t="str">
        <f>VLOOKUP(E12298,Refs!$P$2:$R$29,3,FALSE)</f>
        <v>Y58</v>
      </c>
      <c r="J12298" s="68" t="str">
        <f>VLOOKUP(E12298,Refs!$P$2:$S$29,4,FALSE)</f>
        <v>South West</v>
      </c>
      <c r="K12298" s="28">
        <f t="shared" si="389"/>
        <v>3441</v>
      </c>
    </row>
    <row r="12299" spans="1:11" x14ac:dyDescent="0.35">
      <c r="A12299" s="69">
        <f t="shared" si="390"/>
        <v>45870</v>
      </c>
      <c r="B12299" t="s">
        <v>923</v>
      </c>
      <c r="C12299" t="s">
        <v>286</v>
      </c>
      <c r="D12299" t="s">
        <v>890</v>
      </c>
      <c r="E12299" t="s">
        <v>712</v>
      </c>
      <c r="F12299" t="s">
        <v>711</v>
      </c>
      <c r="G12299" t="s">
        <v>122</v>
      </c>
      <c r="H12299">
        <v>926</v>
      </c>
      <c r="I12299" s="68" t="str">
        <f>VLOOKUP(E12299,Refs!$P$2:$R$29,3,FALSE)</f>
        <v>Y58</v>
      </c>
      <c r="J12299" s="68" t="str">
        <f>VLOOKUP(E12299,Refs!$P$2:$S$29,4,FALSE)</f>
        <v>South West</v>
      </c>
      <c r="K12299" s="28">
        <f t="shared" si="389"/>
        <v>926</v>
      </c>
    </row>
    <row r="12300" spans="1:11" x14ac:dyDescent="0.35">
      <c r="A12300" s="69">
        <f t="shared" si="390"/>
        <v>45870</v>
      </c>
      <c r="B12300" t="s">
        <v>923</v>
      </c>
      <c r="C12300" t="s">
        <v>286</v>
      </c>
      <c r="D12300" t="s">
        <v>890</v>
      </c>
      <c r="E12300" t="s">
        <v>712</v>
      </c>
      <c r="F12300" t="s">
        <v>711</v>
      </c>
      <c r="G12300" t="s">
        <v>123</v>
      </c>
      <c r="H12300">
        <v>38</v>
      </c>
      <c r="I12300" s="68" t="str">
        <f>VLOOKUP(E12300,Refs!$P$2:$R$29,3,FALSE)</f>
        <v>Y58</v>
      </c>
      <c r="J12300" s="68" t="str">
        <f>VLOOKUP(E12300,Refs!$P$2:$S$29,4,FALSE)</f>
        <v>South West</v>
      </c>
      <c r="K12300" s="28">
        <f t="shared" si="389"/>
        <v>38</v>
      </c>
    </row>
    <row r="12301" spans="1:11" x14ac:dyDescent="0.35">
      <c r="A12301" s="69">
        <f t="shared" si="390"/>
        <v>45870</v>
      </c>
      <c r="B12301" t="s">
        <v>923</v>
      </c>
      <c r="C12301" t="s">
        <v>286</v>
      </c>
      <c r="D12301" t="s">
        <v>890</v>
      </c>
      <c r="E12301" t="s">
        <v>712</v>
      </c>
      <c r="F12301" t="s">
        <v>711</v>
      </c>
      <c r="G12301" t="s">
        <v>124</v>
      </c>
      <c r="H12301">
        <v>0</v>
      </c>
      <c r="I12301" s="68" t="str">
        <f>VLOOKUP(E12301,Refs!$P$2:$R$29,3,FALSE)</f>
        <v>Y58</v>
      </c>
      <c r="J12301" s="68" t="str">
        <f>VLOOKUP(E12301,Refs!$P$2:$S$29,4,FALSE)</f>
        <v>South West</v>
      </c>
      <c r="K12301" s="28" t="str">
        <f t="shared" si="389"/>
        <v/>
      </c>
    </row>
    <row r="12302" spans="1:11" x14ac:dyDescent="0.35">
      <c r="A12302" s="69">
        <f t="shared" si="390"/>
        <v>45870</v>
      </c>
      <c r="B12302" t="s">
        <v>923</v>
      </c>
      <c r="C12302" t="s">
        <v>286</v>
      </c>
      <c r="D12302" t="s">
        <v>890</v>
      </c>
      <c r="E12302" t="s">
        <v>712</v>
      </c>
      <c r="F12302" t="s">
        <v>711</v>
      </c>
      <c r="G12302" t="s">
        <v>125</v>
      </c>
      <c r="H12302">
        <v>0</v>
      </c>
      <c r="I12302" s="68" t="str">
        <f>VLOOKUP(E12302,Refs!$P$2:$R$29,3,FALSE)</f>
        <v>Y58</v>
      </c>
      <c r="J12302" s="68" t="str">
        <f>VLOOKUP(E12302,Refs!$P$2:$S$29,4,FALSE)</f>
        <v>South West</v>
      </c>
      <c r="K12302" s="28" t="str">
        <f t="shared" si="389"/>
        <v/>
      </c>
    </row>
    <row r="12303" spans="1:11" x14ac:dyDescent="0.35">
      <c r="A12303" s="69">
        <f t="shared" si="390"/>
        <v>45870</v>
      </c>
      <c r="B12303" t="s">
        <v>923</v>
      </c>
      <c r="C12303" t="s">
        <v>286</v>
      </c>
      <c r="D12303" t="s">
        <v>890</v>
      </c>
      <c r="E12303" t="s">
        <v>712</v>
      </c>
      <c r="F12303" t="s">
        <v>711</v>
      </c>
      <c r="G12303" t="s">
        <v>126</v>
      </c>
      <c r="H12303">
        <v>0</v>
      </c>
      <c r="I12303" s="68" t="str">
        <f>VLOOKUP(E12303,Refs!$P$2:$R$29,3,FALSE)</f>
        <v>Y58</v>
      </c>
      <c r="J12303" s="68" t="str">
        <f>VLOOKUP(E12303,Refs!$P$2:$S$29,4,FALSE)</f>
        <v>South West</v>
      </c>
      <c r="K12303" s="28" t="str">
        <f t="shared" si="389"/>
        <v/>
      </c>
    </row>
    <row r="12304" spans="1:11" x14ac:dyDescent="0.35">
      <c r="A12304" s="69">
        <f t="shared" si="390"/>
        <v>45870</v>
      </c>
      <c r="B12304" t="s">
        <v>923</v>
      </c>
      <c r="C12304" t="s">
        <v>286</v>
      </c>
      <c r="D12304" t="s">
        <v>890</v>
      </c>
      <c r="E12304" t="s">
        <v>712</v>
      </c>
      <c r="F12304" t="s">
        <v>711</v>
      </c>
      <c r="G12304" t="s">
        <v>127</v>
      </c>
      <c r="H12304">
        <v>64</v>
      </c>
      <c r="I12304" s="68" t="str">
        <f>VLOOKUP(E12304,Refs!$P$2:$R$29,3,FALSE)</f>
        <v>Y58</v>
      </c>
      <c r="J12304" s="68" t="str">
        <f>VLOOKUP(E12304,Refs!$P$2:$S$29,4,FALSE)</f>
        <v>South West</v>
      </c>
      <c r="K12304" s="28">
        <f t="shared" si="389"/>
        <v>64</v>
      </c>
    </row>
    <row r="12305" spans="1:11" x14ac:dyDescent="0.35">
      <c r="A12305" s="69">
        <f t="shared" si="390"/>
        <v>45870</v>
      </c>
      <c r="B12305" t="s">
        <v>923</v>
      </c>
      <c r="C12305" t="s">
        <v>286</v>
      </c>
      <c r="D12305" t="s">
        <v>890</v>
      </c>
      <c r="E12305" t="s">
        <v>712</v>
      </c>
      <c r="F12305" t="s">
        <v>711</v>
      </c>
      <c r="G12305" t="s">
        <v>128</v>
      </c>
      <c r="H12305">
        <v>43</v>
      </c>
      <c r="I12305" s="68" t="str">
        <f>VLOOKUP(E12305,Refs!$P$2:$R$29,3,FALSE)</f>
        <v>Y58</v>
      </c>
      <c r="J12305" s="68" t="str">
        <f>VLOOKUP(E12305,Refs!$P$2:$S$29,4,FALSE)</f>
        <v>South West</v>
      </c>
      <c r="K12305" s="28">
        <f t="shared" si="389"/>
        <v>43</v>
      </c>
    </row>
    <row r="12306" spans="1:11" x14ac:dyDescent="0.35">
      <c r="A12306" s="69">
        <f t="shared" si="390"/>
        <v>45870</v>
      </c>
      <c r="B12306" t="s">
        <v>923</v>
      </c>
      <c r="C12306" t="s">
        <v>286</v>
      </c>
      <c r="D12306" t="s">
        <v>890</v>
      </c>
      <c r="E12306" t="s">
        <v>712</v>
      </c>
      <c r="F12306" t="s">
        <v>711</v>
      </c>
      <c r="G12306" t="s">
        <v>129</v>
      </c>
      <c r="H12306">
        <v>1118</v>
      </c>
      <c r="I12306" s="68" t="str">
        <f>VLOOKUP(E12306,Refs!$P$2:$R$29,3,FALSE)</f>
        <v>Y58</v>
      </c>
      <c r="J12306" s="68" t="str">
        <f>VLOOKUP(E12306,Refs!$P$2:$S$29,4,FALSE)</f>
        <v>South West</v>
      </c>
      <c r="K12306" s="28">
        <f t="shared" si="389"/>
        <v>1118</v>
      </c>
    </row>
    <row r="12307" spans="1:11" x14ac:dyDescent="0.35">
      <c r="A12307" s="69">
        <f t="shared" si="390"/>
        <v>45870</v>
      </c>
      <c r="B12307" t="s">
        <v>923</v>
      </c>
      <c r="C12307" t="s">
        <v>286</v>
      </c>
      <c r="D12307" t="s">
        <v>890</v>
      </c>
      <c r="E12307" t="s">
        <v>712</v>
      </c>
      <c r="F12307" t="s">
        <v>711</v>
      </c>
      <c r="G12307" t="s">
        <v>130</v>
      </c>
      <c r="H12307">
        <v>869</v>
      </c>
      <c r="I12307" s="68" t="str">
        <f>VLOOKUP(E12307,Refs!$P$2:$R$29,3,FALSE)</f>
        <v>Y58</v>
      </c>
      <c r="J12307" s="68" t="str">
        <f>VLOOKUP(E12307,Refs!$P$2:$S$29,4,FALSE)</f>
        <v>South West</v>
      </c>
      <c r="K12307" s="28">
        <f t="shared" si="389"/>
        <v>869</v>
      </c>
    </row>
    <row r="12308" spans="1:11" x14ac:dyDescent="0.35">
      <c r="A12308" s="69">
        <f t="shared" si="390"/>
        <v>45870</v>
      </c>
      <c r="B12308" t="s">
        <v>923</v>
      </c>
      <c r="C12308" t="s">
        <v>286</v>
      </c>
      <c r="D12308" t="s">
        <v>890</v>
      </c>
      <c r="E12308" t="s">
        <v>712</v>
      </c>
      <c r="F12308" t="s">
        <v>711</v>
      </c>
      <c r="G12308" t="s">
        <v>131</v>
      </c>
      <c r="H12308">
        <v>3128</v>
      </c>
      <c r="I12308" s="68" t="str">
        <f>VLOOKUP(E12308,Refs!$P$2:$R$29,3,FALSE)</f>
        <v>Y58</v>
      </c>
      <c r="J12308" s="68" t="str">
        <f>VLOOKUP(E12308,Refs!$P$2:$S$29,4,FALSE)</f>
        <v>South West</v>
      </c>
      <c r="K12308" s="28">
        <f t="shared" si="389"/>
        <v>3128</v>
      </c>
    </row>
    <row r="12309" spans="1:11" x14ac:dyDescent="0.35">
      <c r="A12309" s="69">
        <f t="shared" si="390"/>
        <v>45870</v>
      </c>
      <c r="B12309" t="s">
        <v>923</v>
      </c>
      <c r="C12309" t="s">
        <v>286</v>
      </c>
      <c r="D12309" t="s">
        <v>890</v>
      </c>
      <c r="E12309" t="s">
        <v>712</v>
      </c>
      <c r="F12309" t="s">
        <v>711</v>
      </c>
      <c r="G12309" t="s">
        <v>132</v>
      </c>
      <c r="H12309">
        <v>2795</v>
      </c>
      <c r="I12309" s="68" t="str">
        <f>VLOOKUP(E12309,Refs!$P$2:$R$29,3,FALSE)</f>
        <v>Y58</v>
      </c>
      <c r="J12309" s="68" t="str">
        <f>VLOOKUP(E12309,Refs!$P$2:$S$29,4,FALSE)</f>
        <v>South West</v>
      </c>
      <c r="K12309" s="28">
        <f t="shared" si="389"/>
        <v>2795</v>
      </c>
    </row>
    <row r="12310" spans="1:11" x14ac:dyDescent="0.35">
      <c r="A12310" s="69">
        <f t="shared" si="390"/>
        <v>45870</v>
      </c>
      <c r="B12310" t="s">
        <v>923</v>
      </c>
      <c r="C12310" t="s">
        <v>286</v>
      </c>
      <c r="D12310" t="s">
        <v>890</v>
      </c>
      <c r="E12310" t="s">
        <v>712</v>
      </c>
      <c r="F12310" t="s">
        <v>711</v>
      </c>
      <c r="G12310" t="s">
        <v>133</v>
      </c>
      <c r="H12310">
        <v>1058</v>
      </c>
      <c r="I12310" s="68" t="str">
        <f>VLOOKUP(E12310,Refs!$P$2:$R$29,3,FALSE)</f>
        <v>Y58</v>
      </c>
      <c r="J12310" s="68" t="str">
        <f>VLOOKUP(E12310,Refs!$P$2:$S$29,4,FALSE)</f>
        <v>South West</v>
      </c>
      <c r="K12310" s="28">
        <f t="shared" si="389"/>
        <v>1058</v>
      </c>
    </row>
    <row r="12311" spans="1:11" x14ac:dyDescent="0.35">
      <c r="A12311" s="69">
        <f t="shared" si="390"/>
        <v>45870</v>
      </c>
      <c r="B12311" t="s">
        <v>923</v>
      </c>
      <c r="C12311" t="s">
        <v>286</v>
      </c>
      <c r="D12311" t="s">
        <v>890</v>
      </c>
      <c r="E12311" t="s">
        <v>712</v>
      </c>
      <c r="F12311" t="s">
        <v>711</v>
      </c>
      <c r="G12311" t="s">
        <v>134</v>
      </c>
      <c r="H12311">
        <v>995</v>
      </c>
      <c r="I12311" s="68" t="str">
        <f>VLOOKUP(E12311,Refs!$P$2:$R$29,3,FALSE)</f>
        <v>Y58</v>
      </c>
      <c r="J12311" s="68" t="str">
        <f>VLOOKUP(E12311,Refs!$P$2:$S$29,4,FALSE)</f>
        <v>South West</v>
      </c>
      <c r="K12311" s="28">
        <f t="shared" si="389"/>
        <v>995</v>
      </c>
    </row>
    <row r="12312" spans="1:11" x14ac:dyDescent="0.35">
      <c r="A12312" s="69">
        <f t="shared" si="390"/>
        <v>45870</v>
      </c>
      <c r="B12312" t="s">
        <v>923</v>
      </c>
      <c r="C12312" t="s">
        <v>286</v>
      </c>
      <c r="D12312" t="s">
        <v>890</v>
      </c>
      <c r="E12312" t="s">
        <v>712</v>
      </c>
      <c r="F12312" t="s">
        <v>711</v>
      </c>
      <c r="G12312" t="s">
        <v>135</v>
      </c>
      <c r="H12312">
        <v>230</v>
      </c>
      <c r="I12312" s="68" t="str">
        <f>VLOOKUP(E12312,Refs!$P$2:$R$29,3,FALSE)</f>
        <v>Y58</v>
      </c>
      <c r="J12312" s="68" t="str">
        <f>VLOOKUP(E12312,Refs!$P$2:$S$29,4,FALSE)</f>
        <v>South West</v>
      </c>
      <c r="K12312" s="28">
        <f t="shared" si="389"/>
        <v>230</v>
      </c>
    </row>
    <row r="12313" spans="1:11" x14ac:dyDescent="0.35">
      <c r="A12313" s="69">
        <f t="shared" si="390"/>
        <v>45870</v>
      </c>
      <c r="B12313" t="s">
        <v>923</v>
      </c>
      <c r="C12313" t="s">
        <v>286</v>
      </c>
      <c r="D12313" t="s">
        <v>890</v>
      </c>
      <c r="E12313" t="s">
        <v>712</v>
      </c>
      <c r="F12313" t="s">
        <v>711</v>
      </c>
      <c r="G12313" t="s">
        <v>136</v>
      </c>
      <c r="H12313">
        <v>170</v>
      </c>
      <c r="I12313" s="68" t="str">
        <f>VLOOKUP(E12313,Refs!$P$2:$R$29,3,FALSE)</f>
        <v>Y58</v>
      </c>
      <c r="J12313" s="68" t="str">
        <f>VLOOKUP(E12313,Refs!$P$2:$S$29,4,FALSE)</f>
        <v>South West</v>
      </c>
      <c r="K12313" s="28">
        <f t="shared" si="389"/>
        <v>170</v>
      </c>
    </row>
    <row r="12314" spans="1:11" x14ac:dyDescent="0.35">
      <c r="A12314" s="69">
        <f t="shared" si="390"/>
        <v>45870</v>
      </c>
      <c r="B12314" t="s">
        <v>923</v>
      </c>
      <c r="C12314" t="s">
        <v>286</v>
      </c>
      <c r="D12314" t="s">
        <v>890</v>
      </c>
      <c r="E12314" t="s">
        <v>712</v>
      </c>
      <c r="F12314" t="s">
        <v>711</v>
      </c>
      <c r="G12314" t="s">
        <v>137</v>
      </c>
      <c r="H12314">
        <v>12</v>
      </c>
      <c r="I12314" s="68" t="str">
        <f>VLOOKUP(E12314,Refs!$P$2:$R$29,3,FALSE)</f>
        <v>Y58</v>
      </c>
      <c r="J12314" s="68" t="str">
        <f>VLOOKUP(E12314,Refs!$P$2:$S$29,4,FALSE)</f>
        <v>South West</v>
      </c>
      <c r="K12314" s="28">
        <f t="shared" si="389"/>
        <v>12</v>
      </c>
    </row>
    <row r="12315" spans="1:11" x14ac:dyDescent="0.35">
      <c r="A12315" s="69">
        <f t="shared" si="390"/>
        <v>45870</v>
      </c>
      <c r="B12315" t="s">
        <v>923</v>
      </c>
      <c r="C12315" t="s">
        <v>286</v>
      </c>
      <c r="D12315" t="s">
        <v>890</v>
      </c>
      <c r="E12315" t="s">
        <v>712</v>
      </c>
      <c r="F12315" t="s">
        <v>711</v>
      </c>
      <c r="G12315" t="s">
        <v>138</v>
      </c>
      <c r="H12315">
        <v>4</v>
      </c>
      <c r="I12315" s="68" t="str">
        <f>VLOOKUP(E12315,Refs!$P$2:$R$29,3,FALSE)</f>
        <v>Y58</v>
      </c>
      <c r="J12315" s="68" t="str">
        <f>VLOOKUP(E12315,Refs!$P$2:$S$29,4,FALSE)</f>
        <v>South West</v>
      </c>
      <c r="K12315" s="28">
        <f t="shared" si="389"/>
        <v>4</v>
      </c>
    </row>
    <row r="12316" spans="1:11" x14ac:dyDescent="0.35">
      <c r="A12316" s="69">
        <f t="shared" si="390"/>
        <v>45870</v>
      </c>
      <c r="B12316" t="s">
        <v>923</v>
      </c>
      <c r="C12316" t="s">
        <v>286</v>
      </c>
      <c r="D12316" t="s">
        <v>890</v>
      </c>
      <c r="E12316" t="s">
        <v>712</v>
      </c>
      <c r="F12316" t="s">
        <v>711</v>
      </c>
      <c r="G12316" t="s">
        <v>139</v>
      </c>
      <c r="H12316">
        <v>19</v>
      </c>
      <c r="I12316" s="68" t="str">
        <f>VLOOKUP(E12316,Refs!$P$2:$R$29,3,FALSE)</f>
        <v>Y58</v>
      </c>
      <c r="J12316" s="68" t="str">
        <f>VLOOKUP(E12316,Refs!$P$2:$S$29,4,FALSE)</f>
        <v>South West</v>
      </c>
      <c r="K12316" s="28">
        <f t="shared" si="389"/>
        <v>19</v>
      </c>
    </row>
    <row r="12317" spans="1:11" x14ac:dyDescent="0.35">
      <c r="A12317" s="69">
        <f t="shared" si="390"/>
        <v>45870</v>
      </c>
      <c r="B12317" t="s">
        <v>923</v>
      </c>
      <c r="C12317" t="s">
        <v>286</v>
      </c>
      <c r="D12317" t="s">
        <v>890</v>
      </c>
      <c r="E12317" t="s">
        <v>712</v>
      </c>
      <c r="F12317" t="s">
        <v>711</v>
      </c>
      <c r="G12317" t="s">
        <v>140</v>
      </c>
      <c r="H12317">
        <v>19</v>
      </c>
      <c r="I12317" s="68" t="str">
        <f>VLOOKUP(E12317,Refs!$P$2:$R$29,3,FALSE)</f>
        <v>Y58</v>
      </c>
      <c r="J12317" s="68" t="str">
        <f>VLOOKUP(E12317,Refs!$P$2:$S$29,4,FALSE)</f>
        <v>South West</v>
      </c>
      <c r="K12317" s="28">
        <f t="shared" si="389"/>
        <v>19</v>
      </c>
    </row>
    <row r="12318" spans="1:11" x14ac:dyDescent="0.35">
      <c r="A12318" s="69">
        <f t="shared" si="390"/>
        <v>45870</v>
      </c>
      <c r="B12318" t="s">
        <v>923</v>
      </c>
      <c r="C12318" t="s">
        <v>286</v>
      </c>
      <c r="D12318" t="s">
        <v>890</v>
      </c>
      <c r="E12318" t="s">
        <v>712</v>
      </c>
      <c r="F12318" t="s">
        <v>711</v>
      </c>
      <c r="G12318" t="s">
        <v>728</v>
      </c>
      <c r="H12318">
        <v>125</v>
      </c>
      <c r="I12318" s="68" t="str">
        <f>VLOOKUP(E12318,Refs!$P$2:$R$29,3,FALSE)</f>
        <v>Y58</v>
      </c>
      <c r="J12318" s="68" t="str">
        <f>VLOOKUP(E12318,Refs!$P$2:$S$29,4,FALSE)</f>
        <v>South West</v>
      </c>
      <c r="K12318" s="28">
        <f t="shared" si="389"/>
        <v>125</v>
      </c>
    </row>
    <row r="12319" spans="1:11" x14ac:dyDescent="0.35">
      <c r="A12319" s="69">
        <f t="shared" si="390"/>
        <v>45870</v>
      </c>
      <c r="B12319" t="s">
        <v>923</v>
      </c>
      <c r="C12319" t="s">
        <v>286</v>
      </c>
      <c r="D12319" t="s">
        <v>890</v>
      </c>
      <c r="E12319" t="s">
        <v>712</v>
      </c>
      <c r="F12319" t="s">
        <v>711</v>
      </c>
      <c r="G12319" t="s">
        <v>727</v>
      </c>
      <c r="H12319">
        <v>46</v>
      </c>
      <c r="I12319" s="68" t="str">
        <f>VLOOKUP(E12319,Refs!$P$2:$R$29,3,FALSE)</f>
        <v>Y58</v>
      </c>
      <c r="J12319" s="68" t="str">
        <f>VLOOKUP(E12319,Refs!$P$2:$S$29,4,FALSE)</f>
        <v>South West</v>
      </c>
      <c r="K12319" s="28">
        <f t="shared" si="389"/>
        <v>46</v>
      </c>
    </row>
    <row r="12320" spans="1:11" x14ac:dyDescent="0.35">
      <c r="A12320" s="69">
        <f t="shared" si="390"/>
        <v>45870</v>
      </c>
      <c r="B12320" t="s">
        <v>923</v>
      </c>
      <c r="C12320" t="s">
        <v>286</v>
      </c>
      <c r="D12320" t="s">
        <v>890</v>
      </c>
      <c r="E12320" t="s">
        <v>712</v>
      </c>
      <c r="F12320" t="s">
        <v>711</v>
      </c>
      <c r="G12320" t="s">
        <v>730</v>
      </c>
      <c r="H12320">
        <v>146</v>
      </c>
      <c r="I12320" s="68" t="str">
        <f>VLOOKUP(E12320,Refs!$P$2:$R$29,3,FALSE)</f>
        <v>Y58</v>
      </c>
      <c r="J12320" s="68" t="str">
        <f>VLOOKUP(E12320,Refs!$P$2:$S$29,4,FALSE)</f>
        <v>South West</v>
      </c>
      <c r="K12320" s="28">
        <f t="shared" si="389"/>
        <v>146</v>
      </c>
    </row>
    <row r="12321" spans="1:11" x14ac:dyDescent="0.35">
      <c r="A12321" s="69">
        <f t="shared" si="390"/>
        <v>45870</v>
      </c>
      <c r="B12321" t="s">
        <v>923</v>
      </c>
      <c r="C12321" t="s">
        <v>286</v>
      </c>
      <c r="D12321" t="s">
        <v>890</v>
      </c>
      <c r="E12321" t="s">
        <v>712</v>
      </c>
      <c r="F12321" t="s">
        <v>711</v>
      </c>
      <c r="G12321" t="s">
        <v>729</v>
      </c>
      <c r="H12321">
        <v>128</v>
      </c>
      <c r="I12321" s="68" t="str">
        <f>VLOOKUP(E12321,Refs!$P$2:$R$29,3,FALSE)</f>
        <v>Y58</v>
      </c>
      <c r="J12321" s="68" t="str">
        <f>VLOOKUP(E12321,Refs!$P$2:$S$29,4,FALSE)</f>
        <v>South West</v>
      </c>
      <c r="K12321" s="28">
        <f t="shared" si="389"/>
        <v>128</v>
      </c>
    </row>
    <row r="12322" spans="1:11" x14ac:dyDescent="0.35">
      <c r="A12322" s="69">
        <f t="shared" si="390"/>
        <v>45901</v>
      </c>
      <c r="B12322" t="s">
        <v>925</v>
      </c>
      <c r="C12322" t="s">
        <v>276</v>
      </c>
      <c r="E12322" t="s">
        <v>738</v>
      </c>
      <c r="F12322" t="s">
        <v>907</v>
      </c>
      <c r="G12322" t="s">
        <v>10</v>
      </c>
      <c r="H12322">
        <v>30351</v>
      </c>
      <c r="I12322" s="68" t="str">
        <f>VLOOKUP(E12322,Refs!$P$2:$R$29,3,FALSE)</f>
        <v>Y58</v>
      </c>
      <c r="J12322" s="68" t="str">
        <f>VLOOKUP(E12322,Refs!$P$2:$S$29,4,FALSE)</f>
        <v>South West</v>
      </c>
      <c r="K12322" s="28">
        <f t="shared" ref="K12322:K12385" si="391">IF(OR(H12322="NULL",H12322=0,H12322=""),"",H12322)</f>
        <v>30351</v>
      </c>
    </row>
    <row r="12323" spans="1:11" x14ac:dyDescent="0.35">
      <c r="A12323" s="69">
        <f t="shared" si="390"/>
        <v>45901</v>
      </c>
      <c r="B12323" t="s">
        <v>925</v>
      </c>
      <c r="C12323" t="s">
        <v>276</v>
      </c>
      <c r="E12323" t="s">
        <v>738</v>
      </c>
      <c r="F12323" t="s">
        <v>907</v>
      </c>
      <c r="G12323" t="s">
        <v>69</v>
      </c>
      <c r="H12323">
        <v>30351</v>
      </c>
      <c r="I12323" s="68" t="str">
        <f>VLOOKUP(E12323,Refs!$P$2:$R$29,3,FALSE)</f>
        <v>Y58</v>
      </c>
      <c r="J12323" s="68" t="str">
        <f>VLOOKUP(E12323,Refs!$P$2:$S$29,4,FALSE)</f>
        <v>South West</v>
      </c>
      <c r="K12323" s="28">
        <f t="shared" si="391"/>
        <v>30351</v>
      </c>
    </row>
    <row r="12324" spans="1:11" x14ac:dyDescent="0.35">
      <c r="A12324" s="69">
        <f t="shared" si="390"/>
        <v>45901</v>
      </c>
      <c r="B12324" t="s">
        <v>925</v>
      </c>
      <c r="C12324" t="s">
        <v>276</v>
      </c>
      <c r="E12324" t="s">
        <v>738</v>
      </c>
      <c r="F12324" t="s">
        <v>907</v>
      </c>
      <c r="G12324" t="s">
        <v>20</v>
      </c>
      <c r="H12324">
        <v>27753</v>
      </c>
      <c r="I12324" s="68" t="str">
        <f>VLOOKUP(E12324,Refs!$P$2:$R$29,3,FALSE)</f>
        <v>Y58</v>
      </c>
      <c r="J12324" s="68" t="str">
        <f>VLOOKUP(E12324,Refs!$P$2:$S$29,4,FALSE)</f>
        <v>South West</v>
      </c>
      <c r="K12324" s="28">
        <f t="shared" si="391"/>
        <v>27753</v>
      </c>
    </row>
    <row r="12325" spans="1:11" x14ac:dyDescent="0.35">
      <c r="A12325" s="69">
        <f t="shared" si="390"/>
        <v>45901</v>
      </c>
      <c r="B12325" t="s">
        <v>925</v>
      </c>
      <c r="C12325" t="s">
        <v>276</v>
      </c>
      <c r="E12325" t="s">
        <v>738</v>
      </c>
      <c r="F12325" t="s">
        <v>907</v>
      </c>
      <c r="G12325" t="s">
        <v>23</v>
      </c>
      <c r="H12325">
        <v>23549</v>
      </c>
      <c r="I12325" s="68" t="str">
        <f>VLOOKUP(E12325,Refs!$P$2:$R$29,3,FALSE)</f>
        <v>Y58</v>
      </c>
      <c r="J12325" s="68" t="str">
        <f>VLOOKUP(E12325,Refs!$P$2:$S$29,4,FALSE)</f>
        <v>South West</v>
      </c>
      <c r="K12325" s="28">
        <f t="shared" si="391"/>
        <v>23549</v>
      </c>
    </row>
    <row r="12326" spans="1:11" x14ac:dyDescent="0.35">
      <c r="A12326" s="69">
        <f t="shared" si="390"/>
        <v>45901</v>
      </c>
      <c r="B12326" t="s">
        <v>925</v>
      </c>
      <c r="C12326" t="s">
        <v>276</v>
      </c>
      <c r="E12326" t="s">
        <v>738</v>
      </c>
      <c r="F12326" t="s">
        <v>907</v>
      </c>
      <c r="G12326" t="s">
        <v>19</v>
      </c>
      <c r="H12326">
        <v>802</v>
      </c>
      <c r="I12326" s="68" t="str">
        <f>VLOOKUP(E12326,Refs!$P$2:$R$29,3,FALSE)</f>
        <v>Y58</v>
      </c>
      <c r="J12326" s="68" t="str">
        <f>VLOOKUP(E12326,Refs!$P$2:$S$29,4,FALSE)</f>
        <v>South West</v>
      </c>
      <c r="K12326" s="28">
        <f t="shared" si="391"/>
        <v>802</v>
      </c>
    </row>
    <row r="12327" spans="1:11" x14ac:dyDescent="0.35">
      <c r="A12327" s="69">
        <f t="shared" si="390"/>
        <v>45901</v>
      </c>
      <c r="B12327" t="s">
        <v>925</v>
      </c>
      <c r="C12327" t="s">
        <v>276</v>
      </c>
      <c r="E12327" t="s">
        <v>738</v>
      </c>
      <c r="F12327" t="s">
        <v>907</v>
      </c>
      <c r="G12327" t="s">
        <v>21</v>
      </c>
      <c r="H12327">
        <v>962999</v>
      </c>
      <c r="I12327" s="68" t="str">
        <f>VLOOKUP(E12327,Refs!$P$2:$R$29,3,FALSE)</f>
        <v>Y58</v>
      </c>
      <c r="J12327" s="68" t="str">
        <f>VLOOKUP(E12327,Refs!$P$2:$S$29,4,FALSE)</f>
        <v>South West</v>
      </c>
      <c r="K12327" s="28">
        <f t="shared" si="391"/>
        <v>962999</v>
      </c>
    </row>
    <row r="12328" spans="1:11" x14ac:dyDescent="0.35">
      <c r="A12328" s="69">
        <f t="shared" si="390"/>
        <v>45901</v>
      </c>
      <c r="B12328" t="s">
        <v>925</v>
      </c>
      <c r="C12328" t="s">
        <v>276</v>
      </c>
      <c r="E12328" t="s">
        <v>738</v>
      </c>
      <c r="F12328" t="s">
        <v>907</v>
      </c>
      <c r="G12328" t="s">
        <v>70</v>
      </c>
      <c r="H12328">
        <v>213</v>
      </c>
      <c r="I12328" s="68" t="str">
        <f>VLOOKUP(E12328,Refs!$P$2:$R$29,3,FALSE)</f>
        <v>Y58</v>
      </c>
      <c r="J12328" s="68" t="str">
        <f>VLOOKUP(E12328,Refs!$P$2:$S$29,4,FALSE)</f>
        <v>South West</v>
      </c>
      <c r="K12328" s="28">
        <f t="shared" si="391"/>
        <v>213</v>
      </c>
    </row>
    <row r="12329" spans="1:11" x14ac:dyDescent="0.35">
      <c r="A12329" s="69">
        <f t="shared" si="390"/>
        <v>45901</v>
      </c>
      <c r="B12329" t="s">
        <v>925</v>
      </c>
      <c r="C12329" t="s">
        <v>276</v>
      </c>
      <c r="E12329" t="s">
        <v>738</v>
      </c>
      <c r="F12329" t="s">
        <v>907</v>
      </c>
      <c r="G12329" t="s">
        <v>71</v>
      </c>
      <c r="H12329">
        <v>495</v>
      </c>
      <c r="I12329" s="68" t="str">
        <f>VLOOKUP(E12329,Refs!$P$2:$R$29,3,FALSE)</f>
        <v>Y58</v>
      </c>
      <c r="J12329" s="68" t="str">
        <f>VLOOKUP(E12329,Refs!$P$2:$S$29,4,FALSE)</f>
        <v>South West</v>
      </c>
      <c r="K12329" s="28">
        <f t="shared" si="391"/>
        <v>495</v>
      </c>
    </row>
    <row r="12330" spans="1:11" x14ac:dyDescent="0.35">
      <c r="A12330" s="69">
        <f t="shared" si="390"/>
        <v>45901</v>
      </c>
      <c r="B12330" t="s">
        <v>925</v>
      </c>
      <c r="C12330" t="s">
        <v>276</v>
      </c>
      <c r="E12330" t="s">
        <v>738</v>
      </c>
      <c r="F12330" t="s">
        <v>907</v>
      </c>
      <c r="G12330" t="s">
        <v>72</v>
      </c>
      <c r="H12330">
        <v>49934</v>
      </c>
      <c r="I12330" s="68" t="str">
        <f>VLOOKUP(E12330,Refs!$P$2:$R$29,3,FALSE)</f>
        <v>Y58</v>
      </c>
      <c r="J12330" s="68" t="str">
        <f>VLOOKUP(E12330,Refs!$P$2:$S$29,4,FALSE)</f>
        <v>South West</v>
      </c>
      <c r="K12330" s="28">
        <f t="shared" si="391"/>
        <v>49934</v>
      </c>
    </row>
    <row r="12331" spans="1:11" x14ac:dyDescent="0.35">
      <c r="A12331" s="69">
        <f t="shared" si="390"/>
        <v>45901</v>
      </c>
      <c r="B12331" t="s">
        <v>925</v>
      </c>
      <c r="C12331" t="s">
        <v>276</v>
      </c>
      <c r="E12331" t="s">
        <v>738</v>
      </c>
      <c r="F12331" t="s">
        <v>907</v>
      </c>
      <c r="G12331" t="s">
        <v>73</v>
      </c>
      <c r="H12331">
        <v>15019</v>
      </c>
      <c r="I12331" s="68" t="str">
        <f>VLOOKUP(E12331,Refs!$P$2:$R$29,3,FALSE)</f>
        <v>Y58</v>
      </c>
      <c r="J12331" s="68" t="str">
        <f>VLOOKUP(E12331,Refs!$P$2:$S$29,4,FALSE)</f>
        <v>South West</v>
      </c>
      <c r="K12331" s="28">
        <f t="shared" si="391"/>
        <v>15019</v>
      </c>
    </row>
    <row r="12332" spans="1:11" x14ac:dyDescent="0.35">
      <c r="A12332" s="69">
        <f t="shared" si="390"/>
        <v>45901</v>
      </c>
      <c r="B12332" t="s">
        <v>925</v>
      </c>
      <c r="C12332" t="s">
        <v>276</v>
      </c>
      <c r="E12332" t="s">
        <v>738</v>
      </c>
      <c r="F12332" t="s">
        <v>907</v>
      </c>
      <c r="G12332" t="s">
        <v>74</v>
      </c>
      <c r="H12332">
        <v>86028960</v>
      </c>
      <c r="I12332" s="68" t="str">
        <f>VLOOKUP(E12332,Refs!$P$2:$R$29,3,FALSE)</f>
        <v>Y58</v>
      </c>
      <c r="J12332" s="68" t="str">
        <f>VLOOKUP(E12332,Refs!$P$2:$S$29,4,FALSE)</f>
        <v>South West</v>
      </c>
      <c r="K12332" s="28">
        <f t="shared" si="391"/>
        <v>86028960</v>
      </c>
    </row>
    <row r="12333" spans="1:11" x14ac:dyDescent="0.35">
      <c r="A12333" s="69">
        <f t="shared" si="390"/>
        <v>45901</v>
      </c>
      <c r="B12333" t="s">
        <v>925</v>
      </c>
      <c r="C12333" t="s">
        <v>276</v>
      </c>
      <c r="E12333" t="s">
        <v>738</v>
      </c>
      <c r="F12333" t="s">
        <v>907</v>
      </c>
      <c r="G12333" t="s">
        <v>26</v>
      </c>
      <c r="H12333">
        <v>25998</v>
      </c>
      <c r="I12333" s="68" t="str">
        <f>VLOOKUP(E12333,Refs!$P$2:$R$29,3,FALSE)</f>
        <v>Y58</v>
      </c>
      <c r="J12333" s="68" t="str">
        <f>VLOOKUP(E12333,Refs!$P$2:$S$29,4,FALSE)</f>
        <v>South West</v>
      </c>
      <c r="K12333" s="28">
        <f t="shared" si="391"/>
        <v>25998</v>
      </c>
    </row>
    <row r="12334" spans="1:11" x14ac:dyDescent="0.35">
      <c r="A12334" s="69">
        <f t="shared" si="390"/>
        <v>45901</v>
      </c>
      <c r="B12334" t="s">
        <v>925</v>
      </c>
      <c r="C12334" t="s">
        <v>276</v>
      </c>
      <c r="E12334" t="s">
        <v>738</v>
      </c>
      <c r="F12334" t="s">
        <v>907</v>
      </c>
      <c r="G12334" t="s">
        <v>75</v>
      </c>
      <c r="H12334">
        <v>0</v>
      </c>
      <c r="I12334" s="68" t="str">
        <f>VLOOKUP(E12334,Refs!$P$2:$R$29,3,FALSE)</f>
        <v>Y58</v>
      </c>
      <c r="J12334" s="68" t="str">
        <f>VLOOKUP(E12334,Refs!$P$2:$S$29,4,FALSE)</f>
        <v>South West</v>
      </c>
      <c r="K12334" s="28" t="str">
        <f t="shared" si="391"/>
        <v/>
      </c>
    </row>
    <row r="12335" spans="1:11" x14ac:dyDescent="0.35">
      <c r="A12335" s="69">
        <f t="shared" si="390"/>
        <v>45901</v>
      </c>
      <c r="B12335" t="s">
        <v>925</v>
      </c>
      <c r="C12335" t="s">
        <v>276</v>
      </c>
      <c r="E12335" t="s">
        <v>738</v>
      </c>
      <c r="F12335" t="s">
        <v>907</v>
      </c>
      <c r="G12335" t="s">
        <v>76</v>
      </c>
      <c r="H12335">
        <v>10270</v>
      </c>
      <c r="I12335" s="68" t="str">
        <f>VLOOKUP(E12335,Refs!$P$2:$R$29,3,FALSE)</f>
        <v>Y58</v>
      </c>
      <c r="J12335" s="68" t="str">
        <f>VLOOKUP(E12335,Refs!$P$2:$S$29,4,FALSE)</f>
        <v>South West</v>
      </c>
      <c r="K12335" s="28">
        <f t="shared" si="391"/>
        <v>10270</v>
      </c>
    </row>
    <row r="12336" spans="1:11" x14ac:dyDescent="0.35">
      <c r="A12336" s="69">
        <f t="shared" si="390"/>
        <v>45901</v>
      </c>
      <c r="B12336" t="s">
        <v>925</v>
      </c>
      <c r="C12336" t="s">
        <v>276</v>
      </c>
      <c r="E12336" t="s">
        <v>738</v>
      </c>
      <c r="F12336" t="s">
        <v>907</v>
      </c>
      <c r="G12336" t="s">
        <v>77</v>
      </c>
      <c r="H12336">
        <v>5635</v>
      </c>
      <c r="I12336" s="68" t="str">
        <f>VLOOKUP(E12336,Refs!$P$2:$R$29,3,FALSE)</f>
        <v>Y58</v>
      </c>
      <c r="J12336" s="68" t="str">
        <f>VLOOKUP(E12336,Refs!$P$2:$S$29,4,FALSE)</f>
        <v>South West</v>
      </c>
      <c r="K12336" s="28">
        <f t="shared" si="391"/>
        <v>5635</v>
      </c>
    </row>
    <row r="12337" spans="1:11" x14ac:dyDescent="0.35">
      <c r="A12337" s="69">
        <f t="shared" si="390"/>
        <v>45901</v>
      </c>
      <c r="B12337" t="s">
        <v>925</v>
      </c>
      <c r="C12337" t="s">
        <v>276</v>
      </c>
      <c r="E12337" t="s">
        <v>738</v>
      </c>
      <c r="F12337" t="s">
        <v>907</v>
      </c>
      <c r="G12337" t="s">
        <v>78</v>
      </c>
      <c r="H12337">
        <v>9908</v>
      </c>
      <c r="I12337" s="68" t="str">
        <f>VLOOKUP(E12337,Refs!$P$2:$R$29,3,FALSE)</f>
        <v>Y58</v>
      </c>
      <c r="J12337" s="68" t="str">
        <f>VLOOKUP(E12337,Refs!$P$2:$S$29,4,FALSE)</f>
        <v>South West</v>
      </c>
      <c r="K12337" s="28">
        <f t="shared" si="391"/>
        <v>9908</v>
      </c>
    </row>
    <row r="12338" spans="1:11" x14ac:dyDescent="0.35">
      <c r="A12338" s="69">
        <f t="shared" si="390"/>
        <v>45901</v>
      </c>
      <c r="B12338" t="s">
        <v>925</v>
      </c>
      <c r="C12338" t="s">
        <v>276</v>
      </c>
      <c r="E12338" t="s">
        <v>738</v>
      </c>
      <c r="F12338" t="s">
        <v>907</v>
      </c>
      <c r="G12338" t="s">
        <v>79</v>
      </c>
      <c r="H12338">
        <v>185</v>
      </c>
      <c r="I12338" s="68" t="str">
        <f>VLOOKUP(E12338,Refs!$P$2:$R$29,3,FALSE)</f>
        <v>Y58</v>
      </c>
      <c r="J12338" s="68" t="str">
        <f>VLOOKUP(E12338,Refs!$P$2:$S$29,4,FALSE)</f>
        <v>South West</v>
      </c>
      <c r="K12338" s="28">
        <f t="shared" si="391"/>
        <v>185</v>
      </c>
    </row>
    <row r="12339" spans="1:11" x14ac:dyDescent="0.35">
      <c r="A12339" s="69">
        <f t="shared" si="390"/>
        <v>45901</v>
      </c>
      <c r="B12339" t="s">
        <v>925</v>
      </c>
      <c r="C12339" t="s">
        <v>276</v>
      </c>
      <c r="E12339" t="s">
        <v>738</v>
      </c>
      <c r="F12339" t="s">
        <v>907</v>
      </c>
      <c r="G12339" t="s">
        <v>25</v>
      </c>
      <c r="H12339">
        <v>15726</v>
      </c>
      <c r="I12339" s="68" t="str">
        <f>VLOOKUP(E12339,Refs!$P$2:$R$29,3,FALSE)</f>
        <v>Y58</v>
      </c>
      <c r="J12339" s="68" t="str">
        <f>VLOOKUP(E12339,Refs!$P$2:$S$29,4,FALSE)</f>
        <v>South West</v>
      </c>
      <c r="K12339" s="28">
        <f t="shared" si="391"/>
        <v>15726</v>
      </c>
    </row>
    <row r="12340" spans="1:11" x14ac:dyDescent="0.35">
      <c r="A12340" s="69">
        <f t="shared" si="390"/>
        <v>45901</v>
      </c>
      <c r="B12340" t="s">
        <v>925</v>
      </c>
      <c r="C12340" t="s">
        <v>276</v>
      </c>
      <c r="E12340" t="s">
        <v>738</v>
      </c>
      <c r="F12340" t="s">
        <v>907</v>
      </c>
      <c r="G12340" t="s">
        <v>80</v>
      </c>
      <c r="H12340">
        <v>207</v>
      </c>
      <c r="I12340" s="68" t="str">
        <f>VLOOKUP(E12340,Refs!$P$2:$R$29,3,FALSE)</f>
        <v>Y58</v>
      </c>
      <c r="J12340" s="68" t="str">
        <f>VLOOKUP(E12340,Refs!$P$2:$S$29,4,FALSE)</f>
        <v>South West</v>
      </c>
      <c r="K12340" s="28">
        <f t="shared" si="391"/>
        <v>207</v>
      </c>
    </row>
    <row r="12341" spans="1:11" x14ac:dyDescent="0.35">
      <c r="A12341" s="69">
        <f t="shared" si="390"/>
        <v>45901</v>
      </c>
      <c r="B12341" t="s">
        <v>925</v>
      </c>
      <c r="C12341" t="s">
        <v>276</v>
      </c>
      <c r="E12341" t="s">
        <v>738</v>
      </c>
      <c r="F12341" t="s">
        <v>907</v>
      </c>
      <c r="G12341" t="s">
        <v>81</v>
      </c>
      <c r="H12341">
        <v>8000</v>
      </c>
      <c r="I12341" s="68" t="str">
        <f>VLOOKUP(E12341,Refs!$P$2:$R$29,3,FALSE)</f>
        <v>Y58</v>
      </c>
      <c r="J12341" s="68" t="str">
        <f>VLOOKUP(E12341,Refs!$P$2:$S$29,4,FALSE)</f>
        <v>South West</v>
      </c>
      <c r="K12341" s="28">
        <f t="shared" si="391"/>
        <v>8000</v>
      </c>
    </row>
    <row r="12342" spans="1:11" x14ac:dyDescent="0.35">
      <c r="A12342" s="69">
        <f t="shared" si="390"/>
        <v>45901</v>
      </c>
      <c r="B12342" t="s">
        <v>925</v>
      </c>
      <c r="C12342" t="s">
        <v>276</v>
      </c>
      <c r="E12342" t="s">
        <v>738</v>
      </c>
      <c r="F12342" t="s">
        <v>907</v>
      </c>
      <c r="G12342" t="s">
        <v>82</v>
      </c>
      <c r="H12342">
        <v>4300</v>
      </c>
      <c r="I12342" s="68" t="str">
        <f>VLOOKUP(E12342,Refs!$P$2:$R$29,3,FALSE)</f>
        <v>Y58</v>
      </c>
      <c r="J12342" s="68" t="str">
        <f>VLOOKUP(E12342,Refs!$P$2:$S$29,4,FALSE)</f>
        <v>South West</v>
      </c>
      <c r="K12342" s="28">
        <f t="shared" si="391"/>
        <v>4300</v>
      </c>
    </row>
    <row r="12343" spans="1:11" x14ac:dyDescent="0.35">
      <c r="A12343" s="69">
        <f t="shared" si="390"/>
        <v>45901</v>
      </c>
      <c r="B12343" t="s">
        <v>925</v>
      </c>
      <c r="C12343" t="s">
        <v>276</v>
      </c>
      <c r="E12343" t="s">
        <v>738</v>
      </c>
      <c r="F12343" t="s">
        <v>907</v>
      </c>
      <c r="G12343" t="s">
        <v>83</v>
      </c>
      <c r="H12343">
        <v>3937</v>
      </c>
      <c r="I12343" s="68" t="str">
        <f>VLOOKUP(E12343,Refs!$P$2:$R$29,3,FALSE)</f>
        <v>Y58</v>
      </c>
      <c r="J12343" s="68" t="str">
        <f>VLOOKUP(E12343,Refs!$P$2:$S$29,4,FALSE)</f>
        <v>South West</v>
      </c>
      <c r="K12343" s="28">
        <f t="shared" si="391"/>
        <v>3937</v>
      </c>
    </row>
    <row r="12344" spans="1:11" x14ac:dyDescent="0.35">
      <c r="A12344" s="69">
        <f t="shared" si="390"/>
        <v>45901</v>
      </c>
      <c r="B12344" t="s">
        <v>925</v>
      </c>
      <c r="C12344" t="s">
        <v>276</v>
      </c>
      <c r="E12344" t="s">
        <v>738</v>
      </c>
      <c r="F12344" t="s">
        <v>907</v>
      </c>
      <c r="G12344" t="s">
        <v>84</v>
      </c>
      <c r="H12344">
        <v>18731</v>
      </c>
      <c r="I12344" s="68" t="str">
        <f>VLOOKUP(E12344,Refs!$P$2:$R$29,3,FALSE)</f>
        <v>Y58</v>
      </c>
      <c r="J12344" s="68" t="str">
        <f>VLOOKUP(E12344,Refs!$P$2:$S$29,4,FALSE)</f>
        <v>South West</v>
      </c>
      <c r="K12344" s="28">
        <f t="shared" si="391"/>
        <v>18731</v>
      </c>
    </row>
    <row r="12345" spans="1:11" x14ac:dyDescent="0.35">
      <c r="A12345" s="69">
        <f t="shared" si="390"/>
        <v>45901</v>
      </c>
      <c r="B12345" t="s">
        <v>925</v>
      </c>
      <c r="C12345" t="s">
        <v>276</v>
      </c>
      <c r="E12345" t="s">
        <v>738</v>
      </c>
      <c r="F12345" t="s">
        <v>907</v>
      </c>
      <c r="G12345" t="s">
        <v>85</v>
      </c>
      <c r="H12345">
        <v>585</v>
      </c>
      <c r="I12345" s="68" t="str">
        <f>VLOOKUP(E12345,Refs!$P$2:$R$29,3,FALSE)</f>
        <v>Y58</v>
      </c>
      <c r="J12345" s="68" t="str">
        <f>VLOOKUP(E12345,Refs!$P$2:$S$29,4,FALSE)</f>
        <v>South West</v>
      </c>
      <c r="K12345" s="28">
        <f t="shared" si="391"/>
        <v>585</v>
      </c>
    </row>
    <row r="12346" spans="1:11" x14ac:dyDescent="0.35">
      <c r="A12346" s="69">
        <f t="shared" si="390"/>
        <v>45901</v>
      </c>
      <c r="B12346" t="s">
        <v>925</v>
      </c>
      <c r="C12346" t="s">
        <v>276</v>
      </c>
      <c r="E12346" t="s">
        <v>738</v>
      </c>
      <c r="F12346" t="s">
        <v>907</v>
      </c>
      <c r="G12346" t="s">
        <v>86</v>
      </c>
      <c r="H12346">
        <v>198</v>
      </c>
      <c r="I12346" s="68" t="str">
        <f>VLOOKUP(E12346,Refs!$P$2:$R$29,3,FALSE)</f>
        <v>Y58</v>
      </c>
      <c r="J12346" s="68" t="str">
        <f>VLOOKUP(E12346,Refs!$P$2:$S$29,4,FALSE)</f>
        <v>South West</v>
      </c>
      <c r="K12346" s="28">
        <f t="shared" si="391"/>
        <v>198</v>
      </c>
    </row>
    <row r="12347" spans="1:11" x14ac:dyDescent="0.35">
      <c r="A12347" s="69">
        <f t="shared" si="390"/>
        <v>45901</v>
      </c>
      <c r="B12347" t="s">
        <v>925</v>
      </c>
      <c r="C12347" t="s">
        <v>276</v>
      </c>
      <c r="E12347" t="s">
        <v>738</v>
      </c>
      <c r="F12347" t="s">
        <v>907</v>
      </c>
      <c r="G12347" t="s">
        <v>87</v>
      </c>
      <c r="H12347">
        <v>19569</v>
      </c>
      <c r="I12347" s="68" t="str">
        <f>VLOOKUP(E12347,Refs!$P$2:$R$29,3,FALSE)</f>
        <v>Y58</v>
      </c>
      <c r="J12347" s="68" t="str">
        <f>VLOOKUP(E12347,Refs!$P$2:$S$29,4,FALSE)</f>
        <v>South West</v>
      </c>
      <c r="K12347" s="28">
        <f t="shared" si="391"/>
        <v>19569</v>
      </c>
    </row>
    <row r="12348" spans="1:11" x14ac:dyDescent="0.35">
      <c r="A12348" s="69">
        <f t="shared" si="390"/>
        <v>45901</v>
      </c>
      <c r="B12348" t="s">
        <v>925</v>
      </c>
      <c r="C12348" t="s">
        <v>276</v>
      </c>
      <c r="E12348" t="s">
        <v>738</v>
      </c>
      <c r="F12348" t="s">
        <v>907</v>
      </c>
      <c r="G12348" t="s">
        <v>88</v>
      </c>
      <c r="H12348">
        <v>58267</v>
      </c>
      <c r="I12348" s="68" t="str">
        <f>VLOOKUP(E12348,Refs!$P$2:$R$29,3,FALSE)</f>
        <v>Y58</v>
      </c>
      <c r="J12348" s="68" t="str">
        <f>VLOOKUP(E12348,Refs!$P$2:$S$29,4,FALSE)</f>
        <v>South West</v>
      </c>
      <c r="K12348" s="28">
        <f t="shared" si="391"/>
        <v>58267</v>
      </c>
    </row>
    <row r="12349" spans="1:11" x14ac:dyDescent="0.35">
      <c r="A12349" s="69">
        <f t="shared" si="390"/>
        <v>45901</v>
      </c>
      <c r="B12349" t="s">
        <v>925</v>
      </c>
      <c r="C12349" t="s">
        <v>276</v>
      </c>
      <c r="E12349" t="s">
        <v>738</v>
      </c>
      <c r="F12349" t="s">
        <v>907</v>
      </c>
      <c r="G12349" t="s">
        <v>89</v>
      </c>
      <c r="H12349">
        <v>25998</v>
      </c>
      <c r="I12349" s="68" t="str">
        <f>VLOOKUP(E12349,Refs!$P$2:$R$29,3,FALSE)</f>
        <v>Y58</v>
      </c>
      <c r="J12349" s="68" t="str">
        <f>VLOOKUP(E12349,Refs!$P$2:$S$29,4,FALSE)</f>
        <v>South West</v>
      </c>
      <c r="K12349" s="28">
        <f t="shared" si="391"/>
        <v>25998</v>
      </c>
    </row>
    <row r="12350" spans="1:11" x14ac:dyDescent="0.35">
      <c r="A12350" s="69">
        <f t="shared" si="390"/>
        <v>45901</v>
      </c>
      <c r="B12350" t="s">
        <v>925</v>
      </c>
      <c r="C12350" t="s">
        <v>276</v>
      </c>
      <c r="E12350" t="s">
        <v>738</v>
      </c>
      <c r="F12350" t="s">
        <v>907</v>
      </c>
      <c r="G12350" t="s">
        <v>27</v>
      </c>
      <c r="H12350">
        <v>3063</v>
      </c>
      <c r="I12350" s="68" t="str">
        <f>VLOOKUP(E12350,Refs!$P$2:$R$29,3,FALSE)</f>
        <v>Y58</v>
      </c>
      <c r="J12350" s="68" t="str">
        <f>VLOOKUP(E12350,Refs!$P$2:$S$29,4,FALSE)</f>
        <v>South West</v>
      </c>
      <c r="K12350" s="28">
        <f t="shared" si="391"/>
        <v>3063</v>
      </c>
    </row>
    <row r="12351" spans="1:11" x14ac:dyDescent="0.35">
      <c r="A12351" s="69">
        <f t="shared" si="390"/>
        <v>45901</v>
      </c>
      <c r="B12351" t="s">
        <v>925</v>
      </c>
      <c r="C12351" t="s">
        <v>276</v>
      </c>
      <c r="E12351" t="s">
        <v>738</v>
      </c>
      <c r="F12351" t="s">
        <v>907</v>
      </c>
      <c r="G12351" t="s">
        <v>29</v>
      </c>
      <c r="H12351">
        <v>3141</v>
      </c>
      <c r="I12351" s="68" t="str">
        <f>VLOOKUP(E12351,Refs!$P$2:$R$29,3,FALSE)</f>
        <v>Y58</v>
      </c>
      <c r="J12351" s="68" t="str">
        <f>VLOOKUP(E12351,Refs!$P$2:$S$29,4,FALSE)</f>
        <v>South West</v>
      </c>
      <c r="K12351" s="28">
        <f t="shared" si="391"/>
        <v>3141</v>
      </c>
    </row>
    <row r="12352" spans="1:11" x14ac:dyDescent="0.35">
      <c r="A12352" s="69">
        <f t="shared" si="390"/>
        <v>45901</v>
      </c>
      <c r="B12352" t="s">
        <v>925</v>
      </c>
      <c r="C12352" t="s">
        <v>276</v>
      </c>
      <c r="E12352" t="s">
        <v>738</v>
      </c>
      <c r="F12352" t="s">
        <v>907</v>
      </c>
      <c r="G12352" t="s">
        <v>90</v>
      </c>
      <c r="H12352">
        <v>864</v>
      </c>
      <c r="I12352" s="68" t="str">
        <f>VLOOKUP(E12352,Refs!$P$2:$R$29,3,FALSE)</f>
        <v>Y58</v>
      </c>
      <c r="J12352" s="68" t="str">
        <f>VLOOKUP(E12352,Refs!$P$2:$S$29,4,FALSE)</f>
        <v>South West</v>
      </c>
      <c r="K12352" s="28">
        <f t="shared" si="391"/>
        <v>864</v>
      </c>
    </row>
    <row r="12353" spans="1:11" x14ac:dyDescent="0.35">
      <c r="A12353" s="69">
        <f t="shared" si="390"/>
        <v>45901</v>
      </c>
      <c r="B12353" t="s">
        <v>925</v>
      </c>
      <c r="C12353" t="s">
        <v>276</v>
      </c>
      <c r="E12353" t="s">
        <v>738</v>
      </c>
      <c r="F12353" t="s">
        <v>907</v>
      </c>
      <c r="G12353" t="s">
        <v>91</v>
      </c>
      <c r="H12353">
        <v>9</v>
      </c>
      <c r="I12353" s="68" t="str">
        <f>VLOOKUP(E12353,Refs!$P$2:$R$29,3,FALSE)</f>
        <v>Y58</v>
      </c>
      <c r="J12353" s="68" t="str">
        <f>VLOOKUP(E12353,Refs!$P$2:$S$29,4,FALSE)</f>
        <v>South West</v>
      </c>
      <c r="K12353" s="28">
        <f t="shared" si="391"/>
        <v>9</v>
      </c>
    </row>
    <row r="12354" spans="1:11" x14ac:dyDescent="0.35">
      <c r="A12354" s="69">
        <f t="shared" si="390"/>
        <v>45901</v>
      </c>
      <c r="B12354" t="s">
        <v>925</v>
      </c>
      <c r="C12354" t="s">
        <v>276</v>
      </c>
      <c r="E12354" t="s">
        <v>738</v>
      </c>
      <c r="F12354" t="s">
        <v>907</v>
      </c>
      <c r="G12354" t="s">
        <v>92</v>
      </c>
      <c r="H12354">
        <v>2341</v>
      </c>
      <c r="I12354" s="68" t="str">
        <f>VLOOKUP(E12354,Refs!$P$2:$R$29,3,FALSE)</f>
        <v>Y58</v>
      </c>
      <c r="J12354" s="68" t="str">
        <f>VLOOKUP(E12354,Refs!$P$2:$S$29,4,FALSE)</f>
        <v>South West</v>
      </c>
      <c r="K12354" s="28">
        <f t="shared" si="391"/>
        <v>2341</v>
      </c>
    </row>
    <row r="12355" spans="1:11" x14ac:dyDescent="0.35">
      <c r="A12355" s="69">
        <f t="shared" ref="A12355:A12418" si="392">DATEVALUE(RIGHT(B12355,8))</f>
        <v>45901</v>
      </c>
      <c r="B12355" t="s">
        <v>925</v>
      </c>
      <c r="C12355" t="s">
        <v>276</v>
      </c>
      <c r="E12355" t="s">
        <v>738</v>
      </c>
      <c r="F12355" t="s">
        <v>907</v>
      </c>
      <c r="G12355" t="s">
        <v>93</v>
      </c>
      <c r="H12355">
        <v>83</v>
      </c>
      <c r="I12355" s="68" t="str">
        <f>VLOOKUP(E12355,Refs!$P$2:$R$29,3,FALSE)</f>
        <v>Y58</v>
      </c>
      <c r="J12355" s="68" t="str">
        <f>VLOOKUP(E12355,Refs!$P$2:$S$29,4,FALSE)</f>
        <v>South West</v>
      </c>
      <c r="K12355" s="28">
        <f t="shared" si="391"/>
        <v>83</v>
      </c>
    </row>
    <row r="12356" spans="1:11" x14ac:dyDescent="0.35">
      <c r="A12356" s="69">
        <f t="shared" si="392"/>
        <v>45901</v>
      </c>
      <c r="B12356" t="s">
        <v>925</v>
      </c>
      <c r="C12356" t="s">
        <v>276</v>
      </c>
      <c r="E12356" t="s">
        <v>738</v>
      </c>
      <c r="F12356" t="s">
        <v>907</v>
      </c>
      <c r="G12356" t="s">
        <v>94</v>
      </c>
      <c r="H12356">
        <v>634</v>
      </c>
      <c r="I12356" s="68" t="str">
        <f>VLOOKUP(E12356,Refs!$P$2:$R$29,3,FALSE)</f>
        <v>Y58</v>
      </c>
      <c r="J12356" s="68" t="str">
        <f>VLOOKUP(E12356,Refs!$P$2:$S$29,4,FALSE)</f>
        <v>South West</v>
      </c>
      <c r="K12356" s="28">
        <f t="shared" si="391"/>
        <v>634</v>
      </c>
    </row>
    <row r="12357" spans="1:11" x14ac:dyDescent="0.35">
      <c r="A12357" s="69">
        <f t="shared" si="392"/>
        <v>45901</v>
      </c>
      <c r="B12357" t="s">
        <v>925</v>
      </c>
      <c r="C12357" t="s">
        <v>276</v>
      </c>
      <c r="E12357" t="s">
        <v>738</v>
      </c>
      <c r="F12357" t="s">
        <v>907</v>
      </c>
      <c r="G12357" t="s">
        <v>95</v>
      </c>
      <c r="H12357">
        <v>250</v>
      </c>
      <c r="I12357" s="68" t="str">
        <f>VLOOKUP(E12357,Refs!$P$2:$R$29,3,FALSE)</f>
        <v>Y58</v>
      </c>
      <c r="J12357" s="68" t="str">
        <f>VLOOKUP(E12357,Refs!$P$2:$S$29,4,FALSE)</f>
        <v>South West</v>
      </c>
      <c r="K12357" s="28">
        <f t="shared" si="391"/>
        <v>250</v>
      </c>
    </row>
    <row r="12358" spans="1:11" x14ac:dyDescent="0.35">
      <c r="A12358" s="69">
        <f t="shared" si="392"/>
        <v>45901</v>
      </c>
      <c r="B12358" t="s">
        <v>925</v>
      </c>
      <c r="C12358" t="s">
        <v>276</v>
      </c>
      <c r="E12358" t="s">
        <v>738</v>
      </c>
      <c r="F12358" t="s">
        <v>907</v>
      </c>
      <c r="G12358" t="s">
        <v>96</v>
      </c>
      <c r="H12358">
        <v>4881</v>
      </c>
      <c r="I12358" s="68" t="str">
        <f>VLOOKUP(E12358,Refs!$P$2:$R$29,3,FALSE)</f>
        <v>Y58</v>
      </c>
      <c r="J12358" s="68" t="str">
        <f>VLOOKUP(E12358,Refs!$P$2:$S$29,4,FALSE)</f>
        <v>South West</v>
      </c>
      <c r="K12358" s="28">
        <f t="shared" si="391"/>
        <v>4881</v>
      </c>
    </row>
    <row r="12359" spans="1:11" x14ac:dyDescent="0.35">
      <c r="A12359" s="69">
        <f t="shared" si="392"/>
        <v>45901</v>
      </c>
      <c r="B12359" t="s">
        <v>925</v>
      </c>
      <c r="C12359" t="s">
        <v>276</v>
      </c>
      <c r="E12359" t="s">
        <v>738</v>
      </c>
      <c r="F12359" t="s">
        <v>907</v>
      </c>
      <c r="G12359" t="s">
        <v>31</v>
      </c>
      <c r="H12359">
        <v>4460</v>
      </c>
      <c r="I12359" s="68" t="str">
        <f>VLOOKUP(E12359,Refs!$P$2:$R$29,3,FALSE)</f>
        <v>Y58</v>
      </c>
      <c r="J12359" s="68" t="str">
        <f>VLOOKUP(E12359,Refs!$P$2:$S$29,4,FALSE)</f>
        <v>South West</v>
      </c>
      <c r="K12359" s="28">
        <f t="shared" si="391"/>
        <v>4460</v>
      </c>
    </row>
    <row r="12360" spans="1:11" x14ac:dyDescent="0.35">
      <c r="A12360" s="69">
        <f t="shared" si="392"/>
        <v>45901</v>
      </c>
      <c r="B12360" t="s">
        <v>925</v>
      </c>
      <c r="C12360" t="s">
        <v>276</v>
      </c>
      <c r="E12360" t="s">
        <v>738</v>
      </c>
      <c r="F12360" t="s">
        <v>907</v>
      </c>
      <c r="G12360" t="s">
        <v>97</v>
      </c>
      <c r="H12360">
        <v>3088</v>
      </c>
      <c r="I12360" s="68" t="str">
        <f>VLOOKUP(E12360,Refs!$P$2:$R$29,3,FALSE)</f>
        <v>Y58</v>
      </c>
      <c r="J12360" s="68" t="str">
        <f>VLOOKUP(E12360,Refs!$P$2:$S$29,4,FALSE)</f>
        <v>South West</v>
      </c>
      <c r="K12360" s="28">
        <f t="shared" si="391"/>
        <v>3088</v>
      </c>
    </row>
    <row r="12361" spans="1:11" x14ac:dyDescent="0.35">
      <c r="A12361" s="69">
        <f t="shared" si="392"/>
        <v>45901</v>
      </c>
      <c r="B12361" t="s">
        <v>925</v>
      </c>
      <c r="C12361" t="s">
        <v>276</v>
      </c>
      <c r="E12361" t="s">
        <v>738</v>
      </c>
      <c r="F12361" t="s">
        <v>907</v>
      </c>
      <c r="G12361" t="s">
        <v>98</v>
      </c>
      <c r="H12361">
        <v>3036</v>
      </c>
      <c r="I12361" s="68" t="str">
        <f>VLOOKUP(E12361,Refs!$P$2:$R$29,3,FALSE)</f>
        <v>Y58</v>
      </c>
      <c r="J12361" s="68" t="str">
        <f>VLOOKUP(E12361,Refs!$P$2:$S$29,4,FALSE)</f>
        <v>South West</v>
      </c>
      <c r="K12361" s="28">
        <f t="shared" si="391"/>
        <v>3036</v>
      </c>
    </row>
    <row r="12362" spans="1:11" x14ac:dyDescent="0.35">
      <c r="A12362" s="69">
        <f t="shared" si="392"/>
        <v>45901</v>
      </c>
      <c r="B12362" t="s">
        <v>925</v>
      </c>
      <c r="C12362" t="s">
        <v>276</v>
      </c>
      <c r="E12362" t="s">
        <v>738</v>
      </c>
      <c r="F12362" t="s">
        <v>907</v>
      </c>
      <c r="G12362" t="s">
        <v>99</v>
      </c>
      <c r="H12362">
        <v>3008</v>
      </c>
      <c r="I12362" s="68" t="str">
        <f>VLOOKUP(E12362,Refs!$P$2:$R$29,3,FALSE)</f>
        <v>Y58</v>
      </c>
      <c r="J12362" s="68" t="str">
        <f>VLOOKUP(E12362,Refs!$P$2:$S$29,4,FALSE)</f>
        <v>South West</v>
      </c>
      <c r="K12362" s="28">
        <f t="shared" si="391"/>
        <v>3008</v>
      </c>
    </row>
    <row r="12363" spans="1:11" x14ac:dyDescent="0.35">
      <c r="A12363" s="69">
        <f t="shared" si="392"/>
        <v>45901</v>
      </c>
      <c r="B12363" t="s">
        <v>925</v>
      </c>
      <c r="C12363" t="s">
        <v>276</v>
      </c>
      <c r="E12363" t="s">
        <v>738</v>
      </c>
      <c r="F12363" t="s">
        <v>907</v>
      </c>
      <c r="G12363" t="s">
        <v>100</v>
      </c>
      <c r="H12363">
        <v>2360</v>
      </c>
      <c r="I12363" s="68" t="str">
        <f>VLOOKUP(E12363,Refs!$P$2:$R$29,3,FALSE)</f>
        <v>Y58</v>
      </c>
      <c r="J12363" s="68" t="str">
        <f>VLOOKUP(E12363,Refs!$P$2:$S$29,4,FALSE)</f>
        <v>South West</v>
      </c>
      <c r="K12363" s="28">
        <f t="shared" si="391"/>
        <v>2360</v>
      </c>
    </row>
    <row r="12364" spans="1:11" x14ac:dyDescent="0.35">
      <c r="A12364" s="69">
        <f t="shared" si="392"/>
        <v>45901</v>
      </c>
      <c r="B12364" t="s">
        <v>925</v>
      </c>
      <c r="C12364" t="s">
        <v>276</v>
      </c>
      <c r="E12364" t="s">
        <v>738</v>
      </c>
      <c r="F12364" t="s">
        <v>907</v>
      </c>
      <c r="G12364" t="s">
        <v>101</v>
      </c>
      <c r="H12364">
        <v>381</v>
      </c>
      <c r="I12364" s="68" t="str">
        <f>VLOOKUP(E12364,Refs!$P$2:$R$29,3,FALSE)</f>
        <v>Y58</v>
      </c>
      <c r="J12364" s="68" t="str">
        <f>VLOOKUP(E12364,Refs!$P$2:$S$29,4,FALSE)</f>
        <v>South West</v>
      </c>
      <c r="K12364" s="28">
        <f t="shared" si="391"/>
        <v>381</v>
      </c>
    </row>
    <row r="12365" spans="1:11" x14ac:dyDescent="0.35">
      <c r="A12365" s="69">
        <f t="shared" si="392"/>
        <v>45901</v>
      </c>
      <c r="B12365" t="s">
        <v>925</v>
      </c>
      <c r="C12365" t="s">
        <v>276</v>
      </c>
      <c r="E12365" t="s">
        <v>738</v>
      </c>
      <c r="F12365" t="s">
        <v>907</v>
      </c>
      <c r="G12365" t="s">
        <v>102</v>
      </c>
      <c r="H12365">
        <v>344</v>
      </c>
      <c r="I12365" s="68" t="str">
        <f>VLOOKUP(E12365,Refs!$P$2:$R$29,3,FALSE)</f>
        <v>Y58</v>
      </c>
      <c r="J12365" s="68" t="str">
        <f>VLOOKUP(E12365,Refs!$P$2:$S$29,4,FALSE)</f>
        <v>South West</v>
      </c>
      <c r="K12365" s="28">
        <f t="shared" si="391"/>
        <v>344</v>
      </c>
    </row>
    <row r="12366" spans="1:11" x14ac:dyDescent="0.35">
      <c r="A12366" s="69">
        <f t="shared" si="392"/>
        <v>45901</v>
      </c>
      <c r="B12366" t="s">
        <v>925</v>
      </c>
      <c r="C12366" t="s">
        <v>276</v>
      </c>
      <c r="E12366" t="s">
        <v>738</v>
      </c>
      <c r="F12366" t="s">
        <v>907</v>
      </c>
      <c r="G12366" t="s">
        <v>103</v>
      </c>
      <c r="H12366">
        <v>2590</v>
      </c>
      <c r="I12366" s="68" t="str">
        <f>VLOOKUP(E12366,Refs!$P$2:$R$29,3,FALSE)</f>
        <v>Y58</v>
      </c>
      <c r="J12366" s="68" t="str">
        <f>VLOOKUP(E12366,Refs!$P$2:$S$29,4,FALSE)</f>
        <v>South West</v>
      </c>
      <c r="K12366" s="28">
        <f t="shared" si="391"/>
        <v>2590</v>
      </c>
    </row>
    <row r="12367" spans="1:11" x14ac:dyDescent="0.35">
      <c r="A12367" s="69">
        <f t="shared" si="392"/>
        <v>45901</v>
      </c>
      <c r="B12367" t="s">
        <v>925</v>
      </c>
      <c r="C12367" t="s">
        <v>276</v>
      </c>
      <c r="E12367" t="s">
        <v>738</v>
      </c>
      <c r="F12367" t="s">
        <v>907</v>
      </c>
      <c r="G12367" t="s">
        <v>104</v>
      </c>
      <c r="H12367">
        <v>54200</v>
      </c>
      <c r="I12367" s="68" t="str">
        <f>VLOOKUP(E12367,Refs!$P$2:$R$29,3,FALSE)</f>
        <v>Y58</v>
      </c>
      <c r="J12367" s="68" t="str">
        <f>VLOOKUP(E12367,Refs!$P$2:$S$29,4,FALSE)</f>
        <v>South West</v>
      </c>
      <c r="K12367" s="28">
        <f t="shared" si="391"/>
        <v>54200</v>
      </c>
    </row>
    <row r="12368" spans="1:11" x14ac:dyDescent="0.35">
      <c r="A12368" s="69">
        <f t="shared" si="392"/>
        <v>45901</v>
      </c>
      <c r="B12368" t="s">
        <v>925</v>
      </c>
      <c r="C12368" t="s">
        <v>276</v>
      </c>
      <c r="E12368" t="s">
        <v>738</v>
      </c>
      <c r="F12368" t="s">
        <v>907</v>
      </c>
      <c r="G12368" t="s">
        <v>105</v>
      </c>
      <c r="H12368">
        <v>4110</v>
      </c>
      <c r="I12368" s="68" t="str">
        <f>VLOOKUP(E12368,Refs!$P$2:$R$29,3,FALSE)</f>
        <v>Y58</v>
      </c>
      <c r="J12368" s="68" t="str">
        <f>VLOOKUP(E12368,Refs!$P$2:$S$29,4,FALSE)</f>
        <v>South West</v>
      </c>
      <c r="K12368" s="28">
        <f t="shared" si="391"/>
        <v>4110</v>
      </c>
    </row>
    <row r="12369" spans="1:11" x14ac:dyDescent="0.35">
      <c r="A12369" s="69">
        <f t="shared" si="392"/>
        <v>45901</v>
      </c>
      <c r="B12369" t="s">
        <v>925</v>
      </c>
      <c r="C12369" t="s">
        <v>276</v>
      </c>
      <c r="E12369" t="s">
        <v>738</v>
      </c>
      <c r="F12369" t="s">
        <v>907</v>
      </c>
      <c r="G12369" t="s">
        <v>106</v>
      </c>
      <c r="H12369">
        <v>2673</v>
      </c>
      <c r="I12369" s="68" t="str">
        <f>VLOOKUP(E12369,Refs!$P$2:$R$29,3,FALSE)</f>
        <v>Y58</v>
      </c>
      <c r="J12369" s="68" t="str">
        <f>VLOOKUP(E12369,Refs!$P$2:$S$29,4,FALSE)</f>
        <v>South West</v>
      </c>
      <c r="K12369" s="28">
        <f t="shared" si="391"/>
        <v>2673</v>
      </c>
    </row>
    <row r="12370" spans="1:11" x14ac:dyDescent="0.35">
      <c r="A12370" s="69">
        <f t="shared" si="392"/>
        <v>45901</v>
      </c>
      <c r="B12370" t="s">
        <v>925</v>
      </c>
      <c r="C12370" t="s">
        <v>276</v>
      </c>
      <c r="E12370" t="s">
        <v>738</v>
      </c>
      <c r="F12370" t="s">
        <v>907</v>
      </c>
      <c r="G12370" t="s">
        <v>107</v>
      </c>
      <c r="H12370">
        <v>226</v>
      </c>
      <c r="I12370" s="68" t="str">
        <f>VLOOKUP(E12370,Refs!$P$2:$R$29,3,FALSE)</f>
        <v>Y58</v>
      </c>
      <c r="J12370" s="68" t="str">
        <f>VLOOKUP(E12370,Refs!$P$2:$S$29,4,FALSE)</f>
        <v>South West</v>
      </c>
      <c r="K12370" s="28">
        <f t="shared" si="391"/>
        <v>226</v>
      </c>
    </row>
    <row r="12371" spans="1:11" x14ac:dyDescent="0.35">
      <c r="A12371" s="69">
        <f t="shared" si="392"/>
        <v>45901</v>
      </c>
      <c r="B12371" t="s">
        <v>925</v>
      </c>
      <c r="C12371" t="s">
        <v>276</v>
      </c>
      <c r="E12371" t="s">
        <v>738</v>
      </c>
      <c r="F12371" t="s">
        <v>907</v>
      </c>
      <c r="G12371" t="s">
        <v>108</v>
      </c>
      <c r="H12371">
        <v>644</v>
      </c>
      <c r="I12371" s="68" t="str">
        <f>VLOOKUP(E12371,Refs!$P$2:$R$29,3,FALSE)</f>
        <v>Y58</v>
      </c>
      <c r="J12371" s="68" t="str">
        <f>VLOOKUP(E12371,Refs!$P$2:$S$29,4,FALSE)</f>
        <v>South West</v>
      </c>
      <c r="K12371" s="28">
        <f t="shared" si="391"/>
        <v>644</v>
      </c>
    </row>
    <row r="12372" spans="1:11" x14ac:dyDescent="0.35">
      <c r="A12372" s="69">
        <f t="shared" si="392"/>
        <v>45901</v>
      </c>
      <c r="B12372" t="s">
        <v>925</v>
      </c>
      <c r="C12372" t="s">
        <v>276</v>
      </c>
      <c r="E12372" t="s">
        <v>738</v>
      </c>
      <c r="F12372" t="s">
        <v>907</v>
      </c>
      <c r="G12372" t="s">
        <v>109</v>
      </c>
      <c r="H12372">
        <v>134100</v>
      </c>
      <c r="I12372" s="68" t="str">
        <f>VLOOKUP(E12372,Refs!$P$2:$R$29,3,FALSE)</f>
        <v>Y58</v>
      </c>
      <c r="J12372" s="68" t="str">
        <f>VLOOKUP(E12372,Refs!$P$2:$S$29,4,FALSE)</f>
        <v>South West</v>
      </c>
      <c r="K12372" s="28">
        <f t="shared" si="391"/>
        <v>134100</v>
      </c>
    </row>
    <row r="12373" spans="1:11" x14ac:dyDescent="0.35">
      <c r="A12373" s="69">
        <f t="shared" si="392"/>
        <v>45901</v>
      </c>
      <c r="B12373" t="s">
        <v>925</v>
      </c>
      <c r="C12373" t="s">
        <v>276</v>
      </c>
      <c r="E12373" t="s">
        <v>738</v>
      </c>
      <c r="F12373" t="s">
        <v>907</v>
      </c>
      <c r="G12373" t="s">
        <v>110</v>
      </c>
      <c r="H12373">
        <v>0</v>
      </c>
      <c r="I12373" s="68" t="str">
        <f>VLOOKUP(E12373,Refs!$P$2:$R$29,3,FALSE)</f>
        <v>Y58</v>
      </c>
      <c r="J12373" s="68" t="str">
        <f>VLOOKUP(E12373,Refs!$P$2:$S$29,4,FALSE)</f>
        <v>South West</v>
      </c>
      <c r="K12373" s="28" t="str">
        <f t="shared" si="391"/>
        <v/>
      </c>
    </row>
    <row r="12374" spans="1:11" x14ac:dyDescent="0.35">
      <c r="A12374" s="69">
        <f t="shared" si="392"/>
        <v>45901</v>
      </c>
      <c r="B12374" t="s">
        <v>925</v>
      </c>
      <c r="C12374" t="s">
        <v>276</v>
      </c>
      <c r="E12374" t="s">
        <v>738</v>
      </c>
      <c r="F12374" t="s">
        <v>907</v>
      </c>
      <c r="G12374" t="s">
        <v>808</v>
      </c>
      <c r="H12374">
        <v>5882</v>
      </c>
      <c r="I12374" s="68" t="str">
        <f>VLOOKUP(E12374,Refs!$P$2:$R$29,3,FALSE)</f>
        <v>Y58</v>
      </c>
      <c r="J12374" s="68" t="str">
        <f>VLOOKUP(E12374,Refs!$P$2:$S$29,4,FALSE)</f>
        <v>South West</v>
      </c>
      <c r="K12374" s="28">
        <f t="shared" si="391"/>
        <v>5882</v>
      </c>
    </row>
    <row r="12375" spans="1:11" x14ac:dyDescent="0.35">
      <c r="A12375" s="69">
        <f t="shared" si="392"/>
        <v>45901</v>
      </c>
      <c r="B12375" t="s">
        <v>925</v>
      </c>
      <c r="C12375" t="s">
        <v>276</v>
      </c>
      <c r="E12375" t="s">
        <v>738</v>
      </c>
      <c r="F12375" t="s">
        <v>907</v>
      </c>
      <c r="G12375" t="s">
        <v>809</v>
      </c>
      <c r="H12375">
        <v>2626</v>
      </c>
      <c r="I12375" s="68" t="str">
        <f>VLOOKUP(E12375,Refs!$P$2:$R$29,3,FALSE)</f>
        <v>Y58</v>
      </c>
      <c r="J12375" s="68" t="str">
        <f>VLOOKUP(E12375,Refs!$P$2:$S$29,4,FALSE)</f>
        <v>South West</v>
      </c>
      <c r="K12375" s="28">
        <f t="shared" si="391"/>
        <v>2626</v>
      </c>
    </row>
    <row r="12376" spans="1:11" x14ac:dyDescent="0.35">
      <c r="A12376" s="69">
        <f t="shared" si="392"/>
        <v>45901</v>
      </c>
      <c r="B12376" t="s">
        <v>925</v>
      </c>
      <c r="C12376" t="s">
        <v>276</v>
      </c>
      <c r="E12376" t="s">
        <v>738</v>
      </c>
      <c r="F12376" t="s">
        <v>907</v>
      </c>
      <c r="G12376" t="s">
        <v>111</v>
      </c>
      <c r="H12376">
        <v>15907</v>
      </c>
      <c r="I12376" s="68" t="str">
        <f>VLOOKUP(E12376,Refs!$P$2:$R$29,3,FALSE)</f>
        <v>Y58</v>
      </c>
      <c r="J12376" s="68" t="str">
        <f>VLOOKUP(E12376,Refs!$P$2:$S$29,4,FALSE)</f>
        <v>South West</v>
      </c>
      <c r="K12376" s="28">
        <f t="shared" si="391"/>
        <v>15907</v>
      </c>
    </row>
    <row r="12377" spans="1:11" x14ac:dyDescent="0.35">
      <c r="A12377" s="69">
        <f t="shared" si="392"/>
        <v>45901</v>
      </c>
      <c r="B12377" t="s">
        <v>925</v>
      </c>
      <c r="C12377" t="s">
        <v>276</v>
      </c>
      <c r="E12377" t="s">
        <v>738</v>
      </c>
      <c r="F12377" t="s">
        <v>907</v>
      </c>
      <c r="G12377" t="s">
        <v>112</v>
      </c>
      <c r="H12377">
        <v>5</v>
      </c>
      <c r="I12377" s="68" t="str">
        <f>VLOOKUP(E12377,Refs!$P$2:$R$29,3,FALSE)</f>
        <v>Y58</v>
      </c>
      <c r="J12377" s="68" t="str">
        <f>VLOOKUP(E12377,Refs!$P$2:$S$29,4,FALSE)</f>
        <v>South West</v>
      </c>
      <c r="K12377" s="28">
        <f t="shared" si="391"/>
        <v>5</v>
      </c>
    </row>
    <row r="12378" spans="1:11" x14ac:dyDescent="0.35">
      <c r="A12378" s="69">
        <f t="shared" si="392"/>
        <v>45901</v>
      </c>
      <c r="B12378" t="s">
        <v>925</v>
      </c>
      <c r="C12378" t="s">
        <v>276</v>
      </c>
      <c r="E12378" t="s">
        <v>738</v>
      </c>
      <c r="F12378" t="s">
        <v>907</v>
      </c>
      <c r="G12378" t="s">
        <v>113</v>
      </c>
      <c r="H12378">
        <v>13513</v>
      </c>
      <c r="I12378" s="68" t="str">
        <f>VLOOKUP(E12378,Refs!$P$2:$R$29,3,FALSE)</f>
        <v>Y58</v>
      </c>
      <c r="J12378" s="68" t="str">
        <f>VLOOKUP(E12378,Refs!$P$2:$S$29,4,FALSE)</f>
        <v>South West</v>
      </c>
      <c r="K12378" s="28">
        <f t="shared" si="391"/>
        <v>13513</v>
      </c>
    </row>
    <row r="12379" spans="1:11" x14ac:dyDescent="0.35">
      <c r="A12379" s="69">
        <f t="shared" si="392"/>
        <v>45901</v>
      </c>
      <c r="B12379" t="s">
        <v>925</v>
      </c>
      <c r="C12379" t="s">
        <v>276</v>
      </c>
      <c r="E12379" t="s">
        <v>738</v>
      </c>
      <c r="F12379" t="s">
        <v>907</v>
      </c>
      <c r="G12379" t="s">
        <v>114</v>
      </c>
      <c r="H12379">
        <v>2474</v>
      </c>
      <c r="I12379" s="68" t="str">
        <f>VLOOKUP(E12379,Refs!$P$2:$R$29,3,FALSE)</f>
        <v>Y58</v>
      </c>
      <c r="J12379" s="68" t="str">
        <f>VLOOKUP(E12379,Refs!$P$2:$S$29,4,FALSE)</f>
        <v>South West</v>
      </c>
      <c r="K12379" s="28">
        <f t="shared" si="391"/>
        <v>2474</v>
      </c>
    </row>
    <row r="12380" spans="1:11" x14ac:dyDescent="0.35">
      <c r="A12380" s="69">
        <f t="shared" si="392"/>
        <v>45901</v>
      </c>
      <c r="B12380" t="s">
        <v>925</v>
      </c>
      <c r="C12380" t="s">
        <v>276</v>
      </c>
      <c r="E12380" t="s">
        <v>738</v>
      </c>
      <c r="F12380" t="s">
        <v>907</v>
      </c>
      <c r="G12380" t="s">
        <v>115</v>
      </c>
      <c r="H12380">
        <v>2853</v>
      </c>
      <c r="I12380" s="68" t="str">
        <f>VLOOKUP(E12380,Refs!$P$2:$R$29,3,FALSE)</f>
        <v>Y58</v>
      </c>
      <c r="J12380" s="68" t="str">
        <f>VLOOKUP(E12380,Refs!$P$2:$S$29,4,FALSE)</f>
        <v>South West</v>
      </c>
      <c r="K12380" s="28">
        <f t="shared" si="391"/>
        <v>2853</v>
      </c>
    </row>
    <row r="12381" spans="1:11" x14ac:dyDescent="0.35">
      <c r="A12381" s="69">
        <f t="shared" si="392"/>
        <v>45901</v>
      </c>
      <c r="B12381" t="s">
        <v>925</v>
      </c>
      <c r="C12381" t="s">
        <v>276</v>
      </c>
      <c r="E12381" t="s">
        <v>738</v>
      </c>
      <c r="F12381" t="s">
        <v>907</v>
      </c>
      <c r="G12381" t="s">
        <v>116</v>
      </c>
      <c r="H12381">
        <v>1329</v>
      </c>
      <c r="I12381" s="68" t="str">
        <f>VLOOKUP(E12381,Refs!$P$2:$R$29,3,FALSE)</f>
        <v>Y58</v>
      </c>
      <c r="J12381" s="68" t="str">
        <f>VLOOKUP(E12381,Refs!$P$2:$S$29,4,FALSE)</f>
        <v>South West</v>
      </c>
      <c r="K12381" s="28">
        <f t="shared" si="391"/>
        <v>1329</v>
      </c>
    </row>
    <row r="12382" spans="1:11" x14ac:dyDescent="0.35">
      <c r="A12382" s="69">
        <f t="shared" si="392"/>
        <v>45901</v>
      </c>
      <c r="B12382" t="s">
        <v>925</v>
      </c>
      <c r="C12382" t="s">
        <v>276</v>
      </c>
      <c r="E12382" t="s">
        <v>738</v>
      </c>
      <c r="F12382" t="s">
        <v>907</v>
      </c>
      <c r="G12382" t="s">
        <v>117</v>
      </c>
      <c r="H12382">
        <v>5134</v>
      </c>
      <c r="I12382" s="68" t="str">
        <f>VLOOKUP(E12382,Refs!$P$2:$R$29,3,FALSE)</f>
        <v>Y58</v>
      </c>
      <c r="J12382" s="68" t="str">
        <f>VLOOKUP(E12382,Refs!$P$2:$S$29,4,FALSE)</f>
        <v>South West</v>
      </c>
      <c r="K12382" s="28">
        <f t="shared" si="391"/>
        <v>5134</v>
      </c>
    </row>
    <row r="12383" spans="1:11" x14ac:dyDescent="0.35">
      <c r="A12383" s="69">
        <f t="shared" si="392"/>
        <v>45901</v>
      </c>
      <c r="B12383" t="s">
        <v>925</v>
      </c>
      <c r="C12383" t="s">
        <v>276</v>
      </c>
      <c r="E12383" t="s">
        <v>738</v>
      </c>
      <c r="F12383" t="s">
        <v>907</v>
      </c>
      <c r="G12383" t="s">
        <v>118</v>
      </c>
      <c r="H12383">
        <v>726</v>
      </c>
      <c r="I12383" s="68" t="str">
        <f>VLOOKUP(E12383,Refs!$P$2:$R$29,3,FALSE)</f>
        <v>Y58</v>
      </c>
      <c r="J12383" s="68" t="str">
        <f>VLOOKUP(E12383,Refs!$P$2:$S$29,4,FALSE)</f>
        <v>South West</v>
      </c>
      <c r="K12383" s="28">
        <f t="shared" si="391"/>
        <v>726</v>
      </c>
    </row>
    <row r="12384" spans="1:11" x14ac:dyDescent="0.35">
      <c r="A12384" s="69">
        <f t="shared" si="392"/>
        <v>45901</v>
      </c>
      <c r="B12384" t="s">
        <v>925</v>
      </c>
      <c r="C12384" t="s">
        <v>276</v>
      </c>
      <c r="E12384" t="s">
        <v>738</v>
      </c>
      <c r="F12384" t="s">
        <v>907</v>
      </c>
      <c r="G12384" t="s">
        <v>119</v>
      </c>
      <c r="H12384">
        <v>1504</v>
      </c>
      <c r="I12384" s="68" t="str">
        <f>VLOOKUP(E12384,Refs!$P$2:$R$29,3,FALSE)</f>
        <v>Y58</v>
      </c>
      <c r="J12384" s="68" t="str">
        <f>VLOOKUP(E12384,Refs!$P$2:$S$29,4,FALSE)</f>
        <v>South West</v>
      </c>
      <c r="K12384" s="28">
        <f t="shared" si="391"/>
        <v>1504</v>
      </c>
    </row>
    <row r="12385" spans="1:11" x14ac:dyDescent="0.35">
      <c r="A12385" s="69">
        <f t="shared" si="392"/>
        <v>45901</v>
      </c>
      <c r="B12385" t="s">
        <v>925</v>
      </c>
      <c r="C12385" t="s">
        <v>276</v>
      </c>
      <c r="E12385" t="s">
        <v>738</v>
      </c>
      <c r="F12385" t="s">
        <v>907</v>
      </c>
      <c r="G12385" t="s">
        <v>120</v>
      </c>
      <c r="H12385">
        <v>3</v>
      </c>
      <c r="I12385" s="68" t="str">
        <f>VLOOKUP(E12385,Refs!$P$2:$R$29,3,FALSE)</f>
        <v>Y58</v>
      </c>
      <c r="J12385" s="68" t="str">
        <f>VLOOKUP(E12385,Refs!$P$2:$S$29,4,FALSE)</f>
        <v>South West</v>
      </c>
      <c r="K12385" s="28">
        <f t="shared" si="391"/>
        <v>3</v>
      </c>
    </row>
    <row r="12386" spans="1:11" x14ac:dyDescent="0.35">
      <c r="A12386" s="69">
        <f t="shared" si="392"/>
        <v>45901</v>
      </c>
      <c r="B12386" t="s">
        <v>925</v>
      </c>
      <c r="C12386" t="s">
        <v>276</v>
      </c>
      <c r="E12386" t="s">
        <v>738</v>
      </c>
      <c r="F12386" t="s">
        <v>907</v>
      </c>
      <c r="G12386" t="s">
        <v>121</v>
      </c>
      <c r="H12386">
        <v>864</v>
      </c>
      <c r="I12386" s="68" t="str">
        <f>VLOOKUP(E12386,Refs!$P$2:$R$29,3,FALSE)</f>
        <v>Y58</v>
      </c>
      <c r="J12386" s="68" t="str">
        <f>VLOOKUP(E12386,Refs!$P$2:$S$29,4,FALSE)</f>
        <v>South West</v>
      </c>
      <c r="K12386" s="28">
        <f t="shared" ref="K12386:K12449" si="393">IF(OR(H12386="NULL",H12386=0,H12386=""),"",H12386)</f>
        <v>864</v>
      </c>
    </row>
    <row r="12387" spans="1:11" x14ac:dyDescent="0.35">
      <c r="A12387" s="69">
        <f t="shared" si="392"/>
        <v>45901</v>
      </c>
      <c r="B12387" t="s">
        <v>925</v>
      </c>
      <c r="C12387" t="s">
        <v>276</v>
      </c>
      <c r="E12387" t="s">
        <v>738</v>
      </c>
      <c r="F12387" t="s">
        <v>907</v>
      </c>
      <c r="G12387" t="s">
        <v>122</v>
      </c>
      <c r="H12387">
        <v>2</v>
      </c>
      <c r="I12387" s="68" t="str">
        <f>VLOOKUP(E12387,Refs!$P$2:$R$29,3,FALSE)</f>
        <v>Y58</v>
      </c>
      <c r="J12387" s="68" t="str">
        <f>VLOOKUP(E12387,Refs!$P$2:$S$29,4,FALSE)</f>
        <v>South West</v>
      </c>
      <c r="K12387" s="28">
        <f t="shared" si="393"/>
        <v>2</v>
      </c>
    </row>
    <row r="12388" spans="1:11" x14ac:dyDescent="0.35">
      <c r="A12388" s="69">
        <f t="shared" si="392"/>
        <v>45901</v>
      </c>
      <c r="B12388" t="s">
        <v>925</v>
      </c>
      <c r="C12388" t="s">
        <v>276</v>
      </c>
      <c r="E12388" t="s">
        <v>738</v>
      </c>
      <c r="F12388" t="s">
        <v>907</v>
      </c>
      <c r="G12388" t="s">
        <v>123</v>
      </c>
      <c r="H12388">
        <v>0</v>
      </c>
      <c r="I12388" s="68" t="str">
        <f>VLOOKUP(E12388,Refs!$P$2:$R$29,3,FALSE)</f>
        <v>Y58</v>
      </c>
      <c r="J12388" s="68" t="str">
        <f>VLOOKUP(E12388,Refs!$P$2:$S$29,4,FALSE)</f>
        <v>South West</v>
      </c>
      <c r="K12388" s="28" t="str">
        <f t="shared" si="393"/>
        <v/>
      </c>
    </row>
    <row r="12389" spans="1:11" x14ac:dyDescent="0.35">
      <c r="A12389" s="69">
        <f t="shared" si="392"/>
        <v>45901</v>
      </c>
      <c r="B12389" t="s">
        <v>925</v>
      </c>
      <c r="C12389" t="s">
        <v>276</v>
      </c>
      <c r="E12389" t="s">
        <v>738</v>
      </c>
      <c r="F12389" t="s">
        <v>907</v>
      </c>
      <c r="G12389" t="s">
        <v>124</v>
      </c>
      <c r="H12389">
        <v>0</v>
      </c>
      <c r="I12389" s="68" t="str">
        <f>VLOOKUP(E12389,Refs!$P$2:$R$29,3,FALSE)</f>
        <v>Y58</v>
      </c>
      <c r="J12389" s="68" t="str">
        <f>VLOOKUP(E12389,Refs!$P$2:$S$29,4,FALSE)</f>
        <v>South West</v>
      </c>
      <c r="K12389" s="28" t="str">
        <f t="shared" si="393"/>
        <v/>
      </c>
    </row>
    <row r="12390" spans="1:11" x14ac:dyDescent="0.35">
      <c r="A12390" s="69">
        <f t="shared" si="392"/>
        <v>45901</v>
      </c>
      <c r="B12390" t="s">
        <v>925</v>
      </c>
      <c r="C12390" t="s">
        <v>276</v>
      </c>
      <c r="E12390" t="s">
        <v>738</v>
      </c>
      <c r="F12390" t="s">
        <v>907</v>
      </c>
      <c r="G12390" t="s">
        <v>125</v>
      </c>
      <c r="H12390">
        <v>0</v>
      </c>
      <c r="I12390" s="68" t="str">
        <f>VLOOKUP(E12390,Refs!$P$2:$R$29,3,FALSE)</f>
        <v>Y58</v>
      </c>
      <c r="J12390" s="68" t="str">
        <f>VLOOKUP(E12390,Refs!$P$2:$S$29,4,FALSE)</f>
        <v>South West</v>
      </c>
      <c r="K12390" s="28" t="str">
        <f t="shared" si="393"/>
        <v/>
      </c>
    </row>
    <row r="12391" spans="1:11" x14ac:dyDescent="0.35">
      <c r="A12391" s="69">
        <f t="shared" si="392"/>
        <v>45901</v>
      </c>
      <c r="B12391" t="s">
        <v>925</v>
      </c>
      <c r="C12391" t="s">
        <v>276</v>
      </c>
      <c r="E12391" t="s">
        <v>738</v>
      </c>
      <c r="F12391" t="s">
        <v>907</v>
      </c>
      <c r="G12391" t="s">
        <v>126</v>
      </c>
      <c r="H12391">
        <v>0</v>
      </c>
      <c r="I12391" s="68" t="str">
        <f>VLOOKUP(E12391,Refs!$P$2:$R$29,3,FALSE)</f>
        <v>Y58</v>
      </c>
      <c r="J12391" s="68" t="str">
        <f>VLOOKUP(E12391,Refs!$P$2:$S$29,4,FALSE)</f>
        <v>South West</v>
      </c>
      <c r="K12391" s="28" t="str">
        <f t="shared" si="393"/>
        <v/>
      </c>
    </row>
    <row r="12392" spans="1:11" x14ac:dyDescent="0.35">
      <c r="A12392" s="69">
        <f t="shared" si="392"/>
        <v>45901</v>
      </c>
      <c r="B12392" t="s">
        <v>925</v>
      </c>
      <c r="C12392" t="s">
        <v>276</v>
      </c>
      <c r="E12392" t="s">
        <v>738</v>
      </c>
      <c r="F12392" t="s">
        <v>907</v>
      </c>
      <c r="G12392" t="s">
        <v>127</v>
      </c>
      <c r="H12392">
        <v>414</v>
      </c>
      <c r="I12392" s="68" t="str">
        <f>VLOOKUP(E12392,Refs!$P$2:$R$29,3,FALSE)</f>
        <v>Y58</v>
      </c>
      <c r="J12392" s="68" t="str">
        <f>VLOOKUP(E12392,Refs!$P$2:$S$29,4,FALSE)</f>
        <v>South West</v>
      </c>
      <c r="K12392" s="28">
        <f t="shared" si="393"/>
        <v>414</v>
      </c>
    </row>
    <row r="12393" spans="1:11" x14ac:dyDescent="0.35">
      <c r="A12393" s="69">
        <f t="shared" si="392"/>
        <v>45901</v>
      </c>
      <c r="B12393" t="s">
        <v>925</v>
      </c>
      <c r="C12393" t="s">
        <v>276</v>
      </c>
      <c r="E12393" t="s">
        <v>738</v>
      </c>
      <c r="F12393" t="s">
        <v>907</v>
      </c>
      <c r="G12393" t="s">
        <v>128</v>
      </c>
      <c r="H12393">
        <v>20</v>
      </c>
      <c r="I12393" s="68" t="str">
        <f>VLOOKUP(E12393,Refs!$P$2:$R$29,3,FALSE)</f>
        <v>Y58</v>
      </c>
      <c r="J12393" s="68" t="str">
        <f>VLOOKUP(E12393,Refs!$P$2:$S$29,4,FALSE)</f>
        <v>South West</v>
      </c>
      <c r="K12393" s="28">
        <f t="shared" si="393"/>
        <v>20</v>
      </c>
    </row>
    <row r="12394" spans="1:11" x14ac:dyDescent="0.35">
      <c r="A12394" s="69">
        <f t="shared" si="392"/>
        <v>45901</v>
      </c>
      <c r="B12394" t="s">
        <v>925</v>
      </c>
      <c r="C12394" t="s">
        <v>276</v>
      </c>
      <c r="E12394" t="s">
        <v>738</v>
      </c>
      <c r="F12394" t="s">
        <v>907</v>
      </c>
      <c r="G12394" t="s">
        <v>129</v>
      </c>
      <c r="H12394">
        <v>648</v>
      </c>
      <c r="I12394" s="68" t="str">
        <f>VLOOKUP(E12394,Refs!$P$2:$R$29,3,FALSE)</f>
        <v>Y58</v>
      </c>
      <c r="J12394" s="68" t="str">
        <f>VLOOKUP(E12394,Refs!$P$2:$S$29,4,FALSE)</f>
        <v>South West</v>
      </c>
      <c r="K12394" s="28">
        <f t="shared" si="393"/>
        <v>648</v>
      </c>
    </row>
    <row r="12395" spans="1:11" x14ac:dyDescent="0.35">
      <c r="A12395" s="69">
        <f t="shared" si="392"/>
        <v>45901</v>
      </c>
      <c r="B12395" t="s">
        <v>925</v>
      </c>
      <c r="C12395" t="s">
        <v>276</v>
      </c>
      <c r="E12395" t="s">
        <v>738</v>
      </c>
      <c r="F12395" t="s">
        <v>907</v>
      </c>
      <c r="G12395" t="s">
        <v>130</v>
      </c>
      <c r="H12395">
        <v>585</v>
      </c>
      <c r="I12395" s="68" t="str">
        <f>VLOOKUP(E12395,Refs!$P$2:$R$29,3,FALSE)</f>
        <v>Y58</v>
      </c>
      <c r="J12395" s="68" t="str">
        <f>VLOOKUP(E12395,Refs!$P$2:$S$29,4,FALSE)</f>
        <v>South West</v>
      </c>
      <c r="K12395" s="28">
        <f t="shared" si="393"/>
        <v>585</v>
      </c>
    </row>
    <row r="12396" spans="1:11" x14ac:dyDescent="0.35">
      <c r="A12396" s="69">
        <f t="shared" si="392"/>
        <v>45901</v>
      </c>
      <c r="B12396" t="s">
        <v>925</v>
      </c>
      <c r="C12396" t="s">
        <v>276</v>
      </c>
      <c r="E12396" t="s">
        <v>738</v>
      </c>
      <c r="F12396" t="s">
        <v>907</v>
      </c>
      <c r="G12396" t="s">
        <v>131</v>
      </c>
      <c r="H12396">
        <v>1091</v>
      </c>
      <c r="I12396" s="68" t="str">
        <f>VLOOKUP(E12396,Refs!$P$2:$R$29,3,FALSE)</f>
        <v>Y58</v>
      </c>
      <c r="J12396" s="68" t="str">
        <f>VLOOKUP(E12396,Refs!$P$2:$S$29,4,FALSE)</f>
        <v>South West</v>
      </c>
      <c r="K12396" s="28">
        <f t="shared" si="393"/>
        <v>1091</v>
      </c>
    </row>
    <row r="12397" spans="1:11" x14ac:dyDescent="0.35">
      <c r="A12397" s="69">
        <f t="shared" si="392"/>
        <v>45901</v>
      </c>
      <c r="B12397" t="s">
        <v>925</v>
      </c>
      <c r="C12397" t="s">
        <v>276</v>
      </c>
      <c r="E12397" t="s">
        <v>738</v>
      </c>
      <c r="F12397" t="s">
        <v>907</v>
      </c>
      <c r="G12397" t="s">
        <v>132</v>
      </c>
      <c r="H12397">
        <v>1039</v>
      </c>
      <c r="I12397" s="68" t="str">
        <f>VLOOKUP(E12397,Refs!$P$2:$R$29,3,FALSE)</f>
        <v>Y58</v>
      </c>
      <c r="J12397" s="68" t="str">
        <f>VLOOKUP(E12397,Refs!$P$2:$S$29,4,FALSE)</f>
        <v>South West</v>
      </c>
      <c r="K12397" s="28">
        <f t="shared" si="393"/>
        <v>1039</v>
      </c>
    </row>
    <row r="12398" spans="1:11" x14ac:dyDescent="0.35">
      <c r="A12398" s="69">
        <f t="shared" si="392"/>
        <v>45901</v>
      </c>
      <c r="B12398" t="s">
        <v>925</v>
      </c>
      <c r="C12398" t="s">
        <v>276</v>
      </c>
      <c r="E12398" t="s">
        <v>738</v>
      </c>
      <c r="F12398" t="s">
        <v>907</v>
      </c>
      <c r="G12398" t="s">
        <v>133</v>
      </c>
      <c r="H12398" t="s">
        <v>886</v>
      </c>
      <c r="I12398" s="68" t="str">
        <f>VLOOKUP(E12398,Refs!$P$2:$R$29,3,FALSE)</f>
        <v>Y58</v>
      </c>
      <c r="J12398" s="68" t="str">
        <f>VLOOKUP(E12398,Refs!$P$2:$S$29,4,FALSE)</f>
        <v>South West</v>
      </c>
      <c r="K12398" s="28" t="str">
        <f t="shared" si="393"/>
        <v>-</v>
      </c>
    </row>
    <row r="12399" spans="1:11" x14ac:dyDescent="0.35">
      <c r="A12399" s="69">
        <f t="shared" si="392"/>
        <v>45901</v>
      </c>
      <c r="B12399" t="s">
        <v>925</v>
      </c>
      <c r="C12399" t="s">
        <v>276</v>
      </c>
      <c r="E12399" t="s">
        <v>738</v>
      </c>
      <c r="F12399" t="s">
        <v>907</v>
      </c>
      <c r="G12399" t="s">
        <v>134</v>
      </c>
      <c r="H12399" t="s">
        <v>886</v>
      </c>
      <c r="I12399" s="68" t="str">
        <f>VLOOKUP(E12399,Refs!$P$2:$R$29,3,FALSE)</f>
        <v>Y58</v>
      </c>
      <c r="J12399" s="68" t="str">
        <f>VLOOKUP(E12399,Refs!$P$2:$S$29,4,FALSE)</f>
        <v>South West</v>
      </c>
      <c r="K12399" s="28" t="str">
        <f t="shared" si="393"/>
        <v>-</v>
      </c>
    </row>
    <row r="12400" spans="1:11" x14ac:dyDescent="0.35">
      <c r="A12400" s="69">
        <f t="shared" si="392"/>
        <v>45901</v>
      </c>
      <c r="B12400" t="s">
        <v>925</v>
      </c>
      <c r="C12400" t="s">
        <v>276</v>
      </c>
      <c r="E12400" t="s">
        <v>738</v>
      </c>
      <c r="F12400" t="s">
        <v>907</v>
      </c>
      <c r="G12400" t="s">
        <v>135</v>
      </c>
      <c r="H12400" t="s">
        <v>886</v>
      </c>
      <c r="I12400" s="68" t="str">
        <f>VLOOKUP(E12400,Refs!$P$2:$R$29,3,FALSE)</f>
        <v>Y58</v>
      </c>
      <c r="J12400" s="68" t="str">
        <f>VLOOKUP(E12400,Refs!$P$2:$S$29,4,FALSE)</f>
        <v>South West</v>
      </c>
      <c r="K12400" s="28" t="str">
        <f t="shared" si="393"/>
        <v>-</v>
      </c>
    </row>
    <row r="12401" spans="1:11" x14ac:dyDescent="0.35">
      <c r="A12401" s="69">
        <f t="shared" si="392"/>
        <v>45901</v>
      </c>
      <c r="B12401" t="s">
        <v>925</v>
      </c>
      <c r="C12401" t="s">
        <v>276</v>
      </c>
      <c r="E12401" t="s">
        <v>738</v>
      </c>
      <c r="F12401" t="s">
        <v>907</v>
      </c>
      <c r="G12401" t="s">
        <v>136</v>
      </c>
      <c r="H12401" t="s">
        <v>886</v>
      </c>
      <c r="I12401" s="68" t="str">
        <f>VLOOKUP(E12401,Refs!$P$2:$R$29,3,FALSE)</f>
        <v>Y58</v>
      </c>
      <c r="J12401" s="68" t="str">
        <f>VLOOKUP(E12401,Refs!$P$2:$S$29,4,FALSE)</f>
        <v>South West</v>
      </c>
      <c r="K12401" s="28" t="str">
        <f t="shared" si="393"/>
        <v>-</v>
      </c>
    </row>
    <row r="12402" spans="1:11" x14ac:dyDescent="0.35">
      <c r="A12402" s="69">
        <f t="shared" si="392"/>
        <v>45901</v>
      </c>
      <c r="B12402" t="s">
        <v>925</v>
      </c>
      <c r="C12402" t="s">
        <v>276</v>
      </c>
      <c r="E12402" t="s">
        <v>738</v>
      </c>
      <c r="F12402" t="s">
        <v>907</v>
      </c>
      <c r="G12402" t="s">
        <v>137</v>
      </c>
      <c r="H12402" t="s">
        <v>886</v>
      </c>
      <c r="I12402" s="68" t="str">
        <f>VLOOKUP(E12402,Refs!$P$2:$R$29,3,FALSE)</f>
        <v>Y58</v>
      </c>
      <c r="J12402" s="68" t="str">
        <f>VLOOKUP(E12402,Refs!$P$2:$S$29,4,FALSE)</f>
        <v>South West</v>
      </c>
      <c r="K12402" s="28" t="str">
        <f t="shared" si="393"/>
        <v>-</v>
      </c>
    </row>
    <row r="12403" spans="1:11" x14ac:dyDescent="0.35">
      <c r="A12403" s="69">
        <f t="shared" si="392"/>
        <v>45901</v>
      </c>
      <c r="B12403" t="s">
        <v>925</v>
      </c>
      <c r="C12403" t="s">
        <v>276</v>
      </c>
      <c r="E12403" t="s">
        <v>738</v>
      </c>
      <c r="F12403" t="s">
        <v>907</v>
      </c>
      <c r="G12403" t="s">
        <v>138</v>
      </c>
      <c r="H12403" t="s">
        <v>886</v>
      </c>
      <c r="I12403" s="68" t="str">
        <f>VLOOKUP(E12403,Refs!$P$2:$R$29,3,FALSE)</f>
        <v>Y58</v>
      </c>
      <c r="J12403" s="68" t="str">
        <f>VLOOKUP(E12403,Refs!$P$2:$S$29,4,FALSE)</f>
        <v>South West</v>
      </c>
      <c r="K12403" s="28" t="str">
        <f t="shared" si="393"/>
        <v>-</v>
      </c>
    </row>
    <row r="12404" spans="1:11" x14ac:dyDescent="0.35">
      <c r="A12404" s="69">
        <f t="shared" si="392"/>
        <v>45901</v>
      </c>
      <c r="B12404" t="s">
        <v>925</v>
      </c>
      <c r="C12404" t="s">
        <v>276</v>
      </c>
      <c r="E12404" t="s">
        <v>738</v>
      </c>
      <c r="F12404" t="s">
        <v>907</v>
      </c>
      <c r="G12404" t="s">
        <v>139</v>
      </c>
      <c r="H12404" t="s">
        <v>886</v>
      </c>
      <c r="I12404" s="68" t="str">
        <f>VLOOKUP(E12404,Refs!$P$2:$R$29,3,FALSE)</f>
        <v>Y58</v>
      </c>
      <c r="J12404" s="68" t="str">
        <f>VLOOKUP(E12404,Refs!$P$2:$S$29,4,FALSE)</f>
        <v>South West</v>
      </c>
      <c r="K12404" s="28" t="str">
        <f t="shared" si="393"/>
        <v>-</v>
      </c>
    </row>
    <row r="12405" spans="1:11" x14ac:dyDescent="0.35">
      <c r="A12405" s="69">
        <f t="shared" si="392"/>
        <v>45901</v>
      </c>
      <c r="B12405" t="s">
        <v>925</v>
      </c>
      <c r="C12405" t="s">
        <v>276</v>
      </c>
      <c r="E12405" t="s">
        <v>738</v>
      </c>
      <c r="F12405" t="s">
        <v>907</v>
      </c>
      <c r="G12405" t="s">
        <v>140</v>
      </c>
      <c r="H12405" t="s">
        <v>886</v>
      </c>
      <c r="I12405" s="68" t="str">
        <f>VLOOKUP(E12405,Refs!$P$2:$R$29,3,FALSE)</f>
        <v>Y58</v>
      </c>
      <c r="J12405" s="68" t="str">
        <f>VLOOKUP(E12405,Refs!$P$2:$S$29,4,FALSE)</f>
        <v>South West</v>
      </c>
      <c r="K12405" s="28" t="str">
        <f t="shared" si="393"/>
        <v>-</v>
      </c>
    </row>
    <row r="12406" spans="1:11" x14ac:dyDescent="0.35">
      <c r="A12406" s="69">
        <f t="shared" si="392"/>
        <v>45901</v>
      </c>
      <c r="B12406" t="s">
        <v>925</v>
      </c>
      <c r="C12406" t="s">
        <v>276</v>
      </c>
      <c r="E12406" t="s">
        <v>738</v>
      </c>
      <c r="F12406" t="s">
        <v>907</v>
      </c>
      <c r="G12406" t="s">
        <v>728</v>
      </c>
      <c r="H12406" t="s">
        <v>886</v>
      </c>
      <c r="I12406" s="68" t="str">
        <f>VLOOKUP(E12406,Refs!$P$2:$R$29,3,FALSE)</f>
        <v>Y58</v>
      </c>
      <c r="J12406" s="68" t="str">
        <f>VLOOKUP(E12406,Refs!$P$2:$S$29,4,FALSE)</f>
        <v>South West</v>
      </c>
      <c r="K12406" s="28" t="str">
        <f t="shared" si="393"/>
        <v>-</v>
      </c>
    </row>
    <row r="12407" spans="1:11" x14ac:dyDescent="0.35">
      <c r="A12407" s="69">
        <f t="shared" si="392"/>
        <v>45901</v>
      </c>
      <c r="B12407" t="s">
        <v>925</v>
      </c>
      <c r="C12407" t="s">
        <v>276</v>
      </c>
      <c r="E12407" t="s">
        <v>738</v>
      </c>
      <c r="F12407" t="s">
        <v>907</v>
      </c>
      <c r="G12407" t="s">
        <v>727</v>
      </c>
      <c r="H12407" t="s">
        <v>886</v>
      </c>
      <c r="I12407" s="68" t="str">
        <f>VLOOKUP(E12407,Refs!$P$2:$R$29,3,FALSE)</f>
        <v>Y58</v>
      </c>
      <c r="J12407" s="68" t="str">
        <f>VLOOKUP(E12407,Refs!$P$2:$S$29,4,FALSE)</f>
        <v>South West</v>
      </c>
      <c r="K12407" s="28" t="str">
        <f t="shared" si="393"/>
        <v>-</v>
      </c>
    </row>
    <row r="12408" spans="1:11" x14ac:dyDescent="0.35">
      <c r="A12408" s="69">
        <f t="shared" si="392"/>
        <v>45901</v>
      </c>
      <c r="B12408" t="s">
        <v>925</v>
      </c>
      <c r="C12408" t="s">
        <v>276</v>
      </c>
      <c r="E12408" t="s">
        <v>738</v>
      </c>
      <c r="F12408" t="s">
        <v>907</v>
      </c>
      <c r="G12408" t="s">
        <v>730</v>
      </c>
      <c r="H12408" t="s">
        <v>886</v>
      </c>
      <c r="I12408" s="68" t="str">
        <f>VLOOKUP(E12408,Refs!$P$2:$R$29,3,FALSE)</f>
        <v>Y58</v>
      </c>
      <c r="J12408" s="68" t="str">
        <f>VLOOKUP(E12408,Refs!$P$2:$S$29,4,FALSE)</f>
        <v>South West</v>
      </c>
      <c r="K12408" s="28" t="str">
        <f t="shared" si="393"/>
        <v>-</v>
      </c>
    </row>
    <row r="12409" spans="1:11" x14ac:dyDescent="0.35">
      <c r="A12409" s="69">
        <f t="shared" si="392"/>
        <v>45901</v>
      </c>
      <c r="B12409" t="s">
        <v>925</v>
      </c>
      <c r="C12409" t="s">
        <v>276</v>
      </c>
      <c r="E12409" t="s">
        <v>738</v>
      </c>
      <c r="F12409" t="s">
        <v>907</v>
      </c>
      <c r="G12409" t="s">
        <v>729</v>
      </c>
      <c r="H12409" t="s">
        <v>886</v>
      </c>
      <c r="I12409" s="68" t="str">
        <f>VLOOKUP(E12409,Refs!$P$2:$R$29,3,FALSE)</f>
        <v>Y58</v>
      </c>
      <c r="J12409" s="68" t="str">
        <f>VLOOKUP(E12409,Refs!$P$2:$S$29,4,FALSE)</f>
        <v>South West</v>
      </c>
      <c r="K12409" s="28" t="str">
        <f t="shared" si="393"/>
        <v>-</v>
      </c>
    </row>
    <row r="12410" spans="1:11" x14ac:dyDescent="0.35">
      <c r="A12410" s="69">
        <f t="shared" si="392"/>
        <v>45901</v>
      </c>
      <c r="B12410" t="s">
        <v>925</v>
      </c>
      <c r="C12410" t="s">
        <v>262</v>
      </c>
      <c r="D12410" t="s">
        <v>893</v>
      </c>
      <c r="E12410" t="s">
        <v>333</v>
      </c>
      <c r="F12410" t="s">
        <v>894</v>
      </c>
      <c r="G12410" t="s">
        <v>10</v>
      </c>
      <c r="H12410">
        <v>29959</v>
      </c>
      <c r="I12410" s="68" t="str">
        <f>VLOOKUP(E12410,Refs!$P$2:$R$29,3,FALSE)</f>
        <v>Y58</v>
      </c>
      <c r="J12410" s="68" t="str">
        <f>VLOOKUP(E12410,Refs!$P$2:$S$29,4,FALSE)</f>
        <v>South West</v>
      </c>
      <c r="K12410" s="28">
        <f t="shared" si="393"/>
        <v>29959</v>
      </c>
    </row>
    <row r="12411" spans="1:11" x14ac:dyDescent="0.35">
      <c r="A12411" s="69">
        <f t="shared" si="392"/>
        <v>45901</v>
      </c>
      <c r="B12411" t="s">
        <v>925</v>
      </c>
      <c r="C12411" t="s">
        <v>262</v>
      </c>
      <c r="D12411" t="s">
        <v>893</v>
      </c>
      <c r="E12411" t="s">
        <v>333</v>
      </c>
      <c r="F12411" t="s">
        <v>894</v>
      </c>
      <c r="G12411" t="s">
        <v>69</v>
      </c>
      <c r="H12411">
        <v>24463</v>
      </c>
      <c r="I12411" s="68" t="str">
        <f>VLOOKUP(E12411,Refs!$P$2:$R$29,3,FALSE)</f>
        <v>Y58</v>
      </c>
      <c r="J12411" s="68" t="str">
        <f>VLOOKUP(E12411,Refs!$P$2:$S$29,4,FALSE)</f>
        <v>South West</v>
      </c>
      <c r="K12411" s="28">
        <f t="shared" si="393"/>
        <v>24463</v>
      </c>
    </row>
    <row r="12412" spans="1:11" x14ac:dyDescent="0.35">
      <c r="A12412" s="69">
        <f t="shared" si="392"/>
        <v>45901</v>
      </c>
      <c r="B12412" t="s">
        <v>925</v>
      </c>
      <c r="C12412" t="s">
        <v>262</v>
      </c>
      <c r="D12412" t="s">
        <v>893</v>
      </c>
      <c r="E12412" t="s">
        <v>333</v>
      </c>
      <c r="F12412" t="s">
        <v>894</v>
      </c>
      <c r="G12412" t="s">
        <v>20</v>
      </c>
      <c r="H12412">
        <v>24060</v>
      </c>
      <c r="I12412" s="68" t="str">
        <f>VLOOKUP(E12412,Refs!$P$2:$R$29,3,FALSE)</f>
        <v>Y58</v>
      </c>
      <c r="J12412" s="68" t="str">
        <f>VLOOKUP(E12412,Refs!$P$2:$S$29,4,FALSE)</f>
        <v>South West</v>
      </c>
      <c r="K12412" s="28">
        <f t="shared" si="393"/>
        <v>24060</v>
      </c>
    </row>
    <row r="12413" spans="1:11" x14ac:dyDescent="0.35">
      <c r="A12413" s="69">
        <f t="shared" si="392"/>
        <v>45901</v>
      </c>
      <c r="B12413" t="s">
        <v>925</v>
      </c>
      <c r="C12413" t="s">
        <v>262</v>
      </c>
      <c r="D12413" t="s">
        <v>893</v>
      </c>
      <c r="E12413" t="s">
        <v>333</v>
      </c>
      <c r="F12413" t="s">
        <v>894</v>
      </c>
      <c r="G12413" t="s">
        <v>23</v>
      </c>
      <c r="H12413">
        <v>19804</v>
      </c>
      <c r="I12413" s="68" t="str">
        <f>VLOOKUP(E12413,Refs!$P$2:$R$29,3,FALSE)</f>
        <v>Y58</v>
      </c>
      <c r="J12413" s="68" t="str">
        <f>VLOOKUP(E12413,Refs!$P$2:$S$29,4,FALSE)</f>
        <v>South West</v>
      </c>
      <c r="K12413" s="28">
        <f t="shared" si="393"/>
        <v>19804</v>
      </c>
    </row>
    <row r="12414" spans="1:11" x14ac:dyDescent="0.35">
      <c r="A12414" s="69">
        <f t="shared" si="392"/>
        <v>45901</v>
      </c>
      <c r="B12414" t="s">
        <v>925</v>
      </c>
      <c r="C12414" t="s">
        <v>262</v>
      </c>
      <c r="D12414" t="s">
        <v>893</v>
      </c>
      <c r="E12414" t="s">
        <v>333</v>
      </c>
      <c r="F12414" t="s">
        <v>894</v>
      </c>
      <c r="G12414" t="s">
        <v>19</v>
      </c>
      <c r="H12414">
        <v>403</v>
      </c>
      <c r="I12414" s="68" t="str">
        <f>VLOOKUP(E12414,Refs!$P$2:$R$29,3,FALSE)</f>
        <v>Y58</v>
      </c>
      <c r="J12414" s="68" t="str">
        <f>VLOOKUP(E12414,Refs!$P$2:$S$29,4,FALSE)</f>
        <v>South West</v>
      </c>
      <c r="K12414" s="28">
        <f t="shared" si="393"/>
        <v>403</v>
      </c>
    </row>
    <row r="12415" spans="1:11" x14ac:dyDescent="0.35">
      <c r="A12415" s="69">
        <f t="shared" si="392"/>
        <v>45901</v>
      </c>
      <c r="B12415" t="s">
        <v>925</v>
      </c>
      <c r="C12415" t="s">
        <v>262</v>
      </c>
      <c r="D12415" t="s">
        <v>893</v>
      </c>
      <c r="E12415" t="s">
        <v>333</v>
      </c>
      <c r="F12415" t="s">
        <v>894</v>
      </c>
      <c r="G12415" t="s">
        <v>21</v>
      </c>
      <c r="H12415">
        <v>604625</v>
      </c>
      <c r="I12415" s="68" t="str">
        <f>VLOOKUP(E12415,Refs!$P$2:$R$29,3,FALSE)</f>
        <v>Y58</v>
      </c>
      <c r="J12415" s="68" t="str">
        <f>VLOOKUP(E12415,Refs!$P$2:$S$29,4,FALSE)</f>
        <v>South West</v>
      </c>
      <c r="K12415" s="28">
        <f t="shared" si="393"/>
        <v>604625</v>
      </c>
    </row>
    <row r="12416" spans="1:11" x14ac:dyDescent="0.35">
      <c r="A12416" s="69">
        <f t="shared" si="392"/>
        <v>45901</v>
      </c>
      <c r="B12416" t="s">
        <v>925</v>
      </c>
      <c r="C12416" t="s">
        <v>262</v>
      </c>
      <c r="D12416" t="s">
        <v>893</v>
      </c>
      <c r="E12416" t="s">
        <v>333</v>
      </c>
      <c r="F12416" t="s">
        <v>894</v>
      </c>
      <c r="G12416" t="s">
        <v>70</v>
      </c>
      <c r="H12416">
        <v>174</v>
      </c>
      <c r="I12416" s="68" t="str">
        <f>VLOOKUP(E12416,Refs!$P$2:$R$29,3,FALSE)</f>
        <v>Y58</v>
      </c>
      <c r="J12416" s="68" t="str">
        <f>VLOOKUP(E12416,Refs!$P$2:$S$29,4,FALSE)</f>
        <v>South West</v>
      </c>
      <c r="K12416" s="28">
        <f t="shared" si="393"/>
        <v>174</v>
      </c>
    </row>
    <row r="12417" spans="1:11" x14ac:dyDescent="0.35">
      <c r="A12417" s="69">
        <f t="shared" si="392"/>
        <v>45901</v>
      </c>
      <c r="B12417" t="s">
        <v>925</v>
      </c>
      <c r="C12417" t="s">
        <v>262</v>
      </c>
      <c r="D12417" t="s">
        <v>893</v>
      </c>
      <c r="E12417" t="s">
        <v>333</v>
      </c>
      <c r="F12417" t="s">
        <v>894</v>
      </c>
      <c r="G12417" t="s">
        <v>71</v>
      </c>
      <c r="H12417">
        <v>365</v>
      </c>
      <c r="I12417" s="68" t="str">
        <f>VLOOKUP(E12417,Refs!$P$2:$R$29,3,FALSE)</f>
        <v>Y58</v>
      </c>
      <c r="J12417" s="68" t="str">
        <f>VLOOKUP(E12417,Refs!$P$2:$S$29,4,FALSE)</f>
        <v>South West</v>
      </c>
      <c r="K12417" s="28">
        <f t="shared" si="393"/>
        <v>365</v>
      </c>
    </row>
    <row r="12418" spans="1:11" x14ac:dyDescent="0.35">
      <c r="A12418" s="69">
        <f t="shared" si="392"/>
        <v>45901</v>
      </c>
      <c r="B12418" t="s">
        <v>925</v>
      </c>
      <c r="C12418" t="s">
        <v>262</v>
      </c>
      <c r="D12418" t="s">
        <v>893</v>
      </c>
      <c r="E12418" t="s">
        <v>333</v>
      </c>
      <c r="F12418" t="s">
        <v>894</v>
      </c>
      <c r="G12418" t="s">
        <v>72</v>
      </c>
      <c r="H12418">
        <v>50198</v>
      </c>
      <c r="I12418" s="68" t="str">
        <f>VLOOKUP(E12418,Refs!$P$2:$R$29,3,FALSE)</f>
        <v>Y58</v>
      </c>
      <c r="J12418" s="68" t="str">
        <f>VLOOKUP(E12418,Refs!$P$2:$S$29,4,FALSE)</f>
        <v>South West</v>
      </c>
      <c r="K12418" s="28">
        <f t="shared" si="393"/>
        <v>50198</v>
      </c>
    </row>
    <row r="12419" spans="1:11" x14ac:dyDescent="0.35">
      <c r="A12419" s="69">
        <f t="shared" ref="A12419:A12482" si="394">DATEVALUE(RIGHT(B12419,8))</f>
        <v>45901</v>
      </c>
      <c r="B12419" t="s">
        <v>925</v>
      </c>
      <c r="C12419" t="s">
        <v>262</v>
      </c>
      <c r="D12419" t="s">
        <v>893</v>
      </c>
      <c r="E12419" t="s">
        <v>333</v>
      </c>
      <c r="F12419" t="s">
        <v>894</v>
      </c>
      <c r="G12419" t="s">
        <v>73</v>
      </c>
      <c r="H12419">
        <v>11709</v>
      </c>
      <c r="I12419" s="68" t="str">
        <f>VLOOKUP(E12419,Refs!$P$2:$R$29,3,FALSE)</f>
        <v>Y58</v>
      </c>
      <c r="J12419" s="68" t="str">
        <f>VLOOKUP(E12419,Refs!$P$2:$S$29,4,FALSE)</f>
        <v>South West</v>
      </c>
      <c r="K12419" s="28">
        <f t="shared" si="393"/>
        <v>11709</v>
      </c>
    </row>
    <row r="12420" spans="1:11" x14ac:dyDescent="0.35">
      <c r="A12420" s="69">
        <f t="shared" si="394"/>
        <v>45901</v>
      </c>
      <c r="B12420" t="s">
        <v>925</v>
      </c>
      <c r="C12420" t="s">
        <v>262</v>
      </c>
      <c r="D12420" t="s">
        <v>893</v>
      </c>
      <c r="E12420" t="s">
        <v>333</v>
      </c>
      <c r="F12420" t="s">
        <v>894</v>
      </c>
      <c r="G12420" t="s">
        <v>74</v>
      </c>
      <c r="H12420">
        <v>73490249</v>
      </c>
      <c r="I12420" s="68" t="str">
        <f>VLOOKUP(E12420,Refs!$P$2:$R$29,3,FALSE)</f>
        <v>Y58</v>
      </c>
      <c r="J12420" s="68" t="str">
        <f>VLOOKUP(E12420,Refs!$P$2:$S$29,4,FALSE)</f>
        <v>South West</v>
      </c>
      <c r="K12420" s="28">
        <f t="shared" si="393"/>
        <v>73490249</v>
      </c>
    </row>
    <row r="12421" spans="1:11" x14ac:dyDescent="0.35">
      <c r="A12421" s="69">
        <f t="shared" si="394"/>
        <v>45901</v>
      </c>
      <c r="B12421" t="s">
        <v>925</v>
      </c>
      <c r="C12421" t="s">
        <v>262</v>
      </c>
      <c r="D12421" t="s">
        <v>893</v>
      </c>
      <c r="E12421" t="s">
        <v>333</v>
      </c>
      <c r="F12421" t="s">
        <v>894</v>
      </c>
      <c r="G12421" t="s">
        <v>26</v>
      </c>
      <c r="H12421">
        <v>23836</v>
      </c>
      <c r="I12421" s="68" t="str">
        <f>VLOOKUP(E12421,Refs!$P$2:$R$29,3,FALSE)</f>
        <v>Y58</v>
      </c>
      <c r="J12421" s="68" t="str">
        <f>VLOOKUP(E12421,Refs!$P$2:$S$29,4,FALSE)</f>
        <v>South West</v>
      </c>
      <c r="K12421" s="28">
        <f t="shared" si="393"/>
        <v>23836</v>
      </c>
    </row>
    <row r="12422" spans="1:11" x14ac:dyDescent="0.35">
      <c r="A12422" s="69">
        <f t="shared" si="394"/>
        <v>45901</v>
      </c>
      <c r="B12422" t="s">
        <v>925</v>
      </c>
      <c r="C12422" t="s">
        <v>262</v>
      </c>
      <c r="D12422" t="s">
        <v>893</v>
      </c>
      <c r="E12422" t="s">
        <v>333</v>
      </c>
      <c r="F12422" t="s">
        <v>894</v>
      </c>
      <c r="G12422" t="s">
        <v>75</v>
      </c>
      <c r="H12422">
        <v>0</v>
      </c>
      <c r="I12422" s="68" t="str">
        <f>VLOOKUP(E12422,Refs!$P$2:$R$29,3,FALSE)</f>
        <v>Y58</v>
      </c>
      <c r="J12422" s="68" t="str">
        <f>VLOOKUP(E12422,Refs!$P$2:$S$29,4,FALSE)</f>
        <v>South West</v>
      </c>
      <c r="K12422" s="28" t="str">
        <f t="shared" si="393"/>
        <v/>
      </c>
    </row>
    <row r="12423" spans="1:11" x14ac:dyDescent="0.35">
      <c r="A12423" s="69">
        <f t="shared" si="394"/>
        <v>45901</v>
      </c>
      <c r="B12423" t="s">
        <v>925</v>
      </c>
      <c r="C12423" t="s">
        <v>262</v>
      </c>
      <c r="D12423" t="s">
        <v>893</v>
      </c>
      <c r="E12423" t="s">
        <v>333</v>
      </c>
      <c r="F12423" t="s">
        <v>894</v>
      </c>
      <c r="G12423" t="s">
        <v>76</v>
      </c>
      <c r="H12423">
        <v>14902</v>
      </c>
      <c r="I12423" s="68" t="str">
        <f>VLOOKUP(E12423,Refs!$P$2:$R$29,3,FALSE)</f>
        <v>Y58</v>
      </c>
      <c r="J12423" s="68" t="str">
        <f>VLOOKUP(E12423,Refs!$P$2:$S$29,4,FALSE)</f>
        <v>South West</v>
      </c>
      <c r="K12423" s="28">
        <f t="shared" si="393"/>
        <v>14902</v>
      </c>
    </row>
    <row r="12424" spans="1:11" x14ac:dyDescent="0.35">
      <c r="A12424" s="69">
        <f t="shared" si="394"/>
        <v>45901</v>
      </c>
      <c r="B12424" t="s">
        <v>925</v>
      </c>
      <c r="C12424" t="s">
        <v>262</v>
      </c>
      <c r="D12424" t="s">
        <v>893</v>
      </c>
      <c r="E12424" t="s">
        <v>333</v>
      </c>
      <c r="F12424" t="s">
        <v>894</v>
      </c>
      <c r="G12424" t="s">
        <v>77</v>
      </c>
      <c r="H12424">
        <v>5755</v>
      </c>
      <c r="I12424" s="68" t="str">
        <f>VLOOKUP(E12424,Refs!$P$2:$R$29,3,FALSE)</f>
        <v>Y58</v>
      </c>
      <c r="J12424" s="68" t="str">
        <f>VLOOKUP(E12424,Refs!$P$2:$S$29,4,FALSE)</f>
        <v>South West</v>
      </c>
      <c r="K12424" s="28">
        <f t="shared" si="393"/>
        <v>5755</v>
      </c>
    </row>
    <row r="12425" spans="1:11" x14ac:dyDescent="0.35">
      <c r="A12425" s="69">
        <f t="shared" si="394"/>
        <v>45901</v>
      </c>
      <c r="B12425" t="s">
        <v>925</v>
      </c>
      <c r="C12425" t="s">
        <v>262</v>
      </c>
      <c r="D12425" t="s">
        <v>893</v>
      </c>
      <c r="E12425" t="s">
        <v>333</v>
      </c>
      <c r="F12425" t="s">
        <v>894</v>
      </c>
      <c r="G12425" t="s">
        <v>78</v>
      </c>
      <c r="H12425">
        <v>3078</v>
      </c>
      <c r="I12425" s="68" t="str">
        <f>VLOOKUP(E12425,Refs!$P$2:$R$29,3,FALSE)</f>
        <v>Y58</v>
      </c>
      <c r="J12425" s="68" t="str">
        <f>VLOOKUP(E12425,Refs!$P$2:$S$29,4,FALSE)</f>
        <v>South West</v>
      </c>
      <c r="K12425" s="28">
        <f t="shared" si="393"/>
        <v>3078</v>
      </c>
    </row>
    <row r="12426" spans="1:11" x14ac:dyDescent="0.35">
      <c r="A12426" s="69">
        <f t="shared" si="394"/>
        <v>45901</v>
      </c>
      <c r="B12426" t="s">
        <v>925</v>
      </c>
      <c r="C12426" t="s">
        <v>262</v>
      </c>
      <c r="D12426" t="s">
        <v>893</v>
      </c>
      <c r="E12426" t="s">
        <v>333</v>
      </c>
      <c r="F12426" t="s">
        <v>894</v>
      </c>
      <c r="G12426" t="s">
        <v>79</v>
      </c>
      <c r="H12426">
        <v>101</v>
      </c>
      <c r="I12426" s="68" t="str">
        <f>VLOOKUP(E12426,Refs!$P$2:$R$29,3,FALSE)</f>
        <v>Y58</v>
      </c>
      <c r="J12426" s="68" t="str">
        <f>VLOOKUP(E12426,Refs!$P$2:$S$29,4,FALSE)</f>
        <v>South West</v>
      </c>
      <c r="K12426" s="28">
        <f t="shared" si="393"/>
        <v>101</v>
      </c>
    </row>
    <row r="12427" spans="1:11" x14ac:dyDescent="0.35">
      <c r="A12427" s="69">
        <f t="shared" si="394"/>
        <v>45901</v>
      </c>
      <c r="B12427" t="s">
        <v>925</v>
      </c>
      <c r="C12427" t="s">
        <v>262</v>
      </c>
      <c r="D12427" t="s">
        <v>893</v>
      </c>
      <c r="E12427" t="s">
        <v>333</v>
      </c>
      <c r="F12427" t="s">
        <v>894</v>
      </c>
      <c r="G12427" t="s">
        <v>25</v>
      </c>
      <c r="H12427">
        <v>7878</v>
      </c>
      <c r="I12427" s="68" t="str">
        <f>VLOOKUP(E12427,Refs!$P$2:$R$29,3,FALSE)</f>
        <v>Y58</v>
      </c>
      <c r="J12427" s="68" t="str">
        <f>VLOOKUP(E12427,Refs!$P$2:$S$29,4,FALSE)</f>
        <v>South West</v>
      </c>
      <c r="K12427" s="28">
        <f t="shared" si="393"/>
        <v>7878</v>
      </c>
    </row>
    <row r="12428" spans="1:11" x14ac:dyDescent="0.35">
      <c r="A12428" s="69">
        <f t="shared" si="394"/>
        <v>45901</v>
      </c>
      <c r="B12428" t="s">
        <v>925</v>
      </c>
      <c r="C12428" t="s">
        <v>262</v>
      </c>
      <c r="D12428" t="s">
        <v>893</v>
      </c>
      <c r="E12428" t="s">
        <v>333</v>
      </c>
      <c r="F12428" t="s">
        <v>894</v>
      </c>
      <c r="G12428" t="s">
        <v>80</v>
      </c>
      <c r="H12428">
        <v>924</v>
      </c>
      <c r="I12428" s="68" t="str">
        <f>VLOOKUP(E12428,Refs!$P$2:$R$29,3,FALSE)</f>
        <v>Y58</v>
      </c>
      <c r="J12428" s="68" t="str">
        <f>VLOOKUP(E12428,Refs!$P$2:$S$29,4,FALSE)</f>
        <v>South West</v>
      </c>
      <c r="K12428" s="28">
        <f t="shared" si="393"/>
        <v>924</v>
      </c>
    </row>
    <row r="12429" spans="1:11" x14ac:dyDescent="0.35">
      <c r="A12429" s="69">
        <f t="shared" si="394"/>
        <v>45901</v>
      </c>
      <c r="B12429" t="s">
        <v>925</v>
      </c>
      <c r="C12429" t="s">
        <v>262</v>
      </c>
      <c r="D12429" t="s">
        <v>893</v>
      </c>
      <c r="E12429" t="s">
        <v>333</v>
      </c>
      <c r="F12429" t="s">
        <v>894</v>
      </c>
      <c r="G12429" t="s">
        <v>81</v>
      </c>
      <c r="H12429">
        <v>3758</v>
      </c>
      <c r="I12429" s="68" t="str">
        <f>VLOOKUP(E12429,Refs!$P$2:$R$29,3,FALSE)</f>
        <v>Y58</v>
      </c>
      <c r="J12429" s="68" t="str">
        <f>VLOOKUP(E12429,Refs!$P$2:$S$29,4,FALSE)</f>
        <v>South West</v>
      </c>
      <c r="K12429" s="28">
        <f t="shared" si="393"/>
        <v>3758</v>
      </c>
    </row>
    <row r="12430" spans="1:11" x14ac:dyDescent="0.35">
      <c r="A12430" s="69">
        <f t="shared" si="394"/>
        <v>45901</v>
      </c>
      <c r="B12430" t="s">
        <v>925</v>
      </c>
      <c r="C12430" t="s">
        <v>262</v>
      </c>
      <c r="D12430" t="s">
        <v>893</v>
      </c>
      <c r="E12430" t="s">
        <v>333</v>
      </c>
      <c r="F12430" t="s">
        <v>894</v>
      </c>
      <c r="G12430" t="s">
        <v>82</v>
      </c>
      <c r="H12430">
        <v>1540</v>
      </c>
      <c r="I12430" s="68" t="str">
        <f>VLOOKUP(E12430,Refs!$P$2:$R$29,3,FALSE)</f>
        <v>Y58</v>
      </c>
      <c r="J12430" s="68" t="str">
        <f>VLOOKUP(E12430,Refs!$P$2:$S$29,4,FALSE)</f>
        <v>South West</v>
      </c>
      <c r="K12430" s="28">
        <f t="shared" si="393"/>
        <v>1540</v>
      </c>
    </row>
    <row r="12431" spans="1:11" x14ac:dyDescent="0.35">
      <c r="A12431" s="69">
        <f t="shared" si="394"/>
        <v>45901</v>
      </c>
      <c r="B12431" t="s">
        <v>925</v>
      </c>
      <c r="C12431" t="s">
        <v>262</v>
      </c>
      <c r="D12431" t="s">
        <v>893</v>
      </c>
      <c r="E12431" t="s">
        <v>333</v>
      </c>
      <c r="F12431" t="s">
        <v>894</v>
      </c>
      <c r="G12431" t="s">
        <v>83</v>
      </c>
      <c r="H12431">
        <v>3110</v>
      </c>
      <c r="I12431" s="68" t="str">
        <f>VLOOKUP(E12431,Refs!$P$2:$R$29,3,FALSE)</f>
        <v>Y58</v>
      </c>
      <c r="J12431" s="68" t="str">
        <f>VLOOKUP(E12431,Refs!$P$2:$S$29,4,FALSE)</f>
        <v>South West</v>
      </c>
      <c r="K12431" s="28">
        <f t="shared" si="393"/>
        <v>3110</v>
      </c>
    </row>
    <row r="12432" spans="1:11" x14ac:dyDescent="0.35">
      <c r="A12432" s="69">
        <f t="shared" si="394"/>
        <v>45901</v>
      </c>
      <c r="B12432" t="s">
        <v>925</v>
      </c>
      <c r="C12432" t="s">
        <v>262</v>
      </c>
      <c r="D12432" t="s">
        <v>893</v>
      </c>
      <c r="E12432" t="s">
        <v>333</v>
      </c>
      <c r="F12432" t="s">
        <v>894</v>
      </c>
      <c r="G12432" t="s">
        <v>84</v>
      </c>
      <c r="H12432">
        <v>10668</v>
      </c>
      <c r="I12432" s="68" t="str">
        <f>VLOOKUP(E12432,Refs!$P$2:$R$29,3,FALSE)</f>
        <v>Y58</v>
      </c>
      <c r="J12432" s="68" t="str">
        <f>VLOOKUP(E12432,Refs!$P$2:$S$29,4,FALSE)</f>
        <v>South West</v>
      </c>
      <c r="K12432" s="28">
        <f t="shared" si="393"/>
        <v>10668</v>
      </c>
    </row>
    <row r="12433" spans="1:11" x14ac:dyDescent="0.35">
      <c r="A12433" s="69">
        <f t="shared" si="394"/>
        <v>45901</v>
      </c>
      <c r="B12433" t="s">
        <v>925</v>
      </c>
      <c r="C12433" t="s">
        <v>262</v>
      </c>
      <c r="D12433" t="s">
        <v>893</v>
      </c>
      <c r="E12433" t="s">
        <v>333</v>
      </c>
      <c r="F12433" t="s">
        <v>894</v>
      </c>
      <c r="G12433" t="s">
        <v>85</v>
      </c>
      <c r="H12433">
        <v>2059</v>
      </c>
      <c r="I12433" s="68" t="str">
        <f>VLOOKUP(E12433,Refs!$P$2:$R$29,3,FALSE)</f>
        <v>Y58</v>
      </c>
      <c r="J12433" s="68" t="str">
        <f>VLOOKUP(E12433,Refs!$P$2:$S$29,4,FALSE)</f>
        <v>South West</v>
      </c>
      <c r="K12433" s="28">
        <f t="shared" si="393"/>
        <v>2059</v>
      </c>
    </row>
    <row r="12434" spans="1:11" x14ac:dyDescent="0.35">
      <c r="A12434" s="69">
        <f t="shared" si="394"/>
        <v>45901</v>
      </c>
      <c r="B12434" t="s">
        <v>925</v>
      </c>
      <c r="C12434" t="s">
        <v>262</v>
      </c>
      <c r="D12434" t="s">
        <v>893</v>
      </c>
      <c r="E12434" t="s">
        <v>333</v>
      </c>
      <c r="F12434" t="s">
        <v>894</v>
      </c>
      <c r="G12434" t="s">
        <v>86</v>
      </c>
      <c r="H12434">
        <v>1357</v>
      </c>
      <c r="I12434" s="68" t="str">
        <f>VLOOKUP(E12434,Refs!$P$2:$R$29,3,FALSE)</f>
        <v>Y58</v>
      </c>
      <c r="J12434" s="68" t="str">
        <f>VLOOKUP(E12434,Refs!$P$2:$S$29,4,FALSE)</f>
        <v>South West</v>
      </c>
      <c r="K12434" s="28">
        <f t="shared" si="393"/>
        <v>1357</v>
      </c>
    </row>
    <row r="12435" spans="1:11" x14ac:dyDescent="0.35">
      <c r="A12435" s="69">
        <f t="shared" si="394"/>
        <v>45901</v>
      </c>
      <c r="B12435" t="s">
        <v>925</v>
      </c>
      <c r="C12435" t="s">
        <v>262</v>
      </c>
      <c r="D12435" t="s">
        <v>893</v>
      </c>
      <c r="E12435" t="s">
        <v>333</v>
      </c>
      <c r="F12435" t="s">
        <v>894</v>
      </c>
      <c r="G12435" t="s">
        <v>87</v>
      </c>
      <c r="H12435">
        <v>3007</v>
      </c>
      <c r="I12435" s="68" t="str">
        <f>VLOOKUP(E12435,Refs!$P$2:$R$29,3,FALSE)</f>
        <v>Y58</v>
      </c>
      <c r="J12435" s="68" t="str">
        <f>VLOOKUP(E12435,Refs!$P$2:$S$29,4,FALSE)</f>
        <v>South West</v>
      </c>
      <c r="K12435" s="28">
        <f t="shared" si="393"/>
        <v>3007</v>
      </c>
    </row>
    <row r="12436" spans="1:11" x14ac:dyDescent="0.35">
      <c r="A12436" s="69">
        <f t="shared" si="394"/>
        <v>45901</v>
      </c>
      <c r="B12436" t="s">
        <v>925</v>
      </c>
      <c r="C12436" t="s">
        <v>262</v>
      </c>
      <c r="D12436" t="s">
        <v>893</v>
      </c>
      <c r="E12436" t="s">
        <v>333</v>
      </c>
      <c r="F12436" t="s">
        <v>894</v>
      </c>
      <c r="G12436" t="s">
        <v>88</v>
      </c>
      <c r="H12436">
        <v>11296</v>
      </c>
      <c r="I12436" s="68" t="str">
        <f>VLOOKUP(E12436,Refs!$P$2:$R$29,3,FALSE)</f>
        <v>Y58</v>
      </c>
      <c r="J12436" s="68" t="str">
        <f>VLOOKUP(E12436,Refs!$P$2:$S$29,4,FALSE)</f>
        <v>South West</v>
      </c>
      <c r="K12436" s="28">
        <f t="shared" si="393"/>
        <v>11296</v>
      </c>
    </row>
    <row r="12437" spans="1:11" x14ac:dyDescent="0.35">
      <c r="A12437" s="69">
        <f t="shared" si="394"/>
        <v>45901</v>
      </c>
      <c r="B12437" t="s">
        <v>925</v>
      </c>
      <c r="C12437" t="s">
        <v>262</v>
      </c>
      <c r="D12437" t="s">
        <v>893</v>
      </c>
      <c r="E12437" t="s">
        <v>333</v>
      </c>
      <c r="F12437" t="s">
        <v>894</v>
      </c>
      <c r="G12437" t="s">
        <v>89</v>
      </c>
      <c r="H12437">
        <v>23836</v>
      </c>
      <c r="I12437" s="68" t="str">
        <f>VLOOKUP(E12437,Refs!$P$2:$R$29,3,FALSE)</f>
        <v>Y58</v>
      </c>
      <c r="J12437" s="68" t="str">
        <f>VLOOKUP(E12437,Refs!$P$2:$S$29,4,FALSE)</f>
        <v>South West</v>
      </c>
      <c r="K12437" s="28">
        <f t="shared" si="393"/>
        <v>23836</v>
      </c>
    </row>
    <row r="12438" spans="1:11" x14ac:dyDescent="0.35">
      <c r="A12438" s="69">
        <f t="shared" si="394"/>
        <v>45901</v>
      </c>
      <c r="B12438" t="s">
        <v>925</v>
      </c>
      <c r="C12438" t="s">
        <v>262</v>
      </c>
      <c r="D12438" t="s">
        <v>893</v>
      </c>
      <c r="E12438" t="s">
        <v>333</v>
      </c>
      <c r="F12438" t="s">
        <v>894</v>
      </c>
      <c r="G12438" t="s">
        <v>27</v>
      </c>
      <c r="H12438">
        <v>3199</v>
      </c>
      <c r="I12438" s="68" t="str">
        <f>VLOOKUP(E12438,Refs!$P$2:$R$29,3,FALSE)</f>
        <v>Y58</v>
      </c>
      <c r="J12438" s="68" t="str">
        <f>VLOOKUP(E12438,Refs!$P$2:$S$29,4,FALSE)</f>
        <v>South West</v>
      </c>
      <c r="K12438" s="28">
        <f t="shared" si="393"/>
        <v>3199</v>
      </c>
    </row>
    <row r="12439" spans="1:11" x14ac:dyDescent="0.35">
      <c r="A12439" s="69">
        <f t="shared" si="394"/>
        <v>45901</v>
      </c>
      <c r="B12439" t="s">
        <v>925</v>
      </c>
      <c r="C12439" t="s">
        <v>262</v>
      </c>
      <c r="D12439" t="s">
        <v>893</v>
      </c>
      <c r="E12439" t="s">
        <v>333</v>
      </c>
      <c r="F12439" t="s">
        <v>894</v>
      </c>
      <c r="G12439" t="s">
        <v>29</v>
      </c>
      <c r="H12439">
        <v>3198</v>
      </c>
      <c r="I12439" s="68" t="str">
        <f>VLOOKUP(E12439,Refs!$P$2:$R$29,3,FALSE)</f>
        <v>Y58</v>
      </c>
      <c r="J12439" s="68" t="str">
        <f>VLOOKUP(E12439,Refs!$P$2:$S$29,4,FALSE)</f>
        <v>South West</v>
      </c>
      <c r="K12439" s="28">
        <f t="shared" si="393"/>
        <v>3198</v>
      </c>
    </row>
    <row r="12440" spans="1:11" x14ac:dyDescent="0.35">
      <c r="A12440" s="69">
        <f t="shared" si="394"/>
        <v>45901</v>
      </c>
      <c r="B12440" t="s">
        <v>925</v>
      </c>
      <c r="C12440" t="s">
        <v>262</v>
      </c>
      <c r="D12440" t="s">
        <v>893</v>
      </c>
      <c r="E12440" t="s">
        <v>333</v>
      </c>
      <c r="F12440" t="s">
        <v>894</v>
      </c>
      <c r="G12440" t="s">
        <v>90</v>
      </c>
      <c r="H12440">
        <v>2144</v>
      </c>
      <c r="I12440" s="68" t="str">
        <f>VLOOKUP(E12440,Refs!$P$2:$R$29,3,FALSE)</f>
        <v>Y58</v>
      </c>
      <c r="J12440" s="68" t="str">
        <f>VLOOKUP(E12440,Refs!$P$2:$S$29,4,FALSE)</f>
        <v>South West</v>
      </c>
      <c r="K12440" s="28">
        <f t="shared" si="393"/>
        <v>2144</v>
      </c>
    </row>
    <row r="12441" spans="1:11" x14ac:dyDescent="0.35">
      <c r="A12441" s="69">
        <f t="shared" si="394"/>
        <v>45901</v>
      </c>
      <c r="B12441" t="s">
        <v>925</v>
      </c>
      <c r="C12441" t="s">
        <v>262</v>
      </c>
      <c r="D12441" t="s">
        <v>893</v>
      </c>
      <c r="E12441" t="s">
        <v>333</v>
      </c>
      <c r="F12441" t="s">
        <v>894</v>
      </c>
      <c r="G12441" t="s">
        <v>91</v>
      </c>
      <c r="H12441">
        <v>3</v>
      </c>
      <c r="I12441" s="68" t="str">
        <f>VLOOKUP(E12441,Refs!$P$2:$R$29,3,FALSE)</f>
        <v>Y58</v>
      </c>
      <c r="J12441" s="68" t="str">
        <f>VLOOKUP(E12441,Refs!$P$2:$S$29,4,FALSE)</f>
        <v>South West</v>
      </c>
      <c r="K12441" s="28">
        <f t="shared" si="393"/>
        <v>3</v>
      </c>
    </row>
    <row r="12442" spans="1:11" x14ac:dyDescent="0.35">
      <c r="A12442" s="69">
        <f t="shared" si="394"/>
        <v>45901</v>
      </c>
      <c r="B12442" t="s">
        <v>925</v>
      </c>
      <c r="C12442" t="s">
        <v>262</v>
      </c>
      <c r="D12442" t="s">
        <v>893</v>
      </c>
      <c r="E12442" t="s">
        <v>333</v>
      </c>
      <c r="F12442" t="s">
        <v>894</v>
      </c>
      <c r="G12442" t="s">
        <v>92</v>
      </c>
      <c r="H12442">
        <v>2061</v>
      </c>
      <c r="I12442" s="68" t="str">
        <f>VLOOKUP(E12442,Refs!$P$2:$R$29,3,FALSE)</f>
        <v>Y58</v>
      </c>
      <c r="J12442" s="68" t="str">
        <f>VLOOKUP(E12442,Refs!$P$2:$S$29,4,FALSE)</f>
        <v>South West</v>
      </c>
      <c r="K12442" s="28">
        <f t="shared" si="393"/>
        <v>2061</v>
      </c>
    </row>
    <row r="12443" spans="1:11" x14ac:dyDescent="0.35">
      <c r="A12443" s="69">
        <f t="shared" si="394"/>
        <v>45901</v>
      </c>
      <c r="B12443" t="s">
        <v>925</v>
      </c>
      <c r="C12443" t="s">
        <v>262</v>
      </c>
      <c r="D12443" t="s">
        <v>893</v>
      </c>
      <c r="E12443" t="s">
        <v>333</v>
      </c>
      <c r="F12443" t="s">
        <v>894</v>
      </c>
      <c r="G12443" t="s">
        <v>93</v>
      </c>
      <c r="H12443">
        <v>64</v>
      </c>
      <c r="I12443" s="68" t="str">
        <f>VLOOKUP(E12443,Refs!$P$2:$R$29,3,FALSE)</f>
        <v>Y58</v>
      </c>
      <c r="J12443" s="68" t="str">
        <f>VLOOKUP(E12443,Refs!$P$2:$S$29,4,FALSE)</f>
        <v>South West</v>
      </c>
      <c r="K12443" s="28">
        <f t="shared" si="393"/>
        <v>64</v>
      </c>
    </row>
    <row r="12444" spans="1:11" x14ac:dyDescent="0.35">
      <c r="A12444" s="69">
        <f t="shared" si="394"/>
        <v>45901</v>
      </c>
      <c r="B12444" t="s">
        <v>925</v>
      </c>
      <c r="C12444" t="s">
        <v>262</v>
      </c>
      <c r="D12444" t="s">
        <v>893</v>
      </c>
      <c r="E12444" t="s">
        <v>333</v>
      </c>
      <c r="F12444" t="s">
        <v>894</v>
      </c>
      <c r="G12444" t="s">
        <v>94</v>
      </c>
      <c r="H12444">
        <v>1115</v>
      </c>
      <c r="I12444" s="68" t="str">
        <f>VLOOKUP(E12444,Refs!$P$2:$R$29,3,FALSE)</f>
        <v>Y58</v>
      </c>
      <c r="J12444" s="68" t="str">
        <f>VLOOKUP(E12444,Refs!$P$2:$S$29,4,FALSE)</f>
        <v>South West</v>
      </c>
      <c r="K12444" s="28">
        <f t="shared" si="393"/>
        <v>1115</v>
      </c>
    </row>
    <row r="12445" spans="1:11" x14ac:dyDescent="0.35">
      <c r="A12445" s="69">
        <f t="shared" si="394"/>
        <v>45901</v>
      </c>
      <c r="B12445" t="s">
        <v>925</v>
      </c>
      <c r="C12445" t="s">
        <v>262</v>
      </c>
      <c r="D12445" t="s">
        <v>893</v>
      </c>
      <c r="E12445" t="s">
        <v>333</v>
      </c>
      <c r="F12445" t="s">
        <v>894</v>
      </c>
      <c r="G12445" t="s">
        <v>95</v>
      </c>
      <c r="H12445">
        <v>25</v>
      </c>
      <c r="I12445" s="68" t="str">
        <f>VLOOKUP(E12445,Refs!$P$2:$R$29,3,FALSE)</f>
        <v>Y58</v>
      </c>
      <c r="J12445" s="68" t="str">
        <f>VLOOKUP(E12445,Refs!$P$2:$S$29,4,FALSE)</f>
        <v>South West</v>
      </c>
      <c r="K12445" s="28">
        <f t="shared" si="393"/>
        <v>25</v>
      </c>
    </row>
    <row r="12446" spans="1:11" x14ac:dyDescent="0.35">
      <c r="A12446" s="69">
        <f t="shared" si="394"/>
        <v>45901</v>
      </c>
      <c r="B12446" t="s">
        <v>925</v>
      </c>
      <c r="C12446" t="s">
        <v>262</v>
      </c>
      <c r="D12446" t="s">
        <v>893</v>
      </c>
      <c r="E12446" t="s">
        <v>333</v>
      </c>
      <c r="F12446" t="s">
        <v>894</v>
      </c>
      <c r="G12446" t="s">
        <v>96</v>
      </c>
      <c r="H12446">
        <v>1607</v>
      </c>
      <c r="I12446" s="68" t="str">
        <f>VLOOKUP(E12446,Refs!$P$2:$R$29,3,FALSE)</f>
        <v>Y58</v>
      </c>
      <c r="J12446" s="68" t="str">
        <f>VLOOKUP(E12446,Refs!$P$2:$S$29,4,FALSE)</f>
        <v>South West</v>
      </c>
      <c r="K12446" s="28">
        <f t="shared" si="393"/>
        <v>1607</v>
      </c>
    </row>
    <row r="12447" spans="1:11" x14ac:dyDescent="0.35">
      <c r="A12447" s="69">
        <f t="shared" si="394"/>
        <v>45901</v>
      </c>
      <c r="B12447" t="s">
        <v>925</v>
      </c>
      <c r="C12447" t="s">
        <v>262</v>
      </c>
      <c r="D12447" t="s">
        <v>893</v>
      </c>
      <c r="E12447" t="s">
        <v>333</v>
      </c>
      <c r="F12447" t="s">
        <v>894</v>
      </c>
      <c r="G12447" t="s">
        <v>31</v>
      </c>
      <c r="H12447">
        <v>1234</v>
      </c>
      <c r="I12447" s="68" t="str">
        <f>VLOOKUP(E12447,Refs!$P$2:$R$29,3,FALSE)</f>
        <v>Y58</v>
      </c>
      <c r="J12447" s="68" t="str">
        <f>VLOOKUP(E12447,Refs!$P$2:$S$29,4,FALSE)</f>
        <v>South West</v>
      </c>
      <c r="K12447" s="28">
        <f t="shared" si="393"/>
        <v>1234</v>
      </c>
    </row>
    <row r="12448" spans="1:11" x14ac:dyDescent="0.35">
      <c r="A12448" s="69">
        <f t="shared" si="394"/>
        <v>45901</v>
      </c>
      <c r="B12448" t="s">
        <v>925</v>
      </c>
      <c r="C12448" t="s">
        <v>262</v>
      </c>
      <c r="D12448" t="s">
        <v>893</v>
      </c>
      <c r="E12448" t="s">
        <v>333</v>
      </c>
      <c r="F12448" t="s">
        <v>894</v>
      </c>
      <c r="G12448" t="s">
        <v>97</v>
      </c>
      <c r="H12448">
        <v>2926</v>
      </c>
      <c r="I12448" s="68" t="str">
        <f>VLOOKUP(E12448,Refs!$P$2:$R$29,3,FALSE)</f>
        <v>Y58</v>
      </c>
      <c r="J12448" s="68" t="str">
        <f>VLOOKUP(E12448,Refs!$P$2:$S$29,4,FALSE)</f>
        <v>South West</v>
      </c>
      <c r="K12448" s="28">
        <f t="shared" si="393"/>
        <v>2926</v>
      </c>
    </row>
    <row r="12449" spans="1:11" x14ac:dyDescent="0.35">
      <c r="A12449" s="69">
        <f t="shared" si="394"/>
        <v>45901</v>
      </c>
      <c r="B12449" t="s">
        <v>925</v>
      </c>
      <c r="C12449" t="s">
        <v>262</v>
      </c>
      <c r="D12449" t="s">
        <v>893</v>
      </c>
      <c r="E12449" t="s">
        <v>333</v>
      </c>
      <c r="F12449" t="s">
        <v>894</v>
      </c>
      <c r="G12449" t="s">
        <v>98</v>
      </c>
      <c r="H12449">
        <v>2453</v>
      </c>
      <c r="I12449" s="68" t="str">
        <f>VLOOKUP(E12449,Refs!$P$2:$R$29,3,FALSE)</f>
        <v>Y58</v>
      </c>
      <c r="J12449" s="68" t="str">
        <f>VLOOKUP(E12449,Refs!$P$2:$S$29,4,FALSE)</f>
        <v>South West</v>
      </c>
      <c r="K12449" s="28">
        <f t="shared" si="393"/>
        <v>2453</v>
      </c>
    </row>
    <row r="12450" spans="1:11" x14ac:dyDescent="0.35">
      <c r="A12450" s="69">
        <f t="shared" si="394"/>
        <v>45901</v>
      </c>
      <c r="B12450" t="s">
        <v>925</v>
      </c>
      <c r="C12450" t="s">
        <v>262</v>
      </c>
      <c r="D12450" t="s">
        <v>893</v>
      </c>
      <c r="E12450" t="s">
        <v>333</v>
      </c>
      <c r="F12450" t="s">
        <v>894</v>
      </c>
      <c r="G12450" t="s">
        <v>99</v>
      </c>
      <c r="H12450">
        <v>2203</v>
      </c>
      <c r="I12450" s="68" t="str">
        <f>VLOOKUP(E12450,Refs!$P$2:$R$29,3,FALSE)</f>
        <v>Y58</v>
      </c>
      <c r="J12450" s="68" t="str">
        <f>VLOOKUP(E12450,Refs!$P$2:$S$29,4,FALSE)</f>
        <v>South West</v>
      </c>
      <c r="K12450" s="28">
        <f t="shared" ref="K12450:K12513" si="395">IF(OR(H12450="NULL",H12450=0,H12450=""),"",H12450)</f>
        <v>2203</v>
      </c>
    </row>
    <row r="12451" spans="1:11" x14ac:dyDescent="0.35">
      <c r="A12451" s="69">
        <f t="shared" si="394"/>
        <v>45901</v>
      </c>
      <c r="B12451" t="s">
        <v>925</v>
      </c>
      <c r="C12451" t="s">
        <v>262</v>
      </c>
      <c r="D12451" t="s">
        <v>893</v>
      </c>
      <c r="E12451" t="s">
        <v>333</v>
      </c>
      <c r="F12451" t="s">
        <v>894</v>
      </c>
      <c r="G12451" t="s">
        <v>100</v>
      </c>
      <c r="H12451">
        <v>1693</v>
      </c>
      <c r="I12451" s="68" t="str">
        <f>VLOOKUP(E12451,Refs!$P$2:$R$29,3,FALSE)</f>
        <v>Y58</v>
      </c>
      <c r="J12451" s="68" t="str">
        <f>VLOOKUP(E12451,Refs!$P$2:$S$29,4,FALSE)</f>
        <v>South West</v>
      </c>
      <c r="K12451" s="28">
        <f t="shared" si="395"/>
        <v>1693</v>
      </c>
    </row>
    <row r="12452" spans="1:11" x14ac:dyDescent="0.35">
      <c r="A12452" s="69">
        <f t="shared" si="394"/>
        <v>45901</v>
      </c>
      <c r="B12452" t="s">
        <v>925</v>
      </c>
      <c r="C12452" t="s">
        <v>262</v>
      </c>
      <c r="D12452" t="s">
        <v>893</v>
      </c>
      <c r="E12452" t="s">
        <v>333</v>
      </c>
      <c r="F12452" t="s">
        <v>894</v>
      </c>
      <c r="G12452" t="s">
        <v>101</v>
      </c>
      <c r="H12452">
        <v>263</v>
      </c>
      <c r="I12452" s="68" t="str">
        <f>VLOOKUP(E12452,Refs!$P$2:$R$29,3,FALSE)</f>
        <v>Y58</v>
      </c>
      <c r="J12452" s="68" t="str">
        <f>VLOOKUP(E12452,Refs!$P$2:$S$29,4,FALSE)</f>
        <v>South West</v>
      </c>
      <c r="K12452" s="28">
        <f t="shared" si="395"/>
        <v>263</v>
      </c>
    </row>
    <row r="12453" spans="1:11" x14ac:dyDescent="0.35">
      <c r="A12453" s="69">
        <f t="shared" si="394"/>
        <v>45901</v>
      </c>
      <c r="B12453" t="s">
        <v>925</v>
      </c>
      <c r="C12453" t="s">
        <v>262</v>
      </c>
      <c r="D12453" t="s">
        <v>893</v>
      </c>
      <c r="E12453" t="s">
        <v>333</v>
      </c>
      <c r="F12453" t="s">
        <v>894</v>
      </c>
      <c r="G12453" t="s">
        <v>102</v>
      </c>
      <c r="H12453">
        <v>91</v>
      </c>
      <c r="I12453" s="68" t="str">
        <f>VLOOKUP(E12453,Refs!$P$2:$R$29,3,FALSE)</f>
        <v>Y58</v>
      </c>
      <c r="J12453" s="68" t="str">
        <f>VLOOKUP(E12453,Refs!$P$2:$S$29,4,FALSE)</f>
        <v>South West</v>
      </c>
      <c r="K12453" s="28">
        <f t="shared" si="395"/>
        <v>91</v>
      </c>
    </row>
    <row r="12454" spans="1:11" x14ac:dyDescent="0.35">
      <c r="A12454" s="69">
        <f t="shared" si="394"/>
        <v>45901</v>
      </c>
      <c r="B12454" t="s">
        <v>925</v>
      </c>
      <c r="C12454" t="s">
        <v>262</v>
      </c>
      <c r="D12454" t="s">
        <v>893</v>
      </c>
      <c r="E12454" t="s">
        <v>333</v>
      </c>
      <c r="F12454" t="s">
        <v>894</v>
      </c>
      <c r="G12454" t="s">
        <v>103</v>
      </c>
      <c r="H12454">
        <v>1257</v>
      </c>
      <c r="I12454" s="68" t="str">
        <f>VLOOKUP(E12454,Refs!$P$2:$R$29,3,FALSE)</f>
        <v>Y58</v>
      </c>
      <c r="J12454" s="68" t="str">
        <f>VLOOKUP(E12454,Refs!$P$2:$S$29,4,FALSE)</f>
        <v>South West</v>
      </c>
      <c r="K12454" s="28">
        <f t="shared" si="395"/>
        <v>1257</v>
      </c>
    </row>
    <row r="12455" spans="1:11" x14ac:dyDescent="0.35">
      <c r="A12455" s="69">
        <f t="shared" si="394"/>
        <v>45901</v>
      </c>
      <c r="B12455" t="s">
        <v>925</v>
      </c>
      <c r="C12455" t="s">
        <v>262</v>
      </c>
      <c r="D12455" t="s">
        <v>893</v>
      </c>
      <c r="E12455" t="s">
        <v>333</v>
      </c>
      <c r="F12455" t="s">
        <v>894</v>
      </c>
      <c r="G12455" t="s">
        <v>104</v>
      </c>
      <c r="H12455">
        <v>2568485</v>
      </c>
      <c r="I12455" s="68" t="str">
        <f>VLOOKUP(E12455,Refs!$P$2:$R$29,3,FALSE)</f>
        <v>Y58</v>
      </c>
      <c r="J12455" s="68" t="str">
        <f>VLOOKUP(E12455,Refs!$P$2:$S$29,4,FALSE)</f>
        <v>South West</v>
      </c>
      <c r="K12455" s="28">
        <f t="shared" si="395"/>
        <v>2568485</v>
      </c>
    </row>
    <row r="12456" spans="1:11" x14ac:dyDescent="0.35">
      <c r="A12456" s="69">
        <f t="shared" si="394"/>
        <v>45901</v>
      </c>
      <c r="B12456" t="s">
        <v>925</v>
      </c>
      <c r="C12456" t="s">
        <v>262</v>
      </c>
      <c r="D12456" t="s">
        <v>893</v>
      </c>
      <c r="E12456" t="s">
        <v>333</v>
      </c>
      <c r="F12456" t="s">
        <v>894</v>
      </c>
      <c r="G12456" t="s">
        <v>105</v>
      </c>
      <c r="H12456">
        <v>3110</v>
      </c>
      <c r="I12456" s="68" t="str">
        <f>VLOOKUP(E12456,Refs!$P$2:$R$29,3,FALSE)</f>
        <v>Y58</v>
      </c>
      <c r="J12456" s="68" t="str">
        <f>VLOOKUP(E12456,Refs!$P$2:$S$29,4,FALSE)</f>
        <v>South West</v>
      </c>
      <c r="K12456" s="28">
        <f t="shared" si="395"/>
        <v>3110</v>
      </c>
    </row>
    <row r="12457" spans="1:11" x14ac:dyDescent="0.35">
      <c r="A12457" s="69">
        <f t="shared" si="394"/>
        <v>45901</v>
      </c>
      <c r="B12457" t="s">
        <v>925</v>
      </c>
      <c r="C12457" t="s">
        <v>262</v>
      </c>
      <c r="D12457" t="s">
        <v>893</v>
      </c>
      <c r="E12457" t="s">
        <v>333</v>
      </c>
      <c r="F12457" t="s">
        <v>894</v>
      </c>
      <c r="G12457" t="s">
        <v>106</v>
      </c>
      <c r="H12457">
        <v>1681</v>
      </c>
      <c r="I12457" s="68" t="str">
        <f>VLOOKUP(E12457,Refs!$P$2:$R$29,3,FALSE)</f>
        <v>Y58</v>
      </c>
      <c r="J12457" s="68" t="str">
        <f>VLOOKUP(E12457,Refs!$P$2:$S$29,4,FALSE)</f>
        <v>South West</v>
      </c>
      <c r="K12457" s="28">
        <f t="shared" si="395"/>
        <v>1681</v>
      </c>
    </row>
    <row r="12458" spans="1:11" x14ac:dyDescent="0.35">
      <c r="A12458" s="69">
        <f t="shared" si="394"/>
        <v>45901</v>
      </c>
      <c r="B12458" t="s">
        <v>925</v>
      </c>
      <c r="C12458" t="s">
        <v>262</v>
      </c>
      <c r="D12458" t="s">
        <v>893</v>
      </c>
      <c r="E12458" t="s">
        <v>333</v>
      </c>
      <c r="F12458" t="s">
        <v>894</v>
      </c>
      <c r="G12458" t="s">
        <v>107</v>
      </c>
      <c r="H12458">
        <v>66</v>
      </c>
      <c r="I12458" s="68" t="str">
        <f>VLOOKUP(E12458,Refs!$P$2:$R$29,3,FALSE)</f>
        <v>Y58</v>
      </c>
      <c r="J12458" s="68" t="str">
        <f>VLOOKUP(E12458,Refs!$P$2:$S$29,4,FALSE)</f>
        <v>South West</v>
      </c>
      <c r="K12458" s="28">
        <f t="shared" si="395"/>
        <v>66</v>
      </c>
    </row>
    <row r="12459" spans="1:11" x14ac:dyDescent="0.35">
      <c r="A12459" s="69">
        <f t="shared" si="394"/>
        <v>45901</v>
      </c>
      <c r="B12459" t="s">
        <v>925</v>
      </c>
      <c r="C12459" t="s">
        <v>262</v>
      </c>
      <c r="D12459" t="s">
        <v>893</v>
      </c>
      <c r="E12459" t="s">
        <v>333</v>
      </c>
      <c r="F12459" t="s">
        <v>894</v>
      </c>
      <c r="G12459" t="s">
        <v>108</v>
      </c>
      <c r="H12459">
        <v>246</v>
      </c>
      <c r="I12459" s="68" t="str">
        <f>VLOOKUP(E12459,Refs!$P$2:$R$29,3,FALSE)</f>
        <v>Y58</v>
      </c>
      <c r="J12459" s="68" t="str">
        <f>VLOOKUP(E12459,Refs!$P$2:$S$29,4,FALSE)</f>
        <v>South West</v>
      </c>
      <c r="K12459" s="28">
        <f t="shared" si="395"/>
        <v>246</v>
      </c>
    </row>
    <row r="12460" spans="1:11" x14ac:dyDescent="0.35">
      <c r="A12460" s="69">
        <f t="shared" si="394"/>
        <v>45901</v>
      </c>
      <c r="B12460" t="s">
        <v>925</v>
      </c>
      <c r="C12460" t="s">
        <v>262</v>
      </c>
      <c r="D12460" t="s">
        <v>893</v>
      </c>
      <c r="E12460" t="s">
        <v>333</v>
      </c>
      <c r="F12460" t="s">
        <v>894</v>
      </c>
      <c r="G12460" t="s">
        <v>109</v>
      </c>
      <c r="H12460">
        <v>2261514</v>
      </c>
      <c r="I12460" s="68" t="str">
        <f>VLOOKUP(E12460,Refs!$P$2:$R$29,3,FALSE)</f>
        <v>Y58</v>
      </c>
      <c r="J12460" s="68" t="str">
        <f>VLOOKUP(E12460,Refs!$P$2:$S$29,4,FALSE)</f>
        <v>South West</v>
      </c>
      <c r="K12460" s="28">
        <f t="shared" si="395"/>
        <v>2261514</v>
      </c>
    </row>
    <row r="12461" spans="1:11" x14ac:dyDescent="0.35">
      <c r="A12461" s="69">
        <f t="shared" si="394"/>
        <v>45901</v>
      </c>
      <c r="B12461" t="s">
        <v>925</v>
      </c>
      <c r="C12461" t="s">
        <v>262</v>
      </c>
      <c r="D12461" t="s">
        <v>893</v>
      </c>
      <c r="E12461" t="s">
        <v>333</v>
      </c>
      <c r="F12461" t="s">
        <v>894</v>
      </c>
      <c r="G12461" t="s">
        <v>110</v>
      </c>
      <c r="H12461">
        <v>741</v>
      </c>
      <c r="I12461" s="68" t="str">
        <f>VLOOKUP(E12461,Refs!$P$2:$R$29,3,FALSE)</f>
        <v>Y58</v>
      </c>
      <c r="J12461" s="68" t="str">
        <f>VLOOKUP(E12461,Refs!$P$2:$S$29,4,FALSE)</f>
        <v>South West</v>
      </c>
      <c r="K12461" s="28">
        <f t="shared" si="395"/>
        <v>741</v>
      </c>
    </row>
    <row r="12462" spans="1:11" x14ac:dyDescent="0.35">
      <c r="A12462" s="69">
        <f t="shared" si="394"/>
        <v>45901</v>
      </c>
      <c r="B12462" t="s">
        <v>925</v>
      </c>
      <c r="C12462" t="s">
        <v>262</v>
      </c>
      <c r="D12462" t="s">
        <v>893</v>
      </c>
      <c r="E12462" t="s">
        <v>333</v>
      </c>
      <c r="F12462" t="s">
        <v>894</v>
      </c>
      <c r="G12462" t="s">
        <v>808</v>
      </c>
      <c r="H12462">
        <v>9320</v>
      </c>
      <c r="I12462" s="68" t="str">
        <f>VLOOKUP(E12462,Refs!$P$2:$R$29,3,FALSE)</f>
        <v>Y58</v>
      </c>
      <c r="J12462" s="68" t="str">
        <f>VLOOKUP(E12462,Refs!$P$2:$S$29,4,FALSE)</f>
        <v>South West</v>
      </c>
      <c r="K12462" s="28">
        <f t="shared" si="395"/>
        <v>9320</v>
      </c>
    </row>
    <row r="12463" spans="1:11" x14ac:dyDescent="0.35">
      <c r="A12463" s="69">
        <f t="shared" si="394"/>
        <v>45901</v>
      </c>
      <c r="B12463" t="s">
        <v>925</v>
      </c>
      <c r="C12463" t="s">
        <v>262</v>
      </c>
      <c r="D12463" t="s">
        <v>893</v>
      </c>
      <c r="E12463" t="s">
        <v>333</v>
      </c>
      <c r="F12463" t="s">
        <v>894</v>
      </c>
      <c r="G12463" t="s">
        <v>809</v>
      </c>
      <c r="H12463">
        <v>318</v>
      </c>
      <c r="I12463" s="68" t="str">
        <f>VLOOKUP(E12463,Refs!$P$2:$R$29,3,FALSE)</f>
        <v>Y58</v>
      </c>
      <c r="J12463" s="68" t="str">
        <f>VLOOKUP(E12463,Refs!$P$2:$S$29,4,FALSE)</f>
        <v>South West</v>
      </c>
      <c r="K12463" s="28">
        <f t="shared" si="395"/>
        <v>318</v>
      </c>
    </row>
    <row r="12464" spans="1:11" x14ac:dyDescent="0.35">
      <c r="A12464" s="69">
        <f t="shared" si="394"/>
        <v>45901</v>
      </c>
      <c r="B12464" t="s">
        <v>925</v>
      </c>
      <c r="C12464" t="s">
        <v>262</v>
      </c>
      <c r="D12464" t="s">
        <v>893</v>
      </c>
      <c r="E12464" t="s">
        <v>333</v>
      </c>
      <c r="F12464" t="s">
        <v>894</v>
      </c>
      <c r="G12464" t="s">
        <v>111</v>
      </c>
      <c r="H12464">
        <v>16322</v>
      </c>
      <c r="I12464" s="68" t="str">
        <f>VLOOKUP(E12464,Refs!$P$2:$R$29,3,FALSE)</f>
        <v>Y58</v>
      </c>
      <c r="J12464" s="68" t="str">
        <f>VLOOKUP(E12464,Refs!$P$2:$S$29,4,FALSE)</f>
        <v>South West</v>
      </c>
      <c r="K12464" s="28">
        <f t="shared" si="395"/>
        <v>16322</v>
      </c>
    </row>
    <row r="12465" spans="1:11" x14ac:dyDescent="0.35">
      <c r="A12465" s="69">
        <f t="shared" si="394"/>
        <v>45901</v>
      </c>
      <c r="B12465" t="s">
        <v>925</v>
      </c>
      <c r="C12465" t="s">
        <v>262</v>
      </c>
      <c r="D12465" t="s">
        <v>893</v>
      </c>
      <c r="E12465" t="s">
        <v>333</v>
      </c>
      <c r="F12465" t="s">
        <v>894</v>
      </c>
      <c r="G12465" t="s">
        <v>112</v>
      </c>
      <c r="H12465">
        <v>37</v>
      </c>
      <c r="I12465" s="68" t="str">
        <f>VLOOKUP(E12465,Refs!$P$2:$R$29,3,FALSE)</f>
        <v>Y58</v>
      </c>
      <c r="J12465" s="68" t="str">
        <f>VLOOKUP(E12465,Refs!$P$2:$S$29,4,FALSE)</f>
        <v>South West</v>
      </c>
      <c r="K12465" s="28">
        <f t="shared" si="395"/>
        <v>37</v>
      </c>
    </row>
    <row r="12466" spans="1:11" x14ac:dyDescent="0.35">
      <c r="A12466" s="69">
        <f t="shared" si="394"/>
        <v>45901</v>
      </c>
      <c r="B12466" t="s">
        <v>925</v>
      </c>
      <c r="C12466" t="s">
        <v>262</v>
      </c>
      <c r="D12466" t="s">
        <v>893</v>
      </c>
      <c r="E12466" t="s">
        <v>333</v>
      </c>
      <c r="F12466" t="s">
        <v>894</v>
      </c>
      <c r="G12466" t="s">
        <v>113</v>
      </c>
      <c r="H12466">
        <v>10592</v>
      </c>
      <c r="I12466" s="68" t="str">
        <f>VLOOKUP(E12466,Refs!$P$2:$R$29,3,FALSE)</f>
        <v>Y58</v>
      </c>
      <c r="J12466" s="68" t="str">
        <f>VLOOKUP(E12466,Refs!$P$2:$S$29,4,FALSE)</f>
        <v>South West</v>
      </c>
      <c r="K12466" s="28">
        <f t="shared" si="395"/>
        <v>10592</v>
      </c>
    </row>
    <row r="12467" spans="1:11" x14ac:dyDescent="0.35">
      <c r="A12467" s="69">
        <f t="shared" si="394"/>
        <v>45901</v>
      </c>
      <c r="B12467" t="s">
        <v>925</v>
      </c>
      <c r="C12467" t="s">
        <v>262</v>
      </c>
      <c r="D12467" t="s">
        <v>893</v>
      </c>
      <c r="E12467" t="s">
        <v>333</v>
      </c>
      <c r="F12467" t="s">
        <v>894</v>
      </c>
      <c r="G12467" t="s">
        <v>114</v>
      </c>
      <c r="H12467">
        <v>9640</v>
      </c>
      <c r="I12467" s="68" t="str">
        <f>VLOOKUP(E12467,Refs!$P$2:$R$29,3,FALSE)</f>
        <v>Y58</v>
      </c>
      <c r="J12467" s="68" t="str">
        <f>VLOOKUP(E12467,Refs!$P$2:$S$29,4,FALSE)</f>
        <v>South West</v>
      </c>
      <c r="K12467" s="28">
        <f t="shared" si="395"/>
        <v>9640</v>
      </c>
    </row>
    <row r="12468" spans="1:11" x14ac:dyDescent="0.35">
      <c r="A12468" s="69">
        <f t="shared" si="394"/>
        <v>45901</v>
      </c>
      <c r="B12468" t="s">
        <v>925</v>
      </c>
      <c r="C12468" t="s">
        <v>262</v>
      </c>
      <c r="D12468" t="s">
        <v>893</v>
      </c>
      <c r="E12468" t="s">
        <v>333</v>
      </c>
      <c r="F12468" t="s">
        <v>894</v>
      </c>
      <c r="G12468" t="s">
        <v>115</v>
      </c>
      <c r="H12468">
        <v>2951</v>
      </c>
      <c r="I12468" s="68" t="str">
        <f>VLOOKUP(E12468,Refs!$P$2:$R$29,3,FALSE)</f>
        <v>Y58</v>
      </c>
      <c r="J12468" s="68" t="str">
        <f>VLOOKUP(E12468,Refs!$P$2:$S$29,4,FALSE)</f>
        <v>South West</v>
      </c>
      <c r="K12468" s="28">
        <f t="shared" si="395"/>
        <v>2951</v>
      </c>
    </row>
    <row r="12469" spans="1:11" x14ac:dyDescent="0.35">
      <c r="A12469" s="69">
        <f t="shared" si="394"/>
        <v>45901</v>
      </c>
      <c r="B12469" t="s">
        <v>925</v>
      </c>
      <c r="C12469" t="s">
        <v>262</v>
      </c>
      <c r="D12469" t="s">
        <v>893</v>
      </c>
      <c r="E12469" t="s">
        <v>333</v>
      </c>
      <c r="F12469" t="s">
        <v>894</v>
      </c>
      <c r="G12469" t="s">
        <v>116</v>
      </c>
      <c r="H12469">
        <v>1573</v>
      </c>
      <c r="I12469" s="68" t="str">
        <f>VLOOKUP(E12469,Refs!$P$2:$R$29,3,FALSE)</f>
        <v>Y58</v>
      </c>
      <c r="J12469" s="68" t="str">
        <f>VLOOKUP(E12469,Refs!$P$2:$S$29,4,FALSE)</f>
        <v>South West</v>
      </c>
      <c r="K12469" s="28">
        <f t="shared" si="395"/>
        <v>1573</v>
      </c>
    </row>
    <row r="12470" spans="1:11" x14ac:dyDescent="0.35">
      <c r="A12470" s="69">
        <f t="shared" si="394"/>
        <v>45901</v>
      </c>
      <c r="B12470" t="s">
        <v>925</v>
      </c>
      <c r="C12470" t="s">
        <v>262</v>
      </c>
      <c r="D12470" t="s">
        <v>893</v>
      </c>
      <c r="E12470" t="s">
        <v>333</v>
      </c>
      <c r="F12470" t="s">
        <v>894</v>
      </c>
      <c r="G12470" t="s">
        <v>117</v>
      </c>
      <c r="H12470">
        <v>2513</v>
      </c>
      <c r="I12470" s="68" t="str">
        <f>VLOOKUP(E12470,Refs!$P$2:$R$29,3,FALSE)</f>
        <v>Y58</v>
      </c>
      <c r="J12470" s="68" t="str">
        <f>VLOOKUP(E12470,Refs!$P$2:$S$29,4,FALSE)</f>
        <v>South West</v>
      </c>
      <c r="K12470" s="28">
        <f t="shared" si="395"/>
        <v>2513</v>
      </c>
    </row>
    <row r="12471" spans="1:11" x14ac:dyDescent="0.35">
      <c r="A12471" s="69">
        <f t="shared" si="394"/>
        <v>45901</v>
      </c>
      <c r="B12471" t="s">
        <v>925</v>
      </c>
      <c r="C12471" t="s">
        <v>262</v>
      </c>
      <c r="D12471" t="s">
        <v>893</v>
      </c>
      <c r="E12471" t="s">
        <v>333</v>
      </c>
      <c r="F12471" t="s">
        <v>894</v>
      </c>
      <c r="G12471" t="s">
        <v>118</v>
      </c>
      <c r="H12471">
        <v>2348</v>
      </c>
      <c r="I12471" s="68" t="str">
        <f>VLOOKUP(E12471,Refs!$P$2:$R$29,3,FALSE)</f>
        <v>Y58</v>
      </c>
      <c r="J12471" s="68" t="str">
        <f>VLOOKUP(E12471,Refs!$P$2:$S$29,4,FALSE)</f>
        <v>South West</v>
      </c>
      <c r="K12471" s="28">
        <f t="shared" si="395"/>
        <v>2348</v>
      </c>
    </row>
    <row r="12472" spans="1:11" x14ac:dyDescent="0.35">
      <c r="A12472" s="69">
        <f t="shared" si="394"/>
        <v>45901</v>
      </c>
      <c r="B12472" t="s">
        <v>925</v>
      </c>
      <c r="C12472" t="s">
        <v>262</v>
      </c>
      <c r="D12472" t="s">
        <v>893</v>
      </c>
      <c r="E12472" t="s">
        <v>333</v>
      </c>
      <c r="F12472" t="s">
        <v>894</v>
      </c>
      <c r="G12472" t="s">
        <v>119</v>
      </c>
      <c r="H12472">
        <v>1630</v>
      </c>
      <c r="I12472" s="68" t="str">
        <f>VLOOKUP(E12472,Refs!$P$2:$R$29,3,FALSE)</f>
        <v>Y58</v>
      </c>
      <c r="J12472" s="68" t="str">
        <f>VLOOKUP(E12472,Refs!$P$2:$S$29,4,FALSE)</f>
        <v>South West</v>
      </c>
      <c r="K12472" s="28">
        <f t="shared" si="395"/>
        <v>1630</v>
      </c>
    </row>
    <row r="12473" spans="1:11" x14ac:dyDescent="0.35">
      <c r="A12473" s="69">
        <f t="shared" si="394"/>
        <v>45901</v>
      </c>
      <c r="B12473" t="s">
        <v>925</v>
      </c>
      <c r="C12473" t="s">
        <v>262</v>
      </c>
      <c r="D12473" t="s">
        <v>893</v>
      </c>
      <c r="E12473" t="s">
        <v>333</v>
      </c>
      <c r="F12473" t="s">
        <v>894</v>
      </c>
      <c r="G12473" t="s">
        <v>120</v>
      </c>
      <c r="H12473">
        <v>1544</v>
      </c>
      <c r="I12473" s="68" t="str">
        <f>VLOOKUP(E12473,Refs!$P$2:$R$29,3,FALSE)</f>
        <v>Y58</v>
      </c>
      <c r="J12473" s="68" t="str">
        <f>VLOOKUP(E12473,Refs!$P$2:$S$29,4,FALSE)</f>
        <v>South West</v>
      </c>
      <c r="K12473" s="28">
        <f t="shared" si="395"/>
        <v>1544</v>
      </c>
    </row>
    <row r="12474" spans="1:11" x14ac:dyDescent="0.35">
      <c r="A12474" s="69">
        <f t="shared" si="394"/>
        <v>45901</v>
      </c>
      <c r="B12474" t="s">
        <v>925</v>
      </c>
      <c r="C12474" t="s">
        <v>262</v>
      </c>
      <c r="D12474" t="s">
        <v>893</v>
      </c>
      <c r="E12474" t="s">
        <v>333</v>
      </c>
      <c r="F12474" t="s">
        <v>894</v>
      </c>
      <c r="G12474" t="s">
        <v>121</v>
      </c>
      <c r="H12474">
        <v>2611</v>
      </c>
      <c r="I12474" s="68" t="str">
        <f>VLOOKUP(E12474,Refs!$P$2:$R$29,3,FALSE)</f>
        <v>Y58</v>
      </c>
      <c r="J12474" s="68" t="str">
        <f>VLOOKUP(E12474,Refs!$P$2:$S$29,4,FALSE)</f>
        <v>South West</v>
      </c>
      <c r="K12474" s="28">
        <f t="shared" si="395"/>
        <v>2611</v>
      </c>
    </row>
    <row r="12475" spans="1:11" x14ac:dyDescent="0.35">
      <c r="A12475" s="69">
        <f t="shared" si="394"/>
        <v>45901</v>
      </c>
      <c r="B12475" t="s">
        <v>925</v>
      </c>
      <c r="C12475" t="s">
        <v>262</v>
      </c>
      <c r="D12475" t="s">
        <v>893</v>
      </c>
      <c r="E12475" t="s">
        <v>333</v>
      </c>
      <c r="F12475" t="s">
        <v>894</v>
      </c>
      <c r="G12475" t="s">
        <v>122</v>
      </c>
      <c r="H12475">
        <v>2404</v>
      </c>
      <c r="I12475" s="68" t="str">
        <f>VLOOKUP(E12475,Refs!$P$2:$R$29,3,FALSE)</f>
        <v>Y58</v>
      </c>
      <c r="J12475" s="68" t="str">
        <f>VLOOKUP(E12475,Refs!$P$2:$S$29,4,FALSE)</f>
        <v>South West</v>
      </c>
      <c r="K12475" s="28">
        <f t="shared" si="395"/>
        <v>2404</v>
      </c>
    </row>
    <row r="12476" spans="1:11" x14ac:dyDescent="0.35">
      <c r="A12476" s="69">
        <f t="shared" si="394"/>
        <v>45901</v>
      </c>
      <c r="B12476" t="s">
        <v>925</v>
      </c>
      <c r="C12476" t="s">
        <v>262</v>
      </c>
      <c r="D12476" t="s">
        <v>893</v>
      </c>
      <c r="E12476" t="s">
        <v>333</v>
      </c>
      <c r="F12476" t="s">
        <v>894</v>
      </c>
      <c r="G12476" t="s">
        <v>123</v>
      </c>
      <c r="H12476">
        <v>0</v>
      </c>
      <c r="I12476" s="68" t="str">
        <f>VLOOKUP(E12476,Refs!$P$2:$R$29,3,FALSE)</f>
        <v>Y58</v>
      </c>
      <c r="J12476" s="68" t="str">
        <f>VLOOKUP(E12476,Refs!$P$2:$S$29,4,FALSE)</f>
        <v>South West</v>
      </c>
      <c r="K12476" s="28" t="str">
        <f t="shared" si="395"/>
        <v/>
      </c>
    </row>
    <row r="12477" spans="1:11" x14ac:dyDescent="0.35">
      <c r="A12477" s="69">
        <f t="shared" si="394"/>
        <v>45901</v>
      </c>
      <c r="B12477" t="s">
        <v>925</v>
      </c>
      <c r="C12477" t="s">
        <v>262</v>
      </c>
      <c r="D12477" t="s">
        <v>893</v>
      </c>
      <c r="E12477" t="s">
        <v>333</v>
      </c>
      <c r="F12477" t="s">
        <v>894</v>
      </c>
      <c r="G12477" t="s">
        <v>124</v>
      </c>
      <c r="H12477">
        <v>0</v>
      </c>
      <c r="I12477" s="68" t="str">
        <f>VLOOKUP(E12477,Refs!$P$2:$R$29,3,FALSE)</f>
        <v>Y58</v>
      </c>
      <c r="J12477" s="68" t="str">
        <f>VLOOKUP(E12477,Refs!$P$2:$S$29,4,FALSE)</f>
        <v>South West</v>
      </c>
      <c r="K12477" s="28" t="str">
        <f t="shared" si="395"/>
        <v/>
      </c>
    </row>
    <row r="12478" spans="1:11" x14ac:dyDescent="0.35">
      <c r="A12478" s="69">
        <f t="shared" si="394"/>
        <v>45901</v>
      </c>
      <c r="B12478" t="s">
        <v>925</v>
      </c>
      <c r="C12478" t="s">
        <v>262</v>
      </c>
      <c r="D12478" t="s">
        <v>893</v>
      </c>
      <c r="E12478" t="s">
        <v>333</v>
      </c>
      <c r="F12478" t="s">
        <v>894</v>
      </c>
      <c r="G12478" t="s">
        <v>125</v>
      </c>
      <c r="H12478">
        <v>0</v>
      </c>
      <c r="I12478" s="68" t="str">
        <f>VLOOKUP(E12478,Refs!$P$2:$R$29,3,FALSE)</f>
        <v>Y58</v>
      </c>
      <c r="J12478" s="68" t="str">
        <f>VLOOKUP(E12478,Refs!$P$2:$S$29,4,FALSE)</f>
        <v>South West</v>
      </c>
      <c r="K12478" s="28" t="str">
        <f t="shared" si="395"/>
        <v/>
      </c>
    </row>
    <row r="12479" spans="1:11" x14ac:dyDescent="0.35">
      <c r="A12479" s="69">
        <f t="shared" si="394"/>
        <v>45901</v>
      </c>
      <c r="B12479" t="s">
        <v>925</v>
      </c>
      <c r="C12479" t="s">
        <v>262</v>
      </c>
      <c r="D12479" t="s">
        <v>893</v>
      </c>
      <c r="E12479" t="s">
        <v>333</v>
      </c>
      <c r="F12479" t="s">
        <v>894</v>
      </c>
      <c r="G12479" t="s">
        <v>126</v>
      </c>
      <c r="H12479">
        <v>0</v>
      </c>
      <c r="I12479" s="68" t="str">
        <f>VLOOKUP(E12479,Refs!$P$2:$R$29,3,FALSE)</f>
        <v>Y58</v>
      </c>
      <c r="J12479" s="68" t="str">
        <f>VLOOKUP(E12479,Refs!$P$2:$S$29,4,FALSE)</f>
        <v>South West</v>
      </c>
      <c r="K12479" s="28" t="str">
        <f t="shared" si="395"/>
        <v/>
      </c>
    </row>
    <row r="12480" spans="1:11" x14ac:dyDescent="0.35">
      <c r="A12480" s="69">
        <f t="shared" si="394"/>
        <v>45901</v>
      </c>
      <c r="B12480" t="s">
        <v>925</v>
      </c>
      <c r="C12480" t="s">
        <v>262</v>
      </c>
      <c r="D12480" t="s">
        <v>893</v>
      </c>
      <c r="E12480" t="s">
        <v>333</v>
      </c>
      <c r="F12480" t="s">
        <v>894</v>
      </c>
      <c r="G12480" t="s">
        <v>127</v>
      </c>
      <c r="H12480">
        <v>1771</v>
      </c>
      <c r="I12480" s="68" t="str">
        <f>VLOOKUP(E12480,Refs!$P$2:$R$29,3,FALSE)</f>
        <v>Y58</v>
      </c>
      <c r="J12480" s="68" t="str">
        <f>VLOOKUP(E12480,Refs!$P$2:$S$29,4,FALSE)</f>
        <v>South West</v>
      </c>
      <c r="K12480" s="28">
        <f t="shared" si="395"/>
        <v>1771</v>
      </c>
    </row>
    <row r="12481" spans="1:11" x14ac:dyDescent="0.35">
      <c r="A12481" s="69">
        <f t="shared" si="394"/>
        <v>45901</v>
      </c>
      <c r="B12481" t="s">
        <v>925</v>
      </c>
      <c r="C12481" t="s">
        <v>262</v>
      </c>
      <c r="D12481" t="s">
        <v>893</v>
      </c>
      <c r="E12481" t="s">
        <v>333</v>
      </c>
      <c r="F12481" t="s">
        <v>894</v>
      </c>
      <c r="G12481" t="s">
        <v>128</v>
      </c>
      <c r="H12481">
        <v>474</v>
      </c>
      <c r="I12481" s="68" t="str">
        <f>VLOOKUP(E12481,Refs!$P$2:$R$29,3,FALSE)</f>
        <v>Y58</v>
      </c>
      <c r="J12481" s="68" t="str">
        <f>VLOOKUP(E12481,Refs!$P$2:$S$29,4,FALSE)</f>
        <v>South West</v>
      </c>
      <c r="K12481" s="28">
        <f t="shared" si="395"/>
        <v>474</v>
      </c>
    </row>
    <row r="12482" spans="1:11" x14ac:dyDescent="0.35">
      <c r="A12482" s="69">
        <f t="shared" si="394"/>
        <v>45901</v>
      </c>
      <c r="B12482" t="s">
        <v>925</v>
      </c>
      <c r="C12482" t="s">
        <v>262</v>
      </c>
      <c r="D12482" t="s">
        <v>893</v>
      </c>
      <c r="E12482" t="s">
        <v>333</v>
      </c>
      <c r="F12482" t="s">
        <v>894</v>
      </c>
      <c r="G12482" t="s">
        <v>129</v>
      </c>
      <c r="H12482">
        <v>1340</v>
      </c>
      <c r="I12482" s="68" t="str">
        <f>VLOOKUP(E12482,Refs!$P$2:$R$29,3,FALSE)</f>
        <v>Y58</v>
      </c>
      <c r="J12482" s="68" t="str">
        <f>VLOOKUP(E12482,Refs!$P$2:$S$29,4,FALSE)</f>
        <v>South West</v>
      </c>
      <c r="K12482" s="28">
        <f t="shared" si="395"/>
        <v>1340</v>
      </c>
    </row>
    <row r="12483" spans="1:11" x14ac:dyDescent="0.35">
      <c r="A12483" s="69">
        <f t="shared" ref="A12483:A12546" si="396">DATEVALUE(RIGHT(B12483,8))</f>
        <v>45901</v>
      </c>
      <c r="B12483" t="s">
        <v>925</v>
      </c>
      <c r="C12483" t="s">
        <v>262</v>
      </c>
      <c r="D12483" t="s">
        <v>893</v>
      </c>
      <c r="E12483" t="s">
        <v>333</v>
      </c>
      <c r="F12483" t="s">
        <v>894</v>
      </c>
      <c r="G12483" t="s">
        <v>130</v>
      </c>
      <c r="H12483">
        <v>957</v>
      </c>
      <c r="I12483" s="68" t="str">
        <f>VLOOKUP(E12483,Refs!$P$2:$R$29,3,FALSE)</f>
        <v>Y58</v>
      </c>
      <c r="J12483" s="68" t="str">
        <f>VLOOKUP(E12483,Refs!$P$2:$S$29,4,FALSE)</f>
        <v>South West</v>
      </c>
      <c r="K12483" s="28">
        <f t="shared" si="395"/>
        <v>957</v>
      </c>
    </row>
    <row r="12484" spans="1:11" x14ac:dyDescent="0.35">
      <c r="A12484" s="69">
        <f t="shared" si="396"/>
        <v>45901</v>
      </c>
      <c r="B12484" t="s">
        <v>925</v>
      </c>
      <c r="C12484" t="s">
        <v>262</v>
      </c>
      <c r="D12484" t="s">
        <v>893</v>
      </c>
      <c r="E12484" t="s">
        <v>333</v>
      </c>
      <c r="F12484" t="s">
        <v>894</v>
      </c>
      <c r="G12484" t="s">
        <v>131</v>
      </c>
      <c r="H12484">
        <v>1903</v>
      </c>
      <c r="I12484" s="68" t="str">
        <f>VLOOKUP(E12484,Refs!$P$2:$R$29,3,FALSE)</f>
        <v>Y58</v>
      </c>
      <c r="J12484" s="68" t="str">
        <f>VLOOKUP(E12484,Refs!$P$2:$S$29,4,FALSE)</f>
        <v>South West</v>
      </c>
      <c r="K12484" s="28">
        <f t="shared" si="395"/>
        <v>1903</v>
      </c>
    </row>
    <row r="12485" spans="1:11" x14ac:dyDescent="0.35">
      <c r="A12485" s="69">
        <f t="shared" si="396"/>
        <v>45901</v>
      </c>
      <c r="B12485" t="s">
        <v>925</v>
      </c>
      <c r="C12485" t="s">
        <v>262</v>
      </c>
      <c r="D12485" t="s">
        <v>893</v>
      </c>
      <c r="E12485" t="s">
        <v>333</v>
      </c>
      <c r="F12485" t="s">
        <v>894</v>
      </c>
      <c r="G12485" t="s">
        <v>132</v>
      </c>
      <c r="H12485">
        <v>851</v>
      </c>
      <c r="I12485" s="68" t="str">
        <f>VLOOKUP(E12485,Refs!$P$2:$R$29,3,FALSE)</f>
        <v>Y58</v>
      </c>
      <c r="J12485" s="68" t="str">
        <f>VLOOKUP(E12485,Refs!$P$2:$S$29,4,FALSE)</f>
        <v>South West</v>
      </c>
      <c r="K12485" s="28">
        <f t="shared" si="395"/>
        <v>851</v>
      </c>
    </row>
    <row r="12486" spans="1:11" x14ac:dyDescent="0.35">
      <c r="A12486" s="69">
        <f t="shared" si="396"/>
        <v>45901</v>
      </c>
      <c r="B12486" t="s">
        <v>925</v>
      </c>
      <c r="C12486" t="s">
        <v>262</v>
      </c>
      <c r="D12486" t="s">
        <v>893</v>
      </c>
      <c r="E12486" t="s">
        <v>333</v>
      </c>
      <c r="F12486" t="s">
        <v>894</v>
      </c>
      <c r="G12486" t="s">
        <v>133</v>
      </c>
      <c r="H12486">
        <v>1326</v>
      </c>
      <c r="I12486" s="68" t="str">
        <f>VLOOKUP(E12486,Refs!$P$2:$R$29,3,FALSE)</f>
        <v>Y58</v>
      </c>
      <c r="J12486" s="68" t="str">
        <f>VLOOKUP(E12486,Refs!$P$2:$S$29,4,FALSE)</f>
        <v>South West</v>
      </c>
      <c r="K12486" s="28">
        <f t="shared" si="395"/>
        <v>1326</v>
      </c>
    </row>
    <row r="12487" spans="1:11" x14ac:dyDescent="0.35">
      <c r="A12487" s="69">
        <f t="shared" si="396"/>
        <v>45901</v>
      </c>
      <c r="B12487" t="s">
        <v>925</v>
      </c>
      <c r="C12487" t="s">
        <v>262</v>
      </c>
      <c r="D12487" t="s">
        <v>893</v>
      </c>
      <c r="E12487" t="s">
        <v>333</v>
      </c>
      <c r="F12487" t="s">
        <v>894</v>
      </c>
      <c r="G12487" t="s">
        <v>134</v>
      </c>
      <c r="H12487">
        <v>1037</v>
      </c>
      <c r="I12487" s="68" t="str">
        <f>VLOOKUP(E12487,Refs!$P$2:$R$29,3,FALSE)</f>
        <v>Y58</v>
      </c>
      <c r="J12487" s="68" t="str">
        <f>VLOOKUP(E12487,Refs!$P$2:$S$29,4,FALSE)</f>
        <v>South West</v>
      </c>
      <c r="K12487" s="28">
        <f t="shared" si="395"/>
        <v>1037</v>
      </c>
    </row>
    <row r="12488" spans="1:11" x14ac:dyDescent="0.35">
      <c r="A12488" s="69">
        <f t="shared" si="396"/>
        <v>45901</v>
      </c>
      <c r="B12488" t="s">
        <v>925</v>
      </c>
      <c r="C12488" t="s">
        <v>262</v>
      </c>
      <c r="D12488" t="s">
        <v>893</v>
      </c>
      <c r="E12488" t="s">
        <v>333</v>
      </c>
      <c r="F12488" t="s">
        <v>894</v>
      </c>
      <c r="G12488" t="s">
        <v>135</v>
      </c>
      <c r="H12488">
        <v>121</v>
      </c>
      <c r="I12488" s="68" t="str">
        <f>VLOOKUP(E12488,Refs!$P$2:$R$29,3,FALSE)</f>
        <v>Y58</v>
      </c>
      <c r="J12488" s="68" t="str">
        <f>VLOOKUP(E12488,Refs!$P$2:$S$29,4,FALSE)</f>
        <v>South West</v>
      </c>
      <c r="K12488" s="28">
        <f t="shared" si="395"/>
        <v>121</v>
      </c>
    </row>
    <row r="12489" spans="1:11" x14ac:dyDescent="0.35">
      <c r="A12489" s="69">
        <f t="shared" si="396"/>
        <v>45901</v>
      </c>
      <c r="B12489" t="s">
        <v>925</v>
      </c>
      <c r="C12489" t="s">
        <v>262</v>
      </c>
      <c r="D12489" t="s">
        <v>893</v>
      </c>
      <c r="E12489" t="s">
        <v>333</v>
      </c>
      <c r="F12489" t="s">
        <v>894</v>
      </c>
      <c r="G12489" t="s">
        <v>136</v>
      </c>
      <c r="H12489">
        <v>71</v>
      </c>
      <c r="I12489" s="68" t="str">
        <f>VLOOKUP(E12489,Refs!$P$2:$R$29,3,FALSE)</f>
        <v>Y58</v>
      </c>
      <c r="J12489" s="68" t="str">
        <f>VLOOKUP(E12489,Refs!$P$2:$S$29,4,FALSE)</f>
        <v>South West</v>
      </c>
      <c r="K12489" s="28">
        <f t="shared" si="395"/>
        <v>71</v>
      </c>
    </row>
    <row r="12490" spans="1:11" x14ac:dyDescent="0.35">
      <c r="A12490" s="69">
        <f t="shared" si="396"/>
        <v>45901</v>
      </c>
      <c r="B12490" t="s">
        <v>925</v>
      </c>
      <c r="C12490" t="s">
        <v>262</v>
      </c>
      <c r="D12490" t="s">
        <v>893</v>
      </c>
      <c r="E12490" t="s">
        <v>333</v>
      </c>
      <c r="F12490" t="s">
        <v>894</v>
      </c>
      <c r="G12490" t="s">
        <v>137</v>
      </c>
      <c r="H12490">
        <v>11</v>
      </c>
      <c r="I12490" s="68" t="str">
        <f>VLOOKUP(E12490,Refs!$P$2:$R$29,3,FALSE)</f>
        <v>Y58</v>
      </c>
      <c r="J12490" s="68" t="str">
        <f>VLOOKUP(E12490,Refs!$P$2:$S$29,4,FALSE)</f>
        <v>South West</v>
      </c>
      <c r="K12490" s="28">
        <f t="shared" si="395"/>
        <v>11</v>
      </c>
    </row>
    <row r="12491" spans="1:11" x14ac:dyDescent="0.35">
      <c r="A12491" s="69">
        <f t="shared" si="396"/>
        <v>45901</v>
      </c>
      <c r="B12491" t="s">
        <v>925</v>
      </c>
      <c r="C12491" t="s">
        <v>262</v>
      </c>
      <c r="D12491" t="s">
        <v>893</v>
      </c>
      <c r="E12491" t="s">
        <v>333</v>
      </c>
      <c r="F12491" t="s">
        <v>894</v>
      </c>
      <c r="G12491" t="s">
        <v>138</v>
      </c>
      <c r="H12491">
        <v>8</v>
      </c>
      <c r="I12491" s="68" t="str">
        <f>VLOOKUP(E12491,Refs!$P$2:$R$29,3,FALSE)</f>
        <v>Y58</v>
      </c>
      <c r="J12491" s="68" t="str">
        <f>VLOOKUP(E12491,Refs!$P$2:$S$29,4,FALSE)</f>
        <v>South West</v>
      </c>
      <c r="K12491" s="28">
        <f t="shared" si="395"/>
        <v>8</v>
      </c>
    </row>
    <row r="12492" spans="1:11" x14ac:dyDescent="0.35">
      <c r="A12492" s="69">
        <f t="shared" si="396"/>
        <v>45901</v>
      </c>
      <c r="B12492" t="s">
        <v>925</v>
      </c>
      <c r="C12492" t="s">
        <v>262</v>
      </c>
      <c r="D12492" t="s">
        <v>893</v>
      </c>
      <c r="E12492" t="s">
        <v>333</v>
      </c>
      <c r="F12492" t="s">
        <v>894</v>
      </c>
      <c r="G12492" t="s">
        <v>139</v>
      </c>
      <c r="H12492">
        <v>399</v>
      </c>
      <c r="I12492" s="68" t="str">
        <f>VLOOKUP(E12492,Refs!$P$2:$R$29,3,FALSE)</f>
        <v>Y58</v>
      </c>
      <c r="J12492" s="68" t="str">
        <f>VLOOKUP(E12492,Refs!$P$2:$S$29,4,FALSE)</f>
        <v>South West</v>
      </c>
      <c r="K12492" s="28">
        <f t="shared" si="395"/>
        <v>399</v>
      </c>
    </row>
    <row r="12493" spans="1:11" x14ac:dyDescent="0.35">
      <c r="A12493" s="69">
        <f t="shared" si="396"/>
        <v>45901</v>
      </c>
      <c r="B12493" t="s">
        <v>925</v>
      </c>
      <c r="C12493" t="s">
        <v>262</v>
      </c>
      <c r="D12493" t="s">
        <v>893</v>
      </c>
      <c r="E12493" t="s">
        <v>333</v>
      </c>
      <c r="F12493" t="s">
        <v>894</v>
      </c>
      <c r="G12493" t="s">
        <v>140</v>
      </c>
      <c r="H12493">
        <v>294</v>
      </c>
      <c r="I12493" s="68" t="str">
        <f>VLOOKUP(E12493,Refs!$P$2:$R$29,3,FALSE)</f>
        <v>Y58</v>
      </c>
      <c r="J12493" s="68" t="str">
        <f>VLOOKUP(E12493,Refs!$P$2:$S$29,4,FALSE)</f>
        <v>South West</v>
      </c>
      <c r="K12493" s="28">
        <f t="shared" si="395"/>
        <v>294</v>
      </c>
    </row>
    <row r="12494" spans="1:11" x14ac:dyDescent="0.35">
      <c r="A12494" s="69">
        <f t="shared" si="396"/>
        <v>45901</v>
      </c>
      <c r="B12494" t="s">
        <v>925</v>
      </c>
      <c r="C12494" t="s">
        <v>262</v>
      </c>
      <c r="D12494" t="s">
        <v>893</v>
      </c>
      <c r="E12494" t="s">
        <v>333</v>
      </c>
      <c r="F12494" t="s">
        <v>894</v>
      </c>
      <c r="G12494" t="s">
        <v>728</v>
      </c>
      <c r="H12494">
        <v>593</v>
      </c>
      <c r="I12494" s="68" t="str">
        <f>VLOOKUP(E12494,Refs!$P$2:$R$29,3,FALSE)</f>
        <v>Y58</v>
      </c>
      <c r="J12494" s="68" t="str">
        <f>VLOOKUP(E12494,Refs!$P$2:$S$29,4,FALSE)</f>
        <v>South West</v>
      </c>
      <c r="K12494" s="28">
        <f t="shared" si="395"/>
        <v>593</v>
      </c>
    </row>
    <row r="12495" spans="1:11" x14ac:dyDescent="0.35">
      <c r="A12495" s="69">
        <f t="shared" si="396"/>
        <v>45901</v>
      </c>
      <c r="B12495" t="s">
        <v>925</v>
      </c>
      <c r="C12495" t="s">
        <v>262</v>
      </c>
      <c r="D12495" t="s">
        <v>893</v>
      </c>
      <c r="E12495" t="s">
        <v>333</v>
      </c>
      <c r="F12495" t="s">
        <v>894</v>
      </c>
      <c r="G12495" t="s">
        <v>727</v>
      </c>
      <c r="H12495">
        <v>288</v>
      </c>
      <c r="I12495" s="68" t="str">
        <f>VLOOKUP(E12495,Refs!$P$2:$R$29,3,FALSE)</f>
        <v>Y58</v>
      </c>
      <c r="J12495" s="68" t="str">
        <f>VLOOKUP(E12495,Refs!$P$2:$S$29,4,FALSE)</f>
        <v>South West</v>
      </c>
      <c r="K12495" s="28">
        <f t="shared" si="395"/>
        <v>288</v>
      </c>
    </row>
    <row r="12496" spans="1:11" x14ac:dyDescent="0.35">
      <c r="A12496" s="69">
        <f t="shared" si="396"/>
        <v>45901</v>
      </c>
      <c r="B12496" t="s">
        <v>925</v>
      </c>
      <c r="C12496" t="s">
        <v>262</v>
      </c>
      <c r="D12496" t="s">
        <v>893</v>
      </c>
      <c r="E12496" t="s">
        <v>333</v>
      </c>
      <c r="F12496" t="s">
        <v>894</v>
      </c>
      <c r="G12496" t="s">
        <v>730</v>
      </c>
      <c r="H12496">
        <v>415</v>
      </c>
      <c r="I12496" s="68" t="str">
        <f>VLOOKUP(E12496,Refs!$P$2:$R$29,3,FALSE)</f>
        <v>Y58</v>
      </c>
      <c r="J12496" s="68" t="str">
        <f>VLOOKUP(E12496,Refs!$P$2:$S$29,4,FALSE)</f>
        <v>South West</v>
      </c>
      <c r="K12496" s="28">
        <f t="shared" si="395"/>
        <v>415</v>
      </c>
    </row>
    <row r="12497" spans="1:11" x14ac:dyDescent="0.35">
      <c r="A12497" s="69">
        <f t="shared" si="396"/>
        <v>45901</v>
      </c>
      <c r="B12497" t="s">
        <v>925</v>
      </c>
      <c r="C12497" t="s">
        <v>262</v>
      </c>
      <c r="D12497" t="s">
        <v>893</v>
      </c>
      <c r="E12497" t="s">
        <v>333</v>
      </c>
      <c r="F12497" t="s">
        <v>894</v>
      </c>
      <c r="G12497" t="s">
        <v>729</v>
      </c>
      <c r="H12497">
        <v>225</v>
      </c>
      <c r="I12497" s="68" t="str">
        <f>VLOOKUP(E12497,Refs!$P$2:$R$29,3,FALSE)</f>
        <v>Y58</v>
      </c>
      <c r="J12497" s="68" t="str">
        <f>VLOOKUP(E12497,Refs!$P$2:$S$29,4,FALSE)</f>
        <v>South West</v>
      </c>
      <c r="K12497" s="28">
        <f t="shared" si="395"/>
        <v>225</v>
      </c>
    </row>
    <row r="12498" spans="1:11" x14ac:dyDescent="0.35">
      <c r="A12498" s="69">
        <f t="shared" si="396"/>
        <v>45901</v>
      </c>
      <c r="B12498" t="s">
        <v>925</v>
      </c>
      <c r="C12498" t="s">
        <v>270</v>
      </c>
      <c r="D12498" t="s">
        <v>883</v>
      </c>
      <c r="E12498" t="s">
        <v>323</v>
      </c>
      <c r="F12498" t="s">
        <v>324</v>
      </c>
      <c r="G12498" t="s">
        <v>10</v>
      </c>
      <c r="H12498">
        <v>8274</v>
      </c>
      <c r="I12498" s="68" t="str">
        <f>VLOOKUP(E12498,Refs!$P$2:$R$29,3,FALSE)</f>
        <v>Y59</v>
      </c>
      <c r="J12498" s="68" t="str">
        <f>VLOOKUP(E12498,Refs!$P$2:$S$29,4,FALSE)</f>
        <v>South East</v>
      </c>
      <c r="K12498" s="28">
        <f t="shared" si="395"/>
        <v>8274</v>
      </c>
    </row>
    <row r="12499" spans="1:11" x14ac:dyDescent="0.35">
      <c r="A12499" s="69">
        <f t="shared" si="396"/>
        <v>45901</v>
      </c>
      <c r="B12499" t="s">
        <v>925</v>
      </c>
      <c r="C12499" t="s">
        <v>270</v>
      </c>
      <c r="D12499" t="s">
        <v>883</v>
      </c>
      <c r="E12499" t="s">
        <v>323</v>
      </c>
      <c r="F12499" t="s">
        <v>324</v>
      </c>
      <c r="G12499" t="s">
        <v>69</v>
      </c>
      <c r="H12499">
        <v>561</v>
      </c>
      <c r="I12499" s="68" t="str">
        <f>VLOOKUP(E12499,Refs!$P$2:$R$29,3,FALSE)</f>
        <v>Y59</v>
      </c>
      <c r="J12499" s="68" t="str">
        <f>VLOOKUP(E12499,Refs!$P$2:$S$29,4,FALSE)</f>
        <v>South East</v>
      </c>
      <c r="K12499" s="28">
        <f t="shared" si="395"/>
        <v>561</v>
      </c>
    </row>
    <row r="12500" spans="1:11" x14ac:dyDescent="0.35">
      <c r="A12500" s="69">
        <f t="shared" si="396"/>
        <v>45901</v>
      </c>
      <c r="B12500" t="s">
        <v>925</v>
      </c>
      <c r="C12500" t="s">
        <v>270</v>
      </c>
      <c r="D12500" t="s">
        <v>883</v>
      </c>
      <c r="E12500" t="s">
        <v>323</v>
      </c>
      <c r="F12500" t="s">
        <v>324</v>
      </c>
      <c r="G12500" t="s">
        <v>20</v>
      </c>
      <c r="H12500">
        <v>6658</v>
      </c>
      <c r="I12500" s="68" t="str">
        <f>VLOOKUP(E12500,Refs!$P$2:$R$29,3,FALSE)</f>
        <v>Y59</v>
      </c>
      <c r="J12500" s="68" t="str">
        <f>VLOOKUP(E12500,Refs!$P$2:$S$29,4,FALSE)</f>
        <v>South East</v>
      </c>
      <c r="K12500" s="28">
        <f t="shared" si="395"/>
        <v>6658</v>
      </c>
    </row>
    <row r="12501" spans="1:11" x14ac:dyDescent="0.35">
      <c r="A12501" s="69">
        <f t="shared" si="396"/>
        <v>45901</v>
      </c>
      <c r="B12501" t="s">
        <v>925</v>
      </c>
      <c r="C12501" t="s">
        <v>270</v>
      </c>
      <c r="D12501" t="s">
        <v>883</v>
      </c>
      <c r="E12501" t="s">
        <v>323</v>
      </c>
      <c r="F12501" t="s">
        <v>324</v>
      </c>
      <c r="G12501" t="s">
        <v>23</v>
      </c>
      <c r="H12501">
        <v>4579</v>
      </c>
      <c r="I12501" s="68" t="str">
        <f>VLOOKUP(E12501,Refs!$P$2:$R$29,3,FALSE)</f>
        <v>Y59</v>
      </c>
      <c r="J12501" s="68" t="str">
        <f>VLOOKUP(E12501,Refs!$P$2:$S$29,4,FALSE)</f>
        <v>South East</v>
      </c>
      <c r="K12501" s="28">
        <f t="shared" si="395"/>
        <v>4579</v>
      </c>
    </row>
    <row r="12502" spans="1:11" x14ac:dyDescent="0.35">
      <c r="A12502" s="69">
        <f t="shared" si="396"/>
        <v>45901</v>
      </c>
      <c r="B12502" t="s">
        <v>925</v>
      </c>
      <c r="C12502" t="s">
        <v>270</v>
      </c>
      <c r="D12502" t="s">
        <v>883</v>
      </c>
      <c r="E12502" t="s">
        <v>323</v>
      </c>
      <c r="F12502" t="s">
        <v>324</v>
      </c>
      <c r="G12502" t="s">
        <v>19</v>
      </c>
      <c r="H12502">
        <v>658</v>
      </c>
      <c r="I12502" s="68" t="str">
        <f>VLOOKUP(E12502,Refs!$P$2:$R$29,3,FALSE)</f>
        <v>Y59</v>
      </c>
      <c r="J12502" s="68" t="str">
        <f>VLOOKUP(E12502,Refs!$P$2:$S$29,4,FALSE)</f>
        <v>South East</v>
      </c>
      <c r="K12502" s="28">
        <f t="shared" si="395"/>
        <v>658</v>
      </c>
    </row>
    <row r="12503" spans="1:11" x14ac:dyDescent="0.35">
      <c r="A12503" s="69">
        <f t="shared" si="396"/>
        <v>45901</v>
      </c>
      <c r="B12503" t="s">
        <v>925</v>
      </c>
      <c r="C12503" t="s">
        <v>270</v>
      </c>
      <c r="D12503" t="s">
        <v>883</v>
      </c>
      <c r="E12503" t="s">
        <v>323</v>
      </c>
      <c r="F12503" t="s">
        <v>324</v>
      </c>
      <c r="G12503" t="s">
        <v>21</v>
      </c>
      <c r="H12503">
        <v>909330</v>
      </c>
      <c r="I12503" s="68" t="str">
        <f>VLOOKUP(E12503,Refs!$P$2:$R$29,3,FALSE)</f>
        <v>Y59</v>
      </c>
      <c r="J12503" s="68" t="str">
        <f>VLOOKUP(E12503,Refs!$P$2:$S$29,4,FALSE)</f>
        <v>South East</v>
      </c>
      <c r="K12503" s="28">
        <f t="shared" si="395"/>
        <v>909330</v>
      </c>
    </row>
    <row r="12504" spans="1:11" x14ac:dyDescent="0.35">
      <c r="A12504" s="69">
        <f t="shared" si="396"/>
        <v>45901</v>
      </c>
      <c r="B12504" t="s">
        <v>925</v>
      </c>
      <c r="C12504" t="s">
        <v>270</v>
      </c>
      <c r="D12504" t="s">
        <v>883</v>
      </c>
      <c r="E12504" t="s">
        <v>323</v>
      </c>
      <c r="F12504" t="s">
        <v>324</v>
      </c>
      <c r="G12504" t="s">
        <v>70</v>
      </c>
      <c r="H12504">
        <v>670</v>
      </c>
      <c r="I12504" s="68" t="str">
        <f>VLOOKUP(E12504,Refs!$P$2:$R$29,3,FALSE)</f>
        <v>Y59</v>
      </c>
      <c r="J12504" s="68" t="str">
        <f>VLOOKUP(E12504,Refs!$P$2:$S$29,4,FALSE)</f>
        <v>South East</v>
      </c>
      <c r="K12504" s="28">
        <f t="shared" si="395"/>
        <v>670</v>
      </c>
    </row>
    <row r="12505" spans="1:11" x14ac:dyDescent="0.35">
      <c r="A12505" s="69">
        <f t="shared" si="396"/>
        <v>45901</v>
      </c>
      <c r="B12505" t="s">
        <v>925</v>
      </c>
      <c r="C12505" t="s">
        <v>270</v>
      </c>
      <c r="D12505" t="s">
        <v>883</v>
      </c>
      <c r="E12505" t="s">
        <v>323</v>
      </c>
      <c r="F12505" t="s">
        <v>324</v>
      </c>
      <c r="G12505" t="s">
        <v>71</v>
      </c>
      <c r="H12505">
        <v>1487</v>
      </c>
      <c r="I12505" s="68" t="str">
        <f>VLOOKUP(E12505,Refs!$P$2:$R$29,3,FALSE)</f>
        <v>Y59</v>
      </c>
      <c r="J12505" s="68" t="str">
        <f>VLOOKUP(E12505,Refs!$P$2:$S$29,4,FALSE)</f>
        <v>South East</v>
      </c>
      <c r="K12505" s="28">
        <f t="shared" si="395"/>
        <v>1487</v>
      </c>
    </row>
    <row r="12506" spans="1:11" x14ac:dyDescent="0.35">
      <c r="A12506" s="69">
        <f t="shared" si="396"/>
        <v>45901</v>
      </c>
      <c r="B12506" t="s">
        <v>925</v>
      </c>
      <c r="C12506" t="s">
        <v>270</v>
      </c>
      <c r="D12506" t="s">
        <v>883</v>
      </c>
      <c r="E12506" t="s">
        <v>323</v>
      </c>
      <c r="F12506" t="s">
        <v>324</v>
      </c>
      <c r="G12506" t="s">
        <v>72</v>
      </c>
      <c r="H12506">
        <v>197103</v>
      </c>
      <c r="I12506" s="68" t="str">
        <f>VLOOKUP(E12506,Refs!$P$2:$R$29,3,FALSE)</f>
        <v>Y59</v>
      </c>
      <c r="J12506" s="68" t="str">
        <f>VLOOKUP(E12506,Refs!$P$2:$S$29,4,FALSE)</f>
        <v>South East</v>
      </c>
      <c r="K12506" s="28">
        <f t="shared" si="395"/>
        <v>197103</v>
      </c>
    </row>
    <row r="12507" spans="1:11" x14ac:dyDescent="0.35">
      <c r="A12507" s="69">
        <f t="shared" si="396"/>
        <v>45901</v>
      </c>
      <c r="B12507" t="s">
        <v>925</v>
      </c>
      <c r="C12507" t="s">
        <v>270</v>
      </c>
      <c r="D12507" t="s">
        <v>883</v>
      </c>
      <c r="E12507" t="s">
        <v>323</v>
      </c>
      <c r="F12507" t="s">
        <v>324</v>
      </c>
      <c r="G12507" t="s">
        <v>73</v>
      </c>
      <c r="H12507">
        <v>836</v>
      </c>
      <c r="I12507" s="68" t="str">
        <f>VLOOKUP(E12507,Refs!$P$2:$R$29,3,FALSE)</f>
        <v>Y59</v>
      </c>
      <c r="J12507" s="68" t="str">
        <f>VLOOKUP(E12507,Refs!$P$2:$S$29,4,FALSE)</f>
        <v>South East</v>
      </c>
      <c r="K12507" s="28">
        <f t="shared" si="395"/>
        <v>836</v>
      </c>
    </row>
    <row r="12508" spans="1:11" x14ac:dyDescent="0.35">
      <c r="A12508" s="69">
        <f t="shared" si="396"/>
        <v>45901</v>
      </c>
      <c r="B12508" t="s">
        <v>925</v>
      </c>
      <c r="C12508" t="s">
        <v>270</v>
      </c>
      <c r="D12508" t="s">
        <v>883</v>
      </c>
      <c r="E12508" t="s">
        <v>323</v>
      </c>
      <c r="F12508" t="s">
        <v>324</v>
      </c>
      <c r="G12508" t="s">
        <v>74</v>
      </c>
      <c r="H12508">
        <v>1132117</v>
      </c>
      <c r="I12508" s="68" t="str">
        <f>VLOOKUP(E12508,Refs!$P$2:$R$29,3,FALSE)</f>
        <v>Y59</v>
      </c>
      <c r="J12508" s="68" t="str">
        <f>VLOOKUP(E12508,Refs!$P$2:$S$29,4,FALSE)</f>
        <v>South East</v>
      </c>
      <c r="K12508" s="28">
        <f t="shared" si="395"/>
        <v>1132117</v>
      </c>
    </row>
    <row r="12509" spans="1:11" x14ac:dyDescent="0.35">
      <c r="A12509" s="69">
        <f t="shared" si="396"/>
        <v>45901</v>
      </c>
      <c r="B12509" t="s">
        <v>925</v>
      </c>
      <c r="C12509" t="s">
        <v>270</v>
      </c>
      <c r="D12509" t="s">
        <v>883</v>
      </c>
      <c r="E12509" t="s">
        <v>323</v>
      </c>
      <c r="F12509" t="s">
        <v>324</v>
      </c>
      <c r="G12509" t="s">
        <v>26</v>
      </c>
      <c r="H12509">
        <v>6682</v>
      </c>
      <c r="I12509" s="68" t="str">
        <f>VLOOKUP(E12509,Refs!$P$2:$R$29,3,FALSE)</f>
        <v>Y59</v>
      </c>
      <c r="J12509" s="68" t="str">
        <f>VLOOKUP(E12509,Refs!$P$2:$S$29,4,FALSE)</f>
        <v>South East</v>
      </c>
      <c r="K12509" s="28">
        <f t="shared" si="395"/>
        <v>6682</v>
      </c>
    </row>
    <row r="12510" spans="1:11" x14ac:dyDescent="0.35">
      <c r="A12510" s="69">
        <f t="shared" si="396"/>
        <v>45901</v>
      </c>
      <c r="B12510" t="s">
        <v>925</v>
      </c>
      <c r="C12510" t="s">
        <v>270</v>
      </c>
      <c r="D12510" t="s">
        <v>883</v>
      </c>
      <c r="E12510" t="s">
        <v>323</v>
      </c>
      <c r="F12510" t="s">
        <v>324</v>
      </c>
      <c r="G12510" t="s">
        <v>75</v>
      </c>
      <c r="H12510">
        <v>0</v>
      </c>
      <c r="I12510" s="68" t="str">
        <f>VLOOKUP(E12510,Refs!$P$2:$R$29,3,FALSE)</f>
        <v>Y59</v>
      </c>
      <c r="J12510" s="68" t="str">
        <f>VLOOKUP(E12510,Refs!$P$2:$S$29,4,FALSE)</f>
        <v>South East</v>
      </c>
      <c r="K12510" s="28" t="str">
        <f t="shared" si="395"/>
        <v/>
      </c>
    </row>
    <row r="12511" spans="1:11" x14ac:dyDescent="0.35">
      <c r="A12511" s="69">
        <f t="shared" si="396"/>
        <v>45901</v>
      </c>
      <c r="B12511" t="s">
        <v>925</v>
      </c>
      <c r="C12511" t="s">
        <v>270</v>
      </c>
      <c r="D12511" t="s">
        <v>883</v>
      </c>
      <c r="E12511" t="s">
        <v>323</v>
      </c>
      <c r="F12511" t="s">
        <v>324</v>
      </c>
      <c r="G12511" t="s">
        <v>76</v>
      </c>
      <c r="H12511">
        <v>2714</v>
      </c>
      <c r="I12511" s="68" t="str">
        <f>VLOOKUP(E12511,Refs!$P$2:$R$29,3,FALSE)</f>
        <v>Y59</v>
      </c>
      <c r="J12511" s="68" t="str">
        <f>VLOOKUP(E12511,Refs!$P$2:$S$29,4,FALSE)</f>
        <v>South East</v>
      </c>
      <c r="K12511" s="28">
        <f t="shared" si="395"/>
        <v>2714</v>
      </c>
    </row>
    <row r="12512" spans="1:11" x14ac:dyDescent="0.35">
      <c r="A12512" s="69">
        <f t="shared" si="396"/>
        <v>45901</v>
      </c>
      <c r="B12512" t="s">
        <v>925</v>
      </c>
      <c r="C12512" t="s">
        <v>270</v>
      </c>
      <c r="D12512" t="s">
        <v>883</v>
      </c>
      <c r="E12512" t="s">
        <v>323</v>
      </c>
      <c r="F12512" t="s">
        <v>324</v>
      </c>
      <c r="G12512" t="s">
        <v>77</v>
      </c>
      <c r="H12512">
        <v>1779</v>
      </c>
      <c r="I12512" s="68" t="str">
        <f>VLOOKUP(E12512,Refs!$P$2:$R$29,3,FALSE)</f>
        <v>Y59</v>
      </c>
      <c r="J12512" s="68" t="str">
        <f>VLOOKUP(E12512,Refs!$P$2:$S$29,4,FALSE)</f>
        <v>South East</v>
      </c>
      <c r="K12512" s="28">
        <f t="shared" si="395"/>
        <v>1779</v>
      </c>
    </row>
    <row r="12513" spans="1:11" x14ac:dyDescent="0.35">
      <c r="A12513" s="69">
        <f t="shared" si="396"/>
        <v>45901</v>
      </c>
      <c r="B12513" t="s">
        <v>925</v>
      </c>
      <c r="C12513" t="s">
        <v>270</v>
      </c>
      <c r="D12513" t="s">
        <v>883</v>
      </c>
      <c r="E12513" t="s">
        <v>323</v>
      </c>
      <c r="F12513" t="s">
        <v>324</v>
      </c>
      <c r="G12513" t="s">
        <v>78</v>
      </c>
      <c r="H12513">
        <v>2189</v>
      </c>
      <c r="I12513" s="68" t="str">
        <f>VLOOKUP(E12513,Refs!$P$2:$R$29,3,FALSE)</f>
        <v>Y59</v>
      </c>
      <c r="J12513" s="68" t="str">
        <f>VLOOKUP(E12513,Refs!$P$2:$S$29,4,FALSE)</f>
        <v>South East</v>
      </c>
      <c r="K12513" s="28">
        <f t="shared" si="395"/>
        <v>2189</v>
      </c>
    </row>
    <row r="12514" spans="1:11" x14ac:dyDescent="0.35">
      <c r="A12514" s="69">
        <f t="shared" si="396"/>
        <v>45901</v>
      </c>
      <c r="B12514" t="s">
        <v>925</v>
      </c>
      <c r="C12514" t="s">
        <v>270</v>
      </c>
      <c r="D12514" t="s">
        <v>883</v>
      </c>
      <c r="E12514" t="s">
        <v>323</v>
      </c>
      <c r="F12514" t="s">
        <v>324</v>
      </c>
      <c r="G12514" t="s">
        <v>79</v>
      </c>
      <c r="H12514">
        <v>0</v>
      </c>
      <c r="I12514" s="68" t="str">
        <f>VLOOKUP(E12514,Refs!$P$2:$R$29,3,FALSE)</f>
        <v>Y59</v>
      </c>
      <c r="J12514" s="68" t="str">
        <f>VLOOKUP(E12514,Refs!$P$2:$S$29,4,FALSE)</f>
        <v>South East</v>
      </c>
      <c r="K12514" s="28" t="str">
        <f t="shared" ref="K12514:K12577" si="397">IF(OR(H12514="NULL",H12514=0,H12514=""),"",H12514)</f>
        <v/>
      </c>
    </row>
    <row r="12515" spans="1:11" x14ac:dyDescent="0.35">
      <c r="A12515" s="69">
        <f t="shared" si="396"/>
        <v>45901</v>
      </c>
      <c r="B12515" t="s">
        <v>925</v>
      </c>
      <c r="C12515" t="s">
        <v>270</v>
      </c>
      <c r="D12515" t="s">
        <v>883</v>
      </c>
      <c r="E12515" t="s">
        <v>323</v>
      </c>
      <c r="F12515" t="s">
        <v>324</v>
      </c>
      <c r="G12515" t="s">
        <v>25</v>
      </c>
      <c r="H12515">
        <v>3968</v>
      </c>
      <c r="I12515" s="68" t="str">
        <f>VLOOKUP(E12515,Refs!$P$2:$R$29,3,FALSE)</f>
        <v>Y59</v>
      </c>
      <c r="J12515" s="68" t="str">
        <f>VLOOKUP(E12515,Refs!$P$2:$S$29,4,FALSE)</f>
        <v>South East</v>
      </c>
      <c r="K12515" s="28">
        <f t="shared" si="397"/>
        <v>3968</v>
      </c>
    </row>
    <row r="12516" spans="1:11" x14ac:dyDescent="0.35">
      <c r="A12516" s="69">
        <f t="shared" si="396"/>
        <v>45901</v>
      </c>
      <c r="B12516" t="s">
        <v>925</v>
      </c>
      <c r="C12516" t="s">
        <v>270</v>
      </c>
      <c r="D12516" t="s">
        <v>883</v>
      </c>
      <c r="E12516" t="s">
        <v>323</v>
      </c>
      <c r="F12516" t="s">
        <v>324</v>
      </c>
      <c r="G12516" t="s">
        <v>80</v>
      </c>
      <c r="H12516">
        <v>1078</v>
      </c>
      <c r="I12516" s="68" t="str">
        <f>VLOOKUP(E12516,Refs!$P$2:$R$29,3,FALSE)</f>
        <v>Y59</v>
      </c>
      <c r="J12516" s="68" t="str">
        <f>VLOOKUP(E12516,Refs!$P$2:$S$29,4,FALSE)</f>
        <v>South East</v>
      </c>
      <c r="K12516" s="28">
        <f t="shared" si="397"/>
        <v>1078</v>
      </c>
    </row>
    <row r="12517" spans="1:11" x14ac:dyDescent="0.35">
      <c r="A12517" s="69">
        <f t="shared" si="396"/>
        <v>45901</v>
      </c>
      <c r="B12517" t="s">
        <v>925</v>
      </c>
      <c r="C12517" t="s">
        <v>270</v>
      </c>
      <c r="D12517" t="s">
        <v>883</v>
      </c>
      <c r="E12517" t="s">
        <v>323</v>
      </c>
      <c r="F12517" t="s">
        <v>324</v>
      </c>
      <c r="G12517" t="s">
        <v>81</v>
      </c>
      <c r="H12517">
        <v>1944</v>
      </c>
      <c r="I12517" s="68" t="str">
        <f>VLOOKUP(E12517,Refs!$P$2:$R$29,3,FALSE)</f>
        <v>Y59</v>
      </c>
      <c r="J12517" s="68" t="str">
        <f>VLOOKUP(E12517,Refs!$P$2:$S$29,4,FALSE)</f>
        <v>South East</v>
      </c>
      <c r="K12517" s="28">
        <f t="shared" si="397"/>
        <v>1944</v>
      </c>
    </row>
    <row r="12518" spans="1:11" x14ac:dyDescent="0.35">
      <c r="A12518" s="69">
        <f t="shared" si="396"/>
        <v>45901</v>
      </c>
      <c r="B12518" t="s">
        <v>925</v>
      </c>
      <c r="C12518" t="s">
        <v>270</v>
      </c>
      <c r="D12518" t="s">
        <v>883</v>
      </c>
      <c r="E12518" t="s">
        <v>323</v>
      </c>
      <c r="F12518" t="s">
        <v>324</v>
      </c>
      <c r="G12518" t="s">
        <v>82</v>
      </c>
      <c r="H12518">
        <v>1640</v>
      </c>
      <c r="I12518" s="68" t="str">
        <f>VLOOKUP(E12518,Refs!$P$2:$R$29,3,FALSE)</f>
        <v>Y59</v>
      </c>
      <c r="J12518" s="68" t="str">
        <f>VLOOKUP(E12518,Refs!$P$2:$S$29,4,FALSE)</f>
        <v>South East</v>
      </c>
      <c r="K12518" s="28">
        <f t="shared" si="397"/>
        <v>1640</v>
      </c>
    </row>
    <row r="12519" spans="1:11" x14ac:dyDescent="0.35">
      <c r="A12519" s="69">
        <f t="shared" si="396"/>
        <v>45901</v>
      </c>
      <c r="B12519" t="s">
        <v>925</v>
      </c>
      <c r="C12519" t="s">
        <v>270</v>
      </c>
      <c r="D12519" t="s">
        <v>883</v>
      </c>
      <c r="E12519" t="s">
        <v>323</v>
      </c>
      <c r="F12519" t="s">
        <v>324</v>
      </c>
      <c r="G12519" t="s">
        <v>83</v>
      </c>
      <c r="H12519">
        <v>598</v>
      </c>
      <c r="I12519" s="68" t="str">
        <f>VLOOKUP(E12519,Refs!$P$2:$R$29,3,FALSE)</f>
        <v>Y59</v>
      </c>
      <c r="J12519" s="68" t="str">
        <f>VLOOKUP(E12519,Refs!$P$2:$S$29,4,FALSE)</f>
        <v>South East</v>
      </c>
      <c r="K12519" s="28">
        <f t="shared" si="397"/>
        <v>598</v>
      </c>
    </row>
    <row r="12520" spans="1:11" x14ac:dyDescent="0.35">
      <c r="A12520" s="69">
        <f t="shared" si="396"/>
        <v>45901</v>
      </c>
      <c r="B12520" t="s">
        <v>925</v>
      </c>
      <c r="C12520" t="s">
        <v>270</v>
      </c>
      <c r="D12520" t="s">
        <v>883</v>
      </c>
      <c r="E12520" t="s">
        <v>323</v>
      </c>
      <c r="F12520" t="s">
        <v>324</v>
      </c>
      <c r="G12520" t="s">
        <v>84</v>
      </c>
      <c r="H12520">
        <v>2600</v>
      </c>
      <c r="I12520" s="68" t="str">
        <f>VLOOKUP(E12520,Refs!$P$2:$R$29,3,FALSE)</f>
        <v>Y59</v>
      </c>
      <c r="J12520" s="68" t="str">
        <f>VLOOKUP(E12520,Refs!$P$2:$S$29,4,FALSE)</f>
        <v>South East</v>
      </c>
      <c r="K12520" s="28">
        <f t="shared" si="397"/>
        <v>2600</v>
      </c>
    </row>
    <row r="12521" spans="1:11" x14ac:dyDescent="0.35">
      <c r="A12521" s="69">
        <f t="shared" si="396"/>
        <v>45901</v>
      </c>
      <c r="B12521" t="s">
        <v>925</v>
      </c>
      <c r="C12521" t="s">
        <v>270</v>
      </c>
      <c r="D12521" t="s">
        <v>883</v>
      </c>
      <c r="E12521" t="s">
        <v>323</v>
      </c>
      <c r="F12521" t="s">
        <v>324</v>
      </c>
      <c r="G12521" t="s">
        <v>85</v>
      </c>
      <c r="H12521">
        <v>87</v>
      </c>
      <c r="I12521" s="68" t="str">
        <f>VLOOKUP(E12521,Refs!$P$2:$R$29,3,FALSE)</f>
        <v>Y59</v>
      </c>
      <c r="J12521" s="68" t="str">
        <f>VLOOKUP(E12521,Refs!$P$2:$S$29,4,FALSE)</f>
        <v>South East</v>
      </c>
      <c r="K12521" s="28">
        <f t="shared" si="397"/>
        <v>87</v>
      </c>
    </row>
    <row r="12522" spans="1:11" x14ac:dyDescent="0.35">
      <c r="A12522" s="69">
        <f t="shared" si="396"/>
        <v>45901</v>
      </c>
      <c r="B12522" t="s">
        <v>925</v>
      </c>
      <c r="C12522" t="s">
        <v>270</v>
      </c>
      <c r="D12522" t="s">
        <v>883</v>
      </c>
      <c r="E12522" t="s">
        <v>323</v>
      </c>
      <c r="F12522" t="s">
        <v>324</v>
      </c>
      <c r="G12522" t="s">
        <v>86</v>
      </c>
      <c r="H12522">
        <v>81</v>
      </c>
      <c r="I12522" s="68" t="str">
        <f>VLOOKUP(E12522,Refs!$P$2:$R$29,3,FALSE)</f>
        <v>Y59</v>
      </c>
      <c r="J12522" s="68" t="str">
        <f>VLOOKUP(E12522,Refs!$P$2:$S$29,4,FALSE)</f>
        <v>South East</v>
      </c>
      <c r="K12522" s="28">
        <f t="shared" si="397"/>
        <v>81</v>
      </c>
    </row>
    <row r="12523" spans="1:11" x14ac:dyDescent="0.35">
      <c r="A12523" s="69">
        <f t="shared" si="396"/>
        <v>45901</v>
      </c>
      <c r="B12523" t="s">
        <v>925</v>
      </c>
      <c r="C12523" t="s">
        <v>270</v>
      </c>
      <c r="D12523" t="s">
        <v>883</v>
      </c>
      <c r="E12523" t="s">
        <v>323</v>
      </c>
      <c r="F12523" t="s">
        <v>324</v>
      </c>
      <c r="G12523" t="s">
        <v>87</v>
      </c>
      <c r="H12523">
        <v>1561</v>
      </c>
      <c r="I12523" s="68" t="str">
        <f>VLOOKUP(E12523,Refs!$P$2:$R$29,3,FALSE)</f>
        <v>Y59</v>
      </c>
      <c r="J12523" s="68" t="str">
        <f>VLOOKUP(E12523,Refs!$P$2:$S$29,4,FALSE)</f>
        <v>South East</v>
      </c>
      <c r="K12523" s="28">
        <f t="shared" si="397"/>
        <v>1561</v>
      </c>
    </row>
    <row r="12524" spans="1:11" x14ac:dyDescent="0.35">
      <c r="A12524" s="69">
        <f t="shared" si="396"/>
        <v>45901</v>
      </c>
      <c r="B12524" t="s">
        <v>925</v>
      </c>
      <c r="C12524" t="s">
        <v>270</v>
      </c>
      <c r="D12524" t="s">
        <v>883</v>
      </c>
      <c r="E12524" t="s">
        <v>323</v>
      </c>
      <c r="F12524" t="s">
        <v>324</v>
      </c>
      <c r="G12524" t="s">
        <v>88</v>
      </c>
      <c r="H12524">
        <v>7039</v>
      </c>
      <c r="I12524" s="68" t="str">
        <f>VLOOKUP(E12524,Refs!$P$2:$R$29,3,FALSE)</f>
        <v>Y59</v>
      </c>
      <c r="J12524" s="68" t="str">
        <f>VLOOKUP(E12524,Refs!$P$2:$S$29,4,FALSE)</f>
        <v>South East</v>
      </c>
      <c r="K12524" s="28">
        <f t="shared" si="397"/>
        <v>7039</v>
      </c>
    </row>
    <row r="12525" spans="1:11" x14ac:dyDescent="0.35">
      <c r="A12525" s="69">
        <f t="shared" si="396"/>
        <v>45901</v>
      </c>
      <c r="B12525" t="s">
        <v>925</v>
      </c>
      <c r="C12525" t="s">
        <v>270</v>
      </c>
      <c r="D12525" t="s">
        <v>883</v>
      </c>
      <c r="E12525" t="s">
        <v>323</v>
      </c>
      <c r="F12525" t="s">
        <v>324</v>
      </c>
      <c r="G12525" t="s">
        <v>89</v>
      </c>
      <c r="H12525">
        <v>6682</v>
      </c>
      <c r="I12525" s="68" t="str">
        <f>VLOOKUP(E12525,Refs!$P$2:$R$29,3,FALSE)</f>
        <v>Y59</v>
      </c>
      <c r="J12525" s="68" t="str">
        <f>VLOOKUP(E12525,Refs!$P$2:$S$29,4,FALSE)</f>
        <v>South East</v>
      </c>
      <c r="K12525" s="28">
        <f t="shared" si="397"/>
        <v>6682</v>
      </c>
    </row>
    <row r="12526" spans="1:11" x14ac:dyDescent="0.35">
      <c r="A12526" s="69">
        <f t="shared" si="396"/>
        <v>45901</v>
      </c>
      <c r="B12526" t="s">
        <v>925</v>
      </c>
      <c r="C12526" t="s">
        <v>270</v>
      </c>
      <c r="D12526" t="s">
        <v>883</v>
      </c>
      <c r="E12526" t="s">
        <v>323</v>
      </c>
      <c r="F12526" t="s">
        <v>324</v>
      </c>
      <c r="G12526" t="s">
        <v>27</v>
      </c>
      <c r="H12526">
        <v>1021</v>
      </c>
      <c r="I12526" s="68" t="str">
        <f>VLOOKUP(E12526,Refs!$P$2:$R$29,3,FALSE)</f>
        <v>Y59</v>
      </c>
      <c r="J12526" s="68" t="str">
        <f>VLOOKUP(E12526,Refs!$P$2:$S$29,4,FALSE)</f>
        <v>South East</v>
      </c>
      <c r="K12526" s="28">
        <f t="shared" si="397"/>
        <v>1021</v>
      </c>
    </row>
    <row r="12527" spans="1:11" x14ac:dyDescent="0.35">
      <c r="A12527" s="69">
        <f t="shared" si="396"/>
        <v>45901</v>
      </c>
      <c r="B12527" t="s">
        <v>925</v>
      </c>
      <c r="C12527" t="s">
        <v>270</v>
      </c>
      <c r="D12527" t="s">
        <v>883</v>
      </c>
      <c r="E12527" t="s">
        <v>323</v>
      </c>
      <c r="F12527" t="s">
        <v>324</v>
      </c>
      <c r="G12527" t="s">
        <v>29</v>
      </c>
      <c r="H12527">
        <v>1401</v>
      </c>
      <c r="I12527" s="68" t="str">
        <f>VLOOKUP(E12527,Refs!$P$2:$R$29,3,FALSE)</f>
        <v>Y59</v>
      </c>
      <c r="J12527" s="68" t="str">
        <f>VLOOKUP(E12527,Refs!$P$2:$S$29,4,FALSE)</f>
        <v>South East</v>
      </c>
      <c r="K12527" s="28">
        <f t="shared" si="397"/>
        <v>1401</v>
      </c>
    </row>
    <row r="12528" spans="1:11" x14ac:dyDescent="0.35">
      <c r="A12528" s="69">
        <f t="shared" si="396"/>
        <v>45901</v>
      </c>
      <c r="B12528" t="s">
        <v>925</v>
      </c>
      <c r="C12528" t="s">
        <v>270</v>
      </c>
      <c r="D12528" t="s">
        <v>883</v>
      </c>
      <c r="E12528" t="s">
        <v>323</v>
      </c>
      <c r="F12528" t="s">
        <v>324</v>
      </c>
      <c r="G12528" t="s">
        <v>90</v>
      </c>
      <c r="H12528">
        <v>644</v>
      </c>
      <c r="I12528" s="68" t="str">
        <f>VLOOKUP(E12528,Refs!$P$2:$R$29,3,FALSE)</f>
        <v>Y59</v>
      </c>
      <c r="J12528" s="68" t="str">
        <f>VLOOKUP(E12528,Refs!$P$2:$S$29,4,FALSE)</f>
        <v>South East</v>
      </c>
      <c r="K12528" s="28">
        <f t="shared" si="397"/>
        <v>644</v>
      </c>
    </row>
    <row r="12529" spans="1:11" x14ac:dyDescent="0.35">
      <c r="A12529" s="69">
        <f t="shared" si="396"/>
        <v>45901</v>
      </c>
      <c r="B12529" t="s">
        <v>925</v>
      </c>
      <c r="C12529" t="s">
        <v>270</v>
      </c>
      <c r="D12529" t="s">
        <v>883</v>
      </c>
      <c r="E12529" t="s">
        <v>323</v>
      </c>
      <c r="F12529" t="s">
        <v>324</v>
      </c>
      <c r="G12529" t="s">
        <v>91</v>
      </c>
      <c r="H12529">
        <v>0</v>
      </c>
      <c r="I12529" s="68" t="str">
        <f>VLOOKUP(E12529,Refs!$P$2:$R$29,3,FALSE)</f>
        <v>Y59</v>
      </c>
      <c r="J12529" s="68" t="str">
        <f>VLOOKUP(E12529,Refs!$P$2:$S$29,4,FALSE)</f>
        <v>South East</v>
      </c>
      <c r="K12529" s="28" t="str">
        <f t="shared" si="397"/>
        <v/>
      </c>
    </row>
    <row r="12530" spans="1:11" x14ac:dyDescent="0.35">
      <c r="A12530" s="69">
        <f t="shared" si="396"/>
        <v>45901</v>
      </c>
      <c r="B12530" t="s">
        <v>925</v>
      </c>
      <c r="C12530" t="s">
        <v>270</v>
      </c>
      <c r="D12530" t="s">
        <v>883</v>
      </c>
      <c r="E12530" t="s">
        <v>323</v>
      </c>
      <c r="F12530" t="s">
        <v>324</v>
      </c>
      <c r="G12530" t="s">
        <v>92</v>
      </c>
      <c r="H12530">
        <v>452</v>
      </c>
      <c r="I12530" s="68" t="str">
        <f>VLOOKUP(E12530,Refs!$P$2:$R$29,3,FALSE)</f>
        <v>Y59</v>
      </c>
      <c r="J12530" s="68" t="str">
        <f>VLOOKUP(E12530,Refs!$P$2:$S$29,4,FALSE)</f>
        <v>South East</v>
      </c>
      <c r="K12530" s="28">
        <f t="shared" si="397"/>
        <v>452</v>
      </c>
    </row>
    <row r="12531" spans="1:11" x14ac:dyDescent="0.35">
      <c r="A12531" s="69">
        <f t="shared" si="396"/>
        <v>45901</v>
      </c>
      <c r="B12531" t="s">
        <v>925</v>
      </c>
      <c r="C12531" t="s">
        <v>270</v>
      </c>
      <c r="D12531" t="s">
        <v>883</v>
      </c>
      <c r="E12531" t="s">
        <v>323</v>
      </c>
      <c r="F12531" t="s">
        <v>324</v>
      </c>
      <c r="G12531" t="s">
        <v>93</v>
      </c>
      <c r="H12531">
        <v>12</v>
      </c>
      <c r="I12531" s="68" t="str">
        <f>VLOOKUP(E12531,Refs!$P$2:$R$29,3,FALSE)</f>
        <v>Y59</v>
      </c>
      <c r="J12531" s="68" t="str">
        <f>VLOOKUP(E12531,Refs!$P$2:$S$29,4,FALSE)</f>
        <v>South East</v>
      </c>
      <c r="K12531" s="28">
        <f t="shared" si="397"/>
        <v>12</v>
      </c>
    </row>
    <row r="12532" spans="1:11" x14ac:dyDescent="0.35">
      <c r="A12532" s="69">
        <f t="shared" si="396"/>
        <v>45901</v>
      </c>
      <c r="B12532" t="s">
        <v>925</v>
      </c>
      <c r="C12532" t="s">
        <v>270</v>
      </c>
      <c r="D12532" t="s">
        <v>883</v>
      </c>
      <c r="E12532" t="s">
        <v>323</v>
      </c>
      <c r="F12532" t="s">
        <v>324</v>
      </c>
      <c r="G12532" t="s">
        <v>94</v>
      </c>
      <c r="H12532">
        <v>136</v>
      </c>
      <c r="I12532" s="68" t="str">
        <f>VLOOKUP(E12532,Refs!$P$2:$R$29,3,FALSE)</f>
        <v>Y59</v>
      </c>
      <c r="J12532" s="68" t="str">
        <f>VLOOKUP(E12532,Refs!$P$2:$S$29,4,FALSE)</f>
        <v>South East</v>
      </c>
      <c r="K12532" s="28">
        <f t="shared" si="397"/>
        <v>136</v>
      </c>
    </row>
    <row r="12533" spans="1:11" x14ac:dyDescent="0.35">
      <c r="A12533" s="69">
        <f t="shared" si="396"/>
        <v>45901</v>
      </c>
      <c r="B12533" t="s">
        <v>925</v>
      </c>
      <c r="C12533" t="s">
        <v>270</v>
      </c>
      <c r="D12533" t="s">
        <v>883</v>
      </c>
      <c r="E12533" t="s">
        <v>323</v>
      </c>
      <c r="F12533" t="s">
        <v>324</v>
      </c>
      <c r="G12533" t="s">
        <v>95</v>
      </c>
      <c r="H12533">
        <v>11</v>
      </c>
      <c r="I12533" s="68" t="str">
        <f>VLOOKUP(E12533,Refs!$P$2:$R$29,3,FALSE)</f>
        <v>Y59</v>
      </c>
      <c r="J12533" s="68" t="str">
        <f>VLOOKUP(E12533,Refs!$P$2:$S$29,4,FALSE)</f>
        <v>South East</v>
      </c>
      <c r="K12533" s="28">
        <f t="shared" si="397"/>
        <v>11</v>
      </c>
    </row>
    <row r="12534" spans="1:11" x14ac:dyDescent="0.35">
      <c r="A12534" s="69">
        <f t="shared" si="396"/>
        <v>45901</v>
      </c>
      <c r="B12534" t="s">
        <v>925</v>
      </c>
      <c r="C12534" t="s">
        <v>270</v>
      </c>
      <c r="D12534" t="s">
        <v>883</v>
      </c>
      <c r="E12534" t="s">
        <v>323</v>
      </c>
      <c r="F12534" t="s">
        <v>324</v>
      </c>
      <c r="G12534" t="s">
        <v>96</v>
      </c>
      <c r="H12534">
        <v>245</v>
      </c>
      <c r="I12534" s="68" t="str">
        <f>VLOOKUP(E12534,Refs!$P$2:$R$29,3,FALSE)</f>
        <v>Y59</v>
      </c>
      <c r="J12534" s="68" t="str">
        <f>VLOOKUP(E12534,Refs!$P$2:$S$29,4,FALSE)</f>
        <v>South East</v>
      </c>
      <c r="K12534" s="28">
        <f t="shared" si="397"/>
        <v>245</v>
      </c>
    </row>
    <row r="12535" spans="1:11" x14ac:dyDescent="0.35">
      <c r="A12535" s="69">
        <f t="shared" si="396"/>
        <v>45901</v>
      </c>
      <c r="B12535" t="s">
        <v>925</v>
      </c>
      <c r="C12535" t="s">
        <v>270</v>
      </c>
      <c r="D12535" t="s">
        <v>883</v>
      </c>
      <c r="E12535" t="s">
        <v>323</v>
      </c>
      <c r="F12535" t="s">
        <v>324</v>
      </c>
      <c r="G12535" t="s">
        <v>31</v>
      </c>
      <c r="H12535">
        <v>132</v>
      </c>
      <c r="I12535" s="68" t="str">
        <f>VLOOKUP(E12535,Refs!$P$2:$R$29,3,FALSE)</f>
        <v>Y59</v>
      </c>
      <c r="J12535" s="68" t="str">
        <f>VLOOKUP(E12535,Refs!$P$2:$S$29,4,FALSE)</f>
        <v>South East</v>
      </c>
      <c r="K12535" s="28">
        <f t="shared" si="397"/>
        <v>132</v>
      </c>
    </row>
    <row r="12536" spans="1:11" x14ac:dyDescent="0.35">
      <c r="A12536" s="69">
        <f t="shared" si="396"/>
        <v>45901</v>
      </c>
      <c r="B12536" t="s">
        <v>925</v>
      </c>
      <c r="C12536" t="s">
        <v>270</v>
      </c>
      <c r="D12536" t="s">
        <v>883</v>
      </c>
      <c r="E12536" t="s">
        <v>323</v>
      </c>
      <c r="F12536" t="s">
        <v>324</v>
      </c>
      <c r="G12536" t="s">
        <v>97</v>
      </c>
      <c r="H12536">
        <v>709</v>
      </c>
      <c r="I12536" s="68" t="str">
        <f>VLOOKUP(E12536,Refs!$P$2:$R$29,3,FALSE)</f>
        <v>Y59</v>
      </c>
      <c r="J12536" s="68" t="str">
        <f>VLOOKUP(E12536,Refs!$P$2:$S$29,4,FALSE)</f>
        <v>South East</v>
      </c>
      <c r="K12536" s="28">
        <f t="shared" si="397"/>
        <v>709</v>
      </c>
    </row>
    <row r="12537" spans="1:11" x14ac:dyDescent="0.35">
      <c r="A12537" s="69">
        <f t="shared" si="396"/>
        <v>45901</v>
      </c>
      <c r="B12537" t="s">
        <v>925</v>
      </c>
      <c r="C12537" t="s">
        <v>270</v>
      </c>
      <c r="D12537" t="s">
        <v>883</v>
      </c>
      <c r="E12537" t="s">
        <v>323</v>
      </c>
      <c r="F12537" t="s">
        <v>324</v>
      </c>
      <c r="G12537" t="s">
        <v>98</v>
      </c>
      <c r="H12537">
        <v>719</v>
      </c>
      <c r="I12537" s="68" t="str">
        <f>VLOOKUP(E12537,Refs!$P$2:$R$29,3,FALSE)</f>
        <v>Y59</v>
      </c>
      <c r="J12537" s="68" t="str">
        <f>VLOOKUP(E12537,Refs!$P$2:$S$29,4,FALSE)</f>
        <v>South East</v>
      </c>
      <c r="K12537" s="28">
        <f t="shared" si="397"/>
        <v>719</v>
      </c>
    </row>
    <row r="12538" spans="1:11" x14ac:dyDescent="0.35">
      <c r="A12538" s="69">
        <f t="shared" si="396"/>
        <v>45901</v>
      </c>
      <c r="B12538" t="s">
        <v>925</v>
      </c>
      <c r="C12538" t="s">
        <v>270</v>
      </c>
      <c r="D12538" t="s">
        <v>883</v>
      </c>
      <c r="E12538" t="s">
        <v>323</v>
      </c>
      <c r="F12538" t="s">
        <v>324</v>
      </c>
      <c r="G12538" t="s">
        <v>99</v>
      </c>
      <c r="H12538">
        <v>612</v>
      </c>
      <c r="I12538" s="68" t="str">
        <f>VLOOKUP(E12538,Refs!$P$2:$R$29,3,FALSE)</f>
        <v>Y59</v>
      </c>
      <c r="J12538" s="68" t="str">
        <f>VLOOKUP(E12538,Refs!$P$2:$S$29,4,FALSE)</f>
        <v>South East</v>
      </c>
      <c r="K12538" s="28">
        <f t="shared" si="397"/>
        <v>612</v>
      </c>
    </row>
    <row r="12539" spans="1:11" x14ac:dyDescent="0.35">
      <c r="A12539" s="69">
        <f t="shared" si="396"/>
        <v>45901</v>
      </c>
      <c r="B12539" t="s">
        <v>925</v>
      </c>
      <c r="C12539" t="s">
        <v>270</v>
      </c>
      <c r="D12539" t="s">
        <v>883</v>
      </c>
      <c r="E12539" t="s">
        <v>323</v>
      </c>
      <c r="F12539" t="s">
        <v>324</v>
      </c>
      <c r="G12539" t="s">
        <v>100</v>
      </c>
      <c r="H12539">
        <v>578</v>
      </c>
      <c r="I12539" s="68" t="str">
        <f>VLOOKUP(E12539,Refs!$P$2:$R$29,3,FALSE)</f>
        <v>Y59</v>
      </c>
      <c r="J12539" s="68" t="str">
        <f>VLOOKUP(E12539,Refs!$P$2:$S$29,4,FALSE)</f>
        <v>South East</v>
      </c>
      <c r="K12539" s="28">
        <f t="shared" si="397"/>
        <v>578</v>
      </c>
    </row>
    <row r="12540" spans="1:11" x14ac:dyDescent="0.35">
      <c r="A12540" s="69">
        <f t="shared" si="396"/>
        <v>45901</v>
      </c>
      <c r="B12540" t="s">
        <v>925</v>
      </c>
      <c r="C12540" t="s">
        <v>270</v>
      </c>
      <c r="D12540" t="s">
        <v>883</v>
      </c>
      <c r="E12540" t="s">
        <v>323</v>
      </c>
      <c r="F12540" t="s">
        <v>324</v>
      </c>
      <c r="G12540" t="s">
        <v>101</v>
      </c>
      <c r="H12540">
        <v>29</v>
      </c>
      <c r="I12540" s="68" t="str">
        <f>VLOOKUP(E12540,Refs!$P$2:$R$29,3,FALSE)</f>
        <v>Y59</v>
      </c>
      <c r="J12540" s="68" t="str">
        <f>VLOOKUP(E12540,Refs!$P$2:$S$29,4,FALSE)</f>
        <v>South East</v>
      </c>
      <c r="K12540" s="28">
        <f t="shared" si="397"/>
        <v>29</v>
      </c>
    </row>
    <row r="12541" spans="1:11" x14ac:dyDescent="0.35">
      <c r="A12541" s="69">
        <f t="shared" si="396"/>
        <v>45901</v>
      </c>
      <c r="B12541" t="s">
        <v>925</v>
      </c>
      <c r="C12541" t="s">
        <v>270</v>
      </c>
      <c r="D12541" t="s">
        <v>883</v>
      </c>
      <c r="E12541" t="s">
        <v>323</v>
      </c>
      <c r="F12541" t="s">
        <v>324</v>
      </c>
      <c r="G12541" t="s">
        <v>102</v>
      </c>
      <c r="H12541">
        <v>77</v>
      </c>
      <c r="I12541" s="68" t="str">
        <f>VLOOKUP(E12541,Refs!$P$2:$R$29,3,FALSE)</f>
        <v>Y59</v>
      </c>
      <c r="J12541" s="68" t="str">
        <f>VLOOKUP(E12541,Refs!$P$2:$S$29,4,FALSE)</f>
        <v>South East</v>
      </c>
      <c r="K12541" s="28">
        <f t="shared" si="397"/>
        <v>77</v>
      </c>
    </row>
    <row r="12542" spans="1:11" x14ac:dyDescent="0.35">
      <c r="A12542" s="69">
        <f t="shared" si="396"/>
        <v>45901</v>
      </c>
      <c r="B12542" t="s">
        <v>925</v>
      </c>
      <c r="C12542" t="s">
        <v>270</v>
      </c>
      <c r="D12542" t="s">
        <v>883</v>
      </c>
      <c r="E12542" t="s">
        <v>323</v>
      </c>
      <c r="F12542" t="s">
        <v>324</v>
      </c>
      <c r="G12542" t="s">
        <v>103</v>
      </c>
      <c r="H12542">
        <v>385</v>
      </c>
      <c r="I12542" s="68" t="str">
        <f>VLOOKUP(E12542,Refs!$P$2:$R$29,3,FALSE)</f>
        <v>Y59</v>
      </c>
      <c r="J12542" s="68" t="str">
        <f>VLOOKUP(E12542,Refs!$P$2:$S$29,4,FALSE)</f>
        <v>South East</v>
      </c>
      <c r="K12542" s="28">
        <f t="shared" si="397"/>
        <v>385</v>
      </c>
    </row>
    <row r="12543" spans="1:11" x14ac:dyDescent="0.35">
      <c r="A12543" s="69">
        <f t="shared" si="396"/>
        <v>45901</v>
      </c>
      <c r="B12543" t="s">
        <v>925</v>
      </c>
      <c r="C12543" t="s">
        <v>270</v>
      </c>
      <c r="D12543" t="s">
        <v>883</v>
      </c>
      <c r="E12543" t="s">
        <v>323</v>
      </c>
      <c r="F12543" t="s">
        <v>324</v>
      </c>
      <c r="G12543" t="s">
        <v>104</v>
      </c>
      <c r="H12543">
        <v>235672</v>
      </c>
      <c r="I12543" s="68" t="str">
        <f>VLOOKUP(E12543,Refs!$P$2:$R$29,3,FALSE)</f>
        <v>Y59</v>
      </c>
      <c r="J12543" s="68" t="str">
        <f>VLOOKUP(E12543,Refs!$P$2:$S$29,4,FALSE)</f>
        <v>South East</v>
      </c>
      <c r="K12543" s="28">
        <f t="shared" si="397"/>
        <v>235672</v>
      </c>
    </row>
    <row r="12544" spans="1:11" x14ac:dyDescent="0.35">
      <c r="A12544" s="69">
        <f t="shared" si="396"/>
        <v>45901</v>
      </c>
      <c r="B12544" t="s">
        <v>925</v>
      </c>
      <c r="C12544" t="s">
        <v>270</v>
      </c>
      <c r="D12544" t="s">
        <v>883</v>
      </c>
      <c r="E12544" t="s">
        <v>323</v>
      </c>
      <c r="F12544" t="s">
        <v>324</v>
      </c>
      <c r="G12544" t="s">
        <v>105</v>
      </c>
      <c r="H12544">
        <v>906</v>
      </c>
      <c r="I12544" s="68" t="str">
        <f>VLOOKUP(E12544,Refs!$P$2:$R$29,3,FALSE)</f>
        <v>Y59</v>
      </c>
      <c r="J12544" s="68" t="str">
        <f>VLOOKUP(E12544,Refs!$P$2:$S$29,4,FALSE)</f>
        <v>South East</v>
      </c>
      <c r="K12544" s="28">
        <f t="shared" si="397"/>
        <v>906</v>
      </c>
    </row>
    <row r="12545" spans="1:11" x14ac:dyDescent="0.35">
      <c r="A12545" s="69">
        <f t="shared" si="396"/>
        <v>45901</v>
      </c>
      <c r="B12545" t="s">
        <v>925</v>
      </c>
      <c r="C12545" t="s">
        <v>270</v>
      </c>
      <c r="D12545" t="s">
        <v>883</v>
      </c>
      <c r="E12545" t="s">
        <v>323</v>
      </c>
      <c r="F12545" t="s">
        <v>324</v>
      </c>
      <c r="G12545" t="s">
        <v>106</v>
      </c>
      <c r="H12545">
        <v>196</v>
      </c>
      <c r="I12545" s="68" t="str">
        <f>VLOOKUP(E12545,Refs!$P$2:$R$29,3,FALSE)</f>
        <v>Y59</v>
      </c>
      <c r="J12545" s="68" t="str">
        <f>VLOOKUP(E12545,Refs!$P$2:$S$29,4,FALSE)</f>
        <v>South East</v>
      </c>
      <c r="K12545" s="28">
        <f t="shared" si="397"/>
        <v>196</v>
      </c>
    </row>
    <row r="12546" spans="1:11" x14ac:dyDescent="0.35">
      <c r="A12546" s="69">
        <f t="shared" si="396"/>
        <v>45901</v>
      </c>
      <c r="B12546" t="s">
        <v>925</v>
      </c>
      <c r="C12546" t="s">
        <v>270</v>
      </c>
      <c r="D12546" t="s">
        <v>883</v>
      </c>
      <c r="E12546" t="s">
        <v>323</v>
      </c>
      <c r="F12546" t="s">
        <v>324</v>
      </c>
      <c r="G12546" t="s">
        <v>107</v>
      </c>
      <c r="H12546">
        <v>34</v>
      </c>
      <c r="I12546" s="68" t="str">
        <f>VLOOKUP(E12546,Refs!$P$2:$R$29,3,FALSE)</f>
        <v>Y59</v>
      </c>
      <c r="J12546" s="68" t="str">
        <f>VLOOKUP(E12546,Refs!$P$2:$S$29,4,FALSE)</f>
        <v>South East</v>
      </c>
      <c r="K12546" s="28">
        <f t="shared" si="397"/>
        <v>34</v>
      </c>
    </row>
    <row r="12547" spans="1:11" x14ac:dyDescent="0.35">
      <c r="A12547" s="69">
        <f t="shared" ref="A12547:A12610" si="398">DATEVALUE(RIGHT(B12547,8))</f>
        <v>45901</v>
      </c>
      <c r="B12547" t="s">
        <v>925</v>
      </c>
      <c r="C12547" t="s">
        <v>270</v>
      </c>
      <c r="D12547" t="s">
        <v>883</v>
      </c>
      <c r="E12547" t="s">
        <v>323</v>
      </c>
      <c r="F12547" t="s">
        <v>324</v>
      </c>
      <c r="G12547" t="s">
        <v>108</v>
      </c>
      <c r="H12547">
        <v>43</v>
      </c>
      <c r="I12547" s="68" t="str">
        <f>VLOOKUP(E12547,Refs!$P$2:$R$29,3,FALSE)</f>
        <v>Y59</v>
      </c>
      <c r="J12547" s="68" t="str">
        <f>VLOOKUP(E12547,Refs!$P$2:$S$29,4,FALSE)</f>
        <v>South East</v>
      </c>
      <c r="K12547" s="28">
        <f t="shared" si="397"/>
        <v>43</v>
      </c>
    </row>
    <row r="12548" spans="1:11" x14ac:dyDescent="0.35">
      <c r="A12548" s="69">
        <f t="shared" si="398"/>
        <v>45901</v>
      </c>
      <c r="B12548" t="s">
        <v>925</v>
      </c>
      <c r="C12548" t="s">
        <v>270</v>
      </c>
      <c r="D12548" t="s">
        <v>883</v>
      </c>
      <c r="E12548" t="s">
        <v>323</v>
      </c>
      <c r="F12548" t="s">
        <v>324</v>
      </c>
      <c r="G12548" t="s">
        <v>109</v>
      </c>
      <c r="H12548">
        <v>184682</v>
      </c>
      <c r="I12548" s="68" t="str">
        <f>VLOOKUP(E12548,Refs!$P$2:$R$29,3,FALSE)</f>
        <v>Y59</v>
      </c>
      <c r="J12548" s="68" t="str">
        <f>VLOOKUP(E12548,Refs!$P$2:$S$29,4,FALSE)</f>
        <v>South East</v>
      </c>
      <c r="K12548" s="28">
        <f t="shared" si="397"/>
        <v>184682</v>
      </c>
    </row>
    <row r="12549" spans="1:11" x14ac:dyDescent="0.35">
      <c r="A12549" s="69">
        <f t="shared" si="398"/>
        <v>45901</v>
      </c>
      <c r="B12549" t="s">
        <v>925</v>
      </c>
      <c r="C12549" t="s">
        <v>270</v>
      </c>
      <c r="D12549" t="s">
        <v>883</v>
      </c>
      <c r="E12549" t="s">
        <v>323</v>
      </c>
      <c r="F12549" t="s">
        <v>324</v>
      </c>
      <c r="G12549" t="s">
        <v>110</v>
      </c>
      <c r="H12549">
        <v>753</v>
      </c>
      <c r="I12549" s="68" t="str">
        <f>VLOOKUP(E12549,Refs!$P$2:$R$29,3,FALSE)</f>
        <v>Y59</v>
      </c>
      <c r="J12549" s="68" t="str">
        <f>VLOOKUP(E12549,Refs!$P$2:$S$29,4,FALSE)</f>
        <v>South East</v>
      </c>
      <c r="K12549" s="28">
        <f t="shared" si="397"/>
        <v>753</v>
      </c>
    </row>
    <row r="12550" spans="1:11" x14ac:dyDescent="0.35">
      <c r="A12550" s="69">
        <f t="shared" si="398"/>
        <v>45901</v>
      </c>
      <c r="B12550" t="s">
        <v>925</v>
      </c>
      <c r="C12550" t="s">
        <v>270</v>
      </c>
      <c r="D12550" t="s">
        <v>883</v>
      </c>
      <c r="E12550" t="s">
        <v>323</v>
      </c>
      <c r="F12550" t="s">
        <v>324</v>
      </c>
      <c r="G12550" t="s">
        <v>808</v>
      </c>
      <c r="H12550">
        <v>2634</v>
      </c>
      <c r="I12550" s="68" t="str">
        <f>VLOOKUP(E12550,Refs!$P$2:$R$29,3,FALSE)</f>
        <v>Y59</v>
      </c>
      <c r="J12550" s="68" t="str">
        <f>VLOOKUP(E12550,Refs!$P$2:$S$29,4,FALSE)</f>
        <v>South East</v>
      </c>
      <c r="K12550" s="28">
        <f t="shared" si="397"/>
        <v>2634</v>
      </c>
    </row>
    <row r="12551" spans="1:11" x14ac:dyDescent="0.35">
      <c r="A12551" s="69">
        <f t="shared" si="398"/>
        <v>45901</v>
      </c>
      <c r="B12551" t="s">
        <v>925</v>
      </c>
      <c r="C12551" t="s">
        <v>270</v>
      </c>
      <c r="D12551" t="s">
        <v>883</v>
      </c>
      <c r="E12551" t="s">
        <v>323</v>
      </c>
      <c r="F12551" t="s">
        <v>324</v>
      </c>
      <c r="G12551" t="s">
        <v>809</v>
      </c>
      <c r="H12551">
        <v>61</v>
      </c>
      <c r="I12551" s="68" t="str">
        <f>VLOOKUP(E12551,Refs!$P$2:$R$29,3,FALSE)</f>
        <v>Y59</v>
      </c>
      <c r="J12551" s="68" t="str">
        <f>VLOOKUP(E12551,Refs!$P$2:$S$29,4,FALSE)</f>
        <v>South East</v>
      </c>
      <c r="K12551" s="28">
        <f t="shared" si="397"/>
        <v>61</v>
      </c>
    </row>
    <row r="12552" spans="1:11" x14ac:dyDescent="0.35">
      <c r="A12552" s="69">
        <f t="shared" si="398"/>
        <v>45901</v>
      </c>
      <c r="B12552" t="s">
        <v>925</v>
      </c>
      <c r="C12552" t="s">
        <v>270</v>
      </c>
      <c r="D12552" t="s">
        <v>883</v>
      </c>
      <c r="E12552" t="s">
        <v>323</v>
      </c>
      <c r="F12552" t="s">
        <v>324</v>
      </c>
      <c r="G12552" t="s">
        <v>111</v>
      </c>
      <c r="H12552">
        <v>4867</v>
      </c>
      <c r="I12552" s="68" t="str">
        <f>VLOOKUP(E12552,Refs!$P$2:$R$29,3,FALSE)</f>
        <v>Y59</v>
      </c>
      <c r="J12552" s="68" t="str">
        <f>VLOOKUP(E12552,Refs!$P$2:$S$29,4,FALSE)</f>
        <v>South East</v>
      </c>
      <c r="K12552" s="28">
        <f t="shared" si="397"/>
        <v>4867</v>
      </c>
    </row>
    <row r="12553" spans="1:11" x14ac:dyDescent="0.35">
      <c r="A12553" s="69">
        <f t="shared" si="398"/>
        <v>45901</v>
      </c>
      <c r="B12553" t="s">
        <v>925</v>
      </c>
      <c r="C12553" t="s">
        <v>270</v>
      </c>
      <c r="D12553" t="s">
        <v>883</v>
      </c>
      <c r="E12553" t="s">
        <v>323</v>
      </c>
      <c r="F12553" t="s">
        <v>324</v>
      </c>
      <c r="G12553" t="s">
        <v>112</v>
      </c>
      <c r="H12553">
        <v>0</v>
      </c>
      <c r="I12553" s="68" t="str">
        <f>VLOOKUP(E12553,Refs!$P$2:$R$29,3,FALSE)</f>
        <v>Y59</v>
      </c>
      <c r="J12553" s="68" t="str">
        <f>VLOOKUP(E12553,Refs!$P$2:$S$29,4,FALSE)</f>
        <v>South East</v>
      </c>
      <c r="K12553" s="28" t="str">
        <f t="shared" si="397"/>
        <v/>
      </c>
    </row>
    <row r="12554" spans="1:11" x14ac:dyDescent="0.35">
      <c r="A12554" s="69">
        <f t="shared" si="398"/>
        <v>45901</v>
      </c>
      <c r="B12554" t="s">
        <v>925</v>
      </c>
      <c r="C12554" t="s">
        <v>270</v>
      </c>
      <c r="D12554" t="s">
        <v>883</v>
      </c>
      <c r="E12554" t="s">
        <v>323</v>
      </c>
      <c r="F12554" t="s">
        <v>324</v>
      </c>
      <c r="G12554" t="s">
        <v>113</v>
      </c>
      <c r="H12554">
        <v>4187</v>
      </c>
      <c r="I12554" s="68" t="str">
        <f>VLOOKUP(E12554,Refs!$P$2:$R$29,3,FALSE)</f>
        <v>Y59</v>
      </c>
      <c r="J12554" s="68" t="str">
        <f>VLOOKUP(E12554,Refs!$P$2:$S$29,4,FALSE)</f>
        <v>South East</v>
      </c>
      <c r="K12554" s="28">
        <f t="shared" si="397"/>
        <v>4187</v>
      </c>
    </row>
    <row r="12555" spans="1:11" x14ac:dyDescent="0.35">
      <c r="A12555" s="69">
        <f t="shared" si="398"/>
        <v>45901</v>
      </c>
      <c r="B12555" t="s">
        <v>925</v>
      </c>
      <c r="C12555" t="s">
        <v>270</v>
      </c>
      <c r="D12555" t="s">
        <v>883</v>
      </c>
      <c r="E12555" t="s">
        <v>323</v>
      </c>
      <c r="F12555" t="s">
        <v>324</v>
      </c>
      <c r="G12555" t="s">
        <v>114</v>
      </c>
      <c r="H12555">
        <v>1462</v>
      </c>
      <c r="I12555" s="68" t="str">
        <f>VLOOKUP(E12555,Refs!$P$2:$R$29,3,FALSE)</f>
        <v>Y59</v>
      </c>
      <c r="J12555" s="68" t="str">
        <f>VLOOKUP(E12555,Refs!$P$2:$S$29,4,FALSE)</f>
        <v>South East</v>
      </c>
      <c r="K12555" s="28">
        <f t="shared" si="397"/>
        <v>1462</v>
      </c>
    </row>
    <row r="12556" spans="1:11" x14ac:dyDescent="0.35">
      <c r="A12556" s="69">
        <f t="shared" si="398"/>
        <v>45901</v>
      </c>
      <c r="B12556" t="s">
        <v>925</v>
      </c>
      <c r="C12556" t="s">
        <v>270</v>
      </c>
      <c r="D12556" t="s">
        <v>883</v>
      </c>
      <c r="E12556" t="s">
        <v>323</v>
      </c>
      <c r="F12556" t="s">
        <v>324</v>
      </c>
      <c r="G12556" t="s">
        <v>115</v>
      </c>
      <c r="H12556">
        <v>1041</v>
      </c>
      <c r="I12556" s="68" t="str">
        <f>VLOOKUP(E12556,Refs!$P$2:$R$29,3,FALSE)</f>
        <v>Y59</v>
      </c>
      <c r="J12556" s="68" t="str">
        <f>VLOOKUP(E12556,Refs!$P$2:$S$29,4,FALSE)</f>
        <v>South East</v>
      </c>
      <c r="K12556" s="28">
        <f t="shared" si="397"/>
        <v>1041</v>
      </c>
    </row>
    <row r="12557" spans="1:11" x14ac:dyDescent="0.35">
      <c r="A12557" s="69">
        <f t="shared" si="398"/>
        <v>45901</v>
      </c>
      <c r="B12557" t="s">
        <v>925</v>
      </c>
      <c r="C12557" t="s">
        <v>270</v>
      </c>
      <c r="D12557" t="s">
        <v>883</v>
      </c>
      <c r="E12557" t="s">
        <v>323</v>
      </c>
      <c r="F12557" t="s">
        <v>324</v>
      </c>
      <c r="G12557" t="s">
        <v>116</v>
      </c>
      <c r="H12557">
        <v>851</v>
      </c>
      <c r="I12557" s="68" t="str">
        <f>VLOOKUP(E12557,Refs!$P$2:$R$29,3,FALSE)</f>
        <v>Y59</v>
      </c>
      <c r="J12557" s="68" t="str">
        <f>VLOOKUP(E12557,Refs!$P$2:$S$29,4,FALSE)</f>
        <v>South East</v>
      </c>
      <c r="K12557" s="28">
        <f t="shared" si="397"/>
        <v>851</v>
      </c>
    </row>
    <row r="12558" spans="1:11" x14ac:dyDescent="0.35">
      <c r="A12558" s="69">
        <f t="shared" si="398"/>
        <v>45901</v>
      </c>
      <c r="B12558" t="s">
        <v>925</v>
      </c>
      <c r="C12558" t="s">
        <v>270</v>
      </c>
      <c r="D12558" t="s">
        <v>883</v>
      </c>
      <c r="E12558" t="s">
        <v>323</v>
      </c>
      <c r="F12558" t="s">
        <v>324</v>
      </c>
      <c r="G12558" t="s">
        <v>117</v>
      </c>
      <c r="H12558">
        <v>1224</v>
      </c>
      <c r="I12558" s="68" t="str">
        <f>VLOOKUP(E12558,Refs!$P$2:$R$29,3,FALSE)</f>
        <v>Y59</v>
      </c>
      <c r="J12558" s="68" t="str">
        <f>VLOOKUP(E12558,Refs!$P$2:$S$29,4,FALSE)</f>
        <v>South East</v>
      </c>
      <c r="K12558" s="28">
        <f t="shared" si="397"/>
        <v>1224</v>
      </c>
    </row>
    <row r="12559" spans="1:11" x14ac:dyDescent="0.35">
      <c r="A12559" s="69">
        <f t="shared" si="398"/>
        <v>45901</v>
      </c>
      <c r="B12559" t="s">
        <v>925</v>
      </c>
      <c r="C12559" t="s">
        <v>270</v>
      </c>
      <c r="D12559" t="s">
        <v>883</v>
      </c>
      <c r="E12559" t="s">
        <v>323</v>
      </c>
      <c r="F12559" t="s">
        <v>324</v>
      </c>
      <c r="G12559" t="s">
        <v>118</v>
      </c>
      <c r="H12559">
        <v>7</v>
      </c>
      <c r="I12559" s="68" t="str">
        <f>VLOOKUP(E12559,Refs!$P$2:$R$29,3,FALSE)</f>
        <v>Y59</v>
      </c>
      <c r="J12559" s="68" t="str">
        <f>VLOOKUP(E12559,Refs!$P$2:$S$29,4,FALSE)</f>
        <v>South East</v>
      </c>
      <c r="K12559" s="28">
        <f t="shared" si="397"/>
        <v>7</v>
      </c>
    </row>
    <row r="12560" spans="1:11" x14ac:dyDescent="0.35">
      <c r="A12560" s="69">
        <f t="shared" si="398"/>
        <v>45901</v>
      </c>
      <c r="B12560" t="s">
        <v>925</v>
      </c>
      <c r="C12560" t="s">
        <v>270</v>
      </c>
      <c r="D12560" t="s">
        <v>883</v>
      </c>
      <c r="E12560" t="s">
        <v>323</v>
      </c>
      <c r="F12560" t="s">
        <v>324</v>
      </c>
      <c r="G12560" t="s">
        <v>119</v>
      </c>
      <c r="H12560">
        <v>575</v>
      </c>
      <c r="I12560" s="68" t="str">
        <f>VLOOKUP(E12560,Refs!$P$2:$R$29,3,FALSE)</f>
        <v>Y59</v>
      </c>
      <c r="J12560" s="68" t="str">
        <f>VLOOKUP(E12560,Refs!$P$2:$S$29,4,FALSE)</f>
        <v>South East</v>
      </c>
      <c r="K12560" s="28">
        <f t="shared" si="397"/>
        <v>575</v>
      </c>
    </row>
    <row r="12561" spans="1:11" x14ac:dyDescent="0.35">
      <c r="A12561" s="69">
        <f t="shared" si="398"/>
        <v>45901</v>
      </c>
      <c r="B12561" t="s">
        <v>925</v>
      </c>
      <c r="C12561" t="s">
        <v>270</v>
      </c>
      <c r="D12561" t="s">
        <v>883</v>
      </c>
      <c r="E12561" t="s">
        <v>323</v>
      </c>
      <c r="F12561" t="s">
        <v>324</v>
      </c>
      <c r="G12561" t="s">
        <v>120</v>
      </c>
      <c r="H12561">
        <v>161</v>
      </c>
      <c r="I12561" s="68" t="str">
        <f>VLOOKUP(E12561,Refs!$P$2:$R$29,3,FALSE)</f>
        <v>Y59</v>
      </c>
      <c r="J12561" s="68" t="str">
        <f>VLOOKUP(E12561,Refs!$P$2:$S$29,4,FALSE)</f>
        <v>South East</v>
      </c>
      <c r="K12561" s="28">
        <f t="shared" si="397"/>
        <v>161</v>
      </c>
    </row>
    <row r="12562" spans="1:11" x14ac:dyDescent="0.35">
      <c r="A12562" s="69">
        <f t="shared" si="398"/>
        <v>45901</v>
      </c>
      <c r="B12562" t="s">
        <v>925</v>
      </c>
      <c r="C12562" t="s">
        <v>270</v>
      </c>
      <c r="D12562" t="s">
        <v>883</v>
      </c>
      <c r="E12562" t="s">
        <v>323</v>
      </c>
      <c r="F12562" t="s">
        <v>324</v>
      </c>
      <c r="G12562" t="s">
        <v>121</v>
      </c>
      <c r="H12562">
        <v>673</v>
      </c>
      <c r="I12562" s="68" t="str">
        <f>VLOOKUP(E12562,Refs!$P$2:$R$29,3,FALSE)</f>
        <v>Y59</v>
      </c>
      <c r="J12562" s="68" t="str">
        <f>VLOOKUP(E12562,Refs!$P$2:$S$29,4,FALSE)</f>
        <v>South East</v>
      </c>
      <c r="K12562" s="28">
        <f t="shared" si="397"/>
        <v>673</v>
      </c>
    </row>
    <row r="12563" spans="1:11" x14ac:dyDescent="0.35">
      <c r="A12563" s="69">
        <f t="shared" si="398"/>
        <v>45901</v>
      </c>
      <c r="B12563" t="s">
        <v>925</v>
      </c>
      <c r="C12563" t="s">
        <v>270</v>
      </c>
      <c r="D12563" t="s">
        <v>883</v>
      </c>
      <c r="E12563" t="s">
        <v>323</v>
      </c>
      <c r="F12563" t="s">
        <v>324</v>
      </c>
      <c r="G12563" t="s">
        <v>122</v>
      </c>
      <c r="H12563">
        <v>443</v>
      </c>
      <c r="I12563" s="68" t="str">
        <f>VLOOKUP(E12563,Refs!$P$2:$R$29,3,FALSE)</f>
        <v>Y59</v>
      </c>
      <c r="J12563" s="68" t="str">
        <f>VLOOKUP(E12563,Refs!$P$2:$S$29,4,FALSE)</f>
        <v>South East</v>
      </c>
      <c r="K12563" s="28">
        <f t="shared" si="397"/>
        <v>443</v>
      </c>
    </row>
    <row r="12564" spans="1:11" x14ac:dyDescent="0.35">
      <c r="A12564" s="69">
        <f t="shared" si="398"/>
        <v>45901</v>
      </c>
      <c r="B12564" t="s">
        <v>925</v>
      </c>
      <c r="C12564" t="s">
        <v>270</v>
      </c>
      <c r="D12564" t="s">
        <v>883</v>
      </c>
      <c r="E12564" t="s">
        <v>323</v>
      </c>
      <c r="F12564" t="s">
        <v>324</v>
      </c>
      <c r="G12564" t="s">
        <v>123</v>
      </c>
      <c r="H12564">
        <v>5</v>
      </c>
      <c r="I12564" s="68" t="str">
        <f>VLOOKUP(E12564,Refs!$P$2:$R$29,3,FALSE)</f>
        <v>Y59</v>
      </c>
      <c r="J12564" s="68" t="str">
        <f>VLOOKUP(E12564,Refs!$P$2:$S$29,4,FALSE)</f>
        <v>South East</v>
      </c>
      <c r="K12564" s="28">
        <f t="shared" si="397"/>
        <v>5</v>
      </c>
    </row>
    <row r="12565" spans="1:11" x14ac:dyDescent="0.35">
      <c r="A12565" s="69">
        <f t="shared" si="398"/>
        <v>45901</v>
      </c>
      <c r="B12565" t="s">
        <v>925</v>
      </c>
      <c r="C12565" t="s">
        <v>270</v>
      </c>
      <c r="D12565" t="s">
        <v>883</v>
      </c>
      <c r="E12565" t="s">
        <v>323</v>
      </c>
      <c r="F12565" t="s">
        <v>324</v>
      </c>
      <c r="G12565" t="s">
        <v>124</v>
      </c>
      <c r="H12565">
        <v>0</v>
      </c>
      <c r="I12565" s="68" t="str">
        <f>VLOOKUP(E12565,Refs!$P$2:$R$29,3,FALSE)</f>
        <v>Y59</v>
      </c>
      <c r="J12565" s="68" t="str">
        <f>VLOOKUP(E12565,Refs!$P$2:$S$29,4,FALSE)</f>
        <v>South East</v>
      </c>
      <c r="K12565" s="28" t="str">
        <f t="shared" si="397"/>
        <v/>
      </c>
    </row>
    <row r="12566" spans="1:11" x14ac:dyDescent="0.35">
      <c r="A12566" s="69">
        <f t="shared" si="398"/>
        <v>45901</v>
      </c>
      <c r="B12566" t="s">
        <v>925</v>
      </c>
      <c r="C12566" t="s">
        <v>270</v>
      </c>
      <c r="D12566" t="s">
        <v>883</v>
      </c>
      <c r="E12566" t="s">
        <v>323</v>
      </c>
      <c r="F12566" t="s">
        <v>324</v>
      </c>
      <c r="G12566" t="s">
        <v>125</v>
      </c>
      <c r="H12566">
        <v>0</v>
      </c>
      <c r="I12566" s="68" t="str">
        <f>VLOOKUP(E12566,Refs!$P$2:$R$29,3,FALSE)</f>
        <v>Y59</v>
      </c>
      <c r="J12566" s="68" t="str">
        <f>VLOOKUP(E12566,Refs!$P$2:$S$29,4,FALSE)</f>
        <v>South East</v>
      </c>
      <c r="K12566" s="28" t="str">
        <f t="shared" si="397"/>
        <v/>
      </c>
    </row>
    <row r="12567" spans="1:11" x14ac:dyDescent="0.35">
      <c r="A12567" s="69">
        <f t="shared" si="398"/>
        <v>45901</v>
      </c>
      <c r="B12567" t="s">
        <v>925</v>
      </c>
      <c r="C12567" t="s">
        <v>270</v>
      </c>
      <c r="D12567" t="s">
        <v>883</v>
      </c>
      <c r="E12567" t="s">
        <v>323</v>
      </c>
      <c r="F12567" t="s">
        <v>324</v>
      </c>
      <c r="G12567" t="s">
        <v>126</v>
      </c>
      <c r="H12567">
        <v>0</v>
      </c>
      <c r="I12567" s="68" t="str">
        <f>VLOOKUP(E12567,Refs!$P$2:$R$29,3,FALSE)</f>
        <v>Y59</v>
      </c>
      <c r="J12567" s="68" t="str">
        <f>VLOOKUP(E12567,Refs!$P$2:$S$29,4,FALSE)</f>
        <v>South East</v>
      </c>
      <c r="K12567" s="28" t="str">
        <f t="shared" si="397"/>
        <v/>
      </c>
    </row>
    <row r="12568" spans="1:11" x14ac:dyDescent="0.35">
      <c r="A12568" s="69">
        <f t="shared" si="398"/>
        <v>45901</v>
      </c>
      <c r="B12568" t="s">
        <v>925</v>
      </c>
      <c r="C12568" t="s">
        <v>270</v>
      </c>
      <c r="D12568" t="s">
        <v>883</v>
      </c>
      <c r="E12568" t="s">
        <v>323</v>
      </c>
      <c r="F12568" t="s">
        <v>324</v>
      </c>
      <c r="G12568" t="s">
        <v>127</v>
      </c>
      <c r="H12568">
        <v>0</v>
      </c>
      <c r="I12568" s="68" t="str">
        <f>VLOOKUP(E12568,Refs!$P$2:$R$29,3,FALSE)</f>
        <v>Y59</v>
      </c>
      <c r="J12568" s="68" t="str">
        <f>VLOOKUP(E12568,Refs!$P$2:$S$29,4,FALSE)</f>
        <v>South East</v>
      </c>
      <c r="K12568" s="28" t="str">
        <f t="shared" si="397"/>
        <v/>
      </c>
    </row>
    <row r="12569" spans="1:11" x14ac:dyDescent="0.35">
      <c r="A12569" s="69">
        <f t="shared" si="398"/>
        <v>45901</v>
      </c>
      <c r="B12569" t="s">
        <v>925</v>
      </c>
      <c r="C12569" t="s">
        <v>270</v>
      </c>
      <c r="D12569" t="s">
        <v>883</v>
      </c>
      <c r="E12569" t="s">
        <v>323</v>
      </c>
      <c r="F12569" t="s">
        <v>324</v>
      </c>
      <c r="G12569" t="s">
        <v>128</v>
      </c>
      <c r="H12569">
        <v>0</v>
      </c>
      <c r="I12569" s="68" t="str">
        <f>VLOOKUP(E12569,Refs!$P$2:$R$29,3,FALSE)</f>
        <v>Y59</v>
      </c>
      <c r="J12569" s="68" t="str">
        <f>VLOOKUP(E12569,Refs!$P$2:$S$29,4,FALSE)</f>
        <v>South East</v>
      </c>
      <c r="K12569" s="28" t="str">
        <f t="shared" si="397"/>
        <v/>
      </c>
    </row>
    <row r="12570" spans="1:11" x14ac:dyDescent="0.35">
      <c r="A12570" s="69">
        <f t="shared" si="398"/>
        <v>45901</v>
      </c>
      <c r="B12570" t="s">
        <v>925</v>
      </c>
      <c r="C12570" t="s">
        <v>270</v>
      </c>
      <c r="D12570" t="s">
        <v>883</v>
      </c>
      <c r="E12570" t="s">
        <v>323</v>
      </c>
      <c r="F12570" t="s">
        <v>324</v>
      </c>
      <c r="G12570" t="s">
        <v>129</v>
      </c>
      <c r="H12570">
        <v>0</v>
      </c>
      <c r="I12570" s="68" t="str">
        <f>VLOOKUP(E12570,Refs!$P$2:$R$29,3,FALSE)</f>
        <v>Y59</v>
      </c>
      <c r="J12570" s="68" t="str">
        <f>VLOOKUP(E12570,Refs!$P$2:$S$29,4,FALSE)</f>
        <v>South East</v>
      </c>
      <c r="K12570" s="28" t="str">
        <f t="shared" si="397"/>
        <v/>
      </c>
    </row>
    <row r="12571" spans="1:11" x14ac:dyDescent="0.35">
      <c r="A12571" s="69">
        <f t="shared" si="398"/>
        <v>45901</v>
      </c>
      <c r="B12571" t="s">
        <v>925</v>
      </c>
      <c r="C12571" t="s">
        <v>270</v>
      </c>
      <c r="D12571" t="s">
        <v>883</v>
      </c>
      <c r="E12571" t="s">
        <v>323</v>
      </c>
      <c r="F12571" t="s">
        <v>324</v>
      </c>
      <c r="G12571" t="s">
        <v>130</v>
      </c>
      <c r="H12571">
        <v>0</v>
      </c>
      <c r="I12571" s="68" t="str">
        <f>VLOOKUP(E12571,Refs!$P$2:$R$29,3,FALSE)</f>
        <v>Y59</v>
      </c>
      <c r="J12571" s="68" t="str">
        <f>VLOOKUP(E12571,Refs!$P$2:$S$29,4,FALSE)</f>
        <v>South East</v>
      </c>
      <c r="K12571" s="28" t="str">
        <f t="shared" si="397"/>
        <v/>
      </c>
    </row>
    <row r="12572" spans="1:11" x14ac:dyDescent="0.35">
      <c r="A12572" s="69">
        <f t="shared" si="398"/>
        <v>45901</v>
      </c>
      <c r="B12572" t="s">
        <v>925</v>
      </c>
      <c r="C12572" t="s">
        <v>270</v>
      </c>
      <c r="D12572" t="s">
        <v>883</v>
      </c>
      <c r="E12572" t="s">
        <v>323</v>
      </c>
      <c r="F12572" t="s">
        <v>324</v>
      </c>
      <c r="G12572" t="s">
        <v>131</v>
      </c>
      <c r="H12572">
        <v>0</v>
      </c>
      <c r="I12572" s="68" t="str">
        <f>VLOOKUP(E12572,Refs!$P$2:$R$29,3,FALSE)</f>
        <v>Y59</v>
      </c>
      <c r="J12572" s="68" t="str">
        <f>VLOOKUP(E12572,Refs!$P$2:$S$29,4,FALSE)</f>
        <v>South East</v>
      </c>
      <c r="K12572" s="28" t="str">
        <f t="shared" si="397"/>
        <v/>
      </c>
    </row>
    <row r="12573" spans="1:11" x14ac:dyDescent="0.35">
      <c r="A12573" s="69">
        <f t="shared" si="398"/>
        <v>45901</v>
      </c>
      <c r="B12573" t="s">
        <v>925</v>
      </c>
      <c r="C12573" t="s">
        <v>270</v>
      </c>
      <c r="D12573" t="s">
        <v>883</v>
      </c>
      <c r="E12573" t="s">
        <v>323</v>
      </c>
      <c r="F12573" t="s">
        <v>324</v>
      </c>
      <c r="G12573" t="s">
        <v>132</v>
      </c>
      <c r="H12573">
        <v>0</v>
      </c>
      <c r="I12573" s="68" t="str">
        <f>VLOOKUP(E12573,Refs!$P$2:$R$29,3,FALSE)</f>
        <v>Y59</v>
      </c>
      <c r="J12573" s="68" t="str">
        <f>VLOOKUP(E12573,Refs!$P$2:$S$29,4,FALSE)</f>
        <v>South East</v>
      </c>
      <c r="K12573" s="28" t="str">
        <f t="shared" si="397"/>
        <v/>
      </c>
    </row>
    <row r="12574" spans="1:11" x14ac:dyDescent="0.35">
      <c r="A12574" s="69">
        <f t="shared" si="398"/>
        <v>45901</v>
      </c>
      <c r="B12574" t="s">
        <v>925</v>
      </c>
      <c r="C12574" t="s">
        <v>270</v>
      </c>
      <c r="D12574" t="s">
        <v>883</v>
      </c>
      <c r="E12574" t="s">
        <v>323</v>
      </c>
      <c r="F12574" t="s">
        <v>324</v>
      </c>
      <c r="G12574" t="s">
        <v>133</v>
      </c>
      <c r="H12574">
        <v>161</v>
      </c>
      <c r="I12574" s="68" t="str">
        <f>VLOOKUP(E12574,Refs!$P$2:$R$29,3,FALSE)</f>
        <v>Y59</v>
      </c>
      <c r="J12574" s="68" t="str">
        <f>VLOOKUP(E12574,Refs!$P$2:$S$29,4,FALSE)</f>
        <v>South East</v>
      </c>
      <c r="K12574" s="28">
        <f t="shared" si="397"/>
        <v>161</v>
      </c>
    </row>
    <row r="12575" spans="1:11" x14ac:dyDescent="0.35">
      <c r="A12575" s="69">
        <f t="shared" si="398"/>
        <v>45901</v>
      </c>
      <c r="B12575" t="s">
        <v>925</v>
      </c>
      <c r="C12575" t="s">
        <v>270</v>
      </c>
      <c r="D12575" t="s">
        <v>883</v>
      </c>
      <c r="E12575" t="s">
        <v>323</v>
      </c>
      <c r="F12575" t="s">
        <v>324</v>
      </c>
      <c r="G12575" t="s">
        <v>134</v>
      </c>
      <c r="H12575">
        <v>161</v>
      </c>
      <c r="I12575" s="68" t="str">
        <f>VLOOKUP(E12575,Refs!$P$2:$R$29,3,FALSE)</f>
        <v>Y59</v>
      </c>
      <c r="J12575" s="68" t="str">
        <f>VLOOKUP(E12575,Refs!$P$2:$S$29,4,FALSE)</f>
        <v>South East</v>
      </c>
      <c r="K12575" s="28">
        <f t="shared" si="397"/>
        <v>161</v>
      </c>
    </row>
    <row r="12576" spans="1:11" x14ac:dyDescent="0.35">
      <c r="A12576" s="69">
        <f t="shared" si="398"/>
        <v>45901</v>
      </c>
      <c r="B12576" t="s">
        <v>925</v>
      </c>
      <c r="C12576" t="s">
        <v>270</v>
      </c>
      <c r="D12576" t="s">
        <v>883</v>
      </c>
      <c r="E12576" t="s">
        <v>323</v>
      </c>
      <c r="F12576" t="s">
        <v>324</v>
      </c>
      <c r="G12576" t="s">
        <v>135</v>
      </c>
      <c r="H12576">
        <v>24</v>
      </c>
      <c r="I12576" s="68" t="str">
        <f>VLOOKUP(E12576,Refs!$P$2:$R$29,3,FALSE)</f>
        <v>Y59</v>
      </c>
      <c r="J12576" s="68" t="str">
        <f>VLOOKUP(E12576,Refs!$P$2:$S$29,4,FALSE)</f>
        <v>South East</v>
      </c>
      <c r="K12576" s="28">
        <f t="shared" si="397"/>
        <v>24</v>
      </c>
    </row>
    <row r="12577" spans="1:11" x14ac:dyDescent="0.35">
      <c r="A12577" s="69">
        <f t="shared" si="398"/>
        <v>45901</v>
      </c>
      <c r="B12577" t="s">
        <v>925</v>
      </c>
      <c r="C12577" t="s">
        <v>270</v>
      </c>
      <c r="D12577" t="s">
        <v>883</v>
      </c>
      <c r="E12577" t="s">
        <v>323</v>
      </c>
      <c r="F12577" t="s">
        <v>324</v>
      </c>
      <c r="G12577" t="s">
        <v>136</v>
      </c>
      <c r="H12577">
        <v>10</v>
      </c>
      <c r="I12577" s="68" t="str">
        <f>VLOOKUP(E12577,Refs!$P$2:$R$29,3,FALSE)</f>
        <v>Y59</v>
      </c>
      <c r="J12577" s="68" t="str">
        <f>VLOOKUP(E12577,Refs!$P$2:$S$29,4,FALSE)</f>
        <v>South East</v>
      </c>
      <c r="K12577" s="28">
        <f t="shared" si="397"/>
        <v>10</v>
      </c>
    </row>
    <row r="12578" spans="1:11" x14ac:dyDescent="0.35">
      <c r="A12578" s="69">
        <f t="shared" si="398"/>
        <v>45901</v>
      </c>
      <c r="B12578" t="s">
        <v>925</v>
      </c>
      <c r="C12578" t="s">
        <v>270</v>
      </c>
      <c r="D12578" t="s">
        <v>883</v>
      </c>
      <c r="E12578" t="s">
        <v>323</v>
      </c>
      <c r="F12578" t="s">
        <v>324</v>
      </c>
      <c r="G12578" t="s">
        <v>137</v>
      </c>
      <c r="H12578">
        <v>3</v>
      </c>
      <c r="I12578" s="68" t="str">
        <f>VLOOKUP(E12578,Refs!$P$2:$R$29,3,FALSE)</f>
        <v>Y59</v>
      </c>
      <c r="J12578" s="68" t="str">
        <f>VLOOKUP(E12578,Refs!$P$2:$S$29,4,FALSE)</f>
        <v>South East</v>
      </c>
      <c r="K12578" s="28">
        <f t="shared" ref="K12578:K12641" si="399">IF(OR(H12578="NULL",H12578=0,H12578=""),"",H12578)</f>
        <v>3</v>
      </c>
    </row>
    <row r="12579" spans="1:11" x14ac:dyDescent="0.35">
      <c r="A12579" s="69">
        <f t="shared" si="398"/>
        <v>45901</v>
      </c>
      <c r="B12579" t="s">
        <v>925</v>
      </c>
      <c r="C12579" t="s">
        <v>270</v>
      </c>
      <c r="D12579" t="s">
        <v>883</v>
      </c>
      <c r="E12579" t="s">
        <v>323</v>
      </c>
      <c r="F12579" t="s">
        <v>324</v>
      </c>
      <c r="G12579" t="s">
        <v>138</v>
      </c>
      <c r="H12579">
        <v>2</v>
      </c>
      <c r="I12579" s="68" t="str">
        <f>VLOOKUP(E12579,Refs!$P$2:$R$29,3,FALSE)</f>
        <v>Y59</v>
      </c>
      <c r="J12579" s="68" t="str">
        <f>VLOOKUP(E12579,Refs!$P$2:$S$29,4,FALSE)</f>
        <v>South East</v>
      </c>
      <c r="K12579" s="28">
        <f t="shared" si="399"/>
        <v>2</v>
      </c>
    </row>
    <row r="12580" spans="1:11" x14ac:dyDescent="0.35">
      <c r="A12580" s="69">
        <f t="shared" si="398"/>
        <v>45901</v>
      </c>
      <c r="B12580" t="s">
        <v>925</v>
      </c>
      <c r="C12580" t="s">
        <v>270</v>
      </c>
      <c r="D12580" t="s">
        <v>883</v>
      </c>
      <c r="E12580" t="s">
        <v>323</v>
      </c>
      <c r="F12580" t="s">
        <v>324</v>
      </c>
      <c r="G12580" t="s">
        <v>139</v>
      </c>
      <c r="H12580">
        <v>24</v>
      </c>
      <c r="I12580" s="68" t="str">
        <f>VLOOKUP(E12580,Refs!$P$2:$R$29,3,FALSE)</f>
        <v>Y59</v>
      </c>
      <c r="J12580" s="68" t="str">
        <f>VLOOKUP(E12580,Refs!$P$2:$S$29,4,FALSE)</f>
        <v>South East</v>
      </c>
      <c r="K12580" s="28">
        <f t="shared" si="399"/>
        <v>24</v>
      </c>
    </row>
    <row r="12581" spans="1:11" x14ac:dyDescent="0.35">
      <c r="A12581" s="69">
        <f t="shared" si="398"/>
        <v>45901</v>
      </c>
      <c r="B12581" t="s">
        <v>925</v>
      </c>
      <c r="C12581" t="s">
        <v>270</v>
      </c>
      <c r="D12581" t="s">
        <v>883</v>
      </c>
      <c r="E12581" t="s">
        <v>323</v>
      </c>
      <c r="F12581" t="s">
        <v>324</v>
      </c>
      <c r="G12581" t="s">
        <v>140</v>
      </c>
      <c r="H12581">
        <v>24</v>
      </c>
      <c r="I12581" s="68" t="str">
        <f>VLOOKUP(E12581,Refs!$P$2:$R$29,3,FALSE)</f>
        <v>Y59</v>
      </c>
      <c r="J12581" s="68" t="str">
        <f>VLOOKUP(E12581,Refs!$P$2:$S$29,4,FALSE)</f>
        <v>South East</v>
      </c>
      <c r="K12581" s="28">
        <f t="shared" si="399"/>
        <v>24</v>
      </c>
    </row>
    <row r="12582" spans="1:11" x14ac:dyDescent="0.35">
      <c r="A12582" s="69">
        <f t="shared" si="398"/>
        <v>45901</v>
      </c>
      <c r="B12582" t="s">
        <v>925</v>
      </c>
      <c r="C12582" t="s">
        <v>270</v>
      </c>
      <c r="D12582" t="s">
        <v>883</v>
      </c>
      <c r="E12582" t="s">
        <v>323</v>
      </c>
      <c r="F12582" t="s">
        <v>324</v>
      </c>
      <c r="G12582" t="s">
        <v>728</v>
      </c>
      <c r="H12582">
        <v>77</v>
      </c>
      <c r="I12582" s="68" t="str">
        <f>VLOOKUP(E12582,Refs!$P$2:$R$29,3,FALSE)</f>
        <v>Y59</v>
      </c>
      <c r="J12582" s="68" t="str">
        <f>VLOOKUP(E12582,Refs!$P$2:$S$29,4,FALSE)</f>
        <v>South East</v>
      </c>
      <c r="K12582" s="28">
        <f t="shared" si="399"/>
        <v>77</v>
      </c>
    </row>
    <row r="12583" spans="1:11" x14ac:dyDescent="0.35">
      <c r="A12583" s="69">
        <f t="shared" si="398"/>
        <v>45901</v>
      </c>
      <c r="B12583" t="s">
        <v>925</v>
      </c>
      <c r="C12583" t="s">
        <v>270</v>
      </c>
      <c r="D12583" t="s">
        <v>883</v>
      </c>
      <c r="E12583" t="s">
        <v>323</v>
      </c>
      <c r="F12583" t="s">
        <v>324</v>
      </c>
      <c r="G12583" t="s">
        <v>727</v>
      </c>
      <c r="H12583">
        <v>58</v>
      </c>
      <c r="I12583" s="68" t="str">
        <f>VLOOKUP(E12583,Refs!$P$2:$R$29,3,FALSE)</f>
        <v>Y59</v>
      </c>
      <c r="J12583" s="68" t="str">
        <f>VLOOKUP(E12583,Refs!$P$2:$S$29,4,FALSE)</f>
        <v>South East</v>
      </c>
      <c r="K12583" s="28">
        <f t="shared" si="399"/>
        <v>58</v>
      </c>
    </row>
    <row r="12584" spans="1:11" x14ac:dyDescent="0.35">
      <c r="A12584" s="69">
        <f t="shared" si="398"/>
        <v>45901</v>
      </c>
      <c r="B12584" t="s">
        <v>925</v>
      </c>
      <c r="C12584" t="s">
        <v>270</v>
      </c>
      <c r="D12584" t="s">
        <v>883</v>
      </c>
      <c r="E12584" t="s">
        <v>323</v>
      </c>
      <c r="F12584" t="s">
        <v>324</v>
      </c>
      <c r="G12584" t="s">
        <v>730</v>
      </c>
      <c r="H12584">
        <v>15</v>
      </c>
      <c r="I12584" s="68" t="str">
        <f>VLOOKUP(E12584,Refs!$P$2:$R$29,3,FALSE)</f>
        <v>Y59</v>
      </c>
      <c r="J12584" s="68" t="str">
        <f>VLOOKUP(E12584,Refs!$P$2:$S$29,4,FALSE)</f>
        <v>South East</v>
      </c>
      <c r="K12584" s="28">
        <f t="shared" si="399"/>
        <v>15</v>
      </c>
    </row>
    <row r="12585" spans="1:11" x14ac:dyDescent="0.35">
      <c r="A12585" s="69">
        <f t="shared" si="398"/>
        <v>45901</v>
      </c>
      <c r="B12585" t="s">
        <v>925</v>
      </c>
      <c r="C12585" t="s">
        <v>270</v>
      </c>
      <c r="D12585" t="s">
        <v>883</v>
      </c>
      <c r="E12585" t="s">
        <v>323</v>
      </c>
      <c r="F12585" t="s">
        <v>324</v>
      </c>
      <c r="G12585" t="s">
        <v>729</v>
      </c>
      <c r="H12585">
        <v>13</v>
      </c>
      <c r="I12585" s="68" t="str">
        <f>VLOOKUP(E12585,Refs!$P$2:$R$29,3,FALSE)</f>
        <v>Y59</v>
      </c>
      <c r="J12585" s="68" t="str">
        <f>VLOOKUP(E12585,Refs!$P$2:$S$29,4,FALSE)</f>
        <v>South East</v>
      </c>
      <c r="K12585" s="28">
        <f t="shared" si="399"/>
        <v>13</v>
      </c>
    </row>
    <row r="12586" spans="1:11" x14ac:dyDescent="0.35">
      <c r="A12586" s="69">
        <f t="shared" si="398"/>
        <v>45901</v>
      </c>
      <c r="B12586" t="s">
        <v>925</v>
      </c>
      <c r="C12586" t="s">
        <v>264</v>
      </c>
      <c r="D12586" t="s">
        <v>885</v>
      </c>
      <c r="E12586" t="s">
        <v>308</v>
      </c>
      <c r="F12586" t="s">
        <v>309</v>
      </c>
      <c r="G12586" t="s">
        <v>10</v>
      </c>
      <c r="H12586">
        <v>7226</v>
      </c>
      <c r="I12586" s="68" t="str">
        <f>VLOOKUP(E12586,Refs!$P$2:$R$29,3,FALSE)</f>
        <v>Y61</v>
      </c>
      <c r="J12586" s="68" t="str">
        <f>VLOOKUP(E12586,Refs!$P$2:$S$29,4,FALSE)</f>
        <v>East of England</v>
      </c>
      <c r="K12586" s="28">
        <f t="shared" si="399"/>
        <v>7226</v>
      </c>
    </row>
    <row r="12587" spans="1:11" x14ac:dyDescent="0.35">
      <c r="A12587" s="69">
        <f t="shared" si="398"/>
        <v>45901</v>
      </c>
      <c r="B12587" t="s">
        <v>925</v>
      </c>
      <c r="C12587" t="s">
        <v>264</v>
      </c>
      <c r="D12587" t="s">
        <v>885</v>
      </c>
      <c r="E12587" t="s">
        <v>308</v>
      </c>
      <c r="F12587" t="s">
        <v>309</v>
      </c>
      <c r="G12587" t="s">
        <v>69</v>
      </c>
      <c r="H12587">
        <v>7226</v>
      </c>
      <c r="I12587" s="68" t="str">
        <f>VLOOKUP(E12587,Refs!$P$2:$R$29,3,FALSE)</f>
        <v>Y61</v>
      </c>
      <c r="J12587" s="68" t="str">
        <f>VLOOKUP(E12587,Refs!$P$2:$S$29,4,FALSE)</f>
        <v>East of England</v>
      </c>
      <c r="K12587" s="28">
        <f t="shared" si="399"/>
        <v>7226</v>
      </c>
    </row>
    <row r="12588" spans="1:11" x14ac:dyDescent="0.35">
      <c r="A12588" s="69">
        <f t="shared" si="398"/>
        <v>45901</v>
      </c>
      <c r="B12588" t="s">
        <v>925</v>
      </c>
      <c r="C12588" t="s">
        <v>264</v>
      </c>
      <c r="D12588" t="s">
        <v>885</v>
      </c>
      <c r="E12588" t="s">
        <v>308</v>
      </c>
      <c r="F12588" t="s">
        <v>309</v>
      </c>
      <c r="G12588" t="s">
        <v>20</v>
      </c>
      <c r="H12588">
        <v>7173</v>
      </c>
      <c r="I12588" s="68" t="str">
        <f>VLOOKUP(E12588,Refs!$P$2:$R$29,3,FALSE)</f>
        <v>Y61</v>
      </c>
      <c r="J12588" s="68" t="str">
        <f>VLOOKUP(E12588,Refs!$P$2:$S$29,4,FALSE)</f>
        <v>East of England</v>
      </c>
      <c r="K12588" s="28">
        <f t="shared" si="399"/>
        <v>7173</v>
      </c>
    </row>
    <row r="12589" spans="1:11" x14ac:dyDescent="0.35">
      <c r="A12589" s="69">
        <f t="shared" si="398"/>
        <v>45901</v>
      </c>
      <c r="B12589" t="s">
        <v>925</v>
      </c>
      <c r="C12589" t="s">
        <v>264</v>
      </c>
      <c r="D12589" t="s">
        <v>885</v>
      </c>
      <c r="E12589" t="s">
        <v>308</v>
      </c>
      <c r="F12589" t="s">
        <v>309</v>
      </c>
      <c r="G12589" t="s">
        <v>23</v>
      </c>
      <c r="H12589">
        <v>6739</v>
      </c>
      <c r="I12589" s="68" t="str">
        <f>VLOOKUP(E12589,Refs!$P$2:$R$29,3,FALSE)</f>
        <v>Y61</v>
      </c>
      <c r="J12589" s="68" t="str">
        <f>VLOOKUP(E12589,Refs!$P$2:$S$29,4,FALSE)</f>
        <v>East of England</v>
      </c>
      <c r="K12589" s="28">
        <f t="shared" si="399"/>
        <v>6739</v>
      </c>
    </row>
    <row r="12590" spans="1:11" x14ac:dyDescent="0.35">
      <c r="A12590" s="69">
        <f t="shared" si="398"/>
        <v>45901</v>
      </c>
      <c r="B12590" t="s">
        <v>925</v>
      </c>
      <c r="C12590" t="s">
        <v>264</v>
      </c>
      <c r="D12590" t="s">
        <v>885</v>
      </c>
      <c r="E12590" t="s">
        <v>308</v>
      </c>
      <c r="F12590" t="s">
        <v>309</v>
      </c>
      <c r="G12590" t="s">
        <v>19</v>
      </c>
      <c r="H12590">
        <v>53</v>
      </c>
      <c r="I12590" s="68" t="str">
        <f>VLOOKUP(E12590,Refs!$P$2:$R$29,3,FALSE)</f>
        <v>Y61</v>
      </c>
      <c r="J12590" s="68" t="str">
        <f>VLOOKUP(E12590,Refs!$P$2:$S$29,4,FALSE)</f>
        <v>East of England</v>
      </c>
      <c r="K12590" s="28">
        <f t="shared" si="399"/>
        <v>53</v>
      </c>
    </row>
    <row r="12591" spans="1:11" x14ac:dyDescent="0.35">
      <c r="A12591" s="69">
        <f t="shared" si="398"/>
        <v>45901</v>
      </c>
      <c r="B12591" t="s">
        <v>925</v>
      </c>
      <c r="C12591" t="s">
        <v>264</v>
      </c>
      <c r="D12591" t="s">
        <v>885</v>
      </c>
      <c r="E12591" t="s">
        <v>308</v>
      </c>
      <c r="F12591" t="s">
        <v>309</v>
      </c>
      <c r="G12591" t="s">
        <v>21</v>
      </c>
      <c r="H12591">
        <v>84445</v>
      </c>
      <c r="I12591" s="68" t="str">
        <f>VLOOKUP(E12591,Refs!$P$2:$R$29,3,FALSE)</f>
        <v>Y61</v>
      </c>
      <c r="J12591" s="68" t="str">
        <f>VLOOKUP(E12591,Refs!$P$2:$S$29,4,FALSE)</f>
        <v>East of England</v>
      </c>
      <c r="K12591" s="28">
        <f t="shared" si="399"/>
        <v>84445</v>
      </c>
    </row>
    <row r="12592" spans="1:11" x14ac:dyDescent="0.35">
      <c r="A12592" s="69">
        <f t="shared" si="398"/>
        <v>45901</v>
      </c>
      <c r="B12592" t="s">
        <v>925</v>
      </c>
      <c r="C12592" t="s">
        <v>264</v>
      </c>
      <c r="D12592" t="s">
        <v>885</v>
      </c>
      <c r="E12592" t="s">
        <v>308</v>
      </c>
      <c r="F12592" t="s">
        <v>309</v>
      </c>
      <c r="G12592" t="s">
        <v>70</v>
      </c>
      <c r="H12592">
        <v>63</v>
      </c>
      <c r="I12592" s="68" t="str">
        <f>VLOOKUP(E12592,Refs!$P$2:$R$29,3,FALSE)</f>
        <v>Y61</v>
      </c>
      <c r="J12592" s="68" t="str">
        <f>VLOOKUP(E12592,Refs!$P$2:$S$29,4,FALSE)</f>
        <v>East of England</v>
      </c>
      <c r="K12592" s="28">
        <f t="shared" si="399"/>
        <v>63</v>
      </c>
    </row>
    <row r="12593" spans="1:11" x14ac:dyDescent="0.35">
      <c r="A12593" s="69">
        <f t="shared" si="398"/>
        <v>45901</v>
      </c>
      <c r="B12593" t="s">
        <v>925</v>
      </c>
      <c r="C12593" t="s">
        <v>264</v>
      </c>
      <c r="D12593" t="s">
        <v>885</v>
      </c>
      <c r="E12593" t="s">
        <v>308</v>
      </c>
      <c r="F12593" t="s">
        <v>309</v>
      </c>
      <c r="G12593" t="s">
        <v>71</v>
      </c>
      <c r="H12593">
        <v>186</v>
      </c>
      <c r="I12593" s="68" t="str">
        <f>VLOOKUP(E12593,Refs!$P$2:$R$29,3,FALSE)</f>
        <v>Y61</v>
      </c>
      <c r="J12593" s="68" t="str">
        <f>VLOOKUP(E12593,Refs!$P$2:$S$29,4,FALSE)</f>
        <v>East of England</v>
      </c>
      <c r="K12593" s="28">
        <f t="shared" si="399"/>
        <v>186</v>
      </c>
    </row>
    <row r="12594" spans="1:11" x14ac:dyDescent="0.35">
      <c r="A12594" s="69">
        <f t="shared" si="398"/>
        <v>45901</v>
      </c>
      <c r="B12594" t="s">
        <v>925</v>
      </c>
      <c r="C12594" t="s">
        <v>264</v>
      </c>
      <c r="D12594" t="s">
        <v>885</v>
      </c>
      <c r="E12594" t="s">
        <v>308</v>
      </c>
      <c r="F12594" t="s">
        <v>309</v>
      </c>
      <c r="G12594" t="s">
        <v>72</v>
      </c>
      <c r="H12594">
        <v>3175</v>
      </c>
      <c r="I12594" s="68" t="str">
        <f>VLOOKUP(E12594,Refs!$P$2:$R$29,3,FALSE)</f>
        <v>Y61</v>
      </c>
      <c r="J12594" s="68" t="str">
        <f>VLOOKUP(E12594,Refs!$P$2:$S$29,4,FALSE)</f>
        <v>East of England</v>
      </c>
      <c r="K12594" s="28">
        <f t="shared" si="399"/>
        <v>3175</v>
      </c>
    </row>
    <row r="12595" spans="1:11" x14ac:dyDescent="0.35">
      <c r="A12595" s="69">
        <f t="shared" si="398"/>
        <v>45901</v>
      </c>
      <c r="B12595" t="s">
        <v>925</v>
      </c>
      <c r="C12595" t="s">
        <v>264</v>
      </c>
      <c r="D12595" t="s">
        <v>885</v>
      </c>
      <c r="E12595" t="s">
        <v>308</v>
      </c>
      <c r="F12595" t="s">
        <v>309</v>
      </c>
      <c r="G12595" t="s">
        <v>73</v>
      </c>
      <c r="H12595">
        <v>1739</v>
      </c>
      <c r="I12595" s="68" t="str">
        <f>VLOOKUP(E12595,Refs!$P$2:$R$29,3,FALSE)</f>
        <v>Y61</v>
      </c>
      <c r="J12595" s="68" t="str">
        <f>VLOOKUP(E12595,Refs!$P$2:$S$29,4,FALSE)</f>
        <v>East of England</v>
      </c>
      <c r="K12595" s="28">
        <f t="shared" si="399"/>
        <v>1739</v>
      </c>
    </row>
    <row r="12596" spans="1:11" x14ac:dyDescent="0.35">
      <c r="A12596" s="69">
        <f t="shared" si="398"/>
        <v>45901</v>
      </c>
      <c r="B12596" t="s">
        <v>925</v>
      </c>
      <c r="C12596" t="s">
        <v>264</v>
      </c>
      <c r="D12596" t="s">
        <v>885</v>
      </c>
      <c r="E12596" t="s">
        <v>308</v>
      </c>
      <c r="F12596" t="s">
        <v>309</v>
      </c>
      <c r="G12596" t="s">
        <v>74</v>
      </c>
      <c r="H12596">
        <v>2402308</v>
      </c>
      <c r="I12596" s="68" t="str">
        <f>VLOOKUP(E12596,Refs!$P$2:$R$29,3,FALSE)</f>
        <v>Y61</v>
      </c>
      <c r="J12596" s="68" t="str">
        <f>VLOOKUP(E12596,Refs!$P$2:$S$29,4,FALSE)</f>
        <v>East of England</v>
      </c>
      <c r="K12596" s="28">
        <f t="shared" si="399"/>
        <v>2402308</v>
      </c>
    </row>
    <row r="12597" spans="1:11" x14ac:dyDescent="0.35">
      <c r="A12597" s="69">
        <f t="shared" si="398"/>
        <v>45901</v>
      </c>
      <c r="B12597" t="s">
        <v>925</v>
      </c>
      <c r="C12597" t="s">
        <v>264</v>
      </c>
      <c r="D12597" t="s">
        <v>885</v>
      </c>
      <c r="E12597" t="s">
        <v>308</v>
      </c>
      <c r="F12597" t="s">
        <v>309</v>
      </c>
      <c r="G12597" t="s">
        <v>26</v>
      </c>
      <c r="H12597">
        <v>6743</v>
      </c>
      <c r="I12597" s="68" t="str">
        <f>VLOOKUP(E12597,Refs!$P$2:$R$29,3,FALSE)</f>
        <v>Y61</v>
      </c>
      <c r="J12597" s="68" t="str">
        <f>VLOOKUP(E12597,Refs!$P$2:$S$29,4,FALSE)</f>
        <v>East of England</v>
      </c>
      <c r="K12597" s="28">
        <f t="shared" si="399"/>
        <v>6743</v>
      </c>
    </row>
    <row r="12598" spans="1:11" x14ac:dyDescent="0.35">
      <c r="A12598" s="69">
        <f t="shared" si="398"/>
        <v>45901</v>
      </c>
      <c r="B12598" t="s">
        <v>925</v>
      </c>
      <c r="C12598" t="s">
        <v>264</v>
      </c>
      <c r="D12598" t="s">
        <v>885</v>
      </c>
      <c r="E12598" t="s">
        <v>308</v>
      </c>
      <c r="F12598" t="s">
        <v>309</v>
      </c>
      <c r="G12598" t="s">
        <v>75</v>
      </c>
      <c r="H12598">
        <v>25</v>
      </c>
      <c r="I12598" s="68" t="str">
        <f>VLOOKUP(E12598,Refs!$P$2:$R$29,3,FALSE)</f>
        <v>Y61</v>
      </c>
      <c r="J12598" s="68" t="str">
        <f>VLOOKUP(E12598,Refs!$P$2:$S$29,4,FALSE)</f>
        <v>East of England</v>
      </c>
      <c r="K12598" s="28">
        <f t="shared" si="399"/>
        <v>25</v>
      </c>
    </row>
    <row r="12599" spans="1:11" x14ac:dyDescent="0.35">
      <c r="A12599" s="69">
        <f t="shared" si="398"/>
        <v>45901</v>
      </c>
      <c r="B12599" t="s">
        <v>925</v>
      </c>
      <c r="C12599" t="s">
        <v>264</v>
      </c>
      <c r="D12599" t="s">
        <v>885</v>
      </c>
      <c r="E12599" t="s">
        <v>308</v>
      </c>
      <c r="F12599" t="s">
        <v>309</v>
      </c>
      <c r="G12599" t="s">
        <v>76</v>
      </c>
      <c r="H12599">
        <v>3823</v>
      </c>
      <c r="I12599" s="68" t="str">
        <f>VLOOKUP(E12599,Refs!$P$2:$R$29,3,FALSE)</f>
        <v>Y61</v>
      </c>
      <c r="J12599" s="68" t="str">
        <f>VLOOKUP(E12599,Refs!$P$2:$S$29,4,FALSE)</f>
        <v>East of England</v>
      </c>
      <c r="K12599" s="28">
        <f t="shared" si="399"/>
        <v>3823</v>
      </c>
    </row>
    <row r="12600" spans="1:11" x14ac:dyDescent="0.35">
      <c r="A12600" s="69">
        <f t="shared" si="398"/>
        <v>45901</v>
      </c>
      <c r="B12600" t="s">
        <v>925</v>
      </c>
      <c r="C12600" t="s">
        <v>264</v>
      </c>
      <c r="D12600" t="s">
        <v>885</v>
      </c>
      <c r="E12600" t="s">
        <v>308</v>
      </c>
      <c r="F12600" t="s">
        <v>309</v>
      </c>
      <c r="G12600" t="s">
        <v>77</v>
      </c>
      <c r="H12600">
        <v>1441</v>
      </c>
      <c r="I12600" s="68" t="str">
        <f>VLOOKUP(E12600,Refs!$P$2:$R$29,3,FALSE)</f>
        <v>Y61</v>
      </c>
      <c r="J12600" s="68" t="str">
        <f>VLOOKUP(E12600,Refs!$P$2:$S$29,4,FALSE)</f>
        <v>East of England</v>
      </c>
      <c r="K12600" s="28">
        <f t="shared" si="399"/>
        <v>1441</v>
      </c>
    </row>
    <row r="12601" spans="1:11" x14ac:dyDescent="0.35">
      <c r="A12601" s="69">
        <f t="shared" si="398"/>
        <v>45901</v>
      </c>
      <c r="B12601" t="s">
        <v>925</v>
      </c>
      <c r="C12601" t="s">
        <v>264</v>
      </c>
      <c r="D12601" t="s">
        <v>885</v>
      </c>
      <c r="E12601" t="s">
        <v>308</v>
      </c>
      <c r="F12601" t="s">
        <v>309</v>
      </c>
      <c r="G12601" t="s">
        <v>78</v>
      </c>
      <c r="H12601">
        <v>1289</v>
      </c>
      <c r="I12601" s="68" t="str">
        <f>VLOOKUP(E12601,Refs!$P$2:$R$29,3,FALSE)</f>
        <v>Y61</v>
      </c>
      <c r="J12601" s="68" t="str">
        <f>VLOOKUP(E12601,Refs!$P$2:$S$29,4,FALSE)</f>
        <v>East of England</v>
      </c>
      <c r="K12601" s="28">
        <f t="shared" si="399"/>
        <v>1289</v>
      </c>
    </row>
    <row r="12602" spans="1:11" x14ac:dyDescent="0.35">
      <c r="A12602" s="69">
        <f t="shared" si="398"/>
        <v>45901</v>
      </c>
      <c r="B12602" t="s">
        <v>925</v>
      </c>
      <c r="C12602" t="s">
        <v>264</v>
      </c>
      <c r="D12602" t="s">
        <v>885</v>
      </c>
      <c r="E12602" t="s">
        <v>308</v>
      </c>
      <c r="F12602" t="s">
        <v>309</v>
      </c>
      <c r="G12602" t="s">
        <v>79</v>
      </c>
      <c r="H12602">
        <v>165</v>
      </c>
      <c r="I12602" s="68" t="str">
        <f>VLOOKUP(E12602,Refs!$P$2:$R$29,3,FALSE)</f>
        <v>Y61</v>
      </c>
      <c r="J12602" s="68" t="str">
        <f>VLOOKUP(E12602,Refs!$P$2:$S$29,4,FALSE)</f>
        <v>East of England</v>
      </c>
      <c r="K12602" s="28">
        <f t="shared" si="399"/>
        <v>165</v>
      </c>
    </row>
    <row r="12603" spans="1:11" x14ac:dyDescent="0.35">
      <c r="A12603" s="69">
        <f t="shared" si="398"/>
        <v>45901</v>
      </c>
      <c r="B12603" t="s">
        <v>925</v>
      </c>
      <c r="C12603" t="s">
        <v>264</v>
      </c>
      <c r="D12603" t="s">
        <v>885</v>
      </c>
      <c r="E12603" t="s">
        <v>308</v>
      </c>
      <c r="F12603" t="s">
        <v>309</v>
      </c>
      <c r="G12603" t="s">
        <v>25</v>
      </c>
      <c r="H12603">
        <v>2895</v>
      </c>
      <c r="I12603" s="68" t="str">
        <f>VLOOKUP(E12603,Refs!$P$2:$R$29,3,FALSE)</f>
        <v>Y61</v>
      </c>
      <c r="J12603" s="68" t="str">
        <f>VLOOKUP(E12603,Refs!$P$2:$S$29,4,FALSE)</f>
        <v>East of England</v>
      </c>
      <c r="K12603" s="28">
        <f t="shared" si="399"/>
        <v>2895</v>
      </c>
    </row>
    <row r="12604" spans="1:11" x14ac:dyDescent="0.35">
      <c r="A12604" s="69">
        <f t="shared" si="398"/>
        <v>45901</v>
      </c>
      <c r="B12604" t="s">
        <v>925</v>
      </c>
      <c r="C12604" t="s">
        <v>264</v>
      </c>
      <c r="D12604" t="s">
        <v>885</v>
      </c>
      <c r="E12604" t="s">
        <v>308</v>
      </c>
      <c r="F12604" t="s">
        <v>309</v>
      </c>
      <c r="G12604" t="s">
        <v>80</v>
      </c>
      <c r="H12604">
        <v>125</v>
      </c>
      <c r="I12604" s="68" t="str">
        <f>VLOOKUP(E12604,Refs!$P$2:$R$29,3,FALSE)</f>
        <v>Y61</v>
      </c>
      <c r="J12604" s="68" t="str">
        <f>VLOOKUP(E12604,Refs!$P$2:$S$29,4,FALSE)</f>
        <v>East of England</v>
      </c>
      <c r="K12604" s="28">
        <f t="shared" si="399"/>
        <v>125</v>
      </c>
    </row>
    <row r="12605" spans="1:11" x14ac:dyDescent="0.35">
      <c r="A12605" s="69">
        <f t="shared" si="398"/>
        <v>45901</v>
      </c>
      <c r="B12605" t="s">
        <v>925</v>
      </c>
      <c r="C12605" t="s">
        <v>264</v>
      </c>
      <c r="D12605" t="s">
        <v>885</v>
      </c>
      <c r="E12605" t="s">
        <v>308</v>
      </c>
      <c r="F12605" t="s">
        <v>309</v>
      </c>
      <c r="G12605" t="s">
        <v>81</v>
      </c>
      <c r="H12605">
        <v>1551</v>
      </c>
      <c r="I12605" s="68" t="str">
        <f>VLOOKUP(E12605,Refs!$P$2:$R$29,3,FALSE)</f>
        <v>Y61</v>
      </c>
      <c r="J12605" s="68" t="str">
        <f>VLOOKUP(E12605,Refs!$P$2:$S$29,4,FALSE)</f>
        <v>East of England</v>
      </c>
      <c r="K12605" s="28">
        <f t="shared" si="399"/>
        <v>1551</v>
      </c>
    </row>
    <row r="12606" spans="1:11" x14ac:dyDescent="0.35">
      <c r="A12606" s="69">
        <f t="shared" si="398"/>
        <v>45901</v>
      </c>
      <c r="B12606" t="s">
        <v>925</v>
      </c>
      <c r="C12606" t="s">
        <v>264</v>
      </c>
      <c r="D12606" t="s">
        <v>885</v>
      </c>
      <c r="E12606" t="s">
        <v>308</v>
      </c>
      <c r="F12606" t="s">
        <v>309</v>
      </c>
      <c r="G12606" t="s">
        <v>82</v>
      </c>
      <c r="H12606">
        <v>966</v>
      </c>
      <c r="I12606" s="68" t="str">
        <f>VLOOKUP(E12606,Refs!$P$2:$R$29,3,FALSE)</f>
        <v>Y61</v>
      </c>
      <c r="J12606" s="68" t="str">
        <f>VLOOKUP(E12606,Refs!$P$2:$S$29,4,FALSE)</f>
        <v>East of England</v>
      </c>
      <c r="K12606" s="28">
        <f t="shared" si="399"/>
        <v>966</v>
      </c>
    </row>
    <row r="12607" spans="1:11" x14ac:dyDescent="0.35">
      <c r="A12607" s="69">
        <f t="shared" si="398"/>
        <v>45901</v>
      </c>
      <c r="B12607" t="s">
        <v>925</v>
      </c>
      <c r="C12607" t="s">
        <v>264</v>
      </c>
      <c r="D12607" t="s">
        <v>885</v>
      </c>
      <c r="E12607" t="s">
        <v>308</v>
      </c>
      <c r="F12607" t="s">
        <v>309</v>
      </c>
      <c r="G12607" t="s">
        <v>83</v>
      </c>
      <c r="H12607">
        <v>1160</v>
      </c>
      <c r="I12607" s="68" t="str">
        <f>VLOOKUP(E12607,Refs!$P$2:$R$29,3,FALSE)</f>
        <v>Y61</v>
      </c>
      <c r="J12607" s="68" t="str">
        <f>VLOOKUP(E12607,Refs!$P$2:$S$29,4,FALSE)</f>
        <v>East of England</v>
      </c>
      <c r="K12607" s="28">
        <f t="shared" si="399"/>
        <v>1160</v>
      </c>
    </row>
    <row r="12608" spans="1:11" x14ac:dyDescent="0.35">
      <c r="A12608" s="69">
        <f t="shared" si="398"/>
        <v>45901</v>
      </c>
      <c r="B12608" t="s">
        <v>925</v>
      </c>
      <c r="C12608" t="s">
        <v>264</v>
      </c>
      <c r="D12608" t="s">
        <v>885</v>
      </c>
      <c r="E12608" t="s">
        <v>308</v>
      </c>
      <c r="F12608" t="s">
        <v>309</v>
      </c>
      <c r="G12608" t="s">
        <v>84</v>
      </c>
      <c r="H12608">
        <v>3230</v>
      </c>
      <c r="I12608" s="68" t="str">
        <f>VLOOKUP(E12608,Refs!$P$2:$R$29,3,FALSE)</f>
        <v>Y61</v>
      </c>
      <c r="J12608" s="68" t="str">
        <f>VLOOKUP(E12608,Refs!$P$2:$S$29,4,FALSE)</f>
        <v>East of England</v>
      </c>
      <c r="K12608" s="28">
        <f t="shared" si="399"/>
        <v>3230</v>
      </c>
    </row>
    <row r="12609" spans="1:11" x14ac:dyDescent="0.35">
      <c r="A12609" s="69">
        <f t="shared" si="398"/>
        <v>45901</v>
      </c>
      <c r="B12609" t="s">
        <v>925</v>
      </c>
      <c r="C12609" t="s">
        <v>264</v>
      </c>
      <c r="D12609" t="s">
        <v>885</v>
      </c>
      <c r="E12609" t="s">
        <v>308</v>
      </c>
      <c r="F12609" t="s">
        <v>309</v>
      </c>
      <c r="G12609" t="s">
        <v>85</v>
      </c>
      <c r="H12609">
        <v>188</v>
      </c>
      <c r="I12609" s="68" t="str">
        <f>VLOOKUP(E12609,Refs!$P$2:$R$29,3,FALSE)</f>
        <v>Y61</v>
      </c>
      <c r="J12609" s="68" t="str">
        <f>VLOOKUP(E12609,Refs!$P$2:$S$29,4,FALSE)</f>
        <v>East of England</v>
      </c>
      <c r="K12609" s="28">
        <f t="shared" si="399"/>
        <v>188</v>
      </c>
    </row>
    <row r="12610" spans="1:11" x14ac:dyDescent="0.35">
      <c r="A12610" s="69">
        <f t="shared" si="398"/>
        <v>45901</v>
      </c>
      <c r="B12610" t="s">
        <v>925</v>
      </c>
      <c r="C12610" t="s">
        <v>264</v>
      </c>
      <c r="D12610" t="s">
        <v>885</v>
      </c>
      <c r="E12610" t="s">
        <v>308</v>
      </c>
      <c r="F12610" t="s">
        <v>309</v>
      </c>
      <c r="G12610" t="s">
        <v>86</v>
      </c>
      <c r="H12610">
        <v>116</v>
      </c>
      <c r="I12610" s="68" t="str">
        <f>VLOOKUP(E12610,Refs!$P$2:$R$29,3,FALSE)</f>
        <v>Y61</v>
      </c>
      <c r="J12610" s="68" t="str">
        <f>VLOOKUP(E12610,Refs!$P$2:$S$29,4,FALSE)</f>
        <v>East of England</v>
      </c>
      <c r="K12610" s="28">
        <f t="shared" si="399"/>
        <v>116</v>
      </c>
    </row>
    <row r="12611" spans="1:11" x14ac:dyDescent="0.35">
      <c r="A12611" s="69">
        <f t="shared" ref="A12611:A12674" si="400">DATEVALUE(RIGHT(B12611,8))</f>
        <v>45901</v>
      </c>
      <c r="B12611" t="s">
        <v>925</v>
      </c>
      <c r="C12611" t="s">
        <v>264</v>
      </c>
      <c r="D12611" t="s">
        <v>885</v>
      </c>
      <c r="E12611" t="s">
        <v>308</v>
      </c>
      <c r="F12611" t="s">
        <v>309</v>
      </c>
      <c r="G12611" t="s">
        <v>87</v>
      </c>
      <c r="H12611">
        <v>3334</v>
      </c>
      <c r="I12611" s="68" t="str">
        <f>VLOOKUP(E12611,Refs!$P$2:$R$29,3,FALSE)</f>
        <v>Y61</v>
      </c>
      <c r="J12611" s="68" t="str">
        <f>VLOOKUP(E12611,Refs!$P$2:$S$29,4,FALSE)</f>
        <v>East of England</v>
      </c>
      <c r="K12611" s="28">
        <f t="shared" si="399"/>
        <v>3334</v>
      </c>
    </row>
    <row r="12612" spans="1:11" x14ac:dyDescent="0.35">
      <c r="A12612" s="69">
        <f t="shared" si="400"/>
        <v>45901</v>
      </c>
      <c r="B12612" t="s">
        <v>925</v>
      </c>
      <c r="C12612" t="s">
        <v>264</v>
      </c>
      <c r="D12612" t="s">
        <v>885</v>
      </c>
      <c r="E12612" t="s">
        <v>308</v>
      </c>
      <c r="F12612" t="s">
        <v>309</v>
      </c>
      <c r="G12612" t="s">
        <v>88</v>
      </c>
      <c r="H12612">
        <v>11419</v>
      </c>
      <c r="I12612" s="68" t="str">
        <f>VLOOKUP(E12612,Refs!$P$2:$R$29,3,FALSE)</f>
        <v>Y61</v>
      </c>
      <c r="J12612" s="68" t="str">
        <f>VLOOKUP(E12612,Refs!$P$2:$S$29,4,FALSE)</f>
        <v>East of England</v>
      </c>
      <c r="K12612" s="28">
        <f t="shared" si="399"/>
        <v>11419</v>
      </c>
    </row>
    <row r="12613" spans="1:11" x14ac:dyDescent="0.35">
      <c r="A12613" s="69">
        <f t="shared" si="400"/>
        <v>45901</v>
      </c>
      <c r="B12613" t="s">
        <v>925</v>
      </c>
      <c r="C12613" t="s">
        <v>264</v>
      </c>
      <c r="D12613" t="s">
        <v>885</v>
      </c>
      <c r="E12613" t="s">
        <v>308</v>
      </c>
      <c r="F12613" t="s">
        <v>309</v>
      </c>
      <c r="G12613" t="s">
        <v>89</v>
      </c>
      <c r="H12613">
        <v>6743</v>
      </c>
      <c r="I12613" s="68" t="str">
        <f>VLOOKUP(E12613,Refs!$P$2:$R$29,3,FALSE)</f>
        <v>Y61</v>
      </c>
      <c r="J12613" s="68" t="str">
        <f>VLOOKUP(E12613,Refs!$P$2:$S$29,4,FALSE)</f>
        <v>East of England</v>
      </c>
      <c r="K12613" s="28">
        <f t="shared" si="399"/>
        <v>6743</v>
      </c>
    </row>
    <row r="12614" spans="1:11" x14ac:dyDescent="0.35">
      <c r="A12614" s="69">
        <f t="shared" si="400"/>
        <v>45901</v>
      </c>
      <c r="B12614" t="s">
        <v>925</v>
      </c>
      <c r="C12614" t="s">
        <v>264</v>
      </c>
      <c r="D12614" t="s">
        <v>885</v>
      </c>
      <c r="E12614" t="s">
        <v>308</v>
      </c>
      <c r="F12614" t="s">
        <v>309</v>
      </c>
      <c r="G12614" t="s">
        <v>27</v>
      </c>
      <c r="H12614">
        <v>904</v>
      </c>
      <c r="I12614" s="68" t="str">
        <f>VLOOKUP(E12614,Refs!$P$2:$R$29,3,FALSE)</f>
        <v>Y61</v>
      </c>
      <c r="J12614" s="68" t="str">
        <f>VLOOKUP(E12614,Refs!$P$2:$S$29,4,FALSE)</f>
        <v>East of England</v>
      </c>
      <c r="K12614" s="28">
        <f t="shared" si="399"/>
        <v>904</v>
      </c>
    </row>
    <row r="12615" spans="1:11" x14ac:dyDescent="0.35">
      <c r="A12615" s="69">
        <f t="shared" si="400"/>
        <v>45901</v>
      </c>
      <c r="B12615" t="s">
        <v>925</v>
      </c>
      <c r="C12615" t="s">
        <v>264</v>
      </c>
      <c r="D12615" t="s">
        <v>885</v>
      </c>
      <c r="E12615" t="s">
        <v>308</v>
      </c>
      <c r="F12615" t="s">
        <v>309</v>
      </c>
      <c r="G12615" t="s">
        <v>29</v>
      </c>
      <c r="H12615">
        <v>1024</v>
      </c>
      <c r="I12615" s="68" t="str">
        <f>VLOOKUP(E12615,Refs!$P$2:$R$29,3,FALSE)</f>
        <v>Y61</v>
      </c>
      <c r="J12615" s="68" t="str">
        <f>VLOOKUP(E12615,Refs!$P$2:$S$29,4,FALSE)</f>
        <v>East of England</v>
      </c>
      <c r="K12615" s="28">
        <f t="shared" si="399"/>
        <v>1024</v>
      </c>
    </row>
    <row r="12616" spans="1:11" x14ac:dyDescent="0.35">
      <c r="A12616" s="69">
        <f t="shared" si="400"/>
        <v>45901</v>
      </c>
      <c r="B12616" t="s">
        <v>925</v>
      </c>
      <c r="C12616" t="s">
        <v>264</v>
      </c>
      <c r="D12616" t="s">
        <v>885</v>
      </c>
      <c r="E12616" t="s">
        <v>308</v>
      </c>
      <c r="F12616" t="s">
        <v>309</v>
      </c>
      <c r="G12616" t="s">
        <v>90</v>
      </c>
      <c r="H12616">
        <v>373</v>
      </c>
      <c r="I12616" s="68" t="str">
        <f>VLOOKUP(E12616,Refs!$P$2:$R$29,3,FALSE)</f>
        <v>Y61</v>
      </c>
      <c r="J12616" s="68" t="str">
        <f>VLOOKUP(E12616,Refs!$P$2:$S$29,4,FALSE)</f>
        <v>East of England</v>
      </c>
      <c r="K12616" s="28">
        <f t="shared" si="399"/>
        <v>373</v>
      </c>
    </row>
    <row r="12617" spans="1:11" x14ac:dyDescent="0.35">
      <c r="A12617" s="69">
        <f t="shared" si="400"/>
        <v>45901</v>
      </c>
      <c r="B12617" t="s">
        <v>925</v>
      </c>
      <c r="C12617" t="s">
        <v>264</v>
      </c>
      <c r="D12617" t="s">
        <v>885</v>
      </c>
      <c r="E12617" t="s">
        <v>308</v>
      </c>
      <c r="F12617" t="s">
        <v>309</v>
      </c>
      <c r="G12617" t="s">
        <v>91</v>
      </c>
      <c r="H12617">
        <v>2</v>
      </c>
      <c r="I12617" s="68" t="str">
        <f>VLOOKUP(E12617,Refs!$P$2:$R$29,3,FALSE)</f>
        <v>Y61</v>
      </c>
      <c r="J12617" s="68" t="str">
        <f>VLOOKUP(E12617,Refs!$P$2:$S$29,4,FALSE)</f>
        <v>East of England</v>
      </c>
      <c r="K12617" s="28">
        <f t="shared" si="399"/>
        <v>2</v>
      </c>
    </row>
    <row r="12618" spans="1:11" x14ac:dyDescent="0.35">
      <c r="A12618" s="69">
        <f t="shared" si="400"/>
        <v>45901</v>
      </c>
      <c r="B12618" t="s">
        <v>925</v>
      </c>
      <c r="C12618" t="s">
        <v>264</v>
      </c>
      <c r="D12618" t="s">
        <v>885</v>
      </c>
      <c r="E12618" t="s">
        <v>308</v>
      </c>
      <c r="F12618" t="s">
        <v>309</v>
      </c>
      <c r="G12618" t="s">
        <v>92</v>
      </c>
      <c r="H12618">
        <v>467</v>
      </c>
      <c r="I12618" s="68" t="str">
        <f>VLOOKUP(E12618,Refs!$P$2:$R$29,3,FALSE)</f>
        <v>Y61</v>
      </c>
      <c r="J12618" s="68" t="str">
        <f>VLOOKUP(E12618,Refs!$P$2:$S$29,4,FALSE)</f>
        <v>East of England</v>
      </c>
      <c r="K12618" s="28">
        <f t="shared" si="399"/>
        <v>467</v>
      </c>
    </row>
    <row r="12619" spans="1:11" x14ac:dyDescent="0.35">
      <c r="A12619" s="69">
        <f t="shared" si="400"/>
        <v>45901</v>
      </c>
      <c r="B12619" t="s">
        <v>925</v>
      </c>
      <c r="C12619" t="s">
        <v>264</v>
      </c>
      <c r="D12619" t="s">
        <v>885</v>
      </c>
      <c r="E12619" t="s">
        <v>308</v>
      </c>
      <c r="F12619" t="s">
        <v>309</v>
      </c>
      <c r="G12619" t="s">
        <v>93</v>
      </c>
      <c r="H12619">
        <v>38</v>
      </c>
      <c r="I12619" s="68" t="str">
        <f>VLOOKUP(E12619,Refs!$P$2:$R$29,3,FALSE)</f>
        <v>Y61</v>
      </c>
      <c r="J12619" s="68" t="str">
        <f>VLOOKUP(E12619,Refs!$P$2:$S$29,4,FALSE)</f>
        <v>East of England</v>
      </c>
      <c r="K12619" s="28">
        <f t="shared" si="399"/>
        <v>38</v>
      </c>
    </row>
    <row r="12620" spans="1:11" x14ac:dyDescent="0.35">
      <c r="A12620" s="69">
        <f t="shared" si="400"/>
        <v>45901</v>
      </c>
      <c r="B12620" t="s">
        <v>925</v>
      </c>
      <c r="C12620" t="s">
        <v>264</v>
      </c>
      <c r="D12620" t="s">
        <v>885</v>
      </c>
      <c r="E12620" t="s">
        <v>308</v>
      </c>
      <c r="F12620" t="s">
        <v>309</v>
      </c>
      <c r="G12620" t="s">
        <v>94</v>
      </c>
      <c r="H12620">
        <v>353</v>
      </c>
      <c r="I12620" s="68" t="str">
        <f>VLOOKUP(E12620,Refs!$P$2:$R$29,3,FALSE)</f>
        <v>Y61</v>
      </c>
      <c r="J12620" s="68" t="str">
        <f>VLOOKUP(E12620,Refs!$P$2:$S$29,4,FALSE)</f>
        <v>East of England</v>
      </c>
      <c r="K12620" s="28">
        <f t="shared" si="399"/>
        <v>353</v>
      </c>
    </row>
    <row r="12621" spans="1:11" x14ac:dyDescent="0.35">
      <c r="A12621" s="69">
        <f t="shared" si="400"/>
        <v>45901</v>
      </c>
      <c r="B12621" t="s">
        <v>925</v>
      </c>
      <c r="C12621" t="s">
        <v>264</v>
      </c>
      <c r="D12621" t="s">
        <v>885</v>
      </c>
      <c r="E12621" t="s">
        <v>308</v>
      </c>
      <c r="F12621" t="s">
        <v>309</v>
      </c>
      <c r="G12621" t="s">
        <v>95</v>
      </c>
      <c r="H12621">
        <v>26</v>
      </c>
      <c r="I12621" s="68" t="str">
        <f>VLOOKUP(E12621,Refs!$P$2:$R$29,3,FALSE)</f>
        <v>Y61</v>
      </c>
      <c r="J12621" s="68" t="str">
        <f>VLOOKUP(E12621,Refs!$P$2:$S$29,4,FALSE)</f>
        <v>East of England</v>
      </c>
      <c r="K12621" s="28">
        <f t="shared" si="399"/>
        <v>26</v>
      </c>
    </row>
    <row r="12622" spans="1:11" x14ac:dyDescent="0.35">
      <c r="A12622" s="69">
        <f t="shared" si="400"/>
        <v>45901</v>
      </c>
      <c r="B12622" t="s">
        <v>925</v>
      </c>
      <c r="C12622" t="s">
        <v>264</v>
      </c>
      <c r="D12622" t="s">
        <v>885</v>
      </c>
      <c r="E12622" t="s">
        <v>308</v>
      </c>
      <c r="F12622" t="s">
        <v>309</v>
      </c>
      <c r="G12622" t="s">
        <v>96</v>
      </c>
      <c r="H12622">
        <v>496</v>
      </c>
      <c r="I12622" s="68" t="str">
        <f>VLOOKUP(E12622,Refs!$P$2:$R$29,3,FALSE)</f>
        <v>Y61</v>
      </c>
      <c r="J12622" s="68" t="str">
        <f>VLOOKUP(E12622,Refs!$P$2:$S$29,4,FALSE)</f>
        <v>East of England</v>
      </c>
      <c r="K12622" s="28">
        <f t="shared" si="399"/>
        <v>496</v>
      </c>
    </row>
    <row r="12623" spans="1:11" x14ac:dyDescent="0.35">
      <c r="A12623" s="69">
        <f t="shared" si="400"/>
        <v>45901</v>
      </c>
      <c r="B12623" t="s">
        <v>925</v>
      </c>
      <c r="C12623" t="s">
        <v>264</v>
      </c>
      <c r="D12623" t="s">
        <v>885</v>
      </c>
      <c r="E12623" t="s">
        <v>308</v>
      </c>
      <c r="F12623" t="s">
        <v>309</v>
      </c>
      <c r="G12623" t="s">
        <v>31</v>
      </c>
      <c r="H12623">
        <v>329</v>
      </c>
      <c r="I12623" s="68" t="str">
        <f>VLOOKUP(E12623,Refs!$P$2:$R$29,3,FALSE)</f>
        <v>Y61</v>
      </c>
      <c r="J12623" s="68" t="str">
        <f>VLOOKUP(E12623,Refs!$P$2:$S$29,4,FALSE)</f>
        <v>East of England</v>
      </c>
      <c r="K12623" s="28">
        <f t="shared" si="399"/>
        <v>329</v>
      </c>
    </row>
    <row r="12624" spans="1:11" x14ac:dyDescent="0.35">
      <c r="A12624" s="69">
        <f t="shared" si="400"/>
        <v>45901</v>
      </c>
      <c r="B12624" t="s">
        <v>925</v>
      </c>
      <c r="C12624" t="s">
        <v>264</v>
      </c>
      <c r="D12624" t="s">
        <v>885</v>
      </c>
      <c r="E12624" t="s">
        <v>308</v>
      </c>
      <c r="F12624" t="s">
        <v>309</v>
      </c>
      <c r="G12624" t="s">
        <v>97</v>
      </c>
      <c r="H12624">
        <v>881</v>
      </c>
      <c r="I12624" s="68" t="str">
        <f>VLOOKUP(E12624,Refs!$P$2:$R$29,3,FALSE)</f>
        <v>Y61</v>
      </c>
      <c r="J12624" s="68" t="str">
        <f>VLOOKUP(E12624,Refs!$P$2:$S$29,4,FALSE)</f>
        <v>East of England</v>
      </c>
      <c r="K12624" s="28">
        <f t="shared" si="399"/>
        <v>881</v>
      </c>
    </row>
    <row r="12625" spans="1:11" x14ac:dyDescent="0.35">
      <c r="A12625" s="69">
        <f t="shared" si="400"/>
        <v>45901</v>
      </c>
      <c r="B12625" t="s">
        <v>925</v>
      </c>
      <c r="C12625" t="s">
        <v>264</v>
      </c>
      <c r="D12625" t="s">
        <v>885</v>
      </c>
      <c r="E12625" t="s">
        <v>308</v>
      </c>
      <c r="F12625" t="s">
        <v>309</v>
      </c>
      <c r="G12625" t="s">
        <v>98</v>
      </c>
      <c r="H12625">
        <v>689</v>
      </c>
      <c r="I12625" s="68" t="str">
        <f>VLOOKUP(E12625,Refs!$P$2:$R$29,3,FALSE)</f>
        <v>Y61</v>
      </c>
      <c r="J12625" s="68" t="str">
        <f>VLOOKUP(E12625,Refs!$P$2:$S$29,4,FALSE)</f>
        <v>East of England</v>
      </c>
      <c r="K12625" s="28">
        <f t="shared" si="399"/>
        <v>689</v>
      </c>
    </row>
    <row r="12626" spans="1:11" x14ac:dyDescent="0.35">
      <c r="A12626" s="69">
        <f t="shared" si="400"/>
        <v>45901</v>
      </c>
      <c r="B12626" t="s">
        <v>925</v>
      </c>
      <c r="C12626" t="s">
        <v>264</v>
      </c>
      <c r="D12626" t="s">
        <v>885</v>
      </c>
      <c r="E12626" t="s">
        <v>308</v>
      </c>
      <c r="F12626" t="s">
        <v>309</v>
      </c>
      <c r="G12626" t="s">
        <v>99</v>
      </c>
      <c r="H12626">
        <v>650</v>
      </c>
      <c r="I12626" s="68" t="str">
        <f>VLOOKUP(E12626,Refs!$P$2:$R$29,3,FALSE)</f>
        <v>Y61</v>
      </c>
      <c r="J12626" s="68" t="str">
        <f>VLOOKUP(E12626,Refs!$P$2:$S$29,4,FALSE)</f>
        <v>East of England</v>
      </c>
      <c r="K12626" s="28">
        <f t="shared" si="399"/>
        <v>650</v>
      </c>
    </row>
    <row r="12627" spans="1:11" x14ac:dyDescent="0.35">
      <c r="A12627" s="69">
        <f t="shared" si="400"/>
        <v>45901</v>
      </c>
      <c r="B12627" t="s">
        <v>925</v>
      </c>
      <c r="C12627" t="s">
        <v>264</v>
      </c>
      <c r="D12627" t="s">
        <v>885</v>
      </c>
      <c r="E12627" t="s">
        <v>308</v>
      </c>
      <c r="F12627" t="s">
        <v>309</v>
      </c>
      <c r="G12627" t="s">
        <v>100</v>
      </c>
      <c r="H12627">
        <v>434</v>
      </c>
      <c r="I12627" s="68" t="str">
        <f>VLOOKUP(E12627,Refs!$P$2:$R$29,3,FALSE)</f>
        <v>Y61</v>
      </c>
      <c r="J12627" s="68" t="str">
        <f>VLOOKUP(E12627,Refs!$P$2:$S$29,4,FALSE)</f>
        <v>East of England</v>
      </c>
      <c r="K12627" s="28">
        <f t="shared" si="399"/>
        <v>434</v>
      </c>
    </row>
    <row r="12628" spans="1:11" x14ac:dyDescent="0.35">
      <c r="A12628" s="69">
        <f t="shared" si="400"/>
        <v>45901</v>
      </c>
      <c r="B12628" t="s">
        <v>925</v>
      </c>
      <c r="C12628" t="s">
        <v>264</v>
      </c>
      <c r="D12628" t="s">
        <v>885</v>
      </c>
      <c r="E12628" t="s">
        <v>308</v>
      </c>
      <c r="F12628" t="s">
        <v>309</v>
      </c>
      <c r="G12628" t="s">
        <v>101</v>
      </c>
      <c r="H12628">
        <v>201</v>
      </c>
      <c r="I12628" s="68" t="str">
        <f>VLOOKUP(E12628,Refs!$P$2:$R$29,3,FALSE)</f>
        <v>Y61</v>
      </c>
      <c r="J12628" s="68" t="str">
        <f>VLOOKUP(E12628,Refs!$P$2:$S$29,4,FALSE)</f>
        <v>East of England</v>
      </c>
      <c r="K12628" s="28">
        <f t="shared" si="399"/>
        <v>201</v>
      </c>
    </row>
    <row r="12629" spans="1:11" x14ac:dyDescent="0.35">
      <c r="A12629" s="69">
        <f t="shared" si="400"/>
        <v>45901</v>
      </c>
      <c r="B12629" t="s">
        <v>925</v>
      </c>
      <c r="C12629" t="s">
        <v>264</v>
      </c>
      <c r="D12629" t="s">
        <v>885</v>
      </c>
      <c r="E12629" t="s">
        <v>308</v>
      </c>
      <c r="F12629" t="s">
        <v>309</v>
      </c>
      <c r="G12629" t="s">
        <v>102</v>
      </c>
      <c r="H12629">
        <v>55</v>
      </c>
      <c r="I12629" s="68" t="str">
        <f>VLOOKUP(E12629,Refs!$P$2:$R$29,3,FALSE)</f>
        <v>Y61</v>
      </c>
      <c r="J12629" s="68" t="str">
        <f>VLOOKUP(E12629,Refs!$P$2:$S$29,4,FALSE)</f>
        <v>East of England</v>
      </c>
      <c r="K12629" s="28">
        <f t="shared" si="399"/>
        <v>55</v>
      </c>
    </row>
    <row r="12630" spans="1:11" x14ac:dyDescent="0.35">
      <c r="A12630" s="69">
        <f t="shared" si="400"/>
        <v>45901</v>
      </c>
      <c r="B12630" t="s">
        <v>925</v>
      </c>
      <c r="C12630" t="s">
        <v>264</v>
      </c>
      <c r="D12630" t="s">
        <v>885</v>
      </c>
      <c r="E12630" t="s">
        <v>308</v>
      </c>
      <c r="F12630" t="s">
        <v>309</v>
      </c>
      <c r="G12630" t="s">
        <v>103</v>
      </c>
      <c r="H12630">
        <v>427</v>
      </c>
      <c r="I12630" s="68" t="str">
        <f>VLOOKUP(E12630,Refs!$P$2:$R$29,3,FALSE)</f>
        <v>Y61</v>
      </c>
      <c r="J12630" s="68" t="str">
        <f>VLOOKUP(E12630,Refs!$P$2:$S$29,4,FALSE)</f>
        <v>East of England</v>
      </c>
      <c r="K12630" s="28">
        <f t="shared" si="399"/>
        <v>427</v>
      </c>
    </row>
    <row r="12631" spans="1:11" x14ac:dyDescent="0.35">
      <c r="A12631" s="69">
        <f t="shared" si="400"/>
        <v>45901</v>
      </c>
      <c r="B12631" t="s">
        <v>925</v>
      </c>
      <c r="C12631" t="s">
        <v>264</v>
      </c>
      <c r="D12631" t="s">
        <v>885</v>
      </c>
      <c r="E12631" t="s">
        <v>308</v>
      </c>
      <c r="F12631" t="s">
        <v>309</v>
      </c>
      <c r="G12631" t="s">
        <v>104</v>
      </c>
      <c r="H12631">
        <v>735652</v>
      </c>
      <c r="I12631" s="68" t="str">
        <f>VLOOKUP(E12631,Refs!$P$2:$R$29,3,FALSE)</f>
        <v>Y61</v>
      </c>
      <c r="J12631" s="68" t="str">
        <f>VLOOKUP(E12631,Refs!$P$2:$S$29,4,FALSE)</f>
        <v>East of England</v>
      </c>
      <c r="K12631" s="28">
        <f t="shared" si="399"/>
        <v>735652</v>
      </c>
    </row>
    <row r="12632" spans="1:11" x14ac:dyDescent="0.35">
      <c r="A12632" s="69">
        <f t="shared" si="400"/>
        <v>45901</v>
      </c>
      <c r="B12632" t="s">
        <v>925</v>
      </c>
      <c r="C12632" t="s">
        <v>264</v>
      </c>
      <c r="D12632" t="s">
        <v>885</v>
      </c>
      <c r="E12632" t="s">
        <v>308</v>
      </c>
      <c r="F12632" t="s">
        <v>309</v>
      </c>
      <c r="G12632" t="s">
        <v>105</v>
      </c>
      <c r="H12632">
        <v>898</v>
      </c>
      <c r="I12632" s="68" t="str">
        <f>VLOOKUP(E12632,Refs!$P$2:$R$29,3,FALSE)</f>
        <v>Y61</v>
      </c>
      <c r="J12632" s="68" t="str">
        <f>VLOOKUP(E12632,Refs!$P$2:$S$29,4,FALSE)</f>
        <v>East of England</v>
      </c>
      <c r="K12632" s="28">
        <f t="shared" si="399"/>
        <v>898</v>
      </c>
    </row>
    <row r="12633" spans="1:11" x14ac:dyDescent="0.35">
      <c r="A12633" s="69">
        <f t="shared" si="400"/>
        <v>45901</v>
      </c>
      <c r="B12633" t="s">
        <v>925</v>
      </c>
      <c r="C12633" t="s">
        <v>264</v>
      </c>
      <c r="D12633" t="s">
        <v>885</v>
      </c>
      <c r="E12633" t="s">
        <v>308</v>
      </c>
      <c r="F12633" t="s">
        <v>309</v>
      </c>
      <c r="G12633" t="s">
        <v>106</v>
      </c>
      <c r="H12633">
        <v>437</v>
      </c>
      <c r="I12633" s="68" t="str">
        <f>VLOOKUP(E12633,Refs!$P$2:$R$29,3,FALSE)</f>
        <v>Y61</v>
      </c>
      <c r="J12633" s="68" t="str">
        <f>VLOOKUP(E12633,Refs!$P$2:$S$29,4,FALSE)</f>
        <v>East of England</v>
      </c>
      <c r="K12633" s="28">
        <f t="shared" si="399"/>
        <v>437</v>
      </c>
    </row>
    <row r="12634" spans="1:11" x14ac:dyDescent="0.35">
      <c r="A12634" s="69">
        <f t="shared" si="400"/>
        <v>45901</v>
      </c>
      <c r="B12634" t="s">
        <v>925</v>
      </c>
      <c r="C12634" t="s">
        <v>264</v>
      </c>
      <c r="D12634" t="s">
        <v>885</v>
      </c>
      <c r="E12634" t="s">
        <v>308</v>
      </c>
      <c r="F12634" t="s">
        <v>309</v>
      </c>
      <c r="G12634" t="s">
        <v>107</v>
      </c>
      <c r="H12634">
        <v>35</v>
      </c>
      <c r="I12634" s="68" t="str">
        <f>VLOOKUP(E12634,Refs!$P$2:$R$29,3,FALSE)</f>
        <v>Y61</v>
      </c>
      <c r="J12634" s="68" t="str">
        <f>VLOOKUP(E12634,Refs!$P$2:$S$29,4,FALSE)</f>
        <v>East of England</v>
      </c>
      <c r="K12634" s="28">
        <f t="shared" si="399"/>
        <v>35</v>
      </c>
    </row>
    <row r="12635" spans="1:11" x14ac:dyDescent="0.35">
      <c r="A12635" s="69">
        <f t="shared" si="400"/>
        <v>45901</v>
      </c>
      <c r="B12635" t="s">
        <v>925</v>
      </c>
      <c r="C12635" t="s">
        <v>264</v>
      </c>
      <c r="D12635" t="s">
        <v>885</v>
      </c>
      <c r="E12635" t="s">
        <v>308</v>
      </c>
      <c r="F12635" t="s">
        <v>309</v>
      </c>
      <c r="G12635" t="s">
        <v>108</v>
      </c>
      <c r="H12635">
        <v>287</v>
      </c>
      <c r="I12635" s="68" t="str">
        <f>VLOOKUP(E12635,Refs!$P$2:$R$29,3,FALSE)</f>
        <v>Y61</v>
      </c>
      <c r="J12635" s="68" t="str">
        <f>VLOOKUP(E12635,Refs!$P$2:$S$29,4,FALSE)</f>
        <v>East of England</v>
      </c>
      <c r="K12635" s="28">
        <f t="shared" si="399"/>
        <v>287</v>
      </c>
    </row>
    <row r="12636" spans="1:11" x14ac:dyDescent="0.35">
      <c r="A12636" s="69">
        <f t="shared" si="400"/>
        <v>45901</v>
      </c>
      <c r="B12636" t="s">
        <v>925</v>
      </c>
      <c r="C12636" t="s">
        <v>264</v>
      </c>
      <c r="D12636" t="s">
        <v>885</v>
      </c>
      <c r="E12636" t="s">
        <v>308</v>
      </c>
      <c r="F12636" t="s">
        <v>309</v>
      </c>
      <c r="G12636" t="s">
        <v>109</v>
      </c>
      <c r="H12636">
        <v>394022</v>
      </c>
      <c r="I12636" s="68" t="str">
        <f>VLOOKUP(E12636,Refs!$P$2:$R$29,3,FALSE)</f>
        <v>Y61</v>
      </c>
      <c r="J12636" s="68" t="str">
        <f>VLOOKUP(E12636,Refs!$P$2:$S$29,4,FALSE)</f>
        <v>East of England</v>
      </c>
      <c r="K12636" s="28">
        <f t="shared" si="399"/>
        <v>394022</v>
      </c>
    </row>
    <row r="12637" spans="1:11" x14ac:dyDescent="0.35">
      <c r="A12637" s="69">
        <f t="shared" si="400"/>
        <v>45901</v>
      </c>
      <c r="B12637" t="s">
        <v>925</v>
      </c>
      <c r="C12637" t="s">
        <v>264</v>
      </c>
      <c r="D12637" t="s">
        <v>885</v>
      </c>
      <c r="E12637" t="s">
        <v>308</v>
      </c>
      <c r="F12637" t="s">
        <v>309</v>
      </c>
      <c r="G12637" t="s">
        <v>110</v>
      </c>
      <c r="H12637">
        <v>828</v>
      </c>
      <c r="I12637" s="68" t="str">
        <f>VLOOKUP(E12637,Refs!$P$2:$R$29,3,FALSE)</f>
        <v>Y61</v>
      </c>
      <c r="J12637" s="68" t="str">
        <f>VLOOKUP(E12637,Refs!$P$2:$S$29,4,FALSE)</f>
        <v>East of England</v>
      </c>
      <c r="K12637" s="28">
        <f t="shared" si="399"/>
        <v>828</v>
      </c>
    </row>
    <row r="12638" spans="1:11" x14ac:dyDescent="0.35">
      <c r="A12638" s="69">
        <f t="shared" si="400"/>
        <v>45901</v>
      </c>
      <c r="B12638" t="s">
        <v>925</v>
      </c>
      <c r="C12638" t="s">
        <v>264</v>
      </c>
      <c r="D12638" t="s">
        <v>885</v>
      </c>
      <c r="E12638" t="s">
        <v>308</v>
      </c>
      <c r="F12638" t="s">
        <v>309</v>
      </c>
      <c r="G12638" t="s">
        <v>808</v>
      </c>
      <c r="H12638">
        <v>2416</v>
      </c>
      <c r="I12638" s="68" t="str">
        <f>VLOOKUP(E12638,Refs!$P$2:$R$29,3,FALSE)</f>
        <v>Y61</v>
      </c>
      <c r="J12638" s="68" t="str">
        <f>VLOOKUP(E12638,Refs!$P$2:$S$29,4,FALSE)</f>
        <v>East of England</v>
      </c>
      <c r="K12638" s="28">
        <f t="shared" si="399"/>
        <v>2416</v>
      </c>
    </row>
    <row r="12639" spans="1:11" x14ac:dyDescent="0.35">
      <c r="A12639" s="69">
        <f t="shared" si="400"/>
        <v>45901</v>
      </c>
      <c r="B12639" t="s">
        <v>925</v>
      </c>
      <c r="C12639" t="s">
        <v>264</v>
      </c>
      <c r="D12639" t="s">
        <v>885</v>
      </c>
      <c r="E12639" t="s">
        <v>308</v>
      </c>
      <c r="F12639" t="s">
        <v>309</v>
      </c>
      <c r="G12639" t="s">
        <v>809</v>
      </c>
      <c r="H12639">
        <v>136</v>
      </c>
      <c r="I12639" s="68" t="str">
        <f>VLOOKUP(E12639,Refs!$P$2:$R$29,3,FALSE)</f>
        <v>Y61</v>
      </c>
      <c r="J12639" s="68" t="str">
        <f>VLOOKUP(E12639,Refs!$P$2:$S$29,4,FALSE)</f>
        <v>East of England</v>
      </c>
      <c r="K12639" s="28">
        <f t="shared" si="399"/>
        <v>136</v>
      </c>
    </row>
    <row r="12640" spans="1:11" x14ac:dyDescent="0.35">
      <c r="A12640" s="69">
        <f t="shared" si="400"/>
        <v>45901</v>
      </c>
      <c r="B12640" t="s">
        <v>925</v>
      </c>
      <c r="C12640" t="s">
        <v>264</v>
      </c>
      <c r="D12640" t="s">
        <v>885</v>
      </c>
      <c r="E12640" t="s">
        <v>308</v>
      </c>
      <c r="F12640" t="s">
        <v>309</v>
      </c>
      <c r="G12640" t="s">
        <v>111</v>
      </c>
      <c r="H12640">
        <v>5142</v>
      </c>
      <c r="I12640" s="68" t="str">
        <f>VLOOKUP(E12640,Refs!$P$2:$R$29,3,FALSE)</f>
        <v>Y61</v>
      </c>
      <c r="J12640" s="68" t="str">
        <f>VLOOKUP(E12640,Refs!$P$2:$S$29,4,FALSE)</f>
        <v>East of England</v>
      </c>
      <c r="K12640" s="28">
        <f t="shared" si="399"/>
        <v>5142</v>
      </c>
    </row>
    <row r="12641" spans="1:11" x14ac:dyDescent="0.35">
      <c r="A12641" s="69">
        <f t="shared" si="400"/>
        <v>45901</v>
      </c>
      <c r="B12641" t="s">
        <v>925</v>
      </c>
      <c r="C12641" t="s">
        <v>264</v>
      </c>
      <c r="D12641" t="s">
        <v>885</v>
      </c>
      <c r="E12641" t="s">
        <v>308</v>
      </c>
      <c r="F12641" t="s">
        <v>309</v>
      </c>
      <c r="G12641" t="s">
        <v>112</v>
      </c>
      <c r="H12641">
        <v>1</v>
      </c>
      <c r="I12641" s="68" t="str">
        <f>VLOOKUP(E12641,Refs!$P$2:$R$29,3,FALSE)</f>
        <v>Y61</v>
      </c>
      <c r="J12641" s="68" t="str">
        <f>VLOOKUP(E12641,Refs!$P$2:$S$29,4,FALSE)</f>
        <v>East of England</v>
      </c>
      <c r="K12641" s="28">
        <f t="shared" si="399"/>
        <v>1</v>
      </c>
    </row>
    <row r="12642" spans="1:11" x14ac:dyDescent="0.35">
      <c r="A12642" s="69">
        <f t="shared" si="400"/>
        <v>45901</v>
      </c>
      <c r="B12642" t="s">
        <v>925</v>
      </c>
      <c r="C12642" t="s">
        <v>264</v>
      </c>
      <c r="D12642" t="s">
        <v>885</v>
      </c>
      <c r="E12642" t="s">
        <v>308</v>
      </c>
      <c r="F12642" t="s">
        <v>309</v>
      </c>
      <c r="G12642" t="s">
        <v>113</v>
      </c>
      <c r="H12642">
        <v>3424</v>
      </c>
      <c r="I12642" s="68" t="str">
        <f>VLOOKUP(E12642,Refs!$P$2:$R$29,3,FALSE)</f>
        <v>Y61</v>
      </c>
      <c r="J12642" s="68" t="str">
        <f>VLOOKUP(E12642,Refs!$P$2:$S$29,4,FALSE)</f>
        <v>East of England</v>
      </c>
      <c r="K12642" s="28">
        <f t="shared" ref="K12642:K12705" si="401">IF(OR(H12642="NULL",H12642=0,H12642=""),"",H12642)</f>
        <v>3424</v>
      </c>
    </row>
    <row r="12643" spans="1:11" x14ac:dyDescent="0.35">
      <c r="A12643" s="69">
        <f t="shared" si="400"/>
        <v>45901</v>
      </c>
      <c r="B12643" t="s">
        <v>925</v>
      </c>
      <c r="C12643" t="s">
        <v>264</v>
      </c>
      <c r="D12643" t="s">
        <v>885</v>
      </c>
      <c r="E12643" t="s">
        <v>308</v>
      </c>
      <c r="F12643" t="s">
        <v>309</v>
      </c>
      <c r="G12643" t="s">
        <v>114</v>
      </c>
      <c r="H12643">
        <v>1032</v>
      </c>
      <c r="I12643" s="68" t="str">
        <f>VLOOKUP(E12643,Refs!$P$2:$R$29,3,FALSE)</f>
        <v>Y61</v>
      </c>
      <c r="J12643" s="68" t="str">
        <f>VLOOKUP(E12643,Refs!$P$2:$S$29,4,FALSE)</f>
        <v>East of England</v>
      </c>
      <c r="K12643" s="28">
        <f t="shared" si="401"/>
        <v>1032</v>
      </c>
    </row>
    <row r="12644" spans="1:11" x14ac:dyDescent="0.35">
      <c r="A12644" s="69">
        <f t="shared" si="400"/>
        <v>45901</v>
      </c>
      <c r="B12644" t="s">
        <v>925</v>
      </c>
      <c r="C12644" t="s">
        <v>264</v>
      </c>
      <c r="D12644" t="s">
        <v>885</v>
      </c>
      <c r="E12644" t="s">
        <v>308</v>
      </c>
      <c r="F12644" t="s">
        <v>309</v>
      </c>
      <c r="G12644" t="s">
        <v>115</v>
      </c>
      <c r="H12644">
        <v>1228</v>
      </c>
      <c r="I12644" s="68" t="str">
        <f>VLOOKUP(E12644,Refs!$P$2:$R$29,3,FALSE)</f>
        <v>Y61</v>
      </c>
      <c r="J12644" s="68" t="str">
        <f>VLOOKUP(E12644,Refs!$P$2:$S$29,4,FALSE)</f>
        <v>East of England</v>
      </c>
      <c r="K12644" s="28">
        <f t="shared" si="401"/>
        <v>1228</v>
      </c>
    </row>
    <row r="12645" spans="1:11" x14ac:dyDescent="0.35">
      <c r="A12645" s="69">
        <f t="shared" si="400"/>
        <v>45901</v>
      </c>
      <c r="B12645" t="s">
        <v>925</v>
      </c>
      <c r="C12645" t="s">
        <v>264</v>
      </c>
      <c r="D12645" t="s">
        <v>885</v>
      </c>
      <c r="E12645" t="s">
        <v>308</v>
      </c>
      <c r="F12645" t="s">
        <v>309</v>
      </c>
      <c r="G12645" t="s">
        <v>116</v>
      </c>
      <c r="H12645">
        <v>588</v>
      </c>
      <c r="I12645" s="68" t="str">
        <f>VLOOKUP(E12645,Refs!$P$2:$R$29,3,FALSE)</f>
        <v>Y61</v>
      </c>
      <c r="J12645" s="68" t="str">
        <f>VLOOKUP(E12645,Refs!$P$2:$S$29,4,FALSE)</f>
        <v>East of England</v>
      </c>
      <c r="K12645" s="28">
        <f t="shared" si="401"/>
        <v>588</v>
      </c>
    </row>
    <row r="12646" spans="1:11" x14ac:dyDescent="0.35">
      <c r="A12646" s="69">
        <f t="shared" si="400"/>
        <v>45901</v>
      </c>
      <c r="B12646" t="s">
        <v>925</v>
      </c>
      <c r="C12646" t="s">
        <v>264</v>
      </c>
      <c r="D12646" t="s">
        <v>885</v>
      </c>
      <c r="E12646" t="s">
        <v>308</v>
      </c>
      <c r="F12646" t="s">
        <v>309</v>
      </c>
      <c r="G12646" t="s">
        <v>117</v>
      </c>
      <c r="H12646">
        <v>79</v>
      </c>
      <c r="I12646" s="68" t="str">
        <f>VLOOKUP(E12646,Refs!$P$2:$R$29,3,FALSE)</f>
        <v>Y61</v>
      </c>
      <c r="J12646" s="68" t="str">
        <f>VLOOKUP(E12646,Refs!$P$2:$S$29,4,FALSE)</f>
        <v>East of England</v>
      </c>
      <c r="K12646" s="28">
        <f t="shared" si="401"/>
        <v>79</v>
      </c>
    </row>
    <row r="12647" spans="1:11" x14ac:dyDescent="0.35">
      <c r="A12647" s="69">
        <f t="shared" si="400"/>
        <v>45901</v>
      </c>
      <c r="B12647" t="s">
        <v>925</v>
      </c>
      <c r="C12647" t="s">
        <v>264</v>
      </c>
      <c r="D12647" t="s">
        <v>885</v>
      </c>
      <c r="E12647" t="s">
        <v>308</v>
      </c>
      <c r="F12647" t="s">
        <v>309</v>
      </c>
      <c r="G12647" t="s">
        <v>118</v>
      </c>
      <c r="H12647">
        <v>4</v>
      </c>
      <c r="I12647" s="68" t="str">
        <f>VLOOKUP(E12647,Refs!$P$2:$R$29,3,FALSE)</f>
        <v>Y61</v>
      </c>
      <c r="J12647" s="68" t="str">
        <f>VLOOKUP(E12647,Refs!$P$2:$S$29,4,FALSE)</f>
        <v>East of England</v>
      </c>
      <c r="K12647" s="28">
        <f t="shared" si="401"/>
        <v>4</v>
      </c>
    </row>
    <row r="12648" spans="1:11" x14ac:dyDescent="0.35">
      <c r="A12648" s="69">
        <f t="shared" si="400"/>
        <v>45901</v>
      </c>
      <c r="B12648" t="s">
        <v>925</v>
      </c>
      <c r="C12648" t="s">
        <v>264</v>
      </c>
      <c r="D12648" t="s">
        <v>885</v>
      </c>
      <c r="E12648" t="s">
        <v>308</v>
      </c>
      <c r="F12648" t="s">
        <v>309</v>
      </c>
      <c r="G12648" t="s">
        <v>119</v>
      </c>
      <c r="H12648">
        <v>797</v>
      </c>
      <c r="I12648" s="68" t="str">
        <f>VLOOKUP(E12648,Refs!$P$2:$R$29,3,FALSE)</f>
        <v>Y61</v>
      </c>
      <c r="J12648" s="68" t="str">
        <f>VLOOKUP(E12648,Refs!$P$2:$S$29,4,FALSE)</f>
        <v>East of England</v>
      </c>
      <c r="K12648" s="28">
        <f t="shared" si="401"/>
        <v>797</v>
      </c>
    </row>
    <row r="12649" spans="1:11" x14ac:dyDescent="0.35">
      <c r="A12649" s="69">
        <f t="shared" si="400"/>
        <v>45901</v>
      </c>
      <c r="B12649" t="s">
        <v>925</v>
      </c>
      <c r="C12649" t="s">
        <v>264</v>
      </c>
      <c r="D12649" t="s">
        <v>885</v>
      </c>
      <c r="E12649" t="s">
        <v>308</v>
      </c>
      <c r="F12649" t="s">
        <v>309</v>
      </c>
      <c r="G12649" t="s">
        <v>120</v>
      </c>
      <c r="H12649">
        <v>333</v>
      </c>
      <c r="I12649" s="68" t="str">
        <f>VLOOKUP(E12649,Refs!$P$2:$R$29,3,FALSE)</f>
        <v>Y61</v>
      </c>
      <c r="J12649" s="68" t="str">
        <f>VLOOKUP(E12649,Refs!$P$2:$S$29,4,FALSE)</f>
        <v>East of England</v>
      </c>
      <c r="K12649" s="28">
        <f t="shared" si="401"/>
        <v>333</v>
      </c>
    </row>
    <row r="12650" spans="1:11" x14ac:dyDescent="0.35">
      <c r="A12650" s="69">
        <f t="shared" si="400"/>
        <v>45901</v>
      </c>
      <c r="B12650" t="s">
        <v>925</v>
      </c>
      <c r="C12650" t="s">
        <v>264</v>
      </c>
      <c r="D12650" t="s">
        <v>885</v>
      </c>
      <c r="E12650" t="s">
        <v>308</v>
      </c>
      <c r="F12650" t="s">
        <v>309</v>
      </c>
      <c r="G12650" t="s">
        <v>121</v>
      </c>
      <c r="H12650">
        <v>779</v>
      </c>
      <c r="I12650" s="68" t="str">
        <f>VLOOKUP(E12650,Refs!$P$2:$R$29,3,FALSE)</f>
        <v>Y61</v>
      </c>
      <c r="J12650" s="68" t="str">
        <f>VLOOKUP(E12650,Refs!$P$2:$S$29,4,FALSE)</f>
        <v>East of England</v>
      </c>
      <c r="K12650" s="28">
        <f t="shared" si="401"/>
        <v>779</v>
      </c>
    </row>
    <row r="12651" spans="1:11" x14ac:dyDescent="0.35">
      <c r="A12651" s="69">
        <f t="shared" si="400"/>
        <v>45901</v>
      </c>
      <c r="B12651" t="s">
        <v>925</v>
      </c>
      <c r="C12651" t="s">
        <v>264</v>
      </c>
      <c r="D12651" t="s">
        <v>885</v>
      </c>
      <c r="E12651" t="s">
        <v>308</v>
      </c>
      <c r="F12651" t="s">
        <v>309</v>
      </c>
      <c r="G12651" t="s">
        <v>122</v>
      </c>
      <c r="H12651">
        <v>106</v>
      </c>
      <c r="I12651" s="68" t="str">
        <f>VLOOKUP(E12651,Refs!$P$2:$R$29,3,FALSE)</f>
        <v>Y61</v>
      </c>
      <c r="J12651" s="68" t="str">
        <f>VLOOKUP(E12651,Refs!$P$2:$S$29,4,FALSE)</f>
        <v>East of England</v>
      </c>
      <c r="K12651" s="28">
        <f t="shared" si="401"/>
        <v>106</v>
      </c>
    </row>
    <row r="12652" spans="1:11" x14ac:dyDescent="0.35">
      <c r="A12652" s="69">
        <f t="shared" si="400"/>
        <v>45901</v>
      </c>
      <c r="B12652" t="s">
        <v>925</v>
      </c>
      <c r="C12652" t="s">
        <v>264</v>
      </c>
      <c r="D12652" t="s">
        <v>885</v>
      </c>
      <c r="E12652" t="s">
        <v>308</v>
      </c>
      <c r="F12652" t="s">
        <v>309</v>
      </c>
      <c r="G12652" t="s">
        <v>123</v>
      </c>
      <c r="H12652">
        <v>4</v>
      </c>
      <c r="I12652" s="68" t="str">
        <f>VLOOKUP(E12652,Refs!$P$2:$R$29,3,FALSE)</f>
        <v>Y61</v>
      </c>
      <c r="J12652" s="68" t="str">
        <f>VLOOKUP(E12652,Refs!$P$2:$S$29,4,FALSE)</f>
        <v>East of England</v>
      </c>
      <c r="K12652" s="28">
        <f t="shared" si="401"/>
        <v>4</v>
      </c>
    </row>
    <row r="12653" spans="1:11" x14ac:dyDescent="0.35">
      <c r="A12653" s="69">
        <f t="shared" si="400"/>
        <v>45901</v>
      </c>
      <c r="B12653" t="s">
        <v>925</v>
      </c>
      <c r="C12653" t="s">
        <v>264</v>
      </c>
      <c r="D12653" t="s">
        <v>885</v>
      </c>
      <c r="E12653" t="s">
        <v>308</v>
      </c>
      <c r="F12653" t="s">
        <v>309</v>
      </c>
      <c r="G12653" t="s">
        <v>124</v>
      </c>
      <c r="H12653">
        <v>0</v>
      </c>
      <c r="I12653" s="68" t="str">
        <f>VLOOKUP(E12653,Refs!$P$2:$R$29,3,FALSE)</f>
        <v>Y61</v>
      </c>
      <c r="J12653" s="68" t="str">
        <f>VLOOKUP(E12653,Refs!$P$2:$S$29,4,FALSE)</f>
        <v>East of England</v>
      </c>
      <c r="K12653" s="28" t="str">
        <f t="shared" si="401"/>
        <v/>
      </c>
    </row>
    <row r="12654" spans="1:11" x14ac:dyDescent="0.35">
      <c r="A12654" s="69">
        <f t="shared" si="400"/>
        <v>45901</v>
      </c>
      <c r="B12654" t="s">
        <v>925</v>
      </c>
      <c r="C12654" t="s">
        <v>264</v>
      </c>
      <c r="D12654" t="s">
        <v>885</v>
      </c>
      <c r="E12654" t="s">
        <v>308</v>
      </c>
      <c r="F12654" t="s">
        <v>309</v>
      </c>
      <c r="G12654" t="s">
        <v>125</v>
      </c>
      <c r="H12654" t="s">
        <v>886</v>
      </c>
      <c r="I12654" s="68" t="str">
        <f>VLOOKUP(E12654,Refs!$P$2:$R$29,3,FALSE)</f>
        <v>Y61</v>
      </c>
      <c r="J12654" s="68" t="str">
        <f>VLOOKUP(E12654,Refs!$P$2:$S$29,4,FALSE)</f>
        <v>East of England</v>
      </c>
      <c r="K12654" s="28" t="str">
        <f t="shared" si="401"/>
        <v>-</v>
      </c>
    </row>
    <row r="12655" spans="1:11" x14ac:dyDescent="0.35">
      <c r="A12655" s="69">
        <f t="shared" si="400"/>
        <v>45901</v>
      </c>
      <c r="B12655" t="s">
        <v>925</v>
      </c>
      <c r="C12655" t="s">
        <v>264</v>
      </c>
      <c r="D12655" t="s">
        <v>885</v>
      </c>
      <c r="E12655" t="s">
        <v>308</v>
      </c>
      <c r="F12655" t="s">
        <v>309</v>
      </c>
      <c r="G12655" t="s">
        <v>126</v>
      </c>
      <c r="H12655" t="s">
        <v>886</v>
      </c>
      <c r="I12655" s="68" t="str">
        <f>VLOOKUP(E12655,Refs!$P$2:$R$29,3,FALSE)</f>
        <v>Y61</v>
      </c>
      <c r="J12655" s="68" t="str">
        <f>VLOOKUP(E12655,Refs!$P$2:$S$29,4,FALSE)</f>
        <v>East of England</v>
      </c>
      <c r="K12655" s="28" t="str">
        <f t="shared" si="401"/>
        <v>-</v>
      </c>
    </row>
    <row r="12656" spans="1:11" x14ac:dyDescent="0.35">
      <c r="A12656" s="69">
        <f t="shared" si="400"/>
        <v>45901</v>
      </c>
      <c r="B12656" t="s">
        <v>925</v>
      </c>
      <c r="C12656" t="s">
        <v>264</v>
      </c>
      <c r="D12656" t="s">
        <v>885</v>
      </c>
      <c r="E12656" t="s">
        <v>308</v>
      </c>
      <c r="F12656" t="s">
        <v>309</v>
      </c>
      <c r="G12656" t="s">
        <v>127</v>
      </c>
      <c r="H12656">
        <v>1</v>
      </c>
      <c r="I12656" s="68" t="str">
        <f>VLOOKUP(E12656,Refs!$P$2:$R$29,3,FALSE)</f>
        <v>Y61</v>
      </c>
      <c r="J12656" s="68" t="str">
        <f>VLOOKUP(E12656,Refs!$P$2:$S$29,4,FALSE)</f>
        <v>East of England</v>
      </c>
      <c r="K12656" s="28">
        <f t="shared" si="401"/>
        <v>1</v>
      </c>
    </row>
    <row r="12657" spans="1:11" x14ac:dyDescent="0.35">
      <c r="A12657" s="69">
        <f t="shared" si="400"/>
        <v>45901</v>
      </c>
      <c r="B12657" t="s">
        <v>925</v>
      </c>
      <c r="C12657" t="s">
        <v>264</v>
      </c>
      <c r="D12657" t="s">
        <v>885</v>
      </c>
      <c r="E12657" t="s">
        <v>308</v>
      </c>
      <c r="F12657" t="s">
        <v>309</v>
      </c>
      <c r="G12657" t="s">
        <v>128</v>
      </c>
      <c r="H12657">
        <v>58</v>
      </c>
      <c r="I12657" s="68" t="str">
        <f>VLOOKUP(E12657,Refs!$P$2:$R$29,3,FALSE)</f>
        <v>Y61</v>
      </c>
      <c r="J12657" s="68" t="str">
        <f>VLOOKUP(E12657,Refs!$P$2:$S$29,4,FALSE)</f>
        <v>East of England</v>
      </c>
      <c r="K12657" s="28">
        <f t="shared" si="401"/>
        <v>58</v>
      </c>
    </row>
    <row r="12658" spans="1:11" x14ac:dyDescent="0.35">
      <c r="A12658" s="69">
        <f t="shared" si="400"/>
        <v>45901</v>
      </c>
      <c r="B12658" t="s">
        <v>925</v>
      </c>
      <c r="C12658" t="s">
        <v>264</v>
      </c>
      <c r="D12658" t="s">
        <v>885</v>
      </c>
      <c r="E12658" t="s">
        <v>308</v>
      </c>
      <c r="F12658" t="s">
        <v>309</v>
      </c>
      <c r="G12658" t="s">
        <v>129</v>
      </c>
      <c r="H12658">
        <v>1</v>
      </c>
      <c r="I12658" s="68" t="str">
        <f>VLOOKUP(E12658,Refs!$P$2:$R$29,3,FALSE)</f>
        <v>Y61</v>
      </c>
      <c r="J12658" s="68" t="str">
        <f>VLOOKUP(E12658,Refs!$P$2:$S$29,4,FALSE)</f>
        <v>East of England</v>
      </c>
      <c r="K12658" s="28">
        <f t="shared" si="401"/>
        <v>1</v>
      </c>
    </row>
    <row r="12659" spans="1:11" x14ac:dyDescent="0.35">
      <c r="A12659" s="69">
        <f t="shared" si="400"/>
        <v>45901</v>
      </c>
      <c r="B12659" t="s">
        <v>925</v>
      </c>
      <c r="C12659" t="s">
        <v>264</v>
      </c>
      <c r="D12659" t="s">
        <v>885</v>
      </c>
      <c r="E12659" t="s">
        <v>308</v>
      </c>
      <c r="F12659" t="s">
        <v>309</v>
      </c>
      <c r="G12659" t="s">
        <v>130</v>
      </c>
      <c r="H12659">
        <v>1</v>
      </c>
      <c r="I12659" s="68" t="str">
        <f>VLOOKUP(E12659,Refs!$P$2:$R$29,3,FALSE)</f>
        <v>Y61</v>
      </c>
      <c r="J12659" s="68" t="str">
        <f>VLOOKUP(E12659,Refs!$P$2:$S$29,4,FALSE)</f>
        <v>East of England</v>
      </c>
      <c r="K12659" s="28">
        <f t="shared" si="401"/>
        <v>1</v>
      </c>
    </row>
    <row r="12660" spans="1:11" x14ac:dyDescent="0.35">
      <c r="A12660" s="69">
        <f t="shared" si="400"/>
        <v>45901</v>
      </c>
      <c r="B12660" t="s">
        <v>925</v>
      </c>
      <c r="C12660" t="s">
        <v>264</v>
      </c>
      <c r="D12660" t="s">
        <v>885</v>
      </c>
      <c r="E12660" t="s">
        <v>308</v>
      </c>
      <c r="F12660" t="s">
        <v>309</v>
      </c>
      <c r="G12660" t="s">
        <v>131</v>
      </c>
      <c r="H12660">
        <v>3</v>
      </c>
      <c r="I12660" s="68" t="str">
        <f>VLOOKUP(E12660,Refs!$P$2:$R$29,3,FALSE)</f>
        <v>Y61</v>
      </c>
      <c r="J12660" s="68" t="str">
        <f>VLOOKUP(E12660,Refs!$P$2:$S$29,4,FALSE)</f>
        <v>East of England</v>
      </c>
      <c r="K12660" s="28">
        <f t="shared" si="401"/>
        <v>3</v>
      </c>
    </row>
    <row r="12661" spans="1:11" x14ac:dyDescent="0.35">
      <c r="A12661" s="69">
        <f t="shared" si="400"/>
        <v>45901</v>
      </c>
      <c r="B12661" t="s">
        <v>925</v>
      </c>
      <c r="C12661" t="s">
        <v>264</v>
      </c>
      <c r="D12661" t="s">
        <v>885</v>
      </c>
      <c r="E12661" t="s">
        <v>308</v>
      </c>
      <c r="F12661" t="s">
        <v>309</v>
      </c>
      <c r="G12661" t="s">
        <v>132</v>
      </c>
      <c r="H12661">
        <v>3</v>
      </c>
      <c r="I12661" s="68" t="str">
        <f>VLOOKUP(E12661,Refs!$P$2:$R$29,3,FALSE)</f>
        <v>Y61</v>
      </c>
      <c r="J12661" s="68" t="str">
        <f>VLOOKUP(E12661,Refs!$P$2:$S$29,4,FALSE)</f>
        <v>East of England</v>
      </c>
      <c r="K12661" s="28">
        <f t="shared" si="401"/>
        <v>3</v>
      </c>
    </row>
    <row r="12662" spans="1:11" x14ac:dyDescent="0.35">
      <c r="A12662" s="69">
        <f t="shared" si="400"/>
        <v>45901</v>
      </c>
      <c r="B12662" t="s">
        <v>925</v>
      </c>
      <c r="C12662" t="s">
        <v>264</v>
      </c>
      <c r="D12662" t="s">
        <v>885</v>
      </c>
      <c r="E12662" t="s">
        <v>308</v>
      </c>
      <c r="F12662" t="s">
        <v>309</v>
      </c>
      <c r="G12662" t="s">
        <v>133</v>
      </c>
      <c r="H12662">
        <v>155</v>
      </c>
      <c r="I12662" s="68" t="str">
        <f>VLOOKUP(E12662,Refs!$P$2:$R$29,3,FALSE)</f>
        <v>Y61</v>
      </c>
      <c r="J12662" s="68" t="str">
        <f>VLOOKUP(E12662,Refs!$P$2:$S$29,4,FALSE)</f>
        <v>East of England</v>
      </c>
      <c r="K12662" s="28">
        <f t="shared" si="401"/>
        <v>155</v>
      </c>
    </row>
    <row r="12663" spans="1:11" x14ac:dyDescent="0.35">
      <c r="A12663" s="69">
        <f t="shared" si="400"/>
        <v>45901</v>
      </c>
      <c r="B12663" t="s">
        <v>925</v>
      </c>
      <c r="C12663" t="s">
        <v>264</v>
      </c>
      <c r="D12663" t="s">
        <v>885</v>
      </c>
      <c r="E12663" t="s">
        <v>308</v>
      </c>
      <c r="F12663" t="s">
        <v>309</v>
      </c>
      <c r="G12663" t="s">
        <v>134</v>
      </c>
      <c r="H12663">
        <v>150</v>
      </c>
      <c r="I12663" s="68" t="str">
        <f>VLOOKUP(E12663,Refs!$P$2:$R$29,3,FALSE)</f>
        <v>Y61</v>
      </c>
      <c r="J12663" s="68" t="str">
        <f>VLOOKUP(E12663,Refs!$P$2:$S$29,4,FALSE)</f>
        <v>East of England</v>
      </c>
      <c r="K12663" s="28">
        <f t="shared" si="401"/>
        <v>150</v>
      </c>
    </row>
    <row r="12664" spans="1:11" x14ac:dyDescent="0.35">
      <c r="A12664" s="69">
        <f t="shared" si="400"/>
        <v>45901</v>
      </c>
      <c r="B12664" t="s">
        <v>925</v>
      </c>
      <c r="C12664" t="s">
        <v>264</v>
      </c>
      <c r="D12664" t="s">
        <v>885</v>
      </c>
      <c r="E12664" t="s">
        <v>308</v>
      </c>
      <c r="F12664" t="s">
        <v>309</v>
      </c>
      <c r="G12664" t="s">
        <v>135</v>
      </c>
      <c r="H12664">
        <v>16</v>
      </c>
      <c r="I12664" s="68" t="str">
        <f>VLOOKUP(E12664,Refs!$P$2:$R$29,3,FALSE)</f>
        <v>Y61</v>
      </c>
      <c r="J12664" s="68" t="str">
        <f>VLOOKUP(E12664,Refs!$P$2:$S$29,4,FALSE)</f>
        <v>East of England</v>
      </c>
      <c r="K12664" s="28">
        <f t="shared" si="401"/>
        <v>16</v>
      </c>
    </row>
    <row r="12665" spans="1:11" x14ac:dyDescent="0.35">
      <c r="A12665" s="69">
        <f t="shared" si="400"/>
        <v>45901</v>
      </c>
      <c r="B12665" t="s">
        <v>925</v>
      </c>
      <c r="C12665" t="s">
        <v>264</v>
      </c>
      <c r="D12665" t="s">
        <v>885</v>
      </c>
      <c r="E12665" t="s">
        <v>308</v>
      </c>
      <c r="F12665" t="s">
        <v>309</v>
      </c>
      <c r="G12665" t="s">
        <v>136</v>
      </c>
      <c r="H12665">
        <v>0</v>
      </c>
      <c r="I12665" s="68" t="str">
        <f>VLOOKUP(E12665,Refs!$P$2:$R$29,3,FALSE)</f>
        <v>Y61</v>
      </c>
      <c r="J12665" s="68" t="str">
        <f>VLOOKUP(E12665,Refs!$P$2:$S$29,4,FALSE)</f>
        <v>East of England</v>
      </c>
      <c r="K12665" s="28" t="str">
        <f t="shared" si="401"/>
        <v/>
      </c>
    </row>
    <row r="12666" spans="1:11" x14ac:dyDescent="0.35">
      <c r="A12666" s="69">
        <f t="shared" si="400"/>
        <v>45901</v>
      </c>
      <c r="B12666" t="s">
        <v>925</v>
      </c>
      <c r="C12666" t="s">
        <v>264</v>
      </c>
      <c r="D12666" t="s">
        <v>885</v>
      </c>
      <c r="E12666" t="s">
        <v>308</v>
      </c>
      <c r="F12666" t="s">
        <v>309</v>
      </c>
      <c r="G12666" t="s">
        <v>137</v>
      </c>
      <c r="H12666">
        <v>0</v>
      </c>
      <c r="I12666" s="68" t="str">
        <f>VLOOKUP(E12666,Refs!$P$2:$R$29,3,FALSE)</f>
        <v>Y61</v>
      </c>
      <c r="J12666" s="68" t="str">
        <f>VLOOKUP(E12666,Refs!$P$2:$S$29,4,FALSE)</f>
        <v>East of England</v>
      </c>
      <c r="K12666" s="28" t="str">
        <f t="shared" si="401"/>
        <v/>
      </c>
    </row>
    <row r="12667" spans="1:11" x14ac:dyDescent="0.35">
      <c r="A12667" s="69">
        <f t="shared" si="400"/>
        <v>45901</v>
      </c>
      <c r="B12667" t="s">
        <v>925</v>
      </c>
      <c r="C12667" t="s">
        <v>264</v>
      </c>
      <c r="D12667" t="s">
        <v>885</v>
      </c>
      <c r="E12667" t="s">
        <v>308</v>
      </c>
      <c r="F12667" t="s">
        <v>309</v>
      </c>
      <c r="G12667" t="s">
        <v>138</v>
      </c>
      <c r="H12667">
        <v>0</v>
      </c>
      <c r="I12667" s="68" t="str">
        <f>VLOOKUP(E12667,Refs!$P$2:$R$29,3,FALSE)</f>
        <v>Y61</v>
      </c>
      <c r="J12667" s="68" t="str">
        <f>VLOOKUP(E12667,Refs!$P$2:$S$29,4,FALSE)</f>
        <v>East of England</v>
      </c>
      <c r="K12667" s="28" t="str">
        <f t="shared" si="401"/>
        <v/>
      </c>
    </row>
    <row r="12668" spans="1:11" x14ac:dyDescent="0.35">
      <c r="A12668" s="69">
        <f t="shared" si="400"/>
        <v>45901</v>
      </c>
      <c r="B12668" t="s">
        <v>925</v>
      </c>
      <c r="C12668" t="s">
        <v>264</v>
      </c>
      <c r="D12668" t="s">
        <v>885</v>
      </c>
      <c r="E12668" t="s">
        <v>308</v>
      </c>
      <c r="F12668" t="s">
        <v>309</v>
      </c>
      <c r="G12668" t="s">
        <v>139</v>
      </c>
      <c r="H12668">
        <v>52</v>
      </c>
      <c r="I12668" s="68" t="str">
        <f>VLOOKUP(E12668,Refs!$P$2:$R$29,3,FALSE)</f>
        <v>Y61</v>
      </c>
      <c r="J12668" s="68" t="str">
        <f>VLOOKUP(E12668,Refs!$P$2:$S$29,4,FALSE)</f>
        <v>East of England</v>
      </c>
      <c r="K12668" s="28">
        <f t="shared" si="401"/>
        <v>52</v>
      </c>
    </row>
    <row r="12669" spans="1:11" x14ac:dyDescent="0.35">
      <c r="A12669" s="69">
        <f t="shared" si="400"/>
        <v>45901</v>
      </c>
      <c r="B12669" t="s">
        <v>925</v>
      </c>
      <c r="C12669" t="s">
        <v>264</v>
      </c>
      <c r="D12669" t="s">
        <v>885</v>
      </c>
      <c r="E12669" t="s">
        <v>308</v>
      </c>
      <c r="F12669" t="s">
        <v>309</v>
      </c>
      <c r="G12669" t="s">
        <v>140</v>
      </c>
      <c r="H12669">
        <v>52</v>
      </c>
      <c r="I12669" s="68" t="str">
        <f>VLOOKUP(E12669,Refs!$P$2:$R$29,3,FALSE)</f>
        <v>Y61</v>
      </c>
      <c r="J12669" s="68" t="str">
        <f>VLOOKUP(E12669,Refs!$P$2:$S$29,4,FALSE)</f>
        <v>East of England</v>
      </c>
      <c r="K12669" s="28">
        <f t="shared" si="401"/>
        <v>52</v>
      </c>
    </row>
    <row r="12670" spans="1:11" x14ac:dyDescent="0.35">
      <c r="A12670" s="69">
        <f t="shared" si="400"/>
        <v>45901</v>
      </c>
      <c r="B12670" t="s">
        <v>925</v>
      </c>
      <c r="C12670" t="s">
        <v>264</v>
      </c>
      <c r="D12670" t="s">
        <v>885</v>
      </c>
      <c r="E12670" t="s">
        <v>308</v>
      </c>
      <c r="F12670" t="s">
        <v>309</v>
      </c>
      <c r="G12670" t="s">
        <v>728</v>
      </c>
      <c r="H12670">
        <v>1</v>
      </c>
      <c r="I12670" s="68" t="str">
        <f>VLOOKUP(E12670,Refs!$P$2:$R$29,3,FALSE)</f>
        <v>Y61</v>
      </c>
      <c r="J12670" s="68" t="str">
        <f>VLOOKUP(E12670,Refs!$P$2:$S$29,4,FALSE)</f>
        <v>East of England</v>
      </c>
      <c r="K12670" s="28">
        <f t="shared" si="401"/>
        <v>1</v>
      </c>
    </row>
    <row r="12671" spans="1:11" x14ac:dyDescent="0.35">
      <c r="A12671" s="69">
        <f t="shared" si="400"/>
        <v>45901</v>
      </c>
      <c r="B12671" t="s">
        <v>925</v>
      </c>
      <c r="C12671" t="s">
        <v>264</v>
      </c>
      <c r="D12671" t="s">
        <v>885</v>
      </c>
      <c r="E12671" t="s">
        <v>308</v>
      </c>
      <c r="F12671" t="s">
        <v>309</v>
      </c>
      <c r="G12671" t="s">
        <v>727</v>
      </c>
      <c r="H12671">
        <v>1</v>
      </c>
      <c r="I12671" s="68" t="str">
        <f>VLOOKUP(E12671,Refs!$P$2:$R$29,3,FALSE)</f>
        <v>Y61</v>
      </c>
      <c r="J12671" s="68" t="str">
        <f>VLOOKUP(E12671,Refs!$P$2:$S$29,4,FALSE)</f>
        <v>East of England</v>
      </c>
      <c r="K12671" s="28">
        <f t="shared" si="401"/>
        <v>1</v>
      </c>
    </row>
    <row r="12672" spans="1:11" x14ac:dyDescent="0.35">
      <c r="A12672" s="69">
        <f t="shared" si="400"/>
        <v>45901</v>
      </c>
      <c r="B12672" t="s">
        <v>925</v>
      </c>
      <c r="C12672" t="s">
        <v>264</v>
      </c>
      <c r="D12672" t="s">
        <v>885</v>
      </c>
      <c r="E12672" t="s">
        <v>308</v>
      </c>
      <c r="F12672" t="s">
        <v>309</v>
      </c>
      <c r="G12672" t="s">
        <v>730</v>
      </c>
      <c r="H12672">
        <v>14</v>
      </c>
      <c r="I12672" s="68" t="str">
        <f>VLOOKUP(E12672,Refs!$P$2:$R$29,3,FALSE)</f>
        <v>Y61</v>
      </c>
      <c r="J12672" s="68" t="str">
        <f>VLOOKUP(E12672,Refs!$P$2:$S$29,4,FALSE)</f>
        <v>East of England</v>
      </c>
      <c r="K12672" s="28">
        <f t="shared" si="401"/>
        <v>14</v>
      </c>
    </row>
    <row r="12673" spans="1:11" x14ac:dyDescent="0.35">
      <c r="A12673" s="69">
        <f t="shared" si="400"/>
        <v>45901</v>
      </c>
      <c r="B12673" t="s">
        <v>925</v>
      </c>
      <c r="C12673" t="s">
        <v>264</v>
      </c>
      <c r="D12673" t="s">
        <v>885</v>
      </c>
      <c r="E12673" t="s">
        <v>308</v>
      </c>
      <c r="F12673" t="s">
        <v>309</v>
      </c>
      <c r="G12673" t="s">
        <v>729</v>
      </c>
      <c r="H12673">
        <v>14</v>
      </c>
      <c r="I12673" s="68" t="str">
        <f>VLOOKUP(E12673,Refs!$P$2:$R$29,3,FALSE)</f>
        <v>Y61</v>
      </c>
      <c r="J12673" s="68" t="str">
        <f>VLOOKUP(E12673,Refs!$P$2:$S$29,4,FALSE)</f>
        <v>East of England</v>
      </c>
      <c r="K12673" s="28">
        <f t="shared" si="401"/>
        <v>14</v>
      </c>
    </row>
    <row r="12674" spans="1:11" x14ac:dyDescent="0.35">
      <c r="A12674" s="69">
        <f t="shared" si="400"/>
        <v>45901</v>
      </c>
      <c r="B12674" t="s">
        <v>925</v>
      </c>
      <c r="C12674" t="s">
        <v>290</v>
      </c>
      <c r="D12674" t="s">
        <v>889</v>
      </c>
      <c r="E12674" t="s">
        <v>325</v>
      </c>
      <c r="F12674" t="s">
        <v>326</v>
      </c>
      <c r="G12674" t="s">
        <v>10</v>
      </c>
      <c r="H12674">
        <v>89640</v>
      </c>
      <c r="I12674" s="68" t="str">
        <f>VLOOKUP(E12674,Refs!$P$2:$R$29,3,FALSE)</f>
        <v>Y59</v>
      </c>
      <c r="J12674" s="68" t="str">
        <f>VLOOKUP(E12674,Refs!$P$2:$S$29,4,FALSE)</f>
        <v>South East</v>
      </c>
      <c r="K12674" s="28">
        <f t="shared" si="401"/>
        <v>89640</v>
      </c>
    </row>
    <row r="12675" spans="1:11" x14ac:dyDescent="0.35">
      <c r="A12675" s="69">
        <f t="shared" ref="A12675:A12738" si="402">DATEVALUE(RIGHT(B12675,8))</f>
        <v>45901</v>
      </c>
      <c r="B12675" t="s">
        <v>925</v>
      </c>
      <c r="C12675" t="s">
        <v>290</v>
      </c>
      <c r="D12675" t="s">
        <v>889</v>
      </c>
      <c r="E12675" t="s">
        <v>325</v>
      </c>
      <c r="F12675" t="s">
        <v>326</v>
      </c>
      <c r="G12675" t="s">
        <v>69</v>
      </c>
      <c r="H12675">
        <v>0</v>
      </c>
      <c r="I12675" s="68" t="str">
        <f>VLOOKUP(E12675,Refs!$P$2:$R$29,3,FALSE)</f>
        <v>Y59</v>
      </c>
      <c r="J12675" s="68" t="str">
        <f>VLOOKUP(E12675,Refs!$P$2:$S$29,4,FALSE)</f>
        <v>South East</v>
      </c>
      <c r="K12675" s="28" t="str">
        <f t="shared" si="401"/>
        <v/>
      </c>
    </row>
    <row r="12676" spans="1:11" x14ac:dyDescent="0.35">
      <c r="A12676" s="69">
        <f t="shared" si="402"/>
        <v>45901</v>
      </c>
      <c r="B12676" t="s">
        <v>925</v>
      </c>
      <c r="C12676" t="s">
        <v>290</v>
      </c>
      <c r="D12676" t="s">
        <v>889</v>
      </c>
      <c r="E12676" t="s">
        <v>325</v>
      </c>
      <c r="F12676" t="s">
        <v>326</v>
      </c>
      <c r="G12676" t="s">
        <v>20</v>
      </c>
      <c r="H12676">
        <v>78575</v>
      </c>
      <c r="I12676" s="68" t="str">
        <f>VLOOKUP(E12676,Refs!$P$2:$R$29,3,FALSE)</f>
        <v>Y59</v>
      </c>
      <c r="J12676" s="68" t="str">
        <f>VLOOKUP(E12676,Refs!$P$2:$S$29,4,FALSE)</f>
        <v>South East</v>
      </c>
      <c r="K12676" s="28">
        <f t="shared" si="401"/>
        <v>78575</v>
      </c>
    </row>
    <row r="12677" spans="1:11" x14ac:dyDescent="0.35">
      <c r="A12677" s="69">
        <f t="shared" si="402"/>
        <v>45901</v>
      </c>
      <c r="B12677" t="s">
        <v>925</v>
      </c>
      <c r="C12677" t="s">
        <v>290</v>
      </c>
      <c r="D12677" t="s">
        <v>889</v>
      </c>
      <c r="E12677" t="s">
        <v>325</v>
      </c>
      <c r="F12677" t="s">
        <v>326</v>
      </c>
      <c r="G12677" t="s">
        <v>23</v>
      </c>
      <c r="H12677">
        <v>60394</v>
      </c>
      <c r="I12677" s="68" t="str">
        <f>VLOOKUP(E12677,Refs!$P$2:$R$29,3,FALSE)</f>
        <v>Y59</v>
      </c>
      <c r="J12677" s="68" t="str">
        <f>VLOOKUP(E12677,Refs!$P$2:$S$29,4,FALSE)</f>
        <v>South East</v>
      </c>
      <c r="K12677" s="28">
        <f t="shared" si="401"/>
        <v>60394</v>
      </c>
    </row>
    <row r="12678" spans="1:11" x14ac:dyDescent="0.35">
      <c r="A12678" s="69">
        <f t="shared" si="402"/>
        <v>45901</v>
      </c>
      <c r="B12678" t="s">
        <v>925</v>
      </c>
      <c r="C12678" t="s">
        <v>290</v>
      </c>
      <c r="D12678" t="s">
        <v>889</v>
      </c>
      <c r="E12678" t="s">
        <v>325</v>
      </c>
      <c r="F12678" t="s">
        <v>326</v>
      </c>
      <c r="G12678" t="s">
        <v>19</v>
      </c>
      <c r="H12678">
        <v>3754</v>
      </c>
      <c r="I12678" s="68" t="str">
        <f>VLOOKUP(E12678,Refs!$P$2:$R$29,3,FALSE)</f>
        <v>Y59</v>
      </c>
      <c r="J12678" s="68" t="str">
        <f>VLOOKUP(E12678,Refs!$P$2:$S$29,4,FALSE)</f>
        <v>South East</v>
      </c>
      <c r="K12678" s="28">
        <f t="shared" si="401"/>
        <v>3754</v>
      </c>
    </row>
    <row r="12679" spans="1:11" x14ac:dyDescent="0.35">
      <c r="A12679" s="69">
        <f t="shared" si="402"/>
        <v>45901</v>
      </c>
      <c r="B12679" t="s">
        <v>925</v>
      </c>
      <c r="C12679" t="s">
        <v>290</v>
      </c>
      <c r="D12679" t="s">
        <v>889</v>
      </c>
      <c r="E12679" t="s">
        <v>325</v>
      </c>
      <c r="F12679" t="s">
        <v>326</v>
      </c>
      <c r="G12679" t="s">
        <v>21</v>
      </c>
      <c r="H12679">
        <v>5069499</v>
      </c>
      <c r="I12679" s="68" t="str">
        <f>VLOOKUP(E12679,Refs!$P$2:$R$29,3,FALSE)</f>
        <v>Y59</v>
      </c>
      <c r="J12679" s="68" t="str">
        <f>VLOOKUP(E12679,Refs!$P$2:$S$29,4,FALSE)</f>
        <v>South East</v>
      </c>
      <c r="K12679" s="28">
        <f t="shared" si="401"/>
        <v>5069499</v>
      </c>
    </row>
    <row r="12680" spans="1:11" x14ac:dyDescent="0.35">
      <c r="A12680" s="69">
        <f t="shared" si="402"/>
        <v>45901</v>
      </c>
      <c r="B12680" t="s">
        <v>925</v>
      </c>
      <c r="C12680" t="s">
        <v>290</v>
      </c>
      <c r="D12680" t="s">
        <v>889</v>
      </c>
      <c r="E12680" t="s">
        <v>325</v>
      </c>
      <c r="F12680" t="s">
        <v>326</v>
      </c>
      <c r="G12680" t="s">
        <v>70</v>
      </c>
      <c r="H12680">
        <v>471</v>
      </c>
      <c r="I12680" s="68" t="str">
        <f>VLOOKUP(E12680,Refs!$P$2:$R$29,3,FALSE)</f>
        <v>Y59</v>
      </c>
      <c r="J12680" s="68" t="str">
        <f>VLOOKUP(E12680,Refs!$P$2:$S$29,4,FALSE)</f>
        <v>South East</v>
      </c>
      <c r="K12680" s="28">
        <f t="shared" si="401"/>
        <v>471</v>
      </c>
    </row>
    <row r="12681" spans="1:11" x14ac:dyDescent="0.35">
      <c r="A12681" s="69">
        <f t="shared" si="402"/>
        <v>45901</v>
      </c>
      <c r="B12681" t="s">
        <v>925</v>
      </c>
      <c r="C12681" t="s">
        <v>290</v>
      </c>
      <c r="D12681" t="s">
        <v>889</v>
      </c>
      <c r="E12681" t="s">
        <v>325</v>
      </c>
      <c r="F12681" t="s">
        <v>326</v>
      </c>
      <c r="G12681" t="s">
        <v>71</v>
      </c>
      <c r="H12681">
        <v>786</v>
      </c>
      <c r="I12681" s="68" t="str">
        <f>VLOOKUP(E12681,Refs!$P$2:$R$29,3,FALSE)</f>
        <v>Y59</v>
      </c>
      <c r="J12681" s="68" t="str">
        <f>VLOOKUP(E12681,Refs!$P$2:$S$29,4,FALSE)</f>
        <v>South East</v>
      </c>
      <c r="K12681" s="28">
        <f t="shared" si="401"/>
        <v>786</v>
      </c>
    </row>
    <row r="12682" spans="1:11" x14ac:dyDescent="0.35">
      <c r="A12682" s="69">
        <f t="shared" si="402"/>
        <v>45901</v>
      </c>
      <c r="B12682" t="s">
        <v>925</v>
      </c>
      <c r="C12682" t="s">
        <v>290</v>
      </c>
      <c r="D12682" t="s">
        <v>889</v>
      </c>
      <c r="E12682" t="s">
        <v>325</v>
      </c>
      <c r="F12682" t="s">
        <v>326</v>
      </c>
      <c r="G12682" t="s">
        <v>72</v>
      </c>
      <c r="H12682">
        <v>631265</v>
      </c>
      <c r="I12682" s="68" t="str">
        <f>VLOOKUP(E12682,Refs!$P$2:$R$29,3,FALSE)</f>
        <v>Y59</v>
      </c>
      <c r="J12682" s="68" t="str">
        <f>VLOOKUP(E12682,Refs!$P$2:$S$29,4,FALSE)</f>
        <v>South East</v>
      </c>
      <c r="K12682" s="28">
        <f t="shared" si="401"/>
        <v>631265</v>
      </c>
    </row>
    <row r="12683" spans="1:11" x14ac:dyDescent="0.35">
      <c r="A12683" s="69">
        <f t="shared" si="402"/>
        <v>45901</v>
      </c>
      <c r="B12683" t="s">
        <v>925</v>
      </c>
      <c r="C12683" t="s">
        <v>290</v>
      </c>
      <c r="D12683" t="s">
        <v>889</v>
      </c>
      <c r="E12683" t="s">
        <v>325</v>
      </c>
      <c r="F12683" t="s">
        <v>326</v>
      </c>
      <c r="G12683" t="s">
        <v>73</v>
      </c>
      <c r="H12683">
        <v>37829</v>
      </c>
      <c r="I12683" s="68" t="str">
        <f>VLOOKUP(E12683,Refs!$P$2:$R$29,3,FALSE)</f>
        <v>Y59</v>
      </c>
      <c r="J12683" s="68" t="str">
        <f>VLOOKUP(E12683,Refs!$P$2:$S$29,4,FALSE)</f>
        <v>South East</v>
      </c>
      <c r="K12683" s="28">
        <f t="shared" si="401"/>
        <v>37829</v>
      </c>
    </row>
    <row r="12684" spans="1:11" x14ac:dyDescent="0.35">
      <c r="A12684" s="69">
        <f t="shared" si="402"/>
        <v>45901</v>
      </c>
      <c r="B12684" t="s">
        <v>925</v>
      </c>
      <c r="C12684" t="s">
        <v>290</v>
      </c>
      <c r="D12684" t="s">
        <v>889</v>
      </c>
      <c r="E12684" t="s">
        <v>325</v>
      </c>
      <c r="F12684" t="s">
        <v>326</v>
      </c>
      <c r="G12684" t="s">
        <v>74</v>
      </c>
      <c r="H12684">
        <v>112701553</v>
      </c>
      <c r="I12684" s="68" t="str">
        <f>VLOOKUP(E12684,Refs!$P$2:$R$29,3,FALSE)</f>
        <v>Y59</v>
      </c>
      <c r="J12684" s="68" t="str">
        <f>VLOOKUP(E12684,Refs!$P$2:$S$29,4,FALSE)</f>
        <v>South East</v>
      </c>
      <c r="K12684" s="28">
        <f t="shared" si="401"/>
        <v>112701553</v>
      </c>
    </row>
    <row r="12685" spans="1:11" x14ac:dyDescent="0.35">
      <c r="A12685" s="69">
        <f t="shared" si="402"/>
        <v>45901</v>
      </c>
      <c r="B12685" t="s">
        <v>925</v>
      </c>
      <c r="C12685" t="s">
        <v>290</v>
      </c>
      <c r="D12685" t="s">
        <v>889</v>
      </c>
      <c r="E12685" t="s">
        <v>325</v>
      </c>
      <c r="F12685" t="s">
        <v>326</v>
      </c>
      <c r="G12685" t="s">
        <v>26</v>
      </c>
      <c r="H12685">
        <v>78575</v>
      </c>
      <c r="I12685" s="68" t="str">
        <f>VLOOKUP(E12685,Refs!$P$2:$R$29,3,FALSE)</f>
        <v>Y59</v>
      </c>
      <c r="J12685" s="68" t="str">
        <f>VLOOKUP(E12685,Refs!$P$2:$S$29,4,FALSE)</f>
        <v>South East</v>
      </c>
      <c r="K12685" s="28">
        <f t="shared" si="401"/>
        <v>78575</v>
      </c>
    </row>
    <row r="12686" spans="1:11" x14ac:dyDescent="0.35">
      <c r="A12686" s="69">
        <f t="shared" si="402"/>
        <v>45901</v>
      </c>
      <c r="B12686" t="s">
        <v>925</v>
      </c>
      <c r="C12686" t="s">
        <v>290</v>
      </c>
      <c r="D12686" t="s">
        <v>889</v>
      </c>
      <c r="E12686" t="s">
        <v>325</v>
      </c>
      <c r="F12686" t="s">
        <v>326</v>
      </c>
      <c r="G12686" t="s">
        <v>75</v>
      </c>
      <c r="H12686">
        <v>1473</v>
      </c>
      <c r="I12686" s="68" t="str">
        <f>VLOOKUP(E12686,Refs!$P$2:$R$29,3,FALSE)</f>
        <v>Y59</v>
      </c>
      <c r="J12686" s="68" t="str">
        <f>VLOOKUP(E12686,Refs!$P$2:$S$29,4,FALSE)</f>
        <v>South East</v>
      </c>
      <c r="K12686" s="28">
        <f t="shared" si="401"/>
        <v>1473</v>
      </c>
    </row>
    <row r="12687" spans="1:11" x14ac:dyDescent="0.35">
      <c r="A12687" s="69">
        <f t="shared" si="402"/>
        <v>45901</v>
      </c>
      <c r="B12687" t="s">
        <v>925</v>
      </c>
      <c r="C12687" t="s">
        <v>290</v>
      </c>
      <c r="D12687" t="s">
        <v>889</v>
      </c>
      <c r="E12687" t="s">
        <v>325</v>
      </c>
      <c r="F12687" t="s">
        <v>326</v>
      </c>
      <c r="G12687" t="s">
        <v>76</v>
      </c>
      <c r="H12687">
        <v>39273</v>
      </c>
      <c r="I12687" s="68" t="str">
        <f>VLOOKUP(E12687,Refs!$P$2:$R$29,3,FALSE)</f>
        <v>Y59</v>
      </c>
      <c r="J12687" s="68" t="str">
        <f>VLOOKUP(E12687,Refs!$P$2:$S$29,4,FALSE)</f>
        <v>South East</v>
      </c>
      <c r="K12687" s="28">
        <f t="shared" si="401"/>
        <v>39273</v>
      </c>
    </row>
    <row r="12688" spans="1:11" x14ac:dyDescent="0.35">
      <c r="A12688" s="69">
        <f t="shared" si="402"/>
        <v>45901</v>
      </c>
      <c r="B12688" t="s">
        <v>925</v>
      </c>
      <c r="C12688" t="s">
        <v>290</v>
      </c>
      <c r="D12688" t="s">
        <v>889</v>
      </c>
      <c r="E12688" t="s">
        <v>325</v>
      </c>
      <c r="F12688" t="s">
        <v>326</v>
      </c>
      <c r="G12688" t="s">
        <v>77</v>
      </c>
      <c r="H12688">
        <v>11153</v>
      </c>
      <c r="I12688" s="68" t="str">
        <f>VLOOKUP(E12688,Refs!$P$2:$R$29,3,FALSE)</f>
        <v>Y59</v>
      </c>
      <c r="J12688" s="68" t="str">
        <f>VLOOKUP(E12688,Refs!$P$2:$S$29,4,FALSE)</f>
        <v>South East</v>
      </c>
      <c r="K12688" s="28">
        <f t="shared" si="401"/>
        <v>11153</v>
      </c>
    </row>
    <row r="12689" spans="1:11" x14ac:dyDescent="0.35">
      <c r="A12689" s="69">
        <f t="shared" si="402"/>
        <v>45901</v>
      </c>
      <c r="B12689" t="s">
        <v>925</v>
      </c>
      <c r="C12689" t="s">
        <v>290</v>
      </c>
      <c r="D12689" t="s">
        <v>889</v>
      </c>
      <c r="E12689" t="s">
        <v>325</v>
      </c>
      <c r="F12689" t="s">
        <v>326</v>
      </c>
      <c r="G12689" t="s">
        <v>78</v>
      </c>
      <c r="H12689">
        <v>26676</v>
      </c>
      <c r="I12689" s="68" t="str">
        <f>VLOOKUP(E12689,Refs!$P$2:$R$29,3,FALSE)</f>
        <v>Y59</v>
      </c>
      <c r="J12689" s="68" t="str">
        <f>VLOOKUP(E12689,Refs!$P$2:$S$29,4,FALSE)</f>
        <v>South East</v>
      </c>
      <c r="K12689" s="28">
        <f t="shared" si="401"/>
        <v>26676</v>
      </c>
    </row>
    <row r="12690" spans="1:11" x14ac:dyDescent="0.35">
      <c r="A12690" s="69">
        <f t="shared" si="402"/>
        <v>45901</v>
      </c>
      <c r="B12690" t="s">
        <v>925</v>
      </c>
      <c r="C12690" t="s">
        <v>290</v>
      </c>
      <c r="D12690" t="s">
        <v>889</v>
      </c>
      <c r="E12690" t="s">
        <v>325</v>
      </c>
      <c r="F12690" t="s">
        <v>326</v>
      </c>
      <c r="G12690" t="s">
        <v>79</v>
      </c>
      <c r="H12690">
        <v>0</v>
      </c>
      <c r="I12690" s="68" t="str">
        <f>VLOOKUP(E12690,Refs!$P$2:$R$29,3,FALSE)</f>
        <v>Y59</v>
      </c>
      <c r="J12690" s="68" t="str">
        <f>VLOOKUP(E12690,Refs!$P$2:$S$29,4,FALSE)</f>
        <v>South East</v>
      </c>
      <c r="K12690" s="28" t="str">
        <f t="shared" si="401"/>
        <v/>
      </c>
    </row>
    <row r="12691" spans="1:11" x14ac:dyDescent="0.35">
      <c r="A12691" s="69">
        <f t="shared" si="402"/>
        <v>45901</v>
      </c>
      <c r="B12691" t="s">
        <v>925</v>
      </c>
      <c r="C12691" t="s">
        <v>290</v>
      </c>
      <c r="D12691" t="s">
        <v>889</v>
      </c>
      <c r="E12691" t="s">
        <v>325</v>
      </c>
      <c r="F12691" t="s">
        <v>326</v>
      </c>
      <c r="G12691" t="s">
        <v>25</v>
      </c>
      <c r="H12691">
        <v>37829</v>
      </c>
      <c r="I12691" s="68" t="str">
        <f>VLOOKUP(E12691,Refs!$P$2:$R$29,3,FALSE)</f>
        <v>Y59</v>
      </c>
      <c r="J12691" s="68" t="str">
        <f>VLOOKUP(E12691,Refs!$P$2:$S$29,4,FALSE)</f>
        <v>South East</v>
      </c>
      <c r="K12691" s="28">
        <f t="shared" si="401"/>
        <v>37829</v>
      </c>
    </row>
    <row r="12692" spans="1:11" x14ac:dyDescent="0.35">
      <c r="A12692" s="69">
        <f t="shared" si="402"/>
        <v>45901</v>
      </c>
      <c r="B12692" t="s">
        <v>925</v>
      </c>
      <c r="C12692" t="s">
        <v>290</v>
      </c>
      <c r="D12692" t="s">
        <v>889</v>
      </c>
      <c r="E12692" t="s">
        <v>325</v>
      </c>
      <c r="F12692" t="s">
        <v>326</v>
      </c>
      <c r="G12692" t="s">
        <v>80</v>
      </c>
      <c r="H12692">
        <v>0</v>
      </c>
      <c r="I12692" s="68" t="str">
        <f>VLOOKUP(E12692,Refs!$P$2:$R$29,3,FALSE)</f>
        <v>Y59</v>
      </c>
      <c r="J12692" s="68" t="str">
        <f>VLOOKUP(E12692,Refs!$P$2:$S$29,4,FALSE)</f>
        <v>South East</v>
      </c>
      <c r="K12692" s="28" t="str">
        <f t="shared" si="401"/>
        <v/>
      </c>
    </row>
    <row r="12693" spans="1:11" x14ac:dyDescent="0.35">
      <c r="A12693" s="69">
        <f t="shared" si="402"/>
        <v>45901</v>
      </c>
      <c r="B12693" t="s">
        <v>925</v>
      </c>
      <c r="C12693" t="s">
        <v>290</v>
      </c>
      <c r="D12693" t="s">
        <v>889</v>
      </c>
      <c r="E12693" t="s">
        <v>325</v>
      </c>
      <c r="F12693" t="s">
        <v>326</v>
      </c>
      <c r="G12693" t="s">
        <v>81</v>
      </c>
      <c r="H12693">
        <v>18622</v>
      </c>
      <c r="I12693" s="68" t="str">
        <f>VLOOKUP(E12693,Refs!$P$2:$R$29,3,FALSE)</f>
        <v>Y59</v>
      </c>
      <c r="J12693" s="68" t="str">
        <f>VLOOKUP(E12693,Refs!$P$2:$S$29,4,FALSE)</f>
        <v>South East</v>
      </c>
      <c r="K12693" s="28">
        <f t="shared" si="401"/>
        <v>18622</v>
      </c>
    </row>
    <row r="12694" spans="1:11" x14ac:dyDescent="0.35">
      <c r="A12694" s="69">
        <f t="shared" si="402"/>
        <v>45901</v>
      </c>
      <c r="B12694" t="s">
        <v>925</v>
      </c>
      <c r="C12694" t="s">
        <v>290</v>
      </c>
      <c r="D12694" t="s">
        <v>889</v>
      </c>
      <c r="E12694" t="s">
        <v>325</v>
      </c>
      <c r="F12694" t="s">
        <v>326</v>
      </c>
      <c r="G12694" t="s">
        <v>82</v>
      </c>
      <c r="H12694">
        <v>5554</v>
      </c>
      <c r="I12694" s="68" t="str">
        <f>VLOOKUP(E12694,Refs!$P$2:$R$29,3,FALSE)</f>
        <v>Y59</v>
      </c>
      <c r="J12694" s="68" t="str">
        <f>VLOOKUP(E12694,Refs!$P$2:$S$29,4,FALSE)</f>
        <v>South East</v>
      </c>
      <c r="K12694" s="28">
        <f t="shared" si="401"/>
        <v>5554</v>
      </c>
    </row>
    <row r="12695" spans="1:11" x14ac:dyDescent="0.35">
      <c r="A12695" s="69">
        <f t="shared" si="402"/>
        <v>45901</v>
      </c>
      <c r="B12695" t="s">
        <v>925</v>
      </c>
      <c r="C12695" t="s">
        <v>290</v>
      </c>
      <c r="D12695" t="s">
        <v>889</v>
      </c>
      <c r="E12695" t="s">
        <v>325</v>
      </c>
      <c r="F12695" t="s">
        <v>326</v>
      </c>
      <c r="G12695" t="s">
        <v>83</v>
      </c>
      <c r="H12695">
        <v>8742</v>
      </c>
      <c r="I12695" s="68" t="str">
        <f>VLOOKUP(E12695,Refs!$P$2:$R$29,3,FALSE)</f>
        <v>Y59</v>
      </c>
      <c r="J12695" s="68" t="str">
        <f>VLOOKUP(E12695,Refs!$P$2:$S$29,4,FALSE)</f>
        <v>South East</v>
      </c>
      <c r="K12695" s="28">
        <f t="shared" si="401"/>
        <v>8742</v>
      </c>
    </row>
    <row r="12696" spans="1:11" x14ac:dyDescent="0.35">
      <c r="A12696" s="69">
        <f t="shared" si="402"/>
        <v>45901</v>
      </c>
      <c r="B12696" t="s">
        <v>925</v>
      </c>
      <c r="C12696" t="s">
        <v>290</v>
      </c>
      <c r="D12696" t="s">
        <v>889</v>
      </c>
      <c r="E12696" t="s">
        <v>325</v>
      </c>
      <c r="F12696" t="s">
        <v>326</v>
      </c>
      <c r="G12696" t="s">
        <v>84</v>
      </c>
      <c r="H12696">
        <v>0</v>
      </c>
      <c r="I12696" s="68" t="str">
        <f>VLOOKUP(E12696,Refs!$P$2:$R$29,3,FALSE)</f>
        <v>Y59</v>
      </c>
      <c r="J12696" s="68" t="str">
        <f>VLOOKUP(E12696,Refs!$P$2:$S$29,4,FALSE)</f>
        <v>South East</v>
      </c>
      <c r="K12696" s="28" t="str">
        <f t="shared" si="401"/>
        <v/>
      </c>
    </row>
    <row r="12697" spans="1:11" x14ac:dyDescent="0.35">
      <c r="A12697" s="69">
        <f t="shared" si="402"/>
        <v>45901</v>
      </c>
      <c r="B12697" t="s">
        <v>925</v>
      </c>
      <c r="C12697" t="s">
        <v>290</v>
      </c>
      <c r="D12697" t="s">
        <v>889</v>
      </c>
      <c r="E12697" t="s">
        <v>325</v>
      </c>
      <c r="F12697" t="s">
        <v>326</v>
      </c>
      <c r="G12697" t="s">
        <v>85</v>
      </c>
      <c r="H12697">
        <v>3216</v>
      </c>
      <c r="I12697" s="68" t="str">
        <f>VLOOKUP(E12697,Refs!$P$2:$R$29,3,FALSE)</f>
        <v>Y59</v>
      </c>
      <c r="J12697" s="68" t="str">
        <f>VLOOKUP(E12697,Refs!$P$2:$S$29,4,FALSE)</f>
        <v>South East</v>
      </c>
      <c r="K12697" s="28">
        <f t="shared" si="401"/>
        <v>3216</v>
      </c>
    </row>
    <row r="12698" spans="1:11" x14ac:dyDescent="0.35">
      <c r="A12698" s="69">
        <f t="shared" si="402"/>
        <v>45901</v>
      </c>
      <c r="B12698" t="s">
        <v>925</v>
      </c>
      <c r="C12698" t="s">
        <v>290</v>
      </c>
      <c r="D12698" t="s">
        <v>889</v>
      </c>
      <c r="E12698" t="s">
        <v>325</v>
      </c>
      <c r="F12698" t="s">
        <v>326</v>
      </c>
      <c r="G12698" t="s">
        <v>86</v>
      </c>
      <c r="H12698">
        <v>1288</v>
      </c>
      <c r="I12698" s="68" t="str">
        <f>VLOOKUP(E12698,Refs!$P$2:$R$29,3,FALSE)</f>
        <v>Y59</v>
      </c>
      <c r="J12698" s="68" t="str">
        <f>VLOOKUP(E12698,Refs!$P$2:$S$29,4,FALSE)</f>
        <v>South East</v>
      </c>
      <c r="K12698" s="28">
        <f t="shared" si="401"/>
        <v>1288</v>
      </c>
    </row>
    <row r="12699" spans="1:11" x14ac:dyDescent="0.35">
      <c r="A12699" s="69">
        <f t="shared" si="402"/>
        <v>45901</v>
      </c>
      <c r="B12699" t="s">
        <v>925</v>
      </c>
      <c r="C12699" t="s">
        <v>290</v>
      </c>
      <c r="D12699" t="s">
        <v>889</v>
      </c>
      <c r="E12699" t="s">
        <v>325</v>
      </c>
      <c r="F12699" t="s">
        <v>326</v>
      </c>
      <c r="G12699" t="s">
        <v>87</v>
      </c>
      <c r="H12699">
        <v>8401</v>
      </c>
      <c r="I12699" s="68" t="str">
        <f>VLOOKUP(E12699,Refs!$P$2:$R$29,3,FALSE)</f>
        <v>Y59</v>
      </c>
      <c r="J12699" s="68" t="str">
        <f>VLOOKUP(E12699,Refs!$P$2:$S$29,4,FALSE)</f>
        <v>South East</v>
      </c>
      <c r="K12699" s="28">
        <f t="shared" si="401"/>
        <v>8401</v>
      </c>
    </row>
    <row r="12700" spans="1:11" x14ac:dyDescent="0.35">
      <c r="A12700" s="69">
        <f t="shared" si="402"/>
        <v>45901</v>
      </c>
      <c r="B12700" t="s">
        <v>925</v>
      </c>
      <c r="C12700" t="s">
        <v>290</v>
      </c>
      <c r="D12700" t="s">
        <v>889</v>
      </c>
      <c r="E12700" t="s">
        <v>325</v>
      </c>
      <c r="F12700" t="s">
        <v>326</v>
      </c>
      <c r="G12700" t="s">
        <v>88</v>
      </c>
      <c r="H12700">
        <v>0</v>
      </c>
      <c r="I12700" s="68" t="str">
        <f>VLOOKUP(E12700,Refs!$P$2:$R$29,3,FALSE)</f>
        <v>Y59</v>
      </c>
      <c r="J12700" s="68" t="str">
        <f>VLOOKUP(E12700,Refs!$P$2:$S$29,4,FALSE)</f>
        <v>South East</v>
      </c>
      <c r="K12700" s="28" t="str">
        <f t="shared" si="401"/>
        <v/>
      </c>
    </row>
    <row r="12701" spans="1:11" x14ac:dyDescent="0.35">
      <c r="A12701" s="69">
        <f t="shared" si="402"/>
        <v>45901</v>
      </c>
      <c r="B12701" t="s">
        <v>925</v>
      </c>
      <c r="C12701" t="s">
        <v>290</v>
      </c>
      <c r="D12701" t="s">
        <v>889</v>
      </c>
      <c r="E12701" t="s">
        <v>325</v>
      </c>
      <c r="F12701" t="s">
        <v>326</v>
      </c>
      <c r="G12701" t="s">
        <v>89</v>
      </c>
      <c r="H12701">
        <v>78375</v>
      </c>
      <c r="I12701" s="68" t="str">
        <f>VLOOKUP(E12701,Refs!$P$2:$R$29,3,FALSE)</f>
        <v>Y59</v>
      </c>
      <c r="J12701" s="68" t="str">
        <f>VLOOKUP(E12701,Refs!$P$2:$S$29,4,FALSE)</f>
        <v>South East</v>
      </c>
      <c r="K12701" s="28">
        <f t="shared" si="401"/>
        <v>78375</v>
      </c>
    </row>
    <row r="12702" spans="1:11" x14ac:dyDescent="0.35">
      <c r="A12702" s="69">
        <f t="shared" si="402"/>
        <v>45901</v>
      </c>
      <c r="B12702" t="s">
        <v>925</v>
      </c>
      <c r="C12702" t="s">
        <v>290</v>
      </c>
      <c r="D12702" t="s">
        <v>889</v>
      </c>
      <c r="E12702" t="s">
        <v>325</v>
      </c>
      <c r="F12702" t="s">
        <v>326</v>
      </c>
      <c r="G12702" t="s">
        <v>27</v>
      </c>
      <c r="H12702">
        <v>5047</v>
      </c>
      <c r="I12702" s="68" t="str">
        <f>VLOOKUP(E12702,Refs!$P$2:$R$29,3,FALSE)</f>
        <v>Y59</v>
      </c>
      <c r="J12702" s="68" t="str">
        <f>VLOOKUP(E12702,Refs!$P$2:$S$29,4,FALSE)</f>
        <v>South East</v>
      </c>
      <c r="K12702" s="28">
        <f t="shared" si="401"/>
        <v>5047</v>
      </c>
    </row>
    <row r="12703" spans="1:11" x14ac:dyDescent="0.35">
      <c r="A12703" s="69">
        <f t="shared" si="402"/>
        <v>45901</v>
      </c>
      <c r="B12703" t="s">
        <v>925</v>
      </c>
      <c r="C12703" t="s">
        <v>290</v>
      </c>
      <c r="D12703" t="s">
        <v>889</v>
      </c>
      <c r="E12703" t="s">
        <v>325</v>
      </c>
      <c r="F12703" t="s">
        <v>326</v>
      </c>
      <c r="G12703" t="s">
        <v>29</v>
      </c>
      <c r="H12703">
        <v>10792</v>
      </c>
      <c r="I12703" s="68" t="str">
        <f>VLOOKUP(E12703,Refs!$P$2:$R$29,3,FALSE)</f>
        <v>Y59</v>
      </c>
      <c r="J12703" s="68" t="str">
        <f>VLOOKUP(E12703,Refs!$P$2:$S$29,4,FALSE)</f>
        <v>South East</v>
      </c>
      <c r="K12703" s="28">
        <f t="shared" si="401"/>
        <v>10792</v>
      </c>
    </row>
    <row r="12704" spans="1:11" x14ac:dyDescent="0.35">
      <c r="A12704" s="69">
        <f t="shared" si="402"/>
        <v>45901</v>
      </c>
      <c r="B12704" t="s">
        <v>925</v>
      </c>
      <c r="C12704" t="s">
        <v>290</v>
      </c>
      <c r="D12704" t="s">
        <v>889</v>
      </c>
      <c r="E12704" t="s">
        <v>325</v>
      </c>
      <c r="F12704" t="s">
        <v>326</v>
      </c>
      <c r="G12704" t="s">
        <v>90</v>
      </c>
      <c r="H12704">
        <v>3778</v>
      </c>
      <c r="I12704" s="68" t="str">
        <f>VLOOKUP(E12704,Refs!$P$2:$R$29,3,FALSE)</f>
        <v>Y59</v>
      </c>
      <c r="J12704" s="68" t="str">
        <f>VLOOKUP(E12704,Refs!$P$2:$S$29,4,FALSE)</f>
        <v>South East</v>
      </c>
      <c r="K12704" s="28">
        <f t="shared" si="401"/>
        <v>3778</v>
      </c>
    </row>
    <row r="12705" spans="1:11" x14ac:dyDescent="0.35">
      <c r="A12705" s="69">
        <f t="shared" si="402"/>
        <v>45901</v>
      </c>
      <c r="B12705" t="s">
        <v>925</v>
      </c>
      <c r="C12705" t="s">
        <v>290</v>
      </c>
      <c r="D12705" t="s">
        <v>889</v>
      </c>
      <c r="E12705" t="s">
        <v>325</v>
      </c>
      <c r="F12705" t="s">
        <v>326</v>
      </c>
      <c r="G12705" t="s">
        <v>91</v>
      </c>
      <c r="H12705">
        <v>0</v>
      </c>
      <c r="I12705" s="68" t="str">
        <f>VLOOKUP(E12705,Refs!$P$2:$R$29,3,FALSE)</f>
        <v>Y59</v>
      </c>
      <c r="J12705" s="68" t="str">
        <f>VLOOKUP(E12705,Refs!$P$2:$S$29,4,FALSE)</f>
        <v>South East</v>
      </c>
      <c r="K12705" s="28" t="str">
        <f t="shared" si="401"/>
        <v/>
      </c>
    </row>
    <row r="12706" spans="1:11" x14ac:dyDescent="0.35">
      <c r="A12706" s="69">
        <f t="shared" si="402"/>
        <v>45901</v>
      </c>
      <c r="B12706" t="s">
        <v>925</v>
      </c>
      <c r="C12706" t="s">
        <v>290</v>
      </c>
      <c r="D12706" t="s">
        <v>889</v>
      </c>
      <c r="E12706" t="s">
        <v>325</v>
      </c>
      <c r="F12706" t="s">
        <v>326</v>
      </c>
      <c r="G12706" t="s">
        <v>92</v>
      </c>
      <c r="H12706">
        <v>3278</v>
      </c>
      <c r="I12706" s="68" t="str">
        <f>VLOOKUP(E12706,Refs!$P$2:$R$29,3,FALSE)</f>
        <v>Y59</v>
      </c>
      <c r="J12706" s="68" t="str">
        <f>VLOOKUP(E12706,Refs!$P$2:$S$29,4,FALSE)</f>
        <v>South East</v>
      </c>
      <c r="K12706" s="28">
        <f t="shared" ref="K12706:K12769" si="403">IF(OR(H12706="NULL",H12706=0,H12706=""),"",H12706)</f>
        <v>3278</v>
      </c>
    </row>
    <row r="12707" spans="1:11" x14ac:dyDescent="0.35">
      <c r="A12707" s="69">
        <f t="shared" si="402"/>
        <v>45901</v>
      </c>
      <c r="B12707" t="s">
        <v>925</v>
      </c>
      <c r="C12707" t="s">
        <v>290</v>
      </c>
      <c r="D12707" t="s">
        <v>889</v>
      </c>
      <c r="E12707" t="s">
        <v>325</v>
      </c>
      <c r="F12707" t="s">
        <v>326</v>
      </c>
      <c r="G12707" t="s">
        <v>93</v>
      </c>
      <c r="H12707">
        <v>422</v>
      </c>
      <c r="I12707" s="68" t="str">
        <f>VLOOKUP(E12707,Refs!$P$2:$R$29,3,FALSE)</f>
        <v>Y59</v>
      </c>
      <c r="J12707" s="68" t="str">
        <f>VLOOKUP(E12707,Refs!$P$2:$S$29,4,FALSE)</f>
        <v>South East</v>
      </c>
      <c r="K12707" s="28">
        <f t="shared" si="403"/>
        <v>422</v>
      </c>
    </row>
    <row r="12708" spans="1:11" x14ac:dyDescent="0.35">
      <c r="A12708" s="69">
        <f t="shared" si="402"/>
        <v>45901</v>
      </c>
      <c r="B12708" t="s">
        <v>925</v>
      </c>
      <c r="C12708" t="s">
        <v>290</v>
      </c>
      <c r="D12708" t="s">
        <v>889</v>
      </c>
      <c r="E12708" t="s">
        <v>325</v>
      </c>
      <c r="F12708" t="s">
        <v>326</v>
      </c>
      <c r="G12708" t="s">
        <v>94</v>
      </c>
      <c r="H12708">
        <v>2242</v>
      </c>
      <c r="I12708" s="68" t="str">
        <f>VLOOKUP(E12708,Refs!$P$2:$R$29,3,FALSE)</f>
        <v>Y59</v>
      </c>
      <c r="J12708" s="68" t="str">
        <f>VLOOKUP(E12708,Refs!$P$2:$S$29,4,FALSE)</f>
        <v>South East</v>
      </c>
      <c r="K12708" s="28">
        <f t="shared" si="403"/>
        <v>2242</v>
      </c>
    </row>
    <row r="12709" spans="1:11" x14ac:dyDescent="0.35">
      <c r="A12709" s="69">
        <f t="shared" si="402"/>
        <v>45901</v>
      </c>
      <c r="B12709" t="s">
        <v>925</v>
      </c>
      <c r="C12709" t="s">
        <v>290</v>
      </c>
      <c r="D12709" t="s">
        <v>889</v>
      </c>
      <c r="E12709" t="s">
        <v>325</v>
      </c>
      <c r="F12709" t="s">
        <v>326</v>
      </c>
      <c r="G12709" t="s">
        <v>95</v>
      </c>
      <c r="H12709">
        <v>777</v>
      </c>
      <c r="I12709" s="68" t="str">
        <f>VLOOKUP(E12709,Refs!$P$2:$R$29,3,FALSE)</f>
        <v>Y59</v>
      </c>
      <c r="J12709" s="68" t="str">
        <f>VLOOKUP(E12709,Refs!$P$2:$S$29,4,FALSE)</f>
        <v>South East</v>
      </c>
      <c r="K12709" s="28">
        <f t="shared" si="403"/>
        <v>777</v>
      </c>
    </row>
    <row r="12710" spans="1:11" x14ac:dyDescent="0.35">
      <c r="A12710" s="69">
        <f t="shared" si="402"/>
        <v>45901</v>
      </c>
      <c r="B12710" t="s">
        <v>925</v>
      </c>
      <c r="C12710" t="s">
        <v>290</v>
      </c>
      <c r="D12710" t="s">
        <v>889</v>
      </c>
      <c r="E12710" t="s">
        <v>325</v>
      </c>
      <c r="F12710" t="s">
        <v>326</v>
      </c>
      <c r="G12710" t="s">
        <v>96</v>
      </c>
      <c r="H12710">
        <v>3888</v>
      </c>
      <c r="I12710" s="68" t="str">
        <f>VLOOKUP(E12710,Refs!$P$2:$R$29,3,FALSE)</f>
        <v>Y59</v>
      </c>
      <c r="J12710" s="68" t="str">
        <f>VLOOKUP(E12710,Refs!$P$2:$S$29,4,FALSE)</f>
        <v>South East</v>
      </c>
      <c r="K12710" s="28">
        <f t="shared" si="403"/>
        <v>3888</v>
      </c>
    </row>
    <row r="12711" spans="1:11" x14ac:dyDescent="0.35">
      <c r="A12711" s="69">
        <f t="shared" si="402"/>
        <v>45901</v>
      </c>
      <c r="B12711" t="s">
        <v>925</v>
      </c>
      <c r="C12711" t="s">
        <v>290</v>
      </c>
      <c r="D12711" t="s">
        <v>889</v>
      </c>
      <c r="E12711" t="s">
        <v>325</v>
      </c>
      <c r="F12711" t="s">
        <v>326</v>
      </c>
      <c r="G12711" t="s">
        <v>31</v>
      </c>
      <c r="H12711">
        <v>691</v>
      </c>
      <c r="I12711" s="68" t="str">
        <f>VLOOKUP(E12711,Refs!$P$2:$R$29,3,FALSE)</f>
        <v>Y59</v>
      </c>
      <c r="J12711" s="68" t="str">
        <f>VLOOKUP(E12711,Refs!$P$2:$S$29,4,FALSE)</f>
        <v>South East</v>
      </c>
      <c r="K12711" s="28">
        <f t="shared" si="403"/>
        <v>691</v>
      </c>
    </row>
    <row r="12712" spans="1:11" x14ac:dyDescent="0.35">
      <c r="A12712" s="69">
        <f t="shared" si="402"/>
        <v>45901</v>
      </c>
      <c r="B12712" t="s">
        <v>925</v>
      </c>
      <c r="C12712" t="s">
        <v>290</v>
      </c>
      <c r="D12712" t="s">
        <v>889</v>
      </c>
      <c r="E12712" t="s">
        <v>325</v>
      </c>
      <c r="F12712" t="s">
        <v>326</v>
      </c>
      <c r="G12712" t="s">
        <v>97</v>
      </c>
      <c r="H12712">
        <v>11718</v>
      </c>
      <c r="I12712" s="68" t="str">
        <f>VLOOKUP(E12712,Refs!$P$2:$R$29,3,FALSE)</f>
        <v>Y59</v>
      </c>
      <c r="J12712" s="68" t="str">
        <f>VLOOKUP(E12712,Refs!$P$2:$S$29,4,FALSE)</f>
        <v>South East</v>
      </c>
      <c r="K12712" s="28">
        <f t="shared" si="403"/>
        <v>11718</v>
      </c>
    </row>
    <row r="12713" spans="1:11" x14ac:dyDescent="0.35">
      <c r="A12713" s="69">
        <f t="shared" si="402"/>
        <v>45901</v>
      </c>
      <c r="B12713" t="s">
        <v>925</v>
      </c>
      <c r="C12713" t="s">
        <v>290</v>
      </c>
      <c r="D12713" t="s">
        <v>889</v>
      </c>
      <c r="E12713" t="s">
        <v>325</v>
      </c>
      <c r="F12713" t="s">
        <v>326</v>
      </c>
      <c r="G12713" t="s">
        <v>98</v>
      </c>
      <c r="H12713">
        <v>7457</v>
      </c>
      <c r="I12713" s="68" t="str">
        <f>VLOOKUP(E12713,Refs!$P$2:$R$29,3,FALSE)</f>
        <v>Y59</v>
      </c>
      <c r="J12713" s="68" t="str">
        <f>VLOOKUP(E12713,Refs!$P$2:$S$29,4,FALSE)</f>
        <v>South East</v>
      </c>
      <c r="K12713" s="28">
        <f t="shared" si="403"/>
        <v>7457</v>
      </c>
    </row>
    <row r="12714" spans="1:11" x14ac:dyDescent="0.35">
      <c r="A12714" s="69">
        <f t="shared" si="402"/>
        <v>45901</v>
      </c>
      <c r="B12714" t="s">
        <v>925</v>
      </c>
      <c r="C12714" t="s">
        <v>290</v>
      </c>
      <c r="D12714" t="s">
        <v>889</v>
      </c>
      <c r="E12714" t="s">
        <v>325</v>
      </c>
      <c r="F12714" t="s">
        <v>326</v>
      </c>
      <c r="G12714" t="s">
        <v>99</v>
      </c>
      <c r="H12714">
        <v>4010</v>
      </c>
      <c r="I12714" s="68" t="str">
        <f>VLOOKUP(E12714,Refs!$P$2:$R$29,3,FALSE)</f>
        <v>Y59</v>
      </c>
      <c r="J12714" s="68" t="str">
        <f>VLOOKUP(E12714,Refs!$P$2:$S$29,4,FALSE)</f>
        <v>South East</v>
      </c>
      <c r="K12714" s="28">
        <f t="shared" si="403"/>
        <v>4010</v>
      </c>
    </row>
    <row r="12715" spans="1:11" x14ac:dyDescent="0.35">
      <c r="A12715" s="69">
        <f t="shared" si="402"/>
        <v>45901</v>
      </c>
      <c r="B12715" t="s">
        <v>925</v>
      </c>
      <c r="C12715" t="s">
        <v>290</v>
      </c>
      <c r="D12715" t="s">
        <v>889</v>
      </c>
      <c r="E12715" t="s">
        <v>325</v>
      </c>
      <c r="F12715" t="s">
        <v>326</v>
      </c>
      <c r="G12715" t="s">
        <v>100</v>
      </c>
      <c r="H12715">
        <v>0</v>
      </c>
      <c r="I12715" s="68" t="str">
        <f>VLOOKUP(E12715,Refs!$P$2:$R$29,3,FALSE)</f>
        <v>Y59</v>
      </c>
      <c r="J12715" s="68" t="str">
        <f>VLOOKUP(E12715,Refs!$P$2:$S$29,4,FALSE)</f>
        <v>South East</v>
      </c>
      <c r="K12715" s="28" t="str">
        <f t="shared" si="403"/>
        <v/>
      </c>
    </row>
    <row r="12716" spans="1:11" x14ac:dyDescent="0.35">
      <c r="A12716" s="69">
        <f t="shared" si="402"/>
        <v>45901</v>
      </c>
      <c r="B12716" t="s">
        <v>925</v>
      </c>
      <c r="C12716" t="s">
        <v>290</v>
      </c>
      <c r="D12716" t="s">
        <v>889</v>
      </c>
      <c r="E12716" t="s">
        <v>325</v>
      </c>
      <c r="F12716" t="s">
        <v>326</v>
      </c>
      <c r="G12716" t="s">
        <v>101</v>
      </c>
      <c r="H12716">
        <v>0</v>
      </c>
      <c r="I12716" s="68" t="str">
        <f>VLOOKUP(E12716,Refs!$P$2:$R$29,3,FALSE)</f>
        <v>Y59</v>
      </c>
      <c r="J12716" s="68" t="str">
        <f>VLOOKUP(E12716,Refs!$P$2:$S$29,4,FALSE)</f>
        <v>South East</v>
      </c>
      <c r="K12716" s="28" t="str">
        <f t="shared" si="403"/>
        <v/>
      </c>
    </row>
    <row r="12717" spans="1:11" x14ac:dyDescent="0.35">
      <c r="A12717" s="69">
        <f t="shared" si="402"/>
        <v>45901</v>
      </c>
      <c r="B12717" t="s">
        <v>925</v>
      </c>
      <c r="C12717" t="s">
        <v>290</v>
      </c>
      <c r="D12717" t="s">
        <v>889</v>
      </c>
      <c r="E12717" t="s">
        <v>325</v>
      </c>
      <c r="F12717" t="s">
        <v>326</v>
      </c>
      <c r="G12717" t="s">
        <v>102</v>
      </c>
      <c r="H12717">
        <v>221</v>
      </c>
      <c r="I12717" s="68" t="str">
        <f>VLOOKUP(E12717,Refs!$P$2:$R$29,3,FALSE)</f>
        <v>Y59</v>
      </c>
      <c r="J12717" s="68" t="str">
        <f>VLOOKUP(E12717,Refs!$P$2:$S$29,4,FALSE)</f>
        <v>South East</v>
      </c>
      <c r="K12717" s="28">
        <f t="shared" si="403"/>
        <v>221</v>
      </c>
    </row>
    <row r="12718" spans="1:11" x14ac:dyDescent="0.35">
      <c r="A12718" s="69">
        <f t="shared" si="402"/>
        <v>45901</v>
      </c>
      <c r="B12718" t="s">
        <v>925</v>
      </c>
      <c r="C12718" t="s">
        <v>290</v>
      </c>
      <c r="D12718" t="s">
        <v>889</v>
      </c>
      <c r="E12718" t="s">
        <v>325</v>
      </c>
      <c r="F12718" t="s">
        <v>326</v>
      </c>
      <c r="G12718" t="s">
        <v>103</v>
      </c>
      <c r="H12718">
        <v>1322</v>
      </c>
      <c r="I12718" s="68" t="str">
        <f>VLOOKUP(E12718,Refs!$P$2:$R$29,3,FALSE)</f>
        <v>Y59</v>
      </c>
      <c r="J12718" s="68" t="str">
        <f>VLOOKUP(E12718,Refs!$P$2:$S$29,4,FALSE)</f>
        <v>South East</v>
      </c>
      <c r="K12718" s="28">
        <f t="shared" si="403"/>
        <v>1322</v>
      </c>
    </row>
    <row r="12719" spans="1:11" x14ac:dyDescent="0.35">
      <c r="A12719" s="69">
        <f t="shared" si="402"/>
        <v>45901</v>
      </c>
      <c r="B12719" t="s">
        <v>925</v>
      </c>
      <c r="C12719" t="s">
        <v>290</v>
      </c>
      <c r="D12719" t="s">
        <v>889</v>
      </c>
      <c r="E12719" t="s">
        <v>325</v>
      </c>
      <c r="F12719" t="s">
        <v>326</v>
      </c>
      <c r="G12719" t="s">
        <v>104</v>
      </c>
      <c r="H12719">
        <v>0</v>
      </c>
      <c r="I12719" s="68" t="str">
        <f>VLOOKUP(E12719,Refs!$P$2:$R$29,3,FALSE)</f>
        <v>Y59</v>
      </c>
      <c r="J12719" s="68" t="str">
        <f>VLOOKUP(E12719,Refs!$P$2:$S$29,4,FALSE)</f>
        <v>South East</v>
      </c>
      <c r="K12719" s="28" t="str">
        <f t="shared" si="403"/>
        <v/>
      </c>
    </row>
    <row r="12720" spans="1:11" x14ac:dyDescent="0.35">
      <c r="A12720" s="69">
        <f t="shared" si="402"/>
        <v>45901</v>
      </c>
      <c r="B12720" t="s">
        <v>925</v>
      </c>
      <c r="C12720" t="s">
        <v>290</v>
      </c>
      <c r="D12720" t="s">
        <v>889</v>
      </c>
      <c r="E12720" t="s">
        <v>325</v>
      </c>
      <c r="F12720" t="s">
        <v>326</v>
      </c>
      <c r="G12720" t="s">
        <v>105</v>
      </c>
      <c r="H12720">
        <v>10792</v>
      </c>
      <c r="I12720" s="68" t="str">
        <f>VLOOKUP(E12720,Refs!$P$2:$R$29,3,FALSE)</f>
        <v>Y59</v>
      </c>
      <c r="J12720" s="68" t="str">
        <f>VLOOKUP(E12720,Refs!$P$2:$S$29,4,FALSE)</f>
        <v>South East</v>
      </c>
      <c r="K12720" s="28">
        <f t="shared" si="403"/>
        <v>10792</v>
      </c>
    </row>
    <row r="12721" spans="1:11" x14ac:dyDescent="0.35">
      <c r="A12721" s="69">
        <f t="shared" si="402"/>
        <v>45901</v>
      </c>
      <c r="B12721" t="s">
        <v>925</v>
      </c>
      <c r="C12721" t="s">
        <v>290</v>
      </c>
      <c r="D12721" t="s">
        <v>889</v>
      </c>
      <c r="E12721" t="s">
        <v>325</v>
      </c>
      <c r="F12721" t="s">
        <v>326</v>
      </c>
      <c r="G12721" t="s">
        <v>106</v>
      </c>
      <c r="H12721">
        <v>3361</v>
      </c>
      <c r="I12721" s="68" t="str">
        <f>VLOOKUP(E12721,Refs!$P$2:$R$29,3,FALSE)</f>
        <v>Y59</v>
      </c>
      <c r="J12721" s="68" t="str">
        <f>VLOOKUP(E12721,Refs!$P$2:$S$29,4,FALSE)</f>
        <v>South East</v>
      </c>
      <c r="K12721" s="28">
        <f t="shared" si="403"/>
        <v>3361</v>
      </c>
    </row>
    <row r="12722" spans="1:11" x14ac:dyDescent="0.35">
      <c r="A12722" s="69">
        <f t="shared" si="402"/>
        <v>45901</v>
      </c>
      <c r="B12722" t="s">
        <v>925</v>
      </c>
      <c r="C12722" t="s">
        <v>290</v>
      </c>
      <c r="D12722" t="s">
        <v>889</v>
      </c>
      <c r="E12722" t="s">
        <v>325</v>
      </c>
      <c r="F12722" t="s">
        <v>326</v>
      </c>
      <c r="G12722" t="s">
        <v>107</v>
      </c>
      <c r="H12722">
        <v>238</v>
      </c>
      <c r="I12722" s="68" t="str">
        <f>VLOOKUP(E12722,Refs!$P$2:$R$29,3,FALSE)</f>
        <v>Y59</v>
      </c>
      <c r="J12722" s="68" t="str">
        <f>VLOOKUP(E12722,Refs!$P$2:$S$29,4,FALSE)</f>
        <v>South East</v>
      </c>
      <c r="K12722" s="28">
        <f t="shared" si="403"/>
        <v>238</v>
      </c>
    </row>
    <row r="12723" spans="1:11" x14ac:dyDescent="0.35">
      <c r="A12723" s="69">
        <f t="shared" si="402"/>
        <v>45901</v>
      </c>
      <c r="B12723" t="s">
        <v>925</v>
      </c>
      <c r="C12723" t="s">
        <v>290</v>
      </c>
      <c r="D12723" t="s">
        <v>889</v>
      </c>
      <c r="E12723" t="s">
        <v>325</v>
      </c>
      <c r="F12723" t="s">
        <v>326</v>
      </c>
      <c r="G12723" t="s">
        <v>108</v>
      </c>
      <c r="H12723">
        <v>1893</v>
      </c>
      <c r="I12723" s="68" t="str">
        <f>VLOOKUP(E12723,Refs!$P$2:$R$29,3,FALSE)</f>
        <v>Y59</v>
      </c>
      <c r="J12723" s="68" t="str">
        <f>VLOOKUP(E12723,Refs!$P$2:$S$29,4,FALSE)</f>
        <v>South East</v>
      </c>
      <c r="K12723" s="28">
        <f t="shared" si="403"/>
        <v>1893</v>
      </c>
    </row>
    <row r="12724" spans="1:11" x14ac:dyDescent="0.35">
      <c r="A12724" s="69">
        <f t="shared" si="402"/>
        <v>45901</v>
      </c>
      <c r="B12724" t="s">
        <v>925</v>
      </c>
      <c r="C12724" t="s">
        <v>290</v>
      </c>
      <c r="D12724" t="s">
        <v>889</v>
      </c>
      <c r="E12724" t="s">
        <v>325</v>
      </c>
      <c r="F12724" t="s">
        <v>326</v>
      </c>
      <c r="G12724" t="s">
        <v>109</v>
      </c>
      <c r="H12724">
        <v>0</v>
      </c>
      <c r="I12724" s="68" t="str">
        <f>VLOOKUP(E12724,Refs!$P$2:$R$29,3,FALSE)</f>
        <v>Y59</v>
      </c>
      <c r="J12724" s="68" t="str">
        <f>VLOOKUP(E12724,Refs!$P$2:$S$29,4,FALSE)</f>
        <v>South East</v>
      </c>
      <c r="K12724" s="28" t="str">
        <f t="shared" si="403"/>
        <v/>
      </c>
    </row>
    <row r="12725" spans="1:11" x14ac:dyDescent="0.35">
      <c r="A12725" s="69">
        <f t="shared" si="402"/>
        <v>45901</v>
      </c>
      <c r="B12725" t="s">
        <v>925</v>
      </c>
      <c r="C12725" t="s">
        <v>290</v>
      </c>
      <c r="D12725" t="s">
        <v>889</v>
      </c>
      <c r="E12725" t="s">
        <v>325</v>
      </c>
      <c r="F12725" t="s">
        <v>326</v>
      </c>
      <c r="G12725" t="s">
        <v>110</v>
      </c>
      <c r="H12725">
        <v>7014</v>
      </c>
      <c r="I12725" s="68" t="str">
        <f>VLOOKUP(E12725,Refs!$P$2:$R$29,3,FALSE)</f>
        <v>Y59</v>
      </c>
      <c r="J12725" s="68" t="str">
        <f>VLOOKUP(E12725,Refs!$P$2:$S$29,4,FALSE)</f>
        <v>South East</v>
      </c>
      <c r="K12725" s="28">
        <f t="shared" si="403"/>
        <v>7014</v>
      </c>
    </row>
    <row r="12726" spans="1:11" x14ac:dyDescent="0.35">
      <c r="A12726" s="69">
        <f t="shared" si="402"/>
        <v>45901</v>
      </c>
      <c r="B12726" t="s">
        <v>925</v>
      </c>
      <c r="C12726" t="s">
        <v>290</v>
      </c>
      <c r="D12726" t="s">
        <v>889</v>
      </c>
      <c r="E12726" t="s">
        <v>325</v>
      </c>
      <c r="F12726" t="s">
        <v>326</v>
      </c>
      <c r="G12726" t="s">
        <v>808</v>
      </c>
      <c r="H12726">
        <v>40211</v>
      </c>
      <c r="I12726" s="68" t="str">
        <f>VLOOKUP(E12726,Refs!$P$2:$R$29,3,FALSE)</f>
        <v>Y59</v>
      </c>
      <c r="J12726" s="68" t="str">
        <f>VLOOKUP(E12726,Refs!$P$2:$S$29,4,FALSE)</f>
        <v>South East</v>
      </c>
      <c r="K12726" s="28">
        <f t="shared" si="403"/>
        <v>40211</v>
      </c>
    </row>
    <row r="12727" spans="1:11" x14ac:dyDescent="0.35">
      <c r="A12727" s="69">
        <f t="shared" si="402"/>
        <v>45901</v>
      </c>
      <c r="B12727" t="s">
        <v>925</v>
      </c>
      <c r="C12727" t="s">
        <v>290</v>
      </c>
      <c r="D12727" t="s">
        <v>889</v>
      </c>
      <c r="E12727" t="s">
        <v>325</v>
      </c>
      <c r="F12727" t="s">
        <v>326</v>
      </c>
      <c r="G12727" t="s">
        <v>809</v>
      </c>
      <c r="H12727">
        <v>0</v>
      </c>
      <c r="I12727" s="68" t="str">
        <f>VLOOKUP(E12727,Refs!$P$2:$R$29,3,FALSE)</f>
        <v>Y59</v>
      </c>
      <c r="J12727" s="68" t="str">
        <f>VLOOKUP(E12727,Refs!$P$2:$S$29,4,FALSE)</f>
        <v>South East</v>
      </c>
      <c r="K12727" s="28" t="str">
        <f t="shared" si="403"/>
        <v/>
      </c>
    </row>
    <row r="12728" spans="1:11" x14ac:dyDescent="0.35">
      <c r="A12728" s="69">
        <f t="shared" si="402"/>
        <v>45901</v>
      </c>
      <c r="B12728" t="s">
        <v>925</v>
      </c>
      <c r="C12728" t="s">
        <v>290</v>
      </c>
      <c r="D12728" t="s">
        <v>889</v>
      </c>
      <c r="E12728" t="s">
        <v>325</v>
      </c>
      <c r="F12728" t="s">
        <v>326</v>
      </c>
      <c r="G12728" t="s">
        <v>111</v>
      </c>
      <c r="H12728">
        <v>61752</v>
      </c>
      <c r="I12728" s="68" t="str">
        <f>VLOOKUP(E12728,Refs!$P$2:$R$29,3,FALSE)</f>
        <v>Y59</v>
      </c>
      <c r="J12728" s="68" t="str">
        <f>VLOOKUP(E12728,Refs!$P$2:$S$29,4,FALSE)</f>
        <v>South East</v>
      </c>
      <c r="K12728" s="28">
        <f t="shared" si="403"/>
        <v>61752</v>
      </c>
    </row>
    <row r="12729" spans="1:11" x14ac:dyDescent="0.35">
      <c r="A12729" s="69">
        <f t="shared" si="402"/>
        <v>45901</v>
      </c>
      <c r="B12729" t="s">
        <v>925</v>
      </c>
      <c r="C12729" t="s">
        <v>290</v>
      </c>
      <c r="D12729" t="s">
        <v>889</v>
      </c>
      <c r="E12729" t="s">
        <v>325</v>
      </c>
      <c r="F12729" t="s">
        <v>326</v>
      </c>
      <c r="G12729" t="s">
        <v>112</v>
      </c>
      <c r="H12729">
        <v>0</v>
      </c>
      <c r="I12729" s="68" t="str">
        <f>VLOOKUP(E12729,Refs!$P$2:$R$29,3,FALSE)</f>
        <v>Y59</v>
      </c>
      <c r="J12729" s="68" t="str">
        <f>VLOOKUP(E12729,Refs!$P$2:$S$29,4,FALSE)</f>
        <v>South East</v>
      </c>
      <c r="K12729" s="28" t="str">
        <f t="shared" si="403"/>
        <v/>
      </c>
    </row>
    <row r="12730" spans="1:11" x14ac:dyDescent="0.35">
      <c r="A12730" s="69">
        <f t="shared" si="402"/>
        <v>45901</v>
      </c>
      <c r="B12730" t="s">
        <v>925</v>
      </c>
      <c r="C12730" t="s">
        <v>290</v>
      </c>
      <c r="D12730" t="s">
        <v>889</v>
      </c>
      <c r="E12730" t="s">
        <v>325</v>
      </c>
      <c r="F12730" t="s">
        <v>326</v>
      </c>
      <c r="G12730" t="s">
        <v>113</v>
      </c>
      <c r="H12730">
        <v>47468</v>
      </c>
      <c r="I12730" s="68" t="str">
        <f>VLOOKUP(E12730,Refs!$P$2:$R$29,3,FALSE)</f>
        <v>Y59</v>
      </c>
      <c r="J12730" s="68" t="str">
        <f>VLOOKUP(E12730,Refs!$P$2:$S$29,4,FALSE)</f>
        <v>South East</v>
      </c>
      <c r="K12730" s="28">
        <f t="shared" si="403"/>
        <v>47468</v>
      </c>
    </row>
    <row r="12731" spans="1:11" x14ac:dyDescent="0.35">
      <c r="A12731" s="69">
        <f t="shared" si="402"/>
        <v>45901</v>
      </c>
      <c r="B12731" t="s">
        <v>925</v>
      </c>
      <c r="C12731" t="s">
        <v>290</v>
      </c>
      <c r="D12731" t="s">
        <v>889</v>
      </c>
      <c r="E12731" t="s">
        <v>325</v>
      </c>
      <c r="F12731" t="s">
        <v>326</v>
      </c>
      <c r="G12731" t="s">
        <v>114</v>
      </c>
      <c r="H12731">
        <v>18174</v>
      </c>
      <c r="I12731" s="68" t="str">
        <f>VLOOKUP(E12731,Refs!$P$2:$R$29,3,FALSE)</f>
        <v>Y59</v>
      </c>
      <c r="J12731" s="68" t="str">
        <f>VLOOKUP(E12731,Refs!$P$2:$S$29,4,FALSE)</f>
        <v>South East</v>
      </c>
      <c r="K12731" s="28">
        <f t="shared" si="403"/>
        <v>18174</v>
      </c>
    </row>
    <row r="12732" spans="1:11" x14ac:dyDescent="0.35">
      <c r="A12732" s="69">
        <f t="shared" si="402"/>
        <v>45901</v>
      </c>
      <c r="B12732" t="s">
        <v>925</v>
      </c>
      <c r="C12732" t="s">
        <v>290</v>
      </c>
      <c r="D12732" t="s">
        <v>889</v>
      </c>
      <c r="E12732" t="s">
        <v>325</v>
      </c>
      <c r="F12732" t="s">
        <v>326</v>
      </c>
      <c r="G12732" t="s">
        <v>115</v>
      </c>
      <c r="H12732">
        <v>14650</v>
      </c>
      <c r="I12732" s="68" t="str">
        <f>VLOOKUP(E12732,Refs!$P$2:$R$29,3,FALSE)</f>
        <v>Y59</v>
      </c>
      <c r="J12732" s="68" t="str">
        <f>VLOOKUP(E12732,Refs!$P$2:$S$29,4,FALSE)</f>
        <v>South East</v>
      </c>
      <c r="K12732" s="28">
        <f t="shared" si="403"/>
        <v>14650</v>
      </c>
    </row>
    <row r="12733" spans="1:11" x14ac:dyDescent="0.35">
      <c r="A12733" s="69">
        <f t="shared" si="402"/>
        <v>45901</v>
      </c>
      <c r="B12733" t="s">
        <v>925</v>
      </c>
      <c r="C12733" t="s">
        <v>290</v>
      </c>
      <c r="D12733" t="s">
        <v>889</v>
      </c>
      <c r="E12733" t="s">
        <v>325</v>
      </c>
      <c r="F12733" t="s">
        <v>326</v>
      </c>
      <c r="G12733" t="s">
        <v>116</v>
      </c>
      <c r="H12733">
        <v>8153</v>
      </c>
      <c r="I12733" s="68" t="str">
        <f>VLOOKUP(E12733,Refs!$P$2:$R$29,3,FALSE)</f>
        <v>Y59</v>
      </c>
      <c r="J12733" s="68" t="str">
        <f>VLOOKUP(E12733,Refs!$P$2:$S$29,4,FALSE)</f>
        <v>South East</v>
      </c>
      <c r="K12733" s="28">
        <f t="shared" si="403"/>
        <v>8153</v>
      </c>
    </row>
    <row r="12734" spans="1:11" x14ac:dyDescent="0.35">
      <c r="A12734" s="69">
        <f t="shared" si="402"/>
        <v>45901</v>
      </c>
      <c r="B12734" t="s">
        <v>925</v>
      </c>
      <c r="C12734" t="s">
        <v>290</v>
      </c>
      <c r="D12734" t="s">
        <v>889</v>
      </c>
      <c r="E12734" t="s">
        <v>325</v>
      </c>
      <c r="F12734" t="s">
        <v>326</v>
      </c>
      <c r="G12734" t="s">
        <v>117</v>
      </c>
      <c r="H12734">
        <v>5663</v>
      </c>
      <c r="I12734" s="68" t="str">
        <f>VLOOKUP(E12734,Refs!$P$2:$R$29,3,FALSE)</f>
        <v>Y59</v>
      </c>
      <c r="J12734" s="68" t="str">
        <f>VLOOKUP(E12734,Refs!$P$2:$S$29,4,FALSE)</f>
        <v>South East</v>
      </c>
      <c r="K12734" s="28">
        <f t="shared" si="403"/>
        <v>5663</v>
      </c>
    </row>
    <row r="12735" spans="1:11" x14ac:dyDescent="0.35">
      <c r="A12735" s="69">
        <f t="shared" si="402"/>
        <v>45901</v>
      </c>
      <c r="B12735" t="s">
        <v>925</v>
      </c>
      <c r="C12735" t="s">
        <v>290</v>
      </c>
      <c r="D12735" t="s">
        <v>889</v>
      </c>
      <c r="E12735" t="s">
        <v>325</v>
      </c>
      <c r="F12735" t="s">
        <v>326</v>
      </c>
      <c r="G12735" t="s">
        <v>118</v>
      </c>
      <c r="H12735">
        <v>1405</v>
      </c>
      <c r="I12735" s="68" t="str">
        <f>VLOOKUP(E12735,Refs!$P$2:$R$29,3,FALSE)</f>
        <v>Y59</v>
      </c>
      <c r="J12735" s="68" t="str">
        <f>VLOOKUP(E12735,Refs!$P$2:$S$29,4,FALSE)</f>
        <v>South East</v>
      </c>
      <c r="K12735" s="28">
        <f t="shared" si="403"/>
        <v>1405</v>
      </c>
    </row>
    <row r="12736" spans="1:11" x14ac:dyDescent="0.35">
      <c r="A12736" s="69">
        <f t="shared" si="402"/>
        <v>45901</v>
      </c>
      <c r="B12736" t="s">
        <v>925</v>
      </c>
      <c r="C12736" t="s">
        <v>290</v>
      </c>
      <c r="D12736" t="s">
        <v>889</v>
      </c>
      <c r="E12736" t="s">
        <v>325</v>
      </c>
      <c r="F12736" t="s">
        <v>326</v>
      </c>
      <c r="G12736" t="s">
        <v>119</v>
      </c>
      <c r="H12736">
        <v>9881</v>
      </c>
      <c r="I12736" s="68" t="str">
        <f>VLOOKUP(E12736,Refs!$P$2:$R$29,3,FALSE)</f>
        <v>Y59</v>
      </c>
      <c r="J12736" s="68" t="str">
        <f>VLOOKUP(E12736,Refs!$P$2:$S$29,4,FALSE)</f>
        <v>South East</v>
      </c>
      <c r="K12736" s="28">
        <f t="shared" si="403"/>
        <v>9881</v>
      </c>
    </row>
    <row r="12737" spans="1:11" x14ac:dyDescent="0.35">
      <c r="A12737" s="69">
        <f t="shared" si="402"/>
        <v>45901</v>
      </c>
      <c r="B12737" t="s">
        <v>925</v>
      </c>
      <c r="C12737" t="s">
        <v>290</v>
      </c>
      <c r="D12737" t="s">
        <v>889</v>
      </c>
      <c r="E12737" t="s">
        <v>325</v>
      </c>
      <c r="F12737" t="s">
        <v>326</v>
      </c>
      <c r="G12737" t="s">
        <v>120</v>
      </c>
      <c r="H12737">
        <v>5091</v>
      </c>
      <c r="I12737" s="68" t="str">
        <f>VLOOKUP(E12737,Refs!$P$2:$R$29,3,FALSE)</f>
        <v>Y59</v>
      </c>
      <c r="J12737" s="68" t="str">
        <f>VLOOKUP(E12737,Refs!$P$2:$S$29,4,FALSE)</f>
        <v>South East</v>
      </c>
      <c r="K12737" s="28">
        <f t="shared" si="403"/>
        <v>5091</v>
      </c>
    </row>
    <row r="12738" spans="1:11" x14ac:dyDescent="0.35">
      <c r="A12738" s="69">
        <f t="shared" si="402"/>
        <v>45901</v>
      </c>
      <c r="B12738" t="s">
        <v>925</v>
      </c>
      <c r="C12738" t="s">
        <v>290</v>
      </c>
      <c r="D12738" t="s">
        <v>889</v>
      </c>
      <c r="E12738" t="s">
        <v>325</v>
      </c>
      <c r="F12738" t="s">
        <v>326</v>
      </c>
      <c r="G12738" t="s">
        <v>121</v>
      </c>
      <c r="H12738">
        <v>3778</v>
      </c>
      <c r="I12738" s="68" t="str">
        <f>VLOOKUP(E12738,Refs!$P$2:$R$29,3,FALSE)</f>
        <v>Y59</v>
      </c>
      <c r="J12738" s="68" t="str">
        <f>VLOOKUP(E12738,Refs!$P$2:$S$29,4,FALSE)</f>
        <v>South East</v>
      </c>
      <c r="K12738" s="28">
        <f t="shared" si="403"/>
        <v>3778</v>
      </c>
    </row>
    <row r="12739" spans="1:11" x14ac:dyDescent="0.35">
      <c r="A12739" s="69">
        <f t="shared" ref="A12739:A12802" si="404">DATEVALUE(RIGHT(B12739,8))</f>
        <v>45901</v>
      </c>
      <c r="B12739" t="s">
        <v>925</v>
      </c>
      <c r="C12739" t="s">
        <v>290</v>
      </c>
      <c r="D12739" t="s">
        <v>889</v>
      </c>
      <c r="E12739" t="s">
        <v>325</v>
      </c>
      <c r="F12739" t="s">
        <v>326</v>
      </c>
      <c r="G12739" t="s">
        <v>122</v>
      </c>
      <c r="H12739">
        <v>3251</v>
      </c>
      <c r="I12739" s="68" t="str">
        <f>VLOOKUP(E12739,Refs!$P$2:$R$29,3,FALSE)</f>
        <v>Y59</v>
      </c>
      <c r="J12739" s="68" t="str">
        <f>VLOOKUP(E12739,Refs!$P$2:$S$29,4,FALSE)</f>
        <v>South East</v>
      </c>
      <c r="K12739" s="28">
        <f t="shared" si="403"/>
        <v>3251</v>
      </c>
    </row>
    <row r="12740" spans="1:11" x14ac:dyDescent="0.35">
      <c r="A12740" s="69">
        <f t="shared" si="404"/>
        <v>45901</v>
      </c>
      <c r="B12740" t="s">
        <v>925</v>
      </c>
      <c r="C12740" t="s">
        <v>290</v>
      </c>
      <c r="D12740" t="s">
        <v>889</v>
      </c>
      <c r="E12740" t="s">
        <v>325</v>
      </c>
      <c r="F12740" t="s">
        <v>326</v>
      </c>
      <c r="G12740" t="s">
        <v>123</v>
      </c>
      <c r="H12740">
        <v>1</v>
      </c>
      <c r="I12740" s="68" t="str">
        <f>VLOOKUP(E12740,Refs!$P$2:$R$29,3,FALSE)</f>
        <v>Y59</v>
      </c>
      <c r="J12740" s="68" t="str">
        <f>VLOOKUP(E12740,Refs!$P$2:$S$29,4,FALSE)</f>
        <v>South East</v>
      </c>
      <c r="K12740" s="28">
        <f t="shared" si="403"/>
        <v>1</v>
      </c>
    </row>
    <row r="12741" spans="1:11" x14ac:dyDescent="0.35">
      <c r="A12741" s="69">
        <f t="shared" si="404"/>
        <v>45901</v>
      </c>
      <c r="B12741" t="s">
        <v>925</v>
      </c>
      <c r="C12741" t="s">
        <v>290</v>
      </c>
      <c r="D12741" t="s">
        <v>889</v>
      </c>
      <c r="E12741" t="s">
        <v>325</v>
      </c>
      <c r="F12741" t="s">
        <v>326</v>
      </c>
      <c r="G12741" t="s">
        <v>124</v>
      </c>
      <c r="H12741">
        <v>0</v>
      </c>
      <c r="I12741" s="68" t="str">
        <f>VLOOKUP(E12741,Refs!$P$2:$R$29,3,FALSE)</f>
        <v>Y59</v>
      </c>
      <c r="J12741" s="68" t="str">
        <f>VLOOKUP(E12741,Refs!$P$2:$S$29,4,FALSE)</f>
        <v>South East</v>
      </c>
      <c r="K12741" s="28" t="str">
        <f t="shared" si="403"/>
        <v/>
      </c>
    </row>
    <row r="12742" spans="1:11" x14ac:dyDescent="0.35">
      <c r="A12742" s="69">
        <f t="shared" si="404"/>
        <v>45901</v>
      </c>
      <c r="B12742" t="s">
        <v>925</v>
      </c>
      <c r="C12742" t="s">
        <v>290</v>
      </c>
      <c r="D12742" t="s">
        <v>889</v>
      </c>
      <c r="E12742" t="s">
        <v>325</v>
      </c>
      <c r="F12742" t="s">
        <v>326</v>
      </c>
      <c r="G12742" t="s">
        <v>125</v>
      </c>
      <c r="H12742">
        <v>0</v>
      </c>
      <c r="I12742" s="68" t="str">
        <f>VLOOKUP(E12742,Refs!$P$2:$R$29,3,FALSE)</f>
        <v>Y59</v>
      </c>
      <c r="J12742" s="68" t="str">
        <f>VLOOKUP(E12742,Refs!$P$2:$S$29,4,FALSE)</f>
        <v>South East</v>
      </c>
      <c r="K12742" s="28" t="str">
        <f t="shared" si="403"/>
        <v/>
      </c>
    </row>
    <row r="12743" spans="1:11" x14ac:dyDescent="0.35">
      <c r="A12743" s="69">
        <f t="shared" si="404"/>
        <v>45901</v>
      </c>
      <c r="B12743" t="s">
        <v>925</v>
      </c>
      <c r="C12743" t="s">
        <v>290</v>
      </c>
      <c r="D12743" t="s">
        <v>889</v>
      </c>
      <c r="E12743" t="s">
        <v>325</v>
      </c>
      <c r="F12743" t="s">
        <v>326</v>
      </c>
      <c r="G12743" t="s">
        <v>126</v>
      </c>
      <c r="H12743">
        <v>0</v>
      </c>
      <c r="I12743" s="68" t="str">
        <f>VLOOKUP(E12743,Refs!$P$2:$R$29,3,FALSE)</f>
        <v>Y59</v>
      </c>
      <c r="J12743" s="68" t="str">
        <f>VLOOKUP(E12743,Refs!$P$2:$S$29,4,FALSE)</f>
        <v>South East</v>
      </c>
      <c r="K12743" s="28" t="str">
        <f t="shared" si="403"/>
        <v/>
      </c>
    </row>
    <row r="12744" spans="1:11" x14ac:dyDescent="0.35">
      <c r="A12744" s="69">
        <f t="shared" si="404"/>
        <v>45901</v>
      </c>
      <c r="B12744" t="s">
        <v>925</v>
      </c>
      <c r="C12744" t="s">
        <v>290</v>
      </c>
      <c r="D12744" t="s">
        <v>889</v>
      </c>
      <c r="E12744" t="s">
        <v>325</v>
      </c>
      <c r="F12744" t="s">
        <v>326</v>
      </c>
      <c r="G12744" t="s">
        <v>127</v>
      </c>
      <c r="H12744">
        <v>274</v>
      </c>
      <c r="I12744" s="68" t="str">
        <f>VLOOKUP(E12744,Refs!$P$2:$R$29,3,FALSE)</f>
        <v>Y59</v>
      </c>
      <c r="J12744" s="68" t="str">
        <f>VLOOKUP(E12744,Refs!$P$2:$S$29,4,FALSE)</f>
        <v>South East</v>
      </c>
      <c r="K12744" s="28">
        <f t="shared" si="403"/>
        <v>274</v>
      </c>
    </row>
    <row r="12745" spans="1:11" x14ac:dyDescent="0.35">
      <c r="A12745" s="69">
        <f t="shared" si="404"/>
        <v>45901</v>
      </c>
      <c r="B12745" t="s">
        <v>925</v>
      </c>
      <c r="C12745" t="s">
        <v>290</v>
      </c>
      <c r="D12745" t="s">
        <v>889</v>
      </c>
      <c r="E12745" t="s">
        <v>325</v>
      </c>
      <c r="F12745" t="s">
        <v>326</v>
      </c>
      <c r="G12745" t="s">
        <v>128</v>
      </c>
      <c r="H12745">
        <v>2233</v>
      </c>
      <c r="I12745" s="68" t="str">
        <f>VLOOKUP(E12745,Refs!$P$2:$R$29,3,FALSE)</f>
        <v>Y59</v>
      </c>
      <c r="J12745" s="68" t="str">
        <f>VLOOKUP(E12745,Refs!$P$2:$S$29,4,FALSE)</f>
        <v>South East</v>
      </c>
      <c r="K12745" s="28">
        <f t="shared" si="403"/>
        <v>2233</v>
      </c>
    </row>
    <row r="12746" spans="1:11" x14ac:dyDescent="0.35">
      <c r="A12746" s="69">
        <f t="shared" si="404"/>
        <v>45901</v>
      </c>
      <c r="B12746" t="s">
        <v>925</v>
      </c>
      <c r="C12746" t="s">
        <v>290</v>
      </c>
      <c r="D12746" t="s">
        <v>889</v>
      </c>
      <c r="E12746" t="s">
        <v>325</v>
      </c>
      <c r="F12746" t="s">
        <v>326</v>
      </c>
      <c r="G12746" t="s">
        <v>129</v>
      </c>
      <c r="H12746">
        <v>0</v>
      </c>
      <c r="I12746" s="68" t="str">
        <f>VLOOKUP(E12746,Refs!$P$2:$R$29,3,FALSE)</f>
        <v>Y59</v>
      </c>
      <c r="J12746" s="68" t="str">
        <f>VLOOKUP(E12746,Refs!$P$2:$S$29,4,FALSE)</f>
        <v>South East</v>
      </c>
      <c r="K12746" s="28" t="str">
        <f t="shared" si="403"/>
        <v/>
      </c>
    </row>
    <row r="12747" spans="1:11" x14ac:dyDescent="0.35">
      <c r="A12747" s="69">
        <f t="shared" si="404"/>
        <v>45901</v>
      </c>
      <c r="B12747" t="s">
        <v>925</v>
      </c>
      <c r="C12747" t="s">
        <v>290</v>
      </c>
      <c r="D12747" t="s">
        <v>889</v>
      </c>
      <c r="E12747" t="s">
        <v>325</v>
      </c>
      <c r="F12747" t="s">
        <v>326</v>
      </c>
      <c r="G12747" t="s">
        <v>130</v>
      </c>
      <c r="H12747">
        <v>0</v>
      </c>
      <c r="I12747" s="68" t="str">
        <f>VLOOKUP(E12747,Refs!$P$2:$R$29,3,FALSE)</f>
        <v>Y59</v>
      </c>
      <c r="J12747" s="68" t="str">
        <f>VLOOKUP(E12747,Refs!$P$2:$S$29,4,FALSE)</f>
        <v>South East</v>
      </c>
      <c r="K12747" s="28" t="str">
        <f t="shared" si="403"/>
        <v/>
      </c>
    </row>
    <row r="12748" spans="1:11" x14ac:dyDescent="0.35">
      <c r="A12748" s="69">
        <f t="shared" si="404"/>
        <v>45901</v>
      </c>
      <c r="B12748" t="s">
        <v>925</v>
      </c>
      <c r="C12748" t="s">
        <v>290</v>
      </c>
      <c r="D12748" t="s">
        <v>889</v>
      </c>
      <c r="E12748" t="s">
        <v>325</v>
      </c>
      <c r="F12748" t="s">
        <v>326</v>
      </c>
      <c r="G12748" t="s">
        <v>131</v>
      </c>
      <c r="H12748">
        <v>0</v>
      </c>
      <c r="I12748" s="68" t="str">
        <f>VLOOKUP(E12748,Refs!$P$2:$R$29,3,FALSE)</f>
        <v>Y59</v>
      </c>
      <c r="J12748" s="68" t="str">
        <f>VLOOKUP(E12748,Refs!$P$2:$S$29,4,FALSE)</f>
        <v>South East</v>
      </c>
      <c r="K12748" s="28" t="str">
        <f t="shared" si="403"/>
        <v/>
      </c>
    </row>
    <row r="12749" spans="1:11" x14ac:dyDescent="0.35">
      <c r="A12749" s="69">
        <f t="shared" si="404"/>
        <v>45901</v>
      </c>
      <c r="B12749" t="s">
        <v>925</v>
      </c>
      <c r="C12749" t="s">
        <v>290</v>
      </c>
      <c r="D12749" t="s">
        <v>889</v>
      </c>
      <c r="E12749" t="s">
        <v>325</v>
      </c>
      <c r="F12749" t="s">
        <v>326</v>
      </c>
      <c r="G12749" t="s">
        <v>132</v>
      </c>
      <c r="H12749">
        <v>0</v>
      </c>
      <c r="I12749" s="68" t="str">
        <f>VLOOKUP(E12749,Refs!$P$2:$R$29,3,FALSE)</f>
        <v>Y59</v>
      </c>
      <c r="J12749" s="68" t="str">
        <f>VLOOKUP(E12749,Refs!$P$2:$S$29,4,FALSE)</f>
        <v>South East</v>
      </c>
      <c r="K12749" s="28" t="str">
        <f t="shared" si="403"/>
        <v/>
      </c>
    </row>
    <row r="12750" spans="1:11" x14ac:dyDescent="0.35">
      <c r="A12750" s="69">
        <f t="shared" si="404"/>
        <v>45901</v>
      </c>
      <c r="B12750" t="s">
        <v>925</v>
      </c>
      <c r="C12750" t="s">
        <v>290</v>
      </c>
      <c r="D12750" t="s">
        <v>889</v>
      </c>
      <c r="E12750" t="s">
        <v>325</v>
      </c>
      <c r="F12750" t="s">
        <v>326</v>
      </c>
      <c r="G12750" t="s">
        <v>133</v>
      </c>
      <c r="H12750">
        <v>2378</v>
      </c>
      <c r="I12750" s="68" t="str">
        <f>VLOOKUP(E12750,Refs!$P$2:$R$29,3,FALSE)</f>
        <v>Y59</v>
      </c>
      <c r="J12750" s="68" t="str">
        <f>VLOOKUP(E12750,Refs!$P$2:$S$29,4,FALSE)</f>
        <v>South East</v>
      </c>
      <c r="K12750" s="28">
        <f t="shared" si="403"/>
        <v>2378</v>
      </c>
    </row>
    <row r="12751" spans="1:11" x14ac:dyDescent="0.35">
      <c r="A12751" s="69">
        <f t="shared" si="404"/>
        <v>45901</v>
      </c>
      <c r="B12751" t="s">
        <v>925</v>
      </c>
      <c r="C12751" t="s">
        <v>290</v>
      </c>
      <c r="D12751" t="s">
        <v>889</v>
      </c>
      <c r="E12751" t="s">
        <v>325</v>
      </c>
      <c r="F12751" t="s">
        <v>326</v>
      </c>
      <c r="G12751" t="s">
        <v>134</v>
      </c>
      <c r="H12751">
        <v>0</v>
      </c>
      <c r="I12751" s="68" t="str">
        <f>VLOOKUP(E12751,Refs!$P$2:$R$29,3,FALSE)</f>
        <v>Y59</v>
      </c>
      <c r="J12751" s="68" t="str">
        <f>VLOOKUP(E12751,Refs!$P$2:$S$29,4,FALSE)</f>
        <v>South East</v>
      </c>
      <c r="K12751" s="28" t="str">
        <f t="shared" si="403"/>
        <v/>
      </c>
    </row>
    <row r="12752" spans="1:11" x14ac:dyDescent="0.35">
      <c r="A12752" s="69">
        <f t="shared" si="404"/>
        <v>45901</v>
      </c>
      <c r="B12752" t="s">
        <v>925</v>
      </c>
      <c r="C12752" t="s">
        <v>290</v>
      </c>
      <c r="D12752" t="s">
        <v>889</v>
      </c>
      <c r="E12752" t="s">
        <v>325</v>
      </c>
      <c r="F12752" t="s">
        <v>326</v>
      </c>
      <c r="G12752" t="s">
        <v>135</v>
      </c>
      <c r="H12752">
        <v>0</v>
      </c>
      <c r="I12752" s="68" t="str">
        <f>VLOOKUP(E12752,Refs!$P$2:$R$29,3,FALSE)</f>
        <v>Y59</v>
      </c>
      <c r="J12752" s="68" t="str">
        <f>VLOOKUP(E12752,Refs!$P$2:$S$29,4,FALSE)</f>
        <v>South East</v>
      </c>
      <c r="K12752" s="28" t="str">
        <f t="shared" si="403"/>
        <v/>
      </c>
    </row>
    <row r="12753" spans="1:11" x14ac:dyDescent="0.35">
      <c r="A12753" s="69">
        <f t="shared" si="404"/>
        <v>45901</v>
      </c>
      <c r="B12753" t="s">
        <v>925</v>
      </c>
      <c r="C12753" t="s">
        <v>290</v>
      </c>
      <c r="D12753" t="s">
        <v>889</v>
      </c>
      <c r="E12753" t="s">
        <v>325</v>
      </c>
      <c r="F12753" t="s">
        <v>326</v>
      </c>
      <c r="G12753" t="s">
        <v>136</v>
      </c>
      <c r="H12753">
        <v>0</v>
      </c>
      <c r="I12753" s="68" t="str">
        <f>VLOOKUP(E12753,Refs!$P$2:$R$29,3,FALSE)</f>
        <v>Y59</v>
      </c>
      <c r="J12753" s="68" t="str">
        <f>VLOOKUP(E12753,Refs!$P$2:$S$29,4,FALSE)</f>
        <v>South East</v>
      </c>
      <c r="K12753" s="28" t="str">
        <f t="shared" si="403"/>
        <v/>
      </c>
    </row>
    <row r="12754" spans="1:11" x14ac:dyDescent="0.35">
      <c r="A12754" s="69">
        <f t="shared" si="404"/>
        <v>45901</v>
      </c>
      <c r="B12754" t="s">
        <v>925</v>
      </c>
      <c r="C12754" t="s">
        <v>290</v>
      </c>
      <c r="D12754" t="s">
        <v>889</v>
      </c>
      <c r="E12754" t="s">
        <v>325</v>
      </c>
      <c r="F12754" t="s">
        <v>326</v>
      </c>
      <c r="G12754" t="s">
        <v>137</v>
      </c>
      <c r="H12754">
        <v>0</v>
      </c>
      <c r="I12754" s="68" t="str">
        <f>VLOOKUP(E12754,Refs!$P$2:$R$29,3,FALSE)</f>
        <v>Y59</v>
      </c>
      <c r="J12754" s="68" t="str">
        <f>VLOOKUP(E12754,Refs!$P$2:$S$29,4,FALSE)</f>
        <v>South East</v>
      </c>
      <c r="K12754" s="28" t="str">
        <f t="shared" si="403"/>
        <v/>
      </c>
    </row>
    <row r="12755" spans="1:11" x14ac:dyDescent="0.35">
      <c r="A12755" s="69">
        <f t="shared" si="404"/>
        <v>45901</v>
      </c>
      <c r="B12755" t="s">
        <v>925</v>
      </c>
      <c r="C12755" t="s">
        <v>290</v>
      </c>
      <c r="D12755" t="s">
        <v>889</v>
      </c>
      <c r="E12755" t="s">
        <v>325</v>
      </c>
      <c r="F12755" t="s">
        <v>326</v>
      </c>
      <c r="G12755" t="s">
        <v>138</v>
      </c>
      <c r="H12755">
        <v>0</v>
      </c>
      <c r="I12755" s="68" t="str">
        <f>VLOOKUP(E12755,Refs!$P$2:$R$29,3,FALSE)</f>
        <v>Y59</v>
      </c>
      <c r="J12755" s="68" t="str">
        <f>VLOOKUP(E12755,Refs!$P$2:$S$29,4,FALSE)</f>
        <v>South East</v>
      </c>
      <c r="K12755" s="28" t="str">
        <f t="shared" si="403"/>
        <v/>
      </c>
    </row>
    <row r="12756" spans="1:11" x14ac:dyDescent="0.35">
      <c r="A12756" s="69">
        <f t="shared" si="404"/>
        <v>45901</v>
      </c>
      <c r="B12756" t="s">
        <v>925</v>
      </c>
      <c r="C12756" t="s">
        <v>290</v>
      </c>
      <c r="D12756" t="s">
        <v>889</v>
      </c>
      <c r="E12756" t="s">
        <v>325</v>
      </c>
      <c r="F12756" t="s">
        <v>326</v>
      </c>
      <c r="G12756" t="s">
        <v>139</v>
      </c>
      <c r="H12756">
        <v>0</v>
      </c>
      <c r="I12756" s="68" t="str">
        <f>VLOOKUP(E12756,Refs!$P$2:$R$29,3,FALSE)</f>
        <v>Y59</v>
      </c>
      <c r="J12756" s="68" t="str">
        <f>VLOOKUP(E12756,Refs!$P$2:$S$29,4,FALSE)</f>
        <v>South East</v>
      </c>
      <c r="K12756" s="28" t="str">
        <f t="shared" si="403"/>
        <v/>
      </c>
    </row>
    <row r="12757" spans="1:11" x14ac:dyDescent="0.35">
      <c r="A12757" s="69">
        <f t="shared" si="404"/>
        <v>45901</v>
      </c>
      <c r="B12757" t="s">
        <v>925</v>
      </c>
      <c r="C12757" t="s">
        <v>290</v>
      </c>
      <c r="D12757" t="s">
        <v>889</v>
      </c>
      <c r="E12757" t="s">
        <v>325</v>
      </c>
      <c r="F12757" t="s">
        <v>326</v>
      </c>
      <c r="G12757" t="s">
        <v>140</v>
      </c>
      <c r="H12757">
        <v>0</v>
      </c>
      <c r="I12757" s="68" t="str">
        <f>VLOOKUP(E12757,Refs!$P$2:$R$29,3,FALSE)</f>
        <v>Y59</v>
      </c>
      <c r="J12757" s="68" t="str">
        <f>VLOOKUP(E12757,Refs!$P$2:$S$29,4,FALSE)</f>
        <v>South East</v>
      </c>
      <c r="K12757" s="28" t="str">
        <f t="shared" si="403"/>
        <v/>
      </c>
    </row>
    <row r="12758" spans="1:11" x14ac:dyDescent="0.35">
      <c r="A12758" s="69">
        <f t="shared" si="404"/>
        <v>45901</v>
      </c>
      <c r="B12758" t="s">
        <v>925</v>
      </c>
      <c r="C12758" t="s">
        <v>290</v>
      </c>
      <c r="D12758" t="s">
        <v>889</v>
      </c>
      <c r="E12758" t="s">
        <v>325</v>
      </c>
      <c r="F12758" t="s">
        <v>326</v>
      </c>
      <c r="G12758" t="s">
        <v>728</v>
      </c>
      <c r="H12758">
        <v>0</v>
      </c>
      <c r="I12758" s="68" t="str">
        <f>VLOOKUP(E12758,Refs!$P$2:$R$29,3,FALSE)</f>
        <v>Y59</v>
      </c>
      <c r="J12758" s="68" t="str">
        <f>VLOOKUP(E12758,Refs!$P$2:$S$29,4,FALSE)</f>
        <v>South East</v>
      </c>
      <c r="K12758" s="28" t="str">
        <f t="shared" si="403"/>
        <v/>
      </c>
    </row>
    <row r="12759" spans="1:11" x14ac:dyDescent="0.35">
      <c r="A12759" s="69">
        <f t="shared" si="404"/>
        <v>45901</v>
      </c>
      <c r="B12759" t="s">
        <v>925</v>
      </c>
      <c r="C12759" t="s">
        <v>290</v>
      </c>
      <c r="D12759" t="s">
        <v>889</v>
      </c>
      <c r="E12759" t="s">
        <v>325</v>
      </c>
      <c r="F12759" t="s">
        <v>326</v>
      </c>
      <c r="G12759" t="s">
        <v>727</v>
      </c>
      <c r="H12759">
        <v>0</v>
      </c>
      <c r="I12759" s="68" t="str">
        <f>VLOOKUP(E12759,Refs!$P$2:$R$29,3,FALSE)</f>
        <v>Y59</v>
      </c>
      <c r="J12759" s="68" t="str">
        <f>VLOOKUP(E12759,Refs!$P$2:$S$29,4,FALSE)</f>
        <v>South East</v>
      </c>
      <c r="K12759" s="28" t="str">
        <f t="shared" si="403"/>
        <v/>
      </c>
    </row>
    <row r="12760" spans="1:11" x14ac:dyDescent="0.35">
      <c r="A12760" s="69">
        <f t="shared" si="404"/>
        <v>45901</v>
      </c>
      <c r="B12760" t="s">
        <v>925</v>
      </c>
      <c r="C12760" t="s">
        <v>290</v>
      </c>
      <c r="D12760" t="s">
        <v>889</v>
      </c>
      <c r="E12760" t="s">
        <v>325</v>
      </c>
      <c r="F12760" t="s">
        <v>326</v>
      </c>
      <c r="G12760" t="s">
        <v>730</v>
      </c>
      <c r="H12760">
        <v>0</v>
      </c>
      <c r="I12760" s="68" t="str">
        <f>VLOOKUP(E12760,Refs!$P$2:$R$29,3,FALSE)</f>
        <v>Y59</v>
      </c>
      <c r="J12760" s="68" t="str">
        <f>VLOOKUP(E12760,Refs!$P$2:$S$29,4,FALSE)</f>
        <v>South East</v>
      </c>
      <c r="K12760" s="28" t="str">
        <f t="shared" si="403"/>
        <v/>
      </c>
    </row>
    <row r="12761" spans="1:11" x14ac:dyDescent="0.35">
      <c r="A12761" s="69">
        <f t="shared" si="404"/>
        <v>45901</v>
      </c>
      <c r="B12761" t="s">
        <v>925</v>
      </c>
      <c r="C12761" t="s">
        <v>290</v>
      </c>
      <c r="D12761" t="s">
        <v>889</v>
      </c>
      <c r="E12761" t="s">
        <v>325</v>
      </c>
      <c r="F12761" t="s">
        <v>326</v>
      </c>
      <c r="G12761" t="s">
        <v>729</v>
      </c>
      <c r="H12761">
        <v>0</v>
      </c>
      <c r="I12761" s="68" t="str">
        <f>VLOOKUP(E12761,Refs!$P$2:$R$29,3,FALSE)</f>
        <v>Y59</v>
      </c>
      <c r="J12761" s="68" t="str">
        <f>VLOOKUP(E12761,Refs!$P$2:$S$29,4,FALSE)</f>
        <v>South East</v>
      </c>
      <c r="K12761" s="28" t="str">
        <f t="shared" si="403"/>
        <v/>
      </c>
    </row>
    <row r="12762" spans="1:11" x14ac:dyDescent="0.35">
      <c r="A12762" s="69">
        <f t="shared" si="404"/>
        <v>45901</v>
      </c>
      <c r="B12762" t="s">
        <v>925</v>
      </c>
      <c r="C12762" t="s">
        <v>288</v>
      </c>
      <c r="D12762" t="s">
        <v>887</v>
      </c>
      <c r="E12762" t="s">
        <v>321</v>
      </c>
      <c r="F12762" t="s">
        <v>322</v>
      </c>
      <c r="G12762" t="s">
        <v>10</v>
      </c>
      <c r="H12762">
        <v>57282</v>
      </c>
      <c r="I12762" s="68" t="str">
        <f>VLOOKUP(E12762,Refs!$P$2:$R$29,3,FALSE)</f>
        <v>Y59</v>
      </c>
      <c r="J12762" s="68" t="str">
        <f>VLOOKUP(E12762,Refs!$P$2:$S$29,4,FALSE)</f>
        <v>South East</v>
      </c>
      <c r="K12762" s="28">
        <f t="shared" si="403"/>
        <v>57282</v>
      </c>
    </row>
    <row r="12763" spans="1:11" x14ac:dyDescent="0.35">
      <c r="A12763" s="69">
        <f t="shared" si="404"/>
        <v>45901</v>
      </c>
      <c r="B12763" t="s">
        <v>925</v>
      </c>
      <c r="C12763" t="s">
        <v>288</v>
      </c>
      <c r="D12763" t="s">
        <v>887</v>
      </c>
      <c r="E12763" t="s">
        <v>321</v>
      </c>
      <c r="F12763" t="s">
        <v>322</v>
      </c>
      <c r="G12763" t="s">
        <v>69</v>
      </c>
      <c r="H12763">
        <v>3664</v>
      </c>
      <c r="I12763" s="68" t="str">
        <f>VLOOKUP(E12763,Refs!$P$2:$R$29,3,FALSE)</f>
        <v>Y59</v>
      </c>
      <c r="J12763" s="68" t="str">
        <f>VLOOKUP(E12763,Refs!$P$2:$S$29,4,FALSE)</f>
        <v>South East</v>
      </c>
      <c r="K12763" s="28">
        <f t="shared" si="403"/>
        <v>3664</v>
      </c>
    </row>
    <row r="12764" spans="1:11" x14ac:dyDescent="0.35">
      <c r="A12764" s="69">
        <f t="shared" si="404"/>
        <v>45901</v>
      </c>
      <c r="B12764" t="s">
        <v>925</v>
      </c>
      <c r="C12764" t="s">
        <v>288</v>
      </c>
      <c r="D12764" t="s">
        <v>887</v>
      </c>
      <c r="E12764" t="s">
        <v>321</v>
      </c>
      <c r="F12764" t="s">
        <v>322</v>
      </c>
      <c r="G12764" t="s">
        <v>20</v>
      </c>
      <c r="H12764">
        <v>54805</v>
      </c>
      <c r="I12764" s="68" t="str">
        <f>VLOOKUP(E12764,Refs!$P$2:$R$29,3,FALSE)</f>
        <v>Y59</v>
      </c>
      <c r="J12764" s="68" t="str">
        <f>VLOOKUP(E12764,Refs!$P$2:$S$29,4,FALSE)</f>
        <v>South East</v>
      </c>
      <c r="K12764" s="28">
        <f t="shared" si="403"/>
        <v>54805</v>
      </c>
    </row>
    <row r="12765" spans="1:11" x14ac:dyDescent="0.35">
      <c r="A12765" s="69">
        <f t="shared" si="404"/>
        <v>45901</v>
      </c>
      <c r="B12765" t="s">
        <v>925</v>
      </c>
      <c r="C12765" t="s">
        <v>288</v>
      </c>
      <c r="D12765" t="s">
        <v>887</v>
      </c>
      <c r="E12765" t="s">
        <v>321</v>
      </c>
      <c r="F12765" t="s">
        <v>322</v>
      </c>
      <c r="G12765" t="s">
        <v>23</v>
      </c>
      <c r="H12765">
        <v>37815</v>
      </c>
      <c r="I12765" s="68" t="str">
        <f>VLOOKUP(E12765,Refs!$P$2:$R$29,3,FALSE)</f>
        <v>Y59</v>
      </c>
      <c r="J12765" s="68" t="str">
        <f>VLOOKUP(E12765,Refs!$P$2:$S$29,4,FALSE)</f>
        <v>South East</v>
      </c>
      <c r="K12765" s="28">
        <f t="shared" si="403"/>
        <v>37815</v>
      </c>
    </row>
    <row r="12766" spans="1:11" x14ac:dyDescent="0.35">
      <c r="A12766" s="69">
        <f t="shared" si="404"/>
        <v>45901</v>
      </c>
      <c r="B12766" t="s">
        <v>925</v>
      </c>
      <c r="C12766" t="s">
        <v>288</v>
      </c>
      <c r="D12766" t="s">
        <v>887</v>
      </c>
      <c r="E12766" t="s">
        <v>321</v>
      </c>
      <c r="F12766" t="s">
        <v>322</v>
      </c>
      <c r="G12766" t="s">
        <v>19</v>
      </c>
      <c r="H12766">
        <v>2477</v>
      </c>
      <c r="I12766" s="68" t="str">
        <f>VLOOKUP(E12766,Refs!$P$2:$R$29,3,FALSE)</f>
        <v>Y59</v>
      </c>
      <c r="J12766" s="68" t="str">
        <f>VLOOKUP(E12766,Refs!$P$2:$S$29,4,FALSE)</f>
        <v>South East</v>
      </c>
      <c r="K12766" s="28">
        <f t="shared" si="403"/>
        <v>2477</v>
      </c>
    </row>
    <row r="12767" spans="1:11" x14ac:dyDescent="0.35">
      <c r="A12767" s="69">
        <f t="shared" si="404"/>
        <v>45901</v>
      </c>
      <c r="B12767" t="s">
        <v>925</v>
      </c>
      <c r="C12767" t="s">
        <v>288</v>
      </c>
      <c r="D12767" t="s">
        <v>887</v>
      </c>
      <c r="E12767" t="s">
        <v>321</v>
      </c>
      <c r="F12767" t="s">
        <v>322</v>
      </c>
      <c r="G12767" t="s">
        <v>21</v>
      </c>
      <c r="H12767">
        <v>4154104</v>
      </c>
      <c r="I12767" s="68" t="str">
        <f>VLOOKUP(E12767,Refs!$P$2:$R$29,3,FALSE)</f>
        <v>Y59</v>
      </c>
      <c r="J12767" s="68" t="str">
        <f>VLOOKUP(E12767,Refs!$P$2:$S$29,4,FALSE)</f>
        <v>South East</v>
      </c>
      <c r="K12767" s="28">
        <f t="shared" si="403"/>
        <v>4154104</v>
      </c>
    </row>
    <row r="12768" spans="1:11" x14ac:dyDescent="0.35">
      <c r="A12768" s="69">
        <f t="shared" si="404"/>
        <v>45901</v>
      </c>
      <c r="B12768" t="s">
        <v>925</v>
      </c>
      <c r="C12768" t="s">
        <v>288</v>
      </c>
      <c r="D12768" t="s">
        <v>887</v>
      </c>
      <c r="E12768" t="s">
        <v>321</v>
      </c>
      <c r="F12768" t="s">
        <v>322</v>
      </c>
      <c r="G12768" t="s">
        <v>70</v>
      </c>
      <c r="H12768">
        <v>380</v>
      </c>
      <c r="I12768" s="68" t="str">
        <f>VLOOKUP(E12768,Refs!$P$2:$R$29,3,FALSE)</f>
        <v>Y59</v>
      </c>
      <c r="J12768" s="68" t="str">
        <f>VLOOKUP(E12768,Refs!$P$2:$S$29,4,FALSE)</f>
        <v>South East</v>
      </c>
      <c r="K12768" s="28">
        <f t="shared" si="403"/>
        <v>380</v>
      </c>
    </row>
    <row r="12769" spans="1:11" x14ac:dyDescent="0.35">
      <c r="A12769" s="69">
        <f t="shared" si="404"/>
        <v>45901</v>
      </c>
      <c r="B12769" t="s">
        <v>925</v>
      </c>
      <c r="C12769" t="s">
        <v>288</v>
      </c>
      <c r="D12769" t="s">
        <v>887</v>
      </c>
      <c r="E12769" t="s">
        <v>321</v>
      </c>
      <c r="F12769" t="s">
        <v>322</v>
      </c>
      <c r="G12769" t="s">
        <v>71</v>
      </c>
      <c r="H12769">
        <v>596</v>
      </c>
      <c r="I12769" s="68" t="str">
        <f>VLOOKUP(E12769,Refs!$P$2:$R$29,3,FALSE)</f>
        <v>Y59</v>
      </c>
      <c r="J12769" s="68" t="str">
        <f>VLOOKUP(E12769,Refs!$P$2:$S$29,4,FALSE)</f>
        <v>South East</v>
      </c>
      <c r="K12769" s="28">
        <f t="shared" si="403"/>
        <v>596</v>
      </c>
    </row>
    <row r="12770" spans="1:11" x14ac:dyDescent="0.35">
      <c r="A12770" s="69">
        <f t="shared" si="404"/>
        <v>45901</v>
      </c>
      <c r="B12770" t="s">
        <v>925</v>
      </c>
      <c r="C12770" t="s">
        <v>288</v>
      </c>
      <c r="D12770" t="s">
        <v>887</v>
      </c>
      <c r="E12770" t="s">
        <v>321</v>
      </c>
      <c r="F12770" t="s">
        <v>322</v>
      </c>
      <c r="G12770" t="s">
        <v>72</v>
      </c>
      <c r="H12770">
        <v>348407</v>
      </c>
      <c r="I12770" s="68" t="str">
        <f>VLOOKUP(E12770,Refs!$P$2:$R$29,3,FALSE)</f>
        <v>Y59</v>
      </c>
      <c r="J12770" s="68" t="str">
        <f>VLOOKUP(E12770,Refs!$P$2:$S$29,4,FALSE)</f>
        <v>South East</v>
      </c>
      <c r="K12770" s="28">
        <f t="shared" ref="K12770:K12833" si="405">IF(OR(H12770="NULL",H12770=0,H12770=""),"",H12770)</f>
        <v>348407</v>
      </c>
    </row>
    <row r="12771" spans="1:11" x14ac:dyDescent="0.35">
      <c r="A12771" s="69">
        <f t="shared" si="404"/>
        <v>45901</v>
      </c>
      <c r="B12771" t="s">
        <v>925</v>
      </c>
      <c r="C12771" t="s">
        <v>288</v>
      </c>
      <c r="D12771" t="s">
        <v>887</v>
      </c>
      <c r="E12771" t="s">
        <v>321</v>
      </c>
      <c r="F12771" t="s">
        <v>322</v>
      </c>
      <c r="G12771" t="s">
        <v>73</v>
      </c>
      <c r="H12771">
        <v>25465</v>
      </c>
      <c r="I12771" s="68" t="str">
        <f>VLOOKUP(E12771,Refs!$P$2:$R$29,3,FALSE)</f>
        <v>Y59</v>
      </c>
      <c r="J12771" s="68" t="str">
        <f>VLOOKUP(E12771,Refs!$P$2:$S$29,4,FALSE)</f>
        <v>South East</v>
      </c>
      <c r="K12771" s="28">
        <f t="shared" si="405"/>
        <v>25465</v>
      </c>
    </row>
    <row r="12772" spans="1:11" x14ac:dyDescent="0.35">
      <c r="A12772" s="69">
        <f t="shared" si="404"/>
        <v>45901</v>
      </c>
      <c r="B12772" t="s">
        <v>925</v>
      </c>
      <c r="C12772" t="s">
        <v>288</v>
      </c>
      <c r="D12772" t="s">
        <v>887</v>
      </c>
      <c r="E12772" t="s">
        <v>321</v>
      </c>
      <c r="F12772" t="s">
        <v>322</v>
      </c>
      <c r="G12772" t="s">
        <v>74</v>
      </c>
      <c r="H12772">
        <v>167414139</v>
      </c>
      <c r="I12772" s="68" t="str">
        <f>VLOOKUP(E12772,Refs!$P$2:$R$29,3,FALSE)</f>
        <v>Y59</v>
      </c>
      <c r="J12772" s="68" t="str">
        <f>VLOOKUP(E12772,Refs!$P$2:$S$29,4,FALSE)</f>
        <v>South East</v>
      </c>
      <c r="K12772" s="28">
        <f t="shared" si="405"/>
        <v>167414139</v>
      </c>
    </row>
    <row r="12773" spans="1:11" x14ac:dyDescent="0.35">
      <c r="A12773" s="69">
        <f t="shared" si="404"/>
        <v>45901</v>
      </c>
      <c r="B12773" t="s">
        <v>925</v>
      </c>
      <c r="C12773" t="s">
        <v>288</v>
      </c>
      <c r="D12773" t="s">
        <v>887</v>
      </c>
      <c r="E12773" t="s">
        <v>321</v>
      </c>
      <c r="F12773" t="s">
        <v>322</v>
      </c>
      <c r="G12773" t="s">
        <v>26</v>
      </c>
      <c r="H12773">
        <v>50080</v>
      </c>
      <c r="I12773" s="68" t="str">
        <f>VLOOKUP(E12773,Refs!$P$2:$R$29,3,FALSE)</f>
        <v>Y59</v>
      </c>
      <c r="J12773" s="68" t="str">
        <f>VLOOKUP(E12773,Refs!$P$2:$S$29,4,FALSE)</f>
        <v>South East</v>
      </c>
      <c r="K12773" s="28">
        <f t="shared" si="405"/>
        <v>50080</v>
      </c>
    </row>
    <row r="12774" spans="1:11" x14ac:dyDescent="0.35">
      <c r="A12774" s="69">
        <f t="shared" si="404"/>
        <v>45901</v>
      </c>
      <c r="B12774" t="s">
        <v>925</v>
      </c>
      <c r="C12774" t="s">
        <v>288</v>
      </c>
      <c r="D12774" t="s">
        <v>887</v>
      </c>
      <c r="E12774" t="s">
        <v>321</v>
      </c>
      <c r="F12774" t="s">
        <v>322</v>
      </c>
      <c r="G12774" t="s">
        <v>75</v>
      </c>
      <c r="H12774">
        <v>3</v>
      </c>
      <c r="I12774" s="68" t="str">
        <f>VLOOKUP(E12774,Refs!$P$2:$R$29,3,FALSE)</f>
        <v>Y59</v>
      </c>
      <c r="J12774" s="68" t="str">
        <f>VLOOKUP(E12774,Refs!$P$2:$S$29,4,FALSE)</f>
        <v>South East</v>
      </c>
      <c r="K12774" s="28">
        <f t="shared" si="405"/>
        <v>3</v>
      </c>
    </row>
    <row r="12775" spans="1:11" x14ac:dyDescent="0.35">
      <c r="A12775" s="69">
        <f t="shared" si="404"/>
        <v>45901</v>
      </c>
      <c r="B12775" t="s">
        <v>925</v>
      </c>
      <c r="C12775" t="s">
        <v>288</v>
      </c>
      <c r="D12775" t="s">
        <v>887</v>
      </c>
      <c r="E12775" t="s">
        <v>321</v>
      </c>
      <c r="F12775" t="s">
        <v>322</v>
      </c>
      <c r="G12775" t="s">
        <v>76</v>
      </c>
      <c r="H12775">
        <v>21618</v>
      </c>
      <c r="I12775" s="68" t="str">
        <f>VLOOKUP(E12775,Refs!$P$2:$R$29,3,FALSE)</f>
        <v>Y59</v>
      </c>
      <c r="J12775" s="68" t="str">
        <f>VLOOKUP(E12775,Refs!$P$2:$S$29,4,FALSE)</f>
        <v>South East</v>
      </c>
      <c r="K12775" s="28">
        <f t="shared" si="405"/>
        <v>21618</v>
      </c>
    </row>
    <row r="12776" spans="1:11" x14ac:dyDescent="0.35">
      <c r="A12776" s="69">
        <f t="shared" si="404"/>
        <v>45901</v>
      </c>
      <c r="B12776" t="s">
        <v>925</v>
      </c>
      <c r="C12776" t="s">
        <v>288</v>
      </c>
      <c r="D12776" t="s">
        <v>887</v>
      </c>
      <c r="E12776" t="s">
        <v>321</v>
      </c>
      <c r="F12776" t="s">
        <v>322</v>
      </c>
      <c r="G12776" t="s">
        <v>77</v>
      </c>
      <c r="H12776">
        <v>28319</v>
      </c>
      <c r="I12776" s="68" t="str">
        <f>VLOOKUP(E12776,Refs!$P$2:$R$29,3,FALSE)</f>
        <v>Y59</v>
      </c>
      <c r="J12776" s="68" t="str">
        <f>VLOOKUP(E12776,Refs!$P$2:$S$29,4,FALSE)</f>
        <v>South East</v>
      </c>
      <c r="K12776" s="28">
        <f t="shared" si="405"/>
        <v>28319</v>
      </c>
    </row>
    <row r="12777" spans="1:11" x14ac:dyDescent="0.35">
      <c r="A12777" s="69">
        <f t="shared" si="404"/>
        <v>45901</v>
      </c>
      <c r="B12777" t="s">
        <v>925</v>
      </c>
      <c r="C12777" t="s">
        <v>288</v>
      </c>
      <c r="D12777" t="s">
        <v>887</v>
      </c>
      <c r="E12777" t="s">
        <v>321</v>
      </c>
      <c r="F12777" t="s">
        <v>322</v>
      </c>
      <c r="G12777" t="s">
        <v>78</v>
      </c>
      <c r="H12777">
        <v>0</v>
      </c>
      <c r="I12777" s="68" t="str">
        <f>VLOOKUP(E12777,Refs!$P$2:$R$29,3,FALSE)</f>
        <v>Y59</v>
      </c>
      <c r="J12777" s="68" t="str">
        <f>VLOOKUP(E12777,Refs!$P$2:$S$29,4,FALSE)</f>
        <v>South East</v>
      </c>
      <c r="K12777" s="28" t="str">
        <f t="shared" si="405"/>
        <v/>
      </c>
    </row>
    <row r="12778" spans="1:11" x14ac:dyDescent="0.35">
      <c r="A12778" s="69">
        <f t="shared" si="404"/>
        <v>45901</v>
      </c>
      <c r="B12778" t="s">
        <v>925</v>
      </c>
      <c r="C12778" t="s">
        <v>288</v>
      </c>
      <c r="D12778" t="s">
        <v>887</v>
      </c>
      <c r="E12778" t="s">
        <v>321</v>
      </c>
      <c r="F12778" t="s">
        <v>322</v>
      </c>
      <c r="G12778" t="s">
        <v>79</v>
      </c>
      <c r="H12778">
        <v>140</v>
      </c>
      <c r="I12778" s="68" t="str">
        <f>VLOOKUP(E12778,Refs!$P$2:$R$29,3,FALSE)</f>
        <v>Y59</v>
      </c>
      <c r="J12778" s="68" t="str">
        <f>VLOOKUP(E12778,Refs!$P$2:$S$29,4,FALSE)</f>
        <v>South East</v>
      </c>
      <c r="K12778" s="28">
        <f t="shared" si="405"/>
        <v>140</v>
      </c>
    </row>
    <row r="12779" spans="1:11" x14ac:dyDescent="0.35">
      <c r="A12779" s="69">
        <f t="shared" si="404"/>
        <v>45901</v>
      </c>
      <c r="B12779" t="s">
        <v>925</v>
      </c>
      <c r="C12779" t="s">
        <v>288</v>
      </c>
      <c r="D12779" t="s">
        <v>887</v>
      </c>
      <c r="E12779" t="s">
        <v>321</v>
      </c>
      <c r="F12779" t="s">
        <v>322</v>
      </c>
      <c r="G12779" t="s">
        <v>25</v>
      </c>
      <c r="H12779">
        <v>28523</v>
      </c>
      <c r="I12779" s="68" t="str">
        <f>VLOOKUP(E12779,Refs!$P$2:$R$29,3,FALSE)</f>
        <v>Y59</v>
      </c>
      <c r="J12779" s="68" t="str">
        <f>VLOOKUP(E12779,Refs!$P$2:$S$29,4,FALSE)</f>
        <v>South East</v>
      </c>
      <c r="K12779" s="28">
        <f t="shared" si="405"/>
        <v>28523</v>
      </c>
    </row>
    <row r="12780" spans="1:11" x14ac:dyDescent="0.35">
      <c r="A12780" s="69">
        <f t="shared" si="404"/>
        <v>45901</v>
      </c>
      <c r="B12780" t="s">
        <v>925</v>
      </c>
      <c r="C12780" t="s">
        <v>288</v>
      </c>
      <c r="D12780" t="s">
        <v>887</v>
      </c>
      <c r="E12780" t="s">
        <v>321</v>
      </c>
      <c r="F12780" t="s">
        <v>322</v>
      </c>
      <c r="G12780" t="s">
        <v>80</v>
      </c>
      <c r="H12780">
        <v>80</v>
      </c>
      <c r="I12780" s="68" t="str">
        <f>VLOOKUP(E12780,Refs!$P$2:$R$29,3,FALSE)</f>
        <v>Y59</v>
      </c>
      <c r="J12780" s="68" t="str">
        <f>VLOOKUP(E12780,Refs!$P$2:$S$29,4,FALSE)</f>
        <v>South East</v>
      </c>
      <c r="K12780" s="28">
        <f t="shared" si="405"/>
        <v>80</v>
      </c>
    </row>
    <row r="12781" spans="1:11" x14ac:dyDescent="0.35">
      <c r="A12781" s="69">
        <f t="shared" si="404"/>
        <v>45901</v>
      </c>
      <c r="B12781" t="s">
        <v>925</v>
      </c>
      <c r="C12781" t="s">
        <v>288</v>
      </c>
      <c r="D12781" t="s">
        <v>887</v>
      </c>
      <c r="E12781" t="s">
        <v>321</v>
      </c>
      <c r="F12781" t="s">
        <v>322</v>
      </c>
      <c r="G12781" t="s">
        <v>81</v>
      </c>
      <c r="H12781">
        <v>9245</v>
      </c>
      <c r="I12781" s="68" t="str">
        <f>VLOOKUP(E12781,Refs!$P$2:$R$29,3,FALSE)</f>
        <v>Y59</v>
      </c>
      <c r="J12781" s="68" t="str">
        <f>VLOOKUP(E12781,Refs!$P$2:$S$29,4,FALSE)</f>
        <v>South East</v>
      </c>
      <c r="K12781" s="28">
        <f t="shared" si="405"/>
        <v>9245</v>
      </c>
    </row>
    <row r="12782" spans="1:11" x14ac:dyDescent="0.35">
      <c r="A12782" s="69">
        <f t="shared" si="404"/>
        <v>45901</v>
      </c>
      <c r="B12782" t="s">
        <v>925</v>
      </c>
      <c r="C12782" t="s">
        <v>288</v>
      </c>
      <c r="D12782" t="s">
        <v>887</v>
      </c>
      <c r="E12782" t="s">
        <v>321</v>
      </c>
      <c r="F12782" t="s">
        <v>322</v>
      </c>
      <c r="G12782" t="s">
        <v>82</v>
      </c>
      <c r="H12782">
        <v>3431</v>
      </c>
      <c r="I12782" s="68" t="str">
        <f>VLOOKUP(E12782,Refs!$P$2:$R$29,3,FALSE)</f>
        <v>Y59</v>
      </c>
      <c r="J12782" s="68" t="str">
        <f>VLOOKUP(E12782,Refs!$P$2:$S$29,4,FALSE)</f>
        <v>South East</v>
      </c>
      <c r="K12782" s="28">
        <f t="shared" si="405"/>
        <v>3431</v>
      </c>
    </row>
    <row r="12783" spans="1:11" x14ac:dyDescent="0.35">
      <c r="A12783" s="69">
        <f t="shared" si="404"/>
        <v>45901</v>
      </c>
      <c r="B12783" t="s">
        <v>925</v>
      </c>
      <c r="C12783" t="s">
        <v>288</v>
      </c>
      <c r="D12783" t="s">
        <v>887</v>
      </c>
      <c r="E12783" t="s">
        <v>321</v>
      </c>
      <c r="F12783" t="s">
        <v>322</v>
      </c>
      <c r="G12783" t="s">
        <v>83</v>
      </c>
      <c r="H12783">
        <v>2189</v>
      </c>
      <c r="I12783" s="68" t="str">
        <f>VLOOKUP(E12783,Refs!$P$2:$R$29,3,FALSE)</f>
        <v>Y59</v>
      </c>
      <c r="J12783" s="68" t="str">
        <f>VLOOKUP(E12783,Refs!$P$2:$S$29,4,FALSE)</f>
        <v>South East</v>
      </c>
      <c r="K12783" s="28">
        <f t="shared" si="405"/>
        <v>2189</v>
      </c>
    </row>
    <row r="12784" spans="1:11" x14ac:dyDescent="0.35">
      <c r="A12784" s="69">
        <f t="shared" si="404"/>
        <v>45901</v>
      </c>
      <c r="B12784" t="s">
        <v>925</v>
      </c>
      <c r="C12784" t="s">
        <v>288</v>
      </c>
      <c r="D12784" t="s">
        <v>887</v>
      </c>
      <c r="E12784" t="s">
        <v>321</v>
      </c>
      <c r="F12784" t="s">
        <v>322</v>
      </c>
      <c r="G12784" t="s">
        <v>84</v>
      </c>
      <c r="H12784">
        <v>4888</v>
      </c>
      <c r="I12784" s="68" t="str">
        <f>VLOOKUP(E12784,Refs!$P$2:$R$29,3,FALSE)</f>
        <v>Y59</v>
      </c>
      <c r="J12784" s="68" t="str">
        <f>VLOOKUP(E12784,Refs!$P$2:$S$29,4,FALSE)</f>
        <v>South East</v>
      </c>
      <c r="K12784" s="28">
        <f t="shared" si="405"/>
        <v>4888</v>
      </c>
    </row>
    <row r="12785" spans="1:11" x14ac:dyDescent="0.35">
      <c r="A12785" s="69">
        <f t="shared" si="404"/>
        <v>45901</v>
      </c>
      <c r="B12785" t="s">
        <v>925</v>
      </c>
      <c r="C12785" t="s">
        <v>288</v>
      </c>
      <c r="D12785" t="s">
        <v>887</v>
      </c>
      <c r="E12785" t="s">
        <v>321</v>
      </c>
      <c r="F12785" t="s">
        <v>322</v>
      </c>
      <c r="G12785" t="s">
        <v>85</v>
      </c>
      <c r="H12785">
        <v>3138</v>
      </c>
      <c r="I12785" s="68" t="str">
        <f>VLOOKUP(E12785,Refs!$P$2:$R$29,3,FALSE)</f>
        <v>Y59</v>
      </c>
      <c r="J12785" s="68" t="str">
        <f>VLOOKUP(E12785,Refs!$P$2:$S$29,4,FALSE)</f>
        <v>South East</v>
      </c>
      <c r="K12785" s="28">
        <f t="shared" si="405"/>
        <v>3138</v>
      </c>
    </row>
    <row r="12786" spans="1:11" x14ac:dyDescent="0.35">
      <c r="A12786" s="69">
        <f t="shared" si="404"/>
        <v>45901</v>
      </c>
      <c r="B12786" t="s">
        <v>925</v>
      </c>
      <c r="C12786" t="s">
        <v>288</v>
      </c>
      <c r="D12786" t="s">
        <v>887</v>
      </c>
      <c r="E12786" t="s">
        <v>321</v>
      </c>
      <c r="F12786" t="s">
        <v>322</v>
      </c>
      <c r="G12786" t="s">
        <v>86</v>
      </c>
      <c r="H12786">
        <v>1875</v>
      </c>
      <c r="I12786" s="68" t="str">
        <f>VLOOKUP(E12786,Refs!$P$2:$R$29,3,FALSE)</f>
        <v>Y59</v>
      </c>
      <c r="J12786" s="68" t="str">
        <f>VLOOKUP(E12786,Refs!$P$2:$S$29,4,FALSE)</f>
        <v>South East</v>
      </c>
      <c r="K12786" s="28">
        <f t="shared" si="405"/>
        <v>1875</v>
      </c>
    </row>
    <row r="12787" spans="1:11" x14ac:dyDescent="0.35">
      <c r="A12787" s="69">
        <f t="shared" si="404"/>
        <v>45901</v>
      </c>
      <c r="B12787" t="s">
        <v>925</v>
      </c>
      <c r="C12787" t="s">
        <v>288</v>
      </c>
      <c r="D12787" t="s">
        <v>887</v>
      </c>
      <c r="E12787" t="s">
        <v>321</v>
      </c>
      <c r="F12787" t="s">
        <v>322</v>
      </c>
      <c r="G12787" t="s">
        <v>87</v>
      </c>
      <c r="H12787">
        <v>6475</v>
      </c>
      <c r="I12787" s="68" t="str">
        <f>VLOOKUP(E12787,Refs!$P$2:$R$29,3,FALSE)</f>
        <v>Y59</v>
      </c>
      <c r="J12787" s="68" t="str">
        <f>VLOOKUP(E12787,Refs!$P$2:$S$29,4,FALSE)</f>
        <v>South East</v>
      </c>
      <c r="K12787" s="28">
        <f t="shared" si="405"/>
        <v>6475</v>
      </c>
    </row>
    <row r="12788" spans="1:11" x14ac:dyDescent="0.35">
      <c r="A12788" s="69">
        <f t="shared" si="404"/>
        <v>45901</v>
      </c>
      <c r="B12788" t="s">
        <v>925</v>
      </c>
      <c r="C12788" t="s">
        <v>288</v>
      </c>
      <c r="D12788" t="s">
        <v>887</v>
      </c>
      <c r="E12788" t="s">
        <v>321</v>
      </c>
      <c r="F12788" t="s">
        <v>322</v>
      </c>
      <c r="G12788" t="s">
        <v>88</v>
      </c>
      <c r="H12788">
        <v>23308</v>
      </c>
      <c r="I12788" s="68" t="str">
        <f>VLOOKUP(E12788,Refs!$P$2:$R$29,3,FALSE)</f>
        <v>Y59</v>
      </c>
      <c r="J12788" s="68" t="str">
        <f>VLOOKUP(E12788,Refs!$P$2:$S$29,4,FALSE)</f>
        <v>South East</v>
      </c>
      <c r="K12788" s="28">
        <f t="shared" si="405"/>
        <v>23308</v>
      </c>
    </row>
    <row r="12789" spans="1:11" x14ac:dyDescent="0.35">
      <c r="A12789" s="69">
        <f t="shared" si="404"/>
        <v>45901</v>
      </c>
      <c r="B12789" t="s">
        <v>925</v>
      </c>
      <c r="C12789" t="s">
        <v>288</v>
      </c>
      <c r="D12789" t="s">
        <v>887</v>
      </c>
      <c r="E12789" t="s">
        <v>321</v>
      </c>
      <c r="F12789" t="s">
        <v>322</v>
      </c>
      <c r="G12789" t="s">
        <v>89</v>
      </c>
      <c r="H12789">
        <v>50040</v>
      </c>
      <c r="I12789" s="68" t="str">
        <f>VLOOKUP(E12789,Refs!$P$2:$R$29,3,FALSE)</f>
        <v>Y59</v>
      </c>
      <c r="J12789" s="68" t="str">
        <f>VLOOKUP(E12789,Refs!$P$2:$S$29,4,FALSE)</f>
        <v>South East</v>
      </c>
      <c r="K12789" s="28">
        <f t="shared" si="405"/>
        <v>50040</v>
      </c>
    </row>
    <row r="12790" spans="1:11" x14ac:dyDescent="0.35">
      <c r="A12790" s="69">
        <f t="shared" si="404"/>
        <v>45901</v>
      </c>
      <c r="B12790" t="s">
        <v>925</v>
      </c>
      <c r="C12790" t="s">
        <v>288</v>
      </c>
      <c r="D12790" t="s">
        <v>887</v>
      </c>
      <c r="E12790" t="s">
        <v>321</v>
      </c>
      <c r="F12790" t="s">
        <v>322</v>
      </c>
      <c r="G12790" t="s">
        <v>27</v>
      </c>
      <c r="H12790">
        <v>6406</v>
      </c>
      <c r="I12790" s="68" t="str">
        <f>VLOOKUP(E12790,Refs!$P$2:$R$29,3,FALSE)</f>
        <v>Y59</v>
      </c>
      <c r="J12790" s="68" t="str">
        <f>VLOOKUP(E12790,Refs!$P$2:$S$29,4,FALSE)</f>
        <v>South East</v>
      </c>
      <c r="K12790" s="28">
        <f t="shared" si="405"/>
        <v>6406</v>
      </c>
    </row>
    <row r="12791" spans="1:11" x14ac:dyDescent="0.35">
      <c r="A12791" s="69">
        <f t="shared" si="404"/>
        <v>45901</v>
      </c>
      <c r="B12791" t="s">
        <v>925</v>
      </c>
      <c r="C12791" t="s">
        <v>288</v>
      </c>
      <c r="D12791" t="s">
        <v>887</v>
      </c>
      <c r="E12791" t="s">
        <v>321</v>
      </c>
      <c r="F12791" t="s">
        <v>322</v>
      </c>
      <c r="G12791" t="s">
        <v>29</v>
      </c>
      <c r="H12791">
        <v>6681</v>
      </c>
      <c r="I12791" s="68" t="str">
        <f>VLOOKUP(E12791,Refs!$P$2:$R$29,3,FALSE)</f>
        <v>Y59</v>
      </c>
      <c r="J12791" s="68" t="str">
        <f>VLOOKUP(E12791,Refs!$P$2:$S$29,4,FALSE)</f>
        <v>South East</v>
      </c>
      <c r="K12791" s="28">
        <f t="shared" si="405"/>
        <v>6681</v>
      </c>
    </row>
    <row r="12792" spans="1:11" x14ac:dyDescent="0.35">
      <c r="A12792" s="69">
        <f t="shared" si="404"/>
        <v>45901</v>
      </c>
      <c r="B12792" t="s">
        <v>925</v>
      </c>
      <c r="C12792" t="s">
        <v>288</v>
      </c>
      <c r="D12792" t="s">
        <v>887</v>
      </c>
      <c r="E12792" t="s">
        <v>321</v>
      </c>
      <c r="F12792" t="s">
        <v>322</v>
      </c>
      <c r="G12792" t="s">
        <v>90</v>
      </c>
      <c r="H12792">
        <v>3658</v>
      </c>
      <c r="I12792" s="68" t="str">
        <f>VLOOKUP(E12792,Refs!$P$2:$R$29,3,FALSE)</f>
        <v>Y59</v>
      </c>
      <c r="J12792" s="68" t="str">
        <f>VLOOKUP(E12792,Refs!$P$2:$S$29,4,FALSE)</f>
        <v>South East</v>
      </c>
      <c r="K12792" s="28">
        <f t="shared" si="405"/>
        <v>3658</v>
      </c>
    </row>
    <row r="12793" spans="1:11" x14ac:dyDescent="0.35">
      <c r="A12793" s="69">
        <f t="shared" si="404"/>
        <v>45901</v>
      </c>
      <c r="B12793" t="s">
        <v>925</v>
      </c>
      <c r="C12793" t="s">
        <v>288</v>
      </c>
      <c r="D12793" t="s">
        <v>887</v>
      </c>
      <c r="E12793" t="s">
        <v>321</v>
      </c>
      <c r="F12793" t="s">
        <v>322</v>
      </c>
      <c r="G12793" t="s">
        <v>91</v>
      </c>
      <c r="H12793">
        <v>32</v>
      </c>
      <c r="I12793" s="68" t="str">
        <f>VLOOKUP(E12793,Refs!$P$2:$R$29,3,FALSE)</f>
        <v>Y59</v>
      </c>
      <c r="J12793" s="68" t="str">
        <f>VLOOKUP(E12793,Refs!$P$2:$S$29,4,FALSE)</f>
        <v>South East</v>
      </c>
      <c r="K12793" s="28">
        <f t="shared" si="405"/>
        <v>32</v>
      </c>
    </row>
    <row r="12794" spans="1:11" x14ac:dyDescent="0.35">
      <c r="A12794" s="69">
        <f t="shared" si="404"/>
        <v>45901</v>
      </c>
      <c r="B12794" t="s">
        <v>925</v>
      </c>
      <c r="C12794" t="s">
        <v>288</v>
      </c>
      <c r="D12794" t="s">
        <v>887</v>
      </c>
      <c r="E12794" t="s">
        <v>321</v>
      </c>
      <c r="F12794" t="s">
        <v>322</v>
      </c>
      <c r="G12794" t="s">
        <v>92</v>
      </c>
      <c r="H12794">
        <v>3295</v>
      </c>
      <c r="I12794" s="68" t="str">
        <f>VLOOKUP(E12794,Refs!$P$2:$R$29,3,FALSE)</f>
        <v>Y59</v>
      </c>
      <c r="J12794" s="68" t="str">
        <f>VLOOKUP(E12794,Refs!$P$2:$S$29,4,FALSE)</f>
        <v>South East</v>
      </c>
      <c r="K12794" s="28">
        <f t="shared" si="405"/>
        <v>3295</v>
      </c>
    </row>
    <row r="12795" spans="1:11" x14ac:dyDescent="0.35">
      <c r="A12795" s="69">
        <f t="shared" si="404"/>
        <v>45901</v>
      </c>
      <c r="B12795" t="s">
        <v>925</v>
      </c>
      <c r="C12795" t="s">
        <v>288</v>
      </c>
      <c r="D12795" t="s">
        <v>887</v>
      </c>
      <c r="E12795" t="s">
        <v>321</v>
      </c>
      <c r="F12795" t="s">
        <v>322</v>
      </c>
      <c r="G12795" t="s">
        <v>93</v>
      </c>
      <c r="H12795">
        <v>145</v>
      </c>
      <c r="I12795" s="68" t="str">
        <f>VLOOKUP(E12795,Refs!$P$2:$R$29,3,FALSE)</f>
        <v>Y59</v>
      </c>
      <c r="J12795" s="68" t="str">
        <f>VLOOKUP(E12795,Refs!$P$2:$S$29,4,FALSE)</f>
        <v>South East</v>
      </c>
      <c r="K12795" s="28">
        <f t="shared" si="405"/>
        <v>145</v>
      </c>
    </row>
    <row r="12796" spans="1:11" x14ac:dyDescent="0.35">
      <c r="A12796" s="69">
        <f t="shared" si="404"/>
        <v>45901</v>
      </c>
      <c r="B12796" t="s">
        <v>925</v>
      </c>
      <c r="C12796" t="s">
        <v>288</v>
      </c>
      <c r="D12796" t="s">
        <v>887</v>
      </c>
      <c r="E12796" t="s">
        <v>321</v>
      </c>
      <c r="F12796" t="s">
        <v>322</v>
      </c>
      <c r="G12796" t="s">
        <v>94</v>
      </c>
      <c r="H12796">
        <v>1607</v>
      </c>
      <c r="I12796" s="68" t="str">
        <f>VLOOKUP(E12796,Refs!$P$2:$R$29,3,FALSE)</f>
        <v>Y59</v>
      </c>
      <c r="J12796" s="68" t="str">
        <f>VLOOKUP(E12796,Refs!$P$2:$S$29,4,FALSE)</f>
        <v>South East</v>
      </c>
      <c r="K12796" s="28">
        <f t="shared" si="405"/>
        <v>1607</v>
      </c>
    </row>
    <row r="12797" spans="1:11" x14ac:dyDescent="0.35">
      <c r="A12797" s="69">
        <f t="shared" si="404"/>
        <v>45901</v>
      </c>
      <c r="B12797" t="s">
        <v>925</v>
      </c>
      <c r="C12797" t="s">
        <v>288</v>
      </c>
      <c r="D12797" t="s">
        <v>887</v>
      </c>
      <c r="E12797" t="s">
        <v>321</v>
      </c>
      <c r="F12797" t="s">
        <v>322</v>
      </c>
      <c r="G12797" t="s">
        <v>95</v>
      </c>
      <c r="H12797">
        <v>198</v>
      </c>
      <c r="I12797" s="68" t="str">
        <f>VLOOKUP(E12797,Refs!$P$2:$R$29,3,FALSE)</f>
        <v>Y59</v>
      </c>
      <c r="J12797" s="68" t="str">
        <f>VLOOKUP(E12797,Refs!$P$2:$S$29,4,FALSE)</f>
        <v>South East</v>
      </c>
      <c r="K12797" s="28">
        <f t="shared" si="405"/>
        <v>198</v>
      </c>
    </row>
    <row r="12798" spans="1:11" x14ac:dyDescent="0.35">
      <c r="A12798" s="69">
        <f t="shared" si="404"/>
        <v>45901</v>
      </c>
      <c r="B12798" t="s">
        <v>925</v>
      </c>
      <c r="C12798" t="s">
        <v>288</v>
      </c>
      <c r="D12798" t="s">
        <v>887</v>
      </c>
      <c r="E12798" t="s">
        <v>321</v>
      </c>
      <c r="F12798" t="s">
        <v>322</v>
      </c>
      <c r="G12798" t="s">
        <v>96</v>
      </c>
      <c r="H12798">
        <v>7784</v>
      </c>
      <c r="I12798" s="68" t="str">
        <f>VLOOKUP(E12798,Refs!$P$2:$R$29,3,FALSE)</f>
        <v>Y59</v>
      </c>
      <c r="J12798" s="68" t="str">
        <f>VLOOKUP(E12798,Refs!$P$2:$S$29,4,FALSE)</f>
        <v>South East</v>
      </c>
      <c r="K12798" s="28">
        <f t="shared" si="405"/>
        <v>7784</v>
      </c>
    </row>
    <row r="12799" spans="1:11" x14ac:dyDescent="0.35">
      <c r="A12799" s="69">
        <f t="shared" si="404"/>
        <v>45901</v>
      </c>
      <c r="B12799" t="s">
        <v>925</v>
      </c>
      <c r="C12799" t="s">
        <v>288</v>
      </c>
      <c r="D12799" t="s">
        <v>887</v>
      </c>
      <c r="E12799" t="s">
        <v>321</v>
      </c>
      <c r="F12799" t="s">
        <v>322</v>
      </c>
      <c r="G12799" t="s">
        <v>31</v>
      </c>
      <c r="H12799">
        <v>6998</v>
      </c>
      <c r="I12799" s="68" t="str">
        <f>VLOOKUP(E12799,Refs!$P$2:$R$29,3,FALSE)</f>
        <v>Y59</v>
      </c>
      <c r="J12799" s="68" t="str">
        <f>VLOOKUP(E12799,Refs!$P$2:$S$29,4,FALSE)</f>
        <v>South East</v>
      </c>
      <c r="K12799" s="28">
        <f t="shared" si="405"/>
        <v>6998</v>
      </c>
    </row>
    <row r="12800" spans="1:11" x14ac:dyDescent="0.35">
      <c r="A12800" s="69">
        <f t="shared" si="404"/>
        <v>45901</v>
      </c>
      <c r="B12800" t="s">
        <v>925</v>
      </c>
      <c r="C12800" t="s">
        <v>288</v>
      </c>
      <c r="D12800" t="s">
        <v>887</v>
      </c>
      <c r="E12800" t="s">
        <v>321</v>
      </c>
      <c r="F12800" t="s">
        <v>322</v>
      </c>
      <c r="G12800" t="s">
        <v>97</v>
      </c>
      <c r="H12800">
        <v>8505</v>
      </c>
      <c r="I12800" s="68" t="str">
        <f>VLOOKUP(E12800,Refs!$P$2:$R$29,3,FALSE)</f>
        <v>Y59</v>
      </c>
      <c r="J12800" s="68" t="str">
        <f>VLOOKUP(E12800,Refs!$P$2:$S$29,4,FALSE)</f>
        <v>South East</v>
      </c>
      <c r="K12800" s="28">
        <f t="shared" si="405"/>
        <v>8505</v>
      </c>
    </row>
    <row r="12801" spans="1:11" x14ac:dyDescent="0.35">
      <c r="A12801" s="69">
        <f t="shared" si="404"/>
        <v>45901</v>
      </c>
      <c r="B12801" t="s">
        <v>925</v>
      </c>
      <c r="C12801" t="s">
        <v>288</v>
      </c>
      <c r="D12801" t="s">
        <v>887</v>
      </c>
      <c r="E12801" t="s">
        <v>321</v>
      </c>
      <c r="F12801" t="s">
        <v>322</v>
      </c>
      <c r="G12801" t="s">
        <v>98</v>
      </c>
      <c r="H12801">
        <v>5374</v>
      </c>
      <c r="I12801" s="68" t="str">
        <f>VLOOKUP(E12801,Refs!$P$2:$R$29,3,FALSE)</f>
        <v>Y59</v>
      </c>
      <c r="J12801" s="68" t="str">
        <f>VLOOKUP(E12801,Refs!$P$2:$S$29,4,FALSE)</f>
        <v>South East</v>
      </c>
      <c r="K12801" s="28">
        <f t="shared" si="405"/>
        <v>5374</v>
      </c>
    </row>
    <row r="12802" spans="1:11" x14ac:dyDescent="0.35">
      <c r="A12802" s="69">
        <f t="shared" si="404"/>
        <v>45901</v>
      </c>
      <c r="B12802" t="s">
        <v>925</v>
      </c>
      <c r="C12802" t="s">
        <v>288</v>
      </c>
      <c r="D12802" t="s">
        <v>887</v>
      </c>
      <c r="E12802" t="s">
        <v>321</v>
      </c>
      <c r="F12802" t="s">
        <v>322</v>
      </c>
      <c r="G12802" t="s">
        <v>99</v>
      </c>
      <c r="H12802">
        <v>4903</v>
      </c>
      <c r="I12802" s="68" t="str">
        <f>VLOOKUP(E12802,Refs!$P$2:$R$29,3,FALSE)</f>
        <v>Y59</v>
      </c>
      <c r="J12802" s="68" t="str">
        <f>VLOOKUP(E12802,Refs!$P$2:$S$29,4,FALSE)</f>
        <v>South East</v>
      </c>
      <c r="K12802" s="28">
        <f t="shared" si="405"/>
        <v>4903</v>
      </c>
    </row>
    <row r="12803" spans="1:11" x14ac:dyDescent="0.35">
      <c r="A12803" s="69">
        <f t="shared" ref="A12803:A12866" si="406">DATEVALUE(RIGHT(B12803,8))</f>
        <v>45901</v>
      </c>
      <c r="B12803" t="s">
        <v>925</v>
      </c>
      <c r="C12803" t="s">
        <v>288</v>
      </c>
      <c r="D12803" t="s">
        <v>887</v>
      </c>
      <c r="E12803" t="s">
        <v>321</v>
      </c>
      <c r="F12803" t="s">
        <v>322</v>
      </c>
      <c r="G12803" t="s">
        <v>100</v>
      </c>
      <c r="H12803">
        <v>1289</v>
      </c>
      <c r="I12803" s="68" t="str">
        <f>VLOOKUP(E12803,Refs!$P$2:$R$29,3,FALSE)</f>
        <v>Y59</v>
      </c>
      <c r="J12803" s="68" t="str">
        <f>VLOOKUP(E12803,Refs!$P$2:$S$29,4,FALSE)</f>
        <v>South East</v>
      </c>
      <c r="K12803" s="28">
        <f t="shared" si="405"/>
        <v>1289</v>
      </c>
    </row>
    <row r="12804" spans="1:11" x14ac:dyDescent="0.35">
      <c r="A12804" s="69">
        <f t="shared" si="406"/>
        <v>45901</v>
      </c>
      <c r="B12804" t="s">
        <v>925</v>
      </c>
      <c r="C12804" t="s">
        <v>288</v>
      </c>
      <c r="D12804" t="s">
        <v>887</v>
      </c>
      <c r="E12804" t="s">
        <v>321</v>
      </c>
      <c r="F12804" t="s">
        <v>322</v>
      </c>
      <c r="G12804" t="s">
        <v>101</v>
      </c>
      <c r="H12804">
        <v>1888</v>
      </c>
      <c r="I12804" s="68" t="str">
        <f>VLOOKUP(E12804,Refs!$P$2:$R$29,3,FALSE)</f>
        <v>Y59</v>
      </c>
      <c r="J12804" s="68" t="str">
        <f>VLOOKUP(E12804,Refs!$P$2:$S$29,4,FALSE)</f>
        <v>South East</v>
      </c>
      <c r="K12804" s="28">
        <f t="shared" si="405"/>
        <v>1888</v>
      </c>
    </row>
    <row r="12805" spans="1:11" x14ac:dyDescent="0.35">
      <c r="A12805" s="69">
        <f t="shared" si="406"/>
        <v>45901</v>
      </c>
      <c r="B12805" t="s">
        <v>925</v>
      </c>
      <c r="C12805" t="s">
        <v>288</v>
      </c>
      <c r="D12805" t="s">
        <v>887</v>
      </c>
      <c r="E12805" t="s">
        <v>321</v>
      </c>
      <c r="F12805" t="s">
        <v>322</v>
      </c>
      <c r="G12805" t="s">
        <v>102</v>
      </c>
      <c r="H12805">
        <v>109</v>
      </c>
      <c r="I12805" s="68" t="str">
        <f>VLOOKUP(E12805,Refs!$P$2:$R$29,3,FALSE)</f>
        <v>Y59</v>
      </c>
      <c r="J12805" s="68" t="str">
        <f>VLOOKUP(E12805,Refs!$P$2:$S$29,4,FALSE)</f>
        <v>South East</v>
      </c>
      <c r="K12805" s="28">
        <f t="shared" si="405"/>
        <v>109</v>
      </c>
    </row>
    <row r="12806" spans="1:11" x14ac:dyDescent="0.35">
      <c r="A12806" s="69">
        <f t="shared" si="406"/>
        <v>45901</v>
      </c>
      <c r="B12806" t="s">
        <v>925</v>
      </c>
      <c r="C12806" t="s">
        <v>288</v>
      </c>
      <c r="D12806" t="s">
        <v>887</v>
      </c>
      <c r="E12806" t="s">
        <v>321</v>
      </c>
      <c r="F12806" t="s">
        <v>322</v>
      </c>
      <c r="G12806" t="s">
        <v>103</v>
      </c>
      <c r="H12806">
        <v>2866</v>
      </c>
      <c r="I12806" s="68" t="str">
        <f>VLOOKUP(E12806,Refs!$P$2:$R$29,3,FALSE)</f>
        <v>Y59</v>
      </c>
      <c r="J12806" s="68" t="str">
        <f>VLOOKUP(E12806,Refs!$P$2:$S$29,4,FALSE)</f>
        <v>South East</v>
      </c>
      <c r="K12806" s="28">
        <f t="shared" si="405"/>
        <v>2866</v>
      </c>
    </row>
    <row r="12807" spans="1:11" x14ac:dyDescent="0.35">
      <c r="A12807" s="69">
        <f t="shared" si="406"/>
        <v>45901</v>
      </c>
      <c r="B12807" t="s">
        <v>925</v>
      </c>
      <c r="C12807" t="s">
        <v>288</v>
      </c>
      <c r="D12807" t="s">
        <v>887</v>
      </c>
      <c r="E12807" t="s">
        <v>321</v>
      </c>
      <c r="F12807" t="s">
        <v>322</v>
      </c>
      <c r="G12807" t="s">
        <v>104</v>
      </c>
      <c r="H12807">
        <v>13886327</v>
      </c>
      <c r="I12807" s="68" t="str">
        <f>VLOOKUP(E12807,Refs!$P$2:$R$29,3,FALSE)</f>
        <v>Y59</v>
      </c>
      <c r="J12807" s="68" t="str">
        <f>VLOOKUP(E12807,Refs!$P$2:$S$29,4,FALSE)</f>
        <v>South East</v>
      </c>
      <c r="K12807" s="28">
        <f t="shared" si="405"/>
        <v>13886327</v>
      </c>
    </row>
    <row r="12808" spans="1:11" x14ac:dyDescent="0.35">
      <c r="A12808" s="69">
        <f t="shared" si="406"/>
        <v>45901</v>
      </c>
      <c r="B12808" t="s">
        <v>925</v>
      </c>
      <c r="C12808" t="s">
        <v>288</v>
      </c>
      <c r="D12808" t="s">
        <v>887</v>
      </c>
      <c r="E12808" t="s">
        <v>321</v>
      </c>
      <c r="F12808" t="s">
        <v>322</v>
      </c>
      <c r="G12808" t="s">
        <v>105</v>
      </c>
      <c r="H12808">
        <v>6204</v>
      </c>
      <c r="I12808" s="68" t="str">
        <f>VLOOKUP(E12808,Refs!$P$2:$R$29,3,FALSE)</f>
        <v>Y59</v>
      </c>
      <c r="J12808" s="68" t="str">
        <f>VLOOKUP(E12808,Refs!$P$2:$S$29,4,FALSE)</f>
        <v>South East</v>
      </c>
      <c r="K12808" s="28">
        <f t="shared" si="405"/>
        <v>6204</v>
      </c>
    </row>
    <row r="12809" spans="1:11" x14ac:dyDescent="0.35">
      <c r="A12809" s="69">
        <f t="shared" si="406"/>
        <v>45901</v>
      </c>
      <c r="B12809" t="s">
        <v>925</v>
      </c>
      <c r="C12809" t="s">
        <v>288</v>
      </c>
      <c r="D12809" t="s">
        <v>887</v>
      </c>
      <c r="E12809" t="s">
        <v>321</v>
      </c>
      <c r="F12809" t="s">
        <v>322</v>
      </c>
      <c r="G12809" t="s">
        <v>106</v>
      </c>
      <c r="H12809">
        <v>4007</v>
      </c>
      <c r="I12809" s="68" t="str">
        <f>VLOOKUP(E12809,Refs!$P$2:$R$29,3,FALSE)</f>
        <v>Y59</v>
      </c>
      <c r="J12809" s="68" t="str">
        <f>VLOOKUP(E12809,Refs!$P$2:$S$29,4,FALSE)</f>
        <v>South East</v>
      </c>
      <c r="K12809" s="28">
        <f t="shared" si="405"/>
        <v>4007</v>
      </c>
    </row>
    <row r="12810" spans="1:11" x14ac:dyDescent="0.35">
      <c r="A12810" s="69">
        <f t="shared" si="406"/>
        <v>45901</v>
      </c>
      <c r="B12810" t="s">
        <v>925</v>
      </c>
      <c r="C12810" t="s">
        <v>288</v>
      </c>
      <c r="D12810" t="s">
        <v>887</v>
      </c>
      <c r="E12810" t="s">
        <v>321</v>
      </c>
      <c r="F12810" t="s">
        <v>322</v>
      </c>
      <c r="G12810" t="s">
        <v>107</v>
      </c>
      <c r="H12810">
        <v>343</v>
      </c>
      <c r="I12810" s="68" t="str">
        <f>VLOOKUP(E12810,Refs!$P$2:$R$29,3,FALSE)</f>
        <v>Y59</v>
      </c>
      <c r="J12810" s="68" t="str">
        <f>VLOOKUP(E12810,Refs!$P$2:$S$29,4,FALSE)</f>
        <v>South East</v>
      </c>
      <c r="K12810" s="28">
        <f t="shared" si="405"/>
        <v>343</v>
      </c>
    </row>
    <row r="12811" spans="1:11" x14ac:dyDescent="0.35">
      <c r="A12811" s="69">
        <f t="shared" si="406"/>
        <v>45901</v>
      </c>
      <c r="B12811" t="s">
        <v>925</v>
      </c>
      <c r="C12811" t="s">
        <v>288</v>
      </c>
      <c r="D12811" t="s">
        <v>887</v>
      </c>
      <c r="E12811" t="s">
        <v>321</v>
      </c>
      <c r="F12811" t="s">
        <v>322</v>
      </c>
      <c r="G12811" t="s">
        <v>108</v>
      </c>
      <c r="H12811">
        <v>2280</v>
      </c>
      <c r="I12811" s="68" t="str">
        <f>VLOOKUP(E12811,Refs!$P$2:$R$29,3,FALSE)</f>
        <v>Y59</v>
      </c>
      <c r="J12811" s="68" t="str">
        <f>VLOOKUP(E12811,Refs!$P$2:$S$29,4,FALSE)</f>
        <v>South East</v>
      </c>
      <c r="K12811" s="28">
        <f t="shared" si="405"/>
        <v>2280</v>
      </c>
    </row>
    <row r="12812" spans="1:11" x14ac:dyDescent="0.35">
      <c r="A12812" s="69">
        <f t="shared" si="406"/>
        <v>45901</v>
      </c>
      <c r="B12812" t="s">
        <v>925</v>
      </c>
      <c r="C12812" t="s">
        <v>288</v>
      </c>
      <c r="D12812" t="s">
        <v>887</v>
      </c>
      <c r="E12812" t="s">
        <v>321</v>
      </c>
      <c r="F12812" t="s">
        <v>322</v>
      </c>
      <c r="G12812" t="s">
        <v>109</v>
      </c>
      <c r="H12812">
        <v>17500871</v>
      </c>
      <c r="I12812" s="68" t="str">
        <f>VLOOKUP(E12812,Refs!$P$2:$R$29,3,FALSE)</f>
        <v>Y59</v>
      </c>
      <c r="J12812" s="68" t="str">
        <f>VLOOKUP(E12812,Refs!$P$2:$S$29,4,FALSE)</f>
        <v>South East</v>
      </c>
      <c r="K12812" s="28">
        <f t="shared" si="405"/>
        <v>17500871</v>
      </c>
    </row>
    <row r="12813" spans="1:11" x14ac:dyDescent="0.35">
      <c r="A12813" s="69">
        <f t="shared" si="406"/>
        <v>45901</v>
      </c>
      <c r="B12813" t="s">
        <v>925</v>
      </c>
      <c r="C12813" t="s">
        <v>288</v>
      </c>
      <c r="D12813" t="s">
        <v>887</v>
      </c>
      <c r="E12813" t="s">
        <v>321</v>
      </c>
      <c r="F12813" t="s">
        <v>322</v>
      </c>
      <c r="G12813" t="s">
        <v>110</v>
      </c>
      <c r="H12813">
        <v>2190</v>
      </c>
      <c r="I12813" s="68" t="str">
        <f>VLOOKUP(E12813,Refs!$P$2:$R$29,3,FALSE)</f>
        <v>Y59</v>
      </c>
      <c r="J12813" s="68" t="str">
        <f>VLOOKUP(E12813,Refs!$P$2:$S$29,4,FALSE)</f>
        <v>South East</v>
      </c>
      <c r="K12813" s="28">
        <f t="shared" si="405"/>
        <v>2190</v>
      </c>
    </row>
    <row r="12814" spans="1:11" x14ac:dyDescent="0.35">
      <c r="A12814" s="69">
        <f t="shared" si="406"/>
        <v>45901</v>
      </c>
      <c r="B12814" t="s">
        <v>925</v>
      </c>
      <c r="C12814" t="s">
        <v>288</v>
      </c>
      <c r="D12814" t="s">
        <v>887</v>
      </c>
      <c r="E12814" t="s">
        <v>321</v>
      </c>
      <c r="F12814" t="s">
        <v>322</v>
      </c>
      <c r="G12814" t="s">
        <v>808</v>
      </c>
      <c r="H12814">
        <v>15024</v>
      </c>
      <c r="I12814" s="68" t="str">
        <f>VLOOKUP(E12814,Refs!$P$2:$R$29,3,FALSE)</f>
        <v>Y59</v>
      </c>
      <c r="J12814" s="68" t="str">
        <f>VLOOKUP(E12814,Refs!$P$2:$S$29,4,FALSE)</f>
        <v>South East</v>
      </c>
      <c r="K12814" s="28">
        <f t="shared" si="405"/>
        <v>15024</v>
      </c>
    </row>
    <row r="12815" spans="1:11" x14ac:dyDescent="0.35">
      <c r="A12815" s="69">
        <f t="shared" si="406"/>
        <v>45901</v>
      </c>
      <c r="B12815" t="s">
        <v>925</v>
      </c>
      <c r="C12815" t="s">
        <v>288</v>
      </c>
      <c r="D12815" t="s">
        <v>887</v>
      </c>
      <c r="E12815" t="s">
        <v>321</v>
      </c>
      <c r="F12815" t="s">
        <v>322</v>
      </c>
      <c r="G12815" t="s">
        <v>809</v>
      </c>
      <c r="H12815">
        <v>363</v>
      </c>
      <c r="I12815" s="68" t="str">
        <f>VLOOKUP(E12815,Refs!$P$2:$R$29,3,FALSE)</f>
        <v>Y59</v>
      </c>
      <c r="J12815" s="68" t="str">
        <f>VLOOKUP(E12815,Refs!$P$2:$S$29,4,FALSE)</f>
        <v>South East</v>
      </c>
      <c r="K12815" s="28">
        <f t="shared" si="405"/>
        <v>363</v>
      </c>
    </row>
    <row r="12816" spans="1:11" x14ac:dyDescent="0.35">
      <c r="A12816" s="69">
        <f t="shared" si="406"/>
        <v>45901</v>
      </c>
      <c r="B12816" t="s">
        <v>925</v>
      </c>
      <c r="C12816" t="s">
        <v>288</v>
      </c>
      <c r="D12816" t="s">
        <v>887</v>
      </c>
      <c r="E12816" t="s">
        <v>321</v>
      </c>
      <c r="F12816" t="s">
        <v>322</v>
      </c>
      <c r="G12816" t="s">
        <v>111</v>
      </c>
      <c r="H12816">
        <v>37370</v>
      </c>
      <c r="I12816" s="68" t="str">
        <f>VLOOKUP(E12816,Refs!$P$2:$R$29,3,FALSE)</f>
        <v>Y59</v>
      </c>
      <c r="J12816" s="68" t="str">
        <f>VLOOKUP(E12816,Refs!$P$2:$S$29,4,FALSE)</f>
        <v>South East</v>
      </c>
      <c r="K12816" s="28">
        <f t="shared" si="405"/>
        <v>37370</v>
      </c>
    </row>
    <row r="12817" spans="1:11" x14ac:dyDescent="0.35">
      <c r="A12817" s="69">
        <f t="shared" si="406"/>
        <v>45901</v>
      </c>
      <c r="B12817" t="s">
        <v>925</v>
      </c>
      <c r="C12817" t="s">
        <v>288</v>
      </c>
      <c r="D12817" t="s">
        <v>887</v>
      </c>
      <c r="E12817" t="s">
        <v>321</v>
      </c>
      <c r="F12817" t="s">
        <v>322</v>
      </c>
      <c r="G12817" t="s">
        <v>112</v>
      </c>
      <c r="H12817">
        <v>21</v>
      </c>
      <c r="I12817" s="68" t="str">
        <f>VLOOKUP(E12817,Refs!$P$2:$R$29,3,FALSE)</f>
        <v>Y59</v>
      </c>
      <c r="J12817" s="68" t="str">
        <f>VLOOKUP(E12817,Refs!$P$2:$S$29,4,FALSE)</f>
        <v>South East</v>
      </c>
      <c r="K12817" s="28">
        <f t="shared" si="405"/>
        <v>21</v>
      </c>
    </row>
    <row r="12818" spans="1:11" x14ac:dyDescent="0.35">
      <c r="A12818" s="69">
        <f t="shared" si="406"/>
        <v>45901</v>
      </c>
      <c r="B12818" t="s">
        <v>925</v>
      </c>
      <c r="C12818" t="s">
        <v>288</v>
      </c>
      <c r="D12818" t="s">
        <v>887</v>
      </c>
      <c r="E12818" t="s">
        <v>321</v>
      </c>
      <c r="F12818" t="s">
        <v>322</v>
      </c>
      <c r="G12818" t="s">
        <v>113</v>
      </c>
      <c r="H12818">
        <v>29133</v>
      </c>
      <c r="I12818" s="68" t="str">
        <f>VLOOKUP(E12818,Refs!$P$2:$R$29,3,FALSE)</f>
        <v>Y59</v>
      </c>
      <c r="J12818" s="68" t="str">
        <f>VLOOKUP(E12818,Refs!$P$2:$S$29,4,FALSE)</f>
        <v>South East</v>
      </c>
      <c r="K12818" s="28">
        <f t="shared" si="405"/>
        <v>29133</v>
      </c>
    </row>
    <row r="12819" spans="1:11" x14ac:dyDescent="0.35">
      <c r="A12819" s="69">
        <f t="shared" si="406"/>
        <v>45901</v>
      </c>
      <c r="B12819" t="s">
        <v>925</v>
      </c>
      <c r="C12819" t="s">
        <v>288</v>
      </c>
      <c r="D12819" t="s">
        <v>887</v>
      </c>
      <c r="E12819" t="s">
        <v>321</v>
      </c>
      <c r="F12819" t="s">
        <v>322</v>
      </c>
      <c r="G12819" t="s">
        <v>114</v>
      </c>
      <c r="H12819">
        <v>20658</v>
      </c>
      <c r="I12819" s="68" t="str">
        <f>VLOOKUP(E12819,Refs!$P$2:$R$29,3,FALSE)</f>
        <v>Y59</v>
      </c>
      <c r="J12819" s="68" t="str">
        <f>VLOOKUP(E12819,Refs!$P$2:$S$29,4,FALSE)</f>
        <v>South East</v>
      </c>
      <c r="K12819" s="28">
        <f t="shared" si="405"/>
        <v>20658</v>
      </c>
    </row>
    <row r="12820" spans="1:11" x14ac:dyDescent="0.35">
      <c r="A12820" s="69">
        <f t="shared" si="406"/>
        <v>45901</v>
      </c>
      <c r="B12820" t="s">
        <v>925</v>
      </c>
      <c r="C12820" t="s">
        <v>288</v>
      </c>
      <c r="D12820" t="s">
        <v>887</v>
      </c>
      <c r="E12820" t="s">
        <v>321</v>
      </c>
      <c r="F12820" t="s">
        <v>322</v>
      </c>
      <c r="G12820" t="s">
        <v>115</v>
      </c>
      <c r="H12820">
        <v>7249</v>
      </c>
      <c r="I12820" s="68" t="str">
        <f>VLOOKUP(E12820,Refs!$P$2:$R$29,3,FALSE)</f>
        <v>Y59</v>
      </c>
      <c r="J12820" s="68" t="str">
        <f>VLOOKUP(E12820,Refs!$P$2:$S$29,4,FALSE)</f>
        <v>South East</v>
      </c>
      <c r="K12820" s="28">
        <f t="shared" si="405"/>
        <v>7249</v>
      </c>
    </row>
    <row r="12821" spans="1:11" x14ac:dyDescent="0.35">
      <c r="A12821" s="69">
        <f t="shared" si="406"/>
        <v>45901</v>
      </c>
      <c r="B12821" t="s">
        <v>925</v>
      </c>
      <c r="C12821" t="s">
        <v>288</v>
      </c>
      <c r="D12821" t="s">
        <v>887</v>
      </c>
      <c r="E12821" t="s">
        <v>321</v>
      </c>
      <c r="F12821" t="s">
        <v>322</v>
      </c>
      <c r="G12821" t="s">
        <v>116</v>
      </c>
      <c r="H12821">
        <v>3397</v>
      </c>
      <c r="I12821" s="68" t="str">
        <f>VLOOKUP(E12821,Refs!$P$2:$R$29,3,FALSE)</f>
        <v>Y59</v>
      </c>
      <c r="J12821" s="68" t="str">
        <f>VLOOKUP(E12821,Refs!$P$2:$S$29,4,FALSE)</f>
        <v>South East</v>
      </c>
      <c r="K12821" s="28">
        <f t="shared" si="405"/>
        <v>3397</v>
      </c>
    </row>
    <row r="12822" spans="1:11" x14ac:dyDescent="0.35">
      <c r="A12822" s="69">
        <f t="shared" si="406"/>
        <v>45901</v>
      </c>
      <c r="B12822" t="s">
        <v>925</v>
      </c>
      <c r="C12822" t="s">
        <v>288</v>
      </c>
      <c r="D12822" t="s">
        <v>887</v>
      </c>
      <c r="E12822" t="s">
        <v>321</v>
      </c>
      <c r="F12822" t="s">
        <v>322</v>
      </c>
      <c r="G12822" t="s">
        <v>117</v>
      </c>
      <c r="H12822">
        <v>20170</v>
      </c>
      <c r="I12822" s="68" t="str">
        <f>VLOOKUP(E12822,Refs!$P$2:$R$29,3,FALSE)</f>
        <v>Y59</v>
      </c>
      <c r="J12822" s="68" t="str">
        <f>VLOOKUP(E12822,Refs!$P$2:$S$29,4,FALSE)</f>
        <v>South East</v>
      </c>
      <c r="K12822" s="28">
        <f t="shared" si="405"/>
        <v>20170</v>
      </c>
    </row>
    <row r="12823" spans="1:11" x14ac:dyDescent="0.35">
      <c r="A12823" s="69">
        <f t="shared" si="406"/>
        <v>45901</v>
      </c>
      <c r="B12823" t="s">
        <v>925</v>
      </c>
      <c r="C12823" t="s">
        <v>288</v>
      </c>
      <c r="D12823" t="s">
        <v>887</v>
      </c>
      <c r="E12823" t="s">
        <v>321</v>
      </c>
      <c r="F12823" t="s">
        <v>322</v>
      </c>
      <c r="G12823" t="s">
        <v>118</v>
      </c>
      <c r="H12823">
        <v>10628</v>
      </c>
      <c r="I12823" s="68" t="str">
        <f>VLOOKUP(E12823,Refs!$P$2:$R$29,3,FALSE)</f>
        <v>Y59</v>
      </c>
      <c r="J12823" s="68" t="str">
        <f>VLOOKUP(E12823,Refs!$P$2:$S$29,4,FALSE)</f>
        <v>South East</v>
      </c>
      <c r="K12823" s="28">
        <f t="shared" si="405"/>
        <v>10628</v>
      </c>
    </row>
    <row r="12824" spans="1:11" x14ac:dyDescent="0.35">
      <c r="A12824" s="69">
        <f t="shared" si="406"/>
        <v>45901</v>
      </c>
      <c r="B12824" t="s">
        <v>925</v>
      </c>
      <c r="C12824" t="s">
        <v>288</v>
      </c>
      <c r="D12824" t="s">
        <v>887</v>
      </c>
      <c r="E12824" t="s">
        <v>321</v>
      </c>
      <c r="F12824" t="s">
        <v>322</v>
      </c>
      <c r="G12824" t="s">
        <v>119</v>
      </c>
      <c r="H12824">
        <v>3533</v>
      </c>
      <c r="I12824" s="68" t="str">
        <f>VLOOKUP(E12824,Refs!$P$2:$R$29,3,FALSE)</f>
        <v>Y59</v>
      </c>
      <c r="J12824" s="68" t="str">
        <f>VLOOKUP(E12824,Refs!$P$2:$S$29,4,FALSE)</f>
        <v>South East</v>
      </c>
      <c r="K12824" s="28">
        <f t="shared" si="405"/>
        <v>3533</v>
      </c>
    </row>
    <row r="12825" spans="1:11" x14ac:dyDescent="0.35">
      <c r="A12825" s="69">
        <f t="shared" si="406"/>
        <v>45901</v>
      </c>
      <c r="B12825" t="s">
        <v>925</v>
      </c>
      <c r="C12825" t="s">
        <v>288</v>
      </c>
      <c r="D12825" t="s">
        <v>887</v>
      </c>
      <c r="E12825" t="s">
        <v>321</v>
      </c>
      <c r="F12825" t="s">
        <v>322</v>
      </c>
      <c r="G12825" t="s">
        <v>120</v>
      </c>
      <c r="H12825">
        <v>1893</v>
      </c>
      <c r="I12825" s="68" t="str">
        <f>VLOOKUP(E12825,Refs!$P$2:$R$29,3,FALSE)</f>
        <v>Y59</v>
      </c>
      <c r="J12825" s="68" t="str">
        <f>VLOOKUP(E12825,Refs!$P$2:$S$29,4,FALSE)</f>
        <v>South East</v>
      </c>
      <c r="K12825" s="28">
        <f t="shared" si="405"/>
        <v>1893</v>
      </c>
    </row>
    <row r="12826" spans="1:11" x14ac:dyDescent="0.35">
      <c r="A12826" s="69">
        <f t="shared" si="406"/>
        <v>45901</v>
      </c>
      <c r="B12826" t="s">
        <v>925</v>
      </c>
      <c r="C12826" t="s">
        <v>288</v>
      </c>
      <c r="D12826" t="s">
        <v>887</v>
      </c>
      <c r="E12826" t="s">
        <v>321</v>
      </c>
      <c r="F12826" t="s">
        <v>322</v>
      </c>
      <c r="G12826" t="s">
        <v>121</v>
      </c>
      <c r="H12826">
        <v>3736</v>
      </c>
      <c r="I12826" s="68" t="str">
        <f>VLOOKUP(E12826,Refs!$P$2:$R$29,3,FALSE)</f>
        <v>Y59</v>
      </c>
      <c r="J12826" s="68" t="str">
        <f>VLOOKUP(E12826,Refs!$P$2:$S$29,4,FALSE)</f>
        <v>South East</v>
      </c>
      <c r="K12826" s="28">
        <f t="shared" si="405"/>
        <v>3736</v>
      </c>
    </row>
    <row r="12827" spans="1:11" x14ac:dyDescent="0.35">
      <c r="A12827" s="69">
        <f t="shared" si="406"/>
        <v>45901</v>
      </c>
      <c r="B12827" t="s">
        <v>925</v>
      </c>
      <c r="C12827" t="s">
        <v>288</v>
      </c>
      <c r="D12827" t="s">
        <v>887</v>
      </c>
      <c r="E12827" t="s">
        <v>321</v>
      </c>
      <c r="F12827" t="s">
        <v>322</v>
      </c>
      <c r="G12827" t="s">
        <v>122</v>
      </c>
      <c r="H12827">
        <v>1647</v>
      </c>
      <c r="I12827" s="68" t="str">
        <f>VLOOKUP(E12827,Refs!$P$2:$R$29,3,FALSE)</f>
        <v>Y59</v>
      </c>
      <c r="J12827" s="68" t="str">
        <f>VLOOKUP(E12827,Refs!$P$2:$S$29,4,FALSE)</f>
        <v>South East</v>
      </c>
      <c r="K12827" s="28">
        <f t="shared" si="405"/>
        <v>1647</v>
      </c>
    </row>
    <row r="12828" spans="1:11" x14ac:dyDescent="0.35">
      <c r="A12828" s="69">
        <f t="shared" si="406"/>
        <v>45901</v>
      </c>
      <c r="B12828" t="s">
        <v>925</v>
      </c>
      <c r="C12828" t="s">
        <v>288</v>
      </c>
      <c r="D12828" t="s">
        <v>887</v>
      </c>
      <c r="E12828" t="s">
        <v>321</v>
      </c>
      <c r="F12828" t="s">
        <v>322</v>
      </c>
      <c r="G12828" t="s">
        <v>123</v>
      </c>
      <c r="H12828">
        <v>2</v>
      </c>
      <c r="I12828" s="68" t="str">
        <f>VLOOKUP(E12828,Refs!$P$2:$R$29,3,FALSE)</f>
        <v>Y59</v>
      </c>
      <c r="J12828" s="68" t="str">
        <f>VLOOKUP(E12828,Refs!$P$2:$S$29,4,FALSE)</f>
        <v>South East</v>
      </c>
      <c r="K12828" s="28">
        <f t="shared" si="405"/>
        <v>2</v>
      </c>
    </row>
    <row r="12829" spans="1:11" x14ac:dyDescent="0.35">
      <c r="A12829" s="69">
        <f t="shared" si="406"/>
        <v>45901</v>
      </c>
      <c r="B12829" t="s">
        <v>925</v>
      </c>
      <c r="C12829" t="s">
        <v>288</v>
      </c>
      <c r="D12829" t="s">
        <v>887</v>
      </c>
      <c r="E12829" t="s">
        <v>321</v>
      </c>
      <c r="F12829" t="s">
        <v>322</v>
      </c>
      <c r="G12829" t="s">
        <v>124</v>
      </c>
      <c r="H12829">
        <v>0</v>
      </c>
      <c r="I12829" s="68" t="str">
        <f>VLOOKUP(E12829,Refs!$P$2:$R$29,3,FALSE)</f>
        <v>Y59</v>
      </c>
      <c r="J12829" s="68" t="str">
        <f>VLOOKUP(E12829,Refs!$P$2:$S$29,4,FALSE)</f>
        <v>South East</v>
      </c>
      <c r="K12829" s="28" t="str">
        <f t="shared" si="405"/>
        <v/>
      </c>
    </row>
    <row r="12830" spans="1:11" x14ac:dyDescent="0.35">
      <c r="A12830" s="69">
        <f t="shared" si="406"/>
        <v>45901</v>
      </c>
      <c r="B12830" t="s">
        <v>925</v>
      </c>
      <c r="C12830" t="s">
        <v>288</v>
      </c>
      <c r="D12830" t="s">
        <v>887</v>
      </c>
      <c r="E12830" t="s">
        <v>321</v>
      </c>
      <c r="F12830" t="s">
        <v>322</v>
      </c>
      <c r="G12830" t="s">
        <v>125</v>
      </c>
      <c r="H12830">
        <v>2792</v>
      </c>
      <c r="I12830" s="68" t="str">
        <f>VLOOKUP(E12830,Refs!$P$2:$R$29,3,FALSE)</f>
        <v>Y59</v>
      </c>
      <c r="J12830" s="68" t="str">
        <f>VLOOKUP(E12830,Refs!$P$2:$S$29,4,FALSE)</f>
        <v>South East</v>
      </c>
      <c r="K12830" s="28">
        <f t="shared" si="405"/>
        <v>2792</v>
      </c>
    </row>
    <row r="12831" spans="1:11" x14ac:dyDescent="0.35">
      <c r="A12831" s="69">
        <f t="shared" si="406"/>
        <v>45901</v>
      </c>
      <c r="B12831" t="s">
        <v>925</v>
      </c>
      <c r="C12831" t="s">
        <v>288</v>
      </c>
      <c r="D12831" t="s">
        <v>887</v>
      </c>
      <c r="E12831" t="s">
        <v>321</v>
      </c>
      <c r="F12831" t="s">
        <v>322</v>
      </c>
      <c r="G12831" t="s">
        <v>126</v>
      </c>
      <c r="H12831">
        <v>1566</v>
      </c>
      <c r="I12831" s="68" t="str">
        <f>VLOOKUP(E12831,Refs!$P$2:$R$29,3,FALSE)</f>
        <v>Y59</v>
      </c>
      <c r="J12831" s="68" t="str">
        <f>VLOOKUP(E12831,Refs!$P$2:$S$29,4,FALSE)</f>
        <v>South East</v>
      </c>
      <c r="K12831" s="28">
        <f t="shared" si="405"/>
        <v>1566</v>
      </c>
    </row>
    <row r="12832" spans="1:11" x14ac:dyDescent="0.35">
      <c r="A12832" s="69">
        <f t="shared" si="406"/>
        <v>45901</v>
      </c>
      <c r="B12832" t="s">
        <v>925</v>
      </c>
      <c r="C12832" t="s">
        <v>288</v>
      </c>
      <c r="D12832" t="s">
        <v>887</v>
      </c>
      <c r="E12832" t="s">
        <v>321</v>
      </c>
      <c r="F12832" t="s">
        <v>322</v>
      </c>
      <c r="G12832" t="s">
        <v>127</v>
      </c>
      <c r="H12832">
        <v>1527</v>
      </c>
      <c r="I12832" s="68" t="str">
        <f>VLOOKUP(E12832,Refs!$P$2:$R$29,3,FALSE)</f>
        <v>Y59</v>
      </c>
      <c r="J12832" s="68" t="str">
        <f>VLOOKUP(E12832,Refs!$P$2:$S$29,4,FALSE)</f>
        <v>South East</v>
      </c>
      <c r="K12832" s="28">
        <f t="shared" si="405"/>
        <v>1527</v>
      </c>
    </row>
    <row r="12833" spans="1:11" x14ac:dyDescent="0.35">
      <c r="A12833" s="69">
        <f t="shared" si="406"/>
        <v>45901</v>
      </c>
      <c r="B12833" t="s">
        <v>925</v>
      </c>
      <c r="C12833" t="s">
        <v>288</v>
      </c>
      <c r="D12833" t="s">
        <v>887</v>
      </c>
      <c r="E12833" t="s">
        <v>321</v>
      </c>
      <c r="F12833" t="s">
        <v>322</v>
      </c>
      <c r="G12833" t="s">
        <v>128</v>
      </c>
      <c r="H12833" t="s">
        <v>886</v>
      </c>
      <c r="I12833" s="68" t="str">
        <f>VLOOKUP(E12833,Refs!$P$2:$R$29,3,FALSE)</f>
        <v>Y59</v>
      </c>
      <c r="J12833" s="68" t="str">
        <f>VLOOKUP(E12833,Refs!$P$2:$S$29,4,FALSE)</f>
        <v>South East</v>
      </c>
      <c r="K12833" s="28" t="str">
        <f t="shared" si="405"/>
        <v>-</v>
      </c>
    </row>
    <row r="12834" spans="1:11" x14ac:dyDescent="0.35">
      <c r="A12834" s="69">
        <f t="shared" si="406"/>
        <v>45901</v>
      </c>
      <c r="B12834" t="s">
        <v>925</v>
      </c>
      <c r="C12834" t="s">
        <v>288</v>
      </c>
      <c r="D12834" t="s">
        <v>887</v>
      </c>
      <c r="E12834" t="s">
        <v>321</v>
      </c>
      <c r="F12834" t="s">
        <v>322</v>
      </c>
      <c r="G12834" t="s">
        <v>129</v>
      </c>
      <c r="H12834" t="s">
        <v>886</v>
      </c>
      <c r="I12834" s="68" t="str">
        <f>VLOOKUP(E12834,Refs!$P$2:$R$29,3,FALSE)</f>
        <v>Y59</v>
      </c>
      <c r="J12834" s="68" t="str">
        <f>VLOOKUP(E12834,Refs!$P$2:$S$29,4,FALSE)</f>
        <v>South East</v>
      </c>
      <c r="K12834" s="28" t="str">
        <f t="shared" ref="K12834:K12897" si="407">IF(OR(H12834="NULL",H12834=0,H12834=""),"",H12834)</f>
        <v>-</v>
      </c>
    </row>
    <row r="12835" spans="1:11" x14ac:dyDescent="0.35">
      <c r="A12835" s="69">
        <f t="shared" si="406"/>
        <v>45901</v>
      </c>
      <c r="B12835" t="s">
        <v>925</v>
      </c>
      <c r="C12835" t="s">
        <v>288</v>
      </c>
      <c r="D12835" t="s">
        <v>887</v>
      </c>
      <c r="E12835" t="s">
        <v>321</v>
      </c>
      <c r="F12835" t="s">
        <v>322</v>
      </c>
      <c r="G12835" t="s">
        <v>130</v>
      </c>
      <c r="H12835" t="s">
        <v>886</v>
      </c>
      <c r="I12835" s="68" t="str">
        <f>VLOOKUP(E12835,Refs!$P$2:$R$29,3,FALSE)</f>
        <v>Y59</v>
      </c>
      <c r="J12835" s="68" t="str">
        <f>VLOOKUP(E12835,Refs!$P$2:$S$29,4,FALSE)</f>
        <v>South East</v>
      </c>
      <c r="K12835" s="28" t="str">
        <f t="shared" si="407"/>
        <v>-</v>
      </c>
    </row>
    <row r="12836" spans="1:11" x14ac:dyDescent="0.35">
      <c r="A12836" s="69">
        <f t="shared" si="406"/>
        <v>45901</v>
      </c>
      <c r="B12836" t="s">
        <v>925</v>
      </c>
      <c r="C12836" t="s">
        <v>288</v>
      </c>
      <c r="D12836" t="s">
        <v>887</v>
      </c>
      <c r="E12836" t="s">
        <v>321</v>
      </c>
      <c r="F12836" t="s">
        <v>322</v>
      </c>
      <c r="G12836" t="s">
        <v>131</v>
      </c>
      <c r="H12836" t="s">
        <v>886</v>
      </c>
      <c r="I12836" s="68" t="str">
        <f>VLOOKUP(E12836,Refs!$P$2:$R$29,3,FALSE)</f>
        <v>Y59</v>
      </c>
      <c r="J12836" s="68" t="str">
        <f>VLOOKUP(E12836,Refs!$P$2:$S$29,4,FALSE)</f>
        <v>South East</v>
      </c>
      <c r="K12836" s="28" t="str">
        <f t="shared" si="407"/>
        <v>-</v>
      </c>
    </row>
    <row r="12837" spans="1:11" x14ac:dyDescent="0.35">
      <c r="A12837" s="69">
        <f t="shared" si="406"/>
        <v>45901</v>
      </c>
      <c r="B12837" t="s">
        <v>925</v>
      </c>
      <c r="C12837" t="s">
        <v>288</v>
      </c>
      <c r="D12837" t="s">
        <v>887</v>
      </c>
      <c r="E12837" t="s">
        <v>321</v>
      </c>
      <c r="F12837" t="s">
        <v>322</v>
      </c>
      <c r="G12837" t="s">
        <v>132</v>
      </c>
      <c r="H12837" t="s">
        <v>886</v>
      </c>
      <c r="I12837" s="68" t="str">
        <f>VLOOKUP(E12837,Refs!$P$2:$R$29,3,FALSE)</f>
        <v>Y59</v>
      </c>
      <c r="J12837" s="68" t="str">
        <f>VLOOKUP(E12837,Refs!$P$2:$S$29,4,FALSE)</f>
        <v>South East</v>
      </c>
      <c r="K12837" s="28" t="str">
        <f t="shared" si="407"/>
        <v>-</v>
      </c>
    </row>
    <row r="12838" spans="1:11" x14ac:dyDescent="0.35">
      <c r="A12838" s="69">
        <f t="shared" si="406"/>
        <v>45901</v>
      </c>
      <c r="B12838" t="s">
        <v>925</v>
      </c>
      <c r="C12838" t="s">
        <v>288</v>
      </c>
      <c r="D12838" t="s">
        <v>887</v>
      </c>
      <c r="E12838" t="s">
        <v>321</v>
      </c>
      <c r="F12838" t="s">
        <v>322</v>
      </c>
      <c r="G12838" t="s">
        <v>133</v>
      </c>
      <c r="H12838">
        <v>5253</v>
      </c>
      <c r="I12838" s="68" t="str">
        <f>VLOOKUP(E12838,Refs!$P$2:$R$29,3,FALSE)</f>
        <v>Y59</v>
      </c>
      <c r="J12838" s="68" t="str">
        <f>VLOOKUP(E12838,Refs!$P$2:$S$29,4,FALSE)</f>
        <v>South East</v>
      </c>
      <c r="K12838" s="28">
        <f t="shared" si="407"/>
        <v>5253</v>
      </c>
    </row>
    <row r="12839" spans="1:11" x14ac:dyDescent="0.35">
      <c r="A12839" s="69">
        <f t="shared" si="406"/>
        <v>45901</v>
      </c>
      <c r="B12839" t="s">
        <v>925</v>
      </c>
      <c r="C12839" t="s">
        <v>288</v>
      </c>
      <c r="D12839" t="s">
        <v>887</v>
      </c>
      <c r="E12839" t="s">
        <v>321</v>
      </c>
      <c r="F12839" t="s">
        <v>322</v>
      </c>
      <c r="G12839" t="s">
        <v>134</v>
      </c>
      <c r="H12839">
        <v>4517</v>
      </c>
      <c r="I12839" s="68" t="str">
        <f>VLOOKUP(E12839,Refs!$P$2:$R$29,3,FALSE)</f>
        <v>Y59</v>
      </c>
      <c r="J12839" s="68" t="str">
        <f>VLOOKUP(E12839,Refs!$P$2:$S$29,4,FALSE)</f>
        <v>South East</v>
      </c>
      <c r="K12839" s="28">
        <f t="shared" si="407"/>
        <v>4517</v>
      </c>
    </row>
    <row r="12840" spans="1:11" x14ac:dyDescent="0.35">
      <c r="A12840" s="69">
        <f t="shared" si="406"/>
        <v>45901</v>
      </c>
      <c r="B12840" t="s">
        <v>925</v>
      </c>
      <c r="C12840" t="s">
        <v>288</v>
      </c>
      <c r="D12840" t="s">
        <v>887</v>
      </c>
      <c r="E12840" t="s">
        <v>321</v>
      </c>
      <c r="F12840" t="s">
        <v>322</v>
      </c>
      <c r="G12840" t="s">
        <v>135</v>
      </c>
      <c r="H12840" t="s">
        <v>886</v>
      </c>
      <c r="I12840" s="68" t="str">
        <f>VLOOKUP(E12840,Refs!$P$2:$R$29,3,FALSE)</f>
        <v>Y59</v>
      </c>
      <c r="J12840" s="68" t="str">
        <f>VLOOKUP(E12840,Refs!$P$2:$S$29,4,FALSE)</f>
        <v>South East</v>
      </c>
      <c r="K12840" s="28" t="str">
        <f t="shared" si="407"/>
        <v>-</v>
      </c>
    </row>
    <row r="12841" spans="1:11" x14ac:dyDescent="0.35">
      <c r="A12841" s="69">
        <f t="shared" si="406"/>
        <v>45901</v>
      </c>
      <c r="B12841" t="s">
        <v>925</v>
      </c>
      <c r="C12841" t="s">
        <v>288</v>
      </c>
      <c r="D12841" t="s">
        <v>887</v>
      </c>
      <c r="E12841" t="s">
        <v>321</v>
      </c>
      <c r="F12841" t="s">
        <v>322</v>
      </c>
      <c r="G12841" t="s">
        <v>136</v>
      </c>
      <c r="H12841" t="s">
        <v>886</v>
      </c>
      <c r="I12841" s="68" t="str">
        <f>VLOOKUP(E12841,Refs!$P$2:$R$29,3,FALSE)</f>
        <v>Y59</v>
      </c>
      <c r="J12841" s="68" t="str">
        <f>VLOOKUP(E12841,Refs!$P$2:$S$29,4,FALSE)</f>
        <v>South East</v>
      </c>
      <c r="K12841" s="28" t="str">
        <f t="shared" si="407"/>
        <v>-</v>
      </c>
    </row>
    <row r="12842" spans="1:11" x14ac:dyDescent="0.35">
      <c r="A12842" s="69">
        <f t="shared" si="406"/>
        <v>45901</v>
      </c>
      <c r="B12842" t="s">
        <v>925</v>
      </c>
      <c r="C12842" t="s">
        <v>288</v>
      </c>
      <c r="D12842" t="s">
        <v>887</v>
      </c>
      <c r="E12842" t="s">
        <v>321</v>
      </c>
      <c r="F12842" t="s">
        <v>322</v>
      </c>
      <c r="G12842" t="s">
        <v>137</v>
      </c>
      <c r="H12842" t="s">
        <v>886</v>
      </c>
      <c r="I12842" s="68" t="str">
        <f>VLOOKUP(E12842,Refs!$P$2:$R$29,3,FALSE)</f>
        <v>Y59</v>
      </c>
      <c r="J12842" s="68" t="str">
        <f>VLOOKUP(E12842,Refs!$P$2:$S$29,4,FALSE)</f>
        <v>South East</v>
      </c>
      <c r="K12842" s="28" t="str">
        <f t="shared" si="407"/>
        <v>-</v>
      </c>
    </row>
    <row r="12843" spans="1:11" x14ac:dyDescent="0.35">
      <c r="A12843" s="69">
        <f t="shared" si="406"/>
        <v>45901</v>
      </c>
      <c r="B12843" t="s">
        <v>925</v>
      </c>
      <c r="C12843" t="s">
        <v>288</v>
      </c>
      <c r="D12843" t="s">
        <v>887</v>
      </c>
      <c r="E12843" t="s">
        <v>321</v>
      </c>
      <c r="F12843" t="s">
        <v>322</v>
      </c>
      <c r="G12843" t="s">
        <v>138</v>
      </c>
      <c r="H12843" t="s">
        <v>886</v>
      </c>
      <c r="I12843" s="68" t="str">
        <f>VLOOKUP(E12843,Refs!$P$2:$R$29,3,FALSE)</f>
        <v>Y59</v>
      </c>
      <c r="J12843" s="68" t="str">
        <f>VLOOKUP(E12843,Refs!$P$2:$S$29,4,FALSE)</f>
        <v>South East</v>
      </c>
      <c r="K12843" s="28" t="str">
        <f t="shared" si="407"/>
        <v>-</v>
      </c>
    </row>
    <row r="12844" spans="1:11" x14ac:dyDescent="0.35">
      <c r="A12844" s="69">
        <f t="shared" si="406"/>
        <v>45901</v>
      </c>
      <c r="B12844" t="s">
        <v>925</v>
      </c>
      <c r="C12844" t="s">
        <v>288</v>
      </c>
      <c r="D12844" t="s">
        <v>887</v>
      </c>
      <c r="E12844" t="s">
        <v>321</v>
      </c>
      <c r="F12844" t="s">
        <v>322</v>
      </c>
      <c r="G12844" t="s">
        <v>139</v>
      </c>
      <c r="H12844">
        <v>1379</v>
      </c>
      <c r="I12844" s="68" t="str">
        <f>VLOOKUP(E12844,Refs!$P$2:$R$29,3,FALSE)</f>
        <v>Y59</v>
      </c>
      <c r="J12844" s="68" t="str">
        <f>VLOOKUP(E12844,Refs!$P$2:$S$29,4,FALSE)</f>
        <v>South East</v>
      </c>
      <c r="K12844" s="28">
        <f t="shared" si="407"/>
        <v>1379</v>
      </c>
    </row>
    <row r="12845" spans="1:11" x14ac:dyDescent="0.35">
      <c r="A12845" s="69">
        <f t="shared" si="406"/>
        <v>45901</v>
      </c>
      <c r="B12845" t="s">
        <v>925</v>
      </c>
      <c r="C12845" t="s">
        <v>288</v>
      </c>
      <c r="D12845" t="s">
        <v>887</v>
      </c>
      <c r="E12845" t="s">
        <v>321</v>
      </c>
      <c r="F12845" t="s">
        <v>322</v>
      </c>
      <c r="G12845" t="s">
        <v>140</v>
      </c>
      <c r="H12845">
        <v>1273</v>
      </c>
      <c r="I12845" s="68" t="str">
        <f>VLOOKUP(E12845,Refs!$P$2:$R$29,3,FALSE)</f>
        <v>Y59</v>
      </c>
      <c r="J12845" s="68" t="str">
        <f>VLOOKUP(E12845,Refs!$P$2:$S$29,4,FALSE)</f>
        <v>South East</v>
      </c>
      <c r="K12845" s="28">
        <f t="shared" si="407"/>
        <v>1273</v>
      </c>
    </row>
    <row r="12846" spans="1:11" x14ac:dyDescent="0.35">
      <c r="A12846" s="69">
        <f t="shared" si="406"/>
        <v>45901</v>
      </c>
      <c r="B12846" t="s">
        <v>925</v>
      </c>
      <c r="C12846" t="s">
        <v>288</v>
      </c>
      <c r="D12846" t="s">
        <v>887</v>
      </c>
      <c r="E12846" t="s">
        <v>321</v>
      </c>
      <c r="F12846" t="s">
        <v>322</v>
      </c>
      <c r="G12846" t="s">
        <v>728</v>
      </c>
      <c r="H12846" t="s">
        <v>886</v>
      </c>
      <c r="I12846" s="68" t="str">
        <f>VLOOKUP(E12846,Refs!$P$2:$R$29,3,FALSE)</f>
        <v>Y59</v>
      </c>
      <c r="J12846" s="68" t="str">
        <f>VLOOKUP(E12846,Refs!$P$2:$S$29,4,FALSE)</f>
        <v>South East</v>
      </c>
      <c r="K12846" s="28" t="str">
        <f t="shared" si="407"/>
        <v>-</v>
      </c>
    </row>
    <row r="12847" spans="1:11" x14ac:dyDescent="0.35">
      <c r="A12847" s="69">
        <f t="shared" si="406"/>
        <v>45901</v>
      </c>
      <c r="B12847" t="s">
        <v>925</v>
      </c>
      <c r="C12847" t="s">
        <v>288</v>
      </c>
      <c r="D12847" t="s">
        <v>887</v>
      </c>
      <c r="E12847" t="s">
        <v>321</v>
      </c>
      <c r="F12847" t="s">
        <v>322</v>
      </c>
      <c r="G12847" t="s">
        <v>727</v>
      </c>
      <c r="H12847" t="s">
        <v>886</v>
      </c>
      <c r="I12847" s="68" t="str">
        <f>VLOOKUP(E12847,Refs!$P$2:$R$29,3,FALSE)</f>
        <v>Y59</v>
      </c>
      <c r="J12847" s="68" t="str">
        <f>VLOOKUP(E12847,Refs!$P$2:$S$29,4,FALSE)</f>
        <v>South East</v>
      </c>
      <c r="K12847" s="28" t="str">
        <f t="shared" si="407"/>
        <v>-</v>
      </c>
    </row>
    <row r="12848" spans="1:11" x14ac:dyDescent="0.35">
      <c r="A12848" s="69">
        <f t="shared" si="406"/>
        <v>45901</v>
      </c>
      <c r="B12848" t="s">
        <v>925</v>
      </c>
      <c r="C12848" t="s">
        <v>288</v>
      </c>
      <c r="D12848" t="s">
        <v>887</v>
      </c>
      <c r="E12848" t="s">
        <v>321</v>
      </c>
      <c r="F12848" t="s">
        <v>322</v>
      </c>
      <c r="G12848" t="s">
        <v>730</v>
      </c>
      <c r="H12848" t="s">
        <v>886</v>
      </c>
      <c r="I12848" s="68" t="str">
        <f>VLOOKUP(E12848,Refs!$P$2:$R$29,3,FALSE)</f>
        <v>Y59</v>
      </c>
      <c r="J12848" s="68" t="str">
        <f>VLOOKUP(E12848,Refs!$P$2:$S$29,4,FALSE)</f>
        <v>South East</v>
      </c>
      <c r="K12848" s="28" t="str">
        <f t="shared" si="407"/>
        <v>-</v>
      </c>
    </row>
    <row r="12849" spans="1:11" x14ac:dyDescent="0.35">
      <c r="A12849" s="69">
        <f t="shared" si="406"/>
        <v>45901</v>
      </c>
      <c r="B12849" t="s">
        <v>925</v>
      </c>
      <c r="C12849" t="s">
        <v>288</v>
      </c>
      <c r="D12849" t="s">
        <v>887</v>
      </c>
      <c r="E12849" t="s">
        <v>321</v>
      </c>
      <c r="F12849" t="s">
        <v>322</v>
      </c>
      <c r="G12849" t="s">
        <v>729</v>
      </c>
      <c r="H12849" t="s">
        <v>886</v>
      </c>
      <c r="I12849" s="68" t="str">
        <f>VLOOKUP(E12849,Refs!$P$2:$R$29,3,FALSE)</f>
        <v>Y59</v>
      </c>
      <c r="J12849" s="68" t="str">
        <f>VLOOKUP(E12849,Refs!$P$2:$S$29,4,FALSE)</f>
        <v>South East</v>
      </c>
      <c r="K12849" s="28" t="str">
        <f t="shared" si="407"/>
        <v>-</v>
      </c>
    </row>
    <row r="12850" spans="1:11" x14ac:dyDescent="0.35">
      <c r="A12850" s="69">
        <f t="shared" si="406"/>
        <v>45901</v>
      </c>
      <c r="B12850" t="s">
        <v>925</v>
      </c>
      <c r="C12850" t="s">
        <v>288</v>
      </c>
      <c r="D12850" t="s">
        <v>887</v>
      </c>
      <c r="E12850" t="s">
        <v>329</v>
      </c>
      <c r="F12850" t="s">
        <v>330</v>
      </c>
      <c r="G12850" t="s">
        <v>10</v>
      </c>
      <c r="H12850">
        <v>66049</v>
      </c>
      <c r="I12850" s="68" t="str">
        <f>VLOOKUP(E12850,Refs!$P$2:$R$29,3,FALSE)</f>
        <v>Y59</v>
      </c>
      <c r="J12850" s="68" t="str">
        <f>VLOOKUP(E12850,Refs!$P$2:$S$29,4,FALSE)</f>
        <v>South East</v>
      </c>
      <c r="K12850" s="28">
        <f t="shared" si="407"/>
        <v>66049</v>
      </c>
    </row>
    <row r="12851" spans="1:11" x14ac:dyDescent="0.35">
      <c r="A12851" s="69">
        <f t="shared" si="406"/>
        <v>45901</v>
      </c>
      <c r="B12851" t="s">
        <v>925</v>
      </c>
      <c r="C12851" t="s">
        <v>288</v>
      </c>
      <c r="D12851" t="s">
        <v>887</v>
      </c>
      <c r="E12851" t="s">
        <v>329</v>
      </c>
      <c r="F12851" t="s">
        <v>330</v>
      </c>
      <c r="G12851" t="s">
        <v>69</v>
      </c>
      <c r="H12851">
        <v>3906</v>
      </c>
      <c r="I12851" s="68" t="str">
        <f>VLOOKUP(E12851,Refs!$P$2:$R$29,3,FALSE)</f>
        <v>Y59</v>
      </c>
      <c r="J12851" s="68" t="str">
        <f>VLOOKUP(E12851,Refs!$P$2:$S$29,4,FALSE)</f>
        <v>South East</v>
      </c>
      <c r="K12851" s="28">
        <f t="shared" si="407"/>
        <v>3906</v>
      </c>
    </row>
    <row r="12852" spans="1:11" x14ac:dyDescent="0.35">
      <c r="A12852" s="69">
        <f t="shared" si="406"/>
        <v>45901</v>
      </c>
      <c r="B12852" t="s">
        <v>925</v>
      </c>
      <c r="C12852" t="s">
        <v>288</v>
      </c>
      <c r="D12852" t="s">
        <v>887</v>
      </c>
      <c r="E12852" t="s">
        <v>329</v>
      </c>
      <c r="F12852" t="s">
        <v>330</v>
      </c>
      <c r="G12852" t="s">
        <v>20</v>
      </c>
      <c r="H12852">
        <v>63082</v>
      </c>
      <c r="I12852" s="68" t="str">
        <f>VLOOKUP(E12852,Refs!$P$2:$R$29,3,FALSE)</f>
        <v>Y59</v>
      </c>
      <c r="J12852" s="68" t="str">
        <f>VLOOKUP(E12852,Refs!$P$2:$S$29,4,FALSE)</f>
        <v>South East</v>
      </c>
      <c r="K12852" s="28">
        <f t="shared" si="407"/>
        <v>63082</v>
      </c>
    </row>
    <row r="12853" spans="1:11" x14ac:dyDescent="0.35">
      <c r="A12853" s="69">
        <f t="shared" si="406"/>
        <v>45901</v>
      </c>
      <c r="B12853" t="s">
        <v>925</v>
      </c>
      <c r="C12853" t="s">
        <v>288</v>
      </c>
      <c r="D12853" t="s">
        <v>887</v>
      </c>
      <c r="E12853" t="s">
        <v>329</v>
      </c>
      <c r="F12853" t="s">
        <v>330</v>
      </c>
      <c r="G12853" t="s">
        <v>23</v>
      </c>
      <c r="H12853">
        <v>42731</v>
      </c>
      <c r="I12853" s="68" t="str">
        <f>VLOOKUP(E12853,Refs!$P$2:$R$29,3,FALSE)</f>
        <v>Y59</v>
      </c>
      <c r="J12853" s="68" t="str">
        <f>VLOOKUP(E12853,Refs!$P$2:$S$29,4,FALSE)</f>
        <v>South East</v>
      </c>
      <c r="K12853" s="28">
        <f t="shared" si="407"/>
        <v>42731</v>
      </c>
    </row>
    <row r="12854" spans="1:11" x14ac:dyDescent="0.35">
      <c r="A12854" s="69">
        <f t="shared" si="406"/>
        <v>45901</v>
      </c>
      <c r="B12854" t="s">
        <v>925</v>
      </c>
      <c r="C12854" t="s">
        <v>288</v>
      </c>
      <c r="D12854" t="s">
        <v>887</v>
      </c>
      <c r="E12854" t="s">
        <v>329</v>
      </c>
      <c r="F12854" t="s">
        <v>330</v>
      </c>
      <c r="G12854" t="s">
        <v>19</v>
      </c>
      <c r="H12854">
        <v>2967</v>
      </c>
      <c r="I12854" s="68" t="str">
        <f>VLOOKUP(E12854,Refs!$P$2:$R$29,3,FALSE)</f>
        <v>Y59</v>
      </c>
      <c r="J12854" s="68" t="str">
        <f>VLOOKUP(E12854,Refs!$P$2:$S$29,4,FALSE)</f>
        <v>South East</v>
      </c>
      <c r="K12854" s="28">
        <f t="shared" si="407"/>
        <v>2967</v>
      </c>
    </row>
    <row r="12855" spans="1:11" x14ac:dyDescent="0.35">
      <c r="A12855" s="69">
        <f t="shared" si="406"/>
        <v>45901</v>
      </c>
      <c r="B12855" t="s">
        <v>925</v>
      </c>
      <c r="C12855" t="s">
        <v>288</v>
      </c>
      <c r="D12855" t="s">
        <v>887</v>
      </c>
      <c r="E12855" t="s">
        <v>329</v>
      </c>
      <c r="F12855" t="s">
        <v>330</v>
      </c>
      <c r="G12855" t="s">
        <v>21</v>
      </c>
      <c r="H12855">
        <v>4966692</v>
      </c>
      <c r="I12855" s="68" t="str">
        <f>VLOOKUP(E12855,Refs!$P$2:$R$29,3,FALSE)</f>
        <v>Y59</v>
      </c>
      <c r="J12855" s="68" t="str">
        <f>VLOOKUP(E12855,Refs!$P$2:$S$29,4,FALSE)</f>
        <v>South East</v>
      </c>
      <c r="K12855" s="28">
        <f t="shared" si="407"/>
        <v>4966692</v>
      </c>
    </row>
    <row r="12856" spans="1:11" x14ac:dyDescent="0.35">
      <c r="A12856" s="69">
        <f t="shared" si="406"/>
        <v>45901</v>
      </c>
      <c r="B12856" t="s">
        <v>925</v>
      </c>
      <c r="C12856" t="s">
        <v>288</v>
      </c>
      <c r="D12856" t="s">
        <v>887</v>
      </c>
      <c r="E12856" t="s">
        <v>329</v>
      </c>
      <c r="F12856" t="s">
        <v>330</v>
      </c>
      <c r="G12856" t="s">
        <v>70</v>
      </c>
      <c r="H12856">
        <v>387</v>
      </c>
      <c r="I12856" s="68" t="str">
        <f>VLOOKUP(E12856,Refs!$P$2:$R$29,3,FALSE)</f>
        <v>Y59</v>
      </c>
      <c r="J12856" s="68" t="str">
        <f>VLOOKUP(E12856,Refs!$P$2:$S$29,4,FALSE)</f>
        <v>South East</v>
      </c>
      <c r="K12856" s="28">
        <f t="shared" si="407"/>
        <v>387</v>
      </c>
    </row>
    <row r="12857" spans="1:11" x14ac:dyDescent="0.35">
      <c r="A12857" s="69">
        <f t="shared" si="406"/>
        <v>45901</v>
      </c>
      <c r="B12857" t="s">
        <v>925</v>
      </c>
      <c r="C12857" t="s">
        <v>288</v>
      </c>
      <c r="D12857" t="s">
        <v>887</v>
      </c>
      <c r="E12857" t="s">
        <v>329</v>
      </c>
      <c r="F12857" t="s">
        <v>330</v>
      </c>
      <c r="G12857" t="s">
        <v>71</v>
      </c>
      <c r="H12857">
        <v>599</v>
      </c>
      <c r="I12857" s="68" t="str">
        <f>VLOOKUP(E12857,Refs!$P$2:$R$29,3,FALSE)</f>
        <v>Y59</v>
      </c>
      <c r="J12857" s="68" t="str">
        <f>VLOOKUP(E12857,Refs!$P$2:$S$29,4,FALSE)</f>
        <v>South East</v>
      </c>
      <c r="K12857" s="28">
        <f t="shared" si="407"/>
        <v>599</v>
      </c>
    </row>
    <row r="12858" spans="1:11" x14ac:dyDescent="0.35">
      <c r="A12858" s="69">
        <f t="shared" si="406"/>
        <v>45901</v>
      </c>
      <c r="B12858" t="s">
        <v>925</v>
      </c>
      <c r="C12858" t="s">
        <v>288</v>
      </c>
      <c r="D12858" t="s">
        <v>887</v>
      </c>
      <c r="E12858" t="s">
        <v>329</v>
      </c>
      <c r="F12858" t="s">
        <v>330</v>
      </c>
      <c r="G12858" t="s">
        <v>72</v>
      </c>
      <c r="H12858">
        <v>419258</v>
      </c>
      <c r="I12858" s="68" t="str">
        <f>VLOOKUP(E12858,Refs!$P$2:$R$29,3,FALSE)</f>
        <v>Y59</v>
      </c>
      <c r="J12858" s="68" t="str">
        <f>VLOOKUP(E12858,Refs!$P$2:$S$29,4,FALSE)</f>
        <v>South East</v>
      </c>
      <c r="K12858" s="28">
        <f t="shared" si="407"/>
        <v>419258</v>
      </c>
    </row>
    <row r="12859" spans="1:11" x14ac:dyDescent="0.35">
      <c r="A12859" s="69">
        <f t="shared" si="406"/>
        <v>45901</v>
      </c>
      <c r="B12859" t="s">
        <v>925</v>
      </c>
      <c r="C12859" t="s">
        <v>288</v>
      </c>
      <c r="D12859" t="s">
        <v>887</v>
      </c>
      <c r="E12859" t="s">
        <v>329</v>
      </c>
      <c r="F12859" t="s">
        <v>330</v>
      </c>
      <c r="G12859" t="s">
        <v>73</v>
      </c>
      <c r="H12859">
        <v>17885</v>
      </c>
      <c r="I12859" s="68" t="str">
        <f>VLOOKUP(E12859,Refs!$P$2:$R$29,3,FALSE)</f>
        <v>Y59</v>
      </c>
      <c r="J12859" s="68" t="str">
        <f>VLOOKUP(E12859,Refs!$P$2:$S$29,4,FALSE)</f>
        <v>South East</v>
      </c>
      <c r="K12859" s="28">
        <f t="shared" si="407"/>
        <v>17885</v>
      </c>
    </row>
    <row r="12860" spans="1:11" x14ac:dyDescent="0.35">
      <c r="A12860" s="69">
        <f t="shared" si="406"/>
        <v>45901</v>
      </c>
      <c r="B12860" t="s">
        <v>925</v>
      </c>
      <c r="C12860" t="s">
        <v>288</v>
      </c>
      <c r="D12860" t="s">
        <v>887</v>
      </c>
      <c r="E12860" t="s">
        <v>329</v>
      </c>
      <c r="F12860" t="s">
        <v>330</v>
      </c>
      <c r="G12860" t="s">
        <v>74</v>
      </c>
      <c r="H12860">
        <v>62189334</v>
      </c>
      <c r="I12860" s="68" t="str">
        <f>VLOOKUP(E12860,Refs!$P$2:$R$29,3,FALSE)</f>
        <v>Y59</v>
      </c>
      <c r="J12860" s="68" t="str">
        <f>VLOOKUP(E12860,Refs!$P$2:$S$29,4,FALSE)</f>
        <v>South East</v>
      </c>
      <c r="K12860" s="28">
        <f t="shared" si="407"/>
        <v>62189334</v>
      </c>
    </row>
    <row r="12861" spans="1:11" x14ac:dyDescent="0.35">
      <c r="A12861" s="69">
        <f t="shared" si="406"/>
        <v>45901</v>
      </c>
      <c r="B12861" t="s">
        <v>925</v>
      </c>
      <c r="C12861" t="s">
        <v>288</v>
      </c>
      <c r="D12861" t="s">
        <v>887</v>
      </c>
      <c r="E12861" t="s">
        <v>329</v>
      </c>
      <c r="F12861" t="s">
        <v>330</v>
      </c>
      <c r="G12861" t="s">
        <v>26</v>
      </c>
      <c r="H12861">
        <v>55729</v>
      </c>
      <c r="I12861" s="68" t="str">
        <f>VLOOKUP(E12861,Refs!$P$2:$R$29,3,FALSE)</f>
        <v>Y59</v>
      </c>
      <c r="J12861" s="68" t="str">
        <f>VLOOKUP(E12861,Refs!$P$2:$S$29,4,FALSE)</f>
        <v>South East</v>
      </c>
      <c r="K12861" s="28">
        <f t="shared" si="407"/>
        <v>55729</v>
      </c>
    </row>
    <row r="12862" spans="1:11" x14ac:dyDescent="0.35">
      <c r="A12862" s="69">
        <f t="shared" si="406"/>
        <v>45901</v>
      </c>
      <c r="B12862" t="s">
        <v>925</v>
      </c>
      <c r="C12862" t="s">
        <v>288</v>
      </c>
      <c r="D12862" t="s">
        <v>887</v>
      </c>
      <c r="E12862" t="s">
        <v>329</v>
      </c>
      <c r="F12862" t="s">
        <v>330</v>
      </c>
      <c r="G12862" t="s">
        <v>75</v>
      </c>
      <c r="H12862">
        <v>13</v>
      </c>
      <c r="I12862" s="68" t="str">
        <f>VLOOKUP(E12862,Refs!$P$2:$R$29,3,FALSE)</f>
        <v>Y59</v>
      </c>
      <c r="J12862" s="68" t="str">
        <f>VLOOKUP(E12862,Refs!$P$2:$S$29,4,FALSE)</f>
        <v>South East</v>
      </c>
      <c r="K12862" s="28">
        <f t="shared" si="407"/>
        <v>13</v>
      </c>
    </row>
    <row r="12863" spans="1:11" x14ac:dyDescent="0.35">
      <c r="A12863" s="69">
        <f t="shared" si="406"/>
        <v>45901</v>
      </c>
      <c r="B12863" t="s">
        <v>925</v>
      </c>
      <c r="C12863" t="s">
        <v>288</v>
      </c>
      <c r="D12863" t="s">
        <v>887</v>
      </c>
      <c r="E12863" t="s">
        <v>329</v>
      </c>
      <c r="F12863" t="s">
        <v>330</v>
      </c>
      <c r="G12863" t="s">
        <v>76</v>
      </c>
      <c r="H12863">
        <v>35788</v>
      </c>
      <c r="I12863" s="68" t="str">
        <f>VLOOKUP(E12863,Refs!$P$2:$R$29,3,FALSE)</f>
        <v>Y59</v>
      </c>
      <c r="J12863" s="68" t="str">
        <f>VLOOKUP(E12863,Refs!$P$2:$S$29,4,FALSE)</f>
        <v>South East</v>
      </c>
      <c r="K12863" s="28">
        <f t="shared" si="407"/>
        <v>35788</v>
      </c>
    </row>
    <row r="12864" spans="1:11" x14ac:dyDescent="0.35">
      <c r="A12864" s="69">
        <f t="shared" si="406"/>
        <v>45901</v>
      </c>
      <c r="B12864" t="s">
        <v>925</v>
      </c>
      <c r="C12864" t="s">
        <v>288</v>
      </c>
      <c r="D12864" t="s">
        <v>887</v>
      </c>
      <c r="E12864" t="s">
        <v>329</v>
      </c>
      <c r="F12864" t="s">
        <v>330</v>
      </c>
      <c r="G12864" t="s">
        <v>77</v>
      </c>
      <c r="H12864">
        <v>19810</v>
      </c>
      <c r="I12864" s="68" t="str">
        <f>VLOOKUP(E12864,Refs!$P$2:$R$29,3,FALSE)</f>
        <v>Y59</v>
      </c>
      <c r="J12864" s="68" t="str">
        <f>VLOOKUP(E12864,Refs!$P$2:$S$29,4,FALSE)</f>
        <v>South East</v>
      </c>
      <c r="K12864" s="28">
        <f t="shared" si="407"/>
        <v>19810</v>
      </c>
    </row>
    <row r="12865" spans="1:11" x14ac:dyDescent="0.35">
      <c r="A12865" s="69">
        <f t="shared" si="406"/>
        <v>45901</v>
      </c>
      <c r="B12865" t="s">
        <v>925</v>
      </c>
      <c r="C12865" t="s">
        <v>288</v>
      </c>
      <c r="D12865" t="s">
        <v>887</v>
      </c>
      <c r="E12865" t="s">
        <v>329</v>
      </c>
      <c r="F12865" t="s">
        <v>330</v>
      </c>
      <c r="G12865" t="s">
        <v>78</v>
      </c>
      <c r="H12865">
        <v>0</v>
      </c>
      <c r="I12865" s="68" t="str">
        <f>VLOOKUP(E12865,Refs!$P$2:$R$29,3,FALSE)</f>
        <v>Y59</v>
      </c>
      <c r="J12865" s="68" t="str">
        <f>VLOOKUP(E12865,Refs!$P$2:$S$29,4,FALSE)</f>
        <v>South East</v>
      </c>
      <c r="K12865" s="28" t="str">
        <f t="shared" si="407"/>
        <v/>
      </c>
    </row>
    <row r="12866" spans="1:11" x14ac:dyDescent="0.35">
      <c r="A12866" s="69">
        <f t="shared" si="406"/>
        <v>45901</v>
      </c>
      <c r="B12866" t="s">
        <v>925</v>
      </c>
      <c r="C12866" t="s">
        <v>288</v>
      </c>
      <c r="D12866" t="s">
        <v>887</v>
      </c>
      <c r="E12866" t="s">
        <v>329</v>
      </c>
      <c r="F12866" t="s">
        <v>330</v>
      </c>
      <c r="G12866" t="s">
        <v>79</v>
      </c>
      <c r="H12866">
        <v>118</v>
      </c>
      <c r="I12866" s="68" t="str">
        <f>VLOOKUP(E12866,Refs!$P$2:$R$29,3,FALSE)</f>
        <v>Y59</v>
      </c>
      <c r="J12866" s="68" t="str">
        <f>VLOOKUP(E12866,Refs!$P$2:$S$29,4,FALSE)</f>
        <v>South East</v>
      </c>
      <c r="K12866" s="28">
        <f t="shared" si="407"/>
        <v>118</v>
      </c>
    </row>
    <row r="12867" spans="1:11" x14ac:dyDescent="0.35">
      <c r="A12867" s="69">
        <f t="shared" ref="A12867:A12930" si="408">DATEVALUE(RIGHT(B12867,8))</f>
        <v>45901</v>
      </c>
      <c r="B12867" t="s">
        <v>925</v>
      </c>
      <c r="C12867" t="s">
        <v>288</v>
      </c>
      <c r="D12867" t="s">
        <v>887</v>
      </c>
      <c r="E12867" t="s">
        <v>329</v>
      </c>
      <c r="F12867" t="s">
        <v>330</v>
      </c>
      <c r="G12867" t="s">
        <v>25</v>
      </c>
      <c r="H12867">
        <v>20004</v>
      </c>
      <c r="I12867" s="68" t="str">
        <f>VLOOKUP(E12867,Refs!$P$2:$R$29,3,FALSE)</f>
        <v>Y59</v>
      </c>
      <c r="J12867" s="68" t="str">
        <f>VLOOKUP(E12867,Refs!$P$2:$S$29,4,FALSE)</f>
        <v>South East</v>
      </c>
      <c r="K12867" s="28">
        <f t="shared" si="407"/>
        <v>20004</v>
      </c>
    </row>
    <row r="12868" spans="1:11" x14ac:dyDescent="0.35">
      <c r="A12868" s="69">
        <f t="shared" si="408"/>
        <v>45901</v>
      </c>
      <c r="B12868" t="s">
        <v>925</v>
      </c>
      <c r="C12868" t="s">
        <v>288</v>
      </c>
      <c r="D12868" t="s">
        <v>887</v>
      </c>
      <c r="E12868" t="s">
        <v>329</v>
      </c>
      <c r="F12868" t="s">
        <v>330</v>
      </c>
      <c r="G12868" t="s">
        <v>80</v>
      </c>
      <c r="H12868">
        <v>87</v>
      </c>
      <c r="I12868" s="68" t="str">
        <f>VLOOKUP(E12868,Refs!$P$2:$R$29,3,FALSE)</f>
        <v>Y59</v>
      </c>
      <c r="J12868" s="68" t="str">
        <f>VLOOKUP(E12868,Refs!$P$2:$S$29,4,FALSE)</f>
        <v>South East</v>
      </c>
      <c r="K12868" s="28">
        <f t="shared" si="407"/>
        <v>87</v>
      </c>
    </row>
    <row r="12869" spans="1:11" x14ac:dyDescent="0.35">
      <c r="A12869" s="69">
        <f t="shared" si="408"/>
        <v>45901</v>
      </c>
      <c r="B12869" t="s">
        <v>925</v>
      </c>
      <c r="C12869" t="s">
        <v>288</v>
      </c>
      <c r="D12869" t="s">
        <v>887</v>
      </c>
      <c r="E12869" t="s">
        <v>329</v>
      </c>
      <c r="F12869" t="s">
        <v>330</v>
      </c>
      <c r="G12869" t="s">
        <v>81</v>
      </c>
      <c r="H12869">
        <v>9648</v>
      </c>
      <c r="I12869" s="68" t="str">
        <f>VLOOKUP(E12869,Refs!$P$2:$R$29,3,FALSE)</f>
        <v>Y59</v>
      </c>
      <c r="J12869" s="68" t="str">
        <f>VLOOKUP(E12869,Refs!$P$2:$S$29,4,FALSE)</f>
        <v>South East</v>
      </c>
      <c r="K12869" s="28">
        <f t="shared" si="407"/>
        <v>9648</v>
      </c>
    </row>
    <row r="12870" spans="1:11" x14ac:dyDescent="0.35">
      <c r="A12870" s="69">
        <f t="shared" si="408"/>
        <v>45901</v>
      </c>
      <c r="B12870" t="s">
        <v>925</v>
      </c>
      <c r="C12870" t="s">
        <v>288</v>
      </c>
      <c r="D12870" t="s">
        <v>887</v>
      </c>
      <c r="E12870" t="s">
        <v>329</v>
      </c>
      <c r="F12870" t="s">
        <v>330</v>
      </c>
      <c r="G12870" t="s">
        <v>82</v>
      </c>
      <c r="H12870">
        <v>3247</v>
      </c>
      <c r="I12870" s="68" t="str">
        <f>VLOOKUP(E12870,Refs!$P$2:$R$29,3,FALSE)</f>
        <v>Y59</v>
      </c>
      <c r="J12870" s="68" t="str">
        <f>VLOOKUP(E12870,Refs!$P$2:$S$29,4,FALSE)</f>
        <v>South East</v>
      </c>
      <c r="K12870" s="28">
        <f t="shared" si="407"/>
        <v>3247</v>
      </c>
    </row>
    <row r="12871" spans="1:11" x14ac:dyDescent="0.35">
      <c r="A12871" s="69">
        <f t="shared" si="408"/>
        <v>45901</v>
      </c>
      <c r="B12871" t="s">
        <v>925</v>
      </c>
      <c r="C12871" t="s">
        <v>288</v>
      </c>
      <c r="D12871" t="s">
        <v>887</v>
      </c>
      <c r="E12871" t="s">
        <v>329</v>
      </c>
      <c r="F12871" t="s">
        <v>330</v>
      </c>
      <c r="G12871" t="s">
        <v>83</v>
      </c>
      <c r="H12871">
        <v>2366</v>
      </c>
      <c r="I12871" s="68" t="str">
        <f>VLOOKUP(E12871,Refs!$P$2:$R$29,3,FALSE)</f>
        <v>Y59</v>
      </c>
      <c r="J12871" s="68" t="str">
        <f>VLOOKUP(E12871,Refs!$P$2:$S$29,4,FALSE)</f>
        <v>South East</v>
      </c>
      <c r="K12871" s="28">
        <f t="shared" si="407"/>
        <v>2366</v>
      </c>
    </row>
    <row r="12872" spans="1:11" x14ac:dyDescent="0.35">
      <c r="A12872" s="69">
        <f t="shared" si="408"/>
        <v>45901</v>
      </c>
      <c r="B12872" t="s">
        <v>925</v>
      </c>
      <c r="C12872" t="s">
        <v>288</v>
      </c>
      <c r="D12872" t="s">
        <v>887</v>
      </c>
      <c r="E12872" t="s">
        <v>329</v>
      </c>
      <c r="F12872" t="s">
        <v>330</v>
      </c>
      <c r="G12872" t="s">
        <v>84</v>
      </c>
      <c r="H12872">
        <v>5036</v>
      </c>
      <c r="I12872" s="68" t="str">
        <f>VLOOKUP(E12872,Refs!$P$2:$R$29,3,FALSE)</f>
        <v>Y59</v>
      </c>
      <c r="J12872" s="68" t="str">
        <f>VLOOKUP(E12872,Refs!$P$2:$S$29,4,FALSE)</f>
        <v>South East</v>
      </c>
      <c r="K12872" s="28">
        <f t="shared" si="407"/>
        <v>5036</v>
      </c>
    </row>
    <row r="12873" spans="1:11" x14ac:dyDescent="0.35">
      <c r="A12873" s="69">
        <f t="shared" si="408"/>
        <v>45901</v>
      </c>
      <c r="B12873" t="s">
        <v>925</v>
      </c>
      <c r="C12873" t="s">
        <v>288</v>
      </c>
      <c r="D12873" t="s">
        <v>887</v>
      </c>
      <c r="E12873" t="s">
        <v>329</v>
      </c>
      <c r="F12873" t="s">
        <v>330</v>
      </c>
      <c r="G12873" t="s">
        <v>85</v>
      </c>
      <c r="H12873">
        <v>2804</v>
      </c>
      <c r="I12873" s="68" t="str">
        <f>VLOOKUP(E12873,Refs!$P$2:$R$29,3,FALSE)</f>
        <v>Y59</v>
      </c>
      <c r="J12873" s="68" t="str">
        <f>VLOOKUP(E12873,Refs!$P$2:$S$29,4,FALSE)</f>
        <v>South East</v>
      </c>
      <c r="K12873" s="28">
        <f t="shared" si="407"/>
        <v>2804</v>
      </c>
    </row>
    <row r="12874" spans="1:11" x14ac:dyDescent="0.35">
      <c r="A12874" s="69">
        <f t="shared" si="408"/>
        <v>45901</v>
      </c>
      <c r="B12874" t="s">
        <v>925</v>
      </c>
      <c r="C12874" t="s">
        <v>288</v>
      </c>
      <c r="D12874" t="s">
        <v>887</v>
      </c>
      <c r="E12874" t="s">
        <v>329</v>
      </c>
      <c r="F12874" t="s">
        <v>330</v>
      </c>
      <c r="G12874" t="s">
        <v>86</v>
      </c>
      <c r="H12874">
        <v>927</v>
      </c>
      <c r="I12874" s="68" t="str">
        <f>VLOOKUP(E12874,Refs!$P$2:$R$29,3,FALSE)</f>
        <v>Y59</v>
      </c>
      <c r="J12874" s="68" t="str">
        <f>VLOOKUP(E12874,Refs!$P$2:$S$29,4,FALSE)</f>
        <v>South East</v>
      </c>
      <c r="K12874" s="28">
        <f t="shared" si="407"/>
        <v>927</v>
      </c>
    </row>
    <row r="12875" spans="1:11" x14ac:dyDescent="0.35">
      <c r="A12875" s="69">
        <f t="shared" si="408"/>
        <v>45901</v>
      </c>
      <c r="B12875" t="s">
        <v>925</v>
      </c>
      <c r="C12875" t="s">
        <v>288</v>
      </c>
      <c r="D12875" t="s">
        <v>887</v>
      </c>
      <c r="E12875" t="s">
        <v>329</v>
      </c>
      <c r="F12875" t="s">
        <v>330</v>
      </c>
      <c r="G12875" t="s">
        <v>87</v>
      </c>
      <c r="H12875">
        <v>8574</v>
      </c>
      <c r="I12875" s="68" t="str">
        <f>VLOOKUP(E12875,Refs!$P$2:$R$29,3,FALSE)</f>
        <v>Y59</v>
      </c>
      <c r="J12875" s="68" t="str">
        <f>VLOOKUP(E12875,Refs!$P$2:$S$29,4,FALSE)</f>
        <v>South East</v>
      </c>
      <c r="K12875" s="28">
        <f t="shared" si="407"/>
        <v>8574</v>
      </c>
    </row>
    <row r="12876" spans="1:11" x14ac:dyDescent="0.35">
      <c r="A12876" s="69">
        <f t="shared" si="408"/>
        <v>45901</v>
      </c>
      <c r="B12876" t="s">
        <v>925</v>
      </c>
      <c r="C12876" t="s">
        <v>288</v>
      </c>
      <c r="D12876" t="s">
        <v>887</v>
      </c>
      <c r="E12876" t="s">
        <v>329</v>
      </c>
      <c r="F12876" t="s">
        <v>330</v>
      </c>
      <c r="G12876" t="s">
        <v>88</v>
      </c>
      <c r="H12876">
        <v>20958</v>
      </c>
      <c r="I12876" s="68" t="str">
        <f>VLOOKUP(E12876,Refs!$P$2:$R$29,3,FALSE)</f>
        <v>Y59</v>
      </c>
      <c r="J12876" s="68" t="str">
        <f>VLOOKUP(E12876,Refs!$P$2:$S$29,4,FALSE)</f>
        <v>South East</v>
      </c>
      <c r="K12876" s="28">
        <f t="shared" si="407"/>
        <v>20958</v>
      </c>
    </row>
    <row r="12877" spans="1:11" x14ac:dyDescent="0.35">
      <c r="A12877" s="69">
        <f t="shared" si="408"/>
        <v>45901</v>
      </c>
      <c r="B12877" t="s">
        <v>925</v>
      </c>
      <c r="C12877" t="s">
        <v>288</v>
      </c>
      <c r="D12877" t="s">
        <v>887</v>
      </c>
      <c r="E12877" t="s">
        <v>329</v>
      </c>
      <c r="F12877" t="s">
        <v>330</v>
      </c>
      <c r="G12877" t="s">
        <v>89</v>
      </c>
      <c r="H12877">
        <v>55679</v>
      </c>
      <c r="I12877" s="68" t="str">
        <f>VLOOKUP(E12877,Refs!$P$2:$R$29,3,FALSE)</f>
        <v>Y59</v>
      </c>
      <c r="J12877" s="68" t="str">
        <f>VLOOKUP(E12877,Refs!$P$2:$S$29,4,FALSE)</f>
        <v>South East</v>
      </c>
      <c r="K12877" s="28">
        <f t="shared" si="407"/>
        <v>55679</v>
      </c>
    </row>
    <row r="12878" spans="1:11" x14ac:dyDescent="0.35">
      <c r="A12878" s="69">
        <f t="shared" si="408"/>
        <v>45901</v>
      </c>
      <c r="B12878" t="s">
        <v>925</v>
      </c>
      <c r="C12878" t="s">
        <v>288</v>
      </c>
      <c r="D12878" t="s">
        <v>887</v>
      </c>
      <c r="E12878" t="s">
        <v>329</v>
      </c>
      <c r="F12878" t="s">
        <v>330</v>
      </c>
      <c r="G12878" t="s">
        <v>27</v>
      </c>
      <c r="H12878">
        <v>5765</v>
      </c>
      <c r="I12878" s="68" t="str">
        <f>VLOOKUP(E12878,Refs!$P$2:$R$29,3,FALSE)</f>
        <v>Y59</v>
      </c>
      <c r="J12878" s="68" t="str">
        <f>VLOOKUP(E12878,Refs!$P$2:$S$29,4,FALSE)</f>
        <v>South East</v>
      </c>
      <c r="K12878" s="28">
        <f t="shared" si="407"/>
        <v>5765</v>
      </c>
    </row>
    <row r="12879" spans="1:11" x14ac:dyDescent="0.35">
      <c r="A12879" s="69">
        <f t="shared" si="408"/>
        <v>45901</v>
      </c>
      <c r="B12879" t="s">
        <v>925</v>
      </c>
      <c r="C12879" t="s">
        <v>288</v>
      </c>
      <c r="D12879" t="s">
        <v>887</v>
      </c>
      <c r="E12879" t="s">
        <v>329</v>
      </c>
      <c r="F12879" t="s">
        <v>330</v>
      </c>
      <c r="G12879" t="s">
        <v>29</v>
      </c>
      <c r="H12879">
        <v>7323</v>
      </c>
      <c r="I12879" s="68" t="str">
        <f>VLOOKUP(E12879,Refs!$P$2:$R$29,3,FALSE)</f>
        <v>Y59</v>
      </c>
      <c r="J12879" s="68" t="str">
        <f>VLOOKUP(E12879,Refs!$P$2:$S$29,4,FALSE)</f>
        <v>South East</v>
      </c>
      <c r="K12879" s="28">
        <f t="shared" si="407"/>
        <v>7323</v>
      </c>
    </row>
    <row r="12880" spans="1:11" x14ac:dyDescent="0.35">
      <c r="A12880" s="69">
        <f t="shared" si="408"/>
        <v>45901</v>
      </c>
      <c r="B12880" t="s">
        <v>925</v>
      </c>
      <c r="C12880" t="s">
        <v>288</v>
      </c>
      <c r="D12880" t="s">
        <v>887</v>
      </c>
      <c r="E12880" t="s">
        <v>329</v>
      </c>
      <c r="F12880" t="s">
        <v>330</v>
      </c>
      <c r="G12880" t="s">
        <v>90</v>
      </c>
      <c r="H12880">
        <v>4461</v>
      </c>
      <c r="I12880" s="68" t="str">
        <f>VLOOKUP(E12880,Refs!$P$2:$R$29,3,FALSE)</f>
        <v>Y59</v>
      </c>
      <c r="J12880" s="68" t="str">
        <f>VLOOKUP(E12880,Refs!$P$2:$S$29,4,FALSE)</f>
        <v>South East</v>
      </c>
      <c r="K12880" s="28">
        <f t="shared" si="407"/>
        <v>4461</v>
      </c>
    </row>
    <row r="12881" spans="1:11" x14ac:dyDescent="0.35">
      <c r="A12881" s="69">
        <f t="shared" si="408"/>
        <v>45901</v>
      </c>
      <c r="B12881" t="s">
        <v>925</v>
      </c>
      <c r="C12881" t="s">
        <v>288</v>
      </c>
      <c r="D12881" t="s">
        <v>887</v>
      </c>
      <c r="E12881" t="s">
        <v>329</v>
      </c>
      <c r="F12881" t="s">
        <v>330</v>
      </c>
      <c r="G12881" t="s">
        <v>91</v>
      </c>
      <c r="H12881">
        <v>10</v>
      </c>
      <c r="I12881" s="68" t="str">
        <f>VLOOKUP(E12881,Refs!$P$2:$R$29,3,FALSE)</f>
        <v>Y59</v>
      </c>
      <c r="J12881" s="68" t="str">
        <f>VLOOKUP(E12881,Refs!$P$2:$S$29,4,FALSE)</f>
        <v>South East</v>
      </c>
      <c r="K12881" s="28">
        <f t="shared" si="407"/>
        <v>10</v>
      </c>
    </row>
    <row r="12882" spans="1:11" x14ac:dyDescent="0.35">
      <c r="A12882" s="69">
        <f t="shared" si="408"/>
        <v>45901</v>
      </c>
      <c r="B12882" t="s">
        <v>925</v>
      </c>
      <c r="C12882" t="s">
        <v>288</v>
      </c>
      <c r="D12882" t="s">
        <v>887</v>
      </c>
      <c r="E12882" t="s">
        <v>329</v>
      </c>
      <c r="F12882" t="s">
        <v>330</v>
      </c>
      <c r="G12882" t="s">
        <v>92</v>
      </c>
      <c r="H12882">
        <v>2697</v>
      </c>
      <c r="I12882" s="68" t="str">
        <f>VLOOKUP(E12882,Refs!$P$2:$R$29,3,FALSE)</f>
        <v>Y59</v>
      </c>
      <c r="J12882" s="68" t="str">
        <f>VLOOKUP(E12882,Refs!$P$2:$S$29,4,FALSE)</f>
        <v>South East</v>
      </c>
      <c r="K12882" s="28">
        <f t="shared" si="407"/>
        <v>2697</v>
      </c>
    </row>
    <row r="12883" spans="1:11" x14ac:dyDescent="0.35">
      <c r="A12883" s="69">
        <f t="shared" si="408"/>
        <v>45901</v>
      </c>
      <c r="B12883" t="s">
        <v>925</v>
      </c>
      <c r="C12883" t="s">
        <v>288</v>
      </c>
      <c r="D12883" t="s">
        <v>887</v>
      </c>
      <c r="E12883" t="s">
        <v>329</v>
      </c>
      <c r="F12883" t="s">
        <v>330</v>
      </c>
      <c r="G12883" t="s">
        <v>93</v>
      </c>
      <c r="H12883">
        <v>232</v>
      </c>
      <c r="I12883" s="68" t="str">
        <f>VLOOKUP(E12883,Refs!$P$2:$R$29,3,FALSE)</f>
        <v>Y59</v>
      </c>
      <c r="J12883" s="68" t="str">
        <f>VLOOKUP(E12883,Refs!$P$2:$S$29,4,FALSE)</f>
        <v>South East</v>
      </c>
      <c r="K12883" s="28">
        <f t="shared" si="407"/>
        <v>232</v>
      </c>
    </row>
    <row r="12884" spans="1:11" x14ac:dyDescent="0.35">
      <c r="A12884" s="69">
        <f t="shared" si="408"/>
        <v>45901</v>
      </c>
      <c r="B12884" t="s">
        <v>925</v>
      </c>
      <c r="C12884" t="s">
        <v>288</v>
      </c>
      <c r="D12884" t="s">
        <v>887</v>
      </c>
      <c r="E12884" t="s">
        <v>329</v>
      </c>
      <c r="F12884" t="s">
        <v>330</v>
      </c>
      <c r="G12884" t="s">
        <v>94</v>
      </c>
      <c r="H12884">
        <v>1471</v>
      </c>
      <c r="I12884" s="68" t="str">
        <f>VLOOKUP(E12884,Refs!$P$2:$R$29,3,FALSE)</f>
        <v>Y59</v>
      </c>
      <c r="J12884" s="68" t="str">
        <f>VLOOKUP(E12884,Refs!$P$2:$S$29,4,FALSE)</f>
        <v>South East</v>
      </c>
      <c r="K12884" s="28">
        <f t="shared" si="407"/>
        <v>1471</v>
      </c>
    </row>
    <row r="12885" spans="1:11" x14ac:dyDescent="0.35">
      <c r="A12885" s="69">
        <f t="shared" si="408"/>
        <v>45901</v>
      </c>
      <c r="B12885" t="s">
        <v>925</v>
      </c>
      <c r="C12885" t="s">
        <v>288</v>
      </c>
      <c r="D12885" t="s">
        <v>887</v>
      </c>
      <c r="E12885" t="s">
        <v>329</v>
      </c>
      <c r="F12885" t="s">
        <v>330</v>
      </c>
      <c r="G12885" t="s">
        <v>95</v>
      </c>
      <c r="H12885">
        <v>411</v>
      </c>
      <c r="I12885" s="68" t="str">
        <f>VLOOKUP(E12885,Refs!$P$2:$R$29,3,FALSE)</f>
        <v>Y59</v>
      </c>
      <c r="J12885" s="68" t="str">
        <f>VLOOKUP(E12885,Refs!$P$2:$S$29,4,FALSE)</f>
        <v>South East</v>
      </c>
      <c r="K12885" s="28">
        <f t="shared" si="407"/>
        <v>411</v>
      </c>
    </row>
    <row r="12886" spans="1:11" x14ac:dyDescent="0.35">
      <c r="A12886" s="69">
        <f t="shared" si="408"/>
        <v>45901</v>
      </c>
      <c r="B12886" t="s">
        <v>925</v>
      </c>
      <c r="C12886" t="s">
        <v>288</v>
      </c>
      <c r="D12886" t="s">
        <v>887</v>
      </c>
      <c r="E12886" t="s">
        <v>329</v>
      </c>
      <c r="F12886" t="s">
        <v>330</v>
      </c>
      <c r="G12886" t="s">
        <v>96</v>
      </c>
      <c r="H12886">
        <v>3020</v>
      </c>
      <c r="I12886" s="68" t="str">
        <f>VLOOKUP(E12886,Refs!$P$2:$R$29,3,FALSE)</f>
        <v>Y59</v>
      </c>
      <c r="J12886" s="68" t="str">
        <f>VLOOKUP(E12886,Refs!$P$2:$S$29,4,FALSE)</f>
        <v>South East</v>
      </c>
      <c r="K12886" s="28">
        <f t="shared" si="407"/>
        <v>3020</v>
      </c>
    </row>
    <row r="12887" spans="1:11" x14ac:dyDescent="0.35">
      <c r="A12887" s="69">
        <f t="shared" si="408"/>
        <v>45901</v>
      </c>
      <c r="B12887" t="s">
        <v>925</v>
      </c>
      <c r="C12887" t="s">
        <v>288</v>
      </c>
      <c r="D12887" t="s">
        <v>887</v>
      </c>
      <c r="E12887" t="s">
        <v>329</v>
      </c>
      <c r="F12887" t="s">
        <v>330</v>
      </c>
      <c r="G12887" t="s">
        <v>31</v>
      </c>
      <c r="H12887">
        <v>2001</v>
      </c>
      <c r="I12887" s="68" t="str">
        <f>VLOOKUP(E12887,Refs!$P$2:$R$29,3,FALSE)</f>
        <v>Y59</v>
      </c>
      <c r="J12887" s="68" t="str">
        <f>VLOOKUP(E12887,Refs!$P$2:$S$29,4,FALSE)</f>
        <v>South East</v>
      </c>
      <c r="K12887" s="28">
        <f t="shared" si="407"/>
        <v>2001</v>
      </c>
    </row>
    <row r="12888" spans="1:11" x14ac:dyDescent="0.35">
      <c r="A12888" s="69">
        <f t="shared" si="408"/>
        <v>45901</v>
      </c>
      <c r="B12888" t="s">
        <v>925</v>
      </c>
      <c r="C12888" t="s">
        <v>288</v>
      </c>
      <c r="D12888" t="s">
        <v>887</v>
      </c>
      <c r="E12888" t="s">
        <v>329</v>
      </c>
      <c r="F12888" t="s">
        <v>330</v>
      </c>
      <c r="G12888" t="s">
        <v>97</v>
      </c>
      <c r="H12888">
        <v>7707</v>
      </c>
      <c r="I12888" s="68" t="str">
        <f>VLOOKUP(E12888,Refs!$P$2:$R$29,3,FALSE)</f>
        <v>Y59</v>
      </c>
      <c r="J12888" s="68" t="str">
        <f>VLOOKUP(E12888,Refs!$P$2:$S$29,4,FALSE)</f>
        <v>South East</v>
      </c>
      <c r="K12888" s="28">
        <f t="shared" si="407"/>
        <v>7707</v>
      </c>
    </row>
    <row r="12889" spans="1:11" x14ac:dyDescent="0.35">
      <c r="A12889" s="69">
        <f t="shared" si="408"/>
        <v>45901</v>
      </c>
      <c r="B12889" t="s">
        <v>925</v>
      </c>
      <c r="C12889" t="s">
        <v>288</v>
      </c>
      <c r="D12889" t="s">
        <v>887</v>
      </c>
      <c r="E12889" t="s">
        <v>329</v>
      </c>
      <c r="F12889" t="s">
        <v>330</v>
      </c>
      <c r="G12889" t="s">
        <v>98</v>
      </c>
      <c r="H12889">
        <v>5589</v>
      </c>
      <c r="I12889" s="68" t="str">
        <f>VLOOKUP(E12889,Refs!$P$2:$R$29,3,FALSE)</f>
        <v>Y59</v>
      </c>
      <c r="J12889" s="68" t="str">
        <f>VLOOKUP(E12889,Refs!$P$2:$S$29,4,FALSE)</f>
        <v>South East</v>
      </c>
      <c r="K12889" s="28">
        <f t="shared" si="407"/>
        <v>5589</v>
      </c>
    </row>
    <row r="12890" spans="1:11" x14ac:dyDescent="0.35">
      <c r="A12890" s="69">
        <f t="shared" si="408"/>
        <v>45901</v>
      </c>
      <c r="B12890" t="s">
        <v>925</v>
      </c>
      <c r="C12890" t="s">
        <v>288</v>
      </c>
      <c r="D12890" t="s">
        <v>887</v>
      </c>
      <c r="E12890" t="s">
        <v>329</v>
      </c>
      <c r="F12890" t="s">
        <v>330</v>
      </c>
      <c r="G12890" t="s">
        <v>99</v>
      </c>
      <c r="H12890">
        <v>5208</v>
      </c>
      <c r="I12890" s="68" t="str">
        <f>VLOOKUP(E12890,Refs!$P$2:$R$29,3,FALSE)</f>
        <v>Y59</v>
      </c>
      <c r="J12890" s="68" t="str">
        <f>VLOOKUP(E12890,Refs!$P$2:$S$29,4,FALSE)</f>
        <v>South East</v>
      </c>
      <c r="K12890" s="28">
        <f t="shared" si="407"/>
        <v>5208</v>
      </c>
    </row>
    <row r="12891" spans="1:11" x14ac:dyDescent="0.35">
      <c r="A12891" s="69">
        <f t="shared" si="408"/>
        <v>45901</v>
      </c>
      <c r="B12891" t="s">
        <v>925</v>
      </c>
      <c r="C12891" t="s">
        <v>288</v>
      </c>
      <c r="D12891" t="s">
        <v>887</v>
      </c>
      <c r="E12891" t="s">
        <v>329</v>
      </c>
      <c r="F12891" t="s">
        <v>330</v>
      </c>
      <c r="G12891" t="s">
        <v>100</v>
      </c>
      <c r="H12891">
        <v>990</v>
      </c>
      <c r="I12891" s="68" t="str">
        <f>VLOOKUP(E12891,Refs!$P$2:$R$29,3,FALSE)</f>
        <v>Y59</v>
      </c>
      <c r="J12891" s="68" t="str">
        <f>VLOOKUP(E12891,Refs!$P$2:$S$29,4,FALSE)</f>
        <v>South East</v>
      </c>
      <c r="K12891" s="28">
        <f t="shared" si="407"/>
        <v>990</v>
      </c>
    </row>
    <row r="12892" spans="1:11" x14ac:dyDescent="0.35">
      <c r="A12892" s="69">
        <f t="shared" si="408"/>
        <v>45901</v>
      </c>
      <c r="B12892" t="s">
        <v>925</v>
      </c>
      <c r="C12892" t="s">
        <v>288</v>
      </c>
      <c r="D12892" t="s">
        <v>887</v>
      </c>
      <c r="E12892" t="s">
        <v>329</v>
      </c>
      <c r="F12892" t="s">
        <v>330</v>
      </c>
      <c r="G12892" t="s">
        <v>101</v>
      </c>
      <c r="H12892">
        <v>2151</v>
      </c>
      <c r="I12892" s="68" t="str">
        <f>VLOOKUP(E12892,Refs!$P$2:$R$29,3,FALSE)</f>
        <v>Y59</v>
      </c>
      <c r="J12892" s="68" t="str">
        <f>VLOOKUP(E12892,Refs!$P$2:$S$29,4,FALSE)</f>
        <v>South East</v>
      </c>
      <c r="K12892" s="28">
        <f t="shared" si="407"/>
        <v>2151</v>
      </c>
    </row>
    <row r="12893" spans="1:11" x14ac:dyDescent="0.35">
      <c r="A12893" s="69">
        <f t="shared" si="408"/>
        <v>45901</v>
      </c>
      <c r="B12893" t="s">
        <v>925</v>
      </c>
      <c r="C12893" t="s">
        <v>288</v>
      </c>
      <c r="D12893" t="s">
        <v>887</v>
      </c>
      <c r="E12893" t="s">
        <v>329</v>
      </c>
      <c r="F12893" t="s">
        <v>330</v>
      </c>
      <c r="G12893" t="s">
        <v>102</v>
      </c>
      <c r="H12893">
        <v>99</v>
      </c>
      <c r="I12893" s="68" t="str">
        <f>VLOOKUP(E12893,Refs!$P$2:$R$29,3,FALSE)</f>
        <v>Y59</v>
      </c>
      <c r="J12893" s="68" t="str">
        <f>VLOOKUP(E12893,Refs!$P$2:$S$29,4,FALSE)</f>
        <v>South East</v>
      </c>
      <c r="K12893" s="28">
        <f t="shared" si="407"/>
        <v>99</v>
      </c>
    </row>
    <row r="12894" spans="1:11" x14ac:dyDescent="0.35">
      <c r="A12894" s="69">
        <f t="shared" si="408"/>
        <v>45901</v>
      </c>
      <c r="B12894" t="s">
        <v>925</v>
      </c>
      <c r="C12894" t="s">
        <v>288</v>
      </c>
      <c r="D12894" t="s">
        <v>887</v>
      </c>
      <c r="E12894" t="s">
        <v>329</v>
      </c>
      <c r="F12894" t="s">
        <v>330</v>
      </c>
      <c r="G12894" t="s">
        <v>103</v>
      </c>
      <c r="H12894">
        <v>3222</v>
      </c>
      <c r="I12894" s="68" t="str">
        <f>VLOOKUP(E12894,Refs!$P$2:$R$29,3,FALSE)</f>
        <v>Y59</v>
      </c>
      <c r="J12894" s="68" t="str">
        <f>VLOOKUP(E12894,Refs!$P$2:$S$29,4,FALSE)</f>
        <v>South East</v>
      </c>
      <c r="K12894" s="28">
        <f t="shared" si="407"/>
        <v>3222</v>
      </c>
    </row>
    <row r="12895" spans="1:11" x14ac:dyDescent="0.35">
      <c r="A12895" s="69">
        <f t="shared" si="408"/>
        <v>45901</v>
      </c>
      <c r="B12895" t="s">
        <v>925</v>
      </c>
      <c r="C12895" t="s">
        <v>288</v>
      </c>
      <c r="D12895" t="s">
        <v>887</v>
      </c>
      <c r="E12895" t="s">
        <v>329</v>
      </c>
      <c r="F12895" t="s">
        <v>330</v>
      </c>
      <c r="G12895" t="s">
        <v>104</v>
      </c>
      <c r="H12895">
        <v>16159153</v>
      </c>
      <c r="I12895" s="68" t="str">
        <f>VLOOKUP(E12895,Refs!$P$2:$R$29,3,FALSE)</f>
        <v>Y59</v>
      </c>
      <c r="J12895" s="68" t="str">
        <f>VLOOKUP(E12895,Refs!$P$2:$S$29,4,FALSE)</f>
        <v>South East</v>
      </c>
      <c r="K12895" s="28">
        <f t="shared" si="407"/>
        <v>16159153</v>
      </c>
    </row>
    <row r="12896" spans="1:11" x14ac:dyDescent="0.35">
      <c r="A12896" s="69">
        <f t="shared" si="408"/>
        <v>45901</v>
      </c>
      <c r="B12896" t="s">
        <v>925</v>
      </c>
      <c r="C12896" t="s">
        <v>288</v>
      </c>
      <c r="D12896" t="s">
        <v>887</v>
      </c>
      <c r="E12896" t="s">
        <v>329</v>
      </c>
      <c r="F12896" t="s">
        <v>330</v>
      </c>
      <c r="G12896" t="s">
        <v>105</v>
      </c>
      <c r="H12896">
        <v>7660</v>
      </c>
      <c r="I12896" s="68" t="str">
        <f>VLOOKUP(E12896,Refs!$P$2:$R$29,3,FALSE)</f>
        <v>Y59</v>
      </c>
      <c r="J12896" s="68" t="str">
        <f>VLOOKUP(E12896,Refs!$P$2:$S$29,4,FALSE)</f>
        <v>South East</v>
      </c>
      <c r="K12896" s="28">
        <f t="shared" si="407"/>
        <v>7660</v>
      </c>
    </row>
    <row r="12897" spans="1:11" x14ac:dyDescent="0.35">
      <c r="A12897" s="69">
        <f t="shared" si="408"/>
        <v>45901</v>
      </c>
      <c r="B12897" t="s">
        <v>925</v>
      </c>
      <c r="C12897" t="s">
        <v>288</v>
      </c>
      <c r="D12897" t="s">
        <v>887</v>
      </c>
      <c r="E12897" t="s">
        <v>329</v>
      </c>
      <c r="F12897" t="s">
        <v>330</v>
      </c>
      <c r="G12897" t="s">
        <v>106</v>
      </c>
      <c r="H12897">
        <v>5390</v>
      </c>
      <c r="I12897" s="68" t="str">
        <f>VLOOKUP(E12897,Refs!$P$2:$R$29,3,FALSE)</f>
        <v>Y59</v>
      </c>
      <c r="J12897" s="68" t="str">
        <f>VLOOKUP(E12897,Refs!$P$2:$S$29,4,FALSE)</f>
        <v>South East</v>
      </c>
      <c r="K12897" s="28">
        <f t="shared" si="407"/>
        <v>5390</v>
      </c>
    </row>
    <row r="12898" spans="1:11" x14ac:dyDescent="0.35">
      <c r="A12898" s="69">
        <f t="shared" si="408"/>
        <v>45901</v>
      </c>
      <c r="B12898" t="s">
        <v>925</v>
      </c>
      <c r="C12898" t="s">
        <v>288</v>
      </c>
      <c r="D12898" t="s">
        <v>887</v>
      </c>
      <c r="E12898" t="s">
        <v>329</v>
      </c>
      <c r="F12898" t="s">
        <v>330</v>
      </c>
      <c r="G12898" t="s">
        <v>107</v>
      </c>
      <c r="H12898">
        <v>315</v>
      </c>
      <c r="I12898" s="68" t="str">
        <f>VLOOKUP(E12898,Refs!$P$2:$R$29,3,FALSE)</f>
        <v>Y59</v>
      </c>
      <c r="J12898" s="68" t="str">
        <f>VLOOKUP(E12898,Refs!$P$2:$S$29,4,FALSE)</f>
        <v>South East</v>
      </c>
      <c r="K12898" s="28">
        <f t="shared" ref="K12898:K12961" si="409">IF(OR(H12898="NULL",H12898=0,H12898=""),"",H12898)</f>
        <v>315</v>
      </c>
    </row>
    <row r="12899" spans="1:11" x14ac:dyDescent="0.35">
      <c r="A12899" s="69">
        <f t="shared" si="408"/>
        <v>45901</v>
      </c>
      <c r="B12899" t="s">
        <v>925</v>
      </c>
      <c r="C12899" t="s">
        <v>288</v>
      </c>
      <c r="D12899" t="s">
        <v>887</v>
      </c>
      <c r="E12899" t="s">
        <v>329</v>
      </c>
      <c r="F12899" t="s">
        <v>330</v>
      </c>
      <c r="G12899" t="s">
        <v>108</v>
      </c>
      <c r="H12899">
        <v>2298</v>
      </c>
      <c r="I12899" s="68" t="str">
        <f>VLOOKUP(E12899,Refs!$P$2:$R$29,3,FALSE)</f>
        <v>Y59</v>
      </c>
      <c r="J12899" s="68" t="str">
        <f>VLOOKUP(E12899,Refs!$P$2:$S$29,4,FALSE)</f>
        <v>South East</v>
      </c>
      <c r="K12899" s="28">
        <f t="shared" si="409"/>
        <v>2298</v>
      </c>
    </row>
    <row r="12900" spans="1:11" x14ac:dyDescent="0.35">
      <c r="A12900" s="69">
        <f t="shared" si="408"/>
        <v>45901</v>
      </c>
      <c r="B12900" t="s">
        <v>925</v>
      </c>
      <c r="C12900" t="s">
        <v>288</v>
      </c>
      <c r="D12900" t="s">
        <v>887</v>
      </c>
      <c r="E12900" t="s">
        <v>329</v>
      </c>
      <c r="F12900" t="s">
        <v>330</v>
      </c>
      <c r="G12900" t="s">
        <v>109</v>
      </c>
      <c r="H12900">
        <v>15202774</v>
      </c>
      <c r="I12900" s="68" t="str">
        <f>VLOOKUP(E12900,Refs!$P$2:$R$29,3,FALSE)</f>
        <v>Y59</v>
      </c>
      <c r="J12900" s="68" t="str">
        <f>VLOOKUP(E12900,Refs!$P$2:$S$29,4,FALSE)</f>
        <v>South East</v>
      </c>
      <c r="K12900" s="28">
        <f t="shared" si="409"/>
        <v>15202774</v>
      </c>
    </row>
    <row r="12901" spans="1:11" x14ac:dyDescent="0.35">
      <c r="A12901" s="69">
        <f t="shared" si="408"/>
        <v>45901</v>
      </c>
      <c r="B12901" t="s">
        <v>925</v>
      </c>
      <c r="C12901" t="s">
        <v>288</v>
      </c>
      <c r="D12901" t="s">
        <v>887</v>
      </c>
      <c r="E12901" t="s">
        <v>329</v>
      </c>
      <c r="F12901" t="s">
        <v>330</v>
      </c>
      <c r="G12901" t="s">
        <v>110</v>
      </c>
      <c r="H12901">
        <v>3142</v>
      </c>
      <c r="I12901" s="68" t="str">
        <f>VLOOKUP(E12901,Refs!$P$2:$R$29,3,FALSE)</f>
        <v>Y59</v>
      </c>
      <c r="J12901" s="68" t="str">
        <f>VLOOKUP(E12901,Refs!$P$2:$S$29,4,FALSE)</f>
        <v>South East</v>
      </c>
      <c r="K12901" s="28">
        <f t="shared" si="409"/>
        <v>3142</v>
      </c>
    </row>
    <row r="12902" spans="1:11" x14ac:dyDescent="0.35">
      <c r="A12902" s="69">
        <f t="shared" si="408"/>
        <v>45901</v>
      </c>
      <c r="B12902" t="s">
        <v>925</v>
      </c>
      <c r="C12902" t="s">
        <v>288</v>
      </c>
      <c r="D12902" t="s">
        <v>887</v>
      </c>
      <c r="E12902" t="s">
        <v>329</v>
      </c>
      <c r="F12902" t="s">
        <v>330</v>
      </c>
      <c r="G12902" t="s">
        <v>808</v>
      </c>
      <c r="H12902">
        <v>26253</v>
      </c>
      <c r="I12902" s="68" t="str">
        <f>VLOOKUP(E12902,Refs!$P$2:$R$29,3,FALSE)</f>
        <v>Y59</v>
      </c>
      <c r="J12902" s="68" t="str">
        <f>VLOOKUP(E12902,Refs!$P$2:$S$29,4,FALSE)</f>
        <v>South East</v>
      </c>
      <c r="K12902" s="28">
        <f t="shared" si="409"/>
        <v>26253</v>
      </c>
    </row>
    <row r="12903" spans="1:11" x14ac:dyDescent="0.35">
      <c r="A12903" s="69">
        <f t="shared" si="408"/>
        <v>45901</v>
      </c>
      <c r="B12903" t="s">
        <v>925</v>
      </c>
      <c r="C12903" t="s">
        <v>288</v>
      </c>
      <c r="D12903" t="s">
        <v>887</v>
      </c>
      <c r="E12903" t="s">
        <v>329</v>
      </c>
      <c r="F12903" t="s">
        <v>330</v>
      </c>
      <c r="G12903" t="s">
        <v>809</v>
      </c>
      <c r="H12903">
        <v>790</v>
      </c>
      <c r="I12903" s="68" t="str">
        <f>VLOOKUP(E12903,Refs!$P$2:$R$29,3,FALSE)</f>
        <v>Y59</v>
      </c>
      <c r="J12903" s="68" t="str">
        <f>VLOOKUP(E12903,Refs!$P$2:$S$29,4,FALSE)</f>
        <v>South East</v>
      </c>
      <c r="K12903" s="28">
        <f t="shared" si="409"/>
        <v>790</v>
      </c>
    </row>
    <row r="12904" spans="1:11" x14ac:dyDescent="0.35">
      <c r="A12904" s="69">
        <f t="shared" si="408"/>
        <v>45901</v>
      </c>
      <c r="B12904" t="s">
        <v>925</v>
      </c>
      <c r="C12904" t="s">
        <v>288</v>
      </c>
      <c r="D12904" t="s">
        <v>887</v>
      </c>
      <c r="E12904" t="s">
        <v>329</v>
      </c>
      <c r="F12904" t="s">
        <v>330</v>
      </c>
      <c r="G12904" t="s">
        <v>111</v>
      </c>
      <c r="H12904">
        <v>42545</v>
      </c>
      <c r="I12904" s="68" t="str">
        <f>VLOOKUP(E12904,Refs!$P$2:$R$29,3,FALSE)</f>
        <v>Y59</v>
      </c>
      <c r="J12904" s="68" t="str">
        <f>VLOOKUP(E12904,Refs!$P$2:$S$29,4,FALSE)</f>
        <v>South East</v>
      </c>
      <c r="K12904" s="28">
        <f t="shared" si="409"/>
        <v>42545</v>
      </c>
    </row>
    <row r="12905" spans="1:11" x14ac:dyDescent="0.35">
      <c r="A12905" s="69">
        <f t="shared" si="408"/>
        <v>45901</v>
      </c>
      <c r="B12905" t="s">
        <v>925</v>
      </c>
      <c r="C12905" t="s">
        <v>288</v>
      </c>
      <c r="D12905" t="s">
        <v>887</v>
      </c>
      <c r="E12905" t="s">
        <v>329</v>
      </c>
      <c r="F12905" t="s">
        <v>330</v>
      </c>
      <c r="G12905" t="s">
        <v>112</v>
      </c>
      <c r="H12905">
        <v>2</v>
      </c>
      <c r="I12905" s="68" t="str">
        <f>VLOOKUP(E12905,Refs!$P$2:$R$29,3,FALSE)</f>
        <v>Y59</v>
      </c>
      <c r="J12905" s="68" t="str">
        <f>VLOOKUP(E12905,Refs!$P$2:$S$29,4,FALSE)</f>
        <v>South East</v>
      </c>
      <c r="K12905" s="28">
        <f t="shared" si="409"/>
        <v>2</v>
      </c>
    </row>
    <row r="12906" spans="1:11" x14ac:dyDescent="0.35">
      <c r="A12906" s="69">
        <f t="shared" si="408"/>
        <v>45901</v>
      </c>
      <c r="B12906" t="s">
        <v>925</v>
      </c>
      <c r="C12906" t="s">
        <v>288</v>
      </c>
      <c r="D12906" t="s">
        <v>887</v>
      </c>
      <c r="E12906" t="s">
        <v>329</v>
      </c>
      <c r="F12906" t="s">
        <v>330</v>
      </c>
      <c r="G12906" t="s">
        <v>113</v>
      </c>
      <c r="H12906">
        <v>34142</v>
      </c>
      <c r="I12906" s="68" t="str">
        <f>VLOOKUP(E12906,Refs!$P$2:$R$29,3,FALSE)</f>
        <v>Y59</v>
      </c>
      <c r="J12906" s="68" t="str">
        <f>VLOOKUP(E12906,Refs!$P$2:$S$29,4,FALSE)</f>
        <v>South East</v>
      </c>
      <c r="K12906" s="28">
        <f t="shared" si="409"/>
        <v>34142</v>
      </c>
    </row>
    <row r="12907" spans="1:11" x14ac:dyDescent="0.35">
      <c r="A12907" s="69">
        <f t="shared" si="408"/>
        <v>45901</v>
      </c>
      <c r="B12907" t="s">
        <v>925</v>
      </c>
      <c r="C12907" t="s">
        <v>288</v>
      </c>
      <c r="D12907" t="s">
        <v>887</v>
      </c>
      <c r="E12907" t="s">
        <v>329</v>
      </c>
      <c r="F12907" t="s">
        <v>330</v>
      </c>
      <c r="G12907" t="s">
        <v>114</v>
      </c>
      <c r="H12907">
        <v>22178</v>
      </c>
      <c r="I12907" s="68" t="str">
        <f>VLOOKUP(E12907,Refs!$P$2:$R$29,3,FALSE)</f>
        <v>Y59</v>
      </c>
      <c r="J12907" s="68" t="str">
        <f>VLOOKUP(E12907,Refs!$P$2:$S$29,4,FALSE)</f>
        <v>South East</v>
      </c>
      <c r="K12907" s="28">
        <f t="shared" si="409"/>
        <v>22178</v>
      </c>
    </row>
    <row r="12908" spans="1:11" x14ac:dyDescent="0.35">
      <c r="A12908" s="69">
        <f t="shared" si="408"/>
        <v>45901</v>
      </c>
      <c r="B12908" t="s">
        <v>925</v>
      </c>
      <c r="C12908" t="s">
        <v>288</v>
      </c>
      <c r="D12908" t="s">
        <v>887</v>
      </c>
      <c r="E12908" t="s">
        <v>329</v>
      </c>
      <c r="F12908" t="s">
        <v>330</v>
      </c>
      <c r="G12908" t="s">
        <v>115</v>
      </c>
      <c r="H12908">
        <v>7149</v>
      </c>
      <c r="I12908" s="68" t="str">
        <f>VLOOKUP(E12908,Refs!$P$2:$R$29,3,FALSE)</f>
        <v>Y59</v>
      </c>
      <c r="J12908" s="68" t="str">
        <f>VLOOKUP(E12908,Refs!$P$2:$S$29,4,FALSE)</f>
        <v>South East</v>
      </c>
      <c r="K12908" s="28">
        <f t="shared" si="409"/>
        <v>7149</v>
      </c>
    </row>
    <row r="12909" spans="1:11" x14ac:dyDescent="0.35">
      <c r="A12909" s="69">
        <f t="shared" si="408"/>
        <v>45901</v>
      </c>
      <c r="B12909" t="s">
        <v>925</v>
      </c>
      <c r="C12909" t="s">
        <v>288</v>
      </c>
      <c r="D12909" t="s">
        <v>887</v>
      </c>
      <c r="E12909" t="s">
        <v>329</v>
      </c>
      <c r="F12909" t="s">
        <v>330</v>
      </c>
      <c r="G12909" t="s">
        <v>116</v>
      </c>
      <c r="H12909">
        <v>3104</v>
      </c>
      <c r="I12909" s="68" t="str">
        <f>VLOOKUP(E12909,Refs!$P$2:$R$29,3,FALSE)</f>
        <v>Y59</v>
      </c>
      <c r="J12909" s="68" t="str">
        <f>VLOOKUP(E12909,Refs!$P$2:$S$29,4,FALSE)</f>
        <v>South East</v>
      </c>
      <c r="K12909" s="28">
        <f t="shared" si="409"/>
        <v>3104</v>
      </c>
    </row>
    <row r="12910" spans="1:11" x14ac:dyDescent="0.35">
      <c r="A12910" s="69">
        <f t="shared" si="408"/>
        <v>45901</v>
      </c>
      <c r="B12910" t="s">
        <v>925</v>
      </c>
      <c r="C12910" t="s">
        <v>288</v>
      </c>
      <c r="D12910" t="s">
        <v>887</v>
      </c>
      <c r="E12910" t="s">
        <v>329</v>
      </c>
      <c r="F12910" t="s">
        <v>330</v>
      </c>
      <c r="G12910" t="s">
        <v>117</v>
      </c>
      <c r="H12910">
        <v>24541</v>
      </c>
      <c r="I12910" s="68" t="str">
        <f>VLOOKUP(E12910,Refs!$P$2:$R$29,3,FALSE)</f>
        <v>Y59</v>
      </c>
      <c r="J12910" s="68" t="str">
        <f>VLOOKUP(E12910,Refs!$P$2:$S$29,4,FALSE)</f>
        <v>South East</v>
      </c>
      <c r="K12910" s="28">
        <f t="shared" si="409"/>
        <v>24541</v>
      </c>
    </row>
    <row r="12911" spans="1:11" x14ac:dyDescent="0.35">
      <c r="A12911" s="69">
        <f t="shared" si="408"/>
        <v>45901</v>
      </c>
      <c r="B12911" t="s">
        <v>925</v>
      </c>
      <c r="C12911" t="s">
        <v>288</v>
      </c>
      <c r="D12911" t="s">
        <v>887</v>
      </c>
      <c r="E12911" t="s">
        <v>329</v>
      </c>
      <c r="F12911" t="s">
        <v>330</v>
      </c>
      <c r="G12911" t="s">
        <v>118</v>
      </c>
      <c r="H12911">
        <v>13367</v>
      </c>
      <c r="I12911" s="68" t="str">
        <f>VLOOKUP(E12911,Refs!$P$2:$R$29,3,FALSE)</f>
        <v>Y59</v>
      </c>
      <c r="J12911" s="68" t="str">
        <f>VLOOKUP(E12911,Refs!$P$2:$S$29,4,FALSE)</f>
        <v>South East</v>
      </c>
      <c r="K12911" s="28">
        <f t="shared" si="409"/>
        <v>13367</v>
      </c>
    </row>
    <row r="12912" spans="1:11" x14ac:dyDescent="0.35">
      <c r="A12912" s="69">
        <f t="shared" si="408"/>
        <v>45901</v>
      </c>
      <c r="B12912" t="s">
        <v>925</v>
      </c>
      <c r="C12912" t="s">
        <v>288</v>
      </c>
      <c r="D12912" t="s">
        <v>887</v>
      </c>
      <c r="E12912" t="s">
        <v>329</v>
      </c>
      <c r="F12912" t="s">
        <v>330</v>
      </c>
      <c r="G12912" t="s">
        <v>119</v>
      </c>
      <c r="H12912">
        <v>668</v>
      </c>
      <c r="I12912" s="68" t="str">
        <f>VLOOKUP(E12912,Refs!$P$2:$R$29,3,FALSE)</f>
        <v>Y59</v>
      </c>
      <c r="J12912" s="68" t="str">
        <f>VLOOKUP(E12912,Refs!$P$2:$S$29,4,FALSE)</f>
        <v>South East</v>
      </c>
      <c r="K12912" s="28">
        <f t="shared" si="409"/>
        <v>668</v>
      </c>
    </row>
    <row r="12913" spans="1:11" x14ac:dyDescent="0.35">
      <c r="A12913" s="69">
        <f t="shared" si="408"/>
        <v>45901</v>
      </c>
      <c r="B12913" t="s">
        <v>925</v>
      </c>
      <c r="C12913" t="s">
        <v>288</v>
      </c>
      <c r="D12913" t="s">
        <v>887</v>
      </c>
      <c r="E12913" t="s">
        <v>329</v>
      </c>
      <c r="F12913" t="s">
        <v>330</v>
      </c>
      <c r="G12913" t="s">
        <v>120</v>
      </c>
      <c r="H12913">
        <v>512</v>
      </c>
      <c r="I12913" s="68" t="str">
        <f>VLOOKUP(E12913,Refs!$P$2:$R$29,3,FALSE)</f>
        <v>Y59</v>
      </c>
      <c r="J12913" s="68" t="str">
        <f>VLOOKUP(E12913,Refs!$P$2:$S$29,4,FALSE)</f>
        <v>South East</v>
      </c>
      <c r="K12913" s="28">
        <f t="shared" si="409"/>
        <v>512</v>
      </c>
    </row>
    <row r="12914" spans="1:11" x14ac:dyDescent="0.35">
      <c r="A12914" s="69">
        <f t="shared" si="408"/>
        <v>45901</v>
      </c>
      <c r="B12914" t="s">
        <v>925</v>
      </c>
      <c r="C12914" t="s">
        <v>288</v>
      </c>
      <c r="D12914" t="s">
        <v>887</v>
      </c>
      <c r="E12914" t="s">
        <v>329</v>
      </c>
      <c r="F12914" t="s">
        <v>330</v>
      </c>
      <c r="G12914" t="s">
        <v>121</v>
      </c>
      <c r="H12914">
        <v>4658</v>
      </c>
      <c r="I12914" s="68" t="str">
        <f>VLOOKUP(E12914,Refs!$P$2:$R$29,3,FALSE)</f>
        <v>Y59</v>
      </c>
      <c r="J12914" s="68" t="str">
        <f>VLOOKUP(E12914,Refs!$P$2:$S$29,4,FALSE)</f>
        <v>South East</v>
      </c>
      <c r="K12914" s="28">
        <f t="shared" si="409"/>
        <v>4658</v>
      </c>
    </row>
    <row r="12915" spans="1:11" x14ac:dyDescent="0.35">
      <c r="A12915" s="69">
        <f t="shared" si="408"/>
        <v>45901</v>
      </c>
      <c r="B12915" t="s">
        <v>925</v>
      </c>
      <c r="C12915" t="s">
        <v>288</v>
      </c>
      <c r="D12915" t="s">
        <v>887</v>
      </c>
      <c r="E12915" t="s">
        <v>329</v>
      </c>
      <c r="F12915" t="s">
        <v>330</v>
      </c>
      <c r="G12915" t="s">
        <v>122</v>
      </c>
      <c r="H12915">
        <v>2433</v>
      </c>
      <c r="I12915" s="68" t="str">
        <f>VLOOKUP(E12915,Refs!$P$2:$R$29,3,FALSE)</f>
        <v>Y59</v>
      </c>
      <c r="J12915" s="68" t="str">
        <f>VLOOKUP(E12915,Refs!$P$2:$S$29,4,FALSE)</f>
        <v>South East</v>
      </c>
      <c r="K12915" s="28">
        <f t="shared" si="409"/>
        <v>2433</v>
      </c>
    </row>
    <row r="12916" spans="1:11" x14ac:dyDescent="0.35">
      <c r="A12916" s="69">
        <f t="shared" si="408"/>
        <v>45901</v>
      </c>
      <c r="B12916" t="s">
        <v>925</v>
      </c>
      <c r="C12916" t="s">
        <v>288</v>
      </c>
      <c r="D12916" t="s">
        <v>887</v>
      </c>
      <c r="E12916" t="s">
        <v>329</v>
      </c>
      <c r="F12916" t="s">
        <v>330</v>
      </c>
      <c r="G12916" t="s">
        <v>123</v>
      </c>
      <c r="H12916">
        <v>13</v>
      </c>
      <c r="I12916" s="68" t="str">
        <f>VLOOKUP(E12916,Refs!$P$2:$R$29,3,FALSE)</f>
        <v>Y59</v>
      </c>
      <c r="J12916" s="68" t="str">
        <f>VLOOKUP(E12916,Refs!$P$2:$S$29,4,FALSE)</f>
        <v>South East</v>
      </c>
      <c r="K12916" s="28">
        <f t="shared" si="409"/>
        <v>13</v>
      </c>
    </row>
    <row r="12917" spans="1:11" x14ac:dyDescent="0.35">
      <c r="A12917" s="69">
        <f t="shared" si="408"/>
        <v>45901</v>
      </c>
      <c r="B12917" t="s">
        <v>925</v>
      </c>
      <c r="C12917" t="s">
        <v>288</v>
      </c>
      <c r="D12917" t="s">
        <v>887</v>
      </c>
      <c r="E12917" t="s">
        <v>329</v>
      </c>
      <c r="F12917" t="s">
        <v>330</v>
      </c>
      <c r="G12917" t="s">
        <v>124</v>
      </c>
      <c r="H12917">
        <v>0</v>
      </c>
      <c r="I12917" s="68" t="str">
        <f>VLOOKUP(E12917,Refs!$P$2:$R$29,3,FALSE)</f>
        <v>Y59</v>
      </c>
      <c r="J12917" s="68" t="str">
        <f>VLOOKUP(E12917,Refs!$P$2:$S$29,4,FALSE)</f>
        <v>South East</v>
      </c>
      <c r="K12917" s="28" t="str">
        <f t="shared" si="409"/>
        <v/>
      </c>
    </row>
    <row r="12918" spans="1:11" x14ac:dyDescent="0.35">
      <c r="A12918" s="69">
        <f t="shared" si="408"/>
        <v>45901</v>
      </c>
      <c r="B12918" t="s">
        <v>925</v>
      </c>
      <c r="C12918" t="s">
        <v>288</v>
      </c>
      <c r="D12918" t="s">
        <v>887</v>
      </c>
      <c r="E12918" t="s">
        <v>329</v>
      </c>
      <c r="F12918" t="s">
        <v>330</v>
      </c>
      <c r="G12918" t="s">
        <v>125</v>
      </c>
      <c r="H12918">
        <v>1</v>
      </c>
      <c r="I12918" s="68" t="str">
        <f>VLOOKUP(E12918,Refs!$P$2:$R$29,3,FALSE)</f>
        <v>Y59</v>
      </c>
      <c r="J12918" s="68" t="str">
        <f>VLOOKUP(E12918,Refs!$P$2:$S$29,4,FALSE)</f>
        <v>South East</v>
      </c>
      <c r="K12918" s="28">
        <f t="shared" si="409"/>
        <v>1</v>
      </c>
    </row>
    <row r="12919" spans="1:11" x14ac:dyDescent="0.35">
      <c r="A12919" s="69">
        <f t="shared" si="408"/>
        <v>45901</v>
      </c>
      <c r="B12919" t="s">
        <v>925</v>
      </c>
      <c r="C12919" t="s">
        <v>288</v>
      </c>
      <c r="D12919" t="s">
        <v>887</v>
      </c>
      <c r="E12919" t="s">
        <v>329</v>
      </c>
      <c r="F12919" t="s">
        <v>330</v>
      </c>
      <c r="G12919" t="s">
        <v>126</v>
      </c>
      <c r="H12919">
        <v>1</v>
      </c>
      <c r="I12919" s="68" t="str">
        <f>VLOOKUP(E12919,Refs!$P$2:$R$29,3,FALSE)</f>
        <v>Y59</v>
      </c>
      <c r="J12919" s="68" t="str">
        <f>VLOOKUP(E12919,Refs!$P$2:$S$29,4,FALSE)</f>
        <v>South East</v>
      </c>
      <c r="K12919" s="28">
        <f t="shared" si="409"/>
        <v>1</v>
      </c>
    </row>
    <row r="12920" spans="1:11" x14ac:dyDescent="0.35">
      <c r="A12920" s="69">
        <f t="shared" si="408"/>
        <v>45901</v>
      </c>
      <c r="B12920" t="s">
        <v>925</v>
      </c>
      <c r="C12920" t="s">
        <v>288</v>
      </c>
      <c r="D12920" t="s">
        <v>887</v>
      </c>
      <c r="E12920" t="s">
        <v>329</v>
      </c>
      <c r="F12920" t="s">
        <v>330</v>
      </c>
      <c r="G12920" t="s">
        <v>127</v>
      </c>
      <c r="H12920">
        <v>2761</v>
      </c>
      <c r="I12920" s="68" t="str">
        <f>VLOOKUP(E12920,Refs!$P$2:$R$29,3,FALSE)</f>
        <v>Y59</v>
      </c>
      <c r="J12920" s="68" t="str">
        <f>VLOOKUP(E12920,Refs!$P$2:$S$29,4,FALSE)</f>
        <v>South East</v>
      </c>
      <c r="K12920" s="28">
        <f t="shared" si="409"/>
        <v>2761</v>
      </c>
    </row>
    <row r="12921" spans="1:11" x14ac:dyDescent="0.35">
      <c r="A12921" s="69">
        <f t="shared" si="408"/>
        <v>45901</v>
      </c>
      <c r="B12921" t="s">
        <v>925</v>
      </c>
      <c r="C12921" t="s">
        <v>288</v>
      </c>
      <c r="D12921" t="s">
        <v>887</v>
      </c>
      <c r="E12921" t="s">
        <v>329</v>
      </c>
      <c r="F12921" t="s">
        <v>330</v>
      </c>
      <c r="G12921" t="s">
        <v>128</v>
      </c>
      <c r="H12921" t="s">
        <v>886</v>
      </c>
      <c r="I12921" s="68" t="str">
        <f>VLOOKUP(E12921,Refs!$P$2:$R$29,3,FALSE)</f>
        <v>Y59</v>
      </c>
      <c r="J12921" s="68" t="str">
        <f>VLOOKUP(E12921,Refs!$P$2:$S$29,4,FALSE)</f>
        <v>South East</v>
      </c>
      <c r="K12921" s="28" t="str">
        <f t="shared" si="409"/>
        <v>-</v>
      </c>
    </row>
    <row r="12922" spans="1:11" x14ac:dyDescent="0.35">
      <c r="A12922" s="69">
        <f t="shared" si="408"/>
        <v>45901</v>
      </c>
      <c r="B12922" t="s">
        <v>925</v>
      </c>
      <c r="C12922" t="s">
        <v>288</v>
      </c>
      <c r="D12922" t="s">
        <v>887</v>
      </c>
      <c r="E12922" t="s">
        <v>329</v>
      </c>
      <c r="F12922" t="s">
        <v>330</v>
      </c>
      <c r="G12922" t="s">
        <v>129</v>
      </c>
      <c r="H12922" t="s">
        <v>886</v>
      </c>
      <c r="I12922" s="68" t="str">
        <f>VLOOKUP(E12922,Refs!$P$2:$R$29,3,FALSE)</f>
        <v>Y59</v>
      </c>
      <c r="J12922" s="68" t="str">
        <f>VLOOKUP(E12922,Refs!$P$2:$S$29,4,FALSE)</f>
        <v>South East</v>
      </c>
      <c r="K12922" s="28" t="str">
        <f t="shared" si="409"/>
        <v>-</v>
      </c>
    </row>
    <row r="12923" spans="1:11" x14ac:dyDescent="0.35">
      <c r="A12923" s="69">
        <f t="shared" si="408"/>
        <v>45901</v>
      </c>
      <c r="B12923" t="s">
        <v>925</v>
      </c>
      <c r="C12923" t="s">
        <v>288</v>
      </c>
      <c r="D12923" t="s">
        <v>887</v>
      </c>
      <c r="E12923" t="s">
        <v>329</v>
      </c>
      <c r="F12923" t="s">
        <v>330</v>
      </c>
      <c r="G12923" t="s">
        <v>130</v>
      </c>
      <c r="H12923" t="s">
        <v>886</v>
      </c>
      <c r="I12923" s="68" t="str">
        <f>VLOOKUP(E12923,Refs!$P$2:$R$29,3,FALSE)</f>
        <v>Y59</v>
      </c>
      <c r="J12923" s="68" t="str">
        <f>VLOOKUP(E12923,Refs!$P$2:$S$29,4,FALSE)</f>
        <v>South East</v>
      </c>
      <c r="K12923" s="28" t="str">
        <f t="shared" si="409"/>
        <v>-</v>
      </c>
    </row>
    <row r="12924" spans="1:11" x14ac:dyDescent="0.35">
      <c r="A12924" s="69">
        <f t="shared" si="408"/>
        <v>45901</v>
      </c>
      <c r="B12924" t="s">
        <v>925</v>
      </c>
      <c r="C12924" t="s">
        <v>288</v>
      </c>
      <c r="D12924" t="s">
        <v>887</v>
      </c>
      <c r="E12924" t="s">
        <v>329</v>
      </c>
      <c r="F12924" t="s">
        <v>330</v>
      </c>
      <c r="G12924" t="s">
        <v>131</v>
      </c>
      <c r="H12924" t="s">
        <v>886</v>
      </c>
      <c r="I12924" s="68" t="str">
        <f>VLOOKUP(E12924,Refs!$P$2:$R$29,3,FALSE)</f>
        <v>Y59</v>
      </c>
      <c r="J12924" s="68" t="str">
        <f>VLOOKUP(E12924,Refs!$P$2:$S$29,4,FALSE)</f>
        <v>South East</v>
      </c>
      <c r="K12924" s="28" t="str">
        <f t="shared" si="409"/>
        <v>-</v>
      </c>
    </row>
    <row r="12925" spans="1:11" x14ac:dyDescent="0.35">
      <c r="A12925" s="69">
        <f t="shared" si="408"/>
        <v>45901</v>
      </c>
      <c r="B12925" t="s">
        <v>925</v>
      </c>
      <c r="C12925" t="s">
        <v>288</v>
      </c>
      <c r="D12925" t="s">
        <v>887</v>
      </c>
      <c r="E12925" t="s">
        <v>329</v>
      </c>
      <c r="F12925" t="s">
        <v>330</v>
      </c>
      <c r="G12925" t="s">
        <v>132</v>
      </c>
      <c r="H12925" t="s">
        <v>886</v>
      </c>
      <c r="I12925" s="68" t="str">
        <f>VLOOKUP(E12925,Refs!$P$2:$R$29,3,FALSE)</f>
        <v>Y59</v>
      </c>
      <c r="J12925" s="68" t="str">
        <f>VLOOKUP(E12925,Refs!$P$2:$S$29,4,FALSE)</f>
        <v>South East</v>
      </c>
      <c r="K12925" s="28" t="str">
        <f t="shared" si="409"/>
        <v>-</v>
      </c>
    </row>
    <row r="12926" spans="1:11" x14ac:dyDescent="0.35">
      <c r="A12926" s="69">
        <f t="shared" si="408"/>
        <v>45901</v>
      </c>
      <c r="B12926" t="s">
        <v>925</v>
      </c>
      <c r="C12926" t="s">
        <v>288</v>
      </c>
      <c r="D12926" t="s">
        <v>887</v>
      </c>
      <c r="E12926" t="s">
        <v>329</v>
      </c>
      <c r="F12926" t="s">
        <v>330</v>
      </c>
      <c r="G12926" t="s">
        <v>133</v>
      </c>
      <c r="H12926">
        <v>3262</v>
      </c>
      <c r="I12926" s="68" t="str">
        <f>VLOOKUP(E12926,Refs!$P$2:$R$29,3,FALSE)</f>
        <v>Y59</v>
      </c>
      <c r="J12926" s="68" t="str">
        <f>VLOOKUP(E12926,Refs!$P$2:$S$29,4,FALSE)</f>
        <v>South East</v>
      </c>
      <c r="K12926" s="28">
        <f t="shared" si="409"/>
        <v>3262</v>
      </c>
    </row>
    <row r="12927" spans="1:11" x14ac:dyDescent="0.35">
      <c r="A12927" s="69">
        <f t="shared" si="408"/>
        <v>45901</v>
      </c>
      <c r="B12927" t="s">
        <v>925</v>
      </c>
      <c r="C12927" t="s">
        <v>288</v>
      </c>
      <c r="D12927" t="s">
        <v>887</v>
      </c>
      <c r="E12927" t="s">
        <v>329</v>
      </c>
      <c r="F12927" t="s">
        <v>330</v>
      </c>
      <c r="G12927" t="s">
        <v>134</v>
      </c>
      <c r="H12927">
        <v>3186</v>
      </c>
      <c r="I12927" s="68" t="str">
        <f>VLOOKUP(E12927,Refs!$P$2:$R$29,3,FALSE)</f>
        <v>Y59</v>
      </c>
      <c r="J12927" s="68" t="str">
        <f>VLOOKUP(E12927,Refs!$P$2:$S$29,4,FALSE)</f>
        <v>South East</v>
      </c>
      <c r="K12927" s="28">
        <f t="shared" si="409"/>
        <v>3186</v>
      </c>
    </row>
    <row r="12928" spans="1:11" x14ac:dyDescent="0.35">
      <c r="A12928" s="69">
        <f t="shared" si="408"/>
        <v>45901</v>
      </c>
      <c r="B12928" t="s">
        <v>925</v>
      </c>
      <c r="C12928" t="s">
        <v>288</v>
      </c>
      <c r="D12928" t="s">
        <v>887</v>
      </c>
      <c r="E12928" t="s">
        <v>329</v>
      </c>
      <c r="F12928" t="s">
        <v>330</v>
      </c>
      <c r="G12928" t="s">
        <v>135</v>
      </c>
      <c r="H12928" t="s">
        <v>886</v>
      </c>
      <c r="I12928" s="68" t="str">
        <f>VLOOKUP(E12928,Refs!$P$2:$R$29,3,FALSE)</f>
        <v>Y59</v>
      </c>
      <c r="J12928" s="68" t="str">
        <f>VLOOKUP(E12928,Refs!$P$2:$S$29,4,FALSE)</f>
        <v>South East</v>
      </c>
      <c r="K12928" s="28" t="str">
        <f t="shared" si="409"/>
        <v>-</v>
      </c>
    </row>
    <row r="12929" spans="1:11" x14ac:dyDescent="0.35">
      <c r="A12929" s="69">
        <f t="shared" si="408"/>
        <v>45901</v>
      </c>
      <c r="B12929" t="s">
        <v>925</v>
      </c>
      <c r="C12929" t="s">
        <v>288</v>
      </c>
      <c r="D12929" t="s">
        <v>887</v>
      </c>
      <c r="E12929" t="s">
        <v>329</v>
      </c>
      <c r="F12929" t="s">
        <v>330</v>
      </c>
      <c r="G12929" t="s">
        <v>136</v>
      </c>
      <c r="H12929" t="s">
        <v>886</v>
      </c>
      <c r="I12929" s="68" t="str">
        <f>VLOOKUP(E12929,Refs!$P$2:$R$29,3,FALSE)</f>
        <v>Y59</v>
      </c>
      <c r="J12929" s="68" t="str">
        <f>VLOOKUP(E12929,Refs!$P$2:$S$29,4,FALSE)</f>
        <v>South East</v>
      </c>
      <c r="K12929" s="28" t="str">
        <f t="shared" si="409"/>
        <v>-</v>
      </c>
    </row>
    <row r="12930" spans="1:11" x14ac:dyDescent="0.35">
      <c r="A12930" s="69">
        <f t="shared" si="408"/>
        <v>45901</v>
      </c>
      <c r="B12930" t="s">
        <v>925</v>
      </c>
      <c r="C12930" t="s">
        <v>288</v>
      </c>
      <c r="D12930" t="s">
        <v>887</v>
      </c>
      <c r="E12930" t="s">
        <v>329</v>
      </c>
      <c r="F12930" t="s">
        <v>330</v>
      </c>
      <c r="G12930" t="s">
        <v>137</v>
      </c>
      <c r="H12930" t="s">
        <v>886</v>
      </c>
      <c r="I12930" s="68" t="str">
        <f>VLOOKUP(E12930,Refs!$P$2:$R$29,3,FALSE)</f>
        <v>Y59</v>
      </c>
      <c r="J12930" s="68" t="str">
        <f>VLOOKUP(E12930,Refs!$P$2:$S$29,4,FALSE)</f>
        <v>South East</v>
      </c>
      <c r="K12930" s="28" t="str">
        <f t="shared" si="409"/>
        <v>-</v>
      </c>
    </row>
    <row r="12931" spans="1:11" x14ac:dyDescent="0.35">
      <c r="A12931" s="69">
        <f t="shared" ref="A12931:A12994" si="410">DATEVALUE(RIGHT(B12931,8))</f>
        <v>45901</v>
      </c>
      <c r="B12931" t="s">
        <v>925</v>
      </c>
      <c r="C12931" t="s">
        <v>288</v>
      </c>
      <c r="D12931" t="s">
        <v>887</v>
      </c>
      <c r="E12931" t="s">
        <v>329</v>
      </c>
      <c r="F12931" t="s">
        <v>330</v>
      </c>
      <c r="G12931" t="s">
        <v>138</v>
      </c>
      <c r="H12931" t="s">
        <v>886</v>
      </c>
      <c r="I12931" s="68" t="str">
        <f>VLOOKUP(E12931,Refs!$P$2:$R$29,3,FALSE)</f>
        <v>Y59</v>
      </c>
      <c r="J12931" s="68" t="str">
        <f>VLOOKUP(E12931,Refs!$P$2:$S$29,4,FALSE)</f>
        <v>South East</v>
      </c>
      <c r="K12931" s="28" t="str">
        <f t="shared" si="409"/>
        <v>-</v>
      </c>
    </row>
    <row r="12932" spans="1:11" x14ac:dyDescent="0.35">
      <c r="A12932" s="69">
        <f t="shared" si="410"/>
        <v>45901</v>
      </c>
      <c r="B12932" t="s">
        <v>925</v>
      </c>
      <c r="C12932" t="s">
        <v>288</v>
      </c>
      <c r="D12932" t="s">
        <v>887</v>
      </c>
      <c r="E12932" t="s">
        <v>329</v>
      </c>
      <c r="F12932" t="s">
        <v>330</v>
      </c>
      <c r="G12932" t="s">
        <v>139</v>
      </c>
      <c r="H12932">
        <v>1724</v>
      </c>
      <c r="I12932" s="68" t="str">
        <f>VLOOKUP(E12932,Refs!$P$2:$R$29,3,FALSE)</f>
        <v>Y59</v>
      </c>
      <c r="J12932" s="68" t="str">
        <f>VLOOKUP(E12932,Refs!$P$2:$S$29,4,FALSE)</f>
        <v>South East</v>
      </c>
      <c r="K12932" s="28">
        <f t="shared" si="409"/>
        <v>1724</v>
      </c>
    </row>
    <row r="12933" spans="1:11" x14ac:dyDescent="0.35">
      <c r="A12933" s="69">
        <f t="shared" si="410"/>
        <v>45901</v>
      </c>
      <c r="B12933" t="s">
        <v>925</v>
      </c>
      <c r="C12933" t="s">
        <v>288</v>
      </c>
      <c r="D12933" t="s">
        <v>887</v>
      </c>
      <c r="E12933" t="s">
        <v>329</v>
      </c>
      <c r="F12933" t="s">
        <v>330</v>
      </c>
      <c r="G12933" t="s">
        <v>140</v>
      </c>
      <c r="H12933">
        <v>1697</v>
      </c>
      <c r="I12933" s="68" t="str">
        <f>VLOOKUP(E12933,Refs!$P$2:$R$29,3,FALSE)</f>
        <v>Y59</v>
      </c>
      <c r="J12933" s="68" t="str">
        <f>VLOOKUP(E12933,Refs!$P$2:$S$29,4,FALSE)</f>
        <v>South East</v>
      </c>
      <c r="K12933" s="28">
        <f t="shared" si="409"/>
        <v>1697</v>
      </c>
    </row>
    <row r="12934" spans="1:11" x14ac:dyDescent="0.35">
      <c r="A12934" s="69">
        <f t="shared" si="410"/>
        <v>45901</v>
      </c>
      <c r="B12934" t="s">
        <v>925</v>
      </c>
      <c r="C12934" t="s">
        <v>288</v>
      </c>
      <c r="D12934" t="s">
        <v>887</v>
      </c>
      <c r="E12934" t="s">
        <v>329</v>
      </c>
      <c r="F12934" t="s">
        <v>330</v>
      </c>
      <c r="G12934" t="s">
        <v>728</v>
      </c>
      <c r="H12934" t="s">
        <v>886</v>
      </c>
      <c r="I12934" s="68" t="str">
        <f>VLOOKUP(E12934,Refs!$P$2:$R$29,3,FALSE)</f>
        <v>Y59</v>
      </c>
      <c r="J12934" s="68" t="str">
        <f>VLOOKUP(E12934,Refs!$P$2:$S$29,4,FALSE)</f>
        <v>South East</v>
      </c>
      <c r="K12934" s="28" t="str">
        <f t="shared" si="409"/>
        <v>-</v>
      </c>
    </row>
    <row r="12935" spans="1:11" x14ac:dyDescent="0.35">
      <c r="A12935" s="69">
        <f t="shared" si="410"/>
        <v>45901</v>
      </c>
      <c r="B12935" t="s">
        <v>925</v>
      </c>
      <c r="C12935" t="s">
        <v>288</v>
      </c>
      <c r="D12935" t="s">
        <v>887</v>
      </c>
      <c r="E12935" t="s">
        <v>329</v>
      </c>
      <c r="F12935" t="s">
        <v>330</v>
      </c>
      <c r="G12935" t="s">
        <v>727</v>
      </c>
      <c r="H12935" t="s">
        <v>886</v>
      </c>
      <c r="I12935" s="68" t="str">
        <f>VLOOKUP(E12935,Refs!$P$2:$R$29,3,FALSE)</f>
        <v>Y59</v>
      </c>
      <c r="J12935" s="68" t="str">
        <f>VLOOKUP(E12935,Refs!$P$2:$S$29,4,FALSE)</f>
        <v>South East</v>
      </c>
      <c r="K12935" s="28" t="str">
        <f t="shared" si="409"/>
        <v>-</v>
      </c>
    </row>
    <row r="12936" spans="1:11" x14ac:dyDescent="0.35">
      <c r="A12936" s="69">
        <f t="shared" si="410"/>
        <v>45901</v>
      </c>
      <c r="B12936" t="s">
        <v>925</v>
      </c>
      <c r="C12936" t="s">
        <v>288</v>
      </c>
      <c r="D12936" t="s">
        <v>887</v>
      </c>
      <c r="E12936" t="s">
        <v>329</v>
      </c>
      <c r="F12936" t="s">
        <v>330</v>
      </c>
      <c r="G12936" t="s">
        <v>730</v>
      </c>
      <c r="H12936" t="s">
        <v>886</v>
      </c>
      <c r="I12936" s="68" t="str">
        <f>VLOOKUP(E12936,Refs!$P$2:$R$29,3,FALSE)</f>
        <v>Y59</v>
      </c>
      <c r="J12936" s="68" t="str">
        <f>VLOOKUP(E12936,Refs!$P$2:$S$29,4,FALSE)</f>
        <v>South East</v>
      </c>
      <c r="K12936" s="28" t="str">
        <f t="shared" si="409"/>
        <v>-</v>
      </c>
    </row>
    <row r="12937" spans="1:11" x14ac:dyDescent="0.35">
      <c r="A12937" s="69">
        <f t="shared" si="410"/>
        <v>45901</v>
      </c>
      <c r="B12937" t="s">
        <v>925</v>
      </c>
      <c r="C12937" t="s">
        <v>288</v>
      </c>
      <c r="D12937" t="s">
        <v>887</v>
      </c>
      <c r="E12937" t="s">
        <v>329</v>
      </c>
      <c r="F12937" t="s">
        <v>330</v>
      </c>
      <c r="G12937" t="s">
        <v>729</v>
      </c>
      <c r="H12937" t="s">
        <v>886</v>
      </c>
      <c r="I12937" s="68" t="str">
        <f>VLOOKUP(E12937,Refs!$P$2:$R$29,3,FALSE)</f>
        <v>Y59</v>
      </c>
      <c r="J12937" s="68" t="str">
        <f>VLOOKUP(E12937,Refs!$P$2:$S$29,4,FALSE)</f>
        <v>South East</v>
      </c>
      <c r="K12937" s="28" t="str">
        <f t="shared" si="409"/>
        <v>-</v>
      </c>
    </row>
    <row r="12938" spans="1:11" x14ac:dyDescent="0.35">
      <c r="A12938" s="69">
        <f t="shared" si="410"/>
        <v>45901</v>
      </c>
      <c r="B12938" t="s">
        <v>925</v>
      </c>
      <c r="C12938" t="s">
        <v>282</v>
      </c>
      <c r="E12938" t="s">
        <v>298</v>
      </c>
      <c r="F12938" t="s">
        <v>299</v>
      </c>
      <c r="G12938" t="s">
        <v>10</v>
      </c>
      <c r="H12938">
        <v>167192</v>
      </c>
      <c r="I12938" s="68" t="str">
        <f>VLOOKUP(E12938,Refs!$P$2:$R$29,3,FALSE)</f>
        <v>Y63</v>
      </c>
      <c r="J12938" s="68" t="str">
        <f>VLOOKUP(E12938,Refs!$P$2:$S$29,4,FALSE)</f>
        <v>North East and Yorkshire</v>
      </c>
      <c r="K12938" s="28">
        <f t="shared" si="409"/>
        <v>167192</v>
      </c>
    </row>
    <row r="12939" spans="1:11" x14ac:dyDescent="0.35">
      <c r="A12939" s="69">
        <f t="shared" si="410"/>
        <v>45901</v>
      </c>
      <c r="B12939" t="s">
        <v>925</v>
      </c>
      <c r="C12939" t="s">
        <v>282</v>
      </c>
      <c r="E12939" t="s">
        <v>298</v>
      </c>
      <c r="F12939" t="s">
        <v>299</v>
      </c>
      <c r="G12939" t="s">
        <v>69</v>
      </c>
      <c r="H12939">
        <v>1689</v>
      </c>
      <c r="I12939" s="68" t="str">
        <f>VLOOKUP(E12939,Refs!$P$2:$R$29,3,FALSE)</f>
        <v>Y63</v>
      </c>
      <c r="J12939" s="68" t="str">
        <f>VLOOKUP(E12939,Refs!$P$2:$S$29,4,FALSE)</f>
        <v>North East and Yorkshire</v>
      </c>
      <c r="K12939" s="28">
        <f t="shared" si="409"/>
        <v>1689</v>
      </c>
    </row>
    <row r="12940" spans="1:11" x14ac:dyDescent="0.35">
      <c r="A12940" s="69">
        <f t="shared" si="410"/>
        <v>45901</v>
      </c>
      <c r="B12940" t="s">
        <v>925</v>
      </c>
      <c r="C12940" t="s">
        <v>282</v>
      </c>
      <c r="E12940" t="s">
        <v>298</v>
      </c>
      <c r="F12940" t="s">
        <v>299</v>
      </c>
      <c r="G12940" t="s">
        <v>20</v>
      </c>
      <c r="H12940">
        <v>146640</v>
      </c>
      <c r="I12940" s="68" t="str">
        <f>VLOOKUP(E12940,Refs!$P$2:$R$29,3,FALSE)</f>
        <v>Y63</v>
      </c>
      <c r="J12940" s="68" t="str">
        <f>VLOOKUP(E12940,Refs!$P$2:$S$29,4,FALSE)</f>
        <v>North East and Yorkshire</v>
      </c>
      <c r="K12940" s="28">
        <f t="shared" si="409"/>
        <v>146640</v>
      </c>
    </row>
    <row r="12941" spans="1:11" x14ac:dyDescent="0.35">
      <c r="A12941" s="69">
        <f t="shared" si="410"/>
        <v>45901</v>
      </c>
      <c r="B12941" t="s">
        <v>925</v>
      </c>
      <c r="C12941" t="s">
        <v>282</v>
      </c>
      <c r="E12941" t="s">
        <v>298</v>
      </c>
      <c r="F12941" t="s">
        <v>299</v>
      </c>
      <c r="G12941" t="s">
        <v>23</v>
      </c>
      <c r="H12941">
        <v>112323</v>
      </c>
      <c r="I12941" s="68" t="str">
        <f>VLOOKUP(E12941,Refs!$P$2:$R$29,3,FALSE)</f>
        <v>Y63</v>
      </c>
      <c r="J12941" s="68" t="str">
        <f>VLOOKUP(E12941,Refs!$P$2:$S$29,4,FALSE)</f>
        <v>North East and Yorkshire</v>
      </c>
      <c r="K12941" s="28">
        <f t="shared" si="409"/>
        <v>112323</v>
      </c>
    </row>
    <row r="12942" spans="1:11" x14ac:dyDescent="0.35">
      <c r="A12942" s="69">
        <f t="shared" si="410"/>
        <v>45901</v>
      </c>
      <c r="B12942" t="s">
        <v>925</v>
      </c>
      <c r="C12942" t="s">
        <v>282</v>
      </c>
      <c r="E12942" t="s">
        <v>298</v>
      </c>
      <c r="F12942" t="s">
        <v>299</v>
      </c>
      <c r="G12942" t="s">
        <v>19</v>
      </c>
      <c r="H12942">
        <v>10439</v>
      </c>
      <c r="I12942" s="68" t="str">
        <f>VLOOKUP(E12942,Refs!$P$2:$R$29,3,FALSE)</f>
        <v>Y63</v>
      </c>
      <c r="J12942" s="68" t="str">
        <f>VLOOKUP(E12942,Refs!$P$2:$S$29,4,FALSE)</f>
        <v>North East and Yorkshire</v>
      </c>
      <c r="K12942" s="28">
        <f t="shared" si="409"/>
        <v>10439</v>
      </c>
    </row>
    <row r="12943" spans="1:11" x14ac:dyDescent="0.35">
      <c r="A12943" s="69">
        <f t="shared" si="410"/>
        <v>45901</v>
      </c>
      <c r="B12943" t="s">
        <v>925</v>
      </c>
      <c r="C12943" t="s">
        <v>282</v>
      </c>
      <c r="E12943" t="s">
        <v>298</v>
      </c>
      <c r="F12943" t="s">
        <v>299</v>
      </c>
      <c r="G12943" t="s">
        <v>21</v>
      </c>
      <c r="H12943">
        <v>20300390</v>
      </c>
      <c r="I12943" s="68" t="str">
        <f>VLOOKUP(E12943,Refs!$P$2:$R$29,3,FALSE)</f>
        <v>Y63</v>
      </c>
      <c r="J12943" s="68" t="str">
        <f>VLOOKUP(E12943,Refs!$P$2:$S$29,4,FALSE)</f>
        <v>North East and Yorkshire</v>
      </c>
      <c r="K12943" s="28">
        <f t="shared" si="409"/>
        <v>20300390</v>
      </c>
    </row>
    <row r="12944" spans="1:11" x14ac:dyDescent="0.35">
      <c r="A12944" s="69">
        <f t="shared" si="410"/>
        <v>45901</v>
      </c>
      <c r="B12944" t="s">
        <v>925</v>
      </c>
      <c r="C12944" t="s">
        <v>282</v>
      </c>
      <c r="E12944" t="s">
        <v>298</v>
      </c>
      <c r="F12944" t="s">
        <v>299</v>
      </c>
      <c r="G12944" t="s">
        <v>70</v>
      </c>
      <c r="H12944">
        <v>264</v>
      </c>
      <c r="I12944" s="68" t="str">
        <f>VLOOKUP(E12944,Refs!$P$2:$R$29,3,FALSE)</f>
        <v>Y63</v>
      </c>
      <c r="J12944" s="68" t="str">
        <f>VLOOKUP(E12944,Refs!$P$2:$S$29,4,FALSE)</f>
        <v>North East and Yorkshire</v>
      </c>
      <c r="K12944" s="28">
        <f t="shared" si="409"/>
        <v>264</v>
      </c>
    </row>
    <row r="12945" spans="1:11" x14ac:dyDescent="0.35">
      <c r="A12945" s="69">
        <f t="shared" si="410"/>
        <v>45901</v>
      </c>
      <c r="B12945" t="s">
        <v>925</v>
      </c>
      <c r="C12945" t="s">
        <v>282</v>
      </c>
      <c r="E12945" t="s">
        <v>298</v>
      </c>
      <c r="F12945" t="s">
        <v>299</v>
      </c>
      <c r="G12945" t="s">
        <v>71</v>
      </c>
      <c r="H12945">
        <v>471</v>
      </c>
      <c r="I12945" s="68" t="str">
        <f>VLOOKUP(E12945,Refs!$P$2:$R$29,3,FALSE)</f>
        <v>Y63</v>
      </c>
      <c r="J12945" s="68" t="str">
        <f>VLOOKUP(E12945,Refs!$P$2:$S$29,4,FALSE)</f>
        <v>North East and Yorkshire</v>
      </c>
      <c r="K12945" s="28">
        <f t="shared" si="409"/>
        <v>471</v>
      </c>
    </row>
    <row r="12946" spans="1:11" x14ac:dyDescent="0.35">
      <c r="A12946" s="69">
        <f t="shared" si="410"/>
        <v>45901</v>
      </c>
      <c r="B12946" t="s">
        <v>925</v>
      </c>
      <c r="C12946" t="s">
        <v>282</v>
      </c>
      <c r="E12946" t="s">
        <v>298</v>
      </c>
      <c r="F12946" t="s">
        <v>299</v>
      </c>
      <c r="G12946" t="s">
        <v>72</v>
      </c>
      <c r="H12946">
        <v>5488319</v>
      </c>
      <c r="I12946" s="68" t="str">
        <f>VLOOKUP(E12946,Refs!$P$2:$R$29,3,FALSE)</f>
        <v>Y63</v>
      </c>
      <c r="J12946" s="68" t="str">
        <f>VLOOKUP(E12946,Refs!$P$2:$S$29,4,FALSE)</f>
        <v>North East and Yorkshire</v>
      </c>
      <c r="K12946" s="28">
        <f t="shared" si="409"/>
        <v>5488319</v>
      </c>
    </row>
    <row r="12947" spans="1:11" x14ac:dyDescent="0.35">
      <c r="A12947" s="69">
        <f t="shared" si="410"/>
        <v>45901</v>
      </c>
      <c r="B12947" t="s">
        <v>925</v>
      </c>
      <c r="C12947" t="s">
        <v>282</v>
      </c>
      <c r="E12947" t="s">
        <v>298</v>
      </c>
      <c r="F12947" t="s">
        <v>299</v>
      </c>
      <c r="G12947" t="s">
        <v>73</v>
      </c>
      <c r="H12947">
        <v>24159</v>
      </c>
      <c r="I12947" s="68" t="str">
        <f>VLOOKUP(E12947,Refs!$P$2:$R$29,3,FALSE)</f>
        <v>Y63</v>
      </c>
      <c r="J12947" s="68" t="str">
        <f>VLOOKUP(E12947,Refs!$P$2:$S$29,4,FALSE)</f>
        <v>North East and Yorkshire</v>
      </c>
      <c r="K12947" s="28">
        <f t="shared" si="409"/>
        <v>24159</v>
      </c>
    </row>
    <row r="12948" spans="1:11" x14ac:dyDescent="0.35">
      <c r="A12948" s="69">
        <f t="shared" si="410"/>
        <v>45901</v>
      </c>
      <c r="B12948" t="s">
        <v>925</v>
      </c>
      <c r="C12948" t="s">
        <v>282</v>
      </c>
      <c r="E12948" t="s">
        <v>298</v>
      </c>
      <c r="F12948" t="s">
        <v>299</v>
      </c>
      <c r="G12948" t="s">
        <v>74</v>
      </c>
      <c r="H12948">
        <v>103480986</v>
      </c>
      <c r="I12948" s="68" t="str">
        <f>VLOOKUP(E12948,Refs!$P$2:$R$29,3,FALSE)</f>
        <v>Y63</v>
      </c>
      <c r="J12948" s="68" t="str">
        <f>VLOOKUP(E12948,Refs!$P$2:$S$29,4,FALSE)</f>
        <v>North East and Yorkshire</v>
      </c>
      <c r="K12948" s="28">
        <f t="shared" si="409"/>
        <v>103480986</v>
      </c>
    </row>
    <row r="12949" spans="1:11" x14ac:dyDescent="0.35">
      <c r="A12949" s="69">
        <f t="shared" si="410"/>
        <v>45901</v>
      </c>
      <c r="B12949" t="s">
        <v>925</v>
      </c>
      <c r="C12949" t="s">
        <v>282</v>
      </c>
      <c r="E12949" t="s">
        <v>298</v>
      </c>
      <c r="F12949" t="s">
        <v>299</v>
      </c>
      <c r="G12949" t="s">
        <v>26</v>
      </c>
      <c r="H12949">
        <v>138237</v>
      </c>
      <c r="I12949" s="68" t="str">
        <f>VLOOKUP(E12949,Refs!$P$2:$R$29,3,FALSE)</f>
        <v>Y63</v>
      </c>
      <c r="J12949" s="68" t="str">
        <f>VLOOKUP(E12949,Refs!$P$2:$S$29,4,FALSE)</f>
        <v>North East and Yorkshire</v>
      </c>
      <c r="K12949" s="28">
        <f t="shared" si="409"/>
        <v>138237</v>
      </c>
    </row>
    <row r="12950" spans="1:11" x14ac:dyDescent="0.35">
      <c r="A12950" s="69">
        <f t="shared" si="410"/>
        <v>45901</v>
      </c>
      <c r="B12950" t="s">
        <v>925</v>
      </c>
      <c r="C12950" t="s">
        <v>282</v>
      </c>
      <c r="E12950" t="s">
        <v>298</v>
      </c>
      <c r="F12950" t="s">
        <v>299</v>
      </c>
      <c r="G12950" t="s">
        <v>75</v>
      </c>
      <c r="H12950">
        <v>5220</v>
      </c>
      <c r="I12950" s="68" t="str">
        <f>VLOOKUP(E12950,Refs!$P$2:$R$29,3,FALSE)</f>
        <v>Y63</v>
      </c>
      <c r="J12950" s="68" t="str">
        <f>VLOOKUP(E12950,Refs!$P$2:$S$29,4,FALSE)</f>
        <v>North East and Yorkshire</v>
      </c>
      <c r="K12950" s="28">
        <f t="shared" si="409"/>
        <v>5220</v>
      </c>
    </row>
    <row r="12951" spans="1:11" x14ac:dyDescent="0.35">
      <c r="A12951" s="69">
        <f t="shared" si="410"/>
        <v>45901</v>
      </c>
      <c r="B12951" t="s">
        <v>925</v>
      </c>
      <c r="C12951" t="s">
        <v>282</v>
      </c>
      <c r="E12951" t="s">
        <v>298</v>
      </c>
      <c r="F12951" t="s">
        <v>299</v>
      </c>
      <c r="G12951" t="s">
        <v>76</v>
      </c>
      <c r="H12951">
        <v>97249</v>
      </c>
      <c r="I12951" s="68" t="str">
        <f>VLOOKUP(E12951,Refs!$P$2:$R$29,3,FALSE)</f>
        <v>Y63</v>
      </c>
      <c r="J12951" s="68" t="str">
        <f>VLOOKUP(E12951,Refs!$P$2:$S$29,4,FALSE)</f>
        <v>North East and Yorkshire</v>
      </c>
      <c r="K12951" s="28">
        <f t="shared" si="409"/>
        <v>97249</v>
      </c>
    </row>
    <row r="12952" spans="1:11" x14ac:dyDescent="0.35">
      <c r="A12952" s="69">
        <f t="shared" si="410"/>
        <v>45901</v>
      </c>
      <c r="B12952" t="s">
        <v>925</v>
      </c>
      <c r="C12952" t="s">
        <v>282</v>
      </c>
      <c r="E12952" t="s">
        <v>298</v>
      </c>
      <c r="F12952" t="s">
        <v>299</v>
      </c>
      <c r="G12952" t="s">
        <v>77</v>
      </c>
      <c r="H12952">
        <v>27977</v>
      </c>
      <c r="I12952" s="68" t="str">
        <f>VLOOKUP(E12952,Refs!$P$2:$R$29,3,FALSE)</f>
        <v>Y63</v>
      </c>
      <c r="J12952" s="68" t="str">
        <f>VLOOKUP(E12952,Refs!$P$2:$S$29,4,FALSE)</f>
        <v>North East and Yorkshire</v>
      </c>
      <c r="K12952" s="28">
        <f t="shared" si="409"/>
        <v>27977</v>
      </c>
    </row>
    <row r="12953" spans="1:11" x14ac:dyDescent="0.35">
      <c r="A12953" s="69">
        <f t="shared" si="410"/>
        <v>45901</v>
      </c>
      <c r="B12953" t="s">
        <v>925</v>
      </c>
      <c r="C12953" t="s">
        <v>282</v>
      </c>
      <c r="E12953" t="s">
        <v>298</v>
      </c>
      <c r="F12953" t="s">
        <v>299</v>
      </c>
      <c r="G12953" t="s">
        <v>78</v>
      </c>
      <c r="H12953">
        <v>7791</v>
      </c>
      <c r="I12953" s="68" t="str">
        <f>VLOOKUP(E12953,Refs!$P$2:$R$29,3,FALSE)</f>
        <v>Y63</v>
      </c>
      <c r="J12953" s="68" t="str">
        <f>VLOOKUP(E12953,Refs!$P$2:$S$29,4,FALSE)</f>
        <v>North East and Yorkshire</v>
      </c>
      <c r="K12953" s="28">
        <f t="shared" si="409"/>
        <v>7791</v>
      </c>
    </row>
    <row r="12954" spans="1:11" x14ac:dyDescent="0.35">
      <c r="A12954" s="69">
        <f t="shared" si="410"/>
        <v>45901</v>
      </c>
      <c r="B12954" t="s">
        <v>925</v>
      </c>
      <c r="C12954" t="s">
        <v>282</v>
      </c>
      <c r="E12954" t="s">
        <v>298</v>
      </c>
      <c r="F12954" t="s">
        <v>299</v>
      </c>
      <c r="G12954" t="s">
        <v>79</v>
      </c>
      <c r="H12954">
        <v>0</v>
      </c>
      <c r="I12954" s="68" t="str">
        <f>VLOOKUP(E12954,Refs!$P$2:$R$29,3,FALSE)</f>
        <v>Y63</v>
      </c>
      <c r="J12954" s="68" t="str">
        <f>VLOOKUP(E12954,Refs!$P$2:$S$29,4,FALSE)</f>
        <v>North East and Yorkshire</v>
      </c>
      <c r="K12954" s="28" t="str">
        <f t="shared" si="409"/>
        <v/>
      </c>
    </row>
    <row r="12955" spans="1:11" x14ac:dyDescent="0.35">
      <c r="A12955" s="69">
        <f t="shared" si="410"/>
        <v>45901</v>
      </c>
      <c r="B12955" t="s">
        <v>925</v>
      </c>
      <c r="C12955" t="s">
        <v>282</v>
      </c>
      <c r="E12955" t="s">
        <v>298</v>
      </c>
      <c r="F12955" t="s">
        <v>299</v>
      </c>
      <c r="G12955" t="s">
        <v>25</v>
      </c>
      <c r="H12955">
        <v>60877</v>
      </c>
      <c r="I12955" s="68" t="str">
        <f>VLOOKUP(E12955,Refs!$P$2:$R$29,3,FALSE)</f>
        <v>Y63</v>
      </c>
      <c r="J12955" s="68" t="str">
        <f>VLOOKUP(E12955,Refs!$P$2:$S$29,4,FALSE)</f>
        <v>North East and Yorkshire</v>
      </c>
      <c r="K12955" s="28">
        <f t="shared" si="409"/>
        <v>60877</v>
      </c>
    </row>
    <row r="12956" spans="1:11" x14ac:dyDescent="0.35">
      <c r="A12956" s="69">
        <f t="shared" si="410"/>
        <v>45901</v>
      </c>
      <c r="B12956" t="s">
        <v>925</v>
      </c>
      <c r="C12956" t="s">
        <v>282</v>
      </c>
      <c r="E12956" t="s">
        <v>298</v>
      </c>
      <c r="F12956" t="s">
        <v>299</v>
      </c>
      <c r="G12956" t="s">
        <v>80</v>
      </c>
      <c r="H12956">
        <v>1405</v>
      </c>
      <c r="I12956" s="68" t="str">
        <f>VLOOKUP(E12956,Refs!$P$2:$R$29,3,FALSE)</f>
        <v>Y63</v>
      </c>
      <c r="J12956" s="68" t="str">
        <f>VLOOKUP(E12956,Refs!$P$2:$S$29,4,FALSE)</f>
        <v>North East and Yorkshire</v>
      </c>
      <c r="K12956" s="28">
        <f t="shared" si="409"/>
        <v>1405</v>
      </c>
    </row>
    <row r="12957" spans="1:11" x14ac:dyDescent="0.35">
      <c r="A12957" s="69">
        <f t="shared" si="410"/>
        <v>45901</v>
      </c>
      <c r="B12957" t="s">
        <v>925</v>
      </c>
      <c r="C12957" t="s">
        <v>282</v>
      </c>
      <c r="E12957" t="s">
        <v>298</v>
      </c>
      <c r="F12957" t="s">
        <v>299</v>
      </c>
      <c r="G12957" t="s">
        <v>81</v>
      </c>
      <c r="H12957">
        <v>18223</v>
      </c>
      <c r="I12957" s="68" t="str">
        <f>VLOOKUP(E12957,Refs!$P$2:$R$29,3,FALSE)</f>
        <v>Y63</v>
      </c>
      <c r="J12957" s="68" t="str">
        <f>VLOOKUP(E12957,Refs!$P$2:$S$29,4,FALSE)</f>
        <v>North East and Yorkshire</v>
      </c>
      <c r="K12957" s="28">
        <f t="shared" si="409"/>
        <v>18223</v>
      </c>
    </row>
    <row r="12958" spans="1:11" x14ac:dyDescent="0.35">
      <c r="A12958" s="69">
        <f t="shared" si="410"/>
        <v>45901</v>
      </c>
      <c r="B12958" t="s">
        <v>925</v>
      </c>
      <c r="C12958" t="s">
        <v>282</v>
      </c>
      <c r="E12958" t="s">
        <v>298</v>
      </c>
      <c r="F12958" t="s">
        <v>299</v>
      </c>
      <c r="G12958" t="s">
        <v>82</v>
      </c>
      <c r="H12958">
        <v>5610</v>
      </c>
      <c r="I12958" s="68" t="str">
        <f>VLOOKUP(E12958,Refs!$P$2:$R$29,3,FALSE)</f>
        <v>Y63</v>
      </c>
      <c r="J12958" s="68" t="str">
        <f>VLOOKUP(E12958,Refs!$P$2:$S$29,4,FALSE)</f>
        <v>North East and Yorkshire</v>
      </c>
      <c r="K12958" s="28">
        <f t="shared" si="409"/>
        <v>5610</v>
      </c>
    </row>
    <row r="12959" spans="1:11" x14ac:dyDescent="0.35">
      <c r="A12959" s="69">
        <f t="shared" si="410"/>
        <v>45901</v>
      </c>
      <c r="B12959" t="s">
        <v>925</v>
      </c>
      <c r="C12959" t="s">
        <v>282</v>
      </c>
      <c r="E12959" t="s">
        <v>298</v>
      </c>
      <c r="F12959" t="s">
        <v>299</v>
      </c>
      <c r="G12959" t="s">
        <v>83</v>
      </c>
      <c r="H12959">
        <v>6795</v>
      </c>
      <c r="I12959" s="68" t="str">
        <f>VLOOKUP(E12959,Refs!$P$2:$R$29,3,FALSE)</f>
        <v>Y63</v>
      </c>
      <c r="J12959" s="68" t="str">
        <f>VLOOKUP(E12959,Refs!$P$2:$S$29,4,FALSE)</f>
        <v>North East and Yorkshire</v>
      </c>
      <c r="K12959" s="28">
        <f t="shared" si="409"/>
        <v>6795</v>
      </c>
    </row>
    <row r="12960" spans="1:11" x14ac:dyDescent="0.35">
      <c r="A12960" s="69">
        <f t="shared" si="410"/>
        <v>45901</v>
      </c>
      <c r="B12960" t="s">
        <v>925</v>
      </c>
      <c r="C12960" t="s">
        <v>282</v>
      </c>
      <c r="E12960" t="s">
        <v>298</v>
      </c>
      <c r="F12960" t="s">
        <v>299</v>
      </c>
      <c r="G12960" t="s">
        <v>84</v>
      </c>
      <c r="H12960">
        <v>24926</v>
      </c>
      <c r="I12960" s="68" t="str">
        <f>VLOOKUP(E12960,Refs!$P$2:$R$29,3,FALSE)</f>
        <v>Y63</v>
      </c>
      <c r="J12960" s="68" t="str">
        <f>VLOOKUP(E12960,Refs!$P$2:$S$29,4,FALSE)</f>
        <v>North East and Yorkshire</v>
      </c>
      <c r="K12960" s="28">
        <f t="shared" si="409"/>
        <v>24926</v>
      </c>
    </row>
    <row r="12961" spans="1:11" x14ac:dyDescent="0.35">
      <c r="A12961" s="69">
        <f t="shared" si="410"/>
        <v>45901</v>
      </c>
      <c r="B12961" t="s">
        <v>925</v>
      </c>
      <c r="C12961" t="s">
        <v>282</v>
      </c>
      <c r="E12961" t="s">
        <v>298</v>
      </c>
      <c r="F12961" t="s">
        <v>299</v>
      </c>
      <c r="G12961" t="s">
        <v>85</v>
      </c>
      <c r="H12961">
        <v>5936</v>
      </c>
      <c r="I12961" s="68" t="str">
        <f>VLOOKUP(E12961,Refs!$P$2:$R$29,3,FALSE)</f>
        <v>Y63</v>
      </c>
      <c r="J12961" s="68" t="str">
        <f>VLOOKUP(E12961,Refs!$P$2:$S$29,4,FALSE)</f>
        <v>North East and Yorkshire</v>
      </c>
      <c r="K12961" s="28">
        <f t="shared" si="409"/>
        <v>5936</v>
      </c>
    </row>
    <row r="12962" spans="1:11" x14ac:dyDescent="0.35">
      <c r="A12962" s="69">
        <f t="shared" si="410"/>
        <v>45901</v>
      </c>
      <c r="B12962" t="s">
        <v>925</v>
      </c>
      <c r="C12962" t="s">
        <v>282</v>
      </c>
      <c r="E12962" t="s">
        <v>298</v>
      </c>
      <c r="F12962" t="s">
        <v>299</v>
      </c>
      <c r="G12962" t="s">
        <v>86</v>
      </c>
      <c r="H12962">
        <v>2141</v>
      </c>
      <c r="I12962" s="68" t="str">
        <f>VLOOKUP(E12962,Refs!$P$2:$R$29,3,FALSE)</f>
        <v>Y63</v>
      </c>
      <c r="J12962" s="68" t="str">
        <f>VLOOKUP(E12962,Refs!$P$2:$S$29,4,FALSE)</f>
        <v>North East and Yorkshire</v>
      </c>
      <c r="K12962" s="28">
        <f t="shared" ref="K12962:K13025" si="411">IF(OR(H12962="NULL",H12962=0,H12962=""),"",H12962)</f>
        <v>2141</v>
      </c>
    </row>
    <row r="12963" spans="1:11" x14ac:dyDescent="0.35">
      <c r="A12963" s="69">
        <f t="shared" si="410"/>
        <v>45901</v>
      </c>
      <c r="B12963" t="s">
        <v>925</v>
      </c>
      <c r="C12963" t="s">
        <v>282</v>
      </c>
      <c r="E12963" t="s">
        <v>298</v>
      </c>
      <c r="F12963" t="s">
        <v>299</v>
      </c>
      <c r="G12963" t="s">
        <v>87</v>
      </c>
      <c r="H12963">
        <v>15732</v>
      </c>
      <c r="I12963" s="68" t="str">
        <f>VLOOKUP(E12963,Refs!$P$2:$R$29,3,FALSE)</f>
        <v>Y63</v>
      </c>
      <c r="J12963" s="68" t="str">
        <f>VLOOKUP(E12963,Refs!$P$2:$S$29,4,FALSE)</f>
        <v>North East and Yorkshire</v>
      </c>
      <c r="K12963" s="28">
        <f t="shared" si="411"/>
        <v>15732</v>
      </c>
    </row>
    <row r="12964" spans="1:11" x14ac:dyDescent="0.35">
      <c r="A12964" s="69">
        <f t="shared" si="410"/>
        <v>45901</v>
      </c>
      <c r="B12964" t="s">
        <v>925</v>
      </c>
      <c r="C12964" t="s">
        <v>282</v>
      </c>
      <c r="E12964" t="s">
        <v>298</v>
      </c>
      <c r="F12964" t="s">
        <v>299</v>
      </c>
      <c r="G12964" t="s">
        <v>88</v>
      </c>
      <c r="H12964">
        <v>35229</v>
      </c>
      <c r="I12964" s="68" t="str">
        <f>VLOOKUP(E12964,Refs!$P$2:$R$29,3,FALSE)</f>
        <v>Y63</v>
      </c>
      <c r="J12964" s="68" t="str">
        <f>VLOOKUP(E12964,Refs!$P$2:$S$29,4,FALSE)</f>
        <v>North East and Yorkshire</v>
      </c>
      <c r="K12964" s="28">
        <f t="shared" si="411"/>
        <v>35229</v>
      </c>
    </row>
    <row r="12965" spans="1:11" x14ac:dyDescent="0.35">
      <c r="A12965" s="69">
        <f t="shared" si="410"/>
        <v>45901</v>
      </c>
      <c r="B12965" t="s">
        <v>925</v>
      </c>
      <c r="C12965" t="s">
        <v>282</v>
      </c>
      <c r="E12965" t="s">
        <v>298</v>
      </c>
      <c r="F12965" t="s">
        <v>299</v>
      </c>
      <c r="G12965" t="s">
        <v>89</v>
      </c>
      <c r="H12965">
        <v>138187</v>
      </c>
      <c r="I12965" s="68" t="str">
        <f>VLOOKUP(E12965,Refs!$P$2:$R$29,3,FALSE)</f>
        <v>Y63</v>
      </c>
      <c r="J12965" s="68" t="str">
        <f>VLOOKUP(E12965,Refs!$P$2:$S$29,4,FALSE)</f>
        <v>North East and Yorkshire</v>
      </c>
      <c r="K12965" s="28">
        <f t="shared" si="411"/>
        <v>138187</v>
      </c>
    </row>
    <row r="12966" spans="1:11" x14ac:dyDescent="0.35">
      <c r="A12966" s="69">
        <f t="shared" si="410"/>
        <v>45901</v>
      </c>
      <c r="B12966" t="s">
        <v>925</v>
      </c>
      <c r="C12966" t="s">
        <v>282</v>
      </c>
      <c r="E12966" t="s">
        <v>298</v>
      </c>
      <c r="F12966" t="s">
        <v>299</v>
      </c>
      <c r="G12966" t="s">
        <v>27</v>
      </c>
      <c r="H12966">
        <v>15442</v>
      </c>
      <c r="I12966" s="68" t="str">
        <f>VLOOKUP(E12966,Refs!$P$2:$R$29,3,FALSE)</f>
        <v>Y63</v>
      </c>
      <c r="J12966" s="68" t="str">
        <f>VLOOKUP(E12966,Refs!$P$2:$S$29,4,FALSE)</f>
        <v>North East and Yorkshire</v>
      </c>
      <c r="K12966" s="28">
        <f t="shared" si="411"/>
        <v>15442</v>
      </c>
    </row>
    <row r="12967" spans="1:11" x14ac:dyDescent="0.35">
      <c r="A12967" s="69">
        <f t="shared" si="410"/>
        <v>45901</v>
      </c>
      <c r="B12967" t="s">
        <v>925</v>
      </c>
      <c r="C12967" t="s">
        <v>282</v>
      </c>
      <c r="E12967" t="s">
        <v>298</v>
      </c>
      <c r="F12967" t="s">
        <v>299</v>
      </c>
      <c r="G12967" t="s">
        <v>29</v>
      </c>
      <c r="H12967">
        <v>21655</v>
      </c>
      <c r="I12967" s="68" t="str">
        <f>VLOOKUP(E12967,Refs!$P$2:$R$29,3,FALSE)</f>
        <v>Y63</v>
      </c>
      <c r="J12967" s="68" t="str">
        <f>VLOOKUP(E12967,Refs!$P$2:$S$29,4,FALSE)</f>
        <v>North East and Yorkshire</v>
      </c>
      <c r="K12967" s="28">
        <f t="shared" si="411"/>
        <v>21655</v>
      </c>
    </row>
    <row r="12968" spans="1:11" x14ac:dyDescent="0.35">
      <c r="A12968" s="69">
        <f t="shared" si="410"/>
        <v>45901</v>
      </c>
      <c r="B12968" t="s">
        <v>925</v>
      </c>
      <c r="C12968" t="s">
        <v>282</v>
      </c>
      <c r="E12968" t="s">
        <v>298</v>
      </c>
      <c r="F12968" t="s">
        <v>299</v>
      </c>
      <c r="G12968" t="s">
        <v>90</v>
      </c>
      <c r="H12968">
        <v>16303</v>
      </c>
      <c r="I12968" s="68" t="str">
        <f>VLOOKUP(E12968,Refs!$P$2:$R$29,3,FALSE)</f>
        <v>Y63</v>
      </c>
      <c r="J12968" s="68" t="str">
        <f>VLOOKUP(E12968,Refs!$P$2:$S$29,4,FALSE)</f>
        <v>North East and Yorkshire</v>
      </c>
      <c r="K12968" s="28">
        <f t="shared" si="411"/>
        <v>16303</v>
      </c>
    </row>
    <row r="12969" spans="1:11" x14ac:dyDescent="0.35">
      <c r="A12969" s="69">
        <f t="shared" si="410"/>
        <v>45901</v>
      </c>
      <c r="B12969" t="s">
        <v>925</v>
      </c>
      <c r="C12969" t="s">
        <v>282</v>
      </c>
      <c r="E12969" t="s">
        <v>298</v>
      </c>
      <c r="F12969" t="s">
        <v>299</v>
      </c>
      <c r="G12969" t="s">
        <v>91</v>
      </c>
      <c r="H12969">
        <v>16</v>
      </c>
      <c r="I12969" s="68" t="str">
        <f>VLOOKUP(E12969,Refs!$P$2:$R$29,3,FALSE)</f>
        <v>Y63</v>
      </c>
      <c r="J12969" s="68" t="str">
        <f>VLOOKUP(E12969,Refs!$P$2:$S$29,4,FALSE)</f>
        <v>North East and Yorkshire</v>
      </c>
      <c r="K12969" s="28">
        <f t="shared" si="411"/>
        <v>16</v>
      </c>
    </row>
    <row r="12970" spans="1:11" x14ac:dyDescent="0.35">
      <c r="A12970" s="69">
        <f t="shared" si="410"/>
        <v>45901</v>
      </c>
      <c r="B12970" t="s">
        <v>925</v>
      </c>
      <c r="C12970" t="s">
        <v>282</v>
      </c>
      <c r="E12970" t="s">
        <v>298</v>
      </c>
      <c r="F12970" t="s">
        <v>299</v>
      </c>
      <c r="G12970" t="s">
        <v>92</v>
      </c>
      <c r="H12970">
        <v>13333</v>
      </c>
      <c r="I12970" s="68" t="str">
        <f>VLOOKUP(E12970,Refs!$P$2:$R$29,3,FALSE)</f>
        <v>Y63</v>
      </c>
      <c r="J12970" s="68" t="str">
        <f>VLOOKUP(E12970,Refs!$P$2:$S$29,4,FALSE)</f>
        <v>North East and Yorkshire</v>
      </c>
      <c r="K12970" s="28">
        <f t="shared" si="411"/>
        <v>13333</v>
      </c>
    </row>
    <row r="12971" spans="1:11" x14ac:dyDescent="0.35">
      <c r="A12971" s="69">
        <f t="shared" si="410"/>
        <v>45901</v>
      </c>
      <c r="B12971" t="s">
        <v>925</v>
      </c>
      <c r="C12971" t="s">
        <v>282</v>
      </c>
      <c r="E12971" t="s">
        <v>298</v>
      </c>
      <c r="F12971" t="s">
        <v>299</v>
      </c>
      <c r="G12971" t="s">
        <v>93</v>
      </c>
      <c r="H12971">
        <v>457</v>
      </c>
      <c r="I12971" s="68" t="str">
        <f>VLOOKUP(E12971,Refs!$P$2:$R$29,3,FALSE)</f>
        <v>Y63</v>
      </c>
      <c r="J12971" s="68" t="str">
        <f>VLOOKUP(E12971,Refs!$P$2:$S$29,4,FALSE)</f>
        <v>North East and Yorkshire</v>
      </c>
      <c r="K12971" s="28">
        <f t="shared" si="411"/>
        <v>457</v>
      </c>
    </row>
    <row r="12972" spans="1:11" x14ac:dyDescent="0.35">
      <c r="A12972" s="69">
        <f t="shared" si="410"/>
        <v>45901</v>
      </c>
      <c r="B12972" t="s">
        <v>925</v>
      </c>
      <c r="C12972" t="s">
        <v>282</v>
      </c>
      <c r="E12972" t="s">
        <v>298</v>
      </c>
      <c r="F12972" t="s">
        <v>299</v>
      </c>
      <c r="G12972" t="s">
        <v>94</v>
      </c>
      <c r="H12972">
        <v>4174</v>
      </c>
      <c r="I12972" s="68" t="str">
        <f>VLOOKUP(E12972,Refs!$P$2:$R$29,3,FALSE)</f>
        <v>Y63</v>
      </c>
      <c r="J12972" s="68" t="str">
        <f>VLOOKUP(E12972,Refs!$P$2:$S$29,4,FALSE)</f>
        <v>North East and Yorkshire</v>
      </c>
      <c r="K12972" s="28">
        <f t="shared" si="411"/>
        <v>4174</v>
      </c>
    </row>
    <row r="12973" spans="1:11" x14ac:dyDescent="0.35">
      <c r="A12973" s="69">
        <f t="shared" si="410"/>
        <v>45901</v>
      </c>
      <c r="B12973" t="s">
        <v>925</v>
      </c>
      <c r="C12973" t="s">
        <v>282</v>
      </c>
      <c r="E12973" t="s">
        <v>298</v>
      </c>
      <c r="F12973" t="s">
        <v>299</v>
      </c>
      <c r="G12973" t="s">
        <v>95</v>
      </c>
      <c r="H12973">
        <v>2324</v>
      </c>
      <c r="I12973" s="68" t="str">
        <f>VLOOKUP(E12973,Refs!$P$2:$R$29,3,FALSE)</f>
        <v>Y63</v>
      </c>
      <c r="J12973" s="68" t="str">
        <f>VLOOKUP(E12973,Refs!$P$2:$S$29,4,FALSE)</f>
        <v>North East and Yorkshire</v>
      </c>
      <c r="K12973" s="28">
        <f t="shared" si="411"/>
        <v>2324</v>
      </c>
    </row>
    <row r="12974" spans="1:11" x14ac:dyDescent="0.35">
      <c r="A12974" s="69">
        <f t="shared" si="410"/>
        <v>45901</v>
      </c>
      <c r="B12974" t="s">
        <v>925</v>
      </c>
      <c r="C12974" t="s">
        <v>282</v>
      </c>
      <c r="E12974" t="s">
        <v>298</v>
      </c>
      <c r="F12974" t="s">
        <v>299</v>
      </c>
      <c r="G12974" t="s">
        <v>96</v>
      </c>
      <c r="H12974">
        <v>6578</v>
      </c>
      <c r="I12974" s="68" t="str">
        <f>VLOOKUP(E12974,Refs!$P$2:$R$29,3,FALSE)</f>
        <v>Y63</v>
      </c>
      <c r="J12974" s="68" t="str">
        <f>VLOOKUP(E12974,Refs!$P$2:$S$29,4,FALSE)</f>
        <v>North East and Yorkshire</v>
      </c>
      <c r="K12974" s="28">
        <f t="shared" si="411"/>
        <v>6578</v>
      </c>
    </row>
    <row r="12975" spans="1:11" x14ac:dyDescent="0.35">
      <c r="A12975" s="69">
        <f t="shared" si="410"/>
        <v>45901</v>
      </c>
      <c r="B12975" t="s">
        <v>925</v>
      </c>
      <c r="C12975" t="s">
        <v>282</v>
      </c>
      <c r="E12975" t="s">
        <v>298</v>
      </c>
      <c r="F12975" t="s">
        <v>299</v>
      </c>
      <c r="G12975" t="s">
        <v>31</v>
      </c>
      <c r="H12975">
        <v>2885</v>
      </c>
      <c r="I12975" s="68" t="str">
        <f>VLOOKUP(E12975,Refs!$P$2:$R$29,3,FALSE)</f>
        <v>Y63</v>
      </c>
      <c r="J12975" s="68" t="str">
        <f>VLOOKUP(E12975,Refs!$P$2:$S$29,4,FALSE)</f>
        <v>North East and Yorkshire</v>
      </c>
      <c r="K12975" s="28">
        <f t="shared" si="411"/>
        <v>2885</v>
      </c>
    </row>
    <row r="12976" spans="1:11" x14ac:dyDescent="0.35">
      <c r="A12976" s="69">
        <f t="shared" si="410"/>
        <v>45901</v>
      </c>
      <c r="B12976" t="s">
        <v>925</v>
      </c>
      <c r="C12976" t="s">
        <v>282</v>
      </c>
      <c r="E12976" t="s">
        <v>298</v>
      </c>
      <c r="F12976" t="s">
        <v>299</v>
      </c>
      <c r="G12976" t="s">
        <v>97</v>
      </c>
      <c r="H12976">
        <v>19025</v>
      </c>
      <c r="I12976" s="68" t="str">
        <f>VLOOKUP(E12976,Refs!$P$2:$R$29,3,FALSE)</f>
        <v>Y63</v>
      </c>
      <c r="J12976" s="68" t="str">
        <f>VLOOKUP(E12976,Refs!$P$2:$S$29,4,FALSE)</f>
        <v>North East and Yorkshire</v>
      </c>
      <c r="K12976" s="28">
        <f t="shared" si="411"/>
        <v>19025</v>
      </c>
    </row>
    <row r="12977" spans="1:11" x14ac:dyDescent="0.35">
      <c r="A12977" s="69">
        <f t="shared" si="410"/>
        <v>45901</v>
      </c>
      <c r="B12977" t="s">
        <v>925</v>
      </c>
      <c r="C12977" t="s">
        <v>282</v>
      </c>
      <c r="E12977" t="s">
        <v>298</v>
      </c>
      <c r="F12977" t="s">
        <v>299</v>
      </c>
      <c r="G12977" t="s">
        <v>98</v>
      </c>
      <c r="H12977">
        <v>12945</v>
      </c>
      <c r="I12977" s="68" t="str">
        <f>VLOOKUP(E12977,Refs!$P$2:$R$29,3,FALSE)</f>
        <v>Y63</v>
      </c>
      <c r="J12977" s="68" t="str">
        <f>VLOOKUP(E12977,Refs!$P$2:$S$29,4,FALSE)</f>
        <v>North East and Yorkshire</v>
      </c>
      <c r="K12977" s="28">
        <f t="shared" si="411"/>
        <v>12945</v>
      </c>
    </row>
    <row r="12978" spans="1:11" x14ac:dyDescent="0.35">
      <c r="A12978" s="69">
        <f t="shared" si="410"/>
        <v>45901</v>
      </c>
      <c r="B12978" t="s">
        <v>925</v>
      </c>
      <c r="C12978" t="s">
        <v>282</v>
      </c>
      <c r="E12978" t="s">
        <v>298</v>
      </c>
      <c r="F12978" t="s">
        <v>299</v>
      </c>
      <c r="G12978" t="s">
        <v>99</v>
      </c>
      <c r="H12978">
        <v>12915</v>
      </c>
      <c r="I12978" s="68" t="str">
        <f>VLOOKUP(E12978,Refs!$P$2:$R$29,3,FALSE)</f>
        <v>Y63</v>
      </c>
      <c r="J12978" s="68" t="str">
        <f>VLOOKUP(E12978,Refs!$P$2:$S$29,4,FALSE)</f>
        <v>North East and Yorkshire</v>
      </c>
      <c r="K12978" s="28">
        <f t="shared" si="411"/>
        <v>12915</v>
      </c>
    </row>
    <row r="12979" spans="1:11" x14ac:dyDescent="0.35">
      <c r="A12979" s="69">
        <f t="shared" si="410"/>
        <v>45901</v>
      </c>
      <c r="B12979" t="s">
        <v>925</v>
      </c>
      <c r="C12979" t="s">
        <v>282</v>
      </c>
      <c r="E12979" t="s">
        <v>298</v>
      </c>
      <c r="F12979" t="s">
        <v>299</v>
      </c>
      <c r="G12979" t="s">
        <v>100</v>
      </c>
      <c r="H12979">
        <v>11268</v>
      </c>
      <c r="I12979" s="68" t="str">
        <f>VLOOKUP(E12979,Refs!$P$2:$R$29,3,FALSE)</f>
        <v>Y63</v>
      </c>
      <c r="J12979" s="68" t="str">
        <f>VLOOKUP(E12979,Refs!$P$2:$S$29,4,FALSE)</f>
        <v>North East and Yorkshire</v>
      </c>
      <c r="K12979" s="28">
        <f t="shared" si="411"/>
        <v>11268</v>
      </c>
    </row>
    <row r="12980" spans="1:11" x14ac:dyDescent="0.35">
      <c r="A12980" s="69">
        <f t="shared" si="410"/>
        <v>45901</v>
      </c>
      <c r="B12980" t="s">
        <v>925</v>
      </c>
      <c r="C12980" t="s">
        <v>282</v>
      </c>
      <c r="E12980" t="s">
        <v>298</v>
      </c>
      <c r="F12980" t="s">
        <v>299</v>
      </c>
      <c r="G12980" t="s">
        <v>101</v>
      </c>
      <c r="H12980">
        <v>962</v>
      </c>
      <c r="I12980" s="68" t="str">
        <f>VLOOKUP(E12980,Refs!$P$2:$R$29,3,FALSE)</f>
        <v>Y63</v>
      </c>
      <c r="J12980" s="68" t="str">
        <f>VLOOKUP(E12980,Refs!$P$2:$S$29,4,FALSE)</f>
        <v>North East and Yorkshire</v>
      </c>
      <c r="K12980" s="28">
        <f t="shared" si="411"/>
        <v>962</v>
      </c>
    </row>
    <row r="12981" spans="1:11" x14ac:dyDescent="0.35">
      <c r="A12981" s="69">
        <f t="shared" si="410"/>
        <v>45901</v>
      </c>
      <c r="B12981" t="s">
        <v>925</v>
      </c>
      <c r="C12981" t="s">
        <v>282</v>
      </c>
      <c r="E12981" t="s">
        <v>298</v>
      </c>
      <c r="F12981" t="s">
        <v>299</v>
      </c>
      <c r="G12981" t="s">
        <v>102</v>
      </c>
      <c r="H12981">
        <v>3415</v>
      </c>
      <c r="I12981" s="68" t="str">
        <f>VLOOKUP(E12981,Refs!$P$2:$R$29,3,FALSE)</f>
        <v>Y63</v>
      </c>
      <c r="J12981" s="68" t="str">
        <f>VLOOKUP(E12981,Refs!$P$2:$S$29,4,FALSE)</f>
        <v>North East and Yorkshire</v>
      </c>
      <c r="K12981" s="28">
        <f t="shared" si="411"/>
        <v>3415</v>
      </c>
    </row>
    <row r="12982" spans="1:11" x14ac:dyDescent="0.35">
      <c r="A12982" s="69">
        <f t="shared" si="410"/>
        <v>45901</v>
      </c>
      <c r="B12982" t="s">
        <v>925</v>
      </c>
      <c r="C12982" t="s">
        <v>282</v>
      </c>
      <c r="E12982" t="s">
        <v>298</v>
      </c>
      <c r="F12982" t="s">
        <v>299</v>
      </c>
      <c r="G12982" t="s">
        <v>103</v>
      </c>
      <c r="H12982">
        <v>3169</v>
      </c>
      <c r="I12982" s="68" t="str">
        <f>VLOOKUP(E12982,Refs!$P$2:$R$29,3,FALSE)</f>
        <v>Y63</v>
      </c>
      <c r="J12982" s="68" t="str">
        <f>VLOOKUP(E12982,Refs!$P$2:$S$29,4,FALSE)</f>
        <v>North East and Yorkshire</v>
      </c>
      <c r="K12982" s="28">
        <f t="shared" si="411"/>
        <v>3169</v>
      </c>
    </row>
    <row r="12983" spans="1:11" x14ac:dyDescent="0.35">
      <c r="A12983" s="69">
        <f t="shared" si="410"/>
        <v>45901</v>
      </c>
      <c r="B12983" t="s">
        <v>925</v>
      </c>
      <c r="C12983" t="s">
        <v>282</v>
      </c>
      <c r="E12983" t="s">
        <v>298</v>
      </c>
      <c r="F12983" t="s">
        <v>299</v>
      </c>
      <c r="G12983" t="s">
        <v>104</v>
      </c>
      <c r="H12983">
        <v>7773214</v>
      </c>
      <c r="I12983" s="68" t="str">
        <f>VLOOKUP(E12983,Refs!$P$2:$R$29,3,FALSE)</f>
        <v>Y63</v>
      </c>
      <c r="J12983" s="68" t="str">
        <f>VLOOKUP(E12983,Refs!$P$2:$S$29,4,FALSE)</f>
        <v>North East and Yorkshire</v>
      </c>
      <c r="K12983" s="28">
        <f t="shared" si="411"/>
        <v>7773214</v>
      </c>
    </row>
    <row r="12984" spans="1:11" x14ac:dyDescent="0.35">
      <c r="A12984" s="69">
        <f t="shared" si="410"/>
        <v>45901</v>
      </c>
      <c r="B12984" t="s">
        <v>925</v>
      </c>
      <c r="C12984" t="s">
        <v>282</v>
      </c>
      <c r="E12984" t="s">
        <v>298</v>
      </c>
      <c r="F12984" t="s">
        <v>299</v>
      </c>
      <c r="G12984" t="s">
        <v>105</v>
      </c>
      <c r="H12984">
        <v>8464</v>
      </c>
      <c r="I12984" s="68" t="str">
        <f>VLOOKUP(E12984,Refs!$P$2:$R$29,3,FALSE)</f>
        <v>Y63</v>
      </c>
      <c r="J12984" s="68" t="str">
        <f>VLOOKUP(E12984,Refs!$P$2:$S$29,4,FALSE)</f>
        <v>North East and Yorkshire</v>
      </c>
      <c r="K12984" s="28">
        <f t="shared" si="411"/>
        <v>8464</v>
      </c>
    </row>
    <row r="12985" spans="1:11" x14ac:dyDescent="0.35">
      <c r="A12985" s="69">
        <f t="shared" si="410"/>
        <v>45901</v>
      </c>
      <c r="B12985" t="s">
        <v>925</v>
      </c>
      <c r="C12985" t="s">
        <v>282</v>
      </c>
      <c r="E12985" t="s">
        <v>298</v>
      </c>
      <c r="F12985" t="s">
        <v>299</v>
      </c>
      <c r="G12985" t="s">
        <v>106</v>
      </c>
      <c r="H12985">
        <v>5951</v>
      </c>
      <c r="I12985" s="68" t="str">
        <f>VLOOKUP(E12985,Refs!$P$2:$R$29,3,FALSE)</f>
        <v>Y63</v>
      </c>
      <c r="J12985" s="68" t="str">
        <f>VLOOKUP(E12985,Refs!$P$2:$S$29,4,FALSE)</f>
        <v>North East and Yorkshire</v>
      </c>
      <c r="K12985" s="28">
        <f t="shared" si="411"/>
        <v>5951</v>
      </c>
    </row>
    <row r="12986" spans="1:11" x14ac:dyDescent="0.35">
      <c r="A12986" s="69">
        <f t="shared" si="410"/>
        <v>45901</v>
      </c>
      <c r="B12986" t="s">
        <v>925</v>
      </c>
      <c r="C12986" t="s">
        <v>282</v>
      </c>
      <c r="E12986" t="s">
        <v>298</v>
      </c>
      <c r="F12986" t="s">
        <v>299</v>
      </c>
      <c r="G12986" t="s">
        <v>107</v>
      </c>
      <c r="H12986">
        <v>431</v>
      </c>
      <c r="I12986" s="68" t="str">
        <f>VLOOKUP(E12986,Refs!$P$2:$R$29,3,FALSE)</f>
        <v>Y63</v>
      </c>
      <c r="J12986" s="68" t="str">
        <f>VLOOKUP(E12986,Refs!$P$2:$S$29,4,FALSE)</f>
        <v>North East and Yorkshire</v>
      </c>
      <c r="K12986" s="28">
        <f t="shared" si="411"/>
        <v>431</v>
      </c>
    </row>
    <row r="12987" spans="1:11" x14ac:dyDescent="0.35">
      <c r="A12987" s="69">
        <f t="shared" si="410"/>
        <v>45901</v>
      </c>
      <c r="B12987" t="s">
        <v>925</v>
      </c>
      <c r="C12987" t="s">
        <v>282</v>
      </c>
      <c r="E12987" t="s">
        <v>298</v>
      </c>
      <c r="F12987" t="s">
        <v>299</v>
      </c>
      <c r="G12987" t="s">
        <v>108</v>
      </c>
      <c r="H12987">
        <v>3121</v>
      </c>
      <c r="I12987" s="68" t="str">
        <f>VLOOKUP(E12987,Refs!$P$2:$R$29,3,FALSE)</f>
        <v>Y63</v>
      </c>
      <c r="J12987" s="68" t="str">
        <f>VLOOKUP(E12987,Refs!$P$2:$S$29,4,FALSE)</f>
        <v>North East and Yorkshire</v>
      </c>
      <c r="K12987" s="28">
        <f t="shared" si="411"/>
        <v>3121</v>
      </c>
    </row>
    <row r="12988" spans="1:11" x14ac:dyDescent="0.35">
      <c r="A12988" s="69">
        <f t="shared" si="410"/>
        <v>45901</v>
      </c>
      <c r="B12988" t="s">
        <v>925</v>
      </c>
      <c r="C12988" t="s">
        <v>282</v>
      </c>
      <c r="E12988" t="s">
        <v>298</v>
      </c>
      <c r="F12988" t="s">
        <v>299</v>
      </c>
      <c r="G12988" t="s">
        <v>109</v>
      </c>
      <c r="H12988">
        <v>0</v>
      </c>
      <c r="I12988" s="68" t="str">
        <f>VLOOKUP(E12988,Refs!$P$2:$R$29,3,FALSE)</f>
        <v>Y63</v>
      </c>
      <c r="J12988" s="68" t="str">
        <f>VLOOKUP(E12988,Refs!$P$2:$S$29,4,FALSE)</f>
        <v>North East and Yorkshire</v>
      </c>
      <c r="K12988" s="28" t="str">
        <f t="shared" si="411"/>
        <v/>
      </c>
    </row>
    <row r="12989" spans="1:11" x14ac:dyDescent="0.35">
      <c r="A12989" s="69">
        <f t="shared" si="410"/>
        <v>45901</v>
      </c>
      <c r="B12989" t="s">
        <v>925</v>
      </c>
      <c r="C12989" t="s">
        <v>282</v>
      </c>
      <c r="E12989" t="s">
        <v>298</v>
      </c>
      <c r="F12989" t="s">
        <v>299</v>
      </c>
      <c r="G12989" t="s">
        <v>110</v>
      </c>
      <c r="H12989">
        <v>4940</v>
      </c>
      <c r="I12989" s="68" t="str">
        <f>VLOOKUP(E12989,Refs!$P$2:$R$29,3,FALSE)</f>
        <v>Y63</v>
      </c>
      <c r="J12989" s="68" t="str">
        <f>VLOOKUP(E12989,Refs!$P$2:$S$29,4,FALSE)</f>
        <v>North East and Yorkshire</v>
      </c>
      <c r="K12989" s="28">
        <f t="shared" si="411"/>
        <v>4940</v>
      </c>
    </row>
    <row r="12990" spans="1:11" x14ac:dyDescent="0.35">
      <c r="A12990" s="69">
        <f t="shared" si="410"/>
        <v>45901</v>
      </c>
      <c r="B12990" t="s">
        <v>925</v>
      </c>
      <c r="C12990" t="s">
        <v>282</v>
      </c>
      <c r="E12990" t="s">
        <v>298</v>
      </c>
      <c r="F12990" t="s">
        <v>299</v>
      </c>
      <c r="G12990" t="s">
        <v>808</v>
      </c>
      <c r="H12990">
        <v>54288</v>
      </c>
      <c r="I12990" s="68" t="str">
        <f>VLOOKUP(E12990,Refs!$P$2:$R$29,3,FALSE)</f>
        <v>Y63</v>
      </c>
      <c r="J12990" s="68" t="str">
        <f>VLOOKUP(E12990,Refs!$P$2:$S$29,4,FALSE)</f>
        <v>North East and Yorkshire</v>
      </c>
      <c r="K12990" s="28">
        <f t="shared" si="411"/>
        <v>54288</v>
      </c>
    </row>
    <row r="12991" spans="1:11" x14ac:dyDescent="0.35">
      <c r="A12991" s="69">
        <f t="shared" si="410"/>
        <v>45901</v>
      </c>
      <c r="B12991" t="s">
        <v>925</v>
      </c>
      <c r="C12991" t="s">
        <v>282</v>
      </c>
      <c r="E12991" t="s">
        <v>298</v>
      </c>
      <c r="F12991" t="s">
        <v>299</v>
      </c>
      <c r="G12991" t="s">
        <v>809</v>
      </c>
      <c r="H12991">
        <v>894</v>
      </c>
      <c r="I12991" s="68" t="str">
        <f>VLOOKUP(E12991,Refs!$P$2:$R$29,3,FALSE)</f>
        <v>Y63</v>
      </c>
      <c r="J12991" s="68" t="str">
        <f>VLOOKUP(E12991,Refs!$P$2:$S$29,4,FALSE)</f>
        <v>North East and Yorkshire</v>
      </c>
      <c r="K12991" s="28">
        <f t="shared" si="411"/>
        <v>894</v>
      </c>
    </row>
    <row r="12992" spans="1:11" x14ac:dyDescent="0.35">
      <c r="A12992" s="69">
        <f t="shared" si="410"/>
        <v>45901</v>
      </c>
      <c r="B12992" t="s">
        <v>925</v>
      </c>
      <c r="C12992" t="s">
        <v>282</v>
      </c>
      <c r="E12992" t="s">
        <v>298</v>
      </c>
      <c r="F12992" t="s">
        <v>299</v>
      </c>
      <c r="G12992" t="s">
        <v>111</v>
      </c>
      <c r="H12992">
        <v>87242</v>
      </c>
      <c r="I12992" s="68" t="str">
        <f>VLOOKUP(E12992,Refs!$P$2:$R$29,3,FALSE)</f>
        <v>Y63</v>
      </c>
      <c r="J12992" s="68" t="str">
        <f>VLOOKUP(E12992,Refs!$P$2:$S$29,4,FALSE)</f>
        <v>North East and Yorkshire</v>
      </c>
      <c r="K12992" s="28">
        <f t="shared" si="411"/>
        <v>87242</v>
      </c>
    </row>
    <row r="12993" spans="1:11" x14ac:dyDescent="0.35">
      <c r="A12993" s="69">
        <f t="shared" si="410"/>
        <v>45901</v>
      </c>
      <c r="B12993" t="s">
        <v>925</v>
      </c>
      <c r="C12993" t="s">
        <v>282</v>
      </c>
      <c r="E12993" t="s">
        <v>298</v>
      </c>
      <c r="F12993" t="s">
        <v>299</v>
      </c>
      <c r="G12993" t="s">
        <v>112</v>
      </c>
      <c r="H12993">
        <v>18</v>
      </c>
      <c r="I12993" s="68" t="str">
        <f>VLOOKUP(E12993,Refs!$P$2:$R$29,3,FALSE)</f>
        <v>Y63</v>
      </c>
      <c r="J12993" s="68" t="str">
        <f>VLOOKUP(E12993,Refs!$P$2:$S$29,4,FALSE)</f>
        <v>North East and Yorkshire</v>
      </c>
      <c r="K12993" s="28">
        <f t="shared" si="411"/>
        <v>18</v>
      </c>
    </row>
    <row r="12994" spans="1:11" x14ac:dyDescent="0.35">
      <c r="A12994" s="69">
        <f t="shared" si="410"/>
        <v>45901</v>
      </c>
      <c r="B12994" t="s">
        <v>925</v>
      </c>
      <c r="C12994" t="s">
        <v>282</v>
      </c>
      <c r="E12994" t="s">
        <v>298</v>
      </c>
      <c r="F12994" t="s">
        <v>299</v>
      </c>
      <c r="G12994" t="s">
        <v>113</v>
      </c>
      <c r="H12994">
        <v>72123</v>
      </c>
      <c r="I12994" s="68" t="str">
        <f>VLOOKUP(E12994,Refs!$P$2:$R$29,3,FALSE)</f>
        <v>Y63</v>
      </c>
      <c r="J12994" s="68" t="str">
        <f>VLOOKUP(E12994,Refs!$P$2:$S$29,4,FALSE)</f>
        <v>North East and Yorkshire</v>
      </c>
      <c r="K12994" s="28">
        <f t="shared" si="411"/>
        <v>72123</v>
      </c>
    </row>
    <row r="12995" spans="1:11" x14ac:dyDescent="0.35">
      <c r="A12995" s="69">
        <f t="shared" ref="A12995:A13058" si="412">DATEVALUE(RIGHT(B12995,8))</f>
        <v>45901</v>
      </c>
      <c r="B12995" t="s">
        <v>925</v>
      </c>
      <c r="C12995" t="s">
        <v>282</v>
      </c>
      <c r="E12995" t="s">
        <v>298</v>
      </c>
      <c r="F12995" t="s">
        <v>299</v>
      </c>
      <c r="G12995" t="s">
        <v>114</v>
      </c>
      <c r="H12995">
        <v>21569</v>
      </c>
      <c r="I12995" s="68" t="str">
        <f>VLOOKUP(E12995,Refs!$P$2:$R$29,3,FALSE)</f>
        <v>Y63</v>
      </c>
      <c r="J12995" s="68" t="str">
        <f>VLOOKUP(E12995,Refs!$P$2:$S$29,4,FALSE)</f>
        <v>North East and Yorkshire</v>
      </c>
      <c r="K12995" s="28">
        <f t="shared" si="411"/>
        <v>21569</v>
      </c>
    </row>
    <row r="12996" spans="1:11" x14ac:dyDescent="0.35">
      <c r="A12996" s="69">
        <f t="shared" si="412"/>
        <v>45901</v>
      </c>
      <c r="B12996" t="s">
        <v>925</v>
      </c>
      <c r="C12996" t="s">
        <v>282</v>
      </c>
      <c r="E12996" t="s">
        <v>298</v>
      </c>
      <c r="F12996" t="s">
        <v>299</v>
      </c>
      <c r="G12996" t="s">
        <v>115</v>
      </c>
      <c r="H12996">
        <v>14496</v>
      </c>
      <c r="I12996" s="68" t="str">
        <f>VLOOKUP(E12996,Refs!$P$2:$R$29,3,FALSE)</f>
        <v>Y63</v>
      </c>
      <c r="J12996" s="68" t="str">
        <f>VLOOKUP(E12996,Refs!$P$2:$S$29,4,FALSE)</f>
        <v>North East and Yorkshire</v>
      </c>
      <c r="K12996" s="28">
        <f t="shared" si="411"/>
        <v>14496</v>
      </c>
    </row>
    <row r="12997" spans="1:11" x14ac:dyDescent="0.35">
      <c r="A12997" s="69">
        <f t="shared" si="412"/>
        <v>45901</v>
      </c>
      <c r="B12997" t="s">
        <v>925</v>
      </c>
      <c r="C12997" t="s">
        <v>282</v>
      </c>
      <c r="E12997" t="s">
        <v>298</v>
      </c>
      <c r="F12997" t="s">
        <v>299</v>
      </c>
      <c r="G12997" t="s">
        <v>116</v>
      </c>
      <c r="H12997">
        <v>4678</v>
      </c>
      <c r="I12997" s="68" t="str">
        <f>VLOOKUP(E12997,Refs!$P$2:$R$29,3,FALSE)</f>
        <v>Y63</v>
      </c>
      <c r="J12997" s="68" t="str">
        <f>VLOOKUP(E12997,Refs!$P$2:$S$29,4,FALSE)</f>
        <v>North East and Yorkshire</v>
      </c>
      <c r="K12997" s="28">
        <f t="shared" si="411"/>
        <v>4678</v>
      </c>
    </row>
    <row r="12998" spans="1:11" x14ac:dyDescent="0.35">
      <c r="A12998" s="69">
        <f t="shared" si="412"/>
        <v>45901</v>
      </c>
      <c r="B12998" t="s">
        <v>925</v>
      </c>
      <c r="C12998" t="s">
        <v>282</v>
      </c>
      <c r="E12998" t="s">
        <v>298</v>
      </c>
      <c r="F12998" t="s">
        <v>299</v>
      </c>
      <c r="G12998" t="s">
        <v>117</v>
      </c>
      <c r="H12998">
        <v>30748</v>
      </c>
      <c r="I12998" s="68" t="str">
        <f>VLOOKUP(E12998,Refs!$P$2:$R$29,3,FALSE)</f>
        <v>Y63</v>
      </c>
      <c r="J12998" s="68" t="str">
        <f>VLOOKUP(E12998,Refs!$P$2:$S$29,4,FALSE)</f>
        <v>North East and Yorkshire</v>
      </c>
      <c r="K12998" s="28">
        <f t="shared" si="411"/>
        <v>30748</v>
      </c>
    </row>
    <row r="12999" spans="1:11" x14ac:dyDescent="0.35">
      <c r="A12999" s="69">
        <f t="shared" si="412"/>
        <v>45901</v>
      </c>
      <c r="B12999" t="s">
        <v>925</v>
      </c>
      <c r="C12999" t="s">
        <v>282</v>
      </c>
      <c r="E12999" t="s">
        <v>298</v>
      </c>
      <c r="F12999" t="s">
        <v>299</v>
      </c>
      <c r="G12999" t="s">
        <v>118</v>
      </c>
      <c r="H12999">
        <v>712</v>
      </c>
      <c r="I12999" s="68" t="str">
        <f>VLOOKUP(E12999,Refs!$P$2:$R$29,3,FALSE)</f>
        <v>Y63</v>
      </c>
      <c r="J12999" s="68" t="str">
        <f>VLOOKUP(E12999,Refs!$P$2:$S$29,4,FALSE)</f>
        <v>North East and Yorkshire</v>
      </c>
      <c r="K12999" s="28">
        <f t="shared" si="411"/>
        <v>712</v>
      </c>
    </row>
    <row r="13000" spans="1:11" x14ac:dyDescent="0.35">
      <c r="A13000" s="69">
        <f t="shared" si="412"/>
        <v>45901</v>
      </c>
      <c r="B13000" t="s">
        <v>925</v>
      </c>
      <c r="C13000" t="s">
        <v>282</v>
      </c>
      <c r="E13000" t="s">
        <v>298</v>
      </c>
      <c r="F13000" t="s">
        <v>299</v>
      </c>
      <c r="G13000" t="s">
        <v>119</v>
      </c>
      <c r="H13000">
        <v>3325</v>
      </c>
      <c r="I13000" s="68" t="str">
        <f>VLOOKUP(E13000,Refs!$P$2:$R$29,3,FALSE)</f>
        <v>Y63</v>
      </c>
      <c r="J13000" s="68" t="str">
        <f>VLOOKUP(E13000,Refs!$P$2:$S$29,4,FALSE)</f>
        <v>North East and Yorkshire</v>
      </c>
      <c r="K13000" s="28">
        <f t="shared" si="411"/>
        <v>3325</v>
      </c>
    </row>
    <row r="13001" spans="1:11" x14ac:dyDescent="0.35">
      <c r="A13001" s="69">
        <f t="shared" si="412"/>
        <v>45901</v>
      </c>
      <c r="B13001" t="s">
        <v>925</v>
      </c>
      <c r="C13001" t="s">
        <v>282</v>
      </c>
      <c r="E13001" t="s">
        <v>298</v>
      </c>
      <c r="F13001" t="s">
        <v>299</v>
      </c>
      <c r="G13001" t="s">
        <v>120</v>
      </c>
      <c r="H13001">
        <v>1303</v>
      </c>
      <c r="I13001" s="68" t="str">
        <f>VLOOKUP(E13001,Refs!$P$2:$R$29,3,FALSE)</f>
        <v>Y63</v>
      </c>
      <c r="J13001" s="68" t="str">
        <f>VLOOKUP(E13001,Refs!$P$2:$S$29,4,FALSE)</f>
        <v>North East and Yorkshire</v>
      </c>
      <c r="K13001" s="28">
        <f t="shared" si="411"/>
        <v>1303</v>
      </c>
    </row>
    <row r="13002" spans="1:11" x14ac:dyDescent="0.35">
      <c r="A13002" s="69">
        <f t="shared" si="412"/>
        <v>45901</v>
      </c>
      <c r="B13002" t="s">
        <v>925</v>
      </c>
      <c r="C13002" t="s">
        <v>282</v>
      </c>
      <c r="E13002" t="s">
        <v>298</v>
      </c>
      <c r="F13002" t="s">
        <v>299</v>
      </c>
      <c r="G13002" t="s">
        <v>121</v>
      </c>
      <c r="H13002">
        <v>16706</v>
      </c>
      <c r="I13002" s="68" t="str">
        <f>VLOOKUP(E13002,Refs!$P$2:$R$29,3,FALSE)</f>
        <v>Y63</v>
      </c>
      <c r="J13002" s="68" t="str">
        <f>VLOOKUP(E13002,Refs!$P$2:$S$29,4,FALSE)</f>
        <v>North East and Yorkshire</v>
      </c>
      <c r="K13002" s="28">
        <f t="shared" si="411"/>
        <v>16706</v>
      </c>
    </row>
    <row r="13003" spans="1:11" x14ac:dyDescent="0.35">
      <c r="A13003" s="69">
        <f t="shared" si="412"/>
        <v>45901</v>
      </c>
      <c r="B13003" t="s">
        <v>925</v>
      </c>
      <c r="C13003" t="s">
        <v>282</v>
      </c>
      <c r="E13003" t="s">
        <v>298</v>
      </c>
      <c r="F13003" t="s">
        <v>299</v>
      </c>
      <c r="G13003" t="s">
        <v>122</v>
      </c>
      <c r="H13003">
        <v>71</v>
      </c>
      <c r="I13003" s="68" t="str">
        <f>VLOOKUP(E13003,Refs!$P$2:$R$29,3,FALSE)</f>
        <v>Y63</v>
      </c>
      <c r="J13003" s="68" t="str">
        <f>VLOOKUP(E13003,Refs!$P$2:$S$29,4,FALSE)</f>
        <v>North East and Yorkshire</v>
      </c>
      <c r="K13003" s="28">
        <f t="shared" si="411"/>
        <v>71</v>
      </c>
    </row>
    <row r="13004" spans="1:11" x14ac:dyDescent="0.35">
      <c r="A13004" s="69">
        <f t="shared" si="412"/>
        <v>45901</v>
      </c>
      <c r="B13004" t="s">
        <v>925</v>
      </c>
      <c r="C13004" t="s">
        <v>282</v>
      </c>
      <c r="E13004" t="s">
        <v>298</v>
      </c>
      <c r="F13004" t="s">
        <v>299</v>
      </c>
      <c r="G13004" t="s">
        <v>123</v>
      </c>
      <c r="H13004">
        <v>5</v>
      </c>
      <c r="I13004" s="68" t="str">
        <f>VLOOKUP(E13004,Refs!$P$2:$R$29,3,FALSE)</f>
        <v>Y63</v>
      </c>
      <c r="J13004" s="68" t="str">
        <f>VLOOKUP(E13004,Refs!$P$2:$S$29,4,FALSE)</f>
        <v>North East and Yorkshire</v>
      </c>
      <c r="K13004" s="28">
        <f t="shared" si="411"/>
        <v>5</v>
      </c>
    </row>
    <row r="13005" spans="1:11" x14ac:dyDescent="0.35">
      <c r="A13005" s="69">
        <f t="shared" si="412"/>
        <v>45901</v>
      </c>
      <c r="B13005" t="s">
        <v>925</v>
      </c>
      <c r="C13005" t="s">
        <v>282</v>
      </c>
      <c r="E13005" t="s">
        <v>298</v>
      </c>
      <c r="F13005" t="s">
        <v>299</v>
      </c>
      <c r="G13005" t="s">
        <v>124</v>
      </c>
      <c r="H13005">
        <v>0</v>
      </c>
      <c r="I13005" s="68" t="str">
        <f>VLOOKUP(E13005,Refs!$P$2:$R$29,3,FALSE)</f>
        <v>Y63</v>
      </c>
      <c r="J13005" s="68" t="str">
        <f>VLOOKUP(E13005,Refs!$P$2:$S$29,4,FALSE)</f>
        <v>North East and Yorkshire</v>
      </c>
      <c r="K13005" s="28" t="str">
        <f t="shared" si="411"/>
        <v/>
      </c>
    </row>
    <row r="13006" spans="1:11" x14ac:dyDescent="0.35">
      <c r="A13006" s="69">
        <f t="shared" si="412"/>
        <v>45901</v>
      </c>
      <c r="B13006" t="s">
        <v>925</v>
      </c>
      <c r="C13006" t="s">
        <v>282</v>
      </c>
      <c r="E13006" t="s">
        <v>298</v>
      </c>
      <c r="F13006" t="s">
        <v>299</v>
      </c>
      <c r="G13006" t="s">
        <v>125</v>
      </c>
      <c r="H13006">
        <v>0</v>
      </c>
      <c r="I13006" s="68" t="str">
        <f>VLOOKUP(E13006,Refs!$P$2:$R$29,3,FALSE)</f>
        <v>Y63</v>
      </c>
      <c r="J13006" s="68" t="str">
        <f>VLOOKUP(E13006,Refs!$P$2:$S$29,4,FALSE)</f>
        <v>North East and Yorkshire</v>
      </c>
      <c r="K13006" s="28" t="str">
        <f t="shared" si="411"/>
        <v/>
      </c>
    </row>
    <row r="13007" spans="1:11" x14ac:dyDescent="0.35">
      <c r="A13007" s="69">
        <f t="shared" si="412"/>
        <v>45901</v>
      </c>
      <c r="B13007" t="s">
        <v>925</v>
      </c>
      <c r="C13007" t="s">
        <v>282</v>
      </c>
      <c r="E13007" t="s">
        <v>298</v>
      </c>
      <c r="F13007" t="s">
        <v>299</v>
      </c>
      <c r="G13007" t="s">
        <v>126</v>
      </c>
      <c r="H13007">
        <v>0</v>
      </c>
      <c r="I13007" s="68" t="str">
        <f>VLOOKUP(E13007,Refs!$P$2:$R$29,3,FALSE)</f>
        <v>Y63</v>
      </c>
      <c r="J13007" s="68" t="str">
        <f>VLOOKUP(E13007,Refs!$P$2:$S$29,4,FALSE)</f>
        <v>North East and Yorkshire</v>
      </c>
      <c r="K13007" s="28" t="str">
        <f t="shared" si="411"/>
        <v/>
      </c>
    </row>
    <row r="13008" spans="1:11" x14ac:dyDescent="0.35">
      <c r="A13008" s="69">
        <f t="shared" si="412"/>
        <v>45901</v>
      </c>
      <c r="B13008" t="s">
        <v>925</v>
      </c>
      <c r="C13008" t="s">
        <v>282</v>
      </c>
      <c r="E13008" t="s">
        <v>298</v>
      </c>
      <c r="F13008" t="s">
        <v>299</v>
      </c>
      <c r="G13008" t="s">
        <v>127</v>
      </c>
      <c r="H13008">
        <v>14805</v>
      </c>
      <c r="I13008" s="68" t="str">
        <f>VLOOKUP(E13008,Refs!$P$2:$R$29,3,FALSE)</f>
        <v>Y63</v>
      </c>
      <c r="J13008" s="68" t="str">
        <f>VLOOKUP(E13008,Refs!$P$2:$S$29,4,FALSE)</f>
        <v>North East and Yorkshire</v>
      </c>
      <c r="K13008" s="28">
        <f t="shared" si="411"/>
        <v>14805</v>
      </c>
    </row>
    <row r="13009" spans="1:11" x14ac:dyDescent="0.35">
      <c r="A13009" s="69">
        <f t="shared" si="412"/>
        <v>45901</v>
      </c>
      <c r="B13009" t="s">
        <v>925</v>
      </c>
      <c r="C13009" t="s">
        <v>282</v>
      </c>
      <c r="E13009" t="s">
        <v>298</v>
      </c>
      <c r="F13009" t="s">
        <v>299</v>
      </c>
      <c r="G13009" t="s">
        <v>128</v>
      </c>
      <c r="H13009">
        <v>2437</v>
      </c>
      <c r="I13009" s="68" t="str">
        <f>VLOOKUP(E13009,Refs!$P$2:$R$29,3,FALSE)</f>
        <v>Y63</v>
      </c>
      <c r="J13009" s="68" t="str">
        <f>VLOOKUP(E13009,Refs!$P$2:$S$29,4,FALSE)</f>
        <v>North East and Yorkshire</v>
      </c>
      <c r="K13009" s="28">
        <f t="shared" si="411"/>
        <v>2437</v>
      </c>
    </row>
    <row r="13010" spans="1:11" x14ac:dyDescent="0.35">
      <c r="A13010" s="69">
        <f t="shared" si="412"/>
        <v>45901</v>
      </c>
      <c r="B13010" t="s">
        <v>925</v>
      </c>
      <c r="C13010" t="s">
        <v>282</v>
      </c>
      <c r="E13010" t="s">
        <v>298</v>
      </c>
      <c r="F13010" t="s">
        <v>299</v>
      </c>
      <c r="G13010" t="s">
        <v>129</v>
      </c>
      <c r="H13010">
        <v>2805</v>
      </c>
      <c r="I13010" s="68" t="str">
        <f>VLOOKUP(E13010,Refs!$P$2:$R$29,3,FALSE)</f>
        <v>Y63</v>
      </c>
      <c r="J13010" s="68" t="str">
        <f>VLOOKUP(E13010,Refs!$P$2:$S$29,4,FALSE)</f>
        <v>North East and Yorkshire</v>
      </c>
      <c r="K13010" s="28">
        <f t="shared" si="411"/>
        <v>2805</v>
      </c>
    </row>
    <row r="13011" spans="1:11" x14ac:dyDescent="0.35">
      <c r="A13011" s="69">
        <f t="shared" si="412"/>
        <v>45901</v>
      </c>
      <c r="B13011" t="s">
        <v>925</v>
      </c>
      <c r="C13011" t="s">
        <v>282</v>
      </c>
      <c r="E13011" t="s">
        <v>298</v>
      </c>
      <c r="F13011" t="s">
        <v>299</v>
      </c>
      <c r="G13011" t="s">
        <v>130</v>
      </c>
      <c r="H13011">
        <v>2253</v>
      </c>
      <c r="I13011" s="68" t="str">
        <f>VLOOKUP(E13011,Refs!$P$2:$R$29,3,FALSE)</f>
        <v>Y63</v>
      </c>
      <c r="J13011" s="68" t="str">
        <f>VLOOKUP(E13011,Refs!$P$2:$S$29,4,FALSE)</f>
        <v>North East and Yorkshire</v>
      </c>
      <c r="K13011" s="28">
        <f t="shared" si="411"/>
        <v>2253</v>
      </c>
    </row>
    <row r="13012" spans="1:11" x14ac:dyDescent="0.35">
      <c r="A13012" s="69">
        <f t="shared" si="412"/>
        <v>45901</v>
      </c>
      <c r="B13012" t="s">
        <v>925</v>
      </c>
      <c r="C13012" t="s">
        <v>282</v>
      </c>
      <c r="E13012" t="s">
        <v>298</v>
      </c>
      <c r="F13012" t="s">
        <v>299</v>
      </c>
      <c r="G13012" t="s">
        <v>131</v>
      </c>
      <c r="H13012">
        <v>11499</v>
      </c>
      <c r="I13012" s="68" t="str">
        <f>VLOOKUP(E13012,Refs!$P$2:$R$29,3,FALSE)</f>
        <v>Y63</v>
      </c>
      <c r="J13012" s="68" t="str">
        <f>VLOOKUP(E13012,Refs!$P$2:$S$29,4,FALSE)</f>
        <v>North East and Yorkshire</v>
      </c>
      <c r="K13012" s="28">
        <f t="shared" si="411"/>
        <v>11499</v>
      </c>
    </row>
    <row r="13013" spans="1:11" x14ac:dyDescent="0.35">
      <c r="A13013" s="69">
        <f t="shared" si="412"/>
        <v>45901</v>
      </c>
      <c r="B13013" t="s">
        <v>925</v>
      </c>
      <c r="C13013" t="s">
        <v>282</v>
      </c>
      <c r="E13013" t="s">
        <v>298</v>
      </c>
      <c r="F13013" t="s">
        <v>299</v>
      </c>
      <c r="G13013" t="s">
        <v>132</v>
      </c>
      <c r="H13013">
        <v>7437</v>
      </c>
      <c r="I13013" s="68" t="str">
        <f>VLOOKUP(E13013,Refs!$P$2:$R$29,3,FALSE)</f>
        <v>Y63</v>
      </c>
      <c r="J13013" s="68" t="str">
        <f>VLOOKUP(E13013,Refs!$P$2:$S$29,4,FALSE)</f>
        <v>North East and Yorkshire</v>
      </c>
      <c r="K13013" s="28">
        <f t="shared" si="411"/>
        <v>7437</v>
      </c>
    </row>
    <row r="13014" spans="1:11" x14ac:dyDescent="0.35">
      <c r="A13014" s="69">
        <f t="shared" si="412"/>
        <v>45901</v>
      </c>
      <c r="B13014" t="s">
        <v>925</v>
      </c>
      <c r="C13014" t="s">
        <v>282</v>
      </c>
      <c r="E13014" t="s">
        <v>298</v>
      </c>
      <c r="F13014" t="s">
        <v>299</v>
      </c>
      <c r="G13014" t="s">
        <v>133</v>
      </c>
      <c r="H13014">
        <v>730</v>
      </c>
      <c r="I13014" s="68" t="str">
        <f>VLOOKUP(E13014,Refs!$P$2:$R$29,3,FALSE)</f>
        <v>Y63</v>
      </c>
      <c r="J13014" s="68" t="str">
        <f>VLOOKUP(E13014,Refs!$P$2:$S$29,4,FALSE)</f>
        <v>North East and Yorkshire</v>
      </c>
      <c r="K13014" s="28">
        <f t="shared" si="411"/>
        <v>730</v>
      </c>
    </row>
    <row r="13015" spans="1:11" x14ac:dyDescent="0.35">
      <c r="A13015" s="69">
        <f t="shared" si="412"/>
        <v>45901</v>
      </c>
      <c r="B13015" t="s">
        <v>925</v>
      </c>
      <c r="C13015" t="s">
        <v>282</v>
      </c>
      <c r="E13015" t="s">
        <v>298</v>
      </c>
      <c r="F13015" t="s">
        <v>299</v>
      </c>
      <c r="G13015" t="s">
        <v>134</v>
      </c>
      <c r="H13015">
        <v>415</v>
      </c>
      <c r="I13015" s="68" t="str">
        <f>VLOOKUP(E13015,Refs!$P$2:$R$29,3,FALSE)</f>
        <v>Y63</v>
      </c>
      <c r="J13015" s="68" t="str">
        <f>VLOOKUP(E13015,Refs!$P$2:$S$29,4,FALSE)</f>
        <v>North East and Yorkshire</v>
      </c>
      <c r="K13015" s="28">
        <f t="shared" si="411"/>
        <v>415</v>
      </c>
    </row>
    <row r="13016" spans="1:11" x14ac:dyDescent="0.35">
      <c r="A13016" s="69">
        <f t="shared" si="412"/>
        <v>45901</v>
      </c>
      <c r="B13016" t="s">
        <v>925</v>
      </c>
      <c r="C13016" t="s">
        <v>282</v>
      </c>
      <c r="E13016" t="s">
        <v>298</v>
      </c>
      <c r="F13016" t="s">
        <v>299</v>
      </c>
      <c r="G13016" t="s">
        <v>135</v>
      </c>
      <c r="H13016">
        <v>0</v>
      </c>
      <c r="I13016" s="68" t="str">
        <f>VLOOKUP(E13016,Refs!$P$2:$R$29,3,FALSE)</f>
        <v>Y63</v>
      </c>
      <c r="J13016" s="68" t="str">
        <f>VLOOKUP(E13016,Refs!$P$2:$S$29,4,FALSE)</f>
        <v>North East and Yorkshire</v>
      </c>
      <c r="K13016" s="28" t="str">
        <f t="shared" si="411"/>
        <v/>
      </c>
    </row>
    <row r="13017" spans="1:11" x14ac:dyDescent="0.35">
      <c r="A13017" s="69">
        <f t="shared" si="412"/>
        <v>45901</v>
      </c>
      <c r="B13017" t="s">
        <v>925</v>
      </c>
      <c r="C13017" t="s">
        <v>282</v>
      </c>
      <c r="E13017" t="s">
        <v>298</v>
      </c>
      <c r="F13017" t="s">
        <v>299</v>
      </c>
      <c r="G13017" t="s">
        <v>136</v>
      </c>
      <c r="H13017">
        <v>0</v>
      </c>
      <c r="I13017" s="68" t="str">
        <f>VLOOKUP(E13017,Refs!$P$2:$R$29,3,FALSE)</f>
        <v>Y63</v>
      </c>
      <c r="J13017" s="68" t="str">
        <f>VLOOKUP(E13017,Refs!$P$2:$S$29,4,FALSE)</f>
        <v>North East and Yorkshire</v>
      </c>
      <c r="K13017" s="28" t="str">
        <f t="shared" si="411"/>
        <v/>
      </c>
    </row>
    <row r="13018" spans="1:11" x14ac:dyDescent="0.35">
      <c r="A13018" s="69">
        <f t="shared" si="412"/>
        <v>45901</v>
      </c>
      <c r="B13018" t="s">
        <v>925</v>
      </c>
      <c r="C13018" t="s">
        <v>282</v>
      </c>
      <c r="E13018" t="s">
        <v>298</v>
      </c>
      <c r="F13018" t="s">
        <v>299</v>
      </c>
      <c r="G13018" t="s">
        <v>137</v>
      </c>
      <c r="H13018">
        <v>0</v>
      </c>
      <c r="I13018" s="68" t="str">
        <f>VLOOKUP(E13018,Refs!$P$2:$R$29,3,FALSE)</f>
        <v>Y63</v>
      </c>
      <c r="J13018" s="68" t="str">
        <f>VLOOKUP(E13018,Refs!$P$2:$S$29,4,FALSE)</f>
        <v>North East and Yorkshire</v>
      </c>
      <c r="K13018" s="28" t="str">
        <f t="shared" si="411"/>
        <v/>
      </c>
    </row>
    <row r="13019" spans="1:11" x14ac:dyDescent="0.35">
      <c r="A13019" s="69">
        <f t="shared" si="412"/>
        <v>45901</v>
      </c>
      <c r="B13019" t="s">
        <v>925</v>
      </c>
      <c r="C13019" t="s">
        <v>282</v>
      </c>
      <c r="E13019" t="s">
        <v>298</v>
      </c>
      <c r="F13019" t="s">
        <v>299</v>
      </c>
      <c r="G13019" t="s">
        <v>138</v>
      </c>
      <c r="H13019">
        <v>0</v>
      </c>
      <c r="I13019" s="68" t="str">
        <f>VLOOKUP(E13019,Refs!$P$2:$R$29,3,FALSE)</f>
        <v>Y63</v>
      </c>
      <c r="J13019" s="68" t="str">
        <f>VLOOKUP(E13019,Refs!$P$2:$S$29,4,FALSE)</f>
        <v>North East and Yorkshire</v>
      </c>
      <c r="K13019" s="28" t="str">
        <f t="shared" si="411"/>
        <v/>
      </c>
    </row>
    <row r="13020" spans="1:11" x14ac:dyDescent="0.35">
      <c r="A13020" s="69">
        <f t="shared" si="412"/>
        <v>45901</v>
      </c>
      <c r="B13020" t="s">
        <v>925</v>
      </c>
      <c r="C13020" t="s">
        <v>282</v>
      </c>
      <c r="E13020" t="s">
        <v>298</v>
      </c>
      <c r="F13020" t="s">
        <v>299</v>
      </c>
      <c r="G13020" t="s">
        <v>139</v>
      </c>
      <c r="H13020">
        <v>0</v>
      </c>
      <c r="I13020" s="68" t="str">
        <f>VLOOKUP(E13020,Refs!$P$2:$R$29,3,FALSE)</f>
        <v>Y63</v>
      </c>
      <c r="J13020" s="68" t="str">
        <f>VLOOKUP(E13020,Refs!$P$2:$S$29,4,FALSE)</f>
        <v>North East and Yorkshire</v>
      </c>
      <c r="K13020" s="28" t="str">
        <f t="shared" si="411"/>
        <v/>
      </c>
    </row>
    <row r="13021" spans="1:11" x14ac:dyDescent="0.35">
      <c r="A13021" s="69">
        <f t="shared" si="412"/>
        <v>45901</v>
      </c>
      <c r="B13021" t="s">
        <v>925</v>
      </c>
      <c r="C13021" t="s">
        <v>282</v>
      </c>
      <c r="E13021" t="s">
        <v>298</v>
      </c>
      <c r="F13021" t="s">
        <v>299</v>
      </c>
      <c r="G13021" t="s">
        <v>140</v>
      </c>
      <c r="H13021">
        <v>0</v>
      </c>
      <c r="I13021" s="68" t="str">
        <f>VLOOKUP(E13021,Refs!$P$2:$R$29,3,FALSE)</f>
        <v>Y63</v>
      </c>
      <c r="J13021" s="68" t="str">
        <f>VLOOKUP(E13021,Refs!$P$2:$S$29,4,FALSE)</f>
        <v>North East and Yorkshire</v>
      </c>
      <c r="K13021" s="28" t="str">
        <f t="shared" si="411"/>
        <v/>
      </c>
    </row>
    <row r="13022" spans="1:11" x14ac:dyDescent="0.35">
      <c r="A13022" s="69">
        <f t="shared" si="412"/>
        <v>45901</v>
      </c>
      <c r="B13022" t="s">
        <v>925</v>
      </c>
      <c r="C13022" t="s">
        <v>282</v>
      </c>
      <c r="E13022" t="s">
        <v>298</v>
      </c>
      <c r="F13022" t="s">
        <v>299</v>
      </c>
      <c r="G13022" t="s">
        <v>728</v>
      </c>
      <c r="H13022">
        <v>0</v>
      </c>
      <c r="I13022" s="68" t="str">
        <f>VLOOKUP(E13022,Refs!$P$2:$R$29,3,FALSE)</f>
        <v>Y63</v>
      </c>
      <c r="J13022" s="68" t="str">
        <f>VLOOKUP(E13022,Refs!$P$2:$S$29,4,FALSE)</f>
        <v>North East and Yorkshire</v>
      </c>
      <c r="K13022" s="28" t="str">
        <f t="shared" si="411"/>
        <v/>
      </c>
    </row>
    <row r="13023" spans="1:11" x14ac:dyDescent="0.35">
      <c r="A13023" s="69">
        <f t="shared" si="412"/>
        <v>45901</v>
      </c>
      <c r="B13023" t="s">
        <v>925</v>
      </c>
      <c r="C13023" t="s">
        <v>282</v>
      </c>
      <c r="E13023" t="s">
        <v>298</v>
      </c>
      <c r="F13023" t="s">
        <v>299</v>
      </c>
      <c r="G13023" t="s">
        <v>727</v>
      </c>
      <c r="H13023">
        <v>0</v>
      </c>
      <c r="I13023" s="68" t="str">
        <f>VLOOKUP(E13023,Refs!$P$2:$R$29,3,FALSE)</f>
        <v>Y63</v>
      </c>
      <c r="J13023" s="68" t="str">
        <f>VLOOKUP(E13023,Refs!$P$2:$S$29,4,FALSE)</f>
        <v>North East and Yorkshire</v>
      </c>
      <c r="K13023" s="28" t="str">
        <f t="shared" si="411"/>
        <v/>
      </c>
    </row>
    <row r="13024" spans="1:11" x14ac:dyDescent="0.35">
      <c r="A13024" s="69">
        <f t="shared" si="412"/>
        <v>45901</v>
      </c>
      <c r="B13024" t="s">
        <v>925</v>
      </c>
      <c r="C13024" t="s">
        <v>282</v>
      </c>
      <c r="E13024" t="s">
        <v>298</v>
      </c>
      <c r="F13024" t="s">
        <v>299</v>
      </c>
      <c r="G13024" t="s">
        <v>730</v>
      </c>
      <c r="H13024">
        <v>0</v>
      </c>
      <c r="I13024" s="68" t="str">
        <f>VLOOKUP(E13024,Refs!$P$2:$R$29,3,FALSE)</f>
        <v>Y63</v>
      </c>
      <c r="J13024" s="68" t="str">
        <f>VLOOKUP(E13024,Refs!$P$2:$S$29,4,FALSE)</f>
        <v>North East and Yorkshire</v>
      </c>
      <c r="K13024" s="28" t="str">
        <f t="shared" si="411"/>
        <v/>
      </c>
    </row>
    <row r="13025" spans="1:11" x14ac:dyDescent="0.35">
      <c r="A13025" s="69">
        <f t="shared" si="412"/>
        <v>45901</v>
      </c>
      <c r="B13025" t="s">
        <v>925</v>
      </c>
      <c r="C13025" t="s">
        <v>282</v>
      </c>
      <c r="E13025" t="s">
        <v>298</v>
      </c>
      <c r="F13025" t="s">
        <v>299</v>
      </c>
      <c r="G13025" t="s">
        <v>729</v>
      </c>
      <c r="H13025">
        <v>0</v>
      </c>
      <c r="I13025" s="68" t="str">
        <f>VLOOKUP(E13025,Refs!$P$2:$R$29,3,FALSE)</f>
        <v>Y63</v>
      </c>
      <c r="J13025" s="68" t="str">
        <f>VLOOKUP(E13025,Refs!$P$2:$S$29,4,FALSE)</f>
        <v>North East and Yorkshire</v>
      </c>
      <c r="K13025" s="28" t="str">
        <f t="shared" si="411"/>
        <v/>
      </c>
    </row>
    <row r="13026" spans="1:11" x14ac:dyDescent="0.35">
      <c r="A13026" s="69">
        <f t="shared" si="412"/>
        <v>45901</v>
      </c>
      <c r="B13026" t="s">
        <v>925</v>
      </c>
      <c r="C13026" t="s">
        <v>279</v>
      </c>
      <c r="E13026" t="s">
        <v>780</v>
      </c>
      <c r="F13026" t="s">
        <v>249</v>
      </c>
      <c r="G13026" t="s">
        <v>10</v>
      </c>
      <c r="H13026">
        <v>283541</v>
      </c>
      <c r="I13026" s="68" t="str">
        <f>VLOOKUP(E13026,Refs!$P$2:$R$29,3,FALSE)</f>
        <v>Y60</v>
      </c>
      <c r="J13026" s="68" t="str">
        <f>VLOOKUP(E13026,Refs!$P$2:$S$29,4,FALSE)</f>
        <v>Midlands</v>
      </c>
      <c r="K13026" s="28">
        <f t="shared" ref="K13026:K13089" si="413">IF(OR(H13026="NULL",H13026=0,H13026=""),"",H13026)</f>
        <v>283541</v>
      </c>
    </row>
    <row r="13027" spans="1:11" x14ac:dyDescent="0.35">
      <c r="A13027" s="69">
        <f t="shared" si="412"/>
        <v>45901</v>
      </c>
      <c r="B13027" t="s">
        <v>925</v>
      </c>
      <c r="C13027" t="s">
        <v>279</v>
      </c>
      <c r="E13027" t="s">
        <v>780</v>
      </c>
      <c r="F13027" t="s">
        <v>249</v>
      </c>
      <c r="G13027" t="s">
        <v>69</v>
      </c>
      <c r="H13027">
        <v>283541</v>
      </c>
      <c r="I13027" s="68" t="str">
        <f>VLOOKUP(E13027,Refs!$P$2:$R$29,3,FALSE)</f>
        <v>Y60</v>
      </c>
      <c r="J13027" s="68" t="str">
        <f>VLOOKUP(E13027,Refs!$P$2:$S$29,4,FALSE)</f>
        <v>Midlands</v>
      </c>
      <c r="K13027" s="28">
        <f t="shared" si="413"/>
        <v>283541</v>
      </c>
    </row>
    <row r="13028" spans="1:11" x14ac:dyDescent="0.35">
      <c r="A13028" s="69">
        <f t="shared" si="412"/>
        <v>45901</v>
      </c>
      <c r="B13028" t="s">
        <v>925</v>
      </c>
      <c r="C13028" t="s">
        <v>279</v>
      </c>
      <c r="E13028" t="s">
        <v>780</v>
      </c>
      <c r="F13028" t="s">
        <v>249</v>
      </c>
      <c r="G13028" t="s">
        <v>20</v>
      </c>
      <c r="H13028">
        <v>281335</v>
      </c>
      <c r="I13028" s="68" t="str">
        <f>VLOOKUP(E13028,Refs!$P$2:$R$29,3,FALSE)</f>
        <v>Y60</v>
      </c>
      <c r="J13028" s="68" t="str">
        <f>VLOOKUP(E13028,Refs!$P$2:$S$29,4,FALSE)</f>
        <v>Midlands</v>
      </c>
      <c r="K13028" s="28">
        <f t="shared" si="413"/>
        <v>281335</v>
      </c>
    </row>
    <row r="13029" spans="1:11" x14ac:dyDescent="0.35">
      <c r="A13029" s="69">
        <f t="shared" si="412"/>
        <v>45901</v>
      </c>
      <c r="B13029" t="s">
        <v>925</v>
      </c>
      <c r="C13029" t="s">
        <v>279</v>
      </c>
      <c r="E13029" t="s">
        <v>780</v>
      </c>
      <c r="F13029" t="s">
        <v>249</v>
      </c>
      <c r="G13029" t="s">
        <v>23</v>
      </c>
      <c r="H13029">
        <v>261424</v>
      </c>
      <c r="I13029" s="68" t="str">
        <f>VLOOKUP(E13029,Refs!$P$2:$R$29,3,FALSE)</f>
        <v>Y60</v>
      </c>
      <c r="J13029" s="68" t="str">
        <f>VLOOKUP(E13029,Refs!$P$2:$S$29,4,FALSE)</f>
        <v>Midlands</v>
      </c>
      <c r="K13029" s="28">
        <f t="shared" si="413"/>
        <v>261424</v>
      </c>
    </row>
    <row r="13030" spans="1:11" x14ac:dyDescent="0.35">
      <c r="A13030" s="69">
        <f t="shared" si="412"/>
        <v>45901</v>
      </c>
      <c r="B13030" t="s">
        <v>925</v>
      </c>
      <c r="C13030" t="s">
        <v>279</v>
      </c>
      <c r="E13030" t="s">
        <v>780</v>
      </c>
      <c r="F13030" t="s">
        <v>249</v>
      </c>
      <c r="G13030" t="s">
        <v>19</v>
      </c>
      <c r="H13030">
        <v>2206</v>
      </c>
      <c r="I13030" s="68" t="str">
        <f>VLOOKUP(E13030,Refs!$P$2:$R$29,3,FALSE)</f>
        <v>Y60</v>
      </c>
      <c r="J13030" s="68" t="str">
        <f>VLOOKUP(E13030,Refs!$P$2:$S$29,4,FALSE)</f>
        <v>Midlands</v>
      </c>
      <c r="K13030" s="28">
        <f t="shared" si="413"/>
        <v>2206</v>
      </c>
    </row>
    <row r="13031" spans="1:11" x14ac:dyDescent="0.35">
      <c r="A13031" s="69">
        <f t="shared" si="412"/>
        <v>45901</v>
      </c>
      <c r="B13031" t="s">
        <v>925</v>
      </c>
      <c r="C13031" t="s">
        <v>279</v>
      </c>
      <c r="E13031" t="s">
        <v>780</v>
      </c>
      <c r="F13031" t="s">
        <v>249</v>
      </c>
      <c r="G13031" t="s">
        <v>21</v>
      </c>
      <c r="H13031">
        <v>3668009</v>
      </c>
      <c r="I13031" s="68" t="str">
        <f>VLOOKUP(E13031,Refs!$P$2:$R$29,3,FALSE)</f>
        <v>Y60</v>
      </c>
      <c r="J13031" s="68" t="str">
        <f>VLOOKUP(E13031,Refs!$P$2:$S$29,4,FALSE)</f>
        <v>Midlands</v>
      </c>
      <c r="K13031" s="28">
        <f t="shared" si="413"/>
        <v>3668009</v>
      </c>
    </row>
    <row r="13032" spans="1:11" x14ac:dyDescent="0.35">
      <c r="A13032" s="69">
        <f t="shared" si="412"/>
        <v>45901</v>
      </c>
      <c r="B13032" t="s">
        <v>925</v>
      </c>
      <c r="C13032" t="s">
        <v>279</v>
      </c>
      <c r="E13032" t="s">
        <v>780</v>
      </c>
      <c r="F13032" t="s">
        <v>249</v>
      </c>
      <c r="G13032" t="s">
        <v>70</v>
      </c>
      <c r="H13032">
        <v>104</v>
      </c>
      <c r="I13032" s="68" t="str">
        <f>VLOOKUP(E13032,Refs!$P$2:$R$29,3,FALSE)</f>
        <v>Y60</v>
      </c>
      <c r="J13032" s="68" t="str">
        <f>VLOOKUP(E13032,Refs!$P$2:$S$29,4,FALSE)</f>
        <v>Midlands</v>
      </c>
      <c r="K13032" s="28">
        <f t="shared" si="413"/>
        <v>104</v>
      </c>
    </row>
    <row r="13033" spans="1:11" x14ac:dyDescent="0.35">
      <c r="A13033" s="69">
        <f t="shared" si="412"/>
        <v>45901</v>
      </c>
      <c r="B13033" t="s">
        <v>925</v>
      </c>
      <c r="C13033" t="s">
        <v>279</v>
      </c>
      <c r="E13033" t="s">
        <v>780</v>
      </c>
      <c r="F13033" t="s">
        <v>249</v>
      </c>
      <c r="G13033" t="s">
        <v>71</v>
      </c>
      <c r="H13033">
        <v>180</v>
      </c>
      <c r="I13033" s="68" t="str">
        <f>VLOOKUP(E13033,Refs!$P$2:$R$29,3,FALSE)</f>
        <v>Y60</v>
      </c>
      <c r="J13033" s="68" t="str">
        <f>VLOOKUP(E13033,Refs!$P$2:$S$29,4,FALSE)</f>
        <v>Midlands</v>
      </c>
      <c r="K13033" s="28">
        <f t="shared" si="413"/>
        <v>180</v>
      </c>
    </row>
    <row r="13034" spans="1:11" x14ac:dyDescent="0.35">
      <c r="A13034" s="69">
        <f t="shared" si="412"/>
        <v>45901</v>
      </c>
      <c r="B13034" t="s">
        <v>925</v>
      </c>
      <c r="C13034" t="s">
        <v>279</v>
      </c>
      <c r="E13034" t="s">
        <v>780</v>
      </c>
      <c r="F13034" t="s">
        <v>249</v>
      </c>
      <c r="G13034" t="s">
        <v>72</v>
      </c>
      <c r="H13034">
        <v>146616</v>
      </c>
      <c r="I13034" s="68" t="str">
        <f>VLOOKUP(E13034,Refs!$P$2:$R$29,3,FALSE)</f>
        <v>Y60</v>
      </c>
      <c r="J13034" s="68" t="str">
        <f>VLOOKUP(E13034,Refs!$P$2:$S$29,4,FALSE)</f>
        <v>Midlands</v>
      </c>
      <c r="K13034" s="28">
        <f t="shared" si="413"/>
        <v>146616</v>
      </c>
    </row>
    <row r="13035" spans="1:11" x14ac:dyDescent="0.35">
      <c r="A13035" s="69">
        <f t="shared" si="412"/>
        <v>45901</v>
      </c>
      <c r="B13035" t="s">
        <v>925</v>
      </c>
      <c r="C13035" t="s">
        <v>279</v>
      </c>
      <c r="E13035" t="s">
        <v>780</v>
      </c>
      <c r="F13035" t="s">
        <v>249</v>
      </c>
      <c r="G13035" t="s">
        <v>73</v>
      </c>
      <c r="H13035">
        <v>72670</v>
      </c>
      <c r="I13035" s="68" t="str">
        <f>VLOOKUP(E13035,Refs!$P$2:$R$29,3,FALSE)</f>
        <v>Y60</v>
      </c>
      <c r="J13035" s="68" t="str">
        <f>VLOOKUP(E13035,Refs!$P$2:$S$29,4,FALSE)</f>
        <v>Midlands</v>
      </c>
      <c r="K13035" s="28">
        <f t="shared" si="413"/>
        <v>72670</v>
      </c>
    </row>
    <row r="13036" spans="1:11" x14ac:dyDescent="0.35">
      <c r="A13036" s="69">
        <f t="shared" si="412"/>
        <v>45901</v>
      </c>
      <c r="B13036" t="s">
        <v>925</v>
      </c>
      <c r="C13036" t="s">
        <v>279</v>
      </c>
      <c r="E13036" t="s">
        <v>780</v>
      </c>
      <c r="F13036" t="s">
        <v>249</v>
      </c>
      <c r="G13036" t="s">
        <v>74</v>
      </c>
      <c r="H13036">
        <v>99949860</v>
      </c>
      <c r="I13036" s="68" t="str">
        <f>VLOOKUP(E13036,Refs!$P$2:$R$29,3,FALSE)</f>
        <v>Y60</v>
      </c>
      <c r="J13036" s="68" t="str">
        <f>VLOOKUP(E13036,Refs!$P$2:$S$29,4,FALSE)</f>
        <v>Midlands</v>
      </c>
      <c r="K13036" s="28">
        <f t="shared" si="413"/>
        <v>99949860</v>
      </c>
    </row>
    <row r="13037" spans="1:11" x14ac:dyDescent="0.35">
      <c r="A13037" s="69">
        <f t="shared" si="412"/>
        <v>45901</v>
      </c>
      <c r="B13037" t="s">
        <v>925</v>
      </c>
      <c r="C13037" t="s">
        <v>279</v>
      </c>
      <c r="E13037" t="s">
        <v>780</v>
      </c>
      <c r="F13037" t="s">
        <v>249</v>
      </c>
      <c r="G13037" t="s">
        <v>26</v>
      </c>
      <c r="H13037">
        <v>264190</v>
      </c>
      <c r="I13037" s="68" t="str">
        <f>VLOOKUP(E13037,Refs!$P$2:$R$29,3,FALSE)</f>
        <v>Y60</v>
      </c>
      <c r="J13037" s="68" t="str">
        <f>VLOOKUP(E13037,Refs!$P$2:$S$29,4,FALSE)</f>
        <v>Midlands</v>
      </c>
      <c r="K13037" s="28">
        <f t="shared" si="413"/>
        <v>264190</v>
      </c>
    </row>
    <row r="13038" spans="1:11" x14ac:dyDescent="0.35">
      <c r="A13038" s="69">
        <f t="shared" si="412"/>
        <v>45901</v>
      </c>
      <c r="B13038" t="s">
        <v>925</v>
      </c>
      <c r="C13038" t="s">
        <v>279</v>
      </c>
      <c r="E13038" t="s">
        <v>780</v>
      </c>
      <c r="F13038" t="s">
        <v>249</v>
      </c>
      <c r="G13038" t="s">
        <v>75</v>
      </c>
      <c r="H13038">
        <v>1327</v>
      </c>
      <c r="I13038" s="68" t="str">
        <f>VLOOKUP(E13038,Refs!$P$2:$R$29,3,FALSE)</f>
        <v>Y60</v>
      </c>
      <c r="J13038" s="68" t="str">
        <f>VLOOKUP(E13038,Refs!$P$2:$S$29,4,FALSE)</f>
        <v>Midlands</v>
      </c>
      <c r="K13038" s="28">
        <f t="shared" si="413"/>
        <v>1327</v>
      </c>
    </row>
    <row r="13039" spans="1:11" x14ac:dyDescent="0.35">
      <c r="A13039" s="69">
        <f t="shared" si="412"/>
        <v>45901</v>
      </c>
      <c r="B13039" t="s">
        <v>925</v>
      </c>
      <c r="C13039" t="s">
        <v>279</v>
      </c>
      <c r="E13039" t="s">
        <v>780</v>
      </c>
      <c r="F13039" t="s">
        <v>249</v>
      </c>
      <c r="G13039" t="s">
        <v>76</v>
      </c>
      <c r="H13039">
        <v>178592</v>
      </c>
      <c r="I13039" s="68" t="str">
        <f>VLOOKUP(E13039,Refs!$P$2:$R$29,3,FALSE)</f>
        <v>Y60</v>
      </c>
      <c r="J13039" s="68" t="str">
        <f>VLOOKUP(E13039,Refs!$P$2:$S$29,4,FALSE)</f>
        <v>Midlands</v>
      </c>
      <c r="K13039" s="28">
        <f t="shared" si="413"/>
        <v>178592</v>
      </c>
    </row>
    <row r="13040" spans="1:11" x14ac:dyDescent="0.35">
      <c r="A13040" s="69">
        <f t="shared" si="412"/>
        <v>45901</v>
      </c>
      <c r="B13040" t="s">
        <v>925</v>
      </c>
      <c r="C13040" t="s">
        <v>279</v>
      </c>
      <c r="E13040" t="s">
        <v>780</v>
      </c>
      <c r="F13040" t="s">
        <v>249</v>
      </c>
      <c r="G13040" t="s">
        <v>77</v>
      </c>
      <c r="H13040">
        <v>72778</v>
      </c>
      <c r="I13040" s="68" t="str">
        <f>VLOOKUP(E13040,Refs!$P$2:$R$29,3,FALSE)</f>
        <v>Y60</v>
      </c>
      <c r="J13040" s="68" t="str">
        <f>VLOOKUP(E13040,Refs!$P$2:$S$29,4,FALSE)</f>
        <v>Midlands</v>
      </c>
      <c r="K13040" s="28">
        <f t="shared" si="413"/>
        <v>72778</v>
      </c>
    </row>
    <row r="13041" spans="1:11" x14ac:dyDescent="0.35">
      <c r="A13041" s="69">
        <f t="shared" si="412"/>
        <v>45901</v>
      </c>
      <c r="B13041" t="s">
        <v>925</v>
      </c>
      <c r="C13041" t="s">
        <v>279</v>
      </c>
      <c r="E13041" t="s">
        <v>780</v>
      </c>
      <c r="F13041" t="s">
        <v>249</v>
      </c>
      <c r="G13041" t="s">
        <v>78</v>
      </c>
      <c r="H13041">
        <v>10834</v>
      </c>
      <c r="I13041" s="68" t="str">
        <f>VLOOKUP(E13041,Refs!$P$2:$R$29,3,FALSE)</f>
        <v>Y60</v>
      </c>
      <c r="J13041" s="68" t="str">
        <f>VLOOKUP(E13041,Refs!$P$2:$S$29,4,FALSE)</f>
        <v>Midlands</v>
      </c>
      <c r="K13041" s="28">
        <f t="shared" si="413"/>
        <v>10834</v>
      </c>
    </row>
    <row r="13042" spans="1:11" x14ac:dyDescent="0.35">
      <c r="A13042" s="69">
        <f t="shared" si="412"/>
        <v>45901</v>
      </c>
      <c r="B13042" t="s">
        <v>925</v>
      </c>
      <c r="C13042" t="s">
        <v>279</v>
      </c>
      <c r="E13042" t="s">
        <v>780</v>
      </c>
      <c r="F13042" t="s">
        <v>249</v>
      </c>
      <c r="G13042" t="s">
        <v>79</v>
      </c>
      <c r="H13042">
        <v>659</v>
      </c>
      <c r="I13042" s="68" t="str">
        <f>VLOOKUP(E13042,Refs!$P$2:$R$29,3,FALSE)</f>
        <v>Y60</v>
      </c>
      <c r="J13042" s="68" t="str">
        <f>VLOOKUP(E13042,Refs!$P$2:$S$29,4,FALSE)</f>
        <v>Midlands</v>
      </c>
      <c r="K13042" s="28">
        <f t="shared" si="413"/>
        <v>659</v>
      </c>
    </row>
    <row r="13043" spans="1:11" x14ac:dyDescent="0.35">
      <c r="A13043" s="69">
        <f t="shared" si="412"/>
        <v>45901</v>
      </c>
      <c r="B13043" t="s">
        <v>925</v>
      </c>
      <c r="C13043" t="s">
        <v>279</v>
      </c>
      <c r="E13043" t="s">
        <v>780</v>
      </c>
      <c r="F13043" t="s">
        <v>249</v>
      </c>
      <c r="G13043" t="s">
        <v>25</v>
      </c>
      <c r="H13043">
        <v>84271</v>
      </c>
      <c r="I13043" s="68" t="str">
        <f>VLOOKUP(E13043,Refs!$P$2:$R$29,3,FALSE)</f>
        <v>Y60</v>
      </c>
      <c r="J13043" s="68" t="str">
        <f>VLOOKUP(E13043,Refs!$P$2:$S$29,4,FALSE)</f>
        <v>Midlands</v>
      </c>
      <c r="K13043" s="28">
        <f t="shared" si="413"/>
        <v>84271</v>
      </c>
    </row>
    <row r="13044" spans="1:11" x14ac:dyDescent="0.35">
      <c r="A13044" s="69">
        <f t="shared" si="412"/>
        <v>45901</v>
      </c>
      <c r="B13044" t="s">
        <v>925</v>
      </c>
      <c r="C13044" t="s">
        <v>279</v>
      </c>
      <c r="E13044" t="s">
        <v>780</v>
      </c>
      <c r="F13044" t="s">
        <v>249</v>
      </c>
      <c r="G13044" t="s">
        <v>80</v>
      </c>
      <c r="H13044">
        <v>5641</v>
      </c>
      <c r="I13044" s="68" t="str">
        <f>VLOOKUP(E13044,Refs!$P$2:$R$29,3,FALSE)</f>
        <v>Y60</v>
      </c>
      <c r="J13044" s="68" t="str">
        <f>VLOOKUP(E13044,Refs!$P$2:$S$29,4,FALSE)</f>
        <v>Midlands</v>
      </c>
      <c r="K13044" s="28">
        <f t="shared" si="413"/>
        <v>5641</v>
      </c>
    </row>
    <row r="13045" spans="1:11" x14ac:dyDescent="0.35">
      <c r="A13045" s="69">
        <f t="shared" si="412"/>
        <v>45901</v>
      </c>
      <c r="B13045" t="s">
        <v>925</v>
      </c>
      <c r="C13045" t="s">
        <v>279</v>
      </c>
      <c r="E13045" t="s">
        <v>780</v>
      </c>
      <c r="F13045" t="s">
        <v>249</v>
      </c>
      <c r="G13045" t="s">
        <v>81</v>
      </c>
      <c r="H13045">
        <v>63371</v>
      </c>
      <c r="I13045" s="68" t="str">
        <f>VLOOKUP(E13045,Refs!$P$2:$R$29,3,FALSE)</f>
        <v>Y60</v>
      </c>
      <c r="J13045" s="68" t="str">
        <f>VLOOKUP(E13045,Refs!$P$2:$S$29,4,FALSE)</f>
        <v>Midlands</v>
      </c>
      <c r="K13045" s="28">
        <f t="shared" si="413"/>
        <v>63371</v>
      </c>
    </row>
    <row r="13046" spans="1:11" x14ac:dyDescent="0.35">
      <c r="A13046" s="69">
        <f t="shared" si="412"/>
        <v>45901</v>
      </c>
      <c r="B13046" t="s">
        <v>925</v>
      </c>
      <c r="C13046" t="s">
        <v>279</v>
      </c>
      <c r="E13046" t="s">
        <v>780</v>
      </c>
      <c r="F13046" t="s">
        <v>249</v>
      </c>
      <c r="G13046" t="s">
        <v>82</v>
      </c>
      <c r="H13046">
        <v>31653</v>
      </c>
      <c r="I13046" s="68" t="str">
        <f>VLOOKUP(E13046,Refs!$P$2:$R$29,3,FALSE)</f>
        <v>Y60</v>
      </c>
      <c r="J13046" s="68" t="str">
        <f>VLOOKUP(E13046,Refs!$P$2:$S$29,4,FALSE)</f>
        <v>Midlands</v>
      </c>
      <c r="K13046" s="28">
        <f t="shared" si="413"/>
        <v>31653</v>
      </c>
    </row>
    <row r="13047" spans="1:11" x14ac:dyDescent="0.35">
      <c r="A13047" s="69">
        <f t="shared" si="412"/>
        <v>45901</v>
      </c>
      <c r="B13047" t="s">
        <v>925</v>
      </c>
      <c r="C13047" t="s">
        <v>279</v>
      </c>
      <c r="E13047" t="s">
        <v>780</v>
      </c>
      <c r="F13047" t="s">
        <v>249</v>
      </c>
      <c r="G13047" t="s">
        <v>83</v>
      </c>
      <c r="H13047">
        <v>1661</v>
      </c>
      <c r="I13047" s="68" t="str">
        <f>VLOOKUP(E13047,Refs!$P$2:$R$29,3,FALSE)</f>
        <v>Y60</v>
      </c>
      <c r="J13047" s="68" t="str">
        <f>VLOOKUP(E13047,Refs!$P$2:$S$29,4,FALSE)</f>
        <v>Midlands</v>
      </c>
      <c r="K13047" s="28">
        <f t="shared" si="413"/>
        <v>1661</v>
      </c>
    </row>
    <row r="13048" spans="1:11" x14ac:dyDescent="0.35">
      <c r="A13048" s="69">
        <f t="shared" si="412"/>
        <v>45901</v>
      </c>
      <c r="B13048" t="s">
        <v>925</v>
      </c>
      <c r="C13048" t="s">
        <v>279</v>
      </c>
      <c r="E13048" t="s">
        <v>780</v>
      </c>
      <c r="F13048" t="s">
        <v>249</v>
      </c>
      <c r="G13048" t="s">
        <v>84</v>
      </c>
      <c r="H13048">
        <v>4080</v>
      </c>
      <c r="I13048" s="68" t="str">
        <f>VLOOKUP(E13048,Refs!$P$2:$R$29,3,FALSE)</f>
        <v>Y60</v>
      </c>
      <c r="J13048" s="68" t="str">
        <f>VLOOKUP(E13048,Refs!$P$2:$S$29,4,FALSE)</f>
        <v>Midlands</v>
      </c>
      <c r="K13048" s="28">
        <f t="shared" si="413"/>
        <v>4080</v>
      </c>
    </row>
    <row r="13049" spans="1:11" x14ac:dyDescent="0.35">
      <c r="A13049" s="69">
        <f t="shared" si="412"/>
        <v>45901</v>
      </c>
      <c r="B13049" t="s">
        <v>925</v>
      </c>
      <c r="C13049" t="s">
        <v>279</v>
      </c>
      <c r="E13049" t="s">
        <v>780</v>
      </c>
      <c r="F13049" t="s">
        <v>249</v>
      </c>
      <c r="G13049" t="s">
        <v>85</v>
      </c>
      <c r="H13049">
        <v>9299</v>
      </c>
      <c r="I13049" s="68" t="str">
        <f>VLOOKUP(E13049,Refs!$P$2:$R$29,3,FALSE)</f>
        <v>Y60</v>
      </c>
      <c r="J13049" s="68" t="str">
        <f>VLOOKUP(E13049,Refs!$P$2:$S$29,4,FALSE)</f>
        <v>Midlands</v>
      </c>
      <c r="K13049" s="28">
        <f t="shared" si="413"/>
        <v>9299</v>
      </c>
    </row>
    <row r="13050" spans="1:11" x14ac:dyDescent="0.35">
      <c r="A13050" s="69">
        <f t="shared" si="412"/>
        <v>45901</v>
      </c>
      <c r="B13050" t="s">
        <v>925</v>
      </c>
      <c r="C13050" t="s">
        <v>279</v>
      </c>
      <c r="E13050" t="s">
        <v>780</v>
      </c>
      <c r="F13050" t="s">
        <v>249</v>
      </c>
      <c r="G13050" t="s">
        <v>86</v>
      </c>
      <c r="H13050">
        <v>3644</v>
      </c>
      <c r="I13050" s="68" t="str">
        <f>VLOOKUP(E13050,Refs!$P$2:$R$29,3,FALSE)</f>
        <v>Y60</v>
      </c>
      <c r="J13050" s="68" t="str">
        <f>VLOOKUP(E13050,Refs!$P$2:$S$29,4,FALSE)</f>
        <v>Midlands</v>
      </c>
      <c r="K13050" s="28">
        <f t="shared" si="413"/>
        <v>3644</v>
      </c>
    </row>
    <row r="13051" spans="1:11" x14ac:dyDescent="0.35">
      <c r="A13051" s="69">
        <f t="shared" si="412"/>
        <v>45901</v>
      </c>
      <c r="B13051" t="s">
        <v>925</v>
      </c>
      <c r="C13051" t="s">
        <v>279</v>
      </c>
      <c r="E13051" t="s">
        <v>780</v>
      </c>
      <c r="F13051" t="s">
        <v>249</v>
      </c>
      <c r="G13051" t="s">
        <v>87</v>
      </c>
      <c r="H13051">
        <v>3266</v>
      </c>
      <c r="I13051" s="68" t="str">
        <f>VLOOKUP(E13051,Refs!$P$2:$R$29,3,FALSE)</f>
        <v>Y60</v>
      </c>
      <c r="J13051" s="68" t="str">
        <f>VLOOKUP(E13051,Refs!$P$2:$S$29,4,FALSE)</f>
        <v>Midlands</v>
      </c>
      <c r="K13051" s="28">
        <f t="shared" si="413"/>
        <v>3266</v>
      </c>
    </row>
    <row r="13052" spans="1:11" x14ac:dyDescent="0.35">
      <c r="A13052" s="69">
        <f t="shared" si="412"/>
        <v>45901</v>
      </c>
      <c r="B13052" t="s">
        <v>925</v>
      </c>
      <c r="C13052" t="s">
        <v>279</v>
      </c>
      <c r="E13052" t="s">
        <v>780</v>
      </c>
      <c r="F13052" t="s">
        <v>249</v>
      </c>
      <c r="G13052" t="s">
        <v>88</v>
      </c>
      <c r="H13052">
        <v>9480</v>
      </c>
      <c r="I13052" s="68" t="str">
        <f>VLOOKUP(E13052,Refs!$P$2:$R$29,3,FALSE)</f>
        <v>Y60</v>
      </c>
      <c r="J13052" s="68" t="str">
        <f>VLOOKUP(E13052,Refs!$P$2:$S$29,4,FALSE)</f>
        <v>Midlands</v>
      </c>
      <c r="K13052" s="28">
        <f t="shared" si="413"/>
        <v>9480</v>
      </c>
    </row>
    <row r="13053" spans="1:11" x14ac:dyDescent="0.35">
      <c r="A13053" s="69">
        <f t="shared" si="412"/>
        <v>45901</v>
      </c>
      <c r="B13053" t="s">
        <v>925</v>
      </c>
      <c r="C13053" t="s">
        <v>279</v>
      </c>
      <c r="E13053" t="s">
        <v>780</v>
      </c>
      <c r="F13053" t="s">
        <v>249</v>
      </c>
      <c r="G13053" t="s">
        <v>89</v>
      </c>
      <c r="H13053">
        <v>264190</v>
      </c>
      <c r="I13053" s="68" t="str">
        <f>VLOOKUP(E13053,Refs!$P$2:$R$29,3,FALSE)</f>
        <v>Y60</v>
      </c>
      <c r="J13053" s="68" t="str">
        <f>VLOOKUP(E13053,Refs!$P$2:$S$29,4,FALSE)</f>
        <v>Midlands</v>
      </c>
      <c r="K13053" s="28">
        <f t="shared" si="413"/>
        <v>264190</v>
      </c>
    </row>
    <row r="13054" spans="1:11" x14ac:dyDescent="0.35">
      <c r="A13054" s="69">
        <f t="shared" si="412"/>
        <v>45901</v>
      </c>
      <c r="B13054" t="s">
        <v>925</v>
      </c>
      <c r="C13054" t="s">
        <v>279</v>
      </c>
      <c r="E13054" t="s">
        <v>780</v>
      </c>
      <c r="F13054" t="s">
        <v>249</v>
      </c>
      <c r="G13054" t="s">
        <v>27</v>
      </c>
      <c r="H13054">
        <v>35429</v>
      </c>
      <c r="I13054" s="68" t="str">
        <f>VLOOKUP(E13054,Refs!$P$2:$R$29,3,FALSE)</f>
        <v>Y60</v>
      </c>
      <c r="J13054" s="68" t="str">
        <f>VLOOKUP(E13054,Refs!$P$2:$S$29,4,FALSE)</f>
        <v>Midlands</v>
      </c>
      <c r="K13054" s="28">
        <f t="shared" si="413"/>
        <v>35429</v>
      </c>
    </row>
    <row r="13055" spans="1:11" x14ac:dyDescent="0.35">
      <c r="A13055" s="69">
        <f t="shared" si="412"/>
        <v>45901</v>
      </c>
      <c r="B13055" t="s">
        <v>925</v>
      </c>
      <c r="C13055" t="s">
        <v>279</v>
      </c>
      <c r="E13055" t="s">
        <v>780</v>
      </c>
      <c r="F13055" t="s">
        <v>249</v>
      </c>
      <c r="G13055" t="s">
        <v>29</v>
      </c>
      <c r="H13055">
        <v>37043</v>
      </c>
      <c r="I13055" s="68" t="str">
        <f>VLOOKUP(E13055,Refs!$P$2:$R$29,3,FALSE)</f>
        <v>Y60</v>
      </c>
      <c r="J13055" s="68" t="str">
        <f>VLOOKUP(E13055,Refs!$P$2:$S$29,4,FALSE)</f>
        <v>Midlands</v>
      </c>
      <c r="K13055" s="28">
        <f t="shared" si="413"/>
        <v>37043</v>
      </c>
    </row>
    <row r="13056" spans="1:11" x14ac:dyDescent="0.35">
      <c r="A13056" s="69">
        <f t="shared" si="412"/>
        <v>45901</v>
      </c>
      <c r="B13056" t="s">
        <v>925</v>
      </c>
      <c r="C13056" t="s">
        <v>279</v>
      </c>
      <c r="E13056" t="s">
        <v>780</v>
      </c>
      <c r="F13056" t="s">
        <v>249</v>
      </c>
      <c r="G13056" t="s">
        <v>90</v>
      </c>
      <c r="H13056">
        <v>23153</v>
      </c>
      <c r="I13056" s="68" t="str">
        <f>VLOOKUP(E13056,Refs!$P$2:$R$29,3,FALSE)</f>
        <v>Y60</v>
      </c>
      <c r="J13056" s="68" t="str">
        <f>VLOOKUP(E13056,Refs!$P$2:$S$29,4,FALSE)</f>
        <v>Midlands</v>
      </c>
      <c r="K13056" s="28">
        <f t="shared" si="413"/>
        <v>23153</v>
      </c>
    </row>
    <row r="13057" spans="1:11" x14ac:dyDescent="0.35">
      <c r="A13057" s="69">
        <f t="shared" si="412"/>
        <v>45901</v>
      </c>
      <c r="B13057" t="s">
        <v>925</v>
      </c>
      <c r="C13057" t="s">
        <v>279</v>
      </c>
      <c r="E13057" t="s">
        <v>780</v>
      </c>
      <c r="F13057" t="s">
        <v>249</v>
      </c>
      <c r="G13057" t="s">
        <v>91</v>
      </c>
      <c r="H13057">
        <v>75</v>
      </c>
      <c r="I13057" s="68" t="str">
        <f>VLOOKUP(E13057,Refs!$P$2:$R$29,3,FALSE)</f>
        <v>Y60</v>
      </c>
      <c r="J13057" s="68" t="str">
        <f>VLOOKUP(E13057,Refs!$P$2:$S$29,4,FALSE)</f>
        <v>Midlands</v>
      </c>
      <c r="K13057" s="28">
        <f t="shared" si="413"/>
        <v>75</v>
      </c>
    </row>
    <row r="13058" spans="1:11" x14ac:dyDescent="0.35">
      <c r="A13058" s="69">
        <f t="shared" si="412"/>
        <v>45901</v>
      </c>
      <c r="B13058" t="s">
        <v>925</v>
      </c>
      <c r="C13058" t="s">
        <v>279</v>
      </c>
      <c r="E13058" t="s">
        <v>780</v>
      </c>
      <c r="F13058" t="s">
        <v>249</v>
      </c>
      <c r="G13058" t="s">
        <v>92</v>
      </c>
      <c r="H13058">
        <v>16848</v>
      </c>
      <c r="I13058" s="68" t="str">
        <f>VLOOKUP(E13058,Refs!$P$2:$R$29,3,FALSE)</f>
        <v>Y60</v>
      </c>
      <c r="J13058" s="68" t="str">
        <f>VLOOKUP(E13058,Refs!$P$2:$S$29,4,FALSE)</f>
        <v>Midlands</v>
      </c>
      <c r="K13058" s="28">
        <f t="shared" si="413"/>
        <v>16848</v>
      </c>
    </row>
    <row r="13059" spans="1:11" x14ac:dyDescent="0.35">
      <c r="A13059" s="69">
        <f t="shared" ref="A13059:A13122" si="414">DATEVALUE(RIGHT(B13059,8))</f>
        <v>45901</v>
      </c>
      <c r="B13059" t="s">
        <v>925</v>
      </c>
      <c r="C13059" t="s">
        <v>279</v>
      </c>
      <c r="E13059" t="s">
        <v>780</v>
      </c>
      <c r="F13059" t="s">
        <v>249</v>
      </c>
      <c r="G13059" t="s">
        <v>93</v>
      </c>
      <c r="H13059">
        <v>919</v>
      </c>
      <c r="I13059" s="68" t="str">
        <f>VLOOKUP(E13059,Refs!$P$2:$R$29,3,FALSE)</f>
        <v>Y60</v>
      </c>
      <c r="J13059" s="68" t="str">
        <f>VLOOKUP(E13059,Refs!$P$2:$S$29,4,FALSE)</f>
        <v>Midlands</v>
      </c>
      <c r="K13059" s="28">
        <f t="shared" si="413"/>
        <v>919</v>
      </c>
    </row>
    <row r="13060" spans="1:11" x14ac:dyDescent="0.35">
      <c r="A13060" s="69">
        <f t="shared" si="414"/>
        <v>45901</v>
      </c>
      <c r="B13060" t="s">
        <v>925</v>
      </c>
      <c r="C13060" t="s">
        <v>279</v>
      </c>
      <c r="E13060" t="s">
        <v>780</v>
      </c>
      <c r="F13060" t="s">
        <v>249</v>
      </c>
      <c r="G13060" t="s">
        <v>94</v>
      </c>
      <c r="H13060">
        <v>9239</v>
      </c>
      <c r="I13060" s="68" t="str">
        <f>VLOOKUP(E13060,Refs!$P$2:$R$29,3,FALSE)</f>
        <v>Y60</v>
      </c>
      <c r="J13060" s="68" t="str">
        <f>VLOOKUP(E13060,Refs!$P$2:$S$29,4,FALSE)</f>
        <v>Midlands</v>
      </c>
      <c r="K13060" s="28">
        <f t="shared" si="413"/>
        <v>9239</v>
      </c>
    </row>
    <row r="13061" spans="1:11" x14ac:dyDescent="0.35">
      <c r="A13061" s="69">
        <f t="shared" si="414"/>
        <v>45901</v>
      </c>
      <c r="B13061" t="s">
        <v>925</v>
      </c>
      <c r="C13061" t="s">
        <v>279</v>
      </c>
      <c r="E13061" t="s">
        <v>780</v>
      </c>
      <c r="F13061" t="s">
        <v>249</v>
      </c>
      <c r="G13061" t="s">
        <v>95</v>
      </c>
      <c r="H13061">
        <v>1508</v>
      </c>
      <c r="I13061" s="68" t="str">
        <f>VLOOKUP(E13061,Refs!$P$2:$R$29,3,FALSE)</f>
        <v>Y60</v>
      </c>
      <c r="J13061" s="68" t="str">
        <f>VLOOKUP(E13061,Refs!$P$2:$S$29,4,FALSE)</f>
        <v>Midlands</v>
      </c>
      <c r="K13061" s="28">
        <f t="shared" si="413"/>
        <v>1508</v>
      </c>
    </row>
    <row r="13062" spans="1:11" x14ac:dyDescent="0.35">
      <c r="A13062" s="69">
        <f t="shared" si="414"/>
        <v>45901</v>
      </c>
      <c r="B13062" t="s">
        <v>925</v>
      </c>
      <c r="C13062" t="s">
        <v>279</v>
      </c>
      <c r="E13062" t="s">
        <v>780</v>
      </c>
      <c r="F13062" t="s">
        <v>249</v>
      </c>
      <c r="G13062" t="s">
        <v>96</v>
      </c>
      <c r="H13062">
        <v>11872</v>
      </c>
      <c r="I13062" s="68" t="str">
        <f>VLOOKUP(E13062,Refs!$P$2:$R$29,3,FALSE)</f>
        <v>Y60</v>
      </c>
      <c r="J13062" s="68" t="str">
        <f>VLOOKUP(E13062,Refs!$P$2:$S$29,4,FALSE)</f>
        <v>Midlands</v>
      </c>
      <c r="K13062" s="28">
        <f t="shared" si="413"/>
        <v>11872</v>
      </c>
    </row>
    <row r="13063" spans="1:11" x14ac:dyDescent="0.35">
      <c r="A13063" s="69">
        <f t="shared" si="414"/>
        <v>45901</v>
      </c>
      <c r="B13063" t="s">
        <v>925</v>
      </c>
      <c r="C13063" t="s">
        <v>279</v>
      </c>
      <c r="E13063" t="s">
        <v>780</v>
      </c>
      <c r="F13063" t="s">
        <v>249</v>
      </c>
      <c r="G13063" t="s">
        <v>31</v>
      </c>
      <c r="H13063">
        <v>5706</v>
      </c>
      <c r="I13063" s="68" t="str">
        <f>VLOOKUP(E13063,Refs!$P$2:$R$29,3,FALSE)</f>
        <v>Y60</v>
      </c>
      <c r="J13063" s="68" t="str">
        <f>VLOOKUP(E13063,Refs!$P$2:$S$29,4,FALSE)</f>
        <v>Midlands</v>
      </c>
      <c r="K13063" s="28">
        <f t="shared" si="413"/>
        <v>5706</v>
      </c>
    </row>
    <row r="13064" spans="1:11" x14ac:dyDescent="0.35">
      <c r="A13064" s="69">
        <f t="shared" si="414"/>
        <v>45901</v>
      </c>
      <c r="B13064" t="s">
        <v>925</v>
      </c>
      <c r="C13064" t="s">
        <v>279</v>
      </c>
      <c r="E13064" t="s">
        <v>780</v>
      </c>
      <c r="F13064" t="s">
        <v>249</v>
      </c>
      <c r="G13064" t="s">
        <v>97</v>
      </c>
      <c r="H13064">
        <v>28871</v>
      </c>
      <c r="I13064" s="68" t="str">
        <f>VLOOKUP(E13064,Refs!$P$2:$R$29,3,FALSE)</f>
        <v>Y60</v>
      </c>
      <c r="J13064" s="68" t="str">
        <f>VLOOKUP(E13064,Refs!$P$2:$S$29,4,FALSE)</f>
        <v>Midlands</v>
      </c>
      <c r="K13064" s="28">
        <f t="shared" si="413"/>
        <v>28871</v>
      </c>
    </row>
    <row r="13065" spans="1:11" x14ac:dyDescent="0.35">
      <c r="A13065" s="69">
        <f t="shared" si="414"/>
        <v>45901</v>
      </c>
      <c r="B13065" t="s">
        <v>925</v>
      </c>
      <c r="C13065" t="s">
        <v>279</v>
      </c>
      <c r="E13065" t="s">
        <v>780</v>
      </c>
      <c r="F13065" t="s">
        <v>249</v>
      </c>
      <c r="G13065" t="s">
        <v>98</v>
      </c>
      <c r="H13065">
        <v>25262</v>
      </c>
      <c r="I13065" s="68" t="str">
        <f>VLOOKUP(E13065,Refs!$P$2:$R$29,3,FALSE)</f>
        <v>Y60</v>
      </c>
      <c r="J13065" s="68" t="str">
        <f>VLOOKUP(E13065,Refs!$P$2:$S$29,4,FALSE)</f>
        <v>Midlands</v>
      </c>
      <c r="K13065" s="28">
        <f t="shared" si="413"/>
        <v>25262</v>
      </c>
    </row>
    <row r="13066" spans="1:11" x14ac:dyDescent="0.35">
      <c r="A13066" s="69">
        <f t="shared" si="414"/>
        <v>45901</v>
      </c>
      <c r="B13066" t="s">
        <v>925</v>
      </c>
      <c r="C13066" t="s">
        <v>279</v>
      </c>
      <c r="E13066" t="s">
        <v>780</v>
      </c>
      <c r="F13066" t="s">
        <v>249</v>
      </c>
      <c r="G13066" t="s">
        <v>99</v>
      </c>
      <c r="H13066">
        <v>23095</v>
      </c>
      <c r="I13066" s="68" t="str">
        <f>VLOOKUP(E13066,Refs!$P$2:$R$29,3,FALSE)</f>
        <v>Y60</v>
      </c>
      <c r="J13066" s="68" t="str">
        <f>VLOOKUP(E13066,Refs!$P$2:$S$29,4,FALSE)</f>
        <v>Midlands</v>
      </c>
      <c r="K13066" s="28">
        <f t="shared" si="413"/>
        <v>23095</v>
      </c>
    </row>
    <row r="13067" spans="1:11" x14ac:dyDescent="0.35">
      <c r="A13067" s="69">
        <f t="shared" si="414"/>
        <v>45901</v>
      </c>
      <c r="B13067" t="s">
        <v>925</v>
      </c>
      <c r="C13067" t="s">
        <v>279</v>
      </c>
      <c r="E13067" t="s">
        <v>780</v>
      </c>
      <c r="F13067" t="s">
        <v>249</v>
      </c>
      <c r="G13067" t="s">
        <v>100</v>
      </c>
      <c r="H13067">
        <v>15640</v>
      </c>
      <c r="I13067" s="68" t="str">
        <f>VLOOKUP(E13067,Refs!$P$2:$R$29,3,FALSE)</f>
        <v>Y60</v>
      </c>
      <c r="J13067" s="68" t="str">
        <f>VLOOKUP(E13067,Refs!$P$2:$S$29,4,FALSE)</f>
        <v>Midlands</v>
      </c>
      <c r="K13067" s="28">
        <f t="shared" si="413"/>
        <v>15640</v>
      </c>
    </row>
    <row r="13068" spans="1:11" x14ac:dyDescent="0.35">
      <c r="A13068" s="69">
        <f t="shared" si="414"/>
        <v>45901</v>
      </c>
      <c r="B13068" t="s">
        <v>925</v>
      </c>
      <c r="C13068" t="s">
        <v>279</v>
      </c>
      <c r="E13068" t="s">
        <v>780</v>
      </c>
      <c r="F13068" t="s">
        <v>249</v>
      </c>
      <c r="G13068" t="s">
        <v>101</v>
      </c>
      <c r="H13068">
        <v>7295</v>
      </c>
      <c r="I13068" s="68" t="str">
        <f>VLOOKUP(E13068,Refs!$P$2:$R$29,3,FALSE)</f>
        <v>Y60</v>
      </c>
      <c r="J13068" s="68" t="str">
        <f>VLOOKUP(E13068,Refs!$P$2:$S$29,4,FALSE)</f>
        <v>Midlands</v>
      </c>
      <c r="K13068" s="28">
        <f t="shared" si="413"/>
        <v>7295</v>
      </c>
    </row>
    <row r="13069" spans="1:11" x14ac:dyDescent="0.35">
      <c r="A13069" s="69">
        <f t="shared" si="414"/>
        <v>45901</v>
      </c>
      <c r="B13069" t="s">
        <v>925</v>
      </c>
      <c r="C13069" t="s">
        <v>279</v>
      </c>
      <c r="E13069" t="s">
        <v>780</v>
      </c>
      <c r="F13069" t="s">
        <v>249</v>
      </c>
      <c r="G13069" t="s">
        <v>102</v>
      </c>
      <c r="H13069">
        <v>2076</v>
      </c>
      <c r="I13069" s="68" t="str">
        <f>VLOOKUP(E13069,Refs!$P$2:$R$29,3,FALSE)</f>
        <v>Y60</v>
      </c>
      <c r="J13069" s="68" t="str">
        <f>VLOOKUP(E13069,Refs!$P$2:$S$29,4,FALSE)</f>
        <v>Midlands</v>
      </c>
      <c r="K13069" s="28">
        <f t="shared" si="413"/>
        <v>2076</v>
      </c>
    </row>
    <row r="13070" spans="1:11" x14ac:dyDescent="0.35">
      <c r="A13070" s="69">
        <f t="shared" si="414"/>
        <v>45901</v>
      </c>
      <c r="B13070" t="s">
        <v>925</v>
      </c>
      <c r="C13070" t="s">
        <v>279</v>
      </c>
      <c r="E13070" t="s">
        <v>780</v>
      </c>
      <c r="F13070" t="s">
        <v>249</v>
      </c>
      <c r="G13070" t="s">
        <v>103</v>
      </c>
      <c r="H13070">
        <v>14754</v>
      </c>
      <c r="I13070" s="68" t="str">
        <f>VLOOKUP(E13070,Refs!$P$2:$R$29,3,FALSE)</f>
        <v>Y60</v>
      </c>
      <c r="J13070" s="68" t="str">
        <f>VLOOKUP(E13070,Refs!$P$2:$S$29,4,FALSE)</f>
        <v>Midlands</v>
      </c>
      <c r="K13070" s="28">
        <f t="shared" si="413"/>
        <v>14754</v>
      </c>
    </row>
    <row r="13071" spans="1:11" x14ac:dyDescent="0.35">
      <c r="A13071" s="69">
        <f t="shared" si="414"/>
        <v>45901</v>
      </c>
      <c r="B13071" t="s">
        <v>925</v>
      </c>
      <c r="C13071" t="s">
        <v>279</v>
      </c>
      <c r="E13071" t="s">
        <v>780</v>
      </c>
      <c r="F13071" t="s">
        <v>249</v>
      </c>
      <c r="G13071" t="s">
        <v>104</v>
      </c>
      <c r="H13071">
        <v>26685465</v>
      </c>
      <c r="I13071" s="68" t="str">
        <f>VLOOKUP(E13071,Refs!$P$2:$R$29,3,FALSE)</f>
        <v>Y60</v>
      </c>
      <c r="J13071" s="68" t="str">
        <f>VLOOKUP(E13071,Refs!$P$2:$S$29,4,FALSE)</f>
        <v>Midlands</v>
      </c>
      <c r="K13071" s="28">
        <f t="shared" si="413"/>
        <v>26685465</v>
      </c>
    </row>
    <row r="13072" spans="1:11" x14ac:dyDescent="0.35">
      <c r="A13072" s="69">
        <f t="shared" si="414"/>
        <v>45901</v>
      </c>
      <c r="B13072" t="s">
        <v>925</v>
      </c>
      <c r="C13072" t="s">
        <v>279</v>
      </c>
      <c r="E13072" t="s">
        <v>780</v>
      </c>
      <c r="F13072" t="s">
        <v>249</v>
      </c>
      <c r="G13072" t="s">
        <v>105</v>
      </c>
      <c r="H13072">
        <v>28386</v>
      </c>
      <c r="I13072" s="68" t="str">
        <f>VLOOKUP(E13072,Refs!$P$2:$R$29,3,FALSE)</f>
        <v>Y60</v>
      </c>
      <c r="J13072" s="68" t="str">
        <f>VLOOKUP(E13072,Refs!$P$2:$S$29,4,FALSE)</f>
        <v>Midlands</v>
      </c>
      <c r="K13072" s="28">
        <f t="shared" si="413"/>
        <v>28386</v>
      </c>
    </row>
    <row r="13073" spans="1:11" x14ac:dyDescent="0.35">
      <c r="A13073" s="69">
        <f t="shared" si="414"/>
        <v>45901</v>
      </c>
      <c r="B13073" t="s">
        <v>925</v>
      </c>
      <c r="C13073" t="s">
        <v>279</v>
      </c>
      <c r="E13073" t="s">
        <v>780</v>
      </c>
      <c r="F13073" t="s">
        <v>249</v>
      </c>
      <c r="G13073" t="s">
        <v>106</v>
      </c>
      <c r="H13073">
        <v>10907</v>
      </c>
      <c r="I13073" s="68" t="str">
        <f>VLOOKUP(E13073,Refs!$P$2:$R$29,3,FALSE)</f>
        <v>Y60</v>
      </c>
      <c r="J13073" s="68" t="str">
        <f>VLOOKUP(E13073,Refs!$P$2:$S$29,4,FALSE)</f>
        <v>Midlands</v>
      </c>
      <c r="K13073" s="28">
        <f t="shared" si="413"/>
        <v>10907</v>
      </c>
    </row>
    <row r="13074" spans="1:11" x14ac:dyDescent="0.35">
      <c r="A13074" s="69">
        <f t="shared" si="414"/>
        <v>45901</v>
      </c>
      <c r="B13074" t="s">
        <v>925</v>
      </c>
      <c r="C13074" t="s">
        <v>279</v>
      </c>
      <c r="E13074" t="s">
        <v>780</v>
      </c>
      <c r="F13074" t="s">
        <v>249</v>
      </c>
      <c r="G13074" t="s">
        <v>107</v>
      </c>
      <c r="H13074">
        <v>1598</v>
      </c>
      <c r="I13074" s="68" t="str">
        <f>VLOOKUP(E13074,Refs!$P$2:$R$29,3,FALSE)</f>
        <v>Y60</v>
      </c>
      <c r="J13074" s="68" t="str">
        <f>VLOOKUP(E13074,Refs!$P$2:$S$29,4,FALSE)</f>
        <v>Midlands</v>
      </c>
      <c r="K13074" s="28">
        <f t="shared" si="413"/>
        <v>1598</v>
      </c>
    </row>
    <row r="13075" spans="1:11" x14ac:dyDescent="0.35">
      <c r="A13075" s="69">
        <f t="shared" si="414"/>
        <v>45901</v>
      </c>
      <c r="B13075" t="s">
        <v>925</v>
      </c>
      <c r="C13075" t="s">
        <v>279</v>
      </c>
      <c r="E13075" t="s">
        <v>780</v>
      </c>
      <c r="F13075" t="s">
        <v>249</v>
      </c>
      <c r="G13075" t="s">
        <v>108</v>
      </c>
      <c r="H13075">
        <v>5228</v>
      </c>
      <c r="I13075" s="68" t="str">
        <f>VLOOKUP(E13075,Refs!$P$2:$R$29,3,FALSE)</f>
        <v>Y60</v>
      </c>
      <c r="J13075" s="68" t="str">
        <f>VLOOKUP(E13075,Refs!$P$2:$S$29,4,FALSE)</f>
        <v>Midlands</v>
      </c>
      <c r="K13075" s="28">
        <f t="shared" si="413"/>
        <v>5228</v>
      </c>
    </row>
    <row r="13076" spans="1:11" x14ac:dyDescent="0.35">
      <c r="A13076" s="69">
        <f t="shared" si="414"/>
        <v>45901</v>
      </c>
      <c r="B13076" t="s">
        <v>925</v>
      </c>
      <c r="C13076" t="s">
        <v>279</v>
      </c>
      <c r="E13076" t="s">
        <v>780</v>
      </c>
      <c r="F13076" t="s">
        <v>249</v>
      </c>
      <c r="G13076" t="s">
        <v>109</v>
      </c>
      <c r="H13076">
        <v>12079990</v>
      </c>
      <c r="I13076" s="68" t="str">
        <f>VLOOKUP(E13076,Refs!$P$2:$R$29,3,FALSE)</f>
        <v>Y60</v>
      </c>
      <c r="J13076" s="68" t="str">
        <f>VLOOKUP(E13076,Refs!$P$2:$S$29,4,FALSE)</f>
        <v>Midlands</v>
      </c>
      <c r="K13076" s="28">
        <f t="shared" si="413"/>
        <v>12079990</v>
      </c>
    </row>
    <row r="13077" spans="1:11" x14ac:dyDescent="0.35">
      <c r="A13077" s="69">
        <f t="shared" si="414"/>
        <v>45901</v>
      </c>
      <c r="B13077" t="s">
        <v>925</v>
      </c>
      <c r="C13077" t="s">
        <v>279</v>
      </c>
      <c r="E13077" t="s">
        <v>780</v>
      </c>
      <c r="F13077" t="s">
        <v>249</v>
      </c>
      <c r="G13077" t="s">
        <v>110</v>
      </c>
      <c r="H13077">
        <v>13472</v>
      </c>
      <c r="I13077" s="68" t="str">
        <f>VLOOKUP(E13077,Refs!$P$2:$R$29,3,FALSE)</f>
        <v>Y60</v>
      </c>
      <c r="J13077" s="68" t="str">
        <f>VLOOKUP(E13077,Refs!$P$2:$S$29,4,FALSE)</f>
        <v>Midlands</v>
      </c>
      <c r="K13077" s="28">
        <f t="shared" si="413"/>
        <v>13472</v>
      </c>
    </row>
    <row r="13078" spans="1:11" x14ac:dyDescent="0.35">
      <c r="A13078" s="69">
        <f t="shared" si="414"/>
        <v>45901</v>
      </c>
      <c r="B13078" t="s">
        <v>925</v>
      </c>
      <c r="C13078" t="s">
        <v>279</v>
      </c>
      <c r="E13078" t="s">
        <v>780</v>
      </c>
      <c r="F13078" t="s">
        <v>249</v>
      </c>
      <c r="G13078" t="s">
        <v>808</v>
      </c>
      <c r="H13078">
        <v>119462</v>
      </c>
      <c r="I13078" s="68" t="str">
        <f>VLOOKUP(E13078,Refs!$P$2:$R$29,3,FALSE)</f>
        <v>Y60</v>
      </c>
      <c r="J13078" s="68" t="str">
        <f>VLOOKUP(E13078,Refs!$P$2:$S$29,4,FALSE)</f>
        <v>Midlands</v>
      </c>
      <c r="K13078" s="28">
        <f t="shared" si="413"/>
        <v>119462</v>
      </c>
    </row>
    <row r="13079" spans="1:11" x14ac:dyDescent="0.35">
      <c r="A13079" s="69">
        <f t="shared" si="414"/>
        <v>45901</v>
      </c>
      <c r="B13079" t="s">
        <v>925</v>
      </c>
      <c r="C13079" t="s">
        <v>279</v>
      </c>
      <c r="E13079" t="s">
        <v>780</v>
      </c>
      <c r="F13079" t="s">
        <v>249</v>
      </c>
      <c r="G13079" t="s">
        <v>809</v>
      </c>
      <c r="H13079">
        <v>2924</v>
      </c>
      <c r="I13079" s="68" t="str">
        <f>VLOOKUP(E13079,Refs!$P$2:$R$29,3,FALSE)</f>
        <v>Y60</v>
      </c>
      <c r="J13079" s="68" t="str">
        <f>VLOOKUP(E13079,Refs!$P$2:$S$29,4,FALSE)</f>
        <v>Midlands</v>
      </c>
      <c r="K13079" s="28">
        <f t="shared" si="413"/>
        <v>2924</v>
      </c>
    </row>
    <row r="13080" spans="1:11" x14ac:dyDescent="0.35">
      <c r="A13080" s="69">
        <f t="shared" si="414"/>
        <v>45901</v>
      </c>
      <c r="B13080" t="s">
        <v>925</v>
      </c>
      <c r="C13080" t="s">
        <v>279</v>
      </c>
      <c r="E13080" t="s">
        <v>780</v>
      </c>
      <c r="F13080" t="s">
        <v>249</v>
      </c>
      <c r="G13080" t="s">
        <v>111</v>
      </c>
      <c r="H13080">
        <v>195650</v>
      </c>
      <c r="I13080" s="68" t="str">
        <f>VLOOKUP(E13080,Refs!$P$2:$R$29,3,FALSE)</f>
        <v>Y60</v>
      </c>
      <c r="J13080" s="68" t="str">
        <f>VLOOKUP(E13080,Refs!$P$2:$S$29,4,FALSE)</f>
        <v>Midlands</v>
      </c>
      <c r="K13080" s="28">
        <f t="shared" si="413"/>
        <v>195650</v>
      </c>
    </row>
    <row r="13081" spans="1:11" x14ac:dyDescent="0.35">
      <c r="A13081" s="69">
        <f t="shared" si="414"/>
        <v>45901</v>
      </c>
      <c r="B13081" t="s">
        <v>925</v>
      </c>
      <c r="C13081" t="s">
        <v>279</v>
      </c>
      <c r="E13081" t="s">
        <v>780</v>
      </c>
      <c r="F13081" t="s">
        <v>249</v>
      </c>
      <c r="G13081" t="s">
        <v>112</v>
      </c>
      <c r="H13081">
        <v>312</v>
      </c>
      <c r="I13081" s="68" t="str">
        <f>VLOOKUP(E13081,Refs!$P$2:$R$29,3,FALSE)</f>
        <v>Y60</v>
      </c>
      <c r="J13081" s="68" t="str">
        <f>VLOOKUP(E13081,Refs!$P$2:$S$29,4,FALSE)</f>
        <v>Midlands</v>
      </c>
      <c r="K13081" s="28">
        <f t="shared" si="413"/>
        <v>312</v>
      </c>
    </row>
    <row r="13082" spans="1:11" x14ac:dyDescent="0.35">
      <c r="A13082" s="69">
        <f t="shared" si="414"/>
        <v>45901</v>
      </c>
      <c r="B13082" t="s">
        <v>925</v>
      </c>
      <c r="C13082" t="s">
        <v>279</v>
      </c>
      <c r="E13082" t="s">
        <v>780</v>
      </c>
      <c r="F13082" t="s">
        <v>249</v>
      </c>
      <c r="G13082" t="s">
        <v>113</v>
      </c>
      <c r="H13082">
        <v>145402</v>
      </c>
      <c r="I13082" s="68" t="str">
        <f>VLOOKUP(E13082,Refs!$P$2:$R$29,3,FALSE)</f>
        <v>Y60</v>
      </c>
      <c r="J13082" s="68" t="str">
        <f>VLOOKUP(E13082,Refs!$P$2:$S$29,4,FALSE)</f>
        <v>Midlands</v>
      </c>
      <c r="K13082" s="28">
        <f t="shared" si="413"/>
        <v>145402</v>
      </c>
    </row>
    <row r="13083" spans="1:11" x14ac:dyDescent="0.35">
      <c r="A13083" s="69">
        <f t="shared" si="414"/>
        <v>45901</v>
      </c>
      <c r="B13083" t="s">
        <v>925</v>
      </c>
      <c r="C13083" t="s">
        <v>279</v>
      </c>
      <c r="E13083" t="s">
        <v>780</v>
      </c>
      <c r="F13083" t="s">
        <v>249</v>
      </c>
      <c r="G13083" t="s">
        <v>114</v>
      </c>
      <c r="H13083">
        <v>39564</v>
      </c>
      <c r="I13083" s="68" t="str">
        <f>VLOOKUP(E13083,Refs!$P$2:$R$29,3,FALSE)</f>
        <v>Y60</v>
      </c>
      <c r="J13083" s="68" t="str">
        <f>VLOOKUP(E13083,Refs!$P$2:$S$29,4,FALSE)</f>
        <v>Midlands</v>
      </c>
      <c r="K13083" s="28">
        <f t="shared" si="413"/>
        <v>39564</v>
      </c>
    </row>
    <row r="13084" spans="1:11" x14ac:dyDescent="0.35">
      <c r="A13084" s="69">
        <f t="shared" si="414"/>
        <v>45901</v>
      </c>
      <c r="B13084" t="s">
        <v>925</v>
      </c>
      <c r="C13084" t="s">
        <v>279</v>
      </c>
      <c r="E13084" t="s">
        <v>780</v>
      </c>
      <c r="F13084" t="s">
        <v>249</v>
      </c>
      <c r="G13084" t="s">
        <v>115</v>
      </c>
      <c r="H13084">
        <v>41742</v>
      </c>
      <c r="I13084" s="68" t="str">
        <f>VLOOKUP(E13084,Refs!$P$2:$R$29,3,FALSE)</f>
        <v>Y60</v>
      </c>
      <c r="J13084" s="68" t="str">
        <f>VLOOKUP(E13084,Refs!$P$2:$S$29,4,FALSE)</f>
        <v>Midlands</v>
      </c>
      <c r="K13084" s="28">
        <f t="shared" si="413"/>
        <v>41742</v>
      </c>
    </row>
    <row r="13085" spans="1:11" x14ac:dyDescent="0.35">
      <c r="A13085" s="69">
        <f t="shared" si="414"/>
        <v>45901</v>
      </c>
      <c r="B13085" t="s">
        <v>925</v>
      </c>
      <c r="C13085" t="s">
        <v>279</v>
      </c>
      <c r="E13085" t="s">
        <v>780</v>
      </c>
      <c r="F13085" t="s">
        <v>249</v>
      </c>
      <c r="G13085" t="s">
        <v>116</v>
      </c>
      <c r="H13085">
        <v>20246</v>
      </c>
      <c r="I13085" s="68" t="str">
        <f>VLOOKUP(E13085,Refs!$P$2:$R$29,3,FALSE)</f>
        <v>Y60</v>
      </c>
      <c r="J13085" s="68" t="str">
        <f>VLOOKUP(E13085,Refs!$P$2:$S$29,4,FALSE)</f>
        <v>Midlands</v>
      </c>
      <c r="K13085" s="28">
        <f t="shared" si="413"/>
        <v>20246</v>
      </c>
    </row>
    <row r="13086" spans="1:11" x14ac:dyDescent="0.35">
      <c r="A13086" s="69">
        <f t="shared" si="414"/>
        <v>45901</v>
      </c>
      <c r="B13086" t="s">
        <v>925</v>
      </c>
      <c r="C13086" t="s">
        <v>279</v>
      </c>
      <c r="E13086" t="s">
        <v>780</v>
      </c>
      <c r="F13086" t="s">
        <v>249</v>
      </c>
      <c r="G13086" t="s">
        <v>117</v>
      </c>
      <c r="H13086">
        <v>59522</v>
      </c>
      <c r="I13086" s="68" t="str">
        <f>VLOOKUP(E13086,Refs!$P$2:$R$29,3,FALSE)</f>
        <v>Y60</v>
      </c>
      <c r="J13086" s="68" t="str">
        <f>VLOOKUP(E13086,Refs!$P$2:$S$29,4,FALSE)</f>
        <v>Midlands</v>
      </c>
      <c r="K13086" s="28">
        <f t="shared" si="413"/>
        <v>59522</v>
      </c>
    </row>
    <row r="13087" spans="1:11" x14ac:dyDescent="0.35">
      <c r="A13087" s="69">
        <f t="shared" si="414"/>
        <v>45901</v>
      </c>
      <c r="B13087" t="s">
        <v>925</v>
      </c>
      <c r="C13087" t="s">
        <v>279</v>
      </c>
      <c r="E13087" t="s">
        <v>780</v>
      </c>
      <c r="F13087" t="s">
        <v>249</v>
      </c>
      <c r="G13087" t="s">
        <v>118</v>
      </c>
      <c r="H13087">
        <v>6667</v>
      </c>
      <c r="I13087" s="68" t="str">
        <f>VLOOKUP(E13087,Refs!$P$2:$R$29,3,FALSE)</f>
        <v>Y60</v>
      </c>
      <c r="J13087" s="68" t="str">
        <f>VLOOKUP(E13087,Refs!$P$2:$S$29,4,FALSE)</f>
        <v>Midlands</v>
      </c>
      <c r="K13087" s="28">
        <f t="shared" si="413"/>
        <v>6667</v>
      </c>
    </row>
    <row r="13088" spans="1:11" x14ac:dyDescent="0.35">
      <c r="A13088" s="69">
        <f t="shared" si="414"/>
        <v>45901</v>
      </c>
      <c r="B13088" t="s">
        <v>925</v>
      </c>
      <c r="C13088" t="s">
        <v>279</v>
      </c>
      <c r="E13088" t="s">
        <v>780</v>
      </c>
      <c r="F13088" t="s">
        <v>249</v>
      </c>
      <c r="G13088" t="s">
        <v>119</v>
      </c>
      <c r="H13088">
        <v>21751</v>
      </c>
      <c r="I13088" s="68" t="str">
        <f>VLOOKUP(E13088,Refs!$P$2:$R$29,3,FALSE)</f>
        <v>Y60</v>
      </c>
      <c r="J13088" s="68" t="str">
        <f>VLOOKUP(E13088,Refs!$P$2:$S$29,4,FALSE)</f>
        <v>Midlands</v>
      </c>
      <c r="K13088" s="28">
        <f t="shared" si="413"/>
        <v>21751</v>
      </c>
    </row>
    <row r="13089" spans="1:11" x14ac:dyDescent="0.35">
      <c r="A13089" s="69">
        <f t="shared" si="414"/>
        <v>45901</v>
      </c>
      <c r="B13089" t="s">
        <v>925</v>
      </c>
      <c r="C13089" t="s">
        <v>279</v>
      </c>
      <c r="E13089" t="s">
        <v>780</v>
      </c>
      <c r="F13089" t="s">
        <v>249</v>
      </c>
      <c r="G13089" t="s">
        <v>120</v>
      </c>
      <c r="H13089">
        <v>8750</v>
      </c>
      <c r="I13089" s="68" t="str">
        <f>VLOOKUP(E13089,Refs!$P$2:$R$29,3,FALSE)</f>
        <v>Y60</v>
      </c>
      <c r="J13089" s="68" t="str">
        <f>VLOOKUP(E13089,Refs!$P$2:$S$29,4,FALSE)</f>
        <v>Midlands</v>
      </c>
      <c r="K13089" s="28">
        <f t="shared" si="413"/>
        <v>8750</v>
      </c>
    </row>
    <row r="13090" spans="1:11" x14ac:dyDescent="0.35">
      <c r="A13090" s="69">
        <f t="shared" si="414"/>
        <v>45901</v>
      </c>
      <c r="B13090" t="s">
        <v>925</v>
      </c>
      <c r="C13090" t="s">
        <v>279</v>
      </c>
      <c r="E13090" t="s">
        <v>780</v>
      </c>
      <c r="F13090" t="s">
        <v>249</v>
      </c>
      <c r="G13090" t="s">
        <v>121</v>
      </c>
      <c r="H13090">
        <v>24284</v>
      </c>
      <c r="I13090" s="68" t="str">
        <f>VLOOKUP(E13090,Refs!$P$2:$R$29,3,FALSE)</f>
        <v>Y60</v>
      </c>
      <c r="J13090" s="68" t="str">
        <f>VLOOKUP(E13090,Refs!$P$2:$S$29,4,FALSE)</f>
        <v>Midlands</v>
      </c>
      <c r="K13090" s="28">
        <f t="shared" ref="K13090:K13153" si="415">IF(OR(H13090="NULL",H13090=0,H13090=""),"",H13090)</f>
        <v>24284</v>
      </c>
    </row>
    <row r="13091" spans="1:11" x14ac:dyDescent="0.35">
      <c r="A13091" s="69">
        <f t="shared" si="414"/>
        <v>45901</v>
      </c>
      <c r="B13091" t="s">
        <v>925</v>
      </c>
      <c r="C13091" t="s">
        <v>279</v>
      </c>
      <c r="E13091" t="s">
        <v>780</v>
      </c>
      <c r="F13091" t="s">
        <v>249</v>
      </c>
      <c r="G13091" t="s">
        <v>122</v>
      </c>
      <c r="H13091">
        <v>1611</v>
      </c>
      <c r="I13091" s="68" t="str">
        <f>VLOOKUP(E13091,Refs!$P$2:$R$29,3,FALSE)</f>
        <v>Y60</v>
      </c>
      <c r="J13091" s="68" t="str">
        <f>VLOOKUP(E13091,Refs!$P$2:$S$29,4,FALSE)</f>
        <v>Midlands</v>
      </c>
      <c r="K13091" s="28">
        <f t="shared" si="415"/>
        <v>1611</v>
      </c>
    </row>
    <row r="13092" spans="1:11" x14ac:dyDescent="0.35">
      <c r="A13092" s="69">
        <f t="shared" si="414"/>
        <v>45901</v>
      </c>
      <c r="B13092" t="s">
        <v>925</v>
      </c>
      <c r="C13092" t="s">
        <v>279</v>
      </c>
      <c r="E13092" t="s">
        <v>780</v>
      </c>
      <c r="F13092" t="s">
        <v>249</v>
      </c>
      <c r="G13092" t="s">
        <v>123</v>
      </c>
      <c r="H13092">
        <v>163</v>
      </c>
      <c r="I13092" s="68" t="str">
        <f>VLOOKUP(E13092,Refs!$P$2:$R$29,3,FALSE)</f>
        <v>Y60</v>
      </c>
      <c r="J13092" s="68" t="str">
        <f>VLOOKUP(E13092,Refs!$P$2:$S$29,4,FALSE)</f>
        <v>Midlands</v>
      </c>
      <c r="K13092" s="28">
        <f t="shared" si="415"/>
        <v>163</v>
      </c>
    </row>
    <row r="13093" spans="1:11" x14ac:dyDescent="0.35">
      <c r="A13093" s="69">
        <f t="shared" si="414"/>
        <v>45901</v>
      </c>
      <c r="B13093" t="s">
        <v>925</v>
      </c>
      <c r="C13093" t="s">
        <v>279</v>
      </c>
      <c r="E13093" t="s">
        <v>780</v>
      </c>
      <c r="F13093" t="s">
        <v>249</v>
      </c>
      <c r="G13093" t="s">
        <v>124</v>
      </c>
      <c r="H13093">
        <v>1</v>
      </c>
      <c r="I13093" s="68" t="str">
        <f>VLOOKUP(E13093,Refs!$P$2:$R$29,3,FALSE)</f>
        <v>Y60</v>
      </c>
      <c r="J13093" s="68" t="str">
        <f>VLOOKUP(E13093,Refs!$P$2:$S$29,4,FALSE)</f>
        <v>Midlands</v>
      </c>
      <c r="K13093" s="28">
        <f t="shared" si="415"/>
        <v>1</v>
      </c>
    </row>
    <row r="13094" spans="1:11" x14ac:dyDescent="0.35">
      <c r="A13094" s="69">
        <f t="shared" si="414"/>
        <v>45901</v>
      </c>
      <c r="B13094" t="s">
        <v>925</v>
      </c>
      <c r="C13094" t="s">
        <v>279</v>
      </c>
      <c r="E13094" t="s">
        <v>780</v>
      </c>
      <c r="F13094" t="s">
        <v>249</v>
      </c>
      <c r="G13094" t="s">
        <v>125</v>
      </c>
      <c r="H13094">
        <v>0</v>
      </c>
      <c r="I13094" s="68" t="str">
        <f>VLOOKUP(E13094,Refs!$P$2:$R$29,3,FALSE)</f>
        <v>Y60</v>
      </c>
      <c r="J13094" s="68" t="str">
        <f>VLOOKUP(E13094,Refs!$P$2:$S$29,4,FALSE)</f>
        <v>Midlands</v>
      </c>
      <c r="K13094" s="28" t="str">
        <f t="shared" si="415"/>
        <v/>
      </c>
    </row>
    <row r="13095" spans="1:11" x14ac:dyDescent="0.35">
      <c r="A13095" s="69">
        <f t="shared" si="414"/>
        <v>45901</v>
      </c>
      <c r="B13095" t="s">
        <v>925</v>
      </c>
      <c r="C13095" t="s">
        <v>279</v>
      </c>
      <c r="E13095" t="s">
        <v>780</v>
      </c>
      <c r="F13095" t="s">
        <v>249</v>
      </c>
      <c r="G13095" t="s">
        <v>126</v>
      </c>
      <c r="H13095">
        <v>0</v>
      </c>
      <c r="I13095" s="68" t="str">
        <f>VLOOKUP(E13095,Refs!$P$2:$R$29,3,FALSE)</f>
        <v>Y60</v>
      </c>
      <c r="J13095" s="68" t="str">
        <f>VLOOKUP(E13095,Refs!$P$2:$S$29,4,FALSE)</f>
        <v>Midlands</v>
      </c>
      <c r="K13095" s="28" t="str">
        <f t="shared" si="415"/>
        <v/>
      </c>
    </row>
    <row r="13096" spans="1:11" x14ac:dyDescent="0.35">
      <c r="A13096" s="69">
        <f t="shared" si="414"/>
        <v>45901</v>
      </c>
      <c r="B13096" t="s">
        <v>925</v>
      </c>
      <c r="C13096" t="s">
        <v>279</v>
      </c>
      <c r="E13096" t="s">
        <v>780</v>
      </c>
      <c r="F13096" t="s">
        <v>249</v>
      </c>
      <c r="G13096" t="s">
        <v>127</v>
      </c>
      <c r="H13096">
        <v>2289</v>
      </c>
      <c r="I13096" s="68" t="str">
        <f>VLOOKUP(E13096,Refs!$P$2:$R$29,3,FALSE)</f>
        <v>Y60</v>
      </c>
      <c r="J13096" s="68" t="str">
        <f>VLOOKUP(E13096,Refs!$P$2:$S$29,4,FALSE)</f>
        <v>Midlands</v>
      </c>
      <c r="K13096" s="28">
        <f t="shared" si="415"/>
        <v>2289</v>
      </c>
    </row>
    <row r="13097" spans="1:11" x14ac:dyDescent="0.35">
      <c r="A13097" s="69">
        <f t="shared" si="414"/>
        <v>45901</v>
      </c>
      <c r="B13097" t="s">
        <v>925</v>
      </c>
      <c r="C13097" t="s">
        <v>279</v>
      </c>
      <c r="E13097" t="s">
        <v>780</v>
      </c>
      <c r="F13097" t="s">
        <v>249</v>
      </c>
      <c r="G13097" t="s">
        <v>128</v>
      </c>
      <c r="H13097">
        <v>206</v>
      </c>
      <c r="I13097" s="68" t="str">
        <f>VLOOKUP(E13097,Refs!$P$2:$R$29,3,FALSE)</f>
        <v>Y60</v>
      </c>
      <c r="J13097" s="68" t="str">
        <f>VLOOKUP(E13097,Refs!$P$2:$S$29,4,FALSE)</f>
        <v>Midlands</v>
      </c>
      <c r="K13097" s="28">
        <f t="shared" si="415"/>
        <v>206</v>
      </c>
    </row>
    <row r="13098" spans="1:11" x14ac:dyDescent="0.35">
      <c r="A13098" s="69">
        <f t="shared" si="414"/>
        <v>45901</v>
      </c>
      <c r="B13098" t="s">
        <v>925</v>
      </c>
      <c r="C13098" t="s">
        <v>279</v>
      </c>
      <c r="E13098" t="s">
        <v>780</v>
      </c>
      <c r="F13098" t="s">
        <v>249</v>
      </c>
      <c r="G13098" t="s">
        <v>129</v>
      </c>
      <c r="H13098">
        <v>0</v>
      </c>
      <c r="I13098" s="68" t="str">
        <f>VLOOKUP(E13098,Refs!$P$2:$R$29,3,FALSE)</f>
        <v>Y60</v>
      </c>
      <c r="J13098" s="68" t="str">
        <f>VLOOKUP(E13098,Refs!$P$2:$S$29,4,FALSE)</f>
        <v>Midlands</v>
      </c>
      <c r="K13098" s="28" t="str">
        <f t="shared" si="415"/>
        <v/>
      </c>
    </row>
    <row r="13099" spans="1:11" x14ac:dyDescent="0.35">
      <c r="A13099" s="69">
        <f t="shared" si="414"/>
        <v>45901</v>
      </c>
      <c r="B13099" t="s">
        <v>925</v>
      </c>
      <c r="C13099" t="s">
        <v>279</v>
      </c>
      <c r="E13099" t="s">
        <v>780</v>
      </c>
      <c r="F13099" t="s">
        <v>249</v>
      </c>
      <c r="G13099" t="s">
        <v>130</v>
      </c>
      <c r="H13099">
        <v>0</v>
      </c>
      <c r="I13099" s="68" t="str">
        <f>VLOOKUP(E13099,Refs!$P$2:$R$29,3,FALSE)</f>
        <v>Y60</v>
      </c>
      <c r="J13099" s="68" t="str">
        <f>VLOOKUP(E13099,Refs!$P$2:$S$29,4,FALSE)</f>
        <v>Midlands</v>
      </c>
      <c r="K13099" s="28" t="str">
        <f t="shared" si="415"/>
        <v/>
      </c>
    </row>
    <row r="13100" spans="1:11" x14ac:dyDescent="0.35">
      <c r="A13100" s="69">
        <f t="shared" si="414"/>
        <v>45901</v>
      </c>
      <c r="B13100" t="s">
        <v>925</v>
      </c>
      <c r="C13100" t="s">
        <v>279</v>
      </c>
      <c r="E13100" t="s">
        <v>780</v>
      </c>
      <c r="F13100" t="s">
        <v>249</v>
      </c>
      <c r="G13100" t="s">
        <v>131</v>
      </c>
      <c r="H13100">
        <v>0</v>
      </c>
      <c r="I13100" s="68" t="str">
        <f>VLOOKUP(E13100,Refs!$P$2:$R$29,3,FALSE)</f>
        <v>Y60</v>
      </c>
      <c r="J13100" s="68" t="str">
        <f>VLOOKUP(E13100,Refs!$P$2:$S$29,4,FALSE)</f>
        <v>Midlands</v>
      </c>
      <c r="K13100" s="28" t="str">
        <f t="shared" si="415"/>
        <v/>
      </c>
    </row>
    <row r="13101" spans="1:11" x14ac:dyDescent="0.35">
      <c r="A13101" s="69">
        <f t="shared" si="414"/>
        <v>45901</v>
      </c>
      <c r="B13101" t="s">
        <v>925</v>
      </c>
      <c r="C13101" t="s">
        <v>279</v>
      </c>
      <c r="E13101" t="s">
        <v>780</v>
      </c>
      <c r="F13101" t="s">
        <v>249</v>
      </c>
      <c r="G13101" t="s">
        <v>132</v>
      </c>
      <c r="H13101">
        <v>0</v>
      </c>
      <c r="I13101" s="68" t="str">
        <f>VLOOKUP(E13101,Refs!$P$2:$R$29,3,FALSE)</f>
        <v>Y60</v>
      </c>
      <c r="J13101" s="68" t="str">
        <f>VLOOKUP(E13101,Refs!$P$2:$S$29,4,FALSE)</f>
        <v>Midlands</v>
      </c>
      <c r="K13101" s="28" t="str">
        <f t="shared" si="415"/>
        <v/>
      </c>
    </row>
    <row r="13102" spans="1:11" x14ac:dyDescent="0.35">
      <c r="A13102" s="69">
        <f t="shared" si="414"/>
        <v>45901</v>
      </c>
      <c r="B13102" t="s">
        <v>925</v>
      </c>
      <c r="C13102" t="s">
        <v>279</v>
      </c>
      <c r="E13102" t="s">
        <v>780</v>
      </c>
      <c r="F13102" t="s">
        <v>249</v>
      </c>
      <c r="G13102" t="s">
        <v>133</v>
      </c>
      <c r="H13102">
        <v>3071</v>
      </c>
      <c r="I13102" s="68" t="str">
        <f>VLOOKUP(E13102,Refs!$P$2:$R$29,3,FALSE)</f>
        <v>Y60</v>
      </c>
      <c r="J13102" s="68" t="str">
        <f>VLOOKUP(E13102,Refs!$P$2:$S$29,4,FALSE)</f>
        <v>Midlands</v>
      </c>
      <c r="K13102" s="28">
        <f t="shared" si="415"/>
        <v>3071</v>
      </c>
    </row>
    <row r="13103" spans="1:11" x14ac:dyDescent="0.35">
      <c r="A13103" s="69">
        <f t="shared" si="414"/>
        <v>45901</v>
      </c>
      <c r="B13103" t="s">
        <v>925</v>
      </c>
      <c r="C13103" t="s">
        <v>279</v>
      </c>
      <c r="E13103" t="s">
        <v>780</v>
      </c>
      <c r="F13103" t="s">
        <v>249</v>
      </c>
      <c r="G13103" t="s">
        <v>134</v>
      </c>
      <c r="H13103">
        <v>2890</v>
      </c>
      <c r="I13103" s="68" t="str">
        <f>VLOOKUP(E13103,Refs!$P$2:$R$29,3,FALSE)</f>
        <v>Y60</v>
      </c>
      <c r="J13103" s="68" t="str">
        <f>VLOOKUP(E13103,Refs!$P$2:$S$29,4,FALSE)</f>
        <v>Midlands</v>
      </c>
      <c r="K13103" s="28">
        <f t="shared" si="415"/>
        <v>2890</v>
      </c>
    </row>
    <row r="13104" spans="1:11" x14ac:dyDescent="0.35">
      <c r="A13104" s="69">
        <f t="shared" si="414"/>
        <v>45901</v>
      </c>
      <c r="B13104" t="s">
        <v>925</v>
      </c>
      <c r="C13104" t="s">
        <v>279</v>
      </c>
      <c r="E13104" t="s">
        <v>780</v>
      </c>
      <c r="F13104" t="s">
        <v>249</v>
      </c>
      <c r="G13104" t="s">
        <v>135</v>
      </c>
      <c r="H13104">
        <v>29</v>
      </c>
      <c r="I13104" s="68" t="str">
        <f>VLOOKUP(E13104,Refs!$P$2:$R$29,3,FALSE)</f>
        <v>Y60</v>
      </c>
      <c r="J13104" s="68" t="str">
        <f>VLOOKUP(E13104,Refs!$P$2:$S$29,4,FALSE)</f>
        <v>Midlands</v>
      </c>
      <c r="K13104" s="28">
        <f t="shared" si="415"/>
        <v>29</v>
      </c>
    </row>
    <row r="13105" spans="1:11" x14ac:dyDescent="0.35">
      <c r="A13105" s="69">
        <f t="shared" si="414"/>
        <v>45901</v>
      </c>
      <c r="B13105" t="s">
        <v>925</v>
      </c>
      <c r="C13105" t="s">
        <v>279</v>
      </c>
      <c r="E13105" t="s">
        <v>780</v>
      </c>
      <c r="F13105" t="s">
        <v>249</v>
      </c>
      <c r="G13105" t="s">
        <v>136</v>
      </c>
      <c r="H13105">
        <v>19</v>
      </c>
      <c r="I13105" s="68" t="str">
        <f>VLOOKUP(E13105,Refs!$P$2:$R$29,3,FALSE)</f>
        <v>Y60</v>
      </c>
      <c r="J13105" s="68" t="str">
        <f>VLOOKUP(E13105,Refs!$P$2:$S$29,4,FALSE)</f>
        <v>Midlands</v>
      </c>
      <c r="K13105" s="28">
        <f t="shared" si="415"/>
        <v>19</v>
      </c>
    </row>
    <row r="13106" spans="1:11" x14ac:dyDescent="0.35">
      <c r="A13106" s="69">
        <f t="shared" si="414"/>
        <v>45901</v>
      </c>
      <c r="B13106" t="s">
        <v>925</v>
      </c>
      <c r="C13106" t="s">
        <v>279</v>
      </c>
      <c r="E13106" t="s">
        <v>780</v>
      </c>
      <c r="F13106" t="s">
        <v>249</v>
      </c>
      <c r="G13106" t="s">
        <v>137</v>
      </c>
      <c r="H13106">
        <v>0</v>
      </c>
      <c r="I13106" s="68" t="str">
        <f>VLOOKUP(E13106,Refs!$P$2:$R$29,3,FALSE)</f>
        <v>Y60</v>
      </c>
      <c r="J13106" s="68" t="str">
        <f>VLOOKUP(E13106,Refs!$P$2:$S$29,4,FALSE)</f>
        <v>Midlands</v>
      </c>
      <c r="K13106" s="28" t="str">
        <f t="shared" si="415"/>
        <v/>
      </c>
    </row>
    <row r="13107" spans="1:11" x14ac:dyDescent="0.35">
      <c r="A13107" s="69">
        <f t="shared" si="414"/>
        <v>45901</v>
      </c>
      <c r="B13107" t="s">
        <v>925</v>
      </c>
      <c r="C13107" t="s">
        <v>279</v>
      </c>
      <c r="E13107" t="s">
        <v>780</v>
      </c>
      <c r="F13107" t="s">
        <v>249</v>
      </c>
      <c r="G13107" t="s">
        <v>138</v>
      </c>
      <c r="H13107">
        <v>0</v>
      </c>
      <c r="I13107" s="68" t="str">
        <f>VLOOKUP(E13107,Refs!$P$2:$R$29,3,FALSE)</f>
        <v>Y60</v>
      </c>
      <c r="J13107" s="68" t="str">
        <f>VLOOKUP(E13107,Refs!$P$2:$S$29,4,FALSE)</f>
        <v>Midlands</v>
      </c>
      <c r="K13107" s="28" t="str">
        <f t="shared" si="415"/>
        <v/>
      </c>
    </row>
    <row r="13108" spans="1:11" x14ac:dyDescent="0.35">
      <c r="A13108" s="69">
        <f t="shared" si="414"/>
        <v>45901</v>
      </c>
      <c r="B13108" t="s">
        <v>925</v>
      </c>
      <c r="C13108" t="s">
        <v>279</v>
      </c>
      <c r="E13108" t="s">
        <v>780</v>
      </c>
      <c r="F13108" t="s">
        <v>249</v>
      </c>
      <c r="G13108" t="s">
        <v>139</v>
      </c>
      <c r="H13108">
        <v>1558</v>
      </c>
      <c r="I13108" s="68" t="str">
        <f>VLOOKUP(E13108,Refs!$P$2:$R$29,3,FALSE)</f>
        <v>Y60</v>
      </c>
      <c r="J13108" s="68" t="str">
        <f>VLOOKUP(E13108,Refs!$P$2:$S$29,4,FALSE)</f>
        <v>Midlands</v>
      </c>
      <c r="K13108" s="28">
        <f t="shared" si="415"/>
        <v>1558</v>
      </c>
    </row>
    <row r="13109" spans="1:11" x14ac:dyDescent="0.35">
      <c r="A13109" s="69">
        <f t="shared" si="414"/>
        <v>45901</v>
      </c>
      <c r="B13109" t="s">
        <v>925</v>
      </c>
      <c r="C13109" t="s">
        <v>279</v>
      </c>
      <c r="E13109" t="s">
        <v>780</v>
      </c>
      <c r="F13109" t="s">
        <v>249</v>
      </c>
      <c r="G13109" t="s">
        <v>140</v>
      </c>
      <c r="H13109">
        <v>1558</v>
      </c>
      <c r="I13109" s="68" t="str">
        <f>VLOOKUP(E13109,Refs!$P$2:$R$29,3,FALSE)</f>
        <v>Y60</v>
      </c>
      <c r="J13109" s="68" t="str">
        <f>VLOOKUP(E13109,Refs!$P$2:$S$29,4,FALSE)</f>
        <v>Midlands</v>
      </c>
      <c r="K13109" s="28">
        <f t="shared" si="415"/>
        <v>1558</v>
      </c>
    </row>
    <row r="13110" spans="1:11" x14ac:dyDescent="0.35">
      <c r="A13110" s="69">
        <f t="shared" si="414"/>
        <v>45901</v>
      </c>
      <c r="B13110" t="s">
        <v>925</v>
      </c>
      <c r="C13110" t="s">
        <v>279</v>
      </c>
      <c r="E13110" t="s">
        <v>780</v>
      </c>
      <c r="F13110" t="s">
        <v>249</v>
      </c>
      <c r="G13110" t="s">
        <v>728</v>
      </c>
      <c r="H13110">
        <v>0</v>
      </c>
      <c r="I13110" s="68" t="str">
        <f>VLOOKUP(E13110,Refs!$P$2:$R$29,3,FALSE)</f>
        <v>Y60</v>
      </c>
      <c r="J13110" s="68" t="str">
        <f>VLOOKUP(E13110,Refs!$P$2:$S$29,4,FALSE)</f>
        <v>Midlands</v>
      </c>
      <c r="K13110" s="28" t="str">
        <f t="shared" si="415"/>
        <v/>
      </c>
    </row>
    <row r="13111" spans="1:11" x14ac:dyDescent="0.35">
      <c r="A13111" s="69">
        <f t="shared" si="414"/>
        <v>45901</v>
      </c>
      <c r="B13111" t="s">
        <v>925</v>
      </c>
      <c r="C13111" t="s">
        <v>279</v>
      </c>
      <c r="E13111" t="s">
        <v>780</v>
      </c>
      <c r="F13111" t="s">
        <v>249</v>
      </c>
      <c r="G13111" t="s">
        <v>727</v>
      </c>
      <c r="H13111">
        <v>0</v>
      </c>
      <c r="I13111" s="68" t="str">
        <f>VLOOKUP(E13111,Refs!$P$2:$R$29,3,FALSE)</f>
        <v>Y60</v>
      </c>
      <c r="J13111" s="68" t="str">
        <f>VLOOKUP(E13111,Refs!$P$2:$S$29,4,FALSE)</f>
        <v>Midlands</v>
      </c>
      <c r="K13111" s="28" t="str">
        <f t="shared" si="415"/>
        <v/>
      </c>
    </row>
    <row r="13112" spans="1:11" x14ac:dyDescent="0.35">
      <c r="A13112" s="69">
        <f t="shared" si="414"/>
        <v>45901</v>
      </c>
      <c r="B13112" t="s">
        <v>925</v>
      </c>
      <c r="C13112" t="s">
        <v>279</v>
      </c>
      <c r="E13112" t="s">
        <v>780</v>
      </c>
      <c r="F13112" t="s">
        <v>249</v>
      </c>
      <c r="G13112" t="s">
        <v>730</v>
      </c>
      <c r="H13112">
        <v>0</v>
      </c>
      <c r="I13112" s="68" t="str">
        <f>VLOOKUP(E13112,Refs!$P$2:$R$29,3,FALSE)</f>
        <v>Y60</v>
      </c>
      <c r="J13112" s="68" t="str">
        <f>VLOOKUP(E13112,Refs!$P$2:$S$29,4,FALSE)</f>
        <v>Midlands</v>
      </c>
      <c r="K13112" s="28" t="str">
        <f t="shared" si="415"/>
        <v/>
      </c>
    </row>
    <row r="13113" spans="1:11" x14ac:dyDescent="0.35">
      <c r="A13113" s="69">
        <f t="shared" si="414"/>
        <v>45901</v>
      </c>
      <c r="B13113" t="s">
        <v>925</v>
      </c>
      <c r="C13113" t="s">
        <v>279</v>
      </c>
      <c r="E13113" t="s">
        <v>780</v>
      </c>
      <c r="F13113" t="s">
        <v>249</v>
      </c>
      <c r="G13113" t="s">
        <v>729</v>
      </c>
      <c r="H13113">
        <v>0</v>
      </c>
      <c r="I13113" s="68" t="str">
        <f>VLOOKUP(E13113,Refs!$P$2:$R$29,3,FALSE)</f>
        <v>Y60</v>
      </c>
      <c r="J13113" s="68" t="str">
        <f>VLOOKUP(E13113,Refs!$P$2:$S$29,4,FALSE)</f>
        <v>Midlands</v>
      </c>
      <c r="K13113" s="28" t="str">
        <f t="shared" si="415"/>
        <v/>
      </c>
    </row>
    <row r="13114" spans="1:11" x14ac:dyDescent="0.35">
      <c r="A13114" s="69">
        <f t="shared" si="414"/>
        <v>45901</v>
      </c>
      <c r="B13114" t="s">
        <v>925</v>
      </c>
      <c r="C13114" t="s">
        <v>259</v>
      </c>
      <c r="D13114" t="s">
        <v>882</v>
      </c>
      <c r="E13114" t="s">
        <v>331</v>
      </c>
      <c r="F13114" t="s">
        <v>332</v>
      </c>
      <c r="G13114" t="s">
        <v>10</v>
      </c>
      <c r="H13114">
        <v>30152</v>
      </c>
      <c r="I13114" s="68" t="str">
        <f>VLOOKUP(E13114,Refs!$P$2:$R$29,3,FALSE)</f>
        <v>Y58</v>
      </c>
      <c r="J13114" s="68" t="str">
        <f>VLOOKUP(E13114,Refs!$P$2:$S$29,4,FALSE)</f>
        <v>South West</v>
      </c>
      <c r="K13114" s="28">
        <f t="shared" si="415"/>
        <v>30152</v>
      </c>
    </row>
    <row r="13115" spans="1:11" x14ac:dyDescent="0.35">
      <c r="A13115" s="69">
        <f t="shared" si="414"/>
        <v>45901</v>
      </c>
      <c r="B13115" t="s">
        <v>925</v>
      </c>
      <c r="C13115" t="s">
        <v>259</v>
      </c>
      <c r="D13115" t="s">
        <v>882</v>
      </c>
      <c r="E13115" t="s">
        <v>331</v>
      </c>
      <c r="F13115" t="s">
        <v>332</v>
      </c>
      <c r="G13115" t="s">
        <v>69</v>
      </c>
      <c r="H13115">
        <v>26895</v>
      </c>
      <c r="I13115" s="68" t="str">
        <f>VLOOKUP(E13115,Refs!$P$2:$R$29,3,FALSE)</f>
        <v>Y58</v>
      </c>
      <c r="J13115" s="68" t="str">
        <f>VLOOKUP(E13115,Refs!$P$2:$S$29,4,FALSE)</f>
        <v>South West</v>
      </c>
      <c r="K13115" s="28">
        <f t="shared" si="415"/>
        <v>26895</v>
      </c>
    </row>
    <row r="13116" spans="1:11" x14ac:dyDescent="0.35">
      <c r="A13116" s="69">
        <f t="shared" si="414"/>
        <v>45901</v>
      </c>
      <c r="B13116" t="s">
        <v>925</v>
      </c>
      <c r="C13116" t="s">
        <v>259</v>
      </c>
      <c r="D13116" t="s">
        <v>882</v>
      </c>
      <c r="E13116" t="s">
        <v>331</v>
      </c>
      <c r="F13116" t="s">
        <v>332</v>
      </c>
      <c r="G13116" t="s">
        <v>20</v>
      </c>
      <c r="H13116">
        <v>27332</v>
      </c>
      <c r="I13116" s="68" t="str">
        <f>VLOOKUP(E13116,Refs!$P$2:$R$29,3,FALSE)</f>
        <v>Y58</v>
      </c>
      <c r="J13116" s="68" t="str">
        <f>VLOOKUP(E13116,Refs!$P$2:$S$29,4,FALSE)</f>
        <v>South West</v>
      </c>
      <c r="K13116" s="28">
        <f t="shared" si="415"/>
        <v>27332</v>
      </c>
    </row>
    <row r="13117" spans="1:11" x14ac:dyDescent="0.35">
      <c r="A13117" s="69">
        <f t="shared" si="414"/>
        <v>45901</v>
      </c>
      <c r="B13117" t="s">
        <v>925</v>
      </c>
      <c r="C13117" t="s">
        <v>259</v>
      </c>
      <c r="D13117" t="s">
        <v>882</v>
      </c>
      <c r="E13117" t="s">
        <v>331</v>
      </c>
      <c r="F13117" t="s">
        <v>332</v>
      </c>
      <c r="G13117" t="s">
        <v>23</v>
      </c>
      <c r="H13117">
        <v>19941</v>
      </c>
      <c r="I13117" s="68" t="str">
        <f>VLOOKUP(E13117,Refs!$P$2:$R$29,3,FALSE)</f>
        <v>Y58</v>
      </c>
      <c r="J13117" s="68" t="str">
        <f>VLOOKUP(E13117,Refs!$P$2:$S$29,4,FALSE)</f>
        <v>South West</v>
      </c>
      <c r="K13117" s="28">
        <f t="shared" si="415"/>
        <v>19941</v>
      </c>
    </row>
    <row r="13118" spans="1:11" x14ac:dyDescent="0.35">
      <c r="A13118" s="69">
        <f t="shared" si="414"/>
        <v>45901</v>
      </c>
      <c r="B13118" t="s">
        <v>925</v>
      </c>
      <c r="C13118" t="s">
        <v>259</v>
      </c>
      <c r="D13118" t="s">
        <v>882</v>
      </c>
      <c r="E13118" t="s">
        <v>331</v>
      </c>
      <c r="F13118" t="s">
        <v>332</v>
      </c>
      <c r="G13118" t="s">
        <v>19</v>
      </c>
      <c r="H13118">
        <v>436</v>
      </c>
      <c r="I13118" s="68" t="str">
        <f>VLOOKUP(E13118,Refs!$P$2:$R$29,3,FALSE)</f>
        <v>Y58</v>
      </c>
      <c r="J13118" s="68" t="str">
        <f>VLOOKUP(E13118,Refs!$P$2:$S$29,4,FALSE)</f>
        <v>South West</v>
      </c>
      <c r="K13118" s="28">
        <f t="shared" si="415"/>
        <v>436</v>
      </c>
    </row>
    <row r="13119" spans="1:11" x14ac:dyDescent="0.35">
      <c r="A13119" s="69">
        <f t="shared" si="414"/>
        <v>45901</v>
      </c>
      <c r="B13119" t="s">
        <v>925</v>
      </c>
      <c r="C13119" t="s">
        <v>259</v>
      </c>
      <c r="D13119" t="s">
        <v>882</v>
      </c>
      <c r="E13119" t="s">
        <v>331</v>
      </c>
      <c r="F13119" t="s">
        <v>332</v>
      </c>
      <c r="G13119" t="s">
        <v>21</v>
      </c>
      <c r="H13119">
        <v>871911</v>
      </c>
      <c r="I13119" s="68" t="str">
        <f>VLOOKUP(E13119,Refs!$P$2:$R$29,3,FALSE)</f>
        <v>Y58</v>
      </c>
      <c r="J13119" s="68" t="str">
        <f>VLOOKUP(E13119,Refs!$P$2:$S$29,4,FALSE)</f>
        <v>South West</v>
      </c>
      <c r="K13119" s="28">
        <f t="shared" si="415"/>
        <v>871911</v>
      </c>
    </row>
    <row r="13120" spans="1:11" x14ac:dyDescent="0.35">
      <c r="A13120" s="69">
        <f t="shared" si="414"/>
        <v>45901</v>
      </c>
      <c r="B13120" t="s">
        <v>925</v>
      </c>
      <c r="C13120" t="s">
        <v>259</v>
      </c>
      <c r="D13120" t="s">
        <v>882</v>
      </c>
      <c r="E13120" t="s">
        <v>331</v>
      </c>
      <c r="F13120" t="s">
        <v>332</v>
      </c>
      <c r="G13120" t="s">
        <v>70</v>
      </c>
      <c r="H13120">
        <v>211</v>
      </c>
      <c r="I13120" s="68" t="str">
        <f>VLOOKUP(E13120,Refs!$P$2:$R$29,3,FALSE)</f>
        <v>Y58</v>
      </c>
      <c r="J13120" s="68" t="str">
        <f>VLOOKUP(E13120,Refs!$P$2:$S$29,4,FALSE)</f>
        <v>South West</v>
      </c>
      <c r="K13120" s="28">
        <f t="shared" si="415"/>
        <v>211</v>
      </c>
    </row>
    <row r="13121" spans="1:11" x14ac:dyDescent="0.35">
      <c r="A13121" s="69">
        <f t="shared" si="414"/>
        <v>45901</v>
      </c>
      <c r="B13121" t="s">
        <v>925</v>
      </c>
      <c r="C13121" t="s">
        <v>259</v>
      </c>
      <c r="D13121" t="s">
        <v>882</v>
      </c>
      <c r="E13121" t="s">
        <v>331</v>
      </c>
      <c r="F13121" t="s">
        <v>332</v>
      </c>
      <c r="G13121" t="s">
        <v>71</v>
      </c>
      <c r="H13121">
        <v>455</v>
      </c>
      <c r="I13121" s="68" t="str">
        <f>VLOOKUP(E13121,Refs!$P$2:$R$29,3,FALSE)</f>
        <v>Y58</v>
      </c>
      <c r="J13121" s="68" t="str">
        <f>VLOOKUP(E13121,Refs!$P$2:$S$29,4,FALSE)</f>
        <v>South West</v>
      </c>
      <c r="K13121" s="28">
        <f t="shared" si="415"/>
        <v>455</v>
      </c>
    </row>
    <row r="13122" spans="1:11" x14ac:dyDescent="0.35">
      <c r="A13122" s="69">
        <f t="shared" si="414"/>
        <v>45901</v>
      </c>
      <c r="B13122" t="s">
        <v>925</v>
      </c>
      <c r="C13122" t="s">
        <v>259</v>
      </c>
      <c r="D13122" t="s">
        <v>882</v>
      </c>
      <c r="E13122" t="s">
        <v>331</v>
      </c>
      <c r="F13122" t="s">
        <v>332</v>
      </c>
      <c r="G13122" t="s">
        <v>72</v>
      </c>
      <c r="H13122">
        <v>50672</v>
      </c>
      <c r="I13122" s="68" t="str">
        <f>VLOOKUP(E13122,Refs!$P$2:$R$29,3,FALSE)</f>
        <v>Y58</v>
      </c>
      <c r="J13122" s="68" t="str">
        <f>VLOOKUP(E13122,Refs!$P$2:$S$29,4,FALSE)</f>
        <v>South West</v>
      </c>
      <c r="K13122" s="28">
        <f t="shared" si="415"/>
        <v>50672</v>
      </c>
    </row>
    <row r="13123" spans="1:11" x14ac:dyDescent="0.35">
      <c r="A13123" s="69">
        <f t="shared" ref="A13123:A13186" si="416">DATEVALUE(RIGHT(B13123,8))</f>
        <v>45901</v>
      </c>
      <c r="B13123" t="s">
        <v>925</v>
      </c>
      <c r="C13123" t="s">
        <v>259</v>
      </c>
      <c r="D13123" t="s">
        <v>882</v>
      </c>
      <c r="E13123" t="s">
        <v>331</v>
      </c>
      <c r="F13123" t="s">
        <v>332</v>
      </c>
      <c r="G13123" t="s">
        <v>73</v>
      </c>
      <c r="H13123">
        <v>7133</v>
      </c>
      <c r="I13123" s="68" t="str">
        <f>VLOOKUP(E13123,Refs!$P$2:$R$29,3,FALSE)</f>
        <v>Y58</v>
      </c>
      <c r="J13123" s="68" t="str">
        <f>VLOOKUP(E13123,Refs!$P$2:$S$29,4,FALSE)</f>
        <v>South West</v>
      </c>
      <c r="K13123" s="28">
        <f t="shared" si="415"/>
        <v>7133</v>
      </c>
    </row>
    <row r="13124" spans="1:11" x14ac:dyDescent="0.35">
      <c r="A13124" s="69">
        <f t="shared" si="416"/>
        <v>45901</v>
      </c>
      <c r="B13124" t="s">
        <v>925</v>
      </c>
      <c r="C13124" t="s">
        <v>259</v>
      </c>
      <c r="D13124" t="s">
        <v>882</v>
      </c>
      <c r="E13124" t="s">
        <v>331</v>
      </c>
      <c r="F13124" t="s">
        <v>332</v>
      </c>
      <c r="G13124" t="s">
        <v>74</v>
      </c>
      <c r="H13124">
        <v>45240321</v>
      </c>
      <c r="I13124" s="68" t="str">
        <f>VLOOKUP(E13124,Refs!$P$2:$R$29,3,FALSE)</f>
        <v>Y58</v>
      </c>
      <c r="J13124" s="68" t="str">
        <f>VLOOKUP(E13124,Refs!$P$2:$S$29,4,FALSE)</f>
        <v>South West</v>
      </c>
      <c r="K13124" s="28">
        <f t="shared" si="415"/>
        <v>45240321</v>
      </c>
    </row>
    <row r="13125" spans="1:11" x14ac:dyDescent="0.35">
      <c r="A13125" s="69">
        <f t="shared" si="416"/>
        <v>45901</v>
      </c>
      <c r="B13125" t="s">
        <v>925</v>
      </c>
      <c r="C13125" t="s">
        <v>259</v>
      </c>
      <c r="D13125" t="s">
        <v>882</v>
      </c>
      <c r="E13125" t="s">
        <v>331</v>
      </c>
      <c r="F13125" t="s">
        <v>332</v>
      </c>
      <c r="G13125" t="s">
        <v>26</v>
      </c>
      <c r="H13125">
        <v>26426</v>
      </c>
      <c r="I13125" s="68" t="str">
        <f>VLOOKUP(E13125,Refs!$P$2:$R$29,3,FALSE)</f>
        <v>Y58</v>
      </c>
      <c r="J13125" s="68" t="str">
        <f>VLOOKUP(E13125,Refs!$P$2:$S$29,4,FALSE)</f>
        <v>South West</v>
      </c>
      <c r="K13125" s="28">
        <f t="shared" si="415"/>
        <v>26426</v>
      </c>
    </row>
    <row r="13126" spans="1:11" x14ac:dyDescent="0.35">
      <c r="A13126" s="69">
        <f t="shared" si="416"/>
        <v>45901</v>
      </c>
      <c r="B13126" t="s">
        <v>925</v>
      </c>
      <c r="C13126" t="s">
        <v>259</v>
      </c>
      <c r="D13126" t="s">
        <v>882</v>
      </c>
      <c r="E13126" t="s">
        <v>331</v>
      </c>
      <c r="F13126" t="s">
        <v>332</v>
      </c>
      <c r="G13126" t="s">
        <v>75</v>
      </c>
      <c r="H13126">
        <v>1373</v>
      </c>
      <c r="I13126" s="68" t="str">
        <f>VLOOKUP(E13126,Refs!$P$2:$R$29,3,FALSE)</f>
        <v>Y58</v>
      </c>
      <c r="J13126" s="68" t="str">
        <f>VLOOKUP(E13126,Refs!$P$2:$S$29,4,FALSE)</f>
        <v>South West</v>
      </c>
      <c r="K13126" s="28">
        <f t="shared" si="415"/>
        <v>1373</v>
      </c>
    </row>
    <row r="13127" spans="1:11" x14ac:dyDescent="0.35">
      <c r="A13127" s="69">
        <f t="shared" si="416"/>
        <v>45901</v>
      </c>
      <c r="B13127" t="s">
        <v>925</v>
      </c>
      <c r="C13127" t="s">
        <v>259</v>
      </c>
      <c r="D13127" t="s">
        <v>882</v>
      </c>
      <c r="E13127" t="s">
        <v>331</v>
      </c>
      <c r="F13127" t="s">
        <v>332</v>
      </c>
      <c r="G13127" t="s">
        <v>76</v>
      </c>
      <c r="H13127">
        <v>9578</v>
      </c>
      <c r="I13127" s="68" t="str">
        <f>VLOOKUP(E13127,Refs!$P$2:$R$29,3,FALSE)</f>
        <v>Y58</v>
      </c>
      <c r="J13127" s="68" t="str">
        <f>VLOOKUP(E13127,Refs!$P$2:$S$29,4,FALSE)</f>
        <v>South West</v>
      </c>
      <c r="K13127" s="28">
        <f t="shared" si="415"/>
        <v>9578</v>
      </c>
    </row>
    <row r="13128" spans="1:11" x14ac:dyDescent="0.35">
      <c r="A13128" s="69">
        <f t="shared" si="416"/>
        <v>45901</v>
      </c>
      <c r="B13128" t="s">
        <v>925</v>
      </c>
      <c r="C13128" t="s">
        <v>259</v>
      </c>
      <c r="D13128" t="s">
        <v>882</v>
      </c>
      <c r="E13128" t="s">
        <v>331</v>
      </c>
      <c r="F13128" t="s">
        <v>332</v>
      </c>
      <c r="G13128" t="s">
        <v>77</v>
      </c>
      <c r="H13128">
        <v>5889</v>
      </c>
      <c r="I13128" s="68" t="str">
        <f>VLOOKUP(E13128,Refs!$P$2:$R$29,3,FALSE)</f>
        <v>Y58</v>
      </c>
      <c r="J13128" s="68" t="str">
        <f>VLOOKUP(E13128,Refs!$P$2:$S$29,4,FALSE)</f>
        <v>South West</v>
      </c>
      <c r="K13128" s="28">
        <f t="shared" si="415"/>
        <v>5889</v>
      </c>
    </row>
    <row r="13129" spans="1:11" x14ac:dyDescent="0.35">
      <c r="A13129" s="69">
        <f t="shared" si="416"/>
        <v>45901</v>
      </c>
      <c r="B13129" t="s">
        <v>925</v>
      </c>
      <c r="C13129" t="s">
        <v>259</v>
      </c>
      <c r="D13129" t="s">
        <v>882</v>
      </c>
      <c r="E13129" t="s">
        <v>331</v>
      </c>
      <c r="F13129" t="s">
        <v>332</v>
      </c>
      <c r="G13129" t="s">
        <v>78</v>
      </c>
      <c r="H13129">
        <v>9586</v>
      </c>
      <c r="I13129" s="68" t="str">
        <f>VLOOKUP(E13129,Refs!$P$2:$R$29,3,FALSE)</f>
        <v>Y58</v>
      </c>
      <c r="J13129" s="68" t="str">
        <f>VLOOKUP(E13129,Refs!$P$2:$S$29,4,FALSE)</f>
        <v>South West</v>
      </c>
      <c r="K13129" s="28">
        <f t="shared" si="415"/>
        <v>9586</v>
      </c>
    </row>
    <row r="13130" spans="1:11" x14ac:dyDescent="0.35">
      <c r="A13130" s="69">
        <f t="shared" si="416"/>
        <v>45901</v>
      </c>
      <c r="B13130" t="s">
        <v>925</v>
      </c>
      <c r="C13130" t="s">
        <v>259</v>
      </c>
      <c r="D13130" t="s">
        <v>882</v>
      </c>
      <c r="E13130" t="s">
        <v>331</v>
      </c>
      <c r="F13130" t="s">
        <v>332</v>
      </c>
      <c r="G13130" t="s">
        <v>79</v>
      </c>
      <c r="H13130">
        <v>0</v>
      </c>
      <c r="I13130" s="68" t="str">
        <f>VLOOKUP(E13130,Refs!$P$2:$R$29,3,FALSE)</f>
        <v>Y58</v>
      </c>
      <c r="J13130" s="68" t="str">
        <f>VLOOKUP(E13130,Refs!$P$2:$S$29,4,FALSE)</f>
        <v>South West</v>
      </c>
      <c r="K13130" s="28" t="str">
        <f t="shared" si="415"/>
        <v/>
      </c>
    </row>
    <row r="13131" spans="1:11" x14ac:dyDescent="0.35">
      <c r="A13131" s="69">
        <f t="shared" si="416"/>
        <v>45901</v>
      </c>
      <c r="B13131" t="s">
        <v>925</v>
      </c>
      <c r="C13131" t="s">
        <v>259</v>
      </c>
      <c r="D13131" t="s">
        <v>882</v>
      </c>
      <c r="E13131" t="s">
        <v>331</v>
      </c>
      <c r="F13131" t="s">
        <v>332</v>
      </c>
      <c r="G13131" t="s">
        <v>25</v>
      </c>
      <c r="H13131">
        <v>14297</v>
      </c>
      <c r="I13131" s="68" t="str">
        <f>VLOOKUP(E13131,Refs!$P$2:$R$29,3,FALSE)</f>
        <v>Y58</v>
      </c>
      <c r="J13131" s="68" t="str">
        <f>VLOOKUP(E13131,Refs!$P$2:$S$29,4,FALSE)</f>
        <v>South West</v>
      </c>
      <c r="K13131" s="28">
        <f t="shared" si="415"/>
        <v>14297</v>
      </c>
    </row>
    <row r="13132" spans="1:11" x14ac:dyDescent="0.35">
      <c r="A13132" s="69">
        <f t="shared" si="416"/>
        <v>45901</v>
      </c>
      <c r="B13132" t="s">
        <v>925</v>
      </c>
      <c r="C13132" t="s">
        <v>259</v>
      </c>
      <c r="D13132" t="s">
        <v>882</v>
      </c>
      <c r="E13132" t="s">
        <v>331</v>
      </c>
      <c r="F13132" t="s">
        <v>332</v>
      </c>
      <c r="G13132" t="s">
        <v>80</v>
      </c>
      <c r="H13132">
        <v>36</v>
      </c>
      <c r="I13132" s="68" t="str">
        <f>VLOOKUP(E13132,Refs!$P$2:$R$29,3,FALSE)</f>
        <v>Y58</v>
      </c>
      <c r="J13132" s="68" t="str">
        <f>VLOOKUP(E13132,Refs!$P$2:$S$29,4,FALSE)</f>
        <v>South West</v>
      </c>
      <c r="K13132" s="28">
        <f t="shared" si="415"/>
        <v>36</v>
      </c>
    </row>
    <row r="13133" spans="1:11" x14ac:dyDescent="0.35">
      <c r="A13133" s="69">
        <f t="shared" si="416"/>
        <v>45901</v>
      </c>
      <c r="B13133" t="s">
        <v>925</v>
      </c>
      <c r="C13133" t="s">
        <v>259</v>
      </c>
      <c r="D13133" t="s">
        <v>882</v>
      </c>
      <c r="E13133" t="s">
        <v>331</v>
      </c>
      <c r="F13133" t="s">
        <v>332</v>
      </c>
      <c r="G13133" t="s">
        <v>81</v>
      </c>
      <c r="H13133">
        <v>7352</v>
      </c>
      <c r="I13133" s="68" t="str">
        <f>VLOOKUP(E13133,Refs!$P$2:$R$29,3,FALSE)</f>
        <v>Y58</v>
      </c>
      <c r="J13133" s="68" t="str">
        <f>VLOOKUP(E13133,Refs!$P$2:$S$29,4,FALSE)</f>
        <v>South West</v>
      </c>
      <c r="K13133" s="28">
        <f t="shared" si="415"/>
        <v>7352</v>
      </c>
    </row>
    <row r="13134" spans="1:11" x14ac:dyDescent="0.35">
      <c r="A13134" s="69">
        <f t="shared" si="416"/>
        <v>45901</v>
      </c>
      <c r="B13134" t="s">
        <v>925</v>
      </c>
      <c r="C13134" t="s">
        <v>259</v>
      </c>
      <c r="D13134" t="s">
        <v>882</v>
      </c>
      <c r="E13134" t="s">
        <v>331</v>
      </c>
      <c r="F13134" t="s">
        <v>332</v>
      </c>
      <c r="G13134" t="s">
        <v>82</v>
      </c>
      <c r="H13134">
        <v>3048</v>
      </c>
      <c r="I13134" s="68" t="str">
        <f>VLOOKUP(E13134,Refs!$P$2:$R$29,3,FALSE)</f>
        <v>Y58</v>
      </c>
      <c r="J13134" s="68" t="str">
        <f>VLOOKUP(E13134,Refs!$P$2:$S$29,4,FALSE)</f>
        <v>South West</v>
      </c>
      <c r="K13134" s="28">
        <f t="shared" si="415"/>
        <v>3048</v>
      </c>
    </row>
    <row r="13135" spans="1:11" x14ac:dyDescent="0.35">
      <c r="A13135" s="69">
        <f t="shared" si="416"/>
        <v>45901</v>
      </c>
      <c r="B13135" t="s">
        <v>925</v>
      </c>
      <c r="C13135" t="s">
        <v>259</v>
      </c>
      <c r="D13135" t="s">
        <v>882</v>
      </c>
      <c r="E13135" t="s">
        <v>331</v>
      </c>
      <c r="F13135" t="s">
        <v>332</v>
      </c>
      <c r="G13135" t="s">
        <v>83</v>
      </c>
      <c r="H13135">
        <v>4399</v>
      </c>
      <c r="I13135" s="68" t="str">
        <f>VLOOKUP(E13135,Refs!$P$2:$R$29,3,FALSE)</f>
        <v>Y58</v>
      </c>
      <c r="J13135" s="68" t="str">
        <f>VLOOKUP(E13135,Refs!$P$2:$S$29,4,FALSE)</f>
        <v>South West</v>
      </c>
      <c r="K13135" s="28">
        <f t="shared" si="415"/>
        <v>4399</v>
      </c>
    </row>
    <row r="13136" spans="1:11" x14ac:dyDescent="0.35">
      <c r="A13136" s="69">
        <f t="shared" si="416"/>
        <v>45901</v>
      </c>
      <c r="B13136" t="s">
        <v>925</v>
      </c>
      <c r="C13136" t="s">
        <v>259</v>
      </c>
      <c r="D13136" t="s">
        <v>882</v>
      </c>
      <c r="E13136" t="s">
        <v>331</v>
      </c>
      <c r="F13136" t="s">
        <v>332</v>
      </c>
      <c r="G13136" t="s">
        <v>84</v>
      </c>
      <c r="H13136">
        <v>20214</v>
      </c>
      <c r="I13136" s="68" t="str">
        <f>VLOOKUP(E13136,Refs!$P$2:$R$29,3,FALSE)</f>
        <v>Y58</v>
      </c>
      <c r="J13136" s="68" t="str">
        <f>VLOOKUP(E13136,Refs!$P$2:$S$29,4,FALSE)</f>
        <v>South West</v>
      </c>
      <c r="K13136" s="28">
        <f t="shared" si="415"/>
        <v>20214</v>
      </c>
    </row>
    <row r="13137" spans="1:11" x14ac:dyDescent="0.35">
      <c r="A13137" s="69">
        <f t="shared" si="416"/>
        <v>45901</v>
      </c>
      <c r="B13137" t="s">
        <v>925</v>
      </c>
      <c r="C13137" t="s">
        <v>259</v>
      </c>
      <c r="D13137" t="s">
        <v>882</v>
      </c>
      <c r="E13137" t="s">
        <v>331</v>
      </c>
      <c r="F13137" t="s">
        <v>332</v>
      </c>
      <c r="G13137" t="s">
        <v>85</v>
      </c>
      <c r="H13137">
        <v>595</v>
      </c>
      <c r="I13137" s="68" t="str">
        <f>VLOOKUP(E13137,Refs!$P$2:$R$29,3,FALSE)</f>
        <v>Y58</v>
      </c>
      <c r="J13137" s="68" t="str">
        <f>VLOOKUP(E13137,Refs!$P$2:$S$29,4,FALSE)</f>
        <v>South West</v>
      </c>
      <c r="K13137" s="28">
        <f t="shared" si="415"/>
        <v>595</v>
      </c>
    </row>
    <row r="13138" spans="1:11" x14ac:dyDescent="0.35">
      <c r="A13138" s="69">
        <f t="shared" si="416"/>
        <v>45901</v>
      </c>
      <c r="B13138" t="s">
        <v>925</v>
      </c>
      <c r="C13138" t="s">
        <v>259</v>
      </c>
      <c r="D13138" t="s">
        <v>882</v>
      </c>
      <c r="E13138" t="s">
        <v>331</v>
      </c>
      <c r="F13138" t="s">
        <v>332</v>
      </c>
      <c r="G13138" t="s">
        <v>86</v>
      </c>
      <c r="H13138">
        <v>297</v>
      </c>
      <c r="I13138" s="68" t="str">
        <f>VLOOKUP(E13138,Refs!$P$2:$R$29,3,FALSE)</f>
        <v>Y58</v>
      </c>
      <c r="J13138" s="68" t="str">
        <f>VLOOKUP(E13138,Refs!$P$2:$S$29,4,FALSE)</f>
        <v>South West</v>
      </c>
      <c r="K13138" s="28">
        <f t="shared" si="415"/>
        <v>297</v>
      </c>
    </row>
    <row r="13139" spans="1:11" x14ac:dyDescent="0.35">
      <c r="A13139" s="69">
        <f t="shared" si="416"/>
        <v>45901</v>
      </c>
      <c r="B13139" t="s">
        <v>925</v>
      </c>
      <c r="C13139" t="s">
        <v>259</v>
      </c>
      <c r="D13139" t="s">
        <v>882</v>
      </c>
      <c r="E13139" t="s">
        <v>331</v>
      </c>
      <c r="F13139" t="s">
        <v>332</v>
      </c>
      <c r="G13139" t="s">
        <v>87</v>
      </c>
      <c r="H13139">
        <v>10234</v>
      </c>
      <c r="I13139" s="68" t="str">
        <f>VLOOKUP(E13139,Refs!$P$2:$R$29,3,FALSE)</f>
        <v>Y58</v>
      </c>
      <c r="J13139" s="68" t="str">
        <f>VLOOKUP(E13139,Refs!$P$2:$S$29,4,FALSE)</f>
        <v>South West</v>
      </c>
      <c r="K13139" s="28">
        <f t="shared" si="415"/>
        <v>10234</v>
      </c>
    </row>
    <row r="13140" spans="1:11" x14ac:dyDescent="0.35">
      <c r="A13140" s="69">
        <f t="shared" si="416"/>
        <v>45901</v>
      </c>
      <c r="B13140" t="s">
        <v>925</v>
      </c>
      <c r="C13140" t="s">
        <v>259</v>
      </c>
      <c r="D13140" t="s">
        <v>882</v>
      </c>
      <c r="E13140" t="s">
        <v>331</v>
      </c>
      <c r="F13140" t="s">
        <v>332</v>
      </c>
      <c r="G13140" t="s">
        <v>88</v>
      </c>
      <c r="H13140">
        <v>55526</v>
      </c>
      <c r="I13140" s="68" t="str">
        <f>VLOOKUP(E13140,Refs!$P$2:$R$29,3,FALSE)</f>
        <v>Y58</v>
      </c>
      <c r="J13140" s="68" t="str">
        <f>VLOOKUP(E13140,Refs!$P$2:$S$29,4,FALSE)</f>
        <v>South West</v>
      </c>
      <c r="K13140" s="28">
        <f t="shared" si="415"/>
        <v>55526</v>
      </c>
    </row>
    <row r="13141" spans="1:11" x14ac:dyDescent="0.35">
      <c r="A13141" s="69">
        <f t="shared" si="416"/>
        <v>45901</v>
      </c>
      <c r="B13141" t="s">
        <v>925</v>
      </c>
      <c r="C13141" t="s">
        <v>259</v>
      </c>
      <c r="D13141" t="s">
        <v>882</v>
      </c>
      <c r="E13141" t="s">
        <v>331</v>
      </c>
      <c r="F13141" t="s">
        <v>332</v>
      </c>
      <c r="G13141" t="s">
        <v>89</v>
      </c>
      <c r="H13141">
        <v>19226</v>
      </c>
      <c r="I13141" s="68" t="str">
        <f>VLOOKUP(E13141,Refs!$P$2:$R$29,3,FALSE)</f>
        <v>Y58</v>
      </c>
      <c r="J13141" s="68" t="str">
        <f>VLOOKUP(E13141,Refs!$P$2:$S$29,4,FALSE)</f>
        <v>South West</v>
      </c>
      <c r="K13141" s="28">
        <f t="shared" si="415"/>
        <v>19226</v>
      </c>
    </row>
    <row r="13142" spans="1:11" x14ac:dyDescent="0.35">
      <c r="A13142" s="69">
        <f t="shared" si="416"/>
        <v>45901</v>
      </c>
      <c r="B13142" t="s">
        <v>925</v>
      </c>
      <c r="C13142" t="s">
        <v>259</v>
      </c>
      <c r="D13142" t="s">
        <v>882</v>
      </c>
      <c r="E13142" t="s">
        <v>331</v>
      </c>
      <c r="F13142" t="s">
        <v>332</v>
      </c>
      <c r="G13142" t="s">
        <v>27</v>
      </c>
      <c r="H13142">
        <v>3356</v>
      </c>
      <c r="I13142" s="68" t="str">
        <f>VLOOKUP(E13142,Refs!$P$2:$R$29,3,FALSE)</f>
        <v>Y58</v>
      </c>
      <c r="J13142" s="68" t="str">
        <f>VLOOKUP(E13142,Refs!$P$2:$S$29,4,FALSE)</f>
        <v>South West</v>
      </c>
      <c r="K13142" s="28">
        <f t="shared" si="415"/>
        <v>3356</v>
      </c>
    </row>
    <row r="13143" spans="1:11" x14ac:dyDescent="0.35">
      <c r="A13143" s="69">
        <f t="shared" si="416"/>
        <v>45901</v>
      </c>
      <c r="B13143" t="s">
        <v>925</v>
      </c>
      <c r="C13143" t="s">
        <v>259</v>
      </c>
      <c r="D13143" t="s">
        <v>882</v>
      </c>
      <c r="E13143" t="s">
        <v>331</v>
      </c>
      <c r="F13143" t="s">
        <v>332</v>
      </c>
      <c r="G13143" t="s">
        <v>29</v>
      </c>
      <c r="H13143">
        <v>4345</v>
      </c>
      <c r="I13143" s="68" t="str">
        <f>VLOOKUP(E13143,Refs!$P$2:$R$29,3,FALSE)</f>
        <v>Y58</v>
      </c>
      <c r="J13143" s="68" t="str">
        <f>VLOOKUP(E13143,Refs!$P$2:$S$29,4,FALSE)</f>
        <v>South West</v>
      </c>
      <c r="K13143" s="28">
        <f t="shared" si="415"/>
        <v>4345</v>
      </c>
    </row>
    <row r="13144" spans="1:11" x14ac:dyDescent="0.35">
      <c r="A13144" s="69">
        <f t="shared" si="416"/>
        <v>45901</v>
      </c>
      <c r="B13144" t="s">
        <v>925</v>
      </c>
      <c r="C13144" t="s">
        <v>259</v>
      </c>
      <c r="D13144" t="s">
        <v>882</v>
      </c>
      <c r="E13144" t="s">
        <v>331</v>
      </c>
      <c r="F13144" t="s">
        <v>332</v>
      </c>
      <c r="G13144" t="s">
        <v>90</v>
      </c>
      <c r="H13144">
        <v>2502</v>
      </c>
      <c r="I13144" s="68" t="str">
        <f>VLOOKUP(E13144,Refs!$P$2:$R$29,3,FALSE)</f>
        <v>Y58</v>
      </c>
      <c r="J13144" s="68" t="str">
        <f>VLOOKUP(E13144,Refs!$P$2:$S$29,4,FALSE)</f>
        <v>South West</v>
      </c>
      <c r="K13144" s="28">
        <f t="shared" si="415"/>
        <v>2502</v>
      </c>
    </row>
    <row r="13145" spans="1:11" x14ac:dyDescent="0.35">
      <c r="A13145" s="69">
        <f t="shared" si="416"/>
        <v>45901</v>
      </c>
      <c r="B13145" t="s">
        <v>925</v>
      </c>
      <c r="C13145" t="s">
        <v>259</v>
      </c>
      <c r="D13145" t="s">
        <v>882</v>
      </c>
      <c r="E13145" t="s">
        <v>331</v>
      </c>
      <c r="F13145" t="s">
        <v>332</v>
      </c>
      <c r="G13145" t="s">
        <v>91</v>
      </c>
      <c r="H13145">
        <v>79</v>
      </c>
      <c r="I13145" s="68" t="str">
        <f>VLOOKUP(E13145,Refs!$P$2:$R$29,3,FALSE)</f>
        <v>Y58</v>
      </c>
      <c r="J13145" s="68" t="str">
        <f>VLOOKUP(E13145,Refs!$P$2:$S$29,4,FALSE)</f>
        <v>South West</v>
      </c>
      <c r="K13145" s="28">
        <f t="shared" si="415"/>
        <v>79</v>
      </c>
    </row>
    <row r="13146" spans="1:11" x14ac:dyDescent="0.35">
      <c r="A13146" s="69">
        <f t="shared" si="416"/>
        <v>45901</v>
      </c>
      <c r="B13146" t="s">
        <v>925</v>
      </c>
      <c r="C13146" t="s">
        <v>259</v>
      </c>
      <c r="D13146" t="s">
        <v>882</v>
      </c>
      <c r="E13146" t="s">
        <v>331</v>
      </c>
      <c r="F13146" t="s">
        <v>332</v>
      </c>
      <c r="G13146" t="s">
        <v>92</v>
      </c>
      <c r="H13146">
        <v>479</v>
      </c>
      <c r="I13146" s="68" t="str">
        <f>VLOOKUP(E13146,Refs!$P$2:$R$29,3,FALSE)</f>
        <v>Y58</v>
      </c>
      <c r="J13146" s="68" t="str">
        <f>VLOOKUP(E13146,Refs!$P$2:$S$29,4,FALSE)</f>
        <v>South West</v>
      </c>
      <c r="K13146" s="28">
        <f t="shared" si="415"/>
        <v>479</v>
      </c>
    </row>
    <row r="13147" spans="1:11" x14ac:dyDescent="0.35">
      <c r="A13147" s="69">
        <f t="shared" si="416"/>
        <v>45901</v>
      </c>
      <c r="B13147" t="s">
        <v>925</v>
      </c>
      <c r="C13147" t="s">
        <v>259</v>
      </c>
      <c r="D13147" t="s">
        <v>882</v>
      </c>
      <c r="E13147" t="s">
        <v>331</v>
      </c>
      <c r="F13147" t="s">
        <v>332</v>
      </c>
      <c r="G13147" t="s">
        <v>93</v>
      </c>
      <c r="H13147">
        <v>131</v>
      </c>
      <c r="I13147" s="68" t="str">
        <f>VLOOKUP(E13147,Refs!$P$2:$R$29,3,FALSE)</f>
        <v>Y58</v>
      </c>
      <c r="J13147" s="68" t="str">
        <f>VLOOKUP(E13147,Refs!$P$2:$S$29,4,FALSE)</f>
        <v>South West</v>
      </c>
      <c r="K13147" s="28">
        <f t="shared" si="415"/>
        <v>131</v>
      </c>
    </row>
    <row r="13148" spans="1:11" x14ac:dyDescent="0.35">
      <c r="A13148" s="69">
        <f t="shared" si="416"/>
        <v>45901</v>
      </c>
      <c r="B13148" t="s">
        <v>925</v>
      </c>
      <c r="C13148" t="s">
        <v>259</v>
      </c>
      <c r="D13148" t="s">
        <v>882</v>
      </c>
      <c r="E13148" t="s">
        <v>331</v>
      </c>
      <c r="F13148" t="s">
        <v>332</v>
      </c>
      <c r="G13148" t="s">
        <v>94</v>
      </c>
      <c r="H13148">
        <v>658</v>
      </c>
      <c r="I13148" s="68" t="str">
        <f>VLOOKUP(E13148,Refs!$P$2:$R$29,3,FALSE)</f>
        <v>Y58</v>
      </c>
      <c r="J13148" s="68" t="str">
        <f>VLOOKUP(E13148,Refs!$P$2:$S$29,4,FALSE)</f>
        <v>South West</v>
      </c>
      <c r="K13148" s="28">
        <f t="shared" si="415"/>
        <v>658</v>
      </c>
    </row>
    <row r="13149" spans="1:11" x14ac:dyDescent="0.35">
      <c r="A13149" s="69">
        <f t="shared" si="416"/>
        <v>45901</v>
      </c>
      <c r="B13149" t="s">
        <v>925</v>
      </c>
      <c r="C13149" t="s">
        <v>259</v>
      </c>
      <c r="D13149" t="s">
        <v>882</v>
      </c>
      <c r="E13149" t="s">
        <v>331</v>
      </c>
      <c r="F13149" t="s">
        <v>332</v>
      </c>
      <c r="G13149" t="s">
        <v>95</v>
      </c>
      <c r="H13149">
        <v>804</v>
      </c>
      <c r="I13149" s="68" t="str">
        <f>VLOOKUP(E13149,Refs!$P$2:$R$29,3,FALSE)</f>
        <v>Y58</v>
      </c>
      <c r="J13149" s="68" t="str">
        <f>VLOOKUP(E13149,Refs!$P$2:$S$29,4,FALSE)</f>
        <v>South West</v>
      </c>
      <c r="K13149" s="28">
        <f t="shared" si="415"/>
        <v>804</v>
      </c>
    </row>
    <row r="13150" spans="1:11" x14ac:dyDescent="0.35">
      <c r="A13150" s="69">
        <f t="shared" si="416"/>
        <v>45901</v>
      </c>
      <c r="B13150" t="s">
        <v>925</v>
      </c>
      <c r="C13150" t="s">
        <v>259</v>
      </c>
      <c r="D13150" t="s">
        <v>882</v>
      </c>
      <c r="E13150" t="s">
        <v>331</v>
      </c>
      <c r="F13150" t="s">
        <v>332</v>
      </c>
      <c r="G13150" t="s">
        <v>96</v>
      </c>
      <c r="H13150">
        <v>5005</v>
      </c>
      <c r="I13150" s="68" t="str">
        <f>VLOOKUP(E13150,Refs!$P$2:$R$29,3,FALSE)</f>
        <v>Y58</v>
      </c>
      <c r="J13150" s="68" t="str">
        <f>VLOOKUP(E13150,Refs!$P$2:$S$29,4,FALSE)</f>
        <v>South West</v>
      </c>
      <c r="K13150" s="28">
        <f t="shared" si="415"/>
        <v>5005</v>
      </c>
    </row>
    <row r="13151" spans="1:11" x14ac:dyDescent="0.35">
      <c r="A13151" s="69">
        <f t="shared" si="416"/>
        <v>45901</v>
      </c>
      <c r="B13151" t="s">
        <v>925</v>
      </c>
      <c r="C13151" t="s">
        <v>259</v>
      </c>
      <c r="D13151" t="s">
        <v>882</v>
      </c>
      <c r="E13151" t="s">
        <v>331</v>
      </c>
      <c r="F13151" t="s">
        <v>332</v>
      </c>
      <c r="G13151" t="s">
        <v>31</v>
      </c>
      <c r="H13151">
        <v>4610</v>
      </c>
      <c r="I13151" s="68" t="str">
        <f>VLOOKUP(E13151,Refs!$P$2:$R$29,3,FALSE)</f>
        <v>Y58</v>
      </c>
      <c r="J13151" s="68" t="str">
        <f>VLOOKUP(E13151,Refs!$P$2:$S$29,4,FALSE)</f>
        <v>South West</v>
      </c>
      <c r="K13151" s="28">
        <f t="shared" si="415"/>
        <v>4610</v>
      </c>
    </row>
    <row r="13152" spans="1:11" x14ac:dyDescent="0.35">
      <c r="A13152" s="69">
        <f t="shared" si="416"/>
        <v>45901</v>
      </c>
      <c r="B13152" t="s">
        <v>925</v>
      </c>
      <c r="C13152" t="s">
        <v>259</v>
      </c>
      <c r="D13152" t="s">
        <v>882</v>
      </c>
      <c r="E13152" t="s">
        <v>331</v>
      </c>
      <c r="F13152" t="s">
        <v>332</v>
      </c>
      <c r="G13152" t="s">
        <v>97</v>
      </c>
      <c r="H13152">
        <v>3084</v>
      </c>
      <c r="I13152" s="68" t="str">
        <f>VLOOKUP(E13152,Refs!$P$2:$R$29,3,FALSE)</f>
        <v>Y58</v>
      </c>
      <c r="J13152" s="68" t="str">
        <f>VLOOKUP(E13152,Refs!$P$2:$S$29,4,FALSE)</f>
        <v>South West</v>
      </c>
      <c r="K13152" s="28">
        <f t="shared" si="415"/>
        <v>3084</v>
      </c>
    </row>
    <row r="13153" spans="1:11" x14ac:dyDescent="0.35">
      <c r="A13153" s="69">
        <f t="shared" si="416"/>
        <v>45901</v>
      </c>
      <c r="B13153" t="s">
        <v>925</v>
      </c>
      <c r="C13153" t="s">
        <v>259</v>
      </c>
      <c r="D13153" t="s">
        <v>882</v>
      </c>
      <c r="E13153" t="s">
        <v>331</v>
      </c>
      <c r="F13153" t="s">
        <v>332</v>
      </c>
      <c r="G13153" t="s">
        <v>98</v>
      </c>
      <c r="H13153">
        <v>3158</v>
      </c>
      <c r="I13153" s="68" t="str">
        <f>VLOOKUP(E13153,Refs!$P$2:$R$29,3,FALSE)</f>
        <v>Y58</v>
      </c>
      <c r="J13153" s="68" t="str">
        <f>VLOOKUP(E13153,Refs!$P$2:$S$29,4,FALSE)</f>
        <v>South West</v>
      </c>
      <c r="K13153" s="28">
        <f t="shared" si="415"/>
        <v>3158</v>
      </c>
    </row>
    <row r="13154" spans="1:11" x14ac:dyDescent="0.35">
      <c r="A13154" s="69">
        <f t="shared" si="416"/>
        <v>45901</v>
      </c>
      <c r="B13154" t="s">
        <v>925</v>
      </c>
      <c r="C13154" t="s">
        <v>259</v>
      </c>
      <c r="D13154" t="s">
        <v>882</v>
      </c>
      <c r="E13154" t="s">
        <v>331</v>
      </c>
      <c r="F13154" t="s">
        <v>332</v>
      </c>
      <c r="G13154" t="s">
        <v>99</v>
      </c>
      <c r="H13154">
        <v>2544</v>
      </c>
      <c r="I13154" s="68" t="str">
        <f>VLOOKUP(E13154,Refs!$P$2:$R$29,3,FALSE)</f>
        <v>Y58</v>
      </c>
      <c r="J13154" s="68" t="str">
        <f>VLOOKUP(E13154,Refs!$P$2:$S$29,4,FALSE)</f>
        <v>South West</v>
      </c>
      <c r="K13154" s="28">
        <f t="shared" ref="K13154:K13217" si="417">IF(OR(H13154="NULL",H13154=0,H13154=""),"",H13154)</f>
        <v>2544</v>
      </c>
    </row>
    <row r="13155" spans="1:11" x14ac:dyDescent="0.35">
      <c r="A13155" s="69">
        <f t="shared" si="416"/>
        <v>45901</v>
      </c>
      <c r="B13155" t="s">
        <v>925</v>
      </c>
      <c r="C13155" t="s">
        <v>259</v>
      </c>
      <c r="D13155" t="s">
        <v>882</v>
      </c>
      <c r="E13155" t="s">
        <v>331</v>
      </c>
      <c r="F13155" t="s">
        <v>332</v>
      </c>
      <c r="G13155" t="s">
        <v>100</v>
      </c>
      <c r="H13155">
        <v>1091</v>
      </c>
      <c r="I13155" s="68" t="str">
        <f>VLOOKUP(E13155,Refs!$P$2:$R$29,3,FALSE)</f>
        <v>Y58</v>
      </c>
      <c r="J13155" s="68" t="str">
        <f>VLOOKUP(E13155,Refs!$P$2:$S$29,4,FALSE)</f>
        <v>South West</v>
      </c>
      <c r="K13155" s="28">
        <f t="shared" si="417"/>
        <v>1091</v>
      </c>
    </row>
    <row r="13156" spans="1:11" x14ac:dyDescent="0.35">
      <c r="A13156" s="69">
        <f t="shared" si="416"/>
        <v>45901</v>
      </c>
      <c r="B13156" t="s">
        <v>925</v>
      </c>
      <c r="C13156" t="s">
        <v>259</v>
      </c>
      <c r="D13156" t="s">
        <v>882</v>
      </c>
      <c r="E13156" t="s">
        <v>331</v>
      </c>
      <c r="F13156" t="s">
        <v>332</v>
      </c>
      <c r="G13156" t="s">
        <v>101</v>
      </c>
      <c r="H13156">
        <v>590</v>
      </c>
      <c r="I13156" s="68" t="str">
        <f>VLOOKUP(E13156,Refs!$P$2:$R$29,3,FALSE)</f>
        <v>Y58</v>
      </c>
      <c r="J13156" s="68" t="str">
        <f>VLOOKUP(E13156,Refs!$P$2:$S$29,4,FALSE)</f>
        <v>South West</v>
      </c>
      <c r="K13156" s="28">
        <f t="shared" si="417"/>
        <v>590</v>
      </c>
    </row>
    <row r="13157" spans="1:11" x14ac:dyDescent="0.35">
      <c r="A13157" s="69">
        <f t="shared" si="416"/>
        <v>45901</v>
      </c>
      <c r="B13157" t="s">
        <v>925</v>
      </c>
      <c r="C13157" t="s">
        <v>259</v>
      </c>
      <c r="D13157" t="s">
        <v>882</v>
      </c>
      <c r="E13157" t="s">
        <v>331</v>
      </c>
      <c r="F13157" t="s">
        <v>332</v>
      </c>
      <c r="G13157" t="s">
        <v>102</v>
      </c>
      <c r="H13157">
        <v>179</v>
      </c>
      <c r="I13157" s="68" t="str">
        <f>VLOOKUP(E13157,Refs!$P$2:$R$29,3,FALSE)</f>
        <v>Y58</v>
      </c>
      <c r="J13157" s="68" t="str">
        <f>VLOOKUP(E13157,Refs!$P$2:$S$29,4,FALSE)</f>
        <v>South West</v>
      </c>
      <c r="K13157" s="28">
        <f t="shared" si="417"/>
        <v>179</v>
      </c>
    </row>
    <row r="13158" spans="1:11" x14ac:dyDescent="0.35">
      <c r="A13158" s="69">
        <f t="shared" si="416"/>
        <v>45901</v>
      </c>
      <c r="B13158" t="s">
        <v>925</v>
      </c>
      <c r="C13158" t="s">
        <v>259</v>
      </c>
      <c r="D13158" t="s">
        <v>882</v>
      </c>
      <c r="E13158" t="s">
        <v>331</v>
      </c>
      <c r="F13158" t="s">
        <v>332</v>
      </c>
      <c r="G13158" t="s">
        <v>103</v>
      </c>
      <c r="H13158">
        <v>2002</v>
      </c>
      <c r="I13158" s="68" t="str">
        <f>VLOOKUP(E13158,Refs!$P$2:$R$29,3,FALSE)</f>
        <v>Y58</v>
      </c>
      <c r="J13158" s="68" t="str">
        <f>VLOOKUP(E13158,Refs!$P$2:$S$29,4,FALSE)</f>
        <v>South West</v>
      </c>
      <c r="K13158" s="28">
        <f t="shared" si="417"/>
        <v>2002</v>
      </c>
    </row>
    <row r="13159" spans="1:11" x14ac:dyDescent="0.35">
      <c r="A13159" s="69">
        <f t="shared" si="416"/>
        <v>45901</v>
      </c>
      <c r="B13159" t="s">
        <v>925</v>
      </c>
      <c r="C13159" t="s">
        <v>259</v>
      </c>
      <c r="D13159" t="s">
        <v>882</v>
      </c>
      <c r="E13159" t="s">
        <v>331</v>
      </c>
      <c r="F13159" t="s">
        <v>332</v>
      </c>
      <c r="G13159" t="s">
        <v>104</v>
      </c>
      <c r="H13159">
        <v>4119375</v>
      </c>
      <c r="I13159" s="68" t="str">
        <f>VLOOKUP(E13159,Refs!$P$2:$R$29,3,FALSE)</f>
        <v>Y58</v>
      </c>
      <c r="J13159" s="68" t="str">
        <f>VLOOKUP(E13159,Refs!$P$2:$S$29,4,FALSE)</f>
        <v>South West</v>
      </c>
      <c r="K13159" s="28">
        <f t="shared" si="417"/>
        <v>4119375</v>
      </c>
    </row>
    <row r="13160" spans="1:11" x14ac:dyDescent="0.35">
      <c r="A13160" s="69">
        <f t="shared" si="416"/>
        <v>45901</v>
      </c>
      <c r="B13160" t="s">
        <v>925</v>
      </c>
      <c r="C13160" t="s">
        <v>259</v>
      </c>
      <c r="D13160" t="s">
        <v>882</v>
      </c>
      <c r="E13160" t="s">
        <v>331</v>
      </c>
      <c r="F13160" t="s">
        <v>332</v>
      </c>
      <c r="G13160" t="s">
        <v>105</v>
      </c>
      <c r="H13160">
        <v>3794</v>
      </c>
      <c r="I13160" s="68" t="str">
        <f>VLOOKUP(E13160,Refs!$P$2:$R$29,3,FALSE)</f>
        <v>Y58</v>
      </c>
      <c r="J13160" s="68" t="str">
        <f>VLOOKUP(E13160,Refs!$P$2:$S$29,4,FALSE)</f>
        <v>South West</v>
      </c>
      <c r="K13160" s="28">
        <f t="shared" si="417"/>
        <v>3794</v>
      </c>
    </row>
    <row r="13161" spans="1:11" x14ac:dyDescent="0.35">
      <c r="A13161" s="69">
        <f t="shared" si="416"/>
        <v>45901</v>
      </c>
      <c r="B13161" t="s">
        <v>925</v>
      </c>
      <c r="C13161" t="s">
        <v>259</v>
      </c>
      <c r="D13161" t="s">
        <v>882</v>
      </c>
      <c r="E13161" t="s">
        <v>331</v>
      </c>
      <c r="F13161" t="s">
        <v>332</v>
      </c>
      <c r="G13161" t="s">
        <v>106</v>
      </c>
      <c r="H13161">
        <v>3039</v>
      </c>
      <c r="I13161" s="68" t="str">
        <f>VLOOKUP(E13161,Refs!$P$2:$R$29,3,FALSE)</f>
        <v>Y58</v>
      </c>
      <c r="J13161" s="68" t="str">
        <f>VLOOKUP(E13161,Refs!$P$2:$S$29,4,FALSE)</f>
        <v>South West</v>
      </c>
      <c r="K13161" s="28">
        <f t="shared" si="417"/>
        <v>3039</v>
      </c>
    </row>
    <row r="13162" spans="1:11" x14ac:dyDescent="0.35">
      <c r="A13162" s="69">
        <f t="shared" si="416"/>
        <v>45901</v>
      </c>
      <c r="B13162" t="s">
        <v>925</v>
      </c>
      <c r="C13162" t="s">
        <v>259</v>
      </c>
      <c r="D13162" t="s">
        <v>882</v>
      </c>
      <c r="E13162" t="s">
        <v>331</v>
      </c>
      <c r="F13162" t="s">
        <v>332</v>
      </c>
      <c r="G13162" t="s">
        <v>107</v>
      </c>
      <c r="H13162">
        <v>184</v>
      </c>
      <c r="I13162" s="68" t="str">
        <f>VLOOKUP(E13162,Refs!$P$2:$R$29,3,FALSE)</f>
        <v>Y58</v>
      </c>
      <c r="J13162" s="68" t="str">
        <f>VLOOKUP(E13162,Refs!$P$2:$S$29,4,FALSE)</f>
        <v>South West</v>
      </c>
      <c r="K13162" s="28">
        <f t="shared" si="417"/>
        <v>184</v>
      </c>
    </row>
    <row r="13163" spans="1:11" x14ac:dyDescent="0.35">
      <c r="A13163" s="69">
        <f t="shared" si="416"/>
        <v>45901</v>
      </c>
      <c r="B13163" t="s">
        <v>925</v>
      </c>
      <c r="C13163" t="s">
        <v>259</v>
      </c>
      <c r="D13163" t="s">
        <v>882</v>
      </c>
      <c r="E13163" t="s">
        <v>331</v>
      </c>
      <c r="F13163" t="s">
        <v>332</v>
      </c>
      <c r="G13163" t="s">
        <v>108</v>
      </c>
      <c r="H13163">
        <v>1022</v>
      </c>
      <c r="I13163" s="68" t="str">
        <f>VLOOKUP(E13163,Refs!$P$2:$R$29,3,FALSE)</f>
        <v>Y58</v>
      </c>
      <c r="J13163" s="68" t="str">
        <f>VLOOKUP(E13163,Refs!$P$2:$S$29,4,FALSE)</f>
        <v>South West</v>
      </c>
      <c r="K13163" s="28">
        <f t="shared" si="417"/>
        <v>1022</v>
      </c>
    </row>
    <row r="13164" spans="1:11" x14ac:dyDescent="0.35">
      <c r="A13164" s="69">
        <f t="shared" si="416"/>
        <v>45901</v>
      </c>
      <c r="B13164" t="s">
        <v>925</v>
      </c>
      <c r="C13164" t="s">
        <v>259</v>
      </c>
      <c r="D13164" t="s">
        <v>882</v>
      </c>
      <c r="E13164" t="s">
        <v>331</v>
      </c>
      <c r="F13164" t="s">
        <v>332</v>
      </c>
      <c r="G13164" t="s">
        <v>109</v>
      </c>
      <c r="H13164">
        <v>613038</v>
      </c>
      <c r="I13164" s="68" t="str">
        <f>VLOOKUP(E13164,Refs!$P$2:$R$29,3,FALSE)</f>
        <v>Y58</v>
      </c>
      <c r="J13164" s="68" t="str">
        <f>VLOOKUP(E13164,Refs!$P$2:$S$29,4,FALSE)</f>
        <v>South West</v>
      </c>
      <c r="K13164" s="28">
        <f t="shared" si="417"/>
        <v>613038</v>
      </c>
    </row>
    <row r="13165" spans="1:11" x14ac:dyDescent="0.35">
      <c r="A13165" s="69">
        <f t="shared" si="416"/>
        <v>45901</v>
      </c>
      <c r="B13165" t="s">
        <v>925</v>
      </c>
      <c r="C13165" t="s">
        <v>259</v>
      </c>
      <c r="D13165" t="s">
        <v>882</v>
      </c>
      <c r="E13165" t="s">
        <v>331</v>
      </c>
      <c r="F13165" t="s">
        <v>332</v>
      </c>
      <c r="G13165" t="s">
        <v>110</v>
      </c>
      <c r="H13165">
        <v>1938</v>
      </c>
      <c r="I13165" s="68" t="str">
        <f>VLOOKUP(E13165,Refs!$P$2:$R$29,3,FALSE)</f>
        <v>Y58</v>
      </c>
      <c r="J13165" s="68" t="str">
        <f>VLOOKUP(E13165,Refs!$P$2:$S$29,4,FALSE)</f>
        <v>South West</v>
      </c>
      <c r="K13165" s="28">
        <f t="shared" si="417"/>
        <v>1938</v>
      </c>
    </row>
    <row r="13166" spans="1:11" x14ac:dyDescent="0.35">
      <c r="A13166" s="69">
        <f t="shared" si="416"/>
        <v>45901</v>
      </c>
      <c r="B13166" t="s">
        <v>925</v>
      </c>
      <c r="C13166" t="s">
        <v>259</v>
      </c>
      <c r="D13166" t="s">
        <v>882</v>
      </c>
      <c r="E13166" t="s">
        <v>331</v>
      </c>
      <c r="F13166" t="s">
        <v>332</v>
      </c>
      <c r="G13166" t="s">
        <v>808</v>
      </c>
      <c r="H13166">
        <v>323</v>
      </c>
      <c r="I13166" s="68" t="str">
        <f>VLOOKUP(E13166,Refs!$P$2:$R$29,3,FALSE)</f>
        <v>Y58</v>
      </c>
      <c r="J13166" s="68" t="str">
        <f>VLOOKUP(E13166,Refs!$P$2:$S$29,4,FALSE)</f>
        <v>South West</v>
      </c>
      <c r="K13166" s="28">
        <f t="shared" si="417"/>
        <v>323</v>
      </c>
    </row>
    <row r="13167" spans="1:11" x14ac:dyDescent="0.35">
      <c r="A13167" s="69">
        <f t="shared" si="416"/>
        <v>45901</v>
      </c>
      <c r="B13167" t="s">
        <v>925</v>
      </c>
      <c r="C13167" t="s">
        <v>259</v>
      </c>
      <c r="D13167" t="s">
        <v>882</v>
      </c>
      <c r="E13167" t="s">
        <v>331</v>
      </c>
      <c r="F13167" t="s">
        <v>332</v>
      </c>
      <c r="G13167" t="s">
        <v>809</v>
      </c>
      <c r="H13167">
        <v>962</v>
      </c>
      <c r="I13167" s="68" t="str">
        <f>VLOOKUP(E13167,Refs!$P$2:$R$29,3,FALSE)</f>
        <v>Y58</v>
      </c>
      <c r="J13167" s="68" t="str">
        <f>VLOOKUP(E13167,Refs!$P$2:$S$29,4,FALSE)</f>
        <v>South West</v>
      </c>
      <c r="K13167" s="28">
        <f t="shared" si="417"/>
        <v>962</v>
      </c>
    </row>
    <row r="13168" spans="1:11" x14ac:dyDescent="0.35">
      <c r="A13168" s="69">
        <f t="shared" si="416"/>
        <v>45901</v>
      </c>
      <c r="B13168" t="s">
        <v>925</v>
      </c>
      <c r="C13168" t="s">
        <v>259</v>
      </c>
      <c r="D13168" t="s">
        <v>882</v>
      </c>
      <c r="E13168" t="s">
        <v>331</v>
      </c>
      <c r="F13168" t="s">
        <v>332</v>
      </c>
      <c r="G13168" t="s">
        <v>111</v>
      </c>
      <c r="H13168">
        <v>15168</v>
      </c>
      <c r="I13168" s="68" t="str">
        <f>VLOOKUP(E13168,Refs!$P$2:$R$29,3,FALSE)</f>
        <v>Y58</v>
      </c>
      <c r="J13168" s="68" t="str">
        <f>VLOOKUP(E13168,Refs!$P$2:$S$29,4,FALSE)</f>
        <v>South West</v>
      </c>
      <c r="K13168" s="28">
        <f t="shared" si="417"/>
        <v>15168</v>
      </c>
    </row>
    <row r="13169" spans="1:11" x14ac:dyDescent="0.35">
      <c r="A13169" s="69">
        <f t="shared" si="416"/>
        <v>45901</v>
      </c>
      <c r="B13169" t="s">
        <v>925</v>
      </c>
      <c r="C13169" t="s">
        <v>259</v>
      </c>
      <c r="D13169" t="s">
        <v>882</v>
      </c>
      <c r="E13169" t="s">
        <v>331</v>
      </c>
      <c r="F13169" t="s">
        <v>332</v>
      </c>
      <c r="G13169" t="s">
        <v>112</v>
      </c>
      <c r="H13169">
        <v>0</v>
      </c>
      <c r="I13169" s="68" t="str">
        <f>VLOOKUP(E13169,Refs!$P$2:$R$29,3,FALSE)</f>
        <v>Y58</v>
      </c>
      <c r="J13169" s="68" t="str">
        <f>VLOOKUP(E13169,Refs!$P$2:$S$29,4,FALSE)</f>
        <v>South West</v>
      </c>
      <c r="K13169" s="28" t="str">
        <f t="shared" si="417"/>
        <v/>
      </c>
    </row>
    <row r="13170" spans="1:11" x14ac:dyDescent="0.35">
      <c r="A13170" s="69">
        <f t="shared" si="416"/>
        <v>45901</v>
      </c>
      <c r="B13170" t="s">
        <v>925</v>
      </c>
      <c r="C13170" t="s">
        <v>259</v>
      </c>
      <c r="D13170" t="s">
        <v>882</v>
      </c>
      <c r="E13170" t="s">
        <v>331</v>
      </c>
      <c r="F13170" t="s">
        <v>332</v>
      </c>
      <c r="G13170" t="s">
        <v>113</v>
      </c>
      <c r="H13170">
        <v>12964</v>
      </c>
      <c r="I13170" s="68" t="str">
        <f>VLOOKUP(E13170,Refs!$P$2:$R$29,3,FALSE)</f>
        <v>Y58</v>
      </c>
      <c r="J13170" s="68" t="str">
        <f>VLOOKUP(E13170,Refs!$P$2:$S$29,4,FALSE)</f>
        <v>South West</v>
      </c>
      <c r="K13170" s="28">
        <f t="shared" si="417"/>
        <v>12964</v>
      </c>
    </row>
    <row r="13171" spans="1:11" x14ac:dyDescent="0.35">
      <c r="A13171" s="69">
        <f t="shared" si="416"/>
        <v>45901</v>
      </c>
      <c r="B13171" t="s">
        <v>925</v>
      </c>
      <c r="C13171" t="s">
        <v>259</v>
      </c>
      <c r="D13171" t="s">
        <v>882</v>
      </c>
      <c r="E13171" t="s">
        <v>331</v>
      </c>
      <c r="F13171" t="s">
        <v>332</v>
      </c>
      <c r="G13171" t="s">
        <v>114</v>
      </c>
      <c r="H13171">
        <v>1756</v>
      </c>
      <c r="I13171" s="68" t="str">
        <f>VLOOKUP(E13171,Refs!$P$2:$R$29,3,FALSE)</f>
        <v>Y58</v>
      </c>
      <c r="J13171" s="68" t="str">
        <f>VLOOKUP(E13171,Refs!$P$2:$S$29,4,FALSE)</f>
        <v>South West</v>
      </c>
      <c r="K13171" s="28">
        <f t="shared" si="417"/>
        <v>1756</v>
      </c>
    </row>
    <row r="13172" spans="1:11" x14ac:dyDescent="0.35">
      <c r="A13172" s="69">
        <f t="shared" si="416"/>
        <v>45901</v>
      </c>
      <c r="B13172" t="s">
        <v>925</v>
      </c>
      <c r="C13172" t="s">
        <v>259</v>
      </c>
      <c r="D13172" t="s">
        <v>882</v>
      </c>
      <c r="E13172" t="s">
        <v>331</v>
      </c>
      <c r="F13172" t="s">
        <v>332</v>
      </c>
      <c r="G13172" t="s">
        <v>115</v>
      </c>
      <c r="H13172">
        <v>3307</v>
      </c>
      <c r="I13172" s="68" t="str">
        <f>VLOOKUP(E13172,Refs!$P$2:$R$29,3,FALSE)</f>
        <v>Y58</v>
      </c>
      <c r="J13172" s="68" t="str">
        <f>VLOOKUP(E13172,Refs!$P$2:$S$29,4,FALSE)</f>
        <v>South West</v>
      </c>
      <c r="K13172" s="28">
        <f t="shared" si="417"/>
        <v>3307</v>
      </c>
    </row>
    <row r="13173" spans="1:11" x14ac:dyDescent="0.35">
      <c r="A13173" s="69">
        <f t="shared" si="416"/>
        <v>45901</v>
      </c>
      <c r="B13173" t="s">
        <v>925</v>
      </c>
      <c r="C13173" t="s">
        <v>259</v>
      </c>
      <c r="D13173" t="s">
        <v>882</v>
      </c>
      <c r="E13173" t="s">
        <v>331</v>
      </c>
      <c r="F13173" t="s">
        <v>332</v>
      </c>
      <c r="G13173" t="s">
        <v>116</v>
      </c>
      <c r="H13173">
        <v>1727</v>
      </c>
      <c r="I13173" s="68" t="str">
        <f>VLOOKUP(E13173,Refs!$P$2:$R$29,3,FALSE)</f>
        <v>Y58</v>
      </c>
      <c r="J13173" s="68" t="str">
        <f>VLOOKUP(E13173,Refs!$P$2:$S$29,4,FALSE)</f>
        <v>South West</v>
      </c>
      <c r="K13173" s="28">
        <f t="shared" si="417"/>
        <v>1727</v>
      </c>
    </row>
    <row r="13174" spans="1:11" x14ac:dyDescent="0.35">
      <c r="A13174" s="69">
        <f t="shared" si="416"/>
        <v>45901</v>
      </c>
      <c r="B13174" t="s">
        <v>925</v>
      </c>
      <c r="C13174" t="s">
        <v>259</v>
      </c>
      <c r="D13174" t="s">
        <v>882</v>
      </c>
      <c r="E13174" t="s">
        <v>331</v>
      </c>
      <c r="F13174" t="s">
        <v>332</v>
      </c>
      <c r="G13174" t="s">
        <v>117</v>
      </c>
      <c r="H13174">
        <v>5683</v>
      </c>
      <c r="I13174" s="68" t="str">
        <f>VLOOKUP(E13174,Refs!$P$2:$R$29,3,FALSE)</f>
        <v>Y58</v>
      </c>
      <c r="J13174" s="68" t="str">
        <f>VLOOKUP(E13174,Refs!$P$2:$S$29,4,FALSE)</f>
        <v>South West</v>
      </c>
      <c r="K13174" s="28">
        <f t="shared" si="417"/>
        <v>5683</v>
      </c>
    </row>
    <row r="13175" spans="1:11" x14ac:dyDescent="0.35">
      <c r="A13175" s="69">
        <f t="shared" si="416"/>
        <v>45901</v>
      </c>
      <c r="B13175" t="s">
        <v>925</v>
      </c>
      <c r="C13175" t="s">
        <v>259</v>
      </c>
      <c r="D13175" t="s">
        <v>882</v>
      </c>
      <c r="E13175" t="s">
        <v>331</v>
      </c>
      <c r="F13175" t="s">
        <v>332</v>
      </c>
      <c r="G13175" t="s">
        <v>118</v>
      </c>
      <c r="H13175">
        <v>12</v>
      </c>
      <c r="I13175" s="68" t="str">
        <f>VLOOKUP(E13175,Refs!$P$2:$R$29,3,FALSE)</f>
        <v>Y58</v>
      </c>
      <c r="J13175" s="68" t="str">
        <f>VLOOKUP(E13175,Refs!$P$2:$S$29,4,FALSE)</f>
        <v>South West</v>
      </c>
      <c r="K13175" s="28">
        <f t="shared" si="417"/>
        <v>12</v>
      </c>
    </row>
    <row r="13176" spans="1:11" x14ac:dyDescent="0.35">
      <c r="A13176" s="69">
        <f t="shared" si="416"/>
        <v>45901</v>
      </c>
      <c r="B13176" t="s">
        <v>925</v>
      </c>
      <c r="C13176" t="s">
        <v>259</v>
      </c>
      <c r="D13176" t="s">
        <v>882</v>
      </c>
      <c r="E13176" t="s">
        <v>331</v>
      </c>
      <c r="F13176" t="s">
        <v>332</v>
      </c>
      <c r="G13176" t="s">
        <v>119</v>
      </c>
      <c r="H13176">
        <v>548</v>
      </c>
      <c r="I13176" s="68" t="str">
        <f>VLOOKUP(E13176,Refs!$P$2:$R$29,3,FALSE)</f>
        <v>Y58</v>
      </c>
      <c r="J13176" s="68" t="str">
        <f>VLOOKUP(E13176,Refs!$P$2:$S$29,4,FALSE)</f>
        <v>South West</v>
      </c>
      <c r="K13176" s="28">
        <f t="shared" si="417"/>
        <v>548</v>
      </c>
    </row>
    <row r="13177" spans="1:11" x14ac:dyDescent="0.35">
      <c r="A13177" s="69">
        <f t="shared" si="416"/>
        <v>45901</v>
      </c>
      <c r="B13177" t="s">
        <v>925</v>
      </c>
      <c r="C13177" t="s">
        <v>259</v>
      </c>
      <c r="D13177" t="s">
        <v>882</v>
      </c>
      <c r="E13177" t="s">
        <v>331</v>
      </c>
      <c r="F13177" t="s">
        <v>332</v>
      </c>
      <c r="G13177" t="s">
        <v>120</v>
      </c>
      <c r="H13177">
        <v>1</v>
      </c>
      <c r="I13177" s="68" t="str">
        <f>VLOOKUP(E13177,Refs!$P$2:$R$29,3,FALSE)</f>
        <v>Y58</v>
      </c>
      <c r="J13177" s="68" t="str">
        <f>VLOOKUP(E13177,Refs!$P$2:$S$29,4,FALSE)</f>
        <v>South West</v>
      </c>
      <c r="K13177" s="28">
        <f t="shared" si="417"/>
        <v>1</v>
      </c>
    </row>
    <row r="13178" spans="1:11" x14ac:dyDescent="0.35">
      <c r="A13178" s="69">
        <f t="shared" si="416"/>
        <v>45901</v>
      </c>
      <c r="B13178" t="s">
        <v>925</v>
      </c>
      <c r="C13178" t="s">
        <v>259</v>
      </c>
      <c r="D13178" t="s">
        <v>882</v>
      </c>
      <c r="E13178" t="s">
        <v>331</v>
      </c>
      <c r="F13178" t="s">
        <v>332</v>
      </c>
      <c r="G13178" t="s">
        <v>121</v>
      </c>
      <c r="H13178">
        <v>1979</v>
      </c>
      <c r="I13178" s="68" t="str">
        <f>VLOOKUP(E13178,Refs!$P$2:$R$29,3,FALSE)</f>
        <v>Y58</v>
      </c>
      <c r="J13178" s="68" t="str">
        <f>VLOOKUP(E13178,Refs!$P$2:$S$29,4,FALSE)</f>
        <v>South West</v>
      </c>
      <c r="K13178" s="28">
        <f t="shared" si="417"/>
        <v>1979</v>
      </c>
    </row>
    <row r="13179" spans="1:11" x14ac:dyDescent="0.35">
      <c r="A13179" s="69">
        <f t="shared" si="416"/>
        <v>45901</v>
      </c>
      <c r="B13179" t="s">
        <v>925</v>
      </c>
      <c r="C13179" t="s">
        <v>259</v>
      </c>
      <c r="D13179" t="s">
        <v>882</v>
      </c>
      <c r="E13179" t="s">
        <v>331</v>
      </c>
      <c r="F13179" t="s">
        <v>332</v>
      </c>
      <c r="G13179" t="s">
        <v>122</v>
      </c>
      <c r="H13179">
        <v>1</v>
      </c>
      <c r="I13179" s="68" t="str">
        <f>VLOOKUP(E13179,Refs!$P$2:$R$29,3,FALSE)</f>
        <v>Y58</v>
      </c>
      <c r="J13179" s="68" t="str">
        <f>VLOOKUP(E13179,Refs!$P$2:$S$29,4,FALSE)</f>
        <v>South West</v>
      </c>
      <c r="K13179" s="28">
        <f t="shared" si="417"/>
        <v>1</v>
      </c>
    </row>
    <row r="13180" spans="1:11" x14ac:dyDescent="0.35">
      <c r="A13180" s="69">
        <f t="shared" si="416"/>
        <v>45901</v>
      </c>
      <c r="B13180" t="s">
        <v>925</v>
      </c>
      <c r="C13180" t="s">
        <v>259</v>
      </c>
      <c r="D13180" t="s">
        <v>882</v>
      </c>
      <c r="E13180" t="s">
        <v>331</v>
      </c>
      <c r="F13180" t="s">
        <v>332</v>
      </c>
      <c r="G13180" t="s">
        <v>123</v>
      </c>
      <c r="H13180">
        <v>0</v>
      </c>
      <c r="I13180" s="68" t="str">
        <f>VLOOKUP(E13180,Refs!$P$2:$R$29,3,FALSE)</f>
        <v>Y58</v>
      </c>
      <c r="J13180" s="68" t="str">
        <f>VLOOKUP(E13180,Refs!$P$2:$S$29,4,FALSE)</f>
        <v>South West</v>
      </c>
      <c r="K13180" s="28" t="str">
        <f t="shared" si="417"/>
        <v/>
      </c>
    </row>
    <row r="13181" spans="1:11" x14ac:dyDescent="0.35">
      <c r="A13181" s="69">
        <f t="shared" si="416"/>
        <v>45901</v>
      </c>
      <c r="B13181" t="s">
        <v>925</v>
      </c>
      <c r="C13181" t="s">
        <v>259</v>
      </c>
      <c r="D13181" t="s">
        <v>882</v>
      </c>
      <c r="E13181" t="s">
        <v>331</v>
      </c>
      <c r="F13181" t="s">
        <v>332</v>
      </c>
      <c r="G13181" t="s">
        <v>124</v>
      </c>
      <c r="H13181">
        <v>0</v>
      </c>
      <c r="I13181" s="68" t="str">
        <f>VLOOKUP(E13181,Refs!$P$2:$R$29,3,FALSE)</f>
        <v>Y58</v>
      </c>
      <c r="J13181" s="68" t="str">
        <f>VLOOKUP(E13181,Refs!$P$2:$S$29,4,FALSE)</f>
        <v>South West</v>
      </c>
      <c r="K13181" s="28" t="str">
        <f t="shared" si="417"/>
        <v/>
      </c>
    </row>
    <row r="13182" spans="1:11" x14ac:dyDescent="0.35">
      <c r="A13182" s="69">
        <f t="shared" si="416"/>
        <v>45901</v>
      </c>
      <c r="B13182" t="s">
        <v>925</v>
      </c>
      <c r="C13182" t="s">
        <v>259</v>
      </c>
      <c r="D13182" t="s">
        <v>882</v>
      </c>
      <c r="E13182" t="s">
        <v>331</v>
      </c>
      <c r="F13182" t="s">
        <v>332</v>
      </c>
      <c r="G13182" t="s">
        <v>125</v>
      </c>
      <c r="H13182">
        <v>0</v>
      </c>
      <c r="I13182" s="68" t="str">
        <f>VLOOKUP(E13182,Refs!$P$2:$R$29,3,FALSE)</f>
        <v>Y58</v>
      </c>
      <c r="J13182" s="68" t="str">
        <f>VLOOKUP(E13182,Refs!$P$2:$S$29,4,FALSE)</f>
        <v>South West</v>
      </c>
      <c r="K13182" s="28" t="str">
        <f t="shared" si="417"/>
        <v/>
      </c>
    </row>
    <row r="13183" spans="1:11" x14ac:dyDescent="0.35">
      <c r="A13183" s="69">
        <f t="shared" si="416"/>
        <v>45901</v>
      </c>
      <c r="B13183" t="s">
        <v>925</v>
      </c>
      <c r="C13183" t="s">
        <v>259</v>
      </c>
      <c r="D13183" t="s">
        <v>882</v>
      </c>
      <c r="E13183" t="s">
        <v>331</v>
      </c>
      <c r="F13183" t="s">
        <v>332</v>
      </c>
      <c r="G13183" t="s">
        <v>126</v>
      </c>
      <c r="H13183">
        <v>0</v>
      </c>
      <c r="I13183" s="68" t="str">
        <f>VLOOKUP(E13183,Refs!$P$2:$R$29,3,FALSE)</f>
        <v>Y58</v>
      </c>
      <c r="J13183" s="68" t="str">
        <f>VLOOKUP(E13183,Refs!$P$2:$S$29,4,FALSE)</f>
        <v>South West</v>
      </c>
      <c r="K13183" s="28" t="str">
        <f t="shared" si="417"/>
        <v/>
      </c>
    </row>
    <row r="13184" spans="1:11" x14ac:dyDescent="0.35">
      <c r="A13184" s="69">
        <f t="shared" si="416"/>
        <v>45901</v>
      </c>
      <c r="B13184" t="s">
        <v>925</v>
      </c>
      <c r="C13184" t="s">
        <v>259</v>
      </c>
      <c r="D13184" t="s">
        <v>882</v>
      </c>
      <c r="E13184" t="s">
        <v>331</v>
      </c>
      <c r="F13184" t="s">
        <v>332</v>
      </c>
      <c r="G13184" t="s">
        <v>127</v>
      </c>
      <c r="H13184">
        <v>15</v>
      </c>
      <c r="I13184" s="68" t="str">
        <f>VLOOKUP(E13184,Refs!$P$2:$R$29,3,FALSE)</f>
        <v>Y58</v>
      </c>
      <c r="J13184" s="68" t="str">
        <f>VLOOKUP(E13184,Refs!$P$2:$S$29,4,FALSE)</f>
        <v>South West</v>
      </c>
      <c r="K13184" s="28">
        <f t="shared" si="417"/>
        <v>15</v>
      </c>
    </row>
    <row r="13185" spans="1:11" x14ac:dyDescent="0.35">
      <c r="A13185" s="69">
        <f t="shared" si="416"/>
        <v>45901</v>
      </c>
      <c r="B13185" t="s">
        <v>925</v>
      </c>
      <c r="C13185" t="s">
        <v>259</v>
      </c>
      <c r="D13185" t="s">
        <v>882</v>
      </c>
      <c r="E13185" t="s">
        <v>331</v>
      </c>
      <c r="F13185" t="s">
        <v>332</v>
      </c>
      <c r="G13185" t="s">
        <v>128</v>
      </c>
      <c r="H13185">
        <v>45</v>
      </c>
      <c r="I13185" s="68" t="str">
        <f>VLOOKUP(E13185,Refs!$P$2:$R$29,3,FALSE)</f>
        <v>Y58</v>
      </c>
      <c r="J13185" s="68" t="str">
        <f>VLOOKUP(E13185,Refs!$P$2:$S$29,4,FALSE)</f>
        <v>South West</v>
      </c>
      <c r="K13185" s="28">
        <f t="shared" si="417"/>
        <v>45</v>
      </c>
    </row>
    <row r="13186" spans="1:11" x14ac:dyDescent="0.35">
      <c r="A13186" s="69">
        <f t="shared" si="416"/>
        <v>45901</v>
      </c>
      <c r="B13186" t="s">
        <v>925</v>
      </c>
      <c r="C13186" t="s">
        <v>259</v>
      </c>
      <c r="D13186" t="s">
        <v>882</v>
      </c>
      <c r="E13186" t="s">
        <v>331</v>
      </c>
      <c r="F13186" t="s">
        <v>332</v>
      </c>
      <c r="G13186" t="s">
        <v>129</v>
      </c>
      <c r="H13186">
        <v>0</v>
      </c>
      <c r="I13186" s="68" t="str">
        <f>VLOOKUP(E13186,Refs!$P$2:$R$29,3,FALSE)</f>
        <v>Y58</v>
      </c>
      <c r="J13186" s="68" t="str">
        <f>VLOOKUP(E13186,Refs!$P$2:$S$29,4,FALSE)</f>
        <v>South West</v>
      </c>
      <c r="K13186" s="28" t="str">
        <f t="shared" si="417"/>
        <v/>
      </c>
    </row>
    <row r="13187" spans="1:11" x14ac:dyDescent="0.35">
      <c r="A13187" s="69">
        <f t="shared" ref="A13187:A13250" si="418">DATEVALUE(RIGHT(B13187,8))</f>
        <v>45901</v>
      </c>
      <c r="B13187" t="s">
        <v>925</v>
      </c>
      <c r="C13187" t="s">
        <v>259</v>
      </c>
      <c r="D13187" t="s">
        <v>882</v>
      </c>
      <c r="E13187" t="s">
        <v>331</v>
      </c>
      <c r="F13187" t="s">
        <v>332</v>
      </c>
      <c r="G13187" t="s">
        <v>130</v>
      </c>
      <c r="H13187">
        <v>0</v>
      </c>
      <c r="I13187" s="68" t="str">
        <f>VLOOKUP(E13187,Refs!$P$2:$R$29,3,FALSE)</f>
        <v>Y58</v>
      </c>
      <c r="J13187" s="68" t="str">
        <f>VLOOKUP(E13187,Refs!$P$2:$S$29,4,FALSE)</f>
        <v>South West</v>
      </c>
      <c r="K13187" s="28" t="str">
        <f t="shared" si="417"/>
        <v/>
      </c>
    </row>
    <row r="13188" spans="1:11" x14ac:dyDescent="0.35">
      <c r="A13188" s="69">
        <f t="shared" si="418"/>
        <v>45901</v>
      </c>
      <c r="B13188" t="s">
        <v>925</v>
      </c>
      <c r="C13188" t="s">
        <v>259</v>
      </c>
      <c r="D13188" t="s">
        <v>882</v>
      </c>
      <c r="E13188" t="s">
        <v>331</v>
      </c>
      <c r="F13188" t="s">
        <v>332</v>
      </c>
      <c r="G13188" t="s">
        <v>131</v>
      </c>
      <c r="H13188">
        <v>0</v>
      </c>
      <c r="I13188" s="68" t="str">
        <f>VLOOKUP(E13188,Refs!$P$2:$R$29,3,FALSE)</f>
        <v>Y58</v>
      </c>
      <c r="J13188" s="68" t="str">
        <f>VLOOKUP(E13188,Refs!$P$2:$S$29,4,FALSE)</f>
        <v>South West</v>
      </c>
      <c r="K13188" s="28" t="str">
        <f t="shared" si="417"/>
        <v/>
      </c>
    </row>
    <row r="13189" spans="1:11" x14ac:dyDescent="0.35">
      <c r="A13189" s="69">
        <f t="shared" si="418"/>
        <v>45901</v>
      </c>
      <c r="B13189" t="s">
        <v>925</v>
      </c>
      <c r="C13189" t="s">
        <v>259</v>
      </c>
      <c r="D13189" t="s">
        <v>882</v>
      </c>
      <c r="E13189" t="s">
        <v>331</v>
      </c>
      <c r="F13189" t="s">
        <v>332</v>
      </c>
      <c r="G13189" t="s">
        <v>132</v>
      </c>
      <c r="H13189">
        <v>0</v>
      </c>
      <c r="I13189" s="68" t="str">
        <f>VLOOKUP(E13189,Refs!$P$2:$R$29,3,FALSE)</f>
        <v>Y58</v>
      </c>
      <c r="J13189" s="68" t="str">
        <f>VLOOKUP(E13189,Refs!$P$2:$S$29,4,FALSE)</f>
        <v>South West</v>
      </c>
      <c r="K13189" s="28" t="str">
        <f t="shared" si="417"/>
        <v/>
      </c>
    </row>
    <row r="13190" spans="1:11" x14ac:dyDescent="0.35">
      <c r="A13190" s="69">
        <f t="shared" si="418"/>
        <v>45901</v>
      </c>
      <c r="B13190" t="s">
        <v>925</v>
      </c>
      <c r="C13190" t="s">
        <v>259</v>
      </c>
      <c r="D13190" t="s">
        <v>882</v>
      </c>
      <c r="E13190" t="s">
        <v>331</v>
      </c>
      <c r="F13190" t="s">
        <v>332</v>
      </c>
      <c r="G13190" t="s">
        <v>133</v>
      </c>
      <c r="H13190">
        <v>187</v>
      </c>
      <c r="I13190" s="68" t="str">
        <f>VLOOKUP(E13190,Refs!$P$2:$R$29,3,FALSE)</f>
        <v>Y58</v>
      </c>
      <c r="J13190" s="68" t="str">
        <f>VLOOKUP(E13190,Refs!$P$2:$S$29,4,FALSE)</f>
        <v>South West</v>
      </c>
      <c r="K13190" s="28">
        <f t="shared" si="417"/>
        <v>187</v>
      </c>
    </row>
    <row r="13191" spans="1:11" x14ac:dyDescent="0.35">
      <c r="A13191" s="69">
        <f t="shared" si="418"/>
        <v>45901</v>
      </c>
      <c r="B13191" t="s">
        <v>925</v>
      </c>
      <c r="C13191" t="s">
        <v>259</v>
      </c>
      <c r="D13191" t="s">
        <v>882</v>
      </c>
      <c r="E13191" t="s">
        <v>331</v>
      </c>
      <c r="F13191" t="s">
        <v>332</v>
      </c>
      <c r="G13191" t="s">
        <v>134</v>
      </c>
      <c r="H13191">
        <v>187</v>
      </c>
      <c r="I13191" s="68" t="str">
        <f>VLOOKUP(E13191,Refs!$P$2:$R$29,3,FALSE)</f>
        <v>Y58</v>
      </c>
      <c r="J13191" s="68" t="str">
        <f>VLOOKUP(E13191,Refs!$P$2:$S$29,4,FALSE)</f>
        <v>South West</v>
      </c>
      <c r="K13191" s="28">
        <f t="shared" si="417"/>
        <v>187</v>
      </c>
    </row>
    <row r="13192" spans="1:11" x14ac:dyDescent="0.35">
      <c r="A13192" s="69">
        <f t="shared" si="418"/>
        <v>45901</v>
      </c>
      <c r="B13192" t="s">
        <v>925</v>
      </c>
      <c r="C13192" t="s">
        <v>259</v>
      </c>
      <c r="D13192" t="s">
        <v>882</v>
      </c>
      <c r="E13192" t="s">
        <v>331</v>
      </c>
      <c r="F13192" t="s">
        <v>332</v>
      </c>
      <c r="G13192" t="s">
        <v>135</v>
      </c>
      <c r="H13192">
        <v>121</v>
      </c>
      <c r="I13192" s="68" t="str">
        <f>VLOOKUP(E13192,Refs!$P$2:$R$29,3,FALSE)</f>
        <v>Y58</v>
      </c>
      <c r="J13192" s="68" t="str">
        <f>VLOOKUP(E13192,Refs!$P$2:$S$29,4,FALSE)</f>
        <v>South West</v>
      </c>
      <c r="K13192" s="28">
        <f t="shared" si="417"/>
        <v>121</v>
      </c>
    </row>
    <row r="13193" spans="1:11" x14ac:dyDescent="0.35">
      <c r="A13193" s="69">
        <f t="shared" si="418"/>
        <v>45901</v>
      </c>
      <c r="B13193" t="s">
        <v>925</v>
      </c>
      <c r="C13193" t="s">
        <v>259</v>
      </c>
      <c r="D13193" t="s">
        <v>882</v>
      </c>
      <c r="E13193" t="s">
        <v>331</v>
      </c>
      <c r="F13193" t="s">
        <v>332</v>
      </c>
      <c r="G13193" t="s">
        <v>136</v>
      </c>
      <c r="H13193">
        <v>0</v>
      </c>
      <c r="I13193" s="68" t="str">
        <f>VLOOKUP(E13193,Refs!$P$2:$R$29,3,FALSE)</f>
        <v>Y58</v>
      </c>
      <c r="J13193" s="68" t="str">
        <f>VLOOKUP(E13193,Refs!$P$2:$S$29,4,FALSE)</f>
        <v>South West</v>
      </c>
      <c r="K13193" s="28" t="str">
        <f t="shared" si="417"/>
        <v/>
      </c>
    </row>
    <row r="13194" spans="1:11" x14ac:dyDescent="0.35">
      <c r="A13194" s="69">
        <f t="shared" si="418"/>
        <v>45901</v>
      </c>
      <c r="B13194" t="s">
        <v>925</v>
      </c>
      <c r="C13194" t="s">
        <v>259</v>
      </c>
      <c r="D13194" t="s">
        <v>882</v>
      </c>
      <c r="E13194" t="s">
        <v>331</v>
      </c>
      <c r="F13194" t="s">
        <v>332</v>
      </c>
      <c r="G13194" t="s">
        <v>137</v>
      </c>
      <c r="H13194">
        <v>3</v>
      </c>
      <c r="I13194" s="68" t="str">
        <f>VLOOKUP(E13194,Refs!$P$2:$R$29,3,FALSE)</f>
        <v>Y58</v>
      </c>
      <c r="J13194" s="68" t="str">
        <f>VLOOKUP(E13194,Refs!$P$2:$S$29,4,FALSE)</f>
        <v>South West</v>
      </c>
      <c r="K13194" s="28">
        <f t="shared" si="417"/>
        <v>3</v>
      </c>
    </row>
    <row r="13195" spans="1:11" x14ac:dyDescent="0.35">
      <c r="A13195" s="69">
        <f t="shared" si="418"/>
        <v>45901</v>
      </c>
      <c r="B13195" t="s">
        <v>925</v>
      </c>
      <c r="C13195" t="s">
        <v>259</v>
      </c>
      <c r="D13195" t="s">
        <v>882</v>
      </c>
      <c r="E13195" t="s">
        <v>331</v>
      </c>
      <c r="F13195" t="s">
        <v>332</v>
      </c>
      <c r="G13195" t="s">
        <v>138</v>
      </c>
      <c r="H13195">
        <v>0</v>
      </c>
      <c r="I13195" s="68" t="str">
        <f>VLOOKUP(E13195,Refs!$P$2:$R$29,3,FALSE)</f>
        <v>Y58</v>
      </c>
      <c r="J13195" s="68" t="str">
        <f>VLOOKUP(E13195,Refs!$P$2:$S$29,4,FALSE)</f>
        <v>South West</v>
      </c>
      <c r="K13195" s="28" t="str">
        <f t="shared" si="417"/>
        <v/>
      </c>
    </row>
    <row r="13196" spans="1:11" x14ac:dyDescent="0.35">
      <c r="A13196" s="69">
        <f t="shared" si="418"/>
        <v>45901</v>
      </c>
      <c r="B13196" t="s">
        <v>925</v>
      </c>
      <c r="C13196" t="s">
        <v>259</v>
      </c>
      <c r="D13196" t="s">
        <v>882</v>
      </c>
      <c r="E13196" t="s">
        <v>331</v>
      </c>
      <c r="F13196" t="s">
        <v>332</v>
      </c>
      <c r="G13196" t="s">
        <v>139</v>
      </c>
      <c r="H13196">
        <v>15</v>
      </c>
      <c r="I13196" s="68" t="str">
        <f>VLOOKUP(E13196,Refs!$P$2:$R$29,3,FALSE)</f>
        <v>Y58</v>
      </c>
      <c r="J13196" s="68" t="str">
        <f>VLOOKUP(E13196,Refs!$P$2:$S$29,4,FALSE)</f>
        <v>South West</v>
      </c>
      <c r="K13196" s="28">
        <f t="shared" si="417"/>
        <v>15</v>
      </c>
    </row>
    <row r="13197" spans="1:11" x14ac:dyDescent="0.35">
      <c r="A13197" s="69">
        <f t="shared" si="418"/>
        <v>45901</v>
      </c>
      <c r="B13197" t="s">
        <v>925</v>
      </c>
      <c r="C13197" t="s">
        <v>259</v>
      </c>
      <c r="D13197" t="s">
        <v>882</v>
      </c>
      <c r="E13197" t="s">
        <v>331</v>
      </c>
      <c r="F13197" t="s">
        <v>332</v>
      </c>
      <c r="G13197" t="s">
        <v>140</v>
      </c>
      <c r="H13197">
        <v>15</v>
      </c>
      <c r="I13197" s="68" t="str">
        <f>VLOOKUP(E13197,Refs!$P$2:$R$29,3,FALSE)</f>
        <v>Y58</v>
      </c>
      <c r="J13197" s="68" t="str">
        <f>VLOOKUP(E13197,Refs!$P$2:$S$29,4,FALSE)</f>
        <v>South West</v>
      </c>
      <c r="K13197" s="28">
        <f t="shared" si="417"/>
        <v>15</v>
      </c>
    </row>
    <row r="13198" spans="1:11" x14ac:dyDescent="0.35">
      <c r="A13198" s="69">
        <f t="shared" si="418"/>
        <v>45901</v>
      </c>
      <c r="B13198" t="s">
        <v>925</v>
      </c>
      <c r="C13198" t="s">
        <v>259</v>
      </c>
      <c r="D13198" t="s">
        <v>882</v>
      </c>
      <c r="E13198" t="s">
        <v>331</v>
      </c>
      <c r="F13198" t="s">
        <v>332</v>
      </c>
      <c r="G13198" t="s">
        <v>728</v>
      </c>
      <c r="H13198">
        <v>1</v>
      </c>
      <c r="I13198" s="68" t="str">
        <f>VLOOKUP(E13198,Refs!$P$2:$R$29,3,FALSE)</f>
        <v>Y58</v>
      </c>
      <c r="J13198" s="68" t="str">
        <f>VLOOKUP(E13198,Refs!$P$2:$S$29,4,FALSE)</f>
        <v>South West</v>
      </c>
      <c r="K13198" s="28">
        <f t="shared" si="417"/>
        <v>1</v>
      </c>
    </row>
    <row r="13199" spans="1:11" x14ac:dyDescent="0.35">
      <c r="A13199" s="69">
        <f t="shared" si="418"/>
        <v>45901</v>
      </c>
      <c r="B13199" t="s">
        <v>925</v>
      </c>
      <c r="C13199" t="s">
        <v>259</v>
      </c>
      <c r="D13199" t="s">
        <v>882</v>
      </c>
      <c r="E13199" t="s">
        <v>331</v>
      </c>
      <c r="F13199" t="s">
        <v>332</v>
      </c>
      <c r="G13199" t="s">
        <v>727</v>
      </c>
      <c r="H13199">
        <v>1</v>
      </c>
      <c r="I13199" s="68" t="str">
        <f>VLOOKUP(E13199,Refs!$P$2:$R$29,3,FALSE)</f>
        <v>Y58</v>
      </c>
      <c r="J13199" s="68" t="str">
        <f>VLOOKUP(E13199,Refs!$P$2:$S$29,4,FALSE)</f>
        <v>South West</v>
      </c>
      <c r="K13199" s="28">
        <f t="shared" si="417"/>
        <v>1</v>
      </c>
    </row>
    <row r="13200" spans="1:11" x14ac:dyDescent="0.35">
      <c r="A13200" s="69">
        <f t="shared" si="418"/>
        <v>45901</v>
      </c>
      <c r="B13200" t="s">
        <v>925</v>
      </c>
      <c r="C13200" t="s">
        <v>259</v>
      </c>
      <c r="D13200" t="s">
        <v>882</v>
      </c>
      <c r="E13200" t="s">
        <v>331</v>
      </c>
      <c r="F13200" t="s">
        <v>332</v>
      </c>
      <c r="G13200" t="s">
        <v>730</v>
      </c>
      <c r="H13200">
        <v>1</v>
      </c>
      <c r="I13200" s="68" t="str">
        <f>VLOOKUP(E13200,Refs!$P$2:$R$29,3,FALSE)</f>
        <v>Y58</v>
      </c>
      <c r="J13200" s="68" t="str">
        <f>VLOOKUP(E13200,Refs!$P$2:$S$29,4,FALSE)</f>
        <v>South West</v>
      </c>
      <c r="K13200" s="28">
        <f t="shared" si="417"/>
        <v>1</v>
      </c>
    </row>
    <row r="13201" spans="1:11" x14ac:dyDescent="0.35">
      <c r="A13201" s="69">
        <f t="shared" si="418"/>
        <v>45901</v>
      </c>
      <c r="B13201" t="s">
        <v>925</v>
      </c>
      <c r="C13201" t="s">
        <v>259</v>
      </c>
      <c r="D13201" t="s">
        <v>882</v>
      </c>
      <c r="E13201" t="s">
        <v>331</v>
      </c>
      <c r="F13201" t="s">
        <v>332</v>
      </c>
      <c r="G13201" t="s">
        <v>729</v>
      </c>
      <c r="H13201">
        <v>0</v>
      </c>
      <c r="I13201" s="68" t="str">
        <f>VLOOKUP(E13201,Refs!$P$2:$R$29,3,FALSE)</f>
        <v>Y58</v>
      </c>
      <c r="J13201" s="68" t="str">
        <f>VLOOKUP(E13201,Refs!$P$2:$S$29,4,FALSE)</f>
        <v>South West</v>
      </c>
      <c r="K13201" s="28" t="str">
        <f t="shared" si="417"/>
        <v/>
      </c>
    </row>
    <row r="13202" spans="1:11" x14ac:dyDescent="0.35">
      <c r="A13202" s="69">
        <f t="shared" si="418"/>
        <v>45901</v>
      </c>
      <c r="B13202" t="s">
        <v>925</v>
      </c>
      <c r="C13202" t="s">
        <v>802</v>
      </c>
      <c r="E13202" t="s">
        <v>803</v>
      </c>
      <c r="F13202" t="s">
        <v>884</v>
      </c>
      <c r="G13202" t="s">
        <v>10</v>
      </c>
      <c r="H13202">
        <v>18188</v>
      </c>
      <c r="I13202" s="68" t="str">
        <f>VLOOKUP(E13202,Refs!$P$2:$R$29,3,FALSE)</f>
        <v>Y58</v>
      </c>
      <c r="J13202" s="68" t="str">
        <f>VLOOKUP(E13202,Refs!$P$2:$S$29,4,FALSE)</f>
        <v>South West</v>
      </c>
      <c r="K13202" s="28">
        <f t="shared" si="417"/>
        <v>18188</v>
      </c>
    </row>
    <row r="13203" spans="1:11" x14ac:dyDescent="0.35">
      <c r="A13203" s="69">
        <f t="shared" si="418"/>
        <v>45901</v>
      </c>
      <c r="B13203" t="s">
        <v>925</v>
      </c>
      <c r="C13203" t="s">
        <v>802</v>
      </c>
      <c r="E13203" t="s">
        <v>803</v>
      </c>
      <c r="F13203" t="s">
        <v>884</v>
      </c>
      <c r="G13203" t="s">
        <v>69</v>
      </c>
      <c r="H13203">
        <v>17595</v>
      </c>
      <c r="I13203" s="68" t="str">
        <f>VLOOKUP(E13203,Refs!$P$2:$R$29,3,FALSE)</f>
        <v>Y58</v>
      </c>
      <c r="J13203" s="68" t="str">
        <f>VLOOKUP(E13203,Refs!$P$2:$S$29,4,FALSE)</f>
        <v>South West</v>
      </c>
      <c r="K13203" s="28">
        <f t="shared" si="417"/>
        <v>17595</v>
      </c>
    </row>
    <row r="13204" spans="1:11" x14ac:dyDescent="0.35">
      <c r="A13204" s="69">
        <f t="shared" si="418"/>
        <v>45901</v>
      </c>
      <c r="B13204" t="s">
        <v>925</v>
      </c>
      <c r="C13204" t="s">
        <v>802</v>
      </c>
      <c r="E13204" t="s">
        <v>803</v>
      </c>
      <c r="F13204" t="s">
        <v>884</v>
      </c>
      <c r="G13204" t="s">
        <v>20</v>
      </c>
      <c r="H13204">
        <v>17323</v>
      </c>
      <c r="I13204" s="68" t="str">
        <f>VLOOKUP(E13204,Refs!$P$2:$R$29,3,FALSE)</f>
        <v>Y58</v>
      </c>
      <c r="J13204" s="68" t="str">
        <f>VLOOKUP(E13204,Refs!$P$2:$S$29,4,FALSE)</f>
        <v>South West</v>
      </c>
      <c r="K13204" s="28">
        <f t="shared" si="417"/>
        <v>17323</v>
      </c>
    </row>
    <row r="13205" spans="1:11" x14ac:dyDescent="0.35">
      <c r="A13205" s="69">
        <f t="shared" si="418"/>
        <v>45901</v>
      </c>
      <c r="B13205" t="s">
        <v>925</v>
      </c>
      <c r="C13205" t="s">
        <v>802</v>
      </c>
      <c r="E13205" t="s">
        <v>803</v>
      </c>
      <c r="F13205" t="s">
        <v>884</v>
      </c>
      <c r="G13205" t="s">
        <v>23</v>
      </c>
      <c r="H13205">
        <v>16217</v>
      </c>
      <c r="I13205" s="68" t="str">
        <f>VLOOKUP(E13205,Refs!$P$2:$R$29,3,FALSE)</f>
        <v>Y58</v>
      </c>
      <c r="J13205" s="68" t="str">
        <f>VLOOKUP(E13205,Refs!$P$2:$S$29,4,FALSE)</f>
        <v>South West</v>
      </c>
      <c r="K13205" s="28">
        <f t="shared" si="417"/>
        <v>16217</v>
      </c>
    </row>
    <row r="13206" spans="1:11" x14ac:dyDescent="0.35">
      <c r="A13206" s="69">
        <f t="shared" si="418"/>
        <v>45901</v>
      </c>
      <c r="B13206" t="s">
        <v>925</v>
      </c>
      <c r="C13206" t="s">
        <v>802</v>
      </c>
      <c r="E13206" t="s">
        <v>803</v>
      </c>
      <c r="F13206" t="s">
        <v>884</v>
      </c>
      <c r="G13206" t="s">
        <v>19</v>
      </c>
      <c r="H13206">
        <v>272</v>
      </c>
      <c r="I13206" s="68" t="str">
        <f>VLOOKUP(E13206,Refs!$P$2:$R$29,3,FALSE)</f>
        <v>Y58</v>
      </c>
      <c r="J13206" s="68" t="str">
        <f>VLOOKUP(E13206,Refs!$P$2:$S$29,4,FALSE)</f>
        <v>South West</v>
      </c>
      <c r="K13206" s="28">
        <f t="shared" si="417"/>
        <v>272</v>
      </c>
    </row>
    <row r="13207" spans="1:11" x14ac:dyDescent="0.35">
      <c r="A13207" s="69">
        <f t="shared" si="418"/>
        <v>45901</v>
      </c>
      <c r="B13207" t="s">
        <v>925</v>
      </c>
      <c r="C13207" t="s">
        <v>802</v>
      </c>
      <c r="E13207" t="s">
        <v>803</v>
      </c>
      <c r="F13207" t="s">
        <v>884</v>
      </c>
      <c r="G13207" t="s">
        <v>21</v>
      </c>
      <c r="H13207">
        <v>280443</v>
      </c>
      <c r="I13207" s="68" t="str">
        <f>VLOOKUP(E13207,Refs!$P$2:$R$29,3,FALSE)</f>
        <v>Y58</v>
      </c>
      <c r="J13207" s="68" t="str">
        <f>VLOOKUP(E13207,Refs!$P$2:$S$29,4,FALSE)</f>
        <v>South West</v>
      </c>
      <c r="K13207" s="28">
        <f t="shared" si="417"/>
        <v>280443</v>
      </c>
    </row>
    <row r="13208" spans="1:11" x14ac:dyDescent="0.35">
      <c r="A13208" s="69">
        <f t="shared" si="418"/>
        <v>45901</v>
      </c>
      <c r="B13208" t="s">
        <v>925</v>
      </c>
      <c r="C13208" t="s">
        <v>802</v>
      </c>
      <c r="E13208" t="s">
        <v>803</v>
      </c>
      <c r="F13208" t="s">
        <v>884</v>
      </c>
      <c r="G13208" t="s">
        <v>70</v>
      </c>
      <c r="H13208">
        <v>120</v>
      </c>
      <c r="I13208" s="68" t="str">
        <f>VLOOKUP(E13208,Refs!$P$2:$R$29,3,FALSE)</f>
        <v>Y58</v>
      </c>
      <c r="J13208" s="68" t="str">
        <f>VLOOKUP(E13208,Refs!$P$2:$S$29,4,FALSE)</f>
        <v>South West</v>
      </c>
      <c r="K13208" s="28">
        <f t="shared" si="417"/>
        <v>120</v>
      </c>
    </row>
    <row r="13209" spans="1:11" x14ac:dyDescent="0.35">
      <c r="A13209" s="69">
        <f t="shared" si="418"/>
        <v>45901</v>
      </c>
      <c r="B13209" t="s">
        <v>925</v>
      </c>
      <c r="C13209" t="s">
        <v>802</v>
      </c>
      <c r="E13209" t="s">
        <v>803</v>
      </c>
      <c r="F13209" t="s">
        <v>884</v>
      </c>
      <c r="G13209" t="s">
        <v>71</v>
      </c>
      <c r="H13209">
        <v>240</v>
      </c>
      <c r="I13209" s="68" t="str">
        <f>VLOOKUP(E13209,Refs!$P$2:$R$29,3,FALSE)</f>
        <v>Y58</v>
      </c>
      <c r="J13209" s="68" t="str">
        <f>VLOOKUP(E13209,Refs!$P$2:$S$29,4,FALSE)</f>
        <v>South West</v>
      </c>
      <c r="K13209" s="28">
        <f t="shared" si="417"/>
        <v>240</v>
      </c>
    </row>
    <row r="13210" spans="1:11" x14ac:dyDescent="0.35">
      <c r="A13210" s="69">
        <f t="shared" si="418"/>
        <v>45901</v>
      </c>
      <c r="B13210" t="s">
        <v>925</v>
      </c>
      <c r="C13210" t="s">
        <v>802</v>
      </c>
      <c r="E13210" t="s">
        <v>803</v>
      </c>
      <c r="F13210" t="s">
        <v>884</v>
      </c>
      <c r="G13210" t="s">
        <v>72</v>
      </c>
      <c r="H13210">
        <v>12043</v>
      </c>
      <c r="I13210" s="68" t="str">
        <f>VLOOKUP(E13210,Refs!$P$2:$R$29,3,FALSE)</f>
        <v>Y58</v>
      </c>
      <c r="J13210" s="68" t="str">
        <f>VLOOKUP(E13210,Refs!$P$2:$S$29,4,FALSE)</f>
        <v>South West</v>
      </c>
      <c r="K13210" s="28">
        <f t="shared" si="417"/>
        <v>12043</v>
      </c>
    </row>
    <row r="13211" spans="1:11" x14ac:dyDescent="0.35">
      <c r="A13211" s="69">
        <f t="shared" si="418"/>
        <v>45901</v>
      </c>
      <c r="B13211" t="s">
        <v>925</v>
      </c>
      <c r="C13211" t="s">
        <v>802</v>
      </c>
      <c r="E13211" t="s">
        <v>803</v>
      </c>
      <c r="F13211" t="s">
        <v>884</v>
      </c>
      <c r="G13211" t="s">
        <v>73</v>
      </c>
      <c r="H13211">
        <v>8657</v>
      </c>
      <c r="I13211" s="68" t="str">
        <f>VLOOKUP(E13211,Refs!$P$2:$R$29,3,FALSE)</f>
        <v>Y58</v>
      </c>
      <c r="J13211" s="68" t="str">
        <f>VLOOKUP(E13211,Refs!$P$2:$S$29,4,FALSE)</f>
        <v>South West</v>
      </c>
      <c r="K13211" s="28">
        <f t="shared" si="417"/>
        <v>8657</v>
      </c>
    </row>
    <row r="13212" spans="1:11" x14ac:dyDescent="0.35">
      <c r="A13212" s="69">
        <f t="shared" si="418"/>
        <v>45901</v>
      </c>
      <c r="B13212" t="s">
        <v>925</v>
      </c>
      <c r="C13212" t="s">
        <v>802</v>
      </c>
      <c r="E13212" t="s">
        <v>803</v>
      </c>
      <c r="F13212" t="s">
        <v>884</v>
      </c>
      <c r="G13212" t="s">
        <v>74</v>
      </c>
      <c r="H13212">
        <v>25389866</v>
      </c>
      <c r="I13212" s="68" t="str">
        <f>VLOOKUP(E13212,Refs!$P$2:$R$29,3,FALSE)</f>
        <v>Y58</v>
      </c>
      <c r="J13212" s="68" t="str">
        <f>VLOOKUP(E13212,Refs!$P$2:$S$29,4,FALSE)</f>
        <v>South West</v>
      </c>
      <c r="K13212" s="28">
        <f t="shared" si="417"/>
        <v>25389866</v>
      </c>
    </row>
    <row r="13213" spans="1:11" x14ac:dyDescent="0.35">
      <c r="A13213" s="69">
        <f t="shared" si="418"/>
        <v>45901</v>
      </c>
      <c r="B13213" t="s">
        <v>925</v>
      </c>
      <c r="C13213" t="s">
        <v>802</v>
      </c>
      <c r="E13213" t="s">
        <v>803</v>
      </c>
      <c r="F13213" t="s">
        <v>884</v>
      </c>
      <c r="G13213" t="s">
        <v>26</v>
      </c>
      <c r="H13213">
        <v>16724</v>
      </c>
      <c r="I13213" s="68" t="str">
        <f>VLOOKUP(E13213,Refs!$P$2:$R$29,3,FALSE)</f>
        <v>Y58</v>
      </c>
      <c r="J13213" s="68" t="str">
        <f>VLOOKUP(E13213,Refs!$P$2:$S$29,4,FALSE)</f>
        <v>South West</v>
      </c>
      <c r="K13213" s="28">
        <f t="shared" si="417"/>
        <v>16724</v>
      </c>
    </row>
    <row r="13214" spans="1:11" x14ac:dyDescent="0.35">
      <c r="A13214" s="69">
        <f t="shared" si="418"/>
        <v>45901</v>
      </c>
      <c r="B13214" t="s">
        <v>925</v>
      </c>
      <c r="C13214" t="s">
        <v>802</v>
      </c>
      <c r="E13214" t="s">
        <v>803</v>
      </c>
      <c r="F13214" t="s">
        <v>884</v>
      </c>
      <c r="G13214" t="s">
        <v>75</v>
      </c>
      <c r="H13214">
        <v>27</v>
      </c>
      <c r="I13214" s="68" t="str">
        <f>VLOOKUP(E13214,Refs!$P$2:$R$29,3,FALSE)</f>
        <v>Y58</v>
      </c>
      <c r="J13214" s="68" t="str">
        <f>VLOOKUP(E13214,Refs!$P$2:$S$29,4,FALSE)</f>
        <v>South West</v>
      </c>
      <c r="K13214" s="28">
        <f t="shared" si="417"/>
        <v>27</v>
      </c>
    </row>
    <row r="13215" spans="1:11" x14ac:dyDescent="0.35">
      <c r="A13215" s="69">
        <f t="shared" si="418"/>
        <v>45901</v>
      </c>
      <c r="B13215" t="s">
        <v>925</v>
      </c>
      <c r="C13215" t="s">
        <v>802</v>
      </c>
      <c r="E13215" t="s">
        <v>803</v>
      </c>
      <c r="F13215" t="s">
        <v>884</v>
      </c>
      <c r="G13215" t="s">
        <v>76</v>
      </c>
      <c r="H13215">
        <v>7412</v>
      </c>
      <c r="I13215" s="68" t="str">
        <f>VLOOKUP(E13215,Refs!$P$2:$R$29,3,FALSE)</f>
        <v>Y58</v>
      </c>
      <c r="J13215" s="68" t="str">
        <f>VLOOKUP(E13215,Refs!$P$2:$S$29,4,FALSE)</f>
        <v>South West</v>
      </c>
      <c r="K13215" s="28">
        <f t="shared" si="417"/>
        <v>7412</v>
      </c>
    </row>
    <row r="13216" spans="1:11" x14ac:dyDescent="0.35">
      <c r="A13216" s="69">
        <f t="shared" si="418"/>
        <v>45901</v>
      </c>
      <c r="B13216" t="s">
        <v>925</v>
      </c>
      <c r="C13216" t="s">
        <v>802</v>
      </c>
      <c r="E13216" t="s">
        <v>803</v>
      </c>
      <c r="F13216" t="s">
        <v>884</v>
      </c>
      <c r="G13216" t="s">
        <v>77</v>
      </c>
      <c r="H13216">
        <v>5523</v>
      </c>
      <c r="I13216" s="68" t="str">
        <f>VLOOKUP(E13216,Refs!$P$2:$R$29,3,FALSE)</f>
        <v>Y58</v>
      </c>
      <c r="J13216" s="68" t="str">
        <f>VLOOKUP(E13216,Refs!$P$2:$S$29,4,FALSE)</f>
        <v>South West</v>
      </c>
      <c r="K13216" s="28">
        <f t="shared" si="417"/>
        <v>5523</v>
      </c>
    </row>
    <row r="13217" spans="1:11" x14ac:dyDescent="0.35">
      <c r="A13217" s="69">
        <f t="shared" si="418"/>
        <v>45901</v>
      </c>
      <c r="B13217" t="s">
        <v>925</v>
      </c>
      <c r="C13217" t="s">
        <v>802</v>
      </c>
      <c r="E13217" t="s">
        <v>803</v>
      </c>
      <c r="F13217" t="s">
        <v>884</v>
      </c>
      <c r="G13217" t="s">
        <v>78</v>
      </c>
      <c r="H13217">
        <v>3144</v>
      </c>
      <c r="I13217" s="68" t="str">
        <f>VLOOKUP(E13217,Refs!$P$2:$R$29,3,FALSE)</f>
        <v>Y58</v>
      </c>
      <c r="J13217" s="68" t="str">
        <f>VLOOKUP(E13217,Refs!$P$2:$S$29,4,FALSE)</f>
        <v>South West</v>
      </c>
      <c r="K13217" s="28">
        <f t="shared" si="417"/>
        <v>3144</v>
      </c>
    </row>
    <row r="13218" spans="1:11" x14ac:dyDescent="0.35">
      <c r="A13218" s="69">
        <f t="shared" si="418"/>
        <v>45901</v>
      </c>
      <c r="B13218" t="s">
        <v>925</v>
      </c>
      <c r="C13218" t="s">
        <v>802</v>
      </c>
      <c r="E13218" t="s">
        <v>803</v>
      </c>
      <c r="F13218" t="s">
        <v>884</v>
      </c>
      <c r="G13218" t="s">
        <v>79</v>
      </c>
      <c r="H13218">
        <v>618</v>
      </c>
      <c r="I13218" s="68" t="str">
        <f>VLOOKUP(E13218,Refs!$P$2:$R$29,3,FALSE)</f>
        <v>Y58</v>
      </c>
      <c r="J13218" s="68" t="str">
        <f>VLOOKUP(E13218,Refs!$P$2:$S$29,4,FALSE)</f>
        <v>South West</v>
      </c>
      <c r="K13218" s="28">
        <f t="shared" ref="K13218:K13281" si="419">IF(OR(H13218="NULL",H13218=0,H13218=""),"",H13218)</f>
        <v>618</v>
      </c>
    </row>
    <row r="13219" spans="1:11" x14ac:dyDescent="0.35">
      <c r="A13219" s="69">
        <f t="shared" si="418"/>
        <v>45901</v>
      </c>
      <c r="B13219" t="s">
        <v>925</v>
      </c>
      <c r="C13219" t="s">
        <v>802</v>
      </c>
      <c r="E13219" t="s">
        <v>803</v>
      </c>
      <c r="F13219" t="s">
        <v>884</v>
      </c>
      <c r="G13219" t="s">
        <v>25</v>
      </c>
      <c r="H13219">
        <v>9561</v>
      </c>
      <c r="I13219" s="68" t="str">
        <f>VLOOKUP(E13219,Refs!$P$2:$R$29,3,FALSE)</f>
        <v>Y58</v>
      </c>
      <c r="J13219" s="68" t="str">
        <f>VLOOKUP(E13219,Refs!$P$2:$S$29,4,FALSE)</f>
        <v>South West</v>
      </c>
      <c r="K13219" s="28">
        <f t="shared" si="419"/>
        <v>9561</v>
      </c>
    </row>
    <row r="13220" spans="1:11" x14ac:dyDescent="0.35">
      <c r="A13220" s="69">
        <f t="shared" si="418"/>
        <v>45901</v>
      </c>
      <c r="B13220" t="s">
        <v>925</v>
      </c>
      <c r="C13220" t="s">
        <v>802</v>
      </c>
      <c r="E13220" t="s">
        <v>803</v>
      </c>
      <c r="F13220" t="s">
        <v>884</v>
      </c>
      <c r="G13220" t="s">
        <v>80</v>
      </c>
      <c r="H13220">
        <v>114</v>
      </c>
      <c r="I13220" s="68" t="str">
        <f>VLOOKUP(E13220,Refs!$P$2:$R$29,3,FALSE)</f>
        <v>Y58</v>
      </c>
      <c r="J13220" s="68" t="str">
        <f>VLOOKUP(E13220,Refs!$P$2:$S$29,4,FALSE)</f>
        <v>South West</v>
      </c>
      <c r="K13220" s="28">
        <f t="shared" si="419"/>
        <v>114</v>
      </c>
    </row>
    <row r="13221" spans="1:11" x14ac:dyDescent="0.35">
      <c r="A13221" s="69">
        <f t="shared" si="418"/>
        <v>45901</v>
      </c>
      <c r="B13221" t="s">
        <v>925</v>
      </c>
      <c r="C13221" t="s">
        <v>802</v>
      </c>
      <c r="E13221" t="s">
        <v>803</v>
      </c>
      <c r="F13221" t="s">
        <v>884</v>
      </c>
      <c r="G13221" t="s">
        <v>81</v>
      </c>
      <c r="H13221">
        <v>5206</v>
      </c>
      <c r="I13221" s="68" t="str">
        <f>VLOOKUP(E13221,Refs!$P$2:$R$29,3,FALSE)</f>
        <v>Y58</v>
      </c>
      <c r="J13221" s="68" t="str">
        <f>VLOOKUP(E13221,Refs!$P$2:$S$29,4,FALSE)</f>
        <v>South West</v>
      </c>
      <c r="K13221" s="28">
        <f t="shared" si="419"/>
        <v>5206</v>
      </c>
    </row>
    <row r="13222" spans="1:11" x14ac:dyDescent="0.35">
      <c r="A13222" s="69">
        <f t="shared" si="418"/>
        <v>45901</v>
      </c>
      <c r="B13222" t="s">
        <v>925</v>
      </c>
      <c r="C13222" t="s">
        <v>802</v>
      </c>
      <c r="E13222" t="s">
        <v>803</v>
      </c>
      <c r="F13222" t="s">
        <v>884</v>
      </c>
      <c r="G13222" t="s">
        <v>82</v>
      </c>
      <c r="H13222">
        <v>1241</v>
      </c>
      <c r="I13222" s="68" t="str">
        <f>VLOOKUP(E13222,Refs!$P$2:$R$29,3,FALSE)</f>
        <v>Y58</v>
      </c>
      <c r="J13222" s="68" t="str">
        <f>VLOOKUP(E13222,Refs!$P$2:$S$29,4,FALSE)</f>
        <v>South West</v>
      </c>
      <c r="K13222" s="28">
        <f t="shared" si="419"/>
        <v>1241</v>
      </c>
    </row>
    <row r="13223" spans="1:11" x14ac:dyDescent="0.35">
      <c r="A13223" s="69">
        <f t="shared" si="418"/>
        <v>45901</v>
      </c>
      <c r="B13223" t="s">
        <v>925</v>
      </c>
      <c r="C13223" t="s">
        <v>802</v>
      </c>
      <c r="E13223" t="s">
        <v>803</v>
      </c>
      <c r="F13223" t="s">
        <v>884</v>
      </c>
      <c r="G13223" t="s">
        <v>83</v>
      </c>
      <c r="H13223">
        <v>5395</v>
      </c>
      <c r="I13223" s="68" t="str">
        <f>VLOOKUP(E13223,Refs!$P$2:$R$29,3,FALSE)</f>
        <v>Y58</v>
      </c>
      <c r="J13223" s="68" t="str">
        <f>VLOOKUP(E13223,Refs!$P$2:$S$29,4,FALSE)</f>
        <v>South West</v>
      </c>
      <c r="K13223" s="28">
        <f t="shared" si="419"/>
        <v>5395</v>
      </c>
    </row>
    <row r="13224" spans="1:11" x14ac:dyDescent="0.35">
      <c r="A13224" s="69">
        <f t="shared" si="418"/>
        <v>45901</v>
      </c>
      <c r="B13224" t="s">
        <v>925</v>
      </c>
      <c r="C13224" t="s">
        <v>802</v>
      </c>
      <c r="E13224" t="s">
        <v>803</v>
      </c>
      <c r="F13224" t="s">
        <v>884</v>
      </c>
      <c r="G13224" t="s">
        <v>84</v>
      </c>
      <c r="H13224">
        <v>629158</v>
      </c>
      <c r="I13224" s="68" t="str">
        <f>VLOOKUP(E13224,Refs!$P$2:$R$29,3,FALSE)</f>
        <v>Y58</v>
      </c>
      <c r="J13224" s="68" t="str">
        <f>VLOOKUP(E13224,Refs!$P$2:$S$29,4,FALSE)</f>
        <v>South West</v>
      </c>
      <c r="K13224" s="28">
        <f t="shared" si="419"/>
        <v>629158</v>
      </c>
    </row>
    <row r="13225" spans="1:11" x14ac:dyDescent="0.35">
      <c r="A13225" s="69">
        <f t="shared" si="418"/>
        <v>45901</v>
      </c>
      <c r="B13225" t="s">
        <v>925</v>
      </c>
      <c r="C13225" t="s">
        <v>802</v>
      </c>
      <c r="E13225" t="s">
        <v>803</v>
      </c>
      <c r="F13225" t="s">
        <v>884</v>
      </c>
      <c r="G13225" t="s">
        <v>85</v>
      </c>
      <c r="H13225">
        <v>1061</v>
      </c>
      <c r="I13225" s="68" t="str">
        <f>VLOOKUP(E13225,Refs!$P$2:$R$29,3,FALSE)</f>
        <v>Y58</v>
      </c>
      <c r="J13225" s="68" t="str">
        <f>VLOOKUP(E13225,Refs!$P$2:$S$29,4,FALSE)</f>
        <v>South West</v>
      </c>
      <c r="K13225" s="28">
        <f t="shared" si="419"/>
        <v>1061</v>
      </c>
    </row>
    <row r="13226" spans="1:11" x14ac:dyDescent="0.35">
      <c r="A13226" s="69">
        <f t="shared" si="418"/>
        <v>45901</v>
      </c>
      <c r="B13226" t="s">
        <v>925</v>
      </c>
      <c r="C13226" t="s">
        <v>802</v>
      </c>
      <c r="E13226" t="s">
        <v>803</v>
      </c>
      <c r="F13226" t="s">
        <v>884</v>
      </c>
      <c r="G13226" t="s">
        <v>86</v>
      </c>
      <c r="H13226">
        <v>462</v>
      </c>
      <c r="I13226" s="68" t="str">
        <f>VLOOKUP(E13226,Refs!$P$2:$R$29,3,FALSE)</f>
        <v>Y58</v>
      </c>
      <c r="J13226" s="68" t="str">
        <f>VLOOKUP(E13226,Refs!$P$2:$S$29,4,FALSE)</f>
        <v>South West</v>
      </c>
      <c r="K13226" s="28">
        <f t="shared" si="419"/>
        <v>462</v>
      </c>
    </row>
    <row r="13227" spans="1:11" x14ac:dyDescent="0.35">
      <c r="A13227" s="69">
        <f t="shared" si="418"/>
        <v>45901</v>
      </c>
      <c r="B13227" t="s">
        <v>925</v>
      </c>
      <c r="C13227" t="s">
        <v>802</v>
      </c>
      <c r="E13227" t="s">
        <v>803</v>
      </c>
      <c r="F13227" t="s">
        <v>884</v>
      </c>
      <c r="G13227" t="s">
        <v>87</v>
      </c>
      <c r="H13227">
        <v>8611</v>
      </c>
      <c r="I13227" s="68" t="str">
        <f>VLOOKUP(E13227,Refs!$P$2:$R$29,3,FALSE)</f>
        <v>Y58</v>
      </c>
      <c r="J13227" s="68" t="str">
        <f>VLOOKUP(E13227,Refs!$P$2:$S$29,4,FALSE)</f>
        <v>South West</v>
      </c>
      <c r="K13227" s="28">
        <f t="shared" si="419"/>
        <v>8611</v>
      </c>
    </row>
    <row r="13228" spans="1:11" x14ac:dyDescent="0.35">
      <c r="A13228" s="69">
        <f t="shared" si="418"/>
        <v>45901</v>
      </c>
      <c r="B13228" t="s">
        <v>925</v>
      </c>
      <c r="C13228" t="s">
        <v>802</v>
      </c>
      <c r="E13228" t="s">
        <v>803</v>
      </c>
      <c r="F13228" t="s">
        <v>884</v>
      </c>
      <c r="G13228" t="s">
        <v>88</v>
      </c>
      <c r="H13228">
        <v>1132032</v>
      </c>
      <c r="I13228" s="68" t="str">
        <f>VLOOKUP(E13228,Refs!$P$2:$R$29,3,FALSE)</f>
        <v>Y58</v>
      </c>
      <c r="J13228" s="68" t="str">
        <f>VLOOKUP(E13228,Refs!$P$2:$S$29,4,FALSE)</f>
        <v>South West</v>
      </c>
      <c r="K13228" s="28">
        <f t="shared" si="419"/>
        <v>1132032</v>
      </c>
    </row>
    <row r="13229" spans="1:11" x14ac:dyDescent="0.35">
      <c r="A13229" s="69">
        <f t="shared" si="418"/>
        <v>45901</v>
      </c>
      <c r="B13229" t="s">
        <v>925</v>
      </c>
      <c r="C13229" t="s">
        <v>802</v>
      </c>
      <c r="E13229" t="s">
        <v>803</v>
      </c>
      <c r="F13229" t="s">
        <v>884</v>
      </c>
      <c r="G13229" t="s">
        <v>89</v>
      </c>
      <c r="H13229">
        <v>16724</v>
      </c>
      <c r="I13229" s="68" t="str">
        <f>VLOOKUP(E13229,Refs!$P$2:$R$29,3,FALSE)</f>
        <v>Y58</v>
      </c>
      <c r="J13229" s="68" t="str">
        <f>VLOOKUP(E13229,Refs!$P$2:$S$29,4,FALSE)</f>
        <v>South West</v>
      </c>
      <c r="K13229" s="28">
        <f t="shared" si="419"/>
        <v>16724</v>
      </c>
    </row>
    <row r="13230" spans="1:11" x14ac:dyDescent="0.35">
      <c r="A13230" s="69">
        <f t="shared" si="418"/>
        <v>45901</v>
      </c>
      <c r="B13230" t="s">
        <v>925</v>
      </c>
      <c r="C13230" t="s">
        <v>802</v>
      </c>
      <c r="E13230" t="s">
        <v>803</v>
      </c>
      <c r="F13230" t="s">
        <v>884</v>
      </c>
      <c r="G13230" t="s">
        <v>27</v>
      </c>
      <c r="H13230">
        <v>2327</v>
      </c>
      <c r="I13230" s="68" t="str">
        <f>VLOOKUP(E13230,Refs!$P$2:$R$29,3,FALSE)</f>
        <v>Y58</v>
      </c>
      <c r="J13230" s="68" t="str">
        <f>VLOOKUP(E13230,Refs!$P$2:$S$29,4,FALSE)</f>
        <v>South West</v>
      </c>
      <c r="K13230" s="28">
        <f t="shared" si="419"/>
        <v>2327</v>
      </c>
    </row>
    <row r="13231" spans="1:11" x14ac:dyDescent="0.35">
      <c r="A13231" s="69">
        <f t="shared" si="418"/>
        <v>45901</v>
      </c>
      <c r="B13231" t="s">
        <v>925</v>
      </c>
      <c r="C13231" t="s">
        <v>802</v>
      </c>
      <c r="E13231" t="s">
        <v>803</v>
      </c>
      <c r="F13231" t="s">
        <v>884</v>
      </c>
      <c r="G13231" t="s">
        <v>29</v>
      </c>
      <c r="H13231">
        <v>1686</v>
      </c>
      <c r="I13231" s="68" t="str">
        <f>VLOOKUP(E13231,Refs!$P$2:$R$29,3,FALSE)</f>
        <v>Y58</v>
      </c>
      <c r="J13231" s="68" t="str">
        <f>VLOOKUP(E13231,Refs!$P$2:$S$29,4,FALSE)</f>
        <v>South West</v>
      </c>
      <c r="K13231" s="28">
        <f t="shared" si="419"/>
        <v>1686</v>
      </c>
    </row>
    <row r="13232" spans="1:11" x14ac:dyDescent="0.35">
      <c r="A13232" s="69">
        <f t="shared" si="418"/>
        <v>45901</v>
      </c>
      <c r="B13232" t="s">
        <v>925</v>
      </c>
      <c r="C13232" t="s">
        <v>802</v>
      </c>
      <c r="E13232" t="s">
        <v>803</v>
      </c>
      <c r="F13232" t="s">
        <v>884</v>
      </c>
      <c r="G13232" t="s">
        <v>90</v>
      </c>
      <c r="H13232">
        <v>1141</v>
      </c>
      <c r="I13232" s="68" t="str">
        <f>VLOOKUP(E13232,Refs!$P$2:$R$29,3,FALSE)</f>
        <v>Y58</v>
      </c>
      <c r="J13232" s="68" t="str">
        <f>VLOOKUP(E13232,Refs!$P$2:$S$29,4,FALSE)</f>
        <v>South West</v>
      </c>
      <c r="K13232" s="28">
        <f t="shared" si="419"/>
        <v>1141</v>
      </c>
    </row>
    <row r="13233" spans="1:11" x14ac:dyDescent="0.35">
      <c r="A13233" s="69">
        <f t="shared" si="418"/>
        <v>45901</v>
      </c>
      <c r="B13233" t="s">
        <v>925</v>
      </c>
      <c r="C13233" t="s">
        <v>802</v>
      </c>
      <c r="E13233" t="s">
        <v>803</v>
      </c>
      <c r="F13233" t="s">
        <v>884</v>
      </c>
      <c r="G13233" t="s">
        <v>91</v>
      </c>
      <c r="H13233">
        <v>9</v>
      </c>
      <c r="I13233" s="68" t="str">
        <f>VLOOKUP(E13233,Refs!$P$2:$R$29,3,FALSE)</f>
        <v>Y58</v>
      </c>
      <c r="J13233" s="68" t="str">
        <f>VLOOKUP(E13233,Refs!$P$2:$S$29,4,FALSE)</f>
        <v>South West</v>
      </c>
      <c r="K13233" s="28">
        <f t="shared" si="419"/>
        <v>9</v>
      </c>
    </row>
    <row r="13234" spans="1:11" x14ac:dyDescent="0.35">
      <c r="A13234" s="69">
        <f t="shared" si="418"/>
        <v>45901</v>
      </c>
      <c r="B13234" t="s">
        <v>925</v>
      </c>
      <c r="C13234" t="s">
        <v>802</v>
      </c>
      <c r="E13234" t="s">
        <v>803</v>
      </c>
      <c r="F13234" t="s">
        <v>884</v>
      </c>
      <c r="G13234" t="s">
        <v>92</v>
      </c>
      <c r="H13234">
        <v>829</v>
      </c>
      <c r="I13234" s="68" t="str">
        <f>VLOOKUP(E13234,Refs!$P$2:$R$29,3,FALSE)</f>
        <v>Y58</v>
      </c>
      <c r="J13234" s="68" t="str">
        <f>VLOOKUP(E13234,Refs!$P$2:$S$29,4,FALSE)</f>
        <v>South West</v>
      </c>
      <c r="K13234" s="28">
        <f t="shared" si="419"/>
        <v>829</v>
      </c>
    </row>
    <row r="13235" spans="1:11" x14ac:dyDescent="0.35">
      <c r="A13235" s="69">
        <f t="shared" si="418"/>
        <v>45901</v>
      </c>
      <c r="B13235" t="s">
        <v>925</v>
      </c>
      <c r="C13235" t="s">
        <v>802</v>
      </c>
      <c r="E13235" t="s">
        <v>803</v>
      </c>
      <c r="F13235" t="s">
        <v>884</v>
      </c>
      <c r="G13235" t="s">
        <v>93</v>
      </c>
      <c r="H13235">
        <v>64</v>
      </c>
      <c r="I13235" s="68" t="str">
        <f>VLOOKUP(E13235,Refs!$P$2:$R$29,3,FALSE)</f>
        <v>Y58</v>
      </c>
      <c r="J13235" s="68" t="str">
        <f>VLOOKUP(E13235,Refs!$P$2:$S$29,4,FALSE)</f>
        <v>South West</v>
      </c>
      <c r="K13235" s="28">
        <f t="shared" si="419"/>
        <v>64</v>
      </c>
    </row>
    <row r="13236" spans="1:11" x14ac:dyDescent="0.35">
      <c r="A13236" s="69">
        <f t="shared" si="418"/>
        <v>45901</v>
      </c>
      <c r="B13236" t="s">
        <v>925</v>
      </c>
      <c r="C13236" t="s">
        <v>802</v>
      </c>
      <c r="E13236" t="s">
        <v>803</v>
      </c>
      <c r="F13236" t="s">
        <v>884</v>
      </c>
      <c r="G13236" t="s">
        <v>94</v>
      </c>
      <c r="H13236">
        <v>590</v>
      </c>
      <c r="I13236" s="68" t="str">
        <f>VLOOKUP(E13236,Refs!$P$2:$R$29,3,FALSE)</f>
        <v>Y58</v>
      </c>
      <c r="J13236" s="68" t="str">
        <f>VLOOKUP(E13236,Refs!$P$2:$S$29,4,FALSE)</f>
        <v>South West</v>
      </c>
      <c r="K13236" s="28">
        <f t="shared" si="419"/>
        <v>590</v>
      </c>
    </row>
    <row r="13237" spans="1:11" x14ac:dyDescent="0.35">
      <c r="A13237" s="69">
        <f t="shared" si="418"/>
        <v>45901</v>
      </c>
      <c r="B13237" t="s">
        <v>925</v>
      </c>
      <c r="C13237" t="s">
        <v>802</v>
      </c>
      <c r="E13237" t="s">
        <v>803</v>
      </c>
      <c r="F13237" t="s">
        <v>884</v>
      </c>
      <c r="G13237" t="s">
        <v>95</v>
      </c>
      <c r="H13237">
        <v>33</v>
      </c>
      <c r="I13237" s="68" t="str">
        <f>VLOOKUP(E13237,Refs!$P$2:$R$29,3,FALSE)</f>
        <v>Y58</v>
      </c>
      <c r="J13237" s="68" t="str">
        <f>VLOOKUP(E13237,Refs!$P$2:$S$29,4,FALSE)</f>
        <v>South West</v>
      </c>
      <c r="K13237" s="28">
        <f t="shared" si="419"/>
        <v>33</v>
      </c>
    </row>
    <row r="13238" spans="1:11" x14ac:dyDescent="0.35">
      <c r="A13238" s="69">
        <f t="shared" si="418"/>
        <v>45901</v>
      </c>
      <c r="B13238" t="s">
        <v>925</v>
      </c>
      <c r="C13238" t="s">
        <v>802</v>
      </c>
      <c r="E13238" t="s">
        <v>803</v>
      </c>
      <c r="F13238" t="s">
        <v>884</v>
      </c>
      <c r="G13238" t="s">
        <v>96</v>
      </c>
      <c r="H13238">
        <v>1429</v>
      </c>
      <c r="I13238" s="68" t="str">
        <f>VLOOKUP(E13238,Refs!$P$2:$R$29,3,FALSE)</f>
        <v>Y58</v>
      </c>
      <c r="J13238" s="68" t="str">
        <f>VLOOKUP(E13238,Refs!$P$2:$S$29,4,FALSE)</f>
        <v>South West</v>
      </c>
      <c r="K13238" s="28">
        <f t="shared" si="419"/>
        <v>1429</v>
      </c>
    </row>
    <row r="13239" spans="1:11" x14ac:dyDescent="0.35">
      <c r="A13239" s="69">
        <f t="shared" si="418"/>
        <v>45901</v>
      </c>
      <c r="B13239" t="s">
        <v>925</v>
      </c>
      <c r="C13239" t="s">
        <v>802</v>
      </c>
      <c r="E13239" t="s">
        <v>803</v>
      </c>
      <c r="F13239" t="s">
        <v>884</v>
      </c>
      <c r="G13239" t="s">
        <v>31</v>
      </c>
      <c r="H13239">
        <v>1061</v>
      </c>
      <c r="I13239" s="68" t="str">
        <f>VLOOKUP(E13239,Refs!$P$2:$R$29,3,FALSE)</f>
        <v>Y58</v>
      </c>
      <c r="J13239" s="68" t="str">
        <f>VLOOKUP(E13239,Refs!$P$2:$S$29,4,FALSE)</f>
        <v>South West</v>
      </c>
      <c r="K13239" s="28">
        <f t="shared" si="419"/>
        <v>1061</v>
      </c>
    </row>
    <row r="13240" spans="1:11" x14ac:dyDescent="0.35">
      <c r="A13240" s="69">
        <f t="shared" si="418"/>
        <v>45901</v>
      </c>
      <c r="B13240" t="s">
        <v>925</v>
      </c>
      <c r="C13240" t="s">
        <v>802</v>
      </c>
      <c r="E13240" t="s">
        <v>803</v>
      </c>
      <c r="F13240" t="s">
        <v>884</v>
      </c>
      <c r="G13240" t="s">
        <v>97</v>
      </c>
      <c r="H13240">
        <v>2910</v>
      </c>
      <c r="I13240" s="68" t="str">
        <f>VLOOKUP(E13240,Refs!$P$2:$R$29,3,FALSE)</f>
        <v>Y58</v>
      </c>
      <c r="J13240" s="68" t="str">
        <f>VLOOKUP(E13240,Refs!$P$2:$S$29,4,FALSE)</f>
        <v>South West</v>
      </c>
      <c r="K13240" s="28">
        <f t="shared" si="419"/>
        <v>2910</v>
      </c>
    </row>
    <row r="13241" spans="1:11" x14ac:dyDescent="0.35">
      <c r="A13241" s="69">
        <f t="shared" si="418"/>
        <v>45901</v>
      </c>
      <c r="B13241" t="s">
        <v>925</v>
      </c>
      <c r="C13241" t="s">
        <v>802</v>
      </c>
      <c r="E13241" t="s">
        <v>803</v>
      </c>
      <c r="F13241" t="s">
        <v>884</v>
      </c>
      <c r="G13241" t="s">
        <v>98</v>
      </c>
      <c r="H13241">
        <v>1711</v>
      </c>
      <c r="I13241" s="68" t="str">
        <f>VLOOKUP(E13241,Refs!$P$2:$R$29,3,FALSE)</f>
        <v>Y58</v>
      </c>
      <c r="J13241" s="68" t="str">
        <f>VLOOKUP(E13241,Refs!$P$2:$S$29,4,FALSE)</f>
        <v>South West</v>
      </c>
      <c r="K13241" s="28">
        <f t="shared" si="419"/>
        <v>1711</v>
      </c>
    </row>
    <row r="13242" spans="1:11" x14ac:dyDescent="0.35">
      <c r="A13242" s="69">
        <f t="shared" si="418"/>
        <v>45901</v>
      </c>
      <c r="B13242" t="s">
        <v>925</v>
      </c>
      <c r="C13242" t="s">
        <v>802</v>
      </c>
      <c r="E13242" t="s">
        <v>803</v>
      </c>
      <c r="F13242" t="s">
        <v>884</v>
      </c>
      <c r="G13242" t="s">
        <v>99</v>
      </c>
      <c r="H13242">
        <v>1643</v>
      </c>
      <c r="I13242" s="68" t="str">
        <f>VLOOKUP(E13242,Refs!$P$2:$R$29,3,FALSE)</f>
        <v>Y58</v>
      </c>
      <c r="J13242" s="68" t="str">
        <f>VLOOKUP(E13242,Refs!$P$2:$S$29,4,FALSE)</f>
        <v>South West</v>
      </c>
      <c r="K13242" s="28">
        <f t="shared" si="419"/>
        <v>1643</v>
      </c>
    </row>
    <row r="13243" spans="1:11" x14ac:dyDescent="0.35">
      <c r="A13243" s="69">
        <f t="shared" si="418"/>
        <v>45901</v>
      </c>
      <c r="B13243" t="s">
        <v>925</v>
      </c>
      <c r="C13243" t="s">
        <v>802</v>
      </c>
      <c r="E13243" t="s">
        <v>803</v>
      </c>
      <c r="F13243" t="s">
        <v>884</v>
      </c>
      <c r="G13243" t="s">
        <v>100</v>
      </c>
      <c r="H13243">
        <v>448</v>
      </c>
      <c r="I13243" s="68" t="str">
        <f>VLOOKUP(E13243,Refs!$P$2:$R$29,3,FALSE)</f>
        <v>Y58</v>
      </c>
      <c r="J13243" s="68" t="str">
        <f>VLOOKUP(E13243,Refs!$P$2:$S$29,4,FALSE)</f>
        <v>South West</v>
      </c>
      <c r="K13243" s="28">
        <f t="shared" si="419"/>
        <v>448</v>
      </c>
    </row>
    <row r="13244" spans="1:11" x14ac:dyDescent="0.35">
      <c r="A13244" s="69">
        <f t="shared" si="418"/>
        <v>45901</v>
      </c>
      <c r="B13244" t="s">
        <v>925</v>
      </c>
      <c r="C13244" t="s">
        <v>802</v>
      </c>
      <c r="E13244" t="s">
        <v>803</v>
      </c>
      <c r="F13244" t="s">
        <v>884</v>
      </c>
      <c r="G13244" t="s">
        <v>101</v>
      </c>
      <c r="H13244">
        <v>952</v>
      </c>
      <c r="I13244" s="68" t="str">
        <f>VLOOKUP(E13244,Refs!$P$2:$R$29,3,FALSE)</f>
        <v>Y58</v>
      </c>
      <c r="J13244" s="68" t="str">
        <f>VLOOKUP(E13244,Refs!$P$2:$S$29,4,FALSE)</f>
        <v>South West</v>
      </c>
      <c r="K13244" s="28">
        <f t="shared" si="419"/>
        <v>952</v>
      </c>
    </row>
    <row r="13245" spans="1:11" x14ac:dyDescent="0.35">
      <c r="A13245" s="69">
        <f t="shared" si="418"/>
        <v>45901</v>
      </c>
      <c r="B13245" t="s">
        <v>925</v>
      </c>
      <c r="C13245" t="s">
        <v>802</v>
      </c>
      <c r="E13245" t="s">
        <v>803</v>
      </c>
      <c r="F13245" t="s">
        <v>884</v>
      </c>
      <c r="G13245" t="s">
        <v>102</v>
      </c>
      <c r="H13245">
        <v>127</v>
      </c>
      <c r="I13245" s="68" t="str">
        <f>VLOOKUP(E13245,Refs!$P$2:$R$29,3,FALSE)</f>
        <v>Y58</v>
      </c>
      <c r="J13245" s="68" t="str">
        <f>VLOOKUP(E13245,Refs!$P$2:$S$29,4,FALSE)</f>
        <v>South West</v>
      </c>
      <c r="K13245" s="28">
        <f t="shared" si="419"/>
        <v>127</v>
      </c>
    </row>
    <row r="13246" spans="1:11" x14ac:dyDescent="0.35">
      <c r="A13246" s="69">
        <f t="shared" si="418"/>
        <v>45901</v>
      </c>
      <c r="B13246" t="s">
        <v>925</v>
      </c>
      <c r="C13246" t="s">
        <v>802</v>
      </c>
      <c r="E13246" t="s">
        <v>803</v>
      </c>
      <c r="F13246" t="s">
        <v>884</v>
      </c>
      <c r="G13246" t="s">
        <v>103</v>
      </c>
      <c r="H13246">
        <v>890</v>
      </c>
      <c r="I13246" s="68" t="str">
        <f>VLOOKUP(E13246,Refs!$P$2:$R$29,3,FALSE)</f>
        <v>Y58</v>
      </c>
      <c r="J13246" s="68" t="str">
        <f>VLOOKUP(E13246,Refs!$P$2:$S$29,4,FALSE)</f>
        <v>South West</v>
      </c>
      <c r="K13246" s="28">
        <f t="shared" si="419"/>
        <v>890</v>
      </c>
    </row>
    <row r="13247" spans="1:11" x14ac:dyDescent="0.35">
      <c r="A13247" s="69">
        <f t="shared" si="418"/>
        <v>45901</v>
      </c>
      <c r="B13247" t="s">
        <v>925</v>
      </c>
      <c r="C13247" t="s">
        <v>802</v>
      </c>
      <c r="E13247" t="s">
        <v>803</v>
      </c>
      <c r="F13247" t="s">
        <v>884</v>
      </c>
      <c r="G13247" t="s">
        <v>104</v>
      </c>
      <c r="H13247">
        <v>4618426</v>
      </c>
      <c r="I13247" s="68" t="str">
        <f>VLOOKUP(E13247,Refs!$P$2:$R$29,3,FALSE)</f>
        <v>Y58</v>
      </c>
      <c r="J13247" s="68" t="str">
        <f>VLOOKUP(E13247,Refs!$P$2:$S$29,4,FALSE)</f>
        <v>South West</v>
      </c>
      <c r="K13247" s="28">
        <f t="shared" si="419"/>
        <v>4618426</v>
      </c>
    </row>
    <row r="13248" spans="1:11" x14ac:dyDescent="0.35">
      <c r="A13248" s="69">
        <f t="shared" si="418"/>
        <v>45901</v>
      </c>
      <c r="B13248" t="s">
        <v>925</v>
      </c>
      <c r="C13248" t="s">
        <v>802</v>
      </c>
      <c r="E13248" t="s">
        <v>803</v>
      </c>
      <c r="F13248" t="s">
        <v>884</v>
      </c>
      <c r="G13248" t="s">
        <v>105</v>
      </c>
      <c r="H13248">
        <v>1722</v>
      </c>
      <c r="I13248" s="68" t="str">
        <f>VLOOKUP(E13248,Refs!$P$2:$R$29,3,FALSE)</f>
        <v>Y58</v>
      </c>
      <c r="J13248" s="68" t="str">
        <f>VLOOKUP(E13248,Refs!$P$2:$S$29,4,FALSE)</f>
        <v>South West</v>
      </c>
      <c r="K13248" s="28">
        <f t="shared" si="419"/>
        <v>1722</v>
      </c>
    </row>
    <row r="13249" spans="1:11" x14ac:dyDescent="0.35">
      <c r="A13249" s="69">
        <f t="shared" si="418"/>
        <v>45901</v>
      </c>
      <c r="B13249" t="s">
        <v>925</v>
      </c>
      <c r="C13249" t="s">
        <v>802</v>
      </c>
      <c r="E13249" t="s">
        <v>803</v>
      </c>
      <c r="F13249" t="s">
        <v>884</v>
      </c>
      <c r="G13249" t="s">
        <v>106</v>
      </c>
      <c r="H13249">
        <v>1481</v>
      </c>
      <c r="I13249" s="68" t="str">
        <f>VLOOKUP(E13249,Refs!$P$2:$R$29,3,FALSE)</f>
        <v>Y58</v>
      </c>
      <c r="J13249" s="68" t="str">
        <f>VLOOKUP(E13249,Refs!$P$2:$S$29,4,FALSE)</f>
        <v>South West</v>
      </c>
      <c r="K13249" s="28">
        <f t="shared" si="419"/>
        <v>1481</v>
      </c>
    </row>
    <row r="13250" spans="1:11" x14ac:dyDescent="0.35">
      <c r="A13250" s="69">
        <f t="shared" si="418"/>
        <v>45901</v>
      </c>
      <c r="B13250" t="s">
        <v>925</v>
      </c>
      <c r="C13250" t="s">
        <v>802</v>
      </c>
      <c r="E13250" t="s">
        <v>803</v>
      </c>
      <c r="F13250" t="s">
        <v>884</v>
      </c>
      <c r="G13250" t="s">
        <v>107</v>
      </c>
      <c r="H13250">
        <v>60</v>
      </c>
      <c r="I13250" s="68" t="str">
        <f>VLOOKUP(E13250,Refs!$P$2:$R$29,3,FALSE)</f>
        <v>Y58</v>
      </c>
      <c r="J13250" s="68" t="str">
        <f>VLOOKUP(E13250,Refs!$P$2:$S$29,4,FALSE)</f>
        <v>South West</v>
      </c>
      <c r="K13250" s="28">
        <f t="shared" si="419"/>
        <v>60</v>
      </c>
    </row>
    <row r="13251" spans="1:11" x14ac:dyDescent="0.35">
      <c r="A13251" s="69">
        <f t="shared" ref="A13251:A13314" si="420">DATEVALUE(RIGHT(B13251,8))</f>
        <v>45901</v>
      </c>
      <c r="B13251" t="s">
        <v>925</v>
      </c>
      <c r="C13251" t="s">
        <v>802</v>
      </c>
      <c r="E13251" t="s">
        <v>803</v>
      </c>
      <c r="F13251" t="s">
        <v>884</v>
      </c>
      <c r="G13251" t="s">
        <v>108</v>
      </c>
      <c r="H13251">
        <v>838</v>
      </c>
      <c r="I13251" s="68" t="str">
        <f>VLOOKUP(E13251,Refs!$P$2:$R$29,3,FALSE)</f>
        <v>Y58</v>
      </c>
      <c r="J13251" s="68" t="str">
        <f>VLOOKUP(E13251,Refs!$P$2:$S$29,4,FALSE)</f>
        <v>South West</v>
      </c>
      <c r="K13251" s="28">
        <f t="shared" si="419"/>
        <v>838</v>
      </c>
    </row>
    <row r="13252" spans="1:11" x14ac:dyDescent="0.35">
      <c r="A13252" s="69">
        <f t="shared" si="420"/>
        <v>45901</v>
      </c>
      <c r="B13252" t="s">
        <v>925</v>
      </c>
      <c r="C13252" t="s">
        <v>802</v>
      </c>
      <c r="E13252" t="s">
        <v>803</v>
      </c>
      <c r="F13252" t="s">
        <v>884</v>
      </c>
      <c r="G13252" t="s">
        <v>109</v>
      </c>
      <c r="H13252">
        <v>3845855</v>
      </c>
      <c r="I13252" s="68" t="str">
        <f>VLOOKUP(E13252,Refs!$P$2:$R$29,3,FALSE)</f>
        <v>Y58</v>
      </c>
      <c r="J13252" s="68" t="str">
        <f>VLOOKUP(E13252,Refs!$P$2:$S$29,4,FALSE)</f>
        <v>South West</v>
      </c>
      <c r="K13252" s="28">
        <f t="shared" si="419"/>
        <v>3845855</v>
      </c>
    </row>
    <row r="13253" spans="1:11" x14ac:dyDescent="0.35">
      <c r="A13253" s="69">
        <f t="shared" si="420"/>
        <v>45901</v>
      </c>
      <c r="B13253" t="s">
        <v>925</v>
      </c>
      <c r="C13253" t="s">
        <v>802</v>
      </c>
      <c r="E13253" t="s">
        <v>803</v>
      </c>
      <c r="F13253" t="s">
        <v>884</v>
      </c>
      <c r="G13253" t="s">
        <v>110</v>
      </c>
      <c r="H13253">
        <v>478</v>
      </c>
      <c r="I13253" s="68" t="str">
        <f>VLOOKUP(E13253,Refs!$P$2:$R$29,3,FALSE)</f>
        <v>Y58</v>
      </c>
      <c r="J13253" s="68" t="str">
        <f>VLOOKUP(E13253,Refs!$P$2:$S$29,4,FALSE)</f>
        <v>South West</v>
      </c>
      <c r="K13253" s="28">
        <f t="shared" si="419"/>
        <v>478</v>
      </c>
    </row>
    <row r="13254" spans="1:11" x14ac:dyDescent="0.35">
      <c r="A13254" s="69">
        <f t="shared" si="420"/>
        <v>45901</v>
      </c>
      <c r="B13254" t="s">
        <v>925</v>
      </c>
      <c r="C13254" t="s">
        <v>802</v>
      </c>
      <c r="E13254" t="s">
        <v>803</v>
      </c>
      <c r="F13254" t="s">
        <v>884</v>
      </c>
      <c r="G13254" t="s">
        <v>808</v>
      </c>
      <c r="H13254">
        <v>6700</v>
      </c>
      <c r="I13254" s="68" t="str">
        <f>VLOOKUP(E13254,Refs!$P$2:$R$29,3,FALSE)</f>
        <v>Y58</v>
      </c>
      <c r="J13254" s="68" t="str">
        <f>VLOOKUP(E13254,Refs!$P$2:$S$29,4,FALSE)</f>
        <v>South West</v>
      </c>
      <c r="K13254" s="28">
        <f t="shared" si="419"/>
        <v>6700</v>
      </c>
    </row>
    <row r="13255" spans="1:11" x14ac:dyDescent="0.35">
      <c r="A13255" s="69">
        <f t="shared" si="420"/>
        <v>45901</v>
      </c>
      <c r="B13255" t="s">
        <v>925</v>
      </c>
      <c r="C13255" t="s">
        <v>802</v>
      </c>
      <c r="E13255" t="s">
        <v>803</v>
      </c>
      <c r="F13255" t="s">
        <v>884</v>
      </c>
      <c r="G13255" t="s">
        <v>809</v>
      </c>
      <c r="H13255">
        <v>147</v>
      </c>
      <c r="I13255" s="68" t="str">
        <f>VLOOKUP(E13255,Refs!$P$2:$R$29,3,FALSE)</f>
        <v>Y58</v>
      </c>
      <c r="J13255" s="68" t="str">
        <f>VLOOKUP(E13255,Refs!$P$2:$S$29,4,FALSE)</f>
        <v>South West</v>
      </c>
      <c r="K13255" s="28">
        <f t="shared" si="419"/>
        <v>147</v>
      </c>
    </row>
    <row r="13256" spans="1:11" x14ac:dyDescent="0.35">
      <c r="A13256" s="69">
        <f t="shared" si="420"/>
        <v>45901</v>
      </c>
      <c r="B13256" t="s">
        <v>925</v>
      </c>
      <c r="C13256" t="s">
        <v>802</v>
      </c>
      <c r="E13256" t="s">
        <v>803</v>
      </c>
      <c r="F13256" t="s">
        <v>884</v>
      </c>
      <c r="G13256" t="s">
        <v>111</v>
      </c>
      <c r="H13256">
        <v>10601</v>
      </c>
      <c r="I13256" s="68" t="str">
        <f>VLOOKUP(E13256,Refs!$P$2:$R$29,3,FALSE)</f>
        <v>Y58</v>
      </c>
      <c r="J13256" s="68" t="str">
        <f>VLOOKUP(E13256,Refs!$P$2:$S$29,4,FALSE)</f>
        <v>South West</v>
      </c>
      <c r="K13256" s="28">
        <f t="shared" si="419"/>
        <v>10601</v>
      </c>
    </row>
    <row r="13257" spans="1:11" x14ac:dyDescent="0.35">
      <c r="A13257" s="69">
        <f t="shared" si="420"/>
        <v>45901</v>
      </c>
      <c r="B13257" t="s">
        <v>925</v>
      </c>
      <c r="C13257" t="s">
        <v>802</v>
      </c>
      <c r="E13257" t="s">
        <v>803</v>
      </c>
      <c r="F13257" t="s">
        <v>884</v>
      </c>
      <c r="G13257" t="s">
        <v>112</v>
      </c>
      <c r="H13257">
        <v>8</v>
      </c>
      <c r="I13257" s="68" t="str">
        <f>VLOOKUP(E13257,Refs!$P$2:$R$29,3,FALSE)</f>
        <v>Y58</v>
      </c>
      <c r="J13257" s="68" t="str">
        <f>VLOOKUP(E13257,Refs!$P$2:$S$29,4,FALSE)</f>
        <v>South West</v>
      </c>
      <c r="K13257" s="28">
        <f t="shared" si="419"/>
        <v>8</v>
      </c>
    </row>
    <row r="13258" spans="1:11" x14ac:dyDescent="0.35">
      <c r="A13258" s="69">
        <f t="shared" si="420"/>
        <v>45901</v>
      </c>
      <c r="B13258" t="s">
        <v>925</v>
      </c>
      <c r="C13258" t="s">
        <v>802</v>
      </c>
      <c r="E13258" t="s">
        <v>803</v>
      </c>
      <c r="F13258" t="s">
        <v>884</v>
      </c>
      <c r="G13258" t="s">
        <v>113</v>
      </c>
      <c r="H13258">
        <v>8461</v>
      </c>
      <c r="I13258" s="68" t="str">
        <f>VLOOKUP(E13258,Refs!$P$2:$R$29,3,FALSE)</f>
        <v>Y58</v>
      </c>
      <c r="J13258" s="68" t="str">
        <f>VLOOKUP(E13258,Refs!$P$2:$S$29,4,FALSE)</f>
        <v>South West</v>
      </c>
      <c r="K13258" s="28">
        <f t="shared" si="419"/>
        <v>8461</v>
      </c>
    </row>
    <row r="13259" spans="1:11" x14ac:dyDescent="0.35">
      <c r="A13259" s="69">
        <f t="shared" si="420"/>
        <v>45901</v>
      </c>
      <c r="B13259" t="s">
        <v>925</v>
      </c>
      <c r="C13259" t="s">
        <v>802</v>
      </c>
      <c r="E13259" t="s">
        <v>803</v>
      </c>
      <c r="F13259" t="s">
        <v>884</v>
      </c>
      <c r="G13259" t="s">
        <v>114</v>
      </c>
      <c r="H13259">
        <v>1728</v>
      </c>
      <c r="I13259" s="68" t="str">
        <f>VLOOKUP(E13259,Refs!$P$2:$R$29,3,FALSE)</f>
        <v>Y58</v>
      </c>
      <c r="J13259" s="68" t="str">
        <f>VLOOKUP(E13259,Refs!$P$2:$S$29,4,FALSE)</f>
        <v>South West</v>
      </c>
      <c r="K13259" s="28">
        <f t="shared" si="419"/>
        <v>1728</v>
      </c>
    </row>
    <row r="13260" spans="1:11" x14ac:dyDescent="0.35">
      <c r="A13260" s="69">
        <f t="shared" si="420"/>
        <v>45901</v>
      </c>
      <c r="B13260" t="s">
        <v>925</v>
      </c>
      <c r="C13260" t="s">
        <v>802</v>
      </c>
      <c r="E13260" t="s">
        <v>803</v>
      </c>
      <c r="F13260" t="s">
        <v>884</v>
      </c>
      <c r="G13260" t="s">
        <v>115</v>
      </c>
      <c r="H13260">
        <v>2544</v>
      </c>
      <c r="I13260" s="68" t="str">
        <f>VLOOKUP(E13260,Refs!$P$2:$R$29,3,FALSE)</f>
        <v>Y58</v>
      </c>
      <c r="J13260" s="68" t="str">
        <f>VLOOKUP(E13260,Refs!$P$2:$S$29,4,FALSE)</f>
        <v>South West</v>
      </c>
      <c r="K13260" s="28">
        <f t="shared" si="419"/>
        <v>2544</v>
      </c>
    </row>
    <row r="13261" spans="1:11" x14ac:dyDescent="0.35">
      <c r="A13261" s="69">
        <f t="shared" si="420"/>
        <v>45901</v>
      </c>
      <c r="B13261" t="s">
        <v>925</v>
      </c>
      <c r="C13261" t="s">
        <v>802</v>
      </c>
      <c r="E13261" t="s">
        <v>803</v>
      </c>
      <c r="F13261" t="s">
        <v>884</v>
      </c>
      <c r="G13261" t="s">
        <v>116</v>
      </c>
      <c r="H13261">
        <v>792</v>
      </c>
      <c r="I13261" s="68" t="str">
        <f>VLOOKUP(E13261,Refs!$P$2:$R$29,3,FALSE)</f>
        <v>Y58</v>
      </c>
      <c r="J13261" s="68" t="str">
        <f>VLOOKUP(E13261,Refs!$P$2:$S$29,4,FALSE)</f>
        <v>South West</v>
      </c>
      <c r="K13261" s="28">
        <f t="shared" si="419"/>
        <v>792</v>
      </c>
    </row>
    <row r="13262" spans="1:11" x14ac:dyDescent="0.35">
      <c r="A13262" s="69">
        <f t="shared" si="420"/>
        <v>45901</v>
      </c>
      <c r="B13262" t="s">
        <v>925</v>
      </c>
      <c r="C13262" t="s">
        <v>802</v>
      </c>
      <c r="E13262" t="s">
        <v>803</v>
      </c>
      <c r="F13262" t="s">
        <v>884</v>
      </c>
      <c r="G13262" t="s">
        <v>117</v>
      </c>
      <c r="H13262">
        <v>857</v>
      </c>
      <c r="I13262" s="68" t="str">
        <f>VLOOKUP(E13262,Refs!$P$2:$R$29,3,FALSE)</f>
        <v>Y58</v>
      </c>
      <c r="J13262" s="68" t="str">
        <f>VLOOKUP(E13262,Refs!$P$2:$S$29,4,FALSE)</f>
        <v>South West</v>
      </c>
      <c r="K13262" s="28">
        <f t="shared" si="419"/>
        <v>857</v>
      </c>
    </row>
    <row r="13263" spans="1:11" x14ac:dyDescent="0.35">
      <c r="A13263" s="69">
        <f t="shared" si="420"/>
        <v>45901</v>
      </c>
      <c r="B13263" t="s">
        <v>925</v>
      </c>
      <c r="C13263" t="s">
        <v>802</v>
      </c>
      <c r="E13263" t="s">
        <v>803</v>
      </c>
      <c r="F13263" t="s">
        <v>884</v>
      </c>
      <c r="G13263" t="s">
        <v>118</v>
      </c>
      <c r="H13263">
        <v>346</v>
      </c>
      <c r="I13263" s="68" t="str">
        <f>VLOOKUP(E13263,Refs!$P$2:$R$29,3,FALSE)</f>
        <v>Y58</v>
      </c>
      <c r="J13263" s="68" t="str">
        <f>VLOOKUP(E13263,Refs!$P$2:$S$29,4,FALSE)</f>
        <v>South West</v>
      </c>
      <c r="K13263" s="28">
        <f t="shared" si="419"/>
        <v>346</v>
      </c>
    </row>
    <row r="13264" spans="1:11" x14ac:dyDescent="0.35">
      <c r="A13264" s="69">
        <f t="shared" si="420"/>
        <v>45901</v>
      </c>
      <c r="B13264" t="s">
        <v>925</v>
      </c>
      <c r="C13264" t="s">
        <v>802</v>
      </c>
      <c r="E13264" t="s">
        <v>803</v>
      </c>
      <c r="F13264" t="s">
        <v>884</v>
      </c>
      <c r="G13264" t="s">
        <v>119</v>
      </c>
      <c r="H13264">
        <v>13</v>
      </c>
      <c r="I13264" s="68" t="str">
        <f>VLOOKUP(E13264,Refs!$P$2:$R$29,3,FALSE)</f>
        <v>Y58</v>
      </c>
      <c r="J13264" s="68" t="str">
        <f>VLOOKUP(E13264,Refs!$P$2:$S$29,4,FALSE)</f>
        <v>South West</v>
      </c>
      <c r="K13264" s="28">
        <f t="shared" si="419"/>
        <v>13</v>
      </c>
    </row>
    <row r="13265" spans="1:11" x14ac:dyDescent="0.35">
      <c r="A13265" s="69">
        <f t="shared" si="420"/>
        <v>45901</v>
      </c>
      <c r="B13265" t="s">
        <v>925</v>
      </c>
      <c r="C13265" t="s">
        <v>802</v>
      </c>
      <c r="E13265" t="s">
        <v>803</v>
      </c>
      <c r="F13265" t="s">
        <v>884</v>
      </c>
      <c r="G13265" t="s">
        <v>120</v>
      </c>
      <c r="H13265">
        <v>3</v>
      </c>
      <c r="I13265" s="68" t="str">
        <f>VLOOKUP(E13265,Refs!$P$2:$R$29,3,FALSE)</f>
        <v>Y58</v>
      </c>
      <c r="J13265" s="68" t="str">
        <f>VLOOKUP(E13265,Refs!$P$2:$S$29,4,FALSE)</f>
        <v>South West</v>
      </c>
      <c r="K13265" s="28">
        <f t="shared" si="419"/>
        <v>3</v>
      </c>
    </row>
    <row r="13266" spans="1:11" x14ac:dyDescent="0.35">
      <c r="A13266" s="69">
        <f t="shared" si="420"/>
        <v>45901</v>
      </c>
      <c r="B13266" t="s">
        <v>925</v>
      </c>
      <c r="C13266" t="s">
        <v>802</v>
      </c>
      <c r="E13266" t="s">
        <v>803</v>
      </c>
      <c r="F13266" t="s">
        <v>884</v>
      </c>
      <c r="G13266" t="s">
        <v>121</v>
      </c>
      <c r="H13266">
        <v>1155</v>
      </c>
      <c r="I13266" s="68" t="str">
        <f>VLOOKUP(E13266,Refs!$P$2:$R$29,3,FALSE)</f>
        <v>Y58</v>
      </c>
      <c r="J13266" s="68" t="str">
        <f>VLOOKUP(E13266,Refs!$P$2:$S$29,4,FALSE)</f>
        <v>South West</v>
      </c>
      <c r="K13266" s="28">
        <f t="shared" si="419"/>
        <v>1155</v>
      </c>
    </row>
    <row r="13267" spans="1:11" x14ac:dyDescent="0.35">
      <c r="A13267" s="69">
        <f t="shared" si="420"/>
        <v>45901</v>
      </c>
      <c r="B13267" t="s">
        <v>925</v>
      </c>
      <c r="C13267" t="s">
        <v>802</v>
      </c>
      <c r="E13267" t="s">
        <v>803</v>
      </c>
      <c r="F13267" t="s">
        <v>884</v>
      </c>
      <c r="G13267" t="s">
        <v>122</v>
      </c>
      <c r="H13267">
        <v>3</v>
      </c>
      <c r="I13267" s="68" t="str">
        <f>VLOOKUP(E13267,Refs!$P$2:$R$29,3,FALSE)</f>
        <v>Y58</v>
      </c>
      <c r="J13267" s="68" t="str">
        <f>VLOOKUP(E13267,Refs!$P$2:$S$29,4,FALSE)</f>
        <v>South West</v>
      </c>
      <c r="K13267" s="28">
        <f t="shared" si="419"/>
        <v>3</v>
      </c>
    </row>
    <row r="13268" spans="1:11" x14ac:dyDescent="0.35">
      <c r="A13268" s="69">
        <f t="shared" si="420"/>
        <v>45901</v>
      </c>
      <c r="B13268" t="s">
        <v>925</v>
      </c>
      <c r="C13268" t="s">
        <v>802</v>
      </c>
      <c r="E13268" t="s">
        <v>803</v>
      </c>
      <c r="F13268" t="s">
        <v>884</v>
      </c>
      <c r="G13268" t="s">
        <v>123</v>
      </c>
      <c r="H13268">
        <v>0</v>
      </c>
      <c r="I13268" s="68" t="str">
        <f>VLOOKUP(E13268,Refs!$P$2:$R$29,3,FALSE)</f>
        <v>Y58</v>
      </c>
      <c r="J13268" s="68" t="str">
        <f>VLOOKUP(E13268,Refs!$P$2:$S$29,4,FALSE)</f>
        <v>South West</v>
      </c>
      <c r="K13268" s="28" t="str">
        <f t="shared" si="419"/>
        <v/>
      </c>
    </row>
    <row r="13269" spans="1:11" x14ac:dyDescent="0.35">
      <c r="A13269" s="69">
        <f t="shared" si="420"/>
        <v>45901</v>
      </c>
      <c r="B13269" t="s">
        <v>925</v>
      </c>
      <c r="C13269" t="s">
        <v>802</v>
      </c>
      <c r="E13269" t="s">
        <v>803</v>
      </c>
      <c r="F13269" t="s">
        <v>884</v>
      </c>
      <c r="G13269" t="s">
        <v>124</v>
      </c>
      <c r="H13269">
        <v>0</v>
      </c>
      <c r="I13269" s="68" t="str">
        <f>VLOOKUP(E13269,Refs!$P$2:$R$29,3,FALSE)</f>
        <v>Y58</v>
      </c>
      <c r="J13269" s="68" t="str">
        <f>VLOOKUP(E13269,Refs!$P$2:$S$29,4,FALSE)</f>
        <v>South West</v>
      </c>
      <c r="K13269" s="28" t="str">
        <f t="shared" si="419"/>
        <v/>
      </c>
    </row>
    <row r="13270" spans="1:11" x14ac:dyDescent="0.35">
      <c r="A13270" s="69">
        <f t="shared" si="420"/>
        <v>45901</v>
      </c>
      <c r="B13270" t="s">
        <v>925</v>
      </c>
      <c r="C13270" t="s">
        <v>802</v>
      </c>
      <c r="E13270" t="s">
        <v>803</v>
      </c>
      <c r="F13270" t="s">
        <v>884</v>
      </c>
      <c r="G13270" t="s">
        <v>125</v>
      </c>
      <c r="H13270">
        <v>0</v>
      </c>
      <c r="I13270" s="68" t="str">
        <f>VLOOKUP(E13270,Refs!$P$2:$R$29,3,FALSE)</f>
        <v>Y58</v>
      </c>
      <c r="J13270" s="68" t="str">
        <f>VLOOKUP(E13270,Refs!$P$2:$S$29,4,FALSE)</f>
        <v>South West</v>
      </c>
      <c r="K13270" s="28" t="str">
        <f t="shared" si="419"/>
        <v/>
      </c>
    </row>
    <row r="13271" spans="1:11" x14ac:dyDescent="0.35">
      <c r="A13271" s="69">
        <f t="shared" si="420"/>
        <v>45901</v>
      </c>
      <c r="B13271" t="s">
        <v>925</v>
      </c>
      <c r="C13271" t="s">
        <v>802</v>
      </c>
      <c r="E13271" t="s">
        <v>803</v>
      </c>
      <c r="F13271" t="s">
        <v>884</v>
      </c>
      <c r="G13271" t="s">
        <v>126</v>
      </c>
      <c r="H13271">
        <v>0</v>
      </c>
      <c r="I13271" s="68" t="str">
        <f>VLOOKUP(E13271,Refs!$P$2:$R$29,3,FALSE)</f>
        <v>Y58</v>
      </c>
      <c r="J13271" s="68" t="str">
        <f>VLOOKUP(E13271,Refs!$P$2:$S$29,4,FALSE)</f>
        <v>South West</v>
      </c>
      <c r="K13271" s="28" t="str">
        <f t="shared" si="419"/>
        <v/>
      </c>
    </row>
    <row r="13272" spans="1:11" x14ac:dyDescent="0.35">
      <c r="A13272" s="69">
        <f t="shared" si="420"/>
        <v>45901</v>
      </c>
      <c r="B13272" t="s">
        <v>925</v>
      </c>
      <c r="C13272" t="s">
        <v>802</v>
      </c>
      <c r="E13272" t="s">
        <v>803</v>
      </c>
      <c r="F13272" t="s">
        <v>884</v>
      </c>
      <c r="G13272" t="s">
        <v>127</v>
      </c>
      <c r="H13272">
        <v>577</v>
      </c>
      <c r="I13272" s="68" t="str">
        <f>VLOOKUP(E13272,Refs!$P$2:$R$29,3,FALSE)</f>
        <v>Y58</v>
      </c>
      <c r="J13272" s="68" t="str">
        <f>VLOOKUP(E13272,Refs!$P$2:$S$29,4,FALSE)</f>
        <v>South West</v>
      </c>
      <c r="K13272" s="28">
        <f t="shared" si="419"/>
        <v>577</v>
      </c>
    </row>
    <row r="13273" spans="1:11" x14ac:dyDescent="0.35">
      <c r="A13273" s="69">
        <f t="shared" si="420"/>
        <v>45901</v>
      </c>
      <c r="B13273" t="s">
        <v>925</v>
      </c>
      <c r="C13273" t="s">
        <v>802</v>
      </c>
      <c r="E13273" t="s">
        <v>803</v>
      </c>
      <c r="F13273" t="s">
        <v>884</v>
      </c>
      <c r="G13273" t="s">
        <v>128</v>
      </c>
      <c r="H13273">
        <v>481</v>
      </c>
      <c r="I13273" s="68" t="str">
        <f>VLOOKUP(E13273,Refs!$P$2:$R$29,3,FALSE)</f>
        <v>Y58</v>
      </c>
      <c r="J13273" s="68" t="str">
        <f>VLOOKUP(E13273,Refs!$P$2:$S$29,4,FALSE)</f>
        <v>South West</v>
      </c>
      <c r="K13273" s="28">
        <f t="shared" si="419"/>
        <v>481</v>
      </c>
    </row>
    <row r="13274" spans="1:11" x14ac:dyDescent="0.35">
      <c r="A13274" s="69">
        <f t="shared" si="420"/>
        <v>45901</v>
      </c>
      <c r="B13274" t="s">
        <v>925</v>
      </c>
      <c r="C13274" t="s">
        <v>802</v>
      </c>
      <c r="E13274" t="s">
        <v>803</v>
      </c>
      <c r="F13274" t="s">
        <v>884</v>
      </c>
      <c r="G13274" t="s">
        <v>129</v>
      </c>
      <c r="H13274">
        <v>125</v>
      </c>
      <c r="I13274" s="68" t="str">
        <f>VLOOKUP(E13274,Refs!$P$2:$R$29,3,FALSE)</f>
        <v>Y58</v>
      </c>
      <c r="J13274" s="68" t="str">
        <f>VLOOKUP(E13274,Refs!$P$2:$S$29,4,FALSE)</f>
        <v>South West</v>
      </c>
      <c r="K13274" s="28">
        <f t="shared" si="419"/>
        <v>125</v>
      </c>
    </row>
    <row r="13275" spans="1:11" x14ac:dyDescent="0.35">
      <c r="A13275" s="69">
        <f t="shared" si="420"/>
        <v>45901</v>
      </c>
      <c r="B13275" t="s">
        <v>925</v>
      </c>
      <c r="C13275" t="s">
        <v>802</v>
      </c>
      <c r="E13275" t="s">
        <v>803</v>
      </c>
      <c r="F13275" t="s">
        <v>884</v>
      </c>
      <c r="G13275" t="s">
        <v>130</v>
      </c>
      <c r="H13275">
        <v>58</v>
      </c>
      <c r="I13275" s="68" t="str">
        <f>VLOOKUP(E13275,Refs!$P$2:$R$29,3,FALSE)</f>
        <v>Y58</v>
      </c>
      <c r="J13275" s="68" t="str">
        <f>VLOOKUP(E13275,Refs!$P$2:$S$29,4,FALSE)</f>
        <v>South West</v>
      </c>
      <c r="K13275" s="28">
        <f t="shared" si="419"/>
        <v>58</v>
      </c>
    </row>
    <row r="13276" spans="1:11" x14ac:dyDescent="0.35">
      <c r="A13276" s="69">
        <f t="shared" si="420"/>
        <v>45901</v>
      </c>
      <c r="B13276" t="s">
        <v>925</v>
      </c>
      <c r="C13276" t="s">
        <v>802</v>
      </c>
      <c r="E13276" t="s">
        <v>803</v>
      </c>
      <c r="F13276" t="s">
        <v>884</v>
      </c>
      <c r="G13276" t="s">
        <v>131</v>
      </c>
      <c r="H13276">
        <v>422</v>
      </c>
      <c r="I13276" s="68" t="str">
        <f>VLOOKUP(E13276,Refs!$P$2:$R$29,3,FALSE)</f>
        <v>Y58</v>
      </c>
      <c r="J13276" s="68" t="str">
        <f>VLOOKUP(E13276,Refs!$P$2:$S$29,4,FALSE)</f>
        <v>South West</v>
      </c>
      <c r="K13276" s="28">
        <f t="shared" si="419"/>
        <v>422</v>
      </c>
    </row>
    <row r="13277" spans="1:11" x14ac:dyDescent="0.35">
      <c r="A13277" s="69">
        <f t="shared" si="420"/>
        <v>45901</v>
      </c>
      <c r="B13277" t="s">
        <v>925</v>
      </c>
      <c r="C13277" t="s">
        <v>802</v>
      </c>
      <c r="E13277" t="s">
        <v>803</v>
      </c>
      <c r="F13277" t="s">
        <v>884</v>
      </c>
      <c r="G13277" t="s">
        <v>132</v>
      </c>
      <c r="H13277">
        <v>348</v>
      </c>
      <c r="I13277" s="68" t="str">
        <f>VLOOKUP(E13277,Refs!$P$2:$R$29,3,FALSE)</f>
        <v>Y58</v>
      </c>
      <c r="J13277" s="68" t="str">
        <f>VLOOKUP(E13277,Refs!$P$2:$S$29,4,FALSE)</f>
        <v>South West</v>
      </c>
      <c r="K13277" s="28">
        <f t="shared" si="419"/>
        <v>348</v>
      </c>
    </row>
    <row r="13278" spans="1:11" x14ac:dyDescent="0.35">
      <c r="A13278" s="69">
        <f t="shared" si="420"/>
        <v>45901</v>
      </c>
      <c r="B13278" t="s">
        <v>925</v>
      </c>
      <c r="C13278" t="s">
        <v>802</v>
      </c>
      <c r="E13278" t="s">
        <v>803</v>
      </c>
      <c r="F13278" t="s">
        <v>884</v>
      </c>
      <c r="G13278" t="s">
        <v>133</v>
      </c>
      <c r="H13278">
        <v>568</v>
      </c>
      <c r="I13278" s="68" t="str">
        <f>VLOOKUP(E13278,Refs!$P$2:$R$29,3,FALSE)</f>
        <v>Y58</v>
      </c>
      <c r="J13278" s="68" t="str">
        <f>VLOOKUP(E13278,Refs!$P$2:$S$29,4,FALSE)</f>
        <v>South West</v>
      </c>
      <c r="K13278" s="28">
        <f t="shared" si="419"/>
        <v>568</v>
      </c>
    </row>
    <row r="13279" spans="1:11" x14ac:dyDescent="0.35">
      <c r="A13279" s="69">
        <f t="shared" si="420"/>
        <v>45901</v>
      </c>
      <c r="B13279" t="s">
        <v>925</v>
      </c>
      <c r="C13279" t="s">
        <v>802</v>
      </c>
      <c r="E13279" t="s">
        <v>803</v>
      </c>
      <c r="F13279" t="s">
        <v>884</v>
      </c>
      <c r="G13279" t="s">
        <v>134</v>
      </c>
      <c r="H13279">
        <v>568</v>
      </c>
      <c r="I13279" s="68" t="str">
        <f>VLOOKUP(E13279,Refs!$P$2:$R$29,3,FALSE)</f>
        <v>Y58</v>
      </c>
      <c r="J13279" s="68" t="str">
        <f>VLOOKUP(E13279,Refs!$P$2:$S$29,4,FALSE)</f>
        <v>South West</v>
      </c>
      <c r="K13279" s="28">
        <f t="shared" si="419"/>
        <v>568</v>
      </c>
    </row>
    <row r="13280" spans="1:11" x14ac:dyDescent="0.35">
      <c r="A13280" s="69">
        <f t="shared" si="420"/>
        <v>45901</v>
      </c>
      <c r="B13280" t="s">
        <v>925</v>
      </c>
      <c r="C13280" t="s">
        <v>802</v>
      </c>
      <c r="E13280" t="s">
        <v>803</v>
      </c>
      <c r="F13280" t="s">
        <v>884</v>
      </c>
      <c r="G13280" t="s">
        <v>135</v>
      </c>
      <c r="H13280">
        <v>40</v>
      </c>
      <c r="I13280" s="68" t="str">
        <f>VLOOKUP(E13280,Refs!$P$2:$R$29,3,FALSE)</f>
        <v>Y58</v>
      </c>
      <c r="J13280" s="68" t="str">
        <f>VLOOKUP(E13280,Refs!$P$2:$S$29,4,FALSE)</f>
        <v>South West</v>
      </c>
      <c r="K13280" s="28">
        <f t="shared" si="419"/>
        <v>40</v>
      </c>
    </row>
    <row r="13281" spans="1:11" x14ac:dyDescent="0.35">
      <c r="A13281" s="69">
        <f t="shared" si="420"/>
        <v>45901</v>
      </c>
      <c r="B13281" t="s">
        <v>925</v>
      </c>
      <c r="C13281" t="s">
        <v>802</v>
      </c>
      <c r="E13281" t="s">
        <v>803</v>
      </c>
      <c r="F13281" t="s">
        <v>884</v>
      </c>
      <c r="G13281" t="s">
        <v>136</v>
      </c>
      <c r="H13281">
        <v>35</v>
      </c>
      <c r="I13281" s="68" t="str">
        <f>VLOOKUP(E13281,Refs!$P$2:$R$29,3,FALSE)</f>
        <v>Y58</v>
      </c>
      <c r="J13281" s="68" t="str">
        <f>VLOOKUP(E13281,Refs!$P$2:$S$29,4,FALSE)</f>
        <v>South West</v>
      </c>
      <c r="K13281" s="28">
        <f t="shared" si="419"/>
        <v>35</v>
      </c>
    </row>
    <row r="13282" spans="1:11" x14ac:dyDescent="0.35">
      <c r="A13282" s="69">
        <f t="shared" si="420"/>
        <v>45901</v>
      </c>
      <c r="B13282" t="s">
        <v>925</v>
      </c>
      <c r="C13282" t="s">
        <v>802</v>
      </c>
      <c r="E13282" t="s">
        <v>803</v>
      </c>
      <c r="F13282" t="s">
        <v>884</v>
      </c>
      <c r="G13282" t="s">
        <v>137</v>
      </c>
      <c r="H13282">
        <v>1</v>
      </c>
      <c r="I13282" s="68" t="str">
        <f>VLOOKUP(E13282,Refs!$P$2:$R$29,3,FALSE)</f>
        <v>Y58</v>
      </c>
      <c r="J13282" s="68" t="str">
        <f>VLOOKUP(E13282,Refs!$P$2:$S$29,4,FALSE)</f>
        <v>South West</v>
      </c>
      <c r="K13282" s="28">
        <f t="shared" ref="K13282:K13345" si="421">IF(OR(H13282="NULL",H13282=0,H13282=""),"",H13282)</f>
        <v>1</v>
      </c>
    </row>
    <row r="13283" spans="1:11" x14ac:dyDescent="0.35">
      <c r="A13283" s="69">
        <f t="shared" si="420"/>
        <v>45901</v>
      </c>
      <c r="B13283" t="s">
        <v>925</v>
      </c>
      <c r="C13283" t="s">
        <v>802</v>
      </c>
      <c r="E13283" t="s">
        <v>803</v>
      </c>
      <c r="F13283" t="s">
        <v>884</v>
      </c>
      <c r="G13283" t="s">
        <v>138</v>
      </c>
      <c r="H13283">
        <v>0</v>
      </c>
      <c r="I13283" s="68" t="str">
        <f>VLOOKUP(E13283,Refs!$P$2:$R$29,3,FALSE)</f>
        <v>Y58</v>
      </c>
      <c r="J13283" s="68" t="str">
        <f>VLOOKUP(E13283,Refs!$P$2:$S$29,4,FALSE)</f>
        <v>South West</v>
      </c>
      <c r="K13283" s="28" t="str">
        <f t="shared" si="421"/>
        <v/>
      </c>
    </row>
    <row r="13284" spans="1:11" x14ac:dyDescent="0.35">
      <c r="A13284" s="69">
        <f t="shared" si="420"/>
        <v>45901</v>
      </c>
      <c r="B13284" t="s">
        <v>925</v>
      </c>
      <c r="C13284" t="s">
        <v>802</v>
      </c>
      <c r="E13284" t="s">
        <v>803</v>
      </c>
      <c r="F13284" t="s">
        <v>884</v>
      </c>
      <c r="G13284" t="s">
        <v>139</v>
      </c>
      <c r="H13284">
        <v>0</v>
      </c>
      <c r="I13284" s="68" t="str">
        <f>VLOOKUP(E13284,Refs!$P$2:$R$29,3,FALSE)</f>
        <v>Y58</v>
      </c>
      <c r="J13284" s="68" t="str">
        <f>VLOOKUP(E13284,Refs!$P$2:$S$29,4,FALSE)</f>
        <v>South West</v>
      </c>
      <c r="K13284" s="28" t="str">
        <f t="shared" si="421"/>
        <v/>
      </c>
    </row>
    <row r="13285" spans="1:11" x14ac:dyDescent="0.35">
      <c r="A13285" s="69">
        <f t="shared" si="420"/>
        <v>45901</v>
      </c>
      <c r="B13285" t="s">
        <v>925</v>
      </c>
      <c r="C13285" t="s">
        <v>802</v>
      </c>
      <c r="E13285" t="s">
        <v>803</v>
      </c>
      <c r="F13285" t="s">
        <v>884</v>
      </c>
      <c r="G13285" t="s">
        <v>140</v>
      </c>
      <c r="H13285">
        <v>0</v>
      </c>
      <c r="I13285" s="68" t="str">
        <f>VLOOKUP(E13285,Refs!$P$2:$R$29,3,FALSE)</f>
        <v>Y58</v>
      </c>
      <c r="J13285" s="68" t="str">
        <f>VLOOKUP(E13285,Refs!$P$2:$S$29,4,FALSE)</f>
        <v>South West</v>
      </c>
      <c r="K13285" s="28" t="str">
        <f t="shared" si="421"/>
        <v/>
      </c>
    </row>
    <row r="13286" spans="1:11" x14ac:dyDescent="0.35">
      <c r="A13286" s="69">
        <f t="shared" si="420"/>
        <v>45901</v>
      </c>
      <c r="B13286" t="s">
        <v>925</v>
      </c>
      <c r="C13286" t="s">
        <v>802</v>
      </c>
      <c r="E13286" t="s">
        <v>803</v>
      </c>
      <c r="F13286" t="s">
        <v>884</v>
      </c>
      <c r="G13286" t="s">
        <v>728</v>
      </c>
      <c r="H13286">
        <v>315</v>
      </c>
      <c r="I13286" s="68" t="str">
        <f>VLOOKUP(E13286,Refs!$P$2:$R$29,3,FALSE)</f>
        <v>Y58</v>
      </c>
      <c r="J13286" s="68" t="str">
        <f>VLOOKUP(E13286,Refs!$P$2:$S$29,4,FALSE)</f>
        <v>South West</v>
      </c>
      <c r="K13286" s="28">
        <f t="shared" si="421"/>
        <v>315</v>
      </c>
    </row>
    <row r="13287" spans="1:11" x14ac:dyDescent="0.35">
      <c r="A13287" s="69">
        <f t="shared" si="420"/>
        <v>45901</v>
      </c>
      <c r="B13287" t="s">
        <v>925</v>
      </c>
      <c r="C13287" t="s">
        <v>802</v>
      </c>
      <c r="E13287" t="s">
        <v>803</v>
      </c>
      <c r="F13287" t="s">
        <v>884</v>
      </c>
      <c r="G13287" t="s">
        <v>727</v>
      </c>
      <c r="H13287">
        <v>140</v>
      </c>
      <c r="I13287" s="68" t="str">
        <f>VLOOKUP(E13287,Refs!$P$2:$R$29,3,FALSE)</f>
        <v>Y58</v>
      </c>
      <c r="J13287" s="68" t="str">
        <f>VLOOKUP(E13287,Refs!$P$2:$S$29,4,FALSE)</f>
        <v>South West</v>
      </c>
      <c r="K13287" s="28">
        <f t="shared" si="421"/>
        <v>140</v>
      </c>
    </row>
    <row r="13288" spans="1:11" x14ac:dyDescent="0.35">
      <c r="A13288" s="69">
        <f t="shared" si="420"/>
        <v>45901</v>
      </c>
      <c r="B13288" t="s">
        <v>925</v>
      </c>
      <c r="C13288" t="s">
        <v>802</v>
      </c>
      <c r="E13288" t="s">
        <v>803</v>
      </c>
      <c r="F13288" t="s">
        <v>884</v>
      </c>
      <c r="G13288" t="s">
        <v>730</v>
      </c>
      <c r="H13288">
        <v>47</v>
      </c>
      <c r="I13288" s="68" t="str">
        <f>VLOOKUP(E13288,Refs!$P$2:$R$29,3,FALSE)</f>
        <v>Y58</v>
      </c>
      <c r="J13288" s="68" t="str">
        <f>VLOOKUP(E13288,Refs!$P$2:$S$29,4,FALSE)</f>
        <v>South West</v>
      </c>
      <c r="K13288" s="28">
        <f t="shared" si="421"/>
        <v>47</v>
      </c>
    </row>
    <row r="13289" spans="1:11" x14ac:dyDescent="0.35">
      <c r="A13289" s="69">
        <f t="shared" si="420"/>
        <v>45901</v>
      </c>
      <c r="B13289" t="s">
        <v>925</v>
      </c>
      <c r="C13289" t="s">
        <v>802</v>
      </c>
      <c r="E13289" t="s">
        <v>803</v>
      </c>
      <c r="F13289" t="s">
        <v>884</v>
      </c>
      <c r="G13289" t="s">
        <v>729</v>
      </c>
      <c r="H13289">
        <v>17</v>
      </c>
      <c r="I13289" s="68" t="str">
        <f>VLOOKUP(E13289,Refs!$P$2:$R$29,3,FALSE)</f>
        <v>Y58</v>
      </c>
      <c r="J13289" s="68" t="str">
        <f>VLOOKUP(E13289,Refs!$P$2:$S$29,4,FALSE)</f>
        <v>South West</v>
      </c>
      <c r="K13289" s="28">
        <f t="shared" si="421"/>
        <v>17</v>
      </c>
    </row>
    <row r="13290" spans="1:11" x14ac:dyDescent="0.35">
      <c r="A13290" s="69">
        <f t="shared" si="420"/>
        <v>45901</v>
      </c>
      <c r="B13290" t="s">
        <v>925</v>
      </c>
      <c r="C13290" t="s">
        <v>280</v>
      </c>
      <c r="D13290" t="s">
        <v>888</v>
      </c>
      <c r="E13290" t="s">
        <v>296</v>
      </c>
      <c r="F13290" t="s">
        <v>297</v>
      </c>
      <c r="G13290" t="s">
        <v>10</v>
      </c>
      <c r="H13290">
        <v>90484</v>
      </c>
      <c r="I13290" s="68" t="str">
        <f>VLOOKUP(E13290,Refs!$P$2:$R$29,3,FALSE)</f>
        <v>Y63</v>
      </c>
      <c r="J13290" s="68" t="str">
        <f>VLOOKUP(E13290,Refs!$P$2:$S$29,4,FALSE)</f>
        <v>North East and Yorkshire</v>
      </c>
      <c r="K13290" s="28">
        <f t="shared" si="421"/>
        <v>90484</v>
      </c>
    </row>
    <row r="13291" spans="1:11" x14ac:dyDescent="0.35">
      <c r="A13291" s="69">
        <f t="shared" si="420"/>
        <v>45901</v>
      </c>
      <c r="B13291" t="s">
        <v>925</v>
      </c>
      <c r="C13291" t="s">
        <v>280</v>
      </c>
      <c r="D13291" t="s">
        <v>888</v>
      </c>
      <c r="E13291" t="s">
        <v>296</v>
      </c>
      <c r="F13291" t="s">
        <v>297</v>
      </c>
      <c r="G13291" t="s">
        <v>69</v>
      </c>
      <c r="H13291">
        <v>90484</v>
      </c>
      <c r="I13291" s="68" t="str">
        <f>VLOOKUP(E13291,Refs!$P$2:$R$29,3,FALSE)</f>
        <v>Y63</v>
      </c>
      <c r="J13291" s="68" t="str">
        <f>VLOOKUP(E13291,Refs!$P$2:$S$29,4,FALSE)</f>
        <v>North East and Yorkshire</v>
      </c>
      <c r="K13291" s="28">
        <f t="shared" si="421"/>
        <v>90484</v>
      </c>
    </row>
    <row r="13292" spans="1:11" x14ac:dyDescent="0.35">
      <c r="A13292" s="69">
        <f t="shared" si="420"/>
        <v>45901</v>
      </c>
      <c r="B13292" t="s">
        <v>925</v>
      </c>
      <c r="C13292" t="s">
        <v>280</v>
      </c>
      <c r="D13292" t="s">
        <v>888</v>
      </c>
      <c r="E13292" t="s">
        <v>296</v>
      </c>
      <c r="F13292" t="s">
        <v>297</v>
      </c>
      <c r="G13292" t="s">
        <v>20</v>
      </c>
      <c r="H13292">
        <v>81459</v>
      </c>
      <c r="I13292" s="68" t="str">
        <f>VLOOKUP(E13292,Refs!$P$2:$R$29,3,FALSE)</f>
        <v>Y63</v>
      </c>
      <c r="J13292" s="68" t="str">
        <f>VLOOKUP(E13292,Refs!$P$2:$S$29,4,FALSE)</f>
        <v>North East and Yorkshire</v>
      </c>
      <c r="K13292" s="28">
        <f t="shared" si="421"/>
        <v>81459</v>
      </c>
    </row>
    <row r="13293" spans="1:11" x14ac:dyDescent="0.35">
      <c r="A13293" s="69">
        <f t="shared" si="420"/>
        <v>45901</v>
      </c>
      <c r="B13293" t="s">
        <v>925</v>
      </c>
      <c r="C13293" t="s">
        <v>280</v>
      </c>
      <c r="D13293" t="s">
        <v>888</v>
      </c>
      <c r="E13293" t="s">
        <v>296</v>
      </c>
      <c r="F13293" t="s">
        <v>297</v>
      </c>
      <c r="G13293" t="s">
        <v>23</v>
      </c>
      <c r="H13293">
        <v>70018</v>
      </c>
      <c r="I13293" s="68" t="str">
        <f>VLOOKUP(E13293,Refs!$P$2:$R$29,3,FALSE)</f>
        <v>Y63</v>
      </c>
      <c r="J13293" s="68" t="str">
        <f>VLOOKUP(E13293,Refs!$P$2:$S$29,4,FALSE)</f>
        <v>North East and Yorkshire</v>
      </c>
      <c r="K13293" s="28">
        <f t="shared" si="421"/>
        <v>70018</v>
      </c>
    </row>
    <row r="13294" spans="1:11" x14ac:dyDescent="0.35">
      <c r="A13294" s="69">
        <f t="shared" si="420"/>
        <v>45901</v>
      </c>
      <c r="B13294" t="s">
        <v>925</v>
      </c>
      <c r="C13294" t="s">
        <v>280</v>
      </c>
      <c r="D13294" t="s">
        <v>888</v>
      </c>
      <c r="E13294" t="s">
        <v>296</v>
      </c>
      <c r="F13294" t="s">
        <v>297</v>
      </c>
      <c r="G13294" t="s">
        <v>19</v>
      </c>
      <c r="H13294">
        <v>2459</v>
      </c>
      <c r="I13294" s="68" t="str">
        <f>VLOOKUP(E13294,Refs!$P$2:$R$29,3,FALSE)</f>
        <v>Y63</v>
      </c>
      <c r="J13294" s="68" t="str">
        <f>VLOOKUP(E13294,Refs!$P$2:$S$29,4,FALSE)</f>
        <v>North East and Yorkshire</v>
      </c>
      <c r="K13294" s="28">
        <f t="shared" si="421"/>
        <v>2459</v>
      </c>
    </row>
    <row r="13295" spans="1:11" x14ac:dyDescent="0.35">
      <c r="A13295" s="69">
        <f t="shared" si="420"/>
        <v>45901</v>
      </c>
      <c r="B13295" t="s">
        <v>925</v>
      </c>
      <c r="C13295" t="s">
        <v>280</v>
      </c>
      <c r="D13295" t="s">
        <v>888</v>
      </c>
      <c r="E13295" t="s">
        <v>296</v>
      </c>
      <c r="F13295" t="s">
        <v>297</v>
      </c>
      <c r="G13295" t="s">
        <v>21</v>
      </c>
      <c r="H13295">
        <v>2841933</v>
      </c>
      <c r="I13295" s="68" t="str">
        <f>VLOOKUP(E13295,Refs!$P$2:$R$29,3,FALSE)</f>
        <v>Y63</v>
      </c>
      <c r="J13295" s="68" t="str">
        <f>VLOOKUP(E13295,Refs!$P$2:$S$29,4,FALSE)</f>
        <v>North East and Yorkshire</v>
      </c>
      <c r="K13295" s="28">
        <f t="shared" si="421"/>
        <v>2841933</v>
      </c>
    </row>
    <row r="13296" spans="1:11" x14ac:dyDescent="0.35">
      <c r="A13296" s="69">
        <f t="shared" si="420"/>
        <v>45901</v>
      </c>
      <c r="B13296" t="s">
        <v>925</v>
      </c>
      <c r="C13296" t="s">
        <v>280</v>
      </c>
      <c r="D13296" t="s">
        <v>888</v>
      </c>
      <c r="E13296" t="s">
        <v>296</v>
      </c>
      <c r="F13296" t="s">
        <v>297</v>
      </c>
      <c r="G13296" t="s">
        <v>70</v>
      </c>
      <c r="H13296">
        <v>196</v>
      </c>
      <c r="I13296" s="68" t="str">
        <f>VLOOKUP(E13296,Refs!$P$2:$R$29,3,FALSE)</f>
        <v>Y63</v>
      </c>
      <c r="J13296" s="68" t="str">
        <f>VLOOKUP(E13296,Refs!$P$2:$S$29,4,FALSE)</f>
        <v>North East and Yorkshire</v>
      </c>
      <c r="K13296" s="28">
        <f t="shared" si="421"/>
        <v>196</v>
      </c>
    </row>
    <row r="13297" spans="1:11" x14ac:dyDescent="0.35">
      <c r="A13297" s="69">
        <f t="shared" si="420"/>
        <v>45901</v>
      </c>
      <c r="B13297" t="s">
        <v>925</v>
      </c>
      <c r="C13297" t="s">
        <v>280</v>
      </c>
      <c r="D13297" t="s">
        <v>888</v>
      </c>
      <c r="E13297" t="s">
        <v>296</v>
      </c>
      <c r="F13297" t="s">
        <v>297</v>
      </c>
      <c r="G13297" t="s">
        <v>71</v>
      </c>
      <c r="H13297">
        <v>506</v>
      </c>
      <c r="I13297" s="68" t="str">
        <f>VLOOKUP(E13297,Refs!$P$2:$R$29,3,FALSE)</f>
        <v>Y63</v>
      </c>
      <c r="J13297" s="68" t="str">
        <f>VLOOKUP(E13297,Refs!$P$2:$S$29,4,FALSE)</f>
        <v>North East and Yorkshire</v>
      </c>
      <c r="K13297" s="28">
        <f t="shared" si="421"/>
        <v>506</v>
      </c>
    </row>
    <row r="13298" spans="1:11" x14ac:dyDescent="0.35">
      <c r="A13298" s="69">
        <f t="shared" si="420"/>
        <v>45901</v>
      </c>
      <c r="B13298" t="s">
        <v>925</v>
      </c>
      <c r="C13298" t="s">
        <v>280</v>
      </c>
      <c r="D13298" t="s">
        <v>888</v>
      </c>
      <c r="E13298" t="s">
        <v>296</v>
      </c>
      <c r="F13298" t="s">
        <v>297</v>
      </c>
      <c r="G13298" t="s">
        <v>72</v>
      </c>
      <c r="H13298" t="s">
        <v>886</v>
      </c>
      <c r="I13298" s="68" t="str">
        <f>VLOOKUP(E13298,Refs!$P$2:$R$29,3,FALSE)</f>
        <v>Y63</v>
      </c>
      <c r="J13298" s="68" t="str">
        <f>VLOOKUP(E13298,Refs!$P$2:$S$29,4,FALSE)</f>
        <v>North East and Yorkshire</v>
      </c>
      <c r="K13298" s="28" t="str">
        <f t="shared" si="421"/>
        <v>-</v>
      </c>
    </row>
    <row r="13299" spans="1:11" x14ac:dyDescent="0.35">
      <c r="A13299" s="69">
        <f t="shared" si="420"/>
        <v>45901</v>
      </c>
      <c r="B13299" t="s">
        <v>925</v>
      </c>
      <c r="C13299" t="s">
        <v>280</v>
      </c>
      <c r="D13299" t="s">
        <v>888</v>
      </c>
      <c r="E13299" t="s">
        <v>296</v>
      </c>
      <c r="F13299" t="s">
        <v>297</v>
      </c>
      <c r="G13299" t="s">
        <v>73</v>
      </c>
      <c r="H13299">
        <v>8997</v>
      </c>
      <c r="I13299" s="68" t="str">
        <f>VLOOKUP(E13299,Refs!$P$2:$R$29,3,FALSE)</f>
        <v>Y63</v>
      </c>
      <c r="J13299" s="68" t="str">
        <f>VLOOKUP(E13299,Refs!$P$2:$S$29,4,FALSE)</f>
        <v>North East and Yorkshire</v>
      </c>
      <c r="K13299" s="28">
        <f t="shared" si="421"/>
        <v>8997</v>
      </c>
    </row>
    <row r="13300" spans="1:11" x14ac:dyDescent="0.35">
      <c r="A13300" s="69">
        <f t="shared" si="420"/>
        <v>45901</v>
      </c>
      <c r="B13300" t="s">
        <v>925</v>
      </c>
      <c r="C13300" t="s">
        <v>280</v>
      </c>
      <c r="D13300" t="s">
        <v>888</v>
      </c>
      <c r="E13300" t="s">
        <v>296</v>
      </c>
      <c r="F13300" t="s">
        <v>297</v>
      </c>
      <c r="G13300" t="s">
        <v>74</v>
      </c>
      <c r="H13300">
        <v>31905650</v>
      </c>
      <c r="I13300" s="68" t="str">
        <f>VLOOKUP(E13300,Refs!$P$2:$R$29,3,FALSE)</f>
        <v>Y63</v>
      </c>
      <c r="J13300" s="68" t="str">
        <f>VLOOKUP(E13300,Refs!$P$2:$S$29,4,FALSE)</f>
        <v>North East and Yorkshire</v>
      </c>
      <c r="K13300" s="28">
        <f t="shared" si="421"/>
        <v>31905650</v>
      </c>
    </row>
    <row r="13301" spans="1:11" x14ac:dyDescent="0.35">
      <c r="A13301" s="69">
        <f t="shared" si="420"/>
        <v>45901</v>
      </c>
      <c r="B13301" t="s">
        <v>925</v>
      </c>
      <c r="C13301" t="s">
        <v>280</v>
      </c>
      <c r="D13301" t="s">
        <v>888</v>
      </c>
      <c r="E13301" t="s">
        <v>296</v>
      </c>
      <c r="F13301" t="s">
        <v>297</v>
      </c>
      <c r="G13301" t="s">
        <v>26</v>
      </c>
      <c r="H13301">
        <v>78123</v>
      </c>
      <c r="I13301" s="68" t="str">
        <f>VLOOKUP(E13301,Refs!$P$2:$R$29,3,FALSE)</f>
        <v>Y63</v>
      </c>
      <c r="J13301" s="68" t="str">
        <f>VLOOKUP(E13301,Refs!$P$2:$S$29,4,FALSE)</f>
        <v>North East and Yorkshire</v>
      </c>
      <c r="K13301" s="28">
        <f t="shared" si="421"/>
        <v>78123</v>
      </c>
    </row>
    <row r="13302" spans="1:11" x14ac:dyDescent="0.35">
      <c r="A13302" s="69">
        <f t="shared" si="420"/>
        <v>45901</v>
      </c>
      <c r="B13302" t="s">
        <v>925</v>
      </c>
      <c r="C13302" t="s">
        <v>280</v>
      </c>
      <c r="D13302" t="s">
        <v>888</v>
      </c>
      <c r="E13302" t="s">
        <v>296</v>
      </c>
      <c r="F13302" t="s">
        <v>297</v>
      </c>
      <c r="G13302" t="s">
        <v>75</v>
      </c>
      <c r="H13302">
        <v>0</v>
      </c>
      <c r="I13302" s="68" t="str">
        <f>VLOOKUP(E13302,Refs!$P$2:$R$29,3,FALSE)</f>
        <v>Y63</v>
      </c>
      <c r="J13302" s="68" t="str">
        <f>VLOOKUP(E13302,Refs!$P$2:$S$29,4,FALSE)</f>
        <v>North East and Yorkshire</v>
      </c>
      <c r="K13302" s="28" t="str">
        <f t="shared" si="421"/>
        <v/>
      </c>
    </row>
    <row r="13303" spans="1:11" x14ac:dyDescent="0.35">
      <c r="A13303" s="69">
        <f t="shared" si="420"/>
        <v>45901</v>
      </c>
      <c r="B13303" t="s">
        <v>925</v>
      </c>
      <c r="C13303" t="s">
        <v>280</v>
      </c>
      <c r="D13303" t="s">
        <v>888</v>
      </c>
      <c r="E13303" t="s">
        <v>296</v>
      </c>
      <c r="F13303" t="s">
        <v>297</v>
      </c>
      <c r="G13303" t="s">
        <v>76</v>
      </c>
      <c r="H13303">
        <v>58069</v>
      </c>
      <c r="I13303" s="68" t="str">
        <f>VLOOKUP(E13303,Refs!$P$2:$R$29,3,FALSE)</f>
        <v>Y63</v>
      </c>
      <c r="J13303" s="68" t="str">
        <f>VLOOKUP(E13303,Refs!$P$2:$S$29,4,FALSE)</f>
        <v>North East and Yorkshire</v>
      </c>
      <c r="K13303" s="28">
        <f t="shared" si="421"/>
        <v>58069</v>
      </c>
    </row>
    <row r="13304" spans="1:11" x14ac:dyDescent="0.35">
      <c r="A13304" s="69">
        <f t="shared" si="420"/>
        <v>45901</v>
      </c>
      <c r="B13304" t="s">
        <v>925</v>
      </c>
      <c r="C13304" t="s">
        <v>280</v>
      </c>
      <c r="D13304" t="s">
        <v>888</v>
      </c>
      <c r="E13304" t="s">
        <v>296</v>
      </c>
      <c r="F13304" t="s">
        <v>297</v>
      </c>
      <c r="G13304" t="s">
        <v>77</v>
      </c>
      <c r="H13304">
        <v>11851</v>
      </c>
      <c r="I13304" s="68" t="str">
        <f>VLOOKUP(E13304,Refs!$P$2:$R$29,3,FALSE)</f>
        <v>Y63</v>
      </c>
      <c r="J13304" s="68" t="str">
        <f>VLOOKUP(E13304,Refs!$P$2:$S$29,4,FALSE)</f>
        <v>North East and Yorkshire</v>
      </c>
      <c r="K13304" s="28">
        <f t="shared" si="421"/>
        <v>11851</v>
      </c>
    </row>
    <row r="13305" spans="1:11" x14ac:dyDescent="0.35">
      <c r="A13305" s="69">
        <f t="shared" si="420"/>
        <v>45901</v>
      </c>
      <c r="B13305" t="s">
        <v>925</v>
      </c>
      <c r="C13305" t="s">
        <v>280</v>
      </c>
      <c r="D13305" t="s">
        <v>888</v>
      </c>
      <c r="E13305" t="s">
        <v>296</v>
      </c>
      <c r="F13305" t="s">
        <v>297</v>
      </c>
      <c r="G13305" t="s">
        <v>78</v>
      </c>
      <c r="H13305">
        <v>8199</v>
      </c>
      <c r="I13305" s="68" t="str">
        <f>VLOOKUP(E13305,Refs!$P$2:$R$29,3,FALSE)</f>
        <v>Y63</v>
      </c>
      <c r="J13305" s="68" t="str">
        <f>VLOOKUP(E13305,Refs!$P$2:$S$29,4,FALSE)</f>
        <v>North East and Yorkshire</v>
      </c>
      <c r="K13305" s="28">
        <f t="shared" si="421"/>
        <v>8199</v>
      </c>
    </row>
    <row r="13306" spans="1:11" x14ac:dyDescent="0.35">
      <c r="A13306" s="69">
        <f t="shared" si="420"/>
        <v>45901</v>
      </c>
      <c r="B13306" t="s">
        <v>925</v>
      </c>
      <c r="C13306" t="s">
        <v>280</v>
      </c>
      <c r="D13306" t="s">
        <v>888</v>
      </c>
      <c r="E13306" t="s">
        <v>296</v>
      </c>
      <c r="F13306" t="s">
        <v>297</v>
      </c>
      <c r="G13306" t="s">
        <v>79</v>
      </c>
      <c r="H13306">
        <v>4</v>
      </c>
      <c r="I13306" s="68" t="str">
        <f>VLOOKUP(E13306,Refs!$P$2:$R$29,3,FALSE)</f>
        <v>Y63</v>
      </c>
      <c r="J13306" s="68" t="str">
        <f>VLOOKUP(E13306,Refs!$P$2:$S$29,4,FALSE)</f>
        <v>North East and Yorkshire</v>
      </c>
      <c r="K13306" s="28">
        <f t="shared" si="421"/>
        <v>4</v>
      </c>
    </row>
    <row r="13307" spans="1:11" x14ac:dyDescent="0.35">
      <c r="A13307" s="69">
        <f t="shared" si="420"/>
        <v>45901</v>
      </c>
      <c r="B13307" t="s">
        <v>925</v>
      </c>
      <c r="C13307" t="s">
        <v>280</v>
      </c>
      <c r="D13307" t="s">
        <v>888</v>
      </c>
      <c r="E13307" t="s">
        <v>296</v>
      </c>
      <c r="F13307" t="s">
        <v>297</v>
      </c>
      <c r="G13307" t="s">
        <v>25</v>
      </c>
      <c r="H13307">
        <v>27094</v>
      </c>
      <c r="I13307" s="68" t="str">
        <f>VLOOKUP(E13307,Refs!$P$2:$R$29,3,FALSE)</f>
        <v>Y63</v>
      </c>
      <c r="J13307" s="68" t="str">
        <f>VLOOKUP(E13307,Refs!$P$2:$S$29,4,FALSE)</f>
        <v>North East and Yorkshire</v>
      </c>
      <c r="K13307" s="28">
        <f t="shared" si="421"/>
        <v>27094</v>
      </c>
    </row>
    <row r="13308" spans="1:11" x14ac:dyDescent="0.35">
      <c r="A13308" s="69">
        <f t="shared" si="420"/>
        <v>45901</v>
      </c>
      <c r="B13308" t="s">
        <v>925</v>
      </c>
      <c r="C13308" t="s">
        <v>280</v>
      </c>
      <c r="D13308" t="s">
        <v>888</v>
      </c>
      <c r="E13308" t="s">
        <v>296</v>
      </c>
      <c r="F13308" t="s">
        <v>297</v>
      </c>
      <c r="G13308" t="s">
        <v>80</v>
      </c>
      <c r="H13308">
        <v>172</v>
      </c>
      <c r="I13308" s="68" t="str">
        <f>VLOOKUP(E13308,Refs!$P$2:$R$29,3,FALSE)</f>
        <v>Y63</v>
      </c>
      <c r="J13308" s="68" t="str">
        <f>VLOOKUP(E13308,Refs!$P$2:$S$29,4,FALSE)</f>
        <v>North East and Yorkshire</v>
      </c>
      <c r="K13308" s="28">
        <f t="shared" si="421"/>
        <v>172</v>
      </c>
    </row>
    <row r="13309" spans="1:11" x14ac:dyDescent="0.35">
      <c r="A13309" s="69">
        <f t="shared" si="420"/>
        <v>45901</v>
      </c>
      <c r="B13309" t="s">
        <v>925</v>
      </c>
      <c r="C13309" t="s">
        <v>280</v>
      </c>
      <c r="D13309" t="s">
        <v>888</v>
      </c>
      <c r="E13309" t="s">
        <v>296</v>
      </c>
      <c r="F13309" t="s">
        <v>297</v>
      </c>
      <c r="G13309" t="s">
        <v>81</v>
      </c>
      <c r="H13309">
        <v>7828</v>
      </c>
      <c r="I13309" s="68" t="str">
        <f>VLOOKUP(E13309,Refs!$P$2:$R$29,3,FALSE)</f>
        <v>Y63</v>
      </c>
      <c r="J13309" s="68" t="str">
        <f>VLOOKUP(E13309,Refs!$P$2:$S$29,4,FALSE)</f>
        <v>North East and Yorkshire</v>
      </c>
      <c r="K13309" s="28">
        <f t="shared" si="421"/>
        <v>7828</v>
      </c>
    </row>
    <row r="13310" spans="1:11" x14ac:dyDescent="0.35">
      <c r="A13310" s="69">
        <f t="shared" si="420"/>
        <v>45901</v>
      </c>
      <c r="B13310" t="s">
        <v>925</v>
      </c>
      <c r="C13310" t="s">
        <v>280</v>
      </c>
      <c r="D13310" t="s">
        <v>888</v>
      </c>
      <c r="E13310" t="s">
        <v>296</v>
      </c>
      <c r="F13310" t="s">
        <v>297</v>
      </c>
      <c r="G13310" t="s">
        <v>82</v>
      </c>
      <c r="H13310">
        <v>2872</v>
      </c>
      <c r="I13310" s="68" t="str">
        <f>VLOOKUP(E13310,Refs!$P$2:$R$29,3,FALSE)</f>
        <v>Y63</v>
      </c>
      <c r="J13310" s="68" t="str">
        <f>VLOOKUP(E13310,Refs!$P$2:$S$29,4,FALSE)</f>
        <v>North East and Yorkshire</v>
      </c>
      <c r="K13310" s="28">
        <f t="shared" si="421"/>
        <v>2872</v>
      </c>
    </row>
    <row r="13311" spans="1:11" x14ac:dyDescent="0.35">
      <c r="A13311" s="69">
        <f t="shared" si="420"/>
        <v>45901</v>
      </c>
      <c r="B13311" t="s">
        <v>925</v>
      </c>
      <c r="C13311" t="s">
        <v>280</v>
      </c>
      <c r="D13311" t="s">
        <v>888</v>
      </c>
      <c r="E13311" t="s">
        <v>296</v>
      </c>
      <c r="F13311" t="s">
        <v>297</v>
      </c>
      <c r="G13311" t="s">
        <v>83</v>
      </c>
      <c r="H13311">
        <v>3172</v>
      </c>
      <c r="I13311" s="68" t="str">
        <f>VLOOKUP(E13311,Refs!$P$2:$R$29,3,FALSE)</f>
        <v>Y63</v>
      </c>
      <c r="J13311" s="68" t="str">
        <f>VLOOKUP(E13311,Refs!$P$2:$S$29,4,FALSE)</f>
        <v>North East and Yorkshire</v>
      </c>
      <c r="K13311" s="28">
        <f t="shared" si="421"/>
        <v>3172</v>
      </c>
    </row>
    <row r="13312" spans="1:11" x14ac:dyDescent="0.35">
      <c r="A13312" s="69">
        <f t="shared" si="420"/>
        <v>45901</v>
      </c>
      <c r="B13312" t="s">
        <v>925</v>
      </c>
      <c r="C13312" t="s">
        <v>280</v>
      </c>
      <c r="D13312" t="s">
        <v>888</v>
      </c>
      <c r="E13312" t="s">
        <v>296</v>
      </c>
      <c r="F13312" t="s">
        <v>297</v>
      </c>
      <c r="G13312" t="s">
        <v>84</v>
      </c>
      <c r="H13312">
        <v>10842</v>
      </c>
      <c r="I13312" s="68" t="str">
        <f>VLOOKUP(E13312,Refs!$P$2:$R$29,3,FALSE)</f>
        <v>Y63</v>
      </c>
      <c r="J13312" s="68" t="str">
        <f>VLOOKUP(E13312,Refs!$P$2:$S$29,4,FALSE)</f>
        <v>North East and Yorkshire</v>
      </c>
      <c r="K13312" s="28">
        <f t="shared" si="421"/>
        <v>10842</v>
      </c>
    </row>
    <row r="13313" spans="1:11" x14ac:dyDescent="0.35">
      <c r="A13313" s="69">
        <f t="shared" si="420"/>
        <v>45901</v>
      </c>
      <c r="B13313" t="s">
        <v>925</v>
      </c>
      <c r="C13313" t="s">
        <v>280</v>
      </c>
      <c r="D13313" t="s">
        <v>888</v>
      </c>
      <c r="E13313" t="s">
        <v>296</v>
      </c>
      <c r="F13313" t="s">
        <v>297</v>
      </c>
      <c r="G13313" t="s">
        <v>85</v>
      </c>
      <c r="H13313">
        <v>2830</v>
      </c>
      <c r="I13313" s="68" t="str">
        <f>VLOOKUP(E13313,Refs!$P$2:$R$29,3,FALSE)</f>
        <v>Y63</v>
      </c>
      <c r="J13313" s="68" t="str">
        <f>VLOOKUP(E13313,Refs!$P$2:$S$29,4,FALSE)</f>
        <v>North East and Yorkshire</v>
      </c>
      <c r="K13313" s="28">
        <f t="shared" si="421"/>
        <v>2830</v>
      </c>
    </row>
    <row r="13314" spans="1:11" x14ac:dyDescent="0.35">
      <c r="A13314" s="69">
        <f t="shared" si="420"/>
        <v>45901</v>
      </c>
      <c r="B13314" t="s">
        <v>925</v>
      </c>
      <c r="C13314" t="s">
        <v>280</v>
      </c>
      <c r="D13314" t="s">
        <v>888</v>
      </c>
      <c r="E13314" t="s">
        <v>296</v>
      </c>
      <c r="F13314" t="s">
        <v>297</v>
      </c>
      <c r="G13314" t="s">
        <v>86</v>
      </c>
      <c r="H13314">
        <v>1447</v>
      </c>
      <c r="I13314" s="68" t="str">
        <f>VLOOKUP(E13314,Refs!$P$2:$R$29,3,FALSE)</f>
        <v>Y63</v>
      </c>
      <c r="J13314" s="68" t="str">
        <f>VLOOKUP(E13314,Refs!$P$2:$S$29,4,FALSE)</f>
        <v>North East and Yorkshire</v>
      </c>
      <c r="K13314" s="28">
        <f t="shared" si="421"/>
        <v>1447</v>
      </c>
    </row>
    <row r="13315" spans="1:11" x14ac:dyDescent="0.35">
      <c r="A13315" s="69">
        <f t="shared" ref="A13315:A13378" si="422">DATEVALUE(RIGHT(B13315,8))</f>
        <v>45901</v>
      </c>
      <c r="B13315" t="s">
        <v>925</v>
      </c>
      <c r="C13315" t="s">
        <v>280</v>
      </c>
      <c r="D13315" t="s">
        <v>888</v>
      </c>
      <c r="E13315" t="s">
        <v>296</v>
      </c>
      <c r="F13315" t="s">
        <v>297</v>
      </c>
      <c r="G13315" t="s">
        <v>87</v>
      </c>
      <c r="H13315">
        <v>5245</v>
      </c>
      <c r="I13315" s="68" t="str">
        <f>VLOOKUP(E13315,Refs!$P$2:$R$29,3,FALSE)</f>
        <v>Y63</v>
      </c>
      <c r="J13315" s="68" t="str">
        <f>VLOOKUP(E13315,Refs!$P$2:$S$29,4,FALSE)</f>
        <v>North East and Yorkshire</v>
      </c>
      <c r="K13315" s="28">
        <f t="shared" si="421"/>
        <v>5245</v>
      </c>
    </row>
    <row r="13316" spans="1:11" x14ac:dyDescent="0.35">
      <c r="A13316" s="69">
        <f t="shared" si="422"/>
        <v>45901</v>
      </c>
      <c r="B13316" t="s">
        <v>925</v>
      </c>
      <c r="C13316" t="s">
        <v>280</v>
      </c>
      <c r="D13316" t="s">
        <v>888</v>
      </c>
      <c r="E13316" t="s">
        <v>296</v>
      </c>
      <c r="F13316" t="s">
        <v>297</v>
      </c>
      <c r="G13316" t="s">
        <v>88</v>
      </c>
      <c r="H13316">
        <v>18142</v>
      </c>
      <c r="I13316" s="68" t="str">
        <f>VLOOKUP(E13316,Refs!$P$2:$R$29,3,FALSE)</f>
        <v>Y63</v>
      </c>
      <c r="J13316" s="68" t="str">
        <f>VLOOKUP(E13316,Refs!$P$2:$S$29,4,FALSE)</f>
        <v>North East and Yorkshire</v>
      </c>
      <c r="K13316" s="28">
        <f t="shared" si="421"/>
        <v>18142</v>
      </c>
    </row>
    <row r="13317" spans="1:11" x14ac:dyDescent="0.35">
      <c r="A13317" s="69">
        <f t="shared" si="422"/>
        <v>45901</v>
      </c>
      <c r="B13317" t="s">
        <v>925</v>
      </c>
      <c r="C13317" t="s">
        <v>280</v>
      </c>
      <c r="D13317" t="s">
        <v>888</v>
      </c>
      <c r="E13317" t="s">
        <v>296</v>
      </c>
      <c r="F13317" t="s">
        <v>297</v>
      </c>
      <c r="G13317" t="s">
        <v>89</v>
      </c>
      <c r="H13317">
        <v>78123</v>
      </c>
      <c r="I13317" s="68" t="str">
        <f>VLOOKUP(E13317,Refs!$P$2:$R$29,3,FALSE)</f>
        <v>Y63</v>
      </c>
      <c r="J13317" s="68" t="str">
        <f>VLOOKUP(E13317,Refs!$P$2:$S$29,4,FALSE)</f>
        <v>North East and Yorkshire</v>
      </c>
      <c r="K13317" s="28">
        <f t="shared" si="421"/>
        <v>78123</v>
      </c>
    </row>
    <row r="13318" spans="1:11" x14ac:dyDescent="0.35">
      <c r="A13318" s="69">
        <f t="shared" si="422"/>
        <v>45901</v>
      </c>
      <c r="B13318" t="s">
        <v>925</v>
      </c>
      <c r="C13318" t="s">
        <v>280</v>
      </c>
      <c r="D13318" t="s">
        <v>888</v>
      </c>
      <c r="E13318" t="s">
        <v>296</v>
      </c>
      <c r="F13318" t="s">
        <v>297</v>
      </c>
      <c r="G13318" t="s">
        <v>27</v>
      </c>
      <c r="H13318">
        <v>11524</v>
      </c>
      <c r="I13318" s="68" t="str">
        <f>VLOOKUP(E13318,Refs!$P$2:$R$29,3,FALSE)</f>
        <v>Y63</v>
      </c>
      <c r="J13318" s="68" t="str">
        <f>VLOOKUP(E13318,Refs!$P$2:$S$29,4,FALSE)</f>
        <v>North East and Yorkshire</v>
      </c>
      <c r="K13318" s="28">
        <f t="shared" si="421"/>
        <v>11524</v>
      </c>
    </row>
    <row r="13319" spans="1:11" x14ac:dyDescent="0.35">
      <c r="A13319" s="69">
        <f t="shared" si="422"/>
        <v>45901</v>
      </c>
      <c r="B13319" t="s">
        <v>925</v>
      </c>
      <c r="C13319" t="s">
        <v>280</v>
      </c>
      <c r="D13319" t="s">
        <v>888</v>
      </c>
      <c r="E13319" t="s">
        <v>296</v>
      </c>
      <c r="F13319" t="s">
        <v>297</v>
      </c>
      <c r="G13319" t="s">
        <v>29</v>
      </c>
      <c r="H13319">
        <v>14393</v>
      </c>
      <c r="I13319" s="68" t="str">
        <f>VLOOKUP(E13319,Refs!$P$2:$R$29,3,FALSE)</f>
        <v>Y63</v>
      </c>
      <c r="J13319" s="68" t="str">
        <f>VLOOKUP(E13319,Refs!$P$2:$S$29,4,FALSE)</f>
        <v>North East and Yorkshire</v>
      </c>
      <c r="K13319" s="28">
        <f t="shared" si="421"/>
        <v>14393</v>
      </c>
    </row>
    <row r="13320" spans="1:11" x14ac:dyDescent="0.35">
      <c r="A13320" s="69">
        <f t="shared" si="422"/>
        <v>45901</v>
      </c>
      <c r="B13320" t="s">
        <v>925</v>
      </c>
      <c r="C13320" t="s">
        <v>280</v>
      </c>
      <c r="D13320" t="s">
        <v>888</v>
      </c>
      <c r="E13320" t="s">
        <v>296</v>
      </c>
      <c r="F13320" t="s">
        <v>297</v>
      </c>
      <c r="G13320" t="s">
        <v>90</v>
      </c>
      <c r="H13320">
        <v>6101</v>
      </c>
      <c r="I13320" s="68" t="str">
        <f>VLOOKUP(E13320,Refs!$P$2:$R$29,3,FALSE)</f>
        <v>Y63</v>
      </c>
      <c r="J13320" s="68" t="str">
        <f>VLOOKUP(E13320,Refs!$P$2:$S$29,4,FALSE)</f>
        <v>North East and Yorkshire</v>
      </c>
      <c r="K13320" s="28">
        <f t="shared" si="421"/>
        <v>6101</v>
      </c>
    </row>
    <row r="13321" spans="1:11" x14ac:dyDescent="0.35">
      <c r="A13321" s="69">
        <f t="shared" si="422"/>
        <v>45901</v>
      </c>
      <c r="B13321" t="s">
        <v>925</v>
      </c>
      <c r="C13321" t="s">
        <v>280</v>
      </c>
      <c r="D13321" t="s">
        <v>888</v>
      </c>
      <c r="E13321" t="s">
        <v>296</v>
      </c>
      <c r="F13321" t="s">
        <v>297</v>
      </c>
      <c r="G13321" t="s">
        <v>91</v>
      </c>
      <c r="H13321">
        <v>20</v>
      </c>
      <c r="I13321" s="68" t="str">
        <f>VLOOKUP(E13321,Refs!$P$2:$R$29,3,FALSE)</f>
        <v>Y63</v>
      </c>
      <c r="J13321" s="68" t="str">
        <f>VLOOKUP(E13321,Refs!$P$2:$S$29,4,FALSE)</f>
        <v>North East and Yorkshire</v>
      </c>
      <c r="K13321" s="28">
        <f t="shared" si="421"/>
        <v>20</v>
      </c>
    </row>
    <row r="13322" spans="1:11" x14ac:dyDescent="0.35">
      <c r="A13322" s="69">
        <f t="shared" si="422"/>
        <v>45901</v>
      </c>
      <c r="B13322" t="s">
        <v>925</v>
      </c>
      <c r="C13322" t="s">
        <v>280</v>
      </c>
      <c r="D13322" t="s">
        <v>888</v>
      </c>
      <c r="E13322" t="s">
        <v>296</v>
      </c>
      <c r="F13322" t="s">
        <v>297</v>
      </c>
      <c r="G13322" t="s">
        <v>92</v>
      </c>
      <c r="H13322">
        <v>8573</v>
      </c>
      <c r="I13322" s="68" t="str">
        <f>VLOOKUP(E13322,Refs!$P$2:$R$29,3,FALSE)</f>
        <v>Y63</v>
      </c>
      <c r="J13322" s="68" t="str">
        <f>VLOOKUP(E13322,Refs!$P$2:$S$29,4,FALSE)</f>
        <v>North East and Yorkshire</v>
      </c>
      <c r="K13322" s="28">
        <f t="shared" si="421"/>
        <v>8573</v>
      </c>
    </row>
    <row r="13323" spans="1:11" x14ac:dyDescent="0.35">
      <c r="A13323" s="69">
        <f t="shared" si="422"/>
        <v>45901</v>
      </c>
      <c r="B13323" t="s">
        <v>925</v>
      </c>
      <c r="C13323" t="s">
        <v>280</v>
      </c>
      <c r="D13323" t="s">
        <v>888</v>
      </c>
      <c r="E13323" t="s">
        <v>296</v>
      </c>
      <c r="F13323" t="s">
        <v>297</v>
      </c>
      <c r="G13323" t="s">
        <v>93</v>
      </c>
      <c r="H13323">
        <v>384</v>
      </c>
      <c r="I13323" s="68" t="str">
        <f>VLOOKUP(E13323,Refs!$P$2:$R$29,3,FALSE)</f>
        <v>Y63</v>
      </c>
      <c r="J13323" s="68" t="str">
        <f>VLOOKUP(E13323,Refs!$P$2:$S$29,4,FALSE)</f>
        <v>North East and Yorkshire</v>
      </c>
      <c r="K13323" s="28">
        <f t="shared" si="421"/>
        <v>384</v>
      </c>
    </row>
    <row r="13324" spans="1:11" x14ac:dyDescent="0.35">
      <c r="A13324" s="69">
        <f t="shared" si="422"/>
        <v>45901</v>
      </c>
      <c r="B13324" t="s">
        <v>925</v>
      </c>
      <c r="C13324" t="s">
        <v>280</v>
      </c>
      <c r="D13324" t="s">
        <v>888</v>
      </c>
      <c r="E13324" t="s">
        <v>296</v>
      </c>
      <c r="F13324" t="s">
        <v>297</v>
      </c>
      <c r="G13324" t="s">
        <v>94</v>
      </c>
      <c r="H13324">
        <v>2236</v>
      </c>
      <c r="I13324" s="68" t="str">
        <f>VLOOKUP(E13324,Refs!$P$2:$R$29,3,FALSE)</f>
        <v>Y63</v>
      </c>
      <c r="J13324" s="68" t="str">
        <f>VLOOKUP(E13324,Refs!$P$2:$S$29,4,FALSE)</f>
        <v>North East and Yorkshire</v>
      </c>
      <c r="K13324" s="28">
        <f t="shared" si="421"/>
        <v>2236</v>
      </c>
    </row>
    <row r="13325" spans="1:11" x14ac:dyDescent="0.35">
      <c r="A13325" s="69">
        <f t="shared" si="422"/>
        <v>45901</v>
      </c>
      <c r="B13325" t="s">
        <v>925</v>
      </c>
      <c r="C13325" t="s">
        <v>280</v>
      </c>
      <c r="D13325" t="s">
        <v>888</v>
      </c>
      <c r="E13325" t="s">
        <v>296</v>
      </c>
      <c r="F13325" t="s">
        <v>297</v>
      </c>
      <c r="G13325" t="s">
        <v>95</v>
      </c>
      <c r="H13325">
        <v>103</v>
      </c>
      <c r="I13325" s="68" t="str">
        <f>VLOOKUP(E13325,Refs!$P$2:$R$29,3,FALSE)</f>
        <v>Y63</v>
      </c>
      <c r="J13325" s="68" t="str">
        <f>VLOOKUP(E13325,Refs!$P$2:$S$29,4,FALSE)</f>
        <v>North East and Yorkshire</v>
      </c>
      <c r="K13325" s="28">
        <f t="shared" si="421"/>
        <v>103</v>
      </c>
    </row>
    <row r="13326" spans="1:11" x14ac:dyDescent="0.35">
      <c r="A13326" s="69">
        <f t="shared" si="422"/>
        <v>45901</v>
      </c>
      <c r="B13326" t="s">
        <v>925</v>
      </c>
      <c r="C13326" t="s">
        <v>280</v>
      </c>
      <c r="D13326" t="s">
        <v>888</v>
      </c>
      <c r="E13326" t="s">
        <v>296</v>
      </c>
      <c r="F13326" t="s">
        <v>297</v>
      </c>
      <c r="G13326" t="s">
        <v>96</v>
      </c>
      <c r="H13326">
        <v>4542</v>
      </c>
      <c r="I13326" s="68" t="str">
        <f>VLOOKUP(E13326,Refs!$P$2:$R$29,3,FALSE)</f>
        <v>Y63</v>
      </c>
      <c r="J13326" s="68" t="str">
        <f>VLOOKUP(E13326,Refs!$P$2:$S$29,4,FALSE)</f>
        <v>North East and Yorkshire</v>
      </c>
      <c r="K13326" s="28">
        <f t="shared" si="421"/>
        <v>4542</v>
      </c>
    </row>
    <row r="13327" spans="1:11" x14ac:dyDescent="0.35">
      <c r="A13327" s="69">
        <f t="shared" si="422"/>
        <v>45901</v>
      </c>
      <c r="B13327" t="s">
        <v>925</v>
      </c>
      <c r="C13327" t="s">
        <v>280</v>
      </c>
      <c r="D13327" t="s">
        <v>888</v>
      </c>
      <c r="E13327" t="s">
        <v>296</v>
      </c>
      <c r="F13327" t="s">
        <v>297</v>
      </c>
      <c r="G13327" t="s">
        <v>31</v>
      </c>
      <c r="H13327">
        <v>3108</v>
      </c>
      <c r="I13327" s="68" t="str">
        <f>VLOOKUP(E13327,Refs!$P$2:$R$29,3,FALSE)</f>
        <v>Y63</v>
      </c>
      <c r="J13327" s="68" t="str">
        <f>VLOOKUP(E13327,Refs!$P$2:$S$29,4,FALSE)</f>
        <v>North East and Yorkshire</v>
      </c>
      <c r="K13327" s="28">
        <f t="shared" si="421"/>
        <v>3108</v>
      </c>
    </row>
    <row r="13328" spans="1:11" x14ac:dyDescent="0.35">
      <c r="A13328" s="69">
        <f t="shared" si="422"/>
        <v>45901</v>
      </c>
      <c r="B13328" t="s">
        <v>925</v>
      </c>
      <c r="C13328" t="s">
        <v>280</v>
      </c>
      <c r="D13328" t="s">
        <v>888</v>
      </c>
      <c r="E13328" t="s">
        <v>296</v>
      </c>
      <c r="F13328" t="s">
        <v>297</v>
      </c>
      <c r="G13328" t="s">
        <v>97</v>
      </c>
      <c r="H13328">
        <v>6951</v>
      </c>
      <c r="I13328" s="68" t="str">
        <f>VLOOKUP(E13328,Refs!$P$2:$R$29,3,FALSE)</f>
        <v>Y63</v>
      </c>
      <c r="J13328" s="68" t="str">
        <f>VLOOKUP(E13328,Refs!$P$2:$S$29,4,FALSE)</f>
        <v>North East and Yorkshire</v>
      </c>
      <c r="K13328" s="28">
        <f t="shared" si="421"/>
        <v>6951</v>
      </c>
    </row>
    <row r="13329" spans="1:11" x14ac:dyDescent="0.35">
      <c r="A13329" s="69">
        <f t="shared" si="422"/>
        <v>45901</v>
      </c>
      <c r="B13329" t="s">
        <v>925</v>
      </c>
      <c r="C13329" t="s">
        <v>280</v>
      </c>
      <c r="D13329" t="s">
        <v>888</v>
      </c>
      <c r="E13329" t="s">
        <v>296</v>
      </c>
      <c r="F13329" t="s">
        <v>297</v>
      </c>
      <c r="G13329" t="s">
        <v>98</v>
      </c>
      <c r="H13329">
        <v>5630</v>
      </c>
      <c r="I13329" s="68" t="str">
        <f>VLOOKUP(E13329,Refs!$P$2:$R$29,3,FALSE)</f>
        <v>Y63</v>
      </c>
      <c r="J13329" s="68" t="str">
        <f>VLOOKUP(E13329,Refs!$P$2:$S$29,4,FALSE)</f>
        <v>North East and Yorkshire</v>
      </c>
      <c r="K13329" s="28">
        <f t="shared" si="421"/>
        <v>5630</v>
      </c>
    </row>
    <row r="13330" spans="1:11" x14ac:dyDescent="0.35">
      <c r="A13330" s="69">
        <f t="shared" si="422"/>
        <v>45901</v>
      </c>
      <c r="B13330" t="s">
        <v>925</v>
      </c>
      <c r="C13330" t="s">
        <v>280</v>
      </c>
      <c r="D13330" t="s">
        <v>888</v>
      </c>
      <c r="E13330" t="s">
        <v>296</v>
      </c>
      <c r="F13330" t="s">
        <v>297</v>
      </c>
      <c r="G13330" t="s">
        <v>99</v>
      </c>
      <c r="H13330">
        <v>4277</v>
      </c>
      <c r="I13330" s="68" t="str">
        <f>VLOOKUP(E13330,Refs!$P$2:$R$29,3,FALSE)</f>
        <v>Y63</v>
      </c>
      <c r="J13330" s="68" t="str">
        <f>VLOOKUP(E13330,Refs!$P$2:$S$29,4,FALSE)</f>
        <v>North East and Yorkshire</v>
      </c>
      <c r="K13330" s="28">
        <f t="shared" si="421"/>
        <v>4277</v>
      </c>
    </row>
    <row r="13331" spans="1:11" x14ac:dyDescent="0.35">
      <c r="A13331" s="69">
        <f t="shared" si="422"/>
        <v>45901</v>
      </c>
      <c r="B13331" t="s">
        <v>925</v>
      </c>
      <c r="C13331" t="s">
        <v>280</v>
      </c>
      <c r="D13331" t="s">
        <v>888</v>
      </c>
      <c r="E13331" t="s">
        <v>296</v>
      </c>
      <c r="F13331" t="s">
        <v>297</v>
      </c>
      <c r="G13331" t="s">
        <v>100</v>
      </c>
      <c r="H13331">
        <v>2062</v>
      </c>
      <c r="I13331" s="68" t="str">
        <f>VLOOKUP(E13331,Refs!$P$2:$R$29,3,FALSE)</f>
        <v>Y63</v>
      </c>
      <c r="J13331" s="68" t="str">
        <f>VLOOKUP(E13331,Refs!$P$2:$S$29,4,FALSE)</f>
        <v>North East and Yorkshire</v>
      </c>
      <c r="K13331" s="28">
        <f t="shared" si="421"/>
        <v>2062</v>
      </c>
    </row>
    <row r="13332" spans="1:11" x14ac:dyDescent="0.35">
      <c r="A13332" s="69">
        <f t="shared" si="422"/>
        <v>45901</v>
      </c>
      <c r="B13332" t="s">
        <v>925</v>
      </c>
      <c r="C13332" t="s">
        <v>280</v>
      </c>
      <c r="D13332" t="s">
        <v>888</v>
      </c>
      <c r="E13332" t="s">
        <v>296</v>
      </c>
      <c r="F13332" t="s">
        <v>297</v>
      </c>
      <c r="G13332" t="s">
        <v>101</v>
      </c>
      <c r="H13332">
        <v>1092</v>
      </c>
      <c r="I13332" s="68" t="str">
        <f>VLOOKUP(E13332,Refs!$P$2:$R$29,3,FALSE)</f>
        <v>Y63</v>
      </c>
      <c r="J13332" s="68" t="str">
        <f>VLOOKUP(E13332,Refs!$P$2:$S$29,4,FALSE)</f>
        <v>North East and Yorkshire</v>
      </c>
      <c r="K13332" s="28">
        <f t="shared" si="421"/>
        <v>1092</v>
      </c>
    </row>
    <row r="13333" spans="1:11" x14ac:dyDescent="0.35">
      <c r="A13333" s="69">
        <f t="shared" si="422"/>
        <v>45901</v>
      </c>
      <c r="B13333" t="s">
        <v>925</v>
      </c>
      <c r="C13333" t="s">
        <v>280</v>
      </c>
      <c r="D13333" t="s">
        <v>888</v>
      </c>
      <c r="E13333" t="s">
        <v>296</v>
      </c>
      <c r="F13333" t="s">
        <v>297</v>
      </c>
      <c r="G13333" t="s">
        <v>102</v>
      </c>
      <c r="H13333">
        <v>753</v>
      </c>
      <c r="I13333" s="68" t="str">
        <f>VLOOKUP(E13333,Refs!$P$2:$R$29,3,FALSE)</f>
        <v>Y63</v>
      </c>
      <c r="J13333" s="68" t="str">
        <f>VLOOKUP(E13333,Refs!$P$2:$S$29,4,FALSE)</f>
        <v>North East and Yorkshire</v>
      </c>
      <c r="K13333" s="28">
        <f t="shared" si="421"/>
        <v>753</v>
      </c>
    </row>
    <row r="13334" spans="1:11" x14ac:dyDescent="0.35">
      <c r="A13334" s="69">
        <f t="shared" si="422"/>
        <v>45901</v>
      </c>
      <c r="B13334" t="s">
        <v>925</v>
      </c>
      <c r="C13334" t="s">
        <v>280</v>
      </c>
      <c r="D13334" t="s">
        <v>888</v>
      </c>
      <c r="E13334" t="s">
        <v>296</v>
      </c>
      <c r="F13334" t="s">
        <v>297</v>
      </c>
      <c r="G13334" t="s">
        <v>103</v>
      </c>
      <c r="H13334">
        <v>1970</v>
      </c>
      <c r="I13334" s="68" t="str">
        <f>VLOOKUP(E13334,Refs!$P$2:$R$29,3,FALSE)</f>
        <v>Y63</v>
      </c>
      <c r="J13334" s="68" t="str">
        <f>VLOOKUP(E13334,Refs!$P$2:$S$29,4,FALSE)</f>
        <v>North East and Yorkshire</v>
      </c>
      <c r="K13334" s="28">
        <f t="shared" si="421"/>
        <v>1970</v>
      </c>
    </row>
    <row r="13335" spans="1:11" x14ac:dyDescent="0.35">
      <c r="A13335" s="69">
        <f t="shared" si="422"/>
        <v>45901</v>
      </c>
      <c r="B13335" t="s">
        <v>925</v>
      </c>
      <c r="C13335" t="s">
        <v>280</v>
      </c>
      <c r="D13335" t="s">
        <v>888</v>
      </c>
      <c r="E13335" t="s">
        <v>296</v>
      </c>
      <c r="F13335" t="s">
        <v>297</v>
      </c>
      <c r="G13335" t="s">
        <v>104</v>
      </c>
      <c r="H13335">
        <v>11240373</v>
      </c>
      <c r="I13335" s="68" t="str">
        <f>VLOOKUP(E13335,Refs!$P$2:$R$29,3,FALSE)</f>
        <v>Y63</v>
      </c>
      <c r="J13335" s="68" t="str">
        <f>VLOOKUP(E13335,Refs!$P$2:$S$29,4,FALSE)</f>
        <v>North East and Yorkshire</v>
      </c>
      <c r="K13335" s="28">
        <f t="shared" si="421"/>
        <v>11240373</v>
      </c>
    </row>
    <row r="13336" spans="1:11" x14ac:dyDescent="0.35">
      <c r="A13336" s="69">
        <f t="shared" si="422"/>
        <v>45901</v>
      </c>
      <c r="B13336" t="s">
        <v>925</v>
      </c>
      <c r="C13336" t="s">
        <v>280</v>
      </c>
      <c r="D13336" t="s">
        <v>888</v>
      </c>
      <c r="E13336" t="s">
        <v>296</v>
      </c>
      <c r="F13336" t="s">
        <v>297</v>
      </c>
      <c r="G13336" t="s">
        <v>105</v>
      </c>
      <c r="H13336">
        <v>13523</v>
      </c>
      <c r="I13336" s="68" t="str">
        <f>VLOOKUP(E13336,Refs!$P$2:$R$29,3,FALSE)</f>
        <v>Y63</v>
      </c>
      <c r="J13336" s="68" t="str">
        <f>VLOOKUP(E13336,Refs!$P$2:$S$29,4,FALSE)</f>
        <v>North East and Yorkshire</v>
      </c>
      <c r="K13336" s="28">
        <f t="shared" si="421"/>
        <v>13523</v>
      </c>
    </row>
    <row r="13337" spans="1:11" x14ac:dyDescent="0.35">
      <c r="A13337" s="69">
        <f t="shared" si="422"/>
        <v>45901</v>
      </c>
      <c r="B13337" t="s">
        <v>925</v>
      </c>
      <c r="C13337" t="s">
        <v>280</v>
      </c>
      <c r="D13337" t="s">
        <v>888</v>
      </c>
      <c r="E13337" t="s">
        <v>296</v>
      </c>
      <c r="F13337" t="s">
        <v>297</v>
      </c>
      <c r="G13337" t="s">
        <v>106</v>
      </c>
      <c r="H13337">
        <v>2611</v>
      </c>
      <c r="I13337" s="68" t="str">
        <f>VLOOKUP(E13337,Refs!$P$2:$R$29,3,FALSE)</f>
        <v>Y63</v>
      </c>
      <c r="J13337" s="68" t="str">
        <f>VLOOKUP(E13337,Refs!$P$2:$S$29,4,FALSE)</f>
        <v>North East and Yorkshire</v>
      </c>
      <c r="K13337" s="28">
        <f t="shared" si="421"/>
        <v>2611</v>
      </c>
    </row>
    <row r="13338" spans="1:11" x14ac:dyDescent="0.35">
      <c r="A13338" s="69">
        <f t="shared" si="422"/>
        <v>45901</v>
      </c>
      <c r="B13338" t="s">
        <v>925</v>
      </c>
      <c r="C13338" t="s">
        <v>280</v>
      </c>
      <c r="D13338" t="s">
        <v>888</v>
      </c>
      <c r="E13338" t="s">
        <v>296</v>
      </c>
      <c r="F13338" t="s">
        <v>297</v>
      </c>
      <c r="G13338" t="s">
        <v>107</v>
      </c>
      <c r="H13338">
        <v>155</v>
      </c>
      <c r="I13338" s="68" t="str">
        <f>VLOOKUP(E13338,Refs!$P$2:$R$29,3,FALSE)</f>
        <v>Y63</v>
      </c>
      <c r="J13338" s="68" t="str">
        <f>VLOOKUP(E13338,Refs!$P$2:$S$29,4,FALSE)</f>
        <v>North East and Yorkshire</v>
      </c>
      <c r="K13338" s="28">
        <f t="shared" si="421"/>
        <v>155</v>
      </c>
    </row>
    <row r="13339" spans="1:11" x14ac:dyDescent="0.35">
      <c r="A13339" s="69">
        <f t="shared" si="422"/>
        <v>45901</v>
      </c>
      <c r="B13339" t="s">
        <v>925</v>
      </c>
      <c r="C13339" t="s">
        <v>280</v>
      </c>
      <c r="D13339" t="s">
        <v>888</v>
      </c>
      <c r="E13339" t="s">
        <v>296</v>
      </c>
      <c r="F13339" t="s">
        <v>297</v>
      </c>
      <c r="G13339" t="s">
        <v>108</v>
      </c>
      <c r="H13339">
        <v>825</v>
      </c>
      <c r="I13339" s="68" t="str">
        <f>VLOOKUP(E13339,Refs!$P$2:$R$29,3,FALSE)</f>
        <v>Y63</v>
      </c>
      <c r="J13339" s="68" t="str">
        <f>VLOOKUP(E13339,Refs!$P$2:$S$29,4,FALSE)</f>
        <v>North East and Yorkshire</v>
      </c>
      <c r="K13339" s="28">
        <f t="shared" si="421"/>
        <v>825</v>
      </c>
    </row>
    <row r="13340" spans="1:11" x14ac:dyDescent="0.35">
      <c r="A13340" s="69">
        <f t="shared" si="422"/>
        <v>45901</v>
      </c>
      <c r="B13340" t="s">
        <v>925</v>
      </c>
      <c r="C13340" t="s">
        <v>280</v>
      </c>
      <c r="D13340" t="s">
        <v>888</v>
      </c>
      <c r="E13340" t="s">
        <v>296</v>
      </c>
      <c r="F13340" t="s">
        <v>297</v>
      </c>
      <c r="G13340" t="s">
        <v>109</v>
      </c>
      <c r="H13340">
        <v>4334568</v>
      </c>
      <c r="I13340" s="68" t="str">
        <f>VLOOKUP(E13340,Refs!$P$2:$R$29,3,FALSE)</f>
        <v>Y63</v>
      </c>
      <c r="J13340" s="68" t="str">
        <f>VLOOKUP(E13340,Refs!$P$2:$S$29,4,FALSE)</f>
        <v>North East and Yorkshire</v>
      </c>
      <c r="K13340" s="28">
        <f t="shared" si="421"/>
        <v>4334568</v>
      </c>
    </row>
    <row r="13341" spans="1:11" x14ac:dyDescent="0.35">
      <c r="A13341" s="69">
        <f t="shared" si="422"/>
        <v>45901</v>
      </c>
      <c r="B13341" t="s">
        <v>925</v>
      </c>
      <c r="C13341" t="s">
        <v>280</v>
      </c>
      <c r="D13341" t="s">
        <v>888</v>
      </c>
      <c r="E13341" t="s">
        <v>296</v>
      </c>
      <c r="F13341" t="s">
        <v>297</v>
      </c>
      <c r="G13341" t="s">
        <v>110</v>
      </c>
      <c r="H13341">
        <v>8036</v>
      </c>
      <c r="I13341" s="68" t="str">
        <f>VLOOKUP(E13341,Refs!$P$2:$R$29,3,FALSE)</f>
        <v>Y63</v>
      </c>
      <c r="J13341" s="68" t="str">
        <f>VLOOKUP(E13341,Refs!$P$2:$S$29,4,FALSE)</f>
        <v>North East and Yorkshire</v>
      </c>
      <c r="K13341" s="28">
        <f t="shared" si="421"/>
        <v>8036</v>
      </c>
    </row>
    <row r="13342" spans="1:11" x14ac:dyDescent="0.35">
      <c r="A13342" s="69">
        <f t="shared" si="422"/>
        <v>45901</v>
      </c>
      <c r="B13342" t="s">
        <v>925</v>
      </c>
      <c r="C13342" t="s">
        <v>280</v>
      </c>
      <c r="D13342" t="s">
        <v>888</v>
      </c>
      <c r="E13342" t="s">
        <v>296</v>
      </c>
      <c r="F13342" t="s">
        <v>297</v>
      </c>
      <c r="G13342" t="s">
        <v>808</v>
      </c>
      <c r="H13342">
        <v>28479</v>
      </c>
      <c r="I13342" s="68" t="str">
        <f>VLOOKUP(E13342,Refs!$P$2:$R$29,3,FALSE)</f>
        <v>Y63</v>
      </c>
      <c r="J13342" s="68" t="str">
        <f>VLOOKUP(E13342,Refs!$P$2:$S$29,4,FALSE)</f>
        <v>North East and Yorkshire</v>
      </c>
      <c r="K13342" s="28">
        <f t="shared" si="421"/>
        <v>28479</v>
      </c>
    </row>
    <row r="13343" spans="1:11" x14ac:dyDescent="0.35">
      <c r="A13343" s="69">
        <f t="shared" si="422"/>
        <v>45901</v>
      </c>
      <c r="B13343" t="s">
        <v>925</v>
      </c>
      <c r="C13343" t="s">
        <v>280</v>
      </c>
      <c r="D13343" t="s">
        <v>888</v>
      </c>
      <c r="E13343" t="s">
        <v>296</v>
      </c>
      <c r="F13343" t="s">
        <v>297</v>
      </c>
      <c r="G13343" t="s">
        <v>809</v>
      </c>
      <c r="H13343">
        <v>918</v>
      </c>
      <c r="I13343" s="68" t="str">
        <f>VLOOKUP(E13343,Refs!$P$2:$R$29,3,FALSE)</f>
        <v>Y63</v>
      </c>
      <c r="J13343" s="68" t="str">
        <f>VLOOKUP(E13343,Refs!$P$2:$S$29,4,FALSE)</f>
        <v>North East and Yorkshire</v>
      </c>
      <c r="K13343" s="28">
        <f t="shared" si="421"/>
        <v>918</v>
      </c>
    </row>
    <row r="13344" spans="1:11" x14ac:dyDescent="0.35">
      <c r="A13344" s="69">
        <f t="shared" si="422"/>
        <v>45901</v>
      </c>
      <c r="B13344" t="s">
        <v>925</v>
      </c>
      <c r="C13344" t="s">
        <v>280</v>
      </c>
      <c r="D13344" t="s">
        <v>888</v>
      </c>
      <c r="E13344" t="s">
        <v>296</v>
      </c>
      <c r="F13344" t="s">
        <v>297</v>
      </c>
      <c r="G13344" t="s">
        <v>111</v>
      </c>
      <c r="H13344">
        <v>63519</v>
      </c>
      <c r="I13344" s="68" t="str">
        <f>VLOOKUP(E13344,Refs!$P$2:$R$29,3,FALSE)</f>
        <v>Y63</v>
      </c>
      <c r="J13344" s="68" t="str">
        <f>VLOOKUP(E13344,Refs!$P$2:$S$29,4,FALSE)</f>
        <v>North East and Yorkshire</v>
      </c>
      <c r="K13344" s="28">
        <f t="shared" si="421"/>
        <v>63519</v>
      </c>
    </row>
    <row r="13345" spans="1:11" x14ac:dyDescent="0.35">
      <c r="A13345" s="69">
        <f t="shared" si="422"/>
        <v>45901</v>
      </c>
      <c r="B13345" t="s">
        <v>925</v>
      </c>
      <c r="C13345" t="s">
        <v>280</v>
      </c>
      <c r="D13345" t="s">
        <v>888</v>
      </c>
      <c r="E13345" t="s">
        <v>296</v>
      </c>
      <c r="F13345" t="s">
        <v>297</v>
      </c>
      <c r="G13345" t="s">
        <v>112</v>
      </c>
      <c r="H13345">
        <v>23</v>
      </c>
      <c r="I13345" s="68" t="str">
        <f>VLOOKUP(E13345,Refs!$P$2:$R$29,3,FALSE)</f>
        <v>Y63</v>
      </c>
      <c r="J13345" s="68" t="str">
        <f>VLOOKUP(E13345,Refs!$P$2:$S$29,4,FALSE)</f>
        <v>North East and Yorkshire</v>
      </c>
      <c r="K13345" s="28">
        <f t="shared" si="421"/>
        <v>23</v>
      </c>
    </row>
    <row r="13346" spans="1:11" x14ac:dyDescent="0.35">
      <c r="A13346" s="69">
        <f t="shared" si="422"/>
        <v>45901</v>
      </c>
      <c r="B13346" t="s">
        <v>925</v>
      </c>
      <c r="C13346" t="s">
        <v>280</v>
      </c>
      <c r="D13346" t="s">
        <v>888</v>
      </c>
      <c r="E13346" t="s">
        <v>296</v>
      </c>
      <c r="F13346" t="s">
        <v>297</v>
      </c>
      <c r="G13346" t="s">
        <v>113</v>
      </c>
      <c r="H13346">
        <v>46873</v>
      </c>
      <c r="I13346" s="68" t="str">
        <f>VLOOKUP(E13346,Refs!$P$2:$R$29,3,FALSE)</f>
        <v>Y63</v>
      </c>
      <c r="J13346" s="68" t="str">
        <f>VLOOKUP(E13346,Refs!$P$2:$S$29,4,FALSE)</f>
        <v>North East and Yorkshire</v>
      </c>
      <c r="K13346" s="28">
        <f t="shared" ref="K13346:K13409" si="423">IF(OR(H13346="NULL",H13346=0,H13346=""),"",H13346)</f>
        <v>46873</v>
      </c>
    </row>
    <row r="13347" spans="1:11" x14ac:dyDescent="0.35">
      <c r="A13347" s="69">
        <f t="shared" si="422"/>
        <v>45901</v>
      </c>
      <c r="B13347" t="s">
        <v>925</v>
      </c>
      <c r="C13347" t="s">
        <v>280</v>
      </c>
      <c r="D13347" t="s">
        <v>888</v>
      </c>
      <c r="E13347" t="s">
        <v>296</v>
      </c>
      <c r="F13347" t="s">
        <v>297</v>
      </c>
      <c r="G13347" t="s">
        <v>114</v>
      </c>
      <c r="H13347">
        <v>17683</v>
      </c>
      <c r="I13347" s="68" t="str">
        <f>VLOOKUP(E13347,Refs!$P$2:$R$29,3,FALSE)</f>
        <v>Y63</v>
      </c>
      <c r="J13347" s="68" t="str">
        <f>VLOOKUP(E13347,Refs!$P$2:$S$29,4,FALSE)</f>
        <v>North East and Yorkshire</v>
      </c>
      <c r="K13347" s="28">
        <f t="shared" si="423"/>
        <v>17683</v>
      </c>
    </row>
    <row r="13348" spans="1:11" x14ac:dyDescent="0.35">
      <c r="A13348" s="69">
        <f t="shared" si="422"/>
        <v>45901</v>
      </c>
      <c r="B13348" t="s">
        <v>925</v>
      </c>
      <c r="C13348" t="s">
        <v>280</v>
      </c>
      <c r="D13348" t="s">
        <v>888</v>
      </c>
      <c r="E13348" t="s">
        <v>296</v>
      </c>
      <c r="F13348" t="s">
        <v>297</v>
      </c>
      <c r="G13348" t="s">
        <v>115</v>
      </c>
      <c r="H13348">
        <v>10048</v>
      </c>
      <c r="I13348" s="68" t="str">
        <f>VLOOKUP(E13348,Refs!$P$2:$R$29,3,FALSE)</f>
        <v>Y63</v>
      </c>
      <c r="J13348" s="68" t="str">
        <f>VLOOKUP(E13348,Refs!$P$2:$S$29,4,FALSE)</f>
        <v>North East and Yorkshire</v>
      </c>
      <c r="K13348" s="28">
        <f t="shared" si="423"/>
        <v>10048</v>
      </c>
    </row>
    <row r="13349" spans="1:11" x14ac:dyDescent="0.35">
      <c r="A13349" s="69">
        <f t="shared" si="422"/>
        <v>45901</v>
      </c>
      <c r="B13349" t="s">
        <v>925</v>
      </c>
      <c r="C13349" t="s">
        <v>280</v>
      </c>
      <c r="D13349" t="s">
        <v>888</v>
      </c>
      <c r="E13349" t="s">
        <v>296</v>
      </c>
      <c r="F13349" t="s">
        <v>297</v>
      </c>
      <c r="G13349" t="s">
        <v>116</v>
      </c>
      <c r="H13349">
        <v>6721</v>
      </c>
      <c r="I13349" s="68" t="str">
        <f>VLOOKUP(E13349,Refs!$P$2:$R$29,3,FALSE)</f>
        <v>Y63</v>
      </c>
      <c r="J13349" s="68" t="str">
        <f>VLOOKUP(E13349,Refs!$P$2:$S$29,4,FALSE)</f>
        <v>North East and Yorkshire</v>
      </c>
      <c r="K13349" s="28">
        <f t="shared" si="423"/>
        <v>6721</v>
      </c>
    </row>
    <row r="13350" spans="1:11" x14ac:dyDescent="0.35">
      <c r="A13350" s="69">
        <f t="shared" si="422"/>
        <v>45901</v>
      </c>
      <c r="B13350" t="s">
        <v>925</v>
      </c>
      <c r="C13350" t="s">
        <v>280</v>
      </c>
      <c r="D13350" t="s">
        <v>888</v>
      </c>
      <c r="E13350" t="s">
        <v>296</v>
      </c>
      <c r="F13350" t="s">
        <v>297</v>
      </c>
      <c r="G13350" t="s">
        <v>117</v>
      </c>
      <c r="H13350">
        <v>5816</v>
      </c>
      <c r="I13350" s="68" t="str">
        <f>VLOOKUP(E13350,Refs!$P$2:$R$29,3,FALSE)</f>
        <v>Y63</v>
      </c>
      <c r="J13350" s="68" t="str">
        <f>VLOOKUP(E13350,Refs!$P$2:$S$29,4,FALSE)</f>
        <v>North East and Yorkshire</v>
      </c>
      <c r="K13350" s="28">
        <f t="shared" si="423"/>
        <v>5816</v>
      </c>
    </row>
    <row r="13351" spans="1:11" x14ac:dyDescent="0.35">
      <c r="A13351" s="69">
        <f t="shared" si="422"/>
        <v>45901</v>
      </c>
      <c r="B13351" t="s">
        <v>925</v>
      </c>
      <c r="C13351" t="s">
        <v>280</v>
      </c>
      <c r="D13351" t="s">
        <v>888</v>
      </c>
      <c r="E13351" t="s">
        <v>296</v>
      </c>
      <c r="F13351" t="s">
        <v>297</v>
      </c>
      <c r="G13351" t="s">
        <v>118</v>
      </c>
      <c r="H13351">
        <v>1497</v>
      </c>
      <c r="I13351" s="68" t="str">
        <f>VLOOKUP(E13351,Refs!$P$2:$R$29,3,FALSE)</f>
        <v>Y63</v>
      </c>
      <c r="J13351" s="68" t="str">
        <f>VLOOKUP(E13351,Refs!$P$2:$S$29,4,FALSE)</f>
        <v>North East and Yorkshire</v>
      </c>
      <c r="K13351" s="28">
        <f t="shared" si="423"/>
        <v>1497</v>
      </c>
    </row>
    <row r="13352" spans="1:11" x14ac:dyDescent="0.35">
      <c r="A13352" s="69">
        <f t="shared" si="422"/>
        <v>45901</v>
      </c>
      <c r="B13352" t="s">
        <v>925</v>
      </c>
      <c r="C13352" t="s">
        <v>280</v>
      </c>
      <c r="D13352" t="s">
        <v>888</v>
      </c>
      <c r="E13352" t="s">
        <v>296</v>
      </c>
      <c r="F13352" t="s">
        <v>297</v>
      </c>
      <c r="G13352" t="s">
        <v>119</v>
      </c>
      <c r="H13352">
        <v>15361</v>
      </c>
      <c r="I13352" s="68" t="str">
        <f>VLOOKUP(E13352,Refs!$P$2:$R$29,3,FALSE)</f>
        <v>Y63</v>
      </c>
      <c r="J13352" s="68" t="str">
        <f>VLOOKUP(E13352,Refs!$P$2:$S$29,4,FALSE)</f>
        <v>North East and Yorkshire</v>
      </c>
      <c r="K13352" s="28">
        <f t="shared" si="423"/>
        <v>15361</v>
      </c>
    </row>
    <row r="13353" spans="1:11" x14ac:dyDescent="0.35">
      <c r="A13353" s="69">
        <f t="shared" si="422"/>
        <v>45901</v>
      </c>
      <c r="B13353" t="s">
        <v>925</v>
      </c>
      <c r="C13353" t="s">
        <v>280</v>
      </c>
      <c r="D13353" t="s">
        <v>888</v>
      </c>
      <c r="E13353" t="s">
        <v>296</v>
      </c>
      <c r="F13353" t="s">
        <v>297</v>
      </c>
      <c r="G13353" t="s">
        <v>120</v>
      </c>
      <c r="H13353">
        <v>8184</v>
      </c>
      <c r="I13353" s="68" t="str">
        <f>VLOOKUP(E13353,Refs!$P$2:$R$29,3,FALSE)</f>
        <v>Y63</v>
      </c>
      <c r="J13353" s="68" t="str">
        <f>VLOOKUP(E13353,Refs!$P$2:$S$29,4,FALSE)</f>
        <v>North East and Yorkshire</v>
      </c>
      <c r="K13353" s="28">
        <f t="shared" si="423"/>
        <v>8184</v>
      </c>
    </row>
    <row r="13354" spans="1:11" x14ac:dyDescent="0.35">
      <c r="A13354" s="69">
        <f t="shared" si="422"/>
        <v>45901</v>
      </c>
      <c r="B13354" t="s">
        <v>925</v>
      </c>
      <c r="C13354" t="s">
        <v>280</v>
      </c>
      <c r="D13354" t="s">
        <v>888</v>
      </c>
      <c r="E13354" t="s">
        <v>296</v>
      </c>
      <c r="F13354" t="s">
        <v>297</v>
      </c>
      <c r="G13354" t="s">
        <v>121</v>
      </c>
      <c r="H13354">
        <v>6746</v>
      </c>
      <c r="I13354" s="68" t="str">
        <f>VLOOKUP(E13354,Refs!$P$2:$R$29,3,FALSE)</f>
        <v>Y63</v>
      </c>
      <c r="J13354" s="68" t="str">
        <f>VLOOKUP(E13354,Refs!$P$2:$S$29,4,FALSE)</f>
        <v>North East and Yorkshire</v>
      </c>
      <c r="K13354" s="28">
        <f t="shared" si="423"/>
        <v>6746</v>
      </c>
    </row>
    <row r="13355" spans="1:11" x14ac:dyDescent="0.35">
      <c r="A13355" s="69">
        <f t="shared" si="422"/>
        <v>45901</v>
      </c>
      <c r="B13355" t="s">
        <v>925</v>
      </c>
      <c r="C13355" t="s">
        <v>280</v>
      </c>
      <c r="D13355" t="s">
        <v>888</v>
      </c>
      <c r="E13355" t="s">
        <v>296</v>
      </c>
      <c r="F13355" t="s">
        <v>297</v>
      </c>
      <c r="G13355" t="s">
        <v>122</v>
      </c>
      <c r="H13355">
        <v>568</v>
      </c>
      <c r="I13355" s="68" t="str">
        <f>VLOOKUP(E13355,Refs!$P$2:$R$29,3,FALSE)</f>
        <v>Y63</v>
      </c>
      <c r="J13355" s="68" t="str">
        <f>VLOOKUP(E13355,Refs!$P$2:$S$29,4,FALSE)</f>
        <v>North East and Yorkshire</v>
      </c>
      <c r="K13355" s="28">
        <f t="shared" si="423"/>
        <v>568</v>
      </c>
    </row>
    <row r="13356" spans="1:11" x14ac:dyDescent="0.35">
      <c r="A13356" s="69">
        <f t="shared" si="422"/>
        <v>45901</v>
      </c>
      <c r="B13356" t="s">
        <v>925</v>
      </c>
      <c r="C13356" t="s">
        <v>280</v>
      </c>
      <c r="D13356" t="s">
        <v>888</v>
      </c>
      <c r="E13356" t="s">
        <v>296</v>
      </c>
      <c r="F13356" t="s">
        <v>297</v>
      </c>
      <c r="G13356" t="s">
        <v>123</v>
      </c>
      <c r="H13356">
        <v>82</v>
      </c>
      <c r="I13356" s="68" t="str">
        <f>VLOOKUP(E13356,Refs!$P$2:$R$29,3,FALSE)</f>
        <v>Y63</v>
      </c>
      <c r="J13356" s="68" t="str">
        <f>VLOOKUP(E13356,Refs!$P$2:$S$29,4,FALSE)</f>
        <v>North East and Yorkshire</v>
      </c>
      <c r="K13356" s="28">
        <f t="shared" si="423"/>
        <v>82</v>
      </c>
    </row>
    <row r="13357" spans="1:11" x14ac:dyDescent="0.35">
      <c r="A13357" s="69">
        <f t="shared" si="422"/>
        <v>45901</v>
      </c>
      <c r="B13357" t="s">
        <v>925</v>
      </c>
      <c r="C13357" t="s">
        <v>280</v>
      </c>
      <c r="D13357" t="s">
        <v>888</v>
      </c>
      <c r="E13357" t="s">
        <v>296</v>
      </c>
      <c r="F13357" t="s">
        <v>297</v>
      </c>
      <c r="G13357" t="s">
        <v>124</v>
      </c>
      <c r="H13357">
        <v>20</v>
      </c>
      <c r="I13357" s="68" t="str">
        <f>VLOOKUP(E13357,Refs!$P$2:$R$29,3,FALSE)</f>
        <v>Y63</v>
      </c>
      <c r="J13357" s="68" t="str">
        <f>VLOOKUP(E13357,Refs!$P$2:$S$29,4,FALSE)</f>
        <v>North East and Yorkshire</v>
      </c>
      <c r="K13357" s="28">
        <f t="shared" si="423"/>
        <v>20</v>
      </c>
    </row>
    <row r="13358" spans="1:11" x14ac:dyDescent="0.35">
      <c r="A13358" s="69">
        <f t="shared" si="422"/>
        <v>45901</v>
      </c>
      <c r="B13358" t="s">
        <v>925</v>
      </c>
      <c r="C13358" t="s">
        <v>280</v>
      </c>
      <c r="D13358" t="s">
        <v>888</v>
      </c>
      <c r="E13358" t="s">
        <v>296</v>
      </c>
      <c r="F13358" t="s">
        <v>297</v>
      </c>
      <c r="G13358" t="s">
        <v>125</v>
      </c>
      <c r="H13358" t="s">
        <v>886</v>
      </c>
      <c r="I13358" s="68" t="str">
        <f>VLOOKUP(E13358,Refs!$P$2:$R$29,3,FALSE)</f>
        <v>Y63</v>
      </c>
      <c r="J13358" s="68" t="str">
        <f>VLOOKUP(E13358,Refs!$P$2:$S$29,4,FALSE)</f>
        <v>North East and Yorkshire</v>
      </c>
      <c r="K13358" s="28" t="str">
        <f t="shared" si="423"/>
        <v>-</v>
      </c>
    </row>
    <row r="13359" spans="1:11" x14ac:dyDescent="0.35">
      <c r="A13359" s="69">
        <f t="shared" si="422"/>
        <v>45901</v>
      </c>
      <c r="B13359" t="s">
        <v>925</v>
      </c>
      <c r="C13359" t="s">
        <v>280</v>
      </c>
      <c r="D13359" t="s">
        <v>888</v>
      </c>
      <c r="E13359" t="s">
        <v>296</v>
      </c>
      <c r="F13359" t="s">
        <v>297</v>
      </c>
      <c r="G13359" t="s">
        <v>126</v>
      </c>
      <c r="H13359" t="s">
        <v>886</v>
      </c>
      <c r="I13359" s="68" t="str">
        <f>VLOOKUP(E13359,Refs!$P$2:$R$29,3,FALSE)</f>
        <v>Y63</v>
      </c>
      <c r="J13359" s="68" t="str">
        <f>VLOOKUP(E13359,Refs!$P$2:$S$29,4,FALSE)</f>
        <v>North East and Yorkshire</v>
      </c>
      <c r="K13359" s="28" t="str">
        <f t="shared" si="423"/>
        <v>-</v>
      </c>
    </row>
    <row r="13360" spans="1:11" x14ac:dyDescent="0.35">
      <c r="A13360" s="69">
        <f t="shared" si="422"/>
        <v>45901</v>
      </c>
      <c r="B13360" t="s">
        <v>925</v>
      </c>
      <c r="C13360" t="s">
        <v>280</v>
      </c>
      <c r="D13360" t="s">
        <v>888</v>
      </c>
      <c r="E13360" t="s">
        <v>296</v>
      </c>
      <c r="F13360" t="s">
        <v>297</v>
      </c>
      <c r="G13360" t="s">
        <v>127</v>
      </c>
      <c r="H13360">
        <v>693</v>
      </c>
      <c r="I13360" s="68" t="str">
        <f>VLOOKUP(E13360,Refs!$P$2:$R$29,3,FALSE)</f>
        <v>Y63</v>
      </c>
      <c r="J13360" s="68" t="str">
        <f>VLOOKUP(E13360,Refs!$P$2:$S$29,4,FALSE)</f>
        <v>North East and Yorkshire</v>
      </c>
      <c r="K13360" s="28">
        <f t="shared" si="423"/>
        <v>693</v>
      </c>
    </row>
    <row r="13361" spans="1:11" x14ac:dyDescent="0.35">
      <c r="A13361" s="69">
        <f t="shared" si="422"/>
        <v>45901</v>
      </c>
      <c r="B13361" t="s">
        <v>925</v>
      </c>
      <c r="C13361" t="s">
        <v>280</v>
      </c>
      <c r="D13361" t="s">
        <v>888</v>
      </c>
      <c r="E13361" t="s">
        <v>296</v>
      </c>
      <c r="F13361" t="s">
        <v>297</v>
      </c>
      <c r="G13361" t="s">
        <v>128</v>
      </c>
      <c r="H13361">
        <v>202</v>
      </c>
      <c r="I13361" s="68" t="str">
        <f>VLOOKUP(E13361,Refs!$P$2:$R$29,3,FALSE)</f>
        <v>Y63</v>
      </c>
      <c r="J13361" s="68" t="str">
        <f>VLOOKUP(E13361,Refs!$P$2:$S$29,4,FALSE)</f>
        <v>North East and Yorkshire</v>
      </c>
      <c r="K13361" s="28">
        <f t="shared" si="423"/>
        <v>202</v>
      </c>
    </row>
    <row r="13362" spans="1:11" x14ac:dyDescent="0.35">
      <c r="A13362" s="69">
        <f t="shared" si="422"/>
        <v>45901</v>
      </c>
      <c r="B13362" t="s">
        <v>925</v>
      </c>
      <c r="C13362" t="s">
        <v>280</v>
      </c>
      <c r="D13362" t="s">
        <v>888</v>
      </c>
      <c r="E13362" t="s">
        <v>296</v>
      </c>
      <c r="F13362" t="s">
        <v>297</v>
      </c>
      <c r="G13362" t="s">
        <v>129</v>
      </c>
      <c r="H13362">
        <v>37</v>
      </c>
      <c r="I13362" s="68" t="str">
        <f>VLOOKUP(E13362,Refs!$P$2:$R$29,3,FALSE)</f>
        <v>Y63</v>
      </c>
      <c r="J13362" s="68" t="str">
        <f>VLOOKUP(E13362,Refs!$P$2:$S$29,4,FALSE)</f>
        <v>North East and Yorkshire</v>
      </c>
      <c r="K13362" s="28">
        <f t="shared" si="423"/>
        <v>37</v>
      </c>
    </row>
    <row r="13363" spans="1:11" x14ac:dyDescent="0.35">
      <c r="A13363" s="69">
        <f t="shared" si="422"/>
        <v>45901</v>
      </c>
      <c r="B13363" t="s">
        <v>925</v>
      </c>
      <c r="C13363" t="s">
        <v>280</v>
      </c>
      <c r="D13363" t="s">
        <v>888</v>
      </c>
      <c r="E13363" t="s">
        <v>296</v>
      </c>
      <c r="F13363" t="s">
        <v>297</v>
      </c>
      <c r="G13363" t="s">
        <v>130</v>
      </c>
      <c r="H13363">
        <v>17</v>
      </c>
      <c r="I13363" s="68" t="str">
        <f>VLOOKUP(E13363,Refs!$P$2:$R$29,3,FALSE)</f>
        <v>Y63</v>
      </c>
      <c r="J13363" s="68" t="str">
        <f>VLOOKUP(E13363,Refs!$P$2:$S$29,4,FALSE)</f>
        <v>North East and Yorkshire</v>
      </c>
      <c r="K13363" s="28">
        <f t="shared" si="423"/>
        <v>17</v>
      </c>
    </row>
    <row r="13364" spans="1:11" x14ac:dyDescent="0.35">
      <c r="A13364" s="69">
        <f t="shared" si="422"/>
        <v>45901</v>
      </c>
      <c r="B13364" t="s">
        <v>925</v>
      </c>
      <c r="C13364" t="s">
        <v>280</v>
      </c>
      <c r="D13364" t="s">
        <v>888</v>
      </c>
      <c r="E13364" t="s">
        <v>296</v>
      </c>
      <c r="F13364" t="s">
        <v>297</v>
      </c>
      <c r="G13364" t="s">
        <v>131</v>
      </c>
      <c r="H13364" t="s">
        <v>886</v>
      </c>
      <c r="I13364" s="68" t="str">
        <f>VLOOKUP(E13364,Refs!$P$2:$R$29,3,FALSE)</f>
        <v>Y63</v>
      </c>
      <c r="J13364" s="68" t="str">
        <f>VLOOKUP(E13364,Refs!$P$2:$S$29,4,FALSE)</f>
        <v>North East and Yorkshire</v>
      </c>
      <c r="K13364" s="28" t="str">
        <f t="shared" si="423"/>
        <v>-</v>
      </c>
    </row>
    <row r="13365" spans="1:11" x14ac:dyDescent="0.35">
      <c r="A13365" s="69">
        <f t="shared" si="422"/>
        <v>45901</v>
      </c>
      <c r="B13365" t="s">
        <v>925</v>
      </c>
      <c r="C13365" t="s">
        <v>280</v>
      </c>
      <c r="D13365" t="s">
        <v>888</v>
      </c>
      <c r="E13365" t="s">
        <v>296</v>
      </c>
      <c r="F13365" t="s">
        <v>297</v>
      </c>
      <c r="G13365" t="s">
        <v>132</v>
      </c>
      <c r="H13365" t="s">
        <v>886</v>
      </c>
      <c r="I13365" s="68" t="str">
        <f>VLOOKUP(E13365,Refs!$P$2:$R$29,3,FALSE)</f>
        <v>Y63</v>
      </c>
      <c r="J13365" s="68" t="str">
        <f>VLOOKUP(E13365,Refs!$P$2:$S$29,4,FALSE)</f>
        <v>North East and Yorkshire</v>
      </c>
      <c r="K13365" s="28" t="str">
        <f t="shared" si="423"/>
        <v>-</v>
      </c>
    </row>
    <row r="13366" spans="1:11" x14ac:dyDescent="0.35">
      <c r="A13366" s="69">
        <f t="shared" si="422"/>
        <v>45901</v>
      </c>
      <c r="B13366" t="s">
        <v>925</v>
      </c>
      <c r="C13366" t="s">
        <v>280</v>
      </c>
      <c r="D13366" t="s">
        <v>888</v>
      </c>
      <c r="E13366" t="s">
        <v>296</v>
      </c>
      <c r="F13366" t="s">
        <v>297</v>
      </c>
      <c r="G13366" t="s">
        <v>133</v>
      </c>
      <c r="H13366">
        <v>2902</v>
      </c>
      <c r="I13366" s="68" t="str">
        <f>VLOOKUP(E13366,Refs!$P$2:$R$29,3,FALSE)</f>
        <v>Y63</v>
      </c>
      <c r="J13366" s="68" t="str">
        <f>VLOOKUP(E13366,Refs!$P$2:$S$29,4,FALSE)</f>
        <v>North East and Yorkshire</v>
      </c>
      <c r="K13366" s="28">
        <f t="shared" si="423"/>
        <v>2902</v>
      </c>
    </row>
    <row r="13367" spans="1:11" x14ac:dyDescent="0.35">
      <c r="A13367" s="69">
        <f t="shared" si="422"/>
        <v>45901</v>
      </c>
      <c r="B13367" t="s">
        <v>925</v>
      </c>
      <c r="C13367" t="s">
        <v>280</v>
      </c>
      <c r="D13367" t="s">
        <v>888</v>
      </c>
      <c r="E13367" t="s">
        <v>296</v>
      </c>
      <c r="F13367" t="s">
        <v>297</v>
      </c>
      <c r="G13367" t="s">
        <v>134</v>
      </c>
      <c r="H13367">
        <v>2902</v>
      </c>
      <c r="I13367" s="68" t="str">
        <f>VLOOKUP(E13367,Refs!$P$2:$R$29,3,FALSE)</f>
        <v>Y63</v>
      </c>
      <c r="J13367" s="68" t="str">
        <f>VLOOKUP(E13367,Refs!$P$2:$S$29,4,FALSE)</f>
        <v>North East and Yorkshire</v>
      </c>
      <c r="K13367" s="28">
        <f t="shared" si="423"/>
        <v>2902</v>
      </c>
    </row>
    <row r="13368" spans="1:11" x14ac:dyDescent="0.35">
      <c r="A13368" s="69">
        <f t="shared" si="422"/>
        <v>45901</v>
      </c>
      <c r="B13368" t="s">
        <v>925</v>
      </c>
      <c r="C13368" t="s">
        <v>280</v>
      </c>
      <c r="D13368" t="s">
        <v>888</v>
      </c>
      <c r="E13368" t="s">
        <v>296</v>
      </c>
      <c r="F13368" t="s">
        <v>297</v>
      </c>
      <c r="G13368" t="s">
        <v>135</v>
      </c>
      <c r="H13368">
        <v>982</v>
      </c>
      <c r="I13368" s="68" t="str">
        <f>VLOOKUP(E13368,Refs!$P$2:$R$29,3,FALSE)</f>
        <v>Y63</v>
      </c>
      <c r="J13368" s="68" t="str">
        <f>VLOOKUP(E13368,Refs!$P$2:$S$29,4,FALSE)</f>
        <v>North East and Yorkshire</v>
      </c>
      <c r="K13368" s="28">
        <f t="shared" si="423"/>
        <v>982</v>
      </c>
    </row>
    <row r="13369" spans="1:11" x14ac:dyDescent="0.35">
      <c r="A13369" s="69">
        <f t="shared" si="422"/>
        <v>45901</v>
      </c>
      <c r="B13369" t="s">
        <v>925</v>
      </c>
      <c r="C13369" t="s">
        <v>280</v>
      </c>
      <c r="D13369" t="s">
        <v>888</v>
      </c>
      <c r="E13369" t="s">
        <v>296</v>
      </c>
      <c r="F13369" t="s">
        <v>297</v>
      </c>
      <c r="G13369" t="s">
        <v>136</v>
      </c>
      <c r="H13369">
        <v>0</v>
      </c>
      <c r="I13369" s="68" t="str">
        <f>VLOOKUP(E13369,Refs!$P$2:$R$29,3,FALSE)</f>
        <v>Y63</v>
      </c>
      <c r="J13369" s="68" t="str">
        <f>VLOOKUP(E13369,Refs!$P$2:$S$29,4,FALSE)</f>
        <v>North East and Yorkshire</v>
      </c>
      <c r="K13369" s="28" t="str">
        <f t="shared" si="423"/>
        <v/>
      </c>
    </row>
    <row r="13370" spans="1:11" x14ac:dyDescent="0.35">
      <c r="A13370" s="69">
        <f t="shared" si="422"/>
        <v>45901</v>
      </c>
      <c r="B13370" t="s">
        <v>925</v>
      </c>
      <c r="C13370" t="s">
        <v>280</v>
      </c>
      <c r="D13370" t="s">
        <v>888</v>
      </c>
      <c r="E13370" t="s">
        <v>296</v>
      </c>
      <c r="F13370" t="s">
        <v>297</v>
      </c>
      <c r="G13370" t="s">
        <v>137</v>
      </c>
      <c r="H13370">
        <v>0</v>
      </c>
      <c r="I13370" s="68" t="str">
        <f>VLOOKUP(E13370,Refs!$P$2:$R$29,3,FALSE)</f>
        <v>Y63</v>
      </c>
      <c r="J13370" s="68" t="str">
        <f>VLOOKUP(E13370,Refs!$P$2:$S$29,4,FALSE)</f>
        <v>North East and Yorkshire</v>
      </c>
      <c r="K13370" s="28" t="str">
        <f t="shared" si="423"/>
        <v/>
      </c>
    </row>
    <row r="13371" spans="1:11" x14ac:dyDescent="0.35">
      <c r="A13371" s="69">
        <f t="shared" si="422"/>
        <v>45901</v>
      </c>
      <c r="B13371" t="s">
        <v>925</v>
      </c>
      <c r="C13371" t="s">
        <v>280</v>
      </c>
      <c r="D13371" t="s">
        <v>888</v>
      </c>
      <c r="E13371" t="s">
        <v>296</v>
      </c>
      <c r="F13371" t="s">
        <v>297</v>
      </c>
      <c r="G13371" t="s">
        <v>138</v>
      </c>
      <c r="H13371">
        <v>0</v>
      </c>
      <c r="I13371" s="68" t="str">
        <f>VLOOKUP(E13371,Refs!$P$2:$R$29,3,FALSE)</f>
        <v>Y63</v>
      </c>
      <c r="J13371" s="68" t="str">
        <f>VLOOKUP(E13371,Refs!$P$2:$S$29,4,FALSE)</f>
        <v>North East and Yorkshire</v>
      </c>
      <c r="K13371" s="28" t="str">
        <f t="shared" si="423"/>
        <v/>
      </c>
    </row>
    <row r="13372" spans="1:11" x14ac:dyDescent="0.35">
      <c r="A13372" s="69">
        <f t="shared" si="422"/>
        <v>45901</v>
      </c>
      <c r="B13372" t="s">
        <v>925</v>
      </c>
      <c r="C13372" t="s">
        <v>280</v>
      </c>
      <c r="D13372" t="s">
        <v>888</v>
      </c>
      <c r="E13372" t="s">
        <v>296</v>
      </c>
      <c r="F13372" t="s">
        <v>297</v>
      </c>
      <c r="G13372" t="s">
        <v>139</v>
      </c>
      <c r="H13372">
        <v>3</v>
      </c>
      <c r="I13372" s="68" t="str">
        <f>VLOOKUP(E13372,Refs!$P$2:$R$29,3,FALSE)</f>
        <v>Y63</v>
      </c>
      <c r="J13372" s="68" t="str">
        <f>VLOOKUP(E13372,Refs!$P$2:$S$29,4,FALSE)</f>
        <v>North East and Yorkshire</v>
      </c>
      <c r="K13372" s="28">
        <f t="shared" si="423"/>
        <v>3</v>
      </c>
    </row>
    <row r="13373" spans="1:11" x14ac:dyDescent="0.35">
      <c r="A13373" s="69">
        <f t="shared" si="422"/>
        <v>45901</v>
      </c>
      <c r="B13373" t="s">
        <v>925</v>
      </c>
      <c r="C13373" t="s">
        <v>280</v>
      </c>
      <c r="D13373" t="s">
        <v>888</v>
      </c>
      <c r="E13373" t="s">
        <v>296</v>
      </c>
      <c r="F13373" t="s">
        <v>297</v>
      </c>
      <c r="G13373" t="s">
        <v>140</v>
      </c>
      <c r="H13373">
        <v>0</v>
      </c>
      <c r="I13373" s="68" t="str">
        <f>VLOOKUP(E13373,Refs!$P$2:$R$29,3,FALSE)</f>
        <v>Y63</v>
      </c>
      <c r="J13373" s="68" t="str">
        <f>VLOOKUP(E13373,Refs!$P$2:$S$29,4,FALSE)</f>
        <v>North East and Yorkshire</v>
      </c>
      <c r="K13373" s="28" t="str">
        <f t="shared" si="423"/>
        <v/>
      </c>
    </row>
    <row r="13374" spans="1:11" x14ac:dyDescent="0.35">
      <c r="A13374" s="69">
        <f t="shared" si="422"/>
        <v>45901</v>
      </c>
      <c r="B13374" t="s">
        <v>925</v>
      </c>
      <c r="C13374" t="s">
        <v>280</v>
      </c>
      <c r="D13374" t="s">
        <v>888</v>
      </c>
      <c r="E13374" t="s">
        <v>296</v>
      </c>
      <c r="F13374" t="s">
        <v>297</v>
      </c>
      <c r="G13374" t="s">
        <v>728</v>
      </c>
      <c r="H13374">
        <v>0</v>
      </c>
      <c r="I13374" s="68" t="str">
        <f>VLOOKUP(E13374,Refs!$P$2:$R$29,3,FALSE)</f>
        <v>Y63</v>
      </c>
      <c r="J13374" s="68" t="str">
        <f>VLOOKUP(E13374,Refs!$P$2:$S$29,4,FALSE)</f>
        <v>North East and Yorkshire</v>
      </c>
      <c r="K13374" s="28" t="str">
        <f t="shared" si="423"/>
        <v/>
      </c>
    </row>
    <row r="13375" spans="1:11" x14ac:dyDescent="0.35">
      <c r="A13375" s="69">
        <f t="shared" si="422"/>
        <v>45901</v>
      </c>
      <c r="B13375" t="s">
        <v>925</v>
      </c>
      <c r="C13375" t="s">
        <v>280</v>
      </c>
      <c r="D13375" t="s">
        <v>888</v>
      </c>
      <c r="E13375" t="s">
        <v>296</v>
      </c>
      <c r="F13375" t="s">
        <v>297</v>
      </c>
      <c r="G13375" t="s">
        <v>727</v>
      </c>
      <c r="H13375">
        <v>0</v>
      </c>
      <c r="I13375" s="68" t="str">
        <f>VLOOKUP(E13375,Refs!$P$2:$R$29,3,FALSE)</f>
        <v>Y63</v>
      </c>
      <c r="J13375" s="68" t="str">
        <f>VLOOKUP(E13375,Refs!$P$2:$S$29,4,FALSE)</f>
        <v>North East and Yorkshire</v>
      </c>
      <c r="K13375" s="28" t="str">
        <f t="shared" si="423"/>
        <v/>
      </c>
    </row>
    <row r="13376" spans="1:11" x14ac:dyDescent="0.35">
      <c r="A13376" s="69">
        <f t="shared" si="422"/>
        <v>45901</v>
      </c>
      <c r="B13376" t="s">
        <v>925</v>
      </c>
      <c r="C13376" t="s">
        <v>280</v>
      </c>
      <c r="D13376" t="s">
        <v>888</v>
      </c>
      <c r="E13376" t="s">
        <v>296</v>
      </c>
      <c r="F13376" t="s">
        <v>297</v>
      </c>
      <c r="G13376" t="s">
        <v>730</v>
      </c>
      <c r="H13376">
        <v>13</v>
      </c>
      <c r="I13376" s="68" t="str">
        <f>VLOOKUP(E13376,Refs!$P$2:$R$29,3,FALSE)</f>
        <v>Y63</v>
      </c>
      <c r="J13376" s="68" t="str">
        <f>VLOOKUP(E13376,Refs!$P$2:$S$29,4,FALSE)</f>
        <v>North East and Yorkshire</v>
      </c>
      <c r="K13376" s="28">
        <f t="shared" si="423"/>
        <v>13</v>
      </c>
    </row>
    <row r="13377" spans="1:11" x14ac:dyDescent="0.35">
      <c r="A13377" s="69">
        <f t="shared" si="422"/>
        <v>45901</v>
      </c>
      <c r="B13377" t="s">
        <v>925</v>
      </c>
      <c r="C13377" t="s">
        <v>280</v>
      </c>
      <c r="D13377" t="s">
        <v>888</v>
      </c>
      <c r="E13377" t="s">
        <v>296</v>
      </c>
      <c r="F13377" t="s">
        <v>297</v>
      </c>
      <c r="G13377" t="s">
        <v>729</v>
      </c>
      <c r="H13377">
        <v>13</v>
      </c>
      <c r="I13377" s="68" t="str">
        <f>VLOOKUP(E13377,Refs!$P$2:$R$29,3,FALSE)</f>
        <v>Y63</v>
      </c>
      <c r="J13377" s="68" t="str">
        <f>VLOOKUP(E13377,Refs!$P$2:$S$29,4,FALSE)</f>
        <v>North East and Yorkshire</v>
      </c>
      <c r="K13377" s="28">
        <f t="shared" si="423"/>
        <v>13</v>
      </c>
    </row>
    <row r="13378" spans="1:11" x14ac:dyDescent="0.35">
      <c r="A13378" s="69">
        <f t="shared" si="422"/>
        <v>45901</v>
      </c>
      <c r="B13378" t="s">
        <v>925</v>
      </c>
      <c r="C13378" t="s">
        <v>278</v>
      </c>
      <c r="E13378" t="s">
        <v>300</v>
      </c>
      <c r="F13378" t="s">
        <v>301</v>
      </c>
      <c r="G13378" t="s">
        <v>10</v>
      </c>
      <c r="H13378">
        <v>160195</v>
      </c>
      <c r="I13378" s="68" t="str">
        <f>VLOOKUP(E13378,Refs!$P$2:$R$29,3,FALSE)</f>
        <v>Y62</v>
      </c>
      <c r="J13378" s="68" t="str">
        <f>VLOOKUP(E13378,Refs!$P$2:$S$29,4,FALSE)</f>
        <v>North West</v>
      </c>
      <c r="K13378" s="28">
        <f t="shared" si="423"/>
        <v>160195</v>
      </c>
    </row>
    <row r="13379" spans="1:11" x14ac:dyDescent="0.35">
      <c r="A13379" s="69">
        <f t="shared" ref="A13379:A13442" si="424">DATEVALUE(RIGHT(B13379,8))</f>
        <v>45901</v>
      </c>
      <c r="B13379" t="s">
        <v>925</v>
      </c>
      <c r="C13379" t="s">
        <v>278</v>
      </c>
      <c r="E13379" t="s">
        <v>300</v>
      </c>
      <c r="F13379" t="s">
        <v>301</v>
      </c>
      <c r="G13379" t="s">
        <v>69</v>
      </c>
      <c r="H13379">
        <v>160195</v>
      </c>
      <c r="I13379" s="68" t="str">
        <f>VLOOKUP(E13379,Refs!$P$2:$R$29,3,FALSE)</f>
        <v>Y62</v>
      </c>
      <c r="J13379" s="68" t="str">
        <f>VLOOKUP(E13379,Refs!$P$2:$S$29,4,FALSE)</f>
        <v>North West</v>
      </c>
      <c r="K13379" s="28">
        <f t="shared" si="423"/>
        <v>160195</v>
      </c>
    </row>
    <row r="13380" spans="1:11" x14ac:dyDescent="0.35">
      <c r="A13380" s="69">
        <f t="shared" si="424"/>
        <v>45901</v>
      </c>
      <c r="B13380" t="s">
        <v>925</v>
      </c>
      <c r="C13380" t="s">
        <v>278</v>
      </c>
      <c r="E13380" t="s">
        <v>300</v>
      </c>
      <c r="F13380" t="s">
        <v>301</v>
      </c>
      <c r="G13380" t="s">
        <v>20</v>
      </c>
      <c r="H13380">
        <v>154954</v>
      </c>
      <c r="I13380" s="68" t="str">
        <f>VLOOKUP(E13380,Refs!$P$2:$R$29,3,FALSE)</f>
        <v>Y62</v>
      </c>
      <c r="J13380" s="68" t="str">
        <f>VLOOKUP(E13380,Refs!$P$2:$S$29,4,FALSE)</f>
        <v>North West</v>
      </c>
      <c r="K13380" s="28">
        <f t="shared" si="423"/>
        <v>154954</v>
      </c>
    </row>
    <row r="13381" spans="1:11" x14ac:dyDescent="0.35">
      <c r="A13381" s="69">
        <f t="shared" si="424"/>
        <v>45901</v>
      </c>
      <c r="B13381" t="s">
        <v>925</v>
      </c>
      <c r="C13381" t="s">
        <v>278</v>
      </c>
      <c r="E13381" t="s">
        <v>300</v>
      </c>
      <c r="F13381" t="s">
        <v>301</v>
      </c>
      <c r="G13381" t="s">
        <v>23</v>
      </c>
      <c r="H13381">
        <v>119237</v>
      </c>
      <c r="I13381" s="68" t="str">
        <f>VLOOKUP(E13381,Refs!$P$2:$R$29,3,FALSE)</f>
        <v>Y62</v>
      </c>
      <c r="J13381" s="68" t="str">
        <f>VLOOKUP(E13381,Refs!$P$2:$S$29,4,FALSE)</f>
        <v>North West</v>
      </c>
      <c r="K13381" s="28">
        <f t="shared" si="423"/>
        <v>119237</v>
      </c>
    </row>
    <row r="13382" spans="1:11" x14ac:dyDescent="0.35">
      <c r="A13382" s="69">
        <f t="shared" si="424"/>
        <v>45901</v>
      </c>
      <c r="B13382" t="s">
        <v>925</v>
      </c>
      <c r="C13382" t="s">
        <v>278</v>
      </c>
      <c r="E13382" t="s">
        <v>300</v>
      </c>
      <c r="F13382" t="s">
        <v>301</v>
      </c>
      <c r="G13382" t="s">
        <v>19</v>
      </c>
      <c r="H13382">
        <v>5241</v>
      </c>
      <c r="I13382" s="68" t="str">
        <f>VLOOKUP(E13382,Refs!$P$2:$R$29,3,FALSE)</f>
        <v>Y62</v>
      </c>
      <c r="J13382" s="68" t="str">
        <f>VLOOKUP(E13382,Refs!$P$2:$S$29,4,FALSE)</f>
        <v>North West</v>
      </c>
      <c r="K13382" s="28">
        <f t="shared" si="423"/>
        <v>5241</v>
      </c>
    </row>
    <row r="13383" spans="1:11" x14ac:dyDescent="0.35">
      <c r="A13383" s="69">
        <f t="shared" si="424"/>
        <v>45901</v>
      </c>
      <c r="B13383" t="s">
        <v>925</v>
      </c>
      <c r="C13383" t="s">
        <v>278</v>
      </c>
      <c r="E13383" t="s">
        <v>300</v>
      </c>
      <c r="F13383" t="s">
        <v>301</v>
      </c>
      <c r="G13383" t="s">
        <v>21</v>
      </c>
      <c r="H13383">
        <v>7600088</v>
      </c>
      <c r="I13383" s="68" t="str">
        <f>VLOOKUP(E13383,Refs!$P$2:$R$29,3,FALSE)</f>
        <v>Y62</v>
      </c>
      <c r="J13383" s="68" t="str">
        <f>VLOOKUP(E13383,Refs!$P$2:$S$29,4,FALSE)</f>
        <v>North West</v>
      </c>
      <c r="K13383" s="28">
        <f t="shared" si="423"/>
        <v>7600088</v>
      </c>
    </row>
    <row r="13384" spans="1:11" x14ac:dyDescent="0.35">
      <c r="A13384" s="69">
        <f t="shared" si="424"/>
        <v>45901</v>
      </c>
      <c r="B13384" t="s">
        <v>925</v>
      </c>
      <c r="C13384" t="s">
        <v>278</v>
      </c>
      <c r="E13384" t="s">
        <v>300</v>
      </c>
      <c r="F13384" t="s">
        <v>301</v>
      </c>
      <c r="G13384" t="s">
        <v>70</v>
      </c>
      <c r="H13384">
        <v>278</v>
      </c>
      <c r="I13384" s="68" t="str">
        <f>VLOOKUP(E13384,Refs!$P$2:$R$29,3,FALSE)</f>
        <v>Y62</v>
      </c>
      <c r="J13384" s="68" t="str">
        <f>VLOOKUP(E13384,Refs!$P$2:$S$29,4,FALSE)</f>
        <v>North West</v>
      </c>
      <c r="K13384" s="28">
        <f t="shared" si="423"/>
        <v>278</v>
      </c>
    </row>
    <row r="13385" spans="1:11" x14ac:dyDescent="0.35">
      <c r="A13385" s="69">
        <f t="shared" si="424"/>
        <v>45901</v>
      </c>
      <c r="B13385" t="s">
        <v>925</v>
      </c>
      <c r="C13385" t="s">
        <v>278</v>
      </c>
      <c r="E13385" t="s">
        <v>300</v>
      </c>
      <c r="F13385" t="s">
        <v>301</v>
      </c>
      <c r="G13385" t="s">
        <v>71</v>
      </c>
      <c r="H13385">
        <v>482</v>
      </c>
      <c r="I13385" s="68" t="str">
        <f>VLOOKUP(E13385,Refs!$P$2:$R$29,3,FALSE)</f>
        <v>Y62</v>
      </c>
      <c r="J13385" s="68" t="str">
        <f>VLOOKUP(E13385,Refs!$P$2:$S$29,4,FALSE)</f>
        <v>North West</v>
      </c>
      <c r="K13385" s="28">
        <f t="shared" si="423"/>
        <v>482</v>
      </c>
    </row>
    <row r="13386" spans="1:11" x14ac:dyDescent="0.35">
      <c r="A13386" s="69">
        <f t="shared" si="424"/>
        <v>45901</v>
      </c>
      <c r="B13386" t="s">
        <v>925</v>
      </c>
      <c r="C13386" t="s">
        <v>278</v>
      </c>
      <c r="E13386" t="s">
        <v>300</v>
      </c>
      <c r="F13386" t="s">
        <v>301</v>
      </c>
      <c r="G13386" t="s">
        <v>72</v>
      </c>
      <c r="H13386">
        <v>647936</v>
      </c>
      <c r="I13386" s="68" t="str">
        <f>VLOOKUP(E13386,Refs!$P$2:$R$29,3,FALSE)</f>
        <v>Y62</v>
      </c>
      <c r="J13386" s="68" t="str">
        <f>VLOOKUP(E13386,Refs!$P$2:$S$29,4,FALSE)</f>
        <v>North West</v>
      </c>
      <c r="K13386" s="28">
        <f t="shared" si="423"/>
        <v>647936</v>
      </c>
    </row>
    <row r="13387" spans="1:11" x14ac:dyDescent="0.35">
      <c r="A13387" s="69">
        <f t="shared" si="424"/>
        <v>45901</v>
      </c>
      <c r="B13387" t="s">
        <v>925</v>
      </c>
      <c r="C13387" t="s">
        <v>278</v>
      </c>
      <c r="E13387" t="s">
        <v>300</v>
      </c>
      <c r="F13387" t="s">
        <v>301</v>
      </c>
      <c r="G13387" t="s">
        <v>73</v>
      </c>
      <c r="H13387">
        <v>16113</v>
      </c>
      <c r="I13387" s="68" t="str">
        <f>VLOOKUP(E13387,Refs!$P$2:$R$29,3,FALSE)</f>
        <v>Y62</v>
      </c>
      <c r="J13387" s="68" t="str">
        <f>VLOOKUP(E13387,Refs!$P$2:$S$29,4,FALSE)</f>
        <v>North West</v>
      </c>
      <c r="K13387" s="28">
        <f t="shared" si="423"/>
        <v>16113</v>
      </c>
    </row>
    <row r="13388" spans="1:11" x14ac:dyDescent="0.35">
      <c r="A13388" s="69">
        <f t="shared" si="424"/>
        <v>45901</v>
      </c>
      <c r="B13388" t="s">
        <v>925</v>
      </c>
      <c r="C13388" t="s">
        <v>278</v>
      </c>
      <c r="E13388" t="s">
        <v>300</v>
      </c>
      <c r="F13388" t="s">
        <v>301</v>
      </c>
      <c r="G13388" t="s">
        <v>74</v>
      </c>
      <c r="H13388">
        <v>51189235</v>
      </c>
      <c r="I13388" s="68" t="str">
        <f>VLOOKUP(E13388,Refs!$P$2:$R$29,3,FALSE)</f>
        <v>Y62</v>
      </c>
      <c r="J13388" s="68" t="str">
        <f>VLOOKUP(E13388,Refs!$P$2:$S$29,4,FALSE)</f>
        <v>North West</v>
      </c>
      <c r="K13388" s="28">
        <f t="shared" si="423"/>
        <v>51189235</v>
      </c>
    </row>
    <row r="13389" spans="1:11" x14ac:dyDescent="0.35">
      <c r="A13389" s="69">
        <f t="shared" si="424"/>
        <v>45901</v>
      </c>
      <c r="B13389" t="s">
        <v>925</v>
      </c>
      <c r="C13389" t="s">
        <v>278</v>
      </c>
      <c r="E13389" t="s">
        <v>300</v>
      </c>
      <c r="F13389" t="s">
        <v>301</v>
      </c>
      <c r="G13389" t="s">
        <v>26</v>
      </c>
      <c r="H13389">
        <v>147816</v>
      </c>
      <c r="I13389" s="68" t="str">
        <f>VLOOKUP(E13389,Refs!$P$2:$R$29,3,FALSE)</f>
        <v>Y62</v>
      </c>
      <c r="J13389" s="68" t="str">
        <f>VLOOKUP(E13389,Refs!$P$2:$S$29,4,FALSE)</f>
        <v>North West</v>
      </c>
      <c r="K13389" s="28">
        <f t="shared" si="423"/>
        <v>147816</v>
      </c>
    </row>
    <row r="13390" spans="1:11" x14ac:dyDescent="0.35">
      <c r="A13390" s="69">
        <f t="shared" si="424"/>
        <v>45901</v>
      </c>
      <c r="B13390" t="s">
        <v>925</v>
      </c>
      <c r="C13390" t="s">
        <v>278</v>
      </c>
      <c r="E13390" t="s">
        <v>300</v>
      </c>
      <c r="F13390" t="s">
        <v>301</v>
      </c>
      <c r="G13390" t="s">
        <v>75</v>
      </c>
      <c r="H13390">
        <v>18430</v>
      </c>
      <c r="I13390" s="68" t="str">
        <f>VLOOKUP(E13390,Refs!$P$2:$R$29,3,FALSE)</f>
        <v>Y62</v>
      </c>
      <c r="J13390" s="68" t="str">
        <f>VLOOKUP(E13390,Refs!$P$2:$S$29,4,FALSE)</f>
        <v>North West</v>
      </c>
      <c r="K13390" s="28">
        <f t="shared" si="423"/>
        <v>18430</v>
      </c>
    </row>
    <row r="13391" spans="1:11" x14ac:dyDescent="0.35">
      <c r="A13391" s="69">
        <f t="shared" si="424"/>
        <v>45901</v>
      </c>
      <c r="B13391" t="s">
        <v>925</v>
      </c>
      <c r="C13391" t="s">
        <v>278</v>
      </c>
      <c r="E13391" t="s">
        <v>300</v>
      </c>
      <c r="F13391" t="s">
        <v>301</v>
      </c>
      <c r="G13391" t="s">
        <v>76</v>
      </c>
      <c r="H13391">
        <v>115060</v>
      </c>
      <c r="I13391" s="68" t="str">
        <f>VLOOKUP(E13391,Refs!$P$2:$R$29,3,FALSE)</f>
        <v>Y62</v>
      </c>
      <c r="J13391" s="68" t="str">
        <f>VLOOKUP(E13391,Refs!$P$2:$S$29,4,FALSE)</f>
        <v>North West</v>
      </c>
      <c r="K13391" s="28">
        <f t="shared" si="423"/>
        <v>115060</v>
      </c>
    </row>
    <row r="13392" spans="1:11" x14ac:dyDescent="0.35">
      <c r="A13392" s="69">
        <f t="shared" si="424"/>
        <v>45901</v>
      </c>
      <c r="B13392" t="s">
        <v>925</v>
      </c>
      <c r="C13392" t="s">
        <v>278</v>
      </c>
      <c r="E13392" t="s">
        <v>300</v>
      </c>
      <c r="F13392" t="s">
        <v>301</v>
      </c>
      <c r="G13392" t="s">
        <v>77</v>
      </c>
      <c r="H13392">
        <v>10333</v>
      </c>
      <c r="I13392" s="68" t="str">
        <f>VLOOKUP(E13392,Refs!$P$2:$R$29,3,FALSE)</f>
        <v>Y62</v>
      </c>
      <c r="J13392" s="68" t="str">
        <f>VLOOKUP(E13392,Refs!$P$2:$S$29,4,FALSE)</f>
        <v>North West</v>
      </c>
      <c r="K13392" s="28">
        <f t="shared" si="423"/>
        <v>10333</v>
      </c>
    </row>
    <row r="13393" spans="1:11" x14ac:dyDescent="0.35">
      <c r="A13393" s="69">
        <f t="shared" si="424"/>
        <v>45901</v>
      </c>
      <c r="B13393" t="s">
        <v>925</v>
      </c>
      <c r="C13393" t="s">
        <v>278</v>
      </c>
      <c r="E13393" t="s">
        <v>300</v>
      </c>
      <c r="F13393" t="s">
        <v>301</v>
      </c>
      <c r="G13393" t="s">
        <v>78</v>
      </c>
      <c r="H13393">
        <v>3993</v>
      </c>
      <c r="I13393" s="68" t="str">
        <f>VLOOKUP(E13393,Refs!$P$2:$R$29,3,FALSE)</f>
        <v>Y62</v>
      </c>
      <c r="J13393" s="68" t="str">
        <f>VLOOKUP(E13393,Refs!$P$2:$S$29,4,FALSE)</f>
        <v>North West</v>
      </c>
      <c r="K13393" s="28">
        <f t="shared" si="423"/>
        <v>3993</v>
      </c>
    </row>
    <row r="13394" spans="1:11" x14ac:dyDescent="0.35">
      <c r="A13394" s="69">
        <f t="shared" si="424"/>
        <v>45901</v>
      </c>
      <c r="B13394" t="s">
        <v>925</v>
      </c>
      <c r="C13394" t="s">
        <v>278</v>
      </c>
      <c r="E13394" t="s">
        <v>300</v>
      </c>
      <c r="F13394" t="s">
        <v>301</v>
      </c>
      <c r="G13394" t="s">
        <v>79</v>
      </c>
      <c r="H13394">
        <v>0</v>
      </c>
      <c r="I13394" s="68" t="str">
        <f>VLOOKUP(E13394,Refs!$P$2:$R$29,3,FALSE)</f>
        <v>Y62</v>
      </c>
      <c r="J13394" s="68" t="str">
        <f>VLOOKUP(E13394,Refs!$P$2:$S$29,4,FALSE)</f>
        <v>North West</v>
      </c>
      <c r="K13394" s="28" t="str">
        <f t="shared" si="423"/>
        <v/>
      </c>
    </row>
    <row r="13395" spans="1:11" x14ac:dyDescent="0.35">
      <c r="A13395" s="69">
        <f t="shared" si="424"/>
        <v>45901</v>
      </c>
      <c r="B13395" t="s">
        <v>925</v>
      </c>
      <c r="C13395" t="s">
        <v>278</v>
      </c>
      <c r="E13395" t="s">
        <v>300</v>
      </c>
      <c r="F13395" t="s">
        <v>301</v>
      </c>
      <c r="G13395" t="s">
        <v>25</v>
      </c>
      <c r="H13395">
        <v>69530</v>
      </c>
      <c r="I13395" s="68" t="str">
        <f>VLOOKUP(E13395,Refs!$P$2:$R$29,3,FALSE)</f>
        <v>Y62</v>
      </c>
      <c r="J13395" s="68" t="str">
        <f>VLOOKUP(E13395,Refs!$P$2:$S$29,4,FALSE)</f>
        <v>North West</v>
      </c>
      <c r="K13395" s="28">
        <f t="shared" si="423"/>
        <v>69530</v>
      </c>
    </row>
    <row r="13396" spans="1:11" x14ac:dyDescent="0.35">
      <c r="A13396" s="69">
        <f t="shared" si="424"/>
        <v>45901</v>
      </c>
      <c r="B13396" t="s">
        <v>925</v>
      </c>
      <c r="C13396" t="s">
        <v>278</v>
      </c>
      <c r="E13396" t="s">
        <v>300</v>
      </c>
      <c r="F13396" t="s">
        <v>301</v>
      </c>
      <c r="G13396" t="s">
        <v>80</v>
      </c>
      <c r="H13396">
        <v>262</v>
      </c>
      <c r="I13396" s="68" t="str">
        <f>VLOOKUP(E13396,Refs!$P$2:$R$29,3,FALSE)</f>
        <v>Y62</v>
      </c>
      <c r="J13396" s="68" t="str">
        <f>VLOOKUP(E13396,Refs!$P$2:$S$29,4,FALSE)</f>
        <v>North West</v>
      </c>
      <c r="K13396" s="28">
        <f t="shared" si="423"/>
        <v>262</v>
      </c>
    </row>
    <row r="13397" spans="1:11" x14ac:dyDescent="0.35">
      <c r="A13397" s="69">
        <f t="shared" si="424"/>
        <v>45901</v>
      </c>
      <c r="B13397" t="s">
        <v>925</v>
      </c>
      <c r="C13397" t="s">
        <v>278</v>
      </c>
      <c r="E13397" t="s">
        <v>300</v>
      </c>
      <c r="F13397" t="s">
        <v>301</v>
      </c>
      <c r="G13397" t="s">
        <v>81</v>
      </c>
      <c r="H13397">
        <v>16242</v>
      </c>
      <c r="I13397" s="68" t="str">
        <f>VLOOKUP(E13397,Refs!$P$2:$R$29,3,FALSE)</f>
        <v>Y62</v>
      </c>
      <c r="J13397" s="68" t="str">
        <f>VLOOKUP(E13397,Refs!$P$2:$S$29,4,FALSE)</f>
        <v>North West</v>
      </c>
      <c r="K13397" s="28">
        <f t="shared" si="423"/>
        <v>16242</v>
      </c>
    </row>
    <row r="13398" spans="1:11" x14ac:dyDescent="0.35">
      <c r="A13398" s="69">
        <f t="shared" si="424"/>
        <v>45901</v>
      </c>
      <c r="B13398" t="s">
        <v>925</v>
      </c>
      <c r="C13398" t="s">
        <v>278</v>
      </c>
      <c r="E13398" t="s">
        <v>300</v>
      </c>
      <c r="F13398" t="s">
        <v>301</v>
      </c>
      <c r="G13398" t="s">
        <v>82</v>
      </c>
      <c r="H13398">
        <v>7358</v>
      </c>
      <c r="I13398" s="68" t="str">
        <f>VLOOKUP(E13398,Refs!$P$2:$R$29,3,FALSE)</f>
        <v>Y62</v>
      </c>
      <c r="J13398" s="68" t="str">
        <f>VLOOKUP(E13398,Refs!$P$2:$S$29,4,FALSE)</f>
        <v>North West</v>
      </c>
      <c r="K13398" s="28">
        <f t="shared" si="423"/>
        <v>7358</v>
      </c>
    </row>
    <row r="13399" spans="1:11" x14ac:dyDescent="0.35">
      <c r="A13399" s="69">
        <f t="shared" si="424"/>
        <v>45901</v>
      </c>
      <c r="B13399" t="s">
        <v>925</v>
      </c>
      <c r="C13399" t="s">
        <v>278</v>
      </c>
      <c r="E13399" t="s">
        <v>300</v>
      </c>
      <c r="F13399" t="s">
        <v>301</v>
      </c>
      <c r="G13399" t="s">
        <v>83</v>
      </c>
      <c r="H13399">
        <v>1938</v>
      </c>
      <c r="I13399" s="68" t="str">
        <f>VLOOKUP(E13399,Refs!$P$2:$R$29,3,FALSE)</f>
        <v>Y62</v>
      </c>
      <c r="J13399" s="68" t="str">
        <f>VLOOKUP(E13399,Refs!$P$2:$S$29,4,FALSE)</f>
        <v>North West</v>
      </c>
      <c r="K13399" s="28">
        <f t="shared" si="423"/>
        <v>1938</v>
      </c>
    </row>
    <row r="13400" spans="1:11" x14ac:dyDescent="0.35">
      <c r="A13400" s="69">
        <f t="shared" si="424"/>
        <v>45901</v>
      </c>
      <c r="B13400" t="s">
        <v>925</v>
      </c>
      <c r="C13400" t="s">
        <v>278</v>
      </c>
      <c r="E13400" t="s">
        <v>300</v>
      </c>
      <c r="F13400" t="s">
        <v>301</v>
      </c>
      <c r="G13400" t="s">
        <v>84</v>
      </c>
      <c r="H13400">
        <v>12019</v>
      </c>
      <c r="I13400" s="68" t="str">
        <f>VLOOKUP(E13400,Refs!$P$2:$R$29,3,FALSE)</f>
        <v>Y62</v>
      </c>
      <c r="J13400" s="68" t="str">
        <f>VLOOKUP(E13400,Refs!$P$2:$S$29,4,FALSE)</f>
        <v>North West</v>
      </c>
      <c r="K13400" s="28">
        <f t="shared" si="423"/>
        <v>12019</v>
      </c>
    </row>
    <row r="13401" spans="1:11" x14ac:dyDescent="0.35">
      <c r="A13401" s="69">
        <f t="shared" si="424"/>
        <v>45901</v>
      </c>
      <c r="B13401" t="s">
        <v>925</v>
      </c>
      <c r="C13401" t="s">
        <v>278</v>
      </c>
      <c r="E13401" t="s">
        <v>300</v>
      </c>
      <c r="F13401" t="s">
        <v>301</v>
      </c>
      <c r="G13401" t="s">
        <v>85</v>
      </c>
      <c r="H13401">
        <v>671</v>
      </c>
      <c r="I13401" s="68" t="str">
        <f>VLOOKUP(E13401,Refs!$P$2:$R$29,3,FALSE)</f>
        <v>Y62</v>
      </c>
      <c r="J13401" s="68" t="str">
        <f>VLOOKUP(E13401,Refs!$P$2:$S$29,4,FALSE)</f>
        <v>North West</v>
      </c>
      <c r="K13401" s="28">
        <f t="shared" si="423"/>
        <v>671</v>
      </c>
    </row>
    <row r="13402" spans="1:11" x14ac:dyDescent="0.35">
      <c r="A13402" s="69">
        <f t="shared" si="424"/>
        <v>45901</v>
      </c>
      <c r="B13402" t="s">
        <v>925</v>
      </c>
      <c r="C13402" t="s">
        <v>278</v>
      </c>
      <c r="E13402" t="s">
        <v>300</v>
      </c>
      <c r="F13402" t="s">
        <v>301</v>
      </c>
      <c r="G13402" t="s">
        <v>86</v>
      </c>
      <c r="H13402">
        <v>230</v>
      </c>
      <c r="I13402" s="68" t="str">
        <f>VLOOKUP(E13402,Refs!$P$2:$R$29,3,FALSE)</f>
        <v>Y62</v>
      </c>
      <c r="J13402" s="68" t="str">
        <f>VLOOKUP(E13402,Refs!$P$2:$S$29,4,FALSE)</f>
        <v>North West</v>
      </c>
      <c r="K13402" s="28">
        <f t="shared" si="423"/>
        <v>230</v>
      </c>
    </row>
    <row r="13403" spans="1:11" x14ac:dyDescent="0.35">
      <c r="A13403" s="69">
        <f t="shared" si="424"/>
        <v>45901</v>
      </c>
      <c r="B13403" t="s">
        <v>925</v>
      </c>
      <c r="C13403" t="s">
        <v>278</v>
      </c>
      <c r="E13403" t="s">
        <v>300</v>
      </c>
      <c r="F13403" t="s">
        <v>301</v>
      </c>
      <c r="G13403" t="s">
        <v>87</v>
      </c>
      <c r="H13403" t="s">
        <v>886</v>
      </c>
      <c r="I13403" s="68" t="str">
        <f>VLOOKUP(E13403,Refs!$P$2:$R$29,3,FALSE)</f>
        <v>Y62</v>
      </c>
      <c r="J13403" s="68" t="str">
        <f>VLOOKUP(E13403,Refs!$P$2:$S$29,4,FALSE)</f>
        <v>North West</v>
      </c>
      <c r="K13403" s="28" t="str">
        <f t="shared" si="423"/>
        <v>-</v>
      </c>
    </row>
    <row r="13404" spans="1:11" x14ac:dyDescent="0.35">
      <c r="A13404" s="69">
        <f t="shared" si="424"/>
        <v>45901</v>
      </c>
      <c r="B13404" t="s">
        <v>925</v>
      </c>
      <c r="C13404" t="s">
        <v>278</v>
      </c>
      <c r="E13404" t="s">
        <v>300</v>
      </c>
      <c r="F13404" t="s">
        <v>301</v>
      </c>
      <c r="G13404" t="s">
        <v>88</v>
      </c>
      <c r="H13404" t="s">
        <v>886</v>
      </c>
      <c r="I13404" s="68" t="str">
        <f>VLOOKUP(E13404,Refs!$P$2:$R$29,3,FALSE)</f>
        <v>Y62</v>
      </c>
      <c r="J13404" s="68" t="str">
        <f>VLOOKUP(E13404,Refs!$P$2:$S$29,4,FALSE)</f>
        <v>North West</v>
      </c>
      <c r="K13404" s="28" t="str">
        <f t="shared" si="423"/>
        <v>-</v>
      </c>
    </row>
    <row r="13405" spans="1:11" x14ac:dyDescent="0.35">
      <c r="A13405" s="69">
        <f t="shared" si="424"/>
        <v>45901</v>
      </c>
      <c r="B13405" t="s">
        <v>925</v>
      </c>
      <c r="C13405" t="s">
        <v>278</v>
      </c>
      <c r="E13405" t="s">
        <v>300</v>
      </c>
      <c r="F13405" t="s">
        <v>301</v>
      </c>
      <c r="G13405" t="s">
        <v>89</v>
      </c>
      <c r="H13405">
        <v>164056</v>
      </c>
      <c r="I13405" s="68" t="str">
        <f>VLOOKUP(E13405,Refs!$P$2:$R$29,3,FALSE)</f>
        <v>Y62</v>
      </c>
      <c r="J13405" s="68" t="str">
        <f>VLOOKUP(E13405,Refs!$P$2:$S$29,4,FALSE)</f>
        <v>North West</v>
      </c>
      <c r="K13405" s="28">
        <f t="shared" si="423"/>
        <v>164056</v>
      </c>
    </row>
    <row r="13406" spans="1:11" x14ac:dyDescent="0.35">
      <c r="A13406" s="69">
        <f t="shared" si="424"/>
        <v>45901</v>
      </c>
      <c r="B13406" t="s">
        <v>925</v>
      </c>
      <c r="C13406" t="s">
        <v>278</v>
      </c>
      <c r="E13406" t="s">
        <v>300</v>
      </c>
      <c r="F13406" t="s">
        <v>301</v>
      </c>
      <c r="G13406" t="s">
        <v>27</v>
      </c>
      <c r="H13406">
        <v>18809</v>
      </c>
      <c r="I13406" s="68" t="str">
        <f>VLOOKUP(E13406,Refs!$P$2:$R$29,3,FALSE)</f>
        <v>Y62</v>
      </c>
      <c r="J13406" s="68" t="str">
        <f>VLOOKUP(E13406,Refs!$P$2:$S$29,4,FALSE)</f>
        <v>North West</v>
      </c>
      <c r="K13406" s="28">
        <f t="shared" si="423"/>
        <v>18809</v>
      </c>
    </row>
    <row r="13407" spans="1:11" x14ac:dyDescent="0.35">
      <c r="A13407" s="69">
        <f t="shared" si="424"/>
        <v>45901</v>
      </c>
      <c r="B13407" t="s">
        <v>925</v>
      </c>
      <c r="C13407" t="s">
        <v>278</v>
      </c>
      <c r="E13407" t="s">
        <v>300</v>
      </c>
      <c r="F13407" t="s">
        <v>301</v>
      </c>
      <c r="G13407" t="s">
        <v>29</v>
      </c>
      <c r="H13407">
        <v>26621</v>
      </c>
      <c r="I13407" s="68" t="str">
        <f>VLOOKUP(E13407,Refs!$P$2:$R$29,3,FALSE)</f>
        <v>Y62</v>
      </c>
      <c r="J13407" s="68" t="str">
        <f>VLOOKUP(E13407,Refs!$P$2:$S$29,4,FALSE)</f>
        <v>North West</v>
      </c>
      <c r="K13407" s="28">
        <f t="shared" si="423"/>
        <v>26621</v>
      </c>
    </row>
    <row r="13408" spans="1:11" x14ac:dyDescent="0.35">
      <c r="A13408" s="69">
        <f t="shared" si="424"/>
        <v>45901</v>
      </c>
      <c r="B13408" t="s">
        <v>925</v>
      </c>
      <c r="C13408" t="s">
        <v>278</v>
      </c>
      <c r="E13408" t="s">
        <v>300</v>
      </c>
      <c r="F13408" t="s">
        <v>301</v>
      </c>
      <c r="G13408" t="s">
        <v>90</v>
      </c>
      <c r="H13408">
        <v>9889</v>
      </c>
      <c r="I13408" s="68" t="str">
        <f>VLOOKUP(E13408,Refs!$P$2:$R$29,3,FALSE)</f>
        <v>Y62</v>
      </c>
      <c r="J13408" s="68" t="str">
        <f>VLOOKUP(E13408,Refs!$P$2:$S$29,4,FALSE)</f>
        <v>North West</v>
      </c>
      <c r="K13408" s="28">
        <f t="shared" si="423"/>
        <v>9889</v>
      </c>
    </row>
    <row r="13409" spans="1:11" x14ac:dyDescent="0.35">
      <c r="A13409" s="69">
        <f t="shared" si="424"/>
        <v>45901</v>
      </c>
      <c r="B13409" t="s">
        <v>925</v>
      </c>
      <c r="C13409" t="s">
        <v>278</v>
      </c>
      <c r="E13409" t="s">
        <v>300</v>
      </c>
      <c r="F13409" t="s">
        <v>301</v>
      </c>
      <c r="G13409" t="s">
        <v>91</v>
      </c>
      <c r="H13409">
        <v>146</v>
      </c>
      <c r="I13409" s="68" t="str">
        <f>VLOOKUP(E13409,Refs!$P$2:$R$29,3,FALSE)</f>
        <v>Y62</v>
      </c>
      <c r="J13409" s="68" t="str">
        <f>VLOOKUP(E13409,Refs!$P$2:$S$29,4,FALSE)</f>
        <v>North West</v>
      </c>
      <c r="K13409" s="28">
        <f t="shared" si="423"/>
        <v>146</v>
      </c>
    </row>
    <row r="13410" spans="1:11" x14ac:dyDescent="0.35">
      <c r="A13410" s="69">
        <f t="shared" si="424"/>
        <v>45901</v>
      </c>
      <c r="B13410" t="s">
        <v>925</v>
      </c>
      <c r="C13410" t="s">
        <v>278</v>
      </c>
      <c r="E13410" t="s">
        <v>300</v>
      </c>
      <c r="F13410" t="s">
        <v>301</v>
      </c>
      <c r="G13410" t="s">
        <v>92</v>
      </c>
      <c r="H13410">
        <v>2859</v>
      </c>
      <c r="I13410" s="68" t="str">
        <f>VLOOKUP(E13410,Refs!$P$2:$R$29,3,FALSE)</f>
        <v>Y62</v>
      </c>
      <c r="J13410" s="68" t="str">
        <f>VLOOKUP(E13410,Refs!$P$2:$S$29,4,FALSE)</f>
        <v>North West</v>
      </c>
      <c r="K13410" s="28">
        <f t="shared" ref="K13410:K13473" si="425">IF(OR(H13410="NULL",H13410=0,H13410=""),"",H13410)</f>
        <v>2859</v>
      </c>
    </row>
    <row r="13411" spans="1:11" x14ac:dyDescent="0.35">
      <c r="A13411" s="69">
        <f t="shared" si="424"/>
        <v>45901</v>
      </c>
      <c r="B13411" t="s">
        <v>925</v>
      </c>
      <c r="C13411" t="s">
        <v>278</v>
      </c>
      <c r="E13411" t="s">
        <v>300</v>
      </c>
      <c r="F13411" t="s">
        <v>301</v>
      </c>
      <c r="G13411" t="s">
        <v>93</v>
      </c>
      <c r="H13411">
        <v>540</v>
      </c>
      <c r="I13411" s="68" t="str">
        <f>VLOOKUP(E13411,Refs!$P$2:$R$29,3,FALSE)</f>
        <v>Y62</v>
      </c>
      <c r="J13411" s="68" t="str">
        <f>VLOOKUP(E13411,Refs!$P$2:$S$29,4,FALSE)</f>
        <v>North West</v>
      </c>
      <c r="K13411" s="28">
        <f t="shared" si="425"/>
        <v>540</v>
      </c>
    </row>
    <row r="13412" spans="1:11" x14ac:dyDescent="0.35">
      <c r="A13412" s="69">
        <f t="shared" si="424"/>
        <v>45901</v>
      </c>
      <c r="B13412" t="s">
        <v>925</v>
      </c>
      <c r="C13412" t="s">
        <v>278</v>
      </c>
      <c r="E13412" t="s">
        <v>300</v>
      </c>
      <c r="F13412" t="s">
        <v>301</v>
      </c>
      <c r="G13412" t="s">
        <v>94</v>
      </c>
      <c r="H13412">
        <v>8369</v>
      </c>
      <c r="I13412" s="68" t="str">
        <f>VLOOKUP(E13412,Refs!$P$2:$R$29,3,FALSE)</f>
        <v>Y62</v>
      </c>
      <c r="J13412" s="68" t="str">
        <f>VLOOKUP(E13412,Refs!$P$2:$S$29,4,FALSE)</f>
        <v>North West</v>
      </c>
      <c r="K13412" s="28">
        <f t="shared" si="425"/>
        <v>8369</v>
      </c>
    </row>
    <row r="13413" spans="1:11" x14ac:dyDescent="0.35">
      <c r="A13413" s="69">
        <f t="shared" si="424"/>
        <v>45901</v>
      </c>
      <c r="B13413" t="s">
        <v>925</v>
      </c>
      <c r="C13413" t="s">
        <v>278</v>
      </c>
      <c r="E13413" t="s">
        <v>300</v>
      </c>
      <c r="F13413" t="s">
        <v>301</v>
      </c>
      <c r="G13413" t="s">
        <v>95</v>
      </c>
      <c r="H13413">
        <v>1708</v>
      </c>
      <c r="I13413" s="68" t="str">
        <f>VLOOKUP(E13413,Refs!$P$2:$R$29,3,FALSE)</f>
        <v>Y62</v>
      </c>
      <c r="J13413" s="68" t="str">
        <f>VLOOKUP(E13413,Refs!$P$2:$S$29,4,FALSE)</f>
        <v>North West</v>
      </c>
      <c r="K13413" s="28">
        <f t="shared" si="425"/>
        <v>1708</v>
      </c>
    </row>
    <row r="13414" spans="1:11" x14ac:dyDescent="0.35">
      <c r="A13414" s="69">
        <f t="shared" si="424"/>
        <v>45901</v>
      </c>
      <c r="B13414" t="s">
        <v>925</v>
      </c>
      <c r="C13414" t="s">
        <v>278</v>
      </c>
      <c r="E13414" t="s">
        <v>300</v>
      </c>
      <c r="F13414" t="s">
        <v>301</v>
      </c>
      <c r="G13414" t="s">
        <v>96</v>
      </c>
      <c r="H13414">
        <v>13850</v>
      </c>
      <c r="I13414" s="68" t="str">
        <f>VLOOKUP(E13414,Refs!$P$2:$R$29,3,FALSE)</f>
        <v>Y62</v>
      </c>
      <c r="J13414" s="68" t="str">
        <f>VLOOKUP(E13414,Refs!$P$2:$S$29,4,FALSE)</f>
        <v>North West</v>
      </c>
      <c r="K13414" s="28">
        <f t="shared" si="425"/>
        <v>13850</v>
      </c>
    </row>
    <row r="13415" spans="1:11" x14ac:dyDescent="0.35">
      <c r="A13415" s="69">
        <f t="shared" si="424"/>
        <v>45901</v>
      </c>
      <c r="B13415" t="s">
        <v>925</v>
      </c>
      <c r="C13415" t="s">
        <v>278</v>
      </c>
      <c r="E13415" t="s">
        <v>300</v>
      </c>
      <c r="F13415" t="s">
        <v>301</v>
      </c>
      <c r="G13415" t="s">
        <v>31</v>
      </c>
      <c r="H13415">
        <v>2104</v>
      </c>
      <c r="I13415" s="68" t="str">
        <f>VLOOKUP(E13415,Refs!$P$2:$R$29,3,FALSE)</f>
        <v>Y62</v>
      </c>
      <c r="J13415" s="68" t="str">
        <f>VLOOKUP(E13415,Refs!$P$2:$S$29,4,FALSE)</f>
        <v>North West</v>
      </c>
      <c r="K13415" s="28">
        <f t="shared" si="425"/>
        <v>2104</v>
      </c>
    </row>
    <row r="13416" spans="1:11" x14ac:dyDescent="0.35">
      <c r="A13416" s="69">
        <f t="shared" si="424"/>
        <v>45901</v>
      </c>
      <c r="B13416" t="s">
        <v>925</v>
      </c>
      <c r="C13416" t="s">
        <v>278</v>
      </c>
      <c r="E13416" t="s">
        <v>300</v>
      </c>
      <c r="F13416" t="s">
        <v>301</v>
      </c>
      <c r="G13416" t="s">
        <v>97</v>
      </c>
      <c r="H13416">
        <v>35236</v>
      </c>
      <c r="I13416" s="68" t="str">
        <f>VLOOKUP(E13416,Refs!$P$2:$R$29,3,FALSE)</f>
        <v>Y62</v>
      </c>
      <c r="J13416" s="68" t="str">
        <f>VLOOKUP(E13416,Refs!$P$2:$S$29,4,FALSE)</f>
        <v>North West</v>
      </c>
      <c r="K13416" s="28">
        <f t="shared" si="425"/>
        <v>35236</v>
      </c>
    </row>
    <row r="13417" spans="1:11" x14ac:dyDescent="0.35">
      <c r="A13417" s="69">
        <f t="shared" si="424"/>
        <v>45901</v>
      </c>
      <c r="B13417" t="s">
        <v>925</v>
      </c>
      <c r="C13417" t="s">
        <v>278</v>
      </c>
      <c r="E13417" t="s">
        <v>300</v>
      </c>
      <c r="F13417" t="s">
        <v>301</v>
      </c>
      <c r="G13417" t="s">
        <v>98</v>
      </c>
      <c r="H13417">
        <v>6030</v>
      </c>
      <c r="I13417" s="68" t="str">
        <f>VLOOKUP(E13417,Refs!$P$2:$R$29,3,FALSE)</f>
        <v>Y62</v>
      </c>
      <c r="J13417" s="68" t="str">
        <f>VLOOKUP(E13417,Refs!$P$2:$S$29,4,FALSE)</f>
        <v>North West</v>
      </c>
      <c r="K13417" s="28">
        <f t="shared" si="425"/>
        <v>6030</v>
      </c>
    </row>
    <row r="13418" spans="1:11" x14ac:dyDescent="0.35">
      <c r="A13418" s="69">
        <f t="shared" si="424"/>
        <v>45901</v>
      </c>
      <c r="B13418" t="s">
        <v>925</v>
      </c>
      <c r="C13418" t="s">
        <v>278</v>
      </c>
      <c r="E13418" t="s">
        <v>300</v>
      </c>
      <c r="F13418" t="s">
        <v>301</v>
      </c>
      <c r="G13418" t="s">
        <v>99</v>
      </c>
      <c r="H13418">
        <v>4728</v>
      </c>
      <c r="I13418" s="68" t="str">
        <f>VLOOKUP(E13418,Refs!$P$2:$R$29,3,FALSE)</f>
        <v>Y62</v>
      </c>
      <c r="J13418" s="68" t="str">
        <f>VLOOKUP(E13418,Refs!$P$2:$S$29,4,FALSE)</f>
        <v>North West</v>
      </c>
      <c r="K13418" s="28">
        <f t="shared" si="425"/>
        <v>4728</v>
      </c>
    </row>
    <row r="13419" spans="1:11" x14ac:dyDescent="0.35">
      <c r="A13419" s="69">
        <f t="shared" si="424"/>
        <v>45901</v>
      </c>
      <c r="B13419" t="s">
        <v>925</v>
      </c>
      <c r="C13419" t="s">
        <v>278</v>
      </c>
      <c r="E13419" t="s">
        <v>300</v>
      </c>
      <c r="F13419" t="s">
        <v>301</v>
      </c>
      <c r="G13419" t="s">
        <v>100</v>
      </c>
      <c r="H13419">
        <v>2995</v>
      </c>
      <c r="I13419" s="68" t="str">
        <f>VLOOKUP(E13419,Refs!$P$2:$R$29,3,FALSE)</f>
        <v>Y62</v>
      </c>
      <c r="J13419" s="68" t="str">
        <f>VLOOKUP(E13419,Refs!$P$2:$S$29,4,FALSE)</f>
        <v>North West</v>
      </c>
      <c r="K13419" s="28">
        <f t="shared" si="425"/>
        <v>2995</v>
      </c>
    </row>
    <row r="13420" spans="1:11" x14ac:dyDescent="0.35">
      <c r="A13420" s="69">
        <f t="shared" si="424"/>
        <v>45901</v>
      </c>
      <c r="B13420" t="s">
        <v>925</v>
      </c>
      <c r="C13420" t="s">
        <v>278</v>
      </c>
      <c r="E13420" t="s">
        <v>300</v>
      </c>
      <c r="F13420" t="s">
        <v>301</v>
      </c>
      <c r="G13420" t="s">
        <v>101</v>
      </c>
      <c r="H13420">
        <v>1473</v>
      </c>
      <c r="I13420" s="68" t="str">
        <f>VLOOKUP(E13420,Refs!$P$2:$R$29,3,FALSE)</f>
        <v>Y62</v>
      </c>
      <c r="J13420" s="68" t="str">
        <f>VLOOKUP(E13420,Refs!$P$2:$S$29,4,FALSE)</f>
        <v>North West</v>
      </c>
      <c r="K13420" s="28">
        <f t="shared" si="425"/>
        <v>1473</v>
      </c>
    </row>
    <row r="13421" spans="1:11" x14ac:dyDescent="0.35">
      <c r="A13421" s="69">
        <f t="shared" si="424"/>
        <v>45901</v>
      </c>
      <c r="B13421" t="s">
        <v>925</v>
      </c>
      <c r="C13421" t="s">
        <v>278</v>
      </c>
      <c r="E13421" t="s">
        <v>300</v>
      </c>
      <c r="F13421" t="s">
        <v>301</v>
      </c>
      <c r="G13421" t="s">
        <v>102</v>
      </c>
      <c r="H13421">
        <v>419</v>
      </c>
      <c r="I13421" s="68" t="str">
        <f>VLOOKUP(E13421,Refs!$P$2:$R$29,3,FALSE)</f>
        <v>Y62</v>
      </c>
      <c r="J13421" s="68" t="str">
        <f>VLOOKUP(E13421,Refs!$P$2:$S$29,4,FALSE)</f>
        <v>North West</v>
      </c>
      <c r="K13421" s="28">
        <f t="shared" si="425"/>
        <v>419</v>
      </c>
    </row>
    <row r="13422" spans="1:11" x14ac:dyDescent="0.35">
      <c r="A13422" s="69">
        <f t="shared" si="424"/>
        <v>45901</v>
      </c>
      <c r="B13422" t="s">
        <v>925</v>
      </c>
      <c r="C13422" t="s">
        <v>278</v>
      </c>
      <c r="E13422" t="s">
        <v>300</v>
      </c>
      <c r="F13422" t="s">
        <v>301</v>
      </c>
      <c r="G13422" t="s">
        <v>103</v>
      </c>
      <c r="H13422">
        <v>425</v>
      </c>
      <c r="I13422" s="68" t="str">
        <f>VLOOKUP(E13422,Refs!$P$2:$R$29,3,FALSE)</f>
        <v>Y62</v>
      </c>
      <c r="J13422" s="68" t="str">
        <f>VLOOKUP(E13422,Refs!$P$2:$S$29,4,FALSE)</f>
        <v>North West</v>
      </c>
      <c r="K13422" s="28">
        <f t="shared" si="425"/>
        <v>425</v>
      </c>
    </row>
    <row r="13423" spans="1:11" x14ac:dyDescent="0.35">
      <c r="A13423" s="69">
        <f t="shared" si="424"/>
        <v>45901</v>
      </c>
      <c r="B13423" t="s">
        <v>925</v>
      </c>
      <c r="C13423" t="s">
        <v>278</v>
      </c>
      <c r="E13423" t="s">
        <v>300</v>
      </c>
      <c r="F13423" t="s">
        <v>301</v>
      </c>
      <c r="G13423" t="s">
        <v>104</v>
      </c>
      <c r="H13423" t="s">
        <v>886</v>
      </c>
      <c r="I13423" s="68" t="str">
        <f>VLOOKUP(E13423,Refs!$P$2:$R$29,3,FALSE)</f>
        <v>Y62</v>
      </c>
      <c r="J13423" s="68" t="str">
        <f>VLOOKUP(E13423,Refs!$P$2:$S$29,4,FALSE)</f>
        <v>North West</v>
      </c>
      <c r="K13423" s="28" t="str">
        <f t="shared" si="425"/>
        <v>-</v>
      </c>
    </row>
    <row r="13424" spans="1:11" x14ac:dyDescent="0.35">
      <c r="A13424" s="69">
        <f t="shared" si="424"/>
        <v>45901</v>
      </c>
      <c r="B13424" t="s">
        <v>925</v>
      </c>
      <c r="C13424" t="s">
        <v>278</v>
      </c>
      <c r="E13424" t="s">
        <v>300</v>
      </c>
      <c r="F13424" t="s">
        <v>301</v>
      </c>
      <c r="G13424" t="s">
        <v>105</v>
      </c>
      <c r="H13424">
        <v>20186</v>
      </c>
      <c r="I13424" s="68" t="str">
        <f>VLOOKUP(E13424,Refs!$P$2:$R$29,3,FALSE)</f>
        <v>Y62</v>
      </c>
      <c r="J13424" s="68" t="str">
        <f>VLOOKUP(E13424,Refs!$P$2:$S$29,4,FALSE)</f>
        <v>North West</v>
      </c>
      <c r="K13424" s="28">
        <f t="shared" si="425"/>
        <v>20186</v>
      </c>
    </row>
    <row r="13425" spans="1:11" x14ac:dyDescent="0.35">
      <c r="A13425" s="69">
        <f t="shared" si="424"/>
        <v>45901</v>
      </c>
      <c r="B13425" t="s">
        <v>925</v>
      </c>
      <c r="C13425" t="s">
        <v>278</v>
      </c>
      <c r="E13425" t="s">
        <v>300</v>
      </c>
      <c r="F13425" t="s">
        <v>301</v>
      </c>
      <c r="G13425" t="s">
        <v>106</v>
      </c>
      <c r="H13425">
        <v>7454</v>
      </c>
      <c r="I13425" s="68" t="str">
        <f>VLOOKUP(E13425,Refs!$P$2:$R$29,3,FALSE)</f>
        <v>Y62</v>
      </c>
      <c r="J13425" s="68" t="str">
        <f>VLOOKUP(E13425,Refs!$P$2:$S$29,4,FALSE)</f>
        <v>North West</v>
      </c>
      <c r="K13425" s="28">
        <f t="shared" si="425"/>
        <v>7454</v>
      </c>
    </row>
    <row r="13426" spans="1:11" x14ac:dyDescent="0.35">
      <c r="A13426" s="69">
        <f t="shared" si="424"/>
        <v>45901</v>
      </c>
      <c r="B13426" t="s">
        <v>925</v>
      </c>
      <c r="C13426" t="s">
        <v>278</v>
      </c>
      <c r="E13426" t="s">
        <v>300</v>
      </c>
      <c r="F13426" t="s">
        <v>301</v>
      </c>
      <c r="G13426" t="s">
        <v>107</v>
      </c>
      <c r="H13426">
        <v>86</v>
      </c>
      <c r="I13426" s="68" t="str">
        <f>VLOOKUP(E13426,Refs!$P$2:$R$29,3,FALSE)</f>
        <v>Y62</v>
      </c>
      <c r="J13426" s="68" t="str">
        <f>VLOOKUP(E13426,Refs!$P$2:$S$29,4,FALSE)</f>
        <v>North West</v>
      </c>
      <c r="K13426" s="28">
        <f t="shared" si="425"/>
        <v>86</v>
      </c>
    </row>
    <row r="13427" spans="1:11" x14ac:dyDescent="0.35">
      <c r="A13427" s="69">
        <f t="shared" si="424"/>
        <v>45901</v>
      </c>
      <c r="B13427" t="s">
        <v>925</v>
      </c>
      <c r="C13427" t="s">
        <v>278</v>
      </c>
      <c r="E13427" t="s">
        <v>300</v>
      </c>
      <c r="F13427" t="s">
        <v>301</v>
      </c>
      <c r="G13427" t="s">
        <v>108</v>
      </c>
      <c r="H13427">
        <v>2416</v>
      </c>
      <c r="I13427" s="68" t="str">
        <f>VLOOKUP(E13427,Refs!$P$2:$R$29,3,FALSE)</f>
        <v>Y62</v>
      </c>
      <c r="J13427" s="68" t="str">
        <f>VLOOKUP(E13427,Refs!$P$2:$S$29,4,FALSE)</f>
        <v>North West</v>
      </c>
      <c r="K13427" s="28">
        <f t="shared" si="425"/>
        <v>2416</v>
      </c>
    </row>
    <row r="13428" spans="1:11" x14ac:dyDescent="0.35">
      <c r="A13428" s="69">
        <f t="shared" si="424"/>
        <v>45901</v>
      </c>
      <c r="B13428" t="s">
        <v>925</v>
      </c>
      <c r="C13428" t="s">
        <v>278</v>
      </c>
      <c r="E13428" t="s">
        <v>300</v>
      </c>
      <c r="F13428" t="s">
        <v>301</v>
      </c>
      <c r="G13428" t="s">
        <v>109</v>
      </c>
      <c r="H13428">
        <v>1283292</v>
      </c>
      <c r="I13428" s="68" t="str">
        <f>VLOOKUP(E13428,Refs!$P$2:$R$29,3,FALSE)</f>
        <v>Y62</v>
      </c>
      <c r="J13428" s="68" t="str">
        <f>VLOOKUP(E13428,Refs!$P$2:$S$29,4,FALSE)</f>
        <v>North West</v>
      </c>
      <c r="K13428" s="28">
        <f t="shared" si="425"/>
        <v>1283292</v>
      </c>
    </row>
    <row r="13429" spans="1:11" x14ac:dyDescent="0.35">
      <c r="A13429" s="69">
        <f t="shared" si="424"/>
        <v>45901</v>
      </c>
      <c r="B13429" t="s">
        <v>925</v>
      </c>
      <c r="C13429" t="s">
        <v>278</v>
      </c>
      <c r="E13429" t="s">
        <v>300</v>
      </c>
      <c r="F13429" t="s">
        <v>301</v>
      </c>
      <c r="G13429" t="s">
        <v>110</v>
      </c>
      <c r="H13429">
        <v>12375</v>
      </c>
      <c r="I13429" s="68" t="str">
        <f>VLOOKUP(E13429,Refs!$P$2:$R$29,3,FALSE)</f>
        <v>Y62</v>
      </c>
      <c r="J13429" s="68" t="str">
        <f>VLOOKUP(E13429,Refs!$P$2:$S$29,4,FALSE)</f>
        <v>North West</v>
      </c>
      <c r="K13429" s="28">
        <f t="shared" si="425"/>
        <v>12375</v>
      </c>
    </row>
    <row r="13430" spans="1:11" x14ac:dyDescent="0.35">
      <c r="A13430" s="69">
        <f t="shared" si="424"/>
        <v>45901</v>
      </c>
      <c r="B13430" t="s">
        <v>925</v>
      </c>
      <c r="C13430" t="s">
        <v>278</v>
      </c>
      <c r="E13430" t="s">
        <v>300</v>
      </c>
      <c r="F13430" t="s">
        <v>301</v>
      </c>
      <c r="G13430" t="s">
        <v>808</v>
      </c>
      <c r="H13430">
        <v>70846</v>
      </c>
      <c r="I13430" s="68" t="str">
        <f>VLOOKUP(E13430,Refs!$P$2:$R$29,3,FALSE)</f>
        <v>Y62</v>
      </c>
      <c r="J13430" s="68" t="str">
        <f>VLOOKUP(E13430,Refs!$P$2:$S$29,4,FALSE)</f>
        <v>North West</v>
      </c>
      <c r="K13430" s="28">
        <f t="shared" si="425"/>
        <v>70846</v>
      </c>
    </row>
    <row r="13431" spans="1:11" x14ac:dyDescent="0.35">
      <c r="A13431" s="69">
        <f t="shared" si="424"/>
        <v>45901</v>
      </c>
      <c r="B13431" t="s">
        <v>925</v>
      </c>
      <c r="C13431" t="s">
        <v>278</v>
      </c>
      <c r="E13431" t="s">
        <v>300</v>
      </c>
      <c r="F13431" t="s">
        <v>301</v>
      </c>
      <c r="G13431" t="s">
        <v>809</v>
      </c>
      <c r="H13431">
        <v>4121</v>
      </c>
      <c r="I13431" s="68" t="str">
        <f>VLOOKUP(E13431,Refs!$P$2:$R$29,3,FALSE)</f>
        <v>Y62</v>
      </c>
      <c r="J13431" s="68" t="str">
        <f>VLOOKUP(E13431,Refs!$P$2:$S$29,4,FALSE)</f>
        <v>North West</v>
      </c>
      <c r="K13431" s="28">
        <f t="shared" si="425"/>
        <v>4121</v>
      </c>
    </row>
    <row r="13432" spans="1:11" x14ac:dyDescent="0.35">
      <c r="A13432" s="69">
        <f t="shared" si="424"/>
        <v>45901</v>
      </c>
      <c r="B13432" t="s">
        <v>925</v>
      </c>
      <c r="C13432" t="s">
        <v>278</v>
      </c>
      <c r="E13432" t="s">
        <v>300</v>
      </c>
      <c r="F13432" t="s">
        <v>301</v>
      </c>
      <c r="G13432" t="s">
        <v>111</v>
      </c>
      <c r="H13432">
        <v>100758</v>
      </c>
      <c r="I13432" s="68" t="str">
        <f>VLOOKUP(E13432,Refs!$P$2:$R$29,3,FALSE)</f>
        <v>Y62</v>
      </c>
      <c r="J13432" s="68" t="str">
        <f>VLOOKUP(E13432,Refs!$P$2:$S$29,4,FALSE)</f>
        <v>North West</v>
      </c>
      <c r="K13432" s="28">
        <f t="shared" si="425"/>
        <v>100758</v>
      </c>
    </row>
    <row r="13433" spans="1:11" x14ac:dyDescent="0.35">
      <c r="A13433" s="69">
        <f t="shared" si="424"/>
        <v>45901</v>
      </c>
      <c r="B13433" t="s">
        <v>925</v>
      </c>
      <c r="C13433" t="s">
        <v>278</v>
      </c>
      <c r="E13433" t="s">
        <v>300</v>
      </c>
      <c r="F13433" t="s">
        <v>301</v>
      </c>
      <c r="G13433" t="s">
        <v>112</v>
      </c>
      <c r="H13433">
        <v>28</v>
      </c>
      <c r="I13433" s="68" t="str">
        <f>VLOOKUP(E13433,Refs!$P$2:$R$29,3,FALSE)</f>
        <v>Y62</v>
      </c>
      <c r="J13433" s="68" t="str">
        <f>VLOOKUP(E13433,Refs!$P$2:$S$29,4,FALSE)</f>
        <v>North West</v>
      </c>
      <c r="K13433" s="28">
        <f t="shared" si="425"/>
        <v>28</v>
      </c>
    </row>
    <row r="13434" spans="1:11" x14ac:dyDescent="0.35">
      <c r="A13434" s="69">
        <f t="shared" si="424"/>
        <v>45901</v>
      </c>
      <c r="B13434" t="s">
        <v>925</v>
      </c>
      <c r="C13434" t="s">
        <v>278</v>
      </c>
      <c r="E13434" t="s">
        <v>300</v>
      </c>
      <c r="F13434" t="s">
        <v>301</v>
      </c>
      <c r="G13434" t="s">
        <v>113</v>
      </c>
      <c r="H13434">
        <v>49834</v>
      </c>
      <c r="I13434" s="68" t="str">
        <f>VLOOKUP(E13434,Refs!$P$2:$R$29,3,FALSE)</f>
        <v>Y62</v>
      </c>
      <c r="J13434" s="68" t="str">
        <f>VLOOKUP(E13434,Refs!$P$2:$S$29,4,FALSE)</f>
        <v>North West</v>
      </c>
      <c r="K13434" s="28">
        <f t="shared" si="425"/>
        <v>49834</v>
      </c>
    </row>
    <row r="13435" spans="1:11" x14ac:dyDescent="0.35">
      <c r="A13435" s="69">
        <f t="shared" si="424"/>
        <v>45901</v>
      </c>
      <c r="B13435" t="s">
        <v>925</v>
      </c>
      <c r="C13435" t="s">
        <v>278</v>
      </c>
      <c r="E13435" t="s">
        <v>300</v>
      </c>
      <c r="F13435" t="s">
        <v>301</v>
      </c>
      <c r="G13435" t="s">
        <v>114</v>
      </c>
      <c r="H13435">
        <v>27815</v>
      </c>
      <c r="I13435" s="68" t="str">
        <f>VLOOKUP(E13435,Refs!$P$2:$R$29,3,FALSE)</f>
        <v>Y62</v>
      </c>
      <c r="J13435" s="68" t="str">
        <f>VLOOKUP(E13435,Refs!$P$2:$S$29,4,FALSE)</f>
        <v>North West</v>
      </c>
      <c r="K13435" s="28">
        <f t="shared" si="425"/>
        <v>27815</v>
      </c>
    </row>
    <row r="13436" spans="1:11" x14ac:dyDescent="0.35">
      <c r="A13436" s="69">
        <f t="shared" si="424"/>
        <v>45901</v>
      </c>
      <c r="B13436" t="s">
        <v>925</v>
      </c>
      <c r="C13436" t="s">
        <v>278</v>
      </c>
      <c r="E13436" t="s">
        <v>300</v>
      </c>
      <c r="F13436" t="s">
        <v>301</v>
      </c>
      <c r="G13436" t="s">
        <v>115</v>
      </c>
      <c r="H13436">
        <v>13859</v>
      </c>
      <c r="I13436" s="68" t="str">
        <f>VLOOKUP(E13436,Refs!$P$2:$R$29,3,FALSE)</f>
        <v>Y62</v>
      </c>
      <c r="J13436" s="68" t="str">
        <f>VLOOKUP(E13436,Refs!$P$2:$S$29,4,FALSE)</f>
        <v>North West</v>
      </c>
      <c r="K13436" s="28">
        <f t="shared" si="425"/>
        <v>13859</v>
      </c>
    </row>
    <row r="13437" spans="1:11" x14ac:dyDescent="0.35">
      <c r="A13437" s="69">
        <f t="shared" si="424"/>
        <v>45901</v>
      </c>
      <c r="B13437" t="s">
        <v>925</v>
      </c>
      <c r="C13437" t="s">
        <v>278</v>
      </c>
      <c r="E13437" t="s">
        <v>300</v>
      </c>
      <c r="F13437" t="s">
        <v>301</v>
      </c>
      <c r="G13437" t="s">
        <v>116</v>
      </c>
      <c r="H13437">
        <v>9379</v>
      </c>
      <c r="I13437" s="68" t="str">
        <f>VLOOKUP(E13437,Refs!$P$2:$R$29,3,FALSE)</f>
        <v>Y62</v>
      </c>
      <c r="J13437" s="68" t="str">
        <f>VLOOKUP(E13437,Refs!$P$2:$S$29,4,FALSE)</f>
        <v>North West</v>
      </c>
      <c r="K13437" s="28">
        <f t="shared" si="425"/>
        <v>9379</v>
      </c>
    </row>
    <row r="13438" spans="1:11" x14ac:dyDescent="0.35">
      <c r="A13438" s="69">
        <f t="shared" si="424"/>
        <v>45901</v>
      </c>
      <c r="B13438" t="s">
        <v>925</v>
      </c>
      <c r="C13438" t="s">
        <v>278</v>
      </c>
      <c r="E13438" t="s">
        <v>300</v>
      </c>
      <c r="F13438" t="s">
        <v>301</v>
      </c>
      <c r="G13438" t="s">
        <v>117</v>
      </c>
      <c r="H13438">
        <v>20826</v>
      </c>
      <c r="I13438" s="68" t="str">
        <f>VLOOKUP(E13438,Refs!$P$2:$R$29,3,FALSE)</f>
        <v>Y62</v>
      </c>
      <c r="J13438" s="68" t="str">
        <f>VLOOKUP(E13438,Refs!$P$2:$S$29,4,FALSE)</f>
        <v>North West</v>
      </c>
      <c r="K13438" s="28">
        <f t="shared" si="425"/>
        <v>20826</v>
      </c>
    </row>
    <row r="13439" spans="1:11" x14ac:dyDescent="0.35">
      <c r="A13439" s="69">
        <f t="shared" si="424"/>
        <v>45901</v>
      </c>
      <c r="B13439" t="s">
        <v>925</v>
      </c>
      <c r="C13439" t="s">
        <v>278</v>
      </c>
      <c r="E13439" t="s">
        <v>300</v>
      </c>
      <c r="F13439" t="s">
        <v>301</v>
      </c>
      <c r="G13439" t="s">
        <v>118</v>
      </c>
      <c r="H13439">
        <v>7394</v>
      </c>
      <c r="I13439" s="68" t="str">
        <f>VLOOKUP(E13439,Refs!$P$2:$R$29,3,FALSE)</f>
        <v>Y62</v>
      </c>
      <c r="J13439" s="68" t="str">
        <f>VLOOKUP(E13439,Refs!$P$2:$S$29,4,FALSE)</f>
        <v>North West</v>
      </c>
      <c r="K13439" s="28">
        <f t="shared" si="425"/>
        <v>7394</v>
      </c>
    </row>
    <row r="13440" spans="1:11" x14ac:dyDescent="0.35">
      <c r="A13440" s="69">
        <f t="shared" si="424"/>
        <v>45901</v>
      </c>
      <c r="B13440" t="s">
        <v>925</v>
      </c>
      <c r="C13440" t="s">
        <v>278</v>
      </c>
      <c r="E13440" t="s">
        <v>300</v>
      </c>
      <c r="F13440" t="s">
        <v>301</v>
      </c>
      <c r="G13440" t="s">
        <v>119</v>
      </c>
      <c r="H13440">
        <v>4907</v>
      </c>
      <c r="I13440" s="68" t="str">
        <f>VLOOKUP(E13440,Refs!$P$2:$R$29,3,FALSE)</f>
        <v>Y62</v>
      </c>
      <c r="J13440" s="68" t="str">
        <f>VLOOKUP(E13440,Refs!$P$2:$S$29,4,FALSE)</f>
        <v>North West</v>
      </c>
      <c r="K13440" s="28">
        <f t="shared" si="425"/>
        <v>4907</v>
      </c>
    </row>
    <row r="13441" spans="1:11" x14ac:dyDescent="0.35">
      <c r="A13441" s="69">
        <f t="shared" si="424"/>
        <v>45901</v>
      </c>
      <c r="B13441" t="s">
        <v>925</v>
      </c>
      <c r="C13441" t="s">
        <v>278</v>
      </c>
      <c r="E13441" t="s">
        <v>300</v>
      </c>
      <c r="F13441" t="s">
        <v>301</v>
      </c>
      <c r="G13441" t="s">
        <v>120</v>
      </c>
      <c r="H13441">
        <v>2288</v>
      </c>
      <c r="I13441" s="68" t="str">
        <f>VLOOKUP(E13441,Refs!$P$2:$R$29,3,FALSE)</f>
        <v>Y62</v>
      </c>
      <c r="J13441" s="68" t="str">
        <f>VLOOKUP(E13441,Refs!$P$2:$S$29,4,FALSE)</f>
        <v>North West</v>
      </c>
      <c r="K13441" s="28">
        <f t="shared" si="425"/>
        <v>2288</v>
      </c>
    </row>
    <row r="13442" spans="1:11" x14ac:dyDescent="0.35">
      <c r="A13442" s="69">
        <f t="shared" si="424"/>
        <v>45901</v>
      </c>
      <c r="B13442" t="s">
        <v>925</v>
      </c>
      <c r="C13442" t="s">
        <v>278</v>
      </c>
      <c r="E13442" t="s">
        <v>300</v>
      </c>
      <c r="F13442" t="s">
        <v>301</v>
      </c>
      <c r="G13442" t="s">
        <v>121</v>
      </c>
      <c r="H13442">
        <v>9336</v>
      </c>
      <c r="I13442" s="68" t="str">
        <f>VLOOKUP(E13442,Refs!$P$2:$R$29,3,FALSE)</f>
        <v>Y62</v>
      </c>
      <c r="J13442" s="68" t="str">
        <f>VLOOKUP(E13442,Refs!$P$2:$S$29,4,FALSE)</f>
        <v>North West</v>
      </c>
      <c r="K13442" s="28">
        <f t="shared" si="425"/>
        <v>9336</v>
      </c>
    </row>
    <row r="13443" spans="1:11" x14ac:dyDescent="0.35">
      <c r="A13443" s="69">
        <f t="shared" ref="A13443:A13506" si="426">DATEVALUE(RIGHT(B13443,8))</f>
        <v>45901</v>
      </c>
      <c r="B13443" t="s">
        <v>925</v>
      </c>
      <c r="C13443" t="s">
        <v>278</v>
      </c>
      <c r="E13443" t="s">
        <v>300</v>
      </c>
      <c r="F13443" t="s">
        <v>301</v>
      </c>
      <c r="G13443" t="s">
        <v>122</v>
      </c>
      <c r="H13443">
        <v>5617</v>
      </c>
      <c r="I13443" s="68" t="str">
        <f>VLOOKUP(E13443,Refs!$P$2:$R$29,3,FALSE)</f>
        <v>Y62</v>
      </c>
      <c r="J13443" s="68" t="str">
        <f>VLOOKUP(E13443,Refs!$P$2:$S$29,4,FALSE)</f>
        <v>North West</v>
      </c>
      <c r="K13443" s="28">
        <f t="shared" si="425"/>
        <v>5617</v>
      </c>
    </row>
    <row r="13444" spans="1:11" x14ac:dyDescent="0.35">
      <c r="A13444" s="69">
        <f t="shared" si="426"/>
        <v>45901</v>
      </c>
      <c r="B13444" t="s">
        <v>925</v>
      </c>
      <c r="C13444" t="s">
        <v>278</v>
      </c>
      <c r="E13444" t="s">
        <v>300</v>
      </c>
      <c r="F13444" t="s">
        <v>301</v>
      </c>
      <c r="G13444" t="s">
        <v>123</v>
      </c>
      <c r="H13444">
        <v>177</v>
      </c>
      <c r="I13444" s="68" t="str">
        <f>VLOOKUP(E13444,Refs!$P$2:$R$29,3,FALSE)</f>
        <v>Y62</v>
      </c>
      <c r="J13444" s="68" t="str">
        <f>VLOOKUP(E13444,Refs!$P$2:$S$29,4,FALSE)</f>
        <v>North West</v>
      </c>
      <c r="K13444" s="28">
        <f t="shared" si="425"/>
        <v>177</v>
      </c>
    </row>
    <row r="13445" spans="1:11" x14ac:dyDescent="0.35">
      <c r="A13445" s="69">
        <f t="shared" si="426"/>
        <v>45901</v>
      </c>
      <c r="B13445" t="s">
        <v>925</v>
      </c>
      <c r="C13445" t="s">
        <v>278</v>
      </c>
      <c r="E13445" t="s">
        <v>300</v>
      </c>
      <c r="F13445" t="s">
        <v>301</v>
      </c>
      <c r="G13445" t="s">
        <v>124</v>
      </c>
      <c r="H13445">
        <v>108</v>
      </c>
      <c r="I13445" s="68" t="str">
        <f>VLOOKUP(E13445,Refs!$P$2:$R$29,3,FALSE)</f>
        <v>Y62</v>
      </c>
      <c r="J13445" s="68" t="str">
        <f>VLOOKUP(E13445,Refs!$P$2:$S$29,4,FALSE)</f>
        <v>North West</v>
      </c>
      <c r="K13445" s="28">
        <f t="shared" si="425"/>
        <v>108</v>
      </c>
    </row>
    <row r="13446" spans="1:11" x14ac:dyDescent="0.35">
      <c r="A13446" s="69">
        <f t="shared" si="426"/>
        <v>45901</v>
      </c>
      <c r="B13446" t="s">
        <v>925</v>
      </c>
      <c r="C13446" t="s">
        <v>278</v>
      </c>
      <c r="E13446" t="s">
        <v>300</v>
      </c>
      <c r="F13446" t="s">
        <v>301</v>
      </c>
      <c r="G13446" t="s">
        <v>125</v>
      </c>
      <c r="H13446">
        <v>5124</v>
      </c>
      <c r="I13446" s="68" t="str">
        <f>VLOOKUP(E13446,Refs!$P$2:$R$29,3,FALSE)</f>
        <v>Y62</v>
      </c>
      <c r="J13446" s="68" t="str">
        <f>VLOOKUP(E13446,Refs!$P$2:$S$29,4,FALSE)</f>
        <v>North West</v>
      </c>
      <c r="K13446" s="28">
        <f t="shared" si="425"/>
        <v>5124</v>
      </c>
    </row>
    <row r="13447" spans="1:11" x14ac:dyDescent="0.35">
      <c r="A13447" s="69">
        <f t="shared" si="426"/>
        <v>45901</v>
      </c>
      <c r="B13447" t="s">
        <v>925</v>
      </c>
      <c r="C13447" t="s">
        <v>278</v>
      </c>
      <c r="E13447" t="s">
        <v>300</v>
      </c>
      <c r="F13447" t="s">
        <v>301</v>
      </c>
      <c r="G13447" t="s">
        <v>126</v>
      </c>
      <c r="H13447">
        <v>0</v>
      </c>
      <c r="I13447" s="68" t="str">
        <f>VLOOKUP(E13447,Refs!$P$2:$R$29,3,FALSE)</f>
        <v>Y62</v>
      </c>
      <c r="J13447" s="68" t="str">
        <f>VLOOKUP(E13447,Refs!$P$2:$S$29,4,FALSE)</f>
        <v>North West</v>
      </c>
      <c r="K13447" s="28" t="str">
        <f t="shared" si="425"/>
        <v/>
      </c>
    </row>
    <row r="13448" spans="1:11" x14ac:dyDescent="0.35">
      <c r="A13448" s="69">
        <f t="shared" si="426"/>
        <v>45901</v>
      </c>
      <c r="B13448" t="s">
        <v>925</v>
      </c>
      <c r="C13448" t="s">
        <v>278</v>
      </c>
      <c r="E13448" t="s">
        <v>300</v>
      </c>
      <c r="F13448" t="s">
        <v>301</v>
      </c>
      <c r="G13448" t="s">
        <v>127</v>
      </c>
      <c r="H13448">
        <v>3029</v>
      </c>
      <c r="I13448" s="68" t="str">
        <f>VLOOKUP(E13448,Refs!$P$2:$R$29,3,FALSE)</f>
        <v>Y62</v>
      </c>
      <c r="J13448" s="68" t="str">
        <f>VLOOKUP(E13448,Refs!$P$2:$S$29,4,FALSE)</f>
        <v>North West</v>
      </c>
      <c r="K13448" s="28">
        <f t="shared" si="425"/>
        <v>3029</v>
      </c>
    </row>
    <row r="13449" spans="1:11" x14ac:dyDescent="0.35">
      <c r="A13449" s="69">
        <f t="shared" si="426"/>
        <v>45901</v>
      </c>
      <c r="B13449" t="s">
        <v>925</v>
      </c>
      <c r="C13449" t="s">
        <v>278</v>
      </c>
      <c r="E13449" t="s">
        <v>300</v>
      </c>
      <c r="F13449" t="s">
        <v>301</v>
      </c>
      <c r="G13449" t="s">
        <v>128</v>
      </c>
      <c r="H13449">
        <v>228</v>
      </c>
      <c r="I13449" s="68" t="str">
        <f>VLOOKUP(E13449,Refs!$P$2:$R$29,3,FALSE)</f>
        <v>Y62</v>
      </c>
      <c r="J13449" s="68" t="str">
        <f>VLOOKUP(E13449,Refs!$P$2:$S$29,4,FALSE)</f>
        <v>North West</v>
      </c>
      <c r="K13449" s="28">
        <f t="shared" si="425"/>
        <v>228</v>
      </c>
    </row>
    <row r="13450" spans="1:11" x14ac:dyDescent="0.35">
      <c r="A13450" s="69">
        <f t="shared" si="426"/>
        <v>45901</v>
      </c>
      <c r="B13450" t="s">
        <v>925</v>
      </c>
      <c r="C13450" t="s">
        <v>278</v>
      </c>
      <c r="E13450" t="s">
        <v>300</v>
      </c>
      <c r="F13450" t="s">
        <v>301</v>
      </c>
      <c r="G13450" t="s">
        <v>129</v>
      </c>
      <c r="H13450">
        <v>1732</v>
      </c>
      <c r="I13450" s="68" t="str">
        <f>VLOOKUP(E13450,Refs!$P$2:$R$29,3,FALSE)</f>
        <v>Y62</v>
      </c>
      <c r="J13450" s="68" t="str">
        <f>VLOOKUP(E13450,Refs!$P$2:$S$29,4,FALSE)</f>
        <v>North West</v>
      </c>
      <c r="K13450" s="28">
        <f t="shared" si="425"/>
        <v>1732</v>
      </c>
    </row>
    <row r="13451" spans="1:11" x14ac:dyDescent="0.35">
      <c r="A13451" s="69">
        <f t="shared" si="426"/>
        <v>45901</v>
      </c>
      <c r="B13451" t="s">
        <v>925</v>
      </c>
      <c r="C13451" t="s">
        <v>278</v>
      </c>
      <c r="E13451" t="s">
        <v>300</v>
      </c>
      <c r="F13451" t="s">
        <v>301</v>
      </c>
      <c r="G13451" t="s">
        <v>130</v>
      </c>
      <c r="H13451">
        <v>1259</v>
      </c>
      <c r="I13451" s="68" t="str">
        <f>VLOOKUP(E13451,Refs!$P$2:$R$29,3,FALSE)</f>
        <v>Y62</v>
      </c>
      <c r="J13451" s="68" t="str">
        <f>VLOOKUP(E13451,Refs!$P$2:$S$29,4,FALSE)</f>
        <v>North West</v>
      </c>
      <c r="K13451" s="28">
        <f t="shared" si="425"/>
        <v>1259</v>
      </c>
    </row>
    <row r="13452" spans="1:11" x14ac:dyDescent="0.35">
      <c r="A13452" s="69">
        <f t="shared" si="426"/>
        <v>45901</v>
      </c>
      <c r="B13452" t="s">
        <v>925</v>
      </c>
      <c r="C13452" t="s">
        <v>278</v>
      </c>
      <c r="E13452" t="s">
        <v>300</v>
      </c>
      <c r="F13452" t="s">
        <v>301</v>
      </c>
      <c r="G13452" t="s">
        <v>131</v>
      </c>
      <c r="H13452">
        <v>7948</v>
      </c>
      <c r="I13452" s="68" t="str">
        <f>VLOOKUP(E13452,Refs!$P$2:$R$29,3,FALSE)</f>
        <v>Y62</v>
      </c>
      <c r="J13452" s="68" t="str">
        <f>VLOOKUP(E13452,Refs!$P$2:$S$29,4,FALSE)</f>
        <v>North West</v>
      </c>
      <c r="K13452" s="28">
        <f t="shared" si="425"/>
        <v>7948</v>
      </c>
    </row>
    <row r="13453" spans="1:11" x14ac:dyDescent="0.35">
      <c r="A13453" s="69">
        <f t="shared" si="426"/>
        <v>45901</v>
      </c>
      <c r="B13453" t="s">
        <v>925</v>
      </c>
      <c r="C13453" t="s">
        <v>278</v>
      </c>
      <c r="E13453" t="s">
        <v>300</v>
      </c>
      <c r="F13453" t="s">
        <v>301</v>
      </c>
      <c r="G13453" t="s">
        <v>132</v>
      </c>
      <c r="H13453">
        <v>3165</v>
      </c>
      <c r="I13453" s="68" t="str">
        <f>VLOOKUP(E13453,Refs!$P$2:$R$29,3,FALSE)</f>
        <v>Y62</v>
      </c>
      <c r="J13453" s="68" t="str">
        <f>VLOOKUP(E13453,Refs!$P$2:$S$29,4,FALSE)</f>
        <v>North West</v>
      </c>
      <c r="K13453" s="28">
        <f t="shared" si="425"/>
        <v>3165</v>
      </c>
    </row>
    <row r="13454" spans="1:11" x14ac:dyDescent="0.35">
      <c r="A13454" s="69">
        <f t="shared" si="426"/>
        <v>45901</v>
      </c>
      <c r="B13454" t="s">
        <v>925</v>
      </c>
      <c r="C13454" t="s">
        <v>278</v>
      </c>
      <c r="E13454" t="s">
        <v>300</v>
      </c>
      <c r="F13454" t="s">
        <v>301</v>
      </c>
      <c r="G13454" t="s">
        <v>133</v>
      </c>
      <c r="H13454">
        <v>6658</v>
      </c>
      <c r="I13454" s="68" t="str">
        <f>VLOOKUP(E13454,Refs!$P$2:$R$29,3,FALSE)</f>
        <v>Y62</v>
      </c>
      <c r="J13454" s="68" t="str">
        <f>VLOOKUP(E13454,Refs!$P$2:$S$29,4,FALSE)</f>
        <v>North West</v>
      </c>
      <c r="K13454" s="28">
        <f t="shared" si="425"/>
        <v>6658</v>
      </c>
    </row>
    <row r="13455" spans="1:11" x14ac:dyDescent="0.35">
      <c r="A13455" s="69">
        <f t="shared" si="426"/>
        <v>45901</v>
      </c>
      <c r="B13455" t="s">
        <v>925</v>
      </c>
      <c r="C13455" t="s">
        <v>278</v>
      </c>
      <c r="E13455" t="s">
        <v>300</v>
      </c>
      <c r="F13455" t="s">
        <v>301</v>
      </c>
      <c r="G13455" t="s">
        <v>134</v>
      </c>
      <c r="H13455">
        <v>6267</v>
      </c>
      <c r="I13455" s="68" t="str">
        <f>VLOOKUP(E13455,Refs!$P$2:$R$29,3,FALSE)</f>
        <v>Y62</v>
      </c>
      <c r="J13455" s="68" t="str">
        <f>VLOOKUP(E13455,Refs!$P$2:$S$29,4,FALSE)</f>
        <v>North West</v>
      </c>
      <c r="K13455" s="28">
        <f t="shared" si="425"/>
        <v>6267</v>
      </c>
    </row>
    <row r="13456" spans="1:11" x14ac:dyDescent="0.35">
      <c r="A13456" s="69">
        <f t="shared" si="426"/>
        <v>45901</v>
      </c>
      <c r="B13456" t="s">
        <v>925</v>
      </c>
      <c r="C13456" t="s">
        <v>278</v>
      </c>
      <c r="E13456" t="s">
        <v>300</v>
      </c>
      <c r="F13456" t="s">
        <v>301</v>
      </c>
      <c r="G13456" t="s">
        <v>135</v>
      </c>
      <c r="H13456">
        <v>3905</v>
      </c>
      <c r="I13456" s="68" t="str">
        <f>VLOOKUP(E13456,Refs!$P$2:$R$29,3,FALSE)</f>
        <v>Y62</v>
      </c>
      <c r="J13456" s="68" t="str">
        <f>VLOOKUP(E13456,Refs!$P$2:$S$29,4,FALSE)</f>
        <v>North West</v>
      </c>
      <c r="K13456" s="28">
        <f t="shared" si="425"/>
        <v>3905</v>
      </c>
    </row>
    <row r="13457" spans="1:11" x14ac:dyDescent="0.35">
      <c r="A13457" s="69">
        <f t="shared" si="426"/>
        <v>45901</v>
      </c>
      <c r="B13457" t="s">
        <v>925</v>
      </c>
      <c r="C13457" t="s">
        <v>278</v>
      </c>
      <c r="E13457" t="s">
        <v>300</v>
      </c>
      <c r="F13457" t="s">
        <v>301</v>
      </c>
      <c r="G13457" t="s">
        <v>136</v>
      </c>
      <c r="H13457">
        <v>3318</v>
      </c>
      <c r="I13457" s="68" t="str">
        <f>VLOOKUP(E13457,Refs!$P$2:$R$29,3,FALSE)</f>
        <v>Y62</v>
      </c>
      <c r="J13457" s="68" t="str">
        <f>VLOOKUP(E13457,Refs!$P$2:$S$29,4,FALSE)</f>
        <v>North West</v>
      </c>
      <c r="K13457" s="28">
        <f t="shared" si="425"/>
        <v>3318</v>
      </c>
    </row>
    <row r="13458" spans="1:11" x14ac:dyDescent="0.35">
      <c r="A13458" s="69">
        <f t="shared" si="426"/>
        <v>45901</v>
      </c>
      <c r="B13458" t="s">
        <v>925</v>
      </c>
      <c r="C13458" t="s">
        <v>278</v>
      </c>
      <c r="E13458" t="s">
        <v>300</v>
      </c>
      <c r="F13458" t="s">
        <v>301</v>
      </c>
      <c r="G13458" t="s">
        <v>137</v>
      </c>
      <c r="H13458">
        <v>806</v>
      </c>
      <c r="I13458" s="68" t="str">
        <f>VLOOKUP(E13458,Refs!$P$2:$R$29,3,FALSE)</f>
        <v>Y62</v>
      </c>
      <c r="J13458" s="68" t="str">
        <f>VLOOKUP(E13458,Refs!$P$2:$S$29,4,FALSE)</f>
        <v>North West</v>
      </c>
      <c r="K13458" s="28">
        <f t="shared" si="425"/>
        <v>806</v>
      </c>
    </row>
    <row r="13459" spans="1:11" x14ac:dyDescent="0.35">
      <c r="A13459" s="69">
        <f t="shared" si="426"/>
        <v>45901</v>
      </c>
      <c r="B13459" t="s">
        <v>925</v>
      </c>
      <c r="C13459" t="s">
        <v>278</v>
      </c>
      <c r="E13459" t="s">
        <v>300</v>
      </c>
      <c r="F13459" t="s">
        <v>301</v>
      </c>
      <c r="G13459" t="s">
        <v>138</v>
      </c>
      <c r="H13459">
        <v>765</v>
      </c>
      <c r="I13459" s="68" t="str">
        <f>VLOOKUP(E13459,Refs!$P$2:$R$29,3,FALSE)</f>
        <v>Y62</v>
      </c>
      <c r="J13459" s="68" t="str">
        <f>VLOOKUP(E13459,Refs!$P$2:$S$29,4,FALSE)</f>
        <v>North West</v>
      </c>
      <c r="K13459" s="28">
        <f t="shared" si="425"/>
        <v>765</v>
      </c>
    </row>
    <row r="13460" spans="1:11" x14ac:dyDescent="0.35">
      <c r="A13460" s="69">
        <f t="shared" si="426"/>
        <v>45901</v>
      </c>
      <c r="B13460" t="s">
        <v>925</v>
      </c>
      <c r="C13460" t="s">
        <v>278</v>
      </c>
      <c r="E13460" t="s">
        <v>300</v>
      </c>
      <c r="F13460" t="s">
        <v>301</v>
      </c>
      <c r="G13460" t="s">
        <v>139</v>
      </c>
      <c r="H13460">
        <v>43</v>
      </c>
      <c r="I13460" s="68" t="str">
        <f>VLOOKUP(E13460,Refs!$P$2:$R$29,3,FALSE)</f>
        <v>Y62</v>
      </c>
      <c r="J13460" s="68" t="str">
        <f>VLOOKUP(E13460,Refs!$P$2:$S$29,4,FALSE)</f>
        <v>North West</v>
      </c>
      <c r="K13460" s="28">
        <f t="shared" si="425"/>
        <v>43</v>
      </c>
    </row>
    <row r="13461" spans="1:11" x14ac:dyDescent="0.35">
      <c r="A13461" s="69">
        <f t="shared" si="426"/>
        <v>45901</v>
      </c>
      <c r="B13461" t="s">
        <v>925</v>
      </c>
      <c r="C13461" t="s">
        <v>278</v>
      </c>
      <c r="E13461" t="s">
        <v>300</v>
      </c>
      <c r="F13461" t="s">
        <v>301</v>
      </c>
      <c r="G13461" t="s">
        <v>140</v>
      </c>
      <c r="H13461">
        <v>0</v>
      </c>
      <c r="I13461" s="68" t="str">
        <f>VLOOKUP(E13461,Refs!$P$2:$R$29,3,FALSE)</f>
        <v>Y62</v>
      </c>
      <c r="J13461" s="68" t="str">
        <f>VLOOKUP(E13461,Refs!$P$2:$S$29,4,FALSE)</f>
        <v>North West</v>
      </c>
      <c r="K13461" s="28" t="str">
        <f t="shared" si="425"/>
        <v/>
      </c>
    </row>
    <row r="13462" spans="1:11" x14ac:dyDescent="0.35">
      <c r="A13462" s="69">
        <f t="shared" si="426"/>
        <v>45901</v>
      </c>
      <c r="B13462" t="s">
        <v>925</v>
      </c>
      <c r="C13462" t="s">
        <v>278</v>
      </c>
      <c r="E13462" t="s">
        <v>300</v>
      </c>
      <c r="F13462" t="s">
        <v>301</v>
      </c>
      <c r="G13462" t="s">
        <v>728</v>
      </c>
      <c r="H13462">
        <v>509</v>
      </c>
      <c r="I13462" s="68" t="str">
        <f>VLOOKUP(E13462,Refs!$P$2:$R$29,3,FALSE)</f>
        <v>Y62</v>
      </c>
      <c r="J13462" s="68" t="str">
        <f>VLOOKUP(E13462,Refs!$P$2:$S$29,4,FALSE)</f>
        <v>North West</v>
      </c>
      <c r="K13462" s="28">
        <f t="shared" si="425"/>
        <v>509</v>
      </c>
    </row>
    <row r="13463" spans="1:11" x14ac:dyDescent="0.35">
      <c r="A13463" s="69">
        <f t="shared" si="426"/>
        <v>45901</v>
      </c>
      <c r="B13463" t="s">
        <v>925</v>
      </c>
      <c r="C13463" t="s">
        <v>278</v>
      </c>
      <c r="E13463" t="s">
        <v>300</v>
      </c>
      <c r="F13463" t="s">
        <v>301</v>
      </c>
      <c r="G13463" t="s">
        <v>727</v>
      </c>
      <c r="H13463">
        <v>278</v>
      </c>
      <c r="I13463" s="68" t="str">
        <f>VLOOKUP(E13463,Refs!$P$2:$R$29,3,FALSE)</f>
        <v>Y62</v>
      </c>
      <c r="J13463" s="68" t="str">
        <f>VLOOKUP(E13463,Refs!$P$2:$S$29,4,FALSE)</f>
        <v>North West</v>
      </c>
      <c r="K13463" s="28">
        <f t="shared" si="425"/>
        <v>278</v>
      </c>
    </row>
    <row r="13464" spans="1:11" x14ac:dyDescent="0.35">
      <c r="A13464" s="69">
        <f t="shared" si="426"/>
        <v>45901</v>
      </c>
      <c r="B13464" t="s">
        <v>925</v>
      </c>
      <c r="C13464" t="s">
        <v>278</v>
      </c>
      <c r="E13464" t="s">
        <v>300</v>
      </c>
      <c r="F13464" t="s">
        <v>301</v>
      </c>
      <c r="G13464" t="s">
        <v>730</v>
      </c>
      <c r="H13464">
        <v>632</v>
      </c>
      <c r="I13464" s="68" t="str">
        <f>VLOOKUP(E13464,Refs!$P$2:$R$29,3,FALSE)</f>
        <v>Y62</v>
      </c>
      <c r="J13464" s="68" t="str">
        <f>VLOOKUP(E13464,Refs!$P$2:$S$29,4,FALSE)</f>
        <v>North West</v>
      </c>
      <c r="K13464" s="28">
        <f t="shared" si="425"/>
        <v>632</v>
      </c>
    </row>
    <row r="13465" spans="1:11" x14ac:dyDescent="0.35">
      <c r="A13465" s="69">
        <f t="shared" si="426"/>
        <v>45901</v>
      </c>
      <c r="B13465" t="s">
        <v>925</v>
      </c>
      <c r="C13465" t="s">
        <v>278</v>
      </c>
      <c r="E13465" t="s">
        <v>300</v>
      </c>
      <c r="F13465" t="s">
        <v>301</v>
      </c>
      <c r="G13465" t="s">
        <v>729</v>
      </c>
      <c r="H13465">
        <v>70</v>
      </c>
      <c r="I13465" s="68" t="str">
        <f>VLOOKUP(E13465,Refs!$P$2:$R$29,3,FALSE)</f>
        <v>Y62</v>
      </c>
      <c r="J13465" s="68" t="str">
        <f>VLOOKUP(E13465,Refs!$P$2:$S$29,4,FALSE)</f>
        <v>North West</v>
      </c>
      <c r="K13465" s="28">
        <f t="shared" si="425"/>
        <v>70</v>
      </c>
    </row>
    <row r="13466" spans="1:11" x14ac:dyDescent="0.35">
      <c r="A13466" s="69">
        <f t="shared" si="426"/>
        <v>45901</v>
      </c>
      <c r="B13466" t="s">
        <v>925</v>
      </c>
      <c r="C13466" t="s">
        <v>272</v>
      </c>
      <c r="D13466" t="s">
        <v>891</v>
      </c>
      <c r="E13466" t="s">
        <v>314</v>
      </c>
      <c r="F13466" t="s">
        <v>315</v>
      </c>
      <c r="G13466" t="s">
        <v>10</v>
      </c>
      <c r="H13466">
        <v>56570</v>
      </c>
      <c r="I13466" s="68" t="str">
        <f>VLOOKUP(E13466,Refs!$P$2:$R$29,3,FALSE)</f>
        <v>Y56</v>
      </c>
      <c r="J13466" s="68" t="str">
        <f>VLOOKUP(E13466,Refs!$P$2:$S$29,4,FALSE)</f>
        <v>London</v>
      </c>
      <c r="K13466" s="28">
        <f t="shared" si="425"/>
        <v>56570</v>
      </c>
    </row>
    <row r="13467" spans="1:11" x14ac:dyDescent="0.35">
      <c r="A13467" s="69">
        <f t="shared" si="426"/>
        <v>45901</v>
      </c>
      <c r="B13467" t="s">
        <v>925</v>
      </c>
      <c r="C13467" t="s">
        <v>272</v>
      </c>
      <c r="D13467" t="s">
        <v>891</v>
      </c>
      <c r="E13467" t="s">
        <v>314</v>
      </c>
      <c r="F13467" t="s">
        <v>315</v>
      </c>
      <c r="G13467" t="s">
        <v>69</v>
      </c>
      <c r="H13467">
        <v>8427</v>
      </c>
      <c r="I13467" s="68" t="str">
        <f>VLOOKUP(E13467,Refs!$P$2:$R$29,3,FALSE)</f>
        <v>Y56</v>
      </c>
      <c r="J13467" s="68" t="str">
        <f>VLOOKUP(E13467,Refs!$P$2:$S$29,4,FALSE)</f>
        <v>London</v>
      </c>
      <c r="K13467" s="28">
        <f t="shared" si="425"/>
        <v>8427</v>
      </c>
    </row>
    <row r="13468" spans="1:11" x14ac:dyDescent="0.35">
      <c r="A13468" s="69">
        <f t="shared" si="426"/>
        <v>45901</v>
      </c>
      <c r="B13468" t="s">
        <v>925</v>
      </c>
      <c r="C13468" t="s">
        <v>272</v>
      </c>
      <c r="D13468" t="s">
        <v>891</v>
      </c>
      <c r="E13468" t="s">
        <v>314</v>
      </c>
      <c r="F13468" t="s">
        <v>315</v>
      </c>
      <c r="G13468" t="s">
        <v>20</v>
      </c>
      <c r="H13468">
        <v>54212</v>
      </c>
      <c r="I13468" s="68" t="str">
        <f>VLOOKUP(E13468,Refs!$P$2:$R$29,3,FALSE)</f>
        <v>Y56</v>
      </c>
      <c r="J13468" s="68" t="str">
        <f>VLOOKUP(E13468,Refs!$P$2:$S$29,4,FALSE)</f>
        <v>London</v>
      </c>
      <c r="K13468" s="28">
        <f t="shared" si="425"/>
        <v>54212</v>
      </c>
    </row>
    <row r="13469" spans="1:11" x14ac:dyDescent="0.35">
      <c r="A13469" s="69">
        <f t="shared" si="426"/>
        <v>45901</v>
      </c>
      <c r="B13469" t="s">
        <v>925</v>
      </c>
      <c r="C13469" t="s">
        <v>272</v>
      </c>
      <c r="D13469" t="s">
        <v>891</v>
      </c>
      <c r="E13469" t="s">
        <v>314</v>
      </c>
      <c r="F13469" t="s">
        <v>315</v>
      </c>
      <c r="G13469" t="s">
        <v>23</v>
      </c>
      <c r="H13469">
        <v>47812</v>
      </c>
      <c r="I13469" s="68" t="str">
        <f>VLOOKUP(E13469,Refs!$P$2:$R$29,3,FALSE)</f>
        <v>Y56</v>
      </c>
      <c r="J13469" s="68" t="str">
        <f>VLOOKUP(E13469,Refs!$P$2:$S$29,4,FALSE)</f>
        <v>London</v>
      </c>
      <c r="K13469" s="28">
        <f t="shared" si="425"/>
        <v>47812</v>
      </c>
    </row>
    <row r="13470" spans="1:11" x14ac:dyDescent="0.35">
      <c r="A13470" s="69">
        <f t="shared" si="426"/>
        <v>45901</v>
      </c>
      <c r="B13470" t="s">
        <v>925</v>
      </c>
      <c r="C13470" t="s">
        <v>272</v>
      </c>
      <c r="D13470" t="s">
        <v>891</v>
      </c>
      <c r="E13470" t="s">
        <v>314</v>
      </c>
      <c r="F13470" t="s">
        <v>315</v>
      </c>
      <c r="G13470" t="s">
        <v>19</v>
      </c>
      <c r="H13470">
        <v>967</v>
      </c>
      <c r="I13470" s="68" t="str">
        <f>VLOOKUP(E13470,Refs!$P$2:$R$29,3,FALSE)</f>
        <v>Y56</v>
      </c>
      <c r="J13470" s="68" t="str">
        <f>VLOOKUP(E13470,Refs!$P$2:$S$29,4,FALSE)</f>
        <v>London</v>
      </c>
      <c r="K13470" s="28">
        <f t="shared" si="425"/>
        <v>967</v>
      </c>
    </row>
    <row r="13471" spans="1:11" x14ac:dyDescent="0.35">
      <c r="A13471" s="69">
        <f t="shared" si="426"/>
        <v>45901</v>
      </c>
      <c r="B13471" t="s">
        <v>925</v>
      </c>
      <c r="C13471" t="s">
        <v>272</v>
      </c>
      <c r="D13471" t="s">
        <v>891</v>
      </c>
      <c r="E13471" t="s">
        <v>314</v>
      </c>
      <c r="F13471" t="s">
        <v>315</v>
      </c>
      <c r="G13471" t="s">
        <v>21</v>
      </c>
      <c r="H13471">
        <v>1526404</v>
      </c>
      <c r="I13471" s="68" t="str">
        <f>VLOOKUP(E13471,Refs!$P$2:$R$29,3,FALSE)</f>
        <v>Y56</v>
      </c>
      <c r="J13471" s="68" t="str">
        <f>VLOOKUP(E13471,Refs!$P$2:$S$29,4,FALSE)</f>
        <v>London</v>
      </c>
      <c r="K13471" s="28">
        <f t="shared" si="425"/>
        <v>1526404</v>
      </c>
    </row>
    <row r="13472" spans="1:11" x14ac:dyDescent="0.35">
      <c r="A13472" s="69">
        <f t="shared" si="426"/>
        <v>45901</v>
      </c>
      <c r="B13472" t="s">
        <v>925</v>
      </c>
      <c r="C13472" t="s">
        <v>272</v>
      </c>
      <c r="D13472" t="s">
        <v>891</v>
      </c>
      <c r="E13472" t="s">
        <v>314</v>
      </c>
      <c r="F13472" t="s">
        <v>315</v>
      </c>
      <c r="G13472" t="s">
        <v>70</v>
      </c>
      <c r="H13472">
        <v>170</v>
      </c>
      <c r="I13472" s="68" t="str">
        <f>VLOOKUP(E13472,Refs!$P$2:$R$29,3,FALSE)</f>
        <v>Y56</v>
      </c>
      <c r="J13472" s="68" t="str">
        <f>VLOOKUP(E13472,Refs!$P$2:$S$29,4,FALSE)</f>
        <v>London</v>
      </c>
      <c r="K13472" s="28">
        <f t="shared" si="425"/>
        <v>170</v>
      </c>
    </row>
    <row r="13473" spans="1:11" x14ac:dyDescent="0.35">
      <c r="A13473" s="69">
        <f t="shared" si="426"/>
        <v>45901</v>
      </c>
      <c r="B13473" t="s">
        <v>925</v>
      </c>
      <c r="C13473" t="s">
        <v>272</v>
      </c>
      <c r="D13473" t="s">
        <v>891</v>
      </c>
      <c r="E13473" t="s">
        <v>314</v>
      </c>
      <c r="F13473" t="s">
        <v>315</v>
      </c>
      <c r="G13473" t="s">
        <v>71</v>
      </c>
      <c r="H13473">
        <v>370</v>
      </c>
      <c r="I13473" s="68" t="str">
        <f>VLOOKUP(E13473,Refs!$P$2:$R$29,3,FALSE)</f>
        <v>Y56</v>
      </c>
      <c r="J13473" s="68" t="str">
        <f>VLOOKUP(E13473,Refs!$P$2:$S$29,4,FALSE)</f>
        <v>London</v>
      </c>
      <c r="K13473" s="28">
        <f t="shared" si="425"/>
        <v>370</v>
      </c>
    </row>
    <row r="13474" spans="1:11" x14ac:dyDescent="0.35">
      <c r="A13474" s="69">
        <f t="shared" si="426"/>
        <v>45901</v>
      </c>
      <c r="B13474" t="s">
        <v>925</v>
      </c>
      <c r="C13474" t="s">
        <v>272</v>
      </c>
      <c r="D13474" t="s">
        <v>891</v>
      </c>
      <c r="E13474" t="s">
        <v>314</v>
      </c>
      <c r="F13474" t="s">
        <v>315</v>
      </c>
      <c r="G13474" t="s">
        <v>72</v>
      </c>
      <c r="H13474">
        <v>121404</v>
      </c>
      <c r="I13474" s="68" t="str">
        <f>VLOOKUP(E13474,Refs!$P$2:$R$29,3,FALSE)</f>
        <v>Y56</v>
      </c>
      <c r="J13474" s="68" t="str">
        <f>VLOOKUP(E13474,Refs!$P$2:$S$29,4,FALSE)</f>
        <v>London</v>
      </c>
      <c r="K13474" s="28">
        <f t="shared" ref="K13474:K13537" si="427">IF(OR(H13474="NULL",H13474=0,H13474=""),"",H13474)</f>
        <v>121404</v>
      </c>
    </row>
    <row r="13475" spans="1:11" x14ac:dyDescent="0.35">
      <c r="A13475" s="69">
        <f t="shared" si="426"/>
        <v>45901</v>
      </c>
      <c r="B13475" t="s">
        <v>925</v>
      </c>
      <c r="C13475" t="s">
        <v>272</v>
      </c>
      <c r="D13475" t="s">
        <v>891</v>
      </c>
      <c r="E13475" t="s">
        <v>314</v>
      </c>
      <c r="F13475" t="s">
        <v>315</v>
      </c>
      <c r="G13475" t="s">
        <v>73</v>
      </c>
      <c r="H13475">
        <v>11551</v>
      </c>
      <c r="I13475" s="68" t="str">
        <f>VLOOKUP(E13475,Refs!$P$2:$R$29,3,FALSE)</f>
        <v>Y56</v>
      </c>
      <c r="J13475" s="68" t="str">
        <f>VLOOKUP(E13475,Refs!$P$2:$S$29,4,FALSE)</f>
        <v>London</v>
      </c>
      <c r="K13475" s="28">
        <f t="shared" si="427"/>
        <v>11551</v>
      </c>
    </row>
    <row r="13476" spans="1:11" x14ac:dyDescent="0.35">
      <c r="A13476" s="69">
        <f t="shared" si="426"/>
        <v>45901</v>
      </c>
      <c r="B13476" t="s">
        <v>925</v>
      </c>
      <c r="C13476" t="s">
        <v>272</v>
      </c>
      <c r="D13476" t="s">
        <v>891</v>
      </c>
      <c r="E13476" t="s">
        <v>314</v>
      </c>
      <c r="F13476" t="s">
        <v>315</v>
      </c>
      <c r="G13476" t="s">
        <v>74</v>
      </c>
      <c r="H13476">
        <v>59779202</v>
      </c>
      <c r="I13476" s="68" t="str">
        <f>VLOOKUP(E13476,Refs!$P$2:$R$29,3,FALSE)</f>
        <v>Y56</v>
      </c>
      <c r="J13476" s="68" t="str">
        <f>VLOOKUP(E13476,Refs!$P$2:$S$29,4,FALSE)</f>
        <v>London</v>
      </c>
      <c r="K13476" s="28">
        <f t="shared" si="427"/>
        <v>59779202</v>
      </c>
    </row>
    <row r="13477" spans="1:11" x14ac:dyDescent="0.35">
      <c r="A13477" s="69">
        <f t="shared" si="426"/>
        <v>45901</v>
      </c>
      <c r="B13477" t="s">
        <v>925</v>
      </c>
      <c r="C13477" t="s">
        <v>272</v>
      </c>
      <c r="D13477" t="s">
        <v>891</v>
      </c>
      <c r="E13477" t="s">
        <v>314</v>
      </c>
      <c r="F13477" t="s">
        <v>315</v>
      </c>
      <c r="G13477" t="s">
        <v>26</v>
      </c>
      <c r="H13477">
        <v>54967</v>
      </c>
      <c r="I13477" s="68" t="str">
        <f>VLOOKUP(E13477,Refs!$P$2:$R$29,3,FALSE)</f>
        <v>Y56</v>
      </c>
      <c r="J13477" s="68" t="str">
        <f>VLOOKUP(E13477,Refs!$P$2:$S$29,4,FALSE)</f>
        <v>London</v>
      </c>
      <c r="K13477" s="28">
        <f t="shared" si="427"/>
        <v>54967</v>
      </c>
    </row>
    <row r="13478" spans="1:11" x14ac:dyDescent="0.35">
      <c r="A13478" s="69">
        <f t="shared" si="426"/>
        <v>45901</v>
      </c>
      <c r="B13478" t="s">
        <v>925</v>
      </c>
      <c r="C13478" t="s">
        <v>272</v>
      </c>
      <c r="D13478" t="s">
        <v>891</v>
      </c>
      <c r="E13478" t="s">
        <v>314</v>
      </c>
      <c r="F13478" t="s">
        <v>315</v>
      </c>
      <c r="G13478" t="s">
        <v>75</v>
      </c>
      <c r="H13478">
        <v>2950</v>
      </c>
      <c r="I13478" s="68" t="str">
        <f>VLOOKUP(E13478,Refs!$P$2:$R$29,3,FALSE)</f>
        <v>Y56</v>
      </c>
      <c r="J13478" s="68" t="str">
        <f>VLOOKUP(E13478,Refs!$P$2:$S$29,4,FALSE)</f>
        <v>London</v>
      </c>
      <c r="K13478" s="28">
        <f t="shared" si="427"/>
        <v>2950</v>
      </c>
    </row>
    <row r="13479" spans="1:11" x14ac:dyDescent="0.35">
      <c r="A13479" s="69">
        <f t="shared" si="426"/>
        <v>45901</v>
      </c>
      <c r="B13479" t="s">
        <v>925</v>
      </c>
      <c r="C13479" t="s">
        <v>272</v>
      </c>
      <c r="D13479" t="s">
        <v>891</v>
      </c>
      <c r="E13479" t="s">
        <v>314</v>
      </c>
      <c r="F13479" t="s">
        <v>315</v>
      </c>
      <c r="G13479" t="s">
        <v>76</v>
      </c>
      <c r="H13479">
        <v>30296</v>
      </c>
      <c r="I13479" s="68" t="str">
        <f>VLOOKUP(E13479,Refs!$P$2:$R$29,3,FALSE)</f>
        <v>Y56</v>
      </c>
      <c r="J13479" s="68" t="str">
        <f>VLOOKUP(E13479,Refs!$P$2:$S$29,4,FALSE)</f>
        <v>London</v>
      </c>
      <c r="K13479" s="28">
        <f t="shared" si="427"/>
        <v>30296</v>
      </c>
    </row>
    <row r="13480" spans="1:11" x14ac:dyDescent="0.35">
      <c r="A13480" s="69">
        <f t="shared" si="426"/>
        <v>45901</v>
      </c>
      <c r="B13480" t="s">
        <v>925</v>
      </c>
      <c r="C13480" t="s">
        <v>272</v>
      </c>
      <c r="D13480" t="s">
        <v>891</v>
      </c>
      <c r="E13480" t="s">
        <v>314</v>
      </c>
      <c r="F13480" t="s">
        <v>315</v>
      </c>
      <c r="G13480" t="s">
        <v>77</v>
      </c>
      <c r="H13480">
        <v>7928</v>
      </c>
      <c r="I13480" s="68" t="str">
        <f>VLOOKUP(E13480,Refs!$P$2:$R$29,3,FALSE)</f>
        <v>Y56</v>
      </c>
      <c r="J13480" s="68" t="str">
        <f>VLOOKUP(E13480,Refs!$P$2:$S$29,4,FALSE)</f>
        <v>London</v>
      </c>
      <c r="K13480" s="28">
        <f t="shared" si="427"/>
        <v>7928</v>
      </c>
    </row>
    <row r="13481" spans="1:11" x14ac:dyDescent="0.35">
      <c r="A13481" s="69">
        <f t="shared" si="426"/>
        <v>45901</v>
      </c>
      <c r="B13481" t="s">
        <v>925</v>
      </c>
      <c r="C13481" t="s">
        <v>272</v>
      </c>
      <c r="D13481" t="s">
        <v>891</v>
      </c>
      <c r="E13481" t="s">
        <v>314</v>
      </c>
      <c r="F13481" t="s">
        <v>315</v>
      </c>
      <c r="G13481" t="s">
        <v>78</v>
      </c>
      <c r="H13481">
        <v>12303</v>
      </c>
      <c r="I13481" s="68" t="str">
        <f>VLOOKUP(E13481,Refs!$P$2:$R$29,3,FALSE)</f>
        <v>Y56</v>
      </c>
      <c r="J13481" s="68" t="str">
        <f>VLOOKUP(E13481,Refs!$P$2:$S$29,4,FALSE)</f>
        <v>London</v>
      </c>
      <c r="K13481" s="28">
        <f t="shared" si="427"/>
        <v>12303</v>
      </c>
    </row>
    <row r="13482" spans="1:11" x14ac:dyDescent="0.35">
      <c r="A13482" s="69">
        <f t="shared" si="426"/>
        <v>45901</v>
      </c>
      <c r="B13482" t="s">
        <v>925</v>
      </c>
      <c r="C13482" t="s">
        <v>272</v>
      </c>
      <c r="D13482" t="s">
        <v>891</v>
      </c>
      <c r="E13482" t="s">
        <v>314</v>
      </c>
      <c r="F13482" t="s">
        <v>315</v>
      </c>
      <c r="G13482" t="s">
        <v>79</v>
      </c>
      <c r="H13482">
        <v>1490</v>
      </c>
      <c r="I13482" s="68" t="str">
        <f>VLOOKUP(E13482,Refs!$P$2:$R$29,3,FALSE)</f>
        <v>Y56</v>
      </c>
      <c r="J13482" s="68" t="str">
        <f>VLOOKUP(E13482,Refs!$P$2:$S$29,4,FALSE)</f>
        <v>London</v>
      </c>
      <c r="K13482" s="28">
        <f t="shared" si="427"/>
        <v>1490</v>
      </c>
    </row>
    <row r="13483" spans="1:11" x14ac:dyDescent="0.35">
      <c r="A13483" s="69">
        <f t="shared" si="426"/>
        <v>45901</v>
      </c>
      <c r="B13483" t="s">
        <v>925</v>
      </c>
      <c r="C13483" t="s">
        <v>272</v>
      </c>
      <c r="D13483" t="s">
        <v>891</v>
      </c>
      <c r="E13483" t="s">
        <v>314</v>
      </c>
      <c r="F13483" t="s">
        <v>315</v>
      </c>
      <c r="G13483" t="s">
        <v>25</v>
      </c>
      <c r="H13483">
        <v>20247</v>
      </c>
      <c r="I13483" s="68" t="str">
        <f>VLOOKUP(E13483,Refs!$P$2:$R$29,3,FALSE)</f>
        <v>Y56</v>
      </c>
      <c r="J13483" s="68" t="str">
        <f>VLOOKUP(E13483,Refs!$P$2:$S$29,4,FALSE)</f>
        <v>London</v>
      </c>
      <c r="K13483" s="28">
        <f t="shared" si="427"/>
        <v>20247</v>
      </c>
    </row>
    <row r="13484" spans="1:11" x14ac:dyDescent="0.35">
      <c r="A13484" s="69">
        <f t="shared" si="426"/>
        <v>45901</v>
      </c>
      <c r="B13484" t="s">
        <v>925</v>
      </c>
      <c r="C13484" t="s">
        <v>272</v>
      </c>
      <c r="D13484" t="s">
        <v>891</v>
      </c>
      <c r="E13484" t="s">
        <v>314</v>
      </c>
      <c r="F13484" t="s">
        <v>315</v>
      </c>
      <c r="G13484" t="s">
        <v>80</v>
      </c>
      <c r="H13484">
        <v>37</v>
      </c>
      <c r="I13484" s="68" t="str">
        <f>VLOOKUP(E13484,Refs!$P$2:$R$29,3,FALSE)</f>
        <v>Y56</v>
      </c>
      <c r="J13484" s="68" t="str">
        <f>VLOOKUP(E13484,Refs!$P$2:$S$29,4,FALSE)</f>
        <v>London</v>
      </c>
      <c r="K13484" s="28">
        <f t="shared" si="427"/>
        <v>37</v>
      </c>
    </row>
    <row r="13485" spans="1:11" x14ac:dyDescent="0.35">
      <c r="A13485" s="69">
        <f t="shared" si="426"/>
        <v>45901</v>
      </c>
      <c r="B13485" t="s">
        <v>925</v>
      </c>
      <c r="C13485" t="s">
        <v>272</v>
      </c>
      <c r="D13485" t="s">
        <v>891</v>
      </c>
      <c r="E13485" t="s">
        <v>314</v>
      </c>
      <c r="F13485" t="s">
        <v>315</v>
      </c>
      <c r="G13485" t="s">
        <v>81</v>
      </c>
      <c r="H13485">
        <v>9143</v>
      </c>
      <c r="I13485" s="68" t="str">
        <f>VLOOKUP(E13485,Refs!$P$2:$R$29,3,FALSE)</f>
        <v>Y56</v>
      </c>
      <c r="J13485" s="68" t="str">
        <f>VLOOKUP(E13485,Refs!$P$2:$S$29,4,FALSE)</f>
        <v>London</v>
      </c>
      <c r="K13485" s="28">
        <f t="shared" si="427"/>
        <v>9143</v>
      </c>
    </row>
    <row r="13486" spans="1:11" x14ac:dyDescent="0.35">
      <c r="A13486" s="69">
        <f t="shared" si="426"/>
        <v>45901</v>
      </c>
      <c r="B13486" t="s">
        <v>925</v>
      </c>
      <c r="C13486" t="s">
        <v>272</v>
      </c>
      <c r="D13486" t="s">
        <v>891</v>
      </c>
      <c r="E13486" t="s">
        <v>314</v>
      </c>
      <c r="F13486" t="s">
        <v>315</v>
      </c>
      <c r="G13486" t="s">
        <v>82</v>
      </c>
      <c r="H13486">
        <v>2590</v>
      </c>
      <c r="I13486" s="68" t="str">
        <f>VLOOKUP(E13486,Refs!$P$2:$R$29,3,FALSE)</f>
        <v>Y56</v>
      </c>
      <c r="J13486" s="68" t="str">
        <f>VLOOKUP(E13486,Refs!$P$2:$S$29,4,FALSE)</f>
        <v>London</v>
      </c>
      <c r="K13486" s="28">
        <f t="shared" si="427"/>
        <v>2590</v>
      </c>
    </row>
    <row r="13487" spans="1:11" x14ac:dyDescent="0.35">
      <c r="A13487" s="69">
        <f t="shared" si="426"/>
        <v>45901</v>
      </c>
      <c r="B13487" t="s">
        <v>925</v>
      </c>
      <c r="C13487" t="s">
        <v>272</v>
      </c>
      <c r="D13487" t="s">
        <v>891</v>
      </c>
      <c r="E13487" t="s">
        <v>314</v>
      </c>
      <c r="F13487" t="s">
        <v>315</v>
      </c>
      <c r="G13487" t="s">
        <v>83</v>
      </c>
      <c r="H13487">
        <v>4845</v>
      </c>
      <c r="I13487" s="68" t="str">
        <f>VLOOKUP(E13487,Refs!$P$2:$R$29,3,FALSE)</f>
        <v>Y56</v>
      </c>
      <c r="J13487" s="68" t="str">
        <f>VLOOKUP(E13487,Refs!$P$2:$S$29,4,FALSE)</f>
        <v>London</v>
      </c>
      <c r="K13487" s="28">
        <f t="shared" si="427"/>
        <v>4845</v>
      </c>
    </row>
    <row r="13488" spans="1:11" x14ac:dyDescent="0.35">
      <c r="A13488" s="69">
        <f t="shared" si="426"/>
        <v>45901</v>
      </c>
      <c r="B13488" t="s">
        <v>925</v>
      </c>
      <c r="C13488" t="s">
        <v>272</v>
      </c>
      <c r="D13488" t="s">
        <v>891</v>
      </c>
      <c r="E13488" t="s">
        <v>314</v>
      </c>
      <c r="F13488" t="s">
        <v>315</v>
      </c>
      <c r="G13488" t="s">
        <v>84</v>
      </c>
      <c r="H13488">
        <v>16984</v>
      </c>
      <c r="I13488" s="68" t="str">
        <f>VLOOKUP(E13488,Refs!$P$2:$R$29,3,FALSE)</f>
        <v>Y56</v>
      </c>
      <c r="J13488" s="68" t="str">
        <f>VLOOKUP(E13488,Refs!$P$2:$S$29,4,FALSE)</f>
        <v>London</v>
      </c>
      <c r="K13488" s="28">
        <f t="shared" si="427"/>
        <v>16984</v>
      </c>
    </row>
    <row r="13489" spans="1:11" x14ac:dyDescent="0.35">
      <c r="A13489" s="69">
        <f t="shared" si="426"/>
        <v>45901</v>
      </c>
      <c r="B13489" t="s">
        <v>925</v>
      </c>
      <c r="C13489" t="s">
        <v>272</v>
      </c>
      <c r="D13489" t="s">
        <v>891</v>
      </c>
      <c r="E13489" t="s">
        <v>314</v>
      </c>
      <c r="F13489" t="s">
        <v>315</v>
      </c>
      <c r="G13489" t="s">
        <v>85</v>
      </c>
      <c r="H13489">
        <v>2232</v>
      </c>
      <c r="I13489" s="68" t="str">
        <f>VLOOKUP(E13489,Refs!$P$2:$R$29,3,FALSE)</f>
        <v>Y56</v>
      </c>
      <c r="J13489" s="68" t="str">
        <f>VLOOKUP(E13489,Refs!$P$2:$S$29,4,FALSE)</f>
        <v>London</v>
      </c>
      <c r="K13489" s="28">
        <f t="shared" si="427"/>
        <v>2232</v>
      </c>
    </row>
    <row r="13490" spans="1:11" x14ac:dyDescent="0.35">
      <c r="A13490" s="69">
        <f t="shared" si="426"/>
        <v>45901</v>
      </c>
      <c r="B13490" t="s">
        <v>925</v>
      </c>
      <c r="C13490" t="s">
        <v>272</v>
      </c>
      <c r="D13490" t="s">
        <v>891</v>
      </c>
      <c r="E13490" t="s">
        <v>314</v>
      </c>
      <c r="F13490" t="s">
        <v>315</v>
      </c>
      <c r="G13490" t="s">
        <v>86</v>
      </c>
      <c r="H13490">
        <v>1268</v>
      </c>
      <c r="I13490" s="68" t="str">
        <f>VLOOKUP(E13490,Refs!$P$2:$R$29,3,FALSE)</f>
        <v>Y56</v>
      </c>
      <c r="J13490" s="68" t="str">
        <f>VLOOKUP(E13490,Refs!$P$2:$S$29,4,FALSE)</f>
        <v>London</v>
      </c>
      <c r="K13490" s="28">
        <f t="shared" si="427"/>
        <v>1268</v>
      </c>
    </row>
    <row r="13491" spans="1:11" x14ac:dyDescent="0.35">
      <c r="A13491" s="69">
        <f t="shared" si="426"/>
        <v>45901</v>
      </c>
      <c r="B13491" t="s">
        <v>925</v>
      </c>
      <c r="C13491" t="s">
        <v>272</v>
      </c>
      <c r="D13491" t="s">
        <v>891</v>
      </c>
      <c r="E13491" t="s">
        <v>314</v>
      </c>
      <c r="F13491" t="s">
        <v>315</v>
      </c>
      <c r="G13491" t="s">
        <v>87</v>
      </c>
      <c r="H13491">
        <v>7577</v>
      </c>
      <c r="I13491" s="68" t="str">
        <f>VLOOKUP(E13491,Refs!$P$2:$R$29,3,FALSE)</f>
        <v>Y56</v>
      </c>
      <c r="J13491" s="68" t="str">
        <f>VLOOKUP(E13491,Refs!$P$2:$S$29,4,FALSE)</f>
        <v>London</v>
      </c>
      <c r="K13491" s="28">
        <f t="shared" si="427"/>
        <v>7577</v>
      </c>
    </row>
    <row r="13492" spans="1:11" x14ac:dyDescent="0.35">
      <c r="A13492" s="69">
        <f t="shared" si="426"/>
        <v>45901</v>
      </c>
      <c r="B13492" t="s">
        <v>925</v>
      </c>
      <c r="C13492" t="s">
        <v>272</v>
      </c>
      <c r="D13492" t="s">
        <v>891</v>
      </c>
      <c r="E13492" t="s">
        <v>314</v>
      </c>
      <c r="F13492" t="s">
        <v>315</v>
      </c>
      <c r="G13492" t="s">
        <v>88</v>
      </c>
      <c r="H13492">
        <v>32543</v>
      </c>
      <c r="I13492" s="68" t="str">
        <f>VLOOKUP(E13492,Refs!$P$2:$R$29,3,FALSE)</f>
        <v>Y56</v>
      </c>
      <c r="J13492" s="68" t="str">
        <f>VLOOKUP(E13492,Refs!$P$2:$S$29,4,FALSE)</f>
        <v>London</v>
      </c>
      <c r="K13492" s="28">
        <f t="shared" si="427"/>
        <v>32543</v>
      </c>
    </row>
    <row r="13493" spans="1:11" x14ac:dyDescent="0.35">
      <c r="A13493" s="69">
        <f t="shared" si="426"/>
        <v>45901</v>
      </c>
      <c r="B13493" t="s">
        <v>925</v>
      </c>
      <c r="C13493" t="s">
        <v>272</v>
      </c>
      <c r="D13493" t="s">
        <v>891</v>
      </c>
      <c r="E13493" t="s">
        <v>314</v>
      </c>
      <c r="F13493" t="s">
        <v>315</v>
      </c>
      <c r="G13493" t="s">
        <v>89</v>
      </c>
      <c r="H13493">
        <v>54159</v>
      </c>
      <c r="I13493" s="68" t="str">
        <f>VLOOKUP(E13493,Refs!$P$2:$R$29,3,FALSE)</f>
        <v>Y56</v>
      </c>
      <c r="J13493" s="68" t="str">
        <f>VLOOKUP(E13493,Refs!$P$2:$S$29,4,FALSE)</f>
        <v>London</v>
      </c>
      <c r="K13493" s="28">
        <f t="shared" si="427"/>
        <v>54159</v>
      </c>
    </row>
    <row r="13494" spans="1:11" x14ac:dyDescent="0.35">
      <c r="A13494" s="69">
        <f t="shared" si="426"/>
        <v>45901</v>
      </c>
      <c r="B13494" t="s">
        <v>925</v>
      </c>
      <c r="C13494" t="s">
        <v>272</v>
      </c>
      <c r="D13494" t="s">
        <v>891</v>
      </c>
      <c r="E13494" t="s">
        <v>314</v>
      </c>
      <c r="F13494" t="s">
        <v>315</v>
      </c>
      <c r="G13494" t="s">
        <v>27</v>
      </c>
      <c r="H13494">
        <v>4943</v>
      </c>
      <c r="I13494" s="68" t="str">
        <f>VLOOKUP(E13494,Refs!$P$2:$R$29,3,FALSE)</f>
        <v>Y56</v>
      </c>
      <c r="J13494" s="68" t="str">
        <f>VLOOKUP(E13494,Refs!$P$2:$S$29,4,FALSE)</f>
        <v>London</v>
      </c>
      <c r="K13494" s="28">
        <f t="shared" si="427"/>
        <v>4943</v>
      </c>
    </row>
    <row r="13495" spans="1:11" x14ac:dyDescent="0.35">
      <c r="A13495" s="69">
        <f t="shared" si="426"/>
        <v>45901</v>
      </c>
      <c r="B13495" t="s">
        <v>925</v>
      </c>
      <c r="C13495" t="s">
        <v>272</v>
      </c>
      <c r="D13495" t="s">
        <v>891</v>
      </c>
      <c r="E13495" t="s">
        <v>314</v>
      </c>
      <c r="F13495" t="s">
        <v>315</v>
      </c>
      <c r="G13495" t="s">
        <v>29</v>
      </c>
      <c r="H13495">
        <v>6742</v>
      </c>
      <c r="I13495" s="68" t="str">
        <f>VLOOKUP(E13495,Refs!$P$2:$R$29,3,FALSE)</f>
        <v>Y56</v>
      </c>
      <c r="J13495" s="68" t="str">
        <f>VLOOKUP(E13495,Refs!$P$2:$S$29,4,FALSE)</f>
        <v>London</v>
      </c>
      <c r="K13495" s="28">
        <f t="shared" si="427"/>
        <v>6742</v>
      </c>
    </row>
    <row r="13496" spans="1:11" x14ac:dyDescent="0.35">
      <c r="A13496" s="69">
        <f t="shared" si="426"/>
        <v>45901</v>
      </c>
      <c r="B13496" t="s">
        <v>925</v>
      </c>
      <c r="C13496" t="s">
        <v>272</v>
      </c>
      <c r="D13496" t="s">
        <v>891</v>
      </c>
      <c r="E13496" t="s">
        <v>314</v>
      </c>
      <c r="F13496" t="s">
        <v>315</v>
      </c>
      <c r="G13496" t="s">
        <v>90</v>
      </c>
      <c r="H13496">
        <v>2814</v>
      </c>
      <c r="I13496" s="68" t="str">
        <f>VLOOKUP(E13496,Refs!$P$2:$R$29,3,FALSE)</f>
        <v>Y56</v>
      </c>
      <c r="J13496" s="68" t="str">
        <f>VLOOKUP(E13496,Refs!$P$2:$S$29,4,FALSE)</f>
        <v>London</v>
      </c>
      <c r="K13496" s="28">
        <f t="shared" si="427"/>
        <v>2814</v>
      </c>
    </row>
    <row r="13497" spans="1:11" x14ac:dyDescent="0.35">
      <c r="A13497" s="69">
        <f t="shared" si="426"/>
        <v>45901</v>
      </c>
      <c r="B13497" t="s">
        <v>925</v>
      </c>
      <c r="C13497" t="s">
        <v>272</v>
      </c>
      <c r="D13497" t="s">
        <v>891</v>
      </c>
      <c r="E13497" t="s">
        <v>314</v>
      </c>
      <c r="F13497" t="s">
        <v>315</v>
      </c>
      <c r="G13497" t="s">
        <v>91</v>
      </c>
      <c r="H13497">
        <v>40</v>
      </c>
      <c r="I13497" s="68" t="str">
        <f>VLOOKUP(E13497,Refs!$P$2:$R$29,3,FALSE)</f>
        <v>Y56</v>
      </c>
      <c r="J13497" s="68" t="str">
        <f>VLOOKUP(E13497,Refs!$P$2:$S$29,4,FALSE)</f>
        <v>London</v>
      </c>
      <c r="K13497" s="28">
        <f t="shared" si="427"/>
        <v>40</v>
      </c>
    </row>
    <row r="13498" spans="1:11" x14ac:dyDescent="0.35">
      <c r="A13498" s="69">
        <f t="shared" si="426"/>
        <v>45901</v>
      </c>
      <c r="B13498" t="s">
        <v>925</v>
      </c>
      <c r="C13498" t="s">
        <v>272</v>
      </c>
      <c r="D13498" t="s">
        <v>891</v>
      </c>
      <c r="E13498" t="s">
        <v>314</v>
      </c>
      <c r="F13498" t="s">
        <v>315</v>
      </c>
      <c r="G13498" t="s">
        <v>92</v>
      </c>
      <c r="H13498">
        <v>6181</v>
      </c>
      <c r="I13498" s="68" t="str">
        <f>VLOOKUP(E13498,Refs!$P$2:$R$29,3,FALSE)</f>
        <v>Y56</v>
      </c>
      <c r="J13498" s="68" t="str">
        <f>VLOOKUP(E13498,Refs!$P$2:$S$29,4,FALSE)</f>
        <v>London</v>
      </c>
      <c r="K13498" s="28">
        <f t="shared" si="427"/>
        <v>6181</v>
      </c>
    </row>
    <row r="13499" spans="1:11" x14ac:dyDescent="0.35">
      <c r="A13499" s="69">
        <f t="shared" si="426"/>
        <v>45901</v>
      </c>
      <c r="B13499" t="s">
        <v>925</v>
      </c>
      <c r="C13499" t="s">
        <v>272</v>
      </c>
      <c r="D13499" t="s">
        <v>891</v>
      </c>
      <c r="E13499" t="s">
        <v>314</v>
      </c>
      <c r="F13499" t="s">
        <v>315</v>
      </c>
      <c r="G13499" t="s">
        <v>93</v>
      </c>
      <c r="H13499">
        <v>224</v>
      </c>
      <c r="I13499" s="68" t="str">
        <f>VLOOKUP(E13499,Refs!$P$2:$R$29,3,FALSE)</f>
        <v>Y56</v>
      </c>
      <c r="J13499" s="68" t="str">
        <f>VLOOKUP(E13499,Refs!$P$2:$S$29,4,FALSE)</f>
        <v>London</v>
      </c>
      <c r="K13499" s="28">
        <f t="shared" si="427"/>
        <v>224</v>
      </c>
    </row>
    <row r="13500" spans="1:11" x14ac:dyDescent="0.35">
      <c r="A13500" s="69">
        <f t="shared" si="426"/>
        <v>45901</v>
      </c>
      <c r="B13500" t="s">
        <v>925</v>
      </c>
      <c r="C13500" t="s">
        <v>272</v>
      </c>
      <c r="D13500" t="s">
        <v>891</v>
      </c>
      <c r="E13500" t="s">
        <v>314</v>
      </c>
      <c r="F13500" t="s">
        <v>315</v>
      </c>
      <c r="G13500" t="s">
        <v>94</v>
      </c>
      <c r="H13500">
        <v>1282</v>
      </c>
      <c r="I13500" s="68" t="str">
        <f>VLOOKUP(E13500,Refs!$P$2:$R$29,3,FALSE)</f>
        <v>Y56</v>
      </c>
      <c r="J13500" s="68" t="str">
        <f>VLOOKUP(E13500,Refs!$P$2:$S$29,4,FALSE)</f>
        <v>London</v>
      </c>
      <c r="K13500" s="28">
        <f t="shared" si="427"/>
        <v>1282</v>
      </c>
    </row>
    <row r="13501" spans="1:11" x14ac:dyDescent="0.35">
      <c r="A13501" s="69">
        <f t="shared" si="426"/>
        <v>45901</v>
      </c>
      <c r="B13501" t="s">
        <v>925</v>
      </c>
      <c r="C13501" t="s">
        <v>272</v>
      </c>
      <c r="D13501" t="s">
        <v>891</v>
      </c>
      <c r="E13501" t="s">
        <v>314</v>
      </c>
      <c r="F13501" t="s">
        <v>315</v>
      </c>
      <c r="G13501" t="s">
        <v>95</v>
      </c>
      <c r="H13501">
        <v>96</v>
      </c>
      <c r="I13501" s="68" t="str">
        <f>VLOOKUP(E13501,Refs!$P$2:$R$29,3,FALSE)</f>
        <v>Y56</v>
      </c>
      <c r="J13501" s="68" t="str">
        <f>VLOOKUP(E13501,Refs!$P$2:$S$29,4,FALSE)</f>
        <v>London</v>
      </c>
      <c r="K13501" s="28">
        <f t="shared" si="427"/>
        <v>96</v>
      </c>
    </row>
    <row r="13502" spans="1:11" x14ac:dyDescent="0.35">
      <c r="A13502" s="69">
        <f t="shared" si="426"/>
        <v>45901</v>
      </c>
      <c r="B13502" t="s">
        <v>925</v>
      </c>
      <c r="C13502" t="s">
        <v>272</v>
      </c>
      <c r="D13502" t="s">
        <v>891</v>
      </c>
      <c r="E13502" t="s">
        <v>314</v>
      </c>
      <c r="F13502" t="s">
        <v>315</v>
      </c>
      <c r="G13502" t="s">
        <v>96</v>
      </c>
      <c r="H13502">
        <v>5065</v>
      </c>
      <c r="I13502" s="68" t="str">
        <f>VLOOKUP(E13502,Refs!$P$2:$R$29,3,FALSE)</f>
        <v>Y56</v>
      </c>
      <c r="J13502" s="68" t="str">
        <f>VLOOKUP(E13502,Refs!$P$2:$S$29,4,FALSE)</f>
        <v>London</v>
      </c>
      <c r="K13502" s="28">
        <f t="shared" si="427"/>
        <v>5065</v>
      </c>
    </row>
    <row r="13503" spans="1:11" x14ac:dyDescent="0.35">
      <c r="A13503" s="69">
        <f t="shared" si="426"/>
        <v>45901</v>
      </c>
      <c r="B13503" t="s">
        <v>925</v>
      </c>
      <c r="C13503" t="s">
        <v>272</v>
      </c>
      <c r="D13503" t="s">
        <v>891</v>
      </c>
      <c r="E13503" t="s">
        <v>314</v>
      </c>
      <c r="F13503" t="s">
        <v>315</v>
      </c>
      <c r="G13503" t="s">
        <v>31</v>
      </c>
      <c r="H13503">
        <v>3938</v>
      </c>
      <c r="I13503" s="68" t="str">
        <f>VLOOKUP(E13503,Refs!$P$2:$R$29,3,FALSE)</f>
        <v>Y56</v>
      </c>
      <c r="J13503" s="68" t="str">
        <f>VLOOKUP(E13503,Refs!$P$2:$S$29,4,FALSE)</f>
        <v>London</v>
      </c>
      <c r="K13503" s="28">
        <f t="shared" si="427"/>
        <v>3938</v>
      </c>
    </row>
    <row r="13504" spans="1:11" x14ac:dyDescent="0.35">
      <c r="A13504" s="69">
        <f t="shared" si="426"/>
        <v>45901</v>
      </c>
      <c r="B13504" t="s">
        <v>925</v>
      </c>
      <c r="C13504" t="s">
        <v>272</v>
      </c>
      <c r="D13504" t="s">
        <v>891</v>
      </c>
      <c r="E13504" t="s">
        <v>314</v>
      </c>
      <c r="F13504" t="s">
        <v>315</v>
      </c>
      <c r="G13504" t="s">
        <v>97</v>
      </c>
      <c r="H13504">
        <v>7860</v>
      </c>
      <c r="I13504" s="68" t="str">
        <f>VLOOKUP(E13504,Refs!$P$2:$R$29,3,FALSE)</f>
        <v>Y56</v>
      </c>
      <c r="J13504" s="68" t="str">
        <f>VLOOKUP(E13504,Refs!$P$2:$S$29,4,FALSE)</f>
        <v>London</v>
      </c>
      <c r="K13504" s="28">
        <f t="shared" si="427"/>
        <v>7860</v>
      </c>
    </row>
    <row r="13505" spans="1:11" x14ac:dyDescent="0.35">
      <c r="A13505" s="69">
        <f t="shared" si="426"/>
        <v>45901</v>
      </c>
      <c r="B13505" t="s">
        <v>925</v>
      </c>
      <c r="C13505" t="s">
        <v>272</v>
      </c>
      <c r="D13505" t="s">
        <v>891</v>
      </c>
      <c r="E13505" t="s">
        <v>314</v>
      </c>
      <c r="F13505" t="s">
        <v>315</v>
      </c>
      <c r="G13505" t="s">
        <v>98</v>
      </c>
      <c r="H13505">
        <v>5541</v>
      </c>
      <c r="I13505" s="68" t="str">
        <f>VLOOKUP(E13505,Refs!$P$2:$R$29,3,FALSE)</f>
        <v>Y56</v>
      </c>
      <c r="J13505" s="68" t="str">
        <f>VLOOKUP(E13505,Refs!$P$2:$S$29,4,FALSE)</f>
        <v>London</v>
      </c>
      <c r="K13505" s="28">
        <f t="shared" si="427"/>
        <v>5541</v>
      </c>
    </row>
    <row r="13506" spans="1:11" x14ac:dyDescent="0.35">
      <c r="A13506" s="69">
        <f t="shared" si="426"/>
        <v>45901</v>
      </c>
      <c r="B13506" t="s">
        <v>925</v>
      </c>
      <c r="C13506" t="s">
        <v>272</v>
      </c>
      <c r="D13506" t="s">
        <v>891</v>
      </c>
      <c r="E13506" t="s">
        <v>314</v>
      </c>
      <c r="F13506" t="s">
        <v>315</v>
      </c>
      <c r="G13506" t="s">
        <v>99</v>
      </c>
      <c r="H13506">
        <v>5111</v>
      </c>
      <c r="I13506" s="68" t="str">
        <f>VLOOKUP(E13506,Refs!$P$2:$R$29,3,FALSE)</f>
        <v>Y56</v>
      </c>
      <c r="J13506" s="68" t="str">
        <f>VLOOKUP(E13506,Refs!$P$2:$S$29,4,FALSE)</f>
        <v>London</v>
      </c>
      <c r="K13506" s="28">
        <f t="shared" si="427"/>
        <v>5111</v>
      </c>
    </row>
    <row r="13507" spans="1:11" x14ac:dyDescent="0.35">
      <c r="A13507" s="69">
        <f t="shared" ref="A13507:A13570" si="428">DATEVALUE(RIGHT(B13507,8))</f>
        <v>45901</v>
      </c>
      <c r="B13507" t="s">
        <v>925</v>
      </c>
      <c r="C13507" t="s">
        <v>272</v>
      </c>
      <c r="D13507" t="s">
        <v>891</v>
      </c>
      <c r="E13507" t="s">
        <v>314</v>
      </c>
      <c r="F13507" t="s">
        <v>315</v>
      </c>
      <c r="G13507" t="s">
        <v>100</v>
      </c>
      <c r="H13507">
        <v>1106</v>
      </c>
      <c r="I13507" s="68" t="str">
        <f>VLOOKUP(E13507,Refs!$P$2:$R$29,3,FALSE)</f>
        <v>Y56</v>
      </c>
      <c r="J13507" s="68" t="str">
        <f>VLOOKUP(E13507,Refs!$P$2:$S$29,4,FALSE)</f>
        <v>London</v>
      </c>
      <c r="K13507" s="28">
        <f t="shared" si="427"/>
        <v>1106</v>
      </c>
    </row>
    <row r="13508" spans="1:11" x14ac:dyDescent="0.35">
      <c r="A13508" s="69">
        <f t="shared" si="428"/>
        <v>45901</v>
      </c>
      <c r="B13508" t="s">
        <v>925</v>
      </c>
      <c r="C13508" t="s">
        <v>272</v>
      </c>
      <c r="D13508" t="s">
        <v>891</v>
      </c>
      <c r="E13508" t="s">
        <v>314</v>
      </c>
      <c r="F13508" t="s">
        <v>315</v>
      </c>
      <c r="G13508" t="s">
        <v>101</v>
      </c>
      <c r="H13508">
        <v>1885</v>
      </c>
      <c r="I13508" s="68" t="str">
        <f>VLOOKUP(E13508,Refs!$P$2:$R$29,3,FALSE)</f>
        <v>Y56</v>
      </c>
      <c r="J13508" s="68" t="str">
        <f>VLOOKUP(E13508,Refs!$P$2:$S$29,4,FALSE)</f>
        <v>London</v>
      </c>
      <c r="K13508" s="28">
        <f t="shared" si="427"/>
        <v>1885</v>
      </c>
    </row>
    <row r="13509" spans="1:11" x14ac:dyDescent="0.35">
      <c r="A13509" s="69">
        <f t="shared" si="428"/>
        <v>45901</v>
      </c>
      <c r="B13509" t="s">
        <v>925</v>
      </c>
      <c r="C13509" t="s">
        <v>272</v>
      </c>
      <c r="D13509" t="s">
        <v>891</v>
      </c>
      <c r="E13509" t="s">
        <v>314</v>
      </c>
      <c r="F13509" t="s">
        <v>315</v>
      </c>
      <c r="G13509" t="s">
        <v>102</v>
      </c>
      <c r="H13509">
        <v>216</v>
      </c>
      <c r="I13509" s="68" t="str">
        <f>VLOOKUP(E13509,Refs!$P$2:$R$29,3,FALSE)</f>
        <v>Y56</v>
      </c>
      <c r="J13509" s="68" t="str">
        <f>VLOOKUP(E13509,Refs!$P$2:$S$29,4,FALSE)</f>
        <v>London</v>
      </c>
      <c r="K13509" s="28">
        <f t="shared" si="427"/>
        <v>216</v>
      </c>
    </row>
    <row r="13510" spans="1:11" x14ac:dyDescent="0.35">
      <c r="A13510" s="69">
        <f t="shared" si="428"/>
        <v>45901</v>
      </c>
      <c r="B13510" t="s">
        <v>925</v>
      </c>
      <c r="C13510" t="s">
        <v>272</v>
      </c>
      <c r="D13510" t="s">
        <v>891</v>
      </c>
      <c r="E13510" t="s">
        <v>314</v>
      </c>
      <c r="F13510" t="s">
        <v>315</v>
      </c>
      <c r="G13510" t="s">
        <v>103</v>
      </c>
      <c r="H13510">
        <v>4481</v>
      </c>
      <c r="I13510" s="68" t="str">
        <f>VLOOKUP(E13510,Refs!$P$2:$R$29,3,FALSE)</f>
        <v>Y56</v>
      </c>
      <c r="J13510" s="68" t="str">
        <f>VLOOKUP(E13510,Refs!$P$2:$S$29,4,FALSE)</f>
        <v>London</v>
      </c>
      <c r="K13510" s="28">
        <f t="shared" si="427"/>
        <v>4481</v>
      </c>
    </row>
    <row r="13511" spans="1:11" x14ac:dyDescent="0.35">
      <c r="A13511" s="69">
        <f t="shared" si="428"/>
        <v>45901</v>
      </c>
      <c r="B13511" t="s">
        <v>925</v>
      </c>
      <c r="C13511" t="s">
        <v>272</v>
      </c>
      <c r="D13511" t="s">
        <v>891</v>
      </c>
      <c r="E13511" t="s">
        <v>314</v>
      </c>
      <c r="F13511" t="s">
        <v>315</v>
      </c>
      <c r="G13511" t="s">
        <v>104</v>
      </c>
      <c r="H13511">
        <v>29366589</v>
      </c>
      <c r="I13511" s="68" t="str">
        <f>VLOOKUP(E13511,Refs!$P$2:$R$29,3,FALSE)</f>
        <v>Y56</v>
      </c>
      <c r="J13511" s="68" t="str">
        <f>VLOOKUP(E13511,Refs!$P$2:$S$29,4,FALSE)</f>
        <v>London</v>
      </c>
      <c r="K13511" s="28">
        <f t="shared" si="427"/>
        <v>29366589</v>
      </c>
    </row>
    <row r="13512" spans="1:11" x14ac:dyDescent="0.35">
      <c r="A13512" s="69">
        <f t="shared" si="428"/>
        <v>45901</v>
      </c>
      <c r="B13512" t="s">
        <v>925</v>
      </c>
      <c r="C13512" t="s">
        <v>272</v>
      </c>
      <c r="D13512" t="s">
        <v>891</v>
      </c>
      <c r="E13512" t="s">
        <v>314</v>
      </c>
      <c r="F13512" t="s">
        <v>315</v>
      </c>
      <c r="G13512" t="s">
        <v>105</v>
      </c>
      <c r="H13512">
        <v>6293</v>
      </c>
      <c r="I13512" s="68" t="str">
        <f>VLOOKUP(E13512,Refs!$P$2:$R$29,3,FALSE)</f>
        <v>Y56</v>
      </c>
      <c r="J13512" s="68" t="str">
        <f>VLOOKUP(E13512,Refs!$P$2:$S$29,4,FALSE)</f>
        <v>London</v>
      </c>
      <c r="K13512" s="28">
        <f t="shared" si="427"/>
        <v>6293</v>
      </c>
    </row>
    <row r="13513" spans="1:11" x14ac:dyDescent="0.35">
      <c r="A13513" s="69">
        <f t="shared" si="428"/>
        <v>45901</v>
      </c>
      <c r="B13513" t="s">
        <v>925</v>
      </c>
      <c r="C13513" t="s">
        <v>272</v>
      </c>
      <c r="D13513" t="s">
        <v>891</v>
      </c>
      <c r="E13513" t="s">
        <v>314</v>
      </c>
      <c r="F13513" t="s">
        <v>315</v>
      </c>
      <c r="G13513" t="s">
        <v>106</v>
      </c>
      <c r="H13513">
        <v>3029</v>
      </c>
      <c r="I13513" s="68" t="str">
        <f>VLOOKUP(E13513,Refs!$P$2:$R$29,3,FALSE)</f>
        <v>Y56</v>
      </c>
      <c r="J13513" s="68" t="str">
        <f>VLOOKUP(E13513,Refs!$P$2:$S$29,4,FALSE)</f>
        <v>London</v>
      </c>
      <c r="K13513" s="28">
        <f t="shared" si="427"/>
        <v>3029</v>
      </c>
    </row>
    <row r="13514" spans="1:11" x14ac:dyDescent="0.35">
      <c r="A13514" s="69">
        <f t="shared" si="428"/>
        <v>45901</v>
      </c>
      <c r="B13514" t="s">
        <v>925</v>
      </c>
      <c r="C13514" t="s">
        <v>272</v>
      </c>
      <c r="D13514" t="s">
        <v>891</v>
      </c>
      <c r="E13514" t="s">
        <v>314</v>
      </c>
      <c r="F13514" t="s">
        <v>315</v>
      </c>
      <c r="G13514" t="s">
        <v>107</v>
      </c>
      <c r="H13514">
        <v>201</v>
      </c>
      <c r="I13514" s="68" t="str">
        <f>VLOOKUP(E13514,Refs!$P$2:$R$29,3,FALSE)</f>
        <v>Y56</v>
      </c>
      <c r="J13514" s="68" t="str">
        <f>VLOOKUP(E13514,Refs!$P$2:$S$29,4,FALSE)</f>
        <v>London</v>
      </c>
      <c r="K13514" s="28">
        <f t="shared" si="427"/>
        <v>201</v>
      </c>
    </row>
    <row r="13515" spans="1:11" x14ac:dyDescent="0.35">
      <c r="A13515" s="69">
        <f t="shared" si="428"/>
        <v>45901</v>
      </c>
      <c r="B13515" t="s">
        <v>925</v>
      </c>
      <c r="C13515" t="s">
        <v>272</v>
      </c>
      <c r="D13515" t="s">
        <v>891</v>
      </c>
      <c r="E13515" t="s">
        <v>314</v>
      </c>
      <c r="F13515" t="s">
        <v>315</v>
      </c>
      <c r="G13515" t="s">
        <v>108</v>
      </c>
      <c r="H13515">
        <v>1912</v>
      </c>
      <c r="I13515" s="68" t="str">
        <f>VLOOKUP(E13515,Refs!$P$2:$R$29,3,FALSE)</f>
        <v>Y56</v>
      </c>
      <c r="J13515" s="68" t="str">
        <f>VLOOKUP(E13515,Refs!$P$2:$S$29,4,FALSE)</f>
        <v>London</v>
      </c>
      <c r="K13515" s="28">
        <f t="shared" si="427"/>
        <v>1912</v>
      </c>
    </row>
    <row r="13516" spans="1:11" x14ac:dyDescent="0.35">
      <c r="A13516" s="69">
        <f t="shared" si="428"/>
        <v>45901</v>
      </c>
      <c r="B13516" t="s">
        <v>925</v>
      </c>
      <c r="C13516" t="s">
        <v>272</v>
      </c>
      <c r="D13516" t="s">
        <v>891</v>
      </c>
      <c r="E13516" t="s">
        <v>314</v>
      </c>
      <c r="F13516" t="s">
        <v>315</v>
      </c>
      <c r="G13516" t="s">
        <v>109</v>
      </c>
      <c r="H13516">
        <v>17914073</v>
      </c>
      <c r="I13516" s="68" t="str">
        <f>VLOOKUP(E13516,Refs!$P$2:$R$29,3,FALSE)</f>
        <v>Y56</v>
      </c>
      <c r="J13516" s="68" t="str">
        <f>VLOOKUP(E13516,Refs!$P$2:$S$29,4,FALSE)</f>
        <v>London</v>
      </c>
      <c r="K13516" s="28">
        <f t="shared" si="427"/>
        <v>17914073</v>
      </c>
    </row>
    <row r="13517" spans="1:11" x14ac:dyDescent="0.35">
      <c r="A13517" s="69">
        <f t="shared" si="428"/>
        <v>45901</v>
      </c>
      <c r="B13517" t="s">
        <v>925</v>
      </c>
      <c r="C13517" t="s">
        <v>272</v>
      </c>
      <c r="D13517" t="s">
        <v>891</v>
      </c>
      <c r="E13517" t="s">
        <v>314</v>
      </c>
      <c r="F13517" t="s">
        <v>315</v>
      </c>
      <c r="G13517" t="s">
        <v>110</v>
      </c>
      <c r="H13517">
        <v>2917</v>
      </c>
      <c r="I13517" s="68" t="str">
        <f>VLOOKUP(E13517,Refs!$P$2:$R$29,3,FALSE)</f>
        <v>Y56</v>
      </c>
      <c r="J13517" s="68" t="str">
        <f>VLOOKUP(E13517,Refs!$P$2:$S$29,4,FALSE)</f>
        <v>London</v>
      </c>
      <c r="K13517" s="28">
        <f t="shared" si="427"/>
        <v>2917</v>
      </c>
    </row>
    <row r="13518" spans="1:11" x14ac:dyDescent="0.35">
      <c r="A13518" s="69">
        <f t="shared" si="428"/>
        <v>45901</v>
      </c>
      <c r="B13518" t="s">
        <v>925</v>
      </c>
      <c r="C13518" t="s">
        <v>272</v>
      </c>
      <c r="D13518" t="s">
        <v>891</v>
      </c>
      <c r="E13518" t="s">
        <v>314</v>
      </c>
      <c r="F13518" t="s">
        <v>315</v>
      </c>
      <c r="G13518" t="s">
        <v>808</v>
      </c>
      <c r="H13518">
        <v>21528</v>
      </c>
      <c r="I13518" s="68" t="str">
        <f>VLOOKUP(E13518,Refs!$P$2:$R$29,3,FALSE)</f>
        <v>Y56</v>
      </c>
      <c r="J13518" s="68" t="str">
        <f>VLOOKUP(E13518,Refs!$P$2:$S$29,4,FALSE)</f>
        <v>London</v>
      </c>
      <c r="K13518" s="28">
        <f t="shared" si="427"/>
        <v>21528</v>
      </c>
    </row>
    <row r="13519" spans="1:11" x14ac:dyDescent="0.35">
      <c r="A13519" s="69">
        <f t="shared" si="428"/>
        <v>45901</v>
      </c>
      <c r="B13519" t="s">
        <v>925</v>
      </c>
      <c r="C13519" t="s">
        <v>272</v>
      </c>
      <c r="D13519" t="s">
        <v>891</v>
      </c>
      <c r="E13519" t="s">
        <v>314</v>
      </c>
      <c r="F13519" t="s">
        <v>315</v>
      </c>
      <c r="G13519" t="s">
        <v>809</v>
      </c>
      <c r="H13519">
        <v>198</v>
      </c>
      <c r="I13519" s="68" t="str">
        <f>VLOOKUP(E13519,Refs!$P$2:$R$29,3,FALSE)</f>
        <v>Y56</v>
      </c>
      <c r="J13519" s="68" t="str">
        <f>VLOOKUP(E13519,Refs!$P$2:$S$29,4,FALSE)</f>
        <v>London</v>
      </c>
      <c r="K13519" s="28">
        <f t="shared" si="427"/>
        <v>198</v>
      </c>
    </row>
    <row r="13520" spans="1:11" x14ac:dyDescent="0.35">
      <c r="A13520" s="69">
        <f t="shared" si="428"/>
        <v>45901</v>
      </c>
      <c r="B13520" t="s">
        <v>925</v>
      </c>
      <c r="C13520" t="s">
        <v>272</v>
      </c>
      <c r="D13520" t="s">
        <v>891</v>
      </c>
      <c r="E13520" t="s">
        <v>314</v>
      </c>
      <c r="F13520" t="s">
        <v>315</v>
      </c>
      <c r="G13520" t="s">
        <v>111</v>
      </c>
      <c r="H13520">
        <v>34311</v>
      </c>
      <c r="I13520" s="68" t="str">
        <f>VLOOKUP(E13520,Refs!$P$2:$R$29,3,FALSE)</f>
        <v>Y56</v>
      </c>
      <c r="J13520" s="68" t="str">
        <f>VLOOKUP(E13520,Refs!$P$2:$S$29,4,FALSE)</f>
        <v>London</v>
      </c>
      <c r="K13520" s="28">
        <f t="shared" si="427"/>
        <v>34311</v>
      </c>
    </row>
    <row r="13521" spans="1:11" x14ac:dyDescent="0.35">
      <c r="A13521" s="69">
        <f t="shared" si="428"/>
        <v>45901</v>
      </c>
      <c r="B13521" t="s">
        <v>925</v>
      </c>
      <c r="C13521" t="s">
        <v>272</v>
      </c>
      <c r="D13521" t="s">
        <v>891</v>
      </c>
      <c r="E13521" t="s">
        <v>314</v>
      </c>
      <c r="F13521" t="s">
        <v>315</v>
      </c>
      <c r="G13521" t="s">
        <v>112</v>
      </c>
      <c r="H13521">
        <v>11</v>
      </c>
      <c r="I13521" s="68" t="str">
        <f>VLOOKUP(E13521,Refs!$P$2:$R$29,3,FALSE)</f>
        <v>Y56</v>
      </c>
      <c r="J13521" s="68" t="str">
        <f>VLOOKUP(E13521,Refs!$P$2:$S$29,4,FALSE)</f>
        <v>London</v>
      </c>
      <c r="K13521" s="28">
        <f t="shared" si="427"/>
        <v>11</v>
      </c>
    </row>
    <row r="13522" spans="1:11" x14ac:dyDescent="0.35">
      <c r="A13522" s="69">
        <f t="shared" si="428"/>
        <v>45901</v>
      </c>
      <c r="B13522" t="s">
        <v>925</v>
      </c>
      <c r="C13522" t="s">
        <v>272</v>
      </c>
      <c r="D13522" t="s">
        <v>891</v>
      </c>
      <c r="E13522" t="s">
        <v>314</v>
      </c>
      <c r="F13522" t="s">
        <v>315</v>
      </c>
      <c r="G13522" t="s">
        <v>113</v>
      </c>
      <c r="H13522">
        <v>20662</v>
      </c>
      <c r="I13522" s="68" t="str">
        <f>VLOOKUP(E13522,Refs!$P$2:$R$29,3,FALSE)</f>
        <v>Y56</v>
      </c>
      <c r="J13522" s="68" t="str">
        <f>VLOOKUP(E13522,Refs!$P$2:$S$29,4,FALSE)</f>
        <v>London</v>
      </c>
      <c r="K13522" s="28">
        <f t="shared" si="427"/>
        <v>20662</v>
      </c>
    </row>
    <row r="13523" spans="1:11" x14ac:dyDescent="0.35">
      <c r="A13523" s="69">
        <f t="shared" si="428"/>
        <v>45901</v>
      </c>
      <c r="B13523" t="s">
        <v>925</v>
      </c>
      <c r="C13523" t="s">
        <v>272</v>
      </c>
      <c r="D13523" t="s">
        <v>891</v>
      </c>
      <c r="E13523" t="s">
        <v>314</v>
      </c>
      <c r="F13523" t="s">
        <v>315</v>
      </c>
      <c r="G13523" t="s">
        <v>114</v>
      </c>
      <c r="H13523">
        <v>19214</v>
      </c>
      <c r="I13523" s="68" t="str">
        <f>VLOOKUP(E13523,Refs!$P$2:$R$29,3,FALSE)</f>
        <v>Y56</v>
      </c>
      <c r="J13523" s="68" t="str">
        <f>VLOOKUP(E13523,Refs!$P$2:$S$29,4,FALSE)</f>
        <v>London</v>
      </c>
      <c r="K13523" s="28">
        <f t="shared" si="427"/>
        <v>19214</v>
      </c>
    </row>
    <row r="13524" spans="1:11" x14ac:dyDescent="0.35">
      <c r="A13524" s="69">
        <f t="shared" si="428"/>
        <v>45901</v>
      </c>
      <c r="B13524" t="s">
        <v>925</v>
      </c>
      <c r="C13524" t="s">
        <v>272</v>
      </c>
      <c r="D13524" t="s">
        <v>891</v>
      </c>
      <c r="E13524" t="s">
        <v>314</v>
      </c>
      <c r="F13524" t="s">
        <v>315</v>
      </c>
      <c r="G13524" t="s">
        <v>115</v>
      </c>
      <c r="H13524">
        <v>12345</v>
      </c>
      <c r="I13524" s="68" t="str">
        <f>VLOOKUP(E13524,Refs!$P$2:$R$29,3,FALSE)</f>
        <v>Y56</v>
      </c>
      <c r="J13524" s="68" t="str">
        <f>VLOOKUP(E13524,Refs!$P$2:$S$29,4,FALSE)</f>
        <v>London</v>
      </c>
      <c r="K13524" s="28">
        <f t="shared" si="427"/>
        <v>12345</v>
      </c>
    </row>
    <row r="13525" spans="1:11" x14ac:dyDescent="0.35">
      <c r="A13525" s="69">
        <f t="shared" si="428"/>
        <v>45901</v>
      </c>
      <c r="B13525" t="s">
        <v>925</v>
      </c>
      <c r="C13525" t="s">
        <v>272</v>
      </c>
      <c r="D13525" t="s">
        <v>891</v>
      </c>
      <c r="E13525" t="s">
        <v>314</v>
      </c>
      <c r="F13525" t="s">
        <v>315</v>
      </c>
      <c r="G13525" t="s">
        <v>116</v>
      </c>
      <c r="H13525">
        <v>10407</v>
      </c>
      <c r="I13525" s="68" t="str">
        <f>VLOOKUP(E13525,Refs!$P$2:$R$29,3,FALSE)</f>
        <v>Y56</v>
      </c>
      <c r="J13525" s="68" t="str">
        <f>VLOOKUP(E13525,Refs!$P$2:$S$29,4,FALSE)</f>
        <v>London</v>
      </c>
      <c r="K13525" s="28">
        <f t="shared" si="427"/>
        <v>10407</v>
      </c>
    </row>
    <row r="13526" spans="1:11" x14ac:dyDescent="0.35">
      <c r="A13526" s="69">
        <f t="shared" si="428"/>
        <v>45901</v>
      </c>
      <c r="B13526" t="s">
        <v>925</v>
      </c>
      <c r="C13526" t="s">
        <v>272</v>
      </c>
      <c r="D13526" t="s">
        <v>891</v>
      </c>
      <c r="E13526" t="s">
        <v>314</v>
      </c>
      <c r="F13526" t="s">
        <v>315</v>
      </c>
      <c r="G13526" t="s">
        <v>117</v>
      </c>
      <c r="H13526">
        <v>3226</v>
      </c>
      <c r="I13526" s="68" t="str">
        <f>VLOOKUP(E13526,Refs!$P$2:$R$29,3,FALSE)</f>
        <v>Y56</v>
      </c>
      <c r="J13526" s="68" t="str">
        <f>VLOOKUP(E13526,Refs!$P$2:$S$29,4,FALSE)</f>
        <v>London</v>
      </c>
      <c r="K13526" s="28">
        <f t="shared" si="427"/>
        <v>3226</v>
      </c>
    </row>
    <row r="13527" spans="1:11" x14ac:dyDescent="0.35">
      <c r="A13527" s="69">
        <f t="shared" si="428"/>
        <v>45901</v>
      </c>
      <c r="B13527" t="s">
        <v>925</v>
      </c>
      <c r="C13527" t="s">
        <v>272</v>
      </c>
      <c r="D13527" t="s">
        <v>891</v>
      </c>
      <c r="E13527" t="s">
        <v>314</v>
      </c>
      <c r="F13527" t="s">
        <v>315</v>
      </c>
      <c r="G13527" t="s">
        <v>118</v>
      </c>
      <c r="H13527">
        <v>2960</v>
      </c>
      <c r="I13527" s="68" t="str">
        <f>VLOOKUP(E13527,Refs!$P$2:$R$29,3,FALSE)</f>
        <v>Y56</v>
      </c>
      <c r="J13527" s="68" t="str">
        <f>VLOOKUP(E13527,Refs!$P$2:$S$29,4,FALSE)</f>
        <v>London</v>
      </c>
      <c r="K13527" s="28">
        <f t="shared" si="427"/>
        <v>2960</v>
      </c>
    </row>
    <row r="13528" spans="1:11" x14ac:dyDescent="0.35">
      <c r="A13528" s="69">
        <f t="shared" si="428"/>
        <v>45901</v>
      </c>
      <c r="B13528" t="s">
        <v>925</v>
      </c>
      <c r="C13528" t="s">
        <v>272</v>
      </c>
      <c r="D13528" t="s">
        <v>891</v>
      </c>
      <c r="E13528" t="s">
        <v>314</v>
      </c>
      <c r="F13528" t="s">
        <v>315</v>
      </c>
      <c r="G13528" t="s">
        <v>119</v>
      </c>
      <c r="H13528">
        <v>5850</v>
      </c>
      <c r="I13528" s="68" t="str">
        <f>VLOOKUP(E13528,Refs!$P$2:$R$29,3,FALSE)</f>
        <v>Y56</v>
      </c>
      <c r="J13528" s="68" t="str">
        <f>VLOOKUP(E13528,Refs!$P$2:$S$29,4,FALSE)</f>
        <v>London</v>
      </c>
      <c r="K13528" s="28">
        <f t="shared" si="427"/>
        <v>5850</v>
      </c>
    </row>
    <row r="13529" spans="1:11" x14ac:dyDescent="0.35">
      <c r="A13529" s="69">
        <f t="shared" si="428"/>
        <v>45901</v>
      </c>
      <c r="B13529" t="s">
        <v>925</v>
      </c>
      <c r="C13529" t="s">
        <v>272</v>
      </c>
      <c r="D13529" t="s">
        <v>891</v>
      </c>
      <c r="E13529" t="s">
        <v>314</v>
      </c>
      <c r="F13529" t="s">
        <v>315</v>
      </c>
      <c r="G13529" t="s">
        <v>120</v>
      </c>
      <c r="H13529">
        <v>412</v>
      </c>
      <c r="I13529" s="68" t="str">
        <f>VLOOKUP(E13529,Refs!$P$2:$R$29,3,FALSE)</f>
        <v>Y56</v>
      </c>
      <c r="J13529" s="68" t="str">
        <f>VLOOKUP(E13529,Refs!$P$2:$S$29,4,FALSE)</f>
        <v>London</v>
      </c>
      <c r="K13529" s="28">
        <f t="shared" si="427"/>
        <v>412</v>
      </c>
    </row>
    <row r="13530" spans="1:11" x14ac:dyDescent="0.35">
      <c r="A13530" s="69">
        <f t="shared" si="428"/>
        <v>45901</v>
      </c>
      <c r="B13530" t="s">
        <v>925</v>
      </c>
      <c r="C13530" t="s">
        <v>272</v>
      </c>
      <c r="D13530" t="s">
        <v>891</v>
      </c>
      <c r="E13530" t="s">
        <v>314</v>
      </c>
      <c r="F13530" t="s">
        <v>315</v>
      </c>
      <c r="G13530" t="s">
        <v>121</v>
      </c>
      <c r="H13530">
        <v>2996</v>
      </c>
      <c r="I13530" s="68" t="str">
        <f>VLOOKUP(E13530,Refs!$P$2:$R$29,3,FALSE)</f>
        <v>Y56</v>
      </c>
      <c r="J13530" s="68" t="str">
        <f>VLOOKUP(E13530,Refs!$P$2:$S$29,4,FALSE)</f>
        <v>London</v>
      </c>
      <c r="K13530" s="28">
        <f t="shared" si="427"/>
        <v>2996</v>
      </c>
    </row>
    <row r="13531" spans="1:11" x14ac:dyDescent="0.35">
      <c r="A13531" s="69">
        <f t="shared" si="428"/>
        <v>45901</v>
      </c>
      <c r="B13531" t="s">
        <v>925</v>
      </c>
      <c r="C13531" t="s">
        <v>272</v>
      </c>
      <c r="D13531" t="s">
        <v>891</v>
      </c>
      <c r="E13531" t="s">
        <v>314</v>
      </c>
      <c r="F13531" t="s">
        <v>315</v>
      </c>
      <c r="G13531" t="s">
        <v>122</v>
      </c>
      <c r="H13531">
        <v>54</v>
      </c>
      <c r="I13531" s="68" t="str">
        <f>VLOOKUP(E13531,Refs!$P$2:$R$29,3,FALSE)</f>
        <v>Y56</v>
      </c>
      <c r="J13531" s="68" t="str">
        <f>VLOOKUP(E13531,Refs!$P$2:$S$29,4,FALSE)</f>
        <v>London</v>
      </c>
      <c r="K13531" s="28">
        <f t="shared" si="427"/>
        <v>54</v>
      </c>
    </row>
    <row r="13532" spans="1:11" x14ac:dyDescent="0.35">
      <c r="A13532" s="69">
        <f t="shared" si="428"/>
        <v>45901</v>
      </c>
      <c r="B13532" t="s">
        <v>925</v>
      </c>
      <c r="C13532" t="s">
        <v>272</v>
      </c>
      <c r="D13532" t="s">
        <v>891</v>
      </c>
      <c r="E13532" t="s">
        <v>314</v>
      </c>
      <c r="F13532" t="s">
        <v>315</v>
      </c>
      <c r="G13532" t="s">
        <v>123</v>
      </c>
      <c r="H13532">
        <v>14</v>
      </c>
      <c r="I13532" s="68" t="str">
        <f>VLOOKUP(E13532,Refs!$P$2:$R$29,3,FALSE)</f>
        <v>Y56</v>
      </c>
      <c r="J13532" s="68" t="str">
        <f>VLOOKUP(E13532,Refs!$P$2:$S$29,4,FALSE)</f>
        <v>London</v>
      </c>
      <c r="K13532" s="28">
        <f t="shared" si="427"/>
        <v>14</v>
      </c>
    </row>
    <row r="13533" spans="1:11" x14ac:dyDescent="0.35">
      <c r="A13533" s="69">
        <f t="shared" si="428"/>
        <v>45901</v>
      </c>
      <c r="B13533" t="s">
        <v>925</v>
      </c>
      <c r="C13533" t="s">
        <v>272</v>
      </c>
      <c r="D13533" t="s">
        <v>891</v>
      </c>
      <c r="E13533" t="s">
        <v>314</v>
      </c>
      <c r="F13533" t="s">
        <v>315</v>
      </c>
      <c r="G13533" t="s">
        <v>124</v>
      </c>
      <c r="H13533">
        <v>0</v>
      </c>
      <c r="I13533" s="68" t="str">
        <f>VLOOKUP(E13533,Refs!$P$2:$R$29,3,FALSE)</f>
        <v>Y56</v>
      </c>
      <c r="J13533" s="68" t="str">
        <f>VLOOKUP(E13533,Refs!$P$2:$S$29,4,FALSE)</f>
        <v>London</v>
      </c>
      <c r="K13533" s="28" t="str">
        <f t="shared" si="427"/>
        <v/>
      </c>
    </row>
    <row r="13534" spans="1:11" x14ac:dyDescent="0.35">
      <c r="A13534" s="69">
        <f t="shared" si="428"/>
        <v>45901</v>
      </c>
      <c r="B13534" t="s">
        <v>925</v>
      </c>
      <c r="C13534" t="s">
        <v>272</v>
      </c>
      <c r="D13534" t="s">
        <v>891</v>
      </c>
      <c r="E13534" t="s">
        <v>314</v>
      </c>
      <c r="F13534" t="s">
        <v>315</v>
      </c>
      <c r="G13534" t="s">
        <v>125</v>
      </c>
      <c r="H13534">
        <v>5517</v>
      </c>
      <c r="I13534" s="68" t="str">
        <f>VLOOKUP(E13534,Refs!$P$2:$R$29,3,FALSE)</f>
        <v>Y56</v>
      </c>
      <c r="J13534" s="68" t="str">
        <f>VLOOKUP(E13534,Refs!$P$2:$S$29,4,FALSE)</f>
        <v>London</v>
      </c>
      <c r="K13534" s="28">
        <f t="shared" si="427"/>
        <v>5517</v>
      </c>
    </row>
    <row r="13535" spans="1:11" x14ac:dyDescent="0.35">
      <c r="A13535" s="69">
        <f t="shared" si="428"/>
        <v>45901</v>
      </c>
      <c r="B13535" t="s">
        <v>925</v>
      </c>
      <c r="C13535" t="s">
        <v>272</v>
      </c>
      <c r="D13535" t="s">
        <v>891</v>
      </c>
      <c r="E13535" t="s">
        <v>314</v>
      </c>
      <c r="F13535" t="s">
        <v>315</v>
      </c>
      <c r="G13535" t="s">
        <v>126</v>
      </c>
      <c r="H13535">
        <v>4085</v>
      </c>
      <c r="I13535" s="68" t="str">
        <f>VLOOKUP(E13535,Refs!$P$2:$R$29,3,FALSE)</f>
        <v>Y56</v>
      </c>
      <c r="J13535" s="68" t="str">
        <f>VLOOKUP(E13535,Refs!$P$2:$S$29,4,FALSE)</f>
        <v>London</v>
      </c>
      <c r="K13535" s="28">
        <f t="shared" si="427"/>
        <v>4085</v>
      </c>
    </row>
    <row r="13536" spans="1:11" x14ac:dyDescent="0.35">
      <c r="A13536" s="69">
        <f t="shared" si="428"/>
        <v>45901</v>
      </c>
      <c r="B13536" t="s">
        <v>925</v>
      </c>
      <c r="C13536" t="s">
        <v>272</v>
      </c>
      <c r="D13536" t="s">
        <v>891</v>
      </c>
      <c r="E13536" t="s">
        <v>314</v>
      </c>
      <c r="F13536" t="s">
        <v>315</v>
      </c>
      <c r="G13536" t="s">
        <v>127</v>
      </c>
      <c r="H13536">
        <v>1296</v>
      </c>
      <c r="I13536" s="68" t="str">
        <f>VLOOKUP(E13536,Refs!$P$2:$R$29,3,FALSE)</f>
        <v>Y56</v>
      </c>
      <c r="J13536" s="68" t="str">
        <f>VLOOKUP(E13536,Refs!$P$2:$S$29,4,FALSE)</f>
        <v>London</v>
      </c>
      <c r="K13536" s="28">
        <f t="shared" si="427"/>
        <v>1296</v>
      </c>
    </row>
    <row r="13537" spans="1:11" x14ac:dyDescent="0.35">
      <c r="A13537" s="69">
        <f t="shared" si="428"/>
        <v>45901</v>
      </c>
      <c r="B13537" t="s">
        <v>925</v>
      </c>
      <c r="C13537" t="s">
        <v>272</v>
      </c>
      <c r="D13537" t="s">
        <v>891</v>
      </c>
      <c r="E13537" t="s">
        <v>314</v>
      </c>
      <c r="F13537" t="s">
        <v>315</v>
      </c>
      <c r="G13537" t="s">
        <v>128</v>
      </c>
      <c r="H13537">
        <v>253</v>
      </c>
      <c r="I13537" s="68" t="str">
        <f>VLOOKUP(E13537,Refs!$P$2:$R$29,3,FALSE)</f>
        <v>Y56</v>
      </c>
      <c r="J13537" s="68" t="str">
        <f>VLOOKUP(E13537,Refs!$P$2:$S$29,4,FALSE)</f>
        <v>London</v>
      </c>
      <c r="K13537" s="28">
        <f t="shared" si="427"/>
        <v>253</v>
      </c>
    </row>
    <row r="13538" spans="1:11" x14ac:dyDescent="0.35">
      <c r="A13538" s="69">
        <f t="shared" si="428"/>
        <v>45901</v>
      </c>
      <c r="B13538" t="s">
        <v>925</v>
      </c>
      <c r="C13538" t="s">
        <v>272</v>
      </c>
      <c r="D13538" t="s">
        <v>891</v>
      </c>
      <c r="E13538" t="s">
        <v>314</v>
      </c>
      <c r="F13538" t="s">
        <v>315</v>
      </c>
      <c r="G13538" t="s">
        <v>129</v>
      </c>
      <c r="H13538">
        <v>414</v>
      </c>
      <c r="I13538" s="68" t="str">
        <f>VLOOKUP(E13538,Refs!$P$2:$R$29,3,FALSE)</f>
        <v>Y56</v>
      </c>
      <c r="J13538" s="68" t="str">
        <f>VLOOKUP(E13538,Refs!$P$2:$S$29,4,FALSE)</f>
        <v>London</v>
      </c>
      <c r="K13538" s="28">
        <f t="shared" ref="K13538:K13601" si="429">IF(OR(H13538="NULL",H13538=0,H13538=""),"",H13538)</f>
        <v>414</v>
      </c>
    </row>
    <row r="13539" spans="1:11" x14ac:dyDescent="0.35">
      <c r="A13539" s="69">
        <f t="shared" si="428"/>
        <v>45901</v>
      </c>
      <c r="B13539" t="s">
        <v>925</v>
      </c>
      <c r="C13539" t="s">
        <v>272</v>
      </c>
      <c r="D13539" t="s">
        <v>891</v>
      </c>
      <c r="E13539" t="s">
        <v>314</v>
      </c>
      <c r="F13539" t="s">
        <v>315</v>
      </c>
      <c r="G13539" t="s">
        <v>130</v>
      </c>
      <c r="H13539">
        <v>82</v>
      </c>
      <c r="I13539" s="68" t="str">
        <f>VLOOKUP(E13539,Refs!$P$2:$R$29,3,FALSE)</f>
        <v>Y56</v>
      </c>
      <c r="J13539" s="68" t="str">
        <f>VLOOKUP(E13539,Refs!$P$2:$S$29,4,FALSE)</f>
        <v>London</v>
      </c>
      <c r="K13539" s="28">
        <f t="shared" si="429"/>
        <v>82</v>
      </c>
    </row>
    <row r="13540" spans="1:11" x14ac:dyDescent="0.35">
      <c r="A13540" s="69">
        <f t="shared" si="428"/>
        <v>45901</v>
      </c>
      <c r="B13540" t="s">
        <v>925</v>
      </c>
      <c r="C13540" t="s">
        <v>272</v>
      </c>
      <c r="D13540" t="s">
        <v>891</v>
      </c>
      <c r="E13540" t="s">
        <v>314</v>
      </c>
      <c r="F13540" t="s">
        <v>315</v>
      </c>
      <c r="G13540" t="s">
        <v>131</v>
      </c>
      <c r="H13540">
        <v>2708</v>
      </c>
      <c r="I13540" s="68" t="str">
        <f>VLOOKUP(E13540,Refs!$P$2:$R$29,3,FALSE)</f>
        <v>Y56</v>
      </c>
      <c r="J13540" s="68" t="str">
        <f>VLOOKUP(E13540,Refs!$P$2:$S$29,4,FALSE)</f>
        <v>London</v>
      </c>
      <c r="K13540" s="28">
        <f t="shared" si="429"/>
        <v>2708</v>
      </c>
    </row>
    <row r="13541" spans="1:11" x14ac:dyDescent="0.35">
      <c r="A13541" s="69">
        <f t="shared" si="428"/>
        <v>45901</v>
      </c>
      <c r="B13541" t="s">
        <v>925</v>
      </c>
      <c r="C13541" t="s">
        <v>272</v>
      </c>
      <c r="D13541" t="s">
        <v>891</v>
      </c>
      <c r="E13541" t="s">
        <v>314</v>
      </c>
      <c r="F13541" t="s">
        <v>315</v>
      </c>
      <c r="G13541" t="s">
        <v>132</v>
      </c>
      <c r="H13541">
        <v>1959</v>
      </c>
      <c r="I13541" s="68" t="str">
        <f>VLOOKUP(E13541,Refs!$P$2:$R$29,3,FALSE)</f>
        <v>Y56</v>
      </c>
      <c r="J13541" s="68" t="str">
        <f>VLOOKUP(E13541,Refs!$P$2:$S$29,4,FALSE)</f>
        <v>London</v>
      </c>
      <c r="K13541" s="28">
        <f t="shared" si="429"/>
        <v>1959</v>
      </c>
    </row>
    <row r="13542" spans="1:11" x14ac:dyDescent="0.35">
      <c r="A13542" s="69">
        <f t="shared" si="428"/>
        <v>45901</v>
      </c>
      <c r="B13542" t="s">
        <v>925</v>
      </c>
      <c r="C13542" t="s">
        <v>272</v>
      </c>
      <c r="D13542" t="s">
        <v>891</v>
      </c>
      <c r="E13542" t="s">
        <v>314</v>
      </c>
      <c r="F13542" t="s">
        <v>315</v>
      </c>
      <c r="G13542" t="s">
        <v>133</v>
      </c>
      <c r="H13542">
        <v>1597</v>
      </c>
      <c r="I13542" s="68" t="str">
        <f>VLOOKUP(E13542,Refs!$P$2:$R$29,3,FALSE)</f>
        <v>Y56</v>
      </c>
      <c r="J13542" s="68" t="str">
        <f>VLOOKUP(E13542,Refs!$P$2:$S$29,4,FALSE)</f>
        <v>London</v>
      </c>
      <c r="K13542" s="28">
        <f t="shared" si="429"/>
        <v>1597</v>
      </c>
    </row>
    <row r="13543" spans="1:11" x14ac:dyDescent="0.35">
      <c r="A13543" s="69">
        <f t="shared" si="428"/>
        <v>45901</v>
      </c>
      <c r="B13543" t="s">
        <v>925</v>
      </c>
      <c r="C13543" t="s">
        <v>272</v>
      </c>
      <c r="D13543" t="s">
        <v>891</v>
      </c>
      <c r="E13543" t="s">
        <v>314</v>
      </c>
      <c r="F13543" t="s">
        <v>315</v>
      </c>
      <c r="G13543" t="s">
        <v>134</v>
      </c>
      <c r="H13543">
        <v>1249</v>
      </c>
      <c r="I13543" s="68" t="str">
        <f>VLOOKUP(E13543,Refs!$P$2:$R$29,3,FALSE)</f>
        <v>Y56</v>
      </c>
      <c r="J13543" s="68" t="str">
        <f>VLOOKUP(E13543,Refs!$P$2:$S$29,4,FALSE)</f>
        <v>London</v>
      </c>
      <c r="K13543" s="28">
        <f t="shared" si="429"/>
        <v>1249</v>
      </c>
    </row>
    <row r="13544" spans="1:11" x14ac:dyDescent="0.35">
      <c r="A13544" s="69">
        <f t="shared" si="428"/>
        <v>45901</v>
      </c>
      <c r="B13544" t="s">
        <v>925</v>
      </c>
      <c r="C13544" t="s">
        <v>272</v>
      </c>
      <c r="D13544" t="s">
        <v>891</v>
      </c>
      <c r="E13544" t="s">
        <v>314</v>
      </c>
      <c r="F13544" t="s">
        <v>315</v>
      </c>
      <c r="G13544" t="s">
        <v>135</v>
      </c>
      <c r="H13544">
        <v>99</v>
      </c>
      <c r="I13544" s="68" t="str">
        <f>VLOOKUP(E13544,Refs!$P$2:$R$29,3,FALSE)</f>
        <v>Y56</v>
      </c>
      <c r="J13544" s="68" t="str">
        <f>VLOOKUP(E13544,Refs!$P$2:$S$29,4,FALSE)</f>
        <v>London</v>
      </c>
      <c r="K13544" s="28">
        <f t="shared" si="429"/>
        <v>99</v>
      </c>
    </row>
    <row r="13545" spans="1:11" x14ac:dyDescent="0.35">
      <c r="A13545" s="69">
        <f t="shared" si="428"/>
        <v>45901</v>
      </c>
      <c r="B13545" t="s">
        <v>925</v>
      </c>
      <c r="C13545" t="s">
        <v>272</v>
      </c>
      <c r="D13545" t="s">
        <v>891</v>
      </c>
      <c r="E13545" t="s">
        <v>314</v>
      </c>
      <c r="F13545" t="s">
        <v>315</v>
      </c>
      <c r="G13545" t="s">
        <v>136</v>
      </c>
      <c r="H13545">
        <v>47</v>
      </c>
      <c r="I13545" s="68" t="str">
        <f>VLOOKUP(E13545,Refs!$P$2:$R$29,3,FALSE)</f>
        <v>Y56</v>
      </c>
      <c r="J13545" s="68" t="str">
        <f>VLOOKUP(E13545,Refs!$P$2:$S$29,4,FALSE)</f>
        <v>London</v>
      </c>
      <c r="K13545" s="28">
        <f t="shared" si="429"/>
        <v>47</v>
      </c>
    </row>
    <row r="13546" spans="1:11" x14ac:dyDescent="0.35">
      <c r="A13546" s="69">
        <f t="shared" si="428"/>
        <v>45901</v>
      </c>
      <c r="B13546" t="s">
        <v>925</v>
      </c>
      <c r="C13546" t="s">
        <v>272</v>
      </c>
      <c r="D13546" t="s">
        <v>891</v>
      </c>
      <c r="E13546" t="s">
        <v>314</v>
      </c>
      <c r="F13546" t="s">
        <v>315</v>
      </c>
      <c r="G13546" t="s">
        <v>137</v>
      </c>
      <c r="H13546">
        <v>5</v>
      </c>
      <c r="I13546" s="68" t="str">
        <f>VLOOKUP(E13546,Refs!$P$2:$R$29,3,FALSE)</f>
        <v>Y56</v>
      </c>
      <c r="J13546" s="68" t="str">
        <f>VLOOKUP(E13546,Refs!$P$2:$S$29,4,FALSE)</f>
        <v>London</v>
      </c>
      <c r="K13546" s="28">
        <f t="shared" si="429"/>
        <v>5</v>
      </c>
    </row>
    <row r="13547" spans="1:11" x14ac:dyDescent="0.35">
      <c r="A13547" s="69">
        <f t="shared" si="428"/>
        <v>45901</v>
      </c>
      <c r="B13547" t="s">
        <v>925</v>
      </c>
      <c r="C13547" t="s">
        <v>272</v>
      </c>
      <c r="D13547" t="s">
        <v>891</v>
      </c>
      <c r="E13547" t="s">
        <v>314</v>
      </c>
      <c r="F13547" t="s">
        <v>315</v>
      </c>
      <c r="G13547" t="s">
        <v>138</v>
      </c>
      <c r="H13547">
        <v>0</v>
      </c>
      <c r="I13547" s="68" t="str">
        <f>VLOOKUP(E13547,Refs!$P$2:$R$29,3,FALSE)</f>
        <v>Y56</v>
      </c>
      <c r="J13547" s="68" t="str">
        <f>VLOOKUP(E13547,Refs!$P$2:$S$29,4,FALSE)</f>
        <v>London</v>
      </c>
      <c r="K13547" s="28" t="str">
        <f t="shared" si="429"/>
        <v/>
      </c>
    </row>
    <row r="13548" spans="1:11" x14ac:dyDescent="0.35">
      <c r="A13548" s="69">
        <f t="shared" si="428"/>
        <v>45901</v>
      </c>
      <c r="B13548" t="s">
        <v>925</v>
      </c>
      <c r="C13548" t="s">
        <v>272</v>
      </c>
      <c r="D13548" t="s">
        <v>891</v>
      </c>
      <c r="E13548" t="s">
        <v>314</v>
      </c>
      <c r="F13548" t="s">
        <v>315</v>
      </c>
      <c r="G13548" t="s">
        <v>139</v>
      </c>
      <c r="H13548">
        <v>66</v>
      </c>
      <c r="I13548" s="68" t="str">
        <f>VLOOKUP(E13548,Refs!$P$2:$R$29,3,FALSE)</f>
        <v>Y56</v>
      </c>
      <c r="J13548" s="68" t="str">
        <f>VLOOKUP(E13548,Refs!$P$2:$S$29,4,FALSE)</f>
        <v>London</v>
      </c>
      <c r="K13548" s="28">
        <f t="shared" si="429"/>
        <v>66</v>
      </c>
    </row>
    <row r="13549" spans="1:11" x14ac:dyDescent="0.35">
      <c r="A13549" s="69">
        <f t="shared" si="428"/>
        <v>45901</v>
      </c>
      <c r="B13549" t="s">
        <v>925</v>
      </c>
      <c r="C13549" t="s">
        <v>272</v>
      </c>
      <c r="D13549" t="s">
        <v>891</v>
      </c>
      <c r="E13549" t="s">
        <v>314</v>
      </c>
      <c r="F13549" t="s">
        <v>315</v>
      </c>
      <c r="G13549" t="s">
        <v>140</v>
      </c>
      <c r="H13549">
        <v>43</v>
      </c>
      <c r="I13549" s="68" t="str">
        <f>VLOOKUP(E13549,Refs!$P$2:$R$29,3,FALSE)</f>
        <v>Y56</v>
      </c>
      <c r="J13549" s="68" t="str">
        <f>VLOOKUP(E13549,Refs!$P$2:$S$29,4,FALSE)</f>
        <v>London</v>
      </c>
      <c r="K13549" s="28">
        <f t="shared" si="429"/>
        <v>43</v>
      </c>
    </row>
    <row r="13550" spans="1:11" x14ac:dyDescent="0.35">
      <c r="A13550" s="69">
        <f t="shared" si="428"/>
        <v>45901</v>
      </c>
      <c r="B13550" t="s">
        <v>925</v>
      </c>
      <c r="C13550" t="s">
        <v>272</v>
      </c>
      <c r="D13550" t="s">
        <v>891</v>
      </c>
      <c r="E13550" t="s">
        <v>314</v>
      </c>
      <c r="F13550" t="s">
        <v>315</v>
      </c>
      <c r="G13550" t="s">
        <v>728</v>
      </c>
      <c r="H13550">
        <v>58</v>
      </c>
      <c r="I13550" s="68" t="str">
        <f>VLOOKUP(E13550,Refs!$P$2:$R$29,3,FALSE)</f>
        <v>Y56</v>
      </c>
      <c r="J13550" s="68" t="str">
        <f>VLOOKUP(E13550,Refs!$P$2:$S$29,4,FALSE)</f>
        <v>London</v>
      </c>
      <c r="K13550" s="28">
        <f t="shared" si="429"/>
        <v>58</v>
      </c>
    </row>
    <row r="13551" spans="1:11" x14ac:dyDescent="0.35">
      <c r="A13551" s="69">
        <f t="shared" si="428"/>
        <v>45901</v>
      </c>
      <c r="B13551" t="s">
        <v>925</v>
      </c>
      <c r="C13551" t="s">
        <v>272</v>
      </c>
      <c r="D13551" t="s">
        <v>891</v>
      </c>
      <c r="E13551" t="s">
        <v>314</v>
      </c>
      <c r="F13551" t="s">
        <v>315</v>
      </c>
      <c r="G13551" t="s">
        <v>727</v>
      </c>
      <c r="H13551">
        <v>0</v>
      </c>
      <c r="I13551" s="68" t="str">
        <f>VLOOKUP(E13551,Refs!$P$2:$R$29,3,FALSE)</f>
        <v>Y56</v>
      </c>
      <c r="J13551" s="68" t="str">
        <f>VLOOKUP(E13551,Refs!$P$2:$S$29,4,FALSE)</f>
        <v>London</v>
      </c>
      <c r="K13551" s="28" t="str">
        <f t="shared" si="429"/>
        <v/>
      </c>
    </row>
    <row r="13552" spans="1:11" x14ac:dyDescent="0.35">
      <c r="A13552" s="69">
        <f t="shared" si="428"/>
        <v>45901</v>
      </c>
      <c r="B13552" t="s">
        <v>925</v>
      </c>
      <c r="C13552" t="s">
        <v>272</v>
      </c>
      <c r="D13552" t="s">
        <v>891</v>
      </c>
      <c r="E13552" t="s">
        <v>314</v>
      </c>
      <c r="F13552" t="s">
        <v>315</v>
      </c>
      <c r="G13552" t="s">
        <v>730</v>
      </c>
      <c r="H13552">
        <v>45</v>
      </c>
      <c r="I13552" s="68" t="str">
        <f>VLOOKUP(E13552,Refs!$P$2:$R$29,3,FALSE)</f>
        <v>Y56</v>
      </c>
      <c r="J13552" s="68" t="str">
        <f>VLOOKUP(E13552,Refs!$P$2:$S$29,4,FALSE)</f>
        <v>London</v>
      </c>
      <c r="K13552" s="28">
        <f t="shared" si="429"/>
        <v>45</v>
      </c>
    </row>
    <row r="13553" spans="1:11" x14ac:dyDescent="0.35">
      <c r="A13553" s="69">
        <f t="shared" si="428"/>
        <v>45901</v>
      </c>
      <c r="B13553" t="s">
        <v>925</v>
      </c>
      <c r="C13553" t="s">
        <v>272</v>
      </c>
      <c r="D13553" t="s">
        <v>891</v>
      </c>
      <c r="E13553" t="s">
        <v>314</v>
      </c>
      <c r="F13553" t="s">
        <v>315</v>
      </c>
      <c r="G13553" t="s">
        <v>729</v>
      </c>
      <c r="H13553">
        <v>13</v>
      </c>
      <c r="I13553" s="68" t="str">
        <f>VLOOKUP(E13553,Refs!$P$2:$R$29,3,FALSE)</f>
        <v>Y56</v>
      </c>
      <c r="J13553" s="68" t="str">
        <f>VLOOKUP(E13553,Refs!$P$2:$S$29,4,FALSE)</f>
        <v>London</v>
      </c>
      <c r="K13553" s="28">
        <f t="shared" si="429"/>
        <v>13</v>
      </c>
    </row>
    <row r="13554" spans="1:11" x14ac:dyDescent="0.35">
      <c r="A13554" s="69">
        <f t="shared" si="428"/>
        <v>45901</v>
      </c>
      <c r="B13554" t="s">
        <v>925</v>
      </c>
      <c r="C13554" t="s">
        <v>272</v>
      </c>
      <c r="D13554" t="s">
        <v>891</v>
      </c>
      <c r="E13554" t="s">
        <v>316</v>
      </c>
      <c r="F13554" t="s">
        <v>317</v>
      </c>
      <c r="G13554" t="s">
        <v>10</v>
      </c>
      <c r="H13554">
        <v>48591</v>
      </c>
      <c r="I13554" s="68" t="str">
        <f>VLOOKUP(E13554,Refs!$P$2:$R$29,3,FALSE)</f>
        <v>Y56</v>
      </c>
      <c r="J13554" s="68" t="str">
        <f>VLOOKUP(E13554,Refs!$P$2:$S$29,4,FALSE)</f>
        <v>London</v>
      </c>
      <c r="K13554" s="28">
        <f t="shared" si="429"/>
        <v>48591</v>
      </c>
    </row>
    <row r="13555" spans="1:11" x14ac:dyDescent="0.35">
      <c r="A13555" s="69">
        <f t="shared" si="428"/>
        <v>45901</v>
      </c>
      <c r="B13555" t="s">
        <v>925</v>
      </c>
      <c r="C13555" t="s">
        <v>272</v>
      </c>
      <c r="D13555" t="s">
        <v>891</v>
      </c>
      <c r="E13555" t="s">
        <v>316</v>
      </c>
      <c r="F13555" t="s">
        <v>317</v>
      </c>
      <c r="G13555" t="s">
        <v>69</v>
      </c>
      <c r="H13555">
        <v>4023</v>
      </c>
      <c r="I13555" s="68" t="str">
        <f>VLOOKUP(E13555,Refs!$P$2:$R$29,3,FALSE)</f>
        <v>Y56</v>
      </c>
      <c r="J13555" s="68" t="str">
        <f>VLOOKUP(E13555,Refs!$P$2:$S$29,4,FALSE)</f>
        <v>London</v>
      </c>
      <c r="K13555" s="28">
        <f t="shared" si="429"/>
        <v>4023</v>
      </c>
    </row>
    <row r="13556" spans="1:11" x14ac:dyDescent="0.35">
      <c r="A13556" s="69">
        <f t="shared" si="428"/>
        <v>45901</v>
      </c>
      <c r="B13556" t="s">
        <v>925</v>
      </c>
      <c r="C13556" t="s">
        <v>272</v>
      </c>
      <c r="D13556" t="s">
        <v>891</v>
      </c>
      <c r="E13556" t="s">
        <v>316</v>
      </c>
      <c r="F13556" t="s">
        <v>317</v>
      </c>
      <c r="G13556" t="s">
        <v>20</v>
      </c>
      <c r="H13556">
        <v>46163</v>
      </c>
      <c r="I13556" s="68" t="str">
        <f>VLOOKUP(E13556,Refs!$P$2:$R$29,3,FALSE)</f>
        <v>Y56</v>
      </c>
      <c r="J13556" s="68" t="str">
        <f>VLOOKUP(E13556,Refs!$P$2:$S$29,4,FALSE)</f>
        <v>London</v>
      </c>
      <c r="K13556" s="28">
        <f t="shared" si="429"/>
        <v>46163</v>
      </c>
    </row>
    <row r="13557" spans="1:11" x14ac:dyDescent="0.35">
      <c r="A13557" s="69">
        <f t="shared" si="428"/>
        <v>45901</v>
      </c>
      <c r="B13557" t="s">
        <v>925</v>
      </c>
      <c r="C13557" t="s">
        <v>272</v>
      </c>
      <c r="D13557" t="s">
        <v>891</v>
      </c>
      <c r="E13557" t="s">
        <v>316</v>
      </c>
      <c r="F13557" t="s">
        <v>317</v>
      </c>
      <c r="G13557" t="s">
        <v>23</v>
      </c>
      <c r="H13557">
        <v>39795</v>
      </c>
      <c r="I13557" s="68" t="str">
        <f>VLOOKUP(E13557,Refs!$P$2:$R$29,3,FALSE)</f>
        <v>Y56</v>
      </c>
      <c r="J13557" s="68" t="str">
        <f>VLOOKUP(E13557,Refs!$P$2:$S$29,4,FALSE)</f>
        <v>London</v>
      </c>
      <c r="K13557" s="28">
        <f t="shared" si="429"/>
        <v>39795</v>
      </c>
    </row>
    <row r="13558" spans="1:11" x14ac:dyDescent="0.35">
      <c r="A13558" s="69">
        <f t="shared" si="428"/>
        <v>45901</v>
      </c>
      <c r="B13558" t="s">
        <v>925</v>
      </c>
      <c r="C13558" t="s">
        <v>272</v>
      </c>
      <c r="D13558" t="s">
        <v>891</v>
      </c>
      <c r="E13558" t="s">
        <v>316</v>
      </c>
      <c r="F13558" t="s">
        <v>317</v>
      </c>
      <c r="G13558" t="s">
        <v>19</v>
      </c>
      <c r="H13558">
        <v>998</v>
      </c>
      <c r="I13558" s="68" t="str">
        <f>VLOOKUP(E13558,Refs!$P$2:$R$29,3,FALSE)</f>
        <v>Y56</v>
      </c>
      <c r="J13558" s="68" t="str">
        <f>VLOOKUP(E13558,Refs!$P$2:$S$29,4,FALSE)</f>
        <v>London</v>
      </c>
      <c r="K13558" s="28">
        <f t="shared" si="429"/>
        <v>998</v>
      </c>
    </row>
    <row r="13559" spans="1:11" x14ac:dyDescent="0.35">
      <c r="A13559" s="69">
        <f t="shared" si="428"/>
        <v>45901</v>
      </c>
      <c r="B13559" t="s">
        <v>925</v>
      </c>
      <c r="C13559" t="s">
        <v>272</v>
      </c>
      <c r="D13559" t="s">
        <v>891</v>
      </c>
      <c r="E13559" t="s">
        <v>316</v>
      </c>
      <c r="F13559" t="s">
        <v>317</v>
      </c>
      <c r="G13559" t="s">
        <v>21</v>
      </c>
      <c r="H13559">
        <v>1482891</v>
      </c>
      <c r="I13559" s="68" t="str">
        <f>VLOOKUP(E13559,Refs!$P$2:$R$29,3,FALSE)</f>
        <v>Y56</v>
      </c>
      <c r="J13559" s="68" t="str">
        <f>VLOOKUP(E13559,Refs!$P$2:$S$29,4,FALSE)</f>
        <v>London</v>
      </c>
      <c r="K13559" s="28">
        <f t="shared" si="429"/>
        <v>1482891</v>
      </c>
    </row>
    <row r="13560" spans="1:11" x14ac:dyDescent="0.35">
      <c r="A13560" s="69">
        <f t="shared" si="428"/>
        <v>45901</v>
      </c>
      <c r="B13560" t="s">
        <v>925</v>
      </c>
      <c r="C13560" t="s">
        <v>272</v>
      </c>
      <c r="D13560" t="s">
        <v>891</v>
      </c>
      <c r="E13560" t="s">
        <v>316</v>
      </c>
      <c r="F13560" t="s">
        <v>317</v>
      </c>
      <c r="G13560" t="s">
        <v>70</v>
      </c>
      <c r="H13560">
        <v>187</v>
      </c>
      <c r="I13560" s="68" t="str">
        <f>VLOOKUP(E13560,Refs!$P$2:$R$29,3,FALSE)</f>
        <v>Y56</v>
      </c>
      <c r="J13560" s="68" t="str">
        <f>VLOOKUP(E13560,Refs!$P$2:$S$29,4,FALSE)</f>
        <v>London</v>
      </c>
      <c r="K13560" s="28">
        <f t="shared" si="429"/>
        <v>187</v>
      </c>
    </row>
    <row r="13561" spans="1:11" x14ac:dyDescent="0.35">
      <c r="A13561" s="69">
        <f t="shared" si="428"/>
        <v>45901</v>
      </c>
      <c r="B13561" t="s">
        <v>925</v>
      </c>
      <c r="C13561" t="s">
        <v>272</v>
      </c>
      <c r="D13561" t="s">
        <v>891</v>
      </c>
      <c r="E13561" t="s">
        <v>316</v>
      </c>
      <c r="F13561" t="s">
        <v>317</v>
      </c>
      <c r="G13561" t="s">
        <v>71</v>
      </c>
      <c r="H13561">
        <v>417</v>
      </c>
      <c r="I13561" s="68" t="str">
        <f>VLOOKUP(E13561,Refs!$P$2:$R$29,3,FALSE)</f>
        <v>Y56</v>
      </c>
      <c r="J13561" s="68" t="str">
        <f>VLOOKUP(E13561,Refs!$P$2:$S$29,4,FALSE)</f>
        <v>London</v>
      </c>
      <c r="K13561" s="28">
        <f t="shared" si="429"/>
        <v>417</v>
      </c>
    </row>
    <row r="13562" spans="1:11" x14ac:dyDescent="0.35">
      <c r="A13562" s="69">
        <f t="shared" si="428"/>
        <v>45901</v>
      </c>
      <c r="B13562" t="s">
        <v>925</v>
      </c>
      <c r="C13562" t="s">
        <v>272</v>
      </c>
      <c r="D13562" t="s">
        <v>891</v>
      </c>
      <c r="E13562" t="s">
        <v>316</v>
      </c>
      <c r="F13562" t="s">
        <v>317</v>
      </c>
      <c r="G13562" t="s">
        <v>72</v>
      </c>
      <c r="H13562">
        <v>116141</v>
      </c>
      <c r="I13562" s="68" t="str">
        <f>VLOOKUP(E13562,Refs!$P$2:$R$29,3,FALSE)</f>
        <v>Y56</v>
      </c>
      <c r="J13562" s="68" t="str">
        <f>VLOOKUP(E13562,Refs!$P$2:$S$29,4,FALSE)</f>
        <v>London</v>
      </c>
      <c r="K13562" s="28">
        <f t="shared" si="429"/>
        <v>116141</v>
      </c>
    </row>
    <row r="13563" spans="1:11" x14ac:dyDescent="0.35">
      <c r="A13563" s="69">
        <f t="shared" si="428"/>
        <v>45901</v>
      </c>
      <c r="B13563" t="s">
        <v>925</v>
      </c>
      <c r="C13563" t="s">
        <v>272</v>
      </c>
      <c r="D13563" t="s">
        <v>891</v>
      </c>
      <c r="E13563" t="s">
        <v>316</v>
      </c>
      <c r="F13563" t="s">
        <v>317</v>
      </c>
      <c r="G13563" t="s">
        <v>73</v>
      </c>
      <c r="H13563">
        <v>14087</v>
      </c>
      <c r="I13563" s="68" t="str">
        <f>VLOOKUP(E13563,Refs!$P$2:$R$29,3,FALSE)</f>
        <v>Y56</v>
      </c>
      <c r="J13563" s="68" t="str">
        <f>VLOOKUP(E13563,Refs!$P$2:$S$29,4,FALSE)</f>
        <v>London</v>
      </c>
      <c r="K13563" s="28">
        <f t="shared" si="429"/>
        <v>14087</v>
      </c>
    </row>
    <row r="13564" spans="1:11" x14ac:dyDescent="0.35">
      <c r="A13564" s="69">
        <f t="shared" si="428"/>
        <v>45901</v>
      </c>
      <c r="B13564" t="s">
        <v>925</v>
      </c>
      <c r="C13564" t="s">
        <v>272</v>
      </c>
      <c r="D13564" t="s">
        <v>891</v>
      </c>
      <c r="E13564" t="s">
        <v>316</v>
      </c>
      <c r="F13564" t="s">
        <v>317</v>
      </c>
      <c r="G13564" t="s">
        <v>74</v>
      </c>
      <c r="H13564">
        <v>52224314</v>
      </c>
      <c r="I13564" s="68" t="str">
        <f>VLOOKUP(E13564,Refs!$P$2:$R$29,3,FALSE)</f>
        <v>Y56</v>
      </c>
      <c r="J13564" s="68" t="str">
        <f>VLOOKUP(E13564,Refs!$P$2:$S$29,4,FALSE)</f>
        <v>London</v>
      </c>
      <c r="K13564" s="28">
        <f t="shared" si="429"/>
        <v>52224314</v>
      </c>
    </row>
    <row r="13565" spans="1:11" x14ac:dyDescent="0.35">
      <c r="A13565" s="69">
        <f t="shared" si="428"/>
        <v>45901</v>
      </c>
      <c r="B13565" t="s">
        <v>925</v>
      </c>
      <c r="C13565" t="s">
        <v>272</v>
      </c>
      <c r="D13565" t="s">
        <v>891</v>
      </c>
      <c r="E13565" t="s">
        <v>316</v>
      </c>
      <c r="F13565" t="s">
        <v>317</v>
      </c>
      <c r="G13565" t="s">
        <v>26</v>
      </c>
      <c r="H13565">
        <v>45686</v>
      </c>
      <c r="I13565" s="68" t="str">
        <f>VLOOKUP(E13565,Refs!$P$2:$R$29,3,FALSE)</f>
        <v>Y56</v>
      </c>
      <c r="J13565" s="68" t="str">
        <f>VLOOKUP(E13565,Refs!$P$2:$S$29,4,FALSE)</f>
        <v>London</v>
      </c>
      <c r="K13565" s="28">
        <f t="shared" si="429"/>
        <v>45686</v>
      </c>
    </row>
    <row r="13566" spans="1:11" x14ac:dyDescent="0.35">
      <c r="A13566" s="69">
        <f t="shared" si="428"/>
        <v>45901</v>
      </c>
      <c r="B13566" t="s">
        <v>925</v>
      </c>
      <c r="C13566" t="s">
        <v>272</v>
      </c>
      <c r="D13566" t="s">
        <v>891</v>
      </c>
      <c r="E13566" t="s">
        <v>316</v>
      </c>
      <c r="F13566" t="s">
        <v>317</v>
      </c>
      <c r="G13566" t="s">
        <v>75</v>
      </c>
      <c r="H13566">
        <v>1294</v>
      </c>
      <c r="I13566" s="68" t="str">
        <f>VLOOKUP(E13566,Refs!$P$2:$R$29,3,FALSE)</f>
        <v>Y56</v>
      </c>
      <c r="J13566" s="68" t="str">
        <f>VLOOKUP(E13566,Refs!$P$2:$S$29,4,FALSE)</f>
        <v>London</v>
      </c>
      <c r="K13566" s="28">
        <f t="shared" si="429"/>
        <v>1294</v>
      </c>
    </row>
    <row r="13567" spans="1:11" x14ac:dyDescent="0.35">
      <c r="A13567" s="69">
        <f t="shared" si="428"/>
        <v>45901</v>
      </c>
      <c r="B13567" t="s">
        <v>925</v>
      </c>
      <c r="C13567" t="s">
        <v>272</v>
      </c>
      <c r="D13567" t="s">
        <v>891</v>
      </c>
      <c r="E13567" t="s">
        <v>316</v>
      </c>
      <c r="F13567" t="s">
        <v>317</v>
      </c>
      <c r="G13567" t="s">
        <v>76</v>
      </c>
      <c r="H13567">
        <v>21604</v>
      </c>
      <c r="I13567" s="68" t="str">
        <f>VLOOKUP(E13567,Refs!$P$2:$R$29,3,FALSE)</f>
        <v>Y56</v>
      </c>
      <c r="J13567" s="68" t="str">
        <f>VLOOKUP(E13567,Refs!$P$2:$S$29,4,FALSE)</f>
        <v>London</v>
      </c>
      <c r="K13567" s="28">
        <f t="shared" si="429"/>
        <v>21604</v>
      </c>
    </row>
    <row r="13568" spans="1:11" x14ac:dyDescent="0.35">
      <c r="A13568" s="69">
        <f t="shared" si="428"/>
        <v>45901</v>
      </c>
      <c r="B13568" t="s">
        <v>925</v>
      </c>
      <c r="C13568" t="s">
        <v>272</v>
      </c>
      <c r="D13568" t="s">
        <v>891</v>
      </c>
      <c r="E13568" t="s">
        <v>316</v>
      </c>
      <c r="F13568" t="s">
        <v>317</v>
      </c>
      <c r="G13568" t="s">
        <v>77</v>
      </c>
      <c r="H13568">
        <v>4100</v>
      </c>
      <c r="I13568" s="68" t="str">
        <f>VLOOKUP(E13568,Refs!$P$2:$R$29,3,FALSE)</f>
        <v>Y56</v>
      </c>
      <c r="J13568" s="68" t="str">
        <f>VLOOKUP(E13568,Refs!$P$2:$S$29,4,FALSE)</f>
        <v>London</v>
      </c>
      <c r="K13568" s="28">
        <f t="shared" si="429"/>
        <v>4100</v>
      </c>
    </row>
    <row r="13569" spans="1:11" x14ac:dyDescent="0.35">
      <c r="A13569" s="69">
        <f t="shared" si="428"/>
        <v>45901</v>
      </c>
      <c r="B13569" t="s">
        <v>925</v>
      </c>
      <c r="C13569" t="s">
        <v>272</v>
      </c>
      <c r="D13569" t="s">
        <v>891</v>
      </c>
      <c r="E13569" t="s">
        <v>316</v>
      </c>
      <c r="F13569" t="s">
        <v>317</v>
      </c>
      <c r="G13569" t="s">
        <v>78</v>
      </c>
      <c r="H13569">
        <v>15952</v>
      </c>
      <c r="I13569" s="68" t="str">
        <f>VLOOKUP(E13569,Refs!$P$2:$R$29,3,FALSE)</f>
        <v>Y56</v>
      </c>
      <c r="J13569" s="68" t="str">
        <f>VLOOKUP(E13569,Refs!$P$2:$S$29,4,FALSE)</f>
        <v>London</v>
      </c>
      <c r="K13569" s="28">
        <f t="shared" si="429"/>
        <v>15952</v>
      </c>
    </row>
    <row r="13570" spans="1:11" x14ac:dyDescent="0.35">
      <c r="A13570" s="69">
        <f t="shared" si="428"/>
        <v>45901</v>
      </c>
      <c r="B13570" t="s">
        <v>925</v>
      </c>
      <c r="C13570" t="s">
        <v>272</v>
      </c>
      <c r="D13570" t="s">
        <v>891</v>
      </c>
      <c r="E13570" t="s">
        <v>316</v>
      </c>
      <c r="F13570" t="s">
        <v>317</v>
      </c>
      <c r="G13570" t="s">
        <v>79</v>
      </c>
      <c r="H13570">
        <v>2736</v>
      </c>
      <c r="I13570" s="68" t="str">
        <f>VLOOKUP(E13570,Refs!$P$2:$R$29,3,FALSE)</f>
        <v>Y56</v>
      </c>
      <c r="J13570" s="68" t="str">
        <f>VLOOKUP(E13570,Refs!$P$2:$S$29,4,FALSE)</f>
        <v>London</v>
      </c>
      <c r="K13570" s="28">
        <f t="shared" si="429"/>
        <v>2736</v>
      </c>
    </row>
    <row r="13571" spans="1:11" x14ac:dyDescent="0.35">
      <c r="A13571" s="69">
        <f t="shared" ref="A13571:A13634" si="430">DATEVALUE(RIGHT(B13571,8))</f>
        <v>45901</v>
      </c>
      <c r="B13571" t="s">
        <v>925</v>
      </c>
      <c r="C13571" t="s">
        <v>272</v>
      </c>
      <c r="D13571" t="s">
        <v>891</v>
      </c>
      <c r="E13571" t="s">
        <v>316</v>
      </c>
      <c r="F13571" t="s">
        <v>317</v>
      </c>
      <c r="G13571" t="s">
        <v>25</v>
      </c>
      <c r="H13571">
        <v>20063</v>
      </c>
      <c r="I13571" s="68" t="str">
        <f>VLOOKUP(E13571,Refs!$P$2:$R$29,3,FALSE)</f>
        <v>Y56</v>
      </c>
      <c r="J13571" s="68" t="str">
        <f>VLOOKUP(E13571,Refs!$P$2:$S$29,4,FALSE)</f>
        <v>London</v>
      </c>
      <c r="K13571" s="28">
        <f t="shared" si="429"/>
        <v>20063</v>
      </c>
    </row>
    <row r="13572" spans="1:11" x14ac:dyDescent="0.35">
      <c r="A13572" s="69">
        <f t="shared" si="430"/>
        <v>45901</v>
      </c>
      <c r="B13572" t="s">
        <v>925</v>
      </c>
      <c r="C13572" t="s">
        <v>272</v>
      </c>
      <c r="D13572" t="s">
        <v>891</v>
      </c>
      <c r="E13572" t="s">
        <v>316</v>
      </c>
      <c r="F13572" t="s">
        <v>317</v>
      </c>
      <c r="G13572" t="s">
        <v>80</v>
      </c>
      <c r="H13572">
        <v>21</v>
      </c>
      <c r="I13572" s="68" t="str">
        <f>VLOOKUP(E13572,Refs!$P$2:$R$29,3,FALSE)</f>
        <v>Y56</v>
      </c>
      <c r="J13572" s="68" t="str">
        <f>VLOOKUP(E13572,Refs!$P$2:$S$29,4,FALSE)</f>
        <v>London</v>
      </c>
      <c r="K13572" s="28">
        <f t="shared" si="429"/>
        <v>21</v>
      </c>
    </row>
    <row r="13573" spans="1:11" x14ac:dyDescent="0.35">
      <c r="A13573" s="69">
        <f t="shared" si="430"/>
        <v>45901</v>
      </c>
      <c r="B13573" t="s">
        <v>925</v>
      </c>
      <c r="C13573" t="s">
        <v>272</v>
      </c>
      <c r="D13573" t="s">
        <v>891</v>
      </c>
      <c r="E13573" t="s">
        <v>316</v>
      </c>
      <c r="F13573" t="s">
        <v>317</v>
      </c>
      <c r="G13573" t="s">
        <v>81</v>
      </c>
      <c r="H13573">
        <v>12194</v>
      </c>
      <c r="I13573" s="68" t="str">
        <f>VLOOKUP(E13573,Refs!$P$2:$R$29,3,FALSE)</f>
        <v>Y56</v>
      </c>
      <c r="J13573" s="68" t="str">
        <f>VLOOKUP(E13573,Refs!$P$2:$S$29,4,FALSE)</f>
        <v>London</v>
      </c>
      <c r="K13573" s="28">
        <f t="shared" si="429"/>
        <v>12194</v>
      </c>
    </row>
    <row r="13574" spans="1:11" x14ac:dyDescent="0.35">
      <c r="A13574" s="69">
        <f t="shared" si="430"/>
        <v>45901</v>
      </c>
      <c r="B13574" t="s">
        <v>925</v>
      </c>
      <c r="C13574" t="s">
        <v>272</v>
      </c>
      <c r="D13574" t="s">
        <v>891</v>
      </c>
      <c r="E13574" t="s">
        <v>316</v>
      </c>
      <c r="F13574" t="s">
        <v>317</v>
      </c>
      <c r="G13574" t="s">
        <v>82</v>
      </c>
      <c r="H13574">
        <v>4692</v>
      </c>
      <c r="I13574" s="68" t="str">
        <f>VLOOKUP(E13574,Refs!$P$2:$R$29,3,FALSE)</f>
        <v>Y56</v>
      </c>
      <c r="J13574" s="68" t="str">
        <f>VLOOKUP(E13574,Refs!$P$2:$S$29,4,FALSE)</f>
        <v>London</v>
      </c>
      <c r="K13574" s="28">
        <f t="shared" si="429"/>
        <v>4692</v>
      </c>
    </row>
    <row r="13575" spans="1:11" x14ac:dyDescent="0.35">
      <c r="A13575" s="69">
        <f t="shared" si="430"/>
        <v>45901</v>
      </c>
      <c r="B13575" t="s">
        <v>925</v>
      </c>
      <c r="C13575" t="s">
        <v>272</v>
      </c>
      <c r="D13575" t="s">
        <v>891</v>
      </c>
      <c r="E13575" t="s">
        <v>316</v>
      </c>
      <c r="F13575" t="s">
        <v>317</v>
      </c>
      <c r="G13575" t="s">
        <v>83</v>
      </c>
      <c r="H13575">
        <v>3927</v>
      </c>
      <c r="I13575" s="68" t="str">
        <f>VLOOKUP(E13575,Refs!$P$2:$R$29,3,FALSE)</f>
        <v>Y56</v>
      </c>
      <c r="J13575" s="68" t="str">
        <f>VLOOKUP(E13575,Refs!$P$2:$S$29,4,FALSE)</f>
        <v>London</v>
      </c>
      <c r="K13575" s="28">
        <f t="shared" si="429"/>
        <v>3927</v>
      </c>
    </row>
    <row r="13576" spans="1:11" x14ac:dyDescent="0.35">
      <c r="A13576" s="69">
        <f t="shared" si="430"/>
        <v>45901</v>
      </c>
      <c r="B13576" t="s">
        <v>925</v>
      </c>
      <c r="C13576" t="s">
        <v>272</v>
      </c>
      <c r="D13576" t="s">
        <v>891</v>
      </c>
      <c r="E13576" t="s">
        <v>316</v>
      </c>
      <c r="F13576" t="s">
        <v>317</v>
      </c>
      <c r="G13576" t="s">
        <v>84</v>
      </c>
      <c r="H13576">
        <v>15762</v>
      </c>
      <c r="I13576" s="68" t="str">
        <f>VLOOKUP(E13576,Refs!$P$2:$R$29,3,FALSE)</f>
        <v>Y56</v>
      </c>
      <c r="J13576" s="68" t="str">
        <f>VLOOKUP(E13576,Refs!$P$2:$S$29,4,FALSE)</f>
        <v>London</v>
      </c>
      <c r="K13576" s="28">
        <f t="shared" si="429"/>
        <v>15762</v>
      </c>
    </row>
    <row r="13577" spans="1:11" x14ac:dyDescent="0.35">
      <c r="A13577" s="69">
        <f t="shared" si="430"/>
        <v>45901</v>
      </c>
      <c r="B13577" t="s">
        <v>925</v>
      </c>
      <c r="C13577" t="s">
        <v>272</v>
      </c>
      <c r="D13577" t="s">
        <v>891</v>
      </c>
      <c r="E13577" t="s">
        <v>316</v>
      </c>
      <c r="F13577" t="s">
        <v>317</v>
      </c>
      <c r="G13577" t="s">
        <v>85</v>
      </c>
      <c r="H13577">
        <v>1790</v>
      </c>
      <c r="I13577" s="68" t="str">
        <f>VLOOKUP(E13577,Refs!$P$2:$R$29,3,FALSE)</f>
        <v>Y56</v>
      </c>
      <c r="J13577" s="68" t="str">
        <f>VLOOKUP(E13577,Refs!$P$2:$S$29,4,FALSE)</f>
        <v>London</v>
      </c>
      <c r="K13577" s="28">
        <f t="shared" si="429"/>
        <v>1790</v>
      </c>
    </row>
    <row r="13578" spans="1:11" x14ac:dyDescent="0.35">
      <c r="A13578" s="69">
        <f t="shared" si="430"/>
        <v>45901</v>
      </c>
      <c r="B13578" t="s">
        <v>925</v>
      </c>
      <c r="C13578" t="s">
        <v>272</v>
      </c>
      <c r="D13578" t="s">
        <v>891</v>
      </c>
      <c r="E13578" t="s">
        <v>316</v>
      </c>
      <c r="F13578" t="s">
        <v>317</v>
      </c>
      <c r="G13578" t="s">
        <v>86</v>
      </c>
      <c r="H13578">
        <v>774</v>
      </c>
      <c r="I13578" s="68" t="str">
        <f>VLOOKUP(E13578,Refs!$P$2:$R$29,3,FALSE)</f>
        <v>Y56</v>
      </c>
      <c r="J13578" s="68" t="str">
        <f>VLOOKUP(E13578,Refs!$P$2:$S$29,4,FALSE)</f>
        <v>London</v>
      </c>
      <c r="K13578" s="28">
        <f t="shared" si="429"/>
        <v>774</v>
      </c>
    </row>
    <row r="13579" spans="1:11" x14ac:dyDescent="0.35">
      <c r="A13579" s="69">
        <f t="shared" si="430"/>
        <v>45901</v>
      </c>
      <c r="B13579" t="s">
        <v>925</v>
      </c>
      <c r="C13579" t="s">
        <v>272</v>
      </c>
      <c r="D13579" t="s">
        <v>891</v>
      </c>
      <c r="E13579" t="s">
        <v>316</v>
      </c>
      <c r="F13579" t="s">
        <v>317</v>
      </c>
      <c r="G13579" t="s">
        <v>87</v>
      </c>
      <c r="H13579">
        <v>4374</v>
      </c>
      <c r="I13579" s="68" t="str">
        <f>VLOOKUP(E13579,Refs!$P$2:$R$29,3,FALSE)</f>
        <v>Y56</v>
      </c>
      <c r="J13579" s="68" t="str">
        <f>VLOOKUP(E13579,Refs!$P$2:$S$29,4,FALSE)</f>
        <v>London</v>
      </c>
      <c r="K13579" s="28">
        <f t="shared" si="429"/>
        <v>4374</v>
      </c>
    </row>
    <row r="13580" spans="1:11" x14ac:dyDescent="0.35">
      <c r="A13580" s="69">
        <f t="shared" si="430"/>
        <v>45901</v>
      </c>
      <c r="B13580" t="s">
        <v>925</v>
      </c>
      <c r="C13580" t="s">
        <v>272</v>
      </c>
      <c r="D13580" t="s">
        <v>891</v>
      </c>
      <c r="E13580" t="s">
        <v>316</v>
      </c>
      <c r="F13580" t="s">
        <v>317</v>
      </c>
      <c r="G13580" t="s">
        <v>88</v>
      </c>
      <c r="H13580">
        <v>15461</v>
      </c>
      <c r="I13580" s="68" t="str">
        <f>VLOOKUP(E13580,Refs!$P$2:$R$29,3,FALSE)</f>
        <v>Y56</v>
      </c>
      <c r="J13580" s="68" t="str">
        <f>VLOOKUP(E13580,Refs!$P$2:$S$29,4,FALSE)</f>
        <v>London</v>
      </c>
      <c r="K13580" s="28">
        <f t="shared" si="429"/>
        <v>15461</v>
      </c>
    </row>
    <row r="13581" spans="1:11" x14ac:dyDescent="0.35">
      <c r="A13581" s="69">
        <f t="shared" si="430"/>
        <v>45901</v>
      </c>
      <c r="B13581" t="s">
        <v>925</v>
      </c>
      <c r="C13581" t="s">
        <v>272</v>
      </c>
      <c r="D13581" t="s">
        <v>891</v>
      </c>
      <c r="E13581" t="s">
        <v>316</v>
      </c>
      <c r="F13581" t="s">
        <v>317</v>
      </c>
      <c r="G13581" t="s">
        <v>89</v>
      </c>
      <c r="H13581">
        <v>44117</v>
      </c>
      <c r="I13581" s="68" t="str">
        <f>VLOOKUP(E13581,Refs!$P$2:$R$29,3,FALSE)</f>
        <v>Y56</v>
      </c>
      <c r="J13581" s="68" t="str">
        <f>VLOOKUP(E13581,Refs!$P$2:$S$29,4,FALSE)</f>
        <v>London</v>
      </c>
      <c r="K13581" s="28">
        <f t="shared" si="429"/>
        <v>44117</v>
      </c>
    </row>
    <row r="13582" spans="1:11" x14ac:dyDescent="0.35">
      <c r="A13582" s="69">
        <f t="shared" si="430"/>
        <v>45901</v>
      </c>
      <c r="B13582" t="s">
        <v>925</v>
      </c>
      <c r="C13582" t="s">
        <v>272</v>
      </c>
      <c r="D13582" t="s">
        <v>891</v>
      </c>
      <c r="E13582" t="s">
        <v>316</v>
      </c>
      <c r="F13582" t="s">
        <v>317</v>
      </c>
      <c r="G13582" t="s">
        <v>27</v>
      </c>
      <c r="H13582">
        <v>5057</v>
      </c>
      <c r="I13582" s="68" t="str">
        <f>VLOOKUP(E13582,Refs!$P$2:$R$29,3,FALSE)</f>
        <v>Y56</v>
      </c>
      <c r="J13582" s="68" t="str">
        <f>VLOOKUP(E13582,Refs!$P$2:$S$29,4,FALSE)</f>
        <v>London</v>
      </c>
      <c r="K13582" s="28">
        <f t="shared" si="429"/>
        <v>5057</v>
      </c>
    </row>
    <row r="13583" spans="1:11" x14ac:dyDescent="0.35">
      <c r="A13583" s="69">
        <f t="shared" si="430"/>
        <v>45901</v>
      </c>
      <c r="B13583" t="s">
        <v>925</v>
      </c>
      <c r="C13583" t="s">
        <v>272</v>
      </c>
      <c r="D13583" t="s">
        <v>891</v>
      </c>
      <c r="E13583" t="s">
        <v>316</v>
      </c>
      <c r="F13583" t="s">
        <v>317</v>
      </c>
      <c r="G13583" t="s">
        <v>29</v>
      </c>
      <c r="H13583">
        <v>5911</v>
      </c>
      <c r="I13583" s="68" t="str">
        <f>VLOOKUP(E13583,Refs!$P$2:$R$29,3,FALSE)</f>
        <v>Y56</v>
      </c>
      <c r="J13583" s="68" t="str">
        <f>VLOOKUP(E13583,Refs!$P$2:$S$29,4,FALSE)</f>
        <v>London</v>
      </c>
      <c r="K13583" s="28">
        <f t="shared" si="429"/>
        <v>5911</v>
      </c>
    </row>
    <row r="13584" spans="1:11" x14ac:dyDescent="0.35">
      <c r="A13584" s="69">
        <f t="shared" si="430"/>
        <v>45901</v>
      </c>
      <c r="B13584" t="s">
        <v>925</v>
      </c>
      <c r="C13584" t="s">
        <v>272</v>
      </c>
      <c r="D13584" t="s">
        <v>891</v>
      </c>
      <c r="E13584" t="s">
        <v>316</v>
      </c>
      <c r="F13584" t="s">
        <v>317</v>
      </c>
      <c r="G13584" t="s">
        <v>90</v>
      </c>
      <c r="H13584">
        <v>1954</v>
      </c>
      <c r="I13584" s="68" t="str">
        <f>VLOOKUP(E13584,Refs!$P$2:$R$29,3,FALSE)</f>
        <v>Y56</v>
      </c>
      <c r="J13584" s="68" t="str">
        <f>VLOOKUP(E13584,Refs!$P$2:$S$29,4,FALSE)</f>
        <v>London</v>
      </c>
      <c r="K13584" s="28">
        <f t="shared" si="429"/>
        <v>1954</v>
      </c>
    </row>
    <row r="13585" spans="1:11" x14ac:dyDescent="0.35">
      <c r="A13585" s="69">
        <f t="shared" si="430"/>
        <v>45901</v>
      </c>
      <c r="B13585" t="s">
        <v>925</v>
      </c>
      <c r="C13585" t="s">
        <v>272</v>
      </c>
      <c r="D13585" t="s">
        <v>891</v>
      </c>
      <c r="E13585" t="s">
        <v>316</v>
      </c>
      <c r="F13585" t="s">
        <v>317</v>
      </c>
      <c r="G13585" t="s">
        <v>91</v>
      </c>
      <c r="H13585">
        <v>99</v>
      </c>
      <c r="I13585" s="68" t="str">
        <f>VLOOKUP(E13585,Refs!$P$2:$R$29,3,FALSE)</f>
        <v>Y56</v>
      </c>
      <c r="J13585" s="68" t="str">
        <f>VLOOKUP(E13585,Refs!$P$2:$S$29,4,FALSE)</f>
        <v>London</v>
      </c>
      <c r="K13585" s="28">
        <f t="shared" si="429"/>
        <v>99</v>
      </c>
    </row>
    <row r="13586" spans="1:11" x14ac:dyDescent="0.35">
      <c r="A13586" s="69">
        <f t="shared" si="430"/>
        <v>45901</v>
      </c>
      <c r="B13586" t="s">
        <v>925</v>
      </c>
      <c r="C13586" t="s">
        <v>272</v>
      </c>
      <c r="D13586" t="s">
        <v>891</v>
      </c>
      <c r="E13586" t="s">
        <v>316</v>
      </c>
      <c r="F13586" t="s">
        <v>317</v>
      </c>
      <c r="G13586" t="s">
        <v>92</v>
      </c>
      <c r="H13586">
        <v>4012</v>
      </c>
      <c r="I13586" s="68" t="str">
        <f>VLOOKUP(E13586,Refs!$P$2:$R$29,3,FALSE)</f>
        <v>Y56</v>
      </c>
      <c r="J13586" s="68" t="str">
        <f>VLOOKUP(E13586,Refs!$P$2:$S$29,4,FALSE)</f>
        <v>London</v>
      </c>
      <c r="K13586" s="28">
        <f t="shared" si="429"/>
        <v>4012</v>
      </c>
    </row>
    <row r="13587" spans="1:11" x14ac:dyDescent="0.35">
      <c r="A13587" s="69">
        <f t="shared" si="430"/>
        <v>45901</v>
      </c>
      <c r="B13587" t="s">
        <v>925</v>
      </c>
      <c r="C13587" t="s">
        <v>272</v>
      </c>
      <c r="D13587" t="s">
        <v>891</v>
      </c>
      <c r="E13587" t="s">
        <v>316</v>
      </c>
      <c r="F13587" t="s">
        <v>317</v>
      </c>
      <c r="G13587" t="s">
        <v>93</v>
      </c>
      <c r="H13587">
        <v>169</v>
      </c>
      <c r="I13587" s="68" t="str">
        <f>VLOOKUP(E13587,Refs!$P$2:$R$29,3,FALSE)</f>
        <v>Y56</v>
      </c>
      <c r="J13587" s="68" t="str">
        <f>VLOOKUP(E13587,Refs!$P$2:$S$29,4,FALSE)</f>
        <v>London</v>
      </c>
      <c r="K13587" s="28">
        <f t="shared" si="429"/>
        <v>169</v>
      </c>
    </row>
    <row r="13588" spans="1:11" x14ac:dyDescent="0.35">
      <c r="A13588" s="69">
        <f t="shared" si="430"/>
        <v>45901</v>
      </c>
      <c r="B13588" t="s">
        <v>925</v>
      </c>
      <c r="C13588" t="s">
        <v>272</v>
      </c>
      <c r="D13588" t="s">
        <v>891</v>
      </c>
      <c r="E13588" t="s">
        <v>316</v>
      </c>
      <c r="F13588" t="s">
        <v>317</v>
      </c>
      <c r="G13588" t="s">
        <v>94</v>
      </c>
      <c r="H13588">
        <v>1053</v>
      </c>
      <c r="I13588" s="68" t="str">
        <f>VLOOKUP(E13588,Refs!$P$2:$R$29,3,FALSE)</f>
        <v>Y56</v>
      </c>
      <c r="J13588" s="68" t="str">
        <f>VLOOKUP(E13588,Refs!$P$2:$S$29,4,FALSE)</f>
        <v>London</v>
      </c>
      <c r="K13588" s="28">
        <f t="shared" si="429"/>
        <v>1053</v>
      </c>
    </row>
    <row r="13589" spans="1:11" x14ac:dyDescent="0.35">
      <c r="A13589" s="69">
        <f t="shared" si="430"/>
        <v>45901</v>
      </c>
      <c r="B13589" t="s">
        <v>925</v>
      </c>
      <c r="C13589" t="s">
        <v>272</v>
      </c>
      <c r="D13589" t="s">
        <v>891</v>
      </c>
      <c r="E13589" t="s">
        <v>316</v>
      </c>
      <c r="F13589" t="s">
        <v>317</v>
      </c>
      <c r="G13589" t="s">
        <v>95</v>
      </c>
      <c r="H13589">
        <v>87</v>
      </c>
      <c r="I13589" s="68" t="str">
        <f>VLOOKUP(E13589,Refs!$P$2:$R$29,3,FALSE)</f>
        <v>Y56</v>
      </c>
      <c r="J13589" s="68" t="str">
        <f>VLOOKUP(E13589,Refs!$P$2:$S$29,4,FALSE)</f>
        <v>London</v>
      </c>
      <c r="K13589" s="28">
        <f t="shared" si="429"/>
        <v>87</v>
      </c>
    </row>
    <row r="13590" spans="1:11" x14ac:dyDescent="0.35">
      <c r="A13590" s="69">
        <f t="shared" si="430"/>
        <v>45901</v>
      </c>
      <c r="B13590" t="s">
        <v>925</v>
      </c>
      <c r="C13590" t="s">
        <v>272</v>
      </c>
      <c r="D13590" t="s">
        <v>891</v>
      </c>
      <c r="E13590" t="s">
        <v>316</v>
      </c>
      <c r="F13590" t="s">
        <v>317</v>
      </c>
      <c r="G13590" t="s">
        <v>96</v>
      </c>
      <c r="H13590">
        <v>5048</v>
      </c>
      <c r="I13590" s="68" t="str">
        <f>VLOOKUP(E13590,Refs!$P$2:$R$29,3,FALSE)</f>
        <v>Y56</v>
      </c>
      <c r="J13590" s="68" t="str">
        <f>VLOOKUP(E13590,Refs!$P$2:$S$29,4,FALSE)</f>
        <v>London</v>
      </c>
      <c r="K13590" s="28">
        <f t="shared" si="429"/>
        <v>5048</v>
      </c>
    </row>
    <row r="13591" spans="1:11" x14ac:dyDescent="0.35">
      <c r="A13591" s="69">
        <f t="shared" si="430"/>
        <v>45901</v>
      </c>
      <c r="B13591" t="s">
        <v>925</v>
      </c>
      <c r="C13591" t="s">
        <v>272</v>
      </c>
      <c r="D13591" t="s">
        <v>891</v>
      </c>
      <c r="E13591" t="s">
        <v>316</v>
      </c>
      <c r="F13591" t="s">
        <v>317</v>
      </c>
      <c r="G13591" t="s">
        <v>31</v>
      </c>
      <c r="H13591">
        <v>4118</v>
      </c>
      <c r="I13591" s="68" t="str">
        <f>VLOOKUP(E13591,Refs!$P$2:$R$29,3,FALSE)</f>
        <v>Y56</v>
      </c>
      <c r="J13591" s="68" t="str">
        <f>VLOOKUP(E13591,Refs!$P$2:$S$29,4,FALSE)</f>
        <v>London</v>
      </c>
      <c r="K13591" s="28">
        <f t="shared" si="429"/>
        <v>4118</v>
      </c>
    </row>
    <row r="13592" spans="1:11" x14ac:dyDescent="0.35">
      <c r="A13592" s="69">
        <f t="shared" si="430"/>
        <v>45901</v>
      </c>
      <c r="B13592" t="s">
        <v>925</v>
      </c>
      <c r="C13592" t="s">
        <v>272</v>
      </c>
      <c r="D13592" t="s">
        <v>891</v>
      </c>
      <c r="E13592" t="s">
        <v>316</v>
      </c>
      <c r="F13592" t="s">
        <v>317</v>
      </c>
      <c r="G13592" t="s">
        <v>97</v>
      </c>
      <c r="H13592">
        <v>5798</v>
      </c>
      <c r="I13592" s="68" t="str">
        <f>VLOOKUP(E13592,Refs!$P$2:$R$29,3,FALSE)</f>
        <v>Y56</v>
      </c>
      <c r="J13592" s="68" t="str">
        <f>VLOOKUP(E13592,Refs!$P$2:$S$29,4,FALSE)</f>
        <v>London</v>
      </c>
      <c r="K13592" s="28">
        <f t="shared" si="429"/>
        <v>5798</v>
      </c>
    </row>
    <row r="13593" spans="1:11" x14ac:dyDescent="0.35">
      <c r="A13593" s="69">
        <f t="shared" si="430"/>
        <v>45901</v>
      </c>
      <c r="B13593" t="s">
        <v>925</v>
      </c>
      <c r="C13593" t="s">
        <v>272</v>
      </c>
      <c r="D13593" t="s">
        <v>891</v>
      </c>
      <c r="E13593" t="s">
        <v>316</v>
      </c>
      <c r="F13593" t="s">
        <v>317</v>
      </c>
      <c r="G13593" t="s">
        <v>98</v>
      </c>
      <c r="H13593">
        <v>4990</v>
      </c>
      <c r="I13593" s="68" t="str">
        <f>VLOOKUP(E13593,Refs!$P$2:$R$29,3,FALSE)</f>
        <v>Y56</v>
      </c>
      <c r="J13593" s="68" t="str">
        <f>VLOOKUP(E13593,Refs!$P$2:$S$29,4,FALSE)</f>
        <v>London</v>
      </c>
      <c r="K13593" s="28">
        <f t="shared" si="429"/>
        <v>4990</v>
      </c>
    </row>
    <row r="13594" spans="1:11" x14ac:dyDescent="0.35">
      <c r="A13594" s="69">
        <f t="shared" si="430"/>
        <v>45901</v>
      </c>
      <c r="B13594" t="s">
        <v>925</v>
      </c>
      <c r="C13594" t="s">
        <v>272</v>
      </c>
      <c r="D13594" t="s">
        <v>891</v>
      </c>
      <c r="E13594" t="s">
        <v>316</v>
      </c>
      <c r="F13594" t="s">
        <v>317</v>
      </c>
      <c r="G13594" t="s">
        <v>99</v>
      </c>
      <c r="H13594">
        <v>4640</v>
      </c>
      <c r="I13594" s="68" t="str">
        <f>VLOOKUP(E13594,Refs!$P$2:$R$29,3,FALSE)</f>
        <v>Y56</v>
      </c>
      <c r="J13594" s="68" t="str">
        <f>VLOOKUP(E13594,Refs!$P$2:$S$29,4,FALSE)</f>
        <v>London</v>
      </c>
      <c r="K13594" s="28">
        <f t="shared" si="429"/>
        <v>4640</v>
      </c>
    </row>
    <row r="13595" spans="1:11" x14ac:dyDescent="0.35">
      <c r="A13595" s="69">
        <f t="shared" si="430"/>
        <v>45901</v>
      </c>
      <c r="B13595" t="s">
        <v>925</v>
      </c>
      <c r="C13595" t="s">
        <v>272</v>
      </c>
      <c r="D13595" t="s">
        <v>891</v>
      </c>
      <c r="E13595" t="s">
        <v>316</v>
      </c>
      <c r="F13595" t="s">
        <v>317</v>
      </c>
      <c r="G13595" t="s">
        <v>100</v>
      </c>
      <c r="H13595">
        <v>920</v>
      </c>
      <c r="I13595" s="68" t="str">
        <f>VLOOKUP(E13595,Refs!$P$2:$R$29,3,FALSE)</f>
        <v>Y56</v>
      </c>
      <c r="J13595" s="68" t="str">
        <f>VLOOKUP(E13595,Refs!$P$2:$S$29,4,FALSE)</f>
        <v>London</v>
      </c>
      <c r="K13595" s="28">
        <f t="shared" si="429"/>
        <v>920</v>
      </c>
    </row>
    <row r="13596" spans="1:11" x14ac:dyDescent="0.35">
      <c r="A13596" s="69">
        <f t="shared" si="430"/>
        <v>45901</v>
      </c>
      <c r="B13596" t="s">
        <v>925</v>
      </c>
      <c r="C13596" t="s">
        <v>272</v>
      </c>
      <c r="D13596" t="s">
        <v>891</v>
      </c>
      <c r="E13596" t="s">
        <v>316</v>
      </c>
      <c r="F13596" t="s">
        <v>317</v>
      </c>
      <c r="G13596" t="s">
        <v>101</v>
      </c>
      <c r="H13596">
        <v>1594</v>
      </c>
      <c r="I13596" s="68" t="str">
        <f>VLOOKUP(E13596,Refs!$P$2:$R$29,3,FALSE)</f>
        <v>Y56</v>
      </c>
      <c r="J13596" s="68" t="str">
        <f>VLOOKUP(E13596,Refs!$P$2:$S$29,4,FALSE)</f>
        <v>London</v>
      </c>
      <c r="K13596" s="28">
        <f t="shared" si="429"/>
        <v>1594</v>
      </c>
    </row>
    <row r="13597" spans="1:11" x14ac:dyDescent="0.35">
      <c r="A13597" s="69">
        <f t="shared" si="430"/>
        <v>45901</v>
      </c>
      <c r="B13597" t="s">
        <v>925</v>
      </c>
      <c r="C13597" t="s">
        <v>272</v>
      </c>
      <c r="D13597" t="s">
        <v>891</v>
      </c>
      <c r="E13597" t="s">
        <v>316</v>
      </c>
      <c r="F13597" t="s">
        <v>317</v>
      </c>
      <c r="G13597" t="s">
        <v>102</v>
      </c>
      <c r="H13597">
        <v>191</v>
      </c>
      <c r="I13597" s="68" t="str">
        <f>VLOOKUP(E13597,Refs!$P$2:$R$29,3,FALSE)</f>
        <v>Y56</v>
      </c>
      <c r="J13597" s="68" t="str">
        <f>VLOOKUP(E13597,Refs!$P$2:$S$29,4,FALSE)</f>
        <v>London</v>
      </c>
      <c r="K13597" s="28">
        <f t="shared" si="429"/>
        <v>191</v>
      </c>
    </row>
    <row r="13598" spans="1:11" x14ac:dyDescent="0.35">
      <c r="A13598" s="69">
        <f t="shared" si="430"/>
        <v>45901</v>
      </c>
      <c r="B13598" t="s">
        <v>925</v>
      </c>
      <c r="C13598" t="s">
        <v>272</v>
      </c>
      <c r="D13598" t="s">
        <v>891</v>
      </c>
      <c r="E13598" t="s">
        <v>316</v>
      </c>
      <c r="F13598" t="s">
        <v>317</v>
      </c>
      <c r="G13598" t="s">
        <v>103</v>
      </c>
      <c r="H13598">
        <v>4027</v>
      </c>
      <c r="I13598" s="68" t="str">
        <f>VLOOKUP(E13598,Refs!$P$2:$R$29,3,FALSE)</f>
        <v>Y56</v>
      </c>
      <c r="J13598" s="68" t="str">
        <f>VLOOKUP(E13598,Refs!$P$2:$S$29,4,FALSE)</f>
        <v>London</v>
      </c>
      <c r="K13598" s="28">
        <f t="shared" si="429"/>
        <v>4027</v>
      </c>
    </row>
    <row r="13599" spans="1:11" x14ac:dyDescent="0.35">
      <c r="A13599" s="69">
        <f t="shared" si="430"/>
        <v>45901</v>
      </c>
      <c r="B13599" t="s">
        <v>925</v>
      </c>
      <c r="C13599" t="s">
        <v>272</v>
      </c>
      <c r="D13599" t="s">
        <v>891</v>
      </c>
      <c r="E13599" t="s">
        <v>316</v>
      </c>
      <c r="F13599" t="s">
        <v>317</v>
      </c>
      <c r="G13599" t="s">
        <v>104</v>
      </c>
      <c r="H13599">
        <v>29338301</v>
      </c>
      <c r="I13599" s="68" t="str">
        <f>VLOOKUP(E13599,Refs!$P$2:$R$29,3,FALSE)</f>
        <v>Y56</v>
      </c>
      <c r="J13599" s="68" t="str">
        <f>VLOOKUP(E13599,Refs!$P$2:$S$29,4,FALSE)</f>
        <v>London</v>
      </c>
      <c r="K13599" s="28">
        <f t="shared" si="429"/>
        <v>29338301</v>
      </c>
    </row>
    <row r="13600" spans="1:11" x14ac:dyDescent="0.35">
      <c r="A13600" s="69">
        <f t="shared" si="430"/>
        <v>45901</v>
      </c>
      <c r="B13600" t="s">
        <v>925</v>
      </c>
      <c r="C13600" t="s">
        <v>272</v>
      </c>
      <c r="D13600" t="s">
        <v>891</v>
      </c>
      <c r="E13600" t="s">
        <v>316</v>
      </c>
      <c r="F13600" t="s">
        <v>317</v>
      </c>
      <c r="G13600" t="s">
        <v>105</v>
      </c>
      <c r="H13600">
        <v>4722</v>
      </c>
      <c r="I13600" s="68" t="str">
        <f>VLOOKUP(E13600,Refs!$P$2:$R$29,3,FALSE)</f>
        <v>Y56</v>
      </c>
      <c r="J13600" s="68" t="str">
        <f>VLOOKUP(E13600,Refs!$P$2:$S$29,4,FALSE)</f>
        <v>London</v>
      </c>
      <c r="K13600" s="28">
        <f t="shared" si="429"/>
        <v>4722</v>
      </c>
    </row>
    <row r="13601" spans="1:11" x14ac:dyDescent="0.35">
      <c r="A13601" s="69">
        <f t="shared" si="430"/>
        <v>45901</v>
      </c>
      <c r="B13601" t="s">
        <v>925</v>
      </c>
      <c r="C13601" t="s">
        <v>272</v>
      </c>
      <c r="D13601" t="s">
        <v>891</v>
      </c>
      <c r="E13601" t="s">
        <v>316</v>
      </c>
      <c r="F13601" t="s">
        <v>317</v>
      </c>
      <c r="G13601" t="s">
        <v>106</v>
      </c>
      <c r="H13601">
        <v>3309</v>
      </c>
      <c r="I13601" s="68" t="str">
        <f>VLOOKUP(E13601,Refs!$P$2:$R$29,3,FALSE)</f>
        <v>Y56</v>
      </c>
      <c r="J13601" s="68" t="str">
        <f>VLOOKUP(E13601,Refs!$P$2:$S$29,4,FALSE)</f>
        <v>London</v>
      </c>
      <c r="K13601" s="28">
        <f t="shared" si="429"/>
        <v>3309</v>
      </c>
    </row>
    <row r="13602" spans="1:11" x14ac:dyDescent="0.35">
      <c r="A13602" s="69">
        <f t="shared" si="430"/>
        <v>45901</v>
      </c>
      <c r="B13602" t="s">
        <v>925</v>
      </c>
      <c r="C13602" t="s">
        <v>272</v>
      </c>
      <c r="D13602" t="s">
        <v>891</v>
      </c>
      <c r="E13602" t="s">
        <v>316</v>
      </c>
      <c r="F13602" t="s">
        <v>317</v>
      </c>
      <c r="G13602" t="s">
        <v>107</v>
      </c>
      <c r="H13602">
        <v>230</v>
      </c>
      <c r="I13602" s="68" t="str">
        <f>VLOOKUP(E13602,Refs!$P$2:$R$29,3,FALSE)</f>
        <v>Y56</v>
      </c>
      <c r="J13602" s="68" t="str">
        <f>VLOOKUP(E13602,Refs!$P$2:$S$29,4,FALSE)</f>
        <v>London</v>
      </c>
      <c r="K13602" s="28">
        <f t="shared" ref="K13602:K13665" si="431">IF(OR(H13602="NULL",H13602=0,H13602=""),"",H13602)</f>
        <v>230</v>
      </c>
    </row>
    <row r="13603" spans="1:11" x14ac:dyDescent="0.35">
      <c r="A13603" s="69">
        <f t="shared" si="430"/>
        <v>45901</v>
      </c>
      <c r="B13603" t="s">
        <v>925</v>
      </c>
      <c r="C13603" t="s">
        <v>272</v>
      </c>
      <c r="D13603" t="s">
        <v>891</v>
      </c>
      <c r="E13603" t="s">
        <v>316</v>
      </c>
      <c r="F13603" t="s">
        <v>317</v>
      </c>
      <c r="G13603" t="s">
        <v>108</v>
      </c>
      <c r="H13603">
        <v>1564</v>
      </c>
      <c r="I13603" s="68" t="str">
        <f>VLOOKUP(E13603,Refs!$P$2:$R$29,3,FALSE)</f>
        <v>Y56</v>
      </c>
      <c r="J13603" s="68" t="str">
        <f>VLOOKUP(E13603,Refs!$P$2:$S$29,4,FALSE)</f>
        <v>London</v>
      </c>
      <c r="K13603" s="28">
        <f t="shared" si="431"/>
        <v>1564</v>
      </c>
    </row>
    <row r="13604" spans="1:11" x14ac:dyDescent="0.35">
      <c r="A13604" s="69">
        <f t="shared" si="430"/>
        <v>45901</v>
      </c>
      <c r="B13604" t="s">
        <v>925</v>
      </c>
      <c r="C13604" t="s">
        <v>272</v>
      </c>
      <c r="D13604" t="s">
        <v>891</v>
      </c>
      <c r="E13604" t="s">
        <v>316</v>
      </c>
      <c r="F13604" t="s">
        <v>317</v>
      </c>
      <c r="G13604" t="s">
        <v>109</v>
      </c>
      <c r="H13604">
        <v>13555481</v>
      </c>
      <c r="I13604" s="68" t="str">
        <f>VLOOKUP(E13604,Refs!$P$2:$R$29,3,FALSE)</f>
        <v>Y56</v>
      </c>
      <c r="J13604" s="68" t="str">
        <f>VLOOKUP(E13604,Refs!$P$2:$S$29,4,FALSE)</f>
        <v>London</v>
      </c>
      <c r="K13604" s="28">
        <f t="shared" si="431"/>
        <v>13555481</v>
      </c>
    </row>
    <row r="13605" spans="1:11" x14ac:dyDescent="0.35">
      <c r="A13605" s="69">
        <f t="shared" si="430"/>
        <v>45901</v>
      </c>
      <c r="B13605" t="s">
        <v>925</v>
      </c>
      <c r="C13605" t="s">
        <v>272</v>
      </c>
      <c r="D13605" t="s">
        <v>891</v>
      </c>
      <c r="E13605" t="s">
        <v>316</v>
      </c>
      <c r="F13605" t="s">
        <v>317</v>
      </c>
      <c r="G13605" t="s">
        <v>110</v>
      </c>
      <c r="H13605">
        <v>2428</v>
      </c>
      <c r="I13605" s="68" t="str">
        <f>VLOOKUP(E13605,Refs!$P$2:$R$29,3,FALSE)</f>
        <v>Y56</v>
      </c>
      <c r="J13605" s="68" t="str">
        <f>VLOOKUP(E13605,Refs!$P$2:$S$29,4,FALSE)</f>
        <v>London</v>
      </c>
      <c r="K13605" s="28">
        <f t="shared" si="431"/>
        <v>2428</v>
      </c>
    </row>
    <row r="13606" spans="1:11" x14ac:dyDescent="0.35">
      <c r="A13606" s="69">
        <f t="shared" si="430"/>
        <v>45901</v>
      </c>
      <c r="B13606" t="s">
        <v>925</v>
      </c>
      <c r="C13606" t="s">
        <v>272</v>
      </c>
      <c r="D13606" t="s">
        <v>891</v>
      </c>
      <c r="E13606" t="s">
        <v>316</v>
      </c>
      <c r="F13606" t="s">
        <v>317</v>
      </c>
      <c r="G13606" t="s">
        <v>808</v>
      </c>
      <c r="H13606">
        <v>16560</v>
      </c>
      <c r="I13606" s="68" t="str">
        <f>VLOOKUP(E13606,Refs!$P$2:$R$29,3,FALSE)</f>
        <v>Y56</v>
      </c>
      <c r="J13606" s="68" t="str">
        <f>VLOOKUP(E13606,Refs!$P$2:$S$29,4,FALSE)</f>
        <v>London</v>
      </c>
      <c r="K13606" s="28">
        <f t="shared" si="431"/>
        <v>16560</v>
      </c>
    </row>
    <row r="13607" spans="1:11" x14ac:dyDescent="0.35">
      <c r="A13607" s="69">
        <f t="shared" si="430"/>
        <v>45901</v>
      </c>
      <c r="B13607" t="s">
        <v>925</v>
      </c>
      <c r="C13607" t="s">
        <v>272</v>
      </c>
      <c r="D13607" t="s">
        <v>891</v>
      </c>
      <c r="E13607" t="s">
        <v>316</v>
      </c>
      <c r="F13607" t="s">
        <v>317</v>
      </c>
      <c r="G13607" t="s">
        <v>809</v>
      </c>
      <c r="H13607">
        <v>323</v>
      </c>
      <c r="I13607" s="68" t="str">
        <f>VLOOKUP(E13607,Refs!$P$2:$R$29,3,FALSE)</f>
        <v>Y56</v>
      </c>
      <c r="J13607" s="68" t="str">
        <f>VLOOKUP(E13607,Refs!$P$2:$S$29,4,FALSE)</f>
        <v>London</v>
      </c>
      <c r="K13607" s="28">
        <f t="shared" si="431"/>
        <v>323</v>
      </c>
    </row>
    <row r="13608" spans="1:11" x14ac:dyDescent="0.35">
      <c r="A13608" s="69">
        <f t="shared" si="430"/>
        <v>45901</v>
      </c>
      <c r="B13608" t="s">
        <v>925</v>
      </c>
      <c r="C13608" t="s">
        <v>272</v>
      </c>
      <c r="D13608" t="s">
        <v>891</v>
      </c>
      <c r="E13608" t="s">
        <v>316</v>
      </c>
      <c r="F13608" t="s">
        <v>317</v>
      </c>
      <c r="G13608" t="s">
        <v>111</v>
      </c>
      <c r="H13608">
        <v>39169</v>
      </c>
      <c r="I13608" s="68" t="str">
        <f>VLOOKUP(E13608,Refs!$P$2:$R$29,3,FALSE)</f>
        <v>Y56</v>
      </c>
      <c r="J13608" s="68" t="str">
        <f>VLOOKUP(E13608,Refs!$P$2:$S$29,4,FALSE)</f>
        <v>London</v>
      </c>
      <c r="K13608" s="28">
        <f t="shared" si="431"/>
        <v>39169</v>
      </c>
    </row>
    <row r="13609" spans="1:11" x14ac:dyDescent="0.35">
      <c r="A13609" s="69">
        <f t="shared" si="430"/>
        <v>45901</v>
      </c>
      <c r="B13609" t="s">
        <v>925</v>
      </c>
      <c r="C13609" t="s">
        <v>272</v>
      </c>
      <c r="D13609" t="s">
        <v>891</v>
      </c>
      <c r="E13609" t="s">
        <v>316</v>
      </c>
      <c r="F13609" t="s">
        <v>317</v>
      </c>
      <c r="G13609" t="s">
        <v>112</v>
      </c>
      <c r="H13609">
        <v>1</v>
      </c>
      <c r="I13609" s="68" t="str">
        <f>VLOOKUP(E13609,Refs!$P$2:$R$29,3,FALSE)</f>
        <v>Y56</v>
      </c>
      <c r="J13609" s="68" t="str">
        <f>VLOOKUP(E13609,Refs!$P$2:$S$29,4,FALSE)</f>
        <v>London</v>
      </c>
      <c r="K13609" s="28">
        <f t="shared" si="431"/>
        <v>1</v>
      </c>
    </row>
    <row r="13610" spans="1:11" x14ac:dyDescent="0.35">
      <c r="A13610" s="69">
        <f t="shared" si="430"/>
        <v>45901</v>
      </c>
      <c r="B13610" t="s">
        <v>925</v>
      </c>
      <c r="C13610" t="s">
        <v>272</v>
      </c>
      <c r="D13610" t="s">
        <v>891</v>
      </c>
      <c r="E13610" t="s">
        <v>316</v>
      </c>
      <c r="F13610" t="s">
        <v>317</v>
      </c>
      <c r="G13610" t="s">
        <v>113</v>
      </c>
      <c r="H13610">
        <v>20152</v>
      </c>
      <c r="I13610" s="68" t="str">
        <f>VLOOKUP(E13610,Refs!$P$2:$R$29,3,FALSE)</f>
        <v>Y56</v>
      </c>
      <c r="J13610" s="68" t="str">
        <f>VLOOKUP(E13610,Refs!$P$2:$S$29,4,FALSE)</f>
        <v>London</v>
      </c>
      <c r="K13610" s="28">
        <f t="shared" si="431"/>
        <v>20152</v>
      </c>
    </row>
    <row r="13611" spans="1:11" x14ac:dyDescent="0.35">
      <c r="A13611" s="69">
        <f t="shared" si="430"/>
        <v>45901</v>
      </c>
      <c r="B13611" t="s">
        <v>925</v>
      </c>
      <c r="C13611" t="s">
        <v>272</v>
      </c>
      <c r="D13611" t="s">
        <v>891</v>
      </c>
      <c r="E13611" t="s">
        <v>316</v>
      </c>
      <c r="F13611" t="s">
        <v>317</v>
      </c>
      <c r="G13611" t="s">
        <v>114</v>
      </c>
      <c r="H13611">
        <v>8182</v>
      </c>
      <c r="I13611" s="68" t="str">
        <f>VLOOKUP(E13611,Refs!$P$2:$R$29,3,FALSE)</f>
        <v>Y56</v>
      </c>
      <c r="J13611" s="68" t="str">
        <f>VLOOKUP(E13611,Refs!$P$2:$S$29,4,FALSE)</f>
        <v>London</v>
      </c>
      <c r="K13611" s="28">
        <f t="shared" si="431"/>
        <v>8182</v>
      </c>
    </row>
    <row r="13612" spans="1:11" x14ac:dyDescent="0.35">
      <c r="A13612" s="69">
        <f t="shared" si="430"/>
        <v>45901</v>
      </c>
      <c r="B13612" t="s">
        <v>925</v>
      </c>
      <c r="C13612" t="s">
        <v>272</v>
      </c>
      <c r="D13612" t="s">
        <v>891</v>
      </c>
      <c r="E13612" t="s">
        <v>316</v>
      </c>
      <c r="F13612" t="s">
        <v>317</v>
      </c>
      <c r="G13612" t="s">
        <v>115</v>
      </c>
      <c r="H13612">
        <v>6864</v>
      </c>
      <c r="I13612" s="68" t="str">
        <f>VLOOKUP(E13612,Refs!$P$2:$R$29,3,FALSE)</f>
        <v>Y56</v>
      </c>
      <c r="J13612" s="68" t="str">
        <f>VLOOKUP(E13612,Refs!$P$2:$S$29,4,FALSE)</f>
        <v>London</v>
      </c>
      <c r="K13612" s="28">
        <f t="shared" si="431"/>
        <v>6864</v>
      </c>
    </row>
    <row r="13613" spans="1:11" x14ac:dyDescent="0.35">
      <c r="A13613" s="69">
        <f t="shared" si="430"/>
        <v>45901</v>
      </c>
      <c r="B13613" t="s">
        <v>925</v>
      </c>
      <c r="C13613" t="s">
        <v>272</v>
      </c>
      <c r="D13613" t="s">
        <v>891</v>
      </c>
      <c r="E13613" t="s">
        <v>316</v>
      </c>
      <c r="F13613" t="s">
        <v>317</v>
      </c>
      <c r="G13613" t="s">
        <v>116</v>
      </c>
      <c r="H13613">
        <v>5281</v>
      </c>
      <c r="I13613" s="68" t="str">
        <f>VLOOKUP(E13613,Refs!$P$2:$R$29,3,FALSE)</f>
        <v>Y56</v>
      </c>
      <c r="J13613" s="68" t="str">
        <f>VLOOKUP(E13613,Refs!$P$2:$S$29,4,FALSE)</f>
        <v>London</v>
      </c>
      <c r="K13613" s="28">
        <f t="shared" si="431"/>
        <v>5281</v>
      </c>
    </row>
    <row r="13614" spans="1:11" x14ac:dyDescent="0.35">
      <c r="A13614" s="69">
        <f t="shared" si="430"/>
        <v>45901</v>
      </c>
      <c r="B13614" t="s">
        <v>925</v>
      </c>
      <c r="C13614" t="s">
        <v>272</v>
      </c>
      <c r="D13614" t="s">
        <v>891</v>
      </c>
      <c r="E13614" t="s">
        <v>316</v>
      </c>
      <c r="F13614" t="s">
        <v>317</v>
      </c>
      <c r="G13614" t="s">
        <v>117</v>
      </c>
      <c r="H13614">
        <v>7019</v>
      </c>
      <c r="I13614" s="68" t="str">
        <f>VLOOKUP(E13614,Refs!$P$2:$R$29,3,FALSE)</f>
        <v>Y56</v>
      </c>
      <c r="J13614" s="68" t="str">
        <f>VLOOKUP(E13614,Refs!$P$2:$S$29,4,FALSE)</f>
        <v>London</v>
      </c>
      <c r="K13614" s="28">
        <f t="shared" si="431"/>
        <v>7019</v>
      </c>
    </row>
    <row r="13615" spans="1:11" x14ac:dyDescent="0.35">
      <c r="A13615" s="69">
        <f t="shared" si="430"/>
        <v>45901</v>
      </c>
      <c r="B13615" t="s">
        <v>925</v>
      </c>
      <c r="C13615" t="s">
        <v>272</v>
      </c>
      <c r="D13615" t="s">
        <v>891</v>
      </c>
      <c r="E13615" t="s">
        <v>316</v>
      </c>
      <c r="F13615" t="s">
        <v>317</v>
      </c>
      <c r="G13615" t="s">
        <v>118</v>
      </c>
      <c r="H13615">
        <v>527</v>
      </c>
      <c r="I13615" s="68" t="str">
        <f>VLOOKUP(E13615,Refs!$P$2:$R$29,3,FALSE)</f>
        <v>Y56</v>
      </c>
      <c r="J13615" s="68" t="str">
        <f>VLOOKUP(E13615,Refs!$P$2:$S$29,4,FALSE)</f>
        <v>London</v>
      </c>
      <c r="K13615" s="28">
        <f t="shared" si="431"/>
        <v>527</v>
      </c>
    </row>
    <row r="13616" spans="1:11" x14ac:dyDescent="0.35">
      <c r="A13616" s="69">
        <f t="shared" si="430"/>
        <v>45901</v>
      </c>
      <c r="B13616" t="s">
        <v>925</v>
      </c>
      <c r="C13616" t="s">
        <v>272</v>
      </c>
      <c r="D13616" t="s">
        <v>891</v>
      </c>
      <c r="E13616" t="s">
        <v>316</v>
      </c>
      <c r="F13616" t="s">
        <v>317</v>
      </c>
      <c r="G13616" t="s">
        <v>119</v>
      </c>
      <c r="H13616">
        <v>4868</v>
      </c>
      <c r="I13616" s="68" t="str">
        <f>VLOOKUP(E13616,Refs!$P$2:$R$29,3,FALSE)</f>
        <v>Y56</v>
      </c>
      <c r="J13616" s="68" t="str">
        <f>VLOOKUP(E13616,Refs!$P$2:$S$29,4,FALSE)</f>
        <v>London</v>
      </c>
      <c r="K13616" s="28">
        <f t="shared" si="431"/>
        <v>4868</v>
      </c>
    </row>
    <row r="13617" spans="1:11" x14ac:dyDescent="0.35">
      <c r="A13617" s="69">
        <f t="shared" si="430"/>
        <v>45901</v>
      </c>
      <c r="B13617" t="s">
        <v>925</v>
      </c>
      <c r="C13617" t="s">
        <v>272</v>
      </c>
      <c r="D13617" t="s">
        <v>891</v>
      </c>
      <c r="E13617" t="s">
        <v>316</v>
      </c>
      <c r="F13617" t="s">
        <v>317</v>
      </c>
      <c r="G13617" t="s">
        <v>120</v>
      </c>
      <c r="H13617">
        <v>335</v>
      </c>
      <c r="I13617" s="68" t="str">
        <f>VLOOKUP(E13617,Refs!$P$2:$R$29,3,FALSE)</f>
        <v>Y56</v>
      </c>
      <c r="J13617" s="68" t="str">
        <f>VLOOKUP(E13617,Refs!$P$2:$S$29,4,FALSE)</f>
        <v>London</v>
      </c>
      <c r="K13617" s="28">
        <f t="shared" si="431"/>
        <v>335</v>
      </c>
    </row>
    <row r="13618" spans="1:11" x14ac:dyDescent="0.35">
      <c r="A13618" s="69">
        <f t="shared" si="430"/>
        <v>45901</v>
      </c>
      <c r="B13618" t="s">
        <v>925</v>
      </c>
      <c r="C13618" t="s">
        <v>272</v>
      </c>
      <c r="D13618" t="s">
        <v>891</v>
      </c>
      <c r="E13618" t="s">
        <v>316</v>
      </c>
      <c r="F13618" t="s">
        <v>317</v>
      </c>
      <c r="G13618" t="s">
        <v>121</v>
      </c>
      <c r="H13618">
        <v>2180</v>
      </c>
      <c r="I13618" s="68" t="str">
        <f>VLOOKUP(E13618,Refs!$P$2:$R$29,3,FALSE)</f>
        <v>Y56</v>
      </c>
      <c r="J13618" s="68" t="str">
        <f>VLOOKUP(E13618,Refs!$P$2:$S$29,4,FALSE)</f>
        <v>London</v>
      </c>
      <c r="K13618" s="28">
        <f t="shared" si="431"/>
        <v>2180</v>
      </c>
    </row>
    <row r="13619" spans="1:11" x14ac:dyDescent="0.35">
      <c r="A13619" s="69">
        <f t="shared" si="430"/>
        <v>45901</v>
      </c>
      <c r="B13619" t="s">
        <v>925</v>
      </c>
      <c r="C13619" t="s">
        <v>272</v>
      </c>
      <c r="D13619" t="s">
        <v>891</v>
      </c>
      <c r="E13619" t="s">
        <v>316</v>
      </c>
      <c r="F13619" t="s">
        <v>317</v>
      </c>
      <c r="G13619" t="s">
        <v>122</v>
      </c>
      <c r="H13619">
        <v>28</v>
      </c>
      <c r="I13619" s="68" t="str">
        <f>VLOOKUP(E13619,Refs!$P$2:$R$29,3,FALSE)</f>
        <v>Y56</v>
      </c>
      <c r="J13619" s="68" t="str">
        <f>VLOOKUP(E13619,Refs!$P$2:$S$29,4,FALSE)</f>
        <v>London</v>
      </c>
      <c r="K13619" s="28">
        <f t="shared" si="431"/>
        <v>28</v>
      </c>
    </row>
    <row r="13620" spans="1:11" x14ac:dyDescent="0.35">
      <c r="A13620" s="69">
        <f t="shared" si="430"/>
        <v>45901</v>
      </c>
      <c r="B13620" t="s">
        <v>925</v>
      </c>
      <c r="C13620" t="s">
        <v>272</v>
      </c>
      <c r="D13620" t="s">
        <v>891</v>
      </c>
      <c r="E13620" t="s">
        <v>316</v>
      </c>
      <c r="F13620" t="s">
        <v>317</v>
      </c>
      <c r="G13620" t="s">
        <v>123</v>
      </c>
      <c r="H13620">
        <v>104</v>
      </c>
      <c r="I13620" s="68" t="str">
        <f>VLOOKUP(E13620,Refs!$P$2:$R$29,3,FALSE)</f>
        <v>Y56</v>
      </c>
      <c r="J13620" s="68" t="str">
        <f>VLOOKUP(E13620,Refs!$P$2:$S$29,4,FALSE)</f>
        <v>London</v>
      </c>
      <c r="K13620" s="28">
        <f t="shared" si="431"/>
        <v>104</v>
      </c>
    </row>
    <row r="13621" spans="1:11" x14ac:dyDescent="0.35">
      <c r="A13621" s="69">
        <f t="shared" si="430"/>
        <v>45901</v>
      </c>
      <c r="B13621" t="s">
        <v>925</v>
      </c>
      <c r="C13621" t="s">
        <v>272</v>
      </c>
      <c r="D13621" t="s">
        <v>891</v>
      </c>
      <c r="E13621" t="s">
        <v>316</v>
      </c>
      <c r="F13621" t="s">
        <v>317</v>
      </c>
      <c r="G13621" t="s">
        <v>124</v>
      </c>
      <c r="H13621">
        <v>62</v>
      </c>
      <c r="I13621" s="68" t="str">
        <f>VLOOKUP(E13621,Refs!$P$2:$R$29,3,FALSE)</f>
        <v>Y56</v>
      </c>
      <c r="J13621" s="68" t="str">
        <f>VLOOKUP(E13621,Refs!$P$2:$S$29,4,FALSE)</f>
        <v>London</v>
      </c>
      <c r="K13621" s="28">
        <f t="shared" si="431"/>
        <v>62</v>
      </c>
    </row>
    <row r="13622" spans="1:11" x14ac:dyDescent="0.35">
      <c r="A13622" s="69">
        <f t="shared" si="430"/>
        <v>45901</v>
      </c>
      <c r="B13622" t="s">
        <v>925</v>
      </c>
      <c r="C13622" t="s">
        <v>272</v>
      </c>
      <c r="D13622" t="s">
        <v>891</v>
      </c>
      <c r="E13622" t="s">
        <v>316</v>
      </c>
      <c r="F13622" t="s">
        <v>317</v>
      </c>
      <c r="G13622" t="s">
        <v>125</v>
      </c>
      <c r="H13622">
        <v>2137</v>
      </c>
      <c r="I13622" s="68" t="str">
        <f>VLOOKUP(E13622,Refs!$P$2:$R$29,3,FALSE)</f>
        <v>Y56</v>
      </c>
      <c r="J13622" s="68" t="str">
        <f>VLOOKUP(E13622,Refs!$P$2:$S$29,4,FALSE)</f>
        <v>London</v>
      </c>
      <c r="K13622" s="28">
        <f t="shared" si="431"/>
        <v>2137</v>
      </c>
    </row>
    <row r="13623" spans="1:11" x14ac:dyDescent="0.35">
      <c r="A13623" s="69">
        <f t="shared" si="430"/>
        <v>45901</v>
      </c>
      <c r="B13623" t="s">
        <v>925</v>
      </c>
      <c r="C13623" t="s">
        <v>272</v>
      </c>
      <c r="D13623" t="s">
        <v>891</v>
      </c>
      <c r="E13623" t="s">
        <v>316</v>
      </c>
      <c r="F13623" t="s">
        <v>317</v>
      </c>
      <c r="G13623" t="s">
        <v>126</v>
      </c>
      <c r="H13623">
        <v>1560</v>
      </c>
      <c r="I13623" s="68" t="str">
        <f>VLOOKUP(E13623,Refs!$P$2:$R$29,3,FALSE)</f>
        <v>Y56</v>
      </c>
      <c r="J13623" s="68" t="str">
        <f>VLOOKUP(E13623,Refs!$P$2:$S$29,4,FALSE)</f>
        <v>London</v>
      </c>
      <c r="K13623" s="28">
        <f t="shared" si="431"/>
        <v>1560</v>
      </c>
    </row>
    <row r="13624" spans="1:11" x14ac:dyDescent="0.35">
      <c r="A13624" s="69">
        <f t="shared" si="430"/>
        <v>45901</v>
      </c>
      <c r="B13624" t="s">
        <v>925</v>
      </c>
      <c r="C13624" t="s">
        <v>272</v>
      </c>
      <c r="D13624" t="s">
        <v>891</v>
      </c>
      <c r="E13624" t="s">
        <v>316</v>
      </c>
      <c r="F13624" t="s">
        <v>317</v>
      </c>
      <c r="G13624" t="s">
        <v>127</v>
      </c>
      <c r="H13624">
        <v>389</v>
      </c>
      <c r="I13624" s="68" t="str">
        <f>VLOOKUP(E13624,Refs!$P$2:$R$29,3,FALSE)</f>
        <v>Y56</v>
      </c>
      <c r="J13624" s="68" t="str">
        <f>VLOOKUP(E13624,Refs!$P$2:$S$29,4,FALSE)</f>
        <v>London</v>
      </c>
      <c r="K13624" s="28">
        <f t="shared" si="431"/>
        <v>389</v>
      </c>
    </row>
    <row r="13625" spans="1:11" x14ac:dyDescent="0.35">
      <c r="A13625" s="69">
        <f t="shared" si="430"/>
        <v>45901</v>
      </c>
      <c r="B13625" t="s">
        <v>925</v>
      </c>
      <c r="C13625" t="s">
        <v>272</v>
      </c>
      <c r="D13625" t="s">
        <v>891</v>
      </c>
      <c r="E13625" t="s">
        <v>316</v>
      </c>
      <c r="F13625" t="s">
        <v>317</v>
      </c>
      <c r="G13625" t="s">
        <v>128</v>
      </c>
      <c r="H13625">
        <v>156</v>
      </c>
      <c r="I13625" s="68" t="str">
        <f>VLOOKUP(E13625,Refs!$P$2:$R$29,3,FALSE)</f>
        <v>Y56</v>
      </c>
      <c r="J13625" s="68" t="str">
        <f>VLOOKUP(E13625,Refs!$P$2:$S$29,4,FALSE)</f>
        <v>London</v>
      </c>
      <c r="K13625" s="28">
        <f t="shared" si="431"/>
        <v>156</v>
      </c>
    </row>
    <row r="13626" spans="1:11" x14ac:dyDescent="0.35">
      <c r="A13626" s="69">
        <f t="shared" si="430"/>
        <v>45901</v>
      </c>
      <c r="B13626" t="s">
        <v>925</v>
      </c>
      <c r="C13626" t="s">
        <v>272</v>
      </c>
      <c r="D13626" t="s">
        <v>891</v>
      </c>
      <c r="E13626" t="s">
        <v>316</v>
      </c>
      <c r="F13626" t="s">
        <v>317</v>
      </c>
      <c r="G13626" t="s">
        <v>129</v>
      </c>
      <c r="H13626">
        <v>157</v>
      </c>
      <c r="I13626" s="68" t="str">
        <f>VLOOKUP(E13626,Refs!$P$2:$R$29,3,FALSE)</f>
        <v>Y56</v>
      </c>
      <c r="J13626" s="68" t="str">
        <f>VLOOKUP(E13626,Refs!$P$2:$S$29,4,FALSE)</f>
        <v>London</v>
      </c>
      <c r="K13626" s="28">
        <f t="shared" si="431"/>
        <v>157</v>
      </c>
    </row>
    <row r="13627" spans="1:11" x14ac:dyDescent="0.35">
      <c r="A13627" s="69">
        <f t="shared" si="430"/>
        <v>45901</v>
      </c>
      <c r="B13627" t="s">
        <v>925</v>
      </c>
      <c r="C13627" t="s">
        <v>272</v>
      </c>
      <c r="D13627" t="s">
        <v>891</v>
      </c>
      <c r="E13627" t="s">
        <v>316</v>
      </c>
      <c r="F13627" t="s">
        <v>317</v>
      </c>
      <c r="G13627" t="s">
        <v>130</v>
      </c>
      <c r="H13627">
        <v>0</v>
      </c>
      <c r="I13627" s="68" t="str">
        <f>VLOOKUP(E13627,Refs!$P$2:$R$29,3,FALSE)</f>
        <v>Y56</v>
      </c>
      <c r="J13627" s="68" t="str">
        <f>VLOOKUP(E13627,Refs!$P$2:$S$29,4,FALSE)</f>
        <v>London</v>
      </c>
      <c r="K13627" s="28" t="str">
        <f t="shared" si="431"/>
        <v/>
      </c>
    </row>
    <row r="13628" spans="1:11" x14ac:dyDescent="0.35">
      <c r="A13628" s="69">
        <f t="shared" si="430"/>
        <v>45901</v>
      </c>
      <c r="B13628" t="s">
        <v>925</v>
      </c>
      <c r="C13628" t="s">
        <v>272</v>
      </c>
      <c r="D13628" t="s">
        <v>891</v>
      </c>
      <c r="E13628" t="s">
        <v>316</v>
      </c>
      <c r="F13628" t="s">
        <v>317</v>
      </c>
      <c r="G13628" t="s">
        <v>131</v>
      </c>
      <c r="H13628">
        <v>6820</v>
      </c>
      <c r="I13628" s="68" t="str">
        <f>VLOOKUP(E13628,Refs!$P$2:$R$29,3,FALSE)</f>
        <v>Y56</v>
      </c>
      <c r="J13628" s="68" t="str">
        <f>VLOOKUP(E13628,Refs!$P$2:$S$29,4,FALSE)</f>
        <v>London</v>
      </c>
      <c r="K13628" s="28">
        <f t="shared" si="431"/>
        <v>6820</v>
      </c>
    </row>
    <row r="13629" spans="1:11" x14ac:dyDescent="0.35">
      <c r="A13629" s="69">
        <f t="shared" si="430"/>
        <v>45901</v>
      </c>
      <c r="B13629" t="s">
        <v>925</v>
      </c>
      <c r="C13629" t="s">
        <v>272</v>
      </c>
      <c r="D13629" t="s">
        <v>891</v>
      </c>
      <c r="E13629" t="s">
        <v>316</v>
      </c>
      <c r="F13629" t="s">
        <v>317</v>
      </c>
      <c r="G13629" t="s">
        <v>132</v>
      </c>
      <c r="H13629">
        <v>349</v>
      </c>
      <c r="I13629" s="68" t="str">
        <f>VLOOKUP(E13629,Refs!$P$2:$R$29,3,FALSE)</f>
        <v>Y56</v>
      </c>
      <c r="J13629" s="68" t="str">
        <f>VLOOKUP(E13629,Refs!$P$2:$S$29,4,FALSE)</f>
        <v>London</v>
      </c>
      <c r="K13629" s="28">
        <f t="shared" si="431"/>
        <v>349</v>
      </c>
    </row>
    <row r="13630" spans="1:11" x14ac:dyDescent="0.35">
      <c r="A13630" s="69">
        <f t="shared" si="430"/>
        <v>45901</v>
      </c>
      <c r="B13630" t="s">
        <v>925</v>
      </c>
      <c r="C13630" t="s">
        <v>272</v>
      </c>
      <c r="D13630" t="s">
        <v>891</v>
      </c>
      <c r="E13630" t="s">
        <v>316</v>
      </c>
      <c r="F13630" t="s">
        <v>317</v>
      </c>
      <c r="G13630" t="s">
        <v>133</v>
      </c>
      <c r="H13630">
        <v>1913</v>
      </c>
      <c r="I13630" s="68" t="str">
        <f>VLOOKUP(E13630,Refs!$P$2:$R$29,3,FALSE)</f>
        <v>Y56</v>
      </c>
      <c r="J13630" s="68" t="str">
        <f>VLOOKUP(E13630,Refs!$P$2:$S$29,4,FALSE)</f>
        <v>London</v>
      </c>
      <c r="K13630" s="28">
        <f t="shared" si="431"/>
        <v>1913</v>
      </c>
    </row>
    <row r="13631" spans="1:11" x14ac:dyDescent="0.35">
      <c r="A13631" s="69">
        <f t="shared" si="430"/>
        <v>45901</v>
      </c>
      <c r="B13631" t="s">
        <v>925</v>
      </c>
      <c r="C13631" t="s">
        <v>272</v>
      </c>
      <c r="D13631" t="s">
        <v>891</v>
      </c>
      <c r="E13631" t="s">
        <v>316</v>
      </c>
      <c r="F13631" t="s">
        <v>317</v>
      </c>
      <c r="G13631" t="s">
        <v>134</v>
      </c>
      <c r="H13631">
        <v>1635</v>
      </c>
      <c r="I13631" s="68" t="str">
        <f>VLOOKUP(E13631,Refs!$P$2:$R$29,3,FALSE)</f>
        <v>Y56</v>
      </c>
      <c r="J13631" s="68" t="str">
        <f>VLOOKUP(E13631,Refs!$P$2:$S$29,4,FALSE)</f>
        <v>London</v>
      </c>
      <c r="K13631" s="28">
        <f t="shared" si="431"/>
        <v>1635</v>
      </c>
    </row>
    <row r="13632" spans="1:11" x14ac:dyDescent="0.35">
      <c r="A13632" s="69">
        <f t="shared" si="430"/>
        <v>45901</v>
      </c>
      <c r="B13632" t="s">
        <v>925</v>
      </c>
      <c r="C13632" t="s">
        <v>272</v>
      </c>
      <c r="D13632" t="s">
        <v>891</v>
      </c>
      <c r="E13632" t="s">
        <v>316</v>
      </c>
      <c r="F13632" t="s">
        <v>317</v>
      </c>
      <c r="G13632" t="s">
        <v>135</v>
      </c>
      <c r="H13632">
        <v>40</v>
      </c>
      <c r="I13632" s="68" t="str">
        <f>VLOOKUP(E13632,Refs!$P$2:$R$29,3,FALSE)</f>
        <v>Y56</v>
      </c>
      <c r="J13632" s="68" t="str">
        <f>VLOOKUP(E13632,Refs!$P$2:$S$29,4,FALSE)</f>
        <v>London</v>
      </c>
      <c r="K13632" s="28">
        <f t="shared" si="431"/>
        <v>40</v>
      </c>
    </row>
    <row r="13633" spans="1:11" x14ac:dyDescent="0.35">
      <c r="A13633" s="69">
        <f t="shared" si="430"/>
        <v>45901</v>
      </c>
      <c r="B13633" t="s">
        <v>925</v>
      </c>
      <c r="C13633" t="s">
        <v>272</v>
      </c>
      <c r="D13633" t="s">
        <v>891</v>
      </c>
      <c r="E13633" t="s">
        <v>316</v>
      </c>
      <c r="F13633" t="s">
        <v>317</v>
      </c>
      <c r="G13633" t="s">
        <v>136</v>
      </c>
      <c r="H13633">
        <v>0</v>
      </c>
      <c r="I13633" s="68" t="str">
        <f>VLOOKUP(E13633,Refs!$P$2:$R$29,3,FALSE)</f>
        <v>Y56</v>
      </c>
      <c r="J13633" s="68" t="str">
        <f>VLOOKUP(E13633,Refs!$P$2:$S$29,4,FALSE)</f>
        <v>London</v>
      </c>
      <c r="K13633" s="28" t="str">
        <f t="shared" si="431"/>
        <v/>
      </c>
    </row>
    <row r="13634" spans="1:11" x14ac:dyDescent="0.35">
      <c r="A13634" s="69">
        <f t="shared" si="430"/>
        <v>45901</v>
      </c>
      <c r="B13634" t="s">
        <v>925</v>
      </c>
      <c r="C13634" t="s">
        <v>272</v>
      </c>
      <c r="D13634" t="s">
        <v>891</v>
      </c>
      <c r="E13634" t="s">
        <v>316</v>
      </c>
      <c r="F13634" t="s">
        <v>317</v>
      </c>
      <c r="G13634" t="s">
        <v>137</v>
      </c>
      <c r="H13634">
        <v>2</v>
      </c>
      <c r="I13634" s="68" t="str">
        <f>VLOOKUP(E13634,Refs!$P$2:$R$29,3,FALSE)</f>
        <v>Y56</v>
      </c>
      <c r="J13634" s="68" t="str">
        <f>VLOOKUP(E13634,Refs!$P$2:$S$29,4,FALSE)</f>
        <v>London</v>
      </c>
      <c r="K13634" s="28">
        <f t="shared" si="431"/>
        <v>2</v>
      </c>
    </row>
    <row r="13635" spans="1:11" x14ac:dyDescent="0.35">
      <c r="A13635" s="69">
        <f t="shared" ref="A13635:A13698" si="432">DATEVALUE(RIGHT(B13635,8))</f>
        <v>45901</v>
      </c>
      <c r="B13635" t="s">
        <v>925</v>
      </c>
      <c r="C13635" t="s">
        <v>272</v>
      </c>
      <c r="D13635" t="s">
        <v>891</v>
      </c>
      <c r="E13635" t="s">
        <v>316</v>
      </c>
      <c r="F13635" t="s">
        <v>317</v>
      </c>
      <c r="G13635" t="s">
        <v>138</v>
      </c>
      <c r="H13635">
        <v>0</v>
      </c>
      <c r="I13635" s="68" t="str">
        <f>VLOOKUP(E13635,Refs!$P$2:$R$29,3,FALSE)</f>
        <v>Y56</v>
      </c>
      <c r="J13635" s="68" t="str">
        <f>VLOOKUP(E13635,Refs!$P$2:$S$29,4,FALSE)</f>
        <v>London</v>
      </c>
      <c r="K13635" s="28" t="str">
        <f t="shared" si="431"/>
        <v/>
      </c>
    </row>
    <row r="13636" spans="1:11" x14ac:dyDescent="0.35">
      <c r="A13636" s="69">
        <f t="shared" si="432"/>
        <v>45901</v>
      </c>
      <c r="B13636" t="s">
        <v>925</v>
      </c>
      <c r="C13636" t="s">
        <v>272</v>
      </c>
      <c r="D13636" t="s">
        <v>891</v>
      </c>
      <c r="E13636" t="s">
        <v>316</v>
      </c>
      <c r="F13636" t="s">
        <v>317</v>
      </c>
      <c r="G13636" t="s">
        <v>139</v>
      </c>
      <c r="H13636">
        <v>1</v>
      </c>
      <c r="I13636" s="68" t="str">
        <f>VLOOKUP(E13636,Refs!$P$2:$R$29,3,FALSE)</f>
        <v>Y56</v>
      </c>
      <c r="J13636" s="68" t="str">
        <f>VLOOKUP(E13636,Refs!$P$2:$S$29,4,FALSE)</f>
        <v>London</v>
      </c>
      <c r="K13636" s="28">
        <f t="shared" si="431"/>
        <v>1</v>
      </c>
    </row>
    <row r="13637" spans="1:11" x14ac:dyDescent="0.35">
      <c r="A13637" s="69">
        <f t="shared" si="432"/>
        <v>45901</v>
      </c>
      <c r="B13637" t="s">
        <v>925</v>
      </c>
      <c r="C13637" t="s">
        <v>272</v>
      </c>
      <c r="D13637" t="s">
        <v>891</v>
      </c>
      <c r="E13637" t="s">
        <v>316</v>
      </c>
      <c r="F13637" t="s">
        <v>317</v>
      </c>
      <c r="G13637" t="s">
        <v>140</v>
      </c>
      <c r="H13637">
        <v>0</v>
      </c>
      <c r="I13637" s="68" t="str">
        <f>VLOOKUP(E13637,Refs!$P$2:$R$29,3,FALSE)</f>
        <v>Y56</v>
      </c>
      <c r="J13637" s="68" t="str">
        <f>VLOOKUP(E13637,Refs!$P$2:$S$29,4,FALSE)</f>
        <v>London</v>
      </c>
      <c r="K13637" s="28" t="str">
        <f t="shared" si="431"/>
        <v/>
      </c>
    </row>
    <row r="13638" spans="1:11" x14ac:dyDescent="0.35">
      <c r="A13638" s="69">
        <f t="shared" si="432"/>
        <v>45901</v>
      </c>
      <c r="B13638" t="s">
        <v>925</v>
      </c>
      <c r="C13638" t="s">
        <v>272</v>
      </c>
      <c r="D13638" t="s">
        <v>891</v>
      </c>
      <c r="E13638" t="s">
        <v>316</v>
      </c>
      <c r="F13638" t="s">
        <v>317</v>
      </c>
      <c r="G13638" t="s">
        <v>728</v>
      </c>
      <c r="H13638">
        <v>0</v>
      </c>
      <c r="I13638" s="68" t="str">
        <f>VLOOKUP(E13638,Refs!$P$2:$R$29,3,FALSE)</f>
        <v>Y56</v>
      </c>
      <c r="J13638" s="68" t="str">
        <f>VLOOKUP(E13638,Refs!$P$2:$S$29,4,FALSE)</f>
        <v>London</v>
      </c>
      <c r="K13638" s="28" t="str">
        <f t="shared" si="431"/>
        <v/>
      </c>
    </row>
    <row r="13639" spans="1:11" x14ac:dyDescent="0.35">
      <c r="A13639" s="69">
        <f t="shared" si="432"/>
        <v>45901</v>
      </c>
      <c r="B13639" t="s">
        <v>925</v>
      </c>
      <c r="C13639" t="s">
        <v>272</v>
      </c>
      <c r="D13639" t="s">
        <v>891</v>
      </c>
      <c r="E13639" t="s">
        <v>316</v>
      </c>
      <c r="F13639" t="s">
        <v>317</v>
      </c>
      <c r="G13639" t="s">
        <v>727</v>
      </c>
      <c r="H13639">
        <v>0</v>
      </c>
      <c r="I13639" s="68" t="str">
        <f>VLOOKUP(E13639,Refs!$P$2:$R$29,3,FALSE)</f>
        <v>Y56</v>
      </c>
      <c r="J13639" s="68" t="str">
        <f>VLOOKUP(E13639,Refs!$P$2:$S$29,4,FALSE)</f>
        <v>London</v>
      </c>
      <c r="K13639" s="28" t="str">
        <f t="shared" si="431"/>
        <v/>
      </c>
    </row>
    <row r="13640" spans="1:11" x14ac:dyDescent="0.35">
      <c r="A13640" s="69">
        <f t="shared" si="432"/>
        <v>45901</v>
      </c>
      <c r="B13640" t="s">
        <v>925</v>
      </c>
      <c r="C13640" t="s">
        <v>272</v>
      </c>
      <c r="D13640" t="s">
        <v>891</v>
      </c>
      <c r="E13640" t="s">
        <v>316</v>
      </c>
      <c r="F13640" t="s">
        <v>317</v>
      </c>
      <c r="G13640" t="s">
        <v>730</v>
      </c>
      <c r="H13640">
        <v>0</v>
      </c>
      <c r="I13640" s="68" t="str">
        <f>VLOOKUP(E13640,Refs!$P$2:$R$29,3,FALSE)</f>
        <v>Y56</v>
      </c>
      <c r="J13640" s="68" t="str">
        <f>VLOOKUP(E13640,Refs!$P$2:$S$29,4,FALSE)</f>
        <v>London</v>
      </c>
      <c r="K13640" s="28" t="str">
        <f t="shared" si="431"/>
        <v/>
      </c>
    </row>
    <row r="13641" spans="1:11" x14ac:dyDescent="0.35">
      <c r="A13641" s="69">
        <f t="shared" si="432"/>
        <v>45901</v>
      </c>
      <c r="B13641" t="s">
        <v>925</v>
      </c>
      <c r="C13641" t="s">
        <v>272</v>
      </c>
      <c r="D13641" t="s">
        <v>891</v>
      </c>
      <c r="E13641" t="s">
        <v>316</v>
      </c>
      <c r="F13641" t="s">
        <v>317</v>
      </c>
      <c r="G13641" t="s">
        <v>729</v>
      </c>
      <c r="H13641">
        <v>0</v>
      </c>
      <c r="I13641" s="68" t="str">
        <f>VLOOKUP(E13641,Refs!$P$2:$R$29,3,FALSE)</f>
        <v>Y56</v>
      </c>
      <c r="J13641" s="68" t="str">
        <f>VLOOKUP(E13641,Refs!$P$2:$S$29,4,FALSE)</f>
        <v>London</v>
      </c>
      <c r="K13641" s="28" t="str">
        <f t="shared" si="431"/>
        <v/>
      </c>
    </row>
    <row r="13642" spans="1:11" x14ac:dyDescent="0.35">
      <c r="A13642" s="69">
        <f t="shared" si="432"/>
        <v>45901</v>
      </c>
      <c r="B13642" t="s">
        <v>925</v>
      </c>
      <c r="C13642" t="s">
        <v>272</v>
      </c>
      <c r="D13642" t="s">
        <v>891</v>
      </c>
      <c r="E13642" t="s">
        <v>318</v>
      </c>
      <c r="F13642" t="s">
        <v>319</v>
      </c>
      <c r="G13642" t="s">
        <v>10</v>
      </c>
      <c r="H13642">
        <v>42673</v>
      </c>
      <c r="I13642" s="68" t="str">
        <f>VLOOKUP(E13642,Refs!$P$2:$R$29,3,FALSE)</f>
        <v>Y56</v>
      </c>
      <c r="J13642" s="68" t="str">
        <f>VLOOKUP(E13642,Refs!$P$2:$S$29,4,FALSE)</f>
        <v>London</v>
      </c>
      <c r="K13642" s="28">
        <f t="shared" si="431"/>
        <v>42673</v>
      </c>
    </row>
    <row r="13643" spans="1:11" x14ac:dyDescent="0.35">
      <c r="A13643" s="69">
        <f t="shared" si="432"/>
        <v>45901</v>
      </c>
      <c r="B13643" t="s">
        <v>925</v>
      </c>
      <c r="C13643" t="s">
        <v>272</v>
      </c>
      <c r="D13643" t="s">
        <v>891</v>
      </c>
      <c r="E13643" t="s">
        <v>318</v>
      </c>
      <c r="F13643" t="s">
        <v>319</v>
      </c>
      <c r="G13643" t="s">
        <v>69</v>
      </c>
      <c r="H13643">
        <v>5513</v>
      </c>
      <c r="I13643" s="68" t="str">
        <f>VLOOKUP(E13643,Refs!$P$2:$R$29,3,FALSE)</f>
        <v>Y56</v>
      </c>
      <c r="J13643" s="68" t="str">
        <f>VLOOKUP(E13643,Refs!$P$2:$S$29,4,FALSE)</f>
        <v>London</v>
      </c>
      <c r="K13643" s="28">
        <f t="shared" si="431"/>
        <v>5513</v>
      </c>
    </row>
    <row r="13644" spans="1:11" x14ac:dyDescent="0.35">
      <c r="A13644" s="69">
        <f t="shared" si="432"/>
        <v>45901</v>
      </c>
      <c r="B13644" t="s">
        <v>925</v>
      </c>
      <c r="C13644" t="s">
        <v>272</v>
      </c>
      <c r="D13644" t="s">
        <v>891</v>
      </c>
      <c r="E13644" t="s">
        <v>318</v>
      </c>
      <c r="F13644" t="s">
        <v>319</v>
      </c>
      <c r="G13644" t="s">
        <v>20</v>
      </c>
      <c r="H13644">
        <v>40642</v>
      </c>
      <c r="I13644" s="68" t="str">
        <f>VLOOKUP(E13644,Refs!$P$2:$R$29,3,FALSE)</f>
        <v>Y56</v>
      </c>
      <c r="J13644" s="68" t="str">
        <f>VLOOKUP(E13644,Refs!$P$2:$S$29,4,FALSE)</f>
        <v>London</v>
      </c>
      <c r="K13644" s="28">
        <f t="shared" si="431"/>
        <v>40642</v>
      </c>
    </row>
    <row r="13645" spans="1:11" x14ac:dyDescent="0.35">
      <c r="A13645" s="69">
        <f t="shared" si="432"/>
        <v>45901</v>
      </c>
      <c r="B13645" t="s">
        <v>925</v>
      </c>
      <c r="C13645" t="s">
        <v>272</v>
      </c>
      <c r="D13645" t="s">
        <v>891</v>
      </c>
      <c r="E13645" t="s">
        <v>318</v>
      </c>
      <c r="F13645" t="s">
        <v>319</v>
      </c>
      <c r="G13645" t="s">
        <v>23</v>
      </c>
      <c r="H13645">
        <v>35768</v>
      </c>
      <c r="I13645" s="68" t="str">
        <f>VLOOKUP(E13645,Refs!$P$2:$R$29,3,FALSE)</f>
        <v>Y56</v>
      </c>
      <c r="J13645" s="68" t="str">
        <f>VLOOKUP(E13645,Refs!$P$2:$S$29,4,FALSE)</f>
        <v>London</v>
      </c>
      <c r="K13645" s="28">
        <f t="shared" si="431"/>
        <v>35768</v>
      </c>
    </row>
    <row r="13646" spans="1:11" x14ac:dyDescent="0.35">
      <c r="A13646" s="69">
        <f t="shared" si="432"/>
        <v>45901</v>
      </c>
      <c r="B13646" t="s">
        <v>925</v>
      </c>
      <c r="C13646" t="s">
        <v>272</v>
      </c>
      <c r="D13646" t="s">
        <v>891</v>
      </c>
      <c r="E13646" t="s">
        <v>318</v>
      </c>
      <c r="F13646" t="s">
        <v>319</v>
      </c>
      <c r="G13646" t="s">
        <v>19</v>
      </c>
      <c r="H13646">
        <v>774</v>
      </c>
      <c r="I13646" s="68" t="str">
        <f>VLOOKUP(E13646,Refs!$P$2:$R$29,3,FALSE)</f>
        <v>Y56</v>
      </c>
      <c r="J13646" s="68" t="str">
        <f>VLOOKUP(E13646,Refs!$P$2:$S$29,4,FALSE)</f>
        <v>London</v>
      </c>
      <c r="K13646" s="28">
        <f t="shared" si="431"/>
        <v>774</v>
      </c>
    </row>
    <row r="13647" spans="1:11" x14ac:dyDescent="0.35">
      <c r="A13647" s="69">
        <f t="shared" si="432"/>
        <v>45901</v>
      </c>
      <c r="B13647" t="s">
        <v>925</v>
      </c>
      <c r="C13647" t="s">
        <v>272</v>
      </c>
      <c r="D13647" t="s">
        <v>891</v>
      </c>
      <c r="E13647" t="s">
        <v>318</v>
      </c>
      <c r="F13647" t="s">
        <v>319</v>
      </c>
      <c r="G13647" t="s">
        <v>21</v>
      </c>
      <c r="H13647">
        <v>1191156</v>
      </c>
      <c r="I13647" s="68" t="str">
        <f>VLOOKUP(E13647,Refs!$P$2:$R$29,3,FALSE)</f>
        <v>Y56</v>
      </c>
      <c r="J13647" s="68" t="str">
        <f>VLOOKUP(E13647,Refs!$P$2:$S$29,4,FALSE)</f>
        <v>London</v>
      </c>
      <c r="K13647" s="28">
        <f t="shared" si="431"/>
        <v>1191156</v>
      </c>
    </row>
    <row r="13648" spans="1:11" x14ac:dyDescent="0.35">
      <c r="A13648" s="69">
        <f t="shared" si="432"/>
        <v>45901</v>
      </c>
      <c r="B13648" t="s">
        <v>925</v>
      </c>
      <c r="C13648" t="s">
        <v>272</v>
      </c>
      <c r="D13648" t="s">
        <v>891</v>
      </c>
      <c r="E13648" t="s">
        <v>318</v>
      </c>
      <c r="F13648" t="s">
        <v>319</v>
      </c>
      <c r="G13648" t="s">
        <v>70</v>
      </c>
      <c r="H13648">
        <v>176</v>
      </c>
      <c r="I13648" s="68" t="str">
        <f>VLOOKUP(E13648,Refs!$P$2:$R$29,3,FALSE)</f>
        <v>Y56</v>
      </c>
      <c r="J13648" s="68" t="str">
        <f>VLOOKUP(E13648,Refs!$P$2:$S$29,4,FALSE)</f>
        <v>London</v>
      </c>
      <c r="K13648" s="28">
        <f t="shared" si="431"/>
        <v>176</v>
      </c>
    </row>
    <row r="13649" spans="1:11" x14ac:dyDescent="0.35">
      <c r="A13649" s="69">
        <f t="shared" si="432"/>
        <v>45901</v>
      </c>
      <c r="B13649" t="s">
        <v>925</v>
      </c>
      <c r="C13649" t="s">
        <v>272</v>
      </c>
      <c r="D13649" t="s">
        <v>891</v>
      </c>
      <c r="E13649" t="s">
        <v>318</v>
      </c>
      <c r="F13649" t="s">
        <v>319</v>
      </c>
      <c r="G13649" t="s">
        <v>71</v>
      </c>
      <c r="H13649">
        <v>395</v>
      </c>
      <c r="I13649" s="68" t="str">
        <f>VLOOKUP(E13649,Refs!$P$2:$R$29,3,FALSE)</f>
        <v>Y56</v>
      </c>
      <c r="J13649" s="68" t="str">
        <f>VLOOKUP(E13649,Refs!$P$2:$S$29,4,FALSE)</f>
        <v>London</v>
      </c>
      <c r="K13649" s="28">
        <f t="shared" si="431"/>
        <v>395</v>
      </c>
    </row>
    <row r="13650" spans="1:11" x14ac:dyDescent="0.35">
      <c r="A13650" s="69">
        <f t="shared" si="432"/>
        <v>45901</v>
      </c>
      <c r="B13650" t="s">
        <v>925</v>
      </c>
      <c r="C13650" t="s">
        <v>272</v>
      </c>
      <c r="D13650" t="s">
        <v>891</v>
      </c>
      <c r="E13650" t="s">
        <v>318</v>
      </c>
      <c r="F13650" t="s">
        <v>319</v>
      </c>
      <c r="G13650" t="s">
        <v>72</v>
      </c>
      <c r="H13650">
        <v>107393</v>
      </c>
      <c r="I13650" s="68" t="str">
        <f>VLOOKUP(E13650,Refs!$P$2:$R$29,3,FALSE)</f>
        <v>Y56</v>
      </c>
      <c r="J13650" s="68" t="str">
        <f>VLOOKUP(E13650,Refs!$P$2:$S$29,4,FALSE)</f>
        <v>London</v>
      </c>
      <c r="K13650" s="28">
        <f t="shared" si="431"/>
        <v>107393</v>
      </c>
    </row>
    <row r="13651" spans="1:11" x14ac:dyDescent="0.35">
      <c r="A13651" s="69">
        <f t="shared" si="432"/>
        <v>45901</v>
      </c>
      <c r="B13651" t="s">
        <v>925</v>
      </c>
      <c r="C13651" t="s">
        <v>272</v>
      </c>
      <c r="D13651" t="s">
        <v>891</v>
      </c>
      <c r="E13651" t="s">
        <v>318</v>
      </c>
      <c r="F13651" t="s">
        <v>319</v>
      </c>
      <c r="G13651" t="s">
        <v>73</v>
      </c>
      <c r="H13651">
        <v>8180</v>
      </c>
      <c r="I13651" s="68" t="str">
        <f>VLOOKUP(E13651,Refs!$P$2:$R$29,3,FALSE)</f>
        <v>Y56</v>
      </c>
      <c r="J13651" s="68" t="str">
        <f>VLOOKUP(E13651,Refs!$P$2:$S$29,4,FALSE)</f>
        <v>London</v>
      </c>
      <c r="K13651" s="28">
        <f t="shared" si="431"/>
        <v>8180</v>
      </c>
    </row>
    <row r="13652" spans="1:11" x14ac:dyDescent="0.35">
      <c r="A13652" s="69">
        <f t="shared" si="432"/>
        <v>45901</v>
      </c>
      <c r="B13652" t="s">
        <v>925</v>
      </c>
      <c r="C13652" t="s">
        <v>272</v>
      </c>
      <c r="D13652" t="s">
        <v>891</v>
      </c>
      <c r="E13652" t="s">
        <v>318</v>
      </c>
      <c r="F13652" t="s">
        <v>319</v>
      </c>
      <c r="G13652" t="s">
        <v>74</v>
      </c>
      <c r="H13652">
        <v>44722107</v>
      </c>
      <c r="I13652" s="68" t="str">
        <f>VLOOKUP(E13652,Refs!$P$2:$R$29,3,FALSE)</f>
        <v>Y56</v>
      </c>
      <c r="J13652" s="68" t="str">
        <f>VLOOKUP(E13652,Refs!$P$2:$S$29,4,FALSE)</f>
        <v>London</v>
      </c>
      <c r="K13652" s="28">
        <f t="shared" si="431"/>
        <v>44722107</v>
      </c>
    </row>
    <row r="13653" spans="1:11" x14ac:dyDescent="0.35">
      <c r="A13653" s="69">
        <f t="shared" si="432"/>
        <v>45901</v>
      </c>
      <c r="B13653" t="s">
        <v>925</v>
      </c>
      <c r="C13653" t="s">
        <v>272</v>
      </c>
      <c r="D13653" t="s">
        <v>891</v>
      </c>
      <c r="E13653" t="s">
        <v>318</v>
      </c>
      <c r="F13653" t="s">
        <v>319</v>
      </c>
      <c r="G13653" t="s">
        <v>26</v>
      </c>
      <c r="H13653">
        <v>36431</v>
      </c>
      <c r="I13653" s="68" t="str">
        <f>VLOOKUP(E13653,Refs!$P$2:$R$29,3,FALSE)</f>
        <v>Y56</v>
      </c>
      <c r="J13653" s="68" t="str">
        <f>VLOOKUP(E13653,Refs!$P$2:$S$29,4,FALSE)</f>
        <v>London</v>
      </c>
      <c r="K13653" s="28">
        <f t="shared" si="431"/>
        <v>36431</v>
      </c>
    </row>
    <row r="13654" spans="1:11" x14ac:dyDescent="0.35">
      <c r="A13654" s="69">
        <f t="shared" si="432"/>
        <v>45901</v>
      </c>
      <c r="B13654" t="s">
        <v>925</v>
      </c>
      <c r="C13654" t="s">
        <v>272</v>
      </c>
      <c r="D13654" t="s">
        <v>891</v>
      </c>
      <c r="E13654" t="s">
        <v>318</v>
      </c>
      <c r="F13654" t="s">
        <v>319</v>
      </c>
      <c r="G13654" t="s">
        <v>75</v>
      </c>
      <c r="H13654">
        <v>1345</v>
      </c>
      <c r="I13654" s="68" t="str">
        <f>VLOOKUP(E13654,Refs!$P$2:$R$29,3,FALSE)</f>
        <v>Y56</v>
      </c>
      <c r="J13654" s="68" t="str">
        <f>VLOOKUP(E13654,Refs!$P$2:$S$29,4,FALSE)</f>
        <v>London</v>
      </c>
      <c r="K13654" s="28">
        <f t="shared" si="431"/>
        <v>1345</v>
      </c>
    </row>
    <row r="13655" spans="1:11" x14ac:dyDescent="0.35">
      <c r="A13655" s="69">
        <f t="shared" si="432"/>
        <v>45901</v>
      </c>
      <c r="B13655" t="s">
        <v>925</v>
      </c>
      <c r="C13655" t="s">
        <v>272</v>
      </c>
      <c r="D13655" t="s">
        <v>891</v>
      </c>
      <c r="E13655" t="s">
        <v>318</v>
      </c>
      <c r="F13655" t="s">
        <v>319</v>
      </c>
      <c r="G13655" t="s">
        <v>76</v>
      </c>
      <c r="H13655">
        <v>18333</v>
      </c>
      <c r="I13655" s="68" t="str">
        <f>VLOOKUP(E13655,Refs!$P$2:$R$29,3,FALSE)</f>
        <v>Y56</v>
      </c>
      <c r="J13655" s="68" t="str">
        <f>VLOOKUP(E13655,Refs!$P$2:$S$29,4,FALSE)</f>
        <v>London</v>
      </c>
      <c r="K13655" s="28">
        <f t="shared" si="431"/>
        <v>18333</v>
      </c>
    </row>
    <row r="13656" spans="1:11" x14ac:dyDescent="0.35">
      <c r="A13656" s="69">
        <f t="shared" si="432"/>
        <v>45901</v>
      </c>
      <c r="B13656" t="s">
        <v>925</v>
      </c>
      <c r="C13656" t="s">
        <v>272</v>
      </c>
      <c r="D13656" t="s">
        <v>891</v>
      </c>
      <c r="E13656" t="s">
        <v>318</v>
      </c>
      <c r="F13656" t="s">
        <v>319</v>
      </c>
      <c r="G13656" t="s">
        <v>77</v>
      </c>
      <c r="H13656">
        <v>6122</v>
      </c>
      <c r="I13656" s="68" t="str">
        <f>VLOOKUP(E13656,Refs!$P$2:$R$29,3,FALSE)</f>
        <v>Y56</v>
      </c>
      <c r="J13656" s="68" t="str">
        <f>VLOOKUP(E13656,Refs!$P$2:$S$29,4,FALSE)</f>
        <v>London</v>
      </c>
      <c r="K13656" s="28">
        <f t="shared" si="431"/>
        <v>6122</v>
      </c>
    </row>
    <row r="13657" spans="1:11" x14ac:dyDescent="0.35">
      <c r="A13657" s="69">
        <f t="shared" si="432"/>
        <v>45901</v>
      </c>
      <c r="B13657" t="s">
        <v>925</v>
      </c>
      <c r="C13657" t="s">
        <v>272</v>
      </c>
      <c r="D13657" t="s">
        <v>891</v>
      </c>
      <c r="E13657" t="s">
        <v>318</v>
      </c>
      <c r="F13657" t="s">
        <v>319</v>
      </c>
      <c r="G13657" t="s">
        <v>78</v>
      </c>
      <c r="H13657">
        <v>9560</v>
      </c>
      <c r="I13657" s="68" t="str">
        <f>VLOOKUP(E13657,Refs!$P$2:$R$29,3,FALSE)</f>
        <v>Y56</v>
      </c>
      <c r="J13657" s="68" t="str">
        <f>VLOOKUP(E13657,Refs!$P$2:$S$29,4,FALSE)</f>
        <v>London</v>
      </c>
      <c r="K13657" s="28">
        <f t="shared" si="431"/>
        <v>9560</v>
      </c>
    </row>
    <row r="13658" spans="1:11" x14ac:dyDescent="0.35">
      <c r="A13658" s="69">
        <f t="shared" si="432"/>
        <v>45901</v>
      </c>
      <c r="B13658" t="s">
        <v>925</v>
      </c>
      <c r="C13658" t="s">
        <v>272</v>
      </c>
      <c r="D13658" t="s">
        <v>891</v>
      </c>
      <c r="E13658" t="s">
        <v>318</v>
      </c>
      <c r="F13658" t="s">
        <v>319</v>
      </c>
      <c r="G13658" t="s">
        <v>79</v>
      </c>
      <c r="H13658">
        <v>1071</v>
      </c>
      <c r="I13658" s="68" t="str">
        <f>VLOOKUP(E13658,Refs!$P$2:$R$29,3,FALSE)</f>
        <v>Y56</v>
      </c>
      <c r="J13658" s="68" t="str">
        <f>VLOOKUP(E13658,Refs!$P$2:$S$29,4,FALSE)</f>
        <v>London</v>
      </c>
      <c r="K13658" s="28">
        <f t="shared" si="431"/>
        <v>1071</v>
      </c>
    </row>
    <row r="13659" spans="1:11" x14ac:dyDescent="0.35">
      <c r="A13659" s="69">
        <f t="shared" si="432"/>
        <v>45901</v>
      </c>
      <c r="B13659" t="s">
        <v>925</v>
      </c>
      <c r="C13659" t="s">
        <v>272</v>
      </c>
      <c r="D13659" t="s">
        <v>891</v>
      </c>
      <c r="E13659" t="s">
        <v>318</v>
      </c>
      <c r="F13659" t="s">
        <v>319</v>
      </c>
      <c r="G13659" t="s">
        <v>25</v>
      </c>
      <c r="H13659">
        <v>15697</v>
      </c>
      <c r="I13659" s="68" t="str">
        <f>VLOOKUP(E13659,Refs!$P$2:$R$29,3,FALSE)</f>
        <v>Y56</v>
      </c>
      <c r="J13659" s="68" t="str">
        <f>VLOOKUP(E13659,Refs!$P$2:$S$29,4,FALSE)</f>
        <v>London</v>
      </c>
      <c r="K13659" s="28">
        <f t="shared" si="431"/>
        <v>15697</v>
      </c>
    </row>
    <row r="13660" spans="1:11" x14ac:dyDescent="0.35">
      <c r="A13660" s="69">
        <f t="shared" si="432"/>
        <v>45901</v>
      </c>
      <c r="B13660" t="s">
        <v>925</v>
      </c>
      <c r="C13660" t="s">
        <v>272</v>
      </c>
      <c r="D13660" t="s">
        <v>891</v>
      </c>
      <c r="E13660" t="s">
        <v>318</v>
      </c>
      <c r="F13660" t="s">
        <v>319</v>
      </c>
      <c r="G13660" t="s">
        <v>80</v>
      </c>
      <c r="H13660">
        <v>26</v>
      </c>
      <c r="I13660" s="68" t="str">
        <f>VLOOKUP(E13660,Refs!$P$2:$R$29,3,FALSE)</f>
        <v>Y56</v>
      </c>
      <c r="J13660" s="68" t="str">
        <f>VLOOKUP(E13660,Refs!$P$2:$S$29,4,FALSE)</f>
        <v>London</v>
      </c>
      <c r="K13660" s="28">
        <f t="shared" si="431"/>
        <v>26</v>
      </c>
    </row>
    <row r="13661" spans="1:11" x14ac:dyDescent="0.35">
      <c r="A13661" s="69">
        <f t="shared" si="432"/>
        <v>45901</v>
      </c>
      <c r="B13661" t="s">
        <v>925</v>
      </c>
      <c r="C13661" t="s">
        <v>272</v>
      </c>
      <c r="D13661" t="s">
        <v>891</v>
      </c>
      <c r="E13661" t="s">
        <v>318</v>
      </c>
      <c r="F13661" t="s">
        <v>319</v>
      </c>
      <c r="G13661" t="s">
        <v>81</v>
      </c>
      <c r="H13661">
        <v>6433</v>
      </c>
      <c r="I13661" s="68" t="str">
        <f>VLOOKUP(E13661,Refs!$P$2:$R$29,3,FALSE)</f>
        <v>Y56</v>
      </c>
      <c r="J13661" s="68" t="str">
        <f>VLOOKUP(E13661,Refs!$P$2:$S$29,4,FALSE)</f>
        <v>London</v>
      </c>
      <c r="K13661" s="28">
        <f t="shared" si="431"/>
        <v>6433</v>
      </c>
    </row>
    <row r="13662" spans="1:11" x14ac:dyDescent="0.35">
      <c r="A13662" s="69">
        <f t="shared" si="432"/>
        <v>45901</v>
      </c>
      <c r="B13662" t="s">
        <v>925</v>
      </c>
      <c r="C13662" t="s">
        <v>272</v>
      </c>
      <c r="D13662" t="s">
        <v>891</v>
      </c>
      <c r="E13662" t="s">
        <v>318</v>
      </c>
      <c r="F13662" t="s">
        <v>319</v>
      </c>
      <c r="G13662" t="s">
        <v>82</v>
      </c>
      <c r="H13662">
        <v>1737</v>
      </c>
      <c r="I13662" s="68" t="str">
        <f>VLOOKUP(E13662,Refs!$P$2:$R$29,3,FALSE)</f>
        <v>Y56</v>
      </c>
      <c r="J13662" s="68" t="str">
        <f>VLOOKUP(E13662,Refs!$P$2:$S$29,4,FALSE)</f>
        <v>London</v>
      </c>
      <c r="K13662" s="28">
        <f t="shared" si="431"/>
        <v>1737</v>
      </c>
    </row>
    <row r="13663" spans="1:11" x14ac:dyDescent="0.35">
      <c r="A13663" s="69">
        <f t="shared" si="432"/>
        <v>45901</v>
      </c>
      <c r="B13663" t="s">
        <v>925</v>
      </c>
      <c r="C13663" t="s">
        <v>272</v>
      </c>
      <c r="D13663" t="s">
        <v>891</v>
      </c>
      <c r="E13663" t="s">
        <v>318</v>
      </c>
      <c r="F13663" t="s">
        <v>319</v>
      </c>
      <c r="G13663" t="s">
        <v>83</v>
      </c>
      <c r="H13663">
        <v>5073</v>
      </c>
      <c r="I13663" s="68" t="str">
        <f>VLOOKUP(E13663,Refs!$P$2:$R$29,3,FALSE)</f>
        <v>Y56</v>
      </c>
      <c r="J13663" s="68" t="str">
        <f>VLOOKUP(E13663,Refs!$P$2:$S$29,4,FALSE)</f>
        <v>London</v>
      </c>
      <c r="K13663" s="28">
        <f t="shared" si="431"/>
        <v>5073</v>
      </c>
    </row>
    <row r="13664" spans="1:11" x14ac:dyDescent="0.35">
      <c r="A13664" s="69">
        <f t="shared" si="432"/>
        <v>45901</v>
      </c>
      <c r="B13664" t="s">
        <v>925</v>
      </c>
      <c r="C13664" t="s">
        <v>272</v>
      </c>
      <c r="D13664" t="s">
        <v>891</v>
      </c>
      <c r="E13664" t="s">
        <v>318</v>
      </c>
      <c r="F13664" t="s">
        <v>319</v>
      </c>
      <c r="G13664" t="s">
        <v>84</v>
      </c>
      <c r="H13664">
        <v>17789</v>
      </c>
      <c r="I13664" s="68" t="str">
        <f>VLOOKUP(E13664,Refs!$P$2:$R$29,3,FALSE)</f>
        <v>Y56</v>
      </c>
      <c r="J13664" s="68" t="str">
        <f>VLOOKUP(E13664,Refs!$P$2:$S$29,4,FALSE)</f>
        <v>London</v>
      </c>
      <c r="K13664" s="28">
        <f t="shared" si="431"/>
        <v>17789</v>
      </c>
    </row>
    <row r="13665" spans="1:11" x14ac:dyDescent="0.35">
      <c r="A13665" s="69">
        <f t="shared" si="432"/>
        <v>45901</v>
      </c>
      <c r="B13665" t="s">
        <v>925</v>
      </c>
      <c r="C13665" t="s">
        <v>272</v>
      </c>
      <c r="D13665" t="s">
        <v>891</v>
      </c>
      <c r="E13665" t="s">
        <v>318</v>
      </c>
      <c r="F13665" t="s">
        <v>319</v>
      </c>
      <c r="G13665" t="s">
        <v>85</v>
      </c>
      <c r="H13665">
        <v>1663</v>
      </c>
      <c r="I13665" s="68" t="str">
        <f>VLOOKUP(E13665,Refs!$P$2:$R$29,3,FALSE)</f>
        <v>Y56</v>
      </c>
      <c r="J13665" s="68" t="str">
        <f>VLOOKUP(E13665,Refs!$P$2:$S$29,4,FALSE)</f>
        <v>London</v>
      </c>
      <c r="K13665" s="28">
        <f t="shared" si="431"/>
        <v>1663</v>
      </c>
    </row>
    <row r="13666" spans="1:11" x14ac:dyDescent="0.35">
      <c r="A13666" s="69">
        <f t="shared" si="432"/>
        <v>45901</v>
      </c>
      <c r="B13666" t="s">
        <v>925</v>
      </c>
      <c r="C13666" t="s">
        <v>272</v>
      </c>
      <c r="D13666" t="s">
        <v>891</v>
      </c>
      <c r="E13666" t="s">
        <v>318</v>
      </c>
      <c r="F13666" t="s">
        <v>319</v>
      </c>
      <c r="G13666" t="s">
        <v>86</v>
      </c>
      <c r="H13666">
        <v>1049</v>
      </c>
      <c r="I13666" s="68" t="str">
        <f>VLOOKUP(E13666,Refs!$P$2:$R$29,3,FALSE)</f>
        <v>Y56</v>
      </c>
      <c r="J13666" s="68" t="str">
        <f>VLOOKUP(E13666,Refs!$P$2:$S$29,4,FALSE)</f>
        <v>London</v>
      </c>
      <c r="K13666" s="28">
        <f t="shared" ref="K13666:K13729" si="433">IF(OR(H13666="NULL",H13666=0,H13666=""),"",H13666)</f>
        <v>1049</v>
      </c>
    </row>
    <row r="13667" spans="1:11" x14ac:dyDescent="0.35">
      <c r="A13667" s="69">
        <f t="shared" si="432"/>
        <v>45901</v>
      </c>
      <c r="B13667" t="s">
        <v>925</v>
      </c>
      <c r="C13667" t="s">
        <v>272</v>
      </c>
      <c r="D13667" t="s">
        <v>891</v>
      </c>
      <c r="E13667" t="s">
        <v>318</v>
      </c>
      <c r="F13667" t="s">
        <v>319</v>
      </c>
      <c r="G13667" t="s">
        <v>87</v>
      </c>
      <c r="H13667">
        <v>7378</v>
      </c>
      <c r="I13667" s="68" t="str">
        <f>VLOOKUP(E13667,Refs!$P$2:$R$29,3,FALSE)</f>
        <v>Y56</v>
      </c>
      <c r="J13667" s="68" t="str">
        <f>VLOOKUP(E13667,Refs!$P$2:$S$29,4,FALSE)</f>
        <v>London</v>
      </c>
      <c r="K13667" s="28">
        <f t="shared" si="433"/>
        <v>7378</v>
      </c>
    </row>
    <row r="13668" spans="1:11" x14ac:dyDescent="0.35">
      <c r="A13668" s="69">
        <f t="shared" si="432"/>
        <v>45901</v>
      </c>
      <c r="B13668" t="s">
        <v>925</v>
      </c>
      <c r="C13668" t="s">
        <v>272</v>
      </c>
      <c r="D13668" t="s">
        <v>891</v>
      </c>
      <c r="E13668" t="s">
        <v>318</v>
      </c>
      <c r="F13668" t="s">
        <v>319</v>
      </c>
      <c r="G13668" t="s">
        <v>88</v>
      </c>
      <c r="H13668">
        <v>32085</v>
      </c>
      <c r="I13668" s="68" t="str">
        <f>VLOOKUP(E13668,Refs!$P$2:$R$29,3,FALSE)</f>
        <v>Y56</v>
      </c>
      <c r="J13668" s="68" t="str">
        <f>VLOOKUP(E13668,Refs!$P$2:$S$29,4,FALSE)</f>
        <v>London</v>
      </c>
      <c r="K13668" s="28">
        <f t="shared" si="433"/>
        <v>32085</v>
      </c>
    </row>
    <row r="13669" spans="1:11" x14ac:dyDescent="0.35">
      <c r="A13669" s="69">
        <f t="shared" si="432"/>
        <v>45901</v>
      </c>
      <c r="B13669" t="s">
        <v>925</v>
      </c>
      <c r="C13669" t="s">
        <v>272</v>
      </c>
      <c r="D13669" t="s">
        <v>891</v>
      </c>
      <c r="E13669" t="s">
        <v>318</v>
      </c>
      <c r="F13669" t="s">
        <v>319</v>
      </c>
      <c r="G13669" t="s">
        <v>89</v>
      </c>
      <c r="H13669">
        <v>35816</v>
      </c>
      <c r="I13669" s="68" t="str">
        <f>VLOOKUP(E13669,Refs!$P$2:$R$29,3,FALSE)</f>
        <v>Y56</v>
      </c>
      <c r="J13669" s="68" t="str">
        <f>VLOOKUP(E13669,Refs!$P$2:$S$29,4,FALSE)</f>
        <v>London</v>
      </c>
      <c r="K13669" s="28">
        <f t="shared" si="433"/>
        <v>35816</v>
      </c>
    </row>
    <row r="13670" spans="1:11" x14ac:dyDescent="0.35">
      <c r="A13670" s="69">
        <f t="shared" si="432"/>
        <v>45901</v>
      </c>
      <c r="B13670" t="s">
        <v>925</v>
      </c>
      <c r="C13670" t="s">
        <v>272</v>
      </c>
      <c r="D13670" t="s">
        <v>891</v>
      </c>
      <c r="E13670" t="s">
        <v>318</v>
      </c>
      <c r="F13670" t="s">
        <v>319</v>
      </c>
      <c r="G13670" t="s">
        <v>27</v>
      </c>
      <c r="H13670">
        <v>3986</v>
      </c>
      <c r="I13670" s="68" t="str">
        <f>VLOOKUP(E13670,Refs!$P$2:$R$29,3,FALSE)</f>
        <v>Y56</v>
      </c>
      <c r="J13670" s="68" t="str">
        <f>VLOOKUP(E13670,Refs!$P$2:$S$29,4,FALSE)</f>
        <v>London</v>
      </c>
      <c r="K13670" s="28">
        <f t="shared" si="433"/>
        <v>3986</v>
      </c>
    </row>
    <row r="13671" spans="1:11" x14ac:dyDescent="0.35">
      <c r="A13671" s="69">
        <f t="shared" si="432"/>
        <v>45901</v>
      </c>
      <c r="B13671" t="s">
        <v>925</v>
      </c>
      <c r="C13671" t="s">
        <v>272</v>
      </c>
      <c r="D13671" t="s">
        <v>891</v>
      </c>
      <c r="E13671" t="s">
        <v>318</v>
      </c>
      <c r="F13671" t="s">
        <v>319</v>
      </c>
      <c r="G13671" t="s">
        <v>29</v>
      </c>
      <c r="H13671">
        <v>4441</v>
      </c>
      <c r="I13671" s="68" t="str">
        <f>VLOOKUP(E13671,Refs!$P$2:$R$29,3,FALSE)</f>
        <v>Y56</v>
      </c>
      <c r="J13671" s="68" t="str">
        <f>VLOOKUP(E13671,Refs!$P$2:$S$29,4,FALSE)</f>
        <v>London</v>
      </c>
      <c r="K13671" s="28">
        <f t="shared" si="433"/>
        <v>4441</v>
      </c>
    </row>
    <row r="13672" spans="1:11" x14ac:dyDescent="0.35">
      <c r="A13672" s="69">
        <f t="shared" si="432"/>
        <v>45901</v>
      </c>
      <c r="B13672" t="s">
        <v>925</v>
      </c>
      <c r="C13672" t="s">
        <v>272</v>
      </c>
      <c r="D13672" t="s">
        <v>891</v>
      </c>
      <c r="E13672" t="s">
        <v>318</v>
      </c>
      <c r="F13672" t="s">
        <v>319</v>
      </c>
      <c r="G13672" t="s">
        <v>90</v>
      </c>
      <c r="H13672">
        <v>3748</v>
      </c>
      <c r="I13672" s="68" t="str">
        <f>VLOOKUP(E13672,Refs!$P$2:$R$29,3,FALSE)</f>
        <v>Y56</v>
      </c>
      <c r="J13672" s="68" t="str">
        <f>VLOOKUP(E13672,Refs!$P$2:$S$29,4,FALSE)</f>
        <v>London</v>
      </c>
      <c r="K13672" s="28">
        <f t="shared" si="433"/>
        <v>3748</v>
      </c>
    </row>
    <row r="13673" spans="1:11" x14ac:dyDescent="0.35">
      <c r="A13673" s="69">
        <f t="shared" si="432"/>
        <v>45901</v>
      </c>
      <c r="B13673" t="s">
        <v>925</v>
      </c>
      <c r="C13673" t="s">
        <v>272</v>
      </c>
      <c r="D13673" t="s">
        <v>891</v>
      </c>
      <c r="E13673" t="s">
        <v>318</v>
      </c>
      <c r="F13673" t="s">
        <v>319</v>
      </c>
      <c r="G13673" t="s">
        <v>91</v>
      </c>
      <c r="H13673">
        <v>30</v>
      </c>
      <c r="I13673" s="68" t="str">
        <f>VLOOKUP(E13673,Refs!$P$2:$R$29,3,FALSE)</f>
        <v>Y56</v>
      </c>
      <c r="J13673" s="68" t="str">
        <f>VLOOKUP(E13673,Refs!$P$2:$S$29,4,FALSE)</f>
        <v>London</v>
      </c>
      <c r="K13673" s="28">
        <f t="shared" si="433"/>
        <v>30</v>
      </c>
    </row>
    <row r="13674" spans="1:11" x14ac:dyDescent="0.35">
      <c r="A13674" s="69">
        <f t="shared" si="432"/>
        <v>45901</v>
      </c>
      <c r="B13674" t="s">
        <v>925</v>
      </c>
      <c r="C13674" t="s">
        <v>272</v>
      </c>
      <c r="D13674" t="s">
        <v>891</v>
      </c>
      <c r="E13674" t="s">
        <v>318</v>
      </c>
      <c r="F13674" t="s">
        <v>319</v>
      </c>
      <c r="G13674" t="s">
        <v>92</v>
      </c>
      <c r="H13674">
        <v>3001</v>
      </c>
      <c r="I13674" s="68" t="str">
        <f>VLOOKUP(E13674,Refs!$P$2:$R$29,3,FALSE)</f>
        <v>Y56</v>
      </c>
      <c r="J13674" s="68" t="str">
        <f>VLOOKUP(E13674,Refs!$P$2:$S$29,4,FALSE)</f>
        <v>London</v>
      </c>
      <c r="K13674" s="28">
        <f t="shared" si="433"/>
        <v>3001</v>
      </c>
    </row>
    <row r="13675" spans="1:11" x14ac:dyDescent="0.35">
      <c r="A13675" s="69">
        <f t="shared" si="432"/>
        <v>45901</v>
      </c>
      <c r="B13675" t="s">
        <v>925</v>
      </c>
      <c r="C13675" t="s">
        <v>272</v>
      </c>
      <c r="D13675" t="s">
        <v>891</v>
      </c>
      <c r="E13675" t="s">
        <v>318</v>
      </c>
      <c r="F13675" t="s">
        <v>319</v>
      </c>
      <c r="G13675" t="s">
        <v>93</v>
      </c>
      <c r="H13675">
        <v>118</v>
      </c>
      <c r="I13675" s="68" t="str">
        <f>VLOOKUP(E13675,Refs!$P$2:$R$29,3,FALSE)</f>
        <v>Y56</v>
      </c>
      <c r="J13675" s="68" t="str">
        <f>VLOOKUP(E13675,Refs!$P$2:$S$29,4,FALSE)</f>
        <v>London</v>
      </c>
      <c r="K13675" s="28">
        <f t="shared" si="433"/>
        <v>118</v>
      </c>
    </row>
    <row r="13676" spans="1:11" x14ac:dyDescent="0.35">
      <c r="A13676" s="69">
        <f t="shared" si="432"/>
        <v>45901</v>
      </c>
      <c r="B13676" t="s">
        <v>925</v>
      </c>
      <c r="C13676" t="s">
        <v>272</v>
      </c>
      <c r="D13676" t="s">
        <v>891</v>
      </c>
      <c r="E13676" t="s">
        <v>318</v>
      </c>
      <c r="F13676" t="s">
        <v>319</v>
      </c>
      <c r="G13676" t="s">
        <v>94</v>
      </c>
      <c r="H13676">
        <v>981</v>
      </c>
      <c r="I13676" s="68" t="str">
        <f>VLOOKUP(E13676,Refs!$P$2:$R$29,3,FALSE)</f>
        <v>Y56</v>
      </c>
      <c r="J13676" s="68" t="str">
        <f>VLOOKUP(E13676,Refs!$P$2:$S$29,4,FALSE)</f>
        <v>London</v>
      </c>
      <c r="K13676" s="28">
        <f t="shared" si="433"/>
        <v>981</v>
      </c>
    </row>
    <row r="13677" spans="1:11" x14ac:dyDescent="0.35">
      <c r="A13677" s="69">
        <f t="shared" si="432"/>
        <v>45901</v>
      </c>
      <c r="B13677" t="s">
        <v>925</v>
      </c>
      <c r="C13677" t="s">
        <v>272</v>
      </c>
      <c r="D13677" t="s">
        <v>891</v>
      </c>
      <c r="E13677" t="s">
        <v>318</v>
      </c>
      <c r="F13677" t="s">
        <v>319</v>
      </c>
      <c r="G13677" t="s">
        <v>95</v>
      </c>
      <c r="H13677">
        <v>56</v>
      </c>
      <c r="I13677" s="68" t="str">
        <f>VLOOKUP(E13677,Refs!$P$2:$R$29,3,FALSE)</f>
        <v>Y56</v>
      </c>
      <c r="J13677" s="68" t="str">
        <f>VLOOKUP(E13677,Refs!$P$2:$S$29,4,FALSE)</f>
        <v>London</v>
      </c>
      <c r="K13677" s="28">
        <f t="shared" si="433"/>
        <v>56</v>
      </c>
    </row>
    <row r="13678" spans="1:11" x14ac:dyDescent="0.35">
      <c r="A13678" s="69">
        <f t="shared" si="432"/>
        <v>45901</v>
      </c>
      <c r="B13678" t="s">
        <v>925</v>
      </c>
      <c r="C13678" t="s">
        <v>272</v>
      </c>
      <c r="D13678" t="s">
        <v>891</v>
      </c>
      <c r="E13678" t="s">
        <v>318</v>
      </c>
      <c r="F13678" t="s">
        <v>319</v>
      </c>
      <c r="G13678" t="s">
        <v>96</v>
      </c>
      <c r="H13678">
        <v>3920</v>
      </c>
      <c r="I13678" s="68" t="str">
        <f>VLOOKUP(E13678,Refs!$P$2:$R$29,3,FALSE)</f>
        <v>Y56</v>
      </c>
      <c r="J13678" s="68" t="str">
        <f>VLOOKUP(E13678,Refs!$P$2:$S$29,4,FALSE)</f>
        <v>London</v>
      </c>
      <c r="K13678" s="28">
        <f t="shared" si="433"/>
        <v>3920</v>
      </c>
    </row>
    <row r="13679" spans="1:11" x14ac:dyDescent="0.35">
      <c r="A13679" s="69">
        <f t="shared" si="432"/>
        <v>45901</v>
      </c>
      <c r="B13679" t="s">
        <v>925</v>
      </c>
      <c r="C13679" t="s">
        <v>272</v>
      </c>
      <c r="D13679" t="s">
        <v>891</v>
      </c>
      <c r="E13679" t="s">
        <v>318</v>
      </c>
      <c r="F13679" t="s">
        <v>319</v>
      </c>
      <c r="G13679" t="s">
        <v>31</v>
      </c>
      <c r="H13679">
        <v>3160</v>
      </c>
      <c r="I13679" s="68" t="str">
        <f>VLOOKUP(E13679,Refs!$P$2:$R$29,3,FALSE)</f>
        <v>Y56</v>
      </c>
      <c r="J13679" s="68" t="str">
        <f>VLOOKUP(E13679,Refs!$P$2:$S$29,4,FALSE)</f>
        <v>London</v>
      </c>
      <c r="K13679" s="28">
        <f t="shared" si="433"/>
        <v>3160</v>
      </c>
    </row>
    <row r="13680" spans="1:11" x14ac:dyDescent="0.35">
      <c r="A13680" s="69">
        <f t="shared" si="432"/>
        <v>45901</v>
      </c>
      <c r="B13680" t="s">
        <v>925</v>
      </c>
      <c r="C13680" t="s">
        <v>272</v>
      </c>
      <c r="D13680" t="s">
        <v>891</v>
      </c>
      <c r="E13680" t="s">
        <v>318</v>
      </c>
      <c r="F13680" t="s">
        <v>319</v>
      </c>
      <c r="G13680" t="s">
        <v>97</v>
      </c>
      <c r="H13680">
        <v>5538</v>
      </c>
      <c r="I13680" s="68" t="str">
        <f>VLOOKUP(E13680,Refs!$P$2:$R$29,3,FALSE)</f>
        <v>Y56</v>
      </c>
      <c r="J13680" s="68" t="str">
        <f>VLOOKUP(E13680,Refs!$P$2:$S$29,4,FALSE)</f>
        <v>London</v>
      </c>
      <c r="K13680" s="28">
        <f t="shared" si="433"/>
        <v>5538</v>
      </c>
    </row>
    <row r="13681" spans="1:11" x14ac:dyDescent="0.35">
      <c r="A13681" s="69">
        <f t="shared" si="432"/>
        <v>45901</v>
      </c>
      <c r="B13681" t="s">
        <v>925</v>
      </c>
      <c r="C13681" t="s">
        <v>272</v>
      </c>
      <c r="D13681" t="s">
        <v>891</v>
      </c>
      <c r="E13681" t="s">
        <v>318</v>
      </c>
      <c r="F13681" t="s">
        <v>319</v>
      </c>
      <c r="G13681" t="s">
        <v>98</v>
      </c>
      <c r="H13681">
        <v>3739</v>
      </c>
      <c r="I13681" s="68" t="str">
        <f>VLOOKUP(E13681,Refs!$P$2:$R$29,3,FALSE)</f>
        <v>Y56</v>
      </c>
      <c r="J13681" s="68" t="str">
        <f>VLOOKUP(E13681,Refs!$P$2:$S$29,4,FALSE)</f>
        <v>London</v>
      </c>
      <c r="K13681" s="28">
        <f t="shared" si="433"/>
        <v>3739</v>
      </c>
    </row>
    <row r="13682" spans="1:11" x14ac:dyDescent="0.35">
      <c r="A13682" s="69">
        <f t="shared" si="432"/>
        <v>45901</v>
      </c>
      <c r="B13682" t="s">
        <v>925</v>
      </c>
      <c r="C13682" t="s">
        <v>272</v>
      </c>
      <c r="D13682" t="s">
        <v>891</v>
      </c>
      <c r="E13682" t="s">
        <v>318</v>
      </c>
      <c r="F13682" t="s">
        <v>319</v>
      </c>
      <c r="G13682" t="s">
        <v>99</v>
      </c>
      <c r="H13682">
        <v>3537</v>
      </c>
      <c r="I13682" s="68" t="str">
        <f>VLOOKUP(E13682,Refs!$P$2:$R$29,3,FALSE)</f>
        <v>Y56</v>
      </c>
      <c r="J13682" s="68" t="str">
        <f>VLOOKUP(E13682,Refs!$P$2:$S$29,4,FALSE)</f>
        <v>London</v>
      </c>
      <c r="K13682" s="28">
        <f t="shared" si="433"/>
        <v>3537</v>
      </c>
    </row>
    <row r="13683" spans="1:11" x14ac:dyDescent="0.35">
      <c r="A13683" s="69">
        <f t="shared" si="432"/>
        <v>45901</v>
      </c>
      <c r="B13683" t="s">
        <v>925</v>
      </c>
      <c r="C13683" t="s">
        <v>272</v>
      </c>
      <c r="D13683" t="s">
        <v>891</v>
      </c>
      <c r="E13683" t="s">
        <v>318</v>
      </c>
      <c r="F13683" t="s">
        <v>319</v>
      </c>
      <c r="G13683" t="s">
        <v>100</v>
      </c>
      <c r="H13683">
        <v>748</v>
      </c>
      <c r="I13683" s="68" t="str">
        <f>VLOOKUP(E13683,Refs!$P$2:$R$29,3,FALSE)</f>
        <v>Y56</v>
      </c>
      <c r="J13683" s="68" t="str">
        <f>VLOOKUP(E13683,Refs!$P$2:$S$29,4,FALSE)</f>
        <v>London</v>
      </c>
      <c r="K13683" s="28">
        <f t="shared" si="433"/>
        <v>748</v>
      </c>
    </row>
    <row r="13684" spans="1:11" x14ac:dyDescent="0.35">
      <c r="A13684" s="69">
        <f t="shared" si="432"/>
        <v>45901</v>
      </c>
      <c r="B13684" t="s">
        <v>925</v>
      </c>
      <c r="C13684" t="s">
        <v>272</v>
      </c>
      <c r="D13684" t="s">
        <v>891</v>
      </c>
      <c r="E13684" t="s">
        <v>318</v>
      </c>
      <c r="F13684" t="s">
        <v>319</v>
      </c>
      <c r="G13684" t="s">
        <v>101</v>
      </c>
      <c r="H13684">
        <v>1337</v>
      </c>
      <c r="I13684" s="68" t="str">
        <f>VLOOKUP(E13684,Refs!$P$2:$R$29,3,FALSE)</f>
        <v>Y56</v>
      </c>
      <c r="J13684" s="68" t="str">
        <f>VLOOKUP(E13684,Refs!$P$2:$S$29,4,FALSE)</f>
        <v>London</v>
      </c>
      <c r="K13684" s="28">
        <f t="shared" si="433"/>
        <v>1337</v>
      </c>
    </row>
    <row r="13685" spans="1:11" x14ac:dyDescent="0.35">
      <c r="A13685" s="69">
        <f t="shared" si="432"/>
        <v>45901</v>
      </c>
      <c r="B13685" t="s">
        <v>925</v>
      </c>
      <c r="C13685" t="s">
        <v>272</v>
      </c>
      <c r="D13685" t="s">
        <v>891</v>
      </c>
      <c r="E13685" t="s">
        <v>318</v>
      </c>
      <c r="F13685" t="s">
        <v>319</v>
      </c>
      <c r="G13685" t="s">
        <v>102</v>
      </c>
      <c r="H13685">
        <v>177</v>
      </c>
      <c r="I13685" s="68" t="str">
        <f>VLOOKUP(E13685,Refs!$P$2:$R$29,3,FALSE)</f>
        <v>Y56</v>
      </c>
      <c r="J13685" s="68" t="str">
        <f>VLOOKUP(E13685,Refs!$P$2:$S$29,4,FALSE)</f>
        <v>London</v>
      </c>
      <c r="K13685" s="28">
        <f t="shared" si="433"/>
        <v>177</v>
      </c>
    </row>
    <row r="13686" spans="1:11" x14ac:dyDescent="0.35">
      <c r="A13686" s="69">
        <f t="shared" si="432"/>
        <v>45901</v>
      </c>
      <c r="B13686" t="s">
        <v>925</v>
      </c>
      <c r="C13686" t="s">
        <v>272</v>
      </c>
      <c r="D13686" t="s">
        <v>891</v>
      </c>
      <c r="E13686" t="s">
        <v>318</v>
      </c>
      <c r="F13686" t="s">
        <v>319</v>
      </c>
      <c r="G13686" t="s">
        <v>103</v>
      </c>
      <c r="H13686">
        <v>3000</v>
      </c>
      <c r="I13686" s="68" t="str">
        <f>VLOOKUP(E13686,Refs!$P$2:$R$29,3,FALSE)</f>
        <v>Y56</v>
      </c>
      <c r="J13686" s="68" t="str">
        <f>VLOOKUP(E13686,Refs!$P$2:$S$29,4,FALSE)</f>
        <v>London</v>
      </c>
      <c r="K13686" s="28">
        <f t="shared" si="433"/>
        <v>3000</v>
      </c>
    </row>
    <row r="13687" spans="1:11" x14ac:dyDescent="0.35">
      <c r="A13687" s="69">
        <f t="shared" si="432"/>
        <v>45901</v>
      </c>
      <c r="B13687" t="s">
        <v>925</v>
      </c>
      <c r="C13687" t="s">
        <v>272</v>
      </c>
      <c r="D13687" t="s">
        <v>891</v>
      </c>
      <c r="E13687" t="s">
        <v>318</v>
      </c>
      <c r="F13687" t="s">
        <v>319</v>
      </c>
      <c r="G13687" t="s">
        <v>104</v>
      </c>
      <c r="H13687">
        <v>20384509</v>
      </c>
      <c r="I13687" s="68" t="str">
        <f>VLOOKUP(E13687,Refs!$P$2:$R$29,3,FALSE)</f>
        <v>Y56</v>
      </c>
      <c r="J13687" s="68" t="str">
        <f>VLOOKUP(E13687,Refs!$P$2:$S$29,4,FALSE)</f>
        <v>London</v>
      </c>
      <c r="K13687" s="28">
        <f t="shared" si="433"/>
        <v>20384509</v>
      </c>
    </row>
    <row r="13688" spans="1:11" x14ac:dyDescent="0.35">
      <c r="A13688" s="69">
        <f t="shared" si="432"/>
        <v>45901</v>
      </c>
      <c r="B13688" t="s">
        <v>925</v>
      </c>
      <c r="C13688" t="s">
        <v>272</v>
      </c>
      <c r="D13688" t="s">
        <v>891</v>
      </c>
      <c r="E13688" t="s">
        <v>318</v>
      </c>
      <c r="F13688" t="s">
        <v>319</v>
      </c>
      <c r="G13688" t="s">
        <v>105</v>
      </c>
      <c r="H13688">
        <v>4401</v>
      </c>
      <c r="I13688" s="68" t="str">
        <f>VLOOKUP(E13688,Refs!$P$2:$R$29,3,FALSE)</f>
        <v>Y56</v>
      </c>
      <c r="J13688" s="68" t="str">
        <f>VLOOKUP(E13688,Refs!$P$2:$S$29,4,FALSE)</f>
        <v>London</v>
      </c>
      <c r="K13688" s="28">
        <f t="shared" si="433"/>
        <v>4401</v>
      </c>
    </row>
    <row r="13689" spans="1:11" x14ac:dyDescent="0.35">
      <c r="A13689" s="69">
        <f t="shared" si="432"/>
        <v>45901</v>
      </c>
      <c r="B13689" t="s">
        <v>925</v>
      </c>
      <c r="C13689" t="s">
        <v>272</v>
      </c>
      <c r="D13689" t="s">
        <v>891</v>
      </c>
      <c r="E13689" t="s">
        <v>318</v>
      </c>
      <c r="F13689" t="s">
        <v>319</v>
      </c>
      <c r="G13689" t="s">
        <v>106</v>
      </c>
      <c r="H13689">
        <v>2346</v>
      </c>
      <c r="I13689" s="68" t="str">
        <f>VLOOKUP(E13689,Refs!$P$2:$R$29,3,FALSE)</f>
        <v>Y56</v>
      </c>
      <c r="J13689" s="68" t="str">
        <f>VLOOKUP(E13689,Refs!$P$2:$S$29,4,FALSE)</f>
        <v>London</v>
      </c>
      <c r="K13689" s="28">
        <f t="shared" si="433"/>
        <v>2346</v>
      </c>
    </row>
    <row r="13690" spans="1:11" x14ac:dyDescent="0.35">
      <c r="A13690" s="69">
        <f t="shared" si="432"/>
        <v>45901</v>
      </c>
      <c r="B13690" t="s">
        <v>925</v>
      </c>
      <c r="C13690" t="s">
        <v>272</v>
      </c>
      <c r="D13690" t="s">
        <v>891</v>
      </c>
      <c r="E13690" t="s">
        <v>318</v>
      </c>
      <c r="F13690" t="s">
        <v>319</v>
      </c>
      <c r="G13690" t="s">
        <v>107</v>
      </c>
      <c r="H13690">
        <v>175</v>
      </c>
      <c r="I13690" s="68" t="str">
        <f>VLOOKUP(E13690,Refs!$P$2:$R$29,3,FALSE)</f>
        <v>Y56</v>
      </c>
      <c r="J13690" s="68" t="str">
        <f>VLOOKUP(E13690,Refs!$P$2:$S$29,4,FALSE)</f>
        <v>London</v>
      </c>
      <c r="K13690" s="28">
        <f t="shared" si="433"/>
        <v>175</v>
      </c>
    </row>
    <row r="13691" spans="1:11" x14ac:dyDescent="0.35">
      <c r="A13691" s="69">
        <f t="shared" si="432"/>
        <v>45901</v>
      </c>
      <c r="B13691" t="s">
        <v>925</v>
      </c>
      <c r="C13691" t="s">
        <v>272</v>
      </c>
      <c r="D13691" t="s">
        <v>891</v>
      </c>
      <c r="E13691" t="s">
        <v>318</v>
      </c>
      <c r="F13691" t="s">
        <v>319</v>
      </c>
      <c r="G13691" t="s">
        <v>108</v>
      </c>
      <c r="H13691">
        <v>1480</v>
      </c>
      <c r="I13691" s="68" t="str">
        <f>VLOOKUP(E13691,Refs!$P$2:$R$29,3,FALSE)</f>
        <v>Y56</v>
      </c>
      <c r="J13691" s="68" t="str">
        <f>VLOOKUP(E13691,Refs!$P$2:$S$29,4,FALSE)</f>
        <v>London</v>
      </c>
      <c r="K13691" s="28">
        <f t="shared" si="433"/>
        <v>1480</v>
      </c>
    </row>
    <row r="13692" spans="1:11" x14ac:dyDescent="0.35">
      <c r="A13692" s="69">
        <f t="shared" si="432"/>
        <v>45901</v>
      </c>
      <c r="B13692" t="s">
        <v>925</v>
      </c>
      <c r="C13692" t="s">
        <v>272</v>
      </c>
      <c r="D13692" t="s">
        <v>891</v>
      </c>
      <c r="E13692" t="s">
        <v>318</v>
      </c>
      <c r="F13692" t="s">
        <v>319</v>
      </c>
      <c r="G13692" t="s">
        <v>109</v>
      </c>
      <c r="H13692">
        <v>14549230</v>
      </c>
      <c r="I13692" s="68" t="str">
        <f>VLOOKUP(E13692,Refs!$P$2:$R$29,3,FALSE)</f>
        <v>Y56</v>
      </c>
      <c r="J13692" s="68" t="str">
        <f>VLOOKUP(E13692,Refs!$P$2:$S$29,4,FALSE)</f>
        <v>London</v>
      </c>
      <c r="K13692" s="28">
        <f t="shared" si="433"/>
        <v>14549230</v>
      </c>
    </row>
    <row r="13693" spans="1:11" x14ac:dyDescent="0.35">
      <c r="A13693" s="69">
        <f t="shared" si="432"/>
        <v>45901</v>
      </c>
      <c r="B13693" t="s">
        <v>925</v>
      </c>
      <c r="C13693" t="s">
        <v>272</v>
      </c>
      <c r="D13693" t="s">
        <v>891</v>
      </c>
      <c r="E13693" t="s">
        <v>318</v>
      </c>
      <c r="F13693" t="s">
        <v>319</v>
      </c>
      <c r="G13693" t="s">
        <v>110</v>
      </c>
      <c r="H13693">
        <v>855</v>
      </c>
      <c r="I13693" s="68" t="str">
        <f>VLOOKUP(E13693,Refs!$P$2:$R$29,3,FALSE)</f>
        <v>Y56</v>
      </c>
      <c r="J13693" s="68" t="str">
        <f>VLOOKUP(E13693,Refs!$P$2:$S$29,4,FALSE)</f>
        <v>London</v>
      </c>
      <c r="K13693" s="28">
        <f t="shared" si="433"/>
        <v>855</v>
      </c>
    </row>
    <row r="13694" spans="1:11" x14ac:dyDescent="0.35">
      <c r="A13694" s="69">
        <f t="shared" si="432"/>
        <v>45901</v>
      </c>
      <c r="B13694" t="s">
        <v>925</v>
      </c>
      <c r="C13694" t="s">
        <v>272</v>
      </c>
      <c r="D13694" t="s">
        <v>891</v>
      </c>
      <c r="E13694" t="s">
        <v>318</v>
      </c>
      <c r="F13694" t="s">
        <v>319</v>
      </c>
      <c r="G13694" t="s">
        <v>808</v>
      </c>
      <c r="H13694">
        <v>13625</v>
      </c>
      <c r="I13694" s="68" t="str">
        <f>VLOOKUP(E13694,Refs!$P$2:$R$29,3,FALSE)</f>
        <v>Y56</v>
      </c>
      <c r="J13694" s="68" t="str">
        <f>VLOOKUP(E13694,Refs!$P$2:$S$29,4,FALSE)</f>
        <v>London</v>
      </c>
      <c r="K13694" s="28">
        <f t="shared" si="433"/>
        <v>13625</v>
      </c>
    </row>
    <row r="13695" spans="1:11" x14ac:dyDescent="0.35">
      <c r="A13695" s="69">
        <f t="shared" si="432"/>
        <v>45901</v>
      </c>
      <c r="B13695" t="s">
        <v>925</v>
      </c>
      <c r="C13695" t="s">
        <v>272</v>
      </c>
      <c r="D13695" t="s">
        <v>891</v>
      </c>
      <c r="E13695" t="s">
        <v>318</v>
      </c>
      <c r="F13695" t="s">
        <v>319</v>
      </c>
      <c r="G13695" t="s">
        <v>809</v>
      </c>
      <c r="H13695">
        <v>120</v>
      </c>
      <c r="I13695" s="68" t="str">
        <f>VLOOKUP(E13695,Refs!$P$2:$R$29,3,FALSE)</f>
        <v>Y56</v>
      </c>
      <c r="J13695" s="68" t="str">
        <f>VLOOKUP(E13695,Refs!$P$2:$S$29,4,FALSE)</f>
        <v>London</v>
      </c>
      <c r="K13695" s="28">
        <f t="shared" si="433"/>
        <v>120</v>
      </c>
    </row>
    <row r="13696" spans="1:11" x14ac:dyDescent="0.35">
      <c r="A13696" s="69">
        <f t="shared" si="432"/>
        <v>45901</v>
      </c>
      <c r="B13696" t="s">
        <v>925</v>
      </c>
      <c r="C13696" t="s">
        <v>272</v>
      </c>
      <c r="D13696" t="s">
        <v>891</v>
      </c>
      <c r="E13696" t="s">
        <v>318</v>
      </c>
      <c r="F13696" t="s">
        <v>319</v>
      </c>
      <c r="G13696" t="s">
        <v>111</v>
      </c>
      <c r="H13696">
        <v>20800</v>
      </c>
      <c r="I13696" s="68" t="str">
        <f>VLOOKUP(E13696,Refs!$P$2:$R$29,3,FALSE)</f>
        <v>Y56</v>
      </c>
      <c r="J13696" s="68" t="str">
        <f>VLOOKUP(E13696,Refs!$P$2:$S$29,4,FALSE)</f>
        <v>London</v>
      </c>
      <c r="K13696" s="28">
        <f t="shared" si="433"/>
        <v>20800</v>
      </c>
    </row>
    <row r="13697" spans="1:11" x14ac:dyDescent="0.35">
      <c r="A13697" s="69">
        <f t="shared" si="432"/>
        <v>45901</v>
      </c>
      <c r="B13697" t="s">
        <v>925</v>
      </c>
      <c r="C13697" t="s">
        <v>272</v>
      </c>
      <c r="D13697" t="s">
        <v>891</v>
      </c>
      <c r="E13697" t="s">
        <v>318</v>
      </c>
      <c r="F13697" t="s">
        <v>319</v>
      </c>
      <c r="G13697" t="s">
        <v>112</v>
      </c>
      <c r="H13697">
        <v>3</v>
      </c>
      <c r="I13697" s="68" t="str">
        <f>VLOOKUP(E13697,Refs!$P$2:$R$29,3,FALSE)</f>
        <v>Y56</v>
      </c>
      <c r="J13697" s="68" t="str">
        <f>VLOOKUP(E13697,Refs!$P$2:$S$29,4,FALSE)</f>
        <v>London</v>
      </c>
      <c r="K13697" s="28">
        <f t="shared" si="433"/>
        <v>3</v>
      </c>
    </row>
    <row r="13698" spans="1:11" x14ac:dyDescent="0.35">
      <c r="A13698" s="69">
        <f t="shared" si="432"/>
        <v>45901</v>
      </c>
      <c r="B13698" t="s">
        <v>925</v>
      </c>
      <c r="C13698" t="s">
        <v>272</v>
      </c>
      <c r="D13698" t="s">
        <v>891</v>
      </c>
      <c r="E13698" t="s">
        <v>318</v>
      </c>
      <c r="F13698" t="s">
        <v>319</v>
      </c>
      <c r="G13698" t="s">
        <v>113</v>
      </c>
      <c r="H13698">
        <v>13451</v>
      </c>
      <c r="I13698" s="68" t="str">
        <f>VLOOKUP(E13698,Refs!$P$2:$R$29,3,FALSE)</f>
        <v>Y56</v>
      </c>
      <c r="J13698" s="68" t="str">
        <f>VLOOKUP(E13698,Refs!$P$2:$S$29,4,FALSE)</f>
        <v>London</v>
      </c>
      <c r="K13698" s="28">
        <f t="shared" si="433"/>
        <v>13451</v>
      </c>
    </row>
    <row r="13699" spans="1:11" x14ac:dyDescent="0.35">
      <c r="A13699" s="69">
        <f t="shared" ref="A13699:A13762" si="434">DATEVALUE(RIGHT(B13699,8))</f>
        <v>45901</v>
      </c>
      <c r="B13699" t="s">
        <v>925</v>
      </c>
      <c r="C13699" t="s">
        <v>272</v>
      </c>
      <c r="D13699" t="s">
        <v>891</v>
      </c>
      <c r="E13699" t="s">
        <v>318</v>
      </c>
      <c r="F13699" t="s">
        <v>319</v>
      </c>
      <c r="G13699" t="s">
        <v>114</v>
      </c>
      <c r="H13699">
        <v>13010</v>
      </c>
      <c r="I13699" s="68" t="str">
        <f>VLOOKUP(E13699,Refs!$P$2:$R$29,3,FALSE)</f>
        <v>Y56</v>
      </c>
      <c r="J13699" s="68" t="str">
        <f>VLOOKUP(E13699,Refs!$P$2:$S$29,4,FALSE)</f>
        <v>London</v>
      </c>
      <c r="K13699" s="28">
        <f t="shared" si="433"/>
        <v>13010</v>
      </c>
    </row>
    <row r="13700" spans="1:11" x14ac:dyDescent="0.35">
      <c r="A13700" s="69">
        <f t="shared" si="434"/>
        <v>45901</v>
      </c>
      <c r="B13700" t="s">
        <v>925</v>
      </c>
      <c r="C13700" t="s">
        <v>272</v>
      </c>
      <c r="D13700" t="s">
        <v>891</v>
      </c>
      <c r="E13700" t="s">
        <v>318</v>
      </c>
      <c r="F13700" t="s">
        <v>319</v>
      </c>
      <c r="G13700" t="s">
        <v>115</v>
      </c>
      <c r="H13700">
        <v>6498</v>
      </c>
      <c r="I13700" s="68" t="str">
        <f>VLOOKUP(E13700,Refs!$P$2:$R$29,3,FALSE)</f>
        <v>Y56</v>
      </c>
      <c r="J13700" s="68" t="str">
        <f>VLOOKUP(E13700,Refs!$P$2:$S$29,4,FALSE)</f>
        <v>London</v>
      </c>
      <c r="K13700" s="28">
        <f t="shared" si="433"/>
        <v>6498</v>
      </c>
    </row>
    <row r="13701" spans="1:11" x14ac:dyDescent="0.35">
      <c r="A13701" s="69">
        <f t="shared" si="434"/>
        <v>45901</v>
      </c>
      <c r="B13701" t="s">
        <v>925</v>
      </c>
      <c r="C13701" t="s">
        <v>272</v>
      </c>
      <c r="D13701" t="s">
        <v>891</v>
      </c>
      <c r="E13701" t="s">
        <v>318</v>
      </c>
      <c r="F13701" t="s">
        <v>319</v>
      </c>
      <c r="G13701" t="s">
        <v>116</v>
      </c>
      <c r="H13701">
        <v>4951</v>
      </c>
      <c r="I13701" s="68" t="str">
        <f>VLOOKUP(E13701,Refs!$P$2:$R$29,3,FALSE)</f>
        <v>Y56</v>
      </c>
      <c r="J13701" s="68" t="str">
        <f>VLOOKUP(E13701,Refs!$P$2:$S$29,4,FALSE)</f>
        <v>London</v>
      </c>
      <c r="K13701" s="28">
        <f t="shared" si="433"/>
        <v>4951</v>
      </c>
    </row>
    <row r="13702" spans="1:11" x14ac:dyDescent="0.35">
      <c r="A13702" s="69">
        <f t="shared" si="434"/>
        <v>45901</v>
      </c>
      <c r="B13702" t="s">
        <v>925</v>
      </c>
      <c r="C13702" t="s">
        <v>272</v>
      </c>
      <c r="D13702" t="s">
        <v>891</v>
      </c>
      <c r="E13702" t="s">
        <v>318</v>
      </c>
      <c r="F13702" t="s">
        <v>319</v>
      </c>
      <c r="G13702" t="s">
        <v>117</v>
      </c>
      <c r="H13702">
        <v>4326</v>
      </c>
      <c r="I13702" s="68" t="str">
        <f>VLOOKUP(E13702,Refs!$P$2:$R$29,3,FALSE)</f>
        <v>Y56</v>
      </c>
      <c r="J13702" s="68" t="str">
        <f>VLOOKUP(E13702,Refs!$P$2:$S$29,4,FALSE)</f>
        <v>London</v>
      </c>
      <c r="K13702" s="28">
        <f t="shared" si="433"/>
        <v>4326</v>
      </c>
    </row>
    <row r="13703" spans="1:11" x14ac:dyDescent="0.35">
      <c r="A13703" s="69">
        <f t="shared" si="434"/>
        <v>45901</v>
      </c>
      <c r="B13703" t="s">
        <v>925</v>
      </c>
      <c r="C13703" t="s">
        <v>272</v>
      </c>
      <c r="D13703" t="s">
        <v>891</v>
      </c>
      <c r="E13703" t="s">
        <v>318</v>
      </c>
      <c r="F13703" t="s">
        <v>319</v>
      </c>
      <c r="G13703" t="s">
        <v>118</v>
      </c>
      <c r="H13703">
        <v>3884</v>
      </c>
      <c r="I13703" s="68" t="str">
        <f>VLOOKUP(E13703,Refs!$P$2:$R$29,3,FALSE)</f>
        <v>Y56</v>
      </c>
      <c r="J13703" s="68" t="str">
        <f>VLOOKUP(E13703,Refs!$P$2:$S$29,4,FALSE)</f>
        <v>London</v>
      </c>
      <c r="K13703" s="28">
        <f t="shared" si="433"/>
        <v>3884</v>
      </c>
    </row>
    <row r="13704" spans="1:11" x14ac:dyDescent="0.35">
      <c r="A13704" s="69">
        <f t="shared" si="434"/>
        <v>45901</v>
      </c>
      <c r="B13704" t="s">
        <v>925</v>
      </c>
      <c r="C13704" t="s">
        <v>272</v>
      </c>
      <c r="D13704" t="s">
        <v>891</v>
      </c>
      <c r="E13704" t="s">
        <v>318</v>
      </c>
      <c r="F13704" t="s">
        <v>319</v>
      </c>
      <c r="G13704" t="s">
        <v>119</v>
      </c>
      <c r="H13704">
        <v>1301</v>
      </c>
      <c r="I13704" s="68" t="str">
        <f>VLOOKUP(E13704,Refs!$P$2:$R$29,3,FALSE)</f>
        <v>Y56</v>
      </c>
      <c r="J13704" s="68" t="str">
        <f>VLOOKUP(E13704,Refs!$P$2:$S$29,4,FALSE)</f>
        <v>London</v>
      </c>
      <c r="K13704" s="28">
        <f t="shared" si="433"/>
        <v>1301</v>
      </c>
    </row>
    <row r="13705" spans="1:11" x14ac:dyDescent="0.35">
      <c r="A13705" s="69">
        <f t="shared" si="434"/>
        <v>45901</v>
      </c>
      <c r="B13705" t="s">
        <v>925</v>
      </c>
      <c r="C13705" t="s">
        <v>272</v>
      </c>
      <c r="D13705" t="s">
        <v>891</v>
      </c>
      <c r="E13705" t="s">
        <v>318</v>
      </c>
      <c r="F13705" t="s">
        <v>319</v>
      </c>
      <c r="G13705" t="s">
        <v>120</v>
      </c>
      <c r="H13705">
        <v>347</v>
      </c>
      <c r="I13705" s="68" t="str">
        <f>VLOOKUP(E13705,Refs!$P$2:$R$29,3,FALSE)</f>
        <v>Y56</v>
      </c>
      <c r="J13705" s="68" t="str">
        <f>VLOOKUP(E13705,Refs!$P$2:$S$29,4,FALSE)</f>
        <v>London</v>
      </c>
      <c r="K13705" s="28">
        <f t="shared" si="433"/>
        <v>347</v>
      </c>
    </row>
    <row r="13706" spans="1:11" x14ac:dyDescent="0.35">
      <c r="A13706" s="69">
        <f t="shared" si="434"/>
        <v>45901</v>
      </c>
      <c r="B13706" t="s">
        <v>925</v>
      </c>
      <c r="C13706" t="s">
        <v>272</v>
      </c>
      <c r="D13706" t="s">
        <v>891</v>
      </c>
      <c r="E13706" t="s">
        <v>318</v>
      </c>
      <c r="F13706" t="s">
        <v>319</v>
      </c>
      <c r="G13706" t="s">
        <v>121</v>
      </c>
      <c r="H13706">
        <v>4640</v>
      </c>
      <c r="I13706" s="68" t="str">
        <f>VLOOKUP(E13706,Refs!$P$2:$R$29,3,FALSE)</f>
        <v>Y56</v>
      </c>
      <c r="J13706" s="68" t="str">
        <f>VLOOKUP(E13706,Refs!$P$2:$S$29,4,FALSE)</f>
        <v>London</v>
      </c>
      <c r="K13706" s="28">
        <f t="shared" si="433"/>
        <v>4640</v>
      </c>
    </row>
    <row r="13707" spans="1:11" x14ac:dyDescent="0.35">
      <c r="A13707" s="69">
        <f t="shared" si="434"/>
        <v>45901</v>
      </c>
      <c r="B13707" t="s">
        <v>925</v>
      </c>
      <c r="C13707" t="s">
        <v>272</v>
      </c>
      <c r="D13707" t="s">
        <v>891</v>
      </c>
      <c r="E13707" t="s">
        <v>318</v>
      </c>
      <c r="F13707" t="s">
        <v>319</v>
      </c>
      <c r="G13707" t="s">
        <v>122</v>
      </c>
      <c r="H13707">
        <v>1642</v>
      </c>
      <c r="I13707" s="68" t="str">
        <f>VLOOKUP(E13707,Refs!$P$2:$R$29,3,FALSE)</f>
        <v>Y56</v>
      </c>
      <c r="J13707" s="68" t="str">
        <f>VLOOKUP(E13707,Refs!$P$2:$S$29,4,FALSE)</f>
        <v>London</v>
      </c>
      <c r="K13707" s="28">
        <f t="shared" si="433"/>
        <v>1642</v>
      </c>
    </row>
    <row r="13708" spans="1:11" x14ac:dyDescent="0.35">
      <c r="A13708" s="69">
        <f t="shared" si="434"/>
        <v>45901</v>
      </c>
      <c r="B13708" t="s">
        <v>925</v>
      </c>
      <c r="C13708" t="s">
        <v>272</v>
      </c>
      <c r="D13708" t="s">
        <v>891</v>
      </c>
      <c r="E13708" t="s">
        <v>318</v>
      </c>
      <c r="F13708" t="s">
        <v>319</v>
      </c>
      <c r="G13708" t="s">
        <v>123</v>
      </c>
      <c r="H13708">
        <v>42</v>
      </c>
      <c r="I13708" s="68" t="str">
        <f>VLOOKUP(E13708,Refs!$P$2:$R$29,3,FALSE)</f>
        <v>Y56</v>
      </c>
      <c r="J13708" s="68" t="str">
        <f>VLOOKUP(E13708,Refs!$P$2:$S$29,4,FALSE)</f>
        <v>London</v>
      </c>
      <c r="K13708" s="28">
        <f t="shared" si="433"/>
        <v>42</v>
      </c>
    </row>
    <row r="13709" spans="1:11" x14ac:dyDescent="0.35">
      <c r="A13709" s="69">
        <f t="shared" si="434"/>
        <v>45901</v>
      </c>
      <c r="B13709" t="s">
        <v>925</v>
      </c>
      <c r="C13709" t="s">
        <v>272</v>
      </c>
      <c r="D13709" t="s">
        <v>891</v>
      </c>
      <c r="E13709" t="s">
        <v>318</v>
      </c>
      <c r="F13709" t="s">
        <v>319</v>
      </c>
      <c r="G13709" t="s">
        <v>124</v>
      </c>
      <c r="H13709">
        <v>2</v>
      </c>
      <c r="I13709" s="68" t="str">
        <f>VLOOKUP(E13709,Refs!$P$2:$R$29,3,FALSE)</f>
        <v>Y56</v>
      </c>
      <c r="J13709" s="68" t="str">
        <f>VLOOKUP(E13709,Refs!$P$2:$S$29,4,FALSE)</f>
        <v>London</v>
      </c>
      <c r="K13709" s="28">
        <f t="shared" si="433"/>
        <v>2</v>
      </c>
    </row>
    <row r="13710" spans="1:11" x14ac:dyDescent="0.35">
      <c r="A13710" s="69">
        <f t="shared" si="434"/>
        <v>45901</v>
      </c>
      <c r="B13710" t="s">
        <v>925</v>
      </c>
      <c r="C13710" t="s">
        <v>272</v>
      </c>
      <c r="D13710" t="s">
        <v>891</v>
      </c>
      <c r="E13710" t="s">
        <v>318</v>
      </c>
      <c r="F13710" t="s">
        <v>319</v>
      </c>
      <c r="G13710" t="s">
        <v>125</v>
      </c>
      <c r="H13710">
        <v>2786</v>
      </c>
      <c r="I13710" s="68" t="str">
        <f>VLOOKUP(E13710,Refs!$P$2:$R$29,3,FALSE)</f>
        <v>Y56</v>
      </c>
      <c r="J13710" s="68" t="str">
        <f>VLOOKUP(E13710,Refs!$P$2:$S$29,4,FALSE)</f>
        <v>London</v>
      </c>
      <c r="K13710" s="28">
        <f t="shared" si="433"/>
        <v>2786</v>
      </c>
    </row>
    <row r="13711" spans="1:11" x14ac:dyDescent="0.35">
      <c r="A13711" s="69">
        <f t="shared" si="434"/>
        <v>45901</v>
      </c>
      <c r="B13711" t="s">
        <v>925</v>
      </c>
      <c r="C13711" t="s">
        <v>272</v>
      </c>
      <c r="D13711" t="s">
        <v>891</v>
      </c>
      <c r="E13711" t="s">
        <v>318</v>
      </c>
      <c r="F13711" t="s">
        <v>319</v>
      </c>
      <c r="G13711" t="s">
        <v>126</v>
      </c>
      <c r="H13711">
        <v>1989</v>
      </c>
      <c r="I13711" s="68" t="str">
        <f>VLOOKUP(E13711,Refs!$P$2:$R$29,3,FALSE)</f>
        <v>Y56</v>
      </c>
      <c r="J13711" s="68" t="str">
        <f>VLOOKUP(E13711,Refs!$P$2:$S$29,4,FALSE)</f>
        <v>London</v>
      </c>
      <c r="K13711" s="28">
        <f t="shared" si="433"/>
        <v>1989</v>
      </c>
    </row>
    <row r="13712" spans="1:11" x14ac:dyDescent="0.35">
      <c r="A13712" s="69">
        <f t="shared" si="434"/>
        <v>45901</v>
      </c>
      <c r="B13712" t="s">
        <v>925</v>
      </c>
      <c r="C13712" t="s">
        <v>272</v>
      </c>
      <c r="D13712" t="s">
        <v>891</v>
      </c>
      <c r="E13712" t="s">
        <v>318</v>
      </c>
      <c r="F13712" t="s">
        <v>319</v>
      </c>
      <c r="G13712" t="s">
        <v>127</v>
      </c>
      <c r="H13712">
        <v>195</v>
      </c>
      <c r="I13712" s="68" t="str">
        <f>VLOOKUP(E13712,Refs!$P$2:$R$29,3,FALSE)</f>
        <v>Y56</v>
      </c>
      <c r="J13712" s="68" t="str">
        <f>VLOOKUP(E13712,Refs!$P$2:$S$29,4,FALSE)</f>
        <v>London</v>
      </c>
      <c r="K13712" s="28">
        <f t="shared" si="433"/>
        <v>195</v>
      </c>
    </row>
    <row r="13713" spans="1:11" x14ac:dyDescent="0.35">
      <c r="A13713" s="69">
        <f t="shared" si="434"/>
        <v>45901</v>
      </c>
      <c r="B13713" t="s">
        <v>925</v>
      </c>
      <c r="C13713" t="s">
        <v>272</v>
      </c>
      <c r="D13713" t="s">
        <v>891</v>
      </c>
      <c r="E13713" t="s">
        <v>318</v>
      </c>
      <c r="F13713" t="s">
        <v>319</v>
      </c>
      <c r="G13713" t="s">
        <v>128</v>
      </c>
      <c r="H13713">
        <v>194</v>
      </c>
      <c r="I13713" s="68" t="str">
        <f>VLOOKUP(E13713,Refs!$P$2:$R$29,3,FALSE)</f>
        <v>Y56</v>
      </c>
      <c r="J13713" s="68" t="str">
        <f>VLOOKUP(E13713,Refs!$P$2:$S$29,4,FALSE)</f>
        <v>London</v>
      </c>
      <c r="K13713" s="28">
        <f t="shared" si="433"/>
        <v>194</v>
      </c>
    </row>
    <row r="13714" spans="1:11" x14ac:dyDescent="0.35">
      <c r="A13714" s="69">
        <f t="shared" si="434"/>
        <v>45901</v>
      </c>
      <c r="B13714" t="s">
        <v>925</v>
      </c>
      <c r="C13714" t="s">
        <v>272</v>
      </c>
      <c r="D13714" t="s">
        <v>891</v>
      </c>
      <c r="E13714" t="s">
        <v>318</v>
      </c>
      <c r="F13714" t="s">
        <v>319</v>
      </c>
      <c r="G13714" t="s">
        <v>129</v>
      </c>
      <c r="H13714">
        <v>243</v>
      </c>
      <c r="I13714" s="68" t="str">
        <f>VLOOKUP(E13714,Refs!$P$2:$R$29,3,FALSE)</f>
        <v>Y56</v>
      </c>
      <c r="J13714" s="68" t="str">
        <f>VLOOKUP(E13714,Refs!$P$2:$S$29,4,FALSE)</f>
        <v>London</v>
      </c>
      <c r="K13714" s="28">
        <f t="shared" si="433"/>
        <v>243</v>
      </c>
    </row>
    <row r="13715" spans="1:11" x14ac:dyDescent="0.35">
      <c r="A13715" s="69">
        <f t="shared" si="434"/>
        <v>45901</v>
      </c>
      <c r="B13715" t="s">
        <v>925</v>
      </c>
      <c r="C13715" t="s">
        <v>272</v>
      </c>
      <c r="D13715" t="s">
        <v>891</v>
      </c>
      <c r="E13715" t="s">
        <v>318</v>
      </c>
      <c r="F13715" t="s">
        <v>319</v>
      </c>
      <c r="G13715" t="s">
        <v>130</v>
      </c>
      <c r="H13715">
        <v>208</v>
      </c>
      <c r="I13715" s="68" t="str">
        <f>VLOOKUP(E13715,Refs!$P$2:$R$29,3,FALSE)</f>
        <v>Y56</v>
      </c>
      <c r="J13715" s="68" t="str">
        <f>VLOOKUP(E13715,Refs!$P$2:$S$29,4,FALSE)</f>
        <v>London</v>
      </c>
      <c r="K13715" s="28">
        <f t="shared" si="433"/>
        <v>208</v>
      </c>
    </row>
    <row r="13716" spans="1:11" x14ac:dyDescent="0.35">
      <c r="A13716" s="69">
        <f t="shared" si="434"/>
        <v>45901</v>
      </c>
      <c r="B13716" t="s">
        <v>925</v>
      </c>
      <c r="C13716" t="s">
        <v>272</v>
      </c>
      <c r="D13716" t="s">
        <v>891</v>
      </c>
      <c r="E13716" t="s">
        <v>318</v>
      </c>
      <c r="F13716" t="s">
        <v>319</v>
      </c>
      <c r="G13716" t="s">
        <v>131</v>
      </c>
      <c r="H13716">
        <v>2354</v>
      </c>
      <c r="I13716" s="68" t="str">
        <f>VLOOKUP(E13716,Refs!$P$2:$R$29,3,FALSE)</f>
        <v>Y56</v>
      </c>
      <c r="J13716" s="68" t="str">
        <f>VLOOKUP(E13716,Refs!$P$2:$S$29,4,FALSE)</f>
        <v>London</v>
      </c>
      <c r="K13716" s="28">
        <f t="shared" si="433"/>
        <v>2354</v>
      </c>
    </row>
    <row r="13717" spans="1:11" x14ac:dyDescent="0.35">
      <c r="A13717" s="69">
        <f t="shared" si="434"/>
        <v>45901</v>
      </c>
      <c r="B13717" t="s">
        <v>925</v>
      </c>
      <c r="C13717" t="s">
        <v>272</v>
      </c>
      <c r="D13717" t="s">
        <v>891</v>
      </c>
      <c r="E13717" t="s">
        <v>318</v>
      </c>
      <c r="F13717" t="s">
        <v>319</v>
      </c>
      <c r="G13717" t="s">
        <v>132</v>
      </c>
      <c r="H13717">
        <v>2110</v>
      </c>
      <c r="I13717" s="68" t="str">
        <f>VLOOKUP(E13717,Refs!$P$2:$R$29,3,FALSE)</f>
        <v>Y56</v>
      </c>
      <c r="J13717" s="68" t="str">
        <f>VLOOKUP(E13717,Refs!$P$2:$S$29,4,FALSE)</f>
        <v>London</v>
      </c>
      <c r="K13717" s="28">
        <f t="shared" si="433"/>
        <v>2110</v>
      </c>
    </row>
    <row r="13718" spans="1:11" x14ac:dyDescent="0.35">
      <c r="A13718" s="69">
        <f t="shared" si="434"/>
        <v>45901</v>
      </c>
      <c r="B13718" t="s">
        <v>925</v>
      </c>
      <c r="C13718" t="s">
        <v>272</v>
      </c>
      <c r="D13718" t="s">
        <v>891</v>
      </c>
      <c r="E13718" t="s">
        <v>318</v>
      </c>
      <c r="F13718" t="s">
        <v>319</v>
      </c>
      <c r="G13718" t="s">
        <v>133</v>
      </c>
      <c r="H13718">
        <v>1253</v>
      </c>
      <c r="I13718" s="68" t="str">
        <f>VLOOKUP(E13718,Refs!$P$2:$R$29,3,FALSE)</f>
        <v>Y56</v>
      </c>
      <c r="J13718" s="68" t="str">
        <f>VLOOKUP(E13718,Refs!$P$2:$S$29,4,FALSE)</f>
        <v>London</v>
      </c>
      <c r="K13718" s="28">
        <f t="shared" si="433"/>
        <v>1253</v>
      </c>
    </row>
    <row r="13719" spans="1:11" x14ac:dyDescent="0.35">
      <c r="A13719" s="69">
        <f t="shared" si="434"/>
        <v>45901</v>
      </c>
      <c r="B13719" t="s">
        <v>925</v>
      </c>
      <c r="C13719" t="s">
        <v>272</v>
      </c>
      <c r="D13719" t="s">
        <v>891</v>
      </c>
      <c r="E13719" t="s">
        <v>318</v>
      </c>
      <c r="F13719" t="s">
        <v>319</v>
      </c>
      <c r="G13719" t="s">
        <v>134</v>
      </c>
      <c r="H13719">
        <v>972</v>
      </c>
      <c r="I13719" s="68" t="str">
        <f>VLOOKUP(E13719,Refs!$P$2:$R$29,3,FALSE)</f>
        <v>Y56</v>
      </c>
      <c r="J13719" s="68" t="str">
        <f>VLOOKUP(E13719,Refs!$P$2:$S$29,4,FALSE)</f>
        <v>London</v>
      </c>
      <c r="K13719" s="28">
        <f t="shared" si="433"/>
        <v>972</v>
      </c>
    </row>
    <row r="13720" spans="1:11" x14ac:dyDescent="0.35">
      <c r="A13720" s="69">
        <f t="shared" si="434"/>
        <v>45901</v>
      </c>
      <c r="B13720" t="s">
        <v>925</v>
      </c>
      <c r="C13720" t="s">
        <v>272</v>
      </c>
      <c r="D13720" t="s">
        <v>891</v>
      </c>
      <c r="E13720" t="s">
        <v>318</v>
      </c>
      <c r="F13720" t="s">
        <v>319</v>
      </c>
      <c r="G13720" t="s">
        <v>135</v>
      </c>
      <c r="H13720">
        <v>150</v>
      </c>
      <c r="I13720" s="68" t="str">
        <f>VLOOKUP(E13720,Refs!$P$2:$R$29,3,FALSE)</f>
        <v>Y56</v>
      </c>
      <c r="J13720" s="68" t="str">
        <f>VLOOKUP(E13720,Refs!$P$2:$S$29,4,FALSE)</f>
        <v>London</v>
      </c>
      <c r="K13720" s="28">
        <f t="shared" si="433"/>
        <v>150</v>
      </c>
    </row>
    <row r="13721" spans="1:11" x14ac:dyDescent="0.35">
      <c r="A13721" s="69">
        <f t="shared" si="434"/>
        <v>45901</v>
      </c>
      <c r="B13721" t="s">
        <v>925</v>
      </c>
      <c r="C13721" t="s">
        <v>272</v>
      </c>
      <c r="D13721" t="s">
        <v>891</v>
      </c>
      <c r="E13721" t="s">
        <v>318</v>
      </c>
      <c r="F13721" t="s">
        <v>319</v>
      </c>
      <c r="G13721" t="s">
        <v>136</v>
      </c>
      <c r="H13721">
        <v>62</v>
      </c>
      <c r="I13721" s="68" t="str">
        <f>VLOOKUP(E13721,Refs!$P$2:$R$29,3,FALSE)</f>
        <v>Y56</v>
      </c>
      <c r="J13721" s="68" t="str">
        <f>VLOOKUP(E13721,Refs!$P$2:$S$29,4,FALSE)</f>
        <v>London</v>
      </c>
      <c r="K13721" s="28">
        <f t="shared" si="433"/>
        <v>62</v>
      </c>
    </row>
    <row r="13722" spans="1:11" x14ac:dyDescent="0.35">
      <c r="A13722" s="69">
        <f t="shared" si="434"/>
        <v>45901</v>
      </c>
      <c r="B13722" t="s">
        <v>925</v>
      </c>
      <c r="C13722" t="s">
        <v>272</v>
      </c>
      <c r="D13722" t="s">
        <v>891</v>
      </c>
      <c r="E13722" t="s">
        <v>318</v>
      </c>
      <c r="F13722" t="s">
        <v>319</v>
      </c>
      <c r="G13722" t="s">
        <v>137</v>
      </c>
      <c r="H13722">
        <v>6</v>
      </c>
      <c r="I13722" s="68" t="str">
        <f>VLOOKUP(E13722,Refs!$P$2:$R$29,3,FALSE)</f>
        <v>Y56</v>
      </c>
      <c r="J13722" s="68" t="str">
        <f>VLOOKUP(E13722,Refs!$P$2:$S$29,4,FALSE)</f>
        <v>London</v>
      </c>
      <c r="K13722" s="28">
        <f t="shared" si="433"/>
        <v>6</v>
      </c>
    </row>
    <row r="13723" spans="1:11" x14ac:dyDescent="0.35">
      <c r="A13723" s="69">
        <f t="shared" si="434"/>
        <v>45901</v>
      </c>
      <c r="B13723" t="s">
        <v>925</v>
      </c>
      <c r="C13723" t="s">
        <v>272</v>
      </c>
      <c r="D13723" t="s">
        <v>891</v>
      </c>
      <c r="E13723" t="s">
        <v>318</v>
      </c>
      <c r="F13723" t="s">
        <v>319</v>
      </c>
      <c r="G13723" t="s">
        <v>138</v>
      </c>
      <c r="H13723">
        <v>2</v>
      </c>
      <c r="I13723" s="68" t="str">
        <f>VLOOKUP(E13723,Refs!$P$2:$R$29,3,FALSE)</f>
        <v>Y56</v>
      </c>
      <c r="J13723" s="68" t="str">
        <f>VLOOKUP(E13723,Refs!$P$2:$S$29,4,FALSE)</f>
        <v>London</v>
      </c>
      <c r="K13723" s="28">
        <f t="shared" si="433"/>
        <v>2</v>
      </c>
    </row>
    <row r="13724" spans="1:11" x14ac:dyDescent="0.35">
      <c r="A13724" s="69">
        <f t="shared" si="434"/>
        <v>45901</v>
      </c>
      <c r="B13724" t="s">
        <v>925</v>
      </c>
      <c r="C13724" t="s">
        <v>272</v>
      </c>
      <c r="D13724" t="s">
        <v>891</v>
      </c>
      <c r="E13724" t="s">
        <v>318</v>
      </c>
      <c r="F13724" t="s">
        <v>319</v>
      </c>
      <c r="G13724" t="s">
        <v>139</v>
      </c>
      <c r="H13724">
        <v>67</v>
      </c>
      <c r="I13724" s="68" t="str">
        <f>VLOOKUP(E13724,Refs!$P$2:$R$29,3,FALSE)</f>
        <v>Y56</v>
      </c>
      <c r="J13724" s="68" t="str">
        <f>VLOOKUP(E13724,Refs!$P$2:$S$29,4,FALSE)</f>
        <v>London</v>
      </c>
      <c r="K13724" s="28">
        <f t="shared" si="433"/>
        <v>67</v>
      </c>
    </row>
    <row r="13725" spans="1:11" x14ac:dyDescent="0.35">
      <c r="A13725" s="69">
        <f t="shared" si="434"/>
        <v>45901</v>
      </c>
      <c r="B13725" t="s">
        <v>925</v>
      </c>
      <c r="C13725" t="s">
        <v>272</v>
      </c>
      <c r="D13725" t="s">
        <v>891</v>
      </c>
      <c r="E13725" t="s">
        <v>318</v>
      </c>
      <c r="F13725" t="s">
        <v>319</v>
      </c>
      <c r="G13725" t="s">
        <v>140</v>
      </c>
      <c r="H13725">
        <v>52</v>
      </c>
      <c r="I13725" s="68" t="str">
        <f>VLOOKUP(E13725,Refs!$P$2:$R$29,3,FALSE)</f>
        <v>Y56</v>
      </c>
      <c r="J13725" s="68" t="str">
        <f>VLOOKUP(E13725,Refs!$P$2:$S$29,4,FALSE)</f>
        <v>London</v>
      </c>
      <c r="K13725" s="28">
        <f t="shared" si="433"/>
        <v>52</v>
      </c>
    </row>
    <row r="13726" spans="1:11" x14ac:dyDescent="0.35">
      <c r="A13726" s="69">
        <f t="shared" si="434"/>
        <v>45901</v>
      </c>
      <c r="B13726" t="s">
        <v>925</v>
      </c>
      <c r="C13726" t="s">
        <v>272</v>
      </c>
      <c r="D13726" t="s">
        <v>891</v>
      </c>
      <c r="E13726" t="s">
        <v>318</v>
      </c>
      <c r="F13726" t="s">
        <v>319</v>
      </c>
      <c r="G13726" t="s">
        <v>728</v>
      </c>
      <c r="H13726">
        <v>43</v>
      </c>
      <c r="I13726" s="68" t="str">
        <f>VLOOKUP(E13726,Refs!$P$2:$R$29,3,FALSE)</f>
        <v>Y56</v>
      </c>
      <c r="J13726" s="68" t="str">
        <f>VLOOKUP(E13726,Refs!$P$2:$S$29,4,FALSE)</f>
        <v>London</v>
      </c>
      <c r="K13726" s="28">
        <f t="shared" si="433"/>
        <v>43</v>
      </c>
    </row>
    <row r="13727" spans="1:11" x14ac:dyDescent="0.35">
      <c r="A13727" s="69">
        <f t="shared" si="434"/>
        <v>45901</v>
      </c>
      <c r="B13727" t="s">
        <v>925</v>
      </c>
      <c r="C13727" t="s">
        <v>272</v>
      </c>
      <c r="D13727" t="s">
        <v>891</v>
      </c>
      <c r="E13727" t="s">
        <v>318</v>
      </c>
      <c r="F13727" t="s">
        <v>319</v>
      </c>
      <c r="G13727" t="s">
        <v>727</v>
      </c>
      <c r="H13727">
        <v>0</v>
      </c>
      <c r="I13727" s="68" t="str">
        <f>VLOOKUP(E13727,Refs!$P$2:$R$29,3,FALSE)</f>
        <v>Y56</v>
      </c>
      <c r="J13727" s="68" t="str">
        <f>VLOOKUP(E13727,Refs!$P$2:$S$29,4,FALSE)</f>
        <v>London</v>
      </c>
      <c r="K13727" s="28" t="str">
        <f t="shared" si="433"/>
        <v/>
      </c>
    </row>
    <row r="13728" spans="1:11" x14ac:dyDescent="0.35">
      <c r="A13728" s="69">
        <f t="shared" si="434"/>
        <v>45901</v>
      </c>
      <c r="B13728" t="s">
        <v>925</v>
      </c>
      <c r="C13728" t="s">
        <v>272</v>
      </c>
      <c r="D13728" t="s">
        <v>891</v>
      </c>
      <c r="E13728" t="s">
        <v>318</v>
      </c>
      <c r="F13728" t="s">
        <v>319</v>
      </c>
      <c r="G13728" t="s">
        <v>730</v>
      </c>
      <c r="H13728">
        <v>30</v>
      </c>
      <c r="I13728" s="68" t="str">
        <f>VLOOKUP(E13728,Refs!$P$2:$R$29,3,FALSE)</f>
        <v>Y56</v>
      </c>
      <c r="J13728" s="68" t="str">
        <f>VLOOKUP(E13728,Refs!$P$2:$S$29,4,FALSE)</f>
        <v>London</v>
      </c>
      <c r="K13728" s="28">
        <f t="shared" si="433"/>
        <v>30</v>
      </c>
    </row>
    <row r="13729" spans="1:11" x14ac:dyDescent="0.35">
      <c r="A13729" s="69">
        <f t="shared" si="434"/>
        <v>45901</v>
      </c>
      <c r="B13729" t="s">
        <v>925</v>
      </c>
      <c r="C13729" t="s">
        <v>272</v>
      </c>
      <c r="D13729" t="s">
        <v>891</v>
      </c>
      <c r="E13729" t="s">
        <v>318</v>
      </c>
      <c r="F13729" t="s">
        <v>319</v>
      </c>
      <c r="G13729" t="s">
        <v>729</v>
      </c>
      <c r="H13729">
        <v>8</v>
      </c>
      <c r="I13729" s="68" t="str">
        <f>VLOOKUP(E13729,Refs!$P$2:$R$29,3,FALSE)</f>
        <v>Y56</v>
      </c>
      <c r="J13729" s="68" t="str">
        <f>VLOOKUP(E13729,Refs!$P$2:$S$29,4,FALSE)</f>
        <v>London</v>
      </c>
      <c r="K13729" s="28">
        <f t="shared" si="433"/>
        <v>8</v>
      </c>
    </row>
    <row r="13730" spans="1:11" x14ac:dyDescent="0.35">
      <c r="A13730" s="69">
        <f t="shared" si="434"/>
        <v>45901</v>
      </c>
      <c r="B13730" t="s">
        <v>925</v>
      </c>
      <c r="C13730" t="s">
        <v>272</v>
      </c>
      <c r="D13730" t="s">
        <v>891</v>
      </c>
      <c r="E13730" t="s">
        <v>797</v>
      </c>
      <c r="F13730" t="s">
        <v>798</v>
      </c>
      <c r="G13730" t="s">
        <v>10</v>
      </c>
      <c r="H13730">
        <v>32704</v>
      </c>
      <c r="I13730" s="68" t="str">
        <f>VLOOKUP(E13730,Refs!$P$2:$R$29,3,FALSE)</f>
        <v>Y56</v>
      </c>
      <c r="J13730" s="68" t="str">
        <f>VLOOKUP(E13730,Refs!$P$2:$S$29,4,FALSE)</f>
        <v>London</v>
      </c>
      <c r="K13730" s="28">
        <f t="shared" ref="K13730:K13793" si="435">IF(OR(H13730="NULL",H13730=0,H13730=""),"",H13730)</f>
        <v>32704</v>
      </c>
    </row>
    <row r="13731" spans="1:11" x14ac:dyDescent="0.35">
      <c r="A13731" s="69">
        <f t="shared" si="434"/>
        <v>45901</v>
      </c>
      <c r="B13731" t="s">
        <v>925</v>
      </c>
      <c r="C13731" t="s">
        <v>272</v>
      </c>
      <c r="D13731" t="s">
        <v>891</v>
      </c>
      <c r="E13731" t="s">
        <v>797</v>
      </c>
      <c r="F13731" t="s">
        <v>798</v>
      </c>
      <c r="G13731" t="s">
        <v>69</v>
      </c>
      <c r="H13731">
        <v>2550</v>
      </c>
      <c r="I13731" s="68" t="str">
        <f>VLOOKUP(E13731,Refs!$P$2:$R$29,3,FALSE)</f>
        <v>Y56</v>
      </c>
      <c r="J13731" s="68" t="str">
        <f>VLOOKUP(E13731,Refs!$P$2:$S$29,4,FALSE)</f>
        <v>London</v>
      </c>
      <c r="K13731" s="28">
        <f t="shared" si="435"/>
        <v>2550</v>
      </c>
    </row>
    <row r="13732" spans="1:11" x14ac:dyDescent="0.35">
      <c r="A13732" s="69">
        <f t="shared" si="434"/>
        <v>45901</v>
      </c>
      <c r="B13732" t="s">
        <v>925</v>
      </c>
      <c r="C13732" t="s">
        <v>272</v>
      </c>
      <c r="D13732" t="s">
        <v>891</v>
      </c>
      <c r="E13732" t="s">
        <v>797</v>
      </c>
      <c r="F13732" t="s">
        <v>798</v>
      </c>
      <c r="G13732" t="s">
        <v>20</v>
      </c>
      <c r="H13732">
        <v>30733</v>
      </c>
      <c r="I13732" s="68" t="str">
        <f>VLOOKUP(E13732,Refs!$P$2:$R$29,3,FALSE)</f>
        <v>Y56</v>
      </c>
      <c r="J13732" s="68" t="str">
        <f>VLOOKUP(E13732,Refs!$P$2:$S$29,4,FALSE)</f>
        <v>London</v>
      </c>
      <c r="K13732" s="28">
        <f t="shared" si="435"/>
        <v>30733</v>
      </c>
    </row>
    <row r="13733" spans="1:11" x14ac:dyDescent="0.35">
      <c r="A13733" s="69">
        <f t="shared" si="434"/>
        <v>45901</v>
      </c>
      <c r="B13733" t="s">
        <v>925</v>
      </c>
      <c r="C13733" t="s">
        <v>272</v>
      </c>
      <c r="D13733" t="s">
        <v>891</v>
      </c>
      <c r="E13733" t="s">
        <v>797</v>
      </c>
      <c r="F13733" t="s">
        <v>798</v>
      </c>
      <c r="G13733" t="s">
        <v>23</v>
      </c>
      <c r="H13733">
        <v>26675</v>
      </c>
      <c r="I13733" s="68" t="str">
        <f>VLOOKUP(E13733,Refs!$P$2:$R$29,3,FALSE)</f>
        <v>Y56</v>
      </c>
      <c r="J13733" s="68" t="str">
        <f>VLOOKUP(E13733,Refs!$P$2:$S$29,4,FALSE)</f>
        <v>London</v>
      </c>
      <c r="K13733" s="28">
        <f t="shared" si="435"/>
        <v>26675</v>
      </c>
    </row>
    <row r="13734" spans="1:11" x14ac:dyDescent="0.35">
      <c r="A13734" s="69">
        <f t="shared" si="434"/>
        <v>45901</v>
      </c>
      <c r="B13734" t="s">
        <v>925</v>
      </c>
      <c r="C13734" t="s">
        <v>272</v>
      </c>
      <c r="D13734" t="s">
        <v>891</v>
      </c>
      <c r="E13734" t="s">
        <v>797</v>
      </c>
      <c r="F13734" t="s">
        <v>798</v>
      </c>
      <c r="G13734" t="s">
        <v>19</v>
      </c>
      <c r="H13734">
        <v>709</v>
      </c>
      <c r="I13734" s="68" t="str">
        <f>VLOOKUP(E13734,Refs!$P$2:$R$29,3,FALSE)</f>
        <v>Y56</v>
      </c>
      <c r="J13734" s="68" t="str">
        <f>VLOOKUP(E13734,Refs!$P$2:$S$29,4,FALSE)</f>
        <v>London</v>
      </c>
      <c r="K13734" s="28">
        <f t="shared" si="435"/>
        <v>709</v>
      </c>
    </row>
    <row r="13735" spans="1:11" x14ac:dyDescent="0.35">
      <c r="A13735" s="69">
        <f t="shared" si="434"/>
        <v>45901</v>
      </c>
      <c r="B13735" t="s">
        <v>925</v>
      </c>
      <c r="C13735" t="s">
        <v>272</v>
      </c>
      <c r="D13735" t="s">
        <v>891</v>
      </c>
      <c r="E13735" t="s">
        <v>797</v>
      </c>
      <c r="F13735" t="s">
        <v>798</v>
      </c>
      <c r="G13735" t="s">
        <v>21</v>
      </c>
      <c r="H13735">
        <v>1016141</v>
      </c>
      <c r="I13735" s="68" t="str">
        <f>VLOOKUP(E13735,Refs!$P$2:$R$29,3,FALSE)</f>
        <v>Y56</v>
      </c>
      <c r="J13735" s="68" t="str">
        <f>VLOOKUP(E13735,Refs!$P$2:$S$29,4,FALSE)</f>
        <v>London</v>
      </c>
      <c r="K13735" s="28">
        <f t="shared" si="435"/>
        <v>1016141</v>
      </c>
    </row>
    <row r="13736" spans="1:11" x14ac:dyDescent="0.35">
      <c r="A13736" s="69">
        <f t="shared" si="434"/>
        <v>45901</v>
      </c>
      <c r="B13736" t="s">
        <v>925</v>
      </c>
      <c r="C13736" t="s">
        <v>272</v>
      </c>
      <c r="D13736" t="s">
        <v>891</v>
      </c>
      <c r="E13736" t="s">
        <v>797</v>
      </c>
      <c r="F13736" t="s">
        <v>798</v>
      </c>
      <c r="G13736" t="s">
        <v>70</v>
      </c>
      <c r="H13736">
        <v>188</v>
      </c>
      <c r="I13736" s="68" t="str">
        <f>VLOOKUP(E13736,Refs!$P$2:$R$29,3,FALSE)</f>
        <v>Y56</v>
      </c>
      <c r="J13736" s="68" t="str">
        <f>VLOOKUP(E13736,Refs!$P$2:$S$29,4,FALSE)</f>
        <v>London</v>
      </c>
      <c r="K13736" s="28">
        <f t="shared" si="435"/>
        <v>188</v>
      </c>
    </row>
    <row r="13737" spans="1:11" x14ac:dyDescent="0.35">
      <c r="A13737" s="69">
        <f t="shared" si="434"/>
        <v>45901</v>
      </c>
      <c r="B13737" t="s">
        <v>925</v>
      </c>
      <c r="C13737" t="s">
        <v>272</v>
      </c>
      <c r="D13737" t="s">
        <v>891</v>
      </c>
      <c r="E13737" t="s">
        <v>797</v>
      </c>
      <c r="F13737" t="s">
        <v>798</v>
      </c>
      <c r="G13737" t="s">
        <v>71</v>
      </c>
      <c r="H13737">
        <v>405</v>
      </c>
      <c r="I13737" s="68" t="str">
        <f>VLOOKUP(E13737,Refs!$P$2:$R$29,3,FALSE)</f>
        <v>Y56</v>
      </c>
      <c r="J13737" s="68" t="str">
        <f>VLOOKUP(E13737,Refs!$P$2:$S$29,4,FALSE)</f>
        <v>London</v>
      </c>
      <c r="K13737" s="28">
        <f t="shared" si="435"/>
        <v>405</v>
      </c>
    </row>
    <row r="13738" spans="1:11" x14ac:dyDescent="0.35">
      <c r="A13738" s="69">
        <f t="shared" si="434"/>
        <v>45901</v>
      </c>
      <c r="B13738" t="s">
        <v>925</v>
      </c>
      <c r="C13738" t="s">
        <v>272</v>
      </c>
      <c r="D13738" t="s">
        <v>891</v>
      </c>
      <c r="E13738" t="s">
        <v>797</v>
      </c>
      <c r="F13738" t="s">
        <v>798</v>
      </c>
      <c r="G13738" t="s">
        <v>72</v>
      </c>
      <c r="H13738">
        <v>84728</v>
      </c>
      <c r="I13738" s="68" t="str">
        <f>VLOOKUP(E13738,Refs!$P$2:$R$29,3,FALSE)</f>
        <v>Y56</v>
      </c>
      <c r="J13738" s="68" t="str">
        <f>VLOOKUP(E13738,Refs!$P$2:$S$29,4,FALSE)</f>
        <v>London</v>
      </c>
      <c r="K13738" s="28">
        <f t="shared" si="435"/>
        <v>84728</v>
      </c>
    </row>
    <row r="13739" spans="1:11" x14ac:dyDescent="0.35">
      <c r="A13739" s="69">
        <f t="shared" si="434"/>
        <v>45901</v>
      </c>
      <c r="B13739" t="s">
        <v>925</v>
      </c>
      <c r="C13739" t="s">
        <v>272</v>
      </c>
      <c r="D13739" t="s">
        <v>891</v>
      </c>
      <c r="E13739" t="s">
        <v>797</v>
      </c>
      <c r="F13739" t="s">
        <v>798</v>
      </c>
      <c r="G13739" t="s">
        <v>73</v>
      </c>
      <c r="H13739">
        <v>7215</v>
      </c>
      <c r="I13739" s="68" t="str">
        <f>VLOOKUP(E13739,Refs!$P$2:$R$29,3,FALSE)</f>
        <v>Y56</v>
      </c>
      <c r="J13739" s="68" t="str">
        <f>VLOOKUP(E13739,Refs!$P$2:$S$29,4,FALSE)</f>
        <v>London</v>
      </c>
      <c r="K13739" s="28">
        <f t="shared" si="435"/>
        <v>7215</v>
      </c>
    </row>
    <row r="13740" spans="1:11" x14ac:dyDescent="0.35">
      <c r="A13740" s="69">
        <f t="shared" si="434"/>
        <v>45901</v>
      </c>
      <c r="B13740" t="s">
        <v>925</v>
      </c>
      <c r="C13740" t="s">
        <v>272</v>
      </c>
      <c r="D13740" t="s">
        <v>891</v>
      </c>
      <c r="E13740" t="s">
        <v>797</v>
      </c>
      <c r="F13740" t="s">
        <v>798</v>
      </c>
      <c r="G13740" t="s">
        <v>74</v>
      </c>
      <c r="H13740">
        <v>24598045</v>
      </c>
      <c r="I13740" s="68" t="str">
        <f>VLOOKUP(E13740,Refs!$P$2:$R$29,3,FALSE)</f>
        <v>Y56</v>
      </c>
      <c r="J13740" s="68" t="str">
        <f>VLOOKUP(E13740,Refs!$P$2:$S$29,4,FALSE)</f>
        <v>London</v>
      </c>
      <c r="K13740" s="28">
        <f t="shared" si="435"/>
        <v>24598045</v>
      </c>
    </row>
    <row r="13741" spans="1:11" x14ac:dyDescent="0.35">
      <c r="A13741" s="69">
        <f t="shared" si="434"/>
        <v>45901</v>
      </c>
      <c r="B13741" t="s">
        <v>925</v>
      </c>
      <c r="C13741" t="s">
        <v>272</v>
      </c>
      <c r="D13741" t="s">
        <v>891</v>
      </c>
      <c r="E13741" t="s">
        <v>797</v>
      </c>
      <c r="F13741" t="s">
        <v>798</v>
      </c>
      <c r="G13741" t="s">
        <v>26</v>
      </c>
      <c r="H13741">
        <v>28215</v>
      </c>
      <c r="I13741" s="68" t="str">
        <f>VLOOKUP(E13741,Refs!$P$2:$R$29,3,FALSE)</f>
        <v>Y56</v>
      </c>
      <c r="J13741" s="68" t="str">
        <f>VLOOKUP(E13741,Refs!$P$2:$S$29,4,FALSE)</f>
        <v>London</v>
      </c>
      <c r="K13741" s="28">
        <f t="shared" si="435"/>
        <v>28215</v>
      </c>
    </row>
    <row r="13742" spans="1:11" x14ac:dyDescent="0.35">
      <c r="A13742" s="69">
        <f t="shared" si="434"/>
        <v>45901</v>
      </c>
      <c r="B13742" t="s">
        <v>925</v>
      </c>
      <c r="C13742" t="s">
        <v>272</v>
      </c>
      <c r="D13742" t="s">
        <v>891</v>
      </c>
      <c r="E13742" t="s">
        <v>797</v>
      </c>
      <c r="F13742" t="s">
        <v>798</v>
      </c>
      <c r="G13742" t="s">
        <v>75</v>
      </c>
      <c r="H13742">
        <v>1053</v>
      </c>
      <c r="I13742" s="68" t="str">
        <f>VLOOKUP(E13742,Refs!$P$2:$R$29,3,FALSE)</f>
        <v>Y56</v>
      </c>
      <c r="J13742" s="68" t="str">
        <f>VLOOKUP(E13742,Refs!$P$2:$S$29,4,FALSE)</f>
        <v>London</v>
      </c>
      <c r="K13742" s="28">
        <f t="shared" si="435"/>
        <v>1053</v>
      </c>
    </row>
    <row r="13743" spans="1:11" x14ac:dyDescent="0.35">
      <c r="A13743" s="69">
        <f t="shared" si="434"/>
        <v>45901</v>
      </c>
      <c r="B13743" t="s">
        <v>925</v>
      </c>
      <c r="C13743" t="s">
        <v>272</v>
      </c>
      <c r="D13743" t="s">
        <v>891</v>
      </c>
      <c r="E13743" t="s">
        <v>797</v>
      </c>
      <c r="F13743" t="s">
        <v>798</v>
      </c>
      <c r="G13743" t="s">
        <v>76</v>
      </c>
      <c r="H13743">
        <v>10842</v>
      </c>
      <c r="I13743" s="68" t="str">
        <f>VLOOKUP(E13743,Refs!$P$2:$R$29,3,FALSE)</f>
        <v>Y56</v>
      </c>
      <c r="J13743" s="68" t="str">
        <f>VLOOKUP(E13743,Refs!$P$2:$S$29,4,FALSE)</f>
        <v>London</v>
      </c>
      <c r="K13743" s="28">
        <f t="shared" si="435"/>
        <v>10842</v>
      </c>
    </row>
    <row r="13744" spans="1:11" x14ac:dyDescent="0.35">
      <c r="A13744" s="69">
        <f t="shared" si="434"/>
        <v>45901</v>
      </c>
      <c r="B13744" t="s">
        <v>925</v>
      </c>
      <c r="C13744" t="s">
        <v>272</v>
      </c>
      <c r="D13744" t="s">
        <v>891</v>
      </c>
      <c r="E13744" t="s">
        <v>797</v>
      </c>
      <c r="F13744" t="s">
        <v>798</v>
      </c>
      <c r="G13744" t="s">
        <v>77</v>
      </c>
      <c r="H13744">
        <v>1666</v>
      </c>
      <c r="I13744" s="68" t="str">
        <f>VLOOKUP(E13744,Refs!$P$2:$R$29,3,FALSE)</f>
        <v>Y56</v>
      </c>
      <c r="J13744" s="68" t="str">
        <f>VLOOKUP(E13744,Refs!$P$2:$S$29,4,FALSE)</f>
        <v>London</v>
      </c>
      <c r="K13744" s="28">
        <f t="shared" si="435"/>
        <v>1666</v>
      </c>
    </row>
    <row r="13745" spans="1:11" x14ac:dyDescent="0.35">
      <c r="A13745" s="69">
        <f t="shared" si="434"/>
        <v>45901</v>
      </c>
      <c r="B13745" t="s">
        <v>925</v>
      </c>
      <c r="C13745" t="s">
        <v>272</v>
      </c>
      <c r="D13745" t="s">
        <v>891</v>
      </c>
      <c r="E13745" t="s">
        <v>797</v>
      </c>
      <c r="F13745" t="s">
        <v>798</v>
      </c>
      <c r="G13745" t="s">
        <v>78</v>
      </c>
      <c r="H13745">
        <v>12780</v>
      </c>
      <c r="I13745" s="68" t="str">
        <f>VLOOKUP(E13745,Refs!$P$2:$R$29,3,FALSE)</f>
        <v>Y56</v>
      </c>
      <c r="J13745" s="68" t="str">
        <f>VLOOKUP(E13745,Refs!$P$2:$S$29,4,FALSE)</f>
        <v>London</v>
      </c>
      <c r="K13745" s="28">
        <f t="shared" si="435"/>
        <v>12780</v>
      </c>
    </row>
    <row r="13746" spans="1:11" x14ac:dyDescent="0.35">
      <c r="A13746" s="69">
        <f t="shared" si="434"/>
        <v>45901</v>
      </c>
      <c r="B13746" t="s">
        <v>925</v>
      </c>
      <c r="C13746" t="s">
        <v>272</v>
      </c>
      <c r="D13746" t="s">
        <v>891</v>
      </c>
      <c r="E13746" t="s">
        <v>797</v>
      </c>
      <c r="F13746" t="s">
        <v>798</v>
      </c>
      <c r="G13746" t="s">
        <v>79</v>
      </c>
      <c r="H13746">
        <v>1874</v>
      </c>
      <c r="I13746" s="68" t="str">
        <f>VLOOKUP(E13746,Refs!$P$2:$R$29,3,FALSE)</f>
        <v>Y56</v>
      </c>
      <c r="J13746" s="68" t="str">
        <f>VLOOKUP(E13746,Refs!$P$2:$S$29,4,FALSE)</f>
        <v>London</v>
      </c>
      <c r="K13746" s="28">
        <f t="shared" si="435"/>
        <v>1874</v>
      </c>
    </row>
    <row r="13747" spans="1:11" x14ac:dyDescent="0.35">
      <c r="A13747" s="69">
        <f t="shared" si="434"/>
        <v>45901</v>
      </c>
      <c r="B13747" t="s">
        <v>925</v>
      </c>
      <c r="C13747" t="s">
        <v>272</v>
      </c>
      <c r="D13747" t="s">
        <v>891</v>
      </c>
      <c r="E13747" t="s">
        <v>797</v>
      </c>
      <c r="F13747" t="s">
        <v>798</v>
      </c>
      <c r="G13747" t="s">
        <v>25</v>
      </c>
      <c r="H13747">
        <v>14691</v>
      </c>
      <c r="I13747" s="68" t="str">
        <f>VLOOKUP(E13747,Refs!$P$2:$R$29,3,FALSE)</f>
        <v>Y56</v>
      </c>
      <c r="J13747" s="68" t="str">
        <f>VLOOKUP(E13747,Refs!$P$2:$S$29,4,FALSE)</f>
        <v>London</v>
      </c>
      <c r="K13747" s="28">
        <f t="shared" si="435"/>
        <v>14691</v>
      </c>
    </row>
    <row r="13748" spans="1:11" x14ac:dyDescent="0.35">
      <c r="A13748" s="69">
        <f t="shared" si="434"/>
        <v>45901</v>
      </c>
      <c r="B13748" t="s">
        <v>925</v>
      </c>
      <c r="C13748" t="s">
        <v>272</v>
      </c>
      <c r="D13748" t="s">
        <v>891</v>
      </c>
      <c r="E13748" t="s">
        <v>797</v>
      </c>
      <c r="F13748" t="s">
        <v>798</v>
      </c>
      <c r="G13748" t="s">
        <v>80</v>
      </c>
      <c r="H13748">
        <v>29</v>
      </c>
      <c r="I13748" s="68" t="str">
        <f>VLOOKUP(E13748,Refs!$P$2:$R$29,3,FALSE)</f>
        <v>Y56</v>
      </c>
      <c r="J13748" s="68" t="str">
        <f>VLOOKUP(E13748,Refs!$P$2:$S$29,4,FALSE)</f>
        <v>London</v>
      </c>
      <c r="K13748" s="28">
        <f t="shared" si="435"/>
        <v>29</v>
      </c>
    </row>
    <row r="13749" spans="1:11" x14ac:dyDescent="0.35">
      <c r="A13749" s="69">
        <f t="shared" si="434"/>
        <v>45901</v>
      </c>
      <c r="B13749" t="s">
        <v>925</v>
      </c>
      <c r="C13749" t="s">
        <v>272</v>
      </c>
      <c r="D13749" t="s">
        <v>891</v>
      </c>
      <c r="E13749" t="s">
        <v>797</v>
      </c>
      <c r="F13749" t="s">
        <v>798</v>
      </c>
      <c r="G13749" t="s">
        <v>81</v>
      </c>
      <c r="H13749">
        <v>5997</v>
      </c>
      <c r="I13749" s="68" t="str">
        <f>VLOOKUP(E13749,Refs!$P$2:$R$29,3,FALSE)</f>
        <v>Y56</v>
      </c>
      <c r="J13749" s="68" t="str">
        <f>VLOOKUP(E13749,Refs!$P$2:$S$29,4,FALSE)</f>
        <v>London</v>
      </c>
      <c r="K13749" s="28">
        <f t="shared" si="435"/>
        <v>5997</v>
      </c>
    </row>
    <row r="13750" spans="1:11" x14ac:dyDescent="0.35">
      <c r="A13750" s="69">
        <f t="shared" si="434"/>
        <v>45901</v>
      </c>
      <c r="B13750" t="s">
        <v>925</v>
      </c>
      <c r="C13750" t="s">
        <v>272</v>
      </c>
      <c r="D13750" t="s">
        <v>891</v>
      </c>
      <c r="E13750" t="s">
        <v>797</v>
      </c>
      <c r="F13750" t="s">
        <v>798</v>
      </c>
      <c r="G13750" t="s">
        <v>82</v>
      </c>
      <c r="H13750">
        <v>2613</v>
      </c>
      <c r="I13750" s="68" t="str">
        <f>VLOOKUP(E13750,Refs!$P$2:$R$29,3,FALSE)</f>
        <v>Y56</v>
      </c>
      <c r="J13750" s="68" t="str">
        <f>VLOOKUP(E13750,Refs!$P$2:$S$29,4,FALSE)</f>
        <v>London</v>
      </c>
      <c r="K13750" s="28">
        <f t="shared" si="435"/>
        <v>2613</v>
      </c>
    </row>
    <row r="13751" spans="1:11" x14ac:dyDescent="0.35">
      <c r="A13751" s="69">
        <f t="shared" si="434"/>
        <v>45901</v>
      </c>
      <c r="B13751" t="s">
        <v>925</v>
      </c>
      <c r="C13751" t="s">
        <v>272</v>
      </c>
      <c r="D13751" t="s">
        <v>891</v>
      </c>
      <c r="E13751" t="s">
        <v>797</v>
      </c>
      <c r="F13751" t="s">
        <v>798</v>
      </c>
      <c r="G13751" t="s">
        <v>83</v>
      </c>
      <c r="H13751">
        <v>3424</v>
      </c>
      <c r="I13751" s="68" t="str">
        <f>VLOOKUP(E13751,Refs!$P$2:$R$29,3,FALSE)</f>
        <v>Y56</v>
      </c>
      <c r="J13751" s="68" t="str">
        <f>VLOOKUP(E13751,Refs!$P$2:$S$29,4,FALSE)</f>
        <v>London</v>
      </c>
      <c r="K13751" s="28">
        <f t="shared" si="435"/>
        <v>3424</v>
      </c>
    </row>
    <row r="13752" spans="1:11" x14ac:dyDescent="0.35">
      <c r="A13752" s="69">
        <f t="shared" si="434"/>
        <v>45901</v>
      </c>
      <c r="B13752" t="s">
        <v>925</v>
      </c>
      <c r="C13752" t="s">
        <v>272</v>
      </c>
      <c r="D13752" t="s">
        <v>891</v>
      </c>
      <c r="E13752" t="s">
        <v>797</v>
      </c>
      <c r="F13752" t="s">
        <v>798</v>
      </c>
      <c r="G13752" t="s">
        <v>84</v>
      </c>
      <c r="H13752">
        <v>15065</v>
      </c>
      <c r="I13752" s="68" t="str">
        <f>VLOOKUP(E13752,Refs!$P$2:$R$29,3,FALSE)</f>
        <v>Y56</v>
      </c>
      <c r="J13752" s="68" t="str">
        <f>VLOOKUP(E13752,Refs!$P$2:$S$29,4,FALSE)</f>
        <v>London</v>
      </c>
      <c r="K13752" s="28">
        <f t="shared" si="435"/>
        <v>15065</v>
      </c>
    </row>
    <row r="13753" spans="1:11" x14ac:dyDescent="0.35">
      <c r="A13753" s="69">
        <f t="shared" si="434"/>
        <v>45901</v>
      </c>
      <c r="B13753" t="s">
        <v>925</v>
      </c>
      <c r="C13753" t="s">
        <v>272</v>
      </c>
      <c r="D13753" t="s">
        <v>891</v>
      </c>
      <c r="E13753" t="s">
        <v>797</v>
      </c>
      <c r="F13753" t="s">
        <v>798</v>
      </c>
      <c r="G13753" t="s">
        <v>85</v>
      </c>
      <c r="H13753">
        <v>1181</v>
      </c>
      <c r="I13753" s="68" t="str">
        <f>VLOOKUP(E13753,Refs!$P$2:$R$29,3,FALSE)</f>
        <v>Y56</v>
      </c>
      <c r="J13753" s="68" t="str">
        <f>VLOOKUP(E13753,Refs!$P$2:$S$29,4,FALSE)</f>
        <v>London</v>
      </c>
      <c r="K13753" s="28">
        <f t="shared" si="435"/>
        <v>1181</v>
      </c>
    </row>
    <row r="13754" spans="1:11" x14ac:dyDescent="0.35">
      <c r="A13754" s="69">
        <f t="shared" si="434"/>
        <v>45901</v>
      </c>
      <c r="B13754" t="s">
        <v>925</v>
      </c>
      <c r="C13754" t="s">
        <v>272</v>
      </c>
      <c r="D13754" t="s">
        <v>891</v>
      </c>
      <c r="E13754" t="s">
        <v>797</v>
      </c>
      <c r="F13754" t="s">
        <v>798</v>
      </c>
      <c r="G13754" t="s">
        <v>86</v>
      </c>
      <c r="H13754">
        <v>815</v>
      </c>
      <c r="I13754" s="68" t="str">
        <f>VLOOKUP(E13754,Refs!$P$2:$R$29,3,FALSE)</f>
        <v>Y56</v>
      </c>
      <c r="J13754" s="68" t="str">
        <f>VLOOKUP(E13754,Refs!$P$2:$S$29,4,FALSE)</f>
        <v>London</v>
      </c>
      <c r="K13754" s="28">
        <f t="shared" si="435"/>
        <v>815</v>
      </c>
    </row>
    <row r="13755" spans="1:11" x14ac:dyDescent="0.35">
      <c r="A13755" s="69">
        <f t="shared" si="434"/>
        <v>45901</v>
      </c>
      <c r="B13755" t="s">
        <v>925</v>
      </c>
      <c r="C13755" t="s">
        <v>272</v>
      </c>
      <c r="D13755" t="s">
        <v>891</v>
      </c>
      <c r="E13755" t="s">
        <v>797</v>
      </c>
      <c r="F13755" t="s">
        <v>798</v>
      </c>
      <c r="G13755" t="s">
        <v>87</v>
      </c>
      <c r="H13755">
        <v>3560</v>
      </c>
      <c r="I13755" s="68" t="str">
        <f>VLOOKUP(E13755,Refs!$P$2:$R$29,3,FALSE)</f>
        <v>Y56</v>
      </c>
      <c r="J13755" s="68" t="str">
        <f>VLOOKUP(E13755,Refs!$P$2:$S$29,4,FALSE)</f>
        <v>London</v>
      </c>
      <c r="K13755" s="28">
        <f t="shared" si="435"/>
        <v>3560</v>
      </c>
    </row>
    <row r="13756" spans="1:11" x14ac:dyDescent="0.35">
      <c r="A13756" s="69">
        <f t="shared" si="434"/>
        <v>45901</v>
      </c>
      <c r="B13756" t="s">
        <v>925</v>
      </c>
      <c r="C13756" t="s">
        <v>272</v>
      </c>
      <c r="D13756" t="s">
        <v>891</v>
      </c>
      <c r="E13756" t="s">
        <v>797</v>
      </c>
      <c r="F13756" t="s">
        <v>798</v>
      </c>
      <c r="G13756" t="s">
        <v>88</v>
      </c>
      <c r="H13756">
        <v>14512</v>
      </c>
      <c r="I13756" s="68" t="str">
        <f>VLOOKUP(E13756,Refs!$P$2:$R$29,3,FALSE)</f>
        <v>Y56</v>
      </c>
      <c r="J13756" s="68" t="str">
        <f>VLOOKUP(E13756,Refs!$P$2:$S$29,4,FALSE)</f>
        <v>London</v>
      </c>
      <c r="K13756" s="28">
        <f t="shared" si="435"/>
        <v>14512</v>
      </c>
    </row>
    <row r="13757" spans="1:11" x14ac:dyDescent="0.35">
      <c r="A13757" s="69">
        <f t="shared" si="434"/>
        <v>45901</v>
      </c>
      <c r="B13757" t="s">
        <v>925</v>
      </c>
      <c r="C13757" t="s">
        <v>272</v>
      </c>
      <c r="D13757" t="s">
        <v>891</v>
      </c>
      <c r="E13757" t="s">
        <v>797</v>
      </c>
      <c r="F13757" t="s">
        <v>798</v>
      </c>
      <c r="G13757" t="s">
        <v>89</v>
      </c>
      <c r="H13757">
        <v>27557</v>
      </c>
      <c r="I13757" s="68" t="str">
        <f>VLOOKUP(E13757,Refs!$P$2:$R$29,3,FALSE)</f>
        <v>Y56</v>
      </c>
      <c r="J13757" s="68" t="str">
        <f>VLOOKUP(E13757,Refs!$P$2:$S$29,4,FALSE)</f>
        <v>London</v>
      </c>
      <c r="K13757" s="28">
        <f t="shared" si="435"/>
        <v>27557</v>
      </c>
    </row>
    <row r="13758" spans="1:11" x14ac:dyDescent="0.35">
      <c r="A13758" s="69">
        <f t="shared" si="434"/>
        <v>45901</v>
      </c>
      <c r="B13758" t="s">
        <v>925</v>
      </c>
      <c r="C13758" t="s">
        <v>272</v>
      </c>
      <c r="D13758" t="s">
        <v>891</v>
      </c>
      <c r="E13758" t="s">
        <v>797</v>
      </c>
      <c r="F13758" t="s">
        <v>798</v>
      </c>
      <c r="G13758" t="s">
        <v>27</v>
      </c>
      <c r="H13758">
        <v>3224</v>
      </c>
      <c r="I13758" s="68" t="str">
        <f>VLOOKUP(E13758,Refs!$P$2:$R$29,3,FALSE)</f>
        <v>Y56</v>
      </c>
      <c r="J13758" s="68" t="str">
        <f>VLOOKUP(E13758,Refs!$P$2:$S$29,4,FALSE)</f>
        <v>London</v>
      </c>
      <c r="K13758" s="28">
        <f t="shared" si="435"/>
        <v>3224</v>
      </c>
    </row>
    <row r="13759" spans="1:11" x14ac:dyDescent="0.35">
      <c r="A13759" s="69">
        <f t="shared" si="434"/>
        <v>45901</v>
      </c>
      <c r="B13759" t="s">
        <v>925</v>
      </c>
      <c r="C13759" t="s">
        <v>272</v>
      </c>
      <c r="D13759" t="s">
        <v>891</v>
      </c>
      <c r="E13759" t="s">
        <v>797</v>
      </c>
      <c r="F13759" t="s">
        <v>798</v>
      </c>
      <c r="G13759" t="s">
        <v>29</v>
      </c>
      <c r="H13759">
        <v>3812</v>
      </c>
      <c r="I13759" s="68" t="str">
        <f>VLOOKUP(E13759,Refs!$P$2:$R$29,3,FALSE)</f>
        <v>Y56</v>
      </c>
      <c r="J13759" s="68" t="str">
        <f>VLOOKUP(E13759,Refs!$P$2:$S$29,4,FALSE)</f>
        <v>London</v>
      </c>
      <c r="K13759" s="28">
        <f t="shared" si="435"/>
        <v>3812</v>
      </c>
    </row>
    <row r="13760" spans="1:11" x14ac:dyDescent="0.35">
      <c r="A13760" s="69">
        <f t="shared" si="434"/>
        <v>45901</v>
      </c>
      <c r="B13760" t="s">
        <v>925</v>
      </c>
      <c r="C13760" t="s">
        <v>272</v>
      </c>
      <c r="D13760" t="s">
        <v>891</v>
      </c>
      <c r="E13760" t="s">
        <v>797</v>
      </c>
      <c r="F13760" t="s">
        <v>798</v>
      </c>
      <c r="G13760" t="s">
        <v>90</v>
      </c>
      <c r="H13760">
        <v>1618</v>
      </c>
      <c r="I13760" s="68" t="str">
        <f>VLOOKUP(E13760,Refs!$P$2:$R$29,3,FALSE)</f>
        <v>Y56</v>
      </c>
      <c r="J13760" s="68" t="str">
        <f>VLOOKUP(E13760,Refs!$P$2:$S$29,4,FALSE)</f>
        <v>London</v>
      </c>
      <c r="K13760" s="28">
        <f t="shared" si="435"/>
        <v>1618</v>
      </c>
    </row>
    <row r="13761" spans="1:11" x14ac:dyDescent="0.35">
      <c r="A13761" s="69">
        <f t="shared" si="434"/>
        <v>45901</v>
      </c>
      <c r="B13761" t="s">
        <v>925</v>
      </c>
      <c r="C13761" t="s">
        <v>272</v>
      </c>
      <c r="D13761" t="s">
        <v>891</v>
      </c>
      <c r="E13761" t="s">
        <v>797</v>
      </c>
      <c r="F13761" t="s">
        <v>798</v>
      </c>
      <c r="G13761" t="s">
        <v>91</v>
      </c>
      <c r="H13761">
        <v>66</v>
      </c>
      <c r="I13761" s="68" t="str">
        <f>VLOOKUP(E13761,Refs!$P$2:$R$29,3,FALSE)</f>
        <v>Y56</v>
      </c>
      <c r="J13761" s="68" t="str">
        <f>VLOOKUP(E13761,Refs!$P$2:$S$29,4,FALSE)</f>
        <v>London</v>
      </c>
      <c r="K13761" s="28">
        <f t="shared" si="435"/>
        <v>66</v>
      </c>
    </row>
    <row r="13762" spans="1:11" x14ac:dyDescent="0.35">
      <c r="A13762" s="69">
        <f t="shared" si="434"/>
        <v>45901</v>
      </c>
      <c r="B13762" t="s">
        <v>925</v>
      </c>
      <c r="C13762" t="s">
        <v>272</v>
      </c>
      <c r="D13762" t="s">
        <v>891</v>
      </c>
      <c r="E13762" t="s">
        <v>797</v>
      </c>
      <c r="F13762" t="s">
        <v>798</v>
      </c>
      <c r="G13762" t="s">
        <v>92</v>
      </c>
      <c r="H13762">
        <v>2242</v>
      </c>
      <c r="I13762" s="68" t="str">
        <f>VLOOKUP(E13762,Refs!$P$2:$R$29,3,FALSE)</f>
        <v>Y56</v>
      </c>
      <c r="J13762" s="68" t="str">
        <f>VLOOKUP(E13762,Refs!$P$2:$S$29,4,FALSE)</f>
        <v>London</v>
      </c>
      <c r="K13762" s="28">
        <f t="shared" si="435"/>
        <v>2242</v>
      </c>
    </row>
    <row r="13763" spans="1:11" x14ac:dyDescent="0.35">
      <c r="A13763" s="69">
        <f t="shared" ref="A13763:A13826" si="436">DATEVALUE(RIGHT(B13763,8))</f>
        <v>45901</v>
      </c>
      <c r="B13763" t="s">
        <v>925</v>
      </c>
      <c r="C13763" t="s">
        <v>272</v>
      </c>
      <c r="D13763" t="s">
        <v>891</v>
      </c>
      <c r="E13763" t="s">
        <v>797</v>
      </c>
      <c r="F13763" t="s">
        <v>798</v>
      </c>
      <c r="G13763" t="s">
        <v>93</v>
      </c>
      <c r="H13763">
        <v>106</v>
      </c>
      <c r="I13763" s="68" t="str">
        <f>VLOOKUP(E13763,Refs!$P$2:$R$29,3,FALSE)</f>
        <v>Y56</v>
      </c>
      <c r="J13763" s="68" t="str">
        <f>VLOOKUP(E13763,Refs!$P$2:$S$29,4,FALSE)</f>
        <v>London</v>
      </c>
      <c r="K13763" s="28">
        <f t="shared" si="435"/>
        <v>106</v>
      </c>
    </row>
    <row r="13764" spans="1:11" x14ac:dyDescent="0.35">
      <c r="A13764" s="69">
        <f t="shared" si="436"/>
        <v>45901</v>
      </c>
      <c r="B13764" t="s">
        <v>925</v>
      </c>
      <c r="C13764" t="s">
        <v>272</v>
      </c>
      <c r="D13764" t="s">
        <v>891</v>
      </c>
      <c r="E13764" t="s">
        <v>797</v>
      </c>
      <c r="F13764" t="s">
        <v>798</v>
      </c>
      <c r="G13764" t="s">
        <v>94</v>
      </c>
      <c r="H13764">
        <v>703</v>
      </c>
      <c r="I13764" s="68" t="str">
        <f>VLOOKUP(E13764,Refs!$P$2:$R$29,3,FALSE)</f>
        <v>Y56</v>
      </c>
      <c r="J13764" s="68" t="str">
        <f>VLOOKUP(E13764,Refs!$P$2:$S$29,4,FALSE)</f>
        <v>London</v>
      </c>
      <c r="K13764" s="28">
        <f t="shared" si="435"/>
        <v>703</v>
      </c>
    </row>
    <row r="13765" spans="1:11" x14ac:dyDescent="0.35">
      <c r="A13765" s="69">
        <f t="shared" si="436"/>
        <v>45901</v>
      </c>
      <c r="B13765" t="s">
        <v>925</v>
      </c>
      <c r="C13765" t="s">
        <v>272</v>
      </c>
      <c r="D13765" t="s">
        <v>891</v>
      </c>
      <c r="E13765" t="s">
        <v>797</v>
      </c>
      <c r="F13765" t="s">
        <v>798</v>
      </c>
      <c r="G13765" t="s">
        <v>95</v>
      </c>
      <c r="H13765">
        <v>47</v>
      </c>
      <c r="I13765" s="68" t="str">
        <f>VLOOKUP(E13765,Refs!$P$2:$R$29,3,FALSE)</f>
        <v>Y56</v>
      </c>
      <c r="J13765" s="68" t="str">
        <f>VLOOKUP(E13765,Refs!$P$2:$S$29,4,FALSE)</f>
        <v>London</v>
      </c>
      <c r="K13765" s="28">
        <f t="shared" si="435"/>
        <v>47</v>
      </c>
    </row>
    <row r="13766" spans="1:11" x14ac:dyDescent="0.35">
      <c r="A13766" s="69">
        <f t="shared" si="436"/>
        <v>45901</v>
      </c>
      <c r="B13766" t="s">
        <v>925</v>
      </c>
      <c r="C13766" t="s">
        <v>272</v>
      </c>
      <c r="D13766" t="s">
        <v>891</v>
      </c>
      <c r="E13766" t="s">
        <v>797</v>
      </c>
      <c r="F13766" t="s">
        <v>798</v>
      </c>
      <c r="G13766" t="s">
        <v>96</v>
      </c>
      <c r="H13766">
        <v>4734</v>
      </c>
      <c r="I13766" s="68" t="str">
        <f>VLOOKUP(E13766,Refs!$P$2:$R$29,3,FALSE)</f>
        <v>Y56</v>
      </c>
      <c r="J13766" s="68" t="str">
        <f>VLOOKUP(E13766,Refs!$P$2:$S$29,4,FALSE)</f>
        <v>London</v>
      </c>
      <c r="K13766" s="28">
        <f t="shared" si="435"/>
        <v>4734</v>
      </c>
    </row>
    <row r="13767" spans="1:11" x14ac:dyDescent="0.35">
      <c r="A13767" s="69">
        <f t="shared" si="436"/>
        <v>45901</v>
      </c>
      <c r="B13767" t="s">
        <v>925</v>
      </c>
      <c r="C13767" t="s">
        <v>272</v>
      </c>
      <c r="D13767" t="s">
        <v>891</v>
      </c>
      <c r="E13767" t="s">
        <v>797</v>
      </c>
      <c r="F13767" t="s">
        <v>798</v>
      </c>
      <c r="G13767" t="s">
        <v>31</v>
      </c>
      <c r="H13767">
        <v>4143</v>
      </c>
      <c r="I13767" s="68" t="str">
        <f>VLOOKUP(E13767,Refs!$P$2:$R$29,3,FALSE)</f>
        <v>Y56</v>
      </c>
      <c r="J13767" s="68" t="str">
        <f>VLOOKUP(E13767,Refs!$P$2:$S$29,4,FALSE)</f>
        <v>London</v>
      </c>
      <c r="K13767" s="28">
        <f t="shared" si="435"/>
        <v>4143</v>
      </c>
    </row>
    <row r="13768" spans="1:11" x14ac:dyDescent="0.35">
      <c r="A13768" s="69">
        <f t="shared" si="436"/>
        <v>45901</v>
      </c>
      <c r="B13768" t="s">
        <v>925</v>
      </c>
      <c r="C13768" t="s">
        <v>272</v>
      </c>
      <c r="D13768" t="s">
        <v>891</v>
      </c>
      <c r="E13768" t="s">
        <v>797</v>
      </c>
      <c r="F13768" t="s">
        <v>798</v>
      </c>
      <c r="G13768" t="s">
        <v>97</v>
      </c>
      <c r="H13768">
        <v>3151</v>
      </c>
      <c r="I13768" s="68" t="str">
        <f>VLOOKUP(E13768,Refs!$P$2:$R$29,3,FALSE)</f>
        <v>Y56</v>
      </c>
      <c r="J13768" s="68" t="str">
        <f>VLOOKUP(E13768,Refs!$P$2:$S$29,4,FALSE)</f>
        <v>London</v>
      </c>
      <c r="K13768" s="28">
        <f t="shared" si="435"/>
        <v>3151</v>
      </c>
    </row>
    <row r="13769" spans="1:11" x14ac:dyDescent="0.35">
      <c r="A13769" s="69">
        <f t="shared" si="436"/>
        <v>45901</v>
      </c>
      <c r="B13769" t="s">
        <v>925</v>
      </c>
      <c r="C13769" t="s">
        <v>272</v>
      </c>
      <c r="D13769" t="s">
        <v>891</v>
      </c>
      <c r="E13769" t="s">
        <v>797</v>
      </c>
      <c r="F13769" t="s">
        <v>798</v>
      </c>
      <c r="G13769" t="s">
        <v>98</v>
      </c>
      <c r="H13769">
        <v>2530</v>
      </c>
      <c r="I13769" s="68" t="str">
        <f>VLOOKUP(E13769,Refs!$P$2:$R$29,3,FALSE)</f>
        <v>Y56</v>
      </c>
      <c r="J13769" s="68" t="str">
        <f>VLOOKUP(E13769,Refs!$P$2:$S$29,4,FALSE)</f>
        <v>London</v>
      </c>
      <c r="K13769" s="28">
        <f t="shared" si="435"/>
        <v>2530</v>
      </c>
    </row>
    <row r="13770" spans="1:11" x14ac:dyDescent="0.35">
      <c r="A13770" s="69">
        <f t="shared" si="436"/>
        <v>45901</v>
      </c>
      <c r="B13770" t="s">
        <v>925</v>
      </c>
      <c r="C13770" t="s">
        <v>272</v>
      </c>
      <c r="D13770" t="s">
        <v>891</v>
      </c>
      <c r="E13770" t="s">
        <v>797</v>
      </c>
      <c r="F13770" t="s">
        <v>798</v>
      </c>
      <c r="G13770" t="s">
        <v>99</v>
      </c>
      <c r="H13770">
        <v>2372</v>
      </c>
      <c r="I13770" s="68" t="str">
        <f>VLOOKUP(E13770,Refs!$P$2:$R$29,3,FALSE)</f>
        <v>Y56</v>
      </c>
      <c r="J13770" s="68" t="str">
        <f>VLOOKUP(E13770,Refs!$P$2:$S$29,4,FALSE)</f>
        <v>London</v>
      </c>
      <c r="K13770" s="28">
        <f t="shared" si="435"/>
        <v>2372</v>
      </c>
    </row>
    <row r="13771" spans="1:11" x14ac:dyDescent="0.35">
      <c r="A13771" s="69">
        <f t="shared" si="436"/>
        <v>45901</v>
      </c>
      <c r="B13771" t="s">
        <v>925</v>
      </c>
      <c r="C13771" t="s">
        <v>272</v>
      </c>
      <c r="D13771" t="s">
        <v>891</v>
      </c>
      <c r="E13771" t="s">
        <v>797</v>
      </c>
      <c r="F13771" t="s">
        <v>798</v>
      </c>
      <c r="G13771" t="s">
        <v>100</v>
      </c>
      <c r="H13771">
        <v>422</v>
      </c>
      <c r="I13771" s="68" t="str">
        <f>VLOOKUP(E13771,Refs!$P$2:$R$29,3,FALSE)</f>
        <v>Y56</v>
      </c>
      <c r="J13771" s="68" t="str">
        <f>VLOOKUP(E13771,Refs!$P$2:$S$29,4,FALSE)</f>
        <v>London</v>
      </c>
      <c r="K13771" s="28">
        <f t="shared" si="435"/>
        <v>422</v>
      </c>
    </row>
    <row r="13772" spans="1:11" x14ac:dyDescent="0.35">
      <c r="A13772" s="69">
        <f t="shared" si="436"/>
        <v>45901</v>
      </c>
      <c r="B13772" t="s">
        <v>925</v>
      </c>
      <c r="C13772" t="s">
        <v>272</v>
      </c>
      <c r="D13772" t="s">
        <v>891</v>
      </c>
      <c r="E13772" t="s">
        <v>797</v>
      </c>
      <c r="F13772" t="s">
        <v>798</v>
      </c>
      <c r="G13772" t="s">
        <v>101</v>
      </c>
      <c r="H13772">
        <v>853</v>
      </c>
      <c r="I13772" s="68" t="str">
        <f>VLOOKUP(E13772,Refs!$P$2:$R$29,3,FALSE)</f>
        <v>Y56</v>
      </c>
      <c r="J13772" s="68" t="str">
        <f>VLOOKUP(E13772,Refs!$P$2:$S$29,4,FALSE)</f>
        <v>London</v>
      </c>
      <c r="K13772" s="28">
        <f t="shared" si="435"/>
        <v>853</v>
      </c>
    </row>
    <row r="13773" spans="1:11" x14ac:dyDescent="0.35">
      <c r="A13773" s="69">
        <f t="shared" si="436"/>
        <v>45901</v>
      </c>
      <c r="B13773" t="s">
        <v>925</v>
      </c>
      <c r="C13773" t="s">
        <v>272</v>
      </c>
      <c r="D13773" t="s">
        <v>891</v>
      </c>
      <c r="E13773" t="s">
        <v>797</v>
      </c>
      <c r="F13773" t="s">
        <v>798</v>
      </c>
      <c r="G13773" t="s">
        <v>102</v>
      </c>
      <c r="H13773">
        <v>120</v>
      </c>
      <c r="I13773" s="68" t="str">
        <f>VLOOKUP(E13773,Refs!$P$2:$R$29,3,FALSE)</f>
        <v>Y56</v>
      </c>
      <c r="J13773" s="68" t="str">
        <f>VLOOKUP(E13773,Refs!$P$2:$S$29,4,FALSE)</f>
        <v>London</v>
      </c>
      <c r="K13773" s="28">
        <f t="shared" si="435"/>
        <v>120</v>
      </c>
    </row>
    <row r="13774" spans="1:11" x14ac:dyDescent="0.35">
      <c r="A13774" s="69">
        <f t="shared" si="436"/>
        <v>45901</v>
      </c>
      <c r="B13774" t="s">
        <v>925</v>
      </c>
      <c r="C13774" t="s">
        <v>272</v>
      </c>
      <c r="D13774" t="s">
        <v>891</v>
      </c>
      <c r="E13774" t="s">
        <v>797</v>
      </c>
      <c r="F13774" t="s">
        <v>798</v>
      </c>
      <c r="G13774" t="s">
        <v>103</v>
      </c>
      <c r="H13774">
        <v>2016</v>
      </c>
      <c r="I13774" s="68" t="str">
        <f>VLOOKUP(E13774,Refs!$P$2:$R$29,3,FALSE)</f>
        <v>Y56</v>
      </c>
      <c r="J13774" s="68" t="str">
        <f>VLOOKUP(E13774,Refs!$P$2:$S$29,4,FALSE)</f>
        <v>London</v>
      </c>
      <c r="K13774" s="28">
        <f t="shared" si="435"/>
        <v>2016</v>
      </c>
    </row>
    <row r="13775" spans="1:11" x14ac:dyDescent="0.35">
      <c r="A13775" s="69">
        <f t="shared" si="436"/>
        <v>45901</v>
      </c>
      <c r="B13775" t="s">
        <v>925</v>
      </c>
      <c r="C13775" t="s">
        <v>272</v>
      </c>
      <c r="D13775" t="s">
        <v>891</v>
      </c>
      <c r="E13775" t="s">
        <v>797</v>
      </c>
      <c r="F13775" t="s">
        <v>798</v>
      </c>
      <c r="G13775" t="s">
        <v>104</v>
      </c>
      <c r="H13775">
        <v>15532400</v>
      </c>
      <c r="I13775" s="68" t="str">
        <f>VLOOKUP(E13775,Refs!$P$2:$R$29,3,FALSE)</f>
        <v>Y56</v>
      </c>
      <c r="J13775" s="68" t="str">
        <f>VLOOKUP(E13775,Refs!$P$2:$S$29,4,FALSE)</f>
        <v>London</v>
      </c>
      <c r="K13775" s="28">
        <f t="shared" si="435"/>
        <v>15532400</v>
      </c>
    </row>
    <row r="13776" spans="1:11" x14ac:dyDescent="0.35">
      <c r="A13776" s="69">
        <f t="shared" si="436"/>
        <v>45901</v>
      </c>
      <c r="B13776" t="s">
        <v>925</v>
      </c>
      <c r="C13776" t="s">
        <v>272</v>
      </c>
      <c r="D13776" t="s">
        <v>891</v>
      </c>
      <c r="E13776" t="s">
        <v>797</v>
      </c>
      <c r="F13776" t="s">
        <v>798</v>
      </c>
      <c r="G13776" t="s">
        <v>105</v>
      </c>
      <c r="H13776">
        <v>2692</v>
      </c>
      <c r="I13776" s="68" t="str">
        <f>VLOOKUP(E13776,Refs!$P$2:$R$29,3,FALSE)</f>
        <v>Y56</v>
      </c>
      <c r="J13776" s="68" t="str">
        <f>VLOOKUP(E13776,Refs!$P$2:$S$29,4,FALSE)</f>
        <v>London</v>
      </c>
      <c r="K13776" s="28">
        <f t="shared" si="435"/>
        <v>2692</v>
      </c>
    </row>
    <row r="13777" spans="1:11" x14ac:dyDescent="0.35">
      <c r="A13777" s="69">
        <f t="shared" si="436"/>
        <v>45901</v>
      </c>
      <c r="B13777" t="s">
        <v>925</v>
      </c>
      <c r="C13777" t="s">
        <v>272</v>
      </c>
      <c r="D13777" t="s">
        <v>891</v>
      </c>
      <c r="E13777" t="s">
        <v>797</v>
      </c>
      <c r="F13777" t="s">
        <v>798</v>
      </c>
      <c r="G13777" t="s">
        <v>106</v>
      </c>
      <c r="H13777">
        <v>1883</v>
      </c>
      <c r="I13777" s="68" t="str">
        <f>VLOOKUP(E13777,Refs!$P$2:$R$29,3,FALSE)</f>
        <v>Y56</v>
      </c>
      <c r="J13777" s="68" t="str">
        <f>VLOOKUP(E13777,Refs!$P$2:$S$29,4,FALSE)</f>
        <v>London</v>
      </c>
      <c r="K13777" s="28">
        <f t="shared" si="435"/>
        <v>1883</v>
      </c>
    </row>
    <row r="13778" spans="1:11" x14ac:dyDescent="0.35">
      <c r="A13778" s="69">
        <f t="shared" si="436"/>
        <v>45901</v>
      </c>
      <c r="B13778" t="s">
        <v>925</v>
      </c>
      <c r="C13778" t="s">
        <v>272</v>
      </c>
      <c r="D13778" t="s">
        <v>891</v>
      </c>
      <c r="E13778" t="s">
        <v>797</v>
      </c>
      <c r="F13778" t="s">
        <v>798</v>
      </c>
      <c r="G13778" t="s">
        <v>107</v>
      </c>
      <c r="H13778">
        <v>147</v>
      </c>
      <c r="I13778" s="68" t="str">
        <f>VLOOKUP(E13778,Refs!$P$2:$R$29,3,FALSE)</f>
        <v>Y56</v>
      </c>
      <c r="J13778" s="68" t="str">
        <f>VLOOKUP(E13778,Refs!$P$2:$S$29,4,FALSE)</f>
        <v>London</v>
      </c>
      <c r="K13778" s="28">
        <f t="shared" si="435"/>
        <v>147</v>
      </c>
    </row>
    <row r="13779" spans="1:11" x14ac:dyDescent="0.35">
      <c r="A13779" s="69">
        <f t="shared" si="436"/>
        <v>45901</v>
      </c>
      <c r="B13779" t="s">
        <v>925</v>
      </c>
      <c r="C13779" t="s">
        <v>272</v>
      </c>
      <c r="D13779" t="s">
        <v>891</v>
      </c>
      <c r="E13779" t="s">
        <v>797</v>
      </c>
      <c r="F13779" t="s">
        <v>798</v>
      </c>
      <c r="G13779" t="s">
        <v>108</v>
      </c>
      <c r="H13779">
        <v>947</v>
      </c>
      <c r="I13779" s="68" t="str">
        <f>VLOOKUP(E13779,Refs!$P$2:$R$29,3,FALSE)</f>
        <v>Y56</v>
      </c>
      <c r="J13779" s="68" t="str">
        <f>VLOOKUP(E13779,Refs!$P$2:$S$29,4,FALSE)</f>
        <v>London</v>
      </c>
      <c r="K13779" s="28">
        <f t="shared" si="435"/>
        <v>947</v>
      </c>
    </row>
    <row r="13780" spans="1:11" x14ac:dyDescent="0.35">
      <c r="A13780" s="69">
        <f t="shared" si="436"/>
        <v>45901</v>
      </c>
      <c r="B13780" t="s">
        <v>925</v>
      </c>
      <c r="C13780" t="s">
        <v>272</v>
      </c>
      <c r="D13780" t="s">
        <v>891</v>
      </c>
      <c r="E13780" t="s">
        <v>797</v>
      </c>
      <c r="F13780" t="s">
        <v>798</v>
      </c>
      <c r="G13780" t="s">
        <v>109</v>
      </c>
      <c r="H13780">
        <v>5685484</v>
      </c>
      <c r="I13780" s="68" t="str">
        <f>VLOOKUP(E13780,Refs!$P$2:$R$29,3,FALSE)</f>
        <v>Y56</v>
      </c>
      <c r="J13780" s="68" t="str">
        <f>VLOOKUP(E13780,Refs!$P$2:$S$29,4,FALSE)</f>
        <v>London</v>
      </c>
      <c r="K13780" s="28">
        <f t="shared" si="435"/>
        <v>5685484</v>
      </c>
    </row>
    <row r="13781" spans="1:11" x14ac:dyDescent="0.35">
      <c r="A13781" s="69">
        <f t="shared" si="436"/>
        <v>45901</v>
      </c>
      <c r="B13781" t="s">
        <v>925</v>
      </c>
      <c r="C13781" t="s">
        <v>272</v>
      </c>
      <c r="D13781" t="s">
        <v>891</v>
      </c>
      <c r="E13781" t="s">
        <v>797</v>
      </c>
      <c r="F13781" t="s">
        <v>798</v>
      </c>
      <c r="G13781" t="s">
        <v>110</v>
      </c>
      <c r="H13781">
        <v>1296</v>
      </c>
      <c r="I13781" s="68" t="str">
        <f>VLOOKUP(E13781,Refs!$P$2:$R$29,3,FALSE)</f>
        <v>Y56</v>
      </c>
      <c r="J13781" s="68" t="str">
        <f>VLOOKUP(E13781,Refs!$P$2:$S$29,4,FALSE)</f>
        <v>London</v>
      </c>
      <c r="K13781" s="28">
        <f t="shared" si="435"/>
        <v>1296</v>
      </c>
    </row>
    <row r="13782" spans="1:11" x14ac:dyDescent="0.35">
      <c r="A13782" s="69">
        <f t="shared" si="436"/>
        <v>45901</v>
      </c>
      <c r="B13782" t="s">
        <v>925</v>
      </c>
      <c r="C13782" t="s">
        <v>272</v>
      </c>
      <c r="D13782" t="s">
        <v>891</v>
      </c>
      <c r="E13782" t="s">
        <v>797</v>
      </c>
      <c r="F13782" t="s">
        <v>798</v>
      </c>
      <c r="G13782" t="s">
        <v>808</v>
      </c>
      <c r="H13782">
        <v>9402</v>
      </c>
      <c r="I13782" s="68" t="str">
        <f>VLOOKUP(E13782,Refs!$P$2:$R$29,3,FALSE)</f>
        <v>Y56</v>
      </c>
      <c r="J13782" s="68" t="str">
        <f>VLOOKUP(E13782,Refs!$P$2:$S$29,4,FALSE)</f>
        <v>London</v>
      </c>
      <c r="K13782" s="28">
        <f t="shared" si="435"/>
        <v>9402</v>
      </c>
    </row>
    <row r="13783" spans="1:11" x14ac:dyDescent="0.35">
      <c r="A13783" s="69">
        <f t="shared" si="436"/>
        <v>45901</v>
      </c>
      <c r="B13783" t="s">
        <v>925</v>
      </c>
      <c r="C13783" t="s">
        <v>272</v>
      </c>
      <c r="D13783" t="s">
        <v>891</v>
      </c>
      <c r="E13783" t="s">
        <v>797</v>
      </c>
      <c r="F13783" t="s">
        <v>798</v>
      </c>
      <c r="G13783" t="s">
        <v>809</v>
      </c>
      <c r="H13783">
        <v>70</v>
      </c>
      <c r="I13783" s="68" t="str">
        <f>VLOOKUP(E13783,Refs!$P$2:$R$29,3,FALSE)</f>
        <v>Y56</v>
      </c>
      <c r="J13783" s="68" t="str">
        <f>VLOOKUP(E13783,Refs!$P$2:$S$29,4,FALSE)</f>
        <v>London</v>
      </c>
      <c r="K13783" s="28">
        <f t="shared" si="435"/>
        <v>70</v>
      </c>
    </row>
    <row r="13784" spans="1:11" x14ac:dyDescent="0.35">
      <c r="A13784" s="69">
        <f t="shared" si="436"/>
        <v>45901</v>
      </c>
      <c r="B13784" t="s">
        <v>925</v>
      </c>
      <c r="C13784" t="s">
        <v>272</v>
      </c>
      <c r="D13784" t="s">
        <v>891</v>
      </c>
      <c r="E13784" t="s">
        <v>797</v>
      </c>
      <c r="F13784" t="s">
        <v>798</v>
      </c>
      <c r="G13784" t="s">
        <v>111</v>
      </c>
      <c r="H13784">
        <v>16428</v>
      </c>
      <c r="I13784" s="68" t="str">
        <f>VLOOKUP(E13784,Refs!$P$2:$R$29,3,FALSE)</f>
        <v>Y56</v>
      </c>
      <c r="J13784" s="68" t="str">
        <f>VLOOKUP(E13784,Refs!$P$2:$S$29,4,FALSE)</f>
        <v>London</v>
      </c>
      <c r="K13784" s="28">
        <f t="shared" si="435"/>
        <v>16428</v>
      </c>
    </row>
    <row r="13785" spans="1:11" x14ac:dyDescent="0.35">
      <c r="A13785" s="69">
        <f t="shared" si="436"/>
        <v>45901</v>
      </c>
      <c r="B13785" t="s">
        <v>925</v>
      </c>
      <c r="C13785" t="s">
        <v>272</v>
      </c>
      <c r="D13785" t="s">
        <v>891</v>
      </c>
      <c r="E13785" t="s">
        <v>797</v>
      </c>
      <c r="F13785" t="s">
        <v>798</v>
      </c>
      <c r="G13785" t="s">
        <v>112</v>
      </c>
      <c r="H13785">
        <v>0</v>
      </c>
      <c r="I13785" s="68" t="str">
        <f>VLOOKUP(E13785,Refs!$P$2:$R$29,3,FALSE)</f>
        <v>Y56</v>
      </c>
      <c r="J13785" s="68" t="str">
        <f>VLOOKUP(E13785,Refs!$P$2:$S$29,4,FALSE)</f>
        <v>London</v>
      </c>
      <c r="K13785" s="28" t="str">
        <f t="shared" si="435"/>
        <v/>
      </c>
    </row>
    <row r="13786" spans="1:11" x14ac:dyDescent="0.35">
      <c r="A13786" s="69">
        <f t="shared" si="436"/>
        <v>45901</v>
      </c>
      <c r="B13786" t="s">
        <v>925</v>
      </c>
      <c r="C13786" t="s">
        <v>272</v>
      </c>
      <c r="D13786" t="s">
        <v>891</v>
      </c>
      <c r="E13786" t="s">
        <v>797</v>
      </c>
      <c r="F13786" t="s">
        <v>798</v>
      </c>
      <c r="G13786" t="s">
        <v>113</v>
      </c>
      <c r="H13786">
        <v>8752</v>
      </c>
      <c r="I13786" s="68" t="str">
        <f>VLOOKUP(E13786,Refs!$P$2:$R$29,3,FALSE)</f>
        <v>Y56</v>
      </c>
      <c r="J13786" s="68" t="str">
        <f>VLOOKUP(E13786,Refs!$P$2:$S$29,4,FALSE)</f>
        <v>London</v>
      </c>
      <c r="K13786" s="28">
        <f t="shared" si="435"/>
        <v>8752</v>
      </c>
    </row>
    <row r="13787" spans="1:11" x14ac:dyDescent="0.35">
      <c r="A13787" s="69">
        <f t="shared" si="436"/>
        <v>45901</v>
      </c>
      <c r="B13787" t="s">
        <v>925</v>
      </c>
      <c r="C13787" t="s">
        <v>272</v>
      </c>
      <c r="D13787" t="s">
        <v>891</v>
      </c>
      <c r="E13787" t="s">
        <v>797</v>
      </c>
      <c r="F13787" t="s">
        <v>798</v>
      </c>
      <c r="G13787" t="s">
        <v>114</v>
      </c>
      <c r="H13787">
        <v>7466</v>
      </c>
      <c r="I13787" s="68" t="str">
        <f>VLOOKUP(E13787,Refs!$P$2:$R$29,3,FALSE)</f>
        <v>Y56</v>
      </c>
      <c r="J13787" s="68" t="str">
        <f>VLOOKUP(E13787,Refs!$P$2:$S$29,4,FALSE)</f>
        <v>London</v>
      </c>
      <c r="K13787" s="28">
        <f t="shared" si="435"/>
        <v>7466</v>
      </c>
    </row>
    <row r="13788" spans="1:11" x14ac:dyDescent="0.35">
      <c r="A13788" s="69">
        <f t="shared" si="436"/>
        <v>45901</v>
      </c>
      <c r="B13788" t="s">
        <v>925</v>
      </c>
      <c r="C13788" t="s">
        <v>272</v>
      </c>
      <c r="D13788" t="s">
        <v>891</v>
      </c>
      <c r="E13788" t="s">
        <v>797</v>
      </c>
      <c r="F13788" t="s">
        <v>798</v>
      </c>
      <c r="G13788" t="s">
        <v>115</v>
      </c>
      <c r="H13788">
        <v>6670</v>
      </c>
      <c r="I13788" s="68" t="str">
        <f>VLOOKUP(E13788,Refs!$P$2:$R$29,3,FALSE)</f>
        <v>Y56</v>
      </c>
      <c r="J13788" s="68" t="str">
        <f>VLOOKUP(E13788,Refs!$P$2:$S$29,4,FALSE)</f>
        <v>London</v>
      </c>
      <c r="K13788" s="28">
        <f t="shared" si="435"/>
        <v>6670</v>
      </c>
    </row>
    <row r="13789" spans="1:11" x14ac:dyDescent="0.35">
      <c r="A13789" s="69">
        <f t="shared" si="436"/>
        <v>45901</v>
      </c>
      <c r="B13789" t="s">
        <v>925</v>
      </c>
      <c r="C13789" t="s">
        <v>272</v>
      </c>
      <c r="D13789" t="s">
        <v>891</v>
      </c>
      <c r="E13789" t="s">
        <v>797</v>
      </c>
      <c r="F13789" t="s">
        <v>798</v>
      </c>
      <c r="G13789" t="s">
        <v>116</v>
      </c>
      <c r="H13789">
        <v>5374</v>
      </c>
      <c r="I13789" s="68" t="str">
        <f>VLOOKUP(E13789,Refs!$P$2:$R$29,3,FALSE)</f>
        <v>Y56</v>
      </c>
      <c r="J13789" s="68" t="str">
        <f>VLOOKUP(E13789,Refs!$P$2:$S$29,4,FALSE)</f>
        <v>London</v>
      </c>
      <c r="K13789" s="28">
        <f t="shared" si="435"/>
        <v>5374</v>
      </c>
    </row>
    <row r="13790" spans="1:11" x14ac:dyDescent="0.35">
      <c r="A13790" s="69">
        <f t="shared" si="436"/>
        <v>45901</v>
      </c>
      <c r="B13790" t="s">
        <v>925</v>
      </c>
      <c r="C13790" t="s">
        <v>272</v>
      </c>
      <c r="D13790" t="s">
        <v>891</v>
      </c>
      <c r="E13790" t="s">
        <v>797</v>
      </c>
      <c r="F13790" t="s">
        <v>798</v>
      </c>
      <c r="G13790" t="s">
        <v>117</v>
      </c>
      <c r="H13790">
        <v>290</v>
      </c>
      <c r="I13790" s="68" t="str">
        <f>VLOOKUP(E13790,Refs!$P$2:$R$29,3,FALSE)</f>
        <v>Y56</v>
      </c>
      <c r="J13790" s="68" t="str">
        <f>VLOOKUP(E13790,Refs!$P$2:$S$29,4,FALSE)</f>
        <v>London</v>
      </c>
      <c r="K13790" s="28">
        <f t="shared" si="435"/>
        <v>290</v>
      </c>
    </row>
    <row r="13791" spans="1:11" x14ac:dyDescent="0.35">
      <c r="A13791" s="69">
        <f t="shared" si="436"/>
        <v>45901</v>
      </c>
      <c r="B13791" t="s">
        <v>925</v>
      </c>
      <c r="C13791" t="s">
        <v>272</v>
      </c>
      <c r="D13791" t="s">
        <v>891</v>
      </c>
      <c r="E13791" t="s">
        <v>797</v>
      </c>
      <c r="F13791" t="s">
        <v>798</v>
      </c>
      <c r="G13791" t="s">
        <v>118</v>
      </c>
      <c r="H13791">
        <v>99</v>
      </c>
      <c r="I13791" s="68" t="str">
        <f>VLOOKUP(E13791,Refs!$P$2:$R$29,3,FALSE)</f>
        <v>Y56</v>
      </c>
      <c r="J13791" s="68" t="str">
        <f>VLOOKUP(E13791,Refs!$P$2:$S$29,4,FALSE)</f>
        <v>London</v>
      </c>
      <c r="K13791" s="28">
        <f t="shared" si="435"/>
        <v>99</v>
      </c>
    </row>
    <row r="13792" spans="1:11" x14ac:dyDescent="0.35">
      <c r="A13792" s="69">
        <f t="shared" si="436"/>
        <v>45901</v>
      </c>
      <c r="B13792" t="s">
        <v>925</v>
      </c>
      <c r="C13792" t="s">
        <v>272</v>
      </c>
      <c r="D13792" t="s">
        <v>891</v>
      </c>
      <c r="E13792" t="s">
        <v>797</v>
      </c>
      <c r="F13792" t="s">
        <v>798</v>
      </c>
      <c r="G13792" t="s">
        <v>119</v>
      </c>
      <c r="H13792">
        <v>3170</v>
      </c>
      <c r="I13792" s="68" t="str">
        <f>VLOOKUP(E13792,Refs!$P$2:$R$29,3,FALSE)</f>
        <v>Y56</v>
      </c>
      <c r="J13792" s="68" t="str">
        <f>VLOOKUP(E13792,Refs!$P$2:$S$29,4,FALSE)</f>
        <v>London</v>
      </c>
      <c r="K13792" s="28">
        <f t="shared" si="435"/>
        <v>3170</v>
      </c>
    </row>
    <row r="13793" spans="1:11" x14ac:dyDescent="0.35">
      <c r="A13793" s="69">
        <f t="shared" si="436"/>
        <v>45901</v>
      </c>
      <c r="B13793" t="s">
        <v>925</v>
      </c>
      <c r="C13793" t="s">
        <v>272</v>
      </c>
      <c r="D13793" t="s">
        <v>891</v>
      </c>
      <c r="E13793" t="s">
        <v>797</v>
      </c>
      <c r="F13793" t="s">
        <v>798</v>
      </c>
      <c r="G13793" t="s">
        <v>120</v>
      </c>
      <c r="H13793">
        <v>41</v>
      </c>
      <c r="I13793" s="68" t="str">
        <f>VLOOKUP(E13793,Refs!$P$2:$R$29,3,FALSE)</f>
        <v>Y56</v>
      </c>
      <c r="J13793" s="68" t="str">
        <f>VLOOKUP(E13793,Refs!$P$2:$S$29,4,FALSE)</f>
        <v>London</v>
      </c>
      <c r="K13793" s="28">
        <f t="shared" si="435"/>
        <v>41</v>
      </c>
    </row>
    <row r="13794" spans="1:11" x14ac:dyDescent="0.35">
      <c r="A13794" s="69">
        <f t="shared" si="436"/>
        <v>45901</v>
      </c>
      <c r="B13794" t="s">
        <v>925</v>
      </c>
      <c r="C13794" t="s">
        <v>272</v>
      </c>
      <c r="D13794" t="s">
        <v>891</v>
      </c>
      <c r="E13794" t="s">
        <v>797</v>
      </c>
      <c r="F13794" t="s">
        <v>798</v>
      </c>
      <c r="G13794" t="s">
        <v>121</v>
      </c>
      <c r="H13794">
        <v>1855</v>
      </c>
      <c r="I13794" s="68" t="str">
        <f>VLOOKUP(E13794,Refs!$P$2:$R$29,3,FALSE)</f>
        <v>Y56</v>
      </c>
      <c r="J13794" s="68" t="str">
        <f>VLOOKUP(E13794,Refs!$P$2:$S$29,4,FALSE)</f>
        <v>London</v>
      </c>
      <c r="K13794" s="28">
        <f t="shared" ref="K13794:K13857" si="437">IF(OR(H13794="NULL",H13794=0,H13794=""),"",H13794)</f>
        <v>1855</v>
      </c>
    </row>
    <row r="13795" spans="1:11" x14ac:dyDescent="0.35">
      <c r="A13795" s="69">
        <f t="shared" si="436"/>
        <v>45901</v>
      </c>
      <c r="B13795" t="s">
        <v>925</v>
      </c>
      <c r="C13795" t="s">
        <v>272</v>
      </c>
      <c r="D13795" t="s">
        <v>891</v>
      </c>
      <c r="E13795" t="s">
        <v>797</v>
      </c>
      <c r="F13795" t="s">
        <v>798</v>
      </c>
      <c r="G13795" t="s">
        <v>122</v>
      </c>
      <c r="H13795">
        <v>20</v>
      </c>
      <c r="I13795" s="68" t="str">
        <f>VLOOKUP(E13795,Refs!$P$2:$R$29,3,FALSE)</f>
        <v>Y56</v>
      </c>
      <c r="J13795" s="68" t="str">
        <f>VLOOKUP(E13795,Refs!$P$2:$S$29,4,FALSE)</f>
        <v>London</v>
      </c>
      <c r="K13795" s="28">
        <f t="shared" si="437"/>
        <v>20</v>
      </c>
    </row>
    <row r="13796" spans="1:11" x14ac:dyDescent="0.35">
      <c r="A13796" s="69">
        <f t="shared" si="436"/>
        <v>45901</v>
      </c>
      <c r="B13796" t="s">
        <v>925</v>
      </c>
      <c r="C13796" t="s">
        <v>272</v>
      </c>
      <c r="D13796" t="s">
        <v>891</v>
      </c>
      <c r="E13796" t="s">
        <v>797</v>
      </c>
      <c r="F13796" t="s">
        <v>798</v>
      </c>
      <c r="G13796" t="s">
        <v>123</v>
      </c>
      <c r="H13796">
        <v>54</v>
      </c>
      <c r="I13796" s="68" t="str">
        <f>VLOOKUP(E13796,Refs!$P$2:$R$29,3,FALSE)</f>
        <v>Y56</v>
      </c>
      <c r="J13796" s="68" t="str">
        <f>VLOOKUP(E13796,Refs!$P$2:$S$29,4,FALSE)</f>
        <v>London</v>
      </c>
      <c r="K13796" s="28">
        <f t="shared" si="437"/>
        <v>54</v>
      </c>
    </row>
    <row r="13797" spans="1:11" x14ac:dyDescent="0.35">
      <c r="A13797" s="69">
        <f t="shared" si="436"/>
        <v>45901</v>
      </c>
      <c r="B13797" t="s">
        <v>925</v>
      </c>
      <c r="C13797" t="s">
        <v>272</v>
      </c>
      <c r="D13797" t="s">
        <v>891</v>
      </c>
      <c r="E13797" t="s">
        <v>797</v>
      </c>
      <c r="F13797" t="s">
        <v>798</v>
      </c>
      <c r="G13797" t="s">
        <v>124</v>
      </c>
      <c r="H13797">
        <v>7</v>
      </c>
      <c r="I13797" s="68" t="str">
        <f>VLOOKUP(E13797,Refs!$P$2:$R$29,3,FALSE)</f>
        <v>Y56</v>
      </c>
      <c r="J13797" s="68" t="str">
        <f>VLOOKUP(E13797,Refs!$P$2:$S$29,4,FALSE)</f>
        <v>London</v>
      </c>
      <c r="K13797" s="28">
        <f t="shared" si="437"/>
        <v>7</v>
      </c>
    </row>
    <row r="13798" spans="1:11" x14ac:dyDescent="0.35">
      <c r="A13798" s="69">
        <f t="shared" si="436"/>
        <v>45901</v>
      </c>
      <c r="B13798" t="s">
        <v>925</v>
      </c>
      <c r="C13798" t="s">
        <v>272</v>
      </c>
      <c r="D13798" t="s">
        <v>891</v>
      </c>
      <c r="E13798" t="s">
        <v>797</v>
      </c>
      <c r="F13798" t="s">
        <v>798</v>
      </c>
      <c r="G13798" t="s">
        <v>125</v>
      </c>
      <c r="H13798">
        <v>2368</v>
      </c>
      <c r="I13798" s="68" t="str">
        <f>VLOOKUP(E13798,Refs!$P$2:$R$29,3,FALSE)</f>
        <v>Y56</v>
      </c>
      <c r="J13798" s="68" t="str">
        <f>VLOOKUP(E13798,Refs!$P$2:$S$29,4,FALSE)</f>
        <v>London</v>
      </c>
      <c r="K13798" s="28">
        <f t="shared" si="437"/>
        <v>2368</v>
      </c>
    </row>
    <row r="13799" spans="1:11" x14ac:dyDescent="0.35">
      <c r="A13799" s="69">
        <f t="shared" si="436"/>
        <v>45901</v>
      </c>
      <c r="B13799" t="s">
        <v>925</v>
      </c>
      <c r="C13799" t="s">
        <v>272</v>
      </c>
      <c r="D13799" t="s">
        <v>891</v>
      </c>
      <c r="E13799" t="s">
        <v>797</v>
      </c>
      <c r="F13799" t="s">
        <v>798</v>
      </c>
      <c r="G13799" t="s">
        <v>126</v>
      </c>
      <c r="H13799">
        <v>1673</v>
      </c>
      <c r="I13799" s="68" t="str">
        <f>VLOOKUP(E13799,Refs!$P$2:$R$29,3,FALSE)</f>
        <v>Y56</v>
      </c>
      <c r="J13799" s="68" t="str">
        <f>VLOOKUP(E13799,Refs!$P$2:$S$29,4,FALSE)</f>
        <v>London</v>
      </c>
      <c r="K13799" s="28">
        <f t="shared" si="437"/>
        <v>1673</v>
      </c>
    </row>
    <row r="13800" spans="1:11" x14ac:dyDescent="0.35">
      <c r="A13800" s="69">
        <f t="shared" si="436"/>
        <v>45901</v>
      </c>
      <c r="B13800" t="s">
        <v>925</v>
      </c>
      <c r="C13800" t="s">
        <v>272</v>
      </c>
      <c r="D13800" t="s">
        <v>891</v>
      </c>
      <c r="E13800" t="s">
        <v>797</v>
      </c>
      <c r="F13800" t="s">
        <v>798</v>
      </c>
      <c r="G13800" t="s">
        <v>127</v>
      </c>
      <c r="H13800">
        <v>252</v>
      </c>
      <c r="I13800" s="68" t="str">
        <f>VLOOKUP(E13800,Refs!$P$2:$R$29,3,FALSE)</f>
        <v>Y56</v>
      </c>
      <c r="J13800" s="68" t="str">
        <f>VLOOKUP(E13800,Refs!$P$2:$S$29,4,FALSE)</f>
        <v>London</v>
      </c>
      <c r="K13800" s="28">
        <f t="shared" si="437"/>
        <v>252</v>
      </c>
    </row>
    <row r="13801" spans="1:11" x14ac:dyDescent="0.35">
      <c r="A13801" s="69">
        <f t="shared" si="436"/>
        <v>45901</v>
      </c>
      <c r="B13801" t="s">
        <v>925</v>
      </c>
      <c r="C13801" t="s">
        <v>272</v>
      </c>
      <c r="D13801" t="s">
        <v>891</v>
      </c>
      <c r="E13801" t="s">
        <v>797</v>
      </c>
      <c r="F13801" t="s">
        <v>798</v>
      </c>
      <c r="G13801" t="s">
        <v>128</v>
      </c>
      <c r="H13801">
        <v>180</v>
      </c>
      <c r="I13801" s="68" t="str">
        <f>VLOOKUP(E13801,Refs!$P$2:$R$29,3,FALSE)</f>
        <v>Y56</v>
      </c>
      <c r="J13801" s="68" t="str">
        <f>VLOOKUP(E13801,Refs!$P$2:$S$29,4,FALSE)</f>
        <v>London</v>
      </c>
      <c r="K13801" s="28">
        <f t="shared" si="437"/>
        <v>180</v>
      </c>
    </row>
    <row r="13802" spans="1:11" x14ac:dyDescent="0.35">
      <c r="A13802" s="69">
        <f t="shared" si="436"/>
        <v>45901</v>
      </c>
      <c r="B13802" t="s">
        <v>925</v>
      </c>
      <c r="C13802" t="s">
        <v>272</v>
      </c>
      <c r="D13802" t="s">
        <v>891</v>
      </c>
      <c r="E13802" t="s">
        <v>797</v>
      </c>
      <c r="F13802" t="s">
        <v>798</v>
      </c>
      <c r="G13802" t="s">
        <v>129</v>
      </c>
      <c r="H13802">
        <v>22</v>
      </c>
      <c r="I13802" s="68" t="str">
        <f>VLOOKUP(E13802,Refs!$P$2:$R$29,3,FALSE)</f>
        <v>Y56</v>
      </c>
      <c r="J13802" s="68" t="str">
        <f>VLOOKUP(E13802,Refs!$P$2:$S$29,4,FALSE)</f>
        <v>London</v>
      </c>
      <c r="K13802" s="28">
        <f t="shared" si="437"/>
        <v>22</v>
      </c>
    </row>
    <row r="13803" spans="1:11" x14ac:dyDescent="0.35">
      <c r="A13803" s="69">
        <f t="shared" si="436"/>
        <v>45901</v>
      </c>
      <c r="B13803" t="s">
        <v>925</v>
      </c>
      <c r="C13803" t="s">
        <v>272</v>
      </c>
      <c r="D13803" t="s">
        <v>891</v>
      </c>
      <c r="E13803" t="s">
        <v>797</v>
      </c>
      <c r="F13803" t="s">
        <v>798</v>
      </c>
      <c r="G13803" t="s">
        <v>130</v>
      </c>
      <c r="H13803">
        <v>0</v>
      </c>
      <c r="I13803" s="68" t="str">
        <f>VLOOKUP(E13803,Refs!$P$2:$R$29,3,FALSE)</f>
        <v>Y56</v>
      </c>
      <c r="J13803" s="68" t="str">
        <f>VLOOKUP(E13803,Refs!$P$2:$S$29,4,FALSE)</f>
        <v>London</v>
      </c>
      <c r="K13803" s="28" t="str">
        <f t="shared" si="437"/>
        <v/>
      </c>
    </row>
    <row r="13804" spans="1:11" x14ac:dyDescent="0.35">
      <c r="A13804" s="69">
        <f t="shared" si="436"/>
        <v>45901</v>
      </c>
      <c r="B13804" t="s">
        <v>925</v>
      </c>
      <c r="C13804" t="s">
        <v>272</v>
      </c>
      <c r="D13804" t="s">
        <v>891</v>
      </c>
      <c r="E13804" t="s">
        <v>797</v>
      </c>
      <c r="F13804" t="s">
        <v>798</v>
      </c>
      <c r="G13804" t="s">
        <v>131</v>
      </c>
      <c r="H13804">
        <v>266</v>
      </c>
      <c r="I13804" s="68" t="str">
        <f>VLOOKUP(E13804,Refs!$P$2:$R$29,3,FALSE)</f>
        <v>Y56</v>
      </c>
      <c r="J13804" s="68" t="str">
        <f>VLOOKUP(E13804,Refs!$P$2:$S$29,4,FALSE)</f>
        <v>London</v>
      </c>
      <c r="K13804" s="28">
        <f t="shared" si="437"/>
        <v>266</v>
      </c>
    </row>
    <row r="13805" spans="1:11" x14ac:dyDescent="0.35">
      <c r="A13805" s="69">
        <f t="shared" si="436"/>
        <v>45901</v>
      </c>
      <c r="B13805" t="s">
        <v>925</v>
      </c>
      <c r="C13805" t="s">
        <v>272</v>
      </c>
      <c r="D13805" t="s">
        <v>891</v>
      </c>
      <c r="E13805" t="s">
        <v>797</v>
      </c>
      <c r="F13805" t="s">
        <v>798</v>
      </c>
      <c r="G13805" t="s">
        <v>132</v>
      </c>
      <c r="H13805">
        <v>51</v>
      </c>
      <c r="I13805" s="68" t="str">
        <f>VLOOKUP(E13805,Refs!$P$2:$R$29,3,FALSE)</f>
        <v>Y56</v>
      </c>
      <c r="J13805" s="68" t="str">
        <f>VLOOKUP(E13805,Refs!$P$2:$S$29,4,FALSE)</f>
        <v>London</v>
      </c>
      <c r="K13805" s="28">
        <f t="shared" si="437"/>
        <v>51</v>
      </c>
    </row>
    <row r="13806" spans="1:11" x14ac:dyDescent="0.35">
      <c r="A13806" s="69">
        <f t="shared" si="436"/>
        <v>45901</v>
      </c>
      <c r="B13806" t="s">
        <v>925</v>
      </c>
      <c r="C13806" t="s">
        <v>272</v>
      </c>
      <c r="D13806" t="s">
        <v>891</v>
      </c>
      <c r="E13806" t="s">
        <v>797</v>
      </c>
      <c r="F13806" t="s">
        <v>798</v>
      </c>
      <c r="G13806" t="s">
        <v>133</v>
      </c>
      <c r="H13806">
        <v>1646</v>
      </c>
      <c r="I13806" s="68" t="str">
        <f>VLOOKUP(E13806,Refs!$P$2:$R$29,3,FALSE)</f>
        <v>Y56</v>
      </c>
      <c r="J13806" s="68" t="str">
        <f>VLOOKUP(E13806,Refs!$P$2:$S$29,4,FALSE)</f>
        <v>London</v>
      </c>
      <c r="K13806" s="28">
        <f t="shared" si="437"/>
        <v>1646</v>
      </c>
    </row>
    <row r="13807" spans="1:11" x14ac:dyDescent="0.35">
      <c r="A13807" s="69">
        <f t="shared" si="436"/>
        <v>45901</v>
      </c>
      <c r="B13807" t="s">
        <v>925</v>
      </c>
      <c r="C13807" t="s">
        <v>272</v>
      </c>
      <c r="D13807" t="s">
        <v>891</v>
      </c>
      <c r="E13807" t="s">
        <v>797</v>
      </c>
      <c r="F13807" t="s">
        <v>798</v>
      </c>
      <c r="G13807" t="s">
        <v>134</v>
      </c>
      <c r="H13807">
        <v>1475</v>
      </c>
      <c r="I13807" s="68" t="str">
        <f>VLOOKUP(E13807,Refs!$P$2:$R$29,3,FALSE)</f>
        <v>Y56</v>
      </c>
      <c r="J13807" s="68" t="str">
        <f>VLOOKUP(E13807,Refs!$P$2:$S$29,4,FALSE)</f>
        <v>London</v>
      </c>
      <c r="K13807" s="28">
        <f t="shared" si="437"/>
        <v>1475</v>
      </c>
    </row>
    <row r="13808" spans="1:11" x14ac:dyDescent="0.35">
      <c r="A13808" s="69">
        <f t="shared" si="436"/>
        <v>45901</v>
      </c>
      <c r="B13808" t="s">
        <v>925</v>
      </c>
      <c r="C13808" t="s">
        <v>272</v>
      </c>
      <c r="D13808" t="s">
        <v>891</v>
      </c>
      <c r="E13808" t="s">
        <v>797</v>
      </c>
      <c r="F13808" t="s">
        <v>798</v>
      </c>
      <c r="G13808" t="s">
        <v>135</v>
      </c>
      <c r="H13808">
        <v>2</v>
      </c>
      <c r="I13808" s="68" t="str">
        <f>VLOOKUP(E13808,Refs!$P$2:$R$29,3,FALSE)</f>
        <v>Y56</v>
      </c>
      <c r="J13808" s="68" t="str">
        <f>VLOOKUP(E13808,Refs!$P$2:$S$29,4,FALSE)</f>
        <v>London</v>
      </c>
      <c r="K13808" s="28">
        <f t="shared" si="437"/>
        <v>2</v>
      </c>
    </row>
    <row r="13809" spans="1:11" x14ac:dyDescent="0.35">
      <c r="A13809" s="69">
        <f t="shared" si="436"/>
        <v>45901</v>
      </c>
      <c r="B13809" t="s">
        <v>925</v>
      </c>
      <c r="C13809" t="s">
        <v>272</v>
      </c>
      <c r="D13809" t="s">
        <v>891</v>
      </c>
      <c r="E13809" t="s">
        <v>797</v>
      </c>
      <c r="F13809" t="s">
        <v>798</v>
      </c>
      <c r="G13809" t="s">
        <v>136</v>
      </c>
      <c r="H13809">
        <v>0</v>
      </c>
      <c r="I13809" s="68" t="str">
        <f>VLOOKUP(E13809,Refs!$P$2:$R$29,3,FALSE)</f>
        <v>Y56</v>
      </c>
      <c r="J13809" s="68" t="str">
        <f>VLOOKUP(E13809,Refs!$P$2:$S$29,4,FALSE)</f>
        <v>London</v>
      </c>
      <c r="K13809" s="28" t="str">
        <f t="shared" si="437"/>
        <v/>
      </c>
    </row>
    <row r="13810" spans="1:11" x14ac:dyDescent="0.35">
      <c r="A13810" s="69">
        <f t="shared" si="436"/>
        <v>45901</v>
      </c>
      <c r="B13810" t="s">
        <v>925</v>
      </c>
      <c r="C13810" t="s">
        <v>272</v>
      </c>
      <c r="D13810" t="s">
        <v>891</v>
      </c>
      <c r="E13810" t="s">
        <v>797</v>
      </c>
      <c r="F13810" t="s">
        <v>798</v>
      </c>
      <c r="G13810" t="s">
        <v>137</v>
      </c>
      <c r="H13810">
        <v>0</v>
      </c>
      <c r="I13810" s="68" t="str">
        <f>VLOOKUP(E13810,Refs!$P$2:$R$29,3,FALSE)</f>
        <v>Y56</v>
      </c>
      <c r="J13810" s="68" t="str">
        <f>VLOOKUP(E13810,Refs!$P$2:$S$29,4,FALSE)</f>
        <v>London</v>
      </c>
      <c r="K13810" s="28" t="str">
        <f t="shared" si="437"/>
        <v/>
      </c>
    </row>
    <row r="13811" spans="1:11" x14ac:dyDescent="0.35">
      <c r="A13811" s="69">
        <f t="shared" si="436"/>
        <v>45901</v>
      </c>
      <c r="B13811" t="s">
        <v>925</v>
      </c>
      <c r="C13811" t="s">
        <v>272</v>
      </c>
      <c r="D13811" t="s">
        <v>891</v>
      </c>
      <c r="E13811" t="s">
        <v>797</v>
      </c>
      <c r="F13811" t="s">
        <v>798</v>
      </c>
      <c r="G13811" t="s">
        <v>138</v>
      </c>
      <c r="H13811">
        <v>0</v>
      </c>
      <c r="I13811" s="68" t="str">
        <f>VLOOKUP(E13811,Refs!$P$2:$R$29,3,FALSE)</f>
        <v>Y56</v>
      </c>
      <c r="J13811" s="68" t="str">
        <f>VLOOKUP(E13811,Refs!$P$2:$S$29,4,FALSE)</f>
        <v>London</v>
      </c>
      <c r="K13811" s="28" t="str">
        <f t="shared" si="437"/>
        <v/>
      </c>
    </row>
    <row r="13812" spans="1:11" x14ac:dyDescent="0.35">
      <c r="A13812" s="69">
        <f t="shared" si="436"/>
        <v>45901</v>
      </c>
      <c r="B13812" t="s">
        <v>925</v>
      </c>
      <c r="C13812" t="s">
        <v>272</v>
      </c>
      <c r="D13812" t="s">
        <v>891</v>
      </c>
      <c r="E13812" t="s">
        <v>797</v>
      </c>
      <c r="F13812" t="s">
        <v>798</v>
      </c>
      <c r="G13812" t="s">
        <v>139</v>
      </c>
      <c r="H13812">
        <v>0</v>
      </c>
      <c r="I13812" s="68" t="str">
        <f>VLOOKUP(E13812,Refs!$P$2:$R$29,3,FALSE)</f>
        <v>Y56</v>
      </c>
      <c r="J13812" s="68" t="str">
        <f>VLOOKUP(E13812,Refs!$P$2:$S$29,4,FALSE)</f>
        <v>London</v>
      </c>
      <c r="K13812" s="28" t="str">
        <f t="shared" si="437"/>
        <v/>
      </c>
    </row>
    <row r="13813" spans="1:11" x14ac:dyDescent="0.35">
      <c r="A13813" s="69">
        <f t="shared" si="436"/>
        <v>45901</v>
      </c>
      <c r="B13813" t="s">
        <v>925</v>
      </c>
      <c r="C13813" t="s">
        <v>272</v>
      </c>
      <c r="D13813" t="s">
        <v>891</v>
      </c>
      <c r="E13813" t="s">
        <v>797</v>
      </c>
      <c r="F13813" t="s">
        <v>798</v>
      </c>
      <c r="G13813" t="s">
        <v>140</v>
      </c>
      <c r="H13813">
        <v>0</v>
      </c>
      <c r="I13813" s="68" t="str">
        <f>VLOOKUP(E13813,Refs!$P$2:$R$29,3,FALSE)</f>
        <v>Y56</v>
      </c>
      <c r="J13813" s="68" t="str">
        <f>VLOOKUP(E13813,Refs!$P$2:$S$29,4,FALSE)</f>
        <v>London</v>
      </c>
      <c r="K13813" s="28" t="str">
        <f t="shared" si="437"/>
        <v/>
      </c>
    </row>
    <row r="13814" spans="1:11" x14ac:dyDescent="0.35">
      <c r="A13814" s="69">
        <f t="shared" si="436"/>
        <v>45901</v>
      </c>
      <c r="B13814" t="s">
        <v>925</v>
      </c>
      <c r="C13814" t="s">
        <v>272</v>
      </c>
      <c r="D13814" t="s">
        <v>891</v>
      </c>
      <c r="E13814" t="s">
        <v>797</v>
      </c>
      <c r="F13814" t="s">
        <v>798</v>
      </c>
      <c r="G13814" t="s">
        <v>728</v>
      </c>
      <c r="H13814">
        <v>0</v>
      </c>
      <c r="I13814" s="68" t="str">
        <f>VLOOKUP(E13814,Refs!$P$2:$R$29,3,FALSE)</f>
        <v>Y56</v>
      </c>
      <c r="J13814" s="68" t="str">
        <f>VLOOKUP(E13814,Refs!$P$2:$S$29,4,FALSE)</f>
        <v>London</v>
      </c>
      <c r="K13814" s="28" t="str">
        <f t="shared" si="437"/>
        <v/>
      </c>
    </row>
    <row r="13815" spans="1:11" x14ac:dyDescent="0.35">
      <c r="A13815" s="69">
        <f t="shared" si="436"/>
        <v>45901</v>
      </c>
      <c r="B13815" t="s">
        <v>925</v>
      </c>
      <c r="C13815" t="s">
        <v>272</v>
      </c>
      <c r="D13815" t="s">
        <v>891</v>
      </c>
      <c r="E13815" t="s">
        <v>797</v>
      </c>
      <c r="F13815" t="s">
        <v>798</v>
      </c>
      <c r="G13815" t="s">
        <v>727</v>
      </c>
      <c r="H13815">
        <v>0</v>
      </c>
      <c r="I13815" s="68" t="str">
        <f>VLOOKUP(E13815,Refs!$P$2:$R$29,3,FALSE)</f>
        <v>Y56</v>
      </c>
      <c r="J13815" s="68" t="str">
        <f>VLOOKUP(E13815,Refs!$P$2:$S$29,4,FALSE)</f>
        <v>London</v>
      </c>
      <c r="K13815" s="28" t="str">
        <f t="shared" si="437"/>
        <v/>
      </c>
    </row>
    <row r="13816" spans="1:11" x14ac:dyDescent="0.35">
      <c r="A13816" s="69">
        <f t="shared" si="436"/>
        <v>45901</v>
      </c>
      <c r="B13816" t="s">
        <v>925</v>
      </c>
      <c r="C13816" t="s">
        <v>272</v>
      </c>
      <c r="D13816" t="s">
        <v>891</v>
      </c>
      <c r="E13816" t="s">
        <v>797</v>
      </c>
      <c r="F13816" t="s">
        <v>798</v>
      </c>
      <c r="G13816" t="s">
        <v>730</v>
      </c>
      <c r="H13816">
        <v>0</v>
      </c>
      <c r="I13816" s="68" t="str">
        <f>VLOOKUP(E13816,Refs!$P$2:$R$29,3,FALSE)</f>
        <v>Y56</v>
      </c>
      <c r="J13816" s="68" t="str">
        <f>VLOOKUP(E13816,Refs!$P$2:$S$29,4,FALSE)</f>
        <v>London</v>
      </c>
      <c r="K13816" s="28" t="str">
        <f t="shared" si="437"/>
        <v/>
      </c>
    </row>
    <row r="13817" spans="1:11" x14ac:dyDescent="0.35">
      <c r="A13817" s="69">
        <f t="shared" si="436"/>
        <v>45901</v>
      </c>
      <c r="B13817" t="s">
        <v>925</v>
      </c>
      <c r="C13817" t="s">
        <v>272</v>
      </c>
      <c r="D13817" t="s">
        <v>891</v>
      </c>
      <c r="E13817" t="s">
        <v>797</v>
      </c>
      <c r="F13817" t="s">
        <v>798</v>
      </c>
      <c r="G13817" t="s">
        <v>729</v>
      </c>
      <c r="H13817">
        <v>0</v>
      </c>
      <c r="I13817" s="68" t="str">
        <f>VLOOKUP(E13817,Refs!$P$2:$R$29,3,FALSE)</f>
        <v>Y56</v>
      </c>
      <c r="J13817" s="68" t="str">
        <f>VLOOKUP(E13817,Refs!$P$2:$S$29,4,FALSE)</f>
        <v>London</v>
      </c>
      <c r="K13817" s="28" t="str">
        <f t="shared" si="437"/>
        <v/>
      </c>
    </row>
    <row r="13818" spans="1:11" x14ac:dyDescent="0.35">
      <c r="A13818" s="69">
        <f t="shared" si="436"/>
        <v>45901</v>
      </c>
      <c r="B13818" t="s">
        <v>925</v>
      </c>
      <c r="C13818" t="s">
        <v>268</v>
      </c>
      <c r="D13818" t="s">
        <v>892</v>
      </c>
      <c r="E13818" t="s">
        <v>306</v>
      </c>
      <c r="F13818" t="s">
        <v>347</v>
      </c>
      <c r="G13818" t="s">
        <v>10</v>
      </c>
      <c r="H13818">
        <v>30807</v>
      </c>
      <c r="I13818" s="68" t="str">
        <f>VLOOKUP(E13818,Refs!$P$2:$R$29,3,FALSE)</f>
        <v>Y61</v>
      </c>
      <c r="J13818" s="68" t="str">
        <f>VLOOKUP(E13818,Refs!$P$2:$S$29,4,FALSE)</f>
        <v>East of England</v>
      </c>
      <c r="K13818" s="28">
        <f t="shared" si="437"/>
        <v>30807</v>
      </c>
    </row>
    <row r="13819" spans="1:11" x14ac:dyDescent="0.35">
      <c r="A13819" s="69">
        <f t="shared" si="436"/>
        <v>45901</v>
      </c>
      <c r="B13819" t="s">
        <v>925</v>
      </c>
      <c r="C13819" t="s">
        <v>268</v>
      </c>
      <c r="D13819" t="s">
        <v>892</v>
      </c>
      <c r="E13819" t="s">
        <v>306</v>
      </c>
      <c r="F13819" t="s">
        <v>347</v>
      </c>
      <c r="G13819" t="s">
        <v>69</v>
      </c>
      <c r="H13819">
        <v>29865</v>
      </c>
      <c r="I13819" s="68" t="str">
        <f>VLOOKUP(E13819,Refs!$P$2:$R$29,3,FALSE)</f>
        <v>Y61</v>
      </c>
      <c r="J13819" s="68" t="str">
        <f>VLOOKUP(E13819,Refs!$P$2:$S$29,4,FALSE)</f>
        <v>East of England</v>
      </c>
      <c r="K13819" s="28">
        <f t="shared" si="437"/>
        <v>29865</v>
      </c>
    </row>
    <row r="13820" spans="1:11" x14ac:dyDescent="0.35">
      <c r="A13820" s="69">
        <f t="shared" si="436"/>
        <v>45901</v>
      </c>
      <c r="B13820" t="s">
        <v>925</v>
      </c>
      <c r="C13820" t="s">
        <v>268</v>
      </c>
      <c r="D13820" t="s">
        <v>892</v>
      </c>
      <c r="E13820" t="s">
        <v>306</v>
      </c>
      <c r="F13820" t="s">
        <v>347</v>
      </c>
      <c r="G13820" t="s">
        <v>20</v>
      </c>
      <c r="H13820">
        <v>29454</v>
      </c>
      <c r="I13820" s="68" t="str">
        <f>VLOOKUP(E13820,Refs!$P$2:$R$29,3,FALSE)</f>
        <v>Y61</v>
      </c>
      <c r="J13820" s="68" t="str">
        <f>VLOOKUP(E13820,Refs!$P$2:$S$29,4,FALSE)</f>
        <v>East of England</v>
      </c>
      <c r="K13820" s="28">
        <f t="shared" si="437"/>
        <v>29454</v>
      </c>
    </row>
    <row r="13821" spans="1:11" x14ac:dyDescent="0.35">
      <c r="A13821" s="69">
        <f t="shared" si="436"/>
        <v>45901</v>
      </c>
      <c r="B13821" t="s">
        <v>925</v>
      </c>
      <c r="C13821" t="s">
        <v>268</v>
      </c>
      <c r="D13821" t="s">
        <v>892</v>
      </c>
      <c r="E13821" t="s">
        <v>306</v>
      </c>
      <c r="F13821" t="s">
        <v>347</v>
      </c>
      <c r="G13821" t="s">
        <v>23</v>
      </c>
      <c r="H13821">
        <v>27554</v>
      </c>
      <c r="I13821" s="68" t="str">
        <f>VLOOKUP(E13821,Refs!$P$2:$R$29,3,FALSE)</f>
        <v>Y61</v>
      </c>
      <c r="J13821" s="68" t="str">
        <f>VLOOKUP(E13821,Refs!$P$2:$S$29,4,FALSE)</f>
        <v>East of England</v>
      </c>
      <c r="K13821" s="28">
        <f t="shared" si="437"/>
        <v>27554</v>
      </c>
    </row>
    <row r="13822" spans="1:11" x14ac:dyDescent="0.35">
      <c r="A13822" s="69">
        <f t="shared" si="436"/>
        <v>45901</v>
      </c>
      <c r="B13822" t="s">
        <v>925</v>
      </c>
      <c r="C13822" t="s">
        <v>268</v>
      </c>
      <c r="D13822" t="s">
        <v>892</v>
      </c>
      <c r="E13822" t="s">
        <v>306</v>
      </c>
      <c r="F13822" t="s">
        <v>347</v>
      </c>
      <c r="G13822" t="s">
        <v>19</v>
      </c>
      <c r="H13822">
        <v>411</v>
      </c>
      <c r="I13822" s="68" t="str">
        <f>VLOOKUP(E13822,Refs!$P$2:$R$29,3,FALSE)</f>
        <v>Y61</v>
      </c>
      <c r="J13822" s="68" t="str">
        <f>VLOOKUP(E13822,Refs!$P$2:$S$29,4,FALSE)</f>
        <v>East of England</v>
      </c>
      <c r="K13822" s="28">
        <f t="shared" si="437"/>
        <v>411</v>
      </c>
    </row>
    <row r="13823" spans="1:11" x14ac:dyDescent="0.35">
      <c r="A13823" s="69">
        <f t="shared" si="436"/>
        <v>45901</v>
      </c>
      <c r="B13823" t="s">
        <v>925</v>
      </c>
      <c r="C13823" t="s">
        <v>268</v>
      </c>
      <c r="D13823" t="s">
        <v>892</v>
      </c>
      <c r="E13823" t="s">
        <v>306</v>
      </c>
      <c r="F13823" t="s">
        <v>347</v>
      </c>
      <c r="G13823" t="s">
        <v>21</v>
      </c>
      <c r="H13823">
        <v>468166</v>
      </c>
      <c r="I13823" s="68" t="str">
        <f>VLOOKUP(E13823,Refs!$P$2:$R$29,3,FALSE)</f>
        <v>Y61</v>
      </c>
      <c r="J13823" s="68" t="str">
        <f>VLOOKUP(E13823,Refs!$P$2:$S$29,4,FALSE)</f>
        <v>East of England</v>
      </c>
      <c r="K13823" s="28">
        <f t="shared" si="437"/>
        <v>468166</v>
      </c>
    </row>
    <row r="13824" spans="1:11" x14ac:dyDescent="0.35">
      <c r="A13824" s="69">
        <f t="shared" si="436"/>
        <v>45901</v>
      </c>
      <c r="B13824" t="s">
        <v>925</v>
      </c>
      <c r="C13824" t="s">
        <v>268</v>
      </c>
      <c r="D13824" t="s">
        <v>892</v>
      </c>
      <c r="E13824" t="s">
        <v>306</v>
      </c>
      <c r="F13824" t="s">
        <v>347</v>
      </c>
      <c r="G13824" t="s">
        <v>70</v>
      </c>
      <c r="H13824">
        <v>84</v>
      </c>
      <c r="I13824" s="68" t="str">
        <f>VLOOKUP(E13824,Refs!$P$2:$R$29,3,FALSE)</f>
        <v>Y61</v>
      </c>
      <c r="J13824" s="68" t="str">
        <f>VLOOKUP(E13824,Refs!$P$2:$S$29,4,FALSE)</f>
        <v>East of England</v>
      </c>
      <c r="K13824" s="28">
        <f t="shared" si="437"/>
        <v>84</v>
      </c>
    </row>
    <row r="13825" spans="1:11" x14ac:dyDescent="0.35">
      <c r="A13825" s="69">
        <f t="shared" si="436"/>
        <v>45901</v>
      </c>
      <c r="B13825" t="s">
        <v>925</v>
      </c>
      <c r="C13825" t="s">
        <v>268</v>
      </c>
      <c r="D13825" t="s">
        <v>892</v>
      </c>
      <c r="E13825" t="s">
        <v>306</v>
      </c>
      <c r="F13825" t="s">
        <v>347</v>
      </c>
      <c r="G13825" t="s">
        <v>71</v>
      </c>
      <c r="H13825">
        <v>248</v>
      </c>
      <c r="I13825" s="68" t="str">
        <f>VLOOKUP(E13825,Refs!$P$2:$R$29,3,FALSE)</f>
        <v>Y61</v>
      </c>
      <c r="J13825" s="68" t="str">
        <f>VLOOKUP(E13825,Refs!$P$2:$S$29,4,FALSE)</f>
        <v>East of England</v>
      </c>
      <c r="K13825" s="28">
        <f t="shared" si="437"/>
        <v>248</v>
      </c>
    </row>
    <row r="13826" spans="1:11" x14ac:dyDescent="0.35">
      <c r="A13826" s="69">
        <f t="shared" si="436"/>
        <v>45901</v>
      </c>
      <c r="B13826" t="s">
        <v>925</v>
      </c>
      <c r="C13826" t="s">
        <v>268</v>
      </c>
      <c r="D13826" t="s">
        <v>892</v>
      </c>
      <c r="E13826" t="s">
        <v>306</v>
      </c>
      <c r="F13826" t="s">
        <v>347</v>
      </c>
      <c r="G13826" t="s">
        <v>72</v>
      </c>
      <c r="H13826">
        <v>19354</v>
      </c>
      <c r="I13826" s="68" t="str">
        <f>VLOOKUP(E13826,Refs!$P$2:$R$29,3,FALSE)</f>
        <v>Y61</v>
      </c>
      <c r="J13826" s="68" t="str">
        <f>VLOOKUP(E13826,Refs!$P$2:$S$29,4,FALSE)</f>
        <v>East of England</v>
      </c>
      <c r="K13826" s="28">
        <f t="shared" si="437"/>
        <v>19354</v>
      </c>
    </row>
    <row r="13827" spans="1:11" x14ac:dyDescent="0.35">
      <c r="A13827" s="69">
        <f t="shared" ref="A13827:A13890" si="438">DATEVALUE(RIGHT(B13827,8))</f>
        <v>45901</v>
      </c>
      <c r="B13827" t="s">
        <v>925</v>
      </c>
      <c r="C13827" t="s">
        <v>268</v>
      </c>
      <c r="D13827" t="s">
        <v>892</v>
      </c>
      <c r="E13827" t="s">
        <v>306</v>
      </c>
      <c r="F13827" t="s">
        <v>347</v>
      </c>
      <c r="G13827" t="s">
        <v>73</v>
      </c>
      <c r="H13827">
        <v>13770</v>
      </c>
      <c r="I13827" s="68" t="str">
        <f>VLOOKUP(E13827,Refs!$P$2:$R$29,3,FALSE)</f>
        <v>Y61</v>
      </c>
      <c r="J13827" s="68" t="str">
        <f>VLOOKUP(E13827,Refs!$P$2:$S$29,4,FALSE)</f>
        <v>East of England</v>
      </c>
      <c r="K13827" s="28">
        <f t="shared" si="437"/>
        <v>13770</v>
      </c>
    </row>
    <row r="13828" spans="1:11" x14ac:dyDescent="0.35">
      <c r="A13828" s="69">
        <f t="shared" si="438"/>
        <v>45901</v>
      </c>
      <c r="B13828" t="s">
        <v>925</v>
      </c>
      <c r="C13828" t="s">
        <v>268</v>
      </c>
      <c r="D13828" t="s">
        <v>892</v>
      </c>
      <c r="E13828" t="s">
        <v>306</v>
      </c>
      <c r="F13828" t="s">
        <v>347</v>
      </c>
      <c r="G13828" t="s">
        <v>74</v>
      </c>
      <c r="H13828">
        <v>44612714</v>
      </c>
      <c r="I13828" s="68" t="str">
        <f>VLOOKUP(E13828,Refs!$P$2:$R$29,3,FALSE)</f>
        <v>Y61</v>
      </c>
      <c r="J13828" s="68" t="str">
        <f>VLOOKUP(E13828,Refs!$P$2:$S$29,4,FALSE)</f>
        <v>East of England</v>
      </c>
      <c r="K13828" s="28">
        <f t="shared" si="437"/>
        <v>44612714</v>
      </c>
    </row>
    <row r="13829" spans="1:11" x14ac:dyDescent="0.35">
      <c r="A13829" s="69">
        <f t="shared" si="438"/>
        <v>45901</v>
      </c>
      <c r="B13829" t="s">
        <v>925</v>
      </c>
      <c r="C13829" t="s">
        <v>268</v>
      </c>
      <c r="D13829" t="s">
        <v>892</v>
      </c>
      <c r="E13829" t="s">
        <v>306</v>
      </c>
      <c r="F13829" t="s">
        <v>347</v>
      </c>
      <c r="G13829" t="s">
        <v>26</v>
      </c>
      <c r="H13829">
        <v>27919</v>
      </c>
      <c r="I13829" s="68" t="str">
        <f>VLOOKUP(E13829,Refs!$P$2:$R$29,3,FALSE)</f>
        <v>Y61</v>
      </c>
      <c r="J13829" s="68" t="str">
        <f>VLOOKUP(E13829,Refs!$P$2:$S$29,4,FALSE)</f>
        <v>East of England</v>
      </c>
      <c r="K13829" s="28">
        <f t="shared" si="437"/>
        <v>27919</v>
      </c>
    </row>
    <row r="13830" spans="1:11" x14ac:dyDescent="0.35">
      <c r="A13830" s="69">
        <f t="shared" si="438"/>
        <v>45901</v>
      </c>
      <c r="B13830" t="s">
        <v>925</v>
      </c>
      <c r="C13830" t="s">
        <v>268</v>
      </c>
      <c r="D13830" t="s">
        <v>892</v>
      </c>
      <c r="E13830" t="s">
        <v>306</v>
      </c>
      <c r="F13830" t="s">
        <v>347</v>
      </c>
      <c r="G13830" t="s">
        <v>75</v>
      </c>
      <c r="H13830">
        <v>41</v>
      </c>
      <c r="I13830" s="68" t="str">
        <f>VLOOKUP(E13830,Refs!$P$2:$R$29,3,FALSE)</f>
        <v>Y61</v>
      </c>
      <c r="J13830" s="68" t="str">
        <f>VLOOKUP(E13830,Refs!$P$2:$S$29,4,FALSE)</f>
        <v>East of England</v>
      </c>
      <c r="K13830" s="28">
        <f t="shared" si="437"/>
        <v>41</v>
      </c>
    </row>
    <row r="13831" spans="1:11" x14ac:dyDescent="0.35">
      <c r="A13831" s="69">
        <f t="shared" si="438"/>
        <v>45901</v>
      </c>
      <c r="B13831" t="s">
        <v>925</v>
      </c>
      <c r="C13831" t="s">
        <v>268</v>
      </c>
      <c r="D13831" t="s">
        <v>892</v>
      </c>
      <c r="E13831" t="s">
        <v>306</v>
      </c>
      <c r="F13831" t="s">
        <v>347</v>
      </c>
      <c r="G13831" t="s">
        <v>76</v>
      </c>
      <c r="H13831">
        <v>14095</v>
      </c>
      <c r="I13831" s="68" t="str">
        <f>VLOOKUP(E13831,Refs!$P$2:$R$29,3,FALSE)</f>
        <v>Y61</v>
      </c>
      <c r="J13831" s="68" t="str">
        <f>VLOOKUP(E13831,Refs!$P$2:$S$29,4,FALSE)</f>
        <v>East of England</v>
      </c>
      <c r="K13831" s="28">
        <f t="shared" si="437"/>
        <v>14095</v>
      </c>
    </row>
    <row r="13832" spans="1:11" x14ac:dyDescent="0.35">
      <c r="A13832" s="69">
        <f t="shared" si="438"/>
        <v>45901</v>
      </c>
      <c r="B13832" t="s">
        <v>925</v>
      </c>
      <c r="C13832" t="s">
        <v>268</v>
      </c>
      <c r="D13832" t="s">
        <v>892</v>
      </c>
      <c r="E13832" t="s">
        <v>306</v>
      </c>
      <c r="F13832" t="s">
        <v>347</v>
      </c>
      <c r="G13832" t="s">
        <v>77</v>
      </c>
      <c r="H13832">
        <v>9286</v>
      </c>
      <c r="I13832" s="68" t="str">
        <f>VLOOKUP(E13832,Refs!$P$2:$R$29,3,FALSE)</f>
        <v>Y61</v>
      </c>
      <c r="J13832" s="68" t="str">
        <f>VLOOKUP(E13832,Refs!$P$2:$S$29,4,FALSE)</f>
        <v>East of England</v>
      </c>
      <c r="K13832" s="28">
        <f t="shared" si="437"/>
        <v>9286</v>
      </c>
    </row>
    <row r="13833" spans="1:11" x14ac:dyDescent="0.35">
      <c r="A13833" s="69">
        <f t="shared" si="438"/>
        <v>45901</v>
      </c>
      <c r="B13833" t="s">
        <v>925</v>
      </c>
      <c r="C13833" t="s">
        <v>268</v>
      </c>
      <c r="D13833" t="s">
        <v>892</v>
      </c>
      <c r="E13833" t="s">
        <v>306</v>
      </c>
      <c r="F13833" t="s">
        <v>347</v>
      </c>
      <c r="G13833" t="s">
        <v>78</v>
      </c>
      <c r="H13833">
        <v>4482</v>
      </c>
      <c r="I13833" s="68" t="str">
        <f>VLOOKUP(E13833,Refs!$P$2:$R$29,3,FALSE)</f>
        <v>Y61</v>
      </c>
      <c r="J13833" s="68" t="str">
        <f>VLOOKUP(E13833,Refs!$P$2:$S$29,4,FALSE)</f>
        <v>East of England</v>
      </c>
      <c r="K13833" s="28">
        <f t="shared" si="437"/>
        <v>4482</v>
      </c>
    </row>
    <row r="13834" spans="1:11" x14ac:dyDescent="0.35">
      <c r="A13834" s="69">
        <f t="shared" si="438"/>
        <v>45901</v>
      </c>
      <c r="B13834" t="s">
        <v>925</v>
      </c>
      <c r="C13834" t="s">
        <v>268</v>
      </c>
      <c r="D13834" t="s">
        <v>892</v>
      </c>
      <c r="E13834" t="s">
        <v>306</v>
      </c>
      <c r="F13834" t="s">
        <v>347</v>
      </c>
      <c r="G13834" t="s">
        <v>79</v>
      </c>
      <c r="H13834">
        <v>15</v>
      </c>
      <c r="I13834" s="68" t="str">
        <f>VLOOKUP(E13834,Refs!$P$2:$R$29,3,FALSE)</f>
        <v>Y61</v>
      </c>
      <c r="J13834" s="68" t="str">
        <f>VLOOKUP(E13834,Refs!$P$2:$S$29,4,FALSE)</f>
        <v>East of England</v>
      </c>
      <c r="K13834" s="28">
        <f t="shared" si="437"/>
        <v>15</v>
      </c>
    </row>
    <row r="13835" spans="1:11" x14ac:dyDescent="0.35">
      <c r="A13835" s="69">
        <f t="shared" si="438"/>
        <v>45901</v>
      </c>
      <c r="B13835" t="s">
        <v>925</v>
      </c>
      <c r="C13835" t="s">
        <v>268</v>
      </c>
      <c r="D13835" t="s">
        <v>892</v>
      </c>
      <c r="E13835" t="s">
        <v>306</v>
      </c>
      <c r="F13835" t="s">
        <v>347</v>
      </c>
      <c r="G13835" t="s">
        <v>25</v>
      </c>
      <c r="H13835">
        <v>16541</v>
      </c>
      <c r="I13835" s="68" t="str">
        <f>VLOOKUP(E13835,Refs!$P$2:$R$29,3,FALSE)</f>
        <v>Y61</v>
      </c>
      <c r="J13835" s="68" t="str">
        <f>VLOOKUP(E13835,Refs!$P$2:$S$29,4,FALSE)</f>
        <v>East of England</v>
      </c>
      <c r="K13835" s="28">
        <f t="shared" si="437"/>
        <v>16541</v>
      </c>
    </row>
    <row r="13836" spans="1:11" x14ac:dyDescent="0.35">
      <c r="A13836" s="69">
        <f t="shared" si="438"/>
        <v>45901</v>
      </c>
      <c r="B13836" t="s">
        <v>925</v>
      </c>
      <c r="C13836" t="s">
        <v>268</v>
      </c>
      <c r="D13836" t="s">
        <v>892</v>
      </c>
      <c r="E13836" t="s">
        <v>306</v>
      </c>
      <c r="F13836" t="s">
        <v>347</v>
      </c>
      <c r="G13836" t="s">
        <v>80</v>
      </c>
      <c r="H13836">
        <v>201</v>
      </c>
      <c r="I13836" s="68" t="str">
        <f>VLOOKUP(E13836,Refs!$P$2:$R$29,3,FALSE)</f>
        <v>Y61</v>
      </c>
      <c r="J13836" s="68" t="str">
        <f>VLOOKUP(E13836,Refs!$P$2:$S$29,4,FALSE)</f>
        <v>East of England</v>
      </c>
      <c r="K13836" s="28">
        <f t="shared" si="437"/>
        <v>201</v>
      </c>
    </row>
    <row r="13837" spans="1:11" x14ac:dyDescent="0.35">
      <c r="A13837" s="69">
        <f t="shared" si="438"/>
        <v>45901</v>
      </c>
      <c r="B13837" t="s">
        <v>925</v>
      </c>
      <c r="C13837" t="s">
        <v>268</v>
      </c>
      <c r="D13837" t="s">
        <v>892</v>
      </c>
      <c r="E13837" t="s">
        <v>306</v>
      </c>
      <c r="F13837" t="s">
        <v>347</v>
      </c>
      <c r="G13837" t="s">
        <v>81</v>
      </c>
      <c r="H13837">
        <v>8539</v>
      </c>
      <c r="I13837" s="68" t="str">
        <f>VLOOKUP(E13837,Refs!$P$2:$R$29,3,FALSE)</f>
        <v>Y61</v>
      </c>
      <c r="J13837" s="68" t="str">
        <f>VLOOKUP(E13837,Refs!$P$2:$S$29,4,FALSE)</f>
        <v>East of England</v>
      </c>
      <c r="K13837" s="28">
        <f t="shared" si="437"/>
        <v>8539</v>
      </c>
    </row>
    <row r="13838" spans="1:11" x14ac:dyDescent="0.35">
      <c r="A13838" s="69">
        <f t="shared" si="438"/>
        <v>45901</v>
      </c>
      <c r="B13838" t="s">
        <v>925</v>
      </c>
      <c r="C13838" t="s">
        <v>268</v>
      </c>
      <c r="D13838" t="s">
        <v>892</v>
      </c>
      <c r="E13838" t="s">
        <v>306</v>
      </c>
      <c r="F13838" t="s">
        <v>347</v>
      </c>
      <c r="G13838" t="s">
        <v>82</v>
      </c>
      <c r="H13838">
        <v>2373</v>
      </c>
      <c r="I13838" s="68" t="str">
        <f>VLOOKUP(E13838,Refs!$P$2:$R$29,3,FALSE)</f>
        <v>Y61</v>
      </c>
      <c r="J13838" s="68" t="str">
        <f>VLOOKUP(E13838,Refs!$P$2:$S$29,4,FALSE)</f>
        <v>East of England</v>
      </c>
      <c r="K13838" s="28">
        <f t="shared" si="437"/>
        <v>2373</v>
      </c>
    </row>
    <row r="13839" spans="1:11" x14ac:dyDescent="0.35">
      <c r="A13839" s="69">
        <f t="shared" si="438"/>
        <v>45901</v>
      </c>
      <c r="B13839" t="s">
        <v>925</v>
      </c>
      <c r="C13839" t="s">
        <v>268</v>
      </c>
      <c r="D13839" t="s">
        <v>892</v>
      </c>
      <c r="E13839" t="s">
        <v>306</v>
      </c>
      <c r="F13839" t="s">
        <v>347</v>
      </c>
      <c r="G13839" t="s">
        <v>83</v>
      </c>
      <c r="H13839">
        <v>5217</v>
      </c>
      <c r="I13839" s="68" t="str">
        <f>VLOOKUP(E13839,Refs!$P$2:$R$29,3,FALSE)</f>
        <v>Y61</v>
      </c>
      <c r="J13839" s="68" t="str">
        <f>VLOOKUP(E13839,Refs!$P$2:$S$29,4,FALSE)</f>
        <v>East of England</v>
      </c>
      <c r="K13839" s="28">
        <f t="shared" si="437"/>
        <v>5217</v>
      </c>
    </row>
    <row r="13840" spans="1:11" x14ac:dyDescent="0.35">
      <c r="A13840" s="69">
        <f t="shared" si="438"/>
        <v>45901</v>
      </c>
      <c r="B13840" t="s">
        <v>925</v>
      </c>
      <c r="C13840" t="s">
        <v>268</v>
      </c>
      <c r="D13840" t="s">
        <v>892</v>
      </c>
      <c r="E13840" t="s">
        <v>306</v>
      </c>
      <c r="F13840" t="s">
        <v>347</v>
      </c>
      <c r="G13840" t="s">
        <v>84</v>
      </c>
      <c r="H13840">
        <v>21715</v>
      </c>
      <c r="I13840" s="68" t="str">
        <f>VLOOKUP(E13840,Refs!$P$2:$R$29,3,FALSE)</f>
        <v>Y61</v>
      </c>
      <c r="J13840" s="68" t="str">
        <f>VLOOKUP(E13840,Refs!$P$2:$S$29,4,FALSE)</f>
        <v>East of England</v>
      </c>
      <c r="K13840" s="28">
        <f t="shared" si="437"/>
        <v>21715</v>
      </c>
    </row>
    <row r="13841" spans="1:11" x14ac:dyDescent="0.35">
      <c r="A13841" s="69">
        <f t="shared" si="438"/>
        <v>45901</v>
      </c>
      <c r="B13841" t="s">
        <v>925</v>
      </c>
      <c r="C13841" t="s">
        <v>268</v>
      </c>
      <c r="D13841" t="s">
        <v>892</v>
      </c>
      <c r="E13841" t="s">
        <v>306</v>
      </c>
      <c r="F13841" t="s">
        <v>347</v>
      </c>
      <c r="G13841" t="s">
        <v>85</v>
      </c>
      <c r="H13841">
        <v>1309</v>
      </c>
      <c r="I13841" s="68" t="str">
        <f>VLOOKUP(E13841,Refs!$P$2:$R$29,3,FALSE)</f>
        <v>Y61</v>
      </c>
      <c r="J13841" s="68" t="str">
        <f>VLOOKUP(E13841,Refs!$P$2:$S$29,4,FALSE)</f>
        <v>East of England</v>
      </c>
      <c r="K13841" s="28">
        <f t="shared" si="437"/>
        <v>1309</v>
      </c>
    </row>
    <row r="13842" spans="1:11" x14ac:dyDescent="0.35">
      <c r="A13842" s="69">
        <f t="shared" si="438"/>
        <v>45901</v>
      </c>
      <c r="B13842" t="s">
        <v>925</v>
      </c>
      <c r="C13842" t="s">
        <v>268</v>
      </c>
      <c r="D13842" t="s">
        <v>892</v>
      </c>
      <c r="E13842" t="s">
        <v>306</v>
      </c>
      <c r="F13842" t="s">
        <v>347</v>
      </c>
      <c r="G13842" t="s">
        <v>86</v>
      </c>
      <c r="H13842">
        <v>428</v>
      </c>
      <c r="I13842" s="68" t="str">
        <f>VLOOKUP(E13842,Refs!$P$2:$R$29,3,FALSE)</f>
        <v>Y61</v>
      </c>
      <c r="J13842" s="68" t="str">
        <f>VLOOKUP(E13842,Refs!$P$2:$S$29,4,FALSE)</f>
        <v>East of England</v>
      </c>
      <c r="K13842" s="28">
        <f t="shared" si="437"/>
        <v>428</v>
      </c>
    </row>
    <row r="13843" spans="1:11" x14ac:dyDescent="0.35">
      <c r="A13843" s="69">
        <f t="shared" si="438"/>
        <v>45901</v>
      </c>
      <c r="B13843" t="s">
        <v>925</v>
      </c>
      <c r="C13843" t="s">
        <v>268</v>
      </c>
      <c r="D13843" t="s">
        <v>892</v>
      </c>
      <c r="E13843" t="s">
        <v>306</v>
      </c>
      <c r="F13843" t="s">
        <v>347</v>
      </c>
      <c r="G13843" t="s">
        <v>87</v>
      </c>
      <c r="H13843">
        <v>11795</v>
      </c>
      <c r="I13843" s="68" t="str">
        <f>VLOOKUP(E13843,Refs!$P$2:$R$29,3,FALSE)</f>
        <v>Y61</v>
      </c>
      <c r="J13843" s="68" t="str">
        <f>VLOOKUP(E13843,Refs!$P$2:$S$29,4,FALSE)</f>
        <v>East of England</v>
      </c>
      <c r="K13843" s="28">
        <f t="shared" si="437"/>
        <v>11795</v>
      </c>
    </row>
    <row r="13844" spans="1:11" x14ac:dyDescent="0.35">
      <c r="A13844" s="69">
        <f t="shared" si="438"/>
        <v>45901</v>
      </c>
      <c r="B13844" t="s">
        <v>925</v>
      </c>
      <c r="C13844" t="s">
        <v>268</v>
      </c>
      <c r="D13844" t="s">
        <v>892</v>
      </c>
      <c r="E13844" t="s">
        <v>306</v>
      </c>
      <c r="F13844" t="s">
        <v>347</v>
      </c>
      <c r="G13844" t="s">
        <v>88</v>
      </c>
      <c r="H13844">
        <v>44087</v>
      </c>
      <c r="I13844" s="68" t="str">
        <f>VLOOKUP(E13844,Refs!$P$2:$R$29,3,FALSE)</f>
        <v>Y61</v>
      </c>
      <c r="J13844" s="68" t="str">
        <f>VLOOKUP(E13844,Refs!$P$2:$S$29,4,FALSE)</f>
        <v>East of England</v>
      </c>
      <c r="K13844" s="28">
        <f t="shared" si="437"/>
        <v>44087</v>
      </c>
    </row>
    <row r="13845" spans="1:11" x14ac:dyDescent="0.35">
      <c r="A13845" s="69">
        <f t="shared" si="438"/>
        <v>45901</v>
      </c>
      <c r="B13845" t="s">
        <v>925</v>
      </c>
      <c r="C13845" t="s">
        <v>268</v>
      </c>
      <c r="D13845" t="s">
        <v>892</v>
      </c>
      <c r="E13845" t="s">
        <v>306</v>
      </c>
      <c r="F13845" t="s">
        <v>347</v>
      </c>
      <c r="G13845" t="s">
        <v>89</v>
      </c>
      <c r="H13845">
        <v>27919</v>
      </c>
      <c r="I13845" s="68" t="str">
        <f>VLOOKUP(E13845,Refs!$P$2:$R$29,3,FALSE)</f>
        <v>Y61</v>
      </c>
      <c r="J13845" s="68" t="str">
        <f>VLOOKUP(E13845,Refs!$P$2:$S$29,4,FALSE)</f>
        <v>East of England</v>
      </c>
      <c r="K13845" s="28">
        <f t="shared" si="437"/>
        <v>27919</v>
      </c>
    </row>
    <row r="13846" spans="1:11" x14ac:dyDescent="0.35">
      <c r="A13846" s="69">
        <f t="shared" si="438"/>
        <v>45901</v>
      </c>
      <c r="B13846" t="s">
        <v>925</v>
      </c>
      <c r="C13846" t="s">
        <v>268</v>
      </c>
      <c r="D13846" t="s">
        <v>892</v>
      </c>
      <c r="E13846" t="s">
        <v>306</v>
      </c>
      <c r="F13846" t="s">
        <v>347</v>
      </c>
      <c r="G13846" t="s">
        <v>27</v>
      </c>
      <c r="H13846">
        <v>3779</v>
      </c>
      <c r="I13846" s="68" t="str">
        <f>VLOOKUP(E13846,Refs!$P$2:$R$29,3,FALSE)</f>
        <v>Y61</v>
      </c>
      <c r="J13846" s="68" t="str">
        <f>VLOOKUP(E13846,Refs!$P$2:$S$29,4,FALSE)</f>
        <v>East of England</v>
      </c>
      <c r="K13846" s="28">
        <f t="shared" si="437"/>
        <v>3779</v>
      </c>
    </row>
    <row r="13847" spans="1:11" x14ac:dyDescent="0.35">
      <c r="A13847" s="69">
        <f t="shared" si="438"/>
        <v>45901</v>
      </c>
      <c r="B13847" t="s">
        <v>925</v>
      </c>
      <c r="C13847" t="s">
        <v>268</v>
      </c>
      <c r="D13847" t="s">
        <v>892</v>
      </c>
      <c r="E13847" t="s">
        <v>306</v>
      </c>
      <c r="F13847" t="s">
        <v>347</v>
      </c>
      <c r="G13847" t="s">
        <v>29</v>
      </c>
      <c r="H13847">
        <v>2542</v>
      </c>
      <c r="I13847" s="68" t="str">
        <f>VLOOKUP(E13847,Refs!$P$2:$R$29,3,FALSE)</f>
        <v>Y61</v>
      </c>
      <c r="J13847" s="68" t="str">
        <f>VLOOKUP(E13847,Refs!$P$2:$S$29,4,FALSE)</f>
        <v>East of England</v>
      </c>
      <c r="K13847" s="28">
        <f t="shared" si="437"/>
        <v>2542</v>
      </c>
    </row>
    <row r="13848" spans="1:11" x14ac:dyDescent="0.35">
      <c r="A13848" s="69">
        <f t="shared" si="438"/>
        <v>45901</v>
      </c>
      <c r="B13848" t="s">
        <v>925</v>
      </c>
      <c r="C13848" t="s">
        <v>268</v>
      </c>
      <c r="D13848" t="s">
        <v>892</v>
      </c>
      <c r="E13848" t="s">
        <v>306</v>
      </c>
      <c r="F13848" t="s">
        <v>347</v>
      </c>
      <c r="G13848" t="s">
        <v>90</v>
      </c>
      <c r="H13848">
        <v>2177</v>
      </c>
      <c r="I13848" s="68" t="str">
        <f>VLOOKUP(E13848,Refs!$P$2:$R$29,3,FALSE)</f>
        <v>Y61</v>
      </c>
      <c r="J13848" s="68" t="str">
        <f>VLOOKUP(E13848,Refs!$P$2:$S$29,4,FALSE)</f>
        <v>East of England</v>
      </c>
      <c r="K13848" s="28">
        <f t="shared" si="437"/>
        <v>2177</v>
      </c>
    </row>
    <row r="13849" spans="1:11" x14ac:dyDescent="0.35">
      <c r="A13849" s="69">
        <f t="shared" si="438"/>
        <v>45901</v>
      </c>
      <c r="B13849" t="s">
        <v>925</v>
      </c>
      <c r="C13849" t="s">
        <v>268</v>
      </c>
      <c r="D13849" t="s">
        <v>892</v>
      </c>
      <c r="E13849" t="s">
        <v>306</v>
      </c>
      <c r="F13849" t="s">
        <v>347</v>
      </c>
      <c r="G13849" t="s">
        <v>91</v>
      </c>
      <c r="H13849">
        <v>10</v>
      </c>
      <c r="I13849" s="68" t="str">
        <f>VLOOKUP(E13849,Refs!$P$2:$R$29,3,FALSE)</f>
        <v>Y61</v>
      </c>
      <c r="J13849" s="68" t="str">
        <f>VLOOKUP(E13849,Refs!$P$2:$S$29,4,FALSE)</f>
        <v>East of England</v>
      </c>
      <c r="K13849" s="28">
        <f t="shared" si="437"/>
        <v>10</v>
      </c>
    </row>
    <row r="13850" spans="1:11" x14ac:dyDescent="0.35">
      <c r="A13850" s="69">
        <f t="shared" si="438"/>
        <v>45901</v>
      </c>
      <c r="B13850" t="s">
        <v>925</v>
      </c>
      <c r="C13850" t="s">
        <v>268</v>
      </c>
      <c r="D13850" t="s">
        <v>892</v>
      </c>
      <c r="E13850" t="s">
        <v>306</v>
      </c>
      <c r="F13850" t="s">
        <v>347</v>
      </c>
      <c r="G13850" t="s">
        <v>92</v>
      </c>
      <c r="H13850">
        <v>1463</v>
      </c>
      <c r="I13850" s="68" t="str">
        <f>VLOOKUP(E13850,Refs!$P$2:$R$29,3,FALSE)</f>
        <v>Y61</v>
      </c>
      <c r="J13850" s="68" t="str">
        <f>VLOOKUP(E13850,Refs!$P$2:$S$29,4,FALSE)</f>
        <v>East of England</v>
      </c>
      <c r="K13850" s="28">
        <f t="shared" si="437"/>
        <v>1463</v>
      </c>
    </row>
    <row r="13851" spans="1:11" x14ac:dyDescent="0.35">
      <c r="A13851" s="69">
        <f t="shared" si="438"/>
        <v>45901</v>
      </c>
      <c r="B13851" t="s">
        <v>925</v>
      </c>
      <c r="C13851" t="s">
        <v>268</v>
      </c>
      <c r="D13851" t="s">
        <v>892</v>
      </c>
      <c r="E13851" t="s">
        <v>306</v>
      </c>
      <c r="F13851" t="s">
        <v>347</v>
      </c>
      <c r="G13851" t="s">
        <v>93</v>
      </c>
      <c r="H13851">
        <v>70</v>
      </c>
      <c r="I13851" s="68" t="str">
        <f>VLOOKUP(E13851,Refs!$P$2:$R$29,3,FALSE)</f>
        <v>Y61</v>
      </c>
      <c r="J13851" s="68" t="str">
        <f>VLOOKUP(E13851,Refs!$P$2:$S$29,4,FALSE)</f>
        <v>East of England</v>
      </c>
      <c r="K13851" s="28">
        <f t="shared" si="437"/>
        <v>70</v>
      </c>
    </row>
    <row r="13852" spans="1:11" x14ac:dyDescent="0.35">
      <c r="A13852" s="69">
        <f t="shared" si="438"/>
        <v>45901</v>
      </c>
      <c r="B13852" t="s">
        <v>925</v>
      </c>
      <c r="C13852" t="s">
        <v>268</v>
      </c>
      <c r="D13852" t="s">
        <v>892</v>
      </c>
      <c r="E13852" t="s">
        <v>306</v>
      </c>
      <c r="F13852" t="s">
        <v>347</v>
      </c>
      <c r="G13852" t="s">
        <v>94</v>
      </c>
      <c r="H13852">
        <v>995</v>
      </c>
      <c r="I13852" s="68" t="str">
        <f>VLOOKUP(E13852,Refs!$P$2:$R$29,3,FALSE)</f>
        <v>Y61</v>
      </c>
      <c r="J13852" s="68" t="str">
        <f>VLOOKUP(E13852,Refs!$P$2:$S$29,4,FALSE)</f>
        <v>East of England</v>
      </c>
      <c r="K13852" s="28">
        <f t="shared" si="437"/>
        <v>995</v>
      </c>
    </row>
    <row r="13853" spans="1:11" x14ac:dyDescent="0.35">
      <c r="A13853" s="69">
        <f t="shared" si="438"/>
        <v>45901</v>
      </c>
      <c r="B13853" t="s">
        <v>925</v>
      </c>
      <c r="C13853" t="s">
        <v>268</v>
      </c>
      <c r="D13853" t="s">
        <v>892</v>
      </c>
      <c r="E13853" t="s">
        <v>306</v>
      </c>
      <c r="F13853" t="s">
        <v>347</v>
      </c>
      <c r="G13853" t="s">
        <v>95</v>
      </c>
      <c r="H13853">
        <v>39</v>
      </c>
      <c r="I13853" s="68" t="str">
        <f>VLOOKUP(E13853,Refs!$P$2:$R$29,3,FALSE)</f>
        <v>Y61</v>
      </c>
      <c r="J13853" s="68" t="str">
        <f>VLOOKUP(E13853,Refs!$P$2:$S$29,4,FALSE)</f>
        <v>East of England</v>
      </c>
      <c r="K13853" s="28">
        <f t="shared" si="437"/>
        <v>39</v>
      </c>
    </row>
    <row r="13854" spans="1:11" x14ac:dyDescent="0.35">
      <c r="A13854" s="69">
        <f t="shared" si="438"/>
        <v>45901</v>
      </c>
      <c r="B13854" t="s">
        <v>925</v>
      </c>
      <c r="C13854" t="s">
        <v>268</v>
      </c>
      <c r="D13854" t="s">
        <v>892</v>
      </c>
      <c r="E13854" t="s">
        <v>306</v>
      </c>
      <c r="F13854" t="s">
        <v>347</v>
      </c>
      <c r="G13854" t="s">
        <v>96</v>
      </c>
      <c r="H13854">
        <v>2139</v>
      </c>
      <c r="I13854" s="68" t="str">
        <f>VLOOKUP(E13854,Refs!$P$2:$R$29,3,FALSE)</f>
        <v>Y61</v>
      </c>
      <c r="J13854" s="68" t="str">
        <f>VLOOKUP(E13854,Refs!$P$2:$S$29,4,FALSE)</f>
        <v>East of England</v>
      </c>
      <c r="K13854" s="28">
        <f t="shared" si="437"/>
        <v>2139</v>
      </c>
    </row>
    <row r="13855" spans="1:11" x14ac:dyDescent="0.35">
      <c r="A13855" s="69">
        <f t="shared" si="438"/>
        <v>45901</v>
      </c>
      <c r="B13855" t="s">
        <v>925</v>
      </c>
      <c r="C13855" t="s">
        <v>268</v>
      </c>
      <c r="D13855" t="s">
        <v>892</v>
      </c>
      <c r="E13855" t="s">
        <v>306</v>
      </c>
      <c r="F13855" t="s">
        <v>347</v>
      </c>
      <c r="G13855" t="s">
        <v>31</v>
      </c>
      <c r="H13855">
        <v>1621</v>
      </c>
      <c r="I13855" s="68" t="str">
        <f>VLOOKUP(E13855,Refs!$P$2:$R$29,3,FALSE)</f>
        <v>Y61</v>
      </c>
      <c r="J13855" s="68" t="str">
        <f>VLOOKUP(E13855,Refs!$P$2:$S$29,4,FALSE)</f>
        <v>East of England</v>
      </c>
      <c r="K13855" s="28">
        <f t="shared" si="437"/>
        <v>1621</v>
      </c>
    </row>
    <row r="13856" spans="1:11" x14ac:dyDescent="0.35">
      <c r="A13856" s="69">
        <f t="shared" si="438"/>
        <v>45901</v>
      </c>
      <c r="B13856" t="s">
        <v>925</v>
      </c>
      <c r="C13856" t="s">
        <v>268</v>
      </c>
      <c r="D13856" t="s">
        <v>892</v>
      </c>
      <c r="E13856" t="s">
        <v>306</v>
      </c>
      <c r="F13856" t="s">
        <v>347</v>
      </c>
      <c r="G13856" t="s">
        <v>97</v>
      </c>
      <c r="H13856">
        <v>5160</v>
      </c>
      <c r="I13856" s="68" t="str">
        <f>VLOOKUP(E13856,Refs!$P$2:$R$29,3,FALSE)</f>
        <v>Y61</v>
      </c>
      <c r="J13856" s="68" t="str">
        <f>VLOOKUP(E13856,Refs!$P$2:$S$29,4,FALSE)</f>
        <v>East of England</v>
      </c>
      <c r="K13856" s="28">
        <f t="shared" si="437"/>
        <v>5160</v>
      </c>
    </row>
    <row r="13857" spans="1:11" x14ac:dyDescent="0.35">
      <c r="A13857" s="69">
        <f t="shared" si="438"/>
        <v>45901</v>
      </c>
      <c r="B13857" t="s">
        <v>925</v>
      </c>
      <c r="C13857" t="s">
        <v>268</v>
      </c>
      <c r="D13857" t="s">
        <v>892</v>
      </c>
      <c r="E13857" t="s">
        <v>306</v>
      </c>
      <c r="F13857" t="s">
        <v>347</v>
      </c>
      <c r="G13857" t="s">
        <v>98</v>
      </c>
      <c r="H13857">
        <v>2877</v>
      </c>
      <c r="I13857" s="68" t="str">
        <f>VLOOKUP(E13857,Refs!$P$2:$R$29,3,FALSE)</f>
        <v>Y61</v>
      </c>
      <c r="J13857" s="68" t="str">
        <f>VLOOKUP(E13857,Refs!$P$2:$S$29,4,FALSE)</f>
        <v>East of England</v>
      </c>
      <c r="K13857" s="28">
        <f t="shared" si="437"/>
        <v>2877</v>
      </c>
    </row>
    <row r="13858" spans="1:11" x14ac:dyDescent="0.35">
      <c r="A13858" s="69">
        <f t="shared" si="438"/>
        <v>45901</v>
      </c>
      <c r="B13858" t="s">
        <v>925</v>
      </c>
      <c r="C13858" t="s">
        <v>268</v>
      </c>
      <c r="D13858" t="s">
        <v>892</v>
      </c>
      <c r="E13858" t="s">
        <v>306</v>
      </c>
      <c r="F13858" t="s">
        <v>347</v>
      </c>
      <c r="G13858" t="s">
        <v>99</v>
      </c>
      <c r="H13858">
        <v>2767</v>
      </c>
      <c r="I13858" s="68" t="str">
        <f>VLOOKUP(E13858,Refs!$P$2:$R$29,3,FALSE)</f>
        <v>Y61</v>
      </c>
      <c r="J13858" s="68" t="str">
        <f>VLOOKUP(E13858,Refs!$P$2:$S$29,4,FALSE)</f>
        <v>East of England</v>
      </c>
      <c r="K13858" s="28">
        <f t="shared" ref="K13858:K13921" si="439">IF(OR(H13858="NULL",H13858=0,H13858=""),"",H13858)</f>
        <v>2767</v>
      </c>
    </row>
    <row r="13859" spans="1:11" x14ac:dyDescent="0.35">
      <c r="A13859" s="69">
        <f t="shared" si="438"/>
        <v>45901</v>
      </c>
      <c r="B13859" t="s">
        <v>925</v>
      </c>
      <c r="C13859" t="s">
        <v>268</v>
      </c>
      <c r="D13859" t="s">
        <v>892</v>
      </c>
      <c r="E13859" t="s">
        <v>306</v>
      </c>
      <c r="F13859" t="s">
        <v>347</v>
      </c>
      <c r="G13859" t="s">
        <v>100</v>
      </c>
      <c r="H13859">
        <v>970</v>
      </c>
      <c r="I13859" s="68" t="str">
        <f>VLOOKUP(E13859,Refs!$P$2:$R$29,3,FALSE)</f>
        <v>Y61</v>
      </c>
      <c r="J13859" s="68" t="str">
        <f>VLOOKUP(E13859,Refs!$P$2:$S$29,4,FALSE)</f>
        <v>East of England</v>
      </c>
      <c r="K13859" s="28">
        <f t="shared" si="439"/>
        <v>970</v>
      </c>
    </row>
    <row r="13860" spans="1:11" x14ac:dyDescent="0.35">
      <c r="A13860" s="69">
        <f t="shared" si="438"/>
        <v>45901</v>
      </c>
      <c r="B13860" t="s">
        <v>925</v>
      </c>
      <c r="C13860" t="s">
        <v>268</v>
      </c>
      <c r="D13860" t="s">
        <v>892</v>
      </c>
      <c r="E13860" t="s">
        <v>306</v>
      </c>
      <c r="F13860" t="s">
        <v>347</v>
      </c>
      <c r="G13860" t="s">
        <v>101</v>
      </c>
      <c r="H13860">
        <v>1487</v>
      </c>
      <c r="I13860" s="68" t="str">
        <f>VLOOKUP(E13860,Refs!$P$2:$R$29,3,FALSE)</f>
        <v>Y61</v>
      </c>
      <c r="J13860" s="68" t="str">
        <f>VLOOKUP(E13860,Refs!$P$2:$S$29,4,FALSE)</f>
        <v>East of England</v>
      </c>
      <c r="K13860" s="28">
        <f t="shared" si="439"/>
        <v>1487</v>
      </c>
    </row>
    <row r="13861" spans="1:11" x14ac:dyDescent="0.35">
      <c r="A13861" s="69">
        <f t="shared" si="438"/>
        <v>45901</v>
      </c>
      <c r="B13861" t="s">
        <v>925</v>
      </c>
      <c r="C13861" t="s">
        <v>268</v>
      </c>
      <c r="D13861" t="s">
        <v>892</v>
      </c>
      <c r="E13861" t="s">
        <v>306</v>
      </c>
      <c r="F13861" t="s">
        <v>347</v>
      </c>
      <c r="G13861" t="s">
        <v>102</v>
      </c>
      <c r="H13861">
        <v>282</v>
      </c>
      <c r="I13861" s="68" t="str">
        <f>VLOOKUP(E13861,Refs!$P$2:$R$29,3,FALSE)</f>
        <v>Y61</v>
      </c>
      <c r="J13861" s="68" t="str">
        <f>VLOOKUP(E13861,Refs!$P$2:$S$29,4,FALSE)</f>
        <v>East of England</v>
      </c>
      <c r="K13861" s="28">
        <f t="shared" si="439"/>
        <v>282</v>
      </c>
    </row>
    <row r="13862" spans="1:11" x14ac:dyDescent="0.35">
      <c r="A13862" s="69">
        <f t="shared" si="438"/>
        <v>45901</v>
      </c>
      <c r="B13862" t="s">
        <v>925</v>
      </c>
      <c r="C13862" t="s">
        <v>268</v>
      </c>
      <c r="D13862" t="s">
        <v>892</v>
      </c>
      <c r="E13862" t="s">
        <v>306</v>
      </c>
      <c r="F13862" t="s">
        <v>347</v>
      </c>
      <c r="G13862" t="s">
        <v>103</v>
      </c>
      <c r="H13862">
        <v>1660</v>
      </c>
      <c r="I13862" s="68" t="str">
        <f>VLOOKUP(E13862,Refs!$P$2:$R$29,3,FALSE)</f>
        <v>Y61</v>
      </c>
      <c r="J13862" s="68" t="str">
        <f>VLOOKUP(E13862,Refs!$P$2:$S$29,4,FALSE)</f>
        <v>East of England</v>
      </c>
      <c r="K13862" s="28">
        <f t="shared" si="439"/>
        <v>1660</v>
      </c>
    </row>
    <row r="13863" spans="1:11" x14ac:dyDescent="0.35">
      <c r="A13863" s="69">
        <f t="shared" si="438"/>
        <v>45901</v>
      </c>
      <c r="B13863" t="s">
        <v>925</v>
      </c>
      <c r="C13863" t="s">
        <v>268</v>
      </c>
      <c r="D13863" t="s">
        <v>892</v>
      </c>
      <c r="E13863" t="s">
        <v>306</v>
      </c>
      <c r="F13863" t="s">
        <v>347</v>
      </c>
      <c r="G13863" t="s">
        <v>104</v>
      </c>
      <c r="H13863">
        <v>7345872</v>
      </c>
      <c r="I13863" s="68" t="str">
        <f>VLOOKUP(E13863,Refs!$P$2:$R$29,3,FALSE)</f>
        <v>Y61</v>
      </c>
      <c r="J13863" s="68" t="str">
        <f>VLOOKUP(E13863,Refs!$P$2:$S$29,4,FALSE)</f>
        <v>East of England</v>
      </c>
      <c r="K13863" s="28">
        <f t="shared" si="439"/>
        <v>7345872</v>
      </c>
    </row>
    <row r="13864" spans="1:11" x14ac:dyDescent="0.35">
      <c r="A13864" s="69">
        <f t="shared" si="438"/>
        <v>45901</v>
      </c>
      <c r="B13864" t="s">
        <v>925</v>
      </c>
      <c r="C13864" t="s">
        <v>268</v>
      </c>
      <c r="D13864" t="s">
        <v>892</v>
      </c>
      <c r="E13864" t="s">
        <v>306</v>
      </c>
      <c r="F13864" t="s">
        <v>347</v>
      </c>
      <c r="G13864" t="s">
        <v>105</v>
      </c>
      <c r="H13864">
        <v>2471</v>
      </c>
      <c r="I13864" s="68" t="str">
        <f>VLOOKUP(E13864,Refs!$P$2:$R$29,3,FALSE)</f>
        <v>Y61</v>
      </c>
      <c r="J13864" s="68" t="str">
        <f>VLOOKUP(E13864,Refs!$P$2:$S$29,4,FALSE)</f>
        <v>East of England</v>
      </c>
      <c r="K13864" s="28">
        <f t="shared" si="439"/>
        <v>2471</v>
      </c>
    </row>
    <row r="13865" spans="1:11" x14ac:dyDescent="0.35">
      <c r="A13865" s="69">
        <f t="shared" si="438"/>
        <v>45901</v>
      </c>
      <c r="B13865" t="s">
        <v>925</v>
      </c>
      <c r="C13865" t="s">
        <v>268</v>
      </c>
      <c r="D13865" t="s">
        <v>892</v>
      </c>
      <c r="E13865" t="s">
        <v>306</v>
      </c>
      <c r="F13865" t="s">
        <v>347</v>
      </c>
      <c r="G13865" t="s">
        <v>106</v>
      </c>
      <c r="H13865">
        <v>2173</v>
      </c>
      <c r="I13865" s="68" t="str">
        <f>VLOOKUP(E13865,Refs!$P$2:$R$29,3,FALSE)</f>
        <v>Y61</v>
      </c>
      <c r="J13865" s="68" t="str">
        <f>VLOOKUP(E13865,Refs!$P$2:$S$29,4,FALSE)</f>
        <v>East of England</v>
      </c>
      <c r="K13865" s="28">
        <f t="shared" si="439"/>
        <v>2173</v>
      </c>
    </row>
    <row r="13866" spans="1:11" x14ac:dyDescent="0.35">
      <c r="A13866" s="69">
        <f t="shared" si="438"/>
        <v>45901</v>
      </c>
      <c r="B13866" t="s">
        <v>925</v>
      </c>
      <c r="C13866" t="s">
        <v>268</v>
      </c>
      <c r="D13866" t="s">
        <v>892</v>
      </c>
      <c r="E13866" t="s">
        <v>306</v>
      </c>
      <c r="F13866" t="s">
        <v>347</v>
      </c>
      <c r="G13866" t="s">
        <v>107</v>
      </c>
      <c r="H13866">
        <v>87</v>
      </c>
      <c r="I13866" s="68" t="str">
        <f>VLOOKUP(E13866,Refs!$P$2:$R$29,3,FALSE)</f>
        <v>Y61</v>
      </c>
      <c r="J13866" s="68" t="str">
        <f>VLOOKUP(E13866,Refs!$P$2:$S$29,4,FALSE)</f>
        <v>East of England</v>
      </c>
      <c r="K13866" s="28">
        <f t="shared" si="439"/>
        <v>87</v>
      </c>
    </row>
    <row r="13867" spans="1:11" x14ac:dyDescent="0.35">
      <c r="A13867" s="69">
        <f t="shared" si="438"/>
        <v>45901</v>
      </c>
      <c r="B13867" t="s">
        <v>925</v>
      </c>
      <c r="C13867" t="s">
        <v>268</v>
      </c>
      <c r="D13867" t="s">
        <v>892</v>
      </c>
      <c r="E13867" t="s">
        <v>306</v>
      </c>
      <c r="F13867" t="s">
        <v>347</v>
      </c>
      <c r="G13867" t="s">
        <v>108</v>
      </c>
      <c r="H13867">
        <v>1162</v>
      </c>
      <c r="I13867" s="68" t="str">
        <f>VLOOKUP(E13867,Refs!$P$2:$R$29,3,FALSE)</f>
        <v>Y61</v>
      </c>
      <c r="J13867" s="68" t="str">
        <f>VLOOKUP(E13867,Refs!$P$2:$S$29,4,FALSE)</f>
        <v>East of England</v>
      </c>
      <c r="K13867" s="28">
        <f t="shared" si="439"/>
        <v>1162</v>
      </c>
    </row>
    <row r="13868" spans="1:11" x14ac:dyDescent="0.35">
      <c r="A13868" s="69">
        <f t="shared" si="438"/>
        <v>45901</v>
      </c>
      <c r="B13868" t="s">
        <v>925</v>
      </c>
      <c r="C13868" t="s">
        <v>268</v>
      </c>
      <c r="D13868" t="s">
        <v>892</v>
      </c>
      <c r="E13868" t="s">
        <v>306</v>
      </c>
      <c r="F13868" t="s">
        <v>347</v>
      </c>
      <c r="G13868" t="s">
        <v>109</v>
      </c>
      <c r="H13868">
        <v>4357455</v>
      </c>
      <c r="I13868" s="68" t="str">
        <f>VLOOKUP(E13868,Refs!$P$2:$R$29,3,FALSE)</f>
        <v>Y61</v>
      </c>
      <c r="J13868" s="68" t="str">
        <f>VLOOKUP(E13868,Refs!$P$2:$S$29,4,FALSE)</f>
        <v>East of England</v>
      </c>
      <c r="K13868" s="28">
        <f t="shared" si="439"/>
        <v>4357455</v>
      </c>
    </row>
    <row r="13869" spans="1:11" x14ac:dyDescent="0.35">
      <c r="A13869" s="69">
        <f t="shared" si="438"/>
        <v>45901</v>
      </c>
      <c r="B13869" t="s">
        <v>925</v>
      </c>
      <c r="C13869" t="s">
        <v>268</v>
      </c>
      <c r="D13869" t="s">
        <v>892</v>
      </c>
      <c r="E13869" t="s">
        <v>306</v>
      </c>
      <c r="F13869" t="s">
        <v>347</v>
      </c>
      <c r="G13869" t="s">
        <v>110</v>
      </c>
      <c r="H13869">
        <v>463</v>
      </c>
      <c r="I13869" s="68" t="str">
        <f>VLOOKUP(E13869,Refs!$P$2:$R$29,3,FALSE)</f>
        <v>Y61</v>
      </c>
      <c r="J13869" s="68" t="str">
        <f>VLOOKUP(E13869,Refs!$P$2:$S$29,4,FALSE)</f>
        <v>East of England</v>
      </c>
      <c r="K13869" s="28">
        <f t="shared" si="439"/>
        <v>463</v>
      </c>
    </row>
    <row r="13870" spans="1:11" x14ac:dyDescent="0.35">
      <c r="A13870" s="69">
        <f t="shared" si="438"/>
        <v>45901</v>
      </c>
      <c r="B13870" t="s">
        <v>925</v>
      </c>
      <c r="C13870" t="s">
        <v>268</v>
      </c>
      <c r="D13870" t="s">
        <v>892</v>
      </c>
      <c r="E13870" t="s">
        <v>306</v>
      </c>
      <c r="F13870" t="s">
        <v>347</v>
      </c>
      <c r="G13870" t="s">
        <v>808</v>
      </c>
      <c r="H13870">
        <v>11508</v>
      </c>
      <c r="I13870" s="68" t="str">
        <f>VLOOKUP(E13870,Refs!$P$2:$R$29,3,FALSE)</f>
        <v>Y61</v>
      </c>
      <c r="J13870" s="68" t="str">
        <f>VLOOKUP(E13870,Refs!$P$2:$S$29,4,FALSE)</f>
        <v>East of England</v>
      </c>
      <c r="K13870" s="28">
        <f t="shared" si="439"/>
        <v>11508</v>
      </c>
    </row>
    <row r="13871" spans="1:11" x14ac:dyDescent="0.35">
      <c r="A13871" s="69">
        <f t="shared" si="438"/>
        <v>45901</v>
      </c>
      <c r="B13871" t="s">
        <v>925</v>
      </c>
      <c r="C13871" t="s">
        <v>268</v>
      </c>
      <c r="D13871" t="s">
        <v>892</v>
      </c>
      <c r="E13871" t="s">
        <v>306</v>
      </c>
      <c r="F13871" t="s">
        <v>347</v>
      </c>
      <c r="G13871" t="s">
        <v>809</v>
      </c>
      <c r="H13871">
        <v>214</v>
      </c>
      <c r="I13871" s="68" t="str">
        <f>VLOOKUP(E13871,Refs!$P$2:$R$29,3,FALSE)</f>
        <v>Y61</v>
      </c>
      <c r="J13871" s="68" t="str">
        <f>VLOOKUP(E13871,Refs!$P$2:$S$29,4,FALSE)</f>
        <v>East of England</v>
      </c>
      <c r="K13871" s="28">
        <f t="shared" si="439"/>
        <v>214</v>
      </c>
    </row>
    <row r="13872" spans="1:11" x14ac:dyDescent="0.35">
      <c r="A13872" s="69">
        <f t="shared" si="438"/>
        <v>45901</v>
      </c>
      <c r="B13872" t="s">
        <v>925</v>
      </c>
      <c r="C13872" t="s">
        <v>268</v>
      </c>
      <c r="D13872" t="s">
        <v>892</v>
      </c>
      <c r="E13872" t="s">
        <v>306</v>
      </c>
      <c r="F13872" t="s">
        <v>347</v>
      </c>
      <c r="G13872" t="s">
        <v>111</v>
      </c>
      <c r="H13872">
        <v>18944</v>
      </c>
      <c r="I13872" s="68" t="str">
        <f>VLOOKUP(E13872,Refs!$P$2:$R$29,3,FALSE)</f>
        <v>Y61</v>
      </c>
      <c r="J13872" s="68" t="str">
        <f>VLOOKUP(E13872,Refs!$P$2:$S$29,4,FALSE)</f>
        <v>East of England</v>
      </c>
      <c r="K13872" s="28">
        <f t="shared" si="439"/>
        <v>18944</v>
      </c>
    </row>
    <row r="13873" spans="1:11" x14ac:dyDescent="0.35">
      <c r="A13873" s="69">
        <f t="shared" si="438"/>
        <v>45901</v>
      </c>
      <c r="B13873" t="s">
        <v>925</v>
      </c>
      <c r="C13873" t="s">
        <v>268</v>
      </c>
      <c r="D13873" t="s">
        <v>892</v>
      </c>
      <c r="E13873" t="s">
        <v>306</v>
      </c>
      <c r="F13873" t="s">
        <v>347</v>
      </c>
      <c r="G13873" t="s">
        <v>112</v>
      </c>
      <c r="H13873">
        <v>13</v>
      </c>
      <c r="I13873" s="68" t="str">
        <f>VLOOKUP(E13873,Refs!$P$2:$R$29,3,FALSE)</f>
        <v>Y61</v>
      </c>
      <c r="J13873" s="68" t="str">
        <f>VLOOKUP(E13873,Refs!$P$2:$S$29,4,FALSE)</f>
        <v>East of England</v>
      </c>
      <c r="K13873" s="28">
        <f t="shared" si="439"/>
        <v>13</v>
      </c>
    </row>
    <row r="13874" spans="1:11" x14ac:dyDescent="0.35">
      <c r="A13874" s="69">
        <f t="shared" si="438"/>
        <v>45901</v>
      </c>
      <c r="B13874" t="s">
        <v>925</v>
      </c>
      <c r="C13874" t="s">
        <v>268</v>
      </c>
      <c r="D13874" t="s">
        <v>892</v>
      </c>
      <c r="E13874" t="s">
        <v>306</v>
      </c>
      <c r="F13874" t="s">
        <v>347</v>
      </c>
      <c r="G13874" t="s">
        <v>113</v>
      </c>
      <c r="H13874">
        <v>15933</v>
      </c>
      <c r="I13874" s="68" t="str">
        <f>VLOOKUP(E13874,Refs!$P$2:$R$29,3,FALSE)</f>
        <v>Y61</v>
      </c>
      <c r="J13874" s="68" t="str">
        <f>VLOOKUP(E13874,Refs!$P$2:$S$29,4,FALSE)</f>
        <v>East of England</v>
      </c>
      <c r="K13874" s="28">
        <f t="shared" si="439"/>
        <v>15933</v>
      </c>
    </row>
    <row r="13875" spans="1:11" x14ac:dyDescent="0.35">
      <c r="A13875" s="69">
        <f t="shared" si="438"/>
        <v>45901</v>
      </c>
      <c r="B13875" t="s">
        <v>925</v>
      </c>
      <c r="C13875" t="s">
        <v>268</v>
      </c>
      <c r="D13875" t="s">
        <v>892</v>
      </c>
      <c r="E13875" t="s">
        <v>306</v>
      </c>
      <c r="F13875" t="s">
        <v>347</v>
      </c>
      <c r="G13875" t="s">
        <v>114</v>
      </c>
      <c r="H13875">
        <v>6523</v>
      </c>
      <c r="I13875" s="68" t="str">
        <f>VLOOKUP(E13875,Refs!$P$2:$R$29,3,FALSE)</f>
        <v>Y61</v>
      </c>
      <c r="J13875" s="68" t="str">
        <f>VLOOKUP(E13875,Refs!$P$2:$S$29,4,FALSE)</f>
        <v>East of England</v>
      </c>
      <c r="K13875" s="28">
        <f t="shared" si="439"/>
        <v>6523</v>
      </c>
    </row>
    <row r="13876" spans="1:11" x14ac:dyDescent="0.35">
      <c r="A13876" s="69">
        <f t="shared" si="438"/>
        <v>45901</v>
      </c>
      <c r="B13876" t="s">
        <v>925</v>
      </c>
      <c r="C13876" t="s">
        <v>268</v>
      </c>
      <c r="D13876" t="s">
        <v>892</v>
      </c>
      <c r="E13876" t="s">
        <v>306</v>
      </c>
      <c r="F13876" t="s">
        <v>347</v>
      </c>
      <c r="G13876" t="s">
        <v>115</v>
      </c>
      <c r="H13876">
        <v>4306</v>
      </c>
      <c r="I13876" s="68" t="str">
        <f>VLOOKUP(E13876,Refs!$P$2:$R$29,3,FALSE)</f>
        <v>Y61</v>
      </c>
      <c r="J13876" s="68" t="str">
        <f>VLOOKUP(E13876,Refs!$P$2:$S$29,4,FALSE)</f>
        <v>East of England</v>
      </c>
      <c r="K13876" s="28">
        <f t="shared" si="439"/>
        <v>4306</v>
      </c>
    </row>
    <row r="13877" spans="1:11" x14ac:dyDescent="0.35">
      <c r="A13877" s="69">
        <f t="shared" si="438"/>
        <v>45901</v>
      </c>
      <c r="B13877" t="s">
        <v>925</v>
      </c>
      <c r="C13877" t="s">
        <v>268</v>
      </c>
      <c r="D13877" t="s">
        <v>892</v>
      </c>
      <c r="E13877" t="s">
        <v>306</v>
      </c>
      <c r="F13877" t="s">
        <v>347</v>
      </c>
      <c r="G13877" t="s">
        <v>116</v>
      </c>
      <c r="H13877">
        <v>1105</v>
      </c>
      <c r="I13877" s="68" t="str">
        <f>VLOOKUP(E13877,Refs!$P$2:$R$29,3,FALSE)</f>
        <v>Y61</v>
      </c>
      <c r="J13877" s="68" t="str">
        <f>VLOOKUP(E13877,Refs!$P$2:$S$29,4,FALSE)</f>
        <v>East of England</v>
      </c>
      <c r="K13877" s="28">
        <f t="shared" si="439"/>
        <v>1105</v>
      </c>
    </row>
    <row r="13878" spans="1:11" x14ac:dyDescent="0.35">
      <c r="A13878" s="69">
        <f t="shared" si="438"/>
        <v>45901</v>
      </c>
      <c r="B13878" t="s">
        <v>925</v>
      </c>
      <c r="C13878" t="s">
        <v>268</v>
      </c>
      <c r="D13878" t="s">
        <v>892</v>
      </c>
      <c r="E13878" t="s">
        <v>306</v>
      </c>
      <c r="F13878" t="s">
        <v>347</v>
      </c>
      <c r="G13878" t="s">
        <v>117</v>
      </c>
      <c r="H13878">
        <v>5553</v>
      </c>
      <c r="I13878" s="68" t="str">
        <f>VLOOKUP(E13878,Refs!$P$2:$R$29,3,FALSE)</f>
        <v>Y61</v>
      </c>
      <c r="J13878" s="68" t="str">
        <f>VLOOKUP(E13878,Refs!$P$2:$S$29,4,FALSE)</f>
        <v>East of England</v>
      </c>
      <c r="K13878" s="28">
        <f t="shared" si="439"/>
        <v>5553</v>
      </c>
    </row>
    <row r="13879" spans="1:11" x14ac:dyDescent="0.35">
      <c r="A13879" s="69">
        <f t="shared" si="438"/>
        <v>45901</v>
      </c>
      <c r="B13879" t="s">
        <v>925</v>
      </c>
      <c r="C13879" t="s">
        <v>268</v>
      </c>
      <c r="D13879" t="s">
        <v>892</v>
      </c>
      <c r="E13879" t="s">
        <v>306</v>
      </c>
      <c r="F13879" t="s">
        <v>347</v>
      </c>
      <c r="G13879" t="s">
        <v>118</v>
      </c>
      <c r="H13879">
        <v>3093</v>
      </c>
      <c r="I13879" s="68" t="str">
        <f>VLOOKUP(E13879,Refs!$P$2:$R$29,3,FALSE)</f>
        <v>Y61</v>
      </c>
      <c r="J13879" s="68" t="str">
        <f>VLOOKUP(E13879,Refs!$P$2:$S$29,4,FALSE)</f>
        <v>East of England</v>
      </c>
      <c r="K13879" s="28">
        <f t="shared" si="439"/>
        <v>3093</v>
      </c>
    </row>
    <row r="13880" spans="1:11" x14ac:dyDescent="0.35">
      <c r="A13880" s="69">
        <f t="shared" si="438"/>
        <v>45901</v>
      </c>
      <c r="B13880" t="s">
        <v>925</v>
      </c>
      <c r="C13880" t="s">
        <v>268</v>
      </c>
      <c r="D13880" t="s">
        <v>892</v>
      </c>
      <c r="E13880" t="s">
        <v>306</v>
      </c>
      <c r="F13880" t="s">
        <v>347</v>
      </c>
      <c r="G13880" t="s">
        <v>119</v>
      </c>
      <c r="H13880">
        <v>63</v>
      </c>
      <c r="I13880" s="68" t="str">
        <f>VLOOKUP(E13880,Refs!$P$2:$R$29,3,FALSE)</f>
        <v>Y61</v>
      </c>
      <c r="J13880" s="68" t="str">
        <f>VLOOKUP(E13880,Refs!$P$2:$S$29,4,FALSE)</f>
        <v>East of England</v>
      </c>
      <c r="K13880" s="28">
        <f t="shared" si="439"/>
        <v>63</v>
      </c>
    </row>
    <row r="13881" spans="1:11" x14ac:dyDescent="0.35">
      <c r="A13881" s="69">
        <f t="shared" si="438"/>
        <v>45901</v>
      </c>
      <c r="B13881" t="s">
        <v>925</v>
      </c>
      <c r="C13881" t="s">
        <v>268</v>
      </c>
      <c r="D13881" t="s">
        <v>892</v>
      </c>
      <c r="E13881" t="s">
        <v>306</v>
      </c>
      <c r="F13881" t="s">
        <v>347</v>
      </c>
      <c r="G13881" t="s">
        <v>120</v>
      </c>
      <c r="H13881">
        <v>15</v>
      </c>
      <c r="I13881" s="68" t="str">
        <f>VLOOKUP(E13881,Refs!$P$2:$R$29,3,FALSE)</f>
        <v>Y61</v>
      </c>
      <c r="J13881" s="68" t="str">
        <f>VLOOKUP(E13881,Refs!$P$2:$S$29,4,FALSE)</f>
        <v>East of England</v>
      </c>
      <c r="K13881" s="28">
        <f t="shared" si="439"/>
        <v>15</v>
      </c>
    </row>
    <row r="13882" spans="1:11" x14ac:dyDescent="0.35">
      <c r="A13882" s="69">
        <f t="shared" si="438"/>
        <v>45901</v>
      </c>
      <c r="B13882" t="s">
        <v>925</v>
      </c>
      <c r="C13882" t="s">
        <v>268</v>
      </c>
      <c r="D13882" t="s">
        <v>892</v>
      </c>
      <c r="E13882" t="s">
        <v>306</v>
      </c>
      <c r="F13882" t="s">
        <v>347</v>
      </c>
      <c r="G13882" t="s">
        <v>121</v>
      </c>
      <c r="H13882">
        <v>2203</v>
      </c>
      <c r="I13882" s="68" t="str">
        <f>VLOOKUP(E13882,Refs!$P$2:$R$29,3,FALSE)</f>
        <v>Y61</v>
      </c>
      <c r="J13882" s="68" t="str">
        <f>VLOOKUP(E13882,Refs!$P$2:$S$29,4,FALSE)</f>
        <v>East of England</v>
      </c>
      <c r="K13882" s="28">
        <f t="shared" si="439"/>
        <v>2203</v>
      </c>
    </row>
    <row r="13883" spans="1:11" x14ac:dyDescent="0.35">
      <c r="A13883" s="69">
        <f t="shared" si="438"/>
        <v>45901</v>
      </c>
      <c r="B13883" t="s">
        <v>925</v>
      </c>
      <c r="C13883" t="s">
        <v>268</v>
      </c>
      <c r="D13883" t="s">
        <v>892</v>
      </c>
      <c r="E13883" t="s">
        <v>306</v>
      </c>
      <c r="F13883" t="s">
        <v>347</v>
      </c>
      <c r="G13883" t="s">
        <v>122</v>
      </c>
      <c r="H13883">
        <v>162</v>
      </c>
      <c r="I13883" s="68" t="str">
        <f>VLOOKUP(E13883,Refs!$P$2:$R$29,3,FALSE)</f>
        <v>Y61</v>
      </c>
      <c r="J13883" s="68" t="str">
        <f>VLOOKUP(E13883,Refs!$P$2:$S$29,4,FALSE)</f>
        <v>East of England</v>
      </c>
      <c r="K13883" s="28">
        <f t="shared" si="439"/>
        <v>162</v>
      </c>
    </row>
    <row r="13884" spans="1:11" x14ac:dyDescent="0.35">
      <c r="A13884" s="69">
        <f t="shared" si="438"/>
        <v>45901</v>
      </c>
      <c r="B13884" t="s">
        <v>925</v>
      </c>
      <c r="C13884" t="s">
        <v>268</v>
      </c>
      <c r="D13884" t="s">
        <v>892</v>
      </c>
      <c r="E13884" t="s">
        <v>306</v>
      </c>
      <c r="F13884" t="s">
        <v>347</v>
      </c>
      <c r="G13884" t="s">
        <v>123</v>
      </c>
      <c r="H13884">
        <v>46</v>
      </c>
      <c r="I13884" s="68" t="str">
        <f>VLOOKUP(E13884,Refs!$P$2:$R$29,3,FALSE)</f>
        <v>Y61</v>
      </c>
      <c r="J13884" s="68" t="str">
        <f>VLOOKUP(E13884,Refs!$P$2:$S$29,4,FALSE)</f>
        <v>East of England</v>
      </c>
      <c r="K13884" s="28">
        <f t="shared" si="439"/>
        <v>46</v>
      </c>
    </row>
    <row r="13885" spans="1:11" x14ac:dyDescent="0.35">
      <c r="A13885" s="69">
        <f t="shared" si="438"/>
        <v>45901</v>
      </c>
      <c r="B13885" t="s">
        <v>925</v>
      </c>
      <c r="C13885" t="s">
        <v>268</v>
      </c>
      <c r="D13885" t="s">
        <v>892</v>
      </c>
      <c r="E13885" t="s">
        <v>306</v>
      </c>
      <c r="F13885" t="s">
        <v>347</v>
      </c>
      <c r="G13885" t="s">
        <v>124</v>
      </c>
      <c r="H13885">
        <v>3</v>
      </c>
      <c r="I13885" s="68" t="str">
        <f>VLOOKUP(E13885,Refs!$P$2:$R$29,3,FALSE)</f>
        <v>Y61</v>
      </c>
      <c r="J13885" s="68" t="str">
        <f>VLOOKUP(E13885,Refs!$P$2:$S$29,4,FALSE)</f>
        <v>East of England</v>
      </c>
      <c r="K13885" s="28">
        <f t="shared" si="439"/>
        <v>3</v>
      </c>
    </row>
    <row r="13886" spans="1:11" x14ac:dyDescent="0.35">
      <c r="A13886" s="69">
        <f t="shared" si="438"/>
        <v>45901</v>
      </c>
      <c r="B13886" t="s">
        <v>925</v>
      </c>
      <c r="C13886" t="s">
        <v>268</v>
      </c>
      <c r="D13886" t="s">
        <v>892</v>
      </c>
      <c r="E13886" t="s">
        <v>306</v>
      </c>
      <c r="F13886" t="s">
        <v>347</v>
      </c>
      <c r="G13886" t="s">
        <v>125</v>
      </c>
      <c r="H13886">
        <v>0</v>
      </c>
      <c r="I13886" s="68" t="str">
        <f>VLOOKUP(E13886,Refs!$P$2:$R$29,3,FALSE)</f>
        <v>Y61</v>
      </c>
      <c r="J13886" s="68" t="str">
        <f>VLOOKUP(E13886,Refs!$P$2:$S$29,4,FALSE)</f>
        <v>East of England</v>
      </c>
      <c r="K13886" s="28" t="str">
        <f t="shared" si="439"/>
        <v/>
      </c>
    </row>
    <row r="13887" spans="1:11" x14ac:dyDescent="0.35">
      <c r="A13887" s="69">
        <f t="shared" si="438"/>
        <v>45901</v>
      </c>
      <c r="B13887" t="s">
        <v>925</v>
      </c>
      <c r="C13887" t="s">
        <v>268</v>
      </c>
      <c r="D13887" t="s">
        <v>892</v>
      </c>
      <c r="E13887" t="s">
        <v>306</v>
      </c>
      <c r="F13887" t="s">
        <v>347</v>
      </c>
      <c r="G13887" t="s">
        <v>126</v>
      </c>
      <c r="H13887">
        <v>0</v>
      </c>
      <c r="I13887" s="68" t="str">
        <f>VLOOKUP(E13887,Refs!$P$2:$R$29,3,FALSE)</f>
        <v>Y61</v>
      </c>
      <c r="J13887" s="68" t="str">
        <f>VLOOKUP(E13887,Refs!$P$2:$S$29,4,FALSE)</f>
        <v>East of England</v>
      </c>
      <c r="K13887" s="28" t="str">
        <f t="shared" si="439"/>
        <v/>
      </c>
    </row>
    <row r="13888" spans="1:11" x14ac:dyDescent="0.35">
      <c r="A13888" s="69">
        <f t="shared" si="438"/>
        <v>45901</v>
      </c>
      <c r="B13888" t="s">
        <v>925</v>
      </c>
      <c r="C13888" t="s">
        <v>268</v>
      </c>
      <c r="D13888" t="s">
        <v>892</v>
      </c>
      <c r="E13888" t="s">
        <v>306</v>
      </c>
      <c r="F13888" t="s">
        <v>347</v>
      </c>
      <c r="G13888" t="s">
        <v>127</v>
      </c>
      <c r="H13888">
        <v>2145</v>
      </c>
      <c r="I13888" s="68" t="str">
        <f>VLOOKUP(E13888,Refs!$P$2:$R$29,3,FALSE)</f>
        <v>Y61</v>
      </c>
      <c r="J13888" s="68" t="str">
        <f>VLOOKUP(E13888,Refs!$P$2:$S$29,4,FALSE)</f>
        <v>East of England</v>
      </c>
      <c r="K13888" s="28">
        <f t="shared" si="439"/>
        <v>2145</v>
      </c>
    </row>
    <row r="13889" spans="1:11" x14ac:dyDescent="0.35">
      <c r="A13889" s="69">
        <f t="shared" si="438"/>
        <v>45901</v>
      </c>
      <c r="B13889" t="s">
        <v>925</v>
      </c>
      <c r="C13889" t="s">
        <v>268</v>
      </c>
      <c r="D13889" t="s">
        <v>892</v>
      </c>
      <c r="E13889" t="s">
        <v>306</v>
      </c>
      <c r="F13889" t="s">
        <v>347</v>
      </c>
      <c r="G13889" t="s">
        <v>128</v>
      </c>
      <c r="H13889">
        <v>757</v>
      </c>
      <c r="I13889" s="68" t="str">
        <f>VLOOKUP(E13889,Refs!$P$2:$R$29,3,FALSE)</f>
        <v>Y61</v>
      </c>
      <c r="J13889" s="68" t="str">
        <f>VLOOKUP(E13889,Refs!$P$2:$S$29,4,FALSE)</f>
        <v>East of England</v>
      </c>
      <c r="K13889" s="28">
        <f t="shared" si="439"/>
        <v>757</v>
      </c>
    </row>
    <row r="13890" spans="1:11" x14ac:dyDescent="0.35">
      <c r="A13890" s="69">
        <f t="shared" si="438"/>
        <v>45901</v>
      </c>
      <c r="B13890" t="s">
        <v>925</v>
      </c>
      <c r="C13890" t="s">
        <v>268</v>
      </c>
      <c r="D13890" t="s">
        <v>892</v>
      </c>
      <c r="E13890" t="s">
        <v>306</v>
      </c>
      <c r="F13890" t="s">
        <v>347</v>
      </c>
      <c r="G13890" t="s">
        <v>129</v>
      </c>
      <c r="H13890">
        <v>138</v>
      </c>
      <c r="I13890" s="68" t="str">
        <f>VLOOKUP(E13890,Refs!$P$2:$R$29,3,FALSE)</f>
        <v>Y61</v>
      </c>
      <c r="J13890" s="68" t="str">
        <f>VLOOKUP(E13890,Refs!$P$2:$S$29,4,FALSE)</f>
        <v>East of England</v>
      </c>
      <c r="K13890" s="28">
        <f t="shared" si="439"/>
        <v>138</v>
      </c>
    </row>
    <row r="13891" spans="1:11" x14ac:dyDescent="0.35">
      <c r="A13891" s="69">
        <f t="shared" ref="A13891:A13954" si="440">DATEVALUE(RIGHT(B13891,8))</f>
        <v>45901</v>
      </c>
      <c r="B13891" t="s">
        <v>925</v>
      </c>
      <c r="C13891" t="s">
        <v>268</v>
      </c>
      <c r="D13891" t="s">
        <v>892</v>
      </c>
      <c r="E13891" t="s">
        <v>306</v>
      </c>
      <c r="F13891" t="s">
        <v>347</v>
      </c>
      <c r="G13891" t="s">
        <v>130</v>
      </c>
      <c r="H13891">
        <v>119</v>
      </c>
      <c r="I13891" s="68" t="str">
        <f>VLOOKUP(E13891,Refs!$P$2:$R$29,3,FALSE)</f>
        <v>Y61</v>
      </c>
      <c r="J13891" s="68" t="str">
        <f>VLOOKUP(E13891,Refs!$P$2:$S$29,4,FALSE)</f>
        <v>East of England</v>
      </c>
      <c r="K13891" s="28">
        <f t="shared" si="439"/>
        <v>119</v>
      </c>
    </row>
    <row r="13892" spans="1:11" x14ac:dyDescent="0.35">
      <c r="A13892" s="69">
        <f t="shared" si="440"/>
        <v>45901</v>
      </c>
      <c r="B13892" t="s">
        <v>925</v>
      </c>
      <c r="C13892" t="s">
        <v>268</v>
      </c>
      <c r="D13892" t="s">
        <v>892</v>
      </c>
      <c r="E13892" t="s">
        <v>306</v>
      </c>
      <c r="F13892" t="s">
        <v>347</v>
      </c>
      <c r="G13892" t="s">
        <v>131</v>
      </c>
      <c r="H13892">
        <v>2005</v>
      </c>
      <c r="I13892" s="68" t="str">
        <f>VLOOKUP(E13892,Refs!$P$2:$R$29,3,FALSE)</f>
        <v>Y61</v>
      </c>
      <c r="J13892" s="68" t="str">
        <f>VLOOKUP(E13892,Refs!$P$2:$S$29,4,FALSE)</f>
        <v>East of England</v>
      </c>
      <c r="K13892" s="28">
        <f t="shared" si="439"/>
        <v>2005</v>
      </c>
    </row>
    <row r="13893" spans="1:11" x14ac:dyDescent="0.35">
      <c r="A13893" s="69">
        <f t="shared" si="440"/>
        <v>45901</v>
      </c>
      <c r="B13893" t="s">
        <v>925</v>
      </c>
      <c r="C13893" t="s">
        <v>268</v>
      </c>
      <c r="D13893" t="s">
        <v>892</v>
      </c>
      <c r="E13893" t="s">
        <v>306</v>
      </c>
      <c r="F13893" t="s">
        <v>347</v>
      </c>
      <c r="G13893" t="s">
        <v>132</v>
      </c>
      <c r="H13893">
        <v>1587</v>
      </c>
      <c r="I13893" s="68" t="str">
        <f>VLOOKUP(E13893,Refs!$P$2:$R$29,3,FALSE)</f>
        <v>Y61</v>
      </c>
      <c r="J13893" s="68" t="str">
        <f>VLOOKUP(E13893,Refs!$P$2:$S$29,4,FALSE)</f>
        <v>East of England</v>
      </c>
      <c r="K13893" s="28">
        <f t="shared" si="439"/>
        <v>1587</v>
      </c>
    </row>
    <row r="13894" spans="1:11" x14ac:dyDescent="0.35">
      <c r="A13894" s="69">
        <f t="shared" si="440"/>
        <v>45901</v>
      </c>
      <c r="B13894" t="s">
        <v>925</v>
      </c>
      <c r="C13894" t="s">
        <v>268</v>
      </c>
      <c r="D13894" t="s">
        <v>892</v>
      </c>
      <c r="E13894" t="s">
        <v>306</v>
      </c>
      <c r="F13894" t="s">
        <v>347</v>
      </c>
      <c r="G13894" t="s">
        <v>133</v>
      </c>
      <c r="H13894">
        <v>142</v>
      </c>
      <c r="I13894" s="68" t="str">
        <f>VLOOKUP(E13894,Refs!$P$2:$R$29,3,FALSE)</f>
        <v>Y61</v>
      </c>
      <c r="J13894" s="68" t="str">
        <f>VLOOKUP(E13894,Refs!$P$2:$S$29,4,FALSE)</f>
        <v>East of England</v>
      </c>
      <c r="K13894" s="28">
        <f t="shared" si="439"/>
        <v>142</v>
      </c>
    </row>
    <row r="13895" spans="1:11" x14ac:dyDescent="0.35">
      <c r="A13895" s="69">
        <f t="shared" si="440"/>
        <v>45901</v>
      </c>
      <c r="B13895" t="s">
        <v>925</v>
      </c>
      <c r="C13895" t="s">
        <v>268</v>
      </c>
      <c r="D13895" t="s">
        <v>892</v>
      </c>
      <c r="E13895" t="s">
        <v>306</v>
      </c>
      <c r="F13895" t="s">
        <v>347</v>
      </c>
      <c r="G13895" t="s">
        <v>134</v>
      </c>
      <c r="H13895">
        <v>142</v>
      </c>
      <c r="I13895" s="68" t="str">
        <f>VLOOKUP(E13895,Refs!$P$2:$R$29,3,FALSE)</f>
        <v>Y61</v>
      </c>
      <c r="J13895" s="68" t="str">
        <f>VLOOKUP(E13895,Refs!$P$2:$S$29,4,FALSE)</f>
        <v>East of England</v>
      </c>
      <c r="K13895" s="28">
        <f t="shared" si="439"/>
        <v>142</v>
      </c>
    </row>
    <row r="13896" spans="1:11" x14ac:dyDescent="0.35">
      <c r="A13896" s="69">
        <f t="shared" si="440"/>
        <v>45901</v>
      </c>
      <c r="B13896" t="s">
        <v>925</v>
      </c>
      <c r="C13896" t="s">
        <v>268</v>
      </c>
      <c r="D13896" t="s">
        <v>892</v>
      </c>
      <c r="E13896" t="s">
        <v>306</v>
      </c>
      <c r="F13896" t="s">
        <v>347</v>
      </c>
      <c r="G13896" t="s">
        <v>135</v>
      </c>
      <c r="H13896">
        <v>0</v>
      </c>
      <c r="I13896" s="68" t="str">
        <f>VLOOKUP(E13896,Refs!$P$2:$R$29,3,FALSE)</f>
        <v>Y61</v>
      </c>
      <c r="J13896" s="68" t="str">
        <f>VLOOKUP(E13896,Refs!$P$2:$S$29,4,FALSE)</f>
        <v>East of England</v>
      </c>
      <c r="K13896" s="28" t="str">
        <f t="shared" si="439"/>
        <v/>
      </c>
    </row>
    <row r="13897" spans="1:11" x14ac:dyDescent="0.35">
      <c r="A13897" s="69">
        <f t="shared" si="440"/>
        <v>45901</v>
      </c>
      <c r="B13897" t="s">
        <v>925</v>
      </c>
      <c r="C13897" t="s">
        <v>268</v>
      </c>
      <c r="D13897" t="s">
        <v>892</v>
      </c>
      <c r="E13897" t="s">
        <v>306</v>
      </c>
      <c r="F13897" t="s">
        <v>347</v>
      </c>
      <c r="G13897" t="s">
        <v>136</v>
      </c>
      <c r="H13897">
        <v>0</v>
      </c>
      <c r="I13897" s="68" t="str">
        <f>VLOOKUP(E13897,Refs!$P$2:$R$29,3,FALSE)</f>
        <v>Y61</v>
      </c>
      <c r="J13897" s="68" t="str">
        <f>VLOOKUP(E13897,Refs!$P$2:$S$29,4,FALSE)</f>
        <v>East of England</v>
      </c>
      <c r="K13897" s="28" t="str">
        <f t="shared" si="439"/>
        <v/>
      </c>
    </row>
    <row r="13898" spans="1:11" x14ac:dyDescent="0.35">
      <c r="A13898" s="69">
        <f t="shared" si="440"/>
        <v>45901</v>
      </c>
      <c r="B13898" t="s">
        <v>925</v>
      </c>
      <c r="C13898" t="s">
        <v>268</v>
      </c>
      <c r="D13898" t="s">
        <v>892</v>
      </c>
      <c r="E13898" t="s">
        <v>306</v>
      </c>
      <c r="F13898" t="s">
        <v>347</v>
      </c>
      <c r="G13898" t="s">
        <v>137</v>
      </c>
      <c r="H13898">
        <v>0</v>
      </c>
      <c r="I13898" s="68" t="str">
        <f>VLOOKUP(E13898,Refs!$P$2:$R$29,3,FALSE)</f>
        <v>Y61</v>
      </c>
      <c r="J13898" s="68" t="str">
        <f>VLOOKUP(E13898,Refs!$P$2:$S$29,4,FALSE)</f>
        <v>East of England</v>
      </c>
      <c r="K13898" s="28" t="str">
        <f t="shared" si="439"/>
        <v/>
      </c>
    </row>
    <row r="13899" spans="1:11" x14ac:dyDescent="0.35">
      <c r="A13899" s="69">
        <f t="shared" si="440"/>
        <v>45901</v>
      </c>
      <c r="B13899" t="s">
        <v>925</v>
      </c>
      <c r="C13899" t="s">
        <v>268</v>
      </c>
      <c r="D13899" t="s">
        <v>892</v>
      </c>
      <c r="E13899" t="s">
        <v>306</v>
      </c>
      <c r="F13899" t="s">
        <v>347</v>
      </c>
      <c r="G13899" t="s">
        <v>138</v>
      </c>
      <c r="H13899">
        <v>0</v>
      </c>
      <c r="I13899" s="68" t="str">
        <f>VLOOKUP(E13899,Refs!$P$2:$R$29,3,FALSE)</f>
        <v>Y61</v>
      </c>
      <c r="J13899" s="68" t="str">
        <f>VLOOKUP(E13899,Refs!$P$2:$S$29,4,FALSE)</f>
        <v>East of England</v>
      </c>
      <c r="K13899" s="28" t="str">
        <f t="shared" si="439"/>
        <v/>
      </c>
    </row>
    <row r="13900" spans="1:11" x14ac:dyDescent="0.35">
      <c r="A13900" s="69">
        <f t="shared" si="440"/>
        <v>45901</v>
      </c>
      <c r="B13900" t="s">
        <v>925</v>
      </c>
      <c r="C13900" t="s">
        <v>268</v>
      </c>
      <c r="D13900" t="s">
        <v>892</v>
      </c>
      <c r="E13900" t="s">
        <v>306</v>
      </c>
      <c r="F13900" t="s">
        <v>347</v>
      </c>
      <c r="G13900" t="s">
        <v>139</v>
      </c>
      <c r="H13900">
        <v>0</v>
      </c>
      <c r="I13900" s="68" t="str">
        <f>VLOOKUP(E13900,Refs!$P$2:$R$29,3,FALSE)</f>
        <v>Y61</v>
      </c>
      <c r="J13900" s="68" t="str">
        <f>VLOOKUP(E13900,Refs!$P$2:$S$29,4,FALSE)</f>
        <v>East of England</v>
      </c>
      <c r="K13900" s="28" t="str">
        <f t="shared" si="439"/>
        <v/>
      </c>
    </row>
    <row r="13901" spans="1:11" x14ac:dyDescent="0.35">
      <c r="A13901" s="69">
        <f t="shared" si="440"/>
        <v>45901</v>
      </c>
      <c r="B13901" t="s">
        <v>925</v>
      </c>
      <c r="C13901" t="s">
        <v>268</v>
      </c>
      <c r="D13901" t="s">
        <v>892</v>
      </c>
      <c r="E13901" t="s">
        <v>306</v>
      </c>
      <c r="F13901" t="s">
        <v>347</v>
      </c>
      <c r="G13901" t="s">
        <v>140</v>
      </c>
      <c r="H13901">
        <v>0</v>
      </c>
      <c r="I13901" s="68" t="str">
        <f>VLOOKUP(E13901,Refs!$P$2:$R$29,3,FALSE)</f>
        <v>Y61</v>
      </c>
      <c r="J13901" s="68" t="str">
        <f>VLOOKUP(E13901,Refs!$P$2:$S$29,4,FALSE)</f>
        <v>East of England</v>
      </c>
      <c r="K13901" s="28" t="str">
        <f t="shared" si="439"/>
        <v/>
      </c>
    </row>
    <row r="13902" spans="1:11" x14ac:dyDescent="0.35">
      <c r="A13902" s="69">
        <f t="shared" si="440"/>
        <v>45901</v>
      </c>
      <c r="B13902" t="s">
        <v>925</v>
      </c>
      <c r="C13902" t="s">
        <v>268</v>
      </c>
      <c r="D13902" t="s">
        <v>892</v>
      </c>
      <c r="E13902" t="s">
        <v>306</v>
      </c>
      <c r="F13902" t="s">
        <v>347</v>
      </c>
      <c r="G13902" t="s">
        <v>728</v>
      </c>
      <c r="H13902">
        <v>49</v>
      </c>
      <c r="I13902" s="68" t="str">
        <f>VLOOKUP(E13902,Refs!$P$2:$R$29,3,FALSE)</f>
        <v>Y61</v>
      </c>
      <c r="J13902" s="68" t="str">
        <f>VLOOKUP(E13902,Refs!$P$2:$S$29,4,FALSE)</f>
        <v>East of England</v>
      </c>
      <c r="K13902" s="28">
        <f t="shared" si="439"/>
        <v>49</v>
      </c>
    </row>
    <row r="13903" spans="1:11" x14ac:dyDescent="0.35">
      <c r="A13903" s="69">
        <f t="shared" si="440"/>
        <v>45901</v>
      </c>
      <c r="B13903" t="s">
        <v>925</v>
      </c>
      <c r="C13903" t="s">
        <v>268</v>
      </c>
      <c r="D13903" t="s">
        <v>892</v>
      </c>
      <c r="E13903" t="s">
        <v>306</v>
      </c>
      <c r="F13903" t="s">
        <v>347</v>
      </c>
      <c r="G13903" t="s">
        <v>727</v>
      </c>
      <c r="H13903">
        <v>8</v>
      </c>
      <c r="I13903" s="68" t="str">
        <f>VLOOKUP(E13903,Refs!$P$2:$R$29,3,FALSE)</f>
        <v>Y61</v>
      </c>
      <c r="J13903" s="68" t="str">
        <f>VLOOKUP(E13903,Refs!$P$2:$S$29,4,FALSE)</f>
        <v>East of England</v>
      </c>
      <c r="K13903" s="28">
        <f t="shared" si="439"/>
        <v>8</v>
      </c>
    </row>
    <row r="13904" spans="1:11" x14ac:dyDescent="0.35">
      <c r="A13904" s="69">
        <f t="shared" si="440"/>
        <v>45901</v>
      </c>
      <c r="B13904" t="s">
        <v>925</v>
      </c>
      <c r="C13904" t="s">
        <v>268</v>
      </c>
      <c r="D13904" t="s">
        <v>892</v>
      </c>
      <c r="E13904" t="s">
        <v>306</v>
      </c>
      <c r="F13904" t="s">
        <v>347</v>
      </c>
      <c r="G13904" t="s">
        <v>730</v>
      </c>
      <c r="H13904">
        <v>99</v>
      </c>
      <c r="I13904" s="68" t="str">
        <f>VLOOKUP(E13904,Refs!$P$2:$R$29,3,FALSE)</f>
        <v>Y61</v>
      </c>
      <c r="J13904" s="68" t="str">
        <f>VLOOKUP(E13904,Refs!$P$2:$S$29,4,FALSE)</f>
        <v>East of England</v>
      </c>
      <c r="K13904" s="28">
        <f t="shared" si="439"/>
        <v>99</v>
      </c>
    </row>
    <row r="13905" spans="1:11" x14ac:dyDescent="0.35">
      <c r="A13905" s="69">
        <f t="shared" si="440"/>
        <v>45901</v>
      </c>
      <c r="B13905" t="s">
        <v>925</v>
      </c>
      <c r="C13905" t="s">
        <v>268</v>
      </c>
      <c r="D13905" t="s">
        <v>892</v>
      </c>
      <c r="E13905" t="s">
        <v>306</v>
      </c>
      <c r="F13905" t="s">
        <v>347</v>
      </c>
      <c r="G13905" t="s">
        <v>729</v>
      </c>
      <c r="H13905">
        <v>33</v>
      </c>
      <c r="I13905" s="68" t="str">
        <f>VLOOKUP(E13905,Refs!$P$2:$R$29,3,FALSE)</f>
        <v>Y61</v>
      </c>
      <c r="J13905" s="68" t="str">
        <f>VLOOKUP(E13905,Refs!$P$2:$S$29,4,FALSE)</f>
        <v>East of England</v>
      </c>
      <c r="K13905" s="28">
        <f t="shared" si="439"/>
        <v>33</v>
      </c>
    </row>
    <row r="13906" spans="1:11" x14ac:dyDescent="0.35">
      <c r="A13906" s="69">
        <f t="shared" si="440"/>
        <v>45901</v>
      </c>
      <c r="B13906" t="s">
        <v>925</v>
      </c>
      <c r="C13906" t="s">
        <v>268</v>
      </c>
      <c r="D13906" t="s">
        <v>892</v>
      </c>
      <c r="E13906" t="s">
        <v>310</v>
      </c>
      <c r="F13906" t="s">
        <v>311</v>
      </c>
      <c r="G13906" t="s">
        <v>10</v>
      </c>
      <c r="H13906">
        <v>27514</v>
      </c>
      <c r="I13906" s="68" t="str">
        <f>VLOOKUP(E13906,Refs!$P$2:$R$29,3,FALSE)</f>
        <v>Y61</v>
      </c>
      <c r="J13906" s="68" t="str">
        <f>VLOOKUP(E13906,Refs!$P$2:$S$29,4,FALSE)</f>
        <v>East of England</v>
      </c>
      <c r="K13906" s="28">
        <f t="shared" si="439"/>
        <v>27514</v>
      </c>
    </row>
    <row r="13907" spans="1:11" x14ac:dyDescent="0.35">
      <c r="A13907" s="69">
        <f t="shared" si="440"/>
        <v>45901</v>
      </c>
      <c r="B13907" t="s">
        <v>925</v>
      </c>
      <c r="C13907" t="s">
        <v>268</v>
      </c>
      <c r="D13907" t="s">
        <v>892</v>
      </c>
      <c r="E13907" t="s">
        <v>310</v>
      </c>
      <c r="F13907" t="s">
        <v>311</v>
      </c>
      <c r="G13907" t="s">
        <v>69</v>
      </c>
      <c r="H13907">
        <v>26588</v>
      </c>
      <c r="I13907" s="68" t="str">
        <f>VLOOKUP(E13907,Refs!$P$2:$R$29,3,FALSE)</f>
        <v>Y61</v>
      </c>
      <c r="J13907" s="68" t="str">
        <f>VLOOKUP(E13907,Refs!$P$2:$S$29,4,FALSE)</f>
        <v>East of England</v>
      </c>
      <c r="K13907" s="28">
        <f t="shared" si="439"/>
        <v>26588</v>
      </c>
    </row>
    <row r="13908" spans="1:11" x14ac:dyDescent="0.35">
      <c r="A13908" s="69">
        <f t="shared" si="440"/>
        <v>45901</v>
      </c>
      <c r="B13908" t="s">
        <v>925</v>
      </c>
      <c r="C13908" t="s">
        <v>268</v>
      </c>
      <c r="D13908" t="s">
        <v>892</v>
      </c>
      <c r="E13908" t="s">
        <v>310</v>
      </c>
      <c r="F13908" t="s">
        <v>311</v>
      </c>
      <c r="G13908" t="s">
        <v>20</v>
      </c>
      <c r="H13908">
        <v>26186</v>
      </c>
      <c r="I13908" s="68" t="str">
        <f>VLOOKUP(E13908,Refs!$P$2:$R$29,3,FALSE)</f>
        <v>Y61</v>
      </c>
      <c r="J13908" s="68" t="str">
        <f>VLOOKUP(E13908,Refs!$P$2:$S$29,4,FALSE)</f>
        <v>East of England</v>
      </c>
      <c r="K13908" s="28">
        <f t="shared" si="439"/>
        <v>26186</v>
      </c>
    </row>
    <row r="13909" spans="1:11" x14ac:dyDescent="0.35">
      <c r="A13909" s="69">
        <f t="shared" si="440"/>
        <v>45901</v>
      </c>
      <c r="B13909" t="s">
        <v>925</v>
      </c>
      <c r="C13909" t="s">
        <v>268</v>
      </c>
      <c r="D13909" t="s">
        <v>892</v>
      </c>
      <c r="E13909" t="s">
        <v>310</v>
      </c>
      <c r="F13909" t="s">
        <v>311</v>
      </c>
      <c r="G13909" t="s">
        <v>23</v>
      </c>
      <c r="H13909">
        <v>24499</v>
      </c>
      <c r="I13909" s="68" t="str">
        <f>VLOOKUP(E13909,Refs!$P$2:$R$29,3,FALSE)</f>
        <v>Y61</v>
      </c>
      <c r="J13909" s="68" t="str">
        <f>VLOOKUP(E13909,Refs!$P$2:$S$29,4,FALSE)</f>
        <v>East of England</v>
      </c>
      <c r="K13909" s="28">
        <f t="shared" si="439"/>
        <v>24499</v>
      </c>
    </row>
    <row r="13910" spans="1:11" x14ac:dyDescent="0.35">
      <c r="A13910" s="69">
        <f t="shared" si="440"/>
        <v>45901</v>
      </c>
      <c r="B13910" t="s">
        <v>925</v>
      </c>
      <c r="C13910" t="s">
        <v>268</v>
      </c>
      <c r="D13910" t="s">
        <v>892</v>
      </c>
      <c r="E13910" t="s">
        <v>310</v>
      </c>
      <c r="F13910" t="s">
        <v>311</v>
      </c>
      <c r="G13910" t="s">
        <v>19</v>
      </c>
      <c r="H13910">
        <v>402</v>
      </c>
      <c r="I13910" s="68" t="str">
        <f>VLOOKUP(E13910,Refs!$P$2:$R$29,3,FALSE)</f>
        <v>Y61</v>
      </c>
      <c r="J13910" s="68" t="str">
        <f>VLOOKUP(E13910,Refs!$P$2:$S$29,4,FALSE)</f>
        <v>East of England</v>
      </c>
      <c r="K13910" s="28">
        <f t="shared" si="439"/>
        <v>402</v>
      </c>
    </row>
    <row r="13911" spans="1:11" x14ac:dyDescent="0.35">
      <c r="A13911" s="69">
        <f t="shared" si="440"/>
        <v>45901</v>
      </c>
      <c r="B13911" t="s">
        <v>925</v>
      </c>
      <c r="C13911" t="s">
        <v>268</v>
      </c>
      <c r="D13911" t="s">
        <v>892</v>
      </c>
      <c r="E13911" t="s">
        <v>310</v>
      </c>
      <c r="F13911" t="s">
        <v>311</v>
      </c>
      <c r="G13911" t="s">
        <v>21</v>
      </c>
      <c r="H13911">
        <v>413710</v>
      </c>
      <c r="I13911" s="68" t="str">
        <f>VLOOKUP(E13911,Refs!$P$2:$R$29,3,FALSE)</f>
        <v>Y61</v>
      </c>
      <c r="J13911" s="68" t="str">
        <f>VLOOKUP(E13911,Refs!$P$2:$S$29,4,FALSE)</f>
        <v>East of England</v>
      </c>
      <c r="K13911" s="28">
        <f t="shared" si="439"/>
        <v>413710</v>
      </c>
    </row>
    <row r="13912" spans="1:11" x14ac:dyDescent="0.35">
      <c r="A13912" s="69">
        <f t="shared" si="440"/>
        <v>45901</v>
      </c>
      <c r="B13912" t="s">
        <v>925</v>
      </c>
      <c r="C13912" t="s">
        <v>268</v>
      </c>
      <c r="D13912" t="s">
        <v>892</v>
      </c>
      <c r="E13912" t="s">
        <v>310</v>
      </c>
      <c r="F13912" t="s">
        <v>311</v>
      </c>
      <c r="G13912" t="s">
        <v>70</v>
      </c>
      <c r="H13912">
        <v>85</v>
      </c>
      <c r="I13912" s="68" t="str">
        <f>VLOOKUP(E13912,Refs!$P$2:$R$29,3,FALSE)</f>
        <v>Y61</v>
      </c>
      <c r="J13912" s="68" t="str">
        <f>VLOOKUP(E13912,Refs!$P$2:$S$29,4,FALSE)</f>
        <v>East of England</v>
      </c>
      <c r="K13912" s="28">
        <f t="shared" si="439"/>
        <v>85</v>
      </c>
    </row>
    <row r="13913" spans="1:11" x14ac:dyDescent="0.35">
      <c r="A13913" s="69">
        <f t="shared" si="440"/>
        <v>45901</v>
      </c>
      <c r="B13913" t="s">
        <v>925</v>
      </c>
      <c r="C13913" t="s">
        <v>268</v>
      </c>
      <c r="D13913" t="s">
        <v>892</v>
      </c>
      <c r="E13913" t="s">
        <v>310</v>
      </c>
      <c r="F13913" t="s">
        <v>311</v>
      </c>
      <c r="G13913" t="s">
        <v>71</v>
      </c>
      <c r="H13913">
        <v>236</v>
      </c>
      <c r="I13913" s="68" t="str">
        <f>VLOOKUP(E13913,Refs!$P$2:$R$29,3,FALSE)</f>
        <v>Y61</v>
      </c>
      <c r="J13913" s="68" t="str">
        <f>VLOOKUP(E13913,Refs!$P$2:$S$29,4,FALSE)</f>
        <v>East of England</v>
      </c>
      <c r="K13913" s="28">
        <f t="shared" si="439"/>
        <v>236</v>
      </c>
    </row>
    <row r="13914" spans="1:11" x14ac:dyDescent="0.35">
      <c r="A13914" s="69">
        <f t="shared" si="440"/>
        <v>45901</v>
      </c>
      <c r="B13914" t="s">
        <v>925</v>
      </c>
      <c r="C13914" t="s">
        <v>268</v>
      </c>
      <c r="D13914" t="s">
        <v>892</v>
      </c>
      <c r="E13914" t="s">
        <v>310</v>
      </c>
      <c r="F13914" t="s">
        <v>311</v>
      </c>
      <c r="G13914" t="s">
        <v>72</v>
      </c>
      <c r="H13914">
        <v>20080</v>
      </c>
      <c r="I13914" s="68" t="str">
        <f>VLOOKUP(E13914,Refs!$P$2:$R$29,3,FALSE)</f>
        <v>Y61</v>
      </c>
      <c r="J13914" s="68" t="str">
        <f>VLOOKUP(E13914,Refs!$P$2:$S$29,4,FALSE)</f>
        <v>East of England</v>
      </c>
      <c r="K13914" s="28">
        <f t="shared" si="439"/>
        <v>20080</v>
      </c>
    </row>
    <row r="13915" spans="1:11" x14ac:dyDescent="0.35">
      <c r="A13915" s="69">
        <f t="shared" si="440"/>
        <v>45901</v>
      </c>
      <c r="B13915" t="s">
        <v>925</v>
      </c>
      <c r="C13915" t="s">
        <v>268</v>
      </c>
      <c r="D13915" t="s">
        <v>892</v>
      </c>
      <c r="E13915" t="s">
        <v>310</v>
      </c>
      <c r="F13915" t="s">
        <v>311</v>
      </c>
      <c r="G13915" t="s">
        <v>73</v>
      </c>
      <c r="H13915">
        <v>14141</v>
      </c>
      <c r="I13915" s="68" t="str">
        <f>VLOOKUP(E13915,Refs!$P$2:$R$29,3,FALSE)</f>
        <v>Y61</v>
      </c>
      <c r="J13915" s="68" t="str">
        <f>VLOOKUP(E13915,Refs!$P$2:$S$29,4,FALSE)</f>
        <v>East of England</v>
      </c>
      <c r="K13915" s="28">
        <f t="shared" si="439"/>
        <v>14141</v>
      </c>
    </row>
    <row r="13916" spans="1:11" x14ac:dyDescent="0.35">
      <c r="A13916" s="69">
        <f t="shared" si="440"/>
        <v>45901</v>
      </c>
      <c r="B13916" t="s">
        <v>925</v>
      </c>
      <c r="C13916" t="s">
        <v>268</v>
      </c>
      <c r="D13916" t="s">
        <v>892</v>
      </c>
      <c r="E13916" t="s">
        <v>310</v>
      </c>
      <c r="F13916" t="s">
        <v>311</v>
      </c>
      <c r="G13916" t="s">
        <v>74</v>
      </c>
      <c r="H13916">
        <v>43279513</v>
      </c>
      <c r="I13916" s="68" t="str">
        <f>VLOOKUP(E13916,Refs!$P$2:$R$29,3,FALSE)</f>
        <v>Y61</v>
      </c>
      <c r="J13916" s="68" t="str">
        <f>VLOOKUP(E13916,Refs!$P$2:$S$29,4,FALSE)</f>
        <v>East of England</v>
      </c>
      <c r="K13916" s="28">
        <f t="shared" si="439"/>
        <v>43279513</v>
      </c>
    </row>
    <row r="13917" spans="1:11" x14ac:dyDescent="0.35">
      <c r="A13917" s="69">
        <f t="shared" si="440"/>
        <v>45901</v>
      </c>
      <c r="B13917" t="s">
        <v>925</v>
      </c>
      <c r="C13917" t="s">
        <v>268</v>
      </c>
      <c r="D13917" t="s">
        <v>892</v>
      </c>
      <c r="E13917" t="s">
        <v>310</v>
      </c>
      <c r="F13917" t="s">
        <v>311</v>
      </c>
      <c r="G13917" t="s">
        <v>26</v>
      </c>
      <c r="H13917">
        <v>25649</v>
      </c>
      <c r="I13917" s="68" t="str">
        <f>VLOOKUP(E13917,Refs!$P$2:$R$29,3,FALSE)</f>
        <v>Y61</v>
      </c>
      <c r="J13917" s="68" t="str">
        <f>VLOOKUP(E13917,Refs!$P$2:$S$29,4,FALSE)</f>
        <v>East of England</v>
      </c>
      <c r="K13917" s="28">
        <f t="shared" si="439"/>
        <v>25649</v>
      </c>
    </row>
    <row r="13918" spans="1:11" x14ac:dyDescent="0.35">
      <c r="A13918" s="69">
        <f t="shared" si="440"/>
        <v>45901</v>
      </c>
      <c r="B13918" t="s">
        <v>925</v>
      </c>
      <c r="C13918" t="s">
        <v>268</v>
      </c>
      <c r="D13918" t="s">
        <v>892</v>
      </c>
      <c r="E13918" t="s">
        <v>310</v>
      </c>
      <c r="F13918" t="s">
        <v>311</v>
      </c>
      <c r="G13918" t="s">
        <v>75</v>
      </c>
      <c r="H13918">
        <v>57</v>
      </c>
      <c r="I13918" s="68" t="str">
        <f>VLOOKUP(E13918,Refs!$P$2:$R$29,3,FALSE)</f>
        <v>Y61</v>
      </c>
      <c r="J13918" s="68" t="str">
        <f>VLOOKUP(E13918,Refs!$P$2:$S$29,4,FALSE)</f>
        <v>East of England</v>
      </c>
      <c r="K13918" s="28">
        <f t="shared" si="439"/>
        <v>57</v>
      </c>
    </row>
    <row r="13919" spans="1:11" x14ac:dyDescent="0.35">
      <c r="A13919" s="69">
        <f t="shared" si="440"/>
        <v>45901</v>
      </c>
      <c r="B13919" t="s">
        <v>925</v>
      </c>
      <c r="C13919" t="s">
        <v>268</v>
      </c>
      <c r="D13919" t="s">
        <v>892</v>
      </c>
      <c r="E13919" t="s">
        <v>310</v>
      </c>
      <c r="F13919" t="s">
        <v>311</v>
      </c>
      <c r="G13919" t="s">
        <v>76</v>
      </c>
      <c r="H13919">
        <v>11387</v>
      </c>
      <c r="I13919" s="68" t="str">
        <f>VLOOKUP(E13919,Refs!$P$2:$R$29,3,FALSE)</f>
        <v>Y61</v>
      </c>
      <c r="J13919" s="68" t="str">
        <f>VLOOKUP(E13919,Refs!$P$2:$S$29,4,FALSE)</f>
        <v>East of England</v>
      </c>
      <c r="K13919" s="28">
        <f t="shared" si="439"/>
        <v>11387</v>
      </c>
    </row>
    <row r="13920" spans="1:11" x14ac:dyDescent="0.35">
      <c r="A13920" s="69">
        <f t="shared" si="440"/>
        <v>45901</v>
      </c>
      <c r="B13920" t="s">
        <v>925</v>
      </c>
      <c r="C13920" t="s">
        <v>268</v>
      </c>
      <c r="D13920" t="s">
        <v>892</v>
      </c>
      <c r="E13920" t="s">
        <v>310</v>
      </c>
      <c r="F13920" t="s">
        <v>311</v>
      </c>
      <c r="G13920" t="s">
        <v>77</v>
      </c>
      <c r="H13920">
        <v>9328</v>
      </c>
      <c r="I13920" s="68" t="str">
        <f>VLOOKUP(E13920,Refs!$P$2:$R$29,3,FALSE)</f>
        <v>Y61</v>
      </c>
      <c r="J13920" s="68" t="str">
        <f>VLOOKUP(E13920,Refs!$P$2:$S$29,4,FALSE)</f>
        <v>East of England</v>
      </c>
      <c r="K13920" s="28">
        <f t="shared" si="439"/>
        <v>9328</v>
      </c>
    </row>
    <row r="13921" spans="1:11" x14ac:dyDescent="0.35">
      <c r="A13921" s="69">
        <f t="shared" si="440"/>
        <v>45901</v>
      </c>
      <c r="B13921" t="s">
        <v>925</v>
      </c>
      <c r="C13921" t="s">
        <v>268</v>
      </c>
      <c r="D13921" t="s">
        <v>892</v>
      </c>
      <c r="E13921" t="s">
        <v>310</v>
      </c>
      <c r="F13921" t="s">
        <v>311</v>
      </c>
      <c r="G13921" t="s">
        <v>78</v>
      </c>
      <c r="H13921">
        <v>4812</v>
      </c>
      <c r="I13921" s="68" t="str">
        <f>VLOOKUP(E13921,Refs!$P$2:$R$29,3,FALSE)</f>
        <v>Y61</v>
      </c>
      <c r="J13921" s="68" t="str">
        <f>VLOOKUP(E13921,Refs!$P$2:$S$29,4,FALSE)</f>
        <v>East of England</v>
      </c>
      <c r="K13921" s="28">
        <f t="shared" si="439"/>
        <v>4812</v>
      </c>
    </row>
    <row r="13922" spans="1:11" x14ac:dyDescent="0.35">
      <c r="A13922" s="69">
        <f t="shared" si="440"/>
        <v>45901</v>
      </c>
      <c r="B13922" t="s">
        <v>925</v>
      </c>
      <c r="C13922" t="s">
        <v>268</v>
      </c>
      <c r="D13922" t="s">
        <v>892</v>
      </c>
      <c r="E13922" t="s">
        <v>310</v>
      </c>
      <c r="F13922" t="s">
        <v>311</v>
      </c>
      <c r="G13922" t="s">
        <v>79</v>
      </c>
      <c r="H13922">
        <v>65</v>
      </c>
      <c r="I13922" s="68" t="str">
        <f>VLOOKUP(E13922,Refs!$P$2:$R$29,3,FALSE)</f>
        <v>Y61</v>
      </c>
      <c r="J13922" s="68" t="str">
        <f>VLOOKUP(E13922,Refs!$P$2:$S$29,4,FALSE)</f>
        <v>East of England</v>
      </c>
      <c r="K13922" s="28">
        <f t="shared" ref="K13922:K13985" si="441">IF(OR(H13922="NULL",H13922=0,H13922=""),"",H13922)</f>
        <v>65</v>
      </c>
    </row>
    <row r="13923" spans="1:11" x14ac:dyDescent="0.35">
      <c r="A13923" s="69">
        <f t="shared" si="440"/>
        <v>45901</v>
      </c>
      <c r="B13923" t="s">
        <v>925</v>
      </c>
      <c r="C13923" t="s">
        <v>268</v>
      </c>
      <c r="D13923" t="s">
        <v>892</v>
      </c>
      <c r="E13923" t="s">
        <v>310</v>
      </c>
      <c r="F13923" t="s">
        <v>311</v>
      </c>
      <c r="G13923" t="s">
        <v>25</v>
      </c>
      <c r="H13923">
        <v>15590</v>
      </c>
      <c r="I13923" s="68" t="str">
        <f>VLOOKUP(E13923,Refs!$P$2:$R$29,3,FALSE)</f>
        <v>Y61</v>
      </c>
      <c r="J13923" s="68" t="str">
        <f>VLOOKUP(E13923,Refs!$P$2:$S$29,4,FALSE)</f>
        <v>East of England</v>
      </c>
      <c r="K13923" s="28">
        <f t="shared" si="441"/>
        <v>15590</v>
      </c>
    </row>
    <row r="13924" spans="1:11" x14ac:dyDescent="0.35">
      <c r="A13924" s="69">
        <f t="shared" si="440"/>
        <v>45901</v>
      </c>
      <c r="B13924" t="s">
        <v>925</v>
      </c>
      <c r="C13924" t="s">
        <v>268</v>
      </c>
      <c r="D13924" t="s">
        <v>892</v>
      </c>
      <c r="E13924" t="s">
        <v>310</v>
      </c>
      <c r="F13924" t="s">
        <v>311</v>
      </c>
      <c r="G13924" t="s">
        <v>80</v>
      </c>
      <c r="H13924">
        <v>238</v>
      </c>
      <c r="I13924" s="68" t="str">
        <f>VLOOKUP(E13924,Refs!$P$2:$R$29,3,FALSE)</f>
        <v>Y61</v>
      </c>
      <c r="J13924" s="68" t="str">
        <f>VLOOKUP(E13924,Refs!$P$2:$S$29,4,FALSE)</f>
        <v>East of England</v>
      </c>
      <c r="K13924" s="28">
        <f t="shared" si="441"/>
        <v>238</v>
      </c>
    </row>
    <row r="13925" spans="1:11" x14ac:dyDescent="0.35">
      <c r="A13925" s="69">
        <f t="shared" si="440"/>
        <v>45901</v>
      </c>
      <c r="B13925" t="s">
        <v>925</v>
      </c>
      <c r="C13925" t="s">
        <v>268</v>
      </c>
      <c r="D13925" t="s">
        <v>892</v>
      </c>
      <c r="E13925" t="s">
        <v>310</v>
      </c>
      <c r="F13925" t="s">
        <v>311</v>
      </c>
      <c r="G13925" t="s">
        <v>81</v>
      </c>
      <c r="H13925">
        <v>7960</v>
      </c>
      <c r="I13925" s="68" t="str">
        <f>VLOOKUP(E13925,Refs!$P$2:$R$29,3,FALSE)</f>
        <v>Y61</v>
      </c>
      <c r="J13925" s="68" t="str">
        <f>VLOOKUP(E13925,Refs!$P$2:$S$29,4,FALSE)</f>
        <v>East of England</v>
      </c>
      <c r="K13925" s="28">
        <f t="shared" si="441"/>
        <v>7960</v>
      </c>
    </row>
    <row r="13926" spans="1:11" x14ac:dyDescent="0.35">
      <c r="A13926" s="69">
        <f t="shared" si="440"/>
        <v>45901</v>
      </c>
      <c r="B13926" t="s">
        <v>925</v>
      </c>
      <c r="C13926" t="s">
        <v>268</v>
      </c>
      <c r="D13926" t="s">
        <v>892</v>
      </c>
      <c r="E13926" t="s">
        <v>310</v>
      </c>
      <c r="F13926" t="s">
        <v>311</v>
      </c>
      <c r="G13926" t="s">
        <v>82</v>
      </c>
      <c r="H13926">
        <v>1875</v>
      </c>
      <c r="I13926" s="68" t="str">
        <f>VLOOKUP(E13926,Refs!$P$2:$R$29,3,FALSE)</f>
        <v>Y61</v>
      </c>
      <c r="J13926" s="68" t="str">
        <f>VLOOKUP(E13926,Refs!$P$2:$S$29,4,FALSE)</f>
        <v>East of England</v>
      </c>
      <c r="K13926" s="28">
        <f t="shared" si="441"/>
        <v>1875</v>
      </c>
    </row>
    <row r="13927" spans="1:11" x14ac:dyDescent="0.35">
      <c r="A13927" s="69">
        <f t="shared" si="440"/>
        <v>45901</v>
      </c>
      <c r="B13927" t="s">
        <v>925</v>
      </c>
      <c r="C13927" t="s">
        <v>268</v>
      </c>
      <c r="D13927" t="s">
        <v>892</v>
      </c>
      <c r="E13927" t="s">
        <v>310</v>
      </c>
      <c r="F13927" t="s">
        <v>311</v>
      </c>
      <c r="G13927" t="s">
        <v>83</v>
      </c>
      <c r="H13927">
        <v>5448</v>
      </c>
      <c r="I13927" s="68" t="str">
        <f>VLOOKUP(E13927,Refs!$P$2:$R$29,3,FALSE)</f>
        <v>Y61</v>
      </c>
      <c r="J13927" s="68" t="str">
        <f>VLOOKUP(E13927,Refs!$P$2:$S$29,4,FALSE)</f>
        <v>East of England</v>
      </c>
      <c r="K13927" s="28">
        <f t="shared" si="441"/>
        <v>5448</v>
      </c>
    </row>
    <row r="13928" spans="1:11" x14ac:dyDescent="0.35">
      <c r="A13928" s="69">
        <f t="shared" si="440"/>
        <v>45901</v>
      </c>
      <c r="B13928" t="s">
        <v>925</v>
      </c>
      <c r="C13928" t="s">
        <v>268</v>
      </c>
      <c r="D13928" t="s">
        <v>892</v>
      </c>
      <c r="E13928" t="s">
        <v>310</v>
      </c>
      <c r="F13928" t="s">
        <v>311</v>
      </c>
      <c r="G13928" t="s">
        <v>84</v>
      </c>
      <c r="H13928">
        <v>23035</v>
      </c>
      <c r="I13928" s="68" t="str">
        <f>VLOOKUP(E13928,Refs!$P$2:$R$29,3,FALSE)</f>
        <v>Y61</v>
      </c>
      <c r="J13928" s="68" t="str">
        <f>VLOOKUP(E13928,Refs!$P$2:$S$29,4,FALSE)</f>
        <v>East of England</v>
      </c>
      <c r="K13928" s="28">
        <f t="shared" si="441"/>
        <v>23035</v>
      </c>
    </row>
    <row r="13929" spans="1:11" x14ac:dyDescent="0.35">
      <c r="A13929" s="69">
        <f t="shared" si="440"/>
        <v>45901</v>
      </c>
      <c r="B13929" t="s">
        <v>925</v>
      </c>
      <c r="C13929" t="s">
        <v>268</v>
      </c>
      <c r="D13929" t="s">
        <v>892</v>
      </c>
      <c r="E13929" t="s">
        <v>310</v>
      </c>
      <c r="F13929" t="s">
        <v>311</v>
      </c>
      <c r="G13929" t="s">
        <v>85</v>
      </c>
      <c r="H13929">
        <v>2233</v>
      </c>
      <c r="I13929" s="68" t="str">
        <f>VLOOKUP(E13929,Refs!$P$2:$R$29,3,FALSE)</f>
        <v>Y61</v>
      </c>
      <c r="J13929" s="68" t="str">
        <f>VLOOKUP(E13929,Refs!$P$2:$S$29,4,FALSE)</f>
        <v>East of England</v>
      </c>
      <c r="K13929" s="28">
        <f t="shared" si="441"/>
        <v>2233</v>
      </c>
    </row>
    <row r="13930" spans="1:11" x14ac:dyDescent="0.35">
      <c r="A13930" s="69">
        <f t="shared" si="440"/>
        <v>45901</v>
      </c>
      <c r="B13930" t="s">
        <v>925</v>
      </c>
      <c r="C13930" t="s">
        <v>268</v>
      </c>
      <c r="D13930" t="s">
        <v>892</v>
      </c>
      <c r="E13930" t="s">
        <v>310</v>
      </c>
      <c r="F13930" t="s">
        <v>311</v>
      </c>
      <c r="G13930" t="s">
        <v>86</v>
      </c>
      <c r="H13930">
        <v>958</v>
      </c>
      <c r="I13930" s="68" t="str">
        <f>VLOOKUP(E13930,Refs!$P$2:$R$29,3,FALSE)</f>
        <v>Y61</v>
      </c>
      <c r="J13930" s="68" t="str">
        <f>VLOOKUP(E13930,Refs!$P$2:$S$29,4,FALSE)</f>
        <v>East of England</v>
      </c>
      <c r="K13930" s="28">
        <f t="shared" si="441"/>
        <v>958</v>
      </c>
    </row>
    <row r="13931" spans="1:11" x14ac:dyDescent="0.35">
      <c r="A13931" s="69">
        <f t="shared" si="440"/>
        <v>45901</v>
      </c>
      <c r="B13931" t="s">
        <v>925</v>
      </c>
      <c r="C13931" t="s">
        <v>268</v>
      </c>
      <c r="D13931" t="s">
        <v>892</v>
      </c>
      <c r="E13931" t="s">
        <v>310</v>
      </c>
      <c r="F13931" t="s">
        <v>311</v>
      </c>
      <c r="G13931" t="s">
        <v>87</v>
      </c>
      <c r="H13931">
        <v>5887</v>
      </c>
      <c r="I13931" s="68" t="str">
        <f>VLOOKUP(E13931,Refs!$P$2:$R$29,3,FALSE)</f>
        <v>Y61</v>
      </c>
      <c r="J13931" s="68" t="str">
        <f>VLOOKUP(E13931,Refs!$P$2:$S$29,4,FALSE)</f>
        <v>East of England</v>
      </c>
      <c r="K13931" s="28">
        <f t="shared" si="441"/>
        <v>5887</v>
      </c>
    </row>
    <row r="13932" spans="1:11" x14ac:dyDescent="0.35">
      <c r="A13932" s="69">
        <f t="shared" si="440"/>
        <v>45901</v>
      </c>
      <c r="B13932" t="s">
        <v>925</v>
      </c>
      <c r="C13932" t="s">
        <v>268</v>
      </c>
      <c r="D13932" t="s">
        <v>892</v>
      </c>
      <c r="E13932" t="s">
        <v>310</v>
      </c>
      <c r="F13932" t="s">
        <v>311</v>
      </c>
      <c r="G13932" t="s">
        <v>88</v>
      </c>
      <c r="H13932">
        <v>26811</v>
      </c>
      <c r="I13932" s="68" t="str">
        <f>VLOOKUP(E13932,Refs!$P$2:$R$29,3,FALSE)</f>
        <v>Y61</v>
      </c>
      <c r="J13932" s="68" t="str">
        <f>VLOOKUP(E13932,Refs!$P$2:$S$29,4,FALSE)</f>
        <v>East of England</v>
      </c>
      <c r="K13932" s="28">
        <f t="shared" si="441"/>
        <v>26811</v>
      </c>
    </row>
    <row r="13933" spans="1:11" x14ac:dyDescent="0.35">
      <c r="A13933" s="69">
        <f t="shared" si="440"/>
        <v>45901</v>
      </c>
      <c r="B13933" t="s">
        <v>925</v>
      </c>
      <c r="C13933" t="s">
        <v>268</v>
      </c>
      <c r="D13933" t="s">
        <v>892</v>
      </c>
      <c r="E13933" t="s">
        <v>310</v>
      </c>
      <c r="F13933" t="s">
        <v>311</v>
      </c>
      <c r="G13933" t="s">
        <v>89</v>
      </c>
      <c r="H13933">
        <v>25649</v>
      </c>
      <c r="I13933" s="68" t="str">
        <f>VLOOKUP(E13933,Refs!$P$2:$R$29,3,FALSE)</f>
        <v>Y61</v>
      </c>
      <c r="J13933" s="68" t="str">
        <f>VLOOKUP(E13933,Refs!$P$2:$S$29,4,FALSE)</f>
        <v>East of England</v>
      </c>
      <c r="K13933" s="28">
        <f t="shared" si="441"/>
        <v>25649</v>
      </c>
    </row>
    <row r="13934" spans="1:11" x14ac:dyDescent="0.35">
      <c r="A13934" s="69">
        <f t="shared" si="440"/>
        <v>45901</v>
      </c>
      <c r="B13934" t="s">
        <v>925</v>
      </c>
      <c r="C13934" t="s">
        <v>268</v>
      </c>
      <c r="D13934" t="s">
        <v>892</v>
      </c>
      <c r="E13934" t="s">
        <v>310</v>
      </c>
      <c r="F13934" t="s">
        <v>311</v>
      </c>
      <c r="G13934" t="s">
        <v>27</v>
      </c>
      <c r="H13934">
        <v>4248</v>
      </c>
      <c r="I13934" s="68" t="str">
        <f>VLOOKUP(E13934,Refs!$P$2:$R$29,3,FALSE)</f>
        <v>Y61</v>
      </c>
      <c r="J13934" s="68" t="str">
        <f>VLOOKUP(E13934,Refs!$P$2:$S$29,4,FALSE)</f>
        <v>East of England</v>
      </c>
      <c r="K13934" s="28">
        <f t="shared" si="441"/>
        <v>4248</v>
      </c>
    </row>
    <row r="13935" spans="1:11" x14ac:dyDescent="0.35">
      <c r="A13935" s="69">
        <f t="shared" si="440"/>
        <v>45901</v>
      </c>
      <c r="B13935" t="s">
        <v>925</v>
      </c>
      <c r="C13935" t="s">
        <v>268</v>
      </c>
      <c r="D13935" t="s">
        <v>892</v>
      </c>
      <c r="E13935" t="s">
        <v>310</v>
      </c>
      <c r="F13935" t="s">
        <v>311</v>
      </c>
      <c r="G13935" t="s">
        <v>29</v>
      </c>
      <c r="H13935">
        <v>1936</v>
      </c>
      <c r="I13935" s="68" t="str">
        <f>VLOOKUP(E13935,Refs!$P$2:$R$29,3,FALSE)</f>
        <v>Y61</v>
      </c>
      <c r="J13935" s="68" t="str">
        <f>VLOOKUP(E13935,Refs!$P$2:$S$29,4,FALSE)</f>
        <v>East of England</v>
      </c>
      <c r="K13935" s="28">
        <f t="shared" si="441"/>
        <v>1936</v>
      </c>
    </row>
    <row r="13936" spans="1:11" x14ac:dyDescent="0.35">
      <c r="A13936" s="69">
        <f t="shared" si="440"/>
        <v>45901</v>
      </c>
      <c r="B13936" t="s">
        <v>925</v>
      </c>
      <c r="C13936" t="s">
        <v>268</v>
      </c>
      <c r="D13936" t="s">
        <v>892</v>
      </c>
      <c r="E13936" t="s">
        <v>310</v>
      </c>
      <c r="F13936" t="s">
        <v>311</v>
      </c>
      <c r="G13936" t="s">
        <v>90</v>
      </c>
      <c r="H13936">
        <v>1724</v>
      </c>
      <c r="I13936" s="68" t="str">
        <f>VLOOKUP(E13936,Refs!$P$2:$R$29,3,FALSE)</f>
        <v>Y61</v>
      </c>
      <c r="J13936" s="68" t="str">
        <f>VLOOKUP(E13936,Refs!$P$2:$S$29,4,FALSE)</f>
        <v>East of England</v>
      </c>
      <c r="K13936" s="28">
        <f t="shared" si="441"/>
        <v>1724</v>
      </c>
    </row>
    <row r="13937" spans="1:11" x14ac:dyDescent="0.35">
      <c r="A13937" s="69">
        <f t="shared" si="440"/>
        <v>45901</v>
      </c>
      <c r="B13937" t="s">
        <v>925</v>
      </c>
      <c r="C13937" t="s">
        <v>268</v>
      </c>
      <c r="D13937" t="s">
        <v>892</v>
      </c>
      <c r="E13937" t="s">
        <v>310</v>
      </c>
      <c r="F13937" t="s">
        <v>311</v>
      </c>
      <c r="G13937" t="s">
        <v>91</v>
      </c>
      <c r="H13937">
        <v>9</v>
      </c>
      <c r="I13937" s="68" t="str">
        <f>VLOOKUP(E13937,Refs!$P$2:$R$29,3,FALSE)</f>
        <v>Y61</v>
      </c>
      <c r="J13937" s="68" t="str">
        <f>VLOOKUP(E13937,Refs!$P$2:$S$29,4,FALSE)</f>
        <v>East of England</v>
      </c>
      <c r="K13937" s="28">
        <f t="shared" si="441"/>
        <v>9</v>
      </c>
    </row>
    <row r="13938" spans="1:11" x14ac:dyDescent="0.35">
      <c r="A13938" s="69">
        <f t="shared" si="440"/>
        <v>45901</v>
      </c>
      <c r="B13938" t="s">
        <v>925</v>
      </c>
      <c r="C13938" t="s">
        <v>268</v>
      </c>
      <c r="D13938" t="s">
        <v>892</v>
      </c>
      <c r="E13938" t="s">
        <v>310</v>
      </c>
      <c r="F13938" t="s">
        <v>311</v>
      </c>
      <c r="G13938" t="s">
        <v>92</v>
      </c>
      <c r="H13938">
        <v>1618</v>
      </c>
      <c r="I13938" s="68" t="str">
        <f>VLOOKUP(E13938,Refs!$P$2:$R$29,3,FALSE)</f>
        <v>Y61</v>
      </c>
      <c r="J13938" s="68" t="str">
        <f>VLOOKUP(E13938,Refs!$P$2:$S$29,4,FALSE)</f>
        <v>East of England</v>
      </c>
      <c r="K13938" s="28">
        <f t="shared" si="441"/>
        <v>1618</v>
      </c>
    </row>
    <row r="13939" spans="1:11" x14ac:dyDescent="0.35">
      <c r="A13939" s="69">
        <f t="shared" si="440"/>
        <v>45901</v>
      </c>
      <c r="B13939" t="s">
        <v>925</v>
      </c>
      <c r="C13939" t="s">
        <v>268</v>
      </c>
      <c r="D13939" t="s">
        <v>892</v>
      </c>
      <c r="E13939" t="s">
        <v>310</v>
      </c>
      <c r="F13939" t="s">
        <v>311</v>
      </c>
      <c r="G13939" t="s">
        <v>93</v>
      </c>
      <c r="H13939">
        <v>73</v>
      </c>
      <c r="I13939" s="68" t="str">
        <f>VLOOKUP(E13939,Refs!$P$2:$R$29,3,FALSE)</f>
        <v>Y61</v>
      </c>
      <c r="J13939" s="68" t="str">
        <f>VLOOKUP(E13939,Refs!$P$2:$S$29,4,FALSE)</f>
        <v>East of England</v>
      </c>
      <c r="K13939" s="28">
        <f t="shared" si="441"/>
        <v>73</v>
      </c>
    </row>
    <row r="13940" spans="1:11" x14ac:dyDescent="0.35">
      <c r="A13940" s="69">
        <f t="shared" si="440"/>
        <v>45901</v>
      </c>
      <c r="B13940" t="s">
        <v>925</v>
      </c>
      <c r="C13940" t="s">
        <v>268</v>
      </c>
      <c r="D13940" t="s">
        <v>892</v>
      </c>
      <c r="E13940" t="s">
        <v>310</v>
      </c>
      <c r="F13940" t="s">
        <v>311</v>
      </c>
      <c r="G13940" t="s">
        <v>94</v>
      </c>
      <c r="H13940">
        <v>834</v>
      </c>
      <c r="I13940" s="68" t="str">
        <f>VLOOKUP(E13940,Refs!$P$2:$R$29,3,FALSE)</f>
        <v>Y61</v>
      </c>
      <c r="J13940" s="68" t="str">
        <f>VLOOKUP(E13940,Refs!$P$2:$S$29,4,FALSE)</f>
        <v>East of England</v>
      </c>
      <c r="K13940" s="28">
        <f t="shared" si="441"/>
        <v>834</v>
      </c>
    </row>
    <row r="13941" spans="1:11" x14ac:dyDescent="0.35">
      <c r="A13941" s="69">
        <f t="shared" si="440"/>
        <v>45901</v>
      </c>
      <c r="B13941" t="s">
        <v>925</v>
      </c>
      <c r="C13941" t="s">
        <v>268</v>
      </c>
      <c r="D13941" t="s">
        <v>892</v>
      </c>
      <c r="E13941" t="s">
        <v>310</v>
      </c>
      <c r="F13941" t="s">
        <v>311</v>
      </c>
      <c r="G13941" t="s">
        <v>95</v>
      </c>
      <c r="H13941">
        <v>36</v>
      </c>
      <c r="I13941" s="68" t="str">
        <f>VLOOKUP(E13941,Refs!$P$2:$R$29,3,FALSE)</f>
        <v>Y61</v>
      </c>
      <c r="J13941" s="68" t="str">
        <f>VLOOKUP(E13941,Refs!$P$2:$S$29,4,FALSE)</f>
        <v>East of England</v>
      </c>
      <c r="K13941" s="28">
        <f t="shared" si="441"/>
        <v>36</v>
      </c>
    </row>
    <row r="13942" spans="1:11" x14ac:dyDescent="0.35">
      <c r="A13942" s="69">
        <f t="shared" si="440"/>
        <v>45901</v>
      </c>
      <c r="B13942" t="s">
        <v>925</v>
      </c>
      <c r="C13942" t="s">
        <v>268</v>
      </c>
      <c r="D13942" t="s">
        <v>892</v>
      </c>
      <c r="E13942" t="s">
        <v>310</v>
      </c>
      <c r="F13942" t="s">
        <v>311</v>
      </c>
      <c r="G13942" t="s">
        <v>96</v>
      </c>
      <c r="H13942">
        <v>2363</v>
      </c>
      <c r="I13942" s="68" t="str">
        <f>VLOOKUP(E13942,Refs!$P$2:$R$29,3,FALSE)</f>
        <v>Y61</v>
      </c>
      <c r="J13942" s="68" t="str">
        <f>VLOOKUP(E13942,Refs!$P$2:$S$29,4,FALSE)</f>
        <v>East of England</v>
      </c>
      <c r="K13942" s="28">
        <f t="shared" si="441"/>
        <v>2363</v>
      </c>
    </row>
    <row r="13943" spans="1:11" x14ac:dyDescent="0.35">
      <c r="A13943" s="69">
        <f t="shared" si="440"/>
        <v>45901</v>
      </c>
      <c r="B13943" t="s">
        <v>925</v>
      </c>
      <c r="C13943" t="s">
        <v>268</v>
      </c>
      <c r="D13943" t="s">
        <v>892</v>
      </c>
      <c r="E13943" t="s">
        <v>310</v>
      </c>
      <c r="F13943" t="s">
        <v>311</v>
      </c>
      <c r="G13943" t="s">
        <v>31</v>
      </c>
      <c r="H13943">
        <v>1838</v>
      </c>
      <c r="I13943" s="68" t="str">
        <f>VLOOKUP(E13943,Refs!$P$2:$R$29,3,FALSE)</f>
        <v>Y61</v>
      </c>
      <c r="J13943" s="68" t="str">
        <f>VLOOKUP(E13943,Refs!$P$2:$S$29,4,FALSE)</f>
        <v>East of England</v>
      </c>
      <c r="K13943" s="28">
        <f t="shared" si="441"/>
        <v>1838</v>
      </c>
    </row>
    <row r="13944" spans="1:11" x14ac:dyDescent="0.35">
      <c r="A13944" s="69">
        <f t="shared" si="440"/>
        <v>45901</v>
      </c>
      <c r="B13944" t="s">
        <v>925</v>
      </c>
      <c r="C13944" t="s">
        <v>268</v>
      </c>
      <c r="D13944" t="s">
        <v>892</v>
      </c>
      <c r="E13944" t="s">
        <v>310</v>
      </c>
      <c r="F13944" t="s">
        <v>311</v>
      </c>
      <c r="G13944" t="s">
        <v>97</v>
      </c>
      <c r="H13944">
        <v>4961</v>
      </c>
      <c r="I13944" s="68" t="str">
        <f>VLOOKUP(E13944,Refs!$P$2:$R$29,3,FALSE)</f>
        <v>Y61</v>
      </c>
      <c r="J13944" s="68" t="str">
        <f>VLOOKUP(E13944,Refs!$P$2:$S$29,4,FALSE)</f>
        <v>East of England</v>
      </c>
      <c r="K13944" s="28">
        <f t="shared" si="441"/>
        <v>4961</v>
      </c>
    </row>
    <row r="13945" spans="1:11" x14ac:dyDescent="0.35">
      <c r="A13945" s="69">
        <f t="shared" si="440"/>
        <v>45901</v>
      </c>
      <c r="B13945" t="s">
        <v>925</v>
      </c>
      <c r="C13945" t="s">
        <v>268</v>
      </c>
      <c r="D13945" t="s">
        <v>892</v>
      </c>
      <c r="E13945" t="s">
        <v>310</v>
      </c>
      <c r="F13945" t="s">
        <v>311</v>
      </c>
      <c r="G13945" t="s">
        <v>98</v>
      </c>
      <c r="H13945">
        <v>2673</v>
      </c>
      <c r="I13945" s="68" t="str">
        <f>VLOOKUP(E13945,Refs!$P$2:$R$29,3,FALSE)</f>
        <v>Y61</v>
      </c>
      <c r="J13945" s="68" t="str">
        <f>VLOOKUP(E13945,Refs!$P$2:$S$29,4,FALSE)</f>
        <v>East of England</v>
      </c>
      <c r="K13945" s="28">
        <f t="shared" si="441"/>
        <v>2673</v>
      </c>
    </row>
    <row r="13946" spans="1:11" x14ac:dyDescent="0.35">
      <c r="A13946" s="69">
        <f t="shared" si="440"/>
        <v>45901</v>
      </c>
      <c r="B13946" t="s">
        <v>925</v>
      </c>
      <c r="C13946" t="s">
        <v>268</v>
      </c>
      <c r="D13946" t="s">
        <v>892</v>
      </c>
      <c r="E13946" t="s">
        <v>310</v>
      </c>
      <c r="F13946" t="s">
        <v>311</v>
      </c>
      <c r="G13946" t="s">
        <v>99</v>
      </c>
      <c r="H13946">
        <v>2545</v>
      </c>
      <c r="I13946" s="68" t="str">
        <f>VLOOKUP(E13946,Refs!$P$2:$R$29,3,FALSE)</f>
        <v>Y61</v>
      </c>
      <c r="J13946" s="68" t="str">
        <f>VLOOKUP(E13946,Refs!$P$2:$S$29,4,FALSE)</f>
        <v>East of England</v>
      </c>
      <c r="K13946" s="28">
        <f t="shared" si="441"/>
        <v>2545</v>
      </c>
    </row>
    <row r="13947" spans="1:11" x14ac:dyDescent="0.35">
      <c r="A13947" s="69">
        <f t="shared" si="440"/>
        <v>45901</v>
      </c>
      <c r="B13947" t="s">
        <v>925</v>
      </c>
      <c r="C13947" t="s">
        <v>268</v>
      </c>
      <c r="D13947" t="s">
        <v>892</v>
      </c>
      <c r="E13947" t="s">
        <v>310</v>
      </c>
      <c r="F13947" t="s">
        <v>311</v>
      </c>
      <c r="G13947" t="s">
        <v>100</v>
      </c>
      <c r="H13947">
        <v>756</v>
      </c>
      <c r="I13947" s="68" t="str">
        <f>VLOOKUP(E13947,Refs!$P$2:$R$29,3,FALSE)</f>
        <v>Y61</v>
      </c>
      <c r="J13947" s="68" t="str">
        <f>VLOOKUP(E13947,Refs!$P$2:$S$29,4,FALSE)</f>
        <v>East of England</v>
      </c>
      <c r="K13947" s="28">
        <f t="shared" si="441"/>
        <v>756</v>
      </c>
    </row>
    <row r="13948" spans="1:11" x14ac:dyDescent="0.35">
      <c r="A13948" s="69">
        <f t="shared" si="440"/>
        <v>45901</v>
      </c>
      <c r="B13948" t="s">
        <v>925</v>
      </c>
      <c r="C13948" t="s">
        <v>268</v>
      </c>
      <c r="D13948" t="s">
        <v>892</v>
      </c>
      <c r="E13948" t="s">
        <v>310</v>
      </c>
      <c r="F13948" t="s">
        <v>311</v>
      </c>
      <c r="G13948" t="s">
        <v>101</v>
      </c>
      <c r="H13948">
        <v>1386</v>
      </c>
      <c r="I13948" s="68" t="str">
        <f>VLOOKUP(E13948,Refs!$P$2:$R$29,3,FALSE)</f>
        <v>Y61</v>
      </c>
      <c r="J13948" s="68" t="str">
        <f>VLOOKUP(E13948,Refs!$P$2:$S$29,4,FALSE)</f>
        <v>East of England</v>
      </c>
      <c r="K13948" s="28">
        <f t="shared" si="441"/>
        <v>1386</v>
      </c>
    </row>
    <row r="13949" spans="1:11" x14ac:dyDescent="0.35">
      <c r="A13949" s="69">
        <f t="shared" si="440"/>
        <v>45901</v>
      </c>
      <c r="B13949" t="s">
        <v>925</v>
      </c>
      <c r="C13949" t="s">
        <v>268</v>
      </c>
      <c r="D13949" t="s">
        <v>892</v>
      </c>
      <c r="E13949" t="s">
        <v>310</v>
      </c>
      <c r="F13949" t="s">
        <v>311</v>
      </c>
      <c r="G13949" t="s">
        <v>102</v>
      </c>
      <c r="H13949">
        <v>271</v>
      </c>
      <c r="I13949" s="68" t="str">
        <f>VLOOKUP(E13949,Refs!$P$2:$R$29,3,FALSE)</f>
        <v>Y61</v>
      </c>
      <c r="J13949" s="68" t="str">
        <f>VLOOKUP(E13949,Refs!$P$2:$S$29,4,FALSE)</f>
        <v>East of England</v>
      </c>
      <c r="K13949" s="28">
        <f t="shared" si="441"/>
        <v>271</v>
      </c>
    </row>
    <row r="13950" spans="1:11" x14ac:dyDescent="0.35">
      <c r="A13950" s="69">
        <f t="shared" si="440"/>
        <v>45901</v>
      </c>
      <c r="B13950" t="s">
        <v>925</v>
      </c>
      <c r="C13950" t="s">
        <v>268</v>
      </c>
      <c r="D13950" t="s">
        <v>892</v>
      </c>
      <c r="E13950" t="s">
        <v>310</v>
      </c>
      <c r="F13950" t="s">
        <v>311</v>
      </c>
      <c r="G13950" t="s">
        <v>103</v>
      </c>
      <c r="H13950">
        <v>1271</v>
      </c>
      <c r="I13950" s="68" t="str">
        <f>VLOOKUP(E13950,Refs!$P$2:$R$29,3,FALSE)</f>
        <v>Y61</v>
      </c>
      <c r="J13950" s="68" t="str">
        <f>VLOOKUP(E13950,Refs!$P$2:$S$29,4,FALSE)</f>
        <v>East of England</v>
      </c>
      <c r="K13950" s="28">
        <f t="shared" si="441"/>
        <v>1271</v>
      </c>
    </row>
    <row r="13951" spans="1:11" x14ac:dyDescent="0.35">
      <c r="A13951" s="69">
        <f t="shared" si="440"/>
        <v>45901</v>
      </c>
      <c r="B13951" t="s">
        <v>925</v>
      </c>
      <c r="C13951" t="s">
        <v>268</v>
      </c>
      <c r="D13951" t="s">
        <v>892</v>
      </c>
      <c r="E13951" t="s">
        <v>310</v>
      </c>
      <c r="F13951" t="s">
        <v>311</v>
      </c>
      <c r="G13951" t="s">
        <v>104</v>
      </c>
      <c r="H13951">
        <v>7006550</v>
      </c>
      <c r="I13951" s="68" t="str">
        <f>VLOOKUP(E13951,Refs!$P$2:$R$29,3,FALSE)</f>
        <v>Y61</v>
      </c>
      <c r="J13951" s="68" t="str">
        <f>VLOOKUP(E13951,Refs!$P$2:$S$29,4,FALSE)</f>
        <v>East of England</v>
      </c>
      <c r="K13951" s="28">
        <f t="shared" si="441"/>
        <v>7006550</v>
      </c>
    </row>
    <row r="13952" spans="1:11" x14ac:dyDescent="0.35">
      <c r="A13952" s="69">
        <f t="shared" si="440"/>
        <v>45901</v>
      </c>
      <c r="B13952" t="s">
        <v>925</v>
      </c>
      <c r="C13952" t="s">
        <v>268</v>
      </c>
      <c r="D13952" t="s">
        <v>892</v>
      </c>
      <c r="E13952" t="s">
        <v>310</v>
      </c>
      <c r="F13952" t="s">
        <v>311</v>
      </c>
      <c r="G13952" t="s">
        <v>105</v>
      </c>
      <c r="H13952">
        <v>2076</v>
      </c>
      <c r="I13952" s="68" t="str">
        <f>VLOOKUP(E13952,Refs!$P$2:$R$29,3,FALSE)</f>
        <v>Y61</v>
      </c>
      <c r="J13952" s="68" t="str">
        <f>VLOOKUP(E13952,Refs!$P$2:$S$29,4,FALSE)</f>
        <v>East of England</v>
      </c>
      <c r="K13952" s="28">
        <f t="shared" si="441"/>
        <v>2076</v>
      </c>
    </row>
    <row r="13953" spans="1:11" x14ac:dyDescent="0.35">
      <c r="A13953" s="69">
        <f t="shared" si="440"/>
        <v>45901</v>
      </c>
      <c r="B13953" t="s">
        <v>925</v>
      </c>
      <c r="C13953" t="s">
        <v>268</v>
      </c>
      <c r="D13953" t="s">
        <v>892</v>
      </c>
      <c r="E13953" t="s">
        <v>310</v>
      </c>
      <c r="F13953" t="s">
        <v>311</v>
      </c>
      <c r="G13953" t="s">
        <v>106</v>
      </c>
      <c r="H13953">
        <v>1832</v>
      </c>
      <c r="I13953" s="68" t="str">
        <f>VLOOKUP(E13953,Refs!$P$2:$R$29,3,FALSE)</f>
        <v>Y61</v>
      </c>
      <c r="J13953" s="68" t="str">
        <f>VLOOKUP(E13953,Refs!$P$2:$S$29,4,FALSE)</f>
        <v>East of England</v>
      </c>
      <c r="K13953" s="28">
        <f t="shared" si="441"/>
        <v>1832</v>
      </c>
    </row>
    <row r="13954" spans="1:11" x14ac:dyDescent="0.35">
      <c r="A13954" s="69">
        <f t="shared" si="440"/>
        <v>45901</v>
      </c>
      <c r="B13954" t="s">
        <v>925</v>
      </c>
      <c r="C13954" t="s">
        <v>268</v>
      </c>
      <c r="D13954" t="s">
        <v>892</v>
      </c>
      <c r="E13954" t="s">
        <v>310</v>
      </c>
      <c r="F13954" t="s">
        <v>311</v>
      </c>
      <c r="G13954" t="s">
        <v>107</v>
      </c>
      <c r="H13954">
        <v>101</v>
      </c>
      <c r="I13954" s="68" t="str">
        <f>VLOOKUP(E13954,Refs!$P$2:$R$29,3,FALSE)</f>
        <v>Y61</v>
      </c>
      <c r="J13954" s="68" t="str">
        <f>VLOOKUP(E13954,Refs!$P$2:$S$29,4,FALSE)</f>
        <v>East of England</v>
      </c>
      <c r="K13954" s="28">
        <f t="shared" si="441"/>
        <v>101</v>
      </c>
    </row>
    <row r="13955" spans="1:11" x14ac:dyDescent="0.35">
      <c r="A13955" s="69">
        <f t="shared" ref="A13955:A14018" si="442">DATEVALUE(RIGHT(B13955,8))</f>
        <v>45901</v>
      </c>
      <c r="B13955" t="s">
        <v>925</v>
      </c>
      <c r="C13955" t="s">
        <v>268</v>
      </c>
      <c r="D13955" t="s">
        <v>892</v>
      </c>
      <c r="E13955" t="s">
        <v>310</v>
      </c>
      <c r="F13955" t="s">
        <v>311</v>
      </c>
      <c r="G13955" t="s">
        <v>108</v>
      </c>
      <c r="H13955">
        <v>1107</v>
      </c>
      <c r="I13955" s="68" t="str">
        <f>VLOOKUP(E13955,Refs!$P$2:$R$29,3,FALSE)</f>
        <v>Y61</v>
      </c>
      <c r="J13955" s="68" t="str">
        <f>VLOOKUP(E13955,Refs!$P$2:$S$29,4,FALSE)</f>
        <v>East of England</v>
      </c>
      <c r="K13955" s="28">
        <f t="shared" si="441"/>
        <v>1107</v>
      </c>
    </row>
    <row r="13956" spans="1:11" x14ac:dyDescent="0.35">
      <c r="A13956" s="69">
        <f t="shared" si="442"/>
        <v>45901</v>
      </c>
      <c r="B13956" t="s">
        <v>925</v>
      </c>
      <c r="C13956" t="s">
        <v>268</v>
      </c>
      <c r="D13956" t="s">
        <v>892</v>
      </c>
      <c r="E13956" t="s">
        <v>310</v>
      </c>
      <c r="F13956" t="s">
        <v>311</v>
      </c>
      <c r="G13956" t="s">
        <v>109</v>
      </c>
      <c r="H13956">
        <v>4327316</v>
      </c>
      <c r="I13956" s="68" t="str">
        <f>VLOOKUP(E13956,Refs!$P$2:$R$29,3,FALSE)</f>
        <v>Y61</v>
      </c>
      <c r="J13956" s="68" t="str">
        <f>VLOOKUP(E13956,Refs!$P$2:$S$29,4,FALSE)</f>
        <v>East of England</v>
      </c>
      <c r="K13956" s="28">
        <f t="shared" si="441"/>
        <v>4327316</v>
      </c>
    </row>
    <row r="13957" spans="1:11" x14ac:dyDescent="0.35">
      <c r="A13957" s="69">
        <f t="shared" si="442"/>
        <v>45901</v>
      </c>
      <c r="B13957" t="s">
        <v>925</v>
      </c>
      <c r="C13957" t="s">
        <v>268</v>
      </c>
      <c r="D13957" t="s">
        <v>892</v>
      </c>
      <c r="E13957" t="s">
        <v>310</v>
      </c>
      <c r="F13957" t="s">
        <v>311</v>
      </c>
      <c r="G13957" t="s">
        <v>110</v>
      </c>
      <c r="H13957">
        <v>375</v>
      </c>
      <c r="I13957" s="68" t="str">
        <f>VLOOKUP(E13957,Refs!$P$2:$R$29,3,FALSE)</f>
        <v>Y61</v>
      </c>
      <c r="J13957" s="68" t="str">
        <f>VLOOKUP(E13957,Refs!$P$2:$S$29,4,FALSE)</f>
        <v>East of England</v>
      </c>
      <c r="K13957" s="28">
        <f t="shared" si="441"/>
        <v>375</v>
      </c>
    </row>
    <row r="13958" spans="1:11" x14ac:dyDescent="0.35">
      <c r="A13958" s="69">
        <f t="shared" si="442"/>
        <v>45901</v>
      </c>
      <c r="B13958" t="s">
        <v>925</v>
      </c>
      <c r="C13958" t="s">
        <v>268</v>
      </c>
      <c r="D13958" t="s">
        <v>892</v>
      </c>
      <c r="E13958" t="s">
        <v>310</v>
      </c>
      <c r="F13958" t="s">
        <v>311</v>
      </c>
      <c r="G13958" t="s">
        <v>808</v>
      </c>
      <c r="H13958">
        <v>9375</v>
      </c>
      <c r="I13958" s="68" t="str">
        <f>VLOOKUP(E13958,Refs!$P$2:$R$29,3,FALSE)</f>
        <v>Y61</v>
      </c>
      <c r="J13958" s="68" t="str">
        <f>VLOOKUP(E13958,Refs!$P$2:$S$29,4,FALSE)</f>
        <v>East of England</v>
      </c>
      <c r="K13958" s="28">
        <f t="shared" si="441"/>
        <v>9375</v>
      </c>
    </row>
    <row r="13959" spans="1:11" x14ac:dyDescent="0.35">
      <c r="A13959" s="69">
        <f t="shared" si="442"/>
        <v>45901</v>
      </c>
      <c r="B13959" t="s">
        <v>925</v>
      </c>
      <c r="C13959" t="s">
        <v>268</v>
      </c>
      <c r="D13959" t="s">
        <v>892</v>
      </c>
      <c r="E13959" t="s">
        <v>310</v>
      </c>
      <c r="F13959" t="s">
        <v>311</v>
      </c>
      <c r="G13959" t="s">
        <v>809</v>
      </c>
      <c r="H13959">
        <v>196</v>
      </c>
      <c r="I13959" s="68" t="str">
        <f>VLOOKUP(E13959,Refs!$P$2:$R$29,3,FALSE)</f>
        <v>Y61</v>
      </c>
      <c r="J13959" s="68" t="str">
        <f>VLOOKUP(E13959,Refs!$P$2:$S$29,4,FALSE)</f>
        <v>East of England</v>
      </c>
      <c r="K13959" s="28">
        <f t="shared" si="441"/>
        <v>196</v>
      </c>
    </row>
    <row r="13960" spans="1:11" x14ac:dyDescent="0.35">
      <c r="A13960" s="69">
        <f t="shared" si="442"/>
        <v>45901</v>
      </c>
      <c r="B13960" t="s">
        <v>925</v>
      </c>
      <c r="C13960" t="s">
        <v>268</v>
      </c>
      <c r="D13960" t="s">
        <v>892</v>
      </c>
      <c r="E13960" t="s">
        <v>310</v>
      </c>
      <c r="F13960" t="s">
        <v>311</v>
      </c>
      <c r="G13960" t="s">
        <v>111</v>
      </c>
      <c r="H13960">
        <v>15429</v>
      </c>
      <c r="I13960" s="68" t="str">
        <f>VLOOKUP(E13960,Refs!$P$2:$R$29,3,FALSE)</f>
        <v>Y61</v>
      </c>
      <c r="J13960" s="68" t="str">
        <f>VLOOKUP(E13960,Refs!$P$2:$S$29,4,FALSE)</f>
        <v>East of England</v>
      </c>
      <c r="K13960" s="28">
        <f t="shared" si="441"/>
        <v>15429</v>
      </c>
    </row>
    <row r="13961" spans="1:11" x14ac:dyDescent="0.35">
      <c r="A13961" s="69">
        <f t="shared" si="442"/>
        <v>45901</v>
      </c>
      <c r="B13961" t="s">
        <v>925</v>
      </c>
      <c r="C13961" t="s">
        <v>268</v>
      </c>
      <c r="D13961" t="s">
        <v>892</v>
      </c>
      <c r="E13961" t="s">
        <v>310</v>
      </c>
      <c r="F13961" t="s">
        <v>311</v>
      </c>
      <c r="G13961" t="s">
        <v>112</v>
      </c>
      <c r="H13961">
        <v>14</v>
      </c>
      <c r="I13961" s="68" t="str">
        <f>VLOOKUP(E13961,Refs!$P$2:$R$29,3,FALSE)</f>
        <v>Y61</v>
      </c>
      <c r="J13961" s="68" t="str">
        <f>VLOOKUP(E13961,Refs!$P$2:$S$29,4,FALSE)</f>
        <v>East of England</v>
      </c>
      <c r="K13961" s="28">
        <f t="shared" si="441"/>
        <v>14</v>
      </c>
    </row>
    <row r="13962" spans="1:11" x14ac:dyDescent="0.35">
      <c r="A13962" s="69">
        <f t="shared" si="442"/>
        <v>45901</v>
      </c>
      <c r="B13962" t="s">
        <v>925</v>
      </c>
      <c r="C13962" t="s">
        <v>268</v>
      </c>
      <c r="D13962" t="s">
        <v>892</v>
      </c>
      <c r="E13962" t="s">
        <v>310</v>
      </c>
      <c r="F13962" t="s">
        <v>311</v>
      </c>
      <c r="G13962" t="s">
        <v>113</v>
      </c>
      <c r="H13962">
        <v>13372</v>
      </c>
      <c r="I13962" s="68" t="str">
        <f>VLOOKUP(E13962,Refs!$P$2:$R$29,3,FALSE)</f>
        <v>Y61</v>
      </c>
      <c r="J13962" s="68" t="str">
        <f>VLOOKUP(E13962,Refs!$P$2:$S$29,4,FALSE)</f>
        <v>East of England</v>
      </c>
      <c r="K13962" s="28">
        <f t="shared" si="441"/>
        <v>13372</v>
      </c>
    </row>
    <row r="13963" spans="1:11" x14ac:dyDescent="0.35">
      <c r="A13963" s="69">
        <f t="shared" si="442"/>
        <v>45901</v>
      </c>
      <c r="B13963" t="s">
        <v>925</v>
      </c>
      <c r="C13963" t="s">
        <v>268</v>
      </c>
      <c r="D13963" t="s">
        <v>892</v>
      </c>
      <c r="E13963" t="s">
        <v>310</v>
      </c>
      <c r="F13963" t="s">
        <v>311</v>
      </c>
      <c r="G13963" t="s">
        <v>114</v>
      </c>
      <c r="H13963">
        <v>4929</v>
      </c>
      <c r="I13963" s="68" t="str">
        <f>VLOOKUP(E13963,Refs!$P$2:$R$29,3,FALSE)</f>
        <v>Y61</v>
      </c>
      <c r="J13963" s="68" t="str">
        <f>VLOOKUP(E13963,Refs!$P$2:$S$29,4,FALSE)</f>
        <v>East of England</v>
      </c>
      <c r="K13963" s="28">
        <f t="shared" si="441"/>
        <v>4929</v>
      </c>
    </row>
    <row r="13964" spans="1:11" x14ac:dyDescent="0.35">
      <c r="A13964" s="69">
        <f t="shared" si="442"/>
        <v>45901</v>
      </c>
      <c r="B13964" t="s">
        <v>925</v>
      </c>
      <c r="C13964" t="s">
        <v>268</v>
      </c>
      <c r="D13964" t="s">
        <v>892</v>
      </c>
      <c r="E13964" t="s">
        <v>310</v>
      </c>
      <c r="F13964" t="s">
        <v>311</v>
      </c>
      <c r="G13964" t="s">
        <v>115</v>
      </c>
      <c r="H13964">
        <v>4007</v>
      </c>
      <c r="I13964" s="68" t="str">
        <f>VLOOKUP(E13964,Refs!$P$2:$R$29,3,FALSE)</f>
        <v>Y61</v>
      </c>
      <c r="J13964" s="68" t="str">
        <f>VLOOKUP(E13964,Refs!$P$2:$S$29,4,FALSE)</f>
        <v>East of England</v>
      </c>
      <c r="K13964" s="28">
        <f t="shared" si="441"/>
        <v>4007</v>
      </c>
    </row>
    <row r="13965" spans="1:11" x14ac:dyDescent="0.35">
      <c r="A13965" s="69">
        <f t="shared" si="442"/>
        <v>45901</v>
      </c>
      <c r="B13965" t="s">
        <v>925</v>
      </c>
      <c r="C13965" t="s">
        <v>268</v>
      </c>
      <c r="D13965" t="s">
        <v>892</v>
      </c>
      <c r="E13965" t="s">
        <v>310</v>
      </c>
      <c r="F13965" t="s">
        <v>311</v>
      </c>
      <c r="G13965" t="s">
        <v>116</v>
      </c>
      <c r="H13965">
        <v>1686</v>
      </c>
      <c r="I13965" s="68" t="str">
        <f>VLOOKUP(E13965,Refs!$P$2:$R$29,3,FALSE)</f>
        <v>Y61</v>
      </c>
      <c r="J13965" s="68" t="str">
        <f>VLOOKUP(E13965,Refs!$P$2:$S$29,4,FALSE)</f>
        <v>East of England</v>
      </c>
      <c r="K13965" s="28">
        <f t="shared" si="441"/>
        <v>1686</v>
      </c>
    </row>
    <row r="13966" spans="1:11" x14ac:dyDescent="0.35">
      <c r="A13966" s="69">
        <f t="shared" si="442"/>
        <v>45901</v>
      </c>
      <c r="B13966" t="s">
        <v>925</v>
      </c>
      <c r="C13966" t="s">
        <v>268</v>
      </c>
      <c r="D13966" t="s">
        <v>892</v>
      </c>
      <c r="E13966" t="s">
        <v>310</v>
      </c>
      <c r="F13966" t="s">
        <v>311</v>
      </c>
      <c r="G13966" t="s">
        <v>117</v>
      </c>
      <c r="H13966">
        <v>5188</v>
      </c>
      <c r="I13966" s="68" t="str">
        <f>VLOOKUP(E13966,Refs!$P$2:$R$29,3,FALSE)</f>
        <v>Y61</v>
      </c>
      <c r="J13966" s="68" t="str">
        <f>VLOOKUP(E13966,Refs!$P$2:$S$29,4,FALSE)</f>
        <v>East of England</v>
      </c>
      <c r="K13966" s="28">
        <f t="shared" si="441"/>
        <v>5188</v>
      </c>
    </row>
    <row r="13967" spans="1:11" x14ac:dyDescent="0.35">
      <c r="A13967" s="69">
        <f t="shared" si="442"/>
        <v>45901</v>
      </c>
      <c r="B13967" t="s">
        <v>925</v>
      </c>
      <c r="C13967" t="s">
        <v>268</v>
      </c>
      <c r="D13967" t="s">
        <v>892</v>
      </c>
      <c r="E13967" t="s">
        <v>310</v>
      </c>
      <c r="F13967" t="s">
        <v>311</v>
      </c>
      <c r="G13967" t="s">
        <v>118</v>
      </c>
      <c r="H13967">
        <v>3014</v>
      </c>
      <c r="I13967" s="68" t="str">
        <f>VLOOKUP(E13967,Refs!$P$2:$R$29,3,FALSE)</f>
        <v>Y61</v>
      </c>
      <c r="J13967" s="68" t="str">
        <f>VLOOKUP(E13967,Refs!$P$2:$S$29,4,FALSE)</f>
        <v>East of England</v>
      </c>
      <c r="K13967" s="28">
        <f t="shared" si="441"/>
        <v>3014</v>
      </c>
    </row>
    <row r="13968" spans="1:11" x14ac:dyDescent="0.35">
      <c r="A13968" s="69">
        <f t="shared" si="442"/>
        <v>45901</v>
      </c>
      <c r="B13968" t="s">
        <v>925</v>
      </c>
      <c r="C13968" t="s">
        <v>268</v>
      </c>
      <c r="D13968" t="s">
        <v>892</v>
      </c>
      <c r="E13968" t="s">
        <v>310</v>
      </c>
      <c r="F13968" t="s">
        <v>311</v>
      </c>
      <c r="G13968" t="s">
        <v>119</v>
      </c>
      <c r="H13968">
        <v>38</v>
      </c>
      <c r="I13968" s="68" t="str">
        <f>VLOOKUP(E13968,Refs!$P$2:$R$29,3,FALSE)</f>
        <v>Y61</v>
      </c>
      <c r="J13968" s="68" t="str">
        <f>VLOOKUP(E13968,Refs!$P$2:$S$29,4,FALSE)</f>
        <v>East of England</v>
      </c>
      <c r="K13968" s="28">
        <f t="shared" si="441"/>
        <v>38</v>
      </c>
    </row>
    <row r="13969" spans="1:11" x14ac:dyDescent="0.35">
      <c r="A13969" s="69">
        <f t="shared" si="442"/>
        <v>45901</v>
      </c>
      <c r="B13969" t="s">
        <v>925</v>
      </c>
      <c r="C13969" t="s">
        <v>268</v>
      </c>
      <c r="D13969" t="s">
        <v>892</v>
      </c>
      <c r="E13969" t="s">
        <v>310</v>
      </c>
      <c r="F13969" t="s">
        <v>311</v>
      </c>
      <c r="G13969" t="s">
        <v>120</v>
      </c>
      <c r="H13969">
        <v>12</v>
      </c>
      <c r="I13969" s="68" t="str">
        <f>VLOOKUP(E13969,Refs!$P$2:$R$29,3,FALSE)</f>
        <v>Y61</v>
      </c>
      <c r="J13969" s="68" t="str">
        <f>VLOOKUP(E13969,Refs!$P$2:$S$29,4,FALSE)</f>
        <v>East of England</v>
      </c>
      <c r="K13969" s="28">
        <f t="shared" si="441"/>
        <v>12</v>
      </c>
    </row>
    <row r="13970" spans="1:11" x14ac:dyDescent="0.35">
      <c r="A13970" s="69">
        <f t="shared" si="442"/>
        <v>45901</v>
      </c>
      <c r="B13970" t="s">
        <v>925</v>
      </c>
      <c r="C13970" t="s">
        <v>268</v>
      </c>
      <c r="D13970" t="s">
        <v>892</v>
      </c>
      <c r="E13970" t="s">
        <v>310</v>
      </c>
      <c r="F13970" t="s">
        <v>311</v>
      </c>
      <c r="G13970" t="s">
        <v>121</v>
      </c>
      <c r="H13970">
        <v>1788</v>
      </c>
      <c r="I13970" s="68" t="str">
        <f>VLOOKUP(E13970,Refs!$P$2:$R$29,3,FALSE)</f>
        <v>Y61</v>
      </c>
      <c r="J13970" s="68" t="str">
        <f>VLOOKUP(E13970,Refs!$P$2:$S$29,4,FALSE)</f>
        <v>East of England</v>
      </c>
      <c r="K13970" s="28">
        <f t="shared" si="441"/>
        <v>1788</v>
      </c>
    </row>
    <row r="13971" spans="1:11" x14ac:dyDescent="0.35">
      <c r="A13971" s="69">
        <f t="shared" si="442"/>
        <v>45901</v>
      </c>
      <c r="B13971" t="s">
        <v>925</v>
      </c>
      <c r="C13971" t="s">
        <v>268</v>
      </c>
      <c r="D13971" t="s">
        <v>892</v>
      </c>
      <c r="E13971" t="s">
        <v>310</v>
      </c>
      <c r="F13971" t="s">
        <v>311</v>
      </c>
      <c r="G13971" t="s">
        <v>122</v>
      </c>
      <c r="H13971">
        <v>134</v>
      </c>
      <c r="I13971" s="68" t="str">
        <f>VLOOKUP(E13971,Refs!$P$2:$R$29,3,FALSE)</f>
        <v>Y61</v>
      </c>
      <c r="J13971" s="68" t="str">
        <f>VLOOKUP(E13971,Refs!$P$2:$S$29,4,FALSE)</f>
        <v>East of England</v>
      </c>
      <c r="K13971" s="28">
        <f t="shared" si="441"/>
        <v>134</v>
      </c>
    </row>
    <row r="13972" spans="1:11" x14ac:dyDescent="0.35">
      <c r="A13972" s="69">
        <f t="shared" si="442"/>
        <v>45901</v>
      </c>
      <c r="B13972" t="s">
        <v>925</v>
      </c>
      <c r="C13972" t="s">
        <v>268</v>
      </c>
      <c r="D13972" t="s">
        <v>892</v>
      </c>
      <c r="E13972" t="s">
        <v>310</v>
      </c>
      <c r="F13972" t="s">
        <v>311</v>
      </c>
      <c r="G13972" t="s">
        <v>123</v>
      </c>
      <c r="H13972">
        <v>0</v>
      </c>
      <c r="I13972" s="68" t="str">
        <f>VLOOKUP(E13972,Refs!$P$2:$R$29,3,FALSE)</f>
        <v>Y61</v>
      </c>
      <c r="J13972" s="68" t="str">
        <f>VLOOKUP(E13972,Refs!$P$2:$S$29,4,FALSE)</f>
        <v>East of England</v>
      </c>
      <c r="K13972" s="28" t="str">
        <f t="shared" si="441"/>
        <v/>
      </c>
    </row>
    <row r="13973" spans="1:11" x14ac:dyDescent="0.35">
      <c r="A13973" s="69">
        <f t="shared" si="442"/>
        <v>45901</v>
      </c>
      <c r="B13973" t="s">
        <v>925</v>
      </c>
      <c r="C13973" t="s">
        <v>268</v>
      </c>
      <c r="D13973" t="s">
        <v>892</v>
      </c>
      <c r="E13973" t="s">
        <v>310</v>
      </c>
      <c r="F13973" t="s">
        <v>311</v>
      </c>
      <c r="G13973" t="s">
        <v>124</v>
      </c>
      <c r="H13973">
        <v>0</v>
      </c>
      <c r="I13973" s="68" t="str">
        <f>VLOOKUP(E13973,Refs!$P$2:$R$29,3,FALSE)</f>
        <v>Y61</v>
      </c>
      <c r="J13973" s="68" t="str">
        <f>VLOOKUP(E13973,Refs!$P$2:$S$29,4,FALSE)</f>
        <v>East of England</v>
      </c>
      <c r="K13973" s="28" t="str">
        <f t="shared" si="441"/>
        <v/>
      </c>
    </row>
    <row r="13974" spans="1:11" x14ac:dyDescent="0.35">
      <c r="A13974" s="69">
        <f t="shared" si="442"/>
        <v>45901</v>
      </c>
      <c r="B13974" t="s">
        <v>925</v>
      </c>
      <c r="C13974" t="s">
        <v>268</v>
      </c>
      <c r="D13974" t="s">
        <v>892</v>
      </c>
      <c r="E13974" t="s">
        <v>310</v>
      </c>
      <c r="F13974" t="s">
        <v>311</v>
      </c>
      <c r="G13974" t="s">
        <v>125</v>
      </c>
      <c r="H13974">
        <v>0</v>
      </c>
      <c r="I13974" s="68" t="str">
        <f>VLOOKUP(E13974,Refs!$P$2:$R$29,3,FALSE)</f>
        <v>Y61</v>
      </c>
      <c r="J13974" s="68" t="str">
        <f>VLOOKUP(E13974,Refs!$P$2:$S$29,4,FALSE)</f>
        <v>East of England</v>
      </c>
      <c r="K13974" s="28" t="str">
        <f t="shared" si="441"/>
        <v/>
      </c>
    </row>
    <row r="13975" spans="1:11" x14ac:dyDescent="0.35">
      <c r="A13975" s="69">
        <f t="shared" si="442"/>
        <v>45901</v>
      </c>
      <c r="B13975" t="s">
        <v>925</v>
      </c>
      <c r="C13975" t="s">
        <v>268</v>
      </c>
      <c r="D13975" t="s">
        <v>892</v>
      </c>
      <c r="E13975" t="s">
        <v>310</v>
      </c>
      <c r="F13975" t="s">
        <v>311</v>
      </c>
      <c r="G13975" t="s">
        <v>126</v>
      </c>
      <c r="H13975">
        <v>0</v>
      </c>
      <c r="I13975" s="68" t="str">
        <f>VLOOKUP(E13975,Refs!$P$2:$R$29,3,FALSE)</f>
        <v>Y61</v>
      </c>
      <c r="J13975" s="68" t="str">
        <f>VLOOKUP(E13975,Refs!$P$2:$S$29,4,FALSE)</f>
        <v>East of England</v>
      </c>
      <c r="K13975" s="28" t="str">
        <f t="shared" si="441"/>
        <v/>
      </c>
    </row>
    <row r="13976" spans="1:11" x14ac:dyDescent="0.35">
      <c r="A13976" s="69">
        <f t="shared" si="442"/>
        <v>45901</v>
      </c>
      <c r="B13976" t="s">
        <v>925</v>
      </c>
      <c r="C13976" t="s">
        <v>268</v>
      </c>
      <c r="D13976" t="s">
        <v>892</v>
      </c>
      <c r="E13976" t="s">
        <v>310</v>
      </c>
      <c r="F13976" t="s">
        <v>311</v>
      </c>
      <c r="G13976" t="s">
        <v>127</v>
      </c>
      <c r="H13976">
        <v>83</v>
      </c>
      <c r="I13976" s="68" t="str">
        <f>VLOOKUP(E13976,Refs!$P$2:$R$29,3,FALSE)</f>
        <v>Y61</v>
      </c>
      <c r="J13976" s="68" t="str">
        <f>VLOOKUP(E13976,Refs!$P$2:$S$29,4,FALSE)</f>
        <v>East of England</v>
      </c>
      <c r="K13976" s="28">
        <f t="shared" si="441"/>
        <v>83</v>
      </c>
    </row>
    <row r="13977" spans="1:11" x14ac:dyDescent="0.35">
      <c r="A13977" s="69">
        <f t="shared" si="442"/>
        <v>45901</v>
      </c>
      <c r="B13977" t="s">
        <v>925</v>
      </c>
      <c r="C13977" t="s">
        <v>268</v>
      </c>
      <c r="D13977" t="s">
        <v>892</v>
      </c>
      <c r="E13977" t="s">
        <v>310</v>
      </c>
      <c r="F13977" t="s">
        <v>311</v>
      </c>
      <c r="G13977" t="s">
        <v>128</v>
      </c>
      <c r="H13977">
        <v>760</v>
      </c>
      <c r="I13977" s="68" t="str">
        <f>VLOOKUP(E13977,Refs!$P$2:$R$29,3,FALSE)</f>
        <v>Y61</v>
      </c>
      <c r="J13977" s="68" t="str">
        <f>VLOOKUP(E13977,Refs!$P$2:$S$29,4,FALSE)</f>
        <v>East of England</v>
      </c>
      <c r="K13977" s="28">
        <f t="shared" si="441"/>
        <v>760</v>
      </c>
    </row>
    <row r="13978" spans="1:11" x14ac:dyDescent="0.35">
      <c r="A13978" s="69">
        <f t="shared" si="442"/>
        <v>45901</v>
      </c>
      <c r="B13978" t="s">
        <v>925</v>
      </c>
      <c r="C13978" t="s">
        <v>268</v>
      </c>
      <c r="D13978" t="s">
        <v>892</v>
      </c>
      <c r="E13978" t="s">
        <v>310</v>
      </c>
      <c r="F13978" t="s">
        <v>311</v>
      </c>
      <c r="G13978" t="s">
        <v>129</v>
      </c>
      <c r="H13978">
        <v>267</v>
      </c>
      <c r="I13978" s="68" t="str">
        <f>VLOOKUP(E13978,Refs!$P$2:$R$29,3,FALSE)</f>
        <v>Y61</v>
      </c>
      <c r="J13978" s="68" t="str">
        <f>VLOOKUP(E13978,Refs!$P$2:$S$29,4,FALSE)</f>
        <v>East of England</v>
      </c>
      <c r="K13978" s="28">
        <f t="shared" si="441"/>
        <v>267</v>
      </c>
    </row>
    <row r="13979" spans="1:11" x14ac:dyDescent="0.35">
      <c r="A13979" s="69">
        <f t="shared" si="442"/>
        <v>45901</v>
      </c>
      <c r="B13979" t="s">
        <v>925</v>
      </c>
      <c r="C13979" t="s">
        <v>268</v>
      </c>
      <c r="D13979" t="s">
        <v>892</v>
      </c>
      <c r="E13979" t="s">
        <v>310</v>
      </c>
      <c r="F13979" t="s">
        <v>311</v>
      </c>
      <c r="G13979" t="s">
        <v>130</v>
      </c>
      <c r="H13979">
        <v>165</v>
      </c>
      <c r="I13979" s="68" t="str">
        <f>VLOOKUP(E13979,Refs!$P$2:$R$29,3,FALSE)</f>
        <v>Y61</v>
      </c>
      <c r="J13979" s="68" t="str">
        <f>VLOOKUP(E13979,Refs!$P$2:$S$29,4,FALSE)</f>
        <v>East of England</v>
      </c>
      <c r="K13979" s="28">
        <f t="shared" si="441"/>
        <v>165</v>
      </c>
    </row>
    <row r="13980" spans="1:11" x14ac:dyDescent="0.35">
      <c r="A13980" s="69">
        <f t="shared" si="442"/>
        <v>45901</v>
      </c>
      <c r="B13980" t="s">
        <v>925</v>
      </c>
      <c r="C13980" t="s">
        <v>268</v>
      </c>
      <c r="D13980" t="s">
        <v>892</v>
      </c>
      <c r="E13980" t="s">
        <v>310</v>
      </c>
      <c r="F13980" t="s">
        <v>311</v>
      </c>
      <c r="G13980" t="s">
        <v>131</v>
      </c>
      <c r="H13980">
        <v>1466</v>
      </c>
      <c r="I13980" s="68" t="str">
        <f>VLOOKUP(E13980,Refs!$P$2:$R$29,3,FALSE)</f>
        <v>Y61</v>
      </c>
      <c r="J13980" s="68" t="str">
        <f>VLOOKUP(E13980,Refs!$P$2:$S$29,4,FALSE)</f>
        <v>East of England</v>
      </c>
      <c r="K13980" s="28">
        <f t="shared" si="441"/>
        <v>1466</v>
      </c>
    </row>
    <row r="13981" spans="1:11" x14ac:dyDescent="0.35">
      <c r="A13981" s="69">
        <f t="shared" si="442"/>
        <v>45901</v>
      </c>
      <c r="B13981" t="s">
        <v>925</v>
      </c>
      <c r="C13981" t="s">
        <v>268</v>
      </c>
      <c r="D13981" t="s">
        <v>892</v>
      </c>
      <c r="E13981" t="s">
        <v>310</v>
      </c>
      <c r="F13981" t="s">
        <v>311</v>
      </c>
      <c r="G13981" t="s">
        <v>132</v>
      </c>
      <c r="H13981">
        <v>1346</v>
      </c>
      <c r="I13981" s="68" t="str">
        <f>VLOOKUP(E13981,Refs!$P$2:$R$29,3,FALSE)</f>
        <v>Y61</v>
      </c>
      <c r="J13981" s="68" t="str">
        <f>VLOOKUP(E13981,Refs!$P$2:$S$29,4,FALSE)</f>
        <v>East of England</v>
      </c>
      <c r="K13981" s="28">
        <f t="shared" si="441"/>
        <v>1346</v>
      </c>
    </row>
    <row r="13982" spans="1:11" x14ac:dyDescent="0.35">
      <c r="A13982" s="69">
        <f t="shared" si="442"/>
        <v>45901</v>
      </c>
      <c r="B13982" t="s">
        <v>925</v>
      </c>
      <c r="C13982" t="s">
        <v>268</v>
      </c>
      <c r="D13982" t="s">
        <v>892</v>
      </c>
      <c r="E13982" t="s">
        <v>310</v>
      </c>
      <c r="F13982" t="s">
        <v>311</v>
      </c>
      <c r="G13982" t="s">
        <v>133</v>
      </c>
      <c r="H13982">
        <v>386</v>
      </c>
      <c r="I13982" s="68" t="str">
        <f>VLOOKUP(E13982,Refs!$P$2:$R$29,3,FALSE)</f>
        <v>Y61</v>
      </c>
      <c r="J13982" s="68" t="str">
        <f>VLOOKUP(E13982,Refs!$P$2:$S$29,4,FALSE)</f>
        <v>East of England</v>
      </c>
      <c r="K13982" s="28">
        <f t="shared" si="441"/>
        <v>386</v>
      </c>
    </row>
    <row r="13983" spans="1:11" x14ac:dyDescent="0.35">
      <c r="A13983" s="69">
        <f t="shared" si="442"/>
        <v>45901</v>
      </c>
      <c r="B13983" t="s">
        <v>925</v>
      </c>
      <c r="C13983" t="s">
        <v>268</v>
      </c>
      <c r="D13983" t="s">
        <v>892</v>
      </c>
      <c r="E13983" t="s">
        <v>310</v>
      </c>
      <c r="F13983" t="s">
        <v>311</v>
      </c>
      <c r="G13983" t="s">
        <v>134</v>
      </c>
      <c r="H13983">
        <v>386</v>
      </c>
      <c r="I13983" s="68" t="str">
        <f>VLOOKUP(E13983,Refs!$P$2:$R$29,3,FALSE)</f>
        <v>Y61</v>
      </c>
      <c r="J13983" s="68" t="str">
        <f>VLOOKUP(E13983,Refs!$P$2:$S$29,4,FALSE)</f>
        <v>East of England</v>
      </c>
      <c r="K13983" s="28">
        <f t="shared" si="441"/>
        <v>386</v>
      </c>
    </row>
    <row r="13984" spans="1:11" x14ac:dyDescent="0.35">
      <c r="A13984" s="69">
        <f t="shared" si="442"/>
        <v>45901</v>
      </c>
      <c r="B13984" t="s">
        <v>925</v>
      </c>
      <c r="C13984" t="s">
        <v>268</v>
      </c>
      <c r="D13984" t="s">
        <v>892</v>
      </c>
      <c r="E13984" t="s">
        <v>310</v>
      </c>
      <c r="F13984" t="s">
        <v>311</v>
      </c>
      <c r="G13984" t="s">
        <v>135</v>
      </c>
      <c r="H13984">
        <v>56</v>
      </c>
      <c r="I13984" s="68" t="str">
        <f>VLOOKUP(E13984,Refs!$P$2:$R$29,3,FALSE)</f>
        <v>Y61</v>
      </c>
      <c r="J13984" s="68" t="str">
        <f>VLOOKUP(E13984,Refs!$P$2:$S$29,4,FALSE)</f>
        <v>East of England</v>
      </c>
      <c r="K13984" s="28">
        <f t="shared" si="441"/>
        <v>56</v>
      </c>
    </row>
    <row r="13985" spans="1:11" x14ac:dyDescent="0.35">
      <c r="A13985" s="69">
        <f t="shared" si="442"/>
        <v>45901</v>
      </c>
      <c r="B13985" t="s">
        <v>925</v>
      </c>
      <c r="C13985" t="s">
        <v>268</v>
      </c>
      <c r="D13985" t="s">
        <v>892</v>
      </c>
      <c r="E13985" t="s">
        <v>310</v>
      </c>
      <c r="F13985" t="s">
        <v>311</v>
      </c>
      <c r="G13985" t="s">
        <v>136</v>
      </c>
      <c r="H13985">
        <v>52</v>
      </c>
      <c r="I13985" s="68" t="str">
        <f>VLOOKUP(E13985,Refs!$P$2:$R$29,3,FALSE)</f>
        <v>Y61</v>
      </c>
      <c r="J13985" s="68" t="str">
        <f>VLOOKUP(E13985,Refs!$P$2:$S$29,4,FALSE)</f>
        <v>East of England</v>
      </c>
      <c r="K13985" s="28">
        <f t="shared" si="441"/>
        <v>52</v>
      </c>
    </row>
    <row r="13986" spans="1:11" x14ac:dyDescent="0.35">
      <c r="A13986" s="69">
        <f t="shared" si="442"/>
        <v>45901</v>
      </c>
      <c r="B13986" t="s">
        <v>925</v>
      </c>
      <c r="C13986" t="s">
        <v>268</v>
      </c>
      <c r="D13986" t="s">
        <v>892</v>
      </c>
      <c r="E13986" t="s">
        <v>310</v>
      </c>
      <c r="F13986" t="s">
        <v>311</v>
      </c>
      <c r="G13986" t="s">
        <v>137</v>
      </c>
      <c r="H13986">
        <v>6</v>
      </c>
      <c r="I13986" s="68" t="str">
        <f>VLOOKUP(E13986,Refs!$P$2:$R$29,3,FALSE)</f>
        <v>Y61</v>
      </c>
      <c r="J13986" s="68" t="str">
        <f>VLOOKUP(E13986,Refs!$P$2:$S$29,4,FALSE)</f>
        <v>East of England</v>
      </c>
      <c r="K13986" s="28">
        <f t="shared" ref="K13986:K14049" si="443">IF(OR(H13986="NULL",H13986=0,H13986=""),"",H13986)</f>
        <v>6</v>
      </c>
    </row>
    <row r="13987" spans="1:11" x14ac:dyDescent="0.35">
      <c r="A13987" s="69">
        <f t="shared" si="442"/>
        <v>45901</v>
      </c>
      <c r="B13987" t="s">
        <v>925</v>
      </c>
      <c r="C13987" t="s">
        <v>268</v>
      </c>
      <c r="D13987" t="s">
        <v>892</v>
      </c>
      <c r="E13987" t="s">
        <v>310</v>
      </c>
      <c r="F13987" t="s">
        <v>311</v>
      </c>
      <c r="G13987" t="s">
        <v>138</v>
      </c>
      <c r="H13987">
        <v>4</v>
      </c>
      <c r="I13987" s="68" t="str">
        <f>VLOOKUP(E13987,Refs!$P$2:$R$29,3,FALSE)</f>
        <v>Y61</v>
      </c>
      <c r="J13987" s="68" t="str">
        <f>VLOOKUP(E13987,Refs!$P$2:$S$29,4,FALSE)</f>
        <v>East of England</v>
      </c>
      <c r="K13987" s="28">
        <f t="shared" si="443"/>
        <v>4</v>
      </c>
    </row>
    <row r="13988" spans="1:11" x14ac:dyDescent="0.35">
      <c r="A13988" s="69">
        <f t="shared" si="442"/>
        <v>45901</v>
      </c>
      <c r="B13988" t="s">
        <v>925</v>
      </c>
      <c r="C13988" t="s">
        <v>268</v>
      </c>
      <c r="D13988" t="s">
        <v>892</v>
      </c>
      <c r="E13988" t="s">
        <v>310</v>
      </c>
      <c r="F13988" t="s">
        <v>311</v>
      </c>
      <c r="G13988" t="s">
        <v>139</v>
      </c>
      <c r="H13988">
        <v>0</v>
      </c>
      <c r="I13988" s="68" t="str">
        <f>VLOOKUP(E13988,Refs!$P$2:$R$29,3,FALSE)</f>
        <v>Y61</v>
      </c>
      <c r="J13988" s="68" t="str">
        <f>VLOOKUP(E13988,Refs!$P$2:$S$29,4,FALSE)</f>
        <v>East of England</v>
      </c>
      <c r="K13988" s="28" t="str">
        <f t="shared" si="443"/>
        <v/>
      </c>
    </row>
    <row r="13989" spans="1:11" x14ac:dyDescent="0.35">
      <c r="A13989" s="69">
        <f t="shared" si="442"/>
        <v>45901</v>
      </c>
      <c r="B13989" t="s">
        <v>925</v>
      </c>
      <c r="C13989" t="s">
        <v>268</v>
      </c>
      <c r="D13989" t="s">
        <v>892</v>
      </c>
      <c r="E13989" t="s">
        <v>310</v>
      </c>
      <c r="F13989" t="s">
        <v>311</v>
      </c>
      <c r="G13989" t="s">
        <v>140</v>
      </c>
      <c r="H13989">
        <v>0</v>
      </c>
      <c r="I13989" s="68" t="str">
        <f>VLOOKUP(E13989,Refs!$P$2:$R$29,3,FALSE)</f>
        <v>Y61</v>
      </c>
      <c r="J13989" s="68" t="str">
        <f>VLOOKUP(E13989,Refs!$P$2:$S$29,4,FALSE)</f>
        <v>East of England</v>
      </c>
      <c r="K13989" s="28" t="str">
        <f t="shared" si="443"/>
        <v/>
      </c>
    </row>
    <row r="13990" spans="1:11" x14ac:dyDescent="0.35">
      <c r="A13990" s="69">
        <f t="shared" si="442"/>
        <v>45901</v>
      </c>
      <c r="B13990" t="s">
        <v>925</v>
      </c>
      <c r="C13990" t="s">
        <v>268</v>
      </c>
      <c r="D13990" t="s">
        <v>892</v>
      </c>
      <c r="E13990" t="s">
        <v>310</v>
      </c>
      <c r="F13990" t="s">
        <v>311</v>
      </c>
      <c r="G13990" t="s">
        <v>728</v>
      </c>
      <c r="H13990">
        <v>44</v>
      </c>
      <c r="I13990" s="68" t="str">
        <f>VLOOKUP(E13990,Refs!$P$2:$R$29,3,FALSE)</f>
        <v>Y61</v>
      </c>
      <c r="J13990" s="68" t="str">
        <f>VLOOKUP(E13990,Refs!$P$2:$S$29,4,FALSE)</f>
        <v>East of England</v>
      </c>
      <c r="K13990" s="28">
        <f t="shared" si="443"/>
        <v>44</v>
      </c>
    </row>
    <row r="13991" spans="1:11" x14ac:dyDescent="0.35">
      <c r="A13991" s="69">
        <f t="shared" si="442"/>
        <v>45901</v>
      </c>
      <c r="B13991" t="s">
        <v>925</v>
      </c>
      <c r="C13991" t="s">
        <v>268</v>
      </c>
      <c r="D13991" t="s">
        <v>892</v>
      </c>
      <c r="E13991" t="s">
        <v>310</v>
      </c>
      <c r="F13991" t="s">
        <v>311</v>
      </c>
      <c r="G13991" t="s">
        <v>727</v>
      </c>
      <c r="H13991">
        <v>7</v>
      </c>
      <c r="I13991" s="68" t="str">
        <f>VLOOKUP(E13991,Refs!$P$2:$R$29,3,FALSE)</f>
        <v>Y61</v>
      </c>
      <c r="J13991" s="68" t="str">
        <f>VLOOKUP(E13991,Refs!$P$2:$S$29,4,FALSE)</f>
        <v>East of England</v>
      </c>
      <c r="K13991" s="28">
        <f t="shared" si="443"/>
        <v>7</v>
      </c>
    </row>
    <row r="13992" spans="1:11" x14ac:dyDescent="0.35">
      <c r="A13992" s="69">
        <f t="shared" si="442"/>
        <v>45901</v>
      </c>
      <c r="B13992" t="s">
        <v>925</v>
      </c>
      <c r="C13992" t="s">
        <v>268</v>
      </c>
      <c r="D13992" t="s">
        <v>892</v>
      </c>
      <c r="E13992" t="s">
        <v>310</v>
      </c>
      <c r="F13992" t="s">
        <v>311</v>
      </c>
      <c r="G13992" t="s">
        <v>730</v>
      </c>
      <c r="H13992">
        <v>54</v>
      </c>
      <c r="I13992" s="68" t="str">
        <f>VLOOKUP(E13992,Refs!$P$2:$R$29,3,FALSE)</f>
        <v>Y61</v>
      </c>
      <c r="J13992" s="68" t="str">
        <f>VLOOKUP(E13992,Refs!$P$2:$S$29,4,FALSE)</f>
        <v>East of England</v>
      </c>
      <c r="K13992" s="28">
        <f t="shared" si="443"/>
        <v>54</v>
      </c>
    </row>
    <row r="13993" spans="1:11" x14ac:dyDescent="0.35">
      <c r="A13993" s="69">
        <f t="shared" si="442"/>
        <v>45901</v>
      </c>
      <c r="B13993" t="s">
        <v>925</v>
      </c>
      <c r="C13993" t="s">
        <v>268</v>
      </c>
      <c r="D13993" t="s">
        <v>892</v>
      </c>
      <c r="E13993" t="s">
        <v>310</v>
      </c>
      <c r="F13993" t="s">
        <v>311</v>
      </c>
      <c r="G13993" t="s">
        <v>729</v>
      </c>
      <c r="H13993">
        <v>14</v>
      </c>
      <c r="I13993" s="68" t="str">
        <f>VLOOKUP(E13993,Refs!$P$2:$R$29,3,FALSE)</f>
        <v>Y61</v>
      </c>
      <c r="J13993" s="68" t="str">
        <f>VLOOKUP(E13993,Refs!$P$2:$S$29,4,FALSE)</f>
        <v>East of England</v>
      </c>
      <c r="K13993" s="28">
        <f t="shared" si="443"/>
        <v>14</v>
      </c>
    </row>
    <row r="13994" spans="1:11" x14ac:dyDescent="0.35">
      <c r="A13994" s="69">
        <f t="shared" si="442"/>
        <v>45901</v>
      </c>
      <c r="B13994" t="s">
        <v>925</v>
      </c>
      <c r="C13994" t="s">
        <v>266</v>
      </c>
      <c r="E13994" t="s">
        <v>302</v>
      </c>
      <c r="F13994" t="s">
        <v>303</v>
      </c>
      <c r="G13994" t="s">
        <v>10</v>
      </c>
      <c r="H13994">
        <v>29514</v>
      </c>
      <c r="I13994" s="68" t="str">
        <f>VLOOKUP(E13994,Refs!$P$2:$R$29,3,FALSE)</f>
        <v>Y61</v>
      </c>
      <c r="J13994" s="68" t="str">
        <f>VLOOKUP(E13994,Refs!$P$2:$S$29,4,FALSE)</f>
        <v>East of England</v>
      </c>
      <c r="K13994" s="28">
        <f t="shared" si="443"/>
        <v>29514</v>
      </c>
    </row>
    <row r="13995" spans="1:11" x14ac:dyDescent="0.35">
      <c r="A13995" s="69">
        <f t="shared" si="442"/>
        <v>45901</v>
      </c>
      <c r="B13995" t="s">
        <v>925</v>
      </c>
      <c r="C13995" t="s">
        <v>266</v>
      </c>
      <c r="E13995" t="s">
        <v>302</v>
      </c>
      <c r="F13995" t="s">
        <v>303</v>
      </c>
      <c r="G13995" t="s">
        <v>69</v>
      </c>
      <c r="H13995">
        <v>29497</v>
      </c>
      <c r="I13995" s="68" t="str">
        <f>VLOOKUP(E13995,Refs!$P$2:$R$29,3,FALSE)</f>
        <v>Y61</v>
      </c>
      <c r="J13995" s="68" t="str">
        <f>VLOOKUP(E13995,Refs!$P$2:$S$29,4,FALSE)</f>
        <v>East of England</v>
      </c>
      <c r="K13995" s="28">
        <f t="shared" si="443"/>
        <v>29497</v>
      </c>
    </row>
    <row r="13996" spans="1:11" x14ac:dyDescent="0.35">
      <c r="A13996" s="69">
        <f t="shared" si="442"/>
        <v>45901</v>
      </c>
      <c r="B13996" t="s">
        <v>925</v>
      </c>
      <c r="C13996" t="s">
        <v>266</v>
      </c>
      <c r="E13996" t="s">
        <v>302</v>
      </c>
      <c r="F13996" t="s">
        <v>303</v>
      </c>
      <c r="G13996" t="s">
        <v>20</v>
      </c>
      <c r="H13996">
        <v>27067</v>
      </c>
      <c r="I13996" s="68" t="str">
        <f>VLOOKUP(E13996,Refs!$P$2:$R$29,3,FALSE)</f>
        <v>Y61</v>
      </c>
      <c r="J13996" s="68" t="str">
        <f>VLOOKUP(E13996,Refs!$P$2:$S$29,4,FALSE)</f>
        <v>East of England</v>
      </c>
      <c r="K13996" s="28">
        <f t="shared" si="443"/>
        <v>27067</v>
      </c>
    </row>
    <row r="13997" spans="1:11" x14ac:dyDescent="0.35">
      <c r="A13997" s="69">
        <f t="shared" si="442"/>
        <v>45901</v>
      </c>
      <c r="B13997" t="s">
        <v>925</v>
      </c>
      <c r="C13997" t="s">
        <v>266</v>
      </c>
      <c r="E13997" t="s">
        <v>302</v>
      </c>
      <c r="F13997" t="s">
        <v>303</v>
      </c>
      <c r="G13997" t="s">
        <v>23</v>
      </c>
      <c r="H13997">
        <v>20469</v>
      </c>
      <c r="I13997" s="68" t="str">
        <f>VLOOKUP(E13997,Refs!$P$2:$R$29,3,FALSE)</f>
        <v>Y61</v>
      </c>
      <c r="J13997" s="68" t="str">
        <f>VLOOKUP(E13997,Refs!$P$2:$S$29,4,FALSE)</f>
        <v>East of England</v>
      </c>
      <c r="K13997" s="28">
        <f t="shared" si="443"/>
        <v>20469</v>
      </c>
    </row>
    <row r="13998" spans="1:11" x14ac:dyDescent="0.35">
      <c r="A13998" s="69">
        <f t="shared" si="442"/>
        <v>45901</v>
      </c>
      <c r="B13998" t="s">
        <v>925</v>
      </c>
      <c r="C13998" t="s">
        <v>266</v>
      </c>
      <c r="E13998" t="s">
        <v>302</v>
      </c>
      <c r="F13998" t="s">
        <v>303</v>
      </c>
      <c r="G13998" t="s">
        <v>19</v>
      </c>
      <c r="H13998">
        <v>1103</v>
      </c>
      <c r="I13998" s="68" t="str">
        <f>VLOOKUP(E13998,Refs!$P$2:$R$29,3,FALSE)</f>
        <v>Y61</v>
      </c>
      <c r="J13998" s="68" t="str">
        <f>VLOOKUP(E13998,Refs!$P$2:$S$29,4,FALSE)</f>
        <v>East of England</v>
      </c>
      <c r="K13998" s="28">
        <f t="shared" si="443"/>
        <v>1103</v>
      </c>
    </row>
    <row r="13999" spans="1:11" x14ac:dyDescent="0.35">
      <c r="A13999" s="69">
        <f t="shared" si="442"/>
        <v>45901</v>
      </c>
      <c r="B13999" t="s">
        <v>925</v>
      </c>
      <c r="C13999" t="s">
        <v>266</v>
      </c>
      <c r="E13999" t="s">
        <v>302</v>
      </c>
      <c r="F13999" t="s">
        <v>303</v>
      </c>
      <c r="G13999" t="s">
        <v>21</v>
      </c>
      <c r="H13999">
        <v>1578149</v>
      </c>
      <c r="I13999" s="68" t="str">
        <f>VLOOKUP(E13999,Refs!$P$2:$R$29,3,FALSE)</f>
        <v>Y61</v>
      </c>
      <c r="J13999" s="68" t="str">
        <f>VLOOKUP(E13999,Refs!$P$2:$S$29,4,FALSE)</f>
        <v>East of England</v>
      </c>
      <c r="K13999" s="28">
        <f t="shared" si="443"/>
        <v>1578149</v>
      </c>
    </row>
    <row r="14000" spans="1:11" x14ac:dyDescent="0.35">
      <c r="A14000" s="69">
        <f t="shared" si="442"/>
        <v>45901</v>
      </c>
      <c r="B14000" t="s">
        <v>925</v>
      </c>
      <c r="C14000" t="s">
        <v>266</v>
      </c>
      <c r="E14000" t="s">
        <v>302</v>
      </c>
      <c r="F14000" t="s">
        <v>303</v>
      </c>
      <c r="G14000" t="s">
        <v>70</v>
      </c>
      <c r="H14000">
        <v>151</v>
      </c>
      <c r="I14000" s="68" t="str">
        <f>VLOOKUP(E14000,Refs!$P$2:$R$29,3,FALSE)</f>
        <v>Y61</v>
      </c>
      <c r="J14000" s="68" t="str">
        <f>VLOOKUP(E14000,Refs!$P$2:$S$29,4,FALSE)</f>
        <v>East of England</v>
      </c>
      <c r="K14000" s="28">
        <f t="shared" si="443"/>
        <v>151</v>
      </c>
    </row>
    <row r="14001" spans="1:11" x14ac:dyDescent="0.35">
      <c r="A14001" s="69">
        <f t="shared" si="442"/>
        <v>45901</v>
      </c>
      <c r="B14001" t="s">
        <v>925</v>
      </c>
      <c r="C14001" t="s">
        <v>266</v>
      </c>
      <c r="E14001" t="s">
        <v>302</v>
      </c>
      <c r="F14001" t="s">
        <v>303</v>
      </c>
      <c r="G14001" t="s">
        <v>71</v>
      </c>
      <c r="H14001">
        <v>329</v>
      </c>
      <c r="I14001" s="68" t="str">
        <f>VLOOKUP(E14001,Refs!$P$2:$R$29,3,FALSE)</f>
        <v>Y61</v>
      </c>
      <c r="J14001" s="68" t="str">
        <f>VLOOKUP(E14001,Refs!$P$2:$S$29,4,FALSE)</f>
        <v>East of England</v>
      </c>
      <c r="K14001" s="28">
        <f t="shared" si="443"/>
        <v>329</v>
      </c>
    </row>
    <row r="14002" spans="1:11" x14ac:dyDescent="0.35">
      <c r="A14002" s="69">
        <f t="shared" si="442"/>
        <v>45901</v>
      </c>
      <c r="B14002" t="s">
        <v>925</v>
      </c>
      <c r="C14002" t="s">
        <v>266</v>
      </c>
      <c r="E14002" t="s">
        <v>302</v>
      </c>
      <c r="F14002" t="s">
        <v>303</v>
      </c>
      <c r="G14002" t="s">
        <v>72</v>
      </c>
      <c r="H14002">
        <v>123907</v>
      </c>
      <c r="I14002" s="68" t="str">
        <f>VLOOKUP(E14002,Refs!$P$2:$R$29,3,FALSE)</f>
        <v>Y61</v>
      </c>
      <c r="J14002" s="68" t="str">
        <f>VLOOKUP(E14002,Refs!$P$2:$S$29,4,FALSE)</f>
        <v>East of England</v>
      </c>
      <c r="K14002" s="28">
        <f t="shared" si="443"/>
        <v>123907</v>
      </c>
    </row>
    <row r="14003" spans="1:11" x14ac:dyDescent="0.35">
      <c r="A14003" s="69">
        <f t="shared" si="442"/>
        <v>45901</v>
      </c>
      <c r="B14003" t="s">
        <v>925</v>
      </c>
      <c r="C14003" t="s">
        <v>266</v>
      </c>
      <c r="E14003" t="s">
        <v>302</v>
      </c>
      <c r="F14003" t="s">
        <v>303</v>
      </c>
      <c r="G14003" t="s">
        <v>73</v>
      </c>
      <c r="H14003">
        <v>10246</v>
      </c>
      <c r="I14003" s="68" t="str">
        <f>VLOOKUP(E14003,Refs!$P$2:$R$29,3,FALSE)</f>
        <v>Y61</v>
      </c>
      <c r="J14003" s="68" t="str">
        <f>VLOOKUP(E14003,Refs!$P$2:$S$29,4,FALSE)</f>
        <v>East of England</v>
      </c>
      <c r="K14003" s="28">
        <f t="shared" si="443"/>
        <v>10246</v>
      </c>
    </row>
    <row r="14004" spans="1:11" x14ac:dyDescent="0.35">
      <c r="A14004" s="69">
        <f t="shared" si="442"/>
        <v>45901</v>
      </c>
      <c r="B14004" t="s">
        <v>925</v>
      </c>
      <c r="C14004" t="s">
        <v>266</v>
      </c>
      <c r="E14004" t="s">
        <v>302</v>
      </c>
      <c r="F14004" t="s">
        <v>303</v>
      </c>
      <c r="G14004" t="s">
        <v>74</v>
      </c>
      <c r="H14004">
        <v>117322254</v>
      </c>
      <c r="I14004" s="68" t="str">
        <f>VLOOKUP(E14004,Refs!$P$2:$R$29,3,FALSE)</f>
        <v>Y61</v>
      </c>
      <c r="J14004" s="68" t="str">
        <f>VLOOKUP(E14004,Refs!$P$2:$S$29,4,FALSE)</f>
        <v>East of England</v>
      </c>
      <c r="K14004" s="28">
        <f t="shared" si="443"/>
        <v>117322254</v>
      </c>
    </row>
    <row r="14005" spans="1:11" x14ac:dyDescent="0.35">
      <c r="A14005" s="69">
        <f t="shared" si="442"/>
        <v>45901</v>
      </c>
      <c r="B14005" t="s">
        <v>925</v>
      </c>
      <c r="C14005" t="s">
        <v>266</v>
      </c>
      <c r="E14005" t="s">
        <v>302</v>
      </c>
      <c r="F14005" t="s">
        <v>303</v>
      </c>
      <c r="G14005" t="s">
        <v>26</v>
      </c>
      <c r="H14005">
        <v>22381</v>
      </c>
      <c r="I14005" s="68" t="str">
        <f>VLOOKUP(E14005,Refs!$P$2:$R$29,3,FALSE)</f>
        <v>Y61</v>
      </c>
      <c r="J14005" s="68" t="str">
        <f>VLOOKUP(E14005,Refs!$P$2:$S$29,4,FALSE)</f>
        <v>East of England</v>
      </c>
      <c r="K14005" s="28">
        <f t="shared" si="443"/>
        <v>22381</v>
      </c>
    </row>
    <row r="14006" spans="1:11" x14ac:dyDescent="0.35">
      <c r="A14006" s="69">
        <f t="shared" si="442"/>
        <v>45901</v>
      </c>
      <c r="B14006" t="s">
        <v>925</v>
      </c>
      <c r="C14006" t="s">
        <v>266</v>
      </c>
      <c r="E14006" t="s">
        <v>302</v>
      </c>
      <c r="F14006" t="s">
        <v>303</v>
      </c>
      <c r="G14006" t="s">
        <v>75</v>
      </c>
      <c r="H14006">
        <v>130</v>
      </c>
      <c r="I14006" s="68" t="str">
        <f>VLOOKUP(E14006,Refs!$P$2:$R$29,3,FALSE)</f>
        <v>Y61</v>
      </c>
      <c r="J14006" s="68" t="str">
        <f>VLOOKUP(E14006,Refs!$P$2:$S$29,4,FALSE)</f>
        <v>East of England</v>
      </c>
      <c r="K14006" s="28">
        <f t="shared" si="443"/>
        <v>130</v>
      </c>
    </row>
    <row r="14007" spans="1:11" x14ac:dyDescent="0.35">
      <c r="A14007" s="69">
        <f t="shared" si="442"/>
        <v>45901</v>
      </c>
      <c r="B14007" t="s">
        <v>925</v>
      </c>
      <c r="C14007" t="s">
        <v>266</v>
      </c>
      <c r="E14007" t="s">
        <v>302</v>
      </c>
      <c r="F14007" t="s">
        <v>303</v>
      </c>
      <c r="G14007" t="s">
        <v>76</v>
      </c>
      <c r="H14007">
        <v>9557</v>
      </c>
      <c r="I14007" s="68" t="str">
        <f>VLOOKUP(E14007,Refs!$P$2:$R$29,3,FALSE)</f>
        <v>Y61</v>
      </c>
      <c r="J14007" s="68" t="str">
        <f>VLOOKUP(E14007,Refs!$P$2:$S$29,4,FALSE)</f>
        <v>East of England</v>
      </c>
      <c r="K14007" s="28">
        <f t="shared" si="443"/>
        <v>9557</v>
      </c>
    </row>
    <row r="14008" spans="1:11" x14ac:dyDescent="0.35">
      <c r="A14008" s="69">
        <f t="shared" si="442"/>
        <v>45901</v>
      </c>
      <c r="B14008" t="s">
        <v>925</v>
      </c>
      <c r="C14008" t="s">
        <v>266</v>
      </c>
      <c r="E14008" t="s">
        <v>302</v>
      </c>
      <c r="F14008" t="s">
        <v>303</v>
      </c>
      <c r="G14008" t="s">
        <v>77</v>
      </c>
      <c r="H14008">
        <v>4768</v>
      </c>
      <c r="I14008" s="68" t="str">
        <f>VLOOKUP(E14008,Refs!$P$2:$R$29,3,FALSE)</f>
        <v>Y61</v>
      </c>
      <c r="J14008" s="68" t="str">
        <f>VLOOKUP(E14008,Refs!$P$2:$S$29,4,FALSE)</f>
        <v>East of England</v>
      </c>
      <c r="K14008" s="28">
        <f t="shared" si="443"/>
        <v>4768</v>
      </c>
    </row>
    <row r="14009" spans="1:11" x14ac:dyDescent="0.35">
      <c r="A14009" s="69">
        <f t="shared" si="442"/>
        <v>45901</v>
      </c>
      <c r="B14009" t="s">
        <v>925</v>
      </c>
      <c r="C14009" t="s">
        <v>266</v>
      </c>
      <c r="E14009" t="s">
        <v>302</v>
      </c>
      <c r="F14009" t="s">
        <v>303</v>
      </c>
      <c r="G14009" t="s">
        <v>78</v>
      </c>
      <c r="H14009">
        <v>7926</v>
      </c>
      <c r="I14009" s="68" t="str">
        <f>VLOOKUP(E14009,Refs!$P$2:$R$29,3,FALSE)</f>
        <v>Y61</v>
      </c>
      <c r="J14009" s="68" t="str">
        <f>VLOOKUP(E14009,Refs!$P$2:$S$29,4,FALSE)</f>
        <v>East of England</v>
      </c>
      <c r="K14009" s="28">
        <f t="shared" si="443"/>
        <v>7926</v>
      </c>
    </row>
    <row r="14010" spans="1:11" x14ac:dyDescent="0.35">
      <c r="A14010" s="69">
        <f t="shared" si="442"/>
        <v>45901</v>
      </c>
      <c r="B14010" t="s">
        <v>925</v>
      </c>
      <c r="C14010" t="s">
        <v>266</v>
      </c>
      <c r="E14010" t="s">
        <v>302</v>
      </c>
      <c r="F14010" t="s">
        <v>303</v>
      </c>
      <c r="G14010" t="s">
        <v>79</v>
      </c>
      <c r="H14010">
        <v>0</v>
      </c>
      <c r="I14010" s="68" t="str">
        <f>VLOOKUP(E14010,Refs!$P$2:$R$29,3,FALSE)</f>
        <v>Y61</v>
      </c>
      <c r="J14010" s="68" t="str">
        <f>VLOOKUP(E14010,Refs!$P$2:$S$29,4,FALSE)</f>
        <v>East of England</v>
      </c>
      <c r="K14010" s="28" t="str">
        <f t="shared" si="443"/>
        <v/>
      </c>
    </row>
    <row r="14011" spans="1:11" x14ac:dyDescent="0.35">
      <c r="A14011" s="69">
        <f t="shared" si="442"/>
        <v>45901</v>
      </c>
      <c r="B14011" t="s">
        <v>925</v>
      </c>
      <c r="C14011" t="s">
        <v>266</v>
      </c>
      <c r="E14011" t="s">
        <v>302</v>
      </c>
      <c r="F14011" t="s">
        <v>303</v>
      </c>
      <c r="G14011" t="s">
        <v>25</v>
      </c>
      <c r="H14011">
        <v>12694</v>
      </c>
      <c r="I14011" s="68" t="str">
        <f>VLOOKUP(E14011,Refs!$P$2:$R$29,3,FALSE)</f>
        <v>Y61</v>
      </c>
      <c r="J14011" s="68" t="str">
        <f>VLOOKUP(E14011,Refs!$P$2:$S$29,4,FALSE)</f>
        <v>East of England</v>
      </c>
      <c r="K14011" s="28">
        <f t="shared" si="443"/>
        <v>12694</v>
      </c>
    </row>
    <row r="14012" spans="1:11" x14ac:dyDescent="0.35">
      <c r="A14012" s="69">
        <f t="shared" si="442"/>
        <v>45901</v>
      </c>
      <c r="B14012" t="s">
        <v>925</v>
      </c>
      <c r="C14012" t="s">
        <v>266</v>
      </c>
      <c r="E14012" t="s">
        <v>302</v>
      </c>
      <c r="F14012" t="s">
        <v>303</v>
      </c>
      <c r="G14012" t="s">
        <v>80</v>
      </c>
      <c r="H14012">
        <v>0</v>
      </c>
      <c r="I14012" s="68" t="str">
        <f>VLOOKUP(E14012,Refs!$P$2:$R$29,3,FALSE)</f>
        <v>Y61</v>
      </c>
      <c r="J14012" s="68" t="str">
        <f>VLOOKUP(E14012,Refs!$P$2:$S$29,4,FALSE)</f>
        <v>East of England</v>
      </c>
      <c r="K14012" s="28" t="str">
        <f t="shared" si="443"/>
        <v/>
      </c>
    </row>
    <row r="14013" spans="1:11" x14ac:dyDescent="0.35">
      <c r="A14013" s="69">
        <f t="shared" si="442"/>
        <v>45901</v>
      </c>
      <c r="B14013" t="s">
        <v>925</v>
      </c>
      <c r="C14013" t="s">
        <v>266</v>
      </c>
      <c r="E14013" t="s">
        <v>302</v>
      </c>
      <c r="F14013" t="s">
        <v>303</v>
      </c>
      <c r="G14013" t="s">
        <v>81</v>
      </c>
      <c r="H14013">
        <v>6601</v>
      </c>
      <c r="I14013" s="68" t="str">
        <f>VLOOKUP(E14013,Refs!$P$2:$R$29,3,FALSE)</f>
        <v>Y61</v>
      </c>
      <c r="J14013" s="68" t="str">
        <f>VLOOKUP(E14013,Refs!$P$2:$S$29,4,FALSE)</f>
        <v>East of England</v>
      </c>
      <c r="K14013" s="28">
        <f t="shared" si="443"/>
        <v>6601</v>
      </c>
    </row>
    <row r="14014" spans="1:11" x14ac:dyDescent="0.35">
      <c r="A14014" s="69">
        <f t="shared" si="442"/>
        <v>45901</v>
      </c>
      <c r="B14014" t="s">
        <v>925</v>
      </c>
      <c r="C14014" t="s">
        <v>266</v>
      </c>
      <c r="E14014" t="s">
        <v>302</v>
      </c>
      <c r="F14014" t="s">
        <v>303</v>
      </c>
      <c r="G14014" t="s">
        <v>82</v>
      </c>
      <c r="H14014">
        <v>1019</v>
      </c>
      <c r="I14014" s="68" t="str">
        <f>VLOOKUP(E14014,Refs!$P$2:$R$29,3,FALSE)</f>
        <v>Y61</v>
      </c>
      <c r="J14014" s="68" t="str">
        <f>VLOOKUP(E14014,Refs!$P$2:$S$29,4,FALSE)</f>
        <v>East of England</v>
      </c>
      <c r="K14014" s="28">
        <f t="shared" si="443"/>
        <v>1019</v>
      </c>
    </row>
    <row r="14015" spans="1:11" x14ac:dyDescent="0.35">
      <c r="A14015" s="69">
        <f t="shared" si="442"/>
        <v>45901</v>
      </c>
      <c r="B14015" t="s">
        <v>925</v>
      </c>
      <c r="C14015" t="s">
        <v>266</v>
      </c>
      <c r="E14015" t="s">
        <v>302</v>
      </c>
      <c r="F14015" t="s">
        <v>303</v>
      </c>
      <c r="G14015" t="s">
        <v>83</v>
      </c>
      <c r="H14015">
        <v>11200</v>
      </c>
      <c r="I14015" s="68" t="str">
        <f>VLOOKUP(E14015,Refs!$P$2:$R$29,3,FALSE)</f>
        <v>Y61</v>
      </c>
      <c r="J14015" s="68" t="str">
        <f>VLOOKUP(E14015,Refs!$P$2:$S$29,4,FALSE)</f>
        <v>East of England</v>
      </c>
      <c r="K14015" s="28">
        <f t="shared" si="443"/>
        <v>11200</v>
      </c>
    </row>
    <row r="14016" spans="1:11" x14ac:dyDescent="0.35">
      <c r="A14016" s="69">
        <f t="shared" si="442"/>
        <v>45901</v>
      </c>
      <c r="B14016" t="s">
        <v>925</v>
      </c>
      <c r="C14016" t="s">
        <v>266</v>
      </c>
      <c r="E14016" t="s">
        <v>302</v>
      </c>
      <c r="F14016" t="s">
        <v>303</v>
      </c>
      <c r="G14016" t="s">
        <v>84</v>
      </c>
      <c r="H14016">
        <v>46487</v>
      </c>
      <c r="I14016" s="68" t="str">
        <f>VLOOKUP(E14016,Refs!$P$2:$R$29,3,FALSE)</f>
        <v>Y61</v>
      </c>
      <c r="J14016" s="68" t="str">
        <f>VLOOKUP(E14016,Refs!$P$2:$S$29,4,FALSE)</f>
        <v>East of England</v>
      </c>
      <c r="K14016" s="28">
        <f t="shared" si="443"/>
        <v>46487</v>
      </c>
    </row>
    <row r="14017" spans="1:11" x14ac:dyDescent="0.35">
      <c r="A14017" s="69">
        <f t="shared" si="442"/>
        <v>45901</v>
      </c>
      <c r="B14017" t="s">
        <v>925</v>
      </c>
      <c r="C14017" t="s">
        <v>266</v>
      </c>
      <c r="E14017" t="s">
        <v>302</v>
      </c>
      <c r="F14017" t="s">
        <v>303</v>
      </c>
      <c r="G14017" t="s">
        <v>85</v>
      </c>
      <c r="H14017">
        <v>4590</v>
      </c>
      <c r="I14017" s="68" t="str">
        <f>VLOOKUP(E14017,Refs!$P$2:$R$29,3,FALSE)</f>
        <v>Y61</v>
      </c>
      <c r="J14017" s="68" t="str">
        <f>VLOOKUP(E14017,Refs!$P$2:$S$29,4,FALSE)</f>
        <v>East of England</v>
      </c>
      <c r="K14017" s="28">
        <f t="shared" si="443"/>
        <v>4590</v>
      </c>
    </row>
    <row r="14018" spans="1:11" x14ac:dyDescent="0.35">
      <c r="A14018" s="69">
        <f t="shared" si="442"/>
        <v>45901</v>
      </c>
      <c r="B14018" t="s">
        <v>925</v>
      </c>
      <c r="C14018" t="s">
        <v>266</v>
      </c>
      <c r="E14018" t="s">
        <v>302</v>
      </c>
      <c r="F14018" t="s">
        <v>303</v>
      </c>
      <c r="G14018" t="s">
        <v>86</v>
      </c>
      <c r="H14018">
        <v>2358</v>
      </c>
      <c r="I14018" s="68" t="str">
        <f>VLOOKUP(E14018,Refs!$P$2:$R$29,3,FALSE)</f>
        <v>Y61</v>
      </c>
      <c r="J14018" s="68" t="str">
        <f>VLOOKUP(E14018,Refs!$P$2:$S$29,4,FALSE)</f>
        <v>East of England</v>
      </c>
      <c r="K14018" s="28">
        <f t="shared" si="443"/>
        <v>2358</v>
      </c>
    </row>
    <row r="14019" spans="1:11" x14ac:dyDescent="0.35">
      <c r="A14019" s="69">
        <f t="shared" ref="A14019:A14082" si="444">DATEVALUE(RIGHT(B14019,8))</f>
        <v>45901</v>
      </c>
      <c r="B14019" t="s">
        <v>925</v>
      </c>
      <c r="C14019" t="s">
        <v>266</v>
      </c>
      <c r="E14019" t="s">
        <v>302</v>
      </c>
      <c r="F14019" t="s">
        <v>303</v>
      </c>
      <c r="G14019" t="s">
        <v>87</v>
      </c>
      <c r="H14019">
        <v>14679</v>
      </c>
      <c r="I14019" s="68" t="str">
        <f>VLOOKUP(E14019,Refs!$P$2:$R$29,3,FALSE)</f>
        <v>Y61</v>
      </c>
      <c r="J14019" s="68" t="str">
        <f>VLOOKUP(E14019,Refs!$P$2:$S$29,4,FALSE)</f>
        <v>East of England</v>
      </c>
      <c r="K14019" s="28">
        <f t="shared" si="443"/>
        <v>14679</v>
      </c>
    </row>
    <row r="14020" spans="1:11" x14ac:dyDescent="0.35">
      <c r="A14020" s="69">
        <f t="shared" si="444"/>
        <v>45901</v>
      </c>
      <c r="B14020" t="s">
        <v>925</v>
      </c>
      <c r="C14020" t="s">
        <v>266</v>
      </c>
      <c r="E14020" t="s">
        <v>302</v>
      </c>
      <c r="F14020" t="s">
        <v>303</v>
      </c>
      <c r="G14020" t="s">
        <v>88</v>
      </c>
      <c r="H14020">
        <v>46531</v>
      </c>
      <c r="I14020" s="68" t="str">
        <f>VLOOKUP(E14020,Refs!$P$2:$R$29,3,FALSE)</f>
        <v>Y61</v>
      </c>
      <c r="J14020" s="68" t="str">
        <f>VLOOKUP(E14020,Refs!$P$2:$S$29,4,FALSE)</f>
        <v>East of England</v>
      </c>
      <c r="K14020" s="28">
        <f t="shared" si="443"/>
        <v>46531</v>
      </c>
    </row>
    <row r="14021" spans="1:11" x14ac:dyDescent="0.35">
      <c r="A14021" s="69">
        <f t="shared" si="444"/>
        <v>45901</v>
      </c>
      <c r="B14021" t="s">
        <v>925</v>
      </c>
      <c r="C14021" t="s">
        <v>266</v>
      </c>
      <c r="E14021" t="s">
        <v>302</v>
      </c>
      <c r="F14021" t="s">
        <v>303</v>
      </c>
      <c r="G14021" t="s">
        <v>89</v>
      </c>
      <c r="H14021">
        <v>22381</v>
      </c>
      <c r="I14021" s="68" t="str">
        <f>VLOOKUP(E14021,Refs!$P$2:$R$29,3,FALSE)</f>
        <v>Y61</v>
      </c>
      <c r="J14021" s="68" t="str">
        <f>VLOOKUP(E14021,Refs!$P$2:$S$29,4,FALSE)</f>
        <v>East of England</v>
      </c>
      <c r="K14021" s="28">
        <f t="shared" si="443"/>
        <v>22381</v>
      </c>
    </row>
    <row r="14022" spans="1:11" x14ac:dyDescent="0.35">
      <c r="A14022" s="69">
        <f t="shared" si="444"/>
        <v>45901</v>
      </c>
      <c r="B14022" t="s">
        <v>925</v>
      </c>
      <c r="C14022" t="s">
        <v>266</v>
      </c>
      <c r="E14022" t="s">
        <v>302</v>
      </c>
      <c r="F14022" t="s">
        <v>303</v>
      </c>
      <c r="G14022" t="s">
        <v>27</v>
      </c>
      <c r="H14022">
        <v>2921</v>
      </c>
      <c r="I14022" s="68" t="str">
        <f>VLOOKUP(E14022,Refs!$P$2:$R$29,3,FALSE)</f>
        <v>Y61</v>
      </c>
      <c r="J14022" s="68" t="str">
        <f>VLOOKUP(E14022,Refs!$P$2:$S$29,4,FALSE)</f>
        <v>East of England</v>
      </c>
      <c r="K14022" s="28">
        <f t="shared" si="443"/>
        <v>2921</v>
      </c>
    </row>
    <row r="14023" spans="1:11" x14ac:dyDescent="0.35">
      <c r="A14023" s="69">
        <f t="shared" si="444"/>
        <v>45901</v>
      </c>
      <c r="B14023" t="s">
        <v>925</v>
      </c>
      <c r="C14023" t="s">
        <v>266</v>
      </c>
      <c r="E14023" t="s">
        <v>302</v>
      </c>
      <c r="F14023" t="s">
        <v>303</v>
      </c>
      <c r="G14023" t="s">
        <v>29</v>
      </c>
      <c r="H14023">
        <v>2600</v>
      </c>
      <c r="I14023" s="68" t="str">
        <f>VLOOKUP(E14023,Refs!$P$2:$R$29,3,FALSE)</f>
        <v>Y61</v>
      </c>
      <c r="J14023" s="68" t="str">
        <f>VLOOKUP(E14023,Refs!$P$2:$S$29,4,FALSE)</f>
        <v>East of England</v>
      </c>
      <c r="K14023" s="28">
        <f t="shared" si="443"/>
        <v>2600</v>
      </c>
    </row>
    <row r="14024" spans="1:11" x14ac:dyDescent="0.35">
      <c r="A14024" s="69">
        <f t="shared" si="444"/>
        <v>45901</v>
      </c>
      <c r="B14024" t="s">
        <v>925</v>
      </c>
      <c r="C14024" t="s">
        <v>266</v>
      </c>
      <c r="E14024" t="s">
        <v>302</v>
      </c>
      <c r="F14024" t="s">
        <v>303</v>
      </c>
      <c r="G14024" t="s">
        <v>90</v>
      </c>
      <c r="H14024">
        <v>537</v>
      </c>
      <c r="I14024" s="68" t="str">
        <f>VLOOKUP(E14024,Refs!$P$2:$R$29,3,FALSE)</f>
        <v>Y61</v>
      </c>
      <c r="J14024" s="68" t="str">
        <f>VLOOKUP(E14024,Refs!$P$2:$S$29,4,FALSE)</f>
        <v>East of England</v>
      </c>
      <c r="K14024" s="28">
        <f t="shared" si="443"/>
        <v>537</v>
      </c>
    </row>
    <row r="14025" spans="1:11" x14ac:dyDescent="0.35">
      <c r="A14025" s="69">
        <f t="shared" si="444"/>
        <v>45901</v>
      </c>
      <c r="B14025" t="s">
        <v>925</v>
      </c>
      <c r="C14025" t="s">
        <v>266</v>
      </c>
      <c r="E14025" t="s">
        <v>302</v>
      </c>
      <c r="F14025" t="s">
        <v>303</v>
      </c>
      <c r="G14025" t="s">
        <v>91</v>
      </c>
      <c r="H14025">
        <v>2</v>
      </c>
      <c r="I14025" s="68" t="str">
        <f>VLOOKUP(E14025,Refs!$P$2:$R$29,3,FALSE)</f>
        <v>Y61</v>
      </c>
      <c r="J14025" s="68" t="str">
        <f>VLOOKUP(E14025,Refs!$P$2:$S$29,4,FALSE)</f>
        <v>East of England</v>
      </c>
      <c r="K14025" s="28">
        <f t="shared" si="443"/>
        <v>2</v>
      </c>
    </row>
    <row r="14026" spans="1:11" x14ac:dyDescent="0.35">
      <c r="A14026" s="69">
        <f t="shared" si="444"/>
        <v>45901</v>
      </c>
      <c r="B14026" t="s">
        <v>925</v>
      </c>
      <c r="C14026" t="s">
        <v>266</v>
      </c>
      <c r="E14026" t="s">
        <v>302</v>
      </c>
      <c r="F14026" t="s">
        <v>303</v>
      </c>
      <c r="G14026" t="s">
        <v>92</v>
      </c>
      <c r="H14026">
        <v>1145</v>
      </c>
      <c r="I14026" s="68" t="str">
        <f>VLOOKUP(E14026,Refs!$P$2:$R$29,3,FALSE)</f>
        <v>Y61</v>
      </c>
      <c r="J14026" s="68" t="str">
        <f>VLOOKUP(E14026,Refs!$P$2:$S$29,4,FALSE)</f>
        <v>East of England</v>
      </c>
      <c r="K14026" s="28">
        <f t="shared" si="443"/>
        <v>1145</v>
      </c>
    </row>
    <row r="14027" spans="1:11" x14ac:dyDescent="0.35">
      <c r="A14027" s="69">
        <f t="shared" si="444"/>
        <v>45901</v>
      </c>
      <c r="B14027" t="s">
        <v>925</v>
      </c>
      <c r="C14027" t="s">
        <v>266</v>
      </c>
      <c r="E14027" t="s">
        <v>302</v>
      </c>
      <c r="F14027" t="s">
        <v>303</v>
      </c>
      <c r="G14027" t="s">
        <v>93</v>
      </c>
      <c r="H14027">
        <v>102</v>
      </c>
      <c r="I14027" s="68" t="str">
        <f>VLOOKUP(E14027,Refs!$P$2:$R$29,3,FALSE)</f>
        <v>Y61</v>
      </c>
      <c r="J14027" s="68" t="str">
        <f>VLOOKUP(E14027,Refs!$P$2:$S$29,4,FALSE)</f>
        <v>East of England</v>
      </c>
      <c r="K14027" s="28">
        <f t="shared" si="443"/>
        <v>102</v>
      </c>
    </row>
    <row r="14028" spans="1:11" x14ac:dyDescent="0.35">
      <c r="A14028" s="69">
        <f t="shared" si="444"/>
        <v>45901</v>
      </c>
      <c r="B14028" t="s">
        <v>925</v>
      </c>
      <c r="C14028" t="s">
        <v>266</v>
      </c>
      <c r="E14028" t="s">
        <v>302</v>
      </c>
      <c r="F14028" t="s">
        <v>303</v>
      </c>
      <c r="G14028" t="s">
        <v>94</v>
      </c>
      <c r="H14028">
        <v>450</v>
      </c>
      <c r="I14028" s="68" t="str">
        <f>VLOOKUP(E14028,Refs!$P$2:$R$29,3,FALSE)</f>
        <v>Y61</v>
      </c>
      <c r="J14028" s="68" t="str">
        <f>VLOOKUP(E14028,Refs!$P$2:$S$29,4,FALSE)</f>
        <v>East of England</v>
      </c>
      <c r="K14028" s="28">
        <f t="shared" si="443"/>
        <v>450</v>
      </c>
    </row>
    <row r="14029" spans="1:11" x14ac:dyDescent="0.35">
      <c r="A14029" s="69">
        <f t="shared" si="444"/>
        <v>45901</v>
      </c>
      <c r="B14029" t="s">
        <v>925</v>
      </c>
      <c r="C14029" t="s">
        <v>266</v>
      </c>
      <c r="E14029" t="s">
        <v>302</v>
      </c>
      <c r="F14029" t="s">
        <v>303</v>
      </c>
      <c r="G14029" t="s">
        <v>95</v>
      </c>
      <c r="H14029">
        <v>307</v>
      </c>
      <c r="I14029" s="68" t="str">
        <f>VLOOKUP(E14029,Refs!$P$2:$R$29,3,FALSE)</f>
        <v>Y61</v>
      </c>
      <c r="J14029" s="68" t="str">
        <f>VLOOKUP(E14029,Refs!$P$2:$S$29,4,FALSE)</f>
        <v>East of England</v>
      </c>
      <c r="K14029" s="28">
        <f t="shared" si="443"/>
        <v>307</v>
      </c>
    </row>
    <row r="14030" spans="1:11" x14ac:dyDescent="0.35">
      <c r="A14030" s="69">
        <f t="shared" si="444"/>
        <v>45901</v>
      </c>
      <c r="B14030" t="s">
        <v>925</v>
      </c>
      <c r="C14030" t="s">
        <v>266</v>
      </c>
      <c r="E14030" t="s">
        <v>302</v>
      </c>
      <c r="F14030" t="s">
        <v>303</v>
      </c>
      <c r="G14030" t="s">
        <v>96</v>
      </c>
      <c r="H14030">
        <v>4113</v>
      </c>
      <c r="I14030" s="68" t="str">
        <f>VLOOKUP(E14030,Refs!$P$2:$R$29,3,FALSE)</f>
        <v>Y61</v>
      </c>
      <c r="J14030" s="68" t="str">
        <f>VLOOKUP(E14030,Refs!$P$2:$S$29,4,FALSE)</f>
        <v>East of England</v>
      </c>
      <c r="K14030" s="28">
        <f t="shared" si="443"/>
        <v>4113</v>
      </c>
    </row>
    <row r="14031" spans="1:11" x14ac:dyDescent="0.35">
      <c r="A14031" s="69">
        <f t="shared" si="444"/>
        <v>45901</v>
      </c>
      <c r="B14031" t="s">
        <v>925</v>
      </c>
      <c r="C14031" t="s">
        <v>266</v>
      </c>
      <c r="E14031" t="s">
        <v>302</v>
      </c>
      <c r="F14031" t="s">
        <v>303</v>
      </c>
      <c r="G14031" t="s">
        <v>31</v>
      </c>
      <c r="H14031">
        <v>3353</v>
      </c>
      <c r="I14031" s="68" t="str">
        <f>VLOOKUP(E14031,Refs!$P$2:$R$29,3,FALSE)</f>
        <v>Y61</v>
      </c>
      <c r="J14031" s="68" t="str">
        <f>VLOOKUP(E14031,Refs!$P$2:$S$29,4,FALSE)</f>
        <v>East of England</v>
      </c>
      <c r="K14031" s="28">
        <f t="shared" si="443"/>
        <v>3353</v>
      </c>
    </row>
    <row r="14032" spans="1:11" x14ac:dyDescent="0.35">
      <c r="A14032" s="69">
        <f t="shared" si="444"/>
        <v>45901</v>
      </c>
      <c r="B14032" t="s">
        <v>925</v>
      </c>
      <c r="C14032" t="s">
        <v>266</v>
      </c>
      <c r="E14032" t="s">
        <v>302</v>
      </c>
      <c r="F14032" t="s">
        <v>303</v>
      </c>
      <c r="G14032" t="s">
        <v>97</v>
      </c>
      <c r="H14032">
        <v>3241</v>
      </c>
      <c r="I14032" s="68" t="str">
        <f>VLOOKUP(E14032,Refs!$P$2:$R$29,3,FALSE)</f>
        <v>Y61</v>
      </c>
      <c r="J14032" s="68" t="str">
        <f>VLOOKUP(E14032,Refs!$P$2:$S$29,4,FALSE)</f>
        <v>East of England</v>
      </c>
      <c r="K14032" s="28">
        <f t="shared" si="443"/>
        <v>3241</v>
      </c>
    </row>
    <row r="14033" spans="1:11" x14ac:dyDescent="0.35">
      <c r="A14033" s="69">
        <f t="shared" si="444"/>
        <v>45901</v>
      </c>
      <c r="B14033" t="s">
        <v>925</v>
      </c>
      <c r="C14033" t="s">
        <v>266</v>
      </c>
      <c r="E14033" t="s">
        <v>302</v>
      </c>
      <c r="F14033" t="s">
        <v>303</v>
      </c>
      <c r="G14033" t="s">
        <v>98</v>
      </c>
      <c r="H14033">
        <v>2702</v>
      </c>
      <c r="I14033" s="68" t="str">
        <f>VLOOKUP(E14033,Refs!$P$2:$R$29,3,FALSE)</f>
        <v>Y61</v>
      </c>
      <c r="J14033" s="68" t="str">
        <f>VLOOKUP(E14033,Refs!$P$2:$S$29,4,FALSE)</f>
        <v>East of England</v>
      </c>
      <c r="K14033" s="28">
        <f t="shared" si="443"/>
        <v>2702</v>
      </c>
    </row>
    <row r="14034" spans="1:11" x14ac:dyDescent="0.35">
      <c r="A14034" s="69">
        <f t="shared" si="444"/>
        <v>45901</v>
      </c>
      <c r="B14034" t="s">
        <v>925</v>
      </c>
      <c r="C14034" t="s">
        <v>266</v>
      </c>
      <c r="E14034" t="s">
        <v>302</v>
      </c>
      <c r="F14034" t="s">
        <v>303</v>
      </c>
      <c r="G14034" t="s">
        <v>99</v>
      </c>
      <c r="H14034">
        <v>1997</v>
      </c>
      <c r="I14034" s="68" t="str">
        <f>VLOOKUP(E14034,Refs!$P$2:$R$29,3,FALSE)</f>
        <v>Y61</v>
      </c>
      <c r="J14034" s="68" t="str">
        <f>VLOOKUP(E14034,Refs!$P$2:$S$29,4,FALSE)</f>
        <v>East of England</v>
      </c>
      <c r="K14034" s="28">
        <f t="shared" si="443"/>
        <v>1997</v>
      </c>
    </row>
    <row r="14035" spans="1:11" x14ac:dyDescent="0.35">
      <c r="A14035" s="69">
        <f t="shared" si="444"/>
        <v>45901</v>
      </c>
      <c r="B14035" t="s">
        <v>925</v>
      </c>
      <c r="C14035" t="s">
        <v>266</v>
      </c>
      <c r="E14035" t="s">
        <v>302</v>
      </c>
      <c r="F14035" t="s">
        <v>303</v>
      </c>
      <c r="G14035" t="s">
        <v>100</v>
      </c>
      <c r="H14035">
        <v>394</v>
      </c>
      <c r="I14035" s="68" t="str">
        <f>VLOOKUP(E14035,Refs!$P$2:$R$29,3,FALSE)</f>
        <v>Y61</v>
      </c>
      <c r="J14035" s="68" t="str">
        <f>VLOOKUP(E14035,Refs!$P$2:$S$29,4,FALSE)</f>
        <v>East of England</v>
      </c>
      <c r="K14035" s="28">
        <f t="shared" si="443"/>
        <v>394</v>
      </c>
    </row>
    <row r="14036" spans="1:11" x14ac:dyDescent="0.35">
      <c r="A14036" s="69">
        <f t="shared" si="444"/>
        <v>45901</v>
      </c>
      <c r="B14036" t="s">
        <v>925</v>
      </c>
      <c r="C14036" t="s">
        <v>266</v>
      </c>
      <c r="E14036" t="s">
        <v>302</v>
      </c>
      <c r="F14036" t="s">
        <v>303</v>
      </c>
      <c r="G14036" t="s">
        <v>101</v>
      </c>
      <c r="H14036">
        <v>263</v>
      </c>
      <c r="I14036" s="68" t="str">
        <f>VLOOKUP(E14036,Refs!$P$2:$R$29,3,FALSE)</f>
        <v>Y61</v>
      </c>
      <c r="J14036" s="68" t="str">
        <f>VLOOKUP(E14036,Refs!$P$2:$S$29,4,FALSE)</f>
        <v>East of England</v>
      </c>
      <c r="K14036" s="28">
        <f t="shared" si="443"/>
        <v>263</v>
      </c>
    </row>
    <row r="14037" spans="1:11" x14ac:dyDescent="0.35">
      <c r="A14037" s="69">
        <f t="shared" si="444"/>
        <v>45901</v>
      </c>
      <c r="B14037" t="s">
        <v>925</v>
      </c>
      <c r="C14037" t="s">
        <v>266</v>
      </c>
      <c r="E14037" t="s">
        <v>302</v>
      </c>
      <c r="F14037" t="s">
        <v>303</v>
      </c>
      <c r="G14037" t="s">
        <v>102</v>
      </c>
      <c r="H14037">
        <v>147</v>
      </c>
      <c r="I14037" s="68" t="str">
        <f>VLOOKUP(E14037,Refs!$P$2:$R$29,3,FALSE)</f>
        <v>Y61</v>
      </c>
      <c r="J14037" s="68" t="str">
        <f>VLOOKUP(E14037,Refs!$P$2:$S$29,4,FALSE)</f>
        <v>East of England</v>
      </c>
      <c r="K14037" s="28">
        <f t="shared" si="443"/>
        <v>147</v>
      </c>
    </row>
    <row r="14038" spans="1:11" x14ac:dyDescent="0.35">
      <c r="A14038" s="69">
        <f t="shared" si="444"/>
        <v>45901</v>
      </c>
      <c r="B14038" t="s">
        <v>925</v>
      </c>
      <c r="C14038" t="s">
        <v>266</v>
      </c>
      <c r="E14038" t="s">
        <v>302</v>
      </c>
      <c r="F14038" t="s">
        <v>303</v>
      </c>
      <c r="G14038" t="s">
        <v>103</v>
      </c>
      <c r="H14038">
        <v>1741</v>
      </c>
      <c r="I14038" s="68" t="str">
        <f>VLOOKUP(E14038,Refs!$P$2:$R$29,3,FALSE)</f>
        <v>Y61</v>
      </c>
      <c r="J14038" s="68" t="str">
        <f>VLOOKUP(E14038,Refs!$P$2:$S$29,4,FALSE)</f>
        <v>East of England</v>
      </c>
      <c r="K14038" s="28">
        <f t="shared" si="443"/>
        <v>1741</v>
      </c>
    </row>
    <row r="14039" spans="1:11" x14ac:dyDescent="0.35">
      <c r="A14039" s="69">
        <f t="shared" si="444"/>
        <v>45901</v>
      </c>
      <c r="B14039" t="s">
        <v>925</v>
      </c>
      <c r="C14039" t="s">
        <v>266</v>
      </c>
      <c r="E14039" t="s">
        <v>302</v>
      </c>
      <c r="F14039" t="s">
        <v>303</v>
      </c>
      <c r="G14039" t="s">
        <v>104</v>
      </c>
      <c r="H14039">
        <v>16093225</v>
      </c>
      <c r="I14039" s="68" t="str">
        <f>VLOOKUP(E14039,Refs!$P$2:$R$29,3,FALSE)</f>
        <v>Y61</v>
      </c>
      <c r="J14039" s="68" t="str">
        <f>VLOOKUP(E14039,Refs!$P$2:$S$29,4,FALSE)</f>
        <v>East of England</v>
      </c>
      <c r="K14039" s="28">
        <f t="shared" si="443"/>
        <v>16093225</v>
      </c>
    </row>
    <row r="14040" spans="1:11" x14ac:dyDescent="0.35">
      <c r="A14040" s="69">
        <f t="shared" si="444"/>
        <v>45901</v>
      </c>
      <c r="B14040" t="s">
        <v>925</v>
      </c>
      <c r="C14040" t="s">
        <v>266</v>
      </c>
      <c r="E14040" t="s">
        <v>302</v>
      </c>
      <c r="F14040" t="s">
        <v>303</v>
      </c>
      <c r="G14040" t="s">
        <v>105</v>
      </c>
      <c r="H14040">
        <v>2745</v>
      </c>
      <c r="I14040" s="68" t="str">
        <f>VLOOKUP(E14040,Refs!$P$2:$R$29,3,FALSE)</f>
        <v>Y61</v>
      </c>
      <c r="J14040" s="68" t="str">
        <f>VLOOKUP(E14040,Refs!$P$2:$S$29,4,FALSE)</f>
        <v>East of England</v>
      </c>
      <c r="K14040" s="28">
        <f t="shared" si="443"/>
        <v>2745</v>
      </c>
    </row>
    <row r="14041" spans="1:11" x14ac:dyDescent="0.35">
      <c r="A14041" s="69">
        <f t="shared" si="444"/>
        <v>45901</v>
      </c>
      <c r="B14041" t="s">
        <v>925</v>
      </c>
      <c r="C14041" t="s">
        <v>266</v>
      </c>
      <c r="E14041" t="s">
        <v>302</v>
      </c>
      <c r="F14041" t="s">
        <v>303</v>
      </c>
      <c r="G14041" t="s">
        <v>106</v>
      </c>
      <c r="H14041">
        <v>2219</v>
      </c>
      <c r="I14041" s="68" t="str">
        <f>VLOOKUP(E14041,Refs!$P$2:$R$29,3,FALSE)</f>
        <v>Y61</v>
      </c>
      <c r="J14041" s="68" t="str">
        <f>VLOOKUP(E14041,Refs!$P$2:$S$29,4,FALSE)</f>
        <v>East of England</v>
      </c>
      <c r="K14041" s="28">
        <f t="shared" si="443"/>
        <v>2219</v>
      </c>
    </row>
    <row r="14042" spans="1:11" x14ac:dyDescent="0.35">
      <c r="A14042" s="69">
        <f t="shared" si="444"/>
        <v>45901</v>
      </c>
      <c r="B14042" t="s">
        <v>925</v>
      </c>
      <c r="C14042" t="s">
        <v>266</v>
      </c>
      <c r="E14042" t="s">
        <v>302</v>
      </c>
      <c r="F14042" t="s">
        <v>303</v>
      </c>
      <c r="G14042" t="s">
        <v>107</v>
      </c>
      <c r="H14042">
        <v>136</v>
      </c>
      <c r="I14042" s="68" t="str">
        <f>VLOOKUP(E14042,Refs!$P$2:$R$29,3,FALSE)</f>
        <v>Y61</v>
      </c>
      <c r="J14042" s="68" t="str">
        <f>VLOOKUP(E14042,Refs!$P$2:$S$29,4,FALSE)</f>
        <v>East of England</v>
      </c>
      <c r="K14042" s="28">
        <f t="shared" si="443"/>
        <v>136</v>
      </c>
    </row>
    <row r="14043" spans="1:11" x14ac:dyDescent="0.35">
      <c r="A14043" s="69">
        <f t="shared" si="444"/>
        <v>45901</v>
      </c>
      <c r="B14043" t="s">
        <v>925</v>
      </c>
      <c r="C14043" t="s">
        <v>266</v>
      </c>
      <c r="E14043" t="s">
        <v>302</v>
      </c>
      <c r="F14043" t="s">
        <v>303</v>
      </c>
      <c r="G14043" t="s">
        <v>108</v>
      </c>
      <c r="H14043">
        <v>1655</v>
      </c>
      <c r="I14043" s="68" t="str">
        <f>VLOOKUP(E14043,Refs!$P$2:$R$29,3,FALSE)</f>
        <v>Y61</v>
      </c>
      <c r="J14043" s="68" t="str">
        <f>VLOOKUP(E14043,Refs!$P$2:$S$29,4,FALSE)</f>
        <v>East of England</v>
      </c>
      <c r="K14043" s="28">
        <f t="shared" si="443"/>
        <v>1655</v>
      </c>
    </row>
    <row r="14044" spans="1:11" x14ac:dyDescent="0.35">
      <c r="A14044" s="69">
        <f t="shared" si="444"/>
        <v>45901</v>
      </c>
      <c r="B14044" t="s">
        <v>925</v>
      </c>
      <c r="C14044" t="s">
        <v>266</v>
      </c>
      <c r="E14044" t="s">
        <v>302</v>
      </c>
      <c r="F14044" t="s">
        <v>303</v>
      </c>
      <c r="G14044" t="s">
        <v>109</v>
      </c>
      <c r="H14044">
        <v>19947669</v>
      </c>
      <c r="I14044" s="68" t="str">
        <f>VLOOKUP(E14044,Refs!$P$2:$R$29,3,FALSE)</f>
        <v>Y61</v>
      </c>
      <c r="J14044" s="68" t="str">
        <f>VLOOKUP(E14044,Refs!$P$2:$S$29,4,FALSE)</f>
        <v>East of England</v>
      </c>
      <c r="K14044" s="28">
        <f t="shared" si="443"/>
        <v>19947669</v>
      </c>
    </row>
    <row r="14045" spans="1:11" x14ac:dyDescent="0.35">
      <c r="A14045" s="69">
        <f t="shared" si="444"/>
        <v>45901</v>
      </c>
      <c r="B14045" t="s">
        <v>925</v>
      </c>
      <c r="C14045" t="s">
        <v>266</v>
      </c>
      <c r="E14045" t="s">
        <v>302</v>
      </c>
      <c r="F14045" t="s">
        <v>303</v>
      </c>
      <c r="G14045" t="s">
        <v>110</v>
      </c>
      <c r="H14045">
        <v>988</v>
      </c>
      <c r="I14045" s="68" t="str">
        <f>VLOOKUP(E14045,Refs!$P$2:$R$29,3,FALSE)</f>
        <v>Y61</v>
      </c>
      <c r="J14045" s="68" t="str">
        <f>VLOOKUP(E14045,Refs!$P$2:$S$29,4,FALSE)</f>
        <v>East of England</v>
      </c>
      <c r="K14045" s="28">
        <f t="shared" si="443"/>
        <v>988</v>
      </c>
    </row>
    <row r="14046" spans="1:11" x14ac:dyDescent="0.35">
      <c r="A14046" s="69">
        <f t="shared" si="444"/>
        <v>45901</v>
      </c>
      <c r="B14046" t="s">
        <v>925</v>
      </c>
      <c r="C14046" t="s">
        <v>266</v>
      </c>
      <c r="E14046" t="s">
        <v>302</v>
      </c>
      <c r="F14046" t="s">
        <v>303</v>
      </c>
      <c r="G14046" t="s">
        <v>808</v>
      </c>
      <c r="H14046">
        <v>6007</v>
      </c>
      <c r="I14046" s="68" t="str">
        <f>VLOOKUP(E14046,Refs!$P$2:$R$29,3,FALSE)</f>
        <v>Y61</v>
      </c>
      <c r="J14046" s="68" t="str">
        <f>VLOOKUP(E14046,Refs!$P$2:$S$29,4,FALSE)</f>
        <v>East of England</v>
      </c>
      <c r="K14046" s="28">
        <f t="shared" si="443"/>
        <v>6007</v>
      </c>
    </row>
    <row r="14047" spans="1:11" x14ac:dyDescent="0.35">
      <c r="A14047" s="69">
        <f t="shared" si="444"/>
        <v>45901</v>
      </c>
      <c r="B14047" t="s">
        <v>925</v>
      </c>
      <c r="C14047" t="s">
        <v>266</v>
      </c>
      <c r="E14047" t="s">
        <v>302</v>
      </c>
      <c r="F14047" t="s">
        <v>303</v>
      </c>
      <c r="G14047" t="s">
        <v>809</v>
      </c>
      <c r="H14047">
        <v>1493</v>
      </c>
      <c r="I14047" s="68" t="str">
        <f>VLOOKUP(E14047,Refs!$P$2:$R$29,3,FALSE)</f>
        <v>Y61</v>
      </c>
      <c r="J14047" s="68" t="str">
        <f>VLOOKUP(E14047,Refs!$P$2:$S$29,4,FALSE)</f>
        <v>East of England</v>
      </c>
      <c r="K14047" s="28">
        <f t="shared" si="443"/>
        <v>1493</v>
      </c>
    </row>
    <row r="14048" spans="1:11" x14ac:dyDescent="0.35">
      <c r="A14048" s="69">
        <f t="shared" si="444"/>
        <v>45901</v>
      </c>
      <c r="B14048" t="s">
        <v>925</v>
      </c>
      <c r="C14048" t="s">
        <v>266</v>
      </c>
      <c r="E14048" t="s">
        <v>302</v>
      </c>
      <c r="F14048" t="s">
        <v>303</v>
      </c>
      <c r="G14048" t="s">
        <v>111</v>
      </c>
      <c r="H14048">
        <v>16672</v>
      </c>
      <c r="I14048" s="68" t="str">
        <f>VLOOKUP(E14048,Refs!$P$2:$R$29,3,FALSE)</f>
        <v>Y61</v>
      </c>
      <c r="J14048" s="68" t="str">
        <f>VLOOKUP(E14048,Refs!$P$2:$S$29,4,FALSE)</f>
        <v>East of England</v>
      </c>
      <c r="K14048" s="28">
        <f t="shared" si="443"/>
        <v>16672</v>
      </c>
    </row>
    <row r="14049" spans="1:11" x14ac:dyDescent="0.35">
      <c r="A14049" s="69">
        <f t="shared" si="444"/>
        <v>45901</v>
      </c>
      <c r="B14049" t="s">
        <v>925</v>
      </c>
      <c r="C14049" t="s">
        <v>266</v>
      </c>
      <c r="E14049" t="s">
        <v>302</v>
      </c>
      <c r="F14049" t="s">
        <v>303</v>
      </c>
      <c r="G14049" t="s">
        <v>112</v>
      </c>
      <c r="H14049">
        <v>0</v>
      </c>
      <c r="I14049" s="68" t="str">
        <f>VLOOKUP(E14049,Refs!$P$2:$R$29,3,FALSE)</f>
        <v>Y61</v>
      </c>
      <c r="J14049" s="68" t="str">
        <f>VLOOKUP(E14049,Refs!$P$2:$S$29,4,FALSE)</f>
        <v>East of England</v>
      </c>
      <c r="K14049" s="28" t="str">
        <f t="shared" si="443"/>
        <v/>
      </c>
    </row>
    <row r="14050" spans="1:11" x14ac:dyDescent="0.35">
      <c r="A14050" s="69">
        <f t="shared" si="444"/>
        <v>45901</v>
      </c>
      <c r="B14050" t="s">
        <v>925</v>
      </c>
      <c r="C14050" t="s">
        <v>266</v>
      </c>
      <c r="E14050" t="s">
        <v>302</v>
      </c>
      <c r="F14050" t="s">
        <v>303</v>
      </c>
      <c r="G14050" t="s">
        <v>113</v>
      </c>
      <c r="H14050">
        <v>12430</v>
      </c>
      <c r="I14050" s="68" t="str">
        <f>VLOOKUP(E14050,Refs!$P$2:$R$29,3,FALSE)</f>
        <v>Y61</v>
      </c>
      <c r="J14050" s="68" t="str">
        <f>VLOOKUP(E14050,Refs!$P$2:$S$29,4,FALSE)</f>
        <v>East of England</v>
      </c>
      <c r="K14050" s="28">
        <f t="shared" ref="K14050:K14113" si="445">IF(OR(H14050="NULL",H14050=0,H14050=""),"",H14050)</f>
        <v>12430</v>
      </c>
    </row>
    <row r="14051" spans="1:11" x14ac:dyDescent="0.35">
      <c r="A14051" s="69">
        <f t="shared" si="444"/>
        <v>45901</v>
      </c>
      <c r="B14051" t="s">
        <v>925</v>
      </c>
      <c r="C14051" t="s">
        <v>266</v>
      </c>
      <c r="E14051" t="s">
        <v>302</v>
      </c>
      <c r="F14051" t="s">
        <v>303</v>
      </c>
      <c r="G14051" t="s">
        <v>114</v>
      </c>
      <c r="H14051">
        <v>6302</v>
      </c>
      <c r="I14051" s="68" t="str">
        <f>VLOOKUP(E14051,Refs!$P$2:$R$29,3,FALSE)</f>
        <v>Y61</v>
      </c>
      <c r="J14051" s="68" t="str">
        <f>VLOOKUP(E14051,Refs!$P$2:$S$29,4,FALSE)</f>
        <v>East of England</v>
      </c>
      <c r="K14051" s="28">
        <f t="shared" si="445"/>
        <v>6302</v>
      </c>
    </row>
    <row r="14052" spans="1:11" x14ac:dyDescent="0.35">
      <c r="A14052" s="69">
        <f t="shared" si="444"/>
        <v>45901</v>
      </c>
      <c r="B14052" t="s">
        <v>925</v>
      </c>
      <c r="C14052" t="s">
        <v>266</v>
      </c>
      <c r="E14052" t="s">
        <v>302</v>
      </c>
      <c r="F14052" t="s">
        <v>303</v>
      </c>
      <c r="G14052" t="s">
        <v>115</v>
      </c>
      <c r="H14052">
        <v>3690</v>
      </c>
      <c r="I14052" s="68" t="str">
        <f>VLOOKUP(E14052,Refs!$P$2:$R$29,3,FALSE)</f>
        <v>Y61</v>
      </c>
      <c r="J14052" s="68" t="str">
        <f>VLOOKUP(E14052,Refs!$P$2:$S$29,4,FALSE)</f>
        <v>East of England</v>
      </c>
      <c r="K14052" s="28">
        <f t="shared" si="445"/>
        <v>3690</v>
      </c>
    </row>
    <row r="14053" spans="1:11" x14ac:dyDescent="0.35">
      <c r="A14053" s="69">
        <f t="shared" si="444"/>
        <v>45901</v>
      </c>
      <c r="B14053" t="s">
        <v>925</v>
      </c>
      <c r="C14053" t="s">
        <v>266</v>
      </c>
      <c r="E14053" t="s">
        <v>302</v>
      </c>
      <c r="F14053" t="s">
        <v>303</v>
      </c>
      <c r="G14053" t="s">
        <v>116</v>
      </c>
      <c r="H14053">
        <v>1313</v>
      </c>
      <c r="I14053" s="68" t="str">
        <f>VLOOKUP(E14053,Refs!$P$2:$R$29,3,FALSE)</f>
        <v>Y61</v>
      </c>
      <c r="J14053" s="68" t="str">
        <f>VLOOKUP(E14053,Refs!$P$2:$S$29,4,FALSE)</f>
        <v>East of England</v>
      </c>
      <c r="K14053" s="28">
        <f t="shared" si="445"/>
        <v>1313</v>
      </c>
    </row>
    <row r="14054" spans="1:11" x14ac:dyDescent="0.35">
      <c r="A14054" s="69">
        <f t="shared" si="444"/>
        <v>45901</v>
      </c>
      <c r="B14054" t="s">
        <v>925</v>
      </c>
      <c r="C14054" t="s">
        <v>266</v>
      </c>
      <c r="E14054" t="s">
        <v>302</v>
      </c>
      <c r="F14054" t="s">
        <v>303</v>
      </c>
      <c r="G14054" t="s">
        <v>117</v>
      </c>
      <c r="H14054">
        <v>3192</v>
      </c>
      <c r="I14054" s="68" t="str">
        <f>VLOOKUP(E14054,Refs!$P$2:$R$29,3,FALSE)</f>
        <v>Y61</v>
      </c>
      <c r="J14054" s="68" t="str">
        <f>VLOOKUP(E14054,Refs!$P$2:$S$29,4,FALSE)</f>
        <v>East of England</v>
      </c>
      <c r="K14054" s="28">
        <f t="shared" si="445"/>
        <v>3192</v>
      </c>
    </row>
    <row r="14055" spans="1:11" x14ac:dyDescent="0.35">
      <c r="A14055" s="69">
        <f t="shared" si="444"/>
        <v>45901</v>
      </c>
      <c r="B14055" t="s">
        <v>925</v>
      </c>
      <c r="C14055" t="s">
        <v>266</v>
      </c>
      <c r="E14055" t="s">
        <v>302</v>
      </c>
      <c r="F14055" t="s">
        <v>303</v>
      </c>
      <c r="G14055" t="s">
        <v>118</v>
      </c>
      <c r="H14055">
        <v>2948</v>
      </c>
      <c r="I14055" s="68" t="str">
        <f>VLOOKUP(E14055,Refs!$P$2:$R$29,3,FALSE)</f>
        <v>Y61</v>
      </c>
      <c r="J14055" s="68" t="str">
        <f>VLOOKUP(E14055,Refs!$P$2:$S$29,4,FALSE)</f>
        <v>East of England</v>
      </c>
      <c r="K14055" s="28">
        <f t="shared" si="445"/>
        <v>2948</v>
      </c>
    </row>
    <row r="14056" spans="1:11" x14ac:dyDescent="0.35">
      <c r="A14056" s="69">
        <f t="shared" si="444"/>
        <v>45901</v>
      </c>
      <c r="B14056" t="s">
        <v>925</v>
      </c>
      <c r="C14056" t="s">
        <v>266</v>
      </c>
      <c r="E14056" t="s">
        <v>302</v>
      </c>
      <c r="F14056" t="s">
        <v>303</v>
      </c>
      <c r="G14056" t="s">
        <v>119</v>
      </c>
      <c r="H14056">
        <v>2212</v>
      </c>
      <c r="I14056" s="68" t="str">
        <f>VLOOKUP(E14056,Refs!$P$2:$R$29,3,FALSE)</f>
        <v>Y61</v>
      </c>
      <c r="J14056" s="68" t="str">
        <f>VLOOKUP(E14056,Refs!$P$2:$S$29,4,FALSE)</f>
        <v>East of England</v>
      </c>
      <c r="K14056" s="28">
        <f t="shared" si="445"/>
        <v>2212</v>
      </c>
    </row>
    <row r="14057" spans="1:11" x14ac:dyDescent="0.35">
      <c r="A14057" s="69">
        <f t="shared" si="444"/>
        <v>45901</v>
      </c>
      <c r="B14057" t="s">
        <v>925</v>
      </c>
      <c r="C14057" t="s">
        <v>266</v>
      </c>
      <c r="E14057" t="s">
        <v>302</v>
      </c>
      <c r="F14057" t="s">
        <v>303</v>
      </c>
      <c r="G14057" t="s">
        <v>120</v>
      </c>
      <c r="H14057">
        <v>1457</v>
      </c>
      <c r="I14057" s="68" t="str">
        <f>VLOOKUP(E14057,Refs!$P$2:$R$29,3,FALSE)</f>
        <v>Y61</v>
      </c>
      <c r="J14057" s="68" t="str">
        <f>VLOOKUP(E14057,Refs!$P$2:$S$29,4,FALSE)</f>
        <v>East of England</v>
      </c>
      <c r="K14057" s="28">
        <f t="shared" si="445"/>
        <v>1457</v>
      </c>
    </row>
    <row r="14058" spans="1:11" x14ac:dyDescent="0.35">
      <c r="A14058" s="69">
        <f t="shared" si="444"/>
        <v>45901</v>
      </c>
      <c r="B14058" t="s">
        <v>925</v>
      </c>
      <c r="C14058" t="s">
        <v>266</v>
      </c>
      <c r="E14058" t="s">
        <v>302</v>
      </c>
      <c r="F14058" t="s">
        <v>303</v>
      </c>
      <c r="G14058" t="s">
        <v>121</v>
      </c>
      <c r="H14058">
        <v>1478</v>
      </c>
      <c r="I14058" s="68" t="str">
        <f>VLOOKUP(E14058,Refs!$P$2:$R$29,3,FALSE)</f>
        <v>Y61</v>
      </c>
      <c r="J14058" s="68" t="str">
        <f>VLOOKUP(E14058,Refs!$P$2:$S$29,4,FALSE)</f>
        <v>East of England</v>
      </c>
      <c r="K14058" s="28">
        <f t="shared" si="445"/>
        <v>1478</v>
      </c>
    </row>
    <row r="14059" spans="1:11" x14ac:dyDescent="0.35">
      <c r="A14059" s="69">
        <f t="shared" si="444"/>
        <v>45901</v>
      </c>
      <c r="B14059" t="s">
        <v>925</v>
      </c>
      <c r="C14059" t="s">
        <v>266</v>
      </c>
      <c r="E14059" t="s">
        <v>302</v>
      </c>
      <c r="F14059" t="s">
        <v>303</v>
      </c>
      <c r="G14059" t="s">
        <v>122</v>
      </c>
      <c r="H14059">
        <v>532</v>
      </c>
      <c r="I14059" s="68" t="str">
        <f>VLOOKUP(E14059,Refs!$P$2:$R$29,3,FALSE)</f>
        <v>Y61</v>
      </c>
      <c r="J14059" s="68" t="str">
        <f>VLOOKUP(E14059,Refs!$P$2:$S$29,4,FALSE)</f>
        <v>East of England</v>
      </c>
      <c r="K14059" s="28">
        <f t="shared" si="445"/>
        <v>532</v>
      </c>
    </row>
    <row r="14060" spans="1:11" x14ac:dyDescent="0.35">
      <c r="A14060" s="69">
        <f t="shared" si="444"/>
        <v>45901</v>
      </c>
      <c r="B14060" t="s">
        <v>925</v>
      </c>
      <c r="C14060" t="s">
        <v>266</v>
      </c>
      <c r="E14060" t="s">
        <v>302</v>
      </c>
      <c r="F14060" t="s">
        <v>303</v>
      </c>
      <c r="G14060" t="s">
        <v>123</v>
      </c>
      <c r="H14060">
        <v>1</v>
      </c>
      <c r="I14060" s="68" t="str">
        <f>VLOOKUP(E14060,Refs!$P$2:$R$29,3,FALSE)</f>
        <v>Y61</v>
      </c>
      <c r="J14060" s="68" t="str">
        <f>VLOOKUP(E14060,Refs!$P$2:$S$29,4,FALSE)</f>
        <v>East of England</v>
      </c>
      <c r="K14060" s="28">
        <f t="shared" si="445"/>
        <v>1</v>
      </c>
    </row>
    <row r="14061" spans="1:11" x14ac:dyDescent="0.35">
      <c r="A14061" s="69">
        <f t="shared" si="444"/>
        <v>45901</v>
      </c>
      <c r="B14061" t="s">
        <v>925</v>
      </c>
      <c r="C14061" t="s">
        <v>266</v>
      </c>
      <c r="E14061" t="s">
        <v>302</v>
      </c>
      <c r="F14061" t="s">
        <v>303</v>
      </c>
      <c r="G14061" t="s">
        <v>124</v>
      </c>
      <c r="H14061">
        <v>0</v>
      </c>
      <c r="I14061" s="68" t="str">
        <f>VLOOKUP(E14061,Refs!$P$2:$R$29,3,FALSE)</f>
        <v>Y61</v>
      </c>
      <c r="J14061" s="68" t="str">
        <f>VLOOKUP(E14061,Refs!$P$2:$S$29,4,FALSE)</f>
        <v>East of England</v>
      </c>
      <c r="K14061" s="28" t="str">
        <f t="shared" si="445"/>
        <v/>
      </c>
    </row>
    <row r="14062" spans="1:11" x14ac:dyDescent="0.35">
      <c r="A14062" s="69">
        <f t="shared" si="444"/>
        <v>45901</v>
      </c>
      <c r="B14062" t="s">
        <v>925</v>
      </c>
      <c r="C14062" t="s">
        <v>266</v>
      </c>
      <c r="E14062" t="s">
        <v>302</v>
      </c>
      <c r="F14062" t="s">
        <v>303</v>
      </c>
      <c r="G14062" t="s">
        <v>125</v>
      </c>
      <c r="H14062">
        <v>0</v>
      </c>
      <c r="I14062" s="68" t="str">
        <f>VLOOKUP(E14062,Refs!$P$2:$R$29,3,FALSE)</f>
        <v>Y61</v>
      </c>
      <c r="J14062" s="68" t="str">
        <f>VLOOKUP(E14062,Refs!$P$2:$S$29,4,FALSE)</f>
        <v>East of England</v>
      </c>
      <c r="K14062" s="28" t="str">
        <f t="shared" si="445"/>
        <v/>
      </c>
    </row>
    <row r="14063" spans="1:11" x14ac:dyDescent="0.35">
      <c r="A14063" s="69">
        <f t="shared" si="444"/>
        <v>45901</v>
      </c>
      <c r="B14063" t="s">
        <v>925</v>
      </c>
      <c r="C14063" t="s">
        <v>266</v>
      </c>
      <c r="E14063" t="s">
        <v>302</v>
      </c>
      <c r="F14063" t="s">
        <v>303</v>
      </c>
      <c r="G14063" t="s">
        <v>126</v>
      </c>
      <c r="H14063">
        <v>7</v>
      </c>
      <c r="I14063" s="68" t="str">
        <f>VLOOKUP(E14063,Refs!$P$2:$R$29,3,FALSE)</f>
        <v>Y61</v>
      </c>
      <c r="J14063" s="68" t="str">
        <f>VLOOKUP(E14063,Refs!$P$2:$S$29,4,FALSE)</f>
        <v>East of England</v>
      </c>
      <c r="K14063" s="28">
        <f t="shared" si="445"/>
        <v>7</v>
      </c>
    </row>
    <row r="14064" spans="1:11" x14ac:dyDescent="0.35">
      <c r="A14064" s="69">
        <f t="shared" si="444"/>
        <v>45901</v>
      </c>
      <c r="B14064" t="s">
        <v>925</v>
      </c>
      <c r="C14064" t="s">
        <v>266</v>
      </c>
      <c r="E14064" t="s">
        <v>302</v>
      </c>
      <c r="F14064" t="s">
        <v>303</v>
      </c>
      <c r="G14064" t="s">
        <v>127</v>
      </c>
      <c r="H14064">
        <v>45</v>
      </c>
      <c r="I14064" s="68" t="str">
        <f>VLOOKUP(E14064,Refs!$P$2:$R$29,3,FALSE)</f>
        <v>Y61</v>
      </c>
      <c r="J14064" s="68" t="str">
        <f>VLOOKUP(E14064,Refs!$P$2:$S$29,4,FALSE)</f>
        <v>East of England</v>
      </c>
      <c r="K14064" s="28">
        <f t="shared" si="445"/>
        <v>45</v>
      </c>
    </row>
    <row r="14065" spans="1:11" x14ac:dyDescent="0.35">
      <c r="A14065" s="69">
        <f t="shared" si="444"/>
        <v>45901</v>
      </c>
      <c r="B14065" t="s">
        <v>925</v>
      </c>
      <c r="C14065" t="s">
        <v>266</v>
      </c>
      <c r="E14065" t="s">
        <v>302</v>
      </c>
      <c r="F14065" t="s">
        <v>303</v>
      </c>
      <c r="G14065" t="s">
        <v>128</v>
      </c>
      <c r="H14065">
        <v>13</v>
      </c>
      <c r="I14065" s="68" t="str">
        <f>VLOOKUP(E14065,Refs!$P$2:$R$29,3,FALSE)</f>
        <v>Y61</v>
      </c>
      <c r="J14065" s="68" t="str">
        <f>VLOOKUP(E14065,Refs!$P$2:$S$29,4,FALSE)</f>
        <v>East of England</v>
      </c>
      <c r="K14065" s="28">
        <f t="shared" si="445"/>
        <v>13</v>
      </c>
    </row>
    <row r="14066" spans="1:11" x14ac:dyDescent="0.35">
      <c r="A14066" s="69">
        <f t="shared" si="444"/>
        <v>45901</v>
      </c>
      <c r="B14066" t="s">
        <v>925</v>
      </c>
      <c r="C14066" t="s">
        <v>266</v>
      </c>
      <c r="E14066" t="s">
        <v>302</v>
      </c>
      <c r="F14066" t="s">
        <v>303</v>
      </c>
      <c r="G14066" t="s">
        <v>129</v>
      </c>
      <c r="H14066">
        <v>594</v>
      </c>
      <c r="I14066" s="68" t="str">
        <f>VLOOKUP(E14066,Refs!$P$2:$R$29,3,FALSE)</f>
        <v>Y61</v>
      </c>
      <c r="J14066" s="68" t="str">
        <f>VLOOKUP(E14066,Refs!$P$2:$S$29,4,FALSE)</f>
        <v>East of England</v>
      </c>
      <c r="K14066" s="28">
        <f t="shared" si="445"/>
        <v>594</v>
      </c>
    </row>
    <row r="14067" spans="1:11" x14ac:dyDescent="0.35">
      <c r="A14067" s="69">
        <f t="shared" si="444"/>
        <v>45901</v>
      </c>
      <c r="B14067" t="s">
        <v>925</v>
      </c>
      <c r="C14067" t="s">
        <v>266</v>
      </c>
      <c r="E14067" t="s">
        <v>302</v>
      </c>
      <c r="F14067" t="s">
        <v>303</v>
      </c>
      <c r="G14067" t="s">
        <v>130</v>
      </c>
      <c r="H14067">
        <v>551</v>
      </c>
      <c r="I14067" s="68" t="str">
        <f>VLOOKUP(E14067,Refs!$P$2:$R$29,3,FALSE)</f>
        <v>Y61</v>
      </c>
      <c r="J14067" s="68" t="str">
        <f>VLOOKUP(E14067,Refs!$P$2:$S$29,4,FALSE)</f>
        <v>East of England</v>
      </c>
      <c r="K14067" s="28">
        <f t="shared" si="445"/>
        <v>551</v>
      </c>
    </row>
    <row r="14068" spans="1:11" x14ac:dyDescent="0.35">
      <c r="A14068" s="69">
        <f t="shared" si="444"/>
        <v>45901</v>
      </c>
      <c r="B14068" t="s">
        <v>925</v>
      </c>
      <c r="C14068" t="s">
        <v>266</v>
      </c>
      <c r="E14068" t="s">
        <v>302</v>
      </c>
      <c r="F14068" t="s">
        <v>303</v>
      </c>
      <c r="G14068" t="s">
        <v>131</v>
      </c>
      <c r="H14068">
        <v>2068</v>
      </c>
      <c r="I14068" s="68" t="str">
        <f>VLOOKUP(E14068,Refs!$P$2:$R$29,3,FALSE)</f>
        <v>Y61</v>
      </c>
      <c r="J14068" s="68" t="str">
        <f>VLOOKUP(E14068,Refs!$P$2:$S$29,4,FALSE)</f>
        <v>East of England</v>
      </c>
      <c r="K14068" s="28">
        <f t="shared" si="445"/>
        <v>2068</v>
      </c>
    </row>
    <row r="14069" spans="1:11" x14ac:dyDescent="0.35">
      <c r="A14069" s="69">
        <f t="shared" si="444"/>
        <v>45901</v>
      </c>
      <c r="B14069" t="s">
        <v>925</v>
      </c>
      <c r="C14069" t="s">
        <v>266</v>
      </c>
      <c r="E14069" t="s">
        <v>302</v>
      </c>
      <c r="F14069" t="s">
        <v>303</v>
      </c>
      <c r="G14069" t="s">
        <v>132</v>
      </c>
      <c r="H14069">
        <v>1884</v>
      </c>
      <c r="I14069" s="68" t="str">
        <f>VLOOKUP(E14069,Refs!$P$2:$R$29,3,FALSE)</f>
        <v>Y61</v>
      </c>
      <c r="J14069" s="68" t="str">
        <f>VLOOKUP(E14069,Refs!$P$2:$S$29,4,FALSE)</f>
        <v>East of England</v>
      </c>
      <c r="K14069" s="28">
        <f t="shared" si="445"/>
        <v>1884</v>
      </c>
    </row>
    <row r="14070" spans="1:11" x14ac:dyDescent="0.35">
      <c r="A14070" s="69">
        <f t="shared" si="444"/>
        <v>45901</v>
      </c>
      <c r="B14070" t="s">
        <v>925</v>
      </c>
      <c r="C14070" t="s">
        <v>266</v>
      </c>
      <c r="E14070" t="s">
        <v>302</v>
      </c>
      <c r="F14070" t="s">
        <v>303</v>
      </c>
      <c r="G14070" t="s">
        <v>133</v>
      </c>
      <c r="H14070">
        <v>815</v>
      </c>
      <c r="I14070" s="68" t="str">
        <f>VLOOKUP(E14070,Refs!$P$2:$R$29,3,FALSE)</f>
        <v>Y61</v>
      </c>
      <c r="J14070" s="68" t="str">
        <f>VLOOKUP(E14070,Refs!$P$2:$S$29,4,FALSE)</f>
        <v>East of England</v>
      </c>
      <c r="K14070" s="28">
        <f t="shared" si="445"/>
        <v>815</v>
      </c>
    </row>
    <row r="14071" spans="1:11" x14ac:dyDescent="0.35">
      <c r="A14071" s="69">
        <f t="shared" si="444"/>
        <v>45901</v>
      </c>
      <c r="B14071" t="s">
        <v>925</v>
      </c>
      <c r="C14071" t="s">
        <v>266</v>
      </c>
      <c r="E14071" t="s">
        <v>302</v>
      </c>
      <c r="F14071" t="s">
        <v>303</v>
      </c>
      <c r="G14071" t="s">
        <v>134</v>
      </c>
      <c r="H14071">
        <v>815</v>
      </c>
      <c r="I14071" s="68" t="str">
        <f>VLOOKUP(E14071,Refs!$P$2:$R$29,3,FALSE)</f>
        <v>Y61</v>
      </c>
      <c r="J14071" s="68" t="str">
        <f>VLOOKUP(E14071,Refs!$P$2:$S$29,4,FALSE)</f>
        <v>East of England</v>
      </c>
      <c r="K14071" s="28">
        <f t="shared" si="445"/>
        <v>815</v>
      </c>
    </row>
    <row r="14072" spans="1:11" x14ac:dyDescent="0.35">
      <c r="A14072" s="69">
        <f t="shared" si="444"/>
        <v>45901</v>
      </c>
      <c r="B14072" t="s">
        <v>925</v>
      </c>
      <c r="C14072" t="s">
        <v>266</v>
      </c>
      <c r="E14072" t="s">
        <v>302</v>
      </c>
      <c r="F14072" t="s">
        <v>303</v>
      </c>
      <c r="G14072" t="s">
        <v>135</v>
      </c>
      <c r="H14072">
        <v>140</v>
      </c>
      <c r="I14072" s="68" t="str">
        <f>VLOOKUP(E14072,Refs!$P$2:$R$29,3,FALSE)</f>
        <v>Y61</v>
      </c>
      <c r="J14072" s="68" t="str">
        <f>VLOOKUP(E14072,Refs!$P$2:$S$29,4,FALSE)</f>
        <v>East of England</v>
      </c>
      <c r="K14072" s="28">
        <f t="shared" si="445"/>
        <v>140</v>
      </c>
    </row>
    <row r="14073" spans="1:11" x14ac:dyDescent="0.35">
      <c r="A14073" s="69">
        <f t="shared" si="444"/>
        <v>45901</v>
      </c>
      <c r="B14073" t="s">
        <v>925</v>
      </c>
      <c r="C14073" t="s">
        <v>266</v>
      </c>
      <c r="E14073" t="s">
        <v>302</v>
      </c>
      <c r="F14073" t="s">
        <v>303</v>
      </c>
      <c r="G14073" t="s">
        <v>136</v>
      </c>
      <c r="H14073">
        <v>127</v>
      </c>
      <c r="I14073" s="68" t="str">
        <f>VLOOKUP(E14073,Refs!$P$2:$R$29,3,FALSE)</f>
        <v>Y61</v>
      </c>
      <c r="J14073" s="68" t="str">
        <f>VLOOKUP(E14073,Refs!$P$2:$S$29,4,FALSE)</f>
        <v>East of England</v>
      </c>
      <c r="K14073" s="28">
        <f t="shared" si="445"/>
        <v>127</v>
      </c>
    </row>
    <row r="14074" spans="1:11" x14ac:dyDescent="0.35">
      <c r="A14074" s="69">
        <f t="shared" si="444"/>
        <v>45901</v>
      </c>
      <c r="B14074" t="s">
        <v>925</v>
      </c>
      <c r="C14074" t="s">
        <v>266</v>
      </c>
      <c r="E14074" t="s">
        <v>302</v>
      </c>
      <c r="F14074" t="s">
        <v>303</v>
      </c>
      <c r="G14074" t="s">
        <v>137</v>
      </c>
      <c r="H14074">
        <v>7</v>
      </c>
      <c r="I14074" s="68" t="str">
        <f>VLOOKUP(E14074,Refs!$P$2:$R$29,3,FALSE)</f>
        <v>Y61</v>
      </c>
      <c r="J14074" s="68" t="str">
        <f>VLOOKUP(E14074,Refs!$P$2:$S$29,4,FALSE)</f>
        <v>East of England</v>
      </c>
      <c r="K14074" s="28">
        <f t="shared" si="445"/>
        <v>7</v>
      </c>
    </row>
    <row r="14075" spans="1:11" x14ac:dyDescent="0.35">
      <c r="A14075" s="69">
        <f t="shared" si="444"/>
        <v>45901</v>
      </c>
      <c r="B14075" t="s">
        <v>925</v>
      </c>
      <c r="C14075" t="s">
        <v>266</v>
      </c>
      <c r="E14075" t="s">
        <v>302</v>
      </c>
      <c r="F14075" t="s">
        <v>303</v>
      </c>
      <c r="G14075" t="s">
        <v>138</v>
      </c>
      <c r="H14075">
        <v>5</v>
      </c>
      <c r="I14075" s="68" t="str">
        <f>VLOOKUP(E14075,Refs!$P$2:$R$29,3,FALSE)</f>
        <v>Y61</v>
      </c>
      <c r="J14075" s="68" t="str">
        <f>VLOOKUP(E14075,Refs!$P$2:$S$29,4,FALSE)</f>
        <v>East of England</v>
      </c>
      <c r="K14075" s="28">
        <f t="shared" si="445"/>
        <v>5</v>
      </c>
    </row>
    <row r="14076" spans="1:11" x14ac:dyDescent="0.35">
      <c r="A14076" s="69">
        <f t="shared" si="444"/>
        <v>45901</v>
      </c>
      <c r="B14076" t="s">
        <v>925</v>
      </c>
      <c r="C14076" t="s">
        <v>266</v>
      </c>
      <c r="E14076" t="s">
        <v>302</v>
      </c>
      <c r="F14076" t="s">
        <v>303</v>
      </c>
      <c r="G14076" t="s">
        <v>139</v>
      </c>
      <c r="H14076">
        <v>173</v>
      </c>
      <c r="I14076" s="68" t="str">
        <f>VLOOKUP(E14076,Refs!$P$2:$R$29,3,FALSE)</f>
        <v>Y61</v>
      </c>
      <c r="J14076" s="68" t="str">
        <f>VLOOKUP(E14076,Refs!$P$2:$S$29,4,FALSE)</f>
        <v>East of England</v>
      </c>
      <c r="K14076" s="28">
        <f t="shared" si="445"/>
        <v>173</v>
      </c>
    </row>
    <row r="14077" spans="1:11" x14ac:dyDescent="0.35">
      <c r="A14077" s="69">
        <f t="shared" si="444"/>
        <v>45901</v>
      </c>
      <c r="B14077" t="s">
        <v>925</v>
      </c>
      <c r="C14077" t="s">
        <v>266</v>
      </c>
      <c r="E14077" t="s">
        <v>302</v>
      </c>
      <c r="F14077" t="s">
        <v>303</v>
      </c>
      <c r="G14077" t="s">
        <v>140</v>
      </c>
      <c r="H14077">
        <v>173</v>
      </c>
      <c r="I14077" s="68" t="str">
        <f>VLOOKUP(E14077,Refs!$P$2:$R$29,3,FALSE)</f>
        <v>Y61</v>
      </c>
      <c r="J14077" s="68" t="str">
        <f>VLOOKUP(E14077,Refs!$P$2:$S$29,4,FALSE)</f>
        <v>East of England</v>
      </c>
      <c r="K14077" s="28">
        <f t="shared" si="445"/>
        <v>173</v>
      </c>
    </row>
    <row r="14078" spans="1:11" x14ac:dyDescent="0.35">
      <c r="A14078" s="69">
        <f t="shared" si="444"/>
        <v>45901</v>
      </c>
      <c r="B14078" t="s">
        <v>925</v>
      </c>
      <c r="C14078" t="s">
        <v>266</v>
      </c>
      <c r="E14078" t="s">
        <v>302</v>
      </c>
      <c r="F14078" t="s">
        <v>303</v>
      </c>
      <c r="G14078" t="s">
        <v>728</v>
      </c>
      <c r="H14078">
        <v>224</v>
      </c>
      <c r="I14078" s="68" t="str">
        <f>VLOOKUP(E14078,Refs!$P$2:$R$29,3,FALSE)</f>
        <v>Y61</v>
      </c>
      <c r="J14078" s="68" t="str">
        <f>VLOOKUP(E14078,Refs!$P$2:$S$29,4,FALSE)</f>
        <v>East of England</v>
      </c>
      <c r="K14078" s="28">
        <f t="shared" si="445"/>
        <v>224</v>
      </c>
    </row>
    <row r="14079" spans="1:11" x14ac:dyDescent="0.35">
      <c r="A14079" s="69">
        <f t="shared" si="444"/>
        <v>45901</v>
      </c>
      <c r="B14079" t="s">
        <v>925</v>
      </c>
      <c r="C14079" t="s">
        <v>266</v>
      </c>
      <c r="E14079" t="s">
        <v>302</v>
      </c>
      <c r="F14079" t="s">
        <v>303</v>
      </c>
      <c r="G14079" t="s">
        <v>727</v>
      </c>
      <c r="H14079">
        <v>49</v>
      </c>
      <c r="I14079" s="68" t="str">
        <f>VLOOKUP(E14079,Refs!$P$2:$R$29,3,FALSE)</f>
        <v>Y61</v>
      </c>
      <c r="J14079" s="68" t="str">
        <f>VLOOKUP(E14079,Refs!$P$2:$S$29,4,FALSE)</f>
        <v>East of England</v>
      </c>
      <c r="K14079" s="28">
        <f t="shared" si="445"/>
        <v>49</v>
      </c>
    </row>
    <row r="14080" spans="1:11" x14ac:dyDescent="0.35">
      <c r="A14080" s="69">
        <f t="shared" si="444"/>
        <v>45901</v>
      </c>
      <c r="B14080" t="s">
        <v>925</v>
      </c>
      <c r="C14080" t="s">
        <v>266</v>
      </c>
      <c r="E14080" t="s">
        <v>302</v>
      </c>
      <c r="F14080" t="s">
        <v>303</v>
      </c>
      <c r="G14080" t="s">
        <v>730</v>
      </c>
      <c r="H14080">
        <v>591</v>
      </c>
      <c r="I14080" s="68" t="str">
        <f>VLOOKUP(E14080,Refs!$P$2:$R$29,3,FALSE)</f>
        <v>Y61</v>
      </c>
      <c r="J14080" s="68" t="str">
        <f>VLOOKUP(E14080,Refs!$P$2:$S$29,4,FALSE)</f>
        <v>East of England</v>
      </c>
      <c r="K14080" s="28">
        <f t="shared" si="445"/>
        <v>591</v>
      </c>
    </row>
    <row r="14081" spans="1:11" x14ac:dyDescent="0.35">
      <c r="A14081" s="69">
        <f t="shared" si="444"/>
        <v>45901</v>
      </c>
      <c r="B14081" t="s">
        <v>925</v>
      </c>
      <c r="C14081" t="s">
        <v>266</v>
      </c>
      <c r="E14081" t="s">
        <v>302</v>
      </c>
      <c r="F14081" t="s">
        <v>303</v>
      </c>
      <c r="G14081" t="s">
        <v>729</v>
      </c>
      <c r="H14081">
        <v>335</v>
      </c>
      <c r="I14081" s="68" t="str">
        <f>VLOOKUP(E14081,Refs!$P$2:$R$29,3,FALSE)</f>
        <v>Y61</v>
      </c>
      <c r="J14081" s="68" t="str">
        <f>VLOOKUP(E14081,Refs!$P$2:$S$29,4,FALSE)</f>
        <v>East of England</v>
      </c>
      <c r="K14081" s="28">
        <f t="shared" si="445"/>
        <v>335</v>
      </c>
    </row>
    <row r="14082" spans="1:11" x14ac:dyDescent="0.35">
      <c r="A14082" s="69">
        <f t="shared" si="444"/>
        <v>45901</v>
      </c>
      <c r="B14082" t="s">
        <v>925</v>
      </c>
      <c r="C14082" t="s">
        <v>266</v>
      </c>
      <c r="E14082" t="s">
        <v>304</v>
      </c>
      <c r="F14082" t="s">
        <v>305</v>
      </c>
      <c r="G14082" t="s">
        <v>10</v>
      </c>
      <c r="H14082">
        <v>21211</v>
      </c>
      <c r="I14082" s="68" t="str">
        <f>VLOOKUP(E14082,Refs!$P$2:$R$29,3,FALSE)</f>
        <v>Y61</v>
      </c>
      <c r="J14082" s="68" t="str">
        <f>VLOOKUP(E14082,Refs!$P$2:$S$29,4,FALSE)</f>
        <v>East of England</v>
      </c>
      <c r="K14082" s="28">
        <f t="shared" si="445"/>
        <v>21211</v>
      </c>
    </row>
    <row r="14083" spans="1:11" x14ac:dyDescent="0.35">
      <c r="A14083" s="69">
        <f t="shared" ref="A14083:A14146" si="446">DATEVALUE(RIGHT(B14083,8))</f>
        <v>45901</v>
      </c>
      <c r="B14083" t="s">
        <v>925</v>
      </c>
      <c r="C14083" t="s">
        <v>266</v>
      </c>
      <c r="E14083" t="s">
        <v>304</v>
      </c>
      <c r="F14083" t="s">
        <v>305</v>
      </c>
      <c r="G14083" t="s">
        <v>69</v>
      </c>
      <c r="H14083">
        <v>21189</v>
      </c>
      <c r="I14083" s="68" t="str">
        <f>VLOOKUP(E14083,Refs!$P$2:$R$29,3,FALSE)</f>
        <v>Y61</v>
      </c>
      <c r="J14083" s="68" t="str">
        <f>VLOOKUP(E14083,Refs!$P$2:$S$29,4,FALSE)</f>
        <v>East of England</v>
      </c>
      <c r="K14083" s="28">
        <f t="shared" si="445"/>
        <v>21189</v>
      </c>
    </row>
    <row r="14084" spans="1:11" x14ac:dyDescent="0.35">
      <c r="A14084" s="69">
        <f t="shared" si="446"/>
        <v>45901</v>
      </c>
      <c r="B14084" t="s">
        <v>925</v>
      </c>
      <c r="C14084" t="s">
        <v>266</v>
      </c>
      <c r="E14084" t="s">
        <v>304</v>
      </c>
      <c r="F14084" t="s">
        <v>305</v>
      </c>
      <c r="G14084" t="s">
        <v>20</v>
      </c>
      <c r="H14084">
        <v>19460</v>
      </c>
      <c r="I14084" s="68" t="str">
        <f>VLOOKUP(E14084,Refs!$P$2:$R$29,3,FALSE)</f>
        <v>Y61</v>
      </c>
      <c r="J14084" s="68" t="str">
        <f>VLOOKUP(E14084,Refs!$P$2:$S$29,4,FALSE)</f>
        <v>East of England</v>
      </c>
      <c r="K14084" s="28">
        <f t="shared" si="445"/>
        <v>19460</v>
      </c>
    </row>
    <row r="14085" spans="1:11" x14ac:dyDescent="0.35">
      <c r="A14085" s="69">
        <f t="shared" si="446"/>
        <v>45901</v>
      </c>
      <c r="B14085" t="s">
        <v>925</v>
      </c>
      <c r="C14085" t="s">
        <v>266</v>
      </c>
      <c r="E14085" t="s">
        <v>304</v>
      </c>
      <c r="F14085" t="s">
        <v>305</v>
      </c>
      <c r="G14085" t="s">
        <v>23</v>
      </c>
      <c r="H14085">
        <v>14698</v>
      </c>
      <c r="I14085" s="68" t="str">
        <f>VLOOKUP(E14085,Refs!$P$2:$R$29,3,FALSE)</f>
        <v>Y61</v>
      </c>
      <c r="J14085" s="68" t="str">
        <f>VLOOKUP(E14085,Refs!$P$2:$S$29,4,FALSE)</f>
        <v>East of England</v>
      </c>
      <c r="K14085" s="28">
        <f t="shared" si="445"/>
        <v>14698</v>
      </c>
    </row>
    <row r="14086" spans="1:11" x14ac:dyDescent="0.35">
      <c r="A14086" s="69">
        <f t="shared" si="446"/>
        <v>45901</v>
      </c>
      <c r="B14086" t="s">
        <v>925</v>
      </c>
      <c r="C14086" t="s">
        <v>266</v>
      </c>
      <c r="E14086" t="s">
        <v>304</v>
      </c>
      <c r="F14086" t="s">
        <v>305</v>
      </c>
      <c r="G14086" t="s">
        <v>19</v>
      </c>
      <c r="H14086">
        <v>672</v>
      </c>
      <c r="I14086" s="68" t="str">
        <f>VLOOKUP(E14086,Refs!$P$2:$R$29,3,FALSE)</f>
        <v>Y61</v>
      </c>
      <c r="J14086" s="68" t="str">
        <f>VLOOKUP(E14086,Refs!$P$2:$S$29,4,FALSE)</f>
        <v>East of England</v>
      </c>
      <c r="K14086" s="28">
        <f t="shared" si="445"/>
        <v>672</v>
      </c>
    </row>
    <row r="14087" spans="1:11" x14ac:dyDescent="0.35">
      <c r="A14087" s="69">
        <f t="shared" si="446"/>
        <v>45901</v>
      </c>
      <c r="B14087" t="s">
        <v>925</v>
      </c>
      <c r="C14087" t="s">
        <v>266</v>
      </c>
      <c r="E14087" t="s">
        <v>304</v>
      </c>
      <c r="F14087" t="s">
        <v>305</v>
      </c>
      <c r="G14087" t="s">
        <v>21</v>
      </c>
      <c r="H14087">
        <v>1136713</v>
      </c>
      <c r="I14087" s="68" t="str">
        <f>VLOOKUP(E14087,Refs!$P$2:$R$29,3,FALSE)</f>
        <v>Y61</v>
      </c>
      <c r="J14087" s="68" t="str">
        <f>VLOOKUP(E14087,Refs!$P$2:$S$29,4,FALSE)</f>
        <v>East of England</v>
      </c>
      <c r="K14087" s="28">
        <f t="shared" si="445"/>
        <v>1136713</v>
      </c>
    </row>
    <row r="14088" spans="1:11" x14ac:dyDescent="0.35">
      <c r="A14088" s="69">
        <f t="shared" si="446"/>
        <v>45901</v>
      </c>
      <c r="B14088" t="s">
        <v>925</v>
      </c>
      <c r="C14088" t="s">
        <v>266</v>
      </c>
      <c r="E14088" t="s">
        <v>304</v>
      </c>
      <c r="F14088" t="s">
        <v>305</v>
      </c>
      <c r="G14088" t="s">
        <v>70</v>
      </c>
      <c r="H14088">
        <v>143</v>
      </c>
      <c r="I14088" s="68" t="str">
        <f>VLOOKUP(E14088,Refs!$P$2:$R$29,3,FALSE)</f>
        <v>Y61</v>
      </c>
      <c r="J14088" s="68" t="str">
        <f>VLOOKUP(E14088,Refs!$P$2:$S$29,4,FALSE)</f>
        <v>East of England</v>
      </c>
      <c r="K14088" s="28">
        <f t="shared" si="445"/>
        <v>143</v>
      </c>
    </row>
    <row r="14089" spans="1:11" x14ac:dyDescent="0.35">
      <c r="A14089" s="69">
        <f t="shared" si="446"/>
        <v>45901</v>
      </c>
      <c r="B14089" t="s">
        <v>925</v>
      </c>
      <c r="C14089" t="s">
        <v>266</v>
      </c>
      <c r="E14089" t="s">
        <v>304</v>
      </c>
      <c r="F14089" t="s">
        <v>305</v>
      </c>
      <c r="G14089" t="s">
        <v>71</v>
      </c>
      <c r="H14089">
        <v>285</v>
      </c>
      <c r="I14089" s="68" t="str">
        <f>VLOOKUP(E14089,Refs!$P$2:$R$29,3,FALSE)</f>
        <v>Y61</v>
      </c>
      <c r="J14089" s="68" t="str">
        <f>VLOOKUP(E14089,Refs!$P$2:$S$29,4,FALSE)</f>
        <v>East of England</v>
      </c>
      <c r="K14089" s="28">
        <f t="shared" si="445"/>
        <v>285</v>
      </c>
    </row>
    <row r="14090" spans="1:11" x14ac:dyDescent="0.35">
      <c r="A14090" s="69">
        <f t="shared" si="446"/>
        <v>45901</v>
      </c>
      <c r="B14090" t="s">
        <v>925</v>
      </c>
      <c r="C14090" t="s">
        <v>266</v>
      </c>
      <c r="E14090" t="s">
        <v>304</v>
      </c>
      <c r="F14090" t="s">
        <v>305</v>
      </c>
      <c r="G14090" t="s">
        <v>72</v>
      </c>
      <c r="H14090">
        <v>83738</v>
      </c>
      <c r="I14090" s="68" t="str">
        <f>VLOOKUP(E14090,Refs!$P$2:$R$29,3,FALSE)</f>
        <v>Y61</v>
      </c>
      <c r="J14090" s="68" t="str">
        <f>VLOOKUP(E14090,Refs!$P$2:$S$29,4,FALSE)</f>
        <v>East of England</v>
      </c>
      <c r="K14090" s="28">
        <f t="shared" si="445"/>
        <v>83738</v>
      </c>
    </row>
    <row r="14091" spans="1:11" x14ac:dyDescent="0.35">
      <c r="A14091" s="69">
        <f t="shared" si="446"/>
        <v>45901</v>
      </c>
      <c r="B14091" t="s">
        <v>925</v>
      </c>
      <c r="C14091" t="s">
        <v>266</v>
      </c>
      <c r="E14091" t="s">
        <v>304</v>
      </c>
      <c r="F14091" t="s">
        <v>305</v>
      </c>
      <c r="G14091" t="s">
        <v>73</v>
      </c>
      <c r="H14091">
        <v>7057</v>
      </c>
      <c r="I14091" s="68" t="str">
        <f>VLOOKUP(E14091,Refs!$P$2:$R$29,3,FALSE)</f>
        <v>Y61</v>
      </c>
      <c r="J14091" s="68" t="str">
        <f>VLOOKUP(E14091,Refs!$P$2:$S$29,4,FALSE)</f>
        <v>East of England</v>
      </c>
      <c r="K14091" s="28">
        <f t="shared" si="445"/>
        <v>7057</v>
      </c>
    </row>
    <row r="14092" spans="1:11" x14ac:dyDescent="0.35">
      <c r="A14092" s="69">
        <f t="shared" si="446"/>
        <v>45901</v>
      </c>
      <c r="B14092" t="s">
        <v>925</v>
      </c>
      <c r="C14092" t="s">
        <v>266</v>
      </c>
      <c r="E14092" t="s">
        <v>304</v>
      </c>
      <c r="F14092" t="s">
        <v>305</v>
      </c>
      <c r="G14092" t="s">
        <v>74</v>
      </c>
      <c r="H14092">
        <v>76989485</v>
      </c>
      <c r="I14092" s="68" t="str">
        <f>VLOOKUP(E14092,Refs!$P$2:$R$29,3,FALSE)</f>
        <v>Y61</v>
      </c>
      <c r="J14092" s="68" t="str">
        <f>VLOOKUP(E14092,Refs!$P$2:$S$29,4,FALSE)</f>
        <v>East of England</v>
      </c>
      <c r="K14092" s="28">
        <f t="shared" si="445"/>
        <v>76989485</v>
      </c>
    </row>
    <row r="14093" spans="1:11" x14ac:dyDescent="0.35">
      <c r="A14093" s="69">
        <f t="shared" si="446"/>
        <v>45901</v>
      </c>
      <c r="B14093" t="s">
        <v>925</v>
      </c>
      <c r="C14093" t="s">
        <v>266</v>
      </c>
      <c r="E14093" t="s">
        <v>304</v>
      </c>
      <c r="F14093" t="s">
        <v>305</v>
      </c>
      <c r="G14093" t="s">
        <v>26</v>
      </c>
      <c r="H14093">
        <v>17630</v>
      </c>
      <c r="I14093" s="68" t="str">
        <f>VLOOKUP(E14093,Refs!$P$2:$R$29,3,FALSE)</f>
        <v>Y61</v>
      </c>
      <c r="J14093" s="68" t="str">
        <f>VLOOKUP(E14093,Refs!$P$2:$S$29,4,FALSE)</f>
        <v>East of England</v>
      </c>
      <c r="K14093" s="28">
        <f t="shared" si="445"/>
        <v>17630</v>
      </c>
    </row>
    <row r="14094" spans="1:11" x14ac:dyDescent="0.35">
      <c r="A14094" s="69">
        <f t="shared" si="446"/>
        <v>45901</v>
      </c>
      <c r="B14094" t="s">
        <v>925</v>
      </c>
      <c r="C14094" t="s">
        <v>266</v>
      </c>
      <c r="E14094" t="s">
        <v>304</v>
      </c>
      <c r="F14094" t="s">
        <v>305</v>
      </c>
      <c r="G14094" t="s">
        <v>75</v>
      </c>
      <c r="H14094">
        <v>144</v>
      </c>
      <c r="I14094" s="68" t="str">
        <f>VLOOKUP(E14094,Refs!$P$2:$R$29,3,FALSE)</f>
        <v>Y61</v>
      </c>
      <c r="J14094" s="68" t="str">
        <f>VLOOKUP(E14094,Refs!$P$2:$S$29,4,FALSE)</f>
        <v>East of England</v>
      </c>
      <c r="K14094" s="28">
        <f t="shared" si="445"/>
        <v>144</v>
      </c>
    </row>
    <row r="14095" spans="1:11" x14ac:dyDescent="0.35">
      <c r="A14095" s="69">
        <f t="shared" si="446"/>
        <v>45901</v>
      </c>
      <c r="B14095" t="s">
        <v>925</v>
      </c>
      <c r="C14095" t="s">
        <v>266</v>
      </c>
      <c r="E14095" t="s">
        <v>304</v>
      </c>
      <c r="F14095" t="s">
        <v>305</v>
      </c>
      <c r="G14095" t="s">
        <v>76</v>
      </c>
      <c r="H14095">
        <v>9274</v>
      </c>
      <c r="I14095" s="68" t="str">
        <f>VLOOKUP(E14095,Refs!$P$2:$R$29,3,FALSE)</f>
        <v>Y61</v>
      </c>
      <c r="J14095" s="68" t="str">
        <f>VLOOKUP(E14095,Refs!$P$2:$S$29,4,FALSE)</f>
        <v>East of England</v>
      </c>
      <c r="K14095" s="28">
        <f t="shared" si="445"/>
        <v>9274</v>
      </c>
    </row>
    <row r="14096" spans="1:11" x14ac:dyDescent="0.35">
      <c r="A14096" s="69">
        <f t="shared" si="446"/>
        <v>45901</v>
      </c>
      <c r="B14096" t="s">
        <v>925</v>
      </c>
      <c r="C14096" t="s">
        <v>266</v>
      </c>
      <c r="E14096" t="s">
        <v>304</v>
      </c>
      <c r="F14096" t="s">
        <v>305</v>
      </c>
      <c r="G14096" t="s">
        <v>77</v>
      </c>
      <c r="H14096">
        <v>3375</v>
      </c>
      <c r="I14096" s="68" t="str">
        <f>VLOOKUP(E14096,Refs!$P$2:$R$29,3,FALSE)</f>
        <v>Y61</v>
      </c>
      <c r="J14096" s="68" t="str">
        <f>VLOOKUP(E14096,Refs!$P$2:$S$29,4,FALSE)</f>
        <v>East of England</v>
      </c>
      <c r="K14096" s="28">
        <f t="shared" si="445"/>
        <v>3375</v>
      </c>
    </row>
    <row r="14097" spans="1:11" x14ac:dyDescent="0.35">
      <c r="A14097" s="69">
        <f t="shared" si="446"/>
        <v>45901</v>
      </c>
      <c r="B14097" t="s">
        <v>925</v>
      </c>
      <c r="C14097" t="s">
        <v>266</v>
      </c>
      <c r="E14097" t="s">
        <v>304</v>
      </c>
      <c r="F14097" t="s">
        <v>305</v>
      </c>
      <c r="G14097" t="s">
        <v>78</v>
      </c>
      <c r="H14097">
        <v>4837</v>
      </c>
      <c r="I14097" s="68" t="str">
        <f>VLOOKUP(E14097,Refs!$P$2:$R$29,3,FALSE)</f>
        <v>Y61</v>
      </c>
      <c r="J14097" s="68" t="str">
        <f>VLOOKUP(E14097,Refs!$P$2:$S$29,4,FALSE)</f>
        <v>East of England</v>
      </c>
      <c r="K14097" s="28">
        <f t="shared" si="445"/>
        <v>4837</v>
      </c>
    </row>
    <row r="14098" spans="1:11" x14ac:dyDescent="0.35">
      <c r="A14098" s="69">
        <f t="shared" si="446"/>
        <v>45901</v>
      </c>
      <c r="B14098" t="s">
        <v>925</v>
      </c>
      <c r="C14098" t="s">
        <v>266</v>
      </c>
      <c r="E14098" t="s">
        <v>304</v>
      </c>
      <c r="F14098" t="s">
        <v>305</v>
      </c>
      <c r="G14098" t="s">
        <v>79</v>
      </c>
      <c r="H14098">
        <v>0</v>
      </c>
      <c r="I14098" s="68" t="str">
        <f>VLOOKUP(E14098,Refs!$P$2:$R$29,3,FALSE)</f>
        <v>Y61</v>
      </c>
      <c r="J14098" s="68" t="str">
        <f>VLOOKUP(E14098,Refs!$P$2:$S$29,4,FALSE)</f>
        <v>East of England</v>
      </c>
      <c r="K14098" s="28" t="str">
        <f t="shared" si="445"/>
        <v/>
      </c>
    </row>
    <row r="14099" spans="1:11" x14ac:dyDescent="0.35">
      <c r="A14099" s="69">
        <f t="shared" si="446"/>
        <v>45901</v>
      </c>
      <c r="B14099" t="s">
        <v>925</v>
      </c>
      <c r="C14099" t="s">
        <v>266</v>
      </c>
      <c r="E14099" t="s">
        <v>304</v>
      </c>
      <c r="F14099" t="s">
        <v>305</v>
      </c>
      <c r="G14099" t="s">
        <v>25</v>
      </c>
      <c r="H14099">
        <v>8212</v>
      </c>
      <c r="I14099" s="68" t="str">
        <f>VLOOKUP(E14099,Refs!$P$2:$R$29,3,FALSE)</f>
        <v>Y61</v>
      </c>
      <c r="J14099" s="68" t="str">
        <f>VLOOKUP(E14099,Refs!$P$2:$S$29,4,FALSE)</f>
        <v>East of England</v>
      </c>
      <c r="K14099" s="28">
        <f t="shared" si="445"/>
        <v>8212</v>
      </c>
    </row>
    <row r="14100" spans="1:11" x14ac:dyDescent="0.35">
      <c r="A14100" s="69">
        <f t="shared" si="446"/>
        <v>45901</v>
      </c>
      <c r="B14100" t="s">
        <v>925</v>
      </c>
      <c r="C14100" t="s">
        <v>266</v>
      </c>
      <c r="E14100" t="s">
        <v>304</v>
      </c>
      <c r="F14100" t="s">
        <v>305</v>
      </c>
      <c r="G14100" t="s">
        <v>80</v>
      </c>
      <c r="H14100">
        <v>0</v>
      </c>
      <c r="I14100" s="68" t="str">
        <f>VLOOKUP(E14100,Refs!$P$2:$R$29,3,FALSE)</f>
        <v>Y61</v>
      </c>
      <c r="J14100" s="68" t="str">
        <f>VLOOKUP(E14100,Refs!$P$2:$S$29,4,FALSE)</f>
        <v>East of England</v>
      </c>
      <c r="K14100" s="28" t="str">
        <f t="shared" si="445"/>
        <v/>
      </c>
    </row>
    <row r="14101" spans="1:11" x14ac:dyDescent="0.35">
      <c r="A14101" s="69">
        <f t="shared" si="446"/>
        <v>45901</v>
      </c>
      <c r="B14101" t="s">
        <v>925</v>
      </c>
      <c r="C14101" t="s">
        <v>266</v>
      </c>
      <c r="E14101" t="s">
        <v>304</v>
      </c>
      <c r="F14101" t="s">
        <v>305</v>
      </c>
      <c r="G14101" t="s">
        <v>81</v>
      </c>
      <c r="H14101">
        <v>4509</v>
      </c>
      <c r="I14101" s="68" t="str">
        <f>VLOOKUP(E14101,Refs!$P$2:$R$29,3,FALSE)</f>
        <v>Y61</v>
      </c>
      <c r="J14101" s="68" t="str">
        <f>VLOOKUP(E14101,Refs!$P$2:$S$29,4,FALSE)</f>
        <v>East of England</v>
      </c>
      <c r="K14101" s="28">
        <f t="shared" si="445"/>
        <v>4509</v>
      </c>
    </row>
    <row r="14102" spans="1:11" x14ac:dyDescent="0.35">
      <c r="A14102" s="69">
        <f t="shared" si="446"/>
        <v>45901</v>
      </c>
      <c r="B14102" t="s">
        <v>925</v>
      </c>
      <c r="C14102" t="s">
        <v>266</v>
      </c>
      <c r="E14102" t="s">
        <v>304</v>
      </c>
      <c r="F14102" t="s">
        <v>305</v>
      </c>
      <c r="G14102" t="s">
        <v>82</v>
      </c>
      <c r="H14102">
        <v>737</v>
      </c>
      <c r="I14102" s="68" t="str">
        <f>VLOOKUP(E14102,Refs!$P$2:$R$29,3,FALSE)</f>
        <v>Y61</v>
      </c>
      <c r="J14102" s="68" t="str">
        <f>VLOOKUP(E14102,Refs!$P$2:$S$29,4,FALSE)</f>
        <v>East of England</v>
      </c>
      <c r="K14102" s="28">
        <f t="shared" si="445"/>
        <v>737</v>
      </c>
    </row>
    <row r="14103" spans="1:11" x14ac:dyDescent="0.35">
      <c r="A14103" s="69">
        <f t="shared" si="446"/>
        <v>45901</v>
      </c>
      <c r="B14103" t="s">
        <v>925</v>
      </c>
      <c r="C14103" t="s">
        <v>266</v>
      </c>
      <c r="E14103" t="s">
        <v>304</v>
      </c>
      <c r="F14103" t="s">
        <v>305</v>
      </c>
      <c r="G14103" t="s">
        <v>83</v>
      </c>
      <c r="H14103">
        <v>10180</v>
      </c>
      <c r="I14103" s="68" t="str">
        <f>VLOOKUP(E14103,Refs!$P$2:$R$29,3,FALSE)</f>
        <v>Y61</v>
      </c>
      <c r="J14103" s="68" t="str">
        <f>VLOOKUP(E14103,Refs!$P$2:$S$29,4,FALSE)</f>
        <v>East of England</v>
      </c>
      <c r="K14103" s="28">
        <f t="shared" si="445"/>
        <v>10180</v>
      </c>
    </row>
    <row r="14104" spans="1:11" x14ac:dyDescent="0.35">
      <c r="A14104" s="69">
        <f t="shared" si="446"/>
        <v>45901</v>
      </c>
      <c r="B14104" t="s">
        <v>925</v>
      </c>
      <c r="C14104" t="s">
        <v>266</v>
      </c>
      <c r="E14104" t="s">
        <v>304</v>
      </c>
      <c r="F14104" t="s">
        <v>305</v>
      </c>
      <c r="G14104" t="s">
        <v>84</v>
      </c>
      <c r="H14104">
        <v>44530</v>
      </c>
      <c r="I14104" s="68" t="str">
        <f>VLOOKUP(E14104,Refs!$P$2:$R$29,3,FALSE)</f>
        <v>Y61</v>
      </c>
      <c r="J14104" s="68" t="str">
        <f>VLOOKUP(E14104,Refs!$P$2:$S$29,4,FALSE)</f>
        <v>East of England</v>
      </c>
      <c r="K14104" s="28">
        <f t="shared" si="445"/>
        <v>44530</v>
      </c>
    </row>
    <row r="14105" spans="1:11" x14ac:dyDescent="0.35">
      <c r="A14105" s="69">
        <f t="shared" si="446"/>
        <v>45901</v>
      </c>
      <c r="B14105" t="s">
        <v>925</v>
      </c>
      <c r="C14105" t="s">
        <v>266</v>
      </c>
      <c r="E14105" t="s">
        <v>304</v>
      </c>
      <c r="F14105" t="s">
        <v>305</v>
      </c>
      <c r="G14105" t="s">
        <v>85</v>
      </c>
      <c r="H14105">
        <v>2957</v>
      </c>
      <c r="I14105" s="68" t="str">
        <f>VLOOKUP(E14105,Refs!$P$2:$R$29,3,FALSE)</f>
        <v>Y61</v>
      </c>
      <c r="J14105" s="68" t="str">
        <f>VLOOKUP(E14105,Refs!$P$2:$S$29,4,FALSE)</f>
        <v>East of England</v>
      </c>
      <c r="K14105" s="28">
        <f t="shared" si="445"/>
        <v>2957</v>
      </c>
    </row>
    <row r="14106" spans="1:11" x14ac:dyDescent="0.35">
      <c r="A14106" s="69">
        <f t="shared" si="446"/>
        <v>45901</v>
      </c>
      <c r="B14106" t="s">
        <v>925</v>
      </c>
      <c r="C14106" t="s">
        <v>266</v>
      </c>
      <c r="E14106" t="s">
        <v>304</v>
      </c>
      <c r="F14106" t="s">
        <v>305</v>
      </c>
      <c r="G14106" t="s">
        <v>86</v>
      </c>
      <c r="H14106">
        <v>1507</v>
      </c>
      <c r="I14106" s="68" t="str">
        <f>VLOOKUP(E14106,Refs!$P$2:$R$29,3,FALSE)</f>
        <v>Y61</v>
      </c>
      <c r="J14106" s="68" t="str">
        <f>VLOOKUP(E14106,Refs!$P$2:$S$29,4,FALSE)</f>
        <v>East of England</v>
      </c>
      <c r="K14106" s="28">
        <f t="shared" si="445"/>
        <v>1507</v>
      </c>
    </row>
    <row r="14107" spans="1:11" x14ac:dyDescent="0.35">
      <c r="A14107" s="69">
        <f t="shared" si="446"/>
        <v>45901</v>
      </c>
      <c r="B14107" t="s">
        <v>925</v>
      </c>
      <c r="C14107" t="s">
        <v>266</v>
      </c>
      <c r="E14107" t="s">
        <v>304</v>
      </c>
      <c r="F14107" t="s">
        <v>305</v>
      </c>
      <c r="G14107" t="s">
        <v>87</v>
      </c>
      <c r="H14107">
        <v>14334</v>
      </c>
      <c r="I14107" s="68" t="str">
        <f>VLOOKUP(E14107,Refs!$P$2:$R$29,3,FALSE)</f>
        <v>Y61</v>
      </c>
      <c r="J14107" s="68" t="str">
        <f>VLOOKUP(E14107,Refs!$P$2:$S$29,4,FALSE)</f>
        <v>East of England</v>
      </c>
      <c r="K14107" s="28">
        <f t="shared" si="445"/>
        <v>14334</v>
      </c>
    </row>
    <row r="14108" spans="1:11" x14ac:dyDescent="0.35">
      <c r="A14108" s="69">
        <f t="shared" si="446"/>
        <v>45901</v>
      </c>
      <c r="B14108" t="s">
        <v>925</v>
      </c>
      <c r="C14108" t="s">
        <v>266</v>
      </c>
      <c r="E14108" t="s">
        <v>304</v>
      </c>
      <c r="F14108" t="s">
        <v>305</v>
      </c>
      <c r="G14108" t="s">
        <v>88</v>
      </c>
      <c r="H14108">
        <v>44499</v>
      </c>
      <c r="I14108" s="68" t="str">
        <f>VLOOKUP(E14108,Refs!$P$2:$R$29,3,FALSE)</f>
        <v>Y61</v>
      </c>
      <c r="J14108" s="68" t="str">
        <f>VLOOKUP(E14108,Refs!$P$2:$S$29,4,FALSE)</f>
        <v>East of England</v>
      </c>
      <c r="K14108" s="28">
        <f t="shared" si="445"/>
        <v>44499</v>
      </c>
    </row>
    <row r="14109" spans="1:11" x14ac:dyDescent="0.35">
      <c r="A14109" s="69">
        <f t="shared" si="446"/>
        <v>45901</v>
      </c>
      <c r="B14109" t="s">
        <v>925</v>
      </c>
      <c r="C14109" t="s">
        <v>266</v>
      </c>
      <c r="E14109" t="s">
        <v>304</v>
      </c>
      <c r="F14109" t="s">
        <v>305</v>
      </c>
      <c r="G14109" t="s">
        <v>89</v>
      </c>
      <c r="H14109">
        <v>17630</v>
      </c>
      <c r="I14109" s="68" t="str">
        <f>VLOOKUP(E14109,Refs!$P$2:$R$29,3,FALSE)</f>
        <v>Y61</v>
      </c>
      <c r="J14109" s="68" t="str">
        <f>VLOOKUP(E14109,Refs!$P$2:$S$29,4,FALSE)</f>
        <v>East of England</v>
      </c>
      <c r="K14109" s="28">
        <f t="shared" si="445"/>
        <v>17630</v>
      </c>
    </row>
    <row r="14110" spans="1:11" x14ac:dyDescent="0.35">
      <c r="A14110" s="69">
        <f t="shared" si="446"/>
        <v>45901</v>
      </c>
      <c r="B14110" t="s">
        <v>925</v>
      </c>
      <c r="C14110" t="s">
        <v>266</v>
      </c>
      <c r="E14110" t="s">
        <v>304</v>
      </c>
      <c r="F14110" t="s">
        <v>305</v>
      </c>
      <c r="G14110" t="s">
        <v>27</v>
      </c>
      <c r="H14110">
        <v>2136</v>
      </c>
      <c r="I14110" s="68" t="str">
        <f>VLOOKUP(E14110,Refs!$P$2:$R$29,3,FALSE)</f>
        <v>Y61</v>
      </c>
      <c r="J14110" s="68" t="str">
        <f>VLOOKUP(E14110,Refs!$P$2:$S$29,4,FALSE)</f>
        <v>East of England</v>
      </c>
      <c r="K14110" s="28">
        <f t="shared" si="445"/>
        <v>2136</v>
      </c>
    </row>
    <row r="14111" spans="1:11" x14ac:dyDescent="0.35">
      <c r="A14111" s="69">
        <f t="shared" si="446"/>
        <v>45901</v>
      </c>
      <c r="B14111" t="s">
        <v>925</v>
      </c>
      <c r="C14111" t="s">
        <v>266</v>
      </c>
      <c r="E14111" t="s">
        <v>304</v>
      </c>
      <c r="F14111" t="s">
        <v>305</v>
      </c>
      <c r="G14111" t="s">
        <v>29</v>
      </c>
      <c r="H14111">
        <v>2044</v>
      </c>
      <c r="I14111" s="68" t="str">
        <f>VLOOKUP(E14111,Refs!$P$2:$R$29,3,FALSE)</f>
        <v>Y61</v>
      </c>
      <c r="J14111" s="68" t="str">
        <f>VLOOKUP(E14111,Refs!$P$2:$S$29,4,FALSE)</f>
        <v>East of England</v>
      </c>
      <c r="K14111" s="28">
        <f t="shared" si="445"/>
        <v>2044</v>
      </c>
    </row>
    <row r="14112" spans="1:11" x14ac:dyDescent="0.35">
      <c r="A14112" s="69">
        <f t="shared" si="446"/>
        <v>45901</v>
      </c>
      <c r="B14112" t="s">
        <v>925</v>
      </c>
      <c r="C14112" t="s">
        <v>266</v>
      </c>
      <c r="E14112" t="s">
        <v>304</v>
      </c>
      <c r="F14112" t="s">
        <v>305</v>
      </c>
      <c r="G14112" t="s">
        <v>90</v>
      </c>
      <c r="H14112">
        <v>314</v>
      </c>
      <c r="I14112" s="68" t="str">
        <f>VLOOKUP(E14112,Refs!$P$2:$R$29,3,FALSE)</f>
        <v>Y61</v>
      </c>
      <c r="J14112" s="68" t="str">
        <f>VLOOKUP(E14112,Refs!$P$2:$S$29,4,FALSE)</f>
        <v>East of England</v>
      </c>
      <c r="K14112" s="28">
        <f t="shared" si="445"/>
        <v>314</v>
      </c>
    </row>
    <row r="14113" spans="1:11" x14ac:dyDescent="0.35">
      <c r="A14113" s="69">
        <f t="shared" si="446"/>
        <v>45901</v>
      </c>
      <c r="B14113" t="s">
        <v>925</v>
      </c>
      <c r="C14113" t="s">
        <v>266</v>
      </c>
      <c r="E14113" t="s">
        <v>304</v>
      </c>
      <c r="F14113" t="s">
        <v>305</v>
      </c>
      <c r="G14113" t="s">
        <v>91</v>
      </c>
      <c r="H14113">
        <v>5</v>
      </c>
      <c r="I14113" s="68" t="str">
        <f>VLOOKUP(E14113,Refs!$P$2:$R$29,3,FALSE)</f>
        <v>Y61</v>
      </c>
      <c r="J14113" s="68" t="str">
        <f>VLOOKUP(E14113,Refs!$P$2:$S$29,4,FALSE)</f>
        <v>East of England</v>
      </c>
      <c r="K14113" s="28">
        <f t="shared" si="445"/>
        <v>5</v>
      </c>
    </row>
    <row r="14114" spans="1:11" x14ac:dyDescent="0.35">
      <c r="A14114" s="69">
        <f t="shared" si="446"/>
        <v>45901</v>
      </c>
      <c r="B14114" t="s">
        <v>925</v>
      </c>
      <c r="C14114" t="s">
        <v>266</v>
      </c>
      <c r="E14114" t="s">
        <v>304</v>
      </c>
      <c r="F14114" t="s">
        <v>305</v>
      </c>
      <c r="G14114" t="s">
        <v>92</v>
      </c>
      <c r="H14114">
        <v>983</v>
      </c>
      <c r="I14114" s="68" t="str">
        <f>VLOOKUP(E14114,Refs!$P$2:$R$29,3,FALSE)</f>
        <v>Y61</v>
      </c>
      <c r="J14114" s="68" t="str">
        <f>VLOOKUP(E14114,Refs!$P$2:$S$29,4,FALSE)</f>
        <v>East of England</v>
      </c>
      <c r="K14114" s="28">
        <f t="shared" ref="K14114:K14177" si="447">IF(OR(H14114="NULL",H14114=0,H14114=""),"",H14114)</f>
        <v>983</v>
      </c>
    </row>
    <row r="14115" spans="1:11" x14ac:dyDescent="0.35">
      <c r="A14115" s="69">
        <f t="shared" si="446"/>
        <v>45901</v>
      </c>
      <c r="B14115" t="s">
        <v>925</v>
      </c>
      <c r="C14115" t="s">
        <v>266</v>
      </c>
      <c r="E14115" t="s">
        <v>304</v>
      </c>
      <c r="F14115" t="s">
        <v>305</v>
      </c>
      <c r="G14115" t="s">
        <v>93</v>
      </c>
      <c r="H14115">
        <v>71</v>
      </c>
      <c r="I14115" s="68" t="str">
        <f>VLOOKUP(E14115,Refs!$P$2:$R$29,3,FALSE)</f>
        <v>Y61</v>
      </c>
      <c r="J14115" s="68" t="str">
        <f>VLOOKUP(E14115,Refs!$P$2:$S$29,4,FALSE)</f>
        <v>East of England</v>
      </c>
      <c r="K14115" s="28">
        <f t="shared" si="447"/>
        <v>71</v>
      </c>
    </row>
    <row r="14116" spans="1:11" x14ac:dyDescent="0.35">
      <c r="A14116" s="69">
        <f t="shared" si="446"/>
        <v>45901</v>
      </c>
      <c r="B14116" t="s">
        <v>925</v>
      </c>
      <c r="C14116" t="s">
        <v>266</v>
      </c>
      <c r="E14116" t="s">
        <v>304</v>
      </c>
      <c r="F14116" t="s">
        <v>305</v>
      </c>
      <c r="G14116" t="s">
        <v>94</v>
      </c>
      <c r="H14116">
        <v>391</v>
      </c>
      <c r="I14116" s="68" t="str">
        <f>VLOOKUP(E14116,Refs!$P$2:$R$29,3,FALSE)</f>
        <v>Y61</v>
      </c>
      <c r="J14116" s="68" t="str">
        <f>VLOOKUP(E14116,Refs!$P$2:$S$29,4,FALSE)</f>
        <v>East of England</v>
      </c>
      <c r="K14116" s="28">
        <f t="shared" si="447"/>
        <v>391</v>
      </c>
    </row>
    <row r="14117" spans="1:11" x14ac:dyDescent="0.35">
      <c r="A14117" s="69">
        <f t="shared" si="446"/>
        <v>45901</v>
      </c>
      <c r="B14117" t="s">
        <v>925</v>
      </c>
      <c r="C14117" t="s">
        <v>266</v>
      </c>
      <c r="E14117" t="s">
        <v>304</v>
      </c>
      <c r="F14117" t="s">
        <v>305</v>
      </c>
      <c r="G14117" t="s">
        <v>95</v>
      </c>
      <c r="H14117">
        <v>112</v>
      </c>
      <c r="I14117" s="68" t="str">
        <f>VLOOKUP(E14117,Refs!$P$2:$R$29,3,FALSE)</f>
        <v>Y61</v>
      </c>
      <c r="J14117" s="68" t="str">
        <f>VLOOKUP(E14117,Refs!$P$2:$S$29,4,FALSE)</f>
        <v>East of England</v>
      </c>
      <c r="K14117" s="28">
        <f t="shared" si="447"/>
        <v>112</v>
      </c>
    </row>
    <row r="14118" spans="1:11" x14ac:dyDescent="0.35">
      <c r="A14118" s="69">
        <f t="shared" si="446"/>
        <v>45901</v>
      </c>
      <c r="B14118" t="s">
        <v>925</v>
      </c>
      <c r="C14118" t="s">
        <v>266</v>
      </c>
      <c r="E14118" t="s">
        <v>304</v>
      </c>
      <c r="F14118" t="s">
        <v>305</v>
      </c>
      <c r="G14118" t="s">
        <v>96</v>
      </c>
      <c r="H14118">
        <v>2588</v>
      </c>
      <c r="I14118" s="68" t="str">
        <f>VLOOKUP(E14118,Refs!$P$2:$R$29,3,FALSE)</f>
        <v>Y61</v>
      </c>
      <c r="J14118" s="68" t="str">
        <f>VLOOKUP(E14118,Refs!$P$2:$S$29,4,FALSE)</f>
        <v>East of England</v>
      </c>
      <c r="K14118" s="28">
        <f t="shared" si="447"/>
        <v>2588</v>
      </c>
    </row>
    <row r="14119" spans="1:11" x14ac:dyDescent="0.35">
      <c r="A14119" s="69">
        <f t="shared" si="446"/>
        <v>45901</v>
      </c>
      <c r="B14119" t="s">
        <v>925</v>
      </c>
      <c r="C14119" t="s">
        <v>266</v>
      </c>
      <c r="E14119" t="s">
        <v>304</v>
      </c>
      <c r="F14119" t="s">
        <v>305</v>
      </c>
      <c r="G14119" t="s">
        <v>31</v>
      </c>
      <c r="H14119">
        <v>1953</v>
      </c>
      <c r="I14119" s="68" t="str">
        <f>VLOOKUP(E14119,Refs!$P$2:$R$29,3,FALSE)</f>
        <v>Y61</v>
      </c>
      <c r="J14119" s="68" t="str">
        <f>VLOOKUP(E14119,Refs!$P$2:$S$29,4,FALSE)</f>
        <v>East of England</v>
      </c>
      <c r="K14119" s="28">
        <f t="shared" si="447"/>
        <v>1953</v>
      </c>
    </row>
    <row r="14120" spans="1:11" x14ac:dyDescent="0.35">
      <c r="A14120" s="69">
        <f t="shared" si="446"/>
        <v>45901</v>
      </c>
      <c r="B14120" t="s">
        <v>925</v>
      </c>
      <c r="C14120" t="s">
        <v>266</v>
      </c>
      <c r="E14120" t="s">
        <v>304</v>
      </c>
      <c r="F14120" t="s">
        <v>305</v>
      </c>
      <c r="G14120" t="s">
        <v>97</v>
      </c>
      <c r="H14120">
        <v>2003</v>
      </c>
      <c r="I14120" s="68" t="str">
        <f>VLOOKUP(E14120,Refs!$P$2:$R$29,3,FALSE)</f>
        <v>Y61</v>
      </c>
      <c r="J14120" s="68" t="str">
        <f>VLOOKUP(E14120,Refs!$P$2:$S$29,4,FALSE)</f>
        <v>East of England</v>
      </c>
      <c r="K14120" s="28">
        <f t="shared" si="447"/>
        <v>2003</v>
      </c>
    </row>
    <row r="14121" spans="1:11" x14ac:dyDescent="0.35">
      <c r="A14121" s="69">
        <f t="shared" si="446"/>
        <v>45901</v>
      </c>
      <c r="B14121" t="s">
        <v>925</v>
      </c>
      <c r="C14121" t="s">
        <v>266</v>
      </c>
      <c r="E14121" t="s">
        <v>304</v>
      </c>
      <c r="F14121" t="s">
        <v>305</v>
      </c>
      <c r="G14121" t="s">
        <v>98</v>
      </c>
      <c r="H14121">
        <v>2098</v>
      </c>
      <c r="I14121" s="68" t="str">
        <f>VLOOKUP(E14121,Refs!$P$2:$R$29,3,FALSE)</f>
        <v>Y61</v>
      </c>
      <c r="J14121" s="68" t="str">
        <f>VLOOKUP(E14121,Refs!$P$2:$S$29,4,FALSE)</f>
        <v>East of England</v>
      </c>
      <c r="K14121" s="28">
        <f t="shared" si="447"/>
        <v>2098</v>
      </c>
    </row>
    <row r="14122" spans="1:11" x14ac:dyDescent="0.35">
      <c r="A14122" s="69">
        <f t="shared" si="446"/>
        <v>45901</v>
      </c>
      <c r="B14122" t="s">
        <v>925</v>
      </c>
      <c r="C14122" t="s">
        <v>266</v>
      </c>
      <c r="E14122" t="s">
        <v>304</v>
      </c>
      <c r="F14122" t="s">
        <v>305</v>
      </c>
      <c r="G14122" t="s">
        <v>99</v>
      </c>
      <c r="H14122">
        <v>1562</v>
      </c>
      <c r="I14122" s="68" t="str">
        <f>VLOOKUP(E14122,Refs!$P$2:$R$29,3,FALSE)</f>
        <v>Y61</v>
      </c>
      <c r="J14122" s="68" t="str">
        <f>VLOOKUP(E14122,Refs!$P$2:$S$29,4,FALSE)</f>
        <v>East of England</v>
      </c>
      <c r="K14122" s="28">
        <f t="shared" si="447"/>
        <v>1562</v>
      </c>
    </row>
    <row r="14123" spans="1:11" x14ac:dyDescent="0.35">
      <c r="A14123" s="69">
        <f t="shared" si="446"/>
        <v>45901</v>
      </c>
      <c r="B14123" t="s">
        <v>925</v>
      </c>
      <c r="C14123" t="s">
        <v>266</v>
      </c>
      <c r="E14123" t="s">
        <v>304</v>
      </c>
      <c r="F14123" t="s">
        <v>305</v>
      </c>
      <c r="G14123" t="s">
        <v>100</v>
      </c>
      <c r="H14123">
        <v>309</v>
      </c>
      <c r="I14123" s="68" t="str">
        <f>VLOOKUP(E14123,Refs!$P$2:$R$29,3,FALSE)</f>
        <v>Y61</v>
      </c>
      <c r="J14123" s="68" t="str">
        <f>VLOOKUP(E14123,Refs!$P$2:$S$29,4,FALSE)</f>
        <v>East of England</v>
      </c>
      <c r="K14123" s="28">
        <f t="shared" si="447"/>
        <v>309</v>
      </c>
    </row>
    <row r="14124" spans="1:11" x14ac:dyDescent="0.35">
      <c r="A14124" s="69">
        <f t="shared" si="446"/>
        <v>45901</v>
      </c>
      <c r="B14124" t="s">
        <v>925</v>
      </c>
      <c r="C14124" t="s">
        <v>266</v>
      </c>
      <c r="E14124" t="s">
        <v>304</v>
      </c>
      <c r="F14124" t="s">
        <v>305</v>
      </c>
      <c r="G14124" t="s">
        <v>101</v>
      </c>
      <c r="H14124">
        <v>213</v>
      </c>
      <c r="I14124" s="68" t="str">
        <f>VLOOKUP(E14124,Refs!$P$2:$R$29,3,FALSE)</f>
        <v>Y61</v>
      </c>
      <c r="J14124" s="68" t="str">
        <f>VLOOKUP(E14124,Refs!$P$2:$S$29,4,FALSE)</f>
        <v>East of England</v>
      </c>
      <c r="K14124" s="28">
        <f t="shared" si="447"/>
        <v>213</v>
      </c>
    </row>
    <row r="14125" spans="1:11" x14ac:dyDescent="0.35">
      <c r="A14125" s="69">
        <f t="shared" si="446"/>
        <v>45901</v>
      </c>
      <c r="B14125" t="s">
        <v>925</v>
      </c>
      <c r="C14125" t="s">
        <v>266</v>
      </c>
      <c r="E14125" t="s">
        <v>304</v>
      </c>
      <c r="F14125" t="s">
        <v>305</v>
      </c>
      <c r="G14125" t="s">
        <v>102</v>
      </c>
      <c r="H14125">
        <v>81</v>
      </c>
      <c r="I14125" s="68" t="str">
        <f>VLOOKUP(E14125,Refs!$P$2:$R$29,3,FALSE)</f>
        <v>Y61</v>
      </c>
      <c r="J14125" s="68" t="str">
        <f>VLOOKUP(E14125,Refs!$P$2:$S$29,4,FALSE)</f>
        <v>East of England</v>
      </c>
      <c r="K14125" s="28">
        <f t="shared" si="447"/>
        <v>81</v>
      </c>
    </row>
    <row r="14126" spans="1:11" x14ac:dyDescent="0.35">
      <c r="A14126" s="69">
        <f t="shared" si="446"/>
        <v>45901</v>
      </c>
      <c r="B14126" t="s">
        <v>925</v>
      </c>
      <c r="C14126" t="s">
        <v>266</v>
      </c>
      <c r="E14126" t="s">
        <v>304</v>
      </c>
      <c r="F14126" t="s">
        <v>305</v>
      </c>
      <c r="G14126" t="s">
        <v>103</v>
      </c>
      <c r="H14126">
        <v>1409</v>
      </c>
      <c r="I14126" s="68" t="str">
        <f>VLOOKUP(E14126,Refs!$P$2:$R$29,3,FALSE)</f>
        <v>Y61</v>
      </c>
      <c r="J14126" s="68" t="str">
        <f>VLOOKUP(E14126,Refs!$P$2:$S$29,4,FALSE)</f>
        <v>East of England</v>
      </c>
      <c r="K14126" s="28">
        <f t="shared" si="447"/>
        <v>1409</v>
      </c>
    </row>
    <row r="14127" spans="1:11" x14ac:dyDescent="0.35">
      <c r="A14127" s="69">
        <f t="shared" si="446"/>
        <v>45901</v>
      </c>
      <c r="B14127" t="s">
        <v>925</v>
      </c>
      <c r="C14127" t="s">
        <v>266</v>
      </c>
      <c r="E14127" t="s">
        <v>304</v>
      </c>
      <c r="F14127" t="s">
        <v>305</v>
      </c>
      <c r="G14127" t="s">
        <v>104</v>
      </c>
      <c r="H14127">
        <v>11630887</v>
      </c>
      <c r="I14127" s="68" t="str">
        <f>VLOOKUP(E14127,Refs!$P$2:$R$29,3,FALSE)</f>
        <v>Y61</v>
      </c>
      <c r="J14127" s="68" t="str">
        <f>VLOOKUP(E14127,Refs!$P$2:$S$29,4,FALSE)</f>
        <v>East of England</v>
      </c>
      <c r="K14127" s="28">
        <f t="shared" si="447"/>
        <v>11630887</v>
      </c>
    </row>
    <row r="14128" spans="1:11" x14ac:dyDescent="0.35">
      <c r="A14128" s="69">
        <f t="shared" si="446"/>
        <v>45901</v>
      </c>
      <c r="B14128" t="s">
        <v>925</v>
      </c>
      <c r="C14128" t="s">
        <v>266</v>
      </c>
      <c r="E14128" t="s">
        <v>304</v>
      </c>
      <c r="F14128" t="s">
        <v>305</v>
      </c>
      <c r="G14128" t="s">
        <v>105</v>
      </c>
      <c r="H14128">
        <v>1781</v>
      </c>
      <c r="I14128" s="68" t="str">
        <f>VLOOKUP(E14128,Refs!$P$2:$R$29,3,FALSE)</f>
        <v>Y61</v>
      </c>
      <c r="J14128" s="68" t="str">
        <f>VLOOKUP(E14128,Refs!$P$2:$S$29,4,FALSE)</f>
        <v>East of England</v>
      </c>
      <c r="K14128" s="28">
        <f t="shared" si="447"/>
        <v>1781</v>
      </c>
    </row>
    <row r="14129" spans="1:11" x14ac:dyDescent="0.35">
      <c r="A14129" s="69">
        <f t="shared" si="446"/>
        <v>45901</v>
      </c>
      <c r="B14129" t="s">
        <v>925</v>
      </c>
      <c r="C14129" t="s">
        <v>266</v>
      </c>
      <c r="E14129" t="s">
        <v>304</v>
      </c>
      <c r="F14129" t="s">
        <v>305</v>
      </c>
      <c r="G14129" t="s">
        <v>106</v>
      </c>
      <c r="H14129">
        <v>1439</v>
      </c>
      <c r="I14129" s="68" t="str">
        <f>VLOOKUP(E14129,Refs!$P$2:$R$29,3,FALSE)</f>
        <v>Y61</v>
      </c>
      <c r="J14129" s="68" t="str">
        <f>VLOOKUP(E14129,Refs!$P$2:$S$29,4,FALSE)</f>
        <v>East of England</v>
      </c>
      <c r="K14129" s="28">
        <f t="shared" si="447"/>
        <v>1439</v>
      </c>
    </row>
    <row r="14130" spans="1:11" x14ac:dyDescent="0.35">
      <c r="A14130" s="69">
        <f t="shared" si="446"/>
        <v>45901</v>
      </c>
      <c r="B14130" t="s">
        <v>925</v>
      </c>
      <c r="C14130" t="s">
        <v>266</v>
      </c>
      <c r="E14130" t="s">
        <v>304</v>
      </c>
      <c r="F14130" t="s">
        <v>305</v>
      </c>
      <c r="G14130" t="s">
        <v>107</v>
      </c>
      <c r="H14130">
        <v>103</v>
      </c>
      <c r="I14130" s="68" t="str">
        <f>VLOOKUP(E14130,Refs!$P$2:$R$29,3,FALSE)</f>
        <v>Y61</v>
      </c>
      <c r="J14130" s="68" t="str">
        <f>VLOOKUP(E14130,Refs!$P$2:$S$29,4,FALSE)</f>
        <v>East of England</v>
      </c>
      <c r="K14130" s="28">
        <f t="shared" si="447"/>
        <v>103</v>
      </c>
    </row>
    <row r="14131" spans="1:11" x14ac:dyDescent="0.35">
      <c r="A14131" s="69">
        <f t="shared" si="446"/>
        <v>45901</v>
      </c>
      <c r="B14131" t="s">
        <v>925</v>
      </c>
      <c r="C14131" t="s">
        <v>266</v>
      </c>
      <c r="E14131" t="s">
        <v>304</v>
      </c>
      <c r="F14131" t="s">
        <v>305</v>
      </c>
      <c r="G14131" t="s">
        <v>108</v>
      </c>
      <c r="H14131">
        <v>946</v>
      </c>
      <c r="I14131" s="68" t="str">
        <f>VLOOKUP(E14131,Refs!$P$2:$R$29,3,FALSE)</f>
        <v>Y61</v>
      </c>
      <c r="J14131" s="68" t="str">
        <f>VLOOKUP(E14131,Refs!$P$2:$S$29,4,FALSE)</f>
        <v>East of England</v>
      </c>
      <c r="K14131" s="28">
        <f t="shared" si="447"/>
        <v>946</v>
      </c>
    </row>
    <row r="14132" spans="1:11" x14ac:dyDescent="0.35">
      <c r="A14132" s="69">
        <f t="shared" si="446"/>
        <v>45901</v>
      </c>
      <c r="B14132" t="s">
        <v>925</v>
      </c>
      <c r="C14132" t="s">
        <v>266</v>
      </c>
      <c r="E14132" t="s">
        <v>304</v>
      </c>
      <c r="F14132" t="s">
        <v>305</v>
      </c>
      <c r="G14132" t="s">
        <v>109</v>
      </c>
      <c r="H14132">
        <v>11995342</v>
      </c>
      <c r="I14132" s="68" t="str">
        <f>VLOOKUP(E14132,Refs!$P$2:$R$29,3,FALSE)</f>
        <v>Y61</v>
      </c>
      <c r="J14132" s="68" t="str">
        <f>VLOOKUP(E14132,Refs!$P$2:$S$29,4,FALSE)</f>
        <v>East of England</v>
      </c>
      <c r="K14132" s="28">
        <f t="shared" si="447"/>
        <v>11995342</v>
      </c>
    </row>
    <row r="14133" spans="1:11" x14ac:dyDescent="0.35">
      <c r="A14133" s="69">
        <f t="shared" si="446"/>
        <v>45901</v>
      </c>
      <c r="B14133" t="s">
        <v>925</v>
      </c>
      <c r="C14133" t="s">
        <v>266</v>
      </c>
      <c r="E14133" t="s">
        <v>304</v>
      </c>
      <c r="F14133" t="s">
        <v>305</v>
      </c>
      <c r="G14133" t="s">
        <v>110</v>
      </c>
      <c r="H14133">
        <v>654</v>
      </c>
      <c r="I14133" s="68" t="str">
        <f>VLOOKUP(E14133,Refs!$P$2:$R$29,3,FALSE)</f>
        <v>Y61</v>
      </c>
      <c r="J14133" s="68" t="str">
        <f>VLOOKUP(E14133,Refs!$P$2:$S$29,4,FALSE)</f>
        <v>East of England</v>
      </c>
      <c r="K14133" s="28">
        <f t="shared" si="447"/>
        <v>654</v>
      </c>
    </row>
    <row r="14134" spans="1:11" x14ac:dyDescent="0.35">
      <c r="A14134" s="69">
        <f t="shared" si="446"/>
        <v>45901</v>
      </c>
      <c r="B14134" t="s">
        <v>925</v>
      </c>
      <c r="C14134" t="s">
        <v>266</v>
      </c>
      <c r="E14134" t="s">
        <v>304</v>
      </c>
      <c r="F14134" t="s">
        <v>305</v>
      </c>
      <c r="G14134" t="s">
        <v>808</v>
      </c>
      <c r="H14134">
        <v>6340</v>
      </c>
      <c r="I14134" s="68" t="str">
        <f>VLOOKUP(E14134,Refs!$P$2:$R$29,3,FALSE)</f>
        <v>Y61</v>
      </c>
      <c r="J14134" s="68" t="str">
        <f>VLOOKUP(E14134,Refs!$P$2:$S$29,4,FALSE)</f>
        <v>East of England</v>
      </c>
      <c r="K14134" s="28">
        <f t="shared" si="447"/>
        <v>6340</v>
      </c>
    </row>
    <row r="14135" spans="1:11" x14ac:dyDescent="0.35">
      <c r="A14135" s="69">
        <f t="shared" si="446"/>
        <v>45901</v>
      </c>
      <c r="B14135" t="s">
        <v>925</v>
      </c>
      <c r="C14135" t="s">
        <v>266</v>
      </c>
      <c r="E14135" t="s">
        <v>304</v>
      </c>
      <c r="F14135" t="s">
        <v>305</v>
      </c>
      <c r="G14135" t="s">
        <v>809</v>
      </c>
      <c r="H14135">
        <v>957</v>
      </c>
      <c r="I14135" s="68" t="str">
        <f>VLOOKUP(E14135,Refs!$P$2:$R$29,3,FALSE)</f>
        <v>Y61</v>
      </c>
      <c r="J14135" s="68" t="str">
        <f>VLOOKUP(E14135,Refs!$P$2:$S$29,4,FALSE)</f>
        <v>East of England</v>
      </c>
      <c r="K14135" s="28">
        <f t="shared" si="447"/>
        <v>957</v>
      </c>
    </row>
    <row r="14136" spans="1:11" x14ac:dyDescent="0.35">
      <c r="A14136" s="69">
        <f t="shared" si="446"/>
        <v>45901</v>
      </c>
      <c r="B14136" t="s">
        <v>925</v>
      </c>
      <c r="C14136" t="s">
        <v>266</v>
      </c>
      <c r="E14136" t="s">
        <v>304</v>
      </c>
      <c r="F14136" t="s">
        <v>305</v>
      </c>
      <c r="G14136" t="s">
        <v>111</v>
      </c>
      <c r="H14136">
        <v>13525</v>
      </c>
      <c r="I14136" s="68" t="str">
        <f>VLOOKUP(E14136,Refs!$P$2:$R$29,3,FALSE)</f>
        <v>Y61</v>
      </c>
      <c r="J14136" s="68" t="str">
        <f>VLOOKUP(E14136,Refs!$P$2:$S$29,4,FALSE)</f>
        <v>East of England</v>
      </c>
      <c r="K14136" s="28">
        <f t="shared" si="447"/>
        <v>13525</v>
      </c>
    </row>
    <row r="14137" spans="1:11" x14ac:dyDescent="0.35">
      <c r="A14137" s="69">
        <f t="shared" si="446"/>
        <v>45901</v>
      </c>
      <c r="B14137" t="s">
        <v>925</v>
      </c>
      <c r="C14137" t="s">
        <v>266</v>
      </c>
      <c r="E14137" t="s">
        <v>304</v>
      </c>
      <c r="F14137" t="s">
        <v>305</v>
      </c>
      <c r="G14137" t="s">
        <v>112</v>
      </c>
      <c r="H14137">
        <v>1</v>
      </c>
      <c r="I14137" s="68" t="str">
        <f>VLOOKUP(E14137,Refs!$P$2:$R$29,3,FALSE)</f>
        <v>Y61</v>
      </c>
      <c r="J14137" s="68" t="str">
        <f>VLOOKUP(E14137,Refs!$P$2:$S$29,4,FALSE)</f>
        <v>East of England</v>
      </c>
      <c r="K14137" s="28">
        <f t="shared" si="447"/>
        <v>1</v>
      </c>
    </row>
    <row r="14138" spans="1:11" x14ac:dyDescent="0.35">
      <c r="A14138" s="69">
        <f t="shared" si="446"/>
        <v>45901</v>
      </c>
      <c r="B14138" t="s">
        <v>925</v>
      </c>
      <c r="C14138" t="s">
        <v>266</v>
      </c>
      <c r="E14138" t="s">
        <v>304</v>
      </c>
      <c r="F14138" t="s">
        <v>305</v>
      </c>
      <c r="G14138" t="s">
        <v>113</v>
      </c>
      <c r="H14138">
        <v>9294</v>
      </c>
      <c r="I14138" s="68" t="str">
        <f>VLOOKUP(E14138,Refs!$P$2:$R$29,3,FALSE)</f>
        <v>Y61</v>
      </c>
      <c r="J14138" s="68" t="str">
        <f>VLOOKUP(E14138,Refs!$P$2:$S$29,4,FALSE)</f>
        <v>East of England</v>
      </c>
      <c r="K14138" s="28">
        <f t="shared" si="447"/>
        <v>9294</v>
      </c>
    </row>
    <row r="14139" spans="1:11" x14ac:dyDescent="0.35">
      <c r="A14139" s="69">
        <f t="shared" si="446"/>
        <v>45901</v>
      </c>
      <c r="B14139" t="s">
        <v>925</v>
      </c>
      <c r="C14139" t="s">
        <v>266</v>
      </c>
      <c r="E14139" t="s">
        <v>304</v>
      </c>
      <c r="F14139" t="s">
        <v>305</v>
      </c>
      <c r="G14139" t="s">
        <v>114</v>
      </c>
      <c r="H14139">
        <v>5229</v>
      </c>
      <c r="I14139" s="68" t="str">
        <f>VLOOKUP(E14139,Refs!$P$2:$R$29,3,FALSE)</f>
        <v>Y61</v>
      </c>
      <c r="J14139" s="68" t="str">
        <f>VLOOKUP(E14139,Refs!$P$2:$S$29,4,FALSE)</f>
        <v>East of England</v>
      </c>
      <c r="K14139" s="28">
        <f t="shared" si="447"/>
        <v>5229</v>
      </c>
    </row>
    <row r="14140" spans="1:11" x14ac:dyDescent="0.35">
      <c r="A14140" s="69">
        <f t="shared" si="446"/>
        <v>45901</v>
      </c>
      <c r="B14140" t="s">
        <v>925</v>
      </c>
      <c r="C14140" t="s">
        <v>266</v>
      </c>
      <c r="E14140" t="s">
        <v>304</v>
      </c>
      <c r="F14140" t="s">
        <v>305</v>
      </c>
      <c r="G14140" t="s">
        <v>115</v>
      </c>
      <c r="H14140">
        <v>3221</v>
      </c>
      <c r="I14140" s="68" t="str">
        <f>VLOOKUP(E14140,Refs!$P$2:$R$29,3,FALSE)</f>
        <v>Y61</v>
      </c>
      <c r="J14140" s="68" t="str">
        <f>VLOOKUP(E14140,Refs!$P$2:$S$29,4,FALSE)</f>
        <v>East of England</v>
      </c>
      <c r="K14140" s="28">
        <f t="shared" si="447"/>
        <v>3221</v>
      </c>
    </row>
    <row r="14141" spans="1:11" x14ac:dyDescent="0.35">
      <c r="A14141" s="69">
        <f t="shared" si="446"/>
        <v>45901</v>
      </c>
      <c r="B14141" t="s">
        <v>925</v>
      </c>
      <c r="C14141" t="s">
        <v>266</v>
      </c>
      <c r="E14141" t="s">
        <v>304</v>
      </c>
      <c r="F14141" t="s">
        <v>305</v>
      </c>
      <c r="G14141" t="s">
        <v>116</v>
      </c>
      <c r="H14141">
        <v>1909</v>
      </c>
      <c r="I14141" s="68" t="str">
        <f>VLOOKUP(E14141,Refs!$P$2:$R$29,3,FALSE)</f>
        <v>Y61</v>
      </c>
      <c r="J14141" s="68" t="str">
        <f>VLOOKUP(E14141,Refs!$P$2:$S$29,4,FALSE)</f>
        <v>East of England</v>
      </c>
      <c r="K14141" s="28">
        <f t="shared" si="447"/>
        <v>1909</v>
      </c>
    </row>
    <row r="14142" spans="1:11" x14ac:dyDescent="0.35">
      <c r="A14142" s="69">
        <f t="shared" si="446"/>
        <v>45901</v>
      </c>
      <c r="B14142" t="s">
        <v>925</v>
      </c>
      <c r="C14142" t="s">
        <v>266</v>
      </c>
      <c r="E14142" t="s">
        <v>304</v>
      </c>
      <c r="F14142" t="s">
        <v>305</v>
      </c>
      <c r="G14142" t="s">
        <v>117</v>
      </c>
      <c r="H14142">
        <v>1652</v>
      </c>
      <c r="I14142" s="68" t="str">
        <f>VLOOKUP(E14142,Refs!$P$2:$R$29,3,FALSE)</f>
        <v>Y61</v>
      </c>
      <c r="J14142" s="68" t="str">
        <f>VLOOKUP(E14142,Refs!$P$2:$S$29,4,FALSE)</f>
        <v>East of England</v>
      </c>
      <c r="K14142" s="28">
        <f t="shared" si="447"/>
        <v>1652</v>
      </c>
    </row>
    <row r="14143" spans="1:11" x14ac:dyDescent="0.35">
      <c r="A14143" s="69">
        <f t="shared" si="446"/>
        <v>45901</v>
      </c>
      <c r="B14143" t="s">
        <v>925</v>
      </c>
      <c r="C14143" t="s">
        <v>266</v>
      </c>
      <c r="E14143" t="s">
        <v>304</v>
      </c>
      <c r="F14143" t="s">
        <v>305</v>
      </c>
      <c r="G14143" t="s">
        <v>118</v>
      </c>
      <c r="H14143">
        <v>1496</v>
      </c>
      <c r="I14143" s="68" t="str">
        <f>VLOOKUP(E14143,Refs!$P$2:$R$29,3,FALSE)</f>
        <v>Y61</v>
      </c>
      <c r="J14143" s="68" t="str">
        <f>VLOOKUP(E14143,Refs!$P$2:$S$29,4,FALSE)</f>
        <v>East of England</v>
      </c>
      <c r="K14143" s="28">
        <f t="shared" si="447"/>
        <v>1496</v>
      </c>
    </row>
    <row r="14144" spans="1:11" x14ac:dyDescent="0.35">
      <c r="A14144" s="69">
        <f t="shared" si="446"/>
        <v>45901</v>
      </c>
      <c r="B14144" t="s">
        <v>925</v>
      </c>
      <c r="C14144" t="s">
        <v>266</v>
      </c>
      <c r="E14144" t="s">
        <v>304</v>
      </c>
      <c r="F14144" t="s">
        <v>305</v>
      </c>
      <c r="G14144" t="s">
        <v>119</v>
      </c>
      <c r="H14144">
        <v>2291</v>
      </c>
      <c r="I14144" s="68" t="str">
        <f>VLOOKUP(E14144,Refs!$P$2:$R$29,3,FALSE)</f>
        <v>Y61</v>
      </c>
      <c r="J14144" s="68" t="str">
        <f>VLOOKUP(E14144,Refs!$P$2:$S$29,4,FALSE)</f>
        <v>East of England</v>
      </c>
      <c r="K14144" s="28">
        <f t="shared" si="447"/>
        <v>2291</v>
      </c>
    </row>
    <row r="14145" spans="1:11" x14ac:dyDescent="0.35">
      <c r="A14145" s="69">
        <f t="shared" si="446"/>
        <v>45901</v>
      </c>
      <c r="B14145" t="s">
        <v>925</v>
      </c>
      <c r="C14145" t="s">
        <v>266</v>
      </c>
      <c r="E14145" t="s">
        <v>304</v>
      </c>
      <c r="F14145" t="s">
        <v>305</v>
      </c>
      <c r="G14145" t="s">
        <v>120</v>
      </c>
      <c r="H14145">
        <v>1414</v>
      </c>
      <c r="I14145" s="68" t="str">
        <f>VLOOKUP(E14145,Refs!$P$2:$R$29,3,FALSE)</f>
        <v>Y61</v>
      </c>
      <c r="J14145" s="68" t="str">
        <f>VLOOKUP(E14145,Refs!$P$2:$S$29,4,FALSE)</f>
        <v>East of England</v>
      </c>
      <c r="K14145" s="28">
        <f t="shared" si="447"/>
        <v>1414</v>
      </c>
    </row>
    <row r="14146" spans="1:11" x14ac:dyDescent="0.35">
      <c r="A14146" s="69">
        <f t="shared" si="446"/>
        <v>45901</v>
      </c>
      <c r="B14146" t="s">
        <v>925</v>
      </c>
      <c r="C14146" t="s">
        <v>266</v>
      </c>
      <c r="E14146" t="s">
        <v>304</v>
      </c>
      <c r="F14146" t="s">
        <v>305</v>
      </c>
      <c r="G14146" t="s">
        <v>121</v>
      </c>
      <c r="H14146">
        <v>1324</v>
      </c>
      <c r="I14146" s="68" t="str">
        <f>VLOOKUP(E14146,Refs!$P$2:$R$29,3,FALSE)</f>
        <v>Y61</v>
      </c>
      <c r="J14146" s="68" t="str">
        <f>VLOOKUP(E14146,Refs!$P$2:$S$29,4,FALSE)</f>
        <v>East of England</v>
      </c>
      <c r="K14146" s="28">
        <f t="shared" si="447"/>
        <v>1324</v>
      </c>
    </row>
    <row r="14147" spans="1:11" x14ac:dyDescent="0.35">
      <c r="A14147" s="69">
        <f t="shared" ref="A14147:A14210" si="448">DATEVALUE(RIGHT(B14147,8))</f>
        <v>45901</v>
      </c>
      <c r="B14147" t="s">
        <v>925</v>
      </c>
      <c r="C14147" t="s">
        <v>266</v>
      </c>
      <c r="E14147" t="s">
        <v>304</v>
      </c>
      <c r="F14147" t="s">
        <v>305</v>
      </c>
      <c r="G14147" t="s">
        <v>122</v>
      </c>
      <c r="H14147">
        <v>13</v>
      </c>
      <c r="I14147" s="68" t="str">
        <f>VLOOKUP(E14147,Refs!$P$2:$R$29,3,FALSE)</f>
        <v>Y61</v>
      </c>
      <c r="J14147" s="68" t="str">
        <f>VLOOKUP(E14147,Refs!$P$2:$S$29,4,FALSE)</f>
        <v>East of England</v>
      </c>
      <c r="K14147" s="28">
        <f t="shared" si="447"/>
        <v>13</v>
      </c>
    </row>
    <row r="14148" spans="1:11" x14ac:dyDescent="0.35">
      <c r="A14148" s="69">
        <f t="shared" si="448"/>
        <v>45901</v>
      </c>
      <c r="B14148" t="s">
        <v>925</v>
      </c>
      <c r="C14148" t="s">
        <v>266</v>
      </c>
      <c r="E14148" t="s">
        <v>304</v>
      </c>
      <c r="F14148" t="s">
        <v>305</v>
      </c>
      <c r="G14148" t="s">
        <v>123</v>
      </c>
      <c r="H14148">
        <v>7</v>
      </c>
      <c r="I14148" s="68" t="str">
        <f>VLOOKUP(E14148,Refs!$P$2:$R$29,3,FALSE)</f>
        <v>Y61</v>
      </c>
      <c r="J14148" s="68" t="str">
        <f>VLOOKUP(E14148,Refs!$P$2:$S$29,4,FALSE)</f>
        <v>East of England</v>
      </c>
      <c r="K14148" s="28">
        <f t="shared" si="447"/>
        <v>7</v>
      </c>
    </row>
    <row r="14149" spans="1:11" x14ac:dyDescent="0.35">
      <c r="A14149" s="69">
        <f t="shared" si="448"/>
        <v>45901</v>
      </c>
      <c r="B14149" t="s">
        <v>925</v>
      </c>
      <c r="C14149" t="s">
        <v>266</v>
      </c>
      <c r="E14149" t="s">
        <v>304</v>
      </c>
      <c r="F14149" t="s">
        <v>305</v>
      </c>
      <c r="G14149" t="s">
        <v>124</v>
      </c>
      <c r="H14149">
        <v>0</v>
      </c>
      <c r="I14149" s="68" t="str">
        <f>VLOOKUP(E14149,Refs!$P$2:$R$29,3,FALSE)</f>
        <v>Y61</v>
      </c>
      <c r="J14149" s="68" t="str">
        <f>VLOOKUP(E14149,Refs!$P$2:$S$29,4,FALSE)</f>
        <v>East of England</v>
      </c>
      <c r="K14149" s="28" t="str">
        <f t="shared" si="447"/>
        <v/>
      </c>
    </row>
    <row r="14150" spans="1:11" x14ac:dyDescent="0.35">
      <c r="A14150" s="69">
        <f t="shared" si="448"/>
        <v>45901</v>
      </c>
      <c r="B14150" t="s">
        <v>925</v>
      </c>
      <c r="C14150" t="s">
        <v>266</v>
      </c>
      <c r="E14150" t="s">
        <v>304</v>
      </c>
      <c r="F14150" t="s">
        <v>305</v>
      </c>
      <c r="G14150" t="s">
        <v>125</v>
      </c>
      <c r="H14150">
        <v>0</v>
      </c>
      <c r="I14150" s="68" t="str">
        <f>VLOOKUP(E14150,Refs!$P$2:$R$29,3,FALSE)</f>
        <v>Y61</v>
      </c>
      <c r="J14150" s="68" t="str">
        <f>VLOOKUP(E14150,Refs!$P$2:$S$29,4,FALSE)</f>
        <v>East of England</v>
      </c>
      <c r="K14150" s="28" t="str">
        <f t="shared" si="447"/>
        <v/>
      </c>
    </row>
    <row r="14151" spans="1:11" x14ac:dyDescent="0.35">
      <c r="A14151" s="69">
        <f t="shared" si="448"/>
        <v>45901</v>
      </c>
      <c r="B14151" t="s">
        <v>925</v>
      </c>
      <c r="C14151" t="s">
        <v>266</v>
      </c>
      <c r="E14151" t="s">
        <v>304</v>
      </c>
      <c r="F14151" t="s">
        <v>305</v>
      </c>
      <c r="G14151" t="s">
        <v>126</v>
      </c>
      <c r="H14151">
        <v>31</v>
      </c>
      <c r="I14151" s="68" t="str">
        <f>VLOOKUP(E14151,Refs!$P$2:$R$29,3,FALSE)</f>
        <v>Y61</v>
      </c>
      <c r="J14151" s="68" t="str">
        <f>VLOOKUP(E14151,Refs!$P$2:$S$29,4,FALSE)</f>
        <v>East of England</v>
      </c>
      <c r="K14151" s="28">
        <f t="shared" si="447"/>
        <v>31</v>
      </c>
    </row>
    <row r="14152" spans="1:11" x14ac:dyDescent="0.35">
      <c r="A14152" s="69">
        <f t="shared" si="448"/>
        <v>45901</v>
      </c>
      <c r="B14152" t="s">
        <v>925</v>
      </c>
      <c r="C14152" t="s">
        <v>266</v>
      </c>
      <c r="E14152" t="s">
        <v>304</v>
      </c>
      <c r="F14152" t="s">
        <v>305</v>
      </c>
      <c r="G14152" t="s">
        <v>127</v>
      </c>
      <c r="H14152">
        <v>366</v>
      </c>
      <c r="I14152" s="68" t="str">
        <f>VLOOKUP(E14152,Refs!$P$2:$R$29,3,FALSE)</f>
        <v>Y61</v>
      </c>
      <c r="J14152" s="68" t="str">
        <f>VLOOKUP(E14152,Refs!$P$2:$S$29,4,FALSE)</f>
        <v>East of England</v>
      </c>
      <c r="K14152" s="28">
        <f t="shared" si="447"/>
        <v>366</v>
      </c>
    </row>
    <row r="14153" spans="1:11" x14ac:dyDescent="0.35">
      <c r="A14153" s="69">
        <f t="shared" si="448"/>
        <v>45901</v>
      </c>
      <c r="B14153" t="s">
        <v>925</v>
      </c>
      <c r="C14153" t="s">
        <v>266</v>
      </c>
      <c r="E14153" t="s">
        <v>304</v>
      </c>
      <c r="F14153" t="s">
        <v>305</v>
      </c>
      <c r="G14153" t="s">
        <v>128</v>
      </c>
      <c r="H14153">
        <v>5</v>
      </c>
      <c r="I14153" s="68" t="str">
        <f>VLOOKUP(E14153,Refs!$P$2:$R$29,3,FALSE)</f>
        <v>Y61</v>
      </c>
      <c r="J14153" s="68" t="str">
        <f>VLOOKUP(E14153,Refs!$P$2:$S$29,4,FALSE)</f>
        <v>East of England</v>
      </c>
      <c r="K14153" s="28">
        <f t="shared" si="447"/>
        <v>5</v>
      </c>
    </row>
    <row r="14154" spans="1:11" x14ac:dyDescent="0.35">
      <c r="A14154" s="69">
        <f t="shared" si="448"/>
        <v>45901</v>
      </c>
      <c r="B14154" t="s">
        <v>925</v>
      </c>
      <c r="C14154" t="s">
        <v>266</v>
      </c>
      <c r="E14154" t="s">
        <v>304</v>
      </c>
      <c r="F14154" t="s">
        <v>305</v>
      </c>
      <c r="G14154" t="s">
        <v>129</v>
      </c>
      <c r="H14154">
        <v>318</v>
      </c>
      <c r="I14154" s="68" t="str">
        <f>VLOOKUP(E14154,Refs!$P$2:$R$29,3,FALSE)</f>
        <v>Y61</v>
      </c>
      <c r="J14154" s="68" t="str">
        <f>VLOOKUP(E14154,Refs!$P$2:$S$29,4,FALSE)</f>
        <v>East of England</v>
      </c>
      <c r="K14154" s="28">
        <f t="shared" si="447"/>
        <v>318</v>
      </c>
    </row>
    <row r="14155" spans="1:11" x14ac:dyDescent="0.35">
      <c r="A14155" s="69">
        <f t="shared" si="448"/>
        <v>45901</v>
      </c>
      <c r="B14155" t="s">
        <v>925</v>
      </c>
      <c r="C14155" t="s">
        <v>266</v>
      </c>
      <c r="E14155" t="s">
        <v>304</v>
      </c>
      <c r="F14155" t="s">
        <v>305</v>
      </c>
      <c r="G14155" t="s">
        <v>130</v>
      </c>
      <c r="H14155">
        <v>295</v>
      </c>
      <c r="I14155" s="68" t="str">
        <f>VLOOKUP(E14155,Refs!$P$2:$R$29,3,FALSE)</f>
        <v>Y61</v>
      </c>
      <c r="J14155" s="68" t="str">
        <f>VLOOKUP(E14155,Refs!$P$2:$S$29,4,FALSE)</f>
        <v>East of England</v>
      </c>
      <c r="K14155" s="28">
        <f t="shared" si="447"/>
        <v>295</v>
      </c>
    </row>
    <row r="14156" spans="1:11" x14ac:dyDescent="0.35">
      <c r="A14156" s="69">
        <f t="shared" si="448"/>
        <v>45901</v>
      </c>
      <c r="B14156" t="s">
        <v>925</v>
      </c>
      <c r="C14156" t="s">
        <v>266</v>
      </c>
      <c r="E14156" t="s">
        <v>304</v>
      </c>
      <c r="F14156" t="s">
        <v>305</v>
      </c>
      <c r="G14156" t="s">
        <v>131</v>
      </c>
      <c r="H14156">
        <v>1009</v>
      </c>
      <c r="I14156" s="68" t="str">
        <f>VLOOKUP(E14156,Refs!$P$2:$R$29,3,FALSE)</f>
        <v>Y61</v>
      </c>
      <c r="J14156" s="68" t="str">
        <f>VLOOKUP(E14156,Refs!$P$2:$S$29,4,FALSE)</f>
        <v>East of England</v>
      </c>
      <c r="K14156" s="28">
        <f t="shared" si="447"/>
        <v>1009</v>
      </c>
    </row>
    <row r="14157" spans="1:11" x14ac:dyDescent="0.35">
      <c r="A14157" s="69">
        <f t="shared" si="448"/>
        <v>45901</v>
      </c>
      <c r="B14157" t="s">
        <v>925</v>
      </c>
      <c r="C14157" t="s">
        <v>266</v>
      </c>
      <c r="E14157" t="s">
        <v>304</v>
      </c>
      <c r="F14157" t="s">
        <v>305</v>
      </c>
      <c r="G14157" t="s">
        <v>132</v>
      </c>
      <c r="H14157">
        <v>946</v>
      </c>
      <c r="I14157" s="68" t="str">
        <f>VLOOKUP(E14157,Refs!$P$2:$R$29,3,FALSE)</f>
        <v>Y61</v>
      </c>
      <c r="J14157" s="68" t="str">
        <f>VLOOKUP(E14157,Refs!$P$2:$S$29,4,FALSE)</f>
        <v>East of England</v>
      </c>
      <c r="K14157" s="28">
        <f t="shared" si="447"/>
        <v>946</v>
      </c>
    </row>
    <row r="14158" spans="1:11" x14ac:dyDescent="0.35">
      <c r="A14158" s="69">
        <f t="shared" si="448"/>
        <v>45901</v>
      </c>
      <c r="B14158" t="s">
        <v>925</v>
      </c>
      <c r="C14158" t="s">
        <v>266</v>
      </c>
      <c r="E14158" t="s">
        <v>304</v>
      </c>
      <c r="F14158" t="s">
        <v>305</v>
      </c>
      <c r="G14158" t="s">
        <v>133</v>
      </c>
      <c r="H14158">
        <v>654</v>
      </c>
      <c r="I14158" s="68" t="str">
        <f>VLOOKUP(E14158,Refs!$P$2:$R$29,3,FALSE)</f>
        <v>Y61</v>
      </c>
      <c r="J14158" s="68" t="str">
        <f>VLOOKUP(E14158,Refs!$P$2:$S$29,4,FALSE)</f>
        <v>East of England</v>
      </c>
      <c r="K14158" s="28">
        <f t="shared" si="447"/>
        <v>654</v>
      </c>
    </row>
    <row r="14159" spans="1:11" x14ac:dyDescent="0.35">
      <c r="A14159" s="69">
        <f t="shared" si="448"/>
        <v>45901</v>
      </c>
      <c r="B14159" t="s">
        <v>925</v>
      </c>
      <c r="C14159" t="s">
        <v>266</v>
      </c>
      <c r="E14159" t="s">
        <v>304</v>
      </c>
      <c r="F14159" t="s">
        <v>305</v>
      </c>
      <c r="G14159" t="s">
        <v>134</v>
      </c>
      <c r="H14159">
        <v>654</v>
      </c>
      <c r="I14159" s="68" t="str">
        <f>VLOOKUP(E14159,Refs!$P$2:$R$29,3,FALSE)</f>
        <v>Y61</v>
      </c>
      <c r="J14159" s="68" t="str">
        <f>VLOOKUP(E14159,Refs!$P$2:$S$29,4,FALSE)</f>
        <v>East of England</v>
      </c>
      <c r="K14159" s="28">
        <f t="shared" si="447"/>
        <v>654</v>
      </c>
    </row>
    <row r="14160" spans="1:11" x14ac:dyDescent="0.35">
      <c r="A14160" s="69">
        <f t="shared" si="448"/>
        <v>45901</v>
      </c>
      <c r="B14160" t="s">
        <v>925</v>
      </c>
      <c r="C14160" t="s">
        <v>266</v>
      </c>
      <c r="E14160" t="s">
        <v>304</v>
      </c>
      <c r="F14160" t="s">
        <v>305</v>
      </c>
      <c r="G14160" t="s">
        <v>135</v>
      </c>
      <c r="H14160">
        <v>104</v>
      </c>
      <c r="I14160" s="68" t="str">
        <f>VLOOKUP(E14160,Refs!$P$2:$R$29,3,FALSE)</f>
        <v>Y61</v>
      </c>
      <c r="J14160" s="68" t="str">
        <f>VLOOKUP(E14160,Refs!$P$2:$S$29,4,FALSE)</f>
        <v>East of England</v>
      </c>
      <c r="K14160" s="28">
        <f t="shared" si="447"/>
        <v>104</v>
      </c>
    </row>
    <row r="14161" spans="1:11" x14ac:dyDescent="0.35">
      <c r="A14161" s="69">
        <f t="shared" si="448"/>
        <v>45901</v>
      </c>
      <c r="B14161" t="s">
        <v>925</v>
      </c>
      <c r="C14161" t="s">
        <v>266</v>
      </c>
      <c r="E14161" t="s">
        <v>304</v>
      </c>
      <c r="F14161" t="s">
        <v>305</v>
      </c>
      <c r="G14161" t="s">
        <v>136</v>
      </c>
      <c r="H14161">
        <v>96</v>
      </c>
      <c r="I14161" s="68" t="str">
        <f>VLOOKUP(E14161,Refs!$P$2:$R$29,3,FALSE)</f>
        <v>Y61</v>
      </c>
      <c r="J14161" s="68" t="str">
        <f>VLOOKUP(E14161,Refs!$P$2:$S$29,4,FALSE)</f>
        <v>East of England</v>
      </c>
      <c r="K14161" s="28">
        <f t="shared" si="447"/>
        <v>96</v>
      </c>
    </row>
    <row r="14162" spans="1:11" x14ac:dyDescent="0.35">
      <c r="A14162" s="69">
        <f t="shared" si="448"/>
        <v>45901</v>
      </c>
      <c r="B14162" t="s">
        <v>925</v>
      </c>
      <c r="C14162" t="s">
        <v>266</v>
      </c>
      <c r="E14162" t="s">
        <v>304</v>
      </c>
      <c r="F14162" t="s">
        <v>305</v>
      </c>
      <c r="G14162" t="s">
        <v>137</v>
      </c>
      <c r="H14162">
        <v>5</v>
      </c>
      <c r="I14162" s="68" t="str">
        <f>VLOOKUP(E14162,Refs!$P$2:$R$29,3,FALSE)</f>
        <v>Y61</v>
      </c>
      <c r="J14162" s="68" t="str">
        <f>VLOOKUP(E14162,Refs!$P$2:$S$29,4,FALSE)</f>
        <v>East of England</v>
      </c>
      <c r="K14162" s="28">
        <f t="shared" si="447"/>
        <v>5</v>
      </c>
    </row>
    <row r="14163" spans="1:11" x14ac:dyDescent="0.35">
      <c r="A14163" s="69">
        <f t="shared" si="448"/>
        <v>45901</v>
      </c>
      <c r="B14163" t="s">
        <v>925</v>
      </c>
      <c r="C14163" t="s">
        <v>266</v>
      </c>
      <c r="E14163" t="s">
        <v>304</v>
      </c>
      <c r="F14163" t="s">
        <v>305</v>
      </c>
      <c r="G14163" t="s">
        <v>138</v>
      </c>
      <c r="H14163">
        <v>5</v>
      </c>
      <c r="I14163" s="68" t="str">
        <f>VLOOKUP(E14163,Refs!$P$2:$R$29,3,FALSE)</f>
        <v>Y61</v>
      </c>
      <c r="J14163" s="68" t="str">
        <f>VLOOKUP(E14163,Refs!$P$2:$S$29,4,FALSE)</f>
        <v>East of England</v>
      </c>
      <c r="K14163" s="28">
        <f t="shared" si="447"/>
        <v>5</v>
      </c>
    </row>
    <row r="14164" spans="1:11" x14ac:dyDescent="0.35">
      <c r="A14164" s="69">
        <f t="shared" si="448"/>
        <v>45901</v>
      </c>
      <c r="B14164" t="s">
        <v>925</v>
      </c>
      <c r="C14164" t="s">
        <v>266</v>
      </c>
      <c r="E14164" t="s">
        <v>304</v>
      </c>
      <c r="F14164" t="s">
        <v>305</v>
      </c>
      <c r="G14164" t="s">
        <v>139</v>
      </c>
      <c r="H14164">
        <v>149</v>
      </c>
      <c r="I14164" s="68" t="str">
        <f>VLOOKUP(E14164,Refs!$P$2:$R$29,3,FALSE)</f>
        <v>Y61</v>
      </c>
      <c r="J14164" s="68" t="str">
        <f>VLOOKUP(E14164,Refs!$P$2:$S$29,4,FALSE)</f>
        <v>East of England</v>
      </c>
      <c r="K14164" s="28">
        <f t="shared" si="447"/>
        <v>149</v>
      </c>
    </row>
    <row r="14165" spans="1:11" x14ac:dyDescent="0.35">
      <c r="A14165" s="69">
        <f t="shared" si="448"/>
        <v>45901</v>
      </c>
      <c r="B14165" t="s">
        <v>925</v>
      </c>
      <c r="C14165" t="s">
        <v>266</v>
      </c>
      <c r="E14165" t="s">
        <v>304</v>
      </c>
      <c r="F14165" t="s">
        <v>305</v>
      </c>
      <c r="G14165" t="s">
        <v>140</v>
      </c>
      <c r="H14165">
        <v>149</v>
      </c>
      <c r="I14165" s="68" t="str">
        <f>VLOOKUP(E14165,Refs!$P$2:$R$29,3,FALSE)</f>
        <v>Y61</v>
      </c>
      <c r="J14165" s="68" t="str">
        <f>VLOOKUP(E14165,Refs!$P$2:$S$29,4,FALSE)</f>
        <v>East of England</v>
      </c>
      <c r="K14165" s="28">
        <f t="shared" si="447"/>
        <v>149</v>
      </c>
    </row>
    <row r="14166" spans="1:11" x14ac:dyDescent="0.35">
      <c r="A14166" s="69">
        <f t="shared" si="448"/>
        <v>45901</v>
      </c>
      <c r="B14166" t="s">
        <v>925</v>
      </c>
      <c r="C14166" t="s">
        <v>266</v>
      </c>
      <c r="E14166" t="s">
        <v>304</v>
      </c>
      <c r="F14166" t="s">
        <v>305</v>
      </c>
      <c r="G14166" t="s">
        <v>728</v>
      </c>
      <c r="H14166">
        <v>193</v>
      </c>
      <c r="I14166" s="68" t="str">
        <f>VLOOKUP(E14166,Refs!$P$2:$R$29,3,FALSE)</f>
        <v>Y61</v>
      </c>
      <c r="J14166" s="68" t="str">
        <f>VLOOKUP(E14166,Refs!$P$2:$S$29,4,FALSE)</f>
        <v>East of England</v>
      </c>
      <c r="K14166" s="28">
        <f t="shared" si="447"/>
        <v>193</v>
      </c>
    </row>
    <row r="14167" spans="1:11" x14ac:dyDescent="0.35">
      <c r="A14167" s="69">
        <f t="shared" si="448"/>
        <v>45901</v>
      </c>
      <c r="B14167" t="s">
        <v>925</v>
      </c>
      <c r="C14167" t="s">
        <v>266</v>
      </c>
      <c r="E14167" t="s">
        <v>304</v>
      </c>
      <c r="F14167" t="s">
        <v>305</v>
      </c>
      <c r="G14167" t="s">
        <v>727</v>
      </c>
      <c r="H14167">
        <v>38</v>
      </c>
      <c r="I14167" s="68" t="str">
        <f>VLOOKUP(E14167,Refs!$P$2:$R$29,3,FALSE)</f>
        <v>Y61</v>
      </c>
      <c r="J14167" s="68" t="str">
        <f>VLOOKUP(E14167,Refs!$P$2:$S$29,4,FALSE)</f>
        <v>East of England</v>
      </c>
      <c r="K14167" s="28">
        <f t="shared" si="447"/>
        <v>38</v>
      </c>
    </row>
    <row r="14168" spans="1:11" x14ac:dyDescent="0.35">
      <c r="A14168" s="69">
        <f t="shared" si="448"/>
        <v>45901</v>
      </c>
      <c r="B14168" t="s">
        <v>925</v>
      </c>
      <c r="C14168" t="s">
        <v>266</v>
      </c>
      <c r="E14168" t="s">
        <v>304</v>
      </c>
      <c r="F14168" t="s">
        <v>305</v>
      </c>
      <c r="G14168" t="s">
        <v>730</v>
      </c>
      <c r="H14168">
        <v>461</v>
      </c>
      <c r="I14168" s="68" t="str">
        <f>VLOOKUP(E14168,Refs!$P$2:$R$29,3,FALSE)</f>
        <v>Y61</v>
      </c>
      <c r="J14168" s="68" t="str">
        <f>VLOOKUP(E14168,Refs!$P$2:$S$29,4,FALSE)</f>
        <v>East of England</v>
      </c>
      <c r="K14168" s="28">
        <f t="shared" si="447"/>
        <v>461</v>
      </c>
    </row>
    <row r="14169" spans="1:11" x14ac:dyDescent="0.35">
      <c r="A14169" s="69">
        <f t="shared" si="448"/>
        <v>45901</v>
      </c>
      <c r="B14169" t="s">
        <v>925</v>
      </c>
      <c r="C14169" t="s">
        <v>266</v>
      </c>
      <c r="E14169" t="s">
        <v>304</v>
      </c>
      <c r="F14169" t="s">
        <v>305</v>
      </c>
      <c r="G14169" t="s">
        <v>729</v>
      </c>
      <c r="H14169">
        <v>267</v>
      </c>
      <c r="I14169" s="68" t="str">
        <f>VLOOKUP(E14169,Refs!$P$2:$R$29,3,FALSE)</f>
        <v>Y61</v>
      </c>
      <c r="J14169" s="68" t="str">
        <f>VLOOKUP(E14169,Refs!$P$2:$S$29,4,FALSE)</f>
        <v>East of England</v>
      </c>
      <c r="K14169" s="28">
        <f t="shared" si="447"/>
        <v>267</v>
      </c>
    </row>
    <row r="14170" spans="1:11" x14ac:dyDescent="0.35">
      <c r="A14170" s="69">
        <f t="shared" si="448"/>
        <v>45901</v>
      </c>
      <c r="B14170" t="s">
        <v>925</v>
      </c>
      <c r="C14170" t="s">
        <v>266</v>
      </c>
      <c r="E14170" t="s">
        <v>721</v>
      </c>
      <c r="F14170" t="s">
        <v>722</v>
      </c>
      <c r="G14170" t="s">
        <v>10</v>
      </c>
      <c r="H14170">
        <v>19114</v>
      </c>
      <c r="I14170" s="68" t="str">
        <f>VLOOKUP(E14170,Refs!$P$2:$R$29,3,FALSE)</f>
        <v>Y58</v>
      </c>
      <c r="J14170" s="68" t="str">
        <f>VLOOKUP(E14170,Refs!$P$2:$S$29,4,FALSE)</f>
        <v>South West</v>
      </c>
      <c r="K14170" s="28">
        <f t="shared" si="447"/>
        <v>19114</v>
      </c>
    </row>
    <row r="14171" spans="1:11" x14ac:dyDescent="0.35">
      <c r="A14171" s="69">
        <f t="shared" si="448"/>
        <v>45901</v>
      </c>
      <c r="B14171" t="s">
        <v>925</v>
      </c>
      <c r="C14171" t="s">
        <v>266</v>
      </c>
      <c r="E14171" t="s">
        <v>721</v>
      </c>
      <c r="F14171" t="s">
        <v>722</v>
      </c>
      <c r="G14171" t="s">
        <v>69</v>
      </c>
      <c r="H14171">
        <v>19114</v>
      </c>
      <c r="I14171" s="68" t="str">
        <f>VLOOKUP(E14171,Refs!$P$2:$R$29,3,FALSE)</f>
        <v>Y58</v>
      </c>
      <c r="J14171" s="68" t="str">
        <f>VLOOKUP(E14171,Refs!$P$2:$S$29,4,FALSE)</f>
        <v>South West</v>
      </c>
      <c r="K14171" s="28">
        <f t="shared" si="447"/>
        <v>19114</v>
      </c>
    </row>
    <row r="14172" spans="1:11" x14ac:dyDescent="0.35">
      <c r="A14172" s="69">
        <f t="shared" si="448"/>
        <v>45901</v>
      </c>
      <c r="B14172" t="s">
        <v>925</v>
      </c>
      <c r="C14172" t="s">
        <v>266</v>
      </c>
      <c r="E14172" t="s">
        <v>721</v>
      </c>
      <c r="F14172" t="s">
        <v>722</v>
      </c>
      <c r="G14172" t="s">
        <v>20</v>
      </c>
      <c r="H14172">
        <v>18446</v>
      </c>
      <c r="I14172" s="68" t="str">
        <f>VLOOKUP(E14172,Refs!$P$2:$R$29,3,FALSE)</f>
        <v>Y58</v>
      </c>
      <c r="J14172" s="68" t="str">
        <f>VLOOKUP(E14172,Refs!$P$2:$S$29,4,FALSE)</f>
        <v>South West</v>
      </c>
      <c r="K14172" s="28">
        <f t="shared" si="447"/>
        <v>18446</v>
      </c>
    </row>
    <row r="14173" spans="1:11" x14ac:dyDescent="0.35">
      <c r="A14173" s="69">
        <f t="shared" si="448"/>
        <v>45901</v>
      </c>
      <c r="B14173" t="s">
        <v>925</v>
      </c>
      <c r="C14173" t="s">
        <v>266</v>
      </c>
      <c r="E14173" t="s">
        <v>721</v>
      </c>
      <c r="F14173" t="s">
        <v>722</v>
      </c>
      <c r="G14173" t="s">
        <v>23</v>
      </c>
      <c r="H14173">
        <v>14739</v>
      </c>
      <c r="I14173" s="68" t="str">
        <f>VLOOKUP(E14173,Refs!$P$2:$R$29,3,FALSE)</f>
        <v>Y58</v>
      </c>
      <c r="J14173" s="68" t="str">
        <f>VLOOKUP(E14173,Refs!$P$2:$S$29,4,FALSE)</f>
        <v>South West</v>
      </c>
      <c r="K14173" s="28">
        <f t="shared" si="447"/>
        <v>14739</v>
      </c>
    </row>
    <row r="14174" spans="1:11" x14ac:dyDescent="0.35">
      <c r="A14174" s="69">
        <f t="shared" si="448"/>
        <v>45901</v>
      </c>
      <c r="B14174" t="s">
        <v>925</v>
      </c>
      <c r="C14174" t="s">
        <v>266</v>
      </c>
      <c r="E14174" t="s">
        <v>721</v>
      </c>
      <c r="F14174" t="s">
        <v>722</v>
      </c>
      <c r="G14174" t="s">
        <v>19</v>
      </c>
      <c r="H14174">
        <v>668</v>
      </c>
      <c r="I14174" s="68" t="str">
        <f>VLOOKUP(E14174,Refs!$P$2:$R$29,3,FALSE)</f>
        <v>Y58</v>
      </c>
      <c r="J14174" s="68" t="str">
        <f>VLOOKUP(E14174,Refs!$P$2:$S$29,4,FALSE)</f>
        <v>South West</v>
      </c>
      <c r="K14174" s="28">
        <f t="shared" si="447"/>
        <v>668</v>
      </c>
    </row>
    <row r="14175" spans="1:11" x14ac:dyDescent="0.35">
      <c r="A14175" s="69">
        <f t="shared" si="448"/>
        <v>45901</v>
      </c>
      <c r="B14175" t="s">
        <v>925</v>
      </c>
      <c r="C14175" t="s">
        <v>266</v>
      </c>
      <c r="E14175" t="s">
        <v>721</v>
      </c>
      <c r="F14175" t="s">
        <v>722</v>
      </c>
      <c r="G14175" t="s">
        <v>21</v>
      </c>
      <c r="H14175">
        <v>885465</v>
      </c>
      <c r="I14175" s="68" t="str">
        <f>VLOOKUP(E14175,Refs!$P$2:$R$29,3,FALSE)</f>
        <v>Y58</v>
      </c>
      <c r="J14175" s="68" t="str">
        <f>VLOOKUP(E14175,Refs!$P$2:$S$29,4,FALSE)</f>
        <v>South West</v>
      </c>
      <c r="K14175" s="28">
        <f t="shared" si="447"/>
        <v>885465</v>
      </c>
    </row>
    <row r="14176" spans="1:11" x14ac:dyDescent="0.35">
      <c r="A14176" s="69">
        <f t="shared" si="448"/>
        <v>45901</v>
      </c>
      <c r="B14176" t="s">
        <v>925</v>
      </c>
      <c r="C14176" t="s">
        <v>266</v>
      </c>
      <c r="E14176" t="s">
        <v>721</v>
      </c>
      <c r="F14176" t="s">
        <v>722</v>
      </c>
      <c r="G14176" t="s">
        <v>70</v>
      </c>
      <c r="H14176">
        <v>208</v>
      </c>
      <c r="I14176" s="68" t="str">
        <f>VLOOKUP(E14176,Refs!$P$2:$R$29,3,FALSE)</f>
        <v>Y58</v>
      </c>
      <c r="J14176" s="68" t="str">
        <f>VLOOKUP(E14176,Refs!$P$2:$S$29,4,FALSE)</f>
        <v>South West</v>
      </c>
      <c r="K14176" s="28">
        <f t="shared" si="447"/>
        <v>208</v>
      </c>
    </row>
    <row r="14177" spans="1:11" x14ac:dyDescent="0.35">
      <c r="A14177" s="69">
        <f t="shared" si="448"/>
        <v>45901</v>
      </c>
      <c r="B14177" t="s">
        <v>925</v>
      </c>
      <c r="C14177" t="s">
        <v>266</v>
      </c>
      <c r="E14177" t="s">
        <v>721</v>
      </c>
      <c r="F14177" t="s">
        <v>722</v>
      </c>
      <c r="G14177" t="s">
        <v>71</v>
      </c>
      <c r="H14177">
        <v>506</v>
      </c>
      <c r="I14177" s="68" t="str">
        <f>VLOOKUP(E14177,Refs!$P$2:$R$29,3,FALSE)</f>
        <v>Y58</v>
      </c>
      <c r="J14177" s="68" t="str">
        <f>VLOOKUP(E14177,Refs!$P$2:$S$29,4,FALSE)</f>
        <v>South West</v>
      </c>
      <c r="K14177" s="28">
        <f t="shared" si="447"/>
        <v>506</v>
      </c>
    </row>
    <row r="14178" spans="1:11" x14ac:dyDescent="0.35">
      <c r="A14178" s="69">
        <f t="shared" si="448"/>
        <v>45901</v>
      </c>
      <c r="B14178" t="s">
        <v>925</v>
      </c>
      <c r="C14178" t="s">
        <v>266</v>
      </c>
      <c r="E14178" t="s">
        <v>721</v>
      </c>
      <c r="F14178" t="s">
        <v>722</v>
      </c>
      <c r="G14178" t="s">
        <v>72</v>
      </c>
      <c r="H14178">
        <v>72287</v>
      </c>
      <c r="I14178" s="68" t="str">
        <f>VLOOKUP(E14178,Refs!$P$2:$R$29,3,FALSE)</f>
        <v>Y58</v>
      </c>
      <c r="J14178" s="68" t="str">
        <f>VLOOKUP(E14178,Refs!$P$2:$S$29,4,FALSE)</f>
        <v>South West</v>
      </c>
      <c r="K14178" s="28">
        <f t="shared" ref="K14178:K14241" si="449">IF(OR(H14178="NULL",H14178=0,H14178=""),"",H14178)</f>
        <v>72287</v>
      </c>
    </row>
    <row r="14179" spans="1:11" x14ac:dyDescent="0.35">
      <c r="A14179" s="69">
        <f t="shared" si="448"/>
        <v>45901</v>
      </c>
      <c r="B14179" t="s">
        <v>925</v>
      </c>
      <c r="C14179" t="s">
        <v>266</v>
      </c>
      <c r="E14179" t="s">
        <v>721</v>
      </c>
      <c r="F14179" t="s">
        <v>722</v>
      </c>
      <c r="G14179" t="s">
        <v>73</v>
      </c>
      <c r="H14179">
        <v>7562</v>
      </c>
      <c r="I14179" s="68" t="str">
        <f>VLOOKUP(E14179,Refs!$P$2:$R$29,3,FALSE)</f>
        <v>Y58</v>
      </c>
      <c r="J14179" s="68" t="str">
        <f>VLOOKUP(E14179,Refs!$P$2:$S$29,4,FALSE)</f>
        <v>South West</v>
      </c>
      <c r="K14179" s="28">
        <f t="shared" si="449"/>
        <v>7562</v>
      </c>
    </row>
    <row r="14180" spans="1:11" x14ac:dyDescent="0.35">
      <c r="A14180" s="69">
        <f t="shared" si="448"/>
        <v>45901</v>
      </c>
      <c r="B14180" t="s">
        <v>925</v>
      </c>
      <c r="C14180" t="s">
        <v>266</v>
      </c>
      <c r="E14180" t="s">
        <v>721</v>
      </c>
      <c r="F14180" t="s">
        <v>722</v>
      </c>
      <c r="G14180" t="s">
        <v>74</v>
      </c>
      <c r="H14180">
        <v>52854472</v>
      </c>
      <c r="I14180" s="68" t="str">
        <f>VLOOKUP(E14180,Refs!$P$2:$R$29,3,FALSE)</f>
        <v>Y58</v>
      </c>
      <c r="J14180" s="68" t="str">
        <f>VLOOKUP(E14180,Refs!$P$2:$S$29,4,FALSE)</f>
        <v>South West</v>
      </c>
      <c r="K14180" s="28">
        <f t="shared" si="449"/>
        <v>52854472</v>
      </c>
    </row>
    <row r="14181" spans="1:11" x14ac:dyDescent="0.35">
      <c r="A14181" s="69">
        <f t="shared" si="448"/>
        <v>45901</v>
      </c>
      <c r="B14181" t="s">
        <v>925</v>
      </c>
      <c r="C14181" t="s">
        <v>266</v>
      </c>
      <c r="E14181" t="s">
        <v>721</v>
      </c>
      <c r="F14181" t="s">
        <v>722</v>
      </c>
      <c r="G14181" t="s">
        <v>26</v>
      </c>
      <c r="H14181">
        <v>15192</v>
      </c>
      <c r="I14181" s="68" t="str">
        <f>VLOOKUP(E14181,Refs!$P$2:$R$29,3,FALSE)</f>
        <v>Y58</v>
      </c>
      <c r="J14181" s="68" t="str">
        <f>VLOOKUP(E14181,Refs!$P$2:$S$29,4,FALSE)</f>
        <v>South West</v>
      </c>
      <c r="K14181" s="28">
        <f t="shared" si="449"/>
        <v>15192</v>
      </c>
    </row>
    <row r="14182" spans="1:11" x14ac:dyDescent="0.35">
      <c r="A14182" s="69">
        <f t="shared" si="448"/>
        <v>45901</v>
      </c>
      <c r="B14182" t="s">
        <v>925</v>
      </c>
      <c r="C14182" t="s">
        <v>266</v>
      </c>
      <c r="E14182" t="s">
        <v>721</v>
      </c>
      <c r="F14182" t="s">
        <v>722</v>
      </c>
      <c r="G14182" t="s">
        <v>75</v>
      </c>
      <c r="H14182">
        <v>2</v>
      </c>
      <c r="I14182" s="68" t="str">
        <f>VLOOKUP(E14182,Refs!$P$2:$R$29,3,FALSE)</f>
        <v>Y58</v>
      </c>
      <c r="J14182" s="68" t="str">
        <f>VLOOKUP(E14182,Refs!$P$2:$S$29,4,FALSE)</f>
        <v>South West</v>
      </c>
      <c r="K14182" s="28">
        <f t="shared" si="449"/>
        <v>2</v>
      </c>
    </row>
    <row r="14183" spans="1:11" x14ac:dyDescent="0.35">
      <c r="A14183" s="69">
        <f t="shared" si="448"/>
        <v>45901</v>
      </c>
      <c r="B14183" t="s">
        <v>925</v>
      </c>
      <c r="C14183" t="s">
        <v>266</v>
      </c>
      <c r="E14183" t="s">
        <v>721</v>
      </c>
      <c r="F14183" t="s">
        <v>722</v>
      </c>
      <c r="G14183" t="s">
        <v>76</v>
      </c>
      <c r="H14183">
        <v>4170</v>
      </c>
      <c r="I14183" s="68" t="str">
        <f>VLOOKUP(E14183,Refs!$P$2:$R$29,3,FALSE)</f>
        <v>Y58</v>
      </c>
      <c r="J14183" s="68" t="str">
        <f>VLOOKUP(E14183,Refs!$P$2:$S$29,4,FALSE)</f>
        <v>South West</v>
      </c>
      <c r="K14183" s="28">
        <f t="shared" si="449"/>
        <v>4170</v>
      </c>
    </row>
    <row r="14184" spans="1:11" x14ac:dyDescent="0.35">
      <c r="A14184" s="69">
        <f t="shared" si="448"/>
        <v>45901</v>
      </c>
      <c r="B14184" t="s">
        <v>925</v>
      </c>
      <c r="C14184" t="s">
        <v>266</v>
      </c>
      <c r="E14184" t="s">
        <v>721</v>
      </c>
      <c r="F14184" t="s">
        <v>722</v>
      </c>
      <c r="G14184" t="s">
        <v>77</v>
      </c>
      <c r="H14184">
        <v>1412</v>
      </c>
      <c r="I14184" s="68" t="str">
        <f>VLOOKUP(E14184,Refs!$P$2:$R$29,3,FALSE)</f>
        <v>Y58</v>
      </c>
      <c r="J14184" s="68" t="str">
        <f>VLOOKUP(E14184,Refs!$P$2:$S$29,4,FALSE)</f>
        <v>South West</v>
      </c>
      <c r="K14184" s="28">
        <f t="shared" si="449"/>
        <v>1412</v>
      </c>
    </row>
    <row r="14185" spans="1:11" x14ac:dyDescent="0.35">
      <c r="A14185" s="69">
        <f t="shared" si="448"/>
        <v>45901</v>
      </c>
      <c r="B14185" t="s">
        <v>925</v>
      </c>
      <c r="C14185" t="s">
        <v>266</v>
      </c>
      <c r="E14185" t="s">
        <v>721</v>
      </c>
      <c r="F14185" t="s">
        <v>722</v>
      </c>
      <c r="G14185" t="s">
        <v>78</v>
      </c>
      <c r="H14185">
        <v>9608</v>
      </c>
      <c r="I14185" s="68" t="str">
        <f>VLOOKUP(E14185,Refs!$P$2:$R$29,3,FALSE)</f>
        <v>Y58</v>
      </c>
      <c r="J14185" s="68" t="str">
        <f>VLOOKUP(E14185,Refs!$P$2:$S$29,4,FALSE)</f>
        <v>South West</v>
      </c>
      <c r="K14185" s="28">
        <f t="shared" si="449"/>
        <v>9608</v>
      </c>
    </row>
    <row r="14186" spans="1:11" x14ac:dyDescent="0.35">
      <c r="A14186" s="69">
        <f t="shared" si="448"/>
        <v>45901</v>
      </c>
      <c r="B14186" t="s">
        <v>925</v>
      </c>
      <c r="C14186" t="s">
        <v>266</v>
      </c>
      <c r="E14186" t="s">
        <v>721</v>
      </c>
      <c r="F14186" t="s">
        <v>722</v>
      </c>
      <c r="G14186" t="s">
        <v>79</v>
      </c>
      <c r="H14186">
        <v>0</v>
      </c>
      <c r="I14186" s="68" t="str">
        <f>VLOOKUP(E14186,Refs!$P$2:$R$29,3,FALSE)</f>
        <v>Y58</v>
      </c>
      <c r="J14186" s="68" t="str">
        <f>VLOOKUP(E14186,Refs!$P$2:$S$29,4,FALSE)</f>
        <v>South West</v>
      </c>
      <c r="K14186" s="28" t="str">
        <f t="shared" si="449"/>
        <v/>
      </c>
    </row>
    <row r="14187" spans="1:11" x14ac:dyDescent="0.35">
      <c r="A14187" s="69">
        <f t="shared" si="448"/>
        <v>45901</v>
      </c>
      <c r="B14187" t="s">
        <v>925</v>
      </c>
      <c r="C14187" t="s">
        <v>266</v>
      </c>
      <c r="E14187" t="s">
        <v>721</v>
      </c>
      <c r="F14187" t="s">
        <v>722</v>
      </c>
      <c r="G14187" t="s">
        <v>25</v>
      </c>
      <c r="H14187">
        <v>11020</v>
      </c>
      <c r="I14187" s="68" t="str">
        <f>VLOOKUP(E14187,Refs!$P$2:$R$29,3,FALSE)</f>
        <v>Y58</v>
      </c>
      <c r="J14187" s="68" t="str">
        <f>VLOOKUP(E14187,Refs!$P$2:$S$29,4,FALSE)</f>
        <v>South West</v>
      </c>
      <c r="K14187" s="28">
        <f t="shared" si="449"/>
        <v>11020</v>
      </c>
    </row>
    <row r="14188" spans="1:11" x14ac:dyDescent="0.35">
      <c r="A14188" s="69">
        <f t="shared" si="448"/>
        <v>45901</v>
      </c>
      <c r="B14188" t="s">
        <v>925</v>
      </c>
      <c r="C14188" t="s">
        <v>266</v>
      </c>
      <c r="E14188" t="s">
        <v>721</v>
      </c>
      <c r="F14188" t="s">
        <v>722</v>
      </c>
      <c r="G14188" t="s">
        <v>80</v>
      </c>
      <c r="H14188">
        <v>0</v>
      </c>
      <c r="I14188" s="68" t="str">
        <f>VLOOKUP(E14188,Refs!$P$2:$R$29,3,FALSE)</f>
        <v>Y58</v>
      </c>
      <c r="J14188" s="68" t="str">
        <f>VLOOKUP(E14188,Refs!$P$2:$S$29,4,FALSE)</f>
        <v>South West</v>
      </c>
      <c r="K14188" s="28" t="str">
        <f t="shared" si="449"/>
        <v/>
      </c>
    </row>
    <row r="14189" spans="1:11" x14ac:dyDescent="0.35">
      <c r="A14189" s="69">
        <f t="shared" si="448"/>
        <v>45901</v>
      </c>
      <c r="B14189" t="s">
        <v>925</v>
      </c>
      <c r="C14189" t="s">
        <v>266</v>
      </c>
      <c r="E14189" t="s">
        <v>721</v>
      </c>
      <c r="F14189" t="s">
        <v>722</v>
      </c>
      <c r="G14189" t="s">
        <v>81</v>
      </c>
      <c r="H14189">
        <v>4654</v>
      </c>
      <c r="I14189" s="68" t="str">
        <f>VLOOKUP(E14189,Refs!$P$2:$R$29,3,FALSE)</f>
        <v>Y58</v>
      </c>
      <c r="J14189" s="68" t="str">
        <f>VLOOKUP(E14189,Refs!$P$2:$S$29,4,FALSE)</f>
        <v>South West</v>
      </c>
      <c r="K14189" s="28">
        <f t="shared" si="449"/>
        <v>4654</v>
      </c>
    </row>
    <row r="14190" spans="1:11" x14ac:dyDescent="0.35">
      <c r="A14190" s="69">
        <f t="shared" si="448"/>
        <v>45901</v>
      </c>
      <c r="B14190" t="s">
        <v>925</v>
      </c>
      <c r="C14190" t="s">
        <v>266</v>
      </c>
      <c r="E14190" t="s">
        <v>721</v>
      </c>
      <c r="F14190" t="s">
        <v>722</v>
      </c>
      <c r="G14190" t="s">
        <v>82</v>
      </c>
      <c r="H14190">
        <v>1611</v>
      </c>
      <c r="I14190" s="68" t="str">
        <f>VLOOKUP(E14190,Refs!$P$2:$R$29,3,FALSE)</f>
        <v>Y58</v>
      </c>
      <c r="J14190" s="68" t="str">
        <f>VLOOKUP(E14190,Refs!$P$2:$S$29,4,FALSE)</f>
        <v>South West</v>
      </c>
      <c r="K14190" s="28">
        <f t="shared" si="449"/>
        <v>1611</v>
      </c>
    </row>
    <row r="14191" spans="1:11" x14ac:dyDescent="0.35">
      <c r="A14191" s="69">
        <f t="shared" si="448"/>
        <v>45901</v>
      </c>
      <c r="B14191" t="s">
        <v>925</v>
      </c>
      <c r="C14191" t="s">
        <v>266</v>
      </c>
      <c r="E14191" t="s">
        <v>721</v>
      </c>
      <c r="F14191" t="s">
        <v>722</v>
      </c>
      <c r="G14191" t="s">
        <v>83</v>
      </c>
      <c r="H14191">
        <v>6261</v>
      </c>
      <c r="I14191" s="68" t="str">
        <f>VLOOKUP(E14191,Refs!$P$2:$R$29,3,FALSE)</f>
        <v>Y58</v>
      </c>
      <c r="J14191" s="68" t="str">
        <f>VLOOKUP(E14191,Refs!$P$2:$S$29,4,FALSE)</f>
        <v>South West</v>
      </c>
      <c r="K14191" s="28">
        <f t="shared" si="449"/>
        <v>6261</v>
      </c>
    </row>
    <row r="14192" spans="1:11" x14ac:dyDescent="0.35">
      <c r="A14192" s="69">
        <f t="shared" si="448"/>
        <v>45901</v>
      </c>
      <c r="B14192" t="s">
        <v>925</v>
      </c>
      <c r="C14192" t="s">
        <v>266</v>
      </c>
      <c r="E14192" t="s">
        <v>721</v>
      </c>
      <c r="F14192" t="s">
        <v>722</v>
      </c>
      <c r="G14192" t="s">
        <v>84</v>
      </c>
      <c r="H14192">
        <v>26031</v>
      </c>
      <c r="I14192" s="68" t="str">
        <f>VLOOKUP(E14192,Refs!$P$2:$R$29,3,FALSE)</f>
        <v>Y58</v>
      </c>
      <c r="J14192" s="68" t="str">
        <f>VLOOKUP(E14192,Refs!$P$2:$S$29,4,FALSE)</f>
        <v>South West</v>
      </c>
      <c r="K14192" s="28">
        <f t="shared" si="449"/>
        <v>26031</v>
      </c>
    </row>
    <row r="14193" spans="1:11" x14ac:dyDescent="0.35">
      <c r="A14193" s="69">
        <f t="shared" si="448"/>
        <v>45901</v>
      </c>
      <c r="B14193" t="s">
        <v>925</v>
      </c>
      <c r="C14193" t="s">
        <v>266</v>
      </c>
      <c r="E14193" t="s">
        <v>721</v>
      </c>
      <c r="F14193" t="s">
        <v>722</v>
      </c>
      <c r="G14193" t="s">
        <v>85</v>
      </c>
      <c r="H14193">
        <v>2781</v>
      </c>
      <c r="I14193" s="68" t="str">
        <f>VLOOKUP(E14193,Refs!$P$2:$R$29,3,FALSE)</f>
        <v>Y58</v>
      </c>
      <c r="J14193" s="68" t="str">
        <f>VLOOKUP(E14193,Refs!$P$2:$S$29,4,FALSE)</f>
        <v>South West</v>
      </c>
      <c r="K14193" s="28">
        <f t="shared" si="449"/>
        <v>2781</v>
      </c>
    </row>
    <row r="14194" spans="1:11" x14ac:dyDescent="0.35">
      <c r="A14194" s="69">
        <f t="shared" si="448"/>
        <v>45901</v>
      </c>
      <c r="B14194" t="s">
        <v>925</v>
      </c>
      <c r="C14194" t="s">
        <v>266</v>
      </c>
      <c r="E14194" t="s">
        <v>721</v>
      </c>
      <c r="F14194" t="s">
        <v>722</v>
      </c>
      <c r="G14194" t="s">
        <v>86</v>
      </c>
      <c r="H14194">
        <v>1649</v>
      </c>
      <c r="I14194" s="68" t="str">
        <f>VLOOKUP(E14194,Refs!$P$2:$R$29,3,FALSE)</f>
        <v>Y58</v>
      </c>
      <c r="J14194" s="68" t="str">
        <f>VLOOKUP(E14194,Refs!$P$2:$S$29,4,FALSE)</f>
        <v>South West</v>
      </c>
      <c r="K14194" s="28">
        <f t="shared" si="449"/>
        <v>1649</v>
      </c>
    </row>
    <row r="14195" spans="1:11" x14ac:dyDescent="0.35">
      <c r="A14195" s="69">
        <f t="shared" si="448"/>
        <v>45901</v>
      </c>
      <c r="B14195" t="s">
        <v>925</v>
      </c>
      <c r="C14195" t="s">
        <v>266</v>
      </c>
      <c r="E14195" t="s">
        <v>721</v>
      </c>
      <c r="F14195" t="s">
        <v>722</v>
      </c>
      <c r="G14195" t="s">
        <v>87</v>
      </c>
      <c r="H14195">
        <v>12472</v>
      </c>
      <c r="I14195" s="68" t="str">
        <f>VLOOKUP(E14195,Refs!$P$2:$R$29,3,FALSE)</f>
        <v>Y58</v>
      </c>
      <c r="J14195" s="68" t="str">
        <f>VLOOKUP(E14195,Refs!$P$2:$S$29,4,FALSE)</f>
        <v>South West</v>
      </c>
      <c r="K14195" s="28">
        <f t="shared" si="449"/>
        <v>12472</v>
      </c>
    </row>
    <row r="14196" spans="1:11" x14ac:dyDescent="0.35">
      <c r="A14196" s="69">
        <f t="shared" si="448"/>
        <v>45901</v>
      </c>
      <c r="B14196" t="s">
        <v>925</v>
      </c>
      <c r="C14196" t="s">
        <v>266</v>
      </c>
      <c r="E14196" t="s">
        <v>721</v>
      </c>
      <c r="F14196" t="s">
        <v>722</v>
      </c>
      <c r="G14196" t="s">
        <v>88</v>
      </c>
      <c r="H14196">
        <v>40061</v>
      </c>
      <c r="I14196" s="68" t="str">
        <f>VLOOKUP(E14196,Refs!$P$2:$R$29,3,FALSE)</f>
        <v>Y58</v>
      </c>
      <c r="J14196" s="68" t="str">
        <f>VLOOKUP(E14196,Refs!$P$2:$S$29,4,FALSE)</f>
        <v>South West</v>
      </c>
      <c r="K14196" s="28">
        <f t="shared" si="449"/>
        <v>40061</v>
      </c>
    </row>
    <row r="14197" spans="1:11" x14ac:dyDescent="0.35">
      <c r="A14197" s="69">
        <f t="shared" si="448"/>
        <v>45901</v>
      </c>
      <c r="B14197" t="s">
        <v>925</v>
      </c>
      <c r="C14197" t="s">
        <v>266</v>
      </c>
      <c r="E14197" t="s">
        <v>721</v>
      </c>
      <c r="F14197" t="s">
        <v>722</v>
      </c>
      <c r="G14197" t="s">
        <v>89</v>
      </c>
      <c r="H14197">
        <v>15192</v>
      </c>
      <c r="I14197" s="68" t="str">
        <f>VLOOKUP(E14197,Refs!$P$2:$R$29,3,FALSE)</f>
        <v>Y58</v>
      </c>
      <c r="J14197" s="68" t="str">
        <f>VLOOKUP(E14197,Refs!$P$2:$S$29,4,FALSE)</f>
        <v>South West</v>
      </c>
      <c r="K14197" s="28">
        <f t="shared" si="449"/>
        <v>15192</v>
      </c>
    </row>
    <row r="14198" spans="1:11" x14ac:dyDescent="0.35">
      <c r="A14198" s="69">
        <f t="shared" si="448"/>
        <v>45901</v>
      </c>
      <c r="B14198" t="s">
        <v>925</v>
      </c>
      <c r="C14198" t="s">
        <v>266</v>
      </c>
      <c r="E14198" t="s">
        <v>721</v>
      </c>
      <c r="F14198" t="s">
        <v>722</v>
      </c>
      <c r="G14198" t="s">
        <v>27</v>
      </c>
      <c r="H14198">
        <v>1822</v>
      </c>
      <c r="I14198" s="68" t="str">
        <f>VLOOKUP(E14198,Refs!$P$2:$R$29,3,FALSE)</f>
        <v>Y58</v>
      </c>
      <c r="J14198" s="68" t="str">
        <f>VLOOKUP(E14198,Refs!$P$2:$S$29,4,FALSE)</f>
        <v>South West</v>
      </c>
      <c r="K14198" s="28">
        <f t="shared" si="449"/>
        <v>1822</v>
      </c>
    </row>
    <row r="14199" spans="1:11" x14ac:dyDescent="0.35">
      <c r="A14199" s="69">
        <f t="shared" si="448"/>
        <v>45901</v>
      </c>
      <c r="B14199" t="s">
        <v>925</v>
      </c>
      <c r="C14199" t="s">
        <v>266</v>
      </c>
      <c r="E14199" t="s">
        <v>721</v>
      </c>
      <c r="F14199" t="s">
        <v>722</v>
      </c>
      <c r="G14199" t="s">
        <v>29</v>
      </c>
      <c r="H14199">
        <v>1259</v>
      </c>
      <c r="I14199" s="68" t="str">
        <f>VLOOKUP(E14199,Refs!$P$2:$R$29,3,FALSE)</f>
        <v>Y58</v>
      </c>
      <c r="J14199" s="68" t="str">
        <f>VLOOKUP(E14199,Refs!$P$2:$S$29,4,FALSE)</f>
        <v>South West</v>
      </c>
      <c r="K14199" s="28">
        <f t="shared" si="449"/>
        <v>1259</v>
      </c>
    </row>
    <row r="14200" spans="1:11" x14ac:dyDescent="0.35">
      <c r="A14200" s="69">
        <f t="shared" si="448"/>
        <v>45901</v>
      </c>
      <c r="B14200" t="s">
        <v>925</v>
      </c>
      <c r="C14200" t="s">
        <v>266</v>
      </c>
      <c r="E14200" t="s">
        <v>721</v>
      </c>
      <c r="F14200" t="s">
        <v>722</v>
      </c>
      <c r="G14200" t="s">
        <v>90</v>
      </c>
      <c r="H14200">
        <v>721</v>
      </c>
      <c r="I14200" s="68" t="str">
        <f>VLOOKUP(E14200,Refs!$P$2:$R$29,3,FALSE)</f>
        <v>Y58</v>
      </c>
      <c r="J14200" s="68" t="str">
        <f>VLOOKUP(E14200,Refs!$P$2:$S$29,4,FALSE)</f>
        <v>South West</v>
      </c>
      <c r="K14200" s="28">
        <f t="shared" si="449"/>
        <v>721</v>
      </c>
    </row>
    <row r="14201" spans="1:11" x14ac:dyDescent="0.35">
      <c r="A14201" s="69">
        <f t="shared" si="448"/>
        <v>45901</v>
      </c>
      <c r="B14201" t="s">
        <v>925</v>
      </c>
      <c r="C14201" t="s">
        <v>266</v>
      </c>
      <c r="E14201" t="s">
        <v>721</v>
      </c>
      <c r="F14201" t="s">
        <v>722</v>
      </c>
      <c r="G14201" t="s">
        <v>91</v>
      </c>
      <c r="H14201">
        <v>12</v>
      </c>
      <c r="I14201" s="68" t="str">
        <f>VLOOKUP(E14201,Refs!$P$2:$R$29,3,FALSE)</f>
        <v>Y58</v>
      </c>
      <c r="J14201" s="68" t="str">
        <f>VLOOKUP(E14201,Refs!$P$2:$S$29,4,FALSE)</f>
        <v>South West</v>
      </c>
      <c r="K14201" s="28">
        <f t="shared" si="449"/>
        <v>12</v>
      </c>
    </row>
    <row r="14202" spans="1:11" x14ac:dyDescent="0.35">
      <c r="A14202" s="69">
        <f t="shared" si="448"/>
        <v>45901</v>
      </c>
      <c r="B14202" t="s">
        <v>925</v>
      </c>
      <c r="C14202" t="s">
        <v>266</v>
      </c>
      <c r="E14202" t="s">
        <v>721</v>
      </c>
      <c r="F14202" t="s">
        <v>722</v>
      </c>
      <c r="G14202" t="s">
        <v>92</v>
      </c>
      <c r="H14202">
        <v>323</v>
      </c>
      <c r="I14202" s="68" t="str">
        <f>VLOOKUP(E14202,Refs!$P$2:$R$29,3,FALSE)</f>
        <v>Y58</v>
      </c>
      <c r="J14202" s="68" t="str">
        <f>VLOOKUP(E14202,Refs!$P$2:$S$29,4,FALSE)</f>
        <v>South West</v>
      </c>
      <c r="K14202" s="28">
        <f t="shared" si="449"/>
        <v>323</v>
      </c>
    </row>
    <row r="14203" spans="1:11" x14ac:dyDescent="0.35">
      <c r="A14203" s="69">
        <f t="shared" si="448"/>
        <v>45901</v>
      </c>
      <c r="B14203" t="s">
        <v>925</v>
      </c>
      <c r="C14203" t="s">
        <v>266</v>
      </c>
      <c r="E14203" t="s">
        <v>721</v>
      </c>
      <c r="F14203" t="s">
        <v>722</v>
      </c>
      <c r="G14203" t="s">
        <v>93</v>
      </c>
      <c r="H14203">
        <v>57</v>
      </c>
      <c r="I14203" s="68" t="str">
        <f>VLOOKUP(E14203,Refs!$P$2:$R$29,3,FALSE)</f>
        <v>Y58</v>
      </c>
      <c r="J14203" s="68" t="str">
        <f>VLOOKUP(E14203,Refs!$P$2:$S$29,4,FALSE)</f>
        <v>South West</v>
      </c>
      <c r="K14203" s="28">
        <f t="shared" si="449"/>
        <v>57</v>
      </c>
    </row>
    <row r="14204" spans="1:11" x14ac:dyDescent="0.35">
      <c r="A14204" s="69">
        <f t="shared" si="448"/>
        <v>45901</v>
      </c>
      <c r="B14204" t="s">
        <v>925</v>
      </c>
      <c r="C14204" t="s">
        <v>266</v>
      </c>
      <c r="E14204" t="s">
        <v>721</v>
      </c>
      <c r="F14204" t="s">
        <v>722</v>
      </c>
      <c r="G14204" t="s">
        <v>94</v>
      </c>
      <c r="H14204">
        <v>173</v>
      </c>
      <c r="I14204" s="68" t="str">
        <f>VLOOKUP(E14204,Refs!$P$2:$R$29,3,FALSE)</f>
        <v>Y58</v>
      </c>
      <c r="J14204" s="68" t="str">
        <f>VLOOKUP(E14204,Refs!$P$2:$S$29,4,FALSE)</f>
        <v>South West</v>
      </c>
      <c r="K14204" s="28">
        <f t="shared" si="449"/>
        <v>173</v>
      </c>
    </row>
    <row r="14205" spans="1:11" x14ac:dyDescent="0.35">
      <c r="A14205" s="69">
        <f t="shared" si="448"/>
        <v>45901</v>
      </c>
      <c r="B14205" t="s">
        <v>925</v>
      </c>
      <c r="C14205" t="s">
        <v>266</v>
      </c>
      <c r="E14205" t="s">
        <v>721</v>
      </c>
      <c r="F14205" t="s">
        <v>722</v>
      </c>
      <c r="G14205" t="s">
        <v>95</v>
      </c>
      <c r="H14205">
        <v>789</v>
      </c>
      <c r="I14205" s="68" t="str">
        <f>VLOOKUP(E14205,Refs!$P$2:$R$29,3,FALSE)</f>
        <v>Y58</v>
      </c>
      <c r="J14205" s="68" t="str">
        <f>VLOOKUP(E14205,Refs!$P$2:$S$29,4,FALSE)</f>
        <v>South West</v>
      </c>
      <c r="K14205" s="28">
        <f t="shared" si="449"/>
        <v>789</v>
      </c>
    </row>
    <row r="14206" spans="1:11" x14ac:dyDescent="0.35">
      <c r="A14206" s="69">
        <f t="shared" si="448"/>
        <v>45901</v>
      </c>
      <c r="B14206" t="s">
        <v>925</v>
      </c>
      <c r="C14206" t="s">
        <v>266</v>
      </c>
      <c r="E14206" t="s">
        <v>721</v>
      </c>
      <c r="F14206" t="s">
        <v>722</v>
      </c>
      <c r="G14206" t="s">
        <v>96</v>
      </c>
      <c r="H14206">
        <v>5289</v>
      </c>
      <c r="I14206" s="68" t="str">
        <f>VLOOKUP(E14206,Refs!$P$2:$R$29,3,FALSE)</f>
        <v>Y58</v>
      </c>
      <c r="J14206" s="68" t="str">
        <f>VLOOKUP(E14206,Refs!$P$2:$S$29,4,FALSE)</f>
        <v>South West</v>
      </c>
      <c r="K14206" s="28">
        <f t="shared" si="449"/>
        <v>5289</v>
      </c>
    </row>
    <row r="14207" spans="1:11" x14ac:dyDescent="0.35">
      <c r="A14207" s="69">
        <f t="shared" si="448"/>
        <v>45901</v>
      </c>
      <c r="B14207" t="s">
        <v>925</v>
      </c>
      <c r="C14207" t="s">
        <v>266</v>
      </c>
      <c r="E14207" t="s">
        <v>721</v>
      </c>
      <c r="F14207" t="s">
        <v>722</v>
      </c>
      <c r="G14207" t="s">
        <v>31</v>
      </c>
      <c r="H14207">
        <v>4963</v>
      </c>
      <c r="I14207" s="68" t="str">
        <f>VLOOKUP(E14207,Refs!$P$2:$R$29,3,FALSE)</f>
        <v>Y58</v>
      </c>
      <c r="J14207" s="68" t="str">
        <f>VLOOKUP(E14207,Refs!$P$2:$S$29,4,FALSE)</f>
        <v>South West</v>
      </c>
      <c r="K14207" s="28">
        <f t="shared" si="449"/>
        <v>4963</v>
      </c>
    </row>
    <row r="14208" spans="1:11" x14ac:dyDescent="0.35">
      <c r="A14208" s="69">
        <f t="shared" si="448"/>
        <v>45901</v>
      </c>
      <c r="B14208" t="s">
        <v>925</v>
      </c>
      <c r="C14208" t="s">
        <v>266</v>
      </c>
      <c r="E14208" t="s">
        <v>721</v>
      </c>
      <c r="F14208" t="s">
        <v>722</v>
      </c>
      <c r="G14208" t="s">
        <v>97</v>
      </c>
      <c r="H14208">
        <v>1520</v>
      </c>
      <c r="I14208" s="68" t="str">
        <f>VLOOKUP(E14208,Refs!$P$2:$R$29,3,FALSE)</f>
        <v>Y58</v>
      </c>
      <c r="J14208" s="68" t="str">
        <f>VLOOKUP(E14208,Refs!$P$2:$S$29,4,FALSE)</f>
        <v>South West</v>
      </c>
      <c r="K14208" s="28">
        <f t="shared" si="449"/>
        <v>1520</v>
      </c>
    </row>
    <row r="14209" spans="1:11" x14ac:dyDescent="0.35">
      <c r="A14209" s="69">
        <f t="shared" si="448"/>
        <v>45901</v>
      </c>
      <c r="B14209" t="s">
        <v>925</v>
      </c>
      <c r="C14209" t="s">
        <v>266</v>
      </c>
      <c r="E14209" t="s">
        <v>721</v>
      </c>
      <c r="F14209" t="s">
        <v>722</v>
      </c>
      <c r="G14209" t="s">
        <v>98</v>
      </c>
      <c r="H14209">
        <v>1983</v>
      </c>
      <c r="I14209" s="68" t="str">
        <f>VLOOKUP(E14209,Refs!$P$2:$R$29,3,FALSE)</f>
        <v>Y58</v>
      </c>
      <c r="J14209" s="68" t="str">
        <f>VLOOKUP(E14209,Refs!$P$2:$S$29,4,FALSE)</f>
        <v>South West</v>
      </c>
      <c r="K14209" s="28">
        <f t="shared" si="449"/>
        <v>1983</v>
      </c>
    </row>
    <row r="14210" spans="1:11" x14ac:dyDescent="0.35">
      <c r="A14210" s="69">
        <f t="shared" si="448"/>
        <v>45901</v>
      </c>
      <c r="B14210" t="s">
        <v>925</v>
      </c>
      <c r="C14210" t="s">
        <v>266</v>
      </c>
      <c r="E14210" t="s">
        <v>721</v>
      </c>
      <c r="F14210" t="s">
        <v>722</v>
      </c>
      <c r="G14210" t="s">
        <v>99</v>
      </c>
      <c r="H14210">
        <v>1897</v>
      </c>
      <c r="I14210" s="68" t="str">
        <f>VLOOKUP(E14210,Refs!$P$2:$R$29,3,FALSE)</f>
        <v>Y58</v>
      </c>
      <c r="J14210" s="68" t="str">
        <f>VLOOKUP(E14210,Refs!$P$2:$S$29,4,FALSE)</f>
        <v>South West</v>
      </c>
      <c r="K14210" s="28">
        <f t="shared" si="449"/>
        <v>1897</v>
      </c>
    </row>
    <row r="14211" spans="1:11" x14ac:dyDescent="0.35">
      <c r="A14211" s="69">
        <f t="shared" ref="A14211:A14274" si="450">DATEVALUE(RIGHT(B14211,8))</f>
        <v>45901</v>
      </c>
      <c r="B14211" t="s">
        <v>925</v>
      </c>
      <c r="C14211" t="s">
        <v>266</v>
      </c>
      <c r="E14211" t="s">
        <v>721</v>
      </c>
      <c r="F14211" t="s">
        <v>722</v>
      </c>
      <c r="G14211" t="s">
        <v>100</v>
      </c>
      <c r="H14211">
        <v>940</v>
      </c>
      <c r="I14211" s="68" t="str">
        <f>VLOOKUP(E14211,Refs!$P$2:$R$29,3,FALSE)</f>
        <v>Y58</v>
      </c>
      <c r="J14211" s="68" t="str">
        <f>VLOOKUP(E14211,Refs!$P$2:$S$29,4,FALSE)</f>
        <v>South West</v>
      </c>
      <c r="K14211" s="28">
        <f t="shared" si="449"/>
        <v>940</v>
      </c>
    </row>
    <row r="14212" spans="1:11" x14ac:dyDescent="0.35">
      <c r="A14212" s="69">
        <f t="shared" si="450"/>
        <v>45901</v>
      </c>
      <c r="B14212" t="s">
        <v>925</v>
      </c>
      <c r="C14212" t="s">
        <v>266</v>
      </c>
      <c r="E14212" t="s">
        <v>721</v>
      </c>
      <c r="F14212" t="s">
        <v>722</v>
      </c>
      <c r="G14212" t="s">
        <v>101</v>
      </c>
      <c r="H14212">
        <v>270</v>
      </c>
      <c r="I14212" s="68" t="str">
        <f>VLOOKUP(E14212,Refs!$P$2:$R$29,3,FALSE)</f>
        <v>Y58</v>
      </c>
      <c r="J14212" s="68" t="str">
        <f>VLOOKUP(E14212,Refs!$P$2:$S$29,4,FALSE)</f>
        <v>South West</v>
      </c>
      <c r="K14212" s="28">
        <f t="shared" si="449"/>
        <v>270</v>
      </c>
    </row>
    <row r="14213" spans="1:11" x14ac:dyDescent="0.35">
      <c r="A14213" s="69">
        <f t="shared" si="450"/>
        <v>45901</v>
      </c>
      <c r="B14213" t="s">
        <v>925</v>
      </c>
      <c r="C14213" t="s">
        <v>266</v>
      </c>
      <c r="E14213" t="s">
        <v>721</v>
      </c>
      <c r="F14213" t="s">
        <v>722</v>
      </c>
      <c r="G14213" t="s">
        <v>102</v>
      </c>
      <c r="H14213">
        <v>154</v>
      </c>
      <c r="I14213" s="68" t="str">
        <f>VLOOKUP(E14213,Refs!$P$2:$R$29,3,FALSE)</f>
        <v>Y58</v>
      </c>
      <c r="J14213" s="68" t="str">
        <f>VLOOKUP(E14213,Refs!$P$2:$S$29,4,FALSE)</f>
        <v>South West</v>
      </c>
      <c r="K14213" s="28">
        <f t="shared" si="449"/>
        <v>154</v>
      </c>
    </row>
    <row r="14214" spans="1:11" x14ac:dyDescent="0.35">
      <c r="A14214" s="69">
        <f t="shared" si="450"/>
        <v>45901</v>
      </c>
      <c r="B14214" t="s">
        <v>925</v>
      </c>
      <c r="C14214" t="s">
        <v>266</v>
      </c>
      <c r="E14214" t="s">
        <v>721</v>
      </c>
      <c r="F14214" t="s">
        <v>722</v>
      </c>
      <c r="G14214" t="s">
        <v>103</v>
      </c>
      <c r="H14214">
        <v>1683</v>
      </c>
      <c r="I14214" s="68" t="str">
        <f>VLOOKUP(E14214,Refs!$P$2:$R$29,3,FALSE)</f>
        <v>Y58</v>
      </c>
      <c r="J14214" s="68" t="str">
        <f>VLOOKUP(E14214,Refs!$P$2:$S$29,4,FALSE)</f>
        <v>South West</v>
      </c>
      <c r="K14214" s="28">
        <f t="shared" si="449"/>
        <v>1683</v>
      </c>
    </row>
    <row r="14215" spans="1:11" x14ac:dyDescent="0.35">
      <c r="A14215" s="69">
        <f t="shared" si="450"/>
        <v>45901</v>
      </c>
      <c r="B14215" t="s">
        <v>925</v>
      </c>
      <c r="C14215" t="s">
        <v>266</v>
      </c>
      <c r="E14215" t="s">
        <v>721</v>
      </c>
      <c r="F14215" t="s">
        <v>722</v>
      </c>
      <c r="G14215" t="s">
        <v>104</v>
      </c>
      <c r="H14215">
        <v>9560044</v>
      </c>
      <c r="I14215" s="68" t="str">
        <f>VLOOKUP(E14215,Refs!$P$2:$R$29,3,FALSE)</f>
        <v>Y58</v>
      </c>
      <c r="J14215" s="68" t="str">
        <f>VLOOKUP(E14215,Refs!$P$2:$S$29,4,FALSE)</f>
        <v>South West</v>
      </c>
      <c r="K14215" s="28">
        <f t="shared" si="449"/>
        <v>9560044</v>
      </c>
    </row>
    <row r="14216" spans="1:11" x14ac:dyDescent="0.35">
      <c r="A14216" s="69">
        <f t="shared" si="450"/>
        <v>45901</v>
      </c>
      <c r="B14216" t="s">
        <v>925</v>
      </c>
      <c r="C14216" t="s">
        <v>266</v>
      </c>
      <c r="E14216" t="s">
        <v>721</v>
      </c>
      <c r="F14216" t="s">
        <v>722</v>
      </c>
      <c r="G14216" t="s">
        <v>105</v>
      </c>
      <c r="H14216">
        <v>1526</v>
      </c>
      <c r="I14216" s="68" t="str">
        <f>VLOOKUP(E14216,Refs!$P$2:$R$29,3,FALSE)</f>
        <v>Y58</v>
      </c>
      <c r="J14216" s="68" t="str">
        <f>VLOOKUP(E14216,Refs!$P$2:$S$29,4,FALSE)</f>
        <v>South West</v>
      </c>
      <c r="K14216" s="28">
        <f t="shared" si="449"/>
        <v>1526</v>
      </c>
    </row>
    <row r="14217" spans="1:11" x14ac:dyDescent="0.35">
      <c r="A14217" s="69">
        <f t="shared" si="450"/>
        <v>45901</v>
      </c>
      <c r="B14217" t="s">
        <v>925</v>
      </c>
      <c r="C14217" t="s">
        <v>266</v>
      </c>
      <c r="E14217" t="s">
        <v>721</v>
      </c>
      <c r="F14217" t="s">
        <v>722</v>
      </c>
      <c r="G14217" t="s">
        <v>106</v>
      </c>
      <c r="H14217">
        <v>1467</v>
      </c>
      <c r="I14217" s="68" t="str">
        <f>VLOOKUP(E14217,Refs!$P$2:$R$29,3,FALSE)</f>
        <v>Y58</v>
      </c>
      <c r="J14217" s="68" t="str">
        <f>VLOOKUP(E14217,Refs!$P$2:$S$29,4,FALSE)</f>
        <v>South West</v>
      </c>
      <c r="K14217" s="28">
        <f t="shared" si="449"/>
        <v>1467</v>
      </c>
    </row>
    <row r="14218" spans="1:11" x14ac:dyDescent="0.35">
      <c r="A14218" s="69">
        <f t="shared" si="450"/>
        <v>45901</v>
      </c>
      <c r="B14218" t="s">
        <v>925</v>
      </c>
      <c r="C14218" t="s">
        <v>266</v>
      </c>
      <c r="E14218" t="s">
        <v>721</v>
      </c>
      <c r="F14218" t="s">
        <v>722</v>
      </c>
      <c r="G14218" t="s">
        <v>107</v>
      </c>
      <c r="H14218">
        <v>56</v>
      </c>
      <c r="I14218" s="68" t="str">
        <f>VLOOKUP(E14218,Refs!$P$2:$R$29,3,FALSE)</f>
        <v>Y58</v>
      </c>
      <c r="J14218" s="68" t="str">
        <f>VLOOKUP(E14218,Refs!$P$2:$S$29,4,FALSE)</f>
        <v>South West</v>
      </c>
      <c r="K14218" s="28">
        <f t="shared" si="449"/>
        <v>56</v>
      </c>
    </row>
    <row r="14219" spans="1:11" x14ac:dyDescent="0.35">
      <c r="A14219" s="69">
        <f t="shared" si="450"/>
        <v>45901</v>
      </c>
      <c r="B14219" t="s">
        <v>925</v>
      </c>
      <c r="C14219" t="s">
        <v>266</v>
      </c>
      <c r="E14219" t="s">
        <v>721</v>
      </c>
      <c r="F14219" t="s">
        <v>722</v>
      </c>
      <c r="G14219" t="s">
        <v>108</v>
      </c>
      <c r="H14219">
        <v>1241</v>
      </c>
      <c r="I14219" s="68" t="str">
        <f>VLOOKUP(E14219,Refs!$P$2:$R$29,3,FALSE)</f>
        <v>Y58</v>
      </c>
      <c r="J14219" s="68" t="str">
        <f>VLOOKUP(E14219,Refs!$P$2:$S$29,4,FALSE)</f>
        <v>South West</v>
      </c>
      <c r="K14219" s="28">
        <f t="shared" si="449"/>
        <v>1241</v>
      </c>
    </row>
    <row r="14220" spans="1:11" x14ac:dyDescent="0.35">
      <c r="A14220" s="69">
        <f t="shared" si="450"/>
        <v>45901</v>
      </c>
      <c r="B14220" t="s">
        <v>925</v>
      </c>
      <c r="C14220" t="s">
        <v>266</v>
      </c>
      <c r="E14220" t="s">
        <v>721</v>
      </c>
      <c r="F14220" t="s">
        <v>722</v>
      </c>
      <c r="G14220" t="s">
        <v>109</v>
      </c>
      <c r="H14220">
        <v>8424823</v>
      </c>
      <c r="I14220" s="68" t="str">
        <f>VLOOKUP(E14220,Refs!$P$2:$R$29,3,FALSE)</f>
        <v>Y58</v>
      </c>
      <c r="J14220" s="68" t="str">
        <f>VLOOKUP(E14220,Refs!$P$2:$S$29,4,FALSE)</f>
        <v>South West</v>
      </c>
      <c r="K14220" s="28">
        <f t="shared" si="449"/>
        <v>8424823</v>
      </c>
    </row>
    <row r="14221" spans="1:11" x14ac:dyDescent="0.35">
      <c r="A14221" s="69">
        <f t="shared" si="450"/>
        <v>45901</v>
      </c>
      <c r="B14221" t="s">
        <v>925</v>
      </c>
      <c r="C14221" t="s">
        <v>266</v>
      </c>
      <c r="E14221" t="s">
        <v>721</v>
      </c>
      <c r="F14221" t="s">
        <v>722</v>
      </c>
      <c r="G14221" t="s">
        <v>110</v>
      </c>
      <c r="H14221">
        <v>160</v>
      </c>
      <c r="I14221" s="68" t="str">
        <f>VLOOKUP(E14221,Refs!$P$2:$R$29,3,FALSE)</f>
        <v>Y58</v>
      </c>
      <c r="J14221" s="68" t="str">
        <f>VLOOKUP(E14221,Refs!$P$2:$S$29,4,FALSE)</f>
        <v>South West</v>
      </c>
      <c r="K14221" s="28">
        <f t="shared" si="449"/>
        <v>160</v>
      </c>
    </row>
    <row r="14222" spans="1:11" x14ac:dyDescent="0.35">
      <c r="A14222" s="69">
        <f t="shared" si="450"/>
        <v>45901</v>
      </c>
      <c r="B14222" t="s">
        <v>925</v>
      </c>
      <c r="C14222" t="s">
        <v>266</v>
      </c>
      <c r="E14222" t="s">
        <v>721</v>
      </c>
      <c r="F14222" t="s">
        <v>722</v>
      </c>
      <c r="G14222" t="s">
        <v>808</v>
      </c>
      <c r="H14222">
        <v>2714</v>
      </c>
      <c r="I14222" s="68" t="str">
        <f>VLOOKUP(E14222,Refs!$P$2:$R$29,3,FALSE)</f>
        <v>Y58</v>
      </c>
      <c r="J14222" s="68" t="str">
        <f>VLOOKUP(E14222,Refs!$P$2:$S$29,4,FALSE)</f>
        <v>South West</v>
      </c>
      <c r="K14222" s="28">
        <f t="shared" si="449"/>
        <v>2714</v>
      </c>
    </row>
    <row r="14223" spans="1:11" x14ac:dyDescent="0.35">
      <c r="A14223" s="69">
        <f t="shared" si="450"/>
        <v>45901</v>
      </c>
      <c r="B14223" t="s">
        <v>925</v>
      </c>
      <c r="C14223" t="s">
        <v>266</v>
      </c>
      <c r="E14223" t="s">
        <v>721</v>
      </c>
      <c r="F14223" t="s">
        <v>722</v>
      </c>
      <c r="G14223" t="s">
        <v>809</v>
      </c>
      <c r="H14223">
        <v>1234</v>
      </c>
      <c r="I14223" s="68" t="str">
        <f>VLOOKUP(E14223,Refs!$P$2:$R$29,3,FALSE)</f>
        <v>Y58</v>
      </c>
      <c r="J14223" s="68" t="str">
        <f>VLOOKUP(E14223,Refs!$P$2:$S$29,4,FALSE)</f>
        <v>South West</v>
      </c>
      <c r="K14223" s="28">
        <f t="shared" si="449"/>
        <v>1234</v>
      </c>
    </row>
    <row r="14224" spans="1:11" x14ac:dyDescent="0.35">
      <c r="A14224" s="69">
        <f t="shared" si="450"/>
        <v>45901</v>
      </c>
      <c r="B14224" t="s">
        <v>925</v>
      </c>
      <c r="C14224" t="s">
        <v>266</v>
      </c>
      <c r="E14224" t="s">
        <v>721</v>
      </c>
      <c r="F14224" t="s">
        <v>722</v>
      </c>
      <c r="G14224" t="s">
        <v>111</v>
      </c>
      <c r="H14224">
        <v>7998</v>
      </c>
      <c r="I14224" s="68" t="str">
        <f>VLOOKUP(E14224,Refs!$P$2:$R$29,3,FALSE)</f>
        <v>Y58</v>
      </c>
      <c r="J14224" s="68" t="str">
        <f>VLOOKUP(E14224,Refs!$P$2:$S$29,4,FALSE)</f>
        <v>South West</v>
      </c>
      <c r="K14224" s="28">
        <f t="shared" si="449"/>
        <v>7998</v>
      </c>
    </row>
    <row r="14225" spans="1:11" x14ac:dyDescent="0.35">
      <c r="A14225" s="69">
        <f t="shared" si="450"/>
        <v>45901</v>
      </c>
      <c r="B14225" t="s">
        <v>925</v>
      </c>
      <c r="C14225" t="s">
        <v>266</v>
      </c>
      <c r="E14225" t="s">
        <v>721</v>
      </c>
      <c r="F14225" t="s">
        <v>722</v>
      </c>
      <c r="G14225" t="s">
        <v>112</v>
      </c>
      <c r="H14225">
        <v>0</v>
      </c>
      <c r="I14225" s="68" t="str">
        <f>VLOOKUP(E14225,Refs!$P$2:$R$29,3,FALSE)</f>
        <v>Y58</v>
      </c>
      <c r="J14225" s="68" t="str">
        <f>VLOOKUP(E14225,Refs!$P$2:$S$29,4,FALSE)</f>
        <v>South West</v>
      </c>
      <c r="K14225" s="28" t="str">
        <f t="shared" si="449"/>
        <v/>
      </c>
    </row>
    <row r="14226" spans="1:11" x14ac:dyDescent="0.35">
      <c r="A14226" s="69">
        <f t="shared" si="450"/>
        <v>45901</v>
      </c>
      <c r="B14226" t="s">
        <v>925</v>
      </c>
      <c r="C14226" t="s">
        <v>266</v>
      </c>
      <c r="E14226" t="s">
        <v>721</v>
      </c>
      <c r="F14226" t="s">
        <v>722</v>
      </c>
      <c r="G14226" t="s">
        <v>113</v>
      </c>
      <c r="H14226">
        <v>7105</v>
      </c>
      <c r="I14226" s="68" t="str">
        <f>VLOOKUP(E14226,Refs!$P$2:$R$29,3,FALSE)</f>
        <v>Y58</v>
      </c>
      <c r="J14226" s="68" t="str">
        <f>VLOOKUP(E14226,Refs!$P$2:$S$29,4,FALSE)</f>
        <v>South West</v>
      </c>
      <c r="K14226" s="28">
        <f t="shared" si="449"/>
        <v>7105</v>
      </c>
    </row>
    <row r="14227" spans="1:11" x14ac:dyDescent="0.35">
      <c r="A14227" s="69">
        <f t="shared" si="450"/>
        <v>45901</v>
      </c>
      <c r="B14227" t="s">
        <v>925</v>
      </c>
      <c r="C14227" t="s">
        <v>266</v>
      </c>
      <c r="E14227" t="s">
        <v>721</v>
      </c>
      <c r="F14227" t="s">
        <v>722</v>
      </c>
      <c r="G14227" t="s">
        <v>114</v>
      </c>
      <c r="H14227">
        <v>3226</v>
      </c>
      <c r="I14227" s="68" t="str">
        <f>VLOOKUP(E14227,Refs!$P$2:$R$29,3,FALSE)</f>
        <v>Y58</v>
      </c>
      <c r="J14227" s="68" t="str">
        <f>VLOOKUP(E14227,Refs!$P$2:$S$29,4,FALSE)</f>
        <v>South West</v>
      </c>
      <c r="K14227" s="28">
        <f t="shared" si="449"/>
        <v>3226</v>
      </c>
    </row>
    <row r="14228" spans="1:11" x14ac:dyDescent="0.35">
      <c r="A14228" s="69">
        <f t="shared" si="450"/>
        <v>45901</v>
      </c>
      <c r="B14228" t="s">
        <v>925</v>
      </c>
      <c r="C14228" t="s">
        <v>266</v>
      </c>
      <c r="E14228" t="s">
        <v>721</v>
      </c>
      <c r="F14228" t="s">
        <v>722</v>
      </c>
      <c r="G14228" t="s">
        <v>115</v>
      </c>
      <c r="H14228">
        <v>2316</v>
      </c>
      <c r="I14228" s="68" t="str">
        <f>VLOOKUP(E14228,Refs!$P$2:$R$29,3,FALSE)</f>
        <v>Y58</v>
      </c>
      <c r="J14228" s="68" t="str">
        <f>VLOOKUP(E14228,Refs!$P$2:$S$29,4,FALSE)</f>
        <v>South West</v>
      </c>
      <c r="K14228" s="28">
        <f t="shared" si="449"/>
        <v>2316</v>
      </c>
    </row>
    <row r="14229" spans="1:11" x14ac:dyDescent="0.35">
      <c r="A14229" s="69">
        <f t="shared" si="450"/>
        <v>45901</v>
      </c>
      <c r="B14229" t="s">
        <v>925</v>
      </c>
      <c r="C14229" t="s">
        <v>266</v>
      </c>
      <c r="E14229" t="s">
        <v>721</v>
      </c>
      <c r="F14229" t="s">
        <v>722</v>
      </c>
      <c r="G14229" t="s">
        <v>116</v>
      </c>
      <c r="H14229">
        <v>954</v>
      </c>
      <c r="I14229" s="68" t="str">
        <f>VLOOKUP(E14229,Refs!$P$2:$R$29,3,FALSE)</f>
        <v>Y58</v>
      </c>
      <c r="J14229" s="68" t="str">
        <f>VLOOKUP(E14229,Refs!$P$2:$S$29,4,FALSE)</f>
        <v>South West</v>
      </c>
      <c r="K14229" s="28">
        <f t="shared" si="449"/>
        <v>954</v>
      </c>
    </row>
    <row r="14230" spans="1:11" x14ac:dyDescent="0.35">
      <c r="A14230" s="69">
        <f t="shared" si="450"/>
        <v>45901</v>
      </c>
      <c r="B14230" t="s">
        <v>925</v>
      </c>
      <c r="C14230" t="s">
        <v>266</v>
      </c>
      <c r="E14230" t="s">
        <v>721</v>
      </c>
      <c r="F14230" t="s">
        <v>722</v>
      </c>
      <c r="G14230" t="s">
        <v>117</v>
      </c>
      <c r="H14230">
        <v>5041</v>
      </c>
      <c r="I14230" s="68" t="str">
        <f>VLOOKUP(E14230,Refs!$P$2:$R$29,3,FALSE)</f>
        <v>Y58</v>
      </c>
      <c r="J14230" s="68" t="str">
        <f>VLOOKUP(E14230,Refs!$P$2:$S$29,4,FALSE)</f>
        <v>South West</v>
      </c>
      <c r="K14230" s="28">
        <f t="shared" si="449"/>
        <v>5041</v>
      </c>
    </row>
    <row r="14231" spans="1:11" x14ac:dyDescent="0.35">
      <c r="A14231" s="69">
        <f t="shared" si="450"/>
        <v>45901</v>
      </c>
      <c r="B14231" t="s">
        <v>925</v>
      </c>
      <c r="C14231" t="s">
        <v>266</v>
      </c>
      <c r="E14231" t="s">
        <v>721</v>
      </c>
      <c r="F14231" t="s">
        <v>722</v>
      </c>
      <c r="G14231" t="s">
        <v>118</v>
      </c>
      <c r="H14231">
        <v>2194</v>
      </c>
      <c r="I14231" s="68" t="str">
        <f>VLOOKUP(E14231,Refs!$P$2:$R$29,3,FALSE)</f>
        <v>Y58</v>
      </c>
      <c r="J14231" s="68" t="str">
        <f>VLOOKUP(E14231,Refs!$P$2:$S$29,4,FALSE)</f>
        <v>South West</v>
      </c>
      <c r="K14231" s="28">
        <f t="shared" si="449"/>
        <v>2194</v>
      </c>
    </row>
    <row r="14232" spans="1:11" x14ac:dyDescent="0.35">
      <c r="A14232" s="69">
        <f t="shared" si="450"/>
        <v>45901</v>
      </c>
      <c r="B14232" t="s">
        <v>925</v>
      </c>
      <c r="C14232" t="s">
        <v>266</v>
      </c>
      <c r="E14232" t="s">
        <v>721</v>
      </c>
      <c r="F14232" t="s">
        <v>722</v>
      </c>
      <c r="G14232" t="s">
        <v>119</v>
      </c>
      <c r="H14232">
        <v>198</v>
      </c>
      <c r="I14232" s="68" t="str">
        <f>VLOOKUP(E14232,Refs!$P$2:$R$29,3,FALSE)</f>
        <v>Y58</v>
      </c>
      <c r="J14232" s="68" t="str">
        <f>VLOOKUP(E14232,Refs!$P$2:$S$29,4,FALSE)</f>
        <v>South West</v>
      </c>
      <c r="K14232" s="28">
        <f t="shared" si="449"/>
        <v>198</v>
      </c>
    </row>
    <row r="14233" spans="1:11" x14ac:dyDescent="0.35">
      <c r="A14233" s="69">
        <f t="shared" si="450"/>
        <v>45901</v>
      </c>
      <c r="B14233" t="s">
        <v>925</v>
      </c>
      <c r="C14233" t="s">
        <v>266</v>
      </c>
      <c r="E14233" t="s">
        <v>721</v>
      </c>
      <c r="F14233" t="s">
        <v>722</v>
      </c>
      <c r="G14233" t="s">
        <v>120</v>
      </c>
      <c r="H14233">
        <v>48</v>
      </c>
      <c r="I14233" s="68" t="str">
        <f>VLOOKUP(E14233,Refs!$P$2:$R$29,3,FALSE)</f>
        <v>Y58</v>
      </c>
      <c r="J14233" s="68" t="str">
        <f>VLOOKUP(E14233,Refs!$P$2:$S$29,4,FALSE)</f>
        <v>South West</v>
      </c>
      <c r="K14233" s="28">
        <f t="shared" si="449"/>
        <v>48</v>
      </c>
    </row>
    <row r="14234" spans="1:11" x14ac:dyDescent="0.35">
      <c r="A14234" s="69">
        <f t="shared" si="450"/>
        <v>45901</v>
      </c>
      <c r="B14234" t="s">
        <v>925</v>
      </c>
      <c r="C14234" t="s">
        <v>266</v>
      </c>
      <c r="E14234" t="s">
        <v>721</v>
      </c>
      <c r="F14234" t="s">
        <v>722</v>
      </c>
      <c r="G14234" t="s">
        <v>121</v>
      </c>
      <c r="H14234">
        <v>214</v>
      </c>
      <c r="I14234" s="68" t="str">
        <f>VLOOKUP(E14234,Refs!$P$2:$R$29,3,FALSE)</f>
        <v>Y58</v>
      </c>
      <c r="J14234" s="68" t="str">
        <f>VLOOKUP(E14234,Refs!$P$2:$S$29,4,FALSE)</f>
        <v>South West</v>
      </c>
      <c r="K14234" s="28">
        <f t="shared" si="449"/>
        <v>214</v>
      </c>
    </row>
    <row r="14235" spans="1:11" x14ac:dyDescent="0.35">
      <c r="A14235" s="69">
        <f t="shared" si="450"/>
        <v>45901</v>
      </c>
      <c r="B14235" t="s">
        <v>925</v>
      </c>
      <c r="C14235" t="s">
        <v>266</v>
      </c>
      <c r="E14235" t="s">
        <v>721</v>
      </c>
      <c r="F14235" t="s">
        <v>722</v>
      </c>
      <c r="G14235" t="s">
        <v>122</v>
      </c>
      <c r="H14235">
        <v>21</v>
      </c>
      <c r="I14235" s="68" t="str">
        <f>VLOOKUP(E14235,Refs!$P$2:$R$29,3,FALSE)</f>
        <v>Y58</v>
      </c>
      <c r="J14235" s="68" t="str">
        <f>VLOOKUP(E14235,Refs!$P$2:$S$29,4,FALSE)</f>
        <v>South West</v>
      </c>
      <c r="K14235" s="28">
        <f t="shared" si="449"/>
        <v>21</v>
      </c>
    </row>
    <row r="14236" spans="1:11" x14ac:dyDescent="0.35">
      <c r="A14236" s="69">
        <f t="shared" si="450"/>
        <v>45901</v>
      </c>
      <c r="B14236" t="s">
        <v>925</v>
      </c>
      <c r="C14236" t="s">
        <v>266</v>
      </c>
      <c r="E14236" t="s">
        <v>721</v>
      </c>
      <c r="F14236" t="s">
        <v>722</v>
      </c>
      <c r="G14236" t="s">
        <v>123</v>
      </c>
      <c r="H14236">
        <v>21</v>
      </c>
      <c r="I14236" s="68" t="str">
        <f>VLOOKUP(E14236,Refs!$P$2:$R$29,3,FALSE)</f>
        <v>Y58</v>
      </c>
      <c r="J14236" s="68" t="str">
        <f>VLOOKUP(E14236,Refs!$P$2:$S$29,4,FALSE)</f>
        <v>South West</v>
      </c>
      <c r="K14236" s="28">
        <f t="shared" si="449"/>
        <v>21</v>
      </c>
    </row>
    <row r="14237" spans="1:11" x14ac:dyDescent="0.35">
      <c r="A14237" s="69">
        <f t="shared" si="450"/>
        <v>45901</v>
      </c>
      <c r="B14237" t="s">
        <v>925</v>
      </c>
      <c r="C14237" t="s">
        <v>266</v>
      </c>
      <c r="E14237" t="s">
        <v>721</v>
      </c>
      <c r="F14237" t="s">
        <v>722</v>
      </c>
      <c r="G14237" t="s">
        <v>124</v>
      </c>
      <c r="H14237">
        <v>0</v>
      </c>
      <c r="I14237" s="68" t="str">
        <f>VLOOKUP(E14237,Refs!$P$2:$R$29,3,FALSE)</f>
        <v>Y58</v>
      </c>
      <c r="J14237" s="68" t="str">
        <f>VLOOKUP(E14237,Refs!$P$2:$S$29,4,FALSE)</f>
        <v>South West</v>
      </c>
      <c r="K14237" s="28" t="str">
        <f t="shared" si="449"/>
        <v/>
      </c>
    </row>
    <row r="14238" spans="1:11" x14ac:dyDescent="0.35">
      <c r="A14238" s="69">
        <f t="shared" si="450"/>
        <v>45901</v>
      </c>
      <c r="B14238" t="s">
        <v>925</v>
      </c>
      <c r="C14238" t="s">
        <v>266</v>
      </c>
      <c r="E14238" t="s">
        <v>721</v>
      </c>
      <c r="F14238" t="s">
        <v>722</v>
      </c>
      <c r="G14238" t="s">
        <v>125</v>
      </c>
      <c r="H14238">
        <v>0</v>
      </c>
      <c r="I14238" s="68" t="str">
        <f>VLOOKUP(E14238,Refs!$P$2:$R$29,3,FALSE)</f>
        <v>Y58</v>
      </c>
      <c r="J14238" s="68" t="str">
        <f>VLOOKUP(E14238,Refs!$P$2:$S$29,4,FALSE)</f>
        <v>South West</v>
      </c>
      <c r="K14238" s="28" t="str">
        <f t="shared" si="449"/>
        <v/>
      </c>
    </row>
    <row r="14239" spans="1:11" x14ac:dyDescent="0.35">
      <c r="A14239" s="69">
        <f t="shared" si="450"/>
        <v>45901</v>
      </c>
      <c r="B14239" t="s">
        <v>925</v>
      </c>
      <c r="C14239" t="s">
        <v>266</v>
      </c>
      <c r="E14239" t="s">
        <v>721</v>
      </c>
      <c r="F14239" t="s">
        <v>722</v>
      </c>
      <c r="G14239" t="s">
        <v>126</v>
      </c>
      <c r="H14239">
        <v>0</v>
      </c>
      <c r="I14239" s="68" t="str">
        <f>VLOOKUP(E14239,Refs!$P$2:$R$29,3,FALSE)</f>
        <v>Y58</v>
      </c>
      <c r="J14239" s="68" t="str">
        <f>VLOOKUP(E14239,Refs!$P$2:$S$29,4,FALSE)</f>
        <v>South West</v>
      </c>
      <c r="K14239" s="28" t="str">
        <f t="shared" si="449"/>
        <v/>
      </c>
    </row>
    <row r="14240" spans="1:11" x14ac:dyDescent="0.35">
      <c r="A14240" s="69">
        <f t="shared" si="450"/>
        <v>45901</v>
      </c>
      <c r="B14240" t="s">
        <v>925</v>
      </c>
      <c r="C14240" t="s">
        <v>266</v>
      </c>
      <c r="E14240" t="s">
        <v>721</v>
      </c>
      <c r="F14240" t="s">
        <v>722</v>
      </c>
      <c r="G14240" t="s">
        <v>127</v>
      </c>
      <c r="H14240">
        <v>9</v>
      </c>
      <c r="I14240" s="68" t="str">
        <f>VLOOKUP(E14240,Refs!$P$2:$R$29,3,FALSE)</f>
        <v>Y58</v>
      </c>
      <c r="J14240" s="68" t="str">
        <f>VLOOKUP(E14240,Refs!$P$2:$S$29,4,FALSE)</f>
        <v>South West</v>
      </c>
      <c r="K14240" s="28">
        <f t="shared" si="449"/>
        <v>9</v>
      </c>
    </row>
    <row r="14241" spans="1:11" x14ac:dyDescent="0.35">
      <c r="A14241" s="69">
        <f t="shared" si="450"/>
        <v>45901</v>
      </c>
      <c r="B14241" t="s">
        <v>925</v>
      </c>
      <c r="C14241" t="s">
        <v>266</v>
      </c>
      <c r="E14241" t="s">
        <v>721</v>
      </c>
      <c r="F14241" t="s">
        <v>722</v>
      </c>
      <c r="G14241" t="s">
        <v>128</v>
      </c>
      <c r="H14241">
        <v>16</v>
      </c>
      <c r="I14241" s="68" t="str">
        <f>VLOOKUP(E14241,Refs!$P$2:$R$29,3,FALSE)</f>
        <v>Y58</v>
      </c>
      <c r="J14241" s="68" t="str">
        <f>VLOOKUP(E14241,Refs!$P$2:$S$29,4,FALSE)</f>
        <v>South West</v>
      </c>
      <c r="K14241" s="28">
        <f t="shared" si="449"/>
        <v>16</v>
      </c>
    </row>
    <row r="14242" spans="1:11" x14ac:dyDescent="0.35">
      <c r="A14242" s="69">
        <f t="shared" si="450"/>
        <v>45901</v>
      </c>
      <c r="B14242" t="s">
        <v>925</v>
      </c>
      <c r="C14242" t="s">
        <v>266</v>
      </c>
      <c r="E14242" t="s">
        <v>721</v>
      </c>
      <c r="F14242" t="s">
        <v>722</v>
      </c>
      <c r="G14242" t="s">
        <v>129</v>
      </c>
      <c r="H14242">
        <v>1269</v>
      </c>
      <c r="I14242" s="68" t="str">
        <f>VLOOKUP(E14242,Refs!$P$2:$R$29,3,FALSE)</f>
        <v>Y58</v>
      </c>
      <c r="J14242" s="68" t="str">
        <f>VLOOKUP(E14242,Refs!$P$2:$S$29,4,FALSE)</f>
        <v>South West</v>
      </c>
      <c r="K14242" s="28">
        <f t="shared" ref="K14242:K14305" si="451">IF(OR(H14242="NULL",H14242=0,H14242=""),"",H14242)</f>
        <v>1269</v>
      </c>
    </row>
    <row r="14243" spans="1:11" x14ac:dyDescent="0.35">
      <c r="A14243" s="69">
        <f t="shared" si="450"/>
        <v>45901</v>
      </c>
      <c r="B14243" t="s">
        <v>925</v>
      </c>
      <c r="C14243" t="s">
        <v>266</v>
      </c>
      <c r="E14243" t="s">
        <v>721</v>
      </c>
      <c r="F14243" t="s">
        <v>722</v>
      </c>
      <c r="G14243" t="s">
        <v>130</v>
      </c>
      <c r="H14243">
        <v>1077</v>
      </c>
      <c r="I14243" s="68" t="str">
        <f>VLOOKUP(E14243,Refs!$P$2:$R$29,3,FALSE)</f>
        <v>Y58</v>
      </c>
      <c r="J14243" s="68" t="str">
        <f>VLOOKUP(E14243,Refs!$P$2:$S$29,4,FALSE)</f>
        <v>South West</v>
      </c>
      <c r="K14243" s="28">
        <f t="shared" si="451"/>
        <v>1077</v>
      </c>
    </row>
    <row r="14244" spans="1:11" x14ac:dyDescent="0.35">
      <c r="A14244" s="69">
        <f t="shared" si="450"/>
        <v>45901</v>
      </c>
      <c r="B14244" t="s">
        <v>925</v>
      </c>
      <c r="C14244" t="s">
        <v>266</v>
      </c>
      <c r="E14244" t="s">
        <v>721</v>
      </c>
      <c r="F14244" t="s">
        <v>722</v>
      </c>
      <c r="G14244" t="s">
        <v>131</v>
      </c>
      <c r="H14244">
        <v>754</v>
      </c>
      <c r="I14244" s="68" t="str">
        <f>VLOOKUP(E14244,Refs!$P$2:$R$29,3,FALSE)</f>
        <v>Y58</v>
      </c>
      <c r="J14244" s="68" t="str">
        <f>VLOOKUP(E14244,Refs!$P$2:$S$29,4,FALSE)</f>
        <v>South West</v>
      </c>
      <c r="K14244" s="28">
        <f t="shared" si="451"/>
        <v>754</v>
      </c>
    </row>
    <row r="14245" spans="1:11" x14ac:dyDescent="0.35">
      <c r="A14245" s="69">
        <f t="shared" si="450"/>
        <v>45901</v>
      </c>
      <c r="B14245" t="s">
        <v>925</v>
      </c>
      <c r="C14245" t="s">
        <v>266</v>
      </c>
      <c r="E14245" t="s">
        <v>721</v>
      </c>
      <c r="F14245" t="s">
        <v>722</v>
      </c>
      <c r="G14245" t="s">
        <v>132</v>
      </c>
      <c r="H14245">
        <v>668</v>
      </c>
      <c r="I14245" s="68" t="str">
        <f>VLOOKUP(E14245,Refs!$P$2:$R$29,3,FALSE)</f>
        <v>Y58</v>
      </c>
      <c r="J14245" s="68" t="str">
        <f>VLOOKUP(E14245,Refs!$P$2:$S$29,4,FALSE)</f>
        <v>South West</v>
      </c>
      <c r="K14245" s="28">
        <f t="shared" si="451"/>
        <v>668</v>
      </c>
    </row>
    <row r="14246" spans="1:11" x14ac:dyDescent="0.35">
      <c r="A14246" s="69">
        <f t="shared" si="450"/>
        <v>45901</v>
      </c>
      <c r="B14246" t="s">
        <v>925</v>
      </c>
      <c r="C14246" t="s">
        <v>266</v>
      </c>
      <c r="E14246" t="s">
        <v>721</v>
      </c>
      <c r="F14246" t="s">
        <v>722</v>
      </c>
      <c r="G14246" t="s">
        <v>133</v>
      </c>
      <c r="H14246">
        <v>1137</v>
      </c>
      <c r="I14246" s="68" t="str">
        <f>VLOOKUP(E14246,Refs!$P$2:$R$29,3,FALSE)</f>
        <v>Y58</v>
      </c>
      <c r="J14246" s="68" t="str">
        <f>VLOOKUP(E14246,Refs!$P$2:$S$29,4,FALSE)</f>
        <v>South West</v>
      </c>
      <c r="K14246" s="28">
        <f t="shared" si="451"/>
        <v>1137</v>
      </c>
    </row>
    <row r="14247" spans="1:11" x14ac:dyDescent="0.35">
      <c r="A14247" s="69">
        <f t="shared" si="450"/>
        <v>45901</v>
      </c>
      <c r="B14247" t="s">
        <v>925</v>
      </c>
      <c r="C14247" t="s">
        <v>266</v>
      </c>
      <c r="E14247" t="s">
        <v>721</v>
      </c>
      <c r="F14247" t="s">
        <v>722</v>
      </c>
      <c r="G14247" t="s">
        <v>134</v>
      </c>
      <c r="H14247">
        <v>1137</v>
      </c>
      <c r="I14247" s="68" t="str">
        <f>VLOOKUP(E14247,Refs!$P$2:$R$29,3,FALSE)</f>
        <v>Y58</v>
      </c>
      <c r="J14247" s="68" t="str">
        <f>VLOOKUP(E14247,Refs!$P$2:$S$29,4,FALSE)</f>
        <v>South West</v>
      </c>
      <c r="K14247" s="28">
        <f t="shared" si="451"/>
        <v>1137</v>
      </c>
    </row>
    <row r="14248" spans="1:11" x14ac:dyDescent="0.35">
      <c r="A14248" s="69">
        <f t="shared" si="450"/>
        <v>45901</v>
      </c>
      <c r="B14248" t="s">
        <v>925</v>
      </c>
      <c r="C14248" t="s">
        <v>266</v>
      </c>
      <c r="E14248" t="s">
        <v>721</v>
      </c>
      <c r="F14248" t="s">
        <v>722</v>
      </c>
      <c r="G14248" t="s">
        <v>135</v>
      </c>
      <c r="H14248">
        <v>123</v>
      </c>
      <c r="I14248" s="68" t="str">
        <f>VLOOKUP(E14248,Refs!$P$2:$R$29,3,FALSE)</f>
        <v>Y58</v>
      </c>
      <c r="J14248" s="68" t="str">
        <f>VLOOKUP(E14248,Refs!$P$2:$S$29,4,FALSE)</f>
        <v>South West</v>
      </c>
      <c r="K14248" s="28">
        <f t="shared" si="451"/>
        <v>123</v>
      </c>
    </row>
    <row r="14249" spans="1:11" x14ac:dyDescent="0.35">
      <c r="A14249" s="69">
        <f t="shared" si="450"/>
        <v>45901</v>
      </c>
      <c r="B14249" t="s">
        <v>925</v>
      </c>
      <c r="C14249" t="s">
        <v>266</v>
      </c>
      <c r="E14249" t="s">
        <v>721</v>
      </c>
      <c r="F14249" t="s">
        <v>722</v>
      </c>
      <c r="G14249" t="s">
        <v>136</v>
      </c>
      <c r="H14249">
        <v>111</v>
      </c>
      <c r="I14249" s="68" t="str">
        <f>VLOOKUP(E14249,Refs!$P$2:$R$29,3,FALSE)</f>
        <v>Y58</v>
      </c>
      <c r="J14249" s="68" t="str">
        <f>VLOOKUP(E14249,Refs!$P$2:$S$29,4,FALSE)</f>
        <v>South West</v>
      </c>
      <c r="K14249" s="28">
        <f t="shared" si="451"/>
        <v>111</v>
      </c>
    </row>
    <row r="14250" spans="1:11" x14ac:dyDescent="0.35">
      <c r="A14250" s="69">
        <f t="shared" si="450"/>
        <v>45901</v>
      </c>
      <c r="B14250" t="s">
        <v>925</v>
      </c>
      <c r="C14250" t="s">
        <v>266</v>
      </c>
      <c r="E14250" t="s">
        <v>721</v>
      </c>
      <c r="F14250" t="s">
        <v>722</v>
      </c>
      <c r="G14250" t="s">
        <v>137</v>
      </c>
      <c r="H14250">
        <v>16</v>
      </c>
      <c r="I14250" s="68" t="str">
        <f>VLOOKUP(E14250,Refs!$P$2:$R$29,3,FALSE)</f>
        <v>Y58</v>
      </c>
      <c r="J14250" s="68" t="str">
        <f>VLOOKUP(E14250,Refs!$P$2:$S$29,4,FALSE)</f>
        <v>South West</v>
      </c>
      <c r="K14250" s="28">
        <f t="shared" si="451"/>
        <v>16</v>
      </c>
    </row>
    <row r="14251" spans="1:11" x14ac:dyDescent="0.35">
      <c r="A14251" s="69">
        <f t="shared" si="450"/>
        <v>45901</v>
      </c>
      <c r="B14251" t="s">
        <v>925</v>
      </c>
      <c r="C14251" t="s">
        <v>266</v>
      </c>
      <c r="E14251" t="s">
        <v>721</v>
      </c>
      <c r="F14251" t="s">
        <v>722</v>
      </c>
      <c r="G14251" t="s">
        <v>138</v>
      </c>
      <c r="H14251">
        <v>12</v>
      </c>
      <c r="I14251" s="68" t="str">
        <f>VLOOKUP(E14251,Refs!$P$2:$R$29,3,FALSE)</f>
        <v>Y58</v>
      </c>
      <c r="J14251" s="68" t="str">
        <f>VLOOKUP(E14251,Refs!$P$2:$S$29,4,FALSE)</f>
        <v>South West</v>
      </c>
      <c r="K14251" s="28">
        <f t="shared" si="451"/>
        <v>12</v>
      </c>
    </row>
    <row r="14252" spans="1:11" x14ac:dyDescent="0.35">
      <c r="A14252" s="69">
        <f t="shared" si="450"/>
        <v>45901</v>
      </c>
      <c r="B14252" t="s">
        <v>925</v>
      </c>
      <c r="C14252" t="s">
        <v>266</v>
      </c>
      <c r="E14252" t="s">
        <v>721</v>
      </c>
      <c r="F14252" t="s">
        <v>722</v>
      </c>
      <c r="G14252" t="s">
        <v>139</v>
      </c>
      <c r="H14252">
        <v>336</v>
      </c>
      <c r="I14252" s="68" t="str">
        <f>VLOOKUP(E14252,Refs!$P$2:$R$29,3,FALSE)</f>
        <v>Y58</v>
      </c>
      <c r="J14252" s="68" t="str">
        <f>VLOOKUP(E14252,Refs!$P$2:$S$29,4,FALSE)</f>
        <v>South West</v>
      </c>
      <c r="K14252" s="28">
        <f t="shared" si="451"/>
        <v>336</v>
      </c>
    </row>
    <row r="14253" spans="1:11" x14ac:dyDescent="0.35">
      <c r="A14253" s="69">
        <f t="shared" si="450"/>
        <v>45901</v>
      </c>
      <c r="B14253" t="s">
        <v>925</v>
      </c>
      <c r="C14253" t="s">
        <v>266</v>
      </c>
      <c r="E14253" t="s">
        <v>721</v>
      </c>
      <c r="F14253" t="s">
        <v>722</v>
      </c>
      <c r="G14253" t="s">
        <v>140</v>
      </c>
      <c r="H14253">
        <v>336</v>
      </c>
      <c r="I14253" s="68" t="str">
        <f>VLOOKUP(E14253,Refs!$P$2:$R$29,3,FALSE)</f>
        <v>Y58</v>
      </c>
      <c r="J14253" s="68" t="str">
        <f>VLOOKUP(E14253,Refs!$P$2:$S$29,4,FALSE)</f>
        <v>South West</v>
      </c>
      <c r="K14253" s="28">
        <f t="shared" si="451"/>
        <v>336</v>
      </c>
    </row>
    <row r="14254" spans="1:11" x14ac:dyDescent="0.35">
      <c r="A14254" s="69">
        <f t="shared" si="450"/>
        <v>45901</v>
      </c>
      <c r="B14254" t="s">
        <v>925</v>
      </c>
      <c r="C14254" t="s">
        <v>266</v>
      </c>
      <c r="E14254" t="s">
        <v>721</v>
      </c>
      <c r="F14254" t="s">
        <v>722</v>
      </c>
      <c r="G14254" t="s">
        <v>728</v>
      </c>
      <c r="H14254">
        <v>605</v>
      </c>
      <c r="I14254" s="68" t="str">
        <f>VLOOKUP(E14254,Refs!$P$2:$R$29,3,FALSE)</f>
        <v>Y58</v>
      </c>
      <c r="J14254" s="68" t="str">
        <f>VLOOKUP(E14254,Refs!$P$2:$S$29,4,FALSE)</f>
        <v>South West</v>
      </c>
      <c r="K14254" s="28">
        <f t="shared" si="451"/>
        <v>605</v>
      </c>
    </row>
    <row r="14255" spans="1:11" x14ac:dyDescent="0.35">
      <c r="A14255" s="69">
        <f t="shared" si="450"/>
        <v>45901</v>
      </c>
      <c r="B14255" t="s">
        <v>925</v>
      </c>
      <c r="C14255" t="s">
        <v>266</v>
      </c>
      <c r="E14255" t="s">
        <v>721</v>
      </c>
      <c r="F14255" t="s">
        <v>722</v>
      </c>
      <c r="G14255" t="s">
        <v>727</v>
      </c>
      <c r="H14255">
        <v>241</v>
      </c>
      <c r="I14255" s="68" t="str">
        <f>VLOOKUP(E14255,Refs!$P$2:$R$29,3,FALSE)</f>
        <v>Y58</v>
      </c>
      <c r="J14255" s="68" t="str">
        <f>VLOOKUP(E14255,Refs!$P$2:$S$29,4,FALSE)</f>
        <v>South West</v>
      </c>
      <c r="K14255" s="28">
        <f t="shared" si="451"/>
        <v>241</v>
      </c>
    </row>
    <row r="14256" spans="1:11" x14ac:dyDescent="0.35">
      <c r="A14256" s="69">
        <f t="shared" si="450"/>
        <v>45901</v>
      </c>
      <c r="B14256" t="s">
        <v>925</v>
      </c>
      <c r="C14256" t="s">
        <v>266</v>
      </c>
      <c r="E14256" t="s">
        <v>721</v>
      </c>
      <c r="F14256" t="s">
        <v>722</v>
      </c>
      <c r="G14256" t="s">
        <v>730</v>
      </c>
      <c r="H14256">
        <v>532</v>
      </c>
      <c r="I14256" s="68" t="str">
        <f>VLOOKUP(E14256,Refs!$P$2:$R$29,3,FALSE)</f>
        <v>Y58</v>
      </c>
      <c r="J14256" s="68" t="str">
        <f>VLOOKUP(E14256,Refs!$P$2:$S$29,4,FALSE)</f>
        <v>South West</v>
      </c>
      <c r="K14256" s="28">
        <f t="shared" si="451"/>
        <v>532</v>
      </c>
    </row>
    <row r="14257" spans="1:11" x14ac:dyDescent="0.35">
      <c r="A14257" s="69">
        <f t="shared" si="450"/>
        <v>45901</v>
      </c>
      <c r="B14257" t="s">
        <v>925</v>
      </c>
      <c r="C14257" t="s">
        <v>266</v>
      </c>
      <c r="E14257" t="s">
        <v>721</v>
      </c>
      <c r="F14257" t="s">
        <v>722</v>
      </c>
      <c r="G14257" t="s">
        <v>729</v>
      </c>
      <c r="H14257">
        <v>318</v>
      </c>
      <c r="I14257" s="68" t="str">
        <f>VLOOKUP(E14257,Refs!$P$2:$R$29,3,FALSE)</f>
        <v>Y58</v>
      </c>
      <c r="J14257" s="68" t="str">
        <f>VLOOKUP(E14257,Refs!$P$2:$S$29,4,FALSE)</f>
        <v>South West</v>
      </c>
      <c r="K14257" s="28">
        <f t="shared" si="451"/>
        <v>318</v>
      </c>
    </row>
    <row r="14258" spans="1:11" x14ac:dyDescent="0.35">
      <c r="A14258" s="69">
        <f t="shared" si="450"/>
        <v>45901</v>
      </c>
      <c r="B14258" t="s">
        <v>925</v>
      </c>
      <c r="C14258" t="s">
        <v>266</v>
      </c>
      <c r="E14258" t="s">
        <v>725</v>
      </c>
      <c r="F14258" t="s">
        <v>726</v>
      </c>
      <c r="G14258" t="s">
        <v>10</v>
      </c>
      <c r="H14258">
        <v>16019</v>
      </c>
      <c r="I14258" s="68" t="str">
        <f>VLOOKUP(E14258,Refs!$P$2:$R$29,3,FALSE)</f>
        <v>Y58</v>
      </c>
      <c r="J14258" s="68" t="str">
        <f>VLOOKUP(E14258,Refs!$P$2:$S$29,4,FALSE)</f>
        <v>South West</v>
      </c>
      <c r="K14258" s="28">
        <f t="shared" si="451"/>
        <v>16019</v>
      </c>
    </row>
    <row r="14259" spans="1:11" x14ac:dyDescent="0.35">
      <c r="A14259" s="69">
        <f t="shared" si="450"/>
        <v>45901</v>
      </c>
      <c r="B14259" t="s">
        <v>925</v>
      </c>
      <c r="C14259" t="s">
        <v>266</v>
      </c>
      <c r="E14259" t="s">
        <v>725</v>
      </c>
      <c r="F14259" t="s">
        <v>726</v>
      </c>
      <c r="G14259" t="s">
        <v>69</v>
      </c>
      <c r="H14259">
        <v>16019</v>
      </c>
      <c r="I14259" s="68" t="str">
        <f>VLOOKUP(E14259,Refs!$P$2:$R$29,3,FALSE)</f>
        <v>Y58</v>
      </c>
      <c r="J14259" s="68" t="str">
        <f>VLOOKUP(E14259,Refs!$P$2:$S$29,4,FALSE)</f>
        <v>South West</v>
      </c>
      <c r="K14259" s="28">
        <f t="shared" si="451"/>
        <v>16019</v>
      </c>
    </row>
    <row r="14260" spans="1:11" x14ac:dyDescent="0.35">
      <c r="A14260" s="69">
        <f t="shared" si="450"/>
        <v>45901</v>
      </c>
      <c r="B14260" t="s">
        <v>925</v>
      </c>
      <c r="C14260" t="s">
        <v>266</v>
      </c>
      <c r="E14260" t="s">
        <v>725</v>
      </c>
      <c r="F14260" t="s">
        <v>726</v>
      </c>
      <c r="G14260" t="s">
        <v>20</v>
      </c>
      <c r="H14260">
        <v>15375</v>
      </c>
      <c r="I14260" s="68" t="str">
        <f>VLOOKUP(E14260,Refs!$P$2:$R$29,3,FALSE)</f>
        <v>Y58</v>
      </c>
      <c r="J14260" s="68" t="str">
        <f>VLOOKUP(E14260,Refs!$P$2:$S$29,4,FALSE)</f>
        <v>South West</v>
      </c>
      <c r="K14260" s="28">
        <f t="shared" si="451"/>
        <v>15375</v>
      </c>
    </row>
    <row r="14261" spans="1:11" x14ac:dyDescent="0.35">
      <c r="A14261" s="69">
        <f t="shared" si="450"/>
        <v>45901</v>
      </c>
      <c r="B14261" t="s">
        <v>925</v>
      </c>
      <c r="C14261" t="s">
        <v>266</v>
      </c>
      <c r="E14261" t="s">
        <v>725</v>
      </c>
      <c r="F14261" t="s">
        <v>726</v>
      </c>
      <c r="G14261" t="s">
        <v>23</v>
      </c>
      <c r="H14261">
        <v>11662</v>
      </c>
      <c r="I14261" s="68" t="str">
        <f>VLOOKUP(E14261,Refs!$P$2:$R$29,3,FALSE)</f>
        <v>Y58</v>
      </c>
      <c r="J14261" s="68" t="str">
        <f>VLOOKUP(E14261,Refs!$P$2:$S$29,4,FALSE)</f>
        <v>South West</v>
      </c>
      <c r="K14261" s="28">
        <f t="shared" si="451"/>
        <v>11662</v>
      </c>
    </row>
    <row r="14262" spans="1:11" x14ac:dyDescent="0.35">
      <c r="A14262" s="69">
        <f t="shared" si="450"/>
        <v>45901</v>
      </c>
      <c r="B14262" t="s">
        <v>925</v>
      </c>
      <c r="C14262" t="s">
        <v>266</v>
      </c>
      <c r="E14262" t="s">
        <v>725</v>
      </c>
      <c r="F14262" t="s">
        <v>726</v>
      </c>
      <c r="G14262" t="s">
        <v>19</v>
      </c>
      <c r="H14262">
        <v>644</v>
      </c>
      <c r="I14262" s="68" t="str">
        <f>VLOOKUP(E14262,Refs!$P$2:$R$29,3,FALSE)</f>
        <v>Y58</v>
      </c>
      <c r="J14262" s="68" t="str">
        <f>VLOOKUP(E14262,Refs!$P$2:$S$29,4,FALSE)</f>
        <v>South West</v>
      </c>
      <c r="K14262" s="28">
        <f t="shared" si="451"/>
        <v>644</v>
      </c>
    </row>
    <row r="14263" spans="1:11" x14ac:dyDescent="0.35">
      <c r="A14263" s="69">
        <f t="shared" si="450"/>
        <v>45901</v>
      </c>
      <c r="B14263" t="s">
        <v>925</v>
      </c>
      <c r="C14263" t="s">
        <v>266</v>
      </c>
      <c r="E14263" t="s">
        <v>725</v>
      </c>
      <c r="F14263" t="s">
        <v>726</v>
      </c>
      <c r="G14263" t="s">
        <v>21</v>
      </c>
      <c r="H14263">
        <v>864076</v>
      </c>
      <c r="I14263" s="68" t="str">
        <f>VLOOKUP(E14263,Refs!$P$2:$R$29,3,FALSE)</f>
        <v>Y58</v>
      </c>
      <c r="J14263" s="68" t="str">
        <f>VLOOKUP(E14263,Refs!$P$2:$S$29,4,FALSE)</f>
        <v>South West</v>
      </c>
      <c r="K14263" s="28">
        <f t="shared" si="451"/>
        <v>864076</v>
      </c>
    </row>
    <row r="14264" spans="1:11" x14ac:dyDescent="0.35">
      <c r="A14264" s="69">
        <f t="shared" si="450"/>
        <v>45901</v>
      </c>
      <c r="B14264" t="s">
        <v>925</v>
      </c>
      <c r="C14264" t="s">
        <v>266</v>
      </c>
      <c r="E14264" t="s">
        <v>725</v>
      </c>
      <c r="F14264" t="s">
        <v>726</v>
      </c>
      <c r="G14264" t="s">
        <v>70</v>
      </c>
      <c r="H14264">
        <v>249</v>
      </c>
      <c r="I14264" s="68" t="str">
        <f>VLOOKUP(E14264,Refs!$P$2:$R$29,3,FALSE)</f>
        <v>Y58</v>
      </c>
      <c r="J14264" s="68" t="str">
        <f>VLOOKUP(E14264,Refs!$P$2:$S$29,4,FALSE)</f>
        <v>South West</v>
      </c>
      <c r="K14264" s="28">
        <f t="shared" si="451"/>
        <v>249</v>
      </c>
    </row>
    <row r="14265" spans="1:11" x14ac:dyDescent="0.35">
      <c r="A14265" s="69">
        <f t="shared" si="450"/>
        <v>45901</v>
      </c>
      <c r="B14265" t="s">
        <v>925</v>
      </c>
      <c r="C14265" t="s">
        <v>266</v>
      </c>
      <c r="E14265" t="s">
        <v>725</v>
      </c>
      <c r="F14265" t="s">
        <v>726</v>
      </c>
      <c r="G14265" t="s">
        <v>71</v>
      </c>
      <c r="H14265">
        <v>505</v>
      </c>
      <c r="I14265" s="68" t="str">
        <f>VLOOKUP(E14265,Refs!$P$2:$R$29,3,FALSE)</f>
        <v>Y58</v>
      </c>
      <c r="J14265" s="68" t="str">
        <f>VLOOKUP(E14265,Refs!$P$2:$S$29,4,FALSE)</f>
        <v>South West</v>
      </c>
      <c r="K14265" s="28">
        <f t="shared" si="451"/>
        <v>505</v>
      </c>
    </row>
    <row r="14266" spans="1:11" x14ac:dyDescent="0.35">
      <c r="A14266" s="69">
        <f t="shared" si="450"/>
        <v>45901</v>
      </c>
      <c r="B14266" t="s">
        <v>925</v>
      </c>
      <c r="C14266" t="s">
        <v>266</v>
      </c>
      <c r="E14266" t="s">
        <v>725</v>
      </c>
      <c r="F14266" t="s">
        <v>726</v>
      </c>
      <c r="G14266" t="s">
        <v>72</v>
      </c>
      <c r="H14266">
        <v>80796</v>
      </c>
      <c r="I14266" s="68" t="str">
        <f>VLOOKUP(E14266,Refs!$P$2:$R$29,3,FALSE)</f>
        <v>Y58</v>
      </c>
      <c r="J14266" s="68" t="str">
        <f>VLOOKUP(E14266,Refs!$P$2:$S$29,4,FALSE)</f>
        <v>South West</v>
      </c>
      <c r="K14266" s="28">
        <f t="shared" si="451"/>
        <v>80796</v>
      </c>
    </row>
    <row r="14267" spans="1:11" x14ac:dyDescent="0.35">
      <c r="A14267" s="69">
        <f t="shared" si="450"/>
        <v>45901</v>
      </c>
      <c r="B14267" t="s">
        <v>925</v>
      </c>
      <c r="C14267" t="s">
        <v>266</v>
      </c>
      <c r="E14267" t="s">
        <v>725</v>
      </c>
      <c r="F14267" t="s">
        <v>726</v>
      </c>
      <c r="G14267" t="s">
        <v>73</v>
      </c>
      <c r="H14267">
        <v>7135</v>
      </c>
      <c r="I14267" s="68" t="str">
        <f>VLOOKUP(E14267,Refs!$P$2:$R$29,3,FALSE)</f>
        <v>Y58</v>
      </c>
      <c r="J14267" s="68" t="str">
        <f>VLOOKUP(E14267,Refs!$P$2:$S$29,4,FALSE)</f>
        <v>South West</v>
      </c>
      <c r="K14267" s="28">
        <f t="shared" si="451"/>
        <v>7135</v>
      </c>
    </row>
    <row r="14268" spans="1:11" x14ac:dyDescent="0.35">
      <c r="A14268" s="69">
        <f t="shared" si="450"/>
        <v>45901</v>
      </c>
      <c r="B14268" t="s">
        <v>925</v>
      </c>
      <c r="C14268" t="s">
        <v>266</v>
      </c>
      <c r="E14268" t="s">
        <v>725</v>
      </c>
      <c r="F14268" t="s">
        <v>726</v>
      </c>
      <c r="G14268" t="s">
        <v>74</v>
      </c>
      <c r="H14268">
        <v>38773361</v>
      </c>
      <c r="I14268" s="68" t="str">
        <f>VLOOKUP(E14268,Refs!$P$2:$R$29,3,FALSE)</f>
        <v>Y58</v>
      </c>
      <c r="J14268" s="68" t="str">
        <f>VLOOKUP(E14268,Refs!$P$2:$S$29,4,FALSE)</f>
        <v>South West</v>
      </c>
      <c r="K14268" s="28">
        <f t="shared" si="451"/>
        <v>38773361</v>
      </c>
    </row>
    <row r="14269" spans="1:11" x14ac:dyDescent="0.35">
      <c r="A14269" s="69">
        <f t="shared" si="450"/>
        <v>45901</v>
      </c>
      <c r="B14269" t="s">
        <v>925</v>
      </c>
      <c r="C14269" t="s">
        <v>266</v>
      </c>
      <c r="E14269" t="s">
        <v>725</v>
      </c>
      <c r="F14269" t="s">
        <v>726</v>
      </c>
      <c r="G14269" t="s">
        <v>26</v>
      </c>
      <c r="H14269">
        <v>12903</v>
      </c>
      <c r="I14269" s="68" t="str">
        <f>VLOOKUP(E14269,Refs!$P$2:$R$29,3,FALSE)</f>
        <v>Y58</v>
      </c>
      <c r="J14269" s="68" t="str">
        <f>VLOOKUP(E14269,Refs!$P$2:$S$29,4,FALSE)</f>
        <v>South West</v>
      </c>
      <c r="K14269" s="28">
        <f t="shared" si="451"/>
        <v>12903</v>
      </c>
    </row>
    <row r="14270" spans="1:11" x14ac:dyDescent="0.35">
      <c r="A14270" s="69">
        <f t="shared" si="450"/>
        <v>45901</v>
      </c>
      <c r="B14270" t="s">
        <v>925</v>
      </c>
      <c r="C14270" t="s">
        <v>266</v>
      </c>
      <c r="E14270" t="s">
        <v>725</v>
      </c>
      <c r="F14270" t="s">
        <v>726</v>
      </c>
      <c r="G14270" t="s">
        <v>75</v>
      </c>
      <c r="H14270">
        <v>173</v>
      </c>
      <c r="I14270" s="68" t="str">
        <f>VLOOKUP(E14270,Refs!$P$2:$R$29,3,FALSE)</f>
        <v>Y58</v>
      </c>
      <c r="J14270" s="68" t="str">
        <f>VLOOKUP(E14270,Refs!$P$2:$S$29,4,FALSE)</f>
        <v>South West</v>
      </c>
      <c r="K14270" s="28">
        <f t="shared" si="451"/>
        <v>173</v>
      </c>
    </row>
    <row r="14271" spans="1:11" x14ac:dyDescent="0.35">
      <c r="A14271" s="69">
        <f t="shared" si="450"/>
        <v>45901</v>
      </c>
      <c r="B14271" t="s">
        <v>925</v>
      </c>
      <c r="C14271" t="s">
        <v>266</v>
      </c>
      <c r="E14271" t="s">
        <v>725</v>
      </c>
      <c r="F14271" t="s">
        <v>726</v>
      </c>
      <c r="G14271" t="s">
        <v>76</v>
      </c>
      <c r="H14271">
        <v>5580</v>
      </c>
      <c r="I14271" s="68" t="str">
        <f>VLOOKUP(E14271,Refs!$P$2:$R$29,3,FALSE)</f>
        <v>Y58</v>
      </c>
      <c r="J14271" s="68" t="str">
        <f>VLOOKUP(E14271,Refs!$P$2:$S$29,4,FALSE)</f>
        <v>South West</v>
      </c>
      <c r="K14271" s="28">
        <f t="shared" si="451"/>
        <v>5580</v>
      </c>
    </row>
    <row r="14272" spans="1:11" x14ac:dyDescent="0.35">
      <c r="A14272" s="69">
        <f t="shared" si="450"/>
        <v>45901</v>
      </c>
      <c r="B14272" t="s">
        <v>925</v>
      </c>
      <c r="C14272" t="s">
        <v>266</v>
      </c>
      <c r="E14272" t="s">
        <v>725</v>
      </c>
      <c r="F14272" t="s">
        <v>726</v>
      </c>
      <c r="G14272" t="s">
        <v>77</v>
      </c>
      <c r="H14272">
        <v>1690</v>
      </c>
      <c r="I14272" s="68" t="str">
        <f>VLOOKUP(E14272,Refs!$P$2:$R$29,3,FALSE)</f>
        <v>Y58</v>
      </c>
      <c r="J14272" s="68" t="str">
        <f>VLOOKUP(E14272,Refs!$P$2:$S$29,4,FALSE)</f>
        <v>South West</v>
      </c>
      <c r="K14272" s="28">
        <f t="shared" si="451"/>
        <v>1690</v>
      </c>
    </row>
    <row r="14273" spans="1:11" x14ac:dyDescent="0.35">
      <c r="A14273" s="69">
        <f t="shared" si="450"/>
        <v>45901</v>
      </c>
      <c r="B14273" t="s">
        <v>925</v>
      </c>
      <c r="C14273" t="s">
        <v>266</v>
      </c>
      <c r="E14273" t="s">
        <v>725</v>
      </c>
      <c r="F14273" t="s">
        <v>726</v>
      </c>
      <c r="G14273" t="s">
        <v>78</v>
      </c>
      <c r="H14273">
        <v>5460</v>
      </c>
      <c r="I14273" s="68" t="str">
        <f>VLOOKUP(E14273,Refs!$P$2:$R$29,3,FALSE)</f>
        <v>Y58</v>
      </c>
      <c r="J14273" s="68" t="str">
        <f>VLOOKUP(E14273,Refs!$P$2:$S$29,4,FALSE)</f>
        <v>South West</v>
      </c>
      <c r="K14273" s="28">
        <f t="shared" si="451"/>
        <v>5460</v>
      </c>
    </row>
    <row r="14274" spans="1:11" x14ac:dyDescent="0.35">
      <c r="A14274" s="69">
        <f t="shared" si="450"/>
        <v>45901</v>
      </c>
      <c r="B14274" t="s">
        <v>925</v>
      </c>
      <c r="C14274" t="s">
        <v>266</v>
      </c>
      <c r="E14274" t="s">
        <v>725</v>
      </c>
      <c r="F14274" t="s">
        <v>726</v>
      </c>
      <c r="G14274" t="s">
        <v>79</v>
      </c>
      <c r="H14274">
        <v>0</v>
      </c>
      <c r="I14274" s="68" t="str">
        <f>VLOOKUP(E14274,Refs!$P$2:$R$29,3,FALSE)</f>
        <v>Y58</v>
      </c>
      <c r="J14274" s="68" t="str">
        <f>VLOOKUP(E14274,Refs!$P$2:$S$29,4,FALSE)</f>
        <v>South West</v>
      </c>
      <c r="K14274" s="28" t="str">
        <f t="shared" si="451"/>
        <v/>
      </c>
    </row>
    <row r="14275" spans="1:11" x14ac:dyDescent="0.35">
      <c r="A14275" s="69">
        <f t="shared" ref="A14275:A14338" si="452">DATEVALUE(RIGHT(B14275,8))</f>
        <v>45901</v>
      </c>
      <c r="B14275" t="s">
        <v>925</v>
      </c>
      <c r="C14275" t="s">
        <v>266</v>
      </c>
      <c r="E14275" t="s">
        <v>725</v>
      </c>
      <c r="F14275" t="s">
        <v>726</v>
      </c>
      <c r="G14275" t="s">
        <v>25</v>
      </c>
      <c r="H14275">
        <v>7150</v>
      </c>
      <c r="I14275" s="68" t="str">
        <f>VLOOKUP(E14275,Refs!$P$2:$R$29,3,FALSE)</f>
        <v>Y58</v>
      </c>
      <c r="J14275" s="68" t="str">
        <f>VLOOKUP(E14275,Refs!$P$2:$S$29,4,FALSE)</f>
        <v>South West</v>
      </c>
      <c r="K14275" s="28">
        <f t="shared" si="451"/>
        <v>7150</v>
      </c>
    </row>
    <row r="14276" spans="1:11" x14ac:dyDescent="0.35">
      <c r="A14276" s="69">
        <f t="shared" si="452"/>
        <v>45901</v>
      </c>
      <c r="B14276" t="s">
        <v>925</v>
      </c>
      <c r="C14276" t="s">
        <v>266</v>
      </c>
      <c r="E14276" t="s">
        <v>725</v>
      </c>
      <c r="F14276" t="s">
        <v>726</v>
      </c>
      <c r="G14276" t="s">
        <v>80</v>
      </c>
      <c r="H14276">
        <v>0</v>
      </c>
      <c r="I14276" s="68" t="str">
        <f>VLOOKUP(E14276,Refs!$P$2:$R$29,3,FALSE)</f>
        <v>Y58</v>
      </c>
      <c r="J14276" s="68" t="str">
        <f>VLOOKUP(E14276,Refs!$P$2:$S$29,4,FALSE)</f>
        <v>South West</v>
      </c>
      <c r="K14276" s="28" t="str">
        <f t="shared" si="451"/>
        <v/>
      </c>
    </row>
    <row r="14277" spans="1:11" x14ac:dyDescent="0.35">
      <c r="A14277" s="69">
        <f t="shared" si="452"/>
        <v>45901</v>
      </c>
      <c r="B14277" t="s">
        <v>925</v>
      </c>
      <c r="C14277" t="s">
        <v>266</v>
      </c>
      <c r="E14277" t="s">
        <v>725</v>
      </c>
      <c r="F14277" t="s">
        <v>726</v>
      </c>
      <c r="G14277" t="s">
        <v>81</v>
      </c>
      <c r="H14277">
        <v>3981</v>
      </c>
      <c r="I14277" s="68" t="str">
        <f>VLOOKUP(E14277,Refs!$P$2:$R$29,3,FALSE)</f>
        <v>Y58</v>
      </c>
      <c r="J14277" s="68" t="str">
        <f>VLOOKUP(E14277,Refs!$P$2:$S$29,4,FALSE)</f>
        <v>South West</v>
      </c>
      <c r="K14277" s="28">
        <f t="shared" si="451"/>
        <v>3981</v>
      </c>
    </row>
    <row r="14278" spans="1:11" x14ac:dyDescent="0.35">
      <c r="A14278" s="69">
        <f t="shared" si="452"/>
        <v>45901</v>
      </c>
      <c r="B14278" t="s">
        <v>925</v>
      </c>
      <c r="C14278" t="s">
        <v>266</v>
      </c>
      <c r="E14278" t="s">
        <v>725</v>
      </c>
      <c r="F14278" t="s">
        <v>726</v>
      </c>
      <c r="G14278" t="s">
        <v>82</v>
      </c>
      <c r="H14278">
        <v>1483</v>
      </c>
      <c r="I14278" s="68" t="str">
        <f>VLOOKUP(E14278,Refs!$P$2:$R$29,3,FALSE)</f>
        <v>Y58</v>
      </c>
      <c r="J14278" s="68" t="str">
        <f>VLOOKUP(E14278,Refs!$P$2:$S$29,4,FALSE)</f>
        <v>South West</v>
      </c>
      <c r="K14278" s="28">
        <f t="shared" si="451"/>
        <v>1483</v>
      </c>
    </row>
    <row r="14279" spans="1:11" x14ac:dyDescent="0.35">
      <c r="A14279" s="69">
        <f t="shared" si="452"/>
        <v>45901</v>
      </c>
      <c r="B14279" t="s">
        <v>925</v>
      </c>
      <c r="C14279" t="s">
        <v>266</v>
      </c>
      <c r="E14279" t="s">
        <v>725</v>
      </c>
      <c r="F14279" t="s">
        <v>726</v>
      </c>
      <c r="G14279" t="s">
        <v>83</v>
      </c>
      <c r="H14279">
        <v>4348</v>
      </c>
      <c r="I14279" s="68" t="str">
        <f>VLOOKUP(E14279,Refs!$P$2:$R$29,3,FALSE)</f>
        <v>Y58</v>
      </c>
      <c r="J14279" s="68" t="str">
        <f>VLOOKUP(E14279,Refs!$P$2:$S$29,4,FALSE)</f>
        <v>South West</v>
      </c>
      <c r="K14279" s="28">
        <f t="shared" si="451"/>
        <v>4348</v>
      </c>
    </row>
    <row r="14280" spans="1:11" x14ac:dyDescent="0.35">
      <c r="A14280" s="69">
        <f t="shared" si="452"/>
        <v>45901</v>
      </c>
      <c r="B14280" t="s">
        <v>925</v>
      </c>
      <c r="C14280" t="s">
        <v>266</v>
      </c>
      <c r="E14280" t="s">
        <v>725</v>
      </c>
      <c r="F14280" t="s">
        <v>726</v>
      </c>
      <c r="G14280" t="s">
        <v>84</v>
      </c>
      <c r="H14280">
        <v>19685</v>
      </c>
      <c r="I14280" s="68" t="str">
        <f>VLOOKUP(E14280,Refs!$P$2:$R$29,3,FALSE)</f>
        <v>Y58</v>
      </c>
      <c r="J14280" s="68" t="str">
        <f>VLOOKUP(E14280,Refs!$P$2:$S$29,4,FALSE)</f>
        <v>South West</v>
      </c>
      <c r="K14280" s="28">
        <f t="shared" si="451"/>
        <v>19685</v>
      </c>
    </row>
    <row r="14281" spans="1:11" x14ac:dyDescent="0.35">
      <c r="A14281" s="69">
        <f t="shared" si="452"/>
        <v>45901</v>
      </c>
      <c r="B14281" t="s">
        <v>925</v>
      </c>
      <c r="C14281" t="s">
        <v>266</v>
      </c>
      <c r="E14281" t="s">
        <v>725</v>
      </c>
      <c r="F14281" t="s">
        <v>726</v>
      </c>
      <c r="G14281" t="s">
        <v>85</v>
      </c>
      <c r="H14281">
        <v>2626</v>
      </c>
      <c r="I14281" s="68" t="str">
        <f>VLOOKUP(E14281,Refs!$P$2:$R$29,3,FALSE)</f>
        <v>Y58</v>
      </c>
      <c r="J14281" s="68" t="str">
        <f>VLOOKUP(E14281,Refs!$P$2:$S$29,4,FALSE)</f>
        <v>South West</v>
      </c>
      <c r="K14281" s="28">
        <f t="shared" si="451"/>
        <v>2626</v>
      </c>
    </row>
    <row r="14282" spans="1:11" x14ac:dyDescent="0.35">
      <c r="A14282" s="69">
        <f t="shared" si="452"/>
        <v>45901</v>
      </c>
      <c r="B14282" t="s">
        <v>925</v>
      </c>
      <c r="C14282" t="s">
        <v>266</v>
      </c>
      <c r="E14282" t="s">
        <v>725</v>
      </c>
      <c r="F14282" t="s">
        <v>726</v>
      </c>
      <c r="G14282" t="s">
        <v>86</v>
      </c>
      <c r="H14282">
        <v>1589</v>
      </c>
      <c r="I14282" s="68" t="str">
        <f>VLOOKUP(E14282,Refs!$P$2:$R$29,3,FALSE)</f>
        <v>Y58</v>
      </c>
      <c r="J14282" s="68" t="str">
        <f>VLOOKUP(E14282,Refs!$P$2:$S$29,4,FALSE)</f>
        <v>South West</v>
      </c>
      <c r="K14282" s="28">
        <f t="shared" si="451"/>
        <v>1589</v>
      </c>
    </row>
    <row r="14283" spans="1:11" x14ac:dyDescent="0.35">
      <c r="A14283" s="69">
        <f t="shared" si="452"/>
        <v>45901</v>
      </c>
      <c r="B14283" t="s">
        <v>925</v>
      </c>
      <c r="C14283" t="s">
        <v>266</v>
      </c>
      <c r="E14283" t="s">
        <v>725</v>
      </c>
      <c r="F14283" t="s">
        <v>726</v>
      </c>
      <c r="G14283" t="s">
        <v>87</v>
      </c>
      <c r="H14283">
        <v>10698</v>
      </c>
      <c r="I14283" s="68" t="str">
        <f>VLOOKUP(E14283,Refs!$P$2:$R$29,3,FALSE)</f>
        <v>Y58</v>
      </c>
      <c r="J14283" s="68" t="str">
        <f>VLOOKUP(E14283,Refs!$P$2:$S$29,4,FALSE)</f>
        <v>South West</v>
      </c>
      <c r="K14283" s="28">
        <f t="shared" si="451"/>
        <v>10698</v>
      </c>
    </row>
    <row r="14284" spans="1:11" x14ac:dyDescent="0.35">
      <c r="A14284" s="69">
        <f t="shared" si="452"/>
        <v>45901</v>
      </c>
      <c r="B14284" t="s">
        <v>925</v>
      </c>
      <c r="C14284" t="s">
        <v>266</v>
      </c>
      <c r="E14284" t="s">
        <v>725</v>
      </c>
      <c r="F14284" t="s">
        <v>726</v>
      </c>
      <c r="G14284" t="s">
        <v>88</v>
      </c>
      <c r="H14284">
        <v>41915</v>
      </c>
      <c r="I14284" s="68" t="str">
        <f>VLOOKUP(E14284,Refs!$P$2:$R$29,3,FALSE)</f>
        <v>Y58</v>
      </c>
      <c r="J14284" s="68" t="str">
        <f>VLOOKUP(E14284,Refs!$P$2:$S$29,4,FALSE)</f>
        <v>South West</v>
      </c>
      <c r="K14284" s="28">
        <f t="shared" si="451"/>
        <v>41915</v>
      </c>
    </row>
    <row r="14285" spans="1:11" x14ac:dyDescent="0.35">
      <c r="A14285" s="69">
        <f t="shared" si="452"/>
        <v>45901</v>
      </c>
      <c r="B14285" t="s">
        <v>925</v>
      </c>
      <c r="C14285" t="s">
        <v>266</v>
      </c>
      <c r="E14285" t="s">
        <v>725</v>
      </c>
      <c r="F14285" t="s">
        <v>726</v>
      </c>
      <c r="G14285" t="s">
        <v>89</v>
      </c>
      <c r="H14285">
        <v>12903</v>
      </c>
      <c r="I14285" s="68" t="str">
        <f>VLOOKUP(E14285,Refs!$P$2:$R$29,3,FALSE)</f>
        <v>Y58</v>
      </c>
      <c r="J14285" s="68" t="str">
        <f>VLOOKUP(E14285,Refs!$P$2:$S$29,4,FALSE)</f>
        <v>South West</v>
      </c>
      <c r="K14285" s="28">
        <f t="shared" si="451"/>
        <v>12903</v>
      </c>
    </row>
    <row r="14286" spans="1:11" x14ac:dyDescent="0.35">
      <c r="A14286" s="69">
        <f t="shared" si="452"/>
        <v>45901</v>
      </c>
      <c r="B14286" t="s">
        <v>925</v>
      </c>
      <c r="C14286" t="s">
        <v>266</v>
      </c>
      <c r="E14286" t="s">
        <v>725</v>
      </c>
      <c r="F14286" t="s">
        <v>726</v>
      </c>
      <c r="G14286" t="s">
        <v>27</v>
      </c>
      <c r="H14286">
        <v>1892</v>
      </c>
      <c r="I14286" s="68" t="str">
        <f>VLOOKUP(E14286,Refs!$P$2:$R$29,3,FALSE)</f>
        <v>Y58</v>
      </c>
      <c r="J14286" s="68" t="str">
        <f>VLOOKUP(E14286,Refs!$P$2:$S$29,4,FALSE)</f>
        <v>South West</v>
      </c>
      <c r="K14286" s="28">
        <f t="shared" si="451"/>
        <v>1892</v>
      </c>
    </row>
    <row r="14287" spans="1:11" x14ac:dyDescent="0.35">
      <c r="A14287" s="69">
        <f t="shared" si="452"/>
        <v>45901</v>
      </c>
      <c r="B14287" t="s">
        <v>925</v>
      </c>
      <c r="C14287" t="s">
        <v>266</v>
      </c>
      <c r="E14287" t="s">
        <v>725</v>
      </c>
      <c r="F14287" t="s">
        <v>726</v>
      </c>
      <c r="G14287" t="s">
        <v>29</v>
      </c>
      <c r="H14287">
        <v>1316</v>
      </c>
      <c r="I14287" s="68" t="str">
        <f>VLOOKUP(E14287,Refs!$P$2:$R$29,3,FALSE)</f>
        <v>Y58</v>
      </c>
      <c r="J14287" s="68" t="str">
        <f>VLOOKUP(E14287,Refs!$P$2:$S$29,4,FALSE)</f>
        <v>South West</v>
      </c>
      <c r="K14287" s="28">
        <f t="shared" si="451"/>
        <v>1316</v>
      </c>
    </row>
    <row r="14288" spans="1:11" x14ac:dyDescent="0.35">
      <c r="A14288" s="69">
        <f t="shared" si="452"/>
        <v>45901</v>
      </c>
      <c r="B14288" t="s">
        <v>925</v>
      </c>
      <c r="C14288" t="s">
        <v>266</v>
      </c>
      <c r="E14288" t="s">
        <v>725</v>
      </c>
      <c r="F14288" t="s">
        <v>726</v>
      </c>
      <c r="G14288" t="s">
        <v>90</v>
      </c>
      <c r="H14288">
        <v>701</v>
      </c>
      <c r="I14288" s="68" t="str">
        <f>VLOOKUP(E14288,Refs!$P$2:$R$29,3,FALSE)</f>
        <v>Y58</v>
      </c>
      <c r="J14288" s="68" t="str">
        <f>VLOOKUP(E14288,Refs!$P$2:$S$29,4,FALSE)</f>
        <v>South West</v>
      </c>
      <c r="K14288" s="28">
        <f t="shared" si="451"/>
        <v>701</v>
      </c>
    </row>
    <row r="14289" spans="1:11" x14ac:dyDescent="0.35">
      <c r="A14289" s="69">
        <f t="shared" si="452"/>
        <v>45901</v>
      </c>
      <c r="B14289" t="s">
        <v>925</v>
      </c>
      <c r="C14289" t="s">
        <v>266</v>
      </c>
      <c r="E14289" t="s">
        <v>725</v>
      </c>
      <c r="F14289" t="s">
        <v>726</v>
      </c>
      <c r="G14289" t="s">
        <v>91</v>
      </c>
      <c r="H14289">
        <v>6</v>
      </c>
      <c r="I14289" s="68" t="str">
        <f>VLOOKUP(E14289,Refs!$P$2:$R$29,3,FALSE)</f>
        <v>Y58</v>
      </c>
      <c r="J14289" s="68" t="str">
        <f>VLOOKUP(E14289,Refs!$P$2:$S$29,4,FALSE)</f>
        <v>South West</v>
      </c>
      <c r="K14289" s="28">
        <f t="shared" si="451"/>
        <v>6</v>
      </c>
    </row>
    <row r="14290" spans="1:11" x14ac:dyDescent="0.35">
      <c r="A14290" s="69">
        <f t="shared" si="452"/>
        <v>45901</v>
      </c>
      <c r="B14290" t="s">
        <v>925</v>
      </c>
      <c r="C14290" t="s">
        <v>266</v>
      </c>
      <c r="E14290" t="s">
        <v>725</v>
      </c>
      <c r="F14290" t="s">
        <v>726</v>
      </c>
      <c r="G14290" t="s">
        <v>92</v>
      </c>
      <c r="H14290">
        <v>1717</v>
      </c>
      <c r="I14290" s="68" t="str">
        <f>VLOOKUP(E14290,Refs!$P$2:$R$29,3,FALSE)</f>
        <v>Y58</v>
      </c>
      <c r="J14290" s="68" t="str">
        <f>VLOOKUP(E14290,Refs!$P$2:$S$29,4,FALSE)</f>
        <v>South West</v>
      </c>
      <c r="K14290" s="28">
        <f t="shared" si="451"/>
        <v>1717</v>
      </c>
    </row>
    <row r="14291" spans="1:11" x14ac:dyDescent="0.35">
      <c r="A14291" s="69">
        <f t="shared" si="452"/>
        <v>45901</v>
      </c>
      <c r="B14291" t="s">
        <v>925</v>
      </c>
      <c r="C14291" t="s">
        <v>266</v>
      </c>
      <c r="E14291" t="s">
        <v>725</v>
      </c>
      <c r="F14291" t="s">
        <v>726</v>
      </c>
      <c r="G14291" t="s">
        <v>93</v>
      </c>
      <c r="H14291">
        <v>46</v>
      </c>
      <c r="I14291" s="68" t="str">
        <f>VLOOKUP(E14291,Refs!$P$2:$R$29,3,FALSE)</f>
        <v>Y58</v>
      </c>
      <c r="J14291" s="68" t="str">
        <f>VLOOKUP(E14291,Refs!$P$2:$S$29,4,FALSE)</f>
        <v>South West</v>
      </c>
      <c r="K14291" s="28">
        <f t="shared" si="451"/>
        <v>46</v>
      </c>
    </row>
    <row r="14292" spans="1:11" x14ac:dyDescent="0.35">
      <c r="A14292" s="69">
        <f t="shared" si="452"/>
        <v>45901</v>
      </c>
      <c r="B14292" t="s">
        <v>925</v>
      </c>
      <c r="C14292" t="s">
        <v>266</v>
      </c>
      <c r="E14292" t="s">
        <v>725</v>
      </c>
      <c r="F14292" t="s">
        <v>726</v>
      </c>
      <c r="G14292" t="s">
        <v>94</v>
      </c>
      <c r="H14292">
        <v>262</v>
      </c>
      <c r="I14292" s="68" t="str">
        <f>VLOOKUP(E14292,Refs!$P$2:$R$29,3,FALSE)</f>
        <v>Y58</v>
      </c>
      <c r="J14292" s="68" t="str">
        <f>VLOOKUP(E14292,Refs!$P$2:$S$29,4,FALSE)</f>
        <v>South West</v>
      </c>
      <c r="K14292" s="28">
        <f t="shared" si="451"/>
        <v>262</v>
      </c>
    </row>
    <row r="14293" spans="1:11" x14ac:dyDescent="0.35">
      <c r="A14293" s="69">
        <f t="shared" si="452"/>
        <v>45901</v>
      </c>
      <c r="B14293" t="s">
        <v>925</v>
      </c>
      <c r="C14293" t="s">
        <v>266</v>
      </c>
      <c r="E14293" t="s">
        <v>725</v>
      </c>
      <c r="F14293" t="s">
        <v>726</v>
      </c>
      <c r="G14293" t="s">
        <v>95</v>
      </c>
      <c r="H14293">
        <v>10</v>
      </c>
      <c r="I14293" s="68" t="str">
        <f>VLOOKUP(E14293,Refs!$P$2:$R$29,3,FALSE)</f>
        <v>Y58</v>
      </c>
      <c r="J14293" s="68" t="str">
        <f>VLOOKUP(E14293,Refs!$P$2:$S$29,4,FALSE)</f>
        <v>South West</v>
      </c>
      <c r="K14293" s="28">
        <f t="shared" si="451"/>
        <v>10</v>
      </c>
    </row>
    <row r="14294" spans="1:11" x14ac:dyDescent="0.35">
      <c r="A14294" s="69">
        <f t="shared" si="452"/>
        <v>45901</v>
      </c>
      <c r="B14294" t="s">
        <v>925</v>
      </c>
      <c r="C14294" t="s">
        <v>266</v>
      </c>
      <c r="E14294" t="s">
        <v>725</v>
      </c>
      <c r="F14294" t="s">
        <v>726</v>
      </c>
      <c r="G14294" t="s">
        <v>96</v>
      </c>
      <c r="H14294">
        <v>2384</v>
      </c>
      <c r="I14294" s="68" t="str">
        <f>VLOOKUP(E14294,Refs!$P$2:$R$29,3,FALSE)</f>
        <v>Y58</v>
      </c>
      <c r="J14294" s="68" t="str">
        <f>VLOOKUP(E14294,Refs!$P$2:$S$29,4,FALSE)</f>
        <v>South West</v>
      </c>
      <c r="K14294" s="28">
        <f t="shared" si="451"/>
        <v>2384</v>
      </c>
    </row>
    <row r="14295" spans="1:11" x14ac:dyDescent="0.35">
      <c r="A14295" s="69">
        <f t="shared" si="452"/>
        <v>45901</v>
      </c>
      <c r="B14295" t="s">
        <v>925</v>
      </c>
      <c r="C14295" t="s">
        <v>266</v>
      </c>
      <c r="E14295" t="s">
        <v>725</v>
      </c>
      <c r="F14295" t="s">
        <v>726</v>
      </c>
      <c r="G14295" t="s">
        <v>31</v>
      </c>
      <c r="H14295">
        <v>1967</v>
      </c>
      <c r="I14295" s="68" t="str">
        <f>VLOOKUP(E14295,Refs!$P$2:$R$29,3,FALSE)</f>
        <v>Y58</v>
      </c>
      <c r="J14295" s="68" t="str">
        <f>VLOOKUP(E14295,Refs!$P$2:$S$29,4,FALSE)</f>
        <v>South West</v>
      </c>
      <c r="K14295" s="28">
        <f t="shared" si="451"/>
        <v>1967</v>
      </c>
    </row>
    <row r="14296" spans="1:11" x14ac:dyDescent="0.35">
      <c r="A14296" s="69">
        <f t="shared" si="452"/>
        <v>45901</v>
      </c>
      <c r="B14296" t="s">
        <v>925</v>
      </c>
      <c r="C14296" t="s">
        <v>266</v>
      </c>
      <c r="E14296" t="s">
        <v>725</v>
      </c>
      <c r="F14296" t="s">
        <v>726</v>
      </c>
      <c r="G14296" t="s">
        <v>97</v>
      </c>
      <c r="H14296">
        <v>1626</v>
      </c>
      <c r="I14296" s="68" t="str">
        <f>VLOOKUP(E14296,Refs!$P$2:$R$29,3,FALSE)</f>
        <v>Y58</v>
      </c>
      <c r="J14296" s="68" t="str">
        <f>VLOOKUP(E14296,Refs!$P$2:$S$29,4,FALSE)</f>
        <v>South West</v>
      </c>
      <c r="K14296" s="28">
        <f t="shared" si="451"/>
        <v>1626</v>
      </c>
    </row>
    <row r="14297" spans="1:11" x14ac:dyDescent="0.35">
      <c r="A14297" s="69">
        <f t="shared" si="452"/>
        <v>45901</v>
      </c>
      <c r="B14297" t="s">
        <v>925</v>
      </c>
      <c r="C14297" t="s">
        <v>266</v>
      </c>
      <c r="E14297" t="s">
        <v>725</v>
      </c>
      <c r="F14297" t="s">
        <v>726</v>
      </c>
      <c r="G14297" t="s">
        <v>98</v>
      </c>
      <c r="H14297">
        <v>1808</v>
      </c>
      <c r="I14297" s="68" t="str">
        <f>VLOOKUP(E14297,Refs!$P$2:$R$29,3,FALSE)</f>
        <v>Y58</v>
      </c>
      <c r="J14297" s="68" t="str">
        <f>VLOOKUP(E14297,Refs!$P$2:$S$29,4,FALSE)</f>
        <v>South West</v>
      </c>
      <c r="K14297" s="28">
        <f t="shared" si="451"/>
        <v>1808</v>
      </c>
    </row>
    <row r="14298" spans="1:11" x14ac:dyDescent="0.35">
      <c r="A14298" s="69">
        <f t="shared" si="452"/>
        <v>45901</v>
      </c>
      <c r="B14298" t="s">
        <v>925</v>
      </c>
      <c r="C14298" t="s">
        <v>266</v>
      </c>
      <c r="E14298" t="s">
        <v>725</v>
      </c>
      <c r="F14298" t="s">
        <v>726</v>
      </c>
      <c r="G14298" t="s">
        <v>99</v>
      </c>
      <c r="H14298">
        <v>1713</v>
      </c>
      <c r="I14298" s="68" t="str">
        <f>VLOOKUP(E14298,Refs!$P$2:$R$29,3,FALSE)</f>
        <v>Y58</v>
      </c>
      <c r="J14298" s="68" t="str">
        <f>VLOOKUP(E14298,Refs!$P$2:$S$29,4,FALSE)</f>
        <v>South West</v>
      </c>
      <c r="K14298" s="28">
        <f t="shared" si="451"/>
        <v>1713</v>
      </c>
    </row>
    <row r="14299" spans="1:11" x14ac:dyDescent="0.35">
      <c r="A14299" s="69">
        <f t="shared" si="452"/>
        <v>45901</v>
      </c>
      <c r="B14299" t="s">
        <v>925</v>
      </c>
      <c r="C14299" t="s">
        <v>266</v>
      </c>
      <c r="E14299" t="s">
        <v>725</v>
      </c>
      <c r="F14299" t="s">
        <v>726</v>
      </c>
      <c r="G14299" t="s">
        <v>100</v>
      </c>
      <c r="H14299">
        <v>1019</v>
      </c>
      <c r="I14299" s="68" t="str">
        <f>VLOOKUP(E14299,Refs!$P$2:$R$29,3,FALSE)</f>
        <v>Y58</v>
      </c>
      <c r="J14299" s="68" t="str">
        <f>VLOOKUP(E14299,Refs!$P$2:$S$29,4,FALSE)</f>
        <v>South West</v>
      </c>
      <c r="K14299" s="28">
        <f t="shared" si="451"/>
        <v>1019</v>
      </c>
    </row>
    <row r="14300" spans="1:11" x14ac:dyDescent="0.35">
      <c r="A14300" s="69">
        <f t="shared" si="452"/>
        <v>45901</v>
      </c>
      <c r="B14300" t="s">
        <v>925</v>
      </c>
      <c r="C14300" t="s">
        <v>266</v>
      </c>
      <c r="E14300" t="s">
        <v>725</v>
      </c>
      <c r="F14300" t="s">
        <v>726</v>
      </c>
      <c r="G14300" t="s">
        <v>101</v>
      </c>
      <c r="H14300">
        <v>388</v>
      </c>
      <c r="I14300" s="68" t="str">
        <f>VLOOKUP(E14300,Refs!$P$2:$R$29,3,FALSE)</f>
        <v>Y58</v>
      </c>
      <c r="J14300" s="68" t="str">
        <f>VLOOKUP(E14300,Refs!$P$2:$S$29,4,FALSE)</f>
        <v>South West</v>
      </c>
      <c r="K14300" s="28">
        <f t="shared" si="451"/>
        <v>388</v>
      </c>
    </row>
    <row r="14301" spans="1:11" x14ac:dyDescent="0.35">
      <c r="A14301" s="69">
        <f t="shared" si="452"/>
        <v>45901</v>
      </c>
      <c r="B14301" t="s">
        <v>925</v>
      </c>
      <c r="C14301" t="s">
        <v>266</v>
      </c>
      <c r="E14301" t="s">
        <v>725</v>
      </c>
      <c r="F14301" t="s">
        <v>726</v>
      </c>
      <c r="G14301" t="s">
        <v>102</v>
      </c>
      <c r="H14301">
        <v>125</v>
      </c>
      <c r="I14301" s="68" t="str">
        <f>VLOOKUP(E14301,Refs!$P$2:$R$29,3,FALSE)</f>
        <v>Y58</v>
      </c>
      <c r="J14301" s="68" t="str">
        <f>VLOOKUP(E14301,Refs!$P$2:$S$29,4,FALSE)</f>
        <v>South West</v>
      </c>
      <c r="K14301" s="28">
        <f t="shared" si="451"/>
        <v>125</v>
      </c>
    </row>
    <row r="14302" spans="1:11" x14ac:dyDescent="0.35">
      <c r="A14302" s="69">
        <f t="shared" si="452"/>
        <v>45901</v>
      </c>
      <c r="B14302" t="s">
        <v>925</v>
      </c>
      <c r="C14302" t="s">
        <v>266</v>
      </c>
      <c r="E14302" t="s">
        <v>725</v>
      </c>
      <c r="F14302" t="s">
        <v>726</v>
      </c>
      <c r="G14302" t="s">
        <v>103</v>
      </c>
      <c r="H14302">
        <v>1388</v>
      </c>
      <c r="I14302" s="68" t="str">
        <f>VLOOKUP(E14302,Refs!$P$2:$R$29,3,FALSE)</f>
        <v>Y58</v>
      </c>
      <c r="J14302" s="68" t="str">
        <f>VLOOKUP(E14302,Refs!$P$2:$S$29,4,FALSE)</f>
        <v>South West</v>
      </c>
      <c r="K14302" s="28">
        <f t="shared" si="451"/>
        <v>1388</v>
      </c>
    </row>
    <row r="14303" spans="1:11" x14ac:dyDescent="0.35">
      <c r="A14303" s="69">
        <f t="shared" si="452"/>
        <v>45901</v>
      </c>
      <c r="B14303" t="s">
        <v>925</v>
      </c>
      <c r="C14303" t="s">
        <v>266</v>
      </c>
      <c r="E14303" t="s">
        <v>725</v>
      </c>
      <c r="F14303" t="s">
        <v>726</v>
      </c>
      <c r="G14303" t="s">
        <v>104</v>
      </c>
      <c r="H14303">
        <v>4070829</v>
      </c>
      <c r="I14303" s="68" t="str">
        <f>VLOOKUP(E14303,Refs!$P$2:$R$29,3,FALSE)</f>
        <v>Y58</v>
      </c>
      <c r="J14303" s="68" t="str">
        <f>VLOOKUP(E14303,Refs!$P$2:$S$29,4,FALSE)</f>
        <v>South West</v>
      </c>
      <c r="K14303" s="28">
        <f t="shared" si="451"/>
        <v>4070829</v>
      </c>
    </row>
    <row r="14304" spans="1:11" x14ac:dyDescent="0.35">
      <c r="A14304" s="69">
        <f t="shared" si="452"/>
        <v>45901</v>
      </c>
      <c r="B14304" t="s">
        <v>925</v>
      </c>
      <c r="C14304" t="s">
        <v>266</v>
      </c>
      <c r="E14304" t="s">
        <v>725</v>
      </c>
      <c r="F14304" t="s">
        <v>726</v>
      </c>
      <c r="G14304" t="s">
        <v>105</v>
      </c>
      <c r="H14304">
        <v>1038</v>
      </c>
      <c r="I14304" s="68" t="str">
        <f>VLOOKUP(E14304,Refs!$P$2:$R$29,3,FALSE)</f>
        <v>Y58</v>
      </c>
      <c r="J14304" s="68" t="str">
        <f>VLOOKUP(E14304,Refs!$P$2:$S$29,4,FALSE)</f>
        <v>South West</v>
      </c>
      <c r="K14304" s="28">
        <f t="shared" si="451"/>
        <v>1038</v>
      </c>
    </row>
    <row r="14305" spans="1:11" x14ac:dyDescent="0.35">
      <c r="A14305" s="69">
        <f t="shared" si="452"/>
        <v>45901</v>
      </c>
      <c r="B14305" t="s">
        <v>925</v>
      </c>
      <c r="C14305" t="s">
        <v>266</v>
      </c>
      <c r="E14305" t="s">
        <v>725</v>
      </c>
      <c r="F14305" t="s">
        <v>726</v>
      </c>
      <c r="G14305" t="s">
        <v>106</v>
      </c>
      <c r="H14305">
        <v>1005</v>
      </c>
      <c r="I14305" s="68" t="str">
        <f>VLOOKUP(E14305,Refs!$P$2:$R$29,3,FALSE)</f>
        <v>Y58</v>
      </c>
      <c r="J14305" s="68" t="str">
        <f>VLOOKUP(E14305,Refs!$P$2:$S$29,4,FALSE)</f>
        <v>South West</v>
      </c>
      <c r="K14305" s="28">
        <f t="shared" si="451"/>
        <v>1005</v>
      </c>
    </row>
    <row r="14306" spans="1:11" x14ac:dyDescent="0.35">
      <c r="A14306" s="69">
        <f t="shared" si="452"/>
        <v>45901</v>
      </c>
      <c r="B14306" t="s">
        <v>925</v>
      </c>
      <c r="C14306" t="s">
        <v>266</v>
      </c>
      <c r="E14306" t="s">
        <v>725</v>
      </c>
      <c r="F14306" t="s">
        <v>726</v>
      </c>
      <c r="G14306" t="s">
        <v>107</v>
      </c>
      <c r="H14306">
        <v>100</v>
      </c>
      <c r="I14306" s="68" t="str">
        <f>VLOOKUP(E14306,Refs!$P$2:$R$29,3,FALSE)</f>
        <v>Y58</v>
      </c>
      <c r="J14306" s="68" t="str">
        <f>VLOOKUP(E14306,Refs!$P$2:$S$29,4,FALSE)</f>
        <v>South West</v>
      </c>
      <c r="K14306" s="28">
        <f t="shared" ref="K14306:K14369" si="453">IF(OR(H14306="NULL",H14306=0,H14306=""),"",H14306)</f>
        <v>100</v>
      </c>
    </row>
    <row r="14307" spans="1:11" x14ac:dyDescent="0.35">
      <c r="A14307" s="69">
        <f t="shared" si="452"/>
        <v>45901</v>
      </c>
      <c r="B14307" t="s">
        <v>925</v>
      </c>
      <c r="C14307" t="s">
        <v>266</v>
      </c>
      <c r="E14307" t="s">
        <v>725</v>
      </c>
      <c r="F14307" t="s">
        <v>726</v>
      </c>
      <c r="G14307" t="s">
        <v>108</v>
      </c>
      <c r="H14307">
        <v>708</v>
      </c>
      <c r="I14307" s="68" t="str">
        <f>VLOOKUP(E14307,Refs!$P$2:$R$29,3,FALSE)</f>
        <v>Y58</v>
      </c>
      <c r="J14307" s="68" t="str">
        <f>VLOOKUP(E14307,Refs!$P$2:$S$29,4,FALSE)</f>
        <v>South West</v>
      </c>
      <c r="K14307" s="28">
        <f t="shared" si="453"/>
        <v>708</v>
      </c>
    </row>
    <row r="14308" spans="1:11" x14ac:dyDescent="0.35">
      <c r="A14308" s="69">
        <f t="shared" si="452"/>
        <v>45901</v>
      </c>
      <c r="B14308" t="s">
        <v>925</v>
      </c>
      <c r="C14308" t="s">
        <v>266</v>
      </c>
      <c r="E14308" t="s">
        <v>725</v>
      </c>
      <c r="F14308" t="s">
        <v>726</v>
      </c>
      <c r="G14308" t="s">
        <v>109</v>
      </c>
      <c r="H14308">
        <v>3322721</v>
      </c>
      <c r="I14308" s="68" t="str">
        <f>VLOOKUP(E14308,Refs!$P$2:$R$29,3,FALSE)</f>
        <v>Y58</v>
      </c>
      <c r="J14308" s="68" t="str">
        <f>VLOOKUP(E14308,Refs!$P$2:$S$29,4,FALSE)</f>
        <v>South West</v>
      </c>
      <c r="K14308" s="28">
        <f t="shared" si="453"/>
        <v>3322721</v>
      </c>
    </row>
    <row r="14309" spans="1:11" x14ac:dyDescent="0.35">
      <c r="A14309" s="69">
        <f t="shared" si="452"/>
        <v>45901</v>
      </c>
      <c r="B14309" t="s">
        <v>925</v>
      </c>
      <c r="C14309" t="s">
        <v>266</v>
      </c>
      <c r="E14309" t="s">
        <v>725</v>
      </c>
      <c r="F14309" t="s">
        <v>726</v>
      </c>
      <c r="G14309" t="s">
        <v>110</v>
      </c>
      <c r="H14309">
        <v>289</v>
      </c>
      <c r="I14309" s="68" t="str">
        <f>VLOOKUP(E14309,Refs!$P$2:$R$29,3,FALSE)</f>
        <v>Y58</v>
      </c>
      <c r="J14309" s="68" t="str">
        <f>VLOOKUP(E14309,Refs!$P$2:$S$29,4,FALSE)</f>
        <v>South West</v>
      </c>
      <c r="K14309" s="28">
        <f t="shared" si="453"/>
        <v>289</v>
      </c>
    </row>
    <row r="14310" spans="1:11" x14ac:dyDescent="0.35">
      <c r="A14310" s="69">
        <f t="shared" si="452"/>
        <v>45901</v>
      </c>
      <c r="B14310" t="s">
        <v>925</v>
      </c>
      <c r="C14310" t="s">
        <v>266</v>
      </c>
      <c r="E14310" t="s">
        <v>725</v>
      </c>
      <c r="F14310" t="s">
        <v>726</v>
      </c>
      <c r="G14310" t="s">
        <v>808</v>
      </c>
      <c r="H14310">
        <v>2658</v>
      </c>
      <c r="I14310" s="68" t="str">
        <f>VLOOKUP(E14310,Refs!$P$2:$R$29,3,FALSE)</f>
        <v>Y58</v>
      </c>
      <c r="J14310" s="68" t="str">
        <f>VLOOKUP(E14310,Refs!$P$2:$S$29,4,FALSE)</f>
        <v>South West</v>
      </c>
      <c r="K14310" s="28">
        <f t="shared" si="453"/>
        <v>2658</v>
      </c>
    </row>
    <row r="14311" spans="1:11" x14ac:dyDescent="0.35">
      <c r="A14311" s="69">
        <f t="shared" si="452"/>
        <v>45901</v>
      </c>
      <c r="B14311" t="s">
        <v>925</v>
      </c>
      <c r="C14311" t="s">
        <v>266</v>
      </c>
      <c r="E14311" t="s">
        <v>725</v>
      </c>
      <c r="F14311" t="s">
        <v>726</v>
      </c>
      <c r="G14311" t="s">
        <v>809</v>
      </c>
      <c r="H14311">
        <v>986</v>
      </c>
      <c r="I14311" s="68" t="str">
        <f>VLOOKUP(E14311,Refs!$P$2:$R$29,3,FALSE)</f>
        <v>Y58</v>
      </c>
      <c r="J14311" s="68" t="str">
        <f>VLOOKUP(E14311,Refs!$P$2:$S$29,4,FALSE)</f>
        <v>South West</v>
      </c>
      <c r="K14311" s="28">
        <f t="shared" si="453"/>
        <v>986</v>
      </c>
    </row>
    <row r="14312" spans="1:11" x14ac:dyDescent="0.35">
      <c r="A14312" s="69">
        <f t="shared" si="452"/>
        <v>45901</v>
      </c>
      <c r="B14312" t="s">
        <v>925</v>
      </c>
      <c r="C14312" t="s">
        <v>266</v>
      </c>
      <c r="E14312" t="s">
        <v>725</v>
      </c>
      <c r="F14312" t="s">
        <v>726</v>
      </c>
      <c r="G14312" t="s">
        <v>111</v>
      </c>
      <c r="H14312">
        <v>9663</v>
      </c>
      <c r="I14312" s="68" t="str">
        <f>VLOOKUP(E14312,Refs!$P$2:$R$29,3,FALSE)</f>
        <v>Y58</v>
      </c>
      <c r="J14312" s="68" t="str">
        <f>VLOOKUP(E14312,Refs!$P$2:$S$29,4,FALSE)</f>
        <v>South West</v>
      </c>
      <c r="K14312" s="28">
        <f t="shared" si="453"/>
        <v>9663</v>
      </c>
    </row>
    <row r="14313" spans="1:11" x14ac:dyDescent="0.35">
      <c r="A14313" s="69">
        <f t="shared" si="452"/>
        <v>45901</v>
      </c>
      <c r="B14313" t="s">
        <v>925</v>
      </c>
      <c r="C14313" t="s">
        <v>266</v>
      </c>
      <c r="E14313" t="s">
        <v>725</v>
      </c>
      <c r="F14313" t="s">
        <v>726</v>
      </c>
      <c r="G14313" t="s">
        <v>112</v>
      </c>
      <c r="H14313">
        <v>0</v>
      </c>
      <c r="I14313" s="68" t="str">
        <f>VLOOKUP(E14313,Refs!$P$2:$R$29,3,FALSE)</f>
        <v>Y58</v>
      </c>
      <c r="J14313" s="68" t="str">
        <f>VLOOKUP(E14313,Refs!$P$2:$S$29,4,FALSE)</f>
        <v>South West</v>
      </c>
      <c r="K14313" s="28" t="str">
        <f t="shared" si="453"/>
        <v/>
      </c>
    </row>
    <row r="14314" spans="1:11" x14ac:dyDescent="0.35">
      <c r="A14314" s="69">
        <f t="shared" si="452"/>
        <v>45901</v>
      </c>
      <c r="B14314" t="s">
        <v>925</v>
      </c>
      <c r="C14314" t="s">
        <v>266</v>
      </c>
      <c r="E14314" t="s">
        <v>725</v>
      </c>
      <c r="F14314" t="s">
        <v>726</v>
      </c>
      <c r="G14314" t="s">
        <v>113</v>
      </c>
      <c r="H14314">
        <v>8632</v>
      </c>
      <c r="I14314" s="68" t="str">
        <f>VLOOKUP(E14314,Refs!$P$2:$R$29,3,FALSE)</f>
        <v>Y58</v>
      </c>
      <c r="J14314" s="68" t="str">
        <f>VLOOKUP(E14314,Refs!$P$2:$S$29,4,FALSE)</f>
        <v>South West</v>
      </c>
      <c r="K14314" s="28">
        <f t="shared" si="453"/>
        <v>8632</v>
      </c>
    </row>
    <row r="14315" spans="1:11" x14ac:dyDescent="0.35">
      <c r="A14315" s="69">
        <f t="shared" si="452"/>
        <v>45901</v>
      </c>
      <c r="B14315" t="s">
        <v>925</v>
      </c>
      <c r="C14315" t="s">
        <v>266</v>
      </c>
      <c r="E14315" t="s">
        <v>725</v>
      </c>
      <c r="F14315" t="s">
        <v>726</v>
      </c>
      <c r="G14315" t="s">
        <v>114</v>
      </c>
      <c r="H14315">
        <v>2679</v>
      </c>
      <c r="I14315" s="68" t="str">
        <f>VLOOKUP(E14315,Refs!$P$2:$R$29,3,FALSE)</f>
        <v>Y58</v>
      </c>
      <c r="J14315" s="68" t="str">
        <f>VLOOKUP(E14315,Refs!$P$2:$S$29,4,FALSE)</f>
        <v>South West</v>
      </c>
      <c r="K14315" s="28">
        <f t="shared" si="453"/>
        <v>2679</v>
      </c>
    </row>
    <row r="14316" spans="1:11" x14ac:dyDescent="0.35">
      <c r="A14316" s="69">
        <f t="shared" si="452"/>
        <v>45901</v>
      </c>
      <c r="B14316" t="s">
        <v>925</v>
      </c>
      <c r="C14316" t="s">
        <v>266</v>
      </c>
      <c r="E14316" t="s">
        <v>725</v>
      </c>
      <c r="F14316" t="s">
        <v>726</v>
      </c>
      <c r="G14316" t="s">
        <v>115</v>
      </c>
      <c r="H14316">
        <v>1893</v>
      </c>
      <c r="I14316" s="68" t="str">
        <f>VLOOKUP(E14316,Refs!$P$2:$R$29,3,FALSE)</f>
        <v>Y58</v>
      </c>
      <c r="J14316" s="68" t="str">
        <f>VLOOKUP(E14316,Refs!$P$2:$S$29,4,FALSE)</f>
        <v>South West</v>
      </c>
      <c r="K14316" s="28">
        <f t="shared" si="453"/>
        <v>1893</v>
      </c>
    </row>
    <row r="14317" spans="1:11" x14ac:dyDescent="0.35">
      <c r="A14317" s="69">
        <f t="shared" si="452"/>
        <v>45901</v>
      </c>
      <c r="B14317" t="s">
        <v>925</v>
      </c>
      <c r="C14317" t="s">
        <v>266</v>
      </c>
      <c r="E14317" t="s">
        <v>725</v>
      </c>
      <c r="F14317" t="s">
        <v>726</v>
      </c>
      <c r="G14317" t="s">
        <v>116</v>
      </c>
      <c r="H14317">
        <v>936</v>
      </c>
      <c r="I14317" s="68" t="str">
        <f>VLOOKUP(E14317,Refs!$P$2:$R$29,3,FALSE)</f>
        <v>Y58</v>
      </c>
      <c r="J14317" s="68" t="str">
        <f>VLOOKUP(E14317,Refs!$P$2:$S$29,4,FALSE)</f>
        <v>South West</v>
      </c>
      <c r="K14317" s="28">
        <f t="shared" si="453"/>
        <v>936</v>
      </c>
    </row>
    <row r="14318" spans="1:11" x14ac:dyDescent="0.35">
      <c r="A14318" s="69">
        <f t="shared" si="452"/>
        <v>45901</v>
      </c>
      <c r="B14318" t="s">
        <v>925</v>
      </c>
      <c r="C14318" t="s">
        <v>266</v>
      </c>
      <c r="E14318" t="s">
        <v>725</v>
      </c>
      <c r="F14318" t="s">
        <v>726</v>
      </c>
      <c r="G14318" t="s">
        <v>117</v>
      </c>
      <c r="H14318">
        <v>3675</v>
      </c>
      <c r="I14318" s="68" t="str">
        <f>VLOOKUP(E14318,Refs!$P$2:$R$29,3,FALSE)</f>
        <v>Y58</v>
      </c>
      <c r="J14318" s="68" t="str">
        <f>VLOOKUP(E14318,Refs!$P$2:$S$29,4,FALSE)</f>
        <v>South West</v>
      </c>
      <c r="K14318" s="28">
        <f t="shared" si="453"/>
        <v>3675</v>
      </c>
    </row>
    <row r="14319" spans="1:11" x14ac:dyDescent="0.35">
      <c r="A14319" s="69">
        <f t="shared" si="452"/>
        <v>45901</v>
      </c>
      <c r="B14319" t="s">
        <v>925</v>
      </c>
      <c r="C14319" t="s">
        <v>266</v>
      </c>
      <c r="E14319" t="s">
        <v>725</v>
      </c>
      <c r="F14319" t="s">
        <v>726</v>
      </c>
      <c r="G14319" t="s">
        <v>118</v>
      </c>
      <c r="H14319">
        <v>1718</v>
      </c>
      <c r="I14319" s="68" t="str">
        <f>VLOOKUP(E14319,Refs!$P$2:$R$29,3,FALSE)</f>
        <v>Y58</v>
      </c>
      <c r="J14319" s="68" t="str">
        <f>VLOOKUP(E14319,Refs!$P$2:$S$29,4,FALSE)</f>
        <v>South West</v>
      </c>
      <c r="K14319" s="28">
        <f t="shared" si="453"/>
        <v>1718</v>
      </c>
    </row>
    <row r="14320" spans="1:11" x14ac:dyDescent="0.35">
      <c r="A14320" s="69">
        <f t="shared" si="452"/>
        <v>45901</v>
      </c>
      <c r="B14320" t="s">
        <v>925</v>
      </c>
      <c r="C14320" t="s">
        <v>266</v>
      </c>
      <c r="E14320" t="s">
        <v>725</v>
      </c>
      <c r="F14320" t="s">
        <v>726</v>
      </c>
      <c r="G14320" t="s">
        <v>119</v>
      </c>
      <c r="H14320">
        <v>589</v>
      </c>
      <c r="I14320" s="68" t="str">
        <f>VLOOKUP(E14320,Refs!$P$2:$R$29,3,FALSE)</f>
        <v>Y58</v>
      </c>
      <c r="J14320" s="68" t="str">
        <f>VLOOKUP(E14320,Refs!$P$2:$S$29,4,FALSE)</f>
        <v>South West</v>
      </c>
      <c r="K14320" s="28">
        <f t="shared" si="453"/>
        <v>589</v>
      </c>
    </row>
    <row r="14321" spans="1:11" x14ac:dyDescent="0.35">
      <c r="A14321" s="69">
        <f t="shared" si="452"/>
        <v>45901</v>
      </c>
      <c r="B14321" t="s">
        <v>925</v>
      </c>
      <c r="C14321" t="s">
        <v>266</v>
      </c>
      <c r="E14321" t="s">
        <v>725</v>
      </c>
      <c r="F14321" t="s">
        <v>726</v>
      </c>
      <c r="G14321" t="s">
        <v>120</v>
      </c>
      <c r="H14321">
        <v>12</v>
      </c>
      <c r="I14321" s="68" t="str">
        <f>VLOOKUP(E14321,Refs!$P$2:$R$29,3,FALSE)</f>
        <v>Y58</v>
      </c>
      <c r="J14321" s="68" t="str">
        <f>VLOOKUP(E14321,Refs!$P$2:$S$29,4,FALSE)</f>
        <v>South West</v>
      </c>
      <c r="K14321" s="28">
        <f t="shared" si="453"/>
        <v>12</v>
      </c>
    </row>
    <row r="14322" spans="1:11" x14ac:dyDescent="0.35">
      <c r="A14322" s="69">
        <f t="shared" si="452"/>
        <v>45901</v>
      </c>
      <c r="B14322" t="s">
        <v>925</v>
      </c>
      <c r="C14322" t="s">
        <v>266</v>
      </c>
      <c r="E14322" t="s">
        <v>725</v>
      </c>
      <c r="F14322" t="s">
        <v>726</v>
      </c>
      <c r="G14322" t="s">
        <v>121</v>
      </c>
      <c r="H14322">
        <v>1013</v>
      </c>
      <c r="I14322" s="68" t="str">
        <f>VLOOKUP(E14322,Refs!$P$2:$R$29,3,FALSE)</f>
        <v>Y58</v>
      </c>
      <c r="J14322" s="68" t="str">
        <f>VLOOKUP(E14322,Refs!$P$2:$S$29,4,FALSE)</f>
        <v>South West</v>
      </c>
      <c r="K14322" s="28">
        <f t="shared" si="453"/>
        <v>1013</v>
      </c>
    </row>
    <row r="14323" spans="1:11" x14ac:dyDescent="0.35">
      <c r="A14323" s="69">
        <f t="shared" si="452"/>
        <v>45901</v>
      </c>
      <c r="B14323" t="s">
        <v>925</v>
      </c>
      <c r="C14323" t="s">
        <v>266</v>
      </c>
      <c r="E14323" t="s">
        <v>725</v>
      </c>
      <c r="F14323" t="s">
        <v>726</v>
      </c>
      <c r="G14323" t="s">
        <v>122</v>
      </c>
      <c r="H14323">
        <v>4</v>
      </c>
      <c r="I14323" s="68" t="str">
        <f>VLOOKUP(E14323,Refs!$P$2:$R$29,3,FALSE)</f>
        <v>Y58</v>
      </c>
      <c r="J14323" s="68" t="str">
        <f>VLOOKUP(E14323,Refs!$P$2:$S$29,4,FALSE)</f>
        <v>South West</v>
      </c>
      <c r="K14323" s="28">
        <f t="shared" si="453"/>
        <v>4</v>
      </c>
    </row>
    <row r="14324" spans="1:11" x14ac:dyDescent="0.35">
      <c r="A14324" s="69">
        <f t="shared" si="452"/>
        <v>45901</v>
      </c>
      <c r="B14324" t="s">
        <v>925</v>
      </c>
      <c r="C14324" t="s">
        <v>266</v>
      </c>
      <c r="E14324" t="s">
        <v>725</v>
      </c>
      <c r="F14324" t="s">
        <v>726</v>
      </c>
      <c r="G14324" t="s">
        <v>123</v>
      </c>
      <c r="H14324">
        <v>3</v>
      </c>
      <c r="I14324" s="68" t="str">
        <f>VLOOKUP(E14324,Refs!$P$2:$R$29,3,FALSE)</f>
        <v>Y58</v>
      </c>
      <c r="J14324" s="68" t="str">
        <f>VLOOKUP(E14324,Refs!$P$2:$S$29,4,FALSE)</f>
        <v>South West</v>
      </c>
      <c r="K14324" s="28">
        <f t="shared" si="453"/>
        <v>3</v>
      </c>
    </row>
    <row r="14325" spans="1:11" x14ac:dyDescent="0.35">
      <c r="A14325" s="69">
        <f t="shared" si="452"/>
        <v>45901</v>
      </c>
      <c r="B14325" t="s">
        <v>925</v>
      </c>
      <c r="C14325" t="s">
        <v>266</v>
      </c>
      <c r="E14325" t="s">
        <v>725</v>
      </c>
      <c r="F14325" t="s">
        <v>726</v>
      </c>
      <c r="G14325" t="s">
        <v>124</v>
      </c>
      <c r="H14325">
        <v>0</v>
      </c>
      <c r="I14325" s="68" t="str">
        <f>VLOOKUP(E14325,Refs!$P$2:$R$29,3,FALSE)</f>
        <v>Y58</v>
      </c>
      <c r="J14325" s="68" t="str">
        <f>VLOOKUP(E14325,Refs!$P$2:$S$29,4,FALSE)</f>
        <v>South West</v>
      </c>
      <c r="K14325" s="28" t="str">
        <f t="shared" si="453"/>
        <v/>
      </c>
    </row>
    <row r="14326" spans="1:11" x14ac:dyDescent="0.35">
      <c r="A14326" s="69">
        <f t="shared" si="452"/>
        <v>45901</v>
      </c>
      <c r="B14326" t="s">
        <v>925</v>
      </c>
      <c r="C14326" t="s">
        <v>266</v>
      </c>
      <c r="E14326" t="s">
        <v>725</v>
      </c>
      <c r="F14326" t="s">
        <v>726</v>
      </c>
      <c r="G14326" t="s">
        <v>125</v>
      </c>
      <c r="H14326">
        <v>0</v>
      </c>
      <c r="I14326" s="68" t="str">
        <f>VLOOKUP(E14326,Refs!$P$2:$R$29,3,FALSE)</f>
        <v>Y58</v>
      </c>
      <c r="J14326" s="68" t="str">
        <f>VLOOKUP(E14326,Refs!$P$2:$S$29,4,FALSE)</f>
        <v>South West</v>
      </c>
      <c r="K14326" s="28" t="str">
        <f t="shared" si="453"/>
        <v/>
      </c>
    </row>
    <row r="14327" spans="1:11" x14ac:dyDescent="0.35">
      <c r="A14327" s="69">
        <f t="shared" si="452"/>
        <v>45901</v>
      </c>
      <c r="B14327" t="s">
        <v>925</v>
      </c>
      <c r="C14327" t="s">
        <v>266</v>
      </c>
      <c r="E14327" t="s">
        <v>725</v>
      </c>
      <c r="F14327" t="s">
        <v>726</v>
      </c>
      <c r="G14327" t="s">
        <v>126</v>
      </c>
      <c r="H14327">
        <v>1</v>
      </c>
      <c r="I14327" s="68" t="str">
        <f>VLOOKUP(E14327,Refs!$P$2:$R$29,3,FALSE)</f>
        <v>Y58</v>
      </c>
      <c r="J14327" s="68" t="str">
        <f>VLOOKUP(E14327,Refs!$P$2:$S$29,4,FALSE)</f>
        <v>South West</v>
      </c>
      <c r="K14327" s="28">
        <f t="shared" si="453"/>
        <v>1</v>
      </c>
    </row>
    <row r="14328" spans="1:11" x14ac:dyDescent="0.35">
      <c r="A14328" s="69">
        <f t="shared" si="452"/>
        <v>45901</v>
      </c>
      <c r="B14328" t="s">
        <v>925</v>
      </c>
      <c r="C14328" t="s">
        <v>266</v>
      </c>
      <c r="E14328" t="s">
        <v>725</v>
      </c>
      <c r="F14328" t="s">
        <v>726</v>
      </c>
      <c r="G14328" t="s">
        <v>127</v>
      </c>
      <c r="H14328">
        <v>8</v>
      </c>
      <c r="I14328" s="68" t="str">
        <f>VLOOKUP(E14328,Refs!$P$2:$R$29,3,FALSE)</f>
        <v>Y58</v>
      </c>
      <c r="J14328" s="68" t="str">
        <f>VLOOKUP(E14328,Refs!$P$2:$S$29,4,FALSE)</f>
        <v>South West</v>
      </c>
      <c r="K14328" s="28">
        <f t="shared" si="453"/>
        <v>8</v>
      </c>
    </row>
    <row r="14329" spans="1:11" x14ac:dyDescent="0.35">
      <c r="A14329" s="69">
        <f t="shared" si="452"/>
        <v>45901</v>
      </c>
      <c r="B14329" t="s">
        <v>925</v>
      </c>
      <c r="C14329" t="s">
        <v>266</v>
      </c>
      <c r="E14329" t="s">
        <v>725</v>
      </c>
      <c r="F14329" t="s">
        <v>726</v>
      </c>
      <c r="G14329" t="s">
        <v>128</v>
      </c>
      <c r="H14329">
        <v>23</v>
      </c>
      <c r="I14329" s="68" t="str">
        <f>VLOOKUP(E14329,Refs!$P$2:$R$29,3,FALSE)</f>
        <v>Y58</v>
      </c>
      <c r="J14329" s="68" t="str">
        <f>VLOOKUP(E14329,Refs!$P$2:$S$29,4,FALSE)</f>
        <v>South West</v>
      </c>
      <c r="K14329" s="28">
        <f t="shared" si="453"/>
        <v>23</v>
      </c>
    </row>
    <row r="14330" spans="1:11" x14ac:dyDescent="0.35">
      <c r="A14330" s="69">
        <f t="shared" si="452"/>
        <v>45901</v>
      </c>
      <c r="B14330" t="s">
        <v>925</v>
      </c>
      <c r="C14330" t="s">
        <v>266</v>
      </c>
      <c r="E14330" t="s">
        <v>725</v>
      </c>
      <c r="F14330" t="s">
        <v>726</v>
      </c>
      <c r="G14330" t="s">
        <v>129</v>
      </c>
      <c r="H14330">
        <v>433</v>
      </c>
      <c r="I14330" s="68" t="str">
        <f>VLOOKUP(E14330,Refs!$P$2:$R$29,3,FALSE)</f>
        <v>Y58</v>
      </c>
      <c r="J14330" s="68" t="str">
        <f>VLOOKUP(E14330,Refs!$P$2:$S$29,4,FALSE)</f>
        <v>South West</v>
      </c>
      <c r="K14330" s="28">
        <f t="shared" si="453"/>
        <v>433</v>
      </c>
    </row>
    <row r="14331" spans="1:11" x14ac:dyDescent="0.35">
      <c r="A14331" s="69">
        <f t="shared" si="452"/>
        <v>45901</v>
      </c>
      <c r="B14331" t="s">
        <v>925</v>
      </c>
      <c r="C14331" t="s">
        <v>266</v>
      </c>
      <c r="E14331" t="s">
        <v>725</v>
      </c>
      <c r="F14331" t="s">
        <v>726</v>
      </c>
      <c r="G14331" t="s">
        <v>130</v>
      </c>
      <c r="H14331">
        <v>382</v>
      </c>
      <c r="I14331" s="68" t="str">
        <f>VLOOKUP(E14331,Refs!$P$2:$R$29,3,FALSE)</f>
        <v>Y58</v>
      </c>
      <c r="J14331" s="68" t="str">
        <f>VLOOKUP(E14331,Refs!$P$2:$S$29,4,FALSE)</f>
        <v>South West</v>
      </c>
      <c r="K14331" s="28">
        <f t="shared" si="453"/>
        <v>382</v>
      </c>
    </row>
    <row r="14332" spans="1:11" x14ac:dyDescent="0.35">
      <c r="A14332" s="69">
        <f t="shared" si="452"/>
        <v>45901</v>
      </c>
      <c r="B14332" t="s">
        <v>925</v>
      </c>
      <c r="C14332" t="s">
        <v>266</v>
      </c>
      <c r="E14332" t="s">
        <v>725</v>
      </c>
      <c r="F14332" t="s">
        <v>726</v>
      </c>
      <c r="G14332" t="s">
        <v>131</v>
      </c>
      <c r="H14332">
        <v>1018</v>
      </c>
      <c r="I14332" s="68" t="str">
        <f>VLOOKUP(E14332,Refs!$P$2:$R$29,3,FALSE)</f>
        <v>Y58</v>
      </c>
      <c r="J14332" s="68" t="str">
        <f>VLOOKUP(E14332,Refs!$P$2:$S$29,4,FALSE)</f>
        <v>South West</v>
      </c>
      <c r="K14332" s="28">
        <f t="shared" si="453"/>
        <v>1018</v>
      </c>
    </row>
    <row r="14333" spans="1:11" x14ac:dyDescent="0.35">
      <c r="A14333" s="69">
        <f t="shared" si="452"/>
        <v>45901</v>
      </c>
      <c r="B14333" t="s">
        <v>925</v>
      </c>
      <c r="C14333" t="s">
        <v>266</v>
      </c>
      <c r="E14333" t="s">
        <v>725</v>
      </c>
      <c r="F14333" t="s">
        <v>726</v>
      </c>
      <c r="G14333" t="s">
        <v>132</v>
      </c>
      <c r="H14333">
        <v>898</v>
      </c>
      <c r="I14333" s="68" t="str">
        <f>VLOOKUP(E14333,Refs!$P$2:$R$29,3,FALSE)</f>
        <v>Y58</v>
      </c>
      <c r="J14333" s="68" t="str">
        <f>VLOOKUP(E14333,Refs!$P$2:$S$29,4,FALSE)</f>
        <v>South West</v>
      </c>
      <c r="K14333" s="28">
        <f t="shared" si="453"/>
        <v>898</v>
      </c>
    </row>
    <row r="14334" spans="1:11" x14ac:dyDescent="0.35">
      <c r="A14334" s="69">
        <f t="shared" si="452"/>
        <v>45901</v>
      </c>
      <c r="B14334" t="s">
        <v>925</v>
      </c>
      <c r="C14334" t="s">
        <v>266</v>
      </c>
      <c r="E14334" t="s">
        <v>725</v>
      </c>
      <c r="F14334" t="s">
        <v>726</v>
      </c>
      <c r="G14334" t="s">
        <v>133</v>
      </c>
      <c r="H14334">
        <v>756</v>
      </c>
      <c r="I14334" s="68" t="str">
        <f>VLOOKUP(E14334,Refs!$P$2:$R$29,3,FALSE)</f>
        <v>Y58</v>
      </c>
      <c r="J14334" s="68" t="str">
        <f>VLOOKUP(E14334,Refs!$P$2:$S$29,4,FALSE)</f>
        <v>South West</v>
      </c>
      <c r="K14334" s="28">
        <f t="shared" si="453"/>
        <v>756</v>
      </c>
    </row>
    <row r="14335" spans="1:11" x14ac:dyDescent="0.35">
      <c r="A14335" s="69">
        <f t="shared" si="452"/>
        <v>45901</v>
      </c>
      <c r="B14335" t="s">
        <v>925</v>
      </c>
      <c r="C14335" t="s">
        <v>266</v>
      </c>
      <c r="E14335" t="s">
        <v>725</v>
      </c>
      <c r="F14335" t="s">
        <v>726</v>
      </c>
      <c r="G14335" t="s">
        <v>134</v>
      </c>
      <c r="H14335">
        <v>756</v>
      </c>
      <c r="I14335" s="68" t="str">
        <f>VLOOKUP(E14335,Refs!$P$2:$R$29,3,FALSE)</f>
        <v>Y58</v>
      </c>
      <c r="J14335" s="68" t="str">
        <f>VLOOKUP(E14335,Refs!$P$2:$S$29,4,FALSE)</f>
        <v>South West</v>
      </c>
      <c r="K14335" s="28">
        <f t="shared" si="453"/>
        <v>756</v>
      </c>
    </row>
    <row r="14336" spans="1:11" x14ac:dyDescent="0.35">
      <c r="A14336" s="69">
        <f t="shared" si="452"/>
        <v>45901</v>
      </c>
      <c r="B14336" t="s">
        <v>925</v>
      </c>
      <c r="C14336" t="s">
        <v>266</v>
      </c>
      <c r="E14336" t="s">
        <v>725</v>
      </c>
      <c r="F14336" t="s">
        <v>726</v>
      </c>
      <c r="G14336" t="s">
        <v>135</v>
      </c>
      <c r="H14336">
        <v>202</v>
      </c>
      <c r="I14336" s="68" t="str">
        <f>VLOOKUP(E14336,Refs!$P$2:$R$29,3,FALSE)</f>
        <v>Y58</v>
      </c>
      <c r="J14336" s="68" t="str">
        <f>VLOOKUP(E14336,Refs!$P$2:$S$29,4,FALSE)</f>
        <v>South West</v>
      </c>
      <c r="K14336" s="28">
        <f t="shared" si="453"/>
        <v>202</v>
      </c>
    </row>
    <row r="14337" spans="1:11" x14ac:dyDescent="0.35">
      <c r="A14337" s="69">
        <f t="shared" si="452"/>
        <v>45901</v>
      </c>
      <c r="B14337" t="s">
        <v>925</v>
      </c>
      <c r="C14337" t="s">
        <v>266</v>
      </c>
      <c r="E14337" t="s">
        <v>725</v>
      </c>
      <c r="F14337" t="s">
        <v>726</v>
      </c>
      <c r="G14337" t="s">
        <v>136</v>
      </c>
      <c r="H14337">
        <v>180</v>
      </c>
      <c r="I14337" s="68" t="str">
        <f>VLOOKUP(E14337,Refs!$P$2:$R$29,3,FALSE)</f>
        <v>Y58</v>
      </c>
      <c r="J14337" s="68" t="str">
        <f>VLOOKUP(E14337,Refs!$P$2:$S$29,4,FALSE)</f>
        <v>South West</v>
      </c>
      <c r="K14337" s="28">
        <f t="shared" si="453"/>
        <v>180</v>
      </c>
    </row>
    <row r="14338" spans="1:11" x14ac:dyDescent="0.35">
      <c r="A14338" s="69">
        <f t="shared" si="452"/>
        <v>45901</v>
      </c>
      <c r="B14338" t="s">
        <v>925</v>
      </c>
      <c r="C14338" t="s">
        <v>266</v>
      </c>
      <c r="E14338" t="s">
        <v>725</v>
      </c>
      <c r="F14338" t="s">
        <v>726</v>
      </c>
      <c r="G14338" t="s">
        <v>137</v>
      </c>
      <c r="H14338">
        <v>4</v>
      </c>
      <c r="I14338" s="68" t="str">
        <f>VLOOKUP(E14338,Refs!$P$2:$R$29,3,FALSE)</f>
        <v>Y58</v>
      </c>
      <c r="J14338" s="68" t="str">
        <f>VLOOKUP(E14338,Refs!$P$2:$S$29,4,FALSE)</f>
        <v>South West</v>
      </c>
      <c r="K14338" s="28">
        <f t="shared" si="453"/>
        <v>4</v>
      </c>
    </row>
    <row r="14339" spans="1:11" x14ac:dyDescent="0.35">
      <c r="A14339" s="69">
        <f t="shared" ref="A14339:A14402" si="454">DATEVALUE(RIGHT(B14339,8))</f>
        <v>45901</v>
      </c>
      <c r="B14339" t="s">
        <v>925</v>
      </c>
      <c r="C14339" t="s">
        <v>266</v>
      </c>
      <c r="E14339" t="s">
        <v>725</v>
      </c>
      <c r="F14339" t="s">
        <v>726</v>
      </c>
      <c r="G14339" t="s">
        <v>138</v>
      </c>
      <c r="H14339">
        <v>4</v>
      </c>
      <c r="I14339" s="68" t="str">
        <f>VLOOKUP(E14339,Refs!$P$2:$R$29,3,FALSE)</f>
        <v>Y58</v>
      </c>
      <c r="J14339" s="68" t="str">
        <f>VLOOKUP(E14339,Refs!$P$2:$S$29,4,FALSE)</f>
        <v>South West</v>
      </c>
      <c r="K14339" s="28">
        <f t="shared" si="453"/>
        <v>4</v>
      </c>
    </row>
    <row r="14340" spans="1:11" x14ac:dyDescent="0.35">
      <c r="A14340" s="69">
        <f t="shared" si="454"/>
        <v>45901</v>
      </c>
      <c r="B14340" t="s">
        <v>925</v>
      </c>
      <c r="C14340" t="s">
        <v>266</v>
      </c>
      <c r="E14340" t="s">
        <v>725</v>
      </c>
      <c r="F14340" t="s">
        <v>726</v>
      </c>
      <c r="G14340" t="s">
        <v>139</v>
      </c>
      <c r="H14340">
        <v>129</v>
      </c>
      <c r="I14340" s="68" t="str">
        <f>VLOOKUP(E14340,Refs!$P$2:$R$29,3,FALSE)</f>
        <v>Y58</v>
      </c>
      <c r="J14340" s="68" t="str">
        <f>VLOOKUP(E14340,Refs!$P$2:$S$29,4,FALSE)</f>
        <v>South West</v>
      </c>
      <c r="K14340" s="28">
        <f t="shared" si="453"/>
        <v>129</v>
      </c>
    </row>
    <row r="14341" spans="1:11" x14ac:dyDescent="0.35">
      <c r="A14341" s="69">
        <f t="shared" si="454"/>
        <v>45901</v>
      </c>
      <c r="B14341" t="s">
        <v>925</v>
      </c>
      <c r="C14341" t="s">
        <v>266</v>
      </c>
      <c r="E14341" t="s">
        <v>725</v>
      </c>
      <c r="F14341" t="s">
        <v>726</v>
      </c>
      <c r="G14341" t="s">
        <v>140</v>
      </c>
      <c r="H14341">
        <v>129</v>
      </c>
      <c r="I14341" s="68" t="str">
        <f>VLOOKUP(E14341,Refs!$P$2:$R$29,3,FALSE)</f>
        <v>Y58</v>
      </c>
      <c r="J14341" s="68" t="str">
        <f>VLOOKUP(E14341,Refs!$P$2:$S$29,4,FALSE)</f>
        <v>South West</v>
      </c>
      <c r="K14341" s="28">
        <f t="shared" si="453"/>
        <v>129</v>
      </c>
    </row>
    <row r="14342" spans="1:11" x14ac:dyDescent="0.35">
      <c r="A14342" s="69">
        <f t="shared" si="454"/>
        <v>45901</v>
      </c>
      <c r="B14342" t="s">
        <v>925</v>
      </c>
      <c r="C14342" t="s">
        <v>266</v>
      </c>
      <c r="E14342" t="s">
        <v>725</v>
      </c>
      <c r="F14342" t="s">
        <v>726</v>
      </c>
      <c r="G14342" t="s">
        <v>728</v>
      </c>
      <c r="H14342">
        <v>341</v>
      </c>
      <c r="I14342" s="68" t="str">
        <f>VLOOKUP(E14342,Refs!$P$2:$R$29,3,FALSE)</f>
        <v>Y58</v>
      </c>
      <c r="J14342" s="68" t="str">
        <f>VLOOKUP(E14342,Refs!$P$2:$S$29,4,FALSE)</f>
        <v>South West</v>
      </c>
      <c r="K14342" s="28">
        <f t="shared" si="453"/>
        <v>341</v>
      </c>
    </row>
    <row r="14343" spans="1:11" x14ac:dyDescent="0.35">
      <c r="A14343" s="69">
        <f t="shared" si="454"/>
        <v>45901</v>
      </c>
      <c r="B14343" t="s">
        <v>925</v>
      </c>
      <c r="C14343" t="s">
        <v>266</v>
      </c>
      <c r="E14343" t="s">
        <v>725</v>
      </c>
      <c r="F14343" t="s">
        <v>726</v>
      </c>
      <c r="G14343" t="s">
        <v>727</v>
      </c>
      <c r="H14343">
        <v>127</v>
      </c>
      <c r="I14343" s="68" t="str">
        <f>VLOOKUP(E14343,Refs!$P$2:$R$29,3,FALSE)</f>
        <v>Y58</v>
      </c>
      <c r="J14343" s="68" t="str">
        <f>VLOOKUP(E14343,Refs!$P$2:$S$29,4,FALSE)</f>
        <v>South West</v>
      </c>
      <c r="K14343" s="28">
        <f t="shared" si="453"/>
        <v>127</v>
      </c>
    </row>
    <row r="14344" spans="1:11" x14ac:dyDescent="0.35">
      <c r="A14344" s="69">
        <f t="shared" si="454"/>
        <v>45901</v>
      </c>
      <c r="B14344" t="s">
        <v>925</v>
      </c>
      <c r="C14344" t="s">
        <v>266</v>
      </c>
      <c r="E14344" t="s">
        <v>725</v>
      </c>
      <c r="F14344" t="s">
        <v>726</v>
      </c>
      <c r="G14344" t="s">
        <v>730</v>
      </c>
      <c r="H14344">
        <v>415</v>
      </c>
      <c r="I14344" s="68" t="str">
        <f>VLOOKUP(E14344,Refs!$P$2:$R$29,3,FALSE)</f>
        <v>Y58</v>
      </c>
      <c r="J14344" s="68" t="str">
        <f>VLOOKUP(E14344,Refs!$P$2:$S$29,4,FALSE)</f>
        <v>South West</v>
      </c>
      <c r="K14344" s="28">
        <f t="shared" si="453"/>
        <v>415</v>
      </c>
    </row>
    <row r="14345" spans="1:11" x14ac:dyDescent="0.35">
      <c r="A14345" s="69">
        <f t="shared" si="454"/>
        <v>45901</v>
      </c>
      <c r="B14345" t="s">
        <v>925</v>
      </c>
      <c r="C14345" t="s">
        <v>266</v>
      </c>
      <c r="E14345" t="s">
        <v>725</v>
      </c>
      <c r="F14345" t="s">
        <v>726</v>
      </c>
      <c r="G14345" t="s">
        <v>729</v>
      </c>
      <c r="H14345">
        <v>250</v>
      </c>
      <c r="I14345" s="68" t="str">
        <f>VLOOKUP(E14345,Refs!$P$2:$R$29,3,FALSE)</f>
        <v>Y58</v>
      </c>
      <c r="J14345" s="68" t="str">
        <f>VLOOKUP(E14345,Refs!$P$2:$S$29,4,FALSE)</f>
        <v>South West</v>
      </c>
      <c r="K14345" s="28">
        <f t="shared" si="453"/>
        <v>250</v>
      </c>
    </row>
    <row r="14346" spans="1:11" x14ac:dyDescent="0.35">
      <c r="A14346" s="69">
        <f t="shared" si="454"/>
        <v>45901</v>
      </c>
      <c r="B14346" t="s">
        <v>925</v>
      </c>
      <c r="C14346" t="s">
        <v>266</v>
      </c>
      <c r="E14346" t="s">
        <v>799</v>
      </c>
      <c r="F14346" t="s">
        <v>800</v>
      </c>
      <c r="G14346" t="s">
        <v>10</v>
      </c>
      <c r="H14346">
        <v>40159</v>
      </c>
      <c r="I14346" s="68" t="str">
        <f>VLOOKUP(E14346,Refs!$P$2:$R$29,3,FALSE)</f>
        <v>Y61</v>
      </c>
      <c r="J14346" s="68" t="str">
        <f>VLOOKUP(E14346,Refs!$P$2:$S$29,4,FALSE)</f>
        <v>East of England</v>
      </c>
      <c r="K14346" s="28">
        <f t="shared" si="453"/>
        <v>40159</v>
      </c>
    </row>
    <row r="14347" spans="1:11" x14ac:dyDescent="0.35">
      <c r="A14347" s="69">
        <f t="shared" si="454"/>
        <v>45901</v>
      </c>
      <c r="B14347" t="s">
        <v>925</v>
      </c>
      <c r="C14347" t="s">
        <v>266</v>
      </c>
      <c r="E14347" t="s">
        <v>799</v>
      </c>
      <c r="F14347" t="s">
        <v>800</v>
      </c>
      <c r="G14347" t="s">
        <v>69</v>
      </c>
      <c r="H14347">
        <v>40122</v>
      </c>
      <c r="I14347" s="68" t="str">
        <f>VLOOKUP(E14347,Refs!$P$2:$R$29,3,FALSE)</f>
        <v>Y61</v>
      </c>
      <c r="J14347" s="68" t="str">
        <f>VLOOKUP(E14347,Refs!$P$2:$S$29,4,FALSE)</f>
        <v>East of England</v>
      </c>
      <c r="K14347" s="28">
        <f t="shared" si="453"/>
        <v>40122</v>
      </c>
    </row>
    <row r="14348" spans="1:11" x14ac:dyDescent="0.35">
      <c r="A14348" s="69">
        <f t="shared" si="454"/>
        <v>45901</v>
      </c>
      <c r="B14348" t="s">
        <v>925</v>
      </c>
      <c r="C14348" t="s">
        <v>266</v>
      </c>
      <c r="E14348" t="s">
        <v>799</v>
      </c>
      <c r="F14348" t="s">
        <v>800</v>
      </c>
      <c r="G14348" t="s">
        <v>20</v>
      </c>
      <c r="H14348">
        <v>36229</v>
      </c>
      <c r="I14348" s="68" t="str">
        <f>VLOOKUP(E14348,Refs!$P$2:$R$29,3,FALSE)</f>
        <v>Y61</v>
      </c>
      <c r="J14348" s="68" t="str">
        <f>VLOOKUP(E14348,Refs!$P$2:$S$29,4,FALSE)</f>
        <v>East of England</v>
      </c>
      <c r="K14348" s="28">
        <f t="shared" si="453"/>
        <v>36229</v>
      </c>
    </row>
    <row r="14349" spans="1:11" x14ac:dyDescent="0.35">
      <c r="A14349" s="69">
        <f t="shared" si="454"/>
        <v>45901</v>
      </c>
      <c r="B14349" t="s">
        <v>925</v>
      </c>
      <c r="C14349" t="s">
        <v>266</v>
      </c>
      <c r="E14349" t="s">
        <v>799</v>
      </c>
      <c r="F14349" t="s">
        <v>800</v>
      </c>
      <c r="G14349" t="s">
        <v>23</v>
      </c>
      <c r="H14349">
        <v>27141</v>
      </c>
      <c r="I14349" s="68" t="str">
        <f>VLOOKUP(E14349,Refs!$P$2:$R$29,3,FALSE)</f>
        <v>Y61</v>
      </c>
      <c r="J14349" s="68" t="str">
        <f>VLOOKUP(E14349,Refs!$P$2:$S$29,4,FALSE)</f>
        <v>East of England</v>
      </c>
      <c r="K14349" s="28">
        <f t="shared" si="453"/>
        <v>27141</v>
      </c>
    </row>
    <row r="14350" spans="1:11" x14ac:dyDescent="0.35">
      <c r="A14350" s="69">
        <f t="shared" si="454"/>
        <v>45901</v>
      </c>
      <c r="B14350" t="s">
        <v>925</v>
      </c>
      <c r="C14350" t="s">
        <v>266</v>
      </c>
      <c r="E14350" t="s">
        <v>799</v>
      </c>
      <c r="F14350" t="s">
        <v>800</v>
      </c>
      <c r="G14350" t="s">
        <v>19</v>
      </c>
      <c r="H14350">
        <v>1434</v>
      </c>
      <c r="I14350" s="68" t="str">
        <f>VLOOKUP(E14350,Refs!$P$2:$R$29,3,FALSE)</f>
        <v>Y61</v>
      </c>
      <c r="J14350" s="68" t="str">
        <f>VLOOKUP(E14350,Refs!$P$2:$S$29,4,FALSE)</f>
        <v>East of England</v>
      </c>
      <c r="K14350" s="28">
        <f t="shared" si="453"/>
        <v>1434</v>
      </c>
    </row>
    <row r="14351" spans="1:11" x14ac:dyDescent="0.35">
      <c r="A14351" s="69">
        <f t="shared" si="454"/>
        <v>45901</v>
      </c>
      <c r="B14351" t="s">
        <v>925</v>
      </c>
      <c r="C14351" t="s">
        <v>266</v>
      </c>
      <c r="E14351" t="s">
        <v>799</v>
      </c>
      <c r="F14351" t="s">
        <v>800</v>
      </c>
      <c r="G14351" t="s">
        <v>21</v>
      </c>
      <c r="H14351">
        <v>2140566</v>
      </c>
      <c r="I14351" s="68" t="str">
        <f>VLOOKUP(E14351,Refs!$P$2:$R$29,3,FALSE)</f>
        <v>Y61</v>
      </c>
      <c r="J14351" s="68" t="str">
        <f>VLOOKUP(E14351,Refs!$P$2:$S$29,4,FALSE)</f>
        <v>East of England</v>
      </c>
      <c r="K14351" s="28">
        <f t="shared" si="453"/>
        <v>2140566</v>
      </c>
    </row>
    <row r="14352" spans="1:11" x14ac:dyDescent="0.35">
      <c r="A14352" s="69">
        <f t="shared" si="454"/>
        <v>45901</v>
      </c>
      <c r="B14352" t="s">
        <v>925</v>
      </c>
      <c r="C14352" t="s">
        <v>266</v>
      </c>
      <c r="E14352" t="s">
        <v>799</v>
      </c>
      <c r="F14352" t="s">
        <v>800</v>
      </c>
      <c r="G14352" t="s">
        <v>70</v>
      </c>
      <c r="H14352">
        <v>170</v>
      </c>
      <c r="I14352" s="68" t="str">
        <f>VLOOKUP(E14352,Refs!$P$2:$R$29,3,FALSE)</f>
        <v>Y61</v>
      </c>
      <c r="J14352" s="68" t="str">
        <f>VLOOKUP(E14352,Refs!$P$2:$S$29,4,FALSE)</f>
        <v>East of England</v>
      </c>
      <c r="K14352" s="28">
        <f t="shared" si="453"/>
        <v>170</v>
      </c>
    </row>
    <row r="14353" spans="1:11" x14ac:dyDescent="0.35">
      <c r="A14353" s="69">
        <f t="shared" si="454"/>
        <v>45901</v>
      </c>
      <c r="B14353" t="s">
        <v>925</v>
      </c>
      <c r="C14353" t="s">
        <v>266</v>
      </c>
      <c r="E14353" t="s">
        <v>799</v>
      </c>
      <c r="F14353" t="s">
        <v>800</v>
      </c>
      <c r="G14353" t="s">
        <v>71</v>
      </c>
      <c r="H14353">
        <v>306</v>
      </c>
      <c r="I14353" s="68" t="str">
        <f>VLOOKUP(E14353,Refs!$P$2:$R$29,3,FALSE)</f>
        <v>Y61</v>
      </c>
      <c r="J14353" s="68" t="str">
        <f>VLOOKUP(E14353,Refs!$P$2:$S$29,4,FALSE)</f>
        <v>East of England</v>
      </c>
      <c r="K14353" s="28">
        <f t="shared" si="453"/>
        <v>306</v>
      </c>
    </row>
    <row r="14354" spans="1:11" x14ac:dyDescent="0.35">
      <c r="A14354" s="69">
        <f t="shared" si="454"/>
        <v>45901</v>
      </c>
      <c r="B14354" t="s">
        <v>925</v>
      </c>
      <c r="C14354" t="s">
        <v>266</v>
      </c>
      <c r="E14354" t="s">
        <v>799</v>
      </c>
      <c r="F14354" t="s">
        <v>800</v>
      </c>
      <c r="G14354" t="s">
        <v>72</v>
      </c>
      <c r="H14354">
        <v>184607</v>
      </c>
      <c r="I14354" s="68" t="str">
        <f>VLOOKUP(E14354,Refs!$P$2:$R$29,3,FALSE)</f>
        <v>Y61</v>
      </c>
      <c r="J14354" s="68" t="str">
        <f>VLOOKUP(E14354,Refs!$P$2:$S$29,4,FALSE)</f>
        <v>East of England</v>
      </c>
      <c r="K14354" s="28">
        <f t="shared" si="453"/>
        <v>184607</v>
      </c>
    </row>
    <row r="14355" spans="1:11" x14ac:dyDescent="0.35">
      <c r="A14355" s="69">
        <f t="shared" si="454"/>
        <v>45901</v>
      </c>
      <c r="B14355" t="s">
        <v>925</v>
      </c>
      <c r="C14355" t="s">
        <v>266</v>
      </c>
      <c r="E14355" t="s">
        <v>799</v>
      </c>
      <c r="F14355" t="s">
        <v>800</v>
      </c>
      <c r="G14355" t="s">
        <v>73</v>
      </c>
      <c r="H14355">
        <v>15449</v>
      </c>
      <c r="I14355" s="68" t="str">
        <f>VLOOKUP(E14355,Refs!$P$2:$R$29,3,FALSE)</f>
        <v>Y61</v>
      </c>
      <c r="J14355" s="68" t="str">
        <f>VLOOKUP(E14355,Refs!$P$2:$S$29,4,FALSE)</f>
        <v>East of England</v>
      </c>
      <c r="K14355" s="28">
        <f t="shared" si="453"/>
        <v>15449</v>
      </c>
    </row>
    <row r="14356" spans="1:11" x14ac:dyDescent="0.35">
      <c r="A14356" s="69">
        <f t="shared" si="454"/>
        <v>45901</v>
      </c>
      <c r="B14356" t="s">
        <v>925</v>
      </c>
      <c r="C14356" t="s">
        <v>266</v>
      </c>
      <c r="E14356" t="s">
        <v>799</v>
      </c>
      <c r="F14356" t="s">
        <v>800</v>
      </c>
      <c r="G14356" t="s">
        <v>74</v>
      </c>
      <c r="H14356">
        <v>172336099</v>
      </c>
      <c r="I14356" s="68" t="str">
        <f>VLOOKUP(E14356,Refs!$P$2:$R$29,3,FALSE)</f>
        <v>Y61</v>
      </c>
      <c r="J14356" s="68" t="str">
        <f>VLOOKUP(E14356,Refs!$P$2:$S$29,4,FALSE)</f>
        <v>East of England</v>
      </c>
      <c r="K14356" s="28">
        <f t="shared" si="453"/>
        <v>172336099</v>
      </c>
    </row>
    <row r="14357" spans="1:11" x14ac:dyDescent="0.35">
      <c r="A14357" s="69">
        <f t="shared" si="454"/>
        <v>45901</v>
      </c>
      <c r="B14357" t="s">
        <v>925</v>
      </c>
      <c r="C14357" t="s">
        <v>266</v>
      </c>
      <c r="E14357" t="s">
        <v>799</v>
      </c>
      <c r="F14357" t="s">
        <v>800</v>
      </c>
      <c r="G14357" t="s">
        <v>26</v>
      </c>
      <c r="H14357">
        <v>32331</v>
      </c>
      <c r="I14357" s="68" t="str">
        <f>VLOOKUP(E14357,Refs!$P$2:$R$29,3,FALSE)</f>
        <v>Y61</v>
      </c>
      <c r="J14357" s="68" t="str">
        <f>VLOOKUP(E14357,Refs!$P$2:$S$29,4,FALSE)</f>
        <v>East of England</v>
      </c>
      <c r="K14357" s="28">
        <f t="shared" si="453"/>
        <v>32331</v>
      </c>
    </row>
    <row r="14358" spans="1:11" x14ac:dyDescent="0.35">
      <c r="A14358" s="69">
        <f t="shared" si="454"/>
        <v>45901</v>
      </c>
      <c r="B14358" t="s">
        <v>925</v>
      </c>
      <c r="C14358" t="s">
        <v>266</v>
      </c>
      <c r="E14358" t="s">
        <v>799</v>
      </c>
      <c r="F14358" t="s">
        <v>800</v>
      </c>
      <c r="G14358" t="s">
        <v>75</v>
      </c>
      <c r="H14358">
        <v>114</v>
      </c>
      <c r="I14358" s="68" t="str">
        <f>VLOOKUP(E14358,Refs!$P$2:$R$29,3,FALSE)</f>
        <v>Y61</v>
      </c>
      <c r="J14358" s="68" t="str">
        <f>VLOOKUP(E14358,Refs!$P$2:$S$29,4,FALSE)</f>
        <v>East of England</v>
      </c>
      <c r="K14358" s="28">
        <f t="shared" si="453"/>
        <v>114</v>
      </c>
    </row>
    <row r="14359" spans="1:11" x14ac:dyDescent="0.35">
      <c r="A14359" s="69">
        <f t="shared" si="454"/>
        <v>45901</v>
      </c>
      <c r="B14359" t="s">
        <v>925</v>
      </c>
      <c r="C14359" t="s">
        <v>266</v>
      </c>
      <c r="E14359" t="s">
        <v>799</v>
      </c>
      <c r="F14359" t="s">
        <v>800</v>
      </c>
      <c r="G14359" t="s">
        <v>76</v>
      </c>
      <c r="H14359">
        <v>13353</v>
      </c>
      <c r="I14359" s="68" t="str">
        <f>VLOOKUP(E14359,Refs!$P$2:$R$29,3,FALSE)</f>
        <v>Y61</v>
      </c>
      <c r="J14359" s="68" t="str">
        <f>VLOOKUP(E14359,Refs!$P$2:$S$29,4,FALSE)</f>
        <v>East of England</v>
      </c>
      <c r="K14359" s="28">
        <f t="shared" si="453"/>
        <v>13353</v>
      </c>
    </row>
    <row r="14360" spans="1:11" x14ac:dyDescent="0.35">
      <c r="A14360" s="69">
        <f t="shared" si="454"/>
        <v>45901</v>
      </c>
      <c r="B14360" t="s">
        <v>925</v>
      </c>
      <c r="C14360" t="s">
        <v>266</v>
      </c>
      <c r="E14360" t="s">
        <v>799</v>
      </c>
      <c r="F14360" t="s">
        <v>800</v>
      </c>
      <c r="G14360" t="s">
        <v>77</v>
      </c>
      <c r="H14360">
        <v>6632</v>
      </c>
      <c r="I14360" s="68" t="str">
        <f>VLOOKUP(E14360,Refs!$P$2:$R$29,3,FALSE)</f>
        <v>Y61</v>
      </c>
      <c r="J14360" s="68" t="str">
        <f>VLOOKUP(E14360,Refs!$P$2:$S$29,4,FALSE)</f>
        <v>East of England</v>
      </c>
      <c r="K14360" s="28">
        <f t="shared" si="453"/>
        <v>6632</v>
      </c>
    </row>
    <row r="14361" spans="1:11" x14ac:dyDescent="0.35">
      <c r="A14361" s="69">
        <f t="shared" si="454"/>
        <v>45901</v>
      </c>
      <c r="B14361" t="s">
        <v>925</v>
      </c>
      <c r="C14361" t="s">
        <v>266</v>
      </c>
      <c r="E14361" t="s">
        <v>799</v>
      </c>
      <c r="F14361" t="s">
        <v>800</v>
      </c>
      <c r="G14361" t="s">
        <v>78</v>
      </c>
      <c r="H14361">
        <v>12232</v>
      </c>
      <c r="I14361" s="68" t="str">
        <f>VLOOKUP(E14361,Refs!$P$2:$R$29,3,FALSE)</f>
        <v>Y61</v>
      </c>
      <c r="J14361" s="68" t="str">
        <f>VLOOKUP(E14361,Refs!$P$2:$S$29,4,FALSE)</f>
        <v>East of England</v>
      </c>
      <c r="K14361" s="28">
        <f t="shared" si="453"/>
        <v>12232</v>
      </c>
    </row>
    <row r="14362" spans="1:11" x14ac:dyDescent="0.35">
      <c r="A14362" s="69">
        <f t="shared" si="454"/>
        <v>45901</v>
      </c>
      <c r="B14362" t="s">
        <v>925</v>
      </c>
      <c r="C14362" t="s">
        <v>266</v>
      </c>
      <c r="E14362" t="s">
        <v>799</v>
      </c>
      <c r="F14362" t="s">
        <v>800</v>
      </c>
      <c r="G14362" t="s">
        <v>79</v>
      </c>
      <c r="H14362">
        <v>0</v>
      </c>
      <c r="I14362" s="68" t="str">
        <f>VLOOKUP(E14362,Refs!$P$2:$R$29,3,FALSE)</f>
        <v>Y61</v>
      </c>
      <c r="J14362" s="68" t="str">
        <f>VLOOKUP(E14362,Refs!$P$2:$S$29,4,FALSE)</f>
        <v>East of England</v>
      </c>
      <c r="K14362" s="28" t="str">
        <f t="shared" si="453"/>
        <v/>
      </c>
    </row>
    <row r="14363" spans="1:11" x14ac:dyDescent="0.35">
      <c r="A14363" s="69">
        <f t="shared" si="454"/>
        <v>45901</v>
      </c>
      <c r="B14363" t="s">
        <v>925</v>
      </c>
      <c r="C14363" t="s">
        <v>266</v>
      </c>
      <c r="E14363" t="s">
        <v>799</v>
      </c>
      <c r="F14363" t="s">
        <v>800</v>
      </c>
      <c r="G14363" t="s">
        <v>25</v>
      </c>
      <c r="H14363">
        <v>18864</v>
      </c>
      <c r="I14363" s="68" t="str">
        <f>VLOOKUP(E14363,Refs!$P$2:$R$29,3,FALSE)</f>
        <v>Y61</v>
      </c>
      <c r="J14363" s="68" t="str">
        <f>VLOOKUP(E14363,Refs!$P$2:$S$29,4,FALSE)</f>
        <v>East of England</v>
      </c>
      <c r="K14363" s="28">
        <f t="shared" si="453"/>
        <v>18864</v>
      </c>
    </row>
    <row r="14364" spans="1:11" x14ac:dyDescent="0.35">
      <c r="A14364" s="69">
        <f t="shared" si="454"/>
        <v>45901</v>
      </c>
      <c r="B14364" t="s">
        <v>925</v>
      </c>
      <c r="C14364" t="s">
        <v>266</v>
      </c>
      <c r="E14364" t="s">
        <v>799</v>
      </c>
      <c r="F14364" t="s">
        <v>800</v>
      </c>
      <c r="G14364" t="s">
        <v>80</v>
      </c>
      <c r="H14364">
        <v>0</v>
      </c>
      <c r="I14364" s="68" t="str">
        <f>VLOOKUP(E14364,Refs!$P$2:$R$29,3,FALSE)</f>
        <v>Y61</v>
      </c>
      <c r="J14364" s="68" t="str">
        <f>VLOOKUP(E14364,Refs!$P$2:$S$29,4,FALSE)</f>
        <v>East of England</v>
      </c>
      <c r="K14364" s="28" t="str">
        <f t="shared" si="453"/>
        <v/>
      </c>
    </row>
    <row r="14365" spans="1:11" x14ac:dyDescent="0.35">
      <c r="A14365" s="69">
        <f t="shared" si="454"/>
        <v>45901</v>
      </c>
      <c r="B14365" t="s">
        <v>925</v>
      </c>
      <c r="C14365" t="s">
        <v>266</v>
      </c>
      <c r="E14365" t="s">
        <v>799</v>
      </c>
      <c r="F14365" t="s">
        <v>800</v>
      </c>
      <c r="G14365" t="s">
        <v>81</v>
      </c>
      <c r="H14365">
        <v>9030</v>
      </c>
      <c r="I14365" s="68" t="str">
        <f>VLOOKUP(E14365,Refs!$P$2:$R$29,3,FALSE)</f>
        <v>Y61</v>
      </c>
      <c r="J14365" s="68" t="str">
        <f>VLOOKUP(E14365,Refs!$P$2:$S$29,4,FALSE)</f>
        <v>East of England</v>
      </c>
      <c r="K14365" s="28">
        <f t="shared" si="453"/>
        <v>9030</v>
      </c>
    </row>
    <row r="14366" spans="1:11" x14ac:dyDescent="0.35">
      <c r="A14366" s="69">
        <f t="shared" si="454"/>
        <v>45901</v>
      </c>
      <c r="B14366" t="s">
        <v>925</v>
      </c>
      <c r="C14366" t="s">
        <v>266</v>
      </c>
      <c r="E14366" t="s">
        <v>799</v>
      </c>
      <c r="F14366" t="s">
        <v>800</v>
      </c>
      <c r="G14366" t="s">
        <v>82</v>
      </c>
      <c r="H14366">
        <v>1458</v>
      </c>
      <c r="I14366" s="68" t="str">
        <f>VLOOKUP(E14366,Refs!$P$2:$R$29,3,FALSE)</f>
        <v>Y61</v>
      </c>
      <c r="J14366" s="68" t="str">
        <f>VLOOKUP(E14366,Refs!$P$2:$S$29,4,FALSE)</f>
        <v>East of England</v>
      </c>
      <c r="K14366" s="28">
        <f t="shared" si="453"/>
        <v>1458</v>
      </c>
    </row>
    <row r="14367" spans="1:11" x14ac:dyDescent="0.35">
      <c r="A14367" s="69">
        <f t="shared" si="454"/>
        <v>45901</v>
      </c>
      <c r="B14367" t="s">
        <v>925</v>
      </c>
      <c r="C14367" t="s">
        <v>266</v>
      </c>
      <c r="E14367" t="s">
        <v>799</v>
      </c>
      <c r="F14367" t="s">
        <v>800</v>
      </c>
      <c r="G14367" t="s">
        <v>83</v>
      </c>
      <c r="H14367">
        <v>10672</v>
      </c>
      <c r="I14367" s="68" t="str">
        <f>VLOOKUP(E14367,Refs!$P$2:$R$29,3,FALSE)</f>
        <v>Y61</v>
      </c>
      <c r="J14367" s="68" t="str">
        <f>VLOOKUP(E14367,Refs!$P$2:$S$29,4,FALSE)</f>
        <v>East of England</v>
      </c>
      <c r="K14367" s="28">
        <f t="shared" si="453"/>
        <v>10672</v>
      </c>
    </row>
    <row r="14368" spans="1:11" x14ac:dyDescent="0.35">
      <c r="A14368" s="69">
        <f t="shared" si="454"/>
        <v>45901</v>
      </c>
      <c r="B14368" t="s">
        <v>925</v>
      </c>
      <c r="C14368" t="s">
        <v>266</v>
      </c>
      <c r="E14368" t="s">
        <v>799</v>
      </c>
      <c r="F14368" t="s">
        <v>800</v>
      </c>
      <c r="G14368" t="s">
        <v>84</v>
      </c>
      <c r="H14368">
        <v>46357</v>
      </c>
      <c r="I14368" s="68" t="str">
        <f>VLOOKUP(E14368,Refs!$P$2:$R$29,3,FALSE)</f>
        <v>Y61</v>
      </c>
      <c r="J14368" s="68" t="str">
        <f>VLOOKUP(E14368,Refs!$P$2:$S$29,4,FALSE)</f>
        <v>East of England</v>
      </c>
      <c r="K14368" s="28">
        <f t="shared" si="453"/>
        <v>46357</v>
      </c>
    </row>
    <row r="14369" spans="1:11" x14ac:dyDescent="0.35">
      <c r="A14369" s="69">
        <f t="shared" si="454"/>
        <v>45901</v>
      </c>
      <c r="B14369" t="s">
        <v>925</v>
      </c>
      <c r="C14369" t="s">
        <v>266</v>
      </c>
      <c r="E14369" t="s">
        <v>799</v>
      </c>
      <c r="F14369" t="s">
        <v>800</v>
      </c>
      <c r="G14369" t="s">
        <v>85</v>
      </c>
      <c r="H14369">
        <v>7854</v>
      </c>
      <c r="I14369" s="68" t="str">
        <f>VLOOKUP(E14369,Refs!$P$2:$R$29,3,FALSE)</f>
        <v>Y61</v>
      </c>
      <c r="J14369" s="68" t="str">
        <f>VLOOKUP(E14369,Refs!$P$2:$S$29,4,FALSE)</f>
        <v>East of England</v>
      </c>
      <c r="K14369" s="28">
        <f t="shared" si="453"/>
        <v>7854</v>
      </c>
    </row>
    <row r="14370" spans="1:11" x14ac:dyDescent="0.35">
      <c r="A14370" s="69">
        <f t="shared" si="454"/>
        <v>45901</v>
      </c>
      <c r="B14370" t="s">
        <v>925</v>
      </c>
      <c r="C14370" t="s">
        <v>266</v>
      </c>
      <c r="E14370" t="s">
        <v>799</v>
      </c>
      <c r="F14370" t="s">
        <v>800</v>
      </c>
      <c r="G14370" t="s">
        <v>86</v>
      </c>
      <c r="H14370">
        <v>4343</v>
      </c>
      <c r="I14370" s="68" t="str">
        <f>VLOOKUP(E14370,Refs!$P$2:$R$29,3,FALSE)</f>
        <v>Y61</v>
      </c>
      <c r="J14370" s="68" t="str">
        <f>VLOOKUP(E14370,Refs!$P$2:$S$29,4,FALSE)</f>
        <v>East of England</v>
      </c>
      <c r="K14370" s="28">
        <f t="shared" ref="K14370:K14433" si="455">IF(OR(H14370="NULL",H14370=0,H14370=""),"",H14370)</f>
        <v>4343</v>
      </c>
    </row>
    <row r="14371" spans="1:11" x14ac:dyDescent="0.35">
      <c r="A14371" s="69">
        <f t="shared" si="454"/>
        <v>45901</v>
      </c>
      <c r="B14371" t="s">
        <v>925</v>
      </c>
      <c r="C14371" t="s">
        <v>266</v>
      </c>
      <c r="E14371" t="s">
        <v>799</v>
      </c>
      <c r="F14371" t="s">
        <v>800</v>
      </c>
      <c r="G14371" t="s">
        <v>87</v>
      </c>
      <c r="H14371">
        <v>13918</v>
      </c>
      <c r="I14371" s="68" t="str">
        <f>VLOOKUP(E14371,Refs!$P$2:$R$29,3,FALSE)</f>
        <v>Y61</v>
      </c>
      <c r="J14371" s="68" t="str">
        <f>VLOOKUP(E14371,Refs!$P$2:$S$29,4,FALSE)</f>
        <v>East of England</v>
      </c>
      <c r="K14371" s="28">
        <f t="shared" si="455"/>
        <v>13918</v>
      </c>
    </row>
    <row r="14372" spans="1:11" x14ac:dyDescent="0.35">
      <c r="A14372" s="69">
        <f t="shared" si="454"/>
        <v>45901</v>
      </c>
      <c r="B14372" t="s">
        <v>925</v>
      </c>
      <c r="C14372" t="s">
        <v>266</v>
      </c>
      <c r="E14372" t="s">
        <v>799</v>
      </c>
      <c r="F14372" t="s">
        <v>800</v>
      </c>
      <c r="G14372" t="s">
        <v>88</v>
      </c>
      <c r="H14372">
        <v>46359</v>
      </c>
      <c r="I14372" s="68" t="str">
        <f>VLOOKUP(E14372,Refs!$P$2:$R$29,3,FALSE)</f>
        <v>Y61</v>
      </c>
      <c r="J14372" s="68" t="str">
        <f>VLOOKUP(E14372,Refs!$P$2:$S$29,4,FALSE)</f>
        <v>East of England</v>
      </c>
      <c r="K14372" s="28">
        <f t="shared" si="455"/>
        <v>46359</v>
      </c>
    </row>
    <row r="14373" spans="1:11" x14ac:dyDescent="0.35">
      <c r="A14373" s="69">
        <f t="shared" si="454"/>
        <v>45901</v>
      </c>
      <c r="B14373" t="s">
        <v>925</v>
      </c>
      <c r="C14373" t="s">
        <v>266</v>
      </c>
      <c r="E14373" t="s">
        <v>799</v>
      </c>
      <c r="F14373" t="s">
        <v>800</v>
      </c>
      <c r="G14373" t="s">
        <v>89</v>
      </c>
      <c r="H14373">
        <v>32331</v>
      </c>
      <c r="I14373" s="68" t="str">
        <f>VLOOKUP(E14373,Refs!$P$2:$R$29,3,FALSE)</f>
        <v>Y61</v>
      </c>
      <c r="J14373" s="68" t="str">
        <f>VLOOKUP(E14373,Refs!$P$2:$S$29,4,FALSE)</f>
        <v>East of England</v>
      </c>
      <c r="K14373" s="28">
        <f t="shared" si="455"/>
        <v>32331</v>
      </c>
    </row>
    <row r="14374" spans="1:11" x14ac:dyDescent="0.35">
      <c r="A14374" s="69">
        <f t="shared" si="454"/>
        <v>45901</v>
      </c>
      <c r="B14374" t="s">
        <v>925</v>
      </c>
      <c r="C14374" t="s">
        <v>266</v>
      </c>
      <c r="E14374" t="s">
        <v>799</v>
      </c>
      <c r="F14374" t="s">
        <v>800</v>
      </c>
      <c r="G14374" t="s">
        <v>27</v>
      </c>
      <c r="H14374">
        <v>4192</v>
      </c>
      <c r="I14374" s="68" t="str">
        <f>VLOOKUP(E14374,Refs!$P$2:$R$29,3,FALSE)</f>
        <v>Y61</v>
      </c>
      <c r="J14374" s="68" t="str">
        <f>VLOOKUP(E14374,Refs!$P$2:$S$29,4,FALSE)</f>
        <v>East of England</v>
      </c>
      <c r="K14374" s="28">
        <f t="shared" si="455"/>
        <v>4192</v>
      </c>
    </row>
    <row r="14375" spans="1:11" x14ac:dyDescent="0.35">
      <c r="A14375" s="69">
        <f t="shared" si="454"/>
        <v>45901</v>
      </c>
      <c r="B14375" t="s">
        <v>925</v>
      </c>
      <c r="C14375" t="s">
        <v>266</v>
      </c>
      <c r="E14375" t="s">
        <v>799</v>
      </c>
      <c r="F14375" t="s">
        <v>800</v>
      </c>
      <c r="G14375" t="s">
        <v>29</v>
      </c>
      <c r="H14375">
        <v>3854</v>
      </c>
      <c r="I14375" s="68" t="str">
        <f>VLOOKUP(E14375,Refs!$P$2:$R$29,3,FALSE)</f>
        <v>Y61</v>
      </c>
      <c r="J14375" s="68" t="str">
        <f>VLOOKUP(E14375,Refs!$P$2:$S$29,4,FALSE)</f>
        <v>East of England</v>
      </c>
      <c r="K14375" s="28">
        <f t="shared" si="455"/>
        <v>3854</v>
      </c>
    </row>
    <row r="14376" spans="1:11" x14ac:dyDescent="0.35">
      <c r="A14376" s="69">
        <f t="shared" si="454"/>
        <v>45901</v>
      </c>
      <c r="B14376" t="s">
        <v>925</v>
      </c>
      <c r="C14376" t="s">
        <v>266</v>
      </c>
      <c r="E14376" t="s">
        <v>799</v>
      </c>
      <c r="F14376" t="s">
        <v>800</v>
      </c>
      <c r="G14376" t="s">
        <v>90</v>
      </c>
      <c r="H14376">
        <v>1098</v>
      </c>
      <c r="I14376" s="68" t="str">
        <f>VLOOKUP(E14376,Refs!$P$2:$R$29,3,FALSE)</f>
        <v>Y61</v>
      </c>
      <c r="J14376" s="68" t="str">
        <f>VLOOKUP(E14376,Refs!$P$2:$S$29,4,FALSE)</f>
        <v>East of England</v>
      </c>
      <c r="K14376" s="28">
        <f t="shared" si="455"/>
        <v>1098</v>
      </c>
    </row>
    <row r="14377" spans="1:11" x14ac:dyDescent="0.35">
      <c r="A14377" s="69">
        <f t="shared" si="454"/>
        <v>45901</v>
      </c>
      <c r="B14377" t="s">
        <v>925</v>
      </c>
      <c r="C14377" t="s">
        <v>266</v>
      </c>
      <c r="E14377" t="s">
        <v>799</v>
      </c>
      <c r="F14377" t="s">
        <v>800</v>
      </c>
      <c r="G14377" t="s">
        <v>91</v>
      </c>
      <c r="H14377">
        <v>3</v>
      </c>
      <c r="I14377" s="68" t="str">
        <f>VLOOKUP(E14377,Refs!$P$2:$R$29,3,FALSE)</f>
        <v>Y61</v>
      </c>
      <c r="J14377" s="68" t="str">
        <f>VLOOKUP(E14377,Refs!$P$2:$S$29,4,FALSE)</f>
        <v>East of England</v>
      </c>
      <c r="K14377" s="28">
        <f t="shared" si="455"/>
        <v>3</v>
      </c>
    </row>
    <row r="14378" spans="1:11" x14ac:dyDescent="0.35">
      <c r="A14378" s="69">
        <f t="shared" si="454"/>
        <v>45901</v>
      </c>
      <c r="B14378" t="s">
        <v>925</v>
      </c>
      <c r="C14378" t="s">
        <v>266</v>
      </c>
      <c r="E14378" t="s">
        <v>799</v>
      </c>
      <c r="F14378" t="s">
        <v>800</v>
      </c>
      <c r="G14378" t="s">
        <v>92</v>
      </c>
      <c r="H14378">
        <v>1837</v>
      </c>
      <c r="I14378" s="68" t="str">
        <f>VLOOKUP(E14378,Refs!$P$2:$R$29,3,FALSE)</f>
        <v>Y61</v>
      </c>
      <c r="J14378" s="68" t="str">
        <f>VLOOKUP(E14378,Refs!$P$2:$S$29,4,FALSE)</f>
        <v>East of England</v>
      </c>
      <c r="K14378" s="28">
        <f t="shared" si="455"/>
        <v>1837</v>
      </c>
    </row>
    <row r="14379" spans="1:11" x14ac:dyDescent="0.35">
      <c r="A14379" s="69">
        <f t="shared" si="454"/>
        <v>45901</v>
      </c>
      <c r="B14379" t="s">
        <v>925</v>
      </c>
      <c r="C14379" t="s">
        <v>266</v>
      </c>
      <c r="E14379" t="s">
        <v>799</v>
      </c>
      <c r="F14379" t="s">
        <v>800</v>
      </c>
      <c r="G14379" t="s">
        <v>93</v>
      </c>
      <c r="H14379">
        <v>117</v>
      </c>
      <c r="I14379" s="68" t="str">
        <f>VLOOKUP(E14379,Refs!$P$2:$R$29,3,FALSE)</f>
        <v>Y61</v>
      </c>
      <c r="J14379" s="68" t="str">
        <f>VLOOKUP(E14379,Refs!$P$2:$S$29,4,FALSE)</f>
        <v>East of England</v>
      </c>
      <c r="K14379" s="28">
        <f t="shared" si="455"/>
        <v>117</v>
      </c>
    </row>
    <row r="14380" spans="1:11" x14ac:dyDescent="0.35">
      <c r="A14380" s="69">
        <f t="shared" si="454"/>
        <v>45901</v>
      </c>
      <c r="B14380" t="s">
        <v>925</v>
      </c>
      <c r="C14380" t="s">
        <v>266</v>
      </c>
      <c r="E14380" t="s">
        <v>799</v>
      </c>
      <c r="F14380" t="s">
        <v>800</v>
      </c>
      <c r="G14380" t="s">
        <v>94</v>
      </c>
      <c r="H14380">
        <v>595</v>
      </c>
      <c r="I14380" s="68" t="str">
        <f>VLOOKUP(E14380,Refs!$P$2:$R$29,3,FALSE)</f>
        <v>Y61</v>
      </c>
      <c r="J14380" s="68" t="str">
        <f>VLOOKUP(E14380,Refs!$P$2:$S$29,4,FALSE)</f>
        <v>East of England</v>
      </c>
      <c r="K14380" s="28">
        <f t="shared" si="455"/>
        <v>595</v>
      </c>
    </row>
    <row r="14381" spans="1:11" x14ac:dyDescent="0.35">
      <c r="A14381" s="69">
        <f t="shared" si="454"/>
        <v>45901</v>
      </c>
      <c r="B14381" t="s">
        <v>925</v>
      </c>
      <c r="C14381" t="s">
        <v>266</v>
      </c>
      <c r="E14381" t="s">
        <v>799</v>
      </c>
      <c r="F14381" t="s">
        <v>800</v>
      </c>
      <c r="G14381" t="s">
        <v>95</v>
      </c>
      <c r="H14381">
        <v>61</v>
      </c>
      <c r="I14381" s="68" t="str">
        <f>VLOOKUP(E14381,Refs!$P$2:$R$29,3,FALSE)</f>
        <v>Y61</v>
      </c>
      <c r="J14381" s="68" t="str">
        <f>VLOOKUP(E14381,Refs!$P$2:$S$29,4,FALSE)</f>
        <v>East of England</v>
      </c>
      <c r="K14381" s="28">
        <f t="shared" si="455"/>
        <v>61</v>
      </c>
    </row>
    <row r="14382" spans="1:11" x14ac:dyDescent="0.35">
      <c r="A14382" s="69">
        <f t="shared" si="454"/>
        <v>45901</v>
      </c>
      <c r="B14382" t="s">
        <v>925</v>
      </c>
      <c r="C14382" t="s">
        <v>266</v>
      </c>
      <c r="E14382" t="s">
        <v>799</v>
      </c>
      <c r="F14382" t="s">
        <v>800</v>
      </c>
      <c r="G14382" t="s">
        <v>96</v>
      </c>
      <c r="H14382">
        <v>5573</v>
      </c>
      <c r="I14382" s="68" t="str">
        <f>VLOOKUP(E14382,Refs!$P$2:$R$29,3,FALSE)</f>
        <v>Y61</v>
      </c>
      <c r="J14382" s="68" t="str">
        <f>VLOOKUP(E14382,Refs!$P$2:$S$29,4,FALSE)</f>
        <v>East of England</v>
      </c>
      <c r="K14382" s="28">
        <f t="shared" si="455"/>
        <v>5573</v>
      </c>
    </row>
    <row r="14383" spans="1:11" x14ac:dyDescent="0.35">
      <c r="A14383" s="69">
        <f t="shared" si="454"/>
        <v>45901</v>
      </c>
      <c r="B14383" t="s">
        <v>925</v>
      </c>
      <c r="C14383" t="s">
        <v>266</v>
      </c>
      <c r="E14383" t="s">
        <v>799</v>
      </c>
      <c r="F14383" t="s">
        <v>800</v>
      </c>
      <c r="G14383" t="s">
        <v>31</v>
      </c>
      <c r="H14383">
        <v>4565</v>
      </c>
      <c r="I14383" s="68" t="str">
        <f>VLOOKUP(E14383,Refs!$P$2:$R$29,3,FALSE)</f>
        <v>Y61</v>
      </c>
      <c r="J14383" s="68" t="str">
        <f>VLOOKUP(E14383,Refs!$P$2:$S$29,4,FALSE)</f>
        <v>East of England</v>
      </c>
      <c r="K14383" s="28">
        <f t="shared" si="455"/>
        <v>4565</v>
      </c>
    </row>
    <row r="14384" spans="1:11" x14ac:dyDescent="0.35">
      <c r="A14384" s="69">
        <f t="shared" si="454"/>
        <v>45901</v>
      </c>
      <c r="B14384" t="s">
        <v>925</v>
      </c>
      <c r="C14384" t="s">
        <v>266</v>
      </c>
      <c r="E14384" t="s">
        <v>799</v>
      </c>
      <c r="F14384" t="s">
        <v>800</v>
      </c>
      <c r="G14384" t="s">
        <v>97</v>
      </c>
      <c r="H14384">
        <v>4386</v>
      </c>
      <c r="I14384" s="68" t="str">
        <f>VLOOKUP(E14384,Refs!$P$2:$R$29,3,FALSE)</f>
        <v>Y61</v>
      </c>
      <c r="J14384" s="68" t="str">
        <f>VLOOKUP(E14384,Refs!$P$2:$S$29,4,FALSE)</f>
        <v>East of England</v>
      </c>
      <c r="K14384" s="28">
        <f t="shared" si="455"/>
        <v>4386</v>
      </c>
    </row>
    <row r="14385" spans="1:11" x14ac:dyDescent="0.35">
      <c r="A14385" s="69">
        <f t="shared" si="454"/>
        <v>45901</v>
      </c>
      <c r="B14385" t="s">
        <v>925</v>
      </c>
      <c r="C14385" t="s">
        <v>266</v>
      </c>
      <c r="E14385" t="s">
        <v>799</v>
      </c>
      <c r="F14385" t="s">
        <v>800</v>
      </c>
      <c r="G14385" t="s">
        <v>98</v>
      </c>
      <c r="H14385">
        <v>3671</v>
      </c>
      <c r="I14385" s="68" t="str">
        <f>VLOOKUP(E14385,Refs!$P$2:$R$29,3,FALSE)</f>
        <v>Y61</v>
      </c>
      <c r="J14385" s="68" t="str">
        <f>VLOOKUP(E14385,Refs!$P$2:$S$29,4,FALSE)</f>
        <v>East of England</v>
      </c>
      <c r="K14385" s="28">
        <f t="shared" si="455"/>
        <v>3671</v>
      </c>
    </row>
    <row r="14386" spans="1:11" x14ac:dyDescent="0.35">
      <c r="A14386" s="69">
        <f t="shared" si="454"/>
        <v>45901</v>
      </c>
      <c r="B14386" t="s">
        <v>925</v>
      </c>
      <c r="C14386" t="s">
        <v>266</v>
      </c>
      <c r="E14386" t="s">
        <v>799</v>
      </c>
      <c r="F14386" t="s">
        <v>800</v>
      </c>
      <c r="G14386" t="s">
        <v>99</v>
      </c>
      <c r="H14386">
        <v>2662</v>
      </c>
      <c r="I14386" s="68" t="str">
        <f>VLOOKUP(E14386,Refs!$P$2:$R$29,3,FALSE)</f>
        <v>Y61</v>
      </c>
      <c r="J14386" s="68" t="str">
        <f>VLOOKUP(E14386,Refs!$P$2:$S$29,4,FALSE)</f>
        <v>East of England</v>
      </c>
      <c r="K14386" s="28">
        <f t="shared" si="455"/>
        <v>2662</v>
      </c>
    </row>
    <row r="14387" spans="1:11" x14ac:dyDescent="0.35">
      <c r="A14387" s="69">
        <f t="shared" si="454"/>
        <v>45901</v>
      </c>
      <c r="B14387" t="s">
        <v>925</v>
      </c>
      <c r="C14387" t="s">
        <v>266</v>
      </c>
      <c r="E14387" t="s">
        <v>799</v>
      </c>
      <c r="F14387" t="s">
        <v>800</v>
      </c>
      <c r="G14387" t="s">
        <v>100</v>
      </c>
      <c r="H14387">
        <v>548</v>
      </c>
      <c r="I14387" s="68" t="str">
        <f>VLOOKUP(E14387,Refs!$P$2:$R$29,3,FALSE)</f>
        <v>Y61</v>
      </c>
      <c r="J14387" s="68" t="str">
        <f>VLOOKUP(E14387,Refs!$P$2:$S$29,4,FALSE)</f>
        <v>East of England</v>
      </c>
      <c r="K14387" s="28">
        <f t="shared" si="455"/>
        <v>548</v>
      </c>
    </row>
    <row r="14388" spans="1:11" x14ac:dyDescent="0.35">
      <c r="A14388" s="69">
        <f t="shared" si="454"/>
        <v>45901</v>
      </c>
      <c r="B14388" t="s">
        <v>925</v>
      </c>
      <c r="C14388" t="s">
        <v>266</v>
      </c>
      <c r="E14388" t="s">
        <v>799</v>
      </c>
      <c r="F14388" t="s">
        <v>800</v>
      </c>
      <c r="G14388" t="s">
        <v>101</v>
      </c>
      <c r="H14388">
        <v>360</v>
      </c>
      <c r="I14388" s="68" t="str">
        <f>VLOOKUP(E14388,Refs!$P$2:$R$29,3,FALSE)</f>
        <v>Y61</v>
      </c>
      <c r="J14388" s="68" t="str">
        <f>VLOOKUP(E14388,Refs!$P$2:$S$29,4,FALSE)</f>
        <v>East of England</v>
      </c>
      <c r="K14388" s="28">
        <f t="shared" si="455"/>
        <v>360</v>
      </c>
    </row>
    <row r="14389" spans="1:11" x14ac:dyDescent="0.35">
      <c r="A14389" s="69">
        <f t="shared" si="454"/>
        <v>45901</v>
      </c>
      <c r="B14389" t="s">
        <v>925</v>
      </c>
      <c r="C14389" t="s">
        <v>266</v>
      </c>
      <c r="E14389" t="s">
        <v>799</v>
      </c>
      <c r="F14389" t="s">
        <v>800</v>
      </c>
      <c r="G14389" t="s">
        <v>102</v>
      </c>
      <c r="H14389">
        <v>211</v>
      </c>
      <c r="I14389" s="68" t="str">
        <f>VLOOKUP(E14389,Refs!$P$2:$R$29,3,FALSE)</f>
        <v>Y61</v>
      </c>
      <c r="J14389" s="68" t="str">
        <f>VLOOKUP(E14389,Refs!$P$2:$S$29,4,FALSE)</f>
        <v>East of England</v>
      </c>
      <c r="K14389" s="28">
        <f t="shared" si="455"/>
        <v>211</v>
      </c>
    </row>
    <row r="14390" spans="1:11" x14ac:dyDescent="0.35">
      <c r="A14390" s="69">
        <f t="shared" si="454"/>
        <v>45901</v>
      </c>
      <c r="B14390" t="s">
        <v>925</v>
      </c>
      <c r="C14390" t="s">
        <v>266</v>
      </c>
      <c r="E14390" t="s">
        <v>799</v>
      </c>
      <c r="F14390" t="s">
        <v>800</v>
      </c>
      <c r="G14390" t="s">
        <v>103</v>
      </c>
      <c r="H14390">
        <v>2319</v>
      </c>
      <c r="I14390" s="68" t="str">
        <f>VLOOKUP(E14390,Refs!$P$2:$R$29,3,FALSE)</f>
        <v>Y61</v>
      </c>
      <c r="J14390" s="68" t="str">
        <f>VLOOKUP(E14390,Refs!$P$2:$S$29,4,FALSE)</f>
        <v>East of England</v>
      </c>
      <c r="K14390" s="28">
        <f t="shared" si="455"/>
        <v>2319</v>
      </c>
    </row>
    <row r="14391" spans="1:11" x14ac:dyDescent="0.35">
      <c r="A14391" s="69">
        <f t="shared" si="454"/>
        <v>45901</v>
      </c>
      <c r="B14391" t="s">
        <v>925</v>
      </c>
      <c r="C14391" t="s">
        <v>266</v>
      </c>
      <c r="E14391" t="s">
        <v>799</v>
      </c>
      <c r="F14391" t="s">
        <v>800</v>
      </c>
      <c r="G14391" t="s">
        <v>104</v>
      </c>
      <c r="H14391">
        <v>19884200</v>
      </c>
      <c r="I14391" s="68" t="str">
        <f>VLOOKUP(E14391,Refs!$P$2:$R$29,3,FALSE)</f>
        <v>Y61</v>
      </c>
      <c r="J14391" s="68" t="str">
        <f>VLOOKUP(E14391,Refs!$P$2:$S$29,4,FALSE)</f>
        <v>East of England</v>
      </c>
      <c r="K14391" s="28">
        <f t="shared" si="455"/>
        <v>19884200</v>
      </c>
    </row>
    <row r="14392" spans="1:11" x14ac:dyDescent="0.35">
      <c r="A14392" s="69">
        <f t="shared" si="454"/>
        <v>45901</v>
      </c>
      <c r="B14392" t="s">
        <v>925</v>
      </c>
      <c r="C14392" t="s">
        <v>266</v>
      </c>
      <c r="E14392" t="s">
        <v>799</v>
      </c>
      <c r="F14392" t="s">
        <v>800</v>
      </c>
      <c r="G14392" t="s">
        <v>105</v>
      </c>
      <c r="H14392">
        <v>3857</v>
      </c>
      <c r="I14392" s="68" t="str">
        <f>VLOOKUP(E14392,Refs!$P$2:$R$29,3,FALSE)</f>
        <v>Y61</v>
      </c>
      <c r="J14392" s="68" t="str">
        <f>VLOOKUP(E14392,Refs!$P$2:$S$29,4,FALSE)</f>
        <v>East of England</v>
      </c>
      <c r="K14392" s="28">
        <f t="shared" si="455"/>
        <v>3857</v>
      </c>
    </row>
    <row r="14393" spans="1:11" x14ac:dyDescent="0.35">
      <c r="A14393" s="69">
        <f t="shared" si="454"/>
        <v>45901</v>
      </c>
      <c r="B14393" t="s">
        <v>925</v>
      </c>
      <c r="C14393" t="s">
        <v>266</v>
      </c>
      <c r="E14393" t="s">
        <v>799</v>
      </c>
      <c r="F14393" t="s">
        <v>800</v>
      </c>
      <c r="G14393" t="s">
        <v>106</v>
      </c>
      <c r="H14393">
        <v>3174</v>
      </c>
      <c r="I14393" s="68" t="str">
        <f>VLOOKUP(E14393,Refs!$P$2:$R$29,3,FALSE)</f>
        <v>Y61</v>
      </c>
      <c r="J14393" s="68" t="str">
        <f>VLOOKUP(E14393,Refs!$P$2:$S$29,4,FALSE)</f>
        <v>East of England</v>
      </c>
      <c r="K14393" s="28">
        <f t="shared" si="455"/>
        <v>3174</v>
      </c>
    </row>
    <row r="14394" spans="1:11" x14ac:dyDescent="0.35">
      <c r="A14394" s="69">
        <f t="shared" si="454"/>
        <v>45901</v>
      </c>
      <c r="B14394" t="s">
        <v>925</v>
      </c>
      <c r="C14394" t="s">
        <v>266</v>
      </c>
      <c r="E14394" t="s">
        <v>799</v>
      </c>
      <c r="F14394" t="s">
        <v>800</v>
      </c>
      <c r="G14394" t="s">
        <v>107</v>
      </c>
      <c r="H14394">
        <v>183</v>
      </c>
      <c r="I14394" s="68" t="str">
        <f>VLOOKUP(E14394,Refs!$P$2:$R$29,3,FALSE)</f>
        <v>Y61</v>
      </c>
      <c r="J14394" s="68" t="str">
        <f>VLOOKUP(E14394,Refs!$P$2:$S$29,4,FALSE)</f>
        <v>East of England</v>
      </c>
      <c r="K14394" s="28">
        <f t="shared" si="455"/>
        <v>183</v>
      </c>
    </row>
    <row r="14395" spans="1:11" x14ac:dyDescent="0.35">
      <c r="A14395" s="69">
        <f t="shared" si="454"/>
        <v>45901</v>
      </c>
      <c r="B14395" t="s">
        <v>925</v>
      </c>
      <c r="C14395" t="s">
        <v>266</v>
      </c>
      <c r="E14395" t="s">
        <v>799</v>
      </c>
      <c r="F14395" t="s">
        <v>800</v>
      </c>
      <c r="G14395" t="s">
        <v>108</v>
      </c>
      <c r="H14395">
        <v>2333</v>
      </c>
      <c r="I14395" s="68" t="str">
        <f>VLOOKUP(E14395,Refs!$P$2:$R$29,3,FALSE)</f>
        <v>Y61</v>
      </c>
      <c r="J14395" s="68" t="str">
        <f>VLOOKUP(E14395,Refs!$P$2:$S$29,4,FALSE)</f>
        <v>East of England</v>
      </c>
      <c r="K14395" s="28">
        <f t="shared" si="455"/>
        <v>2333</v>
      </c>
    </row>
    <row r="14396" spans="1:11" x14ac:dyDescent="0.35">
      <c r="A14396" s="69">
        <f t="shared" si="454"/>
        <v>45901</v>
      </c>
      <c r="B14396" t="s">
        <v>925</v>
      </c>
      <c r="C14396" t="s">
        <v>266</v>
      </c>
      <c r="E14396" t="s">
        <v>799</v>
      </c>
      <c r="F14396" t="s">
        <v>800</v>
      </c>
      <c r="G14396" t="s">
        <v>109</v>
      </c>
      <c r="H14396">
        <v>27170785</v>
      </c>
      <c r="I14396" s="68" t="str">
        <f>VLOOKUP(E14396,Refs!$P$2:$R$29,3,FALSE)</f>
        <v>Y61</v>
      </c>
      <c r="J14396" s="68" t="str">
        <f>VLOOKUP(E14396,Refs!$P$2:$S$29,4,FALSE)</f>
        <v>East of England</v>
      </c>
      <c r="K14396" s="28">
        <f t="shared" si="455"/>
        <v>27170785</v>
      </c>
    </row>
    <row r="14397" spans="1:11" x14ac:dyDescent="0.35">
      <c r="A14397" s="69">
        <f t="shared" si="454"/>
        <v>45901</v>
      </c>
      <c r="B14397" t="s">
        <v>925</v>
      </c>
      <c r="C14397" t="s">
        <v>266</v>
      </c>
      <c r="E14397" t="s">
        <v>799</v>
      </c>
      <c r="F14397" t="s">
        <v>800</v>
      </c>
      <c r="G14397" t="s">
        <v>110</v>
      </c>
      <c r="H14397">
        <v>1398</v>
      </c>
      <c r="I14397" s="68" t="str">
        <f>VLOOKUP(E14397,Refs!$P$2:$R$29,3,FALSE)</f>
        <v>Y61</v>
      </c>
      <c r="J14397" s="68" t="str">
        <f>VLOOKUP(E14397,Refs!$P$2:$S$29,4,FALSE)</f>
        <v>East of England</v>
      </c>
      <c r="K14397" s="28">
        <f t="shared" si="455"/>
        <v>1398</v>
      </c>
    </row>
    <row r="14398" spans="1:11" x14ac:dyDescent="0.35">
      <c r="A14398" s="69">
        <f t="shared" si="454"/>
        <v>45901</v>
      </c>
      <c r="B14398" t="s">
        <v>925</v>
      </c>
      <c r="C14398" t="s">
        <v>266</v>
      </c>
      <c r="E14398" t="s">
        <v>799</v>
      </c>
      <c r="F14398" t="s">
        <v>800</v>
      </c>
      <c r="G14398" t="s">
        <v>808</v>
      </c>
      <c r="H14398">
        <v>9324</v>
      </c>
      <c r="I14398" s="68" t="str">
        <f>VLOOKUP(E14398,Refs!$P$2:$R$29,3,FALSE)</f>
        <v>Y61</v>
      </c>
      <c r="J14398" s="68" t="str">
        <f>VLOOKUP(E14398,Refs!$P$2:$S$29,4,FALSE)</f>
        <v>East of England</v>
      </c>
      <c r="K14398" s="28">
        <f t="shared" si="455"/>
        <v>9324</v>
      </c>
    </row>
    <row r="14399" spans="1:11" x14ac:dyDescent="0.35">
      <c r="A14399" s="69">
        <f t="shared" si="454"/>
        <v>45901</v>
      </c>
      <c r="B14399" t="s">
        <v>925</v>
      </c>
      <c r="C14399" t="s">
        <v>266</v>
      </c>
      <c r="E14399" t="s">
        <v>799</v>
      </c>
      <c r="F14399" t="s">
        <v>800</v>
      </c>
      <c r="G14399" t="s">
        <v>809</v>
      </c>
      <c r="H14399">
        <v>2389</v>
      </c>
      <c r="I14399" s="68" t="str">
        <f>VLOOKUP(E14399,Refs!$P$2:$R$29,3,FALSE)</f>
        <v>Y61</v>
      </c>
      <c r="J14399" s="68" t="str">
        <f>VLOOKUP(E14399,Refs!$P$2:$S$29,4,FALSE)</f>
        <v>East of England</v>
      </c>
      <c r="K14399" s="28">
        <f t="shared" si="455"/>
        <v>2389</v>
      </c>
    </row>
    <row r="14400" spans="1:11" x14ac:dyDescent="0.35">
      <c r="A14400" s="69">
        <f t="shared" si="454"/>
        <v>45901</v>
      </c>
      <c r="B14400" t="s">
        <v>925</v>
      </c>
      <c r="C14400" t="s">
        <v>266</v>
      </c>
      <c r="E14400" t="s">
        <v>799</v>
      </c>
      <c r="F14400" t="s">
        <v>800</v>
      </c>
      <c r="G14400" t="s">
        <v>111</v>
      </c>
      <c r="H14400">
        <v>23966</v>
      </c>
      <c r="I14400" s="68" t="str">
        <f>VLOOKUP(E14400,Refs!$P$2:$R$29,3,FALSE)</f>
        <v>Y61</v>
      </c>
      <c r="J14400" s="68" t="str">
        <f>VLOOKUP(E14400,Refs!$P$2:$S$29,4,FALSE)</f>
        <v>East of England</v>
      </c>
      <c r="K14400" s="28">
        <f t="shared" si="455"/>
        <v>23966</v>
      </c>
    </row>
    <row r="14401" spans="1:11" x14ac:dyDescent="0.35">
      <c r="A14401" s="69">
        <f t="shared" si="454"/>
        <v>45901</v>
      </c>
      <c r="B14401" t="s">
        <v>925</v>
      </c>
      <c r="C14401" t="s">
        <v>266</v>
      </c>
      <c r="E14401" t="s">
        <v>799</v>
      </c>
      <c r="F14401" t="s">
        <v>800</v>
      </c>
      <c r="G14401" t="s">
        <v>112</v>
      </c>
      <c r="H14401">
        <v>15</v>
      </c>
      <c r="I14401" s="68" t="str">
        <f>VLOOKUP(E14401,Refs!$P$2:$R$29,3,FALSE)</f>
        <v>Y61</v>
      </c>
      <c r="J14401" s="68" t="str">
        <f>VLOOKUP(E14401,Refs!$P$2:$S$29,4,FALSE)</f>
        <v>East of England</v>
      </c>
      <c r="K14401" s="28">
        <f t="shared" si="455"/>
        <v>15</v>
      </c>
    </row>
    <row r="14402" spans="1:11" x14ac:dyDescent="0.35">
      <c r="A14402" s="69">
        <f t="shared" si="454"/>
        <v>45901</v>
      </c>
      <c r="B14402" t="s">
        <v>925</v>
      </c>
      <c r="C14402" t="s">
        <v>266</v>
      </c>
      <c r="E14402" t="s">
        <v>799</v>
      </c>
      <c r="F14402" t="s">
        <v>800</v>
      </c>
      <c r="G14402" t="s">
        <v>113</v>
      </c>
      <c r="H14402">
        <v>19565</v>
      </c>
      <c r="I14402" s="68" t="str">
        <f>VLOOKUP(E14402,Refs!$P$2:$R$29,3,FALSE)</f>
        <v>Y61</v>
      </c>
      <c r="J14402" s="68" t="str">
        <f>VLOOKUP(E14402,Refs!$P$2:$S$29,4,FALSE)</f>
        <v>East of England</v>
      </c>
      <c r="K14402" s="28">
        <f t="shared" si="455"/>
        <v>19565</v>
      </c>
    </row>
    <row r="14403" spans="1:11" x14ac:dyDescent="0.35">
      <c r="A14403" s="69">
        <f t="shared" ref="A14403:A14466" si="456">DATEVALUE(RIGHT(B14403,8))</f>
        <v>45901</v>
      </c>
      <c r="B14403" t="s">
        <v>925</v>
      </c>
      <c r="C14403" t="s">
        <v>266</v>
      </c>
      <c r="E14403" t="s">
        <v>799</v>
      </c>
      <c r="F14403" t="s">
        <v>800</v>
      </c>
      <c r="G14403" t="s">
        <v>114</v>
      </c>
      <c r="H14403">
        <v>9005</v>
      </c>
      <c r="I14403" s="68" t="str">
        <f>VLOOKUP(E14403,Refs!$P$2:$R$29,3,FALSE)</f>
        <v>Y61</v>
      </c>
      <c r="J14403" s="68" t="str">
        <f>VLOOKUP(E14403,Refs!$P$2:$S$29,4,FALSE)</f>
        <v>East of England</v>
      </c>
      <c r="K14403" s="28">
        <f t="shared" si="455"/>
        <v>9005</v>
      </c>
    </row>
    <row r="14404" spans="1:11" x14ac:dyDescent="0.35">
      <c r="A14404" s="69">
        <f t="shared" si="456"/>
        <v>45901</v>
      </c>
      <c r="B14404" t="s">
        <v>925</v>
      </c>
      <c r="C14404" t="s">
        <v>266</v>
      </c>
      <c r="E14404" t="s">
        <v>799</v>
      </c>
      <c r="F14404" t="s">
        <v>800</v>
      </c>
      <c r="G14404" t="s">
        <v>115</v>
      </c>
      <c r="H14404">
        <v>5223</v>
      </c>
      <c r="I14404" s="68" t="str">
        <f>VLOOKUP(E14404,Refs!$P$2:$R$29,3,FALSE)</f>
        <v>Y61</v>
      </c>
      <c r="J14404" s="68" t="str">
        <f>VLOOKUP(E14404,Refs!$P$2:$S$29,4,FALSE)</f>
        <v>East of England</v>
      </c>
      <c r="K14404" s="28">
        <f t="shared" si="455"/>
        <v>5223</v>
      </c>
    </row>
    <row r="14405" spans="1:11" x14ac:dyDescent="0.35">
      <c r="A14405" s="69">
        <f t="shared" si="456"/>
        <v>45901</v>
      </c>
      <c r="B14405" t="s">
        <v>925</v>
      </c>
      <c r="C14405" t="s">
        <v>266</v>
      </c>
      <c r="E14405" t="s">
        <v>799</v>
      </c>
      <c r="F14405" t="s">
        <v>800</v>
      </c>
      <c r="G14405" t="s">
        <v>116</v>
      </c>
      <c r="H14405">
        <v>2454</v>
      </c>
      <c r="I14405" s="68" t="str">
        <f>VLOOKUP(E14405,Refs!$P$2:$R$29,3,FALSE)</f>
        <v>Y61</v>
      </c>
      <c r="J14405" s="68" t="str">
        <f>VLOOKUP(E14405,Refs!$P$2:$S$29,4,FALSE)</f>
        <v>East of England</v>
      </c>
      <c r="K14405" s="28">
        <f t="shared" si="455"/>
        <v>2454</v>
      </c>
    </row>
    <row r="14406" spans="1:11" x14ac:dyDescent="0.35">
      <c r="A14406" s="69">
        <f t="shared" si="456"/>
        <v>45901</v>
      </c>
      <c r="B14406" t="s">
        <v>925</v>
      </c>
      <c r="C14406" t="s">
        <v>266</v>
      </c>
      <c r="E14406" t="s">
        <v>799</v>
      </c>
      <c r="F14406" t="s">
        <v>800</v>
      </c>
      <c r="G14406" t="s">
        <v>117</v>
      </c>
      <c r="H14406">
        <v>8189</v>
      </c>
      <c r="I14406" s="68" t="str">
        <f>VLOOKUP(E14406,Refs!$P$2:$R$29,3,FALSE)</f>
        <v>Y61</v>
      </c>
      <c r="J14406" s="68" t="str">
        <f>VLOOKUP(E14406,Refs!$P$2:$S$29,4,FALSE)</f>
        <v>East of England</v>
      </c>
      <c r="K14406" s="28">
        <f t="shared" si="455"/>
        <v>8189</v>
      </c>
    </row>
    <row r="14407" spans="1:11" x14ac:dyDescent="0.35">
      <c r="A14407" s="69">
        <f t="shared" si="456"/>
        <v>45901</v>
      </c>
      <c r="B14407" t="s">
        <v>925</v>
      </c>
      <c r="C14407" t="s">
        <v>266</v>
      </c>
      <c r="E14407" t="s">
        <v>799</v>
      </c>
      <c r="F14407" t="s">
        <v>800</v>
      </c>
      <c r="G14407" t="s">
        <v>118</v>
      </c>
      <c r="H14407">
        <v>3649</v>
      </c>
      <c r="I14407" s="68" t="str">
        <f>VLOOKUP(E14407,Refs!$P$2:$R$29,3,FALSE)</f>
        <v>Y61</v>
      </c>
      <c r="J14407" s="68" t="str">
        <f>VLOOKUP(E14407,Refs!$P$2:$S$29,4,FALSE)</f>
        <v>East of England</v>
      </c>
      <c r="K14407" s="28">
        <f t="shared" si="455"/>
        <v>3649</v>
      </c>
    </row>
    <row r="14408" spans="1:11" x14ac:dyDescent="0.35">
      <c r="A14408" s="69">
        <f t="shared" si="456"/>
        <v>45901</v>
      </c>
      <c r="B14408" t="s">
        <v>925</v>
      </c>
      <c r="C14408" t="s">
        <v>266</v>
      </c>
      <c r="E14408" t="s">
        <v>799</v>
      </c>
      <c r="F14408" t="s">
        <v>800</v>
      </c>
      <c r="G14408" t="s">
        <v>119</v>
      </c>
      <c r="H14408">
        <v>3728</v>
      </c>
      <c r="I14408" s="68" t="str">
        <f>VLOOKUP(E14408,Refs!$P$2:$R$29,3,FALSE)</f>
        <v>Y61</v>
      </c>
      <c r="J14408" s="68" t="str">
        <f>VLOOKUP(E14408,Refs!$P$2:$S$29,4,FALSE)</f>
        <v>East of England</v>
      </c>
      <c r="K14408" s="28">
        <f t="shared" si="455"/>
        <v>3728</v>
      </c>
    </row>
    <row r="14409" spans="1:11" x14ac:dyDescent="0.35">
      <c r="A14409" s="69">
        <f t="shared" si="456"/>
        <v>45901</v>
      </c>
      <c r="B14409" t="s">
        <v>925</v>
      </c>
      <c r="C14409" t="s">
        <v>266</v>
      </c>
      <c r="E14409" t="s">
        <v>799</v>
      </c>
      <c r="F14409" t="s">
        <v>800</v>
      </c>
      <c r="G14409" t="s">
        <v>120</v>
      </c>
      <c r="H14409">
        <v>1518</v>
      </c>
      <c r="I14409" s="68" t="str">
        <f>VLOOKUP(E14409,Refs!$P$2:$R$29,3,FALSE)</f>
        <v>Y61</v>
      </c>
      <c r="J14409" s="68" t="str">
        <f>VLOOKUP(E14409,Refs!$P$2:$S$29,4,FALSE)</f>
        <v>East of England</v>
      </c>
      <c r="K14409" s="28">
        <f t="shared" si="455"/>
        <v>1518</v>
      </c>
    </row>
    <row r="14410" spans="1:11" x14ac:dyDescent="0.35">
      <c r="A14410" s="69">
        <f t="shared" si="456"/>
        <v>45901</v>
      </c>
      <c r="B14410" t="s">
        <v>925</v>
      </c>
      <c r="C14410" t="s">
        <v>266</v>
      </c>
      <c r="E14410" t="s">
        <v>799</v>
      </c>
      <c r="F14410" t="s">
        <v>800</v>
      </c>
      <c r="G14410" t="s">
        <v>121</v>
      </c>
      <c r="H14410">
        <v>2173</v>
      </c>
      <c r="I14410" s="68" t="str">
        <f>VLOOKUP(E14410,Refs!$P$2:$R$29,3,FALSE)</f>
        <v>Y61</v>
      </c>
      <c r="J14410" s="68" t="str">
        <f>VLOOKUP(E14410,Refs!$P$2:$S$29,4,FALSE)</f>
        <v>East of England</v>
      </c>
      <c r="K14410" s="28">
        <f t="shared" si="455"/>
        <v>2173</v>
      </c>
    </row>
    <row r="14411" spans="1:11" x14ac:dyDescent="0.35">
      <c r="A14411" s="69">
        <f t="shared" si="456"/>
        <v>45901</v>
      </c>
      <c r="B14411" t="s">
        <v>925</v>
      </c>
      <c r="C14411" t="s">
        <v>266</v>
      </c>
      <c r="E14411" t="s">
        <v>799</v>
      </c>
      <c r="F14411" t="s">
        <v>800</v>
      </c>
      <c r="G14411" t="s">
        <v>122</v>
      </c>
      <c r="H14411">
        <v>22</v>
      </c>
      <c r="I14411" s="68" t="str">
        <f>VLOOKUP(E14411,Refs!$P$2:$R$29,3,FALSE)</f>
        <v>Y61</v>
      </c>
      <c r="J14411" s="68" t="str">
        <f>VLOOKUP(E14411,Refs!$P$2:$S$29,4,FALSE)</f>
        <v>East of England</v>
      </c>
      <c r="K14411" s="28">
        <f t="shared" si="455"/>
        <v>22</v>
      </c>
    </row>
    <row r="14412" spans="1:11" x14ac:dyDescent="0.35">
      <c r="A14412" s="69">
        <f t="shared" si="456"/>
        <v>45901</v>
      </c>
      <c r="B14412" t="s">
        <v>925</v>
      </c>
      <c r="C14412" t="s">
        <v>266</v>
      </c>
      <c r="E14412" t="s">
        <v>799</v>
      </c>
      <c r="F14412" t="s">
        <v>800</v>
      </c>
      <c r="G14412" t="s">
        <v>123</v>
      </c>
      <c r="H14412">
        <v>10</v>
      </c>
      <c r="I14412" s="68" t="str">
        <f>VLOOKUP(E14412,Refs!$P$2:$R$29,3,FALSE)</f>
        <v>Y61</v>
      </c>
      <c r="J14412" s="68" t="str">
        <f>VLOOKUP(E14412,Refs!$P$2:$S$29,4,FALSE)</f>
        <v>East of England</v>
      </c>
      <c r="K14412" s="28">
        <f t="shared" si="455"/>
        <v>10</v>
      </c>
    </row>
    <row r="14413" spans="1:11" x14ac:dyDescent="0.35">
      <c r="A14413" s="69">
        <f t="shared" si="456"/>
        <v>45901</v>
      </c>
      <c r="B14413" t="s">
        <v>925</v>
      </c>
      <c r="C14413" t="s">
        <v>266</v>
      </c>
      <c r="E14413" t="s">
        <v>799</v>
      </c>
      <c r="F14413" t="s">
        <v>800</v>
      </c>
      <c r="G14413" t="s">
        <v>124</v>
      </c>
      <c r="H14413">
        <v>0</v>
      </c>
      <c r="I14413" s="68" t="str">
        <f>VLOOKUP(E14413,Refs!$P$2:$R$29,3,FALSE)</f>
        <v>Y61</v>
      </c>
      <c r="J14413" s="68" t="str">
        <f>VLOOKUP(E14413,Refs!$P$2:$S$29,4,FALSE)</f>
        <v>East of England</v>
      </c>
      <c r="K14413" s="28" t="str">
        <f t="shared" si="455"/>
        <v/>
      </c>
    </row>
    <row r="14414" spans="1:11" x14ac:dyDescent="0.35">
      <c r="A14414" s="69">
        <f t="shared" si="456"/>
        <v>45901</v>
      </c>
      <c r="B14414" t="s">
        <v>925</v>
      </c>
      <c r="C14414" t="s">
        <v>266</v>
      </c>
      <c r="E14414" t="s">
        <v>799</v>
      </c>
      <c r="F14414" t="s">
        <v>800</v>
      </c>
      <c r="G14414" t="s">
        <v>125</v>
      </c>
      <c r="H14414">
        <v>0</v>
      </c>
      <c r="I14414" s="68" t="str">
        <f>VLOOKUP(E14414,Refs!$P$2:$R$29,3,FALSE)</f>
        <v>Y61</v>
      </c>
      <c r="J14414" s="68" t="str">
        <f>VLOOKUP(E14414,Refs!$P$2:$S$29,4,FALSE)</f>
        <v>East of England</v>
      </c>
      <c r="K14414" s="28" t="str">
        <f t="shared" si="455"/>
        <v/>
      </c>
    </row>
    <row r="14415" spans="1:11" x14ac:dyDescent="0.35">
      <c r="A14415" s="69">
        <f t="shared" si="456"/>
        <v>45901</v>
      </c>
      <c r="B14415" t="s">
        <v>925</v>
      </c>
      <c r="C14415" t="s">
        <v>266</v>
      </c>
      <c r="E14415" t="s">
        <v>799</v>
      </c>
      <c r="F14415" t="s">
        <v>800</v>
      </c>
      <c r="G14415" t="s">
        <v>126</v>
      </c>
      <c r="H14415">
        <v>1054</v>
      </c>
      <c r="I14415" s="68" t="str">
        <f>VLOOKUP(E14415,Refs!$P$2:$R$29,3,FALSE)</f>
        <v>Y61</v>
      </c>
      <c r="J14415" s="68" t="str">
        <f>VLOOKUP(E14415,Refs!$P$2:$S$29,4,FALSE)</f>
        <v>East of England</v>
      </c>
      <c r="K14415" s="28">
        <f t="shared" si="455"/>
        <v>1054</v>
      </c>
    </row>
    <row r="14416" spans="1:11" x14ac:dyDescent="0.35">
      <c r="A14416" s="69">
        <f t="shared" si="456"/>
        <v>45901</v>
      </c>
      <c r="B14416" t="s">
        <v>925</v>
      </c>
      <c r="C14416" t="s">
        <v>266</v>
      </c>
      <c r="E14416" t="s">
        <v>799</v>
      </c>
      <c r="F14416" t="s">
        <v>800</v>
      </c>
      <c r="G14416" t="s">
        <v>127</v>
      </c>
      <c r="H14416">
        <v>308</v>
      </c>
      <c r="I14416" s="68" t="str">
        <f>VLOOKUP(E14416,Refs!$P$2:$R$29,3,FALSE)</f>
        <v>Y61</v>
      </c>
      <c r="J14416" s="68" t="str">
        <f>VLOOKUP(E14416,Refs!$P$2:$S$29,4,FALSE)</f>
        <v>East of England</v>
      </c>
      <c r="K14416" s="28">
        <f t="shared" si="455"/>
        <v>308</v>
      </c>
    </row>
    <row r="14417" spans="1:11" x14ac:dyDescent="0.35">
      <c r="A14417" s="69">
        <f t="shared" si="456"/>
        <v>45901</v>
      </c>
      <c r="B14417" t="s">
        <v>925</v>
      </c>
      <c r="C14417" t="s">
        <v>266</v>
      </c>
      <c r="E14417" t="s">
        <v>799</v>
      </c>
      <c r="F14417" t="s">
        <v>800</v>
      </c>
      <c r="G14417" t="s">
        <v>128</v>
      </c>
      <c r="H14417">
        <v>23</v>
      </c>
      <c r="I14417" s="68" t="str">
        <f>VLOOKUP(E14417,Refs!$P$2:$R$29,3,FALSE)</f>
        <v>Y61</v>
      </c>
      <c r="J14417" s="68" t="str">
        <f>VLOOKUP(E14417,Refs!$P$2:$S$29,4,FALSE)</f>
        <v>East of England</v>
      </c>
      <c r="K14417" s="28">
        <f t="shared" si="455"/>
        <v>23</v>
      </c>
    </row>
    <row r="14418" spans="1:11" x14ac:dyDescent="0.35">
      <c r="A14418" s="69">
        <f t="shared" si="456"/>
        <v>45901</v>
      </c>
      <c r="B14418" t="s">
        <v>925</v>
      </c>
      <c r="C14418" t="s">
        <v>266</v>
      </c>
      <c r="E14418" t="s">
        <v>799</v>
      </c>
      <c r="F14418" t="s">
        <v>800</v>
      </c>
      <c r="G14418" t="s">
        <v>129</v>
      </c>
      <c r="H14418">
        <v>1059</v>
      </c>
      <c r="I14418" s="68" t="str">
        <f>VLOOKUP(E14418,Refs!$P$2:$R$29,3,FALSE)</f>
        <v>Y61</v>
      </c>
      <c r="J14418" s="68" t="str">
        <f>VLOOKUP(E14418,Refs!$P$2:$S$29,4,FALSE)</f>
        <v>East of England</v>
      </c>
      <c r="K14418" s="28">
        <f t="shared" si="455"/>
        <v>1059</v>
      </c>
    </row>
    <row r="14419" spans="1:11" x14ac:dyDescent="0.35">
      <c r="A14419" s="69">
        <f t="shared" si="456"/>
        <v>45901</v>
      </c>
      <c r="B14419" t="s">
        <v>925</v>
      </c>
      <c r="C14419" t="s">
        <v>266</v>
      </c>
      <c r="E14419" t="s">
        <v>799</v>
      </c>
      <c r="F14419" t="s">
        <v>800</v>
      </c>
      <c r="G14419" t="s">
        <v>130</v>
      </c>
      <c r="H14419">
        <v>995</v>
      </c>
      <c r="I14419" s="68" t="str">
        <f>VLOOKUP(E14419,Refs!$P$2:$R$29,3,FALSE)</f>
        <v>Y61</v>
      </c>
      <c r="J14419" s="68" t="str">
        <f>VLOOKUP(E14419,Refs!$P$2:$S$29,4,FALSE)</f>
        <v>East of England</v>
      </c>
      <c r="K14419" s="28">
        <f t="shared" si="455"/>
        <v>995</v>
      </c>
    </row>
    <row r="14420" spans="1:11" x14ac:dyDescent="0.35">
      <c r="A14420" s="69">
        <f t="shared" si="456"/>
        <v>45901</v>
      </c>
      <c r="B14420" t="s">
        <v>925</v>
      </c>
      <c r="C14420" t="s">
        <v>266</v>
      </c>
      <c r="E14420" t="s">
        <v>799</v>
      </c>
      <c r="F14420" t="s">
        <v>800</v>
      </c>
      <c r="G14420" t="s">
        <v>131</v>
      </c>
      <c r="H14420">
        <v>2257</v>
      </c>
      <c r="I14420" s="68" t="str">
        <f>VLOOKUP(E14420,Refs!$P$2:$R$29,3,FALSE)</f>
        <v>Y61</v>
      </c>
      <c r="J14420" s="68" t="str">
        <f>VLOOKUP(E14420,Refs!$P$2:$S$29,4,FALSE)</f>
        <v>East of England</v>
      </c>
      <c r="K14420" s="28">
        <f t="shared" si="455"/>
        <v>2257</v>
      </c>
    </row>
    <row r="14421" spans="1:11" x14ac:dyDescent="0.35">
      <c r="A14421" s="69">
        <f t="shared" si="456"/>
        <v>45901</v>
      </c>
      <c r="B14421" t="s">
        <v>925</v>
      </c>
      <c r="C14421" t="s">
        <v>266</v>
      </c>
      <c r="E14421" t="s">
        <v>799</v>
      </c>
      <c r="F14421" t="s">
        <v>800</v>
      </c>
      <c r="G14421" t="s">
        <v>132</v>
      </c>
      <c r="H14421">
        <v>2082</v>
      </c>
      <c r="I14421" s="68" t="str">
        <f>VLOOKUP(E14421,Refs!$P$2:$R$29,3,FALSE)</f>
        <v>Y61</v>
      </c>
      <c r="J14421" s="68" t="str">
        <f>VLOOKUP(E14421,Refs!$P$2:$S$29,4,FALSE)</f>
        <v>East of England</v>
      </c>
      <c r="K14421" s="28">
        <f t="shared" si="455"/>
        <v>2082</v>
      </c>
    </row>
    <row r="14422" spans="1:11" x14ac:dyDescent="0.35">
      <c r="A14422" s="69">
        <f t="shared" si="456"/>
        <v>45901</v>
      </c>
      <c r="B14422" t="s">
        <v>925</v>
      </c>
      <c r="C14422" t="s">
        <v>266</v>
      </c>
      <c r="E14422" t="s">
        <v>799</v>
      </c>
      <c r="F14422" t="s">
        <v>800</v>
      </c>
      <c r="G14422" t="s">
        <v>133</v>
      </c>
      <c r="H14422">
        <v>1430</v>
      </c>
      <c r="I14422" s="68" t="str">
        <f>VLOOKUP(E14422,Refs!$P$2:$R$29,3,FALSE)</f>
        <v>Y61</v>
      </c>
      <c r="J14422" s="68" t="str">
        <f>VLOOKUP(E14422,Refs!$P$2:$S$29,4,FALSE)</f>
        <v>East of England</v>
      </c>
      <c r="K14422" s="28">
        <f t="shared" si="455"/>
        <v>1430</v>
      </c>
    </row>
    <row r="14423" spans="1:11" x14ac:dyDescent="0.35">
      <c r="A14423" s="69">
        <f t="shared" si="456"/>
        <v>45901</v>
      </c>
      <c r="B14423" t="s">
        <v>925</v>
      </c>
      <c r="C14423" t="s">
        <v>266</v>
      </c>
      <c r="E14423" t="s">
        <v>799</v>
      </c>
      <c r="F14423" t="s">
        <v>800</v>
      </c>
      <c r="G14423" t="s">
        <v>134</v>
      </c>
      <c r="H14423">
        <v>1430</v>
      </c>
      <c r="I14423" s="68" t="str">
        <f>VLOOKUP(E14423,Refs!$P$2:$R$29,3,FALSE)</f>
        <v>Y61</v>
      </c>
      <c r="J14423" s="68" t="str">
        <f>VLOOKUP(E14423,Refs!$P$2:$S$29,4,FALSE)</f>
        <v>East of England</v>
      </c>
      <c r="K14423" s="28">
        <f t="shared" si="455"/>
        <v>1430</v>
      </c>
    </row>
    <row r="14424" spans="1:11" x14ac:dyDescent="0.35">
      <c r="A14424" s="69">
        <f t="shared" si="456"/>
        <v>45901</v>
      </c>
      <c r="B14424" t="s">
        <v>925</v>
      </c>
      <c r="C14424" t="s">
        <v>266</v>
      </c>
      <c r="E14424" t="s">
        <v>799</v>
      </c>
      <c r="F14424" t="s">
        <v>800</v>
      </c>
      <c r="G14424" t="s">
        <v>135</v>
      </c>
      <c r="H14424">
        <v>216</v>
      </c>
      <c r="I14424" s="68" t="str">
        <f>VLOOKUP(E14424,Refs!$P$2:$R$29,3,FALSE)</f>
        <v>Y61</v>
      </c>
      <c r="J14424" s="68" t="str">
        <f>VLOOKUP(E14424,Refs!$P$2:$S$29,4,FALSE)</f>
        <v>East of England</v>
      </c>
      <c r="K14424" s="28">
        <f t="shared" si="455"/>
        <v>216</v>
      </c>
    </row>
    <row r="14425" spans="1:11" x14ac:dyDescent="0.35">
      <c r="A14425" s="69">
        <f t="shared" si="456"/>
        <v>45901</v>
      </c>
      <c r="B14425" t="s">
        <v>925</v>
      </c>
      <c r="C14425" t="s">
        <v>266</v>
      </c>
      <c r="E14425" t="s">
        <v>799</v>
      </c>
      <c r="F14425" t="s">
        <v>800</v>
      </c>
      <c r="G14425" t="s">
        <v>136</v>
      </c>
      <c r="H14425">
        <v>203</v>
      </c>
      <c r="I14425" s="68" t="str">
        <f>VLOOKUP(E14425,Refs!$P$2:$R$29,3,FALSE)</f>
        <v>Y61</v>
      </c>
      <c r="J14425" s="68" t="str">
        <f>VLOOKUP(E14425,Refs!$P$2:$S$29,4,FALSE)</f>
        <v>East of England</v>
      </c>
      <c r="K14425" s="28">
        <f t="shared" si="455"/>
        <v>203</v>
      </c>
    </row>
    <row r="14426" spans="1:11" x14ac:dyDescent="0.35">
      <c r="A14426" s="69">
        <f t="shared" si="456"/>
        <v>45901</v>
      </c>
      <c r="B14426" t="s">
        <v>925</v>
      </c>
      <c r="C14426" t="s">
        <v>266</v>
      </c>
      <c r="E14426" t="s">
        <v>799</v>
      </c>
      <c r="F14426" t="s">
        <v>800</v>
      </c>
      <c r="G14426" t="s">
        <v>137</v>
      </c>
      <c r="H14426">
        <v>1</v>
      </c>
      <c r="I14426" s="68" t="str">
        <f>VLOOKUP(E14426,Refs!$P$2:$R$29,3,FALSE)</f>
        <v>Y61</v>
      </c>
      <c r="J14426" s="68" t="str">
        <f>VLOOKUP(E14426,Refs!$P$2:$S$29,4,FALSE)</f>
        <v>East of England</v>
      </c>
      <c r="K14426" s="28">
        <f t="shared" si="455"/>
        <v>1</v>
      </c>
    </row>
    <row r="14427" spans="1:11" x14ac:dyDescent="0.35">
      <c r="A14427" s="69">
        <f t="shared" si="456"/>
        <v>45901</v>
      </c>
      <c r="B14427" t="s">
        <v>925</v>
      </c>
      <c r="C14427" t="s">
        <v>266</v>
      </c>
      <c r="E14427" t="s">
        <v>799</v>
      </c>
      <c r="F14427" t="s">
        <v>800</v>
      </c>
      <c r="G14427" t="s">
        <v>138</v>
      </c>
      <c r="H14427">
        <v>1</v>
      </c>
      <c r="I14427" s="68" t="str">
        <f>VLOOKUP(E14427,Refs!$P$2:$R$29,3,FALSE)</f>
        <v>Y61</v>
      </c>
      <c r="J14427" s="68" t="str">
        <f>VLOOKUP(E14427,Refs!$P$2:$S$29,4,FALSE)</f>
        <v>East of England</v>
      </c>
      <c r="K14427" s="28">
        <f t="shared" si="455"/>
        <v>1</v>
      </c>
    </row>
    <row r="14428" spans="1:11" x14ac:dyDescent="0.35">
      <c r="A14428" s="69">
        <f t="shared" si="456"/>
        <v>45901</v>
      </c>
      <c r="B14428" t="s">
        <v>925</v>
      </c>
      <c r="C14428" t="s">
        <v>266</v>
      </c>
      <c r="E14428" t="s">
        <v>799</v>
      </c>
      <c r="F14428" t="s">
        <v>800</v>
      </c>
      <c r="G14428" t="s">
        <v>139</v>
      </c>
      <c r="H14428">
        <v>287</v>
      </c>
      <c r="I14428" s="68" t="str">
        <f>VLOOKUP(E14428,Refs!$P$2:$R$29,3,FALSE)</f>
        <v>Y61</v>
      </c>
      <c r="J14428" s="68" t="str">
        <f>VLOOKUP(E14428,Refs!$P$2:$S$29,4,FALSE)</f>
        <v>East of England</v>
      </c>
      <c r="K14428" s="28">
        <f t="shared" si="455"/>
        <v>287</v>
      </c>
    </row>
    <row r="14429" spans="1:11" x14ac:dyDescent="0.35">
      <c r="A14429" s="69">
        <f t="shared" si="456"/>
        <v>45901</v>
      </c>
      <c r="B14429" t="s">
        <v>925</v>
      </c>
      <c r="C14429" t="s">
        <v>266</v>
      </c>
      <c r="E14429" t="s">
        <v>799</v>
      </c>
      <c r="F14429" t="s">
        <v>800</v>
      </c>
      <c r="G14429" t="s">
        <v>140</v>
      </c>
      <c r="H14429">
        <v>287</v>
      </c>
      <c r="I14429" s="68" t="str">
        <f>VLOOKUP(E14429,Refs!$P$2:$R$29,3,FALSE)</f>
        <v>Y61</v>
      </c>
      <c r="J14429" s="68" t="str">
        <f>VLOOKUP(E14429,Refs!$P$2:$S$29,4,FALSE)</f>
        <v>East of England</v>
      </c>
      <c r="K14429" s="28">
        <f t="shared" si="455"/>
        <v>287</v>
      </c>
    </row>
    <row r="14430" spans="1:11" x14ac:dyDescent="0.35">
      <c r="A14430" s="69">
        <f t="shared" si="456"/>
        <v>45901</v>
      </c>
      <c r="B14430" t="s">
        <v>925</v>
      </c>
      <c r="C14430" t="s">
        <v>266</v>
      </c>
      <c r="E14430" t="s">
        <v>799</v>
      </c>
      <c r="F14430" t="s">
        <v>800</v>
      </c>
      <c r="G14430" t="s">
        <v>728</v>
      </c>
      <c r="H14430">
        <v>356</v>
      </c>
      <c r="I14430" s="68" t="str">
        <f>VLOOKUP(E14430,Refs!$P$2:$R$29,3,FALSE)</f>
        <v>Y61</v>
      </c>
      <c r="J14430" s="68" t="str">
        <f>VLOOKUP(E14430,Refs!$P$2:$S$29,4,FALSE)</f>
        <v>East of England</v>
      </c>
      <c r="K14430" s="28">
        <f t="shared" si="455"/>
        <v>356</v>
      </c>
    </row>
    <row r="14431" spans="1:11" x14ac:dyDescent="0.35">
      <c r="A14431" s="69">
        <f t="shared" si="456"/>
        <v>45901</v>
      </c>
      <c r="B14431" t="s">
        <v>925</v>
      </c>
      <c r="C14431" t="s">
        <v>266</v>
      </c>
      <c r="E14431" t="s">
        <v>799</v>
      </c>
      <c r="F14431" t="s">
        <v>800</v>
      </c>
      <c r="G14431" t="s">
        <v>727</v>
      </c>
      <c r="H14431">
        <v>63</v>
      </c>
      <c r="I14431" s="68" t="str">
        <f>VLOOKUP(E14431,Refs!$P$2:$R$29,3,FALSE)</f>
        <v>Y61</v>
      </c>
      <c r="J14431" s="68" t="str">
        <f>VLOOKUP(E14431,Refs!$P$2:$S$29,4,FALSE)</f>
        <v>East of England</v>
      </c>
      <c r="K14431" s="28">
        <f t="shared" si="455"/>
        <v>63</v>
      </c>
    </row>
    <row r="14432" spans="1:11" x14ac:dyDescent="0.35">
      <c r="A14432" s="69">
        <f t="shared" si="456"/>
        <v>45901</v>
      </c>
      <c r="B14432" t="s">
        <v>925</v>
      </c>
      <c r="C14432" t="s">
        <v>266</v>
      </c>
      <c r="E14432" t="s">
        <v>799</v>
      </c>
      <c r="F14432" t="s">
        <v>800</v>
      </c>
      <c r="G14432" t="s">
        <v>730</v>
      </c>
      <c r="H14432">
        <v>1074</v>
      </c>
      <c r="I14432" s="68" t="str">
        <f>VLOOKUP(E14432,Refs!$P$2:$R$29,3,FALSE)</f>
        <v>Y61</v>
      </c>
      <c r="J14432" s="68" t="str">
        <f>VLOOKUP(E14432,Refs!$P$2:$S$29,4,FALSE)</f>
        <v>East of England</v>
      </c>
      <c r="K14432" s="28">
        <f t="shared" si="455"/>
        <v>1074</v>
      </c>
    </row>
    <row r="14433" spans="1:11" x14ac:dyDescent="0.35">
      <c r="A14433" s="69">
        <f t="shared" si="456"/>
        <v>45901</v>
      </c>
      <c r="B14433" t="s">
        <v>925</v>
      </c>
      <c r="C14433" t="s">
        <v>266</v>
      </c>
      <c r="E14433" t="s">
        <v>799</v>
      </c>
      <c r="F14433" t="s">
        <v>800</v>
      </c>
      <c r="G14433" t="s">
        <v>729</v>
      </c>
      <c r="H14433">
        <v>670</v>
      </c>
      <c r="I14433" s="68" t="str">
        <f>VLOOKUP(E14433,Refs!$P$2:$R$29,3,FALSE)</f>
        <v>Y61</v>
      </c>
      <c r="J14433" s="68" t="str">
        <f>VLOOKUP(E14433,Refs!$P$2:$S$29,4,FALSE)</f>
        <v>East of England</v>
      </c>
      <c r="K14433" s="28">
        <f t="shared" si="455"/>
        <v>670</v>
      </c>
    </row>
    <row r="14434" spans="1:11" x14ac:dyDescent="0.35">
      <c r="A14434" s="69">
        <f t="shared" si="456"/>
        <v>45901</v>
      </c>
      <c r="B14434" t="s">
        <v>925</v>
      </c>
      <c r="C14434" t="s">
        <v>286</v>
      </c>
      <c r="D14434" t="s">
        <v>890</v>
      </c>
      <c r="E14434" t="s">
        <v>312</v>
      </c>
      <c r="F14434" t="s">
        <v>313</v>
      </c>
      <c r="G14434" t="s">
        <v>10</v>
      </c>
      <c r="H14434">
        <v>29301</v>
      </c>
      <c r="I14434" s="68" t="str">
        <f>VLOOKUP(E14434,Refs!$P$2:$R$29,3,FALSE)</f>
        <v>Y61</v>
      </c>
      <c r="J14434" s="68" t="str">
        <f>VLOOKUP(E14434,Refs!$P$2:$S$29,4,FALSE)</f>
        <v>East of England</v>
      </c>
      <c r="K14434" s="28">
        <f t="shared" ref="K14434:K14497" si="457">IF(OR(H14434="NULL",H14434=0,H14434=""),"",H14434)</f>
        <v>29301</v>
      </c>
    </row>
    <row r="14435" spans="1:11" x14ac:dyDescent="0.35">
      <c r="A14435" s="69">
        <f t="shared" si="456"/>
        <v>45901</v>
      </c>
      <c r="B14435" t="s">
        <v>925</v>
      </c>
      <c r="C14435" t="s">
        <v>286</v>
      </c>
      <c r="D14435" t="s">
        <v>890</v>
      </c>
      <c r="E14435" t="s">
        <v>312</v>
      </c>
      <c r="F14435" t="s">
        <v>313</v>
      </c>
      <c r="G14435" t="s">
        <v>69</v>
      </c>
      <c r="H14435">
        <v>29017</v>
      </c>
      <c r="I14435" s="68" t="str">
        <f>VLOOKUP(E14435,Refs!$P$2:$R$29,3,FALSE)</f>
        <v>Y61</v>
      </c>
      <c r="J14435" s="68" t="str">
        <f>VLOOKUP(E14435,Refs!$P$2:$S$29,4,FALSE)</f>
        <v>East of England</v>
      </c>
      <c r="K14435" s="28">
        <f t="shared" si="457"/>
        <v>29017</v>
      </c>
    </row>
    <row r="14436" spans="1:11" x14ac:dyDescent="0.35">
      <c r="A14436" s="69">
        <f t="shared" si="456"/>
        <v>45901</v>
      </c>
      <c r="B14436" t="s">
        <v>925</v>
      </c>
      <c r="C14436" t="s">
        <v>286</v>
      </c>
      <c r="D14436" t="s">
        <v>890</v>
      </c>
      <c r="E14436" t="s">
        <v>312</v>
      </c>
      <c r="F14436" t="s">
        <v>313</v>
      </c>
      <c r="G14436" t="s">
        <v>20</v>
      </c>
      <c r="H14436">
        <v>26723</v>
      </c>
      <c r="I14436" s="68" t="str">
        <f>VLOOKUP(E14436,Refs!$P$2:$R$29,3,FALSE)</f>
        <v>Y61</v>
      </c>
      <c r="J14436" s="68" t="str">
        <f>VLOOKUP(E14436,Refs!$P$2:$S$29,4,FALSE)</f>
        <v>East of England</v>
      </c>
      <c r="K14436" s="28">
        <f t="shared" si="457"/>
        <v>26723</v>
      </c>
    </row>
    <row r="14437" spans="1:11" x14ac:dyDescent="0.35">
      <c r="A14437" s="69">
        <f t="shared" si="456"/>
        <v>45901</v>
      </c>
      <c r="B14437" t="s">
        <v>925</v>
      </c>
      <c r="C14437" t="s">
        <v>286</v>
      </c>
      <c r="D14437" t="s">
        <v>890</v>
      </c>
      <c r="E14437" t="s">
        <v>312</v>
      </c>
      <c r="F14437" t="s">
        <v>313</v>
      </c>
      <c r="G14437" t="s">
        <v>23</v>
      </c>
      <c r="H14437">
        <v>22457</v>
      </c>
      <c r="I14437" s="68" t="str">
        <f>VLOOKUP(E14437,Refs!$P$2:$R$29,3,FALSE)</f>
        <v>Y61</v>
      </c>
      <c r="J14437" s="68" t="str">
        <f>VLOOKUP(E14437,Refs!$P$2:$S$29,4,FALSE)</f>
        <v>East of England</v>
      </c>
      <c r="K14437" s="28">
        <f t="shared" si="457"/>
        <v>22457</v>
      </c>
    </row>
    <row r="14438" spans="1:11" x14ac:dyDescent="0.35">
      <c r="A14438" s="69">
        <f t="shared" si="456"/>
        <v>45901</v>
      </c>
      <c r="B14438" t="s">
        <v>925</v>
      </c>
      <c r="C14438" t="s">
        <v>286</v>
      </c>
      <c r="D14438" t="s">
        <v>890</v>
      </c>
      <c r="E14438" t="s">
        <v>312</v>
      </c>
      <c r="F14438" t="s">
        <v>313</v>
      </c>
      <c r="G14438" t="s">
        <v>19</v>
      </c>
      <c r="H14438">
        <v>420</v>
      </c>
      <c r="I14438" s="68" t="str">
        <f>VLOOKUP(E14438,Refs!$P$2:$R$29,3,FALSE)</f>
        <v>Y61</v>
      </c>
      <c r="J14438" s="68" t="str">
        <f>VLOOKUP(E14438,Refs!$P$2:$S$29,4,FALSE)</f>
        <v>East of England</v>
      </c>
      <c r="K14438" s="28">
        <f t="shared" si="457"/>
        <v>420</v>
      </c>
    </row>
    <row r="14439" spans="1:11" x14ac:dyDescent="0.35">
      <c r="A14439" s="69">
        <f t="shared" si="456"/>
        <v>45901</v>
      </c>
      <c r="B14439" t="s">
        <v>925</v>
      </c>
      <c r="C14439" t="s">
        <v>286</v>
      </c>
      <c r="D14439" t="s">
        <v>890</v>
      </c>
      <c r="E14439" t="s">
        <v>312</v>
      </c>
      <c r="F14439" t="s">
        <v>313</v>
      </c>
      <c r="G14439" t="s">
        <v>21</v>
      </c>
      <c r="H14439">
        <v>938763</v>
      </c>
      <c r="I14439" s="68" t="str">
        <f>VLOOKUP(E14439,Refs!$P$2:$R$29,3,FALSE)</f>
        <v>Y61</v>
      </c>
      <c r="J14439" s="68" t="str">
        <f>VLOOKUP(E14439,Refs!$P$2:$S$29,4,FALSE)</f>
        <v>East of England</v>
      </c>
      <c r="K14439" s="28">
        <f t="shared" si="457"/>
        <v>938763</v>
      </c>
    </row>
    <row r="14440" spans="1:11" x14ac:dyDescent="0.35">
      <c r="A14440" s="69">
        <f t="shared" si="456"/>
        <v>45901</v>
      </c>
      <c r="B14440" t="s">
        <v>925</v>
      </c>
      <c r="C14440" t="s">
        <v>286</v>
      </c>
      <c r="D14440" t="s">
        <v>890</v>
      </c>
      <c r="E14440" t="s">
        <v>312</v>
      </c>
      <c r="F14440" t="s">
        <v>313</v>
      </c>
      <c r="G14440" t="s">
        <v>70</v>
      </c>
      <c r="H14440">
        <v>219</v>
      </c>
      <c r="I14440" s="68" t="str">
        <f>VLOOKUP(E14440,Refs!$P$2:$R$29,3,FALSE)</f>
        <v>Y61</v>
      </c>
      <c r="J14440" s="68" t="str">
        <f>VLOOKUP(E14440,Refs!$P$2:$S$29,4,FALSE)</f>
        <v>East of England</v>
      </c>
      <c r="K14440" s="28">
        <f t="shared" si="457"/>
        <v>219</v>
      </c>
    </row>
    <row r="14441" spans="1:11" x14ac:dyDescent="0.35">
      <c r="A14441" s="69">
        <f t="shared" si="456"/>
        <v>45901</v>
      </c>
      <c r="B14441" t="s">
        <v>925</v>
      </c>
      <c r="C14441" t="s">
        <v>286</v>
      </c>
      <c r="D14441" t="s">
        <v>890</v>
      </c>
      <c r="E14441" t="s">
        <v>312</v>
      </c>
      <c r="F14441" t="s">
        <v>313</v>
      </c>
      <c r="G14441" t="s">
        <v>71</v>
      </c>
      <c r="H14441">
        <v>489</v>
      </c>
      <c r="I14441" s="68" t="str">
        <f>VLOOKUP(E14441,Refs!$P$2:$R$29,3,FALSE)</f>
        <v>Y61</v>
      </c>
      <c r="J14441" s="68" t="str">
        <f>VLOOKUP(E14441,Refs!$P$2:$S$29,4,FALSE)</f>
        <v>East of England</v>
      </c>
      <c r="K14441" s="28">
        <f t="shared" si="457"/>
        <v>489</v>
      </c>
    </row>
    <row r="14442" spans="1:11" x14ac:dyDescent="0.35">
      <c r="A14442" s="69">
        <f t="shared" si="456"/>
        <v>45901</v>
      </c>
      <c r="B14442" t="s">
        <v>925</v>
      </c>
      <c r="C14442" t="s">
        <v>286</v>
      </c>
      <c r="D14442" t="s">
        <v>890</v>
      </c>
      <c r="E14442" t="s">
        <v>312</v>
      </c>
      <c r="F14442" t="s">
        <v>313</v>
      </c>
      <c r="G14442" t="s">
        <v>72</v>
      </c>
      <c r="H14442">
        <v>46186</v>
      </c>
      <c r="I14442" s="68" t="str">
        <f>VLOOKUP(E14442,Refs!$P$2:$R$29,3,FALSE)</f>
        <v>Y61</v>
      </c>
      <c r="J14442" s="68" t="str">
        <f>VLOOKUP(E14442,Refs!$P$2:$S$29,4,FALSE)</f>
        <v>East of England</v>
      </c>
      <c r="K14442" s="28">
        <f t="shared" si="457"/>
        <v>46186</v>
      </c>
    </row>
    <row r="14443" spans="1:11" x14ac:dyDescent="0.35">
      <c r="A14443" s="69">
        <f t="shared" si="456"/>
        <v>45901</v>
      </c>
      <c r="B14443" t="s">
        <v>925</v>
      </c>
      <c r="C14443" t="s">
        <v>286</v>
      </c>
      <c r="D14443" t="s">
        <v>890</v>
      </c>
      <c r="E14443" t="s">
        <v>312</v>
      </c>
      <c r="F14443" t="s">
        <v>313</v>
      </c>
      <c r="G14443" t="s">
        <v>73</v>
      </c>
      <c r="H14443">
        <v>8988</v>
      </c>
      <c r="I14443" s="68" t="str">
        <f>VLOOKUP(E14443,Refs!$P$2:$R$29,3,FALSE)</f>
        <v>Y61</v>
      </c>
      <c r="J14443" s="68" t="str">
        <f>VLOOKUP(E14443,Refs!$P$2:$S$29,4,FALSE)</f>
        <v>East of England</v>
      </c>
      <c r="K14443" s="28">
        <f t="shared" si="457"/>
        <v>8988</v>
      </c>
    </row>
    <row r="14444" spans="1:11" x14ac:dyDescent="0.35">
      <c r="A14444" s="69">
        <f t="shared" si="456"/>
        <v>45901</v>
      </c>
      <c r="B14444" t="s">
        <v>925</v>
      </c>
      <c r="C14444" t="s">
        <v>286</v>
      </c>
      <c r="D14444" t="s">
        <v>890</v>
      </c>
      <c r="E14444" t="s">
        <v>312</v>
      </c>
      <c r="F14444" t="s">
        <v>313</v>
      </c>
      <c r="G14444" t="s">
        <v>74</v>
      </c>
      <c r="H14444">
        <v>52619542</v>
      </c>
      <c r="I14444" s="68" t="str">
        <f>VLOOKUP(E14444,Refs!$P$2:$R$29,3,FALSE)</f>
        <v>Y61</v>
      </c>
      <c r="J14444" s="68" t="str">
        <f>VLOOKUP(E14444,Refs!$P$2:$S$29,4,FALSE)</f>
        <v>East of England</v>
      </c>
      <c r="K14444" s="28">
        <f t="shared" si="457"/>
        <v>52619542</v>
      </c>
    </row>
    <row r="14445" spans="1:11" x14ac:dyDescent="0.35">
      <c r="A14445" s="69">
        <f t="shared" si="456"/>
        <v>45901</v>
      </c>
      <c r="B14445" t="s">
        <v>925</v>
      </c>
      <c r="C14445" t="s">
        <v>286</v>
      </c>
      <c r="D14445" t="s">
        <v>890</v>
      </c>
      <c r="E14445" t="s">
        <v>312</v>
      </c>
      <c r="F14445" t="s">
        <v>313</v>
      </c>
      <c r="G14445" t="s">
        <v>26</v>
      </c>
      <c r="H14445">
        <v>23662</v>
      </c>
      <c r="I14445" s="68" t="str">
        <f>VLOOKUP(E14445,Refs!$P$2:$R$29,3,FALSE)</f>
        <v>Y61</v>
      </c>
      <c r="J14445" s="68" t="str">
        <f>VLOOKUP(E14445,Refs!$P$2:$S$29,4,FALSE)</f>
        <v>East of England</v>
      </c>
      <c r="K14445" s="28">
        <f t="shared" si="457"/>
        <v>23662</v>
      </c>
    </row>
    <row r="14446" spans="1:11" x14ac:dyDescent="0.35">
      <c r="A14446" s="69">
        <f t="shared" si="456"/>
        <v>45901</v>
      </c>
      <c r="B14446" t="s">
        <v>925</v>
      </c>
      <c r="C14446" t="s">
        <v>286</v>
      </c>
      <c r="D14446" t="s">
        <v>890</v>
      </c>
      <c r="E14446" t="s">
        <v>312</v>
      </c>
      <c r="F14446" t="s">
        <v>313</v>
      </c>
      <c r="G14446" t="s">
        <v>75</v>
      </c>
      <c r="H14446">
        <v>482</v>
      </c>
      <c r="I14446" s="68" t="str">
        <f>VLOOKUP(E14446,Refs!$P$2:$R$29,3,FALSE)</f>
        <v>Y61</v>
      </c>
      <c r="J14446" s="68" t="str">
        <f>VLOOKUP(E14446,Refs!$P$2:$S$29,4,FALSE)</f>
        <v>East of England</v>
      </c>
      <c r="K14446" s="28">
        <f t="shared" si="457"/>
        <v>482</v>
      </c>
    </row>
    <row r="14447" spans="1:11" x14ac:dyDescent="0.35">
      <c r="A14447" s="69">
        <f t="shared" si="456"/>
        <v>45901</v>
      </c>
      <c r="B14447" t="s">
        <v>925</v>
      </c>
      <c r="C14447" t="s">
        <v>286</v>
      </c>
      <c r="D14447" t="s">
        <v>890</v>
      </c>
      <c r="E14447" t="s">
        <v>312</v>
      </c>
      <c r="F14447" t="s">
        <v>313</v>
      </c>
      <c r="G14447" t="s">
        <v>76</v>
      </c>
      <c r="H14447">
        <v>10792</v>
      </c>
      <c r="I14447" s="68" t="str">
        <f>VLOOKUP(E14447,Refs!$P$2:$R$29,3,FALSE)</f>
        <v>Y61</v>
      </c>
      <c r="J14447" s="68" t="str">
        <f>VLOOKUP(E14447,Refs!$P$2:$S$29,4,FALSE)</f>
        <v>East of England</v>
      </c>
      <c r="K14447" s="28">
        <f t="shared" si="457"/>
        <v>10792</v>
      </c>
    </row>
    <row r="14448" spans="1:11" x14ac:dyDescent="0.35">
      <c r="A14448" s="69">
        <f t="shared" si="456"/>
        <v>45901</v>
      </c>
      <c r="B14448" t="s">
        <v>925</v>
      </c>
      <c r="C14448" t="s">
        <v>286</v>
      </c>
      <c r="D14448" t="s">
        <v>890</v>
      </c>
      <c r="E14448" t="s">
        <v>312</v>
      </c>
      <c r="F14448" t="s">
        <v>313</v>
      </c>
      <c r="G14448" t="s">
        <v>77</v>
      </c>
      <c r="H14448">
        <v>7674</v>
      </c>
      <c r="I14448" s="68" t="str">
        <f>VLOOKUP(E14448,Refs!$P$2:$R$29,3,FALSE)</f>
        <v>Y61</v>
      </c>
      <c r="J14448" s="68" t="str">
        <f>VLOOKUP(E14448,Refs!$P$2:$S$29,4,FALSE)</f>
        <v>East of England</v>
      </c>
      <c r="K14448" s="28">
        <f t="shared" si="457"/>
        <v>7674</v>
      </c>
    </row>
    <row r="14449" spans="1:11" x14ac:dyDescent="0.35">
      <c r="A14449" s="69">
        <f t="shared" si="456"/>
        <v>45901</v>
      </c>
      <c r="B14449" t="s">
        <v>925</v>
      </c>
      <c r="C14449" t="s">
        <v>286</v>
      </c>
      <c r="D14449" t="s">
        <v>890</v>
      </c>
      <c r="E14449" t="s">
        <v>312</v>
      </c>
      <c r="F14449" t="s">
        <v>313</v>
      </c>
      <c r="G14449" t="s">
        <v>78</v>
      </c>
      <c r="H14449">
        <v>4714</v>
      </c>
      <c r="I14449" s="68" t="str">
        <f>VLOOKUP(E14449,Refs!$P$2:$R$29,3,FALSE)</f>
        <v>Y61</v>
      </c>
      <c r="J14449" s="68" t="str">
        <f>VLOOKUP(E14449,Refs!$P$2:$S$29,4,FALSE)</f>
        <v>East of England</v>
      </c>
      <c r="K14449" s="28">
        <f t="shared" si="457"/>
        <v>4714</v>
      </c>
    </row>
    <row r="14450" spans="1:11" x14ac:dyDescent="0.35">
      <c r="A14450" s="69">
        <f t="shared" si="456"/>
        <v>45901</v>
      </c>
      <c r="B14450" t="s">
        <v>925</v>
      </c>
      <c r="C14450" t="s">
        <v>286</v>
      </c>
      <c r="D14450" t="s">
        <v>890</v>
      </c>
      <c r="E14450" t="s">
        <v>312</v>
      </c>
      <c r="F14450" t="s">
        <v>313</v>
      </c>
      <c r="G14450" t="s">
        <v>79</v>
      </c>
      <c r="H14450">
        <v>0</v>
      </c>
      <c r="I14450" s="68" t="str">
        <f>VLOOKUP(E14450,Refs!$P$2:$R$29,3,FALSE)</f>
        <v>Y61</v>
      </c>
      <c r="J14450" s="68" t="str">
        <f>VLOOKUP(E14450,Refs!$P$2:$S$29,4,FALSE)</f>
        <v>East of England</v>
      </c>
      <c r="K14450" s="28" t="str">
        <f t="shared" si="457"/>
        <v/>
      </c>
    </row>
    <row r="14451" spans="1:11" x14ac:dyDescent="0.35">
      <c r="A14451" s="69">
        <f t="shared" si="456"/>
        <v>45901</v>
      </c>
      <c r="B14451" t="s">
        <v>925</v>
      </c>
      <c r="C14451" t="s">
        <v>286</v>
      </c>
      <c r="D14451" t="s">
        <v>890</v>
      </c>
      <c r="E14451" t="s">
        <v>312</v>
      </c>
      <c r="F14451" t="s">
        <v>313</v>
      </c>
      <c r="G14451" t="s">
        <v>25</v>
      </c>
      <c r="H14451">
        <v>12388</v>
      </c>
      <c r="I14451" s="68" t="str">
        <f>VLOOKUP(E14451,Refs!$P$2:$R$29,3,FALSE)</f>
        <v>Y61</v>
      </c>
      <c r="J14451" s="68" t="str">
        <f>VLOOKUP(E14451,Refs!$P$2:$S$29,4,FALSE)</f>
        <v>East of England</v>
      </c>
      <c r="K14451" s="28">
        <f t="shared" si="457"/>
        <v>12388</v>
      </c>
    </row>
    <row r="14452" spans="1:11" x14ac:dyDescent="0.35">
      <c r="A14452" s="69">
        <f t="shared" si="456"/>
        <v>45901</v>
      </c>
      <c r="B14452" t="s">
        <v>925</v>
      </c>
      <c r="C14452" t="s">
        <v>286</v>
      </c>
      <c r="D14452" t="s">
        <v>890</v>
      </c>
      <c r="E14452" t="s">
        <v>312</v>
      </c>
      <c r="F14452" t="s">
        <v>313</v>
      </c>
      <c r="G14452" t="s">
        <v>80</v>
      </c>
      <c r="H14452">
        <v>140</v>
      </c>
      <c r="I14452" s="68" t="str">
        <f>VLOOKUP(E14452,Refs!$P$2:$R$29,3,FALSE)</f>
        <v>Y61</v>
      </c>
      <c r="J14452" s="68" t="str">
        <f>VLOOKUP(E14452,Refs!$P$2:$S$29,4,FALSE)</f>
        <v>East of England</v>
      </c>
      <c r="K14452" s="28">
        <f t="shared" si="457"/>
        <v>140</v>
      </c>
    </row>
    <row r="14453" spans="1:11" x14ac:dyDescent="0.35">
      <c r="A14453" s="69">
        <f t="shared" si="456"/>
        <v>45901</v>
      </c>
      <c r="B14453" t="s">
        <v>925</v>
      </c>
      <c r="C14453" t="s">
        <v>286</v>
      </c>
      <c r="D14453" t="s">
        <v>890</v>
      </c>
      <c r="E14453" t="s">
        <v>312</v>
      </c>
      <c r="F14453" t="s">
        <v>313</v>
      </c>
      <c r="G14453" t="s">
        <v>81</v>
      </c>
      <c r="H14453">
        <v>7530</v>
      </c>
      <c r="I14453" s="68" t="str">
        <f>VLOOKUP(E14453,Refs!$P$2:$R$29,3,FALSE)</f>
        <v>Y61</v>
      </c>
      <c r="J14453" s="68" t="str">
        <f>VLOOKUP(E14453,Refs!$P$2:$S$29,4,FALSE)</f>
        <v>East of England</v>
      </c>
      <c r="K14453" s="28">
        <f t="shared" si="457"/>
        <v>7530</v>
      </c>
    </row>
    <row r="14454" spans="1:11" x14ac:dyDescent="0.35">
      <c r="A14454" s="69">
        <f t="shared" si="456"/>
        <v>45901</v>
      </c>
      <c r="B14454" t="s">
        <v>925</v>
      </c>
      <c r="C14454" t="s">
        <v>286</v>
      </c>
      <c r="D14454" t="s">
        <v>890</v>
      </c>
      <c r="E14454" t="s">
        <v>312</v>
      </c>
      <c r="F14454" t="s">
        <v>313</v>
      </c>
      <c r="G14454" t="s">
        <v>82</v>
      </c>
      <c r="H14454">
        <v>3159</v>
      </c>
      <c r="I14454" s="68" t="str">
        <f>VLOOKUP(E14454,Refs!$P$2:$R$29,3,FALSE)</f>
        <v>Y61</v>
      </c>
      <c r="J14454" s="68" t="str">
        <f>VLOOKUP(E14454,Refs!$P$2:$S$29,4,FALSE)</f>
        <v>East of England</v>
      </c>
      <c r="K14454" s="28">
        <f t="shared" si="457"/>
        <v>3159</v>
      </c>
    </row>
    <row r="14455" spans="1:11" x14ac:dyDescent="0.35">
      <c r="A14455" s="69">
        <f t="shared" si="456"/>
        <v>45901</v>
      </c>
      <c r="B14455" t="s">
        <v>925</v>
      </c>
      <c r="C14455" t="s">
        <v>286</v>
      </c>
      <c r="D14455" t="s">
        <v>890</v>
      </c>
      <c r="E14455" t="s">
        <v>312</v>
      </c>
      <c r="F14455" t="s">
        <v>313</v>
      </c>
      <c r="G14455" t="s">
        <v>83</v>
      </c>
      <c r="H14455">
        <v>4516</v>
      </c>
      <c r="I14455" s="68" t="str">
        <f>VLOOKUP(E14455,Refs!$P$2:$R$29,3,FALSE)</f>
        <v>Y61</v>
      </c>
      <c r="J14455" s="68" t="str">
        <f>VLOOKUP(E14455,Refs!$P$2:$S$29,4,FALSE)</f>
        <v>East of England</v>
      </c>
      <c r="K14455" s="28">
        <f t="shared" si="457"/>
        <v>4516</v>
      </c>
    </row>
    <row r="14456" spans="1:11" x14ac:dyDescent="0.35">
      <c r="A14456" s="69">
        <f t="shared" si="456"/>
        <v>45901</v>
      </c>
      <c r="B14456" t="s">
        <v>925</v>
      </c>
      <c r="C14456" t="s">
        <v>286</v>
      </c>
      <c r="D14456" t="s">
        <v>890</v>
      </c>
      <c r="E14456" t="s">
        <v>312</v>
      </c>
      <c r="F14456" t="s">
        <v>313</v>
      </c>
      <c r="G14456" t="s">
        <v>84</v>
      </c>
      <c r="H14456">
        <v>18731</v>
      </c>
      <c r="I14456" s="68" t="str">
        <f>VLOOKUP(E14456,Refs!$P$2:$R$29,3,FALSE)</f>
        <v>Y61</v>
      </c>
      <c r="J14456" s="68" t="str">
        <f>VLOOKUP(E14456,Refs!$P$2:$S$29,4,FALSE)</f>
        <v>East of England</v>
      </c>
      <c r="K14456" s="28">
        <f t="shared" si="457"/>
        <v>18731</v>
      </c>
    </row>
    <row r="14457" spans="1:11" x14ac:dyDescent="0.35">
      <c r="A14457" s="69">
        <f t="shared" si="456"/>
        <v>45901</v>
      </c>
      <c r="B14457" t="s">
        <v>925</v>
      </c>
      <c r="C14457" t="s">
        <v>286</v>
      </c>
      <c r="D14457" t="s">
        <v>890</v>
      </c>
      <c r="E14457" t="s">
        <v>312</v>
      </c>
      <c r="F14457" t="s">
        <v>313</v>
      </c>
      <c r="G14457" t="s">
        <v>85</v>
      </c>
      <c r="H14457">
        <v>908</v>
      </c>
      <c r="I14457" s="68" t="str">
        <f>VLOOKUP(E14457,Refs!$P$2:$R$29,3,FALSE)</f>
        <v>Y61</v>
      </c>
      <c r="J14457" s="68" t="str">
        <f>VLOOKUP(E14457,Refs!$P$2:$S$29,4,FALSE)</f>
        <v>East of England</v>
      </c>
      <c r="K14457" s="28">
        <f t="shared" si="457"/>
        <v>908</v>
      </c>
    </row>
    <row r="14458" spans="1:11" x14ac:dyDescent="0.35">
      <c r="A14458" s="69">
        <f t="shared" si="456"/>
        <v>45901</v>
      </c>
      <c r="B14458" t="s">
        <v>925</v>
      </c>
      <c r="C14458" t="s">
        <v>286</v>
      </c>
      <c r="D14458" t="s">
        <v>890</v>
      </c>
      <c r="E14458" t="s">
        <v>312</v>
      </c>
      <c r="F14458" t="s">
        <v>313</v>
      </c>
      <c r="G14458" t="s">
        <v>86</v>
      </c>
      <c r="H14458">
        <v>494</v>
      </c>
      <c r="I14458" s="68" t="str">
        <f>VLOOKUP(E14458,Refs!$P$2:$R$29,3,FALSE)</f>
        <v>Y61</v>
      </c>
      <c r="J14458" s="68" t="str">
        <f>VLOOKUP(E14458,Refs!$P$2:$S$29,4,FALSE)</f>
        <v>East of England</v>
      </c>
      <c r="K14458" s="28">
        <f t="shared" si="457"/>
        <v>494</v>
      </c>
    </row>
    <row r="14459" spans="1:11" x14ac:dyDescent="0.35">
      <c r="A14459" s="69">
        <f t="shared" si="456"/>
        <v>45901</v>
      </c>
      <c r="B14459" t="s">
        <v>925</v>
      </c>
      <c r="C14459" t="s">
        <v>286</v>
      </c>
      <c r="D14459" t="s">
        <v>890</v>
      </c>
      <c r="E14459" t="s">
        <v>312</v>
      </c>
      <c r="F14459" t="s">
        <v>313</v>
      </c>
      <c r="G14459" t="s">
        <v>87</v>
      </c>
      <c r="H14459">
        <v>9084</v>
      </c>
      <c r="I14459" s="68" t="str">
        <f>VLOOKUP(E14459,Refs!$P$2:$R$29,3,FALSE)</f>
        <v>Y61</v>
      </c>
      <c r="J14459" s="68" t="str">
        <f>VLOOKUP(E14459,Refs!$P$2:$S$29,4,FALSE)</f>
        <v>East of England</v>
      </c>
      <c r="K14459" s="28">
        <f t="shared" si="457"/>
        <v>9084</v>
      </c>
    </row>
    <row r="14460" spans="1:11" x14ac:dyDescent="0.35">
      <c r="A14460" s="69">
        <f t="shared" si="456"/>
        <v>45901</v>
      </c>
      <c r="B14460" t="s">
        <v>925</v>
      </c>
      <c r="C14460" t="s">
        <v>286</v>
      </c>
      <c r="D14460" t="s">
        <v>890</v>
      </c>
      <c r="E14460" t="s">
        <v>312</v>
      </c>
      <c r="F14460" t="s">
        <v>313</v>
      </c>
      <c r="G14460" t="s">
        <v>88</v>
      </c>
      <c r="H14460">
        <v>44196</v>
      </c>
      <c r="I14460" s="68" t="str">
        <f>VLOOKUP(E14460,Refs!$P$2:$R$29,3,FALSE)</f>
        <v>Y61</v>
      </c>
      <c r="J14460" s="68" t="str">
        <f>VLOOKUP(E14460,Refs!$P$2:$S$29,4,FALSE)</f>
        <v>East of England</v>
      </c>
      <c r="K14460" s="28">
        <f t="shared" si="457"/>
        <v>44196</v>
      </c>
    </row>
    <row r="14461" spans="1:11" x14ac:dyDescent="0.35">
      <c r="A14461" s="69">
        <f t="shared" si="456"/>
        <v>45901</v>
      </c>
      <c r="B14461" t="s">
        <v>925</v>
      </c>
      <c r="C14461" t="s">
        <v>286</v>
      </c>
      <c r="D14461" t="s">
        <v>890</v>
      </c>
      <c r="E14461" t="s">
        <v>312</v>
      </c>
      <c r="F14461" t="s">
        <v>313</v>
      </c>
      <c r="G14461" t="s">
        <v>89</v>
      </c>
      <c r="H14461">
        <v>23654</v>
      </c>
      <c r="I14461" s="68" t="str">
        <f>VLOOKUP(E14461,Refs!$P$2:$R$29,3,FALSE)</f>
        <v>Y61</v>
      </c>
      <c r="J14461" s="68" t="str">
        <f>VLOOKUP(E14461,Refs!$P$2:$S$29,4,FALSE)</f>
        <v>East of England</v>
      </c>
      <c r="K14461" s="28">
        <f t="shared" si="457"/>
        <v>23654</v>
      </c>
    </row>
    <row r="14462" spans="1:11" x14ac:dyDescent="0.35">
      <c r="A14462" s="69">
        <f t="shared" si="456"/>
        <v>45901</v>
      </c>
      <c r="B14462" t="s">
        <v>925</v>
      </c>
      <c r="C14462" t="s">
        <v>286</v>
      </c>
      <c r="D14462" t="s">
        <v>890</v>
      </c>
      <c r="E14462" t="s">
        <v>312</v>
      </c>
      <c r="F14462" t="s">
        <v>313</v>
      </c>
      <c r="G14462" t="s">
        <v>27</v>
      </c>
      <c r="H14462">
        <v>4010</v>
      </c>
      <c r="I14462" s="68" t="str">
        <f>VLOOKUP(E14462,Refs!$P$2:$R$29,3,FALSE)</f>
        <v>Y61</v>
      </c>
      <c r="J14462" s="68" t="str">
        <f>VLOOKUP(E14462,Refs!$P$2:$S$29,4,FALSE)</f>
        <v>East of England</v>
      </c>
      <c r="K14462" s="28">
        <f t="shared" si="457"/>
        <v>4010</v>
      </c>
    </row>
    <row r="14463" spans="1:11" x14ac:dyDescent="0.35">
      <c r="A14463" s="69">
        <f t="shared" si="456"/>
        <v>45901</v>
      </c>
      <c r="B14463" t="s">
        <v>925</v>
      </c>
      <c r="C14463" t="s">
        <v>286</v>
      </c>
      <c r="D14463" t="s">
        <v>890</v>
      </c>
      <c r="E14463" t="s">
        <v>312</v>
      </c>
      <c r="F14463" t="s">
        <v>313</v>
      </c>
      <c r="G14463" t="s">
        <v>29</v>
      </c>
      <c r="H14463">
        <v>3215</v>
      </c>
      <c r="I14463" s="68" t="str">
        <f>VLOOKUP(E14463,Refs!$P$2:$R$29,3,FALSE)</f>
        <v>Y61</v>
      </c>
      <c r="J14463" s="68" t="str">
        <f>VLOOKUP(E14463,Refs!$P$2:$S$29,4,FALSE)</f>
        <v>East of England</v>
      </c>
      <c r="K14463" s="28">
        <f t="shared" si="457"/>
        <v>3215</v>
      </c>
    </row>
    <row r="14464" spans="1:11" x14ac:dyDescent="0.35">
      <c r="A14464" s="69">
        <f t="shared" si="456"/>
        <v>45901</v>
      </c>
      <c r="B14464" t="s">
        <v>925</v>
      </c>
      <c r="C14464" t="s">
        <v>286</v>
      </c>
      <c r="D14464" t="s">
        <v>890</v>
      </c>
      <c r="E14464" t="s">
        <v>312</v>
      </c>
      <c r="F14464" t="s">
        <v>313</v>
      </c>
      <c r="G14464" t="s">
        <v>90</v>
      </c>
      <c r="H14464">
        <v>1837</v>
      </c>
      <c r="I14464" s="68" t="str">
        <f>VLOOKUP(E14464,Refs!$P$2:$R$29,3,FALSE)</f>
        <v>Y61</v>
      </c>
      <c r="J14464" s="68" t="str">
        <f>VLOOKUP(E14464,Refs!$P$2:$S$29,4,FALSE)</f>
        <v>East of England</v>
      </c>
      <c r="K14464" s="28">
        <f t="shared" si="457"/>
        <v>1837</v>
      </c>
    </row>
    <row r="14465" spans="1:11" x14ac:dyDescent="0.35">
      <c r="A14465" s="69">
        <f t="shared" si="456"/>
        <v>45901</v>
      </c>
      <c r="B14465" t="s">
        <v>925</v>
      </c>
      <c r="C14465" t="s">
        <v>286</v>
      </c>
      <c r="D14465" t="s">
        <v>890</v>
      </c>
      <c r="E14465" t="s">
        <v>312</v>
      </c>
      <c r="F14465" t="s">
        <v>313</v>
      </c>
      <c r="G14465" t="s">
        <v>91</v>
      </c>
      <c r="H14465">
        <v>24</v>
      </c>
      <c r="I14465" s="68" t="str">
        <f>VLOOKUP(E14465,Refs!$P$2:$R$29,3,FALSE)</f>
        <v>Y61</v>
      </c>
      <c r="J14465" s="68" t="str">
        <f>VLOOKUP(E14465,Refs!$P$2:$S$29,4,FALSE)</f>
        <v>East of England</v>
      </c>
      <c r="K14465" s="28">
        <f t="shared" si="457"/>
        <v>24</v>
      </c>
    </row>
    <row r="14466" spans="1:11" x14ac:dyDescent="0.35">
      <c r="A14466" s="69">
        <f t="shared" si="456"/>
        <v>45901</v>
      </c>
      <c r="B14466" t="s">
        <v>925</v>
      </c>
      <c r="C14466" t="s">
        <v>286</v>
      </c>
      <c r="D14466" t="s">
        <v>890</v>
      </c>
      <c r="E14466" t="s">
        <v>312</v>
      </c>
      <c r="F14466" t="s">
        <v>313</v>
      </c>
      <c r="G14466" t="s">
        <v>92</v>
      </c>
      <c r="H14466">
        <v>1843</v>
      </c>
      <c r="I14466" s="68" t="str">
        <f>VLOOKUP(E14466,Refs!$P$2:$R$29,3,FALSE)</f>
        <v>Y61</v>
      </c>
      <c r="J14466" s="68" t="str">
        <f>VLOOKUP(E14466,Refs!$P$2:$S$29,4,FALSE)</f>
        <v>East of England</v>
      </c>
      <c r="K14466" s="28">
        <f t="shared" si="457"/>
        <v>1843</v>
      </c>
    </row>
    <row r="14467" spans="1:11" x14ac:dyDescent="0.35">
      <c r="A14467" s="69">
        <f t="shared" ref="A14467:A14530" si="458">DATEVALUE(RIGHT(B14467,8))</f>
        <v>45901</v>
      </c>
      <c r="B14467" t="s">
        <v>925</v>
      </c>
      <c r="C14467" t="s">
        <v>286</v>
      </c>
      <c r="D14467" t="s">
        <v>890</v>
      </c>
      <c r="E14467" t="s">
        <v>312</v>
      </c>
      <c r="F14467" t="s">
        <v>313</v>
      </c>
      <c r="G14467" t="s">
        <v>93</v>
      </c>
      <c r="H14467">
        <v>79</v>
      </c>
      <c r="I14467" s="68" t="str">
        <f>VLOOKUP(E14467,Refs!$P$2:$R$29,3,FALSE)</f>
        <v>Y61</v>
      </c>
      <c r="J14467" s="68" t="str">
        <f>VLOOKUP(E14467,Refs!$P$2:$S$29,4,FALSE)</f>
        <v>East of England</v>
      </c>
      <c r="K14467" s="28">
        <f t="shared" si="457"/>
        <v>79</v>
      </c>
    </row>
    <row r="14468" spans="1:11" x14ac:dyDescent="0.35">
      <c r="A14468" s="69">
        <f t="shared" si="458"/>
        <v>45901</v>
      </c>
      <c r="B14468" t="s">
        <v>925</v>
      </c>
      <c r="C14468" t="s">
        <v>286</v>
      </c>
      <c r="D14468" t="s">
        <v>890</v>
      </c>
      <c r="E14468" t="s">
        <v>312</v>
      </c>
      <c r="F14468" t="s">
        <v>313</v>
      </c>
      <c r="G14468" t="s">
        <v>94</v>
      </c>
      <c r="H14468">
        <v>717</v>
      </c>
      <c r="I14468" s="68" t="str">
        <f>VLOOKUP(E14468,Refs!$P$2:$R$29,3,FALSE)</f>
        <v>Y61</v>
      </c>
      <c r="J14468" s="68" t="str">
        <f>VLOOKUP(E14468,Refs!$P$2:$S$29,4,FALSE)</f>
        <v>East of England</v>
      </c>
      <c r="K14468" s="28">
        <f t="shared" si="457"/>
        <v>717</v>
      </c>
    </row>
    <row r="14469" spans="1:11" x14ac:dyDescent="0.35">
      <c r="A14469" s="69">
        <f t="shared" si="458"/>
        <v>45901</v>
      </c>
      <c r="B14469" t="s">
        <v>925</v>
      </c>
      <c r="C14469" t="s">
        <v>286</v>
      </c>
      <c r="D14469" t="s">
        <v>890</v>
      </c>
      <c r="E14469" t="s">
        <v>312</v>
      </c>
      <c r="F14469" t="s">
        <v>313</v>
      </c>
      <c r="G14469" t="s">
        <v>95</v>
      </c>
      <c r="H14469">
        <v>56</v>
      </c>
      <c r="I14469" s="68" t="str">
        <f>VLOOKUP(E14469,Refs!$P$2:$R$29,3,FALSE)</f>
        <v>Y61</v>
      </c>
      <c r="J14469" s="68" t="str">
        <f>VLOOKUP(E14469,Refs!$P$2:$S$29,4,FALSE)</f>
        <v>East of England</v>
      </c>
      <c r="K14469" s="28">
        <f t="shared" si="457"/>
        <v>56</v>
      </c>
    </row>
    <row r="14470" spans="1:11" x14ac:dyDescent="0.35">
      <c r="A14470" s="69">
        <f t="shared" si="458"/>
        <v>45901</v>
      </c>
      <c r="B14470" t="s">
        <v>925</v>
      </c>
      <c r="C14470" t="s">
        <v>286</v>
      </c>
      <c r="D14470" t="s">
        <v>890</v>
      </c>
      <c r="E14470" t="s">
        <v>312</v>
      </c>
      <c r="F14470" t="s">
        <v>313</v>
      </c>
      <c r="G14470" t="s">
        <v>96</v>
      </c>
      <c r="H14470">
        <v>1138</v>
      </c>
      <c r="I14470" s="68" t="str">
        <f>VLOOKUP(E14470,Refs!$P$2:$R$29,3,FALSE)</f>
        <v>Y61</v>
      </c>
      <c r="J14470" s="68" t="str">
        <f>VLOOKUP(E14470,Refs!$P$2:$S$29,4,FALSE)</f>
        <v>East of England</v>
      </c>
      <c r="K14470" s="28">
        <f t="shared" si="457"/>
        <v>1138</v>
      </c>
    </row>
    <row r="14471" spans="1:11" x14ac:dyDescent="0.35">
      <c r="A14471" s="69">
        <f t="shared" si="458"/>
        <v>45901</v>
      </c>
      <c r="B14471" t="s">
        <v>925</v>
      </c>
      <c r="C14471" t="s">
        <v>286</v>
      </c>
      <c r="D14471" t="s">
        <v>890</v>
      </c>
      <c r="E14471" t="s">
        <v>312</v>
      </c>
      <c r="F14471" t="s">
        <v>313</v>
      </c>
      <c r="G14471" t="s">
        <v>31</v>
      </c>
      <c r="H14471">
        <v>634</v>
      </c>
      <c r="I14471" s="68" t="str">
        <f>VLOOKUP(E14471,Refs!$P$2:$R$29,3,FALSE)</f>
        <v>Y61</v>
      </c>
      <c r="J14471" s="68" t="str">
        <f>VLOOKUP(E14471,Refs!$P$2:$S$29,4,FALSE)</f>
        <v>East of England</v>
      </c>
      <c r="K14471" s="28">
        <f t="shared" si="457"/>
        <v>634</v>
      </c>
    </row>
    <row r="14472" spans="1:11" x14ac:dyDescent="0.35">
      <c r="A14472" s="69">
        <f t="shared" si="458"/>
        <v>45901</v>
      </c>
      <c r="B14472" t="s">
        <v>925</v>
      </c>
      <c r="C14472" t="s">
        <v>286</v>
      </c>
      <c r="D14472" t="s">
        <v>890</v>
      </c>
      <c r="E14472" t="s">
        <v>312</v>
      </c>
      <c r="F14472" t="s">
        <v>313</v>
      </c>
      <c r="G14472" t="s">
        <v>97</v>
      </c>
      <c r="H14472">
        <v>2511</v>
      </c>
      <c r="I14472" s="68" t="str">
        <f>VLOOKUP(E14472,Refs!$P$2:$R$29,3,FALSE)</f>
        <v>Y61</v>
      </c>
      <c r="J14472" s="68" t="str">
        <f>VLOOKUP(E14472,Refs!$P$2:$S$29,4,FALSE)</f>
        <v>East of England</v>
      </c>
      <c r="K14472" s="28">
        <f t="shared" si="457"/>
        <v>2511</v>
      </c>
    </row>
    <row r="14473" spans="1:11" x14ac:dyDescent="0.35">
      <c r="A14473" s="69">
        <f t="shared" si="458"/>
        <v>45901</v>
      </c>
      <c r="B14473" t="s">
        <v>925</v>
      </c>
      <c r="C14473" t="s">
        <v>286</v>
      </c>
      <c r="D14473" t="s">
        <v>890</v>
      </c>
      <c r="E14473" t="s">
        <v>312</v>
      </c>
      <c r="F14473" t="s">
        <v>313</v>
      </c>
      <c r="G14473" t="s">
        <v>98</v>
      </c>
      <c r="H14473">
        <v>2871</v>
      </c>
      <c r="I14473" s="68" t="str">
        <f>VLOOKUP(E14473,Refs!$P$2:$R$29,3,FALSE)</f>
        <v>Y61</v>
      </c>
      <c r="J14473" s="68" t="str">
        <f>VLOOKUP(E14473,Refs!$P$2:$S$29,4,FALSE)</f>
        <v>East of England</v>
      </c>
      <c r="K14473" s="28">
        <f t="shared" si="457"/>
        <v>2871</v>
      </c>
    </row>
    <row r="14474" spans="1:11" x14ac:dyDescent="0.35">
      <c r="A14474" s="69">
        <f t="shared" si="458"/>
        <v>45901</v>
      </c>
      <c r="B14474" t="s">
        <v>925</v>
      </c>
      <c r="C14474" t="s">
        <v>286</v>
      </c>
      <c r="D14474" t="s">
        <v>890</v>
      </c>
      <c r="E14474" t="s">
        <v>312</v>
      </c>
      <c r="F14474" t="s">
        <v>313</v>
      </c>
      <c r="G14474" t="s">
        <v>99</v>
      </c>
      <c r="H14474">
        <v>2162</v>
      </c>
      <c r="I14474" s="68" t="str">
        <f>VLOOKUP(E14474,Refs!$P$2:$R$29,3,FALSE)</f>
        <v>Y61</v>
      </c>
      <c r="J14474" s="68" t="str">
        <f>VLOOKUP(E14474,Refs!$P$2:$S$29,4,FALSE)</f>
        <v>East of England</v>
      </c>
      <c r="K14474" s="28">
        <f t="shared" si="457"/>
        <v>2162</v>
      </c>
    </row>
    <row r="14475" spans="1:11" x14ac:dyDescent="0.35">
      <c r="A14475" s="69">
        <f t="shared" si="458"/>
        <v>45901</v>
      </c>
      <c r="B14475" t="s">
        <v>925</v>
      </c>
      <c r="C14475" t="s">
        <v>286</v>
      </c>
      <c r="D14475" t="s">
        <v>890</v>
      </c>
      <c r="E14475" t="s">
        <v>312</v>
      </c>
      <c r="F14475" t="s">
        <v>313</v>
      </c>
      <c r="G14475" t="s">
        <v>100</v>
      </c>
      <c r="H14475">
        <v>1184</v>
      </c>
      <c r="I14475" s="68" t="str">
        <f>VLOOKUP(E14475,Refs!$P$2:$R$29,3,FALSE)</f>
        <v>Y61</v>
      </c>
      <c r="J14475" s="68" t="str">
        <f>VLOOKUP(E14475,Refs!$P$2:$S$29,4,FALSE)</f>
        <v>East of England</v>
      </c>
      <c r="K14475" s="28">
        <f t="shared" si="457"/>
        <v>1184</v>
      </c>
    </row>
    <row r="14476" spans="1:11" x14ac:dyDescent="0.35">
      <c r="A14476" s="69">
        <f t="shared" si="458"/>
        <v>45901</v>
      </c>
      <c r="B14476" t="s">
        <v>925</v>
      </c>
      <c r="C14476" t="s">
        <v>286</v>
      </c>
      <c r="D14476" t="s">
        <v>890</v>
      </c>
      <c r="E14476" t="s">
        <v>312</v>
      </c>
      <c r="F14476" t="s">
        <v>313</v>
      </c>
      <c r="G14476" t="s">
        <v>101</v>
      </c>
      <c r="H14476">
        <v>631</v>
      </c>
      <c r="I14476" s="68" t="str">
        <f>VLOOKUP(E14476,Refs!$P$2:$R$29,3,FALSE)</f>
        <v>Y61</v>
      </c>
      <c r="J14476" s="68" t="str">
        <f>VLOOKUP(E14476,Refs!$P$2:$S$29,4,FALSE)</f>
        <v>East of England</v>
      </c>
      <c r="K14476" s="28">
        <f t="shared" si="457"/>
        <v>631</v>
      </c>
    </row>
    <row r="14477" spans="1:11" x14ac:dyDescent="0.35">
      <c r="A14477" s="69">
        <f t="shared" si="458"/>
        <v>45901</v>
      </c>
      <c r="B14477" t="s">
        <v>925</v>
      </c>
      <c r="C14477" t="s">
        <v>286</v>
      </c>
      <c r="D14477" t="s">
        <v>890</v>
      </c>
      <c r="E14477" t="s">
        <v>312</v>
      </c>
      <c r="F14477" t="s">
        <v>313</v>
      </c>
      <c r="G14477" t="s">
        <v>102</v>
      </c>
      <c r="H14477">
        <v>227</v>
      </c>
      <c r="I14477" s="68" t="str">
        <f>VLOOKUP(E14477,Refs!$P$2:$R$29,3,FALSE)</f>
        <v>Y61</v>
      </c>
      <c r="J14477" s="68" t="str">
        <f>VLOOKUP(E14477,Refs!$P$2:$S$29,4,FALSE)</f>
        <v>East of England</v>
      </c>
      <c r="K14477" s="28">
        <f t="shared" si="457"/>
        <v>227</v>
      </c>
    </row>
    <row r="14478" spans="1:11" x14ac:dyDescent="0.35">
      <c r="A14478" s="69">
        <f t="shared" si="458"/>
        <v>45901</v>
      </c>
      <c r="B14478" t="s">
        <v>925</v>
      </c>
      <c r="C14478" t="s">
        <v>286</v>
      </c>
      <c r="D14478" t="s">
        <v>890</v>
      </c>
      <c r="E14478" t="s">
        <v>312</v>
      </c>
      <c r="F14478" t="s">
        <v>313</v>
      </c>
      <c r="G14478" t="s">
        <v>103</v>
      </c>
      <c r="H14478">
        <v>1529</v>
      </c>
      <c r="I14478" s="68" t="str">
        <f>VLOOKUP(E14478,Refs!$P$2:$R$29,3,FALSE)</f>
        <v>Y61</v>
      </c>
      <c r="J14478" s="68" t="str">
        <f>VLOOKUP(E14478,Refs!$P$2:$S$29,4,FALSE)</f>
        <v>East of England</v>
      </c>
      <c r="K14478" s="28">
        <f t="shared" si="457"/>
        <v>1529</v>
      </c>
    </row>
    <row r="14479" spans="1:11" x14ac:dyDescent="0.35">
      <c r="A14479" s="69">
        <f t="shared" si="458"/>
        <v>45901</v>
      </c>
      <c r="B14479" t="s">
        <v>925</v>
      </c>
      <c r="C14479" t="s">
        <v>286</v>
      </c>
      <c r="D14479" t="s">
        <v>890</v>
      </c>
      <c r="E14479" t="s">
        <v>312</v>
      </c>
      <c r="F14479" t="s">
        <v>313</v>
      </c>
      <c r="G14479" t="s">
        <v>104</v>
      </c>
      <c r="H14479">
        <v>4173129</v>
      </c>
      <c r="I14479" s="68" t="str">
        <f>VLOOKUP(E14479,Refs!$P$2:$R$29,3,FALSE)</f>
        <v>Y61</v>
      </c>
      <c r="J14479" s="68" t="str">
        <f>VLOOKUP(E14479,Refs!$P$2:$S$29,4,FALSE)</f>
        <v>East of England</v>
      </c>
      <c r="K14479" s="28">
        <f t="shared" si="457"/>
        <v>4173129</v>
      </c>
    </row>
    <row r="14480" spans="1:11" x14ac:dyDescent="0.35">
      <c r="A14480" s="69">
        <f t="shared" si="458"/>
        <v>45901</v>
      </c>
      <c r="B14480" t="s">
        <v>925</v>
      </c>
      <c r="C14480" t="s">
        <v>286</v>
      </c>
      <c r="D14480" t="s">
        <v>890</v>
      </c>
      <c r="E14480" t="s">
        <v>312</v>
      </c>
      <c r="F14480" t="s">
        <v>313</v>
      </c>
      <c r="G14480" t="s">
        <v>105</v>
      </c>
      <c r="H14480">
        <v>2515</v>
      </c>
      <c r="I14480" s="68" t="str">
        <f>VLOOKUP(E14480,Refs!$P$2:$R$29,3,FALSE)</f>
        <v>Y61</v>
      </c>
      <c r="J14480" s="68" t="str">
        <f>VLOOKUP(E14480,Refs!$P$2:$S$29,4,FALSE)</f>
        <v>East of England</v>
      </c>
      <c r="K14480" s="28">
        <f t="shared" si="457"/>
        <v>2515</v>
      </c>
    </row>
    <row r="14481" spans="1:11" x14ac:dyDescent="0.35">
      <c r="A14481" s="69">
        <f t="shared" si="458"/>
        <v>45901</v>
      </c>
      <c r="B14481" t="s">
        <v>925</v>
      </c>
      <c r="C14481" t="s">
        <v>286</v>
      </c>
      <c r="D14481" t="s">
        <v>890</v>
      </c>
      <c r="E14481" t="s">
        <v>312</v>
      </c>
      <c r="F14481" t="s">
        <v>313</v>
      </c>
      <c r="G14481" t="s">
        <v>106</v>
      </c>
      <c r="H14481">
        <v>1363</v>
      </c>
      <c r="I14481" s="68" t="str">
        <f>VLOOKUP(E14481,Refs!$P$2:$R$29,3,FALSE)</f>
        <v>Y61</v>
      </c>
      <c r="J14481" s="68" t="str">
        <f>VLOOKUP(E14481,Refs!$P$2:$S$29,4,FALSE)</f>
        <v>East of England</v>
      </c>
      <c r="K14481" s="28">
        <f t="shared" si="457"/>
        <v>1363</v>
      </c>
    </row>
    <row r="14482" spans="1:11" x14ac:dyDescent="0.35">
      <c r="A14482" s="69">
        <f t="shared" si="458"/>
        <v>45901</v>
      </c>
      <c r="B14482" t="s">
        <v>925</v>
      </c>
      <c r="C14482" t="s">
        <v>286</v>
      </c>
      <c r="D14482" t="s">
        <v>890</v>
      </c>
      <c r="E14482" t="s">
        <v>312</v>
      </c>
      <c r="F14482" t="s">
        <v>313</v>
      </c>
      <c r="G14482" t="s">
        <v>107</v>
      </c>
      <c r="H14482">
        <v>217</v>
      </c>
      <c r="I14482" s="68" t="str">
        <f>VLOOKUP(E14482,Refs!$P$2:$R$29,3,FALSE)</f>
        <v>Y61</v>
      </c>
      <c r="J14482" s="68" t="str">
        <f>VLOOKUP(E14482,Refs!$P$2:$S$29,4,FALSE)</f>
        <v>East of England</v>
      </c>
      <c r="K14482" s="28">
        <f t="shared" si="457"/>
        <v>217</v>
      </c>
    </row>
    <row r="14483" spans="1:11" x14ac:dyDescent="0.35">
      <c r="A14483" s="69">
        <f t="shared" si="458"/>
        <v>45901</v>
      </c>
      <c r="B14483" t="s">
        <v>925</v>
      </c>
      <c r="C14483" t="s">
        <v>286</v>
      </c>
      <c r="D14483" t="s">
        <v>890</v>
      </c>
      <c r="E14483" t="s">
        <v>312</v>
      </c>
      <c r="F14483" t="s">
        <v>313</v>
      </c>
      <c r="G14483" t="s">
        <v>108</v>
      </c>
      <c r="H14483">
        <v>605</v>
      </c>
      <c r="I14483" s="68" t="str">
        <f>VLOOKUP(E14483,Refs!$P$2:$R$29,3,FALSE)</f>
        <v>Y61</v>
      </c>
      <c r="J14483" s="68" t="str">
        <f>VLOOKUP(E14483,Refs!$P$2:$S$29,4,FALSE)</f>
        <v>East of England</v>
      </c>
      <c r="K14483" s="28">
        <f t="shared" si="457"/>
        <v>605</v>
      </c>
    </row>
    <row r="14484" spans="1:11" x14ac:dyDescent="0.35">
      <c r="A14484" s="69">
        <f t="shared" si="458"/>
        <v>45901</v>
      </c>
      <c r="B14484" t="s">
        <v>925</v>
      </c>
      <c r="C14484" t="s">
        <v>286</v>
      </c>
      <c r="D14484" t="s">
        <v>890</v>
      </c>
      <c r="E14484" t="s">
        <v>312</v>
      </c>
      <c r="F14484" t="s">
        <v>313</v>
      </c>
      <c r="G14484" t="s">
        <v>109</v>
      </c>
      <c r="H14484">
        <v>3028053</v>
      </c>
      <c r="I14484" s="68" t="str">
        <f>VLOOKUP(E14484,Refs!$P$2:$R$29,3,FALSE)</f>
        <v>Y61</v>
      </c>
      <c r="J14484" s="68" t="str">
        <f>VLOOKUP(E14484,Refs!$P$2:$S$29,4,FALSE)</f>
        <v>East of England</v>
      </c>
      <c r="K14484" s="28">
        <f t="shared" si="457"/>
        <v>3028053</v>
      </c>
    </row>
    <row r="14485" spans="1:11" x14ac:dyDescent="0.35">
      <c r="A14485" s="69">
        <f t="shared" si="458"/>
        <v>45901</v>
      </c>
      <c r="B14485" t="s">
        <v>925</v>
      </c>
      <c r="C14485" t="s">
        <v>286</v>
      </c>
      <c r="D14485" t="s">
        <v>890</v>
      </c>
      <c r="E14485" t="s">
        <v>312</v>
      </c>
      <c r="F14485" t="s">
        <v>313</v>
      </c>
      <c r="G14485" t="s">
        <v>110</v>
      </c>
      <c r="H14485">
        <v>1636</v>
      </c>
      <c r="I14485" s="68" t="str">
        <f>VLOOKUP(E14485,Refs!$P$2:$R$29,3,FALSE)</f>
        <v>Y61</v>
      </c>
      <c r="J14485" s="68" t="str">
        <f>VLOOKUP(E14485,Refs!$P$2:$S$29,4,FALSE)</f>
        <v>East of England</v>
      </c>
      <c r="K14485" s="28">
        <f t="shared" si="457"/>
        <v>1636</v>
      </c>
    </row>
    <row r="14486" spans="1:11" x14ac:dyDescent="0.35">
      <c r="A14486" s="69">
        <f t="shared" si="458"/>
        <v>45901</v>
      </c>
      <c r="B14486" t="s">
        <v>925</v>
      </c>
      <c r="C14486" t="s">
        <v>286</v>
      </c>
      <c r="D14486" t="s">
        <v>890</v>
      </c>
      <c r="E14486" t="s">
        <v>312</v>
      </c>
      <c r="F14486" t="s">
        <v>313</v>
      </c>
      <c r="G14486" t="s">
        <v>808</v>
      </c>
      <c r="H14486">
        <v>9791</v>
      </c>
      <c r="I14486" s="68" t="str">
        <f>VLOOKUP(E14486,Refs!$P$2:$R$29,3,FALSE)</f>
        <v>Y61</v>
      </c>
      <c r="J14486" s="68" t="str">
        <f>VLOOKUP(E14486,Refs!$P$2:$S$29,4,FALSE)</f>
        <v>East of England</v>
      </c>
      <c r="K14486" s="28">
        <f t="shared" si="457"/>
        <v>9791</v>
      </c>
    </row>
    <row r="14487" spans="1:11" x14ac:dyDescent="0.35">
      <c r="A14487" s="69">
        <f t="shared" si="458"/>
        <v>45901</v>
      </c>
      <c r="B14487" t="s">
        <v>925</v>
      </c>
      <c r="C14487" t="s">
        <v>286</v>
      </c>
      <c r="D14487" t="s">
        <v>890</v>
      </c>
      <c r="E14487" t="s">
        <v>312</v>
      </c>
      <c r="F14487" t="s">
        <v>313</v>
      </c>
      <c r="G14487" t="s">
        <v>809</v>
      </c>
      <c r="H14487">
        <v>270</v>
      </c>
      <c r="I14487" s="68" t="str">
        <f>VLOOKUP(E14487,Refs!$P$2:$R$29,3,FALSE)</f>
        <v>Y61</v>
      </c>
      <c r="J14487" s="68" t="str">
        <f>VLOOKUP(E14487,Refs!$P$2:$S$29,4,FALSE)</f>
        <v>East of England</v>
      </c>
      <c r="K14487" s="28">
        <f t="shared" si="457"/>
        <v>270</v>
      </c>
    </row>
    <row r="14488" spans="1:11" x14ac:dyDescent="0.35">
      <c r="A14488" s="69">
        <f t="shared" si="458"/>
        <v>45901</v>
      </c>
      <c r="B14488" t="s">
        <v>925</v>
      </c>
      <c r="C14488" t="s">
        <v>286</v>
      </c>
      <c r="D14488" t="s">
        <v>890</v>
      </c>
      <c r="E14488" t="s">
        <v>312</v>
      </c>
      <c r="F14488" t="s">
        <v>313</v>
      </c>
      <c r="G14488" t="s">
        <v>111</v>
      </c>
      <c r="H14488">
        <v>17866</v>
      </c>
      <c r="I14488" s="68" t="str">
        <f>VLOOKUP(E14488,Refs!$P$2:$R$29,3,FALSE)</f>
        <v>Y61</v>
      </c>
      <c r="J14488" s="68" t="str">
        <f>VLOOKUP(E14488,Refs!$P$2:$S$29,4,FALSE)</f>
        <v>East of England</v>
      </c>
      <c r="K14488" s="28">
        <f t="shared" si="457"/>
        <v>17866</v>
      </c>
    </row>
    <row r="14489" spans="1:11" x14ac:dyDescent="0.35">
      <c r="A14489" s="69">
        <f t="shared" si="458"/>
        <v>45901</v>
      </c>
      <c r="B14489" t="s">
        <v>925</v>
      </c>
      <c r="C14489" t="s">
        <v>286</v>
      </c>
      <c r="D14489" t="s">
        <v>890</v>
      </c>
      <c r="E14489" t="s">
        <v>312</v>
      </c>
      <c r="F14489" t="s">
        <v>313</v>
      </c>
      <c r="G14489" t="s">
        <v>112</v>
      </c>
      <c r="H14489">
        <v>5</v>
      </c>
      <c r="I14489" s="68" t="str">
        <f>VLOOKUP(E14489,Refs!$P$2:$R$29,3,FALSE)</f>
        <v>Y61</v>
      </c>
      <c r="J14489" s="68" t="str">
        <f>VLOOKUP(E14489,Refs!$P$2:$S$29,4,FALSE)</f>
        <v>East of England</v>
      </c>
      <c r="K14489" s="28">
        <f t="shared" si="457"/>
        <v>5</v>
      </c>
    </row>
    <row r="14490" spans="1:11" x14ac:dyDescent="0.35">
      <c r="A14490" s="69">
        <f t="shared" si="458"/>
        <v>45901</v>
      </c>
      <c r="B14490" t="s">
        <v>925</v>
      </c>
      <c r="C14490" t="s">
        <v>286</v>
      </c>
      <c r="D14490" t="s">
        <v>890</v>
      </c>
      <c r="E14490" t="s">
        <v>312</v>
      </c>
      <c r="F14490" t="s">
        <v>313</v>
      </c>
      <c r="G14490" t="s">
        <v>113</v>
      </c>
      <c r="H14490">
        <v>14774</v>
      </c>
      <c r="I14490" s="68" t="str">
        <f>VLOOKUP(E14490,Refs!$P$2:$R$29,3,FALSE)</f>
        <v>Y61</v>
      </c>
      <c r="J14490" s="68" t="str">
        <f>VLOOKUP(E14490,Refs!$P$2:$S$29,4,FALSE)</f>
        <v>East of England</v>
      </c>
      <c r="K14490" s="28">
        <f t="shared" si="457"/>
        <v>14774</v>
      </c>
    </row>
    <row r="14491" spans="1:11" x14ac:dyDescent="0.35">
      <c r="A14491" s="69">
        <f t="shared" si="458"/>
        <v>45901</v>
      </c>
      <c r="B14491" t="s">
        <v>925</v>
      </c>
      <c r="C14491" t="s">
        <v>286</v>
      </c>
      <c r="D14491" t="s">
        <v>890</v>
      </c>
      <c r="E14491" t="s">
        <v>312</v>
      </c>
      <c r="F14491" t="s">
        <v>313</v>
      </c>
      <c r="G14491" t="s">
        <v>114</v>
      </c>
      <c r="H14491">
        <v>1087</v>
      </c>
      <c r="I14491" s="68" t="str">
        <f>VLOOKUP(E14491,Refs!$P$2:$R$29,3,FALSE)</f>
        <v>Y61</v>
      </c>
      <c r="J14491" s="68" t="str">
        <f>VLOOKUP(E14491,Refs!$P$2:$S$29,4,FALSE)</f>
        <v>East of England</v>
      </c>
      <c r="K14491" s="28">
        <f t="shared" si="457"/>
        <v>1087</v>
      </c>
    </row>
    <row r="14492" spans="1:11" x14ac:dyDescent="0.35">
      <c r="A14492" s="69">
        <f t="shared" si="458"/>
        <v>45901</v>
      </c>
      <c r="B14492" t="s">
        <v>925</v>
      </c>
      <c r="C14492" t="s">
        <v>286</v>
      </c>
      <c r="D14492" t="s">
        <v>890</v>
      </c>
      <c r="E14492" t="s">
        <v>312</v>
      </c>
      <c r="F14492" t="s">
        <v>313</v>
      </c>
      <c r="G14492" t="s">
        <v>115</v>
      </c>
      <c r="H14492">
        <v>3704</v>
      </c>
      <c r="I14492" s="68" t="str">
        <f>VLOOKUP(E14492,Refs!$P$2:$R$29,3,FALSE)</f>
        <v>Y61</v>
      </c>
      <c r="J14492" s="68" t="str">
        <f>VLOOKUP(E14492,Refs!$P$2:$S$29,4,FALSE)</f>
        <v>East of England</v>
      </c>
      <c r="K14492" s="28">
        <f t="shared" si="457"/>
        <v>3704</v>
      </c>
    </row>
    <row r="14493" spans="1:11" x14ac:dyDescent="0.35">
      <c r="A14493" s="69">
        <f t="shared" si="458"/>
        <v>45901</v>
      </c>
      <c r="B14493" t="s">
        <v>925</v>
      </c>
      <c r="C14493" t="s">
        <v>286</v>
      </c>
      <c r="D14493" t="s">
        <v>890</v>
      </c>
      <c r="E14493" t="s">
        <v>312</v>
      </c>
      <c r="F14493" t="s">
        <v>313</v>
      </c>
      <c r="G14493" t="s">
        <v>116</v>
      </c>
      <c r="H14493">
        <v>1070</v>
      </c>
      <c r="I14493" s="68" t="str">
        <f>VLOOKUP(E14493,Refs!$P$2:$R$29,3,FALSE)</f>
        <v>Y61</v>
      </c>
      <c r="J14493" s="68" t="str">
        <f>VLOOKUP(E14493,Refs!$P$2:$S$29,4,FALSE)</f>
        <v>East of England</v>
      </c>
      <c r="K14493" s="28">
        <f t="shared" si="457"/>
        <v>1070</v>
      </c>
    </row>
    <row r="14494" spans="1:11" x14ac:dyDescent="0.35">
      <c r="A14494" s="69">
        <f t="shared" si="458"/>
        <v>45901</v>
      </c>
      <c r="B14494" t="s">
        <v>925</v>
      </c>
      <c r="C14494" t="s">
        <v>286</v>
      </c>
      <c r="D14494" t="s">
        <v>890</v>
      </c>
      <c r="E14494" t="s">
        <v>312</v>
      </c>
      <c r="F14494" t="s">
        <v>313</v>
      </c>
      <c r="G14494" t="s">
        <v>117</v>
      </c>
      <c r="H14494">
        <v>6821</v>
      </c>
      <c r="I14494" s="68" t="str">
        <f>VLOOKUP(E14494,Refs!$P$2:$R$29,3,FALSE)</f>
        <v>Y61</v>
      </c>
      <c r="J14494" s="68" t="str">
        <f>VLOOKUP(E14494,Refs!$P$2:$S$29,4,FALSE)</f>
        <v>East of England</v>
      </c>
      <c r="K14494" s="28">
        <f t="shared" si="457"/>
        <v>6821</v>
      </c>
    </row>
    <row r="14495" spans="1:11" x14ac:dyDescent="0.35">
      <c r="A14495" s="69">
        <f t="shared" si="458"/>
        <v>45901</v>
      </c>
      <c r="B14495" t="s">
        <v>925</v>
      </c>
      <c r="C14495" t="s">
        <v>286</v>
      </c>
      <c r="D14495" t="s">
        <v>890</v>
      </c>
      <c r="E14495" t="s">
        <v>312</v>
      </c>
      <c r="F14495" t="s">
        <v>313</v>
      </c>
      <c r="G14495" t="s">
        <v>118</v>
      </c>
      <c r="H14495">
        <v>3</v>
      </c>
      <c r="I14495" s="68" t="str">
        <f>VLOOKUP(E14495,Refs!$P$2:$R$29,3,FALSE)</f>
        <v>Y61</v>
      </c>
      <c r="J14495" s="68" t="str">
        <f>VLOOKUP(E14495,Refs!$P$2:$S$29,4,FALSE)</f>
        <v>East of England</v>
      </c>
      <c r="K14495" s="28">
        <f t="shared" si="457"/>
        <v>3</v>
      </c>
    </row>
    <row r="14496" spans="1:11" x14ac:dyDescent="0.35">
      <c r="A14496" s="69">
        <f t="shared" si="458"/>
        <v>45901</v>
      </c>
      <c r="B14496" t="s">
        <v>925</v>
      </c>
      <c r="C14496" t="s">
        <v>286</v>
      </c>
      <c r="D14496" t="s">
        <v>890</v>
      </c>
      <c r="E14496" t="s">
        <v>312</v>
      </c>
      <c r="F14496" t="s">
        <v>313</v>
      </c>
      <c r="G14496" t="s">
        <v>119</v>
      </c>
      <c r="H14496">
        <v>1156</v>
      </c>
      <c r="I14496" s="68" t="str">
        <f>VLOOKUP(E14496,Refs!$P$2:$R$29,3,FALSE)</f>
        <v>Y61</v>
      </c>
      <c r="J14496" s="68" t="str">
        <f>VLOOKUP(E14496,Refs!$P$2:$S$29,4,FALSE)</f>
        <v>East of England</v>
      </c>
      <c r="K14496" s="28">
        <f t="shared" si="457"/>
        <v>1156</v>
      </c>
    </row>
    <row r="14497" spans="1:11" x14ac:dyDescent="0.35">
      <c r="A14497" s="69">
        <f t="shared" si="458"/>
        <v>45901</v>
      </c>
      <c r="B14497" t="s">
        <v>925</v>
      </c>
      <c r="C14497" t="s">
        <v>286</v>
      </c>
      <c r="D14497" t="s">
        <v>890</v>
      </c>
      <c r="E14497" t="s">
        <v>312</v>
      </c>
      <c r="F14497" t="s">
        <v>313</v>
      </c>
      <c r="G14497" t="s">
        <v>120</v>
      </c>
      <c r="H14497">
        <v>1</v>
      </c>
      <c r="I14497" s="68" t="str">
        <f>VLOOKUP(E14497,Refs!$P$2:$R$29,3,FALSE)</f>
        <v>Y61</v>
      </c>
      <c r="J14497" s="68" t="str">
        <f>VLOOKUP(E14497,Refs!$P$2:$S$29,4,FALSE)</f>
        <v>East of England</v>
      </c>
      <c r="K14497" s="28">
        <f t="shared" si="457"/>
        <v>1</v>
      </c>
    </row>
    <row r="14498" spans="1:11" x14ac:dyDescent="0.35">
      <c r="A14498" s="69">
        <f t="shared" si="458"/>
        <v>45901</v>
      </c>
      <c r="B14498" t="s">
        <v>925</v>
      </c>
      <c r="C14498" t="s">
        <v>286</v>
      </c>
      <c r="D14498" t="s">
        <v>890</v>
      </c>
      <c r="E14498" t="s">
        <v>312</v>
      </c>
      <c r="F14498" t="s">
        <v>313</v>
      </c>
      <c r="G14498" t="s">
        <v>121</v>
      </c>
      <c r="H14498">
        <v>2224</v>
      </c>
      <c r="I14498" s="68" t="str">
        <f>VLOOKUP(E14498,Refs!$P$2:$R$29,3,FALSE)</f>
        <v>Y61</v>
      </c>
      <c r="J14498" s="68" t="str">
        <f>VLOOKUP(E14498,Refs!$P$2:$S$29,4,FALSE)</f>
        <v>East of England</v>
      </c>
      <c r="K14498" s="28">
        <f t="shared" ref="K14498:K14561" si="459">IF(OR(H14498="NULL",H14498=0,H14498=""),"",H14498)</f>
        <v>2224</v>
      </c>
    </row>
    <row r="14499" spans="1:11" x14ac:dyDescent="0.35">
      <c r="A14499" s="69">
        <f t="shared" si="458"/>
        <v>45901</v>
      </c>
      <c r="B14499" t="s">
        <v>925</v>
      </c>
      <c r="C14499" t="s">
        <v>286</v>
      </c>
      <c r="D14499" t="s">
        <v>890</v>
      </c>
      <c r="E14499" t="s">
        <v>312</v>
      </c>
      <c r="F14499" t="s">
        <v>313</v>
      </c>
      <c r="G14499" t="s">
        <v>122</v>
      </c>
      <c r="H14499">
        <v>2</v>
      </c>
      <c r="I14499" s="68" t="str">
        <f>VLOOKUP(E14499,Refs!$P$2:$R$29,3,FALSE)</f>
        <v>Y61</v>
      </c>
      <c r="J14499" s="68" t="str">
        <f>VLOOKUP(E14499,Refs!$P$2:$S$29,4,FALSE)</f>
        <v>East of England</v>
      </c>
      <c r="K14499" s="28">
        <f t="shared" si="459"/>
        <v>2</v>
      </c>
    </row>
    <row r="14500" spans="1:11" x14ac:dyDescent="0.35">
      <c r="A14500" s="69">
        <f t="shared" si="458"/>
        <v>45901</v>
      </c>
      <c r="B14500" t="s">
        <v>925</v>
      </c>
      <c r="C14500" t="s">
        <v>286</v>
      </c>
      <c r="D14500" t="s">
        <v>890</v>
      </c>
      <c r="E14500" t="s">
        <v>312</v>
      </c>
      <c r="F14500" t="s">
        <v>313</v>
      </c>
      <c r="G14500" t="s">
        <v>123</v>
      </c>
      <c r="H14500">
        <v>74</v>
      </c>
      <c r="I14500" s="68" t="str">
        <f>VLOOKUP(E14500,Refs!$P$2:$R$29,3,FALSE)</f>
        <v>Y61</v>
      </c>
      <c r="J14500" s="68" t="str">
        <f>VLOOKUP(E14500,Refs!$P$2:$S$29,4,FALSE)</f>
        <v>East of England</v>
      </c>
      <c r="K14500" s="28">
        <f t="shared" si="459"/>
        <v>74</v>
      </c>
    </row>
    <row r="14501" spans="1:11" x14ac:dyDescent="0.35">
      <c r="A14501" s="69">
        <f t="shared" si="458"/>
        <v>45901</v>
      </c>
      <c r="B14501" t="s">
        <v>925</v>
      </c>
      <c r="C14501" t="s">
        <v>286</v>
      </c>
      <c r="D14501" t="s">
        <v>890</v>
      </c>
      <c r="E14501" t="s">
        <v>312</v>
      </c>
      <c r="F14501" t="s">
        <v>313</v>
      </c>
      <c r="G14501" t="s">
        <v>124</v>
      </c>
      <c r="H14501">
        <v>0</v>
      </c>
      <c r="I14501" s="68" t="str">
        <f>VLOOKUP(E14501,Refs!$P$2:$R$29,3,FALSE)</f>
        <v>Y61</v>
      </c>
      <c r="J14501" s="68" t="str">
        <f>VLOOKUP(E14501,Refs!$P$2:$S$29,4,FALSE)</f>
        <v>East of England</v>
      </c>
      <c r="K14501" s="28" t="str">
        <f t="shared" si="459"/>
        <v/>
      </c>
    </row>
    <row r="14502" spans="1:11" x14ac:dyDescent="0.35">
      <c r="A14502" s="69">
        <f t="shared" si="458"/>
        <v>45901</v>
      </c>
      <c r="B14502" t="s">
        <v>925</v>
      </c>
      <c r="C14502" t="s">
        <v>286</v>
      </c>
      <c r="D14502" t="s">
        <v>890</v>
      </c>
      <c r="E14502" t="s">
        <v>312</v>
      </c>
      <c r="F14502" t="s">
        <v>313</v>
      </c>
      <c r="G14502" t="s">
        <v>125</v>
      </c>
      <c r="H14502">
        <v>0</v>
      </c>
      <c r="I14502" s="68" t="str">
        <f>VLOOKUP(E14502,Refs!$P$2:$R$29,3,FALSE)</f>
        <v>Y61</v>
      </c>
      <c r="J14502" s="68" t="str">
        <f>VLOOKUP(E14502,Refs!$P$2:$S$29,4,FALSE)</f>
        <v>East of England</v>
      </c>
      <c r="K14502" s="28" t="str">
        <f t="shared" si="459"/>
        <v/>
      </c>
    </row>
    <row r="14503" spans="1:11" x14ac:dyDescent="0.35">
      <c r="A14503" s="69">
        <f t="shared" si="458"/>
        <v>45901</v>
      </c>
      <c r="B14503" t="s">
        <v>925</v>
      </c>
      <c r="C14503" t="s">
        <v>286</v>
      </c>
      <c r="D14503" t="s">
        <v>890</v>
      </c>
      <c r="E14503" t="s">
        <v>312</v>
      </c>
      <c r="F14503" t="s">
        <v>313</v>
      </c>
      <c r="G14503" t="s">
        <v>126</v>
      </c>
      <c r="H14503">
        <v>0</v>
      </c>
      <c r="I14503" s="68" t="str">
        <f>VLOOKUP(E14503,Refs!$P$2:$R$29,3,FALSE)</f>
        <v>Y61</v>
      </c>
      <c r="J14503" s="68" t="str">
        <f>VLOOKUP(E14503,Refs!$P$2:$S$29,4,FALSE)</f>
        <v>East of England</v>
      </c>
      <c r="K14503" s="28" t="str">
        <f t="shared" si="459"/>
        <v/>
      </c>
    </row>
    <row r="14504" spans="1:11" x14ac:dyDescent="0.35">
      <c r="A14504" s="69">
        <f t="shared" si="458"/>
        <v>45901</v>
      </c>
      <c r="B14504" t="s">
        <v>925</v>
      </c>
      <c r="C14504" t="s">
        <v>286</v>
      </c>
      <c r="D14504" t="s">
        <v>890</v>
      </c>
      <c r="E14504" t="s">
        <v>312</v>
      </c>
      <c r="F14504" t="s">
        <v>313</v>
      </c>
      <c r="G14504" t="s">
        <v>127</v>
      </c>
      <c r="H14504">
        <v>11</v>
      </c>
      <c r="I14504" s="68" t="str">
        <f>VLOOKUP(E14504,Refs!$P$2:$R$29,3,FALSE)</f>
        <v>Y61</v>
      </c>
      <c r="J14504" s="68" t="str">
        <f>VLOOKUP(E14504,Refs!$P$2:$S$29,4,FALSE)</f>
        <v>East of England</v>
      </c>
      <c r="K14504" s="28">
        <f t="shared" si="459"/>
        <v>11</v>
      </c>
    </row>
    <row r="14505" spans="1:11" x14ac:dyDescent="0.35">
      <c r="A14505" s="69">
        <f t="shared" si="458"/>
        <v>45901</v>
      </c>
      <c r="B14505" t="s">
        <v>925</v>
      </c>
      <c r="C14505" t="s">
        <v>286</v>
      </c>
      <c r="D14505" t="s">
        <v>890</v>
      </c>
      <c r="E14505" t="s">
        <v>312</v>
      </c>
      <c r="F14505" t="s">
        <v>313</v>
      </c>
      <c r="G14505" t="s">
        <v>128</v>
      </c>
      <c r="H14505">
        <v>27</v>
      </c>
      <c r="I14505" s="68" t="str">
        <f>VLOOKUP(E14505,Refs!$P$2:$R$29,3,FALSE)</f>
        <v>Y61</v>
      </c>
      <c r="J14505" s="68" t="str">
        <f>VLOOKUP(E14505,Refs!$P$2:$S$29,4,FALSE)</f>
        <v>East of England</v>
      </c>
      <c r="K14505" s="28">
        <f t="shared" si="459"/>
        <v>27</v>
      </c>
    </row>
    <row r="14506" spans="1:11" x14ac:dyDescent="0.35">
      <c r="A14506" s="69">
        <f t="shared" si="458"/>
        <v>45901</v>
      </c>
      <c r="B14506" t="s">
        <v>925</v>
      </c>
      <c r="C14506" t="s">
        <v>286</v>
      </c>
      <c r="D14506" t="s">
        <v>890</v>
      </c>
      <c r="E14506" t="s">
        <v>312</v>
      </c>
      <c r="F14506" t="s">
        <v>313</v>
      </c>
      <c r="G14506" t="s">
        <v>129</v>
      </c>
      <c r="H14506">
        <v>405</v>
      </c>
      <c r="I14506" s="68" t="str">
        <f>VLOOKUP(E14506,Refs!$P$2:$R$29,3,FALSE)</f>
        <v>Y61</v>
      </c>
      <c r="J14506" s="68" t="str">
        <f>VLOOKUP(E14506,Refs!$P$2:$S$29,4,FALSE)</f>
        <v>East of England</v>
      </c>
      <c r="K14506" s="28">
        <f t="shared" si="459"/>
        <v>405</v>
      </c>
    </row>
    <row r="14507" spans="1:11" x14ac:dyDescent="0.35">
      <c r="A14507" s="69">
        <f t="shared" si="458"/>
        <v>45901</v>
      </c>
      <c r="B14507" t="s">
        <v>925</v>
      </c>
      <c r="C14507" t="s">
        <v>286</v>
      </c>
      <c r="D14507" t="s">
        <v>890</v>
      </c>
      <c r="E14507" t="s">
        <v>312</v>
      </c>
      <c r="F14507" t="s">
        <v>313</v>
      </c>
      <c r="G14507" t="s">
        <v>130</v>
      </c>
      <c r="H14507">
        <v>324</v>
      </c>
      <c r="I14507" s="68" t="str">
        <f>VLOOKUP(E14507,Refs!$P$2:$R$29,3,FALSE)</f>
        <v>Y61</v>
      </c>
      <c r="J14507" s="68" t="str">
        <f>VLOOKUP(E14507,Refs!$P$2:$S$29,4,FALSE)</f>
        <v>East of England</v>
      </c>
      <c r="K14507" s="28">
        <f t="shared" si="459"/>
        <v>324</v>
      </c>
    </row>
    <row r="14508" spans="1:11" x14ac:dyDescent="0.35">
      <c r="A14508" s="69">
        <f t="shared" si="458"/>
        <v>45901</v>
      </c>
      <c r="B14508" t="s">
        <v>925</v>
      </c>
      <c r="C14508" t="s">
        <v>286</v>
      </c>
      <c r="D14508" t="s">
        <v>890</v>
      </c>
      <c r="E14508" t="s">
        <v>312</v>
      </c>
      <c r="F14508" t="s">
        <v>313</v>
      </c>
      <c r="G14508" t="s">
        <v>131</v>
      </c>
      <c r="H14508">
        <v>850</v>
      </c>
      <c r="I14508" s="68" t="str">
        <f>VLOOKUP(E14508,Refs!$P$2:$R$29,3,FALSE)</f>
        <v>Y61</v>
      </c>
      <c r="J14508" s="68" t="str">
        <f>VLOOKUP(E14508,Refs!$P$2:$S$29,4,FALSE)</f>
        <v>East of England</v>
      </c>
      <c r="K14508" s="28">
        <f t="shared" si="459"/>
        <v>850</v>
      </c>
    </row>
    <row r="14509" spans="1:11" x14ac:dyDescent="0.35">
      <c r="A14509" s="69">
        <f t="shared" si="458"/>
        <v>45901</v>
      </c>
      <c r="B14509" t="s">
        <v>925</v>
      </c>
      <c r="C14509" t="s">
        <v>286</v>
      </c>
      <c r="D14509" t="s">
        <v>890</v>
      </c>
      <c r="E14509" t="s">
        <v>312</v>
      </c>
      <c r="F14509" t="s">
        <v>313</v>
      </c>
      <c r="G14509" t="s">
        <v>132</v>
      </c>
      <c r="H14509">
        <v>712</v>
      </c>
      <c r="I14509" s="68" t="str">
        <f>VLOOKUP(E14509,Refs!$P$2:$R$29,3,FALSE)</f>
        <v>Y61</v>
      </c>
      <c r="J14509" s="68" t="str">
        <f>VLOOKUP(E14509,Refs!$P$2:$S$29,4,FALSE)</f>
        <v>East of England</v>
      </c>
      <c r="K14509" s="28">
        <f t="shared" si="459"/>
        <v>712</v>
      </c>
    </row>
    <row r="14510" spans="1:11" x14ac:dyDescent="0.35">
      <c r="A14510" s="69">
        <f t="shared" si="458"/>
        <v>45901</v>
      </c>
      <c r="B14510" t="s">
        <v>925</v>
      </c>
      <c r="C14510" t="s">
        <v>286</v>
      </c>
      <c r="D14510" t="s">
        <v>890</v>
      </c>
      <c r="E14510" t="s">
        <v>312</v>
      </c>
      <c r="F14510" t="s">
        <v>313</v>
      </c>
      <c r="G14510" t="s">
        <v>133</v>
      </c>
      <c r="H14510">
        <v>345</v>
      </c>
      <c r="I14510" s="68" t="str">
        <f>VLOOKUP(E14510,Refs!$P$2:$R$29,3,FALSE)</f>
        <v>Y61</v>
      </c>
      <c r="J14510" s="68" t="str">
        <f>VLOOKUP(E14510,Refs!$P$2:$S$29,4,FALSE)</f>
        <v>East of England</v>
      </c>
      <c r="K14510" s="28">
        <f t="shared" si="459"/>
        <v>345</v>
      </c>
    </row>
    <row r="14511" spans="1:11" x14ac:dyDescent="0.35">
      <c r="A14511" s="69">
        <f t="shared" si="458"/>
        <v>45901</v>
      </c>
      <c r="B14511" t="s">
        <v>925</v>
      </c>
      <c r="C14511" t="s">
        <v>286</v>
      </c>
      <c r="D14511" t="s">
        <v>890</v>
      </c>
      <c r="E14511" t="s">
        <v>312</v>
      </c>
      <c r="F14511" t="s">
        <v>313</v>
      </c>
      <c r="G14511" t="s">
        <v>134</v>
      </c>
      <c r="H14511">
        <v>321</v>
      </c>
      <c r="I14511" s="68" t="str">
        <f>VLOOKUP(E14511,Refs!$P$2:$R$29,3,FALSE)</f>
        <v>Y61</v>
      </c>
      <c r="J14511" s="68" t="str">
        <f>VLOOKUP(E14511,Refs!$P$2:$S$29,4,FALSE)</f>
        <v>East of England</v>
      </c>
      <c r="K14511" s="28">
        <f t="shared" si="459"/>
        <v>321</v>
      </c>
    </row>
    <row r="14512" spans="1:11" x14ac:dyDescent="0.35">
      <c r="A14512" s="69">
        <f t="shared" si="458"/>
        <v>45901</v>
      </c>
      <c r="B14512" t="s">
        <v>925</v>
      </c>
      <c r="C14512" t="s">
        <v>286</v>
      </c>
      <c r="D14512" t="s">
        <v>890</v>
      </c>
      <c r="E14512" t="s">
        <v>312</v>
      </c>
      <c r="F14512" t="s">
        <v>313</v>
      </c>
      <c r="G14512" t="s">
        <v>135</v>
      </c>
      <c r="H14512">
        <v>95</v>
      </c>
      <c r="I14512" s="68" t="str">
        <f>VLOOKUP(E14512,Refs!$P$2:$R$29,3,FALSE)</f>
        <v>Y61</v>
      </c>
      <c r="J14512" s="68" t="str">
        <f>VLOOKUP(E14512,Refs!$P$2:$S$29,4,FALSE)</f>
        <v>East of England</v>
      </c>
      <c r="K14512" s="28">
        <f t="shared" si="459"/>
        <v>95</v>
      </c>
    </row>
    <row r="14513" spans="1:11" x14ac:dyDescent="0.35">
      <c r="A14513" s="69">
        <f t="shared" si="458"/>
        <v>45901</v>
      </c>
      <c r="B14513" t="s">
        <v>925</v>
      </c>
      <c r="C14513" t="s">
        <v>286</v>
      </c>
      <c r="D14513" t="s">
        <v>890</v>
      </c>
      <c r="E14513" t="s">
        <v>312</v>
      </c>
      <c r="F14513" t="s">
        <v>313</v>
      </c>
      <c r="G14513" t="s">
        <v>136</v>
      </c>
      <c r="H14513">
        <v>69</v>
      </c>
      <c r="I14513" s="68" t="str">
        <f>VLOOKUP(E14513,Refs!$P$2:$R$29,3,FALSE)</f>
        <v>Y61</v>
      </c>
      <c r="J14513" s="68" t="str">
        <f>VLOOKUP(E14513,Refs!$P$2:$S$29,4,FALSE)</f>
        <v>East of England</v>
      </c>
      <c r="K14513" s="28">
        <f t="shared" si="459"/>
        <v>69</v>
      </c>
    </row>
    <row r="14514" spans="1:11" x14ac:dyDescent="0.35">
      <c r="A14514" s="69">
        <f t="shared" si="458"/>
        <v>45901</v>
      </c>
      <c r="B14514" t="s">
        <v>925</v>
      </c>
      <c r="C14514" t="s">
        <v>286</v>
      </c>
      <c r="D14514" t="s">
        <v>890</v>
      </c>
      <c r="E14514" t="s">
        <v>312</v>
      </c>
      <c r="F14514" t="s">
        <v>313</v>
      </c>
      <c r="G14514" t="s">
        <v>137</v>
      </c>
      <c r="H14514">
        <v>1</v>
      </c>
      <c r="I14514" s="68" t="str">
        <f>VLOOKUP(E14514,Refs!$P$2:$R$29,3,FALSE)</f>
        <v>Y61</v>
      </c>
      <c r="J14514" s="68" t="str">
        <f>VLOOKUP(E14514,Refs!$P$2:$S$29,4,FALSE)</f>
        <v>East of England</v>
      </c>
      <c r="K14514" s="28">
        <f t="shared" si="459"/>
        <v>1</v>
      </c>
    </row>
    <row r="14515" spans="1:11" x14ac:dyDescent="0.35">
      <c r="A14515" s="69">
        <f t="shared" si="458"/>
        <v>45901</v>
      </c>
      <c r="B14515" t="s">
        <v>925</v>
      </c>
      <c r="C14515" t="s">
        <v>286</v>
      </c>
      <c r="D14515" t="s">
        <v>890</v>
      </c>
      <c r="E14515" t="s">
        <v>312</v>
      </c>
      <c r="F14515" t="s">
        <v>313</v>
      </c>
      <c r="G14515" t="s">
        <v>138</v>
      </c>
      <c r="H14515">
        <v>0</v>
      </c>
      <c r="I14515" s="68" t="str">
        <f>VLOOKUP(E14515,Refs!$P$2:$R$29,3,FALSE)</f>
        <v>Y61</v>
      </c>
      <c r="J14515" s="68" t="str">
        <f>VLOOKUP(E14515,Refs!$P$2:$S$29,4,FALSE)</f>
        <v>East of England</v>
      </c>
      <c r="K14515" s="28" t="str">
        <f t="shared" si="459"/>
        <v/>
      </c>
    </row>
    <row r="14516" spans="1:11" x14ac:dyDescent="0.35">
      <c r="A14516" s="69">
        <f t="shared" si="458"/>
        <v>45901</v>
      </c>
      <c r="B14516" t="s">
        <v>925</v>
      </c>
      <c r="C14516" t="s">
        <v>286</v>
      </c>
      <c r="D14516" t="s">
        <v>890</v>
      </c>
      <c r="E14516" t="s">
        <v>312</v>
      </c>
      <c r="F14516" t="s">
        <v>313</v>
      </c>
      <c r="G14516" t="s">
        <v>139</v>
      </c>
      <c r="H14516">
        <v>3</v>
      </c>
      <c r="I14516" s="68" t="str">
        <f>VLOOKUP(E14516,Refs!$P$2:$R$29,3,FALSE)</f>
        <v>Y61</v>
      </c>
      <c r="J14516" s="68" t="str">
        <f>VLOOKUP(E14516,Refs!$P$2:$S$29,4,FALSE)</f>
        <v>East of England</v>
      </c>
      <c r="K14516" s="28">
        <f t="shared" si="459"/>
        <v>3</v>
      </c>
    </row>
    <row r="14517" spans="1:11" x14ac:dyDescent="0.35">
      <c r="A14517" s="69">
        <f t="shared" si="458"/>
        <v>45901</v>
      </c>
      <c r="B14517" t="s">
        <v>925</v>
      </c>
      <c r="C14517" t="s">
        <v>286</v>
      </c>
      <c r="D14517" t="s">
        <v>890</v>
      </c>
      <c r="E14517" t="s">
        <v>312</v>
      </c>
      <c r="F14517" t="s">
        <v>313</v>
      </c>
      <c r="G14517" t="s">
        <v>140</v>
      </c>
      <c r="H14517">
        <v>3</v>
      </c>
      <c r="I14517" s="68" t="str">
        <f>VLOOKUP(E14517,Refs!$P$2:$R$29,3,FALSE)</f>
        <v>Y61</v>
      </c>
      <c r="J14517" s="68" t="str">
        <f>VLOOKUP(E14517,Refs!$P$2:$S$29,4,FALSE)</f>
        <v>East of England</v>
      </c>
      <c r="K14517" s="28">
        <f t="shared" si="459"/>
        <v>3</v>
      </c>
    </row>
    <row r="14518" spans="1:11" x14ac:dyDescent="0.35">
      <c r="A14518" s="69">
        <f t="shared" si="458"/>
        <v>45901</v>
      </c>
      <c r="B14518" t="s">
        <v>925</v>
      </c>
      <c r="C14518" t="s">
        <v>286</v>
      </c>
      <c r="D14518" t="s">
        <v>890</v>
      </c>
      <c r="E14518" t="s">
        <v>312</v>
      </c>
      <c r="F14518" t="s">
        <v>313</v>
      </c>
      <c r="G14518" t="s">
        <v>728</v>
      </c>
      <c r="H14518">
        <v>19</v>
      </c>
      <c r="I14518" s="68" t="str">
        <f>VLOOKUP(E14518,Refs!$P$2:$R$29,3,FALSE)</f>
        <v>Y61</v>
      </c>
      <c r="J14518" s="68" t="str">
        <f>VLOOKUP(E14518,Refs!$P$2:$S$29,4,FALSE)</f>
        <v>East of England</v>
      </c>
      <c r="K14518" s="28">
        <f t="shared" si="459"/>
        <v>19</v>
      </c>
    </row>
    <row r="14519" spans="1:11" x14ac:dyDescent="0.35">
      <c r="A14519" s="69">
        <f t="shared" si="458"/>
        <v>45901</v>
      </c>
      <c r="B14519" t="s">
        <v>925</v>
      </c>
      <c r="C14519" t="s">
        <v>286</v>
      </c>
      <c r="D14519" t="s">
        <v>890</v>
      </c>
      <c r="E14519" t="s">
        <v>312</v>
      </c>
      <c r="F14519" t="s">
        <v>313</v>
      </c>
      <c r="G14519" t="s">
        <v>727</v>
      </c>
      <c r="H14519">
        <v>7</v>
      </c>
      <c r="I14519" s="68" t="str">
        <f>VLOOKUP(E14519,Refs!$P$2:$R$29,3,FALSE)</f>
        <v>Y61</v>
      </c>
      <c r="J14519" s="68" t="str">
        <f>VLOOKUP(E14519,Refs!$P$2:$S$29,4,FALSE)</f>
        <v>East of England</v>
      </c>
      <c r="K14519" s="28">
        <f t="shared" si="459"/>
        <v>7</v>
      </c>
    </row>
    <row r="14520" spans="1:11" x14ac:dyDescent="0.35">
      <c r="A14520" s="69">
        <f t="shared" si="458"/>
        <v>45901</v>
      </c>
      <c r="B14520" t="s">
        <v>925</v>
      </c>
      <c r="C14520" t="s">
        <v>286</v>
      </c>
      <c r="D14520" t="s">
        <v>890</v>
      </c>
      <c r="E14520" t="s">
        <v>312</v>
      </c>
      <c r="F14520" t="s">
        <v>313</v>
      </c>
      <c r="G14520" t="s">
        <v>730</v>
      </c>
      <c r="H14520">
        <v>31</v>
      </c>
      <c r="I14520" s="68" t="str">
        <f>VLOOKUP(E14520,Refs!$P$2:$R$29,3,FALSE)</f>
        <v>Y61</v>
      </c>
      <c r="J14520" s="68" t="str">
        <f>VLOOKUP(E14520,Refs!$P$2:$S$29,4,FALSE)</f>
        <v>East of England</v>
      </c>
      <c r="K14520" s="28">
        <f t="shared" si="459"/>
        <v>31</v>
      </c>
    </row>
    <row r="14521" spans="1:11" x14ac:dyDescent="0.35">
      <c r="A14521" s="69">
        <f t="shared" si="458"/>
        <v>45901</v>
      </c>
      <c r="B14521" t="s">
        <v>925</v>
      </c>
      <c r="C14521" t="s">
        <v>286</v>
      </c>
      <c r="D14521" t="s">
        <v>890</v>
      </c>
      <c r="E14521" t="s">
        <v>312</v>
      </c>
      <c r="F14521" t="s">
        <v>313</v>
      </c>
      <c r="G14521" t="s">
        <v>729</v>
      </c>
      <c r="H14521">
        <v>26</v>
      </c>
      <c r="I14521" s="68" t="str">
        <f>VLOOKUP(E14521,Refs!$P$2:$R$29,3,FALSE)</f>
        <v>Y61</v>
      </c>
      <c r="J14521" s="68" t="str">
        <f>VLOOKUP(E14521,Refs!$P$2:$S$29,4,FALSE)</f>
        <v>East of England</v>
      </c>
      <c r="K14521" s="28">
        <f t="shared" si="459"/>
        <v>26</v>
      </c>
    </row>
    <row r="14522" spans="1:11" x14ac:dyDescent="0.35">
      <c r="A14522" s="69">
        <f t="shared" si="458"/>
        <v>45901</v>
      </c>
      <c r="B14522" t="s">
        <v>925</v>
      </c>
      <c r="C14522" t="s">
        <v>286</v>
      </c>
      <c r="D14522" t="s">
        <v>890</v>
      </c>
      <c r="E14522" t="s">
        <v>327</v>
      </c>
      <c r="F14522" t="s">
        <v>328</v>
      </c>
      <c r="G14522" t="s">
        <v>10</v>
      </c>
      <c r="H14522">
        <v>24189</v>
      </c>
      <c r="I14522" s="68" t="str">
        <f>VLOOKUP(E14522,Refs!$P$2:$R$29,3,FALSE)</f>
        <v>Y59</v>
      </c>
      <c r="J14522" s="68" t="str">
        <f>VLOOKUP(E14522,Refs!$P$2:$S$29,4,FALSE)</f>
        <v>South East</v>
      </c>
      <c r="K14522" s="28">
        <f t="shared" si="459"/>
        <v>24189</v>
      </c>
    </row>
    <row r="14523" spans="1:11" x14ac:dyDescent="0.35">
      <c r="A14523" s="69">
        <f t="shared" si="458"/>
        <v>45901</v>
      </c>
      <c r="B14523" t="s">
        <v>925</v>
      </c>
      <c r="C14523" t="s">
        <v>286</v>
      </c>
      <c r="D14523" t="s">
        <v>890</v>
      </c>
      <c r="E14523" t="s">
        <v>327</v>
      </c>
      <c r="F14523" t="s">
        <v>328</v>
      </c>
      <c r="G14523" t="s">
        <v>69</v>
      </c>
      <c r="H14523">
        <v>22257</v>
      </c>
      <c r="I14523" s="68" t="str">
        <f>VLOOKUP(E14523,Refs!$P$2:$R$29,3,FALSE)</f>
        <v>Y59</v>
      </c>
      <c r="J14523" s="68" t="str">
        <f>VLOOKUP(E14523,Refs!$P$2:$S$29,4,FALSE)</f>
        <v>South East</v>
      </c>
      <c r="K14523" s="28">
        <f t="shared" si="459"/>
        <v>22257</v>
      </c>
    </row>
    <row r="14524" spans="1:11" x14ac:dyDescent="0.35">
      <c r="A14524" s="69">
        <f t="shared" si="458"/>
        <v>45901</v>
      </c>
      <c r="B14524" t="s">
        <v>925</v>
      </c>
      <c r="C14524" t="s">
        <v>286</v>
      </c>
      <c r="D14524" t="s">
        <v>890</v>
      </c>
      <c r="E14524" t="s">
        <v>327</v>
      </c>
      <c r="F14524" t="s">
        <v>328</v>
      </c>
      <c r="G14524" t="s">
        <v>20</v>
      </c>
      <c r="H14524">
        <v>21493</v>
      </c>
      <c r="I14524" s="68" t="str">
        <f>VLOOKUP(E14524,Refs!$P$2:$R$29,3,FALSE)</f>
        <v>Y59</v>
      </c>
      <c r="J14524" s="68" t="str">
        <f>VLOOKUP(E14524,Refs!$P$2:$S$29,4,FALSE)</f>
        <v>South East</v>
      </c>
      <c r="K14524" s="28">
        <f t="shared" si="459"/>
        <v>21493</v>
      </c>
    </row>
    <row r="14525" spans="1:11" x14ac:dyDescent="0.35">
      <c r="A14525" s="69">
        <f t="shared" si="458"/>
        <v>45901</v>
      </c>
      <c r="B14525" t="s">
        <v>925</v>
      </c>
      <c r="C14525" t="s">
        <v>286</v>
      </c>
      <c r="D14525" t="s">
        <v>890</v>
      </c>
      <c r="E14525" t="s">
        <v>327</v>
      </c>
      <c r="F14525" t="s">
        <v>328</v>
      </c>
      <c r="G14525" t="s">
        <v>23</v>
      </c>
      <c r="H14525">
        <v>18089</v>
      </c>
      <c r="I14525" s="68" t="str">
        <f>VLOOKUP(E14525,Refs!$P$2:$R$29,3,FALSE)</f>
        <v>Y59</v>
      </c>
      <c r="J14525" s="68" t="str">
        <f>VLOOKUP(E14525,Refs!$P$2:$S$29,4,FALSE)</f>
        <v>South East</v>
      </c>
      <c r="K14525" s="28">
        <f t="shared" si="459"/>
        <v>18089</v>
      </c>
    </row>
    <row r="14526" spans="1:11" x14ac:dyDescent="0.35">
      <c r="A14526" s="69">
        <f t="shared" si="458"/>
        <v>45901</v>
      </c>
      <c r="B14526" t="s">
        <v>925</v>
      </c>
      <c r="C14526" t="s">
        <v>286</v>
      </c>
      <c r="D14526" t="s">
        <v>890</v>
      </c>
      <c r="E14526" t="s">
        <v>327</v>
      </c>
      <c r="F14526" t="s">
        <v>328</v>
      </c>
      <c r="G14526" t="s">
        <v>19</v>
      </c>
      <c r="H14526">
        <v>407</v>
      </c>
      <c r="I14526" s="68" t="str">
        <f>VLOOKUP(E14526,Refs!$P$2:$R$29,3,FALSE)</f>
        <v>Y59</v>
      </c>
      <c r="J14526" s="68" t="str">
        <f>VLOOKUP(E14526,Refs!$P$2:$S$29,4,FALSE)</f>
        <v>South East</v>
      </c>
      <c r="K14526" s="28">
        <f t="shared" si="459"/>
        <v>407</v>
      </c>
    </row>
    <row r="14527" spans="1:11" x14ac:dyDescent="0.35">
      <c r="A14527" s="69">
        <f t="shared" si="458"/>
        <v>45901</v>
      </c>
      <c r="B14527" t="s">
        <v>925</v>
      </c>
      <c r="C14527" t="s">
        <v>286</v>
      </c>
      <c r="D14527" t="s">
        <v>890</v>
      </c>
      <c r="E14527" t="s">
        <v>327</v>
      </c>
      <c r="F14527" t="s">
        <v>328</v>
      </c>
      <c r="G14527" t="s">
        <v>21</v>
      </c>
      <c r="H14527">
        <v>723427</v>
      </c>
      <c r="I14527" s="68" t="str">
        <f>VLOOKUP(E14527,Refs!$P$2:$R$29,3,FALSE)</f>
        <v>Y59</v>
      </c>
      <c r="J14527" s="68" t="str">
        <f>VLOOKUP(E14527,Refs!$P$2:$S$29,4,FALSE)</f>
        <v>South East</v>
      </c>
      <c r="K14527" s="28">
        <f t="shared" si="459"/>
        <v>723427</v>
      </c>
    </row>
    <row r="14528" spans="1:11" x14ac:dyDescent="0.35">
      <c r="A14528" s="69">
        <f t="shared" si="458"/>
        <v>45901</v>
      </c>
      <c r="B14528" t="s">
        <v>925</v>
      </c>
      <c r="C14528" t="s">
        <v>286</v>
      </c>
      <c r="D14528" t="s">
        <v>890</v>
      </c>
      <c r="E14528" t="s">
        <v>327</v>
      </c>
      <c r="F14528" t="s">
        <v>328</v>
      </c>
      <c r="G14528" t="s">
        <v>70</v>
      </c>
      <c r="H14528">
        <v>207</v>
      </c>
      <c r="I14528" s="68" t="str">
        <f>VLOOKUP(E14528,Refs!$P$2:$R$29,3,FALSE)</f>
        <v>Y59</v>
      </c>
      <c r="J14528" s="68" t="str">
        <f>VLOOKUP(E14528,Refs!$P$2:$S$29,4,FALSE)</f>
        <v>South East</v>
      </c>
      <c r="K14528" s="28">
        <f t="shared" si="459"/>
        <v>207</v>
      </c>
    </row>
    <row r="14529" spans="1:11" x14ac:dyDescent="0.35">
      <c r="A14529" s="69">
        <f t="shared" si="458"/>
        <v>45901</v>
      </c>
      <c r="B14529" t="s">
        <v>925</v>
      </c>
      <c r="C14529" t="s">
        <v>286</v>
      </c>
      <c r="D14529" t="s">
        <v>890</v>
      </c>
      <c r="E14529" t="s">
        <v>327</v>
      </c>
      <c r="F14529" t="s">
        <v>328</v>
      </c>
      <c r="G14529" t="s">
        <v>71</v>
      </c>
      <c r="H14529">
        <v>444</v>
      </c>
      <c r="I14529" s="68" t="str">
        <f>VLOOKUP(E14529,Refs!$P$2:$R$29,3,FALSE)</f>
        <v>Y59</v>
      </c>
      <c r="J14529" s="68" t="str">
        <f>VLOOKUP(E14529,Refs!$P$2:$S$29,4,FALSE)</f>
        <v>South East</v>
      </c>
      <c r="K14529" s="28">
        <f t="shared" si="459"/>
        <v>444</v>
      </c>
    </row>
    <row r="14530" spans="1:11" x14ac:dyDescent="0.35">
      <c r="A14530" s="69">
        <f t="shared" si="458"/>
        <v>45901</v>
      </c>
      <c r="B14530" t="s">
        <v>925</v>
      </c>
      <c r="C14530" t="s">
        <v>286</v>
      </c>
      <c r="D14530" t="s">
        <v>890</v>
      </c>
      <c r="E14530" t="s">
        <v>327</v>
      </c>
      <c r="F14530" t="s">
        <v>328</v>
      </c>
      <c r="G14530" t="s">
        <v>72</v>
      </c>
      <c r="H14530">
        <v>43556</v>
      </c>
      <c r="I14530" s="68" t="str">
        <f>VLOOKUP(E14530,Refs!$P$2:$R$29,3,FALSE)</f>
        <v>Y59</v>
      </c>
      <c r="J14530" s="68" t="str">
        <f>VLOOKUP(E14530,Refs!$P$2:$S$29,4,FALSE)</f>
        <v>South East</v>
      </c>
      <c r="K14530" s="28">
        <f t="shared" si="459"/>
        <v>43556</v>
      </c>
    </row>
    <row r="14531" spans="1:11" x14ac:dyDescent="0.35">
      <c r="A14531" s="69">
        <f t="shared" ref="A14531:A14594" si="460">DATEVALUE(RIGHT(B14531,8))</f>
        <v>45901</v>
      </c>
      <c r="B14531" t="s">
        <v>925</v>
      </c>
      <c r="C14531" t="s">
        <v>286</v>
      </c>
      <c r="D14531" t="s">
        <v>890</v>
      </c>
      <c r="E14531" t="s">
        <v>327</v>
      </c>
      <c r="F14531" t="s">
        <v>328</v>
      </c>
      <c r="G14531" t="s">
        <v>73</v>
      </c>
      <c r="H14531">
        <v>7040</v>
      </c>
      <c r="I14531" s="68" t="str">
        <f>VLOOKUP(E14531,Refs!$P$2:$R$29,3,FALSE)</f>
        <v>Y59</v>
      </c>
      <c r="J14531" s="68" t="str">
        <f>VLOOKUP(E14531,Refs!$P$2:$S$29,4,FALSE)</f>
        <v>South East</v>
      </c>
      <c r="K14531" s="28">
        <f t="shared" si="459"/>
        <v>7040</v>
      </c>
    </row>
    <row r="14532" spans="1:11" x14ac:dyDescent="0.35">
      <c r="A14532" s="69">
        <f t="shared" si="460"/>
        <v>45901</v>
      </c>
      <c r="B14532" t="s">
        <v>925</v>
      </c>
      <c r="C14532" t="s">
        <v>286</v>
      </c>
      <c r="D14532" t="s">
        <v>890</v>
      </c>
      <c r="E14532" t="s">
        <v>327</v>
      </c>
      <c r="F14532" t="s">
        <v>328</v>
      </c>
      <c r="G14532" t="s">
        <v>74</v>
      </c>
      <c r="H14532">
        <v>50894310</v>
      </c>
      <c r="I14532" s="68" t="str">
        <f>VLOOKUP(E14532,Refs!$P$2:$R$29,3,FALSE)</f>
        <v>Y59</v>
      </c>
      <c r="J14532" s="68" t="str">
        <f>VLOOKUP(E14532,Refs!$P$2:$S$29,4,FALSE)</f>
        <v>South East</v>
      </c>
      <c r="K14532" s="28">
        <f t="shared" si="459"/>
        <v>50894310</v>
      </c>
    </row>
    <row r="14533" spans="1:11" x14ac:dyDescent="0.35">
      <c r="A14533" s="69">
        <f t="shared" si="460"/>
        <v>45901</v>
      </c>
      <c r="B14533" t="s">
        <v>925</v>
      </c>
      <c r="C14533" t="s">
        <v>286</v>
      </c>
      <c r="D14533" t="s">
        <v>890</v>
      </c>
      <c r="E14533" t="s">
        <v>327</v>
      </c>
      <c r="F14533" t="s">
        <v>328</v>
      </c>
      <c r="G14533" t="s">
        <v>26</v>
      </c>
      <c r="H14533">
        <v>18911</v>
      </c>
      <c r="I14533" s="68" t="str">
        <f>VLOOKUP(E14533,Refs!$P$2:$R$29,3,FALSE)</f>
        <v>Y59</v>
      </c>
      <c r="J14533" s="68" t="str">
        <f>VLOOKUP(E14533,Refs!$P$2:$S$29,4,FALSE)</f>
        <v>South East</v>
      </c>
      <c r="K14533" s="28">
        <f t="shared" si="459"/>
        <v>18911</v>
      </c>
    </row>
    <row r="14534" spans="1:11" x14ac:dyDescent="0.35">
      <c r="A14534" s="69">
        <f t="shared" si="460"/>
        <v>45901</v>
      </c>
      <c r="B14534" t="s">
        <v>925</v>
      </c>
      <c r="C14534" t="s">
        <v>286</v>
      </c>
      <c r="D14534" t="s">
        <v>890</v>
      </c>
      <c r="E14534" t="s">
        <v>327</v>
      </c>
      <c r="F14534" t="s">
        <v>328</v>
      </c>
      <c r="G14534" t="s">
        <v>75</v>
      </c>
      <c r="H14534">
        <v>50</v>
      </c>
      <c r="I14534" s="68" t="str">
        <f>VLOOKUP(E14534,Refs!$P$2:$R$29,3,FALSE)</f>
        <v>Y59</v>
      </c>
      <c r="J14534" s="68" t="str">
        <f>VLOOKUP(E14534,Refs!$P$2:$S$29,4,FALSE)</f>
        <v>South East</v>
      </c>
      <c r="K14534" s="28">
        <f t="shared" si="459"/>
        <v>50</v>
      </c>
    </row>
    <row r="14535" spans="1:11" x14ac:dyDescent="0.35">
      <c r="A14535" s="69">
        <f t="shared" si="460"/>
        <v>45901</v>
      </c>
      <c r="B14535" t="s">
        <v>925</v>
      </c>
      <c r="C14535" t="s">
        <v>286</v>
      </c>
      <c r="D14535" t="s">
        <v>890</v>
      </c>
      <c r="E14535" t="s">
        <v>327</v>
      </c>
      <c r="F14535" t="s">
        <v>328</v>
      </c>
      <c r="G14535" t="s">
        <v>76</v>
      </c>
      <c r="H14535">
        <v>8277</v>
      </c>
      <c r="I14535" s="68" t="str">
        <f>VLOOKUP(E14535,Refs!$P$2:$R$29,3,FALSE)</f>
        <v>Y59</v>
      </c>
      <c r="J14535" s="68" t="str">
        <f>VLOOKUP(E14535,Refs!$P$2:$S$29,4,FALSE)</f>
        <v>South East</v>
      </c>
      <c r="K14535" s="28">
        <f t="shared" si="459"/>
        <v>8277</v>
      </c>
    </row>
    <row r="14536" spans="1:11" x14ac:dyDescent="0.35">
      <c r="A14536" s="69">
        <f t="shared" si="460"/>
        <v>45901</v>
      </c>
      <c r="B14536" t="s">
        <v>925</v>
      </c>
      <c r="C14536" t="s">
        <v>286</v>
      </c>
      <c r="D14536" t="s">
        <v>890</v>
      </c>
      <c r="E14536" t="s">
        <v>327</v>
      </c>
      <c r="F14536" t="s">
        <v>328</v>
      </c>
      <c r="G14536" t="s">
        <v>77</v>
      </c>
      <c r="H14536">
        <v>5738</v>
      </c>
      <c r="I14536" s="68" t="str">
        <f>VLOOKUP(E14536,Refs!$P$2:$R$29,3,FALSE)</f>
        <v>Y59</v>
      </c>
      <c r="J14536" s="68" t="str">
        <f>VLOOKUP(E14536,Refs!$P$2:$S$29,4,FALSE)</f>
        <v>South East</v>
      </c>
      <c r="K14536" s="28">
        <f t="shared" si="459"/>
        <v>5738</v>
      </c>
    </row>
    <row r="14537" spans="1:11" x14ac:dyDescent="0.35">
      <c r="A14537" s="69">
        <f t="shared" si="460"/>
        <v>45901</v>
      </c>
      <c r="B14537" t="s">
        <v>925</v>
      </c>
      <c r="C14537" t="s">
        <v>286</v>
      </c>
      <c r="D14537" t="s">
        <v>890</v>
      </c>
      <c r="E14537" t="s">
        <v>327</v>
      </c>
      <c r="F14537" t="s">
        <v>328</v>
      </c>
      <c r="G14537" t="s">
        <v>78</v>
      </c>
      <c r="H14537">
        <v>4846</v>
      </c>
      <c r="I14537" s="68" t="str">
        <f>VLOOKUP(E14537,Refs!$P$2:$R$29,3,FALSE)</f>
        <v>Y59</v>
      </c>
      <c r="J14537" s="68" t="str">
        <f>VLOOKUP(E14537,Refs!$P$2:$S$29,4,FALSE)</f>
        <v>South East</v>
      </c>
      <c r="K14537" s="28">
        <f t="shared" si="459"/>
        <v>4846</v>
      </c>
    </row>
    <row r="14538" spans="1:11" x14ac:dyDescent="0.35">
      <c r="A14538" s="69">
        <f t="shared" si="460"/>
        <v>45901</v>
      </c>
      <c r="B14538" t="s">
        <v>925</v>
      </c>
      <c r="C14538" t="s">
        <v>286</v>
      </c>
      <c r="D14538" t="s">
        <v>890</v>
      </c>
      <c r="E14538" t="s">
        <v>327</v>
      </c>
      <c r="F14538" t="s">
        <v>328</v>
      </c>
      <c r="G14538" t="s">
        <v>79</v>
      </c>
      <c r="H14538">
        <v>0</v>
      </c>
      <c r="I14538" s="68" t="str">
        <f>VLOOKUP(E14538,Refs!$P$2:$R$29,3,FALSE)</f>
        <v>Y59</v>
      </c>
      <c r="J14538" s="68" t="str">
        <f>VLOOKUP(E14538,Refs!$P$2:$S$29,4,FALSE)</f>
        <v>South East</v>
      </c>
      <c r="K14538" s="28" t="str">
        <f t="shared" si="459"/>
        <v/>
      </c>
    </row>
    <row r="14539" spans="1:11" x14ac:dyDescent="0.35">
      <c r="A14539" s="69">
        <f t="shared" si="460"/>
        <v>45901</v>
      </c>
      <c r="B14539" t="s">
        <v>925</v>
      </c>
      <c r="C14539" t="s">
        <v>286</v>
      </c>
      <c r="D14539" t="s">
        <v>890</v>
      </c>
      <c r="E14539" t="s">
        <v>327</v>
      </c>
      <c r="F14539" t="s">
        <v>328</v>
      </c>
      <c r="G14539" t="s">
        <v>25</v>
      </c>
      <c r="H14539">
        <v>10584</v>
      </c>
      <c r="I14539" s="68" t="str">
        <f>VLOOKUP(E14539,Refs!$P$2:$R$29,3,FALSE)</f>
        <v>Y59</v>
      </c>
      <c r="J14539" s="68" t="str">
        <f>VLOOKUP(E14539,Refs!$P$2:$S$29,4,FALSE)</f>
        <v>South East</v>
      </c>
      <c r="K14539" s="28">
        <f t="shared" si="459"/>
        <v>10584</v>
      </c>
    </row>
    <row r="14540" spans="1:11" x14ac:dyDescent="0.35">
      <c r="A14540" s="69">
        <f t="shared" si="460"/>
        <v>45901</v>
      </c>
      <c r="B14540" t="s">
        <v>925</v>
      </c>
      <c r="C14540" t="s">
        <v>286</v>
      </c>
      <c r="D14540" t="s">
        <v>890</v>
      </c>
      <c r="E14540" t="s">
        <v>327</v>
      </c>
      <c r="F14540" t="s">
        <v>328</v>
      </c>
      <c r="G14540" t="s">
        <v>80</v>
      </c>
      <c r="H14540">
        <v>58</v>
      </c>
      <c r="I14540" s="68" t="str">
        <f>VLOOKUP(E14540,Refs!$P$2:$R$29,3,FALSE)</f>
        <v>Y59</v>
      </c>
      <c r="J14540" s="68" t="str">
        <f>VLOOKUP(E14540,Refs!$P$2:$S$29,4,FALSE)</f>
        <v>South East</v>
      </c>
      <c r="K14540" s="28">
        <f t="shared" si="459"/>
        <v>58</v>
      </c>
    </row>
    <row r="14541" spans="1:11" x14ac:dyDescent="0.35">
      <c r="A14541" s="69">
        <f t="shared" si="460"/>
        <v>45901</v>
      </c>
      <c r="B14541" t="s">
        <v>925</v>
      </c>
      <c r="C14541" t="s">
        <v>286</v>
      </c>
      <c r="D14541" t="s">
        <v>890</v>
      </c>
      <c r="E14541" t="s">
        <v>327</v>
      </c>
      <c r="F14541" t="s">
        <v>328</v>
      </c>
      <c r="G14541" t="s">
        <v>81</v>
      </c>
      <c r="H14541">
        <v>5539</v>
      </c>
      <c r="I14541" s="68" t="str">
        <f>VLOOKUP(E14541,Refs!$P$2:$R$29,3,FALSE)</f>
        <v>Y59</v>
      </c>
      <c r="J14541" s="68" t="str">
        <f>VLOOKUP(E14541,Refs!$P$2:$S$29,4,FALSE)</f>
        <v>South East</v>
      </c>
      <c r="K14541" s="28">
        <f t="shared" si="459"/>
        <v>5539</v>
      </c>
    </row>
    <row r="14542" spans="1:11" x14ac:dyDescent="0.35">
      <c r="A14542" s="69">
        <f t="shared" si="460"/>
        <v>45901</v>
      </c>
      <c r="B14542" t="s">
        <v>925</v>
      </c>
      <c r="C14542" t="s">
        <v>286</v>
      </c>
      <c r="D14542" t="s">
        <v>890</v>
      </c>
      <c r="E14542" t="s">
        <v>327</v>
      </c>
      <c r="F14542" t="s">
        <v>328</v>
      </c>
      <c r="G14542" t="s">
        <v>82</v>
      </c>
      <c r="H14542">
        <v>2266</v>
      </c>
      <c r="I14542" s="68" t="str">
        <f>VLOOKUP(E14542,Refs!$P$2:$R$29,3,FALSE)</f>
        <v>Y59</v>
      </c>
      <c r="J14542" s="68" t="str">
        <f>VLOOKUP(E14542,Refs!$P$2:$S$29,4,FALSE)</f>
        <v>South East</v>
      </c>
      <c r="K14542" s="28">
        <f t="shared" si="459"/>
        <v>2266</v>
      </c>
    </row>
    <row r="14543" spans="1:11" x14ac:dyDescent="0.35">
      <c r="A14543" s="69">
        <f t="shared" si="460"/>
        <v>45901</v>
      </c>
      <c r="B14543" t="s">
        <v>925</v>
      </c>
      <c r="C14543" t="s">
        <v>286</v>
      </c>
      <c r="D14543" t="s">
        <v>890</v>
      </c>
      <c r="E14543" t="s">
        <v>327</v>
      </c>
      <c r="F14543" t="s">
        <v>328</v>
      </c>
      <c r="G14543" t="s">
        <v>83</v>
      </c>
      <c r="H14543">
        <v>4840</v>
      </c>
      <c r="I14543" s="68" t="str">
        <f>VLOOKUP(E14543,Refs!$P$2:$R$29,3,FALSE)</f>
        <v>Y59</v>
      </c>
      <c r="J14543" s="68" t="str">
        <f>VLOOKUP(E14543,Refs!$P$2:$S$29,4,FALSE)</f>
        <v>South East</v>
      </c>
      <c r="K14543" s="28">
        <f t="shared" si="459"/>
        <v>4840</v>
      </c>
    </row>
    <row r="14544" spans="1:11" x14ac:dyDescent="0.35">
      <c r="A14544" s="69">
        <f t="shared" si="460"/>
        <v>45901</v>
      </c>
      <c r="B14544" t="s">
        <v>925</v>
      </c>
      <c r="C14544" t="s">
        <v>286</v>
      </c>
      <c r="D14544" t="s">
        <v>890</v>
      </c>
      <c r="E14544" t="s">
        <v>327</v>
      </c>
      <c r="F14544" t="s">
        <v>328</v>
      </c>
      <c r="G14544" t="s">
        <v>84</v>
      </c>
      <c r="H14544">
        <v>19889</v>
      </c>
      <c r="I14544" s="68" t="str">
        <f>VLOOKUP(E14544,Refs!$P$2:$R$29,3,FALSE)</f>
        <v>Y59</v>
      </c>
      <c r="J14544" s="68" t="str">
        <f>VLOOKUP(E14544,Refs!$P$2:$S$29,4,FALSE)</f>
        <v>South East</v>
      </c>
      <c r="K14544" s="28">
        <f t="shared" si="459"/>
        <v>19889</v>
      </c>
    </row>
    <row r="14545" spans="1:11" x14ac:dyDescent="0.35">
      <c r="A14545" s="69">
        <f t="shared" si="460"/>
        <v>45901</v>
      </c>
      <c r="B14545" t="s">
        <v>925</v>
      </c>
      <c r="C14545" t="s">
        <v>286</v>
      </c>
      <c r="D14545" t="s">
        <v>890</v>
      </c>
      <c r="E14545" t="s">
        <v>327</v>
      </c>
      <c r="F14545" t="s">
        <v>328</v>
      </c>
      <c r="G14545" t="s">
        <v>85</v>
      </c>
      <c r="H14545">
        <v>1155</v>
      </c>
      <c r="I14545" s="68" t="str">
        <f>VLOOKUP(E14545,Refs!$P$2:$R$29,3,FALSE)</f>
        <v>Y59</v>
      </c>
      <c r="J14545" s="68" t="str">
        <f>VLOOKUP(E14545,Refs!$P$2:$S$29,4,FALSE)</f>
        <v>South East</v>
      </c>
      <c r="K14545" s="28">
        <f t="shared" si="459"/>
        <v>1155</v>
      </c>
    </row>
    <row r="14546" spans="1:11" x14ac:dyDescent="0.35">
      <c r="A14546" s="69">
        <f t="shared" si="460"/>
        <v>45901</v>
      </c>
      <c r="B14546" t="s">
        <v>925</v>
      </c>
      <c r="C14546" t="s">
        <v>286</v>
      </c>
      <c r="D14546" t="s">
        <v>890</v>
      </c>
      <c r="E14546" t="s">
        <v>327</v>
      </c>
      <c r="F14546" t="s">
        <v>328</v>
      </c>
      <c r="G14546" t="s">
        <v>86</v>
      </c>
      <c r="H14546">
        <v>564</v>
      </c>
      <c r="I14546" s="68" t="str">
        <f>VLOOKUP(E14546,Refs!$P$2:$R$29,3,FALSE)</f>
        <v>Y59</v>
      </c>
      <c r="J14546" s="68" t="str">
        <f>VLOOKUP(E14546,Refs!$P$2:$S$29,4,FALSE)</f>
        <v>South East</v>
      </c>
      <c r="K14546" s="28">
        <f t="shared" si="459"/>
        <v>564</v>
      </c>
    </row>
    <row r="14547" spans="1:11" x14ac:dyDescent="0.35">
      <c r="A14547" s="69">
        <f t="shared" si="460"/>
        <v>45901</v>
      </c>
      <c r="B14547" t="s">
        <v>925</v>
      </c>
      <c r="C14547" t="s">
        <v>286</v>
      </c>
      <c r="D14547" t="s">
        <v>890</v>
      </c>
      <c r="E14547" t="s">
        <v>327</v>
      </c>
      <c r="F14547" t="s">
        <v>328</v>
      </c>
      <c r="G14547" t="s">
        <v>87</v>
      </c>
      <c r="H14547">
        <v>9361</v>
      </c>
      <c r="I14547" s="68" t="str">
        <f>VLOOKUP(E14547,Refs!$P$2:$R$29,3,FALSE)</f>
        <v>Y59</v>
      </c>
      <c r="J14547" s="68" t="str">
        <f>VLOOKUP(E14547,Refs!$P$2:$S$29,4,FALSE)</f>
        <v>South East</v>
      </c>
      <c r="K14547" s="28">
        <f t="shared" si="459"/>
        <v>9361</v>
      </c>
    </row>
    <row r="14548" spans="1:11" x14ac:dyDescent="0.35">
      <c r="A14548" s="69">
        <f t="shared" si="460"/>
        <v>45901</v>
      </c>
      <c r="B14548" t="s">
        <v>925</v>
      </c>
      <c r="C14548" t="s">
        <v>286</v>
      </c>
      <c r="D14548" t="s">
        <v>890</v>
      </c>
      <c r="E14548" t="s">
        <v>327</v>
      </c>
      <c r="F14548" t="s">
        <v>328</v>
      </c>
      <c r="G14548" t="s">
        <v>88</v>
      </c>
      <c r="H14548">
        <v>46007</v>
      </c>
      <c r="I14548" s="68" t="str">
        <f>VLOOKUP(E14548,Refs!$P$2:$R$29,3,FALSE)</f>
        <v>Y59</v>
      </c>
      <c r="J14548" s="68" t="str">
        <f>VLOOKUP(E14548,Refs!$P$2:$S$29,4,FALSE)</f>
        <v>South East</v>
      </c>
      <c r="K14548" s="28">
        <f t="shared" si="459"/>
        <v>46007</v>
      </c>
    </row>
    <row r="14549" spans="1:11" x14ac:dyDescent="0.35">
      <c r="A14549" s="69">
        <f t="shared" si="460"/>
        <v>45901</v>
      </c>
      <c r="B14549" t="s">
        <v>925</v>
      </c>
      <c r="C14549" t="s">
        <v>286</v>
      </c>
      <c r="D14549" t="s">
        <v>890</v>
      </c>
      <c r="E14549" t="s">
        <v>327</v>
      </c>
      <c r="F14549" t="s">
        <v>328</v>
      </c>
      <c r="G14549" t="s">
        <v>89</v>
      </c>
      <c r="H14549">
        <v>18900</v>
      </c>
      <c r="I14549" s="68" t="str">
        <f>VLOOKUP(E14549,Refs!$P$2:$R$29,3,FALSE)</f>
        <v>Y59</v>
      </c>
      <c r="J14549" s="68" t="str">
        <f>VLOOKUP(E14549,Refs!$P$2:$S$29,4,FALSE)</f>
        <v>South East</v>
      </c>
      <c r="K14549" s="28">
        <f t="shared" si="459"/>
        <v>18900</v>
      </c>
    </row>
    <row r="14550" spans="1:11" x14ac:dyDescent="0.35">
      <c r="A14550" s="69">
        <f t="shared" si="460"/>
        <v>45901</v>
      </c>
      <c r="B14550" t="s">
        <v>925</v>
      </c>
      <c r="C14550" t="s">
        <v>286</v>
      </c>
      <c r="D14550" t="s">
        <v>890</v>
      </c>
      <c r="E14550" t="s">
        <v>327</v>
      </c>
      <c r="F14550" t="s">
        <v>328</v>
      </c>
      <c r="G14550" t="s">
        <v>27</v>
      </c>
      <c r="H14550">
        <v>2672</v>
      </c>
      <c r="I14550" s="68" t="str">
        <f>VLOOKUP(E14550,Refs!$P$2:$R$29,3,FALSE)</f>
        <v>Y59</v>
      </c>
      <c r="J14550" s="68" t="str">
        <f>VLOOKUP(E14550,Refs!$P$2:$S$29,4,FALSE)</f>
        <v>South East</v>
      </c>
      <c r="K14550" s="28">
        <f t="shared" si="459"/>
        <v>2672</v>
      </c>
    </row>
    <row r="14551" spans="1:11" x14ac:dyDescent="0.35">
      <c r="A14551" s="69">
        <f t="shared" si="460"/>
        <v>45901</v>
      </c>
      <c r="B14551" t="s">
        <v>925</v>
      </c>
      <c r="C14551" t="s">
        <v>286</v>
      </c>
      <c r="D14551" t="s">
        <v>890</v>
      </c>
      <c r="E14551" t="s">
        <v>327</v>
      </c>
      <c r="F14551" t="s">
        <v>328</v>
      </c>
      <c r="G14551" t="s">
        <v>29</v>
      </c>
      <c r="H14551">
        <v>2788</v>
      </c>
      <c r="I14551" s="68" t="str">
        <f>VLOOKUP(E14551,Refs!$P$2:$R$29,3,FALSE)</f>
        <v>Y59</v>
      </c>
      <c r="J14551" s="68" t="str">
        <f>VLOOKUP(E14551,Refs!$P$2:$S$29,4,FALSE)</f>
        <v>South East</v>
      </c>
      <c r="K14551" s="28">
        <f t="shared" si="459"/>
        <v>2788</v>
      </c>
    </row>
    <row r="14552" spans="1:11" x14ac:dyDescent="0.35">
      <c r="A14552" s="69">
        <f t="shared" si="460"/>
        <v>45901</v>
      </c>
      <c r="B14552" t="s">
        <v>925</v>
      </c>
      <c r="C14552" t="s">
        <v>286</v>
      </c>
      <c r="D14552" t="s">
        <v>890</v>
      </c>
      <c r="E14552" t="s">
        <v>327</v>
      </c>
      <c r="F14552" t="s">
        <v>328</v>
      </c>
      <c r="G14552" t="s">
        <v>90</v>
      </c>
      <c r="H14552">
        <v>1499</v>
      </c>
      <c r="I14552" s="68" t="str">
        <f>VLOOKUP(E14552,Refs!$P$2:$R$29,3,FALSE)</f>
        <v>Y59</v>
      </c>
      <c r="J14552" s="68" t="str">
        <f>VLOOKUP(E14552,Refs!$P$2:$S$29,4,FALSE)</f>
        <v>South East</v>
      </c>
      <c r="K14552" s="28">
        <f t="shared" si="459"/>
        <v>1499</v>
      </c>
    </row>
    <row r="14553" spans="1:11" x14ac:dyDescent="0.35">
      <c r="A14553" s="69">
        <f t="shared" si="460"/>
        <v>45901</v>
      </c>
      <c r="B14553" t="s">
        <v>925</v>
      </c>
      <c r="C14553" t="s">
        <v>286</v>
      </c>
      <c r="D14553" t="s">
        <v>890</v>
      </c>
      <c r="E14553" t="s">
        <v>327</v>
      </c>
      <c r="F14553" t="s">
        <v>328</v>
      </c>
      <c r="G14553" t="s">
        <v>91</v>
      </c>
      <c r="H14553">
        <v>13</v>
      </c>
      <c r="I14553" s="68" t="str">
        <f>VLOOKUP(E14553,Refs!$P$2:$R$29,3,FALSE)</f>
        <v>Y59</v>
      </c>
      <c r="J14553" s="68" t="str">
        <f>VLOOKUP(E14553,Refs!$P$2:$S$29,4,FALSE)</f>
        <v>South East</v>
      </c>
      <c r="K14553" s="28">
        <f t="shared" si="459"/>
        <v>13</v>
      </c>
    </row>
    <row r="14554" spans="1:11" x14ac:dyDescent="0.35">
      <c r="A14554" s="69">
        <f t="shared" si="460"/>
        <v>45901</v>
      </c>
      <c r="B14554" t="s">
        <v>925</v>
      </c>
      <c r="C14554" t="s">
        <v>286</v>
      </c>
      <c r="D14554" t="s">
        <v>890</v>
      </c>
      <c r="E14554" t="s">
        <v>327</v>
      </c>
      <c r="F14554" t="s">
        <v>328</v>
      </c>
      <c r="G14554" t="s">
        <v>92</v>
      </c>
      <c r="H14554">
        <v>1212</v>
      </c>
      <c r="I14554" s="68" t="str">
        <f>VLOOKUP(E14554,Refs!$P$2:$R$29,3,FALSE)</f>
        <v>Y59</v>
      </c>
      <c r="J14554" s="68" t="str">
        <f>VLOOKUP(E14554,Refs!$P$2:$S$29,4,FALSE)</f>
        <v>South East</v>
      </c>
      <c r="K14554" s="28">
        <f t="shared" si="459"/>
        <v>1212</v>
      </c>
    </row>
    <row r="14555" spans="1:11" x14ac:dyDescent="0.35">
      <c r="A14555" s="69">
        <f t="shared" si="460"/>
        <v>45901</v>
      </c>
      <c r="B14555" t="s">
        <v>925</v>
      </c>
      <c r="C14555" t="s">
        <v>286</v>
      </c>
      <c r="D14555" t="s">
        <v>890</v>
      </c>
      <c r="E14555" t="s">
        <v>327</v>
      </c>
      <c r="F14555" t="s">
        <v>328</v>
      </c>
      <c r="G14555" t="s">
        <v>93</v>
      </c>
      <c r="H14555">
        <v>75</v>
      </c>
      <c r="I14555" s="68" t="str">
        <f>VLOOKUP(E14555,Refs!$P$2:$R$29,3,FALSE)</f>
        <v>Y59</v>
      </c>
      <c r="J14555" s="68" t="str">
        <f>VLOOKUP(E14555,Refs!$P$2:$S$29,4,FALSE)</f>
        <v>South East</v>
      </c>
      <c r="K14555" s="28">
        <f t="shared" si="459"/>
        <v>75</v>
      </c>
    </row>
    <row r="14556" spans="1:11" x14ac:dyDescent="0.35">
      <c r="A14556" s="69">
        <f t="shared" si="460"/>
        <v>45901</v>
      </c>
      <c r="B14556" t="s">
        <v>925</v>
      </c>
      <c r="C14556" t="s">
        <v>286</v>
      </c>
      <c r="D14556" t="s">
        <v>890</v>
      </c>
      <c r="E14556" t="s">
        <v>327</v>
      </c>
      <c r="F14556" t="s">
        <v>328</v>
      </c>
      <c r="G14556" t="s">
        <v>94</v>
      </c>
      <c r="H14556">
        <v>492</v>
      </c>
      <c r="I14556" s="68" t="str">
        <f>VLOOKUP(E14556,Refs!$P$2:$R$29,3,FALSE)</f>
        <v>Y59</v>
      </c>
      <c r="J14556" s="68" t="str">
        <f>VLOOKUP(E14556,Refs!$P$2:$S$29,4,FALSE)</f>
        <v>South East</v>
      </c>
      <c r="K14556" s="28">
        <f t="shared" si="459"/>
        <v>492</v>
      </c>
    </row>
    <row r="14557" spans="1:11" x14ac:dyDescent="0.35">
      <c r="A14557" s="69">
        <f t="shared" si="460"/>
        <v>45901</v>
      </c>
      <c r="B14557" t="s">
        <v>925</v>
      </c>
      <c r="C14557" t="s">
        <v>286</v>
      </c>
      <c r="D14557" t="s">
        <v>890</v>
      </c>
      <c r="E14557" t="s">
        <v>327</v>
      </c>
      <c r="F14557" t="s">
        <v>328</v>
      </c>
      <c r="G14557" t="s">
        <v>95</v>
      </c>
      <c r="H14557">
        <v>42</v>
      </c>
      <c r="I14557" s="68" t="str">
        <f>VLOOKUP(E14557,Refs!$P$2:$R$29,3,FALSE)</f>
        <v>Y59</v>
      </c>
      <c r="J14557" s="68" t="str">
        <f>VLOOKUP(E14557,Refs!$P$2:$S$29,4,FALSE)</f>
        <v>South East</v>
      </c>
      <c r="K14557" s="28">
        <f t="shared" si="459"/>
        <v>42</v>
      </c>
    </row>
    <row r="14558" spans="1:11" x14ac:dyDescent="0.35">
      <c r="A14558" s="69">
        <f t="shared" si="460"/>
        <v>45901</v>
      </c>
      <c r="B14558" t="s">
        <v>925</v>
      </c>
      <c r="C14558" t="s">
        <v>286</v>
      </c>
      <c r="D14558" t="s">
        <v>890</v>
      </c>
      <c r="E14558" t="s">
        <v>327</v>
      </c>
      <c r="F14558" t="s">
        <v>328</v>
      </c>
      <c r="G14558" t="s">
        <v>96</v>
      </c>
      <c r="H14558">
        <v>962</v>
      </c>
      <c r="I14558" s="68" t="str">
        <f>VLOOKUP(E14558,Refs!$P$2:$R$29,3,FALSE)</f>
        <v>Y59</v>
      </c>
      <c r="J14558" s="68" t="str">
        <f>VLOOKUP(E14558,Refs!$P$2:$S$29,4,FALSE)</f>
        <v>South East</v>
      </c>
      <c r="K14558" s="28">
        <f t="shared" si="459"/>
        <v>962</v>
      </c>
    </row>
    <row r="14559" spans="1:11" x14ac:dyDescent="0.35">
      <c r="A14559" s="69">
        <f t="shared" si="460"/>
        <v>45901</v>
      </c>
      <c r="B14559" t="s">
        <v>925</v>
      </c>
      <c r="C14559" t="s">
        <v>286</v>
      </c>
      <c r="D14559" t="s">
        <v>890</v>
      </c>
      <c r="E14559" t="s">
        <v>327</v>
      </c>
      <c r="F14559" t="s">
        <v>328</v>
      </c>
      <c r="G14559" t="s">
        <v>31</v>
      </c>
      <c r="H14559">
        <v>528</v>
      </c>
      <c r="I14559" s="68" t="str">
        <f>VLOOKUP(E14559,Refs!$P$2:$R$29,3,FALSE)</f>
        <v>Y59</v>
      </c>
      <c r="J14559" s="68" t="str">
        <f>VLOOKUP(E14559,Refs!$P$2:$S$29,4,FALSE)</f>
        <v>South East</v>
      </c>
      <c r="K14559" s="28">
        <f t="shared" si="459"/>
        <v>528</v>
      </c>
    </row>
    <row r="14560" spans="1:11" x14ac:dyDescent="0.35">
      <c r="A14560" s="69">
        <f t="shared" si="460"/>
        <v>45901</v>
      </c>
      <c r="B14560" t="s">
        <v>925</v>
      </c>
      <c r="C14560" t="s">
        <v>286</v>
      </c>
      <c r="D14560" t="s">
        <v>890</v>
      </c>
      <c r="E14560" t="s">
        <v>327</v>
      </c>
      <c r="F14560" t="s">
        <v>328</v>
      </c>
      <c r="G14560" t="s">
        <v>97</v>
      </c>
      <c r="H14560">
        <v>2475</v>
      </c>
      <c r="I14560" s="68" t="str">
        <f>VLOOKUP(E14560,Refs!$P$2:$R$29,3,FALSE)</f>
        <v>Y59</v>
      </c>
      <c r="J14560" s="68" t="str">
        <f>VLOOKUP(E14560,Refs!$P$2:$S$29,4,FALSE)</f>
        <v>South East</v>
      </c>
      <c r="K14560" s="28">
        <f t="shared" si="459"/>
        <v>2475</v>
      </c>
    </row>
    <row r="14561" spans="1:11" x14ac:dyDescent="0.35">
      <c r="A14561" s="69">
        <f t="shared" si="460"/>
        <v>45901</v>
      </c>
      <c r="B14561" t="s">
        <v>925</v>
      </c>
      <c r="C14561" t="s">
        <v>286</v>
      </c>
      <c r="D14561" t="s">
        <v>890</v>
      </c>
      <c r="E14561" t="s">
        <v>327</v>
      </c>
      <c r="F14561" t="s">
        <v>328</v>
      </c>
      <c r="G14561" t="s">
        <v>98</v>
      </c>
      <c r="H14561">
        <v>2164</v>
      </c>
      <c r="I14561" s="68" t="str">
        <f>VLOOKUP(E14561,Refs!$P$2:$R$29,3,FALSE)</f>
        <v>Y59</v>
      </c>
      <c r="J14561" s="68" t="str">
        <f>VLOOKUP(E14561,Refs!$P$2:$S$29,4,FALSE)</f>
        <v>South East</v>
      </c>
      <c r="K14561" s="28">
        <f t="shared" si="459"/>
        <v>2164</v>
      </c>
    </row>
    <row r="14562" spans="1:11" x14ac:dyDescent="0.35">
      <c r="A14562" s="69">
        <f t="shared" si="460"/>
        <v>45901</v>
      </c>
      <c r="B14562" t="s">
        <v>925</v>
      </c>
      <c r="C14562" t="s">
        <v>286</v>
      </c>
      <c r="D14562" t="s">
        <v>890</v>
      </c>
      <c r="E14562" t="s">
        <v>327</v>
      </c>
      <c r="F14562" t="s">
        <v>328</v>
      </c>
      <c r="G14562" t="s">
        <v>99</v>
      </c>
      <c r="H14562">
        <v>1659</v>
      </c>
      <c r="I14562" s="68" t="str">
        <f>VLOOKUP(E14562,Refs!$P$2:$R$29,3,FALSE)</f>
        <v>Y59</v>
      </c>
      <c r="J14562" s="68" t="str">
        <f>VLOOKUP(E14562,Refs!$P$2:$S$29,4,FALSE)</f>
        <v>South East</v>
      </c>
      <c r="K14562" s="28">
        <f t="shared" ref="K14562:K14625" si="461">IF(OR(H14562="NULL",H14562=0,H14562=""),"",H14562)</f>
        <v>1659</v>
      </c>
    </row>
    <row r="14563" spans="1:11" x14ac:dyDescent="0.35">
      <c r="A14563" s="69">
        <f t="shared" si="460"/>
        <v>45901</v>
      </c>
      <c r="B14563" t="s">
        <v>925</v>
      </c>
      <c r="C14563" t="s">
        <v>286</v>
      </c>
      <c r="D14563" t="s">
        <v>890</v>
      </c>
      <c r="E14563" t="s">
        <v>327</v>
      </c>
      <c r="F14563" t="s">
        <v>328</v>
      </c>
      <c r="G14563" t="s">
        <v>100</v>
      </c>
      <c r="H14563">
        <v>856</v>
      </c>
      <c r="I14563" s="68" t="str">
        <f>VLOOKUP(E14563,Refs!$P$2:$R$29,3,FALSE)</f>
        <v>Y59</v>
      </c>
      <c r="J14563" s="68" t="str">
        <f>VLOOKUP(E14563,Refs!$P$2:$S$29,4,FALSE)</f>
        <v>South East</v>
      </c>
      <c r="K14563" s="28">
        <f t="shared" si="461"/>
        <v>856</v>
      </c>
    </row>
    <row r="14564" spans="1:11" x14ac:dyDescent="0.35">
      <c r="A14564" s="69">
        <f t="shared" si="460"/>
        <v>45901</v>
      </c>
      <c r="B14564" t="s">
        <v>925</v>
      </c>
      <c r="C14564" t="s">
        <v>286</v>
      </c>
      <c r="D14564" t="s">
        <v>890</v>
      </c>
      <c r="E14564" t="s">
        <v>327</v>
      </c>
      <c r="F14564" t="s">
        <v>328</v>
      </c>
      <c r="G14564" t="s">
        <v>101</v>
      </c>
      <c r="H14564">
        <v>524</v>
      </c>
      <c r="I14564" s="68" t="str">
        <f>VLOOKUP(E14564,Refs!$P$2:$R$29,3,FALSE)</f>
        <v>Y59</v>
      </c>
      <c r="J14564" s="68" t="str">
        <f>VLOOKUP(E14564,Refs!$P$2:$S$29,4,FALSE)</f>
        <v>South East</v>
      </c>
      <c r="K14564" s="28">
        <f t="shared" si="461"/>
        <v>524</v>
      </c>
    </row>
    <row r="14565" spans="1:11" x14ac:dyDescent="0.35">
      <c r="A14565" s="69">
        <f t="shared" si="460"/>
        <v>45901</v>
      </c>
      <c r="B14565" t="s">
        <v>925</v>
      </c>
      <c r="C14565" t="s">
        <v>286</v>
      </c>
      <c r="D14565" t="s">
        <v>890</v>
      </c>
      <c r="E14565" t="s">
        <v>327</v>
      </c>
      <c r="F14565" t="s">
        <v>328</v>
      </c>
      <c r="G14565" t="s">
        <v>102</v>
      </c>
      <c r="H14565">
        <v>133</v>
      </c>
      <c r="I14565" s="68" t="str">
        <f>VLOOKUP(E14565,Refs!$P$2:$R$29,3,FALSE)</f>
        <v>Y59</v>
      </c>
      <c r="J14565" s="68" t="str">
        <f>VLOOKUP(E14565,Refs!$P$2:$S$29,4,FALSE)</f>
        <v>South East</v>
      </c>
      <c r="K14565" s="28">
        <f t="shared" si="461"/>
        <v>133</v>
      </c>
    </row>
    <row r="14566" spans="1:11" x14ac:dyDescent="0.35">
      <c r="A14566" s="69">
        <f t="shared" si="460"/>
        <v>45901</v>
      </c>
      <c r="B14566" t="s">
        <v>925</v>
      </c>
      <c r="C14566" t="s">
        <v>286</v>
      </c>
      <c r="D14566" t="s">
        <v>890</v>
      </c>
      <c r="E14566" t="s">
        <v>327</v>
      </c>
      <c r="F14566" t="s">
        <v>328</v>
      </c>
      <c r="G14566" t="s">
        <v>103</v>
      </c>
      <c r="H14566">
        <v>1264</v>
      </c>
      <c r="I14566" s="68" t="str">
        <f>VLOOKUP(E14566,Refs!$P$2:$R$29,3,FALSE)</f>
        <v>Y59</v>
      </c>
      <c r="J14566" s="68" t="str">
        <f>VLOOKUP(E14566,Refs!$P$2:$S$29,4,FALSE)</f>
        <v>South East</v>
      </c>
      <c r="K14566" s="28">
        <f t="shared" si="461"/>
        <v>1264</v>
      </c>
    </row>
    <row r="14567" spans="1:11" x14ac:dyDescent="0.35">
      <c r="A14567" s="69">
        <f t="shared" si="460"/>
        <v>45901</v>
      </c>
      <c r="B14567" t="s">
        <v>925</v>
      </c>
      <c r="C14567" t="s">
        <v>286</v>
      </c>
      <c r="D14567" t="s">
        <v>890</v>
      </c>
      <c r="E14567" t="s">
        <v>327</v>
      </c>
      <c r="F14567" t="s">
        <v>328</v>
      </c>
      <c r="G14567" t="s">
        <v>104</v>
      </c>
      <c r="H14567">
        <v>3321543</v>
      </c>
      <c r="I14567" s="68" t="str">
        <f>VLOOKUP(E14567,Refs!$P$2:$R$29,3,FALSE)</f>
        <v>Y59</v>
      </c>
      <c r="J14567" s="68" t="str">
        <f>VLOOKUP(E14567,Refs!$P$2:$S$29,4,FALSE)</f>
        <v>South East</v>
      </c>
      <c r="K14567" s="28">
        <f t="shared" si="461"/>
        <v>3321543</v>
      </c>
    </row>
    <row r="14568" spans="1:11" x14ac:dyDescent="0.35">
      <c r="A14568" s="69">
        <f t="shared" si="460"/>
        <v>45901</v>
      </c>
      <c r="B14568" t="s">
        <v>925</v>
      </c>
      <c r="C14568" t="s">
        <v>286</v>
      </c>
      <c r="D14568" t="s">
        <v>890</v>
      </c>
      <c r="E14568" t="s">
        <v>327</v>
      </c>
      <c r="F14568" t="s">
        <v>328</v>
      </c>
      <c r="G14568" t="s">
        <v>105</v>
      </c>
      <c r="H14568">
        <v>2191</v>
      </c>
      <c r="I14568" s="68" t="str">
        <f>VLOOKUP(E14568,Refs!$P$2:$R$29,3,FALSE)</f>
        <v>Y59</v>
      </c>
      <c r="J14568" s="68" t="str">
        <f>VLOOKUP(E14568,Refs!$P$2:$S$29,4,FALSE)</f>
        <v>South East</v>
      </c>
      <c r="K14568" s="28">
        <f t="shared" si="461"/>
        <v>2191</v>
      </c>
    </row>
    <row r="14569" spans="1:11" x14ac:dyDescent="0.35">
      <c r="A14569" s="69">
        <f t="shared" si="460"/>
        <v>45901</v>
      </c>
      <c r="B14569" t="s">
        <v>925</v>
      </c>
      <c r="C14569" t="s">
        <v>286</v>
      </c>
      <c r="D14569" t="s">
        <v>890</v>
      </c>
      <c r="E14569" t="s">
        <v>327</v>
      </c>
      <c r="F14569" t="s">
        <v>328</v>
      </c>
      <c r="G14569" t="s">
        <v>106</v>
      </c>
      <c r="H14569">
        <v>1239</v>
      </c>
      <c r="I14569" s="68" t="str">
        <f>VLOOKUP(E14569,Refs!$P$2:$R$29,3,FALSE)</f>
        <v>Y59</v>
      </c>
      <c r="J14569" s="68" t="str">
        <f>VLOOKUP(E14569,Refs!$P$2:$S$29,4,FALSE)</f>
        <v>South East</v>
      </c>
      <c r="K14569" s="28">
        <f t="shared" si="461"/>
        <v>1239</v>
      </c>
    </row>
    <row r="14570" spans="1:11" x14ac:dyDescent="0.35">
      <c r="A14570" s="69">
        <f t="shared" si="460"/>
        <v>45901</v>
      </c>
      <c r="B14570" t="s">
        <v>925</v>
      </c>
      <c r="C14570" t="s">
        <v>286</v>
      </c>
      <c r="D14570" t="s">
        <v>890</v>
      </c>
      <c r="E14570" t="s">
        <v>327</v>
      </c>
      <c r="F14570" t="s">
        <v>328</v>
      </c>
      <c r="G14570" t="s">
        <v>107</v>
      </c>
      <c r="H14570">
        <v>148</v>
      </c>
      <c r="I14570" s="68" t="str">
        <f>VLOOKUP(E14570,Refs!$P$2:$R$29,3,FALSE)</f>
        <v>Y59</v>
      </c>
      <c r="J14570" s="68" t="str">
        <f>VLOOKUP(E14570,Refs!$P$2:$S$29,4,FALSE)</f>
        <v>South East</v>
      </c>
      <c r="K14570" s="28">
        <f t="shared" si="461"/>
        <v>148</v>
      </c>
    </row>
    <row r="14571" spans="1:11" x14ac:dyDescent="0.35">
      <c r="A14571" s="69">
        <f t="shared" si="460"/>
        <v>45901</v>
      </c>
      <c r="B14571" t="s">
        <v>925</v>
      </c>
      <c r="C14571" t="s">
        <v>286</v>
      </c>
      <c r="D14571" t="s">
        <v>890</v>
      </c>
      <c r="E14571" t="s">
        <v>327</v>
      </c>
      <c r="F14571" t="s">
        <v>328</v>
      </c>
      <c r="G14571" t="s">
        <v>108</v>
      </c>
      <c r="H14571">
        <v>540</v>
      </c>
      <c r="I14571" s="68" t="str">
        <f>VLOOKUP(E14571,Refs!$P$2:$R$29,3,FALSE)</f>
        <v>Y59</v>
      </c>
      <c r="J14571" s="68" t="str">
        <f>VLOOKUP(E14571,Refs!$P$2:$S$29,4,FALSE)</f>
        <v>South East</v>
      </c>
      <c r="K14571" s="28">
        <f t="shared" si="461"/>
        <v>540</v>
      </c>
    </row>
    <row r="14572" spans="1:11" x14ac:dyDescent="0.35">
      <c r="A14572" s="69">
        <f t="shared" si="460"/>
        <v>45901</v>
      </c>
      <c r="B14572" t="s">
        <v>925</v>
      </c>
      <c r="C14572" t="s">
        <v>286</v>
      </c>
      <c r="D14572" t="s">
        <v>890</v>
      </c>
      <c r="E14572" t="s">
        <v>327</v>
      </c>
      <c r="F14572" t="s">
        <v>328</v>
      </c>
      <c r="G14572" t="s">
        <v>109</v>
      </c>
      <c r="H14572">
        <v>2768966</v>
      </c>
      <c r="I14572" s="68" t="str">
        <f>VLOOKUP(E14572,Refs!$P$2:$R$29,3,FALSE)</f>
        <v>Y59</v>
      </c>
      <c r="J14572" s="68" t="str">
        <f>VLOOKUP(E14572,Refs!$P$2:$S$29,4,FALSE)</f>
        <v>South East</v>
      </c>
      <c r="K14572" s="28">
        <f t="shared" si="461"/>
        <v>2768966</v>
      </c>
    </row>
    <row r="14573" spans="1:11" x14ac:dyDescent="0.35">
      <c r="A14573" s="69">
        <f t="shared" si="460"/>
        <v>45901</v>
      </c>
      <c r="B14573" t="s">
        <v>925</v>
      </c>
      <c r="C14573" t="s">
        <v>286</v>
      </c>
      <c r="D14573" t="s">
        <v>890</v>
      </c>
      <c r="E14573" t="s">
        <v>327</v>
      </c>
      <c r="F14573" t="s">
        <v>328</v>
      </c>
      <c r="G14573" t="s">
        <v>110</v>
      </c>
      <c r="H14573">
        <v>1553</v>
      </c>
      <c r="I14573" s="68" t="str">
        <f>VLOOKUP(E14573,Refs!$P$2:$R$29,3,FALSE)</f>
        <v>Y59</v>
      </c>
      <c r="J14573" s="68" t="str">
        <f>VLOOKUP(E14573,Refs!$P$2:$S$29,4,FALSE)</f>
        <v>South East</v>
      </c>
      <c r="K14573" s="28">
        <f t="shared" si="461"/>
        <v>1553</v>
      </c>
    </row>
    <row r="14574" spans="1:11" x14ac:dyDescent="0.35">
      <c r="A14574" s="69">
        <f t="shared" si="460"/>
        <v>45901</v>
      </c>
      <c r="B14574" t="s">
        <v>925</v>
      </c>
      <c r="C14574" t="s">
        <v>286</v>
      </c>
      <c r="D14574" t="s">
        <v>890</v>
      </c>
      <c r="E14574" t="s">
        <v>327</v>
      </c>
      <c r="F14574" t="s">
        <v>328</v>
      </c>
      <c r="G14574" t="s">
        <v>808</v>
      </c>
      <c r="H14574">
        <v>8013</v>
      </c>
      <c r="I14574" s="68" t="str">
        <f>VLOOKUP(E14574,Refs!$P$2:$R$29,3,FALSE)</f>
        <v>Y59</v>
      </c>
      <c r="J14574" s="68" t="str">
        <f>VLOOKUP(E14574,Refs!$P$2:$S$29,4,FALSE)</f>
        <v>South East</v>
      </c>
      <c r="K14574" s="28">
        <f t="shared" si="461"/>
        <v>8013</v>
      </c>
    </row>
    <row r="14575" spans="1:11" x14ac:dyDescent="0.35">
      <c r="A14575" s="69">
        <f t="shared" si="460"/>
        <v>45901</v>
      </c>
      <c r="B14575" t="s">
        <v>925</v>
      </c>
      <c r="C14575" t="s">
        <v>286</v>
      </c>
      <c r="D14575" t="s">
        <v>890</v>
      </c>
      <c r="E14575" t="s">
        <v>327</v>
      </c>
      <c r="F14575" t="s">
        <v>328</v>
      </c>
      <c r="G14575" t="s">
        <v>809</v>
      </c>
      <c r="H14575">
        <v>156</v>
      </c>
      <c r="I14575" s="68" t="str">
        <f>VLOOKUP(E14575,Refs!$P$2:$R$29,3,FALSE)</f>
        <v>Y59</v>
      </c>
      <c r="J14575" s="68" t="str">
        <f>VLOOKUP(E14575,Refs!$P$2:$S$29,4,FALSE)</f>
        <v>South East</v>
      </c>
      <c r="K14575" s="28">
        <f t="shared" si="461"/>
        <v>156</v>
      </c>
    </row>
    <row r="14576" spans="1:11" x14ac:dyDescent="0.35">
      <c r="A14576" s="69">
        <f t="shared" si="460"/>
        <v>45901</v>
      </c>
      <c r="B14576" t="s">
        <v>925</v>
      </c>
      <c r="C14576" t="s">
        <v>286</v>
      </c>
      <c r="D14576" t="s">
        <v>890</v>
      </c>
      <c r="E14576" t="s">
        <v>327</v>
      </c>
      <c r="F14576" t="s">
        <v>328</v>
      </c>
      <c r="G14576" t="s">
        <v>111</v>
      </c>
      <c r="H14576">
        <v>14404</v>
      </c>
      <c r="I14576" s="68" t="str">
        <f>VLOOKUP(E14576,Refs!$P$2:$R$29,3,FALSE)</f>
        <v>Y59</v>
      </c>
      <c r="J14576" s="68" t="str">
        <f>VLOOKUP(E14576,Refs!$P$2:$S$29,4,FALSE)</f>
        <v>South East</v>
      </c>
      <c r="K14576" s="28">
        <f t="shared" si="461"/>
        <v>14404</v>
      </c>
    </row>
    <row r="14577" spans="1:11" x14ac:dyDescent="0.35">
      <c r="A14577" s="69">
        <f t="shared" si="460"/>
        <v>45901</v>
      </c>
      <c r="B14577" t="s">
        <v>925</v>
      </c>
      <c r="C14577" t="s">
        <v>286</v>
      </c>
      <c r="D14577" t="s">
        <v>890</v>
      </c>
      <c r="E14577" t="s">
        <v>327</v>
      </c>
      <c r="F14577" t="s">
        <v>328</v>
      </c>
      <c r="G14577" t="s">
        <v>112</v>
      </c>
      <c r="H14577">
        <v>16</v>
      </c>
      <c r="I14577" s="68" t="str">
        <f>VLOOKUP(E14577,Refs!$P$2:$R$29,3,FALSE)</f>
        <v>Y59</v>
      </c>
      <c r="J14577" s="68" t="str">
        <f>VLOOKUP(E14577,Refs!$P$2:$S$29,4,FALSE)</f>
        <v>South East</v>
      </c>
      <c r="K14577" s="28">
        <f t="shared" si="461"/>
        <v>16</v>
      </c>
    </row>
    <row r="14578" spans="1:11" x14ac:dyDescent="0.35">
      <c r="A14578" s="69">
        <f t="shared" si="460"/>
        <v>45901</v>
      </c>
      <c r="B14578" t="s">
        <v>925</v>
      </c>
      <c r="C14578" t="s">
        <v>286</v>
      </c>
      <c r="D14578" t="s">
        <v>890</v>
      </c>
      <c r="E14578" t="s">
        <v>327</v>
      </c>
      <c r="F14578" t="s">
        <v>328</v>
      </c>
      <c r="G14578" t="s">
        <v>113</v>
      </c>
      <c r="H14578">
        <v>10757</v>
      </c>
      <c r="I14578" s="68" t="str">
        <f>VLOOKUP(E14578,Refs!$P$2:$R$29,3,FALSE)</f>
        <v>Y59</v>
      </c>
      <c r="J14578" s="68" t="str">
        <f>VLOOKUP(E14578,Refs!$P$2:$S$29,4,FALSE)</f>
        <v>South East</v>
      </c>
      <c r="K14578" s="28">
        <f t="shared" si="461"/>
        <v>10757</v>
      </c>
    </row>
    <row r="14579" spans="1:11" x14ac:dyDescent="0.35">
      <c r="A14579" s="69">
        <f t="shared" si="460"/>
        <v>45901</v>
      </c>
      <c r="B14579" t="s">
        <v>925</v>
      </c>
      <c r="C14579" t="s">
        <v>286</v>
      </c>
      <c r="D14579" t="s">
        <v>890</v>
      </c>
      <c r="E14579" t="s">
        <v>327</v>
      </c>
      <c r="F14579" t="s">
        <v>328</v>
      </c>
      <c r="G14579" t="s">
        <v>114</v>
      </c>
      <c r="H14579">
        <v>3724</v>
      </c>
      <c r="I14579" s="68" t="str">
        <f>VLOOKUP(E14579,Refs!$P$2:$R$29,3,FALSE)</f>
        <v>Y59</v>
      </c>
      <c r="J14579" s="68" t="str">
        <f>VLOOKUP(E14579,Refs!$P$2:$S$29,4,FALSE)</f>
        <v>South East</v>
      </c>
      <c r="K14579" s="28">
        <f t="shared" si="461"/>
        <v>3724</v>
      </c>
    </row>
    <row r="14580" spans="1:11" x14ac:dyDescent="0.35">
      <c r="A14580" s="69">
        <f t="shared" si="460"/>
        <v>45901</v>
      </c>
      <c r="B14580" t="s">
        <v>925</v>
      </c>
      <c r="C14580" t="s">
        <v>286</v>
      </c>
      <c r="D14580" t="s">
        <v>890</v>
      </c>
      <c r="E14580" t="s">
        <v>327</v>
      </c>
      <c r="F14580" t="s">
        <v>328</v>
      </c>
      <c r="G14580" t="s">
        <v>115</v>
      </c>
      <c r="H14580">
        <v>3211</v>
      </c>
      <c r="I14580" s="68" t="str">
        <f>VLOOKUP(E14580,Refs!$P$2:$R$29,3,FALSE)</f>
        <v>Y59</v>
      </c>
      <c r="J14580" s="68" t="str">
        <f>VLOOKUP(E14580,Refs!$P$2:$S$29,4,FALSE)</f>
        <v>South East</v>
      </c>
      <c r="K14580" s="28">
        <f t="shared" si="461"/>
        <v>3211</v>
      </c>
    </row>
    <row r="14581" spans="1:11" x14ac:dyDescent="0.35">
      <c r="A14581" s="69">
        <f t="shared" si="460"/>
        <v>45901</v>
      </c>
      <c r="B14581" t="s">
        <v>925</v>
      </c>
      <c r="C14581" t="s">
        <v>286</v>
      </c>
      <c r="D14581" t="s">
        <v>890</v>
      </c>
      <c r="E14581" t="s">
        <v>327</v>
      </c>
      <c r="F14581" t="s">
        <v>328</v>
      </c>
      <c r="G14581" t="s">
        <v>116</v>
      </c>
      <c r="H14581">
        <v>1440</v>
      </c>
      <c r="I14581" s="68" t="str">
        <f>VLOOKUP(E14581,Refs!$P$2:$R$29,3,FALSE)</f>
        <v>Y59</v>
      </c>
      <c r="J14581" s="68" t="str">
        <f>VLOOKUP(E14581,Refs!$P$2:$S$29,4,FALSE)</f>
        <v>South East</v>
      </c>
      <c r="K14581" s="28">
        <f t="shared" si="461"/>
        <v>1440</v>
      </c>
    </row>
    <row r="14582" spans="1:11" x14ac:dyDescent="0.35">
      <c r="A14582" s="69">
        <f t="shared" si="460"/>
        <v>45901</v>
      </c>
      <c r="B14582" t="s">
        <v>925</v>
      </c>
      <c r="C14582" t="s">
        <v>286</v>
      </c>
      <c r="D14582" t="s">
        <v>890</v>
      </c>
      <c r="E14582" t="s">
        <v>327</v>
      </c>
      <c r="F14582" t="s">
        <v>328</v>
      </c>
      <c r="G14582" t="s">
        <v>117</v>
      </c>
      <c r="H14582">
        <v>5472</v>
      </c>
      <c r="I14582" s="68" t="str">
        <f>VLOOKUP(E14582,Refs!$P$2:$R$29,3,FALSE)</f>
        <v>Y59</v>
      </c>
      <c r="J14582" s="68" t="str">
        <f>VLOOKUP(E14582,Refs!$P$2:$S$29,4,FALSE)</f>
        <v>South East</v>
      </c>
      <c r="K14582" s="28">
        <f t="shared" si="461"/>
        <v>5472</v>
      </c>
    </row>
    <row r="14583" spans="1:11" x14ac:dyDescent="0.35">
      <c r="A14583" s="69">
        <f t="shared" si="460"/>
        <v>45901</v>
      </c>
      <c r="B14583" t="s">
        <v>925</v>
      </c>
      <c r="C14583" t="s">
        <v>286</v>
      </c>
      <c r="D14583" t="s">
        <v>890</v>
      </c>
      <c r="E14583" t="s">
        <v>327</v>
      </c>
      <c r="F14583" t="s">
        <v>328</v>
      </c>
      <c r="G14583" t="s">
        <v>118</v>
      </c>
      <c r="H14583">
        <v>396</v>
      </c>
      <c r="I14583" s="68" t="str">
        <f>VLOOKUP(E14583,Refs!$P$2:$R$29,3,FALSE)</f>
        <v>Y59</v>
      </c>
      <c r="J14583" s="68" t="str">
        <f>VLOOKUP(E14583,Refs!$P$2:$S$29,4,FALSE)</f>
        <v>South East</v>
      </c>
      <c r="K14583" s="28">
        <f t="shared" si="461"/>
        <v>396</v>
      </c>
    </row>
    <row r="14584" spans="1:11" x14ac:dyDescent="0.35">
      <c r="A14584" s="69">
        <f t="shared" si="460"/>
        <v>45901</v>
      </c>
      <c r="B14584" t="s">
        <v>925</v>
      </c>
      <c r="C14584" t="s">
        <v>286</v>
      </c>
      <c r="D14584" t="s">
        <v>890</v>
      </c>
      <c r="E14584" t="s">
        <v>327</v>
      </c>
      <c r="F14584" t="s">
        <v>328</v>
      </c>
      <c r="G14584" t="s">
        <v>119</v>
      </c>
      <c r="H14584">
        <v>1309</v>
      </c>
      <c r="I14584" s="68" t="str">
        <f>VLOOKUP(E14584,Refs!$P$2:$R$29,3,FALSE)</f>
        <v>Y59</v>
      </c>
      <c r="J14584" s="68" t="str">
        <f>VLOOKUP(E14584,Refs!$P$2:$S$29,4,FALSE)</f>
        <v>South East</v>
      </c>
      <c r="K14584" s="28">
        <f t="shared" si="461"/>
        <v>1309</v>
      </c>
    </row>
    <row r="14585" spans="1:11" x14ac:dyDescent="0.35">
      <c r="A14585" s="69">
        <f t="shared" si="460"/>
        <v>45901</v>
      </c>
      <c r="B14585" t="s">
        <v>925</v>
      </c>
      <c r="C14585" t="s">
        <v>286</v>
      </c>
      <c r="D14585" t="s">
        <v>890</v>
      </c>
      <c r="E14585" t="s">
        <v>327</v>
      </c>
      <c r="F14585" t="s">
        <v>328</v>
      </c>
      <c r="G14585" t="s">
        <v>120</v>
      </c>
      <c r="H14585">
        <v>791</v>
      </c>
      <c r="I14585" s="68" t="str">
        <f>VLOOKUP(E14585,Refs!$P$2:$R$29,3,FALSE)</f>
        <v>Y59</v>
      </c>
      <c r="J14585" s="68" t="str">
        <f>VLOOKUP(E14585,Refs!$P$2:$S$29,4,FALSE)</f>
        <v>South East</v>
      </c>
      <c r="K14585" s="28">
        <f t="shared" si="461"/>
        <v>791</v>
      </c>
    </row>
    <row r="14586" spans="1:11" x14ac:dyDescent="0.35">
      <c r="A14586" s="69">
        <f t="shared" si="460"/>
        <v>45901</v>
      </c>
      <c r="B14586" t="s">
        <v>925</v>
      </c>
      <c r="C14586" t="s">
        <v>286</v>
      </c>
      <c r="D14586" t="s">
        <v>890</v>
      </c>
      <c r="E14586" t="s">
        <v>327</v>
      </c>
      <c r="F14586" t="s">
        <v>328</v>
      </c>
      <c r="G14586" t="s">
        <v>121</v>
      </c>
      <c r="H14586">
        <v>1846</v>
      </c>
      <c r="I14586" s="68" t="str">
        <f>VLOOKUP(E14586,Refs!$P$2:$R$29,3,FALSE)</f>
        <v>Y59</v>
      </c>
      <c r="J14586" s="68" t="str">
        <f>VLOOKUP(E14586,Refs!$P$2:$S$29,4,FALSE)</f>
        <v>South East</v>
      </c>
      <c r="K14586" s="28">
        <f t="shared" si="461"/>
        <v>1846</v>
      </c>
    </row>
    <row r="14587" spans="1:11" x14ac:dyDescent="0.35">
      <c r="A14587" s="69">
        <f t="shared" si="460"/>
        <v>45901</v>
      </c>
      <c r="B14587" t="s">
        <v>925</v>
      </c>
      <c r="C14587" t="s">
        <v>286</v>
      </c>
      <c r="D14587" t="s">
        <v>890</v>
      </c>
      <c r="E14587" t="s">
        <v>327</v>
      </c>
      <c r="F14587" t="s">
        <v>328</v>
      </c>
      <c r="G14587" t="s">
        <v>122</v>
      </c>
      <c r="H14587">
        <v>842</v>
      </c>
      <c r="I14587" s="68" t="str">
        <f>VLOOKUP(E14587,Refs!$P$2:$R$29,3,FALSE)</f>
        <v>Y59</v>
      </c>
      <c r="J14587" s="68" t="str">
        <f>VLOOKUP(E14587,Refs!$P$2:$S$29,4,FALSE)</f>
        <v>South East</v>
      </c>
      <c r="K14587" s="28">
        <f t="shared" si="461"/>
        <v>842</v>
      </c>
    </row>
    <row r="14588" spans="1:11" x14ac:dyDescent="0.35">
      <c r="A14588" s="69">
        <f t="shared" si="460"/>
        <v>45901</v>
      </c>
      <c r="B14588" t="s">
        <v>925</v>
      </c>
      <c r="C14588" t="s">
        <v>286</v>
      </c>
      <c r="D14588" t="s">
        <v>890</v>
      </c>
      <c r="E14588" t="s">
        <v>327</v>
      </c>
      <c r="F14588" t="s">
        <v>328</v>
      </c>
      <c r="G14588" t="s">
        <v>123</v>
      </c>
      <c r="H14588">
        <v>12</v>
      </c>
      <c r="I14588" s="68" t="str">
        <f>VLOOKUP(E14588,Refs!$P$2:$R$29,3,FALSE)</f>
        <v>Y59</v>
      </c>
      <c r="J14588" s="68" t="str">
        <f>VLOOKUP(E14588,Refs!$P$2:$S$29,4,FALSE)</f>
        <v>South East</v>
      </c>
      <c r="K14588" s="28">
        <f t="shared" si="461"/>
        <v>12</v>
      </c>
    </row>
    <row r="14589" spans="1:11" x14ac:dyDescent="0.35">
      <c r="A14589" s="69">
        <f t="shared" si="460"/>
        <v>45901</v>
      </c>
      <c r="B14589" t="s">
        <v>925</v>
      </c>
      <c r="C14589" t="s">
        <v>286</v>
      </c>
      <c r="D14589" t="s">
        <v>890</v>
      </c>
      <c r="E14589" t="s">
        <v>327</v>
      </c>
      <c r="F14589" t="s">
        <v>328</v>
      </c>
      <c r="G14589" t="s">
        <v>124</v>
      </c>
      <c r="H14589">
        <v>0</v>
      </c>
      <c r="I14589" s="68" t="str">
        <f>VLOOKUP(E14589,Refs!$P$2:$R$29,3,FALSE)</f>
        <v>Y59</v>
      </c>
      <c r="J14589" s="68" t="str">
        <f>VLOOKUP(E14589,Refs!$P$2:$S$29,4,FALSE)</f>
        <v>South East</v>
      </c>
      <c r="K14589" s="28" t="str">
        <f t="shared" si="461"/>
        <v/>
      </c>
    </row>
    <row r="14590" spans="1:11" x14ac:dyDescent="0.35">
      <c r="A14590" s="69">
        <f t="shared" si="460"/>
        <v>45901</v>
      </c>
      <c r="B14590" t="s">
        <v>925</v>
      </c>
      <c r="C14590" t="s">
        <v>286</v>
      </c>
      <c r="D14590" t="s">
        <v>890</v>
      </c>
      <c r="E14590" t="s">
        <v>327</v>
      </c>
      <c r="F14590" t="s">
        <v>328</v>
      </c>
      <c r="G14590" t="s">
        <v>125</v>
      </c>
      <c r="H14590">
        <v>0</v>
      </c>
      <c r="I14590" s="68" t="str">
        <f>VLOOKUP(E14590,Refs!$P$2:$R$29,3,FALSE)</f>
        <v>Y59</v>
      </c>
      <c r="J14590" s="68" t="str">
        <f>VLOOKUP(E14590,Refs!$P$2:$S$29,4,FALSE)</f>
        <v>South East</v>
      </c>
      <c r="K14590" s="28" t="str">
        <f t="shared" si="461"/>
        <v/>
      </c>
    </row>
    <row r="14591" spans="1:11" x14ac:dyDescent="0.35">
      <c r="A14591" s="69">
        <f t="shared" si="460"/>
        <v>45901</v>
      </c>
      <c r="B14591" t="s">
        <v>925</v>
      </c>
      <c r="C14591" t="s">
        <v>286</v>
      </c>
      <c r="D14591" t="s">
        <v>890</v>
      </c>
      <c r="E14591" t="s">
        <v>327</v>
      </c>
      <c r="F14591" t="s">
        <v>328</v>
      </c>
      <c r="G14591" t="s">
        <v>126</v>
      </c>
      <c r="H14591">
        <v>0</v>
      </c>
      <c r="I14591" s="68" t="str">
        <f>VLOOKUP(E14591,Refs!$P$2:$R$29,3,FALSE)</f>
        <v>Y59</v>
      </c>
      <c r="J14591" s="68" t="str">
        <f>VLOOKUP(E14591,Refs!$P$2:$S$29,4,FALSE)</f>
        <v>South East</v>
      </c>
      <c r="K14591" s="28" t="str">
        <f t="shared" si="461"/>
        <v/>
      </c>
    </row>
    <row r="14592" spans="1:11" x14ac:dyDescent="0.35">
      <c r="A14592" s="69">
        <f t="shared" si="460"/>
        <v>45901</v>
      </c>
      <c r="B14592" t="s">
        <v>925</v>
      </c>
      <c r="C14592" t="s">
        <v>286</v>
      </c>
      <c r="D14592" t="s">
        <v>890</v>
      </c>
      <c r="E14592" t="s">
        <v>327</v>
      </c>
      <c r="F14592" t="s">
        <v>328</v>
      </c>
      <c r="G14592" t="s">
        <v>127</v>
      </c>
      <c r="H14592">
        <v>255</v>
      </c>
      <c r="I14592" s="68" t="str">
        <f>VLOOKUP(E14592,Refs!$P$2:$R$29,3,FALSE)</f>
        <v>Y59</v>
      </c>
      <c r="J14592" s="68" t="str">
        <f>VLOOKUP(E14592,Refs!$P$2:$S$29,4,FALSE)</f>
        <v>South East</v>
      </c>
      <c r="K14592" s="28">
        <f t="shared" si="461"/>
        <v>255</v>
      </c>
    </row>
    <row r="14593" spans="1:11" x14ac:dyDescent="0.35">
      <c r="A14593" s="69">
        <f t="shared" si="460"/>
        <v>45901</v>
      </c>
      <c r="B14593" t="s">
        <v>925</v>
      </c>
      <c r="C14593" t="s">
        <v>286</v>
      </c>
      <c r="D14593" t="s">
        <v>890</v>
      </c>
      <c r="E14593" t="s">
        <v>327</v>
      </c>
      <c r="F14593" t="s">
        <v>328</v>
      </c>
      <c r="G14593" t="s">
        <v>128</v>
      </c>
      <c r="H14593">
        <v>20</v>
      </c>
      <c r="I14593" s="68" t="str">
        <f>VLOOKUP(E14593,Refs!$P$2:$R$29,3,FALSE)</f>
        <v>Y59</v>
      </c>
      <c r="J14593" s="68" t="str">
        <f>VLOOKUP(E14593,Refs!$P$2:$S$29,4,FALSE)</f>
        <v>South East</v>
      </c>
      <c r="K14593" s="28">
        <f t="shared" si="461"/>
        <v>20</v>
      </c>
    </row>
    <row r="14594" spans="1:11" x14ac:dyDescent="0.35">
      <c r="A14594" s="69">
        <f t="shared" si="460"/>
        <v>45901</v>
      </c>
      <c r="B14594" t="s">
        <v>925</v>
      </c>
      <c r="C14594" t="s">
        <v>286</v>
      </c>
      <c r="D14594" t="s">
        <v>890</v>
      </c>
      <c r="E14594" t="s">
        <v>327</v>
      </c>
      <c r="F14594" t="s">
        <v>328</v>
      </c>
      <c r="G14594" t="s">
        <v>129</v>
      </c>
      <c r="H14594">
        <v>525</v>
      </c>
      <c r="I14594" s="68" t="str">
        <f>VLOOKUP(E14594,Refs!$P$2:$R$29,3,FALSE)</f>
        <v>Y59</v>
      </c>
      <c r="J14594" s="68" t="str">
        <f>VLOOKUP(E14594,Refs!$P$2:$S$29,4,FALSE)</f>
        <v>South East</v>
      </c>
      <c r="K14594" s="28">
        <f t="shared" si="461"/>
        <v>525</v>
      </c>
    </row>
    <row r="14595" spans="1:11" x14ac:dyDescent="0.35">
      <c r="A14595" s="69">
        <f t="shared" ref="A14595:A14658" si="462">DATEVALUE(RIGHT(B14595,8))</f>
        <v>45901</v>
      </c>
      <c r="B14595" t="s">
        <v>925</v>
      </c>
      <c r="C14595" t="s">
        <v>286</v>
      </c>
      <c r="D14595" t="s">
        <v>890</v>
      </c>
      <c r="E14595" t="s">
        <v>327</v>
      </c>
      <c r="F14595" t="s">
        <v>328</v>
      </c>
      <c r="G14595" t="s">
        <v>130</v>
      </c>
      <c r="H14595">
        <v>402</v>
      </c>
      <c r="I14595" s="68" t="str">
        <f>VLOOKUP(E14595,Refs!$P$2:$R$29,3,FALSE)</f>
        <v>Y59</v>
      </c>
      <c r="J14595" s="68" t="str">
        <f>VLOOKUP(E14595,Refs!$P$2:$S$29,4,FALSE)</f>
        <v>South East</v>
      </c>
      <c r="K14595" s="28">
        <f t="shared" si="461"/>
        <v>402</v>
      </c>
    </row>
    <row r="14596" spans="1:11" x14ac:dyDescent="0.35">
      <c r="A14596" s="69">
        <f t="shared" si="462"/>
        <v>45901</v>
      </c>
      <c r="B14596" t="s">
        <v>925</v>
      </c>
      <c r="C14596" t="s">
        <v>286</v>
      </c>
      <c r="D14596" t="s">
        <v>890</v>
      </c>
      <c r="E14596" t="s">
        <v>327</v>
      </c>
      <c r="F14596" t="s">
        <v>328</v>
      </c>
      <c r="G14596" t="s">
        <v>131</v>
      </c>
      <c r="H14596">
        <v>1908</v>
      </c>
      <c r="I14596" s="68" t="str">
        <f>VLOOKUP(E14596,Refs!$P$2:$R$29,3,FALSE)</f>
        <v>Y59</v>
      </c>
      <c r="J14596" s="68" t="str">
        <f>VLOOKUP(E14596,Refs!$P$2:$S$29,4,FALSE)</f>
        <v>South East</v>
      </c>
      <c r="K14596" s="28">
        <f t="shared" si="461"/>
        <v>1908</v>
      </c>
    </row>
    <row r="14597" spans="1:11" x14ac:dyDescent="0.35">
      <c r="A14597" s="69">
        <f t="shared" si="462"/>
        <v>45901</v>
      </c>
      <c r="B14597" t="s">
        <v>925</v>
      </c>
      <c r="C14597" t="s">
        <v>286</v>
      </c>
      <c r="D14597" t="s">
        <v>890</v>
      </c>
      <c r="E14597" t="s">
        <v>327</v>
      </c>
      <c r="F14597" t="s">
        <v>328</v>
      </c>
      <c r="G14597" t="s">
        <v>132</v>
      </c>
      <c r="H14597">
        <v>1599</v>
      </c>
      <c r="I14597" s="68" t="str">
        <f>VLOOKUP(E14597,Refs!$P$2:$R$29,3,FALSE)</f>
        <v>Y59</v>
      </c>
      <c r="J14597" s="68" t="str">
        <f>VLOOKUP(E14597,Refs!$P$2:$S$29,4,FALSE)</f>
        <v>South East</v>
      </c>
      <c r="K14597" s="28">
        <f t="shared" si="461"/>
        <v>1599</v>
      </c>
    </row>
    <row r="14598" spans="1:11" x14ac:dyDescent="0.35">
      <c r="A14598" s="69">
        <f t="shared" si="462"/>
        <v>45901</v>
      </c>
      <c r="B14598" t="s">
        <v>925</v>
      </c>
      <c r="C14598" t="s">
        <v>286</v>
      </c>
      <c r="D14598" t="s">
        <v>890</v>
      </c>
      <c r="E14598" t="s">
        <v>327</v>
      </c>
      <c r="F14598" t="s">
        <v>328</v>
      </c>
      <c r="G14598" t="s">
        <v>133</v>
      </c>
      <c r="H14598">
        <v>622</v>
      </c>
      <c r="I14598" s="68" t="str">
        <f>VLOOKUP(E14598,Refs!$P$2:$R$29,3,FALSE)</f>
        <v>Y59</v>
      </c>
      <c r="J14598" s="68" t="str">
        <f>VLOOKUP(E14598,Refs!$P$2:$S$29,4,FALSE)</f>
        <v>South East</v>
      </c>
      <c r="K14598" s="28">
        <f t="shared" si="461"/>
        <v>622</v>
      </c>
    </row>
    <row r="14599" spans="1:11" x14ac:dyDescent="0.35">
      <c r="A14599" s="69">
        <f t="shared" si="462"/>
        <v>45901</v>
      </c>
      <c r="B14599" t="s">
        <v>925</v>
      </c>
      <c r="C14599" t="s">
        <v>286</v>
      </c>
      <c r="D14599" t="s">
        <v>890</v>
      </c>
      <c r="E14599" t="s">
        <v>327</v>
      </c>
      <c r="F14599" t="s">
        <v>328</v>
      </c>
      <c r="G14599" t="s">
        <v>134</v>
      </c>
      <c r="H14599">
        <v>513</v>
      </c>
      <c r="I14599" s="68" t="str">
        <f>VLOOKUP(E14599,Refs!$P$2:$R$29,3,FALSE)</f>
        <v>Y59</v>
      </c>
      <c r="J14599" s="68" t="str">
        <f>VLOOKUP(E14599,Refs!$P$2:$S$29,4,FALSE)</f>
        <v>South East</v>
      </c>
      <c r="K14599" s="28">
        <f t="shared" si="461"/>
        <v>513</v>
      </c>
    </row>
    <row r="14600" spans="1:11" x14ac:dyDescent="0.35">
      <c r="A14600" s="69">
        <f t="shared" si="462"/>
        <v>45901</v>
      </c>
      <c r="B14600" t="s">
        <v>925</v>
      </c>
      <c r="C14600" t="s">
        <v>286</v>
      </c>
      <c r="D14600" t="s">
        <v>890</v>
      </c>
      <c r="E14600" t="s">
        <v>327</v>
      </c>
      <c r="F14600" t="s">
        <v>328</v>
      </c>
      <c r="G14600" t="s">
        <v>135</v>
      </c>
      <c r="H14600">
        <v>195</v>
      </c>
      <c r="I14600" s="68" t="str">
        <f>VLOOKUP(E14600,Refs!$P$2:$R$29,3,FALSE)</f>
        <v>Y59</v>
      </c>
      <c r="J14600" s="68" t="str">
        <f>VLOOKUP(E14600,Refs!$P$2:$S$29,4,FALSE)</f>
        <v>South East</v>
      </c>
      <c r="K14600" s="28">
        <f t="shared" si="461"/>
        <v>195</v>
      </c>
    </row>
    <row r="14601" spans="1:11" x14ac:dyDescent="0.35">
      <c r="A14601" s="69">
        <f t="shared" si="462"/>
        <v>45901</v>
      </c>
      <c r="B14601" t="s">
        <v>925</v>
      </c>
      <c r="C14601" t="s">
        <v>286</v>
      </c>
      <c r="D14601" t="s">
        <v>890</v>
      </c>
      <c r="E14601" t="s">
        <v>327</v>
      </c>
      <c r="F14601" t="s">
        <v>328</v>
      </c>
      <c r="G14601" t="s">
        <v>136</v>
      </c>
      <c r="H14601">
        <v>154</v>
      </c>
      <c r="I14601" s="68" t="str">
        <f>VLOOKUP(E14601,Refs!$P$2:$R$29,3,FALSE)</f>
        <v>Y59</v>
      </c>
      <c r="J14601" s="68" t="str">
        <f>VLOOKUP(E14601,Refs!$P$2:$S$29,4,FALSE)</f>
        <v>South East</v>
      </c>
      <c r="K14601" s="28">
        <f t="shared" si="461"/>
        <v>154</v>
      </c>
    </row>
    <row r="14602" spans="1:11" x14ac:dyDescent="0.35">
      <c r="A14602" s="69">
        <f t="shared" si="462"/>
        <v>45901</v>
      </c>
      <c r="B14602" t="s">
        <v>925</v>
      </c>
      <c r="C14602" t="s">
        <v>286</v>
      </c>
      <c r="D14602" t="s">
        <v>890</v>
      </c>
      <c r="E14602" t="s">
        <v>327</v>
      </c>
      <c r="F14602" t="s">
        <v>328</v>
      </c>
      <c r="G14602" t="s">
        <v>137</v>
      </c>
      <c r="H14602">
        <v>0</v>
      </c>
      <c r="I14602" s="68" t="str">
        <f>VLOOKUP(E14602,Refs!$P$2:$R$29,3,FALSE)</f>
        <v>Y59</v>
      </c>
      <c r="J14602" s="68" t="str">
        <f>VLOOKUP(E14602,Refs!$P$2:$S$29,4,FALSE)</f>
        <v>South East</v>
      </c>
      <c r="K14602" s="28" t="str">
        <f t="shared" si="461"/>
        <v/>
      </c>
    </row>
    <row r="14603" spans="1:11" x14ac:dyDescent="0.35">
      <c r="A14603" s="69">
        <f t="shared" si="462"/>
        <v>45901</v>
      </c>
      <c r="B14603" t="s">
        <v>925</v>
      </c>
      <c r="C14603" t="s">
        <v>286</v>
      </c>
      <c r="D14603" t="s">
        <v>890</v>
      </c>
      <c r="E14603" t="s">
        <v>327</v>
      </c>
      <c r="F14603" t="s">
        <v>328</v>
      </c>
      <c r="G14603" t="s">
        <v>138</v>
      </c>
      <c r="H14603">
        <v>0</v>
      </c>
      <c r="I14603" s="68" t="str">
        <f>VLOOKUP(E14603,Refs!$P$2:$R$29,3,FALSE)</f>
        <v>Y59</v>
      </c>
      <c r="J14603" s="68" t="str">
        <f>VLOOKUP(E14603,Refs!$P$2:$S$29,4,FALSE)</f>
        <v>South East</v>
      </c>
      <c r="K14603" s="28" t="str">
        <f t="shared" si="461"/>
        <v/>
      </c>
    </row>
    <row r="14604" spans="1:11" x14ac:dyDescent="0.35">
      <c r="A14604" s="69">
        <f t="shared" si="462"/>
        <v>45901</v>
      </c>
      <c r="B14604" t="s">
        <v>925</v>
      </c>
      <c r="C14604" t="s">
        <v>286</v>
      </c>
      <c r="D14604" t="s">
        <v>890</v>
      </c>
      <c r="E14604" t="s">
        <v>327</v>
      </c>
      <c r="F14604" t="s">
        <v>328</v>
      </c>
      <c r="G14604" t="s">
        <v>139</v>
      </c>
      <c r="H14604">
        <v>8</v>
      </c>
      <c r="I14604" s="68" t="str">
        <f>VLOOKUP(E14604,Refs!$P$2:$R$29,3,FALSE)</f>
        <v>Y59</v>
      </c>
      <c r="J14604" s="68" t="str">
        <f>VLOOKUP(E14604,Refs!$P$2:$S$29,4,FALSE)</f>
        <v>South East</v>
      </c>
      <c r="K14604" s="28">
        <f t="shared" si="461"/>
        <v>8</v>
      </c>
    </row>
    <row r="14605" spans="1:11" x14ac:dyDescent="0.35">
      <c r="A14605" s="69">
        <f t="shared" si="462"/>
        <v>45901</v>
      </c>
      <c r="B14605" t="s">
        <v>925</v>
      </c>
      <c r="C14605" t="s">
        <v>286</v>
      </c>
      <c r="D14605" t="s">
        <v>890</v>
      </c>
      <c r="E14605" t="s">
        <v>327</v>
      </c>
      <c r="F14605" t="s">
        <v>328</v>
      </c>
      <c r="G14605" t="s">
        <v>140</v>
      </c>
      <c r="H14605">
        <v>8</v>
      </c>
      <c r="I14605" s="68" t="str">
        <f>VLOOKUP(E14605,Refs!$P$2:$R$29,3,FALSE)</f>
        <v>Y59</v>
      </c>
      <c r="J14605" s="68" t="str">
        <f>VLOOKUP(E14605,Refs!$P$2:$S$29,4,FALSE)</f>
        <v>South East</v>
      </c>
      <c r="K14605" s="28">
        <f t="shared" si="461"/>
        <v>8</v>
      </c>
    </row>
    <row r="14606" spans="1:11" x14ac:dyDescent="0.35">
      <c r="A14606" s="69">
        <f t="shared" si="462"/>
        <v>45901</v>
      </c>
      <c r="B14606" t="s">
        <v>925</v>
      </c>
      <c r="C14606" t="s">
        <v>286</v>
      </c>
      <c r="D14606" t="s">
        <v>890</v>
      </c>
      <c r="E14606" t="s">
        <v>327</v>
      </c>
      <c r="F14606" t="s">
        <v>328</v>
      </c>
      <c r="G14606" t="s">
        <v>728</v>
      </c>
      <c r="H14606">
        <v>76</v>
      </c>
      <c r="I14606" s="68" t="str">
        <f>VLOOKUP(E14606,Refs!$P$2:$R$29,3,FALSE)</f>
        <v>Y59</v>
      </c>
      <c r="J14606" s="68" t="str">
        <f>VLOOKUP(E14606,Refs!$P$2:$S$29,4,FALSE)</f>
        <v>South East</v>
      </c>
      <c r="K14606" s="28">
        <f t="shared" si="461"/>
        <v>76</v>
      </c>
    </row>
    <row r="14607" spans="1:11" x14ac:dyDescent="0.35">
      <c r="A14607" s="69">
        <f t="shared" si="462"/>
        <v>45901</v>
      </c>
      <c r="B14607" t="s">
        <v>925</v>
      </c>
      <c r="C14607" t="s">
        <v>286</v>
      </c>
      <c r="D14607" t="s">
        <v>890</v>
      </c>
      <c r="E14607" t="s">
        <v>327</v>
      </c>
      <c r="F14607" t="s">
        <v>328</v>
      </c>
      <c r="G14607" t="s">
        <v>727</v>
      </c>
      <c r="H14607">
        <v>25</v>
      </c>
      <c r="I14607" s="68" t="str">
        <f>VLOOKUP(E14607,Refs!$P$2:$R$29,3,FALSE)</f>
        <v>Y59</v>
      </c>
      <c r="J14607" s="68" t="str">
        <f>VLOOKUP(E14607,Refs!$P$2:$S$29,4,FALSE)</f>
        <v>South East</v>
      </c>
      <c r="K14607" s="28">
        <f t="shared" si="461"/>
        <v>25</v>
      </c>
    </row>
    <row r="14608" spans="1:11" x14ac:dyDescent="0.35">
      <c r="A14608" s="69">
        <f t="shared" si="462"/>
        <v>45901</v>
      </c>
      <c r="B14608" t="s">
        <v>925</v>
      </c>
      <c r="C14608" t="s">
        <v>286</v>
      </c>
      <c r="D14608" t="s">
        <v>890</v>
      </c>
      <c r="E14608" t="s">
        <v>327</v>
      </c>
      <c r="F14608" t="s">
        <v>328</v>
      </c>
      <c r="G14608" t="s">
        <v>730</v>
      </c>
      <c r="H14608">
        <v>88</v>
      </c>
      <c r="I14608" s="68" t="str">
        <f>VLOOKUP(E14608,Refs!$P$2:$R$29,3,FALSE)</f>
        <v>Y59</v>
      </c>
      <c r="J14608" s="68" t="str">
        <f>VLOOKUP(E14608,Refs!$P$2:$S$29,4,FALSE)</f>
        <v>South East</v>
      </c>
      <c r="K14608" s="28">
        <f t="shared" si="461"/>
        <v>88</v>
      </c>
    </row>
    <row r="14609" spans="1:11" x14ac:dyDescent="0.35">
      <c r="A14609" s="69">
        <f t="shared" si="462"/>
        <v>45901</v>
      </c>
      <c r="B14609" t="s">
        <v>925</v>
      </c>
      <c r="C14609" t="s">
        <v>286</v>
      </c>
      <c r="D14609" t="s">
        <v>890</v>
      </c>
      <c r="E14609" t="s">
        <v>327</v>
      </c>
      <c r="F14609" t="s">
        <v>328</v>
      </c>
      <c r="G14609" t="s">
        <v>729</v>
      </c>
      <c r="H14609">
        <v>78</v>
      </c>
      <c r="I14609" s="68" t="str">
        <f>VLOOKUP(E14609,Refs!$P$2:$R$29,3,FALSE)</f>
        <v>Y59</v>
      </c>
      <c r="J14609" s="68" t="str">
        <f>VLOOKUP(E14609,Refs!$P$2:$S$29,4,FALSE)</f>
        <v>South East</v>
      </c>
      <c r="K14609" s="28">
        <f t="shared" si="461"/>
        <v>78</v>
      </c>
    </row>
    <row r="14610" spans="1:11" x14ac:dyDescent="0.35">
      <c r="A14610" s="69">
        <f t="shared" si="462"/>
        <v>45901</v>
      </c>
      <c r="B14610" t="s">
        <v>925</v>
      </c>
      <c r="C14610" t="s">
        <v>286</v>
      </c>
      <c r="D14610" t="s">
        <v>890</v>
      </c>
      <c r="E14610" t="s">
        <v>336</v>
      </c>
      <c r="F14610" t="s">
        <v>320</v>
      </c>
      <c r="G14610" t="s">
        <v>10</v>
      </c>
      <c r="H14610">
        <v>34002</v>
      </c>
      <c r="I14610" s="68" t="str">
        <f>VLOOKUP(E14610,Refs!$P$2:$R$29,3,FALSE)</f>
        <v>Y56</v>
      </c>
      <c r="J14610" s="68" t="str">
        <f>VLOOKUP(E14610,Refs!$P$2:$S$29,4,FALSE)</f>
        <v>London</v>
      </c>
      <c r="K14610" s="28">
        <f t="shared" si="461"/>
        <v>34002</v>
      </c>
    </row>
    <row r="14611" spans="1:11" x14ac:dyDescent="0.35">
      <c r="A14611" s="69">
        <f t="shared" si="462"/>
        <v>45901</v>
      </c>
      <c r="B14611" t="s">
        <v>925</v>
      </c>
      <c r="C14611" t="s">
        <v>286</v>
      </c>
      <c r="D14611" t="s">
        <v>890</v>
      </c>
      <c r="E14611" t="s">
        <v>336</v>
      </c>
      <c r="F14611" t="s">
        <v>320</v>
      </c>
      <c r="G14611" t="s">
        <v>69</v>
      </c>
      <c r="H14611">
        <v>28279</v>
      </c>
      <c r="I14611" s="68" t="str">
        <f>VLOOKUP(E14611,Refs!$P$2:$R$29,3,FALSE)</f>
        <v>Y56</v>
      </c>
      <c r="J14611" s="68" t="str">
        <f>VLOOKUP(E14611,Refs!$P$2:$S$29,4,FALSE)</f>
        <v>London</v>
      </c>
      <c r="K14611" s="28">
        <f t="shared" si="461"/>
        <v>28279</v>
      </c>
    </row>
    <row r="14612" spans="1:11" x14ac:dyDescent="0.35">
      <c r="A14612" s="69">
        <f t="shared" si="462"/>
        <v>45901</v>
      </c>
      <c r="B14612" t="s">
        <v>925</v>
      </c>
      <c r="C14612" t="s">
        <v>286</v>
      </c>
      <c r="D14612" t="s">
        <v>890</v>
      </c>
      <c r="E14612" t="s">
        <v>336</v>
      </c>
      <c r="F14612" t="s">
        <v>320</v>
      </c>
      <c r="G14612" t="s">
        <v>20</v>
      </c>
      <c r="H14612">
        <v>32778</v>
      </c>
      <c r="I14612" s="68" t="str">
        <f>VLOOKUP(E14612,Refs!$P$2:$R$29,3,FALSE)</f>
        <v>Y56</v>
      </c>
      <c r="J14612" s="68" t="str">
        <f>VLOOKUP(E14612,Refs!$P$2:$S$29,4,FALSE)</f>
        <v>London</v>
      </c>
      <c r="K14612" s="28">
        <f t="shared" si="461"/>
        <v>32778</v>
      </c>
    </row>
    <row r="14613" spans="1:11" x14ac:dyDescent="0.35">
      <c r="A14613" s="69">
        <f t="shared" si="462"/>
        <v>45901</v>
      </c>
      <c r="B14613" t="s">
        <v>925</v>
      </c>
      <c r="C14613" t="s">
        <v>286</v>
      </c>
      <c r="D14613" t="s">
        <v>890</v>
      </c>
      <c r="E14613" t="s">
        <v>336</v>
      </c>
      <c r="F14613" t="s">
        <v>320</v>
      </c>
      <c r="G14613" t="s">
        <v>23</v>
      </c>
      <c r="H14613">
        <v>27767</v>
      </c>
      <c r="I14613" s="68" t="str">
        <f>VLOOKUP(E14613,Refs!$P$2:$R$29,3,FALSE)</f>
        <v>Y56</v>
      </c>
      <c r="J14613" s="68" t="str">
        <f>VLOOKUP(E14613,Refs!$P$2:$S$29,4,FALSE)</f>
        <v>London</v>
      </c>
      <c r="K14613" s="28">
        <f t="shared" si="461"/>
        <v>27767</v>
      </c>
    </row>
    <row r="14614" spans="1:11" x14ac:dyDescent="0.35">
      <c r="A14614" s="69">
        <f t="shared" si="462"/>
        <v>45901</v>
      </c>
      <c r="B14614" t="s">
        <v>925</v>
      </c>
      <c r="C14614" t="s">
        <v>286</v>
      </c>
      <c r="D14614" t="s">
        <v>890</v>
      </c>
      <c r="E14614" t="s">
        <v>336</v>
      </c>
      <c r="F14614" t="s">
        <v>320</v>
      </c>
      <c r="G14614" t="s">
        <v>19</v>
      </c>
      <c r="H14614">
        <v>508</v>
      </c>
      <c r="I14614" s="68" t="str">
        <f>VLOOKUP(E14614,Refs!$P$2:$R$29,3,FALSE)</f>
        <v>Y56</v>
      </c>
      <c r="J14614" s="68" t="str">
        <f>VLOOKUP(E14614,Refs!$P$2:$S$29,4,FALSE)</f>
        <v>London</v>
      </c>
      <c r="K14614" s="28">
        <f t="shared" si="461"/>
        <v>508</v>
      </c>
    </row>
    <row r="14615" spans="1:11" x14ac:dyDescent="0.35">
      <c r="A14615" s="69">
        <f t="shared" si="462"/>
        <v>45901</v>
      </c>
      <c r="B14615" t="s">
        <v>925</v>
      </c>
      <c r="C14615" t="s">
        <v>286</v>
      </c>
      <c r="D14615" t="s">
        <v>890</v>
      </c>
      <c r="E14615" t="s">
        <v>336</v>
      </c>
      <c r="F14615" t="s">
        <v>320</v>
      </c>
      <c r="G14615" t="s">
        <v>21</v>
      </c>
      <c r="H14615">
        <v>1084790</v>
      </c>
      <c r="I14615" s="68" t="str">
        <f>VLOOKUP(E14615,Refs!$P$2:$R$29,3,FALSE)</f>
        <v>Y56</v>
      </c>
      <c r="J14615" s="68" t="str">
        <f>VLOOKUP(E14615,Refs!$P$2:$S$29,4,FALSE)</f>
        <v>London</v>
      </c>
      <c r="K14615" s="28">
        <f t="shared" si="461"/>
        <v>1084790</v>
      </c>
    </row>
    <row r="14616" spans="1:11" x14ac:dyDescent="0.35">
      <c r="A14616" s="69">
        <f t="shared" si="462"/>
        <v>45901</v>
      </c>
      <c r="B14616" t="s">
        <v>925</v>
      </c>
      <c r="C14616" t="s">
        <v>286</v>
      </c>
      <c r="D14616" t="s">
        <v>890</v>
      </c>
      <c r="E14616" t="s">
        <v>336</v>
      </c>
      <c r="F14616" t="s">
        <v>320</v>
      </c>
      <c r="G14616" t="s">
        <v>70</v>
      </c>
      <c r="H14616">
        <v>213</v>
      </c>
      <c r="I14616" s="68" t="str">
        <f>VLOOKUP(E14616,Refs!$P$2:$R$29,3,FALSE)</f>
        <v>Y56</v>
      </c>
      <c r="J14616" s="68" t="str">
        <f>VLOOKUP(E14616,Refs!$P$2:$S$29,4,FALSE)</f>
        <v>London</v>
      </c>
      <c r="K14616" s="28">
        <f t="shared" si="461"/>
        <v>213</v>
      </c>
    </row>
    <row r="14617" spans="1:11" x14ac:dyDescent="0.35">
      <c r="A14617" s="69">
        <f t="shared" si="462"/>
        <v>45901</v>
      </c>
      <c r="B14617" t="s">
        <v>925</v>
      </c>
      <c r="C14617" t="s">
        <v>286</v>
      </c>
      <c r="D14617" t="s">
        <v>890</v>
      </c>
      <c r="E14617" t="s">
        <v>336</v>
      </c>
      <c r="F14617" t="s">
        <v>320</v>
      </c>
      <c r="G14617" t="s">
        <v>71</v>
      </c>
      <c r="H14617">
        <v>471</v>
      </c>
      <c r="I14617" s="68" t="str">
        <f>VLOOKUP(E14617,Refs!$P$2:$R$29,3,FALSE)</f>
        <v>Y56</v>
      </c>
      <c r="J14617" s="68" t="str">
        <f>VLOOKUP(E14617,Refs!$P$2:$S$29,4,FALSE)</f>
        <v>London</v>
      </c>
      <c r="K14617" s="28">
        <f t="shared" si="461"/>
        <v>471</v>
      </c>
    </row>
    <row r="14618" spans="1:11" x14ac:dyDescent="0.35">
      <c r="A14618" s="69">
        <f t="shared" si="462"/>
        <v>45901</v>
      </c>
      <c r="B14618" t="s">
        <v>925</v>
      </c>
      <c r="C14618" t="s">
        <v>286</v>
      </c>
      <c r="D14618" t="s">
        <v>890</v>
      </c>
      <c r="E14618" t="s">
        <v>336</v>
      </c>
      <c r="F14618" t="s">
        <v>320</v>
      </c>
      <c r="G14618" t="s">
        <v>72</v>
      </c>
      <c r="H14618">
        <v>84202</v>
      </c>
      <c r="I14618" s="68" t="str">
        <f>VLOOKUP(E14618,Refs!$P$2:$R$29,3,FALSE)</f>
        <v>Y56</v>
      </c>
      <c r="J14618" s="68" t="str">
        <f>VLOOKUP(E14618,Refs!$P$2:$S$29,4,FALSE)</f>
        <v>London</v>
      </c>
      <c r="K14618" s="28">
        <f t="shared" si="461"/>
        <v>84202</v>
      </c>
    </row>
    <row r="14619" spans="1:11" x14ac:dyDescent="0.35">
      <c r="A14619" s="69">
        <f t="shared" si="462"/>
        <v>45901</v>
      </c>
      <c r="B14619" t="s">
        <v>925</v>
      </c>
      <c r="C14619" t="s">
        <v>286</v>
      </c>
      <c r="D14619" t="s">
        <v>890</v>
      </c>
      <c r="E14619" t="s">
        <v>336</v>
      </c>
      <c r="F14619" t="s">
        <v>320</v>
      </c>
      <c r="G14619" t="s">
        <v>73</v>
      </c>
      <c r="H14619">
        <v>7390</v>
      </c>
      <c r="I14619" s="68" t="str">
        <f>VLOOKUP(E14619,Refs!$P$2:$R$29,3,FALSE)</f>
        <v>Y56</v>
      </c>
      <c r="J14619" s="68" t="str">
        <f>VLOOKUP(E14619,Refs!$P$2:$S$29,4,FALSE)</f>
        <v>London</v>
      </c>
      <c r="K14619" s="28">
        <f t="shared" si="461"/>
        <v>7390</v>
      </c>
    </row>
    <row r="14620" spans="1:11" x14ac:dyDescent="0.35">
      <c r="A14620" s="69">
        <f t="shared" si="462"/>
        <v>45901</v>
      </c>
      <c r="B14620" t="s">
        <v>925</v>
      </c>
      <c r="C14620" t="s">
        <v>286</v>
      </c>
      <c r="D14620" t="s">
        <v>890</v>
      </c>
      <c r="E14620" t="s">
        <v>336</v>
      </c>
      <c r="F14620" t="s">
        <v>320</v>
      </c>
      <c r="G14620" t="s">
        <v>74</v>
      </c>
      <c r="H14620">
        <v>64232749</v>
      </c>
      <c r="I14620" s="68" t="str">
        <f>VLOOKUP(E14620,Refs!$P$2:$R$29,3,FALSE)</f>
        <v>Y56</v>
      </c>
      <c r="J14620" s="68" t="str">
        <f>VLOOKUP(E14620,Refs!$P$2:$S$29,4,FALSE)</f>
        <v>London</v>
      </c>
      <c r="K14620" s="28">
        <f t="shared" si="461"/>
        <v>64232749</v>
      </c>
    </row>
    <row r="14621" spans="1:11" x14ac:dyDescent="0.35">
      <c r="A14621" s="69">
        <f t="shared" si="462"/>
        <v>45901</v>
      </c>
      <c r="B14621" t="s">
        <v>925</v>
      </c>
      <c r="C14621" t="s">
        <v>286</v>
      </c>
      <c r="D14621" t="s">
        <v>890</v>
      </c>
      <c r="E14621" t="s">
        <v>336</v>
      </c>
      <c r="F14621" t="s">
        <v>320</v>
      </c>
      <c r="G14621" t="s">
        <v>26</v>
      </c>
      <c r="H14621">
        <v>30894</v>
      </c>
      <c r="I14621" s="68" t="str">
        <f>VLOOKUP(E14621,Refs!$P$2:$R$29,3,FALSE)</f>
        <v>Y56</v>
      </c>
      <c r="J14621" s="68" t="str">
        <f>VLOOKUP(E14621,Refs!$P$2:$S$29,4,FALSE)</f>
        <v>London</v>
      </c>
      <c r="K14621" s="28">
        <f t="shared" si="461"/>
        <v>30894</v>
      </c>
    </row>
    <row r="14622" spans="1:11" x14ac:dyDescent="0.35">
      <c r="A14622" s="69">
        <f t="shared" si="462"/>
        <v>45901</v>
      </c>
      <c r="B14622" t="s">
        <v>925</v>
      </c>
      <c r="C14622" t="s">
        <v>286</v>
      </c>
      <c r="D14622" t="s">
        <v>890</v>
      </c>
      <c r="E14622" t="s">
        <v>336</v>
      </c>
      <c r="F14622" t="s">
        <v>320</v>
      </c>
      <c r="G14622" t="s">
        <v>75</v>
      </c>
      <c r="H14622">
        <v>51</v>
      </c>
      <c r="I14622" s="68" t="str">
        <f>VLOOKUP(E14622,Refs!$P$2:$R$29,3,FALSE)</f>
        <v>Y56</v>
      </c>
      <c r="J14622" s="68" t="str">
        <f>VLOOKUP(E14622,Refs!$P$2:$S$29,4,FALSE)</f>
        <v>London</v>
      </c>
      <c r="K14622" s="28">
        <f t="shared" si="461"/>
        <v>51</v>
      </c>
    </row>
    <row r="14623" spans="1:11" x14ac:dyDescent="0.35">
      <c r="A14623" s="69">
        <f t="shared" si="462"/>
        <v>45901</v>
      </c>
      <c r="B14623" t="s">
        <v>925</v>
      </c>
      <c r="C14623" t="s">
        <v>286</v>
      </c>
      <c r="D14623" t="s">
        <v>890</v>
      </c>
      <c r="E14623" t="s">
        <v>336</v>
      </c>
      <c r="F14623" t="s">
        <v>320</v>
      </c>
      <c r="G14623" t="s">
        <v>76</v>
      </c>
      <c r="H14623">
        <v>16267</v>
      </c>
      <c r="I14623" s="68" t="str">
        <f>VLOOKUP(E14623,Refs!$P$2:$R$29,3,FALSE)</f>
        <v>Y56</v>
      </c>
      <c r="J14623" s="68" t="str">
        <f>VLOOKUP(E14623,Refs!$P$2:$S$29,4,FALSE)</f>
        <v>London</v>
      </c>
      <c r="K14623" s="28">
        <f t="shared" si="461"/>
        <v>16267</v>
      </c>
    </row>
    <row r="14624" spans="1:11" x14ac:dyDescent="0.35">
      <c r="A14624" s="69">
        <f t="shared" si="462"/>
        <v>45901</v>
      </c>
      <c r="B14624" t="s">
        <v>925</v>
      </c>
      <c r="C14624" t="s">
        <v>286</v>
      </c>
      <c r="D14624" t="s">
        <v>890</v>
      </c>
      <c r="E14624" t="s">
        <v>336</v>
      </c>
      <c r="F14624" t="s">
        <v>320</v>
      </c>
      <c r="G14624" t="s">
        <v>77</v>
      </c>
      <c r="H14624">
        <v>7616</v>
      </c>
      <c r="I14624" s="68" t="str">
        <f>VLOOKUP(E14624,Refs!$P$2:$R$29,3,FALSE)</f>
        <v>Y56</v>
      </c>
      <c r="J14624" s="68" t="str">
        <f>VLOOKUP(E14624,Refs!$P$2:$S$29,4,FALSE)</f>
        <v>London</v>
      </c>
      <c r="K14624" s="28">
        <f t="shared" si="461"/>
        <v>7616</v>
      </c>
    </row>
    <row r="14625" spans="1:11" x14ac:dyDescent="0.35">
      <c r="A14625" s="69">
        <f t="shared" si="462"/>
        <v>45901</v>
      </c>
      <c r="B14625" t="s">
        <v>925</v>
      </c>
      <c r="C14625" t="s">
        <v>286</v>
      </c>
      <c r="D14625" t="s">
        <v>890</v>
      </c>
      <c r="E14625" t="s">
        <v>336</v>
      </c>
      <c r="F14625" t="s">
        <v>320</v>
      </c>
      <c r="G14625" t="s">
        <v>78</v>
      </c>
      <c r="H14625">
        <v>6960</v>
      </c>
      <c r="I14625" s="68" t="str">
        <f>VLOOKUP(E14625,Refs!$P$2:$R$29,3,FALSE)</f>
        <v>Y56</v>
      </c>
      <c r="J14625" s="68" t="str">
        <f>VLOOKUP(E14625,Refs!$P$2:$S$29,4,FALSE)</f>
        <v>London</v>
      </c>
      <c r="K14625" s="28">
        <f t="shared" si="461"/>
        <v>6960</v>
      </c>
    </row>
    <row r="14626" spans="1:11" x14ac:dyDescent="0.35">
      <c r="A14626" s="69">
        <f t="shared" si="462"/>
        <v>45901</v>
      </c>
      <c r="B14626" t="s">
        <v>925</v>
      </c>
      <c r="C14626" t="s">
        <v>286</v>
      </c>
      <c r="D14626" t="s">
        <v>890</v>
      </c>
      <c r="E14626" t="s">
        <v>336</v>
      </c>
      <c r="F14626" t="s">
        <v>320</v>
      </c>
      <c r="G14626" t="s">
        <v>79</v>
      </c>
      <c r="H14626">
        <v>0</v>
      </c>
      <c r="I14626" s="68" t="str">
        <f>VLOOKUP(E14626,Refs!$P$2:$R$29,3,FALSE)</f>
        <v>Y56</v>
      </c>
      <c r="J14626" s="68" t="str">
        <f>VLOOKUP(E14626,Refs!$P$2:$S$29,4,FALSE)</f>
        <v>London</v>
      </c>
      <c r="K14626" s="28" t="str">
        <f t="shared" ref="K14626:K14689" si="463">IF(OR(H14626="NULL",H14626=0,H14626=""),"",H14626)</f>
        <v/>
      </c>
    </row>
    <row r="14627" spans="1:11" x14ac:dyDescent="0.35">
      <c r="A14627" s="69">
        <f t="shared" si="462"/>
        <v>45901</v>
      </c>
      <c r="B14627" t="s">
        <v>925</v>
      </c>
      <c r="C14627" t="s">
        <v>286</v>
      </c>
      <c r="D14627" t="s">
        <v>890</v>
      </c>
      <c r="E14627" t="s">
        <v>336</v>
      </c>
      <c r="F14627" t="s">
        <v>320</v>
      </c>
      <c r="G14627" t="s">
        <v>25</v>
      </c>
      <c r="H14627">
        <v>18142</v>
      </c>
      <c r="I14627" s="68" t="str">
        <f>VLOOKUP(E14627,Refs!$P$2:$R$29,3,FALSE)</f>
        <v>Y56</v>
      </c>
      <c r="J14627" s="68" t="str">
        <f>VLOOKUP(E14627,Refs!$P$2:$S$29,4,FALSE)</f>
        <v>London</v>
      </c>
      <c r="K14627" s="28">
        <f t="shared" si="463"/>
        <v>18142</v>
      </c>
    </row>
    <row r="14628" spans="1:11" x14ac:dyDescent="0.35">
      <c r="A14628" s="69">
        <f t="shared" si="462"/>
        <v>45901</v>
      </c>
      <c r="B14628" t="s">
        <v>925</v>
      </c>
      <c r="C14628" t="s">
        <v>286</v>
      </c>
      <c r="D14628" t="s">
        <v>890</v>
      </c>
      <c r="E14628" t="s">
        <v>336</v>
      </c>
      <c r="F14628" t="s">
        <v>320</v>
      </c>
      <c r="G14628" t="s">
        <v>80</v>
      </c>
      <c r="H14628">
        <v>112</v>
      </c>
      <c r="I14628" s="68" t="str">
        <f>VLOOKUP(E14628,Refs!$P$2:$R$29,3,FALSE)</f>
        <v>Y56</v>
      </c>
      <c r="J14628" s="68" t="str">
        <f>VLOOKUP(E14628,Refs!$P$2:$S$29,4,FALSE)</f>
        <v>London</v>
      </c>
      <c r="K14628" s="28">
        <f t="shared" si="463"/>
        <v>112</v>
      </c>
    </row>
    <row r="14629" spans="1:11" x14ac:dyDescent="0.35">
      <c r="A14629" s="69">
        <f t="shared" si="462"/>
        <v>45901</v>
      </c>
      <c r="B14629" t="s">
        <v>925</v>
      </c>
      <c r="C14629" t="s">
        <v>286</v>
      </c>
      <c r="D14629" t="s">
        <v>890</v>
      </c>
      <c r="E14629" t="s">
        <v>336</v>
      </c>
      <c r="F14629" t="s">
        <v>320</v>
      </c>
      <c r="G14629" t="s">
        <v>81</v>
      </c>
      <c r="H14629">
        <v>10535</v>
      </c>
      <c r="I14629" s="68" t="str">
        <f>VLOOKUP(E14629,Refs!$P$2:$R$29,3,FALSE)</f>
        <v>Y56</v>
      </c>
      <c r="J14629" s="68" t="str">
        <f>VLOOKUP(E14629,Refs!$P$2:$S$29,4,FALSE)</f>
        <v>London</v>
      </c>
      <c r="K14629" s="28">
        <f t="shared" si="463"/>
        <v>10535</v>
      </c>
    </row>
    <row r="14630" spans="1:11" x14ac:dyDescent="0.35">
      <c r="A14630" s="69">
        <f t="shared" si="462"/>
        <v>45901</v>
      </c>
      <c r="B14630" t="s">
        <v>925</v>
      </c>
      <c r="C14630" t="s">
        <v>286</v>
      </c>
      <c r="D14630" t="s">
        <v>890</v>
      </c>
      <c r="E14630" t="s">
        <v>336</v>
      </c>
      <c r="F14630" t="s">
        <v>320</v>
      </c>
      <c r="G14630" t="s">
        <v>82</v>
      </c>
      <c r="H14630">
        <v>3415</v>
      </c>
      <c r="I14630" s="68" t="str">
        <f>VLOOKUP(E14630,Refs!$P$2:$R$29,3,FALSE)</f>
        <v>Y56</v>
      </c>
      <c r="J14630" s="68" t="str">
        <f>VLOOKUP(E14630,Refs!$P$2:$S$29,4,FALSE)</f>
        <v>London</v>
      </c>
      <c r="K14630" s="28">
        <f t="shared" si="463"/>
        <v>3415</v>
      </c>
    </row>
    <row r="14631" spans="1:11" x14ac:dyDescent="0.35">
      <c r="A14631" s="69">
        <f t="shared" si="462"/>
        <v>45901</v>
      </c>
      <c r="B14631" t="s">
        <v>925</v>
      </c>
      <c r="C14631" t="s">
        <v>286</v>
      </c>
      <c r="D14631" t="s">
        <v>890</v>
      </c>
      <c r="E14631" t="s">
        <v>336</v>
      </c>
      <c r="F14631" t="s">
        <v>320</v>
      </c>
      <c r="G14631" t="s">
        <v>83</v>
      </c>
      <c r="H14631">
        <v>5480</v>
      </c>
      <c r="I14631" s="68" t="str">
        <f>VLOOKUP(E14631,Refs!$P$2:$R$29,3,FALSE)</f>
        <v>Y56</v>
      </c>
      <c r="J14631" s="68" t="str">
        <f>VLOOKUP(E14631,Refs!$P$2:$S$29,4,FALSE)</f>
        <v>London</v>
      </c>
      <c r="K14631" s="28">
        <f t="shared" si="463"/>
        <v>5480</v>
      </c>
    </row>
    <row r="14632" spans="1:11" x14ac:dyDescent="0.35">
      <c r="A14632" s="69">
        <f t="shared" si="462"/>
        <v>45901</v>
      </c>
      <c r="B14632" t="s">
        <v>925</v>
      </c>
      <c r="C14632" t="s">
        <v>286</v>
      </c>
      <c r="D14632" t="s">
        <v>890</v>
      </c>
      <c r="E14632" t="s">
        <v>336</v>
      </c>
      <c r="F14632" t="s">
        <v>320</v>
      </c>
      <c r="G14632" t="s">
        <v>84</v>
      </c>
      <c r="H14632">
        <v>20814</v>
      </c>
      <c r="I14632" s="68" t="str">
        <f>VLOOKUP(E14632,Refs!$P$2:$R$29,3,FALSE)</f>
        <v>Y56</v>
      </c>
      <c r="J14632" s="68" t="str">
        <f>VLOOKUP(E14632,Refs!$P$2:$S$29,4,FALSE)</f>
        <v>London</v>
      </c>
      <c r="K14632" s="28">
        <f t="shared" si="463"/>
        <v>20814</v>
      </c>
    </row>
    <row r="14633" spans="1:11" x14ac:dyDescent="0.35">
      <c r="A14633" s="69">
        <f t="shared" si="462"/>
        <v>45901</v>
      </c>
      <c r="B14633" t="s">
        <v>925</v>
      </c>
      <c r="C14633" t="s">
        <v>286</v>
      </c>
      <c r="D14633" t="s">
        <v>890</v>
      </c>
      <c r="E14633" t="s">
        <v>336</v>
      </c>
      <c r="F14633" t="s">
        <v>320</v>
      </c>
      <c r="G14633" t="s">
        <v>85</v>
      </c>
      <c r="H14633">
        <v>1319</v>
      </c>
      <c r="I14633" s="68" t="str">
        <f>VLOOKUP(E14633,Refs!$P$2:$R$29,3,FALSE)</f>
        <v>Y56</v>
      </c>
      <c r="J14633" s="68" t="str">
        <f>VLOOKUP(E14633,Refs!$P$2:$S$29,4,FALSE)</f>
        <v>London</v>
      </c>
      <c r="K14633" s="28">
        <f t="shared" si="463"/>
        <v>1319</v>
      </c>
    </row>
    <row r="14634" spans="1:11" x14ac:dyDescent="0.35">
      <c r="A14634" s="69">
        <f t="shared" si="462"/>
        <v>45901</v>
      </c>
      <c r="B14634" t="s">
        <v>925</v>
      </c>
      <c r="C14634" t="s">
        <v>286</v>
      </c>
      <c r="D14634" t="s">
        <v>890</v>
      </c>
      <c r="E14634" t="s">
        <v>336</v>
      </c>
      <c r="F14634" t="s">
        <v>320</v>
      </c>
      <c r="G14634" t="s">
        <v>86</v>
      </c>
      <c r="H14634">
        <v>857</v>
      </c>
      <c r="I14634" s="68" t="str">
        <f>VLOOKUP(E14634,Refs!$P$2:$R$29,3,FALSE)</f>
        <v>Y56</v>
      </c>
      <c r="J14634" s="68" t="str">
        <f>VLOOKUP(E14634,Refs!$P$2:$S$29,4,FALSE)</f>
        <v>London</v>
      </c>
      <c r="K14634" s="28">
        <f t="shared" si="463"/>
        <v>857</v>
      </c>
    </row>
    <row r="14635" spans="1:11" x14ac:dyDescent="0.35">
      <c r="A14635" s="69">
        <f t="shared" si="462"/>
        <v>45901</v>
      </c>
      <c r="B14635" t="s">
        <v>925</v>
      </c>
      <c r="C14635" t="s">
        <v>286</v>
      </c>
      <c r="D14635" t="s">
        <v>890</v>
      </c>
      <c r="E14635" t="s">
        <v>336</v>
      </c>
      <c r="F14635" t="s">
        <v>320</v>
      </c>
      <c r="G14635" t="s">
        <v>87</v>
      </c>
      <c r="H14635">
        <v>11278</v>
      </c>
      <c r="I14635" s="68" t="str">
        <f>VLOOKUP(E14635,Refs!$P$2:$R$29,3,FALSE)</f>
        <v>Y56</v>
      </c>
      <c r="J14635" s="68" t="str">
        <f>VLOOKUP(E14635,Refs!$P$2:$S$29,4,FALSE)</f>
        <v>London</v>
      </c>
      <c r="K14635" s="28">
        <f t="shared" si="463"/>
        <v>11278</v>
      </c>
    </row>
    <row r="14636" spans="1:11" x14ac:dyDescent="0.35">
      <c r="A14636" s="69">
        <f t="shared" si="462"/>
        <v>45901</v>
      </c>
      <c r="B14636" t="s">
        <v>925</v>
      </c>
      <c r="C14636" t="s">
        <v>286</v>
      </c>
      <c r="D14636" t="s">
        <v>890</v>
      </c>
      <c r="E14636" t="s">
        <v>336</v>
      </c>
      <c r="F14636" t="s">
        <v>320</v>
      </c>
      <c r="G14636" t="s">
        <v>88</v>
      </c>
      <c r="H14636">
        <v>47698</v>
      </c>
      <c r="I14636" s="68" t="str">
        <f>VLOOKUP(E14636,Refs!$P$2:$R$29,3,FALSE)</f>
        <v>Y56</v>
      </c>
      <c r="J14636" s="68" t="str">
        <f>VLOOKUP(E14636,Refs!$P$2:$S$29,4,FALSE)</f>
        <v>London</v>
      </c>
      <c r="K14636" s="28">
        <f t="shared" si="463"/>
        <v>47698</v>
      </c>
    </row>
    <row r="14637" spans="1:11" x14ac:dyDescent="0.35">
      <c r="A14637" s="69">
        <f t="shared" si="462"/>
        <v>45901</v>
      </c>
      <c r="B14637" t="s">
        <v>925</v>
      </c>
      <c r="C14637" t="s">
        <v>286</v>
      </c>
      <c r="D14637" t="s">
        <v>890</v>
      </c>
      <c r="E14637" t="s">
        <v>336</v>
      </c>
      <c r="F14637" t="s">
        <v>320</v>
      </c>
      <c r="G14637" t="s">
        <v>89</v>
      </c>
      <c r="H14637">
        <v>30817</v>
      </c>
      <c r="I14637" s="68" t="str">
        <f>VLOOKUP(E14637,Refs!$P$2:$R$29,3,FALSE)</f>
        <v>Y56</v>
      </c>
      <c r="J14637" s="68" t="str">
        <f>VLOOKUP(E14637,Refs!$P$2:$S$29,4,FALSE)</f>
        <v>London</v>
      </c>
      <c r="K14637" s="28">
        <f t="shared" si="463"/>
        <v>30817</v>
      </c>
    </row>
    <row r="14638" spans="1:11" x14ac:dyDescent="0.35">
      <c r="A14638" s="69">
        <f t="shared" si="462"/>
        <v>45901</v>
      </c>
      <c r="B14638" t="s">
        <v>925</v>
      </c>
      <c r="C14638" t="s">
        <v>286</v>
      </c>
      <c r="D14638" t="s">
        <v>890</v>
      </c>
      <c r="E14638" t="s">
        <v>336</v>
      </c>
      <c r="F14638" t="s">
        <v>320</v>
      </c>
      <c r="G14638" t="s">
        <v>27</v>
      </c>
      <c r="H14638">
        <v>3471</v>
      </c>
      <c r="I14638" s="68" t="str">
        <f>VLOOKUP(E14638,Refs!$P$2:$R$29,3,FALSE)</f>
        <v>Y56</v>
      </c>
      <c r="J14638" s="68" t="str">
        <f>VLOOKUP(E14638,Refs!$P$2:$S$29,4,FALSE)</f>
        <v>London</v>
      </c>
      <c r="K14638" s="28">
        <f t="shared" si="463"/>
        <v>3471</v>
      </c>
    </row>
    <row r="14639" spans="1:11" x14ac:dyDescent="0.35">
      <c r="A14639" s="69">
        <f t="shared" si="462"/>
        <v>45901</v>
      </c>
      <c r="B14639" t="s">
        <v>925</v>
      </c>
      <c r="C14639" t="s">
        <v>286</v>
      </c>
      <c r="D14639" t="s">
        <v>890</v>
      </c>
      <c r="E14639" t="s">
        <v>336</v>
      </c>
      <c r="F14639" t="s">
        <v>320</v>
      </c>
      <c r="G14639" t="s">
        <v>29</v>
      </c>
      <c r="H14639">
        <v>4913</v>
      </c>
      <c r="I14639" s="68" t="str">
        <f>VLOOKUP(E14639,Refs!$P$2:$R$29,3,FALSE)</f>
        <v>Y56</v>
      </c>
      <c r="J14639" s="68" t="str">
        <f>VLOOKUP(E14639,Refs!$P$2:$S$29,4,FALSE)</f>
        <v>London</v>
      </c>
      <c r="K14639" s="28">
        <f t="shared" si="463"/>
        <v>4913</v>
      </c>
    </row>
    <row r="14640" spans="1:11" x14ac:dyDescent="0.35">
      <c r="A14640" s="69">
        <f t="shared" si="462"/>
        <v>45901</v>
      </c>
      <c r="B14640" t="s">
        <v>925</v>
      </c>
      <c r="C14640" t="s">
        <v>286</v>
      </c>
      <c r="D14640" t="s">
        <v>890</v>
      </c>
      <c r="E14640" t="s">
        <v>336</v>
      </c>
      <c r="F14640" t="s">
        <v>320</v>
      </c>
      <c r="G14640" t="s">
        <v>90</v>
      </c>
      <c r="H14640">
        <v>1721</v>
      </c>
      <c r="I14640" s="68" t="str">
        <f>VLOOKUP(E14640,Refs!$P$2:$R$29,3,FALSE)</f>
        <v>Y56</v>
      </c>
      <c r="J14640" s="68" t="str">
        <f>VLOOKUP(E14640,Refs!$P$2:$S$29,4,FALSE)</f>
        <v>London</v>
      </c>
      <c r="K14640" s="28">
        <f t="shared" si="463"/>
        <v>1721</v>
      </c>
    </row>
    <row r="14641" spans="1:11" x14ac:dyDescent="0.35">
      <c r="A14641" s="69">
        <f t="shared" si="462"/>
        <v>45901</v>
      </c>
      <c r="B14641" t="s">
        <v>925</v>
      </c>
      <c r="C14641" t="s">
        <v>286</v>
      </c>
      <c r="D14641" t="s">
        <v>890</v>
      </c>
      <c r="E14641" t="s">
        <v>336</v>
      </c>
      <c r="F14641" t="s">
        <v>320</v>
      </c>
      <c r="G14641" t="s">
        <v>91</v>
      </c>
      <c r="H14641">
        <v>41</v>
      </c>
      <c r="I14641" s="68" t="str">
        <f>VLOOKUP(E14641,Refs!$P$2:$R$29,3,FALSE)</f>
        <v>Y56</v>
      </c>
      <c r="J14641" s="68" t="str">
        <f>VLOOKUP(E14641,Refs!$P$2:$S$29,4,FALSE)</f>
        <v>London</v>
      </c>
      <c r="K14641" s="28">
        <f t="shared" si="463"/>
        <v>41</v>
      </c>
    </row>
    <row r="14642" spans="1:11" x14ac:dyDescent="0.35">
      <c r="A14642" s="69">
        <f t="shared" si="462"/>
        <v>45901</v>
      </c>
      <c r="B14642" t="s">
        <v>925</v>
      </c>
      <c r="C14642" t="s">
        <v>286</v>
      </c>
      <c r="D14642" t="s">
        <v>890</v>
      </c>
      <c r="E14642" t="s">
        <v>336</v>
      </c>
      <c r="F14642" t="s">
        <v>320</v>
      </c>
      <c r="G14642" t="s">
        <v>92</v>
      </c>
      <c r="H14642">
        <v>1477</v>
      </c>
      <c r="I14642" s="68" t="str">
        <f>VLOOKUP(E14642,Refs!$P$2:$R$29,3,FALSE)</f>
        <v>Y56</v>
      </c>
      <c r="J14642" s="68" t="str">
        <f>VLOOKUP(E14642,Refs!$P$2:$S$29,4,FALSE)</f>
        <v>London</v>
      </c>
      <c r="K14642" s="28">
        <f t="shared" si="463"/>
        <v>1477</v>
      </c>
    </row>
    <row r="14643" spans="1:11" x14ac:dyDescent="0.35">
      <c r="A14643" s="69">
        <f t="shared" si="462"/>
        <v>45901</v>
      </c>
      <c r="B14643" t="s">
        <v>925</v>
      </c>
      <c r="C14643" t="s">
        <v>286</v>
      </c>
      <c r="D14643" t="s">
        <v>890</v>
      </c>
      <c r="E14643" t="s">
        <v>336</v>
      </c>
      <c r="F14643" t="s">
        <v>320</v>
      </c>
      <c r="G14643" t="s">
        <v>93</v>
      </c>
      <c r="H14643">
        <v>135</v>
      </c>
      <c r="I14643" s="68" t="str">
        <f>VLOOKUP(E14643,Refs!$P$2:$R$29,3,FALSE)</f>
        <v>Y56</v>
      </c>
      <c r="J14643" s="68" t="str">
        <f>VLOOKUP(E14643,Refs!$P$2:$S$29,4,FALSE)</f>
        <v>London</v>
      </c>
      <c r="K14643" s="28">
        <f t="shared" si="463"/>
        <v>135</v>
      </c>
    </row>
    <row r="14644" spans="1:11" x14ac:dyDescent="0.35">
      <c r="A14644" s="69">
        <f t="shared" si="462"/>
        <v>45901</v>
      </c>
      <c r="B14644" t="s">
        <v>925</v>
      </c>
      <c r="C14644" t="s">
        <v>286</v>
      </c>
      <c r="D14644" t="s">
        <v>890</v>
      </c>
      <c r="E14644" t="s">
        <v>336</v>
      </c>
      <c r="F14644" t="s">
        <v>320</v>
      </c>
      <c r="G14644" t="s">
        <v>94</v>
      </c>
      <c r="H14644">
        <v>708</v>
      </c>
      <c r="I14644" s="68" t="str">
        <f>VLOOKUP(E14644,Refs!$P$2:$R$29,3,FALSE)</f>
        <v>Y56</v>
      </c>
      <c r="J14644" s="68" t="str">
        <f>VLOOKUP(E14644,Refs!$P$2:$S$29,4,FALSE)</f>
        <v>London</v>
      </c>
      <c r="K14644" s="28">
        <f t="shared" si="463"/>
        <v>708</v>
      </c>
    </row>
    <row r="14645" spans="1:11" x14ac:dyDescent="0.35">
      <c r="A14645" s="69">
        <f t="shared" si="462"/>
        <v>45901</v>
      </c>
      <c r="B14645" t="s">
        <v>925</v>
      </c>
      <c r="C14645" t="s">
        <v>286</v>
      </c>
      <c r="D14645" t="s">
        <v>890</v>
      </c>
      <c r="E14645" t="s">
        <v>336</v>
      </c>
      <c r="F14645" t="s">
        <v>320</v>
      </c>
      <c r="G14645" t="s">
        <v>95</v>
      </c>
      <c r="H14645">
        <v>72</v>
      </c>
      <c r="I14645" s="68" t="str">
        <f>VLOOKUP(E14645,Refs!$P$2:$R$29,3,FALSE)</f>
        <v>Y56</v>
      </c>
      <c r="J14645" s="68" t="str">
        <f>VLOOKUP(E14645,Refs!$P$2:$S$29,4,FALSE)</f>
        <v>London</v>
      </c>
      <c r="K14645" s="28">
        <f t="shared" si="463"/>
        <v>72</v>
      </c>
    </row>
    <row r="14646" spans="1:11" x14ac:dyDescent="0.35">
      <c r="A14646" s="69">
        <f t="shared" si="462"/>
        <v>45901</v>
      </c>
      <c r="B14646" t="s">
        <v>925</v>
      </c>
      <c r="C14646" t="s">
        <v>286</v>
      </c>
      <c r="D14646" t="s">
        <v>890</v>
      </c>
      <c r="E14646" t="s">
        <v>336</v>
      </c>
      <c r="F14646" t="s">
        <v>320</v>
      </c>
      <c r="G14646" t="s">
        <v>96</v>
      </c>
      <c r="H14646">
        <v>2673</v>
      </c>
      <c r="I14646" s="68" t="str">
        <f>VLOOKUP(E14646,Refs!$P$2:$R$29,3,FALSE)</f>
        <v>Y56</v>
      </c>
      <c r="J14646" s="68" t="str">
        <f>VLOOKUP(E14646,Refs!$P$2:$S$29,4,FALSE)</f>
        <v>London</v>
      </c>
      <c r="K14646" s="28">
        <f t="shared" si="463"/>
        <v>2673</v>
      </c>
    </row>
    <row r="14647" spans="1:11" x14ac:dyDescent="0.35">
      <c r="A14647" s="69">
        <f t="shared" si="462"/>
        <v>45901</v>
      </c>
      <c r="B14647" t="s">
        <v>925</v>
      </c>
      <c r="C14647" t="s">
        <v>286</v>
      </c>
      <c r="D14647" t="s">
        <v>890</v>
      </c>
      <c r="E14647" t="s">
        <v>336</v>
      </c>
      <c r="F14647" t="s">
        <v>320</v>
      </c>
      <c r="G14647" t="s">
        <v>31</v>
      </c>
      <c r="H14647">
        <v>2038</v>
      </c>
      <c r="I14647" s="68" t="str">
        <f>VLOOKUP(E14647,Refs!$P$2:$R$29,3,FALSE)</f>
        <v>Y56</v>
      </c>
      <c r="J14647" s="68" t="str">
        <f>VLOOKUP(E14647,Refs!$P$2:$S$29,4,FALSE)</f>
        <v>London</v>
      </c>
      <c r="K14647" s="28">
        <f t="shared" si="463"/>
        <v>2038</v>
      </c>
    </row>
    <row r="14648" spans="1:11" x14ac:dyDescent="0.35">
      <c r="A14648" s="69">
        <f t="shared" si="462"/>
        <v>45901</v>
      </c>
      <c r="B14648" t="s">
        <v>925</v>
      </c>
      <c r="C14648" t="s">
        <v>286</v>
      </c>
      <c r="D14648" t="s">
        <v>890</v>
      </c>
      <c r="E14648" t="s">
        <v>336</v>
      </c>
      <c r="F14648" t="s">
        <v>320</v>
      </c>
      <c r="G14648" t="s">
        <v>97</v>
      </c>
      <c r="H14648">
        <v>4545</v>
      </c>
      <c r="I14648" s="68" t="str">
        <f>VLOOKUP(E14648,Refs!$P$2:$R$29,3,FALSE)</f>
        <v>Y56</v>
      </c>
      <c r="J14648" s="68" t="str">
        <f>VLOOKUP(E14648,Refs!$P$2:$S$29,4,FALSE)</f>
        <v>London</v>
      </c>
      <c r="K14648" s="28">
        <f t="shared" si="463"/>
        <v>4545</v>
      </c>
    </row>
    <row r="14649" spans="1:11" x14ac:dyDescent="0.35">
      <c r="A14649" s="69">
        <f t="shared" si="462"/>
        <v>45901</v>
      </c>
      <c r="B14649" t="s">
        <v>925</v>
      </c>
      <c r="C14649" t="s">
        <v>286</v>
      </c>
      <c r="D14649" t="s">
        <v>890</v>
      </c>
      <c r="E14649" t="s">
        <v>336</v>
      </c>
      <c r="F14649" t="s">
        <v>320</v>
      </c>
      <c r="G14649" t="s">
        <v>98</v>
      </c>
      <c r="H14649">
        <v>3538</v>
      </c>
      <c r="I14649" s="68" t="str">
        <f>VLOOKUP(E14649,Refs!$P$2:$R$29,3,FALSE)</f>
        <v>Y56</v>
      </c>
      <c r="J14649" s="68" t="str">
        <f>VLOOKUP(E14649,Refs!$P$2:$S$29,4,FALSE)</f>
        <v>London</v>
      </c>
      <c r="K14649" s="28">
        <f t="shared" si="463"/>
        <v>3538</v>
      </c>
    </row>
    <row r="14650" spans="1:11" x14ac:dyDescent="0.35">
      <c r="A14650" s="69">
        <f t="shared" si="462"/>
        <v>45901</v>
      </c>
      <c r="B14650" t="s">
        <v>925</v>
      </c>
      <c r="C14650" t="s">
        <v>286</v>
      </c>
      <c r="D14650" t="s">
        <v>890</v>
      </c>
      <c r="E14650" t="s">
        <v>336</v>
      </c>
      <c r="F14650" t="s">
        <v>320</v>
      </c>
      <c r="G14650" t="s">
        <v>99</v>
      </c>
      <c r="H14650">
        <v>3437</v>
      </c>
      <c r="I14650" s="68" t="str">
        <f>VLOOKUP(E14650,Refs!$P$2:$R$29,3,FALSE)</f>
        <v>Y56</v>
      </c>
      <c r="J14650" s="68" t="str">
        <f>VLOOKUP(E14650,Refs!$P$2:$S$29,4,FALSE)</f>
        <v>London</v>
      </c>
      <c r="K14650" s="28">
        <f t="shared" si="463"/>
        <v>3437</v>
      </c>
    </row>
    <row r="14651" spans="1:11" x14ac:dyDescent="0.35">
      <c r="A14651" s="69">
        <f t="shared" si="462"/>
        <v>45901</v>
      </c>
      <c r="B14651" t="s">
        <v>925</v>
      </c>
      <c r="C14651" t="s">
        <v>286</v>
      </c>
      <c r="D14651" t="s">
        <v>890</v>
      </c>
      <c r="E14651" t="s">
        <v>336</v>
      </c>
      <c r="F14651" t="s">
        <v>320</v>
      </c>
      <c r="G14651" t="s">
        <v>100</v>
      </c>
      <c r="H14651">
        <v>679</v>
      </c>
      <c r="I14651" s="68" t="str">
        <f>VLOOKUP(E14651,Refs!$P$2:$R$29,3,FALSE)</f>
        <v>Y56</v>
      </c>
      <c r="J14651" s="68" t="str">
        <f>VLOOKUP(E14651,Refs!$P$2:$S$29,4,FALSE)</f>
        <v>London</v>
      </c>
      <c r="K14651" s="28">
        <f t="shared" si="463"/>
        <v>679</v>
      </c>
    </row>
    <row r="14652" spans="1:11" x14ac:dyDescent="0.35">
      <c r="A14652" s="69">
        <f t="shared" si="462"/>
        <v>45901</v>
      </c>
      <c r="B14652" t="s">
        <v>925</v>
      </c>
      <c r="C14652" t="s">
        <v>286</v>
      </c>
      <c r="D14652" t="s">
        <v>890</v>
      </c>
      <c r="E14652" t="s">
        <v>336</v>
      </c>
      <c r="F14652" t="s">
        <v>320</v>
      </c>
      <c r="G14652" t="s">
        <v>101</v>
      </c>
      <c r="H14652">
        <v>1109</v>
      </c>
      <c r="I14652" s="68" t="str">
        <f>VLOOKUP(E14652,Refs!$P$2:$R$29,3,FALSE)</f>
        <v>Y56</v>
      </c>
      <c r="J14652" s="68" t="str">
        <f>VLOOKUP(E14652,Refs!$P$2:$S$29,4,FALSE)</f>
        <v>London</v>
      </c>
      <c r="K14652" s="28">
        <f t="shared" si="463"/>
        <v>1109</v>
      </c>
    </row>
    <row r="14653" spans="1:11" x14ac:dyDescent="0.35">
      <c r="A14653" s="69">
        <f t="shared" si="462"/>
        <v>45901</v>
      </c>
      <c r="B14653" t="s">
        <v>925</v>
      </c>
      <c r="C14653" t="s">
        <v>286</v>
      </c>
      <c r="D14653" t="s">
        <v>890</v>
      </c>
      <c r="E14653" t="s">
        <v>336</v>
      </c>
      <c r="F14653" t="s">
        <v>320</v>
      </c>
      <c r="G14653" t="s">
        <v>102</v>
      </c>
      <c r="H14653">
        <v>172</v>
      </c>
      <c r="I14653" s="68" t="str">
        <f>VLOOKUP(E14653,Refs!$P$2:$R$29,3,FALSE)</f>
        <v>Y56</v>
      </c>
      <c r="J14653" s="68" t="str">
        <f>VLOOKUP(E14653,Refs!$P$2:$S$29,4,FALSE)</f>
        <v>London</v>
      </c>
      <c r="K14653" s="28">
        <f t="shared" si="463"/>
        <v>172</v>
      </c>
    </row>
    <row r="14654" spans="1:11" x14ac:dyDescent="0.35">
      <c r="A14654" s="69">
        <f t="shared" si="462"/>
        <v>45901</v>
      </c>
      <c r="B14654" t="s">
        <v>925</v>
      </c>
      <c r="C14654" t="s">
        <v>286</v>
      </c>
      <c r="D14654" t="s">
        <v>890</v>
      </c>
      <c r="E14654" t="s">
        <v>336</v>
      </c>
      <c r="F14654" t="s">
        <v>320</v>
      </c>
      <c r="G14654" t="s">
        <v>103</v>
      </c>
      <c r="H14654">
        <v>720</v>
      </c>
      <c r="I14654" s="68" t="str">
        <f>VLOOKUP(E14654,Refs!$P$2:$R$29,3,FALSE)</f>
        <v>Y56</v>
      </c>
      <c r="J14654" s="68" t="str">
        <f>VLOOKUP(E14654,Refs!$P$2:$S$29,4,FALSE)</f>
        <v>London</v>
      </c>
      <c r="K14654" s="28">
        <f t="shared" si="463"/>
        <v>720</v>
      </c>
    </row>
    <row r="14655" spans="1:11" x14ac:dyDescent="0.35">
      <c r="A14655" s="69">
        <f t="shared" si="462"/>
        <v>45901</v>
      </c>
      <c r="B14655" t="s">
        <v>925</v>
      </c>
      <c r="C14655" t="s">
        <v>286</v>
      </c>
      <c r="D14655" t="s">
        <v>890</v>
      </c>
      <c r="E14655" t="s">
        <v>336</v>
      </c>
      <c r="F14655" t="s">
        <v>320</v>
      </c>
      <c r="G14655" t="s">
        <v>104</v>
      </c>
      <c r="H14655">
        <v>4399050</v>
      </c>
      <c r="I14655" s="68" t="str">
        <f>VLOOKUP(E14655,Refs!$P$2:$R$29,3,FALSE)</f>
        <v>Y56</v>
      </c>
      <c r="J14655" s="68" t="str">
        <f>VLOOKUP(E14655,Refs!$P$2:$S$29,4,FALSE)</f>
        <v>London</v>
      </c>
      <c r="K14655" s="28">
        <f t="shared" si="463"/>
        <v>4399050</v>
      </c>
    </row>
    <row r="14656" spans="1:11" x14ac:dyDescent="0.35">
      <c r="A14656" s="69">
        <f t="shared" si="462"/>
        <v>45901</v>
      </c>
      <c r="B14656" t="s">
        <v>925</v>
      </c>
      <c r="C14656" t="s">
        <v>286</v>
      </c>
      <c r="D14656" t="s">
        <v>890</v>
      </c>
      <c r="E14656" t="s">
        <v>336</v>
      </c>
      <c r="F14656" t="s">
        <v>320</v>
      </c>
      <c r="G14656" t="s">
        <v>105</v>
      </c>
      <c r="H14656">
        <v>3615</v>
      </c>
      <c r="I14656" s="68" t="str">
        <f>VLOOKUP(E14656,Refs!$P$2:$R$29,3,FALSE)</f>
        <v>Y56</v>
      </c>
      <c r="J14656" s="68" t="str">
        <f>VLOOKUP(E14656,Refs!$P$2:$S$29,4,FALSE)</f>
        <v>London</v>
      </c>
      <c r="K14656" s="28">
        <f t="shared" si="463"/>
        <v>3615</v>
      </c>
    </row>
    <row r="14657" spans="1:11" x14ac:dyDescent="0.35">
      <c r="A14657" s="69">
        <f t="shared" si="462"/>
        <v>45901</v>
      </c>
      <c r="B14657" t="s">
        <v>925</v>
      </c>
      <c r="C14657" t="s">
        <v>286</v>
      </c>
      <c r="D14657" t="s">
        <v>890</v>
      </c>
      <c r="E14657" t="s">
        <v>336</v>
      </c>
      <c r="F14657" t="s">
        <v>320</v>
      </c>
      <c r="G14657" t="s">
        <v>106</v>
      </c>
      <c r="H14657">
        <v>2154</v>
      </c>
      <c r="I14657" s="68" t="str">
        <f>VLOOKUP(E14657,Refs!$P$2:$R$29,3,FALSE)</f>
        <v>Y56</v>
      </c>
      <c r="J14657" s="68" t="str">
        <f>VLOOKUP(E14657,Refs!$P$2:$S$29,4,FALSE)</f>
        <v>London</v>
      </c>
      <c r="K14657" s="28">
        <f t="shared" si="463"/>
        <v>2154</v>
      </c>
    </row>
    <row r="14658" spans="1:11" x14ac:dyDescent="0.35">
      <c r="A14658" s="69">
        <f t="shared" si="462"/>
        <v>45901</v>
      </c>
      <c r="B14658" t="s">
        <v>925</v>
      </c>
      <c r="C14658" t="s">
        <v>286</v>
      </c>
      <c r="D14658" t="s">
        <v>890</v>
      </c>
      <c r="E14658" t="s">
        <v>336</v>
      </c>
      <c r="F14658" t="s">
        <v>320</v>
      </c>
      <c r="G14658" t="s">
        <v>107</v>
      </c>
      <c r="H14658">
        <v>146</v>
      </c>
      <c r="I14658" s="68" t="str">
        <f>VLOOKUP(E14658,Refs!$P$2:$R$29,3,FALSE)</f>
        <v>Y56</v>
      </c>
      <c r="J14658" s="68" t="str">
        <f>VLOOKUP(E14658,Refs!$P$2:$S$29,4,FALSE)</f>
        <v>London</v>
      </c>
      <c r="K14658" s="28">
        <f t="shared" si="463"/>
        <v>146</v>
      </c>
    </row>
    <row r="14659" spans="1:11" x14ac:dyDescent="0.35">
      <c r="A14659" s="69">
        <f t="shared" ref="A14659:A14722" si="464">DATEVALUE(RIGHT(B14659,8))</f>
        <v>45901</v>
      </c>
      <c r="B14659" t="s">
        <v>925</v>
      </c>
      <c r="C14659" t="s">
        <v>286</v>
      </c>
      <c r="D14659" t="s">
        <v>890</v>
      </c>
      <c r="E14659" t="s">
        <v>336</v>
      </c>
      <c r="F14659" t="s">
        <v>320</v>
      </c>
      <c r="G14659" t="s">
        <v>108</v>
      </c>
      <c r="H14659">
        <v>991</v>
      </c>
      <c r="I14659" s="68" t="str">
        <f>VLOOKUP(E14659,Refs!$P$2:$R$29,3,FALSE)</f>
        <v>Y56</v>
      </c>
      <c r="J14659" s="68" t="str">
        <f>VLOOKUP(E14659,Refs!$P$2:$S$29,4,FALSE)</f>
        <v>London</v>
      </c>
      <c r="K14659" s="28">
        <f t="shared" si="463"/>
        <v>991</v>
      </c>
    </row>
    <row r="14660" spans="1:11" x14ac:dyDescent="0.35">
      <c r="A14660" s="69">
        <f t="shared" si="464"/>
        <v>45901</v>
      </c>
      <c r="B14660" t="s">
        <v>925</v>
      </c>
      <c r="C14660" t="s">
        <v>286</v>
      </c>
      <c r="D14660" t="s">
        <v>890</v>
      </c>
      <c r="E14660" t="s">
        <v>336</v>
      </c>
      <c r="F14660" t="s">
        <v>320</v>
      </c>
      <c r="G14660" t="s">
        <v>109</v>
      </c>
      <c r="H14660">
        <v>5000214</v>
      </c>
      <c r="I14660" s="68" t="str">
        <f>VLOOKUP(E14660,Refs!$P$2:$R$29,3,FALSE)</f>
        <v>Y56</v>
      </c>
      <c r="J14660" s="68" t="str">
        <f>VLOOKUP(E14660,Refs!$P$2:$S$29,4,FALSE)</f>
        <v>London</v>
      </c>
      <c r="K14660" s="28">
        <f t="shared" si="463"/>
        <v>5000214</v>
      </c>
    </row>
    <row r="14661" spans="1:11" x14ac:dyDescent="0.35">
      <c r="A14661" s="69">
        <f t="shared" si="464"/>
        <v>45901</v>
      </c>
      <c r="B14661" t="s">
        <v>925</v>
      </c>
      <c r="C14661" t="s">
        <v>286</v>
      </c>
      <c r="D14661" t="s">
        <v>890</v>
      </c>
      <c r="E14661" t="s">
        <v>336</v>
      </c>
      <c r="F14661" t="s">
        <v>320</v>
      </c>
      <c r="G14661" t="s">
        <v>110</v>
      </c>
      <c r="H14661">
        <v>2957</v>
      </c>
      <c r="I14661" s="68" t="str">
        <f>VLOOKUP(E14661,Refs!$P$2:$R$29,3,FALSE)</f>
        <v>Y56</v>
      </c>
      <c r="J14661" s="68" t="str">
        <f>VLOOKUP(E14661,Refs!$P$2:$S$29,4,FALSE)</f>
        <v>London</v>
      </c>
      <c r="K14661" s="28">
        <f t="shared" si="463"/>
        <v>2957</v>
      </c>
    </row>
    <row r="14662" spans="1:11" x14ac:dyDescent="0.35">
      <c r="A14662" s="69">
        <f t="shared" si="464"/>
        <v>45901</v>
      </c>
      <c r="B14662" t="s">
        <v>925</v>
      </c>
      <c r="C14662" t="s">
        <v>286</v>
      </c>
      <c r="D14662" t="s">
        <v>890</v>
      </c>
      <c r="E14662" t="s">
        <v>336</v>
      </c>
      <c r="F14662" t="s">
        <v>320</v>
      </c>
      <c r="G14662" t="s">
        <v>808</v>
      </c>
      <c r="H14662">
        <v>12627</v>
      </c>
      <c r="I14662" s="68" t="str">
        <f>VLOOKUP(E14662,Refs!$P$2:$R$29,3,FALSE)</f>
        <v>Y56</v>
      </c>
      <c r="J14662" s="68" t="str">
        <f>VLOOKUP(E14662,Refs!$P$2:$S$29,4,FALSE)</f>
        <v>London</v>
      </c>
      <c r="K14662" s="28">
        <f t="shared" si="463"/>
        <v>12627</v>
      </c>
    </row>
    <row r="14663" spans="1:11" x14ac:dyDescent="0.35">
      <c r="A14663" s="69">
        <f t="shared" si="464"/>
        <v>45901</v>
      </c>
      <c r="B14663" t="s">
        <v>925</v>
      </c>
      <c r="C14663" t="s">
        <v>286</v>
      </c>
      <c r="D14663" t="s">
        <v>890</v>
      </c>
      <c r="E14663" t="s">
        <v>336</v>
      </c>
      <c r="F14663" t="s">
        <v>320</v>
      </c>
      <c r="G14663" t="s">
        <v>809</v>
      </c>
      <c r="H14663">
        <v>155</v>
      </c>
      <c r="I14663" s="68" t="str">
        <f>VLOOKUP(E14663,Refs!$P$2:$R$29,3,FALSE)</f>
        <v>Y56</v>
      </c>
      <c r="J14663" s="68" t="str">
        <f>VLOOKUP(E14663,Refs!$P$2:$S$29,4,FALSE)</f>
        <v>London</v>
      </c>
      <c r="K14663" s="28">
        <f t="shared" si="463"/>
        <v>155</v>
      </c>
    </row>
    <row r="14664" spans="1:11" x14ac:dyDescent="0.35">
      <c r="A14664" s="69">
        <f t="shared" si="464"/>
        <v>45901</v>
      </c>
      <c r="B14664" t="s">
        <v>925</v>
      </c>
      <c r="C14664" t="s">
        <v>286</v>
      </c>
      <c r="D14664" t="s">
        <v>890</v>
      </c>
      <c r="E14664" t="s">
        <v>336</v>
      </c>
      <c r="F14664" t="s">
        <v>320</v>
      </c>
      <c r="G14664" t="s">
        <v>111</v>
      </c>
      <c r="H14664">
        <v>23346</v>
      </c>
      <c r="I14664" s="68" t="str">
        <f>VLOOKUP(E14664,Refs!$P$2:$R$29,3,FALSE)</f>
        <v>Y56</v>
      </c>
      <c r="J14664" s="68" t="str">
        <f>VLOOKUP(E14664,Refs!$P$2:$S$29,4,FALSE)</f>
        <v>London</v>
      </c>
      <c r="K14664" s="28">
        <f t="shared" si="463"/>
        <v>23346</v>
      </c>
    </row>
    <row r="14665" spans="1:11" x14ac:dyDescent="0.35">
      <c r="A14665" s="69">
        <f t="shared" si="464"/>
        <v>45901</v>
      </c>
      <c r="B14665" t="s">
        <v>925</v>
      </c>
      <c r="C14665" t="s">
        <v>286</v>
      </c>
      <c r="D14665" t="s">
        <v>890</v>
      </c>
      <c r="E14665" t="s">
        <v>336</v>
      </c>
      <c r="F14665" t="s">
        <v>320</v>
      </c>
      <c r="G14665" t="s">
        <v>112</v>
      </c>
      <c r="H14665">
        <v>1</v>
      </c>
      <c r="I14665" s="68" t="str">
        <f>VLOOKUP(E14665,Refs!$P$2:$R$29,3,FALSE)</f>
        <v>Y56</v>
      </c>
      <c r="J14665" s="68" t="str">
        <f>VLOOKUP(E14665,Refs!$P$2:$S$29,4,FALSE)</f>
        <v>London</v>
      </c>
      <c r="K14665" s="28">
        <f t="shared" si="463"/>
        <v>1</v>
      </c>
    </row>
    <row r="14666" spans="1:11" x14ac:dyDescent="0.35">
      <c r="A14666" s="69">
        <f t="shared" si="464"/>
        <v>45901</v>
      </c>
      <c r="B14666" t="s">
        <v>925</v>
      </c>
      <c r="C14666" t="s">
        <v>286</v>
      </c>
      <c r="D14666" t="s">
        <v>890</v>
      </c>
      <c r="E14666" t="s">
        <v>336</v>
      </c>
      <c r="F14666" t="s">
        <v>320</v>
      </c>
      <c r="G14666" t="s">
        <v>113</v>
      </c>
      <c r="H14666">
        <v>10436</v>
      </c>
      <c r="I14666" s="68" t="str">
        <f>VLOOKUP(E14666,Refs!$P$2:$R$29,3,FALSE)</f>
        <v>Y56</v>
      </c>
      <c r="J14666" s="68" t="str">
        <f>VLOOKUP(E14666,Refs!$P$2:$S$29,4,FALSE)</f>
        <v>London</v>
      </c>
      <c r="K14666" s="28">
        <f t="shared" si="463"/>
        <v>10436</v>
      </c>
    </row>
    <row r="14667" spans="1:11" x14ac:dyDescent="0.35">
      <c r="A14667" s="69">
        <f t="shared" si="464"/>
        <v>45901</v>
      </c>
      <c r="B14667" t="s">
        <v>925</v>
      </c>
      <c r="C14667" t="s">
        <v>286</v>
      </c>
      <c r="D14667" t="s">
        <v>890</v>
      </c>
      <c r="E14667" t="s">
        <v>336</v>
      </c>
      <c r="F14667" t="s">
        <v>320</v>
      </c>
      <c r="G14667" t="s">
        <v>114</v>
      </c>
      <c r="H14667">
        <v>5368</v>
      </c>
      <c r="I14667" s="68" t="str">
        <f>VLOOKUP(E14667,Refs!$P$2:$R$29,3,FALSE)</f>
        <v>Y56</v>
      </c>
      <c r="J14667" s="68" t="str">
        <f>VLOOKUP(E14667,Refs!$P$2:$S$29,4,FALSE)</f>
        <v>London</v>
      </c>
      <c r="K14667" s="28">
        <f t="shared" si="463"/>
        <v>5368</v>
      </c>
    </row>
    <row r="14668" spans="1:11" x14ac:dyDescent="0.35">
      <c r="A14668" s="69">
        <f t="shared" si="464"/>
        <v>45901</v>
      </c>
      <c r="B14668" t="s">
        <v>925</v>
      </c>
      <c r="C14668" t="s">
        <v>286</v>
      </c>
      <c r="D14668" t="s">
        <v>890</v>
      </c>
      <c r="E14668" t="s">
        <v>336</v>
      </c>
      <c r="F14668" t="s">
        <v>320</v>
      </c>
      <c r="G14668" t="s">
        <v>115</v>
      </c>
      <c r="H14668">
        <v>6384</v>
      </c>
      <c r="I14668" s="68" t="str">
        <f>VLOOKUP(E14668,Refs!$P$2:$R$29,3,FALSE)</f>
        <v>Y56</v>
      </c>
      <c r="J14668" s="68" t="str">
        <f>VLOOKUP(E14668,Refs!$P$2:$S$29,4,FALSE)</f>
        <v>London</v>
      </c>
      <c r="K14668" s="28">
        <f t="shared" si="463"/>
        <v>6384</v>
      </c>
    </row>
    <row r="14669" spans="1:11" x14ac:dyDescent="0.35">
      <c r="A14669" s="69">
        <f t="shared" si="464"/>
        <v>45901</v>
      </c>
      <c r="B14669" t="s">
        <v>925</v>
      </c>
      <c r="C14669" t="s">
        <v>286</v>
      </c>
      <c r="D14669" t="s">
        <v>890</v>
      </c>
      <c r="E14669" t="s">
        <v>336</v>
      </c>
      <c r="F14669" t="s">
        <v>320</v>
      </c>
      <c r="G14669" t="s">
        <v>116</v>
      </c>
      <c r="H14669">
        <v>3308</v>
      </c>
      <c r="I14669" s="68" t="str">
        <f>VLOOKUP(E14669,Refs!$P$2:$R$29,3,FALSE)</f>
        <v>Y56</v>
      </c>
      <c r="J14669" s="68" t="str">
        <f>VLOOKUP(E14669,Refs!$P$2:$S$29,4,FALSE)</f>
        <v>London</v>
      </c>
      <c r="K14669" s="28">
        <f t="shared" si="463"/>
        <v>3308</v>
      </c>
    </row>
    <row r="14670" spans="1:11" x14ac:dyDescent="0.35">
      <c r="A14670" s="69">
        <f t="shared" si="464"/>
        <v>45901</v>
      </c>
      <c r="B14670" t="s">
        <v>925</v>
      </c>
      <c r="C14670" t="s">
        <v>286</v>
      </c>
      <c r="D14670" t="s">
        <v>890</v>
      </c>
      <c r="E14670" t="s">
        <v>336</v>
      </c>
      <c r="F14670" t="s">
        <v>320</v>
      </c>
      <c r="G14670" t="s">
        <v>117</v>
      </c>
      <c r="H14670">
        <v>5762</v>
      </c>
      <c r="I14670" s="68" t="str">
        <f>VLOOKUP(E14670,Refs!$P$2:$R$29,3,FALSE)</f>
        <v>Y56</v>
      </c>
      <c r="J14670" s="68" t="str">
        <f>VLOOKUP(E14670,Refs!$P$2:$S$29,4,FALSE)</f>
        <v>London</v>
      </c>
      <c r="K14670" s="28">
        <f t="shared" si="463"/>
        <v>5762</v>
      </c>
    </row>
    <row r="14671" spans="1:11" x14ac:dyDescent="0.35">
      <c r="A14671" s="69">
        <f t="shared" si="464"/>
        <v>45901</v>
      </c>
      <c r="B14671" t="s">
        <v>925</v>
      </c>
      <c r="C14671" t="s">
        <v>286</v>
      </c>
      <c r="D14671" t="s">
        <v>890</v>
      </c>
      <c r="E14671" t="s">
        <v>336</v>
      </c>
      <c r="F14671" t="s">
        <v>320</v>
      </c>
      <c r="G14671" t="s">
        <v>118</v>
      </c>
      <c r="H14671">
        <v>1444</v>
      </c>
      <c r="I14671" s="68" t="str">
        <f>VLOOKUP(E14671,Refs!$P$2:$R$29,3,FALSE)</f>
        <v>Y56</v>
      </c>
      <c r="J14671" s="68" t="str">
        <f>VLOOKUP(E14671,Refs!$P$2:$S$29,4,FALSE)</f>
        <v>London</v>
      </c>
      <c r="K14671" s="28">
        <f t="shared" si="463"/>
        <v>1444</v>
      </c>
    </row>
    <row r="14672" spans="1:11" x14ac:dyDescent="0.35">
      <c r="A14672" s="69">
        <f t="shared" si="464"/>
        <v>45901</v>
      </c>
      <c r="B14672" t="s">
        <v>925</v>
      </c>
      <c r="C14672" t="s">
        <v>286</v>
      </c>
      <c r="D14672" t="s">
        <v>890</v>
      </c>
      <c r="E14672" t="s">
        <v>336</v>
      </c>
      <c r="F14672" t="s">
        <v>320</v>
      </c>
      <c r="G14672" t="s">
        <v>119</v>
      </c>
      <c r="H14672">
        <v>2583</v>
      </c>
      <c r="I14672" s="68" t="str">
        <f>VLOOKUP(E14672,Refs!$P$2:$R$29,3,FALSE)</f>
        <v>Y56</v>
      </c>
      <c r="J14672" s="68" t="str">
        <f>VLOOKUP(E14672,Refs!$P$2:$S$29,4,FALSE)</f>
        <v>London</v>
      </c>
      <c r="K14672" s="28">
        <f t="shared" si="463"/>
        <v>2583</v>
      </c>
    </row>
    <row r="14673" spans="1:11" x14ac:dyDescent="0.35">
      <c r="A14673" s="69">
        <f t="shared" si="464"/>
        <v>45901</v>
      </c>
      <c r="B14673" t="s">
        <v>925</v>
      </c>
      <c r="C14673" t="s">
        <v>286</v>
      </c>
      <c r="D14673" t="s">
        <v>890</v>
      </c>
      <c r="E14673" t="s">
        <v>336</v>
      </c>
      <c r="F14673" t="s">
        <v>320</v>
      </c>
      <c r="G14673" t="s">
        <v>120</v>
      </c>
      <c r="H14673">
        <v>287</v>
      </c>
      <c r="I14673" s="68" t="str">
        <f>VLOOKUP(E14673,Refs!$P$2:$R$29,3,FALSE)</f>
        <v>Y56</v>
      </c>
      <c r="J14673" s="68" t="str">
        <f>VLOOKUP(E14673,Refs!$P$2:$S$29,4,FALSE)</f>
        <v>London</v>
      </c>
      <c r="K14673" s="28">
        <f t="shared" si="463"/>
        <v>287</v>
      </c>
    </row>
    <row r="14674" spans="1:11" x14ac:dyDescent="0.35">
      <c r="A14674" s="69">
        <f t="shared" si="464"/>
        <v>45901</v>
      </c>
      <c r="B14674" t="s">
        <v>925</v>
      </c>
      <c r="C14674" t="s">
        <v>286</v>
      </c>
      <c r="D14674" t="s">
        <v>890</v>
      </c>
      <c r="E14674" t="s">
        <v>336</v>
      </c>
      <c r="F14674" t="s">
        <v>320</v>
      </c>
      <c r="G14674" t="s">
        <v>121</v>
      </c>
      <c r="H14674">
        <v>2530</v>
      </c>
      <c r="I14674" s="68" t="str">
        <f>VLOOKUP(E14674,Refs!$P$2:$R$29,3,FALSE)</f>
        <v>Y56</v>
      </c>
      <c r="J14674" s="68" t="str">
        <f>VLOOKUP(E14674,Refs!$P$2:$S$29,4,FALSE)</f>
        <v>London</v>
      </c>
      <c r="K14674" s="28">
        <f t="shared" si="463"/>
        <v>2530</v>
      </c>
    </row>
    <row r="14675" spans="1:11" x14ac:dyDescent="0.35">
      <c r="A14675" s="69">
        <f t="shared" si="464"/>
        <v>45901</v>
      </c>
      <c r="B14675" t="s">
        <v>925</v>
      </c>
      <c r="C14675" t="s">
        <v>286</v>
      </c>
      <c r="D14675" t="s">
        <v>890</v>
      </c>
      <c r="E14675" t="s">
        <v>336</v>
      </c>
      <c r="F14675" t="s">
        <v>320</v>
      </c>
      <c r="G14675" t="s">
        <v>122</v>
      </c>
      <c r="H14675">
        <v>251</v>
      </c>
      <c r="I14675" s="68" t="str">
        <f>VLOOKUP(E14675,Refs!$P$2:$R$29,3,FALSE)</f>
        <v>Y56</v>
      </c>
      <c r="J14675" s="68" t="str">
        <f>VLOOKUP(E14675,Refs!$P$2:$S$29,4,FALSE)</f>
        <v>London</v>
      </c>
      <c r="K14675" s="28">
        <f t="shared" si="463"/>
        <v>251</v>
      </c>
    </row>
    <row r="14676" spans="1:11" x14ac:dyDescent="0.35">
      <c r="A14676" s="69">
        <f t="shared" si="464"/>
        <v>45901</v>
      </c>
      <c r="B14676" t="s">
        <v>925</v>
      </c>
      <c r="C14676" t="s">
        <v>286</v>
      </c>
      <c r="D14676" t="s">
        <v>890</v>
      </c>
      <c r="E14676" t="s">
        <v>336</v>
      </c>
      <c r="F14676" t="s">
        <v>320</v>
      </c>
      <c r="G14676" t="s">
        <v>123</v>
      </c>
      <c r="H14676">
        <v>52</v>
      </c>
      <c r="I14676" s="68" t="str">
        <f>VLOOKUP(E14676,Refs!$P$2:$R$29,3,FALSE)</f>
        <v>Y56</v>
      </c>
      <c r="J14676" s="68" t="str">
        <f>VLOOKUP(E14676,Refs!$P$2:$S$29,4,FALSE)</f>
        <v>London</v>
      </c>
      <c r="K14676" s="28">
        <f t="shared" si="463"/>
        <v>52</v>
      </c>
    </row>
    <row r="14677" spans="1:11" x14ac:dyDescent="0.35">
      <c r="A14677" s="69">
        <f t="shared" si="464"/>
        <v>45901</v>
      </c>
      <c r="B14677" t="s">
        <v>925</v>
      </c>
      <c r="C14677" t="s">
        <v>286</v>
      </c>
      <c r="D14677" t="s">
        <v>890</v>
      </c>
      <c r="E14677" t="s">
        <v>336</v>
      </c>
      <c r="F14677" t="s">
        <v>320</v>
      </c>
      <c r="G14677" t="s">
        <v>124</v>
      </c>
      <c r="H14677">
        <v>3</v>
      </c>
      <c r="I14677" s="68" t="str">
        <f>VLOOKUP(E14677,Refs!$P$2:$R$29,3,FALSE)</f>
        <v>Y56</v>
      </c>
      <c r="J14677" s="68" t="str">
        <f>VLOOKUP(E14677,Refs!$P$2:$S$29,4,FALSE)</f>
        <v>London</v>
      </c>
      <c r="K14677" s="28">
        <f t="shared" si="463"/>
        <v>3</v>
      </c>
    </row>
    <row r="14678" spans="1:11" x14ac:dyDescent="0.35">
      <c r="A14678" s="69">
        <f t="shared" si="464"/>
        <v>45901</v>
      </c>
      <c r="B14678" t="s">
        <v>925</v>
      </c>
      <c r="C14678" t="s">
        <v>286</v>
      </c>
      <c r="D14678" t="s">
        <v>890</v>
      </c>
      <c r="E14678" t="s">
        <v>336</v>
      </c>
      <c r="F14678" t="s">
        <v>320</v>
      </c>
      <c r="G14678" t="s">
        <v>125</v>
      </c>
      <c r="H14678">
        <v>0</v>
      </c>
      <c r="I14678" s="68" t="str">
        <f>VLOOKUP(E14678,Refs!$P$2:$R$29,3,FALSE)</f>
        <v>Y56</v>
      </c>
      <c r="J14678" s="68" t="str">
        <f>VLOOKUP(E14678,Refs!$P$2:$S$29,4,FALSE)</f>
        <v>London</v>
      </c>
      <c r="K14678" s="28" t="str">
        <f t="shared" si="463"/>
        <v/>
      </c>
    </row>
    <row r="14679" spans="1:11" x14ac:dyDescent="0.35">
      <c r="A14679" s="69">
        <f t="shared" si="464"/>
        <v>45901</v>
      </c>
      <c r="B14679" t="s">
        <v>925</v>
      </c>
      <c r="C14679" t="s">
        <v>286</v>
      </c>
      <c r="D14679" t="s">
        <v>890</v>
      </c>
      <c r="E14679" t="s">
        <v>336</v>
      </c>
      <c r="F14679" t="s">
        <v>320</v>
      </c>
      <c r="G14679" t="s">
        <v>126</v>
      </c>
      <c r="H14679">
        <v>0</v>
      </c>
      <c r="I14679" s="68" t="str">
        <f>VLOOKUP(E14679,Refs!$P$2:$R$29,3,FALSE)</f>
        <v>Y56</v>
      </c>
      <c r="J14679" s="68" t="str">
        <f>VLOOKUP(E14679,Refs!$P$2:$S$29,4,FALSE)</f>
        <v>London</v>
      </c>
      <c r="K14679" s="28" t="str">
        <f t="shared" si="463"/>
        <v/>
      </c>
    </row>
    <row r="14680" spans="1:11" x14ac:dyDescent="0.35">
      <c r="A14680" s="69">
        <f t="shared" si="464"/>
        <v>45901</v>
      </c>
      <c r="B14680" t="s">
        <v>925</v>
      </c>
      <c r="C14680" t="s">
        <v>286</v>
      </c>
      <c r="D14680" t="s">
        <v>890</v>
      </c>
      <c r="E14680" t="s">
        <v>336</v>
      </c>
      <c r="F14680" t="s">
        <v>320</v>
      </c>
      <c r="G14680" t="s">
        <v>127</v>
      </c>
      <c r="H14680">
        <v>75</v>
      </c>
      <c r="I14680" s="68" t="str">
        <f>VLOOKUP(E14680,Refs!$P$2:$R$29,3,FALSE)</f>
        <v>Y56</v>
      </c>
      <c r="J14680" s="68" t="str">
        <f>VLOOKUP(E14680,Refs!$P$2:$S$29,4,FALSE)</f>
        <v>London</v>
      </c>
      <c r="K14680" s="28">
        <f t="shared" si="463"/>
        <v>75</v>
      </c>
    </row>
    <row r="14681" spans="1:11" x14ac:dyDescent="0.35">
      <c r="A14681" s="69">
        <f t="shared" si="464"/>
        <v>45901</v>
      </c>
      <c r="B14681" t="s">
        <v>925</v>
      </c>
      <c r="C14681" t="s">
        <v>286</v>
      </c>
      <c r="D14681" t="s">
        <v>890</v>
      </c>
      <c r="E14681" t="s">
        <v>336</v>
      </c>
      <c r="F14681" t="s">
        <v>320</v>
      </c>
      <c r="G14681" t="s">
        <v>128</v>
      </c>
      <c r="H14681">
        <v>35</v>
      </c>
      <c r="I14681" s="68" t="str">
        <f>VLOOKUP(E14681,Refs!$P$2:$R$29,3,FALSE)</f>
        <v>Y56</v>
      </c>
      <c r="J14681" s="68" t="str">
        <f>VLOOKUP(E14681,Refs!$P$2:$S$29,4,FALSE)</f>
        <v>London</v>
      </c>
      <c r="K14681" s="28">
        <f t="shared" si="463"/>
        <v>35</v>
      </c>
    </row>
    <row r="14682" spans="1:11" x14ac:dyDescent="0.35">
      <c r="A14682" s="69">
        <f t="shared" si="464"/>
        <v>45901</v>
      </c>
      <c r="B14682" t="s">
        <v>925</v>
      </c>
      <c r="C14682" t="s">
        <v>286</v>
      </c>
      <c r="D14682" t="s">
        <v>890</v>
      </c>
      <c r="E14682" t="s">
        <v>336</v>
      </c>
      <c r="F14682" t="s">
        <v>320</v>
      </c>
      <c r="G14682" t="s">
        <v>129</v>
      </c>
      <c r="H14682">
        <v>540</v>
      </c>
      <c r="I14682" s="68" t="str">
        <f>VLOOKUP(E14682,Refs!$P$2:$R$29,3,FALSE)</f>
        <v>Y56</v>
      </c>
      <c r="J14682" s="68" t="str">
        <f>VLOOKUP(E14682,Refs!$P$2:$S$29,4,FALSE)</f>
        <v>London</v>
      </c>
      <c r="K14682" s="28">
        <f t="shared" si="463"/>
        <v>540</v>
      </c>
    </row>
    <row r="14683" spans="1:11" x14ac:dyDescent="0.35">
      <c r="A14683" s="69">
        <f t="shared" si="464"/>
        <v>45901</v>
      </c>
      <c r="B14683" t="s">
        <v>925</v>
      </c>
      <c r="C14683" t="s">
        <v>286</v>
      </c>
      <c r="D14683" t="s">
        <v>890</v>
      </c>
      <c r="E14683" t="s">
        <v>336</v>
      </c>
      <c r="F14683" t="s">
        <v>320</v>
      </c>
      <c r="G14683" t="s">
        <v>130</v>
      </c>
      <c r="H14683">
        <v>381</v>
      </c>
      <c r="I14683" s="68" t="str">
        <f>VLOOKUP(E14683,Refs!$P$2:$R$29,3,FALSE)</f>
        <v>Y56</v>
      </c>
      <c r="J14683" s="68" t="str">
        <f>VLOOKUP(E14683,Refs!$P$2:$S$29,4,FALSE)</f>
        <v>London</v>
      </c>
      <c r="K14683" s="28">
        <f t="shared" si="463"/>
        <v>381</v>
      </c>
    </row>
    <row r="14684" spans="1:11" x14ac:dyDescent="0.35">
      <c r="A14684" s="69">
        <f t="shared" si="464"/>
        <v>45901</v>
      </c>
      <c r="B14684" t="s">
        <v>925</v>
      </c>
      <c r="C14684" t="s">
        <v>286</v>
      </c>
      <c r="D14684" t="s">
        <v>890</v>
      </c>
      <c r="E14684" t="s">
        <v>336</v>
      </c>
      <c r="F14684" t="s">
        <v>320</v>
      </c>
      <c r="G14684" t="s">
        <v>131</v>
      </c>
      <c r="H14684">
        <v>2704</v>
      </c>
      <c r="I14684" s="68" t="str">
        <f>VLOOKUP(E14684,Refs!$P$2:$R$29,3,FALSE)</f>
        <v>Y56</v>
      </c>
      <c r="J14684" s="68" t="str">
        <f>VLOOKUP(E14684,Refs!$P$2:$S$29,4,FALSE)</f>
        <v>London</v>
      </c>
      <c r="K14684" s="28">
        <f t="shared" si="463"/>
        <v>2704</v>
      </c>
    </row>
    <row r="14685" spans="1:11" x14ac:dyDescent="0.35">
      <c r="A14685" s="69">
        <f t="shared" si="464"/>
        <v>45901</v>
      </c>
      <c r="B14685" t="s">
        <v>925</v>
      </c>
      <c r="C14685" t="s">
        <v>286</v>
      </c>
      <c r="D14685" t="s">
        <v>890</v>
      </c>
      <c r="E14685" t="s">
        <v>336</v>
      </c>
      <c r="F14685" t="s">
        <v>320</v>
      </c>
      <c r="G14685" t="s">
        <v>132</v>
      </c>
      <c r="H14685">
        <v>2464</v>
      </c>
      <c r="I14685" s="68" t="str">
        <f>VLOOKUP(E14685,Refs!$P$2:$R$29,3,FALSE)</f>
        <v>Y56</v>
      </c>
      <c r="J14685" s="68" t="str">
        <f>VLOOKUP(E14685,Refs!$P$2:$S$29,4,FALSE)</f>
        <v>London</v>
      </c>
      <c r="K14685" s="28">
        <f t="shared" si="463"/>
        <v>2464</v>
      </c>
    </row>
    <row r="14686" spans="1:11" x14ac:dyDescent="0.35">
      <c r="A14686" s="69">
        <f t="shared" si="464"/>
        <v>45901</v>
      </c>
      <c r="B14686" t="s">
        <v>925</v>
      </c>
      <c r="C14686" t="s">
        <v>286</v>
      </c>
      <c r="D14686" t="s">
        <v>890</v>
      </c>
      <c r="E14686" t="s">
        <v>336</v>
      </c>
      <c r="F14686" t="s">
        <v>320</v>
      </c>
      <c r="G14686" t="s">
        <v>133</v>
      </c>
      <c r="H14686">
        <v>1211</v>
      </c>
      <c r="I14686" s="68" t="str">
        <f>VLOOKUP(E14686,Refs!$P$2:$R$29,3,FALSE)</f>
        <v>Y56</v>
      </c>
      <c r="J14686" s="68" t="str">
        <f>VLOOKUP(E14686,Refs!$P$2:$S$29,4,FALSE)</f>
        <v>London</v>
      </c>
      <c r="K14686" s="28">
        <f t="shared" si="463"/>
        <v>1211</v>
      </c>
    </row>
    <row r="14687" spans="1:11" x14ac:dyDescent="0.35">
      <c r="A14687" s="69">
        <f t="shared" si="464"/>
        <v>45901</v>
      </c>
      <c r="B14687" t="s">
        <v>925</v>
      </c>
      <c r="C14687" t="s">
        <v>286</v>
      </c>
      <c r="D14687" t="s">
        <v>890</v>
      </c>
      <c r="E14687" t="s">
        <v>336</v>
      </c>
      <c r="F14687" t="s">
        <v>320</v>
      </c>
      <c r="G14687" t="s">
        <v>134</v>
      </c>
      <c r="H14687">
        <v>1166</v>
      </c>
      <c r="I14687" s="68" t="str">
        <f>VLOOKUP(E14687,Refs!$P$2:$R$29,3,FALSE)</f>
        <v>Y56</v>
      </c>
      <c r="J14687" s="68" t="str">
        <f>VLOOKUP(E14687,Refs!$P$2:$S$29,4,FALSE)</f>
        <v>London</v>
      </c>
      <c r="K14687" s="28">
        <f t="shared" si="463"/>
        <v>1166</v>
      </c>
    </row>
    <row r="14688" spans="1:11" x14ac:dyDescent="0.35">
      <c r="A14688" s="69">
        <f t="shared" si="464"/>
        <v>45901</v>
      </c>
      <c r="B14688" t="s">
        <v>925</v>
      </c>
      <c r="C14688" t="s">
        <v>286</v>
      </c>
      <c r="D14688" t="s">
        <v>890</v>
      </c>
      <c r="E14688" t="s">
        <v>336</v>
      </c>
      <c r="F14688" t="s">
        <v>320</v>
      </c>
      <c r="G14688" t="s">
        <v>135</v>
      </c>
      <c r="H14688">
        <v>343</v>
      </c>
      <c r="I14688" s="68" t="str">
        <f>VLOOKUP(E14688,Refs!$P$2:$R$29,3,FALSE)</f>
        <v>Y56</v>
      </c>
      <c r="J14688" s="68" t="str">
        <f>VLOOKUP(E14688,Refs!$P$2:$S$29,4,FALSE)</f>
        <v>London</v>
      </c>
      <c r="K14688" s="28">
        <f t="shared" si="463"/>
        <v>343</v>
      </c>
    </row>
    <row r="14689" spans="1:11" x14ac:dyDescent="0.35">
      <c r="A14689" s="69">
        <f t="shared" si="464"/>
        <v>45901</v>
      </c>
      <c r="B14689" t="s">
        <v>925</v>
      </c>
      <c r="C14689" t="s">
        <v>286</v>
      </c>
      <c r="D14689" t="s">
        <v>890</v>
      </c>
      <c r="E14689" t="s">
        <v>336</v>
      </c>
      <c r="F14689" t="s">
        <v>320</v>
      </c>
      <c r="G14689" t="s">
        <v>136</v>
      </c>
      <c r="H14689">
        <v>272</v>
      </c>
      <c r="I14689" s="68" t="str">
        <f>VLOOKUP(E14689,Refs!$P$2:$R$29,3,FALSE)</f>
        <v>Y56</v>
      </c>
      <c r="J14689" s="68" t="str">
        <f>VLOOKUP(E14689,Refs!$P$2:$S$29,4,FALSE)</f>
        <v>London</v>
      </c>
      <c r="K14689" s="28">
        <f t="shared" si="463"/>
        <v>272</v>
      </c>
    </row>
    <row r="14690" spans="1:11" x14ac:dyDescent="0.35">
      <c r="A14690" s="69">
        <f t="shared" si="464"/>
        <v>45901</v>
      </c>
      <c r="B14690" t="s">
        <v>925</v>
      </c>
      <c r="C14690" t="s">
        <v>286</v>
      </c>
      <c r="D14690" t="s">
        <v>890</v>
      </c>
      <c r="E14690" t="s">
        <v>336</v>
      </c>
      <c r="F14690" t="s">
        <v>320</v>
      </c>
      <c r="G14690" t="s">
        <v>137</v>
      </c>
      <c r="H14690">
        <v>4</v>
      </c>
      <c r="I14690" s="68" t="str">
        <f>VLOOKUP(E14690,Refs!$P$2:$R$29,3,FALSE)</f>
        <v>Y56</v>
      </c>
      <c r="J14690" s="68" t="str">
        <f>VLOOKUP(E14690,Refs!$P$2:$S$29,4,FALSE)</f>
        <v>London</v>
      </c>
      <c r="K14690" s="28">
        <f t="shared" ref="K14690:K14753" si="465">IF(OR(H14690="NULL",H14690=0,H14690=""),"",H14690)</f>
        <v>4</v>
      </c>
    </row>
    <row r="14691" spans="1:11" x14ac:dyDescent="0.35">
      <c r="A14691" s="69">
        <f t="shared" si="464"/>
        <v>45901</v>
      </c>
      <c r="B14691" t="s">
        <v>925</v>
      </c>
      <c r="C14691" t="s">
        <v>286</v>
      </c>
      <c r="D14691" t="s">
        <v>890</v>
      </c>
      <c r="E14691" t="s">
        <v>336</v>
      </c>
      <c r="F14691" t="s">
        <v>320</v>
      </c>
      <c r="G14691" t="s">
        <v>138</v>
      </c>
      <c r="H14691">
        <v>1</v>
      </c>
      <c r="I14691" s="68" t="str">
        <f>VLOOKUP(E14691,Refs!$P$2:$R$29,3,FALSE)</f>
        <v>Y56</v>
      </c>
      <c r="J14691" s="68" t="str">
        <f>VLOOKUP(E14691,Refs!$P$2:$S$29,4,FALSE)</f>
        <v>London</v>
      </c>
      <c r="K14691" s="28">
        <f t="shared" si="465"/>
        <v>1</v>
      </c>
    </row>
    <row r="14692" spans="1:11" x14ac:dyDescent="0.35">
      <c r="A14692" s="69">
        <f t="shared" si="464"/>
        <v>45901</v>
      </c>
      <c r="B14692" t="s">
        <v>925</v>
      </c>
      <c r="C14692" t="s">
        <v>286</v>
      </c>
      <c r="D14692" t="s">
        <v>890</v>
      </c>
      <c r="E14692" t="s">
        <v>336</v>
      </c>
      <c r="F14692" t="s">
        <v>320</v>
      </c>
      <c r="G14692" t="s">
        <v>139</v>
      </c>
      <c r="H14692">
        <v>8</v>
      </c>
      <c r="I14692" s="68" t="str">
        <f>VLOOKUP(E14692,Refs!$P$2:$R$29,3,FALSE)</f>
        <v>Y56</v>
      </c>
      <c r="J14692" s="68" t="str">
        <f>VLOOKUP(E14692,Refs!$P$2:$S$29,4,FALSE)</f>
        <v>London</v>
      </c>
      <c r="K14692" s="28">
        <f t="shared" si="465"/>
        <v>8</v>
      </c>
    </row>
    <row r="14693" spans="1:11" x14ac:dyDescent="0.35">
      <c r="A14693" s="69">
        <f t="shared" si="464"/>
        <v>45901</v>
      </c>
      <c r="B14693" t="s">
        <v>925</v>
      </c>
      <c r="C14693" t="s">
        <v>286</v>
      </c>
      <c r="D14693" t="s">
        <v>890</v>
      </c>
      <c r="E14693" t="s">
        <v>336</v>
      </c>
      <c r="F14693" t="s">
        <v>320</v>
      </c>
      <c r="G14693" t="s">
        <v>140</v>
      </c>
      <c r="H14693">
        <v>8</v>
      </c>
      <c r="I14693" s="68" t="str">
        <f>VLOOKUP(E14693,Refs!$P$2:$R$29,3,FALSE)</f>
        <v>Y56</v>
      </c>
      <c r="J14693" s="68" t="str">
        <f>VLOOKUP(E14693,Refs!$P$2:$S$29,4,FALSE)</f>
        <v>London</v>
      </c>
      <c r="K14693" s="28">
        <f t="shared" si="465"/>
        <v>8</v>
      </c>
    </row>
    <row r="14694" spans="1:11" x14ac:dyDescent="0.35">
      <c r="A14694" s="69">
        <f t="shared" si="464"/>
        <v>45901</v>
      </c>
      <c r="B14694" t="s">
        <v>925</v>
      </c>
      <c r="C14694" t="s">
        <v>286</v>
      </c>
      <c r="D14694" t="s">
        <v>890</v>
      </c>
      <c r="E14694" t="s">
        <v>336</v>
      </c>
      <c r="F14694" t="s">
        <v>320</v>
      </c>
      <c r="G14694" t="s">
        <v>728</v>
      </c>
      <c r="H14694">
        <v>98</v>
      </c>
      <c r="I14694" s="68" t="str">
        <f>VLOOKUP(E14694,Refs!$P$2:$R$29,3,FALSE)</f>
        <v>Y56</v>
      </c>
      <c r="J14694" s="68" t="str">
        <f>VLOOKUP(E14694,Refs!$P$2:$S$29,4,FALSE)</f>
        <v>London</v>
      </c>
      <c r="K14694" s="28">
        <f t="shared" si="465"/>
        <v>98</v>
      </c>
    </row>
    <row r="14695" spans="1:11" x14ac:dyDescent="0.35">
      <c r="A14695" s="69">
        <f t="shared" si="464"/>
        <v>45901</v>
      </c>
      <c r="B14695" t="s">
        <v>925</v>
      </c>
      <c r="C14695" t="s">
        <v>286</v>
      </c>
      <c r="D14695" t="s">
        <v>890</v>
      </c>
      <c r="E14695" t="s">
        <v>336</v>
      </c>
      <c r="F14695" t="s">
        <v>320</v>
      </c>
      <c r="G14695" t="s">
        <v>727</v>
      </c>
      <c r="H14695">
        <v>30</v>
      </c>
      <c r="I14695" s="68" t="str">
        <f>VLOOKUP(E14695,Refs!$P$2:$R$29,3,FALSE)</f>
        <v>Y56</v>
      </c>
      <c r="J14695" s="68" t="str">
        <f>VLOOKUP(E14695,Refs!$P$2:$S$29,4,FALSE)</f>
        <v>London</v>
      </c>
      <c r="K14695" s="28">
        <f t="shared" si="465"/>
        <v>30</v>
      </c>
    </row>
    <row r="14696" spans="1:11" x14ac:dyDescent="0.35">
      <c r="A14696" s="69">
        <f t="shared" si="464"/>
        <v>45901</v>
      </c>
      <c r="B14696" t="s">
        <v>925</v>
      </c>
      <c r="C14696" t="s">
        <v>286</v>
      </c>
      <c r="D14696" t="s">
        <v>890</v>
      </c>
      <c r="E14696" t="s">
        <v>336</v>
      </c>
      <c r="F14696" t="s">
        <v>320</v>
      </c>
      <c r="G14696" t="s">
        <v>730</v>
      </c>
      <c r="H14696">
        <v>129</v>
      </c>
      <c r="I14696" s="68" t="str">
        <f>VLOOKUP(E14696,Refs!$P$2:$R$29,3,FALSE)</f>
        <v>Y56</v>
      </c>
      <c r="J14696" s="68" t="str">
        <f>VLOOKUP(E14696,Refs!$P$2:$S$29,4,FALSE)</f>
        <v>London</v>
      </c>
      <c r="K14696" s="28">
        <f t="shared" si="465"/>
        <v>129</v>
      </c>
    </row>
    <row r="14697" spans="1:11" x14ac:dyDescent="0.35">
      <c r="A14697" s="69">
        <f t="shared" si="464"/>
        <v>45901</v>
      </c>
      <c r="B14697" t="s">
        <v>925</v>
      </c>
      <c r="C14697" t="s">
        <v>286</v>
      </c>
      <c r="D14697" t="s">
        <v>890</v>
      </c>
      <c r="E14697" t="s">
        <v>336</v>
      </c>
      <c r="F14697" t="s">
        <v>320</v>
      </c>
      <c r="G14697" t="s">
        <v>729</v>
      </c>
      <c r="H14697">
        <v>121</v>
      </c>
      <c r="I14697" s="68" t="str">
        <f>VLOOKUP(E14697,Refs!$P$2:$R$29,3,FALSE)</f>
        <v>Y56</v>
      </c>
      <c r="J14697" s="68" t="str">
        <f>VLOOKUP(E14697,Refs!$P$2:$S$29,4,FALSE)</f>
        <v>London</v>
      </c>
      <c r="K14697" s="28">
        <f t="shared" si="465"/>
        <v>121</v>
      </c>
    </row>
    <row r="14698" spans="1:11" x14ac:dyDescent="0.35">
      <c r="A14698" s="69">
        <f t="shared" si="464"/>
        <v>45901</v>
      </c>
      <c r="B14698" t="s">
        <v>925</v>
      </c>
      <c r="C14698" t="s">
        <v>286</v>
      </c>
      <c r="D14698" t="s">
        <v>890</v>
      </c>
      <c r="E14698" t="s">
        <v>712</v>
      </c>
      <c r="F14698" t="s">
        <v>711</v>
      </c>
      <c r="G14698" t="s">
        <v>10</v>
      </c>
      <c r="H14698">
        <v>36480</v>
      </c>
      <c r="I14698" s="68" t="str">
        <f>VLOOKUP(E14698,Refs!$P$2:$R$29,3,FALSE)</f>
        <v>Y58</v>
      </c>
      <c r="J14698" s="68" t="str">
        <f>VLOOKUP(E14698,Refs!$P$2:$S$29,4,FALSE)</f>
        <v>South West</v>
      </c>
      <c r="K14698" s="28">
        <f t="shared" si="465"/>
        <v>36480</v>
      </c>
    </row>
    <row r="14699" spans="1:11" x14ac:dyDescent="0.35">
      <c r="A14699" s="69">
        <f t="shared" si="464"/>
        <v>45901</v>
      </c>
      <c r="B14699" t="s">
        <v>925</v>
      </c>
      <c r="C14699" t="s">
        <v>286</v>
      </c>
      <c r="D14699" t="s">
        <v>890</v>
      </c>
      <c r="E14699" t="s">
        <v>712</v>
      </c>
      <c r="F14699" t="s">
        <v>711</v>
      </c>
      <c r="G14699" t="s">
        <v>69</v>
      </c>
      <c r="H14699">
        <v>36480</v>
      </c>
      <c r="I14699" s="68" t="str">
        <f>VLOOKUP(E14699,Refs!$P$2:$R$29,3,FALSE)</f>
        <v>Y58</v>
      </c>
      <c r="J14699" s="68" t="str">
        <f>VLOOKUP(E14699,Refs!$P$2:$S$29,4,FALSE)</f>
        <v>South West</v>
      </c>
      <c r="K14699" s="28">
        <f t="shared" si="465"/>
        <v>36480</v>
      </c>
    </row>
    <row r="14700" spans="1:11" x14ac:dyDescent="0.35">
      <c r="A14700" s="69">
        <f t="shared" si="464"/>
        <v>45901</v>
      </c>
      <c r="B14700" t="s">
        <v>925</v>
      </c>
      <c r="C14700" t="s">
        <v>286</v>
      </c>
      <c r="D14700" t="s">
        <v>890</v>
      </c>
      <c r="E14700" t="s">
        <v>712</v>
      </c>
      <c r="F14700" t="s">
        <v>711</v>
      </c>
      <c r="G14700" t="s">
        <v>20</v>
      </c>
      <c r="H14700">
        <v>33380</v>
      </c>
      <c r="I14700" s="68" t="str">
        <f>VLOOKUP(E14700,Refs!$P$2:$R$29,3,FALSE)</f>
        <v>Y58</v>
      </c>
      <c r="J14700" s="68" t="str">
        <f>VLOOKUP(E14700,Refs!$P$2:$S$29,4,FALSE)</f>
        <v>South West</v>
      </c>
      <c r="K14700" s="28">
        <f t="shared" si="465"/>
        <v>33380</v>
      </c>
    </row>
    <row r="14701" spans="1:11" x14ac:dyDescent="0.35">
      <c r="A14701" s="69">
        <f t="shared" si="464"/>
        <v>45901</v>
      </c>
      <c r="B14701" t="s">
        <v>925</v>
      </c>
      <c r="C14701" t="s">
        <v>286</v>
      </c>
      <c r="D14701" t="s">
        <v>890</v>
      </c>
      <c r="E14701" t="s">
        <v>712</v>
      </c>
      <c r="F14701" t="s">
        <v>711</v>
      </c>
      <c r="G14701" t="s">
        <v>23</v>
      </c>
      <c r="H14701">
        <v>28242</v>
      </c>
      <c r="I14701" s="68" t="str">
        <f>VLOOKUP(E14701,Refs!$P$2:$R$29,3,FALSE)</f>
        <v>Y58</v>
      </c>
      <c r="J14701" s="68" t="str">
        <f>VLOOKUP(E14701,Refs!$P$2:$S$29,4,FALSE)</f>
        <v>South West</v>
      </c>
      <c r="K14701" s="28">
        <f t="shared" si="465"/>
        <v>28242</v>
      </c>
    </row>
    <row r="14702" spans="1:11" x14ac:dyDescent="0.35">
      <c r="A14702" s="69">
        <f t="shared" si="464"/>
        <v>45901</v>
      </c>
      <c r="B14702" t="s">
        <v>925</v>
      </c>
      <c r="C14702" t="s">
        <v>286</v>
      </c>
      <c r="D14702" t="s">
        <v>890</v>
      </c>
      <c r="E14702" t="s">
        <v>712</v>
      </c>
      <c r="F14702" t="s">
        <v>711</v>
      </c>
      <c r="G14702" t="s">
        <v>19</v>
      </c>
      <c r="H14702">
        <v>541</v>
      </c>
      <c r="I14702" s="68" t="str">
        <f>VLOOKUP(E14702,Refs!$P$2:$R$29,3,FALSE)</f>
        <v>Y58</v>
      </c>
      <c r="J14702" s="68" t="str">
        <f>VLOOKUP(E14702,Refs!$P$2:$S$29,4,FALSE)</f>
        <v>South West</v>
      </c>
      <c r="K14702" s="28">
        <f t="shared" si="465"/>
        <v>541</v>
      </c>
    </row>
    <row r="14703" spans="1:11" x14ac:dyDescent="0.35">
      <c r="A14703" s="69">
        <f t="shared" si="464"/>
        <v>45901</v>
      </c>
      <c r="B14703" t="s">
        <v>925</v>
      </c>
      <c r="C14703" t="s">
        <v>286</v>
      </c>
      <c r="D14703" t="s">
        <v>890</v>
      </c>
      <c r="E14703" t="s">
        <v>712</v>
      </c>
      <c r="F14703" t="s">
        <v>711</v>
      </c>
      <c r="G14703" t="s">
        <v>21</v>
      </c>
      <c r="H14703">
        <v>1111083</v>
      </c>
      <c r="I14703" s="68" t="str">
        <f>VLOOKUP(E14703,Refs!$P$2:$R$29,3,FALSE)</f>
        <v>Y58</v>
      </c>
      <c r="J14703" s="68" t="str">
        <f>VLOOKUP(E14703,Refs!$P$2:$S$29,4,FALSE)</f>
        <v>South West</v>
      </c>
      <c r="K14703" s="28">
        <f t="shared" si="465"/>
        <v>1111083</v>
      </c>
    </row>
    <row r="14704" spans="1:11" x14ac:dyDescent="0.35">
      <c r="A14704" s="69">
        <f t="shared" si="464"/>
        <v>45901</v>
      </c>
      <c r="B14704" t="s">
        <v>925</v>
      </c>
      <c r="C14704" t="s">
        <v>286</v>
      </c>
      <c r="D14704" t="s">
        <v>890</v>
      </c>
      <c r="E14704" t="s">
        <v>712</v>
      </c>
      <c r="F14704" t="s">
        <v>711</v>
      </c>
      <c r="G14704" t="s">
        <v>70</v>
      </c>
      <c r="H14704">
        <v>207</v>
      </c>
      <c r="I14704" s="68" t="str">
        <f>VLOOKUP(E14704,Refs!$P$2:$R$29,3,FALSE)</f>
        <v>Y58</v>
      </c>
      <c r="J14704" s="68" t="str">
        <f>VLOOKUP(E14704,Refs!$P$2:$S$29,4,FALSE)</f>
        <v>South West</v>
      </c>
      <c r="K14704" s="28">
        <f t="shared" si="465"/>
        <v>207</v>
      </c>
    </row>
    <row r="14705" spans="1:11" x14ac:dyDescent="0.35">
      <c r="A14705" s="69">
        <f t="shared" si="464"/>
        <v>45901</v>
      </c>
      <c r="B14705" t="s">
        <v>925</v>
      </c>
      <c r="C14705" t="s">
        <v>286</v>
      </c>
      <c r="D14705" t="s">
        <v>890</v>
      </c>
      <c r="E14705" t="s">
        <v>712</v>
      </c>
      <c r="F14705" t="s">
        <v>711</v>
      </c>
      <c r="G14705" t="s">
        <v>71</v>
      </c>
      <c r="H14705">
        <v>460</v>
      </c>
      <c r="I14705" s="68" t="str">
        <f>VLOOKUP(E14705,Refs!$P$2:$R$29,3,FALSE)</f>
        <v>Y58</v>
      </c>
      <c r="J14705" s="68" t="str">
        <f>VLOOKUP(E14705,Refs!$P$2:$S$29,4,FALSE)</f>
        <v>South West</v>
      </c>
      <c r="K14705" s="28">
        <f t="shared" si="465"/>
        <v>460</v>
      </c>
    </row>
    <row r="14706" spans="1:11" x14ac:dyDescent="0.35">
      <c r="A14706" s="69">
        <f t="shared" si="464"/>
        <v>45901</v>
      </c>
      <c r="B14706" t="s">
        <v>925</v>
      </c>
      <c r="C14706" t="s">
        <v>286</v>
      </c>
      <c r="D14706" t="s">
        <v>890</v>
      </c>
      <c r="E14706" t="s">
        <v>712</v>
      </c>
      <c r="F14706" t="s">
        <v>711</v>
      </c>
      <c r="G14706" t="s">
        <v>72</v>
      </c>
      <c r="H14706">
        <v>56642</v>
      </c>
      <c r="I14706" s="68" t="str">
        <f>VLOOKUP(E14706,Refs!$P$2:$R$29,3,FALSE)</f>
        <v>Y58</v>
      </c>
      <c r="J14706" s="68" t="str">
        <f>VLOOKUP(E14706,Refs!$P$2:$S$29,4,FALSE)</f>
        <v>South West</v>
      </c>
      <c r="K14706" s="28">
        <f t="shared" si="465"/>
        <v>56642</v>
      </c>
    </row>
    <row r="14707" spans="1:11" x14ac:dyDescent="0.35">
      <c r="A14707" s="69">
        <f t="shared" si="464"/>
        <v>45901</v>
      </c>
      <c r="B14707" t="s">
        <v>925</v>
      </c>
      <c r="C14707" t="s">
        <v>286</v>
      </c>
      <c r="D14707" t="s">
        <v>890</v>
      </c>
      <c r="E14707" t="s">
        <v>712</v>
      </c>
      <c r="F14707" t="s">
        <v>711</v>
      </c>
      <c r="G14707" t="s">
        <v>73</v>
      </c>
      <c r="H14707">
        <v>10947</v>
      </c>
      <c r="I14707" s="68" t="str">
        <f>VLOOKUP(E14707,Refs!$P$2:$R$29,3,FALSE)</f>
        <v>Y58</v>
      </c>
      <c r="J14707" s="68" t="str">
        <f>VLOOKUP(E14707,Refs!$P$2:$S$29,4,FALSE)</f>
        <v>South West</v>
      </c>
      <c r="K14707" s="28">
        <f t="shared" si="465"/>
        <v>10947</v>
      </c>
    </row>
    <row r="14708" spans="1:11" x14ac:dyDescent="0.35">
      <c r="A14708" s="69">
        <f t="shared" si="464"/>
        <v>45901</v>
      </c>
      <c r="B14708" t="s">
        <v>925</v>
      </c>
      <c r="C14708" t="s">
        <v>286</v>
      </c>
      <c r="D14708" t="s">
        <v>890</v>
      </c>
      <c r="E14708" t="s">
        <v>712</v>
      </c>
      <c r="F14708" t="s">
        <v>711</v>
      </c>
      <c r="G14708" t="s">
        <v>74</v>
      </c>
      <c r="H14708">
        <v>65087038</v>
      </c>
      <c r="I14708" s="68" t="str">
        <f>VLOOKUP(E14708,Refs!$P$2:$R$29,3,FALSE)</f>
        <v>Y58</v>
      </c>
      <c r="J14708" s="68" t="str">
        <f>VLOOKUP(E14708,Refs!$P$2:$S$29,4,FALSE)</f>
        <v>South West</v>
      </c>
      <c r="K14708" s="28">
        <f t="shared" si="465"/>
        <v>65087038</v>
      </c>
    </row>
    <row r="14709" spans="1:11" x14ac:dyDescent="0.35">
      <c r="A14709" s="69">
        <f t="shared" si="464"/>
        <v>45901</v>
      </c>
      <c r="B14709" t="s">
        <v>925</v>
      </c>
      <c r="C14709" t="s">
        <v>286</v>
      </c>
      <c r="D14709" t="s">
        <v>890</v>
      </c>
      <c r="E14709" t="s">
        <v>712</v>
      </c>
      <c r="F14709" t="s">
        <v>711</v>
      </c>
      <c r="G14709" t="s">
        <v>26</v>
      </c>
      <c r="H14709">
        <v>29513</v>
      </c>
      <c r="I14709" s="68" t="str">
        <f>VLOOKUP(E14709,Refs!$P$2:$R$29,3,FALSE)</f>
        <v>Y58</v>
      </c>
      <c r="J14709" s="68" t="str">
        <f>VLOOKUP(E14709,Refs!$P$2:$S$29,4,FALSE)</f>
        <v>South West</v>
      </c>
      <c r="K14709" s="28">
        <f t="shared" si="465"/>
        <v>29513</v>
      </c>
    </row>
    <row r="14710" spans="1:11" x14ac:dyDescent="0.35">
      <c r="A14710" s="69">
        <f t="shared" si="464"/>
        <v>45901</v>
      </c>
      <c r="B14710" t="s">
        <v>925</v>
      </c>
      <c r="C14710" t="s">
        <v>286</v>
      </c>
      <c r="D14710" t="s">
        <v>890</v>
      </c>
      <c r="E14710" t="s">
        <v>712</v>
      </c>
      <c r="F14710" t="s">
        <v>711</v>
      </c>
      <c r="G14710" t="s">
        <v>75</v>
      </c>
      <c r="H14710">
        <v>287</v>
      </c>
      <c r="I14710" s="68" t="str">
        <f>VLOOKUP(E14710,Refs!$P$2:$R$29,3,FALSE)</f>
        <v>Y58</v>
      </c>
      <c r="J14710" s="68" t="str">
        <f>VLOOKUP(E14710,Refs!$P$2:$S$29,4,FALSE)</f>
        <v>South West</v>
      </c>
      <c r="K14710" s="28">
        <f t="shared" si="465"/>
        <v>287</v>
      </c>
    </row>
    <row r="14711" spans="1:11" x14ac:dyDescent="0.35">
      <c r="A14711" s="69">
        <f t="shared" si="464"/>
        <v>45901</v>
      </c>
      <c r="B14711" t="s">
        <v>925</v>
      </c>
      <c r="C14711" t="s">
        <v>286</v>
      </c>
      <c r="D14711" t="s">
        <v>890</v>
      </c>
      <c r="E14711" t="s">
        <v>712</v>
      </c>
      <c r="F14711" t="s">
        <v>711</v>
      </c>
      <c r="G14711" t="s">
        <v>76</v>
      </c>
      <c r="H14711">
        <v>12371</v>
      </c>
      <c r="I14711" s="68" t="str">
        <f>VLOOKUP(E14711,Refs!$P$2:$R$29,3,FALSE)</f>
        <v>Y58</v>
      </c>
      <c r="J14711" s="68" t="str">
        <f>VLOOKUP(E14711,Refs!$P$2:$S$29,4,FALSE)</f>
        <v>South West</v>
      </c>
      <c r="K14711" s="28">
        <f t="shared" si="465"/>
        <v>12371</v>
      </c>
    </row>
    <row r="14712" spans="1:11" x14ac:dyDescent="0.35">
      <c r="A14712" s="69">
        <f t="shared" si="464"/>
        <v>45901</v>
      </c>
      <c r="B14712" t="s">
        <v>925</v>
      </c>
      <c r="C14712" t="s">
        <v>286</v>
      </c>
      <c r="D14712" t="s">
        <v>890</v>
      </c>
      <c r="E14712" t="s">
        <v>712</v>
      </c>
      <c r="F14712" t="s">
        <v>711</v>
      </c>
      <c r="G14712" t="s">
        <v>77</v>
      </c>
      <c r="H14712">
        <v>9073</v>
      </c>
      <c r="I14712" s="68" t="str">
        <f>VLOOKUP(E14712,Refs!$P$2:$R$29,3,FALSE)</f>
        <v>Y58</v>
      </c>
      <c r="J14712" s="68" t="str">
        <f>VLOOKUP(E14712,Refs!$P$2:$S$29,4,FALSE)</f>
        <v>South West</v>
      </c>
      <c r="K14712" s="28">
        <f t="shared" si="465"/>
        <v>9073</v>
      </c>
    </row>
    <row r="14713" spans="1:11" x14ac:dyDescent="0.35">
      <c r="A14713" s="69">
        <f t="shared" si="464"/>
        <v>45901</v>
      </c>
      <c r="B14713" t="s">
        <v>925</v>
      </c>
      <c r="C14713" t="s">
        <v>286</v>
      </c>
      <c r="D14713" t="s">
        <v>890</v>
      </c>
      <c r="E14713" t="s">
        <v>712</v>
      </c>
      <c r="F14713" t="s">
        <v>711</v>
      </c>
      <c r="G14713" t="s">
        <v>78</v>
      </c>
      <c r="H14713">
        <v>7782</v>
      </c>
      <c r="I14713" s="68" t="str">
        <f>VLOOKUP(E14713,Refs!$P$2:$R$29,3,FALSE)</f>
        <v>Y58</v>
      </c>
      <c r="J14713" s="68" t="str">
        <f>VLOOKUP(E14713,Refs!$P$2:$S$29,4,FALSE)</f>
        <v>South West</v>
      </c>
      <c r="K14713" s="28">
        <f t="shared" si="465"/>
        <v>7782</v>
      </c>
    </row>
    <row r="14714" spans="1:11" x14ac:dyDescent="0.35">
      <c r="A14714" s="69">
        <f t="shared" si="464"/>
        <v>45901</v>
      </c>
      <c r="B14714" t="s">
        <v>925</v>
      </c>
      <c r="C14714" t="s">
        <v>286</v>
      </c>
      <c r="D14714" t="s">
        <v>890</v>
      </c>
      <c r="E14714" t="s">
        <v>712</v>
      </c>
      <c r="F14714" t="s">
        <v>711</v>
      </c>
      <c r="G14714" t="s">
        <v>79</v>
      </c>
      <c r="H14714">
        <v>0</v>
      </c>
      <c r="I14714" s="68" t="str">
        <f>VLOOKUP(E14714,Refs!$P$2:$R$29,3,FALSE)</f>
        <v>Y58</v>
      </c>
      <c r="J14714" s="68" t="str">
        <f>VLOOKUP(E14714,Refs!$P$2:$S$29,4,FALSE)</f>
        <v>South West</v>
      </c>
      <c r="K14714" s="28" t="str">
        <f t="shared" si="465"/>
        <v/>
      </c>
    </row>
    <row r="14715" spans="1:11" x14ac:dyDescent="0.35">
      <c r="A14715" s="69">
        <f t="shared" si="464"/>
        <v>45901</v>
      </c>
      <c r="B14715" t="s">
        <v>925</v>
      </c>
      <c r="C14715" t="s">
        <v>286</v>
      </c>
      <c r="D14715" t="s">
        <v>890</v>
      </c>
      <c r="E14715" t="s">
        <v>712</v>
      </c>
      <c r="F14715" t="s">
        <v>711</v>
      </c>
      <c r="G14715" t="s">
        <v>25</v>
      </c>
      <c r="H14715">
        <v>16855</v>
      </c>
      <c r="I14715" s="68" t="str">
        <f>VLOOKUP(E14715,Refs!$P$2:$R$29,3,FALSE)</f>
        <v>Y58</v>
      </c>
      <c r="J14715" s="68" t="str">
        <f>VLOOKUP(E14715,Refs!$P$2:$S$29,4,FALSE)</f>
        <v>South West</v>
      </c>
      <c r="K14715" s="28">
        <f t="shared" si="465"/>
        <v>16855</v>
      </c>
    </row>
    <row r="14716" spans="1:11" x14ac:dyDescent="0.35">
      <c r="A14716" s="69">
        <f t="shared" si="464"/>
        <v>45901</v>
      </c>
      <c r="B14716" t="s">
        <v>925</v>
      </c>
      <c r="C14716" t="s">
        <v>286</v>
      </c>
      <c r="D14716" t="s">
        <v>890</v>
      </c>
      <c r="E14716" t="s">
        <v>712</v>
      </c>
      <c r="F14716" t="s">
        <v>711</v>
      </c>
      <c r="G14716" t="s">
        <v>80</v>
      </c>
      <c r="H14716">
        <v>154</v>
      </c>
      <c r="I14716" s="68" t="str">
        <f>VLOOKUP(E14716,Refs!$P$2:$R$29,3,FALSE)</f>
        <v>Y58</v>
      </c>
      <c r="J14716" s="68" t="str">
        <f>VLOOKUP(E14716,Refs!$P$2:$S$29,4,FALSE)</f>
        <v>South West</v>
      </c>
      <c r="K14716" s="28">
        <f t="shared" si="465"/>
        <v>154</v>
      </c>
    </row>
    <row r="14717" spans="1:11" x14ac:dyDescent="0.35">
      <c r="A14717" s="69">
        <f t="shared" si="464"/>
        <v>45901</v>
      </c>
      <c r="B14717" t="s">
        <v>925</v>
      </c>
      <c r="C14717" t="s">
        <v>286</v>
      </c>
      <c r="D14717" t="s">
        <v>890</v>
      </c>
      <c r="E14717" t="s">
        <v>712</v>
      </c>
      <c r="F14717" t="s">
        <v>711</v>
      </c>
      <c r="G14717" t="s">
        <v>81</v>
      </c>
      <c r="H14717">
        <v>9371</v>
      </c>
      <c r="I14717" s="68" t="str">
        <f>VLOOKUP(E14717,Refs!$P$2:$R$29,3,FALSE)</f>
        <v>Y58</v>
      </c>
      <c r="J14717" s="68" t="str">
        <f>VLOOKUP(E14717,Refs!$P$2:$S$29,4,FALSE)</f>
        <v>South West</v>
      </c>
      <c r="K14717" s="28">
        <f t="shared" si="465"/>
        <v>9371</v>
      </c>
    </row>
    <row r="14718" spans="1:11" x14ac:dyDescent="0.35">
      <c r="A14718" s="69">
        <f t="shared" si="464"/>
        <v>45901</v>
      </c>
      <c r="B14718" t="s">
        <v>925</v>
      </c>
      <c r="C14718" t="s">
        <v>286</v>
      </c>
      <c r="D14718" t="s">
        <v>890</v>
      </c>
      <c r="E14718" t="s">
        <v>712</v>
      </c>
      <c r="F14718" t="s">
        <v>711</v>
      </c>
      <c r="G14718" t="s">
        <v>82</v>
      </c>
      <c r="H14718">
        <v>3642</v>
      </c>
      <c r="I14718" s="68" t="str">
        <f>VLOOKUP(E14718,Refs!$P$2:$R$29,3,FALSE)</f>
        <v>Y58</v>
      </c>
      <c r="J14718" s="68" t="str">
        <f>VLOOKUP(E14718,Refs!$P$2:$S$29,4,FALSE)</f>
        <v>South West</v>
      </c>
      <c r="K14718" s="28">
        <f t="shared" si="465"/>
        <v>3642</v>
      </c>
    </row>
    <row r="14719" spans="1:11" x14ac:dyDescent="0.35">
      <c r="A14719" s="69">
        <f t="shared" si="464"/>
        <v>45901</v>
      </c>
      <c r="B14719" t="s">
        <v>925</v>
      </c>
      <c r="C14719" t="s">
        <v>286</v>
      </c>
      <c r="D14719" t="s">
        <v>890</v>
      </c>
      <c r="E14719" t="s">
        <v>712</v>
      </c>
      <c r="F14719" t="s">
        <v>711</v>
      </c>
      <c r="G14719" t="s">
        <v>83</v>
      </c>
      <c r="H14719">
        <v>4683</v>
      </c>
      <c r="I14719" s="68" t="str">
        <f>VLOOKUP(E14719,Refs!$P$2:$R$29,3,FALSE)</f>
        <v>Y58</v>
      </c>
      <c r="J14719" s="68" t="str">
        <f>VLOOKUP(E14719,Refs!$P$2:$S$29,4,FALSE)</f>
        <v>South West</v>
      </c>
      <c r="K14719" s="28">
        <f t="shared" si="465"/>
        <v>4683</v>
      </c>
    </row>
    <row r="14720" spans="1:11" x14ac:dyDescent="0.35">
      <c r="A14720" s="69">
        <f t="shared" si="464"/>
        <v>45901</v>
      </c>
      <c r="B14720" t="s">
        <v>925</v>
      </c>
      <c r="C14720" t="s">
        <v>286</v>
      </c>
      <c r="D14720" t="s">
        <v>890</v>
      </c>
      <c r="E14720" t="s">
        <v>712</v>
      </c>
      <c r="F14720" t="s">
        <v>711</v>
      </c>
      <c r="G14720" t="s">
        <v>84</v>
      </c>
      <c r="H14720">
        <v>19200</v>
      </c>
      <c r="I14720" s="68" t="str">
        <f>VLOOKUP(E14720,Refs!$P$2:$R$29,3,FALSE)</f>
        <v>Y58</v>
      </c>
      <c r="J14720" s="68" t="str">
        <f>VLOOKUP(E14720,Refs!$P$2:$S$29,4,FALSE)</f>
        <v>South West</v>
      </c>
      <c r="K14720" s="28">
        <f t="shared" si="465"/>
        <v>19200</v>
      </c>
    </row>
    <row r="14721" spans="1:11" x14ac:dyDescent="0.35">
      <c r="A14721" s="69">
        <f t="shared" si="464"/>
        <v>45901</v>
      </c>
      <c r="B14721" t="s">
        <v>925</v>
      </c>
      <c r="C14721" t="s">
        <v>286</v>
      </c>
      <c r="D14721" t="s">
        <v>890</v>
      </c>
      <c r="E14721" t="s">
        <v>712</v>
      </c>
      <c r="F14721" t="s">
        <v>711</v>
      </c>
      <c r="G14721" t="s">
        <v>85</v>
      </c>
      <c r="H14721">
        <v>1964</v>
      </c>
      <c r="I14721" s="68" t="str">
        <f>VLOOKUP(E14721,Refs!$P$2:$R$29,3,FALSE)</f>
        <v>Y58</v>
      </c>
      <c r="J14721" s="68" t="str">
        <f>VLOOKUP(E14721,Refs!$P$2:$S$29,4,FALSE)</f>
        <v>South West</v>
      </c>
      <c r="K14721" s="28">
        <f t="shared" si="465"/>
        <v>1964</v>
      </c>
    </row>
    <row r="14722" spans="1:11" x14ac:dyDescent="0.35">
      <c r="A14722" s="69">
        <f t="shared" si="464"/>
        <v>45901</v>
      </c>
      <c r="B14722" t="s">
        <v>925</v>
      </c>
      <c r="C14722" t="s">
        <v>286</v>
      </c>
      <c r="D14722" t="s">
        <v>890</v>
      </c>
      <c r="E14722" t="s">
        <v>712</v>
      </c>
      <c r="F14722" t="s">
        <v>711</v>
      </c>
      <c r="G14722" t="s">
        <v>86</v>
      </c>
      <c r="H14722">
        <v>739</v>
      </c>
      <c r="I14722" s="68" t="str">
        <f>VLOOKUP(E14722,Refs!$P$2:$R$29,3,FALSE)</f>
        <v>Y58</v>
      </c>
      <c r="J14722" s="68" t="str">
        <f>VLOOKUP(E14722,Refs!$P$2:$S$29,4,FALSE)</f>
        <v>South West</v>
      </c>
      <c r="K14722" s="28">
        <f t="shared" si="465"/>
        <v>739</v>
      </c>
    </row>
    <row r="14723" spans="1:11" x14ac:dyDescent="0.35">
      <c r="A14723" s="69">
        <f t="shared" ref="A14723:A14786" si="466">DATEVALUE(RIGHT(B14723,8))</f>
        <v>45901</v>
      </c>
      <c r="B14723" t="s">
        <v>925</v>
      </c>
      <c r="C14723" t="s">
        <v>286</v>
      </c>
      <c r="D14723" t="s">
        <v>890</v>
      </c>
      <c r="E14723" t="s">
        <v>712</v>
      </c>
      <c r="F14723" t="s">
        <v>711</v>
      </c>
      <c r="G14723" t="s">
        <v>87</v>
      </c>
      <c r="H14723">
        <v>6235</v>
      </c>
      <c r="I14723" s="68" t="str">
        <f>VLOOKUP(E14723,Refs!$P$2:$R$29,3,FALSE)</f>
        <v>Y58</v>
      </c>
      <c r="J14723" s="68" t="str">
        <f>VLOOKUP(E14723,Refs!$P$2:$S$29,4,FALSE)</f>
        <v>South West</v>
      </c>
      <c r="K14723" s="28">
        <f t="shared" si="465"/>
        <v>6235</v>
      </c>
    </row>
    <row r="14724" spans="1:11" x14ac:dyDescent="0.35">
      <c r="A14724" s="69">
        <f t="shared" si="466"/>
        <v>45901</v>
      </c>
      <c r="B14724" t="s">
        <v>925</v>
      </c>
      <c r="C14724" t="s">
        <v>286</v>
      </c>
      <c r="D14724" t="s">
        <v>890</v>
      </c>
      <c r="E14724" t="s">
        <v>712</v>
      </c>
      <c r="F14724" t="s">
        <v>711</v>
      </c>
      <c r="G14724" t="s">
        <v>88</v>
      </c>
      <c r="H14724">
        <v>37905</v>
      </c>
      <c r="I14724" s="68" t="str">
        <f>VLOOKUP(E14724,Refs!$P$2:$R$29,3,FALSE)</f>
        <v>Y58</v>
      </c>
      <c r="J14724" s="68" t="str">
        <f>VLOOKUP(E14724,Refs!$P$2:$S$29,4,FALSE)</f>
        <v>South West</v>
      </c>
      <c r="K14724" s="28">
        <f t="shared" si="465"/>
        <v>37905</v>
      </c>
    </row>
    <row r="14725" spans="1:11" x14ac:dyDescent="0.35">
      <c r="A14725" s="69">
        <f t="shared" si="466"/>
        <v>45901</v>
      </c>
      <c r="B14725" t="s">
        <v>925</v>
      </c>
      <c r="C14725" t="s">
        <v>286</v>
      </c>
      <c r="D14725" t="s">
        <v>890</v>
      </c>
      <c r="E14725" t="s">
        <v>712</v>
      </c>
      <c r="F14725" t="s">
        <v>711</v>
      </c>
      <c r="G14725" t="s">
        <v>89</v>
      </c>
      <c r="H14725">
        <v>29498</v>
      </c>
      <c r="I14725" s="68" t="str">
        <f>VLOOKUP(E14725,Refs!$P$2:$R$29,3,FALSE)</f>
        <v>Y58</v>
      </c>
      <c r="J14725" s="68" t="str">
        <f>VLOOKUP(E14725,Refs!$P$2:$S$29,4,FALSE)</f>
        <v>South West</v>
      </c>
      <c r="K14725" s="28">
        <f t="shared" si="465"/>
        <v>29498</v>
      </c>
    </row>
    <row r="14726" spans="1:11" x14ac:dyDescent="0.35">
      <c r="A14726" s="69">
        <f t="shared" si="466"/>
        <v>45901</v>
      </c>
      <c r="B14726" t="s">
        <v>925</v>
      </c>
      <c r="C14726" t="s">
        <v>286</v>
      </c>
      <c r="D14726" t="s">
        <v>890</v>
      </c>
      <c r="E14726" t="s">
        <v>712</v>
      </c>
      <c r="F14726" t="s">
        <v>711</v>
      </c>
      <c r="G14726" t="s">
        <v>27</v>
      </c>
      <c r="H14726">
        <v>5410</v>
      </c>
      <c r="I14726" s="68" t="str">
        <f>VLOOKUP(E14726,Refs!$P$2:$R$29,3,FALSE)</f>
        <v>Y58</v>
      </c>
      <c r="J14726" s="68" t="str">
        <f>VLOOKUP(E14726,Refs!$P$2:$S$29,4,FALSE)</f>
        <v>South West</v>
      </c>
      <c r="K14726" s="28">
        <f t="shared" si="465"/>
        <v>5410</v>
      </c>
    </row>
    <row r="14727" spans="1:11" x14ac:dyDescent="0.35">
      <c r="A14727" s="69">
        <f t="shared" si="466"/>
        <v>45901</v>
      </c>
      <c r="B14727" t="s">
        <v>925</v>
      </c>
      <c r="C14727" t="s">
        <v>286</v>
      </c>
      <c r="D14727" t="s">
        <v>890</v>
      </c>
      <c r="E14727" t="s">
        <v>712</v>
      </c>
      <c r="F14727" t="s">
        <v>711</v>
      </c>
      <c r="G14727" t="s">
        <v>29</v>
      </c>
      <c r="H14727">
        <v>3849</v>
      </c>
      <c r="I14727" s="68" t="str">
        <f>VLOOKUP(E14727,Refs!$P$2:$R$29,3,FALSE)</f>
        <v>Y58</v>
      </c>
      <c r="J14727" s="68" t="str">
        <f>VLOOKUP(E14727,Refs!$P$2:$S$29,4,FALSE)</f>
        <v>South West</v>
      </c>
      <c r="K14727" s="28">
        <f t="shared" si="465"/>
        <v>3849</v>
      </c>
    </row>
    <row r="14728" spans="1:11" x14ac:dyDescent="0.35">
      <c r="A14728" s="69">
        <f t="shared" si="466"/>
        <v>45901</v>
      </c>
      <c r="B14728" t="s">
        <v>925</v>
      </c>
      <c r="C14728" t="s">
        <v>286</v>
      </c>
      <c r="D14728" t="s">
        <v>890</v>
      </c>
      <c r="E14728" t="s">
        <v>712</v>
      </c>
      <c r="F14728" t="s">
        <v>711</v>
      </c>
      <c r="G14728" t="s">
        <v>90</v>
      </c>
      <c r="H14728">
        <v>2683</v>
      </c>
      <c r="I14728" s="68" t="str">
        <f>VLOOKUP(E14728,Refs!$P$2:$R$29,3,FALSE)</f>
        <v>Y58</v>
      </c>
      <c r="J14728" s="68" t="str">
        <f>VLOOKUP(E14728,Refs!$P$2:$S$29,4,FALSE)</f>
        <v>South West</v>
      </c>
      <c r="K14728" s="28">
        <f t="shared" si="465"/>
        <v>2683</v>
      </c>
    </row>
    <row r="14729" spans="1:11" x14ac:dyDescent="0.35">
      <c r="A14729" s="69">
        <f t="shared" si="466"/>
        <v>45901</v>
      </c>
      <c r="B14729" t="s">
        <v>925</v>
      </c>
      <c r="C14729" t="s">
        <v>286</v>
      </c>
      <c r="D14729" t="s">
        <v>890</v>
      </c>
      <c r="E14729" t="s">
        <v>712</v>
      </c>
      <c r="F14729" t="s">
        <v>711</v>
      </c>
      <c r="G14729" t="s">
        <v>91</v>
      </c>
      <c r="H14729">
        <v>24</v>
      </c>
      <c r="I14729" s="68" t="str">
        <f>VLOOKUP(E14729,Refs!$P$2:$R$29,3,FALSE)</f>
        <v>Y58</v>
      </c>
      <c r="J14729" s="68" t="str">
        <f>VLOOKUP(E14729,Refs!$P$2:$S$29,4,FALSE)</f>
        <v>South West</v>
      </c>
      <c r="K14729" s="28">
        <f t="shared" si="465"/>
        <v>24</v>
      </c>
    </row>
    <row r="14730" spans="1:11" x14ac:dyDescent="0.35">
      <c r="A14730" s="69">
        <f t="shared" si="466"/>
        <v>45901</v>
      </c>
      <c r="B14730" t="s">
        <v>925</v>
      </c>
      <c r="C14730" t="s">
        <v>286</v>
      </c>
      <c r="D14730" t="s">
        <v>890</v>
      </c>
      <c r="E14730" t="s">
        <v>712</v>
      </c>
      <c r="F14730" t="s">
        <v>711</v>
      </c>
      <c r="G14730" t="s">
        <v>92</v>
      </c>
      <c r="H14730">
        <v>638</v>
      </c>
      <c r="I14730" s="68" t="str">
        <f>VLOOKUP(E14730,Refs!$P$2:$R$29,3,FALSE)</f>
        <v>Y58</v>
      </c>
      <c r="J14730" s="68" t="str">
        <f>VLOOKUP(E14730,Refs!$P$2:$S$29,4,FALSE)</f>
        <v>South West</v>
      </c>
      <c r="K14730" s="28">
        <f t="shared" si="465"/>
        <v>638</v>
      </c>
    </row>
    <row r="14731" spans="1:11" x14ac:dyDescent="0.35">
      <c r="A14731" s="69">
        <f t="shared" si="466"/>
        <v>45901</v>
      </c>
      <c r="B14731" t="s">
        <v>925</v>
      </c>
      <c r="C14731" t="s">
        <v>286</v>
      </c>
      <c r="D14731" t="s">
        <v>890</v>
      </c>
      <c r="E14731" t="s">
        <v>712</v>
      </c>
      <c r="F14731" t="s">
        <v>711</v>
      </c>
      <c r="G14731" t="s">
        <v>93</v>
      </c>
      <c r="H14731">
        <v>105</v>
      </c>
      <c r="I14731" s="68" t="str">
        <f>VLOOKUP(E14731,Refs!$P$2:$R$29,3,FALSE)</f>
        <v>Y58</v>
      </c>
      <c r="J14731" s="68" t="str">
        <f>VLOOKUP(E14731,Refs!$P$2:$S$29,4,FALSE)</f>
        <v>South West</v>
      </c>
      <c r="K14731" s="28">
        <f t="shared" si="465"/>
        <v>105</v>
      </c>
    </row>
    <row r="14732" spans="1:11" x14ac:dyDescent="0.35">
      <c r="A14732" s="69">
        <f t="shared" si="466"/>
        <v>45901</v>
      </c>
      <c r="B14732" t="s">
        <v>925</v>
      </c>
      <c r="C14732" t="s">
        <v>286</v>
      </c>
      <c r="D14732" t="s">
        <v>890</v>
      </c>
      <c r="E14732" t="s">
        <v>712</v>
      </c>
      <c r="F14732" t="s">
        <v>711</v>
      </c>
      <c r="G14732" t="s">
        <v>94</v>
      </c>
      <c r="H14732">
        <v>891</v>
      </c>
      <c r="I14732" s="68" t="str">
        <f>VLOOKUP(E14732,Refs!$P$2:$R$29,3,FALSE)</f>
        <v>Y58</v>
      </c>
      <c r="J14732" s="68" t="str">
        <f>VLOOKUP(E14732,Refs!$P$2:$S$29,4,FALSE)</f>
        <v>South West</v>
      </c>
      <c r="K14732" s="28">
        <f t="shared" si="465"/>
        <v>891</v>
      </c>
    </row>
    <row r="14733" spans="1:11" x14ac:dyDescent="0.35">
      <c r="A14733" s="69">
        <f t="shared" si="466"/>
        <v>45901</v>
      </c>
      <c r="B14733" t="s">
        <v>925</v>
      </c>
      <c r="C14733" t="s">
        <v>286</v>
      </c>
      <c r="D14733" t="s">
        <v>890</v>
      </c>
      <c r="E14733" t="s">
        <v>712</v>
      </c>
      <c r="F14733" t="s">
        <v>711</v>
      </c>
      <c r="G14733" t="s">
        <v>95</v>
      </c>
      <c r="H14733">
        <v>59</v>
      </c>
      <c r="I14733" s="68" t="str">
        <f>VLOOKUP(E14733,Refs!$P$2:$R$29,3,FALSE)</f>
        <v>Y58</v>
      </c>
      <c r="J14733" s="68" t="str">
        <f>VLOOKUP(E14733,Refs!$P$2:$S$29,4,FALSE)</f>
        <v>South West</v>
      </c>
      <c r="K14733" s="28">
        <f t="shared" si="465"/>
        <v>59</v>
      </c>
    </row>
    <row r="14734" spans="1:11" x14ac:dyDescent="0.35">
      <c r="A14734" s="69">
        <f t="shared" si="466"/>
        <v>45901</v>
      </c>
      <c r="B14734" t="s">
        <v>925</v>
      </c>
      <c r="C14734" t="s">
        <v>286</v>
      </c>
      <c r="D14734" t="s">
        <v>890</v>
      </c>
      <c r="E14734" t="s">
        <v>712</v>
      </c>
      <c r="F14734" t="s">
        <v>711</v>
      </c>
      <c r="G14734" t="s">
        <v>96</v>
      </c>
      <c r="H14734">
        <v>1286</v>
      </c>
      <c r="I14734" s="68" t="str">
        <f>VLOOKUP(E14734,Refs!$P$2:$R$29,3,FALSE)</f>
        <v>Y58</v>
      </c>
      <c r="J14734" s="68" t="str">
        <f>VLOOKUP(E14734,Refs!$P$2:$S$29,4,FALSE)</f>
        <v>South West</v>
      </c>
      <c r="K14734" s="28">
        <f t="shared" si="465"/>
        <v>1286</v>
      </c>
    </row>
    <row r="14735" spans="1:11" x14ac:dyDescent="0.35">
      <c r="A14735" s="69">
        <f t="shared" si="466"/>
        <v>45901</v>
      </c>
      <c r="B14735" t="s">
        <v>925</v>
      </c>
      <c r="C14735" t="s">
        <v>286</v>
      </c>
      <c r="D14735" t="s">
        <v>890</v>
      </c>
      <c r="E14735" t="s">
        <v>712</v>
      </c>
      <c r="F14735" t="s">
        <v>711</v>
      </c>
      <c r="G14735" t="s">
        <v>31</v>
      </c>
      <c r="H14735">
        <v>759</v>
      </c>
      <c r="I14735" s="68" t="str">
        <f>VLOOKUP(E14735,Refs!$P$2:$R$29,3,FALSE)</f>
        <v>Y58</v>
      </c>
      <c r="J14735" s="68" t="str">
        <f>VLOOKUP(E14735,Refs!$P$2:$S$29,4,FALSE)</f>
        <v>South West</v>
      </c>
      <c r="K14735" s="28">
        <f t="shared" si="465"/>
        <v>759</v>
      </c>
    </row>
    <row r="14736" spans="1:11" x14ac:dyDescent="0.35">
      <c r="A14736" s="69">
        <f t="shared" si="466"/>
        <v>45901</v>
      </c>
      <c r="B14736" t="s">
        <v>925</v>
      </c>
      <c r="C14736" t="s">
        <v>286</v>
      </c>
      <c r="D14736" t="s">
        <v>890</v>
      </c>
      <c r="E14736" t="s">
        <v>712</v>
      </c>
      <c r="F14736" t="s">
        <v>711</v>
      </c>
      <c r="G14736" t="s">
        <v>97</v>
      </c>
      <c r="H14736">
        <v>4194</v>
      </c>
      <c r="I14736" s="68" t="str">
        <f>VLOOKUP(E14736,Refs!$P$2:$R$29,3,FALSE)</f>
        <v>Y58</v>
      </c>
      <c r="J14736" s="68" t="str">
        <f>VLOOKUP(E14736,Refs!$P$2:$S$29,4,FALSE)</f>
        <v>South West</v>
      </c>
      <c r="K14736" s="28">
        <f t="shared" si="465"/>
        <v>4194</v>
      </c>
    </row>
    <row r="14737" spans="1:11" x14ac:dyDescent="0.35">
      <c r="A14737" s="69">
        <f t="shared" si="466"/>
        <v>45901</v>
      </c>
      <c r="B14737" t="s">
        <v>925</v>
      </c>
      <c r="C14737" t="s">
        <v>286</v>
      </c>
      <c r="D14737" t="s">
        <v>890</v>
      </c>
      <c r="E14737" t="s">
        <v>712</v>
      </c>
      <c r="F14737" t="s">
        <v>711</v>
      </c>
      <c r="G14737" t="s">
        <v>98</v>
      </c>
      <c r="H14737">
        <v>3720</v>
      </c>
      <c r="I14737" s="68" t="str">
        <f>VLOOKUP(E14737,Refs!$P$2:$R$29,3,FALSE)</f>
        <v>Y58</v>
      </c>
      <c r="J14737" s="68" t="str">
        <f>VLOOKUP(E14737,Refs!$P$2:$S$29,4,FALSE)</f>
        <v>South West</v>
      </c>
      <c r="K14737" s="28">
        <f t="shared" si="465"/>
        <v>3720</v>
      </c>
    </row>
    <row r="14738" spans="1:11" x14ac:dyDescent="0.35">
      <c r="A14738" s="69">
        <f t="shared" si="466"/>
        <v>45901</v>
      </c>
      <c r="B14738" t="s">
        <v>925</v>
      </c>
      <c r="C14738" t="s">
        <v>286</v>
      </c>
      <c r="D14738" t="s">
        <v>890</v>
      </c>
      <c r="E14738" t="s">
        <v>712</v>
      </c>
      <c r="F14738" t="s">
        <v>711</v>
      </c>
      <c r="G14738" t="s">
        <v>99</v>
      </c>
      <c r="H14738">
        <v>2463</v>
      </c>
      <c r="I14738" s="68" t="str">
        <f>VLOOKUP(E14738,Refs!$P$2:$R$29,3,FALSE)</f>
        <v>Y58</v>
      </c>
      <c r="J14738" s="68" t="str">
        <f>VLOOKUP(E14738,Refs!$P$2:$S$29,4,FALSE)</f>
        <v>South West</v>
      </c>
      <c r="K14738" s="28">
        <f t="shared" si="465"/>
        <v>2463</v>
      </c>
    </row>
    <row r="14739" spans="1:11" x14ac:dyDescent="0.35">
      <c r="A14739" s="69">
        <f t="shared" si="466"/>
        <v>45901</v>
      </c>
      <c r="B14739" t="s">
        <v>925</v>
      </c>
      <c r="C14739" t="s">
        <v>286</v>
      </c>
      <c r="D14739" t="s">
        <v>890</v>
      </c>
      <c r="E14739" t="s">
        <v>712</v>
      </c>
      <c r="F14739" t="s">
        <v>711</v>
      </c>
      <c r="G14739" t="s">
        <v>100</v>
      </c>
      <c r="H14739">
        <v>1348</v>
      </c>
      <c r="I14739" s="68" t="str">
        <f>VLOOKUP(E14739,Refs!$P$2:$R$29,3,FALSE)</f>
        <v>Y58</v>
      </c>
      <c r="J14739" s="68" t="str">
        <f>VLOOKUP(E14739,Refs!$P$2:$S$29,4,FALSE)</f>
        <v>South West</v>
      </c>
      <c r="K14739" s="28">
        <f t="shared" si="465"/>
        <v>1348</v>
      </c>
    </row>
    <row r="14740" spans="1:11" x14ac:dyDescent="0.35">
      <c r="A14740" s="69">
        <f t="shared" si="466"/>
        <v>45901</v>
      </c>
      <c r="B14740" t="s">
        <v>925</v>
      </c>
      <c r="C14740" t="s">
        <v>286</v>
      </c>
      <c r="D14740" t="s">
        <v>890</v>
      </c>
      <c r="E14740" t="s">
        <v>712</v>
      </c>
      <c r="F14740" t="s">
        <v>711</v>
      </c>
      <c r="G14740" t="s">
        <v>101</v>
      </c>
      <c r="H14740">
        <v>721</v>
      </c>
      <c r="I14740" s="68" t="str">
        <f>VLOOKUP(E14740,Refs!$P$2:$R$29,3,FALSE)</f>
        <v>Y58</v>
      </c>
      <c r="J14740" s="68" t="str">
        <f>VLOOKUP(E14740,Refs!$P$2:$S$29,4,FALSE)</f>
        <v>South West</v>
      </c>
      <c r="K14740" s="28">
        <f t="shared" si="465"/>
        <v>721</v>
      </c>
    </row>
    <row r="14741" spans="1:11" x14ac:dyDescent="0.35">
      <c r="A14741" s="69">
        <f t="shared" si="466"/>
        <v>45901</v>
      </c>
      <c r="B14741" t="s">
        <v>925</v>
      </c>
      <c r="C14741" t="s">
        <v>286</v>
      </c>
      <c r="D14741" t="s">
        <v>890</v>
      </c>
      <c r="E14741" t="s">
        <v>712</v>
      </c>
      <c r="F14741" t="s">
        <v>711</v>
      </c>
      <c r="G14741" t="s">
        <v>102</v>
      </c>
      <c r="H14741">
        <v>268</v>
      </c>
      <c r="I14741" s="68" t="str">
        <f>VLOOKUP(E14741,Refs!$P$2:$R$29,3,FALSE)</f>
        <v>Y58</v>
      </c>
      <c r="J14741" s="68" t="str">
        <f>VLOOKUP(E14741,Refs!$P$2:$S$29,4,FALSE)</f>
        <v>South West</v>
      </c>
      <c r="K14741" s="28">
        <f t="shared" si="465"/>
        <v>268</v>
      </c>
    </row>
    <row r="14742" spans="1:11" x14ac:dyDescent="0.35">
      <c r="A14742" s="69">
        <f t="shared" si="466"/>
        <v>45901</v>
      </c>
      <c r="B14742" t="s">
        <v>925</v>
      </c>
      <c r="C14742" t="s">
        <v>286</v>
      </c>
      <c r="D14742" t="s">
        <v>890</v>
      </c>
      <c r="E14742" t="s">
        <v>712</v>
      </c>
      <c r="F14742" t="s">
        <v>711</v>
      </c>
      <c r="G14742" t="s">
        <v>103</v>
      </c>
      <c r="H14742">
        <v>1648</v>
      </c>
      <c r="I14742" s="68" t="str">
        <f>VLOOKUP(E14742,Refs!$P$2:$R$29,3,FALSE)</f>
        <v>Y58</v>
      </c>
      <c r="J14742" s="68" t="str">
        <f>VLOOKUP(E14742,Refs!$P$2:$S$29,4,FALSE)</f>
        <v>South West</v>
      </c>
      <c r="K14742" s="28">
        <f t="shared" si="465"/>
        <v>1648</v>
      </c>
    </row>
    <row r="14743" spans="1:11" x14ac:dyDescent="0.35">
      <c r="A14743" s="69">
        <f t="shared" si="466"/>
        <v>45901</v>
      </c>
      <c r="B14743" t="s">
        <v>925</v>
      </c>
      <c r="C14743" t="s">
        <v>286</v>
      </c>
      <c r="D14743" t="s">
        <v>890</v>
      </c>
      <c r="E14743" t="s">
        <v>712</v>
      </c>
      <c r="F14743" t="s">
        <v>711</v>
      </c>
      <c r="G14743" t="s">
        <v>104</v>
      </c>
      <c r="H14743">
        <v>4765005</v>
      </c>
      <c r="I14743" s="68" t="str">
        <f>VLOOKUP(E14743,Refs!$P$2:$R$29,3,FALSE)</f>
        <v>Y58</v>
      </c>
      <c r="J14743" s="68" t="str">
        <f>VLOOKUP(E14743,Refs!$P$2:$S$29,4,FALSE)</f>
        <v>South West</v>
      </c>
      <c r="K14743" s="28">
        <f t="shared" si="465"/>
        <v>4765005</v>
      </c>
    </row>
    <row r="14744" spans="1:11" x14ac:dyDescent="0.35">
      <c r="A14744" s="69">
        <f t="shared" si="466"/>
        <v>45901</v>
      </c>
      <c r="B14744" t="s">
        <v>925</v>
      </c>
      <c r="C14744" t="s">
        <v>286</v>
      </c>
      <c r="D14744" t="s">
        <v>890</v>
      </c>
      <c r="E14744" t="s">
        <v>712</v>
      </c>
      <c r="F14744" t="s">
        <v>711</v>
      </c>
      <c r="G14744" t="s">
        <v>105</v>
      </c>
      <c r="H14744">
        <v>3245</v>
      </c>
      <c r="I14744" s="68" t="str">
        <f>VLOOKUP(E14744,Refs!$P$2:$R$29,3,FALSE)</f>
        <v>Y58</v>
      </c>
      <c r="J14744" s="68" t="str">
        <f>VLOOKUP(E14744,Refs!$P$2:$S$29,4,FALSE)</f>
        <v>South West</v>
      </c>
      <c r="K14744" s="28">
        <f t="shared" si="465"/>
        <v>3245</v>
      </c>
    </row>
    <row r="14745" spans="1:11" x14ac:dyDescent="0.35">
      <c r="A14745" s="69">
        <f t="shared" si="466"/>
        <v>45901</v>
      </c>
      <c r="B14745" t="s">
        <v>925</v>
      </c>
      <c r="C14745" t="s">
        <v>286</v>
      </c>
      <c r="D14745" t="s">
        <v>890</v>
      </c>
      <c r="E14745" t="s">
        <v>712</v>
      </c>
      <c r="F14745" t="s">
        <v>711</v>
      </c>
      <c r="G14745" t="s">
        <v>106</v>
      </c>
      <c r="H14745">
        <v>1985</v>
      </c>
      <c r="I14745" s="68" t="str">
        <f>VLOOKUP(E14745,Refs!$P$2:$R$29,3,FALSE)</f>
        <v>Y58</v>
      </c>
      <c r="J14745" s="68" t="str">
        <f>VLOOKUP(E14745,Refs!$P$2:$S$29,4,FALSE)</f>
        <v>South West</v>
      </c>
      <c r="K14745" s="28">
        <f t="shared" si="465"/>
        <v>1985</v>
      </c>
    </row>
    <row r="14746" spans="1:11" x14ac:dyDescent="0.35">
      <c r="A14746" s="69">
        <f t="shared" si="466"/>
        <v>45901</v>
      </c>
      <c r="B14746" t="s">
        <v>925</v>
      </c>
      <c r="C14746" t="s">
        <v>286</v>
      </c>
      <c r="D14746" t="s">
        <v>890</v>
      </c>
      <c r="E14746" t="s">
        <v>712</v>
      </c>
      <c r="F14746" t="s">
        <v>711</v>
      </c>
      <c r="G14746" t="s">
        <v>107</v>
      </c>
      <c r="H14746">
        <v>325</v>
      </c>
      <c r="I14746" s="68" t="str">
        <f>VLOOKUP(E14746,Refs!$P$2:$R$29,3,FALSE)</f>
        <v>Y58</v>
      </c>
      <c r="J14746" s="68" t="str">
        <f>VLOOKUP(E14746,Refs!$P$2:$S$29,4,FALSE)</f>
        <v>South West</v>
      </c>
      <c r="K14746" s="28">
        <f t="shared" si="465"/>
        <v>325</v>
      </c>
    </row>
    <row r="14747" spans="1:11" x14ac:dyDescent="0.35">
      <c r="A14747" s="69">
        <f t="shared" si="466"/>
        <v>45901</v>
      </c>
      <c r="B14747" t="s">
        <v>925</v>
      </c>
      <c r="C14747" t="s">
        <v>286</v>
      </c>
      <c r="D14747" t="s">
        <v>890</v>
      </c>
      <c r="E14747" t="s">
        <v>712</v>
      </c>
      <c r="F14747" t="s">
        <v>711</v>
      </c>
      <c r="G14747" t="s">
        <v>108</v>
      </c>
      <c r="H14747">
        <v>792</v>
      </c>
      <c r="I14747" s="68" t="str">
        <f>VLOOKUP(E14747,Refs!$P$2:$R$29,3,FALSE)</f>
        <v>Y58</v>
      </c>
      <c r="J14747" s="68" t="str">
        <f>VLOOKUP(E14747,Refs!$P$2:$S$29,4,FALSE)</f>
        <v>South West</v>
      </c>
      <c r="K14747" s="28">
        <f t="shared" si="465"/>
        <v>792</v>
      </c>
    </row>
    <row r="14748" spans="1:11" x14ac:dyDescent="0.35">
      <c r="A14748" s="69">
        <f t="shared" si="466"/>
        <v>45901</v>
      </c>
      <c r="B14748" t="s">
        <v>925</v>
      </c>
      <c r="C14748" t="s">
        <v>286</v>
      </c>
      <c r="D14748" t="s">
        <v>890</v>
      </c>
      <c r="E14748" t="s">
        <v>712</v>
      </c>
      <c r="F14748" t="s">
        <v>711</v>
      </c>
      <c r="G14748" t="s">
        <v>109</v>
      </c>
      <c r="H14748">
        <v>3780215</v>
      </c>
      <c r="I14748" s="68" t="str">
        <f>VLOOKUP(E14748,Refs!$P$2:$R$29,3,FALSE)</f>
        <v>Y58</v>
      </c>
      <c r="J14748" s="68" t="str">
        <f>VLOOKUP(E14748,Refs!$P$2:$S$29,4,FALSE)</f>
        <v>South West</v>
      </c>
      <c r="K14748" s="28">
        <f t="shared" si="465"/>
        <v>3780215</v>
      </c>
    </row>
    <row r="14749" spans="1:11" x14ac:dyDescent="0.35">
      <c r="A14749" s="69">
        <f t="shared" si="466"/>
        <v>45901</v>
      </c>
      <c r="B14749" t="s">
        <v>925</v>
      </c>
      <c r="C14749" t="s">
        <v>286</v>
      </c>
      <c r="D14749" t="s">
        <v>890</v>
      </c>
      <c r="E14749" t="s">
        <v>712</v>
      </c>
      <c r="F14749" t="s">
        <v>711</v>
      </c>
      <c r="G14749" t="s">
        <v>110</v>
      </c>
      <c r="H14749">
        <v>1581</v>
      </c>
      <c r="I14749" s="68" t="str">
        <f>VLOOKUP(E14749,Refs!$P$2:$R$29,3,FALSE)</f>
        <v>Y58</v>
      </c>
      <c r="J14749" s="68" t="str">
        <f>VLOOKUP(E14749,Refs!$P$2:$S$29,4,FALSE)</f>
        <v>South West</v>
      </c>
      <c r="K14749" s="28">
        <f t="shared" si="465"/>
        <v>1581</v>
      </c>
    </row>
    <row r="14750" spans="1:11" x14ac:dyDescent="0.35">
      <c r="A14750" s="69">
        <f t="shared" si="466"/>
        <v>45901</v>
      </c>
      <c r="B14750" t="s">
        <v>925</v>
      </c>
      <c r="C14750" t="s">
        <v>286</v>
      </c>
      <c r="D14750" t="s">
        <v>890</v>
      </c>
      <c r="E14750" t="s">
        <v>712</v>
      </c>
      <c r="F14750" t="s">
        <v>711</v>
      </c>
      <c r="G14750" t="s">
        <v>808</v>
      </c>
      <c r="H14750">
        <v>12841</v>
      </c>
      <c r="I14750" s="68" t="str">
        <f>VLOOKUP(E14750,Refs!$P$2:$R$29,3,FALSE)</f>
        <v>Y58</v>
      </c>
      <c r="J14750" s="68" t="str">
        <f>VLOOKUP(E14750,Refs!$P$2:$S$29,4,FALSE)</f>
        <v>South West</v>
      </c>
      <c r="K14750" s="28">
        <f t="shared" si="465"/>
        <v>12841</v>
      </c>
    </row>
    <row r="14751" spans="1:11" x14ac:dyDescent="0.35">
      <c r="A14751" s="69">
        <f t="shared" si="466"/>
        <v>45901</v>
      </c>
      <c r="B14751" t="s">
        <v>925</v>
      </c>
      <c r="C14751" t="s">
        <v>286</v>
      </c>
      <c r="D14751" t="s">
        <v>890</v>
      </c>
      <c r="E14751" t="s">
        <v>712</v>
      </c>
      <c r="F14751" t="s">
        <v>711</v>
      </c>
      <c r="G14751" t="s">
        <v>809</v>
      </c>
      <c r="H14751">
        <v>201</v>
      </c>
      <c r="I14751" s="68" t="str">
        <f>VLOOKUP(E14751,Refs!$P$2:$R$29,3,FALSE)</f>
        <v>Y58</v>
      </c>
      <c r="J14751" s="68" t="str">
        <f>VLOOKUP(E14751,Refs!$P$2:$S$29,4,FALSE)</f>
        <v>South West</v>
      </c>
      <c r="K14751" s="28">
        <f t="shared" si="465"/>
        <v>201</v>
      </c>
    </row>
    <row r="14752" spans="1:11" x14ac:dyDescent="0.35">
      <c r="A14752" s="69">
        <f t="shared" si="466"/>
        <v>45901</v>
      </c>
      <c r="B14752" t="s">
        <v>925</v>
      </c>
      <c r="C14752" t="s">
        <v>286</v>
      </c>
      <c r="D14752" t="s">
        <v>890</v>
      </c>
      <c r="E14752" t="s">
        <v>712</v>
      </c>
      <c r="F14752" t="s">
        <v>711</v>
      </c>
      <c r="G14752" t="s">
        <v>111</v>
      </c>
      <c r="H14752">
        <v>21132</v>
      </c>
      <c r="I14752" s="68" t="str">
        <f>VLOOKUP(E14752,Refs!$P$2:$R$29,3,FALSE)</f>
        <v>Y58</v>
      </c>
      <c r="J14752" s="68" t="str">
        <f>VLOOKUP(E14752,Refs!$P$2:$S$29,4,FALSE)</f>
        <v>South West</v>
      </c>
      <c r="K14752" s="28">
        <f t="shared" si="465"/>
        <v>21132</v>
      </c>
    </row>
    <row r="14753" spans="1:11" x14ac:dyDescent="0.35">
      <c r="A14753" s="69">
        <f t="shared" si="466"/>
        <v>45901</v>
      </c>
      <c r="B14753" t="s">
        <v>925</v>
      </c>
      <c r="C14753" t="s">
        <v>286</v>
      </c>
      <c r="D14753" t="s">
        <v>890</v>
      </c>
      <c r="E14753" t="s">
        <v>712</v>
      </c>
      <c r="F14753" t="s">
        <v>711</v>
      </c>
      <c r="G14753" t="s">
        <v>112</v>
      </c>
      <c r="H14753">
        <v>36</v>
      </c>
      <c r="I14753" s="68" t="str">
        <f>VLOOKUP(E14753,Refs!$P$2:$R$29,3,FALSE)</f>
        <v>Y58</v>
      </c>
      <c r="J14753" s="68" t="str">
        <f>VLOOKUP(E14753,Refs!$P$2:$S$29,4,FALSE)</f>
        <v>South West</v>
      </c>
      <c r="K14753" s="28">
        <f t="shared" si="465"/>
        <v>36</v>
      </c>
    </row>
    <row r="14754" spans="1:11" x14ac:dyDescent="0.35">
      <c r="A14754" s="69">
        <f t="shared" si="466"/>
        <v>45901</v>
      </c>
      <c r="B14754" t="s">
        <v>925</v>
      </c>
      <c r="C14754" t="s">
        <v>286</v>
      </c>
      <c r="D14754" t="s">
        <v>890</v>
      </c>
      <c r="E14754" t="s">
        <v>712</v>
      </c>
      <c r="F14754" t="s">
        <v>711</v>
      </c>
      <c r="G14754" t="s">
        <v>113</v>
      </c>
      <c r="H14754">
        <v>17128</v>
      </c>
      <c r="I14754" s="68" t="str">
        <f>VLOOKUP(E14754,Refs!$P$2:$R$29,3,FALSE)</f>
        <v>Y58</v>
      </c>
      <c r="J14754" s="68" t="str">
        <f>VLOOKUP(E14754,Refs!$P$2:$S$29,4,FALSE)</f>
        <v>South West</v>
      </c>
      <c r="K14754" s="28">
        <f t="shared" ref="K14754:K14785" si="467">IF(OR(H14754="NULL",H14754=0,H14754=""),"",H14754)</f>
        <v>17128</v>
      </c>
    </row>
    <row r="14755" spans="1:11" x14ac:dyDescent="0.35">
      <c r="A14755" s="69">
        <f t="shared" si="466"/>
        <v>45901</v>
      </c>
      <c r="B14755" t="s">
        <v>925</v>
      </c>
      <c r="C14755" t="s">
        <v>286</v>
      </c>
      <c r="D14755" t="s">
        <v>890</v>
      </c>
      <c r="E14755" t="s">
        <v>712</v>
      </c>
      <c r="F14755" t="s">
        <v>711</v>
      </c>
      <c r="G14755" t="s">
        <v>114</v>
      </c>
      <c r="H14755">
        <v>5456</v>
      </c>
      <c r="I14755" s="68" t="str">
        <f>VLOOKUP(E14755,Refs!$P$2:$R$29,3,FALSE)</f>
        <v>Y58</v>
      </c>
      <c r="J14755" s="68" t="str">
        <f>VLOOKUP(E14755,Refs!$P$2:$S$29,4,FALSE)</f>
        <v>South West</v>
      </c>
      <c r="K14755" s="28">
        <f t="shared" si="467"/>
        <v>5456</v>
      </c>
    </row>
    <row r="14756" spans="1:11" x14ac:dyDescent="0.35">
      <c r="A14756" s="69">
        <f t="shared" si="466"/>
        <v>45901</v>
      </c>
      <c r="B14756" t="s">
        <v>925</v>
      </c>
      <c r="C14756" t="s">
        <v>286</v>
      </c>
      <c r="D14756" t="s">
        <v>890</v>
      </c>
      <c r="E14756" t="s">
        <v>712</v>
      </c>
      <c r="F14756" t="s">
        <v>711</v>
      </c>
      <c r="G14756" t="s">
        <v>115</v>
      </c>
      <c r="H14756">
        <v>4375</v>
      </c>
      <c r="I14756" s="68" t="str">
        <f>VLOOKUP(E14756,Refs!$P$2:$R$29,3,FALSE)</f>
        <v>Y58</v>
      </c>
      <c r="J14756" s="68" t="str">
        <f>VLOOKUP(E14756,Refs!$P$2:$S$29,4,FALSE)</f>
        <v>South West</v>
      </c>
      <c r="K14756" s="28">
        <f t="shared" si="467"/>
        <v>4375</v>
      </c>
    </row>
    <row r="14757" spans="1:11" x14ac:dyDescent="0.35">
      <c r="A14757" s="69">
        <f t="shared" si="466"/>
        <v>45901</v>
      </c>
      <c r="B14757" t="s">
        <v>925</v>
      </c>
      <c r="C14757" t="s">
        <v>286</v>
      </c>
      <c r="D14757" t="s">
        <v>890</v>
      </c>
      <c r="E14757" t="s">
        <v>712</v>
      </c>
      <c r="F14757" t="s">
        <v>711</v>
      </c>
      <c r="G14757" t="s">
        <v>116</v>
      </c>
      <c r="H14757">
        <v>2118</v>
      </c>
      <c r="I14757" s="68" t="str">
        <f>VLOOKUP(E14757,Refs!$P$2:$R$29,3,FALSE)</f>
        <v>Y58</v>
      </c>
      <c r="J14757" s="68" t="str">
        <f>VLOOKUP(E14757,Refs!$P$2:$S$29,4,FALSE)</f>
        <v>South West</v>
      </c>
      <c r="K14757" s="28">
        <f t="shared" si="467"/>
        <v>2118</v>
      </c>
    </row>
    <row r="14758" spans="1:11" x14ac:dyDescent="0.35">
      <c r="A14758" s="69">
        <f t="shared" si="466"/>
        <v>45901</v>
      </c>
      <c r="B14758" t="s">
        <v>925</v>
      </c>
      <c r="C14758" t="s">
        <v>286</v>
      </c>
      <c r="D14758" t="s">
        <v>890</v>
      </c>
      <c r="E14758" t="s">
        <v>712</v>
      </c>
      <c r="F14758" t="s">
        <v>711</v>
      </c>
      <c r="G14758" t="s">
        <v>117</v>
      </c>
      <c r="H14758">
        <v>9279</v>
      </c>
      <c r="I14758" s="68" t="str">
        <f>VLOOKUP(E14758,Refs!$P$2:$R$29,3,FALSE)</f>
        <v>Y58</v>
      </c>
      <c r="J14758" s="68" t="str">
        <f>VLOOKUP(E14758,Refs!$P$2:$S$29,4,FALSE)</f>
        <v>South West</v>
      </c>
      <c r="K14758" s="28">
        <f t="shared" si="467"/>
        <v>9279</v>
      </c>
    </row>
    <row r="14759" spans="1:11" x14ac:dyDescent="0.35">
      <c r="A14759" s="69">
        <f t="shared" si="466"/>
        <v>45901</v>
      </c>
      <c r="B14759" t="s">
        <v>925</v>
      </c>
      <c r="C14759" t="s">
        <v>286</v>
      </c>
      <c r="D14759" t="s">
        <v>890</v>
      </c>
      <c r="E14759" t="s">
        <v>712</v>
      </c>
      <c r="F14759" t="s">
        <v>711</v>
      </c>
      <c r="G14759" t="s">
        <v>118</v>
      </c>
      <c r="H14759">
        <v>1889</v>
      </c>
      <c r="I14759" s="68" t="str">
        <f>VLOOKUP(E14759,Refs!$P$2:$R$29,3,FALSE)</f>
        <v>Y58</v>
      </c>
      <c r="J14759" s="68" t="str">
        <f>VLOOKUP(E14759,Refs!$P$2:$S$29,4,FALSE)</f>
        <v>South West</v>
      </c>
      <c r="K14759" s="28">
        <f t="shared" si="467"/>
        <v>1889</v>
      </c>
    </row>
    <row r="14760" spans="1:11" x14ac:dyDescent="0.35">
      <c r="A14760" s="69">
        <f t="shared" si="466"/>
        <v>45901</v>
      </c>
      <c r="B14760" t="s">
        <v>925</v>
      </c>
      <c r="C14760" t="s">
        <v>286</v>
      </c>
      <c r="D14760" t="s">
        <v>890</v>
      </c>
      <c r="E14760" t="s">
        <v>712</v>
      </c>
      <c r="F14760" t="s">
        <v>711</v>
      </c>
      <c r="G14760" t="s">
        <v>119</v>
      </c>
      <c r="H14760">
        <v>772</v>
      </c>
      <c r="I14760" s="68" t="str">
        <f>VLOOKUP(E14760,Refs!$P$2:$R$29,3,FALSE)</f>
        <v>Y58</v>
      </c>
      <c r="J14760" s="68" t="str">
        <f>VLOOKUP(E14760,Refs!$P$2:$S$29,4,FALSE)</f>
        <v>South West</v>
      </c>
      <c r="K14760" s="28">
        <f t="shared" si="467"/>
        <v>772</v>
      </c>
    </row>
    <row r="14761" spans="1:11" x14ac:dyDescent="0.35">
      <c r="A14761" s="69">
        <f t="shared" si="466"/>
        <v>45901</v>
      </c>
      <c r="B14761" t="s">
        <v>925</v>
      </c>
      <c r="C14761" t="s">
        <v>286</v>
      </c>
      <c r="D14761" t="s">
        <v>890</v>
      </c>
      <c r="E14761" t="s">
        <v>712</v>
      </c>
      <c r="F14761" t="s">
        <v>711</v>
      </c>
      <c r="G14761" t="s">
        <v>120</v>
      </c>
      <c r="H14761">
        <v>579</v>
      </c>
      <c r="I14761" s="68" t="str">
        <f>VLOOKUP(E14761,Refs!$P$2:$R$29,3,FALSE)</f>
        <v>Y58</v>
      </c>
      <c r="J14761" s="68" t="str">
        <f>VLOOKUP(E14761,Refs!$P$2:$S$29,4,FALSE)</f>
        <v>South West</v>
      </c>
      <c r="K14761" s="28">
        <f t="shared" si="467"/>
        <v>579</v>
      </c>
    </row>
    <row r="14762" spans="1:11" x14ac:dyDescent="0.35">
      <c r="A14762" s="69">
        <f t="shared" si="466"/>
        <v>45901</v>
      </c>
      <c r="B14762" t="s">
        <v>925</v>
      </c>
      <c r="C14762" t="s">
        <v>286</v>
      </c>
      <c r="D14762" t="s">
        <v>890</v>
      </c>
      <c r="E14762" t="s">
        <v>712</v>
      </c>
      <c r="F14762" t="s">
        <v>711</v>
      </c>
      <c r="G14762" t="s">
        <v>121</v>
      </c>
      <c r="H14762">
        <v>3220</v>
      </c>
      <c r="I14762" s="68" t="str">
        <f>VLOOKUP(E14762,Refs!$P$2:$R$29,3,FALSE)</f>
        <v>Y58</v>
      </c>
      <c r="J14762" s="68" t="str">
        <f>VLOOKUP(E14762,Refs!$P$2:$S$29,4,FALSE)</f>
        <v>South West</v>
      </c>
      <c r="K14762" s="28">
        <f t="shared" si="467"/>
        <v>3220</v>
      </c>
    </row>
    <row r="14763" spans="1:11" x14ac:dyDescent="0.35">
      <c r="A14763" s="69">
        <f t="shared" si="466"/>
        <v>45901</v>
      </c>
      <c r="B14763" t="s">
        <v>925</v>
      </c>
      <c r="C14763" t="s">
        <v>286</v>
      </c>
      <c r="D14763" t="s">
        <v>890</v>
      </c>
      <c r="E14763" t="s">
        <v>712</v>
      </c>
      <c r="F14763" t="s">
        <v>711</v>
      </c>
      <c r="G14763" t="s">
        <v>122</v>
      </c>
      <c r="H14763">
        <v>851</v>
      </c>
      <c r="I14763" s="68" t="str">
        <f>VLOOKUP(E14763,Refs!$P$2:$R$29,3,FALSE)</f>
        <v>Y58</v>
      </c>
      <c r="J14763" s="68" t="str">
        <f>VLOOKUP(E14763,Refs!$P$2:$S$29,4,FALSE)</f>
        <v>South West</v>
      </c>
      <c r="K14763" s="28">
        <f t="shared" si="467"/>
        <v>851</v>
      </c>
    </row>
    <row r="14764" spans="1:11" x14ac:dyDescent="0.35">
      <c r="A14764" s="69">
        <f t="shared" si="466"/>
        <v>45901</v>
      </c>
      <c r="B14764" t="s">
        <v>925</v>
      </c>
      <c r="C14764" t="s">
        <v>286</v>
      </c>
      <c r="D14764" t="s">
        <v>890</v>
      </c>
      <c r="E14764" t="s">
        <v>712</v>
      </c>
      <c r="F14764" t="s">
        <v>711</v>
      </c>
      <c r="G14764" t="s">
        <v>123</v>
      </c>
      <c r="H14764">
        <v>27</v>
      </c>
      <c r="I14764" s="68" t="str">
        <f>VLOOKUP(E14764,Refs!$P$2:$R$29,3,FALSE)</f>
        <v>Y58</v>
      </c>
      <c r="J14764" s="68" t="str">
        <f>VLOOKUP(E14764,Refs!$P$2:$S$29,4,FALSE)</f>
        <v>South West</v>
      </c>
      <c r="K14764" s="28">
        <f t="shared" si="467"/>
        <v>27</v>
      </c>
    </row>
    <row r="14765" spans="1:11" x14ac:dyDescent="0.35">
      <c r="A14765" s="69">
        <f t="shared" si="466"/>
        <v>45901</v>
      </c>
      <c r="B14765" t="s">
        <v>925</v>
      </c>
      <c r="C14765" t="s">
        <v>286</v>
      </c>
      <c r="D14765" t="s">
        <v>890</v>
      </c>
      <c r="E14765" t="s">
        <v>712</v>
      </c>
      <c r="F14765" t="s">
        <v>711</v>
      </c>
      <c r="G14765" t="s">
        <v>124</v>
      </c>
      <c r="H14765">
        <v>0</v>
      </c>
      <c r="I14765" s="68" t="str">
        <f>VLOOKUP(E14765,Refs!$P$2:$R$29,3,FALSE)</f>
        <v>Y58</v>
      </c>
      <c r="J14765" s="68" t="str">
        <f>VLOOKUP(E14765,Refs!$P$2:$S$29,4,FALSE)</f>
        <v>South West</v>
      </c>
      <c r="K14765" s="28" t="str">
        <f t="shared" si="467"/>
        <v/>
      </c>
    </row>
    <row r="14766" spans="1:11" x14ac:dyDescent="0.35">
      <c r="A14766" s="69">
        <f t="shared" si="466"/>
        <v>45901</v>
      </c>
      <c r="B14766" t="s">
        <v>925</v>
      </c>
      <c r="C14766" t="s">
        <v>286</v>
      </c>
      <c r="D14766" t="s">
        <v>890</v>
      </c>
      <c r="E14766" t="s">
        <v>712</v>
      </c>
      <c r="F14766" t="s">
        <v>711</v>
      </c>
      <c r="G14766" t="s">
        <v>125</v>
      </c>
      <c r="H14766">
        <v>0</v>
      </c>
      <c r="I14766" s="68" t="str">
        <f>VLOOKUP(E14766,Refs!$P$2:$R$29,3,FALSE)</f>
        <v>Y58</v>
      </c>
      <c r="J14766" s="68" t="str">
        <f>VLOOKUP(E14766,Refs!$P$2:$S$29,4,FALSE)</f>
        <v>South West</v>
      </c>
      <c r="K14766" s="28" t="str">
        <f t="shared" si="467"/>
        <v/>
      </c>
    </row>
    <row r="14767" spans="1:11" x14ac:dyDescent="0.35">
      <c r="A14767" s="69">
        <f t="shared" si="466"/>
        <v>45901</v>
      </c>
      <c r="B14767" t="s">
        <v>925</v>
      </c>
      <c r="C14767" t="s">
        <v>286</v>
      </c>
      <c r="D14767" t="s">
        <v>890</v>
      </c>
      <c r="E14767" t="s">
        <v>712</v>
      </c>
      <c r="F14767" t="s">
        <v>711</v>
      </c>
      <c r="G14767" t="s">
        <v>126</v>
      </c>
      <c r="H14767">
        <v>0</v>
      </c>
      <c r="I14767" s="68" t="str">
        <f>VLOOKUP(E14767,Refs!$P$2:$R$29,3,FALSE)</f>
        <v>Y58</v>
      </c>
      <c r="J14767" s="68" t="str">
        <f>VLOOKUP(E14767,Refs!$P$2:$S$29,4,FALSE)</f>
        <v>South West</v>
      </c>
      <c r="K14767" s="28" t="str">
        <f t="shared" si="467"/>
        <v/>
      </c>
    </row>
    <row r="14768" spans="1:11" x14ac:dyDescent="0.35">
      <c r="A14768" s="69">
        <f t="shared" si="466"/>
        <v>45901</v>
      </c>
      <c r="B14768" t="s">
        <v>925</v>
      </c>
      <c r="C14768" t="s">
        <v>286</v>
      </c>
      <c r="D14768" t="s">
        <v>890</v>
      </c>
      <c r="E14768" t="s">
        <v>712</v>
      </c>
      <c r="F14768" t="s">
        <v>711</v>
      </c>
      <c r="G14768" t="s">
        <v>127</v>
      </c>
      <c r="H14768">
        <v>19</v>
      </c>
      <c r="I14768" s="68" t="str">
        <f>VLOOKUP(E14768,Refs!$P$2:$R$29,3,FALSE)</f>
        <v>Y58</v>
      </c>
      <c r="J14768" s="68" t="str">
        <f>VLOOKUP(E14768,Refs!$P$2:$S$29,4,FALSE)</f>
        <v>South West</v>
      </c>
      <c r="K14768" s="28">
        <f t="shared" si="467"/>
        <v>19</v>
      </c>
    </row>
    <row r="14769" spans="1:11" x14ac:dyDescent="0.35">
      <c r="A14769" s="69">
        <f t="shared" si="466"/>
        <v>45901</v>
      </c>
      <c r="B14769" t="s">
        <v>925</v>
      </c>
      <c r="C14769" t="s">
        <v>286</v>
      </c>
      <c r="D14769" t="s">
        <v>890</v>
      </c>
      <c r="E14769" t="s">
        <v>712</v>
      </c>
      <c r="F14769" t="s">
        <v>711</v>
      </c>
      <c r="G14769" t="s">
        <v>128</v>
      </c>
      <c r="H14769">
        <v>34</v>
      </c>
      <c r="I14769" s="68" t="str">
        <f>VLOOKUP(E14769,Refs!$P$2:$R$29,3,FALSE)</f>
        <v>Y58</v>
      </c>
      <c r="J14769" s="68" t="str">
        <f>VLOOKUP(E14769,Refs!$P$2:$S$29,4,FALSE)</f>
        <v>South West</v>
      </c>
      <c r="K14769" s="28">
        <f t="shared" si="467"/>
        <v>34</v>
      </c>
    </row>
    <row r="14770" spans="1:11" x14ac:dyDescent="0.35">
      <c r="A14770" s="69">
        <f t="shared" si="466"/>
        <v>45901</v>
      </c>
      <c r="B14770" t="s">
        <v>925</v>
      </c>
      <c r="C14770" t="s">
        <v>286</v>
      </c>
      <c r="D14770" t="s">
        <v>890</v>
      </c>
      <c r="E14770" t="s">
        <v>712</v>
      </c>
      <c r="F14770" t="s">
        <v>711</v>
      </c>
      <c r="G14770" t="s">
        <v>129</v>
      </c>
      <c r="H14770">
        <v>965</v>
      </c>
      <c r="I14770" s="68" t="str">
        <f>VLOOKUP(E14770,Refs!$P$2:$R$29,3,FALSE)</f>
        <v>Y58</v>
      </c>
      <c r="J14770" s="68" t="str">
        <f>VLOOKUP(E14770,Refs!$P$2:$S$29,4,FALSE)</f>
        <v>South West</v>
      </c>
      <c r="K14770" s="28">
        <f t="shared" si="467"/>
        <v>965</v>
      </c>
    </row>
    <row r="14771" spans="1:11" x14ac:dyDescent="0.35">
      <c r="A14771" s="69">
        <f t="shared" si="466"/>
        <v>45901</v>
      </c>
      <c r="B14771" t="s">
        <v>925</v>
      </c>
      <c r="C14771" t="s">
        <v>286</v>
      </c>
      <c r="D14771" t="s">
        <v>890</v>
      </c>
      <c r="E14771" t="s">
        <v>712</v>
      </c>
      <c r="F14771" t="s">
        <v>711</v>
      </c>
      <c r="G14771" t="s">
        <v>130</v>
      </c>
      <c r="H14771">
        <v>688</v>
      </c>
      <c r="I14771" s="68" t="str">
        <f>VLOOKUP(E14771,Refs!$P$2:$R$29,3,FALSE)</f>
        <v>Y58</v>
      </c>
      <c r="J14771" s="68" t="str">
        <f>VLOOKUP(E14771,Refs!$P$2:$S$29,4,FALSE)</f>
        <v>South West</v>
      </c>
      <c r="K14771" s="28">
        <f t="shared" si="467"/>
        <v>688</v>
      </c>
    </row>
    <row r="14772" spans="1:11" x14ac:dyDescent="0.35">
      <c r="A14772" s="69">
        <f t="shared" si="466"/>
        <v>45901</v>
      </c>
      <c r="B14772" t="s">
        <v>925</v>
      </c>
      <c r="C14772" t="s">
        <v>286</v>
      </c>
      <c r="D14772" t="s">
        <v>890</v>
      </c>
      <c r="E14772" t="s">
        <v>712</v>
      </c>
      <c r="F14772" t="s">
        <v>711</v>
      </c>
      <c r="G14772" t="s">
        <v>131</v>
      </c>
      <c r="H14772">
        <v>2541</v>
      </c>
      <c r="I14772" s="68" t="str">
        <f>VLOOKUP(E14772,Refs!$P$2:$R$29,3,FALSE)</f>
        <v>Y58</v>
      </c>
      <c r="J14772" s="68" t="str">
        <f>VLOOKUP(E14772,Refs!$P$2:$S$29,4,FALSE)</f>
        <v>South West</v>
      </c>
      <c r="K14772" s="28">
        <f t="shared" si="467"/>
        <v>2541</v>
      </c>
    </row>
    <row r="14773" spans="1:11" x14ac:dyDescent="0.35">
      <c r="A14773" s="69">
        <f t="shared" si="466"/>
        <v>45901</v>
      </c>
      <c r="B14773" t="s">
        <v>925</v>
      </c>
      <c r="C14773" t="s">
        <v>286</v>
      </c>
      <c r="D14773" t="s">
        <v>890</v>
      </c>
      <c r="E14773" t="s">
        <v>712</v>
      </c>
      <c r="F14773" t="s">
        <v>711</v>
      </c>
      <c r="G14773" t="s">
        <v>132</v>
      </c>
      <c r="H14773">
        <v>2306</v>
      </c>
      <c r="I14773" s="68" t="str">
        <f>VLOOKUP(E14773,Refs!$P$2:$R$29,3,FALSE)</f>
        <v>Y58</v>
      </c>
      <c r="J14773" s="68" t="str">
        <f>VLOOKUP(E14773,Refs!$P$2:$S$29,4,FALSE)</f>
        <v>South West</v>
      </c>
      <c r="K14773" s="28">
        <f t="shared" si="467"/>
        <v>2306</v>
      </c>
    </row>
    <row r="14774" spans="1:11" x14ac:dyDescent="0.35">
      <c r="A14774" s="69">
        <f t="shared" si="466"/>
        <v>45901</v>
      </c>
      <c r="B14774" t="s">
        <v>925</v>
      </c>
      <c r="C14774" t="s">
        <v>286</v>
      </c>
      <c r="D14774" t="s">
        <v>890</v>
      </c>
      <c r="E14774" t="s">
        <v>712</v>
      </c>
      <c r="F14774" t="s">
        <v>711</v>
      </c>
      <c r="G14774" t="s">
        <v>133</v>
      </c>
      <c r="H14774">
        <v>737</v>
      </c>
      <c r="I14774" s="68" t="str">
        <f>VLOOKUP(E14774,Refs!$P$2:$R$29,3,FALSE)</f>
        <v>Y58</v>
      </c>
      <c r="J14774" s="68" t="str">
        <f>VLOOKUP(E14774,Refs!$P$2:$S$29,4,FALSE)</f>
        <v>South West</v>
      </c>
      <c r="K14774" s="28">
        <f t="shared" si="467"/>
        <v>737</v>
      </c>
    </row>
    <row r="14775" spans="1:11" x14ac:dyDescent="0.35">
      <c r="A14775" s="69">
        <f t="shared" si="466"/>
        <v>45901</v>
      </c>
      <c r="B14775" t="s">
        <v>925</v>
      </c>
      <c r="C14775" t="s">
        <v>286</v>
      </c>
      <c r="D14775" t="s">
        <v>890</v>
      </c>
      <c r="E14775" t="s">
        <v>712</v>
      </c>
      <c r="F14775" t="s">
        <v>711</v>
      </c>
      <c r="G14775" t="s">
        <v>134</v>
      </c>
      <c r="H14775">
        <v>720</v>
      </c>
      <c r="I14775" s="68" t="str">
        <f>VLOOKUP(E14775,Refs!$P$2:$R$29,3,FALSE)</f>
        <v>Y58</v>
      </c>
      <c r="J14775" s="68" t="str">
        <f>VLOOKUP(E14775,Refs!$P$2:$S$29,4,FALSE)</f>
        <v>South West</v>
      </c>
      <c r="K14775" s="28">
        <f t="shared" si="467"/>
        <v>720</v>
      </c>
    </row>
    <row r="14776" spans="1:11" x14ac:dyDescent="0.35">
      <c r="A14776" s="69">
        <f t="shared" si="466"/>
        <v>45901</v>
      </c>
      <c r="B14776" t="s">
        <v>925</v>
      </c>
      <c r="C14776" t="s">
        <v>286</v>
      </c>
      <c r="D14776" t="s">
        <v>890</v>
      </c>
      <c r="E14776" t="s">
        <v>712</v>
      </c>
      <c r="F14776" t="s">
        <v>711</v>
      </c>
      <c r="G14776" t="s">
        <v>135</v>
      </c>
      <c r="H14776">
        <v>180</v>
      </c>
      <c r="I14776" s="68" t="str">
        <f>VLOOKUP(E14776,Refs!$P$2:$R$29,3,FALSE)</f>
        <v>Y58</v>
      </c>
      <c r="J14776" s="68" t="str">
        <f>VLOOKUP(E14776,Refs!$P$2:$S$29,4,FALSE)</f>
        <v>South West</v>
      </c>
      <c r="K14776" s="28">
        <f t="shared" si="467"/>
        <v>180</v>
      </c>
    </row>
    <row r="14777" spans="1:11" x14ac:dyDescent="0.35">
      <c r="A14777" s="69">
        <f t="shared" si="466"/>
        <v>45901</v>
      </c>
      <c r="B14777" t="s">
        <v>925</v>
      </c>
      <c r="C14777" t="s">
        <v>286</v>
      </c>
      <c r="D14777" t="s">
        <v>890</v>
      </c>
      <c r="E14777" t="s">
        <v>712</v>
      </c>
      <c r="F14777" t="s">
        <v>711</v>
      </c>
      <c r="G14777" t="s">
        <v>136</v>
      </c>
      <c r="H14777">
        <v>145</v>
      </c>
      <c r="I14777" s="68" t="str">
        <f>VLOOKUP(E14777,Refs!$P$2:$R$29,3,FALSE)</f>
        <v>Y58</v>
      </c>
      <c r="J14777" s="68" t="str">
        <f>VLOOKUP(E14777,Refs!$P$2:$S$29,4,FALSE)</f>
        <v>South West</v>
      </c>
      <c r="K14777" s="28">
        <f t="shared" si="467"/>
        <v>145</v>
      </c>
    </row>
    <row r="14778" spans="1:11" x14ac:dyDescent="0.35">
      <c r="A14778" s="69">
        <f t="shared" si="466"/>
        <v>45901</v>
      </c>
      <c r="B14778" t="s">
        <v>925</v>
      </c>
      <c r="C14778" t="s">
        <v>286</v>
      </c>
      <c r="D14778" t="s">
        <v>890</v>
      </c>
      <c r="E14778" t="s">
        <v>712</v>
      </c>
      <c r="F14778" t="s">
        <v>711</v>
      </c>
      <c r="G14778" t="s">
        <v>137</v>
      </c>
      <c r="H14778">
        <v>11</v>
      </c>
      <c r="I14778" s="68" t="str">
        <f>VLOOKUP(E14778,Refs!$P$2:$R$29,3,FALSE)</f>
        <v>Y58</v>
      </c>
      <c r="J14778" s="68" t="str">
        <f>VLOOKUP(E14778,Refs!$P$2:$S$29,4,FALSE)</f>
        <v>South West</v>
      </c>
      <c r="K14778" s="28">
        <f t="shared" si="467"/>
        <v>11</v>
      </c>
    </row>
    <row r="14779" spans="1:11" x14ac:dyDescent="0.35">
      <c r="A14779" s="69">
        <f t="shared" si="466"/>
        <v>45901</v>
      </c>
      <c r="B14779" t="s">
        <v>925</v>
      </c>
      <c r="C14779" t="s">
        <v>286</v>
      </c>
      <c r="D14779" t="s">
        <v>890</v>
      </c>
      <c r="E14779" t="s">
        <v>712</v>
      </c>
      <c r="F14779" t="s">
        <v>711</v>
      </c>
      <c r="G14779" t="s">
        <v>138</v>
      </c>
      <c r="H14779">
        <v>4</v>
      </c>
      <c r="I14779" s="68" t="str">
        <f>VLOOKUP(E14779,Refs!$P$2:$R$29,3,FALSE)</f>
        <v>Y58</v>
      </c>
      <c r="J14779" s="68" t="str">
        <f>VLOOKUP(E14779,Refs!$P$2:$S$29,4,FALSE)</f>
        <v>South West</v>
      </c>
      <c r="K14779" s="28">
        <f t="shared" si="467"/>
        <v>4</v>
      </c>
    </row>
    <row r="14780" spans="1:11" x14ac:dyDescent="0.35">
      <c r="A14780" s="69">
        <f t="shared" si="466"/>
        <v>45901</v>
      </c>
      <c r="B14780" t="s">
        <v>925</v>
      </c>
      <c r="C14780" t="s">
        <v>286</v>
      </c>
      <c r="D14780" t="s">
        <v>890</v>
      </c>
      <c r="E14780" t="s">
        <v>712</v>
      </c>
      <c r="F14780" t="s">
        <v>711</v>
      </c>
      <c r="G14780" t="s">
        <v>139</v>
      </c>
      <c r="H14780">
        <v>11</v>
      </c>
      <c r="I14780" s="68" t="str">
        <f>VLOOKUP(E14780,Refs!$P$2:$R$29,3,FALSE)</f>
        <v>Y58</v>
      </c>
      <c r="J14780" s="68" t="str">
        <f>VLOOKUP(E14780,Refs!$P$2:$S$29,4,FALSE)</f>
        <v>South West</v>
      </c>
      <c r="K14780" s="28">
        <f t="shared" si="467"/>
        <v>11</v>
      </c>
    </row>
    <row r="14781" spans="1:11" x14ac:dyDescent="0.35">
      <c r="A14781" s="69">
        <f t="shared" si="466"/>
        <v>45901</v>
      </c>
      <c r="B14781" t="s">
        <v>925</v>
      </c>
      <c r="C14781" t="s">
        <v>286</v>
      </c>
      <c r="D14781" t="s">
        <v>890</v>
      </c>
      <c r="E14781" t="s">
        <v>712</v>
      </c>
      <c r="F14781" t="s">
        <v>711</v>
      </c>
      <c r="G14781" t="s">
        <v>140</v>
      </c>
      <c r="H14781">
        <v>11</v>
      </c>
      <c r="I14781" s="68" t="str">
        <f>VLOOKUP(E14781,Refs!$P$2:$R$29,3,FALSE)</f>
        <v>Y58</v>
      </c>
      <c r="J14781" s="68" t="str">
        <f>VLOOKUP(E14781,Refs!$P$2:$S$29,4,FALSE)</f>
        <v>South West</v>
      </c>
      <c r="K14781" s="28">
        <f t="shared" si="467"/>
        <v>11</v>
      </c>
    </row>
    <row r="14782" spans="1:11" x14ac:dyDescent="0.35">
      <c r="A14782" s="69">
        <f t="shared" si="466"/>
        <v>45901</v>
      </c>
      <c r="B14782" t="s">
        <v>925</v>
      </c>
      <c r="C14782" t="s">
        <v>286</v>
      </c>
      <c r="D14782" t="s">
        <v>890</v>
      </c>
      <c r="E14782" t="s">
        <v>712</v>
      </c>
      <c r="F14782" t="s">
        <v>711</v>
      </c>
      <c r="G14782" t="s">
        <v>728</v>
      </c>
      <c r="H14782">
        <v>88</v>
      </c>
      <c r="I14782" s="68" t="str">
        <f>VLOOKUP(E14782,Refs!$P$2:$R$29,3,FALSE)</f>
        <v>Y58</v>
      </c>
      <c r="J14782" s="68" t="str">
        <f>VLOOKUP(E14782,Refs!$P$2:$S$29,4,FALSE)</f>
        <v>South West</v>
      </c>
      <c r="K14782" s="28">
        <f t="shared" si="467"/>
        <v>88</v>
      </c>
    </row>
    <row r="14783" spans="1:11" x14ac:dyDescent="0.35">
      <c r="A14783" s="69">
        <f t="shared" si="466"/>
        <v>45901</v>
      </c>
      <c r="B14783" t="s">
        <v>925</v>
      </c>
      <c r="C14783" t="s">
        <v>286</v>
      </c>
      <c r="D14783" t="s">
        <v>890</v>
      </c>
      <c r="E14783" t="s">
        <v>712</v>
      </c>
      <c r="F14783" t="s">
        <v>711</v>
      </c>
      <c r="G14783" t="s">
        <v>727</v>
      </c>
      <c r="H14783">
        <v>30</v>
      </c>
      <c r="I14783" s="68" t="str">
        <f>VLOOKUP(E14783,Refs!$P$2:$R$29,3,FALSE)</f>
        <v>Y58</v>
      </c>
      <c r="J14783" s="68" t="str">
        <f>VLOOKUP(E14783,Refs!$P$2:$S$29,4,FALSE)</f>
        <v>South West</v>
      </c>
      <c r="K14783" s="28">
        <f t="shared" si="467"/>
        <v>30</v>
      </c>
    </row>
    <row r="14784" spans="1:11" x14ac:dyDescent="0.35">
      <c r="A14784" s="69">
        <f t="shared" si="466"/>
        <v>45901</v>
      </c>
      <c r="B14784" t="s">
        <v>925</v>
      </c>
      <c r="C14784" t="s">
        <v>286</v>
      </c>
      <c r="D14784" t="s">
        <v>890</v>
      </c>
      <c r="E14784" t="s">
        <v>712</v>
      </c>
      <c r="F14784" t="s">
        <v>711</v>
      </c>
      <c r="G14784" t="s">
        <v>730</v>
      </c>
      <c r="H14784">
        <v>120</v>
      </c>
      <c r="I14784" s="68" t="str">
        <f>VLOOKUP(E14784,Refs!$P$2:$R$29,3,FALSE)</f>
        <v>Y58</v>
      </c>
      <c r="J14784" s="68" t="str">
        <f>VLOOKUP(E14784,Refs!$P$2:$S$29,4,FALSE)</f>
        <v>South West</v>
      </c>
      <c r="K14784" s="28">
        <f t="shared" si="467"/>
        <v>120</v>
      </c>
    </row>
    <row r="14785" spans="1:11" x14ac:dyDescent="0.35">
      <c r="A14785" s="69">
        <f t="shared" si="466"/>
        <v>45901</v>
      </c>
      <c r="B14785" t="s">
        <v>925</v>
      </c>
      <c r="C14785" t="s">
        <v>286</v>
      </c>
      <c r="D14785" t="s">
        <v>890</v>
      </c>
      <c r="E14785" t="s">
        <v>712</v>
      </c>
      <c r="F14785" t="s">
        <v>711</v>
      </c>
      <c r="G14785" t="s">
        <v>729</v>
      </c>
      <c r="H14785">
        <v>105</v>
      </c>
      <c r="I14785" s="68" t="str">
        <f>VLOOKUP(E14785,Refs!$P$2:$R$29,3,FALSE)</f>
        <v>Y58</v>
      </c>
      <c r="J14785" s="68" t="str">
        <f>VLOOKUP(E14785,Refs!$P$2:$S$29,4,FALSE)</f>
        <v>South West</v>
      </c>
      <c r="K14785" s="28">
        <f t="shared" si="467"/>
        <v>105</v>
      </c>
    </row>
    <row r="14786" spans="1:11" x14ac:dyDescent="0.35">
      <c r="A14786" s="69">
        <f t="shared" si="466"/>
        <v>45931</v>
      </c>
      <c r="B14786" t="s">
        <v>929</v>
      </c>
      <c r="C14786" t="s">
        <v>259</v>
      </c>
      <c r="D14786" t="s">
        <v>882</v>
      </c>
      <c r="E14786" t="s">
        <v>331</v>
      </c>
      <c r="F14786" t="s">
        <v>332</v>
      </c>
      <c r="G14786" t="s">
        <v>10</v>
      </c>
      <c r="H14786">
        <v>31415</v>
      </c>
      <c r="I14786" s="68" t="str">
        <f>VLOOKUP(E14786,Refs!$P$2:$R$29,3,FALSE)</f>
        <v>Y58</v>
      </c>
      <c r="J14786" s="68" t="str">
        <f>VLOOKUP(E14786,Refs!$P$2:$S$29,4,FALSE)</f>
        <v>South West</v>
      </c>
      <c r="K14786" s="28">
        <f t="shared" ref="K14786:K14849" si="468">IF(OR(H14786="NULL",H14786=0,H14786=""),"",H14786)</f>
        <v>31415</v>
      </c>
    </row>
    <row r="14787" spans="1:11" x14ac:dyDescent="0.35">
      <c r="A14787" s="69">
        <f t="shared" ref="A14787:A14850" si="469">DATEVALUE(RIGHT(B14787,8))</f>
        <v>45931</v>
      </c>
      <c r="B14787" t="s">
        <v>929</v>
      </c>
      <c r="C14787" t="s">
        <v>259</v>
      </c>
      <c r="D14787" t="s">
        <v>882</v>
      </c>
      <c r="E14787" t="s">
        <v>331</v>
      </c>
      <c r="F14787" t="s">
        <v>332</v>
      </c>
      <c r="G14787" t="s">
        <v>69</v>
      </c>
      <c r="H14787">
        <v>27819</v>
      </c>
      <c r="I14787" s="68" t="str">
        <f>VLOOKUP(E14787,Refs!$P$2:$R$29,3,FALSE)</f>
        <v>Y58</v>
      </c>
      <c r="J14787" s="68" t="str">
        <f>VLOOKUP(E14787,Refs!$P$2:$S$29,4,FALSE)</f>
        <v>South West</v>
      </c>
      <c r="K14787" s="28">
        <f t="shared" si="468"/>
        <v>27819</v>
      </c>
    </row>
    <row r="14788" spans="1:11" x14ac:dyDescent="0.35">
      <c r="A14788" s="69">
        <f t="shared" si="469"/>
        <v>45931</v>
      </c>
      <c r="B14788" t="s">
        <v>929</v>
      </c>
      <c r="C14788" t="s">
        <v>259</v>
      </c>
      <c r="D14788" t="s">
        <v>882</v>
      </c>
      <c r="E14788" t="s">
        <v>331</v>
      </c>
      <c r="F14788" t="s">
        <v>332</v>
      </c>
      <c r="G14788" t="s">
        <v>20</v>
      </c>
      <c r="H14788">
        <v>29521</v>
      </c>
      <c r="I14788" s="68" t="str">
        <f>VLOOKUP(E14788,Refs!$P$2:$R$29,3,FALSE)</f>
        <v>Y58</v>
      </c>
      <c r="J14788" s="68" t="str">
        <f>VLOOKUP(E14788,Refs!$P$2:$S$29,4,FALSE)</f>
        <v>South West</v>
      </c>
      <c r="K14788" s="28">
        <f t="shared" si="468"/>
        <v>29521</v>
      </c>
    </row>
    <row r="14789" spans="1:11" x14ac:dyDescent="0.35">
      <c r="A14789" s="69">
        <f t="shared" si="469"/>
        <v>45931</v>
      </c>
      <c r="B14789" t="s">
        <v>929</v>
      </c>
      <c r="C14789" t="s">
        <v>259</v>
      </c>
      <c r="D14789" t="s">
        <v>882</v>
      </c>
      <c r="E14789" t="s">
        <v>331</v>
      </c>
      <c r="F14789" t="s">
        <v>332</v>
      </c>
      <c r="G14789" t="s">
        <v>23</v>
      </c>
      <c r="H14789">
        <v>22790</v>
      </c>
      <c r="I14789" s="68" t="str">
        <f>VLOOKUP(E14789,Refs!$P$2:$R$29,3,FALSE)</f>
        <v>Y58</v>
      </c>
      <c r="J14789" s="68" t="str">
        <f>VLOOKUP(E14789,Refs!$P$2:$S$29,4,FALSE)</f>
        <v>South West</v>
      </c>
      <c r="K14789" s="28">
        <f t="shared" si="468"/>
        <v>22790</v>
      </c>
    </row>
    <row r="14790" spans="1:11" x14ac:dyDescent="0.35">
      <c r="A14790" s="69">
        <f t="shared" si="469"/>
        <v>45931</v>
      </c>
      <c r="B14790" t="s">
        <v>929</v>
      </c>
      <c r="C14790" t="s">
        <v>259</v>
      </c>
      <c r="D14790" t="s">
        <v>882</v>
      </c>
      <c r="E14790" t="s">
        <v>331</v>
      </c>
      <c r="F14790" t="s">
        <v>332</v>
      </c>
      <c r="G14790" t="s">
        <v>19</v>
      </c>
      <c r="H14790">
        <v>260</v>
      </c>
      <c r="I14790" s="68" t="str">
        <f>VLOOKUP(E14790,Refs!$P$2:$R$29,3,FALSE)</f>
        <v>Y58</v>
      </c>
      <c r="J14790" s="68" t="str">
        <f>VLOOKUP(E14790,Refs!$P$2:$S$29,4,FALSE)</f>
        <v>South West</v>
      </c>
      <c r="K14790" s="28">
        <f t="shared" si="468"/>
        <v>260</v>
      </c>
    </row>
    <row r="14791" spans="1:11" x14ac:dyDescent="0.35">
      <c r="A14791" s="69">
        <f t="shared" si="469"/>
        <v>45931</v>
      </c>
      <c r="B14791" t="s">
        <v>929</v>
      </c>
      <c r="C14791" t="s">
        <v>259</v>
      </c>
      <c r="D14791" t="s">
        <v>882</v>
      </c>
      <c r="E14791" t="s">
        <v>331</v>
      </c>
      <c r="F14791" t="s">
        <v>332</v>
      </c>
      <c r="G14791" t="s">
        <v>21</v>
      </c>
      <c r="H14791">
        <v>552534</v>
      </c>
      <c r="I14791" s="68" t="str">
        <f>VLOOKUP(E14791,Refs!$P$2:$R$29,3,FALSE)</f>
        <v>Y58</v>
      </c>
      <c r="J14791" s="68" t="str">
        <f>VLOOKUP(E14791,Refs!$P$2:$S$29,4,FALSE)</f>
        <v>South West</v>
      </c>
      <c r="K14791" s="28">
        <f t="shared" si="468"/>
        <v>552534</v>
      </c>
    </row>
    <row r="14792" spans="1:11" x14ac:dyDescent="0.35">
      <c r="A14792" s="69">
        <f t="shared" si="469"/>
        <v>45931</v>
      </c>
      <c r="B14792" t="s">
        <v>929</v>
      </c>
      <c r="C14792" t="s">
        <v>259</v>
      </c>
      <c r="D14792" t="s">
        <v>882</v>
      </c>
      <c r="E14792" t="s">
        <v>331</v>
      </c>
      <c r="F14792" t="s">
        <v>332</v>
      </c>
      <c r="G14792" t="s">
        <v>70</v>
      </c>
      <c r="H14792">
        <v>141</v>
      </c>
      <c r="I14792" s="68" t="str">
        <f>VLOOKUP(E14792,Refs!$P$2:$R$29,3,FALSE)</f>
        <v>Y58</v>
      </c>
      <c r="J14792" s="68" t="str">
        <f>VLOOKUP(E14792,Refs!$P$2:$S$29,4,FALSE)</f>
        <v>South West</v>
      </c>
      <c r="K14792" s="28">
        <f t="shared" si="468"/>
        <v>141</v>
      </c>
    </row>
    <row r="14793" spans="1:11" x14ac:dyDescent="0.35">
      <c r="A14793" s="69">
        <f t="shared" si="469"/>
        <v>45931</v>
      </c>
      <c r="B14793" t="s">
        <v>929</v>
      </c>
      <c r="C14793" t="s">
        <v>259</v>
      </c>
      <c r="D14793" t="s">
        <v>882</v>
      </c>
      <c r="E14793" t="s">
        <v>331</v>
      </c>
      <c r="F14793" t="s">
        <v>332</v>
      </c>
      <c r="G14793" t="s">
        <v>71</v>
      </c>
      <c r="H14793">
        <v>283</v>
      </c>
      <c r="I14793" s="68" t="str">
        <f>VLOOKUP(E14793,Refs!$P$2:$R$29,3,FALSE)</f>
        <v>Y58</v>
      </c>
      <c r="J14793" s="68" t="str">
        <f>VLOOKUP(E14793,Refs!$P$2:$S$29,4,FALSE)</f>
        <v>South West</v>
      </c>
      <c r="K14793" s="28">
        <f t="shared" si="468"/>
        <v>283</v>
      </c>
    </row>
    <row r="14794" spans="1:11" x14ac:dyDescent="0.35">
      <c r="A14794" s="69">
        <f t="shared" si="469"/>
        <v>45931</v>
      </c>
      <c r="B14794" t="s">
        <v>929</v>
      </c>
      <c r="C14794" t="s">
        <v>259</v>
      </c>
      <c r="D14794" t="s">
        <v>882</v>
      </c>
      <c r="E14794" t="s">
        <v>331</v>
      </c>
      <c r="F14794" t="s">
        <v>332</v>
      </c>
      <c r="G14794" t="s">
        <v>72</v>
      </c>
      <c r="H14794">
        <v>19987</v>
      </c>
      <c r="I14794" s="68" t="str">
        <f>VLOOKUP(E14794,Refs!$P$2:$R$29,3,FALSE)</f>
        <v>Y58</v>
      </c>
      <c r="J14794" s="68" t="str">
        <f>VLOOKUP(E14794,Refs!$P$2:$S$29,4,FALSE)</f>
        <v>South West</v>
      </c>
      <c r="K14794" s="28">
        <f t="shared" si="468"/>
        <v>19987</v>
      </c>
    </row>
    <row r="14795" spans="1:11" x14ac:dyDescent="0.35">
      <c r="A14795" s="69">
        <f t="shared" si="469"/>
        <v>45931</v>
      </c>
      <c r="B14795" t="s">
        <v>929</v>
      </c>
      <c r="C14795" t="s">
        <v>259</v>
      </c>
      <c r="D14795" t="s">
        <v>882</v>
      </c>
      <c r="E14795" t="s">
        <v>331</v>
      </c>
      <c r="F14795" t="s">
        <v>332</v>
      </c>
      <c r="G14795" t="s">
        <v>73</v>
      </c>
      <c r="H14795">
        <v>8035</v>
      </c>
      <c r="I14795" s="68" t="str">
        <f>VLOOKUP(E14795,Refs!$P$2:$R$29,3,FALSE)</f>
        <v>Y58</v>
      </c>
      <c r="J14795" s="68" t="str">
        <f>VLOOKUP(E14795,Refs!$P$2:$S$29,4,FALSE)</f>
        <v>South West</v>
      </c>
      <c r="K14795" s="28">
        <f t="shared" si="468"/>
        <v>8035</v>
      </c>
    </row>
    <row r="14796" spans="1:11" x14ac:dyDescent="0.35">
      <c r="A14796" s="69">
        <f t="shared" si="469"/>
        <v>45931</v>
      </c>
      <c r="B14796" t="s">
        <v>929</v>
      </c>
      <c r="C14796" t="s">
        <v>259</v>
      </c>
      <c r="D14796" t="s">
        <v>882</v>
      </c>
      <c r="E14796" t="s">
        <v>331</v>
      </c>
      <c r="F14796" t="s">
        <v>332</v>
      </c>
      <c r="G14796" t="s">
        <v>74</v>
      </c>
      <c r="H14796">
        <v>48492515</v>
      </c>
      <c r="I14796" s="68" t="str">
        <f>VLOOKUP(E14796,Refs!$P$2:$R$29,3,FALSE)</f>
        <v>Y58</v>
      </c>
      <c r="J14796" s="68" t="str">
        <f>VLOOKUP(E14796,Refs!$P$2:$S$29,4,FALSE)</f>
        <v>South West</v>
      </c>
      <c r="K14796" s="28">
        <f t="shared" si="468"/>
        <v>48492515</v>
      </c>
    </row>
    <row r="14797" spans="1:11" x14ac:dyDescent="0.35">
      <c r="A14797" s="69">
        <f t="shared" si="469"/>
        <v>45931</v>
      </c>
      <c r="B14797" t="s">
        <v>929</v>
      </c>
      <c r="C14797" t="s">
        <v>259</v>
      </c>
      <c r="D14797" t="s">
        <v>882</v>
      </c>
      <c r="E14797" t="s">
        <v>331</v>
      </c>
      <c r="F14797" t="s">
        <v>332</v>
      </c>
      <c r="G14797" t="s">
        <v>26</v>
      </c>
      <c r="H14797">
        <v>29521</v>
      </c>
      <c r="I14797" s="68" t="str">
        <f>VLOOKUP(E14797,Refs!$P$2:$R$29,3,FALSE)</f>
        <v>Y58</v>
      </c>
      <c r="J14797" s="68" t="str">
        <f>VLOOKUP(E14797,Refs!$P$2:$S$29,4,FALSE)</f>
        <v>South West</v>
      </c>
      <c r="K14797" s="28">
        <f t="shared" si="468"/>
        <v>29521</v>
      </c>
    </row>
    <row r="14798" spans="1:11" x14ac:dyDescent="0.35">
      <c r="A14798" s="69">
        <f t="shared" si="469"/>
        <v>45931</v>
      </c>
      <c r="B14798" t="s">
        <v>929</v>
      </c>
      <c r="C14798" t="s">
        <v>259</v>
      </c>
      <c r="D14798" t="s">
        <v>882</v>
      </c>
      <c r="E14798" t="s">
        <v>331</v>
      </c>
      <c r="F14798" t="s">
        <v>332</v>
      </c>
      <c r="G14798" t="s">
        <v>75</v>
      </c>
      <c r="H14798">
        <v>1421</v>
      </c>
      <c r="I14798" s="68" t="str">
        <f>VLOOKUP(E14798,Refs!$P$2:$R$29,3,FALSE)</f>
        <v>Y58</v>
      </c>
      <c r="J14798" s="68" t="str">
        <f>VLOOKUP(E14798,Refs!$P$2:$S$29,4,FALSE)</f>
        <v>South West</v>
      </c>
      <c r="K14798" s="28">
        <f t="shared" si="468"/>
        <v>1421</v>
      </c>
    </row>
    <row r="14799" spans="1:11" x14ac:dyDescent="0.35">
      <c r="A14799" s="69">
        <f t="shared" si="469"/>
        <v>45931</v>
      </c>
      <c r="B14799" t="s">
        <v>929</v>
      </c>
      <c r="C14799" t="s">
        <v>259</v>
      </c>
      <c r="D14799" t="s">
        <v>882</v>
      </c>
      <c r="E14799" t="s">
        <v>331</v>
      </c>
      <c r="F14799" t="s">
        <v>332</v>
      </c>
      <c r="G14799" t="s">
        <v>76</v>
      </c>
      <c r="H14799">
        <v>10278</v>
      </c>
      <c r="I14799" s="68" t="str">
        <f>VLOOKUP(E14799,Refs!$P$2:$R$29,3,FALSE)</f>
        <v>Y58</v>
      </c>
      <c r="J14799" s="68" t="str">
        <f>VLOOKUP(E14799,Refs!$P$2:$S$29,4,FALSE)</f>
        <v>South West</v>
      </c>
      <c r="K14799" s="28">
        <f t="shared" si="468"/>
        <v>10278</v>
      </c>
    </row>
    <row r="14800" spans="1:11" x14ac:dyDescent="0.35">
      <c r="A14800" s="69">
        <f t="shared" si="469"/>
        <v>45931</v>
      </c>
      <c r="B14800" t="s">
        <v>929</v>
      </c>
      <c r="C14800" t="s">
        <v>259</v>
      </c>
      <c r="D14800" t="s">
        <v>882</v>
      </c>
      <c r="E14800" t="s">
        <v>331</v>
      </c>
      <c r="F14800" t="s">
        <v>332</v>
      </c>
      <c r="G14800" t="s">
        <v>77</v>
      </c>
      <c r="H14800">
        <v>6524</v>
      </c>
      <c r="I14800" s="68" t="str">
        <f>VLOOKUP(E14800,Refs!$P$2:$R$29,3,FALSE)</f>
        <v>Y58</v>
      </c>
      <c r="J14800" s="68" t="str">
        <f>VLOOKUP(E14800,Refs!$P$2:$S$29,4,FALSE)</f>
        <v>South West</v>
      </c>
      <c r="K14800" s="28">
        <f t="shared" si="468"/>
        <v>6524</v>
      </c>
    </row>
    <row r="14801" spans="1:11" x14ac:dyDescent="0.35">
      <c r="A14801" s="69">
        <f t="shared" si="469"/>
        <v>45931</v>
      </c>
      <c r="B14801" t="s">
        <v>929</v>
      </c>
      <c r="C14801" t="s">
        <v>259</v>
      </c>
      <c r="D14801" t="s">
        <v>882</v>
      </c>
      <c r="E14801" t="s">
        <v>331</v>
      </c>
      <c r="F14801" t="s">
        <v>332</v>
      </c>
      <c r="G14801" t="s">
        <v>78</v>
      </c>
      <c r="H14801">
        <v>11298</v>
      </c>
      <c r="I14801" s="68" t="str">
        <f>VLOOKUP(E14801,Refs!$P$2:$R$29,3,FALSE)</f>
        <v>Y58</v>
      </c>
      <c r="J14801" s="68" t="str">
        <f>VLOOKUP(E14801,Refs!$P$2:$S$29,4,FALSE)</f>
        <v>South West</v>
      </c>
      <c r="K14801" s="28">
        <f t="shared" si="468"/>
        <v>11298</v>
      </c>
    </row>
    <row r="14802" spans="1:11" x14ac:dyDescent="0.35">
      <c r="A14802" s="69">
        <f t="shared" si="469"/>
        <v>45931</v>
      </c>
      <c r="B14802" t="s">
        <v>929</v>
      </c>
      <c r="C14802" t="s">
        <v>259</v>
      </c>
      <c r="D14802" t="s">
        <v>882</v>
      </c>
      <c r="E14802" t="s">
        <v>331</v>
      </c>
      <c r="F14802" t="s">
        <v>332</v>
      </c>
      <c r="G14802" t="s">
        <v>79</v>
      </c>
      <c r="H14802">
        <v>0</v>
      </c>
      <c r="I14802" s="68" t="str">
        <f>VLOOKUP(E14802,Refs!$P$2:$R$29,3,FALSE)</f>
        <v>Y58</v>
      </c>
      <c r="J14802" s="68" t="str">
        <f>VLOOKUP(E14802,Refs!$P$2:$S$29,4,FALSE)</f>
        <v>South West</v>
      </c>
      <c r="K14802" s="28" t="str">
        <f t="shared" si="468"/>
        <v/>
      </c>
    </row>
    <row r="14803" spans="1:11" x14ac:dyDescent="0.35">
      <c r="A14803" s="69">
        <f t="shared" si="469"/>
        <v>45931</v>
      </c>
      <c r="B14803" t="s">
        <v>929</v>
      </c>
      <c r="C14803" t="s">
        <v>259</v>
      </c>
      <c r="D14803" t="s">
        <v>882</v>
      </c>
      <c r="E14803" t="s">
        <v>331</v>
      </c>
      <c r="F14803" t="s">
        <v>332</v>
      </c>
      <c r="G14803" t="s">
        <v>25</v>
      </c>
      <c r="H14803">
        <v>16463</v>
      </c>
      <c r="I14803" s="68" t="str">
        <f>VLOOKUP(E14803,Refs!$P$2:$R$29,3,FALSE)</f>
        <v>Y58</v>
      </c>
      <c r="J14803" s="68" t="str">
        <f>VLOOKUP(E14803,Refs!$P$2:$S$29,4,FALSE)</f>
        <v>South West</v>
      </c>
      <c r="K14803" s="28">
        <f t="shared" si="468"/>
        <v>16463</v>
      </c>
    </row>
    <row r="14804" spans="1:11" x14ac:dyDescent="0.35">
      <c r="A14804" s="69">
        <f t="shared" si="469"/>
        <v>45931</v>
      </c>
      <c r="B14804" t="s">
        <v>929</v>
      </c>
      <c r="C14804" t="s">
        <v>259</v>
      </c>
      <c r="D14804" t="s">
        <v>882</v>
      </c>
      <c r="E14804" t="s">
        <v>331</v>
      </c>
      <c r="F14804" t="s">
        <v>332</v>
      </c>
      <c r="G14804" t="s">
        <v>80</v>
      </c>
      <c r="H14804">
        <v>29</v>
      </c>
      <c r="I14804" s="68" t="str">
        <f>VLOOKUP(E14804,Refs!$P$2:$R$29,3,FALSE)</f>
        <v>Y58</v>
      </c>
      <c r="J14804" s="68" t="str">
        <f>VLOOKUP(E14804,Refs!$P$2:$S$29,4,FALSE)</f>
        <v>South West</v>
      </c>
      <c r="K14804" s="28">
        <f t="shared" si="468"/>
        <v>29</v>
      </c>
    </row>
    <row r="14805" spans="1:11" x14ac:dyDescent="0.35">
      <c r="A14805" s="69">
        <f t="shared" si="469"/>
        <v>45931</v>
      </c>
      <c r="B14805" t="s">
        <v>929</v>
      </c>
      <c r="C14805" t="s">
        <v>259</v>
      </c>
      <c r="D14805" t="s">
        <v>882</v>
      </c>
      <c r="E14805" t="s">
        <v>331</v>
      </c>
      <c r="F14805" t="s">
        <v>332</v>
      </c>
      <c r="G14805" t="s">
        <v>81</v>
      </c>
      <c r="H14805">
        <v>8242</v>
      </c>
      <c r="I14805" s="68" t="str">
        <f>VLOOKUP(E14805,Refs!$P$2:$R$29,3,FALSE)</f>
        <v>Y58</v>
      </c>
      <c r="J14805" s="68" t="str">
        <f>VLOOKUP(E14805,Refs!$P$2:$S$29,4,FALSE)</f>
        <v>South West</v>
      </c>
      <c r="K14805" s="28">
        <f t="shared" si="468"/>
        <v>8242</v>
      </c>
    </row>
    <row r="14806" spans="1:11" x14ac:dyDescent="0.35">
      <c r="A14806" s="69">
        <f t="shared" si="469"/>
        <v>45931</v>
      </c>
      <c r="B14806" t="s">
        <v>929</v>
      </c>
      <c r="C14806" t="s">
        <v>259</v>
      </c>
      <c r="D14806" t="s">
        <v>882</v>
      </c>
      <c r="E14806" t="s">
        <v>331</v>
      </c>
      <c r="F14806" t="s">
        <v>332</v>
      </c>
      <c r="G14806" t="s">
        <v>82</v>
      </c>
      <c r="H14806">
        <v>3298</v>
      </c>
      <c r="I14806" s="68" t="str">
        <f>VLOOKUP(E14806,Refs!$P$2:$R$29,3,FALSE)</f>
        <v>Y58</v>
      </c>
      <c r="J14806" s="68" t="str">
        <f>VLOOKUP(E14806,Refs!$P$2:$S$29,4,FALSE)</f>
        <v>South West</v>
      </c>
      <c r="K14806" s="28">
        <f t="shared" si="468"/>
        <v>3298</v>
      </c>
    </row>
    <row r="14807" spans="1:11" x14ac:dyDescent="0.35">
      <c r="A14807" s="69">
        <f t="shared" si="469"/>
        <v>45931</v>
      </c>
      <c r="B14807" t="s">
        <v>929</v>
      </c>
      <c r="C14807" t="s">
        <v>259</v>
      </c>
      <c r="D14807" t="s">
        <v>882</v>
      </c>
      <c r="E14807" t="s">
        <v>331</v>
      </c>
      <c r="F14807" t="s">
        <v>332</v>
      </c>
      <c r="G14807" t="s">
        <v>83</v>
      </c>
      <c r="H14807">
        <v>4135</v>
      </c>
      <c r="I14807" s="68" t="str">
        <f>VLOOKUP(E14807,Refs!$P$2:$R$29,3,FALSE)</f>
        <v>Y58</v>
      </c>
      <c r="J14807" s="68" t="str">
        <f>VLOOKUP(E14807,Refs!$P$2:$S$29,4,FALSE)</f>
        <v>South West</v>
      </c>
      <c r="K14807" s="28">
        <f t="shared" si="468"/>
        <v>4135</v>
      </c>
    </row>
    <row r="14808" spans="1:11" x14ac:dyDescent="0.35">
      <c r="A14808" s="69">
        <f t="shared" si="469"/>
        <v>45931</v>
      </c>
      <c r="B14808" t="s">
        <v>929</v>
      </c>
      <c r="C14808" t="s">
        <v>259</v>
      </c>
      <c r="D14808" t="s">
        <v>882</v>
      </c>
      <c r="E14808" t="s">
        <v>331</v>
      </c>
      <c r="F14808" t="s">
        <v>332</v>
      </c>
      <c r="G14808" t="s">
        <v>84</v>
      </c>
      <c r="H14808">
        <v>20054</v>
      </c>
      <c r="I14808" s="68" t="str">
        <f>VLOOKUP(E14808,Refs!$P$2:$R$29,3,FALSE)</f>
        <v>Y58</v>
      </c>
      <c r="J14808" s="68" t="str">
        <f>VLOOKUP(E14808,Refs!$P$2:$S$29,4,FALSE)</f>
        <v>South West</v>
      </c>
      <c r="K14808" s="28">
        <f t="shared" si="468"/>
        <v>20054</v>
      </c>
    </row>
    <row r="14809" spans="1:11" x14ac:dyDescent="0.35">
      <c r="A14809" s="69">
        <f t="shared" si="469"/>
        <v>45931</v>
      </c>
      <c r="B14809" t="s">
        <v>929</v>
      </c>
      <c r="C14809" t="s">
        <v>259</v>
      </c>
      <c r="D14809" t="s">
        <v>882</v>
      </c>
      <c r="E14809" t="s">
        <v>331</v>
      </c>
      <c r="F14809" t="s">
        <v>332</v>
      </c>
      <c r="G14809" t="s">
        <v>85</v>
      </c>
      <c r="H14809">
        <v>723</v>
      </c>
      <c r="I14809" s="68" t="str">
        <f>VLOOKUP(E14809,Refs!$P$2:$R$29,3,FALSE)</f>
        <v>Y58</v>
      </c>
      <c r="J14809" s="68" t="str">
        <f>VLOOKUP(E14809,Refs!$P$2:$S$29,4,FALSE)</f>
        <v>South West</v>
      </c>
      <c r="K14809" s="28">
        <f t="shared" si="468"/>
        <v>723</v>
      </c>
    </row>
    <row r="14810" spans="1:11" x14ac:dyDescent="0.35">
      <c r="A14810" s="69">
        <f t="shared" si="469"/>
        <v>45931</v>
      </c>
      <c r="B14810" t="s">
        <v>929</v>
      </c>
      <c r="C14810" t="s">
        <v>259</v>
      </c>
      <c r="D14810" t="s">
        <v>882</v>
      </c>
      <c r="E14810" t="s">
        <v>331</v>
      </c>
      <c r="F14810" t="s">
        <v>332</v>
      </c>
      <c r="G14810" t="s">
        <v>86</v>
      </c>
      <c r="H14810">
        <v>317</v>
      </c>
      <c r="I14810" s="68" t="str">
        <f>VLOOKUP(E14810,Refs!$P$2:$R$29,3,FALSE)</f>
        <v>Y58</v>
      </c>
      <c r="J14810" s="68" t="str">
        <f>VLOOKUP(E14810,Refs!$P$2:$S$29,4,FALSE)</f>
        <v>South West</v>
      </c>
      <c r="K14810" s="28">
        <f t="shared" si="468"/>
        <v>317</v>
      </c>
    </row>
    <row r="14811" spans="1:11" x14ac:dyDescent="0.35">
      <c r="A14811" s="69">
        <f t="shared" si="469"/>
        <v>45931</v>
      </c>
      <c r="B14811" t="s">
        <v>929</v>
      </c>
      <c r="C14811" t="s">
        <v>259</v>
      </c>
      <c r="D14811" t="s">
        <v>882</v>
      </c>
      <c r="E14811" t="s">
        <v>331</v>
      </c>
      <c r="F14811" t="s">
        <v>332</v>
      </c>
      <c r="G14811" t="s">
        <v>87</v>
      </c>
      <c r="H14811">
        <v>10354</v>
      </c>
      <c r="I14811" s="68" t="str">
        <f>VLOOKUP(E14811,Refs!$P$2:$R$29,3,FALSE)</f>
        <v>Y58</v>
      </c>
      <c r="J14811" s="68" t="str">
        <f>VLOOKUP(E14811,Refs!$P$2:$S$29,4,FALSE)</f>
        <v>South West</v>
      </c>
      <c r="K14811" s="28">
        <f t="shared" si="468"/>
        <v>10354</v>
      </c>
    </row>
    <row r="14812" spans="1:11" x14ac:dyDescent="0.35">
      <c r="A14812" s="69">
        <f t="shared" si="469"/>
        <v>45931</v>
      </c>
      <c r="B14812" t="s">
        <v>929</v>
      </c>
      <c r="C14812" t="s">
        <v>259</v>
      </c>
      <c r="D14812" t="s">
        <v>882</v>
      </c>
      <c r="E14812" t="s">
        <v>331</v>
      </c>
      <c r="F14812" t="s">
        <v>332</v>
      </c>
      <c r="G14812" t="s">
        <v>88</v>
      </c>
      <c r="H14812">
        <v>56309</v>
      </c>
      <c r="I14812" s="68" t="str">
        <f>VLOOKUP(E14812,Refs!$P$2:$R$29,3,FALSE)</f>
        <v>Y58</v>
      </c>
      <c r="J14812" s="68" t="str">
        <f>VLOOKUP(E14812,Refs!$P$2:$S$29,4,FALSE)</f>
        <v>South West</v>
      </c>
      <c r="K14812" s="28">
        <f t="shared" si="468"/>
        <v>56309</v>
      </c>
    </row>
    <row r="14813" spans="1:11" x14ac:dyDescent="0.35">
      <c r="A14813" s="69">
        <f t="shared" si="469"/>
        <v>45931</v>
      </c>
      <c r="B14813" t="s">
        <v>929</v>
      </c>
      <c r="C14813" t="s">
        <v>259</v>
      </c>
      <c r="D14813" t="s">
        <v>882</v>
      </c>
      <c r="E14813" t="s">
        <v>331</v>
      </c>
      <c r="F14813" t="s">
        <v>332</v>
      </c>
      <c r="G14813" t="s">
        <v>89</v>
      </c>
      <c r="H14813">
        <v>21474</v>
      </c>
      <c r="I14813" s="68" t="str">
        <f>VLOOKUP(E14813,Refs!$P$2:$R$29,3,FALSE)</f>
        <v>Y58</v>
      </c>
      <c r="J14813" s="68" t="str">
        <f>VLOOKUP(E14813,Refs!$P$2:$S$29,4,FALSE)</f>
        <v>South West</v>
      </c>
      <c r="K14813" s="28">
        <f t="shared" si="468"/>
        <v>21474</v>
      </c>
    </row>
    <row r="14814" spans="1:11" x14ac:dyDescent="0.35">
      <c r="A14814" s="69">
        <f t="shared" si="469"/>
        <v>45931</v>
      </c>
      <c r="B14814" t="s">
        <v>929</v>
      </c>
      <c r="C14814" t="s">
        <v>259</v>
      </c>
      <c r="D14814" t="s">
        <v>882</v>
      </c>
      <c r="E14814" t="s">
        <v>331</v>
      </c>
      <c r="F14814" t="s">
        <v>332</v>
      </c>
      <c r="G14814" t="s">
        <v>27</v>
      </c>
      <c r="H14814">
        <v>3527</v>
      </c>
      <c r="I14814" s="68" t="str">
        <f>VLOOKUP(E14814,Refs!$P$2:$R$29,3,FALSE)</f>
        <v>Y58</v>
      </c>
      <c r="J14814" s="68" t="str">
        <f>VLOOKUP(E14814,Refs!$P$2:$S$29,4,FALSE)</f>
        <v>South West</v>
      </c>
      <c r="K14814" s="28">
        <f t="shared" si="468"/>
        <v>3527</v>
      </c>
    </row>
    <row r="14815" spans="1:11" x14ac:dyDescent="0.35">
      <c r="A14815" s="69">
        <f t="shared" si="469"/>
        <v>45931</v>
      </c>
      <c r="B14815" t="s">
        <v>929</v>
      </c>
      <c r="C14815" t="s">
        <v>259</v>
      </c>
      <c r="D14815" t="s">
        <v>882</v>
      </c>
      <c r="E14815" t="s">
        <v>331</v>
      </c>
      <c r="F14815" t="s">
        <v>332</v>
      </c>
      <c r="G14815" t="s">
        <v>29</v>
      </c>
      <c r="H14815">
        <v>5044</v>
      </c>
      <c r="I14815" s="68" t="str">
        <f>VLOOKUP(E14815,Refs!$P$2:$R$29,3,FALSE)</f>
        <v>Y58</v>
      </c>
      <c r="J14815" s="68" t="str">
        <f>VLOOKUP(E14815,Refs!$P$2:$S$29,4,FALSE)</f>
        <v>South West</v>
      </c>
      <c r="K14815" s="28">
        <f t="shared" si="468"/>
        <v>5044</v>
      </c>
    </row>
    <row r="14816" spans="1:11" x14ac:dyDescent="0.35">
      <c r="A14816" s="69">
        <f t="shared" si="469"/>
        <v>45931</v>
      </c>
      <c r="B14816" t="s">
        <v>929</v>
      </c>
      <c r="C14816" t="s">
        <v>259</v>
      </c>
      <c r="D14816" t="s">
        <v>882</v>
      </c>
      <c r="E14816" t="s">
        <v>331</v>
      </c>
      <c r="F14816" t="s">
        <v>332</v>
      </c>
      <c r="G14816" t="s">
        <v>90</v>
      </c>
      <c r="H14816">
        <v>2518</v>
      </c>
      <c r="I14816" s="68" t="str">
        <f>VLOOKUP(E14816,Refs!$P$2:$R$29,3,FALSE)</f>
        <v>Y58</v>
      </c>
      <c r="J14816" s="68" t="str">
        <f>VLOOKUP(E14816,Refs!$P$2:$S$29,4,FALSE)</f>
        <v>South West</v>
      </c>
      <c r="K14816" s="28">
        <f t="shared" si="468"/>
        <v>2518</v>
      </c>
    </row>
    <row r="14817" spans="1:11" x14ac:dyDescent="0.35">
      <c r="A14817" s="69">
        <f t="shared" si="469"/>
        <v>45931</v>
      </c>
      <c r="B14817" t="s">
        <v>929</v>
      </c>
      <c r="C14817" t="s">
        <v>259</v>
      </c>
      <c r="D14817" t="s">
        <v>882</v>
      </c>
      <c r="E14817" t="s">
        <v>331</v>
      </c>
      <c r="F14817" t="s">
        <v>332</v>
      </c>
      <c r="G14817" t="s">
        <v>91</v>
      </c>
      <c r="H14817">
        <v>90</v>
      </c>
      <c r="I14817" s="68" t="str">
        <f>VLOOKUP(E14817,Refs!$P$2:$R$29,3,FALSE)</f>
        <v>Y58</v>
      </c>
      <c r="J14817" s="68" t="str">
        <f>VLOOKUP(E14817,Refs!$P$2:$S$29,4,FALSE)</f>
        <v>South West</v>
      </c>
      <c r="K14817" s="28">
        <f t="shared" si="468"/>
        <v>90</v>
      </c>
    </row>
    <row r="14818" spans="1:11" x14ac:dyDescent="0.35">
      <c r="A14818" s="69">
        <f t="shared" si="469"/>
        <v>45931</v>
      </c>
      <c r="B14818" t="s">
        <v>929</v>
      </c>
      <c r="C14818" t="s">
        <v>259</v>
      </c>
      <c r="D14818" t="s">
        <v>882</v>
      </c>
      <c r="E14818" t="s">
        <v>331</v>
      </c>
      <c r="F14818" t="s">
        <v>332</v>
      </c>
      <c r="G14818" t="s">
        <v>92</v>
      </c>
      <c r="H14818">
        <v>429</v>
      </c>
      <c r="I14818" s="68" t="str">
        <f>VLOOKUP(E14818,Refs!$P$2:$R$29,3,FALSE)</f>
        <v>Y58</v>
      </c>
      <c r="J14818" s="68" t="str">
        <f>VLOOKUP(E14818,Refs!$P$2:$S$29,4,FALSE)</f>
        <v>South West</v>
      </c>
      <c r="K14818" s="28">
        <f t="shared" si="468"/>
        <v>429</v>
      </c>
    </row>
    <row r="14819" spans="1:11" x14ac:dyDescent="0.35">
      <c r="A14819" s="69">
        <f t="shared" si="469"/>
        <v>45931</v>
      </c>
      <c r="B14819" t="s">
        <v>929</v>
      </c>
      <c r="C14819" t="s">
        <v>259</v>
      </c>
      <c r="D14819" t="s">
        <v>882</v>
      </c>
      <c r="E14819" t="s">
        <v>331</v>
      </c>
      <c r="F14819" t="s">
        <v>332</v>
      </c>
      <c r="G14819" t="s">
        <v>93</v>
      </c>
      <c r="H14819">
        <v>143</v>
      </c>
      <c r="I14819" s="68" t="str">
        <f>VLOOKUP(E14819,Refs!$P$2:$R$29,3,FALSE)</f>
        <v>Y58</v>
      </c>
      <c r="J14819" s="68" t="str">
        <f>VLOOKUP(E14819,Refs!$P$2:$S$29,4,FALSE)</f>
        <v>South West</v>
      </c>
      <c r="K14819" s="28">
        <f t="shared" si="468"/>
        <v>143</v>
      </c>
    </row>
    <row r="14820" spans="1:11" x14ac:dyDescent="0.35">
      <c r="A14820" s="69">
        <f t="shared" si="469"/>
        <v>45931</v>
      </c>
      <c r="B14820" t="s">
        <v>929</v>
      </c>
      <c r="C14820" t="s">
        <v>259</v>
      </c>
      <c r="D14820" t="s">
        <v>882</v>
      </c>
      <c r="E14820" t="s">
        <v>331</v>
      </c>
      <c r="F14820" t="s">
        <v>332</v>
      </c>
      <c r="G14820" t="s">
        <v>94</v>
      </c>
      <c r="H14820">
        <v>701</v>
      </c>
      <c r="I14820" s="68" t="str">
        <f>VLOOKUP(E14820,Refs!$P$2:$R$29,3,FALSE)</f>
        <v>Y58</v>
      </c>
      <c r="J14820" s="68" t="str">
        <f>VLOOKUP(E14820,Refs!$P$2:$S$29,4,FALSE)</f>
        <v>South West</v>
      </c>
      <c r="K14820" s="28">
        <f t="shared" si="468"/>
        <v>701</v>
      </c>
    </row>
    <row r="14821" spans="1:11" x14ac:dyDescent="0.35">
      <c r="A14821" s="69">
        <f t="shared" si="469"/>
        <v>45931</v>
      </c>
      <c r="B14821" t="s">
        <v>929</v>
      </c>
      <c r="C14821" t="s">
        <v>259</v>
      </c>
      <c r="D14821" t="s">
        <v>882</v>
      </c>
      <c r="E14821" t="s">
        <v>331</v>
      </c>
      <c r="F14821" t="s">
        <v>332</v>
      </c>
      <c r="G14821" t="s">
        <v>95</v>
      </c>
      <c r="H14821">
        <v>816</v>
      </c>
      <c r="I14821" s="68" t="str">
        <f>VLOOKUP(E14821,Refs!$P$2:$R$29,3,FALSE)</f>
        <v>Y58</v>
      </c>
      <c r="J14821" s="68" t="str">
        <f>VLOOKUP(E14821,Refs!$P$2:$S$29,4,FALSE)</f>
        <v>South West</v>
      </c>
      <c r="K14821" s="28">
        <f t="shared" si="468"/>
        <v>816</v>
      </c>
    </row>
    <row r="14822" spans="1:11" x14ac:dyDescent="0.35">
      <c r="A14822" s="69">
        <f t="shared" si="469"/>
        <v>45931</v>
      </c>
      <c r="B14822" t="s">
        <v>929</v>
      </c>
      <c r="C14822" t="s">
        <v>259</v>
      </c>
      <c r="D14822" t="s">
        <v>882</v>
      </c>
      <c r="E14822" t="s">
        <v>331</v>
      </c>
      <c r="F14822" t="s">
        <v>332</v>
      </c>
      <c r="G14822" t="s">
        <v>96</v>
      </c>
      <c r="H14822">
        <v>5789</v>
      </c>
      <c r="I14822" s="68" t="str">
        <f>VLOOKUP(E14822,Refs!$P$2:$R$29,3,FALSE)</f>
        <v>Y58</v>
      </c>
      <c r="J14822" s="68" t="str">
        <f>VLOOKUP(E14822,Refs!$P$2:$S$29,4,FALSE)</f>
        <v>South West</v>
      </c>
      <c r="K14822" s="28">
        <f t="shared" si="468"/>
        <v>5789</v>
      </c>
    </row>
    <row r="14823" spans="1:11" x14ac:dyDescent="0.35">
      <c r="A14823" s="69">
        <f t="shared" si="469"/>
        <v>45931</v>
      </c>
      <c r="B14823" t="s">
        <v>929</v>
      </c>
      <c r="C14823" t="s">
        <v>259</v>
      </c>
      <c r="D14823" t="s">
        <v>882</v>
      </c>
      <c r="E14823" t="s">
        <v>331</v>
      </c>
      <c r="F14823" t="s">
        <v>332</v>
      </c>
      <c r="G14823" t="s">
        <v>31</v>
      </c>
      <c r="H14823">
        <v>5362</v>
      </c>
      <c r="I14823" s="68" t="str">
        <f>VLOOKUP(E14823,Refs!$P$2:$R$29,3,FALSE)</f>
        <v>Y58</v>
      </c>
      <c r="J14823" s="68" t="str">
        <f>VLOOKUP(E14823,Refs!$P$2:$S$29,4,FALSE)</f>
        <v>South West</v>
      </c>
      <c r="K14823" s="28">
        <f t="shared" si="468"/>
        <v>5362</v>
      </c>
    </row>
    <row r="14824" spans="1:11" x14ac:dyDescent="0.35">
      <c r="A14824" s="69">
        <f t="shared" si="469"/>
        <v>45931</v>
      </c>
      <c r="B14824" t="s">
        <v>929</v>
      </c>
      <c r="C14824" t="s">
        <v>259</v>
      </c>
      <c r="D14824" t="s">
        <v>882</v>
      </c>
      <c r="E14824" t="s">
        <v>331</v>
      </c>
      <c r="F14824" t="s">
        <v>332</v>
      </c>
      <c r="G14824" t="s">
        <v>97</v>
      </c>
      <c r="H14824">
        <v>3499</v>
      </c>
      <c r="I14824" s="68" t="str">
        <f>VLOOKUP(E14824,Refs!$P$2:$R$29,3,FALSE)</f>
        <v>Y58</v>
      </c>
      <c r="J14824" s="68" t="str">
        <f>VLOOKUP(E14824,Refs!$P$2:$S$29,4,FALSE)</f>
        <v>South West</v>
      </c>
      <c r="K14824" s="28">
        <f t="shared" si="468"/>
        <v>3499</v>
      </c>
    </row>
    <row r="14825" spans="1:11" x14ac:dyDescent="0.35">
      <c r="A14825" s="69">
        <f t="shared" si="469"/>
        <v>45931</v>
      </c>
      <c r="B14825" t="s">
        <v>929</v>
      </c>
      <c r="C14825" t="s">
        <v>259</v>
      </c>
      <c r="D14825" t="s">
        <v>882</v>
      </c>
      <c r="E14825" t="s">
        <v>331</v>
      </c>
      <c r="F14825" t="s">
        <v>332</v>
      </c>
      <c r="G14825" t="s">
        <v>98</v>
      </c>
      <c r="H14825">
        <v>3198</v>
      </c>
      <c r="I14825" s="68" t="str">
        <f>VLOOKUP(E14825,Refs!$P$2:$R$29,3,FALSE)</f>
        <v>Y58</v>
      </c>
      <c r="J14825" s="68" t="str">
        <f>VLOOKUP(E14825,Refs!$P$2:$S$29,4,FALSE)</f>
        <v>South West</v>
      </c>
      <c r="K14825" s="28">
        <f t="shared" si="468"/>
        <v>3198</v>
      </c>
    </row>
    <row r="14826" spans="1:11" x14ac:dyDescent="0.35">
      <c r="A14826" s="69">
        <f t="shared" si="469"/>
        <v>45931</v>
      </c>
      <c r="B14826" t="s">
        <v>929</v>
      </c>
      <c r="C14826" t="s">
        <v>259</v>
      </c>
      <c r="D14826" t="s">
        <v>882</v>
      </c>
      <c r="E14826" t="s">
        <v>331</v>
      </c>
      <c r="F14826" t="s">
        <v>332</v>
      </c>
      <c r="G14826" t="s">
        <v>99</v>
      </c>
      <c r="H14826">
        <v>2722</v>
      </c>
      <c r="I14826" s="68" t="str">
        <f>VLOOKUP(E14826,Refs!$P$2:$R$29,3,FALSE)</f>
        <v>Y58</v>
      </c>
      <c r="J14826" s="68" t="str">
        <f>VLOOKUP(E14826,Refs!$P$2:$S$29,4,FALSE)</f>
        <v>South West</v>
      </c>
      <c r="K14826" s="28">
        <f t="shared" si="468"/>
        <v>2722</v>
      </c>
    </row>
    <row r="14827" spans="1:11" x14ac:dyDescent="0.35">
      <c r="A14827" s="69">
        <f t="shared" si="469"/>
        <v>45931</v>
      </c>
      <c r="B14827" t="s">
        <v>929</v>
      </c>
      <c r="C14827" t="s">
        <v>259</v>
      </c>
      <c r="D14827" t="s">
        <v>882</v>
      </c>
      <c r="E14827" t="s">
        <v>331</v>
      </c>
      <c r="F14827" t="s">
        <v>332</v>
      </c>
      <c r="G14827" t="s">
        <v>100</v>
      </c>
      <c r="H14827">
        <v>1254</v>
      </c>
      <c r="I14827" s="68" t="str">
        <f>VLOOKUP(E14827,Refs!$P$2:$R$29,3,FALSE)</f>
        <v>Y58</v>
      </c>
      <c r="J14827" s="68" t="str">
        <f>VLOOKUP(E14827,Refs!$P$2:$S$29,4,FALSE)</f>
        <v>South West</v>
      </c>
      <c r="K14827" s="28">
        <f t="shared" si="468"/>
        <v>1254</v>
      </c>
    </row>
    <row r="14828" spans="1:11" x14ac:dyDescent="0.35">
      <c r="A14828" s="69">
        <f t="shared" si="469"/>
        <v>45931</v>
      </c>
      <c r="B14828" t="s">
        <v>929</v>
      </c>
      <c r="C14828" t="s">
        <v>259</v>
      </c>
      <c r="D14828" t="s">
        <v>882</v>
      </c>
      <c r="E14828" t="s">
        <v>331</v>
      </c>
      <c r="F14828" t="s">
        <v>332</v>
      </c>
      <c r="G14828" t="s">
        <v>101</v>
      </c>
      <c r="H14828">
        <v>711</v>
      </c>
      <c r="I14828" s="68" t="str">
        <f>VLOOKUP(E14828,Refs!$P$2:$R$29,3,FALSE)</f>
        <v>Y58</v>
      </c>
      <c r="J14828" s="68" t="str">
        <f>VLOOKUP(E14828,Refs!$P$2:$S$29,4,FALSE)</f>
        <v>South West</v>
      </c>
      <c r="K14828" s="28">
        <f t="shared" si="468"/>
        <v>711</v>
      </c>
    </row>
    <row r="14829" spans="1:11" x14ac:dyDescent="0.35">
      <c r="A14829" s="69">
        <f t="shared" si="469"/>
        <v>45931</v>
      </c>
      <c r="B14829" t="s">
        <v>929</v>
      </c>
      <c r="C14829" t="s">
        <v>259</v>
      </c>
      <c r="D14829" t="s">
        <v>882</v>
      </c>
      <c r="E14829" t="s">
        <v>331</v>
      </c>
      <c r="F14829" t="s">
        <v>332</v>
      </c>
      <c r="G14829" t="s">
        <v>102</v>
      </c>
      <c r="H14829">
        <v>216</v>
      </c>
      <c r="I14829" s="68" t="str">
        <f>VLOOKUP(E14829,Refs!$P$2:$R$29,3,FALSE)</f>
        <v>Y58</v>
      </c>
      <c r="J14829" s="68" t="str">
        <f>VLOOKUP(E14829,Refs!$P$2:$S$29,4,FALSE)</f>
        <v>South West</v>
      </c>
      <c r="K14829" s="28">
        <f t="shared" si="468"/>
        <v>216</v>
      </c>
    </row>
    <row r="14830" spans="1:11" x14ac:dyDescent="0.35">
      <c r="A14830" s="69">
        <f t="shared" si="469"/>
        <v>45931</v>
      </c>
      <c r="B14830" t="s">
        <v>929</v>
      </c>
      <c r="C14830" t="s">
        <v>259</v>
      </c>
      <c r="D14830" t="s">
        <v>882</v>
      </c>
      <c r="E14830" t="s">
        <v>331</v>
      </c>
      <c r="F14830" t="s">
        <v>332</v>
      </c>
      <c r="G14830" t="s">
        <v>103</v>
      </c>
      <c r="H14830">
        <v>2124</v>
      </c>
      <c r="I14830" s="68" t="str">
        <f>VLOOKUP(E14830,Refs!$P$2:$R$29,3,FALSE)</f>
        <v>Y58</v>
      </c>
      <c r="J14830" s="68" t="str">
        <f>VLOOKUP(E14830,Refs!$P$2:$S$29,4,FALSE)</f>
        <v>South West</v>
      </c>
      <c r="K14830" s="28">
        <f t="shared" si="468"/>
        <v>2124</v>
      </c>
    </row>
    <row r="14831" spans="1:11" x14ac:dyDescent="0.35">
      <c r="A14831" s="69">
        <f t="shared" si="469"/>
        <v>45931</v>
      </c>
      <c r="B14831" t="s">
        <v>929</v>
      </c>
      <c r="C14831" t="s">
        <v>259</v>
      </c>
      <c r="D14831" t="s">
        <v>882</v>
      </c>
      <c r="E14831" t="s">
        <v>331</v>
      </c>
      <c r="F14831" t="s">
        <v>332</v>
      </c>
      <c r="G14831" t="s">
        <v>104</v>
      </c>
      <c r="H14831">
        <v>5035923</v>
      </c>
      <c r="I14831" s="68" t="str">
        <f>VLOOKUP(E14831,Refs!$P$2:$R$29,3,FALSE)</f>
        <v>Y58</v>
      </c>
      <c r="J14831" s="68" t="str">
        <f>VLOOKUP(E14831,Refs!$P$2:$S$29,4,FALSE)</f>
        <v>South West</v>
      </c>
      <c r="K14831" s="28">
        <f t="shared" si="468"/>
        <v>5035923</v>
      </c>
    </row>
    <row r="14832" spans="1:11" x14ac:dyDescent="0.35">
      <c r="A14832" s="69">
        <f t="shared" si="469"/>
        <v>45931</v>
      </c>
      <c r="B14832" t="s">
        <v>929</v>
      </c>
      <c r="C14832" t="s">
        <v>259</v>
      </c>
      <c r="D14832" t="s">
        <v>882</v>
      </c>
      <c r="E14832" t="s">
        <v>331</v>
      </c>
      <c r="F14832" t="s">
        <v>332</v>
      </c>
      <c r="G14832" t="s">
        <v>105</v>
      </c>
      <c r="H14832">
        <v>4144</v>
      </c>
      <c r="I14832" s="68" t="str">
        <f>VLOOKUP(E14832,Refs!$P$2:$R$29,3,FALSE)</f>
        <v>Y58</v>
      </c>
      <c r="J14832" s="68" t="str">
        <f>VLOOKUP(E14832,Refs!$P$2:$S$29,4,FALSE)</f>
        <v>South West</v>
      </c>
      <c r="K14832" s="28">
        <f t="shared" si="468"/>
        <v>4144</v>
      </c>
    </row>
    <row r="14833" spans="1:11" x14ac:dyDescent="0.35">
      <c r="A14833" s="69">
        <f t="shared" si="469"/>
        <v>45931</v>
      </c>
      <c r="B14833" t="s">
        <v>929</v>
      </c>
      <c r="C14833" t="s">
        <v>259</v>
      </c>
      <c r="D14833" t="s">
        <v>882</v>
      </c>
      <c r="E14833" t="s">
        <v>331</v>
      </c>
      <c r="F14833" t="s">
        <v>332</v>
      </c>
      <c r="G14833" t="s">
        <v>106</v>
      </c>
      <c r="H14833">
        <v>3423</v>
      </c>
      <c r="I14833" s="68" t="str">
        <f>VLOOKUP(E14833,Refs!$P$2:$R$29,3,FALSE)</f>
        <v>Y58</v>
      </c>
      <c r="J14833" s="68" t="str">
        <f>VLOOKUP(E14833,Refs!$P$2:$S$29,4,FALSE)</f>
        <v>South West</v>
      </c>
      <c r="K14833" s="28">
        <f t="shared" si="468"/>
        <v>3423</v>
      </c>
    </row>
    <row r="14834" spans="1:11" x14ac:dyDescent="0.35">
      <c r="A14834" s="69">
        <f t="shared" si="469"/>
        <v>45931</v>
      </c>
      <c r="B14834" t="s">
        <v>929</v>
      </c>
      <c r="C14834" t="s">
        <v>259</v>
      </c>
      <c r="D14834" t="s">
        <v>882</v>
      </c>
      <c r="E14834" t="s">
        <v>331</v>
      </c>
      <c r="F14834" t="s">
        <v>332</v>
      </c>
      <c r="G14834" t="s">
        <v>107</v>
      </c>
      <c r="H14834">
        <v>195</v>
      </c>
      <c r="I14834" s="68" t="str">
        <f>VLOOKUP(E14834,Refs!$P$2:$R$29,3,FALSE)</f>
        <v>Y58</v>
      </c>
      <c r="J14834" s="68" t="str">
        <f>VLOOKUP(E14834,Refs!$P$2:$S$29,4,FALSE)</f>
        <v>South West</v>
      </c>
      <c r="K14834" s="28">
        <f t="shared" si="468"/>
        <v>195</v>
      </c>
    </row>
    <row r="14835" spans="1:11" x14ac:dyDescent="0.35">
      <c r="A14835" s="69">
        <f t="shared" si="469"/>
        <v>45931</v>
      </c>
      <c r="B14835" t="s">
        <v>929</v>
      </c>
      <c r="C14835" t="s">
        <v>259</v>
      </c>
      <c r="D14835" t="s">
        <v>882</v>
      </c>
      <c r="E14835" t="s">
        <v>331</v>
      </c>
      <c r="F14835" t="s">
        <v>332</v>
      </c>
      <c r="G14835" t="s">
        <v>108</v>
      </c>
      <c r="H14835">
        <v>1095</v>
      </c>
      <c r="I14835" s="68" t="str">
        <f>VLOOKUP(E14835,Refs!$P$2:$R$29,3,FALSE)</f>
        <v>Y58</v>
      </c>
      <c r="J14835" s="68" t="str">
        <f>VLOOKUP(E14835,Refs!$P$2:$S$29,4,FALSE)</f>
        <v>South West</v>
      </c>
      <c r="K14835" s="28">
        <f t="shared" si="468"/>
        <v>1095</v>
      </c>
    </row>
    <row r="14836" spans="1:11" x14ac:dyDescent="0.35">
      <c r="A14836" s="69">
        <f t="shared" si="469"/>
        <v>45931</v>
      </c>
      <c r="B14836" t="s">
        <v>929</v>
      </c>
      <c r="C14836" t="s">
        <v>259</v>
      </c>
      <c r="D14836" t="s">
        <v>882</v>
      </c>
      <c r="E14836" t="s">
        <v>331</v>
      </c>
      <c r="F14836" t="s">
        <v>332</v>
      </c>
      <c r="G14836" t="s">
        <v>109</v>
      </c>
      <c r="H14836">
        <v>332573</v>
      </c>
      <c r="I14836" s="68" t="str">
        <f>VLOOKUP(E14836,Refs!$P$2:$R$29,3,FALSE)</f>
        <v>Y58</v>
      </c>
      <c r="J14836" s="68" t="str">
        <f>VLOOKUP(E14836,Refs!$P$2:$S$29,4,FALSE)</f>
        <v>South West</v>
      </c>
      <c r="K14836" s="28">
        <f t="shared" si="468"/>
        <v>332573</v>
      </c>
    </row>
    <row r="14837" spans="1:11" x14ac:dyDescent="0.35">
      <c r="A14837" s="69">
        <f t="shared" si="469"/>
        <v>45931</v>
      </c>
      <c r="B14837" t="s">
        <v>929</v>
      </c>
      <c r="C14837" t="s">
        <v>259</v>
      </c>
      <c r="D14837" t="s">
        <v>882</v>
      </c>
      <c r="E14837" t="s">
        <v>331</v>
      </c>
      <c r="F14837" t="s">
        <v>332</v>
      </c>
      <c r="G14837" t="s">
        <v>110</v>
      </c>
      <c r="H14837">
        <v>2609</v>
      </c>
      <c r="I14837" s="68" t="str">
        <f>VLOOKUP(E14837,Refs!$P$2:$R$29,3,FALSE)</f>
        <v>Y58</v>
      </c>
      <c r="J14837" s="68" t="str">
        <f>VLOOKUP(E14837,Refs!$P$2:$S$29,4,FALSE)</f>
        <v>South West</v>
      </c>
      <c r="K14837" s="28">
        <f t="shared" si="468"/>
        <v>2609</v>
      </c>
    </row>
    <row r="14838" spans="1:11" x14ac:dyDescent="0.35">
      <c r="A14838" s="69">
        <f t="shared" si="469"/>
        <v>45931</v>
      </c>
      <c r="B14838" t="s">
        <v>929</v>
      </c>
      <c r="C14838" t="s">
        <v>259</v>
      </c>
      <c r="D14838" t="s">
        <v>882</v>
      </c>
      <c r="E14838" t="s">
        <v>331</v>
      </c>
      <c r="F14838" t="s">
        <v>332</v>
      </c>
      <c r="G14838" t="s">
        <v>808</v>
      </c>
      <c r="H14838">
        <v>376</v>
      </c>
      <c r="I14838" s="68" t="str">
        <f>VLOOKUP(E14838,Refs!$P$2:$R$29,3,FALSE)</f>
        <v>Y58</v>
      </c>
      <c r="J14838" s="68" t="str">
        <f>VLOOKUP(E14838,Refs!$P$2:$S$29,4,FALSE)</f>
        <v>South West</v>
      </c>
      <c r="K14838" s="28">
        <f t="shared" si="468"/>
        <v>376</v>
      </c>
    </row>
    <row r="14839" spans="1:11" x14ac:dyDescent="0.35">
      <c r="A14839" s="69">
        <f t="shared" si="469"/>
        <v>45931</v>
      </c>
      <c r="B14839" t="s">
        <v>929</v>
      </c>
      <c r="C14839" t="s">
        <v>259</v>
      </c>
      <c r="D14839" t="s">
        <v>882</v>
      </c>
      <c r="E14839" t="s">
        <v>331</v>
      </c>
      <c r="F14839" t="s">
        <v>332</v>
      </c>
      <c r="G14839" t="s">
        <v>809</v>
      </c>
      <c r="H14839">
        <v>1060</v>
      </c>
      <c r="I14839" s="68" t="str">
        <f>VLOOKUP(E14839,Refs!$P$2:$R$29,3,FALSE)</f>
        <v>Y58</v>
      </c>
      <c r="J14839" s="68" t="str">
        <f>VLOOKUP(E14839,Refs!$P$2:$S$29,4,FALSE)</f>
        <v>South West</v>
      </c>
      <c r="K14839" s="28">
        <f t="shared" si="468"/>
        <v>1060</v>
      </c>
    </row>
    <row r="14840" spans="1:11" x14ac:dyDescent="0.35">
      <c r="A14840" s="69">
        <f t="shared" si="469"/>
        <v>45931</v>
      </c>
      <c r="B14840" t="s">
        <v>929</v>
      </c>
      <c r="C14840" t="s">
        <v>259</v>
      </c>
      <c r="D14840" t="s">
        <v>882</v>
      </c>
      <c r="E14840" t="s">
        <v>331</v>
      </c>
      <c r="F14840" t="s">
        <v>332</v>
      </c>
      <c r="G14840" t="s">
        <v>111</v>
      </c>
      <c r="H14840">
        <v>17241</v>
      </c>
      <c r="I14840" s="68" t="str">
        <f>VLOOKUP(E14840,Refs!$P$2:$R$29,3,FALSE)</f>
        <v>Y58</v>
      </c>
      <c r="J14840" s="68" t="str">
        <f>VLOOKUP(E14840,Refs!$P$2:$S$29,4,FALSE)</f>
        <v>South West</v>
      </c>
      <c r="K14840" s="28">
        <f t="shared" si="468"/>
        <v>17241</v>
      </c>
    </row>
    <row r="14841" spans="1:11" x14ac:dyDescent="0.35">
      <c r="A14841" s="69">
        <f t="shared" si="469"/>
        <v>45931</v>
      </c>
      <c r="B14841" t="s">
        <v>929</v>
      </c>
      <c r="C14841" t="s">
        <v>259</v>
      </c>
      <c r="D14841" t="s">
        <v>882</v>
      </c>
      <c r="E14841" t="s">
        <v>331</v>
      </c>
      <c r="F14841" t="s">
        <v>332</v>
      </c>
      <c r="G14841" t="s">
        <v>112</v>
      </c>
      <c r="H14841">
        <v>0</v>
      </c>
      <c r="I14841" s="68" t="str">
        <f>VLOOKUP(E14841,Refs!$P$2:$R$29,3,FALSE)</f>
        <v>Y58</v>
      </c>
      <c r="J14841" s="68" t="str">
        <f>VLOOKUP(E14841,Refs!$P$2:$S$29,4,FALSE)</f>
        <v>South West</v>
      </c>
      <c r="K14841" s="28" t="str">
        <f t="shared" si="468"/>
        <v/>
      </c>
    </row>
    <row r="14842" spans="1:11" x14ac:dyDescent="0.35">
      <c r="A14842" s="69">
        <f t="shared" si="469"/>
        <v>45931</v>
      </c>
      <c r="B14842" t="s">
        <v>929</v>
      </c>
      <c r="C14842" t="s">
        <v>259</v>
      </c>
      <c r="D14842" t="s">
        <v>882</v>
      </c>
      <c r="E14842" t="s">
        <v>331</v>
      </c>
      <c r="F14842" t="s">
        <v>332</v>
      </c>
      <c r="G14842" t="s">
        <v>113</v>
      </c>
      <c r="H14842">
        <v>14896</v>
      </c>
      <c r="I14842" s="68" t="str">
        <f>VLOOKUP(E14842,Refs!$P$2:$R$29,3,FALSE)</f>
        <v>Y58</v>
      </c>
      <c r="J14842" s="68" t="str">
        <f>VLOOKUP(E14842,Refs!$P$2:$S$29,4,FALSE)</f>
        <v>South West</v>
      </c>
      <c r="K14842" s="28">
        <f t="shared" si="468"/>
        <v>14896</v>
      </c>
    </row>
    <row r="14843" spans="1:11" x14ac:dyDescent="0.35">
      <c r="A14843" s="69">
        <f t="shared" si="469"/>
        <v>45931</v>
      </c>
      <c r="B14843" t="s">
        <v>929</v>
      </c>
      <c r="C14843" t="s">
        <v>259</v>
      </c>
      <c r="D14843" t="s">
        <v>882</v>
      </c>
      <c r="E14843" t="s">
        <v>331</v>
      </c>
      <c r="F14843" t="s">
        <v>332</v>
      </c>
      <c r="G14843" t="s">
        <v>114</v>
      </c>
      <c r="H14843">
        <v>1879</v>
      </c>
      <c r="I14843" s="68" t="str">
        <f>VLOOKUP(E14843,Refs!$P$2:$R$29,3,FALSE)</f>
        <v>Y58</v>
      </c>
      <c r="J14843" s="68" t="str">
        <f>VLOOKUP(E14843,Refs!$P$2:$S$29,4,FALSE)</f>
        <v>South West</v>
      </c>
      <c r="K14843" s="28">
        <f t="shared" si="468"/>
        <v>1879</v>
      </c>
    </row>
    <row r="14844" spans="1:11" x14ac:dyDescent="0.35">
      <c r="A14844" s="69">
        <f t="shared" si="469"/>
        <v>45931</v>
      </c>
      <c r="B14844" t="s">
        <v>929</v>
      </c>
      <c r="C14844" t="s">
        <v>259</v>
      </c>
      <c r="D14844" t="s">
        <v>882</v>
      </c>
      <c r="E14844" t="s">
        <v>331</v>
      </c>
      <c r="F14844" t="s">
        <v>332</v>
      </c>
      <c r="G14844" t="s">
        <v>115</v>
      </c>
      <c r="H14844">
        <v>3657</v>
      </c>
      <c r="I14844" s="68" t="str">
        <f>VLOOKUP(E14844,Refs!$P$2:$R$29,3,FALSE)</f>
        <v>Y58</v>
      </c>
      <c r="J14844" s="68" t="str">
        <f>VLOOKUP(E14844,Refs!$P$2:$S$29,4,FALSE)</f>
        <v>South West</v>
      </c>
      <c r="K14844" s="28">
        <f t="shared" si="468"/>
        <v>3657</v>
      </c>
    </row>
    <row r="14845" spans="1:11" x14ac:dyDescent="0.35">
      <c r="A14845" s="69">
        <f t="shared" si="469"/>
        <v>45931</v>
      </c>
      <c r="B14845" t="s">
        <v>929</v>
      </c>
      <c r="C14845" t="s">
        <v>259</v>
      </c>
      <c r="D14845" t="s">
        <v>882</v>
      </c>
      <c r="E14845" t="s">
        <v>331</v>
      </c>
      <c r="F14845" t="s">
        <v>332</v>
      </c>
      <c r="G14845" t="s">
        <v>116</v>
      </c>
      <c r="H14845">
        <v>1855</v>
      </c>
      <c r="I14845" s="68" t="str">
        <f>VLOOKUP(E14845,Refs!$P$2:$R$29,3,FALSE)</f>
        <v>Y58</v>
      </c>
      <c r="J14845" s="68" t="str">
        <f>VLOOKUP(E14845,Refs!$P$2:$S$29,4,FALSE)</f>
        <v>South West</v>
      </c>
      <c r="K14845" s="28">
        <f t="shared" si="468"/>
        <v>1855</v>
      </c>
    </row>
    <row r="14846" spans="1:11" x14ac:dyDescent="0.35">
      <c r="A14846" s="69">
        <f t="shared" si="469"/>
        <v>45931</v>
      </c>
      <c r="B14846" t="s">
        <v>929</v>
      </c>
      <c r="C14846" t="s">
        <v>259</v>
      </c>
      <c r="D14846" t="s">
        <v>882</v>
      </c>
      <c r="E14846" t="s">
        <v>331</v>
      </c>
      <c r="F14846" t="s">
        <v>332</v>
      </c>
      <c r="G14846" t="s">
        <v>117</v>
      </c>
      <c r="H14846">
        <v>6552</v>
      </c>
      <c r="I14846" s="68" t="str">
        <f>VLOOKUP(E14846,Refs!$P$2:$R$29,3,FALSE)</f>
        <v>Y58</v>
      </c>
      <c r="J14846" s="68" t="str">
        <f>VLOOKUP(E14846,Refs!$P$2:$S$29,4,FALSE)</f>
        <v>South West</v>
      </c>
      <c r="K14846" s="28">
        <f t="shared" si="468"/>
        <v>6552</v>
      </c>
    </row>
    <row r="14847" spans="1:11" x14ac:dyDescent="0.35">
      <c r="A14847" s="69">
        <f t="shared" si="469"/>
        <v>45931</v>
      </c>
      <c r="B14847" t="s">
        <v>929</v>
      </c>
      <c r="C14847" t="s">
        <v>259</v>
      </c>
      <c r="D14847" t="s">
        <v>882</v>
      </c>
      <c r="E14847" t="s">
        <v>331</v>
      </c>
      <c r="F14847" t="s">
        <v>332</v>
      </c>
      <c r="G14847" t="s">
        <v>118</v>
      </c>
      <c r="H14847">
        <v>8</v>
      </c>
      <c r="I14847" s="68" t="str">
        <f>VLOOKUP(E14847,Refs!$P$2:$R$29,3,FALSE)</f>
        <v>Y58</v>
      </c>
      <c r="J14847" s="68" t="str">
        <f>VLOOKUP(E14847,Refs!$P$2:$S$29,4,FALSE)</f>
        <v>South West</v>
      </c>
      <c r="K14847" s="28">
        <f t="shared" si="468"/>
        <v>8</v>
      </c>
    </row>
    <row r="14848" spans="1:11" x14ac:dyDescent="0.35">
      <c r="A14848" s="69">
        <f t="shared" si="469"/>
        <v>45931</v>
      </c>
      <c r="B14848" t="s">
        <v>929</v>
      </c>
      <c r="C14848" t="s">
        <v>259</v>
      </c>
      <c r="D14848" t="s">
        <v>882</v>
      </c>
      <c r="E14848" t="s">
        <v>331</v>
      </c>
      <c r="F14848" t="s">
        <v>332</v>
      </c>
      <c r="G14848" t="s">
        <v>119</v>
      </c>
      <c r="H14848">
        <v>466</v>
      </c>
      <c r="I14848" s="68" t="str">
        <f>VLOOKUP(E14848,Refs!$P$2:$R$29,3,FALSE)</f>
        <v>Y58</v>
      </c>
      <c r="J14848" s="68" t="str">
        <f>VLOOKUP(E14848,Refs!$P$2:$S$29,4,FALSE)</f>
        <v>South West</v>
      </c>
      <c r="K14848" s="28">
        <f t="shared" si="468"/>
        <v>466</v>
      </c>
    </row>
    <row r="14849" spans="1:11" x14ac:dyDescent="0.35">
      <c r="A14849" s="69">
        <f t="shared" si="469"/>
        <v>45931</v>
      </c>
      <c r="B14849" t="s">
        <v>929</v>
      </c>
      <c r="C14849" t="s">
        <v>259</v>
      </c>
      <c r="D14849" t="s">
        <v>882</v>
      </c>
      <c r="E14849" t="s">
        <v>331</v>
      </c>
      <c r="F14849" t="s">
        <v>332</v>
      </c>
      <c r="G14849" t="s">
        <v>120</v>
      </c>
      <c r="H14849">
        <v>0</v>
      </c>
      <c r="I14849" s="68" t="str">
        <f>VLOOKUP(E14849,Refs!$P$2:$R$29,3,FALSE)</f>
        <v>Y58</v>
      </c>
      <c r="J14849" s="68" t="str">
        <f>VLOOKUP(E14849,Refs!$P$2:$S$29,4,FALSE)</f>
        <v>South West</v>
      </c>
      <c r="K14849" s="28" t="str">
        <f t="shared" si="468"/>
        <v/>
      </c>
    </row>
    <row r="14850" spans="1:11" x14ac:dyDescent="0.35">
      <c r="A14850" s="69">
        <f t="shared" si="469"/>
        <v>45931</v>
      </c>
      <c r="B14850" t="s">
        <v>929</v>
      </c>
      <c r="C14850" t="s">
        <v>259</v>
      </c>
      <c r="D14850" t="s">
        <v>882</v>
      </c>
      <c r="E14850" t="s">
        <v>331</v>
      </c>
      <c r="F14850" t="s">
        <v>332</v>
      </c>
      <c r="G14850" t="s">
        <v>121</v>
      </c>
      <c r="H14850">
        <v>1889</v>
      </c>
      <c r="I14850" s="68" t="str">
        <f>VLOOKUP(E14850,Refs!$P$2:$R$29,3,FALSE)</f>
        <v>Y58</v>
      </c>
      <c r="J14850" s="68" t="str">
        <f>VLOOKUP(E14850,Refs!$P$2:$S$29,4,FALSE)</f>
        <v>South West</v>
      </c>
      <c r="K14850" s="28">
        <f t="shared" ref="K14850:K14913" si="470">IF(OR(H14850="NULL",H14850=0,H14850=""),"",H14850)</f>
        <v>1889</v>
      </c>
    </row>
    <row r="14851" spans="1:11" x14ac:dyDescent="0.35">
      <c r="A14851" s="69">
        <f t="shared" ref="A14851:A14914" si="471">DATEVALUE(RIGHT(B14851,8))</f>
        <v>45931</v>
      </c>
      <c r="B14851" t="s">
        <v>929</v>
      </c>
      <c r="C14851" t="s">
        <v>259</v>
      </c>
      <c r="D14851" t="s">
        <v>882</v>
      </c>
      <c r="E14851" t="s">
        <v>331</v>
      </c>
      <c r="F14851" t="s">
        <v>332</v>
      </c>
      <c r="G14851" t="s">
        <v>122</v>
      </c>
      <c r="H14851">
        <v>0</v>
      </c>
      <c r="I14851" s="68" t="str">
        <f>VLOOKUP(E14851,Refs!$P$2:$R$29,3,FALSE)</f>
        <v>Y58</v>
      </c>
      <c r="J14851" s="68" t="str">
        <f>VLOOKUP(E14851,Refs!$P$2:$S$29,4,FALSE)</f>
        <v>South West</v>
      </c>
      <c r="K14851" s="28" t="str">
        <f t="shared" si="470"/>
        <v/>
      </c>
    </row>
    <row r="14852" spans="1:11" x14ac:dyDescent="0.35">
      <c r="A14852" s="69">
        <f t="shared" si="471"/>
        <v>45931</v>
      </c>
      <c r="B14852" t="s">
        <v>929</v>
      </c>
      <c r="C14852" t="s">
        <v>259</v>
      </c>
      <c r="D14852" t="s">
        <v>882</v>
      </c>
      <c r="E14852" t="s">
        <v>331</v>
      </c>
      <c r="F14852" t="s">
        <v>332</v>
      </c>
      <c r="G14852" t="s">
        <v>123</v>
      </c>
      <c r="H14852">
        <v>0</v>
      </c>
      <c r="I14852" s="68" t="str">
        <f>VLOOKUP(E14852,Refs!$P$2:$R$29,3,FALSE)</f>
        <v>Y58</v>
      </c>
      <c r="J14852" s="68" t="str">
        <f>VLOOKUP(E14852,Refs!$P$2:$S$29,4,FALSE)</f>
        <v>South West</v>
      </c>
      <c r="K14852" s="28" t="str">
        <f t="shared" si="470"/>
        <v/>
      </c>
    </row>
    <row r="14853" spans="1:11" x14ac:dyDescent="0.35">
      <c r="A14853" s="69">
        <f t="shared" si="471"/>
        <v>45931</v>
      </c>
      <c r="B14853" t="s">
        <v>929</v>
      </c>
      <c r="C14853" t="s">
        <v>259</v>
      </c>
      <c r="D14853" t="s">
        <v>882</v>
      </c>
      <c r="E14853" t="s">
        <v>331</v>
      </c>
      <c r="F14853" t="s">
        <v>332</v>
      </c>
      <c r="G14853" t="s">
        <v>124</v>
      </c>
      <c r="H14853">
        <v>0</v>
      </c>
      <c r="I14853" s="68" t="str">
        <f>VLOOKUP(E14853,Refs!$P$2:$R$29,3,FALSE)</f>
        <v>Y58</v>
      </c>
      <c r="J14853" s="68" t="str">
        <f>VLOOKUP(E14853,Refs!$P$2:$S$29,4,FALSE)</f>
        <v>South West</v>
      </c>
      <c r="K14853" s="28" t="str">
        <f t="shared" si="470"/>
        <v/>
      </c>
    </row>
    <row r="14854" spans="1:11" x14ac:dyDescent="0.35">
      <c r="A14854" s="69">
        <f t="shared" si="471"/>
        <v>45931</v>
      </c>
      <c r="B14854" t="s">
        <v>929</v>
      </c>
      <c r="C14854" t="s">
        <v>259</v>
      </c>
      <c r="D14854" t="s">
        <v>882</v>
      </c>
      <c r="E14854" t="s">
        <v>331</v>
      </c>
      <c r="F14854" t="s">
        <v>332</v>
      </c>
      <c r="G14854" t="s">
        <v>125</v>
      </c>
      <c r="H14854">
        <v>0</v>
      </c>
      <c r="I14854" s="68" t="str">
        <f>VLOOKUP(E14854,Refs!$P$2:$R$29,3,FALSE)</f>
        <v>Y58</v>
      </c>
      <c r="J14854" s="68" t="str">
        <f>VLOOKUP(E14854,Refs!$P$2:$S$29,4,FALSE)</f>
        <v>South West</v>
      </c>
      <c r="K14854" s="28" t="str">
        <f t="shared" si="470"/>
        <v/>
      </c>
    </row>
    <row r="14855" spans="1:11" x14ac:dyDescent="0.35">
      <c r="A14855" s="69">
        <f t="shared" si="471"/>
        <v>45931</v>
      </c>
      <c r="B14855" t="s">
        <v>929</v>
      </c>
      <c r="C14855" t="s">
        <v>259</v>
      </c>
      <c r="D14855" t="s">
        <v>882</v>
      </c>
      <c r="E14855" t="s">
        <v>331</v>
      </c>
      <c r="F14855" t="s">
        <v>332</v>
      </c>
      <c r="G14855" t="s">
        <v>126</v>
      </c>
      <c r="H14855">
        <v>0</v>
      </c>
      <c r="I14855" s="68" t="str">
        <f>VLOOKUP(E14855,Refs!$P$2:$R$29,3,FALSE)</f>
        <v>Y58</v>
      </c>
      <c r="J14855" s="68" t="str">
        <f>VLOOKUP(E14855,Refs!$P$2:$S$29,4,FALSE)</f>
        <v>South West</v>
      </c>
      <c r="K14855" s="28" t="str">
        <f t="shared" si="470"/>
        <v/>
      </c>
    </row>
    <row r="14856" spans="1:11" x14ac:dyDescent="0.35">
      <c r="A14856" s="69">
        <f t="shared" si="471"/>
        <v>45931</v>
      </c>
      <c r="B14856" t="s">
        <v>929</v>
      </c>
      <c r="C14856" t="s">
        <v>259</v>
      </c>
      <c r="D14856" t="s">
        <v>882</v>
      </c>
      <c r="E14856" t="s">
        <v>331</v>
      </c>
      <c r="F14856" t="s">
        <v>332</v>
      </c>
      <c r="G14856" t="s">
        <v>127</v>
      </c>
      <c r="H14856">
        <v>16</v>
      </c>
      <c r="I14856" s="68" t="str">
        <f>VLOOKUP(E14856,Refs!$P$2:$R$29,3,FALSE)</f>
        <v>Y58</v>
      </c>
      <c r="J14856" s="68" t="str">
        <f>VLOOKUP(E14856,Refs!$P$2:$S$29,4,FALSE)</f>
        <v>South West</v>
      </c>
      <c r="K14856" s="28">
        <f t="shared" si="470"/>
        <v>16</v>
      </c>
    </row>
    <row r="14857" spans="1:11" x14ac:dyDescent="0.35">
      <c r="A14857" s="69">
        <f t="shared" si="471"/>
        <v>45931</v>
      </c>
      <c r="B14857" t="s">
        <v>929</v>
      </c>
      <c r="C14857" t="s">
        <v>259</v>
      </c>
      <c r="D14857" t="s">
        <v>882</v>
      </c>
      <c r="E14857" t="s">
        <v>331</v>
      </c>
      <c r="F14857" t="s">
        <v>332</v>
      </c>
      <c r="G14857" t="s">
        <v>128</v>
      </c>
      <c r="H14857">
        <v>57</v>
      </c>
      <c r="I14857" s="68" t="str">
        <f>VLOOKUP(E14857,Refs!$P$2:$R$29,3,FALSE)</f>
        <v>Y58</v>
      </c>
      <c r="J14857" s="68" t="str">
        <f>VLOOKUP(E14857,Refs!$P$2:$S$29,4,FALSE)</f>
        <v>South West</v>
      </c>
      <c r="K14857" s="28">
        <f t="shared" si="470"/>
        <v>57</v>
      </c>
    </row>
    <row r="14858" spans="1:11" x14ac:dyDescent="0.35">
      <c r="A14858" s="69">
        <f t="shared" si="471"/>
        <v>45931</v>
      </c>
      <c r="B14858" t="s">
        <v>929</v>
      </c>
      <c r="C14858" t="s">
        <v>259</v>
      </c>
      <c r="D14858" t="s">
        <v>882</v>
      </c>
      <c r="E14858" t="s">
        <v>331</v>
      </c>
      <c r="F14858" t="s">
        <v>332</v>
      </c>
      <c r="G14858" t="s">
        <v>129</v>
      </c>
      <c r="H14858">
        <v>0</v>
      </c>
      <c r="I14858" s="68" t="str">
        <f>VLOOKUP(E14858,Refs!$P$2:$R$29,3,FALSE)</f>
        <v>Y58</v>
      </c>
      <c r="J14858" s="68" t="str">
        <f>VLOOKUP(E14858,Refs!$P$2:$S$29,4,FALSE)</f>
        <v>South West</v>
      </c>
      <c r="K14858" s="28" t="str">
        <f t="shared" si="470"/>
        <v/>
      </c>
    </row>
    <row r="14859" spans="1:11" x14ac:dyDescent="0.35">
      <c r="A14859" s="69">
        <f t="shared" si="471"/>
        <v>45931</v>
      </c>
      <c r="B14859" t="s">
        <v>929</v>
      </c>
      <c r="C14859" t="s">
        <v>259</v>
      </c>
      <c r="D14859" t="s">
        <v>882</v>
      </c>
      <c r="E14859" t="s">
        <v>331</v>
      </c>
      <c r="F14859" t="s">
        <v>332</v>
      </c>
      <c r="G14859" t="s">
        <v>130</v>
      </c>
      <c r="H14859">
        <v>0</v>
      </c>
      <c r="I14859" s="68" t="str">
        <f>VLOOKUP(E14859,Refs!$P$2:$R$29,3,FALSE)</f>
        <v>Y58</v>
      </c>
      <c r="J14859" s="68" t="str">
        <f>VLOOKUP(E14859,Refs!$P$2:$S$29,4,FALSE)</f>
        <v>South West</v>
      </c>
      <c r="K14859" s="28" t="str">
        <f t="shared" si="470"/>
        <v/>
      </c>
    </row>
    <row r="14860" spans="1:11" x14ac:dyDescent="0.35">
      <c r="A14860" s="69">
        <f t="shared" si="471"/>
        <v>45931</v>
      </c>
      <c r="B14860" t="s">
        <v>929</v>
      </c>
      <c r="C14860" t="s">
        <v>259</v>
      </c>
      <c r="D14860" t="s">
        <v>882</v>
      </c>
      <c r="E14860" t="s">
        <v>331</v>
      </c>
      <c r="F14860" t="s">
        <v>332</v>
      </c>
      <c r="G14860" t="s">
        <v>131</v>
      </c>
      <c r="H14860">
        <v>0</v>
      </c>
      <c r="I14860" s="68" t="str">
        <f>VLOOKUP(E14860,Refs!$P$2:$R$29,3,FALSE)</f>
        <v>Y58</v>
      </c>
      <c r="J14860" s="68" t="str">
        <f>VLOOKUP(E14860,Refs!$P$2:$S$29,4,FALSE)</f>
        <v>South West</v>
      </c>
      <c r="K14860" s="28" t="str">
        <f t="shared" si="470"/>
        <v/>
      </c>
    </row>
    <row r="14861" spans="1:11" x14ac:dyDescent="0.35">
      <c r="A14861" s="69">
        <f t="shared" si="471"/>
        <v>45931</v>
      </c>
      <c r="B14861" t="s">
        <v>929</v>
      </c>
      <c r="C14861" t="s">
        <v>259</v>
      </c>
      <c r="D14861" t="s">
        <v>882</v>
      </c>
      <c r="E14861" t="s">
        <v>331</v>
      </c>
      <c r="F14861" t="s">
        <v>332</v>
      </c>
      <c r="G14861" t="s">
        <v>132</v>
      </c>
      <c r="H14861">
        <v>0</v>
      </c>
      <c r="I14861" s="68" t="str">
        <f>VLOOKUP(E14861,Refs!$P$2:$R$29,3,FALSE)</f>
        <v>Y58</v>
      </c>
      <c r="J14861" s="68" t="str">
        <f>VLOOKUP(E14861,Refs!$P$2:$S$29,4,FALSE)</f>
        <v>South West</v>
      </c>
      <c r="K14861" s="28" t="str">
        <f t="shared" si="470"/>
        <v/>
      </c>
    </row>
    <row r="14862" spans="1:11" x14ac:dyDescent="0.35">
      <c r="A14862" s="69">
        <f t="shared" si="471"/>
        <v>45931</v>
      </c>
      <c r="B14862" t="s">
        <v>929</v>
      </c>
      <c r="C14862" t="s">
        <v>259</v>
      </c>
      <c r="D14862" t="s">
        <v>882</v>
      </c>
      <c r="E14862" t="s">
        <v>331</v>
      </c>
      <c r="F14862" t="s">
        <v>332</v>
      </c>
      <c r="G14862" t="s">
        <v>133</v>
      </c>
      <c r="H14862">
        <v>203</v>
      </c>
      <c r="I14862" s="68" t="str">
        <f>VLOOKUP(E14862,Refs!$P$2:$R$29,3,FALSE)</f>
        <v>Y58</v>
      </c>
      <c r="J14862" s="68" t="str">
        <f>VLOOKUP(E14862,Refs!$P$2:$S$29,4,FALSE)</f>
        <v>South West</v>
      </c>
      <c r="K14862" s="28">
        <f t="shared" si="470"/>
        <v>203</v>
      </c>
    </row>
    <row r="14863" spans="1:11" x14ac:dyDescent="0.35">
      <c r="A14863" s="69">
        <f t="shared" si="471"/>
        <v>45931</v>
      </c>
      <c r="B14863" t="s">
        <v>929</v>
      </c>
      <c r="C14863" t="s">
        <v>259</v>
      </c>
      <c r="D14863" t="s">
        <v>882</v>
      </c>
      <c r="E14863" t="s">
        <v>331</v>
      </c>
      <c r="F14863" t="s">
        <v>332</v>
      </c>
      <c r="G14863" t="s">
        <v>134</v>
      </c>
      <c r="H14863">
        <v>203</v>
      </c>
      <c r="I14863" s="68" t="str">
        <f>VLOOKUP(E14863,Refs!$P$2:$R$29,3,FALSE)</f>
        <v>Y58</v>
      </c>
      <c r="J14863" s="68" t="str">
        <f>VLOOKUP(E14863,Refs!$P$2:$S$29,4,FALSE)</f>
        <v>South West</v>
      </c>
      <c r="K14863" s="28">
        <f t="shared" si="470"/>
        <v>203</v>
      </c>
    </row>
    <row r="14864" spans="1:11" x14ac:dyDescent="0.35">
      <c r="A14864" s="69">
        <f t="shared" si="471"/>
        <v>45931</v>
      </c>
      <c r="B14864" t="s">
        <v>929</v>
      </c>
      <c r="C14864" t="s">
        <v>259</v>
      </c>
      <c r="D14864" t="s">
        <v>882</v>
      </c>
      <c r="E14864" t="s">
        <v>331</v>
      </c>
      <c r="F14864" t="s">
        <v>332</v>
      </c>
      <c r="G14864" t="s">
        <v>135</v>
      </c>
      <c r="H14864">
        <v>158</v>
      </c>
      <c r="I14864" s="68" t="str">
        <f>VLOOKUP(E14864,Refs!$P$2:$R$29,3,FALSE)</f>
        <v>Y58</v>
      </c>
      <c r="J14864" s="68" t="str">
        <f>VLOOKUP(E14864,Refs!$P$2:$S$29,4,FALSE)</f>
        <v>South West</v>
      </c>
      <c r="K14864" s="28">
        <f t="shared" si="470"/>
        <v>158</v>
      </c>
    </row>
    <row r="14865" spans="1:11" x14ac:dyDescent="0.35">
      <c r="A14865" s="69">
        <f t="shared" si="471"/>
        <v>45931</v>
      </c>
      <c r="B14865" t="s">
        <v>929</v>
      </c>
      <c r="C14865" t="s">
        <v>259</v>
      </c>
      <c r="D14865" t="s">
        <v>882</v>
      </c>
      <c r="E14865" t="s">
        <v>331</v>
      </c>
      <c r="F14865" t="s">
        <v>332</v>
      </c>
      <c r="G14865" t="s">
        <v>136</v>
      </c>
      <c r="H14865">
        <v>0</v>
      </c>
      <c r="I14865" s="68" t="str">
        <f>VLOOKUP(E14865,Refs!$P$2:$R$29,3,FALSE)</f>
        <v>Y58</v>
      </c>
      <c r="J14865" s="68" t="str">
        <f>VLOOKUP(E14865,Refs!$P$2:$S$29,4,FALSE)</f>
        <v>South West</v>
      </c>
      <c r="K14865" s="28" t="str">
        <f t="shared" si="470"/>
        <v/>
      </c>
    </row>
    <row r="14866" spans="1:11" x14ac:dyDescent="0.35">
      <c r="A14866" s="69">
        <f t="shared" si="471"/>
        <v>45931</v>
      </c>
      <c r="B14866" t="s">
        <v>929</v>
      </c>
      <c r="C14866" t="s">
        <v>259</v>
      </c>
      <c r="D14866" t="s">
        <v>882</v>
      </c>
      <c r="E14866" t="s">
        <v>331</v>
      </c>
      <c r="F14866" t="s">
        <v>332</v>
      </c>
      <c r="G14866" t="s">
        <v>137</v>
      </c>
      <c r="H14866">
        <v>2</v>
      </c>
      <c r="I14866" s="68" t="str">
        <f>VLOOKUP(E14866,Refs!$P$2:$R$29,3,FALSE)</f>
        <v>Y58</v>
      </c>
      <c r="J14866" s="68" t="str">
        <f>VLOOKUP(E14866,Refs!$P$2:$S$29,4,FALSE)</f>
        <v>South West</v>
      </c>
      <c r="K14866" s="28">
        <f t="shared" si="470"/>
        <v>2</v>
      </c>
    </row>
    <row r="14867" spans="1:11" x14ac:dyDescent="0.35">
      <c r="A14867" s="69">
        <f t="shared" si="471"/>
        <v>45931</v>
      </c>
      <c r="B14867" t="s">
        <v>929</v>
      </c>
      <c r="C14867" t="s">
        <v>259</v>
      </c>
      <c r="D14867" t="s">
        <v>882</v>
      </c>
      <c r="E14867" t="s">
        <v>331</v>
      </c>
      <c r="F14867" t="s">
        <v>332</v>
      </c>
      <c r="G14867" t="s">
        <v>138</v>
      </c>
      <c r="H14867">
        <v>0</v>
      </c>
      <c r="I14867" s="68" t="str">
        <f>VLOOKUP(E14867,Refs!$P$2:$R$29,3,FALSE)</f>
        <v>Y58</v>
      </c>
      <c r="J14867" s="68" t="str">
        <f>VLOOKUP(E14867,Refs!$P$2:$S$29,4,FALSE)</f>
        <v>South West</v>
      </c>
      <c r="K14867" s="28" t="str">
        <f t="shared" si="470"/>
        <v/>
      </c>
    </row>
    <row r="14868" spans="1:11" x14ac:dyDescent="0.35">
      <c r="A14868" s="69">
        <f t="shared" si="471"/>
        <v>45931</v>
      </c>
      <c r="B14868" t="s">
        <v>929</v>
      </c>
      <c r="C14868" t="s">
        <v>259</v>
      </c>
      <c r="D14868" t="s">
        <v>882</v>
      </c>
      <c r="E14868" t="s">
        <v>331</v>
      </c>
      <c r="F14868" t="s">
        <v>332</v>
      </c>
      <c r="G14868" t="s">
        <v>139</v>
      </c>
      <c r="H14868">
        <v>23</v>
      </c>
      <c r="I14868" s="68" t="str">
        <f>VLOOKUP(E14868,Refs!$P$2:$R$29,3,FALSE)</f>
        <v>Y58</v>
      </c>
      <c r="J14868" s="68" t="str">
        <f>VLOOKUP(E14868,Refs!$P$2:$S$29,4,FALSE)</f>
        <v>South West</v>
      </c>
      <c r="K14868" s="28">
        <f t="shared" si="470"/>
        <v>23</v>
      </c>
    </row>
    <row r="14869" spans="1:11" x14ac:dyDescent="0.35">
      <c r="A14869" s="69">
        <f t="shared" si="471"/>
        <v>45931</v>
      </c>
      <c r="B14869" t="s">
        <v>929</v>
      </c>
      <c r="C14869" t="s">
        <v>259</v>
      </c>
      <c r="D14869" t="s">
        <v>882</v>
      </c>
      <c r="E14869" t="s">
        <v>331</v>
      </c>
      <c r="F14869" t="s">
        <v>332</v>
      </c>
      <c r="G14869" t="s">
        <v>140</v>
      </c>
      <c r="H14869">
        <v>23</v>
      </c>
      <c r="I14869" s="68" t="str">
        <f>VLOOKUP(E14869,Refs!$P$2:$R$29,3,FALSE)</f>
        <v>Y58</v>
      </c>
      <c r="J14869" s="68" t="str">
        <f>VLOOKUP(E14869,Refs!$P$2:$S$29,4,FALSE)</f>
        <v>South West</v>
      </c>
      <c r="K14869" s="28">
        <f t="shared" si="470"/>
        <v>23</v>
      </c>
    </row>
    <row r="14870" spans="1:11" x14ac:dyDescent="0.35">
      <c r="A14870" s="69">
        <f t="shared" si="471"/>
        <v>45931</v>
      </c>
      <c r="B14870" t="s">
        <v>929</v>
      </c>
      <c r="C14870" t="s">
        <v>259</v>
      </c>
      <c r="D14870" t="s">
        <v>882</v>
      </c>
      <c r="E14870" t="s">
        <v>331</v>
      </c>
      <c r="F14870" t="s">
        <v>332</v>
      </c>
      <c r="G14870" t="s">
        <v>728</v>
      </c>
      <c r="H14870">
        <v>1</v>
      </c>
      <c r="I14870" s="68" t="str">
        <f>VLOOKUP(E14870,Refs!$P$2:$R$29,3,FALSE)</f>
        <v>Y58</v>
      </c>
      <c r="J14870" s="68" t="str">
        <f>VLOOKUP(E14870,Refs!$P$2:$S$29,4,FALSE)</f>
        <v>South West</v>
      </c>
      <c r="K14870" s="28">
        <f t="shared" si="470"/>
        <v>1</v>
      </c>
    </row>
    <row r="14871" spans="1:11" x14ac:dyDescent="0.35">
      <c r="A14871" s="69">
        <f t="shared" si="471"/>
        <v>45931</v>
      </c>
      <c r="B14871" t="s">
        <v>929</v>
      </c>
      <c r="C14871" t="s">
        <v>259</v>
      </c>
      <c r="D14871" t="s">
        <v>882</v>
      </c>
      <c r="E14871" t="s">
        <v>331</v>
      </c>
      <c r="F14871" t="s">
        <v>332</v>
      </c>
      <c r="G14871" t="s">
        <v>727</v>
      </c>
      <c r="H14871">
        <v>0</v>
      </c>
      <c r="I14871" s="68" t="str">
        <f>VLOOKUP(E14871,Refs!$P$2:$R$29,3,FALSE)</f>
        <v>Y58</v>
      </c>
      <c r="J14871" s="68" t="str">
        <f>VLOOKUP(E14871,Refs!$P$2:$S$29,4,FALSE)</f>
        <v>South West</v>
      </c>
      <c r="K14871" s="28" t="str">
        <f t="shared" si="470"/>
        <v/>
      </c>
    </row>
    <row r="14872" spans="1:11" x14ac:dyDescent="0.35">
      <c r="A14872" s="69">
        <f t="shared" si="471"/>
        <v>45931</v>
      </c>
      <c r="B14872" t="s">
        <v>929</v>
      </c>
      <c r="C14872" t="s">
        <v>259</v>
      </c>
      <c r="D14872" t="s">
        <v>882</v>
      </c>
      <c r="E14872" t="s">
        <v>331</v>
      </c>
      <c r="F14872" t="s">
        <v>332</v>
      </c>
      <c r="G14872" t="s">
        <v>730</v>
      </c>
      <c r="H14872">
        <v>1</v>
      </c>
      <c r="I14872" s="68" t="str">
        <f>VLOOKUP(E14872,Refs!$P$2:$R$29,3,FALSE)</f>
        <v>Y58</v>
      </c>
      <c r="J14872" s="68" t="str">
        <f>VLOOKUP(E14872,Refs!$P$2:$S$29,4,FALSE)</f>
        <v>South West</v>
      </c>
      <c r="K14872" s="28">
        <f t="shared" si="470"/>
        <v>1</v>
      </c>
    </row>
    <row r="14873" spans="1:11" x14ac:dyDescent="0.35">
      <c r="A14873" s="69">
        <f t="shared" si="471"/>
        <v>45931</v>
      </c>
      <c r="B14873" t="s">
        <v>929</v>
      </c>
      <c r="C14873" t="s">
        <v>259</v>
      </c>
      <c r="D14873" t="s">
        <v>882</v>
      </c>
      <c r="E14873" t="s">
        <v>331</v>
      </c>
      <c r="F14873" t="s">
        <v>332</v>
      </c>
      <c r="G14873" t="s">
        <v>729</v>
      </c>
      <c r="H14873">
        <v>0</v>
      </c>
      <c r="I14873" s="68" t="str">
        <f>VLOOKUP(E14873,Refs!$P$2:$R$29,3,FALSE)</f>
        <v>Y58</v>
      </c>
      <c r="J14873" s="68" t="str">
        <f>VLOOKUP(E14873,Refs!$P$2:$S$29,4,FALSE)</f>
        <v>South West</v>
      </c>
      <c r="K14873" s="28" t="str">
        <f t="shared" si="470"/>
        <v/>
      </c>
    </row>
    <row r="14874" spans="1:11" x14ac:dyDescent="0.35">
      <c r="A14874" s="69">
        <f t="shared" si="471"/>
        <v>45931</v>
      </c>
      <c r="B14874" t="s">
        <v>929</v>
      </c>
      <c r="C14874" t="s">
        <v>802</v>
      </c>
      <c r="E14874" t="s">
        <v>803</v>
      </c>
      <c r="F14874" t="s">
        <v>884</v>
      </c>
      <c r="G14874" t="s">
        <v>10</v>
      </c>
      <c r="H14874">
        <v>19296</v>
      </c>
      <c r="I14874" s="68" t="str">
        <f>VLOOKUP(E14874,Refs!$P$2:$R$29,3,FALSE)</f>
        <v>Y58</v>
      </c>
      <c r="J14874" s="68" t="str">
        <f>VLOOKUP(E14874,Refs!$P$2:$S$29,4,FALSE)</f>
        <v>South West</v>
      </c>
      <c r="K14874" s="28">
        <f t="shared" si="470"/>
        <v>19296</v>
      </c>
    </row>
    <row r="14875" spans="1:11" x14ac:dyDescent="0.35">
      <c r="A14875" s="69">
        <f t="shared" si="471"/>
        <v>45931</v>
      </c>
      <c r="B14875" t="s">
        <v>929</v>
      </c>
      <c r="C14875" t="s">
        <v>802</v>
      </c>
      <c r="E14875" t="s">
        <v>803</v>
      </c>
      <c r="F14875" t="s">
        <v>884</v>
      </c>
      <c r="G14875" t="s">
        <v>69</v>
      </c>
      <c r="H14875">
        <v>18582</v>
      </c>
      <c r="I14875" s="68" t="str">
        <f>VLOOKUP(E14875,Refs!$P$2:$R$29,3,FALSE)</f>
        <v>Y58</v>
      </c>
      <c r="J14875" s="68" t="str">
        <f>VLOOKUP(E14875,Refs!$P$2:$S$29,4,FALSE)</f>
        <v>South West</v>
      </c>
      <c r="K14875" s="28">
        <f t="shared" si="470"/>
        <v>18582</v>
      </c>
    </row>
    <row r="14876" spans="1:11" x14ac:dyDescent="0.35">
      <c r="A14876" s="69">
        <f t="shared" si="471"/>
        <v>45931</v>
      </c>
      <c r="B14876" t="s">
        <v>929</v>
      </c>
      <c r="C14876" t="s">
        <v>802</v>
      </c>
      <c r="E14876" t="s">
        <v>803</v>
      </c>
      <c r="F14876" t="s">
        <v>884</v>
      </c>
      <c r="G14876" t="s">
        <v>20</v>
      </c>
      <c r="H14876">
        <v>18283</v>
      </c>
      <c r="I14876" s="68" t="str">
        <f>VLOOKUP(E14876,Refs!$P$2:$R$29,3,FALSE)</f>
        <v>Y58</v>
      </c>
      <c r="J14876" s="68" t="str">
        <f>VLOOKUP(E14876,Refs!$P$2:$S$29,4,FALSE)</f>
        <v>South West</v>
      </c>
      <c r="K14876" s="28">
        <f t="shared" si="470"/>
        <v>18283</v>
      </c>
    </row>
    <row r="14877" spans="1:11" x14ac:dyDescent="0.35">
      <c r="A14877" s="69">
        <f t="shared" si="471"/>
        <v>45931</v>
      </c>
      <c r="B14877" t="s">
        <v>929</v>
      </c>
      <c r="C14877" t="s">
        <v>802</v>
      </c>
      <c r="E14877" t="s">
        <v>803</v>
      </c>
      <c r="F14877" t="s">
        <v>884</v>
      </c>
      <c r="G14877" t="s">
        <v>23</v>
      </c>
      <c r="H14877">
        <v>16614</v>
      </c>
      <c r="I14877" s="68" t="str">
        <f>VLOOKUP(E14877,Refs!$P$2:$R$29,3,FALSE)</f>
        <v>Y58</v>
      </c>
      <c r="J14877" s="68" t="str">
        <f>VLOOKUP(E14877,Refs!$P$2:$S$29,4,FALSE)</f>
        <v>South West</v>
      </c>
      <c r="K14877" s="28">
        <f t="shared" si="470"/>
        <v>16614</v>
      </c>
    </row>
    <row r="14878" spans="1:11" x14ac:dyDescent="0.35">
      <c r="A14878" s="69">
        <f t="shared" si="471"/>
        <v>45931</v>
      </c>
      <c r="B14878" t="s">
        <v>929</v>
      </c>
      <c r="C14878" t="s">
        <v>802</v>
      </c>
      <c r="E14878" t="s">
        <v>803</v>
      </c>
      <c r="F14878" t="s">
        <v>884</v>
      </c>
      <c r="G14878" t="s">
        <v>19</v>
      </c>
      <c r="H14878">
        <v>299</v>
      </c>
      <c r="I14878" s="68" t="str">
        <f>VLOOKUP(E14878,Refs!$P$2:$R$29,3,FALSE)</f>
        <v>Y58</v>
      </c>
      <c r="J14878" s="68" t="str">
        <f>VLOOKUP(E14878,Refs!$P$2:$S$29,4,FALSE)</f>
        <v>South West</v>
      </c>
      <c r="K14878" s="28">
        <f t="shared" si="470"/>
        <v>299</v>
      </c>
    </row>
    <row r="14879" spans="1:11" x14ac:dyDescent="0.35">
      <c r="A14879" s="69">
        <f t="shared" si="471"/>
        <v>45931</v>
      </c>
      <c r="B14879" t="s">
        <v>929</v>
      </c>
      <c r="C14879" t="s">
        <v>802</v>
      </c>
      <c r="E14879" t="s">
        <v>803</v>
      </c>
      <c r="F14879" t="s">
        <v>884</v>
      </c>
      <c r="G14879" t="s">
        <v>21</v>
      </c>
      <c r="H14879">
        <v>385754</v>
      </c>
      <c r="I14879" s="68" t="str">
        <f>VLOOKUP(E14879,Refs!$P$2:$R$29,3,FALSE)</f>
        <v>Y58</v>
      </c>
      <c r="J14879" s="68" t="str">
        <f>VLOOKUP(E14879,Refs!$P$2:$S$29,4,FALSE)</f>
        <v>South West</v>
      </c>
      <c r="K14879" s="28">
        <f t="shared" si="470"/>
        <v>385754</v>
      </c>
    </row>
    <row r="14880" spans="1:11" x14ac:dyDescent="0.35">
      <c r="A14880" s="69">
        <f t="shared" si="471"/>
        <v>45931</v>
      </c>
      <c r="B14880" t="s">
        <v>929</v>
      </c>
      <c r="C14880" t="s">
        <v>802</v>
      </c>
      <c r="E14880" t="s">
        <v>803</v>
      </c>
      <c r="F14880" t="s">
        <v>884</v>
      </c>
      <c r="G14880" t="s">
        <v>70</v>
      </c>
      <c r="H14880">
        <v>120</v>
      </c>
      <c r="I14880" s="68" t="str">
        <f>VLOOKUP(E14880,Refs!$P$2:$R$29,3,FALSE)</f>
        <v>Y58</v>
      </c>
      <c r="J14880" s="68" t="str">
        <f>VLOOKUP(E14880,Refs!$P$2:$S$29,4,FALSE)</f>
        <v>South West</v>
      </c>
      <c r="K14880" s="28">
        <f t="shared" si="470"/>
        <v>120</v>
      </c>
    </row>
    <row r="14881" spans="1:11" x14ac:dyDescent="0.35">
      <c r="A14881" s="69">
        <f t="shared" si="471"/>
        <v>45931</v>
      </c>
      <c r="B14881" t="s">
        <v>929</v>
      </c>
      <c r="C14881" t="s">
        <v>802</v>
      </c>
      <c r="E14881" t="s">
        <v>803</v>
      </c>
      <c r="F14881" t="s">
        <v>884</v>
      </c>
      <c r="G14881" t="s">
        <v>71</v>
      </c>
      <c r="H14881">
        <v>240</v>
      </c>
      <c r="I14881" s="68" t="str">
        <f>VLOOKUP(E14881,Refs!$P$2:$R$29,3,FALSE)</f>
        <v>Y58</v>
      </c>
      <c r="J14881" s="68" t="str">
        <f>VLOOKUP(E14881,Refs!$P$2:$S$29,4,FALSE)</f>
        <v>South West</v>
      </c>
      <c r="K14881" s="28">
        <f t="shared" si="470"/>
        <v>240</v>
      </c>
    </row>
    <row r="14882" spans="1:11" x14ac:dyDescent="0.35">
      <c r="A14882" s="69">
        <f t="shared" si="471"/>
        <v>45931</v>
      </c>
      <c r="B14882" t="s">
        <v>929</v>
      </c>
      <c r="C14882" t="s">
        <v>802</v>
      </c>
      <c r="E14882" t="s">
        <v>803</v>
      </c>
      <c r="F14882" t="s">
        <v>884</v>
      </c>
      <c r="G14882" t="s">
        <v>72</v>
      </c>
      <c r="H14882">
        <v>18642</v>
      </c>
      <c r="I14882" s="68" t="str">
        <f>VLOOKUP(E14882,Refs!$P$2:$R$29,3,FALSE)</f>
        <v>Y58</v>
      </c>
      <c r="J14882" s="68" t="str">
        <f>VLOOKUP(E14882,Refs!$P$2:$S$29,4,FALSE)</f>
        <v>South West</v>
      </c>
      <c r="K14882" s="28">
        <f t="shared" si="470"/>
        <v>18642</v>
      </c>
    </row>
    <row r="14883" spans="1:11" x14ac:dyDescent="0.35">
      <c r="A14883" s="69">
        <f t="shared" si="471"/>
        <v>45931</v>
      </c>
      <c r="B14883" t="s">
        <v>929</v>
      </c>
      <c r="C14883" t="s">
        <v>802</v>
      </c>
      <c r="E14883" t="s">
        <v>803</v>
      </c>
      <c r="F14883" t="s">
        <v>884</v>
      </c>
      <c r="G14883" t="s">
        <v>73</v>
      </c>
      <c r="H14883">
        <v>8882</v>
      </c>
      <c r="I14883" s="68" t="str">
        <f>VLOOKUP(E14883,Refs!$P$2:$R$29,3,FALSE)</f>
        <v>Y58</v>
      </c>
      <c r="J14883" s="68" t="str">
        <f>VLOOKUP(E14883,Refs!$P$2:$S$29,4,FALSE)</f>
        <v>South West</v>
      </c>
      <c r="K14883" s="28">
        <f t="shared" si="470"/>
        <v>8882</v>
      </c>
    </row>
    <row r="14884" spans="1:11" x14ac:dyDescent="0.35">
      <c r="A14884" s="69">
        <f t="shared" si="471"/>
        <v>45931</v>
      </c>
      <c r="B14884" t="s">
        <v>929</v>
      </c>
      <c r="C14884" t="s">
        <v>802</v>
      </c>
      <c r="E14884" t="s">
        <v>803</v>
      </c>
      <c r="F14884" t="s">
        <v>884</v>
      </c>
      <c r="G14884" t="s">
        <v>74</v>
      </c>
      <c r="H14884">
        <v>27903897</v>
      </c>
      <c r="I14884" s="68" t="str">
        <f>VLOOKUP(E14884,Refs!$P$2:$R$29,3,FALSE)</f>
        <v>Y58</v>
      </c>
      <c r="J14884" s="68" t="str">
        <f>VLOOKUP(E14884,Refs!$P$2:$S$29,4,FALSE)</f>
        <v>South West</v>
      </c>
      <c r="K14884" s="28">
        <f t="shared" si="470"/>
        <v>27903897</v>
      </c>
    </row>
    <row r="14885" spans="1:11" x14ac:dyDescent="0.35">
      <c r="A14885" s="69">
        <f t="shared" si="471"/>
        <v>45931</v>
      </c>
      <c r="B14885" t="s">
        <v>929</v>
      </c>
      <c r="C14885" t="s">
        <v>802</v>
      </c>
      <c r="E14885" t="s">
        <v>803</v>
      </c>
      <c r="F14885" t="s">
        <v>884</v>
      </c>
      <c r="G14885" t="s">
        <v>26</v>
      </c>
      <c r="H14885">
        <v>17053</v>
      </c>
      <c r="I14885" s="68" t="str">
        <f>VLOOKUP(E14885,Refs!$P$2:$R$29,3,FALSE)</f>
        <v>Y58</v>
      </c>
      <c r="J14885" s="68" t="str">
        <f>VLOOKUP(E14885,Refs!$P$2:$S$29,4,FALSE)</f>
        <v>South West</v>
      </c>
      <c r="K14885" s="28">
        <f t="shared" si="470"/>
        <v>17053</v>
      </c>
    </row>
    <row r="14886" spans="1:11" x14ac:dyDescent="0.35">
      <c r="A14886" s="69">
        <f t="shared" si="471"/>
        <v>45931</v>
      </c>
      <c r="B14886" t="s">
        <v>929</v>
      </c>
      <c r="C14886" t="s">
        <v>802</v>
      </c>
      <c r="E14886" t="s">
        <v>803</v>
      </c>
      <c r="F14886" t="s">
        <v>884</v>
      </c>
      <c r="G14886" t="s">
        <v>75</v>
      </c>
      <c r="H14886">
        <v>26</v>
      </c>
      <c r="I14886" s="68" t="str">
        <f>VLOOKUP(E14886,Refs!$P$2:$R$29,3,FALSE)</f>
        <v>Y58</v>
      </c>
      <c r="J14886" s="68" t="str">
        <f>VLOOKUP(E14886,Refs!$P$2:$S$29,4,FALSE)</f>
        <v>South West</v>
      </c>
      <c r="K14886" s="28">
        <f t="shared" si="470"/>
        <v>26</v>
      </c>
    </row>
    <row r="14887" spans="1:11" x14ac:dyDescent="0.35">
      <c r="A14887" s="69">
        <f t="shared" si="471"/>
        <v>45931</v>
      </c>
      <c r="B14887" t="s">
        <v>929</v>
      </c>
      <c r="C14887" t="s">
        <v>802</v>
      </c>
      <c r="E14887" t="s">
        <v>803</v>
      </c>
      <c r="F14887" t="s">
        <v>884</v>
      </c>
      <c r="G14887" t="s">
        <v>76</v>
      </c>
      <c r="H14887">
        <v>7647</v>
      </c>
      <c r="I14887" s="68" t="str">
        <f>VLOOKUP(E14887,Refs!$P$2:$R$29,3,FALSE)</f>
        <v>Y58</v>
      </c>
      <c r="J14887" s="68" t="str">
        <f>VLOOKUP(E14887,Refs!$P$2:$S$29,4,FALSE)</f>
        <v>South West</v>
      </c>
      <c r="K14887" s="28">
        <f t="shared" si="470"/>
        <v>7647</v>
      </c>
    </row>
    <row r="14888" spans="1:11" x14ac:dyDescent="0.35">
      <c r="A14888" s="69">
        <f t="shared" si="471"/>
        <v>45931</v>
      </c>
      <c r="B14888" t="s">
        <v>929</v>
      </c>
      <c r="C14888" t="s">
        <v>802</v>
      </c>
      <c r="E14888" t="s">
        <v>803</v>
      </c>
      <c r="F14888" t="s">
        <v>884</v>
      </c>
      <c r="G14888" t="s">
        <v>77</v>
      </c>
      <c r="H14888">
        <v>5630</v>
      </c>
      <c r="I14888" s="68" t="str">
        <f>VLOOKUP(E14888,Refs!$P$2:$R$29,3,FALSE)</f>
        <v>Y58</v>
      </c>
      <c r="J14888" s="68" t="str">
        <f>VLOOKUP(E14888,Refs!$P$2:$S$29,4,FALSE)</f>
        <v>South West</v>
      </c>
      <c r="K14888" s="28">
        <f t="shared" si="470"/>
        <v>5630</v>
      </c>
    </row>
    <row r="14889" spans="1:11" x14ac:dyDescent="0.35">
      <c r="A14889" s="69">
        <f t="shared" si="471"/>
        <v>45931</v>
      </c>
      <c r="B14889" t="s">
        <v>929</v>
      </c>
      <c r="C14889" t="s">
        <v>802</v>
      </c>
      <c r="E14889" t="s">
        <v>803</v>
      </c>
      <c r="F14889" t="s">
        <v>884</v>
      </c>
      <c r="G14889" t="s">
        <v>78</v>
      </c>
      <c r="H14889">
        <v>3249</v>
      </c>
      <c r="I14889" s="68" t="str">
        <f>VLOOKUP(E14889,Refs!$P$2:$R$29,3,FALSE)</f>
        <v>Y58</v>
      </c>
      <c r="J14889" s="68" t="str">
        <f>VLOOKUP(E14889,Refs!$P$2:$S$29,4,FALSE)</f>
        <v>South West</v>
      </c>
      <c r="K14889" s="28">
        <f t="shared" si="470"/>
        <v>3249</v>
      </c>
    </row>
    <row r="14890" spans="1:11" x14ac:dyDescent="0.35">
      <c r="A14890" s="69">
        <f t="shared" si="471"/>
        <v>45931</v>
      </c>
      <c r="B14890" t="s">
        <v>929</v>
      </c>
      <c r="C14890" t="s">
        <v>802</v>
      </c>
      <c r="E14890" t="s">
        <v>803</v>
      </c>
      <c r="F14890" t="s">
        <v>884</v>
      </c>
      <c r="G14890" t="s">
        <v>79</v>
      </c>
      <c r="H14890">
        <v>501</v>
      </c>
      <c r="I14890" s="68" t="str">
        <f>VLOOKUP(E14890,Refs!$P$2:$R$29,3,FALSE)</f>
        <v>Y58</v>
      </c>
      <c r="J14890" s="68" t="str">
        <f>VLOOKUP(E14890,Refs!$P$2:$S$29,4,FALSE)</f>
        <v>South West</v>
      </c>
      <c r="K14890" s="28">
        <f t="shared" si="470"/>
        <v>501</v>
      </c>
    </row>
    <row r="14891" spans="1:11" x14ac:dyDescent="0.35">
      <c r="A14891" s="69">
        <f t="shared" si="471"/>
        <v>45931</v>
      </c>
      <c r="B14891" t="s">
        <v>929</v>
      </c>
      <c r="C14891" t="s">
        <v>802</v>
      </c>
      <c r="E14891" t="s">
        <v>803</v>
      </c>
      <c r="F14891" t="s">
        <v>884</v>
      </c>
      <c r="G14891" t="s">
        <v>25</v>
      </c>
      <c r="H14891">
        <v>9812</v>
      </c>
      <c r="I14891" s="68" t="str">
        <f>VLOOKUP(E14891,Refs!$P$2:$R$29,3,FALSE)</f>
        <v>Y58</v>
      </c>
      <c r="J14891" s="68" t="str">
        <f>VLOOKUP(E14891,Refs!$P$2:$S$29,4,FALSE)</f>
        <v>South West</v>
      </c>
      <c r="K14891" s="28">
        <f t="shared" si="470"/>
        <v>9812</v>
      </c>
    </row>
    <row r="14892" spans="1:11" x14ac:dyDescent="0.35">
      <c r="A14892" s="69">
        <f t="shared" si="471"/>
        <v>45931</v>
      </c>
      <c r="B14892" t="s">
        <v>929</v>
      </c>
      <c r="C14892" t="s">
        <v>802</v>
      </c>
      <c r="E14892" t="s">
        <v>803</v>
      </c>
      <c r="F14892" t="s">
        <v>884</v>
      </c>
      <c r="G14892" t="s">
        <v>80</v>
      </c>
      <c r="H14892">
        <v>126</v>
      </c>
      <c r="I14892" s="68" t="str">
        <f>VLOOKUP(E14892,Refs!$P$2:$R$29,3,FALSE)</f>
        <v>Y58</v>
      </c>
      <c r="J14892" s="68" t="str">
        <f>VLOOKUP(E14892,Refs!$P$2:$S$29,4,FALSE)</f>
        <v>South West</v>
      </c>
      <c r="K14892" s="28">
        <f t="shared" si="470"/>
        <v>126</v>
      </c>
    </row>
    <row r="14893" spans="1:11" x14ac:dyDescent="0.35">
      <c r="A14893" s="69">
        <f t="shared" si="471"/>
        <v>45931</v>
      </c>
      <c r="B14893" t="s">
        <v>929</v>
      </c>
      <c r="C14893" t="s">
        <v>802</v>
      </c>
      <c r="E14893" t="s">
        <v>803</v>
      </c>
      <c r="F14893" t="s">
        <v>884</v>
      </c>
      <c r="G14893" t="s">
        <v>81</v>
      </c>
      <c r="H14893">
        <v>5404</v>
      </c>
      <c r="I14893" s="68" t="str">
        <f>VLOOKUP(E14893,Refs!$P$2:$R$29,3,FALSE)</f>
        <v>Y58</v>
      </c>
      <c r="J14893" s="68" t="str">
        <f>VLOOKUP(E14893,Refs!$P$2:$S$29,4,FALSE)</f>
        <v>South West</v>
      </c>
      <c r="K14893" s="28">
        <f t="shared" si="470"/>
        <v>5404</v>
      </c>
    </row>
    <row r="14894" spans="1:11" x14ac:dyDescent="0.35">
      <c r="A14894" s="69">
        <f t="shared" si="471"/>
        <v>45931</v>
      </c>
      <c r="B14894" t="s">
        <v>929</v>
      </c>
      <c r="C14894" t="s">
        <v>802</v>
      </c>
      <c r="E14894" t="s">
        <v>803</v>
      </c>
      <c r="F14894" t="s">
        <v>884</v>
      </c>
      <c r="G14894" t="s">
        <v>82</v>
      </c>
      <c r="H14894">
        <v>1040</v>
      </c>
      <c r="I14894" s="68" t="str">
        <f>VLOOKUP(E14894,Refs!$P$2:$R$29,3,FALSE)</f>
        <v>Y58</v>
      </c>
      <c r="J14894" s="68" t="str">
        <f>VLOOKUP(E14894,Refs!$P$2:$S$29,4,FALSE)</f>
        <v>South West</v>
      </c>
      <c r="K14894" s="28">
        <f t="shared" si="470"/>
        <v>1040</v>
      </c>
    </row>
    <row r="14895" spans="1:11" x14ac:dyDescent="0.35">
      <c r="A14895" s="69">
        <f t="shared" si="471"/>
        <v>45931</v>
      </c>
      <c r="B14895" t="s">
        <v>929</v>
      </c>
      <c r="C14895" t="s">
        <v>802</v>
      </c>
      <c r="E14895" t="s">
        <v>803</v>
      </c>
      <c r="F14895" t="s">
        <v>884</v>
      </c>
      <c r="G14895" t="s">
        <v>83</v>
      </c>
      <c r="H14895">
        <v>5998</v>
      </c>
      <c r="I14895" s="68" t="str">
        <f>VLOOKUP(E14895,Refs!$P$2:$R$29,3,FALSE)</f>
        <v>Y58</v>
      </c>
      <c r="J14895" s="68" t="str">
        <f>VLOOKUP(E14895,Refs!$P$2:$S$29,4,FALSE)</f>
        <v>South West</v>
      </c>
      <c r="K14895" s="28">
        <f t="shared" si="470"/>
        <v>5998</v>
      </c>
    </row>
    <row r="14896" spans="1:11" x14ac:dyDescent="0.35">
      <c r="A14896" s="69">
        <f t="shared" si="471"/>
        <v>45931</v>
      </c>
      <c r="B14896" t="s">
        <v>929</v>
      </c>
      <c r="C14896" t="s">
        <v>802</v>
      </c>
      <c r="E14896" t="s">
        <v>803</v>
      </c>
      <c r="F14896" t="s">
        <v>884</v>
      </c>
      <c r="G14896" t="s">
        <v>84</v>
      </c>
      <c r="H14896">
        <v>25025</v>
      </c>
      <c r="I14896" s="68" t="str">
        <f>VLOOKUP(E14896,Refs!$P$2:$R$29,3,FALSE)</f>
        <v>Y58</v>
      </c>
      <c r="J14896" s="68" t="str">
        <f>VLOOKUP(E14896,Refs!$P$2:$S$29,4,FALSE)</f>
        <v>South West</v>
      </c>
      <c r="K14896" s="28">
        <f t="shared" si="470"/>
        <v>25025</v>
      </c>
    </row>
    <row r="14897" spans="1:11" x14ac:dyDescent="0.35">
      <c r="A14897" s="69">
        <f t="shared" si="471"/>
        <v>45931</v>
      </c>
      <c r="B14897" t="s">
        <v>929</v>
      </c>
      <c r="C14897" t="s">
        <v>802</v>
      </c>
      <c r="E14897" t="s">
        <v>803</v>
      </c>
      <c r="F14897" t="s">
        <v>884</v>
      </c>
      <c r="G14897" t="s">
        <v>85</v>
      </c>
      <c r="H14897">
        <v>957</v>
      </c>
      <c r="I14897" s="68" t="str">
        <f>VLOOKUP(E14897,Refs!$P$2:$R$29,3,FALSE)</f>
        <v>Y58</v>
      </c>
      <c r="J14897" s="68" t="str">
        <f>VLOOKUP(E14897,Refs!$P$2:$S$29,4,FALSE)</f>
        <v>South West</v>
      </c>
      <c r="K14897" s="28">
        <f t="shared" si="470"/>
        <v>957</v>
      </c>
    </row>
    <row r="14898" spans="1:11" x14ac:dyDescent="0.35">
      <c r="A14898" s="69">
        <f t="shared" si="471"/>
        <v>45931</v>
      </c>
      <c r="B14898" t="s">
        <v>929</v>
      </c>
      <c r="C14898" t="s">
        <v>802</v>
      </c>
      <c r="E14898" t="s">
        <v>803</v>
      </c>
      <c r="F14898" t="s">
        <v>884</v>
      </c>
      <c r="G14898" t="s">
        <v>86</v>
      </c>
      <c r="H14898">
        <v>441</v>
      </c>
      <c r="I14898" s="68" t="str">
        <f>VLOOKUP(E14898,Refs!$P$2:$R$29,3,FALSE)</f>
        <v>Y58</v>
      </c>
      <c r="J14898" s="68" t="str">
        <f>VLOOKUP(E14898,Refs!$P$2:$S$29,4,FALSE)</f>
        <v>South West</v>
      </c>
      <c r="K14898" s="28">
        <f t="shared" si="470"/>
        <v>441</v>
      </c>
    </row>
    <row r="14899" spans="1:11" x14ac:dyDescent="0.35">
      <c r="A14899" s="69">
        <f t="shared" si="471"/>
        <v>45931</v>
      </c>
      <c r="B14899" t="s">
        <v>929</v>
      </c>
      <c r="C14899" t="s">
        <v>802</v>
      </c>
      <c r="E14899" t="s">
        <v>803</v>
      </c>
      <c r="F14899" t="s">
        <v>884</v>
      </c>
      <c r="G14899" t="s">
        <v>87</v>
      </c>
      <c r="H14899">
        <v>8002</v>
      </c>
      <c r="I14899" s="68" t="str">
        <f>VLOOKUP(E14899,Refs!$P$2:$R$29,3,FALSE)</f>
        <v>Y58</v>
      </c>
      <c r="J14899" s="68" t="str">
        <f>VLOOKUP(E14899,Refs!$P$2:$S$29,4,FALSE)</f>
        <v>South West</v>
      </c>
      <c r="K14899" s="28">
        <f t="shared" si="470"/>
        <v>8002</v>
      </c>
    </row>
    <row r="14900" spans="1:11" x14ac:dyDescent="0.35">
      <c r="A14900" s="69">
        <f t="shared" si="471"/>
        <v>45931</v>
      </c>
      <c r="B14900" t="s">
        <v>929</v>
      </c>
      <c r="C14900" t="s">
        <v>802</v>
      </c>
      <c r="E14900" t="s">
        <v>803</v>
      </c>
      <c r="F14900" t="s">
        <v>884</v>
      </c>
      <c r="G14900" t="s">
        <v>88</v>
      </c>
      <c r="H14900">
        <v>36226</v>
      </c>
      <c r="I14900" s="68" t="str">
        <f>VLOOKUP(E14900,Refs!$P$2:$R$29,3,FALSE)</f>
        <v>Y58</v>
      </c>
      <c r="J14900" s="68" t="str">
        <f>VLOOKUP(E14900,Refs!$P$2:$S$29,4,FALSE)</f>
        <v>South West</v>
      </c>
      <c r="K14900" s="28">
        <f t="shared" si="470"/>
        <v>36226</v>
      </c>
    </row>
    <row r="14901" spans="1:11" x14ac:dyDescent="0.35">
      <c r="A14901" s="69">
        <f t="shared" si="471"/>
        <v>45931</v>
      </c>
      <c r="B14901" t="s">
        <v>929</v>
      </c>
      <c r="C14901" t="s">
        <v>802</v>
      </c>
      <c r="E14901" t="s">
        <v>803</v>
      </c>
      <c r="F14901" t="s">
        <v>884</v>
      </c>
      <c r="G14901" t="s">
        <v>89</v>
      </c>
      <c r="H14901">
        <v>17053</v>
      </c>
      <c r="I14901" s="68" t="str">
        <f>VLOOKUP(E14901,Refs!$P$2:$R$29,3,FALSE)</f>
        <v>Y58</v>
      </c>
      <c r="J14901" s="68" t="str">
        <f>VLOOKUP(E14901,Refs!$P$2:$S$29,4,FALSE)</f>
        <v>South West</v>
      </c>
      <c r="K14901" s="28">
        <f t="shared" si="470"/>
        <v>17053</v>
      </c>
    </row>
    <row r="14902" spans="1:11" x14ac:dyDescent="0.35">
      <c r="A14902" s="69">
        <f t="shared" si="471"/>
        <v>45931</v>
      </c>
      <c r="B14902" t="s">
        <v>929</v>
      </c>
      <c r="C14902" t="s">
        <v>802</v>
      </c>
      <c r="E14902" t="s">
        <v>803</v>
      </c>
      <c r="F14902" t="s">
        <v>884</v>
      </c>
      <c r="G14902" t="s">
        <v>27</v>
      </c>
      <c r="H14902">
        <v>2536</v>
      </c>
      <c r="I14902" s="68" t="str">
        <f>VLOOKUP(E14902,Refs!$P$2:$R$29,3,FALSE)</f>
        <v>Y58</v>
      </c>
      <c r="J14902" s="68" t="str">
        <f>VLOOKUP(E14902,Refs!$P$2:$S$29,4,FALSE)</f>
        <v>South West</v>
      </c>
      <c r="K14902" s="28">
        <f t="shared" si="470"/>
        <v>2536</v>
      </c>
    </row>
    <row r="14903" spans="1:11" x14ac:dyDescent="0.35">
      <c r="A14903" s="69">
        <f t="shared" si="471"/>
        <v>45931</v>
      </c>
      <c r="B14903" t="s">
        <v>929</v>
      </c>
      <c r="C14903" t="s">
        <v>802</v>
      </c>
      <c r="E14903" t="s">
        <v>803</v>
      </c>
      <c r="F14903" t="s">
        <v>884</v>
      </c>
      <c r="G14903" t="s">
        <v>29</v>
      </c>
      <c r="H14903">
        <v>1580</v>
      </c>
      <c r="I14903" s="68" t="str">
        <f>VLOOKUP(E14903,Refs!$P$2:$R$29,3,FALSE)</f>
        <v>Y58</v>
      </c>
      <c r="J14903" s="68" t="str">
        <f>VLOOKUP(E14903,Refs!$P$2:$S$29,4,FALSE)</f>
        <v>South West</v>
      </c>
      <c r="K14903" s="28">
        <f t="shared" si="470"/>
        <v>1580</v>
      </c>
    </row>
    <row r="14904" spans="1:11" x14ac:dyDescent="0.35">
      <c r="A14904" s="69">
        <f t="shared" si="471"/>
        <v>45931</v>
      </c>
      <c r="B14904" t="s">
        <v>929</v>
      </c>
      <c r="C14904" t="s">
        <v>802</v>
      </c>
      <c r="E14904" t="s">
        <v>803</v>
      </c>
      <c r="F14904" t="s">
        <v>884</v>
      </c>
      <c r="G14904" t="s">
        <v>90</v>
      </c>
      <c r="H14904">
        <v>1096</v>
      </c>
      <c r="I14904" s="68" t="str">
        <f>VLOOKUP(E14904,Refs!$P$2:$R$29,3,FALSE)</f>
        <v>Y58</v>
      </c>
      <c r="J14904" s="68" t="str">
        <f>VLOOKUP(E14904,Refs!$P$2:$S$29,4,FALSE)</f>
        <v>South West</v>
      </c>
      <c r="K14904" s="28">
        <f t="shared" si="470"/>
        <v>1096</v>
      </c>
    </row>
    <row r="14905" spans="1:11" x14ac:dyDescent="0.35">
      <c r="A14905" s="69">
        <f t="shared" si="471"/>
        <v>45931</v>
      </c>
      <c r="B14905" t="s">
        <v>929</v>
      </c>
      <c r="C14905" t="s">
        <v>802</v>
      </c>
      <c r="E14905" t="s">
        <v>803</v>
      </c>
      <c r="F14905" t="s">
        <v>884</v>
      </c>
      <c r="G14905" t="s">
        <v>91</v>
      </c>
      <c r="H14905">
        <v>9</v>
      </c>
      <c r="I14905" s="68" t="str">
        <f>VLOOKUP(E14905,Refs!$P$2:$R$29,3,FALSE)</f>
        <v>Y58</v>
      </c>
      <c r="J14905" s="68" t="str">
        <f>VLOOKUP(E14905,Refs!$P$2:$S$29,4,FALSE)</f>
        <v>South West</v>
      </c>
      <c r="K14905" s="28">
        <f t="shared" si="470"/>
        <v>9</v>
      </c>
    </row>
    <row r="14906" spans="1:11" x14ac:dyDescent="0.35">
      <c r="A14906" s="69">
        <f t="shared" si="471"/>
        <v>45931</v>
      </c>
      <c r="B14906" t="s">
        <v>929</v>
      </c>
      <c r="C14906" t="s">
        <v>802</v>
      </c>
      <c r="E14906" t="s">
        <v>803</v>
      </c>
      <c r="F14906" t="s">
        <v>884</v>
      </c>
      <c r="G14906" t="s">
        <v>92</v>
      </c>
      <c r="H14906">
        <v>913</v>
      </c>
      <c r="I14906" s="68" t="str">
        <f>VLOOKUP(E14906,Refs!$P$2:$R$29,3,FALSE)</f>
        <v>Y58</v>
      </c>
      <c r="J14906" s="68" t="str">
        <f>VLOOKUP(E14906,Refs!$P$2:$S$29,4,FALSE)</f>
        <v>South West</v>
      </c>
      <c r="K14906" s="28">
        <f t="shared" si="470"/>
        <v>913</v>
      </c>
    </row>
    <row r="14907" spans="1:11" x14ac:dyDescent="0.35">
      <c r="A14907" s="69">
        <f t="shared" si="471"/>
        <v>45931</v>
      </c>
      <c r="B14907" t="s">
        <v>929</v>
      </c>
      <c r="C14907" t="s">
        <v>802</v>
      </c>
      <c r="E14907" t="s">
        <v>803</v>
      </c>
      <c r="F14907" t="s">
        <v>884</v>
      </c>
      <c r="G14907" t="s">
        <v>93</v>
      </c>
      <c r="H14907">
        <v>56</v>
      </c>
      <c r="I14907" s="68" t="str">
        <f>VLOOKUP(E14907,Refs!$P$2:$R$29,3,FALSE)</f>
        <v>Y58</v>
      </c>
      <c r="J14907" s="68" t="str">
        <f>VLOOKUP(E14907,Refs!$P$2:$S$29,4,FALSE)</f>
        <v>South West</v>
      </c>
      <c r="K14907" s="28">
        <f t="shared" si="470"/>
        <v>56</v>
      </c>
    </row>
    <row r="14908" spans="1:11" x14ac:dyDescent="0.35">
      <c r="A14908" s="69">
        <f t="shared" si="471"/>
        <v>45931</v>
      </c>
      <c r="B14908" t="s">
        <v>929</v>
      </c>
      <c r="C14908" t="s">
        <v>802</v>
      </c>
      <c r="E14908" t="s">
        <v>803</v>
      </c>
      <c r="F14908" t="s">
        <v>884</v>
      </c>
      <c r="G14908" t="s">
        <v>94</v>
      </c>
      <c r="H14908">
        <v>552</v>
      </c>
      <c r="I14908" s="68" t="str">
        <f>VLOOKUP(E14908,Refs!$P$2:$R$29,3,FALSE)</f>
        <v>Y58</v>
      </c>
      <c r="J14908" s="68" t="str">
        <f>VLOOKUP(E14908,Refs!$P$2:$S$29,4,FALSE)</f>
        <v>South West</v>
      </c>
      <c r="K14908" s="28">
        <f t="shared" si="470"/>
        <v>552</v>
      </c>
    </row>
    <row r="14909" spans="1:11" x14ac:dyDescent="0.35">
      <c r="A14909" s="69">
        <f t="shared" si="471"/>
        <v>45931</v>
      </c>
      <c r="B14909" t="s">
        <v>929</v>
      </c>
      <c r="C14909" t="s">
        <v>802</v>
      </c>
      <c r="E14909" t="s">
        <v>803</v>
      </c>
      <c r="F14909" t="s">
        <v>884</v>
      </c>
      <c r="G14909" t="s">
        <v>95</v>
      </c>
      <c r="H14909">
        <v>31</v>
      </c>
      <c r="I14909" s="68" t="str">
        <f>VLOOKUP(E14909,Refs!$P$2:$R$29,3,FALSE)</f>
        <v>Y58</v>
      </c>
      <c r="J14909" s="68" t="str">
        <f>VLOOKUP(E14909,Refs!$P$2:$S$29,4,FALSE)</f>
        <v>South West</v>
      </c>
      <c r="K14909" s="28">
        <f t="shared" si="470"/>
        <v>31</v>
      </c>
    </row>
    <row r="14910" spans="1:11" x14ac:dyDescent="0.35">
      <c r="A14910" s="69">
        <f t="shared" si="471"/>
        <v>45931</v>
      </c>
      <c r="B14910" t="s">
        <v>929</v>
      </c>
      <c r="C14910" t="s">
        <v>802</v>
      </c>
      <c r="E14910" t="s">
        <v>803</v>
      </c>
      <c r="F14910" t="s">
        <v>884</v>
      </c>
      <c r="G14910" t="s">
        <v>96</v>
      </c>
      <c r="H14910">
        <v>1428</v>
      </c>
      <c r="I14910" s="68" t="str">
        <f>VLOOKUP(E14910,Refs!$P$2:$R$29,3,FALSE)</f>
        <v>Y58</v>
      </c>
      <c r="J14910" s="68" t="str">
        <f>VLOOKUP(E14910,Refs!$P$2:$S$29,4,FALSE)</f>
        <v>South West</v>
      </c>
      <c r="K14910" s="28">
        <f t="shared" si="470"/>
        <v>1428</v>
      </c>
    </row>
    <row r="14911" spans="1:11" x14ac:dyDescent="0.35">
      <c r="A14911" s="69">
        <f t="shared" si="471"/>
        <v>45931</v>
      </c>
      <c r="B14911" t="s">
        <v>929</v>
      </c>
      <c r="C14911" t="s">
        <v>802</v>
      </c>
      <c r="E14911" t="s">
        <v>803</v>
      </c>
      <c r="F14911" t="s">
        <v>884</v>
      </c>
      <c r="G14911" t="s">
        <v>31</v>
      </c>
      <c r="H14911">
        <v>1100</v>
      </c>
      <c r="I14911" s="68" t="str">
        <f>VLOOKUP(E14911,Refs!$P$2:$R$29,3,FALSE)</f>
        <v>Y58</v>
      </c>
      <c r="J14911" s="68" t="str">
        <f>VLOOKUP(E14911,Refs!$P$2:$S$29,4,FALSE)</f>
        <v>South West</v>
      </c>
      <c r="K14911" s="28">
        <f t="shared" si="470"/>
        <v>1100</v>
      </c>
    </row>
    <row r="14912" spans="1:11" x14ac:dyDescent="0.35">
      <c r="A14912" s="69">
        <f t="shared" si="471"/>
        <v>45931</v>
      </c>
      <c r="B14912" t="s">
        <v>929</v>
      </c>
      <c r="C14912" t="s">
        <v>802</v>
      </c>
      <c r="E14912" t="s">
        <v>803</v>
      </c>
      <c r="F14912" t="s">
        <v>884</v>
      </c>
      <c r="G14912" t="s">
        <v>97</v>
      </c>
      <c r="H14912">
        <v>3118</v>
      </c>
      <c r="I14912" s="68" t="str">
        <f>VLOOKUP(E14912,Refs!$P$2:$R$29,3,FALSE)</f>
        <v>Y58</v>
      </c>
      <c r="J14912" s="68" t="str">
        <f>VLOOKUP(E14912,Refs!$P$2:$S$29,4,FALSE)</f>
        <v>South West</v>
      </c>
      <c r="K14912" s="28">
        <f t="shared" si="470"/>
        <v>3118</v>
      </c>
    </row>
    <row r="14913" spans="1:11" x14ac:dyDescent="0.35">
      <c r="A14913" s="69">
        <f t="shared" si="471"/>
        <v>45931</v>
      </c>
      <c r="B14913" t="s">
        <v>929</v>
      </c>
      <c r="C14913" t="s">
        <v>802</v>
      </c>
      <c r="E14913" t="s">
        <v>803</v>
      </c>
      <c r="F14913" t="s">
        <v>884</v>
      </c>
      <c r="G14913" t="s">
        <v>98</v>
      </c>
      <c r="H14913">
        <v>1829</v>
      </c>
      <c r="I14913" s="68" t="str">
        <f>VLOOKUP(E14913,Refs!$P$2:$R$29,3,FALSE)</f>
        <v>Y58</v>
      </c>
      <c r="J14913" s="68" t="str">
        <f>VLOOKUP(E14913,Refs!$P$2:$S$29,4,FALSE)</f>
        <v>South West</v>
      </c>
      <c r="K14913" s="28">
        <f t="shared" si="470"/>
        <v>1829</v>
      </c>
    </row>
    <row r="14914" spans="1:11" x14ac:dyDescent="0.35">
      <c r="A14914" s="69">
        <f t="shared" si="471"/>
        <v>45931</v>
      </c>
      <c r="B14914" t="s">
        <v>929</v>
      </c>
      <c r="C14914" t="s">
        <v>802</v>
      </c>
      <c r="E14914" t="s">
        <v>803</v>
      </c>
      <c r="F14914" t="s">
        <v>884</v>
      </c>
      <c r="G14914" t="s">
        <v>99</v>
      </c>
      <c r="H14914">
        <v>1746</v>
      </c>
      <c r="I14914" s="68" t="str">
        <f>VLOOKUP(E14914,Refs!$P$2:$R$29,3,FALSE)</f>
        <v>Y58</v>
      </c>
      <c r="J14914" s="68" t="str">
        <f>VLOOKUP(E14914,Refs!$P$2:$S$29,4,FALSE)</f>
        <v>South West</v>
      </c>
      <c r="K14914" s="28">
        <f t="shared" ref="K14914:K14977" si="472">IF(OR(H14914="NULL",H14914=0,H14914=""),"",H14914)</f>
        <v>1746</v>
      </c>
    </row>
    <row r="14915" spans="1:11" x14ac:dyDescent="0.35">
      <c r="A14915" s="69">
        <f t="shared" ref="A14915:A14978" si="473">DATEVALUE(RIGHT(B14915,8))</f>
        <v>45931</v>
      </c>
      <c r="B14915" t="s">
        <v>929</v>
      </c>
      <c r="C14915" t="s">
        <v>802</v>
      </c>
      <c r="E14915" t="s">
        <v>803</v>
      </c>
      <c r="F14915" t="s">
        <v>884</v>
      </c>
      <c r="G14915" t="s">
        <v>100</v>
      </c>
      <c r="H14915">
        <v>459</v>
      </c>
      <c r="I14915" s="68" t="str">
        <f>VLOOKUP(E14915,Refs!$P$2:$R$29,3,FALSE)</f>
        <v>Y58</v>
      </c>
      <c r="J14915" s="68" t="str">
        <f>VLOOKUP(E14915,Refs!$P$2:$S$29,4,FALSE)</f>
        <v>South West</v>
      </c>
      <c r="K14915" s="28">
        <f t="shared" si="472"/>
        <v>459</v>
      </c>
    </row>
    <row r="14916" spans="1:11" x14ac:dyDescent="0.35">
      <c r="A14916" s="69">
        <f t="shared" si="473"/>
        <v>45931</v>
      </c>
      <c r="B14916" t="s">
        <v>929</v>
      </c>
      <c r="C14916" t="s">
        <v>802</v>
      </c>
      <c r="E14916" t="s">
        <v>803</v>
      </c>
      <c r="F14916" t="s">
        <v>884</v>
      </c>
      <c r="G14916" t="s">
        <v>101</v>
      </c>
      <c r="H14916">
        <v>963</v>
      </c>
      <c r="I14916" s="68" t="str">
        <f>VLOOKUP(E14916,Refs!$P$2:$R$29,3,FALSE)</f>
        <v>Y58</v>
      </c>
      <c r="J14916" s="68" t="str">
        <f>VLOOKUP(E14916,Refs!$P$2:$S$29,4,FALSE)</f>
        <v>South West</v>
      </c>
      <c r="K14916" s="28">
        <f t="shared" si="472"/>
        <v>963</v>
      </c>
    </row>
    <row r="14917" spans="1:11" x14ac:dyDescent="0.35">
      <c r="A14917" s="69">
        <f t="shared" si="473"/>
        <v>45931</v>
      </c>
      <c r="B14917" t="s">
        <v>929</v>
      </c>
      <c r="C14917" t="s">
        <v>802</v>
      </c>
      <c r="E14917" t="s">
        <v>803</v>
      </c>
      <c r="F14917" t="s">
        <v>884</v>
      </c>
      <c r="G14917" t="s">
        <v>102</v>
      </c>
      <c r="H14917">
        <v>143</v>
      </c>
      <c r="I14917" s="68" t="str">
        <f>VLOOKUP(E14917,Refs!$P$2:$R$29,3,FALSE)</f>
        <v>Y58</v>
      </c>
      <c r="J14917" s="68" t="str">
        <f>VLOOKUP(E14917,Refs!$P$2:$S$29,4,FALSE)</f>
        <v>South West</v>
      </c>
      <c r="K14917" s="28">
        <f t="shared" si="472"/>
        <v>143</v>
      </c>
    </row>
    <row r="14918" spans="1:11" x14ac:dyDescent="0.35">
      <c r="A14918" s="69">
        <f t="shared" si="473"/>
        <v>45931</v>
      </c>
      <c r="B14918" t="s">
        <v>929</v>
      </c>
      <c r="C14918" t="s">
        <v>802</v>
      </c>
      <c r="E14918" t="s">
        <v>803</v>
      </c>
      <c r="F14918" t="s">
        <v>884</v>
      </c>
      <c r="G14918" t="s">
        <v>103</v>
      </c>
      <c r="H14918">
        <v>917</v>
      </c>
      <c r="I14918" s="68" t="str">
        <f>VLOOKUP(E14918,Refs!$P$2:$R$29,3,FALSE)</f>
        <v>Y58</v>
      </c>
      <c r="J14918" s="68" t="str">
        <f>VLOOKUP(E14918,Refs!$P$2:$S$29,4,FALSE)</f>
        <v>South West</v>
      </c>
      <c r="K14918" s="28">
        <f t="shared" si="472"/>
        <v>917</v>
      </c>
    </row>
    <row r="14919" spans="1:11" x14ac:dyDescent="0.35">
      <c r="A14919" s="69">
        <f t="shared" si="473"/>
        <v>45931</v>
      </c>
      <c r="B14919" t="s">
        <v>929</v>
      </c>
      <c r="C14919" t="s">
        <v>802</v>
      </c>
      <c r="E14919" t="s">
        <v>803</v>
      </c>
      <c r="F14919" t="s">
        <v>884</v>
      </c>
      <c r="G14919" t="s">
        <v>104</v>
      </c>
      <c r="H14919">
        <v>5234291</v>
      </c>
      <c r="I14919" s="68" t="str">
        <f>VLOOKUP(E14919,Refs!$P$2:$R$29,3,FALSE)</f>
        <v>Y58</v>
      </c>
      <c r="J14919" s="68" t="str">
        <f>VLOOKUP(E14919,Refs!$P$2:$S$29,4,FALSE)</f>
        <v>South West</v>
      </c>
      <c r="K14919" s="28">
        <f t="shared" si="472"/>
        <v>5234291</v>
      </c>
    </row>
    <row r="14920" spans="1:11" x14ac:dyDescent="0.35">
      <c r="A14920" s="69">
        <f t="shared" si="473"/>
        <v>45931</v>
      </c>
      <c r="B14920" t="s">
        <v>929</v>
      </c>
      <c r="C14920" t="s">
        <v>802</v>
      </c>
      <c r="E14920" t="s">
        <v>803</v>
      </c>
      <c r="F14920" t="s">
        <v>884</v>
      </c>
      <c r="G14920" t="s">
        <v>105</v>
      </c>
      <c r="H14920">
        <v>1754</v>
      </c>
      <c r="I14920" s="68" t="str">
        <f>VLOOKUP(E14920,Refs!$P$2:$R$29,3,FALSE)</f>
        <v>Y58</v>
      </c>
      <c r="J14920" s="68" t="str">
        <f>VLOOKUP(E14920,Refs!$P$2:$S$29,4,FALSE)</f>
        <v>South West</v>
      </c>
      <c r="K14920" s="28">
        <f t="shared" si="472"/>
        <v>1754</v>
      </c>
    </row>
    <row r="14921" spans="1:11" x14ac:dyDescent="0.35">
      <c r="A14921" s="69">
        <f t="shared" si="473"/>
        <v>45931</v>
      </c>
      <c r="B14921" t="s">
        <v>929</v>
      </c>
      <c r="C14921" t="s">
        <v>802</v>
      </c>
      <c r="E14921" t="s">
        <v>803</v>
      </c>
      <c r="F14921" t="s">
        <v>884</v>
      </c>
      <c r="G14921" t="s">
        <v>106</v>
      </c>
      <c r="H14921">
        <v>1516</v>
      </c>
      <c r="I14921" s="68" t="str">
        <f>VLOOKUP(E14921,Refs!$P$2:$R$29,3,FALSE)</f>
        <v>Y58</v>
      </c>
      <c r="J14921" s="68" t="str">
        <f>VLOOKUP(E14921,Refs!$P$2:$S$29,4,FALSE)</f>
        <v>South West</v>
      </c>
      <c r="K14921" s="28">
        <f t="shared" si="472"/>
        <v>1516</v>
      </c>
    </row>
    <row r="14922" spans="1:11" x14ac:dyDescent="0.35">
      <c r="A14922" s="69">
        <f t="shared" si="473"/>
        <v>45931</v>
      </c>
      <c r="B14922" t="s">
        <v>929</v>
      </c>
      <c r="C14922" t="s">
        <v>802</v>
      </c>
      <c r="E14922" t="s">
        <v>803</v>
      </c>
      <c r="F14922" t="s">
        <v>884</v>
      </c>
      <c r="G14922" t="s">
        <v>107</v>
      </c>
      <c r="H14922">
        <v>63</v>
      </c>
      <c r="I14922" s="68" t="str">
        <f>VLOOKUP(E14922,Refs!$P$2:$R$29,3,FALSE)</f>
        <v>Y58</v>
      </c>
      <c r="J14922" s="68" t="str">
        <f>VLOOKUP(E14922,Refs!$P$2:$S$29,4,FALSE)</f>
        <v>South West</v>
      </c>
      <c r="K14922" s="28">
        <f t="shared" si="472"/>
        <v>63</v>
      </c>
    </row>
    <row r="14923" spans="1:11" x14ac:dyDescent="0.35">
      <c r="A14923" s="69">
        <f t="shared" si="473"/>
        <v>45931</v>
      </c>
      <c r="B14923" t="s">
        <v>929</v>
      </c>
      <c r="C14923" t="s">
        <v>802</v>
      </c>
      <c r="E14923" t="s">
        <v>803</v>
      </c>
      <c r="F14923" t="s">
        <v>884</v>
      </c>
      <c r="G14923" t="s">
        <v>108</v>
      </c>
      <c r="H14923">
        <v>898</v>
      </c>
      <c r="I14923" s="68" t="str">
        <f>VLOOKUP(E14923,Refs!$P$2:$R$29,3,FALSE)</f>
        <v>Y58</v>
      </c>
      <c r="J14923" s="68" t="str">
        <f>VLOOKUP(E14923,Refs!$P$2:$S$29,4,FALSE)</f>
        <v>South West</v>
      </c>
      <c r="K14923" s="28">
        <f t="shared" si="472"/>
        <v>898</v>
      </c>
    </row>
    <row r="14924" spans="1:11" x14ac:dyDescent="0.35">
      <c r="A14924" s="69">
        <f t="shared" si="473"/>
        <v>45931</v>
      </c>
      <c r="B14924" t="s">
        <v>929</v>
      </c>
      <c r="C14924" t="s">
        <v>802</v>
      </c>
      <c r="E14924" t="s">
        <v>803</v>
      </c>
      <c r="F14924" t="s">
        <v>884</v>
      </c>
      <c r="G14924" t="s">
        <v>109</v>
      </c>
      <c r="H14924">
        <v>4042346</v>
      </c>
      <c r="I14924" s="68" t="str">
        <f>VLOOKUP(E14924,Refs!$P$2:$R$29,3,FALSE)</f>
        <v>Y58</v>
      </c>
      <c r="J14924" s="68" t="str">
        <f>VLOOKUP(E14924,Refs!$P$2:$S$29,4,FALSE)</f>
        <v>South West</v>
      </c>
      <c r="K14924" s="28">
        <f t="shared" si="472"/>
        <v>4042346</v>
      </c>
    </row>
    <row r="14925" spans="1:11" x14ac:dyDescent="0.35">
      <c r="A14925" s="69">
        <f t="shared" si="473"/>
        <v>45931</v>
      </c>
      <c r="B14925" t="s">
        <v>929</v>
      </c>
      <c r="C14925" t="s">
        <v>802</v>
      </c>
      <c r="E14925" t="s">
        <v>803</v>
      </c>
      <c r="F14925" t="s">
        <v>884</v>
      </c>
      <c r="G14925" t="s">
        <v>110</v>
      </c>
      <c r="H14925">
        <v>453</v>
      </c>
      <c r="I14925" s="68" t="str">
        <f>VLOOKUP(E14925,Refs!$P$2:$R$29,3,FALSE)</f>
        <v>Y58</v>
      </c>
      <c r="J14925" s="68" t="str">
        <f>VLOOKUP(E14925,Refs!$P$2:$S$29,4,FALSE)</f>
        <v>South West</v>
      </c>
      <c r="K14925" s="28">
        <f t="shared" si="472"/>
        <v>453</v>
      </c>
    </row>
    <row r="14926" spans="1:11" x14ac:dyDescent="0.35">
      <c r="A14926" s="69">
        <f t="shared" si="473"/>
        <v>45931</v>
      </c>
      <c r="B14926" t="s">
        <v>929</v>
      </c>
      <c r="C14926" t="s">
        <v>802</v>
      </c>
      <c r="E14926" t="s">
        <v>803</v>
      </c>
      <c r="F14926" t="s">
        <v>884</v>
      </c>
      <c r="G14926" t="s">
        <v>808</v>
      </c>
      <c r="H14926">
        <v>6659</v>
      </c>
      <c r="I14926" s="68" t="str">
        <f>VLOOKUP(E14926,Refs!$P$2:$R$29,3,FALSE)</f>
        <v>Y58</v>
      </c>
      <c r="J14926" s="68" t="str">
        <f>VLOOKUP(E14926,Refs!$P$2:$S$29,4,FALSE)</f>
        <v>South West</v>
      </c>
      <c r="K14926" s="28">
        <f t="shared" si="472"/>
        <v>6659</v>
      </c>
    </row>
    <row r="14927" spans="1:11" x14ac:dyDescent="0.35">
      <c r="A14927" s="69">
        <f t="shared" si="473"/>
        <v>45931</v>
      </c>
      <c r="B14927" t="s">
        <v>929</v>
      </c>
      <c r="C14927" t="s">
        <v>802</v>
      </c>
      <c r="E14927" t="s">
        <v>803</v>
      </c>
      <c r="F14927" t="s">
        <v>884</v>
      </c>
      <c r="G14927" t="s">
        <v>809</v>
      </c>
      <c r="H14927">
        <v>171</v>
      </c>
      <c r="I14927" s="68" t="str">
        <f>VLOOKUP(E14927,Refs!$P$2:$R$29,3,FALSE)</f>
        <v>Y58</v>
      </c>
      <c r="J14927" s="68" t="str">
        <f>VLOOKUP(E14927,Refs!$P$2:$S$29,4,FALSE)</f>
        <v>South West</v>
      </c>
      <c r="K14927" s="28">
        <f t="shared" si="472"/>
        <v>171</v>
      </c>
    </row>
    <row r="14928" spans="1:11" x14ac:dyDescent="0.35">
      <c r="A14928" s="69">
        <f t="shared" si="473"/>
        <v>45931</v>
      </c>
      <c r="B14928" t="s">
        <v>929</v>
      </c>
      <c r="C14928" t="s">
        <v>802</v>
      </c>
      <c r="E14928" t="s">
        <v>803</v>
      </c>
      <c r="F14928" t="s">
        <v>884</v>
      </c>
      <c r="G14928" t="s">
        <v>111</v>
      </c>
      <c r="H14928">
        <v>10717</v>
      </c>
      <c r="I14928" s="68" t="str">
        <f>VLOOKUP(E14928,Refs!$P$2:$R$29,3,FALSE)</f>
        <v>Y58</v>
      </c>
      <c r="J14928" s="68" t="str">
        <f>VLOOKUP(E14928,Refs!$P$2:$S$29,4,FALSE)</f>
        <v>South West</v>
      </c>
      <c r="K14928" s="28">
        <f t="shared" si="472"/>
        <v>10717</v>
      </c>
    </row>
    <row r="14929" spans="1:11" x14ac:dyDescent="0.35">
      <c r="A14929" s="69">
        <f t="shared" si="473"/>
        <v>45931</v>
      </c>
      <c r="B14929" t="s">
        <v>929</v>
      </c>
      <c r="C14929" t="s">
        <v>802</v>
      </c>
      <c r="E14929" t="s">
        <v>803</v>
      </c>
      <c r="F14929" t="s">
        <v>884</v>
      </c>
      <c r="G14929" t="s">
        <v>112</v>
      </c>
      <c r="H14929">
        <v>15</v>
      </c>
      <c r="I14929" s="68" t="str">
        <f>VLOOKUP(E14929,Refs!$P$2:$R$29,3,FALSE)</f>
        <v>Y58</v>
      </c>
      <c r="J14929" s="68" t="str">
        <f>VLOOKUP(E14929,Refs!$P$2:$S$29,4,FALSE)</f>
        <v>South West</v>
      </c>
      <c r="K14929" s="28">
        <f t="shared" si="472"/>
        <v>15</v>
      </c>
    </row>
    <row r="14930" spans="1:11" x14ac:dyDescent="0.35">
      <c r="A14930" s="69">
        <f t="shared" si="473"/>
        <v>45931</v>
      </c>
      <c r="B14930" t="s">
        <v>929</v>
      </c>
      <c r="C14930" t="s">
        <v>802</v>
      </c>
      <c r="E14930" t="s">
        <v>803</v>
      </c>
      <c r="F14930" t="s">
        <v>884</v>
      </c>
      <c r="G14930" t="s">
        <v>113</v>
      </c>
      <c r="H14930">
        <v>8745</v>
      </c>
      <c r="I14930" s="68" t="str">
        <f>VLOOKUP(E14930,Refs!$P$2:$R$29,3,FALSE)</f>
        <v>Y58</v>
      </c>
      <c r="J14930" s="68" t="str">
        <f>VLOOKUP(E14930,Refs!$P$2:$S$29,4,FALSE)</f>
        <v>South West</v>
      </c>
      <c r="K14930" s="28">
        <f t="shared" si="472"/>
        <v>8745</v>
      </c>
    </row>
    <row r="14931" spans="1:11" x14ac:dyDescent="0.35">
      <c r="A14931" s="69">
        <f t="shared" si="473"/>
        <v>45931</v>
      </c>
      <c r="B14931" t="s">
        <v>929</v>
      </c>
      <c r="C14931" t="s">
        <v>802</v>
      </c>
      <c r="E14931" t="s">
        <v>803</v>
      </c>
      <c r="F14931" t="s">
        <v>884</v>
      </c>
      <c r="G14931" t="s">
        <v>114</v>
      </c>
      <c r="H14931">
        <v>1704</v>
      </c>
      <c r="I14931" s="68" t="str">
        <f>VLOOKUP(E14931,Refs!$P$2:$R$29,3,FALSE)</f>
        <v>Y58</v>
      </c>
      <c r="J14931" s="68" t="str">
        <f>VLOOKUP(E14931,Refs!$P$2:$S$29,4,FALSE)</f>
        <v>South West</v>
      </c>
      <c r="K14931" s="28">
        <f t="shared" si="472"/>
        <v>1704</v>
      </c>
    </row>
    <row r="14932" spans="1:11" x14ac:dyDescent="0.35">
      <c r="A14932" s="69">
        <f t="shared" si="473"/>
        <v>45931</v>
      </c>
      <c r="B14932" t="s">
        <v>929</v>
      </c>
      <c r="C14932" t="s">
        <v>802</v>
      </c>
      <c r="E14932" t="s">
        <v>803</v>
      </c>
      <c r="F14932" t="s">
        <v>884</v>
      </c>
      <c r="G14932" t="s">
        <v>115</v>
      </c>
      <c r="H14932">
        <v>2528</v>
      </c>
      <c r="I14932" s="68" t="str">
        <f>VLOOKUP(E14932,Refs!$P$2:$R$29,3,FALSE)</f>
        <v>Y58</v>
      </c>
      <c r="J14932" s="68" t="str">
        <f>VLOOKUP(E14932,Refs!$P$2:$S$29,4,FALSE)</f>
        <v>South West</v>
      </c>
      <c r="K14932" s="28">
        <f t="shared" si="472"/>
        <v>2528</v>
      </c>
    </row>
    <row r="14933" spans="1:11" x14ac:dyDescent="0.35">
      <c r="A14933" s="69">
        <f t="shared" si="473"/>
        <v>45931</v>
      </c>
      <c r="B14933" t="s">
        <v>929</v>
      </c>
      <c r="C14933" t="s">
        <v>802</v>
      </c>
      <c r="E14933" t="s">
        <v>803</v>
      </c>
      <c r="F14933" t="s">
        <v>884</v>
      </c>
      <c r="G14933" t="s">
        <v>116</v>
      </c>
      <c r="H14933">
        <v>755</v>
      </c>
      <c r="I14933" s="68" t="str">
        <f>VLOOKUP(E14933,Refs!$P$2:$R$29,3,FALSE)</f>
        <v>Y58</v>
      </c>
      <c r="J14933" s="68" t="str">
        <f>VLOOKUP(E14933,Refs!$P$2:$S$29,4,FALSE)</f>
        <v>South West</v>
      </c>
      <c r="K14933" s="28">
        <f t="shared" si="472"/>
        <v>755</v>
      </c>
    </row>
    <row r="14934" spans="1:11" x14ac:dyDescent="0.35">
      <c r="A14934" s="69">
        <f t="shared" si="473"/>
        <v>45931</v>
      </c>
      <c r="B14934" t="s">
        <v>929</v>
      </c>
      <c r="C14934" t="s">
        <v>802</v>
      </c>
      <c r="E14934" t="s">
        <v>803</v>
      </c>
      <c r="F14934" t="s">
        <v>884</v>
      </c>
      <c r="G14934" t="s">
        <v>117</v>
      </c>
      <c r="H14934">
        <v>919</v>
      </c>
      <c r="I14934" s="68" t="str">
        <f>VLOOKUP(E14934,Refs!$P$2:$R$29,3,FALSE)</f>
        <v>Y58</v>
      </c>
      <c r="J14934" s="68" t="str">
        <f>VLOOKUP(E14934,Refs!$P$2:$S$29,4,FALSE)</f>
        <v>South West</v>
      </c>
      <c r="K14934" s="28">
        <f t="shared" si="472"/>
        <v>919</v>
      </c>
    </row>
    <row r="14935" spans="1:11" x14ac:dyDescent="0.35">
      <c r="A14935" s="69">
        <f t="shared" si="473"/>
        <v>45931</v>
      </c>
      <c r="B14935" t="s">
        <v>929</v>
      </c>
      <c r="C14935" t="s">
        <v>802</v>
      </c>
      <c r="E14935" t="s">
        <v>803</v>
      </c>
      <c r="F14935" t="s">
        <v>884</v>
      </c>
      <c r="G14935" t="s">
        <v>118</v>
      </c>
      <c r="H14935">
        <v>389</v>
      </c>
      <c r="I14935" s="68" t="str">
        <f>VLOOKUP(E14935,Refs!$P$2:$R$29,3,FALSE)</f>
        <v>Y58</v>
      </c>
      <c r="J14935" s="68" t="str">
        <f>VLOOKUP(E14935,Refs!$P$2:$S$29,4,FALSE)</f>
        <v>South West</v>
      </c>
      <c r="K14935" s="28">
        <f t="shared" si="472"/>
        <v>389</v>
      </c>
    </row>
    <row r="14936" spans="1:11" x14ac:dyDescent="0.35">
      <c r="A14936" s="69">
        <f t="shared" si="473"/>
        <v>45931</v>
      </c>
      <c r="B14936" t="s">
        <v>929</v>
      </c>
      <c r="C14936" t="s">
        <v>802</v>
      </c>
      <c r="E14936" t="s">
        <v>803</v>
      </c>
      <c r="F14936" t="s">
        <v>884</v>
      </c>
      <c r="G14936" t="s">
        <v>119</v>
      </c>
      <c r="H14936">
        <v>19</v>
      </c>
      <c r="I14936" s="68" t="str">
        <f>VLOOKUP(E14936,Refs!$P$2:$R$29,3,FALSE)</f>
        <v>Y58</v>
      </c>
      <c r="J14936" s="68" t="str">
        <f>VLOOKUP(E14936,Refs!$P$2:$S$29,4,FALSE)</f>
        <v>South West</v>
      </c>
      <c r="K14936" s="28">
        <f t="shared" si="472"/>
        <v>19</v>
      </c>
    </row>
    <row r="14937" spans="1:11" x14ac:dyDescent="0.35">
      <c r="A14937" s="69">
        <f t="shared" si="473"/>
        <v>45931</v>
      </c>
      <c r="B14937" t="s">
        <v>929</v>
      </c>
      <c r="C14937" t="s">
        <v>802</v>
      </c>
      <c r="E14937" t="s">
        <v>803</v>
      </c>
      <c r="F14937" t="s">
        <v>884</v>
      </c>
      <c r="G14937" t="s">
        <v>120</v>
      </c>
      <c r="H14937">
        <v>4</v>
      </c>
      <c r="I14937" s="68" t="str">
        <f>VLOOKUP(E14937,Refs!$P$2:$R$29,3,FALSE)</f>
        <v>Y58</v>
      </c>
      <c r="J14937" s="68" t="str">
        <f>VLOOKUP(E14937,Refs!$P$2:$S$29,4,FALSE)</f>
        <v>South West</v>
      </c>
      <c r="K14937" s="28">
        <f t="shared" si="472"/>
        <v>4</v>
      </c>
    </row>
    <row r="14938" spans="1:11" x14ac:dyDescent="0.35">
      <c r="A14938" s="69">
        <f t="shared" si="473"/>
        <v>45931</v>
      </c>
      <c r="B14938" t="s">
        <v>929</v>
      </c>
      <c r="C14938" t="s">
        <v>802</v>
      </c>
      <c r="E14938" t="s">
        <v>803</v>
      </c>
      <c r="F14938" t="s">
        <v>884</v>
      </c>
      <c r="G14938" t="s">
        <v>121</v>
      </c>
      <c r="H14938">
        <v>1117</v>
      </c>
      <c r="I14938" s="68" t="str">
        <f>VLOOKUP(E14938,Refs!$P$2:$R$29,3,FALSE)</f>
        <v>Y58</v>
      </c>
      <c r="J14938" s="68" t="str">
        <f>VLOOKUP(E14938,Refs!$P$2:$S$29,4,FALSE)</f>
        <v>South West</v>
      </c>
      <c r="K14938" s="28">
        <f t="shared" si="472"/>
        <v>1117</v>
      </c>
    </row>
    <row r="14939" spans="1:11" x14ac:dyDescent="0.35">
      <c r="A14939" s="69">
        <f t="shared" si="473"/>
        <v>45931</v>
      </c>
      <c r="B14939" t="s">
        <v>929</v>
      </c>
      <c r="C14939" t="s">
        <v>802</v>
      </c>
      <c r="E14939" t="s">
        <v>803</v>
      </c>
      <c r="F14939" t="s">
        <v>884</v>
      </c>
      <c r="G14939" t="s">
        <v>122</v>
      </c>
      <c r="H14939">
        <v>4</v>
      </c>
      <c r="I14939" s="68" t="str">
        <f>VLOOKUP(E14939,Refs!$P$2:$R$29,3,FALSE)</f>
        <v>Y58</v>
      </c>
      <c r="J14939" s="68" t="str">
        <f>VLOOKUP(E14939,Refs!$P$2:$S$29,4,FALSE)</f>
        <v>South West</v>
      </c>
      <c r="K14939" s="28">
        <f t="shared" si="472"/>
        <v>4</v>
      </c>
    </row>
    <row r="14940" spans="1:11" x14ac:dyDescent="0.35">
      <c r="A14940" s="69">
        <f t="shared" si="473"/>
        <v>45931</v>
      </c>
      <c r="B14940" t="s">
        <v>929</v>
      </c>
      <c r="C14940" t="s">
        <v>802</v>
      </c>
      <c r="E14940" t="s">
        <v>803</v>
      </c>
      <c r="F14940" t="s">
        <v>884</v>
      </c>
      <c r="G14940" t="s">
        <v>123</v>
      </c>
      <c r="H14940">
        <v>1</v>
      </c>
      <c r="I14940" s="68" t="str">
        <f>VLOOKUP(E14940,Refs!$P$2:$R$29,3,FALSE)</f>
        <v>Y58</v>
      </c>
      <c r="J14940" s="68" t="str">
        <f>VLOOKUP(E14940,Refs!$P$2:$S$29,4,FALSE)</f>
        <v>South West</v>
      </c>
      <c r="K14940" s="28">
        <f t="shared" si="472"/>
        <v>1</v>
      </c>
    </row>
    <row r="14941" spans="1:11" x14ac:dyDescent="0.35">
      <c r="A14941" s="69">
        <f t="shared" si="473"/>
        <v>45931</v>
      </c>
      <c r="B14941" t="s">
        <v>929</v>
      </c>
      <c r="C14941" t="s">
        <v>802</v>
      </c>
      <c r="E14941" t="s">
        <v>803</v>
      </c>
      <c r="F14941" t="s">
        <v>884</v>
      </c>
      <c r="G14941" t="s">
        <v>124</v>
      </c>
      <c r="H14941">
        <v>0</v>
      </c>
      <c r="I14941" s="68" t="str">
        <f>VLOOKUP(E14941,Refs!$P$2:$R$29,3,FALSE)</f>
        <v>Y58</v>
      </c>
      <c r="J14941" s="68" t="str">
        <f>VLOOKUP(E14941,Refs!$P$2:$S$29,4,FALSE)</f>
        <v>South West</v>
      </c>
      <c r="K14941" s="28" t="str">
        <f t="shared" si="472"/>
        <v/>
      </c>
    </row>
    <row r="14942" spans="1:11" x14ac:dyDescent="0.35">
      <c r="A14942" s="69">
        <f t="shared" si="473"/>
        <v>45931</v>
      </c>
      <c r="B14942" t="s">
        <v>929</v>
      </c>
      <c r="C14942" t="s">
        <v>802</v>
      </c>
      <c r="E14942" t="s">
        <v>803</v>
      </c>
      <c r="F14942" t="s">
        <v>884</v>
      </c>
      <c r="G14942" t="s">
        <v>125</v>
      </c>
      <c r="H14942">
        <v>0</v>
      </c>
      <c r="I14942" s="68" t="str">
        <f>VLOOKUP(E14942,Refs!$P$2:$R$29,3,FALSE)</f>
        <v>Y58</v>
      </c>
      <c r="J14942" s="68" t="str">
        <f>VLOOKUP(E14942,Refs!$P$2:$S$29,4,FALSE)</f>
        <v>South West</v>
      </c>
      <c r="K14942" s="28" t="str">
        <f t="shared" si="472"/>
        <v/>
      </c>
    </row>
    <row r="14943" spans="1:11" x14ac:dyDescent="0.35">
      <c r="A14943" s="69">
        <f t="shared" si="473"/>
        <v>45931</v>
      </c>
      <c r="B14943" t="s">
        <v>929</v>
      </c>
      <c r="C14943" t="s">
        <v>802</v>
      </c>
      <c r="E14943" t="s">
        <v>803</v>
      </c>
      <c r="F14943" t="s">
        <v>884</v>
      </c>
      <c r="G14943" t="s">
        <v>126</v>
      </c>
      <c r="H14943">
        <v>0</v>
      </c>
      <c r="I14943" s="68" t="str">
        <f>VLOOKUP(E14943,Refs!$P$2:$R$29,3,FALSE)</f>
        <v>Y58</v>
      </c>
      <c r="J14943" s="68" t="str">
        <f>VLOOKUP(E14943,Refs!$P$2:$S$29,4,FALSE)</f>
        <v>South West</v>
      </c>
      <c r="K14943" s="28" t="str">
        <f t="shared" si="472"/>
        <v/>
      </c>
    </row>
    <row r="14944" spans="1:11" x14ac:dyDescent="0.35">
      <c r="A14944" s="69">
        <f t="shared" si="473"/>
        <v>45931</v>
      </c>
      <c r="B14944" t="s">
        <v>929</v>
      </c>
      <c r="C14944" t="s">
        <v>802</v>
      </c>
      <c r="E14944" t="s">
        <v>803</v>
      </c>
      <c r="F14944" t="s">
        <v>884</v>
      </c>
      <c r="G14944" t="s">
        <v>127</v>
      </c>
      <c r="H14944">
        <v>552</v>
      </c>
      <c r="I14944" s="68" t="str">
        <f>VLOOKUP(E14944,Refs!$P$2:$R$29,3,FALSE)</f>
        <v>Y58</v>
      </c>
      <c r="J14944" s="68" t="str">
        <f>VLOOKUP(E14944,Refs!$P$2:$S$29,4,FALSE)</f>
        <v>South West</v>
      </c>
      <c r="K14944" s="28">
        <f t="shared" si="472"/>
        <v>552</v>
      </c>
    </row>
    <row r="14945" spans="1:11" x14ac:dyDescent="0.35">
      <c r="A14945" s="69">
        <f t="shared" si="473"/>
        <v>45931</v>
      </c>
      <c r="B14945" t="s">
        <v>929</v>
      </c>
      <c r="C14945" t="s">
        <v>802</v>
      </c>
      <c r="E14945" t="s">
        <v>803</v>
      </c>
      <c r="F14945" t="s">
        <v>884</v>
      </c>
      <c r="G14945" t="s">
        <v>128</v>
      </c>
      <c r="H14945">
        <v>461</v>
      </c>
      <c r="I14945" s="68" t="str">
        <f>VLOOKUP(E14945,Refs!$P$2:$R$29,3,FALSE)</f>
        <v>Y58</v>
      </c>
      <c r="J14945" s="68" t="str">
        <f>VLOOKUP(E14945,Refs!$P$2:$S$29,4,FALSE)</f>
        <v>South West</v>
      </c>
      <c r="K14945" s="28">
        <f t="shared" si="472"/>
        <v>461</v>
      </c>
    </row>
    <row r="14946" spans="1:11" x14ac:dyDescent="0.35">
      <c r="A14946" s="69">
        <f t="shared" si="473"/>
        <v>45931</v>
      </c>
      <c r="B14946" t="s">
        <v>929</v>
      </c>
      <c r="C14946" t="s">
        <v>802</v>
      </c>
      <c r="E14946" t="s">
        <v>803</v>
      </c>
      <c r="F14946" t="s">
        <v>884</v>
      </c>
      <c r="G14946" t="s">
        <v>129</v>
      </c>
      <c r="H14946">
        <v>164</v>
      </c>
      <c r="I14946" s="68" t="str">
        <f>VLOOKUP(E14946,Refs!$P$2:$R$29,3,FALSE)</f>
        <v>Y58</v>
      </c>
      <c r="J14946" s="68" t="str">
        <f>VLOOKUP(E14946,Refs!$P$2:$S$29,4,FALSE)</f>
        <v>South West</v>
      </c>
      <c r="K14946" s="28">
        <f t="shared" si="472"/>
        <v>164</v>
      </c>
    </row>
    <row r="14947" spans="1:11" x14ac:dyDescent="0.35">
      <c r="A14947" s="69">
        <f t="shared" si="473"/>
        <v>45931</v>
      </c>
      <c r="B14947" t="s">
        <v>929</v>
      </c>
      <c r="C14947" t="s">
        <v>802</v>
      </c>
      <c r="E14947" t="s">
        <v>803</v>
      </c>
      <c r="F14947" t="s">
        <v>884</v>
      </c>
      <c r="G14947" t="s">
        <v>130</v>
      </c>
      <c r="H14947">
        <v>93</v>
      </c>
      <c r="I14947" s="68" t="str">
        <f>VLOOKUP(E14947,Refs!$P$2:$R$29,3,FALSE)</f>
        <v>Y58</v>
      </c>
      <c r="J14947" s="68" t="str">
        <f>VLOOKUP(E14947,Refs!$P$2:$S$29,4,FALSE)</f>
        <v>South West</v>
      </c>
      <c r="K14947" s="28">
        <f t="shared" si="472"/>
        <v>93</v>
      </c>
    </row>
    <row r="14948" spans="1:11" x14ac:dyDescent="0.35">
      <c r="A14948" s="69">
        <f t="shared" si="473"/>
        <v>45931</v>
      </c>
      <c r="B14948" t="s">
        <v>929</v>
      </c>
      <c r="C14948" t="s">
        <v>802</v>
      </c>
      <c r="E14948" t="s">
        <v>803</v>
      </c>
      <c r="F14948" t="s">
        <v>884</v>
      </c>
      <c r="G14948" t="s">
        <v>131</v>
      </c>
      <c r="H14948">
        <v>456</v>
      </c>
      <c r="I14948" s="68" t="str">
        <f>VLOOKUP(E14948,Refs!$P$2:$R$29,3,FALSE)</f>
        <v>Y58</v>
      </c>
      <c r="J14948" s="68" t="str">
        <f>VLOOKUP(E14948,Refs!$P$2:$S$29,4,FALSE)</f>
        <v>South West</v>
      </c>
      <c r="K14948" s="28">
        <f t="shared" si="472"/>
        <v>456</v>
      </c>
    </row>
    <row r="14949" spans="1:11" x14ac:dyDescent="0.35">
      <c r="A14949" s="69">
        <f t="shared" si="473"/>
        <v>45931</v>
      </c>
      <c r="B14949" t="s">
        <v>929</v>
      </c>
      <c r="C14949" t="s">
        <v>802</v>
      </c>
      <c r="E14949" t="s">
        <v>803</v>
      </c>
      <c r="F14949" t="s">
        <v>884</v>
      </c>
      <c r="G14949" t="s">
        <v>132</v>
      </c>
      <c r="H14949">
        <v>356</v>
      </c>
      <c r="I14949" s="68" t="str">
        <f>VLOOKUP(E14949,Refs!$P$2:$R$29,3,FALSE)</f>
        <v>Y58</v>
      </c>
      <c r="J14949" s="68" t="str">
        <f>VLOOKUP(E14949,Refs!$P$2:$S$29,4,FALSE)</f>
        <v>South West</v>
      </c>
      <c r="K14949" s="28">
        <f t="shared" si="472"/>
        <v>356</v>
      </c>
    </row>
    <row r="14950" spans="1:11" x14ac:dyDescent="0.35">
      <c r="A14950" s="69">
        <f t="shared" si="473"/>
        <v>45931</v>
      </c>
      <c r="B14950" t="s">
        <v>929</v>
      </c>
      <c r="C14950" t="s">
        <v>802</v>
      </c>
      <c r="E14950" t="s">
        <v>803</v>
      </c>
      <c r="F14950" t="s">
        <v>884</v>
      </c>
      <c r="G14950" t="s">
        <v>133</v>
      </c>
      <c r="H14950">
        <v>471</v>
      </c>
      <c r="I14950" s="68" t="str">
        <f>VLOOKUP(E14950,Refs!$P$2:$R$29,3,FALSE)</f>
        <v>Y58</v>
      </c>
      <c r="J14950" s="68" t="str">
        <f>VLOOKUP(E14950,Refs!$P$2:$S$29,4,FALSE)</f>
        <v>South West</v>
      </c>
      <c r="K14950" s="28">
        <f t="shared" si="472"/>
        <v>471</v>
      </c>
    </row>
    <row r="14951" spans="1:11" x14ac:dyDescent="0.35">
      <c r="A14951" s="69">
        <f t="shared" si="473"/>
        <v>45931</v>
      </c>
      <c r="B14951" t="s">
        <v>929</v>
      </c>
      <c r="C14951" t="s">
        <v>802</v>
      </c>
      <c r="E14951" t="s">
        <v>803</v>
      </c>
      <c r="F14951" t="s">
        <v>884</v>
      </c>
      <c r="G14951" t="s">
        <v>134</v>
      </c>
      <c r="H14951">
        <v>471</v>
      </c>
      <c r="I14951" s="68" t="str">
        <f>VLOOKUP(E14951,Refs!$P$2:$R$29,3,FALSE)</f>
        <v>Y58</v>
      </c>
      <c r="J14951" s="68" t="str">
        <f>VLOOKUP(E14951,Refs!$P$2:$S$29,4,FALSE)</f>
        <v>South West</v>
      </c>
      <c r="K14951" s="28">
        <f t="shared" si="472"/>
        <v>471</v>
      </c>
    </row>
    <row r="14952" spans="1:11" x14ac:dyDescent="0.35">
      <c r="A14952" s="69">
        <f t="shared" si="473"/>
        <v>45931</v>
      </c>
      <c r="B14952" t="s">
        <v>929</v>
      </c>
      <c r="C14952" t="s">
        <v>802</v>
      </c>
      <c r="E14952" t="s">
        <v>803</v>
      </c>
      <c r="F14952" t="s">
        <v>884</v>
      </c>
      <c r="G14952" t="s">
        <v>135</v>
      </c>
      <c r="H14952">
        <v>22</v>
      </c>
      <c r="I14952" s="68" t="str">
        <f>VLOOKUP(E14952,Refs!$P$2:$R$29,3,FALSE)</f>
        <v>Y58</v>
      </c>
      <c r="J14952" s="68" t="str">
        <f>VLOOKUP(E14952,Refs!$P$2:$S$29,4,FALSE)</f>
        <v>South West</v>
      </c>
      <c r="K14952" s="28">
        <f t="shared" si="472"/>
        <v>22</v>
      </c>
    </row>
    <row r="14953" spans="1:11" x14ac:dyDescent="0.35">
      <c r="A14953" s="69">
        <f t="shared" si="473"/>
        <v>45931</v>
      </c>
      <c r="B14953" t="s">
        <v>929</v>
      </c>
      <c r="C14953" t="s">
        <v>802</v>
      </c>
      <c r="E14953" t="s">
        <v>803</v>
      </c>
      <c r="F14953" t="s">
        <v>884</v>
      </c>
      <c r="G14953" t="s">
        <v>136</v>
      </c>
      <c r="H14953">
        <v>16</v>
      </c>
      <c r="I14953" s="68" t="str">
        <f>VLOOKUP(E14953,Refs!$P$2:$R$29,3,FALSE)</f>
        <v>Y58</v>
      </c>
      <c r="J14953" s="68" t="str">
        <f>VLOOKUP(E14953,Refs!$P$2:$S$29,4,FALSE)</f>
        <v>South West</v>
      </c>
      <c r="K14953" s="28">
        <f t="shared" si="472"/>
        <v>16</v>
      </c>
    </row>
    <row r="14954" spans="1:11" x14ac:dyDescent="0.35">
      <c r="A14954" s="69">
        <f t="shared" si="473"/>
        <v>45931</v>
      </c>
      <c r="B14954" t="s">
        <v>929</v>
      </c>
      <c r="C14954" t="s">
        <v>802</v>
      </c>
      <c r="E14954" t="s">
        <v>803</v>
      </c>
      <c r="F14954" t="s">
        <v>884</v>
      </c>
      <c r="G14954" t="s">
        <v>137</v>
      </c>
      <c r="H14954">
        <v>1</v>
      </c>
      <c r="I14954" s="68" t="str">
        <f>VLOOKUP(E14954,Refs!$P$2:$R$29,3,FALSE)</f>
        <v>Y58</v>
      </c>
      <c r="J14954" s="68" t="str">
        <f>VLOOKUP(E14954,Refs!$P$2:$S$29,4,FALSE)</f>
        <v>South West</v>
      </c>
      <c r="K14954" s="28">
        <f t="shared" si="472"/>
        <v>1</v>
      </c>
    </row>
    <row r="14955" spans="1:11" x14ac:dyDescent="0.35">
      <c r="A14955" s="69">
        <f t="shared" si="473"/>
        <v>45931</v>
      </c>
      <c r="B14955" t="s">
        <v>929</v>
      </c>
      <c r="C14955" t="s">
        <v>802</v>
      </c>
      <c r="E14955" t="s">
        <v>803</v>
      </c>
      <c r="F14955" t="s">
        <v>884</v>
      </c>
      <c r="G14955" t="s">
        <v>138</v>
      </c>
      <c r="H14955">
        <v>0</v>
      </c>
      <c r="I14955" s="68" t="str">
        <f>VLOOKUP(E14955,Refs!$P$2:$R$29,3,FALSE)</f>
        <v>Y58</v>
      </c>
      <c r="J14955" s="68" t="str">
        <f>VLOOKUP(E14955,Refs!$P$2:$S$29,4,FALSE)</f>
        <v>South West</v>
      </c>
      <c r="K14955" s="28" t="str">
        <f t="shared" si="472"/>
        <v/>
      </c>
    </row>
    <row r="14956" spans="1:11" x14ac:dyDescent="0.35">
      <c r="A14956" s="69">
        <f t="shared" si="473"/>
        <v>45931</v>
      </c>
      <c r="B14956" t="s">
        <v>929</v>
      </c>
      <c r="C14956" t="s">
        <v>802</v>
      </c>
      <c r="E14956" t="s">
        <v>803</v>
      </c>
      <c r="F14956" t="s">
        <v>884</v>
      </c>
      <c r="G14956" t="s">
        <v>139</v>
      </c>
      <c r="H14956">
        <v>0</v>
      </c>
      <c r="I14956" s="68" t="str">
        <f>VLOOKUP(E14956,Refs!$P$2:$R$29,3,FALSE)</f>
        <v>Y58</v>
      </c>
      <c r="J14956" s="68" t="str">
        <f>VLOOKUP(E14956,Refs!$P$2:$S$29,4,FALSE)</f>
        <v>South West</v>
      </c>
      <c r="K14956" s="28" t="str">
        <f t="shared" si="472"/>
        <v/>
      </c>
    </row>
    <row r="14957" spans="1:11" x14ac:dyDescent="0.35">
      <c r="A14957" s="69">
        <f t="shared" si="473"/>
        <v>45931</v>
      </c>
      <c r="B14957" t="s">
        <v>929</v>
      </c>
      <c r="C14957" t="s">
        <v>802</v>
      </c>
      <c r="E14957" t="s">
        <v>803</v>
      </c>
      <c r="F14957" t="s">
        <v>884</v>
      </c>
      <c r="G14957" t="s">
        <v>140</v>
      </c>
      <c r="H14957">
        <v>0</v>
      </c>
      <c r="I14957" s="68" t="str">
        <f>VLOOKUP(E14957,Refs!$P$2:$R$29,3,FALSE)</f>
        <v>Y58</v>
      </c>
      <c r="J14957" s="68" t="str">
        <f>VLOOKUP(E14957,Refs!$P$2:$S$29,4,FALSE)</f>
        <v>South West</v>
      </c>
      <c r="K14957" s="28" t="str">
        <f t="shared" si="472"/>
        <v/>
      </c>
    </row>
    <row r="14958" spans="1:11" x14ac:dyDescent="0.35">
      <c r="A14958" s="69">
        <f t="shared" si="473"/>
        <v>45931</v>
      </c>
      <c r="B14958" t="s">
        <v>929</v>
      </c>
      <c r="C14958" t="s">
        <v>802</v>
      </c>
      <c r="E14958" t="s">
        <v>803</v>
      </c>
      <c r="F14958" t="s">
        <v>884</v>
      </c>
      <c r="G14958" t="s">
        <v>728</v>
      </c>
      <c r="H14958">
        <v>340</v>
      </c>
      <c r="I14958" s="68" t="str">
        <f>VLOOKUP(E14958,Refs!$P$2:$R$29,3,FALSE)</f>
        <v>Y58</v>
      </c>
      <c r="J14958" s="68" t="str">
        <f>VLOOKUP(E14958,Refs!$P$2:$S$29,4,FALSE)</f>
        <v>South West</v>
      </c>
      <c r="K14958" s="28">
        <f t="shared" si="472"/>
        <v>340</v>
      </c>
    </row>
    <row r="14959" spans="1:11" x14ac:dyDescent="0.35">
      <c r="A14959" s="69">
        <f t="shared" si="473"/>
        <v>45931</v>
      </c>
      <c r="B14959" t="s">
        <v>929</v>
      </c>
      <c r="C14959" t="s">
        <v>802</v>
      </c>
      <c r="E14959" t="s">
        <v>803</v>
      </c>
      <c r="F14959" t="s">
        <v>884</v>
      </c>
      <c r="G14959" t="s">
        <v>727</v>
      </c>
      <c r="H14959">
        <v>121</v>
      </c>
      <c r="I14959" s="68" t="str">
        <f>VLOOKUP(E14959,Refs!$P$2:$R$29,3,FALSE)</f>
        <v>Y58</v>
      </c>
      <c r="J14959" s="68" t="str">
        <f>VLOOKUP(E14959,Refs!$P$2:$S$29,4,FALSE)</f>
        <v>South West</v>
      </c>
      <c r="K14959" s="28">
        <f t="shared" si="472"/>
        <v>121</v>
      </c>
    </row>
    <row r="14960" spans="1:11" x14ac:dyDescent="0.35">
      <c r="A14960" s="69">
        <f t="shared" si="473"/>
        <v>45931</v>
      </c>
      <c r="B14960" t="s">
        <v>929</v>
      </c>
      <c r="C14960" t="s">
        <v>802</v>
      </c>
      <c r="E14960" t="s">
        <v>803</v>
      </c>
      <c r="F14960" t="s">
        <v>884</v>
      </c>
      <c r="G14960" t="s">
        <v>730</v>
      </c>
      <c r="H14960">
        <v>48</v>
      </c>
      <c r="I14960" s="68" t="str">
        <f>VLOOKUP(E14960,Refs!$P$2:$R$29,3,FALSE)</f>
        <v>Y58</v>
      </c>
      <c r="J14960" s="68" t="str">
        <f>VLOOKUP(E14960,Refs!$P$2:$S$29,4,FALSE)</f>
        <v>South West</v>
      </c>
      <c r="K14960" s="28">
        <f t="shared" si="472"/>
        <v>48</v>
      </c>
    </row>
    <row r="14961" spans="1:11" x14ac:dyDescent="0.35">
      <c r="A14961" s="69">
        <f t="shared" si="473"/>
        <v>45931</v>
      </c>
      <c r="B14961" t="s">
        <v>929</v>
      </c>
      <c r="C14961" t="s">
        <v>802</v>
      </c>
      <c r="E14961" t="s">
        <v>803</v>
      </c>
      <c r="F14961" t="s">
        <v>884</v>
      </c>
      <c r="G14961" t="s">
        <v>729</v>
      </c>
      <c r="H14961">
        <v>5</v>
      </c>
      <c r="I14961" s="68" t="str">
        <f>VLOOKUP(E14961,Refs!$P$2:$R$29,3,FALSE)</f>
        <v>Y58</v>
      </c>
      <c r="J14961" s="68" t="str">
        <f>VLOOKUP(E14961,Refs!$P$2:$S$29,4,FALSE)</f>
        <v>South West</v>
      </c>
      <c r="K14961" s="28">
        <f t="shared" si="472"/>
        <v>5</v>
      </c>
    </row>
    <row r="14962" spans="1:11" x14ac:dyDescent="0.35">
      <c r="A14962" s="69">
        <f t="shared" si="473"/>
        <v>45931</v>
      </c>
      <c r="B14962" t="s">
        <v>929</v>
      </c>
      <c r="C14962" t="s">
        <v>276</v>
      </c>
      <c r="E14962" t="s">
        <v>738</v>
      </c>
      <c r="F14962" t="s">
        <v>907</v>
      </c>
      <c r="G14962" t="s">
        <v>10</v>
      </c>
      <c r="H14962">
        <v>31547</v>
      </c>
      <c r="I14962" s="68" t="str">
        <f>VLOOKUP(E14962,Refs!$P$2:$R$29,3,FALSE)</f>
        <v>Y58</v>
      </c>
      <c r="J14962" s="68" t="str">
        <f>VLOOKUP(E14962,Refs!$P$2:$S$29,4,FALSE)</f>
        <v>South West</v>
      </c>
      <c r="K14962" s="28">
        <f t="shared" si="472"/>
        <v>31547</v>
      </c>
    </row>
    <row r="14963" spans="1:11" x14ac:dyDescent="0.35">
      <c r="A14963" s="69">
        <f t="shared" si="473"/>
        <v>45931</v>
      </c>
      <c r="B14963" t="s">
        <v>929</v>
      </c>
      <c r="C14963" t="s">
        <v>276</v>
      </c>
      <c r="E14963" t="s">
        <v>738</v>
      </c>
      <c r="F14963" t="s">
        <v>907</v>
      </c>
      <c r="G14963" t="s">
        <v>69</v>
      </c>
      <c r="H14963">
        <v>31547</v>
      </c>
      <c r="I14963" s="68" t="str">
        <f>VLOOKUP(E14963,Refs!$P$2:$R$29,3,FALSE)</f>
        <v>Y58</v>
      </c>
      <c r="J14963" s="68" t="str">
        <f>VLOOKUP(E14963,Refs!$P$2:$S$29,4,FALSE)</f>
        <v>South West</v>
      </c>
      <c r="K14963" s="28">
        <f t="shared" si="472"/>
        <v>31547</v>
      </c>
    </row>
    <row r="14964" spans="1:11" x14ac:dyDescent="0.35">
      <c r="A14964" s="69">
        <f t="shared" si="473"/>
        <v>45931</v>
      </c>
      <c r="B14964" t="s">
        <v>929</v>
      </c>
      <c r="C14964" t="s">
        <v>276</v>
      </c>
      <c r="E14964" t="s">
        <v>738</v>
      </c>
      <c r="F14964" t="s">
        <v>907</v>
      </c>
      <c r="G14964" t="s">
        <v>20</v>
      </c>
      <c r="H14964">
        <v>29655</v>
      </c>
      <c r="I14964" s="68" t="str">
        <f>VLOOKUP(E14964,Refs!$P$2:$R$29,3,FALSE)</f>
        <v>Y58</v>
      </c>
      <c r="J14964" s="68" t="str">
        <f>VLOOKUP(E14964,Refs!$P$2:$S$29,4,FALSE)</f>
        <v>South West</v>
      </c>
      <c r="K14964" s="28">
        <f t="shared" si="472"/>
        <v>29655</v>
      </c>
    </row>
    <row r="14965" spans="1:11" x14ac:dyDescent="0.35">
      <c r="A14965" s="69">
        <f t="shared" si="473"/>
        <v>45931</v>
      </c>
      <c r="B14965" t="s">
        <v>929</v>
      </c>
      <c r="C14965" t="s">
        <v>276</v>
      </c>
      <c r="E14965" t="s">
        <v>738</v>
      </c>
      <c r="F14965" t="s">
        <v>907</v>
      </c>
      <c r="G14965" t="s">
        <v>23</v>
      </c>
      <c r="H14965">
        <v>26395</v>
      </c>
      <c r="I14965" s="68" t="str">
        <f>VLOOKUP(E14965,Refs!$P$2:$R$29,3,FALSE)</f>
        <v>Y58</v>
      </c>
      <c r="J14965" s="68" t="str">
        <f>VLOOKUP(E14965,Refs!$P$2:$S$29,4,FALSE)</f>
        <v>South West</v>
      </c>
      <c r="K14965" s="28">
        <f t="shared" si="472"/>
        <v>26395</v>
      </c>
    </row>
    <row r="14966" spans="1:11" x14ac:dyDescent="0.35">
      <c r="A14966" s="69">
        <f t="shared" si="473"/>
        <v>45931</v>
      </c>
      <c r="B14966" t="s">
        <v>929</v>
      </c>
      <c r="C14966" t="s">
        <v>276</v>
      </c>
      <c r="E14966" t="s">
        <v>738</v>
      </c>
      <c r="F14966" t="s">
        <v>907</v>
      </c>
      <c r="G14966" t="s">
        <v>19</v>
      </c>
      <c r="H14966">
        <v>648</v>
      </c>
      <c r="I14966" s="68" t="str">
        <f>VLOOKUP(E14966,Refs!$P$2:$R$29,3,FALSE)</f>
        <v>Y58</v>
      </c>
      <c r="J14966" s="68" t="str">
        <f>VLOOKUP(E14966,Refs!$P$2:$S$29,4,FALSE)</f>
        <v>South West</v>
      </c>
      <c r="K14966" s="28">
        <f t="shared" si="472"/>
        <v>648</v>
      </c>
    </row>
    <row r="14967" spans="1:11" x14ac:dyDescent="0.35">
      <c r="A14967" s="69">
        <f t="shared" si="473"/>
        <v>45931</v>
      </c>
      <c r="B14967" t="s">
        <v>929</v>
      </c>
      <c r="C14967" t="s">
        <v>276</v>
      </c>
      <c r="E14967" t="s">
        <v>738</v>
      </c>
      <c r="F14967" t="s">
        <v>907</v>
      </c>
      <c r="G14967" t="s">
        <v>21</v>
      </c>
      <c r="H14967">
        <v>630391</v>
      </c>
      <c r="I14967" s="68" t="str">
        <f>VLOOKUP(E14967,Refs!$P$2:$R$29,3,FALSE)</f>
        <v>Y58</v>
      </c>
      <c r="J14967" s="68" t="str">
        <f>VLOOKUP(E14967,Refs!$P$2:$S$29,4,FALSE)</f>
        <v>South West</v>
      </c>
      <c r="K14967" s="28">
        <f t="shared" si="472"/>
        <v>630391</v>
      </c>
    </row>
    <row r="14968" spans="1:11" x14ac:dyDescent="0.35">
      <c r="A14968" s="69">
        <f t="shared" si="473"/>
        <v>45931</v>
      </c>
      <c r="B14968" t="s">
        <v>929</v>
      </c>
      <c r="C14968" t="s">
        <v>276</v>
      </c>
      <c r="E14968" t="s">
        <v>738</v>
      </c>
      <c r="F14968" t="s">
        <v>907</v>
      </c>
      <c r="G14968" t="s">
        <v>70</v>
      </c>
      <c r="H14968">
        <v>139</v>
      </c>
      <c r="I14968" s="68" t="str">
        <f>VLOOKUP(E14968,Refs!$P$2:$R$29,3,FALSE)</f>
        <v>Y58</v>
      </c>
      <c r="J14968" s="68" t="str">
        <f>VLOOKUP(E14968,Refs!$P$2:$S$29,4,FALSE)</f>
        <v>South West</v>
      </c>
      <c r="K14968" s="28">
        <f t="shared" si="472"/>
        <v>139</v>
      </c>
    </row>
    <row r="14969" spans="1:11" x14ac:dyDescent="0.35">
      <c r="A14969" s="69">
        <f t="shared" si="473"/>
        <v>45931</v>
      </c>
      <c r="B14969" t="s">
        <v>929</v>
      </c>
      <c r="C14969" t="s">
        <v>276</v>
      </c>
      <c r="E14969" t="s">
        <v>738</v>
      </c>
      <c r="F14969" t="s">
        <v>907</v>
      </c>
      <c r="G14969" t="s">
        <v>71</v>
      </c>
      <c r="H14969">
        <v>288</v>
      </c>
      <c r="I14969" s="68" t="str">
        <f>VLOOKUP(E14969,Refs!$P$2:$R$29,3,FALSE)</f>
        <v>Y58</v>
      </c>
      <c r="J14969" s="68" t="str">
        <f>VLOOKUP(E14969,Refs!$P$2:$S$29,4,FALSE)</f>
        <v>South West</v>
      </c>
      <c r="K14969" s="28">
        <f t="shared" si="472"/>
        <v>288</v>
      </c>
    </row>
    <row r="14970" spans="1:11" x14ac:dyDescent="0.35">
      <c r="A14970" s="69">
        <f t="shared" si="473"/>
        <v>45931</v>
      </c>
      <c r="B14970" t="s">
        <v>929</v>
      </c>
      <c r="C14970" t="s">
        <v>276</v>
      </c>
      <c r="E14970" t="s">
        <v>738</v>
      </c>
      <c r="F14970" t="s">
        <v>907</v>
      </c>
      <c r="G14970" t="s">
        <v>72</v>
      </c>
      <c r="H14970">
        <v>26417</v>
      </c>
      <c r="I14970" s="68" t="str">
        <f>VLOOKUP(E14970,Refs!$P$2:$R$29,3,FALSE)</f>
        <v>Y58</v>
      </c>
      <c r="J14970" s="68" t="str">
        <f>VLOOKUP(E14970,Refs!$P$2:$S$29,4,FALSE)</f>
        <v>South West</v>
      </c>
      <c r="K14970" s="28">
        <f t="shared" si="472"/>
        <v>26417</v>
      </c>
    </row>
    <row r="14971" spans="1:11" x14ac:dyDescent="0.35">
      <c r="A14971" s="69">
        <f t="shared" si="473"/>
        <v>45931</v>
      </c>
      <c r="B14971" t="s">
        <v>929</v>
      </c>
      <c r="C14971" t="s">
        <v>276</v>
      </c>
      <c r="E14971" t="s">
        <v>738</v>
      </c>
      <c r="F14971" t="s">
        <v>907</v>
      </c>
      <c r="G14971" t="s">
        <v>73</v>
      </c>
      <c r="H14971">
        <v>15703</v>
      </c>
      <c r="I14971" s="68" t="str">
        <f>VLOOKUP(E14971,Refs!$P$2:$R$29,3,FALSE)</f>
        <v>Y58</v>
      </c>
      <c r="J14971" s="68" t="str">
        <f>VLOOKUP(E14971,Refs!$P$2:$S$29,4,FALSE)</f>
        <v>South West</v>
      </c>
      <c r="K14971" s="28">
        <f t="shared" si="472"/>
        <v>15703</v>
      </c>
    </row>
    <row r="14972" spans="1:11" x14ac:dyDescent="0.35">
      <c r="A14972" s="69">
        <f t="shared" si="473"/>
        <v>45931</v>
      </c>
      <c r="B14972" t="s">
        <v>929</v>
      </c>
      <c r="C14972" t="s">
        <v>276</v>
      </c>
      <c r="E14972" t="s">
        <v>738</v>
      </c>
      <c r="F14972" t="s">
        <v>907</v>
      </c>
      <c r="G14972" t="s">
        <v>74</v>
      </c>
      <c r="H14972">
        <v>90269940</v>
      </c>
      <c r="I14972" s="68" t="str">
        <f>VLOOKUP(E14972,Refs!$P$2:$R$29,3,FALSE)</f>
        <v>Y58</v>
      </c>
      <c r="J14972" s="68" t="str">
        <f>VLOOKUP(E14972,Refs!$P$2:$S$29,4,FALSE)</f>
        <v>South West</v>
      </c>
      <c r="K14972" s="28">
        <f t="shared" si="472"/>
        <v>90269940</v>
      </c>
    </row>
    <row r="14973" spans="1:11" x14ac:dyDescent="0.35">
      <c r="A14973" s="69">
        <f t="shared" si="473"/>
        <v>45931</v>
      </c>
      <c r="B14973" t="s">
        <v>929</v>
      </c>
      <c r="C14973" t="s">
        <v>276</v>
      </c>
      <c r="E14973" t="s">
        <v>738</v>
      </c>
      <c r="F14973" t="s">
        <v>907</v>
      </c>
      <c r="G14973" t="s">
        <v>26</v>
      </c>
      <c r="H14973">
        <v>27764</v>
      </c>
      <c r="I14973" s="68" t="str">
        <f>VLOOKUP(E14973,Refs!$P$2:$R$29,3,FALSE)</f>
        <v>Y58</v>
      </c>
      <c r="J14973" s="68" t="str">
        <f>VLOOKUP(E14973,Refs!$P$2:$S$29,4,FALSE)</f>
        <v>South West</v>
      </c>
      <c r="K14973" s="28">
        <f t="shared" si="472"/>
        <v>27764</v>
      </c>
    </row>
    <row r="14974" spans="1:11" x14ac:dyDescent="0.35">
      <c r="A14974" s="69">
        <f t="shared" si="473"/>
        <v>45931</v>
      </c>
      <c r="B14974" t="s">
        <v>929</v>
      </c>
      <c r="C14974" t="s">
        <v>276</v>
      </c>
      <c r="E14974" t="s">
        <v>738</v>
      </c>
      <c r="F14974" t="s">
        <v>907</v>
      </c>
      <c r="G14974" t="s">
        <v>75</v>
      </c>
      <c r="H14974">
        <v>0</v>
      </c>
      <c r="I14974" s="68" t="str">
        <f>VLOOKUP(E14974,Refs!$P$2:$R$29,3,FALSE)</f>
        <v>Y58</v>
      </c>
      <c r="J14974" s="68" t="str">
        <f>VLOOKUP(E14974,Refs!$P$2:$S$29,4,FALSE)</f>
        <v>South West</v>
      </c>
      <c r="K14974" s="28" t="str">
        <f t="shared" si="472"/>
        <v/>
      </c>
    </row>
    <row r="14975" spans="1:11" x14ac:dyDescent="0.35">
      <c r="A14975" s="69">
        <f t="shared" si="473"/>
        <v>45931</v>
      </c>
      <c r="B14975" t="s">
        <v>929</v>
      </c>
      <c r="C14975" t="s">
        <v>276</v>
      </c>
      <c r="E14975" t="s">
        <v>738</v>
      </c>
      <c r="F14975" t="s">
        <v>907</v>
      </c>
      <c r="G14975" t="s">
        <v>76</v>
      </c>
      <c r="H14975">
        <v>11128</v>
      </c>
      <c r="I14975" s="68" t="str">
        <f>VLOOKUP(E14975,Refs!$P$2:$R$29,3,FALSE)</f>
        <v>Y58</v>
      </c>
      <c r="J14975" s="68" t="str">
        <f>VLOOKUP(E14975,Refs!$P$2:$S$29,4,FALSE)</f>
        <v>South West</v>
      </c>
      <c r="K14975" s="28">
        <f t="shared" si="472"/>
        <v>11128</v>
      </c>
    </row>
    <row r="14976" spans="1:11" x14ac:dyDescent="0.35">
      <c r="A14976" s="69">
        <f t="shared" si="473"/>
        <v>45931</v>
      </c>
      <c r="B14976" t="s">
        <v>929</v>
      </c>
      <c r="C14976" t="s">
        <v>276</v>
      </c>
      <c r="E14976" t="s">
        <v>738</v>
      </c>
      <c r="F14976" t="s">
        <v>907</v>
      </c>
      <c r="G14976" t="s">
        <v>77</v>
      </c>
      <c r="H14976">
        <v>5826</v>
      </c>
      <c r="I14976" s="68" t="str">
        <f>VLOOKUP(E14976,Refs!$P$2:$R$29,3,FALSE)</f>
        <v>Y58</v>
      </c>
      <c r="J14976" s="68" t="str">
        <f>VLOOKUP(E14976,Refs!$P$2:$S$29,4,FALSE)</f>
        <v>South West</v>
      </c>
      <c r="K14976" s="28">
        <f t="shared" si="472"/>
        <v>5826</v>
      </c>
    </row>
    <row r="14977" spans="1:11" x14ac:dyDescent="0.35">
      <c r="A14977" s="69">
        <f t="shared" si="473"/>
        <v>45931</v>
      </c>
      <c r="B14977" t="s">
        <v>929</v>
      </c>
      <c r="C14977" t="s">
        <v>276</v>
      </c>
      <c r="E14977" t="s">
        <v>738</v>
      </c>
      <c r="F14977" t="s">
        <v>907</v>
      </c>
      <c r="G14977" t="s">
        <v>78</v>
      </c>
      <c r="H14977">
        <v>10621</v>
      </c>
      <c r="I14977" s="68" t="str">
        <f>VLOOKUP(E14977,Refs!$P$2:$R$29,3,FALSE)</f>
        <v>Y58</v>
      </c>
      <c r="J14977" s="68" t="str">
        <f>VLOOKUP(E14977,Refs!$P$2:$S$29,4,FALSE)</f>
        <v>South West</v>
      </c>
      <c r="K14977" s="28">
        <f t="shared" si="472"/>
        <v>10621</v>
      </c>
    </row>
    <row r="14978" spans="1:11" x14ac:dyDescent="0.35">
      <c r="A14978" s="69">
        <f t="shared" si="473"/>
        <v>45931</v>
      </c>
      <c r="B14978" t="s">
        <v>929</v>
      </c>
      <c r="C14978" t="s">
        <v>276</v>
      </c>
      <c r="E14978" t="s">
        <v>738</v>
      </c>
      <c r="F14978" t="s">
        <v>907</v>
      </c>
      <c r="G14978" t="s">
        <v>79</v>
      </c>
      <c r="H14978">
        <v>189</v>
      </c>
      <c r="I14978" s="68" t="str">
        <f>VLOOKUP(E14978,Refs!$P$2:$R$29,3,FALSE)</f>
        <v>Y58</v>
      </c>
      <c r="J14978" s="68" t="str">
        <f>VLOOKUP(E14978,Refs!$P$2:$S$29,4,FALSE)</f>
        <v>South West</v>
      </c>
      <c r="K14978" s="28">
        <f t="shared" ref="K14978:K15041" si="474">IF(OR(H14978="NULL",H14978=0,H14978=""),"",H14978)</f>
        <v>189</v>
      </c>
    </row>
    <row r="14979" spans="1:11" x14ac:dyDescent="0.35">
      <c r="A14979" s="69">
        <f t="shared" ref="A14979:A15042" si="475">DATEVALUE(RIGHT(B14979,8))</f>
        <v>45931</v>
      </c>
      <c r="B14979" t="s">
        <v>929</v>
      </c>
      <c r="C14979" t="s">
        <v>276</v>
      </c>
      <c r="E14979" t="s">
        <v>738</v>
      </c>
      <c r="F14979" t="s">
        <v>907</v>
      </c>
      <c r="G14979" t="s">
        <v>25</v>
      </c>
      <c r="H14979">
        <v>16640</v>
      </c>
      <c r="I14979" s="68" t="str">
        <f>VLOOKUP(E14979,Refs!$P$2:$R$29,3,FALSE)</f>
        <v>Y58</v>
      </c>
      <c r="J14979" s="68" t="str">
        <f>VLOOKUP(E14979,Refs!$P$2:$S$29,4,FALSE)</f>
        <v>South West</v>
      </c>
      <c r="K14979" s="28">
        <f t="shared" si="474"/>
        <v>16640</v>
      </c>
    </row>
    <row r="14980" spans="1:11" x14ac:dyDescent="0.35">
      <c r="A14980" s="69">
        <f t="shared" si="475"/>
        <v>45931</v>
      </c>
      <c r="B14980" t="s">
        <v>929</v>
      </c>
      <c r="C14980" t="s">
        <v>276</v>
      </c>
      <c r="E14980" t="s">
        <v>738</v>
      </c>
      <c r="F14980" t="s">
        <v>907</v>
      </c>
      <c r="G14980" t="s">
        <v>80</v>
      </c>
      <c r="H14980">
        <v>204</v>
      </c>
      <c r="I14980" s="68" t="str">
        <f>VLOOKUP(E14980,Refs!$P$2:$R$29,3,FALSE)</f>
        <v>Y58</v>
      </c>
      <c r="J14980" s="68" t="str">
        <f>VLOOKUP(E14980,Refs!$P$2:$S$29,4,FALSE)</f>
        <v>South West</v>
      </c>
      <c r="K14980" s="28">
        <f t="shared" si="474"/>
        <v>204</v>
      </c>
    </row>
    <row r="14981" spans="1:11" x14ac:dyDescent="0.35">
      <c r="A14981" s="69">
        <f t="shared" si="475"/>
        <v>45931</v>
      </c>
      <c r="B14981" t="s">
        <v>929</v>
      </c>
      <c r="C14981" t="s">
        <v>276</v>
      </c>
      <c r="E14981" t="s">
        <v>738</v>
      </c>
      <c r="F14981" t="s">
        <v>907</v>
      </c>
      <c r="G14981" t="s">
        <v>81</v>
      </c>
      <c r="H14981">
        <v>8597</v>
      </c>
      <c r="I14981" s="68" t="str">
        <f>VLOOKUP(E14981,Refs!$P$2:$R$29,3,FALSE)</f>
        <v>Y58</v>
      </c>
      <c r="J14981" s="68" t="str">
        <f>VLOOKUP(E14981,Refs!$P$2:$S$29,4,FALSE)</f>
        <v>South West</v>
      </c>
      <c r="K14981" s="28">
        <f t="shared" si="474"/>
        <v>8597</v>
      </c>
    </row>
    <row r="14982" spans="1:11" x14ac:dyDescent="0.35">
      <c r="A14982" s="69">
        <f t="shared" si="475"/>
        <v>45931</v>
      </c>
      <c r="B14982" t="s">
        <v>929</v>
      </c>
      <c r="C14982" t="s">
        <v>276</v>
      </c>
      <c r="E14982" t="s">
        <v>738</v>
      </c>
      <c r="F14982" t="s">
        <v>907</v>
      </c>
      <c r="G14982" t="s">
        <v>82</v>
      </c>
      <c r="H14982">
        <v>4484</v>
      </c>
      <c r="I14982" s="68" t="str">
        <f>VLOOKUP(E14982,Refs!$P$2:$R$29,3,FALSE)</f>
        <v>Y58</v>
      </c>
      <c r="J14982" s="68" t="str">
        <f>VLOOKUP(E14982,Refs!$P$2:$S$29,4,FALSE)</f>
        <v>South West</v>
      </c>
      <c r="K14982" s="28">
        <f t="shared" si="474"/>
        <v>4484</v>
      </c>
    </row>
    <row r="14983" spans="1:11" x14ac:dyDescent="0.35">
      <c r="A14983" s="69">
        <f t="shared" si="475"/>
        <v>45931</v>
      </c>
      <c r="B14983" t="s">
        <v>929</v>
      </c>
      <c r="C14983" t="s">
        <v>276</v>
      </c>
      <c r="E14983" t="s">
        <v>738</v>
      </c>
      <c r="F14983" t="s">
        <v>907</v>
      </c>
      <c r="G14983" t="s">
        <v>83</v>
      </c>
      <c r="H14983">
        <v>3582</v>
      </c>
      <c r="I14983" s="68" t="str">
        <f>VLOOKUP(E14983,Refs!$P$2:$R$29,3,FALSE)</f>
        <v>Y58</v>
      </c>
      <c r="J14983" s="68" t="str">
        <f>VLOOKUP(E14983,Refs!$P$2:$S$29,4,FALSE)</f>
        <v>South West</v>
      </c>
      <c r="K14983" s="28">
        <f t="shared" si="474"/>
        <v>3582</v>
      </c>
    </row>
    <row r="14984" spans="1:11" x14ac:dyDescent="0.35">
      <c r="A14984" s="69">
        <f t="shared" si="475"/>
        <v>45931</v>
      </c>
      <c r="B14984" t="s">
        <v>929</v>
      </c>
      <c r="C14984" t="s">
        <v>276</v>
      </c>
      <c r="E14984" t="s">
        <v>738</v>
      </c>
      <c r="F14984" t="s">
        <v>907</v>
      </c>
      <c r="G14984" t="s">
        <v>84</v>
      </c>
      <c r="H14984">
        <v>16444</v>
      </c>
      <c r="I14984" s="68" t="str">
        <f>VLOOKUP(E14984,Refs!$P$2:$R$29,3,FALSE)</f>
        <v>Y58</v>
      </c>
      <c r="J14984" s="68" t="str">
        <f>VLOOKUP(E14984,Refs!$P$2:$S$29,4,FALSE)</f>
        <v>South West</v>
      </c>
      <c r="K14984" s="28">
        <f t="shared" si="474"/>
        <v>16444</v>
      </c>
    </row>
    <row r="14985" spans="1:11" x14ac:dyDescent="0.35">
      <c r="A14985" s="69">
        <f t="shared" si="475"/>
        <v>45931</v>
      </c>
      <c r="B14985" t="s">
        <v>929</v>
      </c>
      <c r="C14985" t="s">
        <v>276</v>
      </c>
      <c r="E14985" t="s">
        <v>738</v>
      </c>
      <c r="F14985" t="s">
        <v>907</v>
      </c>
      <c r="G14985" t="s">
        <v>85</v>
      </c>
      <c r="H14985">
        <v>626</v>
      </c>
      <c r="I14985" s="68" t="str">
        <f>VLOOKUP(E14985,Refs!$P$2:$R$29,3,FALSE)</f>
        <v>Y58</v>
      </c>
      <c r="J14985" s="68" t="str">
        <f>VLOOKUP(E14985,Refs!$P$2:$S$29,4,FALSE)</f>
        <v>South West</v>
      </c>
      <c r="K14985" s="28">
        <f t="shared" si="474"/>
        <v>626</v>
      </c>
    </row>
    <row r="14986" spans="1:11" x14ac:dyDescent="0.35">
      <c r="A14986" s="69">
        <f t="shared" si="475"/>
        <v>45931</v>
      </c>
      <c r="B14986" t="s">
        <v>929</v>
      </c>
      <c r="C14986" t="s">
        <v>276</v>
      </c>
      <c r="E14986" t="s">
        <v>738</v>
      </c>
      <c r="F14986" t="s">
        <v>907</v>
      </c>
      <c r="G14986" t="s">
        <v>86</v>
      </c>
      <c r="H14986">
        <v>198</v>
      </c>
      <c r="I14986" s="68" t="str">
        <f>VLOOKUP(E14986,Refs!$P$2:$R$29,3,FALSE)</f>
        <v>Y58</v>
      </c>
      <c r="J14986" s="68" t="str">
        <f>VLOOKUP(E14986,Refs!$P$2:$S$29,4,FALSE)</f>
        <v>South West</v>
      </c>
      <c r="K14986" s="28">
        <f t="shared" si="474"/>
        <v>198</v>
      </c>
    </row>
    <row r="14987" spans="1:11" x14ac:dyDescent="0.35">
      <c r="A14987" s="69">
        <f t="shared" si="475"/>
        <v>45931</v>
      </c>
      <c r="B14987" t="s">
        <v>929</v>
      </c>
      <c r="C14987" t="s">
        <v>276</v>
      </c>
      <c r="E14987" t="s">
        <v>738</v>
      </c>
      <c r="F14987" t="s">
        <v>907</v>
      </c>
      <c r="G14987" t="s">
        <v>87</v>
      </c>
      <c r="H14987">
        <v>17680</v>
      </c>
      <c r="I14987" s="68" t="str">
        <f>VLOOKUP(E14987,Refs!$P$2:$R$29,3,FALSE)</f>
        <v>Y58</v>
      </c>
      <c r="J14987" s="68" t="str">
        <f>VLOOKUP(E14987,Refs!$P$2:$S$29,4,FALSE)</f>
        <v>South West</v>
      </c>
      <c r="K14987" s="28">
        <f t="shared" si="474"/>
        <v>17680</v>
      </c>
    </row>
    <row r="14988" spans="1:11" x14ac:dyDescent="0.35">
      <c r="A14988" s="69">
        <f t="shared" si="475"/>
        <v>45931</v>
      </c>
      <c r="B14988" t="s">
        <v>929</v>
      </c>
      <c r="C14988" t="s">
        <v>276</v>
      </c>
      <c r="E14988" t="s">
        <v>738</v>
      </c>
      <c r="F14988" t="s">
        <v>907</v>
      </c>
      <c r="G14988" t="s">
        <v>88</v>
      </c>
      <c r="H14988">
        <v>55067</v>
      </c>
      <c r="I14988" s="68" t="str">
        <f>VLOOKUP(E14988,Refs!$P$2:$R$29,3,FALSE)</f>
        <v>Y58</v>
      </c>
      <c r="J14988" s="68" t="str">
        <f>VLOOKUP(E14988,Refs!$P$2:$S$29,4,FALSE)</f>
        <v>South West</v>
      </c>
      <c r="K14988" s="28">
        <f t="shared" si="474"/>
        <v>55067</v>
      </c>
    </row>
    <row r="14989" spans="1:11" x14ac:dyDescent="0.35">
      <c r="A14989" s="69">
        <f t="shared" si="475"/>
        <v>45931</v>
      </c>
      <c r="B14989" t="s">
        <v>929</v>
      </c>
      <c r="C14989" t="s">
        <v>276</v>
      </c>
      <c r="E14989" t="s">
        <v>738</v>
      </c>
      <c r="F14989" t="s">
        <v>907</v>
      </c>
      <c r="G14989" t="s">
        <v>89</v>
      </c>
      <c r="H14989">
        <v>27764</v>
      </c>
      <c r="I14989" s="68" t="str">
        <f>VLOOKUP(E14989,Refs!$P$2:$R$29,3,FALSE)</f>
        <v>Y58</v>
      </c>
      <c r="J14989" s="68" t="str">
        <f>VLOOKUP(E14989,Refs!$P$2:$S$29,4,FALSE)</f>
        <v>South West</v>
      </c>
      <c r="K14989" s="28">
        <f t="shared" si="474"/>
        <v>27764</v>
      </c>
    </row>
    <row r="14990" spans="1:11" x14ac:dyDescent="0.35">
      <c r="A14990" s="69">
        <f t="shared" si="475"/>
        <v>45931</v>
      </c>
      <c r="B14990" t="s">
        <v>929</v>
      </c>
      <c r="C14990" t="s">
        <v>276</v>
      </c>
      <c r="E14990" t="s">
        <v>738</v>
      </c>
      <c r="F14990" t="s">
        <v>907</v>
      </c>
      <c r="G14990" t="s">
        <v>27</v>
      </c>
      <c r="H14990">
        <v>3311</v>
      </c>
      <c r="I14990" s="68" t="str">
        <f>VLOOKUP(E14990,Refs!$P$2:$R$29,3,FALSE)</f>
        <v>Y58</v>
      </c>
      <c r="J14990" s="68" t="str">
        <f>VLOOKUP(E14990,Refs!$P$2:$S$29,4,FALSE)</f>
        <v>South West</v>
      </c>
      <c r="K14990" s="28">
        <f t="shared" si="474"/>
        <v>3311</v>
      </c>
    </row>
    <row r="14991" spans="1:11" x14ac:dyDescent="0.35">
      <c r="A14991" s="69">
        <f t="shared" si="475"/>
        <v>45931</v>
      </c>
      <c r="B14991" t="s">
        <v>929</v>
      </c>
      <c r="C14991" t="s">
        <v>276</v>
      </c>
      <c r="E14991" t="s">
        <v>738</v>
      </c>
      <c r="F14991" t="s">
        <v>907</v>
      </c>
      <c r="G14991" t="s">
        <v>29</v>
      </c>
      <c r="H14991">
        <v>3399</v>
      </c>
      <c r="I14991" s="68" t="str">
        <f>VLOOKUP(E14991,Refs!$P$2:$R$29,3,FALSE)</f>
        <v>Y58</v>
      </c>
      <c r="J14991" s="68" t="str">
        <f>VLOOKUP(E14991,Refs!$P$2:$S$29,4,FALSE)</f>
        <v>South West</v>
      </c>
      <c r="K14991" s="28">
        <f t="shared" si="474"/>
        <v>3399</v>
      </c>
    </row>
    <row r="14992" spans="1:11" x14ac:dyDescent="0.35">
      <c r="A14992" s="69">
        <f t="shared" si="475"/>
        <v>45931</v>
      </c>
      <c r="B14992" t="s">
        <v>929</v>
      </c>
      <c r="C14992" t="s">
        <v>276</v>
      </c>
      <c r="E14992" t="s">
        <v>738</v>
      </c>
      <c r="F14992" t="s">
        <v>907</v>
      </c>
      <c r="G14992" t="s">
        <v>90</v>
      </c>
      <c r="H14992">
        <v>912</v>
      </c>
      <c r="I14992" s="68" t="str">
        <f>VLOOKUP(E14992,Refs!$P$2:$R$29,3,FALSE)</f>
        <v>Y58</v>
      </c>
      <c r="J14992" s="68" t="str">
        <f>VLOOKUP(E14992,Refs!$P$2:$S$29,4,FALSE)</f>
        <v>South West</v>
      </c>
      <c r="K14992" s="28">
        <f t="shared" si="474"/>
        <v>912</v>
      </c>
    </row>
    <row r="14993" spans="1:11" x14ac:dyDescent="0.35">
      <c r="A14993" s="69">
        <f t="shared" si="475"/>
        <v>45931</v>
      </c>
      <c r="B14993" t="s">
        <v>929</v>
      </c>
      <c r="C14993" t="s">
        <v>276</v>
      </c>
      <c r="E14993" t="s">
        <v>738</v>
      </c>
      <c r="F14993" t="s">
        <v>907</v>
      </c>
      <c r="G14993" t="s">
        <v>91</v>
      </c>
      <c r="H14993">
        <v>2</v>
      </c>
      <c r="I14993" s="68" t="str">
        <f>VLOOKUP(E14993,Refs!$P$2:$R$29,3,FALSE)</f>
        <v>Y58</v>
      </c>
      <c r="J14993" s="68" t="str">
        <f>VLOOKUP(E14993,Refs!$P$2:$S$29,4,FALSE)</f>
        <v>South West</v>
      </c>
      <c r="K14993" s="28">
        <f t="shared" si="474"/>
        <v>2</v>
      </c>
    </row>
    <row r="14994" spans="1:11" x14ac:dyDescent="0.35">
      <c r="A14994" s="69">
        <f t="shared" si="475"/>
        <v>45931</v>
      </c>
      <c r="B14994" t="s">
        <v>929</v>
      </c>
      <c r="C14994" t="s">
        <v>276</v>
      </c>
      <c r="E14994" t="s">
        <v>738</v>
      </c>
      <c r="F14994" t="s">
        <v>907</v>
      </c>
      <c r="G14994" t="s">
        <v>92</v>
      </c>
      <c r="H14994">
        <v>2405</v>
      </c>
      <c r="I14994" s="68" t="str">
        <f>VLOOKUP(E14994,Refs!$P$2:$R$29,3,FALSE)</f>
        <v>Y58</v>
      </c>
      <c r="J14994" s="68" t="str">
        <f>VLOOKUP(E14994,Refs!$P$2:$S$29,4,FALSE)</f>
        <v>South West</v>
      </c>
      <c r="K14994" s="28">
        <f t="shared" si="474"/>
        <v>2405</v>
      </c>
    </row>
    <row r="14995" spans="1:11" x14ac:dyDescent="0.35">
      <c r="A14995" s="69">
        <f t="shared" si="475"/>
        <v>45931</v>
      </c>
      <c r="B14995" t="s">
        <v>929</v>
      </c>
      <c r="C14995" t="s">
        <v>276</v>
      </c>
      <c r="E14995" t="s">
        <v>738</v>
      </c>
      <c r="F14995" t="s">
        <v>907</v>
      </c>
      <c r="G14995" t="s">
        <v>93</v>
      </c>
      <c r="H14995">
        <v>93</v>
      </c>
      <c r="I14995" s="68" t="str">
        <f>VLOOKUP(E14995,Refs!$P$2:$R$29,3,FALSE)</f>
        <v>Y58</v>
      </c>
      <c r="J14995" s="68" t="str">
        <f>VLOOKUP(E14995,Refs!$P$2:$S$29,4,FALSE)</f>
        <v>South West</v>
      </c>
      <c r="K14995" s="28">
        <f t="shared" si="474"/>
        <v>93</v>
      </c>
    </row>
    <row r="14996" spans="1:11" x14ac:dyDescent="0.35">
      <c r="A14996" s="69">
        <f t="shared" si="475"/>
        <v>45931</v>
      </c>
      <c r="B14996" t="s">
        <v>929</v>
      </c>
      <c r="C14996" t="s">
        <v>276</v>
      </c>
      <c r="E14996" t="s">
        <v>738</v>
      </c>
      <c r="F14996" t="s">
        <v>907</v>
      </c>
      <c r="G14996" t="s">
        <v>94</v>
      </c>
      <c r="H14996">
        <v>541</v>
      </c>
      <c r="I14996" s="68" t="str">
        <f>VLOOKUP(E14996,Refs!$P$2:$R$29,3,FALSE)</f>
        <v>Y58</v>
      </c>
      <c r="J14996" s="68" t="str">
        <f>VLOOKUP(E14996,Refs!$P$2:$S$29,4,FALSE)</f>
        <v>South West</v>
      </c>
      <c r="K14996" s="28">
        <f t="shared" si="474"/>
        <v>541</v>
      </c>
    </row>
    <row r="14997" spans="1:11" x14ac:dyDescent="0.35">
      <c r="A14997" s="69">
        <f t="shared" si="475"/>
        <v>45931</v>
      </c>
      <c r="B14997" t="s">
        <v>929</v>
      </c>
      <c r="C14997" t="s">
        <v>276</v>
      </c>
      <c r="E14997" t="s">
        <v>738</v>
      </c>
      <c r="F14997" t="s">
        <v>907</v>
      </c>
      <c r="G14997" t="s">
        <v>95</v>
      </c>
      <c r="H14997">
        <v>241</v>
      </c>
      <c r="I14997" s="68" t="str">
        <f>VLOOKUP(E14997,Refs!$P$2:$R$29,3,FALSE)</f>
        <v>Y58</v>
      </c>
      <c r="J14997" s="68" t="str">
        <f>VLOOKUP(E14997,Refs!$P$2:$S$29,4,FALSE)</f>
        <v>South West</v>
      </c>
      <c r="K14997" s="28">
        <f t="shared" si="474"/>
        <v>241</v>
      </c>
    </row>
    <row r="14998" spans="1:11" x14ac:dyDescent="0.35">
      <c r="A14998" s="69">
        <f t="shared" si="475"/>
        <v>45931</v>
      </c>
      <c r="B14998" t="s">
        <v>929</v>
      </c>
      <c r="C14998" t="s">
        <v>276</v>
      </c>
      <c r="E14998" t="s">
        <v>738</v>
      </c>
      <c r="F14998" t="s">
        <v>907</v>
      </c>
      <c r="G14998" t="s">
        <v>96</v>
      </c>
      <c r="H14998">
        <v>5306</v>
      </c>
      <c r="I14998" s="68" t="str">
        <f>VLOOKUP(E14998,Refs!$P$2:$R$29,3,FALSE)</f>
        <v>Y58</v>
      </c>
      <c r="J14998" s="68" t="str">
        <f>VLOOKUP(E14998,Refs!$P$2:$S$29,4,FALSE)</f>
        <v>South West</v>
      </c>
      <c r="K14998" s="28">
        <f t="shared" si="474"/>
        <v>5306</v>
      </c>
    </row>
    <row r="14999" spans="1:11" x14ac:dyDescent="0.35">
      <c r="A14999" s="69">
        <f t="shared" si="475"/>
        <v>45931</v>
      </c>
      <c r="B14999" t="s">
        <v>929</v>
      </c>
      <c r="C14999" t="s">
        <v>276</v>
      </c>
      <c r="E14999" t="s">
        <v>738</v>
      </c>
      <c r="F14999" t="s">
        <v>907</v>
      </c>
      <c r="G14999" t="s">
        <v>31</v>
      </c>
      <c r="H14999">
        <v>4838</v>
      </c>
      <c r="I14999" s="68" t="str">
        <f>VLOOKUP(E14999,Refs!$P$2:$R$29,3,FALSE)</f>
        <v>Y58</v>
      </c>
      <c r="J14999" s="68" t="str">
        <f>VLOOKUP(E14999,Refs!$P$2:$S$29,4,FALSE)</f>
        <v>South West</v>
      </c>
      <c r="K14999" s="28">
        <f t="shared" si="474"/>
        <v>4838</v>
      </c>
    </row>
    <row r="15000" spans="1:11" x14ac:dyDescent="0.35">
      <c r="A15000" s="69">
        <f t="shared" si="475"/>
        <v>45931</v>
      </c>
      <c r="B15000" t="s">
        <v>929</v>
      </c>
      <c r="C15000" t="s">
        <v>276</v>
      </c>
      <c r="E15000" t="s">
        <v>738</v>
      </c>
      <c r="F15000" t="s">
        <v>907</v>
      </c>
      <c r="G15000" t="s">
        <v>97</v>
      </c>
      <c r="H15000">
        <v>3098</v>
      </c>
      <c r="I15000" s="68" t="str">
        <f>VLOOKUP(E15000,Refs!$P$2:$R$29,3,FALSE)</f>
        <v>Y58</v>
      </c>
      <c r="J15000" s="68" t="str">
        <f>VLOOKUP(E15000,Refs!$P$2:$S$29,4,FALSE)</f>
        <v>South West</v>
      </c>
      <c r="K15000" s="28">
        <f t="shared" si="474"/>
        <v>3098</v>
      </c>
    </row>
    <row r="15001" spans="1:11" x14ac:dyDescent="0.35">
      <c r="A15001" s="69">
        <f t="shared" si="475"/>
        <v>45931</v>
      </c>
      <c r="B15001" t="s">
        <v>929</v>
      </c>
      <c r="C15001" t="s">
        <v>276</v>
      </c>
      <c r="E15001" t="s">
        <v>738</v>
      </c>
      <c r="F15001" t="s">
        <v>907</v>
      </c>
      <c r="G15001" t="s">
        <v>98</v>
      </c>
      <c r="H15001">
        <v>3278</v>
      </c>
      <c r="I15001" s="68" t="str">
        <f>VLOOKUP(E15001,Refs!$P$2:$R$29,3,FALSE)</f>
        <v>Y58</v>
      </c>
      <c r="J15001" s="68" t="str">
        <f>VLOOKUP(E15001,Refs!$P$2:$S$29,4,FALSE)</f>
        <v>South West</v>
      </c>
      <c r="K15001" s="28">
        <f t="shared" si="474"/>
        <v>3278</v>
      </c>
    </row>
    <row r="15002" spans="1:11" x14ac:dyDescent="0.35">
      <c r="A15002" s="69">
        <f t="shared" si="475"/>
        <v>45931</v>
      </c>
      <c r="B15002" t="s">
        <v>929</v>
      </c>
      <c r="C15002" t="s">
        <v>276</v>
      </c>
      <c r="E15002" t="s">
        <v>738</v>
      </c>
      <c r="F15002" t="s">
        <v>907</v>
      </c>
      <c r="G15002" t="s">
        <v>99</v>
      </c>
      <c r="H15002">
        <v>3254</v>
      </c>
      <c r="I15002" s="68" t="str">
        <f>VLOOKUP(E15002,Refs!$P$2:$R$29,3,FALSE)</f>
        <v>Y58</v>
      </c>
      <c r="J15002" s="68" t="str">
        <f>VLOOKUP(E15002,Refs!$P$2:$S$29,4,FALSE)</f>
        <v>South West</v>
      </c>
      <c r="K15002" s="28">
        <f t="shared" si="474"/>
        <v>3254</v>
      </c>
    </row>
    <row r="15003" spans="1:11" x14ac:dyDescent="0.35">
      <c r="A15003" s="69">
        <f t="shared" si="475"/>
        <v>45931</v>
      </c>
      <c r="B15003" t="s">
        <v>929</v>
      </c>
      <c r="C15003" t="s">
        <v>276</v>
      </c>
      <c r="E15003" t="s">
        <v>738</v>
      </c>
      <c r="F15003" t="s">
        <v>907</v>
      </c>
      <c r="G15003" t="s">
        <v>100</v>
      </c>
      <c r="H15003">
        <v>2404</v>
      </c>
      <c r="I15003" s="68" t="str">
        <f>VLOOKUP(E15003,Refs!$P$2:$R$29,3,FALSE)</f>
        <v>Y58</v>
      </c>
      <c r="J15003" s="68" t="str">
        <f>VLOOKUP(E15003,Refs!$P$2:$S$29,4,FALSE)</f>
        <v>South West</v>
      </c>
      <c r="K15003" s="28">
        <f t="shared" si="474"/>
        <v>2404</v>
      </c>
    </row>
    <row r="15004" spans="1:11" x14ac:dyDescent="0.35">
      <c r="A15004" s="69">
        <f t="shared" si="475"/>
        <v>45931</v>
      </c>
      <c r="B15004" t="s">
        <v>929</v>
      </c>
      <c r="C15004" t="s">
        <v>276</v>
      </c>
      <c r="E15004" t="s">
        <v>738</v>
      </c>
      <c r="F15004" t="s">
        <v>907</v>
      </c>
      <c r="G15004" t="s">
        <v>101</v>
      </c>
      <c r="H15004">
        <v>487</v>
      </c>
      <c r="I15004" s="68" t="str">
        <f>VLOOKUP(E15004,Refs!$P$2:$R$29,3,FALSE)</f>
        <v>Y58</v>
      </c>
      <c r="J15004" s="68" t="str">
        <f>VLOOKUP(E15004,Refs!$P$2:$S$29,4,FALSE)</f>
        <v>South West</v>
      </c>
      <c r="K15004" s="28">
        <f t="shared" si="474"/>
        <v>487</v>
      </c>
    </row>
    <row r="15005" spans="1:11" x14ac:dyDescent="0.35">
      <c r="A15005" s="69">
        <f t="shared" si="475"/>
        <v>45931</v>
      </c>
      <c r="B15005" t="s">
        <v>929</v>
      </c>
      <c r="C15005" t="s">
        <v>276</v>
      </c>
      <c r="E15005" t="s">
        <v>738</v>
      </c>
      <c r="F15005" t="s">
        <v>907</v>
      </c>
      <c r="G15005" t="s">
        <v>102</v>
      </c>
      <c r="H15005">
        <v>371</v>
      </c>
      <c r="I15005" s="68" t="str">
        <f>VLOOKUP(E15005,Refs!$P$2:$R$29,3,FALSE)</f>
        <v>Y58</v>
      </c>
      <c r="J15005" s="68" t="str">
        <f>VLOOKUP(E15005,Refs!$P$2:$S$29,4,FALSE)</f>
        <v>South West</v>
      </c>
      <c r="K15005" s="28">
        <f t="shared" si="474"/>
        <v>371</v>
      </c>
    </row>
    <row r="15006" spans="1:11" x14ac:dyDescent="0.35">
      <c r="A15006" s="69">
        <f t="shared" si="475"/>
        <v>45931</v>
      </c>
      <c r="B15006" t="s">
        <v>929</v>
      </c>
      <c r="C15006" t="s">
        <v>276</v>
      </c>
      <c r="E15006" t="s">
        <v>738</v>
      </c>
      <c r="F15006" t="s">
        <v>907</v>
      </c>
      <c r="G15006" t="s">
        <v>103</v>
      </c>
      <c r="H15006">
        <v>2829</v>
      </c>
      <c r="I15006" s="68" t="str">
        <f>VLOOKUP(E15006,Refs!$P$2:$R$29,3,FALSE)</f>
        <v>Y58</v>
      </c>
      <c r="J15006" s="68" t="str">
        <f>VLOOKUP(E15006,Refs!$P$2:$S$29,4,FALSE)</f>
        <v>South West</v>
      </c>
      <c r="K15006" s="28">
        <f t="shared" si="474"/>
        <v>2829</v>
      </c>
    </row>
    <row r="15007" spans="1:11" x14ac:dyDescent="0.35">
      <c r="A15007" s="69">
        <f t="shared" si="475"/>
        <v>45931</v>
      </c>
      <c r="B15007" t="s">
        <v>929</v>
      </c>
      <c r="C15007" t="s">
        <v>276</v>
      </c>
      <c r="E15007" t="s">
        <v>738</v>
      </c>
      <c r="F15007" t="s">
        <v>907</v>
      </c>
      <c r="G15007" t="s">
        <v>104</v>
      </c>
      <c r="H15007">
        <v>75179</v>
      </c>
      <c r="I15007" s="68" t="str">
        <f>VLOOKUP(E15007,Refs!$P$2:$R$29,3,FALSE)</f>
        <v>Y58</v>
      </c>
      <c r="J15007" s="68" t="str">
        <f>VLOOKUP(E15007,Refs!$P$2:$S$29,4,FALSE)</f>
        <v>South West</v>
      </c>
      <c r="K15007" s="28">
        <f t="shared" si="474"/>
        <v>75179</v>
      </c>
    </row>
    <row r="15008" spans="1:11" x14ac:dyDescent="0.35">
      <c r="A15008" s="69">
        <f t="shared" si="475"/>
        <v>45931</v>
      </c>
      <c r="B15008" t="s">
        <v>929</v>
      </c>
      <c r="C15008" t="s">
        <v>276</v>
      </c>
      <c r="E15008" t="s">
        <v>738</v>
      </c>
      <c r="F15008" t="s">
        <v>907</v>
      </c>
      <c r="G15008" t="s">
        <v>105</v>
      </c>
      <c r="H15008">
        <v>4495</v>
      </c>
      <c r="I15008" s="68" t="str">
        <f>VLOOKUP(E15008,Refs!$P$2:$R$29,3,FALSE)</f>
        <v>Y58</v>
      </c>
      <c r="J15008" s="68" t="str">
        <f>VLOOKUP(E15008,Refs!$P$2:$S$29,4,FALSE)</f>
        <v>South West</v>
      </c>
      <c r="K15008" s="28">
        <f t="shared" si="474"/>
        <v>4495</v>
      </c>
    </row>
    <row r="15009" spans="1:11" x14ac:dyDescent="0.35">
      <c r="A15009" s="69">
        <f t="shared" si="475"/>
        <v>45931</v>
      </c>
      <c r="B15009" t="s">
        <v>929</v>
      </c>
      <c r="C15009" t="s">
        <v>276</v>
      </c>
      <c r="E15009" t="s">
        <v>738</v>
      </c>
      <c r="F15009" t="s">
        <v>907</v>
      </c>
      <c r="G15009" t="s">
        <v>106</v>
      </c>
      <c r="H15009">
        <v>2806</v>
      </c>
      <c r="I15009" s="68" t="str">
        <f>VLOOKUP(E15009,Refs!$P$2:$R$29,3,FALSE)</f>
        <v>Y58</v>
      </c>
      <c r="J15009" s="68" t="str">
        <f>VLOOKUP(E15009,Refs!$P$2:$S$29,4,FALSE)</f>
        <v>South West</v>
      </c>
      <c r="K15009" s="28">
        <f t="shared" si="474"/>
        <v>2806</v>
      </c>
    </row>
    <row r="15010" spans="1:11" x14ac:dyDescent="0.35">
      <c r="A15010" s="69">
        <f t="shared" si="475"/>
        <v>45931</v>
      </c>
      <c r="B15010" t="s">
        <v>929</v>
      </c>
      <c r="C15010" t="s">
        <v>276</v>
      </c>
      <c r="E15010" t="s">
        <v>738</v>
      </c>
      <c r="F15010" t="s">
        <v>907</v>
      </c>
      <c r="G15010" t="s">
        <v>107</v>
      </c>
      <c r="H15010">
        <v>229</v>
      </c>
      <c r="I15010" s="68" t="str">
        <f>VLOOKUP(E15010,Refs!$P$2:$R$29,3,FALSE)</f>
        <v>Y58</v>
      </c>
      <c r="J15010" s="68" t="str">
        <f>VLOOKUP(E15010,Refs!$P$2:$S$29,4,FALSE)</f>
        <v>South West</v>
      </c>
      <c r="K15010" s="28">
        <f t="shared" si="474"/>
        <v>229</v>
      </c>
    </row>
    <row r="15011" spans="1:11" x14ac:dyDescent="0.35">
      <c r="A15011" s="69">
        <f t="shared" si="475"/>
        <v>45931</v>
      </c>
      <c r="B15011" t="s">
        <v>929</v>
      </c>
      <c r="C15011" t="s">
        <v>276</v>
      </c>
      <c r="E15011" t="s">
        <v>738</v>
      </c>
      <c r="F15011" t="s">
        <v>907</v>
      </c>
      <c r="G15011" t="s">
        <v>108</v>
      </c>
      <c r="H15011">
        <v>744</v>
      </c>
      <c r="I15011" s="68" t="str">
        <f>VLOOKUP(E15011,Refs!$P$2:$R$29,3,FALSE)</f>
        <v>Y58</v>
      </c>
      <c r="J15011" s="68" t="str">
        <f>VLOOKUP(E15011,Refs!$P$2:$S$29,4,FALSE)</f>
        <v>South West</v>
      </c>
      <c r="K15011" s="28">
        <f t="shared" si="474"/>
        <v>744</v>
      </c>
    </row>
    <row r="15012" spans="1:11" x14ac:dyDescent="0.35">
      <c r="A15012" s="69">
        <f t="shared" si="475"/>
        <v>45931</v>
      </c>
      <c r="B15012" t="s">
        <v>929</v>
      </c>
      <c r="C15012" t="s">
        <v>276</v>
      </c>
      <c r="E15012" t="s">
        <v>738</v>
      </c>
      <c r="F15012" t="s">
        <v>907</v>
      </c>
      <c r="G15012" t="s">
        <v>109</v>
      </c>
      <c r="H15012">
        <v>141959</v>
      </c>
      <c r="I15012" s="68" t="str">
        <f>VLOOKUP(E15012,Refs!$P$2:$R$29,3,FALSE)</f>
        <v>Y58</v>
      </c>
      <c r="J15012" s="68" t="str">
        <f>VLOOKUP(E15012,Refs!$P$2:$S$29,4,FALSE)</f>
        <v>South West</v>
      </c>
      <c r="K15012" s="28">
        <f t="shared" si="474"/>
        <v>141959</v>
      </c>
    </row>
    <row r="15013" spans="1:11" x14ac:dyDescent="0.35">
      <c r="A15013" s="69">
        <f t="shared" si="475"/>
        <v>45931</v>
      </c>
      <c r="B15013" t="s">
        <v>929</v>
      </c>
      <c r="C15013" t="s">
        <v>276</v>
      </c>
      <c r="E15013" t="s">
        <v>738</v>
      </c>
      <c r="F15013" t="s">
        <v>907</v>
      </c>
      <c r="G15013" t="s">
        <v>110</v>
      </c>
      <c r="H15013">
        <v>0</v>
      </c>
      <c r="I15013" s="68" t="str">
        <f>VLOOKUP(E15013,Refs!$P$2:$R$29,3,FALSE)</f>
        <v>Y58</v>
      </c>
      <c r="J15013" s="68" t="str">
        <f>VLOOKUP(E15013,Refs!$P$2:$S$29,4,FALSE)</f>
        <v>South West</v>
      </c>
      <c r="K15013" s="28" t="str">
        <f t="shared" si="474"/>
        <v/>
      </c>
    </row>
    <row r="15014" spans="1:11" x14ac:dyDescent="0.35">
      <c r="A15014" s="69">
        <f t="shared" si="475"/>
        <v>45931</v>
      </c>
      <c r="B15014" t="s">
        <v>929</v>
      </c>
      <c r="C15014" t="s">
        <v>276</v>
      </c>
      <c r="E15014" t="s">
        <v>738</v>
      </c>
      <c r="F15014" t="s">
        <v>907</v>
      </c>
      <c r="G15014" t="s">
        <v>808</v>
      </c>
      <c r="H15014">
        <v>6540</v>
      </c>
      <c r="I15014" s="68" t="str">
        <f>VLOOKUP(E15014,Refs!$P$2:$R$29,3,FALSE)</f>
        <v>Y58</v>
      </c>
      <c r="J15014" s="68" t="str">
        <f>VLOOKUP(E15014,Refs!$P$2:$S$29,4,FALSE)</f>
        <v>South West</v>
      </c>
      <c r="K15014" s="28">
        <f t="shared" si="474"/>
        <v>6540</v>
      </c>
    </row>
    <row r="15015" spans="1:11" x14ac:dyDescent="0.35">
      <c r="A15015" s="69">
        <f t="shared" si="475"/>
        <v>45931</v>
      </c>
      <c r="B15015" t="s">
        <v>929</v>
      </c>
      <c r="C15015" t="s">
        <v>276</v>
      </c>
      <c r="E15015" t="s">
        <v>738</v>
      </c>
      <c r="F15015" t="s">
        <v>907</v>
      </c>
      <c r="G15015" t="s">
        <v>809</v>
      </c>
      <c r="H15015">
        <v>2828</v>
      </c>
      <c r="I15015" s="68" t="str">
        <f>VLOOKUP(E15015,Refs!$P$2:$R$29,3,FALSE)</f>
        <v>Y58</v>
      </c>
      <c r="J15015" s="68" t="str">
        <f>VLOOKUP(E15015,Refs!$P$2:$S$29,4,FALSE)</f>
        <v>South West</v>
      </c>
      <c r="K15015" s="28">
        <f t="shared" si="474"/>
        <v>2828</v>
      </c>
    </row>
    <row r="15016" spans="1:11" x14ac:dyDescent="0.35">
      <c r="A15016" s="69">
        <f t="shared" si="475"/>
        <v>45931</v>
      </c>
      <c r="B15016" t="s">
        <v>929</v>
      </c>
      <c r="C15016" t="s">
        <v>276</v>
      </c>
      <c r="E15016" t="s">
        <v>738</v>
      </c>
      <c r="F15016" t="s">
        <v>907</v>
      </c>
      <c r="G15016" t="s">
        <v>111</v>
      </c>
      <c r="H15016">
        <v>17142</v>
      </c>
      <c r="I15016" s="68" t="str">
        <f>VLOOKUP(E15016,Refs!$P$2:$R$29,3,FALSE)</f>
        <v>Y58</v>
      </c>
      <c r="J15016" s="68" t="str">
        <f>VLOOKUP(E15016,Refs!$P$2:$S$29,4,FALSE)</f>
        <v>South West</v>
      </c>
      <c r="K15016" s="28">
        <f t="shared" si="474"/>
        <v>17142</v>
      </c>
    </row>
    <row r="15017" spans="1:11" x14ac:dyDescent="0.35">
      <c r="A15017" s="69">
        <f t="shared" si="475"/>
        <v>45931</v>
      </c>
      <c r="B15017" t="s">
        <v>929</v>
      </c>
      <c r="C15017" t="s">
        <v>276</v>
      </c>
      <c r="E15017" t="s">
        <v>738</v>
      </c>
      <c r="F15017" t="s">
        <v>907</v>
      </c>
      <c r="G15017" t="s">
        <v>112</v>
      </c>
      <c r="H15017">
        <v>7</v>
      </c>
      <c r="I15017" s="68" t="str">
        <f>VLOOKUP(E15017,Refs!$P$2:$R$29,3,FALSE)</f>
        <v>Y58</v>
      </c>
      <c r="J15017" s="68" t="str">
        <f>VLOOKUP(E15017,Refs!$P$2:$S$29,4,FALSE)</f>
        <v>South West</v>
      </c>
      <c r="K15017" s="28">
        <f t="shared" si="474"/>
        <v>7</v>
      </c>
    </row>
    <row r="15018" spans="1:11" x14ac:dyDescent="0.35">
      <c r="A15018" s="69">
        <f t="shared" si="475"/>
        <v>45931</v>
      </c>
      <c r="B15018" t="s">
        <v>929</v>
      </c>
      <c r="C15018" t="s">
        <v>276</v>
      </c>
      <c r="E15018" t="s">
        <v>738</v>
      </c>
      <c r="F15018" t="s">
        <v>907</v>
      </c>
      <c r="G15018" t="s">
        <v>113</v>
      </c>
      <c r="H15018">
        <v>14582</v>
      </c>
      <c r="I15018" s="68" t="str">
        <f>VLOOKUP(E15018,Refs!$P$2:$R$29,3,FALSE)</f>
        <v>Y58</v>
      </c>
      <c r="J15018" s="68" t="str">
        <f>VLOOKUP(E15018,Refs!$P$2:$S$29,4,FALSE)</f>
        <v>South West</v>
      </c>
      <c r="K15018" s="28">
        <f t="shared" si="474"/>
        <v>14582</v>
      </c>
    </row>
    <row r="15019" spans="1:11" x14ac:dyDescent="0.35">
      <c r="A15019" s="69">
        <f t="shared" si="475"/>
        <v>45931</v>
      </c>
      <c r="B15019" t="s">
        <v>929</v>
      </c>
      <c r="C15019" t="s">
        <v>276</v>
      </c>
      <c r="E15019" t="s">
        <v>738</v>
      </c>
      <c r="F15019" t="s">
        <v>907</v>
      </c>
      <c r="G15019" t="s">
        <v>114</v>
      </c>
      <c r="H15019">
        <v>2635</v>
      </c>
      <c r="I15019" s="68" t="str">
        <f>VLOOKUP(E15019,Refs!$P$2:$R$29,3,FALSE)</f>
        <v>Y58</v>
      </c>
      <c r="J15019" s="68" t="str">
        <f>VLOOKUP(E15019,Refs!$P$2:$S$29,4,FALSE)</f>
        <v>South West</v>
      </c>
      <c r="K15019" s="28">
        <f t="shared" si="474"/>
        <v>2635</v>
      </c>
    </row>
    <row r="15020" spans="1:11" x14ac:dyDescent="0.35">
      <c r="A15020" s="69">
        <f t="shared" si="475"/>
        <v>45931</v>
      </c>
      <c r="B15020" t="s">
        <v>929</v>
      </c>
      <c r="C15020" t="s">
        <v>276</v>
      </c>
      <c r="E15020" t="s">
        <v>738</v>
      </c>
      <c r="F15020" t="s">
        <v>907</v>
      </c>
      <c r="G15020" t="s">
        <v>115</v>
      </c>
      <c r="H15020">
        <v>3179</v>
      </c>
      <c r="I15020" s="68" t="str">
        <f>VLOOKUP(E15020,Refs!$P$2:$R$29,3,FALSE)</f>
        <v>Y58</v>
      </c>
      <c r="J15020" s="68" t="str">
        <f>VLOOKUP(E15020,Refs!$P$2:$S$29,4,FALSE)</f>
        <v>South West</v>
      </c>
      <c r="K15020" s="28">
        <f t="shared" si="474"/>
        <v>3179</v>
      </c>
    </row>
    <row r="15021" spans="1:11" x14ac:dyDescent="0.35">
      <c r="A15021" s="69">
        <f t="shared" si="475"/>
        <v>45931</v>
      </c>
      <c r="B15021" t="s">
        <v>929</v>
      </c>
      <c r="C15021" t="s">
        <v>276</v>
      </c>
      <c r="E15021" t="s">
        <v>738</v>
      </c>
      <c r="F15021" t="s">
        <v>907</v>
      </c>
      <c r="G15021" t="s">
        <v>116</v>
      </c>
      <c r="H15021">
        <v>1449</v>
      </c>
      <c r="I15021" s="68" t="str">
        <f>VLOOKUP(E15021,Refs!$P$2:$R$29,3,FALSE)</f>
        <v>Y58</v>
      </c>
      <c r="J15021" s="68" t="str">
        <f>VLOOKUP(E15021,Refs!$P$2:$S$29,4,FALSE)</f>
        <v>South West</v>
      </c>
      <c r="K15021" s="28">
        <f t="shared" si="474"/>
        <v>1449</v>
      </c>
    </row>
    <row r="15022" spans="1:11" x14ac:dyDescent="0.35">
      <c r="A15022" s="69">
        <f t="shared" si="475"/>
        <v>45931</v>
      </c>
      <c r="B15022" t="s">
        <v>929</v>
      </c>
      <c r="C15022" t="s">
        <v>276</v>
      </c>
      <c r="E15022" t="s">
        <v>738</v>
      </c>
      <c r="F15022" t="s">
        <v>907</v>
      </c>
      <c r="G15022" t="s">
        <v>117</v>
      </c>
      <c r="H15022">
        <v>5452</v>
      </c>
      <c r="I15022" s="68" t="str">
        <f>VLOOKUP(E15022,Refs!$P$2:$R$29,3,FALSE)</f>
        <v>Y58</v>
      </c>
      <c r="J15022" s="68" t="str">
        <f>VLOOKUP(E15022,Refs!$P$2:$S$29,4,FALSE)</f>
        <v>South West</v>
      </c>
      <c r="K15022" s="28">
        <f t="shared" si="474"/>
        <v>5452</v>
      </c>
    </row>
    <row r="15023" spans="1:11" x14ac:dyDescent="0.35">
      <c r="A15023" s="69">
        <f t="shared" si="475"/>
        <v>45931</v>
      </c>
      <c r="B15023" t="s">
        <v>929</v>
      </c>
      <c r="C15023" t="s">
        <v>276</v>
      </c>
      <c r="E15023" t="s">
        <v>738</v>
      </c>
      <c r="F15023" t="s">
        <v>907</v>
      </c>
      <c r="G15023" t="s">
        <v>118</v>
      </c>
      <c r="H15023">
        <v>727</v>
      </c>
      <c r="I15023" s="68" t="str">
        <f>VLOOKUP(E15023,Refs!$P$2:$R$29,3,FALSE)</f>
        <v>Y58</v>
      </c>
      <c r="J15023" s="68" t="str">
        <f>VLOOKUP(E15023,Refs!$P$2:$S$29,4,FALSE)</f>
        <v>South West</v>
      </c>
      <c r="K15023" s="28">
        <f t="shared" si="474"/>
        <v>727</v>
      </c>
    </row>
    <row r="15024" spans="1:11" x14ac:dyDescent="0.35">
      <c r="A15024" s="69">
        <f t="shared" si="475"/>
        <v>45931</v>
      </c>
      <c r="B15024" t="s">
        <v>929</v>
      </c>
      <c r="C15024" t="s">
        <v>276</v>
      </c>
      <c r="E15024" t="s">
        <v>738</v>
      </c>
      <c r="F15024" t="s">
        <v>907</v>
      </c>
      <c r="G15024" t="s">
        <v>119</v>
      </c>
      <c r="H15024">
        <v>1643</v>
      </c>
      <c r="I15024" s="68" t="str">
        <f>VLOOKUP(E15024,Refs!$P$2:$R$29,3,FALSE)</f>
        <v>Y58</v>
      </c>
      <c r="J15024" s="68" t="str">
        <f>VLOOKUP(E15024,Refs!$P$2:$S$29,4,FALSE)</f>
        <v>South West</v>
      </c>
      <c r="K15024" s="28">
        <f t="shared" si="474"/>
        <v>1643</v>
      </c>
    </row>
    <row r="15025" spans="1:11" x14ac:dyDescent="0.35">
      <c r="A15025" s="69">
        <f t="shared" si="475"/>
        <v>45931</v>
      </c>
      <c r="B15025" t="s">
        <v>929</v>
      </c>
      <c r="C15025" t="s">
        <v>276</v>
      </c>
      <c r="E15025" t="s">
        <v>738</v>
      </c>
      <c r="F15025" t="s">
        <v>907</v>
      </c>
      <c r="G15025" t="s">
        <v>120</v>
      </c>
      <c r="H15025">
        <v>3</v>
      </c>
      <c r="I15025" s="68" t="str">
        <f>VLOOKUP(E15025,Refs!$P$2:$R$29,3,FALSE)</f>
        <v>Y58</v>
      </c>
      <c r="J15025" s="68" t="str">
        <f>VLOOKUP(E15025,Refs!$P$2:$S$29,4,FALSE)</f>
        <v>South West</v>
      </c>
      <c r="K15025" s="28">
        <f t="shared" si="474"/>
        <v>3</v>
      </c>
    </row>
    <row r="15026" spans="1:11" x14ac:dyDescent="0.35">
      <c r="A15026" s="69">
        <f t="shared" si="475"/>
        <v>45931</v>
      </c>
      <c r="B15026" t="s">
        <v>929</v>
      </c>
      <c r="C15026" t="s">
        <v>276</v>
      </c>
      <c r="E15026" t="s">
        <v>738</v>
      </c>
      <c r="F15026" t="s">
        <v>907</v>
      </c>
      <c r="G15026" t="s">
        <v>121</v>
      </c>
      <c r="H15026">
        <v>912</v>
      </c>
      <c r="I15026" s="68" t="str">
        <f>VLOOKUP(E15026,Refs!$P$2:$R$29,3,FALSE)</f>
        <v>Y58</v>
      </c>
      <c r="J15026" s="68" t="str">
        <f>VLOOKUP(E15026,Refs!$P$2:$S$29,4,FALSE)</f>
        <v>South West</v>
      </c>
      <c r="K15026" s="28">
        <f t="shared" si="474"/>
        <v>912</v>
      </c>
    </row>
    <row r="15027" spans="1:11" x14ac:dyDescent="0.35">
      <c r="A15027" s="69">
        <f t="shared" si="475"/>
        <v>45931</v>
      </c>
      <c r="B15027" t="s">
        <v>929</v>
      </c>
      <c r="C15027" t="s">
        <v>276</v>
      </c>
      <c r="E15027" t="s">
        <v>738</v>
      </c>
      <c r="F15027" t="s">
        <v>907</v>
      </c>
      <c r="G15027" t="s">
        <v>122</v>
      </c>
      <c r="H15027">
        <v>2</v>
      </c>
      <c r="I15027" s="68" t="str">
        <f>VLOOKUP(E15027,Refs!$P$2:$R$29,3,FALSE)</f>
        <v>Y58</v>
      </c>
      <c r="J15027" s="68" t="str">
        <f>VLOOKUP(E15027,Refs!$P$2:$S$29,4,FALSE)</f>
        <v>South West</v>
      </c>
      <c r="K15027" s="28">
        <f t="shared" si="474"/>
        <v>2</v>
      </c>
    </row>
    <row r="15028" spans="1:11" x14ac:dyDescent="0.35">
      <c r="A15028" s="69">
        <f t="shared" si="475"/>
        <v>45931</v>
      </c>
      <c r="B15028" t="s">
        <v>929</v>
      </c>
      <c r="C15028" t="s">
        <v>276</v>
      </c>
      <c r="E15028" t="s">
        <v>738</v>
      </c>
      <c r="F15028" t="s">
        <v>907</v>
      </c>
      <c r="G15028" t="s">
        <v>123</v>
      </c>
      <c r="H15028">
        <v>0</v>
      </c>
      <c r="I15028" s="68" t="str">
        <f>VLOOKUP(E15028,Refs!$P$2:$R$29,3,FALSE)</f>
        <v>Y58</v>
      </c>
      <c r="J15028" s="68" t="str">
        <f>VLOOKUP(E15028,Refs!$P$2:$S$29,4,FALSE)</f>
        <v>South West</v>
      </c>
      <c r="K15028" s="28" t="str">
        <f t="shared" si="474"/>
        <v/>
      </c>
    </row>
    <row r="15029" spans="1:11" x14ac:dyDescent="0.35">
      <c r="A15029" s="69">
        <f t="shared" si="475"/>
        <v>45931</v>
      </c>
      <c r="B15029" t="s">
        <v>929</v>
      </c>
      <c r="C15029" t="s">
        <v>276</v>
      </c>
      <c r="E15029" t="s">
        <v>738</v>
      </c>
      <c r="F15029" t="s">
        <v>907</v>
      </c>
      <c r="G15029" t="s">
        <v>124</v>
      </c>
      <c r="H15029">
        <v>0</v>
      </c>
      <c r="I15029" s="68" t="str">
        <f>VLOOKUP(E15029,Refs!$P$2:$R$29,3,FALSE)</f>
        <v>Y58</v>
      </c>
      <c r="J15029" s="68" t="str">
        <f>VLOOKUP(E15029,Refs!$P$2:$S$29,4,FALSE)</f>
        <v>South West</v>
      </c>
      <c r="K15029" s="28" t="str">
        <f t="shared" si="474"/>
        <v/>
      </c>
    </row>
    <row r="15030" spans="1:11" x14ac:dyDescent="0.35">
      <c r="A15030" s="69">
        <f t="shared" si="475"/>
        <v>45931</v>
      </c>
      <c r="B15030" t="s">
        <v>929</v>
      </c>
      <c r="C15030" t="s">
        <v>276</v>
      </c>
      <c r="E15030" t="s">
        <v>738</v>
      </c>
      <c r="F15030" t="s">
        <v>907</v>
      </c>
      <c r="G15030" t="s">
        <v>125</v>
      </c>
      <c r="H15030">
        <v>0</v>
      </c>
      <c r="I15030" s="68" t="str">
        <f>VLOOKUP(E15030,Refs!$P$2:$R$29,3,FALSE)</f>
        <v>Y58</v>
      </c>
      <c r="J15030" s="68" t="str">
        <f>VLOOKUP(E15030,Refs!$P$2:$S$29,4,FALSE)</f>
        <v>South West</v>
      </c>
      <c r="K15030" s="28" t="str">
        <f t="shared" si="474"/>
        <v/>
      </c>
    </row>
    <row r="15031" spans="1:11" x14ac:dyDescent="0.35">
      <c r="A15031" s="69">
        <f t="shared" si="475"/>
        <v>45931</v>
      </c>
      <c r="B15031" t="s">
        <v>929</v>
      </c>
      <c r="C15031" t="s">
        <v>276</v>
      </c>
      <c r="E15031" t="s">
        <v>738</v>
      </c>
      <c r="F15031" t="s">
        <v>907</v>
      </c>
      <c r="G15031" t="s">
        <v>126</v>
      </c>
      <c r="H15031">
        <v>0</v>
      </c>
      <c r="I15031" s="68" t="str">
        <f>VLOOKUP(E15031,Refs!$P$2:$R$29,3,FALSE)</f>
        <v>Y58</v>
      </c>
      <c r="J15031" s="68" t="str">
        <f>VLOOKUP(E15031,Refs!$P$2:$S$29,4,FALSE)</f>
        <v>South West</v>
      </c>
      <c r="K15031" s="28" t="str">
        <f t="shared" si="474"/>
        <v/>
      </c>
    </row>
    <row r="15032" spans="1:11" x14ac:dyDescent="0.35">
      <c r="A15032" s="69">
        <f t="shared" si="475"/>
        <v>45931</v>
      </c>
      <c r="B15032" t="s">
        <v>929</v>
      </c>
      <c r="C15032" t="s">
        <v>276</v>
      </c>
      <c r="E15032" t="s">
        <v>738</v>
      </c>
      <c r="F15032" t="s">
        <v>907</v>
      </c>
      <c r="G15032" t="s">
        <v>127</v>
      </c>
      <c r="H15032">
        <v>454</v>
      </c>
      <c r="I15032" s="68" t="str">
        <f>VLOOKUP(E15032,Refs!$P$2:$R$29,3,FALSE)</f>
        <v>Y58</v>
      </c>
      <c r="J15032" s="68" t="str">
        <f>VLOOKUP(E15032,Refs!$P$2:$S$29,4,FALSE)</f>
        <v>South West</v>
      </c>
      <c r="K15032" s="28">
        <f t="shared" si="474"/>
        <v>454</v>
      </c>
    </row>
    <row r="15033" spans="1:11" x14ac:dyDescent="0.35">
      <c r="A15033" s="69">
        <f t="shared" si="475"/>
        <v>45931</v>
      </c>
      <c r="B15033" t="s">
        <v>929</v>
      </c>
      <c r="C15033" t="s">
        <v>276</v>
      </c>
      <c r="E15033" t="s">
        <v>738</v>
      </c>
      <c r="F15033" t="s">
        <v>907</v>
      </c>
      <c r="G15033" t="s">
        <v>128</v>
      </c>
      <c r="H15033">
        <v>15</v>
      </c>
      <c r="I15033" s="68" t="str">
        <f>VLOOKUP(E15033,Refs!$P$2:$R$29,3,FALSE)</f>
        <v>Y58</v>
      </c>
      <c r="J15033" s="68" t="str">
        <f>VLOOKUP(E15033,Refs!$P$2:$S$29,4,FALSE)</f>
        <v>South West</v>
      </c>
      <c r="K15033" s="28">
        <f t="shared" si="474"/>
        <v>15</v>
      </c>
    </row>
    <row r="15034" spans="1:11" x14ac:dyDescent="0.35">
      <c r="A15034" s="69">
        <f t="shared" si="475"/>
        <v>45931</v>
      </c>
      <c r="B15034" t="s">
        <v>929</v>
      </c>
      <c r="C15034" t="s">
        <v>276</v>
      </c>
      <c r="E15034" t="s">
        <v>738</v>
      </c>
      <c r="F15034" t="s">
        <v>907</v>
      </c>
      <c r="G15034" t="s">
        <v>129</v>
      </c>
      <c r="H15034">
        <v>668</v>
      </c>
      <c r="I15034" s="68" t="str">
        <f>VLOOKUP(E15034,Refs!$P$2:$R$29,3,FALSE)</f>
        <v>Y58</v>
      </c>
      <c r="J15034" s="68" t="str">
        <f>VLOOKUP(E15034,Refs!$P$2:$S$29,4,FALSE)</f>
        <v>South West</v>
      </c>
      <c r="K15034" s="28">
        <f t="shared" si="474"/>
        <v>668</v>
      </c>
    </row>
    <row r="15035" spans="1:11" x14ac:dyDescent="0.35">
      <c r="A15035" s="69">
        <f t="shared" si="475"/>
        <v>45931</v>
      </c>
      <c r="B15035" t="s">
        <v>929</v>
      </c>
      <c r="C15035" t="s">
        <v>276</v>
      </c>
      <c r="E15035" t="s">
        <v>738</v>
      </c>
      <c r="F15035" t="s">
        <v>907</v>
      </c>
      <c r="G15035" t="s">
        <v>130</v>
      </c>
      <c r="H15035">
        <v>588</v>
      </c>
      <c r="I15035" s="68" t="str">
        <f>VLOOKUP(E15035,Refs!$P$2:$R$29,3,FALSE)</f>
        <v>Y58</v>
      </c>
      <c r="J15035" s="68" t="str">
        <f>VLOOKUP(E15035,Refs!$P$2:$S$29,4,FALSE)</f>
        <v>South West</v>
      </c>
      <c r="K15035" s="28">
        <f t="shared" si="474"/>
        <v>588</v>
      </c>
    </row>
    <row r="15036" spans="1:11" x14ac:dyDescent="0.35">
      <c r="A15036" s="69">
        <f t="shared" si="475"/>
        <v>45931</v>
      </c>
      <c r="B15036" t="s">
        <v>929</v>
      </c>
      <c r="C15036" t="s">
        <v>276</v>
      </c>
      <c r="E15036" t="s">
        <v>738</v>
      </c>
      <c r="F15036" t="s">
        <v>907</v>
      </c>
      <c r="G15036" t="s">
        <v>131</v>
      </c>
      <c r="H15036">
        <v>1145</v>
      </c>
      <c r="I15036" s="68" t="str">
        <f>VLOOKUP(E15036,Refs!$P$2:$R$29,3,FALSE)</f>
        <v>Y58</v>
      </c>
      <c r="J15036" s="68" t="str">
        <f>VLOOKUP(E15036,Refs!$P$2:$S$29,4,FALSE)</f>
        <v>South West</v>
      </c>
      <c r="K15036" s="28">
        <f t="shared" si="474"/>
        <v>1145</v>
      </c>
    </row>
    <row r="15037" spans="1:11" x14ac:dyDescent="0.35">
      <c r="A15037" s="69">
        <f t="shared" si="475"/>
        <v>45931</v>
      </c>
      <c r="B15037" t="s">
        <v>929</v>
      </c>
      <c r="C15037" t="s">
        <v>276</v>
      </c>
      <c r="E15037" t="s">
        <v>738</v>
      </c>
      <c r="F15037" t="s">
        <v>907</v>
      </c>
      <c r="G15037" t="s">
        <v>132</v>
      </c>
      <c r="H15037">
        <v>1070</v>
      </c>
      <c r="I15037" s="68" t="str">
        <f>VLOOKUP(E15037,Refs!$P$2:$R$29,3,FALSE)</f>
        <v>Y58</v>
      </c>
      <c r="J15037" s="68" t="str">
        <f>VLOOKUP(E15037,Refs!$P$2:$S$29,4,FALSE)</f>
        <v>South West</v>
      </c>
      <c r="K15037" s="28">
        <f t="shared" si="474"/>
        <v>1070</v>
      </c>
    </row>
    <row r="15038" spans="1:11" x14ac:dyDescent="0.35">
      <c r="A15038" s="69">
        <f t="shared" si="475"/>
        <v>45931</v>
      </c>
      <c r="B15038" t="s">
        <v>929</v>
      </c>
      <c r="C15038" t="s">
        <v>276</v>
      </c>
      <c r="E15038" t="s">
        <v>738</v>
      </c>
      <c r="F15038" t="s">
        <v>907</v>
      </c>
      <c r="G15038" t="s">
        <v>133</v>
      </c>
      <c r="H15038" t="s">
        <v>886</v>
      </c>
      <c r="I15038" s="68" t="str">
        <f>VLOOKUP(E15038,Refs!$P$2:$R$29,3,FALSE)</f>
        <v>Y58</v>
      </c>
      <c r="J15038" s="68" t="str">
        <f>VLOOKUP(E15038,Refs!$P$2:$S$29,4,FALSE)</f>
        <v>South West</v>
      </c>
      <c r="K15038" s="28" t="str">
        <f t="shared" si="474"/>
        <v>-</v>
      </c>
    </row>
    <row r="15039" spans="1:11" x14ac:dyDescent="0.35">
      <c r="A15039" s="69">
        <f t="shared" si="475"/>
        <v>45931</v>
      </c>
      <c r="B15039" t="s">
        <v>929</v>
      </c>
      <c r="C15039" t="s">
        <v>276</v>
      </c>
      <c r="E15039" t="s">
        <v>738</v>
      </c>
      <c r="F15039" t="s">
        <v>907</v>
      </c>
      <c r="G15039" t="s">
        <v>134</v>
      </c>
      <c r="H15039" t="s">
        <v>886</v>
      </c>
      <c r="I15039" s="68" t="str">
        <f>VLOOKUP(E15039,Refs!$P$2:$R$29,3,FALSE)</f>
        <v>Y58</v>
      </c>
      <c r="J15039" s="68" t="str">
        <f>VLOOKUP(E15039,Refs!$P$2:$S$29,4,FALSE)</f>
        <v>South West</v>
      </c>
      <c r="K15039" s="28" t="str">
        <f t="shared" si="474"/>
        <v>-</v>
      </c>
    </row>
    <row r="15040" spans="1:11" x14ac:dyDescent="0.35">
      <c r="A15040" s="69">
        <f t="shared" si="475"/>
        <v>45931</v>
      </c>
      <c r="B15040" t="s">
        <v>929</v>
      </c>
      <c r="C15040" t="s">
        <v>276</v>
      </c>
      <c r="E15040" t="s">
        <v>738</v>
      </c>
      <c r="F15040" t="s">
        <v>907</v>
      </c>
      <c r="G15040" t="s">
        <v>135</v>
      </c>
      <c r="H15040" t="s">
        <v>886</v>
      </c>
      <c r="I15040" s="68" t="str">
        <f>VLOOKUP(E15040,Refs!$P$2:$R$29,3,FALSE)</f>
        <v>Y58</v>
      </c>
      <c r="J15040" s="68" t="str">
        <f>VLOOKUP(E15040,Refs!$P$2:$S$29,4,FALSE)</f>
        <v>South West</v>
      </c>
      <c r="K15040" s="28" t="str">
        <f t="shared" si="474"/>
        <v>-</v>
      </c>
    </row>
    <row r="15041" spans="1:11" x14ac:dyDescent="0.35">
      <c r="A15041" s="69">
        <f t="shared" si="475"/>
        <v>45931</v>
      </c>
      <c r="B15041" t="s">
        <v>929</v>
      </c>
      <c r="C15041" t="s">
        <v>276</v>
      </c>
      <c r="E15041" t="s">
        <v>738</v>
      </c>
      <c r="F15041" t="s">
        <v>907</v>
      </c>
      <c r="G15041" t="s">
        <v>136</v>
      </c>
      <c r="H15041" t="s">
        <v>886</v>
      </c>
      <c r="I15041" s="68" t="str">
        <f>VLOOKUP(E15041,Refs!$P$2:$R$29,3,FALSE)</f>
        <v>Y58</v>
      </c>
      <c r="J15041" s="68" t="str">
        <f>VLOOKUP(E15041,Refs!$P$2:$S$29,4,FALSE)</f>
        <v>South West</v>
      </c>
      <c r="K15041" s="28" t="str">
        <f t="shared" si="474"/>
        <v>-</v>
      </c>
    </row>
    <row r="15042" spans="1:11" x14ac:dyDescent="0.35">
      <c r="A15042" s="69">
        <f t="shared" si="475"/>
        <v>45931</v>
      </c>
      <c r="B15042" t="s">
        <v>929</v>
      </c>
      <c r="C15042" t="s">
        <v>276</v>
      </c>
      <c r="E15042" t="s">
        <v>738</v>
      </c>
      <c r="F15042" t="s">
        <v>907</v>
      </c>
      <c r="G15042" t="s">
        <v>137</v>
      </c>
      <c r="H15042" t="s">
        <v>886</v>
      </c>
      <c r="I15042" s="68" t="str">
        <f>VLOOKUP(E15042,Refs!$P$2:$R$29,3,FALSE)</f>
        <v>Y58</v>
      </c>
      <c r="J15042" s="68" t="str">
        <f>VLOOKUP(E15042,Refs!$P$2:$S$29,4,FALSE)</f>
        <v>South West</v>
      </c>
      <c r="K15042" s="28" t="str">
        <f t="shared" ref="K15042:K15105" si="476">IF(OR(H15042="NULL",H15042=0,H15042=""),"",H15042)</f>
        <v>-</v>
      </c>
    </row>
    <row r="15043" spans="1:11" x14ac:dyDescent="0.35">
      <c r="A15043" s="69">
        <f t="shared" ref="A15043:A15106" si="477">DATEVALUE(RIGHT(B15043,8))</f>
        <v>45931</v>
      </c>
      <c r="B15043" t="s">
        <v>929</v>
      </c>
      <c r="C15043" t="s">
        <v>276</v>
      </c>
      <c r="E15043" t="s">
        <v>738</v>
      </c>
      <c r="F15043" t="s">
        <v>907</v>
      </c>
      <c r="G15043" t="s">
        <v>138</v>
      </c>
      <c r="H15043" t="s">
        <v>886</v>
      </c>
      <c r="I15043" s="68" t="str">
        <f>VLOOKUP(E15043,Refs!$P$2:$R$29,3,FALSE)</f>
        <v>Y58</v>
      </c>
      <c r="J15043" s="68" t="str">
        <f>VLOOKUP(E15043,Refs!$P$2:$S$29,4,FALSE)</f>
        <v>South West</v>
      </c>
      <c r="K15043" s="28" t="str">
        <f t="shared" si="476"/>
        <v>-</v>
      </c>
    </row>
    <row r="15044" spans="1:11" x14ac:dyDescent="0.35">
      <c r="A15044" s="69">
        <f t="shared" si="477"/>
        <v>45931</v>
      </c>
      <c r="B15044" t="s">
        <v>929</v>
      </c>
      <c r="C15044" t="s">
        <v>276</v>
      </c>
      <c r="E15044" t="s">
        <v>738</v>
      </c>
      <c r="F15044" t="s">
        <v>907</v>
      </c>
      <c r="G15044" t="s">
        <v>139</v>
      </c>
      <c r="H15044" t="s">
        <v>886</v>
      </c>
      <c r="I15044" s="68" t="str">
        <f>VLOOKUP(E15044,Refs!$P$2:$R$29,3,FALSE)</f>
        <v>Y58</v>
      </c>
      <c r="J15044" s="68" t="str">
        <f>VLOOKUP(E15044,Refs!$P$2:$S$29,4,FALSE)</f>
        <v>South West</v>
      </c>
      <c r="K15044" s="28" t="str">
        <f t="shared" si="476"/>
        <v>-</v>
      </c>
    </row>
    <row r="15045" spans="1:11" x14ac:dyDescent="0.35">
      <c r="A15045" s="69">
        <f t="shared" si="477"/>
        <v>45931</v>
      </c>
      <c r="B15045" t="s">
        <v>929</v>
      </c>
      <c r="C15045" t="s">
        <v>276</v>
      </c>
      <c r="E15045" t="s">
        <v>738</v>
      </c>
      <c r="F15045" t="s">
        <v>907</v>
      </c>
      <c r="G15045" t="s">
        <v>140</v>
      </c>
      <c r="H15045" t="s">
        <v>886</v>
      </c>
      <c r="I15045" s="68" t="str">
        <f>VLOOKUP(E15045,Refs!$P$2:$R$29,3,FALSE)</f>
        <v>Y58</v>
      </c>
      <c r="J15045" s="68" t="str">
        <f>VLOOKUP(E15045,Refs!$P$2:$S$29,4,FALSE)</f>
        <v>South West</v>
      </c>
      <c r="K15045" s="28" t="str">
        <f t="shared" si="476"/>
        <v>-</v>
      </c>
    </row>
    <row r="15046" spans="1:11" x14ac:dyDescent="0.35">
      <c r="A15046" s="69">
        <f t="shared" si="477"/>
        <v>45931</v>
      </c>
      <c r="B15046" t="s">
        <v>929</v>
      </c>
      <c r="C15046" t="s">
        <v>276</v>
      </c>
      <c r="E15046" t="s">
        <v>738</v>
      </c>
      <c r="F15046" t="s">
        <v>907</v>
      </c>
      <c r="G15046" t="s">
        <v>728</v>
      </c>
      <c r="H15046" t="s">
        <v>886</v>
      </c>
      <c r="I15046" s="68" t="str">
        <f>VLOOKUP(E15046,Refs!$P$2:$R$29,3,FALSE)</f>
        <v>Y58</v>
      </c>
      <c r="J15046" s="68" t="str">
        <f>VLOOKUP(E15046,Refs!$P$2:$S$29,4,FALSE)</f>
        <v>South West</v>
      </c>
      <c r="K15046" s="28" t="str">
        <f t="shared" si="476"/>
        <v>-</v>
      </c>
    </row>
    <row r="15047" spans="1:11" x14ac:dyDescent="0.35">
      <c r="A15047" s="69">
        <f t="shared" si="477"/>
        <v>45931</v>
      </c>
      <c r="B15047" t="s">
        <v>929</v>
      </c>
      <c r="C15047" t="s">
        <v>276</v>
      </c>
      <c r="E15047" t="s">
        <v>738</v>
      </c>
      <c r="F15047" t="s">
        <v>907</v>
      </c>
      <c r="G15047" t="s">
        <v>727</v>
      </c>
      <c r="H15047" t="s">
        <v>886</v>
      </c>
      <c r="I15047" s="68" t="str">
        <f>VLOOKUP(E15047,Refs!$P$2:$R$29,3,FALSE)</f>
        <v>Y58</v>
      </c>
      <c r="J15047" s="68" t="str">
        <f>VLOOKUP(E15047,Refs!$P$2:$S$29,4,FALSE)</f>
        <v>South West</v>
      </c>
      <c r="K15047" s="28" t="str">
        <f t="shared" si="476"/>
        <v>-</v>
      </c>
    </row>
    <row r="15048" spans="1:11" x14ac:dyDescent="0.35">
      <c r="A15048" s="69">
        <f t="shared" si="477"/>
        <v>45931</v>
      </c>
      <c r="B15048" t="s">
        <v>929</v>
      </c>
      <c r="C15048" t="s">
        <v>276</v>
      </c>
      <c r="E15048" t="s">
        <v>738</v>
      </c>
      <c r="F15048" t="s">
        <v>907</v>
      </c>
      <c r="G15048" t="s">
        <v>730</v>
      </c>
      <c r="H15048" t="s">
        <v>886</v>
      </c>
      <c r="I15048" s="68" t="str">
        <f>VLOOKUP(E15048,Refs!$P$2:$R$29,3,FALSE)</f>
        <v>Y58</v>
      </c>
      <c r="J15048" s="68" t="str">
        <f>VLOOKUP(E15048,Refs!$P$2:$S$29,4,FALSE)</f>
        <v>South West</v>
      </c>
      <c r="K15048" s="28" t="str">
        <f t="shared" si="476"/>
        <v>-</v>
      </c>
    </row>
    <row r="15049" spans="1:11" x14ac:dyDescent="0.35">
      <c r="A15049" s="69">
        <f t="shared" si="477"/>
        <v>45931</v>
      </c>
      <c r="B15049" t="s">
        <v>929</v>
      </c>
      <c r="C15049" t="s">
        <v>276</v>
      </c>
      <c r="E15049" t="s">
        <v>738</v>
      </c>
      <c r="F15049" t="s">
        <v>907</v>
      </c>
      <c r="G15049" t="s">
        <v>729</v>
      </c>
      <c r="H15049" t="s">
        <v>886</v>
      </c>
      <c r="I15049" s="68" t="str">
        <f>VLOOKUP(E15049,Refs!$P$2:$R$29,3,FALSE)</f>
        <v>Y58</v>
      </c>
      <c r="J15049" s="68" t="str">
        <f>VLOOKUP(E15049,Refs!$P$2:$S$29,4,FALSE)</f>
        <v>South West</v>
      </c>
      <c r="K15049" s="28" t="str">
        <f t="shared" si="476"/>
        <v>-</v>
      </c>
    </row>
    <row r="15050" spans="1:11" x14ac:dyDescent="0.35">
      <c r="A15050" s="69">
        <f t="shared" si="477"/>
        <v>45931</v>
      </c>
      <c r="B15050" t="s">
        <v>929</v>
      </c>
      <c r="C15050" t="s">
        <v>288</v>
      </c>
      <c r="D15050" t="s">
        <v>887</v>
      </c>
      <c r="E15050" t="s">
        <v>321</v>
      </c>
      <c r="F15050" t="s">
        <v>322</v>
      </c>
      <c r="G15050" t="s">
        <v>10</v>
      </c>
      <c r="H15050">
        <v>61627</v>
      </c>
      <c r="I15050" s="68" t="str">
        <f>VLOOKUP(E15050,Refs!$P$2:$R$29,3,FALSE)</f>
        <v>Y59</v>
      </c>
      <c r="J15050" s="68" t="str">
        <f>VLOOKUP(E15050,Refs!$P$2:$S$29,4,FALSE)</f>
        <v>South East</v>
      </c>
      <c r="K15050" s="28">
        <f t="shared" si="476"/>
        <v>61627</v>
      </c>
    </row>
    <row r="15051" spans="1:11" x14ac:dyDescent="0.35">
      <c r="A15051" s="69">
        <f t="shared" si="477"/>
        <v>45931</v>
      </c>
      <c r="B15051" t="s">
        <v>929</v>
      </c>
      <c r="C15051" t="s">
        <v>288</v>
      </c>
      <c r="D15051" t="s">
        <v>887</v>
      </c>
      <c r="E15051" t="s">
        <v>321</v>
      </c>
      <c r="F15051" t="s">
        <v>322</v>
      </c>
      <c r="G15051" t="s">
        <v>69</v>
      </c>
      <c r="H15051">
        <v>3869</v>
      </c>
      <c r="I15051" s="68" t="str">
        <f>VLOOKUP(E15051,Refs!$P$2:$R$29,3,FALSE)</f>
        <v>Y59</v>
      </c>
      <c r="J15051" s="68" t="str">
        <f>VLOOKUP(E15051,Refs!$P$2:$S$29,4,FALSE)</f>
        <v>South East</v>
      </c>
      <c r="K15051" s="28">
        <f t="shared" si="476"/>
        <v>3869</v>
      </c>
    </row>
    <row r="15052" spans="1:11" x14ac:dyDescent="0.35">
      <c r="A15052" s="69">
        <f t="shared" si="477"/>
        <v>45931</v>
      </c>
      <c r="B15052" t="s">
        <v>929</v>
      </c>
      <c r="C15052" t="s">
        <v>288</v>
      </c>
      <c r="D15052" t="s">
        <v>887</v>
      </c>
      <c r="E15052" t="s">
        <v>321</v>
      </c>
      <c r="F15052" t="s">
        <v>322</v>
      </c>
      <c r="G15052" t="s">
        <v>20</v>
      </c>
      <c r="H15052">
        <v>59209</v>
      </c>
      <c r="I15052" s="68" t="str">
        <f>VLOOKUP(E15052,Refs!$P$2:$R$29,3,FALSE)</f>
        <v>Y59</v>
      </c>
      <c r="J15052" s="68" t="str">
        <f>VLOOKUP(E15052,Refs!$P$2:$S$29,4,FALSE)</f>
        <v>South East</v>
      </c>
      <c r="K15052" s="28">
        <f t="shared" si="476"/>
        <v>59209</v>
      </c>
    </row>
    <row r="15053" spans="1:11" x14ac:dyDescent="0.35">
      <c r="A15053" s="69">
        <f t="shared" si="477"/>
        <v>45931</v>
      </c>
      <c r="B15053" t="s">
        <v>929</v>
      </c>
      <c r="C15053" t="s">
        <v>288</v>
      </c>
      <c r="D15053" t="s">
        <v>887</v>
      </c>
      <c r="E15053" t="s">
        <v>321</v>
      </c>
      <c r="F15053" t="s">
        <v>322</v>
      </c>
      <c r="G15053" t="s">
        <v>23</v>
      </c>
      <c r="H15053">
        <v>41172</v>
      </c>
      <c r="I15053" s="68" t="str">
        <f>VLOOKUP(E15053,Refs!$P$2:$R$29,3,FALSE)</f>
        <v>Y59</v>
      </c>
      <c r="J15053" s="68" t="str">
        <f>VLOOKUP(E15053,Refs!$P$2:$S$29,4,FALSE)</f>
        <v>South East</v>
      </c>
      <c r="K15053" s="28">
        <f t="shared" si="476"/>
        <v>41172</v>
      </c>
    </row>
    <row r="15054" spans="1:11" x14ac:dyDescent="0.35">
      <c r="A15054" s="69">
        <f t="shared" si="477"/>
        <v>45931</v>
      </c>
      <c r="B15054" t="s">
        <v>929</v>
      </c>
      <c r="C15054" t="s">
        <v>288</v>
      </c>
      <c r="D15054" t="s">
        <v>887</v>
      </c>
      <c r="E15054" t="s">
        <v>321</v>
      </c>
      <c r="F15054" t="s">
        <v>322</v>
      </c>
      <c r="G15054" t="s">
        <v>19</v>
      </c>
      <c r="H15054">
        <v>2418</v>
      </c>
      <c r="I15054" s="68" t="str">
        <f>VLOOKUP(E15054,Refs!$P$2:$R$29,3,FALSE)</f>
        <v>Y59</v>
      </c>
      <c r="J15054" s="68" t="str">
        <f>VLOOKUP(E15054,Refs!$P$2:$S$29,4,FALSE)</f>
        <v>South East</v>
      </c>
      <c r="K15054" s="28">
        <f t="shared" si="476"/>
        <v>2418</v>
      </c>
    </row>
    <row r="15055" spans="1:11" x14ac:dyDescent="0.35">
      <c r="A15055" s="69">
        <f t="shared" si="477"/>
        <v>45931</v>
      </c>
      <c r="B15055" t="s">
        <v>929</v>
      </c>
      <c r="C15055" t="s">
        <v>288</v>
      </c>
      <c r="D15055" t="s">
        <v>887</v>
      </c>
      <c r="E15055" t="s">
        <v>321</v>
      </c>
      <c r="F15055" t="s">
        <v>322</v>
      </c>
      <c r="G15055" t="s">
        <v>21</v>
      </c>
      <c r="H15055">
        <v>3954231</v>
      </c>
      <c r="I15055" s="68" t="str">
        <f>VLOOKUP(E15055,Refs!$P$2:$R$29,3,FALSE)</f>
        <v>Y59</v>
      </c>
      <c r="J15055" s="68" t="str">
        <f>VLOOKUP(E15055,Refs!$P$2:$S$29,4,FALSE)</f>
        <v>South East</v>
      </c>
      <c r="K15055" s="28">
        <f t="shared" si="476"/>
        <v>3954231</v>
      </c>
    </row>
    <row r="15056" spans="1:11" x14ac:dyDescent="0.35">
      <c r="A15056" s="69">
        <f t="shared" si="477"/>
        <v>45931</v>
      </c>
      <c r="B15056" t="s">
        <v>929</v>
      </c>
      <c r="C15056" t="s">
        <v>288</v>
      </c>
      <c r="D15056" t="s">
        <v>887</v>
      </c>
      <c r="E15056" t="s">
        <v>321</v>
      </c>
      <c r="F15056" t="s">
        <v>322</v>
      </c>
      <c r="G15056" t="s">
        <v>70</v>
      </c>
      <c r="H15056">
        <v>327</v>
      </c>
      <c r="I15056" s="68" t="str">
        <f>VLOOKUP(E15056,Refs!$P$2:$R$29,3,FALSE)</f>
        <v>Y59</v>
      </c>
      <c r="J15056" s="68" t="str">
        <f>VLOOKUP(E15056,Refs!$P$2:$S$29,4,FALSE)</f>
        <v>South East</v>
      </c>
      <c r="K15056" s="28">
        <f t="shared" si="476"/>
        <v>327</v>
      </c>
    </row>
    <row r="15057" spans="1:11" x14ac:dyDescent="0.35">
      <c r="A15057" s="69">
        <f t="shared" si="477"/>
        <v>45931</v>
      </c>
      <c r="B15057" t="s">
        <v>929</v>
      </c>
      <c r="C15057" t="s">
        <v>288</v>
      </c>
      <c r="D15057" t="s">
        <v>887</v>
      </c>
      <c r="E15057" t="s">
        <v>321</v>
      </c>
      <c r="F15057" t="s">
        <v>322</v>
      </c>
      <c r="G15057" t="s">
        <v>71</v>
      </c>
      <c r="H15057">
        <v>551</v>
      </c>
      <c r="I15057" s="68" t="str">
        <f>VLOOKUP(E15057,Refs!$P$2:$R$29,3,FALSE)</f>
        <v>Y59</v>
      </c>
      <c r="J15057" s="68" t="str">
        <f>VLOOKUP(E15057,Refs!$P$2:$S$29,4,FALSE)</f>
        <v>South East</v>
      </c>
      <c r="K15057" s="28">
        <f t="shared" si="476"/>
        <v>551</v>
      </c>
    </row>
    <row r="15058" spans="1:11" x14ac:dyDescent="0.35">
      <c r="A15058" s="69">
        <f t="shared" si="477"/>
        <v>45931</v>
      </c>
      <c r="B15058" t="s">
        <v>929</v>
      </c>
      <c r="C15058" t="s">
        <v>288</v>
      </c>
      <c r="D15058" t="s">
        <v>887</v>
      </c>
      <c r="E15058" t="s">
        <v>321</v>
      </c>
      <c r="F15058" t="s">
        <v>322</v>
      </c>
      <c r="G15058" t="s">
        <v>72</v>
      </c>
      <c r="H15058">
        <v>306011</v>
      </c>
      <c r="I15058" s="68" t="str">
        <f>VLOOKUP(E15058,Refs!$P$2:$R$29,3,FALSE)</f>
        <v>Y59</v>
      </c>
      <c r="J15058" s="68" t="str">
        <f>VLOOKUP(E15058,Refs!$P$2:$S$29,4,FALSE)</f>
        <v>South East</v>
      </c>
      <c r="K15058" s="28">
        <f t="shared" si="476"/>
        <v>306011</v>
      </c>
    </row>
    <row r="15059" spans="1:11" x14ac:dyDescent="0.35">
      <c r="A15059" s="69">
        <f t="shared" si="477"/>
        <v>45931</v>
      </c>
      <c r="B15059" t="s">
        <v>929</v>
      </c>
      <c r="C15059" t="s">
        <v>288</v>
      </c>
      <c r="D15059" t="s">
        <v>887</v>
      </c>
      <c r="E15059" t="s">
        <v>321</v>
      </c>
      <c r="F15059" t="s">
        <v>322</v>
      </c>
      <c r="G15059" t="s">
        <v>73</v>
      </c>
      <c r="H15059">
        <v>28545</v>
      </c>
      <c r="I15059" s="68" t="str">
        <f>VLOOKUP(E15059,Refs!$P$2:$R$29,3,FALSE)</f>
        <v>Y59</v>
      </c>
      <c r="J15059" s="68" t="str">
        <f>VLOOKUP(E15059,Refs!$P$2:$S$29,4,FALSE)</f>
        <v>South East</v>
      </c>
      <c r="K15059" s="28">
        <f t="shared" si="476"/>
        <v>28545</v>
      </c>
    </row>
    <row r="15060" spans="1:11" x14ac:dyDescent="0.35">
      <c r="A15060" s="69">
        <f t="shared" si="477"/>
        <v>45931</v>
      </c>
      <c r="B15060" t="s">
        <v>929</v>
      </c>
      <c r="C15060" t="s">
        <v>288</v>
      </c>
      <c r="D15060" t="s">
        <v>887</v>
      </c>
      <c r="E15060" t="s">
        <v>321</v>
      </c>
      <c r="F15060" t="s">
        <v>322</v>
      </c>
      <c r="G15060" t="s">
        <v>74</v>
      </c>
      <c r="H15060">
        <v>189962291</v>
      </c>
      <c r="I15060" s="68" t="str">
        <f>VLOOKUP(E15060,Refs!$P$2:$R$29,3,FALSE)</f>
        <v>Y59</v>
      </c>
      <c r="J15060" s="68" t="str">
        <f>VLOOKUP(E15060,Refs!$P$2:$S$29,4,FALSE)</f>
        <v>South East</v>
      </c>
      <c r="K15060" s="28">
        <f t="shared" si="476"/>
        <v>189962291</v>
      </c>
    </row>
    <row r="15061" spans="1:11" x14ac:dyDescent="0.35">
      <c r="A15061" s="69">
        <f t="shared" si="477"/>
        <v>45931</v>
      </c>
      <c r="B15061" t="s">
        <v>929</v>
      </c>
      <c r="C15061" t="s">
        <v>288</v>
      </c>
      <c r="D15061" t="s">
        <v>887</v>
      </c>
      <c r="E15061" t="s">
        <v>321</v>
      </c>
      <c r="F15061" t="s">
        <v>322</v>
      </c>
      <c r="G15061" t="s">
        <v>26</v>
      </c>
      <c r="H15061">
        <v>54146</v>
      </c>
      <c r="I15061" s="68" t="str">
        <f>VLOOKUP(E15061,Refs!$P$2:$R$29,3,FALSE)</f>
        <v>Y59</v>
      </c>
      <c r="J15061" s="68" t="str">
        <f>VLOOKUP(E15061,Refs!$P$2:$S$29,4,FALSE)</f>
        <v>South East</v>
      </c>
      <c r="K15061" s="28">
        <f t="shared" si="476"/>
        <v>54146</v>
      </c>
    </row>
    <row r="15062" spans="1:11" x14ac:dyDescent="0.35">
      <c r="A15062" s="69">
        <f t="shared" si="477"/>
        <v>45931</v>
      </c>
      <c r="B15062" t="s">
        <v>929</v>
      </c>
      <c r="C15062" t="s">
        <v>288</v>
      </c>
      <c r="D15062" t="s">
        <v>887</v>
      </c>
      <c r="E15062" t="s">
        <v>321</v>
      </c>
      <c r="F15062" t="s">
        <v>322</v>
      </c>
      <c r="G15062" t="s">
        <v>75</v>
      </c>
      <c r="H15062">
        <v>8</v>
      </c>
      <c r="I15062" s="68" t="str">
        <f>VLOOKUP(E15062,Refs!$P$2:$R$29,3,FALSE)</f>
        <v>Y59</v>
      </c>
      <c r="J15062" s="68" t="str">
        <f>VLOOKUP(E15062,Refs!$P$2:$S$29,4,FALSE)</f>
        <v>South East</v>
      </c>
      <c r="K15062" s="28">
        <f t="shared" si="476"/>
        <v>8</v>
      </c>
    </row>
    <row r="15063" spans="1:11" x14ac:dyDescent="0.35">
      <c r="A15063" s="69">
        <f t="shared" si="477"/>
        <v>45931</v>
      </c>
      <c r="B15063" t="s">
        <v>929</v>
      </c>
      <c r="C15063" t="s">
        <v>288</v>
      </c>
      <c r="D15063" t="s">
        <v>887</v>
      </c>
      <c r="E15063" t="s">
        <v>321</v>
      </c>
      <c r="F15063" t="s">
        <v>322</v>
      </c>
      <c r="G15063" t="s">
        <v>76</v>
      </c>
      <c r="H15063">
        <v>23153</v>
      </c>
      <c r="I15063" s="68" t="str">
        <f>VLOOKUP(E15063,Refs!$P$2:$R$29,3,FALSE)</f>
        <v>Y59</v>
      </c>
      <c r="J15063" s="68" t="str">
        <f>VLOOKUP(E15063,Refs!$P$2:$S$29,4,FALSE)</f>
        <v>South East</v>
      </c>
      <c r="K15063" s="28">
        <f t="shared" si="476"/>
        <v>23153</v>
      </c>
    </row>
    <row r="15064" spans="1:11" x14ac:dyDescent="0.35">
      <c r="A15064" s="69">
        <f t="shared" si="477"/>
        <v>45931</v>
      </c>
      <c r="B15064" t="s">
        <v>929</v>
      </c>
      <c r="C15064" t="s">
        <v>288</v>
      </c>
      <c r="D15064" t="s">
        <v>887</v>
      </c>
      <c r="E15064" t="s">
        <v>321</v>
      </c>
      <c r="F15064" t="s">
        <v>322</v>
      </c>
      <c r="G15064" t="s">
        <v>77</v>
      </c>
      <c r="H15064">
        <v>30893</v>
      </c>
      <c r="I15064" s="68" t="str">
        <f>VLOOKUP(E15064,Refs!$P$2:$R$29,3,FALSE)</f>
        <v>Y59</v>
      </c>
      <c r="J15064" s="68" t="str">
        <f>VLOOKUP(E15064,Refs!$P$2:$S$29,4,FALSE)</f>
        <v>South East</v>
      </c>
      <c r="K15064" s="28">
        <f t="shared" si="476"/>
        <v>30893</v>
      </c>
    </row>
    <row r="15065" spans="1:11" x14ac:dyDescent="0.35">
      <c r="A15065" s="69">
        <f t="shared" si="477"/>
        <v>45931</v>
      </c>
      <c r="B15065" t="s">
        <v>929</v>
      </c>
      <c r="C15065" t="s">
        <v>288</v>
      </c>
      <c r="D15065" t="s">
        <v>887</v>
      </c>
      <c r="E15065" t="s">
        <v>321</v>
      </c>
      <c r="F15065" t="s">
        <v>322</v>
      </c>
      <c r="G15065" t="s">
        <v>78</v>
      </c>
      <c r="H15065">
        <v>0</v>
      </c>
      <c r="I15065" s="68" t="str">
        <f>VLOOKUP(E15065,Refs!$P$2:$R$29,3,FALSE)</f>
        <v>Y59</v>
      </c>
      <c r="J15065" s="68" t="str">
        <f>VLOOKUP(E15065,Refs!$P$2:$S$29,4,FALSE)</f>
        <v>South East</v>
      </c>
      <c r="K15065" s="28" t="str">
        <f t="shared" si="476"/>
        <v/>
      </c>
    </row>
    <row r="15066" spans="1:11" x14ac:dyDescent="0.35">
      <c r="A15066" s="69">
        <f t="shared" si="477"/>
        <v>45931</v>
      </c>
      <c r="B15066" t="s">
        <v>929</v>
      </c>
      <c r="C15066" t="s">
        <v>288</v>
      </c>
      <c r="D15066" t="s">
        <v>887</v>
      </c>
      <c r="E15066" t="s">
        <v>321</v>
      </c>
      <c r="F15066" t="s">
        <v>322</v>
      </c>
      <c r="G15066" t="s">
        <v>79</v>
      </c>
      <c r="H15066">
        <v>92</v>
      </c>
      <c r="I15066" s="68" t="str">
        <f>VLOOKUP(E15066,Refs!$P$2:$R$29,3,FALSE)</f>
        <v>Y59</v>
      </c>
      <c r="J15066" s="68" t="str">
        <f>VLOOKUP(E15066,Refs!$P$2:$S$29,4,FALSE)</f>
        <v>South East</v>
      </c>
      <c r="K15066" s="28">
        <f t="shared" si="476"/>
        <v>92</v>
      </c>
    </row>
    <row r="15067" spans="1:11" x14ac:dyDescent="0.35">
      <c r="A15067" s="69">
        <f t="shared" si="477"/>
        <v>45931</v>
      </c>
      <c r="B15067" t="s">
        <v>929</v>
      </c>
      <c r="C15067" t="s">
        <v>288</v>
      </c>
      <c r="D15067" t="s">
        <v>887</v>
      </c>
      <c r="E15067" t="s">
        <v>321</v>
      </c>
      <c r="F15067" t="s">
        <v>322</v>
      </c>
      <c r="G15067" t="s">
        <v>25</v>
      </c>
      <c r="H15067">
        <v>31021</v>
      </c>
      <c r="I15067" s="68" t="str">
        <f>VLOOKUP(E15067,Refs!$P$2:$R$29,3,FALSE)</f>
        <v>Y59</v>
      </c>
      <c r="J15067" s="68" t="str">
        <f>VLOOKUP(E15067,Refs!$P$2:$S$29,4,FALSE)</f>
        <v>South East</v>
      </c>
      <c r="K15067" s="28">
        <f t="shared" si="476"/>
        <v>31021</v>
      </c>
    </row>
    <row r="15068" spans="1:11" x14ac:dyDescent="0.35">
      <c r="A15068" s="69">
        <f t="shared" si="477"/>
        <v>45931</v>
      </c>
      <c r="B15068" t="s">
        <v>929</v>
      </c>
      <c r="C15068" t="s">
        <v>288</v>
      </c>
      <c r="D15068" t="s">
        <v>887</v>
      </c>
      <c r="E15068" t="s">
        <v>321</v>
      </c>
      <c r="F15068" t="s">
        <v>322</v>
      </c>
      <c r="G15068" t="s">
        <v>80</v>
      </c>
      <c r="H15068">
        <v>99</v>
      </c>
      <c r="I15068" s="68" t="str">
        <f>VLOOKUP(E15068,Refs!$P$2:$R$29,3,FALSE)</f>
        <v>Y59</v>
      </c>
      <c r="J15068" s="68" t="str">
        <f>VLOOKUP(E15068,Refs!$P$2:$S$29,4,FALSE)</f>
        <v>South East</v>
      </c>
      <c r="K15068" s="28">
        <f t="shared" si="476"/>
        <v>99</v>
      </c>
    </row>
    <row r="15069" spans="1:11" x14ac:dyDescent="0.35">
      <c r="A15069" s="69">
        <f t="shared" si="477"/>
        <v>45931</v>
      </c>
      <c r="B15069" t="s">
        <v>929</v>
      </c>
      <c r="C15069" t="s">
        <v>288</v>
      </c>
      <c r="D15069" t="s">
        <v>887</v>
      </c>
      <c r="E15069" t="s">
        <v>321</v>
      </c>
      <c r="F15069" t="s">
        <v>322</v>
      </c>
      <c r="G15069" t="s">
        <v>81</v>
      </c>
      <c r="H15069">
        <v>10063</v>
      </c>
      <c r="I15069" s="68" t="str">
        <f>VLOOKUP(E15069,Refs!$P$2:$R$29,3,FALSE)</f>
        <v>Y59</v>
      </c>
      <c r="J15069" s="68" t="str">
        <f>VLOOKUP(E15069,Refs!$P$2:$S$29,4,FALSE)</f>
        <v>South East</v>
      </c>
      <c r="K15069" s="28">
        <f t="shared" si="476"/>
        <v>10063</v>
      </c>
    </row>
    <row r="15070" spans="1:11" x14ac:dyDescent="0.35">
      <c r="A15070" s="69">
        <f t="shared" si="477"/>
        <v>45931</v>
      </c>
      <c r="B15070" t="s">
        <v>929</v>
      </c>
      <c r="C15070" t="s">
        <v>288</v>
      </c>
      <c r="D15070" t="s">
        <v>887</v>
      </c>
      <c r="E15070" t="s">
        <v>321</v>
      </c>
      <c r="F15070" t="s">
        <v>322</v>
      </c>
      <c r="G15070" t="s">
        <v>82</v>
      </c>
      <c r="H15070">
        <v>3501</v>
      </c>
      <c r="I15070" s="68" t="str">
        <f>VLOOKUP(E15070,Refs!$P$2:$R$29,3,FALSE)</f>
        <v>Y59</v>
      </c>
      <c r="J15070" s="68" t="str">
        <f>VLOOKUP(E15070,Refs!$P$2:$S$29,4,FALSE)</f>
        <v>South East</v>
      </c>
      <c r="K15070" s="28">
        <f t="shared" si="476"/>
        <v>3501</v>
      </c>
    </row>
    <row r="15071" spans="1:11" x14ac:dyDescent="0.35">
      <c r="A15071" s="69">
        <f t="shared" si="477"/>
        <v>45931</v>
      </c>
      <c r="B15071" t="s">
        <v>929</v>
      </c>
      <c r="C15071" t="s">
        <v>288</v>
      </c>
      <c r="D15071" t="s">
        <v>887</v>
      </c>
      <c r="E15071" t="s">
        <v>321</v>
      </c>
      <c r="F15071" t="s">
        <v>322</v>
      </c>
      <c r="G15071" t="s">
        <v>83</v>
      </c>
      <c r="H15071">
        <v>2333</v>
      </c>
      <c r="I15071" s="68" t="str">
        <f>VLOOKUP(E15071,Refs!$P$2:$R$29,3,FALSE)</f>
        <v>Y59</v>
      </c>
      <c r="J15071" s="68" t="str">
        <f>VLOOKUP(E15071,Refs!$P$2:$S$29,4,FALSE)</f>
        <v>South East</v>
      </c>
      <c r="K15071" s="28">
        <f t="shared" si="476"/>
        <v>2333</v>
      </c>
    </row>
    <row r="15072" spans="1:11" x14ac:dyDescent="0.35">
      <c r="A15072" s="69">
        <f t="shared" si="477"/>
        <v>45931</v>
      </c>
      <c r="B15072" t="s">
        <v>929</v>
      </c>
      <c r="C15072" t="s">
        <v>288</v>
      </c>
      <c r="D15072" t="s">
        <v>887</v>
      </c>
      <c r="E15072" t="s">
        <v>321</v>
      </c>
      <c r="F15072" t="s">
        <v>322</v>
      </c>
      <c r="G15072" t="s">
        <v>84</v>
      </c>
      <c r="H15072">
        <v>5265</v>
      </c>
      <c r="I15072" s="68" t="str">
        <f>VLOOKUP(E15072,Refs!$P$2:$R$29,3,FALSE)</f>
        <v>Y59</v>
      </c>
      <c r="J15072" s="68" t="str">
        <f>VLOOKUP(E15072,Refs!$P$2:$S$29,4,FALSE)</f>
        <v>South East</v>
      </c>
      <c r="K15072" s="28">
        <f t="shared" si="476"/>
        <v>5265</v>
      </c>
    </row>
    <row r="15073" spans="1:11" x14ac:dyDescent="0.35">
      <c r="A15073" s="69">
        <f t="shared" si="477"/>
        <v>45931</v>
      </c>
      <c r="B15073" t="s">
        <v>929</v>
      </c>
      <c r="C15073" t="s">
        <v>288</v>
      </c>
      <c r="D15073" t="s">
        <v>887</v>
      </c>
      <c r="E15073" t="s">
        <v>321</v>
      </c>
      <c r="F15073" t="s">
        <v>322</v>
      </c>
      <c r="G15073" t="s">
        <v>85</v>
      </c>
      <c r="H15073">
        <v>3499</v>
      </c>
      <c r="I15073" s="68" t="str">
        <f>VLOOKUP(E15073,Refs!$P$2:$R$29,3,FALSE)</f>
        <v>Y59</v>
      </c>
      <c r="J15073" s="68" t="str">
        <f>VLOOKUP(E15073,Refs!$P$2:$S$29,4,FALSE)</f>
        <v>South East</v>
      </c>
      <c r="K15073" s="28">
        <f t="shared" si="476"/>
        <v>3499</v>
      </c>
    </row>
    <row r="15074" spans="1:11" x14ac:dyDescent="0.35">
      <c r="A15074" s="69">
        <f t="shared" si="477"/>
        <v>45931</v>
      </c>
      <c r="B15074" t="s">
        <v>929</v>
      </c>
      <c r="C15074" t="s">
        <v>288</v>
      </c>
      <c r="D15074" t="s">
        <v>887</v>
      </c>
      <c r="E15074" t="s">
        <v>321</v>
      </c>
      <c r="F15074" t="s">
        <v>322</v>
      </c>
      <c r="G15074" t="s">
        <v>86</v>
      </c>
      <c r="H15074">
        <v>2145</v>
      </c>
      <c r="I15074" s="68" t="str">
        <f>VLOOKUP(E15074,Refs!$P$2:$R$29,3,FALSE)</f>
        <v>Y59</v>
      </c>
      <c r="J15074" s="68" t="str">
        <f>VLOOKUP(E15074,Refs!$P$2:$S$29,4,FALSE)</f>
        <v>South East</v>
      </c>
      <c r="K15074" s="28">
        <f t="shared" si="476"/>
        <v>2145</v>
      </c>
    </row>
    <row r="15075" spans="1:11" x14ac:dyDescent="0.35">
      <c r="A15075" s="69">
        <f t="shared" si="477"/>
        <v>45931</v>
      </c>
      <c r="B15075" t="s">
        <v>929</v>
      </c>
      <c r="C15075" t="s">
        <v>288</v>
      </c>
      <c r="D15075" t="s">
        <v>887</v>
      </c>
      <c r="E15075" t="s">
        <v>321</v>
      </c>
      <c r="F15075" t="s">
        <v>322</v>
      </c>
      <c r="G15075" t="s">
        <v>87</v>
      </c>
      <c r="H15075">
        <v>6054</v>
      </c>
      <c r="I15075" s="68" t="str">
        <f>VLOOKUP(E15075,Refs!$P$2:$R$29,3,FALSE)</f>
        <v>Y59</v>
      </c>
      <c r="J15075" s="68" t="str">
        <f>VLOOKUP(E15075,Refs!$P$2:$S$29,4,FALSE)</f>
        <v>South East</v>
      </c>
      <c r="K15075" s="28">
        <f t="shared" si="476"/>
        <v>6054</v>
      </c>
    </row>
    <row r="15076" spans="1:11" x14ac:dyDescent="0.35">
      <c r="A15076" s="69">
        <f t="shared" si="477"/>
        <v>45931</v>
      </c>
      <c r="B15076" t="s">
        <v>929</v>
      </c>
      <c r="C15076" t="s">
        <v>288</v>
      </c>
      <c r="D15076" t="s">
        <v>887</v>
      </c>
      <c r="E15076" t="s">
        <v>321</v>
      </c>
      <c r="F15076" t="s">
        <v>322</v>
      </c>
      <c r="G15076" t="s">
        <v>88</v>
      </c>
      <c r="H15076">
        <v>21595</v>
      </c>
      <c r="I15076" s="68" t="str">
        <f>VLOOKUP(E15076,Refs!$P$2:$R$29,3,FALSE)</f>
        <v>Y59</v>
      </c>
      <c r="J15076" s="68" t="str">
        <f>VLOOKUP(E15076,Refs!$P$2:$S$29,4,FALSE)</f>
        <v>South East</v>
      </c>
      <c r="K15076" s="28">
        <f t="shared" si="476"/>
        <v>21595</v>
      </c>
    </row>
    <row r="15077" spans="1:11" x14ac:dyDescent="0.35">
      <c r="A15077" s="69">
        <f t="shared" si="477"/>
        <v>45931</v>
      </c>
      <c r="B15077" t="s">
        <v>929</v>
      </c>
      <c r="C15077" t="s">
        <v>288</v>
      </c>
      <c r="D15077" t="s">
        <v>887</v>
      </c>
      <c r="E15077" t="s">
        <v>321</v>
      </c>
      <c r="F15077" t="s">
        <v>322</v>
      </c>
      <c r="G15077" t="s">
        <v>89</v>
      </c>
      <c r="H15077">
        <v>54108</v>
      </c>
      <c r="I15077" s="68" t="str">
        <f>VLOOKUP(E15077,Refs!$P$2:$R$29,3,FALSE)</f>
        <v>Y59</v>
      </c>
      <c r="J15077" s="68" t="str">
        <f>VLOOKUP(E15077,Refs!$P$2:$S$29,4,FALSE)</f>
        <v>South East</v>
      </c>
      <c r="K15077" s="28">
        <f t="shared" si="476"/>
        <v>54108</v>
      </c>
    </row>
    <row r="15078" spans="1:11" x14ac:dyDescent="0.35">
      <c r="A15078" s="69">
        <f t="shared" si="477"/>
        <v>45931</v>
      </c>
      <c r="B15078" t="s">
        <v>929</v>
      </c>
      <c r="C15078" t="s">
        <v>288</v>
      </c>
      <c r="D15078" t="s">
        <v>887</v>
      </c>
      <c r="E15078" t="s">
        <v>321</v>
      </c>
      <c r="F15078" t="s">
        <v>322</v>
      </c>
      <c r="G15078" t="s">
        <v>27</v>
      </c>
      <c r="H15078">
        <v>6746</v>
      </c>
      <c r="I15078" s="68" t="str">
        <f>VLOOKUP(E15078,Refs!$P$2:$R$29,3,FALSE)</f>
        <v>Y59</v>
      </c>
      <c r="J15078" s="68" t="str">
        <f>VLOOKUP(E15078,Refs!$P$2:$S$29,4,FALSE)</f>
        <v>South East</v>
      </c>
      <c r="K15078" s="28">
        <f t="shared" si="476"/>
        <v>6746</v>
      </c>
    </row>
    <row r="15079" spans="1:11" x14ac:dyDescent="0.35">
      <c r="A15079" s="69">
        <f t="shared" si="477"/>
        <v>45931</v>
      </c>
      <c r="B15079" t="s">
        <v>929</v>
      </c>
      <c r="C15079" t="s">
        <v>288</v>
      </c>
      <c r="D15079" t="s">
        <v>887</v>
      </c>
      <c r="E15079" t="s">
        <v>321</v>
      </c>
      <c r="F15079" t="s">
        <v>322</v>
      </c>
      <c r="G15079" t="s">
        <v>29</v>
      </c>
      <c r="H15079">
        <v>7516</v>
      </c>
      <c r="I15079" s="68" t="str">
        <f>VLOOKUP(E15079,Refs!$P$2:$R$29,3,FALSE)</f>
        <v>Y59</v>
      </c>
      <c r="J15079" s="68" t="str">
        <f>VLOOKUP(E15079,Refs!$P$2:$S$29,4,FALSE)</f>
        <v>South East</v>
      </c>
      <c r="K15079" s="28">
        <f t="shared" si="476"/>
        <v>7516</v>
      </c>
    </row>
    <row r="15080" spans="1:11" x14ac:dyDescent="0.35">
      <c r="A15080" s="69">
        <f t="shared" si="477"/>
        <v>45931</v>
      </c>
      <c r="B15080" t="s">
        <v>929</v>
      </c>
      <c r="C15080" t="s">
        <v>288</v>
      </c>
      <c r="D15080" t="s">
        <v>887</v>
      </c>
      <c r="E15080" t="s">
        <v>321</v>
      </c>
      <c r="F15080" t="s">
        <v>322</v>
      </c>
      <c r="G15080" t="s">
        <v>90</v>
      </c>
      <c r="H15080">
        <v>4233</v>
      </c>
      <c r="I15080" s="68" t="str">
        <f>VLOOKUP(E15080,Refs!$P$2:$R$29,3,FALSE)</f>
        <v>Y59</v>
      </c>
      <c r="J15080" s="68" t="str">
        <f>VLOOKUP(E15080,Refs!$P$2:$S$29,4,FALSE)</f>
        <v>South East</v>
      </c>
      <c r="K15080" s="28">
        <f t="shared" si="476"/>
        <v>4233</v>
      </c>
    </row>
    <row r="15081" spans="1:11" x14ac:dyDescent="0.35">
      <c r="A15081" s="69">
        <f t="shared" si="477"/>
        <v>45931</v>
      </c>
      <c r="B15081" t="s">
        <v>929</v>
      </c>
      <c r="C15081" t="s">
        <v>288</v>
      </c>
      <c r="D15081" t="s">
        <v>887</v>
      </c>
      <c r="E15081" t="s">
        <v>321</v>
      </c>
      <c r="F15081" t="s">
        <v>322</v>
      </c>
      <c r="G15081" t="s">
        <v>91</v>
      </c>
      <c r="H15081">
        <v>28</v>
      </c>
      <c r="I15081" s="68" t="str">
        <f>VLOOKUP(E15081,Refs!$P$2:$R$29,3,FALSE)</f>
        <v>Y59</v>
      </c>
      <c r="J15081" s="68" t="str">
        <f>VLOOKUP(E15081,Refs!$P$2:$S$29,4,FALSE)</f>
        <v>South East</v>
      </c>
      <c r="K15081" s="28">
        <f t="shared" si="476"/>
        <v>28</v>
      </c>
    </row>
    <row r="15082" spans="1:11" x14ac:dyDescent="0.35">
      <c r="A15082" s="69">
        <f t="shared" si="477"/>
        <v>45931</v>
      </c>
      <c r="B15082" t="s">
        <v>929</v>
      </c>
      <c r="C15082" t="s">
        <v>288</v>
      </c>
      <c r="D15082" t="s">
        <v>887</v>
      </c>
      <c r="E15082" t="s">
        <v>321</v>
      </c>
      <c r="F15082" t="s">
        <v>322</v>
      </c>
      <c r="G15082" t="s">
        <v>92</v>
      </c>
      <c r="H15082">
        <v>3245</v>
      </c>
      <c r="I15082" s="68" t="str">
        <f>VLOOKUP(E15082,Refs!$P$2:$R$29,3,FALSE)</f>
        <v>Y59</v>
      </c>
      <c r="J15082" s="68" t="str">
        <f>VLOOKUP(E15082,Refs!$P$2:$S$29,4,FALSE)</f>
        <v>South East</v>
      </c>
      <c r="K15082" s="28">
        <f t="shared" si="476"/>
        <v>3245</v>
      </c>
    </row>
    <row r="15083" spans="1:11" x14ac:dyDescent="0.35">
      <c r="A15083" s="69">
        <f t="shared" si="477"/>
        <v>45931</v>
      </c>
      <c r="B15083" t="s">
        <v>929</v>
      </c>
      <c r="C15083" t="s">
        <v>288</v>
      </c>
      <c r="D15083" t="s">
        <v>887</v>
      </c>
      <c r="E15083" t="s">
        <v>321</v>
      </c>
      <c r="F15083" t="s">
        <v>322</v>
      </c>
      <c r="G15083" t="s">
        <v>93</v>
      </c>
      <c r="H15083">
        <v>156</v>
      </c>
      <c r="I15083" s="68" t="str">
        <f>VLOOKUP(E15083,Refs!$P$2:$R$29,3,FALSE)</f>
        <v>Y59</v>
      </c>
      <c r="J15083" s="68" t="str">
        <f>VLOOKUP(E15083,Refs!$P$2:$S$29,4,FALSE)</f>
        <v>South East</v>
      </c>
      <c r="K15083" s="28">
        <f t="shared" si="476"/>
        <v>156</v>
      </c>
    </row>
    <row r="15084" spans="1:11" x14ac:dyDescent="0.35">
      <c r="A15084" s="69">
        <f t="shared" si="477"/>
        <v>45931</v>
      </c>
      <c r="B15084" t="s">
        <v>929</v>
      </c>
      <c r="C15084" t="s">
        <v>288</v>
      </c>
      <c r="D15084" t="s">
        <v>887</v>
      </c>
      <c r="E15084" t="s">
        <v>321</v>
      </c>
      <c r="F15084" t="s">
        <v>322</v>
      </c>
      <c r="G15084" t="s">
        <v>94</v>
      </c>
      <c r="H15084">
        <v>1726</v>
      </c>
      <c r="I15084" s="68" t="str">
        <f>VLOOKUP(E15084,Refs!$P$2:$R$29,3,FALSE)</f>
        <v>Y59</v>
      </c>
      <c r="J15084" s="68" t="str">
        <f>VLOOKUP(E15084,Refs!$P$2:$S$29,4,FALSE)</f>
        <v>South East</v>
      </c>
      <c r="K15084" s="28">
        <f t="shared" si="476"/>
        <v>1726</v>
      </c>
    </row>
    <row r="15085" spans="1:11" x14ac:dyDescent="0.35">
      <c r="A15085" s="69">
        <f t="shared" si="477"/>
        <v>45931</v>
      </c>
      <c r="B15085" t="s">
        <v>929</v>
      </c>
      <c r="C15085" t="s">
        <v>288</v>
      </c>
      <c r="D15085" t="s">
        <v>887</v>
      </c>
      <c r="E15085" t="s">
        <v>321</v>
      </c>
      <c r="F15085" t="s">
        <v>322</v>
      </c>
      <c r="G15085" t="s">
        <v>95</v>
      </c>
      <c r="H15085">
        <v>187</v>
      </c>
      <c r="I15085" s="68" t="str">
        <f>VLOOKUP(E15085,Refs!$P$2:$R$29,3,FALSE)</f>
        <v>Y59</v>
      </c>
      <c r="J15085" s="68" t="str">
        <f>VLOOKUP(E15085,Refs!$P$2:$S$29,4,FALSE)</f>
        <v>South East</v>
      </c>
      <c r="K15085" s="28">
        <f t="shared" si="476"/>
        <v>187</v>
      </c>
    </row>
    <row r="15086" spans="1:11" x14ac:dyDescent="0.35">
      <c r="A15086" s="69">
        <f t="shared" si="477"/>
        <v>45931</v>
      </c>
      <c r="B15086" t="s">
        <v>929</v>
      </c>
      <c r="C15086" t="s">
        <v>288</v>
      </c>
      <c r="D15086" t="s">
        <v>887</v>
      </c>
      <c r="E15086" t="s">
        <v>321</v>
      </c>
      <c r="F15086" t="s">
        <v>322</v>
      </c>
      <c r="G15086" t="s">
        <v>96</v>
      </c>
      <c r="H15086">
        <v>8763</v>
      </c>
      <c r="I15086" s="68" t="str">
        <f>VLOOKUP(E15086,Refs!$P$2:$R$29,3,FALSE)</f>
        <v>Y59</v>
      </c>
      <c r="J15086" s="68" t="str">
        <f>VLOOKUP(E15086,Refs!$P$2:$S$29,4,FALSE)</f>
        <v>South East</v>
      </c>
      <c r="K15086" s="28">
        <f t="shared" si="476"/>
        <v>8763</v>
      </c>
    </row>
    <row r="15087" spans="1:11" x14ac:dyDescent="0.35">
      <c r="A15087" s="69">
        <f t="shared" si="477"/>
        <v>45931</v>
      </c>
      <c r="B15087" t="s">
        <v>929</v>
      </c>
      <c r="C15087" t="s">
        <v>288</v>
      </c>
      <c r="D15087" t="s">
        <v>887</v>
      </c>
      <c r="E15087" t="s">
        <v>321</v>
      </c>
      <c r="F15087" t="s">
        <v>322</v>
      </c>
      <c r="G15087" t="s">
        <v>31</v>
      </c>
      <c r="H15087">
        <v>7939</v>
      </c>
      <c r="I15087" s="68" t="str">
        <f>VLOOKUP(E15087,Refs!$P$2:$R$29,3,FALSE)</f>
        <v>Y59</v>
      </c>
      <c r="J15087" s="68" t="str">
        <f>VLOOKUP(E15087,Refs!$P$2:$S$29,4,FALSE)</f>
        <v>South East</v>
      </c>
      <c r="K15087" s="28">
        <f t="shared" si="476"/>
        <v>7939</v>
      </c>
    </row>
    <row r="15088" spans="1:11" x14ac:dyDescent="0.35">
      <c r="A15088" s="69">
        <f t="shared" si="477"/>
        <v>45931</v>
      </c>
      <c r="B15088" t="s">
        <v>929</v>
      </c>
      <c r="C15088" t="s">
        <v>288</v>
      </c>
      <c r="D15088" t="s">
        <v>887</v>
      </c>
      <c r="E15088" t="s">
        <v>321</v>
      </c>
      <c r="F15088" t="s">
        <v>322</v>
      </c>
      <c r="G15088" t="s">
        <v>97</v>
      </c>
      <c r="H15088">
        <v>9085</v>
      </c>
      <c r="I15088" s="68" t="str">
        <f>VLOOKUP(E15088,Refs!$P$2:$R$29,3,FALSE)</f>
        <v>Y59</v>
      </c>
      <c r="J15088" s="68" t="str">
        <f>VLOOKUP(E15088,Refs!$P$2:$S$29,4,FALSE)</f>
        <v>South East</v>
      </c>
      <c r="K15088" s="28">
        <f t="shared" si="476"/>
        <v>9085</v>
      </c>
    </row>
    <row r="15089" spans="1:11" x14ac:dyDescent="0.35">
      <c r="A15089" s="69">
        <f t="shared" si="477"/>
        <v>45931</v>
      </c>
      <c r="B15089" t="s">
        <v>929</v>
      </c>
      <c r="C15089" t="s">
        <v>288</v>
      </c>
      <c r="D15089" t="s">
        <v>887</v>
      </c>
      <c r="E15089" t="s">
        <v>321</v>
      </c>
      <c r="F15089" t="s">
        <v>322</v>
      </c>
      <c r="G15089" t="s">
        <v>98</v>
      </c>
      <c r="H15089">
        <v>5913</v>
      </c>
      <c r="I15089" s="68" t="str">
        <f>VLOOKUP(E15089,Refs!$P$2:$R$29,3,FALSE)</f>
        <v>Y59</v>
      </c>
      <c r="J15089" s="68" t="str">
        <f>VLOOKUP(E15089,Refs!$P$2:$S$29,4,FALSE)</f>
        <v>South East</v>
      </c>
      <c r="K15089" s="28">
        <f t="shared" si="476"/>
        <v>5913</v>
      </c>
    </row>
    <row r="15090" spans="1:11" x14ac:dyDescent="0.35">
      <c r="A15090" s="69">
        <f t="shared" si="477"/>
        <v>45931</v>
      </c>
      <c r="B15090" t="s">
        <v>929</v>
      </c>
      <c r="C15090" t="s">
        <v>288</v>
      </c>
      <c r="D15090" t="s">
        <v>887</v>
      </c>
      <c r="E15090" t="s">
        <v>321</v>
      </c>
      <c r="F15090" t="s">
        <v>322</v>
      </c>
      <c r="G15090" t="s">
        <v>99</v>
      </c>
      <c r="H15090">
        <v>5386</v>
      </c>
      <c r="I15090" s="68" t="str">
        <f>VLOOKUP(E15090,Refs!$P$2:$R$29,3,FALSE)</f>
        <v>Y59</v>
      </c>
      <c r="J15090" s="68" t="str">
        <f>VLOOKUP(E15090,Refs!$P$2:$S$29,4,FALSE)</f>
        <v>South East</v>
      </c>
      <c r="K15090" s="28">
        <f t="shared" si="476"/>
        <v>5386</v>
      </c>
    </row>
    <row r="15091" spans="1:11" x14ac:dyDescent="0.35">
      <c r="A15091" s="69">
        <f t="shared" si="477"/>
        <v>45931</v>
      </c>
      <c r="B15091" t="s">
        <v>929</v>
      </c>
      <c r="C15091" t="s">
        <v>288</v>
      </c>
      <c r="D15091" t="s">
        <v>887</v>
      </c>
      <c r="E15091" t="s">
        <v>321</v>
      </c>
      <c r="F15091" t="s">
        <v>322</v>
      </c>
      <c r="G15091" t="s">
        <v>100</v>
      </c>
      <c r="H15091">
        <v>1046</v>
      </c>
      <c r="I15091" s="68" t="str">
        <f>VLOOKUP(E15091,Refs!$P$2:$R$29,3,FALSE)</f>
        <v>Y59</v>
      </c>
      <c r="J15091" s="68" t="str">
        <f>VLOOKUP(E15091,Refs!$P$2:$S$29,4,FALSE)</f>
        <v>South East</v>
      </c>
      <c r="K15091" s="28">
        <f t="shared" si="476"/>
        <v>1046</v>
      </c>
    </row>
    <row r="15092" spans="1:11" x14ac:dyDescent="0.35">
      <c r="A15092" s="69">
        <f t="shared" si="477"/>
        <v>45931</v>
      </c>
      <c r="B15092" t="s">
        <v>929</v>
      </c>
      <c r="C15092" t="s">
        <v>288</v>
      </c>
      <c r="D15092" t="s">
        <v>887</v>
      </c>
      <c r="E15092" t="s">
        <v>321</v>
      </c>
      <c r="F15092" t="s">
        <v>322</v>
      </c>
      <c r="G15092" t="s">
        <v>101</v>
      </c>
      <c r="H15092">
        <v>2160</v>
      </c>
      <c r="I15092" s="68" t="str">
        <f>VLOOKUP(E15092,Refs!$P$2:$R$29,3,FALSE)</f>
        <v>Y59</v>
      </c>
      <c r="J15092" s="68" t="str">
        <f>VLOOKUP(E15092,Refs!$P$2:$S$29,4,FALSE)</f>
        <v>South East</v>
      </c>
      <c r="K15092" s="28">
        <f t="shared" si="476"/>
        <v>2160</v>
      </c>
    </row>
    <row r="15093" spans="1:11" x14ac:dyDescent="0.35">
      <c r="A15093" s="69">
        <f t="shared" si="477"/>
        <v>45931</v>
      </c>
      <c r="B15093" t="s">
        <v>929</v>
      </c>
      <c r="C15093" t="s">
        <v>288</v>
      </c>
      <c r="D15093" t="s">
        <v>887</v>
      </c>
      <c r="E15093" t="s">
        <v>321</v>
      </c>
      <c r="F15093" t="s">
        <v>322</v>
      </c>
      <c r="G15093" t="s">
        <v>102</v>
      </c>
      <c r="H15093">
        <v>102</v>
      </c>
      <c r="I15093" s="68" t="str">
        <f>VLOOKUP(E15093,Refs!$P$2:$R$29,3,FALSE)</f>
        <v>Y59</v>
      </c>
      <c r="J15093" s="68" t="str">
        <f>VLOOKUP(E15093,Refs!$P$2:$S$29,4,FALSE)</f>
        <v>South East</v>
      </c>
      <c r="K15093" s="28">
        <f t="shared" si="476"/>
        <v>102</v>
      </c>
    </row>
    <row r="15094" spans="1:11" x14ac:dyDescent="0.35">
      <c r="A15094" s="69">
        <f t="shared" si="477"/>
        <v>45931</v>
      </c>
      <c r="B15094" t="s">
        <v>929</v>
      </c>
      <c r="C15094" t="s">
        <v>288</v>
      </c>
      <c r="D15094" t="s">
        <v>887</v>
      </c>
      <c r="E15094" t="s">
        <v>321</v>
      </c>
      <c r="F15094" t="s">
        <v>322</v>
      </c>
      <c r="G15094" t="s">
        <v>103</v>
      </c>
      <c r="H15094">
        <v>3231</v>
      </c>
      <c r="I15094" s="68" t="str">
        <f>VLOOKUP(E15094,Refs!$P$2:$R$29,3,FALSE)</f>
        <v>Y59</v>
      </c>
      <c r="J15094" s="68" t="str">
        <f>VLOOKUP(E15094,Refs!$P$2:$S$29,4,FALSE)</f>
        <v>South East</v>
      </c>
      <c r="K15094" s="28">
        <f t="shared" si="476"/>
        <v>3231</v>
      </c>
    </row>
    <row r="15095" spans="1:11" x14ac:dyDescent="0.35">
      <c r="A15095" s="69">
        <f t="shared" si="477"/>
        <v>45931</v>
      </c>
      <c r="B15095" t="s">
        <v>929</v>
      </c>
      <c r="C15095" t="s">
        <v>288</v>
      </c>
      <c r="D15095" t="s">
        <v>887</v>
      </c>
      <c r="E15095" t="s">
        <v>321</v>
      </c>
      <c r="F15095" t="s">
        <v>322</v>
      </c>
      <c r="G15095" t="s">
        <v>104</v>
      </c>
      <c r="H15095">
        <v>16926369</v>
      </c>
      <c r="I15095" s="68" t="str">
        <f>VLOOKUP(E15095,Refs!$P$2:$R$29,3,FALSE)</f>
        <v>Y59</v>
      </c>
      <c r="J15095" s="68" t="str">
        <f>VLOOKUP(E15095,Refs!$P$2:$S$29,4,FALSE)</f>
        <v>South East</v>
      </c>
      <c r="K15095" s="28">
        <f t="shared" si="476"/>
        <v>16926369</v>
      </c>
    </row>
    <row r="15096" spans="1:11" x14ac:dyDescent="0.35">
      <c r="A15096" s="69">
        <f t="shared" si="477"/>
        <v>45931</v>
      </c>
      <c r="B15096" t="s">
        <v>929</v>
      </c>
      <c r="C15096" t="s">
        <v>288</v>
      </c>
      <c r="D15096" t="s">
        <v>887</v>
      </c>
      <c r="E15096" t="s">
        <v>321</v>
      </c>
      <c r="F15096" t="s">
        <v>322</v>
      </c>
      <c r="G15096" t="s">
        <v>105</v>
      </c>
      <c r="H15096">
        <v>6846</v>
      </c>
      <c r="I15096" s="68" t="str">
        <f>VLOOKUP(E15096,Refs!$P$2:$R$29,3,FALSE)</f>
        <v>Y59</v>
      </c>
      <c r="J15096" s="68" t="str">
        <f>VLOOKUP(E15096,Refs!$P$2:$S$29,4,FALSE)</f>
        <v>South East</v>
      </c>
      <c r="K15096" s="28">
        <f t="shared" si="476"/>
        <v>6846</v>
      </c>
    </row>
    <row r="15097" spans="1:11" x14ac:dyDescent="0.35">
      <c r="A15097" s="69">
        <f t="shared" si="477"/>
        <v>45931</v>
      </c>
      <c r="B15097" t="s">
        <v>929</v>
      </c>
      <c r="C15097" t="s">
        <v>288</v>
      </c>
      <c r="D15097" t="s">
        <v>887</v>
      </c>
      <c r="E15097" t="s">
        <v>321</v>
      </c>
      <c r="F15097" t="s">
        <v>322</v>
      </c>
      <c r="G15097" t="s">
        <v>106</v>
      </c>
      <c r="H15097">
        <v>4274</v>
      </c>
      <c r="I15097" s="68" t="str">
        <f>VLOOKUP(E15097,Refs!$P$2:$R$29,3,FALSE)</f>
        <v>Y59</v>
      </c>
      <c r="J15097" s="68" t="str">
        <f>VLOOKUP(E15097,Refs!$P$2:$S$29,4,FALSE)</f>
        <v>South East</v>
      </c>
      <c r="K15097" s="28">
        <f t="shared" si="476"/>
        <v>4274</v>
      </c>
    </row>
    <row r="15098" spans="1:11" x14ac:dyDescent="0.35">
      <c r="A15098" s="69">
        <f t="shared" si="477"/>
        <v>45931</v>
      </c>
      <c r="B15098" t="s">
        <v>929</v>
      </c>
      <c r="C15098" t="s">
        <v>288</v>
      </c>
      <c r="D15098" t="s">
        <v>887</v>
      </c>
      <c r="E15098" t="s">
        <v>321</v>
      </c>
      <c r="F15098" t="s">
        <v>322</v>
      </c>
      <c r="G15098" t="s">
        <v>107</v>
      </c>
      <c r="H15098">
        <v>337</v>
      </c>
      <c r="I15098" s="68" t="str">
        <f>VLOOKUP(E15098,Refs!$P$2:$R$29,3,FALSE)</f>
        <v>Y59</v>
      </c>
      <c r="J15098" s="68" t="str">
        <f>VLOOKUP(E15098,Refs!$P$2:$S$29,4,FALSE)</f>
        <v>South East</v>
      </c>
      <c r="K15098" s="28">
        <f t="shared" si="476"/>
        <v>337</v>
      </c>
    </row>
    <row r="15099" spans="1:11" x14ac:dyDescent="0.35">
      <c r="A15099" s="69">
        <f t="shared" si="477"/>
        <v>45931</v>
      </c>
      <c r="B15099" t="s">
        <v>929</v>
      </c>
      <c r="C15099" t="s">
        <v>288</v>
      </c>
      <c r="D15099" t="s">
        <v>887</v>
      </c>
      <c r="E15099" t="s">
        <v>321</v>
      </c>
      <c r="F15099" t="s">
        <v>322</v>
      </c>
      <c r="G15099" t="s">
        <v>108</v>
      </c>
      <c r="H15099">
        <v>2474</v>
      </c>
      <c r="I15099" s="68" t="str">
        <f>VLOOKUP(E15099,Refs!$P$2:$R$29,3,FALSE)</f>
        <v>Y59</v>
      </c>
      <c r="J15099" s="68" t="str">
        <f>VLOOKUP(E15099,Refs!$P$2:$S$29,4,FALSE)</f>
        <v>South East</v>
      </c>
      <c r="K15099" s="28">
        <f t="shared" si="476"/>
        <v>2474</v>
      </c>
    </row>
    <row r="15100" spans="1:11" x14ac:dyDescent="0.35">
      <c r="A15100" s="69">
        <f t="shared" si="477"/>
        <v>45931</v>
      </c>
      <c r="B15100" t="s">
        <v>929</v>
      </c>
      <c r="C15100" t="s">
        <v>288</v>
      </c>
      <c r="D15100" t="s">
        <v>887</v>
      </c>
      <c r="E15100" t="s">
        <v>321</v>
      </c>
      <c r="F15100" t="s">
        <v>322</v>
      </c>
      <c r="G15100" t="s">
        <v>109</v>
      </c>
      <c r="H15100">
        <v>18722585</v>
      </c>
      <c r="I15100" s="68" t="str">
        <f>VLOOKUP(E15100,Refs!$P$2:$R$29,3,FALSE)</f>
        <v>Y59</v>
      </c>
      <c r="J15100" s="68" t="str">
        <f>VLOOKUP(E15100,Refs!$P$2:$S$29,4,FALSE)</f>
        <v>South East</v>
      </c>
      <c r="K15100" s="28">
        <f t="shared" si="476"/>
        <v>18722585</v>
      </c>
    </row>
    <row r="15101" spans="1:11" x14ac:dyDescent="0.35">
      <c r="A15101" s="69">
        <f t="shared" si="477"/>
        <v>45931</v>
      </c>
      <c r="B15101" t="s">
        <v>929</v>
      </c>
      <c r="C15101" t="s">
        <v>288</v>
      </c>
      <c r="D15101" t="s">
        <v>887</v>
      </c>
      <c r="E15101" t="s">
        <v>321</v>
      </c>
      <c r="F15101" t="s">
        <v>322</v>
      </c>
      <c r="G15101" t="s">
        <v>110</v>
      </c>
      <c r="H15101">
        <v>2646</v>
      </c>
      <c r="I15101" s="68" t="str">
        <f>VLOOKUP(E15101,Refs!$P$2:$R$29,3,FALSE)</f>
        <v>Y59</v>
      </c>
      <c r="J15101" s="68" t="str">
        <f>VLOOKUP(E15101,Refs!$P$2:$S$29,4,FALSE)</f>
        <v>South East</v>
      </c>
      <c r="K15101" s="28">
        <f t="shared" si="476"/>
        <v>2646</v>
      </c>
    </row>
    <row r="15102" spans="1:11" x14ac:dyDescent="0.35">
      <c r="A15102" s="69">
        <f t="shared" si="477"/>
        <v>45931</v>
      </c>
      <c r="B15102" t="s">
        <v>929</v>
      </c>
      <c r="C15102" t="s">
        <v>288</v>
      </c>
      <c r="D15102" t="s">
        <v>887</v>
      </c>
      <c r="E15102" t="s">
        <v>321</v>
      </c>
      <c r="F15102" t="s">
        <v>322</v>
      </c>
      <c r="G15102" t="s">
        <v>808</v>
      </c>
      <c r="H15102">
        <v>16147</v>
      </c>
      <c r="I15102" s="68" t="str">
        <f>VLOOKUP(E15102,Refs!$P$2:$R$29,3,FALSE)</f>
        <v>Y59</v>
      </c>
      <c r="J15102" s="68" t="str">
        <f>VLOOKUP(E15102,Refs!$P$2:$S$29,4,FALSE)</f>
        <v>South East</v>
      </c>
      <c r="K15102" s="28">
        <f t="shared" si="476"/>
        <v>16147</v>
      </c>
    </row>
    <row r="15103" spans="1:11" x14ac:dyDescent="0.35">
      <c r="A15103" s="69">
        <f t="shared" si="477"/>
        <v>45931</v>
      </c>
      <c r="B15103" t="s">
        <v>929</v>
      </c>
      <c r="C15103" t="s">
        <v>288</v>
      </c>
      <c r="D15103" t="s">
        <v>887</v>
      </c>
      <c r="E15103" t="s">
        <v>321</v>
      </c>
      <c r="F15103" t="s">
        <v>322</v>
      </c>
      <c r="G15103" t="s">
        <v>809</v>
      </c>
      <c r="H15103">
        <v>509</v>
      </c>
      <c r="I15103" s="68" t="str">
        <f>VLOOKUP(E15103,Refs!$P$2:$R$29,3,FALSE)</f>
        <v>Y59</v>
      </c>
      <c r="J15103" s="68" t="str">
        <f>VLOOKUP(E15103,Refs!$P$2:$S$29,4,FALSE)</f>
        <v>South East</v>
      </c>
      <c r="K15103" s="28">
        <f t="shared" si="476"/>
        <v>509</v>
      </c>
    </row>
    <row r="15104" spans="1:11" x14ac:dyDescent="0.35">
      <c r="A15104" s="69">
        <f t="shared" si="477"/>
        <v>45931</v>
      </c>
      <c r="B15104" t="s">
        <v>929</v>
      </c>
      <c r="C15104" t="s">
        <v>288</v>
      </c>
      <c r="D15104" t="s">
        <v>887</v>
      </c>
      <c r="E15104" t="s">
        <v>321</v>
      </c>
      <c r="F15104" t="s">
        <v>322</v>
      </c>
      <c r="G15104" t="s">
        <v>111</v>
      </c>
      <c r="H15104">
        <v>40596</v>
      </c>
      <c r="I15104" s="68" t="str">
        <f>VLOOKUP(E15104,Refs!$P$2:$R$29,3,FALSE)</f>
        <v>Y59</v>
      </c>
      <c r="J15104" s="68" t="str">
        <f>VLOOKUP(E15104,Refs!$P$2:$S$29,4,FALSE)</f>
        <v>South East</v>
      </c>
      <c r="K15104" s="28">
        <f t="shared" si="476"/>
        <v>40596</v>
      </c>
    </row>
    <row r="15105" spans="1:11" x14ac:dyDescent="0.35">
      <c r="A15105" s="69">
        <f t="shared" si="477"/>
        <v>45931</v>
      </c>
      <c r="B15105" t="s">
        <v>929</v>
      </c>
      <c r="C15105" t="s">
        <v>288</v>
      </c>
      <c r="D15105" t="s">
        <v>887</v>
      </c>
      <c r="E15105" t="s">
        <v>321</v>
      </c>
      <c r="F15105" t="s">
        <v>322</v>
      </c>
      <c r="G15105" t="s">
        <v>112</v>
      </c>
      <c r="H15105">
        <v>15</v>
      </c>
      <c r="I15105" s="68" t="str">
        <f>VLOOKUP(E15105,Refs!$P$2:$R$29,3,FALSE)</f>
        <v>Y59</v>
      </c>
      <c r="J15105" s="68" t="str">
        <f>VLOOKUP(E15105,Refs!$P$2:$S$29,4,FALSE)</f>
        <v>South East</v>
      </c>
      <c r="K15105" s="28">
        <f t="shared" si="476"/>
        <v>15</v>
      </c>
    </row>
    <row r="15106" spans="1:11" x14ac:dyDescent="0.35">
      <c r="A15106" s="69">
        <f t="shared" si="477"/>
        <v>45931</v>
      </c>
      <c r="B15106" t="s">
        <v>929</v>
      </c>
      <c r="C15106" t="s">
        <v>288</v>
      </c>
      <c r="D15106" t="s">
        <v>887</v>
      </c>
      <c r="E15106" t="s">
        <v>321</v>
      </c>
      <c r="F15106" t="s">
        <v>322</v>
      </c>
      <c r="G15106" t="s">
        <v>113</v>
      </c>
      <c r="H15106">
        <v>32628</v>
      </c>
      <c r="I15106" s="68" t="str">
        <f>VLOOKUP(E15106,Refs!$P$2:$R$29,3,FALSE)</f>
        <v>Y59</v>
      </c>
      <c r="J15106" s="68" t="str">
        <f>VLOOKUP(E15106,Refs!$P$2:$S$29,4,FALSE)</f>
        <v>South East</v>
      </c>
      <c r="K15106" s="28">
        <f t="shared" ref="K15106:K15169" si="478">IF(OR(H15106="NULL",H15106=0,H15106=""),"",H15106)</f>
        <v>32628</v>
      </c>
    </row>
    <row r="15107" spans="1:11" x14ac:dyDescent="0.35">
      <c r="A15107" s="69">
        <f t="shared" ref="A15107:A15170" si="479">DATEVALUE(RIGHT(B15107,8))</f>
        <v>45931</v>
      </c>
      <c r="B15107" t="s">
        <v>929</v>
      </c>
      <c r="C15107" t="s">
        <v>288</v>
      </c>
      <c r="D15107" t="s">
        <v>887</v>
      </c>
      <c r="E15107" t="s">
        <v>321</v>
      </c>
      <c r="F15107" t="s">
        <v>322</v>
      </c>
      <c r="G15107" t="s">
        <v>114</v>
      </c>
      <c r="H15107">
        <v>22497</v>
      </c>
      <c r="I15107" s="68" t="str">
        <f>VLOOKUP(E15107,Refs!$P$2:$R$29,3,FALSE)</f>
        <v>Y59</v>
      </c>
      <c r="J15107" s="68" t="str">
        <f>VLOOKUP(E15107,Refs!$P$2:$S$29,4,FALSE)</f>
        <v>South East</v>
      </c>
      <c r="K15107" s="28">
        <f t="shared" si="478"/>
        <v>22497</v>
      </c>
    </row>
    <row r="15108" spans="1:11" x14ac:dyDescent="0.35">
      <c r="A15108" s="69">
        <f t="shared" si="479"/>
        <v>45931</v>
      </c>
      <c r="B15108" t="s">
        <v>929</v>
      </c>
      <c r="C15108" t="s">
        <v>288</v>
      </c>
      <c r="D15108" t="s">
        <v>887</v>
      </c>
      <c r="E15108" t="s">
        <v>321</v>
      </c>
      <c r="F15108" t="s">
        <v>322</v>
      </c>
      <c r="G15108" t="s">
        <v>115</v>
      </c>
      <c r="H15108">
        <v>9067</v>
      </c>
      <c r="I15108" s="68" t="str">
        <f>VLOOKUP(E15108,Refs!$P$2:$R$29,3,FALSE)</f>
        <v>Y59</v>
      </c>
      <c r="J15108" s="68" t="str">
        <f>VLOOKUP(E15108,Refs!$P$2:$S$29,4,FALSE)</f>
        <v>South East</v>
      </c>
      <c r="K15108" s="28">
        <f t="shared" si="478"/>
        <v>9067</v>
      </c>
    </row>
    <row r="15109" spans="1:11" x14ac:dyDescent="0.35">
      <c r="A15109" s="69">
        <f t="shared" si="479"/>
        <v>45931</v>
      </c>
      <c r="B15109" t="s">
        <v>929</v>
      </c>
      <c r="C15109" t="s">
        <v>288</v>
      </c>
      <c r="D15109" t="s">
        <v>887</v>
      </c>
      <c r="E15109" t="s">
        <v>321</v>
      </c>
      <c r="F15109" t="s">
        <v>322</v>
      </c>
      <c r="G15109" t="s">
        <v>116</v>
      </c>
      <c r="H15109">
        <v>4852</v>
      </c>
      <c r="I15109" s="68" t="str">
        <f>VLOOKUP(E15109,Refs!$P$2:$R$29,3,FALSE)</f>
        <v>Y59</v>
      </c>
      <c r="J15109" s="68" t="str">
        <f>VLOOKUP(E15109,Refs!$P$2:$S$29,4,FALSE)</f>
        <v>South East</v>
      </c>
      <c r="K15109" s="28">
        <f t="shared" si="478"/>
        <v>4852</v>
      </c>
    </row>
    <row r="15110" spans="1:11" x14ac:dyDescent="0.35">
      <c r="A15110" s="69">
        <f t="shared" si="479"/>
        <v>45931</v>
      </c>
      <c r="B15110" t="s">
        <v>929</v>
      </c>
      <c r="C15110" t="s">
        <v>288</v>
      </c>
      <c r="D15110" t="s">
        <v>887</v>
      </c>
      <c r="E15110" t="s">
        <v>321</v>
      </c>
      <c r="F15110" t="s">
        <v>322</v>
      </c>
      <c r="G15110" t="s">
        <v>117</v>
      </c>
      <c r="H15110">
        <v>20552</v>
      </c>
      <c r="I15110" s="68" t="str">
        <f>VLOOKUP(E15110,Refs!$P$2:$R$29,3,FALSE)</f>
        <v>Y59</v>
      </c>
      <c r="J15110" s="68" t="str">
        <f>VLOOKUP(E15110,Refs!$P$2:$S$29,4,FALSE)</f>
        <v>South East</v>
      </c>
      <c r="K15110" s="28">
        <f t="shared" si="478"/>
        <v>20552</v>
      </c>
    </row>
    <row r="15111" spans="1:11" x14ac:dyDescent="0.35">
      <c r="A15111" s="69">
        <f t="shared" si="479"/>
        <v>45931</v>
      </c>
      <c r="B15111" t="s">
        <v>929</v>
      </c>
      <c r="C15111" t="s">
        <v>288</v>
      </c>
      <c r="D15111" t="s">
        <v>887</v>
      </c>
      <c r="E15111" t="s">
        <v>321</v>
      </c>
      <c r="F15111" t="s">
        <v>322</v>
      </c>
      <c r="G15111" t="s">
        <v>118</v>
      </c>
      <c r="H15111">
        <v>10596</v>
      </c>
      <c r="I15111" s="68" t="str">
        <f>VLOOKUP(E15111,Refs!$P$2:$R$29,3,FALSE)</f>
        <v>Y59</v>
      </c>
      <c r="J15111" s="68" t="str">
        <f>VLOOKUP(E15111,Refs!$P$2:$S$29,4,FALSE)</f>
        <v>South East</v>
      </c>
      <c r="K15111" s="28">
        <f t="shared" si="478"/>
        <v>10596</v>
      </c>
    </row>
    <row r="15112" spans="1:11" x14ac:dyDescent="0.35">
      <c r="A15112" s="69">
        <f t="shared" si="479"/>
        <v>45931</v>
      </c>
      <c r="B15112" t="s">
        <v>929</v>
      </c>
      <c r="C15112" t="s">
        <v>288</v>
      </c>
      <c r="D15112" t="s">
        <v>887</v>
      </c>
      <c r="E15112" t="s">
        <v>321</v>
      </c>
      <c r="F15112" t="s">
        <v>322</v>
      </c>
      <c r="G15112" t="s">
        <v>119</v>
      </c>
      <c r="H15112">
        <v>3810</v>
      </c>
      <c r="I15112" s="68" t="str">
        <f>VLOOKUP(E15112,Refs!$P$2:$R$29,3,FALSE)</f>
        <v>Y59</v>
      </c>
      <c r="J15112" s="68" t="str">
        <f>VLOOKUP(E15112,Refs!$P$2:$S$29,4,FALSE)</f>
        <v>South East</v>
      </c>
      <c r="K15112" s="28">
        <f t="shared" si="478"/>
        <v>3810</v>
      </c>
    </row>
    <row r="15113" spans="1:11" x14ac:dyDescent="0.35">
      <c r="A15113" s="69">
        <f t="shared" si="479"/>
        <v>45931</v>
      </c>
      <c r="B15113" t="s">
        <v>929</v>
      </c>
      <c r="C15113" t="s">
        <v>288</v>
      </c>
      <c r="D15113" t="s">
        <v>887</v>
      </c>
      <c r="E15113" t="s">
        <v>321</v>
      </c>
      <c r="F15113" t="s">
        <v>322</v>
      </c>
      <c r="G15113" t="s">
        <v>120</v>
      </c>
      <c r="H15113">
        <v>2059</v>
      </c>
      <c r="I15113" s="68" t="str">
        <f>VLOOKUP(E15113,Refs!$P$2:$R$29,3,FALSE)</f>
        <v>Y59</v>
      </c>
      <c r="J15113" s="68" t="str">
        <f>VLOOKUP(E15113,Refs!$P$2:$S$29,4,FALSE)</f>
        <v>South East</v>
      </c>
      <c r="K15113" s="28">
        <f t="shared" si="478"/>
        <v>2059</v>
      </c>
    </row>
    <row r="15114" spans="1:11" x14ac:dyDescent="0.35">
      <c r="A15114" s="69">
        <f t="shared" si="479"/>
        <v>45931</v>
      </c>
      <c r="B15114" t="s">
        <v>929</v>
      </c>
      <c r="C15114" t="s">
        <v>288</v>
      </c>
      <c r="D15114" t="s">
        <v>887</v>
      </c>
      <c r="E15114" t="s">
        <v>321</v>
      </c>
      <c r="F15114" t="s">
        <v>322</v>
      </c>
      <c r="G15114" t="s">
        <v>121</v>
      </c>
      <c r="H15114">
        <v>3916</v>
      </c>
      <c r="I15114" s="68" t="str">
        <f>VLOOKUP(E15114,Refs!$P$2:$R$29,3,FALSE)</f>
        <v>Y59</v>
      </c>
      <c r="J15114" s="68" t="str">
        <f>VLOOKUP(E15114,Refs!$P$2:$S$29,4,FALSE)</f>
        <v>South East</v>
      </c>
      <c r="K15114" s="28">
        <f t="shared" si="478"/>
        <v>3916</v>
      </c>
    </row>
    <row r="15115" spans="1:11" x14ac:dyDescent="0.35">
      <c r="A15115" s="69">
        <f t="shared" si="479"/>
        <v>45931</v>
      </c>
      <c r="B15115" t="s">
        <v>929</v>
      </c>
      <c r="C15115" t="s">
        <v>288</v>
      </c>
      <c r="D15115" t="s">
        <v>887</v>
      </c>
      <c r="E15115" t="s">
        <v>321</v>
      </c>
      <c r="F15115" t="s">
        <v>322</v>
      </c>
      <c r="G15115" t="s">
        <v>122</v>
      </c>
      <c r="H15115">
        <v>1617</v>
      </c>
      <c r="I15115" s="68" t="str">
        <f>VLOOKUP(E15115,Refs!$P$2:$R$29,3,FALSE)</f>
        <v>Y59</v>
      </c>
      <c r="J15115" s="68" t="str">
        <f>VLOOKUP(E15115,Refs!$P$2:$S$29,4,FALSE)</f>
        <v>South East</v>
      </c>
      <c r="K15115" s="28">
        <f t="shared" si="478"/>
        <v>1617</v>
      </c>
    </row>
    <row r="15116" spans="1:11" x14ac:dyDescent="0.35">
      <c r="A15116" s="69">
        <f t="shared" si="479"/>
        <v>45931</v>
      </c>
      <c r="B15116" t="s">
        <v>929</v>
      </c>
      <c r="C15116" t="s">
        <v>288</v>
      </c>
      <c r="D15116" t="s">
        <v>887</v>
      </c>
      <c r="E15116" t="s">
        <v>321</v>
      </c>
      <c r="F15116" t="s">
        <v>322</v>
      </c>
      <c r="G15116" t="s">
        <v>123</v>
      </c>
      <c r="H15116">
        <v>6</v>
      </c>
      <c r="I15116" s="68" t="str">
        <f>VLOOKUP(E15116,Refs!$P$2:$R$29,3,FALSE)</f>
        <v>Y59</v>
      </c>
      <c r="J15116" s="68" t="str">
        <f>VLOOKUP(E15116,Refs!$P$2:$S$29,4,FALSE)</f>
        <v>South East</v>
      </c>
      <c r="K15116" s="28">
        <f t="shared" si="478"/>
        <v>6</v>
      </c>
    </row>
    <row r="15117" spans="1:11" x14ac:dyDescent="0.35">
      <c r="A15117" s="69">
        <f t="shared" si="479"/>
        <v>45931</v>
      </c>
      <c r="B15117" t="s">
        <v>929</v>
      </c>
      <c r="C15117" t="s">
        <v>288</v>
      </c>
      <c r="D15117" t="s">
        <v>887</v>
      </c>
      <c r="E15117" t="s">
        <v>321</v>
      </c>
      <c r="F15117" t="s">
        <v>322</v>
      </c>
      <c r="G15117" t="s">
        <v>124</v>
      </c>
      <c r="H15117">
        <v>0</v>
      </c>
      <c r="I15117" s="68" t="str">
        <f>VLOOKUP(E15117,Refs!$P$2:$R$29,3,FALSE)</f>
        <v>Y59</v>
      </c>
      <c r="J15117" s="68" t="str">
        <f>VLOOKUP(E15117,Refs!$P$2:$S$29,4,FALSE)</f>
        <v>South East</v>
      </c>
      <c r="K15117" s="28" t="str">
        <f t="shared" si="478"/>
        <v/>
      </c>
    </row>
    <row r="15118" spans="1:11" x14ac:dyDescent="0.35">
      <c r="A15118" s="69">
        <f t="shared" si="479"/>
        <v>45931</v>
      </c>
      <c r="B15118" t="s">
        <v>929</v>
      </c>
      <c r="C15118" t="s">
        <v>288</v>
      </c>
      <c r="D15118" t="s">
        <v>887</v>
      </c>
      <c r="E15118" t="s">
        <v>321</v>
      </c>
      <c r="F15118" t="s">
        <v>322</v>
      </c>
      <c r="G15118" t="s">
        <v>125</v>
      </c>
      <c r="H15118">
        <v>2754</v>
      </c>
      <c r="I15118" s="68" t="str">
        <f>VLOOKUP(E15118,Refs!$P$2:$R$29,3,FALSE)</f>
        <v>Y59</v>
      </c>
      <c r="J15118" s="68" t="str">
        <f>VLOOKUP(E15118,Refs!$P$2:$S$29,4,FALSE)</f>
        <v>South East</v>
      </c>
      <c r="K15118" s="28">
        <f t="shared" si="478"/>
        <v>2754</v>
      </c>
    </row>
    <row r="15119" spans="1:11" x14ac:dyDescent="0.35">
      <c r="A15119" s="69">
        <f t="shared" si="479"/>
        <v>45931</v>
      </c>
      <c r="B15119" t="s">
        <v>929</v>
      </c>
      <c r="C15119" t="s">
        <v>288</v>
      </c>
      <c r="D15119" t="s">
        <v>887</v>
      </c>
      <c r="E15119" t="s">
        <v>321</v>
      </c>
      <c r="F15119" t="s">
        <v>322</v>
      </c>
      <c r="G15119" t="s">
        <v>126</v>
      </c>
      <c r="H15119">
        <v>1706</v>
      </c>
      <c r="I15119" s="68" t="str">
        <f>VLOOKUP(E15119,Refs!$P$2:$R$29,3,FALSE)</f>
        <v>Y59</v>
      </c>
      <c r="J15119" s="68" t="str">
        <f>VLOOKUP(E15119,Refs!$P$2:$S$29,4,FALSE)</f>
        <v>South East</v>
      </c>
      <c r="K15119" s="28">
        <f t="shared" si="478"/>
        <v>1706</v>
      </c>
    </row>
    <row r="15120" spans="1:11" x14ac:dyDescent="0.35">
      <c r="A15120" s="69">
        <f t="shared" si="479"/>
        <v>45931</v>
      </c>
      <c r="B15120" t="s">
        <v>929</v>
      </c>
      <c r="C15120" t="s">
        <v>288</v>
      </c>
      <c r="D15120" t="s">
        <v>887</v>
      </c>
      <c r="E15120" t="s">
        <v>321</v>
      </c>
      <c r="F15120" t="s">
        <v>322</v>
      </c>
      <c r="G15120" t="s">
        <v>127</v>
      </c>
      <c r="H15120">
        <v>1667</v>
      </c>
      <c r="I15120" s="68" t="str">
        <f>VLOOKUP(E15120,Refs!$P$2:$R$29,3,FALSE)</f>
        <v>Y59</v>
      </c>
      <c r="J15120" s="68" t="str">
        <f>VLOOKUP(E15120,Refs!$P$2:$S$29,4,FALSE)</f>
        <v>South East</v>
      </c>
      <c r="K15120" s="28">
        <f t="shared" si="478"/>
        <v>1667</v>
      </c>
    </row>
    <row r="15121" spans="1:11" x14ac:dyDescent="0.35">
      <c r="A15121" s="69">
        <f t="shared" si="479"/>
        <v>45931</v>
      </c>
      <c r="B15121" t="s">
        <v>929</v>
      </c>
      <c r="C15121" t="s">
        <v>288</v>
      </c>
      <c r="D15121" t="s">
        <v>887</v>
      </c>
      <c r="E15121" t="s">
        <v>321</v>
      </c>
      <c r="F15121" t="s">
        <v>322</v>
      </c>
      <c r="G15121" t="s">
        <v>128</v>
      </c>
      <c r="H15121" t="s">
        <v>886</v>
      </c>
      <c r="I15121" s="68" t="str">
        <f>VLOOKUP(E15121,Refs!$P$2:$R$29,3,FALSE)</f>
        <v>Y59</v>
      </c>
      <c r="J15121" s="68" t="str">
        <f>VLOOKUP(E15121,Refs!$P$2:$S$29,4,FALSE)</f>
        <v>South East</v>
      </c>
      <c r="K15121" s="28" t="str">
        <f t="shared" si="478"/>
        <v>-</v>
      </c>
    </row>
    <row r="15122" spans="1:11" x14ac:dyDescent="0.35">
      <c r="A15122" s="69">
        <f t="shared" si="479"/>
        <v>45931</v>
      </c>
      <c r="B15122" t="s">
        <v>929</v>
      </c>
      <c r="C15122" t="s">
        <v>288</v>
      </c>
      <c r="D15122" t="s">
        <v>887</v>
      </c>
      <c r="E15122" t="s">
        <v>321</v>
      </c>
      <c r="F15122" t="s">
        <v>322</v>
      </c>
      <c r="G15122" t="s">
        <v>129</v>
      </c>
      <c r="H15122" t="s">
        <v>886</v>
      </c>
      <c r="I15122" s="68" t="str">
        <f>VLOOKUP(E15122,Refs!$P$2:$R$29,3,FALSE)</f>
        <v>Y59</v>
      </c>
      <c r="J15122" s="68" t="str">
        <f>VLOOKUP(E15122,Refs!$P$2:$S$29,4,FALSE)</f>
        <v>South East</v>
      </c>
      <c r="K15122" s="28" t="str">
        <f t="shared" si="478"/>
        <v>-</v>
      </c>
    </row>
    <row r="15123" spans="1:11" x14ac:dyDescent="0.35">
      <c r="A15123" s="69">
        <f t="shared" si="479"/>
        <v>45931</v>
      </c>
      <c r="B15123" t="s">
        <v>929</v>
      </c>
      <c r="C15123" t="s">
        <v>288</v>
      </c>
      <c r="D15123" t="s">
        <v>887</v>
      </c>
      <c r="E15123" t="s">
        <v>321</v>
      </c>
      <c r="F15123" t="s">
        <v>322</v>
      </c>
      <c r="G15123" t="s">
        <v>130</v>
      </c>
      <c r="H15123" t="s">
        <v>886</v>
      </c>
      <c r="I15123" s="68" t="str">
        <f>VLOOKUP(E15123,Refs!$P$2:$R$29,3,FALSE)</f>
        <v>Y59</v>
      </c>
      <c r="J15123" s="68" t="str">
        <f>VLOOKUP(E15123,Refs!$P$2:$S$29,4,FALSE)</f>
        <v>South East</v>
      </c>
      <c r="K15123" s="28" t="str">
        <f t="shared" si="478"/>
        <v>-</v>
      </c>
    </row>
    <row r="15124" spans="1:11" x14ac:dyDescent="0.35">
      <c r="A15124" s="69">
        <f t="shared" si="479"/>
        <v>45931</v>
      </c>
      <c r="B15124" t="s">
        <v>929</v>
      </c>
      <c r="C15124" t="s">
        <v>288</v>
      </c>
      <c r="D15124" t="s">
        <v>887</v>
      </c>
      <c r="E15124" t="s">
        <v>321</v>
      </c>
      <c r="F15124" t="s">
        <v>322</v>
      </c>
      <c r="G15124" t="s">
        <v>131</v>
      </c>
      <c r="H15124" t="s">
        <v>886</v>
      </c>
      <c r="I15124" s="68" t="str">
        <f>VLOOKUP(E15124,Refs!$P$2:$R$29,3,FALSE)</f>
        <v>Y59</v>
      </c>
      <c r="J15124" s="68" t="str">
        <f>VLOOKUP(E15124,Refs!$P$2:$S$29,4,FALSE)</f>
        <v>South East</v>
      </c>
      <c r="K15124" s="28" t="str">
        <f t="shared" si="478"/>
        <v>-</v>
      </c>
    </row>
    <row r="15125" spans="1:11" x14ac:dyDescent="0.35">
      <c r="A15125" s="69">
        <f t="shared" si="479"/>
        <v>45931</v>
      </c>
      <c r="B15125" t="s">
        <v>929</v>
      </c>
      <c r="C15125" t="s">
        <v>288</v>
      </c>
      <c r="D15125" t="s">
        <v>887</v>
      </c>
      <c r="E15125" t="s">
        <v>321</v>
      </c>
      <c r="F15125" t="s">
        <v>322</v>
      </c>
      <c r="G15125" t="s">
        <v>132</v>
      </c>
      <c r="H15125" t="s">
        <v>886</v>
      </c>
      <c r="I15125" s="68" t="str">
        <f>VLOOKUP(E15125,Refs!$P$2:$R$29,3,FALSE)</f>
        <v>Y59</v>
      </c>
      <c r="J15125" s="68" t="str">
        <f>VLOOKUP(E15125,Refs!$P$2:$S$29,4,FALSE)</f>
        <v>South East</v>
      </c>
      <c r="K15125" s="28" t="str">
        <f t="shared" si="478"/>
        <v>-</v>
      </c>
    </row>
    <row r="15126" spans="1:11" x14ac:dyDescent="0.35">
      <c r="A15126" s="69">
        <f t="shared" si="479"/>
        <v>45931</v>
      </c>
      <c r="B15126" t="s">
        <v>929</v>
      </c>
      <c r="C15126" t="s">
        <v>288</v>
      </c>
      <c r="D15126" t="s">
        <v>887</v>
      </c>
      <c r="E15126" t="s">
        <v>321</v>
      </c>
      <c r="F15126" t="s">
        <v>322</v>
      </c>
      <c r="G15126" t="s">
        <v>133</v>
      </c>
      <c r="H15126">
        <v>5495</v>
      </c>
      <c r="I15126" s="68" t="str">
        <f>VLOOKUP(E15126,Refs!$P$2:$R$29,3,FALSE)</f>
        <v>Y59</v>
      </c>
      <c r="J15126" s="68" t="str">
        <f>VLOOKUP(E15126,Refs!$P$2:$S$29,4,FALSE)</f>
        <v>South East</v>
      </c>
      <c r="K15126" s="28">
        <f t="shared" si="478"/>
        <v>5495</v>
      </c>
    </row>
    <row r="15127" spans="1:11" x14ac:dyDescent="0.35">
      <c r="A15127" s="69">
        <f t="shared" si="479"/>
        <v>45931</v>
      </c>
      <c r="B15127" t="s">
        <v>929</v>
      </c>
      <c r="C15127" t="s">
        <v>288</v>
      </c>
      <c r="D15127" t="s">
        <v>887</v>
      </c>
      <c r="E15127" t="s">
        <v>321</v>
      </c>
      <c r="F15127" t="s">
        <v>322</v>
      </c>
      <c r="G15127" t="s">
        <v>134</v>
      </c>
      <c r="H15127">
        <v>4648</v>
      </c>
      <c r="I15127" s="68" t="str">
        <f>VLOOKUP(E15127,Refs!$P$2:$R$29,3,FALSE)</f>
        <v>Y59</v>
      </c>
      <c r="J15127" s="68" t="str">
        <f>VLOOKUP(E15127,Refs!$P$2:$S$29,4,FALSE)</f>
        <v>South East</v>
      </c>
      <c r="K15127" s="28">
        <f t="shared" si="478"/>
        <v>4648</v>
      </c>
    </row>
    <row r="15128" spans="1:11" x14ac:dyDescent="0.35">
      <c r="A15128" s="69">
        <f t="shared" si="479"/>
        <v>45931</v>
      </c>
      <c r="B15128" t="s">
        <v>929</v>
      </c>
      <c r="C15128" t="s">
        <v>288</v>
      </c>
      <c r="D15128" t="s">
        <v>887</v>
      </c>
      <c r="E15128" t="s">
        <v>321</v>
      </c>
      <c r="F15128" t="s">
        <v>322</v>
      </c>
      <c r="G15128" t="s">
        <v>135</v>
      </c>
      <c r="H15128" t="s">
        <v>886</v>
      </c>
      <c r="I15128" s="68" t="str">
        <f>VLOOKUP(E15128,Refs!$P$2:$R$29,3,FALSE)</f>
        <v>Y59</v>
      </c>
      <c r="J15128" s="68" t="str">
        <f>VLOOKUP(E15128,Refs!$P$2:$S$29,4,FALSE)</f>
        <v>South East</v>
      </c>
      <c r="K15128" s="28" t="str">
        <f t="shared" si="478"/>
        <v>-</v>
      </c>
    </row>
    <row r="15129" spans="1:11" x14ac:dyDescent="0.35">
      <c r="A15129" s="69">
        <f t="shared" si="479"/>
        <v>45931</v>
      </c>
      <c r="B15129" t="s">
        <v>929</v>
      </c>
      <c r="C15129" t="s">
        <v>288</v>
      </c>
      <c r="D15129" t="s">
        <v>887</v>
      </c>
      <c r="E15129" t="s">
        <v>321</v>
      </c>
      <c r="F15129" t="s">
        <v>322</v>
      </c>
      <c r="G15129" t="s">
        <v>136</v>
      </c>
      <c r="H15129" t="s">
        <v>886</v>
      </c>
      <c r="I15129" s="68" t="str">
        <f>VLOOKUP(E15129,Refs!$P$2:$R$29,3,FALSE)</f>
        <v>Y59</v>
      </c>
      <c r="J15129" s="68" t="str">
        <f>VLOOKUP(E15129,Refs!$P$2:$S$29,4,FALSE)</f>
        <v>South East</v>
      </c>
      <c r="K15129" s="28" t="str">
        <f t="shared" si="478"/>
        <v>-</v>
      </c>
    </row>
    <row r="15130" spans="1:11" x14ac:dyDescent="0.35">
      <c r="A15130" s="69">
        <f t="shared" si="479"/>
        <v>45931</v>
      </c>
      <c r="B15130" t="s">
        <v>929</v>
      </c>
      <c r="C15130" t="s">
        <v>288</v>
      </c>
      <c r="D15130" t="s">
        <v>887</v>
      </c>
      <c r="E15130" t="s">
        <v>321</v>
      </c>
      <c r="F15130" t="s">
        <v>322</v>
      </c>
      <c r="G15130" t="s">
        <v>137</v>
      </c>
      <c r="H15130" t="s">
        <v>886</v>
      </c>
      <c r="I15130" s="68" t="str">
        <f>VLOOKUP(E15130,Refs!$P$2:$R$29,3,FALSE)</f>
        <v>Y59</v>
      </c>
      <c r="J15130" s="68" t="str">
        <f>VLOOKUP(E15130,Refs!$P$2:$S$29,4,FALSE)</f>
        <v>South East</v>
      </c>
      <c r="K15130" s="28" t="str">
        <f t="shared" si="478"/>
        <v>-</v>
      </c>
    </row>
    <row r="15131" spans="1:11" x14ac:dyDescent="0.35">
      <c r="A15131" s="69">
        <f t="shared" si="479"/>
        <v>45931</v>
      </c>
      <c r="B15131" t="s">
        <v>929</v>
      </c>
      <c r="C15131" t="s">
        <v>288</v>
      </c>
      <c r="D15131" t="s">
        <v>887</v>
      </c>
      <c r="E15131" t="s">
        <v>321</v>
      </c>
      <c r="F15131" t="s">
        <v>322</v>
      </c>
      <c r="G15131" t="s">
        <v>138</v>
      </c>
      <c r="H15131" t="s">
        <v>886</v>
      </c>
      <c r="I15131" s="68" t="str">
        <f>VLOOKUP(E15131,Refs!$P$2:$R$29,3,FALSE)</f>
        <v>Y59</v>
      </c>
      <c r="J15131" s="68" t="str">
        <f>VLOOKUP(E15131,Refs!$P$2:$S$29,4,FALSE)</f>
        <v>South East</v>
      </c>
      <c r="K15131" s="28" t="str">
        <f t="shared" si="478"/>
        <v>-</v>
      </c>
    </row>
    <row r="15132" spans="1:11" x14ac:dyDescent="0.35">
      <c r="A15132" s="69">
        <f t="shared" si="479"/>
        <v>45931</v>
      </c>
      <c r="B15132" t="s">
        <v>929</v>
      </c>
      <c r="C15132" t="s">
        <v>288</v>
      </c>
      <c r="D15132" t="s">
        <v>887</v>
      </c>
      <c r="E15132" t="s">
        <v>321</v>
      </c>
      <c r="F15132" t="s">
        <v>322</v>
      </c>
      <c r="G15132" t="s">
        <v>139</v>
      </c>
      <c r="H15132">
        <v>1352</v>
      </c>
      <c r="I15132" s="68" t="str">
        <f>VLOOKUP(E15132,Refs!$P$2:$R$29,3,FALSE)</f>
        <v>Y59</v>
      </c>
      <c r="J15132" s="68" t="str">
        <f>VLOOKUP(E15132,Refs!$P$2:$S$29,4,FALSE)</f>
        <v>South East</v>
      </c>
      <c r="K15132" s="28">
        <f t="shared" si="478"/>
        <v>1352</v>
      </c>
    </row>
    <row r="15133" spans="1:11" x14ac:dyDescent="0.35">
      <c r="A15133" s="69">
        <f t="shared" si="479"/>
        <v>45931</v>
      </c>
      <c r="B15133" t="s">
        <v>929</v>
      </c>
      <c r="C15133" t="s">
        <v>288</v>
      </c>
      <c r="D15133" t="s">
        <v>887</v>
      </c>
      <c r="E15133" t="s">
        <v>321</v>
      </c>
      <c r="F15133" t="s">
        <v>322</v>
      </c>
      <c r="G15133" t="s">
        <v>140</v>
      </c>
      <c r="H15133">
        <v>1234</v>
      </c>
      <c r="I15133" s="68" t="str">
        <f>VLOOKUP(E15133,Refs!$P$2:$R$29,3,FALSE)</f>
        <v>Y59</v>
      </c>
      <c r="J15133" s="68" t="str">
        <f>VLOOKUP(E15133,Refs!$P$2:$S$29,4,FALSE)</f>
        <v>South East</v>
      </c>
      <c r="K15133" s="28">
        <f t="shared" si="478"/>
        <v>1234</v>
      </c>
    </row>
    <row r="15134" spans="1:11" x14ac:dyDescent="0.35">
      <c r="A15134" s="69">
        <f t="shared" si="479"/>
        <v>45931</v>
      </c>
      <c r="B15134" t="s">
        <v>929</v>
      </c>
      <c r="C15134" t="s">
        <v>288</v>
      </c>
      <c r="D15134" t="s">
        <v>887</v>
      </c>
      <c r="E15134" t="s">
        <v>321</v>
      </c>
      <c r="F15134" t="s">
        <v>322</v>
      </c>
      <c r="G15134" t="s">
        <v>728</v>
      </c>
      <c r="H15134" t="s">
        <v>886</v>
      </c>
      <c r="I15134" s="68" t="str">
        <f>VLOOKUP(E15134,Refs!$P$2:$R$29,3,FALSE)</f>
        <v>Y59</v>
      </c>
      <c r="J15134" s="68" t="str">
        <f>VLOOKUP(E15134,Refs!$P$2:$S$29,4,FALSE)</f>
        <v>South East</v>
      </c>
      <c r="K15134" s="28" t="str">
        <f t="shared" si="478"/>
        <v>-</v>
      </c>
    </row>
    <row r="15135" spans="1:11" x14ac:dyDescent="0.35">
      <c r="A15135" s="69">
        <f t="shared" si="479"/>
        <v>45931</v>
      </c>
      <c r="B15135" t="s">
        <v>929</v>
      </c>
      <c r="C15135" t="s">
        <v>288</v>
      </c>
      <c r="D15135" t="s">
        <v>887</v>
      </c>
      <c r="E15135" t="s">
        <v>321</v>
      </c>
      <c r="F15135" t="s">
        <v>322</v>
      </c>
      <c r="G15135" t="s">
        <v>727</v>
      </c>
      <c r="H15135" t="s">
        <v>886</v>
      </c>
      <c r="I15135" s="68" t="str">
        <f>VLOOKUP(E15135,Refs!$P$2:$R$29,3,FALSE)</f>
        <v>Y59</v>
      </c>
      <c r="J15135" s="68" t="str">
        <f>VLOOKUP(E15135,Refs!$P$2:$S$29,4,FALSE)</f>
        <v>South East</v>
      </c>
      <c r="K15135" s="28" t="str">
        <f t="shared" si="478"/>
        <v>-</v>
      </c>
    </row>
    <row r="15136" spans="1:11" x14ac:dyDescent="0.35">
      <c r="A15136" s="69">
        <f t="shared" si="479"/>
        <v>45931</v>
      </c>
      <c r="B15136" t="s">
        <v>929</v>
      </c>
      <c r="C15136" t="s">
        <v>288</v>
      </c>
      <c r="D15136" t="s">
        <v>887</v>
      </c>
      <c r="E15136" t="s">
        <v>321</v>
      </c>
      <c r="F15136" t="s">
        <v>322</v>
      </c>
      <c r="G15136" t="s">
        <v>730</v>
      </c>
      <c r="H15136" t="s">
        <v>886</v>
      </c>
      <c r="I15136" s="68" t="str">
        <f>VLOOKUP(E15136,Refs!$P$2:$R$29,3,FALSE)</f>
        <v>Y59</v>
      </c>
      <c r="J15136" s="68" t="str">
        <f>VLOOKUP(E15136,Refs!$P$2:$S$29,4,FALSE)</f>
        <v>South East</v>
      </c>
      <c r="K15136" s="28" t="str">
        <f t="shared" si="478"/>
        <v>-</v>
      </c>
    </row>
    <row r="15137" spans="1:11" x14ac:dyDescent="0.35">
      <c r="A15137" s="69">
        <f t="shared" si="479"/>
        <v>45931</v>
      </c>
      <c r="B15137" t="s">
        <v>929</v>
      </c>
      <c r="C15137" t="s">
        <v>288</v>
      </c>
      <c r="D15137" t="s">
        <v>887</v>
      </c>
      <c r="E15137" t="s">
        <v>321</v>
      </c>
      <c r="F15137" t="s">
        <v>322</v>
      </c>
      <c r="G15137" t="s">
        <v>729</v>
      </c>
      <c r="H15137" t="s">
        <v>886</v>
      </c>
      <c r="I15137" s="68" t="str">
        <f>VLOOKUP(E15137,Refs!$P$2:$R$29,3,FALSE)</f>
        <v>Y59</v>
      </c>
      <c r="J15137" s="68" t="str">
        <f>VLOOKUP(E15137,Refs!$P$2:$S$29,4,FALSE)</f>
        <v>South East</v>
      </c>
      <c r="K15137" s="28" t="str">
        <f t="shared" si="478"/>
        <v>-</v>
      </c>
    </row>
    <row r="15138" spans="1:11" x14ac:dyDescent="0.35">
      <c r="A15138" s="69">
        <f t="shared" si="479"/>
        <v>45931</v>
      </c>
      <c r="B15138" t="s">
        <v>929</v>
      </c>
      <c r="C15138" t="s">
        <v>288</v>
      </c>
      <c r="D15138" t="s">
        <v>887</v>
      </c>
      <c r="E15138" t="s">
        <v>329</v>
      </c>
      <c r="F15138" t="s">
        <v>330</v>
      </c>
      <c r="G15138" t="s">
        <v>10</v>
      </c>
      <c r="H15138">
        <v>69573</v>
      </c>
      <c r="I15138" s="68" t="str">
        <f>VLOOKUP(E15138,Refs!$P$2:$R$29,3,FALSE)</f>
        <v>Y59</v>
      </c>
      <c r="J15138" s="68" t="str">
        <f>VLOOKUP(E15138,Refs!$P$2:$S$29,4,FALSE)</f>
        <v>South East</v>
      </c>
      <c r="K15138" s="28">
        <f t="shared" si="478"/>
        <v>69573</v>
      </c>
    </row>
    <row r="15139" spans="1:11" x14ac:dyDescent="0.35">
      <c r="A15139" s="69">
        <f t="shared" si="479"/>
        <v>45931</v>
      </c>
      <c r="B15139" t="s">
        <v>929</v>
      </c>
      <c r="C15139" t="s">
        <v>288</v>
      </c>
      <c r="D15139" t="s">
        <v>887</v>
      </c>
      <c r="E15139" t="s">
        <v>329</v>
      </c>
      <c r="F15139" t="s">
        <v>330</v>
      </c>
      <c r="G15139" t="s">
        <v>69</v>
      </c>
      <c r="H15139">
        <v>3799</v>
      </c>
      <c r="I15139" s="68" t="str">
        <f>VLOOKUP(E15139,Refs!$P$2:$R$29,3,FALSE)</f>
        <v>Y59</v>
      </c>
      <c r="J15139" s="68" t="str">
        <f>VLOOKUP(E15139,Refs!$P$2:$S$29,4,FALSE)</f>
        <v>South East</v>
      </c>
      <c r="K15139" s="28">
        <f t="shared" si="478"/>
        <v>3799</v>
      </c>
    </row>
    <row r="15140" spans="1:11" x14ac:dyDescent="0.35">
      <c r="A15140" s="69">
        <f t="shared" si="479"/>
        <v>45931</v>
      </c>
      <c r="B15140" t="s">
        <v>929</v>
      </c>
      <c r="C15140" t="s">
        <v>288</v>
      </c>
      <c r="D15140" t="s">
        <v>887</v>
      </c>
      <c r="E15140" t="s">
        <v>329</v>
      </c>
      <c r="F15140" t="s">
        <v>330</v>
      </c>
      <c r="G15140" t="s">
        <v>20</v>
      </c>
      <c r="H15140">
        <v>66727</v>
      </c>
      <c r="I15140" s="68" t="str">
        <f>VLOOKUP(E15140,Refs!$P$2:$R$29,3,FALSE)</f>
        <v>Y59</v>
      </c>
      <c r="J15140" s="68" t="str">
        <f>VLOOKUP(E15140,Refs!$P$2:$S$29,4,FALSE)</f>
        <v>South East</v>
      </c>
      <c r="K15140" s="28">
        <f t="shared" si="478"/>
        <v>66727</v>
      </c>
    </row>
    <row r="15141" spans="1:11" x14ac:dyDescent="0.35">
      <c r="A15141" s="69">
        <f t="shared" si="479"/>
        <v>45931</v>
      </c>
      <c r="B15141" t="s">
        <v>929</v>
      </c>
      <c r="C15141" t="s">
        <v>288</v>
      </c>
      <c r="D15141" t="s">
        <v>887</v>
      </c>
      <c r="E15141" t="s">
        <v>329</v>
      </c>
      <c r="F15141" t="s">
        <v>330</v>
      </c>
      <c r="G15141" t="s">
        <v>23</v>
      </c>
      <c r="H15141">
        <v>44926</v>
      </c>
      <c r="I15141" s="68" t="str">
        <f>VLOOKUP(E15141,Refs!$P$2:$R$29,3,FALSE)</f>
        <v>Y59</v>
      </c>
      <c r="J15141" s="68" t="str">
        <f>VLOOKUP(E15141,Refs!$P$2:$S$29,4,FALSE)</f>
        <v>South East</v>
      </c>
      <c r="K15141" s="28">
        <f t="shared" si="478"/>
        <v>44926</v>
      </c>
    </row>
    <row r="15142" spans="1:11" x14ac:dyDescent="0.35">
      <c r="A15142" s="69">
        <f t="shared" si="479"/>
        <v>45931</v>
      </c>
      <c r="B15142" t="s">
        <v>929</v>
      </c>
      <c r="C15142" t="s">
        <v>288</v>
      </c>
      <c r="D15142" t="s">
        <v>887</v>
      </c>
      <c r="E15142" t="s">
        <v>329</v>
      </c>
      <c r="F15142" t="s">
        <v>330</v>
      </c>
      <c r="G15142" t="s">
        <v>19</v>
      </c>
      <c r="H15142">
        <v>2846</v>
      </c>
      <c r="I15142" s="68" t="str">
        <f>VLOOKUP(E15142,Refs!$P$2:$R$29,3,FALSE)</f>
        <v>Y59</v>
      </c>
      <c r="J15142" s="68" t="str">
        <f>VLOOKUP(E15142,Refs!$P$2:$S$29,4,FALSE)</f>
        <v>South East</v>
      </c>
      <c r="K15142" s="28">
        <f t="shared" si="478"/>
        <v>2846</v>
      </c>
    </row>
    <row r="15143" spans="1:11" x14ac:dyDescent="0.35">
      <c r="A15143" s="69">
        <f t="shared" si="479"/>
        <v>45931</v>
      </c>
      <c r="B15143" t="s">
        <v>929</v>
      </c>
      <c r="C15143" t="s">
        <v>288</v>
      </c>
      <c r="D15143" t="s">
        <v>887</v>
      </c>
      <c r="E15143" t="s">
        <v>329</v>
      </c>
      <c r="F15143" t="s">
        <v>330</v>
      </c>
      <c r="G15143" t="s">
        <v>21</v>
      </c>
      <c r="H15143">
        <v>4773585</v>
      </c>
      <c r="I15143" s="68" t="str">
        <f>VLOOKUP(E15143,Refs!$P$2:$R$29,3,FALSE)</f>
        <v>Y59</v>
      </c>
      <c r="J15143" s="68" t="str">
        <f>VLOOKUP(E15143,Refs!$P$2:$S$29,4,FALSE)</f>
        <v>South East</v>
      </c>
      <c r="K15143" s="28">
        <f t="shared" si="478"/>
        <v>4773585</v>
      </c>
    </row>
    <row r="15144" spans="1:11" x14ac:dyDescent="0.35">
      <c r="A15144" s="69">
        <f t="shared" si="479"/>
        <v>45931</v>
      </c>
      <c r="B15144" t="s">
        <v>929</v>
      </c>
      <c r="C15144" t="s">
        <v>288</v>
      </c>
      <c r="D15144" t="s">
        <v>887</v>
      </c>
      <c r="E15144" t="s">
        <v>329</v>
      </c>
      <c r="F15144" t="s">
        <v>330</v>
      </c>
      <c r="G15144" t="s">
        <v>70</v>
      </c>
      <c r="H15144">
        <v>336</v>
      </c>
      <c r="I15144" s="68" t="str">
        <f>VLOOKUP(E15144,Refs!$P$2:$R$29,3,FALSE)</f>
        <v>Y59</v>
      </c>
      <c r="J15144" s="68" t="str">
        <f>VLOOKUP(E15144,Refs!$P$2:$S$29,4,FALSE)</f>
        <v>South East</v>
      </c>
      <c r="K15144" s="28">
        <f t="shared" si="478"/>
        <v>336</v>
      </c>
    </row>
    <row r="15145" spans="1:11" x14ac:dyDescent="0.35">
      <c r="A15145" s="69">
        <f t="shared" si="479"/>
        <v>45931</v>
      </c>
      <c r="B15145" t="s">
        <v>929</v>
      </c>
      <c r="C15145" t="s">
        <v>288</v>
      </c>
      <c r="D15145" t="s">
        <v>887</v>
      </c>
      <c r="E15145" t="s">
        <v>329</v>
      </c>
      <c r="F15145" t="s">
        <v>330</v>
      </c>
      <c r="G15145" t="s">
        <v>71</v>
      </c>
      <c r="H15145">
        <v>563</v>
      </c>
      <c r="I15145" s="68" t="str">
        <f>VLOOKUP(E15145,Refs!$P$2:$R$29,3,FALSE)</f>
        <v>Y59</v>
      </c>
      <c r="J15145" s="68" t="str">
        <f>VLOOKUP(E15145,Refs!$P$2:$S$29,4,FALSE)</f>
        <v>South East</v>
      </c>
      <c r="K15145" s="28">
        <f t="shared" si="478"/>
        <v>563</v>
      </c>
    </row>
    <row r="15146" spans="1:11" x14ac:dyDescent="0.35">
      <c r="A15146" s="69">
        <f t="shared" si="479"/>
        <v>45931</v>
      </c>
      <c r="B15146" t="s">
        <v>929</v>
      </c>
      <c r="C15146" t="s">
        <v>288</v>
      </c>
      <c r="D15146" t="s">
        <v>887</v>
      </c>
      <c r="E15146" t="s">
        <v>329</v>
      </c>
      <c r="F15146" t="s">
        <v>330</v>
      </c>
      <c r="G15146" t="s">
        <v>72</v>
      </c>
      <c r="H15146">
        <v>381580</v>
      </c>
      <c r="I15146" s="68" t="str">
        <f>VLOOKUP(E15146,Refs!$P$2:$R$29,3,FALSE)</f>
        <v>Y59</v>
      </c>
      <c r="J15146" s="68" t="str">
        <f>VLOOKUP(E15146,Refs!$P$2:$S$29,4,FALSE)</f>
        <v>South East</v>
      </c>
      <c r="K15146" s="28">
        <f t="shared" si="478"/>
        <v>381580</v>
      </c>
    </row>
    <row r="15147" spans="1:11" x14ac:dyDescent="0.35">
      <c r="A15147" s="69">
        <f t="shared" si="479"/>
        <v>45931</v>
      </c>
      <c r="B15147" t="s">
        <v>929</v>
      </c>
      <c r="C15147" t="s">
        <v>288</v>
      </c>
      <c r="D15147" t="s">
        <v>887</v>
      </c>
      <c r="E15147" t="s">
        <v>329</v>
      </c>
      <c r="F15147" t="s">
        <v>330</v>
      </c>
      <c r="G15147" t="s">
        <v>73</v>
      </c>
      <c r="H15147">
        <v>19360</v>
      </c>
      <c r="I15147" s="68" t="str">
        <f>VLOOKUP(E15147,Refs!$P$2:$R$29,3,FALSE)</f>
        <v>Y59</v>
      </c>
      <c r="J15147" s="68" t="str">
        <f>VLOOKUP(E15147,Refs!$P$2:$S$29,4,FALSE)</f>
        <v>South East</v>
      </c>
      <c r="K15147" s="28">
        <f t="shared" si="478"/>
        <v>19360</v>
      </c>
    </row>
    <row r="15148" spans="1:11" x14ac:dyDescent="0.35">
      <c r="A15148" s="69">
        <f t="shared" si="479"/>
        <v>45931</v>
      </c>
      <c r="B15148" t="s">
        <v>929</v>
      </c>
      <c r="C15148" t="s">
        <v>288</v>
      </c>
      <c r="D15148" t="s">
        <v>887</v>
      </c>
      <c r="E15148" t="s">
        <v>329</v>
      </c>
      <c r="F15148" t="s">
        <v>330</v>
      </c>
      <c r="G15148" t="s">
        <v>74</v>
      </c>
      <c r="H15148">
        <v>69101294</v>
      </c>
      <c r="I15148" s="68" t="str">
        <f>VLOOKUP(E15148,Refs!$P$2:$R$29,3,FALSE)</f>
        <v>Y59</v>
      </c>
      <c r="J15148" s="68" t="str">
        <f>VLOOKUP(E15148,Refs!$P$2:$S$29,4,FALSE)</f>
        <v>South East</v>
      </c>
      <c r="K15148" s="28">
        <f t="shared" si="478"/>
        <v>69101294</v>
      </c>
    </row>
    <row r="15149" spans="1:11" x14ac:dyDescent="0.35">
      <c r="A15149" s="69">
        <f t="shared" si="479"/>
        <v>45931</v>
      </c>
      <c r="B15149" t="s">
        <v>929</v>
      </c>
      <c r="C15149" t="s">
        <v>288</v>
      </c>
      <c r="D15149" t="s">
        <v>887</v>
      </c>
      <c r="E15149" t="s">
        <v>329</v>
      </c>
      <c r="F15149" t="s">
        <v>330</v>
      </c>
      <c r="G15149" t="s">
        <v>26</v>
      </c>
      <c r="H15149">
        <v>59553</v>
      </c>
      <c r="I15149" s="68" t="str">
        <f>VLOOKUP(E15149,Refs!$P$2:$R$29,3,FALSE)</f>
        <v>Y59</v>
      </c>
      <c r="J15149" s="68" t="str">
        <f>VLOOKUP(E15149,Refs!$P$2:$S$29,4,FALSE)</f>
        <v>South East</v>
      </c>
      <c r="K15149" s="28">
        <f t="shared" si="478"/>
        <v>59553</v>
      </c>
    </row>
    <row r="15150" spans="1:11" x14ac:dyDescent="0.35">
      <c r="A15150" s="69">
        <f t="shared" si="479"/>
        <v>45931</v>
      </c>
      <c r="B15150" t="s">
        <v>929</v>
      </c>
      <c r="C15150" t="s">
        <v>288</v>
      </c>
      <c r="D15150" t="s">
        <v>887</v>
      </c>
      <c r="E15150" t="s">
        <v>329</v>
      </c>
      <c r="F15150" t="s">
        <v>330</v>
      </c>
      <c r="G15150" t="s">
        <v>75</v>
      </c>
      <c r="H15150">
        <v>14</v>
      </c>
      <c r="I15150" s="68" t="str">
        <f>VLOOKUP(E15150,Refs!$P$2:$R$29,3,FALSE)</f>
        <v>Y59</v>
      </c>
      <c r="J15150" s="68" t="str">
        <f>VLOOKUP(E15150,Refs!$P$2:$S$29,4,FALSE)</f>
        <v>South East</v>
      </c>
      <c r="K15150" s="28">
        <f t="shared" si="478"/>
        <v>14</v>
      </c>
    </row>
    <row r="15151" spans="1:11" x14ac:dyDescent="0.35">
      <c r="A15151" s="69">
        <f t="shared" si="479"/>
        <v>45931</v>
      </c>
      <c r="B15151" t="s">
        <v>929</v>
      </c>
      <c r="C15151" t="s">
        <v>288</v>
      </c>
      <c r="D15151" t="s">
        <v>887</v>
      </c>
      <c r="E15151" t="s">
        <v>329</v>
      </c>
      <c r="F15151" t="s">
        <v>330</v>
      </c>
      <c r="G15151" t="s">
        <v>76</v>
      </c>
      <c r="H15151">
        <v>38620</v>
      </c>
      <c r="I15151" s="68" t="str">
        <f>VLOOKUP(E15151,Refs!$P$2:$R$29,3,FALSE)</f>
        <v>Y59</v>
      </c>
      <c r="J15151" s="68" t="str">
        <f>VLOOKUP(E15151,Refs!$P$2:$S$29,4,FALSE)</f>
        <v>South East</v>
      </c>
      <c r="K15151" s="28">
        <f t="shared" si="478"/>
        <v>38620</v>
      </c>
    </row>
    <row r="15152" spans="1:11" x14ac:dyDescent="0.35">
      <c r="A15152" s="69">
        <f t="shared" si="479"/>
        <v>45931</v>
      </c>
      <c r="B15152" t="s">
        <v>929</v>
      </c>
      <c r="C15152" t="s">
        <v>288</v>
      </c>
      <c r="D15152" t="s">
        <v>887</v>
      </c>
      <c r="E15152" t="s">
        <v>329</v>
      </c>
      <c r="F15152" t="s">
        <v>330</v>
      </c>
      <c r="G15152" t="s">
        <v>77</v>
      </c>
      <c r="H15152">
        <v>20806</v>
      </c>
      <c r="I15152" s="68" t="str">
        <f>VLOOKUP(E15152,Refs!$P$2:$R$29,3,FALSE)</f>
        <v>Y59</v>
      </c>
      <c r="J15152" s="68" t="str">
        <f>VLOOKUP(E15152,Refs!$P$2:$S$29,4,FALSE)</f>
        <v>South East</v>
      </c>
      <c r="K15152" s="28">
        <f t="shared" si="478"/>
        <v>20806</v>
      </c>
    </row>
    <row r="15153" spans="1:11" x14ac:dyDescent="0.35">
      <c r="A15153" s="69">
        <f t="shared" si="479"/>
        <v>45931</v>
      </c>
      <c r="B15153" t="s">
        <v>929</v>
      </c>
      <c r="C15153" t="s">
        <v>288</v>
      </c>
      <c r="D15153" t="s">
        <v>887</v>
      </c>
      <c r="E15153" t="s">
        <v>329</v>
      </c>
      <c r="F15153" t="s">
        <v>330</v>
      </c>
      <c r="G15153" t="s">
        <v>78</v>
      </c>
      <c r="H15153">
        <v>0</v>
      </c>
      <c r="I15153" s="68" t="str">
        <f>VLOOKUP(E15153,Refs!$P$2:$R$29,3,FALSE)</f>
        <v>Y59</v>
      </c>
      <c r="J15153" s="68" t="str">
        <f>VLOOKUP(E15153,Refs!$P$2:$S$29,4,FALSE)</f>
        <v>South East</v>
      </c>
      <c r="K15153" s="28" t="str">
        <f t="shared" si="478"/>
        <v/>
      </c>
    </row>
    <row r="15154" spans="1:11" x14ac:dyDescent="0.35">
      <c r="A15154" s="69">
        <f t="shared" si="479"/>
        <v>45931</v>
      </c>
      <c r="B15154" t="s">
        <v>929</v>
      </c>
      <c r="C15154" t="s">
        <v>288</v>
      </c>
      <c r="D15154" t="s">
        <v>887</v>
      </c>
      <c r="E15154" t="s">
        <v>329</v>
      </c>
      <c r="F15154" t="s">
        <v>330</v>
      </c>
      <c r="G15154" t="s">
        <v>79</v>
      </c>
      <c r="H15154">
        <v>113</v>
      </c>
      <c r="I15154" s="68" t="str">
        <f>VLOOKUP(E15154,Refs!$P$2:$R$29,3,FALSE)</f>
        <v>Y59</v>
      </c>
      <c r="J15154" s="68" t="str">
        <f>VLOOKUP(E15154,Refs!$P$2:$S$29,4,FALSE)</f>
        <v>South East</v>
      </c>
      <c r="K15154" s="28">
        <f t="shared" si="478"/>
        <v>113</v>
      </c>
    </row>
    <row r="15155" spans="1:11" x14ac:dyDescent="0.35">
      <c r="A15155" s="69">
        <f t="shared" si="479"/>
        <v>45931</v>
      </c>
      <c r="B15155" t="s">
        <v>929</v>
      </c>
      <c r="C15155" t="s">
        <v>288</v>
      </c>
      <c r="D15155" t="s">
        <v>887</v>
      </c>
      <c r="E15155" t="s">
        <v>329</v>
      </c>
      <c r="F15155" t="s">
        <v>330</v>
      </c>
      <c r="G15155" t="s">
        <v>25</v>
      </c>
      <c r="H15155">
        <v>20953</v>
      </c>
      <c r="I15155" s="68" t="str">
        <f>VLOOKUP(E15155,Refs!$P$2:$R$29,3,FALSE)</f>
        <v>Y59</v>
      </c>
      <c r="J15155" s="68" t="str">
        <f>VLOOKUP(E15155,Refs!$P$2:$S$29,4,FALSE)</f>
        <v>South East</v>
      </c>
      <c r="K15155" s="28">
        <f t="shared" si="478"/>
        <v>20953</v>
      </c>
    </row>
    <row r="15156" spans="1:11" x14ac:dyDescent="0.35">
      <c r="A15156" s="69">
        <f t="shared" si="479"/>
        <v>45931</v>
      </c>
      <c r="B15156" t="s">
        <v>929</v>
      </c>
      <c r="C15156" t="s">
        <v>288</v>
      </c>
      <c r="D15156" t="s">
        <v>887</v>
      </c>
      <c r="E15156" t="s">
        <v>329</v>
      </c>
      <c r="F15156" t="s">
        <v>330</v>
      </c>
      <c r="G15156" t="s">
        <v>80</v>
      </c>
      <c r="H15156">
        <v>106</v>
      </c>
      <c r="I15156" s="68" t="str">
        <f>VLOOKUP(E15156,Refs!$P$2:$R$29,3,FALSE)</f>
        <v>Y59</v>
      </c>
      <c r="J15156" s="68" t="str">
        <f>VLOOKUP(E15156,Refs!$P$2:$S$29,4,FALSE)</f>
        <v>South East</v>
      </c>
      <c r="K15156" s="28">
        <f t="shared" si="478"/>
        <v>106</v>
      </c>
    </row>
    <row r="15157" spans="1:11" x14ac:dyDescent="0.35">
      <c r="A15157" s="69">
        <f t="shared" si="479"/>
        <v>45931</v>
      </c>
      <c r="B15157" t="s">
        <v>929</v>
      </c>
      <c r="C15157" t="s">
        <v>288</v>
      </c>
      <c r="D15157" t="s">
        <v>887</v>
      </c>
      <c r="E15157" t="s">
        <v>329</v>
      </c>
      <c r="F15157" t="s">
        <v>330</v>
      </c>
      <c r="G15157" t="s">
        <v>81</v>
      </c>
      <c r="H15157">
        <v>10815</v>
      </c>
      <c r="I15157" s="68" t="str">
        <f>VLOOKUP(E15157,Refs!$P$2:$R$29,3,FALSE)</f>
        <v>Y59</v>
      </c>
      <c r="J15157" s="68" t="str">
        <f>VLOOKUP(E15157,Refs!$P$2:$S$29,4,FALSE)</f>
        <v>South East</v>
      </c>
      <c r="K15157" s="28">
        <f t="shared" si="478"/>
        <v>10815</v>
      </c>
    </row>
    <row r="15158" spans="1:11" x14ac:dyDescent="0.35">
      <c r="A15158" s="69">
        <f t="shared" si="479"/>
        <v>45931</v>
      </c>
      <c r="B15158" t="s">
        <v>929</v>
      </c>
      <c r="C15158" t="s">
        <v>288</v>
      </c>
      <c r="D15158" t="s">
        <v>887</v>
      </c>
      <c r="E15158" t="s">
        <v>329</v>
      </c>
      <c r="F15158" t="s">
        <v>330</v>
      </c>
      <c r="G15158" t="s">
        <v>82</v>
      </c>
      <c r="H15158">
        <v>3573</v>
      </c>
      <c r="I15158" s="68" t="str">
        <f>VLOOKUP(E15158,Refs!$P$2:$R$29,3,FALSE)</f>
        <v>Y59</v>
      </c>
      <c r="J15158" s="68" t="str">
        <f>VLOOKUP(E15158,Refs!$P$2:$S$29,4,FALSE)</f>
        <v>South East</v>
      </c>
      <c r="K15158" s="28">
        <f t="shared" si="478"/>
        <v>3573</v>
      </c>
    </row>
    <row r="15159" spans="1:11" x14ac:dyDescent="0.35">
      <c r="A15159" s="69">
        <f t="shared" si="479"/>
        <v>45931</v>
      </c>
      <c r="B15159" t="s">
        <v>929</v>
      </c>
      <c r="C15159" t="s">
        <v>288</v>
      </c>
      <c r="D15159" t="s">
        <v>887</v>
      </c>
      <c r="E15159" t="s">
        <v>329</v>
      </c>
      <c r="F15159" t="s">
        <v>330</v>
      </c>
      <c r="G15159" t="s">
        <v>83</v>
      </c>
      <c r="H15159">
        <v>2446</v>
      </c>
      <c r="I15159" s="68" t="str">
        <f>VLOOKUP(E15159,Refs!$P$2:$R$29,3,FALSE)</f>
        <v>Y59</v>
      </c>
      <c r="J15159" s="68" t="str">
        <f>VLOOKUP(E15159,Refs!$P$2:$S$29,4,FALSE)</f>
        <v>South East</v>
      </c>
      <c r="K15159" s="28">
        <f t="shared" si="478"/>
        <v>2446</v>
      </c>
    </row>
    <row r="15160" spans="1:11" x14ac:dyDescent="0.35">
      <c r="A15160" s="69">
        <f t="shared" si="479"/>
        <v>45931</v>
      </c>
      <c r="B15160" t="s">
        <v>929</v>
      </c>
      <c r="C15160" t="s">
        <v>288</v>
      </c>
      <c r="D15160" t="s">
        <v>887</v>
      </c>
      <c r="E15160" t="s">
        <v>329</v>
      </c>
      <c r="F15160" t="s">
        <v>330</v>
      </c>
      <c r="G15160" t="s">
        <v>84</v>
      </c>
      <c r="H15160">
        <v>5319</v>
      </c>
      <c r="I15160" s="68" t="str">
        <f>VLOOKUP(E15160,Refs!$P$2:$R$29,3,FALSE)</f>
        <v>Y59</v>
      </c>
      <c r="J15160" s="68" t="str">
        <f>VLOOKUP(E15160,Refs!$P$2:$S$29,4,FALSE)</f>
        <v>South East</v>
      </c>
      <c r="K15160" s="28">
        <f t="shared" si="478"/>
        <v>5319</v>
      </c>
    </row>
    <row r="15161" spans="1:11" x14ac:dyDescent="0.35">
      <c r="A15161" s="69">
        <f t="shared" si="479"/>
        <v>45931</v>
      </c>
      <c r="B15161" t="s">
        <v>929</v>
      </c>
      <c r="C15161" t="s">
        <v>288</v>
      </c>
      <c r="D15161" t="s">
        <v>887</v>
      </c>
      <c r="E15161" t="s">
        <v>329</v>
      </c>
      <c r="F15161" t="s">
        <v>330</v>
      </c>
      <c r="G15161" t="s">
        <v>85</v>
      </c>
      <c r="H15161">
        <v>2804</v>
      </c>
      <c r="I15161" s="68" t="str">
        <f>VLOOKUP(E15161,Refs!$P$2:$R$29,3,FALSE)</f>
        <v>Y59</v>
      </c>
      <c r="J15161" s="68" t="str">
        <f>VLOOKUP(E15161,Refs!$P$2:$S$29,4,FALSE)</f>
        <v>South East</v>
      </c>
      <c r="K15161" s="28">
        <f t="shared" si="478"/>
        <v>2804</v>
      </c>
    </row>
    <row r="15162" spans="1:11" x14ac:dyDescent="0.35">
      <c r="A15162" s="69">
        <f t="shared" si="479"/>
        <v>45931</v>
      </c>
      <c r="B15162" t="s">
        <v>929</v>
      </c>
      <c r="C15162" t="s">
        <v>288</v>
      </c>
      <c r="D15162" t="s">
        <v>887</v>
      </c>
      <c r="E15162" t="s">
        <v>329</v>
      </c>
      <c r="F15162" t="s">
        <v>330</v>
      </c>
      <c r="G15162" t="s">
        <v>86</v>
      </c>
      <c r="H15162">
        <v>891</v>
      </c>
      <c r="I15162" s="68" t="str">
        <f>VLOOKUP(E15162,Refs!$P$2:$R$29,3,FALSE)</f>
        <v>Y59</v>
      </c>
      <c r="J15162" s="68" t="str">
        <f>VLOOKUP(E15162,Refs!$P$2:$S$29,4,FALSE)</f>
        <v>South East</v>
      </c>
      <c r="K15162" s="28">
        <f t="shared" si="478"/>
        <v>891</v>
      </c>
    </row>
    <row r="15163" spans="1:11" x14ac:dyDescent="0.35">
      <c r="A15163" s="69">
        <f t="shared" si="479"/>
        <v>45931</v>
      </c>
      <c r="B15163" t="s">
        <v>929</v>
      </c>
      <c r="C15163" t="s">
        <v>288</v>
      </c>
      <c r="D15163" t="s">
        <v>887</v>
      </c>
      <c r="E15163" t="s">
        <v>329</v>
      </c>
      <c r="F15163" t="s">
        <v>330</v>
      </c>
      <c r="G15163" t="s">
        <v>87</v>
      </c>
      <c r="H15163">
        <v>8444</v>
      </c>
      <c r="I15163" s="68" t="str">
        <f>VLOOKUP(E15163,Refs!$P$2:$R$29,3,FALSE)</f>
        <v>Y59</v>
      </c>
      <c r="J15163" s="68" t="str">
        <f>VLOOKUP(E15163,Refs!$P$2:$S$29,4,FALSE)</f>
        <v>South East</v>
      </c>
      <c r="K15163" s="28">
        <f t="shared" si="478"/>
        <v>8444</v>
      </c>
    </row>
    <row r="15164" spans="1:11" x14ac:dyDescent="0.35">
      <c r="A15164" s="69">
        <f t="shared" si="479"/>
        <v>45931</v>
      </c>
      <c r="B15164" t="s">
        <v>929</v>
      </c>
      <c r="C15164" t="s">
        <v>288</v>
      </c>
      <c r="D15164" t="s">
        <v>887</v>
      </c>
      <c r="E15164" t="s">
        <v>329</v>
      </c>
      <c r="F15164" t="s">
        <v>330</v>
      </c>
      <c r="G15164" t="s">
        <v>88</v>
      </c>
      <c r="H15164">
        <v>20591</v>
      </c>
      <c r="I15164" s="68" t="str">
        <f>VLOOKUP(E15164,Refs!$P$2:$R$29,3,FALSE)</f>
        <v>Y59</v>
      </c>
      <c r="J15164" s="68" t="str">
        <f>VLOOKUP(E15164,Refs!$P$2:$S$29,4,FALSE)</f>
        <v>South East</v>
      </c>
      <c r="K15164" s="28">
        <f t="shared" si="478"/>
        <v>20591</v>
      </c>
    </row>
    <row r="15165" spans="1:11" x14ac:dyDescent="0.35">
      <c r="A15165" s="69">
        <f t="shared" si="479"/>
        <v>45931</v>
      </c>
      <c r="B15165" t="s">
        <v>929</v>
      </c>
      <c r="C15165" t="s">
        <v>288</v>
      </c>
      <c r="D15165" t="s">
        <v>887</v>
      </c>
      <c r="E15165" t="s">
        <v>329</v>
      </c>
      <c r="F15165" t="s">
        <v>330</v>
      </c>
      <c r="G15165" t="s">
        <v>89</v>
      </c>
      <c r="H15165">
        <v>59508</v>
      </c>
      <c r="I15165" s="68" t="str">
        <f>VLOOKUP(E15165,Refs!$P$2:$R$29,3,FALSE)</f>
        <v>Y59</v>
      </c>
      <c r="J15165" s="68" t="str">
        <f>VLOOKUP(E15165,Refs!$P$2:$S$29,4,FALSE)</f>
        <v>South East</v>
      </c>
      <c r="K15165" s="28">
        <f t="shared" si="478"/>
        <v>59508</v>
      </c>
    </row>
    <row r="15166" spans="1:11" x14ac:dyDescent="0.35">
      <c r="A15166" s="69">
        <f t="shared" si="479"/>
        <v>45931</v>
      </c>
      <c r="B15166" t="s">
        <v>929</v>
      </c>
      <c r="C15166" t="s">
        <v>288</v>
      </c>
      <c r="D15166" t="s">
        <v>887</v>
      </c>
      <c r="E15166" t="s">
        <v>329</v>
      </c>
      <c r="F15166" t="s">
        <v>330</v>
      </c>
      <c r="G15166" t="s">
        <v>27</v>
      </c>
      <c r="H15166">
        <v>6184</v>
      </c>
      <c r="I15166" s="68" t="str">
        <f>VLOOKUP(E15166,Refs!$P$2:$R$29,3,FALSE)</f>
        <v>Y59</v>
      </c>
      <c r="J15166" s="68" t="str">
        <f>VLOOKUP(E15166,Refs!$P$2:$S$29,4,FALSE)</f>
        <v>South East</v>
      </c>
      <c r="K15166" s="28">
        <f t="shared" si="478"/>
        <v>6184</v>
      </c>
    </row>
    <row r="15167" spans="1:11" x14ac:dyDescent="0.35">
      <c r="A15167" s="69">
        <f t="shared" si="479"/>
        <v>45931</v>
      </c>
      <c r="B15167" t="s">
        <v>929</v>
      </c>
      <c r="C15167" t="s">
        <v>288</v>
      </c>
      <c r="D15167" t="s">
        <v>887</v>
      </c>
      <c r="E15167" t="s">
        <v>329</v>
      </c>
      <c r="F15167" t="s">
        <v>330</v>
      </c>
      <c r="G15167" t="s">
        <v>29</v>
      </c>
      <c r="H15167">
        <v>7578</v>
      </c>
      <c r="I15167" s="68" t="str">
        <f>VLOOKUP(E15167,Refs!$P$2:$R$29,3,FALSE)</f>
        <v>Y59</v>
      </c>
      <c r="J15167" s="68" t="str">
        <f>VLOOKUP(E15167,Refs!$P$2:$S$29,4,FALSE)</f>
        <v>South East</v>
      </c>
      <c r="K15167" s="28">
        <f t="shared" si="478"/>
        <v>7578</v>
      </c>
    </row>
    <row r="15168" spans="1:11" x14ac:dyDescent="0.35">
      <c r="A15168" s="69">
        <f t="shared" si="479"/>
        <v>45931</v>
      </c>
      <c r="B15168" t="s">
        <v>929</v>
      </c>
      <c r="C15168" t="s">
        <v>288</v>
      </c>
      <c r="D15168" t="s">
        <v>887</v>
      </c>
      <c r="E15168" t="s">
        <v>329</v>
      </c>
      <c r="F15168" t="s">
        <v>330</v>
      </c>
      <c r="G15168" t="s">
        <v>90</v>
      </c>
      <c r="H15168">
        <v>4732</v>
      </c>
      <c r="I15168" s="68" t="str">
        <f>VLOOKUP(E15168,Refs!$P$2:$R$29,3,FALSE)</f>
        <v>Y59</v>
      </c>
      <c r="J15168" s="68" t="str">
        <f>VLOOKUP(E15168,Refs!$P$2:$S$29,4,FALSE)</f>
        <v>South East</v>
      </c>
      <c r="K15168" s="28">
        <f t="shared" si="478"/>
        <v>4732</v>
      </c>
    </row>
    <row r="15169" spans="1:11" x14ac:dyDescent="0.35">
      <c r="A15169" s="69">
        <f t="shared" si="479"/>
        <v>45931</v>
      </c>
      <c r="B15169" t="s">
        <v>929</v>
      </c>
      <c r="C15169" t="s">
        <v>288</v>
      </c>
      <c r="D15169" t="s">
        <v>887</v>
      </c>
      <c r="E15169" t="s">
        <v>329</v>
      </c>
      <c r="F15169" t="s">
        <v>330</v>
      </c>
      <c r="G15169" t="s">
        <v>91</v>
      </c>
      <c r="H15169">
        <v>13</v>
      </c>
      <c r="I15169" s="68" t="str">
        <f>VLOOKUP(E15169,Refs!$P$2:$R$29,3,FALSE)</f>
        <v>Y59</v>
      </c>
      <c r="J15169" s="68" t="str">
        <f>VLOOKUP(E15169,Refs!$P$2:$S$29,4,FALSE)</f>
        <v>South East</v>
      </c>
      <c r="K15169" s="28">
        <f t="shared" si="478"/>
        <v>13</v>
      </c>
    </row>
    <row r="15170" spans="1:11" x14ac:dyDescent="0.35">
      <c r="A15170" s="69">
        <f t="shared" si="479"/>
        <v>45931</v>
      </c>
      <c r="B15170" t="s">
        <v>929</v>
      </c>
      <c r="C15170" t="s">
        <v>288</v>
      </c>
      <c r="D15170" t="s">
        <v>887</v>
      </c>
      <c r="E15170" t="s">
        <v>329</v>
      </c>
      <c r="F15170" t="s">
        <v>330</v>
      </c>
      <c r="G15170" t="s">
        <v>92</v>
      </c>
      <c r="H15170">
        <v>2507</v>
      </c>
      <c r="I15170" s="68" t="str">
        <f>VLOOKUP(E15170,Refs!$P$2:$R$29,3,FALSE)</f>
        <v>Y59</v>
      </c>
      <c r="J15170" s="68" t="str">
        <f>VLOOKUP(E15170,Refs!$P$2:$S$29,4,FALSE)</f>
        <v>South East</v>
      </c>
      <c r="K15170" s="28">
        <f t="shared" ref="K15170:K15233" si="480">IF(OR(H15170="NULL",H15170=0,H15170=""),"",H15170)</f>
        <v>2507</v>
      </c>
    </row>
    <row r="15171" spans="1:11" x14ac:dyDescent="0.35">
      <c r="A15171" s="69">
        <f t="shared" ref="A15171:A15234" si="481">DATEVALUE(RIGHT(B15171,8))</f>
        <v>45931</v>
      </c>
      <c r="B15171" t="s">
        <v>929</v>
      </c>
      <c r="C15171" t="s">
        <v>288</v>
      </c>
      <c r="D15171" t="s">
        <v>887</v>
      </c>
      <c r="E15171" t="s">
        <v>329</v>
      </c>
      <c r="F15171" t="s">
        <v>330</v>
      </c>
      <c r="G15171" t="s">
        <v>93</v>
      </c>
      <c r="H15171">
        <v>226</v>
      </c>
      <c r="I15171" s="68" t="str">
        <f>VLOOKUP(E15171,Refs!$P$2:$R$29,3,FALSE)</f>
        <v>Y59</v>
      </c>
      <c r="J15171" s="68" t="str">
        <f>VLOOKUP(E15171,Refs!$P$2:$S$29,4,FALSE)</f>
        <v>South East</v>
      </c>
      <c r="K15171" s="28">
        <f t="shared" si="480"/>
        <v>226</v>
      </c>
    </row>
    <row r="15172" spans="1:11" x14ac:dyDescent="0.35">
      <c r="A15172" s="69">
        <f t="shared" si="481"/>
        <v>45931</v>
      </c>
      <c r="B15172" t="s">
        <v>929</v>
      </c>
      <c r="C15172" t="s">
        <v>288</v>
      </c>
      <c r="D15172" t="s">
        <v>887</v>
      </c>
      <c r="E15172" t="s">
        <v>329</v>
      </c>
      <c r="F15172" t="s">
        <v>330</v>
      </c>
      <c r="G15172" t="s">
        <v>94</v>
      </c>
      <c r="H15172">
        <v>1584</v>
      </c>
      <c r="I15172" s="68" t="str">
        <f>VLOOKUP(E15172,Refs!$P$2:$R$29,3,FALSE)</f>
        <v>Y59</v>
      </c>
      <c r="J15172" s="68" t="str">
        <f>VLOOKUP(E15172,Refs!$P$2:$S$29,4,FALSE)</f>
        <v>South East</v>
      </c>
      <c r="K15172" s="28">
        <f t="shared" si="480"/>
        <v>1584</v>
      </c>
    </row>
    <row r="15173" spans="1:11" x14ac:dyDescent="0.35">
      <c r="A15173" s="69">
        <f t="shared" si="481"/>
        <v>45931</v>
      </c>
      <c r="B15173" t="s">
        <v>929</v>
      </c>
      <c r="C15173" t="s">
        <v>288</v>
      </c>
      <c r="D15173" t="s">
        <v>887</v>
      </c>
      <c r="E15173" t="s">
        <v>329</v>
      </c>
      <c r="F15173" t="s">
        <v>330</v>
      </c>
      <c r="G15173" t="s">
        <v>95</v>
      </c>
      <c r="H15173">
        <v>446</v>
      </c>
      <c r="I15173" s="68" t="str">
        <f>VLOOKUP(E15173,Refs!$P$2:$R$29,3,FALSE)</f>
        <v>Y59</v>
      </c>
      <c r="J15173" s="68" t="str">
        <f>VLOOKUP(E15173,Refs!$P$2:$S$29,4,FALSE)</f>
        <v>South East</v>
      </c>
      <c r="K15173" s="28">
        <f t="shared" si="480"/>
        <v>446</v>
      </c>
    </row>
    <row r="15174" spans="1:11" x14ac:dyDescent="0.35">
      <c r="A15174" s="69">
        <f t="shared" si="481"/>
        <v>45931</v>
      </c>
      <c r="B15174" t="s">
        <v>929</v>
      </c>
      <c r="C15174" t="s">
        <v>288</v>
      </c>
      <c r="D15174" t="s">
        <v>887</v>
      </c>
      <c r="E15174" t="s">
        <v>329</v>
      </c>
      <c r="F15174" t="s">
        <v>330</v>
      </c>
      <c r="G15174" t="s">
        <v>96</v>
      </c>
      <c r="H15174">
        <v>3124</v>
      </c>
      <c r="I15174" s="68" t="str">
        <f>VLOOKUP(E15174,Refs!$P$2:$R$29,3,FALSE)</f>
        <v>Y59</v>
      </c>
      <c r="J15174" s="68" t="str">
        <f>VLOOKUP(E15174,Refs!$P$2:$S$29,4,FALSE)</f>
        <v>South East</v>
      </c>
      <c r="K15174" s="28">
        <f t="shared" si="480"/>
        <v>3124</v>
      </c>
    </row>
    <row r="15175" spans="1:11" x14ac:dyDescent="0.35">
      <c r="A15175" s="69">
        <f t="shared" si="481"/>
        <v>45931</v>
      </c>
      <c r="B15175" t="s">
        <v>929</v>
      </c>
      <c r="C15175" t="s">
        <v>288</v>
      </c>
      <c r="D15175" t="s">
        <v>887</v>
      </c>
      <c r="E15175" t="s">
        <v>329</v>
      </c>
      <c r="F15175" t="s">
        <v>330</v>
      </c>
      <c r="G15175" t="s">
        <v>31</v>
      </c>
      <c r="H15175">
        <v>2047</v>
      </c>
      <c r="I15175" s="68" t="str">
        <f>VLOOKUP(E15175,Refs!$P$2:$R$29,3,FALSE)</f>
        <v>Y59</v>
      </c>
      <c r="J15175" s="68" t="str">
        <f>VLOOKUP(E15175,Refs!$P$2:$S$29,4,FALSE)</f>
        <v>South East</v>
      </c>
      <c r="K15175" s="28">
        <f t="shared" si="480"/>
        <v>2047</v>
      </c>
    </row>
    <row r="15176" spans="1:11" x14ac:dyDescent="0.35">
      <c r="A15176" s="69">
        <f t="shared" si="481"/>
        <v>45931</v>
      </c>
      <c r="B15176" t="s">
        <v>929</v>
      </c>
      <c r="C15176" t="s">
        <v>288</v>
      </c>
      <c r="D15176" t="s">
        <v>887</v>
      </c>
      <c r="E15176" t="s">
        <v>329</v>
      </c>
      <c r="F15176" t="s">
        <v>330</v>
      </c>
      <c r="G15176" t="s">
        <v>97</v>
      </c>
      <c r="H15176">
        <v>8364</v>
      </c>
      <c r="I15176" s="68" t="str">
        <f>VLOOKUP(E15176,Refs!$P$2:$R$29,3,FALSE)</f>
        <v>Y59</v>
      </c>
      <c r="J15176" s="68" t="str">
        <f>VLOOKUP(E15176,Refs!$P$2:$S$29,4,FALSE)</f>
        <v>South East</v>
      </c>
      <c r="K15176" s="28">
        <f t="shared" si="480"/>
        <v>8364</v>
      </c>
    </row>
    <row r="15177" spans="1:11" x14ac:dyDescent="0.35">
      <c r="A15177" s="69">
        <f t="shared" si="481"/>
        <v>45931</v>
      </c>
      <c r="B15177" t="s">
        <v>929</v>
      </c>
      <c r="C15177" t="s">
        <v>288</v>
      </c>
      <c r="D15177" t="s">
        <v>887</v>
      </c>
      <c r="E15177" t="s">
        <v>329</v>
      </c>
      <c r="F15177" t="s">
        <v>330</v>
      </c>
      <c r="G15177" t="s">
        <v>98</v>
      </c>
      <c r="H15177">
        <v>6333</v>
      </c>
      <c r="I15177" s="68" t="str">
        <f>VLOOKUP(E15177,Refs!$P$2:$R$29,3,FALSE)</f>
        <v>Y59</v>
      </c>
      <c r="J15177" s="68" t="str">
        <f>VLOOKUP(E15177,Refs!$P$2:$S$29,4,FALSE)</f>
        <v>South East</v>
      </c>
      <c r="K15177" s="28">
        <f t="shared" si="480"/>
        <v>6333</v>
      </c>
    </row>
    <row r="15178" spans="1:11" x14ac:dyDescent="0.35">
      <c r="A15178" s="69">
        <f t="shared" si="481"/>
        <v>45931</v>
      </c>
      <c r="B15178" t="s">
        <v>929</v>
      </c>
      <c r="C15178" t="s">
        <v>288</v>
      </c>
      <c r="D15178" t="s">
        <v>887</v>
      </c>
      <c r="E15178" t="s">
        <v>329</v>
      </c>
      <c r="F15178" t="s">
        <v>330</v>
      </c>
      <c r="G15178" t="s">
        <v>99</v>
      </c>
      <c r="H15178">
        <v>5857</v>
      </c>
      <c r="I15178" s="68" t="str">
        <f>VLOOKUP(E15178,Refs!$P$2:$R$29,3,FALSE)</f>
        <v>Y59</v>
      </c>
      <c r="J15178" s="68" t="str">
        <f>VLOOKUP(E15178,Refs!$P$2:$S$29,4,FALSE)</f>
        <v>South East</v>
      </c>
      <c r="K15178" s="28">
        <f t="shared" si="480"/>
        <v>5857</v>
      </c>
    </row>
    <row r="15179" spans="1:11" x14ac:dyDescent="0.35">
      <c r="A15179" s="69">
        <f t="shared" si="481"/>
        <v>45931</v>
      </c>
      <c r="B15179" t="s">
        <v>929</v>
      </c>
      <c r="C15179" t="s">
        <v>288</v>
      </c>
      <c r="D15179" t="s">
        <v>887</v>
      </c>
      <c r="E15179" t="s">
        <v>329</v>
      </c>
      <c r="F15179" t="s">
        <v>330</v>
      </c>
      <c r="G15179" t="s">
        <v>100</v>
      </c>
      <c r="H15179">
        <v>906</v>
      </c>
      <c r="I15179" s="68" t="str">
        <f>VLOOKUP(E15179,Refs!$P$2:$R$29,3,FALSE)</f>
        <v>Y59</v>
      </c>
      <c r="J15179" s="68" t="str">
        <f>VLOOKUP(E15179,Refs!$P$2:$S$29,4,FALSE)</f>
        <v>South East</v>
      </c>
      <c r="K15179" s="28">
        <f t="shared" si="480"/>
        <v>906</v>
      </c>
    </row>
    <row r="15180" spans="1:11" x14ac:dyDescent="0.35">
      <c r="A15180" s="69">
        <f t="shared" si="481"/>
        <v>45931</v>
      </c>
      <c r="B15180" t="s">
        <v>929</v>
      </c>
      <c r="C15180" t="s">
        <v>288</v>
      </c>
      <c r="D15180" t="s">
        <v>887</v>
      </c>
      <c r="E15180" t="s">
        <v>329</v>
      </c>
      <c r="F15180" t="s">
        <v>330</v>
      </c>
      <c r="G15180" t="s">
        <v>101</v>
      </c>
      <c r="H15180">
        <v>2281</v>
      </c>
      <c r="I15180" s="68" t="str">
        <f>VLOOKUP(E15180,Refs!$P$2:$R$29,3,FALSE)</f>
        <v>Y59</v>
      </c>
      <c r="J15180" s="68" t="str">
        <f>VLOOKUP(E15180,Refs!$P$2:$S$29,4,FALSE)</f>
        <v>South East</v>
      </c>
      <c r="K15180" s="28">
        <f t="shared" si="480"/>
        <v>2281</v>
      </c>
    </row>
    <row r="15181" spans="1:11" x14ac:dyDescent="0.35">
      <c r="A15181" s="69">
        <f t="shared" si="481"/>
        <v>45931</v>
      </c>
      <c r="B15181" t="s">
        <v>929</v>
      </c>
      <c r="C15181" t="s">
        <v>288</v>
      </c>
      <c r="D15181" t="s">
        <v>887</v>
      </c>
      <c r="E15181" t="s">
        <v>329</v>
      </c>
      <c r="F15181" t="s">
        <v>330</v>
      </c>
      <c r="G15181" t="s">
        <v>102</v>
      </c>
      <c r="H15181">
        <v>142</v>
      </c>
      <c r="I15181" s="68" t="str">
        <f>VLOOKUP(E15181,Refs!$P$2:$R$29,3,FALSE)</f>
        <v>Y59</v>
      </c>
      <c r="J15181" s="68" t="str">
        <f>VLOOKUP(E15181,Refs!$P$2:$S$29,4,FALSE)</f>
        <v>South East</v>
      </c>
      <c r="K15181" s="28">
        <f t="shared" si="480"/>
        <v>142</v>
      </c>
    </row>
    <row r="15182" spans="1:11" x14ac:dyDescent="0.35">
      <c r="A15182" s="69">
        <f t="shared" si="481"/>
        <v>45931</v>
      </c>
      <c r="B15182" t="s">
        <v>929</v>
      </c>
      <c r="C15182" t="s">
        <v>288</v>
      </c>
      <c r="D15182" t="s">
        <v>887</v>
      </c>
      <c r="E15182" t="s">
        <v>329</v>
      </c>
      <c r="F15182" t="s">
        <v>330</v>
      </c>
      <c r="G15182" t="s">
        <v>103</v>
      </c>
      <c r="H15182">
        <v>3769</v>
      </c>
      <c r="I15182" s="68" t="str">
        <f>VLOOKUP(E15182,Refs!$P$2:$R$29,3,FALSE)</f>
        <v>Y59</v>
      </c>
      <c r="J15182" s="68" t="str">
        <f>VLOOKUP(E15182,Refs!$P$2:$S$29,4,FALSE)</f>
        <v>South East</v>
      </c>
      <c r="K15182" s="28">
        <f t="shared" si="480"/>
        <v>3769</v>
      </c>
    </row>
    <row r="15183" spans="1:11" x14ac:dyDescent="0.35">
      <c r="A15183" s="69">
        <f t="shared" si="481"/>
        <v>45931</v>
      </c>
      <c r="B15183" t="s">
        <v>929</v>
      </c>
      <c r="C15183" t="s">
        <v>288</v>
      </c>
      <c r="D15183" t="s">
        <v>887</v>
      </c>
      <c r="E15183" t="s">
        <v>329</v>
      </c>
      <c r="F15183" t="s">
        <v>330</v>
      </c>
      <c r="G15183" t="s">
        <v>104</v>
      </c>
      <c r="H15183">
        <v>19367629</v>
      </c>
      <c r="I15183" s="68" t="str">
        <f>VLOOKUP(E15183,Refs!$P$2:$R$29,3,FALSE)</f>
        <v>Y59</v>
      </c>
      <c r="J15183" s="68" t="str">
        <f>VLOOKUP(E15183,Refs!$P$2:$S$29,4,FALSE)</f>
        <v>South East</v>
      </c>
      <c r="K15183" s="28">
        <f t="shared" si="480"/>
        <v>19367629</v>
      </c>
    </row>
    <row r="15184" spans="1:11" x14ac:dyDescent="0.35">
      <c r="A15184" s="69">
        <f t="shared" si="481"/>
        <v>45931</v>
      </c>
      <c r="B15184" t="s">
        <v>929</v>
      </c>
      <c r="C15184" t="s">
        <v>288</v>
      </c>
      <c r="D15184" t="s">
        <v>887</v>
      </c>
      <c r="E15184" t="s">
        <v>329</v>
      </c>
      <c r="F15184" t="s">
        <v>330</v>
      </c>
      <c r="G15184" t="s">
        <v>105</v>
      </c>
      <c r="H15184">
        <v>7814</v>
      </c>
      <c r="I15184" s="68" t="str">
        <f>VLOOKUP(E15184,Refs!$P$2:$R$29,3,FALSE)</f>
        <v>Y59</v>
      </c>
      <c r="J15184" s="68" t="str">
        <f>VLOOKUP(E15184,Refs!$P$2:$S$29,4,FALSE)</f>
        <v>South East</v>
      </c>
      <c r="K15184" s="28">
        <f t="shared" si="480"/>
        <v>7814</v>
      </c>
    </row>
    <row r="15185" spans="1:11" x14ac:dyDescent="0.35">
      <c r="A15185" s="69">
        <f t="shared" si="481"/>
        <v>45931</v>
      </c>
      <c r="B15185" t="s">
        <v>929</v>
      </c>
      <c r="C15185" t="s">
        <v>288</v>
      </c>
      <c r="D15185" t="s">
        <v>887</v>
      </c>
      <c r="E15185" t="s">
        <v>329</v>
      </c>
      <c r="F15185" t="s">
        <v>330</v>
      </c>
      <c r="G15185" t="s">
        <v>106</v>
      </c>
      <c r="H15185">
        <v>5390</v>
      </c>
      <c r="I15185" s="68" t="str">
        <f>VLOOKUP(E15185,Refs!$P$2:$R$29,3,FALSE)</f>
        <v>Y59</v>
      </c>
      <c r="J15185" s="68" t="str">
        <f>VLOOKUP(E15185,Refs!$P$2:$S$29,4,FALSE)</f>
        <v>South East</v>
      </c>
      <c r="K15185" s="28">
        <f t="shared" si="480"/>
        <v>5390</v>
      </c>
    </row>
    <row r="15186" spans="1:11" x14ac:dyDescent="0.35">
      <c r="A15186" s="69">
        <f t="shared" si="481"/>
        <v>45931</v>
      </c>
      <c r="B15186" t="s">
        <v>929</v>
      </c>
      <c r="C15186" t="s">
        <v>288</v>
      </c>
      <c r="D15186" t="s">
        <v>887</v>
      </c>
      <c r="E15186" t="s">
        <v>329</v>
      </c>
      <c r="F15186" t="s">
        <v>330</v>
      </c>
      <c r="G15186" t="s">
        <v>107</v>
      </c>
      <c r="H15186">
        <v>314</v>
      </c>
      <c r="I15186" s="68" t="str">
        <f>VLOOKUP(E15186,Refs!$P$2:$R$29,3,FALSE)</f>
        <v>Y59</v>
      </c>
      <c r="J15186" s="68" t="str">
        <f>VLOOKUP(E15186,Refs!$P$2:$S$29,4,FALSE)</f>
        <v>South East</v>
      </c>
      <c r="K15186" s="28">
        <f t="shared" si="480"/>
        <v>314</v>
      </c>
    </row>
    <row r="15187" spans="1:11" x14ac:dyDescent="0.35">
      <c r="A15187" s="69">
        <f t="shared" si="481"/>
        <v>45931</v>
      </c>
      <c r="B15187" t="s">
        <v>929</v>
      </c>
      <c r="C15187" t="s">
        <v>288</v>
      </c>
      <c r="D15187" t="s">
        <v>887</v>
      </c>
      <c r="E15187" t="s">
        <v>329</v>
      </c>
      <c r="F15187" t="s">
        <v>330</v>
      </c>
      <c r="G15187" t="s">
        <v>108</v>
      </c>
      <c r="H15187">
        <v>2550</v>
      </c>
      <c r="I15187" s="68" t="str">
        <f>VLOOKUP(E15187,Refs!$P$2:$R$29,3,FALSE)</f>
        <v>Y59</v>
      </c>
      <c r="J15187" s="68" t="str">
        <f>VLOOKUP(E15187,Refs!$P$2:$S$29,4,FALSE)</f>
        <v>South East</v>
      </c>
      <c r="K15187" s="28">
        <f t="shared" si="480"/>
        <v>2550</v>
      </c>
    </row>
    <row r="15188" spans="1:11" x14ac:dyDescent="0.35">
      <c r="A15188" s="69">
        <f t="shared" si="481"/>
        <v>45931</v>
      </c>
      <c r="B15188" t="s">
        <v>929</v>
      </c>
      <c r="C15188" t="s">
        <v>288</v>
      </c>
      <c r="D15188" t="s">
        <v>887</v>
      </c>
      <c r="E15188" t="s">
        <v>329</v>
      </c>
      <c r="F15188" t="s">
        <v>330</v>
      </c>
      <c r="G15188" t="s">
        <v>109</v>
      </c>
      <c r="H15188">
        <v>15385857</v>
      </c>
      <c r="I15188" s="68" t="str">
        <f>VLOOKUP(E15188,Refs!$P$2:$R$29,3,FALSE)</f>
        <v>Y59</v>
      </c>
      <c r="J15188" s="68" t="str">
        <f>VLOOKUP(E15188,Refs!$P$2:$S$29,4,FALSE)</f>
        <v>South East</v>
      </c>
      <c r="K15188" s="28">
        <f t="shared" si="480"/>
        <v>15385857</v>
      </c>
    </row>
    <row r="15189" spans="1:11" x14ac:dyDescent="0.35">
      <c r="A15189" s="69">
        <f t="shared" si="481"/>
        <v>45931</v>
      </c>
      <c r="B15189" t="s">
        <v>929</v>
      </c>
      <c r="C15189" t="s">
        <v>288</v>
      </c>
      <c r="D15189" t="s">
        <v>887</v>
      </c>
      <c r="E15189" t="s">
        <v>329</v>
      </c>
      <c r="F15189" t="s">
        <v>330</v>
      </c>
      <c r="G15189" t="s">
        <v>110</v>
      </c>
      <c r="H15189">
        <v>2970</v>
      </c>
      <c r="I15189" s="68" t="str">
        <f>VLOOKUP(E15189,Refs!$P$2:$R$29,3,FALSE)</f>
        <v>Y59</v>
      </c>
      <c r="J15189" s="68" t="str">
        <f>VLOOKUP(E15189,Refs!$P$2:$S$29,4,FALSE)</f>
        <v>South East</v>
      </c>
      <c r="K15189" s="28">
        <f t="shared" si="480"/>
        <v>2970</v>
      </c>
    </row>
    <row r="15190" spans="1:11" x14ac:dyDescent="0.35">
      <c r="A15190" s="69">
        <f t="shared" si="481"/>
        <v>45931</v>
      </c>
      <c r="B15190" t="s">
        <v>929</v>
      </c>
      <c r="C15190" t="s">
        <v>288</v>
      </c>
      <c r="D15190" t="s">
        <v>887</v>
      </c>
      <c r="E15190" t="s">
        <v>329</v>
      </c>
      <c r="F15190" t="s">
        <v>330</v>
      </c>
      <c r="G15190" t="s">
        <v>808</v>
      </c>
      <c r="H15190">
        <v>28271</v>
      </c>
      <c r="I15190" s="68" t="str">
        <f>VLOOKUP(E15190,Refs!$P$2:$R$29,3,FALSE)</f>
        <v>Y59</v>
      </c>
      <c r="J15190" s="68" t="str">
        <f>VLOOKUP(E15190,Refs!$P$2:$S$29,4,FALSE)</f>
        <v>South East</v>
      </c>
      <c r="K15190" s="28">
        <f t="shared" si="480"/>
        <v>28271</v>
      </c>
    </row>
    <row r="15191" spans="1:11" x14ac:dyDescent="0.35">
      <c r="A15191" s="69">
        <f t="shared" si="481"/>
        <v>45931</v>
      </c>
      <c r="B15191" t="s">
        <v>929</v>
      </c>
      <c r="C15191" t="s">
        <v>288</v>
      </c>
      <c r="D15191" t="s">
        <v>887</v>
      </c>
      <c r="E15191" t="s">
        <v>329</v>
      </c>
      <c r="F15191" t="s">
        <v>330</v>
      </c>
      <c r="G15191" t="s">
        <v>809</v>
      </c>
      <c r="H15191">
        <v>1211</v>
      </c>
      <c r="I15191" s="68" t="str">
        <f>VLOOKUP(E15191,Refs!$P$2:$R$29,3,FALSE)</f>
        <v>Y59</v>
      </c>
      <c r="J15191" s="68" t="str">
        <f>VLOOKUP(E15191,Refs!$P$2:$S$29,4,FALSE)</f>
        <v>South East</v>
      </c>
      <c r="K15191" s="28">
        <f t="shared" si="480"/>
        <v>1211</v>
      </c>
    </row>
    <row r="15192" spans="1:11" x14ac:dyDescent="0.35">
      <c r="A15192" s="69">
        <f t="shared" si="481"/>
        <v>45931</v>
      </c>
      <c r="B15192" t="s">
        <v>929</v>
      </c>
      <c r="C15192" t="s">
        <v>288</v>
      </c>
      <c r="D15192" t="s">
        <v>887</v>
      </c>
      <c r="E15192" t="s">
        <v>329</v>
      </c>
      <c r="F15192" t="s">
        <v>330</v>
      </c>
      <c r="G15192" t="s">
        <v>111</v>
      </c>
      <c r="H15192">
        <v>45348</v>
      </c>
      <c r="I15192" s="68" t="str">
        <f>VLOOKUP(E15192,Refs!$P$2:$R$29,3,FALSE)</f>
        <v>Y59</v>
      </c>
      <c r="J15192" s="68" t="str">
        <f>VLOOKUP(E15192,Refs!$P$2:$S$29,4,FALSE)</f>
        <v>South East</v>
      </c>
      <c r="K15192" s="28">
        <f t="shared" si="480"/>
        <v>45348</v>
      </c>
    </row>
    <row r="15193" spans="1:11" x14ac:dyDescent="0.35">
      <c r="A15193" s="69">
        <f t="shared" si="481"/>
        <v>45931</v>
      </c>
      <c r="B15193" t="s">
        <v>929</v>
      </c>
      <c r="C15193" t="s">
        <v>288</v>
      </c>
      <c r="D15193" t="s">
        <v>887</v>
      </c>
      <c r="E15193" t="s">
        <v>329</v>
      </c>
      <c r="F15193" t="s">
        <v>330</v>
      </c>
      <c r="G15193" t="s">
        <v>112</v>
      </c>
      <c r="H15193">
        <v>5</v>
      </c>
      <c r="I15193" s="68" t="str">
        <f>VLOOKUP(E15193,Refs!$P$2:$R$29,3,FALSE)</f>
        <v>Y59</v>
      </c>
      <c r="J15193" s="68" t="str">
        <f>VLOOKUP(E15193,Refs!$P$2:$S$29,4,FALSE)</f>
        <v>South East</v>
      </c>
      <c r="K15193" s="28">
        <f t="shared" si="480"/>
        <v>5</v>
      </c>
    </row>
    <row r="15194" spans="1:11" x14ac:dyDescent="0.35">
      <c r="A15194" s="69">
        <f t="shared" si="481"/>
        <v>45931</v>
      </c>
      <c r="B15194" t="s">
        <v>929</v>
      </c>
      <c r="C15194" t="s">
        <v>288</v>
      </c>
      <c r="D15194" t="s">
        <v>887</v>
      </c>
      <c r="E15194" t="s">
        <v>329</v>
      </c>
      <c r="F15194" t="s">
        <v>330</v>
      </c>
      <c r="G15194" t="s">
        <v>113</v>
      </c>
      <c r="H15194">
        <v>36257</v>
      </c>
      <c r="I15194" s="68" t="str">
        <f>VLOOKUP(E15194,Refs!$P$2:$R$29,3,FALSE)</f>
        <v>Y59</v>
      </c>
      <c r="J15194" s="68" t="str">
        <f>VLOOKUP(E15194,Refs!$P$2:$S$29,4,FALSE)</f>
        <v>South East</v>
      </c>
      <c r="K15194" s="28">
        <f t="shared" si="480"/>
        <v>36257</v>
      </c>
    </row>
    <row r="15195" spans="1:11" x14ac:dyDescent="0.35">
      <c r="A15195" s="69">
        <f t="shared" si="481"/>
        <v>45931</v>
      </c>
      <c r="B15195" t="s">
        <v>929</v>
      </c>
      <c r="C15195" t="s">
        <v>288</v>
      </c>
      <c r="D15195" t="s">
        <v>887</v>
      </c>
      <c r="E15195" t="s">
        <v>329</v>
      </c>
      <c r="F15195" t="s">
        <v>330</v>
      </c>
      <c r="G15195" t="s">
        <v>114</v>
      </c>
      <c r="H15195">
        <v>23691</v>
      </c>
      <c r="I15195" s="68" t="str">
        <f>VLOOKUP(E15195,Refs!$P$2:$R$29,3,FALSE)</f>
        <v>Y59</v>
      </c>
      <c r="J15195" s="68" t="str">
        <f>VLOOKUP(E15195,Refs!$P$2:$S$29,4,FALSE)</f>
        <v>South East</v>
      </c>
      <c r="K15195" s="28">
        <f t="shared" si="480"/>
        <v>23691</v>
      </c>
    </row>
    <row r="15196" spans="1:11" x14ac:dyDescent="0.35">
      <c r="A15196" s="69">
        <f t="shared" si="481"/>
        <v>45931</v>
      </c>
      <c r="B15196" t="s">
        <v>929</v>
      </c>
      <c r="C15196" t="s">
        <v>288</v>
      </c>
      <c r="D15196" t="s">
        <v>887</v>
      </c>
      <c r="E15196" t="s">
        <v>329</v>
      </c>
      <c r="F15196" t="s">
        <v>330</v>
      </c>
      <c r="G15196" t="s">
        <v>115</v>
      </c>
      <c r="H15196">
        <v>8735</v>
      </c>
      <c r="I15196" s="68" t="str">
        <f>VLOOKUP(E15196,Refs!$P$2:$R$29,3,FALSE)</f>
        <v>Y59</v>
      </c>
      <c r="J15196" s="68" t="str">
        <f>VLOOKUP(E15196,Refs!$P$2:$S$29,4,FALSE)</f>
        <v>South East</v>
      </c>
      <c r="K15196" s="28">
        <f t="shared" si="480"/>
        <v>8735</v>
      </c>
    </row>
    <row r="15197" spans="1:11" x14ac:dyDescent="0.35">
      <c r="A15197" s="69">
        <f t="shared" si="481"/>
        <v>45931</v>
      </c>
      <c r="B15197" t="s">
        <v>929</v>
      </c>
      <c r="C15197" t="s">
        <v>288</v>
      </c>
      <c r="D15197" t="s">
        <v>887</v>
      </c>
      <c r="E15197" t="s">
        <v>329</v>
      </c>
      <c r="F15197" t="s">
        <v>330</v>
      </c>
      <c r="G15197" t="s">
        <v>116</v>
      </c>
      <c r="H15197">
        <v>4260</v>
      </c>
      <c r="I15197" s="68" t="str">
        <f>VLOOKUP(E15197,Refs!$P$2:$R$29,3,FALSE)</f>
        <v>Y59</v>
      </c>
      <c r="J15197" s="68" t="str">
        <f>VLOOKUP(E15197,Refs!$P$2:$S$29,4,FALSE)</f>
        <v>South East</v>
      </c>
      <c r="K15197" s="28">
        <f t="shared" si="480"/>
        <v>4260</v>
      </c>
    </row>
    <row r="15198" spans="1:11" x14ac:dyDescent="0.35">
      <c r="A15198" s="69">
        <f t="shared" si="481"/>
        <v>45931</v>
      </c>
      <c r="B15198" t="s">
        <v>929</v>
      </c>
      <c r="C15198" t="s">
        <v>288</v>
      </c>
      <c r="D15198" t="s">
        <v>887</v>
      </c>
      <c r="E15198" t="s">
        <v>329</v>
      </c>
      <c r="F15198" t="s">
        <v>330</v>
      </c>
      <c r="G15198" t="s">
        <v>117</v>
      </c>
      <c r="H15198">
        <v>25161</v>
      </c>
      <c r="I15198" s="68" t="str">
        <f>VLOOKUP(E15198,Refs!$P$2:$R$29,3,FALSE)</f>
        <v>Y59</v>
      </c>
      <c r="J15198" s="68" t="str">
        <f>VLOOKUP(E15198,Refs!$P$2:$S$29,4,FALSE)</f>
        <v>South East</v>
      </c>
      <c r="K15198" s="28">
        <f t="shared" si="480"/>
        <v>25161</v>
      </c>
    </row>
    <row r="15199" spans="1:11" x14ac:dyDescent="0.35">
      <c r="A15199" s="69">
        <f t="shared" si="481"/>
        <v>45931</v>
      </c>
      <c r="B15199" t="s">
        <v>929</v>
      </c>
      <c r="C15199" t="s">
        <v>288</v>
      </c>
      <c r="D15199" t="s">
        <v>887</v>
      </c>
      <c r="E15199" t="s">
        <v>329</v>
      </c>
      <c r="F15199" t="s">
        <v>330</v>
      </c>
      <c r="G15199" t="s">
        <v>118</v>
      </c>
      <c r="H15199">
        <v>13522</v>
      </c>
      <c r="I15199" s="68" t="str">
        <f>VLOOKUP(E15199,Refs!$P$2:$R$29,3,FALSE)</f>
        <v>Y59</v>
      </c>
      <c r="J15199" s="68" t="str">
        <f>VLOOKUP(E15199,Refs!$P$2:$S$29,4,FALSE)</f>
        <v>South East</v>
      </c>
      <c r="K15199" s="28">
        <f t="shared" si="480"/>
        <v>13522</v>
      </c>
    </row>
    <row r="15200" spans="1:11" x14ac:dyDescent="0.35">
      <c r="A15200" s="69">
        <f t="shared" si="481"/>
        <v>45931</v>
      </c>
      <c r="B15200" t="s">
        <v>929</v>
      </c>
      <c r="C15200" t="s">
        <v>288</v>
      </c>
      <c r="D15200" t="s">
        <v>887</v>
      </c>
      <c r="E15200" t="s">
        <v>329</v>
      </c>
      <c r="F15200" t="s">
        <v>330</v>
      </c>
      <c r="G15200" t="s">
        <v>119</v>
      </c>
      <c r="H15200">
        <v>721</v>
      </c>
      <c r="I15200" s="68" t="str">
        <f>VLOOKUP(E15200,Refs!$P$2:$R$29,3,FALSE)</f>
        <v>Y59</v>
      </c>
      <c r="J15200" s="68" t="str">
        <f>VLOOKUP(E15200,Refs!$P$2:$S$29,4,FALSE)</f>
        <v>South East</v>
      </c>
      <c r="K15200" s="28">
        <f t="shared" si="480"/>
        <v>721</v>
      </c>
    </row>
    <row r="15201" spans="1:11" x14ac:dyDescent="0.35">
      <c r="A15201" s="69">
        <f t="shared" si="481"/>
        <v>45931</v>
      </c>
      <c r="B15201" t="s">
        <v>929</v>
      </c>
      <c r="C15201" t="s">
        <v>288</v>
      </c>
      <c r="D15201" t="s">
        <v>887</v>
      </c>
      <c r="E15201" t="s">
        <v>329</v>
      </c>
      <c r="F15201" t="s">
        <v>330</v>
      </c>
      <c r="G15201" t="s">
        <v>120</v>
      </c>
      <c r="H15201">
        <v>538</v>
      </c>
      <c r="I15201" s="68" t="str">
        <f>VLOOKUP(E15201,Refs!$P$2:$R$29,3,FALSE)</f>
        <v>Y59</v>
      </c>
      <c r="J15201" s="68" t="str">
        <f>VLOOKUP(E15201,Refs!$P$2:$S$29,4,FALSE)</f>
        <v>South East</v>
      </c>
      <c r="K15201" s="28">
        <f t="shared" si="480"/>
        <v>538</v>
      </c>
    </row>
    <row r="15202" spans="1:11" x14ac:dyDescent="0.35">
      <c r="A15202" s="69">
        <f t="shared" si="481"/>
        <v>45931</v>
      </c>
      <c r="B15202" t="s">
        <v>929</v>
      </c>
      <c r="C15202" t="s">
        <v>288</v>
      </c>
      <c r="D15202" t="s">
        <v>887</v>
      </c>
      <c r="E15202" t="s">
        <v>329</v>
      </c>
      <c r="F15202" t="s">
        <v>330</v>
      </c>
      <c r="G15202" t="s">
        <v>121</v>
      </c>
      <c r="H15202">
        <v>5012</v>
      </c>
      <c r="I15202" s="68" t="str">
        <f>VLOOKUP(E15202,Refs!$P$2:$R$29,3,FALSE)</f>
        <v>Y59</v>
      </c>
      <c r="J15202" s="68" t="str">
        <f>VLOOKUP(E15202,Refs!$P$2:$S$29,4,FALSE)</f>
        <v>South East</v>
      </c>
      <c r="K15202" s="28">
        <f t="shared" si="480"/>
        <v>5012</v>
      </c>
    </row>
    <row r="15203" spans="1:11" x14ac:dyDescent="0.35">
      <c r="A15203" s="69">
        <f t="shared" si="481"/>
        <v>45931</v>
      </c>
      <c r="B15203" t="s">
        <v>929</v>
      </c>
      <c r="C15203" t="s">
        <v>288</v>
      </c>
      <c r="D15203" t="s">
        <v>887</v>
      </c>
      <c r="E15203" t="s">
        <v>329</v>
      </c>
      <c r="F15203" t="s">
        <v>330</v>
      </c>
      <c r="G15203" t="s">
        <v>122</v>
      </c>
      <c r="H15203">
        <v>2550</v>
      </c>
      <c r="I15203" s="68" t="str">
        <f>VLOOKUP(E15203,Refs!$P$2:$R$29,3,FALSE)</f>
        <v>Y59</v>
      </c>
      <c r="J15203" s="68" t="str">
        <f>VLOOKUP(E15203,Refs!$P$2:$S$29,4,FALSE)</f>
        <v>South East</v>
      </c>
      <c r="K15203" s="28">
        <f t="shared" si="480"/>
        <v>2550</v>
      </c>
    </row>
    <row r="15204" spans="1:11" x14ac:dyDescent="0.35">
      <c r="A15204" s="69">
        <f t="shared" si="481"/>
        <v>45931</v>
      </c>
      <c r="B15204" t="s">
        <v>929</v>
      </c>
      <c r="C15204" t="s">
        <v>288</v>
      </c>
      <c r="D15204" t="s">
        <v>887</v>
      </c>
      <c r="E15204" t="s">
        <v>329</v>
      </c>
      <c r="F15204" t="s">
        <v>330</v>
      </c>
      <c r="G15204" t="s">
        <v>123</v>
      </c>
      <c r="H15204">
        <v>14</v>
      </c>
      <c r="I15204" s="68" t="str">
        <f>VLOOKUP(E15204,Refs!$P$2:$R$29,3,FALSE)</f>
        <v>Y59</v>
      </c>
      <c r="J15204" s="68" t="str">
        <f>VLOOKUP(E15204,Refs!$P$2:$S$29,4,FALSE)</f>
        <v>South East</v>
      </c>
      <c r="K15204" s="28">
        <f t="shared" si="480"/>
        <v>14</v>
      </c>
    </row>
    <row r="15205" spans="1:11" x14ac:dyDescent="0.35">
      <c r="A15205" s="69">
        <f t="shared" si="481"/>
        <v>45931</v>
      </c>
      <c r="B15205" t="s">
        <v>929</v>
      </c>
      <c r="C15205" t="s">
        <v>288</v>
      </c>
      <c r="D15205" t="s">
        <v>887</v>
      </c>
      <c r="E15205" t="s">
        <v>329</v>
      </c>
      <c r="F15205" t="s">
        <v>330</v>
      </c>
      <c r="G15205" t="s">
        <v>124</v>
      </c>
      <c r="H15205">
        <v>0</v>
      </c>
      <c r="I15205" s="68" t="str">
        <f>VLOOKUP(E15205,Refs!$P$2:$R$29,3,FALSE)</f>
        <v>Y59</v>
      </c>
      <c r="J15205" s="68" t="str">
        <f>VLOOKUP(E15205,Refs!$P$2:$S$29,4,FALSE)</f>
        <v>South East</v>
      </c>
      <c r="K15205" s="28" t="str">
        <f t="shared" si="480"/>
        <v/>
      </c>
    </row>
    <row r="15206" spans="1:11" x14ac:dyDescent="0.35">
      <c r="A15206" s="69">
        <f t="shared" si="481"/>
        <v>45931</v>
      </c>
      <c r="B15206" t="s">
        <v>929</v>
      </c>
      <c r="C15206" t="s">
        <v>288</v>
      </c>
      <c r="D15206" t="s">
        <v>887</v>
      </c>
      <c r="E15206" t="s">
        <v>329</v>
      </c>
      <c r="F15206" t="s">
        <v>330</v>
      </c>
      <c r="G15206" t="s">
        <v>125</v>
      </c>
      <c r="H15206">
        <v>1</v>
      </c>
      <c r="I15206" s="68" t="str">
        <f>VLOOKUP(E15206,Refs!$P$2:$R$29,3,FALSE)</f>
        <v>Y59</v>
      </c>
      <c r="J15206" s="68" t="str">
        <f>VLOOKUP(E15206,Refs!$P$2:$S$29,4,FALSE)</f>
        <v>South East</v>
      </c>
      <c r="K15206" s="28">
        <f t="shared" si="480"/>
        <v>1</v>
      </c>
    </row>
    <row r="15207" spans="1:11" x14ac:dyDescent="0.35">
      <c r="A15207" s="69">
        <f t="shared" si="481"/>
        <v>45931</v>
      </c>
      <c r="B15207" t="s">
        <v>929</v>
      </c>
      <c r="C15207" t="s">
        <v>288</v>
      </c>
      <c r="D15207" t="s">
        <v>887</v>
      </c>
      <c r="E15207" t="s">
        <v>329</v>
      </c>
      <c r="F15207" t="s">
        <v>330</v>
      </c>
      <c r="G15207" t="s">
        <v>126</v>
      </c>
      <c r="H15207">
        <v>1</v>
      </c>
      <c r="I15207" s="68" t="str">
        <f>VLOOKUP(E15207,Refs!$P$2:$R$29,3,FALSE)</f>
        <v>Y59</v>
      </c>
      <c r="J15207" s="68" t="str">
        <f>VLOOKUP(E15207,Refs!$P$2:$S$29,4,FALSE)</f>
        <v>South East</v>
      </c>
      <c r="K15207" s="28">
        <f t="shared" si="480"/>
        <v>1</v>
      </c>
    </row>
    <row r="15208" spans="1:11" x14ac:dyDescent="0.35">
      <c r="A15208" s="69">
        <f t="shared" si="481"/>
        <v>45931</v>
      </c>
      <c r="B15208" t="s">
        <v>929</v>
      </c>
      <c r="C15208" t="s">
        <v>288</v>
      </c>
      <c r="D15208" t="s">
        <v>887</v>
      </c>
      <c r="E15208" t="s">
        <v>329</v>
      </c>
      <c r="F15208" t="s">
        <v>330</v>
      </c>
      <c r="G15208" t="s">
        <v>127</v>
      </c>
      <c r="H15208">
        <v>2820</v>
      </c>
      <c r="I15208" s="68" t="str">
        <f>VLOOKUP(E15208,Refs!$P$2:$R$29,3,FALSE)</f>
        <v>Y59</v>
      </c>
      <c r="J15208" s="68" t="str">
        <f>VLOOKUP(E15208,Refs!$P$2:$S$29,4,FALSE)</f>
        <v>South East</v>
      </c>
      <c r="K15208" s="28">
        <f t="shared" si="480"/>
        <v>2820</v>
      </c>
    </row>
    <row r="15209" spans="1:11" x14ac:dyDescent="0.35">
      <c r="A15209" s="69">
        <f t="shared" si="481"/>
        <v>45931</v>
      </c>
      <c r="B15209" t="s">
        <v>929</v>
      </c>
      <c r="C15209" t="s">
        <v>288</v>
      </c>
      <c r="D15209" t="s">
        <v>887</v>
      </c>
      <c r="E15209" t="s">
        <v>329</v>
      </c>
      <c r="F15209" t="s">
        <v>330</v>
      </c>
      <c r="G15209" t="s">
        <v>128</v>
      </c>
      <c r="H15209" t="s">
        <v>886</v>
      </c>
      <c r="I15209" s="68" t="str">
        <f>VLOOKUP(E15209,Refs!$P$2:$R$29,3,FALSE)</f>
        <v>Y59</v>
      </c>
      <c r="J15209" s="68" t="str">
        <f>VLOOKUP(E15209,Refs!$P$2:$S$29,4,FALSE)</f>
        <v>South East</v>
      </c>
      <c r="K15209" s="28" t="str">
        <f t="shared" si="480"/>
        <v>-</v>
      </c>
    </row>
    <row r="15210" spans="1:11" x14ac:dyDescent="0.35">
      <c r="A15210" s="69">
        <f t="shared" si="481"/>
        <v>45931</v>
      </c>
      <c r="B15210" t="s">
        <v>929</v>
      </c>
      <c r="C15210" t="s">
        <v>288</v>
      </c>
      <c r="D15210" t="s">
        <v>887</v>
      </c>
      <c r="E15210" t="s">
        <v>329</v>
      </c>
      <c r="F15210" t="s">
        <v>330</v>
      </c>
      <c r="G15210" t="s">
        <v>129</v>
      </c>
      <c r="H15210" t="s">
        <v>886</v>
      </c>
      <c r="I15210" s="68" t="str">
        <f>VLOOKUP(E15210,Refs!$P$2:$R$29,3,FALSE)</f>
        <v>Y59</v>
      </c>
      <c r="J15210" s="68" t="str">
        <f>VLOOKUP(E15210,Refs!$P$2:$S$29,4,FALSE)</f>
        <v>South East</v>
      </c>
      <c r="K15210" s="28" t="str">
        <f t="shared" si="480"/>
        <v>-</v>
      </c>
    </row>
    <row r="15211" spans="1:11" x14ac:dyDescent="0.35">
      <c r="A15211" s="69">
        <f t="shared" si="481"/>
        <v>45931</v>
      </c>
      <c r="B15211" t="s">
        <v>929</v>
      </c>
      <c r="C15211" t="s">
        <v>288</v>
      </c>
      <c r="D15211" t="s">
        <v>887</v>
      </c>
      <c r="E15211" t="s">
        <v>329</v>
      </c>
      <c r="F15211" t="s">
        <v>330</v>
      </c>
      <c r="G15211" t="s">
        <v>130</v>
      </c>
      <c r="H15211" t="s">
        <v>886</v>
      </c>
      <c r="I15211" s="68" t="str">
        <f>VLOOKUP(E15211,Refs!$P$2:$R$29,3,FALSE)</f>
        <v>Y59</v>
      </c>
      <c r="J15211" s="68" t="str">
        <f>VLOOKUP(E15211,Refs!$P$2:$S$29,4,FALSE)</f>
        <v>South East</v>
      </c>
      <c r="K15211" s="28" t="str">
        <f t="shared" si="480"/>
        <v>-</v>
      </c>
    </row>
    <row r="15212" spans="1:11" x14ac:dyDescent="0.35">
      <c r="A15212" s="69">
        <f t="shared" si="481"/>
        <v>45931</v>
      </c>
      <c r="B15212" t="s">
        <v>929</v>
      </c>
      <c r="C15212" t="s">
        <v>288</v>
      </c>
      <c r="D15212" t="s">
        <v>887</v>
      </c>
      <c r="E15212" t="s">
        <v>329</v>
      </c>
      <c r="F15212" t="s">
        <v>330</v>
      </c>
      <c r="G15212" t="s">
        <v>131</v>
      </c>
      <c r="H15212" t="s">
        <v>886</v>
      </c>
      <c r="I15212" s="68" t="str">
        <f>VLOOKUP(E15212,Refs!$P$2:$R$29,3,FALSE)</f>
        <v>Y59</v>
      </c>
      <c r="J15212" s="68" t="str">
        <f>VLOOKUP(E15212,Refs!$P$2:$S$29,4,FALSE)</f>
        <v>South East</v>
      </c>
      <c r="K15212" s="28" t="str">
        <f t="shared" si="480"/>
        <v>-</v>
      </c>
    </row>
    <row r="15213" spans="1:11" x14ac:dyDescent="0.35">
      <c r="A15213" s="69">
        <f t="shared" si="481"/>
        <v>45931</v>
      </c>
      <c r="B15213" t="s">
        <v>929</v>
      </c>
      <c r="C15213" t="s">
        <v>288</v>
      </c>
      <c r="D15213" t="s">
        <v>887</v>
      </c>
      <c r="E15213" t="s">
        <v>329</v>
      </c>
      <c r="F15213" t="s">
        <v>330</v>
      </c>
      <c r="G15213" t="s">
        <v>132</v>
      </c>
      <c r="H15213" t="s">
        <v>886</v>
      </c>
      <c r="I15213" s="68" t="str">
        <f>VLOOKUP(E15213,Refs!$P$2:$R$29,3,FALSE)</f>
        <v>Y59</v>
      </c>
      <c r="J15213" s="68" t="str">
        <f>VLOOKUP(E15213,Refs!$P$2:$S$29,4,FALSE)</f>
        <v>South East</v>
      </c>
      <c r="K15213" s="28" t="str">
        <f t="shared" si="480"/>
        <v>-</v>
      </c>
    </row>
    <row r="15214" spans="1:11" x14ac:dyDescent="0.35">
      <c r="A15214" s="69">
        <f t="shared" si="481"/>
        <v>45931</v>
      </c>
      <c r="B15214" t="s">
        <v>929</v>
      </c>
      <c r="C15214" t="s">
        <v>288</v>
      </c>
      <c r="D15214" t="s">
        <v>887</v>
      </c>
      <c r="E15214" t="s">
        <v>329</v>
      </c>
      <c r="F15214" t="s">
        <v>330</v>
      </c>
      <c r="G15214" t="s">
        <v>133</v>
      </c>
      <c r="H15214">
        <v>3382</v>
      </c>
      <c r="I15214" s="68" t="str">
        <f>VLOOKUP(E15214,Refs!$P$2:$R$29,3,FALSE)</f>
        <v>Y59</v>
      </c>
      <c r="J15214" s="68" t="str">
        <f>VLOOKUP(E15214,Refs!$P$2:$S$29,4,FALSE)</f>
        <v>South East</v>
      </c>
      <c r="K15214" s="28">
        <f t="shared" si="480"/>
        <v>3382</v>
      </c>
    </row>
    <row r="15215" spans="1:11" x14ac:dyDescent="0.35">
      <c r="A15215" s="69">
        <f t="shared" si="481"/>
        <v>45931</v>
      </c>
      <c r="B15215" t="s">
        <v>929</v>
      </c>
      <c r="C15215" t="s">
        <v>288</v>
      </c>
      <c r="D15215" t="s">
        <v>887</v>
      </c>
      <c r="E15215" t="s">
        <v>329</v>
      </c>
      <c r="F15215" t="s">
        <v>330</v>
      </c>
      <c r="G15215" t="s">
        <v>134</v>
      </c>
      <c r="H15215">
        <v>3286</v>
      </c>
      <c r="I15215" s="68" t="str">
        <f>VLOOKUP(E15215,Refs!$P$2:$R$29,3,FALSE)</f>
        <v>Y59</v>
      </c>
      <c r="J15215" s="68" t="str">
        <f>VLOOKUP(E15215,Refs!$P$2:$S$29,4,FALSE)</f>
        <v>South East</v>
      </c>
      <c r="K15215" s="28">
        <f t="shared" si="480"/>
        <v>3286</v>
      </c>
    </row>
    <row r="15216" spans="1:11" x14ac:dyDescent="0.35">
      <c r="A15216" s="69">
        <f t="shared" si="481"/>
        <v>45931</v>
      </c>
      <c r="B15216" t="s">
        <v>929</v>
      </c>
      <c r="C15216" t="s">
        <v>288</v>
      </c>
      <c r="D15216" t="s">
        <v>887</v>
      </c>
      <c r="E15216" t="s">
        <v>329</v>
      </c>
      <c r="F15216" t="s">
        <v>330</v>
      </c>
      <c r="G15216" t="s">
        <v>135</v>
      </c>
      <c r="H15216" t="s">
        <v>886</v>
      </c>
      <c r="I15216" s="68" t="str">
        <f>VLOOKUP(E15216,Refs!$P$2:$R$29,3,FALSE)</f>
        <v>Y59</v>
      </c>
      <c r="J15216" s="68" t="str">
        <f>VLOOKUP(E15216,Refs!$P$2:$S$29,4,FALSE)</f>
        <v>South East</v>
      </c>
      <c r="K15216" s="28" t="str">
        <f t="shared" si="480"/>
        <v>-</v>
      </c>
    </row>
    <row r="15217" spans="1:11" x14ac:dyDescent="0.35">
      <c r="A15217" s="69">
        <f t="shared" si="481"/>
        <v>45931</v>
      </c>
      <c r="B15217" t="s">
        <v>929</v>
      </c>
      <c r="C15217" t="s">
        <v>288</v>
      </c>
      <c r="D15217" t="s">
        <v>887</v>
      </c>
      <c r="E15217" t="s">
        <v>329</v>
      </c>
      <c r="F15217" t="s">
        <v>330</v>
      </c>
      <c r="G15217" t="s">
        <v>136</v>
      </c>
      <c r="H15217" t="s">
        <v>886</v>
      </c>
      <c r="I15217" s="68" t="str">
        <f>VLOOKUP(E15217,Refs!$P$2:$R$29,3,FALSE)</f>
        <v>Y59</v>
      </c>
      <c r="J15217" s="68" t="str">
        <f>VLOOKUP(E15217,Refs!$P$2:$S$29,4,FALSE)</f>
        <v>South East</v>
      </c>
      <c r="K15217" s="28" t="str">
        <f t="shared" si="480"/>
        <v>-</v>
      </c>
    </row>
    <row r="15218" spans="1:11" x14ac:dyDescent="0.35">
      <c r="A15218" s="69">
        <f t="shared" si="481"/>
        <v>45931</v>
      </c>
      <c r="B15218" t="s">
        <v>929</v>
      </c>
      <c r="C15218" t="s">
        <v>288</v>
      </c>
      <c r="D15218" t="s">
        <v>887</v>
      </c>
      <c r="E15218" t="s">
        <v>329</v>
      </c>
      <c r="F15218" t="s">
        <v>330</v>
      </c>
      <c r="G15218" t="s">
        <v>137</v>
      </c>
      <c r="H15218" t="s">
        <v>886</v>
      </c>
      <c r="I15218" s="68" t="str">
        <f>VLOOKUP(E15218,Refs!$P$2:$R$29,3,FALSE)</f>
        <v>Y59</v>
      </c>
      <c r="J15218" s="68" t="str">
        <f>VLOOKUP(E15218,Refs!$P$2:$S$29,4,FALSE)</f>
        <v>South East</v>
      </c>
      <c r="K15218" s="28" t="str">
        <f t="shared" si="480"/>
        <v>-</v>
      </c>
    </row>
    <row r="15219" spans="1:11" x14ac:dyDescent="0.35">
      <c r="A15219" s="69">
        <f t="shared" si="481"/>
        <v>45931</v>
      </c>
      <c r="B15219" t="s">
        <v>929</v>
      </c>
      <c r="C15219" t="s">
        <v>288</v>
      </c>
      <c r="D15219" t="s">
        <v>887</v>
      </c>
      <c r="E15219" t="s">
        <v>329</v>
      </c>
      <c r="F15219" t="s">
        <v>330</v>
      </c>
      <c r="G15219" t="s">
        <v>138</v>
      </c>
      <c r="H15219" t="s">
        <v>886</v>
      </c>
      <c r="I15219" s="68" t="str">
        <f>VLOOKUP(E15219,Refs!$P$2:$R$29,3,FALSE)</f>
        <v>Y59</v>
      </c>
      <c r="J15219" s="68" t="str">
        <f>VLOOKUP(E15219,Refs!$P$2:$S$29,4,FALSE)</f>
        <v>South East</v>
      </c>
      <c r="K15219" s="28" t="str">
        <f t="shared" si="480"/>
        <v>-</v>
      </c>
    </row>
    <row r="15220" spans="1:11" x14ac:dyDescent="0.35">
      <c r="A15220" s="69">
        <f t="shared" si="481"/>
        <v>45931</v>
      </c>
      <c r="B15220" t="s">
        <v>929</v>
      </c>
      <c r="C15220" t="s">
        <v>288</v>
      </c>
      <c r="D15220" t="s">
        <v>887</v>
      </c>
      <c r="E15220" t="s">
        <v>329</v>
      </c>
      <c r="F15220" t="s">
        <v>330</v>
      </c>
      <c r="G15220" t="s">
        <v>139</v>
      </c>
      <c r="H15220">
        <v>1715</v>
      </c>
      <c r="I15220" s="68" t="str">
        <f>VLOOKUP(E15220,Refs!$P$2:$R$29,3,FALSE)</f>
        <v>Y59</v>
      </c>
      <c r="J15220" s="68" t="str">
        <f>VLOOKUP(E15220,Refs!$P$2:$S$29,4,FALSE)</f>
        <v>South East</v>
      </c>
      <c r="K15220" s="28">
        <f t="shared" si="480"/>
        <v>1715</v>
      </c>
    </row>
    <row r="15221" spans="1:11" x14ac:dyDescent="0.35">
      <c r="A15221" s="69">
        <f t="shared" si="481"/>
        <v>45931</v>
      </c>
      <c r="B15221" t="s">
        <v>929</v>
      </c>
      <c r="C15221" t="s">
        <v>288</v>
      </c>
      <c r="D15221" t="s">
        <v>887</v>
      </c>
      <c r="E15221" t="s">
        <v>329</v>
      </c>
      <c r="F15221" t="s">
        <v>330</v>
      </c>
      <c r="G15221" t="s">
        <v>140</v>
      </c>
      <c r="H15221">
        <v>1667</v>
      </c>
      <c r="I15221" s="68" t="str">
        <f>VLOOKUP(E15221,Refs!$P$2:$R$29,3,FALSE)</f>
        <v>Y59</v>
      </c>
      <c r="J15221" s="68" t="str">
        <f>VLOOKUP(E15221,Refs!$P$2:$S$29,4,FALSE)</f>
        <v>South East</v>
      </c>
      <c r="K15221" s="28">
        <f t="shared" si="480"/>
        <v>1667</v>
      </c>
    </row>
    <row r="15222" spans="1:11" x14ac:dyDescent="0.35">
      <c r="A15222" s="69">
        <f t="shared" si="481"/>
        <v>45931</v>
      </c>
      <c r="B15222" t="s">
        <v>929</v>
      </c>
      <c r="C15222" t="s">
        <v>288</v>
      </c>
      <c r="D15222" t="s">
        <v>887</v>
      </c>
      <c r="E15222" t="s">
        <v>329</v>
      </c>
      <c r="F15222" t="s">
        <v>330</v>
      </c>
      <c r="G15222" t="s">
        <v>728</v>
      </c>
      <c r="H15222" t="s">
        <v>886</v>
      </c>
      <c r="I15222" s="68" t="str">
        <f>VLOOKUP(E15222,Refs!$P$2:$R$29,3,FALSE)</f>
        <v>Y59</v>
      </c>
      <c r="J15222" s="68" t="str">
        <f>VLOOKUP(E15222,Refs!$P$2:$S$29,4,FALSE)</f>
        <v>South East</v>
      </c>
      <c r="K15222" s="28" t="str">
        <f t="shared" si="480"/>
        <v>-</v>
      </c>
    </row>
    <row r="15223" spans="1:11" x14ac:dyDescent="0.35">
      <c r="A15223" s="69">
        <f t="shared" si="481"/>
        <v>45931</v>
      </c>
      <c r="B15223" t="s">
        <v>929</v>
      </c>
      <c r="C15223" t="s">
        <v>288</v>
      </c>
      <c r="D15223" t="s">
        <v>887</v>
      </c>
      <c r="E15223" t="s">
        <v>329</v>
      </c>
      <c r="F15223" t="s">
        <v>330</v>
      </c>
      <c r="G15223" t="s">
        <v>727</v>
      </c>
      <c r="H15223" t="s">
        <v>886</v>
      </c>
      <c r="I15223" s="68" t="str">
        <f>VLOOKUP(E15223,Refs!$P$2:$R$29,3,FALSE)</f>
        <v>Y59</v>
      </c>
      <c r="J15223" s="68" t="str">
        <f>VLOOKUP(E15223,Refs!$P$2:$S$29,4,FALSE)</f>
        <v>South East</v>
      </c>
      <c r="K15223" s="28" t="str">
        <f t="shared" si="480"/>
        <v>-</v>
      </c>
    </row>
    <row r="15224" spans="1:11" x14ac:dyDescent="0.35">
      <c r="A15224" s="69">
        <f t="shared" si="481"/>
        <v>45931</v>
      </c>
      <c r="B15224" t="s">
        <v>929</v>
      </c>
      <c r="C15224" t="s">
        <v>288</v>
      </c>
      <c r="D15224" t="s">
        <v>887</v>
      </c>
      <c r="E15224" t="s">
        <v>329</v>
      </c>
      <c r="F15224" t="s">
        <v>330</v>
      </c>
      <c r="G15224" t="s">
        <v>730</v>
      </c>
      <c r="H15224" t="s">
        <v>886</v>
      </c>
      <c r="I15224" s="68" t="str">
        <f>VLOOKUP(E15224,Refs!$P$2:$R$29,3,FALSE)</f>
        <v>Y59</v>
      </c>
      <c r="J15224" s="68" t="str">
        <f>VLOOKUP(E15224,Refs!$P$2:$S$29,4,FALSE)</f>
        <v>South East</v>
      </c>
      <c r="K15224" s="28" t="str">
        <f t="shared" si="480"/>
        <v>-</v>
      </c>
    </row>
    <row r="15225" spans="1:11" x14ac:dyDescent="0.35">
      <c r="A15225" s="69">
        <f t="shared" si="481"/>
        <v>45931</v>
      </c>
      <c r="B15225" t="s">
        <v>929</v>
      </c>
      <c r="C15225" t="s">
        <v>288</v>
      </c>
      <c r="D15225" t="s">
        <v>887</v>
      </c>
      <c r="E15225" t="s">
        <v>329</v>
      </c>
      <c r="F15225" t="s">
        <v>330</v>
      </c>
      <c r="G15225" t="s">
        <v>729</v>
      </c>
      <c r="H15225" t="s">
        <v>886</v>
      </c>
      <c r="I15225" s="68" t="str">
        <f>VLOOKUP(E15225,Refs!$P$2:$R$29,3,FALSE)</f>
        <v>Y59</v>
      </c>
      <c r="J15225" s="68" t="str">
        <f>VLOOKUP(E15225,Refs!$P$2:$S$29,4,FALSE)</f>
        <v>South East</v>
      </c>
      <c r="K15225" s="28" t="str">
        <f t="shared" si="480"/>
        <v>-</v>
      </c>
    </row>
    <row r="15226" spans="1:11" x14ac:dyDescent="0.35">
      <c r="A15226" s="69">
        <f t="shared" si="481"/>
        <v>45931</v>
      </c>
      <c r="B15226" t="s">
        <v>929</v>
      </c>
      <c r="C15226" t="s">
        <v>264</v>
      </c>
      <c r="D15226" t="s">
        <v>885</v>
      </c>
      <c r="E15226" t="s">
        <v>308</v>
      </c>
      <c r="F15226" t="s">
        <v>309</v>
      </c>
      <c r="G15226" t="s">
        <v>10</v>
      </c>
      <c r="H15226">
        <v>7651</v>
      </c>
      <c r="I15226" s="68" t="str">
        <f>VLOOKUP(E15226,Refs!$P$2:$R$29,3,FALSE)</f>
        <v>Y61</v>
      </c>
      <c r="J15226" s="68" t="str">
        <f>VLOOKUP(E15226,Refs!$P$2:$S$29,4,FALSE)</f>
        <v>East of England</v>
      </c>
      <c r="K15226" s="28">
        <f t="shared" si="480"/>
        <v>7651</v>
      </c>
    </row>
    <row r="15227" spans="1:11" x14ac:dyDescent="0.35">
      <c r="A15227" s="69">
        <f t="shared" si="481"/>
        <v>45931</v>
      </c>
      <c r="B15227" t="s">
        <v>929</v>
      </c>
      <c r="C15227" t="s">
        <v>264</v>
      </c>
      <c r="D15227" t="s">
        <v>885</v>
      </c>
      <c r="E15227" t="s">
        <v>308</v>
      </c>
      <c r="F15227" t="s">
        <v>309</v>
      </c>
      <c r="G15227" t="s">
        <v>69</v>
      </c>
      <c r="H15227">
        <v>7651</v>
      </c>
      <c r="I15227" s="68" t="str">
        <f>VLOOKUP(E15227,Refs!$P$2:$R$29,3,FALSE)</f>
        <v>Y61</v>
      </c>
      <c r="J15227" s="68" t="str">
        <f>VLOOKUP(E15227,Refs!$P$2:$S$29,4,FALSE)</f>
        <v>East of England</v>
      </c>
      <c r="K15227" s="28">
        <f t="shared" si="480"/>
        <v>7651</v>
      </c>
    </row>
    <row r="15228" spans="1:11" x14ac:dyDescent="0.35">
      <c r="A15228" s="69">
        <f t="shared" si="481"/>
        <v>45931</v>
      </c>
      <c r="B15228" t="s">
        <v>929</v>
      </c>
      <c r="C15228" t="s">
        <v>264</v>
      </c>
      <c r="D15228" t="s">
        <v>885</v>
      </c>
      <c r="E15228" t="s">
        <v>308</v>
      </c>
      <c r="F15228" t="s">
        <v>309</v>
      </c>
      <c r="G15228" t="s">
        <v>20</v>
      </c>
      <c r="H15228">
        <v>7588</v>
      </c>
      <c r="I15228" s="68" t="str">
        <f>VLOOKUP(E15228,Refs!$P$2:$R$29,3,FALSE)</f>
        <v>Y61</v>
      </c>
      <c r="J15228" s="68" t="str">
        <f>VLOOKUP(E15228,Refs!$P$2:$S$29,4,FALSE)</f>
        <v>East of England</v>
      </c>
      <c r="K15228" s="28">
        <f t="shared" si="480"/>
        <v>7588</v>
      </c>
    </row>
    <row r="15229" spans="1:11" x14ac:dyDescent="0.35">
      <c r="A15229" s="69">
        <f t="shared" si="481"/>
        <v>45931</v>
      </c>
      <c r="B15229" t="s">
        <v>929</v>
      </c>
      <c r="C15229" t="s">
        <v>264</v>
      </c>
      <c r="D15229" t="s">
        <v>885</v>
      </c>
      <c r="E15229" t="s">
        <v>308</v>
      </c>
      <c r="F15229" t="s">
        <v>309</v>
      </c>
      <c r="G15229" t="s">
        <v>23</v>
      </c>
      <c r="H15229">
        <v>7229</v>
      </c>
      <c r="I15229" s="68" t="str">
        <f>VLOOKUP(E15229,Refs!$P$2:$R$29,3,FALSE)</f>
        <v>Y61</v>
      </c>
      <c r="J15229" s="68" t="str">
        <f>VLOOKUP(E15229,Refs!$P$2:$S$29,4,FALSE)</f>
        <v>East of England</v>
      </c>
      <c r="K15229" s="28">
        <f t="shared" si="480"/>
        <v>7229</v>
      </c>
    </row>
    <row r="15230" spans="1:11" x14ac:dyDescent="0.35">
      <c r="A15230" s="69">
        <f t="shared" si="481"/>
        <v>45931</v>
      </c>
      <c r="B15230" t="s">
        <v>929</v>
      </c>
      <c r="C15230" t="s">
        <v>264</v>
      </c>
      <c r="D15230" t="s">
        <v>885</v>
      </c>
      <c r="E15230" t="s">
        <v>308</v>
      </c>
      <c r="F15230" t="s">
        <v>309</v>
      </c>
      <c r="G15230" t="s">
        <v>19</v>
      </c>
      <c r="H15230">
        <v>63</v>
      </c>
      <c r="I15230" s="68" t="str">
        <f>VLOOKUP(E15230,Refs!$P$2:$R$29,3,FALSE)</f>
        <v>Y61</v>
      </c>
      <c r="J15230" s="68" t="str">
        <f>VLOOKUP(E15230,Refs!$P$2:$S$29,4,FALSE)</f>
        <v>East of England</v>
      </c>
      <c r="K15230" s="28">
        <f t="shared" si="480"/>
        <v>63</v>
      </c>
    </row>
    <row r="15231" spans="1:11" x14ac:dyDescent="0.35">
      <c r="A15231" s="69">
        <f t="shared" si="481"/>
        <v>45931</v>
      </c>
      <c r="B15231" t="s">
        <v>929</v>
      </c>
      <c r="C15231" t="s">
        <v>264</v>
      </c>
      <c r="D15231" t="s">
        <v>885</v>
      </c>
      <c r="E15231" t="s">
        <v>308</v>
      </c>
      <c r="F15231" t="s">
        <v>309</v>
      </c>
      <c r="G15231" t="s">
        <v>21</v>
      </c>
      <c r="H15231">
        <v>74336</v>
      </c>
      <c r="I15231" s="68" t="str">
        <f>VLOOKUP(E15231,Refs!$P$2:$R$29,3,FALSE)</f>
        <v>Y61</v>
      </c>
      <c r="J15231" s="68" t="str">
        <f>VLOOKUP(E15231,Refs!$P$2:$S$29,4,FALSE)</f>
        <v>East of England</v>
      </c>
      <c r="K15231" s="28">
        <f t="shared" si="480"/>
        <v>74336</v>
      </c>
    </row>
    <row r="15232" spans="1:11" x14ac:dyDescent="0.35">
      <c r="A15232" s="69">
        <f t="shared" si="481"/>
        <v>45931</v>
      </c>
      <c r="B15232" t="s">
        <v>929</v>
      </c>
      <c r="C15232" t="s">
        <v>264</v>
      </c>
      <c r="D15232" t="s">
        <v>885</v>
      </c>
      <c r="E15232" t="s">
        <v>308</v>
      </c>
      <c r="F15232" t="s">
        <v>309</v>
      </c>
      <c r="G15232" t="s">
        <v>70</v>
      </c>
      <c r="H15232">
        <v>52</v>
      </c>
      <c r="I15232" s="68" t="str">
        <f>VLOOKUP(E15232,Refs!$P$2:$R$29,3,FALSE)</f>
        <v>Y61</v>
      </c>
      <c r="J15232" s="68" t="str">
        <f>VLOOKUP(E15232,Refs!$P$2:$S$29,4,FALSE)</f>
        <v>East of England</v>
      </c>
      <c r="K15232" s="28">
        <f t="shared" si="480"/>
        <v>52</v>
      </c>
    </row>
    <row r="15233" spans="1:11" x14ac:dyDescent="0.35">
      <c r="A15233" s="69">
        <f t="shared" si="481"/>
        <v>45931</v>
      </c>
      <c r="B15233" t="s">
        <v>929</v>
      </c>
      <c r="C15233" t="s">
        <v>264</v>
      </c>
      <c r="D15233" t="s">
        <v>885</v>
      </c>
      <c r="E15233" t="s">
        <v>308</v>
      </c>
      <c r="F15233" t="s">
        <v>309</v>
      </c>
      <c r="G15233" t="s">
        <v>71</v>
      </c>
      <c r="H15233">
        <v>155</v>
      </c>
      <c r="I15233" s="68" t="str">
        <f>VLOOKUP(E15233,Refs!$P$2:$R$29,3,FALSE)</f>
        <v>Y61</v>
      </c>
      <c r="J15233" s="68" t="str">
        <f>VLOOKUP(E15233,Refs!$P$2:$S$29,4,FALSE)</f>
        <v>East of England</v>
      </c>
      <c r="K15233" s="28">
        <f t="shared" si="480"/>
        <v>155</v>
      </c>
    </row>
    <row r="15234" spans="1:11" x14ac:dyDescent="0.35">
      <c r="A15234" s="69">
        <f t="shared" si="481"/>
        <v>45931</v>
      </c>
      <c r="B15234" t="s">
        <v>929</v>
      </c>
      <c r="C15234" t="s">
        <v>264</v>
      </c>
      <c r="D15234" t="s">
        <v>885</v>
      </c>
      <c r="E15234" t="s">
        <v>308</v>
      </c>
      <c r="F15234" t="s">
        <v>309</v>
      </c>
      <c r="G15234" t="s">
        <v>72</v>
      </c>
      <c r="H15234">
        <v>3665</v>
      </c>
      <c r="I15234" s="68" t="str">
        <f>VLOOKUP(E15234,Refs!$P$2:$R$29,3,FALSE)</f>
        <v>Y61</v>
      </c>
      <c r="J15234" s="68" t="str">
        <f>VLOOKUP(E15234,Refs!$P$2:$S$29,4,FALSE)</f>
        <v>East of England</v>
      </c>
      <c r="K15234" s="28">
        <f t="shared" ref="K15234:K15297" si="482">IF(OR(H15234="NULL",H15234=0,H15234=""),"",H15234)</f>
        <v>3665</v>
      </c>
    </row>
    <row r="15235" spans="1:11" x14ac:dyDescent="0.35">
      <c r="A15235" s="69">
        <f t="shared" ref="A15235:A15298" si="483">DATEVALUE(RIGHT(B15235,8))</f>
        <v>45931</v>
      </c>
      <c r="B15235" t="s">
        <v>929</v>
      </c>
      <c r="C15235" t="s">
        <v>264</v>
      </c>
      <c r="D15235" t="s">
        <v>885</v>
      </c>
      <c r="E15235" t="s">
        <v>308</v>
      </c>
      <c r="F15235" t="s">
        <v>309</v>
      </c>
      <c r="G15235" t="s">
        <v>73</v>
      </c>
      <c r="H15235">
        <v>1830</v>
      </c>
      <c r="I15235" s="68" t="str">
        <f>VLOOKUP(E15235,Refs!$P$2:$R$29,3,FALSE)</f>
        <v>Y61</v>
      </c>
      <c r="J15235" s="68" t="str">
        <f>VLOOKUP(E15235,Refs!$P$2:$S$29,4,FALSE)</f>
        <v>East of England</v>
      </c>
      <c r="K15235" s="28">
        <f t="shared" si="482"/>
        <v>1830</v>
      </c>
    </row>
    <row r="15236" spans="1:11" x14ac:dyDescent="0.35">
      <c r="A15236" s="69">
        <f t="shared" si="483"/>
        <v>45931</v>
      </c>
      <c r="B15236" t="s">
        <v>929</v>
      </c>
      <c r="C15236" t="s">
        <v>264</v>
      </c>
      <c r="D15236" t="s">
        <v>885</v>
      </c>
      <c r="E15236" t="s">
        <v>308</v>
      </c>
      <c r="F15236" t="s">
        <v>309</v>
      </c>
      <c r="G15236" t="s">
        <v>74</v>
      </c>
      <c r="H15236">
        <v>3392875</v>
      </c>
      <c r="I15236" s="68" t="str">
        <f>VLOOKUP(E15236,Refs!$P$2:$R$29,3,FALSE)</f>
        <v>Y61</v>
      </c>
      <c r="J15236" s="68" t="str">
        <f>VLOOKUP(E15236,Refs!$P$2:$S$29,4,FALSE)</f>
        <v>East of England</v>
      </c>
      <c r="K15236" s="28">
        <f t="shared" si="482"/>
        <v>3392875</v>
      </c>
    </row>
    <row r="15237" spans="1:11" x14ac:dyDescent="0.35">
      <c r="A15237" s="69">
        <f t="shared" si="483"/>
        <v>45931</v>
      </c>
      <c r="B15237" t="s">
        <v>929</v>
      </c>
      <c r="C15237" t="s">
        <v>264</v>
      </c>
      <c r="D15237" t="s">
        <v>885</v>
      </c>
      <c r="E15237" t="s">
        <v>308</v>
      </c>
      <c r="F15237" t="s">
        <v>309</v>
      </c>
      <c r="G15237" t="s">
        <v>26</v>
      </c>
      <c r="H15237">
        <v>7106</v>
      </c>
      <c r="I15237" s="68" t="str">
        <f>VLOOKUP(E15237,Refs!$P$2:$R$29,3,FALSE)</f>
        <v>Y61</v>
      </c>
      <c r="J15237" s="68" t="str">
        <f>VLOOKUP(E15237,Refs!$P$2:$S$29,4,FALSE)</f>
        <v>East of England</v>
      </c>
      <c r="K15237" s="28">
        <f t="shared" si="482"/>
        <v>7106</v>
      </c>
    </row>
    <row r="15238" spans="1:11" x14ac:dyDescent="0.35">
      <c r="A15238" s="69">
        <f t="shared" si="483"/>
        <v>45931</v>
      </c>
      <c r="B15238" t="s">
        <v>929</v>
      </c>
      <c r="C15238" t="s">
        <v>264</v>
      </c>
      <c r="D15238" t="s">
        <v>885</v>
      </c>
      <c r="E15238" t="s">
        <v>308</v>
      </c>
      <c r="F15238" t="s">
        <v>309</v>
      </c>
      <c r="G15238" t="s">
        <v>75</v>
      </c>
      <c r="H15238">
        <v>37</v>
      </c>
      <c r="I15238" s="68" t="str">
        <f>VLOOKUP(E15238,Refs!$P$2:$R$29,3,FALSE)</f>
        <v>Y61</v>
      </c>
      <c r="J15238" s="68" t="str">
        <f>VLOOKUP(E15238,Refs!$P$2:$S$29,4,FALSE)</f>
        <v>East of England</v>
      </c>
      <c r="K15238" s="28">
        <f t="shared" si="482"/>
        <v>37</v>
      </c>
    </row>
    <row r="15239" spans="1:11" x14ac:dyDescent="0.35">
      <c r="A15239" s="69">
        <f t="shared" si="483"/>
        <v>45931</v>
      </c>
      <c r="B15239" t="s">
        <v>929</v>
      </c>
      <c r="C15239" t="s">
        <v>264</v>
      </c>
      <c r="D15239" t="s">
        <v>885</v>
      </c>
      <c r="E15239" t="s">
        <v>308</v>
      </c>
      <c r="F15239" t="s">
        <v>309</v>
      </c>
      <c r="G15239" t="s">
        <v>76</v>
      </c>
      <c r="H15239">
        <v>4046</v>
      </c>
      <c r="I15239" s="68" t="str">
        <f>VLOOKUP(E15239,Refs!$P$2:$R$29,3,FALSE)</f>
        <v>Y61</v>
      </c>
      <c r="J15239" s="68" t="str">
        <f>VLOOKUP(E15239,Refs!$P$2:$S$29,4,FALSE)</f>
        <v>East of England</v>
      </c>
      <c r="K15239" s="28">
        <f t="shared" si="482"/>
        <v>4046</v>
      </c>
    </row>
    <row r="15240" spans="1:11" x14ac:dyDescent="0.35">
      <c r="A15240" s="69">
        <f t="shared" si="483"/>
        <v>45931</v>
      </c>
      <c r="B15240" t="s">
        <v>929</v>
      </c>
      <c r="C15240" t="s">
        <v>264</v>
      </c>
      <c r="D15240" t="s">
        <v>885</v>
      </c>
      <c r="E15240" t="s">
        <v>308</v>
      </c>
      <c r="F15240" t="s">
        <v>309</v>
      </c>
      <c r="G15240" t="s">
        <v>77</v>
      </c>
      <c r="H15240">
        <v>1503</v>
      </c>
      <c r="I15240" s="68" t="str">
        <f>VLOOKUP(E15240,Refs!$P$2:$R$29,3,FALSE)</f>
        <v>Y61</v>
      </c>
      <c r="J15240" s="68" t="str">
        <f>VLOOKUP(E15240,Refs!$P$2:$S$29,4,FALSE)</f>
        <v>East of England</v>
      </c>
      <c r="K15240" s="28">
        <f t="shared" si="482"/>
        <v>1503</v>
      </c>
    </row>
    <row r="15241" spans="1:11" x14ac:dyDescent="0.35">
      <c r="A15241" s="69">
        <f t="shared" si="483"/>
        <v>45931</v>
      </c>
      <c r="B15241" t="s">
        <v>929</v>
      </c>
      <c r="C15241" t="s">
        <v>264</v>
      </c>
      <c r="D15241" t="s">
        <v>885</v>
      </c>
      <c r="E15241" t="s">
        <v>308</v>
      </c>
      <c r="F15241" t="s">
        <v>309</v>
      </c>
      <c r="G15241" t="s">
        <v>78</v>
      </c>
      <c r="H15241">
        <v>1350</v>
      </c>
      <c r="I15241" s="68" t="str">
        <f>VLOOKUP(E15241,Refs!$P$2:$R$29,3,FALSE)</f>
        <v>Y61</v>
      </c>
      <c r="J15241" s="68" t="str">
        <f>VLOOKUP(E15241,Refs!$P$2:$S$29,4,FALSE)</f>
        <v>East of England</v>
      </c>
      <c r="K15241" s="28">
        <f t="shared" si="482"/>
        <v>1350</v>
      </c>
    </row>
    <row r="15242" spans="1:11" x14ac:dyDescent="0.35">
      <c r="A15242" s="69">
        <f t="shared" si="483"/>
        <v>45931</v>
      </c>
      <c r="B15242" t="s">
        <v>929</v>
      </c>
      <c r="C15242" t="s">
        <v>264</v>
      </c>
      <c r="D15242" t="s">
        <v>885</v>
      </c>
      <c r="E15242" t="s">
        <v>308</v>
      </c>
      <c r="F15242" t="s">
        <v>309</v>
      </c>
      <c r="G15242" t="s">
        <v>79</v>
      </c>
      <c r="H15242">
        <v>170</v>
      </c>
      <c r="I15242" s="68" t="str">
        <f>VLOOKUP(E15242,Refs!$P$2:$R$29,3,FALSE)</f>
        <v>Y61</v>
      </c>
      <c r="J15242" s="68" t="str">
        <f>VLOOKUP(E15242,Refs!$P$2:$S$29,4,FALSE)</f>
        <v>East of England</v>
      </c>
      <c r="K15242" s="28">
        <f t="shared" si="482"/>
        <v>170</v>
      </c>
    </row>
    <row r="15243" spans="1:11" x14ac:dyDescent="0.35">
      <c r="A15243" s="69">
        <f t="shared" si="483"/>
        <v>45931</v>
      </c>
      <c r="B15243" t="s">
        <v>929</v>
      </c>
      <c r="C15243" t="s">
        <v>264</v>
      </c>
      <c r="D15243" t="s">
        <v>885</v>
      </c>
      <c r="E15243" t="s">
        <v>308</v>
      </c>
      <c r="F15243" t="s">
        <v>309</v>
      </c>
      <c r="G15243" t="s">
        <v>25</v>
      </c>
      <c r="H15243">
        <v>3023</v>
      </c>
      <c r="I15243" s="68" t="str">
        <f>VLOOKUP(E15243,Refs!$P$2:$R$29,3,FALSE)</f>
        <v>Y61</v>
      </c>
      <c r="J15243" s="68" t="str">
        <f>VLOOKUP(E15243,Refs!$P$2:$S$29,4,FALSE)</f>
        <v>East of England</v>
      </c>
      <c r="K15243" s="28">
        <f t="shared" si="482"/>
        <v>3023</v>
      </c>
    </row>
    <row r="15244" spans="1:11" x14ac:dyDescent="0.35">
      <c r="A15244" s="69">
        <f t="shared" si="483"/>
        <v>45931</v>
      </c>
      <c r="B15244" t="s">
        <v>929</v>
      </c>
      <c r="C15244" t="s">
        <v>264</v>
      </c>
      <c r="D15244" t="s">
        <v>885</v>
      </c>
      <c r="E15244" t="s">
        <v>308</v>
      </c>
      <c r="F15244" t="s">
        <v>309</v>
      </c>
      <c r="G15244" t="s">
        <v>80</v>
      </c>
      <c r="H15244">
        <v>182</v>
      </c>
      <c r="I15244" s="68" t="str">
        <f>VLOOKUP(E15244,Refs!$P$2:$R$29,3,FALSE)</f>
        <v>Y61</v>
      </c>
      <c r="J15244" s="68" t="str">
        <f>VLOOKUP(E15244,Refs!$P$2:$S$29,4,FALSE)</f>
        <v>East of England</v>
      </c>
      <c r="K15244" s="28">
        <f t="shared" si="482"/>
        <v>182</v>
      </c>
    </row>
    <row r="15245" spans="1:11" x14ac:dyDescent="0.35">
      <c r="A15245" s="69">
        <f t="shared" si="483"/>
        <v>45931</v>
      </c>
      <c r="B15245" t="s">
        <v>929</v>
      </c>
      <c r="C15245" t="s">
        <v>264</v>
      </c>
      <c r="D15245" t="s">
        <v>885</v>
      </c>
      <c r="E15245" t="s">
        <v>308</v>
      </c>
      <c r="F15245" t="s">
        <v>309</v>
      </c>
      <c r="G15245" t="s">
        <v>81</v>
      </c>
      <c r="H15245">
        <v>1635</v>
      </c>
      <c r="I15245" s="68" t="str">
        <f>VLOOKUP(E15245,Refs!$P$2:$R$29,3,FALSE)</f>
        <v>Y61</v>
      </c>
      <c r="J15245" s="68" t="str">
        <f>VLOOKUP(E15245,Refs!$P$2:$S$29,4,FALSE)</f>
        <v>East of England</v>
      </c>
      <c r="K15245" s="28">
        <f t="shared" si="482"/>
        <v>1635</v>
      </c>
    </row>
    <row r="15246" spans="1:11" x14ac:dyDescent="0.35">
      <c r="A15246" s="69">
        <f t="shared" si="483"/>
        <v>45931</v>
      </c>
      <c r="B15246" t="s">
        <v>929</v>
      </c>
      <c r="C15246" t="s">
        <v>264</v>
      </c>
      <c r="D15246" t="s">
        <v>885</v>
      </c>
      <c r="E15246" t="s">
        <v>308</v>
      </c>
      <c r="F15246" t="s">
        <v>309</v>
      </c>
      <c r="G15246" t="s">
        <v>82</v>
      </c>
      <c r="H15246">
        <v>997</v>
      </c>
      <c r="I15246" s="68" t="str">
        <f>VLOOKUP(E15246,Refs!$P$2:$R$29,3,FALSE)</f>
        <v>Y61</v>
      </c>
      <c r="J15246" s="68" t="str">
        <f>VLOOKUP(E15246,Refs!$P$2:$S$29,4,FALSE)</f>
        <v>East of England</v>
      </c>
      <c r="K15246" s="28">
        <f t="shared" si="482"/>
        <v>997</v>
      </c>
    </row>
    <row r="15247" spans="1:11" x14ac:dyDescent="0.35">
      <c r="A15247" s="69">
        <f t="shared" si="483"/>
        <v>45931</v>
      </c>
      <c r="B15247" t="s">
        <v>929</v>
      </c>
      <c r="C15247" t="s">
        <v>264</v>
      </c>
      <c r="D15247" t="s">
        <v>885</v>
      </c>
      <c r="E15247" t="s">
        <v>308</v>
      </c>
      <c r="F15247" t="s">
        <v>309</v>
      </c>
      <c r="G15247" t="s">
        <v>83</v>
      </c>
      <c r="H15247">
        <v>1521</v>
      </c>
      <c r="I15247" s="68" t="str">
        <f>VLOOKUP(E15247,Refs!$P$2:$R$29,3,FALSE)</f>
        <v>Y61</v>
      </c>
      <c r="J15247" s="68" t="str">
        <f>VLOOKUP(E15247,Refs!$P$2:$S$29,4,FALSE)</f>
        <v>East of England</v>
      </c>
      <c r="K15247" s="28">
        <f t="shared" si="482"/>
        <v>1521</v>
      </c>
    </row>
    <row r="15248" spans="1:11" x14ac:dyDescent="0.35">
      <c r="A15248" s="69">
        <f t="shared" si="483"/>
        <v>45931</v>
      </c>
      <c r="B15248" t="s">
        <v>929</v>
      </c>
      <c r="C15248" t="s">
        <v>264</v>
      </c>
      <c r="D15248" t="s">
        <v>885</v>
      </c>
      <c r="E15248" t="s">
        <v>308</v>
      </c>
      <c r="F15248" t="s">
        <v>309</v>
      </c>
      <c r="G15248" t="s">
        <v>84</v>
      </c>
      <c r="H15248">
        <v>3991</v>
      </c>
      <c r="I15248" s="68" t="str">
        <f>VLOOKUP(E15248,Refs!$P$2:$R$29,3,FALSE)</f>
        <v>Y61</v>
      </c>
      <c r="J15248" s="68" t="str">
        <f>VLOOKUP(E15248,Refs!$P$2:$S$29,4,FALSE)</f>
        <v>East of England</v>
      </c>
      <c r="K15248" s="28">
        <f t="shared" si="482"/>
        <v>3991</v>
      </c>
    </row>
    <row r="15249" spans="1:11" x14ac:dyDescent="0.35">
      <c r="A15249" s="69">
        <f t="shared" si="483"/>
        <v>45931</v>
      </c>
      <c r="B15249" t="s">
        <v>929</v>
      </c>
      <c r="C15249" t="s">
        <v>264</v>
      </c>
      <c r="D15249" t="s">
        <v>885</v>
      </c>
      <c r="E15249" t="s">
        <v>308</v>
      </c>
      <c r="F15249" t="s">
        <v>309</v>
      </c>
      <c r="G15249" t="s">
        <v>85</v>
      </c>
      <c r="H15249">
        <v>195</v>
      </c>
      <c r="I15249" s="68" t="str">
        <f>VLOOKUP(E15249,Refs!$P$2:$R$29,3,FALSE)</f>
        <v>Y61</v>
      </c>
      <c r="J15249" s="68" t="str">
        <f>VLOOKUP(E15249,Refs!$P$2:$S$29,4,FALSE)</f>
        <v>East of England</v>
      </c>
      <c r="K15249" s="28">
        <f t="shared" si="482"/>
        <v>195</v>
      </c>
    </row>
    <row r="15250" spans="1:11" x14ac:dyDescent="0.35">
      <c r="A15250" s="69">
        <f t="shared" si="483"/>
        <v>45931</v>
      </c>
      <c r="B15250" t="s">
        <v>929</v>
      </c>
      <c r="C15250" t="s">
        <v>264</v>
      </c>
      <c r="D15250" t="s">
        <v>885</v>
      </c>
      <c r="E15250" t="s">
        <v>308</v>
      </c>
      <c r="F15250" t="s">
        <v>309</v>
      </c>
      <c r="G15250" t="s">
        <v>86</v>
      </c>
      <c r="H15250">
        <v>102</v>
      </c>
      <c r="I15250" s="68" t="str">
        <f>VLOOKUP(E15250,Refs!$P$2:$R$29,3,FALSE)</f>
        <v>Y61</v>
      </c>
      <c r="J15250" s="68" t="str">
        <f>VLOOKUP(E15250,Refs!$P$2:$S$29,4,FALSE)</f>
        <v>East of England</v>
      </c>
      <c r="K15250" s="28">
        <f t="shared" si="482"/>
        <v>102</v>
      </c>
    </row>
    <row r="15251" spans="1:11" x14ac:dyDescent="0.35">
      <c r="A15251" s="69">
        <f t="shared" si="483"/>
        <v>45931</v>
      </c>
      <c r="B15251" t="s">
        <v>929</v>
      </c>
      <c r="C15251" t="s">
        <v>264</v>
      </c>
      <c r="D15251" t="s">
        <v>885</v>
      </c>
      <c r="E15251" t="s">
        <v>308</v>
      </c>
      <c r="F15251" t="s">
        <v>309</v>
      </c>
      <c r="G15251" t="s">
        <v>87</v>
      </c>
      <c r="H15251">
        <v>4881</v>
      </c>
      <c r="I15251" s="68" t="str">
        <f>VLOOKUP(E15251,Refs!$P$2:$R$29,3,FALSE)</f>
        <v>Y61</v>
      </c>
      <c r="J15251" s="68" t="str">
        <f>VLOOKUP(E15251,Refs!$P$2:$S$29,4,FALSE)</f>
        <v>East of England</v>
      </c>
      <c r="K15251" s="28">
        <f t="shared" si="482"/>
        <v>4881</v>
      </c>
    </row>
    <row r="15252" spans="1:11" x14ac:dyDescent="0.35">
      <c r="A15252" s="69">
        <f t="shared" si="483"/>
        <v>45931</v>
      </c>
      <c r="B15252" t="s">
        <v>929</v>
      </c>
      <c r="C15252" t="s">
        <v>264</v>
      </c>
      <c r="D15252" t="s">
        <v>885</v>
      </c>
      <c r="E15252" t="s">
        <v>308</v>
      </c>
      <c r="F15252" t="s">
        <v>309</v>
      </c>
      <c r="G15252" t="s">
        <v>88</v>
      </c>
      <c r="H15252">
        <v>13904</v>
      </c>
      <c r="I15252" s="68" t="str">
        <f>VLOOKUP(E15252,Refs!$P$2:$R$29,3,FALSE)</f>
        <v>Y61</v>
      </c>
      <c r="J15252" s="68" t="str">
        <f>VLOOKUP(E15252,Refs!$P$2:$S$29,4,FALSE)</f>
        <v>East of England</v>
      </c>
      <c r="K15252" s="28">
        <f t="shared" si="482"/>
        <v>13904</v>
      </c>
    </row>
    <row r="15253" spans="1:11" x14ac:dyDescent="0.35">
      <c r="A15253" s="69">
        <f t="shared" si="483"/>
        <v>45931</v>
      </c>
      <c r="B15253" t="s">
        <v>929</v>
      </c>
      <c r="C15253" t="s">
        <v>264</v>
      </c>
      <c r="D15253" t="s">
        <v>885</v>
      </c>
      <c r="E15253" t="s">
        <v>308</v>
      </c>
      <c r="F15253" t="s">
        <v>309</v>
      </c>
      <c r="G15253" t="s">
        <v>89</v>
      </c>
      <c r="H15253">
        <v>7106</v>
      </c>
      <c r="I15253" s="68" t="str">
        <f>VLOOKUP(E15253,Refs!$P$2:$R$29,3,FALSE)</f>
        <v>Y61</v>
      </c>
      <c r="J15253" s="68" t="str">
        <f>VLOOKUP(E15253,Refs!$P$2:$S$29,4,FALSE)</f>
        <v>East of England</v>
      </c>
      <c r="K15253" s="28">
        <f t="shared" si="482"/>
        <v>7106</v>
      </c>
    </row>
    <row r="15254" spans="1:11" x14ac:dyDescent="0.35">
      <c r="A15254" s="69">
        <f t="shared" si="483"/>
        <v>45931</v>
      </c>
      <c r="B15254" t="s">
        <v>929</v>
      </c>
      <c r="C15254" t="s">
        <v>264</v>
      </c>
      <c r="D15254" t="s">
        <v>885</v>
      </c>
      <c r="E15254" t="s">
        <v>308</v>
      </c>
      <c r="F15254" t="s">
        <v>309</v>
      </c>
      <c r="G15254" t="s">
        <v>27</v>
      </c>
      <c r="H15254">
        <v>918</v>
      </c>
      <c r="I15254" s="68" t="str">
        <f>VLOOKUP(E15254,Refs!$P$2:$R$29,3,FALSE)</f>
        <v>Y61</v>
      </c>
      <c r="J15254" s="68" t="str">
        <f>VLOOKUP(E15254,Refs!$P$2:$S$29,4,FALSE)</f>
        <v>East of England</v>
      </c>
      <c r="K15254" s="28">
        <f t="shared" si="482"/>
        <v>918</v>
      </c>
    </row>
    <row r="15255" spans="1:11" x14ac:dyDescent="0.35">
      <c r="A15255" s="69">
        <f t="shared" si="483"/>
        <v>45931</v>
      </c>
      <c r="B15255" t="s">
        <v>929</v>
      </c>
      <c r="C15255" t="s">
        <v>264</v>
      </c>
      <c r="D15255" t="s">
        <v>885</v>
      </c>
      <c r="E15255" t="s">
        <v>308</v>
      </c>
      <c r="F15255" t="s">
        <v>309</v>
      </c>
      <c r="G15255" t="s">
        <v>29</v>
      </c>
      <c r="H15255">
        <v>968</v>
      </c>
      <c r="I15255" s="68" t="str">
        <f>VLOOKUP(E15255,Refs!$P$2:$R$29,3,FALSE)</f>
        <v>Y61</v>
      </c>
      <c r="J15255" s="68" t="str">
        <f>VLOOKUP(E15255,Refs!$P$2:$S$29,4,FALSE)</f>
        <v>East of England</v>
      </c>
      <c r="K15255" s="28">
        <f t="shared" si="482"/>
        <v>968</v>
      </c>
    </row>
    <row r="15256" spans="1:11" x14ac:dyDescent="0.35">
      <c r="A15256" s="69">
        <f t="shared" si="483"/>
        <v>45931</v>
      </c>
      <c r="B15256" t="s">
        <v>929</v>
      </c>
      <c r="C15256" t="s">
        <v>264</v>
      </c>
      <c r="D15256" t="s">
        <v>885</v>
      </c>
      <c r="E15256" t="s">
        <v>308</v>
      </c>
      <c r="F15256" t="s">
        <v>309</v>
      </c>
      <c r="G15256" t="s">
        <v>90</v>
      </c>
      <c r="H15256">
        <v>379</v>
      </c>
      <c r="I15256" s="68" t="str">
        <f>VLOOKUP(E15256,Refs!$P$2:$R$29,3,FALSE)</f>
        <v>Y61</v>
      </c>
      <c r="J15256" s="68" t="str">
        <f>VLOOKUP(E15256,Refs!$P$2:$S$29,4,FALSE)</f>
        <v>East of England</v>
      </c>
      <c r="K15256" s="28">
        <f t="shared" si="482"/>
        <v>379</v>
      </c>
    </row>
    <row r="15257" spans="1:11" x14ac:dyDescent="0.35">
      <c r="A15257" s="69">
        <f t="shared" si="483"/>
        <v>45931</v>
      </c>
      <c r="B15257" t="s">
        <v>929</v>
      </c>
      <c r="C15257" t="s">
        <v>264</v>
      </c>
      <c r="D15257" t="s">
        <v>885</v>
      </c>
      <c r="E15257" t="s">
        <v>308</v>
      </c>
      <c r="F15257" t="s">
        <v>309</v>
      </c>
      <c r="G15257" t="s">
        <v>91</v>
      </c>
      <c r="H15257">
        <v>1</v>
      </c>
      <c r="I15257" s="68" t="str">
        <f>VLOOKUP(E15257,Refs!$P$2:$R$29,3,FALSE)</f>
        <v>Y61</v>
      </c>
      <c r="J15257" s="68" t="str">
        <f>VLOOKUP(E15257,Refs!$P$2:$S$29,4,FALSE)</f>
        <v>East of England</v>
      </c>
      <c r="K15257" s="28">
        <f t="shared" si="482"/>
        <v>1</v>
      </c>
    </row>
    <row r="15258" spans="1:11" x14ac:dyDescent="0.35">
      <c r="A15258" s="69">
        <f t="shared" si="483"/>
        <v>45931</v>
      </c>
      <c r="B15258" t="s">
        <v>929</v>
      </c>
      <c r="C15258" t="s">
        <v>264</v>
      </c>
      <c r="D15258" t="s">
        <v>885</v>
      </c>
      <c r="E15258" t="s">
        <v>308</v>
      </c>
      <c r="F15258" t="s">
        <v>309</v>
      </c>
      <c r="G15258" t="s">
        <v>92</v>
      </c>
      <c r="H15258">
        <v>442</v>
      </c>
      <c r="I15258" s="68" t="str">
        <f>VLOOKUP(E15258,Refs!$P$2:$R$29,3,FALSE)</f>
        <v>Y61</v>
      </c>
      <c r="J15258" s="68" t="str">
        <f>VLOOKUP(E15258,Refs!$P$2:$S$29,4,FALSE)</f>
        <v>East of England</v>
      </c>
      <c r="K15258" s="28">
        <f t="shared" si="482"/>
        <v>442</v>
      </c>
    </row>
    <row r="15259" spans="1:11" x14ac:dyDescent="0.35">
      <c r="A15259" s="69">
        <f t="shared" si="483"/>
        <v>45931</v>
      </c>
      <c r="B15259" t="s">
        <v>929</v>
      </c>
      <c r="C15259" t="s">
        <v>264</v>
      </c>
      <c r="D15259" t="s">
        <v>885</v>
      </c>
      <c r="E15259" t="s">
        <v>308</v>
      </c>
      <c r="F15259" t="s">
        <v>309</v>
      </c>
      <c r="G15259" t="s">
        <v>93</v>
      </c>
      <c r="H15259">
        <v>22</v>
      </c>
      <c r="I15259" s="68" t="str">
        <f>VLOOKUP(E15259,Refs!$P$2:$R$29,3,FALSE)</f>
        <v>Y61</v>
      </c>
      <c r="J15259" s="68" t="str">
        <f>VLOOKUP(E15259,Refs!$P$2:$S$29,4,FALSE)</f>
        <v>East of England</v>
      </c>
      <c r="K15259" s="28">
        <f t="shared" si="482"/>
        <v>22</v>
      </c>
    </row>
    <row r="15260" spans="1:11" x14ac:dyDescent="0.35">
      <c r="A15260" s="69">
        <f t="shared" si="483"/>
        <v>45931</v>
      </c>
      <c r="B15260" t="s">
        <v>929</v>
      </c>
      <c r="C15260" t="s">
        <v>264</v>
      </c>
      <c r="D15260" t="s">
        <v>885</v>
      </c>
      <c r="E15260" t="s">
        <v>308</v>
      </c>
      <c r="F15260" t="s">
        <v>309</v>
      </c>
      <c r="G15260" t="s">
        <v>94</v>
      </c>
      <c r="H15260">
        <v>382</v>
      </c>
      <c r="I15260" s="68" t="str">
        <f>VLOOKUP(E15260,Refs!$P$2:$R$29,3,FALSE)</f>
        <v>Y61</v>
      </c>
      <c r="J15260" s="68" t="str">
        <f>VLOOKUP(E15260,Refs!$P$2:$S$29,4,FALSE)</f>
        <v>East of England</v>
      </c>
      <c r="K15260" s="28">
        <f t="shared" si="482"/>
        <v>382</v>
      </c>
    </row>
    <row r="15261" spans="1:11" x14ac:dyDescent="0.35">
      <c r="A15261" s="69">
        <f t="shared" si="483"/>
        <v>45931</v>
      </c>
      <c r="B15261" t="s">
        <v>929</v>
      </c>
      <c r="C15261" t="s">
        <v>264</v>
      </c>
      <c r="D15261" t="s">
        <v>885</v>
      </c>
      <c r="E15261" t="s">
        <v>308</v>
      </c>
      <c r="F15261" t="s">
        <v>309</v>
      </c>
      <c r="G15261" t="s">
        <v>95</v>
      </c>
      <c r="H15261">
        <v>16</v>
      </c>
      <c r="I15261" s="68" t="str">
        <f>VLOOKUP(E15261,Refs!$P$2:$R$29,3,FALSE)</f>
        <v>Y61</v>
      </c>
      <c r="J15261" s="68" t="str">
        <f>VLOOKUP(E15261,Refs!$P$2:$S$29,4,FALSE)</f>
        <v>East of England</v>
      </c>
      <c r="K15261" s="28">
        <f t="shared" si="482"/>
        <v>16</v>
      </c>
    </row>
    <row r="15262" spans="1:11" x14ac:dyDescent="0.35">
      <c r="A15262" s="69">
        <f t="shared" si="483"/>
        <v>45931</v>
      </c>
      <c r="B15262" t="s">
        <v>929</v>
      </c>
      <c r="C15262" t="s">
        <v>264</v>
      </c>
      <c r="D15262" t="s">
        <v>885</v>
      </c>
      <c r="E15262" t="s">
        <v>308</v>
      </c>
      <c r="F15262" t="s">
        <v>309</v>
      </c>
      <c r="G15262" t="s">
        <v>96</v>
      </c>
      <c r="H15262">
        <v>537</v>
      </c>
      <c r="I15262" s="68" t="str">
        <f>VLOOKUP(E15262,Refs!$P$2:$R$29,3,FALSE)</f>
        <v>Y61</v>
      </c>
      <c r="J15262" s="68" t="str">
        <f>VLOOKUP(E15262,Refs!$P$2:$S$29,4,FALSE)</f>
        <v>East of England</v>
      </c>
      <c r="K15262" s="28">
        <f t="shared" si="482"/>
        <v>537</v>
      </c>
    </row>
    <row r="15263" spans="1:11" x14ac:dyDescent="0.35">
      <c r="A15263" s="69">
        <f t="shared" si="483"/>
        <v>45931</v>
      </c>
      <c r="B15263" t="s">
        <v>929</v>
      </c>
      <c r="C15263" t="s">
        <v>264</v>
      </c>
      <c r="D15263" t="s">
        <v>885</v>
      </c>
      <c r="E15263" t="s">
        <v>308</v>
      </c>
      <c r="F15263" t="s">
        <v>309</v>
      </c>
      <c r="G15263" t="s">
        <v>31</v>
      </c>
      <c r="H15263">
        <v>367</v>
      </c>
      <c r="I15263" s="68" t="str">
        <f>VLOOKUP(E15263,Refs!$P$2:$R$29,3,FALSE)</f>
        <v>Y61</v>
      </c>
      <c r="J15263" s="68" t="str">
        <f>VLOOKUP(E15263,Refs!$P$2:$S$29,4,FALSE)</f>
        <v>East of England</v>
      </c>
      <c r="K15263" s="28">
        <f t="shared" si="482"/>
        <v>367</v>
      </c>
    </row>
    <row r="15264" spans="1:11" x14ac:dyDescent="0.35">
      <c r="A15264" s="69">
        <f t="shared" si="483"/>
        <v>45931</v>
      </c>
      <c r="B15264" t="s">
        <v>929</v>
      </c>
      <c r="C15264" t="s">
        <v>264</v>
      </c>
      <c r="D15264" t="s">
        <v>885</v>
      </c>
      <c r="E15264" t="s">
        <v>308</v>
      </c>
      <c r="F15264" t="s">
        <v>309</v>
      </c>
      <c r="G15264" t="s">
        <v>97</v>
      </c>
      <c r="H15264">
        <v>985</v>
      </c>
      <c r="I15264" s="68" t="str">
        <f>VLOOKUP(E15264,Refs!$P$2:$R$29,3,FALSE)</f>
        <v>Y61</v>
      </c>
      <c r="J15264" s="68" t="str">
        <f>VLOOKUP(E15264,Refs!$P$2:$S$29,4,FALSE)</f>
        <v>East of England</v>
      </c>
      <c r="K15264" s="28">
        <f t="shared" si="482"/>
        <v>985</v>
      </c>
    </row>
    <row r="15265" spans="1:11" x14ac:dyDescent="0.35">
      <c r="A15265" s="69">
        <f t="shared" si="483"/>
        <v>45931</v>
      </c>
      <c r="B15265" t="s">
        <v>929</v>
      </c>
      <c r="C15265" t="s">
        <v>264</v>
      </c>
      <c r="D15265" t="s">
        <v>885</v>
      </c>
      <c r="E15265" t="s">
        <v>308</v>
      </c>
      <c r="F15265" t="s">
        <v>309</v>
      </c>
      <c r="G15265" t="s">
        <v>98</v>
      </c>
      <c r="H15265">
        <v>712</v>
      </c>
      <c r="I15265" s="68" t="str">
        <f>VLOOKUP(E15265,Refs!$P$2:$R$29,3,FALSE)</f>
        <v>Y61</v>
      </c>
      <c r="J15265" s="68" t="str">
        <f>VLOOKUP(E15265,Refs!$P$2:$S$29,4,FALSE)</f>
        <v>East of England</v>
      </c>
      <c r="K15265" s="28">
        <f t="shared" si="482"/>
        <v>712</v>
      </c>
    </row>
    <row r="15266" spans="1:11" x14ac:dyDescent="0.35">
      <c r="A15266" s="69">
        <f t="shared" si="483"/>
        <v>45931</v>
      </c>
      <c r="B15266" t="s">
        <v>929</v>
      </c>
      <c r="C15266" t="s">
        <v>264</v>
      </c>
      <c r="D15266" t="s">
        <v>885</v>
      </c>
      <c r="E15266" t="s">
        <v>308</v>
      </c>
      <c r="F15266" t="s">
        <v>309</v>
      </c>
      <c r="G15266" t="s">
        <v>99</v>
      </c>
      <c r="H15266">
        <v>658</v>
      </c>
      <c r="I15266" s="68" t="str">
        <f>VLOOKUP(E15266,Refs!$P$2:$R$29,3,FALSE)</f>
        <v>Y61</v>
      </c>
      <c r="J15266" s="68" t="str">
        <f>VLOOKUP(E15266,Refs!$P$2:$S$29,4,FALSE)</f>
        <v>East of England</v>
      </c>
      <c r="K15266" s="28">
        <f t="shared" si="482"/>
        <v>658</v>
      </c>
    </row>
    <row r="15267" spans="1:11" x14ac:dyDescent="0.35">
      <c r="A15267" s="69">
        <f t="shared" si="483"/>
        <v>45931</v>
      </c>
      <c r="B15267" t="s">
        <v>929</v>
      </c>
      <c r="C15267" t="s">
        <v>264</v>
      </c>
      <c r="D15267" t="s">
        <v>885</v>
      </c>
      <c r="E15267" t="s">
        <v>308</v>
      </c>
      <c r="F15267" t="s">
        <v>309</v>
      </c>
      <c r="G15267" t="s">
        <v>100</v>
      </c>
      <c r="H15267">
        <v>403</v>
      </c>
      <c r="I15267" s="68" t="str">
        <f>VLOOKUP(E15267,Refs!$P$2:$R$29,3,FALSE)</f>
        <v>Y61</v>
      </c>
      <c r="J15267" s="68" t="str">
        <f>VLOOKUP(E15267,Refs!$P$2:$S$29,4,FALSE)</f>
        <v>East of England</v>
      </c>
      <c r="K15267" s="28">
        <f t="shared" si="482"/>
        <v>403</v>
      </c>
    </row>
    <row r="15268" spans="1:11" x14ac:dyDescent="0.35">
      <c r="A15268" s="69">
        <f t="shared" si="483"/>
        <v>45931</v>
      </c>
      <c r="B15268" t="s">
        <v>929</v>
      </c>
      <c r="C15268" t="s">
        <v>264</v>
      </c>
      <c r="D15268" t="s">
        <v>885</v>
      </c>
      <c r="E15268" t="s">
        <v>308</v>
      </c>
      <c r="F15268" t="s">
        <v>309</v>
      </c>
      <c r="G15268" t="s">
        <v>101</v>
      </c>
      <c r="H15268">
        <v>232</v>
      </c>
      <c r="I15268" s="68" t="str">
        <f>VLOOKUP(E15268,Refs!$P$2:$R$29,3,FALSE)</f>
        <v>Y61</v>
      </c>
      <c r="J15268" s="68" t="str">
        <f>VLOOKUP(E15268,Refs!$P$2:$S$29,4,FALSE)</f>
        <v>East of England</v>
      </c>
      <c r="K15268" s="28">
        <f t="shared" si="482"/>
        <v>232</v>
      </c>
    </row>
    <row r="15269" spans="1:11" x14ac:dyDescent="0.35">
      <c r="A15269" s="69">
        <f t="shared" si="483"/>
        <v>45931</v>
      </c>
      <c r="B15269" t="s">
        <v>929</v>
      </c>
      <c r="C15269" t="s">
        <v>264</v>
      </c>
      <c r="D15269" t="s">
        <v>885</v>
      </c>
      <c r="E15269" t="s">
        <v>308</v>
      </c>
      <c r="F15269" t="s">
        <v>309</v>
      </c>
      <c r="G15269" t="s">
        <v>102</v>
      </c>
      <c r="H15269">
        <v>47</v>
      </c>
      <c r="I15269" s="68" t="str">
        <f>VLOOKUP(E15269,Refs!$P$2:$R$29,3,FALSE)</f>
        <v>Y61</v>
      </c>
      <c r="J15269" s="68" t="str">
        <f>VLOOKUP(E15269,Refs!$P$2:$S$29,4,FALSE)</f>
        <v>East of England</v>
      </c>
      <c r="K15269" s="28">
        <f t="shared" si="482"/>
        <v>47</v>
      </c>
    </row>
    <row r="15270" spans="1:11" x14ac:dyDescent="0.35">
      <c r="A15270" s="69">
        <f t="shared" si="483"/>
        <v>45931</v>
      </c>
      <c r="B15270" t="s">
        <v>929</v>
      </c>
      <c r="C15270" t="s">
        <v>264</v>
      </c>
      <c r="D15270" t="s">
        <v>885</v>
      </c>
      <c r="E15270" t="s">
        <v>308</v>
      </c>
      <c r="F15270" t="s">
        <v>309</v>
      </c>
      <c r="G15270" t="s">
        <v>103</v>
      </c>
      <c r="H15270">
        <v>441</v>
      </c>
      <c r="I15270" s="68" t="str">
        <f>VLOOKUP(E15270,Refs!$P$2:$R$29,3,FALSE)</f>
        <v>Y61</v>
      </c>
      <c r="J15270" s="68" t="str">
        <f>VLOOKUP(E15270,Refs!$P$2:$S$29,4,FALSE)</f>
        <v>East of England</v>
      </c>
      <c r="K15270" s="28">
        <f t="shared" si="482"/>
        <v>441</v>
      </c>
    </row>
    <row r="15271" spans="1:11" x14ac:dyDescent="0.35">
      <c r="A15271" s="69">
        <f t="shared" si="483"/>
        <v>45931</v>
      </c>
      <c r="B15271" t="s">
        <v>929</v>
      </c>
      <c r="C15271" t="s">
        <v>264</v>
      </c>
      <c r="D15271" t="s">
        <v>885</v>
      </c>
      <c r="E15271" t="s">
        <v>308</v>
      </c>
      <c r="F15271" t="s">
        <v>309</v>
      </c>
      <c r="G15271" t="s">
        <v>104</v>
      </c>
      <c r="H15271">
        <v>776872</v>
      </c>
      <c r="I15271" s="68" t="str">
        <f>VLOOKUP(E15271,Refs!$P$2:$R$29,3,FALSE)</f>
        <v>Y61</v>
      </c>
      <c r="J15271" s="68" t="str">
        <f>VLOOKUP(E15271,Refs!$P$2:$S$29,4,FALSE)</f>
        <v>East of England</v>
      </c>
      <c r="K15271" s="28">
        <f t="shared" si="482"/>
        <v>776872</v>
      </c>
    </row>
    <row r="15272" spans="1:11" x14ac:dyDescent="0.35">
      <c r="A15272" s="69">
        <f t="shared" si="483"/>
        <v>45931</v>
      </c>
      <c r="B15272" t="s">
        <v>929</v>
      </c>
      <c r="C15272" t="s">
        <v>264</v>
      </c>
      <c r="D15272" t="s">
        <v>885</v>
      </c>
      <c r="E15272" t="s">
        <v>308</v>
      </c>
      <c r="F15272" t="s">
        <v>309</v>
      </c>
      <c r="G15272" t="s">
        <v>105</v>
      </c>
      <c r="H15272">
        <v>903</v>
      </c>
      <c r="I15272" s="68" t="str">
        <f>VLOOKUP(E15272,Refs!$P$2:$R$29,3,FALSE)</f>
        <v>Y61</v>
      </c>
      <c r="J15272" s="68" t="str">
        <f>VLOOKUP(E15272,Refs!$P$2:$S$29,4,FALSE)</f>
        <v>East of England</v>
      </c>
      <c r="K15272" s="28">
        <f t="shared" si="482"/>
        <v>903</v>
      </c>
    </row>
    <row r="15273" spans="1:11" x14ac:dyDescent="0.35">
      <c r="A15273" s="69">
        <f t="shared" si="483"/>
        <v>45931</v>
      </c>
      <c r="B15273" t="s">
        <v>929</v>
      </c>
      <c r="C15273" t="s">
        <v>264</v>
      </c>
      <c r="D15273" t="s">
        <v>885</v>
      </c>
      <c r="E15273" t="s">
        <v>308</v>
      </c>
      <c r="F15273" t="s">
        <v>309</v>
      </c>
      <c r="G15273" t="s">
        <v>106</v>
      </c>
      <c r="H15273">
        <v>480</v>
      </c>
      <c r="I15273" s="68" t="str">
        <f>VLOOKUP(E15273,Refs!$P$2:$R$29,3,FALSE)</f>
        <v>Y61</v>
      </c>
      <c r="J15273" s="68" t="str">
        <f>VLOOKUP(E15273,Refs!$P$2:$S$29,4,FALSE)</f>
        <v>East of England</v>
      </c>
      <c r="K15273" s="28">
        <f t="shared" si="482"/>
        <v>480</v>
      </c>
    </row>
    <row r="15274" spans="1:11" x14ac:dyDescent="0.35">
      <c r="A15274" s="69">
        <f t="shared" si="483"/>
        <v>45931</v>
      </c>
      <c r="B15274" t="s">
        <v>929</v>
      </c>
      <c r="C15274" t="s">
        <v>264</v>
      </c>
      <c r="D15274" t="s">
        <v>885</v>
      </c>
      <c r="E15274" t="s">
        <v>308</v>
      </c>
      <c r="F15274" t="s">
        <v>309</v>
      </c>
      <c r="G15274" t="s">
        <v>107</v>
      </c>
      <c r="H15274">
        <v>42</v>
      </c>
      <c r="I15274" s="68" t="str">
        <f>VLOOKUP(E15274,Refs!$P$2:$R$29,3,FALSE)</f>
        <v>Y61</v>
      </c>
      <c r="J15274" s="68" t="str">
        <f>VLOOKUP(E15274,Refs!$P$2:$S$29,4,FALSE)</f>
        <v>East of England</v>
      </c>
      <c r="K15274" s="28">
        <f t="shared" si="482"/>
        <v>42</v>
      </c>
    </row>
    <row r="15275" spans="1:11" x14ac:dyDescent="0.35">
      <c r="A15275" s="69">
        <f t="shared" si="483"/>
        <v>45931</v>
      </c>
      <c r="B15275" t="s">
        <v>929</v>
      </c>
      <c r="C15275" t="s">
        <v>264</v>
      </c>
      <c r="D15275" t="s">
        <v>885</v>
      </c>
      <c r="E15275" t="s">
        <v>308</v>
      </c>
      <c r="F15275" t="s">
        <v>309</v>
      </c>
      <c r="G15275" t="s">
        <v>108</v>
      </c>
      <c r="H15275">
        <v>307</v>
      </c>
      <c r="I15275" s="68" t="str">
        <f>VLOOKUP(E15275,Refs!$P$2:$R$29,3,FALSE)</f>
        <v>Y61</v>
      </c>
      <c r="J15275" s="68" t="str">
        <f>VLOOKUP(E15275,Refs!$P$2:$S$29,4,FALSE)</f>
        <v>East of England</v>
      </c>
      <c r="K15275" s="28">
        <f t="shared" si="482"/>
        <v>307</v>
      </c>
    </row>
    <row r="15276" spans="1:11" x14ac:dyDescent="0.35">
      <c r="A15276" s="69">
        <f t="shared" si="483"/>
        <v>45931</v>
      </c>
      <c r="B15276" t="s">
        <v>929</v>
      </c>
      <c r="C15276" t="s">
        <v>264</v>
      </c>
      <c r="D15276" t="s">
        <v>885</v>
      </c>
      <c r="E15276" t="s">
        <v>308</v>
      </c>
      <c r="F15276" t="s">
        <v>309</v>
      </c>
      <c r="G15276" t="s">
        <v>109</v>
      </c>
      <c r="H15276">
        <v>659825</v>
      </c>
      <c r="I15276" s="68" t="str">
        <f>VLOOKUP(E15276,Refs!$P$2:$R$29,3,FALSE)</f>
        <v>Y61</v>
      </c>
      <c r="J15276" s="68" t="str">
        <f>VLOOKUP(E15276,Refs!$P$2:$S$29,4,FALSE)</f>
        <v>East of England</v>
      </c>
      <c r="K15276" s="28">
        <f t="shared" si="482"/>
        <v>659825</v>
      </c>
    </row>
    <row r="15277" spans="1:11" x14ac:dyDescent="0.35">
      <c r="A15277" s="69">
        <f t="shared" si="483"/>
        <v>45931</v>
      </c>
      <c r="B15277" t="s">
        <v>929</v>
      </c>
      <c r="C15277" t="s">
        <v>264</v>
      </c>
      <c r="D15277" t="s">
        <v>885</v>
      </c>
      <c r="E15277" t="s">
        <v>308</v>
      </c>
      <c r="F15277" t="s">
        <v>309</v>
      </c>
      <c r="G15277" t="s">
        <v>110</v>
      </c>
      <c r="H15277">
        <v>748</v>
      </c>
      <c r="I15277" s="68" t="str">
        <f>VLOOKUP(E15277,Refs!$P$2:$R$29,3,FALSE)</f>
        <v>Y61</v>
      </c>
      <c r="J15277" s="68" t="str">
        <f>VLOOKUP(E15277,Refs!$P$2:$S$29,4,FALSE)</f>
        <v>East of England</v>
      </c>
      <c r="K15277" s="28">
        <f t="shared" si="482"/>
        <v>748</v>
      </c>
    </row>
    <row r="15278" spans="1:11" x14ac:dyDescent="0.35">
      <c r="A15278" s="69">
        <f t="shared" si="483"/>
        <v>45931</v>
      </c>
      <c r="B15278" t="s">
        <v>929</v>
      </c>
      <c r="C15278" t="s">
        <v>264</v>
      </c>
      <c r="D15278" t="s">
        <v>885</v>
      </c>
      <c r="E15278" t="s">
        <v>308</v>
      </c>
      <c r="F15278" t="s">
        <v>309</v>
      </c>
      <c r="G15278" t="s">
        <v>808</v>
      </c>
      <c r="H15278">
        <v>2658</v>
      </c>
      <c r="I15278" s="68" t="str">
        <f>VLOOKUP(E15278,Refs!$P$2:$R$29,3,FALSE)</f>
        <v>Y61</v>
      </c>
      <c r="J15278" s="68" t="str">
        <f>VLOOKUP(E15278,Refs!$P$2:$S$29,4,FALSE)</f>
        <v>East of England</v>
      </c>
      <c r="K15278" s="28">
        <f t="shared" si="482"/>
        <v>2658</v>
      </c>
    </row>
    <row r="15279" spans="1:11" x14ac:dyDescent="0.35">
      <c r="A15279" s="69">
        <f t="shared" si="483"/>
        <v>45931</v>
      </c>
      <c r="B15279" t="s">
        <v>929</v>
      </c>
      <c r="C15279" t="s">
        <v>264</v>
      </c>
      <c r="D15279" t="s">
        <v>885</v>
      </c>
      <c r="E15279" t="s">
        <v>308</v>
      </c>
      <c r="F15279" t="s">
        <v>309</v>
      </c>
      <c r="G15279" t="s">
        <v>809</v>
      </c>
      <c r="H15279">
        <v>177</v>
      </c>
      <c r="I15279" s="68" t="str">
        <f>VLOOKUP(E15279,Refs!$P$2:$R$29,3,FALSE)</f>
        <v>Y61</v>
      </c>
      <c r="J15279" s="68" t="str">
        <f>VLOOKUP(E15279,Refs!$P$2:$S$29,4,FALSE)</f>
        <v>East of England</v>
      </c>
      <c r="K15279" s="28">
        <f t="shared" si="482"/>
        <v>177</v>
      </c>
    </row>
    <row r="15280" spans="1:11" x14ac:dyDescent="0.35">
      <c r="A15280" s="69">
        <f t="shared" si="483"/>
        <v>45931</v>
      </c>
      <c r="B15280" t="s">
        <v>929</v>
      </c>
      <c r="C15280" t="s">
        <v>264</v>
      </c>
      <c r="D15280" t="s">
        <v>885</v>
      </c>
      <c r="E15280" t="s">
        <v>308</v>
      </c>
      <c r="F15280" t="s">
        <v>309</v>
      </c>
      <c r="G15280" t="s">
        <v>111</v>
      </c>
      <c r="H15280">
        <v>5469</v>
      </c>
      <c r="I15280" s="68" t="str">
        <f>VLOOKUP(E15280,Refs!$P$2:$R$29,3,FALSE)</f>
        <v>Y61</v>
      </c>
      <c r="J15280" s="68" t="str">
        <f>VLOOKUP(E15280,Refs!$P$2:$S$29,4,FALSE)</f>
        <v>East of England</v>
      </c>
      <c r="K15280" s="28">
        <f t="shared" si="482"/>
        <v>5469</v>
      </c>
    </row>
    <row r="15281" spans="1:11" x14ac:dyDescent="0.35">
      <c r="A15281" s="69">
        <f t="shared" si="483"/>
        <v>45931</v>
      </c>
      <c r="B15281" t="s">
        <v>929</v>
      </c>
      <c r="C15281" t="s">
        <v>264</v>
      </c>
      <c r="D15281" t="s">
        <v>885</v>
      </c>
      <c r="E15281" t="s">
        <v>308</v>
      </c>
      <c r="F15281" t="s">
        <v>309</v>
      </c>
      <c r="G15281" t="s">
        <v>112</v>
      </c>
      <c r="H15281">
        <v>5</v>
      </c>
      <c r="I15281" s="68" t="str">
        <f>VLOOKUP(E15281,Refs!$P$2:$R$29,3,FALSE)</f>
        <v>Y61</v>
      </c>
      <c r="J15281" s="68" t="str">
        <f>VLOOKUP(E15281,Refs!$P$2:$S$29,4,FALSE)</f>
        <v>East of England</v>
      </c>
      <c r="K15281" s="28">
        <f t="shared" si="482"/>
        <v>5</v>
      </c>
    </row>
    <row r="15282" spans="1:11" x14ac:dyDescent="0.35">
      <c r="A15282" s="69">
        <f t="shared" si="483"/>
        <v>45931</v>
      </c>
      <c r="B15282" t="s">
        <v>929</v>
      </c>
      <c r="C15282" t="s">
        <v>264</v>
      </c>
      <c r="D15282" t="s">
        <v>885</v>
      </c>
      <c r="E15282" t="s">
        <v>308</v>
      </c>
      <c r="F15282" t="s">
        <v>309</v>
      </c>
      <c r="G15282" t="s">
        <v>113</v>
      </c>
      <c r="H15282">
        <v>3567</v>
      </c>
      <c r="I15282" s="68" t="str">
        <f>VLOOKUP(E15282,Refs!$P$2:$R$29,3,FALSE)</f>
        <v>Y61</v>
      </c>
      <c r="J15282" s="68" t="str">
        <f>VLOOKUP(E15282,Refs!$P$2:$S$29,4,FALSE)</f>
        <v>East of England</v>
      </c>
      <c r="K15282" s="28">
        <f t="shared" si="482"/>
        <v>3567</v>
      </c>
    </row>
    <row r="15283" spans="1:11" x14ac:dyDescent="0.35">
      <c r="A15283" s="69">
        <f t="shared" si="483"/>
        <v>45931</v>
      </c>
      <c r="B15283" t="s">
        <v>929</v>
      </c>
      <c r="C15283" t="s">
        <v>264</v>
      </c>
      <c r="D15283" t="s">
        <v>885</v>
      </c>
      <c r="E15283" t="s">
        <v>308</v>
      </c>
      <c r="F15283" t="s">
        <v>309</v>
      </c>
      <c r="G15283" t="s">
        <v>114</v>
      </c>
      <c r="H15283">
        <v>1096</v>
      </c>
      <c r="I15283" s="68" t="str">
        <f>VLOOKUP(E15283,Refs!$P$2:$R$29,3,FALSE)</f>
        <v>Y61</v>
      </c>
      <c r="J15283" s="68" t="str">
        <f>VLOOKUP(E15283,Refs!$P$2:$S$29,4,FALSE)</f>
        <v>East of England</v>
      </c>
      <c r="K15283" s="28">
        <f t="shared" si="482"/>
        <v>1096</v>
      </c>
    </row>
    <row r="15284" spans="1:11" x14ac:dyDescent="0.35">
      <c r="A15284" s="69">
        <f t="shared" si="483"/>
        <v>45931</v>
      </c>
      <c r="B15284" t="s">
        <v>929</v>
      </c>
      <c r="C15284" t="s">
        <v>264</v>
      </c>
      <c r="D15284" t="s">
        <v>885</v>
      </c>
      <c r="E15284" t="s">
        <v>308</v>
      </c>
      <c r="F15284" t="s">
        <v>309</v>
      </c>
      <c r="G15284" t="s">
        <v>115</v>
      </c>
      <c r="H15284">
        <v>1336</v>
      </c>
      <c r="I15284" s="68" t="str">
        <f>VLOOKUP(E15284,Refs!$P$2:$R$29,3,FALSE)</f>
        <v>Y61</v>
      </c>
      <c r="J15284" s="68" t="str">
        <f>VLOOKUP(E15284,Refs!$P$2:$S$29,4,FALSE)</f>
        <v>East of England</v>
      </c>
      <c r="K15284" s="28">
        <f t="shared" si="482"/>
        <v>1336</v>
      </c>
    </row>
    <row r="15285" spans="1:11" x14ac:dyDescent="0.35">
      <c r="A15285" s="69">
        <f t="shared" si="483"/>
        <v>45931</v>
      </c>
      <c r="B15285" t="s">
        <v>929</v>
      </c>
      <c r="C15285" t="s">
        <v>264</v>
      </c>
      <c r="D15285" t="s">
        <v>885</v>
      </c>
      <c r="E15285" t="s">
        <v>308</v>
      </c>
      <c r="F15285" t="s">
        <v>309</v>
      </c>
      <c r="G15285" t="s">
        <v>116</v>
      </c>
      <c r="H15285">
        <v>645</v>
      </c>
      <c r="I15285" s="68" t="str">
        <f>VLOOKUP(E15285,Refs!$P$2:$R$29,3,FALSE)</f>
        <v>Y61</v>
      </c>
      <c r="J15285" s="68" t="str">
        <f>VLOOKUP(E15285,Refs!$P$2:$S$29,4,FALSE)</f>
        <v>East of England</v>
      </c>
      <c r="K15285" s="28">
        <f t="shared" si="482"/>
        <v>645</v>
      </c>
    </row>
    <row r="15286" spans="1:11" x14ac:dyDescent="0.35">
      <c r="A15286" s="69">
        <f t="shared" si="483"/>
        <v>45931</v>
      </c>
      <c r="B15286" t="s">
        <v>929</v>
      </c>
      <c r="C15286" t="s">
        <v>264</v>
      </c>
      <c r="D15286" t="s">
        <v>885</v>
      </c>
      <c r="E15286" t="s">
        <v>308</v>
      </c>
      <c r="F15286" t="s">
        <v>309</v>
      </c>
      <c r="G15286" t="s">
        <v>117</v>
      </c>
      <c r="H15286">
        <v>110</v>
      </c>
      <c r="I15286" s="68" t="str">
        <f>VLOOKUP(E15286,Refs!$P$2:$R$29,3,FALSE)</f>
        <v>Y61</v>
      </c>
      <c r="J15286" s="68" t="str">
        <f>VLOOKUP(E15286,Refs!$P$2:$S$29,4,FALSE)</f>
        <v>East of England</v>
      </c>
      <c r="K15286" s="28">
        <f t="shared" si="482"/>
        <v>110</v>
      </c>
    </row>
    <row r="15287" spans="1:11" x14ac:dyDescent="0.35">
      <c r="A15287" s="69">
        <f t="shared" si="483"/>
        <v>45931</v>
      </c>
      <c r="B15287" t="s">
        <v>929</v>
      </c>
      <c r="C15287" t="s">
        <v>264</v>
      </c>
      <c r="D15287" t="s">
        <v>885</v>
      </c>
      <c r="E15287" t="s">
        <v>308</v>
      </c>
      <c r="F15287" t="s">
        <v>309</v>
      </c>
      <c r="G15287" t="s">
        <v>118</v>
      </c>
      <c r="H15287">
        <v>5</v>
      </c>
      <c r="I15287" s="68" t="str">
        <f>VLOOKUP(E15287,Refs!$P$2:$R$29,3,FALSE)</f>
        <v>Y61</v>
      </c>
      <c r="J15287" s="68" t="str">
        <f>VLOOKUP(E15287,Refs!$P$2:$S$29,4,FALSE)</f>
        <v>East of England</v>
      </c>
      <c r="K15287" s="28">
        <f t="shared" si="482"/>
        <v>5</v>
      </c>
    </row>
    <row r="15288" spans="1:11" x14ac:dyDescent="0.35">
      <c r="A15288" s="69">
        <f t="shared" si="483"/>
        <v>45931</v>
      </c>
      <c r="B15288" t="s">
        <v>929</v>
      </c>
      <c r="C15288" t="s">
        <v>264</v>
      </c>
      <c r="D15288" t="s">
        <v>885</v>
      </c>
      <c r="E15288" t="s">
        <v>308</v>
      </c>
      <c r="F15288" t="s">
        <v>309</v>
      </c>
      <c r="G15288" t="s">
        <v>119</v>
      </c>
      <c r="H15288">
        <v>849</v>
      </c>
      <c r="I15288" s="68" t="str">
        <f>VLOOKUP(E15288,Refs!$P$2:$R$29,3,FALSE)</f>
        <v>Y61</v>
      </c>
      <c r="J15288" s="68" t="str">
        <f>VLOOKUP(E15288,Refs!$P$2:$S$29,4,FALSE)</f>
        <v>East of England</v>
      </c>
      <c r="K15288" s="28">
        <f t="shared" si="482"/>
        <v>849</v>
      </c>
    </row>
    <row r="15289" spans="1:11" x14ac:dyDescent="0.35">
      <c r="A15289" s="69">
        <f t="shared" si="483"/>
        <v>45931</v>
      </c>
      <c r="B15289" t="s">
        <v>929</v>
      </c>
      <c r="C15289" t="s">
        <v>264</v>
      </c>
      <c r="D15289" t="s">
        <v>885</v>
      </c>
      <c r="E15289" t="s">
        <v>308</v>
      </c>
      <c r="F15289" t="s">
        <v>309</v>
      </c>
      <c r="G15289" t="s">
        <v>120</v>
      </c>
      <c r="H15289">
        <v>364</v>
      </c>
      <c r="I15289" s="68" t="str">
        <f>VLOOKUP(E15289,Refs!$P$2:$R$29,3,FALSE)</f>
        <v>Y61</v>
      </c>
      <c r="J15289" s="68" t="str">
        <f>VLOOKUP(E15289,Refs!$P$2:$S$29,4,FALSE)</f>
        <v>East of England</v>
      </c>
      <c r="K15289" s="28">
        <f t="shared" si="482"/>
        <v>364</v>
      </c>
    </row>
    <row r="15290" spans="1:11" x14ac:dyDescent="0.35">
      <c r="A15290" s="69">
        <f t="shared" si="483"/>
        <v>45931</v>
      </c>
      <c r="B15290" t="s">
        <v>929</v>
      </c>
      <c r="C15290" t="s">
        <v>264</v>
      </c>
      <c r="D15290" t="s">
        <v>885</v>
      </c>
      <c r="E15290" t="s">
        <v>308</v>
      </c>
      <c r="F15290" t="s">
        <v>309</v>
      </c>
      <c r="G15290" t="s">
        <v>121</v>
      </c>
      <c r="H15290">
        <v>758</v>
      </c>
      <c r="I15290" s="68" t="str">
        <f>VLOOKUP(E15290,Refs!$P$2:$R$29,3,FALSE)</f>
        <v>Y61</v>
      </c>
      <c r="J15290" s="68" t="str">
        <f>VLOOKUP(E15290,Refs!$P$2:$S$29,4,FALSE)</f>
        <v>East of England</v>
      </c>
      <c r="K15290" s="28">
        <f t="shared" si="482"/>
        <v>758</v>
      </c>
    </row>
    <row r="15291" spans="1:11" x14ac:dyDescent="0.35">
      <c r="A15291" s="69">
        <f t="shared" si="483"/>
        <v>45931</v>
      </c>
      <c r="B15291" t="s">
        <v>929</v>
      </c>
      <c r="C15291" t="s">
        <v>264</v>
      </c>
      <c r="D15291" t="s">
        <v>885</v>
      </c>
      <c r="E15291" t="s">
        <v>308</v>
      </c>
      <c r="F15291" t="s">
        <v>309</v>
      </c>
      <c r="G15291" t="s">
        <v>122</v>
      </c>
      <c r="H15291">
        <v>81</v>
      </c>
      <c r="I15291" s="68" t="str">
        <f>VLOOKUP(E15291,Refs!$P$2:$R$29,3,FALSE)</f>
        <v>Y61</v>
      </c>
      <c r="J15291" s="68" t="str">
        <f>VLOOKUP(E15291,Refs!$P$2:$S$29,4,FALSE)</f>
        <v>East of England</v>
      </c>
      <c r="K15291" s="28">
        <f t="shared" si="482"/>
        <v>81</v>
      </c>
    </row>
    <row r="15292" spans="1:11" x14ac:dyDescent="0.35">
      <c r="A15292" s="69">
        <f t="shared" si="483"/>
        <v>45931</v>
      </c>
      <c r="B15292" t="s">
        <v>929</v>
      </c>
      <c r="C15292" t="s">
        <v>264</v>
      </c>
      <c r="D15292" t="s">
        <v>885</v>
      </c>
      <c r="E15292" t="s">
        <v>308</v>
      </c>
      <c r="F15292" t="s">
        <v>309</v>
      </c>
      <c r="G15292" t="s">
        <v>123</v>
      </c>
      <c r="H15292">
        <v>3</v>
      </c>
      <c r="I15292" s="68" t="str">
        <f>VLOOKUP(E15292,Refs!$P$2:$R$29,3,FALSE)</f>
        <v>Y61</v>
      </c>
      <c r="J15292" s="68" t="str">
        <f>VLOOKUP(E15292,Refs!$P$2:$S$29,4,FALSE)</f>
        <v>East of England</v>
      </c>
      <c r="K15292" s="28">
        <f t="shared" si="482"/>
        <v>3</v>
      </c>
    </row>
    <row r="15293" spans="1:11" x14ac:dyDescent="0.35">
      <c r="A15293" s="69">
        <f t="shared" si="483"/>
        <v>45931</v>
      </c>
      <c r="B15293" t="s">
        <v>929</v>
      </c>
      <c r="C15293" t="s">
        <v>264</v>
      </c>
      <c r="D15293" t="s">
        <v>885</v>
      </c>
      <c r="E15293" t="s">
        <v>308</v>
      </c>
      <c r="F15293" t="s">
        <v>309</v>
      </c>
      <c r="G15293" t="s">
        <v>124</v>
      </c>
      <c r="H15293">
        <v>0</v>
      </c>
      <c r="I15293" s="68" t="str">
        <f>VLOOKUP(E15293,Refs!$P$2:$R$29,3,FALSE)</f>
        <v>Y61</v>
      </c>
      <c r="J15293" s="68" t="str">
        <f>VLOOKUP(E15293,Refs!$P$2:$S$29,4,FALSE)</f>
        <v>East of England</v>
      </c>
      <c r="K15293" s="28" t="str">
        <f t="shared" si="482"/>
        <v/>
      </c>
    </row>
    <row r="15294" spans="1:11" x14ac:dyDescent="0.35">
      <c r="A15294" s="69">
        <f t="shared" si="483"/>
        <v>45931</v>
      </c>
      <c r="B15294" t="s">
        <v>929</v>
      </c>
      <c r="C15294" t="s">
        <v>264</v>
      </c>
      <c r="D15294" t="s">
        <v>885</v>
      </c>
      <c r="E15294" t="s">
        <v>308</v>
      </c>
      <c r="F15294" t="s">
        <v>309</v>
      </c>
      <c r="G15294" t="s">
        <v>125</v>
      </c>
      <c r="H15294" t="s">
        <v>886</v>
      </c>
      <c r="I15294" s="68" t="str">
        <f>VLOOKUP(E15294,Refs!$P$2:$R$29,3,FALSE)</f>
        <v>Y61</v>
      </c>
      <c r="J15294" s="68" t="str">
        <f>VLOOKUP(E15294,Refs!$P$2:$S$29,4,FALSE)</f>
        <v>East of England</v>
      </c>
      <c r="K15294" s="28" t="str">
        <f t="shared" si="482"/>
        <v>-</v>
      </c>
    </row>
    <row r="15295" spans="1:11" x14ac:dyDescent="0.35">
      <c r="A15295" s="69">
        <f t="shared" si="483"/>
        <v>45931</v>
      </c>
      <c r="B15295" t="s">
        <v>929</v>
      </c>
      <c r="C15295" t="s">
        <v>264</v>
      </c>
      <c r="D15295" t="s">
        <v>885</v>
      </c>
      <c r="E15295" t="s">
        <v>308</v>
      </c>
      <c r="F15295" t="s">
        <v>309</v>
      </c>
      <c r="G15295" t="s">
        <v>126</v>
      </c>
      <c r="H15295" t="s">
        <v>886</v>
      </c>
      <c r="I15295" s="68" t="str">
        <f>VLOOKUP(E15295,Refs!$P$2:$R$29,3,FALSE)</f>
        <v>Y61</v>
      </c>
      <c r="J15295" s="68" t="str">
        <f>VLOOKUP(E15295,Refs!$P$2:$S$29,4,FALSE)</f>
        <v>East of England</v>
      </c>
      <c r="K15295" s="28" t="str">
        <f t="shared" si="482"/>
        <v>-</v>
      </c>
    </row>
    <row r="15296" spans="1:11" x14ac:dyDescent="0.35">
      <c r="A15296" s="69">
        <f t="shared" si="483"/>
        <v>45931</v>
      </c>
      <c r="B15296" t="s">
        <v>929</v>
      </c>
      <c r="C15296" t="s">
        <v>264</v>
      </c>
      <c r="D15296" t="s">
        <v>885</v>
      </c>
      <c r="E15296" t="s">
        <v>308</v>
      </c>
      <c r="F15296" t="s">
        <v>309</v>
      </c>
      <c r="G15296" t="s">
        <v>127</v>
      </c>
      <c r="H15296">
        <v>1</v>
      </c>
      <c r="I15296" s="68" t="str">
        <f>VLOOKUP(E15296,Refs!$P$2:$R$29,3,FALSE)</f>
        <v>Y61</v>
      </c>
      <c r="J15296" s="68" t="str">
        <f>VLOOKUP(E15296,Refs!$P$2:$S$29,4,FALSE)</f>
        <v>East of England</v>
      </c>
      <c r="K15296" s="28">
        <f t="shared" si="482"/>
        <v>1</v>
      </c>
    </row>
    <row r="15297" spans="1:11" x14ac:dyDescent="0.35">
      <c r="A15297" s="69">
        <f t="shared" si="483"/>
        <v>45931</v>
      </c>
      <c r="B15297" t="s">
        <v>929</v>
      </c>
      <c r="C15297" t="s">
        <v>264</v>
      </c>
      <c r="D15297" t="s">
        <v>885</v>
      </c>
      <c r="E15297" t="s">
        <v>308</v>
      </c>
      <c r="F15297" t="s">
        <v>309</v>
      </c>
      <c r="G15297" t="s">
        <v>128</v>
      </c>
      <c r="H15297">
        <v>45</v>
      </c>
      <c r="I15297" s="68" t="str">
        <f>VLOOKUP(E15297,Refs!$P$2:$R$29,3,FALSE)</f>
        <v>Y61</v>
      </c>
      <c r="J15297" s="68" t="str">
        <f>VLOOKUP(E15297,Refs!$P$2:$S$29,4,FALSE)</f>
        <v>East of England</v>
      </c>
      <c r="K15297" s="28">
        <f t="shared" si="482"/>
        <v>45</v>
      </c>
    </row>
    <row r="15298" spans="1:11" x14ac:dyDescent="0.35">
      <c r="A15298" s="69">
        <f t="shared" si="483"/>
        <v>45931</v>
      </c>
      <c r="B15298" t="s">
        <v>929</v>
      </c>
      <c r="C15298" t="s">
        <v>264</v>
      </c>
      <c r="D15298" t="s">
        <v>885</v>
      </c>
      <c r="E15298" t="s">
        <v>308</v>
      </c>
      <c r="F15298" t="s">
        <v>309</v>
      </c>
      <c r="G15298" t="s">
        <v>129</v>
      </c>
      <c r="H15298">
        <v>0</v>
      </c>
      <c r="I15298" s="68" t="str">
        <f>VLOOKUP(E15298,Refs!$P$2:$R$29,3,FALSE)</f>
        <v>Y61</v>
      </c>
      <c r="J15298" s="68" t="str">
        <f>VLOOKUP(E15298,Refs!$P$2:$S$29,4,FALSE)</f>
        <v>East of England</v>
      </c>
      <c r="K15298" s="28" t="str">
        <f t="shared" ref="K15298:K15361" si="484">IF(OR(H15298="NULL",H15298=0,H15298=""),"",H15298)</f>
        <v/>
      </c>
    </row>
    <row r="15299" spans="1:11" x14ac:dyDescent="0.35">
      <c r="A15299" s="69">
        <f t="shared" ref="A15299:A15362" si="485">DATEVALUE(RIGHT(B15299,8))</f>
        <v>45931</v>
      </c>
      <c r="B15299" t="s">
        <v>929</v>
      </c>
      <c r="C15299" t="s">
        <v>264</v>
      </c>
      <c r="D15299" t="s">
        <v>885</v>
      </c>
      <c r="E15299" t="s">
        <v>308</v>
      </c>
      <c r="F15299" t="s">
        <v>309</v>
      </c>
      <c r="G15299" t="s">
        <v>130</v>
      </c>
      <c r="H15299">
        <v>0</v>
      </c>
      <c r="I15299" s="68" t="str">
        <f>VLOOKUP(E15299,Refs!$P$2:$R$29,3,FALSE)</f>
        <v>Y61</v>
      </c>
      <c r="J15299" s="68" t="str">
        <f>VLOOKUP(E15299,Refs!$P$2:$S$29,4,FALSE)</f>
        <v>East of England</v>
      </c>
      <c r="K15299" s="28" t="str">
        <f t="shared" si="484"/>
        <v/>
      </c>
    </row>
    <row r="15300" spans="1:11" x14ac:dyDescent="0.35">
      <c r="A15300" s="69">
        <f t="shared" si="485"/>
        <v>45931</v>
      </c>
      <c r="B15300" t="s">
        <v>929</v>
      </c>
      <c r="C15300" t="s">
        <v>264</v>
      </c>
      <c r="D15300" t="s">
        <v>885</v>
      </c>
      <c r="E15300" t="s">
        <v>308</v>
      </c>
      <c r="F15300" t="s">
        <v>309</v>
      </c>
      <c r="G15300" t="s">
        <v>131</v>
      </c>
      <c r="H15300">
        <v>1</v>
      </c>
      <c r="I15300" s="68" t="str">
        <f>VLOOKUP(E15300,Refs!$P$2:$R$29,3,FALSE)</f>
        <v>Y61</v>
      </c>
      <c r="J15300" s="68" t="str">
        <f>VLOOKUP(E15300,Refs!$P$2:$S$29,4,FALSE)</f>
        <v>East of England</v>
      </c>
      <c r="K15300" s="28">
        <f t="shared" si="484"/>
        <v>1</v>
      </c>
    </row>
    <row r="15301" spans="1:11" x14ac:dyDescent="0.35">
      <c r="A15301" s="69">
        <f t="shared" si="485"/>
        <v>45931</v>
      </c>
      <c r="B15301" t="s">
        <v>929</v>
      </c>
      <c r="C15301" t="s">
        <v>264</v>
      </c>
      <c r="D15301" t="s">
        <v>885</v>
      </c>
      <c r="E15301" t="s">
        <v>308</v>
      </c>
      <c r="F15301" t="s">
        <v>309</v>
      </c>
      <c r="G15301" t="s">
        <v>132</v>
      </c>
      <c r="H15301">
        <v>1</v>
      </c>
      <c r="I15301" s="68" t="str">
        <f>VLOOKUP(E15301,Refs!$P$2:$R$29,3,FALSE)</f>
        <v>Y61</v>
      </c>
      <c r="J15301" s="68" t="str">
        <f>VLOOKUP(E15301,Refs!$P$2:$S$29,4,FALSE)</f>
        <v>East of England</v>
      </c>
      <c r="K15301" s="28">
        <f t="shared" si="484"/>
        <v>1</v>
      </c>
    </row>
    <row r="15302" spans="1:11" x14ac:dyDescent="0.35">
      <c r="A15302" s="69">
        <f t="shared" si="485"/>
        <v>45931</v>
      </c>
      <c r="B15302" t="s">
        <v>929</v>
      </c>
      <c r="C15302" t="s">
        <v>264</v>
      </c>
      <c r="D15302" t="s">
        <v>885</v>
      </c>
      <c r="E15302" t="s">
        <v>308</v>
      </c>
      <c r="F15302" t="s">
        <v>309</v>
      </c>
      <c r="G15302" t="s">
        <v>133</v>
      </c>
      <c r="H15302">
        <v>165</v>
      </c>
      <c r="I15302" s="68" t="str">
        <f>VLOOKUP(E15302,Refs!$P$2:$R$29,3,FALSE)</f>
        <v>Y61</v>
      </c>
      <c r="J15302" s="68" t="str">
        <f>VLOOKUP(E15302,Refs!$P$2:$S$29,4,FALSE)</f>
        <v>East of England</v>
      </c>
      <c r="K15302" s="28">
        <f t="shared" si="484"/>
        <v>165</v>
      </c>
    </row>
    <row r="15303" spans="1:11" x14ac:dyDescent="0.35">
      <c r="A15303" s="69">
        <f t="shared" si="485"/>
        <v>45931</v>
      </c>
      <c r="B15303" t="s">
        <v>929</v>
      </c>
      <c r="C15303" t="s">
        <v>264</v>
      </c>
      <c r="D15303" t="s">
        <v>885</v>
      </c>
      <c r="E15303" t="s">
        <v>308</v>
      </c>
      <c r="F15303" t="s">
        <v>309</v>
      </c>
      <c r="G15303" t="s">
        <v>134</v>
      </c>
      <c r="H15303">
        <v>163</v>
      </c>
      <c r="I15303" s="68" t="str">
        <f>VLOOKUP(E15303,Refs!$P$2:$R$29,3,FALSE)</f>
        <v>Y61</v>
      </c>
      <c r="J15303" s="68" t="str">
        <f>VLOOKUP(E15303,Refs!$P$2:$S$29,4,FALSE)</f>
        <v>East of England</v>
      </c>
      <c r="K15303" s="28">
        <f t="shared" si="484"/>
        <v>163</v>
      </c>
    </row>
    <row r="15304" spans="1:11" x14ac:dyDescent="0.35">
      <c r="A15304" s="69">
        <f t="shared" si="485"/>
        <v>45931</v>
      </c>
      <c r="B15304" t="s">
        <v>929</v>
      </c>
      <c r="C15304" t="s">
        <v>264</v>
      </c>
      <c r="D15304" t="s">
        <v>885</v>
      </c>
      <c r="E15304" t="s">
        <v>308</v>
      </c>
      <c r="F15304" t="s">
        <v>309</v>
      </c>
      <c r="G15304" t="s">
        <v>135</v>
      </c>
      <c r="H15304">
        <v>23</v>
      </c>
      <c r="I15304" s="68" t="str">
        <f>VLOOKUP(E15304,Refs!$P$2:$R$29,3,FALSE)</f>
        <v>Y61</v>
      </c>
      <c r="J15304" s="68" t="str">
        <f>VLOOKUP(E15304,Refs!$P$2:$S$29,4,FALSE)</f>
        <v>East of England</v>
      </c>
      <c r="K15304" s="28">
        <f t="shared" si="484"/>
        <v>23</v>
      </c>
    </row>
    <row r="15305" spans="1:11" x14ac:dyDescent="0.35">
      <c r="A15305" s="69">
        <f t="shared" si="485"/>
        <v>45931</v>
      </c>
      <c r="B15305" t="s">
        <v>929</v>
      </c>
      <c r="C15305" t="s">
        <v>264</v>
      </c>
      <c r="D15305" t="s">
        <v>885</v>
      </c>
      <c r="E15305" t="s">
        <v>308</v>
      </c>
      <c r="F15305" t="s">
        <v>309</v>
      </c>
      <c r="G15305" t="s">
        <v>136</v>
      </c>
      <c r="H15305">
        <v>0</v>
      </c>
      <c r="I15305" s="68" t="str">
        <f>VLOOKUP(E15305,Refs!$P$2:$R$29,3,FALSE)</f>
        <v>Y61</v>
      </c>
      <c r="J15305" s="68" t="str">
        <f>VLOOKUP(E15305,Refs!$P$2:$S$29,4,FALSE)</f>
        <v>East of England</v>
      </c>
      <c r="K15305" s="28" t="str">
        <f t="shared" si="484"/>
        <v/>
      </c>
    </row>
    <row r="15306" spans="1:11" x14ac:dyDescent="0.35">
      <c r="A15306" s="69">
        <f t="shared" si="485"/>
        <v>45931</v>
      </c>
      <c r="B15306" t="s">
        <v>929</v>
      </c>
      <c r="C15306" t="s">
        <v>264</v>
      </c>
      <c r="D15306" t="s">
        <v>885</v>
      </c>
      <c r="E15306" t="s">
        <v>308</v>
      </c>
      <c r="F15306" t="s">
        <v>309</v>
      </c>
      <c r="G15306" t="s">
        <v>137</v>
      </c>
      <c r="H15306">
        <v>0</v>
      </c>
      <c r="I15306" s="68" t="str">
        <f>VLOOKUP(E15306,Refs!$P$2:$R$29,3,FALSE)</f>
        <v>Y61</v>
      </c>
      <c r="J15306" s="68" t="str">
        <f>VLOOKUP(E15306,Refs!$P$2:$S$29,4,FALSE)</f>
        <v>East of England</v>
      </c>
      <c r="K15306" s="28" t="str">
        <f t="shared" si="484"/>
        <v/>
      </c>
    </row>
    <row r="15307" spans="1:11" x14ac:dyDescent="0.35">
      <c r="A15307" s="69">
        <f t="shared" si="485"/>
        <v>45931</v>
      </c>
      <c r="B15307" t="s">
        <v>929</v>
      </c>
      <c r="C15307" t="s">
        <v>264</v>
      </c>
      <c r="D15307" t="s">
        <v>885</v>
      </c>
      <c r="E15307" t="s">
        <v>308</v>
      </c>
      <c r="F15307" t="s">
        <v>309</v>
      </c>
      <c r="G15307" t="s">
        <v>138</v>
      </c>
      <c r="H15307">
        <v>0</v>
      </c>
      <c r="I15307" s="68" t="str">
        <f>VLOOKUP(E15307,Refs!$P$2:$R$29,3,FALSE)</f>
        <v>Y61</v>
      </c>
      <c r="J15307" s="68" t="str">
        <f>VLOOKUP(E15307,Refs!$P$2:$S$29,4,FALSE)</f>
        <v>East of England</v>
      </c>
      <c r="K15307" s="28" t="str">
        <f t="shared" si="484"/>
        <v/>
      </c>
    </row>
    <row r="15308" spans="1:11" x14ac:dyDescent="0.35">
      <c r="A15308" s="69">
        <f t="shared" si="485"/>
        <v>45931</v>
      </c>
      <c r="B15308" t="s">
        <v>929</v>
      </c>
      <c r="C15308" t="s">
        <v>264</v>
      </c>
      <c r="D15308" t="s">
        <v>885</v>
      </c>
      <c r="E15308" t="s">
        <v>308</v>
      </c>
      <c r="F15308" t="s">
        <v>309</v>
      </c>
      <c r="G15308" t="s">
        <v>139</v>
      </c>
      <c r="H15308">
        <v>64</v>
      </c>
      <c r="I15308" s="68" t="str">
        <f>VLOOKUP(E15308,Refs!$P$2:$R$29,3,FALSE)</f>
        <v>Y61</v>
      </c>
      <c r="J15308" s="68" t="str">
        <f>VLOOKUP(E15308,Refs!$P$2:$S$29,4,FALSE)</f>
        <v>East of England</v>
      </c>
      <c r="K15308" s="28">
        <f t="shared" si="484"/>
        <v>64</v>
      </c>
    </row>
    <row r="15309" spans="1:11" x14ac:dyDescent="0.35">
      <c r="A15309" s="69">
        <f t="shared" si="485"/>
        <v>45931</v>
      </c>
      <c r="B15309" t="s">
        <v>929</v>
      </c>
      <c r="C15309" t="s">
        <v>264</v>
      </c>
      <c r="D15309" t="s">
        <v>885</v>
      </c>
      <c r="E15309" t="s">
        <v>308</v>
      </c>
      <c r="F15309" t="s">
        <v>309</v>
      </c>
      <c r="G15309" t="s">
        <v>140</v>
      </c>
      <c r="H15309">
        <v>64</v>
      </c>
      <c r="I15309" s="68" t="str">
        <f>VLOOKUP(E15309,Refs!$P$2:$R$29,3,FALSE)</f>
        <v>Y61</v>
      </c>
      <c r="J15309" s="68" t="str">
        <f>VLOOKUP(E15309,Refs!$P$2:$S$29,4,FALSE)</f>
        <v>East of England</v>
      </c>
      <c r="K15309" s="28">
        <f t="shared" si="484"/>
        <v>64</v>
      </c>
    </row>
    <row r="15310" spans="1:11" x14ac:dyDescent="0.35">
      <c r="A15310" s="69">
        <f t="shared" si="485"/>
        <v>45931</v>
      </c>
      <c r="B15310" t="s">
        <v>929</v>
      </c>
      <c r="C15310" t="s">
        <v>264</v>
      </c>
      <c r="D15310" t="s">
        <v>885</v>
      </c>
      <c r="E15310" t="s">
        <v>308</v>
      </c>
      <c r="F15310" t="s">
        <v>309</v>
      </c>
      <c r="G15310" t="s">
        <v>728</v>
      </c>
      <c r="H15310">
        <v>10</v>
      </c>
      <c r="I15310" s="68" t="str">
        <f>VLOOKUP(E15310,Refs!$P$2:$R$29,3,FALSE)</f>
        <v>Y61</v>
      </c>
      <c r="J15310" s="68" t="str">
        <f>VLOOKUP(E15310,Refs!$P$2:$S$29,4,FALSE)</f>
        <v>East of England</v>
      </c>
      <c r="K15310" s="28">
        <f t="shared" si="484"/>
        <v>10</v>
      </c>
    </row>
    <row r="15311" spans="1:11" x14ac:dyDescent="0.35">
      <c r="A15311" s="69">
        <f t="shared" si="485"/>
        <v>45931</v>
      </c>
      <c r="B15311" t="s">
        <v>929</v>
      </c>
      <c r="C15311" t="s">
        <v>264</v>
      </c>
      <c r="D15311" t="s">
        <v>885</v>
      </c>
      <c r="E15311" t="s">
        <v>308</v>
      </c>
      <c r="F15311" t="s">
        <v>309</v>
      </c>
      <c r="G15311" t="s">
        <v>727</v>
      </c>
      <c r="H15311">
        <v>10</v>
      </c>
      <c r="I15311" s="68" t="str">
        <f>VLOOKUP(E15311,Refs!$P$2:$R$29,3,FALSE)</f>
        <v>Y61</v>
      </c>
      <c r="J15311" s="68" t="str">
        <f>VLOOKUP(E15311,Refs!$P$2:$S$29,4,FALSE)</f>
        <v>East of England</v>
      </c>
      <c r="K15311" s="28">
        <f t="shared" si="484"/>
        <v>10</v>
      </c>
    </row>
    <row r="15312" spans="1:11" x14ac:dyDescent="0.35">
      <c r="A15312" s="69">
        <f t="shared" si="485"/>
        <v>45931</v>
      </c>
      <c r="B15312" t="s">
        <v>929</v>
      </c>
      <c r="C15312" t="s">
        <v>264</v>
      </c>
      <c r="D15312" t="s">
        <v>885</v>
      </c>
      <c r="E15312" t="s">
        <v>308</v>
      </c>
      <c r="F15312" t="s">
        <v>309</v>
      </c>
      <c r="G15312" t="s">
        <v>730</v>
      </c>
      <c r="H15312">
        <v>11</v>
      </c>
      <c r="I15312" s="68" t="str">
        <f>VLOOKUP(E15312,Refs!$P$2:$R$29,3,FALSE)</f>
        <v>Y61</v>
      </c>
      <c r="J15312" s="68" t="str">
        <f>VLOOKUP(E15312,Refs!$P$2:$S$29,4,FALSE)</f>
        <v>East of England</v>
      </c>
      <c r="K15312" s="28">
        <f t="shared" si="484"/>
        <v>11</v>
      </c>
    </row>
    <row r="15313" spans="1:11" x14ac:dyDescent="0.35">
      <c r="A15313" s="69">
        <f t="shared" si="485"/>
        <v>45931</v>
      </c>
      <c r="B15313" t="s">
        <v>929</v>
      </c>
      <c r="C15313" t="s">
        <v>264</v>
      </c>
      <c r="D15313" t="s">
        <v>885</v>
      </c>
      <c r="E15313" t="s">
        <v>308</v>
      </c>
      <c r="F15313" t="s">
        <v>309</v>
      </c>
      <c r="G15313" t="s">
        <v>729</v>
      </c>
      <c r="H15313">
        <v>11</v>
      </c>
      <c r="I15313" s="68" t="str">
        <f>VLOOKUP(E15313,Refs!$P$2:$R$29,3,FALSE)</f>
        <v>Y61</v>
      </c>
      <c r="J15313" s="68" t="str">
        <f>VLOOKUP(E15313,Refs!$P$2:$S$29,4,FALSE)</f>
        <v>East of England</v>
      </c>
      <c r="K15313" s="28">
        <f t="shared" si="484"/>
        <v>11</v>
      </c>
    </row>
    <row r="15314" spans="1:11" x14ac:dyDescent="0.35">
      <c r="A15314" s="69">
        <f t="shared" si="485"/>
        <v>45931</v>
      </c>
      <c r="B15314" t="s">
        <v>929</v>
      </c>
      <c r="C15314" t="s">
        <v>270</v>
      </c>
      <c r="D15314" t="s">
        <v>883</v>
      </c>
      <c r="E15314" t="s">
        <v>323</v>
      </c>
      <c r="F15314" t="s">
        <v>324</v>
      </c>
      <c r="G15314" t="s">
        <v>10</v>
      </c>
      <c r="H15314">
        <v>7925</v>
      </c>
      <c r="I15314" s="68" t="str">
        <f>VLOOKUP(E15314,Refs!$P$2:$R$29,3,FALSE)</f>
        <v>Y59</v>
      </c>
      <c r="J15314" s="68" t="str">
        <f>VLOOKUP(E15314,Refs!$P$2:$S$29,4,FALSE)</f>
        <v>South East</v>
      </c>
      <c r="K15314" s="28">
        <f t="shared" si="484"/>
        <v>7925</v>
      </c>
    </row>
    <row r="15315" spans="1:11" x14ac:dyDescent="0.35">
      <c r="A15315" s="69">
        <f t="shared" si="485"/>
        <v>45931</v>
      </c>
      <c r="B15315" t="s">
        <v>929</v>
      </c>
      <c r="C15315" t="s">
        <v>270</v>
      </c>
      <c r="D15315" t="s">
        <v>883</v>
      </c>
      <c r="E15315" t="s">
        <v>323</v>
      </c>
      <c r="F15315" t="s">
        <v>324</v>
      </c>
      <c r="G15315" t="s">
        <v>69</v>
      </c>
      <c r="H15315">
        <v>531</v>
      </c>
      <c r="I15315" s="68" t="str">
        <f>VLOOKUP(E15315,Refs!$P$2:$R$29,3,FALSE)</f>
        <v>Y59</v>
      </c>
      <c r="J15315" s="68" t="str">
        <f>VLOOKUP(E15315,Refs!$P$2:$S$29,4,FALSE)</f>
        <v>South East</v>
      </c>
      <c r="K15315" s="28">
        <f t="shared" si="484"/>
        <v>531</v>
      </c>
    </row>
    <row r="15316" spans="1:11" x14ac:dyDescent="0.35">
      <c r="A15316" s="69">
        <f t="shared" si="485"/>
        <v>45931</v>
      </c>
      <c r="B15316" t="s">
        <v>929</v>
      </c>
      <c r="C15316" t="s">
        <v>270</v>
      </c>
      <c r="D15316" t="s">
        <v>883</v>
      </c>
      <c r="E15316" t="s">
        <v>323</v>
      </c>
      <c r="F15316" t="s">
        <v>324</v>
      </c>
      <c r="G15316" t="s">
        <v>20</v>
      </c>
      <c r="H15316">
        <v>6727</v>
      </c>
      <c r="I15316" s="68" t="str">
        <f>VLOOKUP(E15316,Refs!$P$2:$R$29,3,FALSE)</f>
        <v>Y59</v>
      </c>
      <c r="J15316" s="68" t="str">
        <f>VLOOKUP(E15316,Refs!$P$2:$S$29,4,FALSE)</f>
        <v>South East</v>
      </c>
      <c r="K15316" s="28">
        <f t="shared" si="484"/>
        <v>6727</v>
      </c>
    </row>
    <row r="15317" spans="1:11" x14ac:dyDescent="0.35">
      <c r="A15317" s="69">
        <f t="shared" si="485"/>
        <v>45931</v>
      </c>
      <c r="B15317" t="s">
        <v>929</v>
      </c>
      <c r="C15317" t="s">
        <v>270</v>
      </c>
      <c r="D15317" t="s">
        <v>883</v>
      </c>
      <c r="E15317" t="s">
        <v>323</v>
      </c>
      <c r="F15317" t="s">
        <v>324</v>
      </c>
      <c r="G15317" t="s">
        <v>23</v>
      </c>
      <c r="H15317">
        <v>4638</v>
      </c>
      <c r="I15317" s="68" t="str">
        <f>VLOOKUP(E15317,Refs!$P$2:$R$29,3,FALSE)</f>
        <v>Y59</v>
      </c>
      <c r="J15317" s="68" t="str">
        <f>VLOOKUP(E15317,Refs!$P$2:$S$29,4,FALSE)</f>
        <v>South East</v>
      </c>
      <c r="K15317" s="28">
        <f t="shared" si="484"/>
        <v>4638</v>
      </c>
    </row>
    <row r="15318" spans="1:11" x14ac:dyDescent="0.35">
      <c r="A15318" s="69">
        <f t="shared" si="485"/>
        <v>45931</v>
      </c>
      <c r="B15318" t="s">
        <v>929</v>
      </c>
      <c r="C15318" t="s">
        <v>270</v>
      </c>
      <c r="D15318" t="s">
        <v>883</v>
      </c>
      <c r="E15318" t="s">
        <v>323</v>
      </c>
      <c r="F15318" t="s">
        <v>324</v>
      </c>
      <c r="G15318" t="s">
        <v>19</v>
      </c>
      <c r="H15318">
        <v>734</v>
      </c>
      <c r="I15318" s="68" t="str">
        <f>VLOOKUP(E15318,Refs!$P$2:$R$29,3,FALSE)</f>
        <v>Y59</v>
      </c>
      <c r="J15318" s="68" t="str">
        <f>VLOOKUP(E15318,Refs!$P$2:$S$29,4,FALSE)</f>
        <v>South East</v>
      </c>
      <c r="K15318" s="28">
        <f t="shared" si="484"/>
        <v>734</v>
      </c>
    </row>
    <row r="15319" spans="1:11" x14ac:dyDescent="0.35">
      <c r="A15319" s="69">
        <f t="shared" si="485"/>
        <v>45931</v>
      </c>
      <c r="B15319" t="s">
        <v>929</v>
      </c>
      <c r="C15319" t="s">
        <v>270</v>
      </c>
      <c r="D15319" t="s">
        <v>883</v>
      </c>
      <c r="E15319" t="s">
        <v>323</v>
      </c>
      <c r="F15319" t="s">
        <v>324</v>
      </c>
      <c r="G15319" t="s">
        <v>21</v>
      </c>
      <c r="H15319">
        <v>911737</v>
      </c>
      <c r="I15319" s="68" t="str">
        <f>VLOOKUP(E15319,Refs!$P$2:$R$29,3,FALSE)</f>
        <v>Y59</v>
      </c>
      <c r="J15319" s="68" t="str">
        <f>VLOOKUP(E15319,Refs!$P$2:$S$29,4,FALSE)</f>
        <v>South East</v>
      </c>
      <c r="K15319" s="28">
        <f t="shared" si="484"/>
        <v>911737</v>
      </c>
    </row>
    <row r="15320" spans="1:11" x14ac:dyDescent="0.35">
      <c r="A15320" s="69">
        <f t="shared" si="485"/>
        <v>45931</v>
      </c>
      <c r="B15320" t="s">
        <v>929</v>
      </c>
      <c r="C15320" t="s">
        <v>270</v>
      </c>
      <c r="D15320" t="s">
        <v>883</v>
      </c>
      <c r="E15320" t="s">
        <v>323</v>
      </c>
      <c r="F15320" t="s">
        <v>324</v>
      </c>
      <c r="G15320" t="s">
        <v>70</v>
      </c>
      <c r="H15320">
        <v>688</v>
      </c>
      <c r="I15320" s="68" t="str">
        <f>VLOOKUP(E15320,Refs!$P$2:$R$29,3,FALSE)</f>
        <v>Y59</v>
      </c>
      <c r="J15320" s="68" t="str">
        <f>VLOOKUP(E15320,Refs!$P$2:$S$29,4,FALSE)</f>
        <v>South East</v>
      </c>
      <c r="K15320" s="28">
        <f t="shared" si="484"/>
        <v>688</v>
      </c>
    </row>
    <row r="15321" spans="1:11" x14ac:dyDescent="0.35">
      <c r="A15321" s="69">
        <f t="shared" si="485"/>
        <v>45931</v>
      </c>
      <c r="B15321" t="s">
        <v>929</v>
      </c>
      <c r="C15321" t="s">
        <v>270</v>
      </c>
      <c r="D15321" t="s">
        <v>883</v>
      </c>
      <c r="E15321" t="s">
        <v>323</v>
      </c>
      <c r="F15321" t="s">
        <v>324</v>
      </c>
      <c r="G15321" t="s">
        <v>71</v>
      </c>
      <c r="H15321">
        <v>1321</v>
      </c>
      <c r="I15321" s="68" t="str">
        <f>VLOOKUP(E15321,Refs!$P$2:$R$29,3,FALSE)</f>
        <v>Y59</v>
      </c>
      <c r="J15321" s="68" t="str">
        <f>VLOOKUP(E15321,Refs!$P$2:$S$29,4,FALSE)</f>
        <v>South East</v>
      </c>
      <c r="K15321" s="28">
        <f t="shared" si="484"/>
        <v>1321</v>
      </c>
    </row>
    <row r="15322" spans="1:11" x14ac:dyDescent="0.35">
      <c r="A15322" s="69">
        <f t="shared" si="485"/>
        <v>45931</v>
      </c>
      <c r="B15322" t="s">
        <v>929</v>
      </c>
      <c r="C15322" t="s">
        <v>270</v>
      </c>
      <c r="D15322" t="s">
        <v>883</v>
      </c>
      <c r="E15322" t="s">
        <v>323</v>
      </c>
      <c r="F15322" t="s">
        <v>324</v>
      </c>
      <c r="G15322" t="s">
        <v>72</v>
      </c>
      <c r="H15322">
        <v>197784</v>
      </c>
      <c r="I15322" s="68" t="str">
        <f>VLOOKUP(E15322,Refs!$P$2:$R$29,3,FALSE)</f>
        <v>Y59</v>
      </c>
      <c r="J15322" s="68" t="str">
        <f>VLOOKUP(E15322,Refs!$P$2:$S$29,4,FALSE)</f>
        <v>South East</v>
      </c>
      <c r="K15322" s="28">
        <f t="shared" si="484"/>
        <v>197784</v>
      </c>
    </row>
    <row r="15323" spans="1:11" x14ac:dyDescent="0.35">
      <c r="A15323" s="69">
        <f t="shared" si="485"/>
        <v>45931</v>
      </c>
      <c r="B15323" t="s">
        <v>929</v>
      </c>
      <c r="C15323" t="s">
        <v>270</v>
      </c>
      <c r="D15323" t="s">
        <v>883</v>
      </c>
      <c r="E15323" t="s">
        <v>323</v>
      </c>
      <c r="F15323" t="s">
        <v>324</v>
      </c>
      <c r="G15323" t="s">
        <v>73</v>
      </c>
      <c r="H15323">
        <v>818</v>
      </c>
      <c r="I15323" s="68" t="str">
        <f>VLOOKUP(E15323,Refs!$P$2:$R$29,3,FALSE)</f>
        <v>Y59</v>
      </c>
      <c r="J15323" s="68" t="str">
        <f>VLOOKUP(E15323,Refs!$P$2:$S$29,4,FALSE)</f>
        <v>South East</v>
      </c>
      <c r="K15323" s="28">
        <f t="shared" si="484"/>
        <v>818</v>
      </c>
    </row>
    <row r="15324" spans="1:11" x14ac:dyDescent="0.35">
      <c r="A15324" s="69">
        <f t="shared" si="485"/>
        <v>45931</v>
      </c>
      <c r="B15324" t="s">
        <v>929</v>
      </c>
      <c r="C15324" t="s">
        <v>270</v>
      </c>
      <c r="D15324" t="s">
        <v>883</v>
      </c>
      <c r="E15324" t="s">
        <v>323</v>
      </c>
      <c r="F15324" t="s">
        <v>324</v>
      </c>
      <c r="G15324" t="s">
        <v>74</v>
      </c>
      <c r="H15324">
        <v>846135</v>
      </c>
      <c r="I15324" s="68" t="str">
        <f>VLOOKUP(E15324,Refs!$P$2:$R$29,3,FALSE)</f>
        <v>Y59</v>
      </c>
      <c r="J15324" s="68" t="str">
        <f>VLOOKUP(E15324,Refs!$P$2:$S$29,4,FALSE)</f>
        <v>South East</v>
      </c>
      <c r="K15324" s="28">
        <f t="shared" si="484"/>
        <v>846135</v>
      </c>
    </row>
    <row r="15325" spans="1:11" x14ac:dyDescent="0.35">
      <c r="A15325" s="69">
        <f t="shared" si="485"/>
        <v>45931</v>
      </c>
      <c r="B15325" t="s">
        <v>929</v>
      </c>
      <c r="C15325" t="s">
        <v>270</v>
      </c>
      <c r="D15325" t="s">
        <v>883</v>
      </c>
      <c r="E15325" t="s">
        <v>323</v>
      </c>
      <c r="F15325" t="s">
        <v>324</v>
      </c>
      <c r="G15325" t="s">
        <v>26</v>
      </c>
      <c r="H15325">
        <v>6775</v>
      </c>
      <c r="I15325" s="68" t="str">
        <f>VLOOKUP(E15325,Refs!$P$2:$R$29,3,FALSE)</f>
        <v>Y59</v>
      </c>
      <c r="J15325" s="68" t="str">
        <f>VLOOKUP(E15325,Refs!$P$2:$S$29,4,FALSE)</f>
        <v>South East</v>
      </c>
      <c r="K15325" s="28">
        <f t="shared" si="484"/>
        <v>6775</v>
      </c>
    </row>
    <row r="15326" spans="1:11" x14ac:dyDescent="0.35">
      <c r="A15326" s="69">
        <f t="shared" si="485"/>
        <v>45931</v>
      </c>
      <c r="B15326" t="s">
        <v>929</v>
      </c>
      <c r="C15326" t="s">
        <v>270</v>
      </c>
      <c r="D15326" t="s">
        <v>883</v>
      </c>
      <c r="E15326" t="s">
        <v>323</v>
      </c>
      <c r="F15326" t="s">
        <v>324</v>
      </c>
      <c r="G15326" t="s">
        <v>75</v>
      </c>
      <c r="H15326">
        <v>0</v>
      </c>
      <c r="I15326" s="68" t="str">
        <f>VLOOKUP(E15326,Refs!$P$2:$R$29,3,FALSE)</f>
        <v>Y59</v>
      </c>
      <c r="J15326" s="68" t="str">
        <f>VLOOKUP(E15326,Refs!$P$2:$S$29,4,FALSE)</f>
        <v>South East</v>
      </c>
      <c r="K15326" s="28" t="str">
        <f t="shared" si="484"/>
        <v/>
      </c>
    </row>
    <row r="15327" spans="1:11" x14ac:dyDescent="0.35">
      <c r="A15327" s="69">
        <f t="shared" si="485"/>
        <v>45931</v>
      </c>
      <c r="B15327" t="s">
        <v>929</v>
      </c>
      <c r="C15327" t="s">
        <v>270</v>
      </c>
      <c r="D15327" t="s">
        <v>883</v>
      </c>
      <c r="E15327" t="s">
        <v>323</v>
      </c>
      <c r="F15327" t="s">
        <v>324</v>
      </c>
      <c r="G15327" t="s">
        <v>76</v>
      </c>
      <c r="H15327">
        <v>2799</v>
      </c>
      <c r="I15327" s="68" t="str">
        <f>VLOOKUP(E15327,Refs!$P$2:$R$29,3,FALSE)</f>
        <v>Y59</v>
      </c>
      <c r="J15327" s="68" t="str">
        <f>VLOOKUP(E15327,Refs!$P$2:$S$29,4,FALSE)</f>
        <v>South East</v>
      </c>
      <c r="K15327" s="28">
        <f t="shared" si="484"/>
        <v>2799</v>
      </c>
    </row>
    <row r="15328" spans="1:11" x14ac:dyDescent="0.35">
      <c r="A15328" s="69">
        <f t="shared" si="485"/>
        <v>45931</v>
      </c>
      <c r="B15328" t="s">
        <v>929</v>
      </c>
      <c r="C15328" t="s">
        <v>270</v>
      </c>
      <c r="D15328" t="s">
        <v>883</v>
      </c>
      <c r="E15328" t="s">
        <v>323</v>
      </c>
      <c r="F15328" t="s">
        <v>324</v>
      </c>
      <c r="G15328" t="s">
        <v>77</v>
      </c>
      <c r="H15328">
        <v>1848</v>
      </c>
      <c r="I15328" s="68" t="str">
        <f>VLOOKUP(E15328,Refs!$P$2:$R$29,3,FALSE)</f>
        <v>Y59</v>
      </c>
      <c r="J15328" s="68" t="str">
        <f>VLOOKUP(E15328,Refs!$P$2:$S$29,4,FALSE)</f>
        <v>South East</v>
      </c>
      <c r="K15328" s="28">
        <f t="shared" si="484"/>
        <v>1848</v>
      </c>
    </row>
    <row r="15329" spans="1:11" x14ac:dyDescent="0.35">
      <c r="A15329" s="69">
        <f t="shared" si="485"/>
        <v>45931</v>
      </c>
      <c r="B15329" t="s">
        <v>929</v>
      </c>
      <c r="C15329" t="s">
        <v>270</v>
      </c>
      <c r="D15329" t="s">
        <v>883</v>
      </c>
      <c r="E15329" t="s">
        <v>323</v>
      </c>
      <c r="F15329" t="s">
        <v>324</v>
      </c>
      <c r="G15329" t="s">
        <v>78</v>
      </c>
      <c r="H15329">
        <v>2128</v>
      </c>
      <c r="I15329" s="68" t="str">
        <f>VLOOKUP(E15329,Refs!$P$2:$R$29,3,FALSE)</f>
        <v>Y59</v>
      </c>
      <c r="J15329" s="68" t="str">
        <f>VLOOKUP(E15329,Refs!$P$2:$S$29,4,FALSE)</f>
        <v>South East</v>
      </c>
      <c r="K15329" s="28">
        <f t="shared" si="484"/>
        <v>2128</v>
      </c>
    </row>
    <row r="15330" spans="1:11" x14ac:dyDescent="0.35">
      <c r="A15330" s="69">
        <f t="shared" si="485"/>
        <v>45931</v>
      </c>
      <c r="B15330" t="s">
        <v>929</v>
      </c>
      <c r="C15330" t="s">
        <v>270</v>
      </c>
      <c r="D15330" t="s">
        <v>883</v>
      </c>
      <c r="E15330" t="s">
        <v>323</v>
      </c>
      <c r="F15330" t="s">
        <v>324</v>
      </c>
      <c r="G15330" t="s">
        <v>79</v>
      </c>
      <c r="H15330">
        <v>0</v>
      </c>
      <c r="I15330" s="68" t="str">
        <f>VLOOKUP(E15330,Refs!$P$2:$R$29,3,FALSE)</f>
        <v>Y59</v>
      </c>
      <c r="J15330" s="68" t="str">
        <f>VLOOKUP(E15330,Refs!$P$2:$S$29,4,FALSE)</f>
        <v>South East</v>
      </c>
      <c r="K15330" s="28" t="str">
        <f t="shared" si="484"/>
        <v/>
      </c>
    </row>
    <row r="15331" spans="1:11" x14ac:dyDescent="0.35">
      <c r="A15331" s="69">
        <f t="shared" si="485"/>
        <v>45931</v>
      </c>
      <c r="B15331" t="s">
        <v>929</v>
      </c>
      <c r="C15331" t="s">
        <v>270</v>
      </c>
      <c r="D15331" t="s">
        <v>883</v>
      </c>
      <c r="E15331" t="s">
        <v>323</v>
      </c>
      <c r="F15331" t="s">
        <v>324</v>
      </c>
      <c r="G15331" t="s">
        <v>25</v>
      </c>
      <c r="H15331">
        <v>3976</v>
      </c>
      <c r="I15331" s="68" t="str">
        <f>VLOOKUP(E15331,Refs!$P$2:$R$29,3,FALSE)</f>
        <v>Y59</v>
      </c>
      <c r="J15331" s="68" t="str">
        <f>VLOOKUP(E15331,Refs!$P$2:$S$29,4,FALSE)</f>
        <v>South East</v>
      </c>
      <c r="K15331" s="28">
        <f t="shared" si="484"/>
        <v>3976</v>
      </c>
    </row>
    <row r="15332" spans="1:11" x14ac:dyDescent="0.35">
      <c r="A15332" s="69">
        <f t="shared" si="485"/>
        <v>45931</v>
      </c>
      <c r="B15332" t="s">
        <v>929</v>
      </c>
      <c r="C15332" t="s">
        <v>270</v>
      </c>
      <c r="D15332" t="s">
        <v>883</v>
      </c>
      <c r="E15332" t="s">
        <v>323</v>
      </c>
      <c r="F15332" t="s">
        <v>324</v>
      </c>
      <c r="G15332" t="s">
        <v>80</v>
      </c>
      <c r="H15332">
        <v>1111</v>
      </c>
      <c r="I15332" s="68" t="str">
        <f>VLOOKUP(E15332,Refs!$P$2:$R$29,3,FALSE)</f>
        <v>Y59</v>
      </c>
      <c r="J15332" s="68" t="str">
        <f>VLOOKUP(E15332,Refs!$P$2:$S$29,4,FALSE)</f>
        <v>South East</v>
      </c>
      <c r="K15332" s="28">
        <f t="shared" si="484"/>
        <v>1111</v>
      </c>
    </row>
    <row r="15333" spans="1:11" x14ac:dyDescent="0.35">
      <c r="A15333" s="69">
        <f t="shared" si="485"/>
        <v>45931</v>
      </c>
      <c r="B15333" t="s">
        <v>929</v>
      </c>
      <c r="C15333" t="s">
        <v>270</v>
      </c>
      <c r="D15333" t="s">
        <v>883</v>
      </c>
      <c r="E15333" t="s">
        <v>323</v>
      </c>
      <c r="F15333" t="s">
        <v>324</v>
      </c>
      <c r="G15333" t="s">
        <v>81</v>
      </c>
      <c r="H15333">
        <v>1780</v>
      </c>
      <c r="I15333" s="68" t="str">
        <f>VLOOKUP(E15333,Refs!$P$2:$R$29,3,FALSE)</f>
        <v>Y59</v>
      </c>
      <c r="J15333" s="68" t="str">
        <f>VLOOKUP(E15333,Refs!$P$2:$S$29,4,FALSE)</f>
        <v>South East</v>
      </c>
      <c r="K15333" s="28">
        <f t="shared" si="484"/>
        <v>1780</v>
      </c>
    </row>
    <row r="15334" spans="1:11" x14ac:dyDescent="0.35">
      <c r="A15334" s="69">
        <f t="shared" si="485"/>
        <v>45931</v>
      </c>
      <c r="B15334" t="s">
        <v>929</v>
      </c>
      <c r="C15334" t="s">
        <v>270</v>
      </c>
      <c r="D15334" t="s">
        <v>883</v>
      </c>
      <c r="E15334" t="s">
        <v>323</v>
      </c>
      <c r="F15334" t="s">
        <v>324</v>
      </c>
      <c r="G15334" t="s">
        <v>82</v>
      </c>
      <c r="H15334">
        <v>1571</v>
      </c>
      <c r="I15334" s="68" t="str">
        <f>VLOOKUP(E15334,Refs!$P$2:$R$29,3,FALSE)</f>
        <v>Y59</v>
      </c>
      <c r="J15334" s="68" t="str">
        <f>VLOOKUP(E15334,Refs!$P$2:$S$29,4,FALSE)</f>
        <v>South East</v>
      </c>
      <c r="K15334" s="28">
        <f t="shared" si="484"/>
        <v>1571</v>
      </c>
    </row>
    <row r="15335" spans="1:11" x14ac:dyDescent="0.35">
      <c r="A15335" s="69">
        <f t="shared" si="485"/>
        <v>45931</v>
      </c>
      <c r="B15335" t="s">
        <v>929</v>
      </c>
      <c r="C15335" t="s">
        <v>270</v>
      </c>
      <c r="D15335" t="s">
        <v>883</v>
      </c>
      <c r="E15335" t="s">
        <v>323</v>
      </c>
      <c r="F15335" t="s">
        <v>324</v>
      </c>
      <c r="G15335" t="s">
        <v>83</v>
      </c>
      <c r="H15335">
        <v>508</v>
      </c>
      <c r="I15335" s="68" t="str">
        <f>VLOOKUP(E15335,Refs!$P$2:$R$29,3,FALSE)</f>
        <v>Y59</v>
      </c>
      <c r="J15335" s="68" t="str">
        <f>VLOOKUP(E15335,Refs!$P$2:$S$29,4,FALSE)</f>
        <v>South East</v>
      </c>
      <c r="K15335" s="28">
        <f t="shared" si="484"/>
        <v>508</v>
      </c>
    </row>
    <row r="15336" spans="1:11" x14ac:dyDescent="0.35">
      <c r="A15336" s="69">
        <f t="shared" si="485"/>
        <v>45931</v>
      </c>
      <c r="B15336" t="s">
        <v>929</v>
      </c>
      <c r="C15336" t="s">
        <v>270</v>
      </c>
      <c r="D15336" t="s">
        <v>883</v>
      </c>
      <c r="E15336" t="s">
        <v>323</v>
      </c>
      <c r="F15336" t="s">
        <v>324</v>
      </c>
      <c r="G15336" t="s">
        <v>84</v>
      </c>
      <c r="H15336">
        <v>2280</v>
      </c>
      <c r="I15336" s="68" t="str">
        <f>VLOOKUP(E15336,Refs!$P$2:$R$29,3,FALSE)</f>
        <v>Y59</v>
      </c>
      <c r="J15336" s="68" t="str">
        <f>VLOOKUP(E15336,Refs!$P$2:$S$29,4,FALSE)</f>
        <v>South East</v>
      </c>
      <c r="K15336" s="28">
        <f t="shared" si="484"/>
        <v>2280</v>
      </c>
    </row>
    <row r="15337" spans="1:11" x14ac:dyDescent="0.35">
      <c r="A15337" s="69">
        <f t="shared" si="485"/>
        <v>45931</v>
      </c>
      <c r="B15337" t="s">
        <v>929</v>
      </c>
      <c r="C15337" t="s">
        <v>270</v>
      </c>
      <c r="D15337" t="s">
        <v>883</v>
      </c>
      <c r="E15337" t="s">
        <v>323</v>
      </c>
      <c r="F15337" t="s">
        <v>324</v>
      </c>
      <c r="G15337" t="s">
        <v>85</v>
      </c>
      <c r="H15337">
        <v>80</v>
      </c>
      <c r="I15337" s="68" t="str">
        <f>VLOOKUP(E15337,Refs!$P$2:$R$29,3,FALSE)</f>
        <v>Y59</v>
      </c>
      <c r="J15337" s="68" t="str">
        <f>VLOOKUP(E15337,Refs!$P$2:$S$29,4,FALSE)</f>
        <v>South East</v>
      </c>
      <c r="K15337" s="28">
        <f t="shared" si="484"/>
        <v>80</v>
      </c>
    </row>
    <row r="15338" spans="1:11" x14ac:dyDescent="0.35">
      <c r="A15338" s="69">
        <f t="shared" si="485"/>
        <v>45931</v>
      </c>
      <c r="B15338" t="s">
        <v>929</v>
      </c>
      <c r="C15338" t="s">
        <v>270</v>
      </c>
      <c r="D15338" t="s">
        <v>883</v>
      </c>
      <c r="E15338" t="s">
        <v>323</v>
      </c>
      <c r="F15338" t="s">
        <v>324</v>
      </c>
      <c r="G15338" t="s">
        <v>86</v>
      </c>
      <c r="H15338">
        <v>77</v>
      </c>
      <c r="I15338" s="68" t="str">
        <f>VLOOKUP(E15338,Refs!$P$2:$R$29,3,FALSE)</f>
        <v>Y59</v>
      </c>
      <c r="J15338" s="68" t="str">
        <f>VLOOKUP(E15338,Refs!$P$2:$S$29,4,FALSE)</f>
        <v>South East</v>
      </c>
      <c r="K15338" s="28">
        <f t="shared" si="484"/>
        <v>77</v>
      </c>
    </row>
    <row r="15339" spans="1:11" x14ac:dyDescent="0.35">
      <c r="A15339" s="69">
        <f t="shared" si="485"/>
        <v>45931</v>
      </c>
      <c r="B15339" t="s">
        <v>929</v>
      </c>
      <c r="C15339" t="s">
        <v>270</v>
      </c>
      <c r="D15339" t="s">
        <v>883</v>
      </c>
      <c r="E15339" t="s">
        <v>323</v>
      </c>
      <c r="F15339" t="s">
        <v>324</v>
      </c>
      <c r="G15339" t="s">
        <v>87</v>
      </c>
      <c r="H15339">
        <v>678</v>
      </c>
      <c r="I15339" s="68" t="str">
        <f>VLOOKUP(E15339,Refs!$P$2:$R$29,3,FALSE)</f>
        <v>Y59</v>
      </c>
      <c r="J15339" s="68" t="str">
        <f>VLOOKUP(E15339,Refs!$P$2:$S$29,4,FALSE)</f>
        <v>South East</v>
      </c>
      <c r="K15339" s="28">
        <f t="shared" si="484"/>
        <v>678</v>
      </c>
    </row>
    <row r="15340" spans="1:11" x14ac:dyDescent="0.35">
      <c r="A15340" s="69">
        <f t="shared" si="485"/>
        <v>45931</v>
      </c>
      <c r="B15340" t="s">
        <v>929</v>
      </c>
      <c r="C15340" t="s">
        <v>270</v>
      </c>
      <c r="D15340" t="s">
        <v>883</v>
      </c>
      <c r="E15340" t="s">
        <v>323</v>
      </c>
      <c r="F15340" t="s">
        <v>324</v>
      </c>
      <c r="G15340" t="s">
        <v>88</v>
      </c>
      <c r="H15340">
        <v>2083</v>
      </c>
      <c r="I15340" s="68" t="str">
        <f>VLOOKUP(E15340,Refs!$P$2:$R$29,3,FALSE)</f>
        <v>Y59</v>
      </c>
      <c r="J15340" s="68" t="str">
        <f>VLOOKUP(E15340,Refs!$P$2:$S$29,4,FALSE)</f>
        <v>South East</v>
      </c>
      <c r="K15340" s="28">
        <f t="shared" si="484"/>
        <v>2083</v>
      </c>
    </row>
    <row r="15341" spans="1:11" x14ac:dyDescent="0.35">
      <c r="A15341" s="69">
        <f t="shared" si="485"/>
        <v>45931</v>
      </c>
      <c r="B15341" t="s">
        <v>929</v>
      </c>
      <c r="C15341" t="s">
        <v>270</v>
      </c>
      <c r="D15341" t="s">
        <v>883</v>
      </c>
      <c r="E15341" t="s">
        <v>323</v>
      </c>
      <c r="F15341" t="s">
        <v>324</v>
      </c>
      <c r="G15341" t="s">
        <v>89</v>
      </c>
      <c r="H15341">
        <v>6775</v>
      </c>
      <c r="I15341" s="68" t="str">
        <f>VLOOKUP(E15341,Refs!$P$2:$R$29,3,FALSE)</f>
        <v>Y59</v>
      </c>
      <c r="J15341" s="68" t="str">
        <f>VLOOKUP(E15341,Refs!$P$2:$S$29,4,FALSE)</f>
        <v>South East</v>
      </c>
      <c r="K15341" s="28">
        <f t="shared" si="484"/>
        <v>6775</v>
      </c>
    </row>
    <row r="15342" spans="1:11" x14ac:dyDescent="0.35">
      <c r="A15342" s="69">
        <f t="shared" si="485"/>
        <v>45931</v>
      </c>
      <c r="B15342" t="s">
        <v>929</v>
      </c>
      <c r="C15342" t="s">
        <v>270</v>
      </c>
      <c r="D15342" t="s">
        <v>883</v>
      </c>
      <c r="E15342" t="s">
        <v>323</v>
      </c>
      <c r="F15342" t="s">
        <v>324</v>
      </c>
      <c r="G15342" t="s">
        <v>27</v>
      </c>
      <c r="H15342">
        <v>1104</v>
      </c>
      <c r="I15342" s="68" t="str">
        <f>VLOOKUP(E15342,Refs!$P$2:$R$29,3,FALSE)</f>
        <v>Y59</v>
      </c>
      <c r="J15342" s="68" t="str">
        <f>VLOOKUP(E15342,Refs!$P$2:$S$29,4,FALSE)</f>
        <v>South East</v>
      </c>
      <c r="K15342" s="28">
        <f t="shared" si="484"/>
        <v>1104</v>
      </c>
    </row>
    <row r="15343" spans="1:11" x14ac:dyDescent="0.35">
      <c r="A15343" s="69">
        <f t="shared" si="485"/>
        <v>45931</v>
      </c>
      <c r="B15343" t="s">
        <v>929</v>
      </c>
      <c r="C15343" t="s">
        <v>270</v>
      </c>
      <c r="D15343" t="s">
        <v>883</v>
      </c>
      <c r="E15343" t="s">
        <v>323</v>
      </c>
      <c r="F15343" t="s">
        <v>324</v>
      </c>
      <c r="G15343" t="s">
        <v>29</v>
      </c>
      <c r="H15343">
        <v>1283</v>
      </c>
      <c r="I15343" s="68" t="str">
        <f>VLOOKUP(E15343,Refs!$P$2:$R$29,3,FALSE)</f>
        <v>Y59</v>
      </c>
      <c r="J15343" s="68" t="str">
        <f>VLOOKUP(E15343,Refs!$P$2:$S$29,4,FALSE)</f>
        <v>South East</v>
      </c>
      <c r="K15343" s="28">
        <f t="shared" si="484"/>
        <v>1283</v>
      </c>
    </row>
    <row r="15344" spans="1:11" x14ac:dyDescent="0.35">
      <c r="A15344" s="69">
        <f t="shared" si="485"/>
        <v>45931</v>
      </c>
      <c r="B15344" t="s">
        <v>929</v>
      </c>
      <c r="C15344" t="s">
        <v>270</v>
      </c>
      <c r="D15344" t="s">
        <v>883</v>
      </c>
      <c r="E15344" t="s">
        <v>323</v>
      </c>
      <c r="F15344" t="s">
        <v>324</v>
      </c>
      <c r="G15344" t="s">
        <v>90</v>
      </c>
      <c r="H15344">
        <v>634</v>
      </c>
      <c r="I15344" s="68" t="str">
        <f>VLOOKUP(E15344,Refs!$P$2:$R$29,3,FALSE)</f>
        <v>Y59</v>
      </c>
      <c r="J15344" s="68" t="str">
        <f>VLOOKUP(E15344,Refs!$P$2:$S$29,4,FALSE)</f>
        <v>South East</v>
      </c>
      <c r="K15344" s="28">
        <f t="shared" si="484"/>
        <v>634</v>
      </c>
    </row>
    <row r="15345" spans="1:11" x14ac:dyDescent="0.35">
      <c r="A15345" s="69">
        <f t="shared" si="485"/>
        <v>45931</v>
      </c>
      <c r="B15345" t="s">
        <v>929</v>
      </c>
      <c r="C15345" t="s">
        <v>270</v>
      </c>
      <c r="D15345" t="s">
        <v>883</v>
      </c>
      <c r="E15345" t="s">
        <v>323</v>
      </c>
      <c r="F15345" t="s">
        <v>324</v>
      </c>
      <c r="G15345" t="s">
        <v>91</v>
      </c>
      <c r="H15345">
        <v>0</v>
      </c>
      <c r="I15345" s="68" t="str">
        <f>VLOOKUP(E15345,Refs!$P$2:$R$29,3,FALSE)</f>
        <v>Y59</v>
      </c>
      <c r="J15345" s="68" t="str">
        <f>VLOOKUP(E15345,Refs!$P$2:$S$29,4,FALSE)</f>
        <v>South East</v>
      </c>
      <c r="K15345" s="28" t="str">
        <f t="shared" si="484"/>
        <v/>
      </c>
    </row>
    <row r="15346" spans="1:11" x14ac:dyDescent="0.35">
      <c r="A15346" s="69">
        <f t="shared" si="485"/>
        <v>45931</v>
      </c>
      <c r="B15346" t="s">
        <v>929</v>
      </c>
      <c r="C15346" t="s">
        <v>270</v>
      </c>
      <c r="D15346" t="s">
        <v>883</v>
      </c>
      <c r="E15346" t="s">
        <v>323</v>
      </c>
      <c r="F15346" t="s">
        <v>324</v>
      </c>
      <c r="G15346" t="s">
        <v>92</v>
      </c>
      <c r="H15346">
        <v>387</v>
      </c>
      <c r="I15346" s="68" t="str">
        <f>VLOOKUP(E15346,Refs!$P$2:$R$29,3,FALSE)</f>
        <v>Y59</v>
      </c>
      <c r="J15346" s="68" t="str">
        <f>VLOOKUP(E15346,Refs!$P$2:$S$29,4,FALSE)</f>
        <v>South East</v>
      </c>
      <c r="K15346" s="28">
        <f t="shared" si="484"/>
        <v>387</v>
      </c>
    </row>
    <row r="15347" spans="1:11" x14ac:dyDescent="0.35">
      <c r="A15347" s="69">
        <f t="shared" si="485"/>
        <v>45931</v>
      </c>
      <c r="B15347" t="s">
        <v>929</v>
      </c>
      <c r="C15347" t="s">
        <v>270</v>
      </c>
      <c r="D15347" t="s">
        <v>883</v>
      </c>
      <c r="E15347" t="s">
        <v>323</v>
      </c>
      <c r="F15347" t="s">
        <v>324</v>
      </c>
      <c r="G15347" t="s">
        <v>93</v>
      </c>
      <c r="H15347">
        <v>13</v>
      </c>
      <c r="I15347" s="68" t="str">
        <f>VLOOKUP(E15347,Refs!$P$2:$R$29,3,FALSE)</f>
        <v>Y59</v>
      </c>
      <c r="J15347" s="68" t="str">
        <f>VLOOKUP(E15347,Refs!$P$2:$S$29,4,FALSE)</f>
        <v>South East</v>
      </c>
      <c r="K15347" s="28">
        <f t="shared" si="484"/>
        <v>13</v>
      </c>
    </row>
    <row r="15348" spans="1:11" x14ac:dyDescent="0.35">
      <c r="A15348" s="69">
        <f t="shared" si="485"/>
        <v>45931</v>
      </c>
      <c r="B15348" t="s">
        <v>929</v>
      </c>
      <c r="C15348" t="s">
        <v>270</v>
      </c>
      <c r="D15348" t="s">
        <v>883</v>
      </c>
      <c r="E15348" t="s">
        <v>323</v>
      </c>
      <c r="F15348" t="s">
        <v>324</v>
      </c>
      <c r="G15348" t="s">
        <v>94</v>
      </c>
      <c r="H15348">
        <v>88</v>
      </c>
      <c r="I15348" s="68" t="str">
        <f>VLOOKUP(E15348,Refs!$P$2:$R$29,3,FALSE)</f>
        <v>Y59</v>
      </c>
      <c r="J15348" s="68" t="str">
        <f>VLOOKUP(E15348,Refs!$P$2:$S$29,4,FALSE)</f>
        <v>South East</v>
      </c>
      <c r="K15348" s="28">
        <f t="shared" si="484"/>
        <v>88</v>
      </c>
    </row>
    <row r="15349" spans="1:11" x14ac:dyDescent="0.35">
      <c r="A15349" s="69">
        <f t="shared" si="485"/>
        <v>45931</v>
      </c>
      <c r="B15349" t="s">
        <v>929</v>
      </c>
      <c r="C15349" t="s">
        <v>270</v>
      </c>
      <c r="D15349" t="s">
        <v>883</v>
      </c>
      <c r="E15349" t="s">
        <v>323</v>
      </c>
      <c r="F15349" t="s">
        <v>324</v>
      </c>
      <c r="G15349" t="s">
        <v>95</v>
      </c>
      <c r="H15349">
        <v>8</v>
      </c>
      <c r="I15349" s="68" t="str">
        <f>VLOOKUP(E15349,Refs!$P$2:$R$29,3,FALSE)</f>
        <v>Y59</v>
      </c>
      <c r="J15349" s="68" t="str">
        <f>VLOOKUP(E15349,Refs!$P$2:$S$29,4,FALSE)</f>
        <v>South East</v>
      </c>
      <c r="K15349" s="28">
        <f t="shared" si="484"/>
        <v>8</v>
      </c>
    </row>
    <row r="15350" spans="1:11" x14ac:dyDescent="0.35">
      <c r="A15350" s="69">
        <f t="shared" si="485"/>
        <v>45931</v>
      </c>
      <c r="B15350" t="s">
        <v>929</v>
      </c>
      <c r="C15350" t="s">
        <v>270</v>
      </c>
      <c r="D15350" t="s">
        <v>883</v>
      </c>
      <c r="E15350" t="s">
        <v>323</v>
      </c>
      <c r="F15350" t="s">
        <v>324</v>
      </c>
      <c r="G15350" t="s">
        <v>96</v>
      </c>
      <c r="H15350">
        <v>263</v>
      </c>
      <c r="I15350" s="68" t="str">
        <f>VLOOKUP(E15350,Refs!$P$2:$R$29,3,FALSE)</f>
        <v>Y59</v>
      </c>
      <c r="J15350" s="68" t="str">
        <f>VLOOKUP(E15350,Refs!$P$2:$S$29,4,FALSE)</f>
        <v>South East</v>
      </c>
      <c r="K15350" s="28">
        <f t="shared" si="484"/>
        <v>263</v>
      </c>
    </row>
    <row r="15351" spans="1:11" x14ac:dyDescent="0.35">
      <c r="A15351" s="69">
        <f t="shared" si="485"/>
        <v>45931</v>
      </c>
      <c r="B15351" t="s">
        <v>929</v>
      </c>
      <c r="C15351" t="s">
        <v>270</v>
      </c>
      <c r="D15351" t="s">
        <v>883</v>
      </c>
      <c r="E15351" t="s">
        <v>323</v>
      </c>
      <c r="F15351" t="s">
        <v>324</v>
      </c>
      <c r="G15351" t="s">
        <v>31</v>
      </c>
      <c r="H15351">
        <v>139</v>
      </c>
      <c r="I15351" s="68" t="str">
        <f>VLOOKUP(E15351,Refs!$P$2:$R$29,3,FALSE)</f>
        <v>Y59</v>
      </c>
      <c r="J15351" s="68" t="str">
        <f>VLOOKUP(E15351,Refs!$P$2:$S$29,4,FALSE)</f>
        <v>South East</v>
      </c>
      <c r="K15351" s="28">
        <f t="shared" si="484"/>
        <v>139</v>
      </c>
    </row>
    <row r="15352" spans="1:11" x14ac:dyDescent="0.35">
      <c r="A15352" s="69">
        <f t="shared" si="485"/>
        <v>45931</v>
      </c>
      <c r="B15352" t="s">
        <v>929</v>
      </c>
      <c r="C15352" t="s">
        <v>270</v>
      </c>
      <c r="D15352" t="s">
        <v>883</v>
      </c>
      <c r="E15352" t="s">
        <v>323</v>
      </c>
      <c r="F15352" t="s">
        <v>324</v>
      </c>
      <c r="G15352" t="s">
        <v>97</v>
      </c>
      <c r="H15352">
        <v>745</v>
      </c>
      <c r="I15352" s="68" t="str">
        <f>VLOOKUP(E15352,Refs!$P$2:$R$29,3,FALSE)</f>
        <v>Y59</v>
      </c>
      <c r="J15352" s="68" t="str">
        <f>VLOOKUP(E15352,Refs!$P$2:$S$29,4,FALSE)</f>
        <v>South East</v>
      </c>
      <c r="K15352" s="28">
        <f t="shared" si="484"/>
        <v>745</v>
      </c>
    </row>
    <row r="15353" spans="1:11" x14ac:dyDescent="0.35">
      <c r="A15353" s="69">
        <f t="shared" si="485"/>
        <v>45931</v>
      </c>
      <c r="B15353" t="s">
        <v>929</v>
      </c>
      <c r="C15353" t="s">
        <v>270</v>
      </c>
      <c r="D15353" t="s">
        <v>883</v>
      </c>
      <c r="E15353" t="s">
        <v>323</v>
      </c>
      <c r="F15353" t="s">
        <v>324</v>
      </c>
      <c r="G15353" t="s">
        <v>98</v>
      </c>
      <c r="H15353">
        <v>777</v>
      </c>
      <c r="I15353" s="68" t="str">
        <f>VLOOKUP(E15353,Refs!$P$2:$R$29,3,FALSE)</f>
        <v>Y59</v>
      </c>
      <c r="J15353" s="68" t="str">
        <f>VLOOKUP(E15353,Refs!$P$2:$S$29,4,FALSE)</f>
        <v>South East</v>
      </c>
      <c r="K15353" s="28">
        <f t="shared" si="484"/>
        <v>777</v>
      </c>
    </row>
    <row r="15354" spans="1:11" x14ac:dyDescent="0.35">
      <c r="A15354" s="69">
        <f t="shared" si="485"/>
        <v>45931</v>
      </c>
      <c r="B15354" t="s">
        <v>929</v>
      </c>
      <c r="C15354" t="s">
        <v>270</v>
      </c>
      <c r="D15354" t="s">
        <v>883</v>
      </c>
      <c r="E15354" t="s">
        <v>323</v>
      </c>
      <c r="F15354" t="s">
        <v>324</v>
      </c>
      <c r="G15354" t="s">
        <v>99</v>
      </c>
      <c r="H15354">
        <v>632</v>
      </c>
      <c r="I15354" s="68" t="str">
        <f>VLOOKUP(E15354,Refs!$P$2:$R$29,3,FALSE)</f>
        <v>Y59</v>
      </c>
      <c r="J15354" s="68" t="str">
        <f>VLOOKUP(E15354,Refs!$P$2:$S$29,4,FALSE)</f>
        <v>South East</v>
      </c>
      <c r="K15354" s="28">
        <f t="shared" si="484"/>
        <v>632</v>
      </c>
    </row>
    <row r="15355" spans="1:11" x14ac:dyDescent="0.35">
      <c r="A15355" s="69">
        <f t="shared" si="485"/>
        <v>45931</v>
      </c>
      <c r="B15355" t="s">
        <v>929</v>
      </c>
      <c r="C15355" t="s">
        <v>270</v>
      </c>
      <c r="D15355" t="s">
        <v>883</v>
      </c>
      <c r="E15355" t="s">
        <v>323</v>
      </c>
      <c r="F15355" t="s">
        <v>324</v>
      </c>
      <c r="G15355" t="s">
        <v>100</v>
      </c>
      <c r="H15355">
        <v>588</v>
      </c>
      <c r="I15355" s="68" t="str">
        <f>VLOOKUP(E15355,Refs!$P$2:$R$29,3,FALSE)</f>
        <v>Y59</v>
      </c>
      <c r="J15355" s="68" t="str">
        <f>VLOOKUP(E15355,Refs!$P$2:$S$29,4,FALSE)</f>
        <v>South East</v>
      </c>
      <c r="K15355" s="28">
        <f t="shared" si="484"/>
        <v>588</v>
      </c>
    </row>
    <row r="15356" spans="1:11" x14ac:dyDescent="0.35">
      <c r="A15356" s="69">
        <f t="shared" si="485"/>
        <v>45931</v>
      </c>
      <c r="B15356" t="s">
        <v>929</v>
      </c>
      <c r="C15356" t="s">
        <v>270</v>
      </c>
      <c r="D15356" t="s">
        <v>883</v>
      </c>
      <c r="E15356" t="s">
        <v>323</v>
      </c>
      <c r="F15356" t="s">
        <v>324</v>
      </c>
      <c r="G15356" t="s">
        <v>101</v>
      </c>
      <c r="H15356">
        <v>35</v>
      </c>
      <c r="I15356" s="68" t="str">
        <f>VLOOKUP(E15356,Refs!$P$2:$R$29,3,FALSE)</f>
        <v>Y59</v>
      </c>
      <c r="J15356" s="68" t="str">
        <f>VLOOKUP(E15356,Refs!$P$2:$S$29,4,FALSE)</f>
        <v>South East</v>
      </c>
      <c r="K15356" s="28">
        <f t="shared" si="484"/>
        <v>35</v>
      </c>
    </row>
    <row r="15357" spans="1:11" x14ac:dyDescent="0.35">
      <c r="A15357" s="69">
        <f t="shared" si="485"/>
        <v>45931</v>
      </c>
      <c r="B15357" t="s">
        <v>929</v>
      </c>
      <c r="C15357" t="s">
        <v>270</v>
      </c>
      <c r="D15357" t="s">
        <v>883</v>
      </c>
      <c r="E15357" t="s">
        <v>323</v>
      </c>
      <c r="F15357" t="s">
        <v>324</v>
      </c>
      <c r="G15357" t="s">
        <v>102</v>
      </c>
      <c r="H15357">
        <v>90</v>
      </c>
      <c r="I15357" s="68" t="str">
        <f>VLOOKUP(E15357,Refs!$P$2:$R$29,3,FALSE)</f>
        <v>Y59</v>
      </c>
      <c r="J15357" s="68" t="str">
        <f>VLOOKUP(E15357,Refs!$P$2:$S$29,4,FALSE)</f>
        <v>South East</v>
      </c>
      <c r="K15357" s="28">
        <f t="shared" si="484"/>
        <v>90</v>
      </c>
    </row>
    <row r="15358" spans="1:11" x14ac:dyDescent="0.35">
      <c r="A15358" s="69">
        <f t="shared" si="485"/>
        <v>45931</v>
      </c>
      <c r="B15358" t="s">
        <v>929</v>
      </c>
      <c r="C15358" t="s">
        <v>270</v>
      </c>
      <c r="D15358" t="s">
        <v>883</v>
      </c>
      <c r="E15358" t="s">
        <v>323</v>
      </c>
      <c r="F15358" t="s">
        <v>324</v>
      </c>
      <c r="G15358" t="s">
        <v>103</v>
      </c>
      <c r="H15358">
        <v>397</v>
      </c>
      <c r="I15358" s="68" t="str">
        <f>VLOOKUP(E15358,Refs!$P$2:$R$29,3,FALSE)</f>
        <v>Y59</v>
      </c>
      <c r="J15358" s="68" t="str">
        <f>VLOOKUP(E15358,Refs!$P$2:$S$29,4,FALSE)</f>
        <v>South East</v>
      </c>
      <c r="K15358" s="28">
        <f t="shared" si="484"/>
        <v>397</v>
      </c>
    </row>
    <row r="15359" spans="1:11" x14ac:dyDescent="0.35">
      <c r="A15359" s="69">
        <f t="shared" si="485"/>
        <v>45931</v>
      </c>
      <c r="B15359" t="s">
        <v>929</v>
      </c>
      <c r="C15359" t="s">
        <v>270</v>
      </c>
      <c r="D15359" t="s">
        <v>883</v>
      </c>
      <c r="E15359" t="s">
        <v>323</v>
      </c>
      <c r="F15359" t="s">
        <v>324</v>
      </c>
      <c r="G15359" t="s">
        <v>104</v>
      </c>
      <c r="H15359">
        <v>277679</v>
      </c>
      <c r="I15359" s="68" t="str">
        <f>VLOOKUP(E15359,Refs!$P$2:$R$29,3,FALSE)</f>
        <v>Y59</v>
      </c>
      <c r="J15359" s="68" t="str">
        <f>VLOOKUP(E15359,Refs!$P$2:$S$29,4,FALSE)</f>
        <v>South East</v>
      </c>
      <c r="K15359" s="28">
        <f t="shared" si="484"/>
        <v>277679</v>
      </c>
    </row>
    <row r="15360" spans="1:11" x14ac:dyDescent="0.35">
      <c r="A15360" s="69">
        <f t="shared" si="485"/>
        <v>45931</v>
      </c>
      <c r="B15360" t="s">
        <v>929</v>
      </c>
      <c r="C15360" t="s">
        <v>270</v>
      </c>
      <c r="D15360" t="s">
        <v>883</v>
      </c>
      <c r="E15360" t="s">
        <v>323</v>
      </c>
      <c r="F15360" t="s">
        <v>324</v>
      </c>
      <c r="G15360" t="s">
        <v>105</v>
      </c>
      <c r="H15360">
        <v>805</v>
      </c>
      <c r="I15360" s="68" t="str">
        <f>VLOOKUP(E15360,Refs!$P$2:$R$29,3,FALSE)</f>
        <v>Y59</v>
      </c>
      <c r="J15360" s="68" t="str">
        <f>VLOOKUP(E15360,Refs!$P$2:$S$29,4,FALSE)</f>
        <v>South East</v>
      </c>
      <c r="K15360" s="28">
        <f t="shared" si="484"/>
        <v>805</v>
      </c>
    </row>
    <row r="15361" spans="1:11" x14ac:dyDescent="0.35">
      <c r="A15361" s="69">
        <f t="shared" si="485"/>
        <v>45931</v>
      </c>
      <c r="B15361" t="s">
        <v>929</v>
      </c>
      <c r="C15361" t="s">
        <v>270</v>
      </c>
      <c r="D15361" t="s">
        <v>883</v>
      </c>
      <c r="E15361" t="s">
        <v>323</v>
      </c>
      <c r="F15361" t="s">
        <v>324</v>
      </c>
      <c r="G15361" t="s">
        <v>106</v>
      </c>
      <c r="H15361">
        <v>161</v>
      </c>
      <c r="I15361" s="68" t="str">
        <f>VLOOKUP(E15361,Refs!$P$2:$R$29,3,FALSE)</f>
        <v>Y59</v>
      </c>
      <c r="J15361" s="68" t="str">
        <f>VLOOKUP(E15361,Refs!$P$2:$S$29,4,FALSE)</f>
        <v>South East</v>
      </c>
      <c r="K15361" s="28">
        <f t="shared" si="484"/>
        <v>161</v>
      </c>
    </row>
    <row r="15362" spans="1:11" x14ac:dyDescent="0.35">
      <c r="A15362" s="69">
        <f t="shared" si="485"/>
        <v>45931</v>
      </c>
      <c r="B15362" t="s">
        <v>929</v>
      </c>
      <c r="C15362" t="s">
        <v>270</v>
      </c>
      <c r="D15362" t="s">
        <v>883</v>
      </c>
      <c r="E15362" t="s">
        <v>323</v>
      </c>
      <c r="F15362" t="s">
        <v>324</v>
      </c>
      <c r="G15362" t="s">
        <v>107</v>
      </c>
      <c r="H15362">
        <v>25</v>
      </c>
      <c r="I15362" s="68" t="str">
        <f>VLOOKUP(E15362,Refs!$P$2:$R$29,3,FALSE)</f>
        <v>Y59</v>
      </c>
      <c r="J15362" s="68" t="str">
        <f>VLOOKUP(E15362,Refs!$P$2:$S$29,4,FALSE)</f>
        <v>South East</v>
      </c>
      <c r="K15362" s="28">
        <f t="shared" ref="K15362:K15425" si="486">IF(OR(H15362="NULL",H15362=0,H15362=""),"",H15362)</f>
        <v>25</v>
      </c>
    </row>
    <row r="15363" spans="1:11" x14ac:dyDescent="0.35">
      <c r="A15363" s="69">
        <f t="shared" ref="A15363:A15426" si="487">DATEVALUE(RIGHT(B15363,8))</f>
        <v>45931</v>
      </c>
      <c r="B15363" t="s">
        <v>929</v>
      </c>
      <c r="C15363" t="s">
        <v>270</v>
      </c>
      <c r="D15363" t="s">
        <v>883</v>
      </c>
      <c r="E15363" t="s">
        <v>323</v>
      </c>
      <c r="F15363" t="s">
        <v>324</v>
      </c>
      <c r="G15363" t="s">
        <v>108</v>
      </c>
      <c r="H15363">
        <v>32</v>
      </c>
      <c r="I15363" s="68" t="str">
        <f>VLOOKUP(E15363,Refs!$P$2:$R$29,3,FALSE)</f>
        <v>Y59</v>
      </c>
      <c r="J15363" s="68" t="str">
        <f>VLOOKUP(E15363,Refs!$P$2:$S$29,4,FALSE)</f>
        <v>South East</v>
      </c>
      <c r="K15363" s="28">
        <f t="shared" si="486"/>
        <v>32</v>
      </c>
    </row>
    <row r="15364" spans="1:11" x14ac:dyDescent="0.35">
      <c r="A15364" s="69">
        <f t="shared" si="487"/>
        <v>45931</v>
      </c>
      <c r="B15364" t="s">
        <v>929</v>
      </c>
      <c r="C15364" t="s">
        <v>270</v>
      </c>
      <c r="D15364" t="s">
        <v>883</v>
      </c>
      <c r="E15364" t="s">
        <v>323</v>
      </c>
      <c r="F15364" t="s">
        <v>324</v>
      </c>
      <c r="G15364" t="s">
        <v>109</v>
      </c>
      <c r="H15364">
        <v>228782</v>
      </c>
      <c r="I15364" s="68" t="str">
        <f>VLOOKUP(E15364,Refs!$P$2:$R$29,3,FALSE)</f>
        <v>Y59</v>
      </c>
      <c r="J15364" s="68" t="str">
        <f>VLOOKUP(E15364,Refs!$P$2:$S$29,4,FALSE)</f>
        <v>South East</v>
      </c>
      <c r="K15364" s="28">
        <f t="shared" si="486"/>
        <v>228782</v>
      </c>
    </row>
    <row r="15365" spans="1:11" x14ac:dyDescent="0.35">
      <c r="A15365" s="69">
        <f t="shared" si="487"/>
        <v>45931</v>
      </c>
      <c r="B15365" t="s">
        <v>929</v>
      </c>
      <c r="C15365" t="s">
        <v>270</v>
      </c>
      <c r="D15365" t="s">
        <v>883</v>
      </c>
      <c r="E15365" t="s">
        <v>323</v>
      </c>
      <c r="F15365" t="s">
        <v>324</v>
      </c>
      <c r="G15365" t="s">
        <v>110</v>
      </c>
      <c r="H15365">
        <v>645</v>
      </c>
      <c r="I15365" s="68" t="str">
        <f>VLOOKUP(E15365,Refs!$P$2:$R$29,3,FALSE)</f>
        <v>Y59</v>
      </c>
      <c r="J15365" s="68" t="str">
        <f>VLOOKUP(E15365,Refs!$P$2:$S$29,4,FALSE)</f>
        <v>South East</v>
      </c>
      <c r="K15365" s="28">
        <f t="shared" si="486"/>
        <v>645</v>
      </c>
    </row>
    <row r="15366" spans="1:11" x14ac:dyDescent="0.35">
      <c r="A15366" s="69">
        <f t="shared" si="487"/>
        <v>45931</v>
      </c>
      <c r="B15366" t="s">
        <v>929</v>
      </c>
      <c r="C15366" t="s">
        <v>270</v>
      </c>
      <c r="D15366" t="s">
        <v>883</v>
      </c>
      <c r="E15366" t="s">
        <v>323</v>
      </c>
      <c r="F15366" t="s">
        <v>324</v>
      </c>
      <c r="G15366" t="s">
        <v>808</v>
      </c>
      <c r="H15366">
        <v>2804</v>
      </c>
      <c r="I15366" s="68" t="str">
        <f>VLOOKUP(E15366,Refs!$P$2:$R$29,3,FALSE)</f>
        <v>Y59</v>
      </c>
      <c r="J15366" s="68" t="str">
        <f>VLOOKUP(E15366,Refs!$P$2:$S$29,4,FALSE)</f>
        <v>South East</v>
      </c>
      <c r="K15366" s="28">
        <f t="shared" si="486"/>
        <v>2804</v>
      </c>
    </row>
    <row r="15367" spans="1:11" x14ac:dyDescent="0.35">
      <c r="A15367" s="69">
        <f t="shared" si="487"/>
        <v>45931</v>
      </c>
      <c r="B15367" t="s">
        <v>929</v>
      </c>
      <c r="C15367" t="s">
        <v>270</v>
      </c>
      <c r="D15367" t="s">
        <v>883</v>
      </c>
      <c r="E15367" t="s">
        <v>323</v>
      </c>
      <c r="F15367" t="s">
        <v>324</v>
      </c>
      <c r="G15367" t="s">
        <v>809</v>
      </c>
      <c r="H15367">
        <v>80</v>
      </c>
      <c r="I15367" s="68" t="str">
        <f>VLOOKUP(E15367,Refs!$P$2:$R$29,3,FALSE)</f>
        <v>Y59</v>
      </c>
      <c r="J15367" s="68" t="str">
        <f>VLOOKUP(E15367,Refs!$P$2:$S$29,4,FALSE)</f>
        <v>South East</v>
      </c>
      <c r="K15367" s="28">
        <f t="shared" si="486"/>
        <v>80</v>
      </c>
    </row>
    <row r="15368" spans="1:11" x14ac:dyDescent="0.35">
      <c r="A15368" s="69">
        <f t="shared" si="487"/>
        <v>45931</v>
      </c>
      <c r="B15368" t="s">
        <v>929</v>
      </c>
      <c r="C15368" t="s">
        <v>270</v>
      </c>
      <c r="D15368" t="s">
        <v>883</v>
      </c>
      <c r="E15368" t="s">
        <v>323</v>
      </c>
      <c r="F15368" t="s">
        <v>324</v>
      </c>
      <c r="G15368" t="s">
        <v>111</v>
      </c>
      <c r="H15368">
        <v>4926</v>
      </c>
      <c r="I15368" s="68" t="str">
        <f>VLOOKUP(E15368,Refs!$P$2:$R$29,3,FALSE)</f>
        <v>Y59</v>
      </c>
      <c r="J15368" s="68" t="str">
        <f>VLOOKUP(E15368,Refs!$P$2:$S$29,4,FALSE)</f>
        <v>South East</v>
      </c>
      <c r="K15368" s="28">
        <f t="shared" si="486"/>
        <v>4926</v>
      </c>
    </row>
    <row r="15369" spans="1:11" x14ac:dyDescent="0.35">
      <c r="A15369" s="69">
        <f t="shared" si="487"/>
        <v>45931</v>
      </c>
      <c r="B15369" t="s">
        <v>929</v>
      </c>
      <c r="C15369" t="s">
        <v>270</v>
      </c>
      <c r="D15369" t="s">
        <v>883</v>
      </c>
      <c r="E15369" t="s">
        <v>323</v>
      </c>
      <c r="F15369" t="s">
        <v>324</v>
      </c>
      <c r="G15369" t="s">
        <v>112</v>
      </c>
      <c r="H15369">
        <v>2</v>
      </c>
      <c r="I15369" s="68" t="str">
        <f>VLOOKUP(E15369,Refs!$P$2:$R$29,3,FALSE)</f>
        <v>Y59</v>
      </c>
      <c r="J15369" s="68" t="str">
        <f>VLOOKUP(E15369,Refs!$P$2:$S$29,4,FALSE)</f>
        <v>South East</v>
      </c>
      <c r="K15369" s="28">
        <f t="shared" si="486"/>
        <v>2</v>
      </c>
    </row>
    <row r="15370" spans="1:11" x14ac:dyDescent="0.35">
      <c r="A15370" s="69">
        <f t="shared" si="487"/>
        <v>45931</v>
      </c>
      <c r="B15370" t="s">
        <v>929</v>
      </c>
      <c r="C15370" t="s">
        <v>270</v>
      </c>
      <c r="D15370" t="s">
        <v>883</v>
      </c>
      <c r="E15370" t="s">
        <v>323</v>
      </c>
      <c r="F15370" t="s">
        <v>324</v>
      </c>
      <c r="G15370" t="s">
        <v>113</v>
      </c>
      <c r="H15370">
        <v>4144</v>
      </c>
      <c r="I15370" s="68" t="str">
        <f>VLOOKUP(E15370,Refs!$P$2:$R$29,3,FALSE)</f>
        <v>Y59</v>
      </c>
      <c r="J15370" s="68" t="str">
        <f>VLOOKUP(E15370,Refs!$P$2:$S$29,4,FALSE)</f>
        <v>South East</v>
      </c>
      <c r="K15370" s="28">
        <f t="shared" si="486"/>
        <v>4144</v>
      </c>
    </row>
    <row r="15371" spans="1:11" x14ac:dyDescent="0.35">
      <c r="A15371" s="69">
        <f t="shared" si="487"/>
        <v>45931</v>
      </c>
      <c r="B15371" t="s">
        <v>929</v>
      </c>
      <c r="C15371" t="s">
        <v>270</v>
      </c>
      <c r="D15371" t="s">
        <v>883</v>
      </c>
      <c r="E15371" t="s">
        <v>323</v>
      </c>
      <c r="F15371" t="s">
        <v>324</v>
      </c>
      <c r="G15371" t="s">
        <v>114</v>
      </c>
      <c r="H15371">
        <v>1457</v>
      </c>
      <c r="I15371" s="68" t="str">
        <f>VLOOKUP(E15371,Refs!$P$2:$R$29,3,FALSE)</f>
        <v>Y59</v>
      </c>
      <c r="J15371" s="68" t="str">
        <f>VLOOKUP(E15371,Refs!$P$2:$S$29,4,FALSE)</f>
        <v>South East</v>
      </c>
      <c r="K15371" s="28">
        <f t="shared" si="486"/>
        <v>1457</v>
      </c>
    </row>
    <row r="15372" spans="1:11" x14ac:dyDescent="0.35">
      <c r="A15372" s="69">
        <f t="shared" si="487"/>
        <v>45931</v>
      </c>
      <c r="B15372" t="s">
        <v>929</v>
      </c>
      <c r="C15372" t="s">
        <v>270</v>
      </c>
      <c r="D15372" t="s">
        <v>883</v>
      </c>
      <c r="E15372" t="s">
        <v>323</v>
      </c>
      <c r="F15372" t="s">
        <v>324</v>
      </c>
      <c r="G15372" t="s">
        <v>115</v>
      </c>
      <c r="H15372">
        <v>1029</v>
      </c>
      <c r="I15372" s="68" t="str">
        <f>VLOOKUP(E15372,Refs!$P$2:$R$29,3,FALSE)</f>
        <v>Y59</v>
      </c>
      <c r="J15372" s="68" t="str">
        <f>VLOOKUP(E15372,Refs!$P$2:$S$29,4,FALSE)</f>
        <v>South East</v>
      </c>
      <c r="K15372" s="28">
        <f t="shared" si="486"/>
        <v>1029</v>
      </c>
    </row>
    <row r="15373" spans="1:11" x14ac:dyDescent="0.35">
      <c r="A15373" s="69">
        <f t="shared" si="487"/>
        <v>45931</v>
      </c>
      <c r="B15373" t="s">
        <v>929</v>
      </c>
      <c r="C15373" t="s">
        <v>270</v>
      </c>
      <c r="D15373" t="s">
        <v>883</v>
      </c>
      <c r="E15373" t="s">
        <v>323</v>
      </c>
      <c r="F15373" t="s">
        <v>324</v>
      </c>
      <c r="G15373" t="s">
        <v>116</v>
      </c>
      <c r="H15373">
        <v>889</v>
      </c>
      <c r="I15373" s="68" t="str">
        <f>VLOOKUP(E15373,Refs!$P$2:$R$29,3,FALSE)</f>
        <v>Y59</v>
      </c>
      <c r="J15373" s="68" t="str">
        <f>VLOOKUP(E15373,Refs!$P$2:$S$29,4,FALSE)</f>
        <v>South East</v>
      </c>
      <c r="K15373" s="28">
        <f t="shared" si="486"/>
        <v>889</v>
      </c>
    </row>
    <row r="15374" spans="1:11" x14ac:dyDescent="0.35">
      <c r="A15374" s="69">
        <f t="shared" si="487"/>
        <v>45931</v>
      </c>
      <c r="B15374" t="s">
        <v>929</v>
      </c>
      <c r="C15374" t="s">
        <v>270</v>
      </c>
      <c r="D15374" t="s">
        <v>883</v>
      </c>
      <c r="E15374" t="s">
        <v>323</v>
      </c>
      <c r="F15374" t="s">
        <v>324</v>
      </c>
      <c r="G15374" t="s">
        <v>117</v>
      </c>
      <c r="H15374">
        <v>1312</v>
      </c>
      <c r="I15374" s="68" t="str">
        <f>VLOOKUP(E15374,Refs!$P$2:$R$29,3,FALSE)</f>
        <v>Y59</v>
      </c>
      <c r="J15374" s="68" t="str">
        <f>VLOOKUP(E15374,Refs!$P$2:$S$29,4,FALSE)</f>
        <v>South East</v>
      </c>
      <c r="K15374" s="28">
        <f t="shared" si="486"/>
        <v>1312</v>
      </c>
    </row>
    <row r="15375" spans="1:11" x14ac:dyDescent="0.35">
      <c r="A15375" s="69">
        <f t="shared" si="487"/>
        <v>45931</v>
      </c>
      <c r="B15375" t="s">
        <v>929</v>
      </c>
      <c r="C15375" t="s">
        <v>270</v>
      </c>
      <c r="D15375" t="s">
        <v>883</v>
      </c>
      <c r="E15375" t="s">
        <v>323</v>
      </c>
      <c r="F15375" t="s">
        <v>324</v>
      </c>
      <c r="G15375" t="s">
        <v>118</v>
      </c>
      <c r="H15375">
        <v>9</v>
      </c>
      <c r="I15375" s="68" t="str">
        <f>VLOOKUP(E15375,Refs!$P$2:$R$29,3,FALSE)</f>
        <v>Y59</v>
      </c>
      <c r="J15375" s="68" t="str">
        <f>VLOOKUP(E15375,Refs!$P$2:$S$29,4,FALSE)</f>
        <v>South East</v>
      </c>
      <c r="K15375" s="28">
        <f t="shared" si="486"/>
        <v>9</v>
      </c>
    </row>
    <row r="15376" spans="1:11" x14ac:dyDescent="0.35">
      <c r="A15376" s="69">
        <f t="shared" si="487"/>
        <v>45931</v>
      </c>
      <c r="B15376" t="s">
        <v>929</v>
      </c>
      <c r="C15376" t="s">
        <v>270</v>
      </c>
      <c r="D15376" t="s">
        <v>883</v>
      </c>
      <c r="E15376" t="s">
        <v>323</v>
      </c>
      <c r="F15376" t="s">
        <v>324</v>
      </c>
      <c r="G15376" t="s">
        <v>119</v>
      </c>
      <c r="H15376">
        <v>494</v>
      </c>
      <c r="I15376" s="68" t="str">
        <f>VLOOKUP(E15376,Refs!$P$2:$R$29,3,FALSE)</f>
        <v>Y59</v>
      </c>
      <c r="J15376" s="68" t="str">
        <f>VLOOKUP(E15376,Refs!$P$2:$S$29,4,FALSE)</f>
        <v>South East</v>
      </c>
      <c r="K15376" s="28">
        <f t="shared" si="486"/>
        <v>494</v>
      </c>
    </row>
    <row r="15377" spans="1:11" x14ac:dyDescent="0.35">
      <c r="A15377" s="69">
        <f t="shared" si="487"/>
        <v>45931</v>
      </c>
      <c r="B15377" t="s">
        <v>929</v>
      </c>
      <c r="C15377" t="s">
        <v>270</v>
      </c>
      <c r="D15377" t="s">
        <v>883</v>
      </c>
      <c r="E15377" t="s">
        <v>323</v>
      </c>
      <c r="F15377" t="s">
        <v>324</v>
      </c>
      <c r="G15377" t="s">
        <v>120</v>
      </c>
      <c r="H15377">
        <v>131</v>
      </c>
      <c r="I15377" s="68" t="str">
        <f>VLOOKUP(E15377,Refs!$P$2:$R$29,3,FALSE)</f>
        <v>Y59</v>
      </c>
      <c r="J15377" s="68" t="str">
        <f>VLOOKUP(E15377,Refs!$P$2:$S$29,4,FALSE)</f>
        <v>South East</v>
      </c>
      <c r="K15377" s="28">
        <f t="shared" si="486"/>
        <v>131</v>
      </c>
    </row>
    <row r="15378" spans="1:11" x14ac:dyDescent="0.35">
      <c r="A15378" s="69">
        <f t="shared" si="487"/>
        <v>45931</v>
      </c>
      <c r="B15378" t="s">
        <v>929</v>
      </c>
      <c r="C15378" t="s">
        <v>270</v>
      </c>
      <c r="D15378" t="s">
        <v>883</v>
      </c>
      <c r="E15378" t="s">
        <v>323</v>
      </c>
      <c r="F15378" t="s">
        <v>324</v>
      </c>
      <c r="G15378" t="s">
        <v>121</v>
      </c>
      <c r="H15378">
        <v>659</v>
      </c>
      <c r="I15378" s="68" t="str">
        <f>VLOOKUP(E15378,Refs!$P$2:$R$29,3,FALSE)</f>
        <v>Y59</v>
      </c>
      <c r="J15378" s="68" t="str">
        <f>VLOOKUP(E15378,Refs!$P$2:$S$29,4,FALSE)</f>
        <v>South East</v>
      </c>
      <c r="K15378" s="28">
        <f t="shared" si="486"/>
        <v>659</v>
      </c>
    </row>
    <row r="15379" spans="1:11" x14ac:dyDescent="0.35">
      <c r="A15379" s="69">
        <f t="shared" si="487"/>
        <v>45931</v>
      </c>
      <c r="B15379" t="s">
        <v>929</v>
      </c>
      <c r="C15379" t="s">
        <v>270</v>
      </c>
      <c r="D15379" t="s">
        <v>883</v>
      </c>
      <c r="E15379" t="s">
        <v>323</v>
      </c>
      <c r="F15379" t="s">
        <v>324</v>
      </c>
      <c r="G15379" t="s">
        <v>122</v>
      </c>
      <c r="H15379">
        <v>427</v>
      </c>
      <c r="I15379" s="68" t="str">
        <f>VLOOKUP(E15379,Refs!$P$2:$R$29,3,FALSE)</f>
        <v>Y59</v>
      </c>
      <c r="J15379" s="68" t="str">
        <f>VLOOKUP(E15379,Refs!$P$2:$S$29,4,FALSE)</f>
        <v>South East</v>
      </c>
      <c r="K15379" s="28">
        <f t="shared" si="486"/>
        <v>427</v>
      </c>
    </row>
    <row r="15380" spans="1:11" x14ac:dyDescent="0.35">
      <c r="A15380" s="69">
        <f t="shared" si="487"/>
        <v>45931</v>
      </c>
      <c r="B15380" t="s">
        <v>929</v>
      </c>
      <c r="C15380" t="s">
        <v>270</v>
      </c>
      <c r="D15380" t="s">
        <v>883</v>
      </c>
      <c r="E15380" t="s">
        <v>323</v>
      </c>
      <c r="F15380" t="s">
        <v>324</v>
      </c>
      <c r="G15380" t="s">
        <v>123</v>
      </c>
      <c r="H15380">
        <v>7</v>
      </c>
      <c r="I15380" s="68" t="str">
        <f>VLOOKUP(E15380,Refs!$P$2:$R$29,3,FALSE)</f>
        <v>Y59</v>
      </c>
      <c r="J15380" s="68" t="str">
        <f>VLOOKUP(E15380,Refs!$P$2:$S$29,4,FALSE)</f>
        <v>South East</v>
      </c>
      <c r="K15380" s="28">
        <f t="shared" si="486"/>
        <v>7</v>
      </c>
    </row>
    <row r="15381" spans="1:11" x14ac:dyDescent="0.35">
      <c r="A15381" s="69">
        <f t="shared" si="487"/>
        <v>45931</v>
      </c>
      <c r="B15381" t="s">
        <v>929</v>
      </c>
      <c r="C15381" t="s">
        <v>270</v>
      </c>
      <c r="D15381" t="s">
        <v>883</v>
      </c>
      <c r="E15381" t="s">
        <v>323</v>
      </c>
      <c r="F15381" t="s">
        <v>324</v>
      </c>
      <c r="G15381" t="s">
        <v>124</v>
      </c>
      <c r="H15381">
        <v>0</v>
      </c>
      <c r="I15381" s="68" t="str">
        <f>VLOOKUP(E15381,Refs!$P$2:$R$29,3,FALSE)</f>
        <v>Y59</v>
      </c>
      <c r="J15381" s="68" t="str">
        <f>VLOOKUP(E15381,Refs!$P$2:$S$29,4,FALSE)</f>
        <v>South East</v>
      </c>
      <c r="K15381" s="28" t="str">
        <f t="shared" si="486"/>
        <v/>
      </c>
    </row>
    <row r="15382" spans="1:11" x14ac:dyDescent="0.35">
      <c r="A15382" s="69">
        <f t="shared" si="487"/>
        <v>45931</v>
      </c>
      <c r="B15382" t="s">
        <v>929</v>
      </c>
      <c r="C15382" t="s">
        <v>270</v>
      </c>
      <c r="D15382" t="s">
        <v>883</v>
      </c>
      <c r="E15382" t="s">
        <v>323</v>
      </c>
      <c r="F15382" t="s">
        <v>324</v>
      </c>
      <c r="G15382" t="s">
        <v>125</v>
      </c>
      <c r="H15382">
        <v>0</v>
      </c>
      <c r="I15382" s="68" t="str">
        <f>VLOOKUP(E15382,Refs!$P$2:$R$29,3,FALSE)</f>
        <v>Y59</v>
      </c>
      <c r="J15382" s="68" t="str">
        <f>VLOOKUP(E15382,Refs!$P$2:$S$29,4,FALSE)</f>
        <v>South East</v>
      </c>
      <c r="K15382" s="28" t="str">
        <f t="shared" si="486"/>
        <v/>
      </c>
    </row>
    <row r="15383" spans="1:11" x14ac:dyDescent="0.35">
      <c r="A15383" s="69">
        <f t="shared" si="487"/>
        <v>45931</v>
      </c>
      <c r="B15383" t="s">
        <v>929</v>
      </c>
      <c r="C15383" t="s">
        <v>270</v>
      </c>
      <c r="D15383" t="s">
        <v>883</v>
      </c>
      <c r="E15383" t="s">
        <v>323</v>
      </c>
      <c r="F15383" t="s">
        <v>324</v>
      </c>
      <c r="G15383" t="s">
        <v>126</v>
      </c>
      <c r="H15383">
        <v>0</v>
      </c>
      <c r="I15383" s="68" t="str">
        <f>VLOOKUP(E15383,Refs!$P$2:$R$29,3,FALSE)</f>
        <v>Y59</v>
      </c>
      <c r="J15383" s="68" t="str">
        <f>VLOOKUP(E15383,Refs!$P$2:$S$29,4,FALSE)</f>
        <v>South East</v>
      </c>
      <c r="K15383" s="28" t="str">
        <f t="shared" si="486"/>
        <v/>
      </c>
    </row>
    <row r="15384" spans="1:11" x14ac:dyDescent="0.35">
      <c r="A15384" s="69">
        <f t="shared" si="487"/>
        <v>45931</v>
      </c>
      <c r="B15384" t="s">
        <v>929</v>
      </c>
      <c r="C15384" t="s">
        <v>270</v>
      </c>
      <c r="D15384" t="s">
        <v>883</v>
      </c>
      <c r="E15384" t="s">
        <v>323</v>
      </c>
      <c r="F15384" t="s">
        <v>324</v>
      </c>
      <c r="G15384" t="s">
        <v>127</v>
      </c>
      <c r="H15384">
        <v>1</v>
      </c>
      <c r="I15384" s="68" t="str">
        <f>VLOOKUP(E15384,Refs!$P$2:$R$29,3,FALSE)</f>
        <v>Y59</v>
      </c>
      <c r="J15384" s="68" t="str">
        <f>VLOOKUP(E15384,Refs!$P$2:$S$29,4,FALSE)</f>
        <v>South East</v>
      </c>
      <c r="K15384" s="28">
        <f t="shared" si="486"/>
        <v>1</v>
      </c>
    </row>
    <row r="15385" spans="1:11" x14ac:dyDescent="0.35">
      <c r="A15385" s="69">
        <f t="shared" si="487"/>
        <v>45931</v>
      </c>
      <c r="B15385" t="s">
        <v>929</v>
      </c>
      <c r="C15385" t="s">
        <v>270</v>
      </c>
      <c r="D15385" t="s">
        <v>883</v>
      </c>
      <c r="E15385" t="s">
        <v>323</v>
      </c>
      <c r="F15385" t="s">
        <v>324</v>
      </c>
      <c r="G15385" t="s">
        <v>128</v>
      </c>
      <c r="H15385">
        <v>0</v>
      </c>
      <c r="I15385" s="68" t="str">
        <f>VLOOKUP(E15385,Refs!$P$2:$R$29,3,FALSE)</f>
        <v>Y59</v>
      </c>
      <c r="J15385" s="68" t="str">
        <f>VLOOKUP(E15385,Refs!$P$2:$S$29,4,FALSE)</f>
        <v>South East</v>
      </c>
      <c r="K15385" s="28" t="str">
        <f t="shared" si="486"/>
        <v/>
      </c>
    </row>
    <row r="15386" spans="1:11" x14ac:dyDescent="0.35">
      <c r="A15386" s="69">
        <f t="shared" si="487"/>
        <v>45931</v>
      </c>
      <c r="B15386" t="s">
        <v>929</v>
      </c>
      <c r="C15386" t="s">
        <v>270</v>
      </c>
      <c r="D15386" t="s">
        <v>883</v>
      </c>
      <c r="E15386" t="s">
        <v>323</v>
      </c>
      <c r="F15386" t="s">
        <v>324</v>
      </c>
      <c r="G15386" t="s">
        <v>129</v>
      </c>
      <c r="H15386">
        <v>0</v>
      </c>
      <c r="I15386" s="68" t="str">
        <f>VLOOKUP(E15386,Refs!$P$2:$R$29,3,FALSE)</f>
        <v>Y59</v>
      </c>
      <c r="J15386" s="68" t="str">
        <f>VLOOKUP(E15386,Refs!$P$2:$S$29,4,FALSE)</f>
        <v>South East</v>
      </c>
      <c r="K15386" s="28" t="str">
        <f t="shared" si="486"/>
        <v/>
      </c>
    </row>
    <row r="15387" spans="1:11" x14ac:dyDescent="0.35">
      <c r="A15387" s="69">
        <f t="shared" si="487"/>
        <v>45931</v>
      </c>
      <c r="B15387" t="s">
        <v>929</v>
      </c>
      <c r="C15387" t="s">
        <v>270</v>
      </c>
      <c r="D15387" t="s">
        <v>883</v>
      </c>
      <c r="E15387" t="s">
        <v>323</v>
      </c>
      <c r="F15387" t="s">
        <v>324</v>
      </c>
      <c r="G15387" t="s">
        <v>130</v>
      </c>
      <c r="H15387">
        <v>0</v>
      </c>
      <c r="I15387" s="68" t="str">
        <f>VLOOKUP(E15387,Refs!$P$2:$R$29,3,FALSE)</f>
        <v>Y59</v>
      </c>
      <c r="J15387" s="68" t="str">
        <f>VLOOKUP(E15387,Refs!$P$2:$S$29,4,FALSE)</f>
        <v>South East</v>
      </c>
      <c r="K15387" s="28" t="str">
        <f t="shared" si="486"/>
        <v/>
      </c>
    </row>
    <row r="15388" spans="1:11" x14ac:dyDescent="0.35">
      <c r="A15388" s="69">
        <f t="shared" si="487"/>
        <v>45931</v>
      </c>
      <c r="B15388" t="s">
        <v>929</v>
      </c>
      <c r="C15388" t="s">
        <v>270</v>
      </c>
      <c r="D15388" t="s">
        <v>883</v>
      </c>
      <c r="E15388" t="s">
        <v>323</v>
      </c>
      <c r="F15388" t="s">
        <v>324</v>
      </c>
      <c r="G15388" t="s">
        <v>131</v>
      </c>
      <c r="H15388">
        <v>0</v>
      </c>
      <c r="I15388" s="68" t="str">
        <f>VLOOKUP(E15388,Refs!$P$2:$R$29,3,FALSE)</f>
        <v>Y59</v>
      </c>
      <c r="J15388" s="68" t="str">
        <f>VLOOKUP(E15388,Refs!$P$2:$S$29,4,FALSE)</f>
        <v>South East</v>
      </c>
      <c r="K15388" s="28" t="str">
        <f t="shared" si="486"/>
        <v/>
      </c>
    </row>
    <row r="15389" spans="1:11" x14ac:dyDescent="0.35">
      <c r="A15389" s="69">
        <f t="shared" si="487"/>
        <v>45931</v>
      </c>
      <c r="B15389" t="s">
        <v>929</v>
      </c>
      <c r="C15389" t="s">
        <v>270</v>
      </c>
      <c r="D15389" t="s">
        <v>883</v>
      </c>
      <c r="E15389" t="s">
        <v>323</v>
      </c>
      <c r="F15389" t="s">
        <v>324</v>
      </c>
      <c r="G15389" t="s">
        <v>132</v>
      </c>
      <c r="H15389">
        <v>0</v>
      </c>
      <c r="I15389" s="68" t="str">
        <f>VLOOKUP(E15389,Refs!$P$2:$R$29,3,FALSE)</f>
        <v>Y59</v>
      </c>
      <c r="J15389" s="68" t="str">
        <f>VLOOKUP(E15389,Refs!$P$2:$S$29,4,FALSE)</f>
        <v>South East</v>
      </c>
      <c r="K15389" s="28" t="str">
        <f t="shared" si="486"/>
        <v/>
      </c>
    </row>
    <row r="15390" spans="1:11" x14ac:dyDescent="0.35">
      <c r="A15390" s="69">
        <f t="shared" si="487"/>
        <v>45931</v>
      </c>
      <c r="B15390" t="s">
        <v>929</v>
      </c>
      <c r="C15390" t="s">
        <v>270</v>
      </c>
      <c r="D15390" t="s">
        <v>883</v>
      </c>
      <c r="E15390" t="s">
        <v>323</v>
      </c>
      <c r="F15390" t="s">
        <v>324</v>
      </c>
      <c r="G15390" t="s">
        <v>133</v>
      </c>
      <c r="H15390">
        <v>135</v>
      </c>
      <c r="I15390" s="68" t="str">
        <f>VLOOKUP(E15390,Refs!$P$2:$R$29,3,FALSE)</f>
        <v>Y59</v>
      </c>
      <c r="J15390" s="68" t="str">
        <f>VLOOKUP(E15390,Refs!$P$2:$S$29,4,FALSE)</f>
        <v>South East</v>
      </c>
      <c r="K15390" s="28">
        <f t="shared" si="486"/>
        <v>135</v>
      </c>
    </row>
    <row r="15391" spans="1:11" x14ac:dyDescent="0.35">
      <c r="A15391" s="69">
        <f t="shared" si="487"/>
        <v>45931</v>
      </c>
      <c r="B15391" t="s">
        <v>929</v>
      </c>
      <c r="C15391" t="s">
        <v>270</v>
      </c>
      <c r="D15391" t="s">
        <v>883</v>
      </c>
      <c r="E15391" t="s">
        <v>323</v>
      </c>
      <c r="F15391" t="s">
        <v>324</v>
      </c>
      <c r="G15391" t="s">
        <v>134</v>
      </c>
      <c r="H15391">
        <v>135</v>
      </c>
      <c r="I15391" s="68" t="str">
        <f>VLOOKUP(E15391,Refs!$P$2:$R$29,3,FALSE)</f>
        <v>Y59</v>
      </c>
      <c r="J15391" s="68" t="str">
        <f>VLOOKUP(E15391,Refs!$P$2:$S$29,4,FALSE)</f>
        <v>South East</v>
      </c>
      <c r="K15391" s="28">
        <f t="shared" si="486"/>
        <v>135</v>
      </c>
    </row>
    <row r="15392" spans="1:11" x14ac:dyDescent="0.35">
      <c r="A15392" s="69">
        <f t="shared" si="487"/>
        <v>45931</v>
      </c>
      <c r="B15392" t="s">
        <v>929</v>
      </c>
      <c r="C15392" t="s">
        <v>270</v>
      </c>
      <c r="D15392" t="s">
        <v>883</v>
      </c>
      <c r="E15392" t="s">
        <v>323</v>
      </c>
      <c r="F15392" t="s">
        <v>324</v>
      </c>
      <c r="G15392" t="s">
        <v>135</v>
      </c>
      <c r="H15392">
        <v>20</v>
      </c>
      <c r="I15392" s="68" t="str">
        <f>VLOOKUP(E15392,Refs!$P$2:$R$29,3,FALSE)</f>
        <v>Y59</v>
      </c>
      <c r="J15392" s="68" t="str">
        <f>VLOOKUP(E15392,Refs!$P$2:$S$29,4,FALSE)</f>
        <v>South East</v>
      </c>
      <c r="K15392" s="28">
        <f t="shared" si="486"/>
        <v>20</v>
      </c>
    </row>
    <row r="15393" spans="1:11" x14ac:dyDescent="0.35">
      <c r="A15393" s="69">
        <f t="shared" si="487"/>
        <v>45931</v>
      </c>
      <c r="B15393" t="s">
        <v>929</v>
      </c>
      <c r="C15393" t="s">
        <v>270</v>
      </c>
      <c r="D15393" t="s">
        <v>883</v>
      </c>
      <c r="E15393" t="s">
        <v>323</v>
      </c>
      <c r="F15393" t="s">
        <v>324</v>
      </c>
      <c r="G15393" t="s">
        <v>136</v>
      </c>
      <c r="H15393">
        <v>10</v>
      </c>
      <c r="I15393" s="68" t="str">
        <f>VLOOKUP(E15393,Refs!$P$2:$R$29,3,FALSE)</f>
        <v>Y59</v>
      </c>
      <c r="J15393" s="68" t="str">
        <f>VLOOKUP(E15393,Refs!$P$2:$S$29,4,FALSE)</f>
        <v>South East</v>
      </c>
      <c r="K15393" s="28">
        <f t="shared" si="486"/>
        <v>10</v>
      </c>
    </row>
    <row r="15394" spans="1:11" x14ac:dyDescent="0.35">
      <c r="A15394" s="69">
        <f t="shared" si="487"/>
        <v>45931</v>
      </c>
      <c r="B15394" t="s">
        <v>929</v>
      </c>
      <c r="C15394" t="s">
        <v>270</v>
      </c>
      <c r="D15394" t="s">
        <v>883</v>
      </c>
      <c r="E15394" t="s">
        <v>323</v>
      </c>
      <c r="F15394" t="s">
        <v>324</v>
      </c>
      <c r="G15394" t="s">
        <v>137</v>
      </c>
      <c r="H15394">
        <v>3</v>
      </c>
      <c r="I15394" s="68" t="str">
        <f>VLOOKUP(E15394,Refs!$P$2:$R$29,3,FALSE)</f>
        <v>Y59</v>
      </c>
      <c r="J15394" s="68" t="str">
        <f>VLOOKUP(E15394,Refs!$P$2:$S$29,4,FALSE)</f>
        <v>South East</v>
      </c>
      <c r="K15394" s="28">
        <f t="shared" si="486"/>
        <v>3</v>
      </c>
    </row>
    <row r="15395" spans="1:11" x14ac:dyDescent="0.35">
      <c r="A15395" s="69">
        <f t="shared" si="487"/>
        <v>45931</v>
      </c>
      <c r="B15395" t="s">
        <v>929</v>
      </c>
      <c r="C15395" t="s">
        <v>270</v>
      </c>
      <c r="D15395" t="s">
        <v>883</v>
      </c>
      <c r="E15395" t="s">
        <v>323</v>
      </c>
      <c r="F15395" t="s">
        <v>324</v>
      </c>
      <c r="G15395" t="s">
        <v>138</v>
      </c>
      <c r="H15395">
        <v>3</v>
      </c>
      <c r="I15395" s="68" t="str">
        <f>VLOOKUP(E15395,Refs!$P$2:$R$29,3,FALSE)</f>
        <v>Y59</v>
      </c>
      <c r="J15395" s="68" t="str">
        <f>VLOOKUP(E15395,Refs!$P$2:$S$29,4,FALSE)</f>
        <v>South East</v>
      </c>
      <c r="K15395" s="28">
        <f t="shared" si="486"/>
        <v>3</v>
      </c>
    </row>
    <row r="15396" spans="1:11" x14ac:dyDescent="0.35">
      <c r="A15396" s="69">
        <f t="shared" si="487"/>
        <v>45931</v>
      </c>
      <c r="B15396" t="s">
        <v>929</v>
      </c>
      <c r="C15396" t="s">
        <v>270</v>
      </c>
      <c r="D15396" t="s">
        <v>883</v>
      </c>
      <c r="E15396" t="s">
        <v>323</v>
      </c>
      <c r="F15396" t="s">
        <v>324</v>
      </c>
      <c r="G15396" t="s">
        <v>139</v>
      </c>
      <c r="H15396">
        <v>15</v>
      </c>
      <c r="I15396" s="68" t="str">
        <f>VLOOKUP(E15396,Refs!$P$2:$R$29,3,FALSE)</f>
        <v>Y59</v>
      </c>
      <c r="J15396" s="68" t="str">
        <f>VLOOKUP(E15396,Refs!$P$2:$S$29,4,FALSE)</f>
        <v>South East</v>
      </c>
      <c r="K15396" s="28">
        <f t="shared" si="486"/>
        <v>15</v>
      </c>
    </row>
    <row r="15397" spans="1:11" x14ac:dyDescent="0.35">
      <c r="A15397" s="69">
        <f t="shared" si="487"/>
        <v>45931</v>
      </c>
      <c r="B15397" t="s">
        <v>929</v>
      </c>
      <c r="C15397" t="s">
        <v>270</v>
      </c>
      <c r="D15397" t="s">
        <v>883</v>
      </c>
      <c r="E15397" t="s">
        <v>323</v>
      </c>
      <c r="F15397" t="s">
        <v>324</v>
      </c>
      <c r="G15397" t="s">
        <v>140</v>
      </c>
      <c r="H15397">
        <v>15</v>
      </c>
      <c r="I15397" s="68" t="str">
        <f>VLOOKUP(E15397,Refs!$P$2:$R$29,3,FALSE)</f>
        <v>Y59</v>
      </c>
      <c r="J15397" s="68" t="str">
        <f>VLOOKUP(E15397,Refs!$P$2:$S$29,4,FALSE)</f>
        <v>South East</v>
      </c>
      <c r="K15397" s="28">
        <f t="shared" si="486"/>
        <v>15</v>
      </c>
    </row>
    <row r="15398" spans="1:11" x14ac:dyDescent="0.35">
      <c r="A15398" s="69">
        <f t="shared" si="487"/>
        <v>45931</v>
      </c>
      <c r="B15398" t="s">
        <v>929</v>
      </c>
      <c r="C15398" t="s">
        <v>270</v>
      </c>
      <c r="D15398" t="s">
        <v>883</v>
      </c>
      <c r="E15398" t="s">
        <v>323</v>
      </c>
      <c r="F15398" t="s">
        <v>324</v>
      </c>
      <c r="G15398" t="s">
        <v>728</v>
      </c>
      <c r="H15398">
        <v>66</v>
      </c>
      <c r="I15398" s="68" t="str">
        <f>VLOOKUP(E15398,Refs!$P$2:$R$29,3,FALSE)</f>
        <v>Y59</v>
      </c>
      <c r="J15398" s="68" t="str">
        <f>VLOOKUP(E15398,Refs!$P$2:$S$29,4,FALSE)</f>
        <v>South East</v>
      </c>
      <c r="K15398" s="28">
        <f t="shared" si="486"/>
        <v>66</v>
      </c>
    </row>
    <row r="15399" spans="1:11" x14ac:dyDescent="0.35">
      <c r="A15399" s="69">
        <f t="shared" si="487"/>
        <v>45931</v>
      </c>
      <c r="B15399" t="s">
        <v>929</v>
      </c>
      <c r="C15399" t="s">
        <v>270</v>
      </c>
      <c r="D15399" t="s">
        <v>883</v>
      </c>
      <c r="E15399" t="s">
        <v>323</v>
      </c>
      <c r="F15399" t="s">
        <v>324</v>
      </c>
      <c r="G15399" t="s">
        <v>727</v>
      </c>
      <c r="H15399">
        <v>51</v>
      </c>
      <c r="I15399" s="68" t="str">
        <f>VLOOKUP(E15399,Refs!$P$2:$R$29,3,FALSE)</f>
        <v>Y59</v>
      </c>
      <c r="J15399" s="68" t="str">
        <f>VLOOKUP(E15399,Refs!$P$2:$S$29,4,FALSE)</f>
        <v>South East</v>
      </c>
      <c r="K15399" s="28">
        <f t="shared" si="486"/>
        <v>51</v>
      </c>
    </row>
    <row r="15400" spans="1:11" x14ac:dyDescent="0.35">
      <c r="A15400" s="69">
        <f t="shared" si="487"/>
        <v>45931</v>
      </c>
      <c r="B15400" t="s">
        <v>929</v>
      </c>
      <c r="C15400" t="s">
        <v>270</v>
      </c>
      <c r="D15400" t="s">
        <v>883</v>
      </c>
      <c r="E15400" t="s">
        <v>323</v>
      </c>
      <c r="F15400" t="s">
        <v>324</v>
      </c>
      <c r="G15400" t="s">
        <v>730</v>
      </c>
      <c r="H15400">
        <v>14</v>
      </c>
      <c r="I15400" s="68" t="str">
        <f>VLOOKUP(E15400,Refs!$P$2:$R$29,3,FALSE)</f>
        <v>Y59</v>
      </c>
      <c r="J15400" s="68" t="str">
        <f>VLOOKUP(E15400,Refs!$P$2:$S$29,4,FALSE)</f>
        <v>South East</v>
      </c>
      <c r="K15400" s="28">
        <f t="shared" si="486"/>
        <v>14</v>
      </c>
    </row>
    <row r="15401" spans="1:11" x14ac:dyDescent="0.35">
      <c r="A15401" s="69">
        <f t="shared" si="487"/>
        <v>45931</v>
      </c>
      <c r="B15401" t="s">
        <v>929</v>
      </c>
      <c r="C15401" t="s">
        <v>270</v>
      </c>
      <c r="D15401" t="s">
        <v>883</v>
      </c>
      <c r="E15401" t="s">
        <v>323</v>
      </c>
      <c r="F15401" t="s">
        <v>324</v>
      </c>
      <c r="G15401" t="s">
        <v>729</v>
      </c>
      <c r="H15401">
        <v>14</v>
      </c>
      <c r="I15401" s="68" t="str">
        <f>VLOOKUP(E15401,Refs!$P$2:$R$29,3,FALSE)</f>
        <v>Y59</v>
      </c>
      <c r="J15401" s="68" t="str">
        <f>VLOOKUP(E15401,Refs!$P$2:$S$29,4,FALSE)</f>
        <v>South East</v>
      </c>
      <c r="K15401" s="28">
        <f t="shared" si="486"/>
        <v>14</v>
      </c>
    </row>
    <row r="15402" spans="1:11" x14ac:dyDescent="0.35">
      <c r="A15402" s="69">
        <f t="shared" si="487"/>
        <v>45931</v>
      </c>
      <c r="B15402" t="s">
        <v>929</v>
      </c>
      <c r="C15402" t="s">
        <v>279</v>
      </c>
      <c r="E15402" t="s">
        <v>780</v>
      </c>
      <c r="F15402" t="s">
        <v>249</v>
      </c>
      <c r="G15402" t="s">
        <v>10</v>
      </c>
      <c r="H15402">
        <v>318942</v>
      </c>
      <c r="I15402" s="68" t="str">
        <f>VLOOKUP(E15402,Refs!$P$2:$R$29,3,FALSE)</f>
        <v>Y60</v>
      </c>
      <c r="J15402" s="68" t="str">
        <f>VLOOKUP(E15402,Refs!$P$2:$S$29,4,FALSE)</f>
        <v>Midlands</v>
      </c>
      <c r="K15402" s="28">
        <f t="shared" si="486"/>
        <v>318942</v>
      </c>
    </row>
    <row r="15403" spans="1:11" x14ac:dyDescent="0.35">
      <c r="A15403" s="69">
        <f t="shared" si="487"/>
        <v>45931</v>
      </c>
      <c r="B15403" t="s">
        <v>929</v>
      </c>
      <c r="C15403" t="s">
        <v>279</v>
      </c>
      <c r="E15403" t="s">
        <v>780</v>
      </c>
      <c r="F15403" t="s">
        <v>249</v>
      </c>
      <c r="G15403" t="s">
        <v>69</v>
      </c>
      <c r="H15403">
        <v>318942</v>
      </c>
      <c r="I15403" s="68" t="str">
        <f>VLOOKUP(E15403,Refs!$P$2:$R$29,3,FALSE)</f>
        <v>Y60</v>
      </c>
      <c r="J15403" s="68" t="str">
        <f>VLOOKUP(E15403,Refs!$P$2:$S$29,4,FALSE)</f>
        <v>Midlands</v>
      </c>
      <c r="K15403" s="28">
        <f t="shared" si="486"/>
        <v>318942</v>
      </c>
    </row>
    <row r="15404" spans="1:11" x14ac:dyDescent="0.35">
      <c r="A15404" s="69">
        <f t="shared" si="487"/>
        <v>45931</v>
      </c>
      <c r="B15404" t="s">
        <v>929</v>
      </c>
      <c r="C15404" t="s">
        <v>279</v>
      </c>
      <c r="E15404" t="s">
        <v>780</v>
      </c>
      <c r="F15404" t="s">
        <v>249</v>
      </c>
      <c r="G15404" t="s">
        <v>20</v>
      </c>
      <c r="H15404">
        <v>316924</v>
      </c>
      <c r="I15404" s="68" t="str">
        <f>VLOOKUP(E15404,Refs!$P$2:$R$29,3,FALSE)</f>
        <v>Y60</v>
      </c>
      <c r="J15404" s="68" t="str">
        <f>VLOOKUP(E15404,Refs!$P$2:$S$29,4,FALSE)</f>
        <v>Midlands</v>
      </c>
      <c r="K15404" s="28">
        <f t="shared" si="486"/>
        <v>316924</v>
      </c>
    </row>
    <row r="15405" spans="1:11" x14ac:dyDescent="0.35">
      <c r="A15405" s="69">
        <f t="shared" si="487"/>
        <v>45931</v>
      </c>
      <c r="B15405" t="s">
        <v>929</v>
      </c>
      <c r="C15405" t="s">
        <v>279</v>
      </c>
      <c r="E15405" t="s">
        <v>780</v>
      </c>
      <c r="F15405" t="s">
        <v>249</v>
      </c>
      <c r="G15405" t="s">
        <v>23</v>
      </c>
      <c r="H15405">
        <v>300999</v>
      </c>
      <c r="I15405" s="68" t="str">
        <f>VLOOKUP(E15405,Refs!$P$2:$R$29,3,FALSE)</f>
        <v>Y60</v>
      </c>
      <c r="J15405" s="68" t="str">
        <f>VLOOKUP(E15405,Refs!$P$2:$S$29,4,FALSE)</f>
        <v>Midlands</v>
      </c>
      <c r="K15405" s="28">
        <f t="shared" si="486"/>
        <v>300999</v>
      </c>
    </row>
    <row r="15406" spans="1:11" x14ac:dyDescent="0.35">
      <c r="A15406" s="69">
        <f t="shared" si="487"/>
        <v>45931</v>
      </c>
      <c r="B15406" t="s">
        <v>929</v>
      </c>
      <c r="C15406" t="s">
        <v>279</v>
      </c>
      <c r="E15406" t="s">
        <v>780</v>
      </c>
      <c r="F15406" t="s">
        <v>249</v>
      </c>
      <c r="G15406" t="s">
        <v>19</v>
      </c>
      <c r="H15406">
        <v>2018</v>
      </c>
      <c r="I15406" s="68" t="str">
        <f>VLOOKUP(E15406,Refs!$P$2:$R$29,3,FALSE)</f>
        <v>Y60</v>
      </c>
      <c r="J15406" s="68" t="str">
        <f>VLOOKUP(E15406,Refs!$P$2:$S$29,4,FALSE)</f>
        <v>Midlands</v>
      </c>
      <c r="K15406" s="28">
        <f t="shared" si="486"/>
        <v>2018</v>
      </c>
    </row>
    <row r="15407" spans="1:11" x14ac:dyDescent="0.35">
      <c r="A15407" s="69">
        <f t="shared" si="487"/>
        <v>45931</v>
      </c>
      <c r="B15407" t="s">
        <v>929</v>
      </c>
      <c r="C15407" t="s">
        <v>279</v>
      </c>
      <c r="E15407" t="s">
        <v>780</v>
      </c>
      <c r="F15407" t="s">
        <v>249</v>
      </c>
      <c r="G15407" t="s">
        <v>21</v>
      </c>
      <c r="H15407">
        <v>3159095</v>
      </c>
      <c r="I15407" s="68" t="str">
        <f>VLOOKUP(E15407,Refs!$P$2:$R$29,3,FALSE)</f>
        <v>Y60</v>
      </c>
      <c r="J15407" s="68" t="str">
        <f>VLOOKUP(E15407,Refs!$P$2:$S$29,4,FALSE)</f>
        <v>Midlands</v>
      </c>
      <c r="K15407" s="28">
        <f t="shared" si="486"/>
        <v>3159095</v>
      </c>
    </row>
    <row r="15408" spans="1:11" x14ac:dyDescent="0.35">
      <c r="A15408" s="69">
        <f t="shared" si="487"/>
        <v>45931</v>
      </c>
      <c r="B15408" t="s">
        <v>929</v>
      </c>
      <c r="C15408" t="s">
        <v>279</v>
      </c>
      <c r="E15408" t="s">
        <v>780</v>
      </c>
      <c r="F15408" t="s">
        <v>249</v>
      </c>
      <c r="G15408" t="s">
        <v>70</v>
      </c>
      <c r="H15408">
        <v>89</v>
      </c>
      <c r="I15408" s="68" t="str">
        <f>VLOOKUP(E15408,Refs!$P$2:$R$29,3,FALSE)</f>
        <v>Y60</v>
      </c>
      <c r="J15408" s="68" t="str">
        <f>VLOOKUP(E15408,Refs!$P$2:$S$29,4,FALSE)</f>
        <v>Midlands</v>
      </c>
      <c r="K15408" s="28">
        <f t="shared" si="486"/>
        <v>89</v>
      </c>
    </row>
    <row r="15409" spans="1:11" x14ac:dyDescent="0.35">
      <c r="A15409" s="69">
        <f t="shared" si="487"/>
        <v>45931</v>
      </c>
      <c r="B15409" t="s">
        <v>929</v>
      </c>
      <c r="C15409" t="s">
        <v>279</v>
      </c>
      <c r="E15409" t="s">
        <v>780</v>
      </c>
      <c r="F15409" t="s">
        <v>249</v>
      </c>
      <c r="G15409" t="s">
        <v>71</v>
      </c>
      <c r="H15409">
        <v>145</v>
      </c>
      <c r="I15409" s="68" t="str">
        <f>VLOOKUP(E15409,Refs!$P$2:$R$29,3,FALSE)</f>
        <v>Y60</v>
      </c>
      <c r="J15409" s="68" t="str">
        <f>VLOOKUP(E15409,Refs!$P$2:$S$29,4,FALSE)</f>
        <v>Midlands</v>
      </c>
      <c r="K15409" s="28">
        <f t="shared" si="486"/>
        <v>145</v>
      </c>
    </row>
    <row r="15410" spans="1:11" x14ac:dyDescent="0.35">
      <c r="A15410" s="69">
        <f t="shared" si="487"/>
        <v>45931</v>
      </c>
      <c r="B15410" t="s">
        <v>929</v>
      </c>
      <c r="C15410" t="s">
        <v>279</v>
      </c>
      <c r="E15410" t="s">
        <v>780</v>
      </c>
      <c r="F15410" t="s">
        <v>249</v>
      </c>
      <c r="G15410" t="s">
        <v>72</v>
      </c>
      <c r="H15410">
        <v>117058</v>
      </c>
      <c r="I15410" s="68" t="str">
        <f>VLOOKUP(E15410,Refs!$P$2:$R$29,3,FALSE)</f>
        <v>Y60</v>
      </c>
      <c r="J15410" s="68" t="str">
        <f>VLOOKUP(E15410,Refs!$P$2:$S$29,4,FALSE)</f>
        <v>Midlands</v>
      </c>
      <c r="K15410" s="28">
        <f t="shared" si="486"/>
        <v>117058</v>
      </c>
    </row>
    <row r="15411" spans="1:11" x14ac:dyDescent="0.35">
      <c r="A15411" s="69">
        <f t="shared" si="487"/>
        <v>45931</v>
      </c>
      <c r="B15411" t="s">
        <v>929</v>
      </c>
      <c r="C15411" t="s">
        <v>279</v>
      </c>
      <c r="E15411" t="s">
        <v>780</v>
      </c>
      <c r="F15411" t="s">
        <v>249</v>
      </c>
      <c r="G15411" t="s">
        <v>73</v>
      </c>
      <c r="H15411">
        <v>82506</v>
      </c>
      <c r="I15411" s="68" t="str">
        <f>VLOOKUP(E15411,Refs!$P$2:$R$29,3,FALSE)</f>
        <v>Y60</v>
      </c>
      <c r="J15411" s="68" t="str">
        <f>VLOOKUP(E15411,Refs!$P$2:$S$29,4,FALSE)</f>
        <v>Midlands</v>
      </c>
      <c r="K15411" s="28">
        <f t="shared" si="486"/>
        <v>82506</v>
      </c>
    </row>
    <row r="15412" spans="1:11" x14ac:dyDescent="0.35">
      <c r="A15412" s="69">
        <f t="shared" si="487"/>
        <v>45931</v>
      </c>
      <c r="B15412" t="s">
        <v>929</v>
      </c>
      <c r="C15412" t="s">
        <v>279</v>
      </c>
      <c r="E15412" t="s">
        <v>780</v>
      </c>
      <c r="F15412" t="s">
        <v>249</v>
      </c>
      <c r="G15412" t="s">
        <v>74</v>
      </c>
      <c r="H15412">
        <v>125458260</v>
      </c>
      <c r="I15412" s="68" t="str">
        <f>VLOOKUP(E15412,Refs!$P$2:$R$29,3,FALSE)</f>
        <v>Y60</v>
      </c>
      <c r="J15412" s="68" t="str">
        <f>VLOOKUP(E15412,Refs!$P$2:$S$29,4,FALSE)</f>
        <v>Midlands</v>
      </c>
      <c r="K15412" s="28">
        <f t="shared" si="486"/>
        <v>125458260</v>
      </c>
    </row>
    <row r="15413" spans="1:11" x14ac:dyDescent="0.35">
      <c r="A15413" s="69">
        <f t="shared" si="487"/>
        <v>45931</v>
      </c>
      <c r="B15413" t="s">
        <v>929</v>
      </c>
      <c r="C15413" t="s">
        <v>279</v>
      </c>
      <c r="E15413" t="s">
        <v>780</v>
      </c>
      <c r="F15413" t="s">
        <v>249</v>
      </c>
      <c r="G15413" t="s">
        <v>26</v>
      </c>
      <c r="H15413">
        <v>295674</v>
      </c>
      <c r="I15413" s="68" t="str">
        <f>VLOOKUP(E15413,Refs!$P$2:$R$29,3,FALSE)</f>
        <v>Y60</v>
      </c>
      <c r="J15413" s="68" t="str">
        <f>VLOOKUP(E15413,Refs!$P$2:$S$29,4,FALSE)</f>
        <v>Midlands</v>
      </c>
      <c r="K15413" s="28">
        <f t="shared" si="486"/>
        <v>295674</v>
      </c>
    </row>
    <row r="15414" spans="1:11" x14ac:dyDescent="0.35">
      <c r="A15414" s="69">
        <f t="shared" si="487"/>
        <v>45931</v>
      </c>
      <c r="B15414" t="s">
        <v>929</v>
      </c>
      <c r="C15414" t="s">
        <v>279</v>
      </c>
      <c r="E15414" t="s">
        <v>780</v>
      </c>
      <c r="F15414" t="s">
        <v>249</v>
      </c>
      <c r="G15414" t="s">
        <v>75</v>
      </c>
      <c r="H15414">
        <v>1839</v>
      </c>
      <c r="I15414" s="68" t="str">
        <f>VLOOKUP(E15414,Refs!$P$2:$R$29,3,FALSE)</f>
        <v>Y60</v>
      </c>
      <c r="J15414" s="68" t="str">
        <f>VLOOKUP(E15414,Refs!$P$2:$S$29,4,FALSE)</f>
        <v>Midlands</v>
      </c>
      <c r="K15414" s="28">
        <f t="shared" si="486"/>
        <v>1839</v>
      </c>
    </row>
    <row r="15415" spans="1:11" x14ac:dyDescent="0.35">
      <c r="A15415" s="69">
        <f t="shared" si="487"/>
        <v>45931</v>
      </c>
      <c r="B15415" t="s">
        <v>929</v>
      </c>
      <c r="C15415" t="s">
        <v>279</v>
      </c>
      <c r="E15415" t="s">
        <v>780</v>
      </c>
      <c r="F15415" t="s">
        <v>249</v>
      </c>
      <c r="G15415" t="s">
        <v>76</v>
      </c>
      <c r="H15415">
        <v>199601</v>
      </c>
      <c r="I15415" s="68" t="str">
        <f>VLOOKUP(E15415,Refs!$P$2:$R$29,3,FALSE)</f>
        <v>Y60</v>
      </c>
      <c r="J15415" s="68" t="str">
        <f>VLOOKUP(E15415,Refs!$P$2:$S$29,4,FALSE)</f>
        <v>Midlands</v>
      </c>
      <c r="K15415" s="28">
        <f t="shared" si="486"/>
        <v>199601</v>
      </c>
    </row>
    <row r="15416" spans="1:11" x14ac:dyDescent="0.35">
      <c r="A15416" s="69">
        <f t="shared" si="487"/>
        <v>45931</v>
      </c>
      <c r="B15416" t="s">
        <v>929</v>
      </c>
      <c r="C15416" t="s">
        <v>279</v>
      </c>
      <c r="E15416" t="s">
        <v>780</v>
      </c>
      <c r="F15416" t="s">
        <v>249</v>
      </c>
      <c r="G15416" t="s">
        <v>77</v>
      </c>
      <c r="H15416">
        <v>82452</v>
      </c>
      <c r="I15416" s="68" t="str">
        <f>VLOOKUP(E15416,Refs!$P$2:$R$29,3,FALSE)</f>
        <v>Y60</v>
      </c>
      <c r="J15416" s="68" t="str">
        <f>VLOOKUP(E15416,Refs!$P$2:$S$29,4,FALSE)</f>
        <v>Midlands</v>
      </c>
      <c r="K15416" s="28">
        <f t="shared" si="486"/>
        <v>82452</v>
      </c>
    </row>
    <row r="15417" spans="1:11" x14ac:dyDescent="0.35">
      <c r="A15417" s="69">
        <f t="shared" si="487"/>
        <v>45931</v>
      </c>
      <c r="B15417" t="s">
        <v>929</v>
      </c>
      <c r="C15417" t="s">
        <v>279</v>
      </c>
      <c r="E15417" t="s">
        <v>780</v>
      </c>
      <c r="F15417" t="s">
        <v>249</v>
      </c>
      <c r="G15417" t="s">
        <v>78</v>
      </c>
      <c r="H15417">
        <v>11160</v>
      </c>
      <c r="I15417" s="68" t="str">
        <f>VLOOKUP(E15417,Refs!$P$2:$R$29,3,FALSE)</f>
        <v>Y60</v>
      </c>
      <c r="J15417" s="68" t="str">
        <f>VLOOKUP(E15417,Refs!$P$2:$S$29,4,FALSE)</f>
        <v>Midlands</v>
      </c>
      <c r="K15417" s="28">
        <f t="shared" si="486"/>
        <v>11160</v>
      </c>
    </row>
    <row r="15418" spans="1:11" x14ac:dyDescent="0.35">
      <c r="A15418" s="69">
        <f t="shared" si="487"/>
        <v>45931</v>
      </c>
      <c r="B15418" t="s">
        <v>929</v>
      </c>
      <c r="C15418" t="s">
        <v>279</v>
      </c>
      <c r="E15418" t="s">
        <v>780</v>
      </c>
      <c r="F15418" t="s">
        <v>249</v>
      </c>
      <c r="G15418" t="s">
        <v>79</v>
      </c>
      <c r="H15418">
        <v>622</v>
      </c>
      <c r="I15418" s="68" t="str">
        <f>VLOOKUP(E15418,Refs!$P$2:$R$29,3,FALSE)</f>
        <v>Y60</v>
      </c>
      <c r="J15418" s="68" t="str">
        <f>VLOOKUP(E15418,Refs!$P$2:$S$29,4,FALSE)</f>
        <v>Midlands</v>
      </c>
      <c r="K15418" s="28">
        <f t="shared" si="486"/>
        <v>622</v>
      </c>
    </row>
    <row r="15419" spans="1:11" x14ac:dyDescent="0.35">
      <c r="A15419" s="69">
        <f t="shared" si="487"/>
        <v>45931</v>
      </c>
      <c r="B15419" t="s">
        <v>929</v>
      </c>
      <c r="C15419" t="s">
        <v>279</v>
      </c>
      <c r="E15419" t="s">
        <v>780</v>
      </c>
      <c r="F15419" t="s">
        <v>249</v>
      </c>
      <c r="G15419" t="s">
        <v>25</v>
      </c>
      <c r="H15419">
        <v>94234</v>
      </c>
      <c r="I15419" s="68" t="str">
        <f>VLOOKUP(E15419,Refs!$P$2:$R$29,3,FALSE)</f>
        <v>Y60</v>
      </c>
      <c r="J15419" s="68" t="str">
        <f>VLOOKUP(E15419,Refs!$P$2:$S$29,4,FALSE)</f>
        <v>Midlands</v>
      </c>
      <c r="K15419" s="28">
        <f t="shared" si="486"/>
        <v>94234</v>
      </c>
    </row>
    <row r="15420" spans="1:11" x14ac:dyDescent="0.35">
      <c r="A15420" s="69">
        <f t="shared" si="487"/>
        <v>45931</v>
      </c>
      <c r="B15420" t="s">
        <v>929</v>
      </c>
      <c r="C15420" t="s">
        <v>279</v>
      </c>
      <c r="E15420" t="s">
        <v>780</v>
      </c>
      <c r="F15420" t="s">
        <v>249</v>
      </c>
      <c r="G15420" t="s">
        <v>80</v>
      </c>
      <c r="H15420">
        <v>6855</v>
      </c>
      <c r="I15420" s="68" t="str">
        <f>VLOOKUP(E15420,Refs!$P$2:$R$29,3,FALSE)</f>
        <v>Y60</v>
      </c>
      <c r="J15420" s="68" t="str">
        <f>VLOOKUP(E15420,Refs!$P$2:$S$29,4,FALSE)</f>
        <v>Midlands</v>
      </c>
      <c r="K15420" s="28">
        <f t="shared" si="486"/>
        <v>6855</v>
      </c>
    </row>
    <row r="15421" spans="1:11" x14ac:dyDescent="0.35">
      <c r="A15421" s="69">
        <f t="shared" si="487"/>
        <v>45931</v>
      </c>
      <c r="B15421" t="s">
        <v>929</v>
      </c>
      <c r="C15421" t="s">
        <v>279</v>
      </c>
      <c r="E15421" t="s">
        <v>780</v>
      </c>
      <c r="F15421" t="s">
        <v>249</v>
      </c>
      <c r="G15421" t="s">
        <v>81</v>
      </c>
      <c r="H15421">
        <v>72312</v>
      </c>
      <c r="I15421" s="68" t="str">
        <f>VLOOKUP(E15421,Refs!$P$2:$R$29,3,FALSE)</f>
        <v>Y60</v>
      </c>
      <c r="J15421" s="68" t="str">
        <f>VLOOKUP(E15421,Refs!$P$2:$S$29,4,FALSE)</f>
        <v>Midlands</v>
      </c>
      <c r="K15421" s="28">
        <f t="shared" si="486"/>
        <v>72312</v>
      </c>
    </row>
    <row r="15422" spans="1:11" x14ac:dyDescent="0.35">
      <c r="A15422" s="69">
        <f t="shared" si="487"/>
        <v>45931</v>
      </c>
      <c r="B15422" t="s">
        <v>929</v>
      </c>
      <c r="C15422" t="s">
        <v>279</v>
      </c>
      <c r="E15422" t="s">
        <v>780</v>
      </c>
      <c r="F15422" t="s">
        <v>249</v>
      </c>
      <c r="G15422" t="s">
        <v>82</v>
      </c>
      <c r="H15422">
        <v>35343</v>
      </c>
      <c r="I15422" s="68" t="str">
        <f>VLOOKUP(E15422,Refs!$P$2:$R$29,3,FALSE)</f>
        <v>Y60</v>
      </c>
      <c r="J15422" s="68" t="str">
        <f>VLOOKUP(E15422,Refs!$P$2:$S$29,4,FALSE)</f>
        <v>Midlands</v>
      </c>
      <c r="K15422" s="28">
        <f t="shared" si="486"/>
        <v>35343</v>
      </c>
    </row>
    <row r="15423" spans="1:11" x14ac:dyDescent="0.35">
      <c r="A15423" s="69">
        <f t="shared" si="487"/>
        <v>45931</v>
      </c>
      <c r="B15423" t="s">
        <v>929</v>
      </c>
      <c r="C15423" t="s">
        <v>279</v>
      </c>
      <c r="E15423" t="s">
        <v>780</v>
      </c>
      <c r="F15423" t="s">
        <v>249</v>
      </c>
      <c r="G15423" t="s">
        <v>83</v>
      </c>
      <c r="H15423">
        <v>1811</v>
      </c>
      <c r="I15423" s="68" t="str">
        <f>VLOOKUP(E15423,Refs!$P$2:$R$29,3,FALSE)</f>
        <v>Y60</v>
      </c>
      <c r="J15423" s="68" t="str">
        <f>VLOOKUP(E15423,Refs!$P$2:$S$29,4,FALSE)</f>
        <v>Midlands</v>
      </c>
      <c r="K15423" s="28">
        <f t="shared" si="486"/>
        <v>1811</v>
      </c>
    </row>
    <row r="15424" spans="1:11" x14ac:dyDescent="0.35">
      <c r="A15424" s="69">
        <f t="shared" si="487"/>
        <v>45931</v>
      </c>
      <c r="B15424" t="s">
        <v>929</v>
      </c>
      <c r="C15424" t="s">
        <v>279</v>
      </c>
      <c r="E15424" t="s">
        <v>780</v>
      </c>
      <c r="F15424" t="s">
        <v>249</v>
      </c>
      <c r="G15424" t="s">
        <v>84</v>
      </c>
      <c r="H15424">
        <v>4860</v>
      </c>
      <c r="I15424" s="68" t="str">
        <f>VLOOKUP(E15424,Refs!$P$2:$R$29,3,FALSE)</f>
        <v>Y60</v>
      </c>
      <c r="J15424" s="68" t="str">
        <f>VLOOKUP(E15424,Refs!$P$2:$S$29,4,FALSE)</f>
        <v>Midlands</v>
      </c>
      <c r="K15424" s="28">
        <f t="shared" si="486"/>
        <v>4860</v>
      </c>
    </row>
    <row r="15425" spans="1:11" x14ac:dyDescent="0.35">
      <c r="A15425" s="69">
        <f t="shared" si="487"/>
        <v>45931</v>
      </c>
      <c r="B15425" t="s">
        <v>929</v>
      </c>
      <c r="C15425" t="s">
        <v>279</v>
      </c>
      <c r="E15425" t="s">
        <v>780</v>
      </c>
      <c r="F15425" t="s">
        <v>249</v>
      </c>
      <c r="G15425" t="s">
        <v>85</v>
      </c>
      <c r="H15425">
        <v>10194</v>
      </c>
      <c r="I15425" s="68" t="str">
        <f>VLOOKUP(E15425,Refs!$P$2:$R$29,3,FALSE)</f>
        <v>Y60</v>
      </c>
      <c r="J15425" s="68" t="str">
        <f>VLOOKUP(E15425,Refs!$P$2:$S$29,4,FALSE)</f>
        <v>Midlands</v>
      </c>
      <c r="K15425" s="28">
        <f t="shared" si="486"/>
        <v>10194</v>
      </c>
    </row>
    <row r="15426" spans="1:11" x14ac:dyDescent="0.35">
      <c r="A15426" s="69">
        <f t="shared" si="487"/>
        <v>45931</v>
      </c>
      <c r="B15426" t="s">
        <v>929</v>
      </c>
      <c r="C15426" t="s">
        <v>279</v>
      </c>
      <c r="E15426" t="s">
        <v>780</v>
      </c>
      <c r="F15426" t="s">
        <v>249</v>
      </c>
      <c r="G15426" t="s">
        <v>86</v>
      </c>
      <c r="H15426">
        <v>3668</v>
      </c>
      <c r="I15426" s="68" t="str">
        <f>VLOOKUP(E15426,Refs!$P$2:$R$29,3,FALSE)</f>
        <v>Y60</v>
      </c>
      <c r="J15426" s="68" t="str">
        <f>VLOOKUP(E15426,Refs!$P$2:$S$29,4,FALSE)</f>
        <v>Midlands</v>
      </c>
      <c r="K15426" s="28">
        <f t="shared" ref="K15426:K15489" si="488">IF(OR(H15426="NULL",H15426=0,H15426=""),"",H15426)</f>
        <v>3668</v>
      </c>
    </row>
    <row r="15427" spans="1:11" x14ac:dyDescent="0.35">
      <c r="A15427" s="69">
        <f t="shared" ref="A15427:A15490" si="489">DATEVALUE(RIGHT(B15427,8))</f>
        <v>45931</v>
      </c>
      <c r="B15427" t="s">
        <v>929</v>
      </c>
      <c r="C15427" t="s">
        <v>279</v>
      </c>
      <c r="E15427" t="s">
        <v>780</v>
      </c>
      <c r="F15427" t="s">
        <v>249</v>
      </c>
      <c r="G15427" t="s">
        <v>87</v>
      </c>
      <c r="H15427">
        <v>3872</v>
      </c>
      <c r="I15427" s="68" t="str">
        <f>VLOOKUP(E15427,Refs!$P$2:$R$29,3,FALSE)</f>
        <v>Y60</v>
      </c>
      <c r="J15427" s="68" t="str">
        <f>VLOOKUP(E15427,Refs!$P$2:$S$29,4,FALSE)</f>
        <v>Midlands</v>
      </c>
      <c r="K15427" s="28">
        <f t="shared" si="488"/>
        <v>3872</v>
      </c>
    </row>
    <row r="15428" spans="1:11" x14ac:dyDescent="0.35">
      <c r="A15428" s="69">
        <f t="shared" si="489"/>
        <v>45931</v>
      </c>
      <c r="B15428" t="s">
        <v>929</v>
      </c>
      <c r="C15428" t="s">
        <v>279</v>
      </c>
      <c r="E15428" t="s">
        <v>780</v>
      </c>
      <c r="F15428" t="s">
        <v>249</v>
      </c>
      <c r="G15428" t="s">
        <v>88</v>
      </c>
      <c r="H15428">
        <v>10560</v>
      </c>
      <c r="I15428" s="68" t="str">
        <f>VLOOKUP(E15428,Refs!$P$2:$R$29,3,FALSE)</f>
        <v>Y60</v>
      </c>
      <c r="J15428" s="68" t="str">
        <f>VLOOKUP(E15428,Refs!$P$2:$S$29,4,FALSE)</f>
        <v>Midlands</v>
      </c>
      <c r="K15428" s="28">
        <f t="shared" si="488"/>
        <v>10560</v>
      </c>
    </row>
    <row r="15429" spans="1:11" x14ac:dyDescent="0.35">
      <c r="A15429" s="69">
        <f t="shared" si="489"/>
        <v>45931</v>
      </c>
      <c r="B15429" t="s">
        <v>929</v>
      </c>
      <c r="C15429" t="s">
        <v>279</v>
      </c>
      <c r="E15429" t="s">
        <v>780</v>
      </c>
      <c r="F15429" t="s">
        <v>249</v>
      </c>
      <c r="G15429" t="s">
        <v>89</v>
      </c>
      <c r="H15429">
        <v>295674</v>
      </c>
      <c r="I15429" s="68" t="str">
        <f>VLOOKUP(E15429,Refs!$P$2:$R$29,3,FALSE)</f>
        <v>Y60</v>
      </c>
      <c r="J15429" s="68" t="str">
        <f>VLOOKUP(E15429,Refs!$P$2:$S$29,4,FALSE)</f>
        <v>Midlands</v>
      </c>
      <c r="K15429" s="28">
        <f t="shared" si="488"/>
        <v>295674</v>
      </c>
    </row>
    <row r="15430" spans="1:11" x14ac:dyDescent="0.35">
      <c r="A15430" s="69">
        <f t="shared" si="489"/>
        <v>45931</v>
      </c>
      <c r="B15430" t="s">
        <v>929</v>
      </c>
      <c r="C15430" t="s">
        <v>279</v>
      </c>
      <c r="E15430" t="s">
        <v>780</v>
      </c>
      <c r="F15430" t="s">
        <v>249</v>
      </c>
      <c r="G15430" t="s">
        <v>27</v>
      </c>
      <c r="H15430">
        <v>39178</v>
      </c>
      <c r="I15430" s="68" t="str">
        <f>VLOOKUP(E15430,Refs!$P$2:$R$29,3,FALSE)</f>
        <v>Y60</v>
      </c>
      <c r="J15430" s="68" t="str">
        <f>VLOOKUP(E15430,Refs!$P$2:$S$29,4,FALSE)</f>
        <v>Midlands</v>
      </c>
      <c r="K15430" s="28">
        <f t="shared" si="488"/>
        <v>39178</v>
      </c>
    </row>
    <row r="15431" spans="1:11" x14ac:dyDescent="0.35">
      <c r="A15431" s="69">
        <f t="shared" si="489"/>
        <v>45931</v>
      </c>
      <c r="B15431" t="s">
        <v>929</v>
      </c>
      <c r="C15431" t="s">
        <v>279</v>
      </c>
      <c r="E15431" t="s">
        <v>780</v>
      </c>
      <c r="F15431" t="s">
        <v>249</v>
      </c>
      <c r="G15431" t="s">
        <v>29</v>
      </c>
      <c r="H15431">
        <v>41449</v>
      </c>
      <c r="I15431" s="68" t="str">
        <f>VLOOKUP(E15431,Refs!$P$2:$R$29,3,FALSE)</f>
        <v>Y60</v>
      </c>
      <c r="J15431" s="68" t="str">
        <f>VLOOKUP(E15431,Refs!$P$2:$S$29,4,FALSE)</f>
        <v>Midlands</v>
      </c>
      <c r="K15431" s="28">
        <f t="shared" si="488"/>
        <v>41449</v>
      </c>
    </row>
    <row r="15432" spans="1:11" x14ac:dyDescent="0.35">
      <c r="A15432" s="69">
        <f t="shared" si="489"/>
        <v>45931</v>
      </c>
      <c r="B15432" t="s">
        <v>929</v>
      </c>
      <c r="C15432" t="s">
        <v>279</v>
      </c>
      <c r="E15432" t="s">
        <v>780</v>
      </c>
      <c r="F15432" t="s">
        <v>249</v>
      </c>
      <c r="G15432" t="s">
        <v>90</v>
      </c>
      <c r="H15432">
        <v>25715</v>
      </c>
      <c r="I15432" s="68" t="str">
        <f>VLOOKUP(E15432,Refs!$P$2:$R$29,3,FALSE)</f>
        <v>Y60</v>
      </c>
      <c r="J15432" s="68" t="str">
        <f>VLOOKUP(E15432,Refs!$P$2:$S$29,4,FALSE)</f>
        <v>Midlands</v>
      </c>
      <c r="K15432" s="28">
        <f t="shared" si="488"/>
        <v>25715</v>
      </c>
    </row>
    <row r="15433" spans="1:11" x14ac:dyDescent="0.35">
      <c r="A15433" s="69">
        <f t="shared" si="489"/>
        <v>45931</v>
      </c>
      <c r="B15433" t="s">
        <v>929</v>
      </c>
      <c r="C15433" t="s">
        <v>279</v>
      </c>
      <c r="E15433" t="s">
        <v>780</v>
      </c>
      <c r="F15433" t="s">
        <v>249</v>
      </c>
      <c r="G15433" t="s">
        <v>91</v>
      </c>
      <c r="H15433">
        <v>104</v>
      </c>
      <c r="I15433" s="68" t="str">
        <f>VLOOKUP(E15433,Refs!$P$2:$R$29,3,FALSE)</f>
        <v>Y60</v>
      </c>
      <c r="J15433" s="68" t="str">
        <f>VLOOKUP(E15433,Refs!$P$2:$S$29,4,FALSE)</f>
        <v>Midlands</v>
      </c>
      <c r="K15433" s="28">
        <f t="shared" si="488"/>
        <v>104</v>
      </c>
    </row>
    <row r="15434" spans="1:11" x14ac:dyDescent="0.35">
      <c r="A15434" s="69">
        <f t="shared" si="489"/>
        <v>45931</v>
      </c>
      <c r="B15434" t="s">
        <v>929</v>
      </c>
      <c r="C15434" t="s">
        <v>279</v>
      </c>
      <c r="E15434" t="s">
        <v>780</v>
      </c>
      <c r="F15434" t="s">
        <v>249</v>
      </c>
      <c r="G15434" t="s">
        <v>92</v>
      </c>
      <c r="H15434">
        <v>16660</v>
      </c>
      <c r="I15434" s="68" t="str">
        <f>VLOOKUP(E15434,Refs!$P$2:$R$29,3,FALSE)</f>
        <v>Y60</v>
      </c>
      <c r="J15434" s="68" t="str">
        <f>VLOOKUP(E15434,Refs!$P$2:$S$29,4,FALSE)</f>
        <v>Midlands</v>
      </c>
      <c r="K15434" s="28">
        <f t="shared" si="488"/>
        <v>16660</v>
      </c>
    </row>
    <row r="15435" spans="1:11" x14ac:dyDescent="0.35">
      <c r="A15435" s="69">
        <f t="shared" si="489"/>
        <v>45931</v>
      </c>
      <c r="B15435" t="s">
        <v>929</v>
      </c>
      <c r="C15435" t="s">
        <v>279</v>
      </c>
      <c r="E15435" t="s">
        <v>780</v>
      </c>
      <c r="F15435" t="s">
        <v>249</v>
      </c>
      <c r="G15435" t="s">
        <v>93</v>
      </c>
      <c r="H15435">
        <v>954</v>
      </c>
      <c r="I15435" s="68" t="str">
        <f>VLOOKUP(E15435,Refs!$P$2:$R$29,3,FALSE)</f>
        <v>Y60</v>
      </c>
      <c r="J15435" s="68" t="str">
        <f>VLOOKUP(E15435,Refs!$P$2:$S$29,4,FALSE)</f>
        <v>Midlands</v>
      </c>
      <c r="K15435" s="28">
        <f t="shared" si="488"/>
        <v>954</v>
      </c>
    </row>
    <row r="15436" spans="1:11" x14ac:dyDescent="0.35">
      <c r="A15436" s="69">
        <f t="shared" si="489"/>
        <v>45931</v>
      </c>
      <c r="B15436" t="s">
        <v>929</v>
      </c>
      <c r="C15436" t="s">
        <v>279</v>
      </c>
      <c r="E15436" t="s">
        <v>780</v>
      </c>
      <c r="F15436" t="s">
        <v>249</v>
      </c>
      <c r="G15436" t="s">
        <v>94</v>
      </c>
      <c r="H15436">
        <v>9564</v>
      </c>
      <c r="I15436" s="68" t="str">
        <f>VLOOKUP(E15436,Refs!$P$2:$R$29,3,FALSE)</f>
        <v>Y60</v>
      </c>
      <c r="J15436" s="68" t="str">
        <f>VLOOKUP(E15436,Refs!$P$2:$S$29,4,FALSE)</f>
        <v>Midlands</v>
      </c>
      <c r="K15436" s="28">
        <f t="shared" si="488"/>
        <v>9564</v>
      </c>
    </row>
    <row r="15437" spans="1:11" x14ac:dyDescent="0.35">
      <c r="A15437" s="69">
        <f t="shared" si="489"/>
        <v>45931</v>
      </c>
      <c r="B15437" t="s">
        <v>929</v>
      </c>
      <c r="C15437" t="s">
        <v>279</v>
      </c>
      <c r="E15437" t="s">
        <v>780</v>
      </c>
      <c r="F15437" t="s">
        <v>249</v>
      </c>
      <c r="G15437" t="s">
        <v>95</v>
      </c>
      <c r="H15437">
        <v>1923</v>
      </c>
      <c r="I15437" s="68" t="str">
        <f>VLOOKUP(E15437,Refs!$P$2:$R$29,3,FALSE)</f>
        <v>Y60</v>
      </c>
      <c r="J15437" s="68" t="str">
        <f>VLOOKUP(E15437,Refs!$P$2:$S$29,4,FALSE)</f>
        <v>Midlands</v>
      </c>
      <c r="K15437" s="28">
        <f t="shared" si="488"/>
        <v>1923</v>
      </c>
    </row>
    <row r="15438" spans="1:11" x14ac:dyDescent="0.35">
      <c r="A15438" s="69">
        <f t="shared" si="489"/>
        <v>45931</v>
      </c>
      <c r="B15438" t="s">
        <v>929</v>
      </c>
      <c r="C15438" t="s">
        <v>279</v>
      </c>
      <c r="E15438" t="s">
        <v>780</v>
      </c>
      <c r="F15438" t="s">
        <v>249</v>
      </c>
      <c r="G15438" t="s">
        <v>96</v>
      </c>
      <c r="H15438">
        <v>12952</v>
      </c>
      <c r="I15438" s="68" t="str">
        <f>VLOOKUP(E15438,Refs!$P$2:$R$29,3,FALSE)</f>
        <v>Y60</v>
      </c>
      <c r="J15438" s="68" t="str">
        <f>VLOOKUP(E15438,Refs!$P$2:$S$29,4,FALSE)</f>
        <v>Midlands</v>
      </c>
      <c r="K15438" s="28">
        <f t="shared" si="488"/>
        <v>12952</v>
      </c>
    </row>
    <row r="15439" spans="1:11" x14ac:dyDescent="0.35">
      <c r="A15439" s="69">
        <f t="shared" si="489"/>
        <v>45931</v>
      </c>
      <c r="B15439" t="s">
        <v>929</v>
      </c>
      <c r="C15439" t="s">
        <v>279</v>
      </c>
      <c r="E15439" t="s">
        <v>780</v>
      </c>
      <c r="F15439" t="s">
        <v>249</v>
      </c>
      <c r="G15439" t="s">
        <v>31</v>
      </c>
      <c r="H15439">
        <v>6177</v>
      </c>
      <c r="I15439" s="68" t="str">
        <f>VLOOKUP(E15439,Refs!$P$2:$R$29,3,FALSE)</f>
        <v>Y60</v>
      </c>
      <c r="J15439" s="68" t="str">
        <f>VLOOKUP(E15439,Refs!$P$2:$S$29,4,FALSE)</f>
        <v>Midlands</v>
      </c>
      <c r="K15439" s="28">
        <f t="shared" si="488"/>
        <v>6177</v>
      </c>
    </row>
    <row r="15440" spans="1:11" x14ac:dyDescent="0.35">
      <c r="A15440" s="69">
        <f t="shared" si="489"/>
        <v>45931</v>
      </c>
      <c r="B15440" t="s">
        <v>929</v>
      </c>
      <c r="C15440" t="s">
        <v>279</v>
      </c>
      <c r="E15440" t="s">
        <v>780</v>
      </c>
      <c r="F15440" t="s">
        <v>249</v>
      </c>
      <c r="G15440" t="s">
        <v>97</v>
      </c>
      <c r="H15440">
        <v>32110</v>
      </c>
      <c r="I15440" s="68" t="str">
        <f>VLOOKUP(E15440,Refs!$P$2:$R$29,3,FALSE)</f>
        <v>Y60</v>
      </c>
      <c r="J15440" s="68" t="str">
        <f>VLOOKUP(E15440,Refs!$P$2:$S$29,4,FALSE)</f>
        <v>Midlands</v>
      </c>
      <c r="K15440" s="28">
        <f t="shared" si="488"/>
        <v>32110</v>
      </c>
    </row>
    <row r="15441" spans="1:11" x14ac:dyDescent="0.35">
      <c r="A15441" s="69">
        <f t="shared" si="489"/>
        <v>45931</v>
      </c>
      <c r="B15441" t="s">
        <v>929</v>
      </c>
      <c r="C15441" t="s">
        <v>279</v>
      </c>
      <c r="E15441" t="s">
        <v>780</v>
      </c>
      <c r="F15441" t="s">
        <v>249</v>
      </c>
      <c r="G15441" t="s">
        <v>98</v>
      </c>
      <c r="H15441">
        <v>29193</v>
      </c>
      <c r="I15441" s="68" t="str">
        <f>VLOOKUP(E15441,Refs!$P$2:$R$29,3,FALSE)</f>
        <v>Y60</v>
      </c>
      <c r="J15441" s="68" t="str">
        <f>VLOOKUP(E15441,Refs!$P$2:$S$29,4,FALSE)</f>
        <v>Midlands</v>
      </c>
      <c r="K15441" s="28">
        <f t="shared" si="488"/>
        <v>29193</v>
      </c>
    </row>
    <row r="15442" spans="1:11" x14ac:dyDescent="0.35">
      <c r="A15442" s="69">
        <f t="shared" si="489"/>
        <v>45931</v>
      </c>
      <c r="B15442" t="s">
        <v>929</v>
      </c>
      <c r="C15442" t="s">
        <v>279</v>
      </c>
      <c r="E15442" t="s">
        <v>780</v>
      </c>
      <c r="F15442" t="s">
        <v>249</v>
      </c>
      <c r="G15442" t="s">
        <v>99</v>
      </c>
      <c r="H15442">
        <v>26397</v>
      </c>
      <c r="I15442" s="68" t="str">
        <f>VLOOKUP(E15442,Refs!$P$2:$R$29,3,FALSE)</f>
        <v>Y60</v>
      </c>
      <c r="J15442" s="68" t="str">
        <f>VLOOKUP(E15442,Refs!$P$2:$S$29,4,FALSE)</f>
        <v>Midlands</v>
      </c>
      <c r="K15442" s="28">
        <f t="shared" si="488"/>
        <v>26397</v>
      </c>
    </row>
    <row r="15443" spans="1:11" x14ac:dyDescent="0.35">
      <c r="A15443" s="69">
        <f t="shared" si="489"/>
        <v>45931</v>
      </c>
      <c r="B15443" t="s">
        <v>929</v>
      </c>
      <c r="C15443" t="s">
        <v>279</v>
      </c>
      <c r="E15443" t="s">
        <v>780</v>
      </c>
      <c r="F15443" t="s">
        <v>249</v>
      </c>
      <c r="G15443" t="s">
        <v>100</v>
      </c>
      <c r="H15443">
        <v>16754</v>
      </c>
      <c r="I15443" s="68" t="str">
        <f>VLOOKUP(E15443,Refs!$P$2:$R$29,3,FALSE)</f>
        <v>Y60</v>
      </c>
      <c r="J15443" s="68" t="str">
        <f>VLOOKUP(E15443,Refs!$P$2:$S$29,4,FALSE)</f>
        <v>Midlands</v>
      </c>
      <c r="K15443" s="28">
        <f t="shared" si="488"/>
        <v>16754</v>
      </c>
    </row>
    <row r="15444" spans="1:11" x14ac:dyDescent="0.35">
      <c r="A15444" s="69">
        <f t="shared" si="489"/>
        <v>45931</v>
      </c>
      <c r="B15444" t="s">
        <v>929</v>
      </c>
      <c r="C15444" t="s">
        <v>279</v>
      </c>
      <c r="E15444" t="s">
        <v>780</v>
      </c>
      <c r="F15444" t="s">
        <v>249</v>
      </c>
      <c r="G15444" t="s">
        <v>101</v>
      </c>
      <c r="H15444">
        <v>9434</v>
      </c>
      <c r="I15444" s="68" t="str">
        <f>VLOOKUP(E15444,Refs!$P$2:$R$29,3,FALSE)</f>
        <v>Y60</v>
      </c>
      <c r="J15444" s="68" t="str">
        <f>VLOOKUP(E15444,Refs!$P$2:$S$29,4,FALSE)</f>
        <v>Midlands</v>
      </c>
      <c r="K15444" s="28">
        <f t="shared" si="488"/>
        <v>9434</v>
      </c>
    </row>
    <row r="15445" spans="1:11" x14ac:dyDescent="0.35">
      <c r="A15445" s="69">
        <f t="shared" si="489"/>
        <v>45931</v>
      </c>
      <c r="B15445" t="s">
        <v>929</v>
      </c>
      <c r="C15445" t="s">
        <v>279</v>
      </c>
      <c r="E15445" t="s">
        <v>780</v>
      </c>
      <c r="F15445" t="s">
        <v>249</v>
      </c>
      <c r="G15445" t="s">
        <v>102</v>
      </c>
      <c r="H15445">
        <v>2347</v>
      </c>
      <c r="I15445" s="68" t="str">
        <f>VLOOKUP(E15445,Refs!$P$2:$R$29,3,FALSE)</f>
        <v>Y60</v>
      </c>
      <c r="J15445" s="68" t="str">
        <f>VLOOKUP(E15445,Refs!$P$2:$S$29,4,FALSE)</f>
        <v>Midlands</v>
      </c>
      <c r="K15445" s="28">
        <f t="shared" si="488"/>
        <v>2347</v>
      </c>
    </row>
    <row r="15446" spans="1:11" x14ac:dyDescent="0.35">
      <c r="A15446" s="69">
        <f t="shared" si="489"/>
        <v>45931</v>
      </c>
      <c r="B15446" t="s">
        <v>929</v>
      </c>
      <c r="C15446" t="s">
        <v>279</v>
      </c>
      <c r="E15446" t="s">
        <v>780</v>
      </c>
      <c r="F15446" t="s">
        <v>249</v>
      </c>
      <c r="G15446" t="s">
        <v>103</v>
      </c>
      <c r="H15446">
        <v>17523</v>
      </c>
      <c r="I15446" s="68" t="str">
        <f>VLOOKUP(E15446,Refs!$P$2:$R$29,3,FALSE)</f>
        <v>Y60</v>
      </c>
      <c r="J15446" s="68" t="str">
        <f>VLOOKUP(E15446,Refs!$P$2:$S$29,4,FALSE)</f>
        <v>Midlands</v>
      </c>
      <c r="K15446" s="28">
        <f t="shared" si="488"/>
        <v>17523</v>
      </c>
    </row>
    <row r="15447" spans="1:11" x14ac:dyDescent="0.35">
      <c r="A15447" s="69">
        <f t="shared" si="489"/>
        <v>45931</v>
      </c>
      <c r="B15447" t="s">
        <v>929</v>
      </c>
      <c r="C15447" t="s">
        <v>279</v>
      </c>
      <c r="E15447" t="s">
        <v>780</v>
      </c>
      <c r="F15447" t="s">
        <v>249</v>
      </c>
      <c r="G15447" t="s">
        <v>104</v>
      </c>
      <c r="H15447">
        <v>32020235</v>
      </c>
      <c r="I15447" s="68" t="str">
        <f>VLOOKUP(E15447,Refs!$P$2:$R$29,3,FALSE)</f>
        <v>Y60</v>
      </c>
      <c r="J15447" s="68" t="str">
        <f>VLOOKUP(E15447,Refs!$P$2:$S$29,4,FALSE)</f>
        <v>Midlands</v>
      </c>
      <c r="K15447" s="28">
        <f t="shared" si="488"/>
        <v>32020235</v>
      </c>
    </row>
    <row r="15448" spans="1:11" x14ac:dyDescent="0.35">
      <c r="A15448" s="69">
        <f t="shared" si="489"/>
        <v>45931</v>
      </c>
      <c r="B15448" t="s">
        <v>929</v>
      </c>
      <c r="C15448" t="s">
        <v>279</v>
      </c>
      <c r="E15448" t="s">
        <v>780</v>
      </c>
      <c r="F15448" t="s">
        <v>249</v>
      </c>
      <c r="G15448" t="s">
        <v>105</v>
      </c>
      <c r="H15448">
        <v>30737</v>
      </c>
      <c r="I15448" s="68" t="str">
        <f>VLOOKUP(E15448,Refs!$P$2:$R$29,3,FALSE)</f>
        <v>Y60</v>
      </c>
      <c r="J15448" s="68" t="str">
        <f>VLOOKUP(E15448,Refs!$P$2:$S$29,4,FALSE)</f>
        <v>Midlands</v>
      </c>
      <c r="K15448" s="28">
        <f t="shared" si="488"/>
        <v>30737</v>
      </c>
    </row>
    <row r="15449" spans="1:11" x14ac:dyDescent="0.35">
      <c r="A15449" s="69">
        <f t="shared" si="489"/>
        <v>45931</v>
      </c>
      <c r="B15449" t="s">
        <v>929</v>
      </c>
      <c r="C15449" t="s">
        <v>279</v>
      </c>
      <c r="E15449" t="s">
        <v>780</v>
      </c>
      <c r="F15449" t="s">
        <v>249</v>
      </c>
      <c r="G15449" t="s">
        <v>106</v>
      </c>
      <c r="H15449">
        <v>11807</v>
      </c>
      <c r="I15449" s="68" t="str">
        <f>VLOOKUP(E15449,Refs!$P$2:$R$29,3,FALSE)</f>
        <v>Y60</v>
      </c>
      <c r="J15449" s="68" t="str">
        <f>VLOOKUP(E15449,Refs!$P$2:$S$29,4,FALSE)</f>
        <v>Midlands</v>
      </c>
      <c r="K15449" s="28">
        <f t="shared" si="488"/>
        <v>11807</v>
      </c>
    </row>
    <row r="15450" spans="1:11" x14ac:dyDescent="0.35">
      <c r="A15450" s="69">
        <f t="shared" si="489"/>
        <v>45931</v>
      </c>
      <c r="B15450" t="s">
        <v>929</v>
      </c>
      <c r="C15450" t="s">
        <v>279</v>
      </c>
      <c r="E15450" t="s">
        <v>780</v>
      </c>
      <c r="F15450" t="s">
        <v>249</v>
      </c>
      <c r="G15450" t="s">
        <v>107</v>
      </c>
      <c r="H15450">
        <v>1685</v>
      </c>
      <c r="I15450" s="68" t="str">
        <f>VLOOKUP(E15450,Refs!$P$2:$R$29,3,FALSE)</f>
        <v>Y60</v>
      </c>
      <c r="J15450" s="68" t="str">
        <f>VLOOKUP(E15450,Refs!$P$2:$S$29,4,FALSE)</f>
        <v>Midlands</v>
      </c>
      <c r="K15450" s="28">
        <f t="shared" si="488"/>
        <v>1685</v>
      </c>
    </row>
    <row r="15451" spans="1:11" x14ac:dyDescent="0.35">
      <c r="A15451" s="69">
        <f t="shared" si="489"/>
        <v>45931</v>
      </c>
      <c r="B15451" t="s">
        <v>929</v>
      </c>
      <c r="C15451" t="s">
        <v>279</v>
      </c>
      <c r="E15451" t="s">
        <v>780</v>
      </c>
      <c r="F15451" t="s">
        <v>249</v>
      </c>
      <c r="G15451" t="s">
        <v>108</v>
      </c>
      <c r="H15451">
        <v>5699</v>
      </c>
      <c r="I15451" s="68" t="str">
        <f>VLOOKUP(E15451,Refs!$P$2:$R$29,3,FALSE)</f>
        <v>Y60</v>
      </c>
      <c r="J15451" s="68" t="str">
        <f>VLOOKUP(E15451,Refs!$P$2:$S$29,4,FALSE)</f>
        <v>Midlands</v>
      </c>
      <c r="K15451" s="28">
        <f t="shared" si="488"/>
        <v>5699</v>
      </c>
    </row>
    <row r="15452" spans="1:11" x14ac:dyDescent="0.35">
      <c r="A15452" s="69">
        <f t="shared" si="489"/>
        <v>45931</v>
      </c>
      <c r="B15452" t="s">
        <v>929</v>
      </c>
      <c r="C15452" t="s">
        <v>279</v>
      </c>
      <c r="E15452" t="s">
        <v>780</v>
      </c>
      <c r="F15452" t="s">
        <v>249</v>
      </c>
      <c r="G15452" t="s">
        <v>109</v>
      </c>
      <c r="H15452">
        <v>13554059</v>
      </c>
      <c r="I15452" s="68" t="str">
        <f>VLOOKUP(E15452,Refs!$P$2:$R$29,3,FALSE)</f>
        <v>Y60</v>
      </c>
      <c r="J15452" s="68" t="str">
        <f>VLOOKUP(E15452,Refs!$P$2:$S$29,4,FALSE)</f>
        <v>Midlands</v>
      </c>
      <c r="K15452" s="28">
        <f t="shared" si="488"/>
        <v>13554059</v>
      </c>
    </row>
    <row r="15453" spans="1:11" x14ac:dyDescent="0.35">
      <c r="A15453" s="69">
        <f t="shared" si="489"/>
        <v>45931</v>
      </c>
      <c r="B15453" t="s">
        <v>929</v>
      </c>
      <c r="C15453" t="s">
        <v>279</v>
      </c>
      <c r="E15453" t="s">
        <v>780</v>
      </c>
      <c r="F15453" t="s">
        <v>249</v>
      </c>
      <c r="G15453" t="s">
        <v>110</v>
      </c>
      <c r="H15453">
        <v>15145</v>
      </c>
      <c r="I15453" s="68" t="str">
        <f>VLOOKUP(E15453,Refs!$P$2:$R$29,3,FALSE)</f>
        <v>Y60</v>
      </c>
      <c r="J15453" s="68" t="str">
        <f>VLOOKUP(E15453,Refs!$P$2:$S$29,4,FALSE)</f>
        <v>Midlands</v>
      </c>
      <c r="K15453" s="28">
        <f t="shared" si="488"/>
        <v>15145</v>
      </c>
    </row>
    <row r="15454" spans="1:11" x14ac:dyDescent="0.35">
      <c r="A15454" s="69">
        <f t="shared" si="489"/>
        <v>45931</v>
      </c>
      <c r="B15454" t="s">
        <v>929</v>
      </c>
      <c r="C15454" t="s">
        <v>279</v>
      </c>
      <c r="E15454" t="s">
        <v>780</v>
      </c>
      <c r="F15454" t="s">
        <v>249</v>
      </c>
      <c r="G15454" t="s">
        <v>808</v>
      </c>
      <c r="H15454">
        <v>136634</v>
      </c>
      <c r="I15454" s="68" t="str">
        <f>VLOOKUP(E15454,Refs!$P$2:$R$29,3,FALSE)</f>
        <v>Y60</v>
      </c>
      <c r="J15454" s="68" t="str">
        <f>VLOOKUP(E15454,Refs!$P$2:$S$29,4,FALSE)</f>
        <v>Midlands</v>
      </c>
      <c r="K15454" s="28">
        <f t="shared" si="488"/>
        <v>136634</v>
      </c>
    </row>
    <row r="15455" spans="1:11" x14ac:dyDescent="0.35">
      <c r="A15455" s="69">
        <f t="shared" si="489"/>
        <v>45931</v>
      </c>
      <c r="B15455" t="s">
        <v>929</v>
      </c>
      <c r="C15455" t="s">
        <v>279</v>
      </c>
      <c r="E15455" t="s">
        <v>780</v>
      </c>
      <c r="F15455" t="s">
        <v>249</v>
      </c>
      <c r="G15455" t="s">
        <v>809</v>
      </c>
      <c r="H15455">
        <v>4146</v>
      </c>
      <c r="I15455" s="68" t="str">
        <f>VLOOKUP(E15455,Refs!$P$2:$R$29,3,FALSE)</f>
        <v>Y60</v>
      </c>
      <c r="J15455" s="68" t="str">
        <f>VLOOKUP(E15455,Refs!$P$2:$S$29,4,FALSE)</f>
        <v>Midlands</v>
      </c>
      <c r="K15455" s="28">
        <f t="shared" si="488"/>
        <v>4146</v>
      </c>
    </row>
    <row r="15456" spans="1:11" x14ac:dyDescent="0.35">
      <c r="A15456" s="69">
        <f t="shared" si="489"/>
        <v>45931</v>
      </c>
      <c r="B15456" t="s">
        <v>929</v>
      </c>
      <c r="C15456" t="s">
        <v>279</v>
      </c>
      <c r="E15456" t="s">
        <v>780</v>
      </c>
      <c r="F15456" t="s">
        <v>249</v>
      </c>
      <c r="G15456" t="s">
        <v>111</v>
      </c>
      <c r="H15456">
        <v>219233</v>
      </c>
      <c r="I15456" s="68" t="str">
        <f>VLOOKUP(E15456,Refs!$P$2:$R$29,3,FALSE)</f>
        <v>Y60</v>
      </c>
      <c r="J15456" s="68" t="str">
        <f>VLOOKUP(E15456,Refs!$P$2:$S$29,4,FALSE)</f>
        <v>Midlands</v>
      </c>
      <c r="K15456" s="28">
        <f t="shared" si="488"/>
        <v>219233</v>
      </c>
    </row>
    <row r="15457" spans="1:11" x14ac:dyDescent="0.35">
      <c r="A15457" s="69">
        <f t="shared" si="489"/>
        <v>45931</v>
      </c>
      <c r="B15457" t="s">
        <v>929</v>
      </c>
      <c r="C15457" t="s">
        <v>279</v>
      </c>
      <c r="E15457" t="s">
        <v>780</v>
      </c>
      <c r="F15457" t="s">
        <v>249</v>
      </c>
      <c r="G15457" t="s">
        <v>112</v>
      </c>
      <c r="H15457">
        <v>325</v>
      </c>
      <c r="I15457" s="68" t="str">
        <f>VLOOKUP(E15457,Refs!$P$2:$R$29,3,FALSE)</f>
        <v>Y60</v>
      </c>
      <c r="J15457" s="68" t="str">
        <f>VLOOKUP(E15457,Refs!$P$2:$S$29,4,FALSE)</f>
        <v>Midlands</v>
      </c>
      <c r="K15457" s="28">
        <f t="shared" si="488"/>
        <v>325</v>
      </c>
    </row>
    <row r="15458" spans="1:11" x14ac:dyDescent="0.35">
      <c r="A15458" s="69">
        <f t="shared" si="489"/>
        <v>45931</v>
      </c>
      <c r="B15458" t="s">
        <v>929</v>
      </c>
      <c r="C15458" t="s">
        <v>279</v>
      </c>
      <c r="E15458" t="s">
        <v>780</v>
      </c>
      <c r="F15458" t="s">
        <v>249</v>
      </c>
      <c r="G15458" t="s">
        <v>113</v>
      </c>
      <c r="H15458">
        <v>159857</v>
      </c>
      <c r="I15458" s="68" t="str">
        <f>VLOOKUP(E15458,Refs!$P$2:$R$29,3,FALSE)</f>
        <v>Y60</v>
      </c>
      <c r="J15458" s="68" t="str">
        <f>VLOOKUP(E15458,Refs!$P$2:$S$29,4,FALSE)</f>
        <v>Midlands</v>
      </c>
      <c r="K15458" s="28">
        <f t="shared" si="488"/>
        <v>159857</v>
      </c>
    </row>
    <row r="15459" spans="1:11" x14ac:dyDescent="0.35">
      <c r="A15459" s="69">
        <f t="shared" si="489"/>
        <v>45931</v>
      </c>
      <c r="B15459" t="s">
        <v>929</v>
      </c>
      <c r="C15459" t="s">
        <v>279</v>
      </c>
      <c r="E15459" t="s">
        <v>780</v>
      </c>
      <c r="F15459" t="s">
        <v>249</v>
      </c>
      <c r="G15459" t="s">
        <v>114</v>
      </c>
      <c r="H15459">
        <v>41476</v>
      </c>
      <c r="I15459" s="68" t="str">
        <f>VLOOKUP(E15459,Refs!$P$2:$R$29,3,FALSE)</f>
        <v>Y60</v>
      </c>
      <c r="J15459" s="68" t="str">
        <f>VLOOKUP(E15459,Refs!$P$2:$S$29,4,FALSE)</f>
        <v>Midlands</v>
      </c>
      <c r="K15459" s="28">
        <f t="shared" si="488"/>
        <v>41476</v>
      </c>
    </row>
    <row r="15460" spans="1:11" x14ac:dyDescent="0.35">
      <c r="A15460" s="69">
        <f t="shared" si="489"/>
        <v>45931</v>
      </c>
      <c r="B15460" t="s">
        <v>929</v>
      </c>
      <c r="C15460" t="s">
        <v>279</v>
      </c>
      <c r="E15460" t="s">
        <v>780</v>
      </c>
      <c r="F15460" t="s">
        <v>249</v>
      </c>
      <c r="G15460" t="s">
        <v>115</v>
      </c>
      <c r="H15460">
        <v>48368</v>
      </c>
      <c r="I15460" s="68" t="str">
        <f>VLOOKUP(E15460,Refs!$P$2:$R$29,3,FALSE)</f>
        <v>Y60</v>
      </c>
      <c r="J15460" s="68" t="str">
        <f>VLOOKUP(E15460,Refs!$P$2:$S$29,4,FALSE)</f>
        <v>Midlands</v>
      </c>
      <c r="K15460" s="28">
        <f t="shared" si="488"/>
        <v>48368</v>
      </c>
    </row>
    <row r="15461" spans="1:11" x14ac:dyDescent="0.35">
      <c r="A15461" s="69">
        <f t="shared" si="489"/>
        <v>45931</v>
      </c>
      <c r="B15461" t="s">
        <v>929</v>
      </c>
      <c r="C15461" t="s">
        <v>279</v>
      </c>
      <c r="E15461" t="s">
        <v>780</v>
      </c>
      <c r="F15461" t="s">
        <v>249</v>
      </c>
      <c r="G15461" t="s">
        <v>116</v>
      </c>
      <c r="H15461">
        <v>21747</v>
      </c>
      <c r="I15461" s="68" t="str">
        <f>VLOOKUP(E15461,Refs!$P$2:$R$29,3,FALSE)</f>
        <v>Y60</v>
      </c>
      <c r="J15461" s="68" t="str">
        <f>VLOOKUP(E15461,Refs!$P$2:$S$29,4,FALSE)</f>
        <v>Midlands</v>
      </c>
      <c r="K15461" s="28">
        <f t="shared" si="488"/>
        <v>21747</v>
      </c>
    </row>
    <row r="15462" spans="1:11" x14ac:dyDescent="0.35">
      <c r="A15462" s="69">
        <f t="shared" si="489"/>
        <v>45931</v>
      </c>
      <c r="B15462" t="s">
        <v>929</v>
      </c>
      <c r="C15462" t="s">
        <v>279</v>
      </c>
      <c r="E15462" t="s">
        <v>780</v>
      </c>
      <c r="F15462" t="s">
        <v>249</v>
      </c>
      <c r="G15462" t="s">
        <v>117</v>
      </c>
      <c r="H15462">
        <v>67032</v>
      </c>
      <c r="I15462" s="68" t="str">
        <f>VLOOKUP(E15462,Refs!$P$2:$R$29,3,FALSE)</f>
        <v>Y60</v>
      </c>
      <c r="J15462" s="68" t="str">
        <f>VLOOKUP(E15462,Refs!$P$2:$S$29,4,FALSE)</f>
        <v>Midlands</v>
      </c>
      <c r="K15462" s="28">
        <f t="shared" si="488"/>
        <v>67032</v>
      </c>
    </row>
    <row r="15463" spans="1:11" x14ac:dyDescent="0.35">
      <c r="A15463" s="69">
        <f t="shared" si="489"/>
        <v>45931</v>
      </c>
      <c r="B15463" t="s">
        <v>929</v>
      </c>
      <c r="C15463" t="s">
        <v>279</v>
      </c>
      <c r="E15463" t="s">
        <v>780</v>
      </c>
      <c r="F15463" t="s">
        <v>249</v>
      </c>
      <c r="G15463" t="s">
        <v>118</v>
      </c>
      <c r="H15463">
        <v>6571</v>
      </c>
      <c r="I15463" s="68" t="str">
        <f>VLOOKUP(E15463,Refs!$P$2:$R$29,3,FALSE)</f>
        <v>Y60</v>
      </c>
      <c r="J15463" s="68" t="str">
        <f>VLOOKUP(E15463,Refs!$P$2:$S$29,4,FALSE)</f>
        <v>Midlands</v>
      </c>
      <c r="K15463" s="28">
        <f t="shared" si="488"/>
        <v>6571</v>
      </c>
    </row>
    <row r="15464" spans="1:11" x14ac:dyDescent="0.35">
      <c r="A15464" s="69">
        <f t="shared" si="489"/>
        <v>45931</v>
      </c>
      <c r="B15464" t="s">
        <v>929</v>
      </c>
      <c r="C15464" t="s">
        <v>279</v>
      </c>
      <c r="E15464" t="s">
        <v>780</v>
      </c>
      <c r="F15464" t="s">
        <v>249</v>
      </c>
      <c r="G15464" t="s">
        <v>119</v>
      </c>
      <c r="H15464">
        <v>24801</v>
      </c>
      <c r="I15464" s="68" t="str">
        <f>VLOOKUP(E15464,Refs!$P$2:$R$29,3,FALSE)</f>
        <v>Y60</v>
      </c>
      <c r="J15464" s="68" t="str">
        <f>VLOOKUP(E15464,Refs!$P$2:$S$29,4,FALSE)</f>
        <v>Midlands</v>
      </c>
      <c r="K15464" s="28">
        <f t="shared" si="488"/>
        <v>24801</v>
      </c>
    </row>
    <row r="15465" spans="1:11" x14ac:dyDescent="0.35">
      <c r="A15465" s="69">
        <f t="shared" si="489"/>
        <v>45931</v>
      </c>
      <c r="B15465" t="s">
        <v>929</v>
      </c>
      <c r="C15465" t="s">
        <v>279</v>
      </c>
      <c r="E15465" t="s">
        <v>780</v>
      </c>
      <c r="F15465" t="s">
        <v>249</v>
      </c>
      <c r="G15465" t="s">
        <v>120</v>
      </c>
      <c r="H15465">
        <v>8624</v>
      </c>
      <c r="I15465" s="68" t="str">
        <f>VLOOKUP(E15465,Refs!$P$2:$R$29,3,FALSE)</f>
        <v>Y60</v>
      </c>
      <c r="J15465" s="68" t="str">
        <f>VLOOKUP(E15465,Refs!$P$2:$S$29,4,FALSE)</f>
        <v>Midlands</v>
      </c>
      <c r="K15465" s="28">
        <f t="shared" si="488"/>
        <v>8624</v>
      </c>
    </row>
    <row r="15466" spans="1:11" x14ac:dyDescent="0.35">
      <c r="A15466" s="69">
        <f t="shared" si="489"/>
        <v>45931</v>
      </c>
      <c r="B15466" t="s">
        <v>929</v>
      </c>
      <c r="C15466" t="s">
        <v>279</v>
      </c>
      <c r="E15466" t="s">
        <v>780</v>
      </c>
      <c r="F15466" t="s">
        <v>249</v>
      </c>
      <c r="G15466" t="s">
        <v>121</v>
      </c>
      <c r="H15466">
        <v>26848</v>
      </c>
      <c r="I15466" s="68" t="str">
        <f>VLOOKUP(E15466,Refs!$P$2:$R$29,3,FALSE)</f>
        <v>Y60</v>
      </c>
      <c r="J15466" s="68" t="str">
        <f>VLOOKUP(E15466,Refs!$P$2:$S$29,4,FALSE)</f>
        <v>Midlands</v>
      </c>
      <c r="K15466" s="28">
        <f t="shared" si="488"/>
        <v>26848</v>
      </c>
    </row>
    <row r="15467" spans="1:11" x14ac:dyDescent="0.35">
      <c r="A15467" s="69">
        <f t="shared" si="489"/>
        <v>45931</v>
      </c>
      <c r="B15467" t="s">
        <v>929</v>
      </c>
      <c r="C15467" t="s">
        <v>279</v>
      </c>
      <c r="E15467" t="s">
        <v>780</v>
      </c>
      <c r="F15467" t="s">
        <v>249</v>
      </c>
      <c r="G15467" t="s">
        <v>122</v>
      </c>
      <c r="H15467">
        <v>1728</v>
      </c>
      <c r="I15467" s="68" t="str">
        <f>VLOOKUP(E15467,Refs!$P$2:$R$29,3,FALSE)</f>
        <v>Y60</v>
      </c>
      <c r="J15467" s="68" t="str">
        <f>VLOOKUP(E15467,Refs!$P$2:$S$29,4,FALSE)</f>
        <v>Midlands</v>
      </c>
      <c r="K15467" s="28">
        <f t="shared" si="488"/>
        <v>1728</v>
      </c>
    </row>
    <row r="15468" spans="1:11" x14ac:dyDescent="0.35">
      <c r="A15468" s="69">
        <f t="shared" si="489"/>
        <v>45931</v>
      </c>
      <c r="B15468" t="s">
        <v>929</v>
      </c>
      <c r="C15468" t="s">
        <v>279</v>
      </c>
      <c r="E15468" t="s">
        <v>780</v>
      </c>
      <c r="F15468" t="s">
        <v>249</v>
      </c>
      <c r="G15468" t="s">
        <v>123</v>
      </c>
      <c r="H15468">
        <v>190</v>
      </c>
      <c r="I15468" s="68" t="str">
        <f>VLOOKUP(E15468,Refs!$P$2:$R$29,3,FALSE)</f>
        <v>Y60</v>
      </c>
      <c r="J15468" s="68" t="str">
        <f>VLOOKUP(E15468,Refs!$P$2:$S$29,4,FALSE)</f>
        <v>Midlands</v>
      </c>
      <c r="K15468" s="28">
        <f t="shared" si="488"/>
        <v>190</v>
      </c>
    </row>
    <row r="15469" spans="1:11" x14ac:dyDescent="0.35">
      <c r="A15469" s="69">
        <f t="shared" si="489"/>
        <v>45931</v>
      </c>
      <c r="B15469" t="s">
        <v>929</v>
      </c>
      <c r="C15469" t="s">
        <v>279</v>
      </c>
      <c r="E15469" t="s">
        <v>780</v>
      </c>
      <c r="F15469" t="s">
        <v>249</v>
      </c>
      <c r="G15469" t="s">
        <v>124</v>
      </c>
      <c r="H15469">
        <v>0</v>
      </c>
      <c r="I15469" s="68" t="str">
        <f>VLOOKUP(E15469,Refs!$P$2:$R$29,3,FALSE)</f>
        <v>Y60</v>
      </c>
      <c r="J15469" s="68" t="str">
        <f>VLOOKUP(E15469,Refs!$P$2:$S$29,4,FALSE)</f>
        <v>Midlands</v>
      </c>
      <c r="K15469" s="28" t="str">
        <f t="shared" si="488"/>
        <v/>
      </c>
    </row>
    <row r="15470" spans="1:11" x14ac:dyDescent="0.35">
      <c r="A15470" s="69">
        <f t="shared" si="489"/>
        <v>45931</v>
      </c>
      <c r="B15470" t="s">
        <v>929</v>
      </c>
      <c r="C15470" t="s">
        <v>279</v>
      </c>
      <c r="E15470" t="s">
        <v>780</v>
      </c>
      <c r="F15470" t="s">
        <v>249</v>
      </c>
      <c r="G15470" t="s">
        <v>125</v>
      </c>
      <c r="H15470">
        <v>0</v>
      </c>
      <c r="I15470" s="68" t="str">
        <f>VLOOKUP(E15470,Refs!$P$2:$R$29,3,FALSE)</f>
        <v>Y60</v>
      </c>
      <c r="J15470" s="68" t="str">
        <f>VLOOKUP(E15470,Refs!$P$2:$S$29,4,FALSE)</f>
        <v>Midlands</v>
      </c>
      <c r="K15470" s="28" t="str">
        <f t="shared" si="488"/>
        <v/>
      </c>
    </row>
    <row r="15471" spans="1:11" x14ac:dyDescent="0.35">
      <c r="A15471" s="69">
        <f t="shared" si="489"/>
        <v>45931</v>
      </c>
      <c r="B15471" t="s">
        <v>929</v>
      </c>
      <c r="C15471" t="s">
        <v>279</v>
      </c>
      <c r="E15471" t="s">
        <v>780</v>
      </c>
      <c r="F15471" t="s">
        <v>249</v>
      </c>
      <c r="G15471" t="s">
        <v>126</v>
      </c>
      <c r="H15471">
        <v>0</v>
      </c>
      <c r="I15471" s="68" t="str">
        <f>VLOOKUP(E15471,Refs!$P$2:$R$29,3,FALSE)</f>
        <v>Y60</v>
      </c>
      <c r="J15471" s="68" t="str">
        <f>VLOOKUP(E15471,Refs!$P$2:$S$29,4,FALSE)</f>
        <v>Midlands</v>
      </c>
      <c r="K15471" s="28" t="str">
        <f t="shared" si="488"/>
        <v/>
      </c>
    </row>
    <row r="15472" spans="1:11" x14ac:dyDescent="0.35">
      <c r="A15472" s="69">
        <f t="shared" si="489"/>
        <v>45931</v>
      </c>
      <c r="B15472" t="s">
        <v>929</v>
      </c>
      <c r="C15472" t="s">
        <v>279</v>
      </c>
      <c r="E15472" t="s">
        <v>780</v>
      </c>
      <c r="F15472" t="s">
        <v>249</v>
      </c>
      <c r="G15472" t="s">
        <v>127</v>
      </c>
      <c r="H15472">
        <v>2806</v>
      </c>
      <c r="I15472" s="68" t="str">
        <f>VLOOKUP(E15472,Refs!$P$2:$R$29,3,FALSE)</f>
        <v>Y60</v>
      </c>
      <c r="J15472" s="68" t="str">
        <f>VLOOKUP(E15472,Refs!$P$2:$S$29,4,FALSE)</f>
        <v>Midlands</v>
      </c>
      <c r="K15472" s="28">
        <f t="shared" si="488"/>
        <v>2806</v>
      </c>
    </row>
    <row r="15473" spans="1:11" x14ac:dyDescent="0.35">
      <c r="A15473" s="69">
        <f t="shared" si="489"/>
        <v>45931</v>
      </c>
      <c r="B15473" t="s">
        <v>929</v>
      </c>
      <c r="C15473" t="s">
        <v>279</v>
      </c>
      <c r="E15473" t="s">
        <v>780</v>
      </c>
      <c r="F15473" t="s">
        <v>249</v>
      </c>
      <c r="G15473" t="s">
        <v>128</v>
      </c>
      <c r="H15473">
        <v>194</v>
      </c>
      <c r="I15473" s="68" t="str">
        <f>VLOOKUP(E15473,Refs!$P$2:$R$29,3,FALSE)</f>
        <v>Y60</v>
      </c>
      <c r="J15473" s="68" t="str">
        <f>VLOOKUP(E15473,Refs!$P$2:$S$29,4,FALSE)</f>
        <v>Midlands</v>
      </c>
      <c r="K15473" s="28">
        <f t="shared" si="488"/>
        <v>194</v>
      </c>
    </row>
    <row r="15474" spans="1:11" x14ac:dyDescent="0.35">
      <c r="A15474" s="69">
        <f t="shared" si="489"/>
        <v>45931</v>
      </c>
      <c r="B15474" t="s">
        <v>929</v>
      </c>
      <c r="C15474" t="s">
        <v>279</v>
      </c>
      <c r="E15474" t="s">
        <v>780</v>
      </c>
      <c r="F15474" t="s">
        <v>249</v>
      </c>
      <c r="G15474" t="s">
        <v>129</v>
      </c>
      <c r="H15474">
        <v>0</v>
      </c>
      <c r="I15474" s="68" t="str">
        <f>VLOOKUP(E15474,Refs!$P$2:$R$29,3,FALSE)</f>
        <v>Y60</v>
      </c>
      <c r="J15474" s="68" t="str">
        <f>VLOOKUP(E15474,Refs!$P$2:$S$29,4,FALSE)</f>
        <v>Midlands</v>
      </c>
      <c r="K15474" s="28" t="str">
        <f t="shared" si="488"/>
        <v/>
      </c>
    </row>
    <row r="15475" spans="1:11" x14ac:dyDescent="0.35">
      <c r="A15475" s="69">
        <f t="shared" si="489"/>
        <v>45931</v>
      </c>
      <c r="B15475" t="s">
        <v>929</v>
      </c>
      <c r="C15475" t="s">
        <v>279</v>
      </c>
      <c r="E15475" t="s">
        <v>780</v>
      </c>
      <c r="F15475" t="s">
        <v>249</v>
      </c>
      <c r="G15475" t="s">
        <v>130</v>
      </c>
      <c r="H15475">
        <v>0</v>
      </c>
      <c r="I15475" s="68" t="str">
        <f>VLOOKUP(E15475,Refs!$P$2:$R$29,3,FALSE)</f>
        <v>Y60</v>
      </c>
      <c r="J15475" s="68" t="str">
        <f>VLOOKUP(E15475,Refs!$P$2:$S$29,4,FALSE)</f>
        <v>Midlands</v>
      </c>
      <c r="K15475" s="28" t="str">
        <f t="shared" si="488"/>
        <v/>
      </c>
    </row>
    <row r="15476" spans="1:11" x14ac:dyDescent="0.35">
      <c r="A15476" s="69">
        <f t="shared" si="489"/>
        <v>45931</v>
      </c>
      <c r="B15476" t="s">
        <v>929</v>
      </c>
      <c r="C15476" t="s">
        <v>279</v>
      </c>
      <c r="E15476" t="s">
        <v>780</v>
      </c>
      <c r="F15476" t="s">
        <v>249</v>
      </c>
      <c r="G15476" t="s">
        <v>131</v>
      </c>
      <c r="H15476">
        <v>0</v>
      </c>
      <c r="I15476" s="68" t="str">
        <f>VLOOKUP(E15476,Refs!$P$2:$R$29,3,FALSE)</f>
        <v>Y60</v>
      </c>
      <c r="J15476" s="68" t="str">
        <f>VLOOKUP(E15476,Refs!$P$2:$S$29,4,FALSE)</f>
        <v>Midlands</v>
      </c>
      <c r="K15476" s="28" t="str">
        <f t="shared" si="488"/>
        <v/>
      </c>
    </row>
    <row r="15477" spans="1:11" x14ac:dyDescent="0.35">
      <c r="A15477" s="69">
        <f t="shared" si="489"/>
        <v>45931</v>
      </c>
      <c r="B15477" t="s">
        <v>929</v>
      </c>
      <c r="C15477" t="s">
        <v>279</v>
      </c>
      <c r="E15477" t="s">
        <v>780</v>
      </c>
      <c r="F15477" t="s">
        <v>249</v>
      </c>
      <c r="G15477" t="s">
        <v>132</v>
      </c>
      <c r="H15477">
        <v>0</v>
      </c>
      <c r="I15477" s="68" t="str">
        <f>VLOOKUP(E15477,Refs!$P$2:$R$29,3,FALSE)</f>
        <v>Y60</v>
      </c>
      <c r="J15477" s="68" t="str">
        <f>VLOOKUP(E15477,Refs!$P$2:$S$29,4,FALSE)</f>
        <v>Midlands</v>
      </c>
      <c r="K15477" s="28" t="str">
        <f t="shared" si="488"/>
        <v/>
      </c>
    </row>
    <row r="15478" spans="1:11" x14ac:dyDescent="0.35">
      <c r="A15478" s="69">
        <f t="shared" si="489"/>
        <v>45931</v>
      </c>
      <c r="B15478" t="s">
        <v>929</v>
      </c>
      <c r="C15478" t="s">
        <v>279</v>
      </c>
      <c r="E15478" t="s">
        <v>780</v>
      </c>
      <c r="F15478" t="s">
        <v>249</v>
      </c>
      <c r="G15478" t="s">
        <v>133</v>
      </c>
      <c r="H15478">
        <v>3117</v>
      </c>
      <c r="I15478" s="68" t="str">
        <f>VLOOKUP(E15478,Refs!$P$2:$R$29,3,FALSE)</f>
        <v>Y60</v>
      </c>
      <c r="J15478" s="68" t="str">
        <f>VLOOKUP(E15478,Refs!$P$2:$S$29,4,FALSE)</f>
        <v>Midlands</v>
      </c>
      <c r="K15478" s="28">
        <f t="shared" si="488"/>
        <v>3117</v>
      </c>
    </row>
    <row r="15479" spans="1:11" x14ac:dyDescent="0.35">
      <c r="A15479" s="69">
        <f t="shared" si="489"/>
        <v>45931</v>
      </c>
      <c r="B15479" t="s">
        <v>929</v>
      </c>
      <c r="C15479" t="s">
        <v>279</v>
      </c>
      <c r="E15479" t="s">
        <v>780</v>
      </c>
      <c r="F15479" t="s">
        <v>249</v>
      </c>
      <c r="G15479" t="s">
        <v>134</v>
      </c>
      <c r="H15479">
        <v>2974</v>
      </c>
      <c r="I15479" s="68" t="str">
        <f>VLOOKUP(E15479,Refs!$P$2:$R$29,3,FALSE)</f>
        <v>Y60</v>
      </c>
      <c r="J15479" s="68" t="str">
        <f>VLOOKUP(E15479,Refs!$P$2:$S$29,4,FALSE)</f>
        <v>Midlands</v>
      </c>
      <c r="K15479" s="28">
        <f t="shared" si="488"/>
        <v>2974</v>
      </c>
    </row>
    <row r="15480" spans="1:11" x14ac:dyDescent="0.35">
      <c r="A15480" s="69">
        <f t="shared" si="489"/>
        <v>45931</v>
      </c>
      <c r="B15480" t="s">
        <v>929</v>
      </c>
      <c r="C15480" t="s">
        <v>279</v>
      </c>
      <c r="E15480" t="s">
        <v>780</v>
      </c>
      <c r="F15480" t="s">
        <v>249</v>
      </c>
      <c r="G15480" t="s">
        <v>135</v>
      </c>
      <c r="H15480">
        <v>26</v>
      </c>
      <c r="I15480" s="68" t="str">
        <f>VLOOKUP(E15480,Refs!$P$2:$R$29,3,FALSE)</f>
        <v>Y60</v>
      </c>
      <c r="J15480" s="68" t="str">
        <f>VLOOKUP(E15480,Refs!$P$2:$S$29,4,FALSE)</f>
        <v>Midlands</v>
      </c>
      <c r="K15480" s="28">
        <f t="shared" si="488"/>
        <v>26</v>
      </c>
    </row>
    <row r="15481" spans="1:11" x14ac:dyDescent="0.35">
      <c r="A15481" s="69">
        <f t="shared" si="489"/>
        <v>45931</v>
      </c>
      <c r="B15481" t="s">
        <v>929</v>
      </c>
      <c r="C15481" t="s">
        <v>279</v>
      </c>
      <c r="E15481" t="s">
        <v>780</v>
      </c>
      <c r="F15481" t="s">
        <v>249</v>
      </c>
      <c r="G15481" t="s">
        <v>136</v>
      </c>
      <c r="H15481">
        <v>20</v>
      </c>
      <c r="I15481" s="68" t="str">
        <f>VLOOKUP(E15481,Refs!$P$2:$R$29,3,FALSE)</f>
        <v>Y60</v>
      </c>
      <c r="J15481" s="68" t="str">
        <f>VLOOKUP(E15481,Refs!$P$2:$S$29,4,FALSE)</f>
        <v>Midlands</v>
      </c>
      <c r="K15481" s="28">
        <f t="shared" si="488"/>
        <v>20</v>
      </c>
    </row>
    <row r="15482" spans="1:11" x14ac:dyDescent="0.35">
      <c r="A15482" s="69">
        <f t="shared" si="489"/>
        <v>45931</v>
      </c>
      <c r="B15482" t="s">
        <v>929</v>
      </c>
      <c r="C15482" t="s">
        <v>279</v>
      </c>
      <c r="E15482" t="s">
        <v>780</v>
      </c>
      <c r="F15482" t="s">
        <v>249</v>
      </c>
      <c r="G15482" t="s">
        <v>137</v>
      </c>
      <c r="H15482">
        <v>0</v>
      </c>
      <c r="I15482" s="68" t="str">
        <f>VLOOKUP(E15482,Refs!$P$2:$R$29,3,FALSE)</f>
        <v>Y60</v>
      </c>
      <c r="J15482" s="68" t="str">
        <f>VLOOKUP(E15482,Refs!$P$2:$S$29,4,FALSE)</f>
        <v>Midlands</v>
      </c>
      <c r="K15482" s="28" t="str">
        <f t="shared" si="488"/>
        <v/>
      </c>
    </row>
    <row r="15483" spans="1:11" x14ac:dyDescent="0.35">
      <c r="A15483" s="69">
        <f t="shared" si="489"/>
        <v>45931</v>
      </c>
      <c r="B15483" t="s">
        <v>929</v>
      </c>
      <c r="C15483" t="s">
        <v>279</v>
      </c>
      <c r="E15483" t="s">
        <v>780</v>
      </c>
      <c r="F15483" t="s">
        <v>249</v>
      </c>
      <c r="G15483" t="s">
        <v>138</v>
      </c>
      <c r="H15483">
        <v>0</v>
      </c>
      <c r="I15483" s="68" t="str">
        <f>VLOOKUP(E15483,Refs!$P$2:$R$29,3,FALSE)</f>
        <v>Y60</v>
      </c>
      <c r="J15483" s="68" t="str">
        <f>VLOOKUP(E15483,Refs!$P$2:$S$29,4,FALSE)</f>
        <v>Midlands</v>
      </c>
      <c r="K15483" s="28" t="str">
        <f t="shared" si="488"/>
        <v/>
      </c>
    </row>
    <row r="15484" spans="1:11" x14ac:dyDescent="0.35">
      <c r="A15484" s="69">
        <f t="shared" si="489"/>
        <v>45931</v>
      </c>
      <c r="B15484" t="s">
        <v>929</v>
      </c>
      <c r="C15484" t="s">
        <v>279</v>
      </c>
      <c r="E15484" t="s">
        <v>780</v>
      </c>
      <c r="F15484" t="s">
        <v>249</v>
      </c>
      <c r="G15484" t="s">
        <v>139</v>
      </c>
      <c r="H15484">
        <v>1634</v>
      </c>
      <c r="I15484" s="68" t="str">
        <f>VLOOKUP(E15484,Refs!$P$2:$R$29,3,FALSE)</f>
        <v>Y60</v>
      </c>
      <c r="J15484" s="68" t="str">
        <f>VLOOKUP(E15484,Refs!$P$2:$S$29,4,FALSE)</f>
        <v>Midlands</v>
      </c>
      <c r="K15484" s="28">
        <f t="shared" si="488"/>
        <v>1634</v>
      </c>
    </row>
    <row r="15485" spans="1:11" x14ac:dyDescent="0.35">
      <c r="A15485" s="69">
        <f t="shared" si="489"/>
        <v>45931</v>
      </c>
      <c r="B15485" t="s">
        <v>929</v>
      </c>
      <c r="C15485" t="s">
        <v>279</v>
      </c>
      <c r="E15485" t="s">
        <v>780</v>
      </c>
      <c r="F15485" t="s">
        <v>249</v>
      </c>
      <c r="G15485" t="s">
        <v>140</v>
      </c>
      <c r="H15485">
        <v>1634</v>
      </c>
      <c r="I15485" s="68" t="str">
        <f>VLOOKUP(E15485,Refs!$P$2:$R$29,3,FALSE)</f>
        <v>Y60</v>
      </c>
      <c r="J15485" s="68" t="str">
        <f>VLOOKUP(E15485,Refs!$P$2:$S$29,4,FALSE)</f>
        <v>Midlands</v>
      </c>
      <c r="K15485" s="28">
        <f t="shared" si="488"/>
        <v>1634</v>
      </c>
    </row>
    <row r="15486" spans="1:11" x14ac:dyDescent="0.35">
      <c r="A15486" s="69">
        <f t="shared" si="489"/>
        <v>45931</v>
      </c>
      <c r="B15486" t="s">
        <v>929</v>
      </c>
      <c r="C15486" t="s">
        <v>279</v>
      </c>
      <c r="E15486" t="s">
        <v>780</v>
      </c>
      <c r="F15486" t="s">
        <v>249</v>
      </c>
      <c r="G15486" t="s">
        <v>728</v>
      </c>
      <c r="H15486">
        <v>1</v>
      </c>
      <c r="I15486" s="68" t="str">
        <f>VLOOKUP(E15486,Refs!$P$2:$R$29,3,FALSE)</f>
        <v>Y60</v>
      </c>
      <c r="J15486" s="68" t="str">
        <f>VLOOKUP(E15486,Refs!$P$2:$S$29,4,FALSE)</f>
        <v>Midlands</v>
      </c>
      <c r="K15486" s="28">
        <f t="shared" si="488"/>
        <v>1</v>
      </c>
    </row>
    <row r="15487" spans="1:11" x14ac:dyDescent="0.35">
      <c r="A15487" s="69">
        <f t="shared" si="489"/>
        <v>45931</v>
      </c>
      <c r="B15487" t="s">
        <v>929</v>
      </c>
      <c r="C15487" t="s">
        <v>279</v>
      </c>
      <c r="E15487" t="s">
        <v>780</v>
      </c>
      <c r="F15487" t="s">
        <v>249</v>
      </c>
      <c r="G15487" t="s">
        <v>727</v>
      </c>
      <c r="H15487">
        <v>1</v>
      </c>
      <c r="I15487" s="68" t="str">
        <f>VLOOKUP(E15487,Refs!$P$2:$R$29,3,FALSE)</f>
        <v>Y60</v>
      </c>
      <c r="J15487" s="68" t="str">
        <f>VLOOKUP(E15487,Refs!$P$2:$S$29,4,FALSE)</f>
        <v>Midlands</v>
      </c>
      <c r="K15487" s="28">
        <f t="shared" si="488"/>
        <v>1</v>
      </c>
    </row>
    <row r="15488" spans="1:11" x14ac:dyDescent="0.35">
      <c r="A15488" s="69">
        <f t="shared" si="489"/>
        <v>45931</v>
      </c>
      <c r="B15488" t="s">
        <v>929</v>
      </c>
      <c r="C15488" t="s">
        <v>279</v>
      </c>
      <c r="E15488" t="s">
        <v>780</v>
      </c>
      <c r="F15488" t="s">
        <v>249</v>
      </c>
      <c r="G15488" t="s">
        <v>730</v>
      </c>
      <c r="H15488">
        <v>1</v>
      </c>
      <c r="I15488" s="68" t="str">
        <f>VLOOKUP(E15488,Refs!$P$2:$R$29,3,FALSE)</f>
        <v>Y60</v>
      </c>
      <c r="J15488" s="68" t="str">
        <f>VLOOKUP(E15488,Refs!$P$2:$S$29,4,FALSE)</f>
        <v>Midlands</v>
      </c>
      <c r="K15488" s="28">
        <f t="shared" si="488"/>
        <v>1</v>
      </c>
    </row>
    <row r="15489" spans="1:11" x14ac:dyDescent="0.35">
      <c r="A15489" s="69">
        <f t="shared" si="489"/>
        <v>45931</v>
      </c>
      <c r="B15489" t="s">
        <v>929</v>
      </c>
      <c r="C15489" t="s">
        <v>279</v>
      </c>
      <c r="E15489" t="s">
        <v>780</v>
      </c>
      <c r="F15489" t="s">
        <v>249</v>
      </c>
      <c r="G15489" t="s">
        <v>729</v>
      </c>
      <c r="H15489">
        <v>0</v>
      </c>
      <c r="I15489" s="68" t="str">
        <f>VLOOKUP(E15489,Refs!$P$2:$R$29,3,FALSE)</f>
        <v>Y60</v>
      </c>
      <c r="J15489" s="68" t="str">
        <f>VLOOKUP(E15489,Refs!$P$2:$S$29,4,FALSE)</f>
        <v>Midlands</v>
      </c>
      <c r="K15489" s="28" t="str">
        <f t="shared" si="488"/>
        <v/>
      </c>
    </row>
    <row r="15490" spans="1:11" x14ac:dyDescent="0.35">
      <c r="A15490" s="69">
        <f t="shared" si="489"/>
        <v>45931</v>
      </c>
      <c r="B15490" t="s">
        <v>929</v>
      </c>
      <c r="C15490" t="s">
        <v>272</v>
      </c>
      <c r="D15490" t="s">
        <v>891</v>
      </c>
      <c r="E15490" t="s">
        <v>314</v>
      </c>
      <c r="F15490" t="s">
        <v>315</v>
      </c>
      <c r="G15490" t="s">
        <v>10</v>
      </c>
      <c r="H15490">
        <v>61287</v>
      </c>
      <c r="I15490" s="68" t="str">
        <f>VLOOKUP(E15490,Refs!$P$2:$R$29,3,FALSE)</f>
        <v>Y56</v>
      </c>
      <c r="J15490" s="68" t="str">
        <f>VLOOKUP(E15490,Refs!$P$2:$S$29,4,FALSE)</f>
        <v>London</v>
      </c>
      <c r="K15490" s="28">
        <f t="shared" ref="K15490:K15553" si="490">IF(OR(H15490="NULL",H15490=0,H15490=""),"",H15490)</f>
        <v>61287</v>
      </c>
    </row>
    <row r="15491" spans="1:11" x14ac:dyDescent="0.35">
      <c r="A15491" s="69">
        <f t="shared" ref="A15491:A15554" si="491">DATEVALUE(RIGHT(B15491,8))</f>
        <v>45931</v>
      </c>
      <c r="B15491" t="s">
        <v>929</v>
      </c>
      <c r="C15491" t="s">
        <v>272</v>
      </c>
      <c r="D15491" t="s">
        <v>891</v>
      </c>
      <c r="E15491" t="s">
        <v>314</v>
      </c>
      <c r="F15491" t="s">
        <v>315</v>
      </c>
      <c r="G15491" t="s">
        <v>69</v>
      </c>
      <c r="H15491">
        <v>9182</v>
      </c>
      <c r="I15491" s="68" t="str">
        <f>VLOOKUP(E15491,Refs!$P$2:$R$29,3,FALSE)</f>
        <v>Y56</v>
      </c>
      <c r="J15491" s="68" t="str">
        <f>VLOOKUP(E15491,Refs!$P$2:$S$29,4,FALSE)</f>
        <v>London</v>
      </c>
      <c r="K15491" s="28">
        <f t="shared" si="490"/>
        <v>9182</v>
      </c>
    </row>
    <row r="15492" spans="1:11" x14ac:dyDescent="0.35">
      <c r="A15492" s="69">
        <f t="shared" si="491"/>
        <v>45931</v>
      </c>
      <c r="B15492" t="s">
        <v>929</v>
      </c>
      <c r="C15492" t="s">
        <v>272</v>
      </c>
      <c r="D15492" t="s">
        <v>891</v>
      </c>
      <c r="E15492" t="s">
        <v>314</v>
      </c>
      <c r="F15492" t="s">
        <v>315</v>
      </c>
      <c r="G15492" t="s">
        <v>20</v>
      </c>
      <c r="H15492">
        <v>59075</v>
      </c>
      <c r="I15492" s="68" t="str">
        <f>VLOOKUP(E15492,Refs!$P$2:$R$29,3,FALSE)</f>
        <v>Y56</v>
      </c>
      <c r="J15492" s="68" t="str">
        <f>VLOOKUP(E15492,Refs!$P$2:$S$29,4,FALSE)</f>
        <v>London</v>
      </c>
      <c r="K15492" s="28">
        <f t="shared" si="490"/>
        <v>59075</v>
      </c>
    </row>
    <row r="15493" spans="1:11" x14ac:dyDescent="0.35">
      <c r="A15493" s="69">
        <f t="shared" si="491"/>
        <v>45931</v>
      </c>
      <c r="B15493" t="s">
        <v>929</v>
      </c>
      <c r="C15493" t="s">
        <v>272</v>
      </c>
      <c r="D15493" t="s">
        <v>891</v>
      </c>
      <c r="E15493" t="s">
        <v>314</v>
      </c>
      <c r="F15493" t="s">
        <v>315</v>
      </c>
      <c r="G15493" t="s">
        <v>23</v>
      </c>
      <c r="H15493">
        <v>50108</v>
      </c>
      <c r="I15493" s="68" t="str">
        <f>VLOOKUP(E15493,Refs!$P$2:$R$29,3,FALSE)</f>
        <v>Y56</v>
      </c>
      <c r="J15493" s="68" t="str">
        <f>VLOOKUP(E15493,Refs!$P$2:$S$29,4,FALSE)</f>
        <v>London</v>
      </c>
      <c r="K15493" s="28">
        <f t="shared" si="490"/>
        <v>50108</v>
      </c>
    </row>
    <row r="15494" spans="1:11" x14ac:dyDescent="0.35">
      <c r="A15494" s="69">
        <f t="shared" si="491"/>
        <v>45931</v>
      </c>
      <c r="B15494" t="s">
        <v>929</v>
      </c>
      <c r="C15494" t="s">
        <v>272</v>
      </c>
      <c r="D15494" t="s">
        <v>891</v>
      </c>
      <c r="E15494" t="s">
        <v>314</v>
      </c>
      <c r="F15494" t="s">
        <v>315</v>
      </c>
      <c r="G15494" t="s">
        <v>19</v>
      </c>
      <c r="H15494">
        <v>864</v>
      </c>
      <c r="I15494" s="68" t="str">
        <f>VLOOKUP(E15494,Refs!$P$2:$R$29,3,FALSE)</f>
        <v>Y56</v>
      </c>
      <c r="J15494" s="68" t="str">
        <f>VLOOKUP(E15494,Refs!$P$2:$S$29,4,FALSE)</f>
        <v>London</v>
      </c>
      <c r="K15494" s="28">
        <f t="shared" si="490"/>
        <v>864</v>
      </c>
    </row>
    <row r="15495" spans="1:11" x14ac:dyDescent="0.35">
      <c r="A15495" s="69">
        <f t="shared" si="491"/>
        <v>45931</v>
      </c>
      <c r="B15495" t="s">
        <v>929</v>
      </c>
      <c r="C15495" t="s">
        <v>272</v>
      </c>
      <c r="D15495" t="s">
        <v>891</v>
      </c>
      <c r="E15495" t="s">
        <v>314</v>
      </c>
      <c r="F15495" t="s">
        <v>315</v>
      </c>
      <c r="G15495" t="s">
        <v>21</v>
      </c>
      <c r="H15495">
        <v>332110</v>
      </c>
      <c r="I15495" s="68" t="str">
        <f>VLOOKUP(E15495,Refs!$P$2:$R$29,3,FALSE)</f>
        <v>Y56</v>
      </c>
      <c r="J15495" s="68" t="str">
        <f>VLOOKUP(E15495,Refs!$P$2:$S$29,4,FALSE)</f>
        <v>London</v>
      </c>
      <c r="K15495" s="28">
        <f t="shared" si="490"/>
        <v>332110</v>
      </c>
    </row>
    <row r="15496" spans="1:11" x14ac:dyDescent="0.35">
      <c r="A15496" s="69">
        <f t="shared" si="491"/>
        <v>45931</v>
      </c>
      <c r="B15496" t="s">
        <v>929</v>
      </c>
      <c r="C15496" t="s">
        <v>272</v>
      </c>
      <c r="D15496" t="s">
        <v>891</v>
      </c>
      <c r="E15496" t="s">
        <v>314</v>
      </c>
      <c r="F15496" t="s">
        <v>315</v>
      </c>
      <c r="G15496" t="s">
        <v>70</v>
      </c>
      <c r="H15496">
        <v>6</v>
      </c>
      <c r="I15496" s="68" t="str">
        <f>VLOOKUP(E15496,Refs!$P$2:$R$29,3,FALSE)</f>
        <v>Y56</v>
      </c>
      <c r="J15496" s="68" t="str">
        <f>VLOOKUP(E15496,Refs!$P$2:$S$29,4,FALSE)</f>
        <v>London</v>
      </c>
      <c r="K15496" s="28">
        <f t="shared" si="490"/>
        <v>6</v>
      </c>
    </row>
    <row r="15497" spans="1:11" x14ac:dyDescent="0.35">
      <c r="A15497" s="69">
        <f t="shared" si="491"/>
        <v>45931</v>
      </c>
      <c r="B15497" t="s">
        <v>929</v>
      </c>
      <c r="C15497" t="s">
        <v>272</v>
      </c>
      <c r="D15497" t="s">
        <v>891</v>
      </c>
      <c r="E15497" t="s">
        <v>314</v>
      </c>
      <c r="F15497" t="s">
        <v>315</v>
      </c>
      <c r="G15497" t="s">
        <v>71</v>
      </c>
      <c r="H15497">
        <v>46</v>
      </c>
      <c r="I15497" s="68" t="str">
        <f>VLOOKUP(E15497,Refs!$P$2:$R$29,3,FALSE)</f>
        <v>Y56</v>
      </c>
      <c r="J15497" s="68" t="str">
        <f>VLOOKUP(E15497,Refs!$P$2:$S$29,4,FALSE)</f>
        <v>London</v>
      </c>
      <c r="K15497" s="28">
        <f t="shared" si="490"/>
        <v>46</v>
      </c>
    </row>
    <row r="15498" spans="1:11" x14ac:dyDescent="0.35">
      <c r="A15498" s="69">
        <f t="shared" si="491"/>
        <v>45931</v>
      </c>
      <c r="B15498" t="s">
        <v>929</v>
      </c>
      <c r="C15498" t="s">
        <v>272</v>
      </c>
      <c r="D15498" t="s">
        <v>891</v>
      </c>
      <c r="E15498" t="s">
        <v>314</v>
      </c>
      <c r="F15498" t="s">
        <v>315</v>
      </c>
      <c r="G15498" t="s">
        <v>72</v>
      </c>
      <c r="H15498">
        <v>19437</v>
      </c>
      <c r="I15498" s="68" t="str">
        <f>VLOOKUP(E15498,Refs!$P$2:$R$29,3,FALSE)</f>
        <v>Y56</v>
      </c>
      <c r="J15498" s="68" t="str">
        <f>VLOOKUP(E15498,Refs!$P$2:$S$29,4,FALSE)</f>
        <v>London</v>
      </c>
      <c r="K15498" s="28">
        <f t="shared" si="490"/>
        <v>19437</v>
      </c>
    </row>
    <row r="15499" spans="1:11" x14ac:dyDescent="0.35">
      <c r="A15499" s="69">
        <f t="shared" si="491"/>
        <v>45931</v>
      </c>
      <c r="B15499" t="s">
        <v>929</v>
      </c>
      <c r="C15499" t="s">
        <v>272</v>
      </c>
      <c r="D15499" t="s">
        <v>891</v>
      </c>
      <c r="E15499" t="s">
        <v>314</v>
      </c>
      <c r="F15499" t="s">
        <v>315</v>
      </c>
      <c r="G15499" t="s">
        <v>73</v>
      </c>
      <c r="H15499">
        <v>12550</v>
      </c>
      <c r="I15499" s="68" t="str">
        <f>VLOOKUP(E15499,Refs!$P$2:$R$29,3,FALSE)</f>
        <v>Y56</v>
      </c>
      <c r="J15499" s="68" t="str">
        <f>VLOOKUP(E15499,Refs!$P$2:$S$29,4,FALSE)</f>
        <v>London</v>
      </c>
      <c r="K15499" s="28">
        <f t="shared" si="490"/>
        <v>12550</v>
      </c>
    </row>
    <row r="15500" spans="1:11" x14ac:dyDescent="0.35">
      <c r="A15500" s="69">
        <f t="shared" si="491"/>
        <v>45931</v>
      </c>
      <c r="B15500" t="s">
        <v>929</v>
      </c>
      <c r="C15500" t="s">
        <v>272</v>
      </c>
      <c r="D15500" t="s">
        <v>891</v>
      </c>
      <c r="E15500" t="s">
        <v>314</v>
      </c>
      <c r="F15500" t="s">
        <v>315</v>
      </c>
      <c r="G15500" t="s">
        <v>74</v>
      </c>
      <c r="H15500">
        <v>59427064</v>
      </c>
      <c r="I15500" s="68" t="str">
        <f>VLOOKUP(E15500,Refs!$P$2:$R$29,3,FALSE)</f>
        <v>Y56</v>
      </c>
      <c r="J15500" s="68" t="str">
        <f>VLOOKUP(E15500,Refs!$P$2:$S$29,4,FALSE)</f>
        <v>London</v>
      </c>
      <c r="K15500" s="28">
        <f t="shared" si="490"/>
        <v>59427064</v>
      </c>
    </row>
    <row r="15501" spans="1:11" x14ac:dyDescent="0.35">
      <c r="A15501" s="69">
        <f t="shared" si="491"/>
        <v>45931</v>
      </c>
      <c r="B15501" t="s">
        <v>929</v>
      </c>
      <c r="C15501" t="s">
        <v>272</v>
      </c>
      <c r="D15501" t="s">
        <v>891</v>
      </c>
      <c r="E15501" t="s">
        <v>314</v>
      </c>
      <c r="F15501" t="s">
        <v>315</v>
      </c>
      <c r="G15501" t="s">
        <v>26</v>
      </c>
      <c r="H15501">
        <v>59254</v>
      </c>
      <c r="I15501" s="68" t="str">
        <f>VLOOKUP(E15501,Refs!$P$2:$R$29,3,FALSE)</f>
        <v>Y56</v>
      </c>
      <c r="J15501" s="68" t="str">
        <f>VLOOKUP(E15501,Refs!$P$2:$S$29,4,FALSE)</f>
        <v>London</v>
      </c>
      <c r="K15501" s="28">
        <f t="shared" si="490"/>
        <v>59254</v>
      </c>
    </row>
    <row r="15502" spans="1:11" x14ac:dyDescent="0.35">
      <c r="A15502" s="69">
        <f t="shared" si="491"/>
        <v>45931</v>
      </c>
      <c r="B15502" t="s">
        <v>929</v>
      </c>
      <c r="C15502" t="s">
        <v>272</v>
      </c>
      <c r="D15502" t="s">
        <v>891</v>
      </c>
      <c r="E15502" t="s">
        <v>314</v>
      </c>
      <c r="F15502" t="s">
        <v>315</v>
      </c>
      <c r="G15502" t="s">
        <v>75</v>
      </c>
      <c r="H15502">
        <v>2936</v>
      </c>
      <c r="I15502" s="68" t="str">
        <f>VLOOKUP(E15502,Refs!$P$2:$R$29,3,FALSE)</f>
        <v>Y56</v>
      </c>
      <c r="J15502" s="68" t="str">
        <f>VLOOKUP(E15502,Refs!$P$2:$S$29,4,FALSE)</f>
        <v>London</v>
      </c>
      <c r="K15502" s="28">
        <f t="shared" si="490"/>
        <v>2936</v>
      </c>
    </row>
    <row r="15503" spans="1:11" x14ac:dyDescent="0.35">
      <c r="A15503" s="69">
        <f t="shared" si="491"/>
        <v>45931</v>
      </c>
      <c r="B15503" t="s">
        <v>929</v>
      </c>
      <c r="C15503" t="s">
        <v>272</v>
      </c>
      <c r="D15503" t="s">
        <v>891</v>
      </c>
      <c r="E15503" t="s">
        <v>314</v>
      </c>
      <c r="F15503" t="s">
        <v>315</v>
      </c>
      <c r="G15503" t="s">
        <v>76</v>
      </c>
      <c r="H15503">
        <v>32012</v>
      </c>
      <c r="I15503" s="68" t="str">
        <f>VLOOKUP(E15503,Refs!$P$2:$R$29,3,FALSE)</f>
        <v>Y56</v>
      </c>
      <c r="J15503" s="68" t="str">
        <f>VLOOKUP(E15503,Refs!$P$2:$S$29,4,FALSE)</f>
        <v>London</v>
      </c>
      <c r="K15503" s="28">
        <f t="shared" si="490"/>
        <v>32012</v>
      </c>
    </row>
    <row r="15504" spans="1:11" x14ac:dyDescent="0.35">
      <c r="A15504" s="69">
        <f t="shared" si="491"/>
        <v>45931</v>
      </c>
      <c r="B15504" t="s">
        <v>929</v>
      </c>
      <c r="C15504" t="s">
        <v>272</v>
      </c>
      <c r="D15504" t="s">
        <v>891</v>
      </c>
      <c r="E15504" t="s">
        <v>314</v>
      </c>
      <c r="F15504" t="s">
        <v>315</v>
      </c>
      <c r="G15504" t="s">
        <v>77</v>
      </c>
      <c r="H15504">
        <v>9569</v>
      </c>
      <c r="I15504" s="68" t="str">
        <f>VLOOKUP(E15504,Refs!$P$2:$R$29,3,FALSE)</f>
        <v>Y56</v>
      </c>
      <c r="J15504" s="68" t="str">
        <f>VLOOKUP(E15504,Refs!$P$2:$S$29,4,FALSE)</f>
        <v>London</v>
      </c>
      <c r="K15504" s="28">
        <f t="shared" si="490"/>
        <v>9569</v>
      </c>
    </row>
    <row r="15505" spans="1:11" x14ac:dyDescent="0.35">
      <c r="A15505" s="69">
        <f t="shared" si="491"/>
        <v>45931</v>
      </c>
      <c r="B15505" t="s">
        <v>929</v>
      </c>
      <c r="C15505" t="s">
        <v>272</v>
      </c>
      <c r="D15505" t="s">
        <v>891</v>
      </c>
      <c r="E15505" t="s">
        <v>314</v>
      </c>
      <c r="F15505" t="s">
        <v>315</v>
      </c>
      <c r="G15505" t="s">
        <v>78</v>
      </c>
      <c r="H15505">
        <v>13187</v>
      </c>
      <c r="I15505" s="68" t="str">
        <f>VLOOKUP(E15505,Refs!$P$2:$R$29,3,FALSE)</f>
        <v>Y56</v>
      </c>
      <c r="J15505" s="68" t="str">
        <f>VLOOKUP(E15505,Refs!$P$2:$S$29,4,FALSE)</f>
        <v>London</v>
      </c>
      <c r="K15505" s="28">
        <f t="shared" si="490"/>
        <v>13187</v>
      </c>
    </row>
    <row r="15506" spans="1:11" x14ac:dyDescent="0.35">
      <c r="A15506" s="69">
        <f t="shared" si="491"/>
        <v>45931</v>
      </c>
      <c r="B15506" t="s">
        <v>929</v>
      </c>
      <c r="C15506" t="s">
        <v>272</v>
      </c>
      <c r="D15506" t="s">
        <v>891</v>
      </c>
      <c r="E15506" t="s">
        <v>314</v>
      </c>
      <c r="F15506" t="s">
        <v>315</v>
      </c>
      <c r="G15506" t="s">
        <v>79</v>
      </c>
      <c r="H15506">
        <v>1550</v>
      </c>
      <c r="I15506" s="68" t="str">
        <f>VLOOKUP(E15506,Refs!$P$2:$R$29,3,FALSE)</f>
        <v>Y56</v>
      </c>
      <c r="J15506" s="68" t="str">
        <f>VLOOKUP(E15506,Refs!$P$2:$S$29,4,FALSE)</f>
        <v>London</v>
      </c>
      <c r="K15506" s="28">
        <f t="shared" si="490"/>
        <v>1550</v>
      </c>
    </row>
    <row r="15507" spans="1:11" x14ac:dyDescent="0.35">
      <c r="A15507" s="69">
        <f t="shared" si="491"/>
        <v>45931</v>
      </c>
      <c r="B15507" t="s">
        <v>929</v>
      </c>
      <c r="C15507" t="s">
        <v>272</v>
      </c>
      <c r="D15507" t="s">
        <v>891</v>
      </c>
      <c r="E15507" t="s">
        <v>314</v>
      </c>
      <c r="F15507" t="s">
        <v>315</v>
      </c>
      <c r="G15507" t="s">
        <v>25</v>
      </c>
      <c r="H15507">
        <v>22780</v>
      </c>
      <c r="I15507" s="68" t="str">
        <f>VLOOKUP(E15507,Refs!$P$2:$R$29,3,FALSE)</f>
        <v>Y56</v>
      </c>
      <c r="J15507" s="68" t="str">
        <f>VLOOKUP(E15507,Refs!$P$2:$S$29,4,FALSE)</f>
        <v>London</v>
      </c>
      <c r="K15507" s="28">
        <f t="shared" si="490"/>
        <v>22780</v>
      </c>
    </row>
    <row r="15508" spans="1:11" x14ac:dyDescent="0.35">
      <c r="A15508" s="69">
        <f t="shared" si="491"/>
        <v>45931</v>
      </c>
      <c r="B15508" t="s">
        <v>929</v>
      </c>
      <c r="C15508" t="s">
        <v>272</v>
      </c>
      <c r="D15508" t="s">
        <v>891</v>
      </c>
      <c r="E15508" t="s">
        <v>314</v>
      </c>
      <c r="F15508" t="s">
        <v>315</v>
      </c>
      <c r="G15508" t="s">
        <v>80</v>
      </c>
      <c r="H15508">
        <v>47</v>
      </c>
      <c r="I15508" s="68" t="str">
        <f>VLOOKUP(E15508,Refs!$P$2:$R$29,3,FALSE)</f>
        <v>Y56</v>
      </c>
      <c r="J15508" s="68" t="str">
        <f>VLOOKUP(E15508,Refs!$P$2:$S$29,4,FALSE)</f>
        <v>London</v>
      </c>
      <c r="K15508" s="28">
        <f t="shared" si="490"/>
        <v>47</v>
      </c>
    </row>
    <row r="15509" spans="1:11" x14ac:dyDescent="0.35">
      <c r="A15509" s="69">
        <f t="shared" si="491"/>
        <v>45931</v>
      </c>
      <c r="B15509" t="s">
        <v>929</v>
      </c>
      <c r="C15509" t="s">
        <v>272</v>
      </c>
      <c r="D15509" t="s">
        <v>891</v>
      </c>
      <c r="E15509" t="s">
        <v>314</v>
      </c>
      <c r="F15509" t="s">
        <v>315</v>
      </c>
      <c r="G15509" t="s">
        <v>81</v>
      </c>
      <c r="H15509">
        <v>9915</v>
      </c>
      <c r="I15509" s="68" t="str">
        <f>VLOOKUP(E15509,Refs!$P$2:$R$29,3,FALSE)</f>
        <v>Y56</v>
      </c>
      <c r="J15509" s="68" t="str">
        <f>VLOOKUP(E15509,Refs!$P$2:$S$29,4,FALSE)</f>
        <v>London</v>
      </c>
      <c r="K15509" s="28">
        <f t="shared" si="490"/>
        <v>9915</v>
      </c>
    </row>
    <row r="15510" spans="1:11" x14ac:dyDescent="0.35">
      <c r="A15510" s="69">
        <f t="shared" si="491"/>
        <v>45931</v>
      </c>
      <c r="B15510" t="s">
        <v>929</v>
      </c>
      <c r="C15510" t="s">
        <v>272</v>
      </c>
      <c r="D15510" t="s">
        <v>891</v>
      </c>
      <c r="E15510" t="s">
        <v>314</v>
      </c>
      <c r="F15510" t="s">
        <v>315</v>
      </c>
      <c r="G15510" t="s">
        <v>82</v>
      </c>
      <c r="H15510">
        <v>3046</v>
      </c>
      <c r="I15510" s="68" t="str">
        <f>VLOOKUP(E15510,Refs!$P$2:$R$29,3,FALSE)</f>
        <v>Y56</v>
      </c>
      <c r="J15510" s="68" t="str">
        <f>VLOOKUP(E15510,Refs!$P$2:$S$29,4,FALSE)</f>
        <v>London</v>
      </c>
      <c r="K15510" s="28">
        <f t="shared" si="490"/>
        <v>3046</v>
      </c>
    </row>
    <row r="15511" spans="1:11" x14ac:dyDescent="0.35">
      <c r="A15511" s="69">
        <f t="shared" si="491"/>
        <v>45931</v>
      </c>
      <c r="B15511" t="s">
        <v>929</v>
      </c>
      <c r="C15511" t="s">
        <v>272</v>
      </c>
      <c r="D15511" t="s">
        <v>891</v>
      </c>
      <c r="E15511" t="s">
        <v>314</v>
      </c>
      <c r="F15511" t="s">
        <v>315</v>
      </c>
      <c r="G15511" t="s">
        <v>83</v>
      </c>
      <c r="H15511">
        <v>4363</v>
      </c>
      <c r="I15511" s="68" t="str">
        <f>VLOOKUP(E15511,Refs!$P$2:$R$29,3,FALSE)</f>
        <v>Y56</v>
      </c>
      <c r="J15511" s="68" t="str">
        <f>VLOOKUP(E15511,Refs!$P$2:$S$29,4,FALSE)</f>
        <v>London</v>
      </c>
      <c r="K15511" s="28">
        <f t="shared" si="490"/>
        <v>4363</v>
      </c>
    </row>
    <row r="15512" spans="1:11" x14ac:dyDescent="0.35">
      <c r="A15512" s="69">
        <f t="shared" si="491"/>
        <v>45931</v>
      </c>
      <c r="B15512" t="s">
        <v>929</v>
      </c>
      <c r="C15512" t="s">
        <v>272</v>
      </c>
      <c r="D15512" t="s">
        <v>891</v>
      </c>
      <c r="E15512" t="s">
        <v>314</v>
      </c>
      <c r="F15512" t="s">
        <v>315</v>
      </c>
      <c r="G15512" t="s">
        <v>84</v>
      </c>
      <c r="H15512">
        <v>16558</v>
      </c>
      <c r="I15512" s="68" t="str">
        <f>VLOOKUP(E15512,Refs!$P$2:$R$29,3,FALSE)</f>
        <v>Y56</v>
      </c>
      <c r="J15512" s="68" t="str">
        <f>VLOOKUP(E15512,Refs!$P$2:$S$29,4,FALSE)</f>
        <v>London</v>
      </c>
      <c r="K15512" s="28">
        <f t="shared" si="490"/>
        <v>16558</v>
      </c>
    </row>
    <row r="15513" spans="1:11" x14ac:dyDescent="0.35">
      <c r="A15513" s="69">
        <f t="shared" si="491"/>
        <v>45931</v>
      </c>
      <c r="B15513" t="s">
        <v>929</v>
      </c>
      <c r="C15513" t="s">
        <v>272</v>
      </c>
      <c r="D15513" t="s">
        <v>891</v>
      </c>
      <c r="E15513" t="s">
        <v>314</v>
      </c>
      <c r="F15513" t="s">
        <v>315</v>
      </c>
      <c r="G15513" t="s">
        <v>85</v>
      </c>
      <c r="H15513">
        <v>2463</v>
      </c>
      <c r="I15513" s="68" t="str">
        <f>VLOOKUP(E15513,Refs!$P$2:$R$29,3,FALSE)</f>
        <v>Y56</v>
      </c>
      <c r="J15513" s="68" t="str">
        <f>VLOOKUP(E15513,Refs!$P$2:$S$29,4,FALSE)</f>
        <v>London</v>
      </c>
      <c r="K15513" s="28">
        <f t="shared" si="490"/>
        <v>2463</v>
      </c>
    </row>
    <row r="15514" spans="1:11" x14ac:dyDescent="0.35">
      <c r="A15514" s="69">
        <f t="shared" si="491"/>
        <v>45931</v>
      </c>
      <c r="B15514" t="s">
        <v>929</v>
      </c>
      <c r="C15514" t="s">
        <v>272</v>
      </c>
      <c r="D15514" t="s">
        <v>891</v>
      </c>
      <c r="E15514" t="s">
        <v>314</v>
      </c>
      <c r="F15514" t="s">
        <v>315</v>
      </c>
      <c r="G15514" t="s">
        <v>86</v>
      </c>
      <c r="H15514">
        <v>1449</v>
      </c>
      <c r="I15514" s="68" t="str">
        <f>VLOOKUP(E15514,Refs!$P$2:$R$29,3,FALSE)</f>
        <v>Y56</v>
      </c>
      <c r="J15514" s="68" t="str">
        <f>VLOOKUP(E15514,Refs!$P$2:$S$29,4,FALSE)</f>
        <v>London</v>
      </c>
      <c r="K15514" s="28">
        <f t="shared" si="490"/>
        <v>1449</v>
      </c>
    </row>
    <row r="15515" spans="1:11" x14ac:dyDescent="0.35">
      <c r="A15515" s="69">
        <f t="shared" si="491"/>
        <v>45931</v>
      </c>
      <c r="B15515" t="s">
        <v>929</v>
      </c>
      <c r="C15515" t="s">
        <v>272</v>
      </c>
      <c r="D15515" t="s">
        <v>891</v>
      </c>
      <c r="E15515" t="s">
        <v>314</v>
      </c>
      <c r="F15515" t="s">
        <v>315</v>
      </c>
      <c r="G15515" t="s">
        <v>87</v>
      </c>
      <c r="H15515">
        <v>7104</v>
      </c>
      <c r="I15515" s="68" t="str">
        <f>VLOOKUP(E15515,Refs!$P$2:$R$29,3,FALSE)</f>
        <v>Y56</v>
      </c>
      <c r="J15515" s="68" t="str">
        <f>VLOOKUP(E15515,Refs!$P$2:$S$29,4,FALSE)</f>
        <v>London</v>
      </c>
      <c r="K15515" s="28">
        <f t="shared" si="490"/>
        <v>7104</v>
      </c>
    </row>
    <row r="15516" spans="1:11" x14ac:dyDescent="0.35">
      <c r="A15516" s="69">
        <f t="shared" si="491"/>
        <v>45931</v>
      </c>
      <c r="B15516" t="s">
        <v>929</v>
      </c>
      <c r="C15516" t="s">
        <v>272</v>
      </c>
      <c r="D15516" t="s">
        <v>891</v>
      </c>
      <c r="E15516" t="s">
        <v>314</v>
      </c>
      <c r="F15516" t="s">
        <v>315</v>
      </c>
      <c r="G15516" t="s">
        <v>88</v>
      </c>
      <c r="H15516">
        <v>26301</v>
      </c>
      <c r="I15516" s="68" t="str">
        <f>VLOOKUP(E15516,Refs!$P$2:$R$29,3,FALSE)</f>
        <v>Y56</v>
      </c>
      <c r="J15516" s="68" t="str">
        <f>VLOOKUP(E15516,Refs!$P$2:$S$29,4,FALSE)</f>
        <v>London</v>
      </c>
      <c r="K15516" s="28">
        <f t="shared" si="490"/>
        <v>26301</v>
      </c>
    </row>
    <row r="15517" spans="1:11" x14ac:dyDescent="0.35">
      <c r="A15517" s="69">
        <f t="shared" si="491"/>
        <v>45931</v>
      </c>
      <c r="B15517" t="s">
        <v>929</v>
      </c>
      <c r="C15517" t="s">
        <v>272</v>
      </c>
      <c r="D15517" t="s">
        <v>891</v>
      </c>
      <c r="E15517" t="s">
        <v>314</v>
      </c>
      <c r="F15517" t="s">
        <v>315</v>
      </c>
      <c r="G15517" t="s">
        <v>89</v>
      </c>
      <c r="H15517">
        <v>58305</v>
      </c>
      <c r="I15517" s="68" t="str">
        <f>VLOOKUP(E15517,Refs!$P$2:$R$29,3,FALSE)</f>
        <v>Y56</v>
      </c>
      <c r="J15517" s="68" t="str">
        <f>VLOOKUP(E15517,Refs!$P$2:$S$29,4,FALSE)</f>
        <v>London</v>
      </c>
      <c r="K15517" s="28">
        <f t="shared" si="490"/>
        <v>58305</v>
      </c>
    </row>
    <row r="15518" spans="1:11" x14ac:dyDescent="0.35">
      <c r="A15518" s="69">
        <f t="shared" si="491"/>
        <v>45931</v>
      </c>
      <c r="B15518" t="s">
        <v>929</v>
      </c>
      <c r="C15518" t="s">
        <v>272</v>
      </c>
      <c r="D15518" t="s">
        <v>891</v>
      </c>
      <c r="E15518" t="s">
        <v>314</v>
      </c>
      <c r="F15518" t="s">
        <v>315</v>
      </c>
      <c r="G15518" t="s">
        <v>27</v>
      </c>
      <c r="H15518">
        <v>5512</v>
      </c>
      <c r="I15518" s="68" t="str">
        <f>VLOOKUP(E15518,Refs!$P$2:$R$29,3,FALSE)</f>
        <v>Y56</v>
      </c>
      <c r="J15518" s="68" t="str">
        <f>VLOOKUP(E15518,Refs!$P$2:$S$29,4,FALSE)</f>
        <v>London</v>
      </c>
      <c r="K15518" s="28">
        <f t="shared" si="490"/>
        <v>5512</v>
      </c>
    </row>
    <row r="15519" spans="1:11" x14ac:dyDescent="0.35">
      <c r="A15519" s="69">
        <f t="shared" si="491"/>
        <v>45931</v>
      </c>
      <c r="B15519" t="s">
        <v>929</v>
      </c>
      <c r="C15519" t="s">
        <v>272</v>
      </c>
      <c r="D15519" t="s">
        <v>891</v>
      </c>
      <c r="E15519" t="s">
        <v>314</v>
      </c>
      <c r="F15519" t="s">
        <v>315</v>
      </c>
      <c r="G15519" t="s">
        <v>29</v>
      </c>
      <c r="H15519">
        <v>7187</v>
      </c>
      <c r="I15519" s="68" t="str">
        <f>VLOOKUP(E15519,Refs!$P$2:$R$29,3,FALSE)</f>
        <v>Y56</v>
      </c>
      <c r="J15519" s="68" t="str">
        <f>VLOOKUP(E15519,Refs!$P$2:$S$29,4,FALSE)</f>
        <v>London</v>
      </c>
      <c r="K15519" s="28">
        <f t="shared" si="490"/>
        <v>7187</v>
      </c>
    </row>
    <row r="15520" spans="1:11" x14ac:dyDescent="0.35">
      <c r="A15520" s="69">
        <f t="shared" si="491"/>
        <v>45931</v>
      </c>
      <c r="B15520" t="s">
        <v>929</v>
      </c>
      <c r="C15520" t="s">
        <v>272</v>
      </c>
      <c r="D15520" t="s">
        <v>891</v>
      </c>
      <c r="E15520" t="s">
        <v>314</v>
      </c>
      <c r="F15520" t="s">
        <v>315</v>
      </c>
      <c r="G15520" t="s">
        <v>90</v>
      </c>
      <c r="H15520">
        <v>2931</v>
      </c>
      <c r="I15520" s="68" t="str">
        <f>VLOOKUP(E15520,Refs!$P$2:$R$29,3,FALSE)</f>
        <v>Y56</v>
      </c>
      <c r="J15520" s="68" t="str">
        <f>VLOOKUP(E15520,Refs!$P$2:$S$29,4,FALSE)</f>
        <v>London</v>
      </c>
      <c r="K15520" s="28">
        <f t="shared" si="490"/>
        <v>2931</v>
      </c>
    </row>
    <row r="15521" spans="1:11" x14ac:dyDescent="0.35">
      <c r="A15521" s="69">
        <f t="shared" si="491"/>
        <v>45931</v>
      </c>
      <c r="B15521" t="s">
        <v>929</v>
      </c>
      <c r="C15521" t="s">
        <v>272</v>
      </c>
      <c r="D15521" t="s">
        <v>891</v>
      </c>
      <c r="E15521" t="s">
        <v>314</v>
      </c>
      <c r="F15521" t="s">
        <v>315</v>
      </c>
      <c r="G15521" t="s">
        <v>91</v>
      </c>
      <c r="H15521">
        <v>47</v>
      </c>
      <c r="I15521" s="68" t="str">
        <f>VLOOKUP(E15521,Refs!$P$2:$R$29,3,FALSE)</f>
        <v>Y56</v>
      </c>
      <c r="J15521" s="68" t="str">
        <f>VLOOKUP(E15521,Refs!$P$2:$S$29,4,FALSE)</f>
        <v>London</v>
      </c>
      <c r="K15521" s="28">
        <f t="shared" si="490"/>
        <v>47</v>
      </c>
    </row>
    <row r="15522" spans="1:11" x14ac:dyDescent="0.35">
      <c r="A15522" s="69">
        <f t="shared" si="491"/>
        <v>45931</v>
      </c>
      <c r="B15522" t="s">
        <v>929</v>
      </c>
      <c r="C15522" t="s">
        <v>272</v>
      </c>
      <c r="D15522" t="s">
        <v>891</v>
      </c>
      <c r="E15522" t="s">
        <v>314</v>
      </c>
      <c r="F15522" t="s">
        <v>315</v>
      </c>
      <c r="G15522" t="s">
        <v>92</v>
      </c>
      <c r="H15522">
        <v>6266</v>
      </c>
      <c r="I15522" s="68" t="str">
        <f>VLOOKUP(E15522,Refs!$P$2:$R$29,3,FALSE)</f>
        <v>Y56</v>
      </c>
      <c r="J15522" s="68" t="str">
        <f>VLOOKUP(E15522,Refs!$P$2:$S$29,4,FALSE)</f>
        <v>London</v>
      </c>
      <c r="K15522" s="28">
        <f t="shared" si="490"/>
        <v>6266</v>
      </c>
    </row>
    <row r="15523" spans="1:11" x14ac:dyDescent="0.35">
      <c r="A15523" s="69">
        <f t="shared" si="491"/>
        <v>45931</v>
      </c>
      <c r="B15523" t="s">
        <v>929</v>
      </c>
      <c r="C15523" t="s">
        <v>272</v>
      </c>
      <c r="D15523" t="s">
        <v>891</v>
      </c>
      <c r="E15523" t="s">
        <v>314</v>
      </c>
      <c r="F15523" t="s">
        <v>315</v>
      </c>
      <c r="G15523" t="s">
        <v>93</v>
      </c>
      <c r="H15523">
        <v>266</v>
      </c>
      <c r="I15523" s="68" t="str">
        <f>VLOOKUP(E15523,Refs!$P$2:$R$29,3,FALSE)</f>
        <v>Y56</v>
      </c>
      <c r="J15523" s="68" t="str">
        <f>VLOOKUP(E15523,Refs!$P$2:$S$29,4,FALSE)</f>
        <v>London</v>
      </c>
      <c r="K15523" s="28">
        <f t="shared" si="490"/>
        <v>266</v>
      </c>
    </row>
    <row r="15524" spans="1:11" x14ac:dyDescent="0.35">
      <c r="A15524" s="69">
        <f t="shared" si="491"/>
        <v>45931</v>
      </c>
      <c r="B15524" t="s">
        <v>929</v>
      </c>
      <c r="C15524" t="s">
        <v>272</v>
      </c>
      <c r="D15524" t="s">
        <v>891</v>
      </c>
      <c r="E15524" t="s">
        <v>314</v>
      </c>
      <c r="F15524" t="s">
        <v>315</v>
      </c>
      <c r="G15524" t="s">
        <v>94</v>
      </c>
      <c r="H15524">
        <v>1315</v>
      </c>
      <c r="I15524" s="68" t="str">
        <f>VLOOKUP(E15524,Refs!$P$2:$R$29,3,FALSE)</f>
        <v>Y56</v>
      </c>
      <c r="J15524" s="68" t="str">
        <f>VLOOKUP(E15524,Refs!$P$2:$S$29,4,FALSE)</f>
        <v>London</v>
      </c>
      <c r="K15524" s="28">
        <f t="shared" si="490"/>
        <v>1315</v>
      </c>
    </row>
    <row r="15525" spans="1:11" x14ac:dyDescent="0.35">
      <c r="A15525" s="69">
        <f t="shared" si="491"/>
        <v>45931</v>
      </c>
      <c r="B15525" t="s">
        <v>929</v>
      </c>
      <c r="C15525" t="s">
        <v>272</v>
      </c>
      <c r="D15525" t="s">
        <v>891</v>
      </c>
      <c r="E15525" t="s">
        <v>314</v>
      </c>
      <c r="F15525" t="s">
        <v>315</v>
      </c>
      <c r="G15525" t="s">
        <v>95</v>
      </c>
      <c r="H15525">
        <v>111</v>
      </c>
      <c r="I15525" s="68" t="str">
        <f>VLOOKUP(E15525,Refs!$P$2:$R$29,3,FALSE)</f>
        <v>Y56</v>
      </c>
      <c r="J15525" s="68" t="str">
        <f>VLOOKUP(E15525,Refs!$P$2:$S$29,4,FALSE)</f>
        <v>London</v>
      </c>
      <c r="K15525" s="28">
        <f t="shared" si="490"/>
        <v>111</v>
      </c>
    </row>
    <row r="15526" spans="1:11" x14ac:dyDescent="0.35">
      <c r="A15526" s="69">
        <f t="shared" si="491"/>
        <v>45931</v>
      </c>
      <c r="B15526" t="s">
        <v>929</v>
      </c>
      <c r="C15526" t="s">
        <v>272</v>
      </c>
      <c r="D15526" t="s">
        <v>891</v>
      </c>
      <c r="E15526" t="s">
        <v>314</v>
      </c>
      <c r="F15526" t="s">
        <v>315</v>
      </c>
      <c r="G15526" t="s">
        <v>96</v>
      </c>
      <c r="H15526">
        <v>5976</v>
      </c>
      <c r="I15526" s="68" t="str">
        <f>VLOOKUP(E15526,Refs!$P$2:$R$29,3,FALSE)</f>
        <v>Y56</v>
      </c>
      <c r="J15526" s="68" t="str">
        <f>VLOOKUP(E15526,Refs!$P$2:$S$29,4,FALSE)</f>
        <v>London</v>
      </c>
      <c r="K15526" s="28">
        <f t="shared" si="490"/>
        <v>5976</v>
      </c>
    </row>
    <row r="15527" spans="1:11" x14ac:dyDescent="0.35">
      <c r="A15527" s="69">
        <f t="shared" si="491"/>
        <v>45931</v>
      </c>
      <c r="B15527" t="s">
        <v>929</v>
      </c>
      <c r="C15527" t="s">
        <v>272</v>
      </c>
      <c r="D15527" t="s">
        <v>891</v>
      </c>
      <c r="E15527" t="s">
        <v>314</v>
      </c>
      <c r="F15527" t="s">
        <v>315</v>
      </c>
      <c r="G15527" t="s">
        <v>31</v>
      </c>
      <c r="H15527">
        <v>4657</v>
      </c>
      <c r="I15527" s="68" t="str">
        <f>VLOOKUP(E15527,Refs!$P$2:$R$29,3,FALSE)</f>
        <v>Y56</v>
      </c>
      <c r="J15527" s="68" t="str">
        <f>VLOOKUP(E15527,Refs!$P$2:$S$29,4,FALSE)</f>
        <v>London</v>
      </c>
      <c r="K15527" s="28">
        <f t="shared" si="490"/>
        <v>4657</v>
      </c>
    </row>
    <row r="15528" spans="1:11" x14ac:dyDescent="0.35">
      <c r="A15528" s="69">
        <f t="shared" si="491"/>
        <v>45931</v>
      </c>
      <c r="B15528" t="s">
        <v>929</v>
      </c>
      <c r="C15528" t="s">
        <v>272</v>
      </c>
      <c r="D15528" t="s">
        <v>891</v>
      </c>
      <c r="E15528" t="s">
        <v>314</v>
      </c>
      <c r="F15528" t="s">
        <v>315</v>
      </c>
      <c r="G15528" t="s">
        <v>97</v>
      </c>
      <c r="H15528">
        <v>7656</v>
      </c>
      <c r="I15528" s="68" t="str">
        <f>VLOOKUP(E15528,Refs!$P$2:$R$29,3,FALSE)</f>
        <v>Y56</v>
      </c>
      <c r="J15528" s="68" t="str">
        <f>VLOOKUP(E15528,Refs!$P$2:$S$29,4,FALSE)</f>
        <v>London</v>
      </c>
      <c r="K15528" s="28">
        <f t="shared" si="490"/>
        <v>7656</v>
      </c>
    </row>
    <row r="15529" spans="1:11" x14ac:dyDescent="0.35">
      <c r="A15529" s="69">
        <f t="shared" si="491"/>
        <v>45931</v>
      </c>
      <c r="B15529" t="s">
        <v>929</v>
      </c>
      <c r="C15529" t="s">
        <v>272</v>
      </c>
      <c r="D15529" t="s">
        <v>891</v>
      </c>
      <c r="E15529" t="s">
        <v>314</v>
      </c>
      <c r="F15529" t="s">
        <v>315</v>
      </c>
      <c r="G15529" t="s">
        <v>98</v>
      </c>
      <c r="H15529">
        <v>5964</v>
      </c>
      <c r="I15529" s="68" t="str">
        <f>VLOOKUP(E15529,Refs!$P$2:$R$29,3,FALSE)</f>
        <v>Y56</v>
      </c>
      <c r="J15529" s="68" t="str">
        <f>VLOOKUP(E15529,Refs!$P$2:$S$29,4,FALSE)</f>
        <v>London</v>
      </c>
      <c r="K15529" s="28">
        <f t="shared" si="490"/>
        <v>5964</v>
      </c>
    </row>
    <row r="15530" spans="1:11" x14ac:dyDescent="0.35">
      <c r="A15530" s="69">
        <f t="shared" si="491"/>
        <v>45931</v>
      </c>
      <c r="B15530" t="s">
        <v>929</v>
      </c>
      <c r="C15530" t="s">
        <v>272</v>
      </c>
      <c r="D15530" t="s">
        <v>891</v>
      </c>
      <c r="E15530" t="s">
        <v>314</v>
      </c>
      <c r="F15530" t="s">
        <v>315</v>
      </c>
      <c r="G15530" t="s">
        <v>99</v>
      </c>
      <c r="H15530">
        <v>5475</v>
      </c>
      <c r="I15530" s="68" t="str">
        <f>VLOOKUP(E15530,Refs!$P$2:$R$29,3,FALSE)</f>
        <v>Y56</v>
      </c>
      <c r="J15530" s="68" t="str">
        <f>VLOOKUP(E15530,Refs!$P$2:$S$29,4,FALSE)</f>
        <v>London</v>
      </c>
      <c r="K15530" s="28">
        <f t="shared" si="490"/>
        <v>5475</v>
      </c>
    </row>
    <row r="15531" spans="1:11" x14ac:dyDescent="0.35">
      <c r="A15531" s="69">
        <f t="shared" si="491"/>
        <v>45931</v>
      </c>
      <c r="B15531" t="s">
        <v>929</v>
      </c>
      <c r="C15531" t="s">
        <v>272</v>
      </c>
      <c r="D15531" t="s">
        <v>891</v>
      </c>
      <c r="E15531" t="s">
        <v>314</v>
      </c>
      <c r="F15531" t="s">
        <v>315</v>
      </c>
      <c r="G15531" t="s">
        <v>100</v>
      </c>
      <c r="H15531">
        <v>1364</v>
      </c>
      <c r="I15531" s="68" t="str">
        <f>VLOOKUP(E15531,Refs!$P$2:$R$29,3,FALSE)</f>
        <v>Y56</v>
      </c>
      <c r="J15531" s="68" t="str">
        <f>VLOOKUP(E15531,Refs!$P$2:$S$29,4,FALSE)</f>
        <v>London</v>
      </c>
      <c r="K15531" s="28">
        <f t="shared" si="490"/>
        <v>1364</v>
      </c>
    </row>
    <row r="15532" spans="1:11" x14ac:dyDescent="0.35">
      <c r="A15532" s="69">
        <f t="shared" si="491"/>
        <v>45931</v>
      </c>
      <c r="B15532" t="s">
        <v>929</v>
      </c>
      <c r="C15532" t="s">
        <v>272</v>
      </c>
      <c r="D15532" t="s">
        <v>891</v>
      </c>
      <c r="E15532" t="s">
        <v>314</v>
      </c>
      <c r="F15532" t="s">
        <v>315</v>
      </c>
      <c r="G15532" t="s">
        <v>101</v>
      </c>
      <c r="H15532">
        <v>2291</v>
      </c>
      <c r="I15532" s="68" t="str">
        <f>VLOOKUP(E15532,Refs!$P$2:$R$29,3,FALSE)</f>
        <v>Y56</v>
      </c>
      <c r="J15532" s="68" t="str">
        <f>VLOOKUP(E15532,Refs!$P$2:$S$29,4,FALSE)</f>
        <v>London</v>
      </c>
      <c r="K15532" s="28">
        <f t="shared" si="490"/>
        <v>2291</v>
      </c>
    </row>
    <row r="15533" spans="1:11" x14ac:dyDescent="0.35">
      <c r="A15533" s="69">
        <f t="shared" si="491"/>
        <v>45931</v>
      </c>
      <c r="B15533" t="s">
        <v>929</v>
      </c>
      <c r="C15533" t="s">
        <v>272</v>
      </c>
      <c r="D15533" t="s">
        <v>891</v>
      </c>
      <c r="E15533" t="s">
        <v>314</v>
      </c>
      <c r="F15533" t="s">
        <v>315</v>
      </c>
      <c r="G15533" t="s">
        <v>102</v>
      </c>
      <c r="H15533">
        <v>242</v>
      </c>
      <c r="I15533" s="68" t="str">
        <f>VLOOKUP(E15533,Refs!$P$2:$R$29,3,FALSE)</f>
        <v>Y56</v>
      </c>
      <c r="J15533" s="68" t="str">
        <f>VLOOKUP(E15533,Refs!$P$2:$S$29,4,FALSE)</f>
        <v>London</v>
      </c>
      <c r="K15533" s="28">
        <f t="shared" si="490"/>
        <v>242</v>
      </c>
    </row>
    <row r="15534" spans="1:11" x14ac:dyDescent="0.35">
      <c r="A15534" s="69">
        <f t="shared" si="491"/>
        <v>45931</v>
      </c>
      <c r="B15534" t="s">
        <v>929</v>
      </c>
      <c r="C15534" t="s">
        <v>272</v>
      </c>
      <c r="D15534" t="s">
        <v>891</v>
      </c>
      <c r="E15534" t="s">
        <v>314</v>
      </c>
      <c r="F15534" t="s">
        <v>315</v>
      </c>
      <c r="G15534" t="s">
        <v>103</v>
      </c>
      <c r="H15534">
        <v>4771</v>
      </c>
      <c r="I15534" s="68" t="str">
        <f>VLOOKUP(E15534,Refs!$P$2:$R$29,3,FALSE)</f>
        <v>Y56</v>
      </c>
      <c r="J15534" s="68" t="str">
        <f>VLOOKUP(E15534,Refs!$P$2:$S$29,4,FALSE)</f>
        <v>London</v>
      </c>
      <c r="K15534" s="28">
        <f t="shared" si="490"/>
        <v>4771</v>
      </c>
    </row>
    <row r="15535" spans="1:11" x14ac:dyDescent="0.35">
      <c r="A15535" s="69">
        <f t="shared" si="491"/>
        <v>45931</v>
      </c>
      <c r="B15535" t="s">
        <v>929</v>
      </c>
      <c r="C15535" t="s">
        <v>272</v>
      </c>
      <c r="D15535" t="s">
        <v>891</v>
      </c>
      <c r="E15535" t="s">
        <v>314</v>
      </c>
      <c r="F15535" t="s">
        <v>315</v>
      </c>
      <c r="G15535" t="s">
        <v>104</v>
      </c>
      <c r="H15535">
        <v>27258859</v>
      </c>
      <c r="I15535" s="68" t="str">
        <f>VLOOKUP(E15535,Refs!$P$2:$R$29,3,FALSE)</f>
        <v>Y56</v>
      </c>
      <c r="J15535" s="68" t="str">
        <f>VLOOKUP(E15535,Refs!$P$2:$S$29,4,FALSE)</f>
        <v>London</v>
      </c>
      <c r="K15535" s="28">
        <f t="shared" si="490"/>
        <v>27258859</v>
      </c>
    </row>
    <row r="15536" spans="1:11" x14ac:dyDescent="0.35">
      <c r="A15536" s="69">
        <f t="shared" si="491"/>
        <v>45931</v>
      </c>
      <c r="B15536" t="s">
        <v>929</v>
      </c>
      <c r="C15536" t="s">
        <v>272</v>
      </c>
      <c r="D15536" t="s">
        <v>891</v>
      </c>
      <c r="E15536" t="s">
        <v>314</v>
      </c>
      <c r="F15536" t="s">
        <v>315</v>
      </c>
      <c r="G15536" t="s">
        <v>105</v>
      </c>
      <c r="H15536">
        <v>6531</v>
      </c>
      <c r="I15536" s="68" t="str">
        <f>VLOOKUP(E15536,Refs!$P$2:$R$29,3,FALSE)</f>
        <v>Y56</v>
      </c>
      <c r="J15536" s="68" t="str">
        <f>VLOOKUP(E15536,Refs!$P$2:$S$29,4,FALSE)</f>
        <v>London</v>
      </c>
      <c r="K15536" s="28">
        <f t="shared" si="490"/>
        <v>6531</v>
      </c>
    </row>
    <row r="15537" spans="1:11" x14ac:dyDescent="0.35">
      <c r="A15537" s="69">
        <f t="shared" si="491"/>
        <v>45931</v>
      </c>
      <c r="B15537" t="s">
        <v>929</v>
      </c>
      <c r="C15537" t="s">
        <v>272</v>
      </c>
      <c r="D15537" t="s">
        <v>891</v>
      </c>
      <c r="E15537" t="s">
        <v>314</v>
      </c>
      <c r="F15537" t="s">
        <v>315</v>
      </c>
      <c r="G15537" t="s">
        <v>106</v>
      </c>
      <c r="H15537">
        <v>3271</v>
      </c>
      <c r="I15537" s="68" t="str">
        <f>VLOOKUP(E15537,Refs!$P$2:$R$29,3,FALSE)</f>
        <v>Y56</v>
      </c>
      <c r="J15537" s="68" t="str">
        <f>VLOOKUP(E15537,Refs!$P$2:$S$29,4,FALSE)</f>
        <v>London</v>
      </c>
      <c r="K15537" s="28">
        <f t="shared" si="490"/>
        <v>3271</v>
      </c>
    </row>
    <row r="15538" spans="1:11" x14ac:dyDescent="0.35">
      <c r="A15538" s="69">
        <f t="shared" si="491"/>
        <v>45931</v>
      </c>
      <c r="B15538" t="s">
        <v>929</v>
      </c>
      <c r="C15538" t="s">
        <v>272</v>
      </c>
      <c r="D15538" t="s">
        <v>891</v>
      </c>
      <c r="E15538" t="s">
        <v>314</v>
      </c>
      <c r="F15538" t="s">
        <v>315</v>
      </c>
      <c r="G15538" t="s">
        <v>107</v>
      </c>
      <c r="H15538">
        <v>207</v>
      </c>
      <c r="I15538" s="68" t="str">
        <f>VLOOKUP(E15538,Refs!$P$2:$R$29,3,FALSE)</f>
        <v>Y56</v>
      </c>
      <c r="J15538" s="68" t="str">
        <f>VLOOKUP(E15538,Refs!$P$2:$S$29,4,FALSE)</f>
        <v>London</v>
      </c>
      <c r="K15538" s="28">
        <f t="shared" si="490"/>
        <v>207</v>
      </c>
    </row>
    <row r="15539" spans="1:11" x14ac:dyDescent="0.35">
      <c r="A15539" s="69">
        <f t="shared" si="491"/>
        <v>45931</v>
      </c>
      <c r="B15539" t="s">
        <v>929</v>
      </c>
      <c r="C15539" t="s">
        <v>272</v>
      </c>
      <c r="D15539" t="s">
        <v>891</v>
      </c>
      <c r="E15539" t="s">
        <v>314</v>
      </c>
      <c r="F15539" t="s">
        <v>315</v>
      </c>
      <c r="G15539" t="s">
        <v>108</v>
      </c>
      <c r="H15539">
        <v>2121</v>
      </c>
      <c r="I15539" s="68" t="str">
        <f>VLOOKUP(E15539,Refs!$P$2:$R$29,3,FALSE)</f>
        <v>Y56</v>
      </c>
      <c r="J15539" s="68" t="str">
        <f>VLOOKUP(E15539,Refs!$P$2:$S$29,4,FALSE)</f>
        <v>London</v>
      </c>
      <c r="K15539" s="28">
        <f t="shared" si="490"/>
        <v>2121</v>
      </c>
    </row>
    <row r="15540" spans="1:11" x14ac:dyDescent="0.35">
      <c r="A15540" s="69">
        <f t="shared" si="491"/>
        <v>45931</v>
      </c>
      <c r="B15540" t="s">
        <v>929</v>
      </c>
      <c r="C15540" t="s">
        <v>272</v>
      </c>
      <c r="D15540" t="s">
        <v>891</v>
      </c>
      <c r="E15540" t="s">
        <v>314</v>
      </c>
      <c r="F15540" t="s">
        <v>315</v>
      </c>
      <c r="G15540" t="s">
        <v>109</v>
      </c>
      <c r="H15540">
        <v>18465851</v>
      </c>
      <c r="I15540" s="68" t="str">
        <f>VLOOKUP(E15540,Refs!$P$2:$R$29,3,FALSE)</f>
        <v>Y56</v>
      </c>
      <c r="J15540" s="68" t="str">
        <f>VLOOKUP(E15540,Refs!$P$2:$S$29,4,FALSE)</f>
        <v>London</v>
      </c>
      <c r="K15540" s="28">
        <f t="shared" si="490"/>
        <v>18465851</v>
      </c>
    </row>
    <row r="15541" spans="1:11" x14ac:dyDescent="0.35">
      <c r="A15541" s="69">
        <f t="shared" si="491"/>
        <v>45931</v>
      </c>
      <c r="B15541" t="s">
        <v>929</v>
      </c>
      <c r="C15541" t="s">
        <v>272</v>
      </c>
      <c r="D15541" t="s">
        <v>891</v>
      </c>
      <c r="E15541" t="s">
        <v>314</v>
      </c>
      <c r="F15541" t="s">
        <v>315</v>
      </c>
      <c r="G15541" t="s">
        <v>110</v>
      </c>
      <c r="H15541">
        <v>3063</v>
      </c>
      <c r="I15541" s="68" t="str">
        <f>VLOOKUP(E15541,Refs!$P$2:$R$29,3,FALSE)</f>
        <v>Y56</v>
      </c>
      <c r="J15541" s="68" t="str">
        <f>VLOOKUP(E15541,Refs!$P$2:$S$29,4,FALSE)</f>
        <v>London</v>
      </c>
      <c r="K15541" s="28">
        <f t="shared" si="490"/>
        <v>3063</v>
      </c>
    </row>
    <row r="15542" spans="1:11" x14ac:dyDescent="0.35">
      <c r="A15542" s="69">
        <f t="shared" si="491"/>
        <v>45931</v>
      </c>
      <c r="B15542" t="s">
        <v>929</v>
      </c>
      <c r="C15542" t="s">
        <v>272</v>
      </c>
      <c r="D15542" t="s">
        <v>891</v>
      </c>
      <c r="E15542" t="s">
        <v>314</v>
      </c>
      <c r="F15542" t="s">
        <v>315</v>
      </c>
      <c r="G15542" t="s">
        <v>808</v>
      </c>
      <c r="H15542">
        <v>23752</v>
      </c>
      <c r="I15542" s="68" t="str">
        <f>VLOOKUP(E15542,Refs!$P$2:$R$29,3,FALSE)</f>
        <v>Y56</v>
      </c>
      <c r="J15542" s="68" t="str">
        <f>VLOOKUP(E15542,Refs!$P$2:$S$29,4,FALSE)</f>
        <v>London</v>
      </c>
      <c r="K15542" s="28">
        <f t="shared" si="490"/>
        <v>23752</v>
      </c>
    </row>
    <row r="15543" spans="1:11" x14ac:dyDescent="0.35">
      <c r="A15543" s="69">
        <f t="shared" si="491"/>
        <v>45931</v>
      </c>
      <c r="B15543" t="s">
        <v>929</v>
      </c>
      <c r="C15543" t="s">
        <v>272</v>
      </c>
      <c r="D15543" t="s">
        <v>891</v>
      </c>
      <c r="E15543" t="s">
        <v>314</v>
      </c>
      <c r="F15543" t="s">
        <v>315</v>
      </c>
      <c r="G15543" t="s">
        <v>809</v>
      </c>
      <c r="H15543">
        <v>217</v>
      </c>
      <c r="I15543" s="68" t="str">
        <f>VLOOKUP(E15543,Refs!$P$2:$R$29,3,FALSE)</f>
        <v>Y56</v>
      </c>
      <c r="J15543" s="68" t="str">
        <f>VLOOKUP(E15543,Refs!$P$2:$S$29,4,FALSE)</f>
        <v>London</v>
      </c>
      <c r="K15543" s="28">
        <f t="shared" si="490"/>
        <v>217</v>
      </c>
    </row>
    <row r="15544" spans="1:11" x14ac:dyDescent="0.35">
      <c r="A15544" s="69">
        <f t="shared" si="491"/>
        <v>45931</v>
      </c>
      <c r="B15544" t="s">
        <v>929</v>
      </c>
      <c r="C15544" t="s">
        <v>272</v>
      </c>
      <c r="D15544" t="s">
        <v>891</v>
      </c>
      <c r="E15544" t="s">
        <v>314</v>
      </c>
      <c r="F15544" t="s">
        <v>315</v>
      </c>
      <c r="G15544" t="s">
        <v>111</v>
      </c>
      <c r="H15544">
        <v>37181</v>
      </c>
      <c r="I15544" s="68" t="str">
        <f>VLOOKUP(E15544,Refs!$P$2:$R$29,3,FALSE)</f>
        <v>Y56</v>
      </c>
      <c r="J15544" s="68" t="str">
        <f>VLOOKUP(E15544,Refs!$P$2:$S$29,4,FALSE)</f>
        <v>London</v>
      </c>
      <c r="K15544" s="28">
        <f t="shared" si="490"/>
        <v>37181</v>
      </c>
    </row>
    <row r="15545" spans="1:11" x14ac:dyDescent="0.35">
      <c r="A15545" s="69">
        <f t="shared" si="491"/>
        <v>45931</v>
      </c>
      <c r="B15545" t="s">
        <v>929</v>
      </c>
      <c r="C15545" t="s">
        <v>272</v>
      </c>
      <c r="D15545" t="s">
        <v>891</v>
      </c>
      <c r="E15545" t="s">
        <v>314</v>
      </c>
      <c r="F15545" t="s">
        <v>315</v>
      </c>
      <c r="G15545" t="s">
        <v>112</v>
      </c>
      <c r="H15545">
        <v>4</v>
      </c>
      <c r="I15545" s="68" t="str">
        <f>VLOOKUP(E15545,Refs!$P$2:$R$29,3,FALSE)</f>
        <v>Y56</v>
      </c>
      <c r="J15545" s="68" t="str">
        <f>VLOOKUP(E15545,Refs!$P$2:$S$29,4,FALSE)</f>
        <v>London</v>
      </c>
      <c r="K15545" s="28">
        <f t="shared" si="490"/>
        <v>4</v>
      </c>
    </row>
    <row r="15546" spans="1:11" x14ac:dyDescent="0.35">
      <c r="A15546" s="69">
        <f t="shared" si="491"/>
        <v>45931</v>
      </c>
      <c r="B15546" t="s">
        <v>929</v>
      </c>
      <c r="C15546" t="s">
        <v>272</v>
      </c>
      <c r="D15546" t="s">
        <v>891</v>
      </c>
      <c r="E15546" t="s">
        <v>314</v>
      </c>
      <c r="F15546" t="s">
        <v>315</v>
      </c>
      <c r="G15546" t="s">
        <v>113</v>
      </c>
      <c r="H15546">
        <v>21724</v>
      </c>
      <c r="I15546" s="68" t="str">
        <f>VLOOKUP(E15546,Refs!$P$2:$R$29,3,FALSE)</f>
        <v>Y56</v>
      </c>
      <c r="J15546" s="68" t="str">
        <f>VLOOKUP(E15546,Refs!$P$2:$S$29,4,FALSE)</f>
        <v>London</v>
      </c>
      <c r="K15546" s="28">
        <f t="shared" si="490"/>
        <v>21724</v>
      </c>
    </row>
    <row r="15547" spans="1:11" x14ac:dyDescent="0.35">
      <c r="A15547" s="69">
        <f t="shared" si="491"/>
        <v>45931</v>
      </c>
      <c r="B15547" t="s">
        <v>929</v>
      </c>
      <c r="C15547" t="s">
        <v>272</v>
      </c>
      <c r="D15547" t="s">
        <v>891</v>
      </c>
      <c r="E15547" t="s">
        <v>314</v>
      </c>
      <c r="F15547" t="s">
        <v>315</v>
      </c>
      <c r="G15547" t="s">
        <v>114</v>
      </c>
      <c r="H15547">
        <v>20546</v>
      </c>
      <c r="I15547" s="68" t="str">
        <f>VLOOKUP(E15547,Refs!$P$2:$R$29,3,FALSE)</f>
        <v>Y56</v>
      </c>
      <c r="J15547" s="68" t="str">
        <f>VLOOKUP(E15547,Refs!$P$2:$S$29,4,FALSE)</f>
        <v>London</v>
      </c>
      <c r="K15547" s="28">
        <f t="shared" si="490"/>
        <v>20546</v>
      </c>
    </row>
    <row r="15548" spans="1:11" x14ac:dyDescent="0.35">
      <c r="A15548" s="69">
        <f t="shared" si="491"/>
        <v>45931</v>
      </c>
      <c r="B15548" t="s">
        <v>929</v>
      </c>
      <c r="C15548" t="s">
        <v>272</v>
      </c>
      <c r="D15548" t="s">
        <v>891</v>
      </c>
      <c r="E15548" t="s">
        <v>314</v>
      </c>
      <c r="F15548" t="s">
        <v>315</v>
      </c>
      <c r="G15548" t="s">
        <v>115</v>
      </c>
      <c r="H15548">
        <v>13366</v>
      </c>
      <c r="I15548" s="68" t="str">
        <f>VLOOKUP(E15548,Refs!$P$2:$R$29,3,FALSE)</f>
        <v>Y56</v>
      </c>
      <c r="J15548" s="68" t="str">
        <f>VLOOKUP(E15548,Refs!$P$2:$S$29,4,FALSE)</f>
        <v>London</v>
      </c>
      <c r="K15548" s="28">
        <f t="shared" si="490"/>
        <v>13366</v>
      </c>
    </row>
    <row r="15549" spans="1:11" x14ac:dyDescent="0.35">
      <c r="A15549" s="69">
        <f t="shared" si="491"/>
        <v>45931</v>
      </c>
      <c r="B15549" t="s">
        <v>929</v>
      </c>
      <c r="C15549" t="s">
        <v>272</v>
      </c>
      <c r="D15549" t="s">
        <v>891</v>
      </c>
      <c r="E15549" t="s">
        <v>314</v>
      </c>
      <c r="F15549" t="s">
        <v>315</v>
      </c>
      <c r="G15549" t="s">
        <v>116</v>
      </c>
      <c r="H15549">
        <v>11211</v>
      </c>
      <c r="I15549" s="68" t="str">
        <f>VLOOKUP(E15549,Refs!$P$2:$R$29,3,FALSE)</f>
        <v>Y56</v>
      </c>
      <c r="J15549" s="68" t="str">
        <f>VLOOKUP(E15549,Refs!$P$2:$S$29,4,FALSE)</f>
        <v>London</v>
      </c>
      <c r="K15549" s="28">
        <f t="shared" si="490"/>
        <v>11211</v>
      </c>
    </row>
    <row r="15550" spans="1:11" x14ac:dyDescent="0.35">
      <c r="A15550" s="69">
        <f t="shared" si="491"/>
        <v>45931</v>
      </c>
      <c r="B15550" t="s">
        <v>929</v>
      </c>
      <c r="C15550" t="s">
        <v>272</v>
      </c>
      <c r="D15550" t="s">
        <v>891</v>
      </c>
      <c r="E15550" t="s">
        <v>314</v>
      </c>
      <c r="F15550" t="s">
        <v>315</v>
      </c>
      <c r="G15550" t="s">
        <v>117</v>
      </c>
      <c r="H15550">
        <v>3506</v>
      </c>
      <c r="I15550" s="68" t="str">
        <f>VLOOKUP(E15550,Refs!$P$2:$R$29,3,FALSE)</f>
        <v>Y56</v>
      </c>
      <c r="J15550" s="68" t="str">
        <f>VLOOKUP(E15550,Refs!$P$2:$S$29,4,FALSE)</f>
        <v>London</v>
      </c>
      <c r="K15550" s="28">
        <f t="shared" si="490"/>
        <v>3506</v>
      </c>
    </row>
    <row r="15551" spans="1:11" x14ac:dyDescent="0.35">
      <c r="A15551" s="69">
        <f t="shared" si="491"/>
        <v>45931</v>
      </c>
      <c r="B15551" t="s">
        <v>929</v>
      </c>
      <c r="C15551" t="s">
        <v>272</v>
      </c>
      <c r="D15551" t="s">
        <v>891</v>
      </c>
      <c r="E15551" t="s">
        <v>314</v>
      </c>
      <c r="F15551" t="s">
        <v>315</v>
      </c>
      <c r="G15551" t="s">
        <v>118</v>
      </c>
      <c r="H15551">
        <v>3235</v>
      </c>
      <c r="I15551" s="68" t="str">
        <f>VLOOKUP(E15551,Refs!$P$2:$R$29,3,FALSE)</f>
        <v>Y56</v>
      </c>
      <c r="J15551" s="68" t="str">
        <f>VLOOKUP(E15551,Refs!$P$2:$S$29,4,FALSE)</f>
        <v>London</v>
      </c>
      <c r="K15551" s="28">
        <f t="shared" si="490"/>
        <v>3235</v>
      </c>
    </row>
    <row r="15552" spans="1:11" x14ac:dyDescent="0.35">
      <c r="A15552" s="69">
        <f t="shared" si="491"/>
        <v>45931</v>
      </c>
      <c r="B15552" t="s">
        <v>929</v>
      </c>
      <c r="C15552" t="s">
        <v>272</v>
      </c>
      <c r="D15552" t="s">
        <v>891</v>
      </c>
      <c r="E15552" t="s">
        <v>314</v>
      </c>
      <c r="F15552" t="s">
        <v>315</v>
      </c>
      <c r="G15552" t="s">
        <v>119</v>
      </c>
      <c r="H15552">
        <v>6666</v>
      </c>
      <c r="I15552" s="68" t="str">
        <f>VLOOKUP(E15552,Refs!$P$2:$R$29,3,FALSE)</f>
        <v>Y56</v>
      </c>
      <c r="J15552" s="68" t="str">
        <f>VLOOKUP(E15552,Refs!$P$2:$S$29,4,FALSE)</f>
        <v>London</v>
      </c>
      <c r="K15552" s="28">
        <f t="shared" si="490"/>
        <v>6666</v>
      </c>
    </row>
    <row r="15553" spans="1:11" x14ac:dyDescent="0.35">
      <c r="A15553" s="69">
        <f t="shared" si="491"/>
        <v>45931</v>
      </c>
      <c r="B15553" t="s">
        <v>929</v>
      </c>
      <c r="C15553" t="s">
        <v>272</v>
      </c>
      <c r="D15553" t="s">
        <v>891</v>
      </c>
      <c r="E15553" t="s">
        <v>314</v>
      </c>
      <c r="F15553" t="s">
        <v>315</v>
      </c>
      <c r="G15553" t="s">
        <v>120</v>
      </c>
      <c r="H15553">
        <v>388</v>
      </c>
      <c r="I15553" s="68" t="str">
        <f>VLOOKUP(E15553,Refs!$P$2:$R$29,3,FALSE)</f>
        <v>Y56</v>
      </c>
      <c r="J15553" s="68" t="str">
        <f>VLOOKUP(E15553,Refs!$P$2:$S$29,4,FALSE)</f>
        <v>London</v>
      </c>
      <c r="K15553" s="28">
        <f t="shared" si="490"/>
        <v>388</v>
      </c>
    </row>
    <row r="15554" spans="1:11" x14ac:dyDescent="0.35">
      <c r="A15554" s="69">
        <f t="shared" si="491"/>
        <v>45931</v>
      </c>
      <c r="B15554" t="s">
        <v>929</v>
      </c>
      <c r="C15554" t="s">
        <v>272</v>
      </c>
      <c r="D15554" t="s">
        <v>891</v>
      </c>
      <c r="E15554" t="s">
        <v>314</v>
      </c>
      <c r="F15554" t="s">
        <v>315</v>
      </c>
      <c r="G15554" t="s">
        <v>121</v>
      </c>
      <c r="H15554">
        <v>3106</v>
      </c>
      <c r="I15554" s="68" t="str">
        <f>VLOOKUP(E15554,Refs!$P$2:$R$29,3,FALSE)</f>
        <v>Y56</v>
      </c>
      <c r="J15554" s="68" t="str">
        <f>VLOOKUP(E15554,Refs!$P$2:$S$29,4,FALSE)</f>
        <v>London</v>
      </c>
      <c r="K15554" s="28">
        <f t="shared" ref="K15554:K15617" si="492">IF(OR(H15554="NULL",H15554=0,H15554=""),"",H15554)</f>
        <v>3106</v>
      </c>
    </row>
    <row r="15555" spans="1:11" x14ac:dyDescent="0.35">
      <c r="A15555" s="69">
        <f t="shared" ref="A15555:A15618" si="493">DATEVALUE(RIGHT(B15555,8))</f>
        <v>45931</v>
      </c>
      <c r="B15555" t="s">
        <v>929</v>
      </c>
      <c r="C15555" t="s">
        <v>272</v>
      </c>
      <c r="D15555" t="s">
        <v>891</v>
      </c>
      <c r="E15555" t="s">
        <v>314</v>
      </c>
      <c r="F15555" t="s">
        <v>315</v>
      </c>
      <c r="G15555" t="s">
        <v>122</v>
      </c>
      <c r="H15555">
        <v>24</v>
      </c>
      <c r="I15555" s="68" t="str">
        <f>VLOOKUP(E15555,Refs!$P$2:$R$29,3,FALSE)</f>
        <v>Y56</v>
      </c>
      <c r="J15555" s="68" t="str">
        <f>VLOOKUP(E15555,Refs!$P$2:$S$29,4,FALSE)</f>
        <v>London</v>
      </c>
      <c r="K15555" s="28">
        <f t="shared" si="492"/>
        <v>24</v>
      </c>
    </row>
    <row r="15556" spans="1:11" x14ac:dyDescent="0.35">
      <c r="A15556" s="69">
        <f t="shared" si="493"/>
        <v>45931</v>
      </c>
      <c r="B15556" t="s">
        <v>929</v>
      </c>
      <c r="C15556" t="s">
        <v>272</v>
      </c>
      <c r="D15556" t="s">
        <v>891</v>
      </c>
      <c r="E15556" t="s">
        <v>314</v>
      </c>
      <c r="F15556" t="s">
        <v>315</v>
      </c>
      <c r="G15556" t="s">
        <v>123</v>
      </c>
      <c r="H15556">
        <v>24</v>
      </c>
      <c r="I15556" s="68" t="str">
        <f>VLOOKUP(E15556,Refs!$P$2:$R$29,3,FALSE)</f>
        <v>Y56</v>
      </c>
      <c r="J15556" s="68" t="str">
        <f>VLOOKUP(E15556,Refs!$P$2:$S$29,4,FALSE)</f>
        <v>London</v>
      </c>
      <c r="K15556" s="28">
        <f t="shared" si="492"/>
        <v>24</v>
      </c>
    </row>
    <row r="15557" spans="1:11" x14ac:dyDescent="0.35">
      <c r="A15557" s="69">
        <f t="shared" si="493"/>
        <v>45931</v>
      </c>
      <c r="B15557" t="s">
        <v>929</v>
      </c>
      <c r="C15557" t="s">
        <v>272</v>
      </c>
      <c r="D15557" t="s">
        <v>891</v>
      </c>
      <c r="E15557" t="s">
        <v>314</v>
      </c>
      <c r="F15557" t="s">
        <v>315</v>
      </c>
      <c r="G15557" t="s">
        <v>124</v>
      </c>
      <c r="H15557">
        <v>0</v>
      </c>
      <c r="I15557" s="68" t="str">
        <f>VLOOKUP(E15557,Refs!$P$2:$R$29,3,FALSE)</f>
        <v>Y56</v>
      </c>
      <c r="J15557" s="68" t="str">
        <f>VLOOKUP(E15557,Refs!$P$2:$S$29,4,FALSE)</f>
        <v>London</v>
      </c>
      <c r="K15557" s="28" t="str">
        <f t="shared" si="492"/>
        <v/>
      </c>
    </row>
    <row r="15558" spans="1:11" x14ac:dyDescent="0.35">
      <c r="A15558" s="69">
        <f t="shared" si="493"/>
        <v>45931</v>
      </c>
      <c r="B15558" t="s">
        <v>929</v>
      </c>
      <c r="C15558" t="s">
        <v>272</v>
      </c>
      <c r="D15558" t="s">
        <v>891</v>
      </c>
      <c r="E15558" t="s">
        <v>314</v>
      </c>
      <c r="F15558" t="s">
        <v>315</v>
      </c>
      <c r="G15558" t="s">
        <v>125</v>
      </c>
      <c r="H15558">
        <v>5642</v>
      </c>
      <c r="I15558" s="68" t="str">
        <f>VLOOKUP(E15558,Refs!$P$2:$R$29,3,FALSE)</f>
        <v>Y56</v>
      </c>
      <c r="J15558" s="68" t="str">
        <f>VLOOKUP(E15558,Refs!$P$2:$S$29,4,FALSE)</f>
        <v>London</v>
      </c>
      <c r="K15558" s="28">
        <f t="shared" si="492"/>
        <v>5642</v>
      </c>
    </row>
    <row r="15559" spans="1:11" x14ac:dyDescent="0.35">
      <c r="A15559" s="69">
        <f t="shared" si="493"/>
        <v>45931</v>
      </c>
      <c r="B15559" t="s">
        <v>929</v>
      </c>
      <c r="C15559" t="s">
        <v>272</v>
      </c>
      <c r="D15559" t="s">
        <v>891</v>
      </c>
      <c r="E15559" t="s">
        <v>314</v>
      </c>
      <c r="F15559" t="s">
        <v>315</v>
      </c>
      <c r="G15559" t="s">
        <v>126</v>
      </c>
      <c r="H15559">
        <v>4236</v>
      </c>
      <c r="I15559" s="68" t="str">
        <f>VLOOKUP(E15559,Refs!$P$2:$R$29,3,FALSE)</f>
        <v>Y56</v>
      </c>
      <c r="J15559" s="68" t="str">
        <f>VLOOKUP(E15559,Refs!$P$2:$S$29,4,FALSE)</f>
        <v>London</v>
      </c>
      <c r="K15559" s="28">
        <f t="shared" si="492"/>
        <v>4236</v>
      </c>
    </row>
    <row r="15560" spans="1:11" x14ac:dyDescent="0.35">
      <c r="A15560" s="69">
        <f t="shared" si="493"/>
        <v>45931</v>
      </c>
      <c r="B15560" t="s">
        <v>929</v>
      </c>
      <c r="C15560" t="s">
        <v>272</v>
      </c>
      <c r="D15560" t="s">
        <v>891</v>
      </c>
      <c r="E15560" t="s">
        <v>314</v>
      </c>
      <c r="F15560" t="s">
        <v>315</v>
      </c>
      <c r="G15560" t="s">
        <v>127</v>
      </c>
      <c r="H15560">
        <v>1452</v>
      </c>
      <c r="I15560" s="68" t="str">
        <f>VLOOKUP(E15560,Refs!$P$2:$R$29,3,FALSE)</f>
        <v>Y56</v>
      </c>
      <c r="J15560" s="68" t="str">
        <f>VLOOKUP(E15560,Refs!$P$2:$S$29,4,FALSE)</f>
        <v>London</v>
      </c>
      <c r="K15560" s="28">
        <f t="shared" si="492"/>
        <v>1452</v>
      </c>
    </row>
    <row r="15561" spans="1:11" x14ac:dyDescent="0.35">
      <c r="A15561" s="69">
        <f t="shared" si="493"/>
        <v>45931</v>
      </c>
      <c r="B15561" t="s">
        <v>929</v>
      </c>
      <c r="C15561" t="s">
        <v>272</v>
      </c>
      <c r="D15561" t="s">
        <v>891</v>
      </c>
      <c r="E15561" t="s">
        <v>314</v>
      </c>
      <c r="F15561" t="s">
        <v>315</v>
      </c>
      <c r="G15561" t="s">
        <v>128</v>
      </c>
      <c r="H15561">
        <v>183</v>
      </c>
      <c r="I15561" s="68" t="str">
        <f>VLOOKUP(E15561,Refs!$P$2:$R$29,3,FALSE)</f>
        <v>Y56</v>
      </c>
      <c r="J15561" s="68" t="str">
        <f>VLOOKUP(E15561,Refs!$P$2:$S$29,4,FALSE)</f>
        <v>London</v>
      </c>
      <c r="K15561" s="28">
        <f t="shared" si="492"/>
        <v>183</v>
      </c>
    </row>
    <row r="15562" spans="1:11" x14ac:dyDescent="0.35">
      <c r="A15562" s="69">
        <f t="shared" si="493"/>
        <v>45931</v>
      </c>
      <c r="B15562" t="s">
        <v>929</v>
      </c>
      <c r="C15562" t="s">
        <v>272</v>
      </c>
      <c r="D15562" t="s">
        <v>891</v>
      </c>
      <c r="E15562" t="s">
        <v>314</v>
      </c>
      <c r="F15562" t="s">
        <v>315</v>
      </c>
      <c r="G15562" t="s">
        <v>129</v>
      </c>
      <c r="H15562">
        <v>476</v>
      </c>
      <c r="I15562" s="68" t="str">
        <f>VLOOKUP(E15562,Refs!$P$2:$R$29,3,FALSE)</f>
        <v>Y56</v>
      </c>
      <c r="J15562" s="68" t="str">
        <f>VLOOKUP(E15562,Refs!$P$2:$S$29,4,FALSE)</f>
        <v>London</v>
      </c>
      <c r="K15562" s="28">
        <f t="shared" si="492"/>
        <v>476</v>
      </c>
    </row>
    <row r="15563" spans="1:11" x14ac:dyDescent="0.35">
      <c r="A15563" s="69">
        <f t="shared" si="493"/>
        <v>45931</v>
      </c>
      <c r="B15563" t="s">
        <v>929</v>
      </c>
      <c r="C15563" t="s">
        <v>272</v>
      </c>
      <c r="D15563" t="s">
        <v>891</v>
      </c>
      <c r="E15563" t="s">
        <v>314</v>
      </c>
      <c r="F15563" t="s">
        <v>315</v>
      </c>
      <c r="G15563" t="s">
        <v>130</v>
      </c>
      <c r="H15563">
        <v>95</v>
      </c>
      <c r="I15563" s="68" t="str">
        <f>VLOOKUP(E15563,Refs!$P$2:$R$29,3,FALSE)</f>
        <v>Y56</v>
      </c>
      <c r="J15563" s="68" t="str">
        <f>VLOOKUP(E15563,Refs!$P$2:$S$29,4,FALSE)</f>
        <v>London</v>
      </c>
      <c r="K15563" s="28">
        <f t="shared" si="492"/>
        <v>95</v>
      </c>
    </row>
    <row r="15564" spans="1:11" x14ac:dyDescent="0.35">
      <c r="A15564" s="69">
        <f t="shared" si="493"/>
        <v>45931</v>
      </c>
      <c r="B15564" t="s">
        <v>929</v>
      </c>
      <c r="C15564" t="s">
        <v>272</v>
      </c>
      <c r="D15564" t="s">
        <v>891</v>
      </c>
      <c r="E15564" t="s">
        <v>314</v>
      </c>
      <c r="F15564" t="s">
        <v>315</v>
      </c>
      <c r="G15564" t="s">
        <v>131</v>
      </c>
      <c r="H15564">
        <v>2924</v>
      </c>
      <c r="I15564" s="68" t="str">
        <f>VLOOKUP(E15564,Refs!$P$2:$R$29,3,FALSE)</f>
        <v>Y56</v>
      </c>
      <c r="J15564" s="68" t="str">
        <f>VLOOKUP(E15564,Refs!$P$2:$S$29,4,FALSE)</f>
        <v>London</v>
      </c>
      <c r="K15564" s="28">
        <f t="shared" si="492"/>
        <v>2924</v>
      </c>
    </row>
    <row r="15565" spans="1:11" x14ac:dyDescent="0.35">
      <c r="A15565" s="69">
        <f t="shared" si="493"/>
        <v>45931</v>
      </c>
      <c r="B15565" t="s">
        <v>929</v>
      </c>
      <c r="C15565" t="s">
        <v>272</v>
      </c>
      <c r="D15565" t="s">
        <v>891</v>
      </c>
      <c r="E15565" t="s">
        <v>314</v>
      </c>
      <c r="F15565" t="s">
        <v>315</v>
      </c>
      <c r="G15565" t="s">
        <v>132</v>
      </c>
      <c r="H15565">
        <v>2004</v>
      </c>
      <c r="I15565" s="68" t="str">
        <f>VLOOKUP(E15565,Refs!$P$2:$R$29,3,FALSE)</f>
        <v>Y56</v>
      </c>
      <c r="J15565" s="68" t="str">
        <f>VLOOKUP(E15565,Refs!$P$2:$S$29,4,FALSE)</f>
        <v>London</v>
      </c>
      <c r="K15565" s="28">
        <f t="shared" si="492"/>
        <v>2004</v>
      </c>
    </row>
    <row r="15566" spans="1:11" x14ac:dyDescent="0.35">
      <c r="A15566" s="69">
        <f t="shared" si="493"/>
        <v>45931</v>
      </c>
      <c r="B15566" t="s">
        <v>929</v>
      </c>
      <c r="C15566" t="s">
        <v>272</v>
      </c>
      <c r="D15566" t="s">
        <v>891</v>
      </c>
      <c r="E15566" t="s">
        <v>314</v>
      </c>
      <c r="F15566" t="s">
        <v>315</v>
      </c>
      <c r="G15566" t="s">
        <v>133</v>
      </c>
      <c r="H15566">
        <v>1726</v>
      </c>
      <c r="I15566" s="68" t="str">
        <f>VLOOKUP(E15566,Refs!$P$2:$R$29,3,FALSE)</f>
        <v>Y56</v>
      </c>
      <c r="J15566" s="68" t="str">
        <f>VLOOKUP(E15566,Refs!$P$2:$S$29,4,FALSE)</f>
        <v>London</v>
      </c>
      <c r="K15566" s="28">
        <f t="shared" si="492"/>
        <v>1726</v>
      </c>
    </row>
    <row r="15567" spans="1:11" x14ac:dyDescent="0.35">
      <c r="A15567" s="69">
        <f t="shared" si="493"/>
        <v>45931</v>
      </c>
      <c r="B15567" t="s">
        <v>929</v>
      </c>
      <c r="C15567" t="s">
        <v>272</v>
      </c>
      <c r="D15567" t="s">
        <v>891</v>
      </c>
      <c r="E15567" t="s">
        <v>314</v>
      </c>
      <c r="F15567" t="s">
        <v>315</v>
      </c>
      <c r="G15567" t="s">
        <v>134</v>
      </c>
      <c r="H15567">
        <v>1334</v>
      </c>
      <c r="I15567" s="68" t="str">
        <f>VLOOKUP(E15567,Refs!$P$2:$R$29,3,FALSE)</f>
        <v>Y56</v>
      </c>
      <c r="J15567" s="68" t="str">
        <f>VLOOKUP(E15567,Refs!$P$2:$S$29,4,FALSE)</f>
        <v>London</v>
      </c>
      <c r="K15567" s="28">
        <f t="shared" si="492"/>
        <v>1334</v>
      </c>
    </row>
    <row r="15568" spans="1:11" x14ac:dyDescent="0.35">
      <c r="A15568" s="69">
        <f t="shared" si="493"/>
        <v>45931</v>
      </c>
      <c r="B15568" t="s">
        <v>929</v>
      </c>
      <c r="C15568" t="s">
        <v>272</v>
      </c>
      <c r="D15568" t="s">
        <v>891</v>
      </c>
      <c r="E15568" t="s">
        <v>314</v>
      </c>
      <c r="F15568" t="s">
        <v>315</v>
      </c>
      <c r="G15568" t="s">
        <v>135</v>
      </c>
      <c r="H15568">
        <v>105</v>
      </c>
      <c r="I15568" s="68" t="str">
        <f>VLOOKUP(E15568,Refs!$P$2:$R$29,3,FALSE)</f>
        <v>Y56</v>
      </c>
      <c r="J15568" s="68" t="str">
        <f>VLOOKUP(E15568,Refs!$P$2:$S$29,4,FALSE)</f>
        <v>London</v>
      </c>
      <c r="K15568" s="28">
        <f t="shared" si="492"/>
        <v>105</v>
      </c>
    </row>
    <row r="15569" spans="1:11" x14ac:dyDescent="0.35">
      <c r="A15569" s="69">
        <f t="shared" si="493"/>
        <v>45931</v>
      </c>
      <c r="B15569" t="s">
        <v>929</v>
      </c>
      <c r="C15569" t="s">
        <v>272</v>
      </c>
      <c r="D15569" t="s">
        <v>891</v>
      </c>
      <c r="E15569" t="s">
        <v>314</v>
      </c>
      <c r="F15569" t="s">
        <v>315</v>
      </c>
      <c r="G15569" t="s">
        <v>136</v>
      </c>
      <c r="H15569">
        <v>40</v>
      </c>
      <c r="I15569" s="68" t="str">
        <f>VLOOKUP(E15569,Refs!$P$2:$R$29,3,FALSE)</f>
        <v>Y56</v>
      </c>
      <c r="J15569" s="68" t="str">
        <f>VLOOKUP(E15569,Refs!$P$2:$S$29,4,FALSE)</f>
        <v>London</v>
      </c>
      <c r="K15569" s="28">
        <f t="shared" si="492"/>
        <v>40</v>
      </c>
    </row>
    <row r="15570" spans="1:11" x14ac:dyDescent="0.35">
      <c r="A15570" s="69">
        <f t="shared" si="493"/>
        <v>45931</v>
      </c>
      <c r="B15570" t="s">
        <v>929</v>
      </c>
      <c r="C15570" t="s">
        <v>272</v>
      </c>
      <c r="D15570" t="s">
        <v>891</v>
      </c>
      <c r="E15570" t="s">
        <v>314</v>
      </c>
      <c r="F15570" t="s">
        <v>315</v>
      </c>
      <c r="G15570" t="s">
        <v>137</v>
      </c>
      <c r="H15570">
        <v>1</v>
      </c>
      <c r="I15570" s="68" t="str">
        <f>VLOOKUP(E15570,Refs!$P$2:$R$29,3,FALSE)</f>
        <v>Y56</v>
      </c>
      <c r="J15570" s="68" t="str">
        <f>VLOOKUP(E15570,Refs!$P$2:$S$29,4,FALSE)</f>
        <v>London</v>
      </c>
      <c r="K15570" s="28">
        <f t="shared" si="492"/>
        <v>1</v>
      </c>
    </row>
    <row r="15571" spans="1:11" x14ac:dyDescent="0.35">
      <c r="A15571" s="69">
        <f t="shared" si="493"/>
        <v>45931</v>
      </c>
      <c r="B15571" t="s">
        <v>929</v>
      </c>
      <c r="C15571" t="s">
        <v>272</v>
      </c>
      <c r="D15571" t="s">
        <v>891</v>
      </c>
      <c r="E15571" t="s">
        <v>314</v>
      </c>
      <c r="F15571" t="s">
        <v>315</v>
      </c>
      <c r="G15571" t="s">
        <v>138</v>
      </c>
      <c r="H15571">
        <v>0</v>
      </c>
      <c r="I15571" s="68" t="str">
        <f>VLOOKUP(E15571,Refs!$P$2:$R$29,3,FALSE)</f>
        <v>Y56</v>
      </c>
      <c r="J15571" s="68" t="str">
        <f>VLOOKUP(E15571,Refs!$P$2:$S$29,4,FALSE)</f>
        <v>London</v>
      </c>
      <c r="K15571" s="28" t="str">
        <f t="shared" si="492"/>
        <v/>
      </c>
    </row>
    <row r="15572" spans="1:11" x14ac:dyDescent="0.35">
      <c r="A15572" s="69">
        <f t="shared" si="493"/>
        <v>45931</v>
      </c>
      <c r="B15572" t="s">
        <v>929</v>
      </c>
      <c r="C15572" t="s">
        <v>272</v>
      </c>
      <c r="D15572" t="s">
        <v>891</v>
      </c>
      <c r="E15572" t="s">
        <v>314</v>
      </c>
      <c r="F15572" t="s">
        <v>315</v>
      </c>
      <c r="G15572" t="s">
        <v>139</v>
      </c>
      <c r="H15572">
        <v>82</v>
      </c>
      <c r="I15572" s="68" t="str">
        <f>VLOOKUP(E15572,Refs!$P$2:$R$29,3,FALSE)</f>
        <v>Y56</v>
      </c>
      <c r="J15572" s="68" t="str">
        <f>VLOOKUP(E15572,Refs!$P$2:$S$29,4,FALSE)</f>
        <v>London</v>
      </c>
      <c r="K15572" s="28">
        <f t="shared" si="492"/>
        <v>82</v>
      </c>
    </row>
    <row r="15573" spans="1:11" x14ac:dyDescent="0.35">
      <c r="A15573" s="69">
        <f t="shared" si="493"/>
        <v>45931</v>
      </c>
      <c r="B15573" t="s">
        <v>929</v>
      </c>
      <c r="C15573" t="s">
        <v>272</v>
      </c>
      <c r="D15573" t="s">
        <v>891</v>
      </c>
      <c r="E15573" t="s">
        <v>314</v>
      </c>
      <c r="F15573" t="s">
        <v>315</v>
      </c>
      <c r="G15573" t="s">
        <v>140</v>
      </c>
      <c r="H15573">
        <v>56</v>
      </c>
      <c r="I15573" s="68" t="str">
        <f>VLOOKUP(E15573,Refs!$P$2:$R$29,3,FALSE)</f>
        <v>Y56</v>
      </c>
      <c r="J15573" s="68" t="str">
        <f>VLOOKUP(E15573,Refs!$P$2:$S$29,4,FALSE)</f>
        <v>London</v>
      </c>
      <c r="K15573" s="28">
        <f t="shared" si="492"/>
        <v>56</v>
      </c>
    </row>
    <row r="15574" spans="1:11" x14ac:dyDescent="0.35">
      <c r="A15574" s="69">
        <f t="shared" si="493"/>
        <v>45931</v>
      </c>
      <c r="B15574" t="s">
        <v>929</v>
      </c>
      <c r="C15574" t="s">
        <v>272</v>
      </c>
      <c r="D15574" t="s">
        <v>891</v>
      </c>
      <c r="E15574" t="s">
        <v>314</v>
      </c>
      <c r="F15574" t="s">
        <v>315</v>
      </c>
      <c r="G15574" t="s">
        <v>728</v>
      </c>
      <c r="H15574">
        <v>80</v>
      </c>
      <c r="I15574" s="68" t="str">
        <f>VLOOKUP(E15574,Refs!$P$2:$R$29,3,FALSE)</f>
        <v>Y56</v>
      </c>
      <c r="J15574" s="68" t="str">
        <f>VLOOKUP(E15574,Refs!$P$2:$S$29,4,FALSE)</f>
        <v>London</v>
      </c>
      <c r="K15574" s="28">
        <f t="shared" si="492"/>
        <v>80</v>
      </c>
    </row>
    <row r="15575" spans="1:11" x14ac:dyDescent="0.35">
      <c r="A15575" s="69">
        <f t="shared" si="493"/>
        <v>45931</v>
      </c>
      <c r="B15575" t="s">
        <v>929</v>
      </c>
      <c r="C15575" t="s">
        <v>272</v>
      </c>
      <c r="D15575" t="s">
        <v>891</v>
      </c>
      <c r="E15575" t="s">
        <v>314</v>
      </c>
      <c r="F15575" t="s">
        <v>315</v>
      </c>
      <c r="G15575" t="s">
        <v>727</v>
      </c>
      <c r="H15575">
        <v>1</v>
      </c>
      <c r="I15575" s="68" t="str">
        <f>VLOOKUP(E15575,Refs!$P$2:$R$29,3,FALSE)</f>
        <v>Y56</v>
      </c>
      <c r="J15575" s="68" t="str">
        <f>VLOOKUP(E15575,Refs!$P$2:$S$29,4,FALSE)</f>
        <v>London</v>
      </c>
      <c r="K15575" s="28">
        <f t="shared" si="492"/>
        <v>1</v>
      </c>
    </row>
    <row r="15576" spans="1:11" x14ac:dyDescent="0.35">
      <c r="A15576" s="69">
        <f t="shared" si="493"/>
        <v>45931</v>
      </c>
      <c r="B15576" t="s">
        <v>929</v>
      </c>
      <c r="C15576" t="s">
        <v>272</v>
      </c>
      <c r="D15576" t="s">
        <v>891</v>
      </c>
      <c r="E15576" t="s">
        <v>314</v>
      </c>
      <c r="F15576" t="s">
        <v>315</v>
      </c>
      <c r="G15576" t="s">
        <v>730</v>
      </c>
      <c r="H15576">
        <v>49</v>
      </c>
      <c r="I15576" s="68" t="str">
        <f>VLOOKUP(E15576,Refs!$P$2:$R$29,3,FALSE)</f>
        <v>Y56</v>
      </c>
      <c r="J15576" s="68" t="str">
        <f>VLOOKUP(E15576,Refs!$P$2:$S$29,4,FALSE)</f>
        <v>London</v>
      </c>
      <c r="K15576" s="28">
        <f t="shared" si="492"/>
        <v>49</v>
      </c>
    </row>
    <row r="15577" spans="1:11" x14ac:dyDescent="0.35">
      <c r="A15577" s="69">
        <f t="shared" si="493"/>
        <v>45931</v>
      </c>
      <c r="B15577" t="s">
        <v>929</v>
      </c>
      <c r="C15577" t="s">
        <v>272</v>
      </c>
      <c r="D15577" t="s">
        <v>891</v>
      </c>
      <c r="E15577" t="s">
        <v>314</v>
      </c>
      <c r="F15577" t="s">
        <v>315</v>
      </c>
      <c r="G15577" t="s">
        <v>729</v>
      </c>
      <c r="H15577">
        <v>16</v>
      </c>
      <c r="I15577" s="68" t="str">
        <f>VLOOKUP(E15577,Refs!$P$2:$R$29,3,FALSE)</f>
        <v>Y56</v>
      </c>
      <c r="J15577" s="68" t="str">
        <f>VLOOKUP(E15577,Refs!$P$2:$S$29,4,FALSE)</f>
        <v>London</v>
      </c>
      <c r="K15577" s="28">
        <f t="shared" si="492"/>
        <v>16</v>
      </c>
    </row>
    <row r="15578" spans="1:11" x14ac:dyDescent="0.35">
      <c r="A15578" s="69">
        <f t="shared" si="493"/>
        <v>45931</v>
      </c>
      <c r="B15578" t="s">
        <v>929</v>
      </c>
      <c r="C15578" t="s">
        <v>272</v>
      </c>
      <c r="D15578" t="s">
        <v>891</v>
      </c>
      <c r="E15578" t="s">
        <v>316</v>
      </c>
      <c r="F15578" t="s">
        <v>317</v>
      </c>
      <c r="G15578" t="s">
        <v>10</v>
      </c>
      <c r="H15578">
        <v>51968</v>
      </c>
      <c r="I15578" s="68" t="str">
        <f>VLOOKUP(E15578,Refs!$P$2:$R$29,3,FALSE)</f>
        <v>Y56</v>
      </c>
      <c r="J15578" s="68" t="str">
        <f>VLOOKUP(E15578,Refs!$P$2:$S$29,4,FALSE)</f>
        <v>London</v>
      </c>
      <c r="K15578" s="28">
        <f t="shared" si="492"/>
        <v>51968</v>
      </c>
    </row>
    <row r="15579" spans="1:11" x14ac:dyDescent="0.35">
      <c r="A15579" s="69">
        <f t="shared" si="493"/>
        <v>45931</v>
      </c>
      <c r="B15579" t="s">
        <v>929</v>
      </c>
      <c r="C15579" t="s">
        <v>272</v>
      </c>
      <c r="D15579" t="s">
        <v>891</v>
      </c>
      <c r="E15579" t="s">
        <v>316</v>
      </c>
      <c r="F15579" t="s">
        <v>317</v>
      </c>
      <c r="G15579" t="s">
        <v>69</v>
      </c>
      <c r="H15579">
        <v>4171</v>
      </c>
      <c r="I15579" s="68" t="str">
        <f>VLOOKUP(E15579,Refs!$P$2:$R$29,3,FALSE)</f>
        <v>Y56</v>
      </c>
      <c r="J15579" s="68" t="str">
        <f>VLOOKUP(E15579,Refs!$P$2:$S$29,4,FALSE)</f>
        <v>London</v>
      </c>
      <c r="K15579" s="28">
        <f t="shared" si="492"/>
        <v>4171</v>
      </c>
    </row>
    <row r="15580" spans="1:11" x14ac:dyDescent="0.35">
      <c r="A15580" s="69">
        <f t="shared" si="493"/>
        <v>45931</v>
      </c>
      <c r="B15580" t="s">
        <v>929</v>
      </c>
      <c r="C15580" t="s">
        <v>272</v>
      </c>
      <c r="D15580" t="s">
        <v>891</v>
      </c>
      <c r="E15580" t="s">
        <v>316</v>
      </c>
      <c r="F15580" t="s">
        <v>317</v>
      </c>
      <c r="G15580" t="s">
        <v>20</v>
      </c>
      <c r="H15580">
        <v>49811</v>
      </c>
      <c r="I15580" s="68" t="str">
        <f>VLOOKUP(E15580,Refs!$P$2:$R$29,3,FALSE)</f>
        <v>Y56</v>
      </c>
      <c r="J15580" s="68" t="str">
        <f>VLOOKUP(E15580,Refs!$P$2:$S$29,4,FALSE)</f>
        <v>London</v>
      </c>
      <c r="K15580" s="28">
        <f t="shared" si="492"/>
        <v>49811</v>
      </c>
    </row>
    <row r="15581" spans="1:11" x14ac:dyDescent="0.35">
      <c r="A15581" s="69">
        <f t="shared" si="493"/>
        <v>45931</v>
      </c>
      <c r="B15581" t="s">
        <v>929</v>
      </c>
      <c r="C15581" t="s">
        <v>272</v>
      </c>
      <c r="D15581" t="s">
        <v>891</v>
      </c>
      <c r="E15581" t="s">
        <v>316</v>
      </c>
      <c r="F15581" t="s">
        <v>317</v>
      </c>
      <c r="G15581" t="s">
        <v>23</v>
      </c>
      <c r="H15581">
        <v>42421</v>
      </c>
      <c r="I15581" s="68" t="str">
        <f>VLOOKUP(E15581,Refs!$P$2:$R$29,3,FALSE)</f>
        <v>Y56</v>
      </c>
      <c r="J15581" s="68" t="str">
        <f>VLOOKUP(E15581,Refs!$P$2:$S$29,4,FALSE)</f>
        <v>London</v>
      </c>
      <c r="K15581" s="28">
        <f t="shared" si="492"/>
        <v>42421</v>
      </c>
    </row>
    <row r="15582" spans="1:11" x14ac:dyDescent="0.35">
      <c r="A15582" s="69">
        <f t="shared" si="493"/>
        <v>45931</v>
      </c>
      <c r="B15582" t="s">
        <v>929</v>
      </c>
      <c r="C15582" t="s">
        <v>272</v>
      </c>
      <c r="D15582" t="s">
        <v>891</v>
      </c>
      <c r="E15582" t="s">
        <v>316</v>
      </c>
      <c r="F15582" t="s">
        <v>317</v>
      </c>
      <c r="G15582" t="s">
        <v>19</v>
      </c>
      <c r="H15582">
        <v>740</v>
      </c>
      <c r="I15582" s="68" t="str">
        <f>VLOOKUP(E15582,Refs!$P$2:$R$29,3,FALSE)</f>
        <v>Y56</v>
      </c>
      <c r="J15582" s="68" t="str">
        <f>VLOOKUP(E15582,Refs!$P$2:$S$29,4,FALSE)</f>
        <v>London</v>
      </c>
      <c r="K15582" s="28">
        <f t="shared" si="492"/>
        <v>740</v>
      </c>
    </row>
    <row r="15583" spans="1:11" x14ac:dyDescent="0.35">
      <c r="A15583" s="69">
        <f t="shared" si="493"/>
        <v>45931</v>
      </c>
      <c r="B15583" t="s">
        <v>929</v>
      </c>
      <c r="C15583" t="s">
        <v>272</v>
      </c>
      <c r="D15583" t="s">
        <v>891</v>
      </c>
      <c r="E15583" t="s">
        <v>316</v>
      </c>
      <c r="F15583" t="s">
        <v>317</v>
      </c>
      <c r="G15583" t="s">
        <v>21</v>
      </c>
      <c r="H15583">
        <v>542751</v>
      </c>
      <c r="I15583" s="68" t="str">
        <f>VLOOKUP(E15583,Refs!$P$2:$R$29,3,FALSE)</f>
        <v>Y56</v>
      </c>
      <c r="J15583" s="68" t="str">
        <f>VLOOKUP(E15583,Refs!$P$2:$S$29,4,FALSE)</f>
        <v>London</v>
      </c>
      <c r="K15583" s="28">
        <f t="shared" si="492"/>
        <v>542751</v>
      </c>
    </row>
    <row r="15584" spans="1:11" x14ac:dyDescent="0.35">
      <c r="A15584" s="69">
        <f t="shared" si="493"/>
        <v>45931</v>
      </c>
      <c r="B15584" t="s">
        <v>929</v>
      </c>
      <c r="C15584" t="s">
        <v>272</v>
      </c>
      <c r="D15584" t="s">
        <v>891</v>
      </c>
      <c r="E15584" t="s">
        <v>316</v>
      </c>
      <c r="F15584" t="s">
        <v>317</v>
      </c>
      <c r="G15584" t="s">
        <v>70</v>
      </c>
      <c r="H15584">
        <v>49</v>
      </c>
      <c r="I15584" s="68" t="str">
        <f>VLOOKUP(E15584,Refs!$P$2:$R$29,3,FALSE)</f>
        <v>Y56</v>
      </c>
      <c r="J15584" s="68" t="str">
        <f>VLOOKUP(E15584,Refs!$P$2:$S$29,4,FALSE)</f>
        <v>London</v>
      </c>
      <c r="K15584" s="28">
        <f t="shared" si="492"/>
        <v>49</v>
      </c>
    </row>
    <row r="15585" spans="1:11" x14ac:dyDescent="0.35">
      <c r="A15585" s="69">
        <f t="shared" si="493"/>
        <v>45931</v>
      </c>
      <c r="B15585" t="s">
        <v>929</v>
      </c>
      <c r="C15585" t="s">
        <v>272</v>
      </c>
      <c r="D15585" t="s">
        <v>891</v>
      </c>
      <c r="E15585" t="s">
        <v>316</v>
      </c>
      <c r="F15585" t="s">
        <v>317</v>
      </c>
      <c r="G15585" t="s">
        <v>71</v>
      </c>
      <c r="H15585">
        <v>188</v>
      </c>
      <c r="I15585" s="68" t="str">
        <f>VLOOKUP(E15585,Refs!$P$2:$R$29,3,FALSE)</f>
        <v>Y56</v>
      </c>
      <c r="J15585" s="68" t="str">
        <f>VLOOKUP(E15585,Refs!$P$2:$S$29,4,FALSE)</f>
        <v>London</v>
      </c>
      <c r="K15585" s="28">
        <f t="shared" si="492"/>
        <v>188</v>
      </c>
    </row>
    <row r="15586" spans="1:11" x14ac:dyDescent="0.35">
      <c r="A15586" s="69">
        <f t="shared" si="493"/>
        <v>45931</v>
      </c>
      <c r="B15586" t="s">
        <v>929</v>
      </c>
      <c r="C15586" t="s">
        <v>272</v>
      </c>
      <c r="D15586" t="s">
        <v>891</v>
      </c>
      <c r="E15586" t="s">
        <v>316</v>
      </c>
      <c r="F15586" t="s">
        <v>317</v>
      </c>
      <c r="G15586" t="s">
        <v>72</v>
      </c>
      <c r="H15586">
        <v>21604</v>
      </c>
      <c r="I15586" s="68" t="str">
        <f>VLOOKUP(E15586,Refs!$P$2:$R$29,3,FALSE)</f>
        <v>Y56</v>
      </c>
      <c r="J15586" s="68" t="str">
        <f>VLOOKUP(E15586,Refs!$P$2:$S$29,4,FALSE)</f>
        <v>London</v>
      </c>
      <c r="K15586" s="28">
        <f t="shared" si="492"/>
        <v>21604</v>
      </c>
    </row>
    <row r="15587" spans="1:11" x14ac:dyDescent="0.35">
      <c r="A15587" s="69">
        <f t="shared" si="493"/>
        <v>45931</v>
      </c>
      <c r="B15587" t="s">
        <v>929</v>
      </c>
      <c r="C15587" t="s">
        <v>272</v>
      </c>
      <c r="D15587" t="s">
        <v>891</v>
      </c>
      <c r="E15587" t="s">
        <v>316</v>
      </c>
      <c r="F15587" t="s">
        <v>317</v>
      </c>
      <c r="G15587" t="s">
        <v>73</v>
      </c>
      <c r="H15587">
        <v>14843</v>
      </c>
      <c r="I15587" s="68" t="str">
        <f>VLOOKUP(E15587,Refs!$P$2:$R$29,3,FALSE)</f>
        <v>Y56</v>
      </c>
      <c r="J15587" s="68" t="str">
        <f>VLOOKUP(E15587,Refs!$P$2:$S$29,4,FALSE)</f>
        <v>London</v>
      </c>
      <c r="K15587" s="28">
        <f t="shared" si="492"/>
        <v>14843</v>
      </c>
    </row>
    <row r="15588" spans="1:11" x14ac:dyDescent="0.35">
      <c r="A15588" s="69">
        <f t="shared" si="493"/>
        <v>45931</v>
      </c>
      <c r="B15588" t="s">
        <v>929</v>
      </c>
      <c r="C15588" t="s">
        <v>272</v>
      </c>
      <c r="D15588" t="s">
        <v>891</v>
      </c>
      <c r="E15588" t="s">
        <v>316</v>
      </c>
      <c r="F15588" t="s">
        <v>317</v>
      </c>
      <c r="G15588" t="s">
        <v>74</v>
      </c>
      <c r="H15588">
        <v>48091250</v>
      </c>
      <c r="I15588" s="68" t="str">
        <f>VLOOKUP(E15588,Refs!$P$2:$R$29,3,FALSE)</f>
        <v>Y56</v>
      </c>
      <c r="J15588" s="68" t="str">
        <f>VLOOKUP(E15588,Refs!$P$2:$S$29,4,FALSE)</f>
        <v>London</v>
      </c>
      <c r="K15588" s="28">
        <f t="shared" si="492"/>
        <v>48091250</v>
      </c>
    </row>
    <row r="15589" spans="1:11" x14ac:dyDescent="0.35">
      <c r="A15589" s="69">
        <f t="shared" si="493"/>
        <v>45931</v>
      </c>
      <c r="B15589" t="s">
        <v>929</v>
      </c>
      <c r="C15589" t="s">
        <v>272</v>
      </c>
      <c r="D15589" t="s">
        <v>891</v>
      </c>
      <c r="E15589" t="s">
        <v>316</v>
      </c>
      <c r="F15589" t="s">
        <v>317</v>
      </c>
      <c r="G15589" t="s">
        <v>26</v>
      </c>
      <c r="H15589">
        <v>49482</v>
      </c>
      <c r="I15589" s="68" t="str">
        <f>VLOOKUP(E15589,Refs!$P$2:$R$29,3,FALSE)</f>
        <v>Y56</v>
      </c>
      <c r="J15589" s="68" t="str">
        <f>VLOOKUP(E15589,Refs!$P$2:$S$29,4,FALSE)</f>
        <v>London</v>
      </c>
      <c r="K15589" s="28">
        <f t="shared" si="492"/>
        <v>49482</v>
      </c>
    </row>
    <row r="15590" spans="1:11" x14ac:dyDescent="0.35">
      <c r="A15590" s="69">
        <f t="shared" si="493"/>
        <v>45931</v>
      </c>
      <c r="B15590" t="s">
        <v>929</v>
      </c>
      <c r="C15590" t="s">
        <v>272</v>
      </c>
      <c r="D15590" t="s">
        <v>891</v>
      </c>
      <c r="E15590" t="s">
        <v>316</v>
      </c>
      <c r="F15590" t="s">
        <v>317</v>
      </c>
      <c r="G15590" t="s">
        <v>75</v>
      </c>
      <c r="H15590">
        <v>1323</v>
      </c>
      <c r="I15590" s="68" t="str">
        <f>VLOOKUP(E15590,Refs!$P$2:$R$29,3,FALSE)</f>
        <v>Y56</v>
      </c>
      <c r="J15590" s="68" t="str">
        <f>VLOOKUP(E15590,Refs!$P$2:$S$29,4,FALSE)</f>
        <v>London</v>
      </c>
      <c r="K15590" s="28">
        <f t="shared" si="492"/>
        <v>1323</v>
      </c>
    </row>
    <row r="15591" spans="1:11" x14ac:dyDescent="0.35">
      <c r="A15591" s="69">
        <f t="shared" si="493"/>
        <v>45931</v>
      </c>
      <c r="B15591" t="s">
        <v>929</v>
      </c>
      <c r="C15591" t="s">
        <v>272</v>
      </c>
      <c r="D15591" t="s">
        <v>891</v>
      </c>
      <c r="E15591" t="s">
        <v>316</v>
      </c>
      <c r="F15591" t="s">
        <v>317</v>
      </c>
      <c r="G15591" t="s">
        <v>76</v>
      </c>
      <c r="H15591">
        <v>23469</v>
      </c>
      <c r="I15591" s="68" t="str">
        <f>VLOOKUP(E15591,Refs!$P$2:$R$29,3,FALSE)</f>
        <v>Y56</v>
      </c>
      <c r="J15591" s="68" t="str">
        <f>VLOOKUP(E15591,Refs!$P$2:$S$29,4,FALSE)</f>
        <v>London</v>
      </c>
      <c r="K15591" s="28">
        <f t="shared" si="492"/>
        <v>23469</v>
      </c>
    </row>
    <row r="15592" spans="1:11" x14ac:dyDescent="0.35">
      <c r="A15592" s="69">
        <f t="shared" si="493"/>
        <v>45931</v>
      </c>
      <c r="B15592" t="s">
        <v>929</v>
      </c>
      <c r="C15592" t="s">
        <v>272</v>
      </c>
      <c r="D15592" t="s">
        <v>891</v>
      </c>
      <c r="E15592" t="s">
        <v>316</v>
      </c>
      <c r="F15592" t="s">
        <v>317</v>
      </c>
      <c r="G15592" t="s">
        <v>77</v>
      </c>
      <c r="H15592">
        <v>5107</v>
      </c>
      <c r="I15592" s="68" t="str">
        <f>VLOOKUP(E15592,Refs!$P$2:$R$29,3,FALSE)</f>
        <v>Y56</v>
      </c>
      <c r="J15592" s="68" t="str">
        <f>VLOOKUP(E15592,Refs!$P$2:$S$29,4,FALSE)</f>
        <v>London</v>
      </c>
      <c r="K15592" s="28">
        <f t="shared" si="492"/>
        <v>5107</v>
      </c>
    </row>
    <row r="15593" spans="1:11" x14ac:dyDescent="0.35">
      <c r="A15593" s="69">
        <f t="shared" si="493"/>
        <v>45931</v>
      </c>
      <c r="B15593" t="s">
        <v>929</v>
      </c>
      <c r="C15593" t="s">
        <v>272</v>
      </c>
      <c r="D15593" t="s">
        <v>891</v>
      </c>
      <c r="E15593" t="s">
        <v>316</v>
      </c>
      <c r="F15593" t="s">
        <v>317</v>
      </c>
      <c r="G15593" t="s">
        <v>78</v>
      </c>
      <c r="H15593">
        <v>16753</v>
      </c>
      <c r="I15593" s="68" t="str">
        <f>VLOOKUP(E15593,Refs!$P$2:$R$29,3,FALSE)</f>
        <v>Y56</v>
      </c>
      <c r="J15593" s="68" t="str">
        <f>VLOOKUP(E15593,Refs!$P$2:$S$29,4,FALSE)</f>
        <v>London</v>
      </c>
      <c r="K15593" s="28">
        <f t="shared" si="492"/>
        <v>16753</v>
      </c>
    </row>
    <row r="15594" spans="1:11" x14ac:dyDescent="0.35">
      <c r="A15594" s="69">
        <f t="shared" si="493"/>
        <v>45931</v>
      </c>
      <c r="B15594" t="s">
        <v>929</v>
      </c>
      <c r="C15594" t="s">
        <v>272</v>
      </c>
      <c r="D15594" t="s">
        <v>891</v>
      </c>
      <c r="E15594" t="s">
        <v>316</v>
      </c>
      <c r="F15594" t="s">
        <v>317</v>
      </c>
      <c r="G15594" t="s">
        <v>79</v>
      </c>
      <c r="H15594">
        <v>2830</v>
      </c>
      <c r="I15594" s="68" t="str">
        <f>VLOOKUP(E15594,Refs!$P$2:$R$29,3,FALSE)</f>
        <v>Y56</v>
      </c>
      <c r="J15594" s="68" t="str">
        <f>VLOOKUP(E15594,Refs!$P$2:$S$29,4,FALSE)</f>
        <v>London</v>
      </c>
      <c r="K15594" s="28">
        <f t="shared" si="492"/>
        <v>2830</v>
      </c>
    </row>
    <row r="15595" spans="1:11" x14ac:dyDescent="0.35">
      <c r="A15595" s="69">
        <f t="shared" si="493"/>
        <v>45931</v>
      </c>
      <c r="B15595" t="s">
        <v>929</v>
      </c>
      <c r="C15595" t="s">
        <v>272</v>
      </c>
      <c r="D15595" t="s">
        <v>891</v>
      </c>
      <c r="E15595" t="s">
        <v>316</v>
      </c>
      <c r="F15595" t="s">
        <v>317</v>
      </c>
      <c r="G15595" t="s">
        <v>25</v>
      </c>
      <c r="H15595">
        <v>21893</v>
      </c>
      <c r="I15595" s="68" t="str">
        <f>VLOOKUP(E15595,Refs!$P$2:$R$29,3,FALSE)</f>
        <v>Y56</v>
      </c>
      <c r="J15595" s="68" t="str">
        <f>VLOOKUP(E15595,Refs!$P$2:$S$29,4,FALSE)</f>
        <v>London</v>
      </c>
      <c r="K15595" s="28">
        <f t="shared" si="492"/>
        <v>21893</v>
      </c>
    </row>
    <row r="15596" spans="1:11" x14ac:dyDescent="0.35">
      <c r="A15596" s="69">
        <f t="shared" si="493"/>
        <v>45931</v>
      </c>
      <c r="B15596" t="s">
        <v>929</v>
      </c>
      <c r="C15596" t="s">
        <v>272</v>
      </c>
      <c r="D15596" t="s">
        <v>891</v>
      </c>
      <c r="E15596" t="s">
        <v>316</v>
      </c>
      <c r="F15596" t="s">
        <v>317</v>
      </c>
      <c r="G15596" t="s">
        <v>80</v>
      </c>
      <c r="H15596">
        <v>40</v>
      </c>
      <c r="I15596" s="68" t="str">
        <f>VLOOKUP(E15596,Refs!$P$2:$R$29,3,FALSE)</f>
        <v>Y56</v>
      </c>
      <c r="J15596" s="68" t="str">
        <f>VLOOKUP(E15596,Refs!$P$2:$S$29,4,FALSE)</f>
        <v>London</v>
      </c>
      <c r="K15596" s="28">
        <f t="shared" si="492"/>
        <v>40</v>
      </c>
    </row>
    <row r="15597" spans="1:11" x14ac:dyDescent="0.35">
      <c r="A15597" s="69">
        <f t="shared" si="493"/>
        <v>45931</v>
      </c>
      <c r="B15597" t="s">
        <v>929</v>
      </c>
      <c r="C15597" t="s">
        <v>272</v>
      </c>
      <c r="D15597" t="s">
        <v>891</v>
      </c>
      <c r="E15597" t="s">
        <v>316</v>
      </c>
      <c r="F15597" t="s">
        <v>317</v>
      </c>
      <c r="G15597" t="s">
        <v>81</v>
      </c>
      <c r="H15597">
        <v>12816</v>
      </c>
      <c r="I15597" s="68" t="str">
        <f>VLOOKUP(E15597,Refs!$P$2:$R$29,3,FALSE)</f>
        <v>Y56</v>
      </c>
      <c r="J15597" s="68" t="str">
        <f>VLOOKUP(E15597,Refs!$P$2:$S$29,4,FALSE)</f>
        <v>London</v>
      </c>
      <c r="K15597" s="28">
        <f t="shared" si="492"/>
        <v>12816</v>
      </c>
    </row>
    <row r="15598" spans="1:11" x14ac:dyDescent="0.35">
      <c r="A15598" s="69">
        <f t="shared" si="493"/>
        <v>45931</v>
      </c>
      <c r="B15598" t="s">
        <v>929</v>
      </c>
      <c r="C15598" t="s">
        <v>272</v>
      </c>
      <c r="D15598" t="s">
        <v>891</v>
      </c>
      <c r="E15598" t="s">
        <v>316</v>
      </c>
      <c r="F15598" t="s">
        <v>317</v>
      </c>
      <c r="G15598" t="s">
        <v>82</v>
      </c>
      <c r="H15598">
        <v>5730</v>
      </c>
      <c r="I15598" s="68" t="str">
        <f>VLOOKUP(E15598,Refs!$P$2:$R$29,3,FALSE)</f>
        <v>Y56</v>
      </c>
      <c r="J15598" s="68" t="str">
        <f>VLOOKUP(E15598,Refs!$P$2:$S$29,4,FALSE)</f>
        <v>London</v>
      </c>
      <c r="K15598" s="28">
        <f t="shared" si="492"/>
        <v>5730</v>
      </c>
    </row>
    <row r="15599" spans="1:11" x14ac:dyDescent="0.35">
      <c r="A15599" s="69">
        <f t="shared" si="493"/>
        <v>45931</v>
      </c>
      <c r="B15599" t="s">
        <v>929</v>
      </c>
      <c r="C15599" t="s">
        <v>272</v>
      </c>
      <c r="D15599" t="s">
        <v>891</v>
      </c>
      <c r="E15599" t="s">
        <v>316</v>
      </c>
      <c r="F15599" t="s">
        <v>317</v>
      </c>
      <c r="G15599" t="s">
        <v>83</v>
      </c>
      <c r="H15599">
        <v>3391</v>
      </c>
      <c r="I15599" s="68" t="str">
        <f>VLOOKUP(E15599,Refs!$P$2:$R$29,3,FALSE)</f>
        <v>Y56</v>
      </c>
      <c r="J15599" s="68" t="str">
        <f>VLOOKUP(E15599,Refs!$P$2:$S$29,4,FALSE)</f>
        <v>London</v>
      </c>
      <c r="K15599" s="28">
        <f t="shared" si="492"/>
        <v>3391</v>
      </c>
    </row>
    <row r="15600" spans="1:11" x14ac:dyDescent="0.35">
      <c r="A15600" s="69">
        <f t="shared" si="493"/>
        <v>45931</v>
      </c>
      <c r="B15600" t="s">
        <v>929</v>
      </c>
      <c r="C15600" t="s">
        <v>272</v>
      </c>
      <c r="D15600" t="s">
        <v>891</v>
      </c>
      <c r="E15600" t="s">
        <v>316</v>
      </c>
      <c r="F15600" t="s">
        <v>317</v>
      </c>
      <c r="G15600" t="s">
        <v>84</v>
      </c>
      <c r="H15600">
        <v>15061</v>
      </c>
      <c r="I15600" s="68" t="str">
        <f>VLOOKUP(E15600,Refs!$P$2:$R$29,3,FALSE)</f>
        <v>Y56</v>
      </c>
      <c r="J15600" s="68" t="str">
        <f>VLOOKUP(E15600,Refs!$P$2:$S$29,4,FALSE)</f>
        <v>London</v>
      </c>
      <c r="K15600" s="28">
        <f t="shared" si="492"/>
        <v>15061</v>
      </c>
    </row>
    <row r="15601" spans="1:11" x14ac:dyDescent="0.35">
      <c r="A15601" s="69">
        <f t="shared" si="493"/>
        <v>45931</v>
      </c>
      <c r="B15601" t="s">
        <v>929</v>
      </c>
      <c r="C15601" t="s">
        <v>272</v>
      </c>
      <c r="D15601" t="s">
        <v>891</v>
      </c>
      <c r="E15601" t="s">
        <v>316</v>
      </c>
      <c r="F15601" t="s">
        <v>317</v>
      </c>
      <c r="G15601" t="s">
        <v>85</v>
      </c>
      <c r="H15601">
        <v>1908</v>
      </c>
      <c r="I15601" s="68" t="str">
        <f>VLOOKUP(E15601,Refs!$P$2:$R$29,3,FALSE)</f>
        <v>Y56</v>
      </c>
      <c r="J15601" s="68" t="str">
        <f>VLOOKUP(E15601,Refs!$P$2:$S$29,4,FALSE)</f>
        <v>London</v>
      </c>
      <c r="K15601" s="28">
        <f t="shared" si="492"/>
        <v>1908</v>
      </c>
    </row>
    <row r="15602" spans="1:11" x14ac:dyDescent="0.35">
      <c r="A15602" s="69">
        <f t="shared" si="493"/>
        <v>45931</v>
      </c>
      <c r="B15602" t="s">
        <v>929</v>
      </c>
      <c r="C15602" t="s">
        <v>272</v>
      </c>
      <c r="D15602" t="s">
        <v>891</v>
      </c>
      <c r="E15602" t="s">
        <v>316</v>
      </c>
      <c r="F15602" t="s">
        <v>317</v>
      </c>
      <c r="G15602" t="s">
        <v>86</v>
      </c>
      <c r="H15602">
        <v>876</v>
      </c>
      <c r="I15602" s="68" t="str">
        <f>VLOOKUP(E15602,Refs!$P$2:$R$29,3,FALSE)</f>
        <v>Y56</v>
      </c>
      <c r="J15602" s="68" t="str">
        <f>VLOOKUP(E15602,Refs!$P$2:$S$29,4,FALSE)</f>
        <v>London</v>
      </c>
      <c r="K15602" s="28">
        <f t="shared" si="492"/>
        <v>876</v>
      </c>
    </row>
    <row r="15603" spans="1:11" x14ac:dyDescent="0.35">
      <c r="A15603" s="69">
        <f t="shared" si="493"/>
        <v>45931</v>
      </c>
      <c r="B15603" t="s">
        <v>929</v>
      </c>
      <c r="C15603" t="s">
        <v>272</v>
      </c>
      <c r="D15603" t="s">
        <v>891</v>
      </c>
      <c r="E15603" t="s">
        <v>316</v>
      </c>
      <c r="F15603" t="s">
        <v>317</v>
      </c>
      <c r="G15603" t="s">
        <v>87</v>
      </c>
      <c r="H15603">
        <v>4291</v>
      </c>
      <c r="I15603" s="68" t="str">
        <f>VLOOKUP(E15603,Refs!$P$2:$R$29,3,FALSE)</f>
        <v>Y56</v>
      </c>
      <c r="J15603" s="68" t="str">
        <f>VLOOKUP(E15603,Refs!$P$2:$S$29,4,FALSE)</f>
        <v>London</v>
      </c>
      <c r="K15603" s="28">
        <f t="shared" si="492"/>
        <v>4291</v>
      </c>
    </row>
    <row r="15604" spans="1:11" x14ac:dyDescent="0.35">
      <c r="A15604" s="69">
        <f t="shared" si="493"/>
        <v>45931</v>
      </c>
      <c r="B15604" t="s">
        <v>929</v>
      </c>
      <c r="C15604" t="s">
        <v>272</v>
      </c>
      <c r="D15604" t="s">
        <v>891</v>
      </c>
      <c r="E15604" t="s">
        <v>316</v>
      </c>
      <c r="F15604" t="s">
        <v>317</v>
      </c>
      <c r="G15604" t="s">
        <v>88</v>
      </c>
      <c r="H15604">
        <v>16966</v>
      </c>
      <c r="I15604" s="68" t="str">
        <f>VLOOKUP(E15604,Refs!$P$2:$R$29,3,FALSE)</f>
        <v>Y56</v>
      </c>
      <c r="J15604" s="68" t="str">
        <f>VLOOKUP(E15604,Refs!$P$2:$S$29,4,FALSE)</f>
        <v>London</v>
      </c>
      <c r="K15604" s="28">
        <f t="shared" si="492"/>
        <v>16966</v>
      </c>
    </row>
    <row r="15605" spans="1:11" x14ac:dyDescent="0.35">
      <c r="A15605" s="69">
        <f t="shared" si="493"/>
        <v>45931</v>
      </c>
      <c r="B15605" t="s">
        <v>929</v>
      </c>
      <c r="C15605" t="s">
        <v>272</v>
      </c>
      <c r="D15605" t="s">
        <v>891</v>
      </c>
      <c r="E15605" t="s">
        <v>316</v>
      </c>
      <c r="F15605" t="s">
        <v>317</v>
      </c>
      <c r="G15605" t="s">
        <v>89</v>
      </c>
      <c r="H15605">
        <v>47752</v>
      </c>
      <c r="I15605" s="68" t="str">
        <f>VLOOKUP(E15605,Refs!$P$2:$R$29,3,FALSE)</f>
        <v>Y56</v>
      </c>
      <c r="J15605" s="68" t="str">
        <f>VLOOKUP(E15605,Refs!$P$2:$S$29,4,FALSE)</f>
        <v>London</v>
      </c>
      <c r="K15605" s="28">
        <f t="shared" si="492"/>
        <v>47752</v>
      </c>
    </row>
    <row r="15606" spans="1:11" x14ac:dyDescent="0.35">
      <c r="A15606" s="69">
        <f t="shared" si="493"/>
        <v>45931</v>
      </c>
      <c r="B15606" t="s">
        <v>929</v>
      </c>
      <c r="C15606" t="s">
        <v>272</v>
      </c>
      <c r="D15606" t="s">
        <v>891</v>
      </c>
      <c r="E15606" t="s">
        <v>316</v>
      </c>
      <c r="F15606" t="s">
        <v>317</v>
      </c>
      <c r="G15606" t="s">
        <v>27</v>
      </c>
      <c r="H15606">
        <v>5508</v>
      </c>
      <c r="I15606" s="68" t="str">
        <f>VLOOKUP(E15606,Refs!$P$2:$R$29,3,FALSE)</f>
        <v>Y56</v>
      </c>
      <c r="J15606" s="68" t="str">
        <f>VLOOKUP(E15606,Refs!$P$2:$S$29,4,FALSE)</f>
        <v>London</v>
      </c>
      <c r="K15606" s="28">
        <f t="shared" si="492"/>
        <v>5508</v>
      </c>
    </row>
    <row r="15607" spans="1:11" x14ac:dyDescent="0.35">
      <c r="A15607" s="69">
        <f t="shared" si="493"/>
        <v>45931</v>
      </c>
      <c r="B15607" t="s">
        <v>929</v>
      </c>
      <c r="C15607" t="s">
        <v>272</v>
      </c>
      <c r="D15607" t="s">
        <v>891</v>
      </c>
      <c r="E15607" t="s">
        <v>316</v>
      </c>
      <c r="F15607" t="s">
        <v>317</v>
      </c>
      <c r="G15607" t="s">
        <v>29</v>
      </c>
      <c r="H15607">
        <v>6461</v>
      </c>
      <c r="I15607" s="68" t="str">
        <f>VLOOKUP(E15607,Refs!$P$2:$R$29,3,FALSE)</f>
        <v>Y56</v>
      </c>
      <c r="J15607" s="68" t="str">
        <f>VLOOKUP(E15607,Refs!$P$2:$S$29,4,FALSE)</f>
        <v>London</v>
      </c>
      <c r="K15607" s="28">
        <f t="shared" si="492"/>
        <v>6461</v>
      </c>
    </row>
    <row r="15608" spans="1:11" x14ac:dyDescent="0.35">
      <c r="A15608" s="69">
        <f t="shared" si="493"/>
        <v>45931</v>
      </c>
      <c r="B15608" t="s">
        <v>929</v>
      </c>
      <c r="C15608" t="s">
        <v>272</v>
      </c>
      <c r="D15608" t="s">
        <v>891</v>
      </c>
      <c r="E15608" t="s">
        <v>316</v>
      </c>
      <c r="F15608" t="s">
        <v>317</v>
      </c>
      <c r="G15608" t="s">
        <v>90</v>
      </c>
      <c r="H15608">
        <v>2145</v>
      </c>
      <c r="I15608" s="68" t="str">
        <f>VLOOKUP(E15608,Refs!$P$2:$R$29,3,FALSE)</f>
        <v>Y56</v>
      </c>
      <c r="J15608" s="68" t="str">
        <f>VLOOKUP(E15608,Refs!$P$2:$S$29,4,FALSE)</f>
        <v>London</v>
      </c>
      <c r="K15608" s="28">
        <f t="shared" si="492"/>
        <v>2145</v>
      </c>
    </row>
    <row r="15609" spans="1:11" x14ac:dyDescent="0.35">
      <c r="A15609" s="69">
        <f t="shared" si="493"/>
        <v>45931</v>
      </c>
      <c r="B15609" t="s">
        <v>929</v>
      </c>
      <c r="C15609" t="s">
        <v>272</v>
      </c>
      <c r="D15609" t="s">
        <v>891</v>
      </c>
      <c r="E15609" t="s">
        <v>316</v>
      </c>
      <c r="F15609" t="s">
        <v>317</v>
      </c>
      <c r="G15609" t="s">
        <v>91</v>
      </c>
      <c r="H15609">
        <v>91</v>
      </c>
      <c r="I15609" s="68" t="str">
        <f>VLOOKUP(E15609,Refs!$P$2:$R$29,3,FALSE)</f>
        <v>Y56</v>
      </c>
      <c r="J15609" s="68" t="str">
        <f>VLOOKUP(E15609,Refs!$P$2:$S$29,4,FALSE)</f>
        <v>London</v>
      </c>
      <c r="K15609" s="28">
        <f t="shared" si="492"/>
        <v>91</v>
      </c>
    </row>
    <row r="15610" spans="1:11" x14ac:dyDescent="0.35">
      <c r="A15610" s="69">
        <f t="shared" si="493"/>
        <v>45931</v>
      </c>
      <c r="B15610" t="s">
        <v>929</v>
      </c>
      <c r="C15610" t="s">
        <v>272</v>
      </c>
      <c r="D15610" t="s">
        <v>891</v>
      </c>
      <c r="E15610" t="s">
        <v>316</v>
      </c>
      <c r="F15610" t="s">
        <v>317</v>
      </c>
      <c r="G15610" t="s">
        <v>92</v>
      </c>
      <c r="H15610">
        <v>3952</v>
      </c>
      <c r="I15610" s="68" t="str">
        <f>VLOOKUP(E15610,Refs!$P$2:$R$29,3,FALSE)</f>
        <v>Y56</v>
      </c>
      <c r="J15610" s="68" t="str">
        <f>VLOOKUP(E15610,Refs!$P$2:$S$29,4,FALSE)</f>
        <v>London</v>
      </c>
      <c r="K15610" s="28">
        <f t="shared" si="492"/>
        <v>3952</v>
      </c>
    </row>
    <row r="15611" spans="1:11" x14ac:dyDescent="0.35">
      <c r="A15611" s="69">
        <f t="shared" si="493"/>
        <v>45931</v>
      </c>
      <c r="B15611" t="s">
        <v>929</v>
      </c>
      <c r="C15611" t="s">
        <v>272</v>
      </c>
      <c r="D15611" t="s">
        <v>891</v>
      </c>
      <c r="E15611" t="s">
        <v>316</v>
      </c>
      <c r="F15611" t="s">
        <v>317</v>
      </c>
      <c r="G15611" t="s">
        <v>93</v>
      </c>
      <c r="H15611">
        <v>192</v>
      </c>
      <c r="I15611" s="68" t="str">
        <f>VLOOKUP(E15611,Refs!$P$2:$R$29,3,FALSE)</f>
        <v>Y56</v>
      </c>
      <c r="J15611" s="68" t="str">
        <f>VLOOKUP(E15611,Refs!$P$2:$S$29,4,FALSE)</f>
        <v>London</v>
      </c>
      <c r="K15611" s="28">
        <f t="shared" si="492"/>
        <v>192</v>
      </c>
    </row>
    <row r="15612" spans="1:11" x14ac:dyDescent="0.35">
      <c r="A15612" s="69">
        <f t="shared" si="493"/>
        <v>45931</v>
      </c>
      <c r="B15612" t="s">
        <v>929</v>
      </c>
      <c r="C15612" t="s">
        <v>272</v>
      </c>
      <c r="D15612" t="s">
        <v>891</v>
      </c>
      <c r="E15612" t="s">
        <v>316</v>
      </c>
      <c r="F15612" t="s">
        <v>317</v>
      </c>
      <c r="G15612" t="s">
        <v>94</v>
      </c>
      <c r="H15612">
        <v>1132</v>
      </c>
      <c r="I15612" s="68" t="str">
        <f>VLOOKUP(E15612,Refs!$P$2:$R$29,3,FALSE)</f>
        <v>Y56</v>
      </c>
      <c r="J15612" s="68" t="str">
        <f>VLOOKUP(E15612,Refs!$P$2:$S$29,4,FALSE)</f>
        <v>London</v>
      </c>
      <c r="K15612" s="28">
        <f t="shared" si="492"/>
        <v>1132</v>
      </c>
    </row>
    <row r="15613" spans="1:11" x14ac:dyDescent="0.35">
      <c r="A15613" s="69">
        <f t="shared" si="493"/>
        <v>45931</v>
      </c>
      <c r="B15613" t="s">
        <v>929</v>
      </c>
      <c r="C15613" t="s">
        <v>272</v>
      </c>
      <c r="D15613" t="s">
        <v>891</v>
      </c>
      <c r="E15613" t="s">
        <v>316</v>
      </c>
      <c r="F15613" t="s">
        <v>317</v>
      </c>
      <c r="G15613" t="s">
        <v>95</v>
      </c>
      <c r="H15613">
        <v>77</v>
      </c>
      <c r="I15613" s="68" t="str">
        <f>VLOOKUP(E15613,Refs!$P$2:$R$29,3,FALSE)</f>
        <v>Y56</v>
      </c>
      <c r="J15613" s="68" t="str">
        <f>VLOOKUP(E15613,Refs!$P$2:$S$29,4,FALSE)</f>
        <v>London</v>
      </c>
      <c r="K15613" s="28">
        <f t="shared" si="492"/>
        <v>77</v>
      </c>
    </row>
    <row r="15614" spans="1:11" x14ac:dyDescent="0.35">
      <c r="A15614" s="69">
        <f t="shared" si="493"/>
        <v>45931</v>
      </c>
      <c r="B15614" t="s">
        <v>929</v>
      </c>
      <c r="C15614" t="s">
        <v>272</v>
      </c>
      <c r="D15614" t="s">
        <v>891</v>
      </c>
      <c r="E15614" t="s">
        <v>316</v>
      </c>
      <c r="F15614" t="s">
        <v>317</v>
      </c>
      <c r="G15614" t="s">
        <v>96</v>
      </c>
      <c r="H15614">
        <v>5362</v>
      </c>
      <c r="I15614" s="68" t="str">
        <f>VLOOKUP(E15614,Refs!$P$2:$R$29,3,FALSE)</f>
        <v>Y56</v>
      </c>
      <c r="J15614" s="68" t="str">
        <f>VLOOKUP(E15614,Refs!$P$2:$S$29,4,FALSE)</f>
        <v>London</v>
      </c>
      <c r="K15614" s="28">
        <f t="shared" si="492"/>
        <v>5362</v>
      </c>
    </row>
    <row r="15615" spans="1:11" x14ac:dyDescent="0.35">
      <c r="A15615" s="69">
        <f t="shared" si="493"/>
        <v>45931</v>
      </c>
      <c r="B15615" t="s">
        <v>929</v>
      </c>
      <c r="C15615" t="s">
        <v>272</v>
      </c>
      <c r="D15615" t="s">
        <v>891</v>
      </c>
      <c r="E15615" t="s">
        <v>316</v>
      </c>
      <c r="F15615" t="s">
        <v>317</v>
      </c>
      <c r="G15615" t="s">
        <v>31</v>
      </c>
      <c r="H15615">
        <v>4345</v>
      </c>
      <c r="I15615" s="68" t="str">
        <f>VLOOKUP(E15615,Refs!$P$2:$R$29,3,FALSE)</f>
        <v>Y56</v>
      </c>
      <c r="J15615" s="68" t="str">
        <f>VLOOKUP(E15615,Refs!$P$2:$S$29,4,FALSE)</f>
        <v>London</v>
      </c>
      <c r="K15615" s="28">
        <f t="shared" si="492"/>
        <v>4345</v>
      </c>
    </row>
    <row r="15616" spans="1:11" x14ac:dyDescent="0.35">
      <c r="A15616" s="69">
        <f t="shared" si="493"/>
        <v>45931</v>
      </c>
      <c r="B15616" t="s">
        <v>929</v>
      </c>
      <c r="C15616" t="s">
        <v>272</v>
      </c>
      <c r="D15616" t="s">
        <v>891</v>
      </c>
      <c r="E15616" t="s">
        <v>316</v>
      </c>
      <c r="F15616" t="s">
        <v>317</v>
      </c>
      <c r="G15616" t="s">
        <v>97</v>
      </c>
      <c r="H15616">
        <v>5805</v>
      </c>
      <c r="I15616" s="68" t="str">
        <f>VLOOKUP(E15616,Refs!$P$2:$R$29,3,FALSE)</f>
        <v>Y56</v>
      </c>
      <c r="J15616" s="68" t="str">
        <f>VLOOKUP(E15616,Refs!$P$2:$S$29,4,FALSE)</f>
        <v>London</v>
      </c>
      <c r="K15616" s="28">
        <f t="shared" si="492"/>
        <v>5805</v>
      </c>
    </row>
    <row r="15617" spans="1:11" x14ac:dyDescent="0.35">
      <c r="A15617" s="69">
        <f t="shared" si="493"/>
        <v>45931</v>
      </c>
      <c r="B15617" t="s">
        <v>929</v>
      </c>
      <c r="C15617" t="s">
        <v>272</v>
      </c>
      <c r="D15617" t="s">
        <v>891</v>
      </c>
      <c r="E15617" t="s">
        <v>316</v>
      </c>
      <c r="F15617" t="s">
        <v>317</v>
      </c>
      <c r="G15617" t="s">
        <v>98</v>
      </c>
      <c r="H15617">
        <v>4969</v>
      </c>
      <c r="I15617" s="68" t="str">
        <f>VLOOKUP(E15617,Refs!$P$2:$R$29,3,FALSE)</f>
        <v>Y56</v>
      </c>
      <c r="J15617" s="68" t="str">
        <f>VLOOKUP(E15617,Refs!$P$2:$S$29,4,FALSE)</f>
        <v>London</v>
      </c>
      <c r="K15617" s="28">
        <f t="shared" si="492"/>
        <v>4969</v>
      </c>
    </row>
    <row r="15618" spans="1:11" x14ac:dyDescent="0.35">
      <c r="A15618" s="69">
        <f t="shared" si="493"/>
        <v>45931</v>
      </c>
      <c r="B15618" t="s">
        <v>929</v>
      </c>
      <c r="C15618" t="s">
        <v>272</v>
      </c>
      <c r="D15618" t="s">
        <v>891</v>
      </c>
      <c r="E15618" t="s">
        <v>316</v>
      </c>
      <c r="F15618" t="s">
        <v>317</v>
      </c>
      <c r="G15618" t="s">
        <v>99</v>
      </c>
      <c r="H15618">
        <v>4656</v>
      </c>
      <c r="I15618" s="68" t="str">
        <f>VLOOKUP(E15618,Refs!$P$2:$R$29,3,FALSE)</f>
        <v>Y56</v>
      </c>
      <c r="J15618" s="68" t="str">
        <f>VLOOKUP(E15618,Refs!$P$2:$S$29,4,FALSE)</f>
        <v>London</v>
      </c>
      <c r="K15618" s="28">
        <f t="shared" ref="K15618:K15681" si="494">IF(OR(H15618="NULL",H15618=0,H15618=""),"",H15618)</f>
        <v>4656</v>
      </c>
    </row>
    <row r="15619" spans="1:11" x14ac:dyDescent="0.35">
      <c r="A15619" s="69">
        <f t="shared" ref="A15619:A15682" si="495">DATEVALUE(RIGHT(B15619,8))</f>
        <v>45931</v>
      </c>
      <c r="B15619" t="s">
        <v>929</v>
      </c>
      <c r="C15619" t="s">
        <v>272</v>
      </c>
      <c r="D15619" t="s">
        <v>891</v>
      </c>
      <c r="E15619" t="s">
        <v>316</v>
      </c>
      <c r="F15619" t="s">
        <v>317</v>
      </c>
      <c r="G15619" t="s">
        <v>100</v>
      </c>
      <c r="H15619">
        <v>991</v>
      </c>
      <c r="I15619" s="68" t="str">
        <f>VLOOKUP(E15619,Refs!$P$2:$R$29,3,FALSE)</f>
        <v>Y56</v>
      </c>
      <c r="J15619" s="68" t="str">
        <f>VLOOKUP(E15619,Refs!$P$2:$S$29,4,FALSE)</f>
        <v>London</v>
      </c>
      <c r="K15619" s="28">
        <f t="shared" si="494"/>
        <v>991</v>
      </c>
    </row>
    <row r="15620" spans="1:11" x14ac:dyDescent="0.35">
      <c r="A15620" s="69">
        <f t="shared" si="495"/>
        <v>45931</v>
      </c>
      <c r="B15620" t="s">
        <v>929</v>
      </c>
      <c r="C15620" t="s">
        <v>272</v>
      </c>
      <c r="D15620" t="s">
        <v>891</v>
      </c>
      <c r="E15620" t="s">
        <v>316</v>
      </c>
      <c r="F15620" t="s">
        <v>317</v>
      </c>
      <c r="G15620" t="s">
        <v>101</v>
      </c>
      <c r="H15620">
        <v>1872</v>
      </c>
      <c r="I15620" s="68" t="str">
        <f>VLOOKUP(E15620,Refs!$P$2:$R$29,3,FALSE)</f>
        <v>Y56</v>
      </c>
      <c r="J15620" s="68" t="str">
        <f>VLOOKUP(E15620,Refs!$P$2:$S$29,4,FALSE)</f>
        <v>London</v>
      </c>
      <c r="K15620" s="28">
        <f t="shared" si="494"/>
        <v>1872</v>
      </c>
    </row>
    <row r="15621" spans="1:11" x14ac:dyDescent="0.35">
      <c r="A15621" s="69">
        <f t="shared" si="495"/>
        <v>45931</v>
      </c>
      <c r="B15621" t="s">
        <v>929</v>
      </c>
      <c r="C15621" t="s">
        <v>272</v>
      </c>
      <c r="D15621" t="s">
        <v>891</v>
      </c>
      <c r="E15621" t="s">
        <v>316</v>
      </c>
      <c r="F15621" t="s">
        <v>317</v>
      </c>
      <c r="G15621" t="s">
        <v>102</v>
      </c>
      <c r="H15621">
        <v>235</v>
      </c>
      <c r="I15621" s="68" t="str">
        <f>VLOOKUP(E15621,Refs!$P$2:$R$29,3,FALSE)</f>
        <v>Y56</v>
      </c>
      <c r="J15621" s="68" t="str">
        <f>VLOOKUP(E15621,Refs!$P$2:$S$29,4,FALSE)</f>
        <v>London</v>
      </c>
      <c r="K15621" s="28">
        <f t="shared" si="494"/>
        <v>235</v>
      </c>
    </row>
    <row r="15622" spans="1:11" x14ac:dyDescent="0.35">
      <c r="A15622" s="69">
        <f t="shared" si="495"/>
        <v>45931</v>
      </c>
      <c r="B15622" t="s">
        <v>929</v>
      </c>
      <c r="C15622" t="s">
        <v>272</v>
      </c>
      <c r="D15622" t="s">
        <v>891</v>
      </c>
      <c r="E15622" t="s">
        <v>316</v>
      </c>
      <c r="F15622" t="s">
        <v>317</v>
      </c>
      <c r="G15622" t="s">
        <v>103</v>
      </c>
      <c r="H15622">
        <v>4007</v>
      </c>
      <c r="I15622" s="68" t="str">
        <f>VLOOKUP(E15622,Refs!$P$2:$R$29,3,FALSE)</f>
        <v>Y56</v>
      </c>
      <c r="J15622" s="68" t="str">
        <f>VLOOKUP(E15622,Refs!$P$2:$S$29,4,FALSE)</f>
        <v>London</v>
      </c>
      <c r="K15622" s="28">
        <f t="shared" si="494"/>
        <v>4007</v>
      </c>
    </row>
    <row r="15623" spans="1:11" x14ac:dyDescent="0.35">
      <c r="A15623" s="69">
        <f t="shared" si="495"/>
        <v>45931</v>
      </c>
      <c r="B15623" t="s">
        <v>929</v>
      </c>
      <c r="C15623" t="s">
        <v>272</v>
      </c>
      <c r="D15623" t="s">
        <v>891</v>
      </c>
      <c r="E15623" t="s">
        <v>316</v>
      </c>
      <c r="F15623" t="s">
        <v>317</v>
      </c>
      <c r="G15623" t="s">
        <v>104</v>
      </c>
      <c r="H15623">
        <v>26594179</v>
      </c>
      <c r="I15623" s="68" t="str">
        <f>VLOOKUP(E15623,Refs!$P$2:$R$29,3,FALSE)</f>
        <v>Y56</v>
      </c>
      <c r="J15623" s="68" t="str">
        <f>VLOOKUP(E15623,Refs!$P$2:$S$29,4,FALSE)</f>
        <v>London</v>
      </c>
      <c r="K15623" s="28">
        <f t="shared" si="494"/>
        <v>26594179</v>
      </c>
    </row>
    <row r="15624" spans="1:11" x14ac:dyDescent="0.35">
      <c r="A15624" s="69">
        <f t="shared" si="495"/>
        <v>45931</v>
      </c>
      <c r="B15624" t="s">
        <v>929</v>
      </c>
      <c r="C15624" t="s">
        <v>272</v>
      </c>
      <c r="D15624" t="s">
        <v>891</v>
      </c>
      <c r="E15624" t="s">
        <v>316</v>
      </c>
      <c r="F15624" t="s">
        <v>317</v>
      </c>
      <c r="G15624" t="s">
        <v>105</v>
      </c>
      <c r="H15624">
        <v>4951</v>
      </c>
      <c r="I15624" s="68" t="str">
        <f>VLOOKUP(E15624,Refs!$P$2:$R$29,3,FALSE)</f>
        <v>Y56</v>
      </c>
      <c r="J15624" s="68" t="str">
        <f>VLOOKUP(E15624,Refs!$P$2:$S$29,4,FALSE)</f>
        <v>London</v>
      </c>
      <c r="K15624" s="28">
        <f t="shared" si="494"/>
        <v>4951</v>
      </c>
    </row>
    <row r="15625" spans="1:11" x14ac:dyDescent="0.35">
      <c r="A15625" s="69">
        <f t="shared" si="495"/>
        <v>45931</v>
      </c>
      <c r="B15625" t="s">
        <v>929</v>
      </c>
      <c r="C15625" t="s">
        <v>272</v>
      </c>
      <c r="D15625" t="s">
        <v>891</v>
      </c>
      <c r="E15625" t="s">
        <v>316</v>
      </c>
      <c r="F15625" t="s">
        <v>317</v>
      </c>
      <c r="G15625" t="s">
        <v>106</v>
      </c>
      <c r="H15625">
        <v>3542</v>
      </c>
      <c r="I15625" s="68" t="str">
        <f>VLOOKUP(E15625,Refs!$P$2:$R$29,3,FALSE)</f>
        <v>Y56</v>
      </c>
      <c r="J15625" s="68" t="str">
        <f>VLOOKUP(E15625,Refs!$P$2:$S$29,4,FALSE)</f>
        <v>London</v>
      </c>
      <c r="K15625" s="28">
        <f t="shared" si="494"/>
        <v>3542</v>
      </c>
    </row>
    <row r="15626" spans="1:11" x14ac:dyDescent="0.35">
      <c r="A15626" s="69">
        <f t="shared" si="495"/>
        <v>45931</v>
      </c>
      <c r="B15626" t="s">
        <v>929</v>
      </c>
      <c r="C15626" t="s">
        <v>272</v>
      </c>
      <c r="D15626" t="s">
        <v>891</v>
      </c>
      <c r="E15626" t="s">
        <v>316</v>
      </c>
      <c r="F15626" t="s">
        <v>317</v>
      </c>
      <c r="G15626" t="s">
        <v>107</v>
      </c>
      <c r="H15626">
        <v>253</v>
      </c>
      <c r="I15626" s="68" t="str">
        <f>VLOOKUP(E15626,Refs!$P$2:$R$29,3,FALSE)</f>
        <v>Y56</v>
      </c>
      <c r="J15626" s="68" t="str">
        <f>VLOOKUP(E15626,Refs!$P$2:$S$29,4,FALSE)</f>
        <v>London</v>
      </c>
      <c r="K15626" s="28">
        <f t="shared" si="494"/>
        <v>253</v>
      </c>
    </row>
    <row r="15627" spans="1:11" x14ac:dyDescent="0.35">
      <c r="A15627" s="69">
        <f t="shared" si="495"/>
        <v>45931</v>
      </c>
      <c r="B15627" t="s">
        <v>929</v>
      </c>
      <c r="C15627" t="s">
        <v>272</v>
      </c>
      <c r="D15627" t="s">
        <v>891</v>
      </c>
      <c r="E15627" t="s">
        <v>316</v>
      </c>
      <c r="F15627" t="s">
        <v>317</v>
      </c>
      <c r="G15627" t="s">
        <v>108</v>
      </c>
      <c r="H15627">
        <v>1594</v>
      </c>
      <c r="I15627" s="68" t="str">
        <f>VLOOKUP(E15627,Refs!$P$2:$R$29,3,FALSE)</f>
        <v>Y56</v>
      </c>
      <c r="J15627" s="68" t="str">
        <f>VLOOKUP(E15627,Refs!$P$2:$S$29,4,FALSE)</f>
        <v>London</v>
      </c>
      <c r="K15627" s="28">
        <f t="shared" si="494"/>
        <v>1594</v>
      </c>
    </row>
    <row r="15628" spans="1:11" x14ac:dyDescent="0.35">
      <c r="A15628" s="69">
        <f t="shared" si="495"/>
        <v>45931</v>
      </c>
      <c r="B15628" t="s">
        <v>929</v>
      </c>
      <c r="C15628" t="s">
        <v>272</v>
      </c>
      <c r="D15628" t="s">
        <v>891</v>
      </c>
      <c r="E15628" t="s">
        <v>316</v>
      </c>
      <c r="F15628" t="s">
        <v>317</v>
      </c>
      <c r="G15628" t="s">
        <v>109</v>
      </c>
      <c r="H15628">
        <v>11127280</v>
      </c>
      <c r="I15628" s="68" t="str">
        <f>VLOOKUP(E15628,Refs!$P$2:$R$29,3,FALSE)</f>
        <v>Y56</v>
      </c>
      <c r="J15628" s="68" t="str">
        <f>VLOOKUP(E15628,Refs!$P$2:$S$29,4,FALSE)</f>
        <v>London</v>
      </c>
      <c r="K15628" s="28">
        <f t="shared" si="494"/>
        <v>11127280</v>
      </c>
    </row>
    <row r="15629" spans="1:11" x14ac:dyDescent="0.35">
      <c r="A15629" s="69">
        <f t="shared" si="495"/>
        <v>45931</v>
      </c>
      <c r="B15629" t="s">
        <v>929</v>
      </c>
      <c r="C15629" t="s">
        <v>272</v>
      </c>
      <c r="D15629" t="s">
        <v>891</v>
      </c>
      <c r="E15629" t="s">
        <v>316</v>
      </c>
      <c r="F15629" t="s">
        <v>317</v>
      </c>
      <c r="G15629" t="s">
        <v>110</v>
      </c>
      <c r="H15629">
        <v>2713</v>
      </c>
      <c r="I15629" s="68" t="str">
        <f>VLOOKUP(E15629,Refs!$P$2:$R$29,3,FALSE)</f>
        <v>Y56</v>
      </c>
      <c r="J15629" s="68" t="str">
        <f>VLOOKUP(E15629,Refs!$P$2:$S$29,4,FALSE)</f>
        <v>London</v>
      </c>
      <c r="K15629" s="28">
        <f t="shared" si="494"/>
        <v>2713</v>
      </c>
    </row>
    <row r="15630" spans="1:11" x14ac:dyDescent="0.35">
      <c r="A15630" s="69">
        <f t="shared" si="495"/>
        <v>45931</v>
      </c>
      <c r="B15630" t="s">
        <v>929</v>
      </c>
      <c r="C15630" t="s">
        <v>272</v>
      </c>
      <c r="D15630" t="s">
        <v>891</v>
      </c>
      <c r="E15630" t="s">
        <v>316</v>
      </c>
      <c r="F15630" t="s">
        <v>317</v>
      </c>
      <c r="G15630" t="s">
        <v>808</v>
      </c>
      <c r="H15630">
        <v>18766</v>
      </c>
      <c r="I15630" s="68" t="str">
        <f>VLOOKUP(E15630,Refs!$P$2:$R$29,3,FALSE)</f>
        <v>Y56</v>
      </c>
      <c r="J15630" s="68" t="str">
        <f>VLOOKUP(E15630,Refs!$P$2:$S$29,4,FALSE)</f>
        <v>London</v>
      </c>
      <c r="K15630" s="28">
        <f t="shared" si="494"/>
        <v>18766</v>
      </c>
    </row>
    <row r="15631" spans="1:11" x14ac:dyDescent="0.35">
      <c r="A15631" s="69">
        <f t="shared" si="495"/>
        <v>45931</v>
      </c>
      <c r="B15631" t="s">
        <v>929</v>
      </c>
      <c r="C15631" t="s">
        <v>272</v>
      </c>
      <c r="D15631" t="s">
        <v>891</v>
      </c>
      <c r="E15631" t="s">
        <v>316</v>
      </c>
      <c r="F15631" t="s">
        <v>317</v>
      </c>
      <c r="G15631" t="s">
        <v>809</v>
      </c>
      <c r="H15631">
        <v>406</v>
      </c>
      <c r="I15631" s="68" t="str">
        <f>VLOOKUP(E15631,Refs!$P$2:$R$29,3,FALSE)</f>
        <v>Y56</v>
      </c>
      <c r="J15631" s="68" t="str">
        <f>VLOOKUP(E15631,Refs!$P$2:$S$29,4,FALSE)</f>
        <v>London</v>
      </c>
      <c r="K15631" s="28">
        <f t="shared" si="494"/>
        <v>406</v>
      </c>
    </row>
    <row r="15632" spans="1:11" x14ac:dyDescent="0.35">
      <c r="A15632" s="69">
        <f t="shared" si="495"/>
        <v>45931</v>
      </c>
      <c r="B15632" t="s">
        <v>929</v>
      </c>
      <c r="C15632" t="s">
        <v>272</v>
      </c>
      <c r="D15632" t="s">
        <v>891</v>
      </c>
      <c r="E15632" t="s">
        <v>316</v>
      </c>
      <c r="F15632" t="s">
        <v>317</v>
      </c>
      <c r="G15632" t="s">
        <v>111</v>
      </c>
      <c r="H15632">
        <v>43378</v>
      </c>
      <c r="I15632" s="68" t="str">
        <f>VLOOKUP(E15632,Refs!$P$2:$R$29,3,FALSE)</f>
        <v>Y56</v>
      </c>
      <c r="J15632" s="68" t="str">
        <f>VLOOKUP(E15632,Refs!$P$2:$S$29,4,FALSE)</f>
        <v>London</v>
      </c>
      <c r="K15632" s="28">
        <f t="shared" si="494"/>
        <v>43378</v>
      </c>
    </row>
    <row r="15633" spans="1:11" x14ac:dyDescent="0.35">
      <c r="A15633" s="69">
        <f t="shared" si="495"/>
        <v>45931</v>
      </c>
      <c r="B15633" t="s">
        <v>929</v>
      </c>
      <c r="C15633" t="s">
        <v>272</v>
      </c>
      <c r="D15633" t="s">
        <v>891</v>
      </c>
      <c r="E15633" t="s">
        <v>316</v>
      </c>
      <c r="F15633" t="s">
        <v>317</v>
      </c>
      <c r="G15633" t="s">
        <v>112</v>
      </c>
      <c r="H15633">
        <v>3</v>
      </c>
      <c r="I15633" s="68" t="str">
        <f>VLOOKUP(E15633,Refs!$P$2:$R$29,3,FALSE)</f>
        <v>Y56</v>
      </c>
      <c r="J15633" s="68" t="str">
        <f>VLOOKUP(E15633,Refs!$P$2:$S$29,4,FALSE)</f>
        <v>London</v>
      </c>
      <c r="K15633" s="28">
        <f t="shared" si="494"/>
        <v>3</v>
      </c>
    </row>
    <row r="15634" spans="1:11" x14ac:dyDescent="0.35">
      <c r="A15634" s="69">
        <f t="shared" si="495"/>
        <v>45931</v>
      </c>
      <c r="B15634" t="s">
        <v>929</v>
      </c>
      <c r="C15634" t="s">
        <v>272</v>
      </c>
      <c r="D15634" t="s">
        <v>891</v>
      </c>
      <c r="E15634" t="s">
        <v>316</v>
      </c>
      <c r="F15634" t="s">
        <v>317</v>
      </c>
      <c r="G15634" t="s">
        <v>113</v>
      </c>
      <c r="H15634">
        <v>21704</v>
      </c>
      <c r="I15634" s="68" t="str">
        <f>VLOOKUP(E15634,Refs!$P$2:$R$29,3,FALSE)</f>
        <v>Y56</v>
      </c>
      <c r="J15634" s="68" t="str">
        <f>VLOOKUP(E15634,Refs!$P$2:$S$29,4,FALSE)</f>
        <v>London</v>
      </c>
      <c r="K15634" s="28">
        <f t="shared" si="494"/>
        <v>21704</v>
      </c>
    </row>
    <row r="15635" spans="1:11" x14ac:dyDescent="0.35">
      <c r="A15635" s="69">
        <f t="shared" si="495"/>
        <v>45931</v>
      </c>
      <c r="B15635" t="s">
        <v>929</v>
      </c>
      <c r="C15635" t="s">
        <v>272</v>
      </c>
      <c r="D15635" t="s">
        <v>891</v>
      </c>
      <c r="E15635" t="s">
        <v>316</v>
      </c>
      <c r="F15635" t="s">
        <v>317</v>
      </c>
      <c r="G15635" t="s">
        <v>114</v>
      </c>
      <c r="H15635">
        <v>8553</v>
      </c>
      <c r="I15635" s="68" t="str">
        <f>VLOOKUP(E15635,Refs!$P$2:$R$29,3,FALSE)</f>
        <v>Y56</v>
      </c>
      <c r="J15635" s="68" t="str">
        <f>VLOOKUP(E15635,Refs!$P$2:$S$29,4,FALSE)</f>
        <v>London</v>
      </c>
      <c r="K15635" s="28">
        <f t="shared" si="494"/>
        <v>8553</v>
      </c>
    </row>
    <row r="15636" spans="1:11" x14ac:dyDescent="0.35">
      <c r="A15636" s="69">
        <f t="shared" si="495"/>
        <v>45931</v>
      </c>
      <c r="B15636" t="s">
        <v>929</v>
      </c>
      <c r="C15636" t="s">
        <v>272</v>
      </c>
      <c r="D15636" t="s">
        <v>891</v>
      </c>
      <c r="E15636" t="s">
        <v>316</v>
      </c>
      <c r="F15636" t="s">
        <v>317</v>
      </c>
      <c r="G15636" t="s">
        <v>115</v>
      </c>
      <c r="H15636">
        <v>7513</v>
      </c>
      <c r="I15636" s="68" t="str">
        <f>VLOOKUP(E15636,Refs!$P$2:$R$29,3,FALSE)</f>
        <v>Y56</v>
      </c>
      <c r="J15636" s="68" t="str">
        <f>VLOOKUP(E15636,Refs!$P$2:$S$29,4,FALSE)</f>
        <v>London</v>
      </c>
      <c r="K15636" s="28">
        <f t="shared" si="494"/>
        <v>7513</v>
      </c>
    </row>
    <row r="15637" spans="1:11" x14ac:dyDescent="0.35">
      <c r="A15637" s="69">
        <f t="shared" si="495"/>
        <v>45931</v>
      </c>
      <c r="B15637" t="s">
        <v>929</v>
      </c>
      <c r="C15637" t="s">
        <v>272</v>
      </c>
      <c r="D15637" t="s">
        <v>891</v>
      </c>
      <c r="E15637" t="s">
        <v>316</v>
      </c>
      <c r="F15637" t="s">
        <v>317</v>
      </c>
      <c r="G15637" t="s">
        <v>116</v>
      </c>
      <c r="H15637">
        <v>5635</v>
      </c>
      <c r="I15637" s="68" t="str">
        <f>VLOOKUP(E15637,Refs!$P$2:$R$29,3,FALSE)</f>
        <v>Y56</v>
      </c>
      <c r="J15637" s="68" t="str">
        <f>VLOOKUP(E15637,Refs!$P$2:$S$29,4,FALSE)</f>
        <v>London</v>
      </c>
      <c r="K15637" s="28">
        <f t="shared" si="494"/>
        <v>5635</v>
      </c>
    </row>
    <row r="15638" spans="1:11" x14ac:dyDescent="0.35">
      <c r="A15638" s="69">
        <f t="shared" si="495"/>
        <v>45931</v>
      </c>
      <c r="B15638" t="s">
        <v>929</v>
      </c>
      <c r="C15638" t="s">
        <v>272</v>
      </c>
      <c r="D15638" t="s">
        <v>891</v>
      </c>
      <c r="E15638" t="s">
        <v>316</v>
      </c>
      <c r="F15638" t="s">
        <v>317</v>
      </c>
      <c r="G15638" t="s">
        <v>117</v>
      </c>
      <c r="H15638">
        <v>7862</v>
      </c>
      <c r="I15638" s="68" t="str">
        <f>VLOOKUP(E15638,Refs!$P$2:$R$29,3,FALSE)</f>
        <v>Y56</v>
      </c>
      <c r="J15638" s="68" t="str">
        <f>VLOOKUP(E15638,Refs!$P$2:$S$29,4,FALSE)</f>
        <v>London</v>
      </c>
      <c r="K15638" s="28">
        <f t="shared" si="494"/>
        <v>7862</v>
      </c>
    </row>
    <row r="15639" spans="1:11" x14ac:dyDescent="0.35">
      <c r="A15639" s="69">
        <f t="shared" si="495"/>
        <v>45931</v>
      </c>
      <c r="B15639" t="s">
        <v>929</v>
      </c>
      <c r="C15639" t="s">
        <v>272</v>
      </c>
      <c r="D15639" t="s">
        <v>891</v>
      </c>
      <c r="E15639" t="s">
        <v>316</v>
      </c>
      <c r="F15639" t="s">
        <v>317</v>
      </c>
      <c r="G15639" t="s">
        <v>118</v>
      </c>
      <c r="H15639">
        <v>497</v>
      </c>
      <c r="I15639" s="68" t="str">
        <f>VLOOKUP(E15639,Refs!$P$2:$R$29,3,FALSE)</f>
        <v>Y56</v>
      </c>
      <c r="J15639" s="68" t="str">
        <f>VLOOKUP(E15639,Refs!$P$2:$S$29,4,FALSE)</f>
        <v>London</v>
      </c>
      <c r="K15639" s="28">
        <f t="shared" si="494"/>
        <v>497</v>
      </c>
    </row>
    <row r="15640" spans="1:11" x14ac:dyDescent="0.35">
      <c r="A15640" s="69">
        <f t="shared" si="495"/>
        <v>45931</v>
      </c>
      <c r="B15640" t="s">
        <v>929</v>
      </c>
      <c r="C15640" t="s">
        <v>272</v>
      </c>
      <c r="D15640" t="s">
        <v>891</v>
      </c>
      <c r="E15640" t="s">
        <v>316</v>
      </c>
      <c r="F15640" t="s">
        <v>317</v>
      </c>
      <c r="G15640" t="s">
        <v>119</v>
      </c>
      <c r="H15640">
        <v>5701</v>
      </c>
      <c r="I15640" s="68" t="str">
        <f>VLOOKUP(E15640,Refs!$P$2:$R$29,3,FALSE)</f>
        <v>Y56</v>
      </c>
      <c r="J15640" s="68" t="str">
        <f>VLOOKUP(E15640,Refs!$P$2:$S$29,4,FALSE)</f>
        <v>London</v>
      </c>
      <c r="K15640" s="28">
        <f t="shared" si="494"/>
        <v>5701</v>
      </c>
    </row>
    <row r="15641" spans="1:11" x14ac:dyDescent="0.35">
      <c r="A15641" s="69">
        <f t="shared" si="495"/>
        <v>45931</v>
      </c>
      <c r="B15641" t="s">
        <v>929</v>
      </c>
      <c r="C15641" t="s">
        <v>272</v>
      </c>
      <c r="D15641" t="s">
        <v>891</v>
      </c>
      <c r="E15641" t="s">
        <v>316</v>
      </c>
      <c r="F15641" t="s">
        <v>317</v>
      </c>
      <c r="G15641" t="s">
        <v>120</v>
      </c>
      <c r="H15641">
        <v>387</v>
      </c>
      <c r="I15641" s="68" t="str">
        <f>VLOOKUP(E15641,Refs!$P$2:$R$29,3,FALSE)</f>
        <v>Y56</v>
      </c>
      <c r="J15641" s="68" t="str">
        <f>VLOOKUP(E15641,Refs!$P$2:$S$29,4,FALSE)</f>
        <v>London</v>
      </c>
      <c r="K15641" s="28">
        <f t="shared" si="494"/>
        <v>387</v>
      </c>
    </row>
    <row r="15642" spans="1:11" x14ac:dyDescent="0.35">
      <c r="A15642" s="69">
        <f t="shared" si="495"/>
        <v>45931</v>
      </c>
      <c r="B15642" t="s">
        <v>929</v>
      </c>
      <c r="C15642" t="s">
        <v>272</v>
      </c>
      <c r="D15642" t="s">
        <v>891</v>
      </c>
      <c r="E15642" t="s">
        <v>316</v>
      </c>
      <c r="F15642" t="s">
        <v>317</v>
      </c>
      <c r="G15642" t="s">
        <v>121</v>
      </c>
      <c r="H15642">
        <v>2357</v>
      </c>
      <c r="I15642" s="68" t="str">
        <f>VLOOKUP(E15642,Refs!$P$2:$R$29,3,FALSE)</f>
        <v>Y56</v>
      </c>
      <c r="J15642" s="68" t="str">
        <f>VLOOKUP(E15642,Refs!$P$2:$S$29,4,FALSE)</f>
        <v>London</v>
      </c>
      <c r="K15642" s="28">
        <f t="shared" si="494"/>
        <v>2357</v>
      </c>
    </row>
    <row r="15643" spans="1:11" x14ac:dyDescent="0.35">
      <c r="A15643" s="69">
        <f t="shared" si="495"/>
        <v>45931</v>
      </c>
      <c r="B15643" t="s">
        <v>929</v>
      </c>
      <c r="C15643" t="s">
        <v>272</v>
      </c>
      <c r="D15643" t="s">
        <v>891</v>
      </c>
      <c r="E15643" t="s">
        <v>316</v>
      </c>
      <c r="F15643" t="s">
        <v>317</v>
      </c>
      <c r="G15643" t="s">
        <v>122</v>
      </c>
      <c r="H15643">
        <v>15</v>
      </c>
      <c r="I15643" s="68" t="str">
        <f>VLOOKUP(E15643,Refs!$P$2:$R$29,3,FALSE)</f>
        <v>Y56</v>
      </c>
      <c r="J15643" s="68" t="str">
        <f>VLOOKUP(E15643,Refs!$P$2:$S$29,4,FALSE)</f>
        <v>London</v>
      </c>
      <c r="K15643" s="28">
        <f t="shared" si="494"/>
        <v>15</v>
      </c>
    </row>
    <row r="15644" spans="1:11" x14ac:dyDescent="0.35">
      <c r="A15644" s="69">
        <f t="shared" si="495"/>
        <v>45931</v>
      </c>
      <c r="B15644" t="s">
        <v>929</v>
      </c>
      <c r="C15644" t="s">
        <v>272</v>
      </c>
      <c r="D15644" t="s">
        <v>891</v>
      </c>
      <c r="E15644" t="s">
        <v>316</v>
      </c>
      <c r="F15644" t="s">
        <v>317</v>
      </c>
      <c r="G15644" t="s">
        <v>123</v>
      </c>
      <c r="H15644">
        <v>75</v>
      </c>
      <c r="I15644" s="68" t="str">
        <f>VLOOKUP(E15644,Refs!$P$2:$R$29,3,FALSE)</f>
        <v>Y56</v>
      </c>
      <c r="J15644" s="68" t="str">
        <f>VLOOKUP(E15644,Refs!$P$2:$S$29,4,FALSE)</f>
        <v>London</v>
      </c>
      <c r="K15644" s="28">
        <f t="shared" si="494"/>
        <v>75</v>
      </c>
    </row>
    <row r="15645" spans="1:11" x14ac:dyDescent="0.35">
      <c r="A15645" s="69">
        <f t="shared" si="495"/>
        <v>45931</v>
      </c>
      <c r="B15645" t="s">
        <v>929</v>
      </c>
      <c r="C15645" t="s">
        <v>272</v>
      </c>
      <c r="D15645" t="s">
        <v>891</v>
      </c>
      <c r="E15645" t="s">
        <v>316</v>
      </c>
      <c r="F15645" t="s">
        <v>317</v>
      </c>
      <c r="G15645" t="s">
        <v>124</v>
      </c>
      <c r="H15645">
        <v>44</v>
      </c>
      <c r="I15645" s="68" t="str">
        <f>VLOOKUP(E15645,Refs!$P$2:$R$29,3,FALSE)</f>
        <v>Y56</v>
      </c>
      <c r="J15645" s="68" t="str">
        <f>VLOOKUP(E15645,Refs!$P$2:$S$29,4,FALSE)</f>
        <v>London</v>
      </c>
      <c r="K15645" s="28">
        <f t="shared" si="494"/>
        <v>44</v>
      </c>
    </row>
    <row r="15646" spans="1:11" x14ac:dyDescent="0.35">
      <c r="A15646" s="69">
        <f t="shared" si="495"/>
        <v>45931</v>
      </c>
      <c r="B15646" t="s">
        <v>929</v>
      </c>
      <c r="C15646" t="s">
        <v>272</v>
      </c>
      <c r="D15646" t="s">
        <v>891</v>
      </c>
      <c r="E15646" t="s">
        <v>316</v>
      </c>
      <c r="F15646" t="s">
        <v>317</v>
      </c>
      <c r="G15646" t="s">
        <v>125</v>
      </c>
      <c r="H15646">
        <v>2170</v>
      </c>
      <c r="I15646" s="68" t="str">
        <f>VLOOKUP(E15646,Refs!$P$2:$R$29,3,FALSE)</f>
        <v>Y56</v>
      </c>
      <c r="J15646" s="68" t="str">
        <f>VLOOKUP(E15646,Refs!$P$2:$S$29,4,FALSE)</f>
        <v>London</v>
      </c>
      <c r="K15646" s="28">
        <f t="shared" si="494"/>
        <v>2170</v>
      </c>
    </row>
    <row r="15647" spans="1:11" x14ac:dyDescent="0.35">
      <c r="A15647" s="69">
        <f t="shared" si="495"/>
        <v>45931</v>
      </c>
      <c r="B15647" t="s">
        <v>929</v>
      </c>
      <c r="C15647" t="s">
        <v>272</v>
      </c>
      <c r="D15647" t="s">
        <v>891</v>
      </c>
      <c r="E15647" t="s">
        <v>316</v>
      </c>
      <c r="F15647" t="s">
        <v>317</v>
      </c>
      <c r="G15647" t="s">
        <v>126</v>
      </c>
      <c r="H15647">
        <v>1579</v>
      </c>
      <c r="I15647" s="68" t="str">
        <f>VLOOKUP(E15647,Refs!$P$2:$R$29,3,FALSE)</f>
        <v>Y56</v>
      </c>
      <c r="J15647" s="68" t="str">
        <f>VLOOKUP(E15647,Refs!$P$2:$S$29,4,FALSE)</f>
        <v>London</v>
      </c>
      <c r="K15647" s="28">
        <f t="shared" si="494"/>
        <v>1579</v>
      </c>
    </row>
    <row r="15648" spans="1:11" x14ac:dyDescent="0.35">
      <c r="A15648" s="69">
        <f t="shared" si="495"/>
        <v>45931</v>
      </c>
      <c r="B15648" t="s">
        <v>929</v>
      </c>
      <c r="C15648" t="s">
        <v>272</v>
      </c>
      <c r="D15648" t="s">
        <v>891</v>
      </c>
      <c r="E15648" t="s">
        <v>316</v>
      </c>
      <c r="F15648" t="s">
        <v>317</v>
      </c>
      <c r="G15648" t="s">
        <v>127</v>
      </c>
      <c r="H15648">
        <v>396</v>
      </c>
      <c r="I15648" s="68" t="str">
        <f>VLOOKUP(E15648,Refs!$P$2:$R$29,3,FALSE)</f>
        <v>Y56</v>
      </c>
      <c r="J15648" s="68" t="str">
        <f>VLOOKUP(E15648,Refs!$P$2:$S$29,4,FALSE)</f>
        <v>London</v>
      </c>
      <c r="K15648" s="28">
        <f t="shared" si="494"/>
        <v>396</v>
      </c>
    </row>
    <row r="15649" spans="1:11" x14ac:dyDescent="0.35">
      <c r="A15649" s="69">
        <f t="shared" si="495"/>
        <v>45931</v>
      </c>
      <c r="B15649" t="s">
        <v>929</v>
      </c>
      <c r="C15649" t="s">
        <v>272</v>
      </c>
      <c r="D15649" t="s">
        <v>891</v>
      </c>
      <c r="E15649" t="s">
        <v>316</v>
      </c>
      <c r="F15649" t="s">
        <v>317</v>
      </c>
      <c r="G15649" t="s">
        <v>128</v>
      </c>
      <c r="H15649">
        <v>88</v>
      </c>
      <c r="I15649" s="68" t="str">
        <f>VLOOKUP(E15649,Refs!$P$2:$R$29,3,FALSE)</f>
        <v>Y56</v>
      </c>
      <c r="J15649" s="68" t="str">
        <f>VLOOKUP(E15649,Refs!$P$2:$S$29,4,FALSE)</f>
        <v>London</v>
      </c>
      <c r="K15649" s="28">
        <f t="shared" si="494"/>
        <v>88</v>
      </c>
    </row>
    <row r="15650" spans="1:11" x14ac:dyDescent="0.35">
      <c r="A15650" s="69">
        <f t="shared" si="495"/>
        <v>45931</v>
      </c>
      <c r="B15650" t="s">
        <v>929</v>
      </c>
      <c r="C15650" t="s">
        <v>272</v>
      </c>
      <c r="D15650" t="s">
        <v>891</v>
      </c>
      <c r="E15650" t="s">
        <v>316</v>
      </c>
      <c r="F15650" t="s">
        <v>317</v>
      </c>
      <c r="G15650" t="s">
        <v>129</v>
      </c>
      <c r="H15650">
        <v>190</v>
      </c>
      <c r="I15650" s="68" t="str">
        <f>VLOOKUP(E15650,Refs!$P$2:$R$29,3,FALSE)</f>
        <v>Y56</v>
      </c>
      <c r="J15650" s="68" t="str">
        <f>VLOOKUP(E15650,Refs!$P$2:$S$29,4,FALSE)</f>
        <v>London</v>
      </c>
      <c r="K15650" s="28">
        <f t="shared" si="494"/>
        <v>190</v>
      </c>
    </row>
    <row r="15651" spans="1:11" x14ac:dyDescent="0.35">
      <c r="A15651" s="69">
        <f t="shared" si="495"/>
        <v>45931</v>
      </c>
      <c r="B15651" t="s">
        <v>929</v>
      </c>
      <c r="C15651" t="s">
        <v>272</v>
      </c>
      <c r="D15651" t="s">
        <v>891</v>
      </c>
      <c r="E15651" t="s">
        <v>316</v>
      </c>
      <c r="F15651" t="s">
        <v>317</v>
      </c>
      <c r="G15651" t="s">
        <v>130</v>
      </c>
      <c r="H15651">
        <v>1</v>
      </c>
      <c r="I15651" s="68" t="str">
        <f>VLOOKUP(E15651,Refs!$P$2:$R$29,3,FALSE)</f>
        <v>Y56</v>
      </c>
      <c r="J15651" s="68" t="str">
        <f>VLOOKUP(E15651,Refs!$P$2:$S$29,4,FALSE)</f>
        <v>London</v>
      </c>
      <c r="K15651" s="28">
        <f t="shared" si="494"/>
        <v>1</v>
      </c>
    </row>
    <row r="15652" spans="1:11" x14ac:dyDescent="0.35">
      <c r="A15652" s="69">
        <f t="shared" si="495"/>
        <v>45931</v>
      </c>
      <c r="B15652" t="s">
        <v>929</v>
      </c>
      <c r="C15652" t="s">
        <v>272</v>
      </c>
      <c r="D15652" t="s">
        <v>891</v>
      </c>
      <c r="E15652" t="s">
        <v>316</v>
      </c>
      <c r="F15652" t="s">
        <v>317</v>
      </c>
      <c r="G15652" t="s">
        <v>131</v>
      </c>
      <c r="H15652">
        <v>7621</v>
      </c>
      <c r="I15652" s="68" t="str">
        <f>VLOOKUP(E15652,Refs!$P$2:$R$29,3,FALSE)</f>
        <v>Y56</v>
      </c>
      <c r="J15652" s="68" t="str">
        <f>VLOOKUP(E15652,Refs!$P$2:$S$29,4,FALSE)</f>
        <v>London</v>
      </c>
      <c r="K15652" s="28">
        <f t="shared" si="494"/>
        <v>7621</v>
      </c>
    </row>
    <row r="15653" spans="1:11" x14ac:dyDescent="0.35">
      <c r="A15653" s="69">
        <f t="shared" si="495"/>
        <v>45931</v>
      </c>
      <c r="B15653" t="s">
        <v>929</v>
      </c>
      <c r="C15653" t="s">
        <v>272</v>
      </c>
      <c r="D15653" t="s">
        <v>891</v>
      </c>
      <c r="E15653" t="s">
        <v>316</v>
      </c>
      <c r="F15653" t="s">
        <v>317</v>
      </c>
      <c r="G15653" t="s">
        <v>132</v>
      </c>
      <c r="H15653">
        <v>342</v>
      </c>
      <c r="I15653" s="68" t="str">
        <f>VLOOKUP(E15653,Refs!$P$2:$R$29,3,FALSE)</f>
        <v>Y56</v>
      </c>
      <c r="J15653" s="68" t="str">
        <f>VLOOKUP(E15653,Refs!$P$2:$S$29,4,FALSE)</f>
        <v>London</v>
      </c>
      <c r="K15653" s="28">
        <f t="shared" si="494"/>
        <v>342</v>
      </c>
    </row>
    <row r="15654" spans="1:11" x14ac:dyDescent="0.35">
      <c r="A15654" s="69">
        <f t="shared" si="495"/>
        <v>45931</v>
      </c>
      <c r="B15654" t="s">
        <v>929</v>
      </c>
      <c r="C15654" t="s">
        <v>272</v>
      </c>
      <c r="D15654" t="s">
        <v>891</v>
      </c>
      <c r="E15654" t="s">
        <v>316</v>
      </c>
      <c r="F15654" t="s">
        <v>317</v>
      </c>
      <c r="G15654" t="s">
        <v>133</v>
      </c>
      <c r="H15654">
        <v>2002</v>
      </c>
      <c r="I15654" s="68" t="str">
        <f>VLOOKUP(E15654,Refs!$P$2:$R$29,3,FALSE)</f>
        <v>Y56</v>
      </c>
      <c r="J15654" s="68" t="str">
        <f>VLOOKUP(E15654,Refs!$P$2:$S$29,4,FALSE)</f>
        <v>London</v>
      </c>
      <c r="K15654" s="28">
        <f t="shared" si="494"/>
        <v>2002</v>
      </c>
    </row>
    <row r="15655" spans="1:11" x14ac:dyDescent="0.35">
      <c r="A15655" s="69">
        <f t="shared" si="495"/>
        <v>45931</v>
      </c>
      <c r="B15655" t="s">
        <v>929</v>
      </c>
      <c r="C15655" t="s">
        <v>272</v>
      </c>
      <c r="D15655" t="s">
        <v>891</v>
      </c>
      <c r="E15655" t="s">
        <v>316</v>
      </c>
      <c r="F15655" t="s">
        <v>317</v>
      </c>
      <c r="G15655" t="s">
        <v>134</v>
      </c>
      <c r="H15655">
        <v>1773</v>
      </c>
      <c r="I15655" s="68" t="str">
        <f>VLOOKUP(E15655,Refs!$P$2:$R$29,3,FALSE)</f>
        <v>Y56</v>
      </c>
      <c r="J15655" s="68" t="str">
        <f>VLOOKUP(E15655,Refs!$P$2:$S$29,4,FALSE)</f>
        <v>London</v>
      </c>
      <c r="K15655" s="28">
        <f t="shared" si="494"/>
        <v>1773</v>
      </c>
    </row>
    <row r="15656" spans="1:11" x14ac:dyDescent="0.35">
      <c r="A15656" s="69">
        <f t="shared" si="495"/>
        <v>45931</v>
      </c>
      <c r="B15656" t="s">
        <v>929</v>
      </c>
      <c r="C15656" t="s">
        <v>272</v>
      </c>
      <c r="D15656" t="s">
        <v>891</v>
      </c>
      <c r="E15656" t="s">
        <v>316</v>
      </c>
      <c r="F15656" t="s">
        <v>317</v>
      </c>
      <c r="G15656" t="s">
        <v>135</v>
      </c>
      <c r="H15656">
        <v>51</v>
      </c>
      <c r="I15656" s="68" t="str">
        <f>VLOOKUP(E15656,Refs!$P$2:$R$29,3,FALSE)</f>
        <v>Y56</v>
      </c>
      <c r="J15656" s="68" t="str">
        <f>VLOOKUP(E15656,Refs!$P$2:$S$29,4,FALSE)</f>
        <v>London</v>
      </c>
      <c r="K15656" s="28">
        <f t="shared" si="494"/>
        <v>51</v>
      </c>
    </row>
    <row r="15657" spans="1:11" x14ac:dyDescent="0.35">
      <c r="A15657" s="69">
        <f t="shared" si="495"/>
        <v>45931</v>
      </c>
      <c r="B15657" t="s">
        <v>929</v>
      </c>
      <c r="C15657" t="s">
        <v>272</v>
      </c>
      <c r="D15657" t="s">
        <v>891</v>
      </c>
      <c r="E15657" t="s">
        <v>316</v>
      </c>
      <c r="F15657" t="s">
        <v>317</v>
      </c>
      <c r="G15657" t="s">
        <v>136</v>
      </c>
      <c r="H15657">
        <v>1</v>
      </c>
      <c r="I15657" s="68" t="str">
        <f>VLOOKUP(E15657,Refs!$P$2:$R$29,3,FALSE)</f>
        <v>Y56</v>
      </c>
      <c r="J15657" s="68" t="str">
        <f>VLOOKUP(E15657,Refs!$P$2:$S$29,4,FALSE)</f>
        <v>London</v>
      </c>
      <c r="K15657" s="28">
        <f t="shared" si="494"/>
        <v>1</v>
      </c>
    </row>
    <row r="15658" spans="1:11" x14ac:dyDescent="0.35">
      <c r="A15658" s="69">
        <f t="shared" si="495"/>
        <v>45931</v>
      </c>
      <c r="B15658" t="s">
        <v>929</v>
      </c>
      <c r="C15658" t="s">
        <v>272</v>
      </c>
      <c r="D15658" t="s">
        <v>891</v>
      </c>
      <c r="E15658" t="s">
        <v>316</v>
      </c>
      <c r="F15658" t="s">
        <v>317</v>
      </c>
      <c r="G15658" t="s">
        <v>137</v>
      </c>
      <c r="H15658">
        <v>0</v>
      </c>
      <c r="I15658" s="68" t="str">
        <f>VLOOKUP(E15658,Refs!$P$2:$R$29,3,FALSE)</f>
        <v>Y56</v>
      </c>
      <c r="J15658" s="68" t="str">
        <f>VLOOKUP(E15658,Refs!$P$2:$S$29,4,FALSE)</f>
        <v>London</v>
      </c>
      <c r="K15658" s="28" t="str">
        <f t="shared" si="494"/>
        <v/>
      </c>
    </row>
    <row r="15659" spans="1:11" x14ac:dyDescent="0.35">
      <c r="A15659" s="69">
        <f t="shared" si="495"/>
        <v>45931</v>
      </c>
      <c r="B15659" t="s">
        <v>929</v>
      </c>
      <c r="C15659" t="s">
        <v>272</v>
      </c>
      <c r="D15659" t="s">
        <v>891</v>
      </c>
      <c r="E15659" t="s">
        <v>316</v>
      </c>
      <c r="F15659" t="s">
        <v>317</v>
      </c>
      <c r="G15659" t="s">
        <v>138</v>
      </c>
      <c r="H15659">
        <v>0</v>
      </c>
      <c r="I15659" s="68" t="str">
        <f>VLOOKUP(E15659,Refs!$P$2:$R$29,3,FALSE)</f>
        <v>Y56</v>
      </c>
      <c r="J15659" s="68" t="str">
        <f>VLOOKUP(E15659,Refs!$P$2:$S$29,4,FALSE)</f>
        <v>London</v>
      </c>
      <c r="K15659" s="28" t="str">
        <f t="shared" si="494"/>
        <v/>
      </c>
    </row>
    <row r="15660" spans="1:11" x14ac:dyDescent="0.35">
      <c r="A15660" s="69">
        <f t="shared" si="495"/>
        <v>45931</v>
      </c>
      <c r="B15660" t="s">
        <v>929</v>
      </c>
      <c r="C15660" t="s">
        <v>272</v>
      </c>
      <c r="D15660" t="s">
        <v>891</v>
      </c>
      <c r="E15660" t="s">
        <v>316</v>
      </c>
      <c r="F15660" t="s">
        <v>317</v>
      </c>
      <c r="G15660" t="s">
        <v>139</v>
      </c>
      <c r="H15660">
        <v>0</v>
      </c>
      <c r="I15660" s="68" t="str">
        <f>VLOOKUP(E15660,Refs!$P$2:$R$29,3,FALSE)</f>
        <v>Y56</v>
      </c>
      <c r="J15660" s="68" t="str">
        <f>VLOOKUP(E15660,Refs!$P$2:$S$29,4,FALSE)</f>
        <v>London</v>
      </c>
      <c r="K15660" s="28" t="str">
        <f t="shared" si="494"/>
        <v/>
      </c>
    </row>
    <row r="15661" spans="1:11" x14ac:dyDescent="0.35">
      <c r="A15661" s="69">
        <f t="shared" si="495"/>
        <v>45931</v>
      </c>
      <c r="B15661" t="s">
        <v>929</v>
      </c>
      <c r="C15661" t="s">
        <v>272</v>
      </c>
      <c r="D15661" t="s">
        <v>891</v>
      </c>
      <c r="E15661" t="s">
        <v>316</v>
      </c>
      <c r="F15661" t="s">
        <v>317</v>
      </c>
      <c r="G15661" t="s">
        <v>140</v>
      </c>
      <c r="H15661">
        <v>0</v>
      </c>
      <c r="I15661" s="68" t="str">
        <f>VLOOKUP(E15661,Refs!$P$2:$R$29,3,FALSE)</f>
        <v>Y56</v>
      </c>
      <c r="J15661" s="68" t="str">
        <f>VLOOKUP(E15661,Refs!$P$2:$S$29,4,FALSE)</f>
        <v>London</v>
      </c>
      <c r="K15661" s="28" t="str">
        <f t="shared" si="494"/>
        <v/>
      </c>
    </row>
    <row r="15662" spans="1:11" x14ac:dyDescent="0.35">
      <c r="A15662" s="69">
        <f t="shared" si="495"/>
        <v>45931</v>
      </c>
      <c r="B15662" t="s">
        <v>929</v>
      </c>
      <c r="C15662" t="s">
        <v>272</v>
      </c>
      <c r="D15662" t="s">
        <v>891</v>
      </c>
      <c r="E15662" t="s">
        <v>316</v>
      </c>
      <c r="F15662" t="s">
        <v>317</v>
      </c>
      <c r="G15662" t="s">
        <v>728</v>
      </c>
      <c r="H15662">
        <v>0</v>
      </c>
      <c r="I15662" s="68" t="str">
        <f>VLOOKUP(E15662,Refs!$P$2:$R$29,3,FALSE)</f>
        <v>Y56</v>
      </c>
      <c r="J15662" s="68" t="str">
        <f>VLOOKUP(E15662,Refs!$P$2:$S$29,4,FALSE)</f>
        <v>London</v>
      </c>
      <c r="K15662" s="28" t="str">
        <f t="shared" si="494"/>
        <v/>
      </c>
    </row>
    <row r="15663" spans="1:11" x14ac:dyDescent="0.35">
      <c r="A15663" s="69">
        <f t="shared" si="495"/>
        <v>45931</v>
      </c>
      <c r="B15663" t="s">
        <v>929</v>
      </c>
      <c r="C15663" t="s">
        <v>272</v>
      </c>
      <c r="D15663" t="s">
        <v>891</v>
      </c>
      <c r="E15663" t="s">
        <v>316</v>
      </c>
      <c r="F15663" t="s">
        <v>317</v>
      </c>
      <c r="G15663" t="s">
        <v>727</v>
      </c>
      <c r="H15663">
        <v>0</v>
      </c>
      <c r="I15663" s="68" t="str">
        <f>VLOOKUP(E15663,Refs!$P$2:$R$29,3,FALSE)</f>
        <v>Y56</v>
      </c>
      <c r="J15663" s="68" t="str">
        <f>VLOOKUP(E15663,Refs!$P$2:$S$29,4,FALSE)</f>
        <v>London</v>
      </c>
      <c r="K15663" s="28" t="str">
        <f t="shared" si="494"/>
        <v/>
      </c>
    </row>
    <row r="15664" spans="1:11" x14ac:dyDescent="0.35">
      <c r="A15664" s="69">
        <f t="shared" si="495"/>
        <v>45931</v>
      </c>
      <c r="B15664" t="s">
        <v>929</v>
      </c>
      <c r="C15664" t="s">
        <v>272</v>
      </c>
      <c r="D15664" t="s">
        <v>891</v>
      </c>
      <c r="E15664" t="s">
        <v>316</v>
      </c>
      <c r="F15664" t="s">
        <v>317</v>
      </c>
      <c r="G15664" t="s">
        <v>730</v>
      </c>
      <c r="H15664">
        <v>1</v>
      </c>
      <c r="I15664" s="68" t="str">
        <f>VLOOKUP(E15664,Refs!$P$2:$R$29,3,FALSE)</f>
        <v>Y56</v>
      </c>
      <c r="J15664" s="68" t="str">
        <f>VLOOKUP(E15664,Refs!$P$2:$S$29,4,FALSE)</f>
        <v>London</v>
      </c>
      <c r="K15664" s="28">
        <f t="shared" si="494"/>
        <v>1</v>
      </c>
    </row>
    <row r="15665" spans="1:11" x14ac:dyDescent="0.35">
      <c r="A15665" s="69">
        <f t="shared" si="495"/>
        <v>45931</v>
      </c>
      <c r="B15665" t="s">
        <v>929</v>
      </c>
      <c r="C15665" t="s">
        <v>272</v>
      </c>
      <c r="D15665" t="s">
        <v>891</v>
      </c>
      <c r="E15665" t="s">
        <v>316</v>
      </c>
      <c r="F15665" t="s">
        <v>317</v>
      </c>
      <c r="G15665" t="s">
        <v>729</v>
      </c>
      <c r="H15665">
        <v>0</v>
      </c>
      <c r="I15665" s="68" t="str">
        <f>VLOOKUP(E15665,Refs!$P$2:$R$29,3,FALSE)</f>
        <v>Y56</v>
      </c>
      <c r="J15665" s="68" t="str">
        <f>VLOOKUP(E15665,Refs!$P$2:$S$29,4,FALSE)</f>
        <v>London</v>
      </c>
      <c r="K15665" s="28" t="str">
        <f t="shared" si="494"/>
        <v/>
      </c>
    </row>
    <row r="15666" spans="1:11" x14ac:dyDescent="0.35">
      <c r="A15666" s="69">
        <f t="shared" si="495"/>
        <v>45931</v>
      </c>
      <c r="B15666" t="s">
        <v>929</v>
      </c>
      <c r="C15666" t="s">
        <v>272</v>
      </c>
      <c r="D15666" t="s">
        <v>891</v>
      </c>
      <c r="E15666" t="s">
        <v>318</v>
      </c>
      <c r="F15666" t="s">
        <v>319</v>
      </c>
      <c r="G15666" t="s">
        <v>10</v>
      </c>
      <c r="H15666">
        <v>44091</v>
      </c>
      <c r="I15666" s="68" t="str">
        <f>VLOOKUP(E15666,Refs!$P$2:$R$29,3,FALSE)</f>
        <v>Y56</v>
      </c>
      <c r="J15666" s="68" t="str">
        <f>VLOOKUP(E15666,Refs!$P$2:$S$29,4,FALSE)</f>
        <v>London</v>
      </c>
      <c r="K15666" s="28">
        <f t="shared" si="494"/>
        <v>44091</v>
      </c>
    </row>
    <row r="15667" spans="1:11" x14ac:dyDescent="0.35">
      <c r="A15667" s="69">
        <f t="shared" si="495"/>
        <v>45931</v>
      </c>
      <c r="B15667" t="s">
        <v>929</v>
      </c>
      <c r="C15667" t="s">
        <v>272</v>
      </c>
      <c r="D15667" t="s">
        <v>891</v>
      </c>
      <c r="E15667" t="s">
        <v>318</v>
      </c>
      <c r="F15667" t="s">
        <v>319</v>
      </c>
      <c r="G15667" t="s">
        <v>69</v>
      </c>
      <c r="H15667">
        <v>5625</v>
      </c>
      <c r="I15667" s="68" t="str">
        <f>VLOOKUP(E15667,Refs!$P$2:$R$29,3,FALSE)</f>
        <v>Y56</v>
      </c>
      <c r="J15667" s="68" t="str">
        <f>VLOOKUP(E15667,Refs!$P$2:$S$29,4,FALSE)</f>
        <v>London</v>
      </c>
      <c r="K15667" s="28">
        <f t="shared" si="494"/>
        <v>5625</v>
      </c>
    </row>
    <row r="15668" spans="1:11" x14ac:dyDescent="0.35">
      <c r="A15668" s="69">
        <f t="shared" si="495"/>
        <v>45931</v>
      </c>
      <c r="B15668" t="s">
        <v>929</v>
      </c>
      <c r="C15668" t="s">
        <v>272</v>
      </c>
      <c r="D15668" t="s">
        <v>891</v>
      </c>
      <c r="E15668" t="s">
        <v>318</v>
      </c>
      <c r="F15668" t="s">
        <v>319</v>
      </c>
      <c r="G15668" t="s">
        <v>20</v>
      </c>
      <c r="H15668">
        <v>42219</v>
      </c>
      <c r="I15668" s="68" t="str">
        <f>VLOOKUP(E15668,Refs!$P$2:$R$29,3,FALSE)</f>
        <v>Y56</v>
      </c>
      <c r="J15668" s="68" t="str">
        <f>VLOOKUP(E15668,Refs!$P$2:$S$29,4,FALSE)</f>
        <v>London</v>
      </c>
      <c r="K15668" s="28">
        <f t="shared" si="494"/>
        <v>42219</v>
      </c>
    </row>
    <row r="15669" spans="1:11" x14ac:dyDescent="0.35">
      <c r="A15669" s="69">
        <f t="shared" si="495"/>
        <v>45931</v>
      </c>
      <c r="B15669" t="s">
        <v>929</v>
      </c>
      <c r="C15669" t="s">
        <v>272</v>
      </c>
      <c r="D15669" t="s">
        <v>891</v>
      </c>
      <c r="E15669" t="s">
        <v>318</v>
      </c>
      <c r="F15669" t="s">
        <v>319</v>
      </c>
      <c r="G15669" t="s">
        <v>23</v>
      </c>
      <c r="H15669">
        <v>36435</v>
      </c>
      <c r="I15669" s="68" t="str">
        <f>VLOOKUP(E15669,Refs!$P$2:$R$29,3,FALSE)</f>
        <v>Y56</v>
      </c>
      <c r="J15669" s="68" t="str">
        <f>VLOOKUP(E15669,Refs!$P$2:$S$29,4,FALSE)</f>
        <v>London</v>
      </c>
      <c r="K15669" s="28">
        <f t="shared" si="494"/>
        <v>36435</v>
      </c>
    </row>
    <row r="15670" spans="1:11" x14ac:dyDescent="0.35">
      <c r="A15670" s="69">
        <f t="shared" si="495"/>
        <v>45931</v>
      </c>
      <c r="B15670" t="s">
        <v>929</v>
      </c>
      <c r="C15670" t="s">
        <v>272</v>
      </c>
      <c r="D15670" t="s">
        <v>891</v>
      </c>
      <c r="E15670" t="s">
        <v>318</v>
      </c>
      <c r="F15670" t="s">
        <v>319</v>
      </c>
      <c r="G15670" t="s">
        <v>19</v>
      </c>
      <c r="H15670">
        <v>679</v>
      </c>
      <c r="I15670" s="68" t="str">
        <f>VLOOKUP(E15670,Refs!$P$2:$R$29,3,FALSE)</f>
        <v>Y56</v>
      </c>
      <c r="J15670" s="68" t="str">
        <f>VLOOKUP(E15670,Refs!$P$2:$S$29,4,FALSE)</f>
        <v>London</v>
      </c>
      <c r="K15670" s="28">
        <f t="shared" si="494"/>
        <v>679</v>
      </c>
    </row>
    <row r="15671" spans="1:11" x14ac:dyDescent="0.35">
      <c r="A15671" s="69">
        <f t="shared" si="495"/>
        <v>45931</v>
      </c>
      <c r="B15671" t="s">
        <v>929</v>
      </c>
      <c r="C15671" t="s">
        <v>272</v>
      </c>
      <c r="D15671" t="s">
        <v>891</v>
      </c>
      <c r="E15671" t="s">
        <v>318</v>
      </c>
      <c r="F15671" t="s">
        <v>319</v>
      </c>
      <c r="G15671" t="s">
        <v>21</v>
      </c>
      <c r="H15671">
        <v>222011</v>
      </c>
      <c r="I15671" s="68" t="str">
        <f>VLOOKUP(E15671,Refs!$P$2:$R$29,3,FALSE)</f>
        <v>Y56</v>
      </c>
      <c r="J15671" s="68" t="str">
        <f>VLOOKUP(E15671,Refs!$P$2:$S$29,4,FALSE)</f>
        <v>London</v>
      </c>
      <c r="K15671" s="28">
        <f t="shared" si="494"/>
        <v>222011</v>
      </c>
    </row>
    <row r="15672" spans="1:11" x14ac:dyDescent="0.35">
      <c r="A15672" s="69">
        <f t="shared" si="495"/>
        <v>45931</v>
      </c>
      <c r="B15672" t="s">
        <v>929</v>
      </c>
      <c r="C15672" t="s">
        <v>272</v>
      </c>
      <c r="D15672" t="s">
        <v>891</v>
      </c>
      <c r="E15672" t="s">
        <v>318</v>
      </c>
      <c r="F15672" t="s">
        <v>319</v>
      </c>
      <c r="G15672" t="s">
        <v>70</v>
      </c>
      <c r="H15672">
        <v>5</v>
      </c>
      <c r="I15672" s="68" t="str">
        <f>VLOOKUP(E15672,Refs!$P$2:$R$29,3,FALSE)</f>
        <v>Y56</v>
      </c>
      <c r="J15672" s="68" t="str">
        <f>VLOOKUP(E15672,Refs!$P$2:$S$29,4,FALSE)</f>
        <v>London</v>
      </c>
      <c r="K15672" s="28">
        <f t="shared" si="494"/>
        <v>5</v>
      </c>
    </row>
    <row r="15673" spans="1:11" x14ac:dyDescent="0.35">
      <c r="A15673" s="69">
        <f t="shared" si="495"/>
        <v>45931</v>
      </c>
      <c r="B15673" t="s">
        <v>929</v>
      </c>
      <c r="C15673" t="s">
        <v>272</v>
      </c>
      <c r="D15673" t="s">
        <v>891</v>
      </c>
      <c r="E15673" t="s">
        <v>318</v>
      </c>
      <c r="F15673" t="s">
        <v>319</v>
      </c>
      <c r="G15673" t="s">
        <v>71</v>
      </c>
      <c r="H15673">
        <v>42</v>
      </c>
      <c r="I15673" s="68" t="str">
        <f>VLOOKUP(E15673,Refs!$P$2:$R$29,3,FALSE)</f>
        <v>Y56</v>
      </c>
      <c r="J15673" s="68" t="str">
        <f>VLOOKUP(E15673,Refs!$P$2:$S$29,4,FALSE)</f>
        <v>London</v>
      </c>
      <c r="K15673" s="28">
        <f t="shared" si="494"/>
        <v>42</v>
      </c>
    </row>
    <row r="15674" spans="1:11" x14ac:dyDescent="0.35">
      <c r="A15674" s="69">
        <f t="shared" si="495"/>
        <v>45931</v>
      </c>
      <c r="B15674" t="s">
        <v>929</v>
      </c>
      <c r="C15674" t="s">
        <v>272</v>
      </c>
      <c r="D15674" t="s">
        <v>891</v>
      </c>
      <c r="E15674" t="s">
        <v>318</v>
      </c>
      <c r="F15674" t="s">
        <v>319</v>
      </c>
      <c r="G15674" t="s">
        <v>72</v>
      </c>
      <c r="H15674">
        <v>18943</v>
      </c>
      <c r="I15674" s="68" t="str">
        <f>VLOOKUP(E15674,Refs!$P$2:$R$29,3,FALSE)</f>
        <v>Y56</v>
      </c>
      <c r="J15674" s="68" t="str">
        <f>VLOOKUP(E15674,Refs!$P$2:$S$29,4,FALSE)</f>
        <v>London</v>
      </c>
      <c r="K15674" s="28">
        <f t="shared" si="494"/>
        <v>18943</v>
      </c>
    </row>
    <row r="15675" spans="1:11" x14ac:dyDescent="0.35">
      <c r="A15675" s="69">
        <f t="shared" si="495"/>
        <v>45931</v>
      </c>
      <c r="B15675" t="s">
        <v>929</v>
      </c>
      <c r="C15675" t="s">
        <v>272</v>
      </c>
      <c r="D15675" t="s">
        <v>891</v>
      </c>
      <c r="E15675" t="s">
        <v>318</v>
      </c>
      <c r="F15675" t="s">
        <v>319</v>
      </c>
      <c r="G15675" t="s">
        <v>73</v>
      </c>
      <c r="H15675">
        <v>8520</v>
      </c>
      <c r="I15675" s="68" t="str">
        <f>VLOOKUP(E15675,Refs!$P$2:$R$29,3,FALSE)</f>
        <v>Y56</v>
      </c>
      <c r="J15675" s="68" t="str">
        <f>VLOOKUP(E15675,Refs!$P$2:$S$29,4,FALSE)</f>
        <v>London</v>
      </c>
      <c r="K15675" s="28">
        <f t="shared" si="494"/>
        <v>8520</v>
      </c>
    </row>
    <row r="15676" spans="1:11" x14ac:dyDescent="0.35">
      <c r="A15676" s="69">
        <f t="shared" si="495"/>
        <v>45931</v>
      </c>
      <c r="B15676" t="s">
        <v>929</v>
      </c>
      <c r="C15676" t="s">
        <v>272</v>
      </c>
      <c r="D15676" t="s">
        <v>891</v>
      </c>
      <c r="E15676" t="s">
        <v>318</v>
      </c>
      <c r="F15676" t="s">
        <v>319</v>
      </c>
      <c r="G15676" t="s">
        <v>74</v>
      </c>
      <c r="H15676">
        <v>42583199</v>
      </c>
      <c r="I15676" s="68" t="str">
        <f>VLOOKUP(E15676,Refs!$P$2:$R$29,3,FALSE)</f>
        <v>Y56</v>
      </c>
      <c r="J15676" s="68" t="str">
        <f>VLOOKUP(E15676,Refs!$P$2:$S$29,4,FALSE)</f>
        <v>London</v>
      </c>
      <c r="K15676" s="28">
        <f t="shared" si="494"/>
        <v>42583199</v>
      </c>
    </row>
    <row r="15677" spans="1:11" x14ac:dyDescent="0.35">
      <c r="A15677" s="69">
        <f t="shared" si="495"/>
        <v>45931</v>
      </c>
      <c r="B15677" t="s">
        <v>929</v>
      </c>
      <c r="C15677" t="s">
        <v>272</v>
      </c>
      <c r="D15677" t="s">
        <v>891</v>
      </c>
      <c r="E15677" t="s">
        <v>318</v>
      </c>
      <c r="F15677" t="s">
        <v>319</v>
      </c>
      <c r="G15677" t="s">
        <v>26</v>
      </c>
      <c r="H15677">
        <v>37974</v>
      </c>
      <c r="I15677" s="68" t="str">
        <f>VLOOKUP(E15677,Refs!$P$2:$R$29,3,FALSE)</f>
        <v>Y56</v>
      </c>
      <c r="J15677" s="68" t="str">
        <f>VLOOKUP(E15677,Refs!$P$2:$S$29,4,FALSE)</f>
        <v>London</v>
      </c>
      <c r="K15677" s="28">
        <f t="shared" si="494"/>
        <v>37974</v>
      </c>
    </row>
    <row r="15678" spans="1:11" x14ac:dyDescent="0.35">
      <c r="A15678" s="69">
        <f t="shared" si="495"/>
        <v>45931</v>
      </c>
      <c r="B15678" t="s">
        <v>929</v>
      </c>
      <c r="C15678" t="s">
        <v>272</v>
      </c>
      <c r="D15678" t="s">
        <v>891</v>
      </c>
      <c r="E15678" t="s">
        <v>318</v>
      </c>
      <c r="F15678" t="s">
        <v>319</v>
      </c>
      <c r="G15678" t="s">
        <v>75</v>
      </c>
      <c r="H15678">
        <v>1389</v>
      </c>
      <c r="I15678" s="68" t="str">
        <f>VLOOKUP(E15678,Refs!$P$2:$R$29,3,FALSE)</f>
        <v>Y56</v>
      </c>
      <c r="J15678" s="68" t="str">
        <f>VLOOKUP(E15678,Refs!$P$2:$S$29,4,FALSE)</f>
        <v>London</v>
      </c>
      <c r="K15678" s="28">
        <f t="shared" si="494"/>
        <v>1389</v>
      </c>
    </row>
    <row r="15679" spans="1:11" x14ac:dyDescent="0.35">
      <c r="A15679" s="69">
        <f t="shared" si="495"/>
        <v>45931</v>
      </c>
      <c r="B15679" t="s">
        <v>929</v>
      </c>
      <c r="C15679" t="s">
        <v>272</v>
      </c>
      <c r="D15679" t="s">
        <v>891</v>
      </c>
      <c r="E15679" t="s">
        <v>318</v>
      </c>
      <c r="F15679" t="s">
        <v>319</v>
      </c>
      <c r="G15679" t="s">
        <v>76</v>
      </c>
      <c r="H15679">
        <v>19053</v>
      </c>
      <c r="I15679" s="68" t="str">
        <f>VLOOKUP(E15679,Refs!$P$2:$R$29,3,FALSE)</f>
        <v>Y56</v>
      </c>
      <c r="J15679" s="68" t="str">
        <f>VLOOKUP(E15679,Refs!$P$2:$S$29,4,FALSE)</f>
        <v>London</v>
      </c>
      <c r="K15679" s="28">
        <f t="shared" si="494"/>
        <v>19053</v>
      </c>
    </row>
    <row r="15680" spans="1:11" x14ac:dyDescent="0.35">
      <c r="A15680" s="69">
        <f t="shared" si="495"/>
        <v>45931</v>
      </c>
      <c r="B15680" t="s">
        <v>929</v>
      </c>
      <c r="C15680" t="s">
        <v>272</v>
      </c>
      <c r="D15680" t="s">
        <v>891</v>
      </c>
      <c r="E15680" t="s">
        <v>318</v>
      </c>
      <c r="F15680" t="s">
        <v>319</v>
      </c>
      <c r="G15680" t="s">
        <v>77</v>
      </c>
      <c r="H15680">
        <v>6896</v>
      </c>
      <c r="I15680" s="68" t="str">
        <f>VLOOKUP(E15680,Refs!$P$2:$R$29,3,FALSE)</f>
        <v>Y56</v>
      </c>
      <c r="J15680" s="68" t="str">
        <f>VLOOKUP(E15680,Refs!$P$2:$S$29,4,FALSE)</f>
        <v>London</v>
      </c>
      <c r="K15680" s="28">
        <f t="shared" si="494"/>
        <v>6896</v>
      </c>
    </row>
    <row r="15681" spans="1:11" x14ac:dyDescent="0.35">
      <c r="A15681" s="69">
        <f t="shared" si="495"/>
        <v>45931</v>
      </c>
      <c r="B15681" t="s">
        <v>929</v>
      </c>
      <c r="C15681" t="s">
        <v>272</v>
      </c>
      <c r="D15681" t="s">
        <v>891</v>
      </c>
      <c r="E15681" t="s">
        <v>318</v>
      </c>
      <c r="F15681" t="s">
        <v>319</v>
      </c>
      <c r="G15681" t="s">
        <v>78</v>
      </c>
      <c r="H15681">
        <v>9546</v>
      </c>
      <c r="I15681" s="68" t="str">
        <f>VLOOKUP(E15681,Refs!$P$2:$R$29,3,FALSE)</f>
        <v>Y56</v>
      </c>
      <c r="J15681" s="68" t="str">
        <f>VLOOKUP(E15681,Refs!$P$2:$S$29,4,FALSE)</f>
        <v>London</v>
      </c>
      <c r="K15681" s="28">
        <f t="shared" si="494"/>
        <v>9546</v>
      </c>
    </row>
    <row r="15682" spans="1:11" x14ac:dyDescent="0.35">
      <c r="A15682" s="69">
        <f t="shared" si="495"/>
        <v>45931</v>
      </c>
      <c r="B15682" t="s">
        <v>929</v>
      </c>
      <c r="C15682" t="s">
        <v>272</v>
      </c>
      <c r="D15682" t="s">
        <v>891</v>
      </c>
      <c r="E15682" t="s">
        <v>318</v>
      </c>
      <c r="F15682" t="s">
        <v>319</v>
      </c>
      <c r="G15682" t="s">
        <v>79</v>
      </c>
      <c r="H15682">
        <v>1090</v>
      </c>
      <c r="I15682" s="68" t="str">
        <f>VLOOKUP(E15682,Refs!$P$2:$R$29,3,FALSE)</f>
        <v>Y56</v>
      </c>
      <c r="J15682" s="68" t="str">
        <f>VLOOKUP(E15682,Refs!$P$2:$S$29,4,FALSE)</f>
        <v>London</v>
      </c>
      <c r="K15682" s="28">
        <f t="shared" ref="K15682:K15745" si="496">IF(OR(H15682="NULL",H15682=0,H15682=""),"",H15682)</f>
        <v>1090</v>
      </c>
    </row>
    <row r="15683" spans="1:11" x14ac:dyDescent="0.35">
      <c r="A15683" s="69">
        <f t="shared" ref="A15683:A15746" si="497">DATEVALUE(RIGHT(B15683,8))</f>
        <v>45931</v>
      </c>
      <c r="B15683" t="s">
        <v>929</v>
      </c>
      <c r="C15683" t="s">
        <v>272</v>
      </c>
      <c r="D15683" t="s">
        <v>891</v>
      </c>
      <c r="E15683" t="s">
        <v>318</v>
      </c>
      <c r="F15683" t="s">
        <v>319</v>
      </c>
      <c r="G15683" t="s">
        <v>25</v>
      </c>
      <c r="H15683">
        <v>16464</v>
      </c>
      <c r="I15683" s="68" t="str">
        <f>VLOOKUP(E15683,Refs!$P$2:$R$29,3,FALSE)</f>
        <v>Y56</v>
      </c>
      <c r="J15683" s="68" t="str">
        <f>VLOOKUP(E15683,Refs!$P$2:$S$29,4,FALSE)</f>
        <v>London</v>
      </c>
      <c r="K15683" s="28">
        <f t="shared" si="496"/>
        <v>16464</v>
      </c>
    </row>
    <row r="15684" spans="1:11" x14ac:dyDescent="0.35">
      <c r="A15684" s="69">
        <f t="shared" si="497"/>
        <v>45931</v>
      </c>
      <c r="B15684" t="s">
        <v>929</v>
      </c>
      <c r="C15684" t="s">
        <v>272</v>
      </c>
      <c r="D15684" t="s">
        <v>891</v>
      </c>
      <c r="E15684" t="s">
        <v>318</v>
      </c>
      <c r="F15684" t="s">
        <v>319</v>
      </c>
      <c r="G15684" t="s">
        <v>80</v>
      </c>
      <c r="H15684">
        <v>28</v>
      </c>
      <c r="I15684" s="68" t="str">
        <f>VLOOKUP(E15684,Refs!$P$2:$R$29,3,FALSE)</f>
        <v>Y56</v>
      </c>
      <c r="J15684" s="68" t="str">
        <f>VLOOKUP(E15684,Refs!$P$2:$S$29,4,FALSE)</f>
        <v>London</v>
      </c>
      <c r="K15684" s="28">
        <f t="shared" si="496"/>
        <v>28</v>
      </c>
    </row>
    <row r="15685" spans="1:11" x14ac:dyDescent="0.35">
      <c r="A15685" s="69">
        <f t="shared" si="497"/>
        <v>45931</v>
      </c>
      <c r="B15685" t="s">
        <v>929</v>
      </c>
      <c r="C15685" t="s">
        <v>272</v>
      </c>
      <c r="D15685" t="s">
        <v>891</v>
      </c>
      <c r="E15685" t="s">
        <v>318</v>
      </c>
      <c r="F15685" t="s">
        <v>319</v>
      </c>
      <c r="G15685" t="s">
        <v>81</v>
      </c>
      <c r="H15685">
        <v>6775</v>
      </c>
      <c r="I15685" s="68" t="str">
        <f>VLOOKUP(E15685,Refs!$P$2:$R$29,3,FALSE)</f>
        <v>Y56</v>
      </c>
      <c r="J15685" s="68" t="str">
        <f>VLOOKUP(E15685,Refs!$P$2:$S$29,4,FALSE)</f>
        <v>London</v>
      </c>
      <c r="K15685" s="28">
        <f t="shared" si="496"/>
        <v>6775</v>
      </c>
    </row>
    <row r="15686" spans="1:11" x14ac:dyDescent="0.35">
      <c r="A15686" s="69">
        <f t="shared" si="497"/>
        <v>45931</v>
      </c>
      <c r="B15686" t="s">
        <v>929</v>
      </c>
      <c r="C15686" t="s">
        <v>272</v>
      </c>
      <c r="D15686" t="s">
        <v>891</v>
      </c>
      <c r="E15686" t="s">
        <v>318</v>
      </c>
      <c r="F15686" t="s">
        <v>319</v>
      </c>
      <c r="G15686" t="s">
        <v>82</v>
      </c>
      <c r="H15686">
        <v>1970</v>
      </c>
      <c r="I15686" s="68" t="str">
        <f>VLOOKUP(E15686,Refs!$P$2:$R$29,3,FALSE)</f>
        <v>Y56</v>
      </c>
      <c r="J15686" s="68" t="str">
        <f>VLOOKUP(E15686,Refs!$P$2:$S$29,4,FALSE)</f>
        <v>London</v>
      </c>
      <c r="K15686" s="28">
        <f t="shared" si="496"/>
        <v>1970</v>
      </c>
    </row>
    <row r="15687" spans="1:11" x14ac:dyDescent="0.35">
      <c r="A15687" s="69">
        <f t="shared" si="497"/>
        <v>45931</v>
      </c>
      <c r="B15687" t="s">
        <v>929</v>
      </c>
      <c r="C15687" t="s">
        <v>272</v>
      </c>
      <c r="D15687" t="s">
        <v>891</v>
      </c>
      <c r="E15687" t="s">
        <v>318</v>
      </c>
      <c r="F15687" t="s">
        <v>319</v>
      </c>
      <c r="G15687" t="s">
        <v>83</v>
      </c>
      <c r="H15687">
        <v>4580</v>
      </c>
      <c r="I15687" s="68" t="str">
        <f>VLOOKUP(E15687,Refs!$P$2:$R$29,3,FALSE)</f>
        <v>Y56</v>
      </c>
      <c r="J15687" s="68" t="str">
        <f>VLOOKUP(E15687,Refs!$P$2:$S$29,4,FALSE)</f>
        <v>London</v>
      </c>
      <c r="K15687" s="28">
        <f t="shared" si="496"/>
        <v>4580</v>
      </c>
    </row>
    <row r="15688" spans="1:11" x14ac:dyDescent="0.35">
      <c r="A15688" s="69">
        <f t="shared" si="497"/>
        <v>45931</v>
      </c>
      <c r="B15688" t="s">
        <v>929</v>
      </c>
      <c r="C15688" t="s">
        <v>272</v>
      </c>
      <c r="D15688" t="s">
        <v>891</v>
      </c>
      <c r="E15688" t="s">
        <v>318</v>
      </c>
      <c r="F15688" t="s">
        <v>319</v>
      </c>
      <c r="G15688" t="s">
        <v>84</v>
      </c>
      <c r="H15688">
        <v>17097</v>
      </c>
      <c r="I15688" s="68" t="str">
        <f>VLOOKUP(E15688,Refs!$P$2:$R$29,3,FALSE)</f>
        <v>Y56</v>
      </c>
      <c r="J15688" s="68" t="str">
        <f>VLOOKUP(E15688,Refs!$P$2:$S$29,4,FALSE)</f>
        <v>London</v>
      </c>
      <c r="K15688" s="28">
        <f t="shared" si="496"/>
        <v>17097</v>
      </c>
    </row>
    <row r="15689" spans="1:11" x14ac:dyDescent="0.35">
      <c r="A15689" s="69">
        <f t="shared" si="497"/>
        <v>45931</v>
      </c>
      <c r="B15689" t="s">
        <v>929</v>
      </c>
      <c r="C15689" t="s">
        <v>272</v>
      </c>
      <c r="D15689" t="s">
        <v>891</v>
      </c>
      <c r="E15689" t="s">
        <v>318</v>
      </c>
      <c r="F15689" t="s">
        <v>319</v>
      </c>
      <c r="G15689" t="s">
        <v>85</v>
      </c>
      <c r="H15689">
        <v>1657</v>
      </c>
      <c r="I15689" s="68" t="str">
        <f>VLOOKUP(E15689,Refs!$P$2:$R$29,3,FALSE)</f>
        <v>Y56</v>
      </c>
      <c r="J15689" s="68" t="str">
        <f>VLOOKUP(E15689,Refs!$P$2:$S$29,4,FALSE)</f>
        <v>London</v>
      </c>
      <c r="K15689" s="28">
        <f t="shared" si="496"/>
        <v>1657</v>
      </c>
    </row>
    <row r="15690" spans="1:11" x14ac:dyDescent="0.35">
      <c r="A15690" s="69">
        <f t="shared" si="497"/>
        <v>45931</v>
      </c>
      <c r="B15690" t="s">
        <v>929</v>
      </c>
      <c r="C15690" t="s">
        <v>272</v>
      </c>
      <c r="D15690" t="s">
        <v>891</v>
      </c>
      <c r="E15690" t="s">
        <v>318</v>
      </c>
      <c r="F15690" t="s">
        <v>319</v>
      </c>
      <c r="G15690" t="s">
        <v>86</v>
      </c>
      <c r="H15690">
        <v>1048</v>
      </c>
      <c r="I15690" s="68" t="str">
        <f>VLOOKUP(E15690,Refs!$P$2:$R$29,3,FALSE)</f>
        <v>Y56</v>
      </c>
      <c r="J15690" s="68" t="str">
        <f>VLOOKUP(E15690,Refs!$P$2:$S$29,4,FALSE)</f>
        <v>London</v>
      </c>
      <c r="K15690" s="28">
        <f t="shared" si="496"/>
        <v>1048</v>
      </c>
    </row>
    <row r="15691" spans="1:11" x14ac:dyDescent="0.35">
      <c r="A15691" s="69">
        <f t="shared" si="497"/>
        <v>45931</v>
      </c>
      <c r="B15691" t="s">
        <v>929</v>
      </c>
      <c r="C15691" t="s">
        <v>272</v>
      </c>
      <c r="D15691" t="s">
        <v>891</v>
      </c>
      <c r="E15691" t="s">
        <v>318</v>
      </c>
      <c r="F15691" t="s">
        <v>319</v>
      </c>
      <c r="G15691" t="s">
        <v>87</v>
      </c>
      <c r="H15691">
        <v>7057</v>
      </c>
      <c r="I15691" s="68" t="str">
        <f>VLOOKUP(E15691,Refs!$P$2:$R$29,3,FALSE)</f>
        <v>Y56</v>
      </c>
      <c r="J15691" s="68" t="str">
        <f>VLOOKUP(E15691,Refs!$P$2:$S$29,4,FALSE)</f>
        <v>London</v>
      </c>
      <c r="K15691" s="28">
        <f t="shared" si="496"/>
        <v>7057</v>
      </c>
    </row>
    <row r="15692" spans="1:11" x14ac:dyDescent="0.35">
      <c r="A15692" s="69">
        <f t="shared" si="497"/>
        <v>45931</v>
      </c>
      <c r="B15692" t="s">
        <v>929</v>
      </c>
      <c r="C15692" t="s">
        <v>272</v>
      </c>
      <c r="D15692" t="s">
        <v>891</v>
      </c>
      <c r="E15692" t="s">
        <v>318</v>
      </c>
      <c r="F15692" t="s">
        <v>319</v>
      </c>
      <c r="G15692" t="s">
        <v>88</v>
      </c>
      <c r="H15692">
        <v>27694</v>
      </c>
      <c r="I15692" s="68" t="str">
        <f>VLOOKUP(E15692,Refs!$P$2:$R$29,3,FALSE)</f>
        <v>Y56</v>
      </c>
      <c r="J15692" s="68" t="str">
        <f>VLOOKUP(E15692,Refs!$P$2:$S$29,4,FALSE)</f>
        <v>London</v>
      </c>
      <c r="K15692" s="28">
        <f t="shared" si="496"/>
        <v>27694</v>
      </c>
    </row>
    <row r="15693" spans="1:11" x14ac:dyDescent="0.35">
      <c r="A15693" s="69">
        <f t="shared" si="497"/>
        <v>45931</v>
      </c>
      <c r="B15693" t="s">
        <v>929</v>
      </c>
      <c r="C15693" t="s">
        <v>272</v>
      </c>
      <c r="D15693" t="s">
        <v>891</v>
      </c>
      <c r="E15693" t="s">
        <v>318</v>
      </c>
      <c r="F15693" t="s">
        <v>319</v>
      </c>
      <c r="G15693" t="s">
        <v>89</v>
      </c>
      <c r="H15693">
        <v>37323</v>
      </c>
      <c r="I15693" s="68" t="str">
        <f>VLOOKUP(E15693,Refs!$P$2:$R$29,3,FALSE)</f>
        <v>Y56</v>
      </c>
      <c r="J15693" s="68" t="str">
        <f>VLOOKUP(E15693,Refs!$P$2:$S$29,4,FALSE)</f>
        <v>London</v>
      </c>
      <c r="K15693" s="28">
        <f t="shared" si="496"/>
        <v>37323</v>
      </c>
    </row>
    <row r="15694" spans="1:11" x14ac:dyDescent="0.35">
      <c r="A15694" s="69">
        <f t="shared" si="497"/>
        <v>45931</v>
      </c>
      <c r="B15694" t="s">
        <v>929</v>
      </c>
      <c r="C15694" t="s">
        <v>272</v>
      </c>
      <c r="D15694" t="s">
        <v>891</v>
      </c>
      <c r="E15694" t="s">
        <v>318</v>
      </c>
      <c r="F15694" t="s">
        <v>319</v>
      </c>
      <c r="G15694" t="s">
        <v>27</v>
      </c>
      <c r="H15694">
        <v>4126</v>
      </c>
      <c r="I15694" s="68" t="str">
        <f>VLOOKUP(E15694,Refs!$P$2:$R$29,3,FALSE)</f>
        <v>Y56</v>
      </c>
      <c r="J15694" s="68" t="str">
        <f>VLOOKUP(E15694,Refs!$P$2:$S$29,4,FALSE)</f>
        <v>London</v>
      </c>
      <c r="K15694" s="28">
        <f t="shared" si="496"/>
        <v>4126</v>
      </c>
    </row>
    <row r="15695" spans="1:11" x14ac:dyDescent="0.35">
      <c r="A15695" s="69">
        <f t="shared" si="497"/>
        <v>45931</v>
      </c>
      <c r="B15695" t="s">
        <v>929</v>
      </c>
      <c r="C15695" t="s">
        <v>272</v>
      </c>
      <c r="D15695" t="s">
        <v>891</v>
      </c>
      <c r="E15695" t="s">
        <v>318</v>
      </c>
      <c r="F15695" t="s">
        <v>319</v>
      </c>
      <c r="G15695" t="s">
        <v>29</v>
      </c>
      <c r="H15695">
        <v>4652</v>
      </c>
      <c r="I15695" s="68" t="str">
        <f>VLOOKUP(E15695,Refs!$P$2:$R$29,3,FALSE)</f>
        <v>Y56</v>
      </c>
      <c r="J15695" s="68" t="str">
        <f>VLOOKUP(E15695,Refs!$P$2:$S$29,4,FALSE)</f>
        <v>London</v>
      </c>
      <c r="K15695" s="28">
        <f t="shared" si="496"/>
        <v>4652</v>
      </c>
    </row>
    <row r="15696" spans="1:11" x14ac:dyDescent="0.35">
      <c r="A15696" s="69">
        <f t="shared" si="497"/>
        <v>45931</v>
      </c>
      <c r="B15696" t="s">
        <v>929</v>
      </c>
      <c r="C15696" t="s">
        <v>272</v>
      </c>
      <c r="D15696" t="s">
        <v>891</v>
      </c>
      <c r="E15696" t="s">
        <v>318</v>
      </c>
      <c r="F15696" t="s">
        <v>319</v>
      </c>
      <c r="G15696" t="s">
        <v>90</v>
      </c>
      <c r="H15696">
        <v>3444</v>
      </c>
      <c r="I15696" s="68" t="str">
        <f>VLOOKUP(E15696,Refs!$P$2:$R$29,3,FALSE)</f>
        <v>Y56</v>
      </c>
      <c r="J15696" s="68" t="str">
        <f>VLOOKUP(E15696,Refs!$P$2:$S$29,4,FALSE)</f>
        <v>London</v>
      </c>
      <c r="K15696" s="28">
        <f t="shared" si="496"/>
        <v>3444</v>
      </c>
    </row>
    <row r="15697" spans="1:11" x14ac:dyDescent="0.35">
      <c r="A15697" s="69">
        <f t="shared" si="497"/>
        <v>45931</v>
      </c>
      <c r="B15697" t="s">
        <v>929</v>
      </c>
      <c r="C15697" t="s">
        <v>272</v>
      </c>
      <c r="D15697" t="s">
        <v>891</v>
      </c>
      <c r="E15697" t="s">
        <v>318</v>
      </c>
      <c r="F15697" t="s">
        <v>319</v>
      </c>
      <c r="G15697" t="s">
        <v>91</v>
      </c>
      <c r="H15697">
        <v>30</v>
      </c>
      <c r="I15697" s="68" t="str">
        <f>VLOOKUP(E15697,Refs!$P$2:$R$29,3,FALSE)</f>
        <v>Y56</v>
      </c>
      <c r="J15697" s="68" t="str">
        <f>VLOOKUP(E15697,Refs!$P$2:$S$29,4,FALSE)</f>
        <v>London</v>
      </c>
      <c r="K15697" s="28">
        <f t="shared" si="496"/>
        <v>30</v>
      </c>
    </row>
    <row r="15698" spans="1:11" x14ac:dyDescent="0.35">
      <c r="A15698" s="69">
        <f t="shared" si="497"/>
        <v>45931</v>
      </c>
      <c r="B15698" t="s">
        <v>929</v>
      </c>
      <c r="C15698" t="s">
        <v>272</v>
      </c>
      <c r="D15698" t="s">
        <v>891</v>
      </c>
      <c r="E15698" t="s">
        <v>318</v>
      </c>
      <c r="F15698" t="s">
        <v>319</v>
      </c>
      <c r="G15698" t="s">
        <v>92</v>
      </c>
      <c r="H15698">
        <v>3067</v>
      </c>
      <c r="I15698" s="68" t="str">
        <f>VLOOKUP(E15698,Refs!$P$2:$R$29,3,FALSE)</f>
        <v>Y56</v>
      </c>
      <c r="J15698" s="68" t="str">
        <f>VLOOKUP(E15698,Refs!$P$2:$S$29,4,FALSE)</f>
        <v>London</v>
      </c>
      <c r="K15698" s="28">
        <f t="shared" si="496"/>
        <v>3067</v>
      </c>
    </row>
    <row r="15699" spans="1:11" x14ac:dyDescent="0.35">
      <c r="A15699" s="69">
        <f t="shared" si="497"/>
        <v>45931</v>
      </c>
      <c r="B15699" t="s">
        <v>929</v>
      </c>
      <c r="C15699" t="s">
        <v>272</v>
      </c>
      <c r="D15699" t="s">
        <v>891</v>
      </c>
      <c r="E15699" t="s">
        <v>318</v>
      </c>
      <c r="F15699" t="s">
        <v>319</v>
      </c>
      <c r="G15699" t="s">
        <v>93</v>
      </c>
      <c r="H15699">
        <v>138</v>
      </c>
      <c r="I15699" s="68" t="str">
        <f>VLOOKUP(E15699,Refs!$P$2:$R$29,3,FALSE)</f>
        <v>Y56</v>
      </c>
      <c r="J15699" s="68" t="str">
        <f>VLOOKUP(E15699,Refs!$P$2:$S$29,4,FALSE)</f>
        <v>London</v>
      </c>
      <c r="K15699" s="28">
        <f t="shared" si="496"/>
        <v>138</v>
      </c>
    </row>
    <row r="15700" spans="1:11" x14ac:dyDescent="0.35">
      <c r="A15700" s="69">
        <f t="shared" si="497"/>
        <v>45931</v>
      </c>
      <c r="B15700" t="s">
        <v>929</v>
      </c>
      <c r="C15700" t="s">
        <v>272</v>
      </c>
      <c r="D15700" t="s">
        <v>891</v>
      </c>
      <c r="E15700" t="s">
        <v>318</v>
      </c>
      <c r="F15700" t="s">
        <v>319</v>
      </c>
      <c r="G15700" t="s">
        <v>94</v>
      </c>
      <c r="H15700">
        <v>1113</v>
      </c>
      <c r="I15700" s="68" t="str">
        <f>VLOOKUP(E15700,Refs!$P$2:$R$29,3,FALSE)</f>
        <v>Y56</v>
      </c>
      <c r="J15700" s="68" t="str">
        <f>VLOOKUP(E15700,Refs!$P$2:$S$29,4,FALSE)</f>
        <v>London</v>
      </c>
      <c r="K15700" s="28">
        <f t="shared" si="496"/>
        <v>1113</v>
      </c>
    </row>
    <row r="15701" spans="1:11" x14ac:dyDescent="0.35">
      <c r="A15701" s="69">
        <f t="shared" si="497"/>
        <v>45931</v>
      </c>
      <c r="B15701" t="s">
        <v>929</v>
      </c>
      <c r="C15701" t="s">
        <v>272</v>
      </c>
      <c r="D15701" t="s">
        <v>891</v>
      </c>
      <c r="E15701" t="s">
        <v>318</v>
      </c>
      <c r="F15701" t="s">
        <v>319</v>
      </c>
      <c r="G15701" t="s">
        <v>95</v>
      </c>
      <c r="H15701">
        <v>77</v>
      </c>
      <c r="I15701" s="68" t="str">
        <f>VLOOKUP(E15701,Refs!$P$2:$R$29,3,FALSE)</f>
        <v>Y56</v>
      </c>
      <c r="J15701" s="68" t="str">
        <f>VLOOKUP(E15701,Refs!$P$2:$S$29,4,FALSE)</f>
        <v>London</v>
      </c>
      <c r="K15701" s="28">
        <f t="shared" si="496"/>
        <v>77</v>
      </c>
    </row>
    <row r="15702" spans="1:11" x14ac:dyDescent="0.35">
      <c r="A15702" s="69">
        <f t="shared" si="497"/>
        <v>45931</v>
      </c>
      <c r="B15702" t="s">
        <v>929</v>
      </c>
      <c r="C15702" t="s">
        <v>272</v>
      </c>
      <c r="D15702" t="s">
        <v>891</v>
      </c>
      <c r="E15702" t="s">
        <v>318</v>
      </c>
      <c r="F15702" t="s">
        <v>319</v>
      </c>
      <c r="G15702" t="s">
        <v>96</v>
      </c>
      <c r="H15702">
        <v>4271</v>
      </c>
      <c r="I15702" s="68" t="str">
        <f>VLOOKUP(E15702,Refs!$P$2:$R$29,3,FALSE)</f>
        <v>Y56</v>
      </c>
      <c r="J15702" s="68" t="str">
        <f>VLOOKUP(E15702,Refs!$P$2:$S$29,4,FALSE)</f>
        <v>London</v>
      </c>
      <c r="K15702" s="28">
        <f t="shared" si="496"/>
        <v>4271</v>
      </c>
    </row>
    <row r="15703" spans="1:11" x14ac:dyDescent="0.35">
      <c r="A15703" s="69">
        <f t="shared" si="497"/>
        <v>45931</v>
      </c>
      <c r="B15703" t="s">
        <v>929</v>
      </c>
      <c r="C15703" t="s">
        <v>272</v>
      </c>
      <c r="D15703" t="s">
        <v>891</v>
      </c>
      <c r="E15703" t="s">
        <v>318</v>
      </c>
      <c r="F15703" t="s">
        <v>319</v>
      </c>
      <c r="G15703" t="s">
        <v>31</v>
      </c>
      <c r="H15703">
        <v>3409</v>
      </c>
      <c r="I15703" s="68" t="str">
        <f>VLOOKUP(E15703,Refs!$P$2:$R$29,3,FALSE)</f>
        <v>Y56</v>
      </c>
      <c r="J15703" s="68" t="str">
        <f>VLOOKUP(E15703,Refs!$P$2:$S$29,4,FALSE)</f>
        <v>London</v>
      </c>
      <c r="K15703" s="28">
        <f t="shared" si="496"/>
        <v>3409</v>
      </c>
    </row>
    <row r="15704" spans="1:11" x14ac:dyDescent="0.35">
      <c r="A15704" s="69">
        <f t="shared" si="497"/>
        <v>45931</v>
      </c>
      <c r="B15704" t="s">
        <v>929</v>
      </c>
      <c r="C15704" t="s">
        <v>272</v>
      </c>
      <c r="D15704" t="s">
        <v>891</v>
      </c>
      <c r="E15704" t="s">
        <v>318</v>
      </c>
      <c r="F15704" t="s">
        <v>319</v>
      </c>
      <c r="G15704" t="s">
        <v>97</v>
      </c>
      <c r="H15704">
        <v>5413</v>
      </c>
      <c r="I15704" s="68" t="str">
        <f>VLOOKUP(E15704,Refs!$P$2:$R$29,3,FALSE)</f>
        <v>Y56</v>
      </c>
      <c r="J15704" s="68" t="str">
        <f>VLOOKUP(E15704,Refs!$P$2:$S$29,4,FALSE)</f>
        <v>London</v>
      </c>
      <c r="K15704" s="28">
        <f t="shared" si="496"/>
        <v>5413</v>
      </c>
    </row>
    <row r="15705" spans="1:11" x14ac:dyDescent="0.35">
      <c r="A15705" s="69">
        <f t="shared" si="497"/>
        <v>45931</v>
      </c>
      <c r="B15705" t="s">
        <v>929</v>
      </c>
      <c r="C15705" t="s">
        <v>272</v>
      </c>
      <c r="D15705" t="s">
        <v>891</v>
      </c>
      <c r="E15705" t="s">
        <v>318</v>
      </c>
      <c r="F15705" t="s">
        <v>319</v>
      </c>
      <c r="G15705" t="s">
        <v>98</v>
      </c>
      <c r="H15705">
        <v>3950</v>
      </c>
      <c r="I15705" s="68" t="str">
        <f>VLOOKUP(E15705,Refs!$P$2:$R$29,3,FALSE)</f>
        <v>Y56</v>
      </c>
      <c r="J15705" s="68" t="str">
        <f>VLOOKUP(E15705,Refs!$P$2:$S$29,4,FALSE)</f>
        <v>London</v>
      </c>
      <c r="K15705" s="28">
        <f t="shared" si="496"/>
        <v>3950</v>
      </c>
    </row>
    <row r="15706" spans="1:11" x14ac:dyDescent="0.35">
      <c r="A15706" s="69">
        <f t="shared" si="497"/>
        <v>45931</v>
      </c>
      <c r="B15706" t="s">
        <v>929</v>
      </c>
      <c r="C15706" t="s">
        <v>272</v>
      </c>
      <c r="D15706" t="s">
        <v>891</v>
      </c>
      <c r="E15706" t="s">
        <v>318</v>
      </c>
      <c r="F15706" t="s">
        <v>319</v>
      </c>
      <c r="G15706" t="s">
        <v>99</v>
      </c>
      <c r="H15706">
        <v>3729</v>
      </c>
      <c r="I15706" s="68" t="str">
        <f>VLOOKUP(E15706,Refs!$P$2:$R$29,3,FALSE)</f>
        <v>Y56</v>
      </c>
      <c r="J15706" s="68" t="str">
        <f>VLOOKUP(E15706,Refs!$P$2:$S$29,4,FALSE)</f>
        <v>London</v>
      </c>
      <c r="K15706" s="28">
        <f t="shared" si="496"/>
        <v>3729</v>
      </c>
    </row>
    <row r="15707" spans="1:11" x14ac:dyDescent="0.35">
      <c r="A15707" s="69">
        <f t="shared" si="497"/>
        <v>45931</v>
      </c>
      <c r="B15707" t="s">
        <v>929</v>
      </c>
      <c r="C15707" t="s">
        <v>272</v>
      </c>
      <c r="D15707" t="s">
        <v>891</v>
      </c>
      <c r="E15707" t="s">
        <v>318</v>
      </c>
      <c r="F15707" t="s">
        <v>319</v>
      </c>
      <c r="G15707" t="s">
        <v>100</v>
      </c>
      <c r="H15707">
        <v>924</v>
      </c>
      <c r="I15707" s="68" t="str">
        <f>VLOOKUP(E15707,Refs!$P$2:$R$29,3,FALSE)</f>
        <v>Y56</v>
      </c>
      <c r="J15707" s="68" t="str">
        <f>VLOOKUP(E15707,Refs!$P$2:$S$29,4,FALSE)</f>
        <v>London</v>
      </c>
      <c r="K15707" s="28">
        <f t="shared" si="496"/>
        <v>924</v>
      </c>
    </row>
    <row r="15708" spans="1:11" x14ac:dyDescent="0.35">
      <c r="A15708" s="69">
        <f t="shared" si="497"/>
        <v>45931</v>
      </c>
      <c r="B15708" t="s">
        <v>929</v>
      </c>
      <c r="C15708" t="s">
        <v>272</v>
      </c>
      <c r="D15708" t="s">
        <v>891</v>
      </c>
      <c r="E15708" t="s">
        <v>318</v>
      </c>
      <c r="F15708" t="s">
        <v>319</v>
      </c>
      <c r="G15708" t="s">
        <v>101</v>
      </c>
      <c r="H15708">
        <v>1558</v>
      </c>
      <c r="I15708" s="68" t="str">
        <f>VLOOKUP(E15708,Refs!$P$2:$R$29,3,FALSE)</f>
        <v>Y56</v>
      </c>
      <c r="J15708" s="68" t="str">
        <f>VLOOKUP(E15708,Refs!$P$2:$S$29,4,FALSE)</f>
        <v>London</v>
      </c>
      <c r="K15708" s="28">
        <f t="shared" si="496"/>
        <v>1558</v>
      </c>
    </row>
    <row r="15709" spans="1:11" x14ac:dyDescent="0.35">
      <c r="A15709" s="69">
        <f t="shared" si="497"/>
        <v>45931</v>
      </c>
      <c r="B15709" t="s">
        <v>929</v>
      </c>
      <c r="C15709" t="s">
        <v>272</v>
      </c>
      <c r="D15709" t="s">
        <v>891</v>
      </c>
      <c r="E15709" t="s">
        <v>318</v>
      </c>
      <c r="F15709" t="s">
        <v>319</v>
      </c>
      <c r="G15709" t="s">
        <v>102</v>
      </c>
      <c r="H15709">
        <v>215</v>
      </c>
      <c r="I15709" s="68" t="str">
        <f>VLOOKUP(E15709,Refs!$P$2:$R$29,3,FALSE)</f>
        <v>Y56</v>
      </c>
      <c r="J15709" s="68" t="str">
        <f>VLOOKUP(E15709,Refs!$P$2:$S$29,4,FALSE)</f>
        <v>London</v>
      </c>
      <c r="K15709" s="28">
        <f t="shared" si="496"/>
        <v>215</v>
      </c>
    </row>
    <row r="15710" spans="1:11" x14ac:dyDescent="0.35">
      <c r="A15710" s="69">
        <f t="shared" si="497"/>
        <v>45931</v>
      </c>
      <c r="B15710" t="s">
        <v>929</v>
      </c>
      <c r="C15710" t="s">
        <v>272</v>
      </c>
      <c r="D15710" t="s">
        <v>891</v>
      </c>
      <c r="E15710" t="s">
        <v>318</v>
      </c>
      <c r="F15710" t="s">
        <v>319</v>
      </c>
      <c r="G15710" t="s">
        <v>103</v>
      </c>
      <c r="H15710">
        <v>3139</v>
      </c>
      <c r="I15710" s="68" t="str">
        <f>VLOOKUP(E15710,Refs!$P$2:$R$29,3,FALSE)</f>
        <v>Y56</v>
      </c>
      <c r="J15710" s="68" t="str">
        <f>VLOOKUP(E15710,Refs!$P$2:$S$29,4,FALSE)</f>
        <v>London</v>
      </c>
      <c r="K15710" s="28">
        <f t="shared" si="496"/>
        <v>3139</v>
      </c>
    </row>
    <row r="15711" spans="1:11" x14ac:dyDescent="0.35">
      <c r="A15711" s="69">
        <f t="shared" si="497"/>
        <v>45931</v>
      </c>
      <c r="B15711" t="s">
        <v>929</v>
      </c>
      <c r="C15711" t="s">
        <v>272</v>
      </c>
      <c r="D15711" t="s">
        <v>891</v>
      </c>
      <c r="E15711" t="s">
        <v>318</v>
      </c>
      <c r="F15711" t="s">
        <v>319</v>
      </c>
      <c r="G15711" t="s">
        <v>104</v>
      </c>
      <c r="H15711">
        <v>18591964</v>
      </c>
      <c r="I15711" s="68" t="str">
        <f>VLOOKUP(E15711,Refs!$P$2:$R$29,3,FALSE)</f>
        <v>Y56</v>
      </c>
      <c r="J15711" s="68" t="str">
        <f>VLOOKUP(E15711,Refs!$P$2:$S$29,4,FALSE)</f>
        <v>London</v>
      </c>
      <c r="K15711" s="28">
        <f t="shared" si="496"/>
        <v>18591964</v>
      </c>
    </row>
    <row r="15712" spans="1:11" x14ac:dyDescent="0.35">
      <c r="A15712" s="69">
        <f t="shared" si="497"/>
        <v>45931</v>
      </c>
      <c r="B15712" t="s">
        <v>929</v>
      </c>
      <c r="C15712" t="s">
        <v>272</v>
      </c>
      <c r="D15712" t="s">
        <v>891</v>
      </c>
      <c r="E15712" t="s">
        <v>318</v>
      </c>
      <c r="F15712" t="s">
        <v>319</v>
      </c>
      <c r="G15712" t="s">
        <v>105</v>
      </c>
      <c r="H15712">
        <v>4480</v>
      </c>
      <c r="I15712" s="68" t="str">
        <f>VLOOKUP(E15712,Refs!$P$2:$R$29,3,FALSE)</f>
        <v>Y56</v>
      </c>
      <c r="J15712" s="68" t="str">
        <f>VLOOKUP(E15712,Refs!$P$2:$S$29,4,FALSE)</f>
        <v>London</v>
      </c>
      <c r="K15712" s="28">
        <f t="shared" si="496"/>
        <v>4480</v>
      </c>
    </row>
    <row r="15713" spans="1:11" x14ac:dyDescent="0.35">
      <c r="A15713" s="69">
        <f t="shared" si="497"/>
        <v>45931</v>
      </c>
      <c r="B15713" t="s">
        <v>929</v>
      </c>
      <c r="C15713" t="s">
        <v>272</v>
      </c>
      <c r="D15713" t="s">
        <v>891</v>
      </c>
      <c r="E15713" t="s">
        <v>318</v>
      </c>
      <c r="F15713" t="s">
        <v>319</v>
      </c>
      <c r="G15713" t="s">
        <v>106</v>
      </c>
      <c r="H15713">
        <v>2328</v>
      </c>
      <c r="I15713" s="68" t="str">
        <f>VLOOKUP(E15713,Refs!$P$2:$R$29,3,FALSE)</f>
        <v>Y56</v>
      </c>
      <c r="J15713" s="68" t="str">
        <f>VLOOKUP(E15713,Refs!$P$2:$S$29,4,FALSE)</f>
        <v>London</v>
      </c>
      <c r="K15713" s="28">
        <f t="shared" si="496"/>
        <v>2328</v>
      </c>
    </row>
    <row r="15714" spans="1:11" x14ac:dyDescent="0.35">
      <c r="A15714" s="69">
        <f t="shared" si="497"/>
        <v>45931</v>
      </c>
      <c r="B15714" t="s">
        <v>929</v>
      </c>
      <c r="C15714" t="s">
        <v>272</v>
      </c>
      <c r="D15714" t="s">
        <v>891</v>
      </c>
      <c r="E15714" t="s">
        <v>318</v>
      </c>
      <c r="F15714" t="s">
        <v>319</v>
      </c>
      <c r="G15714" t="s">
        <v>107</v>
      </c>
      <c r="H15714">
        <v>179</v>
      </c>
      <c r="I15714" s="68" t="str">
        <f>VLOOKUP(E15714,Refs!$P$2:$R$29,3,FALSE)</f>
        <v>Y56</v>
      </c>
      <c r="J15714" s="68" t="str">
        <f>VLOOKUP(E15714,Refs!$P$2:$S$29,4,FALSE)</f>
        <v>London</v>
      </c>
      <c r="K15714" s="28">
        <f t="shared" si="496"/>
        <v>179</v>
      </c>
    </row>
    <row r="15715" spans="1:11" x14ac:dyDescent="0.35">
      <c r="A15715" s="69">
        <f t="shared" si="497"/>
        <v>45931</v>
      </c>
      <c r="B15715" t="s">
        <v>929</v>
      </c>
      <c r="C15715" t="s">
        <v>272</v>
      </c>
      <c r="D15715" t="s">
        <v>891</v>
      </c>
      <c r="E15715" t="s">
        <v>318</v>
      </c>
      <c r="F15715" t="s">
        <v>319</v>
      </c>
      <c r="G15715" t="s">
        <v>108</v>
      </c>
      <c r="H15715">
        <v>1531</v>
      </c>
      <c r="I15715" s="68" t="str">
        <f>VLOOKUP(E15715,Refs!$P$2:$R$29,3,FALSE)</f>
        <v>Y56</v>
      </c>
      <c r="J15715" s="68" t="str">
        <f>VLOOKUP(E15715,Refs!$P$2:$S$29,4,FALSE)</f>
        <v>London</v>
      </c>
      <c r="K15715" s="28">
        <f t="shared" si="496"/>
        <v>1531</v>
      </c>
    </row>
    <row r="15716" spans="1:11" x14ac:dyDescent="0.35">
      <c r="A15716" s="69">
        <f t="shared" si="497"/>
        <v>45931</v>
      </c>
      <c r="B15716" t="s">
        <v>929</v>
      </c>
      <c r="C15716" t="s">
        <v>272</v>
      </c>
      <c r="D15716" t="s">
        <v>891</v>
      </c>
      <c r="E15716" t="s">
        <v>318</v>
      </c>
      <c r="F15716" t="s">
        <v>319</v>
      </c>
      <c r="G15716" t="s">
        <v>109</v>
      </c>
      <c r="H15716">
        <v>13216412</v>
      </c>
      <c r="I15716" s="68" t="str">
        <f>VLOOKUP(E15716,Refs!$P$2:$R$29,3,FALSE)</f>
        <v>Y56</v>
      </c>
      <c r="J15716" s="68" t="str">
        <f>VLOOKUP(E15716,Refs!$P$2:$S$29,4,FALSE)</f>
        <v>London</v>
      </c>
      <c r="K15716" s="28">
        <f t="shared" si="496"/>
        <v>13216412</v>
      </c>
    </row>
    <row r="15717" spans="1:11" x14ac:dyDescent="0.35">
      <c r="A15717" s="69">
        <f t="shared" si="497"/>
        <v>45931</v>
      </c>
      <c r="B15717" t="s">
        <v>929</v>
      </c>
      <c r="C15717" t="s">
        <v>272</v>
      </c>
      <c r="D15717" t="s">
        <v>891</v>
      </c>
      <c r="E15717" t="s">
        <v>318</v>
      </c>
      <c r="F15717" t="s">
        <v>319</v>
      </c>
      <c r="G15717" t="s">
        <v>110</v>
      </c>
      <c r="H15717">
        <v>1145</v>
      </c>
      <c r="I15717" s="68" t="str">
        <f>VLOOKUP(E15717,Refs!$P$2:$R$29,3,FALSE)</f>
        <v>Y56</v>
      </c>
      <c r="J15717" s="68" t="str">
        <f>VLOOKUP(E15717,Refs!$P$2:$S$29,4,FALSE)</f>
        <v>London</v>
      </c>
      <c r="K15717" s="28">
        <f t="shared" si="496"/>
        <v>1145</v>
      </c>
    </row>
    <row r="15718" spans="1:11" x14ac:dyDescent="0.35">
      <c r="A15718" s="69">
        <f t="shared" si="497"/>
        <v>45931</v>
      </c>
      <c r="B15718" t="s">
        <v>929</v>
      </c>
      <c r="C15718" t="s">
        <v>272</v>
      </c>
      <c r="D15718" t="s">
        <v>891</v>
      </c>
      <c r="E15718" t="s">
        <v>318</v>
      </c>
      <c r="F15718" t="s">
        <v>319</v>
      </c>
      <c r="G15718" t="s">
        <v>808</v>
      </c>
      <c r="H15718">
        <v>14259</v>
      </c>
      <c r="I15718" s="68" t="str">
        <f>VLOOKUP(E15718,Refs!$P$2:$R$29,3,FALSE)</f>
        <v>Y56</v>
      </c>
      <c r="J15718" s="68" t="str">
        <f>VLOOKUP(E15718,Refs!$P$2:$S$29,4,FALSE)</f>
        <v>London</v>
      </c>
      <c r="K15718" s="28">
        <f t="shared" si="496"/>
        <v>14259</v>
      </c>
    </row>
    <row r="15719" spans="1:11" x14ac:dyDescent="0.35">
      <c r="A15719" s="69">
        <f t="shared" si="497"/>
        <v>45931</v>
      </c>
      <c r="B15719" t="s">
        <v>929</v>
      </c>
      <c r="C15719" t="s">
        <v>272</v>
      </c>
      <c r="D15719" t="s">
        <v>891</v>
      </c>
      <c r="E15719" t="s">
        <v>318</v>
      </c>
      <c r="F15719" t="s">
        <v>319</v>
      </c>
      <c r="G15719" t="s">
        <v>809</v>
      </c>
      <c r="H15719">
        <v>177</v>
      </c>
      <c r="I15719" s="68" t="str">
        <f>VLOOKUP(E15719,Refs!$P$2:$R$29,3,FALSE)</f>
        <v>Y56</v>
      </c>
      <c r="J15719" s="68" t="str">
        <f>VLOOKUP(E15719,Refs!$P$2:$S$29,4,FALSE)</f>
        <v>London</v>
      </c>
      <c r="K15719" s="28">
        <f t="shared" si="496"/>
        <v>177</v>
      </c>
    </row>
    <row r="15720" spans="1:11" x14ac:dyDescent="0.35">
      <c r="A15720" s="69">
        <f t="shared" si="497"/>
        <v>45931</v>
      </c>
      <c r="B15720" t="s">
        <v>929</v>
      </c>
      <c r="C15720" t="s">
        <v>272</v>
      </c>
      <c r="D15720" t="s">
        <v>891</v>
      </c>
      <c r="E15720" t="s">
        <v>318</v>
      </c>
      <c r="F15720" t="s">
        <v>319</v>
      </c>
      <c r="G15720" t="s">
        <v>111</v>
      </c>
      <c r="H15720">
        <v>21966</v>
      </c>
      <c r="I15720" s="68" t="str">
        <f>VLOOKUP(E15720,Refs!$P$2:$R$29,3,FALSE)</f>
        <v>Y56</v>
      </c>
      <c r="J15720" s="68" t="str">
        <f>VLOOKUP(E15720,Refs!$P$2:$S$29,4,FALSE)</f>
        <v>London</v>
      </c>
      <c r="K15720" s="28">
        <f t="shared" si="496"/>
        <v>21966</v>
      </c>
    </row>
    <row r="15721" spans="1:11" x14ac:dyDescent="0.35">
      <c r="A15721" s="69">
        <f t="shared" si="497"/>
        <v>45931</v>
      </c>
      <c r="B15721" t="s">
        <v>929</v>
      </c>
      <c r="C15721" t="s">
        <v>272</v>
      </c>
      <c r="D15721" t="s">
        <v>891</v>
      </c>
      <c r="E15721" t="s">
        <v>318</v>
      </c>
      <c r="F15721" t="s">
        <v>319</v>
      </c>
      <c r="G15721" t="s">
        <v>112</v>
      </c>
      <c r="H15721">
        <v>2</v>
      </c>
      <c r="I15721" s="68" t="str">
        <f>VLOOKUP(E15721,Refs!$P$2:$R$29,3,FALSE)</f>
        <v>Y56</v>
      </c>
      <c r="J15721" s="68" t="str">
        <f>VLOOKUP(E15721,Refs!$P$2:$S$29,4,FALSE)</f>
        <v>London</v>
      </c>
      <c r="K15721" s="28">
        <f t="shared" si="496"/>
        <v>2</v>
      </c>
    </row>
    <row r="15722" spans="1:11" x14ac:dyDescent="0.35">
      <c r="A15722" s="69">
        <f t="shared" si="497"/>
        <v>45931</v>
      </c>
      <c r="B15722" t="s">
        <v>929</v>
      </c>
      <c r="C15722" t="s">
        <v>272</v>
      </c>
      <c r="D15722" t="s">
        <v>891</v>
      </c>
      <c r="E15722" t="s">
        <v>318</v>
      </c>
      <c r="F15722" t="s">
        <v>319</v>
      </c>
      <c r="G15722" t="s">
        <v>113</v>
      </c>
      <c r="H15722">
        <v>12949</v>
      </c>
      <c r="I15722" s="68" t="str">
        <f>VLOOKUP(E15722,Refs!$P$2:$R$29,3,FALSE)</f>
        <v>Y56</v>
      </c>
      <c r="J15722" s="68" t="str">
        <f>VLOOKUP(E15722,Refs!$P$2:$S$29,4,FALSE)</f>
        <v>London</v>
      </c>
      <c r="K15722" s="28">
        <f t="shared" si="496"/>
        <v>12949</v>
      </c>
    </row>
    <row r="15723" spans="1:11" x14ac:dyDescent="0.35">
      <c r="A15723" s="69">
        <f t="shared" si="497"/>
        <v>45931</v>
      </c>
      <c r="B15723" t="s">
        <v>929</v>
      </c>
      <c r="C15723" t="s">
        <v>272</v>
      </c>
      <c r="D15723" t="s">
        <v>891</v>
      </c>
      <c r="E15723" t="s">
        <v>318</v>
      </c>
      <c r="F15723" t="s">
        <v>319</v>
      </c>
      <c r="G15723" t="s">
        <v>114</v>
      </c>
      <c r="H15723">
        <v>13126</v>
      </c>
      <c r="I15723" s="68" t="str">
        <f>VLOOKUP(E15723,Refs!$P$2:$R$29,3,FALSE)</f>
        <v>Y56</v>
      </c>
      <c r="J15723" s="68" t="str">
        <f>VLOOKUP(E15723,Refs!$P$2:$S$29,4,FALSE)</f>
        <v>London</v>
      </c>
      <c r="K15723" s="28">
        <f t="shared" si="496"/>
        <v>13126</v>
      </c>
    </row>
    <row r="15724" spans="1:11" x14ac:dyDescent="0.35">
      <c r="A15724" s="69">
        <f t="shared" si="497"/>
        <v>45931</v>
      </c>
      <c r="B15724" t="s">
        <v>929</v>
      </c>
      <c r="C15724" t="s">
        <v>272</v>
      </c>
      <c r="D15724" t="s">
        <v>891</v>
      </c>
      <c r="E15724" t="s">
        <v>318</v>
      </c>
      <c r="F15724" t="s">
        <v>319</v>
      </c>
      <c r="G15724" t="s">
        <v>115</v>
      </c>
      <c r="H15724">
        <v>6743</v>
      </c>
      <c r="I15724" s="68" t="str">
        <f>VLOOKUP(E15724,Refs!$P$2:$R$29,3,FALSE)</f>
        <v>Y56</v>
      </c>
      <c r="J15724" s="68" t="str">
        <f>VLOOKUP(E15724,Refs!$P$2:$S$29,4,FALSE)</f>
        <v>London</v>
      </c>
      <c r="K15724" s="28">
        <f t="shared" si="496"/>
        <v>6743</v>
      </c>
    </row>
    <row r="15725" spans="1:11" x14ac:dyDescent="0.35">
      <c r="A15725" s="69">
        <f t="shared" si="497"/>
        <v>45931</v>
      </c>
      <c r="B15725" t="s">
        <v>929</v>
      </c>
      <c r="C15725" t="s">
        <v>272</v>
      </c>
      <c r="D15725" t="s">
        <v>891</v>
      </c>
      <c r="E15725" t="s">
        <v>318</v>
      </c>
      <c r="F15725" t="s">
        <v>319</v>
      </c>
      <c r="G15725" t="s">
        <v>116</v>
      </c>
      <c r="H15725">
        <v>5126</v>
      </c>
      <c r="I15725" s="68" t="str">
        <f>VLOOKUP(E15725,Refs!$P$2:$R$29,3,FALSE)</f>
        <v>Y56</v>
      </c>
      <c r="J15725" s="68" t="str">
        <f>VLOOKUP(E15725,Refs!$P$2:$S$29,4,FALSE)</f>
        <v>London</v>
      </c>
      <c r="K15725" s="28">
        <f t="shared" si="496"/>
        <v>5126</v>
      </c>
    </row>
    <row r="15726" spans="1:11" x14ac:dyDescent="0.35">
      <c r="A15726" s="69">
        <f t="shared" si="497"/>
        <v>45931</v>
      </c>
      <c r="B15726" t="s">
        <v>929</v>
      </c>
      <c r="C15726" t="s">
        <v>272</v>
      </c>
      <c r="D15726" t="s">
        <v>891</v>
      </c>
      <c r="E15726" t="s">
        <v>318</v>
      </c>
      <c r="F15726" t="s">
        <v>319</v>
      </c>
      <c r="G15726" t="s">
        <v>117</v>
      </c>
      <c r="H15726">
        <v>4581</v>
      </c>
      <c r="I15726" s="68" t="str">
        <f>VLOOKUP(E15726,Refs!$P$2:$R$29,3,FALSE)</f>
        <v>Y56</v>
      </c>
      <c r="J15726" s="68" t="str">
        <f>VLOOKUP(E15726,Refs!$P$2:$S$29,4,FALSE)</f>
        <v>London</v>
      </c>
      <c r="K15726" s="28">
        <f t="shared" si="496"/>
        <v>4581</v>
      </c>
    </row>
    <row r="15727" spans="1:11" x14ac:dyDescent="0.35">
      <c r="A15727" s="69">
        <f t="shared" si="497"/>
        <v>45931</v>
      </c>
      <c r="B15727" t="s">
        <v>929</v>
      </c>
      <c r="C15727" t="s">
        <v>272</v>
      </c>
      <c r="D15727" t="s">
        <v>891</v>
      </c>
      <c r="E15727" t="s">
        <v>318</v>
      </c>
      <c r="F15727" t="s">
        <v>319</v>
      </c>
      <c r="G15727" t="s">
        <v>118</v>
      </c>
      <c r="H15727">
        <v>4082</v>
      </c>
      <c r="I15727" s="68" t="str">
        <f>VLOOKUP(E15727,Refs!$P$2:$R$29,3,FALSE)</f>
        <v>Y56</v>
      </c>
      <c r="J15727" s="68" t="str">
        <f>VLOOKUP(E15727,Refs!$P$2:$S$29,4,FALSE)</f>
        <v>London</v>
      </c>
      <c r="K15727" s="28">
        <f t="shared" si="496"/>
        <v>4082</v>
      </c>
    </row>
    <row r="15728" spans="1:11" x14ac:dyDescent="0.35">
      <c r="A15728" s="69">
        <f t="shared" si="497"/>
        <v>45931</v>
      </c>
      <c r="B15728" t="s">
        <v>929</v>
      </c>
      <c r="C15728" t="s">
        <v>272</v>
      </c>
      <c r="D15728" t="s">
        <v>891</v>
      </c>
      <c r="E15728" t="s">
        <v>318</v>
      </c>
      <c r="F15728" t="s">
        <v>319</v>
      </c>
      <c r="G15728" t="s">
        <v>119</v>
      </c>
      <c r="H15728">
        <v>2183</v>
      </c>
      <c r="I15728" s="68" t="str">
        <f>VLOOKUP(E15728,Refs!$P$2:$R$29,3,FALSE)</f>
        <v>Y56</v>
      </c>
      <c r="J15728" s="68" t="str">
        <f>VLOOKUP(E15728,Refs!$P$2:$S$29,4,FALSE)</f>
        <v>London</v>
      </c>
      <c r="K15728" s="28">
        <f t="shared" si="496"/>
        <v>2183</v>
      </c>
    </row>
    <row r="15729" spans="1:11" x14ac:dyDescent="0.35">
      <c r="A15729" s="69">
        <f t="shared" si="497"/>
        <v>45931</v>
      </c>
      <c r="B15729" t="s">
        <v>929</v>
      </c>
      <c r="C15729" t="s">
        <v>272</v>
      </c>
      <c r="D15729" t="s">
        <v>891</v>
      </c>
      <c r="E15729" t="s">
        <v>318</v>
      </c>
      <c r="F15729" t="s">
        <v>319</v>
      </c>
      <c r="G15729" t="s">
        <v>120</v>
      </c>
      <c r="H15729">
        <v>854</v>
      </c>
      <c r="I15729" s="68" t="str">
        <f>VLOOKUP(E15729,Refs!$P$2:$R$29,3,FALSE)</f>
        <v>Y56</v>
      </c>
      <c r="J15729" s="68" t="str">
        <f>VLOOKUP(E15729,Refs!$P$2:$S$29,4,FALSE)</f>
        <v>London</v>
      </c>
      <c r="K15729" s="28">
        <f t="shared" si="496"/>
        <v>854</v>
      </c>
    </row>
    <row r="15730" spans="1:11" x14ac:dyDescent="0.35">
      <c r="A15730" s="69">
        <f t="shared" si="497"/>
        <v>45931</v>
      </c>
      <c r="B15730" t="s">
        <v>929</v>
      </c>
      <c r="C15730" t="s">
        <v>272</v>
      </c>
      <c r="D15730" t="s">
        <v>891</v>
      </c>
      <c r="E15730" t="s">
        <v>318</v>
      </c>
      <c r="F15730" t="s">
        <v>319</v>
      </c>
      <c r="G15730" t="s">
        <v>121</v>
      </c>
      <c r="H15730">
        <v>4039</v>
      </c>
      <c r="I15730" s="68" t="str">
        <f>VLOOKUP(E15730,Refs!$P$2:$R$29,3,FALSE)</f>
        <v>Y56</v>
      </c>
      <c r="J15730" s="68" t="str">
        <f>VLOOKUP(E15730,Refs!$P$2:$S$29,4,FALSE)</f>
        <v>London</v>
      </c>
      <c r="K15730" s="28">
        <f t="shared" si="496"/>
        <v>4039</v>
      </c>
    </row>
    <row r="15731" spans="1:11" x14ac:dyDescent="0.35">
      <c r="A15731" s="69">
        <f t="shared" si="497"/>
        <v>45931</v>
      </c>
      <c r="B15731" t="s">
        <v>929</v>
      </c>
      <c r="C15731" t="s">
        <v>272</v>
      </c>
      <c r="D15731" t="s">
        <v>891</v>
      </c>
      <c r="E15731" t="s">
        <v>318</v>
      </c>
      <c r="F15731" t="s">
        <v>319</v>
      </c>
      <c r="G15731" t="s">
        <v>122</v>
      </c>
      <c r="H15731">
        <v>817</v>
      </c>
      <c r="I15731" s="68" t="str">
        <f>VLOOKUP(E15731,Refs!$P$2:$R$29,3,FALSE)</f>
        <v>Y56</v>
      </c>
      <c r="J15731" s="68" t="str">
        <f>VLOOKUP(E15731,Refs!$P$2:$S$29,4,FALSE)</f>
        <v>London</v>
      </c>
      <c r="K15731" s="28">
        <f t="shared" si="496"/>
        <v>817</v>
      </c>
    </row>
    <row r="15732" spans="1:11" x14ac:dyDescent="0.35">
      <c r="A15732" s="69">
        <f t="shared" si="497"/>
        <v>45931</v>
      </c>
      <c r="B15732" t="s">
        <v>929</v>
      </c>
      <c r="C15732" t="s">
        <v>272</v>
      </c>
      <c r="D15732" t="s">
        <v>891</v>
      </c>
      <c r="E15732" t="s">
        <v>318</v>
      </c>
      <c r="F15732" t="s">
        <v>319</v>
      </c>
      <c r="G15732" t="s">
        <v>123</v>
      </c>
      <c r="H15732">
        <v>42</v>
      </c>
      <c r="I15732" s="68" t="str">
        <f>VLOOKUP(E15732,Refs!$P$2:$R$29,3,FALSE)</f>
        <v>Y56</v>
      </c>
      <c r="J15732" s="68" t="str">
        <f>VLOOKUP(E15732,Refs!$P$2:$S$29,4,FALSE)</f>
        <v>London</v>
      </c>
      <c r="K15732" s="28">
        <f t="shared" si="496"/>
        <v>42</v>
      </c>
    </row>
    <row r="15733" spans="1:11" x14ac:dyDescent="0.35">
      <c r="A15733" s="69">
        <f t="shared" si="497"/>
        <v>45931</v>
      </c>
      <c r="B15733" t="s">
        <v>929</v>
      </c>
      <c r="C15733" t="s">
        <v>272</v>
      </c>
      <c r="D15733" t="s">
        <v>891</v>
      </c>
      <c r="E15733" t="s">
        <v>318</v>
      </c>
      <c r="F15733" t="s">
        <v>319</v>
      </c>
      <c r="G15733" t="s">
        <v>124</v>
      </c>
      <c r="H15733">
        <v>1</v>
      </c>
      <c r="I15733" s="68" t="str">
        <f>VLOOKUP(E15733,Refs!$P$2:$R$29,3,FALSE)</f>
        <v>Y56</v>
      </c>
      <c r="J15733" s="68" t="str">
        <f>VLOOKUP(E15733,Refs!$P$2:$S$29,4,FALSE)</f>
        <v>London</v>
      </c>
      <c r="K15733" s="28">
        <f t="shared" si="496"/>
        <v>1</v>
      </c>
    </row>
    <row r="15734" spans="1:11" x14ac:dyDescent="0.35">
      <c r="A15734" s="69">
        <f t="shared" si="497"/>
        <v>45931</v>
      </c>
      <c r="B15734" t="s">
        <v>929</v>
      </c>
      <c r="C15734" t="s">
        <v>272</v>
      </c>
      <c r="D15734" t="s">
        <v>891</v>
      </c>
      <c r="E15734" t="s">
        <v>318</v>
      </c>
      <c r="F15734" t="s">
        <v>319</v>
      </c>
      <c r="G15734" t="s">
        <v>125</v>
      </c>
      <c r="H15734">
        <v>2881</v>
      </c>
      <c r="I15734" s="68" t="str">
        <f>VLOOKUP(E15734,Refs!$P$2:$R$29,3,FALSE)</f>
        <v>Y56</v>
      </c>
      <c r="J15734" s="68" t="str">
        <f>VLOOKUP(E15734,Refs!$P$2:$S$29,4,FALSE)</f>
        <v>London</v>
      </c>
      <c r="K15734" s="28">
        <f t="shared" si="496"/>
        <v>2881</v>
      </c>
    </row>
    <row r="15735" spans="1:11" x14ac:dyDescent="0.35">
      <c r="A15735" s="69">
        <f t="shared" si="497"/>
        <v>45931</v>
      </c>
      <c r="B15735" t="s">
        <v>929</v>
      </c>
      <c r="C15735" t="s">
        <v>272</v>
      </c>
      <c r="D15735" t="s">
        <v>891</v>
      </c>
      <c r="E15735" t="s">
        <v>318</v>
      </c>
      <c r="F15735" t="s">
        <v>319</v>
      </c>
      <c r="G15735" t="s">
        <v>126</v>
      </c>
      <c r="H15735">
        <v>2056</v>
      </c>
      <c r="I15735" s="68" t="str">
        <f>VLOOKUP(E15735,Refs!$P$2:$R$29,3,FALSE)</f>
        <v>Y56</v>
      </c>
      <c r="J15735" s="68" t="str">
        <f>VLOOKUP(E15735,Refs!$P$2:$S$29,4,FALSE)</f>
        <v>London</v>
      </c>
      <c r="K15735" s="28">
        <f t="shared" si="496"/>
        <v>2056</v>
      </c>
    </row>
    <row r="15736" spans="1:11" x14ac:dyDescent="0.35">
      <c r="A15736" s="69">
        <f t="shared" si="497"/>
        <v>45931</v>
      </c>
      <c r="B15736" t="s">
        <v>929</v>
      </c>
      <c r="C15736" t="s">
        <v>272</v>
      </c>
      <c r="D15736" t="s">
        <v>891</v>
      </c>
      <c r="E15736" t="s">
        <v>318</v>
      </c>
      <c r="F15736" t="s">
        <v>319</v>
      </c>
      <c r="G15736" t="s">
        <v>127</v>
      </c>
      <c r="H15736">
        <v>190</v>
      </c>
      <c r="I15736" s="68" t="str">
        <f>VLOOKUP(E15736,Refs!$P$2:$R$29,3,FALSE)</f>
        <v>Y56</v>
      </c>
      <c r="J15736" s="68" t="str">
        <f>VLOOKUP(E15736,Refs!$P$2:$S$29,4,FALSE)</f>
        <v>London</v>
      </c>
      <c r="K15736" s="28">
        <f t="shared" si="496"/>
        <v>190</v>
      </c>
    </row>
    <row r="15737" spans="1:11" x14ac:dyDescent="0.35">
      <c r="A15737" s="69">
        <f t="shared" si="497"/>
        <v>45931</v>
      </c>
      <c r="B15737" t="s">
        <v>929</v>
      </c>
      <c r="C15737" t="s">
        <v>272</v>
      </c>
      <c r="D15737" t="s">
        <v>891</v>
      </c>
      <c r="E15737" t="s">
        <v>318</v>
      </c>
      <c r="F15737" t="s">
        <v>319</v>
      </c>
      <c r="G15737" t="s">
        <v>128</v>
      </c>
      <c r="H15737">
        <v>89</v>
      </c>
      <c r="I15737" s="68" t="str">
        <f>VLOOKUP(E15737,Refs!$P$2:$R$29,3,FALSE)</f>
        <v>Y56</v>
      </c>
      <c r="J15737" s="68" t="str">
        <f>VLOOKUP(E15737,Refs!$P$2:$S$29,4,FALSE)</f>
        <v>London</v>
      </c>
      <c r="K15737" s="28">
        <f t="shared" si="496"/>
        <v>89</v>
      </c>
    </row>
    <row r="15738" spans="1:11" x14ac:dyDescent="0.35">
      <c r="A15738" s="69">
        <f t="shared" si="497"/>
        <v>45931</v>
      </c>
      <c r="B15738" t="s">
        <v>929</v>
      </c>
      <c r="C15738" t="s">
        <v>272</v>
      </c>
      <c r="D15738" t="s">
        <v>891</v>
      </c>
      <c r="E15738" t="s">
        <v>318</v>
      </c>
      <c r="F15738" t="s">
        <v>319</v>
      </c>
      <c r="G15738" t="s">
        <v>129</v>
      </c>
      <c r="H15738">
        <v>212</v>
      </c>
      <c r="I15738" s="68" t="str">
        <f>VLOOKUP(E15738,Refs!$P$2:$R$29,3,FALSE)</f>
        <v>Y56</v>
      </c>
      <c r="J15738" s="68" t="str">
        <f>VLOOKUP(E15738,Refs!$P$2:$S$29,4,FALSE)</f>
        <v>London</v>
      </c>
      <c r="K15738" s="28">
        <f t="shared" si="496"/>
        <v>212</v>
      </c>
    </row>
    <row r="15739" spans="1:11" x14ac:dyDescent="0.35">
      <c r="A15739" s="69">
        <f t="shared" si="497"/>
        <v>45931</v>
      </c>
      <c r="B15739" t="s">
        <v>929</v>
      </c>
      <c r="C15739" t="s">
        <v>272</v>
      </c>
      <c r="D15739" t="s">
        <v>891</v>
      </c>
      <c r="E15739" t="s">
        <v>318</v>
      </c>
      <c r="F15739" t="s">
        <v>319</v>
      </c>
      <c r="G15739" t="s">
        <v>130</v>
      </c>
      <c r="H15739">
        <v>186</v>
      </c>
      <c r="I15739" s="68" t="str">
        <f>VLOOKUP(E15739,Refs!$P$2:$R$29,3,FALSE)</f>
        <v>Y56</v>
      </c>
      <c r="J15739" s="68" t="str">
        <f>VLOOKUP(E15739,Refs!$P$2:$S$29,4,FALSE)</f>
        <v>London</v>
      </c>
      <c r="K15739" s="28">
        <f t="shared" si="496"/>
        <v>186</v>
      </c>
    </row>
    <row r="15740" spans="1:11" x14ac:dyDescent="0.35">
      <c r="A15740" s="69">
        <f t="shared" si="497"/>
        <v>45931</v>
      </c>
      <c r="B15740" t="s">
        <v>929</v>
      </c>
      <c r="C15740" t="s">
        <v>272</v>
      </c>
      <c r="D15740" t="s">
        <v>891</v>
      </c>
      <c r="E15740" t="s">
        <v>318</v>
      </c>
      <c r="F15740" t="s">
        <v>319</v>
      </c>
      <c r="G15740" t="s">
        <v>131</v>
      </c>
      <c r="H15740">
        <v>2045</v>
      </c>
      <c r="I15740" s="68" t="str">
        <f>VLOOKUP(E15740,Refs!$P$2:$R$29,3,FALSE)</f>
        <v>Y56</v>
      </c>
      <c r="J15740" s="68" t="str">
        <f>VLOOKUP(E15740,Refs!$P$2:$S$29,4,FALSE)</f>
        <v>London</v>
      </c>
      <c r="K15740" s="28">
        <f t="shared" si="496"/>
        <v>2045</v>
      </c>
    </row>
    <row r="15741" spans="1:11" x14ac:dyDescent="0.35">
      <c r="A15741" s="69">
        <f t="shared" si="497"/>
        <v>45931</v>
      </c>
      <c r="B15741" t="s">
        <v>929</v>
      </c>
      <c r="C15741" t="s">
        <v>272</v>
      </c>
      <c r="D15741" t="s">
        <v>891</v>
      </c>
      <c r="E15741" t="s">
        <v>318</v>
      </c>
      <c r="F15741" t="s">
        <v>319</v>
      </c>
      <c r="G15741" t="s">
        <v>132</v>
      </c>
      <c r="H15741">
        <v>1829</v>
      </c>
      <c r="I15741" s="68" t="str">
        <f>VLOOKUP(E15741,Refs!$P$2:$R$29,3,FALSE)</f>
        <v>Y56</v>
      </c>
      <c r="J15741" s="68" t="str">
        <f>VLOOKUP(E15741,Refs!$P$2:$S$29,4,FALSE)</f>
        <v>London</v>
      </c>
      <c r="K15741" s="28">
        <f t="shared" si="496"/>
        <v>1829</v>
      </c>
    </row>
    <row r="15742" spans="1:11" x14ac:dyDescent="0.35">
      <c r="A15742" s="69">
        <f t="shared" si="497"/>
        <v>45931</v>
      </c>
      <c r="B15742" t="s">
        <v>929</v>
      </c>
      <c r="C15742" t="s">
        <v>272</v>
      </c>
      <c r="D15742" t="s">
        <v>891</v>
      </c>
      <c r="E15742" t="s">
        <v>318</v>
      </c>
      <c r="F15742" t="s">
        <v>319</v>
      </c>
      <c r="G15742" t="s">
        <v>133</v>
      </c>
      <c r="H15742">
        <v>1355</v>
      </c>
      <c r="I15742" s="68" t="str">
        <f>VLOOKUP(E15742,Refs!$P$2:$R$29,3,FALSE)</f>
        <v>Y56</v>
      </c>
      <c r="J15742" s="68" t="str">
        <f>VLOOKUP(E15742,Refs!$P$2:$S$29,4,FALSE)</f>
        <v>London</v>
      </c>
      <c r="K15742" s="28">
        <f t="shared" si="496"/>
        <v>1355</v>
      </c>
    </row>
    <row r="15743" spans="1:11" x14ac:dyDescent="0.35">
      <c r="A15743" s="69">
        <f t="shared" si="497"/>
        <v>45931</v>
      </c>
      <c r="B15743" t="s">
        <v>929</v>
      </c>
      <c r="C15743" t="s">
        <v>272</v>
      </c>
      <c r="D15743" t="s">
        <v>891</v>
      </c>
      <c r="E15743" t="s">
        <v>318</v>
      </c>
      <c r="F15743" t="s">
        <v>319</v>
      </c>
      <c r="G15743" t="s">
        <v>134</v>
      </c>
      <c r="H15743">
        <v>1052</v>
      </c>
      <c r="I15743" s="68" t="str">
        <f>VLOOKUP(E15743,Refs!$P$2:$R$29,3,FALSE)</f>
        <v>Y56</v>
      </c>
      <c r="J15743" s="68" t="str">
        <f>VLOOKUP(E15743,Refs!$P$2:$S$29,4,FALSE)</f>
        <v>London</v>
      </c>
      <c r="K15743" s="28">
        <f t="shared" si="496"/>
        <v>1052</v>
      </c>
    </row>
    <row r="15744" spans="1:11" x14ac:dyDescent="0.35">
      <c r="A15744" s="69">
        <f t="shared" si="497"/>
        <v>45931</v>
      </c>
      <c r="B15744" t="s">
        <v>929</v>
      </c>
      <c r="C15744" t="s">
        <v>272</v>
      </c>
      <c r="D15744" t="s">
        <v>891</v>
      </c>
      <c r="E15744" t="s">
        <v>318</v>
      </c>
      <c r="F15744" t="s">
        <v>319</v>
      </c>
      <c r="G15744" t="s">
        <v>135</v>
      </c>
      <c r="H15744">
        <v>168</v>
      </c>
      <c r="I15744" s="68" t="str">
        <f>VLOOKUP(E15744,Refs!$P$2:$R$29,3,FALSE)</f>
        <v>Y56</v>
      </c>
      <c r="J15744" s="68" t="str">
        <f>VLOOKUP(E15744,Refs!$P$2:$S$29,4,FALSE)</f>
        <v>London</v>
      </c>
      <c r="K15744" s="28">
        <f t="shared" si="496"/>
        <v>168</v>
      </c>
    </row>
    <row r="15745" spans="1:11" x14ac:dyDescent="0.35">
      <c r="A15745" s="69">
        <f t="shared" si="497"/>
        <v>45931</v>
      </c>
      <c r="B15745" t="s">
        <v>929</v>
      </c>
      <c r="C15745" t="s">
        <v>272</v>
      </c>
      <c r="D15745" t="s">
        <v>891</v>
      </c>
      <c r="E15745" t="s">
        <v>318</v>
      </c>
      <c r="F15745" t="s">
        <v>319</v>
      </c>
      <c r="G15745" t="s">
        <v>136</v>
      </c>
      <c r="H15745">
        <v>71</v>
      </c>
      <c r="I15745" s="68" t="str">
        <f>VLOOKUP(E15745,Refs!$P$2:$R$29,3,FALSE)</f>
        <v>Y56</v>
      </c>
      <c r="J15745" s="68" t="str">
        <f>VLOOKUP(E15745,Refs!$P$2:$S$29,4,FALSE)</f>
        <v>London</v>
      </c>
      <c r="K15745" s="28">
        <f t="shared" si="496"/>
        <v>71</v>
      </c>
    </row>
    <row r="15746" spans="1:11" x14ac:dyDescent="0.35">
      <c r="A15746" s="69">
        <f t="shared" si="497"/>
        <v>45931</v>
      </c>
      <c r="B15746" t="s">
        <v>929</v>
      </c>
      <c r="C15746" t="s">
        <v>272</v>
      </c>
      <c r="D15746" t="s">
        <v>891</v>
      </c>
      <c r="E15746" t="s">
        <v>318</v>
      </c>
      <c r="F15746" t="s">
        <v>319</v>
      </c>
      <c r="G15746" t="s">
        <v>137</v>
      </c>
      <c r="H15746">
        <v>5</v>
      </c>
      <c r="I15746" s="68" t="str">
        <f>VLOOKUP(E15746,Refs!$P$2:$R$29,3,FALSE)</f>
        <v>Y56</v>
      </c>
      <c r="J15746" s="68" t="str">
        <f>VLOOKUP(E15746,Refs!$P$2:$S$29,4,FALSE)</f>
        <v>London</v>
      </c>
      <c r="K15746" s="28">
        <f t="shared" ref="K15746:K15809" si="498">IF(OR(H15746="NULL",H15746=0,H15746=""),"",H15746)</f>
        <v>5</v>
      </c>
    </row>
    <row r="15747" spans="1:11" x14ac:dyDescent="0.35">
      <c r="A15747" s="69">
        <f t="shared" ref="A15747:A15810" si="499">DATEVALUE(RIGHT(B15747,8))</f>
        <v>45931</v>
      </c>
      <c r="B15747" t="s">
        <v>929</v>
      </c>
      <c r="C15747" t="s">
        <v>272</v>
      </c>
      <c r="D15747" t="s">
        <v>891</v>
      </c>
      <c r="E15747" t="s">
        <v>318</v>
      </c>
      <c r="F15747" t="s">
        <v>319</v>
      </c>
      <c r="G15747" t="s">
        <v>138</v>
      </c>
      <c r="H15747">
        <v>3</v>
      </c>
      <c r="I15747" s="68" t="str">
        <f>VLOOKUP(E15747,Refs!$P$2:$R$29,3,FALSE)</f>
        <v>Y56</v>
      </c>
      <c r="J15747" s="68" t="str">
        <f>VLOOKUP(E15747,Refs!$P$2:$S$29,4,FALSE)</f>
        <v>London</v>
      </c>
      <c r="K15747" s="28">
        <f t="shared" si="498"/>
        <v>3</v>
      </c>
    </row>
    <row r="15748" spans="1:11" x14ac:dyDescent="0.35">
      <c r="A15748" s="69">
        <f t="shared" si="499"/>
        <v>45931</v>
      </c>
      <c r="B15748" t="s">
        <v>929</v>
      </c>
      <c r="C15748" t="s">
        <v>272</v>
      </c>
      <c r="D15748" t="s">
        <v>891</v>
      </c>
      <c r="E15748" t="s">
        <v>318</v>
      </c>
      <c r="F15748" t="s">
        <v>319</v>
      </c>
      <c r="G15748" t="s">
        <v>139</v>
      </c>
      <c r="H15748">
        <v>78</v>
      </c>
      <c r="I15748" s="68" t="str">
        <f>VLOOKUP(E15748,Refs!$P$2:$R$29,3,FALSE)</f>
        <v>Y56</v>
      </c>
      <c r="J15748" s="68" t="str">
        <f>VLOOKUP(E15748,Refs!$P$2:$S$29,4,FALSE)</f>
        <v>London</v>
      </c>
      <c r="K15748" s="28">
        <f t="shared" si="498"/>
        <v>78</v>
      </c>
    </row>
    <row r="15749" spans="1:11" x14ac:dyDescent="0.35">
      <c r="A15749" s="69">
        <f t="shared" si="499"/>
        <v>45931</v>
      </c>
      <c r="B15749" t="s">
        <v>929</v>
      </c>
      <c r="C15749" t="s">
        <v>272</v>
      </c>
      <c r="D15749" t="s">
        <v>891</v>
      </c>
      <c r="E15749" t="s">
        <v>318</v>
      </c>
      <c r="F15749" t="s">
        <v>319</v>
      </c>
      <c r="G15749" t="s">
        <v>140</v>
      </c>
      <c r="H15749">
        <v>70</v>
      </c>
      <c r="I15749" s="68" t="str">
        <f>VLOOKUP(E15749,Refs!$P$2:$R$29,3,FALSE)</f>
        <v>Y56</v>
      </c>
      <c r="J15749" s="68" t="str">
        <f>VLOOKUP(E15749,Refs!$P$2:$S$29,4,FALSE)</f>
        <v>London</v>
      </c>
      <c r="K15749" s="28">
        <f t="shared" si="498"/>
        <v>70</v>
      </c>
    </row>
    <row r="15750" spans="1:11" x14ac:dyDescent="0.35">
      <c r="A15750" s="69">
        <f t="shared" si="499"/>
        <v>45931</v>
      </c>
      <c r="B15750" t="s">
        <v>929</v>
      </c>
      <c r="C15750" t="s">
        <v>272</v>
      </c>
      <c r="D15750" t="s">
        <v>891</v>
      </c>
      <c r="E15750" t="s">
        <v>318</v>
      </c>
      <c r="F15750" t="s">
        <v>319</v>
      </c>
      <c r="G15750" t="s">
        <v>728</v>
      </c>
      <c r="H15750">
        <v>58</v>
      </c>
      <c r="I15750" s="68" t="str">
        <f>VLOOKUP(E15750,Refs!$P$2:$R$29,3,FALSE)</f>
        <v>Y56</v>
      </c>
      <c r="J15750" s="68" t="str">
        <f>VLOOKUP(E15750,Refs!$P$2:$S$29,4,FALSE)</f>
        <v>London</v>
      </c>
      <c r="K15750" s="28">
        <f t="shared" si="498"/>
        <v>58</v>
      </c>
    </row>
    <row r="15751" spans="1:11" x14ac:dyDescent="0.35">
      <c r="A15751" s="69">
        <f t="shared" si="499"/>
        <v>45931</v>
      </c>
      <c r="B15751" t="s">
        <v>929</v>
      </c>
      <c r="C15751" t="s">
        <v>272</v>
      </c>
      <c r="D15751" t="s">
        <v>891</v>
      </c>
      <c r="E15751" t="s">
        <v>318</v>
      </c>
      <c r="F15751" t="s">
        <v>319</v>
      </c>
      <c r="G15751" t="s">
        <v>727</v>
      </c>
      <c r="H15751">
        <v>4</v>
      </c>
      <c r="I15751" s="68" t="str">
        <f>VLOOKUP(E15751,Refs!$P$2:$R$29,3,FALSE)</f>
        <v>Y56</v>
      </c>
      <c r="J15751" s="68" t="str">
        <f>VLOOKUP(E15751,Refs!$P$2:$S$29,4,FALSE)</f>
        <v>London</v>
      </c>
      <c r="K15751" s="28">
        <f t="shared" si="498"/>
        <v>4</v>
      </c>
    </row>
    <row r="15752" spans="1:11" x14ac:dyDescent="0.35">
      <c r="A15752" s="69">
        <f t="shared" si="499"/>
        <v>45931</v>
      </c>
      <c r="B15752" t="s">
        <v>929</v>
      </c>
      <c r="C15752" t="s">
        <v>272</v>
      </c>
      <c r="D15752" t="s">
        <v>891</v>
      </c>
      <c r="E15752" t="s">
        <v>318</v>
      </c>
      <c r="F15752" t="s">
        <v>319</v>
      </c>
      <c r="G15752" t="s">
        <v>730</v>
      </c>
      <c r="H15752">
        <v>39</v>
      </c>
      <c r="I15752" s="68" t="str">
        <f>VLOOKUP(E15752,Refs!$P$2:$R$29,3,FALSE)</f>
        <v>Y56</v>
      </c>
      <c r="J15752" s="68" t="str">
        <f>VLOOKUP(E15752,Refs!$P$2:$S$29,4,FALSE)</f>
        <v>London</v>
      </c>
      <c r="K15752" s="28">
        <f t="shared" si="498"/>
        <v>39</v>
      </c>
    </row>
    <row r="15753" spans="1:11" x14ac:dyDescent="0.35">
      <c r="A15753" s="69">
        <f t="shared" si="499"/>
        <v>45931</v>
      </c>
      <c r="B15753" t="s">
        <v>929</v>
      </c>
      <c r="C15753" t="s">
        <v>272</v>
      </c>
      <c r="D15753" t="s">
        <v>891</v>
      </c>
      <c r="E15753" t="s">
        <v>318</v>
      </c>
      <c r="F15753" t="s">
        <v>319</v>
      </c>
      <c r="G15753" t="s">
        <v>729</v>
      </c>
      <c r="H15753">
        <v>15</v>
      </c>
      <c r="I15753" s="68" t="str">
        <f>VLOOKUP(E15753,Refs!$P$2:$R$29,3,FALSE)</f>
        <v>Y56</v>
      </c>
      <c r="J15753" s="68" t="str">
        <f>VLOOKUP(E15753,Refs!$P$2:$S$29,4,FALSE)</f>
        <v>London</v>
      </c>
      <c r="K15753" s="28">
        <f t="shared" si="498"/>
        <v>15</v>
      </c>
    </row>
    <row r="15754" spans="1:11" x14ac:dyDescent="0.35">
      <c r="A15754" s="69">
        <f t="shared" si="499"/>
        <v>45931</v>
      </c>
      <c r="B15754" t="s">
        <v>929</v>
      </c>
      <c r="C15754" t="s">
        <v>272</v>
      </c>
      <c r="D15754" t="s">
        <v>891</v>
      </c>
      <c r="E15754" t="s">
        <v>797</v>
      </c>
      <c r="F15754" t="s">
        <v>798</v>
      </c>
      <c r="G15754" t="s">
        <v>10</v>
      </c>
      <c r="H15754">
        <v>34575</v>
      </c>
      <c r="I15754" s="68" t="str">
        <f>VLOOKUP(E15754,Refs!$P$2:$R$29,3,FALSE)</f>
        <v>Y56</v>
      </c>
      <c r="J15754" s="68" t="str">
        <f>VLOOKUP(E15754,Refs!$P$2:$S$29,4,FALSE)</f>
        <v>London</v>
      </c>
      <c r="K15754" s="28">
        <f t="shared" si="498"/>
        <v>34575</v>
      </c>
    </row>
    <row r="15755" spans="1:11" x14ac:dyDescent="0.35">
      <c r="A15755" s="69">
        <f t="shared" si="499"/>
        <v>45931</v>
      </c>
      <c r="B15755" t="s">
        <v>929</v>
      </c>
      <c r="C15755" t="s">
        <v>272</v>
      </c>
      <c r="D15755" t="s">
        <v>891</v>
      </c>
      <c r="E15755" t="s">
        <v>797</v>
      </c>
      <c r="F15755" t="s">
        <v>798</v>
      </c>
      <c r="G15755" t="s">
        <v>69</v>
      </c>
      <c r="H15755">
        <v>2567</v>
      </c>
      <c r="I15755" s="68" t="str">
        <f>VLOOKUP(E15755,Refs!$P$2:$R$29,3,FALSE)</f>
        <v>Y56</v>
      </c>
      <c r="J15755" s="68" t="str">
        <f>VLOOKUP(E15755,Refs!$P$2:$S$29,4,FALSE)</f>
        <v>London</v>
      </c>
      <c r="K15755" s="28">
        <f t="shared" si="498"/>
        <v>2567</v>
      </c>
    </row>
    <row r="15756" spans="1:11" x14ac:dyDescent="0.35">
      <c r="A15756" s="69">
        <f t="shared" si="499"/>
        <v>45931</v>
      </c>
      <c r="B15756" t="s">
        <v>929</v>
      </c>
      <c r="C15756" t="s">
        <v>272</v>
      </c>
      <c r="D15756" t="s">
        <v>891</v>
      </c>
      <c r="E15756" t="s">
        <v>797</v>
      </c>
      <c r="F15756" t="s">
        <v>798</v>
      </c>
      <c r="G15756" t="s">
        <v>20</v>
      </c>
      <c r="H15756">
        <v>32694</v>
      </c>
      <c r="I15756" s="68" t="str">
        <f>VLOOKUP(E15756,Refs!$P$2:$R$29,3,FALSE)</f>
        <v>Y56</v>
      </c>
      <c r="J15756" s="68" t="str">
        <f>VLOOKUP(E15756,Refs!$P$2:$S$29,4,FALSE)</f>
        <v>London</v>
      </c>
      <c r="K15756" s="28">
        <f t="shared" si="498"/>
        <v>32694</v>
      </c>
    </row>
    <row r="15757" spans="1:11" x14ac:dyDescent="0.35">
      <c r="A15757" s="69">
        <f t="shared" si="499"/>
        <v>45931</v>
      </c>
      <c r="B15757" t="s">
        <v>929</v>
      </c>
      <c r="C15757" t="s">
        <v>272</v>
      </c>
      <c r="D15757" t="s">
        <v>891</v>
      </c>
      <c r="E15757" t="s">
        <v>797</v>
      </c>
      <c r="F15757" t="s">
        <v>798</v>
      </c>
      <c r="G15757" t="s">
        <v>23</v>
      </c>
      <c r="H15757">
        <v>26791</v>
      </c>
      <c r="I15757" s="68" t="str">
        <f>VLOOKUP(E15757,Refs!$P$2:$R$29,3,FALSE)</f>
        <v>Y56</v>
      </c>
      <c r="J15757" s="68" t="str">
        <f>VLOOKUP(E15757,Refs!$P$2:$S$29,4,FALSE)</f>
        <v>London</v>
      </c>
      <c r="K15757" s="28">
        <f t="shared" si="498"/>
        <v>26791</v>
      </c>
    </row>
    <row r="15758" spans="1:11" x14ac:dyDescent="0.35">
      <c r="A15758" s="69">
        <f t="shared" si="499"/>
        <v>45931</v>
      </c>
      <c r="B15758" t="s">
        <v>929</v>
      </c>
      <c r="C15758" t="s">
        <v>272</v>
      </c>
      <c r="D15758" t="s">
        <v>891</v>
      </c>
      <c r="E15758" t="s">
        <v>797</v>
      </c>
      <c r="F15758" t="s">
        <v>798</v>
      </c>
      <c r="G15758" t="s">
        <v>19</v>
      </c>
      <c r="H15758">
        <v>659</v>
      </c>
      <c r="I15758" s="68" t="str">
        <f>VLOOKUP(E15758,Refs!$P$2:$R$29,3,FALSE)</f>
        <v>Y56</v>
      </c>
      <c r="J15758" s="68" t="str">
        <f>VLOOKUP(E15758,Refs!$P$2:$S$29,4,FALSE)</f>
        <v>London</v>
      </c>
      <c r="K15758" s="28">
        <f t="shared" si="498"/>
        <v>659</v>
      </c>
    </row>
    <row r="15759" spans="1:11" x14ac:dyDescent="0.35">
      <c r="A15759" s="69">
        <f t="shared" si="499"/>
        <v>45931</v>
      </c>
      <c r="B15759" t="s">
        <v>929</v>
      </c>
      <c r="C15759" t="s">
        <v>272</v>
      </c>
      <c r="D15759" t="s">
        <v>891</v>
      </c>
      <c r="E15759" t="s">
        <v>797</v>
      </c>
      <c r="F15759" t="s">
        <v>798</v>
      </c>
      <c r="G15759" t="s">
        <v>21</v>
      </c>
      <c r="H15759">
        <v>169375</v>
      </c>
      <c r="I15759" s="68" t="str">
        <f>VLOOKUP(E15759,Refs!$P$2:$R$29,3,FALSE)</f>
        <v>Y56</v>
      </c>
      <c r="J15759" s="68" t="str">
        <f>VLOOKUP(E15759,Refs!$P$2:$S$29,4,FALSE)</f>
        <v>London</v>
      </c>
      <c r="K15759" s="28">
        <f t="shared" si="498"/>
        <v>169375</v>
      </c>
    </row>
    <row r="15760" spans="1:11" x14ac:dyDescent="0.35">
      <c r="A15760" s="69">
        <f t="shared" si="499"/>
        <v>45931</v>
      </c>
      <c r="B15760" t="s">
        <v>929</v>
      </c>
      <c r="C15760" t="s">
        <v>272</v>
      </c>
      <c r="D15760" t="s">
        <v>891</v>
      </c>
      <c r="E15760" t="s">
        <v>797</v>
      </c>
      <c r="F15760" t="s">
        <v>798</v>
      </c>
      <c r="G15760" t="s">
        <v>70</v>
      </c>
      <c r="H15760">
        <v>6</v>
      </c>
      <c r="I15760" s="68" t="str">
        <f>VLOOKUP(E15760,Refs!$P$2:$R$29,3,FALSE)</f>
        <v>Y56</v>
      </c>
      <c r="J15760" s="68" t="str">
        <f>VLOOKUP(E15760,Refs!$P$2:$S$29,4,FALSE)</f>
        <v>London</v>
      </c>
      <c r="K15760" s="28">
        <f t="shared" si="498"/>
        <v>6</v>
      </c>
    </row>
    <row r="15761" spans="1:11" x14ac:dyDescent="0.35">
      <c r="A15761" s="69">
        <f t="shared" si="499"/>
        <v>45931</v>
      </c>
      <c r="B15761" t="s">
        <v>929</v>
      </c>
      <c r="C15761" t="s">
        <v>272</v>
      </c>
      <c r="D15761" t="s">
        <v>891</v>
      </c>
      <c r="E15761" t="s">
        <v>797</v>
      </c>
      <c r="F15761" t="s">
        <v>798</v>
      </c>
      <c r="G15761" t="s">
        <v>71</v>
      </c>
      <c r="H15761">
        <v>7</v>
      </c>
      <c r="I15761" s="68" t="str">
        <f>VLOOKUP(E15761,Refs!$P$2:$R$29,3,FALSE)</f>
        <v>Y56</v>
      </c>
      <c r="J15761" s="68" t="str">
        <f>VLOOKUP(E15761,Refs!$P$2:$S$29,4,FALSE)</f>
        <v>London</v>
      </c>
      <c r="K15761" s="28">
        <f t="shared" si="498"/>
        <v>7</v>
      </c>
    </row>
    <row r="15762" spans="1:11" x14ac:dyDescent="0.35">
      <c r="A15762" s="69">
        <f t="shared" si="499"/>
        <v>45931</v>
      </c>
      <c r="B15762" t="s">
        <v>929</v>
      </c>
      <c r="C15762" t="s">
        <v>272</v>
      </c>
      <c r="D15762" t="s">
        <v>891</v>
      </c>
      <c r="E15762" t="s">
        <v>797</v>
      </c>
      <c r="F15762" t="s">
        <v>798</v>
      </c>
      <c r="G15762" t="s">
        <v>72</v>
      </c>
      <c r="H15762">
        <v>12336</v>
      </c>
      <c r="I15762" s="68" t="str">
        <f>VLOOKUP(E15762,Refs!$P$2:$R$29,3,FALSE)</f>
        <v>Y56</v>
      </c>
      <c r="J15762" s="68" t="str">
        <f>VLOOKUP(E15762,Refs!$P$2:$S$29,4,FALSE)</f>
        <v>London</v>
      </c>
      <c r="K15762" s="28">
        <f t="shared" si="498"/>
        <v>12336</v>
      </c>
    </row>
    <row r="15763" spans="1:11" x14ac:dyDescent="0.35">
      <c r="A15763" s="69">
        <f t="shared" si="499"/>
        <v>45931</v>
      </c>
      <c r="B15763" t="s">
        <v>929</v>
      </c>
      <c r="C15763" t="s">
        <v>272</v>
      </c>
      <c r="D15763" t="s">
        <v>891</v>
      </c>
      <c r="E15763" t="s">
        <v>797</v>
      </c>
      <c r="F15763" t="s">
        <v>798</v>
      </c>
      <c r="G15763" t="s">
        <v>73</v>
      </c>
      <c r="H15763">
        <v>7538</v>
      </c>
      <c r="I15763" s="68" t="str">
        <f>VLOOKUP(E15763,Refs!$P$2:$R$29,3,FALSE)</f>
        <v>Y56</v>
      </c>
      <c r="J15763" s="68" t="str">
        <f>VLOOKUP(E15763,Refs!$P$2:$S$29,4,FALSE)</f>
        <v>London</v>
      </c>
      <c r="K15763" s="28">
        <f t="shared" si="498"/>
        <v>7538</v>
      </c>
    </row>
    <row r="15764" spans="1:11" x14ac:dyDescent="0.35">
      <c r="A15764" s="69">
        <f t="shared" si="499"/>
        <v>45931</v>
      </c>
      <c r="B15764" t="s">
        <v>929</v>
      </c>
      <c r="C15764" t="s">
        <v>272</v>
      </c>
      <c r="D15764" t="s">
        <v>891</v>
      </c>
      <c r="E15764" t="s">
        <v>797</v>
      </c>
      <c r="F15764" t="s">
        <v>798</v>
      </c>
      <c r="G15764" t="s">
        <v>74</v>
      </c>
      <c r="H15764">
        <v>20860676</v>
      </c>
      <c r="I15764" s="68" t="str">
        <f>VLOOKUP(E15764,Refs!$P$2:$R$29,3,FALSE)</f>
        <v>Y56</v>
      </c>
      <c r="J15764" s="68" t="str">
        <f>VLOOKUP(E15764,Refs!$P$2:$S$29,4,FALSE)</f>
        <v>London</v>
      </c>
      <c r="K15764" s="28">
        <f t="shared" si="498"/>
        <v>20860676</v>
      </c>
    </row>
    <row r="15765" spans="1:11" x14ac:dyDescent="0.35">
      <c r="A15765" s="69">
        <f t="shared" si="499"/>
        <v>45931</v>
      </c>
      <c r="B15765" t="s">
        <v>929</v>
      </c>
      <c r="C15765" t="s">
        <v>272</v>
      </c>
      <c r="D15765" t="s">
        <v>891</v>
      </c>
      <c r="E15765" t="s">
        <v>797</v>
      </c>
      <c r="F15765" t="s">
        <v>798</v>
      </c>
      <c r="G15765" t="s">
        <v>26</v>
      </c>
      <c r="H15765">
        <v>30343</v>
      </c>
      <c r="I15765" s="68" t="str">
        <f>VLOOKUP(E15765,Refs!$P$2:$R$29,3,FALSE)</f>
        <v>Y56</v>
      </c>
      <c r="J15765" s="68" t="str">
        <f>VLOOKUP(E15765,Refs!$P$2:$S$29,4,FALSE)</f>
        <v>London</v>
      </c>
      <c r="K15765" s="28">
        <f t="shared" si="498"/>
        <v>30343</v>
      </c>
    </row>
    <row r="15766" spans="1:11" x14ac:dyDescent="0.35">
      <c r="A15766" s="69">
        <f t="shared" si="499"/>
        <v>45931</v>
      </c>
      <c r="B15766" t="s">
        <v>929</v>
      </c>
      <c r="C15766" t="s">
        <v>272</v>
      </c>
      <c r="D15766" t="s">
        <v>891</v>
      </c>
      <c r="E15766" t="s">
        <v>797</v>
      </c>
      <c r="F15766" t="s">
        <v>798</v>
      </c>
      <c r="G15766" t="s">
        <v>75</v>
      </c>
      <c r="H15766">
        <v>1122</v>
      </c>
      <c r="I15766" s="68" t="str">
        <f>VLOOKUP(E15766,Refs!$P$2:$R$29,3,FALSE)</f>
        <v>Y56</v>
      </c>
      <c r="J15766" s="68" t="str">
        <f>VLOOKUP(E15766,Refs!$P$2:$S$29,4,FALSE)</f>
        <v>London</v>
      </c>
      <c r="K15766" s="28">
        <f t="shared" si="498"/>
        <v>1122</v>
      </c>
    </row>
    <row r="15767" spans="1:11" x14ac:dyDescent="0.35">
      <c r="A15767" s="69">
        <f t="shared" si="499"/>
        <v>45931</v>
      </c>
      <c r="B15767" t="s">
        <v>929</v>
      </c>
      <c r="C15767" t="s">
        <v>272</v>
      </c>
      <c r="D15767" t="s">
        <v>891</v>
      </c>
      <c r="E15767" t="s">
        <v>797</v>
      </c>
      <c r="F15767" t="s">
        <v>798</v>
      </c>
      <c r="G15767" t="s">
        <v>76</v>
      </c>
      <c r="H15767">
        <v>11658</v>
      </c>
      <c r="I15767" s="68" t="str">
        <f>VLOOKUP(E15767,Refs!$P$2:$R$29,3,FALSE)</f>
        <v>Y56</v>
      </c>
      <c r="J15767" s="68" t="str">
        <f>VLOOKUP(E15767,Refs!$P$2:$S$29,4,FALSE)</f>
        <v>London</v>
      </c>
      <c r="K15767" s="28">
        <f t="shared" si="498"/>
        <v>11658</v>
      </c>
    </row>
    <row r="15768" spans="1:11" x14ac:dyDescent="0.35">
      <c r="A15768" s="69">
        <f t="shared" si="499"/>
        <v>45931</v>
      </c>
      <c r="B15768" t="s">
        <v>929</v>
      </c>
      <c r="C15768" t="s">
        <v>272</v>
      </c>
      <c r="D15768" t="s">
        <v>891</v>
      </c>
      <c r="E15768" t="s">
        <v>797</v>
      </c>
      <c r="F15768" t="s">
        <v>798</v>
      </c>
      <c r="G15768" t="s">
        <v>77</v>
      </c>
      <c r="H15768">
        <v>1859</v>
      </c>
      <c r="I15768" s="68" t="str">
        <f>VLOOKUP(E15768,Refs!$P$2:$R$29,3,FALSE)</f>
        <v>Y56</v>
      </c>
      <c r="J15768" s="68" t="str">
        <f>VLOOKUP(E15768,Refs!$P$2:$S$29,4,FALSE)</f>
        <v>London</v>
      </c>
      <c r="K15768" s="28">
        <f t="shared" si="498"/>
        <v>1859</v>
      </c>
    </row>
    <row r="15769" spans="1:11" x14ac:dyDescent="0.35">
      <c r="A15769" s="69">
        <f t="shared" si="499"/>
        <v>45931</v>
      </c>
      <c r="B15769" t="s">
        <v>929</v>
      </c>
      <c r="C15769" t="s">
        <v>272</v>
      </c>
      <c r="D15769" t="s">
        <v>891</v>
      </c>
      <c r="E15769" t="s">
        <v>797</v>
      </c>
      <c r="F15769" t="s">
        <v>798</v>
      </c>
      <c r="G15769" t="s">
        <v>78</v>
      </c>
      <c r="H15769">
        <v>14150</v>
      </c>
      <c r="I15769" s="68" t="str">
        <f>VLOOKUP(E15769,Refs!$P$2:$R$29,3,FALSE)</f>
        <v>Y56</v>
      </c>
      <c r="J15769" s="68" t="str">
        <f>VLOOKUP(E15769,Refs!$P$2:$S$29,4,FALSE)</f>
        <v>London</v>
      </c>
      <c r="K15769" s="28">
        <f t="shared" si="498"/>
        <v>14150</v>
      </c>
    </row>
    <row r="15770" spans="1:11" x14ac:dyDescent="0.35">
      <c r="A15770" s="69">
        <f t="shared" si="499"/>
        <v>45931</v>
      </c>
      <c r="B15770" t="s">
        <v>929</v>
      </c>
      <c r="C15770" t="s">
        <v>272</v>
      </c>
      <c r="D15770" t="s">
        <v>891</v>
      </c>
      <c r="E15770" t="s">
        <v>797</v>
      </c>
      <c r="F15770" t="s">
        <v>798</v>
      </c>
      <c r="G15770" t="s">
        <v>79</v>
      </c>
      <c r="H15770">
        <v>1554</v>
      </c>
      <c r="I15770" s="68" t="str">
        <f>VLOOKUP(E15770,Refs!$P$2:$R$29,3,FALSE)</f>
        <v>Y56</v>
      </c>
      <c r="J15770" s="68" t="str">
        <f>VLOOKUP(E15770,Refs!$P$2:$S$29,4,FALSE)</f>
        <v>London</v>
      </c>
      <c r="K15770" s="28">
        <f t="shared" si="498"/>
        <v>1554</v>
      </c>
    </row>
    <row r="15771" spans="1:11" x14ac:dyDescent="0.35">
      <c r="A15771" s="69">
        <f t="shared" si="499"/>
        <v>45931</v>
      </c>
      <c r="B15771" t="s">
        <v>929</v>
      </c>
      <c r="C15771" t="s">
        <v>272</v>
      </c>
      <c r="D15771" t="s">
        <v>891</v>
      </c>
      <c r="E15771" t="s">
        <v>797</v>
      </c>
      <c r="F15771" t="s">
        <v>798</v>
      </c>
      <c r="G15771" t="s">
        <v>25</v>
      </c>
      <c r="H15771">
        <v>16186</v>
      </c>
      <c r="I15771" s="68" t="str">
        <f>VLOOKUP(E15771,Refs!$P$2:$R$29,3,FALSE)</f>
        <v>Y56</v>
      </c>
      <c r="J15771" s="68" t="str">
        <f>VLOOKUP(E15771,Refs!$P$2:$S$29,4,FALSE)</f>
        <v>London</v>
      </c>
      <c r="K15771" s="28">
        <f t="shared" si="498"/>
        <v>16186</v>
      </c>
    </row>
    <row r="15772" spans="1:11" x14ac:dyDescent="0.35">
      <c r="A15772" s="69">
        <f t="shared" si="499"/>
        <v>45931</v>
      </c>
      <c r="B15772" t="s">
        <v>929</v>
      </c>
      <c r="C15772" t="s">
        <v>272</v>
      </c>
      <c r="D15772" t="s">
        <v>891</v>
      </c>
      <c r="E15772" t="s">
        <v>797</v>
      </c>
      <c r="F15772" t="s">
        <v>798</v>
      </c>
      <c r="G15772" t="s">
        <v>80</v>
      </c>
      <c r="H15772">
        <v>30</v>
      </c>
      <c r="I15772" s="68" t="str">
        <f>VLOOKUP(E15772,Refs!$P$2:$R$29,3,FALSE)</f>
        <v>Y56</v>
      </c>
      <c r="J15772" s="68" t="str">
        <f>VLOOKUP(E15772,Refs!$P$2:$S$29,4,FALSE)</f>
        <v>London</v>
      </c>
      <c r="K15772" s="28">
        <f t="shared" si="498"/>
        <v>30</v>
      </c>
    </row>
    <row r="15773" spans="1:11" x14ac:dyDescent="0.35">
      <c r="A15773" s="69">
        <f t="shared" si="499"/>
        <v>45931</v>
      </c>
      <c r="B15773" t="s">
        <v>929</v>
      </c>
      <c r="C15773" t="s">
        <v>272</v>
      </c>
      <c r="D15773" t="s">
        <v>891</v>
      </c>
      <c r="E15773" t="s">
        <v>797</v>
      </c>
      <c r="F15773" t="s">
        <v>798</v>
      </c>
      <c r="G15773" t="s">
        <v>81</v>
      </c>
      <c r="H15773">
        <v>6217</v>
      </c>
      <c r="I15773" s="68" t="str">
        <f>VLOOKUP(E15773,Refs!$P$2:$R$29,3,FALSE)</f>
        <v>Y56</v>
      </c>
      <c r="J15773" s="68" t="str">
        <f>VLOOKUP(E15773,Refs!$P$2:$S$29,4,FALSE)</f>
        <v>London</v>
      </c>
      <c r="K15773" s="28">
        <f t="shared" si="498"/>
        <v>6217</v>
      </c>
    </row>
    <row r="15774" spans="1:11" x14ac:dyDescent="0.35">
      <c r="A15774" s="69">
        <f t="shared" si="499"/>
        <v>45931</v>
      </c>
      <c r="B15774" t="s">
        <v>929</v>
      </c>
      <c r="C15774" t="s">
        <v>272</v>
      </c>
      <c r="D15774" t="s">
        <v>891</v>
      </c>
      <c r="E15774" t="s">
        <v>797</v>
      </c>
      <c r="F15774" t="s">
        <v>798</v>
      </c>
      <c r="G15774" t="s">
        <v>82</v>
      </c>
      <c r="H15774">
        <v>3132</v>
      </c>
      <c r="I15774" s="68" t="str">
        <f>VLOOKUP(E15774,Refs!$P$2:$R$29,3,FALSE)</f>
        <v>Y56</v>
      </c>
      <c r="J15774" s="68" t="str">
        <f>VLOOKUP(E15774,Refs!$P$2:$S$29,4,FALSE)</f>
        <v>London</v>
      </c>
      <c r="K15774" s="28">
        <f t="shared" si="498"/>
        <v>3132</v>
      </c>
    </row>
    <row r="15775" spans="1:11" x14ac:dyDescent="0.35">
      <c r="A15775" s="69">
        <f t="shared" si="499"/>
        <v>45931</v>
      </c>
      <c r="B15775" t="s">
        <v>929</v>
      </c>
      <c r="C15775" t="s">
        <v>272</v>
      </c>
      <c r="D15775" t="s">
        <v>891</v>
      </c>
      <c r="E15775" t="s">
        <v>797</v>
      </c>
      <c r="F15775" t="s">
        <v>798</v>
      </c>
      <c r="G15775" t="s">
        <v>83</v>
      </c>
      <c r="H15775">
        <v>2930</v>
      </c>
      <c r="I15775" s="68" t="str">
        <f>VLOOKUP(E15775,Refs!$P$2:$R$29,3,FALSE)</f>
        <v>Y56</v>
      </c>
      <c r="J15775" s="68" t="str">
        <f>VLOOKUP(E15775,Refs!$P$2:$S$29,4,FALSE)</f>
        <v>London</v>
      </c>
      <c r="K15775" s="28">
        <f t="shared" si="498"/>
        <v>2930</v>
      </c>
    </row>
    <row r="15776" spans="1:11" x14ac:dyDescent="0.35">
      <c r="A15776" s="69">
        <f t="shared" si="499"/>
        <v>45931</v>
      </c>
      <c r="B15776" t="s">
        <v>929</v>
      </c>
      <c r="C15776" t="s">
        <v>272</v>
      </c>
      <c r="D15776" t="s">
        <v>891</v>
      </c>
      <c r="E15776" t="s">
        <v>797</v>
      </c>
      <c r="F15776" t="s">
        <v>798</v>
      </c>
      <c r="G15776" t="s">
        <v>84</v>
      </c>
      <c r="H15776">
        <v>13979</v>
      </c>
      <c r="I15776" s="68" t="str">
        <f>VLOOKUP(E15776,Refs!$P$2:$R$29,3,FALSE)</f>
        <v>Y56</v>
      </c>
      <c r="J15776" s="68" t="str">
        <f>VLOOKUP(E15776,Refs!$P$2:$S$29,4,FALSE)</f>
        <v>London</v>
      </c>
      <c r="K15776" s="28">
        <f t="shared" si="498"/>
        <v>13979</v>
      </c>
    </row>
    <row r="15777" spans="1:11" x14ac:dyDescent="0.35">
      <c r="A15777" s="69">
        <f t="shared" si="499"/>
        <v>45931</v>
      </c>
      <c r="B15777" t="s">
        <v>929</v>
      </c>
      <c r="C15777" t="s">
        <v>272</v>
      </c>
      <c r="D15777" t="s">
        <v>891</v>
      </c>
      <c r="E15777" t="s">
        <v>797</v>
      </c>
      <c r="F15777" t="s">
        <v>798</v>
      </c>
      <c r="G15777" t="s">
        <v>85</v>
      </c>
      <c r="H15777">
        <v>1252</v>
      </c>
      <c r="I15777" s="68" t="str">
        <f>VLOOKUP(E15777,Refs!$P$2:$R$29,3,FALSE)</f>
        <v>Y56</v>
      </c>
      <c r="J15777" s="68" t="str">
        <f>VLOOKUP(E15777,Refs!$P$2:$S$29,4,FALSE)</f>
        <v>London</v>
      </c>
      <c r="K15777" s="28">
        <f t="shared" si="498"/>
        <v>1252</v>
      </c>
    </row>
    <row r="15778" spans="1:11" x14ac:dyDescent="0.35">
      <c r="A15778" s="69">
        <f t="shared" si="499"/>
        <v>45931</v>
      </c>
      <c r="B15778" t="s">
        <v>929</v>
      </c>
      <c r="C15778" t="s">
        <v>272</v>
      </c>
      <c r="D15778" t="s">
        <v>891</v>
      </c>
      <c r="E15778" t="s">
        <v>797</v>
      </c>
      <c r="F15778" t="s">
        <v>798</v>
      </c>
      <c r="G15778" t="s">
        <v>86</v>
      </c>
      <c r="H15778">
        <v>966</v>
      </c>
      <c r="I15778" s="68" t="str">
        <f>VLOOKUP(E15778,Refs!$P$2:$R$29,3,FALSE)</f>
        <v>Y56</v>
      </c>
      <c r="J15778" s="68" t="str">
        <f>VLOOKUP(E15778,Refs!$P$2:$S$29,4,FALSE)</f>
        <v>London</v>
      </c>
      <c r="K15778" s="28">
        <f t="shared" si="498"/>
        <v>966</v>
      </c>
    </row>
    <row r="15779" spans="1:11" x14ac:dyDescent="0.35">
      <c r="A15779" s="69">
        <f t="shared" si="499"/>
        <v>45931</v>
      </c>
      <c r="B15779" t="s">
        <v>929</v>
      </c>
      <c r="C15779" t="s">
        <v>272</v>
      </c>
      <c r="D15779" t="s">
        <v>891</v>
      </c>
      <c r="E15779" t="s">
        <v>797</v>
      </c>
      <c r="F15779" t="s">
        <v>798</v>
      </c>
      <c r="G15779" t="s">
        <v>87</v>
      </c>
      <c r="H15779">
        <v>2271</v>
      </c>
      <c r="I15779" s="68" t="str">
        <f>VLOOKUP(E15779,Refs!$P$2:$R$29,3,FALSE)</f>
        <v>Y56</v>
      </c>
      <c r="J15779" s="68" t="str">
        <f>VLOOKUP(E15779,Refs!$P$2:$S$29,4,FALSE)</f>
        <v>London</v>
      </c>
      <c r="K15779" s="28">
        <f t="shared" si="498"/>
        <v>2271</v>
      </c>
    </row>
    <row r="15780" spans="1:11" x14ac:dyDescent="0.35">
      <c r="A15780" s="69">
        <f t="shared" si="499"/>
        <v>45931</v>
      </c>
      <c r="B15780" t="s">
        <v>929</v>
      </c>
      <c r="C15780" t="s">
        <v>272</v>
      </c>
      <c r="D15780" t="s">
        <v>891</v>
      </c>
      <c r="E15780" t="s">
        <v>797</v>
      </c>
      <c r="F15780" t="s">
        <v>798</v>
      </c>
      <c r="G15780" t="s">
        <v>88</v>
      </c>
      <c r="H15780">
        <v>8322</v>
      </c>
      <c r="I15780" s="68" t="str">
        <f>VLOOKUP(E15780,Refs!$P$2:$R$29,3,FALSE)</f>
        <v>Y56</v>
      </c>
      <c r="J15780" s="68" t="str">
        <f>VLOOKUP(E15780,Refs!$P$2:$S$29,4,FALSE)</f>
        <v>London</v>
      </c>
      <c r="K15780" s="28">
        <f t="shared" si="498"/>
        <v>8322</v>
      </c>
    </row>
    <row r="15781" spans="1:11" x14ac:dyDescent="0.35">
      <c r="A15781" s="69">
        <f t="shared" si="499"/>
        <v>45931</v>
      </c>
      <c r="B15781" t="s">
        <v>929</v>
      </c>
      <c r="C15781" t="s">
        <v>272</v>
      </c>
      <c r="D15781" t="s">
        <v>891</v>
      </c>
      <c r="E15781" t="s">
        <v>797</v>
      </c>
      <c r="F15781" t="s">
        <v>798</v>
      </c>
      <c r="G15781" t="s">
        <v>89</v>
      </c>
      <c r="H15781">
        <v>29705</v>
      </c>
      <c r="I15781" s="68" t="str">
        <f>VLOOKUP(E15781,Refs!$P$2:$R$29,3,FALSE)</f>
        <v>Y56</v>
      </c>
      <c r="J15781" s="68" t="str">
        <f>VLOOKUP(E15781,Refs!$P$2:$S$29,4,FALSE)</f>
        <v>London</v>
      </c>
      <c r="K15781" s="28">
        <f t="shared" si="498"/>
        <v>29705</v>
      </c>
    </row>
    <row r="15782" spans="1:11" x14ac:dyDescent="0.35">
      <c r="A15782" s="69">
        <f t="shared" si="499"/>
        <v>45931</v>
      </c>
      <c r="B15782" t="s">
        <v>929</v>
      </c>
      <c r="C15782" t="s">
        <v>272</v>
      </c>
      <c r="D15782" t="s">
        <v>891</v>
      </c>
      <c r="E15782" t="s">
        <v>797</v>
      </c>
      <c r="F15782" t="s">
        <v>798</v>
      </c>
      <c r="G15782" t="s">
        <v>27</v>
      </c>
      <c r="H15782">
        <v>3454</v>
      </c>
      <c r="I15782" s="68" t="str">
        <f>VLOOKUP(E15782,Refs!$P$2:$R$29,3,FALSE)</f>
        <v>Y56</v>
      </c>
      <c r="J15782" s="68" t="str">
        <f>VLOOKUP(E15782,Refs!$P$2:$S$29,4,FALSE)</f>
        <v>London</v>
      </c>
      <c r="K15782" s="28">
        <f t="shared" si="498"/>
        <v>3454</v>
      </c>
    </row>
    <row r="15783" spans="1:11" x14ac:dyDescent="0.35">
      <c r="A15783" s="69">
        <f t="shared" si="499"/>
        <v>45931</v>
      </c>
      <c r="B15783" t="s">
        <v>929</v>
      </c>
      <c r="C15783" t="s">
        <v>272</v>
      </c>
      <c r="D15783" t="s">
        <v>891</v>
      </c>
      <c r="E15783" t="s">
        <v>797</v>
      </c>
      <c r="F15783" t="s">
        <v>798</v>
      </c>
      <c r="G15783" t="s">
        <v>29</v>
      </c>
      <c r="H15783">
        <v>4280</v>
      </c>
      <c r="I15783" s="68" t="str">
        <f>VLOOKUP(E15783,Refs!$P$2:$R$29,3,FALSE)</f>
        <v>Y56</v>
      </c>
      <c r="J15783" s="68" t="str">
        <f>VLOOKUP(E15783,Refs!$P$2:$S$29,4,FALSE)</f>
        <v>London</v>
      </c>
      <c r="K15783" s="28">
        <f t="shared" si="498"/>
        <v>4280</v>
      </c>
    </row>
    <row r="15784" spans="1:11" x14ac:dyDescent="0.35">
      <c r="A15784" s="69">
        <f t="shared" si="499"/>
        <v>45931</v>
      </c>
      <c r="B15784" t="s">
        <v>929</v>
      </c>
      <c r="C15784" t="s">
        <v>272</v>
      </c>
      <c r="D15784" t="s">
        <v>891</v>
      </c>
      <c r="E15784" t="s">
        <v>797</v>
      </c>
      <c r="F15784" t="s">
        <v>798</v>
      </c>
      <c r="G15784" t="s">
        <v>90</v>
      </c>
      <c r="H15784">
        <v>1752</v>
      </c>
      <c r="I15784" s="68" t="str">
        <f>VLOOKUP(E15784,Refs!$P$2:$R$29,3,FALSE)</f>
        <v>Y56</v>
      </c>
      <c r="J15784" s="68" t="str">
        <f>VLOOKUP(E15784,Refs!$P$2:$S$29,4,FALSE)</f>
        <v>London</v>
      </c>
      <c r="K15784" s="28">
        <f t="shared" si="498"/>
        <v>1752</v>
      </c>
    </row>
    <row r="15785" spans="1:11" x14ac:dyDescent="0.35">
      <c r="A15785" s="69">
        <f t="shared" si="499"/>
        <v>45931</v>
      </c>
      <c r="B15785" t="s">
        <v>929</v>
      </c>
      <c r="C15785" t="s">
        <v>272</v>
      </c>
      <c r="D15785" t="s">
        <v>891</v>
      </c>
      <c r="E15785" t="s">
        <v>797</v>
      </c>
      <c r="F15785" t="s">
        <v>798</v>
      </c>
      <c r="G15785" t="s">
        <v>91</v>
      </c>
      <c r="H15785">
        <v>63</v>
      </c>
      <c r="I15785" s="68" t="str">
        <f>VLOOKUP(E15785,Refs!$P$2:$R$29,3,FALSE)</f>
        <v>Y56</v>
      </c>
      <c r="J15785" s="68" t="str">
        <f>VLOOKUP(E15785,Refs!$P$2:$S$29,4,FALSE)</f>
        <v>London</v>
      </c>
      <c r="K15785" s="28">
        <f t="shared" si="498"/>
        <v>63</v>
      </c>
    </row>
    <row r="15786" spans="1:11" x14ac:dyDescent="0.35">
      <c r="A15786" s="69">
        <f t="shared" si="499"/>
        <v>45931</v>
      </c>
      <c r="B15786" t="s">
        <v>929</v>
      </c>
      <c r="C15786" t="s">
        <v>272</v>
      </c>
      <c r="D15786" t="s">
        <v>891</v>
      </c>
      <c r="E15786" t="s">
        <v>797</v>
      </c>
      <c r="F15786" t="s">
        <v>798</v>
      </c>
      <c r="G15786" t="s">
        <v>92</v>
      </c>
      <c r="H15786">
        <v>2451</v>
      </c>
      <c r="I15786" s="68" t="str">
        <f>VLOOKUP(E15786,Refs!$P$2:$R$29,3,FALSE)</f>
        <v>Y56</v>
      </c>
      <c r="J15786" s="68" t="str">
        <f>VLOOKUP(E15786,Refs!$P$2:$S$29,4,FALSE)</f>
        <v>London</v>
      </c>
      <c r="K15786" s="28">
        <f t="shared" si="498"/>
        <v>2451</v>
      </c>
    </row>
    <row r="15787" spans="1:11" x14ac:dyDescent="0.35">
      <c r="A15787" s="69">
        <f t="shared" si="499"/>
        <v>45931</v>
      </c>
      <c r="B15787" t="s">
        <v>929</v>
      </c>
      <c r="C15787" t="s">
        <v>272</v>
      </c>
      <c r="D15787" t="s">
        <v>891</v>
      </c>
      <c r="E15787" t="s">
        <v>797</v>
      </c>
      <c r="F15787" t="s">
        <v>798</v>
      </c>
      <c r="G15787" t="s">
        <v>93</v>
      </c>
      <c r="H15787">
        <v>101</v>
      </c>
      <c r="I15787" s="68" t="str">
        <f>VLOOKUP(E15787,Refs!$P$2:$R$29,3,FALSE)</f>
        <v>Y56</v>
      </c>
      <c r="J15787" s="68" t="str">
        <f>VLOOKUP(E15787,Refs!$P$2:$S$29,4,FALSE)</f>
        <v>London</v>
      </c>
      <c r="K15787" s="28">
        <f t="shared" si="498"/>
        <v>101</v>
      </c>
    </row>
    <row r="15788" spans="1:11" x14ac:dyDescent="0.35">
      <c r="A15788" s="69">
        <f t="shared" si="499"/>
        <v>45931</v>
      </c>
      <c r="B15788" t="s">
        <v>929</v>
      </c>
      <c r="C15788" t="s">
        <v>272</v>
      </c>
      <c r="D15788" t="s">
        <v>891</v>
      </c>
      <c r="E15788" t="s">
        <v>797</v>
      </c>
      <c r="F15788" t="s">
        <v>798</v>
      </c>
      <c r="G15788" t="s">
        <v>94</v>
      </c>
      <c r="H15788">
        <v>815</v>
      </c>
      <c r="I15788" s="68" t="str">
        <f>VLOOKUP(E15788,Refs!$P$2:$R$29,3,FALSE)</f>
        <v>Y56</v>
      </c>
      <c r="J15788" s="68" t="str">
        <f>VLOOKUP(E15788,Refs!$P$2:$S$29,4,FALSE)</f>
        <v>London</v>
      </c>
      <c r="K15788" s="28">
        <f t="shared" si="498"/>
        <v>815</v>
      </c>
    </row>
    <row r="15789" spans="1:11" x14ac:dyDescent="0.35">
      <c r="A15789" s="69">
        <f t="shared" si="499"/>
        <v>45931</v>
      </c>
      <c r="B15789" t="s">
        <v>929</v>
      </c>
      <c r="C15789" t="s">
        <v>272</v>
      </c>
      <c r="D15789" t="s">
        <v>891</v>
      </c>
      <c r="E15789" t="s">
        <v>797</v>
      </c>
      <c r="F15789" t="s">
        <v>798</v>
      </c>
      <c r="G15789" t="s">
        <v>95</v>
      </c>
      <c r="H15789">
        <v>39</v>
      </c>
      <c r="I15789" s="68" t="str">
        <f>VLOOKUP(E15789,Refs!$P$2:$R$29,3,FALSE)</f>
        <v>Y56</v>
      </c>
      <c r="J15789" s="68" t="str">
        <f>VLOOKUP(E15789,Refs!$P$2:$S$29,4,FALSE)</f>
        <v>London</v>
      </c>
      <c r="K15789" s="28">
        <f t="shared" si="498"/>
        <v>39</v>
      </c>
    </row>
    <row r="15790" spans="1:11" x14ac:dyDescent="0.35">
      <c r="A15790" s="69">
        <f t="shared" si="499"/>
        <v>45931</v>
      </c>
      <c r="B15790" t="s">
        <v>929</v>
      </c>
      <c r="C15790" t="s">
        <v>272</v>
      </c>
      <c r="D15790" t="s">
        <v>891</v>
      </c>
      <c r="E15790" t="s">
        <v>797</v>
      </c>
      <c r="F15790" t="s">
        <v>798</v>
      </c>
      <c r="G15790" t="s">
        <v>96</v>
      </c>
      <c r="H15790">
        <v>5488</v>
      </c>
      <c r="I15790" s="68" t="str">
        <f>VLOOKUP(E15790,Refs!$P$2:$R$29,3,FALSE)</f>
        <v>Y56</v>
      </c>
      <c r="J15790" s="68" t="str">
        <f>VLOOKUP(E15790,Refs!$P$2:$S$29,4,FALSE)</f>
        <v>London</v>
      </c>
      <c r="K15790" s="28">
        <f t="shared" si="498"/>
        <v>5488</v>
      </c>
    </row>
    <row r="15791" spans="1:11" x14ac:dyDescent="0.35">
      <c r="A15791" s="69">
        <f t="shared" si="499"/>
        <v>45931</v>
      </c>
      <c r="B15791" t="s">
        <v>929</v>
      </c>
      <c r="C15791" t="s">
        <v>272</v>
      </c>
      <c r="D15791" t="s">
        <v>891</v>
      </c>
      <c r="E15791" t="s">
        <v>797</v>
      </c>
      <c r="F15791" t="s">
        <v>798</v>
      </c>
      <c r="G15791" t="s">
        <v>31</v>
      </c>
      <c r="H15791">
        <v>4798</v>
      </c>
      <c r="I15791" s="68" t="str">
        <f>VLOOKUP(E15791,Refs!$P$2:$R$29,3,FALSE)</f>
        <v>Y56</v>
      </c>
      <c r="J15791" s="68" t="str">
        <f>VLOOKUP(E15791,Refs!$P$2:$S$29,4,FALSE)</f>
        <v>London</v>
      </c>
      <c r="K15791" s="28">
        <f t="shared" si="498"/>
        <v>4798</v>
      </c>
    </row>
    <row r="15792" spans="1:11" x14ac:dyDescent="0.35">
      <c r="A15792" s="69">
        <f t="shared" si="499"/>
        <v>45931</v>
      </c>
      <c r="B15792" t="s">
        <v>929</v>
      </c>
      <c r="C15792" t="s">
        <v>272</v>
      </c>
      <c r="D15792" t="s">
        <v>891</v>
      </c>
      <c r="E15792" t="s">
        <v>797</v>
      </c>
      <c r="F15792" t="s">
        <v>798</v>
      </c>
      <c r="G15792" t="s">
        <v>97</v>
      </c>
      <c r="H15792">
        <v>3146</v>
      </c>
      <c r="I15792" s="68" t="str">
        <f>VLOOKUP(E15792,Refs!$P$2:$R$29,3,FALSE)</f>
        <v>Y56</v>
      </c>
      <c r="J15792" s="68" t="str">
        <f>VLOOKUP(E15792,Refs!$P$2:$S$29,4,FALSE)</f>
        <v>London</v>
      </c>
      <c r="K15792" s="28">
        <f t="shared" si="498"/>
        <v>3146</v>
      </c>
    </row>
    <row r="15793" spans="1:11" x14ac:dyDescent="0.35">
      <c r="A15793" s="69">
        <f t="shared" si="499"/>
        <v>45931</v>
      </c>
      <c r="B15793" t="s">
        <v>929</v>
      </c>
      <c r="C15793" t="s">
        <v>272</v>
      </c>
      <c r="D15793" t="s">
        <v>891</v>
      </c>
      <c r="E15793" t="s">
        <v>797</v>
      </c>
      <c r="F15793" t="s">
        <v>798</v>
      </c>
      <c r="G15793" t="s">
        <v>98</v>
      </c>
      <c r="H15793">
        <v>2550</v>
      </c>
      <c r="I15793" s="68" t="str">
        <f>VLOOKUP(E15793,Refs!$P$2:$R$29,3,FALSE)</f>
        <v>Y56</v>
      </c>
      <c r="J15793" s="68" t="str">
        <f>VLOOKUP(E15793,Refs!$P$2:$S$29,4,FALSE)</f>
        <v>London</v>
      </c>
      <c r="K15793" s="28">
        <f t="shared" si="498"/>
        <v>2550</v>
      </c>
    </row>
    <row r="15794" spans="1:11" x14ac:dyDescent="0.35">
      <c r="A15794" s="69">
        <f t="shared" si="499"/>
        <v>45931</v>
      </c>
      <c r="B15794" t="s">
        <v>929</v>
      </c>
      <c r="C15794" t="s">
        <v>272</v>
      </c>
      <c r="D15794" t="s">
        <v>891</v>
      </c>
      <c r="E15794" t="s">
        <v>797</v>
      </c>
      <c r="F15794" t="s">
        <v>798</v>
      </c>
      <c r="G15794" t="s">
        <v>99</v>
      </c>
      <c r="H15794">
        <v>2398</v>
      </c>
      <c r="I15794" s="68" t="str">
        <f>VLOOKUP(E15794,Refs!$P$2:$R$29,3,FALSE)</f>
        <v>Y56</v>
      </c>
      <c r="J15794" s="68" t="str">
        <f>VLOOKUP(E15794,Refs!$P$2:$S$29,4,FALSE)</f>
        <v>London</v>
      </c>
      <c r="K15794" s="28">
        <f t="shared" si="498"/>
        <v>2398</v>
      </c>
    </row>
    <row r="15795" spans="1:11" x14ac:dyDescent="0.35">
      <c r="A15795" s="69">
        <f t="shared" si="499"/>
        <v>45931</v>
      </c>
      <c r="B15795" t="s">
        <v>929</v>
      </c>
      <c r="C15795" t="s">
        <v>272</v>
      </c>
      <c r="D15795" t="s">
        <v>891</v>
      </c>
      <c r="E15795" t="s">
        <v>797</v>
      </c>
      <c r="F15795" t="s">
        <v>798</v>
      </c>
      <c r="G15795" t="s">
        <v>100</v>
      </c>
      <c r="H15795">
        <v>501</v>
      </c>
      <c r="I15795" s="68" t="str">
        <f>VLOOKUP(E15795,Refs!$P$2:$R$29,3,FALSE)</f>
        <v>Y56</v>
      </c>
      <c r="J15795" s="68" t="str">
        <f>VLOOKUP(E15795,Refs!$P$2:$S$29,4,FALSE)</f>
        <v>London</v>
      </c>
      <c r="K15795" s="28">
        <f t="shared" si="498"/>
        <v>501</v>
      </c>
    </row>
    <row r="15796" spans="1:11" x14ac:dyDescent="0.35">
      <c r="A15796" s="69">
        <f t="shared" si="499"/>
        <v>45931</v>
      </c>
      <c r="B15796" t="s">
        <v>929</v>
      </c>
      <c r="C15796" t="s">
        <v>272</v>
      </c>
      <c r="D15796" t="s">
        <v>891</v>
      </c>
      <c r="E15796" t="s">
        <v>797</v>
      </c>
      <c r="F15796" t="s">
        <v>798</v>
      </c>
      <c r="G15796" t="s">
        <v>101</v>
      </c>
      <c r="H15796">
        <v>956</v>
      </c>
      <c r="I15796" s="68" t="str">
        <f>VLOOKUP(E15796,Refs!$P$2:$R$29,3,FALSE)</f>
        <v>Y56</v>
      </c>
      <c r="J15796" s="68" t="str">
        <f>VLOOKUP(E15796,Refs!$P$2:$S$29,4,FALSE)</f>
        <v>London</v>
      </c>
      <c r="K15796" s="28">
        <f t="shared" si="498"/>
        <v>956</v>
      </c>
    </row>
    <row r="15797" spans="1:11" x14ac:dyDescent="0.35">
      <c r="A15797" s="69">
        <f t="shared" si="499"/>
        <v>45931</v>
      </c>
      <c r="B15797" t="s">
        <v>929</v>
      </c>
      <c r="C15797" t="s">
        <v>272</v>
      </c>
      <c r="D15797" t="s">
        <v>891</v>
      </c>
      <c r="E15797" t="s">
        <v>797</v>
      </c>
      <c r="F15797" t="s">
        <v>798</v>
      </c>
      <c r="G15797" t="s">
        <v>102</v>
      </c>
      <c r="H15797">
        <v>132</v>
      </c>
      <c r="I15797" s="68" t="str">
        <f>VLOOKUP(E15797,Refs!$P$2:$R$29,3,FALSE)</f>
        <v>Y56</v>
      </c>
      <c r="J15797" s="68" t="str">
        <f>VLOOKUP(E15797,Refs!$P$2:$S$29,4,FALSE)</f>
        <v>London</v>
      </c>
      <c r="K15797" s="28">
        <f t="shared" si="498"/>
        <v>132</v>
      </c>
    </row>
    <row r="15798" spans="1:11" x14ac:dyDescent="0.35">
      <c r="A15798" s="69">
        <f t="shared" si="499"/>
        <v>45931</v>
      </c>
      <c r="B15798" t="s">
        <v>929</v>
      </c>
      <c r="C15798" t="s">
        <v>272</v>
      </c>
      <c r="D15798" t="s">
        <v>891</v>
      </c>
      <c r="E15798" t="s">
        <v>797</v>
      </c>
      <c r="F15798" t="s">
        <v>798</v>
      </c>
      <c r="G15798" t="s">
        <v>103</v>
      </c>
      <c r="H15798">
        <v>2034</v>
      </c>
      <c r="I15798" s="68" t="str">
        <f>VLOOKUP(E15798,Refs!$P$2:$R$29,3,FALSE)</f>
        <v>Y56</v>
      </c>
      <c r="J15798" s="68" t="str">
        <f>VLOOKUP(E15798,Refs!$P$2:$S$29,4,FALSE)</f>
        <v>London</v>
      </c>
      <c r="K15798" s="28">
        <f t="shared" si="498"/>
        <v>2034</v>
      </c>
    </row>
    <row r="15799" spans="1:11" x14ac:dyDescent="0.35">
      <c r="A15799" s="69">
        <f t="shared" si="499"/>
        <v>45931</v>
      </c>
      <c r="B15799" t="s">
        <v>929</v>
      </c>
      <c r="C15799" t="s">
        <v>272</v>
      </c>
      <c r="D15799" t="s">
        <v>891</v>
      </c>
      <c r="E15799" t="s">
        <v>797</v>
      </c>
      <c r="F15799" t="s">
        <v>798</v>
      </c>
      <c r="G15799" t="s">
        <v>104</v>
      </c>
      <c r="H15799">
        <v>13746896</v>
      </c>
      <c r="I15799" s="68" t="str">
        <f>VLOOKUP(E15799,Refs!$P$2:$R$29,3,FALSE)</f>
        <v>Y56</v>
      </c>
      <c r="J15799" s="68" t="str">
        <f>VLOOKUP(E15799,Refs!$P$2:$S$29,4,FALSE)</f>
        <v>London</v>
      </c>
      <c r="K15799" s="28">
        <f t="shared" si="498"/>
        <v>13746896</v>
      </c>
    </row>
    <row r="15800" spans="1:11" x14ac:dyDescent="0.35">
      <c r="A15800" s="69">
        <f t="shared" si="499"/>
        <v>45931</v>
      </c>
      <c r="B15800" t="s">
        <v>929</v>
      </c>
      <c r="C15800" t="s">
        <v>272</v>
      </c>
      <c r="D15800" t="s">
        <v>891</v>
      </c>
      <c r="E15800" t="s">
        <v>797</v>
      </c>
      <c r="F15800" t="s">
        <v>798</v>
      </c>
      <c r="G15800" t="s">
        <v>105</v>
      </c>
      <c r="H15800">
        <v>2840</v>
      </c>
      <c r="I15800" s="68" t="str">
        <f>VLOOKUP(E15800,Refs!$P$2:$R$29,3,FALSE)</f>
        <v>Y56</v>
      </c>
      <c r="J15800" s="68" t="str">
        <f>VLOOKUP(E15800,Refs!$P$2:$S$29,4,FALSE)</f>
        <v>London</v>
      </c>
      <c r="K15800" s="28">
        <f t="shared" si="498"/>
        <v>2840</v>
      </c>
    </row>
    <row r="15801" spans="1:11" x14ac:dyDescent="0.35">
      <c r="A15801" s="69">
        <f t="shared" si="499"/>
        <v>45931</v>
      </c>
      <c r="B15801" t="s">
        <v>929</v>
      </c>
      <c r="C15801" t="s">
        <v>272</v>
      </c>
      <c r="D15801" t="s">
        <v>891</v>
      </c>
      <c r="E15801" t="s">
        <v>797</v>
      </c>
      <c r="F15801" t="s">
        <v>798</v>
      </c>
      <c r="G15801" t="s">
        <v>106</v>
      </c>
      <c r="H15801">
        <v>1960</v>
      </c>
      <c r="I15801" s="68" t="str">
        <f>VLOOKUP(E15801,Refs!$P$2:$R$29,3,FALSE)</f>
        <v>Y56</v>
      </c>
      <c r="J15801" s="68" t="str">
        <f>VLOOKUP(E15801,Refs!$P$2:$S$29,4,FALSE)</f>
        <v>London</v>
      </c>
      <c r="K15801" s="28">
        <f t="shared" si="498"/>
        <v>1960</v>
      </c>
    </row>
    <row r="15802" spans="1:11" x14ac:dyDescent="0.35">
      <c r="A15802" s="69">
        <f t="shared" si="499"/>
        <v>45931</v>
      </c>
      <c r="B15802" t="s">
        <v>929</v>
      </c>
      <c r="C15802" t="s">
        <v>272</v>
      </c>
      <c r="D15802" t="s">
        <v>891</v>
      </c>
      <c r="E15802" t="s">
        <v>797</v>
      </c>
      <c r="F15802" t="s">
        <v>798</v>
      </c>
      <c r="G15802" t="s">
        <v>107</v>
      </c>
      <c r="H15802">
        <v>139</v>
      </c>
      <c r="I15802" s="68" t="str">
        <f>VLOOKUP(E15802,Refs!$P$2:$R$29,3,FALSE)</f>
        <v>Y56</v>
      </c>
      <c r="J15802" s="68" t="str">
        <f>VLOOKUP(E15802,Refs!$P$2:$S$29,4,FALSE)</f>
        <v>London</v>
      </c>
      <c r="K15802" s="28">
        <f t="shared" si="498"/>
        <v>139</v>
      </c>
    </row>
    <row r="15803" spans="1:11" x14ac:dyDescent="0.35">
      <c r="A15803" s="69">
        <f t="shared" si="499"/>
        <v>45931</v>
      </c>
      <c r="B15803" t="s">
        <v>929</v>
      </c>
      <c r="C15803" t="s">
        <v>272</v>
      </c>
      <c r="D15803" t="s">
        <v>891</v>
      </c>
      <c r="E15803" t="s">
        <v>797</v>
      </c>
      <c r="F15803" t="s">
        <v>798</v>
      </c>
      <c r="G15803" t="s">
        <v>108</v>
      </c>
      <c r="H15803">
        <v>977</v>
      </c>
      <c r="I15803" s="68" t="str">
        <f>VLOOKUP(E15803,Refs!$P$2:$R$29,3,FALSE)</f>
        <v>Y56</v>
      </c>
      <c r="J15803" s="68" t="str">
        <f>VLOOKUP(E15803,Refs!$P$2:$S$29,4,FALSE)</f>
        <v>London</v>
      </c>
      <c r="K15803" s="28">
        <f t="shared" si="498"/>
        <v>977</v>
      </c>
    </row>
    <row r="15804" spans="1:11" x14ac:dyDescent="0.35">
      <c r="A15804" s="69">
        <f t="shared" si="499"/>
        <v>45931</v>
      </c>
      <c r="B15804" t="s">
        <v>929</v>
      </c>
      <c r="C15804" t="s">
        <v>272</v>
      </c>
      <c r="D15804" t="s">
        <v>891</v>
      </c>
      <c r="E15804" t="s">
        <v>797</v>
      </c>
      <c r="F15804" t="s">
        <v>798</v>
      </c>
      <c r="G15804" t="s">
        <v>109</v>
      </c>
      <c r="H15804">
        <v>5558930</v>
      </c>
      <c r="I15804" s="68" t="str">
        <f>VLOOKUP(E15804,Refs!$P$2:$R$29,3,FALSE)</f>
        <v>Y56</v>
      </c>
      <c r="J15804" s="68" t="str">
        <f>VLOOKUP(E15804,Refs!$P$2:$S$29,4,FALSE)</f>
        <v>London</v>
      </c>
      <c r="K15804" s="28">
        <f t="shared" si="498"/>
        <v>5558930</v>
      </c>
    </row>
    <row r="15805" spans="1:11" x14ac:dyDescent="0.35">
      <c r="A15805" s="69">
        <f t="shared" si="499"/>
        <v>45931</v>
      </c>
      <c r="B15805" t="s">
        <v>929</v>
      </c>
      <c r="C15805" t="s">
        <v>272</v>
      </c>
      <c r="D15805" t="s">
        <v>891</v>
      </c>
      <c r="E15805" t="s">
        <v>797</v>
      </c>
      <c r="F15805" t="s">
        <v>798</v>
      </c>
      <c r="G15805" t="s">
        <v>110</v>
      </c>
      <c r="H15805">
        <v>1398</v>
      </c>
      <c r="I15805" s="68" t="str">
        <f>VLOOKUP(E15805,Refs!$P$2:$R$29,3,FALSE)</f>
        <v>Y56</v>
      </c>
      <c r="J15805" s="68" t="str">
        <f>VLOOKUP(E15805,Refs!$P$2:$S$29,4,FALSE)</f>
        <v>London</v>
      </c>
      <c r="K15805" s="28">
        <f t="shared" si="498"/>
        <v>1398</v>
      </c>
    </row>
    <row r="15806" spans="1:11" x14ac:dyDescent="0.35">
      <c r="A15806" s="69">
        <f t="shared" si="499"/>
        <v>45931</v>
      </c>
      <c r="B15806" t="s">
        <v>929</v>
      </c>
      <c r="C15806" t="s">
        <v>272</v>
      </c>
      <c r="D15806" t="s">
        <v>891</v>
      </c>
      <c r="E15806" t="s">
        <v>797</v>
      </c>
      <c r="F15806" t="s">
        <v>798</v>
      </c>
      <c r="G15806" t="s">
        <v>808</v>
      </c>
      <c r="H15806">
        <v>9798</v>
      </c>
      <c r="I15806" s="68" t="str">
        <f>VLOOKUP(E15806,Refs!$P$2:$R$29,3,FALSE)</f>
        <v>Y56</v>
      </c>
      <c r="J15806" s="68" t="str">
        <f>VLOOKUP(E15806,Refs!$P$2:$S$29,4,FALSE)</f>
        <v>London</v>
      </c>
      <c r="K15806" s="28">
        <f t="shared" si="498"/>
        <v>9798</v>
      </c>
    </row>
    <row r="15807" spans="1:11" x14ac:dyDescent="0.35">
      <c r="A15807" s="69">
        <f t="shared" si="499"/>
        <v>45931</v>
      </c>
      <c r="B15807" t="s">
        <v>929</v>
      </c>
      <c r="C15807" t="s">
        <v>272</v>
      </c>
      <c r="D15807" t="s">
        <v>891</v>
      </c>
      <c r="E15807" t="s">
        <v>797</v>
      </c>
      <c r="F15807" t="s">
        <v>798</v>
      </c>
      <c r="G15807" t="s">
        <v>809</v>
      </c>
      <c r="H15807">
        <v>70</v>
      </c>
      <c r="I15807" s="68" t="str">
        <f>VLOOKUP(E15807,Refs!$P$2:$R$29,3,FALSE)</f>
        <v>Y56</v>
      </c>
      <c r="J15807" s="68" t="str">
        <f>VLOOKUP(E15807,Refs!$P$2:$S$29,4,FALSE)</f>
        <v>London</v>
      </c>
      <c r="K15807" s="28">
        <f t="shared" si="498"/>
        <v>70</v>
      </c>
    </row>
    <row r="15808" spans="1:11" x14ac:dyDescent="0.35">
      <c r="A15808" s="69">
        <f t="shared" si="499"/>
        <v>45931</v>
      </c>
      <c r="B15808" t="s">
        <v>929</v>
      </c>
      <c r="C15808" t="s">
        <v>272</v>
      </c>
      <c r="D15808" t="s">
        <v>891</v>
      </c>
      <c r="E15808" t="s">
        <v>797</v>
      </c>
      <c r="F15808" t="s">
        <v>798</v>
      </c>
      <c r="G15808" t="s">
        <v>111</v>
      </c>
      <c r="H15808">
        <v>18245</v>
      </c>
      <c r="I15808" s="68" t="str">
        <f>VLOOKUP(E15808,Refs!$P$2:$R$29,3,FALSE)</f>
        <v>Y56</v>
      </c>
      <c r="J15808" s="68" t="str">
        <f>VLOOKUP(E15808,Refs!$P$2:$S$29,4,FALSE)</f>
        <v>London</v>
      </c>
      <c r="K15808" s="28">
        <f t="shared" si="498"/>
        <v>18245</v>
      </c>
    </row>
    <row r="15809" spans="1:11" x14ac:dyDescent="0.35">
      <c r="A15809" s="69">
        <f t="shared" si="499"/>
        <v>45931</v>
      </c>
      <c r="B15809" t="s">
        <v>929</v>
      </c>
      <c r="C15809" t="s">
        <v>272</v>
      </c>
      <c r="D15809" t="s">
        <v>891</v>
      </c>
      <c r="E15809" t="s">
        <v>797</v>
      </c>
      <c r="F15809" t="s">
        <v>798</v>
      </c>
      <c r="G15809" t="s">
        <v>112</v>
      </c>
      <c r="H15809">
        <v>5</v>
      </c>
      <c r="I15809" s="68" t="str">
        <f>VLOOKUP(E15809,Refs!$P$2:$R$29,3,FALSE)</f>
        <v>Y56</v>
      </c>
      <c r="J15809" s="68" t="str">
        <f>VLOOKUP(E15809,Refs!$P$2:$S$29,4,FALSE)</f>
        <v>London</v>
      </c>
      <c r="K15809" s="28">
        <f t="shared" si="498"/>
        <v>5</v>
      </c>
    </row>
    <row r="15810" spans="1:11" x14ac:dyDescent="0.35">
      <c r="A15810" s="69">
        <f t="shared" si="499"/>
        <v>45931</v>
      </c>
      <c r="B15810" t="s">
        <v>929</v>
      </c>
      <c r="C15810" t="s">
        <v>272</v>
      </c>
      <c r="D15810" t="s">
        <v>891</v>
      </c>
      <c r="E15810" t="s">
        <v>797</v>
      </c>
      <c r="F15810" t="s">
        <v>798</v>
      </c>
      <c r="G15810" t="s">
        <v>113</v>
      </c>
      <c r="H15810">
        <v>9508</v>
      </c>
      <c r="I15810" s="68" t="str">
        <f>VLOOKUP(E15810,Refs!$P$2:$R$29,3,FALSE)</f>
        <v>Y56</v>
      </c>
      <c r="J15810" s="68" t="str">
        <f>VLOOKUP(E15810,Refs!$P$2:$S$29,4,FALSE)</f>
        <v>London</v>
      </c>
      <c r="K15810" s="28">
        <f t="shared" ref="K15810:K15873" si="500">IF(OR(H15810="NULL",H15810=0,H15810=""),"",H15810)</f>
        <v>9508</v>
      </c>
    </row>
    <row r="15811" spans="1:11" x14ac:dyDescent="0.35">
      <c r="A15811" s="69">
        <f t="shared" ref="A15811:A15874" si="501">DATEVALUE(RIGHT(B15811,8))</f>
        <v>45931</v>
      </c>
      <c r="B15811" t="s">
        <v>929</v>
      </c>
      <c r="C15811" t="s">
        <v>272</v>
      </c>
      <c r="D15811" t="s">
        <v>891</v>
      </c>
      <c r="E15811" t="s">
        <v>797</v>
      </c>
      <c r="F15811" t="s">
        <v>798</v>
      </c>
      <c r="G15811" t="s">
        <v>114</v>
      </c>
      <c r="H15811">
        <v>7827</v>
      </c>
      <c r="I15811" s="68" t="str">
        <f>VLOOKUP(E15811,Refs!$P$2:$R$29,3,FALSE)</f>
        <v>Y56</v>
      </c>
      <c r="J15811" s="68" t="str">
        <f>VLOOKUP(E15811,Refs!$P$2:$S$29,4,FALSE)</f>
        <v>London</v>
      </c>
      <c r="K15811" s="28">
        <f t="shared" si="500"/>
        <v>7827</v>
      </c>
    </row>
    <row r="15812" spans="1:11" x14ac:dyDescent="0.35">
      <c r="A15812" s="69">
        <f t="shared" si="501"/>
        <v>45931</v>
      </c>
      <c r="B15812" t="s">
        <v>929</v>
      </c>
      <c r="C15812" t="s">
        <v>272</v>
      </c>
      <c r="D15812" t="s">
        <v>891</v>
      </c>
      <c r="E15812" t="s">
        <v>797</v>
      </c>
      <c r="F15812" t="s">
        <v>798</v>
      </c>
      <c r="G15812" t="s">
        <v>115</v>
      </c>
      <c r="H15812">
        <v>7035</v>
      </c>
      <c r="I15812" s="68" t="str">
        <f>VLOOKUP(E15812,Refs!$P$2:$R$29,3,FALSE)</f>
        <v>Y56</v>
      </c>
      <c r="J15812" s="68" t="str">
        <f>VLOOKUP(E15812,Refs!$P$2:$S$29,4,FALSE)</f>
        <v>London</v>
      </c>
      <c r="K15812" s="28">
        <f t="shared" si="500"/>
        <v>7035</v>
      </c>
    </row>
    <row r="15813" spans="1:11" x14ac:dyDescent="0.35">
      <c r="A15813" s="69">
        <f t="shared" si="501"/>
        <v>45931</v>
      </c>
      <c r="B15813" t="s">
        <v>929</v>
      </c>
      <c r="C15813" t="s">
        <v>272</v>
      </c>
      <c r="D15813" t="s">
        <v>891</v>
      </c>
      <c r="E15813" t="s">
        <v>797</v>
      </c>
      <c r="F15813" t="s">
        <v>798</v>
      </c>
      <c r="G15813" t="s">
        <v>116</v>
      </c>
      <c r="H15813">
        <v>5566</v>
      </c>
      <c r="I15813" s="68" t="str">
        <f>VLOOKUP(E15813,Refs!$P$2:$R$29,3,FALSE)</f>
        <v>Y56</v>
      </c>
      <c r="J15813" s="68" t="str">
        <f>VLOOKUP(E15813,Refs!$P$2:$S$29,4,FALSE)</f>
        <v>London</v>
      </c>
      <c r="K15813" s="28">
        <f t="shared" si="500"/>
        <v>5566</v>
      </c>
    </row>
    <row r="15814" spans="1:11" x14ac:dyDescent="0.35">
      <c r="A15814" s="69">
        <f t="shared" si="501"/>
        <v>45931</v>
      </c>
      <c r="B15814" t="s">
        <v>929</v>
      </c>
      <c r="C15814" t="s">
        <v>272</v>
      </c>
      <c r="D15814" t="s">
        <v>891</v>
      </c>
      <c r="E15814" t="s">
        <v>797</v>
      </c>
      <c r="F15814" t="s">
        <v>798</v>
      </c>
      <c r="G15814" t="s">
        <v>117</v>
      </c>
      <c r="H15814">
        <v>299</v>
      </c>
      <c r="I15814" s="68" t="str">
        <f>VLOOKUP(E15814,Refs!$P$2:$R$29,3,FALSE)</f>
        <v>Y56</v>
      </c>
      <c r="J15814" s="68" t="str">
        <f>VLOOKUP(E15814,Refs!$P$2:$S$29,4,FALSE)</f>
        <v>London</v>
      </c>
      <c r="K15814" s="28">
        <f t="shared" si="500"/>
        <v>299</v>
      </c>
    </row>
    <row r="15815" spans="1:11" x14ac:dyDescent="0.35">
      <c r="A15815" s="69">
        <f t="shared" si="501"/>
        <v>45931</v>
      </c>
      <c r="B15815" t="s">
        <v>929</v>
      </c>
      <c r="C15815" t="s">
        <v>272</v>
      </c>
      <c r="D15815" t="s">
        <v>891</v>
      </c>
      <c r="E15815" t="s">
        <v>797</v>
      </c>
      <c r="F15815" t="s">
        <v>798</v>
      </c>
      <c r="G15815" t="s">
        <v>118</v>
      </c>
      <c r="H15815">
        <v>96</v>
      </c>
      <c r="I15815" s="68" t="str">
        <f>VLOOKUP(E15815,Refs!$P$2:$R$29,3,FALSE)</f>
        <v>Y56</v>
      </c>
      <c r="J15815" s="68" t="str">
        <f>VLOOKUP(E15815,Refs!$P$2:$S$29,4,FALSE)</f>
        <v>London</v>
      </c>
      <c r="K15815" s="28">
        <f t="shared" si="500"/>
        <v>96</v>
      </c>
    </row>
    <row r="15816" spans="1:11" x14ac:dyDescent="0.35">
      <c r="A15816" s="69">
        <f t="shared" si="501"/>
        <v>45931</v>
      </c>
      <c r="B15816" t="s">
        <v>929</v>
      </c>
      <c r="C15816" t="s">
        <v>272</v>
      </c>
      <c r="D15816" t="s">
        <v>891</v>
      </c>
      <c r="E15816" t="s">
        <v>797</v>
      </c>
      <c r="F15816" t="s">
        <v>798</v>
      </c>
      <c r="G15816" t="s">
        <v>119</v>
      </c>
      <c r="H15816">
        <v>3640</v>
      </c>
      <c r="I15816" s="68" t="str">
        <f>VLOOKUP(E15816,Refs!$P$2:$R$29,3,FALSE)</f>
        <v>Y56</v>
      </c>
      <c r="J15816" s="68" t="str">
        <f>VLOOKUP(E15816,Refs!$P$2:$S$29,4,FALSE)</f>
        <v>London</v>
      </c>
      <c r="K15816" s="28">
        <f t="shared" si="500"/>
        <v>3640</v>
      </c>
    </row>
    <row r="15817" spans="1:11" x14ac:dyDescent="0.35">
      <c r="A15817" s="69">
        <f t="shared" si="501"/>
        <v>45931</v>
      </c>
      <c r="B15817" t="s">
        <v>929</v>
      </c>
      <c r="C15817" t="s">
        <v>272</v>
      </c>
      <c r="D15817" t="s">
        <v>891</v>
      </c>
      <c r="E15817" t="s">
        <v>797</v>
      </c>
      <c r="F15817" t="s">
        <v>798</v>
      </c>
      <c r="G15817" t="s">
        <v>120</v>
      </c>
      <c r="H15817">
        <v>47</v>
      </c>
      <c r="I15817" s="68" t="str">
        <f>VLOOKUP(E15817,Refs!$P$2:$R$29,3,FALSE)</f>
        <v>Y56</v>
      </c>
      <c r="J15817" s="68" t="str">
        <f>VLOOKUP(E15817,Refs!$P$2:$S$29,4,FALSE)</f>
        <v>London</v>
      </c>
      <c r="K15817" s="28">
        <f t="shared" si="500"/>
        <v>47</v>
      </c>
    </row>
    <row r="15818" spans="1:11" x14ac:dyDescent="0.35">
      <c r="A15818" s="69">
        <f t="shared" si="501"/>
        <v>45931</v>
      </c>
      <c r="B15818" t="s">
        <v>929</v>
      </c>
      <c r="C15818" t="s">
        <v>272</v>
      </c>
      <c r="D15818" t="s">
        <v>891</v>
      </c>
      <c r="E15818" t="s">
        <v>797</v>
      </c>
      <c r="F15818" t="s">
        <v>798</v>
      </c>
      <c r="G15818" t="s">
        <v>121</v>
      </c>
      <c r="H15818">
        <v>1976</v>
      </c>
      <c r="I15818" s="68" t="str">
        <f>VLOOKUP(E15818,Refs!$P$2:$R$29,3,FALSE)</f>
        <v>Y56</v>
      </c>
      <c r="J15818" s="68" t="str">
        <f>VLOOKUP(E15818,Refs!$P$2:$S$29,4,FALSE)</f>
        <v>London</v>
      </c>
      <c r="K15818" s="28">
        <f t="shared" si="500"/>
        <v>1976</v>
      </c>
    </row>
    <row r="15819" spans="1:11" x14ac:dyDescent="0.35">
      <c r="A15819" s="69">
        <f t="shared" si="501"/>
        <v>45931</v>
      </c>
      <c r="B15819" t="s">
        <v>929</v>
      </c>
      <c r="C15819" t="s">
        <v>272</v>
      </c>
      <c r="D15819" t="s">
        <v>891</v>
      </c>
      <c r="E15819" t="s">
        <v>797</v>
      </c>
      <c r="F15819" t="s">
        <v>798</v>
      </c>
      <c r="G15819" t="s">
        <v>122</v>
      </c>
      <c r="H15819">
        <v>15</v>
      </c>
      <c r="I15819" s="68" t="str">
        <f>VLOOKUP(E15819,Refs!$P$2:$R$29,3,FALSE)</f>
        <v>Y56</v>
      </c>
      <c r="J15819" s="68" t="str">
        <f>VLOOKUP(E15819,Refs!$P$2:$S$29,4,FALSE)</f>
        <v>London</v>
      </c>
      <c r="K15819" s="28">
        <f t="shared" si="500"/>
        <v>15</v>
      </c>
    </row>
    <row r="15820" spans="1:11" x14ac:dyDescent="0.35">
      <c r="A15820" s="69">
        <f t="shared" si="501"/>
        <v>45931</v>
      </c>
      <c r="B15820" t="s">
        <v>929</v>
      </c>
      <c r="C15820" t="s">
        <v>272</v>
      </c>
      <c r="D15820" t="s">
        <v>891</v>
      </c>
      <c r="E15820" t="s">
        <v>797</v>
      </c>
      <c r="F15820" t="s">
        <v>798</v>
      </c>
      <c r="G15820" t="s">
        <v>123</v>
      </c>
      <c r="H15820">
        <v>64</v>
      </c>
      <c r="I15820" s="68" t="str">
        <f>VLOOKUP(E15820,Refs!$P$2:$R$29,3,FALSE)</f>
        <v>Y56</v>
      </c>
      <c r="J15820" s="68" t="str">
        <f>VLOOKUP(E15820,Refs!$P$2:$S$29,4,FALSE)</f>
        <v>London</v>
      </c>
      <c r="K15820" s="28">
        <f t="shared" si="500"/>
        <v>64</v>
      </c>
    </row>
    <row r="15821" spans="1:11" x14ac:dyDescent="0.35">
      <c r="A15821" s="69">
        <f t="shared" si="501"/>
        <v>45931</v>
      </c>
      <c r="B15821" t="s">
        <v>929</v>
      </c>
      <c r="C15821" t="s">
        <v>272</v>
      </c>
      <c r="D15821" t="s">
        <v>891</v>
      </c>
      <c r="E15821" t="s">
        <v>797</v>
      </c>
      <c r="F15821" t="s">
        <v>798</v>
      </c>
      <c r="G15821" t="s">
        <v>124</v>
      </c>
      <c r="H15821">
        <v>4</v>
      </c>
      <c r="I15821" s="68" t="str">
        <f>VLOOKUP(E15821,Refs!$P$2:$R$29,3,FALSE)</f>
        <v>Y56</v>
      </c>
      <c r="J15821" s="68" t="str">
        <f>VLOOKUP(E15821,Refs!$P$2:$S$29,4,FALSE)</f>
        <v>London</v>
      </c>
      <c r="K15821" s="28">
        <f t="shared" si="500"/>
        <v>4</v>
      </c>
    </row>
    <row r="15822" spans="1:11" x14ac:dyDescent="0.35">
      <c r="A15822" s="69">
        <f t="shared" si="501"/>
        <v>45931</v>
      </c>
      <c r="B15822" t="s">
        <v>929</v>
      </c>
      <c r="C15822" t="s">
        <v>272</v>
      </c>
      <c r="D15822" t="s">
        <v>891</v>
      </c>
      <c r="E15822" t="s">
        <v>797</v>
      </c>
      <c r="F15822" t="s">
        <v>798</v>
      </c>
      <c r="G15822" t="s">
        <v>125</v>
      </c>
      <c r="H15822">
        <v>2579</v>
      </c>
      <c r="I15822" s="68" t="str">
        <f>VLOOKUP(E15822,Refs!$P$2:$R$29,3,FALSE)</f>
        <v>Y56</v>
      </c>
      <c r="J15822" s="68" t="str">
        <f>VLOOKUP(E15822,Refs!$P$2:$S$29,4,FALSE)</f>
        <v>London</v>
      </c>
      <c r="K15822" s="28">
        <f t="shared" si="500"/>
        <v>2579</v>
      </c>
    </row>
    <row r="15823" spans="1:11" x14ac:dyDescent="0.35">
      <c r="A15823" s="69">
        <f t="shared" si="501"/>
        <v>45931</v>
      </c>
      <c r="B15823" t="s">
        <v>929</v>
      </c>
      <c r="C15823" t="s">
        <v>272</v>
      </c>
      <c r="D15823" t="s">
        <v>891</v>
      </c>
      <c r="E15823" t="s">
        <v>797</v>
      </c>
      <c r="F15823" t="s">
        <v>798</v>
      </c>
      <c r="G15823" t="s">
        <v>126</v>
      </c>
      <c r="H15823">
        <v>1860</v>
      </c>
      <c r="I15823" s="68" t="str">
        <f>VLOOKUP(E15823,Refs!$P$2:$R$29,3,FALSE)</f>
        <v>Y56</v>
      </c>
      <c r="J15823" s="68" t="str">
        <f>VLOOKUP(E15823,Refs!$P$2:$S$29,4,FALSE)</f>
        <v>London</v>
      </c>
      <c r="K15823" s="28">
        <f t="shared" si="500"/>
        <v>1860</v>
      </c>
    </row>
    <row r="15824" spans="1:11" x14ac:dyDescent="0.35">
      <c r="A15824" s="69">
        <f t="shared" si="501"/>
        <v>45931</v>
      </c>
      <c r="B15824" t="s">
        <v>929</v>
      </c>
      <c r="C15824" t="s">
        <v>272</v>
      </c>
      <c r="D15824" t="s">
        <v>891</v>
      </c>
      <c r="E15824" t="s">
        <v>797</v>
      </c>
      <c r="F15824" t="s">
        <v>798</v>
      </c>
      <c r="G15824" t="s">
        <v>127</v>
      </c>
      <c r="H15824">
        <v>239</v>
      </c>
      <c r="I15824" s="68" t="str">
        <f>VLOOKUP(E15824,Refs!$P$2:$R$29,3,FALSE)</f>
        <v>Y56</v>
      </c>
      <c r="J15824" s="68" t="str">
        <f>VLOOKUP(E15824,Refs!$P$2:$S$29,4,FALSE)</f>
        <v>London</v>
      </c>
      <c r="K15824" s="28">
        <f t="shared" si="500"/>
        <v>239</v>
      </c>
    </row>
    <row r="15825" spans="1:11" x14ac:dyDescent="0.35">
      <c r="A15825" s="69">
        <f t="shared" si="501"/>
        <v>45931</v>
      </c>
      <c r="B15825" t="s">
        <v>929</v>
      </c>
      <c r="C15825" t="s">
        <v>272</v>
      </c>
      <c r="D15825" t="s">
        <v>891</v>
      </c>
      <c r="E15825" t="s">
        <v>797</v>
      </c>
      <c r="F15825" t="s">
        <v>798</v>
      </c>
      <c r="G15825" t="s">
        <v>128</v>
      </c>
      <c r="H15825">
        <v>71</v>
      </c>
      <c r="I15825" s="68" t="str">
        <f>VLOOKUP(E15825,Refs!$P$2:$R$29,3,FALSE)</f>
        <v>Y56</v>
      </c>
      <c r="J15825" s="68" t="str">
        <f>VLOOKUP(E15825,Refs!$P$2:$S$29,4,FALSE)</f>
        <v>London</v>
      </c>
      <c r="K15825" s="28">
        <f t="shared" si="500"/>
        <v>71</v>
      </c>
    </row>
    <row r="15826" spans="1:11" x14ac:dyDescent="0.35">
      <c r="A15826" s="69">
        <f t="shared" si="501"/>
        <v>45931</v>
      </c>
      <c r="B15826" t="s">
        <v>929</v>
      </c>
      <c r="C15826" t="s">
        <v>272</v>
      </c>
      <c r="D15826" t="s">
        <v>891</v>
      </c>
      <c r="E15826" t="s">
        <v>797</v>
      </c>
      <c r="F15826" t="s">
        <v>798</v>
      </c>
      <c r="G15826" t="s">
        <v>129</v>
      </c>
      <c r="H15826">
        <v>15</v>
      </c>
      <c r="I15826" s="68" t="str">
        <f>VLOOKUP(E15826,Refs!$P$2:$R$29,3,FALSE)</f>
        <v>Y56</v>
      </c>
      <c r="J15826" s="68" t="str">
        <f>VLOOKUP(E15826,Refs!$P$2:$S$29,4,FALSE)</f>
        <v>London</v>
      </c>
      <c r="K15826" s="28">
        <f t="shared" si="500"/>
        <v>15</v>
      </c>
    </row>
    <row r="15827" spans="1:11" x14ac:dyDescent="0.35">
      <c r="A15827" s="69">
        <f t="shared" si="501"/>
        <v>45931</v>
      </c>
      <c r="B15827" t="s">
        <v>929</v>
      </c>
      <c r="C15827" t="s">
        <v>272</v>
      </c>
      <c r="D15827" t="s">
        <v>891</v>
      </c>
      <c r="E15827" t="s">
        <v>797</v>
      </c>
      <c r="F15827" t="s">
        <v>798</v>
      </c>
      <c r="G15827" t="s">
        <v>130</v>
      </c>
      <c r="H15827">
        <v>1</v>
      </c>
      <c r="I15827" s="68" t="str">
        <f>VLOOKUP(E15827,Refs!$P$2:$R$29,3,FALSE)</f>
        <v>Y56</v>
      </c>
      <c r="J15827" s="68" t="str">
        <f>VLOOKUP(E15827,Refs!$P$2:$S$29,4,FALSE)</f>
        <v>London</v>
      </c>
      <c r="K15827" s="28">
        <f t="shared" si="500"/>
        <v>1</v>
      </c>
    </row>
    <row r="15828" spans="1:11" x14ac:dyDescent="0.35">
      <c r="A15828" s="69">
        <f t="shared" si="501"/>
        <v>45931</v>
      </c>
      <c r="B15828" t="s">
        <v>929</v>
      </c>
      <c r="C15828" t="s">
        <v>272</v>
      </c>
      <c r="D15828" t="s">
        <v>891</v>
      </c>
      <c r="E15828" t="s">
        <v>797</v>
      </c>
      <c r="F15828" t="s">
        <v>798</v>
      </c>
      <c r="G15828" t="s">
        <v>131</v>
      </c>
      <c r="H15828">
        <v>283</v>
      </c>
      <c r="I15828" s="68" t="str">
        <f>VLOOKUP(E15828,Refs!$P$2:$R$29,3,FALSE)</f>
        <v>Y56</v>
      </c>
      <c r="J15828" s="68" t="str">
        <f>VLOOKUP(E15828,Refs!$P$2:$S$29,4,FALSE)</f>
        <v>London</v>
      </c>
      <c r="K15828" s="28">
        <f t="shared" si="500"/>
        <v>283</v>
      </c>
    </row>
    <row r="15829" spans="1:11" x14ac:dyDescent="0.35">
      <c r="A15829" s="69">
        <f t="shared" si="501"/>
        <v>45931</v>
      </c>
      <c r="B15829" t="s">
        <v>929</v>
      </c>
      <c r="C15829" t="s">
        <v>272</v>
      </c>
      <c r="D15829" t="s">
        <v>891</v>
      </c>
      <c r="E15829" t="s">
        <v>797</v>
      </c>
      <c r="F15829" t="s">
        <v>798</v>
      </c>
      <c r="G15829" t="s">
        <v>132</v>
      </c>
      <c r="H15829">
        <v>64</v>
      </c>
      <c r="I15829" s="68" t="str">
        <f>VLOOKUP(E15829,Refs!$P$2:$R$29,3,FALSE)</f>
        <v>Y56</v>
      </c>
      <c r="J15829" s="68" t="str">
        <f>VLOOKUP(E15829,Refs!$P$2:$S$29,4,FALSE)</f>
        <v>London</v>
      </c>
      <c r="K15829" s="28">
        <f t="shared" si="500"/>
        <v>64</v>
      </c>
    </row>
    <row r="15830" spans="1:11" x14ac:dyDescent="0.35">
      <c r="A15830" s="69">
        <f t="shared" si="501"/>
        <v>45931</v>
      </c>
      <c r="B15830" t="s">
        <v>929</v>
      </c>
      <c r="C15830" t="s">
        <v>272</v>
      </c>
      <c r="D15830" t="s">
        <v>891</v>
      </c>
      <c r="E15830" t="s">
        <v>797</v>
      </c>
      <c r="F15830" t="s">
        <v>798</v>
      </c>
      <c r="G15830" t="s">
        <v>133</v>
      </c>
      <c r="H15830">
        <v>1718</v>
      </c>
      <c r="I15830" s="68" t="str">
        <f>VLOOKUP(E15830,Refs!$P$2:$R$29,3,FALSE)</f>
        <v>Y56</v>
      </c>
      <c r="J15830" s="68" t="str">
        <f>VLOOKUP(E15830,Refs!$P$2:$S$29,4,FALSE)</f>
        <v>London</v>
      </c>
      <c r="K15830" s="28">
        <f t="shared" si="500"/>
        <v>1718</v>
      </c>
    </row>
    <row r="15831" spans="1:11" x14ac:dyDescent="0.35">
      <c r="A15831" s="69">
        <f t="shared" si="501"/>
        <v>45931</v>
      </c>
      <c r="B15831" t="s">
        <v>929</v>
      </c>
      <c r="C15831" t="s">
        <v>272</v>
      </c>
      <c r="D15831" t="s">
        <v>891</v>
      </c>
      <c r="E15831" t="s">
        <v>797</v>
      </c>
      <c r="F15831" t="s">
        <v>798</v>
      </c>
      <c r="G15831" t="s">
        <v>134</v>
      </c>
      <c r="H15831">
        <v>1557</v>
      </c>
      <c r="I15831" s="68" t="str">
        <f>VLOOKUP(E15831,Refs!$P$2:$R$29,3,FALSE)</f>
        <v>Y56</v>
      </c>
      <c r="J15831" s="68" t="str">
        <f>VLOOKUP(E15831,Refs!$P$2:$S$29,4,FALSE)</f>
        <v>London</v>
      </c>
      <c r="K15831" s="28">
        <f t="shared" si="500"/>
        <v>1557</v>
      </c>
    </row>
    <row r="15832" spans="1:11" x14ac:dyDescent="0.35">
      <c r="A15832" s="69">
        <f t="shared" si="501"/>
        <v>45931</v>
      </c>
      <c r="B15832" t="s">
        <v>929</v>
      </c>
      <c r="C15832" t="s">
        <v>272</v>
      </c>
      <c r="D15832" t="s">
        <v>891</v>
      </c>
      <c r="E15832" t="s">
        <v>797</v>
      </c>
      <c r="F15832" t="s">
        <v>798</v>
      </c>
      <c r="G15832" t="s">
        <v>135</v>
      </c>
      <c r="H15832">
        <v>1</v>
      </c>
      <c r="I15832" s="68" t="str">
        <f>VLOOKUP(E15832,Refs!$P$2:$R$29,3,FALSE)</f>
        <v>Y56</v>
      </c>
      <c r="J15832" s="68" t="str">
        <f>VLOOKUP(E15832,Refs!$P$2:$S$29,4,FALSE)</f>
        <v>London</v>
      </c>
      <c r="K15832" s="28">
        <f t="shared" si="500"/>
        <v>1</v>
      </c>
    </row>
    <row r="15833" spans="1:11" x14ac:dyDescent="0.35">
      <c r="A15833" s="69">
        <f t="shared" si="501"/>
        <v>45931</v>
      </c>
      <c r="B15833" t="s">
        <v>929</v>
      </c>
      <c r="C15833" t="s">
        <v>272</v>
      </c>
      <c r="D15833" t="s">
        <v>891</v>
      </c>
      <c r="E15833" t="s">
        <v>797</v>
      </c>
      <c r="F15833" t="s">
        <v>798</v>
      </c>
      <c r="G15833" t="s">
        <v>136</v>
      </c>
      <c r="H15833">
        <v>0</v>
      </c>
      <c r="I15833" s="68" t="str">
        <f>VLOOKUP(E15833,Refs!$P$2:$R$29,3,FALSE)</f>
        <v>Y56</v>
      </c>
      <c r="J15833" s="68" t="str">
        <f>VLOOKUP(E15833,Refs!$P$2:$S$29,4,FALSE)</f>
        <v>London</v>
      </c>
      <c r="K15833" s="28" t="str">
        <f t="shared" si="500"/>
        <v/>
      </c>
    </row>
    <row r="15834" spans="1:11" x14ac:dyDescent="0.35">
      <c r="A15834" s="69">
        <f t="shared" si="501"/>
        <v>45931</v>
      </c>
      <c r="B15834" t="s">
        <v>929</v>
      </c>
      <c r="C15834" t="s">
        <v>272</v>
      </c>
      <c r="D15834" t="s">
        <v>891</v>
      </c>
      <c r="E15834" t="s">
        <v>797</v>
      </c>
      <c r="F15834" t="s">
        <v>798</v>
      </c>
      <c r="G15834" t="s">
        <v>137</v>
      </c>
      <c r="H15834">
        <v>0</v>
      </c>
      <c r="I15834" s="68" t="str">
        <f>VLOOKUP(E15834,Refs!$P$2:$R$29,3,FALSE)</f>
        <v>Y56</v>
      </c>
      <c r="J15834" s="68" t="str">
        <f>VLOOKUP(E15834,Refs!$P$2:$S$29,4,FALSE)</f>
        <v>London</v>
      </c>
      <c r="K15834" s="28" t="str">
        <f t="shared" si="500"/>
        <v/>
      </c>
    </row>
    <row r="15835" spans="1:11" x14ac:dyDescent="0.35">
      <c r="A15835" s="69">
        <f t="shared" si="501"/>
        <v>45931</v>
      </c>
      <c r="B15835" t="s">
        <v>929</v>
      </c>
      <c r="C15835" t="s">
        <v>272</v>
      </c>
      <c r="D15835" t="s">
        <v>891</v>
      </c>
      <c r="E15835" t="s">
        <v>797</v>
      </c>
      <c r="F15835" t="s">
        <v>798</v>
      </c>
      <c r="G15835" t="s">
        <v>138</v>
      </c>
      <c r="H15835">
        <v>0</v>
      </c>
      <c r="I15835" s="68" t="str">
        <f>VLOOKUP(E15835,Refs!$P$2:$R$29,3,FALSE)</f>
        <v>Y56</v>
      </c>
      <c r="J15835" s="68" t="str">
        <f>VLOOKUP(E15835,Refs!$P$2:$S$29,4,FALSE)</f>
        <v>London</v>
      </c>
      <c r="K15835" s="28" t="str">
        <f t="shared" si="500"/>
        <v/>
      </c>
    </row>
    <row r="15836" spans="1:11" x14ac:dyDescent="0.35">
      <c r="A15836" s="69">
        <f t="shared" si="501"/>
        <v>45931</v>
      </c>
      <c r="B15836" t="s">
        <v>929</v>
      </c>
      <c r="C15836" t="s">
        <v>272</v>
      </c>
      <c r="D15836" t="s">
        <v>891</v>
      </c>
      <c r="E15836" t="s">
        <v>797</v>
      </c>
      <c r="F15836" t="s">
        <v>798</v>
      </c>
      <c r="G15836" t="s">
        <v>139</v>
      </c>
      <c r="H15836">
        <v>0</v>
      </c>
      <c r="I15836" s="68" t="str">
        <f>VLOOKUP(E15836,Refs!$P$2:$R$29,3,FALSE)</f>
        <v>Y56</v>
      </c>
      <c r="J15836" s="68" t="str">
        <f>VLOOKUP(E15836,Refs!$P$2:$S$29,4,FALSE)</f>
        <v>London</v>
      </c>
      <c r="K15836" s="28" t="str">
        <f t="shared" si="500"/>
        <v/>
      </c>
    </row>
    <row r="15837" spans="1:11" x14ac:dyDescent="0.35">
      <c r="A15837" s="69">
        <f t="shared" si="501"/>
        <v>45931</v>
      </c>
      <c r="B15837" t="s">
        <v>929</v>
      </c>
      <c r="C15837" t="s">
        <v>272</v>
      </c>
      <c r="D15837" t="s">
        <v>891</v>
      </c>
      <c r="E15837" t="s">
        <v>797</v>
      </c>
      <c r="F15837" t="s">
        <v>798</v>
      </c>
      <c r="G15837" t="s">
        <v>140</v>
      </c>
      <c r="H15837">
        <v>0</v>
      </c>
      <c r="I15837" s="68" t="str">
        <f>VLOOKUP(E15837,Refs!$P$2:$R$29,3,FALSE)</f>
        <v>Y56</v>
      </c>
      <c r="J15837" s="68" t="str">
        <f>VLOOKUP(E15837,Refs!$P$2:$S$29,4,FALSE)</f>
        <v>London</v>
      </c>
      <c r="K15837" s="28" t="str">
        <f t="shared" si="500"/>
        <v/>
      </c>
    </row>
    <row r="15838" spans="1:11" x14ac:dyDescent="0.35">
      <c r="A15838" s="69">
        <f t="shared" si="501"/>
        <v>45931</v>
      </c>
      <c r="B15838" t="s">
        <v>929</v>
      </c>
      <c r="C15838" t="s">
        <v>272</v>
      </c>
      <c r="D15838" t="s">
        <v>891</v>
      </c>
      <c r="E15838" t="s">
        <v>797</v>
      </c>
      <c r="F15838" t="s">
        <v>798</v>
      </c>
      <c r="G15838" t="s">
        <v>728</v>
      </c>
      <c r="H15838">
        <v>0</v>
      </c>
      <c r="I15838" s="68" t="str">
        <f>VLOOKUP(E15838,Refs!$P$2:$R$29,3,FALSE)</f>
        <v>Y56</v>
      </c>
      <c r="J15838" s="68" t="str">
        <f>VLOOKUP(E15838,Refs!$P$2:$S$29,4,FALSE)</f>
        <v>London</v>
      </c>
      <c r="K15838" s="28" t="str">
        <f t="shared" si="500"/>
        <v/>
      </c>
    </row>
    <row r="15839" spans="1:11" x14ac:dyDescent="0.35">
      <c r="A15839" s="69">
        <f t="shared" si="501"/>
        <v>45931</v>
      </c>
      <c r="B15839" t="s">
        <v>929</v>
      </c>
      <c r="C15839" t="s">
        <v>272</v>
      </c>
      <c r="D15839" t="s">
        <v>891</v>
      </c>
      <c r="E15839" t="s">
        <v>797</v>
      </c>
      <c r="F15839" t="s">
        <v>798</v>
      </c>
      <c r="G15839" t="s">
        <v>727</v>
      </c>
      <c r="H15839">
        <v>0</v>
      </c>
      <c r="I15839" s="68" t="str">
        <f>VLOOKUP(E15839,Refs!$P$2:$R$29,3,FALSE)</f>
        <v>Y56</v>
      </c>
      <c r="J15839" s="68" t="str">
        <f>VLOOKUP(E15839,Refs!$P$2:$S$29,4,FALSE)</f>
        <v>London</v>
      </c>
      <c r="K15839" s="28" t="str">
        <f t="shared" si="500"/>
        <v/>
      </c>
    </row>
    <row r="15840" spans="1:11" x14ac:dyDescent="0.35">
      <c r="A15840" s="69">
        <f t="shared" si="501"/>
        <v>45931</v>
      </c>
      <c r="B15840" t="s">
        <v>929</v>
      </c>
      <c r="C15840" t="s">
        <v>272</v>
      </c>
      <c r="D15840" t="s">
        <v>891</v>
      </c>
      <c r="E15840" t="s">
        <v>797</v>
      </c>
      <c r="F15840" t="s">
        <v>798</v>
      </c>
      <c r="G15840" t="s">
        <v>730</v>
      </c>
      <c r="H15840">
        <v>0</v>
      </c>
      <c r="I15840" s="68" t="str">
        <f>VLOOKUP(E15840,Refs!$P$2:$R$29,3,FALSE)</f>
        <v>Y56</v>
      </c>
      <c r="J15840" s="68" t="str">
        <f>VLOOKUP(E15840,Refs!$P$2:$S$29,4,FALSE)</f>
        <v>London</v>
      </c>
      <c r="K15840" s="28" t="str">
        <f t="shared" si="500"/>
        <v/>
      </c>
    </row>
    <row r="15841" spans="1:11" x14ac:dyDescent="0.35">
      <c r="A15841" s="69">
        <f t="shared" si="501"/>
        <v>45931</v>
      </c>
      <c r="B15841" t="s">
        <v>929</v>
      </c>
      <c r="C15841" t="s">
        <v>272</v>
      </c>
      <c r="D15841" t="s">
        <v>891</v>
      </c>
      <c r="E15841" t="s">
        <v>797</v>
      </c>
      <c r="F15841" t="s">
        <v>798</v>
      </c>
      <c r="G15841" t="s">
        <v>729</v>
      </c>
      <c r="H15841">
        <v>0</v>
      </c>
      <c r="I15841" s="68" t="str">
        <f>VLOOKUP(E15841,Refs!$P$2:$R$29,3,FALSE)</f>
        <v>Y56</v>
      </c>
      <c r="J15841" s="68" t="str">
        <f>VLOOKUP(E15841,Refs!$P$2:$S$29,4,FALSE)</f>
        <v>London</v>
      </c>
      <c r="K15841" s="28" t="str">
        <f t="shared" si="500"/>
        <v/>
      </c>
    </row>
    <row r="15842" spans="1:11" x14ac:dyDescent="0.35">
      <c r="A15842" s="69">
        <f t="shared" si="501"/>
        <v>45931</v>
      </c>
      <c r="B15842" t="s">
        <v>929</v>
      </c>
      <c r="C15842" t="s">
        <v>286</v>
      </c>
      <c r="D15842" t="s">
        <v>890</v>
      </c>
      <c r="E15842" t="s">
        <v>312</v>
      </c>
      <c r="F15842" t="s">
        <v>313</v>
      </c>
      <c r="G15842" t="s">
        <v>10</v>
      </c>
      <c r="H15842">
        <v>29087</v>
      </c>
      <c r="I15842" s="68" t="str">
        <f>VLOOKUP(E15842,Refs!$P$2:$R$29,3,FALSE)</f>
        <v>Y61</v>
      </c>
      <c r="J15842" s="68" t="str">
        <f>VLOOKUP(E15842,Refs!$P$2:$S$29,4,FALSE)</f>
        <v>East of England</v>
      </c>
      <c r="K15842" s="28">
        <f t="shared" si="500"/>
        <v>29087</v>
      </c>
    </row>
    <row r="15843" spans="1:11" x14ac:dyDescent="0.35">
      <c r="A15843" s="69">
        <f t="shared" si="501"/>
        <v>45931</v>
      </c>
      <c r="B15843" t="s">
        <v>929</v>
      </c>
      <c r="C15843" t="s">
        <v>286</v>
      </c>
      <c r="D15843" t="s">
        <v>890</v>
      </c>
      <c r="E15843" t="s">
        <v>312</v>
      </c>
      <c r="F15843" t="s">
        <v>313</v>
      </c>
      <c r="G15843" t="s">
        <v>69</v>
      </c>
      <c r="H15843">
        <v>28771</v>
      </c>
      <c r="I15843" s="68" t="str">
        <f>VLOOKUP(E15843,Refs!$P$2:$R$29,3,FALSE)</f>
        <v>Y61</v>
      </c>
      <c r="J15843" s="68" t="str">
        <f>VLOOKUP(E15843,Refs!$P$2:$S$29,4,FALSE)</f>
        <v>East of England</v>
      </c>
      <c r="K15843" s="28">
        <f t="shared" si="500"/>
        <v>28771</v>
      </c>
    </row>
    <row r="15844" spans="1:11" x14ac:dyDescent="0.35">
      <c r="A15844" s="69">
        <f t="shared" si="501"/>
        <v>45931</v>
      </c>
      <c r="B15844" t="s">
        <v>929</v>
      </c>
      <c r="C15844" t="s">
        <v>286</v>
      </c>
      <c r="D15844" t="s">
        <v>890</v>
      </c>
      <c r="E15844" t="s">
        <v>312</v>
      </c>
      <c r="F15844" t="s">
        <v>313</v>
      </c>
      <c r="G15844" t="s">
        <v>20</v>
      </c>
      <c r="H15844">
        <v>27492</v>
      </c>
      <c r="I15844" s="68" t="str">
        <f>VLOOKUP(E15844,Refs!$P$2:$R$29,3,FALSE)</f>
        <v>Y61</v>
      </c>
      <c r="J15844" s="68" t="str">
        <f>VLOOKUP(E15844,Refs!$P$2:$S$29,4,FALSE)</f>
        <v>East of England</v>
      </c>
      <c r="K15844" s="28">
        <f t="shared" si="500"/>
        <v>27492</v>
      </c>
    </row>
    <row r="15845" spans="1:11" x14ac:dyDescent="0.35">
      <c r="A15845" s="69">
        <f t="shared" si="501"/>
        <v>45931</v>
      </c>
      <c r="B15845" t="s">
        <v>929</v>
      </c>
      <c r="C15845" t="s">
        <v>286</v>
      </c>
      <c r="D15845" t="s">
        <v>890</v>
      </c>
      <c r="E15845" t="s">
        <v>312</v>
      </c>
      <c r="F15845" t="s">
        <v>313</v>
      </c>
      <c r="G15845" t="s">
        <v>23</v>
      </c>
      <c r="H15845">
        <v>24306</v>
      </c>
      <c r="I15845" s="68" t="str">
        <f>VLOOKUP(E15845,Refs!$P$2:$R$29,3,FALSE)</f>
        <v>Y61</v>
      </c>
      <c r="J15845" s="68" t="str">
        <f>VLOOKUP(E15845,Refs!$P$2:$S$29,4,FALSE)</f>
        <v>East of England</v>
      </c>
      <c r="K15845" s="28">
        <f t="shared" si="500"/>
        <v>24306</v>
      </c>
    </row>
    <row r="15846" spans="1:11" x14ac:dyDescent="0.35">
      <c r="A15846" s="69">
        <f t="shared" si="501"/>
        <v>45931</v>
      </c>
      <c r="B15846" t="s">
        <v>929</v>
      </c>
      <c r="C15846" t="s">
        <v>286</v>
      </c>
      <c r="D15846" t="s">
        <v>890</v>
      </c>
      <c r="E15846" t="s">
        <v>312</v>
      </c>
      <c r="F15846" t="s">
        <v>313</v>
      </c>
      <c r="G15846" t="s">
        <v>19</v>
      </c>
      <c r="H15846">
        <v>254</v>
      </c>
      <c r="I15846" s="68" t="str">
        <f>VLOOKUP(E15846,Refs!$P$2:$R$29,3,FALSE)</f>
        <v>Y61</v>
      </c>
      <c r="J15846" s="68" t="str">
        <f>VLOOKUP(E15846,Refs!$P$2:$S$29,4,FALSE)</f>
        <v>East of England</v>
      </c>
      <c r="K15846" s="28">
        <f t="shared" si="500"/>
        <v>254</v>
      </c>
    </row>
    <row r="15847" spans="1:11" x14ac:dyDescent="0.35">
      <c r="A15847" s="69">
        <f t="shared" si="501"/>
        <v>45931</v>
      </c>
      <c r="B15847" t="s">
        <v>929</v>
      </c>
      <c r="C15847" t="s">
        <v>286</v>
      </c>
      <c r="D15847" t="s">
        <v>890</v>
      </c>
      <c r="E15847" t="s">
        <v>312</v>
      </c>
      <c r="F15847" t="s">
        <v>313</v>
      </c>
      <c r="G15847" t="s">
        <v>21</v>
      </c>
      <c r="H15847">
        <v>573340</v>
      </c>
      <c r="I15847" s="68" t="str">
        <f>VLOOKUP(E15847,Refs!$P$2:$R$29,3,FALSE)</f>
        <v>Y61</v>
      </c>
      <c r="J15847" s="68" t="str">
        <f>VLOOKUP(E15847,Refs!$P$2:$S$29,4,FALSE)</f>
        <v>East of England</v>
      </c>
      <c r="K15847" s="28">
        <f t="shared" si="500"/>
        <v>573340</v>
      </c>
    </row>
    <row r="15848" spans="1:11" x14ac:dyDescent="0.35">
      <c r="A15848" s="69">
        <f t="shared" si="501"/>
        <v>45931</v>
      </c>
      <c r="B15848" t="s">
        <v>929</v>
      </c>
      <c r="C15848" t="s">
        <v>286</v>
      </c>
      <c r="D15848" t="s">
        <v>890</v>
      </c>
      <c r="E15848" t="s">
        <v>312</v>
      </c>
      <c r="F15848" t="s">
        <v>313</v>
      </c>
      <c r="G15848" t="s">
        <v>70</v>
      </c>
      <c r="H15848">
        <v>142</v>
      </c>
      <c r="I15848" s="68" t="str">
        <f>VLOOKUP(E15848,Refs!$P$2:$R$29,3,FALSE)</f>
        <v>Y61</v>
      </c>
      <c r="J15848" s="68" t="str">
        <f>VLOOKUP(E15848,Refs!$P$2:$S$29,4,FALSE)</f>
        <v>East of England</v>
      </c>
      <c r="K15848" s="28">
        <f t="shared" si="500"/>
        <v>142</v>
      </c>
    </row>
    <row r="15849" spans="1:11" x14ac:dyDescent="0.35">
      <c r="A15849" s="69">
        <f t="shared" si="501"/>
        <v>45931</v>
      </c>
      <c r="B15849" t="s">
        <v>929</v>
      </c>
      <c r="C15849" t="s">
        <v>286</v>
      </c>
      <c r="D15849" t="s">
        <v>890</v>
      </c>
      <c r="E15849" t="s">
        <v>312</v>
      </c>
      <c r="F15849" t="s">
        <v>313</v>
      </c>
      <c r="G15849" t="s">
        <v>71</v>
      </c>
      <c r="H15849">
        <v>297</v>
      </c>
      <c r="I15849" s="68" t="str">
        <f>VLOOKUP(E15849,Refs!$P$2:$R$29,3,FALSE)</f>
        <v>Y61</v>
      </c>
      <c r="J15849" s="68" t="str">
        <f>VLOOKUP(E15849,Refs!$P$2:$S$29,4,FALSE)</f>
        <v>East of England</v>
      </c>
      <c r="K15849" s="28">
        <f t="shared" si="500"/>
        <v>297</v>
      </c>
    </row>
    <row r="15850" spans="1:11" x14ac:dyDescent="0.35">
      <c r="A15850" s="69">
        <f t="shared" si="501"/>
        <v>45931</v>
      </c>
      <c r="B15850" t="s">
        <v>929</v>
      </c>
      <c r="C15850" t="s">
        <v>286</v>
      </c>
      <c r="D15850" t="s">
        <v>890</v>
      </c>
      <c r="E15850" t="s">
        <v>312</v>
      </c>
      <c r="F15850" t="s">
        <v>313</v>
      </c>
      <c r="G15850" t="s">
        <v>72</v>
      </c>
      <c r="H15850">
        <v>16149</v>
      </c>
      <c r="I15850" s="68" t="str">
        <f>VLOOKUP(E15850,Refs!$P$2:$R$29,3,FALSE)</f>
        <v>Y61</v>
      </c>
      <c r="J15850" s="68" t="str">
        <f>VLOOKUP(E15850,Refs!$P$2:$S$29,4,FALSE)</f>
        <v>East of England</v>
      </c>
      <c r="K15850" s="28">
        <f t="shared" si="500"/>
        <v>16149</v>
      </c>
    </row>
    <row r="15851" spans="1:11" x14ac:dyDescent="0.35">
      <c r="A15851" s="69">
        <f t="shared" si="501"/>
        <v>45931</v>
      </c>
      <c r="B15851" t="s">
        <v>929</v>
      </c>
      <c r="C15851" t="s">
        <v>286</v>
      </c>
      <c r="D15851" t="s">
        <v>890</v>
      </c>
      <c r="E15851" t="s">
        <v>312</v>
      </c>
      <c r="F15851" t="s">
        <v>313</v>
      </c>
      <c r="G15851" t="s">
        <v>73</v>
      </c>
      <c r="H15851">
        <v>9308</v>
      </c>
      <c r="I15851" s="68" t="str">
        <f>VLOOKUP(E15851,Refs!$P$2:$R$29,3,FALSE)</f>
        <v>Y61</v>
      </c>
      <c r="J15851" s="68" t="str">
        <f>VLOOKUP(E15851,Refs!$P$2:$S$29,4,FALSE)</f>
        <v>East of England</v>
      </c>
      <c r="K15851" s="28">
        <f t="shared" si="500"/>
        <v>9308</v>
      </c>
    </row>
    <row r="15852" spans="1:11" x14ac:dyDescent="0.35">
      <c r="A15852" s="69">
        <f t="shared" si="501"/>
        <v>45931</v>
      </c>
      <c r="B15852" t="s">
        <v>929</v>
      </c>
      <c r="C15852" t="s">
        <v>286</v>
      </c>
      <c r="D15852" t="s">
        <v>890</v>
      </c>
      <c r="E15852" t="s">
        <v>312</v>
      </c>
      <c r="F15852" t="s">
        <v>313</v>
      </c>
      <c r="G15852" t="s">
        <v>74</v>
      </c>
      <c r="H15852">
        <v>53352384</v>
      </c>
      <c r="I15852" s="68" t="str">
        <f>VLOOKUP(E15852,Refs!$P$2:$R$29,3,FALSE)</f>
        <v>Y61</v>
      </c>
      <c r="J15852" s="68" t="str">
        <f>VLOOKUP(E15852,Refs!$P$2:$S$29,4,FALSE)</f>
        <v>East of England</v>
      </c>
      <c r="K15852" s="28">
        <f t="shared" si="500"/>
        <v>53352384</v>
      </c>
    </row>
    <row r="15853" spans="1:11" x14ac:dyDescent="0.35">
      <c r="A15853" s="69">
        <f t="shared" si="501"/>
        <v>45931</v>
      </c>
      <c r="B15853" t="s">
        <v>929</v>
      </c>
      <c r="C15853" t="s">
        <v>286</v>
      </c>
      <c r="D15853" t="s">
        <v>890</v>
      </c>
      <c r="E15853" t="s">
        <v>312</v>
      </c>
      <c r="F15853" t="s">
        <v>313</v>
      </c>
      <c r="G15853" t="s">
        <v>26</v>
      </c>
      <c r="H15853">
        <v>23510</v>
      </c>
      <c r="I15853" s="68" t="str">
        <f>VLOOKUP(E15853,Refs!$P$2:$R$29,3,FALSE)</f>
        <v>Y61</v>
      </c>
      <c r="J15853" s="68" t="str">
        <f>VLOOKUP(E15853,Refs!$P$2:$S$29,4,FALSE)</f>
        <v>East of England</v>
      </c>
      <c r="K15853" s="28">
        <f t="shared" si="500"/>
        <v>23510</v>
      </c>
    </row>
    <row r="15854" spans="1:11" x14ac:dyDescent="0.35">
      <c r="A15854" s="69">
        <f t="shared" si="501"/>
        <v>45931</v>
      </c>
      <c r="B15854" t="s">
        <v>929</v>
      </c>
      <c r="C15854" t="s">
        <v>286</v>
      </c>
      <c r="D15854" t="s">
        <v>890</v>
      </c>
      <c r="E15854" t="s">
        <v>312</v>
      </c>
      <c r="F15854" t="s">
        <v>313</v>
      </c>
      <c r="G15854" t="s">
        <v>75</v>
      </c>
      <c r="H15854">
        <v>475</v>
      </c>
      <c r="I15854" s="68" t="str">
        <f>VLOOKUP(E15854,Refs!$P$2:$R$29,3,FALSE)</f>
        <v>Y61</v>
      </c>
      <c r="J15854" s="68" t="str">
        <f>VLOOKUP(E15854,Refs!$P$2:$S$29,4,FALSE)</f>
        <v>East of England</v>
      </c>
      <c r="K15854" s="28">
        <f t="shared" si="500"/>
        <v>475</v>
      </c>
    </row>
    <row r="15855" spans="1:11" x14ac:dyDescent="0.35">
      <c r="A15855" s="69">
        <f t="shared" si="501"/>
        <v>45931</v>
      </c>
      <c r="B15855" t="s">
        <v>929</v>
      </c>
      <c r="C15855" t="s">
        <v>286</v>
      </c>
      <c r="D15855" t="s">
        <v>890</v>
      </c>
      <c r="E15855" t="s">
        <v>312</v>
      </c>
      <c r="F15855" t="s">
        <v>313</v>
      </c>
      <c r="G15855" t="s">
        <v>76</v>
      </c>
      <c r="H15855">
        <v>10358</v>
      </c>
      <c r="I15855" s="68" t="str">
        <f>VLOOKUP(E15855,Refs!$P$2:$R$29,3,FALSE)</f>
        <v>Y61</v>
      </c>
      <c r="J15855" s="68" t="str">
        <f>VLOOKUP(E15855,Refs!$P$2:$S$29,4,FALSE)</f>
        <v>East of England</v>
      </c>
      <c r="K15855" s="28">
        <f t="shared" si="500"/>
        <v>10358</v>
      </c>
    </row>
    <row r="15856" spans="1:11" x14ac:dyDescent="0.35">
      <c r="A15856" s="69">
        <f t="shared" si="501"/>
        <v>45931</v>
      </c>
      <c r="B15856" t="s">
        <v>929</v>
      </c>
      <c r="C15856" t="s">
        <v>286</v>
      </c>
      <c r="D15856" t="s">
        <v>890</v>
      </c>
      <c r="E15856" t="s">
        <v>312</v>
      </c>
      <c r="F15856" t="s">
        <v>313</v>
      </c>
      <c r="G15856" t="s">
        <v>77</v>
      </c>
      <c r="H15856">
        <v>8355</v>
      </c>
      <c r="I15856" s="68" t="str">
        <f>VLOOKUP(E15856,Refs!$P$2:$R$29,3,FALSE)</f>
        <v>Y61</v>
      </c>
      <c r="J15856" s="68" t="str">
        <f>VLOOKUP(E15856,Refs!$P$2:$S$29,4,FALSE)</f>
        <v>East of England</v>
      </c>
      <c r="K15856" s="28">
        <f t="shared" si="500"/>
        <v>8355</v>
      </c>
    </row>
    <row r="15857" spans="1:11" x14ac:dyDescent="0.35">
      <c r="A15857" s="69">
        <f t="shared" si="501"/>
        <v>45931</v>
      </c>
      <c r="B15857" t="s">
        <v>929</v>
      </c>
      <c r="C15857" t="s">
        <v>286</v>
      </c>
      <c r="D15857" t="s">
        <v>890</v>
      </c>
      <c r="E15857" t="s">
        <v>312</v>
      </c>
      <c r="F15857" t="s">
        <v>313</v>
      </c>
      <c r="G15857" t="s">
        <v>78</v>
      </c>
      <c r="H15857">
        <v>4322</v>
      </c>
      <c r="I15857" s="68" t="str">
        <f>VLOOKUP(E15857,Refs!$P$2:$R$29,3,FALSE)</f>
        <v>Y61</v>
      </c>
      <c r="J15857" s="68" t="str">
        <f>VLOOKUP(E15857,Refs!$P$2:$S$29,4,FALSE)</f>
        <v>East of England</v>
      </c>
      <c r="K15857" s="28">
        <f t="shared" si="500"/>
        <v>4322</v>
      </c>
    </row>
    <row r="15858" spans="1:11" x14ac:dyDescent="0.35">
      <c r="A15858" s="69">
        <f t="shared" si="501"/>
        <v>45931</v>
      </c>
      <c r="B15858" t="s">
        <v>929</v>
      </c>
      <c r="C15858" t="s">
        <v>286</v>
      </c>
      <c r="D15858" t="s">
        <v>890</v>
      </c>
      <c r="E15858" t="s">
        <v>312</v>
      </c>
      <c r="F15858" t="s">
        <v>313</v>
      </c>
      <c r="G15858" t="s">
        <v>79</v>
      </c>
      <c r="H15858">
        <v>0</v>
      </c>
      <c r="I15858" s="68" t="str">
        <f>VLOOKUP(E15858,Refs!$P$2:$R$29,3,FALSE)</f>
        <v>Y61</v>
      </c>
      <c r="J15858" s="68" t="str">
        <f>VLOOKUP(E15858,Refs!$P$2:$S$29,4,FALSE)</f>
        <v>East of England</v>
      </c>
      <c r="K15858" s="28" t="str">
        <f t="shared" si="500"/>
        <v/>
      </c>
    </row>
    <row r="15859" spans="1:11" x14ac:dyDescent="0.35">
      <c r="A15859" s="69">
        <f t="shared" si="501"/>
        <v>45931</v>
      </c>
      <c r="B15859" t="s">
        <v>929</v>
      </c>
      <c r="C15859" t="s">
        <v>286</v>
      </c>
      <c r="D15859" t="s">
        <v>890</v>
      </c>
      <c r="E15859" t="s">
        <v>312</v>
      </c>
      <c r="F15859" t="s">
        <v>313</v>
      </c>
      <c r="G15859" t="s">
        <v>25</v>
      </c>
      <c r="H15859">
        <v>12677</v>
      </c>
      <c r="I15859" s="68" t="str">
        <f>VLOOKUP(E15859,Refs!$P$2:$R$29,3,FALSE)</f>
        <v>Y61</v>
      </c>
      <c r="J15859" s="68" t="str">
        <f>VLOOKUP(E15859,Refs!$P$2:$S$29,4,FALSE)</f>
        <v>East of England</v>
      </c>
      <c r="K15859" s="28">
        <f t="shared" si="500"/>
        <v>12677</v>
      </c>
    </row>
    <row r="15860" spans="1:11" x14ac:dyDescent="0.35">
      <c r="A15860" s="69">
        <f t="shared" si="501"/>
        <v>45931</v>
      </c>
      <c r="B15860" t="s">
        <v>929</v>
      </c>
      <c r="C15860" t="s">
        <v>286</v>
      </c>
      <c r="D15860" t="s">
        <v>890</v>
      </c>
      <c r="E15860" t="s">
        <v>312</v>
      </c>
      <c r="F15860" t="s">
        <v>313</v>
      </c>
      <c r="G15860" t="s">
        <v>80</v>
      </c>
      <c r="H15860">
        <v>124</v>
      </c>
      <c r="I15860" s="68" t="str">
        <f>VLOOKUP(E15860,Refs!$P$2:$R$29,3,FALSE)</f>
        <v>Y61</v>
      </c>
      <c r="J15860" s="68" t="str">
        <f>VLOOKUP(E15860,Refs!$P$2:$S$29,4,FALSE)</f>
        <v>East of England</v>
      </c>
      <c r="K15860" s="28">
        <f t="shared" si="500"/>
        <v>124</v>
      </c>
    </row>
    <row r="15861" spans="1:11" x14ac:dyDescent="0.35">
      <c r="A15861" s="69">
        <f t="shared" si="501"/>
        <v>45931</v>
      </c>
      <c r="B15861" t="s">
        <v>929</v>
      </c>
      <c r="C15861" t="s">
        <v>286</v>
      </c>
      <c r="D15861" t="s">
        <v>890</v>
      </c>
      <c r="E15861" t="s">
        <v>312</v>
      </c>
      <c r="F15861" t="s">
        <v>313</v>
      </c>
      <c r="G15861" t="s">
        <v>81</v>
      </c>
      <c r="H15861">
        <v>7696</v>
      </c>
      <c r="I15861" s="68" t="str">
        <f>VLOOKUP(E15861,Refs!$P$2:$R$29,3,FALSE)</f>
        <v>Y61</v>
      </c>
      <c r="J15861" s="68" t="str">
        <f>VLOOKUP(E15861,Refs!$P$2:$S$29,4,FALSE)</f>
        <v>East of England</v>
      </c>
      <c r="K15861" s="28">
        <f t="shared" si="500"/>
        <v>7696</v>
      </c>
    </row>
    <row r="15862" spans="1:11" x14ac:dyDescent="0.35">
      <c r="A15862" s="69">
        <f t="shared" si="501"/>
        <v>45931</v>
      </c>
      <c r="B15862" t="s">
        <v>929</v>
      </c>
      <c r="C15862" t="s">
        <v>286</v>
      </c>
      <c r="D15862" t="s">
        <v>890</v>
      </c>
      <c r="E15862" t="s">
        <v>312</v>
      </c>
      <c r="F15862" t="s">
        <v>313</v>
      </c>
      <c r="G15862" t="s">
        <v>82</v>
      </c>
      <c r="H15862">
        <v>3172</v>
      </c>
      <c r="I15862" s="68" t="str">
        <f>VLOOKUP(E15862,Refs!$P$2:$R$29,3,FALSE)</f>
        <v>Y61</v>
      </c>
      <c r="J15862" s="68" t="str">
        <f>VLOOKUP(E15862,Refs!$P$2:$S$29,4,FALSE)</f>
        <v>East of England</v>
      </c>
      <c r="K15862" s="28">
        <f t="shared" si="500"/>
        <v>3172</v>
      </c>
    </row>
    <row r="15863" spans="1:11" x14ac:dyDescent="0.35">
      <c r="A15863" s="69">
        <f t="shared" si="501"/>
        <v>45931</v>
      </c>
      <c r="B15863" t="s">
        <v>929</v>
      </c>
      <c r="C15863" t="s">
        <v>286</v>
      </c>
      <c r="D15863" t="s">
        <v>890</v>
      </c>
      <c r="E15863" t="s">
        <v>312</v>
      </c>
      <c r="F15863" t="s">
        <v>313</v>
      </c>
      <c r="G15863" t="s">
        <v>83</v>
      </c>
      <c r="H15863">
        <v>4251</v>
      </c>
      <c r="I15863" s="68" t="str">
        <f>VLOOKUP(E15863,Refs!$P$2:$R$29,3,FALSE)</f>
        <v>Y61</v>
      </c>
      <c r="J15863" s="68" t="str">
        <f>VLOOKUP(E15863,Refs!$P$2:$S$29,4,FALSE)</f>
        <v>East of England</v>
      </c>
      <c r="K15863" s="28">
        <f t="shared" si="500"/>
        <v>4251</v>
      </c>
    </row>
    <row r="15864" spans="1:11" x14ac:dyDescent="0.35">
      <c r="A15864" s="69">
        <f t="shared" si="501"/>
        <v>45931</v>
      </c>
      <c r="B15864" t="s">
        <v>929</v>
      </c>
      <c r="C15864" t="s">
        <v>286</v>
      </c>
      <c r="D15864" t="s">
        <v>890</v>
      </c>
      <c r="E15864" t="s">
        <v>312</v>
      </c>
      <c r="F15864" t="s">
        <v>313</v>
      </c>
      <c r="G15864" t="s">
        <v>84</v>
      </c>
      <c r="H15864">
        <v>18198</v>
      </c>
      <c r="I15864" s="68" t="str">
        <f>VLOOKUP(E15864,Refs!$P$2:$R$29,3,FALSE)</f>
        <v>Y61</v>
      </c>
      <c r="J15864" s="68" t="str">
        <f>VLOOKUP(E15864,Refs!$P$2:$S$29,4,FALSE)</f>
        <v>East of England</v>
      </c>
      <c r="K15864" s="28">
        <f t="shared" si="500"/>
        <v>18198</v>
      </c>
    </row>
    <row r="15865" spans="1:11" x14ac:dyDescent="0.35">
      <c r="A15865" s="69">
        <f t="shared" si="501"/>
        <v>45931</v>
      </c>
      <c r="B15865" t="s">
        <v>929</v>
      </c>
      <c r="C15865" t="s">
        <v>286</v>
      </c>
      <c r="D15865" t="s">
        <v>890</v>
      </c>
      <c r="E15865" t="s">
        <v>312</v>
      </c>
      <c r="F15865" t="s">
        <v>313</v>
      </c>
      <c r="G15865" t="s">
        <v>85</v>
      </c>
      <c r="H15865">
        <v>937</v>
      </c>
      <c r="I15865" s="68" t="str">
        <f>VLOOKUP(E15865,Refs!$P$2:$R$29,3,FALSE)</f>
        <v>Y61</v>
      </c>
      <c r="J15865" s="68" t="str">
        <f>VLOOKUP(E15865,Refs!$P$2:$S$29,4,FALSE)</f>
        <v>East of England</v>
      </c>
      <c r="K15865" s="28">
        <f t="shared" si="500"/>
        <v>937</v>
      </c>
    </row>
    <row r="15866" spans="1:11" x14ac:dyDescent="0.35">
      <c r="A15866" s="69">
        <f t="shared" si="501"/>
        <v>45931</v>
      </c>
      <c r="B15866" t="s">
        <v>929</v>
      </c>
      <c r="C15866" t="s">
        <v>286</v>
      </c>
      <c r="D15866" t="s">
        <v>890</v>
      </c>
      <c r="E15866" t="s">
        <v>312</v>
      </c>
      <c r="F15866" t="s">
        <v>313</v>
      </c>
      <c r="G15866" t="s">
        <v>86</v>
      </c>
      <c r="H15866">
        <v>492</v>
      </c>
      <c r="I15866" s="68" t="str">
        <f>VLOOKUP(E15866,Refs!$P$2:$R$29,3,FALSE)</f>
        <v>Y61</v>
      </c>
      <c r="J15866" s="68" t="str">
        <f>VLOOKUP(E15866,Refs!$P$2:$S$29,4,FALSE)</f>
        <v>East of England</v>
      </c>
      <c r="K15866" s="28">
        <f t="shared" si="500"/>
        <v>492</v>
      </c>
    </row>
    <row r="15867" spans="1:11" x14ac:dyDescent="0.35">
      <c r="A15867" s="69">
        <f t="shared" si="501"/>
        <v>45931</v>
      </c>
      <c r="B15867" t="s">
        <v>929</v>
      </c>
      <c r="C15867" t="s">
        <v>286</v>
      </c>
      <c r="D15867" t="s">
        <v>890</v>
      </c>
      <c r="E15867" t="s">
        <v>312</v>
      </c>
      <c r="F15867" t="s">
        <v>313</v>
      </c>
      <c r="G15867" t="s">
        <v>87</v>
      </c>
      <c r="H15867">
        <v>8999</v>
      </c>
      <c r="I15867" s="68" t="str">
        <f>VLOOKUP(E15867,Refs!$P$2:$R$29,3,FALSE)</f>
        <v>Y61</v>
      </c>
      <c r="J15867" s="68" t="str">
        <f>VLOOKUP(E15867,Refs!$P$2:$S$29,4,FALSE)</f>
        <v>East of England</v>
      </c>
      <c r="K15867" s="28">
        <f t="shared" si="500"/>
        <v>8999</v>
      </c>
    </row>
    <row r="15868" spans="1:11" x14ac:dyDescent="0.35">
      <c r="A15868" s="69">
        <f t="shared" si="501"/>
        <v>45931</v>
      </c>
      <c r="B15868" t="s">
        <v>929</v>
      </c>
      <c r="C15868" t="s">
        <v>286</v>
      </c>
      <c r="D15868" t="s">
        <v>890</v>
      </c>
      <c r="E15868" t="s">
        <v>312</v>
      </c>
      <c r="F15868" t="s">
        <v>313</v>
      </c>
      <c r="G15868" t="s">
        <v>88</v>
      </c>
      <c r="H15868">
        <v>42856</v>
      </c>
      <c r="I15868" s="68" t="str">
        <f>VLOOKUP(E15868,Refs!$P$2:$R$29,3,FALSE)</f>
        <v>Y61</v>
      </c>
      <c r="J15868" s="68" t="str">
        <f>VLOOKUP(E15868,Refs!$P$2:$S$29,4,FALSE)</f>
        <v>East of England</v>
      </c>
      <c r="K15868" s="28">
        <f t="shared" si="500"/>
        <v>42856</v>
      </c>
    </row>
    <row r="15869" spans="1:11" x14ac:dyDescent="0.35">
      <c r="A15869" s="69">
        <f t="shared" si="501"/>
        <v>45931</v>
      </c>
      <c r="B15869" t="s">
        <v>929</v>
      </c>
      <c r="C15869" t="s">
        <v>286</v>
      </c>
      <c r="D15869" t="s">
        <v>890</v>
      </c>
      <c r="E15869" t="s">
        <v>312</v>
      </c>
      <c r="F15869" t="s">
        <v>313</v>
      </c>
      <c r="G15869" t="s">
        <v>89</v>
      </c>
      <c r="H15869">
        <v>23493</v>
      </c>
      <c r="I15869" s="68" t="str">
        <f>VLOOKUP(E15869,Refs!$P$2:$R$29,3,FALSE)</f>
        <v>Y61</v>
      </c>
      <c r="J15869" s="68" t="str">
        <f>VLOOKUP(E15869,Refs!$P$2:$S$29,4,FALSE)</f>
        <v>East of England</v>
      </c>
      <c r="K15869" s="28">
        <f t="shared" si="500"/>
        <v>23493</v>
      </c>
    </row>
    <row r="15870" spans="1:11" x14ac:dyDescent="0.35">
      <c r="A15870" s="69">
        <f t="shared" si="501"/>
        <v>45931</v>
      </c>
      <c r="B15870" t="s">
        <v>929</v>
      </c>
      <c r="C15870" t="s">
        <v>286</v>
      </c>
      <c r="D15870" t="s">
        <v>890</v>
      </c>
      <c r="E15870" t="s">
        <v>312</v>
      </c>
      <c r="F15870" t="s">
        <v>313</v>
      </c>
      <c r="G15870" t="s">
        <v>27</v>
      </c>
      <c r="H15870">
        <v>3886</v>
      </c>
      <c r="I15870" s="68" t="str">
        <f>VLOOKUP(E15870,Refs!$P$2:$R$29,3,FALSE)</f>
        <v>Y61</v>
      </c>
      <c r="J15870" s="68" t="str">
        <f>VLOOKUP(E15870,Refs!$P$2:$S$29,4,FALSE)</f>
        <v>East of England</v>
      </c>
      <c r="K15870" s="28">
        <f t="shared" si="500"/>
        <v>3886</v>
      </c>
    </row>
    <row r="15871" spans="1:11" x14ac:dyDescent="0.35">
      <c r="A15871" s="69">
        <f t="shared" si="501"/>
        <v>45931</v>
      </c>
      <c r="B15871" t="s">
        <v>929</v>
      </c>
      <c r="C15871" t="s">
        <v>286</v>
      </c>
      <c r="D15871" t="s">
        <v>890</v>
      </c>
      <c r="E15871" t="s">
        <v>312</v>
      </c>
      <c r="F15871" t="s">
        <v>313</v>
      </c>
      <c r="G15871" t="s">
        <v>29</v>
      </c>
      <c r="H15871">
        <v>3150</v>
      </c>
      <c r="I15871" s="68" t="str">
        <f>VLOOKUP(E15871,Refs!$P$2:$R$29,3,FALSE)</f>
        <v>Y61</v>
      </c>
      <c r="J15871" s="68" t="str">
        <f>VLOOKUP(E15871,Refs!$P$2:$S$29,4,FALSE)</f>
        <v>East of England</v>
      </c>
      <c r="K15871" s="28">
        <f t="shared" si="500"/>
        <v>3150</v>
      </c>
    </row>
    <row r="15872" spans="1:11" x14ac:dyDescent="0.35">
      <c r="A15872" s="69">
        <f t="shared" si="501"/>
        <v>45931</v>
      </c>
      <c r="B15872" t="s">
        <v>929</v>
      </c>
      <c r="C15872" t="s">
        <v>286</v>
      </c>
      <c r="D15872" t="s">
        <v>890</v>
      </c>
      <c r="E15872" t="s">
        <v>312</v>
      </c>
      <c r="F15872" t="s">
        <v>313</v>
      </c>
      <c r="G15872" t="s">
        <v>90</v>
      </c>
      <c r="H15872">
        <v>1826</v>
      </c>
      <c r="I15872" s="68" t="str">
        <f>VLOOKUP(E15872,Refs!$P$2:$R$29,3,FALSE)</f>
        <v>Y61</v>
      </c>
      <c r="J15872" s="68" t="str">
        <f>VLOOKUP(E15872,Refs!$P$2:$S$29,4,FALSE)</f>
        <v>East of England</v>
      </c>
      <c r="K15872" s="28">
        <f t="shared" si="500"/>
        <v>1826</v>
      </c>
    </row>
    <row r="15873" spans="1:11" x14ac:dyDescent="0.35">
      <c r="A15873" s="69">
        <f t="shared" si="501"/>
        <v>45931</v>
      </c>
      <c r="B15873" t="s">
        <v>929</v>
      </c>
      <c r="C15873" t="s">
        <v>286</v>
      </c>
      <c r="D15873" t="s">
        <v>890</v>
      </c>
      <c r="E15873" t="s">
        <v>312</v>
      </c>
      <c r="F15873" t="s">
        <v>313</v>
      </c>
      <c r="G15873" t="s">
        <v>91</v>
      </c>
      <c r="H15873">
        <v>21</v>
      </c>
      <c r="I15873" s="68" t="str">
        <f>VLOOKUP(E15873,Refs!$P$2:$R$29,3,FALSE)</f>
        <v>Y61</v>
      </c>
      <c r="J15873" s="68" t="str">
        <f>VLOOKUP(E15873,Refs!$P$2:$S$29,4,FALSE)</f>
        <v>East of England</v>
      </c>
      <c r="K15873" s="28">
        <f t="shared" si="500"/>
        <v>21</v>
      </c>
    </row>
    <row r="15874" spans="1:11" x14ac:dyDescent="0.35">
      <c r="A15874" s="69">
        <f t="shared" si="501"/>
        <v>45931</v>
      </c>
      <c r="B15874" t="s">
        <v>929</v>
      </c>
      <c r="C15874" t="s">
        <v>286</v>
      </c>
      <c r="D15874" t="s">
        <v>890</v>
      </c>
      <c r="E15874" t="s">
        <v>312</v>
      </c>
      <c r="F15874" t="s">
        <v>313</v>
      </c>
      <c r="G15874" t="s">
        <v>92</v>
      </c>
      <c r="H15874">
        <v>1749</v>
      </c>
      <c r="I15874" s="68" t="str">
        <f>VLOOKUP(E15874,Refs!$P$2:$R$29,3,FALSE)</f>
        <v>Y61</v>
      </c>
      <c r="J15874" s="68" t="str">
        <f>VLOOKUP(E15874,Refs!$P$2:$S$29,4,FALSE)</f>
        <v>East of England</v>
      </c>
      <c r="K15874" s="28">
        <f t="shared" ref="K15874:K15937" si="502">IF(OR(H15874="NULL",H15874=0,H15874=""),"",H15874)</f>
        <v>1749</v>
      </c>
    </row>
    <row r="15875" spans="1:11" x14ac:dyDescent="0.35">
      <c r="A15875" s="69">
        <f t="shared" ref="A15875:A15938" si="503">DATEVALUE(RIGHT(B15875,8))</f>
        <v>45931</v>
      </c>
      <c r="B15875" t="s">
        <v>929</v>
      </c>
      <c r="C15875" t="s">
        <v>286</v>
      </c>
      <c r="D15875" t="s">
        <v>890</v>
      </c>
      <c r="E15875" t="s">
        <v>312</v>
      </c>
      <c r="F15875" t="s">
        <v>313</v>
      </c>
      <c r="G15875" t="s">
        <v>93</v>
      </c>
      <c r="H15875">
        <v>93</v>
      </c>
      <c r="I15875" s="68" t="str">
        <f>VLOOKUP(E15875,Refs!$P$2:$R$29,3,FALSE)</f>
        <v>Y61</v>
      </c>
      <c r="J15875" s="68" t="str">
        <f>VLOOKUP(E15875,Refs!$P$2:$S$29,4,FALSE)</f>
        <v>East of England</v>
      </c>
      <c r="K15875" s="28">
        <f t="shared" si="502"/>
        <v>93</v>
      </c>
    </row>
    <row r="15876" spans="1:11" x14ac:dyDescent="0.35">
      <c r="A15876" s="69">
        <f t="shared" si="503"/>
        <v>45931</v>
      </c>
      <c r="B15876" t="s">
        <v>929</v>
      </c>
      <c r="C15876" t="s">
        <v>286</v>
      </c>
      <c r="D15876" t="s">
        <v>890</v>
      </c>
      <c r="E15876" t="s">
        <v>312</v>
      </c>
      <c r="F15876" t="s">
        <v>313</v>
      </c>
      <c r="G15876" t="s">
        <v>94</v>
      </c>
      <c r="H15876">
        <v>682</v>
      </c>
      <c r="I15876" s="68" t="str">
        <f>VLOOKUP(E15876,Refs!$P$2:$R$29,3,FALSE)</f>
        <v>Y61</v>
      </c>
      <c r="J15876" s="68" t="str">
        <f>VLOOKUP(E15876,Refs!$P$2:$S$29,4,FALSE)</f>
        <v>East of England</v>
      </c>
      <c r="K15876" s="28">
        <f t="shared" si="502"/>
        <v>682</v>
      </c>
    </row>
    <row r="15877" spans="1:11" x14ac:dyDescent="0.35">
      <c r="A15877" s="69">
        <f t="shared" si="503"/>
        <v>45931</v>
      </c>
      <c r="B15877" t="s">
        <v>929</v>
      </c>
      <c r="C15877" t="s">
        <v>286</v>
      </c>
      <c r="D15877" t="s">
        <v>890</v>
      </c>
      <c r="E15877" t="s">
        <v>312</v>
      </c>
      <c r="F15877" t="s">
        <v>313</v>
      </c>
      <c r="G15877" t="s">
        <v>95</v>
      </c>
      <c r="H15877">
        <v>85</v>
      </c>
      <c r="I15877" s="68" t="str">
        <f>VLOOKUP(E15877,Refs!$P$2:$R$29,3,FALSE)</f>
        <v>Y61</v>
      </c>
      <c r="J15877" s="68" t="str">
        <f>VLOOKUP(E15877,Refs!$P$2:$S$29,4,FALSE)</f>
        <v>East of England</v>
      </c>
      <c r="K15877" s="28">
        <f t="shared" si="502"/>
        <v>85</v>
      </c>
    </row>
    <row r="15878" spans="1:11" x14ac:dyDescent="0.35">
      <c r="A15878" s="69">
        <f t="shared" si="503"/>
        <v>45931</v>
      </c>
      <c r="B15878" t="s">
        <v>929</v>
      </c>
      <c r="C15878" t="s">
        <v>286</v>
      </c>
      <c r="D15878" t="s">
        <v>890</v>
      </c>
      <c r="E15878" t="s">
        <v>312</v>
      </c>
      <c r="F15878" t="s">
        <v>313</v>
      </c>
      <c r="G15878" t="s">
        <v>96</v>
      </c>
      <c r="H15878">
        <v>1191</v>
      </c>
      <c r="I15878" s="68" t="str">
        <f>VLOOKUP(E15878,Refs!$P$2:$R$29,3,FALSE)</f>
        <v>Y61</v>
      </c>
      <c r="J15878" s="68" t="str">
        <f>VLOOKUP(E15878,Refs!$P$2:$S$29,4,FALSE)</f>
        <v>East of England</v>
      </c>
      <c r="K15878" s="28">
        <f t="shared" si="502"/>
        <v>1191</v>
      </c>
    </row>
    <row r="15879" spans="1:11" x14ac:dyDescent="0.35">
      <c r="A15879" s="69">
        <f t="shared" si="503"/>
        <v>45931</v>
      </c>
      <c r="B15879" t="s">
        <v>929</v>
      </c>
      <c r="C15879" t="s">
        <v>286</v>
      </c>
      <c r="D15879" t="s">
        <v>890</v>
      </c>
      <c r="E15879" t="s">
        <v>312</v>
      </c>
      <c r="F15879" t="s">
        <v>313</v>
      </c>
      <c r="G15879" t="s">
        <v>31</v>
      </c>
      <c r="H15879">
        <v>716</v>
      </c>
      <c r="I15879" s="68" t="str">
        <f>VLOOKUP(E15879,Refs!$P$2:$R$29,3,FALSE)</f>
        <v>Y61</v>
      </c>
      <c r="J15879" s="68" t="str">
        <f>VLOOKUP(E15879,Refs!$P$2:$S$29,4,FALSE)</f>
        <v>East of England</v>
      </c>
      <c r="K15879" s="28">
        <f t="shared" si="502"/>
        <v>716</v>
      </c>
    </row>
    <row r="15880" spans="1:11" x14ac:dyDescent="0.35">
      <c r="A15880" s="69">
        <f t="shared" si="503"/>
        <v>45931</v>
      </c>
      <c r="B15880" t="s">
        <v>929</v>
      </c>
      <c r="C15880" t="s">
        <v>286</v>
      </c>
      <c r="D15880" t="s">
        <v>890</v>
      </c>
      <c r="E15880" t="s">
        <v>312</v>
      </c>
      <c r="F15880" t="s">
        <v>313</v>
      </c>
      <c r="G15880" t="s">
        <v>97</v>
      </c>
      <c r="H15880">
        <v>2574</v>
      </c>
      <c r="I15880" s="68" t="str">
        <f>VLOOKUP(E15880,Refs!$P$2:$R$29,3,FALSE)</f>
        <v>Y61</v>
      </c>
      <c r="J15880" s="68" t="str">
        <f>VLOOKUP(E15880,Refs!$P$2:$S$29,4,FALSE)</f>
        <v>East of England</v>
      </c>
      <c r="K15880" s="28">
        <f t="shared" si="502"/>
        <v>2574</v>
      </c>
    </row>
    <row r="15881" spans="1:11" x14ac:dyDescent="0.35">
      <c r="A15881" s="69">
        <f t="shared" si="503"/>
        <v>45931</v>
      </c>
      <c r="B15881" t="s">
        <v>929</v>
      </c>
      <c r="C15881" t="s">
        <v>286</v>
      </c>
      <c r="D15881" t="s">
        <v>890</v>
      </c>
      <c r="E15881" t="s">
        <v>312</v>
      </c>
      <c r="F15881" t="s">
        <v>313</v>
      </c>
      <c r="G15881" t="s">
        <v>98</v>
      </c>
      <c r="H15881">
        <v>2806</v>
      </c>
      <c r="I15881" s="68" t="str">
        <f>VLOOKUP(E15881,Refs!$P$2:$R$29,3,FALSE)</f>
        <v>Y61</v>
      </c>
      <c r="J15881" s="68" t="str">
        <f>VLOOKUP(E15881,Refs!$P$2:$S$29,4,FALSE)</f>
        <v>East of England</v>
      </c>
      <c r="K15881" s="28">
        <f t="shared" si="502"/>
        <v>2806</v>
      </c>
    </row>
    <row r="15882" spans="1:11" x14ac:dyDescent="0.35">
      <c r="A15882" s="69">
        <f t="shared" si="503"/>
        <v>45931</v>
      </c>
      <c r="B15882" t="s">
        <v>929</v>
      </c>
      <c r="C15882" t="s">
        <v>286</v>
      </c>
      <c r="D15882" t="s">
        <v>890</v>
      </c>
      <c r="E15882" t="s">
        <v>312</v>
      </c>
      <c r="F15882" t="s">
        <v>313</v>
      </c>
      <c r="G15882" t="s">
        <v>99</v>
      </c>
      <c r="H15882">
        <v>2347</v>
      </c>
      <c r="I15882" s="68" t="str">
        <f>VLOOKUP(E15882,Refs!$P$2:$R$29,3,FALSE)</f>
        <v>Y61</v>
      </c>
      <c r="J15882" s="68" t="str">
        <f>VLOOKUP(E15882,Refs!$P$2:$S$29,4,FALSE)</f>
        <v>East of England</v>
      </c>
      <c r="K15882" s="28">
        <f t="shared" si="502"/>
        <v>2347</v>
      </c>
    </row>
    <row r="15883" spans="1:11" x14ac:dyDescent="0.35">
      <c r="A15883" s="69">
        <f t="shared" si="503"/>
        <v>45931</v>
      </c>
      <c r="B15883" t="s">
        <v>929</v>
      </c>
      <c r="C15883" t="s">
        <v>286</v>
      </c>
      <c r="D15883" t="s">
        <v>890</v>
      </c>
      <c r="E15883" t="s">
        <v>312</v>
      </c>
      <c r="F15883" t="s">
        <v>313</v>
      </c>
      <c r="G15883" t="s">
        <v>100</v>
      </c>
      <c r="H15883">
        <v>1215</v>
      </c>
      <c r="I15883" s="68" t="str">
        <f>VLOOKUP(E15883,Refs!$P$2:$R$29,3,FALSE)</f>
        <v>Y61</v>
      </c>
      <c r="J15883" s="68" t="str">
        <f>VLOOKUP(E15883,Refs!$P$2:$S$29,4,FALSE)</f>
        <v>East of England</v>
      </c>
      <c r="K15883" s="28">
        <f t="shared" si="502"/>
        <v>1215</v>
      </c>
    </row>
    <row r="15884" spans="1:11" x14ac:dyDescent="0.35">
      <c r="A15884" s="69">
        <f t="shared" si="503"/>
        <v>45931</v>
      </c>
      <c r="B15884" t="s">
        <v>929</v>
      </c>
      <c r="C15884" t="s">
        <v>286</v>
      </c>
      <c r="D15884" t="s">
        <v>890</v>
      </c>
      <c r="E15884" t="s">
        <v>312</v>
      </c>
      <c r="F15884" t="s">
        <v>313</v>
      </c>
      <c r="G15884" t="s">
        <v>101</v>
      </c>
      <c r="H15884">
        <v>694</v>
      </c>
      <c r="I15884" s="68" t="str">
        <f>VLOOKUP(E15884,Refs!$P$2:$R$29,3,FALSE)</f>
        <v>Y61</v>
      </c>
      <c r="J15884" s="68" t="str">
        <f>VLOOKUP(E15884,Refs!$P$2:$S$29,4,FALSE)</f>
        <v>East of England</v>
      </c>
      <c r="K15884" s="28">
        <f t="shared" si="502"/>
        <v>694</v>
      </c>
    </row>
    <row r="15885" spans="1:11" x14ac:dyDescent="0.35">
      <c r="A15885" s="69">
        <f t="shared" si="503"/>
        <v>45931</v>
      </c>
      <c r="B15885" t="s">
        <v>929</v>
      </c>
      <c r="C15885" t="s">
        <v>286</v>
      </c>
      <c r="D15885" t="s">
        <v>890</v>
      </c>
      <c r="E15885" t="s">
        <v>312</v>
      </c>
      <c r="F15885" t="s">
        <v>313</v>
      </c>
      <c r="G15885" t="s">
        <v>102</v>
      </c>
      <c r="H15885">
        <v>249</v>
      </c>
      <c r="I15885" s="68" t="str">
        <f>VLOOKUP(E15885,Refs!$P$2:$R$29,3,FALSE)</f>
        <v>Y61</v>
      </c>
      <c r="J15885" s="68" t="str">
        <f>VLOOKUP(E15885,Refs!$P$2:$S$29,4,FALSE)</f>
        <v>East of England</v>
      </c>
      <c r="K15885" s="28">
        <f t="shared" si="502"/>
        <v>249</v>
      </c>
    </row>
    <row r="15886" spans="1:11" x14ac:dyDescent="0.35">
      <c r="A15886" s="69">
        <f t="shared" si="503"/>
        <v>45931</v>
      </c>
      <c r="B15886" t="s">
        <v>929</v>
      </c>
      <c r="C15886" t="s">
        <v>286</v>
      </c>
      <c r="D15886" t="s">
        <v>890</v>
      </c>
      <c r="E15886" t="s">
        <v>312</v>
      </c>
      <c r="F15886" t="s">
        <v>313</v>
      </c>
      <c r="G15886" t="s">
        <v>103</v>
      </c>
      <c r="H15886">
        <v>1676</v>
      </c>
      <c r="I15886" s="68" t="str">
        <f>VLOOKUP(E15886,Refs!$P$2:$R$29,3,FALSE)</f>
        <v>Y61</v>
      </c>
      <c r="J15886" s="68" t="str">
        <f>VLOOKUP(E15886,Refs!$P$2:$S$29,4,FALSE)</f>
        <v>East of England</v>
      </c>
      <c r="K15886" s="28">
        <f t="shared" si="502"/>
        <v>1676</v>
      </c>
    </row>
    <row r="15887" spans="1:11" x14ac:dyDescent="0.35">
      <c r="A15887" s="69">
        <f t="shared" si="503"/>
        <v>45931</v>
      </c>
      <c r="B15887" t="s">
        <v>929</v>
      </c>
      <c r="C15887" t="s">
        <v>286</v>
      </c>
      <c r="D15887" t="s">
        <v>890</v>
      </c>
      <c r="E15887" t="s">
        <v>312</v>
      </c>
      <c r="F15887" t="s">
        <v>313</v>
      </c>
      <c r="G15887" t="s">
        <v>104</v>
      </c>
      <c r="H15887">
        <v>4847429</v>
      </c>
      <c r="I15887" s="68" t="str">
        <f>VLOOKUP(E15887,Refs!$P$2:$R$29,3,FALSE)</f>
        <v>Y61</v>
      </c>
      <c r="J15887" s="68" t="str">
        <f>VLOOKUP(E15887,Refs!$P$2:$S$29,4,FALSE)</f>
        <v>East of England</v>
      </c>
      <c r="K15887" s="28">
        <f t="shared" si="502"/>
        <v>4847429</v>
      </c>
    </row>
    <row r="15888" spans="1:11" x14ac:dyDescent="0.35">
      <c r="A15888" s="69">
        <f t="shared" si="503"/>
        <v>45931</v>
      </c>
      <c r="B15888" t="s">
        <v>929</v>
      </c>
      <c r="C15888" t="s">
        <v>286</v>
      </c>
      <c r="D15888" t="s">
        <v>890</v>
      </c>
      <c r="E15888" t="s">
        <v>312</v>
      </c>
      <c r="F15888" t="s">
        <v>313</v>
      </c>
      <c r="G15888" t="s">
        <v>105</v>
      </c>
      <c r="H15888">
        <v>2507</v>
      </c>
      <c r="I15888" s="68" t="str">
        <f>VLOOKUP(E15888,Refs!$P$2:$R$29,3,FALSE)</f>
        <v>Y61</v>
      </c>
      <c r="J15888" s="68" t="str">
        <f>VLOOKUP(E15888,Refs!$P$2:$S$29,4,FALSE)</f>
        <v>East of England</v>
      </c>
      <c r="K15888" s="28">
        <f t="shared" si="502"/>
        <v>2507</v>
      </c>
    </row>
    <row r="15889" spans="1:11" x14ac:dyDescent="0.35">
      <c r="A15889" s="69">
        <f t="shared" si="503"/>
        <v>45931</v>
      </c>
      <c r="B15889" t="s">
        <v>929</v>
      </c>
      <c r="C15889" t="s">
        <v>286</v>
      </c>
      <c r="D15889" t="s">
        <v>890</v>
      </c>
      <c r="E15889" t="s">
        <v>312</v>
      </c>
      <c r="F15889" t="s">
        <v>313</v>
      </c>
      <c r="G15889" t="s">
        <v>106</v>
      </c>
      <c r="H15889">
        <v>1618</v>
      </c>
      <c r="I15889" s="68" t="str">
        <f>VLOOKUP(E15889,Refs!$P$2:$R$29,3,FALSE)</f>
        <v>Y61</v>
      </c>
      <c r="J15889" s="68" t="str">
        <f>VLOOKUP(E15889,Refs!$P$2:$S$29,4,FALSE)</f>
        <v>East of England</v>
      </c>
      <c r="K15889" s="28">
        <f t="shared" si="502"/>
        <v>1618</v>
      </c>
    </row>
    <row r="15890" spans="1:11" x14ac:dyDescent="0.35">
      <c r="A15890" s="69">
        <f t="shared" si="503"/>
        <v>45931</v>
      </c>
      <c r="B15890" t="s">
        <v>929</v>
      </c>
      <c r="C15890" t="s">
        <v>286</v>
      </c>
      <c r="D15890" t="s">
        <v>890</v>
      </c>
      <c r="E15890" t="s">
        <v>312</v>
      </c>
      <c r="F15890" t="s">
        <v>313</v>
      </c>
      <c r="G15890" t="s">
        <v>107</v>
      </c>
      <c r="H15890">
        <v>218</v>
      </c>
      <c r="I15890" s="68" t="str">
        <f>VLOOKUP(E15890,Refs!$P$2:$R$29,3,FALSE)</f>
        <v>Y61</v>
      </c>
      <c r="J15890" s="68" t="str">
        <f>VLOOKUP(E15890,Refs!$P$2:$S$29,4,FALSE)</f>
        <v>East of England</v>
      </c>
      <c r="K15890" s="28">
        <f t="shared" si="502"/>
        <v>218</v>
      </c>
    </row>
    <row r="15891" spans="1:11" x14ac:dyDescent="0.35">
      <c r="A15891" s="69">
        <f t="shared" si="503"/>
        <v>45931</v>
      </c>
      <c r="B15891" t="s">
        <v>929</v>
      </c>
      <c r="C15891" t="s">
        <v>286</v>
      </c>
      <c r="D15891" t="s">
        <v>890</v>
      </c>
      <c r="E15891" t="s">
        <v>312</v>
      </c>
      <c r="F15891" t="s">
        <v>313</v>
      </c>
      <c r="G15891" t="s">
        <v>108</v>
      </c>
      <c r="H15891">
        <v>712</v>
      </c>
      <c r="I15891" s="68" t="str">
        <f>VLOOKUP(E15891,Refs!$P$2:$R$29,3,FALSE)</f>
        <v>Y61</v>
      </c>
      <c r="J15891" s="68" t="str">
        <f>VLOOKUP(E15891,Refs!$P$2:$S$29,4,FALSE)</f>
        <v>East of England</v>
      </c>
      <c r="K15891" s="28">
        <f t="shared" si="502"/>
        <v>712</v>
      </c>
    </row>
    <row r="15892" spans="1:11" x14ac:dyDescent="0.35">
      <c r="A15892" s="69">
        <f t="shared" si="503"/>
        <v>45931</v>
      </c>
      <c r="B15892" t="s">
        <v>929</v>
      </c>
      <c r="C15892" t="s">
        <v>286</v>
      </c>
      <c r="D15892" t="s">
        <v>890</v>
      </c>
      <c r="E15892" t="s">
        <v>312</v>
      </c>
      <c r="F15892" t="s">
        <v>313</v>
      </c>
      <c r="G15892" t="s">
        <v>109</v>
      </c>
      <c r="H15892">
        <v>3444782</v>
      </c>
      <c r="I15892" s="68" t="str">
        <f>VLOOKUP(E15892,Refs!$P$2:$R$29,3,FALSE)</f>
        <v>Y61</v>
      </c>
      <c r="J15892" s="68" t="str">
        <f>VLOOKUP(E15892,Refs!$P$2:$S$29,4,FALSE)</f>
        <v>East of England</v>
      </c>
      <c r="K15892" s="28">
        <f t="shared" si="502"/>
        <v>3444782</v>
      </c>
    </row>
    <row r="15893" spans="1:11" x14ac:dyDescent="0.35">
      <c r="A15893" s="69">
        <f t="shared" si="503"/>
        <v>45931</v>
      </c>
      <c r="B15893" t="s">
        <v>929</v>
      </c>
      <c r="C15893" t="s">
        <v>286</v>
      </c>
      <c r="D15893" t="s">
        <v>890</v>
      </c>
      <c r="E15893" t="s">
        <v>312</v>
      </c>
      <c r="F15893" t="s">
        <v>313</v>
      </c>
      <c r="G15893" t="s">
        <v>110</v>
      </c>
      <c r="H15893">
        <v>1748</v>
      </c>
      <c r="I15893" s="68" t="str">
        <f>VLOOKUP(E15893,Refs!$P$2:$R$29,3,FALSE)</f>
        <v>Y61</v>
      </c>
      <c r="J15893" s="68" t="str">
        <f>VLOOKUP(E15893,Refs!$P$2:$S$29,4,FALSE)</f>
        <v>East of England</v>
      </c>
      <c r="K15893" s="28">
        <f t="shared" si="502"/>
        <v>1748</v>
      </c>
    </row>
    <row r="15894" spans="1:11" x14ac:dyDescent="0.35">
      <c r="A15894" s="69">
        <f t="shared" si="503"/>
        <v>45931</v>
      </c>
      <c r="B15894" t="s">
        <v>929</v>
      </c>
      <c r="C15894" t="s">
        <v>286</v>
      </c>
      <c r="D15894" t="s">
        <v>890</v>
      </c>
      <c r="E15894" t="s">
        <v>312</v>
      </c>
      <c r="F15894" t="s">
        <v>313</v>
      </c>
      <c r="G15894" t="s">
        <v>808</v>
      </c>
      <c r="H15894">
        <v>9760</v>
      </c>
      <c r="I15894" s="68" t="str">
        <f>VLOOKUP(E15894,Refs!$P$2:$R$29,3,FALSE)</f>
        <v>Y61</v>
      </c>
      <c r="J15894" s="68" t="str">
        <f>VLOOKUP(E15894,Refs!$P$2:$S$29,4,FALSE)</f>
        <v>East of England</v>
      </c>
      <c r="K15894" s="28">
        <f t="shared" si="502"/>
        <v>9760</v>
      </c>
    </row>
    <row r="15895" spans="1:11" x14ac:dyDescent="0.35">
      <c r="A15895" s="69">
        <f t="shared" si="503"/>
        <v>45931</v>
      </c>
      <c r="B15895" t="s">
        <v>929</v>
      </c>
      <c r="C15895" t="s">
        <v>286</v>
      </c>
      <c r="D15895" t="s">
        <v>890</v>
      </c>
      <c r="E15895" t="s">
        <v>312</v>
      </c>
      <c r="F15895" t="s">
        <v>313</v>
      </c>
      <c r="G15895" t="s">
        <v>809</v>
      </c>
      <c r="H15895">
        <v>302</v>
      </c>
      <c r="I15895" s="68" t="str">
        <f>VLOOKUP(E15895,Refs!$P$2:$R$29,3,FALSE)</f>
        <v>Y61</v>
      </c>
      <c r="J15895" s="68" t="str">
        <f>VLOOKUP(E15895,Refs!$P$2:$S$29,4,FALSE)</f>
        <v>East of England</v>
      </c>
      <c r="K15895" s="28">
        <f t="shared" si="502"/>
        <v>302</v>
      </c>
    </row>
    <row r="15896" spans="1:11" x14ac:dyDescent="0.35">
      <c r="A15896" s="69">
        <f t="shared" si="503"/>
        <v>45931</v>
      </c>
      <c r="B15896" t="s">
        <v>929</v>
      </c>
      <c r="C15896" t="s">
        <v>286</v>
      </c>
      <c r="D15896" t="s">
        <v>890</v>
      </c>
      <c r="E15896" t="s">
        <v>312</v>
      </c>
      <c r="F15896" t="s">
        <v>313</v>
      </c>
      <c r="G15896" t="s">
        <v>111</v>
      </c>
      <c r="H15896">
        <v>17968</v>
      </c>
      <c r="I15896" s="68" t="str">
        <f>VLOOKUP(E15896,Refs!$P$2:$R$29,3,FALSE)</f>
        <v>Y61</v>
      </c>
      <c r="J15896" s="68" t="str">
        <f>VLOOKUP(E15896,Refs!$P$2:$S$29,4,FALSE)</f>
        <v>East of England</v>
      </c>
      <c r="K15896" s="28">
        <f t="shared" si="502"/>
        <v>17968</v>
      </c>
    </row>
    <row r="15897" spans="1:11" x14ac:dyDescent="0.35">
      <c r="A15897" s="69">
        <f t="shared" si="503"/>
        <v>45931</v>
      </c>
      <c r="B15897" t="s">
        <v>929</v>
      </c>
      <c r="C15897" t="s">
        <v>286</v>
      </c>
      <c r="D15897" t="s">
        <v>890</v>
      </c>
      <c r="E15897" t="s">
        <v>312</v>
      </c>
      <c r="F15897" t="s">
        <v>313</v>
      </c>
      <c r="G15897" t="s">
        <v>112</v>
      </c>
      <c r="H15897">
        <v>6</v>
      </c>
      <c r="I15897" s="68" t="str">
        <f>VLOOKUP(E15897,Refs!$P$2:$R$29,3,FALSE)</f>
        <v>Y61</v>
      </c>
      <c r="J15897" s="68" t="str">
        <f>VLOOKUP(E15897,Refs!$P$2:$S$29,4,FALSE)</f>
        <v>East of England</v>
      </c>
      <c r="K15897" s="28">
        <f t="shared" si="502"/>
        <v>6</v>
      </c>
    </row>
    <row r="15898" spans="1:11" x14ac:dyDescent="0.35">
      <c r="A15898" s="69">
        <f t="shared" si="503"/>
        <v>45931</v>
      </c>
      <c r="B15898" t="s">
        <v>929</v>
      </c>
      <c r="C15898" t="s">
        <v>286</v>
      </c>
      <c r="D15898" t="s">
        <v>890</v>
      </c>
      <c r="E15898" t="s">
        <v>312</v>
      </c>
      <c r="F15898" t="s">
        <v>313</v>
      </c>
      <c r="G15898" t="s">
        <v>113</v>
      </c>
      <c r="H15898">
        <v>14782</v>
      </c>
      <c r="I15898" s="68" t="str">
        <f>VLOOKUP(E15898,Refs!$P$2:$R$29,3,FALSE)</f>
        <v>Y61</v>
      </c>
      <c r="J15898" s="68" t="str">
        <f>VLOOKUP(E15898,Refs!$P$2:$S$29,4,FALSE)</f>
        <v>East of England</v>
      </c>
      <c r="K15898" s="28">
        <f t="shared" si="502"/>
        <v>14782</v>
      </c>
    </row>
    <row r="15899" spans="1:11" x14ac:dyDescent="0.35">
      <c r="A15899" s="69">
        <f t="shared" si="503"/>
        <v>45931</v>
      </c>
      <c r="B15899" t="s">
        <v>929</v>
      </c>
      <c r="C15899" t="s">
        <v>286</v>
      </c>
      <c r="D15899" t="s">
        <v>890</v>
      </c>
      <c r="E15899" t="s">
        <v>312</v>
      </c>
      <c r="F15899" t="s">
        <v>313</v>
      </c>
      <c r="G15899" t="s">
        <v>114</v>
      </c>
      <c r="H15899">
        <v>1042</v>
      </c>
      <c r="I15899" s="68" t="str">
        <f>VLOOKUP(E15899,Refs!$P$2:$R$29,3,FALSE)</f>
        <v>Y61</v>
      </c>
      <c r="J15899" s="68" t="str">
        <f>VLOOKUP(E15899,Refs!$P$2:$S$29,4,FALSE)</f>
        <v>East of England</v>
      </c>
      <c r="K15899" s="28">
        <f t="shared" si="502"/>
        <v>1042</v>
      </c>
    </row>
    <row r="15900" spans="1:11" x14ac:dyDescent="0.35">
      <c r="A15900" s="69">
        <f t="shared" si="503"/>
        <v>45931</v>
      </c>
      <c r="B15900" t="s">
        <v>929</v>
      </c>
      <c r="C15900" t="s">
        <v>286</v>
      </c>
      <c r="D15900" t="s">
        <v>890</v>
      </c>
      <c r="E15900" t="s">
        <v>312</v>
      </c>
      <c r="F15900" t="s">
        <v>313</v>
      </c>
      <c r="G15900" t="s">
        <v>115</v>
      </c>
      <c r="H15900">
        <v>3922</v>
      </c>
      <c r="I15900" s="68" t="str">
        <f>VLOOKUP(E15900,Refs!$P$2:$R$29,3,FALSE)</f>
        <v>Y61</v>
      </c>
      <c r="J15900" s="68" t="str">
        <f>VLOOKUP(E15900,Refs!$P$2:$S$29,4,FALSE)</f>
        <v>East of England</v>
      </c>
      <c r="K15900" s="28">
        <f t="shared" si="502"/>
        <v>3922</v>
      </c>
    </row>
    <row r="15901" spans="1:11" x14ac:dyDescent="0.35">
      <c r="A15901" s="69">
        <f t="shared" si="503"/>
        <v>45931</v>
      </c>
      <c r="B15901" t="s">
        <v>929</v>
      </c>
      <c r="C15901" t="s">
        <v>286</v>
      </c>
      <c r="D15901" t="s">
        <v>890</v>
      </c>
      <c r="E15901" t="s">
        <v>312</v>
      </c>
      <c r="F15901" t="s">
        <v>313</v>
      </c>
      <c r="G15901" t="s">
        <v>116</v>
      </c>
      <c r="H15901">
        <v>1026</v>
      </c>
      <c r="I15901" s="68" t="str">
        <f>VLOOKUP(E15901,Refs!$P$2:$R$29,3,FALSE)</f>
        <v>Y61</v>
      </c>
      <c r="J15901" s="68" t="str">
        <f>VLOOKUP(E15901,Refs!$P$2:$S$29,4,FALSE)</f>
        <v>East of England</v>
      </c>
      <c r="K15901" s="28">
        <f t="shared" si="502"/>
        <v>1026</v>
      </c>
    </row>
    <row r="15902" spans="1:11" x14ac:dyDescent="0.35">
      <c r="A15902" s="69">
        <f t="shared" si="503"/>
        <v>45931</v>
      </c>
      <c r="B15902" t="s">
        <v>929</v>
      </c>
      <c r="C15902" t="s">
        <v>286</v>
      </c>
      <c r="D15902" t="s">
        <v>890</v>
      </c>
      <c r="E15902" t="s">
        <v>312</v>
      </c>
      <c r="F15902" t="s">
        <v>313</v>
      </c>
      <c r="G15902" t="s">
        <v>117</v>
      </c>
      <c r="H15902">
        <v>6772</v>
      </c>
      <c r="I15902" s="68" t="str">
        <f>VLOOKUP(E15902,Refs!$P$2:$R$29,3,FALSE)</f>
        <v>Y61</v>
      </c>
      <c r="J15902" s="68" t="str">
        <f>VLOOKUP(E15902,Refs!$P$2:$S$29,4,FALSE)</f>
        <v>East of England</v>
      </c>
      <c r="K15902" s="28">
        <f t="shared" si="502"/>
        <v>6772</v>
      </c>
    </row>
    <row r="15903" spans="1:11" x14ac:dyDescent="0.35">
      <c r="A15903" s="69">
        <f t="shared" si="503"/>
        <v>45931</v>
      </c>
      <c r="B15903" t="s">
        <v>929</v>
      </c>
      <c r="C15903" t="s">
        <v>286</v>
      </c>
      <c r="D15903" t="s">
        <v>890</v>
      </c>
      <c r="E15903" t="s">
        <v>312</v>
      </c>
      <c r="F15903" t="s">
        <v>313</v>
      </c>
      <c r="G15903" t="s">
        <v>118</v>
      </c>
      <c r="H15903">
        <v>3</v>
      </c>
      <c r="I15903" s="68" t="str">
        <f>VLOOKUP(E15903,Refs!$P$2:$R$29,3,FALSE)</f>
        <v>Y61</v>
      </c>
      <c r="J15903" s="68" t="str">
        <f>VLOOKUP(E15903,Refs!$P$2:$S$29,4,FALSE)</f>
        <v>East of England</v>
      </c>
      <c r="K15903" s="28">
        <f t="shared" si="502"/>
        <v>3</v>
      </c>
    </row>
    <row r="15904" spans="1:11" x14ac:dyDescent="0.35">
      <c r="A15904" s="69">
        <f t="shared" si="503"/>
        <v>45931</v>
      </c>
      <c r="B15904" t="s">
        <v>929</v>
      </c>
      <c r="C15904" t="s">
        <v>286</v>
      </c>
      <c r="D15904" t="s">
        <v>890</v>
      </c>
      <c r="E15904" t="s">
        <v>312</v>
      </c>
      <c r="F15904" t="s">
        <v>313</v>
      </c>
      <c r="G15904" t="s">
        <v>119</v>
      </c>
      <c r="H15904">
        <v>1127</v>
      </c>
      <c r="I15904" s="68" t="str">
        <f>VLOOKUP(E15904,Refs!$P$2:$R$29,3,FALSE)</f>
        <v>Y61</v>
      </c>
      <c r="J15904" s="68" t="str">
        <f>VLOOKUP(E15904,Refs!$P$2:$S$29,4,FALSE)</f>
        <v>East of England</v>
      </c>
      <c r="K15904" s="28">
        <f t="shared" si="502"/>
        <v>1127</v>
      </c>
    </row>
    <row r="15905" spans="1:11" x14ac:dyDescent="0.35">
      <c r="A15905" s="69">
        <f t="shared" si="503"/>
        <v>45931</v>
      </c>
      <c r="B15905" t="s">
        <v>929</v>
      </c>
      <c r="C15905" t="s">
        <v>286</v>
      </c>
      <c r="D15905" t="s">
        <v>890</v>
      </c>
      <c r="E15905" t="s">
        <v>312</v>
      </c>
      <c r="F15905" t="s">
        <v>313</v>
      </c>
      <c r="G15905" t="s">
        <v>120</v>
      </c>
      <c r="H15905">
        <v>3</v>
      </c>
      <c r="I15905" s="68" t="str">
        <f>VLOOKUP(E15905,Refs!$P$2:$R$29,3,FALSE)</f>
        <v>Y61</v>
      </c>
      <c r="J15905" s="68" t="str">
        <f>VLOOKUP(E15905,Refs!$P$2:$S$29,4,FALSE)</f>
        <v>East of England</v>
      </c>
      <c r="K15905" s="28">
        <f t="shared" si="502"/>
        <v>3</v>
      </c>
    </row>
    <row r="15906" spans="1:11" x14ac:dyDescent="0.35">
      <c r="A15906" s="69">
        <f t="shared" si="503"/>
        <v>45931</v>
      </c>
      <c r="B15906" t="s">
        <v>929</v>
      </c>
      <c r="C15906" t="s">
        <v>286</v>
      </c>
      <c r="D15906" t="s">
        <v>890</v>
      </c>
      <c r="E15906" t="s">
        <v>312</v>
      </c>
      <c r="F15906" t="s">
        <v>313</v>
      </c>
      <c r="G15906" t="s">
        <v>121</v>
      </c>
      <c r="H15906">
        <v>2190</v>
      </c>
      <c r="I15906" s="68" t="str">
        <f>VLOOKUP(E15906,Refs!$P$2:$R$29,3,FALSE)</f>
        <v>Y61</v>
      </c>
      <c r="J15906" s="68" t="str">
        <f>VLOOKUP(E15906,Refs!$P$2:$S$29,4,FALSE)</f>
        <v>East of England</v>
      </c>
      <c r="K15906" s="28">
        <f t="shared" si="502"/>
        <v>2190</v>
      </c>
    </row>
    <row r="15907" spans="1:11" x14ac:dyDescent="0.35">
      <c r="A15907" s="69">
        <f t="shared" si="503"/>
        <v>45931</v>
      </c>
      <c r="B15907" t="s">
        <v>929</v>
      </c>
      <c r="C15907" t="s">
        <v>286</v>
      </c>
      <c r="D15907" t="s">
        <v>890</v>
      </c>
      <c r="E15907" t="s">
        <v>312</v>
      </c>
      <c r="F15907" t="s">
        <v>313</v>
      </c>
      <c r="G15907" t="s">
        <v>122</v>
      </c>
      <c r="H15907">
        <v>3</v>
      </c>
      <c r="I15907" s="68" t="str">
        <f>VLOOKUP(E15907,Refs!$P$2:$R$29,3,FALSE)</f>
        <v>Y61</v>
      </c>
      <c r="J15907" s="68" t="str">
        <f>VLOOKUP(E15907,Refs!$P$2:$S$29,4,FALSE)</f>
        <v>East of England</v>
      </c>
      <c r="K15907" s="28">
        <f t="shared" si="502"/>
        <v>3</v>
      </c>
    </row>
    <row r="15908" spans="1:11" x14ac:dyDescent="0.35">
      <c r="A15908" s="69">
        <f t="shared" si="503"/>
        <v>45931</v>
      </c>
      <c r="B15908" t="s">
        <v>929</v>
      </c>
      <c r="C15908" t="s">
        <v>286</v>
      </c>
      <c r="D15908" t="s">
        <v>890</v>
      </c>
      <c r="E15908" t="s">
        <v>312</v>
      </c>
      <c r="F15908" t="s">
        <v>313</v>
      </c>
      <c r="G15908" t="s">
        <v>123</v>
      </c>
      <c r="H15908">
        <v>47</v>
      </c>
      <c r="I15908" s="68" t="str">
        <f>VLOOKUP(E15908,Refs!$P$2:$R$29,3,FALSE)</f>
        <v>Y61</v>
      </c>
      <c r="J15908" s="68" t="str">
        <f>VLOOKUP(E15908,Refs!$P$2:$S$29,4,FALSE)</f>
        <v>East of England</v>
      </c>
      <c r="K15908" s="28">
        <f t="shared" si="502"/>
        <v>47</v>
      </c>
    </row>
    <row r="15909" spans="1:11" x14ac:dyDescent="0.35">
      <c r="A15909" s="69">
        <f t="shared" si="503"/>
        <v>45931</v>
      </c>
      <c r="B15909" t="s">
        <v>929</v>
      </c>
      <c r="C15909" t="s">
        <v>286</v>
      </c>
      <c r="D15909" t="s">
        <v>890</v>
      </c>
      <c r="E15909" t="s">
        <v>312</v>
      </c>
      <c r="F15909" t="s">
        <v>313</v>
      </c>
      <c r="G15909" t="s">
        <v>124</v>
      </c>
      <c r="H15909">
        <v>0</v>
      </c>
      <c r="I15909" s="68" t="str">
        <f>VLOOKUP(E15909,Refs!$P$2:$R$29,3,FALSE)</f>
        <v>Y61</v>
      </c>
      <c r="J15909" s="68" t="str">
        <f>VLOOKUP(E15909,Refs!$P$2:$S$29,4,FALSE)</f>
        <v>East of England</v>
      </c>
      <c r="K15909" s="28" t="str">
        <f t="shared" si="502"/>
        <v/>
      </c>
    </row>
    <row r="15910" spans="1:11" x14ac:dyDescent="0.35">
      <c r="A15910" s="69">
        <f t="shared" si="503"/>
        <v>45931</v>
      </c>
      <c r="B15910" t="s">
        <v>929</v>
      </c>
      <c r="C15910" t="s">
        <v>286</v>
      </c>
      <c r="D15910" t="s">
        <v>890</v>
      </c>
      <c r="E15910" t="s">
        <v>312</v>
      </c>
      <c r="F15910" t="s">
        <v>313</v>
      </c>
      <c r="G15910" t="s">
        <v>125</v>
      </c>
      <c r="H15910">
        <v>0</v>
      </c>
      <c r="I15910" s="68" t="str">
        <f>VLOOKUP(E15910,Refs!$P$2:$R$29,3,FALSE)</f>
        <v>Y61</v>
      </c>
      <c r="J15910" s="68" t="str">
        <f>VLOOKUP(E15910,Refs!$P$2:$S$29,4,FALSE)</f>
        <v>East of England</v>
      </c>
      <c r="K15910" s="28" t="str">
        <f t="shared" si="502"/>
        <v/>
      </c>
    </row>
    <row r="15911" spans="1:11" x14ac:dyDescent="0.35">
      <c r="A15911" s="69">
        <f t="shared" si="503"/>
        <v>45931</v>
      </c>
      <c r="B15911" t="s">
        <v>929</v>
      </c>
      <c r="C15911" t="s">
        <v>286</v>
      </c>
      <c r="D15911" t="s">
        <v>890</v>
      </c>
      <c r="E15911" t="s">
        <v>312</v>
      </c>
      <c r="F15911" t="s">
        <v>313</v>
      </c>
      <c r="G15911" t="s">
        <v>126</v>
      </c>
      <c r="H15911">
        <v>0</v>
      </c>
      <c r="I15911" s="68" t="str">
        <f>VLOOKUP(E15911,Refs!$P$2:$R$29,3,FALSE)</f>
        <v>Y61</v>
      </c>
      <c r="J15911" s="68" t="str">
        <f>VLOOKUP(E15911,Refs!$P$2:$S$29,4,FALSE)</f>
        <v>East of England</v>
      </c>
      <c r="K15911" s="28" t="str">
        <f t="shared" si="502"/>
        <v/>
      </c>
    </row>
    <row r="15912" spans="1:11" x14ac:dyDescent="0.35">
      <c r="A15912" s="69">
        <f t="shared" si="503"/>
        <v>45931</v>
      </c>
      <c r="B15912" t="s">
        <v>929</v>
      </c>
      <c r="C15912" t="s">
        <v>286</v>
      </c>
      <c r="D15912" t="s">
        <v>890</v>
      </c>
      <c r="E15912" t="s">
        <v>312</v>
      </c>
      <c r="F15912" t="s">
        <v>313</v>
      </c>
      <c r="G15912" t="s">
        <v>127</v>
      </c>
      <c r="H15912">
        <v>7</v>
      </c>
      <c r="I15912" s="68" t="str">
        <f>VLOOKUP(E15912,Refs!$P$2:$R$29,3,FALSE)</f>
        <v>Y61</v>
      </c>
      <c r="J15912" s="68" t="str">
        <f>VLOOKUP(E15912,Refs!$P$2:$S$29,4,FALSE)</f>
        <v>East of England</v>
      </c>
      <c r="K15912" s="28">
        <f t="shared" si="502"/>
        <v>7</v>
      </c>
    </row>
    <row r="15913" spans="1:11" x14ac:dyDescent="0.35">
      <c r="A15913" s="69">
        <f t="shared" si="503"/>
        <v>45931</v>
      </c>
      <c r="B15913" t="s">
        <v>929</v>
      </c>
      <c r="C15913" t="s">
        <v>286</v>
      </c>
      <c r="D15913" t="s">
        <v>890</v>
      </c>
      <c r="E15913" t="s">
        <v>312</v>
      </c>
      <c r="F15913" t="s">
        <v>313</v>
      </c>
      <c r="G15913" t="s">
        <v>128</v>
      </c>
      <c r="H15913">
        <v>24</v>
      </c>
      <c r="I15913" s="68" t="str">
        <f>VLOOKUP(E15913,Refs!$P$2:$R$29,3,FALSE)</f>
        <v>Y61</v>
      </c>
      <c r="J15913" s="68" t="str">
        <f>VLOOKUP(E15913,Refs!$P$2:$S$29,4,FALSE)</f>
        <v>East of England</v>
      </c>
      <c r="K15913" s="28">
        <f t="shared" si="502"/>
        <v>24</v>
      </c>
    </row>
    <row r="15914" spans="1:11" x14ac:dyDescent="0.35">
      <c r="A15914" s="69">
        <f t="shared" si="503"/>
        <v>45931</v>
      </c>
      <c r="B15914" t="s">
        <v>929</v>
      </c>
      <c r="C15914" t="s">
        <v>286</v>
      </c>
      <c r="D15914" t="s">
        <v>890</v>
      </c>
      <c r="E15914" t="s">
        <v>312</v>
      </c>
      <c r="F15914" t="s">
        <v>313</v>
      </c>
      <c r="G15914" t="s">
        <v>129</v>
      </c>
      <c r="H15914">
        <v>377</v>
      </c>
      <c r="I15914" s="68" t="str">
        <f>VLOOKUP(E15914,Refs!$P$2:$R$29,3,FALSE)</f>
        <v>Y61</v>
      </c>
      <c r="J15914" s="68" t="str">
        <f>VLOOKUP(E15914,Refs!$P$2:$S$29,4,FALSE)</f>
        <v>East of England</v>
      </c>
      <c r="K15914" s="28">
        <f t="shared" si="502"/>
        <v>377</v>
      </c>
    </row>
    <row r="15915" spans="1:11" x14ac:dyDescent="0.35">
      <c r="A15915" s="69">
        <f t="shared" si="503"/>
        <v>45931</v>
      </c>
      <c r="B15915" t="s">
        <v>929</v>
      </c>
      <c r="C15915" t="s">
        <v>286</v>
      </c>
      <c r="D15915" t="s">
        <v>890</v>
      </c>
      <c r="E15915" t="s">
        <v>312</v>
      </c>
      <c r="F15915" t="s">
        <v>313</v>
      </c>
      <c r="G15915" t="s">
        <v>130</v>
      </c>
      <c r="H15915">
        <v>296</v>
      </c>
      <c r="I15915" s="68" t="str">
        <f>VLOOKUP(E15915,Refs!$P$2:$R$29,3,FALSE)</f>
        <v>Y61</v>
      </c>
      <c r="J15915" s="68" t="str">
        <f>VLOOKUP(E15915,Refs!$P$2:$S$29,4,FALSE)</f>
        <v>East of England</v>
      </c>
      <c r="K15915" s="28">
        <f t="shared" si="502"/>
        <v>296</v>
      </c>
    </row>
    <row r="15916" spans="1:11" x14ac:dyDescent="0.35">
      <c r="A15916" s="69">
        <f t="shared" si="503"/>
        <v>45931</v>
      </c>
      <c r="B15916" t="s">
        <v>929</v>
      </c>
      <c r="C15916" t="s">
        <v>286</v>
      </c>
      <c r="D15916" t="s">
        <v>890</v>
      </c>
      <c r="E15916" t="s">
        <v>312</v>
      </c>
      <c r="F15916" t="s">
        <v>313</v>
      </c>
      <c r="G15916" t="s">
        <v>131</v>
      </c>
      <c r="H15916">
        <v>801</v>
      </c>
      <c r="I15916" s="68" t="str">
        <f>VLOOKUP(E15916,Refs!$P$2:$R$29,3,FALSE)</f>
        <v>Y61</v>
      </c>
      <c r="J15916" s="68" t="str">
        <f>VLOOKUP(E15916,Refs!$P$2:$S$29,4,FALSE)</f>
        <v>East of England</v>
      </c>
      <c r="K15916" s="28">
        <f t="shared" si="502"/>
        <v>801</v>
      </c>
    </row>
    <row r="15917" spans="1:11" x14ac:dyDescent="0.35">
      <c r="A15917" s="69">
        <f t="shared" si="503"/>
        <v>45931</v>
      </c>
      <c r="B15917" t="s">
        <v>929</v>
      </c>
      <c r="C15917" t="s">
        <v>286</v>
      </c>
      <c r="D15917" t="s">
        <v>890</v>
      </c>
      <c r="E15917" t="s">
        <v>312</v>
      </c>
      <c r="F15917" t="s">
        <v>313</v>
      </c>
      <c r="G15917" t="s">
        <v>132</v>
      </c>
      <c r="H15917">
        <v>722</v>
      </c>
      <c r="I15917" s="68" t="str">
        <f>VLOOKUP(E15917,Refs!$P$2:$R$29,3,FALSE)</f>
        <v>Y61</v>
      </c>
      <c r="J15917" s="68" t="str">
        <f>VLOOKUP(E15917,Refs!$P$2:$S$29,4,FALSE)</f>
        <v>East of England</v>
      </c>
      <c r="K15917" s="28">
        <f t="shared" si="502"/>
        <v>722</v>
      </c>
    </row>
    <row r="15918" spans="1:11" x14ac:dyDescent="0.35">
      <c r="A15918" s="69">
        <f t="shared" si="503"/>
        <v>45931</v>
      </c>
      <c r="B15918" t="s">
        <v>929</v>
      </c>
      <c r="C15918" t="s">
        <v>286</v>
      </c>
      <c r="D15918" t="s">
        <v>890</v>
      </c>
      <c r="E15918" t="s">
        <v>312</v>
      </c>
      <c r="F15918" t="s">
        <v>313</v>
      </c>
      <c r="G15918" t="s">
        <v>133</v>
      </c>
      <c r="H15918">
        <v>391</v>
      </c>
      <c r="I15918" s="68" t="str">
        <f>VLOOKUP(E15918,Refs!$P$2:$R$29,3,FALSE)</f>
        <v>Y61</v>
      </c>
      <c r="J15918" s="68" t="str">
        <f>VLOOKUP(E15918,Refs!$P$2:$S$29,4,FALSE)</f>
        <v>East of England</v>
      </c>
      <c r="K15918" s="28">
        <f t="shared" si="502"/>
        <v>391</v>
      </c>
    </row>
    <row r="15919" spans="1:11" x14ac:dyDescent="0.35">
      <c r="A15919" s="69">
        <f t="shared" si="503"/>
        <v>45931</v>
      </c>
      <c r="B15919" t="s">
        <v>929</v>
      </c>
      <c r="C15919" t="s">
        <v>286</v>
      </c>
      <c r="D15919" t="s">
        <v>890</v>
      </c>
      <c r="E15919" t="s">
        <v>312</v>
      </c>
      <c r="F15919" t="s">
        <v>313</v>
      </c>
      <c r="G15919" t="s">
        <v>134</v>
      </c>
      <c r="H15919">
        <v>348</v>
      </c>
      <c r="I15919" s="68" t="str">
        <f>VLOOKUP(E15919,Refs!$P$2:$R$29,3,FALSE)</f>
        <v>Y61</v>
      </c>
      <c r="J15919" s="68" t="str">
        <f>VLOOKUP(E15919,Refs!$P$2:$S$29,4,FALSE)</f>
        <v>East of England</v>
      </c>
      <c r="K15919" s="28">
        <f t="shared" si="502"/>
        <v>348</v>
      </c>
    </row>
    <row r="15920" spans="1:11" x14ac:dyDescent="0.35">
      <c r="A15920" s="69">
        <f t="shared" si="503"/>
        <v>45931</v>
      </c>
      <c r="B15920" t="s">
        <v>929</v>
      </c>
      <c r="C15920" t="s">
        <v>286</v>
      </c>
      <c r="D15920" t="s">
        <v>890</v>
      </c>
      <c r="E15920" t="s">
        <v>312</v>
      </c>
      <c r="F15920" t="s">
        <v>313</v>
      </c>
      <c r="G15920" t="s">
        <v>135</v>
      </c>
      <c r="H15920">
        <v>106</v>
      </c>
      <c r="I15920" s="68" t="str">
        <f>VLOOKUP(E15920,Refs!$P$2:$R$29,3,FALSE)</f>
        <v>Y61</v>
      </c>
      <c r="J15920" s="68" t="str">
        <f>VLOOKUP(E15920,Refs!$P$2:$S$29,4,FALSE)</f>
        <v>East of England</v>
      </c>
      <c r="K15920" s="28">
        <f t="shared" si="502"/>
        <v>106</v>
      </c>
    </row>
    <row r="15921" spans="1:11" x14ac:dyDescent="0.35">
      <c r="A15921" s="69">
        <f t="shared" si="503"/>
        <v>45931</v>
      </c>
      <c r="B15921" t="s">
        <v>929</v>
      </c>
      <c r="C15921" t="s">
        <v>286</v>
      </c>
      <c r="D15921" t="s">
        <v>890</v>
      </c>
      <c r="E15921" t="s">
        <v>312</v>
      </c>
      <c r="F15921" t="s">
        <v>313</v>
      </c>
      <c r="G15921" t="s">
        <v>136</v>
      </c>
      <c r="H15921">
        <v>77</v>
      </c>
      <c r="I15921" s="68" t="str">
        <f>VLOOKUP(E15921,Refs!$P$2:$R$29,3,FALSE)</f>
        <v>Y61</v>
      </c>
      <c r="J15921" s="68" t="str">
        <f>VLOOKUP(E15921,Refs!$P$2:$S$29,4,FALSE)</f>
        <v>East of England</v>
      </c>
      <c r="K15921" s="28">
        <f t="shared" si="502"/>
        <v>77</v>
      </c>
    </row>
    <row r="15922" spans="1:11" x14ac:dyDescent="0.35">
      <c r="A15922" s="69">
        <f t="shared" si="503"/>
        <v>45931</v>
      </c>
      <c r="B15922" t="s">
        <v>929</v>
      </c>
      <c r="C15922" t="s">
        <v>286</v>
      </c>
      <c r="D15922" t="s">
        <v>890</v>
      </c>
      <c r="E15922" t="s">
        <v>312</v>
      </c>
      <c r="F15922" t="s">
        <v>313</v>
      </c>
      <c r="G15922" t="s">
        <v>137</v>
      </c>
      <c r="H15922">
        <v>4</v>
      </c>
      <c r="I15922" s="68" t="str">
        <f>VLOOKUP(E15922,Refs!$P$2:$R$29,3,FALSE)</f>
        <v>Y61</v>
      </c>
      <c r="J15922" s="68" t="str">
        <f>VLOOKUP(E15922,Refs!$P$2:$S$29,4,FALSE)</f>
        <v>East of England</v>
      </c>
      <c r="K15922" s="28">
        <f t="shared" si="502"/>
        <v>4</v>
      </c>
    </row>
    <row r="15923" spans="1:11" x14ac:dyDescent="0.35">
      <c r="A15923" s="69">
        <f t="shared" si="503"/>
        <v>45931</v>
      </c>
      <c r="B15923" t="s">
        <v>929</v>
      </c>
      <c r="C15923" t="s">
        <v>286</v>
      </c>
      <c r="D15923" t="s">
        <v>890</v>
      </c>
      <c r="E15923" t="s">
        <v>312</v>
      </c>
      <c r="F15923" t="s">
        <v>313</v>
      </c>
      <c r="G15923" t="s">
        <v>138</v>
      </c>
      <c r="H15923">
        <v>1</v>
      </c>
      <c r="I15923" s="68" t="str">
        <f>VLOOKUP(E15923,Refs!$P$2:$R$29,3,FALSE)</f>
        <v>Y61</v>
      </c>
      <c r="J15923" s="68" t="str">
        <f>VLOOKUP(E15923,Refs!$P$2:$S$29,4,FALSE)</f>
        <v>East of England</v>
      </c>
      <c r="K15923" s="28">
        <f t="shared" si="502"/>
        <v>1</v>
      </c>
    </row>
    <row r="15924" spans="1:11" x14ac:dyDescent="0.35">
      <c r="A15924" s="69">
        <f t="shared" si="503"/>
        <v>45931</v>
      </c>
      <c r="B15924" t="s">
        <v>929</v>
      </c>
      <c r="C15924" t="s">
        <v>286</v>
      </c>
      <c r="D15924" t="s">
        <v>890</v>
      </c>
      <c r="E15924" t="s">
        <v>312</v>
      </c>
      <c r="F15924" t="s">
        <v>313</v>
      </c>
      <c r="G15924" t="s">
        <v>139</v>
      </c>
      <c r="H15924">
        <v>2</v>
      </c>
      <c r="I15924" s="68" t="str">
        <f>VLOOKUP(E15924,Refs!$P$2:$R$29,3,FALSE)</f>
        <v>Y61</v>
      </c>
      <c r="J15924" s="68" t="str">
        <f>VLOOKUP(E15924,Refs!$P$2:$S$29,4,FALSE)</f>
        <v>East of England</v>
      </c>
      <c r="K15924" s="28">
        <f t="shared" si="502"/>
        <v>2</v>
      </c>
    </row>
    <row r="15925" spans="1:11" x14ac:dyDescent="0.35">
      <c r="A15925" s="69">
        <f t="shared" si="503"/>
        <v>45931</v>
      </c>
      <c r="B15925" t="s">
        <v>929</v>
      </c>
      <c r="C15925" t="s">
        <v>286</v>
      </c>
      <c r="D15925" t="s">
        <v>890</v>
      </c>
      <c r="E15925" t="s">
        <v>312</v>
      </c>
      <c r="F15925" t="s">
        <v>313</v>
      </c>
      <c r="G15925" t="s">
        <v>140</v>
      </c>
      <c r="H15925">
        <v>2</v>
      </c>
      <c r="I15925" s="68" t="str">
        <f>VLOOKUP(E15925,Refs!$P$2:$R$29,3,FALSE)</f>
        <v>Y61</v>
      </c>
      <c r="J15925" s="68" t="str">
        <f>VLOOKUP(E15925,Refs!$P$2:$S$29,4,FALSE)</f>
        <v>East of England</v>
      </c>
      <c r="K15925" s="28">
        <f t="shared" si="502"/>
        <v>2</v>
      </c>
    </row>
    <row r="15926" spans="1:11" x14ac:dyDescent="0.35">
      <c r="A15926" s="69">
        <f t="shared" si="503"/>
        <v>45931</v>
      </c>
      <c r="B15926" t="s">
        <v>929</v>
      </c>
      <c r="C15926" t="s">
        <v>286</v>
      </c>
      <c r="D15926" t="s">
        <v>890</v>
      </c>
      <c r="E15926" t="s">
        <v>312</v>
      </c>
      <c r="F15926" t="s">
        <v>313</v>
      </c>
      <c r="G15926" t="s">
        <v>728</v>
      </c>
      <c r="H15926">
        <v>26</v>
      </c>
      <c r="I15926" s="68" t="str">
        <f>VLOOKUP(E15926,Refs!$P$2:$R$29,3,FALSE)</f>
        <v>Y61</v>
      </c>
      <c r="J15926" s="68" t="str">
        <f>VLOOKUP(E15926,Refs!$P$2:$S$29,4,FALSE)</f>
        <v>East of England</v>
      </c>
      <c r="K15926" s="28">
        <f t="shared" si="502"/>
        <v>26</v>
      </c>
    </row>
    <row r="15927" spans="1:11" x14ac:dyDescent="0.35">
      <c r="A15927" s="69">
        <f t="shared" si="503"/>
        <v>45931</v>
      </c>
      <c r="B15927" t="s">
        <v>929</v>
      </c>
      <c r="C15927" t="s">
        <v>286</v>
      </c>
      <c r="D15927" t="s">
        <v>890</v>
      </c>
      <c r="E15927" t="s">
        <v>312</v>
      </c>
      <c r="F15927" t="s">
        <v>313</v>
      </c>
      <c r="G15927" t="s">
        <v>727</v>
      </c>
      <c r="H15927">
        <v>10</v>
      </c>
      <c r="I15927" s="68" t="str">
        <f>VLOOKUP(E15927,Refs!$P$2:$R$29,3,FALSE)</f>
        <v>Y61</v>
      </c>
      <c r="J15927" s="68" t="str">
        <f>VLOOKUP(E15927,Refs!$P$2:$S$29,4,FALSE)</f>
        <v>East of England</v>
      </c>
      <c r="K15927" s="28">
        <f t="shared" si="502"/>
        <v>10</v>
      </c>
    </row>
    <row r="15928" spans="1:11" x14ac:dyDescent="0.35">
      <c r="A15928" s="69">
        <f t="shared" si="503"/>
        <v>45931</v>
      </c>
      <c r="B15928" t="s">
        <v>929</v>
      </c>
      <c r="C15928" t="s">
        <v>286</v>
      </c>
      <c r="D15928" t="s">
        <v>890</v>
      </c>
      <c r="E15928" t="s">
        <v>312</v>
      </c>
      <c r="F15928" t="s">
        <v>313</v>
      </c>
      <c r="G15928" t="s">
        <v>730</v>
      </c>
      <c r="H15928">
        <v>29</v>
      </c>
      <c r="I15928" s="68" t="str">
        <f>VLOOKUP(E15928,Refs!$P$2:$R$29,3,FALSE)</f>
        <v>Y61</v>
      </c>
      <c r="J15928" s="68" t="str">
        <f>VLOOKUP(E15928,Refs!$P$2:$S$29,4,FALSE)</f>
        <v>East of England</v>
      </c>
      <c r="K15928" s="28">
        <f t="shared" si="502"/>
        <v>29</v>
      </c>
    </row>
    <row r="15929" spans="1:11" x14ac:dyDescent="0.35">
      <c r="A15929" s="69">
        <f t="shared" si="503"/>
        <v>45931</v>
      </c>
      <c r="B15929" t="s">
        <v>929</v>
      </c>
      <c r="C15929" t="s">
        <v>286</v>
      </c>
      <c r="D15929" t="s">
        <v>890</v>
      </c>
      <c r="E15929" t="s">
        <v>312</v>
      </c>
      <c r="F15929" t="s">
        <v>313</v>
      </c>
      <c r="G15929" t="s">
        <v>729</v>
      </c>
      <c r="H15929">
        <v>27</v>
      </c>
      <c r="I15929" s="68" t="str">
        <f>VLOOKUP(E15929,Refs!$P$2:$R$29,3,FALSE)</f>
        <v>Y61</v>
      </c>
      <c r="J15929" s="68" t="str">
        <f>VLOOKUP(E15929,Refs!$P$2:$S$29,4,FALSE)</f>
        <v>East of England</v>
      </c>
      <c r="K15929" s="28">
        <f t="shared" si="502"/>
        <v>27</v>
      </c>
    </row>
    <row r="15930" spans="1:11" x14ac:dyDescent="0.35">
      <c r="A15930" s="69">
        <f t="shared" si="503"/>
        <v>45931</v>
      </c>
      <c r="B15930" t="s">
        <v>929</v>
      </c>
      <c r="C15930" t="s">
        <v>286</v>
      </c>
      <c r="D15930" t="s">
        <v>890</v>
      </c>
      <c r="E15930" t="s">
        <v>327</v>
      </c>
      <c r="F15930" t="s">
        <v>328</v>
      </c>
      <c r="G15930" t="s">
        <v>10</v>
      </c>
      <c r="H15930">
        <v>24336</v>
      </c>
      <c r="I15930" s="68" t="str">
        <f>VLOOKUP(E15930,Refs!$P$2:$R$29,3,FALSE)</f>
        <v>Y59</v>
      </c>
      <c r="J15930" s="68" t="str">
        <f>VLOOKUP(E15930,Refs!$P$2:$S$29,4,FALSE)</f>
        <v>South East</v>
      </c>
      <c r="K15930" s="28">
        <f t="shared" si="502"/>
        <v>24336</v>
      </c>
    </row>
    <row r="15931" spans="1:11" x14ac:dyDescent="0.35">
      <c r="A15931" s="69">
        <f t="shared" si="503"/>
        <v>45931</v>
      </c>
      <c r="B15931" t="s">
        <v>929</v>
      </c>
      <c r="C15931" t="s">
        <v>286</v>
      </c>
      <c r="D15931" t="s">
        <v>890</v>
      </c>
      <c r="E15931" t="s">
        <v>327</v>
      </c>
      <c r="F15931" t="s">
        <v>328</v>
      </c>
      <c r="G15931" t="s">
        <v>69</v>
      </c>
      <c r="H15931">
        <v>22293</v>
      </c>
      <c r="I15931" s="68" t="str">
        <f>VLOOKUP(E15931,Refs!$P$2:$R$29,3,FALSE)</f>
        <v>Y59</v>
      </c>
      <c r="J15931" s="68" t="str">
        <f>VLOOKUP(E15931,Refs!$P$2:$S$29,4,FALSE)</f>
        <v>South East</v>
      </c>
      <c r="K15931" s="28">
        <f t="shared" si="502"/>
        <v>22293</v>
      </c>
    </row>
    <row r="15932" spans="1:11" x14ac:dyDescent="0.35">
      <c r="A15932" s="69">
        <f t="shared" si="503"/>
        <v>45931</v>
      </c>
      <c r="B15932" t="s">
        <v>929</v>
      </c>
      <c r="C15932" t="s">
        <v>286</v>
      </c>
      <c r="D15932" t="s">
        <v>890</v>
      </c>
      <c r="E15932" t="s">
        <v>327</v>
      </c>
      <c r="F15932" t="s">
        <v>328</v>
      </c>
      <c r="G15932" t="s">
        <v>20</v>
      </c>
      <c r="H15932">
        <v>22796</v>
      </c>
      <c r="I15932" s="68" t="str">
        <f>VLOOKUP(E15932,Refs!$P$2:$R$29,3,FALSE)</f>
        <v>Y59</v>
      </c>
      <c r="J15932" s="68" t="str">
        <f>VLOOKUP(E15932,Refs!$P$2:$S$29,4,FALSE)</f>
        <v>South East</v>
      </c>
      <c r="K15932" s="28">
        <f t="shared" si="502"/>
        <v>22796</v>
      </c>
    </row>
    <row r="15933" spans="1:11" x14ac:dyDescent="0.35">
      <c r="A15933" s="69">
        <f t="shared" si="503"/>
        <v>45931</v>
      </c>
      <c r="B15933" t="s">
        <v>929</v>
      </c>
      <c r="C15933" t="s">
        <v>286</v>
      </c>
      <c r="D15933" t="s">
        <v>890</v>
      </c>
      <c r="E15933" t="s">
        <v>327</v>
      </c>
      <c r="F15933" t="s">
        <v>328</v>
      </c>
      <c r="G15933" t="s">
        <v>23</v>
      </c>
      <c r="H15933">
        <v>20103</v>
      </c>
      <c r="I15933" s="68" t="str">
        <f>VLOOKUP(E15933,Refs!$P$2:$R$29,3,FALSE)</f>
        <v>Y59</v>
      </c>
      <c r="J15933" s="68" t="str">
        <f>VLOOKUP(E15933,Refs!$P$2:$S$29,4,FALSE)</f>
        <v>South East</v>
      </c>
      <c r="K15933" s="28">
        <f t="shared" si="502"/>
        <v>20103</v>
      </c>
    </row>
    <row r="15934" spans="1:11" x14ac:dyDescent="0.35">
      <c r="A15934" s="69">
        <f t="shared" si="503"/>
        <v>45931</v>
      </c>
      <c r="B15934" t="s">
        <v>929</v>
      </c>
      <c r="C15934" t="s">
        <v>286</v>
      </c>
      <c r="D15934" t="s">
        <v>890</v>
      </c>
      <c r="E15934" t="s">
        <v>327</v>
      </c>
      <c r="F15934" t="s">
        <v>328</v>
      </c>
      <c r="G15934" t="s">
        <v>19</v>
      </c>
      <c r="H15934">
        <v>261</v>
      </c>
      <c r="I15934" s="68" t="str">
        <f>VLOOKUP(E15934,Refs!$P$2:$R$29,3,FALSE)</f>
        <v>Y59</v>
      </c>
      <c r="J15934" s="68" t="str">
        <f>VLOOKUP(E15934,Refs!$P$2:$S$29,4,FALSE)</f>
        <v>South East</v>
      </c>
      <c r="K15934" s="28">
        <f t="shared" si="502"/>
        <v>261</v>
      </c>
    </row>
    <row r="15935" spans="1:11" x14ac:dyDescent="0.35">
      <c r="A15935" s="69">
        <f t="shared" si="503"/>
        <v>45931</v>
      </c>
      <c r="B15935" t="s">
        <v>929</v>
      </c>
      <c r="C15935" t="s">
        <v>286</v>
      </c>
      <c r="D15935" t="s">
        <v>890</v>
      </c>
      <c r="E15935" t="s">
        <v>327</v>
      </c>
      <c r="F15935" t="s">
        <v>328</v>
      </c>
      <c r="G15935" t="s">
        <v>21</v>
      </c>
      <c r="H15935">
        <v>472862</v>
      </c>
      <c r="I15935" s="68" t="str">
        <f>VLOOKUP(E15935,Refs!$P$2:$R$29,3,FALSE)</f>
        <v>Y59</v>
      </c>
      <c r="J15935" s="68" t="str">
        <f>VLOOKUP(E15935,Refs!$P$2:$S$29,4,FALSE)</f>
        <v>South East</v>
      </c>
      <c r="K15935" s="28">
        <f t="shared" si="502"/>
        <v>472862</v>
      </c>
    </row>
    <row r="15936" spans="1:11" x14ac:dyDescent="0.35">
      <c r="A15936" s="69">
        <f t="shared" si="503"/>
        <v>45931</v>
      </c>
      <c r="B15936" t="s">
        <v>929</v>
      </c>
      <c r="C15936" t="s">
        <v>286</v>
      </c>
      <c r="D15936" t="s">
        <v>890</v>
      </c>
      <c r="E15936" t="s">
        <v>327</v>
      </c>
      <c r="F15936" t="s">
        <v>328</v>
      </c>
      <c r="G15936" t="s">
        <v>70</v>
      </c>
      <c r="H15936">
        <v>142</v>
      </c>
      <c r="I15936" s="68" t="str">
        <f>VLOOKUP(E15936,Refs!$P$2:$R$29,3,FALSE)</f>
        <v>Y59</v>
      </c>
      <c r="J15936" s="68" t="str">
        <f>VLOOKUP(E15936,Refs!$P$2:$S$29,4,FALSE)</f>
        <v>South East</v>
      </c>
      <c r="K15936" s="28">
        <f t="shared" si="502"/>
        <v>142</v>
      </c>
    </row>
    <row r="15937" spans="1:11" x14ac:dyDescent="0.35">
      <c r="A15937" s="69">
        <f t="shared" si="503"/>
        <v>45931</v>
      </c>
      <c r="B15937" t="s">
        <v>929</v>
      </c>
      <c r="C15937" t="s">
        <v>286</v>
      </c>
      <c r="D15937" t="s">
        <v>890</v>
      </c>
      <c r="E15937" t="s">
        <v>327</v>
      </c>
      <c r="F15937" t="s">
        <v>328</v>
      </c>
      <c r="G15937" t="s">
        <v>71</v>
      </c>
      <c r="H15937">
        <v>277</v>
      </c>
      <c r="I15937" s="68" t="str">
        <f>VLOOKUP(E15937,Refs!$P$2:$R$29,3,FALSE)</f>
        <v>Y59</v>
      </c>
      <c r="J15937" s="68" t="str">
        <f>VLOOKUP(E15937,Refs!$P$2:$S$29,4,FALSE)</f>
        <v>South East</v>
      </c>
      <c r="K15937" s="28">
        <f t="shared" si="502"/>
        <v>277</v>
      </c>
    </row>
    <row r="15938" spans="1:11" x14ac:dyDescent="0.35">
      <c r="A15938" s="69">
        <f t="shared" si="503"/>
        <v>45931</v>
      </c>
      <c r="B15938" t="s">
        <v>929</v>
      </c>
      <c r="C15938" t="s">
        <v>286</v>
      </c>
      <c r="D15938" t="s">
        <v>890</v>
      </c>
      <c r="E15938" t="s">
        <v>327</v>
      </c>
      <c r="F15938" t="s">
        <v>328</v>
      </c>
      <c r="G15938" t="s">
        <v>72</v>
      </c>
      <c r="H15938">
        <v>15124</v>
      </c>
      <c r="I15938" s="68" t="str">
        <f>VLOOKUP(E15938,Refs!$P$2:$R$29,3,FALSE)</f>
        <v>Y59</v>
      </c>
      <c r="J15938" s="68" t="str">
        <f>VLOOKUP(E15938,Refs!$P$2:$S$29,4,FALSE)</f>
        <v>South East</v>
      </c>
      <c r="K15938" s="28">
        <f t="shared" ref="K15938:K16001" si="504">IF(OR(H15938="NULL",H15938=0,H15938=""),"",H15938)</f>
        <v>15124</v>
      </c>
    </row>
    <row r="15939" spans="1:11" x14ac:dyDescent="0.35">
      <c r="A15939" s="69">
        <f t="shared" ref="A15939:A16002" si="505">DATEVALUE(RIGHT(B15939,8))</f>
        <v>45931</v>
      </c>
      <c r="B15939" t="s">
        <v>929</v>
      </c>
      <c r="C15939" t="s">
        <v>286</v>
      </c>
      <c r="D15939" t="s">
        <v>890</v>
      </c>
      <c r="E15939" t="s">
        <v>327</v>
      </c>
      <c r="F15939" t="s">
        <v>328</v>
      </c>
      <c r="G15939" t="s">
        <v>73</v>
      </c>
      <c r="H15939">
        <v>7471</v>
      </c>
      <c r="I15939" s="68" t="str">
        <f>VLOOKUP(E15939,Refs!$P$2:$R$29,3,FALSE)</f>
        <v>Y59</v>
      </c>
      <c r="J15939" s="68" t="str">
        <f>VLOOKUP(E15939,Refs!$P$2:$S$29,4,FALSE)</f>
        <v>South East</v>
      </c>
      <c r="K15939" s="28">
        <f t="shared" si="504"/>
        <v>7471</v>
      </c>
    </row>
    <row r="15940" spans="1:11" x14ac:dyDescent="0.35">
      <c r="A15940" s="69">
        <f t="shared" si="505"/>
        <v>45931</v>
      </c>
      <c r="B15940" t="s">
        <v>929</v>
      </c>
      <c r="C15940" t="s">
        <v>286</v>
      </c>
      <c r="D15940" t="s">
        <v>890</v>
      </c>
      <c r="E15940" t="s">
        <v>327</v>
      </c>
      <c r="F15940" t="s">
        <v>328</v>
      </c>
      <c r="G15940" t="s">
        <v>74</v>
      </c>
      <c r="H15940">
        <v>50380532</v>
      </c>
      <c r="I15940" s="68" t="str">
        <f>VLOOKUP(E15940,Refs!$P$2:$R$29,3,FALSE)</f>
        <v>Y59</v>
      </c>
      <c r="J15940" s="68" t="str">
        <f>VLOOKUP(E15940,Refs!$P$2:$S$29,4,FALSE)</f>
        <v>South East</v>
      </c>
      <c r="K15940" s="28">
        <f t="shared" si="504"/>
        <v>50380532</v>
      </c>
    </row>
    <row r="15941" spans="1:11" x14ac:dyDescent="0.35">
      <c r="A15941" s="69">
        <f t="shared" si="505"/>
        <v>45931</v>
      </c>
      <c r="B15941" t="s">
        <v>929</v>
      </c>
      <c r="C15941" t="s">
        <v>286</v>
      </c>
      <c r="D15941" t="s">
        <v>890</v>
      </c>
      <c r="E15941" t="s">
        <v>327</v>
      </c>
      <c r="F15941" t="s">
        <v>328</v>
      </c>
      <c r="G15941" t="s">
        <v>26</v>
      </c>
      <c r="H15941">
        <v>19137</v>
      </c>
      <c r="I15941" s="68" t="str">
        <f>VLOOKUP(E15941,Refs!$P$2:$R$29,3,FALSE)</f>
        <v>Y59</v>
      </c>
      <c r="J15941" s="68" t="str">
        <f>VLOOKUP(E15941,Refs!$P$2:$S$29,4,FALSE)</f>
        <v>South East</v>
      </c>
      <c r="K15941" s="28">
        <f t="shared" si="504"/>
        <v>19137</v>
      </c>
    </row>
    <row r="15942" spans="1:11" x14ac:dyDescent="0.35">
      <c r="A15942" s="69">
        <f t="shared" si="505"/>
        <v>45931</v>
      </c>
      <c r="B15942" t="s">
        <v>929</v>
      </c>
      <c r="C15942" t="s">
        <v>286</v>
      </c>
      <c r="D15942" t="s">
        <v>890</v>
      </c>
      <c r="E15942" t="s">
        <v>327</v>
      </c>
      <c r="F15942" t="s">
        <v>328</v>
      </c>
      <c r="G15942" t="s">
        <v>75</v>
      </c>
      <c r="H15942">
        <v>59</v>
      </c>
      <c r="I15942" s="68" t="str">
        <f>VLOOKUP(E15942,Refs!$P$2:$R$29,3,FALSE)</f>
        <v>Y59</v>
      </c>
      <c r="J15942" s="68" t="str">
        <f>VLOOKUP(E15942,Refs!$P$2:$S$29,4,FALSE)</f>
        <v>South East</v>
      </c>
      <c r="K15942" s="28">
        <f t="shared" si="504"/>
        <v>59</v>
      </c>
    </row>
    <row r="15943" spans="1:11" x14ac:dyDescent="0.35">
      <c r="A15943" s="69">
        <f t="shared" si="505"/>
        <v>45931</v>
      </c>
      <c r="B15943" t="s">
        <v>929</v>
      </c>
      <c r="C15943" t="s">
        <v>286</v>
      </c>
      <c r="D15943" t="s">
        <v>890</v>
      </c>
      <c r="E15943" t="s">
        <v>327</v>
      </c>
      <c r="F15943" t="s">
        <v>328</v>
      </c>
      <c r="G15943" t="s">
        <v>76</v>
      </c>
      <c r="H15943">
        <v>8230</v>
      </c>
      <c r="I15943" s="68" t="str">
        <f>VLOOKUP(E15943,Refs!$P$2:$R$29,3,FALSE)</f>
        <v>Y59</v>
      </c>
      <c r="J15943" s="68" t="str">
        <f>VLOOKUP(E15943,Refs!$P$2:$S$29,4,FALSE)</f>
        <v>South East</v>
      </c>
      <c r="K15943" s="28">
        <f t="shared" si="504"/>
        <v>8230</v>
      </c>
    </row>
    <row r="15944" spans="1:11" x14ac:dyDescent="0.35">
      <c r="A15944" s="69">
        <f t="shared" si="505"/>
        <v>45931</v>
      </c>
      <c r="B15944" t="s">
        <v>929</v>
      </c>
      <c r="C15944" t="s">
        <v>286</v>
      </c>
      <c r="D15944" t="s">
        <v>890</v>
      </c>
      <c r="E15944" t="s">
        <v>327</v>
      </c>
      <c r="F15944" t="s">
        <v>328</v>
      </c>
      <c r="G15944" t="s">
        <v>77</v>
      </c>
      <c r="H15944">
        <v>6428</v>
      </c>
      <c r="I15944" s="68" t="str">
        <f>VLOOKUP(E15944,Refs!$P$2:$R$29,3,FALSE)</f>
        <v>Y59</v>
      </c>
      <c r="J15944" s="68" t="str">
        <f>VLOOKUP(E15944,Refs!$P$2:$S$29,4,FALSE)</f>
        <v>South East</v>
      </c>
      <c r="K15944" s="28">
        <f t="shared" si="504"/>
        <v>6428</v>
      </c>
    </row>
    <row r="15945" spans="1:11" x14ac:dyDescent="0.35">
      <c r="A15945" s="69">
        <f t="shared" si="505"/>
        <v>45931</v>
      </c>
      <c r="B15945" t="s">
        <v>929</v>
      </c>
      <c r="C15945" t="s">
        <v>286</v>
      </c>
      <c r="D15945" t="s">
        <v>890</v>
      </c>
      <c r="E15945" t="s">
        <v>327</v>
      </c>
      <c r="F15945" t="s">
        <v>328</v>
      </c>
      <c r="G15945" t="s">
        <v>78</v>
      </c>
      <c r="H15945">
        <v>4420</v>
      </c>
      <c r="I15945" s="68" t="str">
        <f>VLOOKUP(E15945,Refs!$P$2:$R$29,3,FALSE)</f>
        <v>Y59</v>
      </c>
      <c r="J15945" s="68" t="str">
        <f>VLOOKUP(E15945,Refs!$P$2:$S$29,4,FALSE)</f>
        <v>South East</v>
      </c>
      <c r="K15945" s="28">
        <f t="shared" si="504"/>
        <v>4420</v>
      </c>
    </row>
    <row r="15946" spans="1:11" x14ac:dyDescent="0.35">
      <c r="A15946" s="69">
        <f t="shared" si="505"/>
        <v>45931</v>
      </c>
      <c r="B15946" t="s">
        <v>929</v>
      </c>
      <c r="C15946" t="s">
        <v>286</v>
      </c>
      <c r="D15946" t="s">
        <v>890</v>
      </c>
      <c r="E15946" t="s">
        <v>327</v>
      </c>
      <c r="F15946" t="s">
        <v>328</v>
      </c>
      <c r="G15946" t="s">
        <v>79</v>
      </c>
      <c r="H15946">
        <v>0</v>
      </c>
      <c r="I15946" s="68" t="str">
        <f>VLOOKUP(E15946,Refs!$P$2:$R$29,3,FALSE)</f>
        <v>Y59</v>
      </c>
      <c r="J15946" s="68" t="str">
        <f>VLOOKUP(E15946,Refs!$P$2:$S$29,4,FALSE)</f>
        <v>South East</v>
      </c>
      <c r="K15946" s="28" t="str">
        <f t="shared" si="504"/>
        <v/>
      </c>
    </row>
    <row r="15947" spans="1:11" x14ac:dyDescent="0.35">
      <c r="A15947" s="69">
        <f t="shared" si="505"/>
        <v>45931</v>
      </c>
      <c r="B15947" t="s">
        <v>929</v>
      </c>
      <c r="C15947" t="s">
        <v>286</v>
      </c>
      <c r="D15947" t="s">
        <v>890</v>
      </c>
      <c r="E15947" t="s">
        <v>327</v>
      </c>
      <c r="F15947" t="s">
        <v>328</v>
      </c>
      <c r="G15947" t="s">
        <v>25</v>
      </c>
      <c r="H15947">
        <v>10848</v>
      </c>
      <c r="I15947" s="68" t="str">
        <f>VLOOKUP(E15947,Refs!$P$2:$R$29,3,FALSE)</f>
        <v>Y59</v>
      </c>
      <c r="J15947" s="68" t="str">
        <f>VLOOKUP(E15947,Refs!$P$2:$S$29,4,FALSE)</f>
        <v>South East</v>
      </c>
      <c r="K15947" s="28">
        <f t="shared" si="504"/>
        <v>10848</v>
      </c>
    </row>
    <row r="15948" spans="1:11" x14ac:dyDescent="0.35">
      <c r="A15948" s="69">
        <f t="shared" si="505"/>
        <v>45931</v>
      </c>
      <c r="B15948" t="s">
        <v>929</v>
      </c>
      <c r="C15948" t="s">
        <v>286</v>
      </c>
      <c r="D15948" t="s">
        <v>890</v>
      </c>
      <c r="E15948" t="s">
        <v>327</v>
      </c>
      <c r="F15948" t="s">
        <v>328</v>
      </c>
      <c r="G15948" t="s">
        <v>80</v>
      </c>
      <c r="H15948">
        <v>48</v>
      </c>
      <c r="I15948" s="68" t="str">
        <f>VLOOKUP(E15948,Refs!$P$2:$R$29,3,FALSE)</f>
        <v>Y59</v>
      </c>
      <c r="J15948" s="68" t="str">
        <f>VLOOKUP(E15948,Refs!$P$2:$S$29,4,FALSE)</f>
        <v>South East</v>
      </c>
      <c r="K15948" s="28">
        <f t="shared" si="504"/>
        <v>48</v>
      </c>
    </row>
    <row r="15949" spans="1:11" x14ac:dyDescent="0.35">
      <c r="A15949" s="69">
        <f t="shared" si="505"/>
        <v>45931</v>
      </c>
      <c r="B15949" t="s">
        <v>929</v>
      </c>
      <c r="C15949" t="s">
        <v>286</v>
      </c>
      <c r="D15949" t="s">
        <v>890</v>
      </c>
      <c r="E15949" t="s">
        <v>327</v>
      </c>
      <c r="F15949" t="s">
        <v>328</v>
      </c>
      <c r="G15949" t="s">
        <v>81</v>
      </c>
      <c r="H15949">
        <v>5792</v>
      </c>
      <c r="I15949" s="68" t="str">
        <f>VLOOKUP(E15949,Refs!$P$2:$R$29,3,FALSE)</f>
        <v>Y59</v>
      </c>
      <c r="J15949" s="68" t="str">
        <f>VLOOKUP(E15949,Refs!$P$2:$S$29,4,FALSE)</f>
        <v>South East</v>
      </c>
      <c r="K15949" s="28">
        <f t="shared" si="504"/>
        <v>5792</v>
      </c>
    </row>
    <row r="15950" spans="1:11" x14ac:dyDescent="0.35">
      <c r="A15950" s="69">
        <f t="shared" si="505"/>
        <v>45931</v>
      </c>
      <c r="B15950" t="s">
        <v>929</v>
      </c>
      <c r="C15950" t="s">
        <v>286</v>
      </c>
      <c r="D15950" t="s">
        <v>890</v>
      </c>
      <c r="E15950" t="s">
        <v>327</v>
      </c>
      <c r="F15950" t="s">
        <v>328</v>
      </c>
      <c r="G15950" t="s">
        <v>82</v>
      </c>
      <c r="H15950">
        <v>2280</v>
      </c>
      <c r="I15950" s="68" t="str">
        <f>VLOOKUP(E15950,Refs!$P$2:$R$29,3,FALSE)</f>
        <v>Y59</v>
      </c>
      <c r="J15950" s="68" t="str">
        <f>VLOOKUP(E15950,Refs!$P$2:$S$29,4,FALSE)</f>
        <v>South East</v>
      </c>
      <c r="K15950" s="28">
        <f t="shared" si="504"/>
        <v>2280</v>
      </c>
    </row>
    <row r="15951" spans="1:11" x14ac:dyDescent="0.35">
      <c r="A15951" s="69">
        <f t="shared" si="505"/>
        <v>45931</v>
      </c>
      <c r="B15951" t="s">
        <v>929</v>
      </c>
      <c r="C15951" t="s">
        <v>286</v>
      </c>
      <c r="D15951" t="s">
        <v>890</v>
      </c>
      <c r="E15951" t="s">
        <v>327</v>
      </c>
      <c r="F15951" t="s">
        <v>328</v>
      </c>
      <c r="G15951" t="s">
        <v>83</v>
      </c>
      <c r="H15951">
        <v>4738</v>
      </c>
      <c r="I15951" s="68" t="str">
        <f>VLOOKUP(E15951,Refs!$P$2:$R$29,3,FALSE)</f>
        <v>Y59</v>
      </c>
      <c r="J15951" s="68" t="str">
        <f>VLOOKUP(E15951,Refs!$P$2:$S$29,4,FALSE)</f>
        <v>South East</v>
      </c>
      <c r="K15951" s="28">
        <f t="shared" si="504"/>
        <v>4738</v>
      </c>
    </row>
    <row r="15952" spans="1:11" x14ac:dyDescent="0.35">
      <c r="A15952" s="69">
        <f t="shared" si="505"/>
        <v>45931</v>
      </c>
      <c r="B15952" t="s">
        <v>929</v>
      </c>
      <c r="C15952" t="s">
        <v>286</v>
      </c>
      <c r="D15952" t="s">
        <v>890</v>
      </c>
      <c r="E15952" t="s">
        <v>327</v>
      </c>
      <c r="F15952" t="s">
        <v>328</v>
      </c>
      <c r="G15952" t="s">
        <v>84</v>
      </c>
      <c r="H15952">
        <v>20021</v>
      </c>
      <c r="I15952" s="68" t="str">
        <f>VLOOKUP(E15952,Refs!$P$2:$R$29,3,FALSE)</f>
        <v>Y59</v>
      </c>
      <c r="J15952" s="68" t="str">
        <f>VLOOKUP(E15952,Refs!$P$2:$S$29,4,FALSE)</f>
        <v>South East</v>
      </c>
      <c r="K15952" s="28">
        <f t="shared" si="504"/>
        <v>20021</v>
      </c>
    </row>
    <row r="15953" spans="1:11" x14ac:dyDescent="0.35">
      <c r="A15953" s="69">
        <f t="shared" si="505"/>
        <v>45931</v>
      </c>
      <c r="B15953" t="s">
        <v>929</v>
      </c>
      <c r="C15953" t="s">
        <v>286</v>
      </c>
      <c r="D15953" t="s">
        <v>890</v>
      </c>
      <c r="E15953" t="s">
        <v>327</v>
      </c>
      <c r="F15953" t="s">
        <v>328</v>
      </c>
      <c r="G15953" t="s">
        <v>85</v>
      </c>
      <c r="H15953">
        <v>1142</v>
      </c>
      <c r="I15953" s="68" t="str">
        <f>VLOOKUP(E15953,Refs!$P$2:$R$29,3,FALSE)</f>
        <v>Y59</v>
      </c>
      <c r="J15953" s="68" t="str">
        <f>VLOOKUP(E15953,Refs!$P$2:$S$29,4,FALSE)</f>
        <v>South East</v>
      </c>
      <c r="K15953" s="28">
        <f t="shared" si="504"/>
        <v>1142</v>
      </c>
    </row>
    <row r="15954" spans="1:11" x14ac:dyDescent="0.35">
      <c r="A15954" s="69">
        <f t="shared" si="505"/>
        <v>45931</v>
      </c>
      <c r="B15954" t="s">
        <v>929</v>
      </c>
      <c r="C15954" t="s">
        <v>286</v>
      </c>
      <c r="D15954" t="s">
        <v>890</v>
      </c>
      <c r="E15954" t="s">
        <v>327</v>
      </c>
      <c r="F15954" t="s">
        <v>328</v>
      </c>
      <c r="G15954" t="s">
        <v>86</v>
      </c>
      <c r="H15954">
        <v>543</v>
      </c>
      <c r="I15954" s="68" t="str">
        <f>VLOOKUP(E15954,Refs!$P$2:$R$29,3,FALSE)</f>
        <v>Y59</v>
      </c>
      <c r="J15954" s="68" t="str">
        <f>VLOOKUP(E15954,Refs!$P$2:$S$29,4,FALSE)</f>
        <v>South East</v>
      </c>
      <c r="K15954" s="28">
        <f t="shared" si="504"/>
        <v>543</v>
      </c>
    </row>
    <row r="15955" spans="1:11" x14ac:dyDescent="0.35">
      <c r="A15955" s="69">
        <f t="shared" si="505"/>
        <v>45931</v>
      </c>
      <c r="B15955" t="s">
        <v>929</v>
      </c>
      <c r="C15955" t="s">
        <v>286</v>
      </c>
      <c r="D15955" t="s">
        <v>890</v>
      </c>
      <c r="E15955" t="s">
        <v>327</v>
      </c>
      <c r="F15955" t="s">
        <v>328</v>
      </c>
      <c r="G15955" t="s">
        <v>87</v>
      </c>
      <c r="H15955">
        <v>9217</v>
      </c>
      <c r="I15955" s="68" t="str">
        <f>VLOOKUP(E15955,Refs!$P$2:$R$29,3,FALSE)</f>
        <v>Y59</v>
      </c>
      <c r="J15955" s="68" t="str">
        <f>VLOOKUP(E15955,Refs!$P$2:$S$29,4,FALSE)</f>
        <v>South East</v>
      </c>
      <c r="K15955" s="28">
        <f t="shared" si="504"/>
        <v>9217</v>
      </c>
    </row>
    <row r="15956" spans="1:11" x14ac:dyDescent="0.35">
      <c r="A15956" s="69">
        <f t="shared" si="505"/>
        <v>45931</v>
      </c>
      <c r="B15956" t="s">
        <v>929</v>
      </c>
      <c r="C15956" t="s">
        <v>286</v>
      </c>
      <c r="D15956" t="s">
        <v>890</v>
      </c>
      <c r="E15956" t="s">
        <v>327</v>
      </c>
      <c r="F15956" t="s">
        <v>328</v>
      </c>
      <c r="G15956" t="s">
        <v>88</v>
      </c>
      <c r="H15956">
        <v>46374</v>
      </c>
      <c r="I15956" s="68" t="str">
        <f>VLOOKUP(E15956,Refs!$P$2:$R$29,3,FALSE)</f>
        <v>Y59</v>
      </c>
      <c r="J15956" s="68" t="str">
        <f>VLOOKUP(E15956,Refs!$P$2:$S$29,4,FALSE)</f>
        <v>South East</v>
      </c>
      <c r="K15956" s="28">
        <f t="shared" si="504"/>
        <v>46374</v>
      </c>
    </row>
    <row r="15957" spans="1:11" x14ac:dyDescent="0.35">
      <c r="A15957" s="69">
        <f t="shared" si="505"/>
        <v>45931</v>
      </c>
      <c r="B15957" t="s">
        <v>929</v>
      </c>
      <c r="C15957" t="s">
        <v>286</v>
      </c>
      <c r="D15957" t="s">
        <v>890</v>
      </c>
      <c r="E15957" t="s">
        <v>327</v>
      </c>
      <c r="F15957" t="s">
        <v>328</v>
      </c>
      <c r="G15957" t="s">
        <v>89</v>
      </c>
      <c r="H15957">
        <v>19121</v>
      </c>
      <c r="I15957" s="68" t="str">
        <f>VLOOKUP(E15957,Refs!$P$2:$R$29,3,FALSE)</f>
        <v>Y59</v>
      </c>
      <c r="J15957" s="68" t="str">
        <f>VLOOKUP(E15957,Refs!$P$2:$S$29,4,FALSE)</f>
        <v>South East</v>
      </c>
      <c r="K15957" s="28">
        <f t="shared" si="504"/>
        <v>19121</v>
      </c>
    </row>
    <row r="15958" spans="1:11" x14ac:dyDescent="0.35">
      <c r="A15958" s="69">
        <f t="shared" si="505"/>
        <v>45931</v>
      </c>
      <c r="B15958" t="s">
        <v>929</v>
      </c>
      <c r="C15958" t="s">
        <v>286</v>
      </c>
      <c r="D15958" t="s">
        <v>890</v>
      </c>
      <c r="E15958" t="s">
        <v>327</v>
      </c>
      <c r="F15958" t="s">
        <v>328</v>
      </c>
      <c r="G15958" t="s">
        <v>27</v>
      </c>
      <c r="H15958">
        <v>2469</v>
      </c>
      <c r="I15958" s="68" t="str">
        <f>VLOOKUP(E15958,Refs!$P$2:$R$29,3,FALSE)</f>
        <v>Y59</v>
      </c>
      <c r="J15958" s="68" t="str">
        <f>VLOOKUP(E15958,Refs!$P$2:$S$29,4,FALSE)</f>
        <v>South East</v>
      </c>
      <c r="K15958" s="28">
        <f t="shared" si="504"/>
        <v>2469</v>
      </c>
    </row>
    <row r="15959" spans="1:11" x14ac:dyDescent="0.35">
      <c r="A15959" s="69">
        <f t="shared" si="505"/>
        <v>45931</v>
      </c>
      <c r="B15959" t="s">
        <v>929</v>
      </c>
      <c r="C15959" t="s">
        <v>286</v>
      </c>
      <c r="D15959" t="s">
        <v>890</v>
      </c>
      <c r="E15959" t="s">
        <v>327</v>
      </c>
      <c r="F15959" t="s">
        <v>328</v>
      </c>
      <c r="G15959" t="s">
        <v>29</v>
      </c>
      <c r="H15959">
        <v>2763</v>
      </c>
      <c r="I15959" s="68" t="str">
        <f>VLOOKUP(E15959,Refs!$P$2:$R$29,3,FALSE)</f>
        <v>Y59</v>
      </c>
      <c r="J15959" s="68" t="str">
        <f>VLOOKUP(E15959,Refs!$P$2:$S$29,4,FALSE)</f>
        <v>South East</v>
      </c>
      <c r="K15959" s="28">
        <f t="shared" si="504"/>
        <v>2763</v>
      </c>
    </row>
    <row r="15960" spans="1:11" x14ac:dyDescent="0.35">
      <c r="A15960" s="69">
        <f t="shared" si="505"/>
        <v>45931</v>
      </c>
      <c r="B15960" t="s">
        <v>929</v>
      </c>
      <c r="C15960" t="s">
        <v>286</v>
      </c>
      <c r="D15960" t="s">
        <v>890</v>
      </c>
      <c r="E15960" t="s">
        <v>327</v>
      </c>
      <c r="F15960" t="s">
        <v>328</v>
      </c>
      <c r="G15960" t="s">
        <v>90</v>
      </c>
      <c r="H15960">
        <v>1578</v>
      </c>
      <c r="I15960" s="68" t="str">
        <f>VLOOKUP(E15960,Refs!$P$2:$R$29,3,FALSE)</f>
        <v>Y59</v>
      </c>
      <c r="J15960" s="68" t="str">
        <f>VLOOKUP(E15960,Refs!$P$2:$S$29,4,FALSE)</f>
        <v>South East</v>
      </c>
      <c r="K15960" s="28">
        <f t="shared" si="504"/>
        <v>1578</v>
      </c>
    </row>
    <row r="15961" spans="1:11" x14ac:dyDescent="0.35">
      <c r="A15961" s="69">
        <f t="shared" si="505"/>
        <v>45931</v>
      </c>
      <c r="B15961" t="s">
        <v>929</v>
      </c>
      <c r="C15961" t="s">
        <v>286</v>
      </c>
      <c r="D15961" t="s">
        <v>890</v>
      </c>
      <c r="E15961" t="s">
        <v>327</v>
      </c>
      <c r="F15961" t="s">
        <v>328</v>
      </c>
      <c r="G15961" t="s">
        <v>91</v>
      </c>
      <c r="H15961">
        <v>14</v>
      </c>
      <c r="I15961" s="68" t="str">
        <f>VLOOKUP(E15961,Refs!$P$2:$R$29,3,FALSE)</f>
        <v>Y59</v>
      </c>
      <c r="J15961" s="68" t="str">
        <f>VLOOKUP(E15961,Refs!$P$2:$S$29,4,FALSE)</f>
        <v>South East</v>
      </c>
      <c r="K15961" s="28">
        <f t="shared" si="504"/>
        <v>14</v>
      </c>
    </row>
    <row r="15962" spans="1:11" x14ac:dyDescent="0.35">
      <c r="A15962" s="69">
        <f t="shared" si="505"/>
        <v>45931</v>
      </c>
      <c r="B15962" t="s">
        <v>929</v>
      </c>
      <c r="C15962" t="s">
        <v>286</v>
      </c>
      <c r="D15962" t="s">
        <v>890</v>
      </c>
      <c r="E15962" t="s">
        <v>327</v>
      </c>
      <c r="F15962" t="s">
        <v>328</v>
      </c>
      <c r="G15962" t="s">
        <v>92</v>
      </c>
      <c r="H15962">
        <v>1161</v>
      </c>
      <c r="I15962" s="68" t="str">
        <f>VLOOKUP(E15962,Refs!$P$2:$R$29,3,FALSE)</f>
        <v>Y59</v>
      </c>
      <c r="J15962" s="68" t="str">
        <f>VLOOKUP(E15962,Refs!$P$2:$S$29,4,FALSE)</f>
        <v>South East</v>
      </c>
      <c r="K15962" s="28">
        <f t="shared" si="504"/>
        <v>1161</v>
      </c>
    </row>
    <row r="15963" spans="1:11" x14ac:dyDescent="0.35">
      <c r="A15963" s="69">
        <f t="shared" si="505"/>
        <v>45931</v>
      </c>
      <c r="B15963" t="s">
        <v>929</v>
      </c>
      <c r="C15963" t="s">
        <v>286</v>
      </c>
      <c r="D15963" t="s">
        <v>890</v>
      </c>
      <c r="E15963" t="s">
        <v>327</v>
      </c>
      <c r="F15963" t="s">
        <v>328</v>
      </c>
      <c r="G15963" t="s">
        <v>93</v>
      </c>
      <c r="H15963">
        <v>74</v>
      </c>
      <c r="I15963" s="68" t="str">
        <f>VLOOKUP(E15963,Refs!$P$2:$R$29,3,FALSE)</f>
        <v>Y59</v>
      </c>
      <c r="J15963" s="68" t="str">
        <f>VLOOKUP(E15963,Refs!$P$2:$S$29,4,FALSE)</f>
        <v>South East</v>
      </c>
      <c r="K15963" s="28">
        <f t="shared" si="504"/>
        <v>74</v>
      </c>
    </row>
    <row r="15964" spans="1:11" x14ac:dyDescent="0.35">
      <c r="A15964" s="69">
        <f t="shared" si="505"/>
        <v>45931</v>
      </c>
      <c r="B15964" t="s">
        <v>929</v>
      </c>
      <c r="C15964" t="s">
        <v>286</v>
      </c>
      <c r="D15964" t="s">
        <v>890</v>
      </c>
      <c r="E15964" t="s">
        <v>327</v>
      </c>
      <c r="F15964" t="s">
        <v>328</v>
      </c>
      <c r="G15964" t="s">
        <v>94</v>
      </c>
      <c r="H15964">
        <v>442</v>
      </c>
      <c r="I15964" s="68" t="str">
        <f>VLOOKUP(E15964,Refs!$P$2:$R$29,3,FALSE)</f>
        <v>Y59</v>
      </c>
      <c r="J15964" s="68" t="str">
        <f>VLOOKUP(E15964,Refs!$P$2:$S$29,4,FALSE)</f>
        <v>South East</v>
      </c>
      <c r="K15964" s="28">
        <f t="shared" si="504"/>
        <v>442</v>
      </c>
    </row>
    <row r="15965" spans="1:11" x14ac:dyDescent="0.35">
      <c r="A15965" s="69">
        <f t="shared" si="505"/>
        <v>45931</v>
      </c>
      <c r="B15965" t="s">
        <v>929</v>
      </c>
      <c r="C15965" t="s">
        <v>286</v>
      </c>
      <c r="D15965" t="s">
        <v>890</v>
      </c>
      <c r="E15965" t="s">
        <v>327</v>
      </c>
      <c r="F15965" t="s">
        <v>328</v>
      </c>
      <c r="G15965" t="s">
        <v>95</v>
      </c>
      <c r="H15965">
        <v>45</v>
      </c>
      <c r="I15965" s="68" t="str">
        <f>VLOOKUP(E15965,Refs!$P$2:$R$29,3,FALSE)</f>
        <v>Y59</v>
      </c>
      <c r="J15965" s="68" t="str">
        <f>VLOOKUP(E15965,Refs!$P$2:$S$29,4,FALSE)</f>
        <v>South East</v>
      </c>
      <c r="K15965" s="28">
        <f t="shared" si="504"/>
        <v>45</v>
      </c>
    </row>
    <row r="15966" spans="1:11" x14ac:dyDescent="0.35">
      <c r="A15966" s="69">
        <f t="shared" si="505"/>
        <v>45931</v>
      </c>
      <c r="B15966" t="s">
        <v>929</v>
      </c>
      <c r="C15966" t="s">
        <v>286</v>
      </c>
      <c r="D15966" t="s">
        <v>890</v>
      </c>
      <c r="E15966" t="s">
        <v>327</v>
      </c>
      <c r="F15966" t="s">
        <v>328</v>
      </c>
      <c r="G15966" t="s">
        <v>96</v>
      </c>
      <c r="H15966">
        <v>1068</v>
      </c>
      <c r="I15966" s="68" t="str">
        <f>VLOOKUP(E15966,Refs!$P$2:$R$29,3,FALSE)</f>
        <v>Y59</v>
      </c>
      <c r="J15966" s="68" t="str">
        <f>VLOOKUP(E15966,Refs!$P$2:$S$29,4,FALSE)</f>
        <v>South East</v>
      </c>
      <c r="K15966" s="28">
        <f t="shared" si="504"/>
        <v>1068</v>
      </c>
    </row>
    <row r="15967" spans="1:11" x14ac:dyDescent="0.35">
      <c r="A15967" s="69">
        <f t="shared" si="505"/>
        <v>45931</v>
      </c>
      <c r="B15967" t="s">
        <v>929</v>
      </c>
      <c r="C15967" t="s">
        <v>286</v>
      </c>
      <c r="D15967" t="s">
        <v>890</v>
      </c>
      <c r="E15967" t="s">
        <v>327</v>
      </c>
      <c r="F15967" t="s">
        <v>328</v>
      </c>
      <c r="G15967" t="s">
        <v>31</v>
      </c>
      <c r="H15967">
        <v>644</v>
      </c>
      <c r="I15967" s="68" t="str">
        <f>VLOOKUP(E15967,Refs!$P$2:$R$29,3,FALSE)</f>
        <v>Y59</v>
      </c>
      <c r="J15967" s="68" t="str">
        <f>VLOOKUP(E15967,Refs!$P$2:$S$29,4,FALSE)</f>
        <v>South East</v>
      </c>
      <c r="K15967" s="28">
        <f t="shared" si="504"/>
        <v>644</v>
      </c>
    </row>
    <row r="15968" spans="1:11" x14ac:dyDescent="0.35">
      <c r="A15968" s="69">
        <f t="shared" si="505"/>
        <v>45931</v>
      </c>
      <c r="B15968" t="s">
        <v>929</v>
      </c>
      <c r="C15968" t="s">
        <v>286</v>
      </c>
      <c r="D15968" t="s">
        <v>890</v>
      </c>
      <c r="E15968" t="s">
        <v>327</v>
      </c>
      <c r="F15968" t="s">
        <v>328</v>
      </c>
      <c r="G15968" t="s">
        <v>97</v>
      </c>
      <c r="H15968">
        <v>2569</v>
      </c>
      <c r="I15968" s="68" t="str">
        <f>VLOOKUP(E15968,Refs!$P$2:$R$29,3,FALSE)</f>
        <v>Y59</v>
      </c>
      <c r="J15968" s="68" t="str">
        <f>VLOOKUP(E15968,Refs!$P$2:$S$29,4,FALSE)</f>
        <v>South East</v>
      </c>
      <c r="K15968" s="28">
        <f t="shared" si="504"/>
        <v>2569</v>
      </c>
    </row>
    <row r="15969" spans="1:11" x14ac:dyDescent="0.35">
      <c r="A15969" s="69">
        <f t="shared" si="505"/>
        <v>45931</v>
      </c>
      <c r="B15969" t="s">
        <v>929</v>
      </c>
      <c r="C15969" t="s">
        <v>286</v>
      </c>
      <c r="D15969" t="s">
        <v>890</v>
      </c>
      <c r="E15969" t="s">
        <v>327</v>
      </c>
      <c r="F15969" t="s">
        <v>328</v>
      </c>
      <c r="G15969" t="s">
        <v>98</v>
      </c>
      <c r="H15969">
        <v>2064</v>
      </c>
      <c r="I15969" s="68" t="str">
        <f>VLOOKUP(E15969,Refs!$P$2:$R$29,3,FALSE)</f>
        <v>Y59</v>
      </c>
      <c r="J15969" s="68" t="str">
        <f>VLOOKUP(E15969,Refs!$P$2:$S$29,4,FALSE)</f>
        <v>South East</v>
      </c>
      <c r="K15969" s="28">
        <f t="shared" si="504"/>
        <v>2064</v>
      </c>
    </row>
    <row r="15970" spans="1:11" x14ac:dyDescent="0.35">
      <c r="A15970" s="69">
        <f t="shared" si="505"/>
        <v>45931</v>
      </c>
      <c r="B15970" t="s">
        <v>929</v>
      </c>
      <c r="C15970" t="s">
        <v>286</v>
      </c>
      <c r="D15970" t="s">
        <v>890</v>
      </c>
      <c r="E15970" t="s">
        <v>327</v>
      </c>
      <c r="F15970" t="s">
        <v>328</v>
      </c>
      <c r="G15970" t="s">
        <v>99</v>
      </c>
      <c r="H15970">
        <v>1721</v>
      </c>
      <c r="I15970" s="68" t="str">
        <f>VLOOKUP(E15970,Refs!$P$2:$R$29,3,FALSE)</f>
        <v>Y59</v>
      </c>
      <c r="J15970" s="68" t="str">
        <f>VLOOKUP(E15970,Refs!$P$2:$S$29,4,FALSE)</f>
        <v>South East</v>
      </c>
      <c r="K15970" s="28">
        <f t="shared" si="504"/>
        <v>1721</v>
      </c>
    </row>
    <row r="15971" spans="1:11" x14ac:dyDescent="0.35">
      <c r="A15971" s="69">
        <f t="shared" si="505"/>
        <v>45931</v>
      </c>
      <c r="B15971" t="s">
        <v>929</v>
      </c>
      <c r="C15971" t="s">
        <v>286</v>
      </c>
      <c r="D15971" t="s">
        <v>890</v>
      </c>
      <c r="E15971" t="s">
        <v>327</v>
      </c>
      <c r="F15971" t="s">
        <v>328</v>
      </c>
      <c r="G15971" t="s">
        <v>100</v>
      </c>
      <c r="H15971">
        <v>888</v>
      </c>
      <c r="I15971" s="68" t="str">
        <f>VLOOKUP(E15971,Refs!$P$2:$R$29,3,FALSE)</f>
        <v>Y59</v>
      </c>
      <c r="J15971" s="68" t="str">
        <f>VLOOKUP(E15971,Refs!$P$2:$S$29,4,FALSE)</f>
        <v>South East</v>
      </c>
      <c r="K15971" s="28">
        <f t="shared" si="504"/>
        <v>888</v>
      </c>
    </row>
    <row r="15972" spans="1:11" x14ac:dyDescent="0.35">
      <c r="A15972" s="69">
        <f t="shared" si="505"/>
        <v>45931</v>
      </c>
      <c r="B15972" t="s">
        <v>929</v>
      </c>
      <c r="C15972" t="s">
        <v>286</v>
      </c>
      <c r="D15972" t="s">
        <v>890</v>
      </c>
      <c r="E15972" t="s">
        <v>327</v>
      </c>
      <c r="F15972" t="s">
        <v>328</v>
      </c>
      <c r="G15972" t="s">
        <v>101</v>
      </c>
      <c r="H15972">
        <v>543</v>
      </c>
      <c r="I15972" s="68" t="str">
        <f>VLOOKUP(E15972,Refs!$P$2:$R$29,3,FALSE)</f>
        <v>Y59</v>
      </c>
      <c r="J15972" s="68" t="str">
        <f>VLOOKUP(E15972,Refs!$P$2:$S$29,4,FALSE)</f>
        <v>South East</v>
      </c>
      <c r="K15972" s="28">
        <f t="shared" si="504"/>
        <v>543</v>
      </c>
    </row>
    <row r="15973" spans="1:11" x14ac:dyDescent="0.35">
      <c r="A15973" s="69">
        <f t="shared" si="505"/>
        <v>45931</v>
      </c>
      <c r="B15973" t="s">
        <v>929</v>
      </c>
      <c r="C15973" t="s">
        <v>286</v>
      </c>
      <c r="D15973" t="s">
        <v>890</v>
      </c>
      <c r="E15973" t="s">
        <v>327</v>
      </c>
      <c r="F15973" t="s">
        <v>328</v>
      </c>
      <c r="G15973" t="s">
        <v>102</v>
      </c>
      <c r="H15973">
        <v>161</v>
      </c>
      <c r="I15973" s="68" t="str">
        <f>VLOOKUP(E15973,Refs!$P$2:$R$29,3,FALSE)</f>
        <v>Y59</v>
      </c>
      <c r="J15973" s="68" t="str">
        <f>VLOOKUP(E15973,Refs!$P$2:$S$29,4,FALSE)</f>
        <v>South East</v>
      </c>
      <c r="K15973" s="28">
        <f t="shared" si="504"/>
        <v>161</v>
      </c>
    </row>
    <row r="15974" spans="1:11" x14ac:dyDescent="0.35">
      <c r="A15974" s="69">
        <f t="shared" si="505"/>
        <v>45931</v>
      </c>
      <c r="B15974" t="s">
        <v>929</v>
      </c>
      <c r="C15974" t="s">
        <v>286</v>
      </c>
      <c r="D15974" t="s">
        <v>890</v>
      </c>
      <c r="E15974" t="s">
        <v>327</v>
      </c>
      <c r="F15974" t="s">
        <v>328</v>
      </c>
      <c r="G15974" t="s">
        <v>103</v>
      </c>
      <c r="H15974">
        <v>1297</v>
      </c>
      <c r="I15974" s="68" t="str">
        <f>VLOOKUP(E15974,Refs!$P$2:$R$29,3,FALSE)</f>
        <v>Y59</v>
      </c>
      <c r="J15974" s="68" t="str">
        <f>VLOOKUP(E15974,Refs!$P$2:$S$29,4,FALSE)</f>
        <v>South East</v>
      </c>
      <c r="K15974" s="28">
        <f t="shared" si="504"/>
        <v>1297</v>
      </c>
    </row>
    <row r="15975" spans="1:11" x14ac:dyDescent="0.35">
      <c r="A15975" s="69">
        <f t="shared" si="505"/>
        <v>45931</v>
      </c>
      <c r="B15975" t="s">
        <v>929</v>
      </c>
      <c r="C15975" t="s">
        <v>286</v>
      </c>
      <c r="D15975" t="s">
        <v>890</v>
      </c>
      <c r="E15975" t="s">
        <v>327</v>
      </c>
      <c r="F15975" t="s">
        <v>328</v>
      </c>
      <c r="G15975" t="s">
        <v>104</v>
      </c>
      <c r="H15975">
        <v>3530721</v>
      </c>
      <c r="I15975" s="68" t="str">
        <f>VLOOKUP(E15975,Refs!$P$2:$R$29,3,FALSE)</f>
        <v>Y59</v>
      </c>
      <c r="J15975" s="68" t="str">
        <f>VLOOKUP(E15975,Refs!$P$2:$S$29,4,FALSE)</f>
        <v>South East</v>
      </c>
      <c r="K15975" s="28">
        <f t="shared" si="504"/>
        <v>3530721</v>
      </c>
    </row>
    <row r="15976" spans="1:11" x14ac:dyDescent="0.35">
      <c r="A15976" s="69">
        <f t="shared" si="505"/>
        <v>45931</v>
      </c>
      <c r="B15976" t="s">
        <v>929</v>
      </c>
      <c r="C15976" t="s">
        <v>286</v>
      </c>
      <c r="D15976" t="s">
        <v>890</v>
      </c>
      <c r="E15976" t="s">
        <v>327</v>
      </c>
      <c r="F15976" t="s">
        <v>328</v>
      </c>
      <c r="G15976" t="s">
        <v>105</v>
      </c>
      <c r="H15976">
        <v>2185</v>
      </c>
      <c r="I15976" s="68" t="str">
        <f>VLOOKUP(E15976,Refs!$P$2:$R$29,3,FALSE)</f>
        <v>Y59</v>
      </c>
      <c r="J15976" s="68" t="str">
        <f>VLOOKUP(E15976,Refs!$P$2:$S$29,4,FALSE)</f>
        <v>South East</v>
      </c>
      <c r="K15976" s="28">
        <f t="shared" si="504"/>
        <v>2185</v>
      </c>
    </row>
    <row r="15977" spans="1:11" x14ac:dyDescent="0.35">
      <c r="A15977" s="69">
        <f t="shared" si="505"/>
        <v>45931</v>
      </c>
      <c r="B15977" t="s">
        <v>929</v>
      </c>
      <c r="C15977" t="s">
        <v>286</v>
      </c>
      <c r="D15977" t="s">
        <v>890</v>
      </c>
      <c r="E15977" t="s">
        <v>327</v>
      </c>
      <c r="F15977" t="s">
        <v>328</v>
      </c>
      <c r="G15977" t="s">
        <v>106</v>
      </c>
      <c r="H15977">
        <v>1549</v>
      </c>
      <c r="I15977" s="68" t="str">
        <f>VLOOKUP(E15977,Refs!$P$2:$R$29,3,FALSE)</f>
        <v>Y59</v>
      </c>
      <c r="J15977" s="68" t="str">
        <f>VLOOKUP(E15977,Refs!$P$2:$S$29,4,FALSE)</f>
        <v>South East</v>
      </c>
      <c r="K15977" s="28">
        <f t="shared" si="504"/>
        <v>1549</v>
      </c>
    </row>
    <row r="15978" spans="1:11" x14ac:dyDescent="0.35">
      <c r="A15978" s="69">
        <f t="shared" si="505"/>
        <v>45931</v>
      </c>
      <c r="B15978" t="s">
        <v>929</v>
      </c>
      <c r="C15978" t="s">
        <v>286</v>
      </c>
      <c r="D15978" t="s">
        <v>890</v>
      </c>
      <c r="E15978" t="s">
        <v>327</v>
      </c>
      <c r="F15978" t="s">
        <v>328</v>
      </c>
      <c r="G15978" t="s">
        <v>107</v>
      </c>
      <c r="H15978">
        <v>145</v>
      </c>
      <c r="I15978" s="68" t="str">
        <f>VLOOKUP(E15978,Refs!$P$2:$R$29,3,FALSE)</f>
        <v>Y59</v>
      </c>
      <c r="J15978" s="68" t="str">
        <f>VLOOKUP(E15978,Refs!$P$2:$S$29,4,FALSE)</f>
        <v>South East</v>
      </c>
      <c r="K15978" s="28">
        <f t="shared" si="504"/>
        <v>145</v>
      </c>
    </row>
    <row r="15979" spans="1:11" x14ac:dyDescent="0.35">
      <c r="A15979" s="69">
        <f t="shared" si="505"/>
        <v>45931</v>
      </c>
      <c r="B15979" t="s">
        <v>929</v>
      </c>
      <c r="C15979" t="s">
        <v>286</v>
      </c>
      <c r="D15979" t="s">
        <v>890</v>
      </c>
      <c r="E15979" t="s">
        <v>327</v>
      </c>
      <c r="F15979" t="s">
        <v>328</v>
      </c>
      <c r="G15979" t="s">
        <v>108</v>
      </c>
      <c r="H15979">
        <v>660</v>
      </c>
      <c r="I15979" s="68" t="str">
        <f>VLOOKUP(E15979,Refs!$P$2:$R$29,3,FALSE)</f>
        <v>Y59</v>
      </c>
      <c r="J15979" s="68" t="str">
        <f>VLOOKUP(E15979,Refs!$P$2:$S$29,4,FALSE)</f>
        <v>South East</v>
      </c>
      <c r="K15979" s="28">
        <f t="shared" si="504"/>
        <v>660</v>
      </c>
    </row>
    <row r="15980" spans="1:11" x14ac:dyDescent="0.35">
      <c r="A15980" s="69">
        <f t="shared" si="505"/>
        <v>45931</v>
      </c>
      <c r="B15980" t="s">
        <v>929</v>
      </c>
      <c r="C15980" t="s">
        <v>286</v>
      </c>
      <c r="D15980" t="s">
        <v>890</v>
      </c>
      <c r="E15980" t="s">
        <v>327</v>
      </c>
      <c r="F15980" t="s">
        <v>328</v>
      </c>
      <c r="G15980" t="s">
        <v>109</v>
      </c>
      <c r="H15980">
        <v>3457718</v>
      </c>
      <c r="I15980" s="68" t="str">
        <f>VLOOKUP(E15980,Refs!$P$2:$R$29,3,FALSE)</f>
        <v>Y59</v>
      </c>
      <c r="J15980" s="68" t="str">
        <f>VLOOKUP(E15980,Refs!$P$2:$S$29,4,FALSE)</f>
        <v>South East</v>
      </c>
      <c r="K15980" s="28">
        <f t="shared" si="504"/>
        <v>3457718</v>
      </c>
    </row>
    <row r="15981" spans="1:11" x14ac:dyDescent="0.35">
      <c r="A15981" s="69">
        <f t="shared" si="505"/>
        <v>45931</v>
      </c>
      <c r="B15981" t="s">
        <v>929</v>
      </c>
      <c r="C15981" t="s">
        <v>286</v>
      </c>
      <c r="D15981" t="s">
        <v>890</v>
      </c>
      <c r="E15981" t="s">
        <v>327</v>
      </c>
      <c r="F15981" t="s">
        <v>328</v>
      </c>
      <c r="G15981" t="s">
        <v>110</v>
      </c>
      <c r="H15981">
        <v>1616</v>
      </c>
      <c r="I15981" s="68" t="str">
        <f>VLOOKUP(E15981,Refs!$P$2:$R$29,3,FALSE)</f>
        <v>Y59</v>
      </c>
      <c r="J15981" s="68" t="str">
        <f>VLOOKUP(E15981,Refs!$P$2:$S$29,4,FALSE)</f>
        <v>South East</v>
      </c>
      <c r="K15981" s="28">
        <f t="shared" si="504"/>
        <v>1616</v>
      </c>
    </row>
    <row r="15982" spans="1:11" x14ac:dyDescent="0.35">
      <c r="A15982" s="69">
        <f t="shared" si="505"/>
        <v>45931</v>
      </c>
      <c r="B15982" t="s">
        <v>929</v>
      </c>
      <c r="C15982" t="s">
        <v>286</v>
      </c>
      <c r="D15982" t="s">
        <v>890</v>
      </c>
      <c r="E15982" t="s">
        <v>327</v>
      </c>
      <c r="F15982" t="s">
        <v>328</v>
      </c>
      <c r="G15982" t="s">
        <v>808</v>
      </c>
      <c r="H15982">
        <v>8385</v>
      </c>
      <c r="I15982" s="68" t="str">
        <f>VLOOKUP(E15982,Refs!$P$2:$R$29,3,FALSE)</f>
        <v>Y59</v>
      </c>
      <c r="J15982" s="68" t="str">
        <f>VLOOKUP(E15982,Refs!$P$2:$S$29,4,FALSE)</f>
        <v>South East</v>
      </c>
      <c r="K15982" s="28">
        <f t="shared" si="504"/>
        <v>8385</v>
      </c>
    </row>
    <row r="15983" spans="1:11" x14ac:dyDescent="0.35">
      <c r="A15983" s="69">
        <f t="shared" si="505"/>
        <v>45931</v>
      </c>
      <c r="B15983" t="s">
        <v>929</v>
      </c>
      <c r="C15983" t="s">
        <v>286</v>
      </c>
      <c r="D15983" t="s">
        <v>890</v>
      </c>
      <c r="E15983" t="s">
        <v>327</v>
      </c>
      <c r="F15983" t="s">
        <v>328</v>
      </c>
      <c r="G15983" t="s">
        <v>809</v>
      </c>
      <c r="H15983">
        <v>131</v>
      </c>
      <c r="I15983" s="68" t="str">
        <f>VLOOKUP(E15983,Refs!$P$2:$R$29,3,FALSE)</f>
        <v>Y59</v>
      </c>
      <c r="J15983" s="68" t="str">
        <f>VLOOKUP(E15983,Refs!$P$2:$S$29,4,FALSE)</f>
        <v>South East</v>
      </c>
      <c r="K15983" s="28">
        <f t="shared" si="504"/>
        <v>131</v>
      </c>
    </row>
    <row r="15984" spans="1:11" x14ac:dyDescent="0.35">
      <c r="A15984" s="69">
        <f t="shared" si="505"/>
        <v>45931</v>
      </c>
      <c r="B15984" t="s">
        <v>929</v>
      </c>
      <c r="C15984" t="s">
        <v>286</v>
      </c>
      <c r="D15984" t="s">
        <v>890</v>
      </c>
      <c r="E15984" t="s">
        <v>327</v>
      </c>
      <c r="F15984" t="s">
        <v>328</v>
      </c>
      <c r="G15984" t="s">
        <v>111</v>
      </c>
      <c r="H15984">
        <v>14718</v>
      </c>
      <c r="I15984" s="68" t="str">
        <f>VLOOKUP(E15984,Refs!$P$2:$R$29,3,FALSE)</f>
        <v>Y59</v>
      </c>
      <c r="J15984" s="68" t="str">
        <f>VLOOKUP(E15984,Refs!$P$2:$S$29,4,FALSE)</f>
        <v>South East</v>
      </c>
      <c r="K15984" s="28">
        <f t="shared" si="504"/>
        <v>14718</v>
      </c>
    </row>
    <row r="15985" spans="1:11" x14ac:dyDescent="0.35">
      <c r="A15985" s="69">
        <f t="shared" si="505"/>
        <v>45931</v>
      </c>
      <c r="B15985" t="s">
        <v>929</v>
      </c>
      <c r="C15985" t="s">
        <v>286</v>
      </c>
      <c r="D15985" t="s">
        <v>890</v>
      </c>
      <c r="E15985" t="s">
        <v>327</v>
      </c>
      <c r="F15985" t="s">
        <v>328</v>
      </c>
      <c r="G15985" t="s">
        <v>112</v>
      </c>
      <c r="H15985">
        <v>16</v>
      </c>
      <c r="I15985" s="68" t="str">
        <f>VLOOKUP(E15985,Refs!$P$2:$R$29,3,FALSE)</f>
        <v>Y59</v>
      </c>
      <c r="J15985" s="68" t="str">
        <f>VLOOKUP(E15985,Refs!$P$2:$S$29,4,FALSE)</f>
        <v>South East</v>
      </c>
      <c r="K15985" s="28">
        <f t="shared" si="504"/>
        <v>16</v>
      </c>
    </row>
    <row r="15986" spans="1:11" x14ac:dyDescent="0.35">
      <c r="A15986" s="69">
        <f t="shared" si="505"/>
        <v>45931</v>
      </c>
      <c r="B15986" t="s">
        <v>929</v>
      </c>
      <c r="C15986" t="s">
        <v>286</v>
      </c>
      <c r="D15986" t="s">
        <v>890</v>
      </c>
      <c r="E15986" t="s">
        <v>327</v>
      </c>
      <c r="F15986" t="s">
        <v>328</v>
      </c>
      <c r="G15986" t="s">
        <v>113</v>
      </c>
      <c r="H15986">
        <v>10791</v>
      </c>
      <c r="I15986" s="68" t="str">
        <f>VLOOKUP(E15986,Refs!$P$2:$R$29,3,FALSE)</f>
        <v>Y59</v>
      </c>
      <c r="J15986" s="68" t="str">
        <f>VLOOKUP(E15986,Refs!$P$2:$S$29,4,FALSE)</f>
        <v>South East</v>
      </c>
      <c r="K15986" s="28">
        <f t="shared" si="504"/>
        <v>10791</v>
      </c>
    </row>
    <row r="15987" spans="1:11" x14ac:dyDescent="0.35">
      <c r="A15987" s="69">
        <f t="shared" si="505"/>
        <v>45931</v>
      </c>
      <c r="B15987" t="s">
        <v>929</v>
      </c>
      <c r="C15987" t="s">
        <v>286</v>
      </c>
      <c r="D15987" t="s">
        <v>890</v>
      </c>
      <c r="E15987" t="s">
        <v>327</v>
      </c>
      <c r="F15987" t="s">
        <v>328</v>
      </c>
      <c r="G15987" t="s">
        <v>114</v>
      </c>
      <c r="H15987">
        <v>3369</v>
      </c>
      <c r="I15987" s="68" t="str">
        <f>VLOOKUP(E15987,Refs!$P$2:$R$29,3,FALSE)</f>
        <v>Y59</v>
      </c>
      <c r="J15987" s="68" t="str">
        <f>VLOOKUP(E15987,Refs!$P$2:$S$29,4,FALSE)</f>
        <v>South East</v>
      </c>
      <c r="K15987" s="28">
        <f t="shared" si="504"/>
        <v>3369</v>
      </c>
    </row>
    <row r="15988" spans="1:11" x14ac:dyDescent="0.35">
      <c r="A15988" s="69">
        <f t="shared" si="505"/>
        <v>45931</v>
      </c>
      <c r="B15988" t="s">
        <v>929</v>
      </c>
      <c r="C15988" t="s">
        <v>286</v>
      </c>
      <c r="D15988" t="s">
        <v>890</v>
      </c>
      <c r="E15988" t="s">
        <v>327</v>
      </c>
      <c r="F15988" t="s">
        <v>328</v>
      </c>
      <c r="G15988" t="s">
        <v>115</v>
      </c>
      <c r="H15988">
        <v>3655</v>
      </c>
      <c r="I15988" s="68" t="str">
        <f>VLOOKUP(E15988,Refs!$P$2:$R$29,3,FALSE)</f>
        <v>Y59</v>
      </c>
      <c r="J15988" s="68" t="str">
        <f>VLOOKUP(E15988,Refs!$P$2:$S$29,4,FALSE)</f>
        <v>South East</v>
      </c>
      <c r="K15988" s="28">
        <f t="shared" si="504"/>
        <v>3655</v>
      </c>
    </row>
    <row r="15989" spans="1:11" x14ac:dyDescent="0.35">
      <c r="A15989" s="69">
        <f t="shared" si="505"/>
        <v>45931</v>
      </c>
      <c r="B15989" t="s">
        <v>929</v>
      </c>
      <c r="C15989" t="s">
        <v>286</v>
      </c>
      <c r="D15989" t="s">
        <v>890</v>
      </c>
      <c r="E15989" t="s">
        <v>327</v>
      </c>
      <c r="F15989" t="s">
        <v>328</v>
      </c>
      <c r="G15989" t="s">
        <v>116</v>
      </c>
      <c r="H15989">
        <v>1592</v>
      </c>
      <c r="I15989" s="68" t="str">
        <f>VLOOKUP(E15989,Refs!$P$2:$R$29,3,FALSE)</f>
        <v>Y59</v>
      </c>
      <c r="J15989" s="68" t="str">
        <f>VLOOKUP(E15989,Refs!$P$2:$S$29,4,FALSE)</f>
        <v>South East</v>
      </c>
      <c r="K15989" s="28">
        <f t="shared" si="504"/>
        <v>1592</v>
      </c>
    </row>
    <row r="15990" spans="1:11" x14ac:dyDescent="0.35">
      <c r="A15990" s="69">
        <f t="shared" si="505"/>
        <v>45931</v>
      </c>
      <c r="B15990" t="s">
        <v>929</v>
      </c>
      <c r="C15990" t="s">
        <v>286</v>
      </c>
      <c r="D15990" t="s">
        <v>890</v>
      </c>
      <c r="E15990" t="s">
        <v>327</v>
      </c>
      <c r="F15990" t="s">
        <v>328</v>
      </c>
      <c r="G15990" t="s">
        <v>117</v>
      </c>
      <c r="H15990">
        <v>4849</v>
      </c>
      <c r="I15990" s="68" t="str">
        <f>VLOOKUP(E15990,Refs!$P$2:$R$29,3,FALSE)</f>
        <v>Y59</v>
      </c>
      <c r="J15990" s="68" t="str">
        <f>VLOOKUP(E15990,Refs!$P$2:$S$29,4,FALSE)</f>
        <v>South East</v>
      </c>
      <c r="K15990" s="28">
        <f t="shared" si="504"/>
        <v>4849</v>
      </c>
    </row>
    <row r="15991" spans="1:11" x14ac:dyDescent="0.35">
      <c r="A15991" s="69">
        <f t="shared" si="505"/>
        <v>45931</v>
      </c>
      <c r="B15991" t="s">
        <v>929</v>
      </c>
      <c r="C15991" t="s">
        <v>286</v>
      </c>
      <c r="D15991" t="s">
        <v>890</v>
      </c>
      <c r="E15991" t="s">
        <v>327</v>
      </c>
      <c r="F15991" t="s">
        <v>328</v>
      </c>
      <c r="G15991" t="s">
        <v>118</v>
      </c>
      <c r="H15991">
        <v>450</v>
      </c>
      <c r="I15991" s="68" t="str">
        <f>VLOOKUP(E15991,Refs!$P$2:$R$29,3,FALSE)</f>
        <v>Y59</v>
      </c>
      <c r="J15991" s="68" t="str">
        <f>VLOOKUP(E15991,Refs!$P$2:$S$29,4,FALSE)</f>
        <v>South East</v>
      </c>
      <c r="K15991" s="28">
        <f t="shared" si="504"/>
        <v>450</v>
      </c>
    </row>
    <row r="15992" spans="1:11" x14ac:dyDescent="0.35">
      <c r="A15992" s="69">
        <f t="shared" si="505"/>
        <v>45931</v>
      </c>
      <c r="B15992" t="s">
        <v>929</v>
      </c>
      <c r="C15992" t="s">
        <v>286</v>
      </c>
      <c r="D15992" t="s">
        <v>890</v>
      </c>
      <c r="E15992" t="s">
        <v>327</v>
      </c>
      <c r="F15992" t="s">
        <v>328</v>
      </c>
      <c r="G15992" t="s">
        <v>119</v>
      </c>
      <c r="H15992">
        <v>1361</v>
      </c>
      <c r="I15992" s="68" t="str">
        <f>VLOOKUP(E15992,Refs!$P$2:$R$29,3,FALSE)</f>
        <v>Y59</v>
      </c>
      <c r="J15992" s="68" t="str">
        <f>VLOOKUP(E15992,Refs!$P$2:$S$29,4,FALSE)</f>
        <v>South East</v>
      </c>
      <c r="K15992" s="28">
        <f t="shared" si="504"/>
        <v>1361</v>
      </c>
    </row>
    <row r="15993" spans="1:11" x14ac:dyDescent="0.35">
      <c r="A15993" s="69">
        <f t="shared" si="505"/>
        <v>45931</v>
      </c>
      <c r="B15993" t="s">
        <v>929</v>
      </c>
      <c r="C15993" t="s">
        <v>286</v>
      </c>
      <c r="D15993" t="s">
        <v>890</v>
      </c>
      <c r="E15993" t="s">
        <v>327</v>
      </c>
      <c r="F15993" t="s">
        <v>328</v>
      </c>
      <c r="G15993" t="s">
        <v>120</v>
      </c>
      <c r="H15993">
        <v>649</v>
      </c>
      <c r="I15993" s="68" t="str">
        <f>VLOOKUP(E15993,Refs!$P$2:$R$29,3,FALSE)</f>
        <v>Y59</v>
      </c>
      <c r="J15993" s="68" t="str">
        <f>VLOOKUP(E15993,Refs!$P$2:$S$29,4,FALSE)</f>
        <v>South East</v>
      </c>
      <c r="K15993" s="28">
        <f t="shared" si="504"/>
        <v>649</v>
      </c>
    </row>
    <row r="15994" spans="1:11" x14ac:dyDescent="0.35">
      <c r="A15994" s="69">
        <f t="shared" si="505"/>
        <v>45931</v>
      </c>
      <c r="B15994" t="s">
        <v>929</v>
      </c>
      <c r="C15994" t="s">
        <v>286</v>
      </c>
      <c r="D15994" t="s">
        <v>890</v>
      </c>
      <c r="E15994" t="s">
        <v>327</v>
      </c>
      <c r="F15994" t="s">
        <v>328</v>
      </c>
      <c r="G15994" t="s">
        <v>121</v>
      </c>
      <c r="H15994">
        <v>1886</v>
      </c>
      <c r="I15994" s="68" t="str">
        <f>VLOOKUP(E15994,Refs!$P$2:$R$29,3,FALSE)</f>
        <v>Y59</v>
      </c>
      <c r="J15994" s="68" t="str">
        <f>VLOOKUP(E15994,Refs!$P$2:$S$29,4,FALSE)</f>
        <v>South East</v>
      </c>
      <c r="K15994" s="28">
        <f t="shared" si="504"/>
        <v>1886</v>
      </c>
    </row>
    <row r="15995" spans="1:11" x14ac:dyDescent="0.35">
      <c r="A15995" s="69">
        <f t="shared" si="505"/>
        <v>45931</v>
      </c>
      <c r="B15995" t="s">
        <v>929</v>
      </c>
      <c r="C15995" t="s">
        <v>286</v>
      </c>
      <c r="D15995" t="s">
        <v>890</v>
      </c>
      <c r="E15995" t="s">
        <v>327</v>
      </c>
      <c r="F15995" t="s">
        <v>328</v>
      </c>
      <c r="G15995" t="s">
        <v>122</v>
      </c>
      <c r="H15995">
        <v>531</v>
      </c>
      <c r="I15995" s="68" t="str">
        <f>VLOOKUP(E15995,Refs!$P$2:$R$29,3,FALSE)</f>
        <v>Y59</v>
      </c>
      <c r="J15995" s="68" t="str">
        <f>VLOOKUP(E15995,Refs!$P$2:$S$29,4,FALSE)</f>
        <v>South East</v>
      </c>
      <c r="K15995" s="28">
        <f t="shared" si="504"/>
        <v>531</v>
      </c>
    </row>
    <row r="15996" spans="1:11" x14ac:dyDescent="0.35">
      <c r="A15996" s="69">
        <f t="shared" si="505"/>
        <v>45931</v>
      </c>
      <c r="B15996" t="s">
        <v>929</v>
      </c>
      <c r="C15996" t="s">
        <v>286</v>
      </c>
      <c r="D15996" t="s">
        <v>890</v>
      </c>
      <c r="E15996" t="s">
        <v>327</v>
      </c>
      <c r="F15996" t="s">
        <v>328</v>
      </c>
      <c r="G15996" t="s">
        <v>123</v>
      </c>
      <c r="H15996">
        <v>20</v>
      </c>
      <c r="I15996" s="68" t="str">
        <f>VLOOKUP(E15996,Refs!$P$2:$R$29,3,FALSE)</f>
        <v>Y59</v>
      </c>
      <c r="J15996" s="68" t="str">
        <f>VLOOKUP(E15996,Refs!$P$2:$S$29,4,FALSE)</f>
        <v>South East</v>
      </c>
      <c r="K15996" s="28">
        <f t="shared" si="504"/>
        <v>20</v>
      </c>
    </row>
    <row r="15997" spans="1:11" x14ac:dyDescent="0.35">
      <c r="A15997" s="69">
        <f t="shared" si="505"/>
        <v>45931</v>
      </c>
      <c r="B15997" t="s">
        <v>929</v>
      </c>
      <c r="C15997" t="s">
        <v>286</v>
      </c>
      <c r="D15997" t="s">
        <v>890</v>
      </c>
      <c r="E15997" t="s">
        <v>327</v>
      </c>
      <c r="F15997" t="s">
        <v>328</v>
      </c>
      <c r="G15997" t="s">
        <v>124</v>
      </c>
      <c r="H15997">
        <v>0</v>
      </c>
      <c r="I15997" s="68" t="str">
        <f>VLOOKUP(E15997,Refs!$P$2:$R$29,3,FALSE)</f>
        <v>Y59</v>
      </c>
      <c r="J15997" s="68" t="str">
        <f>VLOOKUP(E15997,Refs!$P$2:$S$29,4,FALSE)</f>
        <v>South East</v>
      </c>
      <c r="K15997" s="28" t="str">
        <f t="shared" si="504"/>
        <v/>
      </c>
    </row>
    <row r="15998" spans="1:11" x14ac:dyDescent="0.35">
      <c r="A15998" s="69">
        <f t="shared" si="505"/>
        <v>45931</v>
      </c>
      <c r="B15998" t="s">
        <v>929</v>
      </c>
      <c r="C15998" t="s">
        <v>286</v>
      </c>
      <c r="D15998" t="s">
        <v>890</v>
      </c>
      <c r="E15998" t="s">
        <v>327</v>
      </c>
      <c r="F15998" t="s">
        <v>328</v>
      </c>
      <c r="G15998" t="s">
        <v>125</v>
      </c>
      <c r="H15998">
        <v>0</v>
      </c>
      <c r="I15998" s="68" t="str">
        <f>VLOOKUP(E15998,Refs!$P$2:$R$29,3,FALSE)</f>
        <v>Y59</v>
      </c>
      <c r="J15998" s="68" t="str">
        <f>VLOOKUP(E15998,Refs!$P$2:$S$29,4,FALSE)</f>
        <v>South East</v>
      </c>
      <c r="K15998" s="28" t="str">
        <f t="shared" si="504"/>
        <v/>
      </c>
    </row>
    <row r="15999" spans="1:11" x14ac:dyDescent="0.35">
      <c r="A15999" s="69">
        <f t="shared" si="505"/>
        <v>45931</v>
      </c>
      <c r="B15999" t="s">
        <v>929</v>
      </c>
      <c r="C15999" t="s">
        <v>286</v>
      </c>
      <c r="D15999" t="s">
        <v>890</v>
      </c>
      <c r="E15999" t="s">
        <v>327</v>
      </c>
      <c r="F15999" t="s">
        <v>328</v>
      </c>
      <c r="G15999" t="s">
        <v>126</v>
      </c>
      <c r="H15999">
        <v>0</v>
      </c>
      <c r="I15999" s="68" t="str">
        <f>VLOOKUP(E15999,Refs!$P$2:$R$29,3,FALSE)</f>
        <v>Y59</v>
      </c>
      <c r="J15999" s="68" t="str">
        <f>VLOOKUP(E15999,Refs!$P$2:$S$29,4,FALSE)</f>
        <v>South East</v>
      </c>
      <c r="K15999" s="28" t="str">
        <f t="shared" si="504"/>
        <v/>
      </c>
    </row>
    <row r="16000" spans="1:11" x14ac:dyDescent="0.35">
      <c r="A16000" s="69">
        <f t="shared" si="505"/>
        <v>45931</v>
      </c>
      <c r="B16000" t="s">
        <v>929</v>
      </c>
      <c r="C16000" t="s">
        <v>286</v>
      </c>
      <c r="D16000" t="s">
        <v>890</v>
      </c>
      <c r="E16000" t="s">
        <v>327</v>
      </c>
      <c r="F16000" t="s">
        <v>328</v>
      </c>
      <c r="G16000" t="s">
        <v>127</v>
      </c>
      <c r="H16000">
        <v>147</v>
      </c>
      <c r="I16000" s="68" t="str">
        <f>VLOOKUP(E16000,Refs!$P$2:$R$29,3,FALSE)</f>
        <v>Y59</v>
      </c>
      <c r="J16000" s="68" t="str">
        <f>VLOOKUP(E16000,Refs!$P$2:$S$29,4,FALSE)</f>
        <v>South East</v>
      </c>
      <c r="K16000" s="28">
        <f t="shared" si="504"/>
        <v>147</v>
      </c>
    </row>
    <row r="16001" spans="1:11" x14ac:dyDescent="0.35">
      <c r="A16001" s="69">
        <f t="shared" si="505"/>
        <v>45931</v>
      </c>
      <c r="B16001" t="s">
        <v>929</v>
      </c>
      <c r="C16001" t="s">
        <v>286</v>
      </c>
      <c r="D16001" t="s">
        <v>890</v>
      </c>
      <c r="E16001" t="s">
        <v>327</v>
      </c>
      <c r="F16001" t="s">
        <v>328</v>
      </c>
      <c r="G16001" t="s">
        <v>128</v>
      </c>
      <c r="H16001">
        <v>17</v>
      </c>
      <c r="I16001" s="68" t="str">
        <f>VLOOKUP(E16001,Refs!$P$2:$R$29,3,FALSE)</f>
        <v>Y59</v>
      </c>
      <c r="J16001" s="68" t="str">
        <f>VLOOKUP(E16001,Refs!$P$2:$S$29,4,FALSE)</f>
        <v>South East</v>
      </c>
      <c r="K16001" s="28">
        <f t="shared" si="504"/>
        <v>17</v>
      </c>
    </row>
    <row r="16002" spans="1:11" x14ac:dyDescent="0.35">
      <c r="A16002" s="69">
        <f t="shared" si="505"/>
        <v>45931</v>
      </c>
      <c r="B16002" t="s">
        <v>929</v>
      </c>
      <c r="C16002" t="s">
        <v>286</v>
      </c>
      <c r="D16002" t="s">
        <v>890</v>
      </c>
      <c r="E16002" t="s">
        <v>327</v>
      </c>
      <c r="F16002" t="s">
        <v>328</v>
      </c>
      <c r="G16002" t="s">
        <v>129</v>
      </c>
      <c r="H16002">
        <v>496</v>
      </c>
      <c r="I16002" s="68" t="str">
        <f>VLOOKUP(E16002,Refs!$P$2:$R$29,3,FALSE)</f>
        <v>Y59</v>
      </c>
      <c r="J16002" s="68" t="str">
        <f>VLOOKUP(E16002,Refs!$P$2:$S$29,4,FALSE)</f>
        <v>South East</v>
      </c>
      <c r="K16002" s="28">
        <f t="shared" ref="K16002:K16065" si="506">IF(OR(H16002="NULL",H16002=0,H16002=""),"",H16002)</f>
        <v>496</v>
      </c>
    </row>
    <row r="16003" spans="1:11" x14ac:dyDescent="0.35">
      <c r="A16003" s="69">
        <f t="shared" ref="A16003:A16066" si="507">DATEVALUE(RIGHT(B16003,8))</f>
        <v>45931</v>
      </c>
      <c r="B16003" t="s">
        <v>929</v>
      </c>
      <c r="C16003" t="s">
        <v>286</v>
      </c>
      <c r="D16003" t="s">
        <v>890</v>
      </c>
      <c r="E16003" t="s">
        <v>327</v>
      </c>
      <c r="F16003" t="s">
        <v>328</v>
      </c>
      <c r="G16003" t="s">
        <v>130</v>
      </c>
      <c r="H16003">
        <v>390</v>
      </c>
      <c r="I16003" s="68" t="str">
        <f>VLOOKUP(E16003,Refs!$P$2:$R$29,3,FALSE)</f>
        <v>Y59</v>
      </c>
      <c r="J16003" s="68" t="str">
        <f>VLOOKUP(E16003,Refs!$P$2:$S$29,4,FALSE)</f>
        <v>South East</v>
      </c>
      <c r="K16003" s="28">
        <f t="shared" si="506"/>
        <v>390</v>
      </c>
    </row>
    <row r="16004" spans="1:11" x14ac:dyDescent="0.35">
      <c r="A16004" s="69">
        <f t="shared" si="507"/>
        <v>45931</v>
      </c>
      <c r="B16004" t="s">
        <v>929</v>
      </c>
      <c r="C16004" t="s">
        <v>286</v>
      </c>
      <c r="D16004" t="s">
        <v>890</v>
      </c>
      <c r="E16004" t="s">
        <v>327</v>
      </c>
      <c r="F16004" t="s">
        <v>328</v>
      </c>
      <c r="G16004" t="s">
        <v>131</v>
      </c>
      <c r="H16004">
        <v>1682</v>
      </c>
      <c r="I16004" s="68" t="str">
        <f>VLOOKUP(E16004,Refs!$P$2:$R$29,3,FALSE)</f>
        <v>Y59</v>
      </c>
      <c r="J16004" s="68" t="str">
        <f>VLOOKUP(E16004,Refs!$P$2:$S$29,4,FALSE)</f>
        <v>South East</v>
      </c>
      <c r="K16004" s="28">
        <f t="shared" si="506"/>
        <v>1682</v>
      </c>
    </row>
    <row r="16005" spans="1:11" x14ac:dyDescent="0.35">
      <c r="A16005" s="69">
        <f t="shared" si="507"/>
        <v>45931</v>
      </c>
      <c r="B16005" t="s">
        <v>929</v>
      </c>
      <c r="C16005" t="s">
        <v>286</v>
      </c>
      <c r="D16005" t="s">
        <v>890</v>
      </c>
      <c r="E16005" t="s">
        <v>327</v>
      </c>
      <c r="F16005" t="s">
        <v>328</v>
      </c>
      <c r="G16005" t="s">
        <v>132</v>
      </c>
      <c r="H16005">
        <v>1438</v>
      </c>
      <c r="I16005" s="68" t="str">
        <f>VLOOKUP(E16005,Refs!$P$2:$R$29,3,FALSE)</f>
        <v>Y59</v>
      </c>
      <c r="J16005" s="68" t="str">
        <f>VLOOKUP(E16005,Refs!$P$2:$S$29,4,FALSE)</f>
        <v>South East</v>
      </c>
      <c r="K16005" s="28">
        <f t="shared" si="506"/>
        <v>1438</v>
      </c>
    </row>
    <row r="16006" spans="1:11" x14ac:dyDescent="0.35">
      <c r="A16006" s="69">
        <f t="shared" si="507"/>
        <v>45931</v>
      </c>
      <c r="B16006" t="s">
        <v>929</v>
      </c>
      <c r="C16006" t="s">
        <v>286</v>
      </c>
      <c r="D16006" t="s">
        <v>890</v>
      </c>
      <c r="E16006" t="s">
        <v>327</v>
      </c>
      <c r="F16006" t="s">
        <v>328</v>
      </c>
      <c r="G16006" t="s">
        <v>133</v>
      </c>
      <c r="H16006">
        <v>552</v>
      </c>
      <c r="I16006" s="68" t="str">
        <f>VLOOKUP(E16006,Refs!$P$2:$R$29,3,FALSE)</f>
        <v>Y59</v>
      </c>
      <c r="J16006" s="68" t="str">
        <f>VLOOKUP(E16006,Refs!$P$2:$S$29,4,FALSE)</f>
        <v>South East</v>
      </c>
      <c r="K16006" s="28">
        <f t="shared" si="506"/>
        <v>552</v>
      </c>
    </row>
    <row r="16007" spans="1:11" x14ac:dyDescent="0.35">
      <c r="A16007" s="69">
        <f t="shared" si="507"/>
        <v>45931</v>
      </c>
      <c r="B16007" t="s">
        <v>929</v>
      </c>
      <c r="C16007" t="s">
        <v>286</v>
      </c>
      <c r="D16007" t="s">
        <v>890</v>
      </c>
      <c r="E16007" t="s">
        <v>327</v>
      </c>
      <c r="F16007" t="s">
        <v>328</v>
      </c>
      <c r="G16007" t="s">
        <v>134</v>
      </c>
      <c r="H16007">
        <v>456</v>
      </c>
      <c r="I16007" s="68" t="str">
        <f>VLOOKUP(E16007,Refs!$P$2:$R$29,3,FALSE)</f>
        <v>Y59</v>
      </c>
      <c r="J16007" s="68" t="str">
        <f>VLOOKUP(E16007,Refs!$P$2:$S$29,4,FALSE)</f>
        <v>South East</v>
      </c>
      <c r="K16007" s="28">
        <f t="shared" si="506"/>
        <v>456</v>
      </c>
    </row>
    <row r="16008" spans="1:11" x14ac:dyDescent="0.35">
      <c r="A16008" s="69">
        <f t="shared" si="507"/>
        <v>45931</v>
      </c>
      <c r="B16008" t="s">
        <v>929</v>
      </c>
      <c r="C16008" t="s">
        <v>286</v>
      </c>
      <c r="D16008" t="s">
        <v>890</v>
      </c>
      <c r="E16008" t="s">
        <v>327</v>
      </c>
      <c r="F16008" t="s">
        <v>328</v>
      </c>
      <c r="G16008" t="s">
        <v>135</v>
      </c>
      <c r="H16008">
        <v>130</v>
      </c>
      <c r="I16008" s="68" t="str">
        <f>VLOOKUP(E16008,Refs!$P$2:$R$29,3,FALSE)</f>
        <v>Y59</v>
      </c>
      <c r="J16008" s="68" t="str">
        <f>VLOOKUP(E16008,Refs!$P$2:$S$29,4,FALSE)</f>
        <v>South East</v>
      </c>
      <c r="K16008" s="28">
        <f t="shared" si="506"/>
        <v>130</v>
      </c>
    </row>
    <row r="16009" spans="1:11" x14ac:dyDescent="0.35">
      <c r="A16009" s="69">
        <f t="shared" si="507"/>
        <v>45931</v>
      </c>
      <c r="B16009" t="s">
        <v>929</v>
      </c>
      <c r="C16009" t="s">
        <v>286</v>
      </c>
      <c r="D16009" t="s">
        <v>890</v>
      </c>
      <c r="E16009" t="s">
        <v>327</v>
      </c>
      <c r="F16009" t="s">
        <v>328</v>
      </c>
      <c r="G16009" t="s">
        <v>136</v>
      </c>
      <c r="H16009">
        <v>106</v>
      </c>
      <c r="I16009" s="68" t="str">
        <f>VLOOKUP(E16009,Refs!$P$2:$R$29,3,FALSE)</f>
        <v>Y59</v>
      </c>
      <c r="J16009" s="68" t="str">
        <f>VLOOKUP(E16009,Refs!$P$2:$S$29,4,FALSE)</f>
        <v>South East</v>
      </c>
      <c r="K16009" s="28">
        <f t="shared" si="506"/>
        <v>106</v>
      </c>
    </row>
    <row r="16010" spans="1:11" x14ac:dyDescent="0.35">
      <c r="A16010" s="69">
        <f t="shared" si="507"/>
        <v>45931</v>
      </c>
      <c r="B16010" t="s">
        <v>929</v>
      </c>
      <c r="C16010" t="s">
        <v>286</v>
      </c>
      <c r="D16010" t="s">
        <v>890</v>
      </c>
      <c r="E16010" t="s">
        <v>327</v>
      </c>
      <c r="F16010" t="s">
        <v>328</v>
      </c>
      <c r="G16010" t="s">
        <v>137</v>
      </c>
      <c r="H16010">
        <v>2</v>
      </c>
      <c r="I16010" s="68" t="str">
        <f>VLOOKUP(E16010,Refs!$P$2:$R$29,3,FALSE)</f>
        <v>Y59</v>
      </c>
      <c r="J16010" s="68" t="str">
        <f>VLOOKUP(E16010,Refs!$P$2:$S$29,4,FALSE)</f>
        <v>South East</v>
      </c>
      <c r="K16010" s="28">
        <f t="shared" si="506"/>
        <v>2</v>
      </c>
    </row>
    <row r="16011" spans="1:11" x14ac:dyDescent="0.35">
      <c r="A16011" s="69">
        <f t="shared" si="507"/>
        <v>45931</v>
      </c>
      <c r="B16011" t="s">
        <v>929</v>
      </c>
      <c r="C16011" t="s">
        <v>286</v>
      </c>
      <c r="D16011" t="s">
        <v>890</v>
      </c>
      <c r="E16011" t="s">
        <v>327</v>
      </c>
      <c r="F16011" t="s">
        <v>328</v>
      </c>
      <c r="G16011" t="s">
        <v>138</v>
      </c>
      <c r="H16011">
        <v>1</v>
      </c>
      <c r="I16011" s="68" t="str">
        <f>VLOOKUP(E16011,Refs!$P$2:$R$29,3,FALSE)</f>
        <v>Y59</v>
      </c>
      <c r="J16011" s="68" t="str">
        <f>VLOOKUP(E16011,Refs!$P$2:$S$29,4,FALSE)</f>
        <v>South East</v>
      </c>
      <c r="K16011" s="28">
        <f t="shared" si="506"/>
        <v>1</v>
      </c>
    </row>
    <row r="16012" spans="1:11" x14ac:dyDescent="0.35">
      <c r="A16012" s="69">
        <f t="shared" si="507"/>
        <v>45931</v>
      </c>
      <c r="B16012" t="s">
        <v>929</v>
      </c>
      <c r="C16012" t="s">
        <v>286</v>
      </c>
      <c r="D16012" t="s">
        <v>890</v>
      </c>
      <c r="E16012" t="s">
        <v>327</v>
      </c>
      <c r="F16012" t="s">
        <v>328</v>
      </c>
      <c r="G16012" t="s">
        <v>139</v>
      </c>
      <c r="H16012">
        <v>12</v>
      </c>
      <c r="I16012" s="68" t="str">
        <f>VLOOKUP(E16012,Refs!$P$2:$R$29,3,FALSE)</f>
        <v>Y59</v>
      </c>
      <c r="J16012" s="68" t="str">
        <f>VLOOKUP(E16012,Refs!$P$2:$S$29,4,FALSE)</f>
        <v>South East</v>
      </c>
      <c r="K16012" s="28">
        <f t="shared" si="506"/>
        <v>12</v>
      </c>
    </row>
    <row r="16013" spans="1:11" x14ac:dyDescent="0.35">
      <c r="A16013" s="69">
        <f t="shared" si="507"/>
        <v>45931</v>
      </c>
      <c r="B16013" t="s">
        <v>929</v>
      </c>
      <c r="C16013" t="s">
        <v>286</v>
      </c>
      <c r="D16013" t="s">
        <v>890</v>
      </c>
      <c r="E16013" t="s">
        <v>327</v>
      </c>
      <c r="F16013" t="s">
        <v>328</v>
      </c>
      <c r="G16013" t="s">
        <v>140</v>
      </c>
      <c r="H16013">
        <v>12</v>
      </c>
      <c r="I16013" s="68" t="str">
        <f>VLOOKUP(E16013,Refs!$P$2:$R$29,3,FALSE)</f>
        <v>Y59</v>
      </c>
      <c r="J16013" s="68" t="str">
        <f>VLOOKUP(E16013,Refs!$P$2:$S$29,4,FALSE)</f>
        <v>South East</v>
      </c>
      <c r="K16013" s="28">
        <f t="shared" si="506"/>
        <v>12</v>
      </c>
    </row>
    <row r="16014" spans="1:11" x14ac:dyDescent="0.35">
      <c r="A16014" s="69">
        <f t="shared" si="507"/>
        <v>45931</v>
      </c>
      <c r="B16014" t="s">
        <v>929</v>
      </c>
      <c r="C16014" t="s">
        <v>286</v>
      </c>
      <c r="D16014" t="s">
        <v>890</v>
      </c>
      <c r="E16014" t="s">
        <v>327</v>
      </c>
      <c r="F16014" t="s">
        <v>328</v>
      </c>
      <c r="G16014" t="s">
        <v>728</v>
      </c>
      <c r="H16014">
        <v>59</v>
      </c>
      <c r="I16014" s="68" t="str">
        <f>VLOOKUP(E16014,Refs!$P$2:$R$29,3,FALSE)</f>
        <v>Y59</v>
      </c>
      <c r="J16014" s="68" t="str">
        <f>VLOOKUP(E16014,Refs!$P$2:$S$29,4,FALSE)</f>
        <v>South East</v>
      </c>
      <c r="K16014" s="28">
        <f t="shared" si="506"/>
        <v>59</v>
      </c>
    </row>
    <row r="16015" spans="1:11" x14ac:dyDescent="0.35">
      <c r="A16015" s="69">
        <f t="shared" si="507"/>
        <v>45931</v>
      </c>
      <c r="B16015" t="s">
        <v>929</v>
      </c>
      <c r="C16015" t="s">
        <v>286</v>
      </c>
      <c r="D16015" t="s">
        <v>890</v>
      </c>
      <c r="E16015" t="s">
        <v>327</v>
      </c>
      <c r="F16015" t="s">
        <v>328</v>
      </c>
      <c r="G16015" t="s">
        <v>727</v>
      </c>
      <c r="H16015">
        <v>25</v>
      </c>
      <c r="I16015" s="68" t="str">
        <f>VLOOKUP(E16015,Refs!$P$2:$R$29,3,FALSE)</f>
        <v>Y59</v>
      </c>
      <c r="J16015" s="68" t="str">
        <f>VLOOKUP(E16015,Refs!$P$2:$S$29,4,FALSE)</f>
        <v>South East</v>
      </c>
      <c r="K16015" s="28">
        <f t="shared" si="506"/>
        <v>25</v>
      </c>
    </row>
    <row r="16016" spans="1:11" x14ac:dyDescent="0.35">
      <c r="A16016" s="69">
        <f t="shared" si="507"/>
        <v>45931</v>
      </c>
      <c r="B16016" t="s">
        <v>929</v>
      </c>
      <c r="C16016" t="s">
        <v>286</v>
      </c>
      <c r="D16016" t="s">
        <v>890</v>
      </c>
      <c r="E16016" t="s">
        <v>327</v>
      </c>
      <c r="F16016" t="s">
        <v>328</v>
      </c>
      <c r="G16016" t="s">
        <v>730</v>
      </c>
      <c r="H16016">
        <v>94</v>
      </c>
      <c r="I16016" s="68" t="str">
        <f>VLOOKUP(E16016,Refs!$P$2:$R$29,3,FALSE)</f>
        <v>Y59</v>
      </c>
      <c r="J16016" s="68" t="str">
        <f>VLOOKUP(E16016,Refs!$P$2:$S$29,4,FALSE)</f>
        <v>South East</v>
      </c>
      <c r="K16016" s="28">
        <f t="shared" si="506"/>
        <v>94</v>
      </c>
    </row>
    <row r="16017" spans="1:11" x14ac:dyDescent="0.35">
      <c r="A16017" s="69">
        <f t="shared" si="507"/>
        <v>45931</v>
      </c>
      <c r="B16017" t="s">
        <v>929</v>
      </c>
      <c r="C16017" t="s">
        <v>286</v>
      </c>
      <c r="D16017" t="s">
        <v>890</v>
      </c>
      <c r="E16017" t="s">
        <v>327</v>
      </c>
      <c r="F16017" t="s">
        <v>328</v>
      </c>
      <c r="G16017" t="s">
        <v>729</v>
      </c>
      <c r="H16017">
        <v>86</v>
      </c>
      <c r="I16017" s="68" t="str">
        <f>VLOOKUP(E16017,Refs!$P$2:$R$29,3,FALSE)</f>
        <v>Y59</v>
      </c>
      <c r="J16017" s="68" t="str">
        <f>VLOOKUP(E16017,Refs!$P$2:$S$29,4,FALSE)</f>
        <v>South East</v>
      </c>
      <c r="K16017" s="28">
        <f t="shared" si="506"/>
        <v>86</v>
      </c>
    </row>
    <row r="16018" spans="1:11" x14ac:dyDescent="0.35">
      <c r="A16018" s="69">
        <f t="shared" si="507"/>
        <v>45931</v>
      </c>
      <c r="B16018" t="s">
        <v>929</v>
      </c>
      <c r="C16018" t="s">
        <v>286</v>
      </c>
      <c r="D16018" t="s">
        <v>890</v>
      </c>
      <c r="E16018" t="s">
        <v>336</v>
      </c>
      <c r="F16018" t="s">
        <v>320</v>
      </c>
      <c r="G16018" t="s">
        <v>10</v>
      </c>
      <c r="H16018">
        <v>35737</v>
      </c>
      <c r="I16018" s="68" t="str">
        <f>VLOOKUP(E16018,Refs!$P$2:$R$29,3,FALSE)</f>
        <v>Y56</v>
      </c>
      <c r="J16018" s="68" t="str">
        <f>VLOOKUP(E16018,Refs!$P$2:$S$29,4,FALSE)</f>
        <v>London</v>
      </c>
      <c r="K16018" s="28">
        <f t="shared" si="506"/>
        <v>35737</v>
      </c>
    </row>
    <row r="16019" spans="1:11" x14ac:dyDescent="0.35">
      <c r="A16019" s="69">
        <f t="shared" si="507"/>
        <v>45931</v>
      </c>
      <c r="B16019" t="s">
        <v>929</v>
      </c>
      <c r="C16019" t="s">
        <v>286</v>
      </c>
      <c r="D16019" t="s">
        <v>890</v>
      </c>
      <c r="E16019" t="s">
        <v>336</v>
      </c>
      <c r="F16019" t="s">
        <v>320</v>
      </c>
      <c r="G16019" t="s">
        <v>69</v>
      </c>
      <c r="H16019">
        <v>29760</v>
      </c>
      <c r="I16019" s="68" t="str">
        <f>VLOOKUP(E16019,Refs!$P$2:$R$29,3,FALSE)</f>
        <v>Y56</v>
      </c>
      <c r="J16019" s="68" t="str">
        <f>VLOOKUP(E16019,Refs!$P$2:$S$29,4,FALSE)</f>
        <v>London</v>
      </c>
      <c r="K16019" s="28">
        <f t="shared" si="506"/>
        <v>29760</v>
      </c>
    </row>
    <row r="16020" spans="1:11" x14ac:dyDescent="0.35">
      <c r="A16020" s="69">
        <f t="shared" si="507"/>
        <v>45931</v>
      </c>
      <c r="B16020" t="s">
        <v>929</v>
      </c>
      <c r="C16020" t="s">
        <v>286</v>
      </c>
      <c r="D16020" t="s">
        <v>890</v>
      </c>
      <c r="E16020" t="s">
        <v>336</v>
      </c>
      <c r="F16020" t="s">
        <v>320</v>
      </c>
      <c r="G16020" t="s">
        <v>20</v>
      </c>
      <c r="H16020">
        <v>34692</v>
      </c>
      <c r="I16020" s="68" t="str">
        <f>VLOOKUP(E16020,Refs!$P$2:$R$29,3,FALSE)</f>
        <v>Y56</v>
      </c>
      <c r="J16020" s="68" t="str">
        <f>VLOOKUP(E16020,Refs!$P$2:$S$29,4,FALSE)</f>
        <v>London</v>
      </c>
      <c r="K16020" s="28">
        <f t="shared" si="506"/>
        <v>34692</v>
      </c>
    </row>
    <row r="16021" spans="1:11" x14ac:dyDescent="0.35">
      <c r="A16021" s="69">
        <f t="shared" si="507"/>
        <v>45931</v>
      </c>
      <c r="B16021" t="s">
        <v>929</v>
      </c>
      <c r="C16021" t="s">
        <v>286</v>
      </c>
      <c r="D16021" t="s">
        <v>890</v>
      </c>
      <c r="E16021" t="s">
        <v>336</v>
      </c>
      <c r="F16021" t="s">
        <v>320</v>
      </c>
      <c r="G16021" t="s">
        <v>23</v>
      </c>
      <c r="H16021">
        <v>30296</v>
      </c>
      <c r="I16021" s="68" t="str">
        <f>VLOOKUP(E16021,Refs!$P$2:$R$29,3,FALSE)</f>
        <v>Y56</v>
      </c>
      <c r="J16021" s="68" t="str">
        <f>VLOOKUP(E16021,Refs!$P$2:$S$29,4,FALSE)</f>
        <v>London</v>
      </c>
      <c r="K16021" s="28">
        <f t="shared" si="506"/>
        <v>30296</v>
      </c>
    </row>
    <row r="16022" spans="1:11" x14ac:dyDescent="0.35">
      <c r="A16022" s="69">
        <f t="shared" si="507"/>
        <v>45931</v>
      </c>
      <c r="B16022" t="s">
        <v>929</v>
      </c>
      <c r="C16022" t="s">
        <v>286</v>
      </c>
      <c r="D16022" t="s">
        <v>890</v>
      </c>
      <c r="E16022" t="s">
        <v>336</v>
      </c>
      <c r="F16022" t="s">
        <v>320</v>
      </c>
      <c r="G16022" t="s">
        <v>19</v>
      </c>
      <c r="H16022">
        <v>333</v>
      </c>
      <c r="I16022" s="68" t="str">
        <f>VLOOKUP(E16022,Refs!$P$2:$R$29,3,FALSE)</f>
        <v>Y56</v>
      </c>
      <c r="J16022" s="68" t="str">
        <f>VLOOKUP(E16022,Refs!$P$2:$S$29,4,FALSE)</f>
        <v>London</v>
      </c>
      <c r="K16022" s="28">
        <f t="shared" si="506"/>
        <v>333</v>
      </c>
    </row>
    <row r="16023" spans="1:11" x14ac:dyDescent="0.35">
      <c r="A16023" s="69">
        <f t="shared" si="507"/>
        <v>45931</v>
      </c>
      <c r="B16023" t="s">
        <v>929</v>
      </c>
      <c r="C16023" t="s">
        <v>286</v>
      </c>
      <c r="D16023" t="s">
        <v>890</v>
      </c>
      <c r="E16023" t="s">
        <v>336</v>
      </c>
      <c r="F16023" t="s">
        <v>320</v>
      </c>
      <c r="G16023" t="s">
        <v>21</v>
      </c>
      <c r="H16023">
        <v>656715</v>
      </c>
      <c r="I16023" s="68" t="str">
        <f>VLOOKUP(E16023,Refs!$P$2:$R$29,3,FALSE)</f>
        <v>Y56</v>
      </c>
      <c r="J16023" s="68" t="str">
        <f>VLOOKUP(E16023,Refs!$P$2:$S$29,4,FALSE)</f>
        <v>London</v>
      </c>
      <c r="K16023" s="28">
        <f t="shared" si="506"/>
        <v>656715</v>
      </c>
    </row>
    <row r="16024" spans="1:11" x14ac:dyDescent="0.35">
      <c r="A16024" s="69">
        <f t="shared" si="507"/>
        <v>45931</v>
      </c>
      <c r="B16024" t="s">
        <v>929</v>
      </c>
      <c r="C16024" t="s">
        <v>286</v>
      </c>
      <c r="D16024" t="s">
        <v>890</v>
      </c>
      <c r="E16024" t="s">
        <v>336</v>
      </c>
      <c r="F16024" t="s">
        <v>320</v>
      </c>
      <c r="G16024" t="s">
        <v>70</v>
      </c>
      <c r="H16024">
        <v>146</v>
      </c>
      <c r="I16024" s="68" t="str">
        <f>VLOOKUP(E16024,Refs!$P$2:$R$29,3,FALSE)</f>
        <v>Y56</v>
      </c>
      <c r="J16024" s="68" t="str">
        <f>VLOOKUP(E16024,Refs!$P$2:$S$29,4,FALSE)</f>
        <v>London</v>
      </c>
      <c r="K16024" s="28">
        <f t="shared" si="506"/>
        <v>146</v>
      </c>
    </row>
    <row r="16025" spans="1:11" x14ac:dyDescent="0.35">
      <c r="A16025" s="69">
        <f t="shared" si="507"/>
        <v>45931</v>
      </c>
      <c r="B16025" t="s">
        <v>929</v>
      </c>
      <c r="C16025" t="s">
        <v>286</v>
      </c>
      <c r="D16025" t="s">
        <v>890</v>
      </c>
      <c r="E16025" t="s">
        <v>336</v>
      </c>
      <c r="F16025" t="s">
        <v>320</v>
      </c>
      <c r="G16025" t="s">
        <v>71</v>
      </c>
      <c r="H16025">
        <v>286</v>
      </c>
      <c r="I16025" s="68" t="str">
        <f>VLOOKUP(E16025,Refs!$P$2:$R$29,3,FALSE)</f>
        <v>Y56</v>
      </c>
      <c r="J16025" s="68" t="str">
        <f>VLOOKUP(E16025,Refs!$P$2:$S$29,4,FALSE)</f>
        <v>London</v>
      </c>
      <c r="K16025" s="28">
        <f t="shared" si="506"/>
        <v>286</v>
      </c>
    </row>
    <row r="16026" spans="1:11" x14ac:dyDescent="0.35">
      <c r="A16026" s="69">
        <f t="shared" si="507"/>
        <v>45931</v>
      </c>
      <c r="B16026" t="s">
        <v>929</v>
      </c>
      <c r="C16026" t="s">
        <v>286</v>
      </c>
      <c r="D16026" t="s">
        <v>890</v>
      </c>
      <c r="E16026" t="s">
        <v>336</v>
      </c>
      <c r="F16026" t="s">
        <v>320</v>
      </c>
      <c r="G16026" t="s">
        <v>72</v>
      </c>
      <c r="H16026">
        <v>58979</v>
      </c>
      <c r="I16026" s="68" t="str">
        <f>VLOOKUP(E16026,Refs!$P$2:$R$29,3,FALSE)</f>
        <v>Y56</v>
      </c>
      <c r="J16026" s="68" t="str">
        <f>VLOOKUP(E16026,Refs!$P$2:$S$29,4,FALSE)</f>
        <v>London</v>
      </c>
      <c r="K16026" s="28">
        <f t="shared" si="506"/>
        <v>58979</v>
      </c>
    </row>
    <row r="16027" spans="1:11" x14ac:dyDescent="0.35">
      <c r="A16027" s="69">
        <f t="shared" si="507"/>
        <v>45931</v>
      </c>
      <c r="B16027" t="s">
        <v>929</v>
      </c>
      <c r="C16027" t="s">
        <v>286</v>
      </c>
      <c r="D16027" t="s">
        <v>890</v>
      </c>
      <c r="E16027" t="s">
        <v>336</v>
      </c>
      <c r="F16027" t="s">
        <v>320</v>
      </c>
      <c r="G16027" t="s">
        <v>73</v>
      </c>
      <c r="H16027">
        <v>6808</v>
      </c>
      <c r="I16027" s="68" t="str">
        <f>VLOOKUP(E16027,Refs!$P$2:$R$29,3,FALSE)</f>
        <v>Y56</v>
      </c>
      <c r="J16027" s="68" t="str">
        <f>VLOOKUP(E16027,Refs!$P$2:$S$29,4,FALSE)</f>
        <v>London</v>
      </c>
      <c r="K16027" s="28">
        <f t="shared" si="506"/>
        <v>6808</v>
      </c>
    </row>
    <row r="16028" spans="1:11" x14ac:dyDescent="0.35">
      <c r="A16028" s="69">
        <f t="shared" si="507"/>
        <v>45931</v>
      </c>
      <c r="B16028" t="s">
        <v>929</v>
      </c>
      <c r="C16028" t="s">
        <v>286</v>
      </c>
      <c r="D16028" t="s">
        <v>890</v>
      </c>
      <c r="E16028" t="s">
        <v>336</v>
      </c>
      <c r="F16028" t="s">
        <v>320</v>
      </c>
      <c r="G16028" t="s">
        <v>74</v>
      </c>
      <c r="H16028">
        <v>53676367</v>
      </c>
      <c r="I16028" s="68" t="str">
        <f>VLOOKUP(E16028,Refs!$P$2:$R$29,3,FALSE)</f>
        <v>Y56</v>
      </c>
      <c r="J16028" s="68" t="str">
        <f>VLOOKUP(E16028,Refs!$P$2:$S$29,4,FALSE)</f>
        <v>London</v>
      </c>
      <c r="K16028" s="28">
        <f t="shared" si="506"/>
        <v>53676367</v>
      </c>
    </row>
    <row r="16029" spans="1:11" x14ac:dyDescent="0.35">
      <c r="A16029" s="69">
        <f t="shared" si="507"/>
        <v>45931</v>
      </c>
      <c r="B16029" t="s">
        <v>929</v>
      </c>
      <c r="C16029" t="s">
        <v>286</v>
      </c>
      <c r="D16029" t="s">
        <v>890</v>
      </c>
      <c r="E16029" t="s">
        <v>336</v>
      </c>
      <c r="F16029" t="s">
        <v>320</v>
      </c>
      <c r="G16029" t="s">
        <v>26</v>
      </c>
      <c r="H16029">
        <v>34824</v>
      </c>
      <c r="I16029" s="68" t="str">
        <f>VLOOKUP(E16029,Refs!$P$2:$R$29,3,FALSE)</f>
        <v>Y56</v>
      </c>
      <c r="J16029" s="68" t="str">
        <f>VLOOKUP(E16029,Refs!$P$2:$S$29,4,FALSE)</f>
        <v>London</v>
      </c>
      <c r="K16029" s="28">
        <f t="shared" si="506"/>
        <v>34824</v>
      </c>
    </row>
    <row r="16030" spans="1:11" x14ac:dyDescent="0.35">
      <c r="A16030" s="69">
        <f t="shared" si="507"/>
        <v>45931</v>
      </c>
      <c r="B16030" t="s">
        <v>929</v>
      </c>
      <c r="C16030" t="s">
        <v>286</v>
      </c>
      <c r="D16030" t="s">
        <v>890</v>
      </c>
      <c r="E16030" t="s">
        <v>336</v>
      </c>
      <c r="F16030" t="s">
        <v>320</v>
      </c>
      <c r="G16030" t="s">
        <v>75</v>
      </c>
      <c r="H16030">
        <v>42</v>
      </c>
      <c r="I16030" s="68" t="str">
        <f>VLOOKUP(E16030,Refs!$P$2:$R$29,3,FALSE)</f>
        <v>Y56</v>
      </c>
      <c r="J16030" s="68" t="str">
        <f>VLOOKUP(E16030,Refs!$P$2:$S$29,4,FALSE)</f>
        <v>London</v>
      </c>
      <c r="K16030" s="28">
        <f t="shared" si="506"/>
        <v>42</v>
      </c>
    </row>
    <row r="16031" spans="1:11" x14ac:dyDescent="0.35">
      <c r="A16031" s="69">
        <f t="shared" si="507"/>
        <v>45931</v>
      </c>
      <c r="B16031" t="s">
        <v>929</v>
      </c>
      <c r="C16031" t="s">
        <v>286</v>
      </c>
      <c r="D16031" t="s">
        <v>890</v>
      </c>
      <c r="E16031" t="s">
        <v>336</v>
      </c>
      <c r="F16031" t="s">
        <v>320</v>
      </c>
      <c r="G16031" t="s">
        <v>76</v>
      </c>
      <c r="H16031">
        <v>16992</v>
      </c>
      <c r="I16031" s="68" t="str">
        <f>VLOOKUP(E16031,Refs!$P$2:$R$29,3,FALSE)</f>
        <v>Y56</v>
      </c>
      <c r="J16031" s="68" t="str">
        <f>VLOOKUP(E16031,Refs!$P$2:$S$29,4,FALSE)</f>
        <v>London</v>
      </c>
      <c r="K16031" s="28">
        <f t="shared" si="506"/>
        <v>16992</v>
      </c>
    </row>
    <row r="16032" spans="1:11" x14ac:dyDescent="0.35">
      <c r="A16032" s="69">
        <f t="shared" si="507"/>
        <v>45931</v>
      </c>
      <c r="B16032" t="s">
        <v>929</v>
      </c>
      <c r="C16032" t="s">
        <v>286</v>
      </c>
      <c r="D16032" t="s">
        <v>890</v>
      </c>
      <c r="E16032" t="s">
        <v>336</v>
      </c>
      <c r="F16032" t="s">
        <v>320</v>
      </c>
      <c r="G16032" t="s">
        <v>77</v>
      </c>
      <c r="H16032">
        <v>10212</v>
      </c>
      <c r="I16032" s="68" t="str">
        <f>VLOOKUP(E16032,Refs!$P$2:$R$29,3,FALSE)</f>
        <v>Y56</v>
      </c>
      <c r="J16032" s="68" t="str">
        <f>VLOOKUP(E16032,Refs!$P$2:$S$29,4,FALSE)</f>
        <v>London</v>
      </c>
      <c r="K16032" s="28">
        <f t="shared" si="506"/>
        <v>10212</v>
      </c>
    </row>
    <row r="16033" spans="1:11" x14ac:dyDescent="0.35">
      <c r="A16033" s="69">
        <f t="shared" si="507"/>
        <v>45931</v>
      </c>
      <c r="B16033" t="s">
        <v>929</v>
      </c>
      <c r="C16033" t="s">
        <v>286</v>
      </c>
      <c r="D16033" t="s">
        <v>890</v>
      </c>
      <c r="E16033" t="s">
        <v>336</v>
      </c>
      <c r="F16033" t="s">
        <v>320</v>
      </c>
      <c r="G16033" t="s">
        <v>78</v>
      </c>
      <c r="H16033">
        <v>7578</v>
      </c>
      <c r="I16033" s="68" t="str">
        <f>VLOOKUP(E16033,Refs!$P$2:$R$29,3,FALSE)</f>
        <v>Y56</v>
      </c>
      <c r="J16033" s="68" t="str">
        <f>VLOOKUP(E16033,Refs!$P$2:$S$29,4,FALSE)</f>
        <v>London</v>
      </c>
      <c r="K16033" s="28">
        <f t="shared" si="506"/>
        <v>7578</v>
      </c>
    </row>
    <row r="16034" spans="1:11" x14ac:dyDescent="0.35">
      <c r="A16034" s="69">
        <f t="shared" si="507"/>
        <v>45931</v>
      </c>
      <c r="B16034" t="s">
        <v>929</v>
      </c>
      <c r="C16034" t="s">
        <v>286</v>
      </c>
      <c r="D16034" t="s">
        <v>890</v>
      </c>
      <c r="E16034" t="s">
        <v>336</v>
      </c>
      <c r="F16034" t="s">
        <v>320</v>
      </c>
      <c r="G16034" t="s">
        <v>79</v>
      </c>
      <c r="H16034">
        <v>0</v>
      </c>
      <c r="I16034" s="68" t="str">
        <f>VLOOKUP(E16034,Refs!$P$2:$R$29,3,FALSE)</f>
        <v>Y56</v>
      </c>
      <c r="J16034" s="68" t="str">
        <f>VLOOKUP(E16034,Refs!$P$2:$S$29,4,FALSE)</f>
        <v>London</v>
      </c>
      <c r="K16034" s="28" t="str">
        <f t="shared" si="506"/>
        <v/>
      </c>
    </row>
    <row r="16035" spans="1:11" x14ac:dyDescent="0.35">
      <c r="A16035" s="69">
        <f t="shared" si="507"/>
        <v>45931</v>
      </c>
      <c r="B16035" t="s">
        <v>929</v>
      </c>
      <c r="C16035" t="s">
        <v>286</v>
      </c>
      <c r="D16035" t="s">
        <v>890</v>
      </c>
      <c r="E16035" t="s">
        <v>336</v>
      </c>
      <c r="F16035" t="s">
        <v>320</v>
      </c>
      <c r="G16035" t="s">
        <v>25</v>
      </c>
      <c r="H16035">
        <v>17790</v>
      </c>
      <c r="I16035" s="68" t="str">
        <f>VLOOKUP(E16035,Refs!$P$2:$R$29,3,FALSE)</f>
        <v>Y56</v>
      </c>
      <c r="J16035" s="68" t="str">
        <f>VLOOKUP(E16035,Refs!$P$2:$S$29,4,FALSE)</f>
        <v>London</v>
      </c>
      <c r="K16035" s="28">
        <f t="shared" si="506"/>
        <v>17790</v>
      </c>
    </row>
    <row r="16036" spans="1:11" x14ac:dyDescent="0.35">
      <c r="A16036" s="69">
        <f t="shared" si="507"/>
        <v>45931</v>
      </c>
      <c r="B16036" t="s">
        <v>929</v>
      </c>
      <c r="C16036" t="s">
        <v>286</v>
      </c>
      <c r="D16036" t="s">
        <v>890</v>
      </c>
      <c r="E16036" t="s">
        <v>336</v>
      </c>
      <c r="F16036" t="s">
        <v>320</v>
      </c>
      <c r="G16036" t="s">
        <v>80</v>
      </c>
      <c r="H16036">
        <v>124</v>
      </c>
      <c r="I16036" s="68" t="str">
        <f>VLOOKUP(E16036,Refs!$P$2:$R$29,3,FALSE)</f>
        <v>Y56</v>
      </c>
      <c r="J16036" s="68" t="str">
        <f>VLOOKUP(E16036,Refs!$P$2:$S$29,4,FALSE)</f>
        <v>London</v>
      </c>
      <c r="K16036" s="28">
        <f t="shared" si="506"/>
        <v>124</v>
      </c>
    </row>
    <row r="16037" spans="1:11" x14ac:dyDescent="0.35">
      <c r="A16037" s="69">
        <f t="shared" si="507"/>
        <v>45931</v>
      </c>
      <c r="B16037" t="s">
        <v>929</v>
      </c>
      <c r="C16037" t="s">
        <v>286</v>
      </c>
      <c r="D16037" t="s">
        <v>890</v>
      </c>
      <c r="E16037" t="s">
        <v>336</v>
      </c>
      <c r="F16037" t="s">
        <v>320</v>
      </c>
      <c r="G16037" t="s">
        <v>81</v>
      </c>
      <c r="H16037">
        <v>10816</v>
      </c>
      <c r="I16037" s="68" t="str">
        <f>VLOOKUP(E16037,Refs!$P$2:$R$29,3,FALSE)</f>
        <v>Y56</v>
      </c>
      <c r="J16037" s="68" t="str">
        <f>VLOOKUP(E16037,Refs!$P$2:$S$29,4,FALSE)</f>
        <v>London</v>
      </c>
      <c r="K16037" s="28">
        <f t="shared" si="506"/>
        <v>10816</v>
      </c>
    </row>
    <row r="16038" spans="1:11" x14ac:dyDescent="0.35">
      <c r="A16038" s="69">
        <f t="shared" si="507"/>
        <v>45931</v>
      </c>
      <c r="B16038" t="s">
        <v>929</v>
      </c>
      <c r="C16038" t="s">
        <v>286</v>
      </c>
      <c r="D16038" t="s">
        <v>890</v>
      </c>
      <c r="E16038" t="s">
        <v>336</v>
      </c>
      <c r="F16038" t="s">
        <v>320</v>
      </c>
      <c r="G16038" t="s">
        <v>82</v>
      </c>
      <c r="H16038">
        <v>3576</v>
      </c>
      <c r="I16038" s="68" t="str">
        <f>VLOOKUP(E16038,Refs!$P$2:$R$29,3,FALSE)</f>
        <v>Y56</v>
      </c>
      <c r="J16038" s="68" t="str">
        <f>VLOOKUP(E16038,Refs!$P$2:$S$29,4,FALSE)</f>
        <v>London</v>
      </c>
      <c r="K16038" s="28">
        <f t="shared" si="506"/>
        <v>3576</v>
      </c>
    </row>
    <row r="16039" spans="1:11" x14ac:dyDescent="0.35">
      <c r="A16039" s="69">
        <f t="shared" si="507"/>
        <v>45931</v>
      </c>
      <c r="B16039" t="s">
        <v>929</v>
      </c>
      <c r="C16039" t="s">
        <v>286</v>
      </c>
      <c r="D16039" t="s">
        <v>890</v>
      </c>
      <c r="E16039" t="s">
        <v>336</v>
      </c>
      <c r="F16039" t="s">
        <v>320</v>
      </c>
      <c r="G16039" t="s">
        <v>83</v>
      </c>
      <c r="H16039">
        <v>4618</v>
      </c>
      <c r="I16039" s="68" t="str">
        <f>VLOOKUP(E16039,Refs!$P$2:$R$29,3,FALSE)</f>
        <v>Y56</v>
      </c>
      <c r="J16039" s="68" t="str">
        <f>VLOOKUP(E16039,Refs!$P$2:$S$29,4,FALSE)</f>
        <v>London</v>
      </c>
      <c r="K16039" s="28">
        <f t="shared" si="506"/>
        <v>4618</v>
      </c>
    </row>
    <row r="16040" spans="1:11" x14ac:dyDescent="0.35">
      <c r="A16040" s="69">
        <f t="shared" si="507"/>
        <v>45931</v>
      </c>
      <c r="B16040" t="s">
        <v>929</v>
      </c>
      <c r="C16040" t="s">
        <v>286</v>
      </c>
      <c r="D16040" t="s">
        <v>890</v>
      </c>
      <c r="E16040" t="s">
        <v>336</v>
      </c>
      <c r="F16040" t="s">
        <v>320</v>
      </c>
      <c r="G16040" t="s">
        <v>84</v>
      </c>
      <c r="H16040">
        <v>19203</v>
      </c>
      <c r="I16040" s="68" t="str">
        <f>VLOOKUP(E16040,Refs!$P$2:$R$29,3,FALSE)</f>
        <v>Y56</v>
      </c>
      <c r="J16040" s="68" t="str">
        <f>VLOOKUP(E16040,Refs!$P$2:$S$29,4,FALSE)</f>
        <v>London</v>
      </c>
      <c r="K16040" s="28">
        <f t="shared" si="506"/>
        <v>19203</v>
      </c>
    </row>
    <row r="16041" spans="1:11" x14ac:dyDescent="0.35">
      <c r="A16041" s="69">
        <f t="shared" si="507"/>
        <v>45931</v>
      </c>
      <c r="B16041" t="s">
        <v>929</v>
      </c>
      <c r="C16041" t="s">
        <v>286</v>
      </c>
      <c r="D16041" t="s">
        <v>890</v>
      </c>
      <c r="E16041" t="s">
        <v>336</v>
      </c>
      <c r="F16041" t="s">
        <v>320</v>
      </c>
      <c r="G16041" t="s">
        <v>85</v>
      </c>
      <c r="H16041">
        <v>1433</v>
      </c>
      <c r="I16041" s="68" t="str">
        <f>VLOOKUP(E16041,Refs!$P$2:$R$29,3,FALSE)</f>
        <v>Y56</v>
      </c>
      <c r="J16041" s="68" t="str">
        <f>VLOOKUP(E16041,Refs!$P$2:$S$29,4,FALSE)</f>
        <v>London</v>
      </c>
      <c r="K16041" s="28">
        <f t="shared" si="506"/>
        <v>1433</v>
      </c>
    </row>
    <row r="16042" spans="1:11" x14ac:dyDescent="0.35">
      <c r="A16042" s="69">
        <f t="shared" si="507"/>
        <v>45931</v>
      </c>
      <c r="B16042" t="s">
        <v>929</v>
      </c>
      <c r="C16042" t="s">
        <v>286</v>
      </c>
      <c r="D16042" t="s">
        <v>890</v>
      </c>
      <c r="E16042" t="s">
        <v>336</v>
      </c>
      <c r="F16042" t="s">
        <v>320</v>
      </c>
      <c r="G16042" t="s">
        <v>86</v>
      </c>
      <c r="H16042">
        <v>867</v>
      </c>
      <c r="I16042" s="68" t="str">
        <f>VLOOKUP(E16042,Refs!$P$2:$R$29,3,FALSE)</f>
        <v>Y56</v>
      </c>
      <c r="J16042" s="68" t="str">
        <f>VLOOKUP(E16042,Refs!$P$2:$S$29,4,FALSE)</f>
        <v>London</v>
      </c>
      <c r="K16042" s="28">
        <f t="shared" si="506"/>
        <v>867</v>
      </c>
    </row>
    <row r="16043" spans="1:11" x14ac:dyDescent="0.35">
      <c r="A16043" s="69">
        <f t="shared" si="507"/>
        <v>45931</v>
      </c>
      <c r="B16043" t="s">
        <v>929</v>
      </c>
      <c r="C16043" t="s">
        <v>286</v>
      </c>
      <c r="D16043" t="s">
        <v>890</v>
      </c>
      <c r="E16043" t="s">
        <v>336</v>
      </c>
      <c r="F16043" t="s">
        <v>320</v>
      </c>
      <c r="G16043" t="s">
        <v>87</v>
      </c>
      <c r="H16043">
        <v>13197</v>
      </c>
      <c r="I16043" s="68" t="str">
        <f>VLOOKUP(E16043,Refs!$P$2:$R$29,3,FALSE)</f>
        <v>Y56</v>
      </c>
      <c r="J16043" s="68" t="str">
        <f>VLOOKUP(E16043,Refs!$P$2:$S$29,4,FALSE)</f>
        <v>London</v>
      </c>
      <c r="K16043" s="28">
        <f t="shared" si="506"/>
        <v>13197</v>
      </c>
    </row>
    <row r="16044" spans="1:11" x14ac:dyDescent="0.35">
      <c r="A16044" s="69">
        <f t="shared" si="507"/>
        <v>45931</v>
      </c>
      <c r="B16044" t="s">
        <v>929</v>
      </c>
      <c r="C16044" t="s">
        <v>286</v>
      </c>
      <c r="D16044" t="s">
        <v>890</v>
      </c>
      <c r="E16044" t="s">
        <v>336</v>
      </c>
      <c r="F16044" t="s">
        <v>320</v>
      </c>
      <c r="G16044" t="s">
        <v>88</v>
      </c>
      <c r="H16044">
        <v>52652</v>
      </c>
      <c r="I16044" s="68" t="str">
        <f>VLOOKUP(E16044,Refs!$P$2:$R$29,3,FALSE)</f>
        <v>Y56</v>
      </c>
      <c r="J16044" s="68" t="str">
        <f>VLOOKUP(E16044,Refs!$P$2:$S$29,4,FALSE)</f>
        <v>London</v>
      </c>
      <c r="K16044" s="28">
        <f t="shared" si="506"/>
        <v>52652</v>
      </c>
    </row>
    <row r="16045" spans="1:11" x14ac:dyDescent="0.35">
      <c r="A16045" s="69">
        <f t="shared" si="507"/>
        <v>45931</v>
      </c>
      <c r="B16045" t="s">
        <v>929</v>
      </c>
      <c r="C16045" t="s">
        <v>286</v>
      </c>
      <c r="D16045" t="s">
        <v>890</v>
      </c>
      <c r="E16045" t="s">
        <v>336</v>
      </c>
      <c r="F16045" t="s">
        <v>320</v>
      </c>
      <c r="G16045" t="s">
        <v>89</v>
      </c>
      <c r="H16045">
        <v>34770</v>
      </c>
      <c r="I16045" s="68" t="str">
        <f>VLOOKUP(E16045,Refs!$P$2:$R$29,3,FALSE)</f>
        <v>Y56</v>
      </c>
      <c r="J16045" s="68" t="str">
        <f>VLOOKUP(E16045,Refs!$P$2:$S$29,4,FALSE)</f>
        <v>London</v>
      </c>
      <c r="K16045" s="28">
        <f t="shared" si="506"/>
        <v>34770</v>
      </c>
    </row>
    <row r="16046" spans="1:11" x14ac:dyDescent="0.35">
      <c r="A16046" s="69">
        <f t="shared" si="507"/>
        <v>45931</v>
      </c>
      <c r="B16046" t="s">
        <v>929</v>
      </c>
      <c r="C16046" t="s">
        <v>286</v>
      </c>
      <c r="D16046" t="s">
        <v>890</v>
      </c>
      <c r="E16046" t="s">
        <v>336</v>
      </c>
      <c r="F16046" t="s">
        <v>320</v>
      </c>
      <c r="G16046" t="s">
        <v>27</v>
      </c>
      <c r="H16046">
        <v>3580</v>
      </c>
      <c r="I16046" s="68" t="str">
        <f>VLOOKUP(E16046,Refs!$P$2:$R$29,3,FALSE)</f>
        <v>Y56</v>
      </c>
      <c r="J16046" s="68" t="str">
        <f>VLOOKUP(E16046,Refs!$P$2:$S$29,4,FALSE)</f>
        <v>London</v>
      </c>
      <c r="K16046" s="28">
        <f t="shared" si="506"/>
        <v>3580</v>
      </c>
    </row>
    <row r="16047" spans="1:11" x14ac:dyDescent="0.35">
      <c r="A16047" s="69">
        <f t="shared" si="507"/>
        <v>45931</v>
      </c>
      <c r="B16047" t="s">
        <v>929</v>
      </c>
      <c r="C16047" t="s">
        <v>286</v>
      </c>
      <c r="D16047" t="s">
        <v>890</v>
      </c>
      <c r="E16047" t="s">
        <v>336</v>
      </c>
      <c r="F16047" t="s">
        <v>320</v>
      </c>
      <c r="G16047" t="s">
        <v>29</v>
      </c>
      <c r="H16047">
        <v>4814</v>
      </c>
      <c r="I16047" s="68" t="str">
        <f>VLOOKUP(E16047,Refs!$P$2:$R$29,3,FALSE)</f>
        <v>Y56</v>
      </c>
      <c r="J16047" s="68" t="str">
        <f>VLOOKUP(E16047,Refs!$P$2:$S$29,4,FALSE)</f>
        <v>London</v>
      </c>
      <c r="K16047" s="28">
        <f t="shared" si="506"/>
        <v>4814</v>
      </c>
    </row>
    <row r="16048" spans="1:11" x14ac:dyDescent="0.35">
      <c r="A16048" s="69">
        <f t="shared" si="507"/>
        <v>45931</v>
      </c>
      <c r="B16048" t="s">
        <v>929</v>
      </c>
      <c r="C16048" t="s">
        <v>286</v>
      </c>
      <c r="D16048" t="s">
        <v>890</v>
      </c>
      <c r="E16048" t="s">
        <v>336</v>
      </c>
      <c r="F16048" t="s">
        <v>320</v>
      </c>
      <c r="G16048" t="s">
        <v>90</v>
      </c>
      <c r="H16048">
        <v>1759</v>
      </c>
      <c r="I16048" s="68" t="str">
        <f>VLOOKUP(E16048,Refs!$P$2:$R$29,3,FALSE)</f>
        <v>Y56</v>
      </c>
      <c r="J16048" s="68" t="str">
        <f>VLOOKUP(E16048,Refs!$P$2:$S$29,4,FALSE)</f>
        <v>London</v>
      </c>
      <c r="K16048" s="28">
        <f t="shared" si="506"/>
        <v>1759</v>
      </c>
    </row>
    <row r="16049" spans="1:11" x14ac:dyDescent="0.35">
      <c r="A16049" s="69">
        <f t="shared" si="507"/>
        <v>45931</v>
      </c>
      <c r="B16049" t="s">
        <v>929</v>
      </c>
      <c r="C16049" t="s">
        <v>286</v>
      </c>
      <c r="D16049" t="s">
        <v>890</v>
      </c>
      <c r="E16049" t="s">
        <v>336</v>
      </c>
      <c r="F16049" t="s">
        <v>320</v>
      </c>
      <c r="G16049" t="s">
        <v>91</v>
      </c>
      <c r="H16049">
        <v>64</v>
      </c>
      <c r="I16049" s="68" t="str">
        <f>VLOOKUP(E16049,Refs!$P$2:$R$29,3,FALSE)</f>
        <v>Y56</v>
      </c>
      <c r="J16049" s="68" t="str">
        <f>VLOOKUP(E16049,Refs!$P$2:$S$29,4,FALSE)</f>
        <v>London</v>
      </c>
      <c r="K16049" s="28">
        <f t="shared" si="506"/>
        <v>64</v>
      </c>
    </row>
    <row r="16050" spans="1:11" x14ac:dyDescent="0.35">
      <c r="A16050" s="69">
        <f t="shared" si="507"/>
        <v>45931</v>
      </c>
      <c r="B16050" t="s">
        <v>929</v>
      </c>
      <c r="C16050" t="s">
        <v>286</v>
      </c>
      <c r="D16050" t="s">
        <v>890</v>
      </c>
      <c r="E16050" t="s">
        <v>336</v>
      </c>
      <c r="F16050" t="s">
        <v>320</v>
      </c>
      <c r="G16050" t="s">
        <v>92</v>
      </c>
      <c r="H16050">
        <v>2006</v>
      </c>
      <c r="I16050" s="68" t="str">
        <f>VLOOKUP(E16050,Refs!$P$2:$R$29,3,FALSE)</f>
        <v>Y56</v>
      </c>
      <c r="J16050" s="68" t="str">
        <f>VLOOKUP(E16050,Refs!$P$2:$S$29,4,FALSE)</f>
        <v>London</v>
      </c>
      <c r="K16050" s="28">
        <f t="shared" si="506"/>
        <v>2006</v>
      </c>
    </row>
    <row r="16051" spans="1:11" x14ac:dyDescent="0.35">
      <c r="A16051" s="69">
        <f t="shared" si="507"/>
        <v>45931</v>
      </c>
      <c r="B16051" t="s">
        <v>929</v>
      </c>
      <c r="C16051" t="s">
        <v>286</v>
      </c>
      <c r="D16051" t="s">
        <v>890</v>
      </c>
      <c r="E16051" t="s">
        <v>336</v>
      </c>
      <c r="F16051" t="s">
        <v>320</v>
      </c>
      <c r="G16051" t="s">
        <v>93</v>
      </c>
      <c r="H16051">
        <v>109</v>
      </c>
      <c r="I16051" s="68" t="str">
        <f>VLOOKUP(E16051,Refs!$P$2:$R$29,3,FALSE)</f>
        <v>Y56</v>
      </c>
      <c r="J16051" s="68" t="str">
        <f>VLOOKUP(E16051,Refs!$P$2:$S$29,4,FALSE)</f>
        <v>London</v>
      </c>
      <c r="K16051" s="28">
        <f t="shared" si="506"/>
        <v>109</v>
      </c>
    </row>
    <row r="16052" spans="1:11" x14ac:dyDescent="0.35">
      <c r="A16052" s="69">
        <f t="shared" si="507"/>
        <v>45931</v>
      </c>
      <c r="B16052" t="s">
        <v>929</v>
      </c>
      <c r="C16052" t="s">
        <v>286</v>
      </c>
      <c r="D16052" t="s">
        <v>890</v>
      </c>
      <c r="E16052" t="s">
        <v>336</v>
      </c>
      <c r="F16052" t="s">
        <v>320</v>
      </c>
      <c r="G16052" t="s">
        <v>94</v>
      </c>
      <c r="H16052">
        <v>667</v>
      </c>
      <c r="I16052" s="68" t="str">
        <f>VLOOKUP(E16052,Refs!$P$2:$R$29,3,FALSE)</f>
        <v>Y56</v>
      </c>
      <c r="J16052" s="68" t="str">
        <f>VLOOKUP(E16052,Refs!$P$2:$S$29,4,FALSE)</f>
        <v>London</v>
      </c>
      <c r="K16052" s="28">
        <f t="shared" si="506"/>
        <v>667</v>
      </c>
    </row>
    <row r="16053" spans="1:11" x14ac:dyDescent="0.35">
      <c r="A16053" s="69">
        <f t="shared" si="507"/>
        <v>45931</v>
      </c>
      <c r="B16053" t="s">
        <v>929</v>
      </c>
      <c r="C16053" t="s">
        <v>286</v>
      </c>
      <c r="D16053" t="s">
        <v>890</v>
      </c>
      <c r="E16053" t="s">
        <v>336</v>
      </c>
      <c r="F16053" t="s">
        <v>320</v>
      </c>
      <c r="G16053" t="s">
        <v>95</v>
      </c>
      <c r="H16053">
        <v>40</v>
      </c>
      <c r="I16053" s="68" t="str">
        <f>VLOOKUP(E16053,Refs!$P$2:$R$29,3,FALSE)</f>
        <v>Y56</v>
      </c>
      <c r="J16053" s="68" t="str">
        <f>VLOOKUP(E16053,Refs!$P$2:$S$29,4,FALSE)</f>
        <v>London</v>
      </c>
      <c r="K16053" s="28">
        <f t="shared" si="506"/>
        <v>40</v>
      </c>
    </row>
    <row r="16054" spans="1:11" x14ac:dyDescent="0.35">
      <c r="A16054" s="69">
        <f t="shared" si="507"/>
        <v>45931</v>
      </c>
      <c r="B16054" t="s">
        <v>929</v>
      </c>
      <c r="C16054" t="s">
        <v>286</v>
      </c>
      <c r="D16054" t="s">
        <v>890</v>
      </c>
      <c r="E16054" t="s">
        <v>336</v>
      </c>
      <c r="F16054" t="s">
        <v>320</v>
      </c>
      <c r="G16054" t="s">
        <v>96</v>
      </c>
      <c r="H16054">
        <v>2490</v>
      </c>
      <c r="I16054" s="68" t="str">
        <f>VLOOKUP(E16054,Refs!$P$2:$R$29,3,FALSE)</f>
        <v>Y56</v>
      </c>
      <c r="J16054" s="68" t="str">
        <f>VLOOKUP(E16054,Refs!$P$2:$S$29,4,FALSE)</f>
        <v>London</v>
      </c>
      <c r="K16054" s="28">
        <f t="shared" si="506"/>
        <v>2490</v>
      </c>
    </row>
    <row r="16055" spans="1:11" x14ac:dyDescent="0.35">
      <c r="A16055" s="69">
        <f t="shared" si="507"/>
        <v>45931</v>
      </c>
      <c r="B16055" t="s">
        <v>929</v>
      </c>
      <c r="C16055" t="s">
        <v>286</v>
      </c>
      <c r="D16055" t="s">
        <v>890</v>
      </c>
      <c r="E16055" t="s">
        <v>336</v>
      </c>
      <c r="F16055" t="s">
        <v>320</v>
      </c>
      <c r="G16055" t="s">
        <v>31</v>
      </c>
      <c r="H16055">
        <v>1802</v>
      </c>
      <c r="I16055" s="68" t="str">
        <f>VLOOKUP(E16055,Refs!$P$2:$R$29,3,FALSE)</f>
        <v>Y56</v>
      </c>
      <c r="J16055" s="68" t="str">
        <f>VLOOKUP(E16055,Refs!$P$2:$S$29,4,FALSE)</f>
        <v>London</v>
      </c>
      <c r="K16055" s="28">
        <f t="shared" si="506"/>
        <v>1802</v>
      </c>
    </row>
    <row r="16056" spans="1:11" x14ac:dyDescent="0.35">
      <c r="A16056" s="69">
        <f t="shared" si="507"/>
        <v>45931</v>
      </c>
      <c r="B16056" t="s">
        <v>929</v>
      </c>
      <c r="C16056" t="s">
        <v>286</v>
      </c>
      <c r="D16056" t="s">
        <v>890</v>
      </c>
      <c r="E16056" t="s">
        <v>336</v>
      </c>
      <c r="F16056" t="s">
        <v>320</v>
      </c>
      <c r="G16056" t="s">
        <v>97</v>
      </c>
      <c r="H16056">
        <v>7167</v>
      </c>
      <c r="I16056" s="68" t="str">
        <f>VLOOKUP(E16056,Refs!$P$2:$R$29,3,FALSE)</f>
        <v>Y56</v>
      </c>
      <c r="J16056" s="68" t="str">
        <f>VLOOKUP(E16056,Refs!$P$2:$S$29,4,FALSE)</f>
        <v>London</v>
      </c>
      <c r="K16056" s="28">
        <f t="shared" si="506"/>
        <v>7167</v>
      </c>
    </row>
    <row r="16057" spans="1:11" x14ac:dyDescent="0.35">
      <c r="A16057" s="69">
        <f t="shared" si="507"/>
        <v>45931</v>
      </c>
      <c r="B16057" t="s">
        <v>929</v>
      </c>
      <c r="C16057" t="s">
        <v>286</v>
      </c>
      <c r="D16057" t="s">
        <v>890</v>
      </c>
      <c r="E16057" t="s">
        <v>336</v>
      </c>
      <c r="F16057" t="s">
        <v>320</v>
      </c>
      <c r="G16057" t="s">
        <v>98</v>
      </c>
      <c r="H16057">
        <v>3440</v>
      </c>
      <c r="I16057" s="68" t="str">
        <f>VLOOKUP(E16057,Refs!$P$2:$R$29,3,FALSE)</f>
        <v>Y56</v>
      </c>
      <c r="J16057" s="68" t="str">
        <f>VLOOKUP(E16057,Refs!$P$2:$S$29,4,FALSE)</f>
        <v>London</v>
      </c>
      <c r="K16057" s="28">
        <f t="shared" si="506"/>
        <v>3440</v>
      </c>
    </row>
    <row r="16058" spans="1:11" x14ac:dyDescent="0.35">
      <c r="A16058" s="69">
        <f t="shared" si="507"/>
        <v>45931</v>
      </c>
      <c r="B16058" t="s">
        <v>929</v>
      </c>
      <c r="C16058" t="s">
        <v>286</v>
      </c>
      <c r="D16058" t="s">
        <v>890</v>
      </c>
      <c r="E16058" t="s">
        <v>336</v>
      </c>
      <c r="F16058" t="s">
        <v>320</v>
      </c>
      <c r="G16058" t="s">
        <v>99</v>
      </c>
      <c r="H16058">
        <v>905</v>
      </c>
      <c r="I16058" s="68" t="str">
        <f>VLOOKUP(E16058,Refs!$P$2:$R$29,3,FALSE)</f>
        <v>Y56</v>
      </c>
      <c r="J16058" s="68" t="str">
        <f>VLOOKUP(E16058,Refs!$P$2:$S$29,4,FALSE)</f>
        <v>London</v>
      </c>
      <c r="K16058" s="28">
        <f t="shared" si="506"/>
        <v>905</v>
      </c>
    </row>
    <row r="16059" spans="1:11" x14ac:dyDescent="0.35">
      <c r="A16059" s="69">
        <f t="shared" si="507"/>
        <v>45931</v>
      </c>
      <c r="B16059" t="s">
        <v>929</v>
      </c>
      <c r="C16059" t="s">
        <v>286</v>
      </c>
      <c r="D16059" t="s">
        <v>890</v>
      </c>
      <c r="E16059" t="s">
        <v>336</v>
      </c>
      <c r="F16059" t="s">
        <v>320</v>
      </c>
      <c r="G16059" t="s">
        <v>100</v>
      </c>
      <c r="H16059">
        <v>275</v>
      </c>
      <c r="I16059" s="68" t="str">
        <f>VLOOKUP(E16059,Refs!$P$2:$R$29,3,FALSE)</f>
        <v>Y56</v>
      </c>
      <c r="J16059" s="68" t="str">
        <f>VLOOKUP(E16059,Refs!$P$2:$S$29,4,FALSE)</f>
        <v>London</v>
      </c>
      <c r="K16059" s="28">
        <f t="shared" si="506"/>
        <v>275</v>
      </c>
    </row>
    <row r="16060" spans="1:11" x14ac:dyDescent="0.35">
      <c r="A16060" s="69">
        <f t="shared" si="507"/>
        <v>45931</v>
      </c>
      <c r="B16060" t="s">
        <v>929</v>
      </c>
      <c r="C16060" t="s">
        <v>286</v>
      </c>
      <c r="D16060" t="s">
        <v>890</v>
      </c>
      <c r="E16060" t="s">
        <v>336</v>
      </c>
      <c r="F16060" t="s">
        <v>320</v>
      </c>
      <c r="G16060" t="s">
        <v>101</v>
      </c>
      <c r="H16060">
        <v>289</v>
      </c>
      <c r="I16060" s="68" t="str">
        <f>VLOOKUP(E16060,Refs!$P$2:$R$29,3,FALSE)</f>
        <v>Y56</v>
      </c>
      <c r="J16060" s="68" t="str">
        <f>VLOOKUP(E16060,Refs!$P$2:$S$29,4,FALSE)</f>
        <v>London</v>
      </c>
      <c r="K16060" s="28">
        <f t="shared" si="506"/>
        <v>289</v>
      </c>
    </row>
    <row r="16061" spans="1:11" x14ac:dyDescent="0.35">
      <c r="A16061" s="69">
        <f t="shared" si="507"/>
        <v>45931</v>
      </c>
      <c r="B16061" t="s">
        <v>929</v>
      </c>
      <c r="C16061" t="s">
        <v>286</v>
      </c>
      <c r="D16061" t="s">
        <v>890</v>
      </c>
      <c r="E16061" t="s">
        <v>336</v>
      </c>
      <c r="F16061" t="s">
        <v>320</v>
      </c>
      <c r="G16061" t="s">
        <v>102</v>
      </c>
      <c r="H16061">
        <v>56</v>
      </c>
      <c r="I16061" s="68" t="str">
        <f>VLOOKUP(E16061,Refs!$P$2:$R$29,3,FALSE)</f>
        <v>Y56</v>
      </c>
      <c r="J16061" s="68" t="str">
        <f>VLOOKUP(E16061,Refs!$P$2:$S$29,4,FALSE)</f>
        <v>London</v>
      </c>
      <c r="K16061" s="28">
        <f t="shared" si="506"/>
        <v>56</v>
      </c>
    </row>
    <row r="16062" spans="1:11" x14ac:dyDescent="0.35">
      <c r="A16062" s="69">
        <f t="shared" si="507"/>
        <v>45931</v>
      </c>
      <c r="B16062" t="s">
        <v>929</v>
      </c>
      <c r="C16062" t="s">
        <v>286</v>
      </c>
      <c r="D16062" t="s">
        <v>890</v>
      </c>
      <c r="E16062" t="s">
        <v>336</v>
      </c>
      <c r="F16062" t="s">
        <v>320</v>
      </c>
      <c r="G16062" t="s">
        <v>103</v>
      </c>
      <c r="H16062">
        <v>797</v>
      </c>
      <c r="I16062" s="68" t="str">
        <f>VLOOKUP(E16062,Refs!$P$2:$R$29,3,FALSE)</f>
        <v>Y56</v>
      </c>
      <c r="J16062" s="68" t="str">
        <f>VLOOKUP(E16062,Refs!$P$2:$S$29,4,FALSE)</f>
        <v>London</v>
      </c>
      <c r="K16062" s="28">
        <f t="shared" si="506"/>
        <v>797</v>
      </c>
    </row>
    <row r="16063" spans="1:11" x14ac:dyDescent="0.35">
      <c r="A16063" s="69">
        <f t="shared" si="507"/>
        <v>45931</v>
      </c>
      <c r="B16063" t="s">
        <v>929</v>
      </c>
      <c r="C16063" t="s">
        <v>286</v>
      </c>
      <c r="D16063" t="s">
        <v>890</v>
      </c>
      <c r="E16063" t="s">
        <v>336</v>
      </c>
      <c r="F16063" t="s">
        <v>320</v>
      </c>
      <c r="G16063" t="s">
        <v>104</v>
      </c>
      <c r="H16063">
        <v>3964320</v>
      </c>
      <c r="I16063" s="68" t="str">
        <f>VLOOKUP(E16063,Refs!$P$2:$R$29,3,FALSE)</f>
        <v>Y56</v>
      </c>
      <c r="J16063" s="68" t="str">
        <f>VLOOKUP(E16063,Refs!$P$2:$S$29,4,FALSE)</f>
        <v>London</v>
      </c>
      <c r="K16063" s="28">
        <f t="shared" si="506"/>
        <v>3964320</v>
      </c>
    </row>
    <row r="16064" spans="1:11" x14ac:dyDescent="0.35">
      <c r="A16064" s="69">
        <f t="shared" si="507"/>
        <v>45931</v>
      </c>
      <c r="B16064" t="s">
        <v>929</v>
      </c>
      <c r="C16064" t="s">
        <v>286</v>
      </c>
      <c r="D16064" t="s">
        <v>890</v>
      </c>
      <c r="E16064" t="s">
        <v>336</v>
      </c>
      <c r="F16064" t="s">
        <v>320</v>
      </c>
      <c r="G16064" t="s">
        <v>105</v>
      </c>
      <c r="H16064">
        <v>3587</v>
      </c>
      <c r="I16064" s="68" t="str">
        <f>VLOOKUP(E16064,Refs!$P$2:$R$29,3,FALSE)</f>
        <v>Y56</v>
      </c>
      <c r="J16064" s="68" t="str">
        <f>VLOOKUP(E16064,Refs!$P$2:$S$29,4,FALSE)</f>
        <v>London</v>
      </c>
      <c r="K16064" s="28">
        <f t="shared" si="506"/>
        <v>3587</v>
      </c>
    </row>
    <row r="16065" spans="1:11" x14ac:dyDescent="0.35">
      <c r="A16065" s="69">
        <f t="shared" si="507"/>
        <v>45931</v>
      </c>
      <c r="B16065" t="s">
        <v>929</v>
      </c>
      <c r="C16065" t="s">
        <v>286</v>
      </c>
      <c r="D16065" t="s">
        <v>890</v>
      </c>
      <c r="E16065" t="s">
        <v>336</v>
      </c>
      <c r="F16065" t="s">
        <v>320</v>
      </c>
      <c r="G16065" t="s">
        <v>106</v>
      </c>
      <c r="H16065">
        <v>2196</v>
      </c>
      <c r="I16065" s="68" t="str">
        <f>VLOOKUP(E16065,Refs!$P$2:$R$29,3,FALSE)</f>
        <v>Y56</v>
      </c>
      <c r="J16065" s="68" t="str">
        <f>VLOOKUP(E16065,Refs!$P$2:$S$29,4,FALSE)</f>
        <v>London</v>
      </c>
      <c r="K16065" s="28">
        <f t="shared" si="506"/>
        <v>2196</v>
      </c>
    </row>
    <row r="16066" spans="1:11" x14ac:dyDescent="0.35">
      <c r="A16066" s="69">
        <f t="shared" si="507"/>
        <v>45931</v>
      </c>
      <c r="B16066" t="s">
        <v>929</v>
      </c>
      <c r="C16066" t="s">
        <v>286</v>
      </c>
      <c r="D16066" t="s">
        <v>890</v>
      </c>
      <c r="E16066" t="s">
        <v>336</v>
      </c>
      <c r="F16066" t="s">
        <v>320</v>
      </c>
      <c r="G16066" t="s">
        <v>107</v>
      </c>
      <c r="H16066">
        <v>148</v>
      </c>
      <c r="I16066" s="68" t="str">
        <f>VLOOKUP(E16066,Refs!$P$2:$R$29,3,FALSE)</f>
        <v>Y56</v>
      </c>
      <c r="J16066" s="68" t="str">
        <f>VLOOKUP(E16066,Refs!$P$2:$S$29,4,FALSE)</f>
        <v>London</v>
      </c>
      <c r="K16066" s="28">
        <f t="shared" ref="K16066:K16129" si="508">IF(OR(H16066="NULL",H16066=0,H16066=""),"",H16066)</f>
        <v>148</v>
      </c>
    </row>
    <row r="16067" spans="1:11" x14ac:dyDescent="0.35">
      <c r="A16067" s="69">
        <f t="shared" ref="A16067:A16130" si="509">DATEVALUE(RIGHT(B16067,8))</f>
        <v>45931</v>
      </c>
      <c r="B16067" t="s">
        <v>929</v>
      </c>
      <c r="C16067" t="s">
        <v>286</v>
      </c>
      <c r="D16067" t="s">
        <v>890</v>
      </c>
      <c r="E16067" t="s">
        <v>336</v>
      </c>
      <c r="F16067" t="s">
        <v>320</v>
      </c>
      <c r="G16067" t="s">
        <v>108</v>
      </c>
      <c r="H16067">
        <v>945</v>
      </c>
      <c r="I16067" s="68" t="str">
        <f>VLOOKUP(E16067,Refs!$P$2:$R$29,3,FALSE)</f>
        <v>Y56</v>
      </c>
      <c r="J16067" s="68" t="str">
        <f>VLOOKUP(E16067,Refs!$P$2:$S$29,4,FALSE)</f>
        <v>London</v>
      </c>
      <c r="K16067" s="28">
        <f t="shared" si="508"/>
        <v>945</v>
      </c>
    </row>
    <row r="16068" spans="1:11" x14ac:dyDescent="0.35">
      <c r="A16068" s="69">
        <f t="shared" si="509"/>
        <v>45931</v>
      </c>
      <c r="B16068" t="s">
        <v>929</v>
      </c>
      <c r="C16068" t="s">
        <v>286</v>
      </c>
      <c r="D16068" t="s">
        <v>890</v>
      </c>
      <c r="E16068" t="s">
        <v>336</v>
      </c>
      <c r="F16068" t="s">
        <v>320</v>
      </c>
      <c r="G16068" t="s">
        <v>109</v>
      </c>
      <c r="H16068">
        <v>4679902</v>
      </c>
      <c r="I16068" s="68" t="str">
        <f>VLOOKUP(E16068,Refs!$P$2:$R$29,3,FALSE)</f>
        <v>Y56</v>
      </c>
      <c r="J16068" s="68" t="str">
        <f>VLOOKUP(E16068,Refs!$P$2:$S$29,4,FALSE)</f>
        <v>London</v>
      </c>
      <c r="K16068" s="28">
        <f t="shared" si="508"/>
        <v>4679902</v>
      </c>
    </row>
    <row r="16069" spans="1:11" x14ac:dyDescent="0.35">
      <c r="A16069" s="69">
        <f t="shared" si="509"/>
        <v>45931</v>
      </c>
      <c r="B16069" t="s">
        <v>929</v>
      </c>
      <c r="C16069" t="s">
        <v>286</v>
      </c>
      <c r="D16069" t="s">
        <v>890</v>
      </c>
      <c r="E16069" t="s">
        <v>336</v>
      </c>
      <c r="F16069" t="s">
        <v>320</v>
      </c>
      <c r="G16069" t="s">
        <v>110</v>
      </c>
      <c r="H16069">
        <v>3886</v>
      </c>
      <c r="I16069" s="68" t="str">
        <f>VLOOKUP(E16069,Refs!$P$2:$R$29,3,FALSE)</f>
        <v>Y56</v>
      </c>
      <c r="J16069" s="68" t="str">
        <f>VLOOKUP(E16069,Refs!$P$2:$S$29,4,FALSE)</f>
        <v>London</v>
      </c>
      <c r="K16069" s="28">
        <f t="shared" si="508"/>
        <v>3886</v>
      </c>
    </row>
    <row r="16070" spans="1:11" x14ac:dyDescent="0.35">
      <c r="A16070" s="69">
        <f t="shared" si="509"/>
        <v>45931</v>
      </c>
      <c r="B16070" t="s">
        <v>929</v>
      </c>
      <c r="C16070" t="s">
        <v>286</v>
      </c>
      <c r="D16070" t="s">
        <v>890</v>
      </c>
      <c r="E16070" t="s">
        <v>336</v>
      </c>
      <c r="F16070" t="s">
        <v>320</v>
      </c>
      <c r="G16070" t="s">
        <v>808</v>
      </c>
      <c r="H16070">
        <v>13585</v>
      </c>
      <c r="I16070" s="68" t="str">
        <f>VLOOKUP(E16070,Refs!$P$2:$R$29,3,FALSE)</f>
        <v>Y56</v>
      </c>
      <c r="J16070" s="68" t="str">
        <f>VLOOKUP(E16070,Refs!$P$2:$S$29,4,FALSE)</f>
        <v>London</v>
      </c>
      <c r="K16070" s="28">
        <f t="shared" si="508"/>
        <v>13585</v>
      </c>
    </row>
    <row r="16071" spans="1:11" x14ac:dyDescent="0.35">
      <c r="A16071" s="69">
        <f t="shared" si="509"/>
        <v>45931</v>
      </c>
      <c r="B16071" t="s">
        <v>929</v>
      </c>
      <c r="C16071" t="s">
        <v>286</v>
      </c>
      <c r="D16071" t="s">
        <v>890</v>
      </c>
      <c r="E16071" t="s">
        <v>336</v>
      </c>
      <c r="F16071" t="s">
        <v>320</v>
      </c>
      <c r="G16071" t="s">
        <v>809</v>
      </c>
      <c r="H16071">
        <v>248</v>
      </c>
      <c r="I16071" s="68" t="str">
        <f>VLOOKUP(E16071,Refs!$P$2:$R$29,3,FALSE)</f>
        <v>Y56</v>
      </c>
      <c r="J16071" s="68" t="str">
        <f>VLOOKUP(E16071,Refs!$P$2:$S$29,4,FALSE)</f>
        <v>London</v>
      </c>
      <c r="K16071" s="28">
        <f t="shared" si="508"/>
        <v>248</v>
      </c>
    </row>
    <row r="16072" spans="1:11" x14ac:dyDescent="0.35">
      <c r="A16072" s="69">
        <f t="shared" si="509"/>
        <v>45931</v>
      </c>
      <c r="B16072" t="s">
        <v>929</v>
      </c>
      <c r="C16072" t="s">
        <v>286</v>
      </c>
      <c r="D16072" t="s">
        <v>890</v>
      </c>
      <c r="E16072" t="s">
        <v>336</v>
      </c>
      <c r="F16072" t="s">
        <v>320</v>
      </c>
      <c r="G16072" t="s">
        <v>111</v>
      </c>
      <c r="H16072">
        <v>24532</v>
      </c>
      <c r="I16072" s="68" t="str">
        <f>VLOOKUP(E16072,Refs!$P$2:$R$29,3,FALSE)</f>
        <v>Y56</v>
      </c>
      <c r="J16072" s="68" t="str">
        <f>VLOOKUP(E16072,Refs!$P$2:$S$29,4,FALSE)</f>
        <v>London</v>
      </c>
      <c r="K16072" s="28">
        <f t="shared" si="508"/>
        <v>24532</v>
      </c>
    </row>
    <row r="16073" spans="1:11" x14ac:dyDescent="0.35">
      <c r="A16073" s="69">
        <f t="shared" si="509"/>
        <v>45931</v>
      </c>
      <c r="B16073" t="s">
        <v>929</v>
      </c>
      <c r="C16073" t="s">
        <v>286</v>
      </c>
      <c r="D16073" t="s">
        <v>890</v>
      </c>
      <c r="E16073" t="s">
        <v>336</v>
      </c>
      <c r="F16073" t="s">
        <v>320</v>
      </c>
      <c r="G16073" t="s">
        <v>112</v>
      </c>
      <c r="H16073">
        <v>0</v>
      </c>
      <c r="I16073" s="68" t="str">
        <f>VLOOKUP(E16073,Refs!$P$2:$R$29,3,FALSE)</f>
        <v>Y56</v>
      </c>
      <c r="J16073" s="68" t="str">
        <f>VLOOKUP(E16073,Refs!$P$2:$S$29,4,FALSE)</f>
        <v>London</v>
      </c>
      <c r="K16073" s="28" t="str">
        <f t="shared" si="508"/>
        <v/>
      </c>
    </row>
    <row r="16074" spans="1:11" x14ac:dyDescent="0.35">
      <c r="A16074" s="69">
        <f t="shared" si="509"/>
        <v>45931</v>
      </c>
      <c r="B16074" t="s">
        <v>929</v>
      </c>
      <c r="C16074" t="s">
        <v>286</v>
      </c>
      <c r="D16074" t="s">
        <v>890</v>
      </c>
      <c r="E16074" t="s">
        <v>336</v>
      </c>
      <c r="F16074" t="s">
        <v>320</v>
      </c>
      <c r="G16074" t="s">
        <v>113</v>
      </c>
      <c r="H16074">
        <v>10540</v>
      </c>
      <c r="I16074" s="68" t="str">
        <f>VLOOKUP(E16074,Refs!$P$2:$R$29,3,FALSE)</f>
        <v>Y56</v>
      </c>
      <c r="J16074" s="68" t="str">
        <f>VLOOKUP(E16074,Refs!$P$2:$S$29,4,FALSE)</f>
        <v>London</v>
      </c>
      <c r="K16074" s="28">
        <f t="shared" si="508"/>
        <v>10540</v>
      </c>
    </row>
    <row r="16075" spans="1:11" x14ac:dyDescent="0.35">
      <c r="A16075" s="69">
        <f t="shared" si="509"/>
        <v>45931</v>
      </c>
      <c r="B16075" t="s">
        <v>929</v>
      </c>
      <c r="C16075" t="s">
        <v>286</v>
      </c>
      <c r="D16075" t="s">
        <v>890</v>
      </c>
      <c r="E16075" t="s">
        <v>336</v>
      </c>
      <c r="F16075" t="s">
        <v>320</v>
      </c>
      <c r="G16075" t="s">
        <v>114</v>
      </c>
      <c r="H16075">
        <v>5161</v>
      </c>
      <c r="I16075" s="68" t="str">
        <f>VLOOKUP(E16075,Refs!$P$2:$R$29,3,FALSE)</f>
        <v>Y56</v>
      </c>
      <c r="J16075" s="68" t="str">
        <f>VLOOKUP(E16075,Refs!$P$2:$S$29,4,FALSE)</f>
        <v>London</v>
      </c>
      <c r="K16075" s="28">
        <f t="shared" si="508"/>
        <v>5161</v>
      </c>
    </row>
    <row r="16076" spans="1:11" x14ac:dyDescent="0.35">
      <c r="A16076" s="69">
        <f t="shared" si="509"/>
        <v>45931</v>
      </c>
      <c r="B16076" t="s">
        <v>929</v>
      </c>
      <c r="C16076" t="s">
        <v>286</v>
      </c>
      <c r="D16076" t="s">
        <v>890</v>
      </c>
      <c r="E16076" t="s">
        <v>336</v>
      </c>
      <c r="F16076" t="s">
        <v>320</v>
      </c>
      <c r="G16076" t="s">
        <v>115</v>
      </c>
      <c r="H16076">
        <v>6923</v>
      </c>
      <c r="I16076" s="68" t="str">
        <f>VLOOKUP(E16076,Refs!$P$2:$R$29,3,FALSE)</f>
        <v>Y56</v>
      </c>
      <c r="J16076" s="68" t="str">
        <f>VLOOKUP(E16076,Refs!$P$2:$S$29,4,FALSE)</f>
        <v>London</v>
      </c>
      <c r="K16076" s="28">
        <f t="shared" si="508"/>
        <v>6923</v>
      </c>
    </row>
    <row r="16077" spans="1:11" x14ac:dyDescent="0.35">
      <c r="A16077" s="69">
        <f t="shared" si="509"/>
        <v>45931</v>
      </c>
      <c r="B16077" t="s">
        <v>929</v>
      </c>
      <c r="C16077" t="s">
        <v>286</v>
      </c>
      <c r="D16077" t="s">
        <v>890</v>
      </c>
      <c r="E16077" t="s">
        <v>336</v>
      </c>
      <c r="F16077" t="s">
        <v>320</v>
      </c>
      <c r="G16077" t="s">
        <v>116</v>
      </c>
      <c r="H16077">
        <v>3500</v>
      </c>
      <c r="I16077" s="68" t="str">
        <f>VLOOKUP(E16077,Refs!$P$2:$R$29,3,FALSE)</f>
        <v>Y56</v>
      </c>
      <c r="J16077" s="68" t="str">
        <f>VLOOKUP(E16077,Refs!$P$2:$S$29,4,FALSE)</f>
        <v>London</v>
      </c>
      <c r="K16077" s="28">
        <f t="shared" si="508"/>
        <v>3500</v>
      </c>
    </row>
    <row r="16078" spans="1:11" x14ac:dyDescent="0.35">
      <c r="A16078" s="69">
        <f t="shared" si="509"/>
        <v>45931</v>
      </c>
      <c r="B16078" t="s">
        <v>929</v>
      </c>
      <c r="C16078" t="s">
        <v>286</v>
      </c>
      <c r="D16078" t="s">
        <v>890</v>
      </c>
      <c r="E16078" t="s">
        <v>336</v>
      </c>
      <c r="F16078" t="s">
        <v>320</v>
      </c>
      <c r="G16078" t="s">
        <v>117</v>
      </c>
      <c r="H16078">
        <v>5923</v>
      </c>
      <c r="I16078" s="68" t="str">
        <f>VLOOKUP(E16078,Refs!$P$2:$R$29,3,FALSE)</f>
        <v>Y56</v>
      </c>
      <c r="J16078" s="68" t="str">
        <f>VLOOKUP(E16078,Refs!$P$2:$S$29,4,FALSE)</f>
        <v>London</v>
      </c>
      <c r="K16078" s="28">
        <f t="shared" si="508"/>
        <v>5923</v>
      </c>
    </row>
    <row r="16079" spans="1:11" x14ac:dyDescent="0.35">
      <c r="A16079" s="69">
        <f t="shared" si="509"/>
        <v>45931</v>
      </c>
      <c r="B16079" t="s">
        <v>929</v>
      </c>
      <c r="C16079" t="s">
        <v>286</v>
      </c>
      <c r="D16079" t="s">
        <v>890</v>
      </c>
      <c r="E16079" t="s">
        <v>336</v>
      </c>
      <c r="F16079" t="s">
        <v>320</v>
      </c>
      <c r="G16079" t="s">
        <v>118</v>
      </c>
      <c r="H16079">
        <v>1409</v>
      </c>
      <c r="I16079" s="68" t="str">
        <f>VLOOKUP(E16079,Refs!$P$2:$R$29,3,FALSE)</f>
        <v>Y56</v>
      </c>
      <c r="J16079" s="68" t="str">
        <f>VLOOKUP(E16079,Refs!$P$2:$S$29,4,FALSE)</f>
        <v>London</v>
      </c>
      <c r="K16079" s="28">
        <f t="shared" si="508"/>
        <v>1409</v>
      </c>
    </row>
    <row r="16080" spans="1:11" x14ac:dyDescent="0.35">
      <c r="A16080" s="69">
        <f t="shared" si="509"/>
        <v>45931</v>
      </c>
      <c r="B16080" t="s">
        <v>929</v>
      </c>
      <c r="C16080" t="s">
        <v>286</v>
      </c>
      <c r="D16080" t="s">
        <v>890</v>
      </c>
      <c r="E16080" t="s">
        <v>336</v>
      </c>
      <c r="F16080" t="s">
        <v>320</v>
      </c>
      <c r="G16080" t="s">
        <v>119</v>
      </c>
      <c r="H16080">
        <v>2466</v>
      </c>
      <c r="I16080" s="68" t="str">
        <f>VLOOKUP(E16080,Refs!$P$2:$R$29,3,FALSE)</f>
        <v>Y56</v>
      </c>
      <c r="J16080" s="68" t="str">
        <f>VLOOKUP(E16080,Refs!$P$2:$S$29,4,FALSE)</f>
        <v>London</v>
      </c>
      <c r="K16080" s="28">
        <f t="shared" si="508"/>
        <v>2466</v>
      </c>
    </row>
    <row r="16081" spans="1:11" x14ac:dyDescent="0.35">
      <c r="A16081" s="69">
        <f t="shared" si="509"/>
        <v>45931</v>
      </c>
      <c r="B16081" t="s">
        <v>929</v>
      </c>
      <c r="C16081" t="s">
        <v>286</v>
      </c>
      <c r="D16081" t="s">
        <v>890</v>
      </c>
      <c r="E16081" t="s">
        <v>336</v>
      </c>
      <c r="F16081" t="s">
        <v>320</v>
      </c>
      <c r="G16081" t="s">
        <v>120</v>
      </c>
      <c r="H16081">
        <v>160</v>
      </c>
      <c r="I16081" s="68" t="str">
        <f>VLOOKUP(E16081,Refs!$P$2:$R$29,3,FALSE)</f>
        <v>Y56</v>
      </c>
      <c r="J16081" s="68" t="str">
        <f>VLOOKUP(E16081,Refs!$P$2:$S$29,4,FALSE)</f>
        <v>London</v>
      </c>
      <c r="K16081" s="28">
        <f t="shared" si="508"/>
        <v>160</v>
      </c>
    </row>
    <row r="16082" spans="1:11" x14ac:dyDescent="0.35">
      <c r="A16082" s="69">
        <f t="shared" si="509"/>
        <v>45931</v>
      </c>
      <c r="B16082" t="s">
        <v>929</v>
      </c>
      <c r="C16082" t="s">
        <v>286</v>
      </c>
      <c r="D16082" t="s">
        <v>890</v>
      </c>
      <c r="E16082" t="s">
        <v>336</v>
      </c>
      <c r="F16082" t="s">
        <v>320</v>
      </c>
      <c r="G16082" t="s">
        <v>121</v>
      </c>
      <c r="H16082">
        <v>2687</v>
      </c>
      <c r="I16082" s="68" t="str">
        <f>VLOOKUP(E16082,Refs!$P$2:$R$29,3,FALSE)</f>
        <v>Y56</v>
      </c>
      <c r="J16082" s="68" t="str">
        <f>VLOOKUP(E16082,Refs!$P$2:$S$29,4,FALSE)</f>
        <v>London</v>
      </c>
      <c r="K16082" s="28">
        <f t="shared" si="508"/>
        <v>2687</v>
      </c>
    </row>
    <row r="16083" spans="1:11" x14ac:dyDescent="0.35">
      <c r="A16083" s="69">
        <f t="shared" si="509"/>
        <v>45931</v>
      </c>
      <c r="B16083" t="s">
        <v>929</v>
      </c>
      <c r="C16083" t="s">
        <v>286</v>
      </c>
      <c r="D16083" t="s">
        <v>890</v>
      </c>
      <c r="E16083" t="s">
        <v>336</v>
      </c>
      <c r="F16083" t="s">
        <v>320</v>
      </c>
      <c r="G16083" t="s">
        <v>122</v>
      </c>
      <c r="H16083">
        <v>19</v>
      </c>
      <c r="I16083" s="68" t="str">
        <f>VLOOKUP(E16083,Refs!$P$2:$R$29,3,FALSE)</f>
        <v>Y56</v>
      </c>
      <c r="J16083" s="68" t="str">
        <f>VLOOKUP(E16083,Refs!$P$2:$S$29,4,FALSE)</f>
        <v>London</v>
      </c>
      <c r="K16083" s="28">
        <f t="shared" si="508"/>
        <v>19</v>
      </c>
    </row>
    <row r="16084" spans="1:11" x14ac:dyDescent="0.35">
      <c r="A16084" s="69">
        <f t="shared" si="509"/>
        <v>45931</v>
      </c>
      <c r="B16084" t="s">
        <v>929</v>
      </c>
      <c r="C16084" t="s">
        <v>286</v>
      </c>
      <c r="D16084" t="s">
        <v>890</v>
      </c>
      <c r="E16084" t="s">
        <v>336</v>
      </c>
      <c r="F16084" t="s">
        <v>320</v>
      </c>
      <c r="G16084" t="s">
        <v>123</v>
      </c>
      <c r="H16084">
        <v>70</v>
      </c>
      <c r="I16084" s="68" t="str">
        <f>VLOOKUP(E16084,Refs!$P$2:$R$29,3,FALSE)</f>
        <v>Y56</v>
      </c>
      <c r="J16084" s="68" t="str">
        <f>VLOOKUP(E16084,Refs!$P$2:$S$29,4,FALSE)</f>
        <v>London</v>
      </c>
      <c r="K16084" s="28">
        <f t="shared" si="508"/>
        <v>70</v>
      </c>
    </row>
    <row r="16085" spans="1:11" x14ac:dyDescent="0.35">
      <c r="A16085" s="69">
        <f t="shared" si="509"/>
        <v>45931</v>
      </c>
      <c r="B16085" t="s">
        <v>929</v>
      </c>
      <c r="C16085" t="s">
        <v>286</v>
      </c>
      <c r="D16085" t="s">
        <v>890</v>
      </c>
      <c r="E16085" t="s">
        <v>336</v>
      </c>
      <c r="F16085" t="s">
        <v>320</v>
      </c>
      <c r="G16085" t="s">
        <v>124</v>
      </c>
      <c r="H16085">
        <v>9</v>
      </c>
      <c r="I16085" s="68" t="str">
        <f>VLOOKUP(E16085,Refs!$P$2:$R$29,3,FALSE)</f>
        <v>Y56</v>
      </c>
      <c r="J16085" s="68" t="str">
        <f>VLOOKUP(E16085,Refs!$P$2:$S$29,4,FALSE)</f>
        <v>London</v>
      </c>
      <c r="K16085" s="28">
        <f t="shared" si="508"/>
        <v>9</v>
      </c>
    </row>
    <row r="16086" spans="1:11" x14ac:dyDescent="0.35">
      <c r="A16086" s="69">
        <f t="shared" si="509"/>
        <v>45931</v>
      </c>
      <c r="B16086" t="s">
        <v>929</v>
      </c>
      <c r="C16086" t="s">
        <v>286</v>
      </c>
      <c r="D16086" t="s">
        <v>890</v>
      </c>
      <c r="E16086" t="s">
        <v>336</v>
      </c>
      <c r="F16086" t="s">
        <v>320</v>
      </c>
      <c r="G16086" t="s">
        <v>125</v>
      </c>
      <c r="H16086">
        <v>0</v>
      </c>
      <c r="I16086" s="68" t="str">
        <f>VLOOKUP(E16086,Refs!$P$2:$R$29,3,FALSE)</f>
        <v>Y56</v>
      </c>
      <c r="J16086" s="68" t="str">
        <f>VLOOKUP(E16086,Refs!$P$2:$S$29,4,FALSE)</f>
        <v>London</v>
      </c>
      <c r="K16086" s="28" t="str">
        <f t="shared" si="508"/>
        <v/>
      </c>
    </row>
    <row r="16087" spans="1:11" x14ac:dyDescent="0.35">
      <c r="A16087" s="69">
        <f t="shared" si="509"/>
        <v>45931</v>
      </c>
      <c r="B16087" t="s">
        <v>929</v>
      </c>
      <c r="C16087" t="s">
        <v>286</v>
      </c>
      <c r="D16087" t="s">
        <v>890</v>
      </c>
      <c r="E16087" t="s">
        <v>336</v>
      </c>
      <c r="F16087" t="s">
        <v>320</v>
      </c>
      <c r="G16087" t="s">
        <v>126</v>
      </c>
      <c r="H16087">
        <v>0</v>
      </c>
      <c r="I16087" s="68" t="str">
        <f>VLOOKUP(E16087,Refs!$P$2:$R$29,3,FALSE)</f>
        <v>Y56</v>
      </c>
      <c r="J16087" s="68" t="str">
        <f>VLOOKUP(E16087,Refs!$P$2:$S$29,4,FALSE)</f>
        <v>London</v>
      </c>
      <c r="K16087" s="28" t="str">
        <f t="shared" si="508"/>
        <v/>
      </c>
    </row>
    <row r="16088" spans="1:11" x14ac:dyDescent="0.35">
      <c r="A16088" s="69">
        <f t="shared" si="509"/>
        <v>45931</v>
      </c>
      <c r="B16088" t="s">
        <v>929</v>
      </c>
      <c r="C16088" t="s">
        <v>286</v>
      </c>
      <c r="D16088" t="s">
        <v>890</v>
      </c>
      <c r="E16088" t="s">
        <v>336</v>
      </c>
      <c r="F16088" t="s">
        <v>320</v>
      </c>
      <c r="G16088" t="s">
        <v>127</v>
      </c>
      <c r="H16088">
        <v>64</v>
      </c>
      <c r="I16088" s="68" t="str">
        <f>VLOOKUP(E16088,Refs!$P$2:$R$29,3,FALSE)</f>
        <v>Y56</v>
      </c>
      <c r="J16088" s="68" t="str">
        <f>VLOOKUP(E16088,Refs!$P$2:$S$29,4,FALSE)</f>
        <v>London</v>
      </c>
      <c r="K16088" s="28">
        <f t="shared" si="508"/>
        <v>64</v>
      </c>
    </row>
    <row r="16089" spans="1:11" x14ac:dyDescent="0.35">
      <c r="A16089" s="69">
        <f t="shared" si="509"/>
        <v>45931</v>
      </c>
      <c r="B16089" t="s">
        <v>929</v>
      </c>
      <c r="C16089" t="s">
        <v>286</v>
      </c>
      <c r="D16089" t="s">
        <v>890</v>
      </c>
      <c r="E16089" t="s">
        <v>336</v>
      </c>
      <c r="F16089" t="s">
        <v>320</v>
      </c>
      <c r="G16089" t="s">
        <v>128</v>
      </c>
      <c r="H16089">
        <v>20</v>
      </c>
      <c r="I16089" s="68" t="str">
        <f>VLOOKUP(E16089,Refs!$P$2:$R$29,3,FALSE)</f>
        <v>Y56</v>
      </c>
      <c r="J16089" s="68" t="str">
        <f>VLOOKUP(E16089,Refs!$P$2:$S$29,4,FALSE)</f>
        <v>London</v>
      </c>
      <c r="K16089" s="28">
        <f t="shared" si="508"/>
        <v>20</v>
      </c>
    </row>
    <row r="16090" spans="1:11" x14ac:dyDescent="0.35">
      <c r="A16090" s="69">
        <f t="shared" si="509"/>
        <v>45931</v>
      </c>
      <c r="B16090" t="s">
        <v>929</v>
      </c>
      <c r="C16090" t="s">
        <v>286</v>
      </c>
      <c r="D16090" t="s">
        <v>890</v>
      </c>
      <c r="E16090" t="s">
        <v>336</v>
      </c>
      <c r="F16090" t="s">
        <v>320</v>
      </c>
      <c r="G16090" t="s">
        <v>129</v>
      </c>
      <c r="H16090">
        <v>479</v>
      </c>
      <c r="I16090" s="68" t="str">
        <f>VLOOKUP(E16090,Refs!$P$2:$R$29,3,FALSE)</f>
        <v>Y56</v>
      </c>
      <c r="J16090" s="68" t="str">
        <f>VLOOKUP(E16090,Refs!$P$2:$S$29,4,FALSE)</f>
        <v>London</v>
      </c>
      <c r="K16090" s="28">
        <f t="shared" si="508"/>
        <v>479</v>
      </c>
    </row>
    <row r="16091" spans="1:11" x14ac:dyDescent="0.35">
      <c r="A16091" s="69">
        <f t="shared" si="509"/>
        <v>45931</v>
      </c>
      <c r="B16091" t="s">
        <v>929</v>
      </c>
      <c r="C16091" t="s">
        <v>286</v>
      </c>
      <c r="D16091" t="s">
        <v>890</v>
      </c>
      <c r="E16091" t="s">
        <v>336</v>
      </c>
      <c r="F16091" t="s">
        <v>320</v>
      </c>
      <c r="G16091" t="s">
        <v>130</v>
      </c>
      <c r="H16091">
        <v>360</v>
      </c>
      <c r="I16091" s="68" t="str">
        <f>VLOOKUP(E16091,Refs!$P$2:$R$29,3,FALSE)</f>
        <v>Y56</v>
      </c>
      <c r="J16091" s="68" t="str">
        <f>VLOOKUP(E16091,Refs!$P$2:$S$29,4,FALSE)</f>
        <v>London</v>
      </c>
      <c r="K16091" s="28">
        <f t="shared" si="508"/>
        <v>360</v>
      </c>
    </row>
    <row r="16092" spans="1:11" x14ac:dyDescent="0.35">
      <c r="A16092" s="69">
        <f t="shared" si="509"/>
        <v>45931</v>
      </c>
      <c r="B16092" t="s">
        <v>929</v>
      </c>
      <c r="C16092" t="s">
        <v>286</v>
      </c>
      <c r="D16092" t="s">
        <v>890</v>
      </c>
      <c r="E16092" t="s">
        <v>336</v>
      </c>
      <c r="F16092" t="s">
        <v>320</v>
      </c>
      <c r="G16092" t="s">
        <v>131</v>
      </c>
      <c r="H16092">
        <v>2268</v>
      </c>
      <c r="I16092" s="68" t="str">
        <f>VLOOKUP(E16092,Refs!$P$2:$R$29,3,FALSE)</f>
        <v>Y56</v>
      </c>
      <c r="J16092" s="68" t="str">
        <f>VLOOKUP(E16092,Refs!$P$2:$S$29,4,FALSE)</f>
        <v>London</v>
      </c>
      <c r="K16092" s="28">
        <f t="shared" si="508"/>
        <v>2268</v>
      </c>
    </row>
    <row r="16093" spans="1:11" x14ac:dyDescent="0.35">
      <c r="A16093" s="69">
        <f t="shared" si="509"/>
        <v>45931</v>
      </c>
      <c r="B16093" t="s">
        <v>929</v>
      </c>
      <c r="C16093" t="s">
        <v>286</v>
      </c>
      <c r="D16093" t="s">
        <v>890</v>
      </c>
      <c r="E16093" t="s">
        <v>336</v>
      </c>
      <c r="F16093" t="s">
        <v>320</v>
      </c>
      <c r="G16093" t="s">
        <v>132</v>
      </c>
      <c r="H16093">
        <v>2117</v>
      </c>
      <c r="I16093" s="68" t="str">
        <f>VLOOKUP(E16093,Refs!$P$2:$R$29,3,FALSE)</f>
        <v>Y56</v>
      </c>
      <c r="J16093" s="68" t="str">
        <f>VLOOKUP(E16093,Refs!$P$2:$S$29,4,FALSE)</f>
        <v>London</v>
      </c>
      <c r="K16093" s="28">
        <f t="shared" si="508"/>
        <v>2117</v>
      </c>
    </row>
    <row r="16094" spans="1:11" x14ac:dyDescent="0.35">
      <c r="A16094" s="69">
        <f t="shared" si="509"/>
        <v>45931</v>
      </c>
      <c r="B16094" t="s">
        <v>929</v>
      </c>
      <c r="C16094" t="s">
        <v>286</v>
      </c>
      <c r="D16094" t="s">
        <v>890</v>
      </c>
      <c r="E16094" t="s">
        <v>336</v>
      </c>
      <c r="F16094" t="s">
        <v>320</v>
      </c>
      <c r="G16094" t="s">
        <v>133</v>
      </c>
      <c r="H16094">
        <v>1207</v>
      </c>
      <c r="I16094" s="68" t="str">
        <f>VLOOKUP(E16094,Refs!$P$2:$R$29,3,FALSE)</f>
        <v>Y56</v>
      </c>
      <c r="J16094" s="68" t="str">
        <f>VLOOKUP(E16094,Refs!$P$2:$S$29,4,FALSE)</f>
        <v>London</v>
      </c>
      <c r="K16094" s="28">
        <f t="shared" si="508"/>
        <v>1207</v>
      </c>
    </row>
    <row r="16095" spans="1:11" x14ac:dyDescent="0.35">
      <c r="A16095" s="69">
        <f t="shared" si="509"/>
        <v>45931</v>
      </c>
      <c r="B16095" t="s">
        <v>929</v>
      </c>
      <c r="C16095" t="s">
        <v>286</v>
      </c>
      <c r="D16095" t="s">
        <v>890</v>
      </c>
      <c r="E16095" t="s">
        <v>336</v>
      </c>
      <c r="F16095" t="s">
        <v>320</v>
      </c>
      <c r="G16095" t="s">
        <v>134</v>
      </c>
      <c r="H16095">
        <v>1168</v>
      </c>
      <c r="I16095" s="68" t="str">
        <f>VLOOKUP(E16095,Refs!$P$2:$R$29,3,FALSE)</f>
        <v>Y56</v>
      </c>
      <c r="J16095" s="68" t="str">
        <f>VLOOKUP(E16095,Refs!$P$2:$S$29,4,FALSE)</f>
        <v>London</v>
      </c>
      <c r="K16095" s="28">
        <f t="shared" si="508"/>
        <v>1168</v>
      </c>
    </row>
    <row r="16096" spans="1:11" x14ac:dyDescent="0.35">
      <c r="A16096" s="69">
        <f t="shared" si="509"/>
        <v>45931</v>
      </c>
      <c r="B16096" t="s">
        <v>929</v>
      </c>
      <c r="C16096" t="s">
        <v>286</v>
      </c>
      <c r="D16096" t="s">
        <v>890</v>
      </c>
      <c r="E16096" t="s">
        <v>336</v>
      </c>
      <c r="F16096" t="s">
        <v>320</v>
      </c>
      <c r="G16096" t="s">
        <v>135</v>
      </c>
      <c r="H16096">
        <v>275</v>
      </c>
      <c r="I16096" s="68" t="str">
        <f>VLOOKUP(E16096,Refs!$P$2:$R$29,3,FALSE)</f>
        <v>Y56</v>
      </c>
      <c r="J16096" s="68" t="str">
        <f>VLOOKUP(E16096,Refs!$P$2:$S$29,4,FALSE)</f>
        <v>London</v>
      </c>
      <c r="K16096" s="28">
        <f t="shared" si="508"/>
        <v>275</v>
      </c>
    </row>
    <row r="16097" spans="1:11" x14ac:dyDescent="0.35">
      <c r="A16097" s="69">
        <f t="shared" si="509"/>
        <v>45931</v>
      </c>
      <c r="B16097" t="s">
        <v>929</v>
      </c>
      <c r="C16097" t="s">
        <v>286</v>
      </c>
      <c r="D16097" t="s">
        <v>890</v>
      </c>
      <c r="E16097" t="s">
        <v>336</v>
      </c>
      <c r="F16097" t="s">
        <v>320</v>
      </c>
      <c r="G16097" t="s">
        <v>136</v>
      </c>
      <c r="H16097">
        <v>209</v>
      </c>
      <c r="I16097" s="68" t="str">
        <f>VLOOKUP(E16097,Refs!$P$2:$R$29,3,FALSE)</f>
        <v>Y56</v>
      </c>
      <c r="J16097" s="68" t="str">
        <f>VLOOKUP(E16097,Refs!$P$2:$S$29,4,FALSE)</f>
        <v>London</v>
      </c>
      <c r="K16097" s="28">
        <f t="shared" si="508"/>
        <v>209</v>
      </c>
    </row>
    <row r="16098" spans="1:11" x14ac:dyDescent="0.35">
      <c r="A16098" s="69">
        <f t="shared" si="509"/>
        <v>45931</v>
      </c>
      <c r="B16098" t="s">
        <v>929</v>
      </c>
      <c r="C16098" t="s">
        <v>286</v>
      </c>
      <c r="D16098" t="s">
        <v>890</v>
      </c>
      <c r="E16098" t="s">
        <v>336</v>
      </c>
      <c r="F16098" t="s">
        <v>320</v>
      </c>
      <c r="G16098" t="s">
        <v>137</v>
      </c>
      <c r="H16098">
        <v>10</v>
      </c>
      <c r="I16098" s="68" t="str">
        <f>VLOOKUP(E16098,Refs!$P$2:$R$29,3,FALSE)</f>
        <v>Y56</v>
      </c>
      <c r="J16098" s="68" t="str">
        <f>VLOOKUP(E16098,Refs!$P$2:$S$29,4,FALSE)</f>
        <v>London</v>
      </c>
      <c r="K16098" s="28">
        <f t="shared" si="508"/>
        <v>10</v>
      </c>
    </row>
    <row r="16099" spans="1:11" x14ac:dyDescent="0.35">
      <c r="A16099" s="69">
        <f t="shared" si="509"/>
        <v>45931</v>
      </c>
      <c r="B16099" t="s">
        <v>929</v>
      </c>
      <c r="C16099" t="s">
        <v>286</v>
      </c>
      <c r="D16099" t="s">
        <v>890</v>
      </c>
      <c r="E16099" t="s">
        <v>336</v>
      </c>
      <c r="F16099" t="s">
        <v>320</v>
      </c>
      <c r="G16099" t="s">
        <v>138</v>
      </c>
      <c r="H16099">
        <v>4</v>
      </c>
      <c r="I16099" s="68" t="str">
        <f>VLOOKUP(E16099,Refs!$P$2:$R$29,3,FALSE)</f>
        <v>Y56</v>
      </c>
      <c r="J16099" s="68" t="str">
        <f>VLOOKUP(E16099,Refs!$P$2:$S$29,4,FALSE)</f>
        <v>London</v>
      </c>
      <c r="K16099" s="28">
        <f t="shared" si="508"/>
        <v>4</v>
      </c>
    </row>
    <row r="16100" spans="1:11" x14ac:dyDescent="0.35">
      <c r="A16100" s="69">
        <f t="shared" si="509"/>
        <v>45931</v>
      </c>
      <c r="B16100" t="s">
        <v>929</v>
      </c>
      <c r="C16100" t="s">
        <v>286</v>
      </c>
      <c r="D16100" t="s">
        <v>890</v>
      </c>
      <c r="E16100" t="s">
        <v>336</v>
      </c>
      <c r="F16100" t="s">
        <v>320</v>
      </c>
      <c r="G16100" t="s">
        <v>139</v>
      </c>
      <c r="H16100">
        <v>5</v>
      </c>
      <c r="I16100" s="68" t="str">
        <f>VLOOKUP(E16100,Refs!$P$2:$R$29,3,FALSE)</f>
        <v>Y56</v>
      </c>
      <c r="J16100" s="68" t="str">
        <f>VLOOKUP(E16100,Refs!$P$2:$S$29,4,FALSE)</f>
        <v>London</v>
      </c>
      <c r="K16100" s="28">
        <f t="shared" si="508"/>
        <v>5</v>
      </c>
    </row>
    <row r="16101" spans="1:11" x14ac:dyDescent="0.35">
      <c r="A16101" s="69">
        <f t="shared" si="509"/>
        <v>45931</v>
      </c>
      <c r="B16101" t="s">
        <v>929</v>
      </c>
      <c r="C16101" t="s">
        <v>286</v>
      </c>
      <c r="D16101" t="s">
        <v>890</v>
      </c>
      <c r="E16101" t="s">
        <v>336</v>
      </c>
      <c r="F16101" t="s">
        <v>320</v>
      </c>
      <c r="G16101" t="s">
        <v>140</v>
      </c>
      <c r="H16101">
        <v>5</v>
      </c>
      <c r="I16101" s="68" t="str">
        <f>VLOOKUP(E16101,Refs!$P$2:$R$29,3,FALSE)</f>
        <v>Y56</v>
      </c>
      <c r="J16101" s="68" t="str">
        <f>VLOOKUP(E16101,Refs!$P$2:$S$29,4,FALSE)</f>
        <v>London</v>
      </c>
      <c r="K16101" s="28">
        <f t="shared" si="508"/>
        <v>5</v>
      </c>
    </row>
    <row r="16102" spans="1:11" x14ac:dyDescent="0.35">
      <c r="A16102" s="69">
        <f t="shared" si="509"/>
        <v>45931</v>
      </c>
      <c r="B16102" t="s">
        <v>929</v>
      </c>
      <c r="C16102" t="s">
        <v>286</v>
      </c>
      <c r="D16102" t="s">
        <v>890</v>
      </c>
      <c r="E16102" t="s">
        <v>336</v>
      </c>
      <c r="F16102" t="s">
        <v>320</v>
      </c>
      <c r="G16102" t="s">
        <v>728</v>
      </c>
      <c r="H16102">
        <v>116</v>
      </c>
      <c r="I16102" s="68" t="str">
        <f>VLOOKUP(E16102,Refs!$P$2:$R$29,3,FALSE)</f>
        <v>Y56</v>
      </c>
      <c r="J16102" s="68" t="str">
        <f>VLOOKUP(E16102,Refs!$P$2:$S$29,4,FALSE)</f>
        <v>London</v>
      </c>
      <c r="K16102" s="28">
        <f t="shared" si="508"/>
        <v>116</v>
      </c>
    </row>
    <row r="16103" spans="1:11" x14ac:dyDescent="0.35">
      <c r="A16103" s="69">
        <f t="shared" si="509"/>
        <v>45931</v>
      </c>
      <c r="B16103" t="s">
        <v>929</v>
      </c>
      <c r="C16103" t="s">
        <v>286</v>
      </c>
      <c r="D16103" t="s">
        <v>890</v>
      </c>
      <c r="E16103" t="s">
        <v>336</v>
      </c>
      <c r="F16103" t="s">
        <v>320</v>
      </c>
      <c r="G16103" t="s">
        <v>727</v>
      </c>
      <c r="H16103">
        <v>35</v>
      </c>
      <c r="I16103" s="68" t="str">
        <f>VLOOKUP(E16103,Refs!$P$2:$R$29,3,FALSE)</f>
        <v>Y56</v>
      </c>
      <c r="J16103" s="68" t="str">
        <f>VLOOKUP(E16103,Refs!$P$2:$S$29,4,FALSE)</f>
        <v>London</v>
      </c>
      <c r="K16103" s="28">
        <f t="shared" si="508"/>
        <v>35</v>
      </c>
    </row>
    <row r="16104" spans="1:11" x14ac:dyDescent="0.35">
      <c r="A16104" s="69">
        <f t="shared" si="509"/>
        <v>45931</v>
      </c>
      <c r="B16104" t="s">
        <v>929</v>
      </c>
      <c r="C16104" t="s">
        <v>286</v>
      </c>
      <c r="D16104" t="s">
        <v>890</v>
      </c>
      <c r="E16104" t="s">
        <v>336</v>
      </c>
      <c r="F16104" t="s">
        <v>320</v>
      </c>
      <c r="G16104" t="s">
        <v>730</v>
      </c>
      <c r="H16104">
        <v>125</v>
      </c>
      <c r="I16104" s="68" t="str">
        <f>VLOOKUP(E16104,Refs!$P$2:$R$29,3,FALSE)</f>
        <v>Y56</v>
      </c>
      <c r="J16104" s="68" t="str">
        <f>VLOOKUP(E16104,Refs!$P$2:$S$29,4,FALSE)</f>
        <v>London</v>
      </c>
      <c r="K16104" s="28">
        <f t="shared" si="508"/>
        <v>125</v>
      </c>
    </row>
    <row r="16105" spans="1:11" x14ac:dyDescent="0.35">
      <c r="A16105" s="69">
        <f t="shared" si="509"/>
        <v>45931</v>
      </c>
      <c r="B16105" t="s">
        <v>929</v>
      </c>
      <c r="C16105" t="s">
        <v>286</v>
      </c>
      <c r="D16105" t="s">
        <v>890</v>
      </c>
      <c r="E16105" t="s">
        <v>336</v>
      </c>
      <c r="F16105" t="s">
        <v>320</v>
      </c>
      <c r="G16105" t="s">
        <v>729</v>
      </c>
      <c r="H16105">
        <v>118</v>
      </c>
      <c r="I16105" s="68" t="str">
        <f>VLOOKUP(E16105,Refs!$P$2:$R$29,3,FALSE)</f>
        <v>Y56</v>
      </c>
      <c r="J16105" s="68" t="str">
        <f>VLOOKUP(E16105,Refs!$P$2:$S$29,4,FALSE)</f>
        <v>London</v>
      </c>
      <c r="K16105" s="28">
        <f t="shared" si="508"/>
        <v>118</v>
      </c>
    </row>
    <row r="16106" spans="1:11" x14ac:dyDescent="0.35">
      <c r="A16106" s="69">
        <f t="shared" si="509"/>
        <v>45931</v>
      </c>
      <c r="B16106" t="s">
        <v>929</v>
      </c>
      <c r="C16106" t="s">
        <v>286</v>
      </c>
      <c r="D16106" t="s">
        <v>890</v>
      </c>
      <c r="E16106" t="s">
        <v>712</v>
      </c>
      <c r="F16106" t="s">
        <v>711</v>
      </c>
      <c r="G16106" t="s">
        <v>10</v>
      </c>
      <c r="H16106">
        <v>37494</v>
      </c>
      <c r="I16106" s="68" t="str">
        <f>VLOOKUP(E16106,Refs!$P$2:$R$29,3,FALSE)</f>
        <v>Y58</v>
      </c>
      <c r="J16106" s="68" t="str">
        <f>VLOOKUP(E16106,Refs!$P$2:$S$29,4,FALSE)</f>
        <v>South West</v>
      </c>
      <c r="K16106" s="28">
        <f t="shared" si="508"/>
        <v>37494</v>
      </c>
    </row>
    <row r="16107" spans="1:11" x14ac:dyDescent="0.35">
      <c r="A16107" s="69">
        <f t="shared" si="509"/>
        <v>45931</v>
      </c>
      <c r="B16107" t="s">
        <v>929</v>
      </c>
      <c r="C16107" t="s">
        <v>286</v>
      </c>
      <c r="D16107" t="s">
        <v>890</v>
      </c>
      <c r="E16107" t="s">
        <v>712</v>
      </c>
      <c r="F16107" t="s">
        <v>711</v>
      </c>
      <c r="G16107" t="s">
        <v>69</v>
      </c>
      <c r="H16107">
        <v>37494</v>
      </c>
      <c r="I16107" s="68" t="str">
        <f>VLOOKUP(E16107,Refs!$P$2:$R$29,3,FALSE)</f>
        <v>Y58</v>
      </c>
      <c r="J16107" s="68" t="str">
        <f>VLOOKUP(E16107,Refs!$P$2:$S$29,4,FALSE)</f>
        <v>South West</v>
      </c>
      <c r="K16107" s="28">
        <f t="shared" si="508"/>
        <v>37494</v>
      </c>
    </row>
    <row r="16108" spans="1:11" x14ac:dyDescent="0.35">
      <c r="A16108" s="69">
        <f t="shared" si="509"/>
        <v>45931</v>
      </c>
      <c r="B16108" t="s">
        <v>929</v>
      </c>
      <c r="C16108" t="s">
        <v>286</v>
      </c>
      <c r="D16108" t="s">
        <v>890</v>
      </c>
      <c r="E16108" t="s">
        <v>712</v>
      </c>
      <c r="F16108" t="s">
        <v>711</v>
      </c>
      <c r="G16108" t="s">
        <v>20</v>
      </c>
      <c r="H16108">
        <v>35406</v>
      </c>
      <c r="I16108" s="68" t="str">
        <f>VLOOKUP(E16108,Refs!$P$2:$R$29,3,FALSE)</f>
        <v>Y58</v>
      </c>
      <c r="J16108" s="68" t="str">
        <f>VLOOKUP(E16108,Refs!$P$2:$S$29,4,FALSE)</f>
        <v>South West</v>
      </c>
      <c r="K16108" s="28">
        <f t="shared" si="508"/>
        <v>35406</v>
      </c>
    </row>
    <row r="16109" spans="1:11" x14ac:dyDescent="0.35">
      <c r="A16109" s="69">
        <f t="shared" si="509"/>
        <v>45931</v>
      </c>
      <c r="B16109" t="s">
        <v>929</v>
      </c>
      <c r="C16109" t="s">
        <v>286</v>
      </c>
      <c r="D16109" t="s">
        <v>890</v>
      </c>
      <c r="E16109" t="s">
        <v>712</v>
      </c>
      <c r="F16109" t="s">
        <v>711</v>
      </c>
      <c r="G16109" t="s">
        <v>23</v>
      </c>
      <c r="H16109">
        <v>31494</v>
      </c>
      <c r="I16109" s="68" t="str">
        <f>VLOOKUP(E16109,Refs!$P$2:$R$29,3,FALSE)</f>
        <v>Y58</v>
      </c>
      <c r="J16109" s="68" t="str">
        <f>VLOOKUP(E16109,Refs!$P$2:$S$29,4,FALSE)</f>
        <v>South West</v>
      </c>
      <c r="K16109" s="28">
        <f t="shared" si="508"/>
        <v>31494</v>
      </c>
    </row>
    <row r="16110" spans="1:11" x14ac:dyDescent="0.35">
      <c r="A16110" s="69">
        <f t="shared" si="509"/>
        <v>45931</v>
      </c>
      <c r="B16110" t="s">
        <v>929</v>
      </c>
      <c r="C16110" t="s">
        <v>286</v>
      </c>
      <c r="D16110" t="s">
        <v>890</v>
      </c>
      <c r="E16110" t="s">
        <v>712</v>
      </c>
      <c r="F16110" t="s">
        <v>711</v>
      </c>
      <c r="G16110" t="s">
        <v>19</v>
      </c>
      <c r="H16110">
        <v>338</v>
      </c>
      <c r="I16110" s="68" t="str">
        <f>VLOOKUP(E16110,Refs!$P$2:$R$29,3,FALSE)</f>
        <v>Y58</v>
      </c>
      <c r="J16110" s="68" t="str">
        <f>VLOOKUP(E16110,Refs!$P$2:$S$29,4,FALSE)</f>
        <v>South West</v>
      </c>
      <c r="K16110" s="28">
        <f t="shared" si="508"/>
        <v>338</v>
      </c>
    </row>
    <row r="16111" spans="1:11" x14ac:dyDescent="0.35">
      <c r="A16111" s="69">
        <f t="shared" si="509"/>
        <v>45931</v>
      </c>
      <c r="B16111" t="s">
        <v>929</v>
      </c>
      <c r="C16111" t="s">
        <v>286</v>
      </c>
      <c r="D16111" t="s">
        <v>890</v>
      </c>
      <c r="E16111" t="s">
        <v>712</v>
      </c>
      <c r="F16111" t="s">
        <v>711</v>
      </c>
      <c r="G16111" t="s">
        <v>21</v>
      </c>
      <c r="H16111">
        <v>703885</v>
      </c>
      <c r="I16111" s="68" t="str">
        <f>VLOOKUP(E16111,Refs!$P$2:$R$29,3,FALSE)</f>
        <v>Y58</v>
      </c>
      <c r="J16111" s="68" t="str">
        <f>VLOOKUP(E16111,Refs!$P$2:$S$29,4,FALSE)</f>
        <v>South West</v>
      </c>
      <c r="K16111" s="28">
        <f t="shared" si="508"/>
        <v>703885</v>
      </c>
    </row>
    <row r="16112" spans="1:11" x14ac:dyDescent="0.35">
      <c r="A16112" s="69">
        <f t="shared" si="509"/>
        <v>45931</v>
      </c>
      <c r="B16112" t="s">
        <v>929</v>
      </c>
      <c r="C16112" t="s">
        <v>286</v>
      </c>
      <c r="D16112" t="s">
        <v>890</v>
      </c>
      <c r="E16112" t="s">
        <v>712</v>
      </c>
      <c r="F16112" t="s">
        <v>711</v>
      </c>
      <c r="G16112" t="s">
        <v>70</v>
      </c>
      <c r="H16112">
        <v>137</v>
      </c>
      <c r="I16112" s="68" t="str">
        <f>VLOOKUP(E16112,Refs!$P$2:$R$29,3,FALSE)</f>
        <v>Y58</v>
      </c>
      <c r="J16112" s="68" t="str">
        <f>VLOOKUP(E16112,Refs!$P$2:$S$29,4,FALSE)</f>
        <v>South West</v>
      </c>
      <c r="K16112" s="28">
        <f t="shared" si="508"/>
        <v>137</v>
      </c>
    </row>
    <row r="16113" spans="1:11" x14ac:dyDescent="0.35">
      <c r="A16113" s="69">
        <f t="shared" si="509"/>
        <v>45931</v>
      </c>
      <c r="B16113" t="s">
        <v>929</v>
      </c>
      <c r="C16113" t="s">
        <v>286</v>
      </c>
      <c r="D16113" t="s">
        <v>890</v>
      </c>
      <c r="E16113" t="s">
        <v>712</v>
      </c>
      <c r="F16113" t="s">
        <v>711</v>
      </c>
      <c r="G16113" t="s">
        <v>71</v>
      </c>
      <c r="H16113">
        <v>284</v>
      </c>
      <c r="I16113" s="68" t="str">
        <f>VLOOKUP(E16113,Refs!$P$2:$R$29,3,FALSE)</f>
        <v>Y58</v>
      </c>
      <c r="J16113" s="68" t="str">
        <f>VLOOKUP(E16113,Refs!$P$2:$S$29,4,FALSE)</f>
        <v>South West</v>
      </c>
      <c r="K16113" s="28">
        <f t="shared" si="508"/>
        <v>284</v>
      </c>
    </row>
    <row r="16114" spans="1:11" x14ac:dyDescent="0.35">
      <c r="A16114" s="69">
        <f t="shared" si="509"/>
        <v>45931</v>
      </c>
      <c r="B16114" t="s">
        <v>929</v>
      </c>
      <c r="C16114" t="s">
        <v>286</v>
      </c>
      <c r="D16114" t="s">
        <v>890</v>
      </c>
      <c r="E16114" t="s">
        <v>712</v>
      </c>
      <c r="F16114" t="s">
        <v>711</v>
      </c>
      <c r="G16114" t="s">
        <v>72</v>
      </c>
      <c r="H16114">
        <v>25821</v>
      </c>
      <c r="I16114" s="68" t="str">
        <f>VLOOKUP(E16114,Refs!$P$2:$R$29,3,FALSE)</f>
        <v>Y58</v>
      </c>
      <c r="J16114" s="68" t="str">
        <f>VLOOKUP(E16114,Refs!$P$2:$S$29,4,FALSE)</f>
        <v>South West</v>
      </c>
      <c r="K16114" s="28">
        <f t="shared" si="508"/>
        <v>25821</v>
      </c>
    </row>
    <row r="16115" spans="1:11" x14ac:dyDescent="0.35">
      <c r="A16115" s="69">
        <f t="shared" si="509"/>
        <v>45931</v>
      </c>
      <c r="B16115" t="s">
        <v>929</v>
      </c>
      <c r="C16115" t="s">
        <v>286</v>
      </c>
      <c r="D16115" t="s">
        <v>890</v>
      </c>
      <c r="E16115" t="s">
        <v>712</v>
      </c>
      <c r="F16115" t="s">
        <v>711</v>
      </c>
      <c r="G16115" t="s">
        <v>73</v>
      </c>
      <c r="H16115">
        <v>11746</v>
      </c>
      <c r="I16115" s="68" t="str">
        <f>VLOOKUP(E16115,Refs!$P$2:$R$29,3,FALSE)</f>
        <v>Y58</v>
      </c>
      <c r="J16115" s="68" t="str">
        <f>VLOOKUP(E16115,Refs!$P$2:$S$29,4,FALSE)</f>
        <v>South West</v>
      </c>
      <c r="K16115" s="28">
        <f t="shared" si="508"/>
        <v>11746</v>
      </c>
    </row>
    <row r="16116" spans="1:11" x14ac:dyDescent="0.35">
      <c r="A16116" s="69">
        <f t="shared" si="509"/>
        <v>45931</v>
      </c>
      <c r="B16116" t="s">
        <v>929</v>
      </c>
      <c r="C16116" t="s">
        <v>286</v>
      </c>
      <c r="D16116" t="s">
        <v>890</v>
      </c>
      <c r="E16116" t="s">
        <v>712</v>
      </c>
      <c r="F16116" t="s">
        <v>711</v>
      </c>
      <c r="G16116" t="s">
        <v>74</v>
      </c>
      <c r="H16116">
        <v>67022353</v>
      </c>
      <c r="I16116" s="68" t="str">
        <f>VLOOKUP(E16116,Refs!$P$2:$R$29,3,FALSE)</f>
        <v>Y58</v>
      </c>
      <c r="J16116" s="68" t="str">
        <f>VLOOKUP(E16116,Refs!$P$2:$S$29,4,FALSE)</f>
        <v>South West</v>
      </c>
      <c r="K16116" s="28">
        <f t="shared" si="508"/>
        <v>67022353</v>
      </c>
    </row>
    <row r="16117" spans="1:11" x14ac:dyDescent="0.35">
      <c r="A16117" s="69">
        <f t="shared" si="509"/>
        <v>45931</v>
      </c>
      <c r="B16117" t="s">
        <v>929</v>
      </c>
      <c r="C16117" t="s">
        <v>286</v>
      </c>
      <c r="D16117" t="s">
        <v>890</v>
      </c>
      <c r="E16117" t="s">
        <v>712</v>
      </c>
      <c r="F16117" t="s">
        <v>711</v>
      </c>
      <c r="G16117" t="s">
        <v>26</v>
      </c>
      <c r="H16117">
        <v>30423</v>
      </c>
      <c r="I16117" s="68" t="str">
        <f>VLOOKUP(E16117,Refs!$P$2:$R$29,3,FALSE)</f>
        <v>Y58</v>
      </c>
      <c r="J16117" s="68" t="str">
        <f>VLOOKUP(E16117,Refs!$P$2:$S$29,4,FALSE)</f>
        <v>South West</v>
      </c>
      <c r="K16117" s="28">
        <f t="shared" si="508"/>
        <v>30423</v>
      </c>
    </row>
    <row r="16118" spans="1:11" x14ac:dyDescent="0.35">
      <c r="A16118" s="69">
        <f t="shared" si="509"/>
        <v>45931</v>
      </c>
      <c r="B16118" t="s">
        <v>929</v>
      </c>
      <c r="C16118" t="s">
        <v>286</v>
      </c>
      <c r="D16118" t="s">
        <v>890</v>
      </c>
      <c r="E16118" t="s">
        <v>712</v>
      </c>
      <c r="F16118" t="s">
        <v>711</v>
      </c>
      <c r="G16118" t="s">
        <v>75</v>
      </c>
      <c r="H16118">
        <v>314</v>
      </c>
      <c r="I16118" s="68" t="str">
        <f>VLOOKUP(E16118,Refs!$P$2:$R$29,3,FALSE)</f>
        <v>Y58</v>
      </c>
      <c r="J16118" s="68" t="str">
        <f>VLOOKUP(E16118,Refs!$P$2:$S$29,4,FALSE)</f>
        <v>South West</v>
      </c>
      <c r="K16118" s="28">
        <f t="shared" si="508"/>
        <v>314</v>
      </c>
    </row>
    <row r="16119" spans="1:11" x14ac:dyDescent="0.35">
      <c r="A16119" s="69">
        <f t="shared" si="509"/>
        <v>45931</v>
      </c>
      <c r="B16119" t="s">
        <v>929</v>
      </c>
      <c r="C16119" t="s">
        <v>286</v>
      </c>
      <c r="D16119" t="s">
        <v>890</v>
      </c>
      <c r="E16119" t="s">
        <v>712</v>
      </c>
      <c r="F16119" t="s">
        <v>711</v>
      </c>
      <c r="G16119" t="s">
        <v>76</v>
      </c>
      <c r="H16119">
        <v>13087</v>
      </c>
      <c r="I16119" s="68" t="str">
        <f>VLOOKUP(E16119,Refs!$P$2:$R$29,3,FALSE)</f>
        <v>Y58</v>
      </c>
      <c r="J16119" s="68" t="str">
        <f>VLOOKUP(E16119,Refs!$P$2:$S$29,4,FALSE)</f>
        <v>South West</v>
      </c>
      <c r="K16119" s="28">
        <f t="shared" si="508"/>
        <v>13087</v>
      </c>
    </row>
    <row r="16120" spans="1:11" x14ac:dyDescent="0.35">
      <c r="A16120" s="69">
        <f t="shared" si="509"/>
        <v>45931</v>
      </c>
      <c r="B16120" t="s">
        <v>929</v>
      </c>
      <c r="C16120" t="s">
        <v>286</v>
      </c>
      <c r="D16120" t="s">
        <v>890</v>
      </c>
      <c r="E16120" t="s">
        <v>712</v>
      </c>
      <c r="F16120" t="s">
        <v>711</v>
      </c>
      <c r="G16120" t="s">
        <v>77</v>
      </c>
      <c r="H16120">
        <v>9858</v>
      </c>
      <c r="I16120" s="68" t="str">
        <f>VLOOKUP(E16120,Refs!$P$2:$R$29,3,FALSE)</f>
        <v>Y58</v>
      </c>
      <c r="J16120" s="68" t="str">
        <f>VLOOKUP(E16120,Refs!$P$2:$S$29,4,FALSE)</f>
        <v>South West</v>
      </c>
      <c r="K16120" s="28">
        <f t="shared" si="508"/>
        <v>9858</v>
      </c>
    </row>
    <row r="16121" spans="1:11" x14ac:dyDescent="0.35">
      <c r="A16121" s="69">
        <f t="shared" si="509"/>
        <v>45931</v>
      </c>
      <c r="B16121" t="s">
        <v>929</v>
      </c>
      <c r="C16121" t="s">
        <v>286</v>
      </c>
      <c r="D16121" t="s">
        <v>890</v>
      </c>
      <c r="E16121" t="s">
        <v>712</v>
      </c>
      <c r="F16121" t="s">
        <v>711</v>
      </c>
      <c r="G16121" t="s">
        <v>78</v>
      </c>
      <c r="H16121">
        <v>7164</v>
      </c>
      <c r="I16121" s="68" t="str">
        <f>VLOOKUP(E16121,Refs!$P$2:$R$29,3,FALSE)</f>
        <v>Y58</v>
      </c>
      <c r="J16121" s="68" t="str">
        <f>VLOOKUP(E16121,Refs!$P$2:$S$29,4,FALSE)</f>
        <v>South West</v>
      </c>
      <c r="K16121" s="28">
        <f t="shared" si="508"/>
        <v>7164</v>
      </c>
    </row>
    <row r="16122" spans="1:11" x14ac:dyDescent="0.35">
      <c r="A16122" s="69">
        <f t="shared" si="509"/>
        <v>45931</v>
      </c>
      <c r="B16122" t="s">
        <v>929</v>
      </c>
      <c r="C16122" t="s">
        <v>286</v>
      </c>
      <c r="D16122" t="s">
        <v>890</v>
      </c>
      <c r="E16122" t="s">
        <v>712</v>
      </c>
      <c r="F16122" t="s">
        <v>711</v>
      </c>
      <c r="G16122" t="s">
        <v>79</v>
      </c>
      <c r="H16122">
        <v>0</v>
      </c>
      <c r="I16122" s="68" t="str">
        <f>VLOOKUP(E16122,Refs!$P$2:$R$29,3,FALSE)</f>
        <v>Y58</v>
      </c>
      <c r="J16122" s="68" t="str">
        <f>VLOOKUP(E16122,Refs!$P$2:$S$29,4,FALSE)</f>
        <v>South West</v>
      </c>
      <c r="K16122" s="28" t="str">
        <f t="shared" si="508"/>
        <v/>
      </c>
    </row>
    <row r="16123" spans="1:11" x14ac:dyDescent="0.35">
      <c r="A16123" s="69">
        <f t="shared" si="509"/>
        <v>45931</v>
      </c>
      <c r="B16123" t="s">
        <v>929</v>
      </c>
      <c r="C16123" t="s">
        <v>286</v>
      </c>
      <c r="D16123" t="s">
        <v>890</v>
      </c>
      <c r="E16123" t="s">
        <v>712</v>
      </c>
      <c r="F16123" t="s">
        <v>711</v>
      </c>
      <c r="G16123" t="s">
        <v>25</v>
      </c>
      <c r="H16123">
        <v>17022</v>
      </c>
      <c r="I16123" s="68" t="str">
        <f>VLOOKUP(E16123,Refs!$P$2:$R$29,3,FALSE)</f>
        <v>Y58</v>
      </c>
      <c r="J16123" s="68" t="str">
        <f>VLOOKUP(E16123,Refs!$P$2:$S$29,4,FALSE)</f>
        <v>South West</v>
      </c>
      <c r="K16123" s="28">
        <f t="shared" si="508"/>
        <v>17022</v>
      </c>
    </row>
    <row r="16124" spans="1:11" x14ac:dyDescent="0.35">
      <c r="A16124" s="69">
        <f t="shared" si="509"/>
        <v>45931</v>
      </c>
      <c r="B16124" t="s">
        <v>929</v>
      </c>
      <c r="C16124" t="s">
        <v>286</v>
      </c>
      <c r="D16124" t="s">
        <v>890</v>
      </c>
      <c r="E16124" t="s">
        <v>712</v>
      </c>
      <c r="F16124" t="s">
        <v>711</v>
      </c>
      <c r="G16124" t="s">
        <v>80</v>
      </c>
      <c r="H16124">
        <v>154</v>
      </c>
      <c r="I16124" s="68" t="str">
        <f>VLOOKUP(E16124,Refs!$P$2:$R$29,3,FALSE)</f>
        <v>Y58</v>
      </c>
      <c r="J16124" s="68" t="str">
        <f>VLOOKUP(E16124,Refs!$P$2:$S$29,4,FALSE)</f>
        <v>South West</v>
      </c>
      <c r="K16124" s="28">
        <f t="shared" si="508"/>
        <v>154</v>
      </c>
    </row>
    <row r="16125" spans="1:11" x14ac:dyDescent="0.35">
      <c r="A16125" s="69">
        <f t="shared" si="509"/>
        <v>45931</v>
      </c>
      <c r="B16125" t="s">
        <v>929</v>
      </c>
      <c r="C16125" t="s">
        <v>286</v>
      </c>
      <c r="D16125" t="s">
        <v>890</v>
      </c>
      <c r="E16125" t="s">
        <v>712</v>
      </c>
      <c r="F16125" t="s">
        <v>711</v>
      </c>
      <c r="G16125" t="s">
        <v>81</v>
      </c>
      <c r="H16125">
        <v>9883</v>
      </c>
      <c r="I16125" s="68" t="str">
        <f>VLOOKUP(E16125,Refs!$P$2:$R$29,3,FALSE)</f>
        <v>Y58</v>
      </c>
      <c r="J16125" s="68" t="str">
        <f>VLOOKUP(E16125,Refs!$P$2:$S$29,4,FALSE)</f>
        <v>South West</v>
      </c>
      <c r="K16125" s="28">
        <f t="shared" si="508"/>
        <v>9883</v>
      </c>
    </row>
    <row r="16126" spans="1:11" x14ac:dyDescent="0.35">
      <c r="A16126" s="69">
        <f t="shared" si="509"/>
        <v>45931</v>
      </c>
      <c r="B16126" t="s">
        <v>929</v>
      </c>
      <c r="C16126" t="s">
        <v>286</v>
      </c>
      <c r="D16126" t="s">
        <v>890</v>
      </c>
      <c r="E16126" t="s">
        <v>712</v>
      </c>
      <c r="F16126" t="s">
        <v>711</v>
      </c>
      <c r="G16126" t="s">
        <v>82</v>
      </c>
      <c r="H16126">
        <v>3842</v>
      </c>
      <c r="I16126" s="68" t="str">
        <f>VLOOKUP(E16126,Refs!$P$2:$R$29,3,FALSE)</f>
        <v>Y58</v>
      </c>
      <c r="J16126" s="68" t="str">
        <f>VLOOKUP(E16126,Refs!$P$2:$S$29,4,FALSE)</f>
        <v>South West</v>
      </c>
      <c r="K16126" s="28">
        <f t="shared" si="508"/>
        <v>3842</v>
      </c>
    </row>
    <row r="16127" spans="1:11" x14ac:dyDescent="0.35">
      <c r="A16127" s="69">
        <f t="shared" si="509"/>
        <v>45931</v>
      </c>
      <c r="B16127" t="s">
        <v>929</v>
      </c>
      <c r="C16127" t="s">
        <v>286</v>
      </c>
      <c r="D16127" t="s">
        <v>890</v>
      </c>
      <c r="E16127" t="s">
        <v>712</v>
      </c>
      <c r="F16127" t="s">
        <v>711</v>
      </c>
      <c r="G16127" t="s">
        <v>83</v>
      </c>
      <c r="H16127">
        <v>4476</v>
      </c>
      <c r="I16127" s="68" t="str">
        <f>VLOOKUP(E16127,Refs!$P$2:$R$29,3,FALSE)</f>
        <v>Y58</v>
      </c>
      <c r="J16127" s="68" t="str">
        <f>VLOOKUP(E16127,Refs!$P$2:$S$29,4,FALSE)</f>
        <v>South West</v>
      </c>
      <c r="K16127" s="28">
        <f t="shared" si="508"/>
        <v>4476</v>
      </c>
    </row>
    <row r="16128" spans="1:11" x14ac:dyDescent="0.35">
      <c r="A16128" s="69">
        <f t="shared" si="509"/>
        <v>45931</v>
      </c>
      <c r="B16128" t="s">
        <v>929</v>
      </c>
      <c r="C16128" t="s">
        <v>286</v>
      </c>
      <c r="D16128" t="s">
        <v>890</v>
      </c>
      <c r="E16128" t="s">
        <v>712</v>
      </c>
      <c r="F16128" t="s">
        <v>711</v>
      </c>
      <c r="G16128" t="s">
        <v>84</v>
      </c>
      <c r="H16128">
        <v>18925</v>
      </c>
      <c r="I16128" s="68" t="str">
        <f>VLOOKUP(E16128,Refs!$P$2:$R$29,3,FALSE)</f>
        <v>Y58</v>
      </c>
      <c r="J16128" s="68" t="str">
        <f>VLOOKUP(E16128,Refs!$P$2:$S$29,4,FALSE)</f>
        <v>South West</v>
      </c>
      <c r="K16128" s="28">
        <f t="shared" si="508"/>
        <v>18925</v>
      </c>
    </row>
    <row r="16129" spans="1:11" x14ac:dyDescent="0.35">
      <c r="A16129" s="69">
        <f t="shared" si="509"/>
        <v>45931</v>
      </c>
      <c r="B16129" t="s">
        <v>929</v>
      </c>
      <c r="C16129" t="s">
        <v>286</v>
      </c>
      <c r="D16129" t="s">
        <v>890</v>
      </c>
      <c r="E16129" t="s">
        <v>712</v>
      </c>
      <c r="F16129" t="s">
        <v>711</v>
      </c>
      <c r="G16129" t="s">
        <v>85</v>
      </c>
      <c r="H16129">
        <v>2077</v>
      </c>
      <c r="I16129" s="68" t="str">
        <f>VLOOKUP(E16129,Refs!$P$2:$R$29,3,FALSE)</f>
        <v>Y58</v>
      </c>
      <c r="J16129" s="68" t="str">
        <f>VLOOKUP(E16129,Refs!$P$2:$S$29,4,FALSE)</f>
        <v>South West</v>
      </c>
      <c r="K16129" s="28">
        <f t="shared" si="508"/>
        <v>2077</v>
      </c>
    </row>
    <row r="16130" spans="1:11" x14ac:dyDescent="0.35">
      <c r="A16130" s="69">
        <f t="shared" si="509"/>
        <v>45931</v>
      </c>
      <c r="B16130" t="s">
        <v>929</v>
      </c>
      <c r="C16130" t="s">
        <v>286</v>
      </c>
      <c r="D16130" t="s">
        <v>890</v>
      </c>
      <c r="E16130" t="s">
        <v>712</v>
      </c>
      <c r="F16130" t="s">
        <v>711</v>
      </c>
      <c r="G16130" t="s">
        <v>86</v>
      </c>
      <c r="H16130">
        <v>880</v>
      </c>
      <c r="I16130" s="68" t="str">
        <f>VLOOKUP(E16130,Refs!$P$2:$R$29,3,FALSE)</f>
        <v>Y58</v>
      </c>
      <c r="J16130" s="68" t="str">
        <f>VLOOKUP(E16130,Refs!$P$2:$S$29,4,FALSE)</f>
        <v>South West</v>
      </c>
      <c r="K16130" s="28">
        <f t="shared" ref="K16130:K16193" si="510">IF(OR(H16130="NULL",H16130=0,H16130=""),"",H16130)</f>
        <v>880</v>
      </c>
    </row>
    <row r="16131" spans="1:11" x14ac:dyDescent="0.35">
      <c r="A16131" s="69">
        <f t="shared" ref="A16131:A16194" si="511">DATEVALUE(RIGHT(B16131,8))</f>
        <v>45931</v>
      </c>
      <c r="B16131" t="s">
        <v>929</v>
      </c>
      <c r="C16131" t="s">
        <v>286</v>
      </c>
      <c r="D16131" t="s">
        <v>890</v>
      </c>
      <c r="E16131" t="s">
        <v>712</v>
      </c>
      <c r="F16131" t="s">
        <v>711</v>
      </c>
      <c r="G16131" t="s">
        <v>87</v>
      </c>
      <c r="H16131">
        <v>6139</v>
      </c>
      <c r="I16131" s="68" t="str">
        <f>VLOOKUP(E16131,Refs!$P$2:$R$29,3,FALSE)</f>
        <v>Y58</v>
      </c>
      <c r="J16131" s="68" t="str">
        <f>VLOOKUP(E16131,Refs!$P$2:$S$29,4,FALSE)</f>
        <v>South West</v>
      </c>
      <c r="K16131" s="28">
        <f t="shared" si="510"/>
        <v>6139</v>
      </c>
    </row>
    <row r="16132" spans="1:11" x14ac:dyDescent="0.35">
      <c r="A16132" s="69">
        <f t="shared" si="511"/>
        <v>45931</v>
      </c>
      <c r="B16132" t="s">
        <v>929</v>
      </c>
      <c r="C16132" t="s">
        <v>286</v>
      </c>
      <c r="D16132" t="s">
        <v>890</v>
      </c>
      <c r="E16132" t="s">
        <v>712</v>
      </c>
      <c r="F16132" t="s">
        <v>711</v>
      </c>
      <c r="G16132" t="s">
        <v>88</v>
      </c>
      <c r="H16132">
        <v>36007</v>
      </c>
      <c r="I16132" s="68" t="str">
        <f>VLOOKUP(E16132,Refs!$P$2:$R$29,3,FALSE)</f>
        <v>Y58</v>
      </c>
      <c r="J16132" s="68" t="str">
        <f>VLOOKUP(E16132,Refs!$P$2:$S$29,4,FALSE)</f>
        <v>South West</v>
      </c>
      <c r="K16132" s="28">
        <f t="shared" si="510"/>
        <v>36007</v>
      </c>
    </row>
    <row r="16133" spans="1:11" x14ac:dyDescent="0.35">
      <c r="A16133" s="69">
        <f t="shared" si="511"/>
        <v>45931</v>
      </c>
      <c r="B16133" t="s">
        <v>929</v>
      </c>
      <c r="C16133" t="s">
        <v>286</v>
      </c>
      <c r="D16133" t="s">
        <v>890</v>
      </c>
      <c r="E16133" t="s">
        <v>712</v>
      </c>
      <c r="F16133" t="s">
        <v>711</v>
      </c>
      <c r="G16133" t="s">
        <v>89</v>
      </c>
      <c r="H16133">
        <v>30406</v>
      </c>
      <c r="I16133" s="68" t="str">
        <f>VLOOKUP(E16133,Refs!$P$2:$R$29,3,FALSE)</f>
        <v>Y58</v>
      </c>
      <c r="J16133" s="68" t="str">
        <f>VLOOKUP(E16133,Refs!$P$2:$S$29,4,FALSE)</f>
        <v>South West</v>
      </c>
      <c r="K16133" s="28">
        <f t="shared" si="510"/>
        <v>30406</v>
      </c>
    </row>
    <row r="16134" spans="1:11" x14ac:dyDescent="0.35">
      <c r="A16134" s="69">
        <f t="shared" si="511"/>
        <v>45931</v>
      </c>
      <c r="B16134" t="s">
        <v>929</v>
      </c>
      <c r="C16134" t="s">
        <v>286</v>
      </c>
      <c r="D16134" t="s">
        <v>890</v>
      </c>
      <c r="E16134" t="s">
        <v>712</v>
      </c>
      <c r="F16134" t="s">
        <v>711</v>
      </c>
      <c r="G16134" t="s">
        <v>27</v>
      </c>
      <c r="H16134">
        <v>5365</v>
      </c>
      <c r="I16134" s="68" t="str">
        <f>VLOOKUP(E16134,Refs!$P$2:$R$29,3,FALSE)</f>
        <v>Y58</v>
      </c>
      <c r="J16134" s="68" t="str">
        <f>VLOOKUP(E16134,Refs!$P$2:$S$29,4,FALSE)</f>
        <v>South West</v>
      </c>
      <c r="K16134" s="28">
        <f t="shared" si="510"/>
        <v>5365</v>
      </c>
    </row>
    <row r="16135" spans="1:11" x14ac:dyDescent="0.35">
      <c r="A16135" s="69">
        <f t="shared" si="511"/>
        <v>45931</v>
      </c>
      <c r="B16135" t="s">
        <v>929</v>
      </c>
      <c r="C16135" t="s">
        <v>286</v>
      </c>
      <c r="D16135" t="s">
        <v>890</v>
      </c>
      <c r="E16135" t="s">
        <v>712</v>
      </c>
      <c r="F16135" t="s">
        <v>711</v>
      </c>
      <c r="G16135" t="s">
        <v>29</v>
      </c>
      <c r="H16135">
        <v>3943</v>
      </c>
      <c r="I16135" s="68" t="str">
        <f>VLOOKUP(E16135,Refs!$P$2:$R$29,3,FALSE)</f>
        <v>Y58</v>
      </c>
      <c r="J16135" s="68" t="str">
        <f>VLOOKUP(E16135,Refs!$P$2:$S$29,4,FALSE)</f>
        <v>South West</v>
      </c>
      <c r="K16135" s="28">
        <f t="shared" si="510"/>
        <v>3943</v>
      </c>
    </row>
    <row r="16136" spans="1:11" x14ac:dyDescent="0.35">
      <c r="A16136" s="69">
        <f t="shared" si="511"/>
        <v>45931</v>
      </c>
      <c r="B16136" t="s">
        <v>929</v>
      </c>
      <c r="C16136" t="s">
        <v>286</v>
      </c>
      <c r="D16136" t="s">
        <v>890</v>
      </c>
      <c r="E16136" t="s">
        <v>712</v>
      </c>
      <c r="F16136" t="s">
        <v>711</v>
      </c>
      <c r="G16136" t="s">
        <v>90</v>
      </c>
      <c r="H16136">
        <v>2561</v>
      </c>
      <c r="I16136" s="68" t="str">
        <f>VLOOKUP(E16136,Refs!$P$2:$R$29,3,FALSE)</f>
        <v>Y58</v>
      </c>
      <c r="J16136" s="68" t="str">
        <f>VLOOKUP(E16136,Refs!$P$2:$S$29,4,FALSE)</f>
        <v>South West</v>
      </c>
      <c r="K16136" s="28">
        <f t="shared" si="510"/>
        <v>2561</v>
      </c>
    </row>
    <row r="16137" spans="1:11" x14ac:dyDescent="0.35">
      <c r="A16137" s="69">
        <f t="shared" si="511"/>
        <v>45931</v>
      </c>
      <c r="B16137" t="s">
        <v>929</v>
      </c>
      <c r="C16137" t="s">
        <v>286</v>
      </c>
      <c r="D16137" t="s">
        <v>890</v>
      </c>
      <c r="E16137" t="s">
        <v>712</v>
      </c>
      <c r="F16137" t="s">
        <v>711</v>
      </c>
      <c r="G16137" t="s">
        <v>91</v>
      </c>
      <c r="H16137">
        <v>24</v>
      </c>
      <c r="I16137" s="68" t="str">
        <f>VLOOKUP(E16137,Refs!$P$2:$R$29,3,FALSE)</f>
        <v>Y58</v>
      </c>
      <c r="J16137" s="68" t="str">
        <f>VLOOKUP(E16137,Refs!$P$2:$S$29,4,FALSE)</f>
        <v>South West</v>
      </c>
      <c r="K16137" s="28">
        <f t="shared" si="510"/>
        <v>24</v>
      </c>
    </row>
    <row r="16138" spans="1:11" x14ac:dyDescent="0.35">
      <c r="A16138" s="69">
        <f t="shared" si="511"/>
        <v>45931</v>
      </c>
      <c r="B16138" t="s">
        <v>929</v>
      </c>
      <c r="C16138" t="s">
        <v>286</v>
      </c>
      <c r="D16138" t="s">
        <v>890</v>
      </c>
      <c r="E16138" t="s">
        <v>712</v>
      </c>
      <c r="F16138" t="s">
        <v>711</v>
      </c>
      <c r="G16138" t="s">
        <v>92</v>
      </c>
      <c r="H16138">
        <v>635</v>
      </c>
      <c r="I16138" s="68" t="str">
        <f>VLOOKUP(E16138,Refs!$P$2:$R$29,3,FALSE)</f>
        <v>Y58</v>
      </c>
      <c r="J16138" s="68" t="str">
        <f>VLOOKUP(E16138,Refs!$P$2:$S$29,4,FALSE)</f>
        <v>South West</v>
      </c>
      <c r="K16138" s="28">
        <f t="shared" si="510"/>
        <v>635</v>
      </c>
    </row>
    <row r="16139" spans="1:11" x14ac:dyDescent="0.35">
      <c r="A16139" s="69">
        <f t="shared" si="511"/>
        <v>45931</v>
      </c>
      <c r="B16139" t="s">
        <v>929</v>
      </c>
      <c r="C16139" t="s">
        <v>286</v>
      </c>
      <c r="D16139" t="s">
        <v>890</v>
      </c>
      <c r="E16139" t="s">
        <v>712</v>
      </c>
      <c r="F16139" t="s">
        <v>711</v>
      </c>
      <c r="G16139" t="s">
        <v>93</v>
      </c>
      <c r="H16139">
        <v>105</v>
      </c>
      <c r="I16139" s="68" t="str">
        <f>VLOOKUP(E16139,Refs!$P$2:$R$29,3,FALSE)</f>
        <v>Y58</v>
      </c>
      <c r="J16139" s="68" t="str">
        <f>VLOOKUP(E16139,Refs!$P$2:$S$29,4,FALSE)</f>
        <v>South West</v>
      </c>
      <c r="K16139" s="28">
        <f t="shared" si="510"/>
        <v>105</v>
      </c>
    </row>
    <row r="16140" spans="1:11" x14ac:dyDescent="0.35">
      <c r="A16140" s="69">
        <f t="shared" si="511"/>
        <v>45931</v>
      </c>
      <c r="B16140" t="s">
        <v>929</v>
      </c>
      <c r="C16140" t="s">
        <v>286</v>
      </c>
      <c r="D16140" t="s">
        <v>890</v>
      </c>
      <c r="E16140" t="s">
        <v>712</v>
      </c>
      <c r="F16140" t="s">
        <v>711</v>
      </c>
      <c r="G16140" t="s">
        <v>94</v>
      </c>
      <c r="H16140">
        <v>800</v>
      </c>
      <c r="I16140" s="68" t="str">
        <f>VLOOKUP(E16140,Refs!$P$2:$R$29,3,FALSE)</f>
        <v>Y58</v>
      </c>
      <c r="J16140" s="68" t="str">
        <f>VLOOKUP(E16140,Refs!$P$2:$S$29,4,FALSE)</f>
        <v>South West</v>
      </c>
      <c r="K16140" s="28">
        <f t="shared" si="510"/>
        <v>800</v>
      </c>
    </row>
    <row r="16141" spans="1:11" x14ac:dyDescent="0.35">
      <c r="A16141" s="69">
        <f t="shared" si="511"/>
        <v>45931</v>
      </c>
      <c r="B16141" t="s">
        <v>929</v>
      </c>
      <c r="C16141" t="s">
        <v>286</v>
      </c>
      <c r="D16141" t="s">
        <v>890</v>
      </c>
      <c r="E16141" t="s">
        <v>712</v>
      </c>
      <c r="F16141" t="s">
        <v>711</v>
      </c>
      <c r="G16141" t="s">
        <v>95</v>
      </c>
      <c r="H16141">
        <v>51</v>
      </c>
      <c r="I16141" s="68" t="str">
        <f>VLOOKUP(E16141,Refs!$P$2:$R$29,3,FALSE)</f>
        <v>Y58</v>
      </c>
      <c r="J16141" s="68" t="str">
        <f>VLOOKUP(E16141,Refs!$P$2:$S$29,4,FALSE)</f>
        <v>South West</v>
      </c>
      <c r="K16141" s="28">
        <f t="shared" si="510"/>
        <v>51</v>
      </c>
    </row>
    <row r="16142" spans="1:11" x14ac:dyDescent="0.35">
      <c r="A16142" s="69">
        <f t="shared" si="511"/>
        <v>45931</v>
      </c>
      <c r="B16142" t="s">
        <v>929</v>
      </c>
      <c r="C16142" t="s">
        <v>286</v>
      </c>
      <c r="D16142" t="s">
        <v>890</v>
      </c>
      <c r="E16142" t="s">
        <v>712</v>
      </c>
      <c r="F16142" t="s">
        <v>711</v>
      </c>
      <c r="G16142" t="s">
        <v>96</v>
      </c>
      <c r="H16142">
        <v>1354</v>
      </c>
      <c r="I16142" s="68" t="str">
        <f>VLOOKUP(E16142,Refs!$P$2:$R$29,3,FALSE)</f>
        <v>Y58</v>
      </c>
      <c r="J16142" s="68" t="str">
        <f>VLOOKUP(E16142,Refs!$P$2:$S$29,4,FALSE)</f>
        <v>South West</v>
      </c>
      <c r="K16142" s="28">
        <f t="shared" si="510"/>
        <v>1354</v>
      </c>
    </row>
    <row r="16143" spans="1:11" x14ac:dyDescent="0.35">
      <c r="A16143" s="69">
        <f t="shared" si="511"/>
        <v>45931</v>
      </c>
      <c r="B16143" t="s">
        <v>929</v>
      </c>
      <c r="C16143" t="s">
        <v>286</v>
      </c>
      <c r="D16143" t="s">
        <v>890</v>
      </c>
      <c r="E16143" t="s">
        <v>712</v>
      </c>
      <c r="F16143" t="s">
        <v>711</v>
      </c>
      <c r="G16143" t="s">
        <v>31</v>
      </c>
      <c r="H16143">
        <v>761</v>
      </c>
      <c r="I16143" s="68" t="str">
        <f>VLOOKUP(E16143,Refs!$P$2:$R$29,3,FALSE)</f>
        <v>Y58</v>
      </c>
      <c r="J16143" s="68" t="str">
        <f>VLOOKUP(E16143,Refs!$P$2:$S$29,4,FALSE)</f>
        <v>South West</v>
      </c>
      <c r="K16143" s="28">
        <f t="shared" si="510"/>
        <v>761</v>
      </c>
    </row>
    <row r="16144" spans="1:11" x14ac:dyDescent="0.35">
      <c r="A16144" s="69">
        <f t="shared" si="511"/>
        <v>45931</v>
      </c>
      <c r="B16144" t="s">
        <v>929</v>
      </c>
      <c r="C16144" t="s">
        <v>286</v>
      </c>
      <c r="D16144" t="s">
        <v>890</v>
      </c>
      <c r="E16144" t="s">
        <v>712</v>
      </c>
      <c r="F16144" t="s">
        <v>711</v>
      </c>
      <c r="G16144" t="s">
        <v>97</v>
      </c>
      <c r="H16144">
        <v>4554</v>
      </c>
      <c r="I16144" s="68" t="str">
        <f>VLOOKUP(E16144,Refs!$P$2:$R$29,3,FALSE)</f>
        <v>Y58</v>
      </c>
      <c r="J16144" s="68" t="str">
        <f>VLOOKUP(E16144,Refs!$P$2:$S$29,4,FALSE)</f>
        <v>South West</v>
      </c>
      <c r="K16144" s="28">
        <f t="shared" si="510"/>
        <v>4554</v>
      </c>
    </row>
    <row r="16145" spans="1:11" x14ac:dyDescent="0.35">
      <c r="A16145" s="69">
        <f t="shared" si="511"/>
        <v>45931</v>
      </c>
      <c r="B16145" t="s">
        <v>929</v>
      </c>
      <c r="C16145" t="s">
        <v>286</v>
      </c>
      <c r="D16145" t="s">
        <v>890</v>
      </c>
      <c r="E16145" t="s">
        <v>712</v>
      </c>
      <c r="F16145" t="s">
        <v>711</v>
      </c>
      <c r="G16145" t="s">
        <v>98</v>
      </c>
      <c r="H16145">
        <v>3811</v>
      </c>
      <c r="I16145" s="68" t="str">
        <f>VLOOKUP(E16145,Refs!$P$2:$R$29,3,FALSE)</f>
        <v>Y58</v>
      </c>
      <c r="J16145" s="68" t="str">
        <f>VLOOKUP(E16145,Refs!$P$2:$S$29,4,FALSE)</f>
        <v>South West</v>
      </c>
      <c r="K16145" s="28">
        <f t="shared" si="510"/>
        <v>3811</v>
      </c>
    </row>
    <row r="16146" spans="1:11" x14ac:dyDescent="0.35">
      <c r="A16146" s="69">
        <f t="shared" si="511"/>
        <v>45931</v>
      </c>
      <c r="B16146" t="s">
        <v>929</v>
      </c>
      <c r="C16146" t="s">
        <v>286</v>
      </c>
      <c r="D16146" t="s">
        <v>890</v>
      </c>
      <c r="E16146" t="s">
        <v>712</v>
      </c>
      <c r="F16146" t="s">
        <v>711</v>
      </c>
      <c r="G16146" t="s">
        <v>99</v>
      </c>
      <c r="H16146">
        <v>2718</v>
      </c>
      <c r="I16146" s="68" t="str">
        <f>VLOOKUP(E16146,Refs!$P$2:$R$29,3,FALSE)</f>
        <v>Y58</v>
      </c>
      <c r="J16146" s="68" t="str">
        <f>VLOOKUP(E16146,Refs!$P$2:$S$29,4,FALSE)</f>
        <v>South West</v>
      </c>
      <c r="K16146" s="28">
        <f t="shared" si="510"/>
        <v>2718</v>
      </c>
    </row>
    <row r="16147" spans="1:11" x14ac:dyDescent="0.35">
      <c r="A16147" s="69">
        <f t="shared" si="511"/>
        <v>45931</v>
      </c>
      <c r="B16147" t="s">
        <v>929</v>
      </c>
      <c r="C16147" t="s">
        <v>286</v>
      </c>
      <c r="D16147" t="s">
        <v>890</v>
      </c>
      <c r="E16147" t="s">
        <v>712</v>
      </c>
      <c r="F16147" t="s">
        <v>711</v>
      </c>
      <c r="G16147" t="s">
        <v>100</v>
      </c>
      <c r="H16147">
        <v>1417</v>
      </c>
      <c r="I16147" s="68" t="str">
        <f>VLOOKUP(E16147,Refs!$P$2:$R$29,3,FALSE)</f>
        <v>Y58</v>
      </c>
      <c r="J16147" s="68" t="str">
        <f>VLOOKUP(E16147,Refs!$P$2:$S$29,4,FALSE)</f>
        <v>South West</v>
      </c>
      <c r="K16147" s="28">
        <f t="shared" si="510"/>
        <v>1417</v>
      </c>
    </row>
    <row r="16148" spans="1:11" x14ac:dyDescent="0.35">
      <c r="A16148" s="69">
        <f t="shared" si="511"/>
        <v>45931</v>
      </c>
      <c r="B16148" t="s">
        <v>929</v>
      </c>
      <c r="C16148" t="s">
        <v>286</v>
      </c>
      <c r="D16148" t="s">
        <v>890</v>
      </c>
      <c r="E16148" t="s">
        <v>712</v>
      </c>
      <c r="F16148" t="s">
        <v>711</v>
      </c>
      <c r="G16148" t="s">
        <v>101</v>
      </c>
      <c r="H16148">
        <v>800</v>
      </c>
      <c r="I16148" s="68" t="str">
        <f>VLOOKUP(E16148,Refs!$P$2:$R$29,3,FALSE)</f>
        <v>Y58</v>
      </c>
      <c r="J16148" s="68" t="str">
        <f>VLOOKUP(E16148,Refs!$P$2:$S$29,4,FALSE)</f>
        <v>South West</v>
      </c>
      <c r="K16148" s="28">
        <f t="shared" si="510"/>
        <v>800</v>
      </c>
    </row>
    <row r="16149" spans="1:11" x14ac:dyDescent="0.35">
      <c r="A16149" s="69">
        <f t="shared" si="511"/>
        <v>45931</v>
      </c>
      <c r="B16149" t="s">
        <v>929</v>
      </c>
      <c r="C16149" t="s">
        <v>286</v>
      </c>
      <c r="D16149" t="s">
        <v>890</v>
      </c>
      <c r="E16149" t="s">
        <v>712</v>
      </c>
      <c r="F16149" t="s">
        <v>711</v>
      </c>
      <c r="G16149" t="s">
        <v>102</v>
      </c>
      <c r="H16149">
        <v>323</v>
      </c>
      <c r="I16149" s="68" t="str">
        <f>VLOOKUP(E16149,Refs!$P$2:$R$29,3,FALSE)</f>
        <v>Y58</v>
      </c>
      <c r="J16149" s="68" t="str">
        <f>VLOOKUP(E16149,Refs!$P$2:$S$29,4,FALSE)</f>
        <v>South West</v>
      </c>
      <c r="K16149" s="28">
        <f t="shared" si="510"/>
        <v>323</v>
      </c>
    </row>
    <row r="16150" spans="1:11" x14ac:dyDescent="0.35">
      <c r="A16150" s="69">
        <f t="shared" si="511"/>
        <v>45931</v>
      </c>
      <c r="B16150" t="s">
        <v>929</v>
      </c>
      <c r="C16150" t="s">
        <v>286</v>
      </c>
      <c r="D16150" t="s">
        <v>890</v>
      </c>
      <c r="E16150" t="s">
        <v>712</v>
      </c>
      <c r="F16150" t="s">
        <v>711</v>
      </c>
      <c r="G16150" t="s">
        <v>103</v>
      </c>
      <c r="H16150">
        <v>1834</v>
      </c>
      <c r="I16150" s="68" t="str">
        <f>VLOOKUP(E16150,Refs!$P$2:$R$29,3,FALSE)</f>
        <v>Y58</v>
      </c>
      <c r="J16150" s="68" t="str">
        <f>VLOOKUP(E16150,Refs!$P$2:$S$29,4,FALSE)</f>
        <v>South West</v>
      </c>
      <c r="K16150" s="28">
        <f t="shared" si="510"/>
        <v>1834</v>
      </c>
    </row>
    <row r="16151" spans="1:11" x14ac:dyDescent="0.35">
      <c r="A16151" s="69">
        <f t="shared" si="511"/>
        <v>45931</v>
      </c>
      <c r="B16151" t="s">
        <v>929</v>
      </c>
      <c r="C16151" t="s">
        <v>286</v>
      </c>
      <c r="D16151" t="s">
        <v>890</v>
      </c>
      <c r="E16151" t="s">
        <v>712</v>
      </c>
      <c r="F16151" t="s">
        <v>711</v>
      </c>
      <c r="G16151" t="s">
        <v>104</v>
      </c>
      <c r="H16151">
        <v>5537812</v>
      </c>
      <c r="I16151" s="68" t="str">
        <f>VLOOKUP(E16151,Refs!$P$2:$R$29,3,FALSE)</f>
        <v>Y58</v>
      </c>
      <c r="J16151" s="68" t="str">
        <f>VLOOKUP(E16151,Refs!$P$2:$S$29,4,FALSE)</f>
        <v>South West</v>
      </c>
      <c r="K16151" s="28">
        <f t="shared" si="510"/>
        <v>5537812</v>
      </c>
    </row>
    <row r="16152" spans="1:11" x14ac:dyDescent="0.35">
      <c r="A16152" s="69">
        <f t="shared" si="511"/>
        <v>45931</v>
      </c>
      <c r="B16152" t="s">
        <v>929</v>
      </c>
      <c r="C16152" t="s">
        <v>286</v>
      </c>
      <c r="D16152" t="s">
        <v>890</v>
      </c>
      <c r="E16152" t="s">
        <v>712</v>
      </c>
      <c r="F16152" t="s">
        <v>711</v>
      </c>
      <c r="G16152" t="s">
        <v>105</v>
      </c>
      <c r="H16152">
        <v>3366</v>
      </c>
      <c r="I16152" s="68" t="str">
        <f>VLOOKUP(E16152,Refs!$P$2:$R$29,3,FALSE)</f>
        <v>Y58</v>
      </c>
      <c r="J16152" s="68" t="str">
        <f>VLOOKUP(E16152,Refs!$P$2:$S$29,4,FALSE)</f>
        <v>South West</v>
      </c>
      <c r="K16152" s="28">
        <f t="shared" si="510"/>
        <v>3366</v>
      </c>
    </row>
    <row r="16153" spans="1:11" x14ac:dyDescent="0.35">
      <c r="A16153" s="69">
        <f t="shared" si="511"/>
        <v>45931</v>
      </c>
      <c r="B16153" t="s">
        <v>929</v>
      </c>
      <c r="C16153" t="s">
        <v>286</v>
      </c>
      <c r="D16153" t="s">
        <v>890</v>
      </c>
      <c r="E16153" t="s">
        <v>712</v>
      </c>
      <c r="F16153" t="s">
        <v>711</v>
      </c>
      <c r="G16153" t="s">
        <v>106</v>
      </c>
      <c r="H16153">
        <v>2381</v>
      </c>
      <c r="I16153" s="68" t="str">
        <f>VLOOKUP(E16153,Refs!$P$2:$R$29,3,FALSE)</f>
        <v>Y58</v>
      </c>
      <c r="J16153" s="68" t="str">
        <f>VLOOKUP(E16153,Refs!$P$2:$S$29,4,FALSE)</f>
        <v>South West</v>
      </c>
      <c r="K16153" s="28">
        <f t="shared" si="510"/>
        <v>2381</v>
      </c>
    </row>
    <row r="16154" spans="1:11" x14ac:dyDescent="0.35">
      <c r="A16154" s="69">
        <f t="shared" si="511"/>
        <v>45931</v>
      </c>
      <c r="B16154" t="s">
        <v>929</v>
      </c>
      <c r="C16154" t="s">
        <v>286</v>
      </c>
      <c r="D16154" t="s">
        <v>890</v>
      </c>
      <c r="E16154" t="s">
        <v>712</v>
      </c>
      <c r="F16154" t="s">
        <v>711</v>
      </c>
      <c r="G16154" t="s">
        <v>107</v>
      </c>
      <c r="H16154">
        <v>332</v>
      </c>
      <c r="I16154" s="68" t="str">
        <f>VLOOKUP(E16154,Refs!$P$2:$R$29,3,FALSE)</f>
        <v>Y58</v>
      </c>
      <c r="J16154" s="68" t="str">
        <f>VLOOKUP(E16154,Refs!$P$2:$S$29,4,FALSE)</f>
        <v>South West</v>
      </c>
      <c r="K16154" s="28">
        <f t="shared" si="510"/>
        <v>332</v>
      </c>
    </row>
    <row r="16155" spans="1:11" x14ac:dyDescent="0.35">
      <c r="A16155" s="69">
        <f t="shared" si="511"/>
        <v>45931</v>
      </c>
      <c r="B16155" t="s">
        <v>929</v>
      </c>
      <c r="C16155" t="s">
        <v>286</v>
      </c>
      <c r="D16155" t="s">
        <v>890</v>
      </c>
      <c r="E16155" t="s">
        <v>712</v>
      </c>
      <c r="F16155" t="s">
        <v>711</v>
      </c>
      <c r="G16155" t="s">
        <v>108</v>
      </c>
      <c r="H16155">
        <v>894</v>
      </c>
      <c r="I16155" s="68" t="str">
        <f>VLOOKUP(E16155,Refs!$P$2:$R$29,3,FALSE)</f>
        <v>Y58</v>
      </c>
      <c r="J16155" s="68" t="str">
        <f>VLOOKUP(E16155,Refs!$P$2:$S$29,4,FALSE)</f>
        <v>South West</v>
      </c>
      <c r="K16155" s="28">
        <f t="shared" si="510"/>
        <v>894</v>
      </c>
    </row>
    <row r="16156" spans="1:11" x14ac:dyDescent="0.35">
      <c r="A16156" s="69">
        <f t="shared" si="511"/>
        <v>45931</v>
      </c>
      <c r="B16156" t="s">
        <v>929</v>
      </c>
      <c r="C16156" t="s">
        <v>286</v>
      </c>
      <c r="D16156" t="s">
        <v>890</v>
      </c>
      <c r="E16156" t="s">
        <v>712</v>
      </c>
      <c r="F16156" t="s">
        <v>711</v>
      </c>
      <c r="G16156" t="s">
        <v>109</v>
      </c>
      <c r="H16156">
        <v>4063091</v>
      </c>
      <c r="I16156" s="68" t="str">
        <f>VLOOKUP(E16156,Refs!$P$2:$R$29,3,FALSE)</f>
        <v>Y58</v>
      </c>
      <c r="J16156" s="68" t="str">
        <f>VLOOKUP(E16156,Refs!$P$2:$S$29,4,FALSE)</f>
        <v>South West</v>
      </c>
      <c r="K16156" s="28">
        <f t="shared" si="510"/>
        <v>4063091</v>
      </c>
    </row>
    <row r="16157" spans="1:11" x14ac:dyDescent="0.35">
      <c r="A16157" s="69">
        <f t="shared" si="511"/>
        <v>45931</v>
      </c>
      <c r="B16157" t="s">
        <v>929</v>
      </c>
      <c r="C16157" t="s">
        <v>286</v>
      </c>
      <c r="D16157" t="s">
        <v>890</v>
      </c>
      <c r="E16157" t="s">
        <v>712</v>
      </c>
      <c r="F16157" t="s">
        <v>711</v>
      </c>
      <c r="G16157" t="s">
        <v>110</v>
      </c>
      <c r="H16157">
        <v>1929</v>
      </c>
      <c r="I16157" s="68" t="str">
        <f>VLOOKUP(E16157,Refs!$P$2:$R$29,3,FALSE)</f>
        <v>Y58</v>
      </c>
      <c r="J16157" s="68" t="str">
        <f>VLOOKUP(E16157,Refs!$P$2:$S$29,4,FALSE)</f>
        <v>South West</v>
      </c>
      <c r="K16157" s="28">
        <f t="shared" si="510"/>
        <v>1929</v>
      </c>
    </row>
    <row r="16158" spans="1:11" x14ac:dyDescent="0.35">
      <c r="A16158" s="69">
        <f t="shared" si="511"/>
        <v>45931</v>
      </c>
      <c r="B16158" t="s">
        <v>929</v>
      </c>
      <c r="C16158" t="s">
        <v>286</v>
      </c>
      <c r="D16158" t="s">
        <v>890</v>
      </c>
      <c r="E16158" t="s">
        <v>712</v>
      </c>
      <c r="F16158" t="s">
        <v>711</v>
      </c>
      <c r="G16158" t="s">
        <v>808</v>
      </c>
      <c r="H16158">
        <v>13245</v>
      </c>
      <c r="I16158" s="68" t="str">
        <f>VLOOKUP(E16158,Refs!$P$2:$R$29,3,FALSE)</f>
        <v>Y58</v>
      </c>
      <c r="J16158" s="68" t="str">
        <f>VLOOKUP(E16158,Refs!$P$2:$S$29,4,FALSE)</f>
        <v>South West</v>
      </c>
      <c r="K16158" s="28">
        <f t="shared" si="510"/>
        <v>13245</v>
      </c>
    </row>
    <row r="16159" spans="1:11" x14ac:dyDescent="0.35">
      <c r="A16159" s="69">
        <f t="shared" si="511"/>
        <v>45931</v>
      </c>
      <c r="B16159" t="s">
        <v>929</v>
      </c>
      <c r="C16159" t="s">
        <v>286</v>
      </c>
      <c r="D16159" t="s">
        <v>890</v>
      </c>
      <c r="E16159" t="s">
        <v>712</v>
      </c>
      <c r="F16159" t="s">
        <v>711</v>
      </c>
      <c r="G16159" t="s">
        <v>809</v>
      </c>
      <c r="H16159">
        <v>330</v>
      </c>
      <c r="I16159" s="68" t="str">
        <f>VLOOKUP(E16159,Refs!$P$2:$R$29,3,FALSE)</f>
        <v>Y58</v>
      </c>
      <c r="J16159" s="68" t="str">
        <f>VLOOKUP(E16159,Refs!$P$2:$S$29,4,FALSE)</f>
        <v>South West</v>
      </c>
      <c r="K16159" s="28">
        <f t="shared" si="510"/>
        <v>330</v>
      </c>
    </row>
    <row r="16160" spans="1:11" x14ac:dyDescent="0.35">
      <c r="A16160" s="69">
        <f t="shared" si="511"/>
        <v>45931</v>
      </c>
      <c r="B16160" t="s">
        <v>929</v>
      </c>
      <c r="C16160" t="s">
        <v>286</v>
      </c>
      <c r="D16160" t="s">
        <v>890</v>
      </c>
      <c r="E16160" t="s">
        <v>712</v>
      </c>
      <c r="F16160" t="s">
        <v>711</v>
      </c>
      <c r="G16160" t="s">
        <v>111</v>
      </c>
      <c r="H16160">
        <v>21909</v>
      </c>
      <c r="I16160" s="68" t="str">
        <f>VLOOKUP(E16160,Refs!$P$2:$R$29,3,FALSE)</f>
        <v>Y58</v>
      </c>
      <c r="J16160" s="68" t="str">
        <f>VLOOKUP(E16160,Refs!$P$2:$S$29,4,FALSE)</f>
        <v>South West</v>
      </c>
      <c r="K16160" s="28">
        <f t="shared" si="510"/>
        <v>21909</v>
      </c>
    </row>
    <row r="16161" spans="1:11" x14ac:dyDescent="0.35">
      <c r="A16161" s="69">
        <f t="shared" si="511"/>
        <v>45931</v>
      </c>
      <c r="B16161" t="s">
        <v>929</v>
      </c>
      <c r="C16161" t="s">
        <v>286</v>
      </c>
      <c r="D16161" t="s">
        <v>890</v>
      </c>
      <c r="E16161" t="s">
        <v>712</v>
      </c>
      <c r="F16161" t="s">
        <v>711</v>
      </c>
      <c r="G16161" t="s">
        <v>112</v>
      </c>
      <c r="H16161">
        <v>37</v>
      </c>
      <c r="I16161" s="68" t="str">
        <f>VLOOKUP(E16161,Refs!$P$2:$R$29,3,FALSE)</f>
        <v>Y58</v>
      </c>
      <c r="J16161" s="68" t="str">
        <f>VLOOKUP(E16161,Refs!$P$2:$S$29,4,FALSE)</f>
        <v>South West</v>
      </c>
      <c r="K16161" s="28">
        <f t="shared" si="510"/>
        <v>37</v>
      </c>
    </row>
    <row r="16162" spans="1:11" x14ac:dyDescent="0.35">
      <c r="A16162" s="69">
        <f t="shared" si="511"/>
        <v>45931</v>
      </c>
      <c r="B16162" t="s">
        <v>929</v>
      </c>
      <c r="C16162" t="s">
        <v>286</v>
      </c>
      <c r="D16162" t="s">
        <v>890</v>
      </c>
      <c r="E16162" t="s">
        <v>712</v>
      </c>
      <c r="F16162" t="s">
        <v>711</v>
      </c>
      <c r="G16162" t="s">
        <v>113</v>
      </c>
      <c r="H16162">
        <v>17476</v>
      </c>
      <c r="I16162" s="68" t="str">
        <f>VLOOKUP(E16162,Refs!$P$2:$R$29,3,FALSE)</f>
        <v>Y58</v>
      </c>
      <c r="J16162" s="68" t="str">
        <f>VLOOKUP(E16162,Refs!$P$2:$S$29,4,FALSE)</f>
        <v>South West</v>
      </c>
      <c r="K16162" s="28">
        <f t="shared" si="510"/>
        <v>17476</v>
      </c>
    </row>
    <row r="16163" spans="1:11" x14ac:dyDescent="0.35">
      <c r="A16163" s="69">
        <f t="shared" si="511"/>
        <v>45931</v>
      </c>
      <c r="B16163" t="s">
        <v>929</v>
      </c>
      <c r="C16163" t="s">
        <v>286</v>
      </c>
      <c r="D16163" t="s">
        <v>890</v>
      </c>
      <c r="E16163" t="s">
        <v>712</v>
      </c>
      <c r="F16163" t="s">
        <v>711</v>
      </c>
      <c r="G16163" t="s">
        <v>114</v>
      </c>
      <c r="H16163">
        <v>5137</v>
      </c>
      <c r="I16163" s="68" t="str">
        <f>VLOOKUP(E16163,Refs!$P$2:$R$29,3,FALSE)</f>
        <v>Y58</v>
      </c>
      <c r="J16163" s="68" t="str">
        <f>VLOOKUP(E16163,Refs!$P$2:$S$29,4,FALSE)</f>
        <v>South West</v>
      </c>
      <c r="K16163" s="28">
        <f t="shared" si="510"/>
        <v>5137</v>
      </c>
    </row>
    <row r="16164" spans="1:11" x14ac:dyDescent="0.35">
      <c r="A16164" s="69">
        <f t="shared" si="511"/>
        <v>45931</v>
      </c>
      <c r="B16164" t="s">
        <v>929</v>
      </c>
      <c r="C16164" t="s">
        <v>286</v>
      </c>
      <c r="D16164" t="s">
        <v>890</v>
      </c>
      <c r="E16164" t="s">
        <v>712</v>
      </c>
      <c r="F16164" t="s">
        <v>711</v>
      </c>
      <c r="G16164" t="s">
        <v>115</v>
      </c>
      <c r="H16164">
        <v>4951</v>
      </c>
      <c r="I16164" s="68" t="str">
        <f>VLOOKUP(E16164,Refs!$P$2:$R$29,3,FALSE)</f>
        <v>Y58</v>
      </c>
      <c r="J16164" s="68" t="str">
        <f>VLOOKUP(E16164,Refs!$P$2:$S$29,4,FALSE)</f>
        <v>South West</v>
      </c>
      <c r="K16164" s="28">
        <f t="shared" si="510"/>
        <v>4951</v>
      </c>
    </row>
    <row r="16165" spans="1:11" x14ac:dyDescent="0.35">
      <c r="A16165" s="69">
        <f t="shared" si="511"/>
        <v>45931</v>
      </c>
      <c r="B16165" t="s">
        <v>929</v>
      </c>
      <c r="C16165" t="s">
        <v>286</v>
      </c>
      <c r="D16165" t="s">
        <v>890</v>
      </c>
      <c r="E16165" t="s">
        <v>712</v>
      </c>
      <c r="F16165" t="s">
        <v>711</v>
      </c>
      <c r="G16165" t="s">
        <v>116</v>
      </c>
      <c r="H16165">
        <v>2248</v>
      </c>
      <c r="I16165" s="68" t="str">
        <f>VLOOKUP(E16165,Refs!$P$2:$R$29,3,FALSE)</f>
        <v>Y58</v>
      </c>
      <c r="J16165" s="68" t="str">
        <f>VLOOKUP(E16165,Refs!$P$2:$S$29,4,FALSE)</f>
        <v>South West</v>
      </c>
      <c r="K16165" s="28">
        <f t="shared" si="510"/>
        <v>2248</v>
      </c>
    </row>
    <row r="16166" spans="1:11" x14ac:dyDescent="0.35">
      <c r="A16166" s="69">
        <f t="shared" si="511"/>
        <v>45931</v>
      </c>
      <c r="B16166" t="s">
        <v>929</v>
      </c>
      <c r="C16166" t="s">
        <v>286</v>
      </c>
      <c r="D16166" t="s">
        <v>890</v>
      </c>
      <c r="E16166" t="s">
        <v>712</v>
      </c>
      <c r="F16166" t="s">
        <v>711</v>
      </c>
      <c r="G16166" t="s">
        <v>117</v>
      </c>
      <c r="H16166">
        <v>9193</v>
      </c>
      <c r="I16166" s="68" t="str">
        <f>VLOOKUP(E16166,Refs!$P$2:$R$29,3,FALSE)</f>
        <v>Y58</v>
      </c>
      <c r="J16166" s="68" t="str">
        <f>VLOOKUP(E16166,Refs!$P$2:$S$29,4,FALSE)</f>
        <v>South West</v>
      </c>
      <c r="K16166" s="28">
        <f t="shared" si="510"/>
        <v>9193</v>
      </c>
    </row>
    <row r="16167" spans="1:11" x14ac:dyDescent="0.35">
      <c r="A16167" s="69">
        <f t="shared" si="511"/>
        <v>45931</v>
      </c>
      <c r="B16167" t="s">
        <v>929</v>
      </c>
      <c r="C16167" t="s">
        <v>286</v>
      </c>
      <c r="D16167" t="s">
        <v>890</v>
      </c>
      <c r="E16167" t="s">
        <v>712</v>
      </c>
      <c r="F16167" t="s">
        <v>711</v>
      </c>
      <c r="G16167" t="s">
        <v>118</v>
      </c>
      <c r="H16167">
        <v>1672</v>
      </c>
      <c r="I16167" s="68" t="str">
        <f>VLOOKUP(E16167,Refs!$P$2:$R$29,3,FALSE)</f>
        <v>Y58</v>
      </c>
      <c r="J16167" s="68" t="str">
        <f>VLOOKUP(E16167,Refs!$P$2:$S$29,4,FALSE)</f>
        <v>South West</v>
      </c>
      <c r="K16167" s="28">
        <f t="shared" si="510"/>
        <v>1672</v>
      </c>
    </row>
    <row r="16168" spans="1:11" x14ac:dyDescent="0.35">
      <c r="A16168" s="69">
        <f t="shared" si="511"/>
        <v>45931</v>
      </c>
      <c r="B16168" t="s">
        <v>929</v>
      </c>
      <c r="C16168" t="s">
        <v>286</v>
      </c>
      <c r="D16168" t="s">
        <v>890</v>
      </c>
      <c r="E16168" t="s">
        <v>712</v>
      </c>
      <c r="F16168" t="s">
        <v>711</v>
      </c>
      <c r="G16168" t="s">
        <v>119</v>
      </c>
      <c r="H16168">
        <v>753</v>
      </c>
      <c r="I16168" s="68" t="str">
        <f>VLOOKUP(E16168,Refs!$P$2:$R$29,3,FALSE)</f>
        <v>Y58</v>
      </c>
      <c r="J16168" s="68" t="str">
        <f>VLOOKUP(E16168,Refs!$P$2:$S$29,4,FALSE)</f>
        <v>South West</v>
      </c>
      <c r="K16168" s="28">
        <f t="shared" si="510"/>
        <v>753</v>
      </c>
    </row>
    <row r="16169" spans="1:11" x14ac:dyDescent="0.35">
      <c r="A16169" s="69">
        <f t="shared" si="511"/>
        <v>45931</v>
      </c>
      <c r="B16169" t="s">
        <v>929</v>
      </c>
      <c r="C16169" t="s">
        <v>286</v>
      </c>
      <c r="D16169" t="s">
        <v>890</v>
      </c>
      <c r="E16169" t="s">
        <v>712</v>
      </c>
      <c r="F16169" t="s">
        <v>711</v>
      </c>
      <c r="G16169" t="s">
        <v>120</v>
      </c>
      <c r="H16169">
        <v>537</v>
      </c>
      <c r="I16169" s="68" t="str">
        <f>VLOOKUP(E16169,Refs!$P$2:$R$29,3,FALSE)</f>
        <v>Y58</v>
      </c>
      <c r="J16169" s="68" t="str">
        <f>VLOOKUP(E16169,Refs!$P$2:$S$29,4,FALSE)</f>
        <v>South West</v>
      </c>
      <c r="K16169" s="28">
        <f t="shared" si="510"/>
        <v>537</v>
      </c>
    </row>
    <row r="16170" spans="1:11" x14ac:dyDescent="0.35">
      <c r="A16170" s="69">
        <f t="shared" si="511"/>
        <v>45931</v>
      </c>
      <c r="B16170" t="s">
        <v>929</v>
      </c>
      <c r="C16170" t="s">
        <v>286</v>
      </c>
      <c r="D16170" t="s">
        <v>890</v>
      </c>
      <c r="E16170" t="s">
        <v>712</v>
      </c>
      <c r="F16170" t="s">
        <v>711</v>
      </c>
      <c r="G16170" t="s">
        <v>121</v>
      </c>
      <c r="H16170">
        <v>3107</v>
      </c>
      <c r="I16170" s="68" t="str">
        <f>VLOOKUP(E16170,Refs!$P$2:$R$29,3,FALSE)</f>
        <v>Y58</v>
      </c>
      <c r="J16170" s="68" t="str">
        <f>VLOOKUP(E16170,Refs!$P$2:$S$29,4,FALSE)</f>
        <v>South West</v>
      </c>
      <c r="K16170" s="28">
        <f t="shared" si="510"/>
        <v>3107</v>
      </c>
    </row>
    <row r="16171" spans="1:11" x14ac:dyDescent="0.35">
      <c r="A16171" s="69">
        <f t="shared" si="511"/>
        <v>45931</v>
      </c>
      <c r="B16171" t="s">
        <v>929</v>
      </c>
      <c r="C16171" t="s">
        <v>286</v>
      </c>
      <c r="D16171" t="s">
        <v>890</v>
      </c>
      <c r="E16171" t="s">
        <v>712</v>
      </c>
      <c r="F16171" t="s">
        <v>711</v>
      </c>
      <c r="G16171" t="s">
        <v>122</v>
      </c>
      <c r="H16171">
        <v>647</v>
      </c>
      <c r="I16171" s="68" t="str">
        <f>VLOOKUP(E16171,Refs!$P$2:$R$29,3,FALSE)</f>
        <v>Y58</v>
      </c>
      <c r="J16171" s="68" t="str">
        <f>VLOOKUP(E16171,Refs!$P$2:$S$29,4,FALSE)</f>
        <v>South West</v>
      </c>
      <c r="K16171" s="28">
        <f t="shared" si="510"/>
        <v>647</v>
      </c>
    </row>
    <row r="16172" spans="1:11" x14ac:dyDescent="0.35">
      <c r="A16172" s="69">
        <f t="shared" si="511"/>
        <v>45931</v>
      </c>
      <c r="B16172" t="s">
        <v>929</v>
      </c>
      <c r="C16172" t="s">
        <v>286</v>
      </c>
      <c r="D16172" t="s">
        <v>890</v>
      </c>
      <c r="E16172" t="s">
        <v>712</v>
      </c>
      <c r="F16172" t="s">
        <v>711</v>
      </c>
      <c r="G16172" t="s">
        <v>123</v>
      </c>
      <c r="H16172">
        <v>29</v>
      </c>
      <c r="I16172" s="68" t="str">
        <f>VLOOKUP(E16172,Refs!$P$2:$R$29,3,FALSE)</f>
        <v>Y58</v>
      </c>
      <c r="J16172" s="68" t="str">
        <f>VLOOKUP(E16172,Refs!$P$2:$S$29,4,FALSE)</f>
        <v>South West</v>
      </c>
      <c r="K16172" s="28">
        <f t="shared" si="510"/>
        <v>29</v>
      </c>
    </row>
    <row r="16173" spans="1:11" x14ac:dyDescent="0.35">
      <c r="A16173" s="69">
        <f t="shared" si="511"/>
        <v>45931</v>
      </c>
      <c r="B16173" t="s">
        <v>929</v>
      </c>
      <c r="C16173" t="s">
        <v>286</v>
      </c>
      <c r="D16173" t="s">
        <v>890</v>
      </c>
      <c r="E16173" t="s">
        <v>712</v>
      </c>
      <c r="F16173" t="s">
        <v>711</v>
      </c>
      <c r="G16173" t="s">
        <v>124</v>
      </c>
      <c r="H16173">
        <v>0</v>
      </c>
      <c r="I16173" s="68" t="str">
        <f>VLOOKUP(E16173,Refs!$P$2:$R$29,3,FALSE)</f>
        <v>Y58</v>
      </c>
      <c r="J16173" s="68" t="str">
        <f>VLOOKUP(E16173,Refs!$P$2:$S$29,4,FALSE)</f>
        <v>South West</v>
      </c>
      <c r="K16173" s="28" t="str">
        <f t="shared" si="510"/>
        <v/>
      </c>
    </row>
    <row r="16174" spans="1:11" x14ac:dyDescent="0.35">
      <c r="A16174" s="69">
        <f t="shared" si="511"/>
        <v>45931</v>
      </c>
      <c r="B16174" t="s">
        <v>929</v>
      </c>
      <c r="C16174" t="s">
        <v>286</v>
      </c>
      <c r="D16174" t="s">
        <v>890</v>
      </c>
      <c r="E16174" t="s">
        <v>712</v>
      </c>
      <c r="F16174" t="s">
        <v>711</v>
      </c>
      <c r="G16174" t="s">
        <v>125</v>
      </c>
      <c r="H16174">
        <v>0</v>
      </c>
      <c r="I16174" s="68" t="str">
        <f>VLOOKUP(E16174,Refs!$P$2:$R$29,3,FALSE)</f>
        <v>Y58</v>
      </c>
      <c r="J16174" s="68" t="str">
        <f>VLOOKUP(E16174,Refs!$P$2:$S$29,4,FALSE)</f>
        <v>South West</v>
      </c>
      <c r="K16174" s="28" t="str">
        <f t="shared" si="510"/>
        <v/>
      </c>
    </row>
    <row r="16175" spans="1:11" x14ac:dyDescent="0.35">
      <c r="A16175" s="69">
        <f t="shared" si="511"/>
        <v>45931</v>
      </c>
      <c r="B16175" t="s">
        <v>929</v>
      </c>
      <c r="C16175" t="s">
        <v>286</v>
      </c>
      <c r="D16175" t="s">
        <v>890</v>
      </c>
      <c r="E16175" t="s">
        <v>712</v>
      </c>
      <c r="F16175" t="s">
        <v>711</v>
      </c>
      <c r="G16175" t="s">
        <v>126</v>
      </c>
      <c r="H16175">
        <v>0</v>
      </c>
      <c r="I16175" s="68" t="str">
        <f>VLOOKUP(E16175,Refs!$P$2:$R$29,3,FALSE)</f>
        <v>Y58</v>
      </c>
      <c r="J16175" s="68" t="str">
        <f>VLOOKUP(E16175,Refs!$P$2:$S$29,4,FALSE)</f>
        <v>South West</v>
      </c>
      <c r="K16175" s="28" t="str">
        <f t="shared" si="510"/>
        <v/>
      </c>
    </row>
    <row r="16176" spans="1:11" x14ac:dyDescent="0.35">
      <c r="A16176" s="69">
        <f t="shared" si="511"/>
        <v>45931</v>
      </c>
      <c r="B16176" t="s">
        <v>929</v>
      </c>
      <c r="C16176" t="s">
        <v>286</v>
      </c>
      <c r="D16176" t="s">
        <v>890</v>
      </c>
      <c r="E16176" t="s">
        <v>712</v>
      </c>
      <c r="F16176" t="s">
        <v>711</v>
      </c>
      <c r="G16176" t="s">
        <v>127</v>
      </c>
      <c r="H16176">
        <v>33</v>
      </c>
      <c r="I16176" s="68" t="str">
        <f>VLOOKUP(E16176,Refs!$P$2:$R$29,3,FALSE)</f>
        <v>Y58</v>
      </c>
      <c r="J16176" s="68" t="str">
        <f>VLOOKUP(E16176,Refs!$P$2:$S$29,4,FALSE)</f>
        <v>South West</v>
      </c>
      <c r="K16176" s="28">
        <f t="shared" si="510"/>
        <v>33</v>
      </c>
    </row>
    <row r="16177" spans="1:11" x14ac:dyDescent="0.35">
      <c r="A16177" s="69">
        <f t="shared" si="511"/>
        <v>45931</v>
      </c>
      <c r="B16177" t="s">
        <v>929</v>
      </c>
      <c r="C16177" t="s">
        <v>286</v>
      </c>
      <c r="D16177" t="s">
        <v>890</v>
      </c>
      <c r="E16177" t="s">
        <v>712</v>
      </c>
      <c r="F16177" t="s">
        <v>711</v>
      </c>
      <c r="G16177" t="s">
        <v>128</v>
      </c>
      <c r="H16177">
        <v>25</v>
      </c>
      <c r="I16177" s="68" t="str">
        <f>VLOOKUP(E16177,Refs!$P$2:$R$29,3,FALSE)</f>
        <v>Y58</v>
      </c>
      <c r="J16177" s="68" t="str">
        <f>VLOOKUP(E16177,Refs!$P$2:$S$29,4,FALSE)</f>
        <v>South West</v>
      </c>
      <c r="K16177" s="28">
        <f t="shared" si="510"/>
        <v>25</v>
      </c>
    </row>
    <row r="16178" spans="1:11" x14ac:dyDescent="0.35">
      <c r="A16178" s="69">
        <f t="shared" si="511"/>
        <v>45931</v>
      </c>
      <c r="B16178" t="s">
        <v>929</v>
      </c>
      <c r="C16178" t="s">
        <v>286</v>
      </c>
      <c r="D16178" t="s">
        <v>890</v>
      </c>
      <c r="E16178" t="s">
        <v>712</v>
      </c>
      <c r="F16178" t="s">
        <v>711</v>
      </c>
      <c r="G16178" t="s">
        <v>129</v>
      </c>
      <c r="H16178">
        <v>930</v>
      </c>
      <c r="I16178" s="68" t="str">
        <f>VLOOKUP(E16178,Refs!$P$2:$R$29,3,FALSE)</f>
        <v>Y58</v>
      </c>
      <c r="J16178" s="68" t="str">
        <f>VLOOKUP(E16178,Refs!$P$2:$S$29,4,FALSE)</f>
        <v>South West</v>
      </c>
      <c r="K16178" s="28">
        <f t="shared" si="510"/>
        <v>930</v>
      </c>
    </row>
    <row r="16179" spans="1:11" x14ac:dyDescent="0.35">
      <c r="A16179" s="69">
        <f t="shared" si="511"/>
        <v>45931</v>
      </c>
      <c r="B16179" t="s">
        <v>929</v>
      </c>
      <c r="C16179" t="s">
        <v>286</v>
      </c>
      <c r="D16179" t="s">
        <v>890</v>
      </c>
      <c r="E16179" t="s">
        <v>712</v>
      </c>
      <c r="F16179" t="s">
        <v>711</v>
      </c>
      <c r="G16179" t="s">
        <v>130</v>
      </c>
      <c r="H16179">
        <v>719</v>
      </c>
      <c r="I16179" s="68" t="str">
        <f>VLOOKUP(E16179,Refs!$P$2:$R$29,3,FALSE)</f>
        <v>Y58</v>
      </c>
      <c r="J16179" s="68" t="str">
        <f>VLOOKUP(E16179,Refs!$P$2:$S$29,4,FALSE)</f>
        <v>South West</v>
      </c>
      <c r="K16179" s="28">
        <f t="shared" si="510"/>
        <v>719</v>
      </c>
    </row>
    <row r="16180" spans="1:11" x14ac:dyDescent="0.35">
      <c r="A16180" s="69">
        <f t="shared" si="511"/>
        <v>45931</v>
      </c>
      <c r="B16180" t="s">
        <v>929</v>
      </c>
      <c r="C16180" t="s">
        <v>286</v>
      </c>
      <c r="D16180" t="s">
        <v>890</v>
      </c>
      <c r="E16180" t="s">
        <v>712</v>
      </c>
      <c r="F16180" t="s">
        <v>711</v>
      </c>
      <c r="G16180" t="s">
        <v>131</v>
      </c>
      <c r="H16180">
        <v>2459</v>
      </c>
      <c r="I16180" s="68" t="str">
        <f>VLOOKUP(E16180,Refs!$P$2:$R$29,3,FALSE)</f>
        <v>Y58</v>
      </c>
      <c r="J16180" s="68" t="str">
        <f>VLOOKUP(E16180,Refs!$P$2:$S$29,4,FALSE)</f>
        <v>South West</v>
      </c>
      <c r="K16180" s="28">
        <f t="shared" si="510"/>
        <v>2459</v>
      </c>
    </row>
    <row r="16181" spans="1:11" x14ac:dyDescent="0.35">
      <c r="A16181" s="69">
        <f t="shared" si="511"/>
        <v>45931</v>
      </c>
      <c r="B16181" t="s">
        <v>929</v>
      </c>
      <c r="C16181" t="s">
        <v>286</v>
      </c>
      <c r="D16181" t="s">
        <v>890</v>
      </c>
      <c r="E16181" t="s">
        <v>712</v>
      </c>
      <c r="F16181" t="s">
        <v>711</v>
      </c>
      <c r="G16181" t="s">
        <v>132</v>
      </c>
      <c r="H16181">
        <v>2307</v>
      </c>
      <c r="I16181" s="68" t="str">
        <f>VLOOKUP(E16181,Refs!$P$2:$R$29,3,FALSE)</f>
        <v>Y58</v>
      </c>
      <c r="J16181" s="68" t="str">
        <f>VLOOKUP(E16181,Refs!$P$2:$S$29,4,FALSE)</f>
        <v>South West</v>
      </c>
      <c r="K16181" s="28">
        <f t="shared" si="510"/>
        <v>2307</v>
      </c>
    </row>
    <row r="16182" spans="1:11" x14ac:dyDescent="0.35">
      <c r="A16182" s="69">
        <f t="shared" si="511"/>
        <v>45931</v>
      </c>
      <c r="B16182" t="s">
        <v>929</v>
      </c>
      <c r="C16182" t="s">
        <v>286</v>
      </c>
      <c r="D16182" t="s">
        <v>890</v>
      </c>
      <c r="E16182" t="s">
        <v>712</v>
      </c>
      <c r="F16182" t="s">
        <v>711</v>
      </c>
      <c r="G16182" t="s">
        <v>133</v>
      </c>
      <c r="H16182">
        <v>721</v>
      </c>
      <c r="I16182" s="68" t="str">
        <f>VLOOKUP(E16182,Refs!$P$2:$R$29,3,FALSE)</f>
        <v>Y58</v>
      </c>
      <c r="J16182" s="68" t="str">
        <f>VLOOKUP(E16182,Refs!$P$2:$S$29,4,FALSE)</f>
        <v>South West</v>
      </c>
      <c r="K16182" s="28">
        <f t="shared" si="510"/>
        <v>721</v>
      </c>
    </row>
    <row r="16183" spans="1:11" x14ac:dyDescent="0.35">
      <c r="A16183" s="69">
        <f t="shared" si="511"/>
        <v>45931</v>
      </c>
      <c r="B16183" t="s">
        <v>929</v>
      </c>
      <c r="C16183" t="s">
        <v>286</v>
      </c>
      <c r="D16183" t="s">
        <v>890</v>
      </c>
      <c r="E16183" t="s">
        <v>712</v>
      </c>
      <c r="F16183" t="s">
        <v>711</v>
      </c>
      <c r="G16183" t="s">
        <v>134</v>
      </c>
      <c r="H16183">
        <v>676</v>
      </c>
      <c r="I16183" s="68" t="str">
        <f>VLOOKUP(E16183,Refs!$P$2:$R$29,3,FALSE)</f>
        <v>Y58</v>
      </c>
      <c r="J16183" s="68" t="str">
        <f>VLOOKUP(E16183,Refs!$P$2:$S$29,4,FALSE)</f>
        <v>South West</v>
      </c>
      <c r="K16183" s="28">
        <f t="shared" si="510"/>
        <v>676</v>
      </c>
    </row>
    <row r="16184" spans="1:11" x14ac:dyDescent="0.35">
      <c r="A16184" s="69">
        <f t="shared" si="511"/>
        <v>45931</v>
      </c>
      <c r="B16184" t="s">
        <v>929</v>
      </c>
      <c r="C16184" t="s">
        <v>286</v>
      </c>
      <c r="D16184" t="s">
        <v>890</v>
      </c>
      <c r="E16184" t="s">
        <v>712</v>
      </c>
      <c r="F16184" t="s">
        <v>711</v>
      </c>
      <c r="G16184" t="s">
        <v>135</v>
      </c>
      <c r="H16184">
        <v>160</v>
      </c>
      <c r="I16184" s="68" t="str">
        <f>VLOOKUP(E16184,Refs!$P$2:$R$29,3,FALSE)</f>
        <v>Y58</v>
      </c>
      <c r="J16184" s="68" t="str">
        <f>VLOOKUP(E16184,Refs!$P$2:$S$29,4,FALSE)</f>
        <v>South West</v>
      </c>
      <c r="K16184" s="28">
        <f t="shared" si="510"/>
        <v>160</v>
      </c>
    </row>
    <row r="16185" spans="1:11" x14ac:dyDescent="0.35">
      <c r="A16185" s="69">
        <f t="shared" si="511"/>
        <v>45931</v>
      </c>
      <c r="B16185" t="s">
        <v>929</v>
      </c>
      <c r="C16185" t="s">
        <v>286</v>
      </c>
      <c r="D16185" t="s">
        <v>890</v>
      </c>
      <c r="E16185" t="s">
        <v>712</v>
      </c>
      <c r="F16185" t="s">
        <v>711</v>
      </c>
      <c r="G16185" t="s">
        <v>136</v>
      </c>
      <c r="H16185">
        <v>127</v>
      </c>
      <c r="I16185" s="68" t="str">
        <f>VLOOKUP(E16185,Refs!$P$2:$R$29,3,FALSE)</f>
        <v>Y58</v>
      </c>
      <c r="J16185" s="68" t="str">
        <f>VLOOKUP(E16185,Refs!$P$2:$S$29,4,FALSE)</f>
        <v>South West</v>
      </c>
      <c r="K16185" s="28">
        <f t="shared" si="510"/>
        <v>127</v>
      </c>
    </row>
    <row r="16186" spans="1:11" x14ac:dyDescent="0.35">
      <c r="A16186" s="69">
        <f t="shared" si="511"/>
        <v>45931</v>
      </c>
      <c r="B16186" t="s">
        <v>929</v>
      </c>
      <c r="C16186" t="s">
        <v>286</v>
      </c>
      <c r="D16186" t="s">
        <v>890</v>
      </c>
      <c r="E16186" t="s">
        <v>712</v>
      </c>
      <c r="F16186" t="s">
        <v>711</v>
      </c>
      <c r="G16186" t="s">
        <v>137</v>
      </c>
      <c r="H16186">
        <v>7</v>
      </c>
      <c r="I16186" s="68" t="str">
        <f>VLOOKUP(E16186,Refs!$P$2:$R$29,3,FALSE)</f>
        <v>Y58</v>
      </c>
      <c r="J16186" s="68" t="str">
        <f>VLOOKUP(E16186,Refs!$P$2:$S$29,4,FALSE)</f>
        <v>South West</v>
      </c>
      <c r="K16186" s="28">
        <f t="shared" si="510"/>
        <v>7</v>
      </c>
    </row>
    <row r="16187" spans="1:11" x14ac:dyDescent="0.35">
      <c r="A16187" s="69">
        <f t="shared" si="511"/>
        <v>45931</v>
      </c>
      <c r="B16187" t="s">
        <v>929</v>
      </c>
      <c r="C16187" t="s">
        <v>286</v>
      </c>
      <c r="D16187" t="s">
        <v>890</v>
      </c>
      <c r="E16187" t="s">
        <v>712</v>
      </c>
      <c r="F16187" t="s">
        <v>711</v>
      </c>
      <c r="G16187" t="s">
        <v>138</v>
      </c>
      <c r="H16187">
        <v>3</v>
      </c>
      <c r="I16187" s="68" t="str">
        <f>VLOOKUP(E16187,Refs!$P$2:$R$29,3,FALSE)</f>
        <v>Y58</v>
      </c>
      <c r="J16187" s="68" t="str">
        <f>VLOOKUP(E16187,Refs!$P$2:$S$29,4,FALSE)</f>
        <v>South West</v>
      </c>
      <c r="K16187" s="28">
        <f t="shared" si="510"/>
        <v>3</v>
      </c>
    </row>
    <row r="16188" spans="1:11" x14ac:dyDescent="0.35">
      <c r="A16188" s="69">
        <f t="shared" si="511"/>
        <v>45931</v>
      </c>
      <c r="B16188" t="s">
        <v>929</v>
      </c>
      <c r="C16188" t="s">
        <v>286</v>
      </c>
      <c r="D16188" t="s">
        <v>890</v>
      </c>
      <c r="E16188" t="s">
        <v>712</v>
      </c>
      <c r="F16188" t="s">
        <v>711</v>
      </c>
      <c r="G16188" t="s">
        <v>139</v>
      </c>
      <c r="H16188">
        <v>7</v>
      </c>
      <c r="I16188" s="68" t="str">
        <f>VLOOKUP(E16188,Refs!$P$2:$R$29,3,FALSE)</f>
        <v>Y58</v>
      </c>
      <c r="J16188" s="68" t="str">
        <f>VLOOKUP(E16188,Refs!$P$2:$S$29,4,FALSE)</f>
        <v>South West</v>
      </c>
      <c r="K16188" s="28">
        <f t="shared" si="510"/>
        <v>7</v>
      </c>
    </row>
    <row r="16189" spans="1:11" x14ac:dyDescent="0.35">
      <c r="A16189" s="69">
        <f t="shared" si="511"/>
        <v>45931</v>
      </c>
      <c r="B16189" t="s">
        <v>929</v>
      </c>
      <c r="C16189" t="s">
        <v>286</v>
      </c>
      <c r="D16189" t="s">
        <v>890</v>
      </c>
      <c r="E16189" t="s">
        <v>712</v>
      </c>
      <c r="F16189" t="s">
        <v>711</v>
      </c>
      <c r="G16189" t="s">
        <v>140</v>
      </c>
      <c r="H16189">
        <v>7</v>
      </c>
      <c r="I16189" s="68" t="str">
        <f>VLOOKUP(E16189,Refs!$P$2:$R$29,3,FALSE)</f>
        <v>Y58</v>
      </c>
      <c r="J16189" s="68" t="str">
        <f>VLOOKUP(E16189,Refs!$P$2:$S$29,4,FALSE)</f>
        <v>South West</v>
      </c>
      <c r="K16189" s="28">
        <f t="shared" si="510"/>
        <v>7</v>
      </c>
    </row>
    <row r="16190" spans="1:11" x14ac:dyDescent="0.35">
      <c r="A16190" s="69">
        <f t="shared" si="511"/>
        <v>45931</v>
      </c>
      <c r="B16190" t="s">
        <v>929</v>
      </c>
      <c r="C16190" t="s">
        <v>286</v>
      </c>
      <c r="D16190" t="s">
        <v>890</v>
      </c>
      <c r="E16190" t="s">
        <v>712</v>
      </c>
      <c r="F16190" t="s">
        <v>711</v>
      </c>
      <c r="G16190" t="s">
        <v>728</v>
      </c>
      <c r="H16190">
        <v>77</v>
      </c>
      <c r="I16190" s="68" t="str">
        <f>VLOOKUP(E16190,Refs!$P$2:$R$29,3,FALSE)</f>
        <v>Y58</v>
      </c>
      <c r="J16190" s="68" t="str">
        <f>VLOOKUP(E16190,Refs!$P$2:$S$29,4,FALSE)</f>
        <v>South West</v>
      </c>
      <c r="K16190" s="28">
        <f t="shared" si="510"/>
        <v>77</v>
      </c>
    </row>
    <row r="16191" spans="1:11" x14ac:dyDescent="0.35">
      <c r="A16191" s="69">
        <f t="shared" si="511"/>
        <v>45931</v>
      </c>
      <c r="B16191" t="s">
        <v>929</v>
      </c>
      <c r="C16191" t="s">
        <v>286</v>
      </c>
      <c r="D16191" t="s">
        <v>890</v>
      </c>
      <c r="E16191" t="s">
        <v>712</v>
      </c>
      <c r="F16191" t="s">
        <v>711</v>
      </c>
      <c r="G16191" t="s">
        <v>727</v>
      </c>
      <c r="H16191">
        <v>29</v>
      </c>
      <c r="I16191" s="68" t="str">
        <f>VLOOKUP(E16191,Refs!$P$2:$R$29,3,FALSE)</f>
        <v>Y58</v>
      </c>
      <c r="J16191" s="68" t="str">
        <f>VLOOKUP(E16191,Refs!$P$2:$S$29,4,FALSE)</f>
        <v>South West</v>
      </c>
      <c r="K16191" s="28">
        <f t="shared" si="510"/>
        <v>29</v>
      </c>
    </row>
    <row r="16192" spans="1:11" x14ac:dyDescent="0.35">
      <c r="A16192" s="69">
        <f t="shared" si="511"/>
        <v>45931</v>
      </c>
      <c r="B16192" t="s">
        <v>929</v>
      </c>
      <c r="C16192" t="s">
        <v>286</v>
      </c>
      <c r="D16192" t="s">
        <v>890</v>
      </c>
      <c r="E16192" t="s">
        <v>712</v>
      </c>
      <c r="F16192" t="s">
        <v>711</v>
      </c>
      <c r="G16192" t="s">
        <v>730</v>
      </c>
      <c r="H16192">
        <v>101</v>
      </c>
      <c r="I16192" s="68" t="str">
        <f>VLOOKUP(E16192,Refs!$P$2:$R$29,3,FALSE)</f>
        <v>Y58</v>
      </c>
      <c r="J16192" s="68" t="str">
        <f>VLOOKUP(E16192,Refs!$P$2:$S$29,4,FALSE)</f>
        <v>South West</v>
      </c>
      <c r="K16192" s="28">
        <f t="shared" si="510"/>
        <v>101</v>
      </c>
    </row>
    <row r="16193" spans="1:11" x14ac:dyDescent="0.35">
      <c r="A16193" s="69">
        <f t="shared" si="511"/>
        <v>45931</v>
      </c>
      <c r="B16193" t="s">
        <v>929</v>
      </c>
      <c r="C16193" t="s">
        <v>286</v>
      </c>
      <c r="D16193" t="s">
        <v>890</v>
      </c>
      <c r="E16193" t="s">
        <v>712</v>
      </c>
      <c r="F16193" t="s">
        <v>711</v>
      </c>
      <c r="G16193" t="s">
        <v>729</v>
      </c>
      <c r="H16193">
        <v>95</v>
      </c>
      <c r="I16193" s="68" t="str">
        <f>VLOOKUP(E16193,Refs!$P$2:$R$29,3,FALSE)</f>
        <v>Y58</v>
      </c>
      <c r="J16193" s="68" t="str">
        <f>VLOOKUP(E16193,Refs!$P$2:$S$29,4,FALSE)</f>
        <v>South West</v>
      </c>
      <c r="K16193" s="28">
        <f t="shared" si="510"/>
        <v>95</v>
      </c>
    </row>
    <row r="16194" spans="1:11" x14ac:dyDescent="0.35">
      <c r="A16194" s="69">
        <f t="shared" si="511"/>
        <v>45931</v>
      </c>
      <c r="B16194" t="s">
        <v>929</v>
      </c>
      <c r="C16194" t="s">
        <v>262</v>
      </c>
      <c r="D16194" t="s">
        <v>893</v>
      </c>
      <c r="E16194" t="s">
        <v>333</v>
      </c>
      <c r="F16194" t="s">
        <v>894</v>
      </c>
      <c r="G16194" t="s">
        <v>10</v>
      </c>
      <c r="H16194">
        <v>31325</v>
      </c>
      <c r="I16194" s="68" t="str">
        <f>VLOOKUP(E16194,Refs!$P$2:$R$29,3,FALSE)</f>
        <v>Y58</v>
      </c>
      <c r="J16194" s="68" t="str">
        <f>VLOOKUP(E16194,Refs!$P$2:$S$29,4,FALSE)</f>
        <v>South West</v>
      </c>
      <c r="K16194" s="28">
        <f t="shared" ref="K16194:K16257" si="512">IF(OR(H16194="NULL",H16194=0,H16194=""),"",H16194)</f>
        <v>31325</v>
      </c>
    </row>
    <row r="16195" spans="1:11" x14ac:dyDescent="0.35">
      <c r="A16195" s="69">
        <f t="shared" ref="A16195:A16258" si="513">DATEVALUE(RIGHT(B16195,8))</f>
        <v>45931</v>
      </c>
      <c r="B16195" t="s">
        <v>929</v>
      </c>
      <c r="C16195" t="s">
        <v>262</v>
      </c>
      <c r="D16195" t="s">
        <v>893</v>
      </c>
      <c r="E16195" t="s">
        <v>333</v>
      </c>
      <c r="F16195" t="s">
        <v>894</v>
      </c>
      <c r="G16195" t="s">
        <v>69</v>
      </c>
      <c r="H16195">
        <v>25332</v>
      </c>
      <c r="I16195" s="68" t="str">
        <f>VLOOKUP(E16195,Refs!$P$2:$R$29,3,FALSE)</f>
        <v>Y58</v>
      </c>
      <c r="J16195" s="68" t="str">
        <f>VLOOKUP(E16195,Refs!$P$2:$S$29,4,FALSE)</f>
        <v>South West</v>
      </c>
      <c r="K16195" s="28">
        <f t="shared" si="512"/>
        <v>25332</v>
      </c>
    </row>
    <row r="16196" spans="1:11" x14ac:dyDescent="0.35">
      <c r="A16196" s="69">
        <f t="shared" si="513"/>
        <v>45931</v>
      </c>
      <c r="B16196" t="s">
        <v>929</v>
      </c>
      <c r="C16196" t="s">
        <v>262</v>
      </c>
      <c r="D16196" t="s">
        <v>893</v>
      </c>
      <c r="E16196" t="s">
        <v>333</v>
      </c>
      <c r="F16196" t="s">
        <v>894</v>
      </c>
      <c r="G16196" t="s">
        <v>20</v>
      </c>
      <c r="H16196">
        <v>24866</v>
      </c>
      <c r="I16196" s="68" t="str">
        <f>VLOOKUP(E16196,Refs!$P$2:$R$29,3,FALSE)</f>
        <v>Y58</v>
      </c>
      <c r="J16196" s="68" t="str">
        <f>VLOOKUP(E16196,Refs!$P$2:$S$29,4,FALSE)</f>
        <v>South West</v>
      </c>
      <c r="K16196" s="28">
        <f t="shared" si="512"/>
        <v>24866</v>
      </c>
    </row>
    <row r="16197" spans="1:11" x14ac:dyDescent="0.35">
      <c r="A16197" s="69">
        <f t="shared" si="513"/>
        <v>45931</v>
      </c>
      <c r="B16197" t="s">
        <v>929</v>
      </c>
      <c r="C16197" t="s">
        <v>262</v>
      </c>
      <c r="D16197" t="s">
        <v>893</v>
      </c>
      <c r="E16197" t="s">
        <v>333</v>
      </c>
      <c r="F16197" t="s">
        <v>894</v>
      </c>
      <c r="G16197" t="s">
        <v>23</v>
      </c>
      <c r="H16197">
        <v>20470</v>
      </c>
      <c r="I16197" s="68" t="str">
        <f>VLOOKUP(E16197,Refs!$P$2:$R$29,3,FALSE)</f>
        <v>Y58</v>
      </c>
      <c r="J16197" s="68" t="str">
        <f>VLOOKUP(E16197,Refs!$P$2:$S$29,4,FALSE)</f>
        <v>South West</v>
      </c>
      <c r="K16197" s="28">
        <f t="shared" si="512"/>
        <v>20470</v>
      </c>
    </row>
    <row r="16198" spans="1:11" x14ac:dyDescent="0.35">
      <c r="A16198" s="69">
        <f t="shared" si="513"/>
        <v>45931</v>
      </c>
      <c r="B16198" t="s">
        <v>929</v>
      </c>
      <c r="C16198" t="s">
        <v>262</v>
      </c>
      <c r="D16198" t="s">
        <v>893</v>
      </c>
      <c r="E16198" t="s">
        <v>333</v>
      </c>
      <c r="F16198" t="s">
        <v>894</v>
      </c>
      <c r="G16198" t="s">
        <v>19</v>
      </c>
      <c r="H16198">
        <v>466</v>
      </c>
      <c r="I16198" s="68" t="str">
        <f>VLOOKUP(E16198,Refs!$P$2:$R$29,3,FALSE)</f>
        <v>Y58</v>
      </c>
      <c r="J16198" s="68" t="str">
        <f>VLOOKUP(E16198,Refs!$P$2:$S$29,4,FALSE)</f>
        <v>South West</v>
      </c>
      <c r="K16198" s="28">
        <f t="shared" si="512"/>
        <v>466</v>
      </c>
    </row>
    <row r="16199" spans="1:11" x14ac:dyDescent="0.35">
      <c r="A16199" s="69">
        <f t="shared" si="513"/>
        <v>45931</v>
      </c>
      <c r="B16199" t="s">
        <v>929</v>
      </c>
      <c r="C16199" t="s">
        <v>262</v>
      </c>
      <c r="D16199" t="s">
        <v>893</v>
      </c>
      <c r="E16199" t="s">
        <v>333</v>
      </c>
      <c r="F16199" t="s">
        <v>894</v>
      </c>
      <c r="G16199" t="s">
        <v>21</v>
      </c>
      <c r="H16199">
        <v>671753</v>
      </c>
      <c r="I16199" s="68" t="str">
        <f>VLOOKUP(E16199,Refs!$P$2:$R$29,3,FALSE)</f>
        <v>Y58</v>
      </c>
      <c r="J16199" s="68" t="str">
        <f>VLOOKUP(E16199,Refs!$P$2:$S$29,4,FALSE)</f>
        <v>South West</v>
      </c>
      <c r="K16199" s="28">
        <f t="shared" si="512"/>
        <v>671753</v>
      </c>
    </row>
    <row r="16200" spans="1:11" x14ac:dyDescent="0.35">
      <c r="A16200" s="69">
        <f t="shared" si="513"/>
        <v>45931</v>
      </c>
      <c r="B16200" t="s">
        <v>929</v>
      </c>
      <c r="C16200" t="s">
        <v>262</v>
      </c>
      <c r="D16200" t="s">
        <v>893</v>
      </c>
      <c r="E16200" t="s">
        <v>333</v>
      </c>
      <c r="F16200" t="s">
        <v>894</v>
      </c>
      <c r="G16200" t="s">
        <v>70</v>
      </c>
      <c r="H16200">
        <v>190</v>
      </c>
      <c r="I16200" s="68" t="str">
        <f>VLOOKUP(E16200,Refs!$P$2:$R$29,3,FALSE)</f>
        <v>Y58</v>
      </c>
      <c r="J16200" s="68" t="str">
        <f>VLOOKUP(E16200,Refs!$P$2:$S$29,4,FALSE)</f>
        <v>South West</v>
      </c>
      <c r="K16200" s="28">
        <f t="shared" si="512"/>
        <v>190</v>
      </c>
    </row>
    <row r="16201" spans="1:11" x14ac:dyDescent="0.35">
      <c r="A16201" s="69">
        <f t="shared" si="513"/>
        <v>45931</v>
      </c>
      <c r="B16201" t="s">
        <v>929</v>
      </c>
      <c r="C16201" t="s">
        <v>262</v>
      </c>
      <c r="D16201" t="s">
        <v>893</v>
      </c>
      <c r="E16201" t="s">
        <v>333</v>
      </c>
      <c r="F16201" t="s">
        <v>894</v>
      </c>
      <c r="G16201" t="s">
        <v>71</v>
      </c>
      <c r="H16201">
        <v>394</v>
      </c>
      <c r="I16201" s="68" t="str">
        <f>VLOOKUP(E16201,Refs!$P$2:$R$29,3,FALSE)</f>
        <v>Y58</v>
      </c>
      <c r="J16201" s="68" t="str">
        <f>VLOOKUP(E16201,Refs!$P$2:$S$29,4,FALSE)</f>
        <v>South West</v>
      </c>
      <c r="K16201" s="28">
        <f t="shared" si="512"/>
        <v>394</v>
      </c>
    </row>
    <row r="16202" spans="1:11" x14ac:dyDescent="0.35">
      <c r="A16202" s="69">
        <f t="shared" si="513"/>
        <v>45931</v>
      </c>
      <c r="B16202" t="s">
        <v>929</v>
      </c>
      <c r="C16202" t="s">
        <v>262</v>
      </c>
      <c r="D16202" t="s">
        <v>893</v>
      </c>
      <c r="E16202" t="s">
        <v>333</v>
      </c>
      <c r="F16202" t="s">
        <v>894</v>
      </c>
      <c r="G16202" t="s">
        <v>72</v>
      </c>
      <c r="H16202">
        <v>61939</v>
      </c>
      <c r="I16202" s="68" t="str">
        <f>VLOOKUP(E16202,Refs!$P$2:$R$29,3,FALSE)</f>
        <v>Y58</v>
      </c>
      <c r="J16202" s="68" t="str">
        <f>VLOOKUP(E16202,Refs!$P$2:$S$29,4,FALSE)</f>
        <v>South West</v>
      </c>
      <c r="K16202" s="28">
        <f t="shared" si="512"/>
        <v>61939</v>
      </c>
    </row>
    <row r="16203" spans="1:11" x14ac:dyDescent="0.35">
      <c r="A16203" s="69">
        <f t="shared" si="513"/>
        <v>45931</v>
      </c>
      <c r="B16203" t="s">
        <v>929</v>
      </c>
      <c r="C16203" t="s">
        <v>262</v>
      </c>
      <c r="D16203" t="s">
        <v>893</v>
      </c>
      <c r="E16203" t="s">
        <v>333</v>
      </c>
      <c r="F16203" t="s">
        <v>894</v>
      </c>
      <c r="G16203" t="s">
        <v>73</v>
      </c>
      <c r="H16203">
        <v>12468</v>
      </c>
      <c r="I16203" s="68" t="str">
        <f>VLOOKUP(E16203,Refs!$P$2:$R$29,3,FALSE)</f>
        <v>Y58</v>
      </c>
      <c r="J16203" s="68" t="str">
        <f>VLOOKUP(E16203,Refs!$P$2:$S$29,4,FALSE)</f>
        <v>South West</v>
      </c>
      <c r="K16203" s="28">
        <f t="shared" si="512"/>
        <v>12468</v>
      </c>
    </row>
    <row r="16204" spans="1:11" x14ac:dyDescent="0.35">
      <c r="A16204" s="69">
        <f t="shared" si="513"/>
        <v>45931</v>
      </c>
      <c r="B16204" t="s">
        <v>929</v>
      </c>
      <c r="C16204" t="s">
        <v>262</v>
      </c>
      <c r="D16204" t="s">
        <v>893</v>
      </c>
      <c r="E16204" t="s">
        <v>333</v>
      </c>
      <c r="F16204" t="s">
        <v>894</v>
      </c>
      <c r="G16204" t="s">
        <v>74</v>
      </c>
      <c r="H16204">
        <v>80287079</v>
      </c>
      <c r="I16204" s="68" t="str">
        <f>VLOOKUP(E16204,Refs!$P$2:$R$29,3,FALSE)</f>
        <v>Y58</v>
      </c>
      <c r="J16204" s="68" t="str">
        <f>VLOOKUP(E16204,Refs!$P$2:$S$29,4,FALSE)</f>
        <v>South West</v>
      </c>
      <c r="K16204" s="28">
        <f t="shared" si="512"/>
        <v>80287079</v>
      </c>
    </row>
    <row r="16205" spans="1:11" x14ac:dyDescent="0.35">
      <c r="A16205" s="69">
        <f t="shared" si="513"/>
        <v>45931</v>
      </c>
      <c r="B16205" t="s">
        <v>929</v>
      </c>
      <c r="C16205" t="s">
        <v>262</v>
      </c>
      <c r="D16205" t="s">
        <v>893</v>
      </c>
      <c r="E16205" t="s">
        <v>333</v>
      </c>
      <c r="F16205" t="s">
        <v>894</v>
      </c>
      <c r="G16205" t="s">
        <v>26</v>
      </c>
      <c r="H16205">
        <v>24701</v>
      </c>
      <c r="I16205" s="68" t="str">
        <f>VLOOKUP(E16205,Refs!$P$2:$R$29,3,FALSE)</f>
        <v>Y58</v>
      </c>
      <c r="J16205" s="68" t="str">
        <f>VLOOKUP(E16205,Refs!$P$2:$S$29,4,FALSE)</f>
        <v>South West</v>
      </c>
      <c r="K16205" s="28">
        <f t="shared" si="512"/>
        <v>24701</v>
      </c>
    </row>
    <row r="16206" spans="1:11" x14ac:dyDescent="0.35">
      <c r="A16206" s="69">
        <f t="shared" si="513"/>
        <v>45931</v>
      </c>
      <c r="B16206" t="s">
        <v>929</v>
      </c>
      <c r="C16206" t="s">
        <v>262</v>
      </c>
      <c r="D16206" t="s">
        <v>893</v>
      </c>
      <c r="E16206" t="s">
        <v>333</v>
      </c>
      <c r="F16206" t="s">
        <v>894</v>
      </c>
      <c r="G16206" t="s">
        <v>75</v>
      </c>
      <c r="H16206">
        <v>0</v>
      </c>
      <c r="I16206" s="68" t="str">
        <f>VLOOKUP(E16206,Refs!$P$2:$R$29,3,FALSE)</f>
        <v>Y58</v>
      </c>
      <c r="J16206" s="68" t="str">
        <f>VLOOKUP(E16206,Refs!$P$2:$S$29,4,FALSE)</f>
        <v>South West</v>
      </c>
      <c r="K16206" s="28" t="str">
        <f t="shared" si="512"/>
        <v/>
      </c>
    </row>
    <row r="16207" spans="1:11" x14ac:dyDescent="0.35">
      <c r="A16207" s="69">
        <f t="shared" si="513"/>
        <v>45931</v>
      </c>
      <c r="B16207" t="s">
        <v>929</v>
      </c>
      <c r="C16207" t="s">
        <v>262</v>
      </c>
      <c r="D16207" t="s">
        <v>893</v>
      </c>
      <c r="E16207" t="s">
        <v>333</v>
      </c>
      <c r="F16207" t="s">
        <v>894</v>
      </c>
      <c r="G16207" t="s">
        <v>76</v>
      </c>
      <c r="H16207">
        <v>15221</v>
      </c>
      <c r="I16207" s="68" t="str">
        <f>VLOOKUP(E16207,Refs!$P$2:$R$29,3,FALSE)</f>
        <v>Y58</v>
      </c>
      <c r="J16207" s="68" t="str">
        <f>VLOOKUP(E16207,Refs!$P$2:$S$29,4,FALSE)</f>
        <v>South West</v>
      </c>
      <c r="K16207" s="28">
        <f t="shared" si="512"/>
        <v>15221</v>
      </c>
    </row>
    <row r="16208" spans="1:11" x14ac:dyDescent="0.35">
      <c r="A16208" s="69">
        <f t="shared" si="513"/>
        <v>45931</v>
      </c>
      <c r="B16208" t="s">
        <v>929</v>
      </c>
      <c r="C16208" t="s">
        <v>262</v>
      </c>
      <c r="D16208" t="s">
        <v>893</v>
      </c>
      <c r="E16208" t="s">
        <v>333</v>
      </c>
      <c r="F16208" t="s">
        <v>894</v>
      </c>
      <c r="G16208" t="s">
        <v>77</v>
      </c>
      <c r="H16208">
        <v>6058</v>
      </c>
      <c r="I16208" s="68" t="str">
        <f>VLOOKUP(E16208,Refs!$P$2:$R$29,3,FALSE)</f>
        <v>Y58</v>
      </c>
      <c r="J16208" s="68" t="str">
        <f>VLOOKUP(E16208,Refs!$P$2:$S$29,4,FALSE)</f>
        <v>South West</v>
      </c>
      <c r="K16208" s="28">
        <f t="shared" si="512"/>
        <v>6058</v>
      </c>
    </row>
    <row r="16209" spans="1:11" x14ac:dyDescent="0.35">
      <c r="A16209" s="69">
        <f t="shared" si="513"/>
        <v>45931</v>
      </c>
      <c r="B16209" t="s">
        <v>929</v>
      </c>
      <c r="C16209" t="s">
        <v>262</v>
      </c>
      <c r="D16209" t="s">
        <v>893</v>
      </c>
      <c r="E16209" t="s">
        <v>333</v>
      </c>
      <c r="F16209" t="s">
        <v>894</v>
      </c>
      <c r="G16209" t="s">
        <v>78</v>
      </c>
      <c r="H16209">
        <v>3373</v>
      </c>
      <c r="I16209" s="68" t="str">
        <f>VLOOKUP(E16209,Refs!$P$2:$R$29,3,FALSE)</f>
        <v>Y58</v>
      </c>
      <c r="J16209" s="68" t="str">
        <f>VLOOKUP(E16209,Refs!$P$2:$S$29,4,FALSE)</f>
        <v>South West</v>
      </c>
      <c r="K16209" s="28">
        <f t="shared" si="512"/>
        <v>3373</v>
      </c>
    </row>
    <row r="16210" spans="1:11" x14ac:dyDescent="0.35">
      <c r="A16210" s="69">
        <f t="shared" si="513"/>
        <v>45931</v>
      </c>
      <c r="B16210" t="s">
        <v>929</v>
      </c>
      <c r="C16210" t="s">
        <v>262</v>
      </c>
      <c r="D16210" t="s">
        <v>893</v>
      </c>
      <c r="E16210" t="s">
        <v>333</v>
      </c>
      <c r="F16210" t="s">
        <v>894</v>
      </c>
      <c r="G16210" t="s">
        <v>79</v>
      </c>
      <c r="H16210">
        <v>49</v>
      </c>
      <c r="I16210" s="68" t="str">
        <f>VLOOKUP(E16210,Refs!$P$2:$R$29,3,FALSE)</f>
        <v>Y58</v>
      </c>
      <c r="J16210" s="68" t="str">
        <f>VLOOKUP(E16210,Refs!$P$2:$S$29,4,FALSE)</f>
        <v>South West</v>
      </c>
      <c r="K16210" s="28">
        <f t="shared" si="512"/>
        <v>49</v>
      </c>
    </row>
    <row r="16211" spans="1:11" x14ac:dyDescent="0.35">
      <c r="A16211" s="69">
        <f t="shared" si="513"/>
        <v>45931</v>
      </c>
      <c r="B16211" t="s">
        <v>929</v>
      </c>
      <c r="C16211" t="s">
        <v>262</v>
      </c>
      <c r="D16211" t="s">
        <v>893</v>
      </c>
      <c r="E16211" t="s">
        <v>333</v>
      </c>
      <c r="F16211" t="s">
        <v>894</v>
      </c>
      <c r="G16211" t="s">
        <v>25</v>
      </c>
      <c r="H16211">
        <v>8446</v>
      </c>
      <c r="I16211" s="68" t="str">
        <f>VLOOKUP(E16211,Refs!$P$2:$R$29,3,FALSE)</f>
        <v>Y58</v>
      </c>
      <c r="J16211" s="68" t="str">
        <f>VLOOKUP(E16211,Refs!$P$2:$S$29,4,FALSE)</f>
        <v>South West</v>
      </c>
      <c r="K16211" s="28">
        <f t="shared" si="512"/>
        <v>8446</v>
      </c>
    </row>
    <row r="16212" spans="1:11" x14ac:dyDescent="0.35">
      <c r="A16212" s="69">
        <f t="shared" si="513"/>
        <v>45931</v>
      </c>
      <c r="B16212" t="s">
        <v>929</v>
      </c>
      <c r="C16212" t="s">
        <v>262</v>
      </c>
      <c r="D16212" t="s">
        <v>893</v>
      </c>
      <c r="E16212" t="s">
        <v>333</v>
      </c>
      <c r="F16212" t="s">
        <v>894</v>
      </c>
      <c r="G16212" t="s">
        <v>80</v>
      </c>
      <c r="H16212">
        <v>1183</v>
      </c>
      <c r="I16212" s="68" t="str">
        <f>VLOOKUP(E16212,Refs!$P$2:$R$29,3,FALSE)</f>
        <v>Y58</v>
      </c>
      <c r="J16212" s="68" t="str">
        <f>VLOOKUP(E16212,Refs!$P$2:$S$29,4,FALSE)</f>
        <v>South West</v>
      </c>
      <c r="K16212" s="28">
        <f t="shared" si="512"/>
        <v>1183</v>
      </c>
    </row>
    <row r="16213" spans="1:11" x14ac:dyDescent="0.35">
      <c r="A16213" s="69">
        <f t="shared" si="513"/>
        <v>45931</v>
      </c>
      <c r="B16213" t="s">
        <v>929</v>
      </c>
      <c r="C16213" t="s">
        <v>262</v>
      </c>
      <c r="D16213" t="s">
        <v>893</v>
      </c>
      <c r="E16213" t="s">
        <v>333</v>
      </c>
      <c r="F16213" t="s">
        <v>894</v>
      </c>
      <c r="G16213" t="s">
        <v>81</v>
      </c>
      <c r="H16213">
        <v>4070</v>
      </c>
      <c r="I16213" s="68" t="str">
        <f>VLOOKUP(E16213,Refs!$P$2:$R$29,3,FALSE)</f>
        <v>Y58</v>
      </c>
      <c r="J16213" s="68" t="str">
        <f>VLOOKUP(E16213,Refs!$P$2:$S$29,4,FALSE)</f>
        <v>South West</v>
      </c>
      <c r="K16213" s="28">
        <f t="shared" si="512"/>
        <v>4070</v>
      </c>
    </row>
    <row r="16214" spans="1:11" x14ac:dyDescent="0.35">
      <c r="A16214" s="69">
        <f t="shared" si="513"/>
        <v>45931</v>
      </c>
      <c r="B16214" t="s">
        <v>929</v>
      </c>
      <c r="C16214" t="s">
        <v>262</v>
      </c>
      <c r="D16214" t="s">
        <v>893</v>
      </c>
      <c r="E16214" t="s">
        <v>333</v>
      </c>
      <c r="F16214" t="s">
        <v>894</v>
      </c>
      <c r="G16214" t="s">
        <v>82</v>
      </c>
      <c r="H16214">
        <v>1806</v>
      </c>
      <c r="I16214" s="68" t="str">
        <f>VLOOKUP(E16214,Refs!$P$2:$R$29,3,FALSE)</f>
        <v>Y58</v>
      </c>
      <c r="J16214" s="68" t="str">
        <f>VLOOKUP(E16214,Refs!$P$2:$S$29,4,FALSE)</f>
        <v>South West</v>
      </c>
      <c r="K16214" s="28">
        <f t="shared" si="512"/>
        <v>1806</v>
      </c>
    </row>
    <row r="16215" spans="1:11" x14ac:dyDescent="0.35">
      <c r="A16215" s="69">
        <f t="shared" si="513"/>
        <v>45931</v>
      </c>
      <c r="B16215" t="s">
        <v>929</v>
      </c>
      <c r="C16215" t="s">
        <v>262</v>
      </c>
      <c r="D16215" t="s">
        <v>893</v>
      </c>
      <c r="E16215" t="s">
        <v>333</v>
      </c>
      <c r="F16215" t="s">
        <v>894</v>
      </c>
      <c r="G16215" t="s">
        <v>83</v>
      </c>
      <c r="H16215">
        <v>3125</v>
      </c>
      <c r="I16215" s="68" t="str">
        <f>VLOOKUP(E16215,Refs!$P$2:$R$29,3,FALSE)</f>
        <v>Y58</v>
      </c>
      <c r="J16215" s="68" t="str">
        <f>VLOOKUP(E16215,Refs!$P$2:$S$29,4,FALSE)</f>
        <v>South West</v>
      </c>
      <c r="K16215" s="28">
        <f t="shared" si="512"/>
        <v>3125</v>
      </c>
    </row>
    <row r="16216" spans="1:11" x14ac:dyDescent="0.35">
      <c r="A16216" s="69">
        <f t="shared" si="513"/>
        <v>45931</v>
      </c>
      <c r="B16216" t="s">
        <v>929</v>
      </c>
      <c r="C16216" t="s">
        <v>262</v>
      </c>
      <c r="D16216" t="s">
        <v>893</v>
      </c>
      <c r="E16216" t="s">
        <v>333</v>
      </c>
      <c r="F16216" t="s">
        <v>894</v>
      </c>
      <c r="G16216" t="s">
        <v>84</v>
      </c>
      <c r="H16216">
        <v>11266</v>
      </c>
      <c r="I16216" s="68" t="str">
        <f>VLOOKUP(E16216,Refs!$P$2:$R$29,3,FALSE)</f>
        <v>Y58</v>
      </c>
      <c r="J16216" s="68" t="str">
        <f>VLOOKUP(E16216,Refs!$P$2:$S$29,4,FALSE)</f>
        <v>South West</v>
      </c>
      <c r="K16216" s="28">
        <f t="shared" si="512"/>
        <v>11266</v>
      </c>
    </row>
    <row r="16217" spans="1:11" x14ac:dyDescent="0.35">
      <c r="A16217" s="69">
        <f t="shared" si="513"/>
        <v>45931</v>
      </c>
      <c r="B16217" t="s">
        <v>929</v>
      </c>
      <c r="C16217" t="s">
        <v>262</v>
      </c>
      <c r="D16217" t="s">
        <v>893</v>
      </c>
      <c r="E16217" t="s">
        <v>333</v>
      </c>
      <c r="F16217" t="s">
        <v>894</v>
      </c>
      <c r="G16217" t="s">
        <v>85</v>
      </c>
      <c r="H16217">
        <v>2213</v>
      </c>
      <c r="I16217" s="68" t="str">
        <f>VLOOKUP(E16217,Refs!$P$2:$R$29,3,FALSE)</f>
        <v>Y58</v>
      </c>
      <c r="J16217" s="68" t="str">
        <f>VLOOKUP(E16217,Refs!$P$2:$S$29,4,FALSE)</f>
        <v>South West</v>
      </c>
      <c r="K16217" s="28">
        <f t="shared" si="512"/>
        <v>2213</v>
      </c>
    </row>
    <row r="16218" spans="1:11" x14ac:dyDescent="0.35">
      <c r="A16218" s="69">
        <f t="shared" si="513"/>
        <v>45931</v>
      </c>
      <c r="B16218" t="s">
        <v>929</v>
      </c>
      <c r="C16218" t="s">
        <v>262</v>
      </c>
      <c r="D16218" t="s">
        <v>893</v>
      </c>
      <c r="E16218" t="s">
        <v>333</v>
      </c>
      <c r="F16218" t="s">
        <v>894</v>
      </c>
      <c r="G16218" t="s">
        <v>86</v>
      </c>
      <c r="H16218">
        <v>1473</v>
      </c>
      <c r="I16218" s="68" t="str">
        <f>VLOOKUP(E16218,Refs!$P$2:$R$29,3,FALSE)</f>
        <v>Y58</v>
      </c>
      <c r="J16218" s="68" t="str">
        <f>VLOOKUP(E16218,Refs!$P$2:$S$29,4,FALSE)</f>
        <v>South West</v>
      </c>
      <c r="K16218" s="28">
        <f t="shared" si="512"/>
        <v>1473</v>
      </c>
    </row>
    <row r="16219" spans="1:11" x14ac:dyDescent="0.35">
      <c r="A16219" s="69">
        <f t="shared" si="513"/>
        <v>45931</v>
      </c>
      <c r="B16219" t="s">
        <v>929</v>
      </c>
      <c r="C16219" t="s">
        <v>262</v>
      </c>
      <c r="D16219" t="s">
        <v>893</v>
      </c>
      <c r="E16219" t="s">
        <v>333</v>
      </c>
      <c r="F16219" t="s">
        <v>894</v>
      </c>
      <c r="G16219" t="s">
        <v>87</v>
      </c>
      <c r="H16219">
        <v>3455</v>
      </c>
      <c r="I16219" s="68" t="str">
        <f>VLOOKUP(E16219,Refs!$P$2:$R$29,3,FALSE)</f>
        <v>Y58</v>
      </c>
      <c r="J16219" s="68" t="str">
        <f>VLOOKUP(E16219,Refs!$P$2:$S$29,4,FALSE)</f>
        <v>South West</v>
      </c>
      <c r="K16219" s="28">
        <f t="shared" si="512"/>
        <v>3455</v>
      </c>
    </row>
    <row r="16220" spans="1:11" x14ac:dyDescent="0.35">
      <c r="A16220" s="69">
        <f t="shared" si="513"/>
        <v>45931</v>
      </c>
      <c r="B16220" t="s">
        <v>929</v>
      </c>
      <c r="C16220" t="s">
        <v>262</v>
      </c>
      <c r="D16220" t="s">
        <v>893</v>
      </c>
      <c r="E16220" t="s">
        <v>333</v>
      </c>
      <c r="F16220" t="s">
        <v>894</v>
      </c>
      <c r="G16220" t="s">
        <v>88</v>
      </c>
      <c r="H16220">
        <v>15536</v>
      </c>
      <c r="I16220" s="68" t="str">
        <f>VLOOKUP(E16220,Refs!$P$2:$R$29,3,FALSE)</f>
        <v>Y58</v>
      </c>
      <c r="J16220" s="68" t="str">
        <f>VLOOKUP(E16220,Refs!$P$2:$S$29,4,FALSE)</f>
        <v>South West</v>
      </c>
      <c r="K16220" s="28">
        <f t="shared" si="512"/>
        <v>15536</v>
      </c>
    </row>
    <row r="16221" spans="1:11" x14ac:dyDescent="0.35">
      <c r="A16221" s="69">
        <f t="shared" si="513"/>
        <v>45931</v>
      </c>
      <c r="B16221" t="s">
        <v>929</v>
      </c>
      <c r="C16221" t="s">
        <v>262</v>
      </c>
      <c r="D16221" t="s">
        <v>893</v>
      </c>
      <c r="E16221" t="s">
        <v>333</v>
      </c>
      <c r="F16221" t="s">
        <v>894</v>
      </c>
      <c r="G16221" t="s">
        <v>89</v>
      </c>
      <c r="H16221">
        <v>24701</v>
      </c>
      <c r="I16221" s="68" t="str">
        <f>VLOOKUP(E16221,Refs!$P$2:$R$29,3,FALSE)</f>
        <v>Y58</v>
      </c>
      <c r="J16221" s="68" t="str">
        <f>VLOOKUP(E16221,Refs!$P$2:$S$29,4,FALSE)</f>
        <v>South West</v>
      </c>
      <c r="K16221" s="28">
        <f t="shared" si="512"/>
        <v>24701</v>
      </c>
    </row>
    <row r="16222" spans="1:11" x14ac:dyDescent="0.35">
      <c r="A16222" s="69">
        <f t="shared" si="513"/>
        <v>45931</v>
      </c>
      <c r="B16222" t="s">
        <v>929</v>
      </c>
      <c r="C16222" t="s">
        <v>262</v>
      </c>
      <c r="D16222" t="s">
        <v>893</v>
      </c>
      <c r="E16222" t="s">
        <v>333</v>
      </c>
      <c r="F16222" t="s">
        <v>894</v>
      </c>
      <c r="G16222" t="s">
        <v>27</v>
      </c>
      <c r="H16222">
        <v>3378</v>
      </c>
      <c r="I16222" s="68" t="str">
        <f>VLOOKUP(E16222,Refs!$P$2:$R$29,3,FALSE)</f>
        <v>Y58</v>
      </c>
      <c r="J16222" s="68" t="str">
        <f>VLOOKUP(E16222,Refs!$P$2:$S$29,4,FALSE)</f>
        <v>South West</v>
      </c>
      <c r="K16222" s="28">
        <f t="shared" si="512"/>
        <v>3378</v>
      </c>
    </row>
    <row r="16223" spans="1:11" x14ac:dyDescent="0.35">
      <c r="A16223" s="69">
        <f t="shared" si="513"/>
        <v>45931</v>
      </c>
      <c r="B16223" t="s">
        <v>929</v>
      </c>
      <c r="C16223" t="s">
        <v>262</v>
      </c>
      <c r="D16223" t="s">
        <v>893</v>
      </c>
      <c r="E16223" t="s">
        <v>333</v>
      </c>
      <c r="F16223" t="s">
        <v>894</v>
      </c>
      <c r="G16223" t="s">
        <v>29</v>
      </c>
      <c r="H16223">
        <v>3309</v>
      </c>
      <c r="I16223" s="68" t="str">
        <f>VLOOKUP(E16223,Refs!$P$2:$R$29,3,FALSE)</f>
        <v>Y58</v>
      </c>
      <c r="J16223" s="68" t="str">
        <f>VLOOKUP(E16223,Refs!$P$2:$S$29,4,FALSE)</f>
        <v>South West</v>
      </c>
      <c r="K16223" s="28">
        <f t="shared" si="512"/>
        <v>3309</v>
      </c>
    </row>
    <row r="16224" spans="1:11" x14ac:dyDescent="0.35">
      <c r="A16224" s="69">
        <f t="shared" si="513"/>
        <v>45931</v>
      </c>
      <c r="B16224" t="s">
        <v>929</v>
      </c>
      <c r="C16224" t="s">
        <v>262</v>
      </c>
      <c r="D16224" t="s">
        <v>893</v>
      </c>
      <c r="E16224" t="s">
        <v>333</v>
      </c>
      <c r="F16224" t="s">
        <v>894</v>
      </c>
      <c r="G16224" t="s">
        <v>90</v>
      </c>
      <c r="H16224">
        <v>2081</v>
      </c>
      <c r="I16224" s="68" t="str">
        <f>VLOOKUP(E16224,Refs!$P$2:$R$29,3,FALSE)</f>
        <v>Y58</v>
      </c>
      <c r="J16224" s="68" t="str">
        <f>VLOOKUP(E16224,Refs!$P$2:$S$29,4,FALSE)</f>
        <v>South West</v>
      </c>
      <c r="K16224" s="28">
        <f t="shared" si="512"/>
        <v>2081</v>
      </c>
    </row>
    <row r="16225" spans="1:11" x14ac:dyDescent="0.35">
      <c r="A16225" s="69">
        <f t="shared" si="513"/>
        <v>45931</v>
      </c>
      <c r="B16225" t="s">
        <v>929</v>
      </c>
      <c r="C16225" t="s">
        <v>262</v>
      </c>
      <c r="D16225" t="s">
        <v>893</v>
      </c>
      <c r="E16225" t="s">
        <v>333</v>
      </c>
      <c r="F16225" t="s">
        <v>894</v>
      </c>
      <c r="G16225" t="s">
        <v>91</v>
      </c>
      <c r="H16225">
        <v>4</v>
      </c>
      <c r="I16225" s="68" t="str">
        <f>VLOOKUP(E16225,Refs!$P$2:$R$29,3,FALSE)</f>
        <v>Y58</v>
      </c>
      <c r="J16225" s="68" t="str">
        <f>VLOOKUP(E16225,Refs!$P$2:$S$29,4,FALSE)</f>
        <v>South West</v>
      </c>
      <c r="K16225" s="28">
        <f t="shared" si="512"/>
        <v>4</v>
      </c>
    </row>
    <row r="16226" spans="1:11" x14ac:dyDescent="0.35">
      <c r="A16226" s="69">
        <f t="shared" si="513"/>
        <v>45931</v>
      </c>
      <c r="B16226" t="s">
        <v>929</v>
      </c>
      <c r="C16226" t="s">
        <v>262</v>
      </c>
      <c r="D16226" t="s">
        <v>893</v>
      </c>
      <c r="E16226" t="s">
        <v>333</v>
      </c>
      <c r="F16226" t="s">
        <v>894</v>
      </c>
      <c r="G16226" t="s">
        <v>92</v>
      </c>
      <c r="H16226">
        <v>2041</v>
      </c>
      <c r="I16226" s="68" t="str">
        <f>VLOOKUP(E16226,Refs!$P$2:$R$29,3,FALSE)</f>
        <v>Y58</v>
      </c>
      <c r="J16226" s="68" t="str">
        <f>VLOOKUP(E16226,Refs!$P$2:$S$29,4,FALSE)</f>
        <v>South West</v>
      </c>
      <c r="K16226" s="28">
        <f t="shared" si="512"/>
        <v>2041</v>
      </c>
    </row>
    <row r="16227" spans="1:11" x14ac:dyDescent="0.35">
      <c r="A16227" s="69">
        <f t="shared" si="513"/>
        <v>45931</v>
      </c>
      <c r="B16227" t="s">
        <v>929</v>
      </c>
      <c r="C16227" t="s">
        <v>262</v>
      </c>
      <c r="D16227" t="s">
        <v>893</v>
      </c>
      <c r="E16227" t="s">
        <v>333</v>
      </c>
      <c r="F16227" t="s">
        <v>894</v>
      </c>
      <c r="G16227" t="s">
        <v>93</v>
      </c>
      <c r="H16227">
        <v>69</v>
      </c>
      <c r="I16227" s="68" t="str">
        <f>VLOOKUP(E16227,Refs!$P$2:$R$29,3,FALSE)</f>
        <v>Y58</v>
      </c>
      <c r="J16227" s="68" t="str">
        <f>VLOOKUP(E16227,Refs!$P$2:$S$29,4,FALSE)</f>
        <v>South West</v>
      </c>
      <c r="K16227" s="28">
        <f t="shared" si="512"/>
        <v>69</v>
      </c>
    </row>
    <row r="16228" spans="1:11" x14ac:dyDescent="0.35">
      <c r="A16228" s="69">
        <f t="shared" si="513"/>
        <v>45931</v>
      </c>
      <c r="B16228" t="s">
        <v>929</v>
      </c>
      <c r="C16228" t="s">
        <v>262</v>
      </c>
      <c r="D16228" t="s">
        <v>893</v>
      </c>
      <c r="E16228" t="s">
        <v>333</v>
      </c>
      <c r="F16228" t="s">
        <v>894</v>
      </c>
      <c r="G16228" t="s">
        <v>94</v>
      </c>
      <c r="H16228">
        <v>1089</v>
      </c>
      <c r="I16228" s="68" t="str">
        <f>VLOOKUP(E16228,Refs!$P$2:$R$29,3,FALSE)</f>
        <v>Y58</v>
      </c>
      <c r="J16228" s="68" t="str">
        <f>VLOOKUP(E16228,Refs!$P$2:$S$29,4,FALSE)</f>
        <v>South West</v>
      </c>
      <c r="K16228" s="28">
        <f t="shared" si="512"/>
        <v>1089</v>
      </c>
    </row>
    <row r="16229" spans="1:11" x14ac:dyDescent="0.35">
      <c r="A16229" s="69">
        <f t="shared" si="513"/>
        <v>45931</v>
      </c>
      <c r="B16229" t="s">
        <v>929</v>
      </c>
      <c r="C16229" t="s">
        <v>262</v>
      </c>
      <c r="D16229" t="s">
        <v>893</v>
      </c>
      <c r="E16229" t="s">
        <v>333</v>
      </c>
      <c r="F16229" t="s">
        <v>894</v>
      </c>
      <c r="G16229" t="s">
        <v>95</v>
      </c>
      <c r="H16229">
        <v>28</v>
      </c>
      <c r="I16229" s="68" t="str">
        <f>VLOOKUP(E16229,Refs!$P$2:$R$29,3,FALSE)</f>
        <v>Y58</v>
      </c>
      <c r="J16229" s="68" t="str">
        <f>VLOOKUP(E16229,Refs!$P$2:$S$29,4,FALSE)</f>
        <v>South West</v>
      </c>
      <c r="K16229" s="28">
        <f t="shared" si="512"/>
        <v>28</v>
      </c>
    </row>
    <row r="16230" spans="1:11" x14ac:dyDescent="0.35">
      <c r="A16230" s="69">
        <f t="shared" si="513"/>
        <v>45931</v>
      </c>
      <c r="B16230" t="s">
        <v>929</v>
      </c>
      <c r="C16230" t="s">
        <v>262</v>
      </c>
      <c r="D16230" t="s">
        <v>893</v>
      </c>
      <c r="E16230" t="s">
        <v>333</v>
      </c>
      <c r="F16230" t="s">
        <v>894</v>
      </c>
      <c r="G16230" t="s">
        <v>96</v>
      </c>
      <c r="H16230">
        <v>1758</v>
      </c>
      <c r="I16230" s="68" t="str">
        <f>VLOOKUP(E16230,Refs!$P$2:$R$29,3,FALSE)</f>
        <v>Y58</v>
      </c>
      <c r="J16230" s="68" t="str">
        <f>VLOOKUP(E16230,Refs!$P$2:$S$29,4,FALSE)</f>
        <v>South West</v>
      </c>
      <c r="K16230" s="28">
        <f t="shared" si="512"/>
        <v>1758</v>
      </c>
    </row>
    <row r="16231" spans="1:11" x14ac:dyDescent="0.35">
      <c r="A16231" s="69">
        <f t="shared" si="513"/>
        <v>45931</v>
      </c>
      <c r="B16231" t="s">
        <v>929</v>
      </c>
      <c r="C16231" t="s">
        <v>262</v>
      </c>
      <c r="D16231" t="s">
        <v>893</v>
      </c>
      <c r="E16231" t="s">
        <v>333</v>
      </c>
      <c r="F16231" t="s">
        <v>894</v>
      </c>
      <c r="G16231" t="s">
        <v>31</v>
      </c>
      <c r="H16231">
        <v>1364</v>
      </c>
      <c r="I16231" s="68" t="str">
        <f>VLOOKUP(E16231,Refs!$P$2:$R$29,3,FALSE)</f>
        <v>Y58</v>
      </c>
      <c r="J16231" s="68" t="str">
        <f>VLOOKUP(E16231,Refs!$P$2:$S$29,4,FALSE)</f>
        <v>South West</v>
      </c>
      <c r="K16231" s="28">
        <f t="shared" si="512"/>
        <v>1364</v>
      </c>
    </row>
    <row r="16232" spans="1:11" x14ac:dyDescent="0.35">
      <c r="A16232" s="69">
        <f t="shared" si="513"/>
        <v>45931</v>
      </c>
      <c r="B16232" t="s">
        <v>929</v>
      </c>
      <c r="C16232" t="s">
        <v>262</v>
      </c>
      <c r="D16232" t="s">
        <v>893</v>
      </c>
      <c r="E16232" t="s">
        <v>333</v>
      </c>
      <c r="F16232" t="s">
        <v>894</v>
      </c>
      <c r="G16232" t="s">
        <v>97</v>
      </c>
      <c r="H16232">
        <v>3030</v>
      </c>
      <c r="I16232" s="68" t="str">
        <f>VLOOKUP(E16232,Refs!$P$2:$R$29,3,FALSE)</f>
        <v>Y58</v>
      </c>
      <c r="J16232" s="68" t="str">
        <f>VLOOKUP(E16232,Refs!$P$2:$S$29,4,FALSE)</f>
        <v>South West</v>
      </c>
      <c r="K16232" s="28">
        <f t="shared" si="512"/>
        <v>3030</v>
      </c>
    </row>
    <row r="16233" spans="1:11" x14ac:dyDescent="0.35">
      <c r="A16233" s="69">
        <f t="shared" si="513"/>
        <v>45931</v>
      </c>
      <c r="B16233" t="s">
        <v>929</v>
      </c>
      <c r="C16233" t="s">
        <v>262</v>
      </c>
      <c r="D16233" t="s">
        <v>893</v>
      </c>
      <c r="E16233" t="s">
        <v>333</v>
      </c>
      <c r="F16233" t="s">
        <v>894</v>
      </c>
      <c r="G16233" t="s">
        <v>98</v>
      </c>
      <c r="H16233">
        <v>2529</v>
      </c>
      <c r="I16233" s="68" t="str">
        <f>VLOOKUP(E16233,Refs!$P$2:$R$29,3,FALSE)</f>
        <v>Y58</v>
      </c>
      <c r="J16233" s="68" t="str">
        <f>VLOOKUP(E16233,Refs!$P$2:$S$29,4,FALSE)</f>
        <v>South West</v>
      </c>
      <c r="K16233" s="28">
        <f t="shared" si="512"/>
        <v>2529</v>
      </c>
    </row>
    <row r="16234" spans="1:11" x14ac:dyDescent="0.35">
      <c r="A16234" s="69">
        <f t="shared" si="513"/>
        <v>45931</v>
      </c>
      <c r="B16234" t="s">
        <v>929</v>
      </c>
      <c r="C16234" t="s">
        <v>262</v>
      </c>
      <c r="D16234" t="s">
        <v>893</v>
      </c>
      <c r="E16234" t="s">
        <v>333</v>
      </c>
      <c r="F16234" t="s">
        <v>894</v>
      </c>
      <c r="G16234" t="s">
        <v>99</v>
      </c>
      <c r="H16234">
        <v>2321</v>
      </c>
      <c r="I16234" s="68" t="str">
        <f>VLOOKUP(E16234,Refs!$P$2:$R$29,3,FALSE)</f>
        <v>Y58</v>
      </c>
      <c r="J16234" s="68" t="str">
        <f>VLOOKUP(E16234,Refs!$P$2:$S$29,4,FALSE)</f>
        <v>South West</v>
      </c>
      <c r="K16234" s="28">
        <f t="shared" si="512"/>
        <v>2321</v>
      </c>
    </row>
    <row r="16235" spans="1:11" x14ac:dyDescent="0.35">
      <c r="A16235" s="69">
        <f t="shared" si="513"/>
        <v>45931</v>
      </c>
      <c r="B16235" t="s">
        <v>929</v>
      </c>
      <c r="C16235" t="s">
        <v>262</v>
      </c>
      <c r="D16235" t="s">
        <v>893</v>
      </c>
      <c r="E16235" t="s">
        <v>333</v>
      </c>
      <c r="F16235" t="s">
        <v>894</v>
      </c>
      <c r="G16235" t="s">
        <v>100</v>
      </c>
      <c r="H16235">
        <v>1832</v>
      </c>
      <c r="I16235" s="68" t="str">
        <f>VLOOKUP(E16235,Refs!$P$2:$R$29,3,FALSE)</f>
        <v>Y58</v>
      </c>
      <c r="J16235" s="68" t="str">
        <f>VLOOKUP(E16235,Refs!$P$2:$S$29,4,FALSE)</f>
        <v>South West</v>
      </c>
      <c r="K16235" s="28">
        <f t="shared" si="512"/>
        <v>1832</v>
      </c>
    </row>
    <row r="16236" spans="1:11" x14ac:dyDescent="0.35">
      <c r="A16236" s="69">
        <f t="shared" si="513"/>
        <v>45931</v>
      </c>
      <c r="B16236" t="s">
        <v>929</v>
      </c>
      <c r="C16236" t="s">
        <v>262</v>
      </c>
      <c r="D16236" t="s">
        <v>893</v>
      </c>
      <c r="E16236" t="s">
        <v>333</v>
      </c>
      <c r="F16236" t="s">
        <v>894</v>
      </c>
      <c r="G16236" t="s">
        <v>101</v>
      </c>
      <c r="H16236">
        <v>268</v>
      </c>
      <c r="I16236" s="68" t="str">
        <f>VLOOKUP(E16236,Refs!$P$2:$R$29,3,FALSE)</f>
        <v>Y58</v>
      </c>
      <c r="J16236" s="68" t="str">
        <f>VLOOKUP(E16236,Refs!$P$2:$S$29,4,FALSE)</f>
        <v>South West</v>
      </c>
      <c r="K16236" s="28">
        <f t="shared" si="512"/>
        <v>268</v>
      </c>
    </row>
    <row r="16237" spans="1:11" x14ac:dyDescent="0.35">
      <c r="A16237" s="69">
        <f t="shared" si="513"/>
        <v>45931</v>
      </c>
      <c r="B16237" t="s">
        <v>929</v>
      </c>
      <c r="C16237" t="s">
        <v>262</v>
      </c>
      <c r="D16237" t="s">
        <v>893</v>
      </c>
      <c r="E16237" t="s">
        <v>333</v>
      </c>
      <c r="F16237" t="s">
        <v>894</v>
      </c>
      <c r="G16237" t="s">
        <v>102</v>
      </c>
      <c r="H16237">
        <v>112</v>
      </c>
      <c r="I16237" s="68" t="str">
        <f>VLOOKUP(E16237,Refs!$P$2:$R$29,3,FALSE)</f>
        <v>Y58</v>
      </c>
      <c r="J16237" s="68" t="str">
        <f>VLOOKUP(E16237,Refs!$P$2:$S$29,4,FALSE)</f>
        <v>South West</v>
      </c>
      <c r="K16237" s="28">
        <f t="shared" si="512"/>
        <v>112</v>
      </c>
    </row>
    <row r="16238" spans="1:11" x14ac:dyDescent="0.35">
      <c r="A16238" s="69">
        <f t="shared" si="513"/>
        <v>45931</v>
      </c>
      <c r="B16238" t="s">
        <v>929</v>
      </c>
      <c r="C16238" t="s">
        <v>262</v>
      </c>
      <c r="D16238" t="s">
        <v>893</v>
      </c>
      <c r="E16238" t="s">
        <v>333</v>
      </c>
      <c r="F16238" t="s">
        <v>894</v>
      </c>
      <c r="G16238" t="s">
        <v>103</v>
      </c>
      <c r="H16238">
        <v>1318</v>
      </c>
      <c r="I16238" s="68" t="str">
        <f>VLOOKUP(E16238,Refs!$P$2:$R$29,3,FALSE)</f>
        <v>Y58</v>
      </c>
      <c r="J16238" s="68" t="str">
        <f>VLOOKUP(E16238,Refs!$P$2:$S$29,4,FALSE)</f>
        <v>South West</v>
      </c>
      <c r="K16238" s="28">
        <f t="shared" si="512"/>
        <v>1318</v>
      </c>
    </row>
    <row r="16239" spans="1:11" x14ac:dyDescent="0.35">
      <c r="A16239" s="69">
        <f t="shared" si="513"/>
        <v>45931</v>
      </c>
      <c r="B16239" t="s">
        <v>929</v>
      </c>
      <c r="C16239" t="s">
        <v>262</v>
      </c>
      <c r="D16239" t="s">
        <v>893</v>
      </c>
      <c r="E16239" t="s">
        <v>333</v>
      </c>
      <c r="F16239" t="s">
        <v>894</v>
      </c>
      <c r="G16239" t="s">
        <v>104</v>
      </c>
      <c r="H16239">
        <v>2588184</v>
      </c>
      <c r="I16239" s="68" t="str">
        <f>VLOOKUP(E16239,Refs!$P$2:$R$29,3,FALSE)</f>
        <v>Y58</v>
      </c>
      <c r="J16239" s="68" t="str">
        <f>VLOOKUP(E16239,Refs!$P$2:$S$29,4,FALSE)</f>
        <v>South West</v>
      </c>
      <c r="K16239" s="28">
        <f t="shared" si="512"/>
        <v>2588184</v>
      </c>
    </row>
    <row r="16240" spans="1:11" x14ac:dyDescent="0.35">
      <c r="A16240" s="69">
        <f t="shared" si="513"/>
        <v>45931</v>
      </c>
      <c r="B16240" t="s">
        <v>929</v>
      </c>
      <c r="C16240" t="s">
        <v>262</v>
      </c>
      <c r="D16240" t="s">
        <v>893</v>
      </c>
      <c r="E16240" t="s">
        <v>333</v>
      </c>
      <c r="F16240" t="s">
        <v>894</v>
      </c>
      <c r="G16240" t="s">
        <v>105</v>
      </c>
      <c r="H16240">
        <v>3273</v>
      </c>
      <c r="I16240" s="68" t="str">
        <f>VLOOKUP(E16240,Refs!$P$2:$R$29,3,FALSE)</f>
        <v>Y58</v>
      </c>
      <c r="J16240" s="68" t="str">
        <f>VLOOKUP(E16240,Refs!$P$2:$S$29,4,FALSE)</f>
        <v>South West</v>
      </c>
      <c r="K16240" s="28">
        <f t="shared" si="512"/>
        <v>3273</v>
      </c>
    </row>
    <row r="16241" spans="1:11" x14ac:dyDescent="0.35">
      <c r="A16241" s="69">
        <f t="shared" si="513"/>
        <v>45931</v>
      </c>
      <c r="B16241" t="s">
        <v>929</v>
      </c>
      <c r="C16241" t="s">
        <v>262</v>
      </c>
      <c r="D16241" t="s">
        <v>893</v>
      </c>
      <c r="E16241" t="s">
        <v>333</v>
      </c>
      <c r="F16241" t="s">
        <v>894</v>
      </c>
      <c r="G16241" t="s">
        <v>106</v>
      </c>
      <c r="H16241">
        <v>1787</v>
      </c>
      <c r="I16241" s="68" t="str">
        <f>VLOOKUP(E16241,Refs!$P$2:$R$29,3,FALSE)</f>
        <v>Y58</v>
      </c>
      <c r="J16241" s="68" t="str">
        <f>VLOOKUP(E16241,Refs!$P$2:$S$29,4,FALSE)</f>
        <v>South West</v>
      </c>
      <c r="K16241" s="28">
        <f t="shared" si="512"/>
        <v>1787</v>
      </c>
    </row>
    <row r="16242" spans="1:11" x14ac:dyDescent="0.35">
      <c r="A16242" s="69">
        <f t="shared" si="513"/>
        <v>45931</v>
      </c>
      <c r="B16242" t="s">
        <v>929</v>
      </c>
      <c r="C16242" t="s">
        <v>262</v>
      </c>
      <c r="D16242" t="s">
        <v>893</v>
      </c>
      <c r="E16242" t="s">
        <v>333</v>
      </c>
      <c r="F16242" t="s">
        <v>894</v>
      </c>
      <c r="G16242" t="s">
        <v>107</v>
      </c>
      <c r="H16242">
        <v>87</v>
      </c>
      <c r="I16242" s="68" t="str">
        <f>VLOOKUP(E16242,Refs!$P$2:$R$29,3,FALSE)</f>
        <v>Y58</v>
      </c>
      <c r="J16242" s="68" t="str">
        <f>VLOOKUP(E16242,Refs!$P$2:$S$29,4,FALSE)</f>
        <v>South West</v>
      </c>
      <c r="K16242" s="28">
        <f t="shared" si="512"/>
        <v>87</v>
      </c>
    </row>
    <row r="16243" spans="1:11" x14ac:dyDescent="0.35">
      <c r="A16243" s="69">
        <f t="shared" si="513"/>
        <v>45931</v>
      </c>
      <c r="B16243" t="s">
        <v>929</v>
      </c>
      <c r="C16243" t="s">
        <v>262</v>
      </c>
      <c r="D16243" t="s">
        <v>893</v>
      </c>
      <c r="E16243" t="s">
        <v>333</v>
      </c>
      <c r="F16243" t="s">
        <v>894</v>
      </c>
      <c r="G16243" t="s">
        <v>108</v>
      </c>
      <c r="H16243">
        <v>235</v>
      </c>
      <c r="I16243" s="68" t="str">
        <f>VLOOKUP(E16243,Refs!$P$2:$R$29,3,FALSE)</f>
        <v>Y58</v>
      </c>
      <c r="J16243" s="68" t="str">
        <f>VLOOKUP(E16243,Refs!$P$2:$S$29,4,FALSE)</f>
        <v>South West</v>
      </c>
      <c r="K16243" s="28">
        <f t="shared" si="512"/>
        <v>235</v>
      </c>
    </row>
    <row r="16244" spans="1:11" x14ac:dyDescent="0.35">
      <c r="A16244" s="69">
        <f t="shared" si="513"/>
        <v>45931</v>
      </c>
      <c r="B16244" t="s">
        <v>929</v>
      </c>
      <c r="C16244" t="s">
        <v>262</v>
      </c>
      <c r="D16244" t="s">
        <v>893</v>
      </c>
      <c r="E16244" t="s">
        <v>333</v>
      </c>
      <c r="F16244" t="s">
        <v>894</v>
      </c>
      <c r="G16244" t="s">
        <v>109</v>
      </c>
      <c r="H16244">
        <v>1921268</v>
      </c>
      <c r="I16244" s="68" t="str">
        <f>VLOOKUP(E16244,Refs!$P$2:$R$29,3,FALSE)</f>
        <v>Y58</v>
      </c>
      <c r="J16244" s="68" t="str">
        <f>VLOOKUP(E16244,Refs!$P$2:$S$29,4,FALSE)</f>
        <v>South West</v>
      </c>
      <c r="K16244" s="28">
        <f t="shared" si="512"/>
        <v>1921268</v>
      </c>
    </row>
    <row r="16245" spans="1:11" x14ac:dyDescent="0.35">
      <c r="A16245" s="69">
        <f t="shared" si="513"/>
        <v>45931</v>
      </c>
      <c r="B16245" t="s">
        <v>929</v>
      </c>
      <c r="C16245" t="s">
        <v>262</v>
      </c>
      <c r="D16245" t="s">
        <v>893</v>
      </c>
      <c r="E16245" t="s">
        <v>333</v>
      </c>
      <c r="F16245" t="s">
        <v>894</v>
      </c>
      <c r="G16245" t="s">
        <v>110</v>
      </c>
      <c r="H16245">
        <v>823</v>
      </c>
      <c r="I16245" s="68" t="str">
        <f>VLOOKUP(E16245,Refs!$P$2:$R$29,3,FALSE)</f>
        <v>Y58</v>
      </c>
      <c r="J16245" s="68" t="str">
        <f>VLOOKUP(E16245,Refs!$P$2:$S$29,4,FALSE)</f>
        <v>South West</v>
      </c>
      <c r="K16245" s="28">
        <f t="shared" si="512"/>
        <v>823</v>
      </c>
    </row>
    <row r="16246" spans="1:11" x14ac:dyDescent="0.35">
      <c r="A16246" s="69">
        <f t="shared" si="513"/>
        <v>45931</v>
      </c>
      <c r="B16246" t="s">
        <v>929</v>
      </c>
      <c r="C16246" t="s">
        <v>262</v>
      </c>
      <c r="D16246" t="s">
        <v>893</v>
      </c>
      <c r="E16246" t="s">
        <v>333</v>
      </c>
      <c r="F16246" t="s">
        <v>894</v>
      </c>
      <c r="G16246" t="s">
        <v>808</v>
      </c>
      <c r="H16246">
        <v>9607</v>
      </c>
      <c r="I16246" s="68" t="str">
        <f>VLOOKUP(E16246,Refs!$P$2:$R$29,3,FALSE)</f>
        <v>Y58</v>
      </c>
      <c r="J16246" s="68" t="str">
        <f>VLOOKUP(E16246,Refs!$P$2:$S$29,4,FALSE)</f>
        <v>South West</v>
      </c>
      <c r="K16246" s="28">
        <f t="shared" si="512"/>
        <v>9607</v>
      </c>
    </row>
    <row r="16247" spans="1:11" x14ac:dyDescent="0.35">
      <c r="A16247" s="69">
        <f t="shared" si="513"/>
        <v>45931</v>
      </c>
      <c r="B16247" t="s">
        <v>929</v>
      </c>
      <c r="C16247" t="s">
        <v>262</v>
      </c>
      <c r="D16247" t="s">
        <v>893</v>
      </c>
      <c r="E16247" t="s">
        <v>333</v>
      </c>
      <c r="F16247" t="s">
        <v>894</v>
      </c>
      <c r="G16247" t="s">
        <v>809</v>
      </c>
      <c r="H16247">
        <v>388</v>
      </c>
      <c r="I16247" s="68" t="str">
        <f>VLOOKUP(E16247,Refs!$P$2:$R$29,3,FALSE)</f>
        <v>Y58</v>
      </c>
      <c r="J16247" s="68" t="str">
        <f>VLOOKUP(E16247,Refs!$P$2:$S$29,4,FALSE)</f>
        <v>South West</v>
      </c>
      <c r="K16247" s="28">
        <f t="shared" si="512"/>
        <v>388</v>
      </c>
    </row>
    <row r="16248" spans="1:11" x14ac:dyDescent="0.35">
      <c r="A16248" s="69">
        <f t="shared" si="513"/>
        <v>45931</v>
      </c>
      <c r="B16248" t="s">
        <v>929</v>
      </c>
      <c r="C16248" t="s">
        <v>262</v>
      </c>
      <c r="D16248" t="s">
        <v>893</v>
      </c>
      <c r="E16248" t="s">
        <v>333</v>
      </c>
      <c r="F16248" t="s">
        <v>894</v>
      </c>
      <c r="G16248" t="s">
        <v>111</v>
      </c>
      <c r="H16248">
        <v>16807</v>
      </c>
      <c r="I16248" s="68" t="str">
        <f>VLOOKUP(E16248,Refs!$P$2:$R$29,3,FALSE)</f>
        <v>Y58</v>
      </c>
      <c r="J16248" s="68" t="str">
        <f>VLOOKUP(E16248,Refs!$P$2:$S$29,4,FALSE)</f>
        <v>South West</v>
      </c>
      <c r="K16248" s="28">
        <f t="shared" si="512"/>
        <v>16807</v>
      </c>
    </row>
    <row r="16249" spans="1:11" x14ac:dyDescent="0.35">
      <c r="A16249" s="69">
        <f t="shared" si="513"/>
        <v>45931</v>
      </c>
      <c r="B16249" t="s">
        <v>929</v>
      </c>
      <c r="C16249" t="s">
        <v>262</v>
      </c>
      <c r="D16249" t="s">
        <v>893</v>
      </c>
      <c r="E16249" t="s">
        <v>333</v>
      </c>
      <c r="F16249" t="s">
        <v>894</v>
      </c>
      <c r="G16249" t="s">
        <v>112</v>
      </c>
      <c r="H16249">
        <v>43</v>
      </c>
      <c r="I16249" s="68" t="str">
        <f>VLOOKUP(E16249,Refs!$P$2:$R$29,3,FALSE)</f>
        <v>Y58</v>
      </c>
      <c r="J16249" s="68" t="str">
        <f>VLOOKUP(E16249,Refs!$P$2:$S$29,4,FALSE)</f>
        <v>South West</v>
      </c>
      <c r="K16249" s="28">
        <f t="shared" si="512"/>
        <v>43</v>
      </c>
    </row>
    <row r="16250" spans="1:11" x14ac:dyDescent="0.35">
      <c r="A16250" s="69">
        <f t="shared" si="513"/>
        <v>45931</v>
      </c>
      <c r="B16250" t="s">
        <v>929</v>
      </c>
      <c r="C16250" t="s">
        <v>262</v>
      </c>
      <c r="D16250" t="s">
        <v>893</v>
      </c>
      <c r="E16250" t="s">
        <v>333</v>
      </c>
      <c r="F16250" t="s">
        <v>894</v>
      </c>
      <c r="G16250" t="s">
        <v>113</v>
      </c>
      <c r="H16250">
        <v>10800</v>
      </c>
      <c r="I16250" s="68" t="str">
        <f>VLOOKUP(E16250,Refs!$P$2:$R$29,3,FALSE)</f>
        <v>Y58</v>
      </c>
      <c r="J16250" s="68" t="str">
        <f>VLOOKUP(E16250,Refs!$P$2:$S$29,4,FALSE)</f>
        <v>South West</v>
      </c>
      <c r="K16250" s="28">
        <f t="shared" si="512"/>
        <v>10800</v>
      </c>
    </row>
    <row r="16251" spans="1:11" x14ac:dyDescent="0.35">
      <c r="A16251" s="69">
        <f t="shared" si="513"/>
        <v>45931</v>
      </c>
      <c r="B16251" t="s">
        <v>929</v>
      </c>
      <c r="C16251" t="s">
        <v>262</v>
      </c>
      <c r="D16251" t="s">
        <v>893</v>
      </c>
      <c r="E16251" t="s">
        <v>333</v>
      </c>
      <c r="F16251" t="s">
        <v>894</v>
      </c>
      <c r="G16251" t="s">
        <v>114</v>
      </c>
      <c r="H16251">
        <v>9932</v>
      </c>
      <c r="I16251" s="68" t="str">
        <f>VLOOKUP(E16251,Refs!$P$2:$R$29,3,FALSE)</f>
        <v>Y58</v>
      </c>
      <c r="J16251" s="68" t="str">
        <f>VLOOKUP(E16251,Refs!$P$2:$S$29,4,FALSE)</f>
        <v>South West</v>
      </c>
      <c r="K16251" s="28">
        <f t="shared" si="512"/>
        <v>9932</v>
      </c>
    </row>
    <row r="16252" spans="1:11" x14ac:dyDescent="0.35">
      <c r="A16252" s="69">
        <f t="shared" si="513"/>
        <v>45931</v>
      </c>
      <c r="B16252" t="s">
        <v>929</v>
      </c>
      <c r="C16252" t="s">
        <v>262</v>
      </c>
      <c r="D16252" t="s">
        <v>893</v>
      </c>
      <c r="E16252" t="s">
        <v>333</v>
      </c>
      <c r="F16252" t="s">
        <v>894</v>
      </c>
      <c r="G16252" t="s">
        <v>115</v>
      </c>
      <c r="H16252">
        <v>2998</v>
      </c>
      <c r="I16252" s="68" t="str">
        <f>VLOOKUP(E16252,Refs!$P$2:$R$29,3,FALSE)</f>
        <v>Y58</v>
      </c>
      <c r="J16252" s="68" t="str">
        <f>VLOOKUP(E16252,Refs!$P$2:$S$29,4,FALSE)</f>
        <v>South West</v>
      </c>
      <c r="K16252" s="28">
        <f t="shared" si="512"/>
        <v>2998</v>
      </c>
    </row>
    <row r="16253" spans="1:11" x14ac:dyDescent="0.35">
      <c r="A16253" s="69">
        <f t="shared" si="513"/>
        <v>45931</v>
      </c>
      <c r="B16253" t="s">
        <v>929</v>
      </c>
      <c r="C16253" t="s">
        <v>262</v>
      </c>
      <c r="D16253" t="s">
        <v>893</v>
      </c>
      <c r="E16253" t="s">
        <v>333</v>
      </c>
      <c r="F16253" t="s">
        <v>894</v>
      </c>
      <c r="G16253" t="s">
        <v>116</v>
      </c>
      <c r="H16253">
        <v>1587</v>
      </c>
      <c r="I16253" s="68" t="str">
        <f>VLOOKUP(E16253,Refs!$P$2:$R$29,3,FALSE)</f>
        <v>Y58</v>
      </c>
      <c r="J16253" s="68" t="str">
        <f>VLOOKUP(E16253,Refs!$P$2:$S$29,4,FALSE)</f>
        <v>South West</v>
      </c>
      <c r="K16253" s="28">
        <f t="shared" si="512"/>
        <v>1587</v>
      </c>
    </row>
    <row r="16254" spans="1:11" x14ac:dyDescent="0.35">
      <c r="A16254" s="69">
        <f t="shared" si="513"/>
        <v>45931</v>
      </c>
      <c r="B16254" t="s">
        <v>929</v>
      </c>
      <c r="C16254" t="s">
        <v>262</v>
      </c>
      <c r="D16254" t="s">
        <v>893</v>
      </c>
      <c r="E16254" t="s">
        <v>333</v>
      </c>
      <c r="F16254" t="s">
        <v>894</v>
      </c>
      <c r="G16254" t="s">
        <v>117</v>
      </c>
      <c r="H16254">
        <v>2677</v>
      </c>
      <c r="I16254" s="68" t="str">
        <f>VLOOKUP(E16254,Refs!$P$2:$R$29,3,FALSE)</f>
        <v>Y58</v>
      </c>
      <c r="J16254" s="68" t="str">
        <f>VLOOKUP(E16254,Refs!$P$2:$S$29,4,FALSE)</f>
        <v>South West</v>
      </c>
      <c r="K16254" s="28">
        <f t="shared" si="512"/>
        <v>2677</v>
      </c>
    </row>
    <row r="16255" spans="1:11" x14ac:dyDescent="0.35">
      <c r="A16255" s="69">
        <f t="shared" si="513"/>
        <v>45931</v>
      </c>
      <c r="B16255" t="s">
        <v>929</v>
      </c>
      <c r="C16255" t="s">
        <v>262</v>
      </c>
      <c r="D16255" t="s">
        <v>893</v>
      </c>
      <c r="E16255" t="s">
        <v>333</v>
      </c>
      <c r="F16255" t="s">
        <v>894</v>
      </c>
      <c r="G16255" t="s">
        <v>118</v>
      </c>
      <c r="H16255">
        <v>2485</v>
      </c>
      <c r="I16255" s="68" t="str">
        <f>VLOOKUP(E16255,Refs!$P$2:$R$29,3,FALSE)</f>
        <v>Y58</v>
      </c>
      <c r="J16255" s="68" t="str">
        <f>VLOOKUP(E16255,Refs!$P$2:$S$29,4,FALSE)</f>
        <v>South West</v>
      </c>
      <c r="K16255" s="28">
        <f t="shared" si="512"/>
        <v>2485</v>
      </c>
    </row>
    <row r="16256" spans="1:11" x14ac:dyDescent="0.35">
      <c r="A16256" s="69">
        <f t="shared" si="513"/>
        <v>45931</v>
      </c>
      <c r="B16256" t="s">
        <v>929</v>
      </c>
      <c r="C16256" t="s">
        <v>262</v>
      </c>
      <c r="D16256" t="s">
        <v>893</v>
      </c>
      <c r="E16256" t="s">
        <v>333</v>
      </c>
      <c r="F16256" t="s">
        <v>894</v>
      </c>
      <c r="G16256" t="s">
        <v>119</v>
      </c>
      <c r="H16256">
        <v>1610</v>
      </c>
      <c r="I16256" s="68" t="str">
        <f>VLOOKUP(E16256,Refs!$P$2:$R$29,3,FALSE)</f>
        <v>Y58</v>
      </c>
      <c r="J16256" s="68" t="str">
        <f>VLOOKUP(E16256,Refs!$P$2:$S$29,4,FALSE)</f>
        <v>South West</v>
      </c>
      <c r="K16256" s="28">
        <f t="shared" si="512"/>
        <v>1610</v>
      </c>
    </row>
    <row r="16257" spans="1:11" x14ac:dyDescent="0.35">
      <c r="A16257" s="69">
        <f t="shared" si="513"/>
        <v>45931</v>
      </c>
      <c r="B16257" t="s">
        <v>929</v>
      </c>
      <c r="C16257" t="s">
        <v>262</v>
      </c>
      <c r="D16257" t="s">
        <v>893</v>
      </c>
      <c r="E16257" t="s">
        <v>333</v>
      </c>
      <c r="F16257" t="s">
        <v>894</v>
      </c>
      <c r="G16257" t="s">
        <v>120</v>
      </c>
      <c r="H16257">
        <v>1509</v>
      </c>
      <c r="I16257" s="68" t="str">
        <f>VLOOKUP(E16257,Refs!$P$2:$R$29,3,FALSE)</f>
        <v>Y58</v>
      </c>
      <c r="J16257" s="68" t="str">
        <f>VLOOKUP(E16257,Refs!$P$2:$S$29,4,FALSE)</f>
        <v>South West</v>
      </c>
      <c r="K16257" s="28">
        <f t="shared" si="512"/>
        <v>1509</v>
      </c>
    </row>
    <row r="16258" spans="1:11" x14ac:dyDescent="0.35">
      <c r="A16258" s="69">
        <f t="shared" si="513"/>
        <v>45931</v>
      </c>
      <c r="B16258" t="s">
        <v>929</v>
      </c>
      <c r="C16258" t="s">
        <v>262</v>
      </c>
      <c r="D16258" t="s">
        <v>893</v>
      </c>
      <c r="E16258" t="s">
        <v>333</v>
      </c>
      <c r="F16258" t="s">
        <v>894</v>
      </c>
      <c r="G16258" t="s">
        <v>121</v>
      </c>
      <c r="H16258">
        <v>2709</v>
      </c>
      <c r="I16258" s="68" t="str">
        <f>VLOOKUP(E16258,Refs!$P$2:$R$29,3,FALSE)</f>
        <v>Y58</v>
      </c>
      <c r="J16258" s="68" t="str">
        <f>VLOOKUP(E16258,Refs!$P$2:$S$29,4,FALSE)</f>
        <v>South West</v>
      </c>
      <c r="K16258" s="28">
        <f t="shared" ref="K16258:K16321" si="514">IF(OR(H16258="NULL",H16258=0,H16258=""),"",H16258)</f>
        <v>2709</v>
      </c>
    </row>
    <row r="16259" spans="1:11" x14ac:dyDescent="0.35">
      <c r="A16259" s="69">
        <f t="shared" ref="A16259:A16322" si="515">DATEVALUE(RIGHT(B16259,8))</f>
        <v>45931</v>
      </c>
      <c r="B16259" t="s">
        <v>929</v>
      </c>
      <c r="C16259" t="s">
        <v>262</v>
      </c>
      <c r="D16259" t="s">
        <v>893</v>
      </c>
      <c r="E16259" t="s">
        <v>333</v>
      </c>
      <c r="F16259" t="s">
        <v>894</v>
      </c>
      <c r="G16259" t="s">
        <v>122</v>
      </c>
      <c r="H16259">
        <v>2523</v>
      </c>
      <c r="I16259" s="68" t="str">
        <f>VLOOKUP(E16259,Refs!$P$2:$R$29,3,FALSE)</f>
        <v>Y58</v>
      </c>
      <c r="J16259" s="68" t="str">
        <f>VLOOKUP(E16259,Refs!$P$2:$S$29,4,FALSE)</f>
        <v>South West</v>
      </c>
      <c r="K16259" s="28">
        <f t="shared" si="514"/>
        <v>2523</v>
      </c>
    </row>
    <row r="16260" spans="1:11" x14ac:dyDescent="0.35">
      <c r="A16260" s="69">
        <f t="shared" si="515"/>
        <v>45931</v>
      </c>
      <c r="B16260" t="s">
        <v>929</v>
      </c>
      <c r="C16260" t="s">
        <v>262</v>
      </c>
      <c r="D16260" t="s">
        <v>893</v>
      </c>
      <c r="E16260" t="s">
        <v>333</v>
      </c>
      <c r="F16260" t="s">
        <v>894</v>
      </c>
      <c r="G16260" t="s">
        <v>123</v>
      </c>
      <c r="H16260">
        <v>0</v>
      </c>
      <c r="I16260" s="68" t="str">
        <f>VLOOKUP(E16260,Refs!$P$2:$R$29,3,FALSE)</f>
        <v>Y58</v>
      </c>
      <c r="J16260" s="68" t="str">
        <f>VLOOKUP(E16260,Refs!$P$2:$S$29,4,FALSE)</f>
        <v>South West</v>
      </c>
      <c r="K16260" s="28" t="str">
        <f t="shared" si="514"/>
        <v/>
      </c>
    </row>
    <row r="16261" spans="1:11" x14ac:dyDescent="0.35">
      <c r="A16261" s="69">
        <f t="shared" si="515"/>
        <v>45931</v>
      </c>
      <c r="B16261" t="s">
        <v>929</v>
      </c>
      <c r="C16261" t="s">
        <v>262</v>
      </c>
      <c r="D16261" t="s">
        <v>893</v>
      </c>
      <c r="E16261" t="s">
        <v>333</v>
      </c>
      <c r="F16261" t="s">
        <v>894</v>
      </c>
      <c r="G16261" t="s">
        <v>124</v>
      </c>
      <c r="H16261">
        <v>0</v>
      </c>
      <c r="I16261" s="68" t="str">
        <f>VLOOKUP(E16261,Refs!$P$2:$R$29,3,FALSE)</f>
        <v>Y58</v>
      </c>
      <c r="J16261" s="68" t="str">
        <f>VLOOKUP(E16261,Refs!$P$2:$S$29,4,FALSE)</f>
        <v>South West</v>
      </c>
      <c r="K16261" s="28" t="str">
        <f t="shared" si="514"/>
        <v/>
      </c>
    </row>
    <row r="16262" spans="1:11" x14ac:dyDescent="0.35">
      <c r="A16262" s="69">
        <f t="shared" si="515"/>
        <v>45931</v>
      </c>
      <c r="B16262" t="s">
        <v>929</v>
      </c>
      <c r="C16262" t="s">
        <v>262</v>
      </c>
      <c r="D16262" t="s">
        <v>893</v>
      </c>
      <c r="E16262" t="s">
        <v>333</v>
      </c>
      <c r="F16262" t="s">
        <v>894</v>
      </c>
      <c r="G16262" t="s">
        <v>125</v>
      </c>
      <c r="H16262">
        <v>0</v>
      </c>
      <c r="I16262" s="68" t="str">
        <f>VLOOKUP(E16262,Refs!$P$2:$R$29,3,FALSE)</f>
        <v>Y58</v>
      </c>
      <c r="J16262" s="68" t="str">
        <f>VLOOKUP(E16262,Refs!$P$2:$S$29,4,FALSE)</f>
        <v>South West</v>
      </c>
      <c r="K16262" s="28" t="str">
        <f t="shared" si="514"/>
        <v/>
      </c>
    </row>
    <row r="16263" spans="1:11" x14ac:dyDescent="0.35">
      <c r="A16263" s="69">
        <f t="shared" si="515"/>
        <v>45931</v>
      </c>
      <c r="B16263" t="s">
        <v>929</v>
      </c>
      <c r="C16263" t="s">
        <v>262</v>
      </c>
      <c r="D16263" t="s">
        <v>893</v>
      </c>
      <c r="E16263" t="s">
        <v>333</v>
      </c>
      <c r="F16263" t="s">
        <v>894</v>
      </c>
      <c r="G16263" t="s">
        <v>126</v>
      </c>
      <c r="H16263">
        <v>0</v>
      </c>
      <c r="I16263" s="68" t="str">
        <f>VLOOKUP(E16263,Refs!$P$2:$R$29,3,FALSE)</f>
        <v>Y58</v>
      </c>
      <c r="J16263" s="68" t="str">
        <f>VLOOKUP(E16263,Refs!$P$2:$S$29,4,FALSE)</f>
        <v>South West</v>
      </c>
      <c r="K16263" s="28" t="str">
        <f t="shared" si="514"/>
        <v/>
      </c>
    </row>
    <row r="16264" spans="1:11" x14ac:dyDescent="0.35">
      <c r="A16264" s="69">
        <f t="shared" si="515"/>
        <v>45931</v>
      </c>
      <c r="B16264" t="s">
        <v>929</v>
      </c>
      <c r="C16264" t="s">
        <v>262</v>
      </c>
      <c r="D16264" t="s">
        <v>893</v>
      </c>
      <c r="E16264" t="s">
        <v>333</v>
      </c>
      <c r="F16264" t="s">
        <v>894</v>
      </c>
      <c r="G16264" t="s">
        <v>127</v>
      </c>
      <c r="H16264">
        <v>1828</v>
      </c>
      <c r="I16264" s="68" t="str">
        <f>VLOOKUP(E16264,Refs!$P$2:$R$29,3,FALSE)</f>
        <v>Y58</v>
      </c>
      <c r="J16264" s="68" t="str">
        <f>VLOOKUP(E16264,Refs!$P$2:$S$29,4,FALSE)</f>
        <v>South West</v>
      </c>
      <c r="K16264" s="28">
        <f t="shared" si="514"/>
        <v>1828</v>
      </c>
    </row>
    <row r="16265" spans="1:11" x14ac:dyDescent="0.35">
      <c r="A16265" s="69">
        <f t="shared" si="515"/>
        <v>45931</v>
      </c>
      <c r="B16265" t="s">
        <v>929</v>
      </c>
      <c r="C16265" t="s">
        <v>262</v>
      </c>
      <c r="D16265" t="s">
        <v>893</v>
      </c>
      <c r="E16265" t="s">
        <v>333</v>
      </c>
      <c r="F16265" t="s">
        <v>894</v>
      </c>
      <c r="G16265" t="s">
        <v>128</v>
      </c>
      <c r="H16265">
        <v>490</v>
      </c>
      <c r="I16265" s="68" t="str">
        <f>VLOOKUP(E16265,Refs!$P$2:$R$29,3,FALSE)</f>
        <v>Y58</v>
      </c>
      <c r="J16265" s="68" t="str">
        <f>VLOOKUP(E16265,Refs!$P$2:$S$29,4,FALSE)</f>
        <v>South West</v>
      </c>
      <c r="K16265" s="28">
        <f t="shared" si="514"/>
        <v>490</v>
      </c>
    </row>
    <row r="16266" spans="1:11" x14ac:dyDescent="0.35">
      <c r="A16266" s="69">
        <f t="shared" si="515"/>
        <v>45931</v>
      </c>
      <c r="B16266" t="s">
        <v>929</v>
      </c>
      <c r="C16266" t="s">
        <v>262</v>
      </c>
      <c r="D16266" t="s">
        <v>893</v>
      </c>
      <c r="E16266" t="s">
        <v>333</v>
      </c>
      <c r="F16266" t="s">
        <v>894</v>
      </c>
      <c r="G16266" t="s">
        <v>129</v>
      </c>
      <c r="H16266">
        <v>1288</v>
      </c>
      <c r="I16266" s="68" t="str">
        <f>VLOOKUP(E16266,Refs!$P$2:$R$29,3,FALSE)</f>
        <v>Y58</v>
      </c>
      <c r="J16266" s="68" t="str">
        <f>VLOOKUP(E16266,Refs!$P$2:$S$29,4,FALSE)</f>
        <v>South West</v>
      </c>
      <c r="K16266" s="28">
        <f t="shared" si="514"/>
        <v>1288</v>
      </c>
    </row>
    <row r="16267" spans="1:11" x14ac:dyDescent="0.35">
      <c r="A16267" s="69">
        <f t="shared" si="515"/>
        <v>45931</v>
      </c>
      <c r="B16267" t="s">
        <v>929</v>
      </c>
      <c r="C16267" t="s">
        <v>262</v>
      </c>
      <c r="D16267" t="s">
        <v>893</v>
      </c>
      <c r="E16267" t="s">
        <v>333</v>
      </c>
      <c r="F16267" t="s">
        <v>894</v>
      </c>
      <c r="G16267" t="s">
        <v>130</v>
      </c>
      <c r="H16267">
        <v>907</v>
      </c>
      <c r="I16267" s="68" t="str">
        <f>VLOOKUP(E16267,Refs!$P$2:$R$29,3,FALSE)</f>
        <v>Y58</v>
      </c>
      <c r="J16267" s="68" t="str">
        <f>VLOOKUP(E16267,Refs!$P$2:$S$29,4,FALSE)</f>
        <v>South West</v>
      </c>
      <c r="K16267" s="28">
        <f t="shared" si="514"/>
        <v>907</v>
      </c>
    </row>
    <row r="16268" spans="1:11" x14ac:dyDescent="0.35">
      <c r="A16268" s="69">
        <f t="shared" si="515"/>
        <v>45931</v>
      </c>
      <c r="B16268" t="s">
        <v>929</v>
      </c>
      <c r="C16268" t="s">
        <v>262</v>
      </c>
      <c r="D16268" t="s">
        <v>893</v>
      </c>
      <c r="E16268" t="s">
        <v>333</v>
      </c>
      <c r="F16268" t="s">
        <v>894</v>
      </c>
      <c r="G16268" t="s">
        <v>131</v>
      </c>
      <c r="H16268">
        <v>1847</v>
      </c>
      <c r="I16268" s="68" t="str">
        <f>VLOOKUP(E16268,Refs!$P$2:$R$29,3,FALSE)</f>
        <v>Y58</v>
      </c>
      <c r="J16268" s="68" t="str">
        <f>VLOOKUP(E16268,Refs!$P$2:$S$29,4,FALSE)</f>
        <v>South West</v>
      </c>
      <c r="K16268" s="28">
        <f t="shared" si="514"/>
        <v>1847</v>
      </c>
    </row>
    <row r="16269" spans="1:11" x14ac:dyDescent="0.35">
      <c r="A16269" s="69">
        <f t="shared" si="515"/>
        <v>45931</v>
      </c>
      <c r="B16269" t="s">
        <v>929</v>
      </c>
      <c r="C16269" t="s">
        <v>262</v>
      </c>
      <c r="D16269" t="s">
        <v>893</v>
      </c>
      <c r="E16269" t="s">
        <v>333</v>
      </c>
      <c r="F16269" t="s">
        <v>894</v>
      </c>
      <c r="G16269" t="s">
        <v>132</v>
      </c>
      <c r="H16269">
        <v>795</v>
      </c>
      <c r="I16269" s="68" t="str">
        <f>VLOOKUP(E16269,Refs!$P$2:$R$29,3,FALSE)</f>
        <v>Y58</v>
      </c>
      <c r="J16269" s="68" t="str">
        <f>VLOOKUP(E16269,Refs!$P$2:$S$29,4,FALSE)</f>
        <v>South West</v>
      </c>
      <c r="K16269" s="28">
        <f t="shared" si="514"/>
        <v>795</v>
      </c>
    </row>
    <row r="16270" spans="1:11" x14ac:dyDescent="0.35">
      <c r="A16270" s="69">
        <f t="shared" si="515"/>
        <v>45931</v>
      </c>
      <c r="B16270" t="s">
        <v>929</v>
      </c>
      <c r="C16270" t="s">
        <v>262</v>
      </c>
      <c r="D16270" t="s">
        <v>893</v>
      </c>
      <c r="E16270" t="s">
        <v>333</v>
      </c>
      <c r="F16270" t="s">
        <v>894</v>
      </c>
      <c r="G16270" t="s">
        <v>133</v>
      </c>
      <c r="H16270">
        <v>1448</v>
      </c>
      <c r="I16270" s="68" t="str">
        <f>VLOOKUP(E16270,Refs!$P$2:$R$29,3,FALSE)</f>
        <v>Y58</v>
      </c>
      <c r="J16270" s="68" t="str">
        <f>VLOOKUP(E16270,Refs!$P$2:$S$29,4,FALSE)</f>
        <v>South West</v>
      </c>
      <c r="K16270" s="28">
        <f t="shared" si="514"/>
        <v>1448</v>
      </c>
    </row>
    <row r="16271" spans="1:11" x14ac:dyDescent="0.35">
      <c r="A16271" s="69">
        <f t="shared" si="515"/>
        <v>45931</v>
      </c>
      <c r="B16271" t="s">
        <v>929</v>
      </c>
      <c r="C16271" t="s">
        <v>262</v>
      </c>
      <c r="D16271" t="s">
        <v>893</v>
      </c>
      <c r="E16271" t="s">
        <v>333</v>
      </c>
      <c r="F16271" t="s">
        <v>894</v>
      </c>
      <c r="G16271" t="s">
        <v>134</v>
      </c>
      <c r="H16271">
        <v>1098</v>
      </c>
      <c r="I16271" s="68" t="str">
        <f>VLOOKUP(E16271,Refs!$P$2:$R$29,3,FALSE)</f>
        <v>Y58</v>
      </c>
      <c r="J16271" s="68" t="str">
        <f>VLOOKUP(E16271,Refs!$P$2:$S$29,4,FALSE)</f>
        <v>South West</v>
      </c>
      <c r="K16271" s="28">
        <f t="shared" si="514"/>
        <v>1098</v>
      </c>
    </row>
    <row r="16272" spans="1:11" x14ac:dyDescent="0.35">
      <c r="A16272" s="69">
        <f t="shared" si="515"/>
        <v>45931</v>
      </c>
      <c r="B16272" t="s">
        <v>929</v>
      </c>
      <c r="C16272" t="s">
        <v>262</v>
      </c>
      <c r="D16272" t="s">
        <v>893</v>
      </c>
      <c r="E16272" t="s">
        <v>333</v>
      </c>
      <c r="F16272" t="s">
        <v>894</v>
      </c>
      <c r="G16272" t="s">
        <v>135</v>
      </c>
      <c r="H16272">
        <v>136</v>
      </c>
      <c r="I16272" s="68" t="str">
        <f>VLOOKUP(E16272,Refs!$P$2:$R$29,3,FALSE)</f>
        <v>Y58</v>
      </c>
      <c r="J16272" s="68" t="str">
        <f>VLOOKUP(E16272,Refs!$P$2:$S$29,4,FALSE)</f>
        <v>South West</v>
      </c>
      <c r="K16272" s="28">
        <f t="shared" si="514"/>
        <v>136</v>
      </c>
    </row>
    <row r="16273" spans="1:11" x14ac:dyDescent="0.35">
      <c r="A16273" s="69">
        <f t="shared" si="515"/>
        <v>45931</v>
      </c>
      <c r="B16273" t="s">
        <v>929</v>
      </c>
      <c r="C16273" t="s">
        <v>262</v>
      </c>
      <c r="D16273" t="s">
        <v>893</v>
      </c>
      <c r="E16273" t="s">
        <v>333</v>
      </c>
      <c r="F16273" t="s">
        <v>894</v>
      </c>
      <c r="G16273" t="s">
        <v>136</v>
      </c>
      <c r="H16273">
        <v>67</v>
      </c>
      <c r="I16273" s="68" t="str">
        <f>VLOOKUP(E16273,Refs!$P$2:$R$29,3,FALSE)</f>
        <v>Y58</v>
      </c>
      <c r="J16273" s="68" t="str">
        <f>VLOOKUP(E16273,Refs!$P$2:$S$29,4,FALSE)</f>
        <v>South West</v>
      </c>
      <c r="K16273" s="28">
        <f t="shared" si="514"/>
        <v>67</v>
      </c>
    </row>
    <row r="16274" spans="1:11" x14ac:dyDescent="0.35">
      <c r="A16274" s="69">
        <f t="shared" si="515"/>
        <v>45931</v>
      </c>
      <c r="B16274" t="s">
        <v>929</v>
      </c>
      <c r="C16274" t="s">
        <v>262</v>
      </c>
      <c r="D16274" t="s">
        <v>893</v>
      </c>
      <c r="E16274" t="s">
        <v>333</v>
      </c>
      <c r="F16274" t="s">
        <v>894</v>
      </c>
      <c r="G16274" t="s">
        <v>137</v>
      </c>
      <c r="H16274">
        <v>11</v>
      </c>
      <c r="I16274" s="68" t="str">
        <f>VLOOKUP(E16274,Refs!$P$2:$R$29,3,FALSE)</f>
        <v>Y58</v>
      </c>
      <c r="J16274" s="68" t="str">
        <f>VLOOKUP(E16274,Refs!$P$2:$S$29,4,FALSE)</f>
        <v>South West</v>
      </c>
      <c r="K16274" s="28">
        <f t="shared" si="514"/>
        <v>11</v>
      </c>
    </row>
    <row r="16275" spans="1:11" x14ac:dyDescent="0.35">
      <c r="A16275" s="69">
        <f t="shared" si="515"/>
        <v>45931</v>
      </c>
      <c r="B16275" t="s">
        <v>929</v>
      </c>
      <c r="C16275" t="s">
        <v>262</v>
      </c>
      <c r="D16275" t="s">
        <v>893</v>
      </c>
      <c r="E16275" t="s">
        <v>333</v>
      </c>
      <c r="F16275" t="s">
        <v>894</v>
      </c>
      <c r="G16275" t="s">
        <v>138</v>
      </c>
      <c r="H16275">
        <v>11</v>
      </c>
      <c r="I16275" s="68" t="str">
        <f>VLOOKUP(E16275,Refs!$P$2:$R$29,3,FALSE)</f>
        <v>Y58</v>
      </c>
      <c r="J16275" s="68" t="str">
        <f>VLOOKUP(E16275,Refs!$P$2:$S$29,4,FALSE)</f>
        <v>South West</v>
      </c>
      <c r="K16275" s="28">
        <f t="shared" si="514"/>
        <v>11</v>
      </c>
    </row>
    <row r="16276" spans="1:11" x14ac:dyDescent="0.35">
      <c r="A16276" s="69">
        <f t="shared" si="515"/>
        <v>45931</v>
      </c>
      <c r="B16276" t="s">
        <v>929</v>
      </c>
      <c r="C16276" t="s">
        <v>262</v>
      </c>
      <c r="D16276" t="s">
        <v>893</v>
      </c>
      <c r="E16276" t="s">
        <v>333</v>
      </c>
      <c r="F16276" t="s">
        <v>894</v>
      </c>
      <c r="G16276" t="s">
        <v>139</v>
      </c>
      <c r="H16276">
        <v>417</v>
      </c>
      <c r="I16276" s="68" t="str">
        <f>VLOOKUP(E16276,Refs!$P$2:$R$29,3,FALSE)</f>
        <v>Y58</v>
      </c>
      <c r="J16276" s="68" t="str">
        <f>VLOOKUP(E16276,Refs!$P$2:$S$29,4,FALSE)</f>
        <v>South West</v>
      </c>
      <c r="K16276" s="28">
        <f t="shared" si="514"/>
        <v>417</v>
      </c>
    </row>
    <row r="16277" spans="1:11" x14ac:dyDescent="0.35">
      <c r="A16277" s="69">
        <f t="shared" si="515"/>
        <v>45931</v>
      </c>
      <c r="B16277" t="s">
        <v>929</v>
      </c>
      <c r="C16277" t="s">
        <v>262</v>
      </c>
      <c r="D16277" t="s">
        <v>893</v>
      </c>
      <c r="E16277" t="s">
        <v>333</v>
      </c>
      <c r="F16277" t="s">
        <v>894</v>
      </c>
      <c r="G16277" t="s">
        <v>140</v>
      </c>
      <c r="H16277">
        <v>322</v>
      </c>
      <c r="I16277" s="68" t="str">
        <f>VLOOKUP(E16277,Refs!$P$2:$R$29,3,FALSE)</f>
        <v>Y58</v>
      </c>
      <c r="J16277" s="68" t="str">
        <f>VLOOKUP(E16277,Refs!$P$2:$S$29,4,FALSE)</f>
        <v>South West</v>
      </c>
      <c r="K16277" s="28">
        <f t="shared" si="514"/>
        <v>322</v>
      </c>
    </row>
    <row r="16278" spans="1:11" x14ac:dyDescent="0.35">
      <c r="A16278" s="69">
        <f t="shared" si="515"/>
        <v>45931</v>
      </c>
      <c r="B16278" t="s">
        <v>929</v>
      </c>
      <c r="C16278" t="s">
        <v>262</v>
      </c>
      <c r="D16278" t="s">
        <v>893</v>
      </c>
      <c r="E16278" t="s">
        <v>333</v>
      </c>
      <c r="F16278" t="s">
        <v>894</v>
      </c>
      <c r="G16278" t="s">
        <v>728</v>
      </c>
      <c r="H16278">
        <v>603</v>
      </c>
      <c r="I16278" s="68" t="str">
        <f>VLOOKUP(E16278,Refs!$P$2:$R$29,3,FALSE)</f>
        <v>Y58</v>
      </c>
      <c r="J16278" s="68" t="str">
        <f>VLOOKUP(E16278,Refs!$P$2:$S$29,4,FALSE)</f>
        <v>South West</v>
      </c>
      <c r="K16278" s="28">
        <f t="shared" si="514"/>
        <v>603</v>
      </c>
    </row>
    <row r="16279" spans="1:11" x14ac:dyDescent="0.35">
      <c r="A16279" s="69">
        <f t="shared" si="515"/>
        <v>45931</v>
      </c>
      <c r="B16279" t="s">
        <v>929</v>
      </c>
      <c r="C16279" t="s">
        <v>262</v>
      </c>
      <c r="D16279" t="s">
        <v>893</v>
      </c>
      <c r="E16279" t="s">
        <v>333</v>
      </c>
      <c r="F16279" t="s">
        <v>894</v>
      </c>
      <c r="G16279" t="s">
        <v>727</v>
      </c>
      <c r="H16279">
        <v>292</v>
      </c>
      <c r="I16279" s="68" t="str">
        <f>VLOOKUP(E16279,Refs!$P$2:$R$29,3,FALSE)</f>
        <v>Y58</v>
      </c>
      <c r="J16279" s="68" t="str">
        <f>VLOOKUP(E16279,Refs!$P$2:$S$29,4,FALSE)</f>
        <v>South West</v>
      </c>
      <c r="K16279" s="28">
        <f t="shared" si="514"/>
        <v>292</v>
      </c>
    </row>
    <row r="16280" spans="1:11" x14ac:dyDescent="0.35">
      <c r="A16280" s="69">
        <f t="shared" si="515"/>
        <v>45931</v>
      </c>
      <c r="B16280" t="s">
        <v>929</v>
      </c>
      <c r="C16280" t="s">
        <v>262</v>
      </c>
      <c r="D16280" t="s">
        <v>893</v>
      </c>
      <c r="E16280" t="s">
        <v>333</v>
      </c>
      <c r="F16280" t="s">
        <v>894</v>
      </c>
      <c r="G16280" t="s">
        <v>730</v>
      </c>
      <c r="H16280">
        <v>410</v>
      </c>
      <c r="I16280" s="68" t="str">
        <f>VLOOKUP(E16280,Refs!$P$2:$R$29,3,FALSE)</f>
        <v>Y58</v>
      </c>
      <c r="J16280" s="68" t="str">
        <f>VLOOKUP(E16280,Refs!$P$2:$S$29,4,FALSE)</f>
        <v>South West</v>
      </c>
      <c r="K16280" s="28">
        <f t="shared" si="514"/>
        <v>410</v>
      </c>
    </row>
    <row r="16281" spans="1:11" x14ac:dyDescent="0.35">
      <c r="A16281" s="69">
        <f t="shared" si="515"/>
        <v>45931</v>
      </c>
      <c r="B16281" t="s">
        <v>929</v>
      </c>
      <c r="C16281" t="s">
        <v>262</v>
      </c>
      <c r="D16281" t="s">
        <v>893</v>
      </c>
      <c r="E16281" t="s">
        <v>333</v>
      </c>
      <c r="F16281" t="s">
        <v>894</v>
      </c>
      <c r="G16281" t="s">
        <v>729</v>
      </c>
      <c r="H16281">
        <v>254</v>
      </c>
      <c r="I16281" s="68" t="str">
        <f>VLOOKUP(E16281,Refs!$P$2:$R$29,3,FALSE)</f>
        <v>Y58</v>
      </c>
      <c r="J16281" s="68" t="str">
        <f>VLOOKUP(E16281,Refs!$P$2:$S$29,4,FALSE)</f>
        <v>South West</v>
      </c>
      <c r="K16281" s="28">
        <f t="shared" si="514"/>
        <v>254</v>
      </c>
    </row>
    <row r="16282" spans="1:11" x14ac:dyDescent="0.35">
      <c r="A16282" s="69">
        <f t="shared" si="515"/>
        <v>45931</v>
      </c>
      <c r="B16282" t="s">
        <v>929</v>
      </c>
      <c r="C16282" t="s">
        <v>280</v>
      </c>
      <c r="D16282" t="s">
        <v>888</v>
      </c>
      <c r="E16282" t="s">
        <v>296</v>
      </c>
      <c r="F16282" t="s">
        <v>297</v>
      </c>
      <c r="G16282" t="s">
        <v>10</v>
      </c>
      <c r="H16282">
        <v>98406</v>
      </c>
      <c r="I16282" s="68" t="str">
        <f>VLOOKUP(E16282,Refs!$P$2:$R$29,3,FALSE)</f>
        <v>Y63</v>
      </c>
      <c r="J16282" s="68" t="str">
        <f>VLOOKUP(E16282,Refs!$P$2:$S$29,4,FALSE)</f>
        <v>North East and Yorkshire</v>
      </c>
      <c r="K16282" s="28">
        <f t="shared" si="514"/>
        <v>98406</v>
      </c>
    </row>
    <row r="16283" spans="1:11" x14ac:dyDescent="0.35">
      <c r="A16283" s="69">
        <f t="shared" si="515"/>
        <v>45931</v>
      </c>
      <c r="B16283" t="s">
        <v>929</v>
      </c>
      <c r="C16283" t="s">
        <v>280</v>
      </c>
      <c r="D16283" t="s">
        <v>888</v>
      </c>
      <c r="E16283" t="s">
        <v>296</v>
      </c>
      <c r="F16283" t="s">
        <v>297</v>
      </c>
      <c r="G16283" t="s">
        <v>69</v>
      </c>
      <c r="H16283">
        <v>98406</v>
      </c>
      <c r="I16283" s="68" t="str">
        <f>VLOOKUP(E16283,Refs!$P$2:$R$29,3,FALSE)</f>
        <v>Y63</v>
      </c>
      <c r="J16283" s="68" t="str">
        <f>VLOOKUP(E16283,Refs!$P$2:$S$29,4,FALSE)</f>
        <v>North East and Yorkshire</v>
      </c>
      <c r="K16283" s="28">
        <f t="shared" si="514"/>
        <v>98406</v>
      </c>
    </row>
    <row r="16284" spans="1:11" x14ac:dyDescent="0.35">
      <c r="A16284" s="69">
        <f t="shared" si="515"/>
        <v>45931</v>
      </c>
      <c r="B16284" t="s">
        <v>929</v>
      </c>
      <c r="C16284" t="s">
        <v>280</v>
      </c>
      <c r="D16284" t="s">
        <v>888</v>
      </c>
      <c r="E16284" t="s">
        <v>296</v>
      </c>
      <c r="F16284" t="s">
        <v>297</v>
      </c>
      <c r="G16284" t="s">
        <v>20</v>
      </c>
      <c r="H16284">
        <v>87157</v>
      </c>
      <c r="I16284" s="68" t="str">
        <f>VLOOKUP(E16284,Refs!$P$2:$R$29,3,FALSE)</f>
        <v>Y63</v>
      </c>
      <c r="J16284" s="68" t="str">
        <f>VLOOKUP(E16284,Refs!$P$2:$S$29,4,FALSE)</f>
        <v>North East and Yorkshire</v>
      </c>
      <c r="K16284" s="28">
        <f t="shared" si="514"/>
        <v>87157</v>
      </c>
    </row>
    <row r="16285" spans="1:11" x14ac:dyDescent="0.35">
      <c r="A16285" s="69">
        <f t="shared" si="515"/>
        <v>45931</v>
      </c>
      <c r="B16285" t="s">
        <v>929</v>
      </c>
      <c r="C16285" t="s">
        <v>280</v>
      </c>
      <c r="D16285" t="s">
        <v>888</v>
      </c>
      <c r="E16285" t="s">
        <v>296</v>
      </c>
      <c r="F16285" t="s">
        <v>297</v>
      </c>
      <c r="G16285" t="s">
        <v>23</v>
      </c>
      <c r="H16285">
        <v>75505</v>
      </c>
      <c r="I16285" s="68" t="str">
        <f>VLOOKUP(E16285,Refs!$P$2:$R$29,3,FALSE)</f>
        <v>Y63</v>
      </c>
      <c r="J16285" s="68" t="str">
        <f>VLOOKUP(E16285,Refs!$P$2:$S$29,4,FALSE)</f>
        <v>North East and Yorkshire</v>
      </c>
      <c r="K16285" s="28">
        <f t="shared" si="514"/>
        <v>75505</v>
      </c>
    </row>
    <row r="16286" spans="1:11" x14ac:dyDescent="0.35">
      <c r="A16286" s="69">
        <f t="shared" si="515"/>
        <v>45931</v>
      </c>
      <c r="B16286" t="s">
        <v>929</v>
      </c>
      <c r="C16286" t="s">
        <v>280</v>
      </c>
      <c r="D16286" t="s">
        <v>888</v>
      </c>
      <c r="E16286" t="s">
        <v>296</v>
      </c>
      <c r="F16286" t="s">
        <v>297</v>
      </c>
      <c r="G16286" t="s">
        <v>19</v>
      </c>
      <c r="H16286">
        <v>3115</v>
      </c>
      <c r="I16286" s="68" t="str">
        <f>VLOOKUP(E16286,Refs!$P$2:$R$29,3,FALSE)</f>
        <v>Y63</v>
      </c>
      <c r="J16286" s="68" t="str">
        <f>VLOOKUP(E16286,Refs!$P$2:$S$29,4,FALSE)</f>
        <v>North East and Yorkshire</v>
      </c>
      <c r="K16286" s="28">
        <f t="shared" si="514"/>
        <v>3115</v>
      </c>
    </row>
    <row r="16287" spans="1:11" x14ac:dyDescent="0.35">
      <c r="A16287" s="69">
        <f t="shared" si="515"/>
        <v>45931</v>
      </c>
      <c r="B16287" t="s">
        <v>929</v>
      </c>
      <c r="C16287" t="s">
        <v>280</v>
      </c>
      <c r="D16287" t="s">
        <v>888</v>
      </c>
      <c r="E16287" t="s">
        <v>296</v>
      </c>
      <c r="F16287" t="s">
        <v>297</v>
      </c>
      <c r="G16287" t="s">
        <v>21</v>
      </c>
      <c r="H16287">
        <v>3242079</v>
      </c>
      <c r="I16287" s="68" t="str">
        <f>VLOOKUP(E16287,Refs!$P$2:$R$29,3,FALSE)</f>
        <v>Y63</v>
      </c>
      <c r="J16287" s="68" t="str">
        <f>VLOOKUP(E16287,Refs!$P$2:$S$29,4,FALSE)</f>
        <v>North East and Yorkshire</v>
      </c>
      <c r="K16287" s="28">
        <f t="shared" si="514"/>
        <v>3242079</v>
      </c>
    </row>
    <row r="16288" spans="1:11" x14ac:dyDescent="0.35">
      <c r="A16288" s="69">
        <f t="shared" si="515"/>
        <v>45931</v>
      </c>
      <c r="B16288" t="s">
        <v>929</v>
      </c>
      <c r="C16288" t="s">
        <v>280</v>
      </c>
      <c r="D16288" t="s">
        <v>888</v>
      </c>
      <c r="E16288" t="s">
        <v>296</v>
      </c>
      <c r="F16288" t="s">
        <v>297</v>
      </c>
      <c r="G16288" t="s">
        <v>70</v>
      </c>
      <c r="H16288">
        <v>224</v>
      </c>
      <c r="I16288" s="68" t="str">
        <f>VLOOKUP(E16288,Refs!$P$2:$R$29,3,FALSE)</f>
        <v>Y63</v>
      </c>
      <c r="J16288" s="68" t="str">
        <f>VLOOKUP(E16288,Refs!$P$2:$S$29,4,FALSE)</f>
        <v>North East and Yorkshire</v>
      </c>
      <c r="K16288" s="28">
        <f t="shared" si="514"/>
        <v>224</v>
      </c>
    </row>
    <row r="16289" spans="1:11" x14ac:dyDescent="0.35">
      <c r="A16289" s="69">
        <f t="shared" si="515"/>
        <v>45931</v>
      </c>
      <c r="B16289" t="s">
        <v>929</v>
      </c>
      <c r="C16289" t="s">
        <v>280</v>
      </c>
      <c r="D16289" t="s">
        <v>888</v>
      </c>
      <c r="E16289" t="s">
        <v>296</v>
      </c>
      <c r="F16289" t="s">
        <v>297</v>
      </c>
      <c r="G16289" t="s">
        <v>71</v>
      </c>
      <c r="H16289">
        <v>630</v>
      </c>
      <c r="I16289" s="68" t="str">
        <f>VLOOKUP(E16289,Refs!$P$2:$R$29,3,FALSE)</f>
        <v>Y63</v>
      </c>
      <c r="J16289" s="68" t="str">
        <f>VLOOKUP(E16289,Refs!$P$2:$S$29,4,FALSE)</f>
        <v>North East and Yorkshire</v>
      </c>
      <c r="K16289" s="28">
        <f t="shared" si="514"/>
        <v>630</v>
      </c>
    </row>
    <row r="16290" spans="1:11" x14ac:dyDescent="0.35">
      <c r="A16290" s="69">
        <f t="shared" si="515"/>
        <v>45931</v>
      </c>
      <c r="B16290" t="s">
        <v>929</v>
      </c>
      <c r="C16290" t="s">
        <v>280</v>
      </c>
      <c r="D16290" t="s">
        <v>888</v>
      </c>
      <c r="E16290" t="s">
        <v>296</v>
      </c>
      <c r="F16290" t="s">
        <v>297</v>
      </c>
      <c r="G16290" t="s">
        <v>72</v>
      </c>
      <c r="H16290" t="s">
        <v>886</v>
      </c>
      <c r="I16290" s="68" t="str">
        <f>VLOOKUP(E16290,Refs!$P$2:$R$29,3,FALSE)</f>
        <v>Y63</v>
      </c>
      <c r="J16290" s="68" t="str">
        <f>VLOOKUP(E16290,Refs!$P$2:$S$29,4,FALSE)</f>
        <v>North East and Yorkshire</v>
      </c>
      <c r="K16290" s="28" t="str">
        <f t="shared" si="514"/>
        <v>-</v>
      </c>
    </row>
    <row r="16291" spans="1:11" x14ac:dyDescent="0.35">
      <c r="A16291" s="69">
        <f t="shared" si="515"/>
        <v>45931</v>
      </c>
      <c r="B16291" t="s">
        <v>929</v>
      </c>
      <c r="C16291" t="s">
        <v>280</v>
      </c>
      <c r="D16291" t="s">
        <v>888</v>
      </c>
      <c r="E16291" t="s">
        <v>296</v>
      </c>
      <c r="F16291" t="s">
        <v>297</v>
      </c>
      <c r="G16291" t="s">
        <v>73</v>
      </c>
      <c r="H16291">
        <v>9609</v>
      </c>
      <c r="I16291" s="68" t="str">
        <f>VLOOKUP(E16291,Refs!$P$2:$R$29,3,FALSE)</f>
        <v>Y63</v>
      </c>
      <c r="J16291" s="68" t="str">
        <f>VLOOKUP(E16291,Refs!$P$2:$S$29,4,FALSE)</f>
        <v>North East and Yorkshire</v>
      </c>
      <c r="K16291" s="28">
        <f t="shared" si="514"/>
        <v>9609</v>
      </c>
    </row>
    <row r="16292" spans="1:11" x14ac:dyDescent="0.35">
      <c r="A16292" s="69">
        <f t="shared" si="515"/>
        <v>45931</v>
      </c>
      <c r="B16292" t="s">
        <v>929</v>
      </c>
      <c r="C16292" t="s">
        <v>280</v>
      </c>
      <c r="D16292" t="s">
        <v>888</v>
      </c>
      <c r="E16292" t="s">
        <v>296</v>
      </c>
      <c r="F16292" t="s">
        <v>297</v>
      </c>
      <c r="G16292" t="s">
        <v>74</v>
      </c>
      <c r="H16292">
        <v>34938570</v>
      </c>
      <c r="I16292" s="68" t="str">
        <f>VLOOKUP(E16292,Refs!$P$2:$R$29,3,FALSE)</f>
        <v>Y63</v>
      </c>
      <c r="J16292" s="68" t="str">
        <f>VLOOKUP(E16292,Refs!$P$2:$S$29,4,FALSE)</f>
        <v>North East and Yorkshire</v>
      </c>
      <c r="K16292" s="28">
        <f t="shared" si="514"/>
        <v>34938570</v>
      </c>
    </row>
    <row r="16293" spans="1:11" x14ac:dyDescent="0.35">
      <c r="A16293" s="69">
        <f t="shared" si="515"/>
        <v>45931</v>
      </c>
      <c r="B16293" t="s">
        <v>929</v>
      </c>
      <c r="C16293" t="s">
        <v>280</v>
      </c>
      <c r="D16293" t="s">
        <v>888</v>
      </c>
      <c r="E16293" t="s">
        <v>296</v>
      </c>
      <c r="F16293" t="s">
        <v>297</v>
      </c>
      <c r="G16293" t="s">
        <v>26</v>
      </c>
      <c r="H16293">
        <v>83665</v>
      </c>
      <c r="I16293" s="68" t="str">
        <f>VLOOKUP(E16293,Refs!$P$2:$R$29,3,FALSE)</f>
        <v>Y63</v>
      </c>
      <c r="J16293" s="68" t="str">
        <f>VLOOKUP(E16293,Refs!$P$2:$S$29,4,FALSE)</f>
        <v>North East and Yorkshire</v>
      </c>
      <c r="K16293" s="28">
        <f t="shared" si="514"/>
        <v>83665</v>
      </c>
    </row>
    <row r="16294" spans="1:11" x14ac:dyDescent="0.35">
      <c r="A16294" s="69">
        <f t="shared" si="515"/>
        <v>45931</v>
      </c>
      <c r="B16294" t="s">
        <v>929</v>
      </c>
      <c r="C16294" t="s">
        <v>280</v>
      </c>
      <c r="D16294" t="s">
        <v>888</v>
      </c>
      <c r="E16294" t="s">
        <v>296</v>
      </c>
      <c r="F16294" t="s">
        <v>297</v>
      </c>
      <c r="G16294" t="s">
        <v>75</v>
      </c>
      <c r="H16294">
        <v>0</v>
      </c>
      <c r="I16294" s="68" t="str">
        <f>VLOOKUP(E16294,Refs!$P$2:$R$29,3,FALSE)</f>
        <v>Y63</v>
      </c>
      <c r="J16294" s="68" t="str">
        <f>VLOOKUP(E16294,Refs!$P$2:$S$29,4,FALSE)</f>
        <v>North East and Yorkshire</v>
      </c>
      <c r="K16294" s="28" t="str">
        <f t="shared" si="514"/>
        <v/>
      </c>
    </row>
    <row r="16295" spans="1:11" x14ac:dyDescent="0.35">
      <c r="A16295" s="69">
        <f t="shared" si="515"/>
        <v>45931</v>
      </c>
      <c r="B16295" t="s">
        <v>929</v>
      </c>
      <c r="C16295" t="s">
        <v>280</v>
      </c>
      <c r="D16295" t="s">
        <v>888</v>
      </c>
      <c r="E16295" t="s">
        <v>296</v>
      </c>
      <c r="F16295" t="s">
        <v>297</v>
      </c>
      <c r="G16295" t="s">
        <v>76</v>
      </c>
      <c r="H16295">
        <v>62007</v>
      </c>
      <c r="I16295" s="68" t="str">
        <f>VLOOKUP(E16295,Refs!$P$2:$R$29,3,FALSE)</f>
        <v>Y63</v>
      </c>
      <c r="J16295" s="68" t="str">
        <f>VLOOKUP(E16295,Refs!$P$2:$S$29,4,FALSE)</f>
        <v>North East and Yorkshire</v>
      </c>
      <c r="K16295" s="28">
        <f t="shared" si="514"/>
        <v>62007</v>
      </c>
    </row>
    <row r="16296" spans="1:11" x14ac:dyDescent="0.35">
      <c r="A16296" s="69">
        <f t="shared" si="515"/>
        <v>45931</v>
      </c>
      <c r="B16296" t="s">
        <v>929</v>
      </c>
      <c r="C16296" t="s">
        <v>280</v>
      </c>
      <c r="D16296" t="s">
        <v>888</v>
      </c>
      <c r="E16296" t="s">
        <v>296</v>
      </c>
      <c r="F16296" t="s">
        <v>297</v>
      </c>
      <c r="G16296" t="s">
        <v>77</v>
      </c>
      <c r="H16296">
        <v>12923</v>
      </c>
      <c r="I16296" s="68" t="str">
        <f>VLOOKUP(E16296,Refs!$P$2:$R$29,3,FALSE)</f>
        <v>Y63</v>
      </c>
      <c r="J16296" s="68" t="str">
        <f>VLOOKUP(E16296,Refs!$P$2:$S$29,4,FALSE)</f>
        <v>North East and Yorkshire</v>
      </c>
      <c r="K16296" s="28">
        <f t="shared" si="514"/>
        <v>12923</v>
      </c>
    </row>
    <row r="16297" spans="1:11" x14ac:dyDescent="0.35">
      <c r="A16297" s="69">
        <f t="shared" si="515"/>
        <v>45931</v>
      </c>
      <c r="B16297" t="s">
        <v>929</v>
      </c>
      <c r="C16297" t="s">
        <v>280</v>
      </c>
      <c r="D16297" t="s">
        <v>888</v>
      </c>
      <c r="E16297" t="s">
        <v>296</v>
      </c>
      <c r="F16297" t="s">
        <v>297</v>
      </c>
      <c r="G16297" t="s">
        <v>78</v>
      </c>
      <c r="H16297">
        <v>8730</v>
      </c>
      <c r="I16297" s="68" t="str">
        <f>VLOOKUP(E16297,Refs!$P$2:$R$29,3,FALSE)</f>
        <v>Y63</v>
      </c>
      <c r="J16297" s="68" t="str">
        <f>VLOOKUP(E16297,Refs!$P$2:$S$29,4,FALSE)</f>
        <v>North East and Yorkshire</v>
      </c>
      <c r="K16297" s="28">
        <f t="shared" si="514"/>
        <v>8730</v>
      </c>
    </row>
    <row r="16298" spans="1:11" x14ac:dyDescent="0.35">
      <c r="A16298" s="69">
        <f t="shared" si="515"/>
        <v>45931</v>
      </c>
      <c r="B16298" t="s">
        <v>929</v>
      </c>
      <c r="C16298" t="s">
        <v>280</v>
      </c>
      <c r="D16298" t="s">
        <v>888</v>
      </c>
      <c r="E16298" t="s">
        <v>296</v>
      </c>
      <c r="F16298" t="s">
        <v>297</v>
      </c>
      <c r="G16298" t="s">
        <v>79</v>
      </c>
      <c r="H16298">
        <v>5</v>
      </c>
      <c r="I16298" s="68" t="str">
        <f>VLOOKUP(E16298,Refs!$P$2:$R$29,3,FALSE)</f>
        <v>Y63</v>
      </c>
      <c r="J16298" s="68" t="str">
        <f>VLOOKUP(E16298,Refs!$P$2:$S$29,4,FALSE)</f>
        <v>North East and Yorkshire</v>
      </c>
      <c r="K16298" s="28">
        <f t="shared" si="514"/>
        <v>5</v>
      </c>
    </row>
    <row r="16299" spans="1:11" x14ac:dyDescent="0.35">
      <c r="A16299" s="69">
        <f t="shared" si="515"/>
        <v>45931</v>
      </c>
      <c r="B16299" t="s">
        <v>929</v>
      </c>
      <c r="C16299" t="s">
        <v>280</v>
      </c>
      <c r="D16299" t="s">
        <v>888</v>
      </c>
      <c r="E16299" t="s">
        <v>296</v>
      </c>
      <c r="F16299" t="s">
        <v>297</v>
      </c>
      <c r="G16299" t="s">
        <v>25</v>
      </c>
      <c r="H16299">
        <v>29484</v>
      </c>
      <c r="I16299" s="68" t="str">
        <f>VLOOKUP(E16299,Refs!$P$2:$R$29,3,FALSE)</f>
        <v>Y63</v>
      </c>
      <c r="J16299" s="68" t="str">
        <f>VLOOKUP(E16299,Refs!$P$2:$S$29,4,FALSE)</f>
        <v>North East and Yorkshire</v>
      </c>
      <c r="K16299" s="28">
        <f t="shared" si="514"/>
        <v>29484</v>
      </c>
    </row>
    <row r="16300" spans="1:11" x14ac:dyDescent="0.35">
      <c r="A16300" s="69">
        <f t="shared" si="515"/>
        <v>45931</v>
      </c>
      <c r="B16300" t="s">
        <v>929</v>
      </c>
      <c r="C16300" t="s">
        <v>280</v>
      </c>
      <c r="D16300" t="s">
        <v>888</v>
      </c>
      <c r="E16300" t="s">
        <v>296</v>
      </c>
      <c r="F16300" t="s">
        <v>297</v>
      </c>
      <c r="G16300" t="s">
        <v>80</v>
      </c>
      <c r="H16300">
        <v>121</v>
      </c>
      <c r="I16300" s="68" t="str">
        <f>VLOOKUP(E16300,Refs!$P$2:$R$29,3,FALSE)</f>
        <v>Y63</v>
      </c>
      <c r="J16300" s="68" t="str">
        <f>VLOOKUP(E16300,Refs!$P$2:$S$29,4,FALSE)</f>
        <v>North East and Yorkshire</v>
      </c>
      <c r="K16300" s="28">
        <f t="shared" si="514"/>
        <v>121</v>
      </c>
    </row>
    <row r="16301" spans="1:11" x14ac:dyDescent="0.35">
      <c r="A16301" s="69">
        <f t="shared" si="515"/>
        <v>45931</v>
      </c>
      <c r="B16301" t="s">
        <v>929</v>
      </c>
      <c r="C16301" t="s">
        <v>280</v>
      </c>
      <c r="D16301" t="s">
        <v>888</v>
      </c>
      <c r="E16301" t="s">
        <v>296</v>
      </c>
      <c r="F16301" t="s">
        <v>297</v>
      </c>
      <c r="G16301" t="s">
        <v>81</v>
      </c>
      <c r="H16301">
        <v>8090</v>
      </c>
      <c r="I16301" s="68" t="str">
        <f>VLOOKUP(E16301,Refs!$P$2:$R$29,3,FALSE)</f>
        <v>Y63</v>
      </c>
      <c r="J16301" s="68" t="str">
        <f>VLOOKUP(E16301,Refs!$P$2:$S$29,4,FALSE)</f>
        <v>North East and Yorkshire</v>
      </c>
      <c r="K16301" s="28">
        <f t="shared" si="514"/>
        <v>8090</v>
      </c>
    </row>
    <row r="16302" spans="1:11" x14ac:dyDescent="0.35">
      <c r="A16302" s="69">
        <f t="shared" si="515"/>
        <v>45931</v>
      </c>
      <c r="B16302" t="s">
        <v>929</v>
      </c>
      <c r="C16302" t="s">
        <v>280</v>
      </c>
      <c r="D16302" t="s">
        <v>888</v>
      </c>
      <c r="E16302" t="s">
        <v>296</v>
      </c>
      <c r="F16302" t="s">
        <v>297</v>
      </c>
      <c r="G16302" t="s">
        <v>82</v>
      </c>
      <c r="H16302">
        <v>3275</v>
      </c>
      <c r="I16302" s="68" t="str">
        <f>VLOOKUP(E16302,Refs!$P$2:$R$29,3,FALSE)</f>
        <v>Y63</v>
      </c>
      <c r="J16302" s="68" t="str">
        <f>VLOOKUP(E16302,Refs!$P$2:$S$29,4,FALSE)</f>
        <v>North East and Yorkshire</v>
      </c>
      <c r="K16302" s="28">
        <f t="shared" si="514"/>
        <v>3275</v>
      </c>
    </row>
    <row r="16303" spans="1:11" x14ac:dyDescent="0.35">
      <c r="A16303" s="69">
        <f t="shared" si="515"/>
        <v>45931</v>
      </c>
      <c r="B16303" t="s">
        <v>929</v>
      </c>
      <c r="C16303" t="s">
        <v>280</v>
      </c>
      <c r="D16303" t="s">
        <v>888</v>
      </c>
      <c r="E16303" t="s">
        <v>296</v>
      </c>
      <c r="F16303" t="s">
        <v>297</v>
      </c>
      <c r="G16303" t="s">
        <v>83</v>
      </c>
      <c r="H16303">
        <v>3168</v>
      </c>
      <c r="I16303" s="68" t="str">
        <f>VLOOKUP(E16303,Refs!$P$2:$R$29,3,FALSE)</f>
        <v>Y63</v>
      </c>
      <c r="J16303" s="68" t="str">
        <f>VLOOKUP(E16303,Refs!$P$2:$S$29,4,FALSE)</f>
        <v>North East and Yorkshire</v>
      </c>
      <c r="K16303" s="28">
        <f t="shared" si="514"/>
        <v>3168</v>
      </c>
    </row>
    <row r="16304" spans="1:11" x14ac:dyDescent="0.35">
      <c r="A16304" s="69">
        <f t="shared" si="515"/>
        <v>45931</v>
      </c>
      <c r="B16304" t="s">
        <v>929</v>
      </c>
      <c r="C16304" t="s">
        <v>280</v>
      </c>
      <c r="D16304" t="s">
        <v>888</v>
      </c>
      <c r="E16304" t="s">
        <v>296</v>
      </c>
      <c r="F16304" t="s">
        <v>297</v>
      </c>
      <c r="G16304" t="s">
        <v>84</v>
      </c>
      <c r="H16304">
        <v>11681</v>
      </c>
      <c r="I16304" s="68" t="str">
        <f>VLOOKUP(E16304,Refs!$P$2:$R$29,3,FALSE)</f>
        <v>Y63</v>
      </c>
      <c r="J16304" s="68" t="str">
        <f>VLOOKUP(E16304,Refs!$P$2:$S$29,4,FALSE)</f>
        <v>North East and Yorkshire</v>
      </c>
      <c r="K16304" s="28">
        <f t="shared" si="514"/>
        <v>11681</v>
      </c>
    </row>
    <row r="16305" spans="1:11" x14ac:dyDescent="0.35">
      <c r="A16305" s="69">
        <f t="shared" si="515"/>
        <v>45931</v>
      </c>
      <c r="B16305" t="s">
        <v>929</v>
      </c>
      <c r="C16305" t="s">
        <v>280</v>
      </c>
      <c r="D16305" t="s">
        <v>888</v>
      </c>
      <c r="E16305" t="s">
        <v>296</v>
      </c>
      <c r="F16305" t="s">
        <v>297</v>
      </c>
      <c r="G16305" t="s">
        <v>85</v>
      </c>
      <c r="H16305">
        <v>3129</v>
      </c>
      <c r="I16305" s="68" t="str">
        <f>VLOOKUP(E16305,Refs!$P$2:$R$29,3,FALSE)</f>
        <v>Y63</v>
      </c>
      <c r="J16305" s="68" t="str">
        <f>VLOOKUP(E16305,Refs!$P$2:$S$29,4,FALSE)</f>
        <v>North East and Yorkshire</v>
      </c>
      <c r="K16305" s="28">
        <f t="shared" si="514"/>
        <v>3129</v>
      </c>
    </row>
    <row r="16306" spans="1:11" x14ac:dyDescent="0.35">
      <c r="A16306" s="69">
        <f t="shared" si="515"/>
        <v>45931</v>
      </c>
      <c r="B16306" t="s">
        <v>929</v>
      </c>
      <c r="C16306" t="s">
        <v>280</v>
      </c>
      <c r="D16306" t="s">
        <v>888</v>
      </c>
      <c r="E16306" t="s">
        <v>296</v>
      </c>
      <c r="F16306" t="s">
        <v>297</v>
      </c>
      <c r="G16306" t="s">
        <v>86</v>
      </c>
      <c r="H16306">
        <v>1545</v>
      </c>
      <c r="I16306" s="68" t="str">
        <f>VLOOKUP(E16306,Refs!$P$2:$R$29,3,FALSE)</f>
        <v>Y63</v>
      </c>
      <c r="J16306" s="68" t="str">
        <f>VLOOKUP(E16306,Refs!$P$2:$S$29,4,FALSE)</f>
        <v>North East and Yorkshire</v>
      </c>
      <c r="K16306" s="28">
        <f t="shared" si="514"/>
        <v>1545</v>
      </c>
    </row>
    <row r="16307" spans="1:11" x14ac:dyDescent="0.35">
      <c r="A16307" s="69">
        <f t="shared" si="515"/>
        <v>45931</v>
      </c>
      <c r="B16307" t="s">
        <v>929</v>
      </c>
      <c r="C16307" t="s">
        <v>280</v>
      </c>
      <c r="D16307" t="s">
        <v>888</v>
      </c>
      <c r="E16307" t="s">
        <v>296</v>
      </c>
      <c r="F16307" t="s">
        <v>297</v>
      </c>
      <c r="G16307" t="s">
        <v>87</v>
      </c>
      <c r="H16307">
        <v>5263</v>
      </c>
      <c r="I16307" s="68" t="str">
        <f>VLOOKUP(E16307,Refs!$P$2:$R$29,3,FALSE)</f>
        <v>Y63</v>
      </c>
      <c r="J16307" s="68" t="str">
        <f>VLOOKUP(E16307,Refs!$P$2:$S$29,4,FALSE)</f>
        <v>North East and Yorkshire</v>
      </c>
      <c r="K16307" s="28">
        <f t="shared" si="514"/>
        <v>5263</v>
      </c>
    </row>
    <row r="16308" spans="1:11" x14ac:dyDescent="0.35">
      <c r="A16308" s="69">
        <f t="shared" si="515"/>
        <v>45931</v>
      </c>
      <c r="B16308" t="s">
        <v>929</v>
      </c>
      <c r="C16308" t="s">
        <v>280</v>
      </c>
      <c r="D16308" t="s">
        <v>888</v>
      </c>
      <c r="E16308" t="s">
        <v>296</v>
      </c>
      <c r="F16308" t="s">
        <v>297</v>
      </c>
      <c r="G16308" t="s">
        <v>88</v>
      </c>
      <c r="H16308">
        <v>18814</v>
      </c>
      <c r="I16308" s="68" t="str">
        <f>VLOOKUP(E16308,Refs!$P$2:$R$29,3,FALSE)</f>
        <v>Y63</v>
      </c>
      <c r="J16308" s="68" t="str">
        <f>VLOOKUP(E16308,Refs!$P$2:$S$29,4,FALSE)</f>
        <v>North East and Yorkshire</v>
      </c>
      <c r="K16308" s="28">
        <f t="shared" si="514"/>
        <v>18814</v>
      </c>
    </row>
    <row r="16309" spans="1:11" x14ac:dyDescent="0.35">
      <c r="A16309" s="69">
        <f t="shared" si="515"/>
        <v>45931</v>
      </c>
      <c r="B16309" t="s">
        <v>929</v>
      </c>
      <c r="C16309" t="s">
        <v>280</v>
      </c>
      <c r="D16309" t="s">
        <v>888</v>
      </c>
      <c r="E16309" t="s">
        <v>296</v>
      </c>
      <c r="F16309" t="s">
        <v>297</v>
      </c>
      <c r="G16309" t="s">
        <v>89</v>
      </c>
      <c r="H16309">
        <v>83665</v>
      </c>
      <c r="I16309" s="68" t="str">
        <f>VLOOKUP(E16309,Refs!$P$2:$R$29,3,FALSE)</f>
        <v>Y63</v>
      </c>
      <c r="J16309" s="68" t="str">
        <f>VLOOKUP(E16309,Refs!$P$2:$S$29,4,FALSE)</f>
        <v>North East and Yorkshire</v>
      </c>
      <c r="K16309" s="28">
        <f t="shared" si="514"/>
        <v>83665</v>
      </c>
    </row>
    <row r="16310" spans="1:11" x14ac:dyDescent="0.35">
      <c r="A16310" s="69">
        <f t="shared" si="515"/>
        <v>45931</v>
      </c>
      <c r="B16310" t="s">
        <v>929</v>
      </c>
      <c r="C16310" t="s">
        <v>280</v>
      </c>
      <c r="D16310" t="s">
        <v>888</v>
      </c>
      <c r="E16310" t="s">
        <v>296</v>
      </c>
      <c r="F16310" t="s">
        <v>297</v>
      </c>
      <c r="G16310" t="s">
        <v>27</v>
      </c>
      <c r="H16310">
        <v>12247</v>
      </c>
      <c r="I16310" s="68" t="str">
        <f>VLOOKUP(E16310,Refs!$P$2:$R$29,3,FALSE)</f>
        <v>Y63</v>
      </c>
      <c r="J16310" s="68" t="str">
        <f>VLOOKUP(E16310,Refs!$P$2:$S$29,4,FALSE)</f>
        <v>North East and Yorkshire</v>
      </c>
      <c r="K16310" s="28">
        <f t="shared" si="514"/>
        <v>12247</v>
      </c>
    </row>
    <row r="16311" spans="1:11" x14ac:dyDescent="0.35">
      <c r="A16311" s="69">
        <f t="shared" si="515"/>
        <v>45931</v>
      </c>
      <c r="B16311" t="s">
        <v>929</v>
      </c>
      <c r="C16311" t="s">
        <v>280</v>
      </c>
      <c r="D16311" t="s">
        <v>888</v>
      </c>
      <c r="E16311" t="s">
        <v>296</v>
      </c>
      <c r="F16311" t="s">
        <v>297</v>
      </c>
      <c r="G16311" t="s">
        <v>29</v>
      </c>
      <c r="H16311">
        <v>15314</v>
      </c>
      <c r="I16311" s="68" t="str">
        <f>VLOOKUP(E16311,Refs!$P$2:$R$29,3,FALSE)</f>
        <v>Y63</v>
      </c>
      <c r="J16311" s="68" t="str">
        <f>VLOOKUP(E16311,Refs!$P$2:$S$29,4,FALSE)</f>
        <v>North East and Yorkshire</v>
      </c>
      <c r="K16311" s="28">
        <f t="shared" si="514"/>
        <v>15314</v>
      </c>
    </row>
    <row r="16312" spans="1:11" x14ac:dyDescent="0.35">
      <c r="A16312" s="69">
        <f t="shared" si="515"/>
        <v>45931</v>
      </c>
      <c r="B16312" t="s">
        <v>929</v>
      </c>
      <c r="C16312" t="s">
        <v>280</v>
      </c>
      <c r="D16312" t="s">
        <v>888</v>
      </c>
      <c r="E16312" t="s">
        <v>296</v>
      </c>
      <c r="F16312" t="s">
        <v>297</v>
      </c>
      <c r="G16312" t="s">
        <v>90</v>
      </c>
      <c r="H16312">
        <v>6704</v>
      </c>
      <c r="I16312" s="68" t="str">
        <f>VLOOKUP(E16312,Refs!$P$2:$R$29,3,FALSE)</f>
        <v>Y63</v>
      </c>
      <c r="J16312" s="68" t="str">
        <f>VLOOKUP(E16312,Refs!$P$2:$S$29,4,FALSE)</f>
        <v>North East and Yorkshire</v>
      </c>
      <c r="K16312" s="28">
        <f t="shared" si="514"/>
        <v>6704</v>
      </c>
    </row>
    <row r="16313" spans="1:11" x14ac:dyDescent="0.35">
      <c r="A16313" s="69">
        <f t="shared" si="515"/>
        <v>45931</v>
      </c>
      <c r="B16313" t="s">
        <v>929</v>
      </c>
      <c r="C16313" t="s">
        <v>280</v>
      </c>
      <c r="D16313" t="s">
        <v>888</v>
      </c>
      <c r="E16313" t="s">
        <v>296</v>
      </c>
      <c r="F16313" t="s">
        <v>297</v>
      </c>
      <c r="G16313" t="s">
        <v>91</v>
      </c>
      <c r="H16313">
        <v>9</v>
      </c>
      <c r="I16313" s="68" t="str">
        <f>VLOOKUP(E16313,Refs!$P$2:$R$29,3,FALSE)</f>
        <v>Y63</v>
      </c>
      <c r="J16313" s="68" t="str">
        <f>VLOOKUP(E16313,Refs!$P$2:$S$29,4,FALSE)</f>
        <v>North East and Yorkshire</v>
      </c>
      <c r="K16313" s="28">
        <f t="shared" si="514"/>
        <v>9</v>
      </c>
    </row>
    <row r="16314" spans="1:11" x14ac:dyDescent="0.35">
      <c r="A16314" s="69">
        <f t="shared" si="515"/>
        <v>45931</v>
      </c>
      <c r="B16314" t="s">
        <v>929</v>
      </c>
      <c r="C16314" t="s">
        <v>280</v>
      </c>
      <c r="D16314" t="s">
        <v>888</v>
      </c>
      <c r="E16314" t="s">
        <v>296</v>
      </c>
      <c r="F16314" t="s">
        <v>297</v>
      </c>
      <c r="G16314" t="s">
        <v>92</v>
      </c>
      <c r="H16314">
        <v>8218</v>
      </c>
      <c r="I16314" s="68" t="str">
        <f>VLOOKUP(E16314,Refs!$P$2:$R$29,3,FALSE)</f>
        <v>Y63</v>
      </c>
      <c r="J16314" s="68" t="str">
        <f>VLOOKUP(E16314,Refs!$P$2:$S$29,4,FALSE)</f>
        <v>North East and Yorkshire</v>
      </c>
      <c r="K16314" s="28">
        <f t="shared" si="514"/>
        <v>8218</v>
      </c>
    </row>
    <row r="16315" spans="1:11" x14ac:dyDescent="0.35">
      <c r="A16315" s="69">
        <f t="shared" si="515"/>
        <v>45931</v>
      </c>
      <c r="B16315" t="s">
        <v>929</v>
      </c>
      <c r="C16315" t="s">
        <v>280</v>
      </c>
      <c r="D16315" t="s">
        <v>888</v>
      </c>
      <c r="E16315" t="s">
        <v>296</v>
      </c>
      <c r="F16315" t="s">
        <v>297</v>
      </c>
      <c r="G16315" t="s">
        <v>93</v>
      </c>
      <c r="H16315">
        <v>388</v>
      </c>
      <c r="I16315" s="68" t="str">
        <f>VLOOKUP(E16315,Refs!$P$2:$R$29,3,FALSE)</f>
        <v>Y63</v>
      </c>
      <c r="J16315" s="68" t="str">
        <f>VLOOKUP(E16315,Refs!$P$2:$S$29,4,FALSE)</f>
        <v>North East and Yorkshire</v>
      </c>
      <c r="K16315" s="28">
        <f t="shared" si="514"/>
        <v>388</v>
      </c>
    </row>
    <row r="16316" spans="1:11" x14ac:dyDescent="0.35">
      <c r="A16316" s="69">
        <f t="shared" si="515"/>
        <v>45931</v>
      </c>
      <c r="B16316" t="s">
        <v>929</v>
      </c>
      <c r="C16316" t="s">
        <v>280</v>
      </c>
      <c r="D16316" t="s">
        <v>888</v>
      </c>
      <c r="E16316" t="s">
        <v>296</v>
      </c>
      <c r="F16316" t="s">
        <v>297</v>
      </c>
      <c r="G16316" t="s">
        <v>94</v>
      </c>
      <c r="H16316">
        <v>2057</v>
      </c>
      <c r="I16316" s="68" t="str">
        <f>VLOOKUP(E16316,Refs!$P$2:$R$29,3,FALSE)</f>
        <v>Y63</v>
      </c>
      <c r="J16316" s="68" t="str">
        <f>VLOOKUP(E16316,Refs!$P$2:$S$29,4,FALSE)</f>
        <v>North East and Yorkshire</v>
      </c>
      <c r="K16316" s="28">
        <f t="shared" si="514"/>
        <v>2057</v>
      </c>
    </row>
    <row r="16317" spans="1:11" x14ac:dyDescent="0.35">
      <c r="A16317" s="69">
        <f t="shared" si="515"/>
        <v>45931</v>
      </c>
      <c r="B16317" t="s">
        <v>929</v>
      </c>
      <c r="C16317" t="s">
        <v>280</v>
      </c>
      <c r="D16317" t="s">
        <v>888</v>
      </c>
      <c r="E16317" t="s">
        <v>296</v>
      </c>
      <c r="F16317" t="s">
        <v>297</v>
      </c>
      <c r="G16317" t="s">
        <v>95</v>
      </c>
      <c r="H16317">
        <v>114</v>
      </c>
      <c r="I16317" s="68" t="str">
        <f>VLOOKUP(E16317,Refs!$P$2:$R$29,3,FALSE)</f>
        <v>Y63</v>
      </c>
      <c r="J16317" s="68" t="str">
        <f>VLOOKUP(E16317,Refs!$P$2:$S$29,4,FALSE)</f>
        <v>North East and Yorkshire</v>
      </c>
      <c r="K16317" s="28">
        <f t="shared" si="514"/>
        <v>114</v>
      </c>
    </row>
    <row r="16318" spans="1:11" x14ac:dyDescent="0.35">
      <c r="A16318" s="69">
        <f t="shared" si="515"/>
        <v>45931</v>
      </c>
      <c r="B16318" t="s">
        <v>929</v>
      </c>
      <c r="C16318" t="s">
        <v>280</v>
      </c>
      <c r="D16318" t="s">
        <v>888</v>
      </c>
      <c r="E16318" t="s">
        <v>296</v>
      </c>
      <c r="F16318" t="s">
        <v>297</v>
      </c>
      <c r="G16318" t="s">
        <v>96</v>
      </c>
      <c r="H16318">
        <v>4424</v>
      </c>
      <c r="I16318" s="68" t="str">
        <f>VLOOKUP(E16318,Refs!$P$2:$R$29,3,FALSE)</f>
        <v>Y63</v>
      </c>
      <c r="J16318" s="68" t="str">
        <f>VLOOKUP(E16318,Refs!$P$2:$S$29,4,FALSE)</f>
        <v>North East and Yorkshire</v>
      </c>
      <c r="K16318" s="28">
        <f t="shared" si="514"/>
        <v>4424</v>
      </c>
    </row>
    <row r="16319" spans="1:11" x14ac:dyDescent="0.35">
      <c r="A16319" s="69">
        <f t="shared" si="515"/>
        <v>45931</v>
      </c>
      <c r="B16319" t="s">
        <v>929</v>
      </c>
      <c r="C16319" t="s">
        <v>280</v>
      </c>
      <c r="D16319" t="s">
        <v>888</v>
      </c>
      <c r="E16319" t="s">
        <v>296</v>
      </c>
      <c r="F16319" t="s">
        <v>297</v>
      </c>
      <c r="G16319" t="s">
        <v>31</v>
      </c>
      <c r="H16319">
        <v>2987</v>
      </c>
      <c r="I16319" s="68" t="str">
        <f>VLOOKUP(E16319,Refs!$P$2:$R$29,3,FALSE)</f>
        <v>Y63</v>
      </c>
      <c r="J16319" s="68" t="str">
        <f>VLOOKUP(E16319,Refs!$P$2:$S$29,4,FALSE)</f>
        <v>North East and Yorkshire</v>
      </c>
      <c r="K16319" s="28">
        <f t="shared" si="514"/>
        <v>2987</v>
      </c>
    </row>
    <row r="16320" spans="1:11" x14ac:dyDescent="0.35">
      <c r="A16320" s="69">
        <f t="shared" si="515"/>
        <v>45931</v>
      </c>
      <c r="B16320" t="s">
        <v>929</v>
      </c>
      <c r="C16320" t="s">
        <v>280</v>
      </c>
      <c r="D16320" t="s">
        <v>888</v>
      </c>
      <c r="E16320" t="s">
        <v>296</v>
      </c>
      <c r="F16320" t="s">
        <v>297</v>
      </c>
      <c r="G16320" t="s">
        <v>97</v>
      </c>
      <c r="H16320">
        <v>6456</v>
      </c>
      <c r="I16320" s="68" t="str">
        <f>VLOOKUP(E16320,Refs!$P$2:$R$29,3,FALSE)</f>
        <v>Y63</v>
      </c>
      <c r="J16320" s="68" t="str">
        <f>VLOOKUP(E16320,Refs!$P$2:$S$29,4,FALSE)</f>
        <v>North East and Yorkshire</v>
      </c>
      <c r="K16320" s="28">
        <f t="shared" si="514"/>
        <v>6456</v>
      </c>
    </row>
    <row r="16321" spans="1:11" x14ac:dyDescent="0.35">
      <c r="A16321" s="69">
        <f t="shared" si="515"/>
        <v>45931</v>
      </c>
      <c r="B16321" t="s">
        <v>929</v>
      </c>
      <c r="C16321" t="s">
        <v>280</v>
      </c>
      <c r="D16321" t="s">
        <v>888</v>
      </c>
      <c r="E16321" t="s">
        <v>296</v>
      </c>
      <c r="F16321" t="s">
        <v>297</v>
      </c>
      <c r="G16321" t="s">
        <v>98</v>
      </c>
      <c r="H16321">
        <v>6000</v>
      </c>
      <c r="I16321" s="68" t="str">
        <f>VLOOKUP(E16321,Refs!$P$2:$R$29,3,FALSE)</f>
        <v>Y63</v>
      </c>
      <c r="J16321" s="68" t="str">
        <f>VLOOKUP(E16321,Refs!$P$2:$S$29,4,FALSE)</f>
        <v>North East and Yorkshire</v>
      </c>
      <c r="K16321" s="28">
        <f t="shared" si="514"/>
        <v>6000</v>
      </c>
    </row>
    <row r="16322" spans="1:11" x14ac:dyDescent="0.35">
      <c r="A16322" s="69">
        <f t="shared" si="515"/>
        <v>45931</v>
      </c>
      <c r="B16322" t="s">
        <v>929</v>
      </c>
      <c r="C16322" t="s">
        <v>280</v>
      </c>
      <c r="D16322" t="s">
        <v>888</v>
      </c>
      <c r="E16322" t="s">
        <v>296</v>
      </c>
      <c r="F16322" t="s">
        <v>297</v>
      </c>
      <c r="G16322" t="s">
        <v>99</v>
      </c>
      <c r="H16322">
        <v>4435</v>
      </c>
      <c r="I16322" s="68" t="str">
        <f>VLOOKUP(E16322,Refs!$P$2:$R$29,3,FALSE)</f>
        <v>Y63</v>
      </c>
      <c r="J16322" s="68" t="str">
        <f>VLOOKUP(E16322,Refs!$P$2:$S$29,4,FALSE)</f>
        <v>North East and Yorkshire</v>
      </c>
      <c r="K16322" s="28">
        <f t="shared" ref="K16322:K16385" si="516">IF(OR(H16322="NULL",H16322=0,H16322=""),"",H16322)</f>
        <v>4435</v>
      </c>
    </row>
    <row r="16323" spans="1:11" x14ac:dyDescent="0.35">
      <c r="A16323" s="69">
        <f t="shared" ref="A16323:A16386" si="517">DATEVALUE(RIGHT(B16323,8))</f>
        <v>45931</v>
      </c>
      <c r="B16323" t="s">
        <v>929</v>
      </c>
      <c r="C16323" t="s">
        <v>280</v>
      </c>
      <c r="D16323" t="s">
        <v>888</v>
      </c>
      <c r="E16323" t="s">
        <v>296</v>
      </c>
      <c r="F16323" t="s">
        <v>297</v>
      </c>
      <c r="G16323" t="s">
        <v>100</v>
      </c>
      <c r="H16323">
        <v>1986</v>
      </c>
      <c r="I16323" s="68" t="str">
        <f>VLOOKUP(E16323,Refs!$P$2:$R$29,3,FALSE)</f>
        <v>Y63</v>
      </c>
      <c r="J16323" s="68" t="str">
        <f>VLOOKUP(E16323,Refs!$P$2:$S$29,4,FALSE)</f>
        <v>North East and Yorkshire</v>
      </c>
      <c r="K16323" s="28">
        <f t="shared" si="516"/>
        <v>1986</v>
      </c>
    </row>
    <row r="16324" spans="1:11" x14ac:dyDescent="0.35">
      <c r="A16324" s="69">
        <f t="shared" si="517"/>
        <v>45931</v>
      </c>
      <c r="B16324" t="s">
        <v>929</v>
      </c>
      <c r="C16324" t="s">
        <v>280</v>
      </c>
      <c r="D16324" t="s">
        <v>888</v>
      </c>
      <c r="E16324" t="s">
        <v>296</v>
      </c>
      <c r="F16324" t="s">
        <v>297</v>
      </c>
      <c r="G16324" t="s">
        <v>101</v>
      </c>
      <c r="H16324">
        <v>1176</v>
      </c>
      <c r="I16324" s="68" t="str">
        <f>VLOOKUP(E16324,Refs!$P$2:$R$29,3,FALSE)</f>
        <v>Y63</v>
      </c>
      <c r="J16324" s="68" t="str">
        <f>VLOOKUP(E16324,Refs!$P$2:$S$29,4,FALSE)</f>
        <v>North East and Yorkshire</v>
      </c>
      <c r="K16324" s="28">
        <f t="shared" si="516"/>
        <v>1176</v>
      </c>
    </row>
    <row r="16325" spans="1:11" x14ac:dyDescent="0.35">
      <c r="A16325" s="69">
        <f t="shared" si="517"/>
        <v>45931</v>
      </c>
      <c r="B16325" t="s">
        <v>929</v>
      </c>
      <c r="C16325" t="s">
        <v>280</v>
      </c>
      <c r="D16325" t="s">
        <v>888</v>
      </c>
      <c r="E16325" t="s">
        <v>296</v>
      </c>
      <c r="F16325" t="s">
        <v>297</v>
      </c>
      <c r="G16325" t="s">
        <v>102</v>
      </c>
      <c r="H16325">
        <v>727</v>
      </c>
      <c r="I16325" s="68" t="str">
        <f>VLOOKUP(E16325,Refs!$P$2:$R$29,3,FALSE)</f>
        <v>Y63</v>
      </c>
      <c r="J16325" s="68" t="str">
        <f>VLOOKUP(E16325,Refs!$P$2:$S$29,4,FALSE)</f>
        <v>North East and Yorkshire</v>
      </c>
      <c r="K16325" s="28">
        <f t="shared" si="516"/>
        <v>727</v>
      </c>
    </row>
    <row r="16326" spans="1:11" x14ac:dyDescent="0.35">
      <c r="A16326" s="69">
        <f t="shared" si="517"/>
        <v>45931</v>
      </c>
      <c r="B16326" t="s">
        <v>929</v>
      </c>
      <c r="C16326" t="s">
        <v>280</v>
      </c>
      <c r="D16326" t="s">
        <v>888</v>
      </c>
      <c r="E16326" t="s">
        <v>296</v>
      </c>
      <c r="F16326" t="s">
        <v>297</v>
      </c>
      <c r="G16326" t="s">
        <v>103</v>
      </c>
      <c r="H16326">
        <v>2085</v>
      </c>
      <c r="I16326" s="68" t="str">
        <f>VLOOKUP(E16326,Refs!$P$2:$R$29,3,FALSE)</f>
        <v>Y63</v>
      </c>
      <c r="J16326" s="68" t="str">
        <f>VLOOKUP(E16326,Refs!$P$2:$S$29,4,FALSE)</f>
        <v>North East and Yorkshire</v>
      </c>
      <c r="K16326" s="28">
        <f t="shared" si="516"/>
        <v>2085</v>
      </c>
    </row>
    <row r="16327" spans="1:11" x14ac:dyDescent="0.35">
      <c r="A16327" s="69">
        <f t="shared" si="517"/>
        <v>45931</v>
      </c>
      <c r="B16327" t="s">
        <v>929</v>
      </c>
      <c r="C16327" t="s">
        <v>280</v>
      </c>
      <c r="D16327" t="s">
        <v>888</v>
      </c>
      <c r="E16327" t="s">
        <v>296</v>
      </c>
      <c r="F16327" t="s">
        <v>297</v>
      </c>
      <c r="G16327" t="s">
        <v>104</v>
      </c>
      <c r="H16327">
        <v>12412608</v>
      </c>
      <c r="I16327" s="68" t="str">
        <f>VLOOKUP(E16327,Refs!$P$2:$R$29,3,FALSE)</f>
        <v>Y63</v>
      </c>
      <c r="J16327" s="68" t="str">
        <f>VLOOKUP(E16327,Refs!$P$2:$S$29,4,FALSE)</f>
        <v>North East and Yorkshire</v>
      </c>
      <c r="K16327" s="28">
        <f t="shared" si="516"/>
        <v>12412608</v>
      </c>
    </row>
    <row r="16328" spans="1:11" x14ac:dyDescent="0.35">
      <c r="A16328" s="69">
        <f t="shared" si="517"/>
        <v>45931</v>
      </c>
      <c r="B16328" t="s">
        <v>929</v>
      </c>
      <c r="C16328" t="s">
        <v>280</v>
      </c>
      <c r="D16328" t="s">
        <v>888</v>
      </c>
      <c r="E16328" t="s">
        <v>296</v>
      </c>
      <c r="F16328" t="s">
        <v>297</v>
      </c>
      <c r="G16328" t="s">
        <v>105</v>
      </c>
      <c r="H16328">
        <v>14401</v>
      </c>
      <c r="I16328" s="68" t="str">
        <f>VLOOKUP(E16328,Refs!$P$2:$R$29,3,FALSE)</f>
        <v>Y63</v>
      </c>
      <c r="J16328" s="68" t="str">
        <f>VLOOKUP(E16328,Refs!$P$2:$S$29,4,FALSE)</f>
        <v>North East and Yorkshire</v>
      </c>
      <c r="K16328" s="28">
        <f t="shared" si="516"/>
        <v>14401</v>
      </c>
    </row>
    <row r="16329" spans="1:11" x14ac:dyDescent="0.35">
      <c r="A16329" s="69">
        <f t="shared" si="517"/>
        <v>45931</v>
      </c>
      <c r="B16329" t="s">
        <v>929</v>
      </c>
      <c r="C16329" t="s">
        <v>280</v>
      </c>
      <c r="D16329" t="s">
        <v>888</v>
      </c>
      <c r="E16329" t="s">
        <v>296</v>
      </c>
      <c r="F16329" t="s">
        <v>297</v>
      </c>
      <c r="G16329" t="s">
        <v>106</v>
      </c>
      <c r="H16329">
        <v>2593</v>
      </c>
      <c r="I16329" s="68" t="str">
        <f>VLOOKUP(E16329,Refs!$P$2:$R$29,3,FALSE)</f>
        <v>Y63</v>
      </c>
      <c r="J16329" s="68" t="str">
        <f>VLOOKUP(E16329,Refs!$P$2:$S$29,4,FALSE)</f>
        <v>North East and Yorkshire</v>
      </c>
      <c r="K16329" s="28">
        <f t="shared" si="516"/>
        <v>2593</v>
      </c>
    </row>
    <row r="16330" spans="1:11" x14ac:dyDescent="0.35">
      <c r="A16330" s="69">
        <f t="shared" si="517"/>
        <v>45931</v>
      </c>
      <c r="B16330" t="s">
        <v>929</v>
      </c>
      <c r="C16330" t="s">
        <v>280</v>
      </c>
      <c r="D16330" t="s">
        <v>888</v>
      </c>
      <c r="E16330" t="s">
        <v>296</v>
      </c>
      <c r="F16330" t="s">
        <v>297</v>
      </c>
      <c r="G16330" t="s">
        <v>107</v>
      </c>
      <c r="H16330">
        <v>146</v>
      </c>
      <c r="I16330" s="68" t="str">
        <f>VLOOKUP(E16330,Refs!$P$2:$R$29,3,FALSE)</f>
        <v>Y63</v>
      </c>
      <c r="J16330" s="68" t="str">
        <f>VLOOKUP(E16330,Refs!$P$2:$S$29,4,FALSE)</f>
        <v>North East and Yorkshire</v>
      </c>
      <c r="K16330" s="28">
        <f t="shared" si="516"/>
        <v>146</v>
      </c>
    </row>
    <row r="16331" spans="1:11" x14ac:dyDescent="0.35">
      <c r="A16331" s="69">
        <f t="shared" si="517"/>
        <v>45931</v>
      </c>
      <c r="B16331" t="s">
        <v>929</v>
      </c>
      <c r="C16331" t="s">
        <v>280</v>
      </c>
      <c r="D16331" t="s">
        <v>888</v>
      </c>
      <c r="E16331" t="s">
        <v>296</v>
      </c>
      <c r="F16331" t="s">
        <v>297</v>
      </c>
      <c r="G16331" t="s">
        <v>108</v>
      </c>
      <c r="H16331">
        <v>851</v>
      </c>
      <c r="I16331" s="68" t="str">
        <f>VLOOKUP(E16331,Refs!$P$2:$R$29,3,FALSE)</f>
        <v>Y63</v>
      </c>
      <c r="J16331" s="68" t="str">
        <f>VLOOKUP(E16331,Refs!$P$2:$S$29,4,FALSE)</f>
        <v>North East and Yorkshire</v>
      </c>
      <c r="K16331" s="28">
        <f t="shared" si="516"/>
        <v>851</v>
      </c>
    </row>
    <row r="16332" spans="1:11" x14ac:dyDescent="0.35">
      <c r="A16332" s="69">
        <f t="shared" si="517"/>
        <v>45931</v>
      </c>
      <c r="B16332" t="s">
        <v>929</v>
      </c>
      <c r="C16332" t="s">
        <v>280</v>
      </c>
      <c r="D16332" t="s">
        <v>888</v>
      </c>
      <c r="E16332" t="s">
        <v>296</v>
      </c>
      <c r="F16332" t="s">
        <v>297</v>
      </c>
      <c r="G16332" t="s">
        <v>109</v>
      </c>
      <c r="H16332">
        <v>5348001</v>
      </c>
      <c r="I16332" s="68" t="str">
        <f>VLOOKUP(E16332,Refs!$P$2:$R$29,3,FALSE)</f>
        <v>Y63</v>
      </c>
      <c r="J16332" s="68" t="str">
        <f>VLOOKUP(E16332,Refs!$P$2:$S$29,4,FALSE)</f>
        <v>North East and Yorkshire</v>
      </c>
      <c r="K16332" s="28">
        <f t="shared" si="516"/>
        <v>5348001</v>
      </c>
    </row>
    <row r="16333" spans="1:11" x14ac:dyDescent="0.35">
      <c r="A16333" s="69">
        <f t="shared" si="517"/>
        <v>45931</v>
      </c>
      <c r="B16333" t="s">
        <v>929</v>
      </c>
      <c r="C16333" t="s">
        <v>280</v>
      </c>
      <c r="D16333" t="s">
        <v>888</v>
      </c>
      <c r="E16333" t="s">
        <v>296</v>
      </c>
      <c r="F16333" t="s">
        <v>297</v>
      </c>
      <c r="G16333" t="s">
        <v>110</v>
      </c>
      <c r="H16333">
        <v>8273</v>
      </c>
      <c r="I16333" s="68" t="str">
        <f>VLOOKUP(E16333,Refs!$P$2:$R$29,3,FALSE)</f>
        <v>Y63</v>
      </c>
      <c r="J16333" s="68" t="str">
        <f>VLOOKUP(E16333,Refs!$P$2:$S$29,4,FALSE)</f>
        <v>North East and Yorkshire</v>
      </c>
      <c r="K16333" s="28">
        <f t="shared" si="516"/>
        <v>8273</v>
      </c>
    </row>
    <row r="16334" spans="1:11" x14ac:dyDescent="0.35">
      <c r="A16334" s="69">
        <f t="shared" si="517"/>
        <v>45931</v>
      </c>
      <c r="B16334" t="s">
        <v>929</v>
      </c>
      <c r="C16334" t="s">
        <v>280</v>
      </c>
      <c r="D16334" t="s">
        <v>888</v>
      </c>
      <c r="E16334" t="s">
        <v>296</v>
      </c>
      <c r="F16334" t="s">
        <v>297</v>
      </c>
      <c r="G16334" t="s">
        <v>808</v>
      </c>
      <c r="H16334">
        <v>32986</v>
      </c>
      <c r="I16334" s="68" t="str">
        <f>VLOOKUP(E16334,Refs!$P$2:$R$29,3,FALSE)</f>
        <v>Y63</v>
      </c>
      <c r="J16334" s="68" t="str">
        <f>VLOOKUP(E16334,Refs!$P$2:$S$29,4,FALSE)</f>
        <v>North East and Yorkshire</v>
      </c>
      <c r="K16334" s="28">
        <f t="shared" si="516"/>
        <v>32986</v>
      </c>
    </row>
    <row r="16335" spans="1:11" x14ac:dyDescent="0.35">
      <c r="A16335" s="69">
        <f t="shared" si="517"/>
        <v>45931</v>
      </c>
      <c r="B16335" t="s">
        <v>929</v>
      </c>
      <c r="C16335" t="s">
        <v>280</v>
      </c>
      <c r="D16335" t="s">
        <v>888</v>
      </c>
      <c r="E16335" t="s">
        <v>296</v>
      </c>
      <c r="F16335" t="s">
        <v>297</v>
      </c>
      <c r="G16335" t="s">
        <v>809</v>
      </c>
      <c r="H16335">
        <v>1452</v>
      </c>
      <c r="I16335" s="68" t="str">
        <f>VLOOKUP(E16335,Refs!$P$2:$R$29,3,FALSE)</f>
        <v>Y63</v>
      </c>
      <c r="J16335" s="68" t="str">
        <f>VLOOKUP(E16335,Refs!$P$2:$S$29,4,FALSE)</f>
        <v>North East and Yorkshire</v>
      </c>
      <c r="K16335" s="28">
        <f t="shared" si="516"/>
        <v>1452</v>
      </c>
    </row>
    <row r="16336" spans="1:11" x14ac:dyDescent="0.35">
      <c r="A16336" s="69">
        <f t="shared" si="517"/>
        <v>45931</v>
      </c>
      <c r="B16336" t="s">
        <v>929</v>
      </c>
      <c r="C16336" t="s">
        <v>280</v>
      </c>
      <c r="D16336" t="s">
        <v>888</v>
      </c>
      <c r="E16336" t="s">
        <v>296</v>
      </c>
      <c r="F16336" t="s">
        <v>297</v>
      </c>
      <c r="G16336" t="s">
        <v>111</v>
      </c>
      <c r="H16336">
        <v>67921</v>
      </c>
      <c r="I16336" s="68" t="str">
        <f>VLOOKUP(E16336,Refs!$P$2:$R$29,3,FALSE)</f>
        <v>Y63</v>
      </c>
      <c r="J16336" s="68" t="str">
        <f>VLOOKUP(E16336,Refs!$P$2:$S$29,4,FALSE)</f>
        <v>North East and Yorkshire</v>
      </c>
      <c r="K16336" s="28">
        <f t="shared" si="516"/>
        <v>67921</v>
      </c>
    </row>
    <row r="16337" spans="1:11" x14ac:dyDescent="0.35">
      <c r="A16337" s="69">
        <f t="shared" si="517"/>
        <v>45931</v>
      </c>
      <c r="B16337" t="s">
        <v>929</v>
      </c>
      <c r="C16337" t="s">
        <v>280</v>
      </c>
      <c r="D16337" t="s">
        <v>888</v>
      </c>
      <c r="E16337" t="s">
        <v>296</v>
      </c>
      <c r="F16337" t="s">
        <v>297</v>
      </c>
      <c r="G16337" t="s">
        <v>112</v>
      </c>
      <c r="H16337">
        <v>42</v>
      </c>
      <c r="I16337" s="68" t="str">
        <f>VLOOKUP(E16337,Refs!$P$2:$R$29,3,FALSE)</f>
        <v>Y63</v>
      </c>
      <c r="J16337" s="68" t="str">
        <f>VLOOKUP(E16337,Refs!$P$2:$S$29,4,FALSE)</f>
        <v>North East and Yorkshire</v>
      </c>
      <c r="K16337" s="28">
        <f t="shared" si="516"/>
        <v>42</v>
      </c>
    </row>
    <row r="16338" spans="1:11" x14ac:dyDescent="0.35">
      <c r="A16338" s="69">
        <f t="shared" si="517"/>
        <v>45931</v>
      </c>
      <c r="B16338" t="s">
        <v>929</v>
      </c>
      <c r="C16338" t="s">
        <v>280</v>
      </c>
      <c r="D16338" t="s">
        <v>888</v>
      </c>
      <c r="E16338" t="s">
        <v>296</v>
      </c>
      <c r="F16338" t="s">
        <v>297</v>
      </c>
      <c r="G16338" t="s">
        <v>113</v>
      </c>
      <c r="H16338">
        <v>49863</v>
      </c>
      <c r="I16338" s="68" t="str">
        <f>VLOOKUP(E16338,Refs!$P$2:$R$29,3,FALSE)</f>
        <v>Y63</v>
      </c>
      <c r="J16338" s="68" t="str">
        <f>VLOOKUP(E16338,Refs!$P$2:$S$29,4,FALSE)</f>
        <v>North East and Yorkshire</v>
      </c>
      <c r="K16338" s="28">
        <f t="shared" si="516"/>
        <v>49863</v>
      </c>
    </row>
    <row r="16339" spans="1:11" x14ac:dyDescent="0.35">
      <c r="A16339" s="69">
        <f t="shared" si="517"/>
        <v>45931</v>
      </c>
      <c r="B16339" t="s">
        <v>929</v>
      </c>
      <c r="C16339" t="s">
        <v>280</v>
      </c>
      <c r="D16339" t="s">
        <v>888</v>
      </c>
      <c r="E16339" t="s">
        <v>296</v>
      </c>
      <c r="F16339" t="s">
        <v>297</v>
      </c>
      <c r="G16339" t="s">
        <v>114</v>
      </c>
      <c r="H16339">
        <v>17975</v>
      </c>
      <c r="I16339" s="68" t="str">
        <f>VLOOKUP(E16339,Refs!$P$2:$R$29,3,FALSE)</f>
        <v>Y63</v>
      </c>
      <c r="J16339" s="68" t="str">
        <f>VLOOKUP(E16339,Refs!$P$2:$S$29,4,FALSE)</f>
        <v>North East and Yorkshire</v>
      </c>
      <c r="K16339" s="28">
        <f t="shared" si="516"/>
        <v>17975</v>
      </c>
    </row>
    <row r="16340" spans="1:11" x14ac:dyDescent="0.35">
      <c r="A16340" s="69">
        <f t="shared" si="517"/>
        <v>45931</v>
      </c>
      <c r="B16340" t="s">
        <v>929</v>
      </c>
      <c r="C16340" t="s">
        <v>280</v>
      </c>
      <c r="D16340" t="s">
        <v>888</v>
      </c>
      <c r="E16340" t="s">
        <v>296</v>
      </c>
      <c r="F16340" t="s">
        <v>297</v>
      </c>
      <c r="G16340" t="s">
        <v>115</v>
      </c>
      <c r="H16340">
        <v>9563</v>
      </c>
      <c r="I16340" s="68" t="str">
        <f>VLOOKUP(E16340,Refs!$P$2:$R$29,3,FALSE)</f>
        <v>Y63</v>
      </c>
      <c r="J16340" s="68" t="str">
        <f>VLOOKUP(E16340,Refs!$P$2:$S$29,4,FALSE)</f>
        <v>North East and Yorkshire</v>
      </c>
      <c r="K16340" s="28">
        <f t="shared" si="516"/>
        <v>9563</v>
      </c>
    </row>
    <row r="16341" spans="1:11" x14ac:dyDescent="0.35">
      <c r="A16341" s="69">
        <f t="shared" si="517"/>
        <v>45931</v>
      </c>
      <c r="B16341" t="s">
        <v>929</v>
      </c>
      <c r="C16341" t="s">
        <v>280</v>
      </c>
      <c r="D16341" t="s">
        <v>888</v>
      </c>
      <c r="E16341" t="s">
        <v>296</v>
      </c>
      <c r="F16341" t="s">
        <v>297</v>
      </c>
      <c r="G16341" t="s">
        <v>116</v>
      </c>
      <c r="H16341">
        <v>6474</v>
      </c>
      <c r="I16341" s="68" t="str">
        <f>VLOOKUP(E16341,Refs!$P$2:$R$29,3,FALSE)</f>
        <v>Y63</v>
      </c>
      <c r="J16341" s="68" t="str">
        <f>VLOOKUP(E16341,Refs!$P$2:$S$29,4,FALSE)</f>
        <v>North East and Yorkshire</v>
      </c>
      <c r="K16341" s="28">
        <f t="shared" si="516"/>
        <v>6474</v>
      </c>
    </row>
    <row r="16342" spans="1:11" x14ac:dyDescent="0.35">
      <c r="A16342" s="69">
        <f t="shared" si="517"/>
        <v>45931</v>
      </c>
      <c r="B16342" t="s">
        <v>929</v>
      </c>
      <c r="C16342" t="s">
        <v>280</v>
      </c>
      <c r="D16342" t="s">
        <v>888</v>
      </c>
      <c r="E16342" t="s">
        <v>296</v>
      </c>
      <c r="F16342" t="s">
        <v>297</v>
      </c>
      <c r="G16342" t="s">
        <v>117</v>
      </c>
      <c r="H16342">
        <v>11103</v>
      </c>
      <c r="I16342" s="68" t="str">
        <f>VLOOKUP(E16342,Refs!$P$2:$R$29,3,FALSE)</f>
        <v>Y63</v>
      </c>
      <c r="J16342" s="68" t="str">
        <f>VLOOKUP(E16342,Refs!$P$2:$S$29,4,FALSE)</f>
        <v>North East and Yorkshire</v>
      </c>
      <c r="K16342" s="28">
        <f t="shared" si="516"/>
        <v>11103</v>
      </c>
    </row>
    <row r="16343" spans="1:11" x14ac:dyDescent="0.35">
      <c r="A16343" s="69">
        <f t="shared" si="517"/>
        <v>45931</v>
      </c>
      <c r="B16343" t="s">
        <v>929</v>
      </c>
      <c r="C16343" t="s">
        <v>280</v>
      </c>
      <c r="D16343" t="s">
        <v>888</v>
      </c>
      <c r="E16343" t="s">
        <v>296</v>
      </c>
      <c r="F16343" t="s">
        <v>297</v>
      </c>
      <c r="G16343" t="s">
        <v>118</v>
      </c>
      <c r="H16343">
        <v>1662</v>
      </c>
      <c r="I16343" s="68" t="str">
        <f>VLOOKUP(E16343,Refs!$P$2:$R$29,3,FALSE)</f>
        <v>Y63</v>
      </c>
      <c r="J16343" s="68" t="str">
        <f>VLOOKUP(E16343,Refs!$P$2:$S$29,4,FALSE)</f>
        <v>North East and Yorkshire</v>
      </c>
      <c r="K16343" s="28">
        <f t="shared" si="516"/>
        <v>1662</v>
      </c>
    </row>
    <row r="16344" spans="1:11" x14ac:dyDescent="0.35">
      <c r="A16344" s="69">
        <f t="shared" si="517"/>
        <v>45931</v>
      </c>
      <c r="B16344" t="s">
        <v>929</v>
      </c>
      <c r="C16344" t="s">
        <v>280</v>
      </c>
      <c r="D16344" t="s">
        <v>888</v>
      </c>
      <c r="E16344" t="s">
        <v>296</v>
      </c>
      <c r="F16344" t="s">
        <v>297</v>
      </c>
      <c r="G16344" t="s">
        <v>119</v>
      </c>
      <c r="H16344">
        <v>16416</v>
      </c>
      <c r="I16344" s="68" t="str">
        <f>VLOOKUP(E16344,Refs!$P$2:$R$29,3,FALSE)</f>
        <v>Y63</v>
      </c>
      <c r="J16344" s="68" t="str">
        <f>VLOOKUP(E16344,Refs!$P$2:$S$29,4,FALSE)</f>
        <v>North East and Yorkshire</v>
      </c>
      <c r="K16344" s="28">
        <f t="shared" si="516"/>
        <v>16416</v>
      </c>
    </row>
    <row r="16345" spans="1:11" x14ac:dyDescent="0.35">
      <c r="A16345" s="69">
        <f t="shared" si="517"/>
        <v>45931</v>
      </c>
      <c r="B16345" t="s">
        <v>929</v>
      </c>
      <c r="C16345" t="s">
        <v>280</v>
      </c>
      <c r="D16345" t="s">
        <v>888</v>
      </c>
      <c r="E16345" t="s">
        <v>296</v>
      </c>
      <c r="F16345" t="s">
        <v>297</v>
      </c>
      <c r="G16345" t="s">
        <v>120</v>
      </c>
      <c r="H16345">
        <v>8575</v>
      </c>
      <c r="I16345" s="68" t="str">
        <f>VLOOKUP(E16345,Refs!$P$2:$R$29,3,FALSE)</f>
        <v>Y63</v>
      </c>
      <c r="J16345" s="68" t="str">
        <f>VLOOKUP(E16345,Refs!$P$2:$S$29,4,FALSE)</f>
        <v>North East and Yorkshire</v>
      </c>
      <c r="K16345" s="28">
        <f t="shared" si="516"/>
        <v>8575</v>
      </c>
    </row>
    <row r="16346" spans="1:11" x14ac:dyDescent="0.35">
      <c r="A16346" s="69">
        <f t="shared" si="517"/>
        <v>45931</v>
      </c>
      <c r="B16346" t="s">
        <v>929</v>
      </c>
      <c r="C16346" t="s">
        <v>280</v>
      </c>
      <c r="D16346" t="s">
        <v>888</v>
      </c>
      <c r="E16346" t="s">
        <v>296</v>
      </c>
      <c r="F16346" t="s">
        <v>297</v>
      </c>
      <c r="G16346" t="s">
        <v>121</v>
      </c>
      <c r="H16346">
        <v>7315</v>
      </c>
      <c r="I16346" s="68" t="str">
        <f>VLOOKUP(E16346,Refs!$P$2:$R$29,3,FALSE)</f>
        <v>Y63</v>
      </c>
      <c r="J16346" s="68" t="str">
        <f>VLOOKUP(E16346,Refs!$P$2:$S$29,4,FALSE)</f>
        <v>North East and Yorkshire</v>
      </c>
      <c r="K16346" s="28">
        <f t="shared" si="516"/>
        <v>7315</v>
      </c>
    </row>
    <row r="16347" spans="1:11" x14ac:dyDescent="0.35">
      <c r="A16347" s="69">
        <f t="shared" si="517"/>
        <v>45931</v>
      </c>
      <c r="B16347" t="s">
        <v>929</v>
      </c>
      <c r="C16347" t="s">
        <v>280</v>
      </c>
      <c r="D16347" t="s">
        <v>888</v>
      </c>
      <c r="E16347" t="s">
        <v>296</v>
      </c>
      <c r="F16347" t="s">
        <v>297</v>
      </c>
      <c r="G16347" t="s">
        <v>122</v>
      </c>
      <c r="H16347">
        <v>517</v>
      </c>
      <c r="I16347" s="68" t="str">
        <f>VLOOKUP(E16347,Refs!$P$2:$R$29,3,FALSE)</f>
        <v>Y63</v>
      </c>
      <c r="J16347" s="68" t="str">
        <f>VLOOKUP(E16347,Refs!$P$2:$S$29,4,FALSE)</f>
        <v>North East and Yorkshire</v>
      </c>
      <c r="K16347" s="28">
        <f t="shared" si="516"/>
        <v>517</v>
      </c>
    </row>
    <row r="16348" spans="1:11" x14ac:dyDescent="0.35">
      <c r="A16348" s="69">
        <f t="shared" si="517"/>
        <v>45931</v>
      </c>
      <c r="B16348" t="s">
        <v>929</v>
      </c>
      <c r="C16348" t="s">
        <v>280</v>
      </c>
      <c r="D16348" t="s">
        <v>888</v>
      </c>
      <c r="E16348" t="s">
        <v>296</v>
      </c>
      <c r="F16348" t="s">
        <v>297</v>
      </c>
      <c r="G16348" t="s">
        <v>123</v>
      </c>
      <c r="H16348">
        <v>0</v>
      </c>
      <c r="I16348" s="68" t="str">
        <f>VLOOKUP(E16348,Refs!$P$2:$R$29,3,FALSE)</f>
        <v>Y63</v>
      </c>
      <c r="J16348" s="68" t="str">
        <f>VLOOKUP(E16348,Refs!$P$2:$S$29,4,FALSE)</f>
        <v>North East and Yorkshire</v>
      </c>
      <c r="K16348" s="28" t="str">
        <f t="shared" si="516"/>
        <v/>
      </c>
    </row>
    <row r="16349" spans="1:11" x14ac:dyDescent="0.35">
      <c r="A16349" s="69">
        <f t="shared" si="517"/>
        <v>45931</v>
      </c>
      <c r="B16349" t="s">
        <v>929</v>
      </c>
      <c r="C16349" t="s">
        <v>280</v>
      </c>
      <c r="D16349" t="s">
        <v>888</v>
      </c>
      <c r="E16349" t="s">
        <v>296</v>
      </c>
      <c r="F16349" t="s">
        <v>297</v>
      </c>
      <c r="G16349" t="s">
        <v>124</v>
      </c>
      <c r="H16349">
        <v>0</v>
      </c>
      <c r="I16349" s="68" t="str">
        <f>VLOOKUP(E16349,Refs!$P$2:$R$29,3,FALSE)</f>
        <v>Y63</v>
      </c>
      <c r="J16349" s="68" t="str">
        <f>VLOOKUP(E16349,Refs!$P$2:$S$29,4,FALSE)</f>
        <v>North East and Yorkshire</v>
      </c>
      <c r="K16349" s="28" t="str">
        <f t="shared" si="516"/>
        <v/>
      </c>
    </row>
    <row r="16350" spans="1:11" x14ac:dyDescent="0.35">
      <c r="A16350" s="69">
        <f t="shared" si="517"/>
        <v>45931</v>
      </c>
      <c r="B16350" t="s">
        <v>929</v>
      </c>
      <c r="C16350" t="s">
        <v>280</v>
      </c>
      <c r="D16350" t="s">
        <v>888</v>
      </c>
      <c r="E16350" t="s">
        <v>296</v>
      </c>
      <c r="F16350" t="s">
        <v>297</v>
      </c>
      <c r="G16350" t="s">
        <v>125</v>
      </c>
      <c r="H16350" t="s">
        <v>886</v>
      </c>
      <c r="I16350" s="68" t="str">
        <f>VLOOKUP(E16350,Refs!$P$2:$R$29,3,FALSE)</f>
        <v>Y63</v>
      </c>
      <c r="J16350" s="68" t="str">
        <f>VLOOKUP(E16350,Refs!$P$2:$S$29,4,FALSE)</f>
        <v>North East and Yorkshire</v>
      </c>
      <c r="K16350" s="28" t="str">
        <f t="shared" si="516"/>
        <v>-</v>
      </c>
    </row>
    <row r="16351" spans="1:11" x14ac:dyDescent="0.35">
      <c r="A16351" s="69">
        <f t="shared" si="517"/>
        <v>45931</v>
      </c>
      <c r="B16351" t="s">
        <v>929</v>
      </c>
      <c r="C16351" t="s">
        <v>280</v>
      </c>
      <c r="D16351" t="s">
        <v>888</v>
      </c>
      <c r="E16351" t="s">
        <v>296</v>
      </c>
      <c r="F16351" t="s">
        <v>297</v>
      </c>
      <c r="G16351" t="s">
        <v>126</v>
      </c>
      <c r="H16351" t="s">
        <v>886</v>
      </c>
      <c r="I16351" s="68" t="str">
        <f>VLOOKUP(E16351,Refs!$P$2:$R$29,3,FALSE)</f>
        <v>Y63</v>
      </c>
      <c r="J16351" s="68" t="str">
        <f>VLOOKUP(E16351,Refs!$P$2:$S$29,4,FALSE)</f>
        <v>North East and Yorkshire</v>
      </c>
      <c r="K16351" s="28" t="str">
        <f t="shared" si="516"/>
        <v>-</v>
      </c>
    </row>
    <row r="16352" spans="1:11" x14ac:dyDescent="0.35">
      <c r="A16352" s="69">
        <f t="shared" si="517"/>
        <v>45931</v>
      </c>
      <c r="B16352" t="s">
        <v>929</v>
      </c>
      <c r="C16352" t="s">
        <v>280</v>
      </c>
      <c r="D16352" t="s">
        <v>888</v>
      </c>
      <c r="E16352" t="s">
        <v>296</v>
      </c>
      <c r="F16352" t="s">
        <v>297</v>
      </c>
      <c r="G16352" t="s">
        <v>127</v>
      </c>
      <c r="H16352">
        <v>747</v>
      </c>
      <c r="I16352" s="68" t="str">
        <f>VLOOKUP(E16352,Refs!$P$2:$R$29,3,FALSE)</f>
        <v>Y63</v>
      </c>
      <c r="J16352" s="68" t="str">
        <f>VLOOKUP(E16352,Refs!$P$2:$S$29,4,FALSE)</f>
        <v>North East and Yorkshire</v>
      </c>
      <c r="K16352" s="28">
        <f t="shared" si="516"/>
        <v>747</v>
      </c>
    </row>
    <row r="16353" spans="1:11" x14ac:dyDescent="0.35">
      <c r="A16353" s="69">
        <f t="shared" si="517"/>
        <v>45931</v>
      </c>
      <c r="B16353" t="s">
        <v>929</v>
      </c>
      <c r="C16353" t="s">
        <v>280</v>
      </c>
      <c r="D16353" t="s">
        <v>888</v>
      </c>
      <c r="E16353" t="s">
        <v>296</v>
      </c>
      <c r="F16353" t="s">
        <v>297</v>
      </c>
      <c r="G16353" t="s">
        <v>128</v>
      </c>
      <c r="H16353">
        <v>22</v>
      </c>
      <c r="I16353" s="68" t="str">
        <f>VLOOKUP(E16353,Refs!$P$2:$R$29,3,FALSE)</f>
        <v>Y63</v>
      </c>
      <c r="J16353" s="68" t="str">
        <f>VLOOKUP(E16353,Refs!$P$2:$S$29,4,FALSE)</f>
        <v>North East and Yorkshire</v>
      </c>
      <c r="K16353" s="28">
        <f t="shared" si="516"/>
        <v>22</v>
      </c>
    </row>
    <row r="16354" spans="1:11" x14ac:dyDescent="0.35">
      <c r="A16354" s="69">
        <f t="shared" si="517"/>
        <v>45931</v>
      </c>
      <c r="B16354" t="s">
        <v>929</v>
      </c>
      <c r="C16354" t="s">
        <v>280</v>
      </c>
      <c r="D16354" t="s">
        <v>888</v>
      </c>
      <c r="E16354" t="s">
        <v>296</v>
      </c>
      <c r="F16354" t="s">
        <v>297</v>
      </c>
      <c r="G16354" t="s">
        <v>129</v>
      </c>
      <c r="H16354">
        <v>25</v>
      </c>
      <c r="I16354" s="68" t="str">
        <f>VLOOKUP(E16354,Refs!$P$2:$R$29,3,FALSE)</f>
        <v>Y63</v>
      </c>
      <c r="J16354" s="68" t="str">
        <f>VLOOKUP(E16354,Refs!$P$2:$S$29,4,FALSE)</f>
        <v>North East and Yorkshire</v>
      </c>
      <c r="K16354" s="28">
        <f t="shared" si="516"/>
        <v>25</v>
      </c>
    </row>
    <row r="16355" spans="1:11" x14ac:dyDescent="0.35">
      <c r="A16355" s="69">
        <f t="shared" si="517"/>
        <v>45931</v>
      </c>
      <c r="B16355" t="s">
        <v>929</v>
      </c>
      <c r="C16355" t="s">
        <v>280</v>
      </c>
      <c r="D16355" t="s">
        <v>888</v>
      </c>
      <c r="E16355" t="s">
        <v>296</v>
      </c>
      <c r="F16355" t="s">
        <v>297</v>
      </c>
      <c r="G16355" t="s">
        <v>130</v>
      </c>
      <c r="H16355">
        <v>16</v>
      </c>
      <c r="I16355" s="68" t="str">
        <f>VLOOKUP(E16355,Refs!$P$2:$R$29,3,FALSE)</f>
        <v>Y63</v>
      </c>
      <c r="J16355" s="68" t="str">
        <f>VLOOKUP(E16355,Refs!$P$2:$S$29,4,FALSE)</f>
        <v>North East and Yorkshire</v>
      </c>
      <c r="K16355" s="28">
        <f t="shared" si="516"/>
        <v>16</v>
      </c>
    </row>
    <row r="16356" spans="1:11" x14ac:dyDescent="0.35">
      <c r="A16356" s="69">
        <f t="shared" si="517"/>
        <v>45931</v>
      </c>
      <c r="B16356" t="s">
        <v>929</v>
      </c>
      <c r="C16356" t="s">
        <v>280</v>
      </c>
      <c r="D16356" t="s">
        <v>888</v>
      </c>
      <c r="E16356" t="s">
        <v>296</v>
      </c>
      <c r="F16356" t="s">
        <v>297</v>
      </c>
      <c r="G16356" t="s">
        <v>131</v>
      </c>
      <c r="H16356" t="s">
        <v>886</v>
      </c>
      <c r="I16356" s="68" t="str">
        <f>VLOOKUP(E16356,Refs!$P$2:$R$29,3,FALSE)</f>
        <v>Y63</v>
      </c>
      <c r="J16356" s="68" t="str">
        <f>VLOOKUP(E16356,Refs!$P$2:$S$29,4,FALSE)</f>
        <v>North East and Yorkshire</v>
      </c>
      <c r="K16356" s="28" t="str">
        <f t="shared" si="516"/>
        <v>-</v>
      </c>
    </row>
    <row r="16357" spans="1:11" x14ac:dyDescent="0.35">
      <c r="A16357" s="69">
        <f t="shared" si="517"/>
        <v>45931</v>
      </c>
      <c r="B16357" t="s">
        <v>929</v>
      </c>
      <c r="C16357" t="s">
        <v>280</v>
      </c>
      <c r="D16357" t="s">
        <v>888</v>
      </c>
      <c r="E16357" t="s">
        <v>296</v>
      </c>
      <c r="F16357" t="s">
        <v>297</v>
      </c>
      <c r="G16357" t="s">
        <v>132</v>
      </c>
      <c r="H16357" t="s">
        <v>886</v>
      </c>
      <c r="I16357" s="68" t="str">
        <f>VLOOKUP(E16357,Refs!$P$2:$R$29,3,FALSE)</f>
        <v>Y63</v>
      </c>
      <c r="J16357" s="68" t="str">
        <f>VLOOKUP(E16357,Refs!$P$2:$S$29,4,FALSE)</f>
        <v>North East and Yorkshire</v>
      </c>
      <c r="K16357" s="28" t="str">
        <f t="shared" si="516"/>
        <v>-</v>
      </c>
    </row>
    <row r="16358" spans="1:11" x14ac:dyDescent="0.35">
      <c r="A16358" s="69">
        <f t="shared" si="517"/>
        <v>45931</v>
      </c>
      <c r="B16358" t="s">
        <v>929</v>
      </c>
      <c r="C16358" t="s">
        <v>280</v>
      </c>
      <c r="D16358" t="s">
        <v>888</v>
      </c>
      <c r="E16358" t="s">
        <v>296</v>
      </c>
      <c r="F16358" t="s">
        <v>297</v>
      </c>
      <c r="G16358" t="s">
        <v>133</v>
      </c>
      <c r="H16358" t="s">
        <v>886</v>
      </c>
      <c r="I16358" s="68" t="str">
        <f>VLOOKUP(E16358,Refs!$P$2:$R$29,3,FALSE)</f>
        <v>Y63</v>
      </c>
      <c r="J16358" s="68" t="str">
        <f>VLOOKUP(E16358,Refs!$P$2:$S$29,4,FALSE)</f>
        <v>North East and Yorkshire</v>
      </c>
      <c r="K16358" s="28" t="str">
        <f t="shared" si="516"/>
        <v>-</v>
      </c>
    </row>
    <row r="16359" spans="1:11" x14ac:dyDescent="0.35">
      <c r="A16359" s="69">
        <f t="shared" si="517"/>
        <v>45931</v>
      </c>
      <c r="B16359" t="s">
        <v>929</v>
      </c>
      <c r="C16359" t="s">
        <v>280</v>
      </c>
      <c r="D16359" t="s">
        <v>888</v>
      </c>
      <c r="E16359" t="s">
        <v>296</v>
      </c>
      <c r="F16359" t="s">
        <v>297</v>
      </c>
      <c r="G16359" t="s">
        <v>134</v>
      </c>
      <c r="H16359" t="s">
        <v>886</v>
      </c>
      <c r="I16359" s="68" t="str">
        <f>VLOOKUP(E16359,Refs!$P$2:$R$29,3,FALSE)</f>
        <v>Y63</v>
      </c>
      <c r="J16359" s="68" t="str">
        <f>VLOOKUP(E16359,Refs!$P$2:$S$29,4,FALSE)</f>
        <v>North East and Yorkshire</v>
      </c>
      <c r="K16359" s="28" t="str">
        <f t="shared" si="516"/>
        <v>-</v>
      </c>
    </row>
    <row r="16360" spans="1:11" x14ac:dyDescent="0.35">
      <c r="A16360" s="69">
        <f t="shared" si="517"/>
        <v>45931</v>
      </c>
      <c r="B16360" t="s">
        <v>929</v>
      </c>
      <c r="C16360" t="s">
        <v>280</v>
      </c>
      <c r="D16360" t="s">
        <v>888</v>
      </c>
      <c r="E16360" t="s">
        <v>296</v>
      </c>
      <c r="F16360" t="s">
        <v>297</v>
      </c>
      <c r="G16360" t="s">
        <v>135</v>
      </c>
      <c r="H16360" t="s">
        <v>886</v>
      </c>
      <c r="I16360" s="68" t="str">
        <f>VLOOKUP(E16360,Refs!$P$2:$R$29,3,FALSE)</f>
        <v>Y63</v>
      </c>
      <c r="J16360" s="68" t="str">
        <f>VLOOKUP(E16360,Refs!$P$2:$S$29,4,FALSE)</f>
        <v>North East and Yorkshire</v>
      </c>
      <c r="K16360" s="28" t="str">
        <f t="shared" si="516"/>
        <v>-</v>
      </c>
    </row>
    <row r="16361" spans="1:11" x14ac:dyDescent="0.35">
      <c r="A16361" s="69">
        <f t="shared" si="517"/>
        <v>45931</v>
      </c>
      <c r="B16361" t="s">
        <v>929</v>
      </c>
      <c r="C16361" t="s">
        <v>280</v>
      </c>
      <c r="D16361" t="s">
        <v>888</v>
      </c>
      <c r="E16361" t="s">
        <v>296</v>
      </c>
      <c r="F16361" t="s">
        <v>297</v>
      </c>
      <c r="G16361" t="s">
        <v>136</v>
      </c>
      <c r="H16361" t="s">
        <v>886</v>
      </c>
      <c r="I16361" s="68" t="str">
        <f>VLOOKUP(E16361,Refs!$P$2:$R$29,3,FALSE)</f>
        <v>Y63</v>
      </c>
      <c r="J16361" s="68" t="str">
        <f>VLOOKUP(E16361,Refs!$P$2:$S$29,4,FALSE)</f>
        <v>North East and Yorkshire</v>
      </c>
      <c r="K16361" s="28" t="str">
        <f t="shared" si="516"/>
        <v>-</v>
      </c>
    </row>
    <row r="16362" spans="1:11" x14ac:dyDescent="0.35">
      <c r="A16362" s="69">
        <f t="shared" si="517"/>
        <v>45931</v>
      </c>
      <c r="B16362" t="s">
        <v>929</v>
      </c>
      <c r="C16362" t="s">
        <v>280</v>
      </c>
      <c r="D16362" t="s">
        <v>888</v>
      </c>
      <c r="E16362" t="s">
        <v>296</v>
      </c>
      <c r="F16362" t="s">
        <v>297</v>
      </c>
      <c r="G16362" t="s">
        <v>137</v>
      </c>
      <c r="H16362" t="s">
        <v>886</v>
      </c>
      <c r="I16362" s="68" t="str">
        <f>VLOOKUP(E16362,Refs!$P$2:$R$29,3,FALSE)</f>
        <v>Y63</v>
      </c>
      <c r="J16362" s="68" t="str">
        <f>VLOOKUP(E16362,Refs!$P$2:$S$29,4,FALSE)</f>
        <v>North East and Yorkshire</v>
      </c>
      <c r="K16362" s="28" t="str">
        <f t="shared" si="516"/>
        <v>-</v>
      </c>
    </row>
    <row r="16363" spans="1:11" x14ac:dyDescent="0.35">
      <c r="A16363" s="69">
        <f t="shared" si="517"/>
        <v>45931</v>
      </c>
      <c r="B16363" t="s">
        <v>929</v>
      </c>
      <c r="C16363" t="s">
        <v>280</v>
      </c>
      <c r="D16363" t="s">
        <v>888</v>
      </c>
      <c r="E16363" t="s">
        <v>296</v>
      </c>
      <c r="F16363" t="s">
        <v>297</v>
      </c>
      <c r="G16363" t="s">
        <v>138</v>
      </c>
      <c r="H16363" t="s">
        <v>886</v>
      </c>
      <c r="I16363" s="68" t="str">
        <f>VLOOKUP(E16363,Refs!$P$2:$R$29,3,FALSE)</f>
        <v>Y63</v>
      </c>
      <c r="J16363" s="68" t="str">
        <f>VLOOKUP(E16363,Refs!$P$2:$S$29,4,FALSE)</f>
        <v>North East and Yorkshire</v>
      </c>
      <c r="K16363" s="28" t="str">
        <f t="shared" si="516"/>
        <v>-</v>
      </c>
    </row>
    <row r="16364" spans="1:11" x14ac:dyDescent="0.35">
      <c r="A16364" s="69">
        <f t="shared" si="517"/>
        <v>45931</v>
      </c>
      <c r="B16364" t="s">
        <v>929</v>
      </c>
      <c r="C16364" t="s">
        <v>280</v>
      </c>
      <c r="D16364" t="s">
        <v>888</v>
      </c>
      <c r="E16364" t="s">
        <v>296</v>
      </c>
      <c r="F16364" t="s">
        <v>297</v>
      </c>
      <c r="G16364" t="s">
        <v>139</v>
      </c>
      <c r="H16364" t="s">
        <v>886</v>
      </c>
      <c r="I16364" s="68" t="str">
        <f>VLOOKUP(E16364,Refs!$P$2:$R$29,3,FALSE)</f>
        <v>Y63</v>
      </c>
      <c r="J16364" s="68" t="str">
        <f>VLOOKUP(E16364,Refs!$P$2:$S$29,4,FALSE)</f>
        <v>North East and Yorkshire</v>
      </c>
      <c r="K16364" s="28" t="str">
        <f t="shared" si="516"/>
        <v>-</v>
      </c>
    </row>
    <row r="16365" spans="1:11" x14ac:dyDescent="0.35">
      <c r="A16365" s="69">
        <f t="shared" si="517"/>
        <v>45931</v>
      </c>
      <c r="B16365" t="s">
        <v>929</v>
      </c>
      <c r="C16365" t="s">
        <v>280</v>
      </c>
      <c r="D16365" t="s">
        <v>888</v>
      </c>
      <c r="E16365" t="s">
        <v>296</v>
      </c>
      <c r="F16365" t="s">
        <v>297</v>
      </c>
      <c r="G16365" t="s">
        <v>140</v>
      </c>
      <c r="H16365" t="s">
        <v>886</v>
      </c>
      <c r="I16365" s="68" t="str">
        <f>VLOOKUP(E16365,Refs!$P$2:$R$29,3,FALSE)</f>
        <v>Y63</v>
      </c>
      <c r="J16365" s="68" t="str">
        <f>VLOOKUP(E16365,Refs!$P$2:$S$29,4,FALSE)</f>
        <v>North East and Yorkshire</v>
      </c>
      <c r="K16365" s="28" t="str">
        <f t="shared" si="516"/>
        <v>-</v>
      </c>
    </row>
    <row r="16366" spans="1:11" x14ac:dyDescent="0.35">
      <c r="A16366" s="69">
        <f t="shared" si="517"/>
        <v>45931</v>
      </c>
      <c r="B16366" t="s">
        <v>929</v>
      </c>
      <c r="C16366" t="s">
        <v>280</v>
      </c>
      <c r="D16366" t="s">
        <v>888</v>
      </c>
      <c r="E16366" t="s">
        <v>296</v>
      </c>
      <c r="F16366" t="s">
        <v>297</v>
      </c>
      <c r="G16366" t="s">
        <v>728</v>
      </c>
      <c r="H16366" t="s">
        <v>886</v>
      </c>
      <c r="I16366" s="68" t="str">
        <f>VLOOKUP(E16366,Refs!$P$2:$R$29,3,FALSE)</f>
        <v>Y63</v>
      </c>
      <c r="J16366" s="68" t="str">
        <f>VLOOKUP(E16366,Refs!$P$2:$S$29,4,FALSE)</f>
        <v>North East and Yorkshire</v>
      </c>
      <c r="K16366" s="28" t="str">
        <f t="shared" si="516"/>
        <v>-</v>
      </c>
    </row>
    <row r="16367" spans="1:11" x14ac:dyDescent="0.35">
      <c r="A16367" s="69">
        <f t="shared" si="517"/>
        <v>45931</v>
      </c>
      <c r="B16367" t="s">
        <v>929</v>
      </c>
      <c r="C16367" t="s">
        <v>280</v>
      </c>
      <c r="D16367" t="s">
        <v>888</v>
      </c>
      <c r="E16367" t="s">
        <v>296</v>
      </c>
      <c r="F16367" t="s">
        <v>297</v>
      </c>
      <c r="G16367" t="s">
        <v>727</v>
      </c>
      <c r="H16367" t="s">
        <v>886</v>
      </c>
      <c r="I16367" s="68" t="str">
        <f>VLOOKUP(E16367,Refs!$P$2:$R$29,3,FALSE)</f>
        <v>Y63</v>
      </c>
      <c r="J16367" s="68" t="str">
        <f>VLOOKUP(E16367,Refs!$P$2:$S$29,4,FALSE)</f>
        <v>North East and Yorkshire</v>
      </c>
      <c r="K16367" s="28" t="str">
        <f t="shared" si="516"/>
        <v>-</v>
      </c>
    </row>
    <row r="16368" spans="1:11" x14ac:dyDescent="0.35">
      <c r="A16368" s="69">
        <f t="shared" si="517"/>
        <v>45931</v>
      </c>
      <c r="B16368" t="s">
        <v>929</v>
      </c>
      <c r="C16368" t="s">
        <v>280</v>
      </c>
      <c r="D16368" t="s">
        <v>888</v>
      </c>
      <c r="E16368" t="s">
        <v>296</v>
      </c>
      <c r="F16368" t="s">
        <v>297</v>
      </c>
      <c r="G16368" t="s">
        <v>730</v>
      </c>
      <c r="H16368" t="s">
        <v>886</v>
      </c>
      <c r="I16368" s="68" t="str">
        <f>VLOOKUP(E16368,Refs!$P$2:$R$29,3,FALSE)</f>
        <v>Y63</v>
      </c>
      <c r="J16368" s="68" t="str">
        <f>VLOOKUP(E16368,Refs!$P$2:$S$29,4,FALSE)</f>
        <v>North East and Yorkshire</v>
      </c>
      <c r="K16368" s="28" t="str">
        <f t="shared" si="516"/>
        <v>-</v>
      </c>
    </row>
    <row r="16369" spans="1:11" x14ac:dyDescent="0.35">
      <c r="A16369" s="69">
        <f t="shared" si="517"/>
        <v>45931</v>
      </c>
      <c r="B16369" t="s">
        <v>929</v>
      </c>
      <c r="C16369" t="s">
        <v>280</v>
      </c>
      <c r="D16369" t="s">
        <v>888</v>
      </c>
      <c r="E16369" t="s">
        <v>296</v>
      </c>
      <c r="F16369" t="s">
        <v>297</v>
      </c>
      <c r="G16369" t="s">
        <v>729</v>
      </c>
      <c r="H16369" t="s">
        <v>886</v>
      </c>
      <c r="I16369" s="68" t="str">
        <f>VLOOKUP(E16369,Refs!$P$2:$R$29,3,FALSE)</f>
        <v>Y63</v>
      </c>
      <c r="J16369" s="68" t="str">
        <f>VLOOKUP(E16369,Refs!$P$2:$S$29,4,FALSE)</f>
        <v>North East and Yorkshire</v>
      </c>
      <c r="K16369" s="28" t="str">
        <f t="shared" si="516"/>
        <v>-</v>
      </c>
    </row>
    <row r="16370" spans="1:11" x14ac:dyDescent="0.35">
      <c r="A16370" s="69">
        <f t="shared" si="517"/>
        <v>45931</v>
      </c>
      <c r="B16370" t="s">
        <v>929</v>
      </c>
      <c r="C16370" t="s">
        <v>266</v>
      </c>
      <c r="E16370" t="s">
        <v>302</v>
      </c>
      <c r="F16370" t="s">
        <v>303</v>
      </c>
      <c r="G16370" t="s">
        <v>10</v>
      </c>
      <c r="H16370">
        <v>29403</v>
      </c>
      <c r="I16370" s="68" t="str">
        <f>VLOOKUP(E16370,Refs!$P$2:$R$29,3,FALSE)</f>
        <v>Y61</v>
      </c>
      <c r="J16370" s="68" t="str">
        <f>VLOOKUP(E16370,Refs!$P$2:$S$29,4,FALSE)</f>
        <v>East of England</v>
      </c>
      <c r="K16370" s="28">
        <f t="shared" si="516"/>
        <v>29403</v>
      </c>
    </row>
    <row r="16371" spans="1:11" x14ac:dyDescent="0.35">
      <c r="A16371" s="69">
        <f t="shared" si="517"/>
        <v>45931</v>
      </c>
      <c r="B16371" t="s">
        <v>929</v>
      </c>
      <c r="C16371" t="s">
        <v>266</v>
      </c>
      <c r="E16371" t="s">
        <v>302</v>
      </c>
      <c r="F16371" t="s">
        <v>303</v>
      </c>
      <c r="G16371" t="s">
        <v>69</v>
      </c>
      <c r="H16371">
        <v>29403</v>
      </c>
      <c r="I16371" s="68" t="str">
        <f>VLOOKUP(E16371,Refs!$P$2:$R$29,3,FALSE)</f>
        <v>Y61</v>
      </c>
      <c r="J16371" s="68" t="str">
        <f>VLOOKUP(E16371,Refs!$P$2:$S$29,4,FALSE)</f>
        <v>East of England</v>
      </c>
      <c r="K16371" s="28">
        <f t="shared" si="516"/>
        <v>29403</v>
      </c>
    </row>
    <row r="16372" spans="1:11" x14ac:dyDescent="0.35">
      <c r="A16372" s="69">
        <f t="shared" si="517"/>
        <v>45931</v>
      </c>
      <c r="B16372" t="s">
        <v>929</v>
      </c>
      <c r="C16372" t="s">
        <v>266</v>
      </c>
      <c r="E16372" t="s">
        <v>302</v>
      </c>
      <c r="F16372" t="s">
        <v>303</v>
      </c>
      <c r="G16372" t="s">
        <v>20</v>
      </c>
      <c r="H16372">
        <v>28248</v>
      </c>
      <c r="I16372" s="68" t="str">
        <f>VLOOKUP(E16372,Refs!$P$2:$R$29,3,FALSE)</f>
        <v>Y61</v>
      </c>
      <c r="J16372" s="68" t="str">
        <f>VLOOKUP(E16372,Refs!$P$2:$S$29,4,FALSE)</f>
        <v>East of England</v>
      </c>
      <c r="K16372" s="28">
        <f t="shared" si="516"/>
        <v>28248</v>
      </c>
    </row>
    <row r="16373" spans="1:11" x14ac:dyDescent="0.35">
      <c r="A16373" s="69">
        <f t="shared" si="517"/>
        <v>45931</v>
      </c>
      <c r="B16373" t="s">
        <v>929</v>
      </c>
      <c r="C16373" t="s">
        <v>266</v>
      </c>
      <c r="E16373" t="s">
        <v>302</v>
      </c>
      <c r="F16373" t="s">
        <v>303</v>
      </c>
      <c r="G16373" t="s">
        <v>23</v>
      </c>
      <c r="H16373">
        <v>21124</v>
      </c>
      <c r="I16373" s="68" t="str">
        <f>VLOOKUP(E16373,Refs!$P$2:$R$29,3,FALSE)</f>
        <v>Y61</v>
      </c>
      <c r="J16373" s="68" t="str">
        <f>VLOOKUP(E16373,Refs!$P$2:$S$29,4,FALSE)</f>
        <v>East of England</v>
      </c>
      <c r="K16373" s="28">
        <f t="shared" si="516"/>
        <v>21124</v>
      </c>
    </row>
    <row r="16374" spans="1:11" x14ac:dyDescent="0.35">
      <c r="A16374" s="69">
        <f t="shared" si="517"/>
        <v>45931</v>
      </c>
      <c r="B16374" t="s">
        <v>929</v>
      </c>
      <c r="C16374" t="s">
        <v>266</v>
      </c>
      <c r="E16374" t="s">
        <v>302</v>
      </c>
      <c r="F16374" t="s">
        <v>303</v>
      </c>
      <c r="G16374" t="s">
        <v>19</v>
      </c>
      <c r="H16374">
        <v>1155</v>
      </c>
      <c r="I16374" s="68" t="str">
        <f>VLOOKUP(E16374,Refs!$P$2:$R$29,3,FALSE)</f>
        <v>Y61</v>
      </c>
      <c r="J16374" s="68" t="str">
        <f>VLOOKUP(E16374,Refs!$P$2:$S$29,4,FALSE)</f>
        <v>East of England</v>
      </c>
      <c r="K16374" s="28">
        <f t="shared" si="516"/>
        <v>1155</v>
      </c>
    </row>
    <row r="16375" spans="1:11" x14ac:dyDescent="0.35">
      <c r="A16375" s="69">
        <f t="shared" si="517"/>
        <v>45931</v>
      </c>
      <c r="B16375" t="s">
        <v>929</v>
      </c>
      <c r="C16375" t="s">
        <v>266</v>
      </c>
      <c r="E16375" t="s">
        <v>302</v>
      </c>
      <c r="F16375" t="s">
        <v>303</v>
      </c>
      <c r="G16375" t="s">
        <v>21</v>
      </c>
      <c r="H16375">
        <v>1640163</v>
      </c>
      <c r="I16375" s="68" t="str">
        <f>VLOOKUP(E16375,Refs!$P$2:$R$29,3,FALSE)</f>
        <v>Y61</v>
      </c>
      <c r="J16375" s="68" t="str">
        <f>VLOOKUP(E16375,Refs!$P$2:$S$29,4,FALSE)</f>
        <v>East of England</v>
      </c>
      <c r="K16375" s="28">
        <f t="shared" si="516"/>
        <v>1640163</v>
      </c>
    </row>
    <row r="16376" spans="1:11" x14ac:dyDescent="0.35">
      <c r="A16376" s="69">
        <f t="shared" si="517"/>
        <v>45931</v>
      </c>
      <c r="B16376" t="s">
        <v>929</v>
      </c>
      <c r="C16376" t="s">
        <v>266</v>
      </c>
      <c r="E16376" t="s">
        <v>302</v>
      </c>
      <c r="F16376" t="s">
        <v>303</v>
      </c>
      <c r="G16376" t="s">
        <v>70</v>
      </c>
      <c r="H16376">
        <v>288</v>
      </c>
      <c r="I16376" s="68" t="str">
        <f>VLOOKUP(E16376,Refs!$P$2:$R$29,3,FALSE)</f>
        <v>Y61</v>
      </c>
      <c r="J16376" s="68" t="str">
        <f>VLOOKUP(E16376,Refs!$P$2:$S$29,4,FALSE)</f>
        <v>East of England</v>
      </c>
      <c r="K16376" s="28">
        <f t="shared" si="516"/>
        <v>288</v>
      </c>
    </row>
    <row r="16377" spans="1:11" x14ac:dyDescent="0.35">
      <c r="A16377" s="69">
        <f t="shared" si="517"/>
        <v>45931</v>
      </c>
      <c r="B16377" t="s">
        <v>929</v>
      </c>
      <c r="C16377" t="s">
        <v>266</v>
      </c>
      <c r="E16377" t="s">
        <v>302</v>
      </c>
      <c r="F16377" t="s">
        <v>303</v>
      </c>
      <c r="G16377" t="s">
        <v>71</v>
      </c>
      <c r="H16377">
        <v>504</v>
      </c>
      <c r="I16377" s="68" t="str">
        <f>VLOOKUP(E16377,Refs!$P$2:$R$29,3,FALSE)</f>
        <v>Y61</v>
      </c>
      <c r="J16377" s="68" t="str">
        <f>VLOOKUP(E16377,Refs!$P$2:$S$29,4,FALSE)</f>
        <v>East of England</v>
      </c>
      <c r="K16377" s="28">
        <f t="shared" si="516"/>
        <v>504</v>
      </c>
    </row>
    <row r="16378" spans="1:11" x14ac:dyDescent="0.35">
      <c r="A16378" s="69">
        <f t="shared" si="517"/>
        <v>45931</v>
      </c>
      <c r="B16378" t="s">
        <v>929</v>
      </c>
      <c r="C16378" t="s">
        <v>266</v>
      </c>
      <c r="E16378" t="s">
        <v>302</v>
      </c>
      <c r="F16378" t="s">
        <v>303</v>
      </c>
      <c r="G16378" t="s">
        <v>72</v>
      </c>
      <c r="H16378">
        <v>130028</v>
      </c>
      <c r="I16378" s="68" t="str">
        <f>VLOOKUP(E16378,Refs!$P$2:$R$29,3,FALSE)</f>
        <v>Y61</v>
      </c>
      <c r="J16378" s="68" t="str">
        <f>VLOOKUP(E16378,Refs!$P$2:$S$29,4,FALSE)</f>
        <v>East of England</v>
      </c>
      <c r="K16378" s="28">
        <f t="shared" si="516"/>
        <v>130028</v>
      </c>
    </row>
    <row r="16379" spans="1:11" x14ac:dyDescent="0.35">
      <c r="A16379" s="69">
        <f t="shared" si="517"/>
        <v>45931</v>
      </c>
      <c r="B16379" t="s">
        <v>929</v>
      </c>
      <c r="C16379" t="s">
        <v>266</v>
      </c>
      <c r="E16379" t="s">
        <v>302</v>
      </c>
      <c r="F16379" t="s">
        <v>303</v>
      </c>
      <c r="G16379" t="s">
        <v>73</v>
      </c>
      <c r="H16379">
        <v>12875</v>
      </c>
      <c r="I16379" s="68" t="str">
        <f>VLOOKUP(E16379,Refs!$P$2:$R$29,3,FALSE)</f>
        <v>Y61</v>
      </c>
      <c r="J16379" s="68" t="str">
        <f>VLOOKUP(E16379,Refs!$P$2:$S$29,4,FALSE)</f>
        <v>East of England</v>
      </c>
      <c r="K16379" s="28">
        <f t="shared" si="516"/>
        <v>12875</v>
      </c>
    </row>
    <row r="16380" spans="1:11" x14ac:dyDescent="0.35">
      <c r="A16380" s="69">
        <f t="shared" si="517"/>
        <v>45931</v>
      </c>
      <c r="B16380" t="s">
        <v>929</v>
      </c>
      <c r="C16380" t="s">
        <v>266</v>
      </c>
      <c r="E16380" t="s">
        <v>302</v>
      </c>
      <c r="F16380" t="s">
        <v>303</v>
      </c>
      <c r="G16380" t="s">
        <v>74</v>
      </c>
      <c r="H16380">
        <v>139908523</v>
      </c>
      <c r="I16380" s="68" t="str">
        <f>VLOOKUP(E16380,Refs!$P$2:$R$29,3,FALSE)</f>
        <v>Y61</v>
      </c>
      <c r="J16380" s="68" t="str">
        <f>VLOOKUP(E16380,Refs!$P$2:$S$29,4,FALSE)</f>
        <v>East of England</v>
      </c>
      <c r="K16380" s="28">
        <f t="shared" si="516"/>
        <v>139908523</v>
      </c>
    </row>
    <row r="16381" spans="1:11" x14ac:dyDescent="0.35">
      <c r="A16381" s="69">
        <f t="shared" si="517"/>
        <v>45931</v>
      </c>
      <c r="B16381" t="s">
        <v>929</v>
      </c>
      <c r="C16381" t="s">
        <v>266</v>
      </c>
      <c r="E16381" t="s">
        <v>302</v>
      </c>
      <c r="F16381" t="s">
        <v>303</v>
      </c>
      <c r="G16381" t="s">
        <v>26</v>
      </c>
      <c r="H16381">
        <v>23060</v>
      </c>
      <c r="I16381" s="68" t="str">
        <f>VLOOKUP(E16381,Refs!$P$2:$R$29,3,FALSE)</f>
        <v>Y61</v>
      </c>
      <c r="J16381" s="68" t="str">
        <f>VLOOKUP(E16381,Refs!$P$2:$S$29,4,FALSE)</f>
        <v>East of England</v>
      </c>
      <c r="K16381" s="28">
        <f t="shared" si="516"/>
        <v>23060</v>
      </c>
    </row>
    <row r="16382" spans="1:11" x14ac:dyDescent="0.35">
      <c r="A16382" s="69">
        <f t="shared" si="517"/>
        <v>45931</v>
      </c>
      <c r="B16382" t="s">
        <v>929</v>
      </c>
      <c r="C16382" t="s">
        <v>266</v>
      </c>
      <c r="E16382" t="s">
        <v>302</v>
      </c>
      <c r="F16382" t="s">
        <v>303</v>
      </c>
      <c r="G16382" t="s">
        <v>75</v>
      </c>
      <c r="H16382">
        <v>44</v>
      </c>
      <c r="I16382" s="68" t="str">
        <f>VLOOKUP(E16382,Refs!$P$2:$R$29,3,FALSE)</f>
        <v>Y61</v>
      </c>
      <c r="J16382" s="68" t="str">
        <f>VLOOKUP(E16382,Refs!$P$2:$S$29,4,FALSE)</f>
        <v>East of England</v>
      </c>
      <c r="K16382" s="28">
        <f t="shared" si="516"/>
        <v>44</v>
      </c>
    </row>
    <row r="16383" spans="1:11" x14ac:dyDescent="0.35">
      <c r="A16383" s="69">
        <f t="shared" si="517"/>
        <v>45931</v>
      </c>
      <c r="B16383" t="s">
        <v>929</v>
      </c>
      <c r="C16383" t="s">
        <v>266</v>
      </c>
      <c r="E16383" t="s">
        <v>302</v>
      </c>
      <c r="F16383" t="s">
        <v>303</v>
      </c>
      <c r="G16383" t="s">
        <v>76</v>
      </c>
      <c r="H16383">
        <v>9698</v>
      </c>
      <c r="I16383" s="68" t="str">
        <f>VLOOKUP(E16383,Refs!$P$2:$R$29,3,FALSE)</f>
        <v>Y61</v>
      </c>
      <c r="J16383" s="68" t="str">
        <f>VLOOKUP(E16383,Refs!$P$2:$S$29,4,FALSE)</f>
        <v>East of England</v>
      </c>
      <c r="K16383" s="28">
        <f t="shared" si="516"/>
        <v>9698</v>
      </c>
    </row>
    <row r="16384" spans="1:11" x14ac:dyDescent="0.35">
      <c r="A16384" s="69">
        <f t="shared" si="517"/>
        <v>45931</v>
      </c>
      <c r="B16384" t="s">
        <v>929</v>
      </c>
      <c r="C16384" t="s">
        <v>266</v>
      </c>
      <c r="E16384" t="s">
        <v>302</v>
      </c>
      <c r="F16384" t="s">
        <v>303</v>
      </c>
      <c r="G16384" t="s">
        <v>77</v>
      </c>
      <c r="H16384">
        <v>5023</v>
      </c>
      <c r="I16384" s="68" t="str">
        <f>VLOOKUP(E16384,Refs!$P$2:$R$29,3,FALSE)</f>
        <v>Y61</v>
      </c>
      <c r="J16384" s="68" t="str">
        <f>VLOOKUP(E16384,Refs!$P$2:$S$29,4,FALSE)</f>
        <v>East of England</v>
      </c>
      <c r="K16384" s="28">
        <f t="shared" si="516"/>
        <v>5023</v>
      </c>
    </row>
    <row r="16385" spans="1:11" x14ac:dyDescent="0.35">
      <c r="A16385" s="69">
        <f t="shared" si="517"/>
        <v>45931</v>
      </c>
      <c r="B16385" t="s">
        <v>929</v>
      </c>
      <c r="C16385" t="s">
        <v>266</v>
      </c>
      <c r="E16385" t="s">
        <v>302</v>
      </c>
      <c r="F16385" t="s">
        <v>303</v>
      </c>
      <c r="G16385" t="s">
        <v>78</v>
      </c>
      <c r="H16385">
        <v>8295</v>
      </c>
      <c r="I16385" s="68" t="str">
        <f>VLOOKUP(E16385,Refs!$P$2:$R$29,3,FALSE)</f>
        <v>Y61</v>
      </c>
      <c r="J16385" s="68" t="str">
        <f>VLOOKUP(E16385,Refs!$P$2:$S$29,4,FALSE)</f>
        <v>East of England</v>
      </c>
      <c r="K16385" s="28">
        <f t="shared" si="516"/>
        <v>8295</v>
      </c>
    </row>
    <row r="16386" spans="1:11" x14ac:dyDescent="0.35">
      <c r="A16386" s="69">
        <f t="shared" si="517"/>
        <v>45931</v>
      </c>
      <c r="B16386" t="s">
        <v>929</v>
      </c>
      <c r="C16386" t="s">
        <v>266</v>
      </c>
      <c r="E16386" t="s">
        <v>302</v>
      </c>
      <c r="F16386" t="s">
        <v>303</v>
      </c>
      <c r="G16386" t="s">
        <v>79</v>
      </c>
      <c r="H16386">
        <v>0</v>
      </c>
      <c r="I16386" s="68" t="str">
        <f>VLOOKUP(E16386,Refs!$P$2:$R$29,3,FALSE)</f>
        <v>Y61</v>
      </c>
      <c r="J16386" s="68" t="str">
        <f>VLOOKUP(E16386,Refs!$P$2:$S$29,4,FALSE)</f>
        <v>East of England</v>
      </c>
      <c r="K16386" s="28" t="str">
        <f t="shared" ref="K16386:K16449" si="518">IF(OR(H16386="NULL",H16386=0,H16386=""),"",H16386)</f>
        <v/>
      </c>
    </row>
    <row r="16387" spans="1:11" x14ac:dyDescent="0.35">
      <c r="A16387" s="69">
        <f t="shared" ref="A16387:A16450" si="519">DATEVALUE(RIGHT(B16387,8))</f>
        <v>45931</v>
      </c>
      <c r="B16387" t="s">
        <v>929</v>
      </c>
      <c r="C16387" t="s">
        <v>266</v>
      </c>
      <c r="E16387" t="s">
        <v>302</v>
      </c>
      <c r="F16387" t="s">
        <v>303</v>
      </c>
      <c r="G16387" t="s">
        <v>25</v>
      </c>
      <c r="H16387">
        <v>13318</v>
      </c>
      <c r="I16387" s="68" t="str">
        <f>VLOOKUP(E16387,Refs!$P$2:$R$29,3,FALSE)</f>
        <v>Y61</v>
      </c>
      <c r="J16387" s="68" t="str">
        <f>VLOOKUP(E16387,Refs!$P$2:$S$29,4,FALSE)</f>
        <v>East of England</v>
      </c>
      <c r="K16387" s="28">
        <f t="shared" si="518"/>
        <v>13318</v>
      </c>
    </row>
    <row r="16388" spans="1:11" x14ac:dyDescent="0.35">
      <c r="A16388" s="69">
        <f t="shared" si="519"/>
        <v>45931</v>
      </c>
      <c r="B16388" t="s">
        <v>929</v>
      </c>
      <c r="C16388" t="s">
        <v>266</v>
      </c>
      <c r="E16388" t="s">
        <v>302</v>
      </c>
      <c r="F16388" t="s">
        <v>303</v>
      </c>
      <c r="G16388" t="s">
        <v>80</v>
      </c>
      <c r="H16388">
        <v>0</v>
      </c>
      <c r="I16388" s="68" t="str">
        <f>VLOOKUP(E16388,Refs!$P$2:$R$29,3,FALSE)</f>
        <v>Y61</v>
      </c>
      <c r="J16388" s="68" t="str">
        <f>VLOOKUP(E16388,Refs!$P$2:$S$29,4,FALSE)</f>
        <v>East of England</v>
      </c>
      <c r="K16388" s="28" t="str">
        <f t="shared" si="518"/>
        <v/>
      </c>
    </row>
    <row r="16389" spans="1:11" x14ac:dyDescent="0.35">
      <c r="A16389" s="69">
        <f t="shared" si="519"/>
        <v>45931</v>
      </c>
      <c r="B16389" t="s">
        <v>929</v>
      </c>
      <c r="C16389" t="s">
        <v>266</v>
      </c>
      <c r="E16389" t="s">
        <v>302</v>
      </c>
      <c r="F16389" t="s">
        <v>303</v>
      </c>
      <c r="G16389" t="s">
        <v>81</v>
      </c>
      <c r="H16389">
        <v>7295</v>
      </c>
      <c r="I16389" s="68" t="str">
        <f>VLOOKUP(E16389,Refs!$P$2:$R$29,3,FALSE)</f>
        <v>Y61</v>
      </c>
      <c r="J16389" s="68" t="str">
        <f>VLOOKUP(E16389,Refs!$P$2:$S$29,4,FALSE)</f>
        <v>East of England</v>
      </c>
      <c r="K16389" s="28">
        <f t="shared" si="518"/>
        <v>7295</v>
      </c>
    </row>
    <row r="16390" spans="1:11" x14ac:dyDescent="0.35">
      <c r="A16390" s="69">
        <f t="shared" si="519"/>
        <v>45931</v>
      </c>
      <c r="B16390" t="s">
        <v>929</v>
      </c>
      <c r="C16390" t="s">
        <v>266</v>
      </c>
      <c r="E16390" t="s">
        <v>302</v>
      </c>
      <c r="F16390" t="s">
        <v>303</v>
      </c>
      <c r="G16390" t="s">
        <v>82</v>
      </c>
      <c r="H16390">
        <v>1383</v>
      </c>
      <c r="I16390" s="68" t="str">
        <f>VLOOKUP(E16390,Refs!$P$2:$R$29,3,FALSE)</f>
        <v>Y61</v>
      </c>
      <c r="J16390" s="68" t="str">
        <f>VLOOKUP(E16390,Refs!$P$2:$S$29,4,FALSE)</f>
        <v>East of England</v>
      </c>
      <c r="K16390" s="28">
        <f t="shared" si="518"/>
        <v>1383</v>
      </c>
    </row>
    <row r="16391" spans="1:11" x14ac:dyDescent="0.35">
      <c r="A16391" s="69">
        <f t="shared" si="519"/>
        <v>45931</v>
      </c>
      <c r="B16391" t="s">
        <v>929</v>
      </c>
      <c r="C16391" t="s">
        <v>266</v>
      </c>
      <c r="E16391" t="s">
        <v>302</v>
      </c>
      <c r="F16391" t="s">
        <v>303</v>
      </c>
      <c r="G16391" t="s">
        <v>83</v>
      </c>
      <c r="H16391">
        <v>12903</v>
      </c>
      <c r="I16391" s="68" t="str">
        <f>VLOOKUP(E16391,Refs!$P$2:$R$29,3,FALSE)</f>
        <v>Y61</v>
      </c>
      <c r="J16391" s="68" t="str">
        <f>VLOOKUP(E16391,Refs!$P$2:$S$29,4,FALSE)</f>
        <v>East of England</v>
      </c>
      <c r="K16391" s="28">
        <f t="shared" si="518"/>
        <v>12903</v>
      </c>
    </row>
    <row r="16392" spans="1:11" x14ac:dyDescent="0.35">
      <c r="A16392" s="69">
        <f t="shared" si="519"/>
        <v>45931</v>
      </c>
      <c r="B16392" t="s">
        <v>929</v>
      </c>
      <c r="C16392" t="s">
        <v>266</v>
      </c>
      <c r="E16392" t="s">
        <v>302</v>
      </c>
      <c r="F16392" t="s">
        <v>303</v>
      </c>
      <c r="G16392" t="s">
        <v>84</v>
      </c>
      <c r="H16392">
        <v>50397</v>
      </c>
      <c r="I16392" s="68" t="str">
        <f>VLOOKUP(E16392,Refs!$P$2:$R$29,3,FALSE)</f>
        <v>Y61</v>
      </c>
      <c r="J16392" s="68" t="str">
        <f>VLOOKUP(E16392,Refs!$P$2:$S$29,4,FALSE)</f>
        <v>East of England</v>
      </c>
      <c r="K16392" s="28">
        <f t="shared" si="518"/>
        <v>50397</v>
      </c>
    </row>
    <row r="16393" spans="1:11" x14ac:dyDescent="0.35">
      <c r="A16393" s="69">
        <f t="shared" si="519"/>
        <v>45931</v>
      </c>
      <c r="B16393" t="s">
        <v>929</v>
      </c>
      <c r="C16393" t="s">
        <v>266</v>
      </c>
      <c r="E16393" t="s">
        <v>302</v>
      </c>
      <c r="F16393" t="s">
        <v>303</v>
      </c>
      <c r="G16393" t="s">
        <v>85</v>
      </c>
      <c r="H16393">
        <v>3833</v>
      </c>
      <c r="I16393" s="68" t="str">
        <f>VLOOKUP(E16393,Refs!$P$2:$R$29,3,FALSE)</f>
        <v>Y61</v>
      </c>
      <c r="J16393" s="68" t="str">
        <f>VLOOKUP(E16393,Refs!$P$2:$S$29,4,FALSE)</f>
        <v>East of England</v>
      </c>
      <c r="K16393" s="28">
        <f t="shared" si="518"/>
        <v>3833</v>
      </c>
    </row>
    <row r="16394" spans="1:11" x14ac:dyDescent="0.35">
      <c r="A16394" s="69">
        <f t="shared" si="519"/>
        <v>45931</v>
      </c>
      <c r="B16394" t="s">
        <v>929</v>
      </c>
      <c r="C16394" t="s">
        <v>266</v>
      </c>
      <c r="E16394" t="s">
        <v>302</v>
      </c>
      <c r="F16394" t="s">
        <v>303</v>
      </c>
      <c r="G16394" t="s">
        <v>86</v>
      </c>
      <c r="H16394">
        <v>1961</v>
      </c>
      <c r="I16394" s="68" t="str">
        <f>VLOOKUP(E16394,Refs!$P$2:$R$29,3,FALSE)</f>
        <v>Y61</v>
      </c>
      <c r="J16394" s="68" t="str">
        <f>VLOOKUP(E16394,Refs!$P$2:$S$29,4,FALSE)</f>
        <v>East of England</v>
      </c>
      <c r="K16394" s="28">
        <f t="shared" si="518"/>
        <v>1961</v>
      </c>
    </row>
    <row r="16395" spans="1:11" x14ac:dyDescent="0.35">
      <c r="A16395" s="69">
        <f t="shared" si="519"/>
        <v>45931</v>
      </c>
      <c r="B16395" t="s">
        <v>929</v>
      </c>
      <c r="C16395" t="s">
        <v>266</v>
      </c>
      <c r="E16395" t="s">
        <v>302</v>
      </c>
      <c r="F16395" t="s">
        <v>303</v>
      </c>
      <c r="G16395" t="s">
        <v>87</v>
      </c>
      <c r="H16395">
        <v>13628</v>
      </c>
      <c r="I16395" s="68" t="str">
        <f>VLOOKUP(E16395,Refs!$P$2:$R$29,3,FALSE)</f>
        <v>Y61</v>
      </c>
      <c r="J16395" s="68" t="str">
        <f>VLOOKUP(E16395,Refs!$P$2:$S$29,4,FALSE)</f>
        <v>East of England</v>
      </c>
      <c r="K16395" s="28">
        <f t="shared" si="518"/>
        <v>13628</v>
      </c>
    </row>
    <row r="16396" spans="1:11" x14ac:dyDescent="0.35">
      <c r="A16396" s="69">
        <f t="shared" si="519"/>
        <v>45931</v>
      </c>
      <c r="B16396" t="s">
        <v>929</v>
      </c>
      <c r="C16396" t="s">
        <v>266</v>
      </c>
      <c r="E16396" t="s">
        <v>302</v>
      </c>
      <c r="F16396" t="s">
        <v>303</v>
      </c>
      <c r="G16396" t="s">
        <v>88</v>
      </c>
      <c r="H16396">
        <v>51370</v>
      </c>
      <c r="I16396" s="68" t="str">
        <f>VLOOKUP(E16396,Refs!$P$2:$R$29,3,FALSE)</f>
        <v>Y61</v>
      </c>
      <c r="J16396" s="68" t="str">
        <f>VLOOKUP(E16396,Refs!$P$2:$S$29,4,FALSE)</f>
        <v>East of England</v>
      </c>
      <c r="K16396" s="28">
        <f t="shared" si="518"/>
        <v>51370</v>
      </c>
    </row>
    <row r="16397" spans="1:11" x14ac:dyDescent="0.35">
      <c r="A16397" s="69">
        <f t="shared" si="519"/>
        <v>45931</v>
      </c>
      <c r="B16397" t="s">
        <v>929</v>
      </c>
      <c r="C16397" t="s">
        <v>266</v>
      </c>
      <c r="E16397" t="s">
        <v>302</v>
      </c>
      <c r="F16397" t="s">
        <v>303</v>
      </c>
      <c r="G16397" t="s">
        <v>89</v>
      </c>
      <c r="H16397">
        <v>23060</v>
      </c>
      <c r="I16397" s="68" t="str">
        <f>VLOOKUP(E16397,Refs!$P$2:$R$29,3,FALSE)</f>
        <v>Y61</v>
      </c>
      <c r="J16397" s="68" t="str">
        <f>VLOOKUP(E16397,Refs!$P$2:$S$29,4,FALSE)</f>
        <v>East of England</v>
      </c>
      <c r="K16397" s="28">
        <f t="shared" si="518"/>
        <v>23060</v>
      </c>
    </row>
    <row r="16398" spans="1:11" x14ac:dyDescent="0.35">
      <c r="A16398" s="69">
        <f t="shared" si="519"/>
        <v>45931</v>
      </c>
      <c r="B16398" t="s">
        <v>929</v>
      </c>
      <c r="C16398" t="s">
        <v>266</v>
      </c>
      <c r="E16398" t="s">
        <v>302</v>
      </c>
      <c r="F16398" t="s">
        <v>303</v>
      </c>
      <c r="G16398" t="s">
        <v>27</v>
      </c>
      <c r="H16398">
        <v>2935</v>
      </c>
      <c r="I16398" s="68" t="str">
        <f>VLOOKUP(E16398,Refs!$P$2:$R$29,3,FALSE)</f>
        <v>Y61</v>
      </c>
      <c r="J16398" s="68" t="str">
        <f>VLOOKUP(E16398,Refs!$P$2:$S$29,4,FALSE)</f>
        <v>East of England</v>
      </c>
      <c r="K16398" s="28">
        <f t="shared" si="518"/>
        <v>2935</v>
      </c>
    </row>
    <row r="16399" spans="1:11" x14ac:dyDescent="0.35">
      <c r="A16399" s="69">
        <f t="shared" si="519"/>
        <v>45931</v>
      </c>
      <c r="B16399" t="s">
        <v>929</v>
      </c>
      <c r="C16399" t="s">
        <v>266</v>
      </c>
      <c r="E16399" t="s">
        <v>302</v>
      </c>
      <c r="F16399" t="s">
        <v>303</v>
      </c>
      <c r="G16399" t="s">
        <v>29</v>
      </c>
      <c r="H16399">
        <v>2744</v>
      </c>
      <c r="I16399" s="68" t="str">
        <f>VLOOKUP(E16399,Refs!$P$2:$R$29,3,FALSE)</f>
        <v>Y61</v>
      </c>
      <c r="J16399" s="68" t="str">
        <f>VLOOKUP(E16399,Refs!$P$2:$S$29,4,FALSE)</f>
        <v>East of England</v>
      </c>
      <c r="K16399" s="28">
        <f t="shared" si="518"/>
        <v>2744</v>
      </c>
    </row>
    <row r="16400" spans="1:11" x14ac:dyDescent="0.35">
      <c r="A16400" s="69">
        <f t="shared" si="519"/>
        <v>45931</v>
      </c>
      <c r="B16400" t="s">
        <v>929</v>
      </c>
      <c r="C16400" t="s">
        <v>266</v>
      </c>
      <c r="E16400" t="s">
        <v>302</v>
      </c>
      <c r="F16400" t="s">
        <v>303</v>
      </c>
      <c r="G16400" t="s">
        <v>90</v>
      </c>
      <c r="H16400">
        <v>649</v>
      </c>
      <c r="I16400" s="68" t="str">
        <f>VLOOKUP(E16400,Refs!$P$2:$R$29,3,FALSE)</f>
        <v>Y61</v>
      </c>
      <c r="J16400" s="68" t="str">
        <f>VLOOKUP(E16400,Refs!$P$2:$S$29,4,FALSE)</f>
        <v>East of England</v>
      </c>
      <c r="K16400" s="28">
        <f t="shared" si="518"/>
        <v>649</v>
      </c>
    </row>
    <row r="16401" spans="1:11" x14ac:dyDescent="0.35">
      <c r="A16401" s="69">
        <f t="shared" si="519"/>
        <v>45931</v>
      </c>
      <c r="B16401" t="s">
        <v>929</v>
      </c>
      <c r="C16401" t="s">
        <v>266</v>
      </c>
      <c r="E16401" t="s">
        <v>302</v>
      </c>
      <c r="F16401" t="s">
        <v>303</v>
      </c>
      <c r="G16401" t="s">
        <v>91</v>
      </c>
      <c r="H16401">
        <v>2</v>
      </c>
      <c r="I16401" s="68" t="str">
        <f>VLOOKUP(E16401,Refs!$P$2:$R$29,3,FALSE)</f>
        <v>Y61</v>
      </c>
      <c r="J16401" s="68" t="str">
        <f>VLOOKUP(E16401,Refs!$P$2:$S$29,4,FALSE)</f>
        <v>East of England</v>
      </c>
      <c r="K16401" s="28">
        <f t="shared" si="518"/>
        <v>2</v>
      </c>
    </row>
    <row r="16402" spans="1:11" x14ac:dyDescent="0.35">
      <c r="A16402" s="69">
        <f t="shared" si="519"/>
        <v>45931</v>
      </c>
      <c r="B16402" t="s">
        <v>929</v>
      </c>
      <c r="C16402" t="s">
        <v>266</v>
      </c>
      <c r="E16402" t="s">
        <v>302</v>
      </c>
      <c r="F16402" t="s">
        <v>303</v>
      </c>
      <c r="G16402" t="s">
        <v>92</v>
      </c>
      <c r="H16402">
        <v>1070</v>
      </c>
      <c r="I16402" s="68" t="str">
        <f>VLOOKUP(E16402,Refs!$P$2:$R$29,3,FALSE)</f>
        <v>Y61</v>
      </c>
      <c r="J16402" s="68" t="str">
        <f>VLOOKUP(E16402,Refs!$P$2:$S$29,4,FALSE)</f>
        <v>East of England</v>
      </c>
      <c r="K16402" s="28">
        <f t="shared" si="518"/>
        <v>1070</v>
      </c>
    </row>
    <row r="16403" spans="1:11" x14ac:dyDescent="0.35">
      <c r="A16403" s="69">
        <f t="shared" si="519"/>
        <v>45931</v>
      </c>
      <c r="B16403" t="s">
        <v>929</v>
      </c>
      <c r="C16403" t="s">
        <v>266</v>
      </c>
      <c r="E16403" t="s">
        <v>302</v>
      </c>
      <c r="F16403" t="s">
        <v>303</v>
      </c>
      <c r="G16403" t="s">
        <v>93</v>
      </c>
      <c r="H16403">
        <v>94</v>
      </c>
      <c r="I16403" s="68" t="str">
        <f>VLOOKUP(E16403,Refs!$P$2:$R$29,3,FALSE)</f>
        <v>Y61</v>
      </c>
      <c r="J16403" s="68" t="str">
        <f>VLOOKUP(E16403,Refs!$P$2:$S$29,4,FALSE)</f>
        <v>East of England</v>
      </c>
      <c r="K16403" s="28">
        <f t="shared" si="518"/>
        <v>94</v>
      </c>
    </row>
    <row r="16404" spans="1:11" x14ac:dyDescent="0.35">
      <c r="A16404" s="69">
        <f t="shared" si="519"/>
        <v>45931</v>
      </c>
      <c r="B16404" t="s">
        <v>929</v>
      </c>
      <c r="C16404" t="s">
        <v>266</v>
      </c>
      <c r="E16404" t="s">
        <v>302</v>
      </c>
      <c r="F16404" t="s">
        <v>303</v>
      </c>
      <c r="G16404" t="s">
        <v>94</v>
      </c>
      <c r="H16404">
        <v>499</v>
      </c>
      <c r="I16404" s="68" t="str">
        <f>VLOOKUP(E16404,Refs!$P$2:$R$29,3,FALSE)</f>
        <v>Y61</v>
      </c>
      <c r="J16404" s="68" t="str">
        <f>VLOOKUP(E16404,Refs!$P$2:$S$29,4,FALSE)</f>
        <v>East of England</v>
      </c>
      <c r="K16404" s="28">
        <f t="shared" si="518"/>
        <v>499</v>
      </c>
    </row>
    <row r="16405" spans="1:11" x14ac:dyDescent="0.35">
      <c r="A16405" s="69">
        <f t="shared" si="519"/>
        <v>45931</v>
      </c>
      <c r="B16405" t="s">
        <v>929</v>
      </c>
      <c r="C16405" t="s">
        <v>266</v>
      </c>
      <c r="E16405" t="s">
        <v>302</v>
      </c>
      <c r="F16405" t="s">
        <v>303</v>
      </c>
      <c r="G16405" t="s">
        <v>95</v>
      </c>
      <c r="H16405">
        <v>290</v>
      </c>
      <c r="I16405" s="68" t="str">
        <f>VLOOKUP(E16405,Refs!$P$2:$R$29,3,FALSE)</f>
        <v>Y61</v>
      </c>
      <c r="J16405" s="68" t="str">
        <f>VLOOKUP(E16405,Refs!$P$2:$S$29,4,FALSE)</f>
        <v>East of England</v>
      </c>
      <c r="K16405" s="28">
        <f t="shared" si="518"/>
        <v>290</v>
      </c>
    </row>
    <row r="16406" spans="1:11" x14ac:dyDescent="0.35">
      <c r="A16406" s="69">
        <f t="shared" si="519"/>
        <v>45931</v>
      </c>
      <c r="B16406" t="s">
        <v>929</v>
      </c>
      <c r="C16406" t="s">
        <v>266</v>
      </c>
      <c r="E16406" t="s">
        <v>302</v>
      </c>
      <c r="F16406" t="s">
        <v>303</v>
      </c>
      <c r="G16406" t="s">
        <v>96</v>
      </c>
      <c r="H16406">
        <v>4238</v>
      </c>
      <c r="I16406" s="68" t="str">
        <f>VLOOKUP(E16406,Refs!$P$2:$R$29,3,FALSE)</f>
        <v>Y61</v>
      </c>
      <c r="J16406" s="68" t="str">
        <f>VLOOKUP(E16406,Refs!$P$2:$S$29,4,FALSE)</f>
        <v>East of England</v>
      </c>
      <c r="K16406" s="28">
        <f t="shared" si="518"/>
        <v>4238</v>
      </c>
    </row>
    <row r="16407" spans="1:11" x14ac:dyDescent="0.35">
      <c r="A16407" s="69">
        <f t="shared" si="519"/>
        <v>45931</v>
      </c>
      <c r="B16407" t="s">
        <v>929</v>
      </c>
      <c r="C16407" t="s">
        <v>266</v>
      </c>
      <c r="E16407" t="s">
        <v>302</v>
      </c>
      <c r="F16407" t="s">
        <v>303</v>
      </c>
      <c r="G16407" t="s">
        <v>31</v>
      </c>
      <c r="H16407">
        <v>3489</v>
      </c>
      <c r="I16407" s="68" t="str">
        <f>VLOOKUP(E16407,Refs!$P$2:$R$29,3,FALSE)</f>
        <v>Y61</v>
      </c>
      <c r="J16407" s="68" t="str">
        <f>VLOOKUP(E16407,Refs!$P$2:$S$29,4,FALSE)</f>
        <v>East of England</v>
      </c>
      <c r="K16407" s="28">
        <f t="shared" si="518"/>
        <v>3489</v>
      </c>
    </row>
    <row r="16408" spans="1:11" x14ac:dyDescent="0.35">
      <c r="A16408" s="69">
        <f t="shared" si="519"/>
        <v>45931</v>
      </c>
      <c r="B16408" t="s">
        <v>929</v>
      </c>
      <c r="C16408" t="s">
        <v>266</v>
      </c>
      <c r="E16408" t="s">
        <v>302</v>
      </c>
      <c r="F16408" t="s">
        <v>303</v>
      </c>
      <c r="G16408" t="s">
        <v>97</v>
      </c>
      <c r="H16408">
        <v>3381</v>
      </c>
      <c r="I16408" s="68" t="str">
        <f>VLOOKUP(E16408,Refs!$P$2:$R$29,3,FALSE)</f>
        <v>Y61</v>
      </c>
      <c r="J16408" s="68" t="str">
        <f>VLOOKUP(E16408,Refs!$P$2:$S$29,4,FALSE)</f>
        <v>East of England</v>
      </c>
      <c r="K16408" s="28">
        <f t="shared" si="518"/>
        <v>3381</v>
      </c>
    </row>
    <row r="16409" spans="1:11" x14ac:dyDescent="0.35">
      <c r="A16409" s="69">
        <f t="shared" si="519"/>
        <v>45931</v>
      </c>
      <c r="B16409" t="s">
        <v>929</v>
      </c>
      <c r="C16409" t="s">
        <v>266</v>
      </c>
      <c r="E16409" t="s">
        <v>302</v>
      </c>
      <c r="F16409" t="s">
        <v>303</v>
      </c>
      <c r="G16409" t="s">
        <v>98</v>
      </c>
      <c r="H16409">
        <v>2867</v>
      </c>
      <c r="I16409" s="68" t="str">
        <f>VLOOKUP(E16409,Refs!$P$2:$R$29,3,FALSE)</f>
        <v>Y61</v>
      </c>
      <c r="J16409" s="68" t="str">
        <f>VLOOKUP(E16409,Refs!$P$2:$S$29,4,FALSE)</f>
        <v>East of England</v>
      </c>
      <c r="K16409" s="28">
        <f t="shared" si="518"/>
        <v>2867</v>
      </c>
    </row>
    <row r="16410" spans="1:11" x14ac:dyDescent="0.35">
      <c r="A16410" s="69">
        <f t="shared" si="519"/>
        <v>45931</v>
      </c>
      <c r="B16410" t="s">
        <v>929</v>
      </c>
      <c r="C16410" t="s">
        <v>266</v>
      </c>
      <c r="E16410" t="s">
        <v>302</v>
      </c>
      <c r="F16410" t="s">
        <v>303</v>
      </c>
      <c r="G16410" t="s">
        <v>99</v>
      </c>
      <c r="H16410">
        <v>2351</v>
      </c>
      <c r="I16410" s="68" t="str">
        <f>VLOOKUP(E16410,Refs!$P$2:$R$29,3,FALSE)</f>
        <v>Y61</v>
      </c>
      <c r="J16410" s="68" t="str">
        <f>VLOOKUP(E16410,Refs!$P$2:$S$29,4,FALSE)</f>
        <v>East of England</v>
      </c>
      <c r="K16410" s="28">
        <f t="shared" si="518"/>
        <v>2351</v>
      </c>
    </row>
    <row r="16411" spans="1:11" x14ac:dyDescent="0.35">
      <c r="A16411" s="69">
        <f t="shared" si="519"/>
        <v>45931</v>
      </c>
      <c r="B16411" t="s">
        <v>929</v>
      </c>
      <c r="C16411" t="s">
        <v>266</v>
      </c>
      <c r="E16411" t="s">
        <v>302</v>
      </c>
      <c r="F16411" t="s">
        <v>303</v>
      </c>
      <c r="G16411" t="s">
        <v>100</v>
      </c>
      <c r="H16411">
        <v>453</v>
      </c>
      <c r="I16411" s="68" t="str">
        <f>VLOOKUP(E16411,Refs!$P$2:$R$29,3,FALSE)</f>
        <v>Y61</v>
      </c>
      <c r="J16411" s="68" t="str">
        <f>VLOOKUP(E16411,Refs!$P$2:$S$29,4,FALSE)</f>
        <v>East of England</v>
      </c>
      <c r="K16411" s="28">
        <f t="shared" si="518"/>
        <v>453</v>
      </c>
    </row>
    <row r="16412" spans="1:11" x14ac:dyDescent="0.35">
      <c r="A16412" s="69">
        <f t="shared" si="519"/>
        <v>45931</v>
      </c>
      <c r="B16412" t="s">
        <v>929</v>
      </c>
      <c r="C16412" t="s">
        <v>266</v>
      </c>
      <c r="E16412" t="s">
        <v>302</v>
      </c>
      <c r="F16412" t="s">
        <v>303</v>
      </c>
      <c r="G16412" t="s">
        <v>101</v>
      </c>
      <c r="H16412">
        <v>294</v>
      </c>
      <c r="I16412" s="68" t="str">
        <f>VLOOKUP(E16412,Refs!$P$2:$R$29,3,FALSE)</f>
        <v>Y61</v>
      </c>
      <c r="J16412" s="68" t="str">
        <f>VLOOKUP(E16412,Refs!$P$2:$S$29,4,FALSE)</f>
        <v>East of England</v>
      </c>
      <c r="K16412" s="28">
        <f t="shared" si="518"/>
        <v>294</v>
      </c>
    </row>
    <row r="16413" spans="1:11" x14ac:dyDescent="0.35">
      <c r="A16413" s="69">
        <f t="shared" si="519"/>
        <v>45931</v>
      </c>
      <c r="B16413" t="s">
        <v>929</v>
      </c>
      <c r="C16413" t="s">
        <v>266</v>
      </c>
      <c r="E16413" t="s">
        <v>302</v>
      </c>
      <c r="F16413" t="s">
        <v>303</v>
      </c>
      <c r="G16413" t="s">
        <v>102</v>
      </c>
      <c r="H16413">
        <v>174</v>
      </c>
      <c r="I16413" s="68" t="str">
        <f>VLOOKUP(E16413,Refs!$P$2:$R$29,3,FALSE)</f>
        <v>Y61</v>
      </c>
      <c r="J16413" s="68" t="str">
        <f>VLOOKUP(E16413,Refs!$P$2:$S$29,4,FALSE)</f>
        <v>East of England</v>
      </c>
      <c r="K16413" s="28">
        <f t="shared" si="518"/>
        <v>174</v>
      </c>
    </row>
    <row r="16414" spans="1:11" x14ac:dyDescent="0.35">
      <c r="A16414" s="69">
        <f t="shared" si="519"/>
        <v>45931</v>
      </c>
      <c r="B16414" t="s">
        <v>929</v>
      </c>
      <c r="C16414" t="s">
        <v>266</v>
      </c>
      <c r="E16414" t="s">
        <v>302</v>
      </c>
      <c r="F16414" t="s">
        <v>303</v>
      </c>
      <c r="G16414" t="s">
        <v>103</v>
      </c>
      <c r="H16414">
        <v>2051</v>
      </c>
      <c r="I16414" s="68" t="str">
        <f>VLOOKUP(E16414,Refs!$P$2:$R$29,3,FALSE)</f>
        <v>Y61</v>
      </c>
      <c r="J16414" s="68" t="str">
        <f>VLOOKUP(E16414,Refs!$P$2:$S$29,4,FALSE)</f>
        <v>East of England</v>
      </c>
      <c r="K16414" s="28">
        <f t="shared" si="518"/>
        <v>2051</v>
      </c>
    </row>
    <row r="16415" spans="1:11" x14ac:dyDescent="0.35">
      <c r="A16415" s="69">
        <f t="shared" si="519"/>
        <v>45931</v>
      </c>
      <c r="B16415" t="s">
        <v>929</v>
      </c>
      <c r="C16415" t="s">
        <v>266</v>
      </c>
      <c r="E16415" t="s">
        <v>302</v>
      </c>
      <c r="F16415" t="s">
        <v>303</v>
      </c>
      <c r="G16415" t="s">
        <v>104</v>
      </c>
      <c r="H16415">
        <v>17552079</v>
      </c>
      <c r="I16415" s="68" t="str">
        <f>VLOOKUP(E16415,Refs!$P$2:$R$29,3,FALSE)</f>
        <v>Y61</v>
      </c>
      <c r="J16415" s="68" t="str">
        <f>VLOOKUP(E16415,Refs!$P$2:$S$29,4,FALSE)</f>
        <v>East of England</v>
      </c>
      <c r="K16415" s="28">
        <f t="shared" si="518"/>
        <v>17552079</v>
      </c>
    </row>
    <row r="16416" spans="1:11" x14ac:dyDescent="0.35">
      <c r="A16416" s="69">
        <f t="shared" si="519"/>
        <v>45931</v>
      </c>
      <c r="B16416" t="s">
        <v>929</v>
      </c>
      <c r="C16416" t="s">
        <v>266</v>
      </c>
      <c r="E16416" t="s">
        <v>302</v>
      </c>
      <c r="F16416" t="s">
        <v>303</v>
      </c>
      <c r="G16416" t="s">
        <v>105</v>
      </c>
      <c r="H16416">
        <v>2629</v>
      </c>
      <c r="I16416" s="68" t="str">
        <f>VLOOKUP(E16416,Refs!$P$2:$R$29,3,FALSE)</f>
        <v>Y61</v>
      </c>
      <c r="J16416" s="68" t="str">
        <f>VLOOKUP(E16416,Refs!$P$2:$S$29,4,FALSE)</f>
        <v>East of England</v>
      </c>
      <c r="K16416" s="28">
        <f t="shared" si="518"/>
        <v>2629</v>
      </c>
    </row>
    <row r="16417" spans="1:11" x14ac:dyDescent="0.35">
      <c r="A16417" s="69">
        <f t="shared" si="519"/>
        <v>45931</v>
      </c>
      <c r="B16417" t="s">
        <v>929</v>
      </c>
      <c r="C16417" t="s">
        <v>266</v>
      </c>
      <c r="E16417" t="s">
        <v>302</v>
      </c>
      <c r="F16417" t="s">
        <v>303</v>
      </c>
      <c r="G16417" t="s">
        <v>106</v>
      </c>
      <c r="H16417">
        <v>2196</v>
      </c>
      <c r="I16417" s="68" t="str">
        <f>VLOOKUP(E16417,Refs!$P$2:$R$29,3,FALSE)</f>
        <v>Y61</v>
      </c>
      <c r="J16417" s="68" t="str">
        <f>VLOOKUP(E16417,Refs!$P$2:$S$29,4,FALSE)</f>
        <v>East of England</v>
      </c>
      <c r="K16417" s="28">
        <f t="shared" si="518"/>
        <v>2196</v>
      </c>
    </row>
    <row r="16418" spans="1:11" x14ac:dyDescent="0.35">
      <c r="A16418" s="69">
        <f t="shared" si="519"/>
        <v>45931</v>
      </c>
      <c r="B16418" t="s">
        <v>929</v>
      </c>
      <c r="C16418" t="s">
        <v>266</v>
      </c>
      <c r="E16418" t="s">
        <v>302</v>
      </c>
      <c r="F16418" t="s">
        <v>303</v>
      </c>
      <c r="G16418" t="s">
        <v>107</v>
      </c>
      <c r="H16418">
        <v>134</v>
      </c>
      <c r="I16418" s="68" t="str">
        <f>VLOOKUP(E16418,Refs!$P$2:$R$29,3,FALSE)</f>
        <v>Y61</v>
      </c>
      <c r="J16418" s="68" t="str">
        <f>VLOOKUP(E16418,Refs!$P$2:$S$29,4,FALSE)</f>
        <v>East of England</v>
      </c>
      <c r="K16418" s="28">
        <f t="shared" si="518"/>
        <v>134</v>
      </c>
    </row>
    <row r="16419" spans="1:11" x14ac:dyDescent="0.35">
      <c r="A16419" s="69">
        <f t="shared" si="519"/>
        <v>45931</v>
      </c>
      <c r="B16419" t="s">
        <v>929</v>
      </c>
      <c r="C16419" t="s">
        <v>266</v>
      </c>
      <c r="E16419" t="s">
        <v>302</v>
      </c>
      <c r="F16419" t="s">
        <v>303</v>
      </c>
      <c r="G16419" t="s">
        <v>108</v>
      </c>
      <c r="H16419">
        <v>1614</v>
      </c>
      <c r="I16419" s="68" t="str">
        <f>VLOOKUP(E16419,Refs!$P$2:$R$29,3,FALSE)</f>
        <v>Y61</v>
      </c>
      <c r="J16419" s="68" t="str">
        <f>VLOOKUP(E16419,Refs!$P$2:$S$29,4,FALSE)</f>
        <v>East of England</v>
      </c>
      <c r="K16419" s="28">
        <f t="shared" si="518"/>
        <v>1614</v>
      </c>
    </row>
    <row r="16420" spans="1:11" x14ac:dyDescent="0.35">
      <c r="A16420" s="69">
        <f t="shared" si="519"/>
        <v>45931</v>
      </c>
      <c r="B16420" t="s">
        <v>929</v>
      </c>
      <c r="C16420" t="s">
        <v>266</v>
      </c>
      <c r="E16420" t="s">
        <v>302</v>
      </c>
      <c r="F16420" t="s">
        <v>303</v>
      </c>
      <c r="G16420" t="s">
        <v>109</v>
      </c>
      <c r="H16420">
        <v>21053201</v>
      </c>
      <c r="I16420" s="68" t="str">
        <f>VLOOKUP(E16420,Refs!$P$2:$R$29,3,FALSE)</f>
        <v>Y61</v>
      </c>
      <c r="J16420" s="68" t="str">
        <f>VLOOKUP(E16420,Refs!$P$2:$S$29,4,FALSE)</f>
        <v>East of England</v>
      </c>
      <c r="K16420" s="28">
        <f t="shared" si="518"/>
        <v>21053201</v>
      </c>
    </row>
    <row r="16421" spans="1:11" x14ac:dyDescent="0.35">
      <c r="A16421" s="69">
        <f t="shared" si="519"/>
        <v>45931</v>
      </c>
      <c r="B16421" t="s">
        <v>929</v>
      </c>
      <c r="C16421" t="s">
        <v>266</v>
      </c>
      <c r="E16421" t="s">
        <v>302</v>
      </c>
      <c r="F16421" t="s">
        <v>303</v>
      </c>
      <c r="G16421" t="s">
        <v>110</v>
      </c>
      <c r="H16421">
        <v>982</v>
      </c>
      <c r="I16421" s="68" t="str">
        <f>VLOOKUP(E16421,Refs!$P$2:$R$29,3,FALSE)</f>
        <v>Y61</v>
      </c>
      <c r="J16421" s="68" t="str">
        <f>VLOOKUP(E16421,Refs!$P$2:$S$29,4,FALSE)</f>
        <v>East of England</v>
      </c>
      <c r="K16421" s="28">
        <f t="shared" si="518"/>
        <v>982</v>
      </c>
    </row>
    <row r="16422" spans="1:11" x14ac:dyDescent="0.35">
      <c r="A16422" s="69">
        <f t="shared" si="519"/>
        <v>45931</v>
      </c>
      <c r="B16422" t="s">
        <v>929</v>
      </c>
      <c r="C16422" t="s">
        <v>266</v>
      </c>
      <c r="E16422" t="s">
        <v>302</v>
      </c>
      <c r="F16422" t="s">
        <v>303</v>
      </c>
      <c r="G16422" t="s">
        <v>808</v>
      </c>
      <c r="H16422">
        <v>6335</v>
      </c>
      <c r="I16422" s="68" t="str">
        <f>VLOOKUP(E16422,Refs!$P$2:$R$29,3,FALSE)</f>
        <v>Y61</v>
      </c>
      <c r="J16422" s="68" t="str">
        <f>VLOOKUP(E16422,Refs!$P$2:$S$29,4,FALSE)</f>
        <v>East of England</v>
      </c>
      <c r="K16422" s="28">
        <f t="shared" si="518"/>
        <v>6335</v>
      </c>
    </row>
    <row r="16423" spans="1:11" x14ac:dyDescent="0.35">
      <c r="A16423" s="69">
        <f t="shared" si="519"/>
        <v>45931</v>
      </c>
      <c r="B16423" t="s">
        <v>929</v>
      </c>
      <c r="C16423" t="s">
        <v>266</v>
      </c>
      <c r="E16423" t="s">
        <v>302</v>
      </c>
      <c r="F16423" t="s">
        <v>303</v>
      </c>
      <c r="G16423" t="s">
        <v>809</v>
      </c>
      <c r="H16423">
        <v>1472</v>
      </c>
      <c r="I16423" s="68" t="str">
        <f>VLOOKUP(E16423,Refs!$P$2:$R$29,3,FALSE)</f>
        <v>Y61</v>
      </c>
      <c r="J16423" s="68" t="str">
        <f>VLOOKUP(E16423,Refs!$P$2:$S$29,4,FALSE)</f>
        <v>East of England</v>
      </c>
      <c r="K16423" s="28">
        <f t="shared" si="518"/>
        <v>1472</v>
      </c>
    </row>
    <row r="16424" spans="1:11" x14ac:dyDescent="0.35">
      <c r="A16424" s="69">
        <f t="shared" si="519"/>
        <v>45931</v>
      </c>
      <c r="B16424" t="s">
        <v>929</v>
      </c>
      <c r="C16424" t="s">
        <v>266</v>
      </c>
      <c r="E16424" t="s">
        <v>302</v>
      </c>
      <c r="F16424" t="s">
        <v>303</v>
      </c>
      <c r="G16424" t="s">
        <v>111</v>
      </c>
      <c r="H16424">
        <v>17170</v>
      </c>
      <c r="I16424" s="68" t="str">
        <f>VLOOKUP(E16424,Refs!$P$2:$R$29,3,FALSE)</f>
        <v>Y61</v>
      </c>
      <c r="J16424" s="68" t="str">
        <f>VLOOKUP(E16424,Refs!$P$2:$S$29,4,FALSE)</f>
        <v>East of England</v>
      </c>
      <c r="K16424" s="28">
        <f t="shared" si="518"/>
        <v>17170</v>
      </c>
    </row>
    <row r="16425" spans="1:11" x14ac:dyDescent="0.35">
      <c r="A16425" s="69">
        <f t="shared" si="519"/>
        <v>45931</v>
      </c>
      <c r="B16425" t="s">
        <v>929</v>
      </c>
      <c r="C16425" t="s">
        <v>266</v>
      </c>
      <c r="E16425" t="s">
        <v>302</v>
      </c>
      <c r="F16425" t="s">
        <v>303</v>
      </c>
      <c r="G16425" t="s">
        <v>112</v>
      </c>
      <c r="H16425">
        <v>0</v>
      </c>
      <c r="I16425" s="68" t="str">
        <f>VLOOKUP(E16425,Refs!$P$2:$R$29,3,FALSE)</f>
        <v>Y61</v>
      </c>
      <c r="J16425" s="68" t="str">
        <f>VLOOKUP(E16425,Refs!$P$2:$S$29,4,FALSE)</f>
        <v>East of England</v>
      </c>
      <c r="K16425" s="28" t="str">
        <f t="shared" si="518"/>
        <v/>
      </c>
    </row>
    <row r="16426" spans="1:11" x14ac:dyDescent="0.35">
      <c r="A16426" s="69">
        <f t="shared" si="519"/>
        <v>45931</v>
      </c>
      <c r="B16426" t="s">
        <v>929</v>
      </c>
      <c r="C16426" t="s">
        <v>266</v>
      </c>
      <c r="E16426" t="s">
        <v>302</v>
      </c>
      <c r="F16426" t="s">
        <v>303</v>
      </c>
      <c r="G16426" t="s">
        <v>113</v>
      </c>
      <c r="H16426">
        <v>12851</v>
      </c>
      <c r="I16426" s="68" t="str">
        <f>VLOOKUP(E16426,Refs!$P$2:$R$29,3,FALSE)</f>
        <v>Y61</v>
      </c>
      <c r="J16426" s="68" t="str">
        <f>VLOOKUP(E16426,Refs!$P$2:$S$29,4,FALSE)</f>
        <v>East of England</v>
      </c>
      <c r="K16426" s="28">
        <f t="shared" si="518"/>
        <v>12851</v>
      </c>
    </row>
    <row r="16427" spans="1:11" x14ac:dyDescent="0.35">
      <c r="A16427" s="69">
        <f t="shared" si="519"/>
        <v>45931</v>
      </c>
      <c r="B16427" t="s">
        <v>929</v>
      </c>
      <c r="C16427" t="s">
        <v>266</v>
      </c>
      <c r="E16427" t="s">
        <v>302</v>
      </c>
      <c r="F16427" t="s">
        <v>303</v>
      </c>
      <c r="G16427" t="s">
        <v>114</v>
      </c>
      <c r="H16427">
        <v>6502</v>
      </c>
      <c r="I16427" s="68" t="str">
        <f>VLOOKUP(E16427,Refs!$P$2:$R$29,3,FALSE)</f>
        <v>Y61</v>
      </c>
      <c r="J16427" s="68" t="str">
        <f>VLOOKUP(E16427,Refs!$P$2:$S$29,4,FALSE)</f>
        <v>East of England</v>
      </c>
      <c r="K16427" s="28">
        <f t="shared" si="518"/>
        <v>6502</v>
      </c>
    </row>
    <row r="16428" spans="1:11" x14ac:dyDescent="0.35">
      <c r="A16428" s="69">
        <f t="shared" si="519"/>
        <v>45931</v>
      </c>
      <c r="B16428" t="s">
        <v>929</v>
      </c>
      <c r="C16428" t="s">
        <v>266</v>
      </c>
      <c r="E16428" t="s">
        <v>302</v>
      </c>
      <c r="F16428" t="s">
        <v>303</v>
      </c>
      <c r="G16428" t="s">
        <v>115</v>
      </c>
      <c r="H16428">
        <v>3840</v>
      </c>
      <c r="I16428" s="68" t="str">
        <f>VLOOKUP(E16428,Refs!$P$2:$R$29,3,FALSE)</f>
        <v>Y61</v>
      </c>
      <c r="J16428" s="68" t="str">
        <f>VLOOKUP(E16428,Refs!$P$2:$S$29,4,FALSE)</f>
        <v>East of England</v>
      </c>
      <c r="K16428" s="28">
        <f t="shared" si="518"/>
        <v>3840</v>
      </c>
    </row>
    <row r="16429" spans="1:11" x14ac:dyDescent="0.35">
      <c r="A16429" s="69">
        <f t="shared" si="519"/>
        <v>45931</v>
      </c>
      <c r="B16429" t="s">
        <v>929</v>
      </c>
      <c r="C16429" t="s">
        <v>266</v>
      </c>
      <c r="E16429" t="s">
        <v>302</v>
      </c>
      <c r="F16429" t="s">
        <v>303</v>
      </c>
      <c r="G16429" t="s">
        <v>116</v>
      </c>
      <c r="H16429">
        <v>1348</v>
      </c>
      <c r="I16429" s="68" t="str">
        <f>VLOOKUP(E16429,Refs!$P$2:$R$29,3,FALSE)</f>
        <v>Y61</v>
      </c>
      <c r="J16429" s="68" t="str">
        <f>VLOOKUP(E16429,Refs!$P$2:$S$29,4,FALSE)</f>
        <v>East of England</v>
      </c>
      <c r="K16429" s="28">
        <f t="shared" si="518"/>
        <v>1348</v>
      </c>
    </row>
    <row r="16430" spans="1:11" x14ac:dyDescent="0.35">
      <c r="A16430" s="69">
        <f t="shared" si="519"/>
        <v>45931</v>
      </c>
      <c r="B16430" t="s">
        <v>929</v>
      </c>
      <c r="C16430" t="s">
        <v>266</v>
      </c>
      <c r="E16430" t="s">
        <v>302</v>
      </c>
      <c r="F16430" t="s">
        <v>303</v>
      </c>
      <c r="G16430" t="s">
        <v>117</v>
      </c>
      <c r="H16430">
        <v>3334</v>
      </c>
      <c r="I16430" s="68" t="str">
        <f>VLOOKUP(E16430,Refs!$P$2:$R$29,3,FALSE)</f>
        <v>Y61</v>
      </c>
      <c r="J16430" s="68" t="str">
        <f>VLOOKUP(E16430,Refs!$P$2:$S$29,4,FALSE)</f>
        <v>East of England</v>
      </c>
      <c r="K16430" s="28">
        <f t="shared" si="518"/>
        <v>3334</v>
      </c>
    </row>
    <row r="16431" spans="1:11" x14ac:dyDescent="0.35">
      <c r="A16431" s="69">
        <f t="shared" si="519"/>
        <v>45931</v>
      </c>
      <c r="B16431" t="s">
        <v>929</v>
      </c>
      <c r="C16431" t="s">
        <v>266</v>
      </c>
      <c r="E16431" t="s">
        <v>302</v>
      </c>
      <c r="F16431" t="s">
        <v>303</v>
      </c>
      <c r="G16431" t="s">
        <v>118</v>
      </c>
      <c r="H16431">
        <v>3055</v>
      </c>
      <c r="I16431" s="68" t="str">
        <f>VLOOKUP(E16431,Refs!$P$2:$R$29,3,FALSE)</f>
        <v>Y61</v>
      </c>
      <c r="J16431" s="68" t="str">
        <f>VLOOKUP(E16431,Refs!$P$2:$S$29,4,FALSE)</f>
        <v>East of England</v>
      </c>
      <c r="K16431" s="28">
        <f t="shared" si="518"/>
        <v>3055</v>
      </c>
    </row>
    <row r="16432" spans="1:11" x14ac:dyDescent="0.35">
      <c r="A16432" s="69">
        <f t="shared" si="519"/>
        <v>45931</v>
      </c>
      <c r="B16432" t="s">
        <v>929</v>
      </c>
      <c r="C16432" t="s">
        <v>266</v>
      </c>
      <c r="E16432" t="s">
        <v>302</v>
      </c>
      <c r="F16432" t="s">
        <v>303</v>
      </c>
      <c r="G16432" t="s">
        <v>119</v>
      </c>
      <c r="H16432">
        <v>906</v>
      </c>
      <c r="I16432" s="68" t="str">
        <f>VLOOKUP(E16432,Refs!$P$2:$R$29,3,FALSE)</f>
        <v>Y61</v>
      </c>
      <c r="J16432" s="68" t="str">
        <f>VLOOKUP(E16432,Refs!$P$2:$S$29,4,FALSE)</f>
        <v>East of England</v>
      </c>
      <c r="K16432" s="28">
        <f t="shared" si="518"/>
        <v>906</v>
      </c>
    </row>
    <row r="16433" spans="1:11" x14ac:dyDescent="0.35">
      <c r="A16433" s="69">
        <f t="shared" si="519"/>
        <v>45931</v>
      </c>
      <c r="B16433" t="s">
        <v>929</v>
      </c>
      <c r="C16433" t="s">
        <v>266</v>
      </c>
      <c r="E16433" t="s">
        <v>302</v>
      </c>
      <c r="F16433" t="s">
        <v>303</v>
      </c>
      <c r="G16433" t="s">
        <v>120</v>
      </c>
      <c r="H16433">
        <v>729</v>
      </c>
      <c r="I16433" s="68" t="str">
        <f>VLOOKUP(E16433,Refs!$P$2:$R$29,3,FALSE)</f>
        <v>Y61</v>
      </c>
      <c r="J16433" s="68" t="str">
        <f>VLOOKUP(E16433,Refs!$P$2:$S$29,4,FALSE)</f>
        <v>East of England</v>
      </c>
      <c r="K16433" s="28">
        <f t="shared" si="518"/>
        <v>729</v>
      </c>
    </row>
    <row r="16434" spans="1:11" x14ac:dyDescent="0.35">
      <c r="A16434" s="69">
        <f t="shared" si="519"/>
        <v>45931</v>
      </c>
      <c r="B16434" t="s">
        <v>929</v>
      </c>
      <c r="C16434" t="s">
        <v>266</v>
      </c>
      <c r="E16434" t="s">
        <v>302</v>
      </c>
      <c r="F16434" t="s">
        <v>303</v>
      </c>
      <c r="G16434" t="s">
        <v>121</v>
      </c>
      <c r="H16434">
        <v>1601</v>
      </c>
      <c r="I16434" s="68" t="str">
        <f>VLOOKUP(E16434,Refs!$P$2:$R$29,3,FALSE)</f>
        <v>Y61</v>
      </c>
      <c r="J16434" s="68" t="str">
        <f>VLOOKUP(E16434,Refs!$P$2:$S$29,4,FALSE)</f>
        <v>East of England</v>
      </c>
      <c r="K16434" s="28">
        <f t="shared" si="518"/>
        <v>1601</v>
      </c>
    </row>
    <row r="16435" spans="1:11" x14ac:dyDescent="0.35">
      <c r="A16435" s="69">
        <f t="shared" si="519"/>
        <v>45931</v>
      </c>
      <c r="B16435" t="s">
        <v>929</v>
      </c>
      <c r="C16435" t="s">
        <v>266</v>
      </c>
      <c r="E16435" t="s">
        <v>302</v>
      </c>
      <c r="F16435" t="s">
        <v>303</v>
      </c>
      <c r="G16435" t="s">
        <v>122</v>
      </c>
      <c r="H16435">
        <v>522</v>
      </c>
      <c r="I16435" s="68" t="str">
        <f>VLOOKUP(E16435,Refs!$P$2:$R$29,3,FALSE)</f>
        <v>Y61</v>
      </c>
      <c r="J16435" s="68" t="str">
        <f>VLOOKUP(E16435,Refs!$P$2:$S$29,4,FALSE)</f>
        <v>East of England</v>
      </c>
      <c r="K16435" s="28">
        <f t="shared" si="518"/>
        <v>522</v>
      </c>
    </row>
    <row r="16436" spans="1:11" x14ac:dyDescent="0.35">
      <c r="A16436" s="69">
        <f t="shared" si="519"/>
        <v>45931</v>
      </c>
      <c r="B16436" t="s">
        <v>929</v>
      </c>
      <c r="C16436" t="s">
        <v>266</v>
      </c>
      <c r="E16436" t="s">
        <v>302</v>
      </c>
      <c r="F16436" t="s">
        <v>303</v>
      </c>
      <c r="G16436" t="s">
        <v>123</v>
      </c>
      <c r="H16436">
        <v>3</v>
      </c>
      <c r="I16436" s="68" t="str">
        <f>VLOOKUP(E16436,Refs!$P$2:$R$29,3,FALSE)</f>
        <v>Y61</v>
      </c>
      <c r="J16436" s="68" t="str">
        <f>VLOOKUP(E16436,Refs!$P$2:$S$29,4,FALSE)</f>
        <v>East of England</v>
      </c>
      <c r="K16436" s="28">
        <f t="shared" si="518"/>
        <v>3</v>
      </c>
    </row>
    <row r="16437" spans="1:11" x14ac:dyDescent="0.35">
      <c r="A16437" s="69">
        <f t="shared" si="519"/>
        <v>45931</v>
      </c>
      <c r="B16437" t="s">
        <v>929</v>
      </c>
      <c r="C16437" t="s">
        <v>266</v>
      </c>
      <c r="E16437" t="s">
        <v>302</v>
      </c>
      <c r="F16437" t="s">
        <v>303</v>
      </c>
      <c r="G16437" t="s">
        <v>124</v>
      </c>
      <c r="H16437">
        <v>0</v>
      </c>
      <c r="I16437" s="68" t="str">
        <f>VLOOKUP(E16437,Refs!$P$2:$R$29,3,FALSE)</f>
        <v>Y61</v>
      </c>
      <c r="J16437" s="68" t="str">
        <f>VLOOKUP(E16437,Refs!$P$2:$S$29,4,FALSE)</f>
        <v>East of England</v>
      </c>
      <c r="K16437" s="28" t="str">
        <f t="shared" si="518"/>
        <v/>
      </c>
    </row>
    <row r="16438" spans="1:11" x14ac:dyDescent="0.35">
      <c r="A16438" s="69">
        <f t="shared" si="519"/>
        <v>45931</v>
      </c>
      <c r="B16438" t="s">
        <v>929</v>
      </c>
      <c r="C16438" t="s">
        <v>266</v>
      </c>
      <c r="E16438" t="s">
        <v>302</v>
      </c>
      <c r="F16438" t="s">
        <v>303</v>
      </c>
      <c r="G16438" t="s">
        <v>125</v>
      </c>
      <c r="H16438">
        <v>0</v>
      </c>
      <c r="I16438" s="68" t="str">
        <f>VLOOKUP(E16438,Refs!$P$2:$R$29,3,FALSE)</f>
        <v>Y61</v>
      </c>
      <c r="J16438" s="68" t="str">
        <f>VLOOKUP(E16438,Refs!$P$2:$S$29,4,FALSE)</f>
        <v>East of England</v>
      </c>
      <c r="K16438" s="28" t="str">
        <f t="shared" si="518"/>
        <v/>
      </c>
    </row>
    <row r="16439" spans="1:11" x14ac:dyDescent="0.35">
      <c r="A16439" s="69">
        <f t="shared" si="519"/>
        <v>45931</v>
      </c>
      <c r="B16439" t="s">
        <v>929</v>
      </c>
      <c r="C16439" t="s">
        <v>266</v>
      </c>
      <c r="E16439" t="s">
        <v>302</v>
      </c>
      <c r="F16439" t="s">
        <v>303</v>
      </c>
      <c r="G16439" t="s">
        <v>126</v>
      </c>
      <c r="H16439">
        <v>15</v>
      </c>
      <c r="I16439" s="68" t="str">
        <f>VLOOKUP(E16439,Refs!$P$2:$R$29,3,FALSE)</f>
        <v>Y61</v>
      </c>
      <c r="J16439" s="68" t="str">
        <f>VLOOKUP(E16439,Refs!$P$2:$S$29,4,FALSE)</f>
        <v>East of England</v>
      </c>
      <c r="K16439" s="28">
        <f t="shared" si="518"/>
        <v>15</v>
      </c>
    </row>
    <row r="16440" spans="1:11" x14ac:dyDescent="0.35">
      <c r="A16440" s="69">
        <f t="shared" si="519"/>
        <v>45931</v>
      </c>
      <c r="B16440" t="s">
        <v>929</v>
      </c>
      <c r="C16440" t="s">
        <v>266</v>
      </c>
      <c r="E16440" t="s">
        <v>302</v>
      </c>
      <c r="F16440" t="s">
        <v>303</v>
      </c>
      <c r="G16440" t="s">
        <v>127</v>
      </c>
      <c r="H16440">
        <v>833</v>
      </c>
      <c r="I16440" s="68" t="str">
        <f>VLOOKUP(E16440,Refs!$P$2:$R$29,3,FALSE)</f>
        <v>Y61</v>
      </c>
      <c r="J16440" s="68" t="str">
        <f>VLOOKUP(E16440,Refs!$P$2:$S$29,4,FALSE)</f>
        <v>East of England</v>
      </c>
      <c r="K16440" s="28">
        <f t="shared" si="518"/>
        <v>833</v>
      </c>
    </row>
    <row r="16441" spans="1:11" x14ac:dyDescent="0.35">
      <c r="A16441" s="69">
        <f t="shared" si="519"/>
        <v>45931</v>
      </c>
      <c r="B16441" t="s">
        <v>929</v>
      </c>
      <c r="C16441" t="s">
        <v>266</v>
      </c>
      <c r="E16441" t="s">
        <v>302</v>
      </c>
      <c r="F16441" t="s">
        <v>303</v>
      </c>
      <c r="G16441" t="s">
        <v>128</v>
      </c>
      <c r="H16441">
        <v>20</v>
      </c>
      <c r="I16441" s="68" t="str">
        <f>VLOOKUP(E16441,Refs!$P$2:$R$29,3,FALSE)</f>
        <v>Y61</v>
      </c>
      <c r="J16441" s="68" t="str">
        <f>VLOOKUP(E16441,Refs!$P$2:$S$29,4,FALSE)</f>
        <v>East of England</v>
      </c>
      <c r="K16441" s="28">
        <f t="shared" si="518"/>
        <v>20</v>
      </c>
    </row>
    <row r="16442" spans="1:11" x14ac:dyDescent="0.35">
      <c r="A16442" s="69">
        <f t="shared" si="519"/>
        <v>45931</v>
      </c>
      <c r="B16442" t="s">
        <v>929</v>
      </c>
      <c r="C16442" t="s">
        <v>266</v>
      </c>
      <c r="E16442" t="s">
        <v>302</v>
      </c>
      <c r="F16442" t="s">
        <v>303</v>
      </c>
      <c r="G16442" t="s">
        <v>129</v>
      </c>
      <c r="H16442">
        <v>525</v>
      </c>
      <c r="I16442" s="68" t="str">
        <f>VLOOKUP(E16442,Refs!$P$2:$R$29,3,FALSE)</f>
        <v>Y61</v>
      </c>
      <c r="J16442" s="68" t="str">
        <f>VLOOKUP(E16442,Refs!$P$2:$S$29,4,FALSE)</f>
        <v>East of England</v>
      </c>
      <c r="K16442" s="28">
        <f t="shared" si="518"/>
        <v>525</v>
      </c>
    </row>
    <row r="16443" spans="1:11" x14ac:dyDescent="0.35">
      <c r="A16443" s="69">
        <f t="shared" si="519"/>
        <v>45931</v>
      </c>
      <c r="B16443" t="s">
        <v>929</v>
      </c>
      <c r="C16443" t="s">
        <v>266</v>
      </c>
      <c r="E16443" t="s">
        <v>302</v>
      </c>
      <c r="F16443" t="s">
        <v>303</v>
      </c>
      <c r="G16443" t="s">
        <v>130</v>
      </c>
      <c r="H16443">
        <v>481</v>
      </c>
      <c r="I16443" s="68" t="str">
        <f>VLOOKUP(E16443,Refs!$P$2:$R$29,3,FALSE)</f>
        <v>Y61</v>
      </c>
      <c r="J16443" s="68" t="str">
        <f>VLOOKUP(E16443,Refs!$P$2:$S$29,4,FALSE)</f>
        <v>East of England</v>
      </c>
      <c r="K16443" s="28">
        <f t="shared" si="518"/>
        <v>481</v>
      </c>
    </row>
    <row r="16444" spans="1:11" x14ac:dyDescent="0.35">
      <c r="A16444" s="69">
        <f t="shared" si="519"/>
        <v>45931</v>
      </c>
      <c r="B16444" t="s">
        <v>929</v>
      </c>
      <c r="C16444" t="s">
        <v>266</v>
      </c>
      <c r="E16444" t="s">
        <v>302</v>
      </c>
      <c r="F16444" t="s">
        <v>303</v>
      </c>
      <c r="G16444" t="s">
        <v>131</v>
      </c>
      <c r="H16444">
        <v>2211</v>
      </c>
      <c r="I16444" s="68" t="str">
        <f>VLOOKUP(E16444,Refs!$P$2:$R$29,3,FALSE)</f>
        <v>Y61</v>
      </c>
      <c r="J16444" s="68" t="str">
        <f>VLOOKUP(E16444,Refs!$P$2:$S$29,4,FALSE)</f>
        <v>East of England</v>
      </c>
      <c r="K16444" s="28">
        <f t="shared" si="518"/>
        <v>2211</v>
      </c>
    </row>
    <row r="16445" spans="1:11" x14ac:dyDescent="0.35">
      <c r="A16445" s="69">
        <f t="shared" si="519"/>
        <v>45931</v>
      </c>
      <c r="B16445" t="s">
        <v>929</v>
      </c>
      <c r="C16445" t="s">
        <v>266</v>
      </c>
      <c r="E16445" t="s">
        <v>302</v>
      </c>
      <c r="F16445" t="s">
        <v>303</v>
      </c>
      <c r="G16445" t="s">
        <v>132</v>
      </c>
      <c r="H16445">
        <v>2010</v>
      </c>
      <c r="I16445" s="68" t="str">
        <f>VLOOKUP(E16445,Refs!$P$2:$R$29,3,FALSE)</f>
        <v>Y61</v>
      </c>
      <c r="J16445" s="68" t="str">
        <f>VLOOKUP(E16445,Refs!$P$2:$S$29,4,FALSE)</f>
        <v>East of England</v>
      </c>
      <c r="K16445" s="28">
        <f t="shared" si="518"/>
        <v>2010</v>
      </c>
    </row>
    <row r="16446" spans="1:11" x14ac:dyDescent="0.35">
      <c r="A16446" s="69">
        <f t="shared" si="519"/>
        <v>45931</v>
      </c>
      <c r="B16446" t="s">
        <v>929</v>
      </c>
      <c r="C16446" t="s">
        <v>266</v>
      </c>
      <c r="E16446" t="s">
        <v>302</v>
      </c>
      <c r="F16446" t="s">
        <v>303</v>
      </c>
      <c r="G16446" t="s">
        <v>133</v>
      </c>
      <c r="H16446">
        <v>811</v>
      </c>
      <c r="I16446" s="68" t="str">
        <f>VLOOKUP(E16446,Refs!$P$2:$R$29,3,FALSE)</f>
        <v>Y61</v>
      </c>
      <c r="J16446" s="68" t="str">
        <f>VLOOKUP(E16446,Refs!$P$2:$S$29,4,FALSE)</f>
        <v>East of England</v>
      </c>
      <c r="K16446" s="28">
        <f t="shared" si="518"/>
        <v>811</v>
      </c>
    </row>
    <row r="16447" spans="1:11" x14ac:dyDescent="0.35">
      <c r="A16447" s="69">
        <f t="shared" si="519"/>
        <v>45931</v>
      </c>
      <c r="B16447" t="s">
        <v>929</v>
      </c>
      <c r="C16447" t="s">
        <v>266</v>
      </c>
      <c r="E16447" t="s">
        <v>302</v>
      </c>
      <c r="F16447" t="s">
        <v>303</v>
      </c>
      <c r="G16447" t="s">
        <v>134</v>
      </c>
      <c r="H16447">
        <v>811</v>
      </c>
      <c r="I16447" s="68" t="str">
        <f>VLOOKUP(E16447,Refs!$P$2:$R$29,3,FALSE)</f>
        <v>Y61</v>
      </c>
      <c r="J16447" s="68" t="str">
        <f>VLOOKUP(E16447,Refs!$P$2:$S$29,4,FALSE)</f>
        <v>East of England</v>
      </c>
      <c r="K16447" s="28">
        <f t="shared" si="518"/>
        <v>811</v>
      </c>
    </row>
    <row r="16448" spans="1:11" x14ac:dyDescent="0.35">
      <c r="A16448" s="69">
        <f t="shared" si="519"/>
        <v>45931</v>
      </c>
      <c r="B16448" t="s">
        <v>929</v>
      </c>
      <c r="C16448" t="s">
        <v>266</v>
      </c>
      <c r="E16448" t="s">
        <v>302</v>
      </c>
      <c r="F16448" t="s">
        <v>303</v>
      </c>
      <c r="G16448" t="s">
        <v>135</v>
      </c>
      <c r="H16448">
        <v>156</v>
      </c>
      <c r="I16448" s="68" t="str">
        <f>VLOOKUP(E16448,Refs!$P$2:$R$29,3,FALSE)</f>
        <v>Y61</v>
      </c>
      <c r="J16448" s="68" t="str">
        <f>VLOOKUP(E16448,Refs!$P$2:$S$29,4,FALSE)</f>
        <v>East of England</v>
      </c>
      <c r="K16448" s="28">
        <f t="shared" si="518"/>
        <v>156</v>
      </c>
    </row>
    <row r="16449" spans="1:11" x14ac:dyDescent="0.35">
      <c r="A16449" s="69">
        <f t="shared" si="519"/>
        <v>45931</v>
      </c>
      <c r="B16449" t="s">
        <v>929</v>
      </c>
      <c r="C16449" t="s">
        <v>266</v>
      </c>
      <c r="E16449" t="s">
        <v>302</v>
      </c>
      <c r="F16449" t="s">
        <v>303</v>
      </c>
      <c r="G16449" t="s">
        <v>136</v>
      </c>
      <c r="H16449">
        <v>141</v>
      </c>
      <c r="I16449" s="68" t="str">
        <f>VLOOKUP(E16449,Refs!$P$2:$R$29,3,FALSE)</f>
        <v>Y61</v>
      </c>
      <c r="J16449" s="68" t="str">
        <f>VLOOKUP(E16449,Refs!$P$2:$S$29,4,FALSE)</f>
        <v>East of England</v>
      </c>
      <c r="K16449" s="28">
        <f t="shared" si="518"/>
        <v>141</v>
      </c>
    </row>
    <row r="16450" spans="1:11" x14ac:dyDescent="0.35">
      <c r="A16450" s="69">
        <f t="shared" si="519"/>
        <v>45931</v>
      </c>
      <c r="B16450" t="s">
        <v>929</v>
      </c>
      <c r="C16450" t="s">
        <v>266</v>
      </c>
      <c r="E16450" t="s">
        <v>302</v>
      </c>
      <c r="F16450" t="s">
        <v>303</v>
      </c>
      <c r="G16450" t="s">
        <v>137</v>
      </c>
      <c r="H16450">
        <v>6</v>
      </c>
      <c r="I16450" s="68" t="str">
        <f>VLOOKUP(E16450,Refs!$P$2:$R$29,3,FALSE)</f>
        <v>Y61</v>
      </c>
      <c r="J16450" s="68" t="str">
        <f>VLOOKUP(E16450,Refs!$P$2:$S$29,4,FALSE)</f>
        <v>East of England</v>
      </c>
      <c r="K16450" s="28">
        <f t="shared" ref="K16450:K16513" si="520">IF(OR(H16450="NULL",H16450=0,H16450=""),"",H16450)</f>
        <v>6</v>
      </c>
    </row>
    <row r="16451" spans="1:11" x14ac:dyDescent="0.35">
      <c r="A16451" s="69">
        <f t="shared" ref="A16451:A16514" si="521">DATEVALUE(RIGHT(B16451,8))</f>
        <v>45931</v>
      </c>
      <c r="B16451" t="s">
        <v>929</v>
      </c>
      <c r="C16451" t="s">
        <v>266</v>
      </c>
      <c r="E16451" t="s">
        <v>302</v>
      </c>
      <c r="F16451" t="s">
        <v>303</v>
      </c>
      <c r="G16451" t="s">
        <v>138</v>
      </c>
      <c r="H16451">
        <v>6</v>
      </c>
      <c r="I16451" s="68" t="str">
        <f>VLOOKUP(E16451,Refs!$P$2:$R$29,3,FALSE)</f>
        <v>Y61</v>
      </c>
      <c r="J16451" s="68" t="str">
        <f>VLOOKUP(E16451,Refs!$P$2:$S$29,4,FALSE)</f>
        <v>East of England</v>
      </c>
      <c r="K16451" s="28">
        <f t="shared" si="520"/>
        <v>6</v>
      </c>
    </row>
    <row r="16452" spans="1:11" x14ac:dyDescent="0.35">
      <c r="A16452" s="69">
        <f t="shared" si="521"/>
        <v>45931</v>
      </c>
      <c r="B16452" t="s">
        <v>929</v>
      </c>
      <c r="C16452" t="s">
        <v>266</v>
      </c>
      <c r="E16452" t="s">
        <v>302</v>
      </c>
      <c r="F16452" t="s">
        <v>303</v>
      </c>
      <c r="G16452" t="s">
        <v>139</v>
      </c>
      <c r="H16452">
        <v>160</v>
      </c>
      <c r="I16452" s="68" t="str">
        <f>VLOOKUP(E16452,Refs!$P$2:$R$29,3,FALSE)</f>
        <v>Y61</v>
      </c>
      <c r="J16452" s="68" t="str">
        <f>VLOOKUP(E16452,Refs!$P$2:$S$29,4,FALSE)</f>
        <v>East of England</v>
      </c>
      <c r="K16452" s="28">
        <f t="shared" si="520"/>
        <v>160</v>
      </c>
    </row>
    <row r="16453" spans="1:11" x14ac:dyDescent="0.35">
      <c r="A16453" s="69">
        <f t="shared" si="521"/>
        <v>45931</v>
      </c>
      <c r="B16453" t="s">
        <v>929</v>
      </c>
      <c r="C16453" t="s">
        <v>266</v>
      </c>
      <c r="E16453" t="s">
        <v>302</v>
      </c>
      <c r="F16453" t="s">
        <v>303</v>
      </c>
      <c r="G16453" t="s">
        <v>140</v>
      </c>
      <c r="H16453">
        <v>160</v>
      </c>
      <c r="I16453" s="68" t="str">
        <f>VLOOKUP(E16453,Refs!$P$2:$R$29,3,FALSE)</f>
        <v>Y61</v>
      </c>
      <c r="J16453" s="68" t="str">
        <f>VLOOKUP(E16453,Refs!$P$2:$S$29,4,FALSE)</f>
        <v>East of England</v>
      </c>
      <c r="K16453" s="28">
        <f t="shared" si="520"/>
        <v>160</v>
      </c>
    </row>
    <row r="16454" spans="1:11" x14ac:dyDescent="0.35">
      <c r="A16454" s="69">
        <f t="shared" si="521"/>
        <v>45931</v>
      </c>
      <c r="B16454" t="s">
        <v>929</v>
      </c>
      <c r="C16454" t="s">
        <v>266</v>
      </c>
      <c r="E16454" t="s">
        <v>302</v>
      </c>
      <c r="F16454" t="s">
        <v>303</v>
      </c>
      <c r="G16454" t="s">
        <v>728</v>
      </c>
      <c r="H16454">
        <v>224</v>
      </c>
      <c r="I16454" s="68" t="str">
        <f>VLOOKUP(E16454,Refs!$P$2:$R$29,3,FALSE)</f>
        <v>Y61</v>
      </c>
      <c r="J16454" s="68" t="str">
        <f>VLOOKUP(E16454,Refs!$P$2:$S$29,4,FALSE)</f>
        <v>East of England</v>
      </c>
      <c r="K16454" s="28">
        <f t="shared" si="520"/>
        <v>224</v>
      </c>
    </row>
    <row r="16455" spans="1:11" x14ac:dyDescent="0.35">
      <c r="A16455" s="69">
        <f t="shared" si="521"/>
        <v>45931</v>
      </c>
      <c r="B16455" t="s">
        <v>929</v>
      </c>
      <c r="C16455" t="s">
        <v>266</v>
      </c>
      <c r="E16455" t="s">
        <v>302</v>
      </c>
      <c r="F16455" t="s">
        <v>303</v>
      </c>
      <c r="G16455" t="s">
        <v>727</v>
      </c>
      <c r="H16455">
        <v>37</v>
      </c>
      <c r="I16455" s="68" t="str">
        <f>VLOOKUP(E16455,Refs!$P$2:$R$29,3,FALSE)</f>
        <v>Y61</v>
      </c>
      <c r="J16455" s="68" t="str">
        <f>VLOOKUP(E16455,Refs!$P$2:$S$29,4,FALSE)</f>
        <v>East of England</v>
      </c>
      <c r="K16455" s="28">
        <f t="shared" si="520"/>
        <v>37</v>
      </c>
    </row>
    <row r="16456" spans="1:11" x14ac:dyDescent="0.35">
      <c r="A16456" s="69">
        <f t="shared" si="521"/>
        <v>45931</v>
      </c>
      <c r="B16456" t="s">
        <v>929</v>
      </c>
      <c r="C16456" t="s">
        <v>266</v>
      </c>
      <c r="E16456" t="s">
        <v>302</v>
      </c>
      <c r="F16456" t="s">
        <v>303</v>
      </c>
      <c r="G16456" t="s">
        <v>730</v>
      </c>
      <c r="H16456">
        <v>587</v>
      </c>
      <c r="I16456" s="68" t="str">
        <f>VLOOKUP(E16456,Refs!$P$2:$R$29,3,FALSE)</f>
        <v>Y61</v>
      </c>
      <c r="J16456" s="68" t="str">
        <f>VLOOKUP(E16456,Refs!$P$2:$S$29,4,FALSE)</f>
        <v>East of England</v>
      </c>
      <c r="K16456" s="28">
        <f t="shared" si="520"/>
        <v>587</v>
      </c>
    </row>
    <row r="16457" spans="1:11" x14ac:dyDescent="0.35">
      <c r="A16457" s="69">
        <f t="shared" si="521"/>
        <v>45931</v>
      </c>
      <c r="B16457" t="s">
        <v>929</v>
      </c>
      <c r="C16457" t="s">
        <v>266</v>
      </c>
      <c r="E16457" t="s">
        <v>302</v>
      </c>
      <c r="F16457" t="s">
        <v>303</v>
      </c>
      <c r="G16457" t="s">
        <v>729</v>
      </c>
      <c r="H16457">
        <v>322</v>
      </c>
      <c r="I16457" s="68" t="str">
        <f>VLOOKUP(E16457,Refs!$P$2:$R$29,3,FALSE)</f>
        <v>Y61</v>
      </c>
      <c r="J16457" s="68" t="str">
        <f>VLOOKUP(E16457,Refs!$P$2:$S$29,4,FALSE)</f>
        <v>East of England</v>
      </c>
      <c r="K16457" s="28">
        <f t="shared" si="520"/>
        <v>322</v>
      </c>
    </row>
    <row r="16458" spans="1:11" x14ac:dyDescent="0.35">
      <c r="A16458" s="69">
        <f t="shared" si="521"/>
        <v>45931</v>
      </c>
      <c r="B16458" t="s">
        <v>929</v>
      </c>
      <c r="C16458" t="s">
        <v>266</v>
      </c>
      <c r="E16458" t="s">
        <v>304</v>
      </c>
      <c r="F16458" t="s">
        <v>305</v>
      </c>
      <c r="G16458" t="s">
        <v>10</v>
      </c>
      <c r="H16458">
        <v>21074</v>
      </c>
      <c r="I16458" s="68" t="str">
        <f>VLOOKUP(E16458,Refs!$P$2:$R$29,3,FALSE)</f>
        <v>Y61</v>
      </c>
      <c r="J16458" s="68" t="str">
        <f>VLOOKUP(E16458,Refs!$P$2:$S$29,4,FALSE)</f>
        <v>East of England</v>
      </c>
      <c r="K16458" s="28">
        <f t="shared" si="520"/>
        <v>21074</v>
      </c>
    </row>
    <row r="16459" spans="1:11" x14ac:dyDescent="0.35">
      <c r="A16459" s="69">
        <f t="shared" si="521"/>
        <v>45931</v>
      </c>
      <c r="B16459" t="s">
        <v>929</v>
      </c>
      <c r="C16459" t="s">
        <v>266</v>
      </c>
      <c r="E16459" t="s">
        <v>304</v>
      </c>
      <c r="F16459" t="s">
        <v>305</v>
      </c>
      <c r="G16459" t="s">
        <v>69</v>
      </c>
      <c r="H16459">
        <v>21074</v>
      </c>
      <c r="I16459" s="68" t="str">
        <f>VLOOKUP(E16459,Refs!$P$2:$R$29,3,FALSE)</f>
        <v>Y61</v>
      </c>
      <c r="J16459" s="68" t="str">
        <f>VLOOKUP(E16459,Refs!$P$2:$S$29,4,FALSE)</f>
        <v>East of England</v>
      </c>
      <c r="K16459" s="28">
        <f t="shared" si="520"/>
        <v>21074</v>
      </c>
    </row>
    <row r="16460" spans="1:11" x14ac:dyDescent="0.35">
      <c r="A16460" s="69">
        <f t="shared" si="521"/>
        <v>45931</v>
      </c>
      <c r="B16460" t="s">
        <v>929</v>
      </c>
      <c r="C16460" t="s">
        <v>266</v>
      </c>
      <c r="E16460" t="s">
        <v>304</v>
      </c>
      <c r="F16460" t="s">
        <v>305</v>
      </c>
      <c r="G16460" t="s">
        <v>20</v>
      </c>
      <c r="H16460">
        <v>20313</v>
      </c>
      <c r="I16460" s="68" t="str">
        <f>VLOOKUP(E16460,Refs!$P$2:$R$29,3,FALSE)</f>
        <v>Y61</v>
      </c>
      <c r="J16460" s="68" t="str">
        <f>VLOOKUP(E16460,Refs!$P$2:$S$29,4,FALSE)</f>
        <v>East of England</v>
      </c>
      <c r="K16460" s="28">
        <f t="shared" si="520"/>
        <v>20313</v>
      </c>
    </row>
    <row r="16461" spans="1:11" x14ac:dyDescent="0.35">
      <c r="A16461" s="69">
        <f t="shared" si="521"/>
        <v>45931</v>
      </c>
      <c r="B16461" t="s">
        <v>929</v>
      </c>
      <c r="C16461" t="s">
        <v>266</v>
      </c>
      <c r="E16461" t="s">
        <v>304</v>
      </c>
      <c r="F16461" t="s">
        <v>305</v>
      </c>
      <c r="G16461" t="s">
        <v>23</v>
      </c>
      <c r="H16461">
        <v>15132</v>
      </c>
      <c r="I16461" s="68" t="str">
        <f>VLOOKUP(E16461,Refs!$P$2:$R$29,3,FALSE)</f>
        <v>Y61</v>
      </c>
      <c r="J16461" s="68" t="str">
        <f>VLOOKUP(E16461,Refs!$P$2:$S$29,4,FALSE)</f>
        <v>East of England</v>
      </c>
      <c r="K16461" s="28">
        <f t="shared" si="520"/>
        <v>15132</v>
      </c>
    </row>
    <row r="16462" spans="1:11" x14ac:dyDescent="0.35">
      <c r="A16462" s="69">
        <f t="shared" si="521"/>
        <v>45931</v>
      </c>
      <c r="B16462" t="s">
        <v>929</v>
      </c>
      <c r="C16462" t="s">
        <v>266</v>
      </c>
      <c r="E16462" t="s">
        <v>304</v>
      </c>
      <c r="F16462" t="s">
        <v>305</v>
      </c>
      <c r="G16462" t="s">
        <v>19</v>
      </c>
      <c r="H16462">
        <v>761</v>
      </c>
      <c r="I16462" s="68" t="str">
        <f>VLOOKUP(E16462,Refs!$P$2:$R$29,3,FALSE)</f>
        <v>Y61</v>
      </c>
      <c r="J16462" s="68" t="str">
        <f>VLOOKUP(E16462,Refs!$P$2:$S$29,4,FALSE)</f>
        <v>East of England</v>
      </c>
      <c r="K16462" s="28">
        <f t="shared" si="520"/>
        <v>761</v>
      </c>
    </row>
    <row r="16463" spans="1:11" x14ac:dyDescent="0.35">
      <c r="A16463" s="69">
        <f t="shared" si="521"/>
        <v>45931</v>
      </c>
      <c r="B16463" t="s">
        <v>929</v>
      </c>
      <c r="C16463" t="s">
        <v>266</v>
      </c>
      <c r="E16463" t="s">
        <v>304</v>
      </c>
      <c r="F16463" t="s">
        <v>305</v>
      </c>
      <c r="G16463" t="s">
        <v>21</v>
      </c>
      <c r="H16463">
        <v>1201483</v>
      </c>
      <c r="I16463" s="68" t="str">
        <f>VLOOKUP(E16463,Refs!$P$2:$R$29,3,FALSE)</f>
        <v>Y61</v>
      </c>
      <c r="J16463" s="68" t="str">
        <f>VLOOKUP(E16463,Refs!$P$2:$S$29,4,FALSE)</f>
        <v>East of England</v>
      </c>
      <c r="K16463" s="28">
        <f t="shared" si="520"/>
        <v>1201483</v>
      </c>
    </row>
    <row r="16464" spans="1:11" x14ac:dyDescent="0.35">
      <c r="A16464" s="69">
        <f t="shared" si="521"/>
        <v>45931</v>
      </c>
      <c r="B16464" t="s">
        <v>929</v>
      </c>
      <c r="C16464" t="s">
        <v>266</v>
      </c>
      <c r="E16464" t="s">
        <v>304</v>
      </c>
      <c r="F16464" t="s">
        <v>305</v>
      </c>
      <c r="G16464" t="s">
        <v>70</v>
      </c>
      <c r="H16464">
        <v>294</v>
      </c>
      <c r="I16464" s="68" t="str">
        <f>VLOOKUP(E16464,Refs!$P$2:$R$29,3,FALSE)</f>
        <v>Y61</v>
      </c>
      <c r="J16464" s="68" t="str">
        <f>VLOOKUP(E16464,Refs!$P$2:$S$29,4,FALSE)</f>
        <v>East of England</v>
      </c>
      <c r="K16464" s="28">
        <f t="shared" si="520"/>
        <v>294</v>
      </c>
    </row>
    <row r="16465" spans="1:11" x14ac:dyDescent="0.35">
      <c r="A16465" s="69">
        <f t="shared" si="521"/>
        <v>45931</v>
      </c>
      <c r="B16465" t="s">
        <v>929</v>
      </c>
      <c r="C16465" t="s">
        <v>266</v>
      </c>
      <c r="E16465" t="s">
        <v>304</v>
      </c>
      <c r="F16465" t="s">
        <v>305</v>
      </c>
      <c r="G16465" t="s">
        <v>71</v>
      </c>
      <c r="H16465">
        <v>495</v>
      </c>
      <c r="I16465" s="68" t="str">
        <f>VLOOKUP(E16465,Refs!$P$2:$R$29,3,FALSE)</f>
        <v>Y61</v>
      </c>
      <c r="J16465" s="68" t="str">
        <f>VLOOKUP(E16465,Refs!$P$2:$S$29,4,FALSE)</f>
        <v>East of England</v>
      </c>
      <c r="K16465" s="28">
        <f t="shared" si="520"/>
        <v>495</v>
      </c>
    </row>
    <row r="16466" spans="1:11" x14ac:dyDescent="0.35">
      <c r="A16466" s="69">
        <f t="shared" si="521"/>
        <v>45931</v>
      </c>
      <c r="B16466" t="s">
        <v>929</v>
      </c>
      <c r="C16466" t="s">
        <v>266</v>
      </c>
      <c r="E16466" t="s">
        <v>304</v>
      </c>
      <c r="F16466" t="s">
        <v>305</v>
      </c>
      <c r="G16466" t="s">
        <v>72</v>
      </c>
      <c r="H16466">
        <v>96062</v>
      </c>
      <c r="I16466" s="68" t="str">
        <f>VLOOKUP(E16466,Refs!$P$2:$R$29,3,FALSE)</f>
        <v>Y61</v>
      </c>
      <c r="J16466" s="68" t="str">
        <f>VLOOKUP(E16466,Refs!$P$2:$S$29,4,FALSE)</f>
        <v>East of England</v>
      </c>
      <c r="K16466" s="28">
        <f t="shared" si="520"/>
        <v>96062</v>
      </c>
    </row>
    <row r="16467" spans="1:11" x14ac:dyDescent="0.35">
      <c r="A16467" s="69">
        <f t="shared" si="521"/>
        <v>45931</v>
      </c>
      <c r="B16467" t="s">
        <v>929</v>
      </c>
      <c r="C16467" t="s">
        <v>266</v>
      </c>
      <c r="E16467" t="s">
        <v>304</v>
      </c>
      <c r="F16467" t="s">
        <v>305</v>
      </c>
      <c r="G16467" t="s">
        <v>73</v>
      </c>
      <c r="H16467">
        <v>8785</v>
      </c>
      <c r="I16467" s="68" t="str">
        <f>VLOOKUP(E16467,Refs!$P$2:$R$29,3,FALSE)</f>
        <v>Y61</v>
      </c>
      <c r="J16467" s="68" t="str">
        <f>VLOOKUP(E16467,Refs!$P$2:$S$29,4,FALSE)</f>
        <v>East of England</v>
      </c>
      <c r="K16467" s="28">
        <f t="shared" si="520"/>
        <v>8785</v>
      </c>
    </row>
    <row r="16468" spans="1:11" x14ac:dyDescent="0.35">
      <c r="A16468" s="69">
        <f t="shared" si="521"/>
        <v>45931</v>
      </c>
      <c r="B16468" t="s">
        <v>929</v>
      </c>
      <c r="C16468" t="s">
        <v>266</v>
      </c>
      <c r="E16468" t="s">
        <v>304</v>
      </c>
      <c r="F16468" t="s">
        <v>305</v>
      </c>
      <c r="G16468" t="s">
        <v>74</v>
      </c>
      <c r="H16468">
        <v>94563270</v>
      </c>
      <c r="I16468" s="68" t="str">
        <f>VLOOKUP(E16468,Refs!$P$2:$R$29,3,FALSE)</f>
        <v>Y61</v>
      </c>
      <c r="J16468" s="68" t="str">
        <f>VLOOKUP(E16468,Refs!$P$2:$S$29,4,FALSE)</f>
        <v>East of England</v>
      </c>
      <c r="K16468" s="28">
        <f t="shared" si="520"/>
        <v>94563270</v>
      </c>
    </row>
    <row r="16469" spans="1:11" x14ac:dyDescent="0.35">
      <c r="A16469" s="69">
        <f t="shared" si="521"/>
        <v>45931</v>
      </c>
      <c r="B16469" t="s">
        <v>929</v>
      </c>
      <c r="C16469" t="s">
        <v>266</v>
      </c>
      <c r="E16469" t="s">
        <v>304</v>
      </c>
      <c r="F16469" t="s">
        <v>305</v>
      </c>
      <c r="G16469" t="s">
        <v>26</v>
      </c>
      <c r="H16469">
        <v>18505</v>
      </c>
      <c r="I16469" s="68" t="str">
        <f>VLOOKUP(E16469,Refs!$P$2:$R$29,3,FALSE)</f>
        <v>Y61</v>
      </c>
      <c r="J16469" s="68" t="str">
        <f>VLOOKUP(E16469,Refs!$P$2:$S$29,4,FALSE)</f>
        <v>East of England</v>
      </c>
      <c r="K16469" s="28">
        <f t="shared" si="520"/>
        <v>18505</v>
      </c>
    </row>
    <row r="16470" spans="1:11" x14ac:dyDescent="0.35">
      <c r="A16470" s="69">
        <f t="shared" si="521"/>
        <v>45931</v>
      </c>
      <c r="B16470" t="s">
        <v>929</v>
      </c>
      <c r="C16470" t="s">
        <v>266</v>
      </c>
      <c r="E16470" t="s">
        <v>304</v>
      </c>
      <c r="F16470" t="s">
        <v>305</v>
      </c>
      <c r="G16470" t="s">
        <v>75</v>
      </c>
      <c r="H16470">
        <v>39</v>
      </c>
      <c r="I16470" s="68" t="str">
        <f>VLOOKUP(E16470,Refs!$P$2:$R$29,3,FALSE)</f>
        <v>Y61</v>
      </c>
      <c r="J16470" s="68" t="str">
        <f>VLOOKUP(E16470,Refs!$P$2:$S$29,4,FALSE)</f>
        <v>East of England</v>
      </c>
      <c r="K16470" s="28">
        <f t="shared" si="520"/>
        <v>39</v>
      </c>
    </row>
    <row r="16471" spans="1:11" x14ac:dyDescent="0.35">
      <c r="A16471" s="69">
        <f t="shared" si="521"/>
        <v>45931</v>
      </c>
      <c r="B16471" t="s">
        <v>929</v>
      </c>
      <c r="C16471" t="s">
        <v>266</v>
      </c>
      <c r="E16471" t="s">
        <v>304</v>
      </c>
      <c r="F16471" t="s">
        <v>305</v>
      </c>
      <c r="G16471" t="s">
        <v>76</v>
      </c>
      <c r="H16471">
        <v>9499</v>
      </c>
      <c r="I16471" s="68" t="str">
        <f>VLOOKUP(E16471,Refs!$P$2:$R$29,3,FALSE)</f>
        <v>Y61</v>
      </c>
      <c r="J16471" s="68" t="str">
        <f>VLOOKUP(E16471,Refs!$P$2:$S$29,4,FALSE)</f>
        <v>East of England</v>
      </c>
      <c r="K16471" s="28">
        <f t="shared" si="520"/>
        <v>9499</v>
      </c>
    </row>
    <row r="16472" spans="1:11" x14ac:dyDescent="0.35">
      <c r="A16472" s="69">
        <f t="shared" si="521"/>
        <v>45931</v>
      </c>
      <c r="B16472" t="s">
        <v>929</v>
      </c>
      <c r="C16472" t="s">
        <v>266</v>
      </c>
      <c r="E16472" t="s">
        <v>304</v>
      </c>
      <c r="F16472" t="s">
        <v>305</v>
      </c>
      <c r="G16472" t="s">
        <v>77</v>
      </c>
      <c r="H16472">
        <v>3530</v>
      </c>
      <c r="I16472" s="68" t="str">
        <f>VLOOKUP(E16472,Refs!$P$2:$R$29,3,FALSE)</f>
        <v>Y61</v>
      </c>
      <c r="J16472" s="68" t="str">
        <f>VLOOKUP(E16472,Refs!$P$2:$S$29,4,FALSE)</f>
        <v>East of England</v>
      </c>
      <c r="K16472" s="28">
        <f t="shared" si="520"/>
        <v>3530</v>
      </c>
    </row>
    <row r="16473" spans="1:11" x14ac:dyDescent="0.35">
      <c r="A16473" s="69">
        <f t="shared" si="521"/>
        <v>45931</v>
      </c>
      <c r="B16473" t="s">
        <v>929</v>
      </c>
      <c r="C16473" t="s">
        <v>266</v>
      </c>
      <c r="E16473" t="s">
        <v>304</v>
      </c>
      <c r="F16473" t="s">
        <v>305</v>
      </c>
      <c r="G16473" t="s">
        <v>78</v>
      </c>
      <c r="H16473">
        <v>5437</v>
      </c>
      <c r="I16473" s="68" t="str">
        <f>VLOOKUP(E16473,Refs!$P$2:$R$29,3,FALSE)</f>
        <v>Y61</v>
      </c>
      <c r="J16473" s="68" t="str">
        <f>VLOOKUP(E16473,Refs!$P$2:$S$29,4,FALSE)</f>
        <v>East of England</v>
      </c>
      <c r="K16473" s="28">
        <f t="shared" si="520"/>
        <v>5437</v>
      </c>
    </row>
    <row r="16474" spans="1:11" x14ac:dyDescent="0.35">
      <c r="A16474" s="69">
        <f t="shared" si="521"/>
        <v>45931</v>
      </c>
      <c r="B16474" t="s">
        <v>929</v>
      </c>
      <c r="C16474" t="s">
        <v>266</v>
      </c>
      <c r="E16474" t="s">
        <v>304</v>
      </c>
      <c r="F16474" t="s">
        <v>305</v>
      </c>
      <c r="G16474" t="s">
        <v>79</v>
      </c>
      <c r="H16474">
        <v>0</v>
      </c>
      <c r="I16474" s="68" t="str">
        <f>VLOOKUP(E16474,Refs!$P$2:$R$29,3,FALSE)</f>
        <v>Y61</v>
      </c>
      <c r="J16474" s="68" t="str">
        <f>VLOOKUP(E16474,Refs!$P$2:$S$29,4,FALSE)</f>
        <v>East of England</v>
      </c>
      <c r="K16474" s="28" t="str">
        <f t="shared" si="520"/>
        <v/>
      </c>
    </row>
    <row r="16475" spans="1:11" x14ac:dyDescent="0.35">
      <c r="A16475" s="69">
        <f t="shared" si="521"/>
        <v>45931</v>
      </c>
      <c r="B16475" t="s">
        <v>929</v>
      </c>
      <c r="C16475" t="s">
        <v>266</v>
      </c>
      <c r="E16475" t="s">
        <v>304</v>
      </c>
      <c r="F16475" t="s">
        <v>305</v>
      </c>
      <c r="G16475" t="s">
        <v>25</v>
      </c>
      <c r="H16475">
        <v>8967</v>
      </c>
      <c r="I16475" s="68" t="str">
        <f>VLOOKUP(E16475,Refs!$P$2:$R$29,3,FALSE)</f>
        <v>Y61</v>
      </c>
      <c r="J16475" s="68" t="str">
        <f>VLOOKUP(E16475,Refs!$P$2:$S$29,4,FALSE)</f>
        <v>East of England</v>
      </c>
      <c r="K16475" s="28">
        <f t="shared" si="520"/>
        <v>8967</v>
      </c>
    </row>
    <row r="16476" spans="1:11" x14ac:dyDescent="0.35">
      <c r="A16476" s="69">
        <f t="shared" si="521"/>
        <v>45931</v>
      </c>
      <c r="B16476" t="s">
        <v>929</v>
      </c>
      <c r="C16476" t="s">
        <v>266</v>
      </c>
      <c r="E16476" t="s">
        <v>304</v>
      </c>
      <c r="F16476" t="s">
        <v>305</v>
      </c>
      <c r="G16476" t="s">
        <v>80</v>
      </c>
      <c r="H16476">
        <v>0</v>
      </c>
      <c r="I16476" s="68" t="str">
        <f>VLOOKUP(E16476,Refs!$P$2:$R$29,3,FALSE)</f>
        <v>Y61</v>
      </c>
      <c r="J16476" s="68" t="str">
        <f>VLOOKUP(E16476,Refs!$P$2:$S$29,4,FALSE)</f>
        <v>East of England</v>
      </c>
      <c r="K16476" s="28" t="str">
        <f t="shared" si="520"/>
        <v/>
      </c>
    </row>
    <row r="16477" spans="1:11" x14ac:dyDescent="0.35">
      <c r="A16477" s="69">
        <f t="shared" si="521"/>
        <v>45931</v>
      </c>
      <c r="B16477" t="s">
        <v>929</v>
      </c>
      <c r="C16477" t="s">
        <v>266</v>
      </c>
      <c r="E16477" t="s">
        <v>304</v>
      </c>
      <c r="F16477" t="s">
        <v>305</v>
      </c>
      <c r="G16477" t="s">
        <v>81</v>
      </c>
      <c r="H16477">
        <v>5167</v>
      </c>
      <c r="I16477" s="68" t="str">
        <f>VLOOKUP(E16477,Refs!$P$2:$R$29,3,FALSE)</f>
        <v>Y61</v>
      </c>
      <c r="J16477" s="68" t="str">
        <f>VLOOKUP(E16477,Refs!$P$2:$S$29,4,FALSE)</f>
        <v>East of England</v>
      </c>
      <c r="K16477" s="28">
        <f t="shared" si="520"/>
        <v>5167</v>
      </c>
    </row>
    <row r="16478" spans="1:11" x14ac:dyDescent="0.35">
      <c r="A16478" s="69">
        <f t="shared" si="521"/>
        <v>45931</v>
      </c>
      <c r="B16478" t="s">
        <v>929</v>
      </c>
      <c r="C16478" t="s">
        <v>266</v>
      </c>
      <c r="E16478" t="s">
        <v>304</v>
      </c>
      <c r="F16478" t="s">
        <v>305</v>
      </c>
      <c r="G16478" t="s">
        <v>82</v>
      </c>
      <c r="H16478">
        <v>979</v>
      </c>
      <c r="I16478" s="68" t="str">
        <f>VLOOKUP(E16478,Refs!$P$2:$R$29,3,FALSE)</f>
        <v>Y61</v>
      </c>
      <c r="J16478" s="68" t="str">
        <f>VLOOKUP(E16478,Refs!$P$2:$S$29,4,FALSE)</f>
        <v>East of England</v>
      </c>
      <c r="K16478" s="28">
        <f t="shared" si="520"/>
        <v>979</v>
      </c>
    </row>
    <row r="16479" spans="1:11" x14ac:dyDescent="0.35">
      <c r="A16479" s="69">
        <f t="shared" si="521"/>
        <v>45931</v>
      </c>
      <c r="B16479" t="s">
        <v>929</v>
      </c>
      <c r="C16479" t="s">
        <v>266</v>
      </c>
      <c r="E16479" t="s">
        <v>304</v>
      </c>
      <c r="F16479" t="s">
        <v>305</v>
      </c>
      <c r="G16479" t="s">
        <v>83</v>
      </c>
      <c r="H16479">
        <v>12068</v>
      </c>
      <c r="I16479" s="68" t="str">
        <f>VLOOKUP(E16479,Refs!$P$2:$R$29,3,FALSE)</f>
        <v>Y61</v>
      </c>
      <c r="J16479" s="68" t="str">
        <f>VLOOKUP(E16479,Refs!$P$2:$S$29,4,FALSE)</f>
        <v>East of England</v>
      </c>
      <c r="K16479" s="28">
        <f t="shared" si="520"/>
        <v>12068</v>
      </c>
    </row>
    <row r="16480" spans="1:11" x14ac:dyDescent="0.35">
      <c r="A16480" s="69">
        <f t="shared" si="521"/>
        <v>45931</v>
      </c>
      <c r="B16480" t="s">
        <v>929</v>
      </c>
      <c r="C16480" t="s">
        <v>266</v>
      </c>
      <c r="E16480" t="s">
        <v>304</v>
      </c>
      <c r="F16480" t="s">
        <v>305</v>
      </c>
      <c r="G16480" t="s">
        <v>84</v>
      </c>
      <c r="H16480">
        <v>48365</v>
      </c>
      <c r="I16480" s="68" t="str">
        <f>VLOOKUP(E16480,Refs!$P$2:$R$29,3,FALSE)</f>
        <v>Y61</v>
      </c>
      <c r="J16480" s="68" t="str">
        <f>VLOOKUP(E16480,Refs!$P$2:$S$29,4,FALSE)</f>
        <v>East of England</v>
      </c>
      <c r="K16480" s="28">
        <f t="shared" si="520"/>
        <v>48365</v>
      </c>
    </row>
    <row r="16481" spans="1:11" x14ac:dyDescent="0.35">
      <c r="A16481" s="69">
        <f t="shared" si="521"/>
        <v>45931</v>
      </c>
      <c r="B16481" t="s">
        <v>929</v>
      </c>
      <c r="C16481" t="s">
        <v>266</v>
      </c>
      <c r="E16481" t="s">
        <v>304</v>
      </c>
      <c r="F16481" t="s">
        <v>305</v>
      </c>
      <c r="G16481" t="s">
        <v>85</v>
      </c>
      <c r="H16481">
        <v>2562</v>
      </c>
      <c r="I16481" s="68" t="str">
        <f>VLOOKUP(E16481,Refs!$P$2:$R$29,3,FALSE)</f>
        <v>Y61</v>
      </c>
      <c r="J16481" s="68" t="str">
        <f>VLOOKUP(E16481,Refs!$P$2:$S$29,4,FALSE)</f>
        <v>East of England</v>
      </c>
      <c r="K16481" s="28">
        <f t="shared" si="520"/>
        <v>2562</v>
      </c>
    </row>
    <row r="16482" spans="1:11" x14ac:dyDescent="0.35">
      <c r="A16482" s="69">
        <f t="shared" si="521"/>
        <v>45931</v>
      </c>
      <c r="B16482" t="s">
        <v>929</v>
      </c>
      <c r="C16482" t="s">
        <v>266</v>
      </c>
      <c r="E16482" t="s">
        <v>304</v>
      </c>
      <c r="F16482" t="s">
        <v>305</v>
      </c>
      <c r="G16482" t="s">
        <v>86</v>
      </c>
      <c r="H16482">
        <v>1275</v>
      </c>
      <c r="I16482" s="68" t="str">
        <f>VLOOKUP(E16482,Refs!$P$2:$R$29,3,FALSE)</f>
        <v>Y61</v>
      </c>
      <c r="J16482" s="68" t="str">
        <f>VLOOKUP(E16482,Refs!$P$2:$S$29,4,FALSE)</f>
        <v>East of England</v>
      </c>
      <c r="K16482" s="28">
        <f t="shared" si="520"/>
        <v>1275</v>
      </c>
    </row>
    <row r="16483" spans="1:11" x14ac:dyDescent="0.35">
      <c r="A16483" s="69">
        <f t="shared" si="521"/>
        <v>45931</v>
      </c>
      <c r="B16483" t="s">
        <v>929</v>
      </c>
      <c r="C16483" t="s">
        <v>266</v>
      </c>
      <c r="E16483" t="s">
        <v>304</v>
      </c>
      <c r="F16483" t="s">
        <v>305</v>
      </c>
      <c r="G16483" t="s">
        <v>87</v>
      </c>
      <c r="H16483">
        <v>14356</v>
      </c>
      <c r="I16483" s="68" t="str">
        <f>VLOOKUP(E16483,Refs!$P$2:$R$29,3,FALSE)</f>
        <v>Y61</v>
      </c>
      <c r="J16483" s="68" t="str">
        <f>VLOOKUP(E16483,Refs!$P$2:$S$29,4,FALSE)</f>
        <v>East of England</v>
      </c>
      <c r="K16483" s="28">
        <f t="shared" si="520"/>
        <v>14356</v>
      </c>
    </row>
    <row r="16484" spans="1:11" x14ac:dyDescent="0.35">
      <c r="A16484" s="69">
        <f t="shared" si="521"/>
        <v>45931</v>
      </c>
      <c r="B16484" t="s">
        <v>929</v>
      </c>
      <c r="C16484" t="s">
        <v>266</v>
      </c>
      <c r="E16484" t="s">
        <v>304</v>
      </c>
      <c r="F16484" t="s">
        <v>305</v>
      </c>
      <c r="G16484" t="s">
        <v>88</v>
      </c>
      <c r="H16484">
        <v>53733</v>
      </c>
      <c r="I16484" s="68" t="str">
        <f>VLOOKUP(E16484,Refs!$P$2:$R$29,3,FALSE)</f>
        <v>Y61</v>
      </c>
      <c r="J16484" s="68" t="str">
        <f>VLOOKUP(E16484,Refs!$P$2:$S$29,4,FALSE)</f>
        <v>East of England</v>
      </c>
      <c r="K16484" s="28">
        <f t="shared" si="520"/>
        <v>53733</v>
      </c>
    </row>
    <row r="16485" spans="1:11" x14ac:dyDescent="0.35">
      <c r="A16485" s="69">
        <f t="shared" si="521"/>
        <v>45931</v>
      </c>
      <c r="B16485" t="s">
        <v>929</v>
      </c>
      <c r="C16485" t="s">
        <v>266</v>
      </c>
      <c r="E16485" t="s">
        <v>304</v>
      </c>
      <c r="F16485" t="s">
        <v>305</v>
      </c>
      <c r="G16485" t="s">
        <v>89</v>
      </c>
      <c r="H16485">
        <v>18505</v>
      </c>
      <c r="I16485" s="68" t="str">
        <f>VLOOKUP(E16485,Refs!$P$2:$R$29,3,FALSE)</f>
        <v>Y61</v>
      </c>
      <c r="J16485" s="68" t="str">
        <f>VLOOKUP(E16485,Refs!$P$2:$S$29,4,FALSE)</f>
        <v>East of England</v>
      </c>
      <c r="K16485" s="28">
        <f t="shared" si="520"/>
        <v>18505</v>
      </c>
    </row>
    <row r="16486" spans="1:11" x14ac:dyDescent="0.35">
      <c r="A16486" s="69">
        <f t="shared" si="521"/>
        <v>45931</v>
      </c>
      <c r="B16486" t="s">
        <v>929</v>
      </c>
      <c r="C16486" t="s">
        <v>266</v>
      </c>
      <c r="E16486" t="s">
        <v>304</v>
      </c>
      <c r="F16486" t="s">
        <v>305</v>
      </c>
      <c r="G16486" t="s">
        <v>27</v>
      </c>
      <c r="H16486">
        <v>2101</v>
      </c>
      <c r="I16486" s="68" t="str">
        <f>VLOOKUP(E16486,Refs!$P$2:$R$29,3,FALSE)</f>
        <v>Y61</v>
      </c>
      <c r="J16486" s="68" t="str">
        <f>VLOOKUP(E16486,Refs!$P$2:$S$29,4,FALSE)</f>
        <v>East of England</v>
      </c>
      <c r="K16486" s="28">
        <f t="shared" si="520"/>
        <v>2101</v>
      </c>
    </row>
    <row r="16487" spans="1:11" x14ac:dyDescent="0.35">
      <c r="A16487" s="69">
        <f t="shared" si="521"/>
        <v>45931</v>
      </c>
      <c r="B16487" t="s">
        <v>929</v>
      </c>
      <c r="C16487" t="s">
        <v>266</v>
      </c>
      <c r="E16487" t="s">
        <v>304</v>
      </c>
      <c r="F16487" t="s">
        <v>305</v>
      </c>
      <c r="G16487" t="s">
        <v>29</v>
      </c>
      <c r="H16487">
        <v>2271</v>
      </c>
      <c r="I16487" s="68" t="str">
        <f>VLOOKUP(E16487,Refs!$P$2:$R$29,3,FALSE)</f>
        <v>Y61</v>
      </c>
      <c r="J16487" s="68" t="str">
        <f>VLOOKUP(E16487,Refs!$P$2:$S$29,4,FALSE)</f>
        <v>East of England</v>
      </c>
      <c r="K16487" s="28">
        <f t="shared" si="520"/>
        <v>2271</v>
      </c>
    </row>
    <row r="16488" spans="1:11" x14ac:dyDescent="0.35">
      <c r="A16488" s="69">
        <f t="shared" si="521"/>
        <v>45931</v>
      </c>
      <c r="B16488" t="s">
        <v>929</v>
      </c>
      <c r="C16488" t="s">
        <v>266</v>
      </c>
      <c r="E16488" t="s">
        <v>304</v>
      </c>
      <c r="F16488" t="s">
        <v>305</v>
      </c>
      <c r="G16488" t="s">
        <v>90</v>
      </c>
      <c r="H16488">
        <v>350</v>
      </c>
      <c r="I16488" s="68" t="str">
        <f>VLOOKUP(E16488,Refs!$P$2:$R$29,3,FALSE)</f>
        <v>Y61</v>
      </c>
      <c r="J16488" s="68" t="str">
        <f>VLOOKUP(E16488,Refs!$P$2:$S$29,4,FALSE)</f>
        <v>East of England</v>
      </c>
      <c r="K16488" s="28">
        <f t="shared" si="520"/>
        <v>350</v>
      </c>
    </row>
    <row r="16489" spans="1:11" x14ac:dyDescent="0.35">
      <c r="A16489" s="69">
        <f t="shared" si="521"/>
        <v>45931</v>
      </c>
      <c r="B16489" t="s">
        <v>929</v>
      </c>
      <c r="C16489" t="s">
        <v>266</v>
      </c>
      <c r="E16489" t="s">
        <v>304</v>
      </c>
      <c r="F16489" t="s">
        <v>305</v>
      </c>
      <c r="G16489" t="s">
        <v>91</v>
      </c>
      <c r="H16489">
        <v>3</v>
      </c>
      <c r="I16489" s="68" t="str">
        <f>VLOOKUP(E16489,Refs!$P$2:$R$29,3,FALSE)</f>
        <v>Y61</v>
      </c>
      <c r="J16489" s="68" t="str">
        <f>VLOOKUP(E16489,Refs!$P$2:$S$29,4,FALSE)</f>
        <v>East of England</v>
      </c>
      <c r="K16489" s="28">
        <f t="shared" si="520"/>
        <v>3</v>
      </c>
    </row>
    <row r="16490" spans="1:11" x14ac:dyDescent="0.35">
      <c r="A16490" s="69">
        <f t="shared" si="521"/>
        <v>45931</v>
      </c>
      <c r="B16490" t="s">
        <v>929</v>
      </c>
      <c r="C16490" t="s">
        <v>266</v>
      </c>
      <c r="E16490" t="s">
        <v>304</v>
      </c>
      <c r="F16490" t="s">
        <v>305</v>
      </c>
      <c r="G16490" t="s">
        <v>92</v>
      </c>
      <c r="H16490">
        <v>1134</v>
      </c>
      <c r="I16490" s="68" t="str">
        <f>VLOOKUP(E16490,Refs!$P$2:$R$29,3,FALSE)</f>
        <v>Y61</v>
      </c>
      <c r="J16490" s="68" t="str">
        <f>VLOOKUP(E16490,Refs!$P$2:$S$29,4,FALSE)</f>
        <v>East of England</v>
      </c>
      <c r="K16490" s="28">
        <f t="shared" si="520"/>
        <v>1134</v>
      </c>
    </row>
    <row r="16491" spans="1:11" x14ac:dyDescent="0.35">
      <c r="A16491" s="69">
        <f t="shared" si="521"/>
        <v>45931</v>
      </c>
      <c r="B16491" t="s">
        <v>929</v>
      </c>
      <c r="C16491" t="s">
        <v>266</v>
      </c>
      <c r="E16491" t="s">
        <v>304</v>
      </c>
      <c r="F16491" t="s">
        <v>305</v>
      </c>
      <c r="G16491" t="s">
        <v>93</v>
      </c>
      <c r="H16491">
        <v>76</v>
      </c>
      <c r="I16491" s="68" t="str">
        <f>VLOOKUP(E16491,Refs!$P$2:$R$29,3,FALSE)</f>
        <v>Y61</v>
      </c>
      <c r="J16491" s="68" t="str">
        <f>VLOOKUP(E16491,Refs!$P$2:$S$29,4,FALSE)</f>
        <v>East of England</v>
      </c>
      <c r="K16491" s="28">
        <f t="shared" si="520"/>
        <v>76</v>
      </c>
    </row>
    <row r="16492" spans="1:11" x14ac:dyDescent="0.35">
      <c r="A16492" s="69">
        <f t="shared" si="521"/>
        <v>45931</v>
      </c>
      <c r="B16492" t="s">
        <v>929</v>
      </c>
      <c r="C16492" t="s">
        <v>266</v>
      </c>
      <c r="E16492" t="s">
        <v>304</v>
      </c>
      <c r="F16492" t="s">
        <v>305</v>
      </c>
      <c r="G16492" t="s">
        <v>94</v>
      </c>
      <c r="H16492">
        <v>404</v>
      </c>
      <c r="I16492" s="68" t="str">
        <f>VLOOKUP(E16492,Refs!$P$2:$R$29,3,FALSE)</f>
        <v>Y61</v>
      </c>
      <c r="J16492" s="68" t="str">
        <f>VLOOKUP(E16492,Refs!$P$2:$S$29,4,FALSE)</f>
        <v>East of England</v>
      </c>
      <c r="K16492" s="28">
        <f t="shared" si="520"/>
        <v>404</v>
      </c>
    </row>
    <row r="16493" spans="1:11" x14ac:dyDescent="0.35">
      <c r="A16493" s="69">
        <f t="shared" si="521"/>
        <v>45931</v>
      </c>
      <c r="B16493" t="s">
        <v>929</v>
      </c>
      <c r="C16493" t="s">
        <v>266</v>
      </c>
      <c r="E16493" t="s">
        <v>304</v>
      </c>
      <c r="F16493" t="s">
        <v>305</v>
      </c>
      <c r="G16493" t="s">
        <v>95</v>
      </c>
      <c r="H16493">
        <v>95</v>
      </c>
      <c r="I16493" s="68" t="str">
        <f>VLOOKUP(E16493,Refs!$P$2:$R$29,3,FALSE)</f>
        <v>Y61</v>
      </c>
      <c r="J16493" s="68" t="str">
        <f>VLOOKUP(E16493,Refs!$P$2:$S$29,4,FALSE)</f>
        <v>East of England</v>
      </c>
      <c r="K16493" s="28">
        <f t="shared" si="520"/>
        <v>95</v>
      </c>
    </row>
    <row r="16494" spans="1:11" x14ac:dyDescent="0.35">
      <c r="A16494" s="69">
        <f t="shared" si="521"/>
        <v>45931</v>
      </c>
      <c r="B16494" t="s">
        <v>929</v>
      </c>
      <c r="C16494" t="s">
        <v>266</v>
      </c>
      <c r="E16494" t="s">
        <v>304</v>
      </c>
      <c r="F16494" t="s">
        <v>305</v>
      </c>
      <c r="G16494" t="s">
        <v>96</v>
      </c>
      <c r="H16494">
        <v>2814</v>
      </c>
      <c r="I16494" s="68" t="str">
        <f>VLOOKUP(E16494,Refs!$P$2:$R$29,3,FALSE)</f>
        <v>Y61</v>
      </c>
      <c r="J16494" s="68" t="str">
        <f>VLOOKUP(E16494,Refs!$P$2:$S$29,4,FALSE)</f>
        <v>East of England</v>
      </c>
      <c r="K16494" s="28">
        <f t="shared" si="520"/>
        <v>2814</v>
      </c>
    </row>
    <row r="16495" spans="1:11" x14ac:dyDescent="0.35">
      <c r="A16495" s="69">
        <f t="shared" si="521"/>
        <v>45931</v>
      </c>
      <c r="B16495" t="s">
        <v>929</v>
      </c>
      <c r="C16495" t="s">
        <v>266</v>
      </c>
      <c r="E16495" t="s">
        <v>304</v>
      </c>
      <c r="F16495" t="s">
        <v>305</v>
      </c>
      <c r="G16495" t="s">
        <v>31</v>
      </c>
      <c r="H16495">
        <v>2170</v>
      </c>
      <c r="I16495" s="68" t="str">
        <f>VLOOKUP(E16495,Refs!$P$2:$R$29,3,FALSE)</f>
        <v>Y61</v>
      </c>
      <c r="J16495" s="68" t="str">
        <f>VLOOKUP(E16495,Refs!$P$2:$S$29,4,FALSE)</f>
        <v>East of England</v>
      </c>
      <c r="K16495" s="28">
        <f t="shared" si="520"/>
        <v>2170</v>
      </c>
    </row>
    <row r="16496" spans="1:11" x14ac:dyDescent="0.35">
      <c r="A16496" s="69">
        <f t="shared" si="521"/>
        <v>45931</v>
      </c>
      <c r="B16496" t="s">
        <v>929</v>
      </c>
      <c r="C16496" t="s">
        <v>266</v>
      </c>
      <c r="E16496" t="s">
        <v>304</v>
      </c>
      <c r="F16496" t="s">
        <v>305</v>
      </c>
      <c r="G16496" t="s">
        <v>97</v>
      </c>
      <c r="H16496">
        <v>2177</v>
      </c>
      <c r="I16496" s="68" t="str">
        <f>VLOOKUP(E16496,Refs!$P$2:$R$29,3,FALSE)</f>
        <v>Y61</v>
      </c>
      <c r="J16496" s="68" t="str">
        <f>VLOOKUP(E16496,Refs!$P$2:$S$29,4,FALSE)</f>
        <v>East of England</v>
      </c>
      <c r="K16496" s="28">
        <f t="shared" si="520"/>
        <v>2177</v>
      </c>
    </row>
    <row r="16497" spans="1:11" x14ac:dyDescent="0.35">
      <c r="A16497" s="69">
        <f t="shared" si="521"/>
        <v>45931</v>
      </c>
      <c r="B16497" t="s">
        <v>929</v>
      </c>
      <c r="C16497" t="s">
        <v>266</v>
      </c>
      <c r="E16497" t="s">
        <v>304</v>
      </c>
      <c r="F16497" t="s">
        <v>305</v>
      </c>
      <c r="G16497" t="s">
        <v>98</v>
      </c>
      <c r="H16497">
        <v>2157</v>
      </c>
      <c r="I16497" s="68" t="str">
        <f>VLOOKUP(E16497,Refs!$P$2:$R$29,3,FALSE)</f>
        <v>Y61</v>
      </c>
      <c r="J16497" s="68" t="str">
        <f>VLOOKUP(E16497,Refs!$P$2:$S$29,4,FALSE)</f>
        <v>East of England</v>
      </c>
      <c r="K16497" s="28">
        <f t="shared" si="520"/>
        <v>2157</v>
      </c>
    </row>
    <row r="16498" spans="1:11" x14ac:dyDescent="0.35">
      <c r="A16498" s="69">
        <f t="shared" si="521"/>
        <v>45931</v>
      </c>
      <c r="B16498" t="s">
        <v>929</v>
      </c>
      <c r="C16498" t="s">
        <v>266</v>
      </c>
      <c r="E16498" t="s">
        <v>304</v>
      </c>
      <c r="F16498" t="s">
        <v>305</v>
      </c>
      <c r="G16498" t="s">
        <v>99</v>
      </c>
      <c r="H16498">
        <v>1792</v>
      </c>
      <c r="I16498" s="68" t="str">
        <f>VLOOKUP(E16498,Refs!$P$2:$R$29,3,FALSE)</f>
        <v>Y61</v>
      </c>
      <c r="J16498" s="68" t="str">
        <f>VLOOKUP(E16498,Refs!$P$2:$S$29,4,FALSE)</f>
        <v>East of England</v>
      </c>
      <c r="K16498" s="28">
        <f t="shared" si="520"/>
        <v>1792</v>
      </c>
    </row>
    <row r="16499" spans="1:11" x14ac:dyDescent="0.35">
      <c r="A16499" s="69">
        <f t="shared" si="521"/>
        <v>45931</v>
      </c>
      <c r="B16499" t="s">
        <v>929</v>
      </c>
      <c r="C16499" t="s">
        <v>266</v>
      </c>
      <c r="E16499" t="s">
        <v>304</v>
      </c>
      <c r="F16499" t="s">
        <v>305</v>
      </c>
      <c r="G16499" t="s">
        <v>100</v>
      </c>
      <c r="H16499">
        <v>347</v>
      </c>
      <c r="I16499" s="68" t="str">
        <f>VLOOKUP(E16499,Refs!$P$2:$R$29,3,FALSE)</f>
        <v>Y61</v>
      </c>
      <c r="J16499" s="68" t="str">
        <f>VLOOKUP(E16499,Refs!$P$2:$S$29,4,FALSE)</f>
        <v>East of England</v>
      </c>
      <c r="K16499" s="28">
        <f t="shared" si="520"/>
        <v>347</v>
      </c>
    </row>
    <row r="16500" spans="1:11" x14ac:dyDescent="0.35">
      <c r="A16500" s="69">
        <f t="shared" si="521"/>
        <v>45931</v>
      </c>
      <c r="B16500" t="s">
        <v>929</v>
      </c>
      <c r="C16500" t="s">
        <v>266</v>
      </c>
      <c r="E16500" t="s">
        <v>304</v>
      </c>
      <c r="F16500" t="s">
        <v>305</v>
      </c>
      <c r="G16500" t="s">
        <v>101</v>
      </c>
      <c r="H16500">
        <v>238</v>
      </c>
      <c r="I16500" s="68" t="str">
        <f>VLOOKUP(E16500,Refs!$P$2:$R$29,3,FALSE)</f>
        <v>Y61</v>
      </c>
      <c r="J16500" s="68" t="str">
        <f>VLOOKUP(E16500,Refs!$P$2:$S$29,4,FALSE)</f>
        <v>East of England</v>
      </c>
      <c r="K16500" s="28">
        <f t="shared" si="520"/>
        <v>238</v>
      </c>
    </row>
    <row r="16501" spans="1:11" x14ac:dyDescent="0.35">
      <c r="A16501" s="69">
        <f t="shared" si="521"/>
        <v>45931</v>
      </c>
      <c r="B16501" t="s">
        <v>929</v>
      </c>
      <c r="C16501" t="s">
        <v>266</v>
      </c>
      <c r="E16501" t="s">
        <v>304</v>
      </c>
      <c r="F16501" t="s">
        <v>305</v>
      </c>
      <c r="G16501" t="s">
        <v>102</v>
      </c>
      <c r="H16501">
        <v>124</v>
      </c>
      <c r="I16501" s="68" t="str">
        <f>VLOOKUP(E16501,Refs!$P$2:$R$29,3,FALSE)</f>
        <v>Y61</v>
      </c>
      <c r="J16501" s="68" t="str">
        <f>VLOOKUP(E16501,Refs!$P$2:$S$29,4,FALSE)</f>
        <v>East of England</v>
      </c>
      <c r="K16501" s="28">
        <f t="shared" si="520"/>
        <v>124</v>
      </c>
    </row>
    <row r="16502" spans="1:11" x14ac:dyDescent="0.35">
      <c r="A16502" s="69">
        <f t="shared" si="521"/>
        <v>45931</v>
      </c>
      <c r="B16502" t="s">
        <v>929</v>
      </c>
      <c r="C16502" t="s">
        <v>266</v>
      </c>
      <c r="E16502" t="s">
        <v>304</v>
      </c>
      <c r="F16502" t="s">
        <v>305</v>
      </c>
      <c r="G16502" t="s">
        <v>103</v>
      </c>
      <c r="H16502">
        <v>1596</v>
      </c>
      <c r="I16502" s="68" t="str">
        <f>VLOOKUP(E16502,Refs!$P$2:$R$29,3,FALSE)</f>
        <v>Y61</v>
      </c>
      <c r="J16502" s="68" t="str">
        <f>VLOOKUP(E16502,Refs!$P$2:$S$29,4,FALSE)</f>
        <v>East of England</v>
      </c>
      <c r="K16502" s="28">
        <f t="shared" si="520"/>
        <v>1596</v>
      </c>
    </row>
    <row r="16503" spans="1:11" x14ac:dyDescent="0.35">
      <c r="A16503" s="69">
        <f t="shared" si="521"/>
        <v>45931</v>
      </c>
      <c r="B16503" t="s">
        <v>929</v>
      </c>
      <c r="C16503" t="s">
        <v>266</v>
      </c>
      <c r="E16503" t="s">
        <v>304</v>
      </c>
      <c r="F16503" t="s">
        <v>305</v>
      </c>
      <c r="G16503" t="s">
        <v>104</v>
      </c>
      <c r="H16503">
        <v>13243696</v>
      </c>
      <c r="I16503" s="68" t="str">
        <f>VLOOKUP(E16503,Refs!$P$2:$R$29,3,FALSE)</f>
        <v>Y61</v>
      </c>
      <c r="J16503" s="68" t="str">
        <f>VLOOKUP(E16503,Refs!$P$2:$S$29,4,FALSE)</f>
        <v>East of England</v>
      </c>
      <c r="K16503" s="28">
        <f t="shared" si="520"/>
        <v>13243696</v>
      </c>
    </row>
    <row r="16504" spans="1:11" x14ac:dyDescent="0.35">
      <c r="A16504" s="69">
        <f t="shared" si="521"/>
        <v>45931</v>
      </c>
      <c r="B16504" t="s">
        <v>929</v>
      </c>
      <c r="C16504" t="s">
        <v>266</v>
      </c>
      <c r="E16504" t="s">
        <v>304</v>
      </c>
      <c r="F16504" t="s">
        <v>305</v>
      </c>
      <c r="G16504" t="s">
        <v>105</v>
      </c>
      <c r="H16504">
        <v>1919</v>
      </c>
      <c r="I16504" s="68" t="str">
        <f>VLOOKUP(E16504,Refs!$P$2:$R$29,3,FALSE)</f>
        <v>Y61</v>
      </c>
      <c r="J16504" s="68" t="str">
        <f>VLOOKUP(E16504,Refs!$P$2:$S$29,4,FALSE)</f>
        <v>East of England</v>
      </c>
      <c r="K16504" s="28">
        <f t="shared" si="520"/>
        <v>1919</v>
      </c>
    </row>
    <row r="16505" spans="1:11" x14ac:dyDescent="0.35">
      <c r="A16505" s="69">
        <f t="shared" si="521"/>
        <v>45931</v>
      </c>
      <c r="B16505" t="s">
        <v>929</v>
      </c>
      <c r="C16505" t="s">
        <v>266</v>
      </c>
      <c r="E16505" t="s">
        <v>304</v>
      </c>
      <c r="F16505" t="s">
        <v>305</v>
      </c>
      <c r="G16505" t="s">
        <v>106</v>
      </c>
      <c r="H16505">
        <v>1609</v>
      </c>
      <c r="I16505" s="68" t="str">
        <f>VLOOKUP(E16505,Refs!$P$2:$R$29,3,FALSE)</f>
        <v>Y61</v>
      </c>
      <c r="J16505" s="68" t="str">
        <f>VLOOKUP(E16505,Refs!$P$2:$S$29,4,FALSE)</f>
        <v>East of England</v>
      </c>
      <c r="K16505" s="28">
        <f t="shared" si="520"/>
        <v>1609</v>
      </c>
    </row>
    <row r="16506" spans="1:11" x14ac:dyDescent="0.35">
      <c r="A16506" s="69">
        <f t="shared" si="521"/>
        <v>45931</v>
      </c>
      <c r="B16506" t="s">
        <v>929</v>
      </c>
      <c r="C16506" t="s">
        <v>266</v>
      </c>
      <c r="E16506" t="s">
        <v>304</v>
      </c>
      <c r="F16506" t="s">
        <v>305</v>
      </c>
      <c r="G16506" t="s">
        <v>107</v>
      </c>
      <c r="H16506">
        <v>98</v>
      </c>
      <c r="I16506" s="68" t="str">
        <f>VLOOKUP(E16506,Refs!$P$2:$R$29,3,FALSE)</f>
        <v>Y61</v>
      </c>
      <c r="J16506" s="68" t="str">
        <f>VLOOKUP(E16506,Refs!$P$2:$S$29,4,FALSE)</f>
        <v>East of England</v>
      </c>
      <c r="K16506" s="28">
        <f t="shared" si="520"/>
        <v>98</v>
      </c>
    </row>
    <row r="16507" spans="1:11" x14ac:dyDescent="0.35">
      <c r="A16507" s="69">
        <f t="shared" si="521"/>
        <v>45931</v>
      </c>
      <c r="B16507" t="s">
        <v>929</v>
      </c>
      <c r="C16507" t="s">
        <v>266</v>
      </c>
      <c r="E16507" t="s">
        <v>304</v>
      </c>
      <c r="F16507" t="s">
        <v>305</v>
      </c>
      <c r="G16507" t="s">
        <v>108</v>
      </c>
      <c r="H16507">
        <v>1048</v>
      </c>
      <c r="I16507" s="68" t="str">
        <f>VLOOKUP(E16507,Refs!$P$2:$R$29,3,FALSE)</f>
        <v>Y61</v>
      </c>
      <c r="J16507" s="68" t="str">
        <f>VLOOKUP(E16507,Refs!$P$2:$S$29,4,FALSE)</f>
        <v>East of England</v>
      </c>
      <c r="K16507" s="28">
        <f t="shared" si="520"/>
        <v>1048</v>
      </c>
    </row>
    <row r="16508" spans="1:11" x14ac:dyDescent="0.35">
      <c r="A16508" s="69">
        <f t="shared" si="521"/>
        <v>45931</v>
      </c>
      <c r="B16508" t="s">
        <v>929</v>
      </c>
      <c r="C16508" t="s">
        <v>266</v>
      </c>
      <c r="E16508" t="s">
        <v>304</v>
      </c>
      <c r="F16508" t="s">
        <v>305</v>
      </c>
      <c r="G16508" t="s">
        <v>109</v>
      </c>
      <c r="H16508">
        <v>14731244</v>
      </c>
      <c r="I16508" s="68" t="str">
        <f>VLOOKUP(E16508,Refs!$P$2:$R$29,3,FALSE)</f>
        <v>Y61</v>
      </c>
      <c r="J16508" s="68" t="str">
        <f>VLOOKUP(E16508,Refs!$P$2:$S$29,4,FALSE)</f>
        <v>East of England</v>
      </c>
      <c r="K16508" s="28">
        <f t="shared" si="520"/>
        <v>14731244</v>
      </c>
    </row>
    <row r="16509" spans="1:11" x14ac:dyDescent="0.35">
      <c r="A16509" s="69">
        <f t="shared" si="521"/>
        <v>45931</v>
      </c>
      <c r="B16509" t="s">
        <v>929</v>
      </c>
      <c r="C16509" t="s">
        <v>266</v>
      </c>
      <c r="E16509" t="s">
        <v>304</v>
      </c>
      <c r="F16509" t="s">
        <v>305</v>
      </c>
      <c r="G16509" t="s">
        <v>110</v>
      </c>
      <c r="H16509">
        <v>745</v>
      </c>
      <c r="I16509" s="68" t="str">
        <f>VLOOKUP(E16509,Refs!$P$2:$R$29,3,FALSE)</f>
        <v>Y61</v>
      </c>
      <c r="J16509" s="68" t="str">
        <f>VLOOKUP(E16509,Refs!$P$2:$S$29,4,FALSE)</f>
        <v>East of England</v>
      </c>
      <c r="K16509" s="28">
        <f t="shared" si="520"/>
        <v>745</v>
      </c>
    </row>
    <row r="16510" spans="1:11" x14ac:dyDescent="0.35">
      <c r="A16510" s="69">
        <f t="shared" si="521"/>
        <v>45931</v>
      </c>
      <c r="B16510" t="s">
        <v>929</v>
      </c>
      <c r="C16510" t="s">
        <v>266</v>
      </c>
      <c r="E16510" t="s">
        <v>304</v>
      </c>
      <c r="F16510" t="s">
        <v>305</v>
      </c>
      <c r="G16510" t="s">
        <v>808</v>
      </c>
      <c r="H16510">
        <v>6446</v>
      </c>
      <c r="I16510" s="68" t="str">
        <f>VLOOKUP(E16510,Refs!$P$2:$R$29,3,FALSE)</f>
        <v>Y61</v>
      </c>
      <c r="J16510" s="68" t="str">
        <f>VLOOKUP(E16510,Refs!$P$2:$S$29,4,FALSE)</f>
        <v>East of England</v>
      </c>
      <c r="K16510" s="28">
        <f t="shared" si="520"/>
        <v>6446</v>
      </c>
    </row>
    <row r="16511" spans="1:11" x14ac:dyDescent="0.35">
      <c r="A16511" s="69">
        <f t="shared" si="521"/>
        <v>45931</v>
      </c>
      <c r="B16511" t="s">
        <v>929</v>
      </c>
      <c r="C16511" t="s">
        <v>266</v>
      </c>
      <c r="E16511" t="s">
        <v>304</v>
      </c>
      <c r="F16511" t="s">
        <v>305</v>
      </c>
      <c r="G16511" t="s">
        <v>809</v>
      </c>
      <c r="H16511">
        <v>984</v>
      </c>
      <c r="I16511" s="68" t="str">
        <f>VLOOKUP(E16511,Refs!$P$2:$R$29,3,FALSE)</f>
        <v>Y61</v>
      </c>
      <c r="J16511" s="68" t="str">
        <f>VLOOKUP(E16511,Refs!$P$2:$S$29,4,FALSE)</f>
        <v>East of England</v>
      </c>
      <c r="K16511" s="28">
        <f t="shared" si="520"/>
        <v>984</v>
      </c>
    </row>
    <row r="16512" spans="1:11" x14ac:dyDescent="0.35">
      <c r="A16512" s="69">
        <f t="shared" si="521"/>
        <v>45931</v>
      </c>
      <c r="B16512" t="s">
        <v>929</v>
      </c>
      <c r="C16512" t="s">
        <v>266</v>
      </c>
      <c r="E16512" t="s">
        <v>304</v>
      </c>
      <c r="F16512" t="s">
        <v>305</v>
      </c>
      <c r="G16512" t="s">
        <v>111</v>
      </c>
      <c r="H16512">
        <v>14251</v>
      </c>
      <c r="I16512" s="68" t="str">
        <f>VLOOKUP(E16512,Refs!$P$2:$R$29,3,FALSE)</f>
        <v>Y61</v>
      </c>
      <c r="J16512" s="68" t="str">
        <f>VLOOKUP(E16512,Refs!$P$2:$S$29,4,FALSE)</f>
        <v>East of England</v>
      </c>
      <c r="K16512" s="28">
        <f t="shared" si="520"/>
        <v>14251</v>
      </c>
    </row>
    <row r="16513" spans="1:11" x14ac:dyDescent="0.35">
      <c r="A16513" s="69">
        <f t="shared" si="521"/>
        <v>45931</v>
      </c>
      <c r="B16513" t="s">
        <v>929</v>
      </c>
      <c r="C16513" t="s">
        <v>266</v>
      </c>
      <c r="E16513" t="s">
        <v>304</v>
      </c>
      <c r="F16513" t="s">
        <v>305</v>
      </c>
      <c r="G16513" t="s">
        <v>112</v>
      </c>
      <c r="H16513">
        <v>1</v>
      </c>
      <c r="I16513" s="68" t="str">
        <f>VLOOKUP(E16513,Refs!$P$2:$R$29,3,FALSE)</f>
        <v>Y61</v>
      </c>
      <c r="J16513" s="68" t="str">
        <f>VLOOKUP(E16513,Refs!$P$2:$S$29,4,FALSE)</f>
        <v>East of England</v>
      </c>
      <c r="K16513" s="28">
        <f t="shared" si="520"/>
        <v>1</v>
      </c>
    </row>
    <row r="16514" spans="1:11" x14ac:dyDescent="0.35">
      <c r="A16514" s="69">
        <f t="shared" si="521"/>
        <v>45931</v>
      </c>
      <c r="B16514" t="s">
        <v>929</v>
      </c>
      <c r="C16514" t="s">
        <v>266</v>
      </c>
      <c r="E16514" t="s">
        <v>304</v>
      </c>
      <c r="F16514" t="s">
        <v>305</v>
      </c>
      <c r="G16514" t="s">
        <v>113</v>
      </c>
      <c r="H16514">
        <v>9843</v>
      </c>
      <c r="I16514" s="68" t="str">
        <f>VLOOKUP(E16514,Refs!$P$2:$R$29,3,FALSE)</f>
        <v>Y61</v>
      </c>
      <c r="J16514" s="68" t="str">
        <f>VLOOKUP(E16514,Refs!$P$2:$S$29,4,FALSE)</f>
        <v>East of England</v>
      </c>
      <c r="K16514" s="28">
        <f t="shared" ref="K16514:K16577" si="522">IF(OR(H16514="NULL",H16514=0,H16514=""),"",H16514)</f>
        <v>9843</v>
      </c>
    </row>
    <row r="16515" spans="1:11" x14ac:dyDescent="0.35">
      <c r="A16515" s="69">
        <f t="shared" ref="A16515:A16578" si="523">DATEVALUE(RIGHT(B16515,8))</f>
        <v>45931</v>
      </c>
      <c r="B16515" t="s">
        <v>929</v>
      </c>
      <c r="C16515" t="s">
        <v>266</v>
      </c>
      <c r="E16515" t="s">
        <v>304</v>
      </c>
      <c r="F16515" t="s">
        <v>305</v>
      </c>
      <c r="G16515" t="s">
        <v>114</v>
      </c>
      <c r="H16515">
        <v>5419</v>
      </c>
      <c r="I16515" s="68" t="str">
        <f>VLOOKUP(E16515,Refs!$P$2:$R$29,3,FALSE)</f>
        <v>Y61</v>
      </c>
      <c r="J16515" s="68" t="str">
        <f>VLOOKUP(E16515,Refs!$P$2:$S$29,4,FALSE)</f>
        <v>East of England</v>
      </c>
      <c r="K16515" s="28">
        <f t="shared" si="522"/>
        <v>5419</v>
      </c>
    </row>
    <row r="16516" spans="1:11" x14ac:dyDescent="0.35">
      <c r="A16516" s="69">
        <f t="shared" si="523"/>
        <v>45931</v>
      </c>
      <c r="B16516" t="s">
        <v>929</v>
      </c>
      <c r="C16516" t="s">
        <v>266</v>
      </c>
      <c r="E16516" t="s">
        <v>304</v>
      </c>
      <c r="F16516" t="s">
        <v>305</v>
      </c>
      <c r="G16516" t="s">
        <v>115</v>
      </c>
      <c r="H16516">
        <v>3204</v>
      </c>
      <c r="I16516" s="68" t="str">
        <f>VLOOKUP(E16516,Refs!$P$2:$R$29,3,FALSE)</f>
        <v>Y61</v>
      </c>
      <c r="J16516" s="68" t="str">
        <f>VLOOKUP(E16516,Refs!$P$2:$S$29,4,FALSE)</f>
        <v>East of England</v>
      </c>
      <c r="K16516" s="28">
        <f t="shared" si="522"/>
        <v>3204</v>
      </c>
    </row>
    <row r="16517" spans="1:11" x14ac:dyDescent="0.35">
      <c r="A16517" s="69">
        <f t="shared" si="523"/>
        <v>45931</v>
      </c>
      <c r="B16517" t="s">
        <v>929</v>
      </c>
      <c r="C16517" t="s">
        <v>266</v>
      </c>
      <c r="E16517" t="s">
        <v>304</v>
      </c>
      <c r="F16517" t="s">
        <v>305</v>
      </c>
      <c r="G16517" t="s">
        <v>116</v>
      </c>
      <c r="H16517">
        <v>1857</v>
      </c>
      <c r="I16517" s="68" t="str">
        <f>VLOOKUP(E16517,Refs!$P$2:$R$29,3,FALSE)</f>
        <v>Y61</v>
      </c>
      <c r="J16517" s="68" t="str">
        <f>VLOOKUP(E16517,Refs!$P$2:$S$29,4,FALSE)</f>
        <v>East of England</v>
      </c>
      <c r="K16517" s="28">
        <f t="shared" si="522"/>
        <v>1857</v>
      </c>
    </row>
    <row r="16518" spans="1:11" x14ac:dyDescent="0.35">
      <c r="A16518" s="69">
        <f t="shared" si="523"/>
        <v>45931</v>
      </c>
      <c r="B16518" t="s">
        <v>929</v>
      </c>
      <c r="C16518" t="s">
        <v>266</v>
      </c>
      <c r="E16518" t="s">
        <v>304</v>
      </c>
      <c r="F16518" t="s">
        <v>305</v>
      </c>
      <c r="G16518" t="s">
        <v>117</v>
      </c>
      <c r="H16518">
        <v>1796</v>
      </c>
      <c r="I16518" s="68" t="str">
        <f>VLOOKUP(E16518,Refs!$P$2:$R$29,3,FALSE)</f>
        <v>Y61</v>
      </c>
      <c r="J16518" s="68" t="str">
        <f>VLOOKUP(E16518,Refs!$P$2:$S$29,4,FALSE)</f>
        <v>East of England</v>
      </c>
      <c r="K16518" s="28">
        <f t="shared" si="522"/>
        <v>1796</v>
      </c>
    </row>
    <row r="16519" spans="1:11" x14ac:dyDescent="0.35">
      <c r="A16519" s="69">
        <f t="shared" si="523"/>
        <v>45931</v>
      </c>
      <c r="B16519" t="s">
        <v>929</v>
      </c>
      <c r="C16519" t="s">
        <v>266</v>
      </c>
      <c r="E16519" t="s">
        <v>304</v>
      </c>
      <c r="F16519" t="s">
        <v>305</v>
      </c>
      <c r="G16519" t="s">
        <v>118</v>
      </c>
      <c r="H16519">
        <v>1655</v>
      </c>
      <c r="I16519" s="68" t="str">
        <f>VLOOKUP(E16519,Refs!$P$2:$R$29,3,FALSE)</f>
        <v>Y61</v>
      </c>
      <c r="J16519" s="68" t="str">
        <f>VLOOKUP(E16519,Refs!$P$2:$S$29,4,FALSE)</f>
        <v>East of England</v>
      </c>
      <c r="K16519" s="28">
        <f t="shared" si="522"/>
        <v>1655</v>
      </c>
    </row>
    <row r="16520" spans="1:11" x14ac:dyDescent="0.35">
      <c r="A16520" s="69">
        <f t="shared" si="523"/>
        <v>45931</v>
      </c>
      <c r="B16520" t="s">
        <v>929</v>
      </c>
      <c r="C16520" t="s">
        <v>266</v>
      </c>
      <c r="E16520" t="s">
        <v>304</v>
      </c>
      <c r="F16520" t="s">
        <v>305</v>
      </c>
      <c r="G16520" t="s">
        <v>119</v>
      </c>
      <c r="H16520">
        <v>2059</v>
      </c>
      <c r="I16520" s="68" t="str">
        <f>VLOOKUP(E16520,Refs!$P$2:$R$29,3,FALSE)</f>
        <v>Y61</v>
      </c>
      <c r="J16520" s="68" t="str">
        <f>VLOOKUP(E16520,Refs!$P$2:$S$29,4,FALSE)</f>
        <v>East of England</v>
      </c>
      <c r="K16520" s="28">
        <f t="shared" si="522"/>
        <v>2059</v>
      </c>
    </row>
    <row r="16521" spans="1:11" x14ac:dyDescent="0.35">
      <c r="A16521" s="69">
        <f t="shared" si="523"/>
        <v>45931</v>
      </c>
      <c r="B16521" t="s">
        <v>929</v>
      </c>
      <c r="C16521" t="s">
        <v>266</v>
      </c>
      <c r="E16521" t="s">
        <v>304</v>
      </c>
      <c r="F16521" t="s">
        <v>305</v>
      </c>
      <c r="G16521" t="s">
        <v>120</v>
      </c>
      <c r="H16521">
        <v>1351</v>
      </c>
      <c r="I16521" s="68" t="str">
        <f>VLOOKUP(E16521,Refs!$P$2:$R$29,3,FALSE)</f>
        <v>Y61</v>
      </c>
      <c r="J16521" s="68" t="str">
        <f>VLOOKUP(E16521,Refs!$P$2:$S$29,4,FALSE)</f>
        <v>East of England</v>
      </c>
      <c r="K16521" s="28">
        <f t="shared" si="522"/>
        <v>1351</v>
      </c>
    </row>
    <row r="16522" spans="1:11" x14ac:dyDescent="0.35">
      <c r="A16522" s="69">
        <f t="shared" si="523"/>
        <v>45931</v>
      </c>
      <c r="B16522" t="s">
        <v>929</v>
      </c>
      <c r="C16522" t="s">
        <v>266</v>
      </c>
      <c r="E16522" t="s">
        <v>304</v>
      </c>
      <c r="F16522" t="s">
        <v>305</v>
      </c>
      <c r="G16522" t="s">
        <v>121</v>
      </c>
      <c r="H16522">
        <v>1444</v>
      </c>
      <c r="I16522" s="68" t="str">
        <f>VLOOKUP(E16522,Refs!$P$2:$R$29,3,FALSE)</f>
        <v>Y61</v>
      </c>
      <c r="J16522" s="68" t="str">
        <f>VLOOKUP(E16522,Refs!$P$2:$S$29,4,FALSE)</f>
        <v>East of England</v>
      </c>
      <c r="K16522" s="28">
        <f t="shared" si="522"/>
        <v>1444</v>
      </c>
    </row>
    <row r="16523" spans="1:11" x14ac:dyDescent="0.35">
      <c r="A16523" s="69">
        <f t="shared" si="523"/>
        <v>45931</v>
      </c>
      <c r="B16523" t="s">
        <v>929</v>
      </c>
      <c r="C16523" t="s">
        <v>266</v>
      </c>
      <c r="E16523" t="s">
        <v>304</v>
      </c>
      <c r="F16523" t="s">
        <v>305</v>
      </c>
      <c r="G16523" t="s">
        <v>122</v>
      </c>
      <c r="H16523">
        <v>11</v>
      </c>
      <c r="I16523" s="68" t="str">
        <f>VLOOKUP(E16523,Refs!$P$2:$R$29,3,FALSE)</f>
        <v>Y61</v>
      </c>
      <c r="J16523" s="68" t="str">
        <f>VLOOKUP(E16523,Refs!$P$2:$S$29,4,FALSE)</f>
        <v>East of England</v>
      </c>
      <c r="K16523" s="28">
        <f t="shared" si="522"/>
        <v>11</v>
      </c>
    </row>
    <row r="16524" spans="1:11" x14ac:dyDescent="0.35">
      <c r="A16524" s="69">
        <f t="shared" si="523"/>
        <v>45931</v>
      </c>
      <c r="B16524" t="s">
        <v>929</v>
      </c>
      <c r="C16524" t="s">
        <v>266</v>
      </c>
      <c r="E16524" t="s">
        <v>304</v>
      </c>
      <c r="F16524" t="s">
        <v>305</v>
      </c>
      <c r="G16524" t="s">
        <v>123</v>
      </c>
      <c r="H16524">
        <v>5</v>
      </c>
      <c r="I16524" s="68" t="str">
        <f>VLOOKUP(E16524,Refs!$P$2:$R$29,3,FALSE)</f>
        <v>Y61</v>
      </c>
      <c r="J16524" s="68" t="str">
        <f>VLOOKUP(E16524,Refs!$P$2:$S$29,4,FALSE)</f>
        <v>East of England</v>
      </c>
      <c r="K16524" s="28">
        <f t="shared" si="522"/>
        <v>5</v>
      </c>
    </row>
    <row r="16525" spans="1:11" x14ac:dyDescent="0.35">
      <c r="A16525" s="69">
        <f t="shared" si="523"/>
        <v>45931</v>
      </c>
      <c r="B16525" t="s">
        <v>929</v>
      </c>
      <c r="C16525" t="s">
        <v>266</v>
      </c>
      <c r="E16525" t="s">
        <v>304</v>
      </c>
      <c r="F16525" t="s">
        <v>305</v>
      </c>
      <c r="G16525" t="s">
        <v>124</v>
      </c>
      <c r="H16525">
        <v>0</v>
      </c>
      <c r="I16525" s="68" t="str">
        <f>VLOOKUP(E16525,Refs!$P$2:$R$29,3,FALSE)</f>
        <v>Y61</v>
      </c>
      <c r="J16525" s="68" t="str">
        <f>VLOOKUP(E16525,Refs!$P$2:$S$29,4,FALSE)</f>
        <v>East of England</v>
      </c>
      <c r="K16525" s="28" t="str">
        <f t="shared" si="522"/>
        <v/>
      </c>
    </row>
    <row r="16526" spans="1:11" x14ac:dyDescent="0.35">
      <c r="A16526" s="69">
        <f t="shared" si="523"/>
        <v>45931</v>
      </c>
      <c r="B16526" t="s">
        <v>929</v>
      </c>
      <c r="C16526" t="s">
        <v>266</v>
      </c>
      <c r="E16526" t="s">
        <v>304</v>
      </c>
      <c r="F16526" t="s">
        <v>305</v>
      </c>
      <c r="G16526" t="s">
        <v>125</v>
      </c>
      <c r="H16526">
        <v>0</v>
      </c>
      <c r="I16526" s="68" t="str">
        <f>VLOOKUP(E16526,Refs!$P$2:$R$29,3,FALSE)</f>
        <v>Y61</v>
      </c>
      <c r="J16526" s="68" t="str">
        <f>VLOOKUP(E16526,Refs!$P$2:$S$29,4,FALSE)</f>
        <v>East of England</v>
      </c>
      <c r="K16526" s="28" t="str">
        <f t="shared" si="522"/>
        <v/>
      </c>
    </row>
    <row r="16527" spans="1:11" x14ac:dyDescent="0.35">
      <c r="A16527" s="69">
        <f t="shared" si="523"/>
        <v>45931</v>
      </c>
      <c r="B16527" t="s">
        <v>929</v>
      </c>
      <c r="C16527" t="s">
        <v>266</v>
      </c>
      <c r="E16527" t="s">
        <v>304</v>
      </c>
      <c r="F16527" t="s">
        <v>305</v>
      </c>
      <c r="G16527" t="s">
        <v>126</v>
      </c>
      <c r="H16527">
        <v>40</v>
      </c>
      <c r="I16527" s="68" t="str">
        <f>VLOOKUP(E16527,Refs!$P$2:$R$29,3,FALSE)</f>
        <v>Y61</v>
      </c>
      <c r="J16527" s="68" t="str">
        <f>VLOOKUP(E16527,Refs!$P$2:$S$29,4,FALSE)</f>
        <v>East of England</v>
      </c>
      <c r="K16527" s="28">
        <f t="shared" si="522"/>
        <v>40</v>
      </c>
    </row>
    <row r="16528" spans="1:11" x14ac:dyDescent="0.35">
      <c r="A16528" s="69">
        <f t="shared" si="523"/>
        <v>45931</v>
      </c>
      <c r="B16528" t="s">
        <v>929</v>
      </c>
      <c r="C16528" t="s">
        <v>266</v>
      </c>
      <c r="E16528" t="s">
        <v>304</v>
      </c>
      <c r="F16528" t="s">
        <v>305</v>
      </c>
      <c r="G16528" t="s">
        <v>127</v>
      </c>
      <c r="H16528">
        <v>505</v>
      </c>
      <c r="I16528" s="68" t="str">
        <f>VLOOKUP(E16528,Refs!$P$2:$R$29,3,FALSE)</f>
        <v>Y61</v>
      </c>
      <c r="J16528" s="68" t="str">
        <f>VLOOKUP(E16528,Refs!$P$2:$S$29,4,FALSE)</f>
        <v>East of England</v>
      </c>
      <c r="K16528" s="28">
        <f t="shared" si="522"/>
        <v>505</v>
      </c>
    </row>
    <row r="16529" spans="1:11" x14ac:dyDescent="0.35">
      <c r="A16529" s="69">
        <f t="shared" si="523"/>
        <v>45931</v>
      </c>
      <c r="B16529" t="s">
        <v>929</v>
      </c>
      <c r="C16529" t="s">
        <v>266</v>
      </c>
      <c r="E16529" t="s">
        <v>304</v>
      </c>
      <c r="F16529" t="s">
        <v>305</v>
      </c>
      <c r="G16529" t="s">
        <v>128</v>
      </c>
      <c r="H16529">
        <v>12</v>
      </c>
      <c r="I16529" s="68" t="str">
        <f>VLOOKUP(E16529,Refs!$P$2:$R$29,3,FALSE)</f>
        <v>Y61</v>
      </c>
      <c r="J16529" s="68" t="str">
        <f>VLOOKUP(E16529,Refs!$P$2:$S$29,4,FALSE)</f>
        <v>East of England</v>
      </c>
      <c r="K16529" s="28">
        <f t="shared" si="522"/>
        <v>12</v>
      </c>
    </row>
    <row r="16530" spans="1:11" x14ac:dyDescent="0.35">
      <c r="A16530" s="69">
        <f t="shared" si="523"/>
        <v>45931</v>
      </c>
      <c r="B16530" t="s">
        <v>929</v>
      </c>
      <c r="C16530" t="s">
        <v>266</v>
      </c>
      <c r="E16530" t="s">
        <v>304</v>
      </c>
      <c r="F16530" t="s">
        <v>305</v>
      </c>
      <c r="G16530" t="s">
        <v>129</v>
      </c>
      <c r="H16530">
        <v>348</v>
      </c>
      <c r="I16530" s="68" t="str">
        <f>VLOOKUP(E16530,Refs!$P$2:$R$29,3,FALSE)</f>
        <v>Y61</v>
      </c>
      <c r="J16530" s="68" t="str">
        <f>VLOOKUP(E16530,Refs!$P$2:$S$29,4,FALSE)</f>
        <v>East of England</v>
      </c>
      <c r="K16530" s="28">
        <f t="shared" si="522"/>
        <v>348</v>
      </c>
    </row>
    <row r="16531" spans="1:11" x14ac:dyDescent="0.35">
      <c r="A16531" s="69">
        <f t="shared" si="523"/>
        <v>45931</v>
      </c>
      <c r="B16531" t="s">
        <v>929</v>
      </c>
      <c r="C16531" t="s">
        <v>266</v>
      </c>
      <c r="E16531" t="s">
        <v>304</v>
      </c>
      <c r="F16531" t="s">
        <v>305</v>
      </c>
      <c r="G16531" t="s">
        <v>130</v>
      </c>
      <c r="H16531">
        <v>315</v>
      </c>
      <c r="I16531" s="68" t="str">
        <f>VLOOKUP(E16531,Refs!$P$2:$R$29,3,FALSE)</f>
        <v>Y61</v>
      </c>
      <c r="J16531" s="68" t="str">
        <f>VLOOKUP(E16531,Refs!$P$2:$S$29,4,FALSE)</f>
        <v>East of England</v>
      </c>
      <c r="K16531" s="28">
        <f t="shared" si="522"/>
        <v>315</v>
      </c>
    </row>
    <row r="16532" spans="1:11" x14ac:dyDescent="0.35">
      <c r="A16532" s="69">
        <f t="shared" si="523"/>
        <v>45931</v>
      </c>
      <c r="B16532" t="s">
        <v>929</v>
      </c>
      <c r="C16532" t="s">
        <v>266</v>
      </c>
      <c r="E16532" t="s">
        <v>304</v>
      </c>
      <c r="F16532" t="s">
        <v>305</v>
      </c>
      <c r="G16532" t="s">
        <v>131</v>
      </c>
      <c r="H16532">
        <v>1140</v>
      </c>
      <c r="I16532" s="68" t="str">
        <f>VLOOKUP(E16532,Refs!$P$2:$R$29,3,FALSE)</f>
        <v>Y61</v>
      </c>
      <c r="J16532" s="68" t="str">
        <f>VLOOKUP(E16532,Refs!$P$2:$S$29,4,FALSE)</f>
        <v>East of England</v>
      </c>
      <c r="K16532" s="28">
        <f t="shared" si="522"/>
        <v>1140</v>
      </c>
    </row>
    <row r="16533" spans="1:11" x14ac:dyDescent="0.35">
      <c r="A16533" s="69">
        <f t="shared" si="523"/>
        <v>45931</v>
      </c>
      <c r="B16533" t="s">
        <v>929</v>
      </c>
      <c r="C16533" t="s">
        <v>266</v>
      </c>
      <c r="E16533" t="s">
        <v>304</v>
      </c>
      <c r="F16533" t="s">
        <v>305</v>
      </c>
      <c r="G16533" t="s">
        <v>132</v>
      </c>
      <c r="H16533">
        <v>1056</v>
      </c>
      <c r="I16533" s="68" t="str">
        <f>VLOOKUP(E16533,Refs!$P$2:$R$29,3,FALSE)</f>
        <v>Y61</v>
      </c>
      <c r="J16533" s="68" t="str">
        <f>VLOOKUP(E16533,Refs!$P$2:$S$29,4,FALSE)</f>
        <v>East of England</v>
      </c>
      <c r="K16533" s="28">
        <f t="shared" si="522"/>
        <v>1056</v>
      </c>
    </row>
    <row r="16534" spans="1:11" x14ac:dyDescent="0.35">
      <c r="A16534" s="69">
        <f t="shared" si="523"/>
        <v>45931</v>
      </c>
      <c r="B16534" t="s">
        <v>929</v>
      </c>
      <c r="C16534" t="s">
        <v>266</v>
      </c>
      <c r="E16534" t="s">
        <v>304</v>
      </c>
      <c r="F16534" t="s">
        <v>305</v>
      </c>
      <c r="G16534" t="s">
        <v>133</v>
      </c>
      <c r="H16534">
        <v>628</v>
      </c>
      <c r="I16534" s="68" t="str">
        <f>VLOOKUP(E16534,Refs!$P$2:$R$29,3,FALSE)</f>
        <v>Y61</v>
      </c>
      <c r="J16534" s="68" t="str">
        <f>VLOOKUP(E16534,Refs!$P$2:$S$29,4,FALSE)</f>
        <v>East of England</v>
      </c>
      <c r="K16534" s="28">
        <f t="shared" si="522"/>
        <v>628</v>
      </c>
    </row>
    <row r="16535" spans="1:11" x14ac:dyDescent="0.35">
      <c r="A16535" s="69">
        <f t="shared" si="523"/>
        <v>45931</v>
      </c>
      <c r="B16535" t="s">
        <v>929</v>
      </c>
      <c r="C16535" t="s">
        <v>266</v>
      </c>
      <c r="E16535" t="s">
        <v>304</v>
      </c>
      <c r="F16535" t="s">
        <v>305</v>
      </c>
      <c r="G16535" t="s">
        <v>134</v>
      </c>
      <c r="H16535">
        <v>628</v>
      </c>
      <c r="I16535" s="68" t="str">
        <f>VLOOKUP(E16535,Refs!$P$2:$R$29,3,FALSE)</f>
        <v>Y61</v>
      </c>
      <c r="J16535" s="68" t="str">
        <f>VLOOKUP(E16535,Refs!$P$2:$S$29,4,FALSE)</f>
        <v>East of England</v>
      </c>
      <c r="K16535" s="28">
        <f t="shared" si="522"/>
        <v>628</v>
      </c>
    </row>
    <row r="16536" spans="1:11" x14ac:dyDescent="0.35">
      <c r="A16536" s="69">
        <f t="shared" si="523"/>
        <v>45931</v>
      </c>
      <c r="B16536" t="s">
        <v>929</v>
      </c>
      <c r="C16536" t="s">
        <v>266</v>
      </c>
      <c r="E16536" t="s">
        <v>304</v>
      </c>
      <c r="F16536" t="s">
        <v>305</v>
      </c>
      <c r="G16536" t="s">
        <v>135</v>
      </c>
      <c r="H16536">
        <v>74</v>
      </c>
      <c r="I16536" s="68" t="str">
        <f>VLOOKUP(E16536,Refs!$P$2:$R$29,3,FALSE)</f>
        <v>Y61</v>
      </c>
      <c r="J16536" s="68" t="str">
        <f>VLOOKUP(E16536,Refs!$P$2:$S$29,4,FALSE)</f>
        <v>East of England</v>
      </c>
      <c r="K16536" s="28">
        <f t="shared" si="522"/>
        <v>74</v>
      </c>
    </row>
    <row r="16537" spans="1:11" x14ac:dyDescent="0.35">
      <c r="A16537" s="69">
        <f t="shared" si="523"/>
        <v>45931</v>
      </c>
      <c r="B16537" t="s">
        <v>929</v>
      </c>
      <c r="C16537" t="s">
        <v>266</v>
      </c>
      <c r="E16537" t="s">
        <v>304</v>
      </c>
      <c r="F16537" t="s">
        <v>305</v>
      </c>
      <c r="G16537" t="s">
        <v>136</v>
      </c>
      <c r="H16537">
        <v>65</v>
      </c>
      <c r="I16537" s="68" t="str">
        <f>VLOOKUP(E16537,Refs!$P$2:$R$29,3,FALSE)</f>
        <v>Y61</v>
      </c>
      <c r="J16537" s="68" t="str">
        <f>VLOOKUP(E16537,Refs!$P$2:$S$29,4,FALSE)</f>
        <v>East of England</v>
      </c>
      <c r="K16537" s="28">
        <f t="shared" si="522"/>
        <v>65</v>
      </c>
    </row>
    <row r="16538" spans="1:11" x14ac:dyDescent="0.35">
      <c r="A16538" s="69">
        <f t="shared" si="523"/>
        <v>45931</v>
      </c>
      <c r="B16538" t="s">
        <v>929</v>
      </c>
      <c r="C16538" t="s">
        <v>266</v>
      </c>
      <c r="E16538" t="s">
        <v>304</v>
      </c>
      <c r="F16538" t="s">
        <v>305</v>
      </c>
      <c r="G16538" t="s">
        <v>137</v>
      </c>
      <c r="H16538">
        <v>2</v>
      </c>
      <c r="I16538" s="68" t="str">
        <f>VLOOKUP(E16538,Refs!$P$2:$R$29,3,FALSE)</f>
        <v>Y61</v>
      </c>
      <c r="J16538" s="68" t="str">
        <f>VLOOKUP(E16538,Refs!$P$2:$S$29,4,FALSE)</f>
        <v>East of England</v>
      </c>
      <c r="K16538" s="28">
        <f t="shared" si="522"/>
        <v>2</v>
      </c>
    </row>
    <row r="16539" spans="1:11" x14ac:dyDescent="0.35">
      <c r="A16539" s="69">
        <f t="shared" si="523"/>
        <v>45931</v>
      </c>
      <c r="B16539" t="s">
        <v>929</v>
      </c>
      <c r="C16539" t="s">
        <v>266</v>
      </c>
      <c r="E16539" t="s">
        <v>304</v>
      </c>
      <c r="F16539" t="s">
        <v>305</v>
      </c>
      <c r="G16539" t="s">
        <v>138</v>
      </c>
      <c r="H16539">
        <v>1</v>
      </c>
      <c r="I16539" s="68" t="str">
        <f>VLOOKUP(E16539,Refs!$P$2:$R$29,3,FALSE)</f>
        <v>Y61</v>
      </c>
      <c r="J16539" s="68" t="str">
        <f>VLOOKUP(E16539,Refs!$P$2:$S$29,4,FALSE)</f>
        <v>East of England</v>
      </c>
      <c r="K16539" s="28">
        <f t="shared" si="522"/>
        <v>1</v>
      </c>
    </row>
    <row r="16540" spans="1:11" x14ac:dyDescent="0.35">
      <c r="A16540" s="69">
        <f t="shared" si="523"/>
        <v>45931</v>
      </c>
      <c r="B16540" t="s">
        <v>929</v>
      </c>
      <c r="C16540" t="s">
        <v>266</v>
      </c>
      <c r="E16540" t="s">
        <v>304</v>
      </c>
      <c r="F16540" t="s">
        <v>305</v>
      </c>
      <c r="G16540" t="s">
        <v>139</v>
      </c>
      <c r="H16540">
        <v>132</v>
      </c>
      <c r="I16540" s="68" t="str">
        <f>VLOOKUP(E16540,Refs!$P$2:$R$29,3,FALSE)</f>
        <v>Y61</v>
      </c>
      <c r="J16540" s="68" t="str">
        <f>VLOOKUP(E16540,Refs!$P$2:$S$29,4,FALSE)</f>
        <v>East of England</v>
      </c>
      <c r="K16540" s="28">
        <f t="shared" si="522"/>
        <v>132</v>
      </c>
    </row>
    <row r="16541" spans="1:11" x14ac:dyDescent="0.35">
      <c r="A16541" s="69">
        <f t="shared" si="523"/>
        <v>45931</v>
      </c>
      <c r="B16541" t="s">
        <v>929</v>
      </c>
      <c r="C16541" t="s">
        <v>266</v>
      </c>
      <c r="E16541" t="s">
        <v>304</v>
      </c>
      <c r="F16541" t="s">
        <v>305</v>
      </c>
      <c r="G16541" t="s">
        <v>140</v>
      </c>
      <c r="H16541">
        <v>132</v>
      </c>
      <c r="I16541" s="68" t="str">
        <f>VLOOKUP(E16541,Refs!$P$2:$R$29,3,FALSE)</f>
        <v>Y61</v>
      </c>
      <c r="J16541" s="68" t="str">
        <f>VLOOKUP(E16541,Refs!$P$2:$S$29,4,FALSE)</f>
        <v>East of England</v>
      </c>
      <c r="K16541" s="28">
        <f t="shared" si="522"/>
        <v>132</v>
      </c>
    </row>
    <row r="16542" spans="1:11" x14ac:dyDescent="0.35">
      <c r="A16542" s="69">
        <f t="shared" si="523"/>
        <v>45931</v>
      </c>
      <c r="B16542" t="s">
        <v>929</v>
      </c>
      <c r="C16542" t="s">
        <v>266</v>
      </c>
      <c r="E16542" t="s">
        <v>304</v>
      </c>
      <c r="F16542" t="s">
        <v>305</v>
      </c>
      <c r="G16542" t="s">
        <v>728</v>
      </c>
      <c r="H16542">
        <v>168</v>
      </c>
      <c r="I16542" s="68" t="str">
        <f>VLOOKUP(E16542,Refs!$P$2:$R$29,3,FALSE)</f>
        <v>Y61</v>
      </c>
      <c r="J16542" s="68" t="str">
        <f>VLOOKUP(E16542,Refs!$P$2:$S$29,4,FALSE)</f>
        <v>East of England</v>
      </c>
      <c r="K16542" s="28">
        <f t="shared" si="522"/>
        <v>168</v>
      </c>
    </row>
    <row r="16543" spans="1:11" x14ac:dyDescent="0.35">
      <c r="A16543" s="69">
        <f t="shared" si="523"/>
        <v>45931</v>
      </c>
      <c r="B16543" t="s">
        <v>929</v>
      </c>
      <c r="C16543" t="s">
        <v>266</v>
      </c>
      <c r="E16543" t="s">
        <v>304</v>
      </c>
      <c r="F16543" t="s">
        <v>305</v>
      </c>
      <c r="G16543" t="s">
        <v>727</v>
      </c>
      <c r="H16543">
        <v>30</v>
      </c>
      <c r="I16543" s="68" t="str">
        <f>VLOOKUP(E16543,Refs!$P$2:$R$29,3,FALSE)</f>
        <v>Y61</v>
      </c>
      <c r="J16543" s="68" t="str">
        <f>VLOOKUP(E16543,Refs!$P$2:$S$29,4,FALSE)</f>
        <v>East of England</v>
      </c>
      <c r="K16543" s="28">
        <f t="shared" si="522"/>
        <v>30</v>
      </c>
    </row>
    <row r="16544" spans="1:11" x14ac:dyDescent="0.35">
      <c r="A16544" s="69">
        <f t="shared" si="523"/>
        <v>45931</v>
      </c>
      <c r="B16544" t="s">
        <v>929</v>
      </c>
      <c r="C16544" t="s">
        <v>266</v>
      </c>
      <c r="E16544" t="s">
        <v>304</v>
      </c>
      <c r="F16544" t="s">
        <v>305</v>
      </c>
      <c r="G16544" t="s">
        <v>730</v>
      </c>
      <c r="H16544">
        <v>460</v>
      </c>
      <c r="I16544" s="68" t="str">
        <f>VLOOKUP(E16544,Refs!$P$2:$R$29,3,FALSE)</f>
        <v>Y61</v>
      </c>
      <c r="J16544" s="68" t="str">
        <f>VLOOKUP(E16544,Refs!$P$2:$S$29,4,FALSE)</f>
        <v>East of England</v>
      </c>
      <c r="K16544" s="28">
        <f t="shared" si="522"/>
        <v>460</v>
      </c>
    </row>
    <row r="16545" spans="1:11" x14ac:dyDescent="0.35">
      <c r="A16545" s="69">
        <f t="shared" si="523"/>
        <v>45931</v>
      </c>
      <c r="B16545" t="s">
        <v>929</v>
      </c>
      <c r="C16545" t="s">
        <v>266</v>
      </c>
      <c r="E16545" t="s">
        <v>304</v>
      </c>
      <c r="F16545" t="s">
        <v>305</v>
      </c>
      <c r="G16545" t="s">
        <v>729</v>
      </c>
      <c r="H16545">
        <v>276</v>
      </c>
      <c r="I16545" s="68" t="str">
        <f>VLOOKUP(E16545,Refs!$P$2:$R$29,3,FALSE)</f>
        <v>Y61</v>
      </c>
      <c r="J16545" s="68" t="str">
        <f>VLOOKUP(E16545,Refs!$P$2:$S$29,4,FALSE)</f>
        <v>East of England</v>
      </c>
      <c r="K16545" s="28">
        <f t="shared" si="522"/>
        <v>276</v>
      </c>
    </row>
    <row r="16546" spans="1:11" x14ac:dyDescent="0.35">
      <c r="A16546" s="69">
        <f t="shared" si="523"/>
        <v>45931</v>
      </c>
      <c r="B16546" t="s">
        <v>929</v>
      </c>
      <c r="C16546" t="s">
        <v>266</v>
      </c>
      <c r="E16546" t="s">
        <v>721</v>
      </c>
      <c r="F16546" t="s">
        <v>722</v>
      </c>
      <c r="G16546" t="s">
        <v>10</v>
      </c>
      <c r="H16546">
        <v>19138</v>
      </c>
      <c r="I16546" s="68" t="str">
        <f>VLOOKUP(E16546,Refs!$P$2:$R$29,3,FALSE)</f>
        <v>Y58</v>
      </c>
      <c r="J16546" s="68" t="str">
        <f>VLOOKUP(E16546,Refs!$P$2:$S$29,4,FALSE)</f>
        <v>South West</v>
      </c>
      <c r="K16546" s="28">
        <f t="shared" si="522"/>
        <v>19138</v>
      </c>
    </row>
    <row r="16547" spans="1:11" x14ac:dyDescent="0.35">
      <c r="A16547" s="69">
        <f t="shared" si="523"/>
        <v>45931</v>
      </c>
      <c r="B16547" t="s">
        <v>929</v>
      </c>
      <c r="C16547" t="s">
        <v>266</v>
      </c>
      <c r="E16547" t="s">
        <v>721</v>
      </c>
      <c r="F16547" t="s">
        <v>722</v>
      </c>
      <c r="G16547" t="s">
        <v>69</v>
      </c>
      <c r="H16547">
        <v>19138</v>
      </c>
      <c r="I16547" s="68" t="str">
        <f>VLOOKUP(E16547,Refs!$P$2:$R$29,3,FALSE)</f>
        <v>Y58</v>
      </c>
      <c r="J16547" s="68" t="str">
        <f>VLOOKUP(E16547,Refs!$P$2:$S$29,4,FALSE)</f>
        <v>South West</v>
      </c>
      <c r="K16547" s="28">
        <f t="shared" si="522"/>
        <v>19138</v>
      </c>
    </row>
    <row r="16548" spans="1:11" x14ac:dyDescent="0.35">
      <c r="A16548" s="69">
        <f t="shared" si="523"/>
        <v>45931</v>
      </c>
      <c r="B16548" t="s">
        <v>929</v>
      </c>
      <c r="C16548" t="s">
        <v>266</v>
      </c>
      <c r="E16548" t="s">
        <v>721</v>
      </c>
      <c r="F16548" t="s">
        <v>722</v>
      </c>
      <c r="G16548" t="s">
        <v>20</v>
      </c>
      <c r="H16548">
        <v>18473</v>
      </c>
      <c r="I16548" s="68" t="str">
        <f>VLOOKUP(E16548,Refs!$P$2:$R$29,3,FALSE)</f>
        <v>Y58</v>
      </c>
      <c r="J16548" s="68" t="str">
        <f>VLOOKUP(E16548,Refs!$P$2:$S$29,4,FALSE)</f>
        <v>South West</v>
      </c>
      <c r="K16548" s="28">
        <f t="shared" si="522"/>
        <v>18473</v>
      </c>
    </row>
    <row r="16549" spans="1:11" x14ac:dyDescent="0.35">
      <c r="A16549" s="69">
        <f t="shared" si="523"/>
        <v>45931</v>
      </c>
      <c r="B16549" t="s">
        <v>929</v>
      </c>
      <c r="C16549" t="s">
        <v>266</v>
      </c>
      <c r="E16549" t="s">
        <v>721</v>
      </c>
      <c r="F16549" t="s">
        <v>722</v>
      </c>
      <c r="G16549" t="s">
        <v>23</v>
      </c>
      <c r="H16549">
        <v>14758</v>
      </c>
      <c r="I16549" s="68" t="str">
        <f>VLOOKUP(E16549,Refs!$P$2:$R$29,3,FALSE)</f>
        <v>Y58</v>
      </c>
      <c r="J16549" s="68" t="str">
        <f>VLOOKUP(E16549,Refs!$P$2:$S$29,4,FALSE)</f>
        <v>South West</v>
      </c>
      <c r="K16549" s="28">
        <f t="shared" si="522"/>
        <v>14758</v>
      </c>
    </row>
    <row r="16550" spans="1:11" x14ac:dyDescent="0.35">
      <c r="A16550" s="69">
        <f t="shared" si="523"/>
        <v>45931</v>
      </c>
      <c r="B16550" t="s">
        <v>929</v>
      </c>
      <c r="C16550" t="s">
        <v>266</v>
      </c>
      <c r="E16550" t="s">
        <v>721</v>
      </c>
      <c r="F16550" t="s">
        <v>722</v>
      </c>
      <c r="G16550" t="s">
        <v>19</v>
      </c>
      <c r="H16550">
        <v>665</v>
      </c>
      <c r="I16550" s="68" t="str">
        <f>VLOOKUP(E16550,Refs!$P$2:$R$29,3,FALSE)</f>
        <v>Y58</v>
      </c>
      <c r="J16550" s="68" t="str">
        <f>VLOOKUP(E16550,Refs!$P$2:$S$29,4,FALSE)</f>
        <v>South West</v>
      </c>
      <c r="K16550" s="28">
        <f t="shared" si="522"/>
        <v>665</v>
      </c>
    </row>
    <row r="16551" spans="1:11" x14ac:dyDescent="0.35">
      <c r="A16551" s="69">
        <f t="shared" si="523"/>
        <v>45931</v>
      </c>
      <c r="B16551" t="s">
        <v>929</v>
      </c>
      <c r="C16551" t="s">
        <v>266</v>
      </c>
      <c r="E16551" t="s">
        <v>721</v>
      </c>
      <c r="F16551" t="s">
        <v>722</v>
      </c>
      <c r="G16551" t="s">
        <v>21</v>
      </c>
      <c r="H16551">
        <v>880963</v>
      </c>
      <c r="I16551" s="68" t="str">
        <f>VLOOKUP(E16551,Refs!$P$2:$R$29,3,FALSE)</f>
        <v>Y58</v>
      </c>
      <c r="J16551" s="68" t="str">
        <f>VLOOKUP(E16551,Refs!$P$2:$S$29,4,FALSE)</f>
        <v>South West</v>
      </c>
      <c r="K16551" s="28">
        <f t="shared" si="522"/>
        <v>880963</v>
      </c>
    </row>
    <row r="16552" spans="1:11" x14ac:dyDescent="0.35">
      <c r="A16552" s="69">
        <f t="shared" si="523"/>
        <v>45931</v>
      </c>
      <c r="B16552" t="s">
        <v>929</v>
      </c>
      <c r="C16552" t="s">
        <v>266</v>
      </c>
      <c r="E16552" t="s">
        <v>721</v>
      </c>
      <c r="F16552" t="s">
        <v>722</v>
      </c>
      <c r="G16552" t="s">
        <v>70</v>
      </c>
      <c r="H16552">
        <v>255</v>
      </c>
      <c r="I16552" s="68" t="str">
        <f>VLOOKUP(E16552,Refs!$P$2:$R$29,3,FALSE)</f>
        <v>Y58</v>
      </c>
      <c r="J16552" s="68" t="str">
        <f>VLOOKUP(E16552,Refs!$P$2:$S$29,4,FALSE)</f>
        <v>South West</v>
      </c>
      <c r="K16552" s="28">
        <f t="shared" si="522"/>
        <v>255</v>
      </c>
    </row>
    <row r="16553" spans="1:11" x14ac:dyDescent="0.35">
      <c r="A16553" s="69">
        <f t="shared" si="523"/>
        <v>45931</v>
      </c>
      <c r="B16553" t="s">
        <v>929</v>
      </c>
      <c r="C16553" t="s">
        <v>266</v>
      </c>
      <c r="E16553" t="s">
        <v>721</v>
      </c>
      <c r="F16553" t="s">
        <v>722</v>
      </c>
      <c r="G16553" t="s">
        <v>71</v>
      </c>
      <c r="H16553">
        <v>476</v>
      </c>
      <c r="I16553" s="68" t="str">
        <f>VLOOKUP(E16553,Refs!$P$2:$R$29,3,FALSE)</f>
        <v>Y58</v>
      </c>
      <c r="J16553" s="68" t="str">
        <f>VLOOKUP(E16553,Refs!$P$2:$S$29,4,FALSE)</f>
        <v>South West</v>
      </c>
      <c r="K16553" s="28">
        <f t="shared" si="522"/>
        <v>476</v>
      </c>
    </row>
    <row r="16554" spans="1:11" x14ac:dyDescent="0.35">
      <c r="A16554" s="69">
        <f t="shared" si="523"/>
        <v>45931</v>
      </c>
      <c r="B16554" t="s">
        <v>929</v>
      </c>
      <c r="C16554" t="s">
        <v>266</v>
      </c>
      <c r="E16554" t="s">
        <v>721</v>
      </c>
      <c r="F16554" t="s">
        <v>722</v>
      </c>
      <c r="G16554" t="s">
        <v>72</v>
      </c>
      <c r="H16554">
        <v>66131</v>
      </c>
      <c r="I16554" s="68" t="str">
        <f>VLOOKUP(E16554,Refs!$P$2:$R$29,3,FALSE)</f>
        <v>Y58</v>
      </c>
      <c r="J16554" s="68" t="str">
        <f>VLOOKUP(E16554,Refs!$P$2:$S$29,4,FALSE)</f>
        <v>South West</v>
      </c>
      <c r="K16554" s="28">
        <f t="shared" si="522"/>
        <v>66131</v>
      </c>
    </row>
    <row r="16555" spans="1:11" x14ac:dyDescent="0.35">
      <c r="A16555" s="69">
        <f t="shared" si="523"/>
        <v>45931</v>
      </c>
      <c r="B16555" t="s">
        <v>929</v>
      </c>
      <c r="C16555" t="s">
        <v>266</v>
      </c>
      <c r="E16555" t="s">
        <v>721</v>
      </c>
      <c r="F16555" t="s">
        <v>722</v>
      </c>
      <c r="G16555" t="s">
        <v>73</v>
      </c>
      <c r="H16555">
        <v>7222</v>
      </c>
      <c r="I16555" s="68" t="str">
        <f>VLOOKUP(E16555,Refs!$P$2:$R$29,3,FALSE)</f>
        <v>Y58</v>
      </c>
      <c r="J16555" s="68" t="str">
        <f>VLOOKUP(E16555,Refs!$P$2:$S$29,4,FALSE)</f>
        <v>South West</v>
      </c>
      <c r="K16555" s="28">
        <f t="shared" si="522"/>
        <v>7222</v>
      </c>
    </row>
    <row r="16556" spans="1:11" x14ac:dyDescent="0.35">
      <c r="A16556" s="69">
        <f t="shared" si="523"/>
        <v>45931</v>
      </c>
      <c r="B16556" t="s">
        <v>929</v>
      </c>
      <c r="C16556" t="s">
        <v>266</v>
      </c>
      <c r="E16556" t="s">
        <v>721</v>
      </c>
      <c r="F16556" t="s">
        <v>722</v>
      </c>
      <c r="G16556" t="s">
        <v>74</v>
      </c>
      <c r="H16556">
        <v>49134469</v>
      </c>
      <c r="I16556" s="68" t="str">
        <f>VLOOKUP(E16556,Refs!$P$2:$R$29,3,FALSE)</f>
        <v>Y58</v>
      </c>
      <c r="J16556" s="68" t="str">
        <f>VLOOKUP(E16556,Refs!$P$2:$S$29,4,FALSE)</f>
        <v>South West</v>
      </c>
      <c r="K16556" s="28">
        <f t="shared" si="522"/>
        <v>49134469</v>
      </c>
    </row>
    <row r="16557" spans="1:11" x14ac:dyDescent="0.35">
      <c r="A16557" s="69">
        <f t="shared" si="523"/>
        <v>45931</v>
      </c>
      <c r="B16557" t="s">
        <v>929</v>
      </c>
      <c r="C16557" t="s">
        <v>266</v>
      </c>
      <c r="E16557" t="s">
        <v>721</v>
      </c>
      <c r="F16557" t="s">
        <v>722</v>
      </c>
      <c r="G16557" t="s">
        <v>26</v>
      </c>
      <c r="H16557">
        <v>15652</v>
      </c>
      <c r="I16557" s="68" t="str">
        <f>VLOOKUP(E16557,Refs!$P$2:$R$29,3,FALSE)</f>
        <v>Y58</v>
      </c>
      <c r="J16557" s="68" t="str">
        <f>VLOOKUP(E16557,Refs!$P$2:$S$29,4,FALSE)</f>
        <v>South West</v>
      </c>
      <c r="K16557" s="28">
        <f t="shared" si="522"/>
        <v>15652</v>
      </c>
    </row>
    <row r="16558" spans="1:11" x14ac:dyDescent="0.35">
      <c r="A16558" s="69">
        <f t="shared" si="523"/>
        <v>45931</v>
      </c>
      <c r="B16558" t="s">
        <v>929</v>
      </c>
      <c r="C16558" t="s">
        <v>266</v>
      </c>
      <c r="E16558" t="s">
        <v>721</v>
      </c>
      <c r="F16558" t="s">
        <v>722</v>
      </c>
      <c r="G16558" t="s">
        <v>75</v>
      </c>
      <c r="H16558">
        <v>333</v>
      </c>
      <c r="I16558" s="68" t="str">
        <f>VLOOKUP(E16558,Refs!$P$2:$R$29,3,FALSE)</f>
        <v>Y58</v>
      </c>
      <c r="J16558" s="68" t="str">
        <f>VLOOKUP(E16558,Refs!$P$2:$S$29,4,FALSE)</f>
        <v>South West</v>
      </c>
      <c r="K16558" s="28">
        <f t="shared" si="522"/>
        <v>333</v>
      </c>
    </row>
    <row r="16559" spans="1:11" x14ac:dyDescent="0.35">
      <c r="A16559" s="69">
        <f t="shared" si="523"/>
        <v>45931</v>
      </c>
      <c r="B16559" t="s">
        <v>929</v>
      </c>
      <c r="C16559" t="s">
        <v>266</v>
      </c>
      <c r="E16559" t="s">
        <v>721</v>
      </c>
      <c r="F16559" t="s">
        <v>722</v>
      </c>
      <c r="G16559" t="s">
        <v>76</v>
      </c>
      <c r="H16559">
        <v>4235</v>
      </c>
      <c r="I16559" s="68" t="str">
        <f>VLOOKUP(E16559,Refs!$P$2:$R$29,3,FALSE)</f>
        <v>Y58</v>
      </c>
      <c r="J16559" s="68" t="str">
        <f>VLOOKUP(E16559,Refs!$P$2:$S$29,4,FALSE)</f>
        <v>South West</v>
      </c>
      <c r="K16559" s="28">
        <f t="shared" si="522"/>
        <v>4235</v>
      </c>
    </row>
    <row r="16560" spans="1:11" x14ac:dyDescent="0.35">
      <c r="A16560" s="69">
        <f t="shared" si="523"/>
        <v>45931</v>
      </c>
      <c r="B16560" t="s">
        <v>929</v>
      </c>
      <c r="C16560" t="s">
        <v>266</v>
      </c>
      <c r="E16560" t="s">
        <v>721</v>
      </c>
      <c r="F16560" t="s">
        <v>722</v>
      </c>
      <c r="G16560" t="s">
        <v>77</v>
      </c>
      <c r="H16560">
        <v>1528</v>
      </c>
      <c r="I16560" s="68" t="str">
        <f>VLOOKUP(E16560,Refs!$P$2:$R$29,3,FALSE)</f>
        <v>Y58</v>
      </c>
      <c r="J16560" s="68" t="str">
        <f>VLOOKUP(E16560,Refs!$P$2:$S$29,4,FALSE)</f>
        <v>South West</v>
      </c>
      <c r="K16560" s="28">
        <f t="shared" si="522"/>
        <v>1528</v>
      </c>
    </row>
    <row r="16561" spans="1:11" x14ac:dyDescent="0.35">
      <c r="A16561" s="69">
        <f t="shared" si="523"/>
        <v>45931</v>
      </c>
      <c r="B16561" t="s">
        <v>929</v>
      </c>
      <c r="C16561" t="s">
        <v>266</v>
      </c>
      <c r="E16561" t="s">
        <v>721</v>
      </c>
      <c r="F16561" t="s">
        <v>722</v>
      </c>
      <c r="G16561" t="s">
        <v>78</v>
      </c>
      <c r="H16561">
        <v>9556</v>
      </c>
      <c r="I16561" s="68" t="str">
        <f>VLOOKUP(E16561,Refs!$P$2:$R$29,3,FALSE)</f>
        <v>Y58</v>
      </c>
      <c r="J16561" s="68" t="str">
        <f>VLOOKUP(E16561,Refs!$P$2:$S$29,4,FALSE)</f>
        <v>South West</v>
      </c>
      <c r="K16561" s="28">
        <f t="shared" si="522"/>
        <v>9556</v>
      </c>
    </row>
    <row r="16562" spans="1:11" x14ac:dyDescent="0.35">
      <c r="A16562" s="69">
        <f t="shared" si="523"/>
        <v>45931</v>
      </c>
      <c r="B16562" t="s">
        <v>929</v>
      </c>
      <c r="C16562" t="s">
        <v>266</v>
      </c>
      <c r="E16562" t="s">
        <v>721</v>
      </c>
      <c r="F16562" t="s">
        <v>722</v>
      </c>
      <c r="G16562" t="s">
        <v>79</v>
      </c>
      <c r="H16562">
        <v>0</v>
      </c>
      <c r="I16562" s="68" t="str">
        <f>VLOOKUP(E16562,Refs!$P$2:$R$29,3,FALSE)</f>
        <v>Y58</v>
      </c>
      <c r="J16562" s="68" t="str">
        <f>VLOOKUP(E16562,Refs!$P$2:$S$29,4,FALSE)</f>
        <v>South West</v>
      </c>
      <c r="K16562" s="28" t="str">
        <f t="shared" si="522"/>
        <v/>
      </c>
    </row>
    <row r="16563" spans="1:11" x14ac:dyDescent="0.35">
      <c r="A16563" s="69">
        <f t="shared" si="523"/>
        <v>45931</v>
      </c>
      <c r="B16563" t="s">
        <v>929</v>
      </c>
      <c r="C16563" t="s">
        <v>266</v>
      </c>
      <c r="E16563" t="s">
        <v>721</v>
      </c>
      <c r="F16563" t="s">
        <v>722</v>
      </c>
      <c r="G16563" t="s">
        <v>25</v>
      </c>
      <c r="H16563">
        <v>11084</v>
      </c>
      <c r="I16563" s="68" t="str">
        <f>VLOOKUP(E16563,Refs!$P$2:$R$29,3,FALSE)</f>
        <v>Y58</v>
      </c>
      <c r="J16563" s="68" t="str">
        <f>VLOOKUP(E16563,Refs!$P$2:$S$29,4,FALSE)</f>
        <v>South West</v>
      </c>
      <c r="K16563" s="28">
        <f t="shared" si="522"/>
        <v>11084</v>
      </c>
    </row>
    <row r="16564" spans="1:11" x14ac:dyDescent="0.35">
      <c r="A16564" s="69">
        <f t="shared" si="523"/>
        <v>45931</v>
      </c>
      <c r="B16564" t="s">
        <v>929</v>
      </c>
      <c r="C16564" t="s">
        <v>266</v>
      </c>
      <c r="E16564" t="s">
        <v>721</v>
      </c>
      <c r="F16564" t="s">
        <v>722</v>
      </c>
      <c r="G16564" t="s">
        <v>80</v>
      </c>
      <c r="H16564">
        <v>0</v>
      </c>
      <c r="I16564" s="68" t="str">
        <f>VLOOKUP(E16564,Refs!$P$2:$R$29,3,FALSE)</f>
        <v>Y58</v>
      </c>
      <c r="J16564" s="68" t="str">
        <f>VLOOKUP(E16564,Refs!$P$2:$S$29,4,FALSE)</f>
        <v>South West</v>
      </c>
      <c r="K16564" s="28" t="str">
        <f t="shared" si="522"/>
        <v/>
      </c>
    </row>
    <row r="16565" spans="1:11" x14ac:dyDescent="0.35">
      <c r="A16565" s="69">
        <f t="shared" si="523"/>
        <v>45931</v>
      </c>
      <c r="B16565" t="s">
        <v>929</v>
      </c>
      <c r="C16565" t="s">
        <v>266</v>
      </c>
      <c r="E16565" t="s">
        <v>721</v>
      </c>
      <c r="F16565" t="s">
        <v>722</v>
      </c>
      <c r="G16565" t="s">
        <v>81</v>
      </c>
      <c r="H16565">
        <v>4463</v>
      </c>
      <c r="I16565" s="68" t="str">
        <f>VLOOKUP(E16565,Refs!$P$2:$R$29,3,FALSE)</f>
        <v>Y58</v>
      </c>
      <c r="J16565" s="68" t="str">
        <f>VLOOKUP(E16565,Refs!$P$2:$S$29,4,FALSE)</f>
        <v>South West</v>
      </c>
      <c r="K16565" s="28">
        <f t="shared" si="522"/>
        <v>4463</v>
      </c>
    </row>
    <row r="16566" spans="1:11" x14ac:dyDescent="0.35">
      <c r="A16566" s="69">
        <f t="shared" si="523"/>
        <v>45931</v>
      </c>
      <c r="B16566" t="s">
        <v>929</v>
      </c>
      <c r="C16566" t="s">
        <v>266</v>
      </c>
      <c r="E16566" t="s">
        <v>721</v>
      </c>
      <c r="F16566" t="s">
        <v>722</v>
      </c>
      <c r="G16566" t="s">
        <v>82</v>
      </c>
      <c r="H16566">
        <v>1327</v>
      </c>
      <c r="I16566" s="68" t="str">
        <f>VLOOKUP(E16566,Refs!$P$2:$R$29,3,FALSE)</f>
        <v>Y58</v>
      </c>
      <c r="J16566" s="68" t="str">
        <f>VLOOKUP(E16566,Refs!$P$2:$S$29,4,FALSE)</f>
        <v>South West</v>
      </c>
      <c r="K16566" s="28">
        <f t="shared" si="522"/>
        <v>1327</v>
      </c>
    </row>
    <row r="16567" spans="1:11" x14ac:dyDescent="0.35">
      <c r="A16567" s="69">
        <f t="shared" si="523"/>
        <v>45931</v>
      </c>
      <c r="B16567" t="s">
        <v>929</v>
      </c>
      <c r="C16567" t="s">
        <v>266</v>
      </c>
      <c r="E16567" t="s">
        <v>721</v>
      </c>
      <c r="F16567" t="s">
        <v>722</v>
      </c>
      <c r="G16567" t="s">
        <v>83</v>
      </c>
      <c r="H16567">
        <v>6667</v>
      </c>
      <c r="I16567" s="68" t="str">
        <f>VLOOKUP(E16567,Refs!$P$2:$R$29,3,FALSE)</f>
        <v>Y58</v>
      </c>
      <c r="J16567" s="68" t="str">
        <f>VLOOKUP(E16567,Refs!$P$2:$S$29,4,FALSE)</f>
        <v>South West</v>
      </c>
      <c r="K16567" s="28">
        <f t="shared" si="522"/>
        <v>6667</v>
      </c>
    </row>
    <row r="16568" spans="1:11" x14ac:dyDescent="0.35">
      <c r="A16568" s="69">
        <f t="shared" si="523"/>
        <v>45931</v>
      </c>
      <c r="B16568" t="s">
        <v>929</v>
      </c>
      <c r="C16568" t="s">
        <v>266</v>
      </c>
      <c r="E16568" t="s">
        <v>721</v>
      </c>
      <c r="F16568" t="s">
        <v>722</v>
      </c>
      <c r="G16568" t="s">
        <v>84</v>
      </c>
      <c r="H16568">
        <v>25247</v>
      </c>
      <c r="I16568" s="68" t="str">
        <f>VLOOKUP(E16568,Refs!$P$2:$R$29,3,FALSE)</f>
        <v>Y58</v>
      </c>
      <c r="J16568" s="68" t="str">
        <f>VLOOKUP(E16568,Refs!$P$2:$S$29,4,FALSE)</f>
        <v>South West</v>
      </c>
      <c r="K16568" s="28">
        <f t="shared" si="522"/>
        <v>25247</v>
      </c>
    </row>
    <row r="16569" spans="1:11" x14ac:dyDescent="0.35">
      <c r="A16569" s="69">
        <f t="shared" si="523"/>
        <v>45931</v>
      </c>
      <c r="B16569" t="s">
        <v>929</v>
      </c>
      <c r="C16569" t="s">
        <v>266</v>
      </c>
      <c r="E16569" t="s">
        <v>721</v>
      </c>
      <c r="F16569" t="s">
        <v>722</v>
      </c>
      <c r="G16569" t="s">
        <v>85</v>
      </c>
      <c r="H16569">
        <v>2497</v>
      </c>
      <c r="I16569" s="68" t="str">
        <f>VLOOKUP(E16569,Refs!$P$2:$R$29,3,FALSE)</f>
        <v>Y58</v>
      </c>
      <c r="J16569" s="68" t="str">
        <f>VLOOKUP(E16569,Refs!$P$2:$S$29,4,FALSE)</f>
        <v>South West</v>
      </c>
      <c r="K16569" s="28">
        <f t="shared" si="522"/>
        <v>2497</v>
      </c>
    </row>
    <row r="16570" spans="1:11" x14ac:dyDescent="0.35">
      <c r="A16570" s="69">
        <f t="shared" si="523"/>
        <v>45931</v>
      </c>
      <c r="B16570" t="s">
        <v>929</v>
      </c>
      <c r="C16570" t="s">
        <v>266</v>
      </c>
      <c r="E16570" t="s">
        <v>721</v>
      </c>
      <c r="F16570" t="s">
        <v>722</v>
      </c>
      <c r="G16570" t="s">
        <v>86</v>
      </c>
      <c r="H16570">
        <v>1475</v>
      </c>
      <c r="I16570" s="68" t="str">
        <f>VLOOKUP(E16570,Refs!$P$2:$R$29,3,FALSE)</f>
        <v>Y58</v>
      </c>
      <c r="J16570" s="68" t="str">
        <f>VLOOKUP(E16570,Refs!$P$2:$S$29,4,FALSE)</f>
        <v>South West</v>
      </c>
      <c r="K16570" s="28">
        <f t="shared" si="522"/>
        <v>1475</v>
      </c>
    </row>
    <row r="16571" spans="1:11" x14ac:dyDescent="0.35">
      <c r="A16571" s="69">
        <f t="shared" si="523"/>
        <v>45931</v>
      </c>
      <c r="B16571" t="s">
        <v>929</v>
      </c>
      <c r="C16571" t="s">
        <v>266</v>
      </c>
      <c r="E16571" t="s">
        <v>721</v>
      </c>
      <c r="F16571" t="s">
        <v>722</v>
      </c>
      <c r="G16571" t="s">
        <v>87</v>
      </c>
      <c r="H16571">
        <v>11023</v>
      </c>
      <c r="I16571" s="68" t="str">
        <f>VLOOKUP(E16571,Refs!$P$2:$R$29,3,FALSE)</f>
        <v>Y58</v>
      </c>
      <c r="J16571" s="68" t="str">
        <f>VLOOKUP(E16571,Refs!$P$2:$S$29,4,FALSE)</f>
        <v>South West</v>
      </c>
      <c r="K16571" s="28">
        <f t="shared" si="522"/>
        <v>11023</v>
      </c>
    </row>
    <row r="16572" spans="1:11" x14ac:dyDescent="0.35">
      <c r="A16572" s="69">
        <f t="shared" si="523"/>
        <v>45931</v>
      </c>
      <c r="B16572" t="s">
        <v>929</v>
      </c>
      <c r="C16572" t="s">
        <v>266</v>
      </c>
      <c r="E16572" t="s">
        <v>721</v>
      </c>
      <c r="F16572" t="s">
        <v>722</v>
      </c>
      <c r="G16572" t="s">
        <v>88</v>
      </c>
      <c r="H16572">
        <v>33866</v>
      </c>
      <c r="I16572" s="68" t="str">
        <f>VLOOKUP(E16572,Refs!$P$2:$R$29,3,FALSE)</f>
        <v>Y58</v>
      </c>
      <c r="J16572" s="68" t="str">
        <f>VLOOKUP(E16572,Refs!$P$2:$S$29,4,FALSE)</f>
        <v>South West</v>
      </c>
      <c r="K16572" s="28">
        <f t="shared" si="522"/>
        <v>33866</v>
      </c>
    </row>
    <row r="16573" spans="1:11" x14ac:dyDescent="0.35">
      <c r="A16573" s="69">
        <f t="shared" si="523"/>
        <v>45931</v>
      </c>
      <c r="B16573" t="s">
        <v>929</v>
      </c>
      <c r="C16573" t="s">
        <v>266</v>
      </c>
      <c r="E16573" t="s">
        <v>721</v>
      </c>
      <c r="F16573" t="s">
        <v>722</v>
      </c>
      <c r="G16573" t="s">
        <v>89</v>
      </c>
      <c r="H16573">
        <v>15652</v>
      </c>
      <c r="I16573" s="68" t="str">
        <f>VLOOKUP(E16573,Refs!$P$2:$R$29,3,FALSE)</f>
        <v>Y58</v>
      </c>
      <c r="J16573" s="68" t="str">
        <f>VLOOKUP(E16573,Refs!$P$2:$S$29,4,FALSE)</f>
        <v>South West</v>
      </c>
      <c r="K16573" s="28">
        <f t="shared" si="522"/>
        <v>15652</v>
      </c>
    </row>
    <row r="16574" spans="1:11" x14ac:dyDescent="0.35">
      <c r="A16574" s="69">
        <f t="shared" si="523"/>
        <v>45931</v>
      </c>
      <c r="B16574" t="s">
        <v>929</v>
      </c>
      <c r="C16574" t="s">
        <v>266</v>
      </c>
      <c r="E16574" t="s">
        <v>721</v>
      </c>
      <c r="F16574" t="s">
        <v>722</v>
      </c>
      <c r="G16574" t="s">
        <v>27</v>
      </c>
      <c r="H16574">
        <v>2026</v>
      </c>
      <c r="I16574" s="68" t="str">
        <f>VLOOKUP(E16574,Refs!$P$2:$R$29,3,FALSE)</f>
        <v>Y58</v>
      </c>
      <c r="J16574" s="68" t="str">
        <f>VLOOKUP(E16574,Refs!$P$2:$S$29,4,FALSE)</f>
        <v>South West</v>
      </c>
      <c r="K16574" s="28">
        <f t="shared" si="522"/>
        <v>2026</v>
      </c>
    </row>
    <row r="16575" spans="1:11" x14ac:dyDescent="0.35">
      <c r="A16575" s="69">
        <f t="shared" si="523"/>
        <v>45931</v>
      </c>
      <c r="B16575" t="s">
        <v>929</v>
      </c>
      <c r="C16575" t="s">
        <v>266</v>
      </c>
      <c r="E16575" t="s">
        <v>721</v>
      </c>
      <c r="F16575" t="s">
        <v>722</v>
      </c>
      <c r="G16575" t="s">
        <v>29</v>
      </c>
      <c r="H16575">
        <v>1252</v>
      </c>
      <c r="I16575" s="68" t="str">
        <f>VLOOKUP(E16575,Refs!$P$2:$R$29,3,FALSE)</f>
        <v>Y58</v>
      </c>
      <c r="J16575" s="68" t="str">
        <f>VLOOKUP(E16575,Refs!$P$2:$S$29,4,FALSE)</f>
        <v>South West</v>
      </c>
      <c r="K16575" s="28">
        <f t="shared" si="522"/>
        <v>1252</v>
      </c>
    </row>
    <row r="16576" spans="1:11" x14ac:dyDescent="0.35">
      <c r="A16576" s="69">
        <f t="shared" si="523"/>
        <v>45931</v>
      </c>
      <c r="B16576" t="s">
        <v>929</v>
      </c>
      <c r="C16576" t="s">
        <v>266</v>
      </c>
      <c r="E16576" t="s">
        <v>721</v>
      </c>
      <c r="F16576" t="s">
        <v>722</v>
      </c>
      <c r="G16576" t="s">
        <v>90</v>
      </c>
      <c r="H16576">
        <v>742</v>
      </c>
      <c r="I16576" s="68" t="str">
        <f>VLOOKUP(E16576,Refs!$P$2:$R$29,3,FALSE)</f>
        <v>Y58</v>
      </c>
      <c r="J16576" s="68" t="str">
        <f>VLOOKUP(E16576,Refs!$P$2:$S$29,4,FALSE)</f>
        <v>South West</v>
      </c>
      <c r="K16576" s="28">
        <f t="shared" si="522"/>
        <v>742</v>
      </c>
    </row>
    <row r="16577" spans="1:11" x14ac:dyDescent="0.35">
      <c r="A16577" s="69">
        <f t="shared" si="523"/>
        <v>45931</v>
      </c>
      <c r="B16577" t="s">
        <v>929</v>
      </c>
      <c r="C16577" t="s">
        <v>266</v>
      </c>
      <c r="E16577" t="s">
        <v>721</v>
      </c>
      <c r="F16577" t="s">
        <v>722</v>
      </c>
      <c r="G16577" t="s">
        <v>91</v>
      </c>
      <c r="H16577">
        <v>13</v>
      </c>
      <c r="I16577" s="68" t="str">
        <f>VLOOKUP(E16577,Refs!$P$2:$R$29,3,FALSE)</f>
        <v>Y58</v>
      </c>
      <c r="J16577" s="68" t="str">
        <f>VLOOKUP(E16577,Refs!$P$2:$S$29,4,FALSE)</f>
        <v>South West</v>
      </c>
      <c r="K16577" s="28">
        <f t="shared" si="522"/>
        <v>13</v>
      </c>
    </row>
    <row r="16578" spans="1:11" x14ac:dyDescent="0.35">
      <c r="A16578" s="69">
        <f t="shared" si="523"/>
        <v>45931</v>
      </c>
      <c r="B16578" t="s">
        <v>929</v>
      </c>
      <c r="C16578" t="s">
        <v>266</v>
      </c>
      <c r="E16578" t="s">
        <v>721</v>
      </c>
      <c r="F16578" t="s">
        <v>722</v>
      </c>
      <c r="G16578" t="s">
        <v>92</v>
      </c>
      <c r="H16578">
        <v>410</v>
      </c>
      <c r="I16578" s="68" t="str">
        <f>VLOOKUP(E16578,Refs!$P$2:$R$29,3,FALSE)</f>
        <v>Y58</v>
      </c>
      <c r="J16578" s="68" t="str">
        <f>VLOOKUP(E16578,Refs!$P$2:$S$29,4,FALSE)</f>
        <v>South West</v>
      </c>
      <c r="K16578" s="28">
        <f t="shared" ref="K16578:K16641" si="524">IF(OR(H16578="NULL",H16578=0,H16578=""),"",H16578)</f>
        <v>410</v>
      </c>
    </row>
    <row r="16579" spans="1:11" x14ac:dyDescent="0.35">
      <c r="A16579" s="69">
        <f t="shared" ref="A16579:A16642" si="525">DATEVALUE(RIGHT(B16579,8))</f>
        <v>45931</v>
      </c>
      <c r="B16579" t="s">
        <v>929</v>
      </c>
      <c r="C16579" t="s">
        <v>266</v>
      </c>
      <c r="E16579" t="s">
        <v>721</v>
      </c>
      <c r="F16579" t="s">
        <v>722</v>
      </c>
      <c r="G16579" t="s">
        <v>93</v>
      </c>
      <c r="H16579">
        <v>50</v>
      </c>
      <c r="I16579" s="68" t="str">
        <f>VLOOKUP(E16579,Refs!$P$2:$R$29,3,FALSE)</f>
        <v>Y58</v>
      </c>
      <c r="J16579" s="68" t="str">
        <f>VLOOKUP(E16579,Refs!$P$2:$S$29,4,FALSE)</f>
        <v>South West</v>
      </c>
      <c r="K16579" s="28">
        <f t="shared" si="524"/>
        <v>50</v>
      </c>
    </row>
    <row r="16580" spans="1:11" x14ac:dyDescent="0.35">
      <c r="A16580" s="69">
        <f t="shared" si="525"/>
        <v>45931</v>
      </c>
      <c r="B16580" t="s">
        <v>929</v>
      </c>
      <c r="C16580" t="s">
        <v>266</v>
      </c>
      <c r="E16580" t="s">
        <v>721</v>
      </c>
      <c r="F16580" t="s">
        <v>722</v>
      </c>
      <c r="G16580" t="s">
        <v>94</v>
      </c>
      <c r="H16580">
        <v>146</v>
      </c>
      <c r="I16580" s="68" t="str">
        <f>VLOOKUP(E16580,Refs!$P$2:$R$29,3,FALSE)</f>
        <v>Y58</v>
      </c>
      <c r="J16580" s="68" t="str">
        <f>VLOOKUP(E16580,Refs!$P$2:$S$29,4,FALSE)</f>
        <v>South West</v>
      </c>
      <c r="K16580" s="28">
        <f t="shared" si="524"/>
        <v>146</v>
      </c>
    </row>
    <row r="16581" spans="1:11" x14ac:dyDescent="0.35">
      <c r="A16581" s="69">
        <f t="shared" si="525"/>
        <v>45931</v>
      </c>
      <c r="B16581" t="s">
        <v>929</v>
      </c>
      <c r="C16581" t="s">
        <v>266</v>
      </c>
      <c r="E16581" t="s">
        <v>721</v>
      </c>
      <c r="F16581" t="s">
        <v>722</v>
      </c>
      <c r="G16581" t="s">
        <v>95</v>
      </c>
      <c r="H16581">
        <v>749</v>
      </c>
      <c r="I16581" s="68" t="str">
        <f>VLOOKUP(E16581,Refs!$P$2:$R$29,3,FALSE)</f>
        <v>Y58</v>
      </c>
      <c r="J16581" s="68" t="str">
        <f>VLOOKUP(E16581,Refs!$P$2:$S$29,4,FALSE)</f>
        <v>South West</v>
      </c>
      <c r="K16581" s="28">
        <f t="shared" si="524"/>
        <v>749</v>
      </c>
    </row>
    <row r="16582" spans="1:11" x14ac:dyDescent="0.35">
      <c r="A16582" s="69">
        <f t="shared" si="525"/>
        <v>45931</v>
      </c>
      <c r="B16582" t="s">
        <v>929</v>
      </c>
      <c r="C16582" t="s">
        <v>266</v>
      </c>
      <c r="E16582" t="s">
        <v>721</v>
      </c>
      <c r="F16582" t="s">
        <v>722</v>
      </c>
      <c r="G16582" t="s">
        <v>96</v>
      </c>
      <c r="H16582">
        <v>5411</v>
      </c>
      <c r="I16582" s="68" t="str">
        <f>VLOOKUP(E16582,Refs!$P$2:$R$29,3,FALSE)</f>
        <v>Y58</v>
      </c>
      <c r="J16582" s="68" t="str">
        <f>VLOOKUP(E16582,Refs!$P$2:$S$29,4,FALSE)</f>
        <v>South West</v>
      </c>
      <c r="K16582" s="28">
        <f t="shared" si="524"/>
        <v>5411</v>
      </c>
    </row>
    <row r="16583" spans="1:11" x14ac:dyDescent="0.35">
      <c r="A16583" s="69">
        <f t="shared" si="525"/>
        <v>45931</v>
      </c>
      <c r="B16583" t="s">
        <v>929</v>
      </c>
      <c r="C16583" t="s">
        <v>266</v>
      </c>
      <c r="E16583" t="s">
        <v>721</v>
      </c>
      <c r="F16583" t="s">
        <v>722</v>
      </c>
      <c r="G16583" t="s">
        <v>31</v>
      </c>
      <c r="H16583">
        <v>5072</v>
      </c>
      <c r="I16583" s="68" t="str">
        <f>VLOOKUP(E16583,Refs!$P$2:$R$29,3,FALSE)</f>
        <v>Y58</v>
      </c>
      <c r="J16583" s="68" t="str">
        <f>VLOOKUP(E16583,Refs!$P$2:$S$29,4,FALSE)</f>
        <v>South West</v>
      </c>
      <c r="K16583" s="28">
        <f t="shared" si="524"/>
        <v>5072</v>
      </c>
    </row>
    <row r="16584" spans="1:11" x14ac:dyDescent="0.35">
      <c r="A16584" s="69">
        <f t="shared" si="525"/>
        <v>45931</v>
      </c>
      <c r="B16584" t="s">
        <v>929</v>
      </c>
      <c r="C16584" t="s">
        <v>266</v>
      </c>
      <c r="E16584" t="s">
        <v>721</v>
      </c>
      <c r="F16584" t="s">
        <v>722</v>
      </c>
      <c r="G16584" t="s">
        <v>97</v>
      </c>
      <c r="H16584">
        <v>1741</v>
      </c>
      <c r="I16584" s="68" t="str">
        <f>VLOOKUP(E16584,Refs!$P$2:$R$29,3,FALSE)</f>
        <v>Y58</v>
      </c>
      <c r="J16584" s="68" t="str">
        <f>VLOOKUP(E16584,Refs!$P$2:$S$29,4,FALSE)</f>
        <v>South West</v>
      </c>
      <c r="K16584" s="28">
        <f t="shared" si="524"/>
        <v>1741</v>
      </c>
    </row>
    <row r="16585" spans="1:11" x14ac:dyDescent="0.35">
      <c r="A16585" s="69">
        <f t="shared" si="525"/>
        <v>45931</v>
      </c>
      <c r="B16585" t="s">
        <v>929</v>
      </c>
      <c r="C16585" t="s">
        <v>266</v>
      </c>
      <c r="E16585" t="s">
        <v>721</v>
      </c>
      <c r="F16585" t="s">
        <v>722</v>
      </c>
      <c r="G16585" t="s">
        <v>98</v>
      </c>
      <c r="H16585">
        <v>1912</v>
      </c>
      <c r="I16585" s="68" t="str">
        <f>VLOOKUP(E16585,Refs!$P$2:$R$29,3,FALSE)</f>
        <v>Y58</v>
      </c>
      <c r="J16585" s="68" t="str">
        <f>VLOOKUP(E16585,Refs!$P$2:$S$29,4,FALSE)</f>
        <v>South West</v>
      </c>
      <c r="K16585" s="28">
        <f t="shared" si="524"/>
        <v>1912</v>
      </c>
    </row>
    <row r="16586" spans="1:11" x14ac:dyDescent="0.35">
      <c r="A16586" s="69">
        <f t="shared" si="525"/>
        <v>45931</v>
      </c>
      <c r="B16586" t="s">
        <v>929</v>
      </c>
      <c r="C16586" t="s">
        <v>266</v>
      </c>
      <c r="E16586" t="s">
        <v>721</v>
      </c>
      <c r="F16586" t="s">
        <v>722</v>
      </c>
      <c r="G16586" t="s">
        <v>99</v>
      </c>
      <c r="H16586">
        <v>1842</v>
      </c>
      <c r="I16586" s="68" t="str">
        <f>VLOOKUP(E16586,Refs!$P$2:$R$29,3,FALSE)</f>
        <v>Y58</v>
      </c>
      <c r="J16586" s="68" t="str">
        <f>VLOOKUP(E16586,Refs!$P$2:$S$29,4,FALSE)</f>
        <v>South West</v>
      </c>
      <c r="K16586" s="28">
        <f t="shared" si="524"/>
        <v>1842</v>
      </c>
    </row>
    <row r="16587" spans="1:11" x14ac:dyDescent="0.35">
      <c r="A16587" s="69">
        <f t="shared" si="525"/>
        <v>45931</v>
      </c>
      <c r="B16587" t="s">
        <v>929</v>
      </c>
      <c r="C16587" t="s">
        <v>266</v>
      </c>
      <c r="E16587" t="s">
        <v>721</v>
      </c>
      <c r="F16587" t="s">
        <v>722</v>
      </c>
      <c r="G16587" t="s">
        <v>100</v>
      </c>
      <c r="H16587">
        <v>767</v>
      </c>
      <c r="I16587" s="68" t="str">
        <f>VLOOKUP(E16587,Refs!$P$2:$R$29,3,FALSE)</f>
        <v>Y58</v>
      </c>
      <c r="J16587" s="68" t="str">
        <f>VLOOKUP(E16587,Refs!$P$2:$S$29,4,FALSE)</f>
        <v>South West</v>
      </c>
      <c r="K16587" s="28">
        <f t="shared" si="524"/>
        <v>767</v>
      </c>
    </row>
    <row r="16588" spans="1:11" x14ac:dyDescent="0.35">
      <c r="A16588" s="69">
        <f t="shared" si="525"/>
        <v>45931</v>
      </c>
      <c r="B16588" t="s">
        <v>929</v>
      </c>
      <c r="C16588" t="s">
        <v>266</v>
      </c>
      <c r="E16588" t="s">
        <v>721</v>
      </c>
      <c r="F16588" t="s">
        <v>722</v>
      </c>
      <c r="G16588" t="s">
        <v>101</v>
      </c>
      <c r="H16588">
        <v>323</v>
      </c>
      <c r="I16588" s="68" t="str">
        <f>VLOOKUP(E16588,Refs!$P$2:$R$29,3,FALSE)</f>
        <v>Y58</v>
      </c>
      <c r="J16588" s="68" t="str">
        <f>VLOOKUP(E16588,Refs!$P$2:$S$29,4,FALSE)</f>
        <v>South West</v>
      </c>
      <c r="K16588" s="28">
        <f t="shared" si="524"/>
        <v>323</v>
      </c>
    </row>
    <row r="16589" spans="1:11" x14ac:dyDescent="0.35">
      <c r="A16589" s="69">
        <f t="shared" si="525"/>
        <v>45931</v>
      </c>
      <c r="B16589" t="s">
        <v>929</v>
      </c>
      <c r="C16589" t="s">
        <v>266</v>
      </c>
      <c r="E16589" t="s">
        <v>721</v>
      </c>
      <c r="F16589" t="s">
        <v>722</v>
      </c>
      <c r="G16589" t="s">
        <v>102</v>
      </c>
      <c r="H16589">
        <v>173</v>
      </c>
      <c r="I16589" s="68" t="str">
        <f>VLOOKUP(E16589,Refs!$P$2:$R$29,3,FALSE)</f>
        <v>Y58</v>
      </c>
      <c r="J16589" s="68" t="str">
        <f>VLOOKUP(E16589,Refs!$P$2:$S$29,4,FALSE)</f>
        <v>South West</v>
      </c>
      <c r="K16589" s="28">
        <f t="shared" si="524"/>
        <v>173</v>
      </c>
    </row>
    <row r="16590" spans="1:11" x14ac:dyDescent="0.35">
      <c r="A16590" s="69">
        <f t="shared" si="525"/>
        <v>45931</v>
      </c>
      <c r="B16590" t="s">
        <v>929</v>
      </c>
      <c r="C16590" t="s">
        <v>266</v>
      </c>
      <c r="E16590" t="s">
        <v>721</v>
      </c>
      <c r="F16590" t="s">
        <v>722</v>
      </c>
      <c r="G16590" t="s">
        <v>103</v>
      </c>
      <c r="H16590">
        <v>1584</v>
      </c>
      <c r="I16590" s="68" t="str">
        <f>VLOOKUP(E16590,Refs!$P$2:$R$29,3,FALSE)</f>
        <v>Y58</v>
      </c>
      <c r="J16590" s="68" t="str">
        <f>VLOOKUP(E16590,Refs!$P$2:$S$29,4,FALSE)</f>
        <v>South West</v>
      </c>
      <c r="K16590" s="28">
        <f t="shared" si="524"/>
        <v>1584</v>
      </c>
    </row>
    <row r="16591" spans="1:11" x14ac:dyDescent="0.35">
      <c r="A16591" s="69">
        <f t="shared" si="525"/>
        <v>45931</v>
      </c>
      <c r="B16591" t="s">
        <v>929</v>
      </c>
      <c r="C16591" t="s">
        <v>266</v>
      </c>
      <c r="E16591" t="s">
        <v>721</v>
      </c>
      <c r="F16591" t="s">
        <v>722</v>
      </c>
      <c r="G16591" t="s">
        <v>104</v>
      </c>
      <c r="H16591">
        <v>10337730</v>
      </c>
      <c r="I16591" s="68" t="str">
        <f>VLOOKUP(E16591,Refs!$P$2:$R$29,3,FALSE)</f>
        <v>Y58</v>
      </c>
      <c r="J16591" s="68" t="str">
        <f>VLOOKUP(E16591,Refs!$P$2:$S$29,4,FALSE)</f>
        <v>South West</v>
      </c>
      <c r="K16591" s="28">
        <f t="shared" si="524"/>
        <v>10337730</v>
      </c>
    </row>
    <row r="16592" spans="1:11" x14ac:dyDescent="0.35">
      <c r="A16592" s="69">
        <f t="shared" si="525"/>
        <v>45931</v>
      </c>
      <c r="B16592" t="s">
        <v>929</v>
      </c>
      <c r="C16592" t="s">
        <v>266</v>
      </c>
      <c r="E16592" t="s">
        <v>721</v>
      </c>
      <c r="F16592" t="s">
        <v>722</v>
      </c>
      <c r="G16592" t="s">
        <v>105</v>
      </c>
      <c r="H16592">
        <v>1328</v>
      </c>
      <c r="I16592" s="68" t="str">
        <f>VLOOKUP(E16592,Refs!$P$2:$R$29,3,FALSE)</f>
        <v>Y58</v>
      </c>
      <c r="J16592" s="68" t="str">
        <f>VLOOKUP(E16592,Refs!$P$2:$S$29,4,FALSE)</f>
        <v>South West</v>
      </c>
      <c r="K16592" s="28">
        <f t="shared" si="524"/>
        <v>1328</v>
      </c>
    </row>
    <row r="16593" spans="1:11" x14ac:dyDescent="0.35">
      <c r="A16593" s="69">
        <f t="shared" si="525"/>
        <v>45931</v>
      </c>
      <c r="B16593" t="s">
        <v>929</v>
      </c>
      <c r="C16593" t="s">
        <v>266</v>
      </c>
      <c r="E16593" t="s">
        <v>721</v>
      </c>
      <c r="F16593" t="s">
        <v>722</v>
      </c>
      <c r="G16593" t="s">
        <v>106</v>
      </c>
      <c r="H16593">
        <v>1294</v>
      </c>
      <c r="I16593" s="68" t="str">
        <f>VLOOKUP(E16593,Refs!$P$2:$R$29,3,FALSE)</f>
        <v>Y58</v>
      </c>
      <c r="J16593" s="68" t="str">
        <f>VLOOKUP(E16593,Refs!$P$2:$S$29,4,FALSE)</f>
        <v>South West</v>
      </c>
      <c r="K16593" s="28">
        <f t="shared" si="524"/>
        <v>1294</v>
      </c>
    </row>
    <row r="16594" spans="1:11" x14ac:dyDescent="0.35">
      <c r="A16594" s="69">
        <f t="shared" si="525"/>
        <v>45931</v>
      </c>
      <c r="B16594" t="s">
        <v>929</v>
      </c>
      <c r="C16594" t="s">
        <v>266</v>
      </c>
      <c r="E16594" t="s">
        <v>721</v>
      </c>
      <c r="F16594" t="s">
        <v>722</v>
      </c>
      <c r="G16594" t="s">
        <v>107</v>
      </c>
      <c r="H16594">
        <v>63</v>
      </c>
      <c r="I16594" s="68" t="str">
        <f>VLOOKUP(E16594,Refs!$P$2:$R$29,3,FALSE)</f>
        <v>Y58</v>
      </c>
      <c r="J16594" s="68" t="str">
        <f>VLOOKUP(E16594,Refs!$P$2:$S$29,4,FALSE)</f>
        <v>South West</v>
      </c>
      <c r="K16594" s="28">
        <f t="shared" si="524"/>
        <v>63</v>
      </c>
    </row>
    <row r="16595" spans="1:11" x14ac:dyDescent="0.35">
      <c r="A16595" s="69">
        <f t="shared" si="525"/>
        <v>45931</v>
      </c>
      <c r="B16595" t="s">
        <v>929</v>
      </c>
      <c r="C16595" t="s">
        <v>266</v>
      </c>
      <c r="E16595" t="s">
        <v>721</v>
      </c>
      <c r="F16595" t="s">
        <v>722</v>
      </c>
      <c r="G16595" t="s">
        <v>108</v>
      </c>
      <c r="H16595">
        <v>1073</v>
      </c>
      <c r="I16595" s="68" t="str">
        <f>VLOOKUP(E16595,Refs!$P$2:$R$29,3,FALSE)</f>
        <v>Y58</v>
      </c>
      <c r="J16595" s="68" t="str">
        <f>VLOOKUP(E16595,Refs!$P$2:$S$29,4,FALSE)</f>
        <v>South West</v>
      </c>
      <c r="K16595" s="28">
        <f t="shared" si="524"/>
        <v>1073</v>
      </c>
    </row>
    <row r="16596" spans="1:11" x14ac:dyDescent="0.35">
      <c r="A16596" s="69">
        <f t="shared" si="525"/>
        <v>45931</v>
      </c>
      <c r="B16596" t="s">
        <v>929</v>
      </c>
      <c r="C16596" t="s">
        <v>266</v>
      </c>
      <c r="E16596" t="s">
        <v>721</v>
      </c>
      <c r="F16596" t="s">
        <v>722</v>
      </c>
      <c r="G16596" t="s">
        <v>109</v>
      </c>
      <c r="H16596">
        <v>7787723</v>
      </c>
      <c r="I16596" s="68" t="str">
        <f>VLOOKUP(E16596,Refs!$P$2:$R$29,3,FALSE)</f>
        <v>Y58</v>
      </c>
      <c r="J16596" s="68" t="str">
        <f>VLOOKUP(E16596,Refs!$P$2:$S$29,4,FALSE)</f>
        <v>South West</v>
      </c>
      <c r="K16596" s="28">
        <f t="shared" si="524"/>
        <v>7787723</v>
      </c>
    </row>
    <row r="16597" spans="1:11" x14ac:dyDescent="0.35">
      <c r="A16597" s="69">
        <f t="shared" si="525"/>
        <v>45931</v>
      </c>
      <c r="B16597" t="s">
        <v>929</v>
      </c>
      <c r="C16597" t="s">
        <v>266</v>
      </c>
      <c r="E16597" t="s">
        <v>721</v>
      </c>
      <c r="F16597" t="s">
        <v>722</v>
      </c>
      <c r="G16597" t="s">
        <v>110</v>
      </c>
      <c r="H16597">
        <v>139</v>
      </c>
      <c r="I16597" s="68" t="str">
        <f>VLOOKUP(E16597,Refs!$P$2:$R$29,3,FALSE)</f>
        <v>Y58</v>
      </c>
      <c r="J16597" s="68" t="str">
        <f>VLOOKUP(E16597,Refs!$P$2:$S$29,4,FALSE)</f>
        <v>South West</v>
      </c>
      <c r="K16597" s="28">
        <f t="shared" si="524"/>
        <v>139</v>
      </c>
    </row>
    <row r="16598" spans="1:11" x14ac:dyDescent="0.35">
      <c r="A16598" s="69">
        <f t="shared" si="525"/>
        <v>45931</v>
      </c>
      <c r="B16598" t="s">
        <v>929</v>
      </c>
      <c r="C16598" t="s">
        <v>266</v>
      </c>
      <c r="E16598" t="s">
        <v>721</v>
      </c>
      <c r="F16598" t="s">
        <v>722</v>
      </c>
      <c r="G16598" t="s">
        <v>808</v>
      </c>
      <c r="H16598">
        <v>2758</v>
      </c>
      <c r="I16598" s="68" t="str">
        <f>VLOOKUP(E16598,Refs!$P$2:$R$29,3,FALSE)</f>
        <v>Y58</v>
      </c>
      <c r="J16598" s="68" t="str">
        <f>VLOOKUP(E16598,Refs!$P$2:$S$29,4,FALSE)</f>
        <v>South West</v>
      </c>
      <c r="K16598" s="28">
        <f t="shared" si="524"/>
        <v>2758</v>
      </c>
    </row>
    <row r="16599" spans="1:11" x14ac:dyDescent="0.35">
      <c r="A16599" s="69">
        <f t="shared" si="525"/>
        <v>45931</v>
      </c>
      <c r="B16599" t="s">
        <v>929</v>
      </c>
      <c r="C16599" t="s">
        <v>266</v>
      </c>
      <c r="E16599" t="s">
        <v>721</v>
      </c>
      <c r="F16599" t="s">
        <v>722</v>
      </c>
      <c r="G16599" t="s">
        <v>809</v>
      </c>
      <c r="H16599">
        <v>1096</v>
      </c>
      <c r="I16599" s="68" t="str">
        <f>VLOOKUP(E16599,Refs!$P$2:$R$29,3,FALSE)</f>
        <v>Y58</v>
      </c>
      <c r="J16599" s="68" t="str">
        <f>VLOOKUP(E16599,Refs!$P$2:$S$29,4,FALSE)</f>
        <v>South West</v>
      </c>
      <c r="K16599" s="28">
        <f t="shared" si="524"/>
        <v>1096</v>
      </c>
    </row>
    <row r="16600" spans="1:11" x14ac:dyDescent="0.35">
      <c r="A16600" s="69">
        <f t="shared" si="525"/>
        <v>45931</v>
      </c>
      <c r="B16600" t="s">
        <v>929</v>
      </c>
      <c r="C16600" t="s">
        <v>266</v>
      </c>
      <c r="E16600" t="s">
        <v>721</v>
      </c>
      <c r="F16600" t="s">
        <v>722</v>
      </c>
      <c r="G16600" t="s">
        <v>111</v>
      </c>
      <c r="H16600">
        <v>7844</v>
      </c>
      <c r="I16600" s="68" t="str">
        <f>VLOOKUP(E16600,Refs!$P$2:$R$29,3,FALSE)</f>
        <v>Y58</v>
      </c>
      <c r="J16600" s="68" t="str">
        <f>VLOOKUP(E16600,Refs!$P$2:$S$29,4,FALSE)</f>
        <v>South West</v>
      </c>
      <c r="K16600" s="28">
        <f t="shared" si="524"/>
        <v>7844</v>
      </c>
    </row>
    <row r="16601" spans="1:11" x14ac:dyDescent="0.35">
      <c r="A16601" s="69">
        <f t="shared" si="525"/>
        <v>45931</v>
      </c>
      <c r="B16601" t="s">
        <v>929</v>
      </c>
      <c r="C16601" t="s">
        <v>266</v>
      </c>
      <c r="E16601" t="s">
        <v>721</v>
      </c>
      <c r="F16601" t="s">
        <v>722</v>
      </c>
      <c r="G16601" t="s">
        <v>112</v>
      </c>
      <c r="H16601">
        <v>0</v>
      </c>
      <c r="I16601" s="68" t="str">
        <f>VLOOKUP(E16601,Refs!$P$2:$R$29,3,FALSE)</f>
        <v>Y58</v>
      </c>
      <c r="J16601" s="68" t="str">
        <f>VLOOKUP(E16601,Refs!$P$2:$S$29,4,FALSE)</f>
        <v>South West</v>
      </c>
      <c r="K16601" s="28" t="str">
        <f t="shared" si="524"/>
        <v/>
      </c>
    </row>
    <row r="16602" spans="1:11" x14ac:dyDescent="0.35">
      <c r="A16602" s="69">
        <f t="shared" si="525"/>
        <v>45931</v>
      </c>
      <c r="B16602" t="s">
        <v>929</v>
      </c>
      <c r="C16602" t="s">
        <v>266</v>
      </c>
      <c r="E16602" t="s">
        <v>721</v>
      </c>
      <c r="F16602" t="s">
        <v>722</v>
      </c>
      <c r="G16602" t="s">
        <v>113</v>
      </c>
      <c r="H16602">
        <v>6993</v>
      </c>
      <c r="I16602" s="68" t="str">
        <f>VLOOKUP(E16602,Refs!$P$2:$R$29,3,FALSE)</f>
        <v>Y58</v>
      </c>
      <c r="J16602" s="68" t="str">
        <f>VLOOKUP(E16602,Refs!$P$2:$S$29,4,FALSE)</f>
        <v>South West</v>
      </c>
      <c r="K16602" s="28">
        <f t="shared" si="524"/>
        <v>6993</v>
      </c>
    </row>
    <row r="16603" spans="1:11" x14ac:dyDescent="0.35">
      <c r="A16603" s="69">
        <f t="shared" si="525"/>
        <v>45931</v>
      </c>
      <c r="B16603" t="s">
        <v>929</v>
      </c>
      <c r="C16603" t="s">
        <v>266</v>
      </c>
      <c r="E16603" t="s">
        <v>721</v>
      </c>
      <c r="F16603" t="s">
        <v>722</v>
      </c>
      <c r="G16603" t="s">
        <v>114</v>
      </c>
      <c r="H16603">
        <v>3348</v>
      </c>
      <c r="I16603" s="68" t="str">
        <f>VLOOKUP(E16603,Refs!$P$2:$R$29,3,FALSE)</f>
        <v>Y58</v>
      </c>
      <c r="J16603" s="68" t="str">
        <f>VLOOKUP(E16603,Refs!$P$2:$S$29,4,FALSE)</f>
        <v>South West</v>
      </c>
      <c r="K16603" s="28">
        <f t="shared" si="524"/>
        <v>3348</v>
      </c>
    </row>
    <row r="16604" spans="1:11" x14ac:dyDescent="0.35">
      <c r="A16604" s="69">
        <f t="shared" si="525"/>
        <v>45931</v>
      </c>
      <c r="B16604" t="s">
        <v>929</v>
      </c>
      <c r="C16604" t="s">
        <v>266</v>
      </c>
      <c r="E16604" t="s">
        <v>721</v>
      </c>
      <c r="F16604" t="s">
        <v>722</v>
      </c>
      <c r="G16604" t="s">
        <v>115</v>
      </c>
      <c r="H16604">
        <v>2292</v>
      </c>
      <c r="I16604" s="68" t="str">
        <f>VLOOKUP(E16604,Refs!$P$2:$R$29,3,FALSE)</f>
        <v>Y58</v>
      </c>
      <c r="J16604" s="68" t="str">
        <f>VLOOKUP(E16604,Refs!$P$2:$S$29,4,FALSE)</f>
        <v>South West</v>
      </c>
      <c r="K16604" s="28">
        <f t="shared" si="524"/>
        <v>2292</v>
      </c>
    </row>
    <row r="16605" spans="1:11" x14ac:dyDescent="0.35">
      <c r="A16605" s="69">
        <f t="shared" si="525"/>
        <v>45931</v>
      </c>
      <c r="B16605" t="s">
        <v>929</v>
      </c>
      <c r="C16605" t="s">
        <v>266</v>
      </c>
      <c r="E16605" t="s">
        <v>721</v>
      </c>
      <c r="F16605" t="s">
        <v>722</v>
      </c>
      <c r="G16605" t="s">
        <v>116</v>
      </c>
      <c r="H16605">
        <v>975</v>
      </c>
      <c r="I16605" s="68" t="str">
        <f>VLOOKUP(E16605,Refs!$P$2:$R$29,3,FALSE)</f>
        <v>Y58</v>
      </c>
      <c r="J16605" s="68" t="str">
        <f>VLOOKUP(E16605,Refs!$P$2:$S$29,4,FALSE)</f>
        <v>South West</v>
      </c>
      <c r="K16605" s="28">
        <f t="shared" si="524"/>
        <v>975</v>
      </c>
    </row>
    <row r="16606" spans="1:11" x14ac:dyDescent="0.35">
      <c r="A16606" s="69">
        <f t="shared" si="525"/>
        <v>45931</v>
      </c>
      <c r="B16606" t="s">
        <v>929</v>
      </c>
      <c r="C16606" t="s">
        <v>266</v>
      </c>
      <c r="E16606" t="s">
        <v>721</v>
      </c>
      <c r="F16606" t="s">
        <v>722</v>
      </c>
      <c r="G16606" t="s">
        <v>117</v>
      </c>
      <c r="H16606">
        <v>5055</v>
      </c>
      <c r="I16606" s="68" t="str">
        <f>VLOOKUP(E16606,Refs!$P$2:$R$29,3,FALSE)</f>
        <v>Y58</v>
      </c>
      <c r="J16606" s="68" t="str">
        <f>VLOOKUP(E16606,Refs!$P$2:$S$29,4,FALSE)</f>
        <v>South West</v>
      </c>
      <c r="K16606" s="28">
        <f t="shared" si="524"/>
        <v>5055</v>
      </c>
    </row>
    <row r="16607" spans="1:11" x14ac:dyDescent="0.35">
      <c r="A16607" s="69">
        <f t="shared" si="525"/>
        <v>45931</v>
      </c>
      <c r="B16607" t="s">
        <v>929</v>
      </c>
      <c r="C16607" t="s">
        <v>266</v>
      </c>
      <c r="E16607" t="s">
        <v>721</v>
      </c>
      <c r="F16607" t="s">
        <v>722</v>
      </c>
      <c r="G16607" t="s">
        <v>118</v>
      </c>
      <c r="H16607">
        <v>2305</v>
      </c>
      <c r="I16607" s="68" t="str">
        <f>VLOOKUP(E16607,Refs!$P$2:$R$29,3,FALSE)</f>
        <v>Y58</v>
      </c>
      <c r="J16607" s="68" t="str">
        <f>VLOOKUP(E16607,Refs!$P$2:$S$29,4,FALSE)</f>
        <v>South West</v>
      </c>
      <c r="K16607" s="28">
        <f t="shared" si="524"/>
        <v>2305</v>
      </c>
    </row>
    <row r="16608" spans="1:11" x14ac:dyDescent="0.35">
      <c r="A16608" s="69">
        <f t="shared" si="525"/>
        <v>45931</v>
      </c>
      <c r="B16608" t="s">
        <v>929</v>
      </c>
      <c r="C16608" t="s">
        <v>266</v>
      </c>
      <c r="E16608" t="s">
        <v>721</v>
      </c>
      <c r="F16608" t="s">
        <v>722</v>
      </c>
      <c r="G16608" t="s">
        <v>119</v>
      </c>
      <c r="H16608">
        <v>187</v>
      </c>
      <c r="I16608" s="68" t="str">
        <f>VLOOKUP(E16608,Refs!$P$2:$R$29,3,FALSE)</f>
        <v>Y58</v>
      </c>
      <c r="J16608" s="68" t="str">
        <f>VLOOKUP(E16608,Refs!$P$2:$S$29,4,FALSE)</f>
        <v>South West</v>
      </c>
      <c r="K16608" s="28">
        <f t="shared" si="524"/>
        <v>187</v>
      </c>
    </row>
    <row r="16609" spans="1:11" x14ac:dyDescent="0.35">
      <c r="A16609" s="69">
        <f t="shared" si="525"/>
        <v>45931</v>
      </c>
      <c r="B16609" t="s">
        <v>929</v>
      </c>
      <c r="C16609" t="s">
        <v>266</v>
      </c>
      <c r="E16609" t="s">
        <v>721</v>
      </c>
      <c r="F16609" t="s">
        <v>722</v>
      </c>
      <c r="G16609" t="s">
        <v>120</v>
      </c>
      <c r="H16609">
        <v>35</v>
      </c>
      <c r="I16609" s="68" t="str">
        <f>VLOOKUP(E16609,Refs!$P$2:$R$29,3,FALSE)</f>
        <v>Y58</v>
      </c>
      <c r="J16609" s="68" t="str">
        <f>VLOOKUP(E16609,Refs!$P$2:$S$29,4,FALSE)</f>
        <v>South West</v>
      </c>
      <c r="K16609" s="28">
        <f t="shared" si="524"/>
        <v>35</v>
      </c>
    </row>
    <row r="16610" spans="1:11" x14ac:dyDescent="0.35">
      <c r="A16610" s="69">
        <f t="shared" si="525"/>
        <v>45931</v>
      </c>
      <c r="B16610" t="s">
        <v>929</v>
      </c>
      <c r="C16610" t="s">
        <v>266</v>
      </c>
      <c r="E16610" t="s">
        <v>721</v>
      </c>
      <c r="F16610" t="s">
        <v>722</v>
      </c>
      <c r="G16610" t="s">
        <v>121</v>
      </c>
      <c r="H16610">
        <v>230</v>
      </c>
      <c r="I16610" s="68" t="str">
        <f>VLOOKUP(E16610,Refs!$P$2:$R$29,3,FALSE)</f>
        <v>Y58</v>
      </c>
      <c r="J16610" s="68" t="str">
        <f>VLOOKUP(E16610,Refs!$P$2:$S$29,4,FALSE)</f>
        <v>South West</v>
      </c>
      <c r="K16610" s="28">
        <f t="shared" si="524"/>
        <v>230</v>
      </c>
    </row>
    <row r="16611" spans="1:11" x14ac:dyDescent="0.35">
      <c r="A16611" s="69">
        <f t="shared" si="525"/>
        <v>45931</v>
      </c>
      <c r="B16611" t="s">
        <v>929</v>
      </c>
      <c r="C16611" t="s">
        <v>266</v>
      </c>
      <c r="E16611" t="s">
        <v>721</v>
      </c>
      <c r="F16611" t="s">
        <v>722</v>
      </c>
      <c r="G16611" t="s">
        <v>122</v>
      </c>
      <c r="H16611">
        <v>20</v>
      </c>
      <c r="I16611" s="68" t="str">
        <f>VLOOKUP(E16611,Refs!$P$2:$R$29,3,FALSE)</f>
        <v>Y58</v>
      </c>
      <c r="J16611" s="68" t="str">
        <f>VLOOKUP(E16611,Refs!$P$2:$S$29,4,FALSE)</f>
        <v>South West</v>
      </c>
      <c r="K16611" s="28">
        <f t="shared" si="524"/>
        <v>20</v>
      </c>
    </row>
    <row r="16612" spans="1:11" x14ac:dyDescent="0.35">
      <c r="A16612" s="69">
        <f t="shared" si="525"/>
        <v>45931</v>
      </c>
      <c r="B16612" t="s">
        <v>929</v>
      </c>
      <c r="C16612" t="s">
        <v>266</v>
      </c>
      <c r="E16612" t="s">
        <v>721</v>
      </c>
      <c r="F16612" t="s">
        <v>722</v>
      </c>
      <c r="G16612" t="s">
        <v>123</v>
      </c>
      <c r="H16612">
        <v>24</v>
      </c>
      <c r="I16612" s="68" t="str">
        <f>VLOOKUP(E16612,Refs!$P$2:$R$29,3,FALSE)</f>
        <v>Y58</v>
      </c>
      <c r="J16612" s="68" t="str">
        <f>VLOOKUP(E16612,Refs!$P$2:$S$29,4,FALSE)</f>
        <v>South West</v>
      </c>
      <c r="K16612" s="28">
        <f t="shared" si="524"/>
        <v>24</v>
      </c>
    </row>
    <row r="16613" spans="1:11" x14ac:dyDescent="0.35">
      <c r="A16613" s="69">
        <f t="shared" si="525"/>
        <v>45931</v>
      </c>
      <c r="B16613" t="s">
        <v>929</v>
      </c>
      <c r="C16613" t="s">
        <v>266</v>
      </c>
      <c r="E16613" t="s">
        <v>721</v>
      </c>
      <c r="F16613" t="s">
        <v>722</v>
      </c>
      <c r="G16613" t="s">
        <v>124</v>
      </c>
      <c r="H16613">
        <v>0</v>
      </c>
      <c r="I16613" s="68" t="str">
        <f>VLOOKUP(E16613,Refs!$P$2:$R$29,3,FALSE)</f>
        <v>Y58</v>
      </c>
      <c r="J16613" s="68" t="str">
        <f>VLOOKUP(E16613,Refs!$P$2:$S$29,4,FALSE)</f>
        <v>South West</v>
      </c>
      <c r="K16613" s="28" t="str">
        <f t="shared" si="524"/>
        <v/>
      </c>
    </row>
    <row r="16614" spans="1:11" x14ac:dyDescent="0.35">
      <c r="A16614" s="69">
        <f t="shared" si="525"/>
        <v>45931</v>
      </c>
      <c r="B16614" t="s">
        <v>929</v>
      </c>
      <c r="C16614" t="s">
        <v>266</v>
      </c>
      <c r="E16614" t="s">
        <v>721</v>
      </c>
      <c r="F16614" t="s">
        <v>722</v>
      </c>
      <c r="G16614" t="s">
        <v>125</v>
      </c>
      <c r="H16614">
        <v>0</v>
      </c>
      <c r="I16614" s="68" t="str">
        <f>VLOOKUP(E16614,Refs!$P$2:$R$29,3,FALSE)</f>
        <v>Y58</v>
      </c>
      <c r="J16614" s="68" t="str">
        <f>VLOOKUP(E16614,Refs!$P$2:$S$29,4,FALSE)</f>
        <v>South West</v>
      </c>
      <c r="K16614" s="28" t="str">
        <f t="shared" si="524"/>
        <v/>
      </c>
    </row>
    <row r="16615" spans="1:11" x14ac:dyDescent="0.35">
      <c r="A16615" s="69">
        <f t="shared" si="525"/>
        <v>45931</v>
      </c>
      <c r="B16615" t="s">
        <v>929</v>
      </c>
      <c r="C16615" t="s">
        <v>266</v>
      </c>
      <c r="E16615" t="s">
        <v>721</v>
      </c>
      <c r="F16615" t="s">
        <v>722</v>
      </c>
      <c r="G16615" t="s">
        <v>126</v>
      </c>
      <c r="H16615">
        <v>1</v>
      </c>
      <c r="I16615" s="68" t="str">
        <f>VLOOKUP(E16615,Refs!$P$2:$R$29,3,FALSE)</f>
        <v>Y58</v>
      </c>
      <c r="J16615" s="68" t="str">
        <f>VLOOKUP(E16615,Refs!$P$2:$S$29,4,FALSE)</f>
        <v>South West</v>
      </c>
      <c r="K16615" s="28">
        <f t="shared" si="524"/>
        <v>1</v>
      </c>
    </row>
    <row r="16616" spans="1:11" x14ac:dyDescent="0.35">
      <c r="A16616" s="69">
        <f t="shared" si="525"/>
        <v>45931</v>
      </c>
      <c r="B16616" t="s">
        <v>929</v>
      </c>
      <c r="C16616" t="s">
        <v>266</v>
      </c>
      <c r="E16616" t="s">
        <v>721</v>
      </c>
      <c r="F16616" t="s">
        <v>722</v>
      </c>
      <c r="G16616" t="s">
        <v>127</v>
      </c>
      <c r="H16616">
        <v>12</v>
      </c>
      <c r="I16616" s="68" t="str">
        <f>VLOOKUP(E16616,Refs!$P$2:$R$29,3,FALSE)</f>
        <v>Y58</v>
      </c>
      <c r="J16616" s="68" t="str">
        <f>VLOOKUP(E16616,Refs!$P$2:$S$29,4,FALSE)</f>
        <v>South West</v>
      </c>
      <c r="K16616" s="28">
        <f t="shared" si="524"/>
        <v>12</v>
      </c>
    </row>
    <row r="16617" spans="1:11" x14ac:dyDescent="0.35">
      <c r="A16617" s="69">
        <f t="shared" si="525"/>
        <v>45931</v>
      </c>
      <c r="B16617" t="s">
        <v>929</v>
      </c>
      <c r="C16617" t="s">
        <v>266</v>
      </c>
      <c r="E16617" t="s">
        <v>721</v>
      </c>
      <c r="F16617" t="s">
        <v>722</v>
      </c>
      <c r="G16617" t="s">
        <v>128</v>
      </c>
      <c r="H16617">
        <v>13</v>
      </c>
      <c r="I16617" s="68" t="str">
        <f>VLOOKUP(E16617,Refs!$P$2:$R$29,3,FALSE)</f>
        <v>Y58</v>
      </c>
      <c r="J16617" s="68" t="str">
        <f>VLOOKUP(E16617,Refs!$P$2:$S$29,4,FALSE)</f>
        <v>South West</v>
      </c>
      <c r="K16617" s="28">
        <f t="shared" si="524"/>
        <v>13</v>
      </c>
    </row>
    <row r="16618" spans="1:11" x14ac:dyDescent="0.35">
      <c r="A16618" s="69">
        <f t="shared" si="525"/>
        <v>45931</v>
      </c>
      <c r="B16618" t="s">
        <v>929</v>
      </c>
      <c r="C16618" t="s">
        <v>266</v>
      </c>
      <c r="E16618" t="s">
        <v>721</v>
      </c>
      <c r="F16618" t="s">
        <v>722</v>
      </c>
      <c r="G16618" t="s">
        <v>129</v>
      </c>
      <c r="H16618">
        <v>1336</v>
      </c>
      <c r="I16618" s="68" t="str">
        <f>VLOOKUP(E16618,Refs!$P$2:$R$29,3,FALSE)</f>
        <v>Y58</v>
      </c>
      <c r="J16618" s="68" t="str">
        <f>VLOOKUP(E16618,Refs!$P$2:$S$29,4,FALSE)</f>
        <v>South West</v>
      </c>
      <c r="K16618" s="28">
        <f t="shared" si="524"/>
        <v>1336</v>
      </c>
    </row>
    <row r="16619" spans="1:11" x14ac:dyDescent="0.35">
      <c r="A16619" s="69">
        <f t="shared" si="525"/>
        <v>45931</v>
      </c>
      <c r="B16619" t="s">
        <v>929</v>
      </c>
      <c r="C16619" t="s">
        <v>266</v>
      </c>
      <c r="E16619" t="s">
        <v>721</v>
      </c>
      <c r="F16619" t="s">
        <v>722</v>
      </c>
      <c r="G16619" t="s">
        <v>130</v>
      </c>
      <c r="H16619">
        <v>1123</v>
      </c>
      <c r="I16619" s="68" t="str">
        <f>VLOOKUP(E16619,Refs!$P$2:$R$29,3,FALSE)</f>
        <v>Y58</v>
      </c>
      <c r="J16619" s="68" t="str">
        <f>VLOOKUP(E16619,Refs!$P$2:$S$29,4,FALSE)</f>
        <v>South West</v>
      </c>
      <c r="K16619" s="28">
        <f t="shared" si="524"/>
        <v>1123</v>
      </c>
    </row>
    <row r="16620" spans="1:11" x14ac:dyDescent="0.35">
      <c r="A16620" s="69">
        <f t="shared" si="525"/>
        <v>45931</v>
      </c>
      <c r="B16620" t="s">
        <v>929</v>
      </c>
      <c r="C16620" t="s">
        <v>266</v>
      </c>
      <c r="E16620" t="s">
        <v>721</v>
      </c>
      <c r="F16620" t="s">
        <v>722</v>
      </c>
      <c r="G16620" t="s">
        <v>131</v>
      </c>
      <c r="H16620">
        <v>803</v>
      </c>
      <c r="I16620" s="68" t="str">
        <f>VLOOKUP(E16620,Refs!$P$2:$R$29,3,FALSE)</f>
        <v>Y58</v>
      </c>
      <c r="J16620" s="68" t="str">
        <f>VLOOKUP(E16620,Refs!$P$2:$S$29,4,FALSE)</f>
        <v>South West</v>
      </c>
      <c r="K16620" s="28">
        <f t="shared" si="524"/>
        <v>803</v>
      </c>
    </row>
    <row r="16621" spans="1:11" x14ac:dyDescent="0.35">
      <c r="A16621" s="69">
        <f t="shared" si="525"/>
        <v>45931</v>
      </c>
      <c r="B16621" t="s">
        <v>929</v>
      </c>
      <c r="C16621" t="s">
        <v>266</v>
      </c>
      <c r="E16621" t="s">
        <v>721</v>
      </c>
      <c r="F16621" t="s">
        <v>722</v>
      </c>
      <c r="G16621" t="s">
        <v>132</v>
      </c>
      <c r="H16621">
        <v>707</v>
      </c>
      <c r="I16621" s="68" t="str">
        <f>VLOOKUP(E16621,Refs!$P$2:$R$29,3,FALSE)</f>
        <v>Y58</v>
      </c>
      <c r="J16621" s="68" t="str">
        <f>VLOOKUP(E16621,Refs!$P$2:$S$29,4,FALSE)</f>
        <v>South West</v>
      </c>
      <c r="K16621" s="28">
        <f t="shared" si="524"/>
        <v>707</v>
      </c>
    </row>
    <row r="16622" spans="1:11" x14ac:dyDescent="0.35">
      <c r="A16622" s="69">
        <f t="shared" si="525"/>
        <v>45931</v>
      </c>
      <c r="B16622" t="s">
        <v>929</v>
      </c>
      <c r="C16622" t="s">
        <v>266</v>
      </c>
      <c r="E16622" t="s">
        <v>721</v>
      </c>
      <c r="F16622" t="s">
        <v>722</v>
      </c>
      <c r="G16622" t="s">
        <v>133</v>
      </c>
      <c r="H16622">
        <v>1108</v>
      </c>
      <c r="I16622" s="68" t="str">
        <f>VLOOKUP(E16622,Refs!$P$2:$R$29,3,FALSE)</f>
        <v>Y58</v>
      </c>
      <c r="J16622" s="68" t="str">
        <f>VLOOKUP(E16622,Refs!$P$2:$S$29,4,FALSE)</f>
        <v>South West</v>
      </c>
      <c r="K16622" s="28">
        <f t="shared" si="524"/>
        <v>1108</v>
      </c>
    </row>
    <row r="16623" spans="1:11" x14ac:dyDescent="0.35">
      <c r="A16623" s="69">
        <f t="shared" si="525"/>
        <v>45931</v>
      </c>
      <c r="B16623" t="s">
        <v>929</v>
      </c>
      <c r="C16623" t="s">
        <v>266</v>
      </c>
      <c r="E16623" t="s">
        <v>721</v>
      </c>
      <c r="F16623" t="s">
        <v>722</v>
      </c>
      <c r="G16623" t="s">
        <v>134</v>
      </c>
      <c r="H16623">
        <v>1108</v>
      </c>
      <c r="I16623" s="68" t="str">
        <f>VLOOKUP(E16623,Refs!$P$2:$R$29,3,FALSE)</f>
        <v>Y58</v>
      </c>
      <c r="J16623" s="68" t="str">
        <f>VLOOKUP(E16623,Refs!$P$2:$S$29,4,FALSE)</f>
        <v>South West</v>
      </c>
      <c r="K16623" s="28">
        <f t="shared" si="524"/>
        <v>1108</v>
      </c>
    </row>
    <row r="16624" spans="1:11" x14ac:dyDescent="0.35">
      <c r="A16624" s="69">
        <f t="shared" si="525"/>
        <v>45931</v>
      </c>
      <c r="B16624" t="s">
        <v>929</v>
      </c>
      <c r="C16624" t="s">
        <v>266</v>
      </c>
      <c r="E16624" t="s">
        <v>721</v>
      </c>
      <c r="F16624" t="s">
        <v>722</v>
      </c>
      <c r="G16624" t="s">
        <v>135</v>
      </c>
      <c r="H16624">
        <v>123</v>
      </c>
      <c r="I16624" s="68" t="str">
        <f>VLOOKUP(E16624,Refs!$P$2:$R$29,3,FALSE)</f>
        <v>Y58</v>
      </c>
      <c r="J16624" s="68" t="str">
        <f>VLOOKUP(E16624,Refs!$P$2:$S$29,4,FALSE)</f>
        <v>South West</v>
      </c>
      <c r="K16624" s="28">
        <f t="shared" si="524"/>
        <v>123</v>
      </c>
    </row>
    <row r="16625" spans="1:11" x14ac:dyDescent="0.35">
      <c r="A16625" s="69">
        <f t="shared" si="525"/>
        <v>45931</v>
      </c>
      <c r="B16625" t="s">
        <v>929</v>
      </c>
      <c r="C16625" t="s">
        <v>266</v>
      </c>
      <c r="E16625" t="s">
        <v>721</v>
      </c>
      <c r="F16625" t="s">
        <v>722</v>
      </c>
      <c r="G16625" t="s">
        <v>136</v>
      </c>
      <c r="H16625">
        <v>110</v>
      </c>
      <c r="I16625" s="68" t="str">
        <f>VLOOKUP(E16625,Refs!$P$2:$R$29,3,FALSE)</f>
        <v>Y58</v>
      </c>
      <c r="J16625" s="68" t="str">
        <f>VLOOKUP(E16625,Refs!$P$2:$S$29,4,FALSE)</f>
        <v>South West</v>
      </c>
      <c r="K16625" s="28">
        <f t="shared" si="524"/>
        <v>110</v>
      </c>
    </row>
    <row r="16626" spans="1:11" x14ac:dyDescent="0.35">
      <c r="A16626" s="69">
        <f t="shared" si="525"/>
        <v>45931</v>
      </c>
      <c r="B16626" t="s">
        <v>929</v>
      </c>
      <c r="C16626" t="s">
        <v>266</v>
      </c>
      <c r="E16626" t="s">
        <v>721</v>
      </c>
      <c r="F16626" t="s">
        <v>722</v>
      </c>
      <c r="G16626" t="s">
        <v>137</v>
      </c>
      <c r="H16626">
        <v>25</v>
      </c>
      <c r="I16626" s="68" t="str">
        <f>VLOOKUP(E16626,Refs!$P$2:$R$29,3,FALSE)</f>
        <v>Y58</v>
      </c>
      <c r="J16626" s="68" t="str">
        <f>VLOOKUP(E16626,Refs!$P$2:$S$29,4,FALSE)</f>
        <v>South West</v>
      </c>
      <c r="K16626" s="28">
        <f t="shared" si="524"/>
        <v>25</v>
      </c>
    </row>
    <row r="16627" spans="1:11" x14ac:dyDescent="0.35">
      <c r="A16627" s="69">
        <f t="shared" si="525"/>
        <v>45931</v>
      </c>
      <c r="B16627" t="s">
        <v>929</v>
      </c>
      <c r="C16627" t="s">
        <v>266</v>
      </c>
      <c r="E16627" t="s">
        <v>721</v>
      </c>
      <c r="F16627" t="s">
        <v>722</v>
      </c>
      <c r="G16627" t="s">
        <v>138</v>
      </c>
      <c r="H16627">
        <v>24</v>
      </c>
      <c r="I16627" s="68" t="str">
        <f>VLOOKUP(E16627,Refs!$P$2:$R$29,3,FALSE)</f>
        <v>Y58</v>
      </c>
      <c r="J16627" s="68" t="str">
        <f>VLOOKUP(E16627,Refs!$P$2:$S$29,4,FALSE)</f>
        <v>South West</v>
      </c>
      <c r="K16627" s="28">
        <f t="shared" si="524"/>
        <v>24</v>
      </c>
    </row>
    <row r="16628" spans="1:11" x14ac:dyDescent="0.35">
      <c r="A16628" s="69">
        <f t="shared" si="525"/>
        <v>45931</v>
      </c>
      <c r="B16628" t="s">
        <v>929</v>
      </c>
      <c r="C16628" t="s">
        <v>266</v>
      </c>
      <c r="E16628" t="s">
        <v>721</v>
      </c>
      <c r="F16628" t="s">
        <v>722</v>
      </c>
      <c r="G16628" t="s">
        <v>139</v>
      </c>
      <c r="H16628">
        <v>273</v>
      </c>
      <c r="I16628" s="68" t="str">
        <f>VLOOKUP(E16628,Refs!$P$2:$R$29,3,FALSE)</f>
        <v>Y58</v>
      </c>
      <c r="J16628" s="68" t="str">
        <f>VLOOKUP(E16628,Refs!$P$2:$S$29,4,FALSE)</f>
        <v>South West</v>
      </c>
      <c r="K16628" s="28">
        <f t="shared" si="524"/>
        <v>273</v>
      </c>
    </row>
    <row r="16629" spans="1:11" x14ac:dyDescent="0.35">
      <c r="A16629" s="69">
        <f t="shared" si="525"/>
        <v>45931</v>
      </c>
      <c r="B16629" t="s">
        <v>929</v>
      </c>
      <c r="C16629" t="s">
        <v>266</v>
      </c>
      <c r="E16629" t="s">
        <v>721</v>
      </c>
      <c r="F16629" t="s">
        <v>722</v>
      </c>
      <c r="G16629" t="s">
        <v>140</v>
      </c>
      <c r="H16629">
        <v>273</v>
      </c>
      <c r="I16629" s="68" t="str">
        <f>VLOOKUP(E16629,Refs!$P$2:$R$29,3,FALSE)</f>
        <v>Y58</v>
      </c>
      <c r="J16629" s="68" t="str">
        <f>VLOOKUP(E16629,Refs!$P$2:$S$29,4,FALSE)</f>
        <v>South West</v>
      </c>
      <c r="K16629" s="28">
        <f t="shared" si="524"/>
        <v>273</v>
      </c>
    </row>
    <row r="16630" spans="1:11" x14ac:dyDescent="0.35">
      <c r="A16630" s="69">
        <f t="shared" si="525"/>
        <v>45931</v>
      </c>
      <c r="B16630" t="s">
        <v>929</v>
      </c>
      <c r="C16630" t="s">
        <v>266</v>
      </c>
      <c r="E16630" t="s">
        <v>721</v>
      </c>
      <c r="F16630" t="s">
        <v>722</v>
      </c>
      <c r="G16630" t="s">
        <v>728</v>
      </c>
      <c r="H16630">
        <v>564</v>
      </c>
      <c r="I16630" s="68" t="str">
        <f>VLOOKUP(E16630,Refs!$P$2:$R$29,3,FALSE)</f>
        <v>Y58</v>
      </c>
      <c r="J16630" s="68" t="str">
        <f>VLOOKUP(E16630,Refs!$P$2:$S$29,4,FALSE)</f>
        <v>South West</v>
      </c>
      <c r="K16630" s="28">
        <f t="shared" si="524"/>
        <v>564</v>
      </c>
    </row>
    <row r="16631" spans="1:11" x14ac:dyDescent="0.35">
      <c r="A16631" s="69">
        <f t="shared" si="525"/>
        <v>45931</v>
      </c>
      <c r="B16631" t="s">
        <v>929</v>
      </c>
      <c r="C16631" t="s">
        <v>266</v>
      </c>
      <c r="E16631" t="s">
        <v>721</v>
      </c>
      <c r="F16631" t="s">
        <v>722</v>
      </c>
      <c r="G16631" t="s">
        <v>727</v>
      </c>
      <c r="H16631">
        <v>188</v>
      </c>
      <c r="I16631" s="68" t="str">
        <f>VLOOKUP(E16631,Refs!$P$2:$R$29,3,FALSE)</f>
        <v>Y58</v>
      </c>
      <c r="J16631" s="68" t="str">
        <f>VLOOKUP(E16631,Refs!$P$2:$S$29,4,FALSE)</f>
        <v>South West</v>
      </c>
      <c r="K16631" s="28">
        <f t="shared" si="524"/>
        <v>188</v>
      </c>
    </row>
    <row r="16632" spans="1:11" x14ac:dyDescent="0.35">
      <c r="A16632" s="69">
        <f t="shared" si="525"/>
        <v>45931</v>
      </c>
      <c r="B16632" t="s">
        <v>929</v>
      </c>
      <c r="C16632" t="s">
        <v>266</v>
      </c>
      <c r="E16632" t="s">
        <v>721</v>
      </c>
      <c r="F16632" t="s">
        <v>722</v>
      </c>
      <c r="G16632" t="s">
        <v>730</v>
      </c>
      <c r="H16632">
        <v>544</v>
      </c>
      <c r="I16632" s="68" t="str">
        <f>VLOOKUP(E16632,Refs!$P$2:$R$29,3,FALSE)</f>
        <v>Y58</v>
      </c>
      <c r="J16632" s="68" t="str">
        <f>VLOOKUP(E16632,Refs!$P$2:$S$29,4,FALSE)</f>
        <v>South West</v>
      </c>
      <c r="K16632" s="28">
        <f t="shared" si="524"/>
        <v>544</v>
      </c>
    </row>
    <row r="16633" spans="1:11" x14ac:dyDescent="0.35">
      <c r="A16633" s="69">
        <f t="shared" si="525"/>
        <v>45931</v>
      </c>
      <c r="B16633" t="s">
        <v>929</v>
      </c>
      <c r="C16633" t="s">
        <v>266</v>
      </c>
      <c r="E16633" t="s">
        <v>721</v>
      </c>
      <c r="F16633" t="s">
        <v>722</v>
      </c>
      <c r="G16633" t="s">
        <v>729</v>
      </c>
      <c r="H16633">
        <v>320</v>
      </c>
      <c r="I16633" s="68" t="str">
        <f>VLOOKUP(E16633,Refs!$P$2:$R$29,3,FALSE)</f>
        <v>Y58</v>
      </c>
      <c r="J16633" s="68" t="str">
        <f>VLOOKUP(E16633,Refs!$P$2:$S$29,4,FALSE)</f>
        <v>South West</v>
      </c>
      <c r="K16633" s="28">
        <f t="shared" si="524"/>
        <v>320</v>
      </c>
    </row>
    <row r="16634" spans="1:11" x14ac:dyDescent="0.35">
      <c r="A16634" s="69">
        <f t="shared" si="525"/>
        <v>45931</v>
      </c>
      <c r="B16634" t="s">
        <v>929</v>
      </c>
      <c r="C16634" t="s">
        <v>266</v>
      </c>
      <c r="E16634" t="s">
        <v>725</v>
      </c>
      <c r="F16634" t="s">
        <v>726</v>
      </c>
      <c r="G16634" t="s">
        <v>10</v>
      </c>
      <c r="H16634">
        <v>16808</v>
      </c>
      <c r="I16634" s="68" t="str">
        <f>VLOOKUP(E16634,Refs!$P$2:$R$29,3,FALSE)</f>
        <v>Y58</v>
      </c>
      <c r="J16634" s="68" t="str">
        <f>VLOOKUP(E16634,Refs!$P$2:$S$29,4,FALSE)</f>
        <v>South West</v>
      </c>
      <c r="K16634" s="28">
        <f t="shared" si="524"/>
        <v>16808</v>
      </c>
    </row>
    <row r="16635" spans="1:11" x14ac:dyDescent="0.35">
      <c r="A16635" s="69">
        <f t="shared" si="525"/>
        <v>45931</v>
      </c>
      <c r="B16635" t="s">
        <v>929</v>
      </c>
      <c r="C16635" t="s">
        <v>266</v>
      </c>
      <c r="E16635" t="s">
        <v>725</v>
      </c>
      <c r="F16635" t="s">
        <v>726</v>
      </c>
      <c r="G16635" t="s">
        <v>69</v>
      </c>
      <c r="H16635">
        <v>16808</v>
      </c>
      <c r="I16635" s="68" t="str">
        <f>VLOOKUP(E16635,Refs!$P$2:$R$29,3,FALSE)</f>
        <v>Y58</v>
      </c>
      <c r="J16635" s="68" t="str">
        <f>VLOOKUP(E16635,Refs!$P$2:$S$29,4,FALSE)</f>
        <v>South West</v>
      </c>
      <c r="K16635" s="28">
        <f t="shared" si="524"/>
        <v>16808</v>
      </c>
    </row>
    <row r="16636" spans="1:11" x14ac:dyDescent="0.35">
      <c r="A16636" s="69">
        <f t="shared" si="525"/>
        <v>45931</v>
      </c>
      <c r="B16636" t="s">
        <v>929</v>
      </c>
      <c r="C16636" t="s">
        <v>266</v>
      </c>
      <c r="E16636" t="s">
        <v>725</v>
      </c>
      <c r="F16636" t="s">
        <v>726</v>
      </c>
      <c r="G16636" t="s">
        <v>20</v>
      </c>
      <c r="H16636">
        <v>16135</v>
      </c>
      <c r="I16636" s="68" t="str">
        <f>VLOOKUP(E16636,Refs!$P$2:$R$29,3,FALSE)</f>
        <v>Y58</v>
      </c>
      <c r="J16636" s="68" t="str">
        <f>VLOOKUP(E16636,Refs!$P$2:$S$29,4,FALSE)</f>
        <v>South West</v>
      </c>
      <c r="K16636" s="28">
        <f t="shared" si="524"/>
        <v>16135</v>
      </c>
    </row>
    <row r="16637" spans="1:11" x14ac:dyDescent="0.35">
      <c r="A16637" s="69">
        <f t="shared" si="525"/>
        <v>45931</v>
      </c>
      <c r="B16637" t="s">
        <v>929</v>
      </c>
      <c r="C16637" t="s">
        <v>266</v>
      </c>
      <c r="E16637" t="s">
        <v>725</v>
      </c>
      <c r="F16637" t="s">
        <v>726</v>
      </c>
      <c r="G16637" t="s">
        <v>23</v>
      </c>
      <c r="H16637">
        <v>12007</v>
      </c>
      <c r="I16637" s="68" t="str">
        <f>VLOOKUP(E16637,Refs!$P$2:$R$29,3,FALSE)</f>
        <v>Y58</v>
      </c>
      <c r="J16637" s="68" t="str">
        <f>VLOOKUP(E16637,Refs!$P$2:$S$29,4,FALSE)</f>
        <v>South West</v>
      </c>
      <c r="K16637" s="28">
        <f t="shared" si="524"/>
        <v>12007</v>
      </c>
    </row>
    <row r="16638" spans="1:11" x14ac:dyDescent="0.35">
      <c r="A16638" s="69">
        <f t="shared" si="525"/>
        <v>45931</v>
      </c>
      <c r="B16638" t="s">
        <v>929</v>
      </c>
      <c r="C16638" t="s">
        <v>266</v>
      </c>
      <c r="E16638" t="s">
        <v>725</v>
      </c>
      <c r="F16638" t="s">
        <v>726</v>
      </c>
      <c r="G16638" t="s">
        <v>19</v>
      </c>
      <c r="H16638">
        <v>673</v>
      </c>
      <c r="I16638" s="68" t="str">
        <f>VLOOKUP(E16638,Refs!$P$2:$R$29,3,FALSE)</f>
        <v>Y58</v>
      </c>
      <c r="J16638" s="68" t="str">
        <f>VLOOKUP(E16638,Refs!$P$2:$S$29,4,FALSE)</f>
        <v>South West</v>
      </c>
      <c r="K16638" s="28">
        <f t="shared" si="524"/>
        <v>673</v>
      </c>
    </row>
    <row r="16639" spans="1:11" x14ac:dyDescent="0.35">
      <c r="A16639" s="69">
        <f t="shared" si="525"/>
        <v>45931</v>
      </c>
      <c r="B16639" t="s">
        <v>929</v>
      </c>
      <c r="C16639" t="s">
        <v>266</v>
      </c>
      <c r="E16639" t="s">
        <v>725</v>
      </c>
      <c r="F16639" t="s">
        <v>726</v>
      </c>
      <c r="G16639" t="s">
        <v>21</v>
      </c>
      <c r="H16639">
        <v>947813</v>
      </c>
      <c r="I16639" s="68" t="str">
        <f>VLOOKUP(E16639,Refs!$P$2:$R$29,3,FALSE)</f>
        <v>Y58</v>
      </c>
      <c r="J16639" s="68" t="str">
        <f>VLOOKUP(E16639,Refs!$P$2:$S$29,4,FALSE)</f>
        <v>South West</v>
      </c>
      <c r="K16639" s="28">
        <f t="shared" si="524"/>
        <v>947813</v>
      </c>
    </row>
    <row r="16640" spans="1:11" x14ac:dyDescent="0.35">
      <c r="A16640" s="69">
        <f t="shared" si="525"/>
        <v>45931</v>
      </c>
      <c r="B16640" t="s">
        <v>929</v>
      </c>
      <c r="C16640" t="s">
        <v>266</v>
      </c>
      <c r="E16640" t="s">
        <v>725</v>
      </c>
      <c r="F16640" t="s">
        <v>726</v>
      </c>
      <c r="G16640" t="s">
        <v>70</v>
      </c>
      <c r="H16640">
        <v>293</v>
      </c>
      <c r="I16640" s="68" t="str">
        <f>VLOOKUP(E16640,Refs!$P$2:$R$29,3,FALSE)</f>
        <v>Y58</v>
      </c>
      <c r="J16640" s="68" t="str">
        <f>VLOOKUP(E16640,Refs!$P$2:$S$29,4,FALSE)</f>
        <v>South West</v>
      </c>
      <c r="K16640" s="28">
        <f t="shared" si="524"/>
        <v>293</v>
      </c>
    </row>
    <row r="16641" spans="1:11" x14ac:dyDescent="0.35">
      <c r="A16641" s="69">
        <f t="shared" si="525"/>
        <v>45931</v>
      </c>
      <c r="B16641" t="s">
        <v>929</v>
      </c>
      <c r="C16641" t="s">
        <v>266</v>
      </c>
      <c r="E16641" t="s">
        <v>725</v>
      </c>
      <c r="F16641" t="s">
        <v>726</v>
      </c>
      <c r="G16641" t="s">
        <v>71</v>
      </c>
      <c r="H16641">
        <v>516</v>
      </c>
      <c r="I16641" s="68" t="str">
        <f>VLOOKUP(E16641,Refs!$P$2:$R$29,3,FALSE)</f>
        <v>Y58</v>
      </c>
      <c r="J16641" s="68" t="str">
        <f>VLOOKUP(E16641,Refs!$P$2:$S$29,4,FALSE)</f>
        <v>South West</v>
      </c>
      <c r="K16641" s="28">
        <f t="shared" si="524"/>
        <v>516</v>
      </c>
    </row>
    <row r="16642" spans="1:11" x14ac:dyDescent="0.35">
      <c r="A16642" s="69">
        <f t="shared" si="525"/>
        <v>45931</v>
      </c>
      <c r="B16642" t="s">
        <v>929</v>
      </c>
      <c r="C16642" t="s">
        <v>266</v>
      </c>
      <c r="E16642" t="s">
        <v>725</v>
      </c>
      <c r="F16642" t="s">
        <v>726</v>
      </c>
      <c r="G16642" t="s">
        <v>72</v>
      </c>
      <c r="H16642">
        <v>81455</v>
      </c>
      <c r="I16642" s="68" t="str">
        <f>VLOOKUP(E16642,Refs!$P$2:$R$29,3,FALSE)</f>
        <v>Y58</v>
      </c>
      <c r="J16642" s="68" t="str">
        <f>VLOOKUP(E16642,Refs!$P$2:$S$29,4,FALSE)</f>
        <v>South West</v>
      </c>
      <c r="K16642" s="28">
        <f t="shared" ref="K16642:K16705" si="526">IF(OR(H16642="NULL",H16642=0,H16642=""),"",H16642)</f>
        <v>81455</v>
      </c>
    </row>
    <row r="16643" spans="1:11" x14ac:dyDescent="0.35">
      <c r="A16643" s="69">
        <f t="shared" ref="A16643:A16706" si="527">DATEVALUE(RIGHT(B16643,8))</f>
        <v>45931</v>
      </c>
      <c r="B16643" t="s">
        <v>929</v>
      </c>
      <c r="C16643" t="s">
        <v>266</v>
      </c>
      <c r="E16643" t="s">
        <v>725</v>
      </c>
      <c r="F16643" t="s">
        <v>726</v>
      </c>
      <c r="G16643" t="s">
        <v>73</v>
      </c>
      <c r="H16643">
        <v>7376</v>
      </c>
      <c r="I16643" s="68" t="str">
        <f>VLOOKUP(E16643,Refs!$P$2:$R$29,3,FALSE)</f>
        <v>Y58</v>
      </c>
      <c r="J16643" s="68" t="str">
        <f>VLOOKUP(E16643,Refs!$P$2:$S$29,4,FALSE)</f>
        <v>South West</v>
      </c>
      <c r="K16643" s="28">
        <f t="shared" si="526"/>
        <v>7376</v>
      </c>
    </row>
    <row r="16644" spans="1:11" x14ac:dyDescent="0.35">
      <c r="A16644" s="69">
        <f t="shared" si="527"/>
        <v>45931</v>
      </c>
      <c r="B16644" t="s">
        <v>929</v>
      </c>
      <c r="C16644" t="s">
        <v>266</v>
      </c>
      <c r="E16644" t="s">
        <v>725</v>
      </c>
      <c r="F16644" t="s">
        <v>726</v>
      </c>
      <c r="G16644" t="s">
        <v>74</v>
      </c>
      <c r="H16644">
        <v>43396998</v>
      </c>
      <c r="I16644" s="68" t="str">
        <f>VLOOKUP(E16644,Refs!$P$2:$R$29,3,FALSE)</f>
        <v>Y58</v>
      </c>
      <c r="J16644" s="68" t="str">
        <f>VLOOKUP(E16644,Refs!$P$2:$S$29,4,FALSE)</f>
        <v>South West</v>
      </c>
      <c r="K16644" s="28">
        <f t="shared" si="526"/>
        <v>43396998</v>
      </c>
    </row>
    <row r="16645" spans="1:11" x14ac:dyDescent="0.35">
      <c r="A16645" s="69">
        <f t="shared" si="527"/>
        <v>45931</v>
      </c>
      <c r="B16645" t="s">
        <v>929</v>
      </c>
      <c r="C16645" t="s">
        <v>266</v>
      </c>
      <c r="E16645" t="s">
        <v>725</v>
      </c>
      <c r="F16645" t="s">
        <v>726</v>
      </c>
      <c r="G16645" t="s">
        <v>26</v>
      </c>
      <c r="H16645">
        <v>13773</v>
      </c>
      <c r="I16645" s="68" t="str">
        <f>VLOOKUP(E16645,Refs!$P$2:$R$29,3,FALSE)</f>
        <v>Y58</v>
      </c>
      <c r="J16645" s="68" t="str">
        <f>VLOOKUP(E16645,Refs!$P$2:$S$29,4,FALSE)</f>
        <v>South West</v>
      </c>
      <c r="K16645" s="28">
        <f t="shared" si="526"/>
        <v>13773</v>
      </c>
    </row>
    <row r="16646" spans="1:11" x14ac:dyDescent="0.35">
      <c r="A16646" s="69">
        <f t="shared" si="527"/>
        <v>45931</v>
      </c>
      <c r="B16646" t="s">
        <v>929</v>
      </c>
      <c r="C16646" t="s">
        <v>266</v>
      </c>
      <c r="E16646" t="s">
        <v>725</v>
      </c>
      <c r="F16646" t="s">
        <v>726</v>
      </c>
      <c r="G16646" t="s">
        <v>75</v>
      </c>
      <c r="H16646">
        <v>146</v>
      </c>
      <c r="I16646" s="68" t="str">
        <f>VLOOKUP(E16646,Refs!$P$2:$R$29,3,FALSE)</f>
        <v>Y58</v>
      </c>
      <c r="J16646" s="68" t="str">
        <f>VLOOKUP(E16646,Refs!$P$2:$S$29,4,FALSE)</f>
        <v>South West</v>
      </c>
      <c r="K16646" s="28">
        <f t="shared" si="526"/>
        <v>146</v>
      </c>
    </row>
    <row r="16647" spans="1:11" x14ac:dyDescent="0.35">
      <c r="A16647" s="69">
        <f t="shared" si="527"/>
        <v>45931</v>
      </c>
      <c r="B16647" t="s">
        <v>929</v>
      </c>
      <c r="C16647" t="s">
        <v>266</v>
      </c>
      <c r="E16647" t="s">
        <v>725</v>
      </c>
      <c r="F16647" t="s">
        <v>726</v>
      </c>
      <c r="G16647" t="s">
        <v>76</v>
      </c>
      <c r="H16647">
        <v>5913</v>
      </c>
      <c r="I16647" s="68" t="str">
        <f>VLOOKUP(E16647,Refs!$P$2:$R$29,3,FALSE)</f>
        <v>Y58</v>
      </c>
      <c r="J16647" s="68" t="str">
        <f>VLOOKUP(E16647,Refs!$P$2:$S$29,4,FALSE)</f>
        <v>South West</v>
      </c>
      <c r="K16647" s="28">
        <f t="shared" si="526"/>
        <v>5913</v>
      </c>
    </row>
    <row r="16648" spans="1:11" x14ac:dyDescent="0.35">
      <c r="A16648" s="69">
        <f t="shared" si="527"/>
        <v>45931</v>
      </c>
      <c r="B16648" t="s">
        <v>929</v>
      </c>
      <c r="C16648" t="s">
        <v>266</v>
      </c>
      <c r="E16648" t="s">
        <v>725</v>
      </c>
      <c r="F16648" t="s">
        <v>726</v>
      </c>
      <c r="G16648" t="s">
        <v>77</v>
      </c>
      <c r="H16648">
        <v>1836</v>
      </c>
      <c r="I16648" s="68" t="str">
        <f>VLOOKUP(E16648,Refs!$P$2:$R$29,3,FALSE)</f>
        <v>Y58</v>
      </c>
      <c r="J16648" s="68" t="str">
        <f>VLOOKUP(E16648,Refs!$P$2:$S$29,4,FALSE)</f>
        <v>South West</v>
      </c>
      <c r="K16648" s="28">
        <f t="shared" si="526"/>
        <v>1836</v>
      </c>
    </row>
    <row r="16649" spans="1:11" x14ac:dyDescent="0.35">
      <c r="A16649" s="69">
        <f t="shared" si="527"/>
        <v>45931</v>
      </c>
      <c r="B16649" t="s">
        <v>929</v>
      </c>
      <c r="C16649" t="s">
        <v>266</v>
      </c>
      <c r="E16649" t="s">
        <v>725</v>
      </c>
      <c r="F16649" t="s">
        <v>726</v>
      </c>
      <c r="G16649" t="s">
        <v>78</v>
      </c>
      <c r="H16649">
        <v>5878</v>
      </c>
      <c r="I16649" s="68" t="str">
        <f>VLOOKUP(E16649,Refs!$P$2:$R$29,3,FALSE)</f>
        <v>Y58</v>
      </c>
      <c r="J16649" s="68" t="str">
        <f>VLOOKUP(E16649,Refs!$P$2:$S$29,4,FALSE)</f>
        <v>South West</v>
      </c>
      <c r="K16649" s="28">
        <f t="shared" si="526"/>
        <v>5878</v>
      </c>
    </row>
    <row r="16650" spans="1:11" x14ac:dyDescent="0.35">
      <c r="A16650" s="69">
        <f t="shared" si="527"/>
        <v>45931</v>
      </c>
      <c r="B16650" t="s">
        <v>929</v>
      </c>
      <c r="C16650" t="s">
        <v>266</v>
      </c>
      <c r="E16650" t="s">
        <v>725</v>
      </c>
      <c r="F16650" t="s">
        <v>726</v>
      </c>
      <c r="G16650" t="s">
        <v>79</v>
      </c>
      <c r="H16650">
        <v>0</v>
      </c>
      <c r="I16650" s="68" t="str">
        <f>VLOOKUP(E16650,Refs!$P$2:$R$29,3,FALSE)</f>
        <v>Y58</v>
      </c>
      <c r="J16650" s="68" t="str">
        <f>VLOOKUP(E16650,Refs!$P$2:$S$29,4,FALSE)</f>
        <v>South West</v>
      </c>
      <c r="K16650" s="28" t="str">
        <f t="shared" si="526"/>
        <v/>
      </c>
    </row>
    <row r="16651" spans="1:11" x14ac:dyDescent="0.35">
      <c r="A16651" s="69">
        <f t="shared" si="527"/>
        <v>45931</v>
      </c>
      <c r="B16651" t="s">
        <v>929</v>
      </c>
      <c r="C16651" t="s">
        <v>266</v>
      </c>
      <c r="E16651" t="s">
        <v>725</v>
      </c>
      <c r="F16651" t="s">
        <v>726</v>
      </c>
      <c r="G16651" t="s">
        <v>25</v>
      </c>
      <c r="H16651">
        <v>7714</v>
      </c>
      <c r="I16651" s="68" t="str">
        <f>VLOOKUP(E16651,Refs!$P$2:$R$29,3,FALSE)</f>
        <v>Y58</v>
      </c>
      <c r="J16651" s="68" t="str">
        <f>VLOOKUP(E16651,Refs!$P$2:$S$29,4,FALSE)</f>
        <v>South West</v>
      </c>
      <c r="K16651" s="28">
        <f t="shared" si="526"/>
        <v>7714</v>
      </c>
    </row>
    <row r="16652" spans="1:11" x14ac:dyDescent="0.35">
      <c r="A16652" s="69">
        <f t="shared" si="527"/>
        <v>45931</v>
      </c>
      <c r="B16652" t="s">
        <v>929</v>
      </c>
      <c r="C16652" t="s">
        <v>266</v>
      </c>
      <c r="E16652" t="s">
        <v>725</v>
      </c>
      <c r="F16652" t="s">
        <v>726</v>
      </c>
      <c r="G16652" t="s">
        <v>80</v>
      </c>
      <c r="H16652">
        <v>0</v>
      </c>
      <c r="I16652" s="68" t="str">
        <f>VLOOKUP(E16652,Refs!$P$2:$R$29,3,FALSE)</f>
        <v>Y58</v>
      </c>
      <c r="J16652" s="68" t="str">
        <f>VLOOKUP(E16652,Refs!$P$2:$S$29,4,FALSE)</f>
        <v>South West</v>
      </c>
      <c r="K16652" s="28" t="str">
        <f t="shared" si="526"/>
        <v/>
      </c>
    </row>
    <row r="16653" spans="1:11" x14ac:dyDescent="0.35">
      <c r="A16653" s="69">
        <f t="shared" si="527"/>
        <v>45931</v>
      </c>
      <c r="B16653" t="s">
        <v>929</v>
      </c>
      <c r="C16653" t="s">
        <v>266</v>
      </c>
      <c r="E16653" t="s">
        <v>725</v>
      </c>
      <c r="F16653" t="s">
        <v>726</v>
      </c>
      <c r="G16653" t="s">
        <v>81</v>
      </c>
      <c r="H16653">
        <v>4391</v>
      </c>
      <c r="I16653" s="68" t="str">
        <f>VLOOKUP(E16653,Refs!$P$2:$R$29,3,FALSE)</f>
        <v>Y58</v>
      </c>
      <c r="J16653" s="68" t="str">
        <f>VLOOKUP(E16653,Refs!$P$2:$S$29,4,FALSE)</f>
        <v>South West</v>
      </c>
      <c r="K16653" s="28">
        <f t="shared" si="526"/>
        <v>4391</v>
      </c>
    </row>
    <row r="16654" spans="1:11" x14ac:dyDescent="0.35">
      <c r="A16654" s="69">
        <f t="shared" si="527"/>
        <v>45931</v>
      </c>
      <c r="B16654" t="s">
        <v>929</v>
      </c>
      <c r="C16654" t="s">
        <v>266</v>
      </c>
      <c r="E16654" t="s">
        <v>725</v>
      </c>
      <c r="F16654" t="s">
        <v>726</v>
      </c>
      <c r="G16654" t="s">
        <v>82</v>
      </c>
      <c r="H16654">
        <v>1766</v>
      </c>
      <c r="I16654" s="68" t="str">
        <f>VLOOKUP(E16654,Refs!$P$2:$R$29,3,FALSE)</f>
        <v>Y58</v>
      </c>
      <c r="J16654" s="68" t="str">
        <f>VLOOKUP(E16654,Refs!$P$2:$S$29,4,FALSE)</f>
        <v>South West</v>
      </c>
      <c r="K16654" s="28">
        <f t="shared" si="526"/>
        <v>1766</v>
      </c>
    </row>
    <row r="16655" spans="1:11" x14ac:dyDescent="0.35">
      <c r="A16655" s="69">
        <f t="shared" si="527"/>
        <v>45931</v>
      </c>
      <c r="B16655" t="s">
        <v>929</v>
      </c>
      <c r="C16655" t="s">
        <v>266</v>
      </c>
      <c r="E16655" t="s">
        <v>725</v>
      </c>
      <c r="F16655" t="s">
        <v>726</v>
      </c>
      <c r="G16655" t="s">
        <v>83</v>
      </c>
      <c r="H16655">
        <v>5188</v>
      </c>
      <c r="I16655" s="68" t="str">
        <f>VLOOKUP(E16655,Refs!$P$2:$R$29,3,FALSE)</f>
        <v>Y58</v>
      </c>
      <c r="J16655" s="68" t="str">
        <f>VLOOKUP(E16655,Refs!$P$2:$S$29,4,FALSE)</f>
        <v>South West</v>
      </c>
      <c r="K16655" s="28">
        <f t="shared" si="526"/>
        <v>5188</v>
      </c>
    </row>
    <row r="16656" spans="1:11" x14ac:dyDescent="0.35">
      <c r="A16656" s="69">
        <f t="shared" si="527"/>
        <v>45931</v>
      </c>
      <c r="B16656" t="s">
        <v>929</v>
      </c>
      <c r="C16656" t="s">
        <v>266</v>
      </c>
      <c r="E16656" t="s">
        <v>725</v>
      </c>
      <c r="F16656" t="s">
        <v>726</v>
      </c>
      <c r="G16656" t="s">
        <v>84</v>
      </c>
      <c r="H16656">
        <v>20996</v>
      </c>
      <c r="I16656" s="68" t="str">
        <f>VLOOKUP(E16656,Refs!$P$2:$R$29,3,FALSE)</f>
        <v>Y58</v>
      </c>
      <c r="J16656" s="68" t="str">
        <f>VLOOKUP(E16656,Refs!$P$2:$S$29,4,FALSE)</f>
        <v>South West</v>
      </c>
      <c r="K16656" s="28">
        <f t="shared" si="526"/>
        <v>20996</v>
      </c>
    </row>
    <row r="16657" spans="1:11" x14ac:dyDescent="0.35">
      <c r="A16657" s="69">
        <f t="shared" si="527"/>
        <v>45931</v>
      </c>
      <c r="B16657" t="s">
        <v>929</v>
      </c>
      <c r="C16657" t="s">
        <v>266</v>
      </c>
      <c r="E16657" t="s">
        <v>725</v>
      </c>
      <c r="F16657" t="s">
        <v>726</v>
      </c>
      <c r="G16657" t="s">
        <v>85</v>
      </c>
      <c r="H16657">
        <v>2502</v>
      </c>
      <c r="I16657" s="68" t="str">
        <f>VLOOKUP(E16657,Refs!$P$2:$R$29,3,FALSE)</f>
        <v>Y58</v>
      </c>
      <c r="J16657" s="68" t="str">
        <f>VLOOKUP(E16657,Refs!$P$2:$S$29,4,FALSE)</f>
        <v>South West</v>
      </c>
      <c r="K16657" s="28">
        <f t="shared" si="526"/>
        <v>2502</v>
      </c>
    </row>
    <row r="16658" spans="1:11" x14ac:dyDescent="0.35">
      <c r="A16658" s="69">
        <f t="shared" si="527"/>
        <v>45931</v>
      </c>
      <c r="B16658" t="s">
        <v>929</v>
      </c>
      <c r="C16658" t="s">
        <v>266</v>
      </c>
      <c r="E16658" t="s">
        <v>725</v>
      </c>
      <c r="F16658" t="s">
        <v>726</v>
      </c>
      <c r="G16658" t="s">
        <v>86</v>
      </c>
      <c r="H16658">
        <v>1562</v>
      </c>
      <c r="I16658" s="68" t="str">
        <f>VLOOKUP(E16658,Refs!$P$2:$R$29,3,FALSE)</f>
        <v>Y58</v>
      </c>
      <c r="J16658" s="68" t="str">
        <f>VLOOKUP(E16658,Refs!$P$2:$S$29,4,FALSE)</f>
        <v>South West</v>
      </c>
      <c r="K16658" s="28">
        <f t="shared" si="526"/>
        <v>1562</v>
      </c>
    </row>
    <row r="16659" spans="1:11" x14ac:dyDescent="0.35">
      <c r="A16659" s="69">
        <f t="shared" si="527"/>
        <v>45931</v>
      </c>
      <c r="B16659" t="s">
        <v>929</v>
      </c>
      <c r="C16659" t="s">
        <v>266</v>
      </c>
      <c r="E16659" t="s">
        <v>725</v>
      </c>
      <c r="F16659" t="s">
        <v>726</v>
      </c>
      <c r="G16659" t="s">
        <v>87</v>
      </c>
      <c r="H16659">
        <v>10830</v>
      </c>
      <c r="I16659" s="68" t="str">
        <f>VLOOKUP(E16659,Refs!$P$2:$R$29,3,FALSE)</f>
        <v>Y58</v>
      </c>
      <c r="J16659" s="68" t="str">
        <f>VLOOKUP(E16659,Refs!$P$2:$S$29,4,FALSE)</f>
        <v>South West</v>
      </c>
      <c r="K16659" s="28">
        <f t="shared" si="526"/>
        <v>10830</v>
      </c>
    </row>
    <row r="16660" spans="1:11" x14ac:dyDescent="0.35">
      <c r="A16660" s="69">
        <f t="shared" si="527"/>
        <v>45931</v>
      </c>
      <c r="B16660" t="s">
        <v>929</v>
      </c>
      <c r="C16660" t="s">
        <v>266</v>
      </c>
      <c r="E16660" t="s">
        <v>725</v>
      </c>
      <c r="F16660" t="s">
        <v>726</v>
      </c>
      <c r="G16660" t="s">
        <v>88</v>
      </c>
      <c r="H16660">
        <v>45985</v>
      </c>
      <c r="I16660" s="68" t="str">
        <f>VLOOKUP(E16660,Refs!$P$2:$R$29,3,FALSE)</f>
        <v>Y58</v>
      </c>
      <c r="J16660" s="68" t="str">
        <f>VLOOKUP(E16660,Refs!$P$2:$S$29,4,FALSE)</f>
        <v>South West</v>
      </c>
      <c r="K16660" s="28">
        <f t="shared" si="526"/>
        <v>45985</v>
      </c>
    </row>
    <row r="16661" spans="1:11" x14ac:dyDescent="0.35">
      <c r="A16661" s="69">
        <f t="shared" si="527"/>
        <v>45931</v>
      </c>
      <c r="B16661" t="s">
        <v>929</v>
      </c>
      <c r="C16661" t="s">
        <v>266</v>
      </c>
      <c r="E16661" t="s">
        <v>725</v>
      </c>
      <c r="F16661" t="s">
        <v>726</v>
      </c>
      <c r="G16661" t="s">
        <v>89</v>
      </c>
      <c r="H16661">
        <v>13773</v>
      </c>
      <c r="I16661" s="68" t="str">
        <f>VLOOKUP(E16661,Refs!$P$2:$R$29,3,FALSE)</f>
        <v>Y58</v>
      </c>
      <c r="J16661" s="68" t="str">
        <f>VLOOKUP(E16661,Refs!$P$2:$S$29,4,FALSE)</f>
        <v>South West</v>
      </c>
      <c r="K16661" s="28">
        <f t="shared" si="526"/>
        <v>13773</v>
      </c>
    </row>
    <row r="16662" spans="1:11" x14ac:dyDescent="0.35">
      <c r="A16662" s="69">
        <f t="shared" si="527"/>
        <v>45931</v>
      </c>
      <c r="B16662" t="s">
        <v>929</v>
      </c>
      <c r="C16662" t="s">
        <v>266</v>
      </c>
      <c r="E16662" t="s">
        <v>725</v>
      </c>
      <c r="F16662" t="s">
        <v>726</v>
      </c>
      <c r="G16662" t="s">
        <v>27</v>
      </c>
      <c r="H16662">
        <v>2079</v>
      </c>
      <c r="I16662" s="68" t="str">
        <f>VLOOKUP(E16662,Refs!$P$2:$R$29,3,FALSE)</f>
        <v>Y58</v>
      </c>
      <c r="J16662" s="68" t="str">
        <f>VLOOKUP(E16662,Refs!$P$2:$S$29,4,FALSE)</f>
        <v>South West</v>
      </c>
      <c r="K16662" s="28">
        <f t="shared" si="526"/>
        <v>2079</v>
      </c>
    </row>
    <row r="16663" spans="1:11" x14ac:dyDescent="0.35">
      <c r="A16663" s="69">
        <f t="shared" si="527"/>
        <v>45931</v>
      </c>
      <c r="B16663" t="s">
        <v>929</v>
      </c>
      <c r="C16663" t="s">
        <v>266</v>
      </c>
      <c r="E16663" t="s">
        <v>725</v>
      </c>
      <c r="F16663" t="s">
        <v>726</v>
      </c>
      <c r="G16663" t="s">
        <v>29</v>
      </c>
      <c r="H16663">
        <v>1431</v>
      </c>
      <c r="I16663" s="68" t="str">
        <f>VLOOKUP(E16663,Refs!$P$2:$R$29,3,FALSE)</f>
        <v>Y58</v>
      </c>
      <c r="J16663" s="68" t="str">
        <f>VLOOKUP(E16663,Refs!$P$2:$S$29,4,FALSE)</f>
        <v>South West</v>
      </c>
      <c r="K16663" s="28">
        <f t="shared" si="526"/>
        <v>1431</v>
      </c>
    </row>
    <row r="16664" spans="1:11" x14ac:dyDescent="0.35">
      <c r="A16664" s="69">
        <f t="shared" si="527"/>
        <v>45931</v>
      </c>
      <c r="B16664" t="s">
        <v>929</v>
      </c>
      <c r="C16664" t="s">
        <v>266</v>
      </c>
      <c r="E16664" t="s">
        <v>725</v>
      </c>
      <c r="F16664" t="s">
        <v>726</v>
      </c>
      <c r="G16664" t="s">
        <v>90</v>
      </c>
      <c r="H16664">
        <v>818</v>
      </c>
      <c r="I16664" s="68" t="str">
        <f>VLOOKUP(E16664,Refs!$P$2:$R$29,3,FALSE)</f>
        <v>Y58</v>
      </c>
      <c r="J16664" s="68" t="str">
        <f>VLOOKUP(E16664,Refs!$P$2:$S$29,4,FALSE)</f>
        <v>South West</v>
      </c>
      <c r="K16664" s="28">
        <f t="shared" si="526"/>
        <v>818</v>
      </c>
    </row>
    <row r="16665" spans="1:11" x14ac:dyDescent="0.35">
      <c r="A16665" s="69">
        <f t="shared" si="527"/>
        <v>45931</v>
      </c>
      <c r="B16665" t="s">
        <v>929</v>
      </c>
      <c r="C16665" t="s">
        <v>266</v>
      </c>
      <c r="E16665" t="s">
        <v>725</v>
      </c>
      <c r="F16665" t="s">
        <v>726</v>
      </c>
      <c r="G16665" t="s">
        <v>91</v>
      </c>
      <c r="H16665">
        <v>6</v>
      </c>
      <c r="I16665" s="68" t="str">
        <f>VLOOKUP(E16665,Refs!$P$2:$R$29,3,FALSE)</f>
        <v>Y58</v>
      </c>
      <c r="J16665" s="68" t="str">
        <f>VLOOKUP(E16665,Refs!$P$2:$S$29,4,FALSE)</f>
        <v>South West</v>
      </c>
      <c r="K16665" s="28">
        <f t="shared" si="526"/>
        <v>6</v>
      </c>
    </row>
    <row r="16666" spans="1:11" x14ac:dyDescent="0.35">
      <c r="A16666" s="69">
        <f t="shared" si="527"/>
        <v>45931</v>
      </c>
      <c r="B16666" t="s">
        <v>929</v>
      </c>
      <c r="C16666" t="s">
        <v>266</v>
      </c>
      <c r="E16666" t="s">
        <v>725</v>
      </c>
      <c r="F16666" t="s">
        <v>726</v>
      </c>
      <c r="G16666" t="s">
        <v>92</v>
      </c>
      <c r="H16666">
        <v>1669</v>
      </c>
      <c r="I16666" s="68" t="str">
        <f>VLOOKUP(E16666,Refs!$P$2:$R$29,3,FALSE)</f>
        <v>Y58</v>
      </c>
      <c r="J16666" s="68" t="str">
        <f>VLOOKUP(E16666,Refs!$P$2:$S$29,4,FALSE)</f>
        <v>South West</v>
      </c>
      <c r="K16666" s="28">
        <f t="shared" si="526"/>
        <v>1669</v>
      </c>
    </row>
    <row r="16667" spans="1:11" x14ac:dyDescent="0.35">
      <c r="A16667" s="69">
        <f t="shared" si="527"/>
        <v>45931</v>
      </c>
      <c r="B16667" t="s">
        <v>929</v>
      </c>
      <c r="C16667" t="s">
        <v>266</v>
      </c>
      <c r="E16667" t="s">
        <v>725</v>
      </c>
      <c r="F16667" t="s">
        <v>726</v>
      </c>
      <c r="G16667" t="s">
        <v>93</v>
      </c>
      <c r="H16667">
        <v>36</v>
      </c>
      <c r="I16667" s="68" t="str">
        <f>VLOOKUP(E16667,Refs!$P$2:$R$29,3,FALSE)</f>
        <v>Y58</v>
      </c>
      <c r="J16667" s="68" t="str">
        <f>VLOOKUP(E16667,Refs!$P$2:$S$29,4,FALSE)</f>
        <v>South West</v>
      </c>
      <c r="K16667" s="28">
        <f t="shared" si="526"/>
        <v>36</v>
      </c>
    </row>
    <row r="16668" spans="1:11" x14ac:dyDescent="0.35">
      <c r="A16668" s="69">
        <f t="shared" si="527"/>
        <v>45931</v>
      </c>
      <c r="B16668" t="s">
        <v>929</v>
      </c>
      <c r="C16668" t="s">
        <v>266</v>
      </c>
      <c r="E16668" t="s">
        <v>725</v>
      </c>
      <c r="F16668" t="s">
        <v>726</v>
      </c>
      <c r="G16668" t="s">
        <v>94</v>
      </c>
      <c r="H16668">
        <v>281</v>
      </c>
      <c r="I16668" s="68" t="str">
        <f>VLOOKUP(E16668,Refs!$P$2:$R$29,3,FALSE)</f>
        <v>Y58</v>
      </c>
      <c r="J16668" s="68" t="str">
        <f>VLOOKUP(E16668,Refs!$P$2:$S$29,4,FALSE)</f>
        <v>South West</v>
      </c>
      <c r="K16668" s="28">
        <f t="shared" si="526"/>
        <v>281</v>
      </c>
    </row>
    <row r="16669" spans="1:11" x14ac:dyDescent="0.35">
      <c r="A16669" s="69">
        <f t="shared" si="527"/>
        <v>45931</v>
      </c>
      <c r="B16669" t="s">
        <v>929</v>
      </c>
      <c r="C16669" t="s">
        <v>266</v>
      </c>
      <c r="E16669" t="s">
        <v>725</v>
      </c>
      <c r="F16669" t="s">
        <v>726</v>
      </c>
      <c r="G16669" t="s">
        <v>95</v>
      </c>
      <c r="H16669">
        <v>21</v>
      </c>
      <c r="I16669" s="68" t="str">
        <f>VLOOKUP(E16669,Refs!$P$2:$R$29,3,FALSE)</f>
        <v>Y58</v>
      </c>
      <c r="J16669" s="68" t="str">
        <f>VLOOKUP(E16669,Refs!$P$2:$S$29,4,FALSE)</f>
        <v>South West</v>
      </c>
      <c r="K16669" s="28">
        <f t="shared" si="526"/>
        <v>21</v>
      </c>
    </row>
    <row r="16670" spans="1:11" x14ac:dyDescent="0.35">
      <c r="A16670" s="69">
        <f t="shared" si="527"/>
        <v>45931</v>
      </c>
      <c r="B16670" t="s">
        <v>929</v>
      </c>
      <c r="C16670" t="s">
        <v>266</v>
      </c>
      <c r="E16670" t="s">
        <v>725</v>
      </c>
      <c r="F16670" t="s">
        <v>726</v>
      </c>
      <c r="G16670" t="s">
        <v>96</v>
      </c>
      <c r="H16670">
        <v>2658</v>
      </c>
      <c r="I16670" s="68" t="str">
        <f>VLOOKUP(E16670,Refs!$P$2:$R$29,3,FALSE)</f>
        <v>Y58</v>
      </c>
      <c r="J16670" s="68" t="str">
        <f>VLOOKUP(E16670,Refs!$P$2:$S$29,4,FALSE)</f>
        <v>South West</v>
      </c>
      <c r="K16670" s="28">
        <f t="shared" si="526"/>
        <v>2658</v>
      </c>
    </row>
    <row r="16671" spans="1:11" x14ac:dyDescent="0.35">
      <c r="A16671" s="69">
        <f t="shared" si="527"/>
        <v>45931</v>
      </c>
      <c r="B16671" t="s">
        <v>929</v>
      </c>
      <c r="C16671" t="s">
        <v>266</v>
      </c>
      <c r="E16671" t="s">
        <v>725</v>
      </c>
      <c r="F16671" t="s">
        <v>726</v>
      </c>
      <c r="G16671" t="s">
        <v>31</v>
      </c>
      <c r="H16671">
        <v>2216</v>
      </c>
      <c r="I16671" s="68" t="str">
        <f>VLOOKUP(E16671,Refs!$P$2:$R$29,3,FALSE)</f>
        <v>Y58</v>
      </c>
      <c r="J16671" s="68" t="str">
        <f>VLOOKUP(E16671,Refs!$P$2:$S$29,4,FALSE)</f>
        <v>South West</v>
      </c>
      <c r="K16671" s="28">
        <f t="shared" si="526"/>
        <v>2216</v>
      </c>
    </row>
    <row r="16672" spans="1:11" x14ac:dyDescent="0.35">
      <c r="A16672" s="69">
        <f t="shared" si="527"/>
        <v>45931</v>
      </c>
      <c r="B16672" t="s">
        <v>929</v>
      </c>
      <c r="C16672" t="s">
        <v>266</v>
      </c>
      <c r="E16672" t="s">
        <v>725</v>
      </c>
      <c r="F16672" t="s">
        <v>726</v>
      </c>
      <c r="G16672" t="s">
        <v>97</v>
      </c>
      <c r="H16672">
        <v>1773</v>
      </c>
      <c r="I16672" s="68" t="str">
        <f>VLOOKUP(E16672,Refs!$P$2:$R$29,3,FALSE)</f>
        <v>Y58</v>
      </c>
      <c r="J16672" s="68" t="str">
        <f>VLOOKUP(E16672,Refs!$P$2:$S$29,4,FALSE)</f>
        <v>South West</v>
      </c>
      <c r="K16672" s="28">
        <f t="shared" si="526"/>
        <v>1773</v>
      </c>
    </row>
    <row r="16673" spans="1:11" x14ac:dyDescent="0.35">
      <c r="A16673" s="69">
        <f t="shared" si="527"/>
        <v>45931</v>
      </c>
      <c r="B16673" t="s">
        <v>929</v>
      </c>
      <c r="C16673" t="s">
        <v>266</v>
      </c>
      <c r="E16673" t="s">
        <v>725</v>
      </c>
      <c r="F16673" t="s">
        <v>726</v>
      </c>
      <c r="G16673" t="s">
        <v>98</v>
      </c>
      <c r="H16673">
        <v>1906</v>
      </c>
      <c r="I16673" s="68" t="str">
        <f>VLOOKUP(E16673,Refs!$P$2:$R$29,3,FALSE)</f>
        <v>Y58</v>
      </c>
      <c r="J16673" s="68" t="str">
        <f>VLOOKUP(E16673,Refs!$P$2:$S$29,4,FALSE)</f>
        <v>South West</v>
      </c>
      <c r="K16673" s="28">
        <f t="shared" si="526"/>
        <v>1906</v>
      </c>
    </row>
    <row r="16674" spans="1:11" x14ac:dyDescent="0.35">
      <c r="A16674" s="69">
        <f t="shared" si="527"/>
        <v>45931</v>
      </c>
      <c r="B16674" t="s">
        <v>929</v>
      </c>
      <c r="C16674" t="s">
        <v>266</v>
      </c>
      <c r="E16674" t="s">
        <v>725</v>
      </c>
      <c r="F16674" t="s">
        <v>726</v>
      </c>
      <c r="G16674" t="s">
        <v>99</v>
      </c>
      <c r="H16674">
        <v>1816</v>
      </c>
      <c r="I16674" s="68" t="str">
        <f>VLOOKUP(E16674,Refs!$P$2:$R$29,3,FALSE)</f>
        <v>Y58</v>
      </c>
      <c r="J16674" s="68" t="str">
        <f>VLOOKUP(E16674,Refs!$P$2:$S$29,4,FALSE)</f>
        <v>South West</v>
      </c>
      <c r="K16674" s="28">
        <f t="shared" si="526"/>
        <v>1816</v>
      </c>
    </row>
    <row r="16675" spans="1:11" x14ac:dyDescent="0.35">
      <c r="A16675" s="69">
        <f t="shared" si="527"/>
        <v>45931</v>
      </c>
      <c r="B16675" t="s">
        <v>929</v>
      </c>
      <c r="C16675" t="s">
        <v>266</v>
      </c>
      <c r="E16675" t="s">
        <v>725</v>
      </c>
      <c r="F16675" t="s">
        <v>726</v>
      </c>
      <c r="G16675" t="s">
        <v>100</v>
      </c>
      <c r="H16675">
        <v>1082</v>
      </c>
      <c r="I16675" s="68" t="str">
        <f>VLOOKUP(E16675,Refs!$P$2:$R$29,3,FALSE)</f>
        <v>Y58</v>
      </c>
      <c r="J16675" s="68" t="str">
        <f>VLOOKUP(E16675,Refs!$P$2:$S$29,4,FALSE)</f>
        <v>South West</v>
      </c>
      <c r="K16675" s="28">
        <f t="shared" si="526"/>
        <v>1082</v>
      </c>
    </row>
    <row r="16676" spans="1:11" x14ac:dyDescent="0.35">
      <c r="A16676" s="69">
        <f t="shared" si="527"/>
        <v>45931</v>
      </c>
      <c r="B16676" t="s">
        <v>929</v>
      </c>
      <c r="C16676" t="s">
        <v>266</v>
      </c>
      <c r="E16676" t="s">
        <v>725</v>
      </c>
      <c r="F16676" t="s">
        <v>726</v>
      </c>
      <c r="G16676" t="s">
        <v>101</v>
      </c>
      <c r="H16676">
        <v>377</v>
      </c>
      <c r="I16676" s="68" t="str">
        <f>VLOOKUP(E16676,Refs!$P$2:$R$29,3,FALSE)</f>
        <v>Y58</v>
      </c>
      <c r="J16676" s="68" t="str">
        <f>VLOOKUP(E16676,Refs!$P$2:$S$29,4,FALSE)</f>
        <v>South West</v>
      </c>
      <c r="K16676" s="28">
        <f t="shared" si="526"/>
        <v>377</v>
      </c>
    </row>
    <row r="16677" spans="1:11" x14ac:dyDescent="0.35">
      <c r="A16677" s="69">
        <f t="shared" si="527"/>
        <v>45931</v>
      </c>
      <c r="B16677" t="s">
        <v>929</v>
      </c>
      <c r="C16677" t="s">
        <v>266</v>
      </c>
      <c r="E16677" t="s">
        <v>725</v>
      </c>
      <c r="F16677" t="s">
        <v>726</v>
      </c>
      <c r="G16677" t="s">
        <v>102</v>
      </c>
      <c r="H16677">
        <v>125</v>
      </c>
      <c r="I16677" s="68" t="str">
        <f>VLOOKUP(E16677,Refs!$P$2:$R$29,3,FALSE)</f>
        <v>Y58</v>
      </c>
      <c r="J16677" s="68" t="str">
        <f>VLOOKUP(E16677,Refs!$P$2:$S$29,4,FALSE)</f>
        <v>South West</v>
      </c>
      <c r="K16677" s="28">
        <f t="shared" si="526"/>
        <v>125</v>
      </c>
    </row>
    <row r="16678" spans="1:11" x14ac:dyDescent="0.35">
      <c r="A16678" s="69">
        <f t="shared" si="527"/>
        <v>45931</v>
      </c>
      <c r="B16678" t="s">
        <v>929</v>
      </c>
      <c r="C16678" t="s">
        <v>266</v>
      </c>
      <c r="E16678" t="s">
        <v>725</v>
      </c>
      <c r="F16678" t="s">
        <v>726</v>
      </c>
      <c r="G16678" t="s">
        <v>103</v>
      </c>
      <c r="H16678">
        <v>1464</v>
      </c>
      <c r="I16678" s="68" t="str">
        <f>VLOOKUP(E16678,Refs!$P$2:$R$29,3,FALSE)</f>
        <v>Y58</v>
      </c>
      <c r="J16678" s="68" t="str">
        <f>VLOOKUP(E16678,Refs!$P$2:$S$29,4,FALSE)</f>
        <v>South West</v>
      </c>
      <c r="K16678" s="28">
        <f t="shared" si="526"/>
        <v>1464</v>
      </c>
    </row>
    <row r="16679" spans="1:11" x14ac:dyDescent="0.35">
      <c r="A16679" s="69">
        <f t="shared" si="527"/>
        <v>45931</v>
      </c>
      <c r="B16679" t="s">
        <v>929</v>
      </c>
      <c r="C16679" t="s">
        <v>266</v>
      </c>
      <c r="E16679" t="s">
        <v>725</v>
      </c>
      <c r="F16679" t="s">
        <v>726</v>
      </c>
      <c r="G16679" t="s">
        <v>104</v>
      </c>
      <c r="H16679">
        <v>4298308</v>
      </c>
      <c r="I16679" s="68" t="str">
        <f>VLOOKUP(E16679,Refs!$P$2:$R$29,3,FALSE)</f>
        <v>Y58</v>
      </c>
      <c r="J16679" s="68" t="str">
        <f>VLOOKUP(E16679,Refs!$P$2:$S$29,4,FALSE)</f>
        <v>South West</v>
      </c>
      <c r="K16679" s="28">
        <f t="shared" si="526"/>
        <v>4298308</v>
      </c>
    </row>
    <row r="16680" spans="1:11" x14ac:dyDescent="0.35">
      <c r="A16680" s="69">
        <f t="shared" si="527"/>
        <v>45931</v>
      </c>
      <c r="B16680" t="s">
        <v>929</v>
      </c>
      <c r="C16680" t="s">
        <v>266</v>
      </c>
      <c r="E16680" t="s">
        <v>725</v>
      </c>
      <c r="F16680" t="s">
        <v>726</v>
      </c>
      <c r="G16680" t="s">
        <v>105</v>
      </c>
      <c r="H16680">
        <v>1048</v>
      </c>
      <c r="I16680" s="68" t="str">
        <f>VLOOKUP(E16680,Refs!$P$2:$R$29,3,FALSE)</f>
        <v>Y58</v>
      </c>
      <c r="J16680" s="68" t="str">
        <f>VLOOKUP(E16680,Refs!$P$2:$S$29,4,FALSE)</f>
        <v>South West</v>
      </c>
      <c r="K16680" s="28">
        <f t="shared" si="526"/>
        <v>1048</v>
      </c>
    </row>
    <row r="16681" spans="1:11" x14ac:dyDescent="0.35">
      <c r="A16681" s="69">
        <f t="shared" si="527"/>
        <v>45931</v>
      </c>
      <c r="B16681" t="s">
        <v>929</v>
      </c>
      <c r="C16681" t="s">
        <v>266</v>
      </c>
      <c r="E16681" t="s">
        <v>725</v>
      </c>
      <c r="F16681" t="s">
        <v>726</v>
      </c>
      <c r="G16681" t="s">
        <v>106</v>
      </c>
      <c r="H16681">
        <v>1032</v>
      </c>
      <c r="I16681" s="68" t="str">
        <f>VLOOKUP(E16681,Refs!$P$2:$R$29,3,FALSE)</f>
        <v>Y58</v>
      </c>
      <c r="J16681" s="68" t="str">
        <f>VLOOKUP(E16681,Refs!$P$2:$S$29,4,FALSE)</f>
        <v>South West</v>
      </c>
      <c r="K16681" s="28">
        <f t="shared" si="526"/>
        <v>1032</v>
      </c>
    </row>
    <row r="16682" spans="1:11" x14ac:dyDescent="0.35">
      <c r="A16682" s="69">
        <f t="shared" si="527"/>
        <v>45931</v>
      </c>
      <c r="B16682" t="s">
        <v>929</v>
      </c>
      <c r="C16682" t="s">
        <v>266</v>
      </c>
      <c r="E16682" t="s">
        <v>725</v>
      </c>
      <c r="F16682" t="s">
        <v>726</v>
      </c>
      <c r="G16682" t="s">
        <v>107</v>
      </c>
      <c r="H16682">
        <v>101</v>
      </c>
      <c r="I16682" s="68" t="str">
        <f>VLOOKUP(E16682,Refs!$P$2:$R$29,3,FALSE)</f>
        <v>Y58</v>
      </c>
      <c r="J16682" s="68" t="str">
        <f>VLOOKUP(E16682,Refs!$P$2:$S$29,4,FALSE)</f>
        <v>South West</v>
      </c>
      <c r="K16682" s="28">
        <f t="shared" si="526"/>
        <v>101</v>
      </c>
    </row>
    <row r="16683" spans="1:11" x14ac:dyDescent="0.35">
      <c r="A16683" s="69">
        <f t="shared" si="527"/>
        <v>45931</v>
      </c>
      <c r="B16683" t="s">
        <v>929</v>
      </c>
      <c r="C16683" t="s">
        <v>266</v>
      </c>
      <c r="E16683" t="s">
        <v>725</v>
      </c>
      <c r="F16683" t="s">
        <v>726</v>
      </c>
      <c r="G16683" t="s">
        <v>108</v>
      </c>
      <c r="H16683">
        <v>705</v>
      </c>
      <c r="I16683" s="68" t="str">
        <f>VLOOKUP(E16683,Refs!$P$2:$R$29,3,FALSE)</f>
        <v>Y58</v>
      </c>
      <c r="J16683" s="68" t="str">
        <f>VLOOKUP(E16683,Refs!$P$2:$S$29,4,FALSE)</f>
        <v>South West</v>
      </c>
      <c r="K16683" s="28">
        <f t="shared" si="526"/>
        <v>705</v>
      </c>
    </row>
    <row r="16684" spans="1:11" x14ac:dyDescent="0.35">
      <c r="A16684" s="69">
        <f t="shared" si="527"/>
        <v>45931</v>
      </c>
      <c r="B16684" t="s">
        <v>929</v>
      </c>
      <c r="C16684" t="s">
        <v>266</v>
      </c>
      <c r="E16684" t="s">
        <v>725</v>
      </c>
      <c r="F16684" t="s">
        <v>726</v>
      </c>
      <c r="G16684" t="s">
        <v>109</v>
      </c>
      <c r="H16684">
        <v>3238048</v>
      </c>
      <c r="I16684" s="68" t="str">
        <f>VLOOKUP(E16684,Refs!$P$2:$R$29,3,FALSE)</f>
        <v>Y58</v>
      </c>
      <c r="J16684" s="68" t="str">
        <f>VLOOKUP(E16684,Refs!$P$2:$S$29,4,FALSE)</f>
        <v>South West</v>
      </c>
      <c r="K16684" s="28">
        <f t="shared" si="526"/>
        <v>3238048</v>
      </c>
    </row>
    <row r="16685" spans="1:11" x14ac:dyDescent="0.35">
      <c r="A16685" s="69">
        <f t="shared" si="527"/>
        <v>45931</v>
      </c>
      <c r="B16685" t="s">
        <v>929</v>
      </c>
      <c r="C16685" t="s">
        <v>266</v>
      </c>
      <c r="E16685" t="s">
        <v>725</v>
      </c>
      <c r="F16685" t="s">
        <v>726</v>
      </c>
      <c r="G16685" t="s">
        <v>110</v>
      </c>
      <c r="H16685">
        <v>337</v>
      </c>
      <c r="I16685" s="68" t="str">
        <f>VLOOKUP(E16685,Refs!$P$2:$R$29,3,FALSE)</f>
        <v>Y58</v>
      </c>
      <c r="J16685" s="68" t="str">
        <f>VLOOKUP(E16685,Refs!$P$2:$S$29,4,FALSE)</f>
        <v>South West</v>
      </c>
      <c r="K16685" s="28">
        <f t="shared" si="526"/>
        <v>337</v>
      </c>
    </row>
    <row r="16686" spans="1:11" x14ac:dyDescent="0.35">
      <c r="A16686" s="69">
        <f t="shared" si="527"/>
        <v>45931</v>
      </c>
      <c r="B16686" t="s">
        <v>929</v>
      </c>
      <c r="C16686" t="s">
        <v>266</v>
      </c>
      <c r="E16686" t="s">
        <v>725</v>
      </c>
      <c r="F16686" t="s">
        <v>726</v>
      </c>
      <c r="G16686" t="s">
        <v>808</v>
      </c>
      <c r="H16686">
        <v>2912</v>
      </c>
      <c r="I16686" s="68" t="str">
        <f>VLOOKUP(E16686,Refs!$P$2:$R$29,3,FALSE)</f>
        <v>Y58</v>
      </c>
      <c r="J16686" s="68" t="str">
        <f>VLOOKUP(E16686,Refs!$P$2:$S$29,4,FALSE)</f>
        <v>South West</v>
      </c>
      <c r="K16686" s="28">
        <f t="shared" si="526"/>
        <v>2912</v>
      </c>
    </row>
    <row r="16687" spans="1:11" x14ac:dyDescent="0.35">
      <c r="A16687" s="69">
        <f t="shared" si="527"/>
        <v>45931</v>
      </c>
      <c r="B16687" t="s">
        <v>929</v>
      </c>
      <c r="C16687" t="s">
        <v>266</v>
      </c>
      <c r="E16687" t="s">
        <v>725</v>
      </c>
      <c r="F16687" t="s">
        <v>726</v>
      </c>
      <c r="G16687" t="s">
        <v>809</v>
      </c>
      <c r="H16687">
        <v>907</v>
      </c>
      <c r="I16687" s="68" t="str">
        <f>VLOOKUP(E16687,Refs!$P$2:$R$29,3,FALSE)</f>
        <v>Y58</v>
      </c>
      <c r="J16687" s="68" t="str">
        <f>VLOOKUP(E16687,Refs!$P$2:$S$29,4,FALSE)</f>
        <v>South West</v>
      </c>
      <c r="K16687" s="28">
        <f t="shared" si="526"/>
        <v>907</v>
      </c>
    </row>
    <row r="16688" spans="1:11" x14ac:dyDescent="0.35">
      <c r="A16688" s="69">
        <f t="shared" si="527"/>
        <v>45931</v>
      </c>
      <c r="B16688" t="s">
        <v>929</v>
      </c>
      <c r="C16688" t="s">
        <v>266</v>
      </c>
      <c r="E16688" t="s">
        <v>725</v>
      </c>
      <c r="F16688" t="s">
        <v>726</v>
      </c>
      <c r="G16688" t="s">
        <v>111</v>
      </c>
      <c r="H16688">
        <v>10199</v>
      </c>
      <c r="I16688" s="68" t="str">
        <f>VLOOKUP(E16688,Refs!$P$2:$R$29,3,FALSE)</f>
        <v>Y58</v>
      </c>
      <c r="J16688" s="68" t="str">
        <f>VLOOKUP(E16688,Refs!$P$2:$S$29,4,FALSE)</f>
        <v>South West</v>
      </c>
      <c r="K16688" s="28">
        <f t="shared" si="526"/>
        <v>10199</v>
      </c>
    </row>
    <row r="16689" spans="1:11" x14ac:dyDescent="0.35">
      <c r="A16689" s="69">
        <f t="shared" si="527"/>
        <v>45931</v>
      </c>
      <c r="B16689" t="s">
        <v>929</v>
      </c>
      <c r="C16689" t="s">
        <v>266</v>
      </c>
      <c r="E16689" t="s">
        <v>725</v>
      </c>
      <c r="F16689" t="s">
        <v>726</v>
      </c>
      <c r="G16689" t="s">
        <v>112</v>
      </c>
      <c r="H16689">
        <v>0</v>
      </c>
      <c r="I16689" s="68" t="str">
        <f>VLOOKUP(E16689,Refs!$P$2:$R$29,3,FALSE)</f>
        <v>Y58</v>
      </c>
      <c r="J16689" s="68" t="str">
        <f>VLOOKUP(E16689,Refs!$P$2:$S$29,4,FALSE)</f>
        <v>South West</v>
      </c>
      <c r="K16689" s="28" t="str">
        <f t="shared" si="526"/>
        <v/>
      </c>
    </row>
    <row r="16690" spans="1:11" x14ac:dyDescent="0.35">
      <c r="A16690" s="69">
        <f t="shared" si="527"/>
        <v>45931</v>
      </c>
      <c r="B16690" t="s">
        <v>929</v>
      </c>
      <c r="C16690" t="s">
        <v>266</v>
      </c>
      <c r="E16690" t="s">
        <v>725</v>
      </c>
      <c r="F16690" t="s">
        <v>726</v>
      </c>
      <c r="G16690" t="s">
        <v>113</v>
      </c>
      <c r="H16690">
        <v>9249</v>
      </c>
      <c r="I16690" s="68" t="str">
        <f>VLOOKUP(E16690,Refs!$P$2:$R$29,3,FALSE)</f>
        <v>Y58</v>
      </c>
      <c r="J16690" s="68" t="str">
        <f>VLOOKUP(E16690,Refs!$P$2:$S$29,4,FALSE)</f>
        <v>South West</v>
      </c>
      <c r="K16690" s="28">
        <f t="shared" si="526"/>
        <v>9249</v>
      </c>
    </row>
    <row r="16691" spans="1:11" x14ac:dyDescent="0.35">
      <c r="A16691" s="69">
        <f t="shared" si="527"/>
        <v>45931</v>
      </c>
      <c r="B16691" t="s">
        <v>929</v>
      </c>
      <c r="C16691" t="s">
        <v>266</v>
      </c>
      <c r="E16691" t="s">
        <v>725</v>
      </c>
      <c r="F16691" t="s">
        <v>726</v>
      </c>
      <c r="G16691" t="s">
        <v>114</v>
      </c>
      <c r="H16691">
        <v>2750</v>
      </c>
      <c r="I16691" s="68" t="str">
        <f>VLOOKUP(E16691,Refs!$P$2:$R$29,3,FALSE)</f>
        <v>Y58</v>
      </c>
      <c r="J16691" s="68" t="str">
        <f>VLOOKUP(E16691,Refs!$P$2:$S$29,4,FALSE)</f>
        <v>South West</v>
      </c>
      <c r="K16691" s="28">
        <f t="shared" si="526"/>
        <v>2750</v>
      </c>
    </row>
    <row r="16692" spans="1:11" x14ac:dyDescent="0.35">
      <c r="A16692" s="69">
        <f t="shared" si="527"/>
        <v>45931</v>
      </c>
      <c r="B16692" t="s">
        <v>929</v>
      </c>
      <c r="C16692" t="s">
        <v>266</v>
      </c>
      <c r="E16692" t="s">
        <v>725</v>
      </c>
      <c r="F16692" t="s">
        <v>726</v>
      </c>
      <c r="G16692" t="s">
        <v>115</v>
      </c>
      <c r="H16692">
        <v>2112</v>
      </c>
      <c r="I16692" s="68" t="str">
        <f>VLOOKUP(E16692,Refs!$P$2:$R$29,3,FALSE)</f>
        <v>Y58</v>
      </c>
      <c r="J16692" s="68" t="str">
        <f>VLOOKUP(E16692,Refs!$P$2:$S$29,4,FALSE)</f>
        <v>South West</v>
      </c>
      <c r="K16692" s="28">
        <f t="shared" si="526"/>
        <v>2112</v>
      </c>
    </row>
    <row r="16693" spans="1:11" x14ac:dyDescent="0.35">
      <c r="A16693" s="69">
        <f t="shared" si="527"/>
        <v>45931</v>
      </c>
      <c r="B16693" t="s">
        <v>929</v>
      </c>
      <c r="C16693" t="s">
        <v>266</v>
      </c>
      <c r="E16693" t="s">
        <v>725</v>
      </c>
      <c r="F16693" t="s">
        <v>726</v>
      </c>
      <c r="G16693" t="s">
        <v>116</v>
      </c>
      <c r="H16693">
        <v>1028</v>
      </c>
      <c r="I16693" s="68" t="str">
        <f>VLOOKUP(E16693,Refs!$P$2:$R$29,3,FALSE)</f>
        <v>Y58</v>
      </c>
      <c r="J16693" s="68" t="str">
        <f>VLOOKUP(E16693,Refs!$P$2:$S$29,4,FALSE)</f>
        <v>South West</v>
      </c>
      <c r="K16693" s="28">
        <f t="shared" si="526"/>
        <v>1028</v>
      </c>
    </row>
    <row r="16694" spans="1:11" x14ac:dyDescent="0.35">
      <c r="A16694" s="69">
        <f t="shared" si="527"/>
        <v>45931</v>
      </c>
      <c r="B16694" t="s">
        <v>929</v>
      </c>
      <c r="C16694" t="s">
        <v>266</v>
      </c>
      <c r="E16694" t="s">
        <v>725</v>
      </c>
      <c r="F16694" t="s">
        <v>726</v>
      </c>
      <c r="G16694" t="s">
        <v>117</v>
      </c>
      <c r="H16694">
        <v>3832</v>
      </c>
      <c r="I16694" s="68" t="str">
        <f>VLOOKUP(E16694,Refs!$P$2:$R$29,3,FALSE)</f>
        <v>Y58</v>
      </c>
      <c r="J16694" s="68" t="str">
        <f>VLOOKUP(E16694,Refs!$P$2:$S$29,4,FALSE)</f>
        <v>South West</v>
      </c>
      <c r="K16694" s="28">
        <f t="shared" si="526"/>
        <v>3832</v>
      </c>
    </row>
    <row r="16695" spans="1:11" x14ac:dyDescent="0.35">
      <c r="A16695" s="69">
        <f t="shared" si="527"/>
        <v>45931</v>
      </c>
      <c r="B16695" t="s">
        <v>929</v>
      </c>
      <c r="C16695" t="s">
        <v>266</v>
      </c>
      <c r="E16695" t="s">
        <v>725</v>
      </c>
      <c r="F16695" t="s">
        <v>726</v>
      </c>
      <c r="G16695" t="s">
        <v>118</v>
      </c>
      <c r="H16695">
        <v>1706</v>
      </c>
      <c r="I16695" s="68" t="str">
        <f>VLOOKUP(E16695,Refs!$P$2:$R$29,3,FALSE)</f>
        <v>Y58</v>
      </c>
      <c r="J16695" s="68" t="str">
        <f>VLOOKUP(E16695,Refs!$P$2:$S$29,4,FALSE)</f>
        <v>South West</v>
      </c>
      <c r="K16695" s="28">
        <f t="shared" si="526"/>
        <v>1706</v>
      </c>
    </row>
    <row r="16696" spans="1:11" x14ac:dyDescent="0.35">
      <c r="A16696" s="69">
        <f t="shared" si="527"/>
        <v>45931</v>
      </c>
      <c r="B16696" t="s">
        <v>929</v>
      </c>
      <c r="C16696" t="s">
        <v>266</v>
      </c>
      <c r="E16696" t="s">
        <v>725</v>
      </c>
      <c r="F16696" t="s">
        <v>726</v>
      </c>
      <c r="G16696" t="s">
        <v>119</v>
      </c>
      <c r="H16696">
        <v>604</v>
      </c>
      <c r="I16696" s="68" t="str">
        <f>VLOOKUP(E16696,Refs!$P$2:$R$29,3,FALSE)</f>
        <v>Y58</v>
      </c>
      <c r="J16696" s="68" t="str">
        <f>VLOOKUP(E16696,Refs!$P$2:$S$29,4,FALSE)</f>
        <v>South West</v>
      </c>
      <c r="K16696" s="28">
        <f t="shared" si="526"/>
        <v>604</v>
      </c>
    </row>
    <row r="16697" spans="1:11" x14ac:dyDescent="0.35">
      <c r="A16697" s="69">
        <f t="shared" si="527"/>
        <v>45931</v>
      </c>
      <c r="B16697" t="s">
        <v>929</v>
      </c>
      <c r="C16697" t="s">
        <v>266</v>
      </c>
      <c r="E16697" t="s">
        <v>725</v>
      </c>
      <c r="F16697" t="s">
        <v>726</v>
      </c>
      <c r="G16697" t="s">
        <v>120</v>
      </c>
      <c r="H16697">
        <v>5</v>
      </c>
      <c r="I16697" s="68" t="str">
        <f>VLOOKUP(E16697,Refs!$P$2:$R$29,3,FALSE)</f>
        <v>Y58</v>
      </c>
      <c r="J16697" s="68" t="str">
        <f>VLOOKUP(E16697,Refs!$P$2:$S$29,4,FALSE)</f>
        <v>South West</v>
      </c>
      <c r="K16697" s="28">
        <f t="shared" si="526"/>
        <v>5</v>
      </c>
    </row>
    <row r="16698" spans="1:11" x14ac:dyDescent="0.35">
      <c r="A16698" s="69">
        <f t="shared" si="527"/>
        <v>45931</v>
      </c>
      <c r="B16698" t="s">
        <v>929</v>
      </c>
      <c r="C16698" t="s">
        <v>266</v>
      </c>
      <c r="E16698" t="s">
        <v>725</v>
      </c>
      <c r="F16698" t="s">
        <v>726</v>
      </c>
      <c r="G16698" t="s">
        <v>121</v>
      </c>
      <c r="H16698">
        <v>1053</v>
      </c>
      <c r="I16698" s="68" t="str">
        <f>VLOOKUP(E16698,Refs!$P$2:$R$29,3,FALSE)</f>
        <v>Y58</v>
      </c>
      <c r="J16698" s="68" t="str">
        <f>VLOOKUP(E16698,Refs!$P$2:$S$29,4,FALSE)</f>
        <v>South West</v>
      </c>
      <c r="K16698" s="28">
        <f t="shared" si="526"/>
        <v>1053</v>
      </c>
    </row>
    <row r="16699" spans="1:11" x14ac:dyDescent="0.35">
      <c r="A16699" s="69">
        <f t="shared" si="527"/>
        <v>45931</v>
      </c>
      <c r="B16699" t="s">
        <v>929</v>
      </c>
      <c r="C16699" t="s">
        <v>266</v>
      </c>
      <c r="E16699" t="s">
        <v>725</v>
      </c>
      <c r="F16699" t="s">
        <v>726</v>
      </c>
      <c r="G16699" t="s">
        <v>122</v>
      </c>
      <c r="H16699">
        <v>2</v>
      </c>
      <c r="I16699" s="68" t="str">
        <f>VLOOKUP(E16699,Refs!$P$2:$R$29,3,FALSE)</f>
        <v>Y58</v>
      </c>
      <c r="J16699" s="68" t="str">
        <f>VLOOKUP(E16699,Refs!$P$2:$S$29,4,FALSE)</f>
        <v>South West</v>
      </c>
      <c r="K16699" s="28">
        <f t="shared" si="526"/>
        <v>2</v>
      </c>
    </row>
    <row r="16700" spans="1:11" x14ac:dyDescent="0.35">
      <c r="A16700" s="69">
        <f t="shared" si="527"/>
        <v>45931</v>
      </c>
      <c r="B16700" t="s">
        <v>929</v>
      </c>
      <c r="C16700" t="s">
        <v>266</v>
      </c>
      <c r="E16700" t="s">
        <v>725</v>
      </c>
      <c r="F16700" t="s">
        <v>726</v>
      </c>
      <c r="G16700" t="s">
        <v>123</v>
      </c>
      <c r="H16700">
        <v>6</v>
      </c>
      <c r="I16700" s="68" t="str">
        <f>VLOOKUP(E16700,Refs!$P$2:$R$29,3,FALSE)</f>
        <v>Y58</v>
      </c>
      <c r="J16700" s="68" t="str">
        <f>VLOOKUP(E16700,Refs!$P$2:$S$29,4,FALSE)</f>
        <v>South West</v>
      </c>
      <c r="K16700" s="28">
        <f t="shared" si="526"/>
        <v>6</v>
      </c>
    </row>
    <row r="16701" spans="1:11" x14ac:dyDescent="0.35">
      <c r="A16701" s="69">
        <f t="shared" si="527"/>
        <v>45931</v>
      </c>
      <c r="B16701" t="s">
        <v>929</v>
      </c>
      <c r="C16701" t="s">
        <v>266</v>
      </c>
      <c r="E16701" t="s">
        <v>725</v>
      </c>
      <c r="F16701" t="s">
        <v>726</v>
      </c>
      <c r="G16701" t="s">
        <v>124</v>
      </c>
      <c r="H16701">
        <v>0</v>
      </c>
      <c r="I16701" s="68" t="str">
        <f>VLOOKUP(E16701,Refs!$P$2:$R$29,3,FALSE)</f>
        <v>Y58</v>
      </c>
      <c r="J16701" s="68" t="str">
        <f>VLOOKUP(E16701,Refs!$P$2:$S$29,4,FALSE)</f>
        <v>South West</v>
      </c>
      <c r="K16701" s="28" t="str">
        <f t="shared" si="526"/>
        <v/>
      </c>
    </row>
    <row r="16702" spans="1:11" x14ac:dyDescent="0.35">
      <c r="A16702" s="69">
        <f t="shared" si="527"/>
        <v>45931</v>
      </c>
      <c r="B16702" t="s">
        <v>929</v>
      </c>
      <c r="C16702" t="s">
        <v>266</v>
      </c>
      <c r="E16702" t="s">
        <v>725</v>
      </c>
      <c r="F16702" t="s">
        <v>726</v>
      </c>
      <c r="G16702" t="s">
        <v>125</v>
      </c>
      <c r="H16702">
        <v>0</v>
      </c>
      <c r="I16702" s="68" t="str">
        <f>VLOOKUP(E16702,Refs!$P$2:$R$29,3,FALSE)</f>
        <v>Y58</v>
      </c>
      <c r="J16702" s="68" t="str">
        <f>VLOOKUP(E16702,Refs!$P$2:$S$29,4,FALSE)</f>
        <v>South West</v>
      </c>
      <c r="K16702" s="28" t="str">
        <f t="shared" si="526"/>
        <v/>
      </c>
    </row>
    <row r="16703" spans="1:11" x14ac:dyDescent="0.35">
      <c r="A16703" s="69">
        <f t="shared" si="527"/>
        <v>45931</v>
      </c>
      <c r="B16703" t="s">
        <v>929</v>
      </c>
      <c r="C16703" t="s">
        <v>266</v>
      </c>
      <c r="E16703" t="s">
        <v>725</v>
      </c>
      <c r="F16703" t="s">
        <v>726</v>
      </c>
      <c r="G16703" t="s">
        <v>126</v>
      </c>
      <c r="H16703">
        <v>0</v>
      </c>
      <c r="I16703" s="68" t="str">
        <f>VLOOKUP(E16703,Refs!$P$2:$R$29,3,FALSE)</f>
        <v>Y58</v>
      </c>
      <c r="J16703" s="68" t="str">
        <f>VLOOKUP(E16703,Refs!$P$2:$S$29,4,FALSE)</f>
        <v>South West</v>
      </c>
      <c r="K16703" s="28" t="str">
        <f t="shared" si="526"/>
        <v/>
      </c>
    </row>
    <row r="16704" spans="1:11" x14ac:dyDescent="0.35">
      <c r="A16704" s="69">
        <f t="shared" si="527"/>
        <v>45931</v>
      </c>
      <c r="B16704" t="s">
        <v>929</v>
      </c>
      <c r="C16704" t="s">
        <v>266</v>
      </c>
      <c r="E16704" t="s">
        <v>725</v>
      </c>
      <c r="F16704" t="s">
        <v>726</v>
      </c>
      <c r="G16704" t="s">
        <v>127</v>
      </c>
      <c r="H16704">
        <v>9</v>
      </c>
      <c r="I16704" s="68" t="str">
        <f>VLOOKUP(E16704,Refs!$P$2:$R$29,3,FALSE)</f>
        <v>Y58</v>
      </c>
      <c r="J16704" s="68" t="str">
        <f>VLOOKUP(E16704,Refs!$P$2:$S$29,4,FALSE)</f>
        <v>South West</v>
      </c>
      <c r="K16704" s="28">
        <f t="shared" si="526"/>
        <v>9</v>
      </c>
    </row>
    <row r="16705" spans="1:11" x14ac:dyDescent="0.35">
      <c r="A16705" s="69">
        <f t="shared" si="527"/>
        <v>45931</v>
      </c>
      <c r="B16705" t="s">
        <v>929</v>
      </c>
      <c r="C16705" t="s">
        <v>266</v>
      </c>
      <c r="E16705" t="s">
        <v>725</v>
      </c>
      <c r="F16705" t="s">
        <v>726</v>
      </c>
      <c r="G16705" t="s">
        <v>128</v>
      </c>
      <c r="H16705">
        <v>26</v>
      </c>
      <c r="I16705" s="68" t="str">
        <f>VLOOKUP(E16705,Refs!$P$2:$R$29,3,FALSE)</f>
        <v>Y58</v>
      </c>
      <c r="J16705" s="68" t="str">
        <f>VLOOKUP(E16705,Refs!$P$2:$S$29,4,FALSE)</f>
        <v>South West</v>
      </c>
      <c r="K16705" s="28">
        <f t="shared" si="526"/>
        <v>26</v>
      </c>
    </row>
    <row r="16706" spans="1:11" x14ac:dyDescent="0.35">
      <c r="A16706" s="69">
        <f t="shared" si="527"/>
        <v>45931</v>
      </c>
      <c r="B16706" t="s">
        <v>929</v>
      </c>
      <c r="C16706" t="s">
        <v>266</v>
      </c>
      <c r="E16706" t="s">
        <v>725</v>
      </c>
      <c r="F16706" t="s">
        <v>726</v>
      </c>
      <c r="G16706" t="s">
        <v>129</v>
      </c>
      <c r="H16706">
        <v>437</v>
      </c>
      <c r="I16706" s="68" t="str">
        <f>VLOOKUP(E16706,Refs!$P$2:$R$29,3,FALSE)</f>
        <v>Y58</v>
      </c>
      <c r="J16706" s="68" t="str">
        <f>VLOOKUP(E16706,Refs!$P$2:$S$29,4,FALSE)</f>
        <v>South West</v>
      </c>
      <c r="K16706" s="28">
        <f t="shared" ref="K16706:K16769" si="528">IF(OR(H16706="NULL",H16706=0,H16706=""),"",H16706)</f>
        <v>437</v>
      </c>
    </row>
    <row r="16707" spans="1:11" x14ac:dyDescent="0.35">
      <c r="A16707" s="69">
        <f t="shared" ref="A16707:A16770" si="529">DATEVALUE(RIGHT(B16707,8))</f>
        <v>45931</v>
      </c>
      <c r="B16707" t="s">
        <v>929</v>
      </c>
      <c r="C16707" t="s">
        <v>266</v>
      </c>
      <c r="E16707" t="s">
        <v>725</v>
      </c>
      <c r="F16707" t="s">
        <v>726</v>
      </c>
      <c r="G16707" t="s">
        <v>130</v>
      </c>
      <c r="H16707">
        <v>367</v>
      </c>
      <c r="I16707" s="68" t="str">
        <f>VLOOKUP(E16707,Refs!$P$2:$R$29,3,FALSE)</f>
        <v>Y58</v>
      </c>
      <c r="J16707" s="68" t="str">
        <f>VLOOKUP(E16707,Refs!$P$2:$S$29,4,FALSE)</f>
        <v>South West</v>
      </c>
      <c r="K16707" s="28">
        <f t="shared" si="528"/>
        <v>367</v>
      </c>
    </row>
    <row r="16708" spans="1:11" x14ac:dyDescent="0.35">
      <c r="A16708" s="69">
        <f t="shared" si="529"/>
        <v>45931</v>
      </c>
      <c r="B16708" t="s">
        <v>929</v>
      </c>
      <c r="C16708" t="s">
        <v>266</v>
      </c>
      <c r="E16708" t="s">
        <v>725</v>
      </c>
      <c r="F16708" t="s">
        <v>726</v>
      </c>
      <c r="G16708" t="s">
        <v>131</v>
      </c>
      <c r="H16708">
        <v>1043</v>
      </c>
      <c r="I16708" s="68" t="str">
        <f>VLOOKUP(E16708,Refs!$P$2:$R$29,3,FALSE)</f>
        <v>Y58</v>
      </c>
      <c r="J16708" s="68" t="str">
        <f>VLOOKUP(E16708,Refs!$P$2:$S$29,4,FALSE)</f>
        <v>South West</v>
      </c>
      <c r="K16708" s="28">
        <f t="shared" si="528"/>
        <v>1043</v>
      </c>
    </row>
    <row r="16709" spans="1:11" x14ac:dyDescent="0.35">
      <c r="A16709" s="69">
        <f t="shared" si="529"/>
        <v>45931</v>
      </c>
      <c r="B16709" t="s">
        <v>929</v>
      </c>
      <c r="C16709" t="s">
        <v>266</v>
      </c>
      <c r="E16709" t="s">
        <v>725</v>
      </c>
      <c r="F16709" t="s">
        <v>726</v>
      </c>
      <c r="G16709" t="s">
        <v>132</v>
      </c>
      <c r="H16709">
        <v>958</v>
      </c>
      <c r="I16709" s="68" t="str">
        <f>VLOOKUP(E16709,Refs!$P$2:$R$29,3,FALSE)</f>
        <v>Y58</v>
      </c>
      <c r="J16709" s="68" t="str">
        <f>VLOOKUP(E16709,Refs!$P$2:$S$29,4,FALSE)</f>
        <v>South West</v>
      </c>
      <c r="K16709" s="28">
        <f t="shared" si="528"/>
        <v>958</v>
      </c>
    </row>
    <row r="16710" spans="1:11" x14ac:dyDescent="0.35">
      <c r="A16710" s="69">
        <f t="shared" si="529"/>
        <v>45931</v>
      </c>
      <c r="B16710" t="s">
        <v>929</v>
      </c>
      <c r="C16710" t="s">
        <v>266</v>
      </c>
      <c r="E16710" t="s">
        <v>725</v>
      </c>
      <c r="F16710" t="s">
        <v>726</v>
      </c>
      <c r="G16710" t="s">
        <v>133</v>
      </c>
      <c r="H16710">
        <v>827</v>
      </c>
      <c r="I16710" s="68" t="str">
        <f>VLOOKUP(E16710,Refs!$P$2:$R$29,3,FALSE)</f>
        <v>Y58</v>
      </c>
      <c r="J16710" s="68" t="str">
        <f>VLOOKUP(E16710,Refs!$P$2:$S$29,4,FALSE)</f>
        <v>South West</v>
      </c>
      <c r="K16710" s="28">
        <f t="shared" si="528"/>
        <v>827</v>
      </c>
    </row>
    <row r="16711" spans="1:11" x14ac:dyDescent="0.35">
      <c r="A16711" s="69">
        <f t="shared" si="529"/>
        <v>45931</v>
      </c>
      <c r="B16711" t="s">
        <v>929</v>
      </c>
      <c r="C16711" t="s">
        <v>266</v>
      </c>
      <c r="E16711" t="s">
        <v>725</v>
      </c>
      <c r="F16711" t="s">
        <v>726</v>
      </c>
      <c r="G16711" t="s">
        <v>134</v>
      </c>
      <c r="H16711">
        <v>827</v>
      </c>
      <c r="I16711" s="68" t="str">
        <f>VLOOKUP(E16711,Refs!$P$2:$R$29,3,FALSE)</f>
        <v>Y58</v>
      </c>
      <c r="J16711" s="68" t="str">
        <f>VLOOKUP(E16711,Refs!$P$2:$S$29,4,FALSE)</f>
        <v>South West</v>
      </c>
      <c r="K16711" s="28">
        <f t="shared" si="528"/>
        <v>827</v>
      </c>
    </row>
    <row r="16712" spans="1:11" x14ac:dyDescent="0.35">
      <c r="A16712" s="69">
        <f t="shared" si="529"/>
        <v>45931</v>
      </c>
      <c r="B16712" t="s">
        <v>929</v>
      </c>
      <c r="C16712" t="s">
        <v>266</v>
      </c>
      <c r="E16712" t="s">
        <v>725</v>
      </c>
      <c r="F16712" t="s">
        <v>726</v>
      </c>
      <c r="G16712" t="s">
        <v>135</v>
      </c>
      <c r="H16712">
        <v>162</v>
      </c>
      <c r="I16712" s="68" t="str">
        <f>VLOOKUP(E16712,Refs!$P$2:$R$29,3,FALSE)</f>
        <v>Y58</v>
      </c>
      <c r="J16712" s="68" t="str">
        <f>VLOOKUP(E16712,Refs!$P$2:$S$29,4,FALSE)</f>
        <v>South West</v>
      </c>
      <c r="K16712" s="28">
        <f t="shared" si="528"/>
        <v>162</v>
      </c>
    </row>
    <row r="16713" spans="1:11" x14ac:dyDescent="0.35">
      <c r="A16713" s="69">
        <f t="shared" si="529"/>
        <v>45931</v>
      </c>
      <c r="B16713" t="s">
        <v>929</v>
      </c>
      <c r="C16713" t="s">
        <v>266</v>
      </c>
      <c r="E16713" t="s">
        <v>725</v>
      </c>
      <c r="F16713" t="s">
        <v>726</v>
      </c>
      <c r="G16713" t="s">
        <v>136</v>
      </c>
      <c r="H16713">
        <v>146</v>
      </c>
      <c r="I16713" s="68" t="str">
        <f>VLOOKUP(E16713,Refs!$P$2:$R$29,3,FALSE)</f>
        <v>Y58</v>
      </c>
      <c r="J16713" s="68" t="str">
        <f>VLOOKUP(E16713,Refs!$P$2:$S$29,4,FALSE)</f>
        <v>South West</v>
      </c>
      <c r="K16713" s="28">
        <f t="shared" si="528"/>
        <v>146</v>
      </c>
    </row>
    <row r="16714" spans="1:11" x14ac:dyDescent="0.35">
      <c r="A16714" s="69">
        <f t="shared" si="529"/>
        <v>45931</v>
      </c>
      <c r="B16714" t="s">
        <v>929</v>
      </c>
      <c r="C16714" t="s">
        <v>266</v>
      </c>
      <c r="E16714" t="s">
        <v>725</v>
      </c>
      <c r="F16714" t="s">
        <v>726</v>
      </c>
      <c r="G16714" t="s">
        <v>137</v>
      </c>
      <c r="H16714">
        <v>6</v>
      </c>
      <c r="I16714" s="68" t="str">
        <f>VLOOKUP(E16714,Refs!$P$2:$R$29,3,FALSE)</f>
        <v>Y58</v>
      </c>
      <c r="J16714" s="68" t="str">
        <f>VLOOKUP(E16714,Refs!$P$2:$S$29,4,FALSE)</f>
        <v>South West</v>
      </c>
      <c r="K16714" s="28">
        <f t="shared" si="528"/>
        <v>6</v>
      </c>
    </row>
    <row r="16715" spans="1:11" x14ac:dyDescent="0.35">
      <c r="A16715" s="69">
        <f t="shared" si="529"/>
        <v>45931</v>
      </c>
      <c r="B16715" t="s">
        <v>929</v>
      </c>
      <c r="C16715" t="s">
        <v>266</v>
      </c>
      <c r="E16715" t="s">
        <v>725</v>
      </c>
      <c r="F16715" t="s">
        <v>726</v>
      </c>
      <c r="G16715" t="s">
        <v>138</v>
      </c>
      <c r="H16715">
        <v>4</v>
      </c>
      <c r="I16715" s="68" t="str">
        <f>VLOOKUP(E16715,Refs!$P$2:$R$29,3,FALSE)</f>
        <v>Y58</v>
      </c>
      <c r="J16715" s="68" t="str">
        <f>VLOOKUP(E16715,Refs!$P$2:$S$29,4,FALSE)</f>
        <v>South West</v>
      </c>
      <c r="K16715" s="28">
        <f t="shared" si="528"/>
        <v>4</v>
      </c>
    </row>
    <row r="16716" spans="1:11" x14ac:dyDescent="0.35">
      <c r="A16716" s="69">
        <f t="shared" si="529"/>
        <v>45931</v>
      </c>
      <c r="B16716" t="s">
        <v>929</v>
      </c>
      <c r="C16716" t="s">
        <v>266</v>
      </c>
      <c r="E16716" t="s">
        <v>725</v>
      </c>
      <c r="F16716" t="s">
        <v>726</v>
      </c>
      <c r="G16716" t="s">
        <v>139</v>
      </c>
      <c r="H16716">
        <v>145</v>
      </c>
      <c r="I16716" s="68" t="str">
        <f>VLOOKUP(E16716,Refs!$P$2:$R$29,3,FALSE)</f>
        <v>Y58</v>
      </c>
      <c r="J16716" s="68" t="str">
        <f>VLOOKUP(E16716,Refs!$P$2:$S$29,4,FALSE)</f>
        <v>South West</v>
      </c>
      <c r="K16716" s="28">
        <f t="shared" si="528"/>
        <v>145</v>
      </c>
    </row>
    <row r="16717" spans="1:11" x14ac:dyDescent="0.35">
      <c r="A16717" s="69">
        <f t="shared" si="529"/>
        <v>45931</v>
      </c>
      <c r="B16717" t="s">
        <v>929</v>
      </c>
      <c r="C16717" t="s">
        <v>266</v>
      </c>
      <c r="E16717" t="s">
        <v>725</v>
      </c>
      <c r="F16717" t="s">
        <v>726</v>
      </c>
      <c r="G16717" t="s">
        <v>140</v>
      </c>
      <c r="H16717">
        <v>145</v>
      </c>
      <c r="I16717" s="68" t="str">
        <f>VLOOKUP(E16717,Refs!$P$2:$R$29,3,FALSE)</f>
        <v>Y58</v>
      </c>
      <c r="J16717" s="68" t="str">
        <f>VLOOKUP(E16717,Refs!$P$2:$S$29,4,FALSE)</f>
        <v>South West</v>
      </c>
      <c r="K16717" s="28">
        <f t="shared" si="528"/>
        <v>145</v>
      </c>
    </row>
    <row r="16718" spans="1:11" x14ac:dyDescent="0.35">
      <c r="A16718" s="69">
        <f t="shared" si="529"/>
        <v>45931</v>
      </c>
      <c r="B16718" t="s">
        <v>929</v>
      </c>
      <c r="C16718" t="s">
        <v>266</v>
      </c>
      <c r="E16718" t="s">
        <v>725</v>
      </c>
      <c r="F16718" t="s">
        <v>726</v>
      </c>
      <c r="G16718" t="s">
        <v>728</v>
      </c>
      <c r="H16718">
        <v>381</v>
      </c>
      <c r="I16718" s="68" t="str">
        <f>VLOOKUP(E16718,Refs!$P$2:$R$29,3,FALSE)</f>
        <v>Y58</v>
      </c>
      <c r="J16718" s="68" t="str">
        <f>VLOOKUP(E16718,Refs!$P$2:$S$29,4,FALSE)</f>
        <v>South West</v>
      </c>
      <c r="K16718" s="28">
        <f t="shared" si="528"/>
        <v>381</v>
      </c>
    </row>
    <row r="16719" spans="1:11" x14ac:dyDescent="0.35">
      <c r="A16719" s="69">
        <f t="shared" si="529"/>
        <v>45931</v>
      </c>
      <c r="B16719" t="s">
        <v>929</v>
      </c>
      <c r="C16719" t="s">
        <v>266</v>
      </c>
      <c r="E16719" t="s">
        <v>725</v>
      </c>
      <c r="F16719" t="s">
        <v>726</v>
      </c>
      <c r="G16719" t="s">
        <v>727</v>
      </c>
      <c r="H16719">
        <v>130</v>
      </c>
      <c r="I16719" s="68" t="str">
        <f>VLOOKUP(E16719,Refs!$P$2:$R$29,3,FALSE)</f>
        <v>Y58</v>
      </c>
      <c r="J16719" s="68" t="str">
        <f>VLOOKUP(E16719,Refs!$P$2:$S$29,4,FALSE)</f>
        <v>South West</v>
      </c>
      <c r="K16719" s="28">
        <f t="shared" si="528"/>
        <v>130</v>
      </c>
    </row>
    <row r="16720" spans="1:11" x14ac:dyDescent="0.35">
      <c r="A16720" s="69">
        <f t="shared" si="529"/>
        <v>45931</v>
      </c>
      <c r="B16720" t="s">
        <v>929</v>
      </c>
      <c r="C16720" t="s">
        <v>266</v>
      </c>
      <c r="E16720" t="s">
        <v>725</v>
      </c>
      <c r="F16720" t="s">
        <v>726</v>
      </c>
      <c r="G16720" t="s">
        <v>730</v>
      </c>
      <c r="H16720">
        <v>446</v>
      </c>
      <c r="I16720" s="68" t="str">
        <f>VLOOKUP(E16720,Refs!$P$2:$R$29,3,FALSE)</f>
        <v>Y58</v>
      </c>
      <c r="J16720" s="68" t="str">
        <f>VLOOKUP(E16720,Refs!$P$2:$S$29,4,FALSE)</f>
        <v>South West</v>
      </c>
      <c r="K16720" s="28">
        <f t="shared" si="528"/>
        <v>446</v>
      </c>
    </row>
    <row r="16721" spans="1:11" x14ac:dyDescent="0.35">
      <c r="A16721" s="69">
        <f t="shared" si="529"/>
        <v>45931</v>
      </c>
      <c r="B16721" t="s">
        <v>929</v>
      </c>
      <c r="C16721" t="s">
        <v>266</v>
      </c>
      <c r="E16721" t="s">
        <v>725</v>
      </c>
      <c r="F16721" t="s">
        <v>726</v>
      </c>
      <c r="G16721" t="s">
        <v>729</v>
      </c>
      <c r="H16721">
        <v>283</v>
      </c>
      <c r="I16721" s="68" t="str">
        <f>VLOOKUP(E16721,Refs!$P$2:$R$29,3,FALSE)</f>
        <v>Y58</v>
      </c>
      <c r="J16721" s="68" t="str">
        <f>VLOOKUP(E16721,Refs!$P$2:$S$29,4,FALSE)</f>
        <v>South West</v>
      </c>
      <c r="K16721" s="28">
        <f t="shared" si="528"/>
        <v>283</v>
      </c>
    </row>
    <row r="16722" spans="1:11" x14ac:dyDescent="0.35">
      <c r="A16722" s="69">
        <f t="shared" si="529"/>
        <v>45931</v>
      </c>
      <c r="B16722" t="s">
        <v>929</v>
      </c>
      <c r="C16722" t="s">
        <v>266</v>
      </c>
      <c r="E16722" t="s">
        <v>799</v>
      </c>
      <c r="F16722" t="s">
        <v>800</v>
      </c>
      <c r="G16722" t="s">
        <v>10</v>
      </c>
      <c r="H16722">
        <v>38618</v>
      </c>
      <c r="I16722" s="68" t="str">
        <f>VLOOKUP(E16722,Refs!$P$2:$R$29,3,FALSE)</f>
        <v>Y61</v>
      </c>
      <c r="J16722" s="68" t="str">
        <f>VLOOKUP(E16722,Refs!$P$2:$S$29,4,FALSE)</f>
        <v>East of England</v>
      </c>
      <c r="K16722" s="28">
        <f t="shared" si="528"/>
        <v>38618</v>
      </c>
    </row>
    <row r="16723" spans="1:11" x14ac:dyDescent="0.35">
      <c r="A16723" s="69">
        <f t="shared" si="529"/>
        <v>45931</v>
      </c>
      <c r="B16723" t="s">
        <v>929</v>
      </c>
      <c r="C16723" t="s">
        <v>266</v>
      </c>
      <c r="E16723" t="s">
        <v>799</v>
      </c>
      <c r="F16723" t="s">
        <v>800</v>
      </c>
      <c r="G16723" t="s">
        <v>69</v>
      </c>
      <c r="H16723">
        <v>38618</v>
      </c>
      <c r="I16723" s="68" t="str">
        <f>VLOOKUP(E16723,Refs!$P$2:$R$29,3,FALSE)</f>
        <v>Y61</v>
      </c>
      <c r="J16723" s="68" t="str">
        <f>VLOOKUP(E16723,Refs!$P$2:$S$29,4,FALSE)</f>
        <v>East of England</v>
      </c>
      <c r="K16723" s="28">
        <f t="shared" si="528"/>
        <v>38618</v>
      </c>
    </row>
    <row r="16724" spans="1:11" x14ac:dyDescent="0.35">
      <c r="A16724" s="69">
        <f t="shared" si="529"/>
        <v>45931</v>
      </c>
      <c r="B16724" t="s">
        <v>929</v>
      </c>
      <c r="C16724" t="s">
        <v>266</v>
      </c>
      <c r="E16724" t="s">
        <v>799</v>
      </c>
      <c r="F16724" t="s">
        <v>800</v>
      </c>
      <c r="G16724" t="s">
        <v>20</v>
      </c>
      <c r="H16724">
        <v>37136</v>
      </c>
      <c r="I16724" s="68" t="str">
        <f>VLOOKUP(E16724,Refs!$P$2:$R$29,3,FALSE)</f>
        <v>Y61</v>
      </c>
      <c r="J16724" s="68" t="str">
        <f>VLOOKUP(E16724,Refs!$P$2:$S$29,4,FALSE)</f>
        <v>East of England</v>
      </c>
      <c r="K16724" s="28">
        <f t="shared" si="528"/>
        <v>37136</v>
      </c>
    </row>
    <row r="16725" spans="1:11" x14ac:dyDescent="0.35">
      <c r="A16725" s="69">
        <f t="shared" si="529"/>
        <v>45931</v>
      </c>
      <c r="B16725" t="s">
        <v>929</v>
      </c>
      <c r="C16725" t="s">
        <v>266</v>
      </c>
      <c r="E16725" t="s">
        <v>799</v>
      </c>
      <c r="F16725" t="s">
        <v>800</v>
      </c>
      <c r="G16725" t="s">
        <v>23</v>
      </c>
      <c r="H16725">
        <v>27272</v>
      </c>
      <c r="I16725" s="68" t="str">
        <f>VLOOKUP(E16725,Refs!$P$2:$R$29,3,FALSE)</f>
        <v>Y61</v>
      </c>
      <c r="J16725" s="68" t="str">
        <f>VLOOKUP(E16725,Refs!$P$2:$S$29,4,FALSE)</f>
        <v>East of England</v>
      </c>
      <c r="K16725" s="28">
        <f t="shared" si="528"/>
        <v>27272</v>
      </c>
    </row>
    <row r="16726" spans="1:11" x14ac:dyDescent="0.35">
      <c r="A16726" s="69">
        <f t="shared" si="529"/>
        <v>45931</v>
      </c>
      <c r="B16726" t="s">
        <v>929</v>
      </c>
      <c r="C16726" t="s">
        <v>266</v>
      </c>
      <c r="E16726" t="s">
        <v>799</v>
      </c>
      <c r="F16726" t="s">
        <v>800</v>
      </c>
      <c r="G16726" t="s">
        <v>19</v>
      </c>
      <c r="H16726">
        <v>1482</v>
      </c>
      <c r="I16726" s="68" t="str">
        <f>VLOOKUP(E16726,Refs!$P$2:$R$29,3,FALSE)</f>
        <v>Y61</v>
      </c>
      <c r="J16726" s="68" t="str">
        <f>VLOOKUP(E16726,Refs!$P$2:$S$29,4,FALSE)</f>
        <v>East of England</v>
      </c>
      <c r="K16726" s="28">
        <f t="shared" si="528"/>
        <v>1482</v>
      </c>
    </row>
    <row r="16727" spans="1:11" x14ac:dyDescent="0.35">
      <c r="A16727" s="69">
        <f t="shared" si="529"/>
        <v>45931</v>
      </c>
      <c r="B16727" t="s">
        <v>929</v>
      </c>
      <c r="C16727" t="s">
        <v>266</v>
      </c>
      <c r="E16727" t="s">
        <v>799</v>
      </c>
      <c r="F16727" t="s">
        <v>800</v>
      </c>
      <c r="G16727" t="s">
        <v>21</v>
      </c>
      <c r="H16727">
        <v>2275502</v>
      </c>
      <c r="I16727" s="68" t="str">
        <f>VLOOKUP(E16727,Refs!$P$2:$R$29,3,FALSE)</f>
        <v>Y61</v>
      </c>
      <c r="J16727" s="68" t="str">
        <f>VLOOKUP(E16727,Refs!$P$2:$S$29,4,FALSE)</f>
        <v>East of England</v>
      </c>
      <c r="K16727" s="28">
        <f t="shared" si="528"/>
        <v>2275502</v>
      </c>
    </row>
    <row r="16728" spans="1:11" x14ac:dyDescent="0.35">
      <c r="A16728" s="69">
        <f t="shared" si="529"/>
        <v>45931</v>
      </c>
      <c r="B16728" t="s">
        <v>929</v>
      </c>
      <c r="C16728" t="s">
        <v>266</v>
      </c>
      <c r="E16728" t="s">
        <v>799</v>
      </c>
      <c r="F16728" t="s">
        <v>800</v>
      </c>
      <c r="G16728" t="s">
        <v>70</v>
      </c>
      <c r="H16728">
        <v>303</v>
      </c>
      <c r="I16728" s="68" t="str">
        <f>VLOOKUP(E16728,Refs!$P$2:$R$29,3,FALSE)</f>
        <v>Y61</v>
      </c>
      <c r="J16728" s="68" t="str">
        <f>VLOOKUP(E16728,Refs!$P$2:$S$29,4,FALSE)</f>
        <v>East of England</v>
      </c>
      <c r="K16728" s="28">
        <f t="shared" si="528"/>
        <v>303</v>
      </c>
    </row>
    <row r="16729" spans="1:11" x14ac:dyDescent="0.35">
      <c r="A16729" s="69">
        <f t="shared" si="529"/>
        <v>45931</v>
      </c>
      <c r="B16729" t="s">
        <v>929</v>
      </c>
      <c r="C16729" t="s">
        <v>266</v>
      </c>
      <c r="E16729" t="s">
        <v>799</v>
      </c>
      <c r="F16729" t="s">
        <v>800</v>
      </c>
      <c r="G16729" t="s">
        <v>71</v>
      </c>
      <c r="H16729">
        <v>502</v>
      </c>
      <c r="I16729" s="68" t="str">
        <f>VLOOKUP(E16729,Refs!$P$2:$R$29,3,FALSE)</f>
        <v>Y61</v>
      </c>
      <c r="J16729" s="68" t="str">
        <f>VLOOKUP(E16729,Refs!$P$2:$S$29,4,FALSE)</f>
        <v>East of England</v>
      </c>
      <c r="K16729" s="28">
        <f t="shared" si="528"/>
        <v>502</v>
      </c>
    </row>
    <row r="16730" spans="1:11" x14ac:dyDescent="0.35">
      <c r="A16730" s="69">
        <f t="shared" si="529"/>
        <v>45931</v>
      </c>
      <c r="B16730" t="s">
        <v>929</v>
      </c>
      <c r="C16730" t="s">
        <v>266</v>
      </c>
      <c r="E16730" t="s">
        <v>799</v>
      </c>
      <c r="F16730" t="s">
        <v>800</v>
      </c>
      <c r="G16730" t="s">
        <v>72</v>
      </c>
      <c r="H16730">
        <v>180136</v>
      </c>
      <c r="I16730" s="68" t="str">
        <f>VLOOKUP(E16730,Refs!$P$2:$R$29,3,FALSE)</f>
        <v>Y61</v>
      </c>
      <c r="J16730" s="68" t="str">
        <f>VLOOKUP(E16730,Refs!$P$2:$S$29,4,FALSE)</f>
        <v>East of England</v>
      </c>
      <c r="K16730" s="28">
        <f t="shared" si="528"/>
        <v>180136</v>
      </c>
    </row>
    <row r="16731" spans="1:11" x14ac:dyDescent="0.35">
      <c r="A16731" s="69">
        <f t="shared" si="529"/>
        <v>45931</v>
      </c>
      <c r="B16731" t="s">
        <v>929</v>
      </c>
      <c r="C16731" t="s">
        <v>266</v>
      </c>
      <c r="E16731" t="s">
        <v>799</v>
      </c>
      <c r="F16731" t="s">
        <v>800</v>
      </c>
      <c r="G16731" t="s">
        <v>73</v>
      </c>
      <c r="H16731">
        <v>19358</v>
      </c>
      <c r="I16731" s="68" t="str">
        <f>VLOOKUP(E16731,Refs!$P$2:$R$29,3,FALSE)</f>
        <v>Y61</v>
      </c>
      <c r="J16731" s="68" t="str">
        <f>VLOOKUP(E16731,Refs!$P$2:$S$29,4,FALSE)</f>
        <v>East of England</v>
      </c>
      <c r="K16731" s="28">
        <f t="shared" si="528"/>
        <v>19358</v>
      </c>
    </row>
    <row r="16732" spans="1:11" x14ac:dyDescent="0.35">
      <c r="A16732" s="69">
        <f t="shared" si="529"/>
        <v>45931</v>
      </c>
      <c r="B16732" t="s">
        <v>929</v>
      </c>
      <c r="C16732" t="s">
        <v>266</v>
      </c>
      <c r="E16732" t="s">
        <v>799</v>
      </c>
      <c r="F16732" t="s">
        <v>800</v>
      </c>
      <c r="G16732" t="s">
        <v>74</v>
      </c>
      <c r="H16732">
        <v>199277098</v>
      </c>
      <c r="I16732" s="68" t="str">
        <f>VLOOKUP(E16732,Refs!$P$2:$R$29,3,FALSE)</f>
        <v>Y61</v>
      </c>
      <c r="J16732" s="68" t="str">
        <f>VLOOKUP(E16732,Refs!$P$2:$S$29,4,FALSE)</f>
        <v>East of England</v>
      </c>
      <c r="K16732" s="28">
        <f t="shared" si="528"/>
        <v>199277098</v>
      </c>
    </row>
    <row r="16733" spans="1:11" x14ac:dyDescent="0.35">
      <c r="A16733" s="69">
        <f t="shared" si="529"/>
        <v>45931</v>
      </c>
      <c r="B16733" t="s">
        <v>929</v>
      </c>
      <c r="C16733" t="s">
        <v>266</v>
      </c>
      <c r="E16733" t="s">
        <v>799</v>
      </c>
      <c r="F16733" t="s">
        <v>800</v>
      </c>
      <c r="G16733" t="s">
        <v>26</v>
      </c>
      <c r="H16733">
        <v>33884</v>
      </c>
      <c r="I16733" s="68" t="str">
        <f>VLOOKUP(E16733,Refs!$P$2:$R$29,3,FALSE)</f>
        <v>Y61</v>
      </c>
      <c r="J16733" s="68" t="str">
        <f>VLOOKUP(E16733,Refs!$P$2:$S$29,4,FALSE)</f>
        <v>East of England</v>
      </c>
      <c r="K16733" s="28">
        <f t="shared" si="528"/>
        <v>33884</v>
      </c>
    </row>
    <row r="16734" spans="1:11" x14ac:dyDescent="0.35">
      <c r="A16734" s="69">
        <f t="shared" si="529"/>
        <v>45931</v>
      </c>
      <c r="B16734" t="s">
        <v>929</v>
      </c>
      <c r="C16734" t="s">
        <v>266</v>
      </c>
      <c r="E16734" t="s">
        <v>799</v>
      </c>
      <c r="F16734" t="s">
        <v>800</v>
      </c>
      <c r="G16734" t="s">
        <v>75</v>
      </c>
      <c r="H16734">
        <v>47</v>
      </c>
      <c r="I16734" s="68" t="str">
        <f>VLOOKUP(E16734,Refs!$P$2:$R$29,3,FALSE)</f>
        <v>Y61</v>
      </c>
      <c r="J16734" s="68" t="str">
        <f>VLOOKUP(E16734,Refs!$P$2:$S$29,4,FALSE)</f>
        <v>East of England</v>
      </c>
      <c r="K16734" s="28">
        <f t="shared" si="528"/>
        <v>47</v>
      </c>
    </row>
    <row r="16735" spans="1:11" x14ac:dyDescent="0.35">
      <c r="A16735" s="69">
        <f t="shared" si="529"/>
        <v>45931</v>
      </c>
      <c r="B16735" t="s">
        <v>929</v>
      </c>
      <c r="C16735" t="s">
        <v>266</v>
      </c>
      <c r="E16735" t="s">
        <v>799</v>
      </c>
      <c r="F16735" t="s">
        <v>800</v>
      </c>
      <c r="G16735" t="s">
        <v>76</v>
      </c>
      <c r="H16735">
        <v>13673</v>
      </c>
      <c r="I16735" s="68" t="str">
        <f>VLOOKUP(E16735,Refs!$P$2:$R$29,3,FALSE)</f>
        <v>Y61</v>
      </c>
      <c r="J16735" s="68" t="str">
        <f>VLOOKUP(E16735,Refs!$P$2:$S$29,4,FALSE)</f>
        <v>East of England</v>
      </c>
      <c r="K16735" s="28">
        <f t="shared" si="528"/>
        <v>13673</v>
      </c>
    </row>
    <row r="16736" spans="1:11" x14ac:dyDescent="0.35">
      <c r="A16736" s="69">
        <f t="shared" si="529"/>
        <v>45931</v>
      </c>
      <c r="B16736" t="s">
        <v>929</v>
      </c>
      <c r="C16736" t="s">
        <v>266</v>
      </c>
      <c r="E16736" t="s">
        <v>799</v>
      </c>
      <c r="F16736" t="s">
        <v>800</v>
      </c>
      <c r="G16736" t="s">
        <v>77</v>
      </c>
      <c r="H16736">
        <v>6894</v>
      </c>
      <c r="I16736" s="68" t="str">
        <f>VLOOKUP(E16736,Refs!$P$2:$R$29,3,FALSE)</f>
        <v>Y61</v>
      </c>
      <c r="J16736" s="68" t="str">
        <f>VLOOKUP(E16736,Refs!$P$2:$S$29,4,FALSE)</f>
        <v>East of England</v>
      </c>
      <c r="K16736" s="28">
        <f t="shared" si="528"/>
        <v>6894</v>
      </c>
    </row>
    <row r="16737" spans="1:11" x14ac:dyDescent="0.35">
      <c r="A16737" s="69">
        <f t="shared" si="529"/>
        <v>45931</v>
      </c>
      <c r="B16737" t="s">
        <v>929</v>
      </c>
      <c r="C16737" t="s">
        <v>266</v>
      </c>
      <c r="E16737" t="s">
        <v>799</v>
      </c>
      <c r="F16737" t="s">
        <v>800</v>
      </c>
      <c r="G16737" t="s">
        <v>78</v>
      </c>
      <c r="H16737">
        <v>13270</v>
      </c>
      <c r="I16737" s="68" t="str">
        <f>VLOOKUP(E16737,Refs!$P$2:$R$29,3,FALSE)</f>
        <v>Y61</v>
      </c>
      <c r="J16737" s="68" t="str">
        <f>VLOOKUP(E16737,Refs!$P$2:$S$29,4,FALSE)</f>
        <v>East of England</v>
      </c>
      <c r="K16737" s="28">
        <f t="shared" si="528"/>
        <v>13270</v>
      </c>
    </row>
    <row r="16738" spans="1:11" x14ac:dyDescent="0.35">
      <c r="A16738" s="69">
        <f t="shared" si="529"/>
        <v>45931</v>
      </c>
      <c r="B16738" t="s">
        <v>929</v>
      </c>
      <c r="C16738" t="s">
        <v>266</v>
      </c>
      <c r="E16738" t="s">
        <v>799</v>
      </c>
      <c r="F16738" t="s">
        <v>800</v>
      </c>
      <c r="G16738" t="s">
        <v>79</v>
      </c>
      <c r="H16738">
        <v>0</v>
      </c>
      <c r="I16738" s="68" t="str">
        <f>VLOOKUP(E16738,Refs!$P$2:$R$29,3,FALSE)</f>
        <v>Y61</v>
      </c>
      <c r="J16738" s="68" t="str">
        <f>VLOOKUP(E16738,Refs!$P$2:$S$29,4,FALSE)</f>
        <v>East of England</v>
      </c>
      <c r="K16738" s="28" t="str">
        <f t="shared" si="528"/>
        <v/>
      </c>
    </row>
    <row r="16739" spans="1:11" x14ac:dyDescent="0.35">
      <c r="A16739" s="69">
        <f t="shared" si="529"/>
        <v>45931</v>
      </c>
      <c r="B16739" t="s">
        <v>929</v>
      </c>
      <c r="C16739" t="s">
        <v>266</v>
      </c>
      <c r="E16739" t="s">
        <v>799</v>
      </c>
      <c r="F16739" t="s">
        <v>800</v>
      </c>
      <c r="G16739" t="s">
        <v>25</v>
      </c>
      <c r="H16739">
        <v>20164</v>
      </c>
      <c r="I16739" s="68" t="str">
        <f>VLOOKUP(E16739,Refs!$P$2:$R$29,3,FALSE)</f>
        <v>Y61</v>
      </c>
      <c r="J16739" s="68" t="str">
        <f>VLOOKUP(E16739,Refs!$P$2:$S$29,4,FALSE)</f>
        <v>East of England</v>
      </c>
      <c r="K16739" s="28">
        <f t="shared" si="528"/>
        <v>20164</v>
      </c>
    </row>
    <row r="16740" spans="1:11" x14ac:dyDescent="0.35">
      <c r="A16740" s="69">
        <f t="shared" si="529"/>
        <v>45931</v>
      </c>
      <c r="B16740" t="s">
        <v>929</v>
      </c>
      <c r="C16740" t="s">
        <v>266</v>
      </c>
      <c r="E16740" t="s">
        <v>799</v>
      </c>
      <c r="F16740" t="s">
        <v>800</v>
      </c>
      <c r="G16740" t="s">
        <v>80</v>
      </c>
      <c r="H16740">
        <v>0</v>
      </c>
      <c r="I16740" s="68" t="str">
        <f>VLOOKUP(E16740,Refs!$P$2:$R$29,3,FALSE)</f>
        <v>Y61</v>
      </c>
      <c r="J16740" s="68" t="str">
        <f>VLOOKUP(E16740,Refs!$P$2:$S$29,4,FALSE)</f>
        <v>East of England</v>
      </c>
      <c r="K16740" s="28" t="str">
        <f t="shared" si="528"/>
        <v/>
      </c>
    </row>
    <row r="16741" spans="1:11" x14ac:dyDescent="0.35">
      <c r="A16741" s="69">
        <f t="shared" si="529"/>
        <v>45931</v>
      </c>
      <c r="B16741" t="s">
        <v>929</v>
      </c>
      <c r="C16741" t="s">
        <v>266</v>
      </c>
      <c r="E16741" t="s">
        <v>799</v>
      </c>
      <c r="F16741" t="s">
        <v>800</v>
      </c>
      <c r="G16741" t="s">
        <v>81</v>
      </c>
      <c r="H16741">
        <v>9978</v>
      </c>
      <c r="I16741" s="68" t="str">
        <f>VLOOKUP(E16741,Refs!$P$2:$R$29,3,FALSE)</f>
        <v>Y61</v>
      </c>
      <c r="J16741" s="68" t="str">
        <f>VLOOKUP(E16741,Refs!$P$2:$S$29,4,FALSE)</f>
        <v>East of England</v>
      </c>
      <c r="K16741" s="28">
        <f t="shared" si="528"/>
        <v>9978</v>
      </c>
    </row>
    <row r="16742" spans="1:11" x14ac:dyDescent="0.35">
      <c r="A16742" s="69">
        <f t="shared" si="529"/>
        <v>45931</v>
      </c>
      <c r="B16742" t="s">
        <v>929</v>
      </c>
      <c r="C16742" t="s">
        <v>266</v>
      </c>
      <c r="E16742" t="s">
        <v>799</v>
      </c>
      <c r="F16742" t="s">
        <v>800</v>
      </c>
      <c r="G16742" t="s">
        <v>82</v>
      </c>
      <c r="H16742">
        <v>1968</v>
      </c>
      <c r="I16742" s="68" t="str">
        <f>VLOOKUP(E16742,Refs!$P$2:$R$29,3,FALSE)</f>
        <v>Y61</v>
      </c>
      <c r="J16742" s="68" t="str">
        <f>VLOOKUP(E16742,Refs!$P$2:$S$29,4,FALSE)</f>
        <v>East of England</v>
      </c>
      <c r="K16742" s="28">
        <f t="shared" si="528"/>
        <v>1968</v>
      </c>
    </row>
    <row r="16743" spans="1:11" x14ac:dyDescent="0.35">
      <c r="A16743" s="69">
        <f t="shared" si="529"/>
        <v>45931</v>
      </c>
      <c r="B16743" t="s">
        <v>929</v>
      </c>
      <c r="C16743" t="s">
        <v>266</v>
      </c>
      <c r="E16743" t="s">
        <v>799</v>
      </c>
      <c r="F16743" t="s">
        <v>800</v>
      </c>
      <c r="G16743" t="s">
        <v>83</v>
      </c>
      <c r="H16743">
        <v>12230</v>
      </c>
      <c r="I16743" s="68" t="str">
        <f>VLOOKUP(E16743,Refs!$P$2:$R$29,3,FALSE)</f>
        <v>Y61</v>
      </c>
      <c r="J16743" s="68" t="str">
        <f>VLOOKUP(E16743,Refs!$P$2:$S$29,4,FALSE)</f>
        <v>East of England</v>
      </c>
      <c r="K16743" s="28">
        <f t="shared" si="528"/>
        <v>12230</v>
      </c>
    </row>
    <row r="16744" spans="1:11" x14ac:dyDescent="0.35">
      <c r="A16744" s="69">
        <f t="shared" si="529"/>
        <v>45931</v>
      </c>
      <c r="B16744" t="s">
        <v>929</v>
      </c>
      <c r="C16744" t="s">
        <v>266</v>
      </c>
      <c r="E16744" t="s">
        <v>799</v>
      </c>
      <c r="F16744" t="s">
        <v>800</v>
      </c>
      <c r="G16744" t="s">
        <v>84</v>
      </c>
      <c r="H16744">
        <v>48674</v>
      </c>
      <c r="I16744" s="68" t="str">
        <f>VLOOKUP(E16744,Refs!$P$2:$R$29,3,FALSE)</f>
        <v>Y61</v>
      </c>
      <c r="J16744" s="68" t="str">
        <f>VLOOKUP(E16744,Refs!$P$2:$S$29,4,FALSE)</f>
        <v>East of England</v>
      </c>
      <c r="K16744" s="28">
        <f t="shared" si="528"/>
        <v>48674</v>
      </c>
    </row>
    <row r="16745" spans="1:11" x14ac:dyDescent="0.35">
      <c r="A16745" s="69">
        <f t="shared" si="529"/>
        <v>45931</v>
      </c>
      <c r="B16745" t="s">
        <v>929</v>
      </c>
      <c r="C16745" t="s">
        <v>266</v>
      </c>
      <c r="E16745" t="s">
        <v>799</v>
      </c>
      <c r="F16745" t="s">
        <v>800</v>
      </c>
      <c r="G16745" t="s">
        <v>85</v>
      </c>
      <c r="H16745">
        <v>7283</v>
      </c>
      <c r="I16745" s="68" t="str">
        <f>VLOOKUP(E16745,Refs!$P$2:$R$29,3,FALSE)</f>
        <v>Y61</v>
      </c>
      <c r="J16745" s="68" t="str">
        <f>VLOOKUP(E16745,Refs!$P$2:$S$29,4,FALSE)</f>
        <v>East of England</v>
      </c>
      <c r="K16745" s="28">
        <f t="shared" si="528"/>
        <v>7283</v>
      </c>
    </row>
    <row r="16746" spans="1:11" x14ac:dyDescent="0.35">
      <c r="A16746" s="69">
        <f t="shared" si="529"/>
        <v>45931</v>
      </c>
      <c r="B16746" t="s">
        <v>929</v>
      </c>
      <c r="C16746" t="s">
        <v>266</v>
      </c>
      <c r="E16746" t="s">
        <v>799</v>
      </c>
      <c r="F16746" t="s">
        <v>800</v>
      </c>
      <c r="G16746" t="s">
        <v>86</v>
      </c>
      <c r="H16746">
        <v>4131</v>
      </c>
      <c r="I16746" s="68" t="str">
        <f>VLOOKUP(E16746,Refs!$P$2:$R$29,3,FALSE)</f>
        <v>Y61</v>
      </c>
      <c r="J16746" s="68" t="str">
        <f>VLOOKUP(E16746,Refs!$P$2:$S$29,4,FALSE)</f>
        <v>East of England</v>
      </c>
      <c r="K16746" s="28">
        <f t="shared" si="528"/>
        <v>4131</v>
      </c>
    </row>
    <row r="16747" spans="1:11" x14ac:dyDescent="0.35">
      <c r="A16747" s="69">
        <f t="shared" si="529"/>
        <v>45931</v>
      </c>
      <c r="B16747" t="s">
        <v>929</v>
      </c>
      <c r="C16747" t="s">
        <v>266</v>
      </c>
      <c r="E16747" t="s">
        <v>799</v>
      </c>
      <c r="F16747" t="s">
        <v>800</v>
      </c>
      <c r="G16747" t="s">
        <v>87</v>
      </c>
      <c r="H16747">
        <v>13047</v>
      </c>
      <c r="I16747" s="68" t="str">
        <f>VLOOKUP(E16747,Refs!$P$2:$R$29,3,FALSE)</f>
        <v>Y61</v>
      </c>
      <c r="J16747" s="68" t="str">
        <f>VLOOKUP(E16747,Refs!$P$2:$S$29,4,FALSE)</f>
        <v>East of England</v>
      </c>
      <c r="K16747" s="28">
        <f t="shared" si="528"/>
        <v>13047</v>
      </c>
    </row>
    <row r="16748" spans="1:11" x14ac:dyDescent="0.35">
      <c r="A16748" s="69">
        <f t="shared" si="529"/>
        <v>45931</v>
      </c>
      <c r="B16748" t="s">
        <v>929</v>
      </c>
      <c r="C16748" t="s">
        <v>266</v>
      </c>
      <c r="E16748" t="s">
        <v>799</v>
      </c>
      <c r="F16748" t="s">
        <v>800</v>
      </c>
      <c r="G16748" t="s">
        <v>88</v>
      </c>
      <c r="H16748">
        <v>51334</v>
      </c>
      <c r="I16748" s="68" t="str">
        <f>VLOOKUP(E16748,Refs!$P$2:$R$29,3,FALSE)</f>
        <v>Y61</v>
      </c>
      <c r="J16748" s="68" t="str">
        <f>VLOOKUP(E16748,Refs!$P$2:$S$29,4,FALSE)</f>
        <v>East of England</v>
      </c>
      <c r="K16748" s="28">
        <f t="shared" si="528"/>
        <v>51334</v>
      </c>
    </row>
    <row r="16749" spans="1:11" x14ac:dyDescent="0.35">
      <c r="A16749" s="69">
        <f t="shared" si="529"/>
        <v>45931</v>
      </c>
      <c r="B16749" t="s">
        <v>929</v>
      </c>
      <c r="C16749" t="s">
        <v>266</v>
      </c>
      <c r="E16749" t="s">
        <v>799</v>
      </c>
      <c r="F16749" t="s">
        <v>800</v>
      </c>
      <c r="G16749" t="s">
        <v>89</v>
      </c>
      <c r="H16749">
        <v>33884</v>
      </c>
      <c r="I16749" s="68" t="str">
        <f>VLOOKUP(E16749,Refs!$P$2:$R$29,3,FALSE)</f>
        <v>Y61</v>
      </c>
      <c r="J16749" s="68" t="str">
        <f>VLOOKUP(E16749,Refs!$P$2:$S$29,4,FALSE)</f>
        <v>East of England</v>
      </c>
      <c r="K16749" s="28">
        <f t="shared" si="528"/>
        <v>33884</v>
      </c>
    </row>
    <row r="16750" spans="1:11" x14ac:dyDescent="0.35">
      <c r="A16750" s="69">
        <f t="shared" si="529"/>
        <v>45931</v>
      </c>
      <c r="B16750" t="s">
        <v>929</v>
      </c>
      <c r="C16750" t="s">
        <v>266</v>
      </c>
      <c r="E16750" t="s">
        <v>799</v>
      </c>
      <c r="F16750" t="s">
        <v>800</v>
      </c>
      <c r="G16750" t="s">
        <v>27</v>
      </c>
      <c r="H16750">
        <v>4305</v>
      </c>
      <c r="I16750" s="68" t="str">
        <f>VLOOKUP(E16750,Refs!$P$2:$R$29,3,FALSE)</f>
        <v>Y61</v>
      </c>
      <c r="J16750" s="68" t="str">
        <f>VLOOKUP(E16750,Refs!$P$2:$S$29,4,FALSE)</f>
        <v>East of England</v>
      </c>
      <c r="K16750" s="28">
        <f t="shared" si="528"/>
        <v>4305</v>
      </c>
    </row>
    <row r="16751" spans="1:11" x14ac:dyDescent="0.35">
      <c r="A16751" s="69">
        <f t="shared" si="529"/>
        <v>45931</v>
      </c>
      <c r="B16751" t="s">
        <v>929</v>
      </c>
      <c r="C16751" t="s">
        <v>266</v>
      </c>
      <c r="E16751" t="s">
        <v>799</v>
      </c>
      <c r="F16751" t="s">
        <v>800</v>
      </c>
      <c r="G16751" t="s">
        <v>29</v>
      </c>
      <c r="H16751">
        <v>4072</v>
      </c>
      <c r="I16751" s="68" t="str">
        <f>VLOOKUP(E16751,Refs!$P$2:$R$29,3,FALSE)</f>
        <v>Y61</v>
      </c>
      <c r="J16751" s="68" t="str">
        <f>VLOOKUP(E16751,Refs!$P$2:$S$29,4,FALSE)</f>
        <v>East of England</v>
      </c>
      <c r="K16751" s="28">
        <f t="shared" si="528"/>
        <v>4072</v>
      </c>
    </row>
    <row r="16752" spans="1:11" x14ac:dyDescent="0.35">
      <c r="A16752" s="69">
        <f t="shared" si="529"/>
        <v>45931</v>
      </c>
      <c r="B16752" t="s">
        <v>929</v>
      </c>
      <c r="C16752" t="s">
        <v>266</v>
      </c>
      <c r="E16752" t="s">
        <v>799</v>
      </c>
      <c r="F16752" t="s">
        <v>800</v>
      </c>
      <c r="G16752" t="s">
        <v>90</v>
      </c>
      <c r="H16752">
        <v>1289</v>
      </c>
      <c r="I16752" s="68" t="str">
        <f>VLOOKUP(E16752,Refs!$P$2:$R$29,3,FALSE)</f>
        <v>Y61</v>
      </c>
      <c r="J16752" s="68" t="str">
        <f>VLOOKUP(E16752,Refs!$P$2:$S$29,4,FALSE)</f>
        <v>East of England</v>
      </c>
      <c r="K16752" s="28">
        <f t="shared" si="528"/>
        <v>1289</v>
      </c>
    </row>
    <row r="16753" spans="1:11" x14ac:dyDescent="0.35">
      <c r="A16753" s="69">
        <f t="shared" si="529"/>
        <v>45931</v>
      </c>
      <c r="B16753" t="s">
        <v>929</v>
      </c>
      <c r="C16753" t="s">
        <v>266</v>
      </c>
      <c r="E16753" t="s">
        <v>799</v>
      </c>
      <c r="F16753" t="s">
        <v>800</v>
      </c>
      <c r="G16753" t="s">
        <v>91</v>
      </c>
      <c r="H16753">
        <v>3</v>
      </c>
      <c r="I16753" s="68" t="str">
        <f>VLOOKUP(E16753,Refs!$P$2:$R$29,3,FALSE)</f>
        <v>Y61</v>
      </c>
      <c r="J16753" s="68" t="str">
        <f>VLOOKUP(E16753,Refs!$P$2:$S$29,4,FALSE)</f>
        <v>East of England</v>
      </c>
      <c r="K16753" s="28">
        <f t="shared" si="528"/>
        <v>3</v>
      </c>
    </row>
    <row r="16754" spans="1:11" x14ac:dyDescent="0.35">
      <c r="A16754" s="69">
        <f t="shared" si="529"/>
        <v>45931</v>
      </c>
      <c r="B16754" t="s">
        <v>929</v>
      </c>
      <c r="C16754" t="s">
        <v>266</v>
      </c>
      <c r="E16754" t="s">
        <v>799</v>
      </c>
      <c r="F16754" t="s">
        <v>800</v>
      </c>
      <c r="G16754" t="s">
        <v>92</v>
      </c>
      <c r="H16754">
        <v>1926</v>
      </c>
      <c r="I16754" s="68" t="str">
        <f>VLOOKUP(E16754,Refs!$P$2:$R$29,3,FALSE)</f>
        <v>Y61</v>
      </c>
      <c r="J16754" s="68" t="str">
        <f>VLOOKUP(E16754,Refs!$P$2:$S$29,4,FALSE)</f>
        <v>East of England</v>
      </c>
      <c r="K16754" s="28">
        <f t="shared" si="528"/>
        <v>1926</v>
      </c>
    </row>
    <row r="16755" spans="1:11" x14ac:dyDescent="0.35">
      <c r="A16755" s="69">
        <f t="shared" si="529"/>
        <v>45931</v>
      </c>
      <c r="B16755" t="s">
        <v>929</v>
      </c>
      <c r="C16755" t="s">
        <v>266</v>
      </c>
      <c r="E16755" t="s">
        <v>799</v>
      </c>
      <c r="F16755" t="s">
        <v>800</v>
      </c>
      <c r="G16755" t="s">
        <v>93</v>
      </c>
      <c r="H16755">
        <v>123</v>
      </c>
      <c r="I16755" s="68" t="str">
        <f>VLOOKUP(E16755,Refs!$P$2:$R$29,3,FALSE)</f>
        <v>Y61</v>
      </c>
      <c r="J16755" s="68" t="str">
        <f>VLOOKUP(E16755,Refs!$P$2:$S$29,4,FALSE)</f>
        <v>East of England</v>
      </c>
      <c r="K16755" s="28">
        <f t="shared" si="528"/>
        <v>123</v>
      </c>
    </row>
    <row r="16756" spans="1:11" x14ac:dyDescent="0.35">
      <c r="A16756" s="69">
        <f t="shared" si="529"/>
        <v>45931</v>
      </c>
      <c r="B16756" t="s">
        <v>929</v>
      </c>
      <c r="C16756" t="s">
        <v>266</v>
      </c>
      <c r="E16756" t="s">
        <v>799</v>
      </c>
      <c r="F16756" t="s">
        <v>800</v>
      </c>
      <c r="G16756" t="s">
        <v>94</v>
      </c>
      <c r="H16756">
        <v>551</v>
      </c>
      <c r="I16756" s="68" t="str">
        <f>VLOOKUP(E16756,Refs!$P$2:$R$29,3,FALSE)</f>
        <v>Y61</v>
      </c>
      <c r="J16756" s="68" t="str">
        <f>VLOOKUP(E16756,Refs!$P$2:$S$29,4,FALSE)</f>
        <v>East of England</v>
      </c>
      <c r="K16756" s="28">
        <f t="shared" si="528"/>
        <v>551</v>
      </c>
    </row>
    <row r="16757" spans="1:11" x14ac:dyDescent="0.35">
      <c r="A16757" s="69">
        <f t="shared" si="529"/>
        <v>45931</v>
      </c>
      <c r="B16757" t="s">
        <v>929</v>
      </c>
      <c r="C16757" t="s">
        <v>266</v>
      </c>
      <c r="E16757" t="s">
        <v>799</v>
      </c>
      <c r="F16757" t="s">
        <v>800</v>
      </c>
      <c r="G16757" t="s">
        <v>95</v>
      </c>
      <c r="H16757">
        <v>61</v>
      </c>
      <c r="I16757" s="68" t="str">
        <f>VLOOKUP(E16757,Refs!$P$2:$R$29,3,FALSE)</f>
        <v>Y61</v>
      </c>
      <c r="J16757" s="68" t="str">
        <f>VLOOKUP(E16757,Refs!$P$2:$S$29,4,FALSE)</f>
        <v>East of England</v>
      </c>
      <c r="K16757" s="28">
        <f t="shared" si="528"/>
        <v>61</v>
      </c>
    </row>
    <row r="16758" spans="1:11" x14ac:dyDescent="0.35">
      <c r="A16758" s="69">
        <f t="shared" si="529"/>
        <v>45931</v>
      </c>
      <c r="B16758" t="s">
        <v>929</v>
      </c>
      <c r="C16758" t="s">
        <v>266</v>
      </c>
      <c r="E16758" t="s">
        <v>799</v>
      </c>
      <c r="F16758" t="s">
        <v>800</v>
      </c>
      <c r="G16758" t="s">
        <v>96</v>
      </c>
      <c r="H16758">
        <v>5862</v>
      </c>
      <c r="I16758" s="68" t="str">
        <f>VLOOKUP(E16758,Refs!$P$2:$R$29,3,FALSE)</f>
        <v>Y61</v>
      </c>
      <c r="J16758" s="68" t="str">
        <f>VLOOKUP(E16758,Refs!$P$2:$S$29,4,FALSE)</f>
        <v>East of England</v>
      </c>
      <c r="K16758" s="28">
        <f t="shared" si="528"/>
        <v>5862</v>
      </c>
    </row>
    <row r="16759" spans="1:11" x14ac:dyDescent="0.35">
      <c r="A16759" s="69">
        <f t="shared" si="529"/>
        <v>45931</v>
      </c>
      <c r="B16759" t="s">
        <v>929</v>
      </c>
      <c r="C16759" t="s">
        <v>266</v>
      </c>
      <c r="E16759" t="s">
        <v>799</v>
      </c>
      <c r="F16759" t="s">
        <v>800</v>
      </c>
      <c r="G16759" t="s">
        <v>31</v>
      </c>
      <c r="H16759">
        <v>4752</v>
      </c>
      <c r="I16759" s="68" t="str">
        <f>VLOOKUP(E16759,Refs!$P$2:$R$29,3,FALSE)</f>
        <v>Y61</v>
      </c>
      <c r="J16759" s="68" t="str">
        <f>VLOOKUP(E16759,Refs!$P$2:$S$29,4,FALSE)</f>
        <v>East of England</v>
      </c>
      <c r="K16759" s="28">
        <f t="shared" si="528"/>
        <v>4752</v>
      </c>
    </row>
    <row r="16760" spans="1:11" x14ac:dyDescent="0.35">
      <c r="A16760" s="69">
        <f t="shared" si="529"/>
        <v>45931</v>
      </c>
      <c r="B16760" t="s">
        <v>929</v>
      </c>
      <c r="C16760" t="s">
        <v>266</v>
      </c>
      <c r="E16760" t="s">
        <v>799</v>
      </c>
      <c r="F16760" t="s">
        <v>800</v>
      </c>
      <c r="G16760" t="s">
        <v>97</v>
      </c>
      <c r="H16760">
        <v>4689</v>
      </c>
      <c r="I16760" s="68" t="str">
        <f>VLOOKUP(E16760,Refs!$P$2:$R$29,3,FALSE)</f>
        <v>Y61</v>
      </c>
      <c r="J16760" s="68" t="str">
        <f>VLOOKUP(E16760,Refs!$P$2:$S$29,4,FALSE)</f>
        <v>East of England</v>
      </c>
      <c r="K16760" s="28">
        <f t="shared" si="528"/>
        <v>4689</v>
      </c>
    </row>
    <row r="16761" spans="1:11" x14ac:dyDescent="0.35">
      <c r="A16761" s="69">
        <f t="shared" si="529"/>
        <v>45931</v>
      </c>
      <c r="B16761" t="s">
        <v>929</v>
      </c>
      <c r="C16761" t="s">
        <v>266</v>
      </c>
      <c r="E16761" t="s">
        <v>799</v>
      </c>
      <c r="F16761" t="s">
        <v>800</v>
      </c>
      <c r="G16761" t="s">
        <v>98</v>
      </c>
      <c r="H16761">
        <v>3827</v>
      </c>
      <c r="I16761" s="68" t="str">
        <f>VLOOKUP(E16761,Refs!$P$2:$R$29,3,FALSE)</f>
        <v>Y61</v>
      </c>
      <c r="J16761" s="68" t="str">
        <f>VLOOKUP(E16761,Refs!$P$2:$S$29,4,FALSE)</f>
        <v>East of England</v>
      </c>
      <c r="K16761" s="28">
        <f t="shared" si="528"/>
        <v>3827</v>
      </c>
    </row>
    <row r="16762" spans="1:11" x14ac:dyDescent="0.35">
      <c r="A16762" s="69">
        <f t="shared" si="529"/>
        <v>45931</v>
      </c>
      <c r="B16762" t="s">
        <v>929</v>
      </c>
      <c r="C16762" t="s">
        <v>266</v>
      </c>
      <c r="E16762" t="s">
        <v>799</v>
      </c>
      <c r="F16762" t="s">
        <v>800</v>
      </c>
      <c r="G16762" t="s">
        <v>99</v>
      </c>
      <c r="H16762">
        <v>3096</v>
      </c>
      <c r="I16762" s="68" t="str">
        <f>VLOOKUP(E16762,Refs!$P$2:$R$29,3,FALSE)</f>
        <v>Y61</v>
      </c>
      <c r="J16762" s="68" t="str">
        <f>VLOOKUP(E16762,Refs!$P$2:$S$29,4,FALSE)</f>
        <v>East of England</v>
      </c>
      <c r="K16762" s="28">
        <f t="shared" si="528"/>
        <v>3096</v>
      </c>
    </row>
    <row r="16763" spans="1:11" x14ac:dyDescent="0.35">
      <c r="A16763" s="69">
        <f t="shared" si="529"/>
        <v>45931</v>
      </c>
      <c r="B16763" t="s">
        <v>929</v>
      </c>
      <c r="C16763" t="s">
        <v>266</v>
      </c>
      <c r="E16763" t="s">
        <v>799</v>
      </c>
      <c r="F16763" t="s">
        <v>800</v>
      </c>
      <c r="G16763" t="s">
        <v>100</v>
      </c>
      <c r="H16763">
        <v>622</v>
      </c>
      <c r="I16763" s="68" t="str">
        <f>VLOOKUP(E16763,Refs!$P$2:$R$29,3,FALSE)</f>
        <v>Y61</v>
      </c>
      <c r="J16763" s="68" t="str">
        <f>VLOOKUP(E16763,Refs!$P$2:$S$29,4,FALSE)</f>
        <v>East of England</v>
      </c>
      <c r="K16763" s="28">
        <f t="shared" si="528"/>
        <v>622</v>
      </c>
    </row>
    <row r="16764" spans="1:11" x14ac:dyDescent="0.35">
      <c r="A16764" s="69">
        <f t="shared" si="529"/>
        <v>45931</v>
      </c>
      <c r="B16764" t="s">
        <v>929</v>
      </c>
      <c r="C16764" t="s">
        <v>266</v>
      </c>
      <c r="E16764" t="s">
        <v>799</v>
      </c>
      <c r="F16764" t="s">
        <v>800</v>
      </c>
      <c r="G16764" t="s">
        <v>101</v>
      </c>
      <c r="H16764">
        <v>423</v>
      </c>
      <c r="I16764" s="68" t="str">
        <f>VLOOKUP(E16764,Refs!$P$2:$R$29,3,FALSE)</f>
        <v>Y61</v>
      </c>
      <c r="J16764" s="68" t="str">
        <f>VLOOKUP(E16764,Refs!$P$2:$S$29,4,FALSE)</f>
        <v>East of England</v>
      </c>
      <c r="K16764" s="28">
        <f t="shared" si="528"/>
        <v>423</v>
      </c>
    </row>
    <row r="16765" spans="1:11" x14ac:dyDescent="0.35">
      <c r="A16765" s="69">
        <f t="shared" si="529"/>
        <v>45931</v>
      </c>
      <c r="B16765" t="s">
        <v>929</v>
      </c>
      <c r="C16765" t="s">
        <v>266</v>
      </c>
      <c r="E16765" t="s">
        <v>799</v>
      </c>
      <c r="F16765" t="s">
        <v>800</v>
      </c>
      <c r="G16765" t="s">
        <v>102</v>
      </c>
      <c r="H16765">
        <v>274</v>
      </c>
      <c r="I16765" s="68" t="str">
        <f>VLOOKUP(E16765,Refs!$P$2:$R$29,3,FALSE)</f>
        <v>Y61</v>
      </c>
      <c r="J16765" s="68" t="str">
        <f>VLOOKUP(E16765,Refs!$P$2:$S$29,4,FALSE)</f>
        <v>East of England</v>
      </c>
      <c r="K16765" s="28">
        <f t="shared" si="528"/>
        <v>274</v>
      </c>
    </row>
    <row r="16766" spans="1:11" x14ac:dyDescent="0.35">
      <c r="A16766" s="69">
        <f t="shared" si="529"/>
        <v>45931</v>
      </c>
      <c r="B16766" t="s">
        <v>929</v>
      </c>
      <c r="C16766" t="s">
        <v>266</v>
      </c>
      <c r="E16766" t="s">
        <v>799</v>
      </c>
      <c r="F16766" t="s">
        <v>800</v>
      </c>
      <c r="G16766" t="s">
        <v>103</v>
      </c>
      <c r="H16766">
        <v>2675</v>
      </c>
      <c r="I16766" s="68" t="str">
        <f>VLOOKUP(E16766,Refs!$P$2:$R$29,3,FALSE)</f>
        <v>Y61</v>
      </c>
      <c r="J16766" s="68" t="str">
        <f>VLOOKUP(E16766,Refs!$P$2:$S$29,4,FALSE)</f>
        <v>East of England</v>
      </c>
      <c r="K16766" s="28">
        <f t="shared" si="528"/>
        <v>2675</v>
      </c>
    </row>
    <row r="16767" spans="1:11" x14ac:dyDescent="0.35">
      <c r="A16767" s="69">
        <f t="shared" si="529"/>
        <v>45931</v>
      </c>
      <c r="B16767" t="s">
        <v>929</v>
      </c>
      <c r="C16767" t="s">
        <v>266</v>
      </c>
      <c r="E16767" t="s">
        <v>799</v>
      </c>
      <c r="F16767" t="s">
        <v>800</v>
      </c>
      <c r="G16767" t="s">
        <v>104</v>
      </c>
      <c r="H16767">
        <v>22427167</v>
      </c>
      <c r="I16767" s="68" t="str">
        <f>VLOOKUP(E16767,Refs!$P$2:$R$29,3,FALSE)</f>
        <v>Y61</v>
      </c>
      <c r="J16767" s="68" t="str">
        <f>VLOOKUP(E16767,Refs!$P$2:$S$29,4,FALSE)</f>
        <v>East of England</v>
      </c>
      <c r="K16767" s="28">
        <f t="shared" si="528"/>
        <v>22427167</v>
      </c>
    </row>
    <row r="16768" spans="1:11" x14ac:dyDescent="0.35">
      <c r="A16768" s="69">
        <f t="shared" si="529"/>
        <v>45931</v>
      </c>
      <c r="B16768" t="s">
        <v>929</v>
      </c>
      <c r="C16768" t="s">
        <v>266</v>
      </c>
      <c r="E16768" t="s">
        <v>799</v>
      </c>
      <c r="F16768" t="s">
        <v>800</v>
      </c>
      <c r="G16768" t="s">
        <v>105</v>
      </c>
      <c r="H16768">
        <v>3727</v>
      </c>
      <c r="I16768" s="68" t="str">
        <f>VLOOKUP(E16768,Refs!$P$2:$R$29,3,FALSE)</f>
        <v>Y61</v>
      </c>
      <c r="J16768" s="68" t="str">
        <f>VLOOKUP(E16768,Refs!$P$2:$S$29,4,FALSE)</f>
        <v>East of England</v>
      </c>
      <c r="K16768" s="28">
        <f t="shared" si="528"/>
        <v>3727</v>
      </c>
    </row>
    <row r="16769" spans="1:11" x14ac:dyDescent="0.35">
      <c r="A16769" s="69">
        <f t="shared" si="529"/>
        <v>45931</v>
      </c>
      <c r="B16769" t="s">
        <v>929</v>
      </c>
      <c r="C16769" t="s">
        <v>266</v>
      </c>
      <c r="E16769" t="s">
        <v>799</v>
      </c>
      <c r="F16769" t="s">
        <v>800</v>
      </c>
      <c r="G16769" t="s">
        <v>106</v>
      </c>
      <c r="H16769">
        <v>3133</v>
      </c>
      <c r="I16769" s="68" t="str">
        <f>VLOOKUP(E16769,Refs!$P$2:$R$29,3,FALSE)</f>
        <v>Y61</v>
      </c>
      <c r="J16769" s="68" t="str">
        <f>VLOOKUP(E16769,Refs!$P$2:$S$29,4,FALSE)</f>
        <v>East of England</v>
      </c>
      <c r="K16769" s="28">
        <f t="shared" si="528"/>
        <v>3133</v>
      </c>
    </row>
    <row r="16770" spans="1:11" x14ac:dyDescent="0.35">
      <c r="A16770" s="69">
        <f t="shared" si="529"/>
        <v>45931</v>
      </c>
      <c r="B16770" t="s">
        <v>929</v>
      </c>
      <c r="C16770" t="s">
        <v>266</v>
      </c>
      <c r="E16770" t="s">
        <v>799</v>
      </c>
      <c r="F16770" t="s">
        <v>800</v>
      </c>
      <c r="G16770" t="s">
        <v>107</v>
      </c>
      <c r="H16770">
        <v>179</v>
      </c>
      <c r="I16770" s="68" t="str">
        <f>VLOOKUP(E16770,Refs!$P$2:$R$29,3,FALSE)</f>
        <v>Y61</v>
      </c>
      <c r="J16770" s="68" t="str">
        <f>VLOOKUP(E16770,Refs!$P$2:$S$29,4,FALSE)</f>
        <v>East of England</v>
      </c>
      <c r="K16770" s="28">
        <f t="shared" ref="K16770:K16833" si="530">IF(OR(H16770="NULL",H16770=0,H16770=""),"",H16770)</f>
        <v>179</v>
      </c>
    </row>
    <row r="16771" spans="1:11" x14ac:dyDescent="0.35">
      <c r="A16771" s="69">
        <f t="shared" ref="A16771:A16834" si="531">DATEVALUE(RIGHT(B16771,8))</f>
        <v>45931</v>
      </c>
      <c r="B16771" t="s">
        <v>929</v>
      </c>
      <c r="C16771" t="s">
        <v>266</v>
      </c>
      <c r="E16771" t="s">
        <v>799</v>
      </c>
      <c r="F16771" t="s">
        <v>800</v>
      </c>
      <c r="G16771" t="s">
        <v>108</v>
      </c>
      <c r="H16771">
        <v>2269</v>
      </c>
      <c r="I16771" s="68" t="str">
        <f>VLOOKUP(E16771,Refs!$P$2:$R$29,3,FALSE)</f>
        <v>Y61</v>
      </c>
      <c r="J16771" s="68" t="str">
        <f>VLOOKUP(E16771,Refs!$P$2:$S$29,4,FALSE)</f>
        <v>East of England</v>
      </c>
      <c r="K16771" s="28">
        <f t="shared" si="530"/>
        <v>2269</v>
      </c>
    </row>
    <row r="16772" spans="1:11" x14ac:dyDescent="0.35">
      <c r="A16772" s="69">
        <f t="shared" si="531"/>
        <v>45931</v>
      </c>
      <c r="B16772" t="s">
        <v>929</v>
      </c>
      <c r="C16772" t="s">
        <v>266</v>
      </c>
      <c r="E16772" t="s">
        <v>799</v>
      </c>
      <c r="F16772" t="s">
        <v>800</v>
      </c>
      <c r="G16772" t="s">
        <v>109</v>
      </c>
      <c r="H16772">
        <v>28896777</v>
      </c>
      <c r="I16772" s="68" t="str">
        <f>VLOOKUP(E16772,Refs!$P$2:$R$29,3,FALSE)</f>
        <v>Y61</v>
      </c>
      <c r="J16772" s="68" t="str">
        <f>VLOOKUP(E16772,Refs!$P$2:$S$29,4,FALSE)</f>
        <v>East of England</v>
      </c>
      <c r="K16772" s="28">
        <f t="shared" si="530"/>
        <v>28896777</v>
      </c>
    </row>
    <row r="16773" spans="1:11" x14ac:dyDescent="0.35">
      <c r="A16773" s="69">
        <f t="shared" si="531"/>
        <v>45931</v>
      </c>
      <c r="B16773" t="s">
        <v>929</v>
      </c>
      <c r="C16773" t="s">
        <v>266</v>
      </c>
      <c r="E16773" t="s">
        <v>799</v>
      </c>
      <c r="F16773" t="s">
        <v>800</v>
      </c>
      <c r="G16773" t="s">
        <v>110</v>
      </c>
      <c r="H16773">
        <v>1390</v>
      </c>
      <c r="I16773" s="68" t="str">
        <f>VLOOKUP(E16773,Refs!$P$2:$R$29,3,FALSE)</f>
        <v>Y61</v>
      </c>
      <c r="J16773" s="68" t="str">
        <f>VLOOKUP(E16773,Refs!$P$2:$S$29,4,FALSE)</f>
        <v>East of England</v>
      </c>
      <c r="K16773" s="28">
        <f t="shared" si="530"/>
        <v>1390</v>
      </c>
    </row>
    <row r="16774" spans="1:11" x14ac:dyDescent="0.35">
      <c r="A16774" s="69">
        <f t="shared" si="531"/>
        <v>45931</v>
      </c>
      <c r="B16774" t="s">
        <v>929</v>
      </c>
      <c r="C16774" t="s">
        <v>266</v>
      </c>
      <c r="E16774" t="s">
        <v>799</v>
      </c>
      <c r="F16774" t="s">
        <v>800</v>
      </c>
      <c r="G16774" t="s">
        <v>808</v>
      </c>
      <c r="H16774">
        <v>9931</v>
      </c>
      <c r="I16774" s="68" t="str">
        <f>VLOOKUP(E16774,Refs!$P$2:$R$29,3,FALSE)</f>
        <v>Y61</v>
      </c>
      <c r="J16774" s="68" t="str">
        <f>VLOOKUP(E16774,Refs!$P$2:$S$29,4,FALSE)</f>
        <v>East of England</v>
      </c>
      <c r="K16774" s="28">
        <f t="shared" si="530"/>
        <v>9931</v>
      </c>
    </row>
    <row r="16775" spans="1:11" x14ac:dyDescent="0.35">
      <c r="A16775" s="69">
        <f t="shared" si="531"/>
        <v>45931</v>
      </c>
      <c r="B16775" t="s">
        <v>929</v>
      </c>
      <c r="C16775" t="s">
        <v>266</v>
      </c>
      <c r="E16775" t="s">
        <v>799</v>
      </c>
      <c r="F16775" t="s">
        <v>800</v>
      </c>
      <c r="G16775" t="s">
        <v>809</v>
      </c>
      <c r="H16775">
        <v>2361</v>
      </c>
      <c r="I16775" s="68" t="str">
        <f>VLOOKUP(E16775,Refs!$P$2:$R$29,3,FALSE)</f>
        <v>Y61</v>
      </c>
      <c r="J16775" s="68" t="str">
        <f>VLOOKUP(E16775,Refs!$P$2:$S$29,4,FALSE)</f>
        <v>East of England</v>
      </c>
      <c r="K16775" s="28">
        <f t="shared" si="530"/>
        <v>2361</v>
      </c>
    </row>
    <row r="16776" spans="1:11" x14ac:dyDescent="0.35">
      <c r="A16776" s="69">
        <f t="shared" si="531"/>
        <v>45931</v>
      </c>
      <c r="B16776" t="s">
        <v>929</v>
      </c>
      <c r="C16776" t="s">
        <v>266</v>
      </c>
      <c r="E16776" t="s">
        <v>799</v>
      </c>
      <c r="F16776" t="s">
        <v>800</v>
      </c>
      <c r="G16776" t="s">
        <v>111</v>
      </c>
      <c r="H16776">
        <v>25049</v>
      </c>
      <c r="I16776" s="68" t="str">
        <f>VLOOKUP(E16776,Refs!$P$2:$R$29,3,FALSE)</f>
        <v>Y61</v>
      </c>
      <c r="J16776" s="68" t="str">
        <f>VLOOKUP(E16776,Refs!$P$2:$S$29,4,FALSE)</f>
        <v>East of England</v>
      </c>
      <c r="K16776" s="28">
        <f t="shared" si="530"/>
        <v>25049</v>
      </c>
    </row>
    <row r="16777" spans="1:11" x14ac:dyDescent="0.35">
      <c r="A16777" s="69">
        <f t="shared" si="531"/>
        <v>45931</v>
      </c>
      <c r="B16777" t="s">
        <v>929</v>
      </c>
      <c r="C16777" t="s">
        <v>266</v>
      </c>
      <c r="E16777" t="s">
        <v>799</v>
      </c>
      <c r="F16777" t="s">
        <v>800</v>
      </c>
      <c r="G16777" t="s">
        <v>112</v>
      </c>
      <c r="H16777">
        <v>9</v>
      </c>
      <c r="I16777" s="68" t="str">
        <f>VLOOKUP(E16777,Refs!$P$2:$R$29,3,FALSE)</f>
        <v>Y61</v>
      </c>
      <c r="J16777" s="68" t="str">
        <f>VLOOKUP(E16777,Refs!$P$2:$S$29,4,FALSE)</f>
        <v>East of England</v>
      </c>
      <c r="K16777" s="28">
        <f t="shared" si="530"/>
        <v>9</v>
      </c>
    </row>
    <row r="16778" spans="1:11" x14ac:dyDescent="0.35">
      <c r="A16778" s="69">
        <f t="shared" si="531"/>
        <v>45931</v>
      </c>
      <c r="B16778" t="s">
        <v>929</v>
      </c>
      <c r="C16778" t="s">
        <v>266</v>
      </c>
      <c r="E16778" t="s">
        <v>799</v>
      </c>
      <c r="F16778" t="s">
        <v>800</v>
      </c>
      <c r="G16778" t="s">
        <v>113</v>
      </c>
      <c r="H16778">
        <v>20552</v>
      </c>
      <c r="I16778" s="68" t="str">
        <f>VLOOKUP(E16778,Refs!$P$2:$R$29,3,FALSE)</f>
        <v>Y61</v>
      </c>
      <c r="J16778" s="68" t="str">
        <f>VLOOKUP(E16778,Refs!$P$2:$S$29,4,FALSE)</f>
        <v>East of England</v>
      </c>
      <c r="K16778" s="28">
        <f t="shared" si="530"/>
        <v>20552</v>
      </c>
    </row>
    <row r="16779" spans="1:11" x14ac:dyDescent="0.35">
      <c r="A16779" s="69">
        <f t="shared" si="531"/>
        <v>45931</v>
      </c>
      <c r="B16779" t="s">
        <v>929</v>
      </c>
      <c r="C16779" t="s">
        <v>266</v>
      </c>
      <c r="E16779" t="s">
        <v>799</v>
      </c>
      <c r="F16779" t="s">
        <v>800</v>
      </c>
      <c r="G16779" t="s">
        <v>114</v>
      </c>
      <c r="H16779">
        <v>9447</v>
      </c>
      <c r="I16779" s="68" t="str">
        <f>VLOOKUP(E16779,Refs!$P$2:$R$29,3,FALSE)</f>
        <v>Y61</v>
      </c>
      <c r="J16779" s="68" t="str">
        <f>VLOOKUP(E16779,Refs!$P$2:$S$29,4,FALSE)</f>
        <v>East of England</v>
      </c>
      <c r="K16779" s="28">
        <f t="shared" si="530"/>
        <v>9447</v>
      </c>
    </row>
    <row r="16780" spans="1:11" x14ac:dyDescent="0.35">
      <c r="A16780" s="69">
        <f t="shared" si="531"/>
        <v>45931</v>
      </c>
      <c r="B16780" t="s">
        <v>929</v>
      </c>
      <c r="C16780" t="s">
        <v>266</v>
      </c>
      <c r="E16780" t="s">
        <v>799</v>
      </c>
      <c r="F16780" t="s">
        <v>800</v>
      </c>
      <c r="G16780" t="s">
        <v>115</v>
      </c>
      <c r="H16780">
        <v>5615</v>
      </c>
      <c r="I16780" s="68" t="str">
        <f>VLOOKUP(E16780,Refs!$P$2:$R$29,3,FALSE)</f>
        <v>Y61</v>
      </c>
      <c r="J16780" s="68" t="str">
        <f>VLOOKUP(E16780,Refs!$P$2:$S$29,4,FALSE)</f>
        <v>East of England</v>
      </c>
      <c r="K16780" s="28">
        <f t="shared" si="530"/>
        <v>5615</v>
      </c>
    </row>
    <row r="16781" spans="1:11" x14ac:dyDescent="0.35">
      <c r="A16781" s="69">
        <f t="shared" si="531"/>
        <v>45931</v>
      </c>
      <c r="B16781" t="s">
        <v>929</v>
      </c>
      <c r="C16781" t="s">
        <v>266</v>
      </c>
      <c r="E16781" t="s">
        <v>799</v>
      </c>
      <c r="F16781" t="s">
        <v>800</v>
      </c>
      <c r="G16781" t="s">
        <v>116</v>
      </c>
      <c r="H16781">
        <v>2699</v>
      </c>
      <c r="I16781" s="68" t="str">
        <f>VLOOKUP(E16781,Refs!$P$2:$R$29,3,FALSE)</f>
        <v>Y61</v>
      </c>
      <c r="J16781" s="68" t="str">
        <f>VLOOKUP(E16781,Refs!$P$2:$S$29,4,FALSE)</f>
        <v>East of England</v>
      </c>
      <c r="K16781" s="28">
        <f t="shared" si="530"/>
        <v>2699</v>
      </c>
    </row>
    <row r="16782" spans="1:11" x14ac:dyDescent="0.35">
      <c r="A16782" s="69">
        <f t="shared" si="531"/>
        <v>45931</v>
      </c>
      <c r="B16782" t="s">
        <v>929</v>
      </c>
      <c r="C16782" t="s">
        <v>266</v>
      </c>
      <c r="E16782" t="s">
        <v>799</v>
      </c>
      <c r="F16782" t="s">
        <v>800</v>
      </c>
      <c r="G16782" t="s">
        <v>117</v>
      </c>
      <c r="H16782">
        <v>8673</v>
      </c>
      <c r="I16782" s="68" t="str">
        <f>VLOOKUP(E16782,Refs!$P$2:$R$29,3,FALSE)</f>
        <v>Y61</v>
      </c>
      <c r="J16782" s="68" t="str">
        <f>VLOOKUP(E16782,Refs!$P$2:$S$29,4,FALSE)</f>
        <v>East of England</v>
      </c>
      <c r="K16782" s="28">
        <f t="shared" si="530"/>
        <v>8673</v>
      </c>
    </row>
    <row r="16783" spans="1:11" x14ac:dyDescent="0.35">
      <c r="A16783" s="69">
        <f t="shared" si="531"/>
        <v>45931</v>
      </c>
      <c r="B16783" t="s">
        <v>929</v>
      </c>
      <c r="C16783" t="s">
        <v>266</v>
      </c>
      <c r="E16783" t="s">
        <v>799</v>
      </c>
      <c r="F16783" t="s">
        <v>800</v>
      </c>
      <c r="G16783" t="s">
        <v>118</v>
      </c>
      <c r="H16783">
        <v>3795</v>
      </c>
      <c r="I16783" s="68" t="str">
        <f>VLOOKUP(E16783,Refs!$P$2:$R$29,3,FALSE)</f>
        <v>Y61</v>
      </c>
      <c r="J16783" s="68" t="str">
        <f>VLOOKUP(E16783,Refs!$P$2:$S$29,4,FALSE)</f>
        <v>East of England</v>
      </c>
      <c r="K16783" s="28">
        <f t="shared" si="530"/>
        <v>3795</v>
      </c>
    </row>
    <row r="16784" spans="1:11" x14ac:dyDescent="0.35">
      <c r="A16784" s="69">
        <f t="shared" si="531"/>
        <v>45931</v>
      </c>
      <c r="B16784" t="s">
        <v>929</v>
      </c>
      <c r="C16784" t="s">
        <v>266</v>
      </c>
      <c r="E16784" t="s">
        <v>799</v>
      </c>
      <c r="F16784" t="s">
        <v>800</v>
      </c>
      <c r="G16784" t="s">
        <v>119</v>
      </c>
      <c r="H16784">
        <v>2270</v>
      </c>
      <c r="I16784" s="68" t="str">
        <f>VLOOKUP(E16784,Refs!$P$2:$R$29,3,FALSE)</f>
        <v>Y61</v>
      </c>
      <c r="J16784" s="68" t="str">
        <f>VLOOKUP(E16784,Refs!$P$2:$S$29,4,FALSE)</f>
        <v>East of England</v>
      </c>
      <c r="K16784" s="28">
        <f t="shared" si="530"/>
        <v>2270</v>
      </c>
    </row>
    <row r="16785" spans="1:11" x14ac:dyDescent="0.35">
      <c r="A16785" s="69">
        <f t="shared" si="531"/>
        <v>45931</v>
      </c>
      <c r="B16785" t="s">
        <v>929</v>
      </c>
      <c r="C16785" t="s">
        <v>266</v>
      </c>
      <c r="E16785" t="s">
        <v>799</v>
      </c>
      <c r="F16785" t="s">
        <v>800</v>
      </c>
      <c r="G16785" t="s">
        <v>120</v>
      </c>
      <c r="H16785">
        <v>1015</v>
      </c>
      <c r="I16785" s="68" t="str">
        <f>VLOOKUP(E16785,Refs!$P$2:$R$29,3,FALSE)</f>
        <v>Y61</v>
      </c>
      <c r="J16785" s="68" t="str">
        <f>VLOOKUP(E16785,Refs!$P$2:$S$29,4,FALSE)</f>
        <v>East of England</v>
      </c>
      <c r="K16785" s="28">
        <f t="shared" si="530"/>
        <v>1015</v>
      </c>
    </row>
    <row r="16786" spans="1:11" x14ac:dyDescent="0.35">
      <c r="A16786" s="69">
        <f t="shared" si="531"/>
        <v>45931</v>
      </c>
      <c r="B16786" t="s">
        <v>929</v>
      </c>
      <c r="C16786" t="s">
        <v>266</v>
      </c>
      <c r="E16786" t="s">
        <v>799</v>
      </c>
      <c r="F16786" t="s">
        <v>800</v>
      </c>
      <c r="G16786" t="s">
        <v>121</v>
      </c>
      <c r="H16786">
        <v>2398</v>
      </c>
      <c r="I16786" s="68" t="str">
        <f>VLOOKUP(E16786,Refs!$P$2:$R$29,3,FALSE)</f>
        <v>Y61</v>
      </c>
      <c r="J16786" s="68" t="str">
        <f>VLOOKUP(E16786,Refs!$P$2:$S$29,4,FALSE)</f>
        <v>East of England</v>
      </c>
      <c r="K16786" s="28">
        <f t="shared" si="530"/>
        <v>2398</v>
      </c>
    </row>
    <row r="16787" spans="1:11" x14ac:dyDescent="0.35">
      <c r="A16787" s="69">
        <f t="shared" si="531"/>
        <v>45931</v>
      </c>
      <c r="B16787" t="s">
        <v>929</v>
      </c>
      <c r="C16787" t="s">
        <v>266</v>
      </c>
      <c r="E16787" t="s">
        <v>799</v>
      </c>
      <c r="F16787" t="s">
        <v>800</v>
      </c>
      <c r="G16787" t="s">
        <v>122</v>
      </c>
      <c r="H16787">
        <v>21</v>
      </c>
      <c r="I16787" s="68" t="str">
        <f>VLOOKUP(E16787,Refs!$P$2:$R$29,3,FALSE)</f>
        <v>Y61</v>
      </c>
      <c r="J16787" s="68" t="str">
        <f>VLOOKUP(E16787,Refs!$P$2:$S$29,4,FALSE)</f>
        <v>East of England</v>
      </c>
      <c r="K16787" s="28">
        <f t="shared" si="530"/>
        <v>21</v>
      </c>
    </row>
    <row r="16788" spans="1:11" x14ac:dyDescent="0.35">
      <c r="A16788" s="69">
        <f t="shared" si="531"/>
        <v>45931</v>
      </c>
      <c r="B16788" t="s">
        <v>929</v>
      </c>
      <c r="C16788" t="s">
        <v>266</v>
      </c>
      <c r="E16788" t="s">
        <v>799</v>
      </c>
      <c r="F16788" t="s">
        <v>800</v>
      </c>
      <c r="G16788" t="s">
        <v>123</v>
      </c>
      <c r="H16788">
        <v>9</v>
      </c>
      <c r="I16788" s="68" t="str">
        <f>VLOOKUP(E16788,Refs!$P$2:$R$29,3,FALSE)</f>
        <v>Y61</v>
      </c>
      <c r="J16788" s="68" t="str">
        <f>VLOOKUP(E16788,Refs!$P$2:$S$29,4,FALSE)</f>
        <v>East of England</v>
      </c>
      <c r="K16788" s="28">
        <f t="shared" si="530"/>
        <v>9</v>
      </c>
    </row>
    <row r="16789" spans="1:11" x14ac:dyDescent="0.35">
      <c r="A16789" s="69">
        <f t="shared" si="531"/>
        <v>45931</v>
      </c>
      <c r="B16789" t="s">
        <v>929</v>
      </c>
      <c r="C16789" t="s">
        <v>266</v>
      </c>
      <c r="E16789" t="s">
        <v>799</v>
      </c>
      <c r="F16789" t="s">
        <v>800</v>
      </c>
      <c r="G16789" t="s">
        <v>124</v>
      </c>
      <c r="H16789">
        <v>0</v>
      </c>
      <c r="I16789" s="68" t="str">
        <f>VLOOKUP(E16789,Refs!$P$2:$R$29,3,FALSE)</f>
        <v>Y61</v>
      </c>
      <c r="J16789" s="68" t="str">
        <f>VLOOKUP(E16789,Refs!$P$2:$S$29,4,FALSE)</f>
        <v>East of England</v>
      </c>
      <c r="K16789" s="28" t="str">
        <f t="shared" si="530"/>
        <v/>
      </c>
    </row>
    <row r="16790" spans="1:11" x14ac:dyDescent="0.35">
      <c r="A16790" s="69">
        <f t="shared" si="531"/>
        <v>45931</v>
      </c>
      <c r="B16790" t="s">
        <v>929</v>
      </c>
      <c r="C16790" t="s">
        <v>266</v>
      </c>
      <c r="E16790" t="s">
        <v>799</v>
      </c>
      <c r="F16790" t="s">
        <v>800</v>
      </c>
      <c r="G16790" t="s">
        <v>125</v>
      </c>
      <c r="H16790">
        <v>0</v>
      </c>
      <c r="I16790" s="68" t="str">
        <f>VLOOKUP(E16790,Refs!$P$2:$R$29,3,FALSE)</f>
        <v>Y61</v>
      </c>
      <c r="J16790" s="68" t="str">
        <f>VLOOKUP(E16790,Refs!$P$2:$S$29,4,FALSE)</f>
        <v>East of England</v>
      </c>
      <c r="K16790" s="28" t="str">
        <f t="shared" si="530"/>
        <v/>
      </c>
    </row>
    <row r="16791" spans="1:11" x14ac:dyDescent="0.35">
      <c r="A16791" s="69">
        <f t="shared" si="531"/>
        <v>45931</v>
      </c>
      <c r="B16791" t="s">
        <v>929</v>
      </c>
      <c r="C16791" t="s">
        <v>266</v>
      </c>
      <c r="E16791" t="s">
        <v>799</v>
      </c>
      <c r="F16791" t="s">
        <v>800</v>
      </c>
      <c r="G16791" t="s">
        <v>126</v>
      </c>
      <c r="H16791">
        <v>1069</v>
      </c>
      <c r="I16791" s="68" t="str">
        <f>VLOOKUP(E16791,Refs!$P$2:$R$29,3,FALSE)</f>
        <v>Y61</v>
      </c>
      <c r="J16791" s="68" t="str">
        <f>VLOOKUP(E16791,Refs!$P$2:$S$29,4,FALSE)</f>
        <v>East of England</v>
      </c>
      <c r="K16791" s="28">
        <f t="shared" si="530"/>
        <v>1069</v>
      </c>
    </row>
    <row r="16792" spans="1:11" x14ac:dyDescent="0.35">
      <c r="A16792" s="69">
        <f t="shared" si="531"/>
        <v>45931</v>
      </c>
      <c r="B16792" t="s">
        <v>929</v>
      </c>
      <c r="C16792" t="s">
        <v>266</v>
      </c>
      <c r="E16792" t="s">
        <v>799</v>
      </c>
      <c r="F16792" t="s">
        <v>800</v>
      </c>
      <c r="G16792" t="s">
        <v>127</v>
      </c>
      <c r="H16792">
        <v>848</v>
      </c>
      <c r="I16792" s="68" t="str">
        <f>VLOOKUP(E16792,Refs!$P$2:$R$29,3,FALSE)</f>
        <v>Y61</v>
      </c>
      <c r="J16792" s="68" t="str">
        <f>VLOOKUP(E16792,Refs!$P$2:$S$29,4,FALSE)</f>
        <v>East of England</v>
      </c>
      <c r="K16792" s="28">
        <f t="shared" si="530"/>
        <v>848</v>
      </c>
    </row>
    <row r="16793" spans="1:11" x14ac:dyDescent="0.35">
      <c r="A16793" s="69">
        <f t="shared" si="531"/>
        <v>45931</v>
      </c>
      <c r="B16793" t="s">
        <v>929</v>
      </c>
      <c r="C16793" t="s">
        <v>266</v>
      </c>
      <c r="E16793" t="s">
        <v>799</v>
      </c>
      <c r="F16793" t="s">
        <v>800</v>
      </c>
      <c r="G16793" t="s">
        <v>128</v>
      </c>
      <c r="H16793">
        <v>23</v>
      </c>
      <c r="I16793" s="68" t="str">
        <f>VLOOKUP(E16793,Refs!$P$2:$R$29,3,FALSE)</f>
        <v>Y61</v>
      </c>
      <c r="J16793" s="68" t="str">
        <f>VLOOKUP(E16793,Refs!$P$2:$S$29,4,FALSE)</f>
        <v>East of England</v>
      </c>
      <c r="K16793" s="28">
        <f t="shared" si="530"/>
        <v>23</v>
      </c>
    </row>
    <row r="16794" spans="1:11" x14ac:dyDescent="0.35">
      <c r="A16794" s="69">
        <f t="shared" si="531"/>
        <v>45931</v>
      </c>
      <c r="B16794" t="s">
        <v>929</v>
      </c>
      <c r="C16794" t="s">
        <v>266</v>
      </c>
      <c r="E16794" t="s">
        <v>799</v>
      </c>
      <c r="F16794" t="s">
        <v>800</v>
      </c>
      <c r="G16794" t="s">
        <v>129</v>
      </c>
      <c r="H16794">
        <v>1101</v>
      </c>
      <c r="I16794" s="68" t="str">
        <f>VLOOKUP(E16794,Refs!$P$2:$R$29,3,FALSE)</f>
        <v>Y61</v>
      </c>
      <c r="J16794" s="68" t="str">
        <f>VLOOKUP(E16794,Refs!$P$2:$S$29,4,FALSE)</f>
        <v>East of England</v>
      </c>
      <c r="K16794" s="28">
        <f t="shared" si="530"/>
        <v>1101</v>
      </c>
    </row>
    <row r="16795" spans="1:11" x14ac:dyDescent="0.35">
      <c r="A16795" s="69">
        <f t="shared" si="531"/>
        <v>45931</v>
      </c>
      <c r="B16795" t="s">
        <v>929</v>
      </c>
      <c r="C16795" t="s">
        <v>266</v>
      </c>
      <c r="E16795" t="s">
        <v>799</v>
      </c>
      <c r="F16795" t="s">
        <v>800</v>
      </c>
      <c r="G16795" t="s">
        <v>130</v>
      </c>
      <c r="H16795">
        <v>1020</v>
      </c>
      <c r="I16795" s="68" t="str">
        <f>VLOOKUP(E16795,Refs!$P$2:$R$29,3,FALSE)</f>
        <v>Y61</v>
      </c>
      <c r="J16795" s="68" t="str">
        <f>VLOOKUP(E16795,Refs!$P$2:$S$29,4,FALSE)</f>
        <v>East of England</v>
      </c>
      <c r="K16795" s="28">
        <f t="shared" si="530"/>
        <v>1020</v>
      </c>
    </row>
    <row r="16796" spans="1:11" x14ac:dyDescent="0.35">
      <c r="A16796" s="69">
        <f t="shared" si="531"/>
        <v>45931</v>
      </c>
      <c r="B16796" t="s">
        <v>929</v>
      </c>
      <c r="C16796" t="s">
        <v>266</v>
      </c>
      <c r="E16796" t="s">
        <v>799</v>
      </c>
      <c r="F16796" t="s">
        <v>800</v>
      </c>
      <c r="G16796" t="s">
        <v>131</v>
      </c>
      <c r="H16796">
        <v>2335</v>
      </c>
      <c r="I16796" s="68" t="str">
        <f>VLOOKUP(E16796,Refs!$P$2:$R$29,3,FALSE)</f>
        <v>Y61</v>
      </c>
      <c r="J16796" s="68" t="str">
        <f>VLOOKUP(E16796,Refs!$P$2:$S$29,4,FALSE)</f>
        <v>East of England</v>
      </c>
      <c r="K16796" s="28">
        <f t="shared" si="530"/>
        <v>2335</v>
      </c>
    </row>
    <row r="16797" spans="1:11" x14ac:dyDescent="0.35">
      <c r="A16797" s="69">
        <f t="shared" si="531"/>
        <v>45931</v>
      </c>
      <c r="B16797" t="s">
        <v>929</v>
      </c>
      <c r="C16797" t="s">
        <v>266</v>
      </c>
      <c r="E16797" t="s">
        <v>799</v>
      </c>
      <c r="F16797" t="s">
        <v>800</v>
      </c>
      <c r="G16797" t="s">
        <v>132</v>
      </c>
      <c r="H16797">
        <v>2132</v>
      </c>
      <c r="I16797" s="68" t="str">
        <f>VLOOKUP(E16797,Refs!$P$2:$R$29,3,FALSE)</f>
        <v>Y61</v>
      </c>
      <c r="J16797" s="68" t="str">
        <f>VLOOKUP(E16797,Refs!$P$2:$S$29,4,FALSE)</f>
        <v>East of England</v>
      </c>
      <c r="K16797" s="28">
        <f t="shared" si="530"/>
        <v>2132</v>
      </c>
    </row>
    <row r="16798" spans="1:11" x14ac:dyDescent="0.35">
      <c r="A16798" s="69">
        <f t="shared" si="531"/>
        <v>45931</v>
      </c>
      <c r="B16798" t="s">
        <v>929</v>
      </c>
      <c r="C16798" t="s">
        <v>266</v>
      </c>
      <c r="E16798" t="s">
        <v>799</v>
      </c>
      <c r="F16798" t="s">
        <v>800</v>
      </c>
      <c r="G16798" t="s">
        <v>133</v>
      </c>
      <c r="H16798">
        <v>1493</v>
      </c>
      <c r="I16798" s="68" t="str">
        <f>VLOOKUP(E16798,Refs!$P$2:$R$29,3,FALSE)</f>
        <v>Y61</v>
      </c>
      <c r="J16798" s="68" t="str">
        <f>VLOOKUP(E16798,Refs!$P$2:$S$29,4,FALSE)</f>
        <v>East of England</v>
      </c>
      <c r="K16798" s="28">
        <f t="shared" si="530"/>
        <v>1493</v>
      </c>
    </row>
    <row r="16799" spans="1:11" x14ac:dyDescent="0.35">
      <c r="A16799" s="69">
        <f t="shared" si="531"/>
        <v>45931</v>
      </c>
      <c r="B16799" t="s">
        <v>929</v>
      </c>
      <c r="C16799" t="s">
        <v>266</v>
      </c>
      <c r="E16799" t="s">
        <v>799</v>
      </c>
      <c r="F16799" t="s">
        <v>800</v>
      </c>
      <c r="G16799" t="s">
        <v>134</v>
      </c>
      <c r="H16799">
        <v>1493</v>
      </c>
      <c r="I16799" s="68" t="str">
        <f>VLOOKUP(E16799,Refs!$P$2:$R$29,3,FALSE)</f>
        <v>Y61</v>
      </c>
      <c r="J16799" s="68" t="str">
        <f>VLOOKUP(E16799,Refs!$P$2:$S$29,4,FALSE)</f>
        <v>East of England</v>
      </c>
      <c r="K16799" s="28">
        <f t="shared" si="530"/>
        <v>1493</v>
      </c>
    </row>
    <row r="16800" spans="1:11" x14ac:dyDescent="0.35">
      <c r="A16800" s="69">
        <f t="shared" si="531"/>
        <v>45931</v>
      </c>
      <c r="B16800" t="s">
        <v>929</v>
      </c>
      <c r="C16800" t="s">
        <v>266</v>
      </c>
      <c r="E16800" t="s">
        <v>799</v>
      </c>
      <c r="F16800" t="s">
        <v>800</v>
      </c>
      <c r="G16800" t="s">
        <v>135</v>
      </c>
      <c r="H16800">
        <v>211</v>
      </c>
      <c r="I16800" s="68" t="str">
        <f>VLOOKUP(E16800,Refs!$P$2:$R$29,3,FALSE)</f>
        <v>Y61</v>
      </c>
      <c r="J16800" s="68" t="str">
        <f>VLOOKUP(E16800,Refs!$P$2:$S$29,4,FALSE)</f>
        <v>East of England</v>
      </c>
      <c r="K16800" s="28">
        <f t="shared" si="530"/>
        <v>211</v>
      </c>
    </row>
    <row r="16801" spans="1:11" x14ac:dyDescent="0.35">
      <c r="A16801" s="69">
        <f t="shared" si="531"/>
        <v>45931</v>
      </c>
      <c r="B16801" t="s">
        <v>929</v>
      </c>
      <c r="C16801" t="s">
        <v>266</v>
      </c>
      <c r="E16801" t="s">
        <v>799</v>
      </c>
      <c r="F16801" t="s">
        <v>800</v>
      </c>
      <c r="G16801" t="s">
        <v>136</v>
      </c>
      <c r="H16801">
        <v>199</v>
      </c>
      <c r="I16801" s="68" t="str">
        <f>VLOOKUP(E16801,Refs!$P$2:$R$29,3,FALSE)</f>
        <v>Y61</v>
      </c>
      <c r="J16801" s="68" t="str">
        <f>VLOOKUP(E16801,Refs!$P$2:$S$29,4,FALSE)</f>
        <v>East of England</v>
      </c>
      <c r="K16801" s="28">
        <f t="shared" si="530"/>
        <v>199</v>
      </c>
    </row>
    <row r="16802" spans="1:11" x14ac:dyDescent="0.35">
      <c r="A16802" s="69">
        <f t="shared" si="531"/>
        <v>45931</v>
      </c>
      <c r="B16802" t="s">
        <v>929</v>
      </c>
      <c r="C16802" t="s">
        <v>266</v>
      </c>
      <c r="E16802" t="s">
        <v>799</v>
      </c>
      <c r="F16802" t="s">
        <v>800</v>
      </c>
      <c r="G16802" t="s">
        <v>137</v>
      </c>
      <c r="H16802">
        <v>10</v>
      </c>
      <c r="I16802" s="68" t="str">
        <f>VLOOKUP(E16802,Refs!$P$2:$R$29,3,FALSE)</f>
        <v>Y61</v>
      </c>
      <c r="J16802" s="68" t="str">
        <f>VLOOKUP(E16802,Refs!$P$2:$S$29,4,FALSE)</f>
        <v>East of England</v>
      </c>
      <c r="K16802" s="28">
        <f t="shared" si="530"/>
        <v>10</v>
      </c>
    </row>
    <row r="16803" spans="1:11" x14ac:dyDescent="0.35">
      <c r="A16803" s="69">
        <f t="shared" si="531"/>
        <v>45931</v>
      </c>
      <c r="B16803" t="s">
        <v>929</v>
      </c>
      <c r="C16803" t="s">
        <v>266</v>
      </c>
      <c r="E16803" t="s">
        <v>799</v>
      </c>
      <c r="F16803" t="s">
        <v>800</v>
      </c>
      <c r="G16803" t="s">
        <v>138</v>
      </c>
      <c r="H16803">
        <v>10</v>
      </c>
      <c r="I16803" s="68" t="str">
        <f>VLOOKUP(E16803,Refs!$P$2:$R$29,3,FALSE)</f>
        <v>Y61</v>
      </c>
      <c r="J16803" s="68" t="str">
        <f>VLOOKUP(E16803,Refs!$P$2:$S$29,4,FALSE)</f>
        <v>East of England</v>
      </c>
      <c r="K16803" s="28">
        <f t="shared" si="530"/>
        <v>10</v>
      </c>
    </row>
    <row r="16804" spans="1:11" x14ac:dyDescent="0.35">
      <c r="A16804" s="69">
        <f t="shared" si="531"/>
        <v>45931</v>
      </c>
      <c r="B16804" t="s">
        <v>929</v>
      </c>
      <c r="C16804" t="s">
        <v>266</v>
      </c>
      <c r="E16804" t="s">
        <v>799</v>
      </c>
      <c r="F16804" t="s">
        <v>800</v>
      </c>
      <c r="G16804" t="s">
        <v>139</v>
      </c>
      <c r="H16804">
        <v>263</v>
      </c>
      <c r="I16804" s="68" t="str">
        <f>VLOOKUP(E16804,Refs!$P$2:$R$29,3,FALSE)</f>
        <v>Y61</v>
      </c>
      <c r="J16804" s="68" t="str">
        <f>VLOOKUP(E16804,Refs!$P$2:$S$29,4,FALSE)</f>
        <v>East of England</v>
      </c>
      <c r="K16804" s="28">
        <f t="shared" si="530"/>
        <v>263</v>
      </c>
    </row>
    <row r="16805" spans="1:11" x14ac:dyDescent="0.35">
      <c r="A16805" s="69">
        <f t="shared" si="531"/>
        <v>45931</v>
      </c>
      <c r="B16805" t="s">
        <v>929</v>
      </c>
      <c r="C16805" t="s">
        <v>266</v>
      </c>
      <c r="E16805" t="s">
        <v>799</v>
      </c>
      <c r="F16805" t="s">
        <v>800</v>
      </c>
      <c r="G16805" t="s">
        <v>140</v>
      </c>
      <c r="H16805">
        <v>263</v>
      </c>
      <c r="I16805" s="68" t="str">
        <f>VLOOKUP(E16805,Refs!$P$2:$R$29,3,FALSE)</f>
        <v>Y61</v>
      </c>
      <c r="J16805" s="68" t="str">
        <f>VLOOKUP(E16805,Refs!$P$2:$S$29,4,FALSE)</f>
        <v>East of England</v>
      </c>
      <c r="K16805" s="28">
        <f t="shared" si="530"/>
        <v>263</v>
      </c>
    </row>
    <row r="16806" spans="1:11" x14ac:dyDescent="0.35">
      <c r="A16806" s="69">
        <f t="shared" si="531"/>
        <v>45931</v>
      </c>
      <c r="B16806" t="s">
        <v>929</v>
      </c>
      <c r="C16806" t="s">
        <v>266</v>
      </c>
      <c r="E16806" t="s">
        <v>799</v>
      </c>
      <c r="F16806" t="s">
        <v>800</v>
      </c>
      <c r="G16806" t="s">
        <v>728</v>
      </c>
      <c r="H16806">
        <v>368</v>
      </c>
      <c r="I16806" s="68" t="str">
        <f>VLOOKUP(E16806,Refs!$P$2:$R$29,3,FALSE)</f>
        <v>Y61</v>
      </c>
      <c r="J16806" s="68" t="str">
        <f>VLOOKUP(E16806,Refs!$P$2:$S$29,4,FALSE)</f>
        <v>East of England</v>
      </c>
      <c r="K16806" s="28">
        <f t="shared" si="530"/>
        <v>368</v>
      </c>
    </row>
    <row r="16807" spans="1:11" x14ac:dyDescent="0.35">
      <c r="A16807" s="69">
        <f t="shared" si="531"/>
        <v>45931</v>
      </c>
      <c r="B16807" t="s">
        <v>929</v>
      </c>
      <c r="C16807" t="s">
        <v>266</v>
      </c>
      <c r="E16807" t="s">
        <v>799</v>
      </c>
      <c r="F16807" t="s">
        <v>800</v>
      </c>
      <c r="G16807" t="s">
        <v>727</v>
      </c>
      <c r="H16807">
        <v>80</v>
      </c>
      <c r="I16807" s="68" t="str">
        <f>VLOOKUP(E16807,Refs!$P$2:$R$29,3,FALSE)</f>
        <v>Y61</v>
      </c>
      <c r="J16807" s="68" t="str">
        <f>VLOOKUP(E16807,Refs!$P$2:$S$29,4,FALSE)</f>
        <v>East of England</v>
      </c>
      <c r="K16807" s="28">
        <f t="shared" si="530"/>
        <v>80</v>
      </c>
    </row>
    <row r="16808" spans="1:11" x14ac:dyDescent="0.35">
      <c r="A16808" s="69">
        <f t="shared" si="531"/>
        <v>45931</v>
      </c>
      <c r="B16808" t="s">
        <v>929</v>
      </c>
      <c r="C16808" t="s">
        <v>266</v>
      </c>
      <c r="E16808" t="s">
        <v>799</v>
      </c>
      <c r="F16808" t="s">
        <v>800</v>
      </c>
      <c r="G16808" t="s">
        <v>730</v>
      </c>
      <c r="H16808">
        <v>1125</v>
      </c>
      <c r="I16808" s="68" t="str">
        <f>VLOOKUP(E16808,Refs!$P$2:$R$29,3,FALSE)</f>
        <v>Y61</v>
      </c>
      <c r="J16808" s="68" t="str">
        <f>VLOOKUP(E16808,Refs!$P$2:$S$29,4,FALSE)</f>
        <v>East of England</v>
      </c>
      <c r="K16808" s="28">
        <f t="shared" si="530"/>
        <v>1125</v>
      </c>
    </row>
    <row r="16809" spans="1:11" x14ac:dyDescent="0.35">
      <c r="A16809" s="69">
        <f t="shared" si="531"/>
        <v>45931</v>
      </c>
      <c r="B16809" t="s">
        <v>929</v>
      </c>
      <c r="C16809" t="s">
        <v>266</v>
      </c>
      <c r="E16809" t="s">
        <v>799</v>
      </c>
      <c r="F16809" t="s">
        <v>800</v>
      </c>
      <c r="G16809" t="s">
        <v>729</v>
      </c>
      <c r="H16809">
        <v>706</v>
      </c>
      <c r="I16809" s="68" t="str">
        <f>VLOOKUP(E16809,Refs!$P$2:$R$29,3,FALSE)</f>
        <v>Y61</v>
      </c>
      <c r="J16809" s="68" t="str">
        <f>VLOOKUP(E16809,Refs!$P$2:$S$29,4,FALSE)</f>
        <v>East of England</v>
      </c>
      <c r="K16809" s="28">
        <f t="shared" si="530"/>
        <v>706</v>
      </c>
    </row>
    <row r="16810" spans="1:11" x14ac:dyDescent="0.35">
      <c r="A16810" s="69">
        <f t="shared" si="531"/>
        <v>45931</v>
      </c>
      <c r="B16810" t="s">
        <v>929</v>
      </c>
      <c r="C16810" t="s">
        <v>268</v>
      </c>
      <c r="D16810" t="s">
        <v>892</v>
      </c>
      <c r="E16810" t="s">
        <v>306</v>
      </c>
      <c r="F16810" t="s">
        <v>347</v>
      </c>
      <c r="G16810" t="s">
        <v>10</v>
      </c>
      <c r="H16810">
        <v>33022</v>
      </c>
      <c r="I16810" s="68" t="str">
        <f>VLOOKUP(E16810,Refs!$P$2:$R$29,3,FALSE)</f>
        <v>Y61</v>
      </c>
      <c r="J16810" s="68" t="str">
        <f>VLOOKUP(E16810,Refs!$P$2:$S$29,4,FALSE)</f>
        <v>East of England</v>
      </c>
      <c r="K16810" s="28">
        <f t="shared" si="530"/>
        <v>33022</v>
      </c>
    </row>
    <row r="16811" spans="1:11" x14ac:dyDescent="0.35">
      <c r="A16811" s="69">
        <f t="shared" si="531"/>
        <v>45931</v>
      </c>
      <c r="B16811" t="s">
        <v>929</v>
      </c>
      <c r="C16811" t="s">
        <v>268</v>
      </c>
      <c r="D16811" t="s">
        <v>892</v>
      </c>
      <c r="E16811" t="s">
        <v>306</v>
      </c>
      <c r="F16811" t="s">
        <v>347</v>
      </c>
      <c r="G16811" t="s">
        <v>69</v>
      </c>
      <c r="H16811">
        <v>31814</v>
      </c>
      <c r="I16811" s="68" t="str">
        <f>VLOOKUP(E16811,Refs!$P$2:$R$29,3,FALSE)</f>
        <v>Y61</v>
      </c>
      <c r="J16811" s="68" t="str">
        <f>VLOOKUP(E16811,Refs!$P$2:$S$29,4,FALSE)</f>
        <v>East of England</v>
      </c>
      <c r="K16811" s="28">
        <f t="shared" si="530"/>
        <v>31814</v>
      </c>
    </row>
    <row r="16812" spans="1:11" x14ac:dyDescent="0.35">
      <c r="A16812" s="69">
        <f t="shared" si="531"/>
        <v>45931</v>
      </c>
      <c r="B16812" t="s">
        <v>929</v>
      </c>
      <c r="C16812" t="s">
        <v>268</v>
      </c>
      <c r="D16812" t="s">
        <v>892</v>
      </c>
      <c r="E16812" t="s">
        <v>306</v>
      </c>
      <c r="F16812" t="s">
        <v>347</v>
      </c>
      <c r="G16812" t="s">
        <v>20</v>
      </c>
      <c r="H16812">
        <v>31281</v>
      </c>
      <c r="I16812" s="68" t="str">
        <f>VLOOKUP(E16812,Refs!$P$2:$R$29,3,FALSE)</f>
        <v>Y61</v>
      </c>
      <c r="J16812" s="68" t="str">
        <f>VLOOKUP(E16812,Refs!$P$2:$S$29,4,FALSE)</f>
        <v>East of England</v>
      </c>
      <c r="K16812" s="28">
        <f t="shared" si="530"/>
        <v>31281</v>
      </c>
    </row>
    <row r="16813" spans="1:11" x14ac:dyDescent="0.35">
      <c r="A16813" s="69">
        <f t="shared" si="531"/>
        <v>45931</v>
      </c>
      <c r="B16813" t="s">
        <v>929</v>
      </c>
      <c r="C16813" t="s">
        <v>268</v>
      </c>
      <c r="D16813" t="s">
        <v>892</v>
      </c>
      <c r="E16813" t="s">
        <v>306</v>
      </c>
      <c r="F16813" t="s">
        <v>347</v>
      </c>
      <c r="G16813" t="s">
        <v>23</v>
      </c>
      <c r="H16813">
        <v>28365</v>
      </c>
      <c r="I16813" s="68" t="str">
        <f>VLOOKUP(E16813,Refs!$P$2:$R$29,3,FALSE)</f>
        <v>Y61</v>
      </c>
      <c r="J16813" s="68" t="str">
        <f>VLOOKUP(E16813,Refs!$P$2:$S$29,4,FALSE)</f>
        <v>East of England</v>
      </c>
      <c r="K16813" s="28">
        <f t="shared" si="530"/>
        <v>28365</v>
      </c>
    </row>
    <row r="16814" spans="1:11" x14ac:dyDescent="0.35">
      <c r="A16814" s="69">
        <f t="shared" si="531"/>
        <v>45931</v>
      </c>
      <c r="B16814" t="s">
        <v>929</v>
      </c>
      <c r="C16814" t="s">
        <v>268</v>
      </c>
      <c r="D16814" t="s">
        <v>892</v>
      </c>
      <c r="E16814" t="s">
        <v>306</v>
      </c>
      <c r="F16814" t="s">
        <v>347</v>
      </c>
      <c r="G16814" t="s">
        <v>19</v>
      </c>
      <c r="H16814">
        <v>533</v>
      </c>
      <c r="I16814" s="68" t="str">
        <f>VLOOKUP(E16814,Refs!$P$2:$R$29,3,FALSE)</f>
        <v>Y61</v>
      </c>
      <c r="J16814" s="68" t="str">
        <f>VLOOKUP(E16814,Refs!$P$2:$S$29,4,FALSE)</f>
        <v>East of England</v>
      </c>
      <c r="K16814" s="28">
        <f t="shared" si="530"/>
        <v>533</v>
      </c>
    </row>
    <row r="16815" spans="1:11" x14ac:dyDescent="0.35">
      <c r="A16815" s="69">
        <f t="shared" si="531"/>
        <v>45931</v>
      </c>
      <c r="B16815" t="s">
        <v>929</v>
      </c>
      <c r="C16815" t="s">
        <v>268</v>
      </c>
      <c r="D16815" t="s">
        <v>892</v>
      </c>
      <c r="E16815" t="s">
        <v>306</v>
      </c>
      <c r="F16815" t="s">
        <v>347</v>
      </c>
      <c r="G16815" t="s">
        <v>21</v>
      </c>
      <c r="H16815">
        <v>657621</v>
      </c>
      <c r="I16815" s="68" t="str">
        <f>VLOOKUP(E16815,Refs!$P$2:$R$29,3,FALSE)</f>
        <v>Y61</v>
      </c>
      <c r="J16815" s="68" t="str">
        <f>VLOOKUP(E16815,Refs!$P$2:$S$29,4,FALSE)</f>
        <v>East of England</v>
      </c>
      <c r="K16815" s="28">
        <f t="shared" si="530"/>
        <v>657621</v>
      </c>
    </row>
    <row r="16816" spans="1:11" x14ac:dyDescent="0.35">
      <c r="A16816" s="69">
        <f t="shared" si="531"/>
        <v>45931</v>
      </c>
      <c r="B16816" t="s">
        <v>929</v>
      </c>
      <c r="C16816" t="s">
        <v>268</v>
      </c>
      <c r="D16816" t="s">
        <v>892</v>
      </c>
      <c r="E16816" t="s">
        <v>306</v>
      </c>
      <c r="F16816" t="s">
        <v>347</v>
      </c>
      <c r="G16816" t="s">
        <v>70</v>
      </c>
      <c r="H16816">
        <v>240</v>
      </c>
      <c r="I16816" s="68" t="str">
        <f>VLOOKUP(E16816,Refs!$P$2:$R$29,3,FALSE)</f>
        <v>Y61</v>
      </c>
      <c r="J16816" s="68" t="str">
        <f>VLOOKUP(E16816,Refs!$P$2:$S$29,4,FALSE)</f>
        <v>East of England</v>
      </c>
      <c r="K16816" s="28">
        <f t="shared" si="530"/>
        <v>240</v>
      </c>
    </row>
    <row r="16817" spans="1:11" x14ac:dyDescent="0.35">
      <c r="A16817" s="69">
        <f t="shared" si="531"/>
        <v>45931</v>
      </c>
      <c r="B16817" t="s">
        <v>929</v>
      </c>
      <c r="C16817" t="s">
        <v>268</v>
      </c>
      <c r="D16817" t="s">
        <v>892</v>
      </c>
      <c r="E16817" t="s">
        <v>306</v>
      </c>
      <c r="F16817" t="s">
        <v>347</v>
      </c>
      <c r="G16817" t="s">
        <v>71</v>
      </c>
      <c r="H16817">
        <v>320</v>
      </c>
      <c r="I16817" s="68" t="str">
        <f>VLOOKUP(E16817,Refs!$P$2:$R$29,3,FALSE)</f>
        <v>Y61</v>
      </c>
      <c r="J16817" s="68" t="str">
        <f>VLOOKUP(E16817,Refs!$P$2:$S$29,4,FALSE)</f>
        <v>East of England</v>
      </c>
      <c r="K16817" s="28">
        <f t="shared" si="530"/>
        <v>320</v>
      </c>
    </row>
    <row r="16818" spans="1:11" x14ac:dyDescent="0.35">
      <c r="A16818" s="69">
        <f t="shared" si="531"/>
        <v>45931</v>
      </c>
      <c r="B16818" t="s">
        <v>929</v>
      </c>
      <c r="C16818" t="s">
        <v>268</v>
      </c>
      <c r="D16818" t="s">
        <v>892</v>
      </c>
      <c r="E16818" t="s">
        <v>306</v>
      </c>
      <c r="F16818" t="s">
        <v>347</v>
      </c>
      <c r="G16818" t="s">
        <v>72</v>
      </c>
      <c r="H16818">
        <v>28553</v>
      </c>
      <c r="I16818" s="68" t="str">
        <f>VLOOKUP(E16818,Refs!$P$2:$R$29,3,FALSE)</f>
        <v>Y61</v>
      </c>
      <c r="J16818" s="68" t="str">
        <f>VLOOKUP(E16818,Refs!$P$2:$S$29,4,FALSE)</f>
        <v>East of England</v>
      </c>
      <c r="K16818" s="28">
        <f t="shared" si="530"/>
        <v>28553</v>
      </c>
    </row>
    <row r="16819" spans="1:11" x14ac:dyDescent="0.35">
      <c r="A16819" s="69">
        <f t="shared" si="531"/>
        <v>45931</v>
      </c>
      <c r="B16819" t="s">
        <v>929</v>
      </c>
      <c r="C16819" t="s">
        <v>268</v>
      </c>
      <c r="D16819" t="s">
        <v>892</v>
      </c>
      <c r="E16819" t="s">
        <v>306</v>
      </c>
      <c r="F16819" t="s">
        <v>347</v>
      </c>
      <c r="G16819" t="s">
        <v>73</v>
      </c>
      <c r="H16819">
        <v>14719</v>
      </c>
      <c r="I16819" s="68" t="str">
        <f>VLOOKUP(E16819,Refs!$P$2:$R$29,3,FALSE)</f>
        <v>Y61</v>
      </c>
      <c r="J16819" s="68" t="str">
        <f>VLOOKUP(E16819,Refs!$P$2:$S$29,4,FALSE)</f>
        <v>East of England</v>
      </c>
      <c r="K16819" s="28">
        <f t="shared" si="530"/>
        <v>14719</v>
      </c>
    </row>
    <row r="16820" spans="1:11" x14ac:dyDescent="0.35">
      <c r="A16820" s="69">
        <f t="shared" si="531"/>
        <v>45931</v>
      </c>
      <c r="B16820" t="s">
        <v>929</v>
      </c>
      <c r="C16820" t="s">
        <v>268</v>
      </c>
      <c r="D16820" t="s">
        <v>892</v>
      </c>
      <c r="E16820" t="s">
        <v>306</v>
      </c>
      <c r="F16820" t="s">
        <v>347</v>
      </c>
      <c r="G16820" t="s">
        <v>74</v>
      </c>
      <c r="H16820">
        <v>51662083</v>
      </c>
      <c r="I16820" s="68" t="str">
        <f>VLOOKUP(E16820,Refs!$P$2:$R$29,3,FALSE)</f>
        <v>Y61</v>
      </c>
      <c r="J16820" s="68" t="str">
        <f>VLOOKUP(E16820,Refs!$P$2:$S$29,4,FALSE)</f>
        <v>East of England</v>
      </c>
      <c r="K16820" s="28">
        <f t="shared" si="530"/>
        <v>51662083</v>
      </c>
    </row>
    <row r="16821" spans="1:11" x14ac:dyDescent="0.35">
      <c r="A16821" s="69">
        <f t="shared" si="531"/>
        <v>45931</v>
      </c>
      <c r="B16821" t="s">
        <v>929</v>
      </c>
      <c r="C16821" t="s">
        <v>268</v>
      </c>
      <c r="D16821" t="s">
        <v>892</v>
      </c>
      <c r="E16821" t="s">
        <v>306</v>
      </c>
      <c r="F16821" t="s">
        <v>347</v>
      </c>
      <c r="G16821" t="s">
        <v>26</v>
      </c>
      <c r="H16821">
        <v>29458</v>
      </c>
      <c r="I16821" s="68" t="str">
        <f>VLOOKUP(E16821,Refs!$P$2:$R$29,3,FALSE)</f>
        <v>Y61</v>
      </c>
      <c r="J16821" s="68" t="str">
        <f>VLOOKUP(E16821,Refs!$P$2:$S$29,4,FALSE)</f>
        <v>East of England</v>
      </c>
      <c r="K16821" s="28">
        <f t="shared" si="530"/>
        <v>29458</v>
      </c>
    </row>
    <row r="16822" spans="1:11" x14ac:dyDescent="0.35">
      <c r="A16822" s="69">
        <f t="shared" si="531"/>
        <v>45931</v>
      </c>
      <c r="B16822" t="s">
        <v>929</v>
      </c>
      <c r="C16822" t="s">
        <v>268</v>
      </c>
      <c r="D16822" t="s">
        <v>892</v>
      </c>
      <c r="E16822" t="s">
        <v>306</v>
      </c>
      <c r="F16822" t="s">
        <v>347</v>
      </c>
      <c r="G16822" t="s">
        <v>75</v>
      </c>
      <c r="H16822">
        <v>45</v>
      </c>
      <c r="I16822" s="68" t="str">
        <f>VLOOKUP(E16822,Refs!$P$2:$R$29,3,FALSE)</f>
        <v>Y61</v>
      </c>
      <c r="J16822" s="68" t="str">
        <f>VLOOKUP(E16822,Refs!$P$2:$S$29,4,FALSE)</f>
        <v>East of England</v>
      </c>
      <c r="K16822" s="28">
        <f t="shared" si="530"/>
        <v>45</v>
      </c>
    </row>
    <row r="16823" spans="1:11" x14ac:dyDescent="0.35">
      <c r="A16823" s="69">
        <f t="shared" si="531"/>
        <v>45931</v>
      </c>
      <c r="B16823" t="s">
        <v>929</v>
      </c>
      <c r="C16823" t="s">
        <v>268</v>
      </c>
      <c r="D16823" t="s">
        <v>892</v>
      </c>
      <c r="E16823" t="s">
        <v>306</v>
      </c>
      <c r="F16823" t="s">
        <v>347</v>
      </c>
      <c r="G16823" t="s">
        <v>76</v>
      </c>
      <c r="H16823">
        <v>14669</v>
      </c>
      <c r="I16823" s="68" t="str">
        <f>VLOOKUP(E16823,Refs!$P$2:$R$29,3,FALSE)</f>
        <v>Y61</v>
      </c>
      <c r="J16823" s="68" t="str">
        <f>VLOOKUP(E16823,Refs!$P$2:$S$29,4,FALSE)</f>
        <v>East of England</v>
      </c>
      <c r="K16823" s="28">
        <f t="shared" si="530"/>
        <v>14669</v>
      </c>
    </row>
    <row r="16824" spans="1:11" x14ac:dyDescent="0.35">
      <c r="A16824" s="69">
        <f t="shared" si="531"/>
        <v>45931</v>
      </c>
      <c r="B16824" t="s">
        <v>929</v>
      </c>
      <c r="C16824" t="s">
        <v>268</v>
      </c>
      <c r="D16824" t="s">
        <v>892</v>
      </c>
      <c r="E16824" t="s">
        <v>306</v>
      </c>
      <c r="F16824" t="s">
        <v>347</v>
      </c>
      <c r="G16824" t="s">
        <v>77</v>
      </c>
      <c r="H16824">
        <v>9770</v>
      </c>
      <c r="I16824" s="68" t="str">
        <f>VLOOKUP(E16824,Refs!$P$2:$R$29,3,FALSE)</f>
        <v>Y61</v>
      </c>
      <c r="J16824" s="68" t="str">
        <f>VLOOKUP(E16824,Refs!$P$2:$S$29,4,FALSE)</f>
        <v>East of England</v>
      </c>
      <c r="K16824" s="28">
        <f t="shared" si="530"/>
        <v>9770</v>
      </c>
    </row>
    <row r="16825" spans="1:11" x14ac:dyDescent="0.35">
      <c r="A16825" s="69">
        <f t="shared" si="531"/>
        <v>45931</v>
      </c>
      <c r="B16825" t="s">
        <v>929</v>
      </c>
      <c r="C16825" t="s">
        <v>268</v>
      </c>
      <c r="D16825" t="s">
        <v>892</v>
      </c>
      <c r="E16825" t="s">
        <v>306</v>
      </c>
      <c r="F16825" t="s">
        <v>347</v>
      </c>
      <c r="G16825" t="s">
        <v>78</v>
      </c>
      <c r="H16825">
        <v>4950</v>
      </c>
      <c r="I16825" s="68" t="str">
        <f>VLOOKUP(E16825,Refs!$P$2:$R$29,3,FALSE)</f>
        <v>Y61</v>
      </c>
      <c r="J16825" s="68" t="str">
        <f>VLOOKUP(E16825,Refs!$P$2:$S$29,4,FALSE)</f>
        <v>East of England</v>
      </c>
      <c r="K16825" s="28">
        <f t="shared" si="530"/>
        <v>4950</v>
      </c>
    </row>
    <row r="16826" spans="1:11" x14ac:dyDescent="0.35">
      <c r="A16826" s="69">
        <f t="shared" si="531"/>
        <v>45931</v>
      </c>
      <c r="B16826" t="s">
        <v>929</v>
      </c>
      <c r="C16826" t="s">
        <v>268</v>
      </c>
      <c r="D16826" t="s">
        <v>892</v>
      </c>
      <c r="E16826" t="s">
        <v>306</v>
      </c>
      <c r="F16826" t="s">
        <v>347</v>
      </c>
      <c r="G16826" t="s">
        <v>79</v>
      </c>
      <c r="H16826">
        <v>24</v>
      </c>
      <c r="I16826" s="68" t="str">
        <f>VLOOKUP(E16826,Refs!$P$2:$R$29,3,FALSE)</f>
        <v>Y61</v>
      </c>
      <c r="J16826" s="68" t="str">
        <f>VLOOKUP(E16826,Refs!$P$2:$S$29,4,FALSE)</f>
        <v>East of England</v>
      </c>
      <c r="K16826" s="28">
        <f t="shared" si="530"/>
        <v>24</v>
      </c>
    </row>
    <row r="16827" spans="1:11" x14ac:dyDescent="0.35">
      <c r="A16827" s="69">
        <f t="shared" si="531"/>
        <v>45931</v>
      </c>
      <c r="B16827" t="s">
        <v>929</v>
      </c>
      <c r="C16827" t="s">
        <v>268</v>
      </c>
      <c r="D16827" t="s">
        <v>892</v>
      </c>
      <c r="E16827" t="s">
        <v>306</v>
      </c>
      <c r="F16827" t="s">
        <v>347</v>
      </c>
      <c r="G16827" t="s">
        <v>25</v>
      </c>
      <c r="H16827">
        <v>17767</v>
      </c>
      <c r="I16827" s="68" t="str">
        <f>VLOOKUP(E16827,Refs!$P$2:$R$29,3,FALSE)</f>
        <v>Y61</v>
      </c>
      <c r="J16827" s="68" t="str">
        <f>VLOOKUP(E16827,Refs!$P$2:$S$29,4,FALSE)</f>
        <v>East of England</v>
      </c>
      <c r="K16827" s="28">
        <f t="shared" si="530"/>
        <v>17767</v>
      </c>
    </row>
    <row r="16828" spans="1:11" x14ac:dyDescent="0.35">
      <c r="A16828" s="69">
        <f t="shared" si="531"/>
        <v>45931</v>
      </c>
      <c r="B16828" t="s">
        <v>929</v>
      </c>
      <c r="C16828" t="s">
        <v>268</v>
      </c>
      <c r="D16828" t="s">
        <v>892</v>
      </c>
      <c r="E16828" t="s">
        <v>306</v>
      </c>
      <c r="F16828" t="s">
        <v>347</v>
      </c>
      <c r="G16828" t="s">
        <v>80</v>
      </c>
      <c r="H16828">
        <v>253</v>
      </c>
      <c r="I16828" s="68" t="str">
        <f>VLOOKUP(E16828,Refs!$P$2:$R$29,3,FALSE)</f>
        <v>Y61</v>
      </c>
      <c r="J16828" s="68" t="str">
        <f>VLOOKUP(E16828,Refs!$P$2:$S$29,4,FALSE)</f>
        <v>East of England</v>
      </c>
      <c r="K16828" s="28">
        <f t="shared" si="530"/>
        <v>253</v>
      </c>
    </row>
    <row r="16829" spans="1:11" x14ac:dyDescent="0.35">
      <c r="A16829" s="69">
        <f t="shared" si="531"/>
        <v>45931</v>
      </c>
      <c r="B16829" t="s">
        <v>929</v>
      </c>
      <c r="C16829" t="s">
        <v>268</v>
      </c>
      <c r="D16829" t="s">
        <v>892</v>
      </c>
      <c r="E16829" t="s">
        <v>306</v>
      </c>
      <c r="F16829" t="s">
        <v>347</v>
      </c>
      <c r="G16829" t="s">
        <v>81</v>
      </c>
      <c r="H16829">
        <v>9056</v>
      </c>
      <c r="I16829" s="68" t="str">
        <f>VLOOKUP(E16829,Refs!$P$2:$R$29,3,FALSE)</f>
        <v>Y61</v>
      </c>
      <c r="J16829" s="68" t="str">
        <f>VLOOKUP(E16829,Refs!$P$2:$S$29,4,FALSE)</f>
        <v>East of England</v>
      </c>
      <c r="K16829" s="28">
        <f t="shared" si="530"/>
        <v>9056</v>
      </c>
    </row>
    <row r="16830" spans="1:11" x14ac:dyDescent="0.35">
      <c r="A16830" s="69">
        <f t="shared" si="531"/>
        <v>45931</v>
      </c>
      <c r="B16830" t="s">
        <v>929</v>
      </c>
      <c r="C16830" t="s">
        <v>268</v>
      </c>
      <c r="D16830" t="s">
        <v>892</v>
      </c>
      <c r="E16830" t="s">
        <v>306</v>
      </c>
      <c r="F16830" t="s">
        <v>347</v>
      </c>
      <c r="G16830" t="s">
        <v>82</v>
      </c>
      <c r="H16830">
        <v>1863</v>
      </c>
      <c r="I16830" s="68" t="str">
        <f>VLOOKUP(E16830,Refs!$P$2:$R$29,3,FALSE)</f>
        <v>Y61</v>
      </c>
      <c r="J16830" s="68" t="str">
        <f>VLOOKUP(E16830,Refs!$P$2:$S$29,4,FALSE)</f>
        <v>East of England</v>
      </c>
      <c r="K16830" s="28">
        <f t="shared" si="530"/>
        <v>1863</v>
      </c>
    </row>
    <row r="16831" spans="1:11" x14ac:dyDescent="0.35">
      <c r="A16831" s="69">
        <f t="shared" si="531"/>
        <v>45931</v>
      </c>
      <c r="B16831" t="s">
        <v>929</v>
      </c>
      <c r="C16831" t="s">
        <v>268</v>
      </c>
      <c r="D16831" t="s">
        <v>892</v>
      </c>
      <c r="E16831" t="s">
        <v>306</v>
      </c>
      <c r="F16831" t="s">
        <v>347</v>
      </c>
      <c r="G16831" t="s">
        <v>83</v>
      </c>
      <c r="H16831">
        <v>5660</v>
      </c>
      <c r="I16831" s="68" t="str">
        <f>VLOOKUP(E16831,Refs!$P$2:$R$29,3,FALSE)</f>
        <v>Y61</v>
      </c>
      <c r="J16831" s="68" t="str">
        <f>VLOOKUP(E16831,Refs!$P$2:$S$29,4,FALSE)</f>
        <v>East of England</v>
      </c>
      <c r="K16831" s="28">
        <f t="shared" si="530"/>
        <v>5660</v>
      </c>
    </row>
    <row r="16832" spans="1:11" x14ac:dyDescent="0.35">
      <c r="A16832" s="69">
        <f t="shared" si="531"/>
        <v>45931</v>
      </c>
      <c r="B16832" t="s">
        <v>929</v>
      </c>
      <c r="C16832" t="s">
        <v>268</v>
      </c>
      <c r="D16832" t="s">
        <v>892</v>
      </c>
      <c r="E16832" t="s">
        <v>306</v>
      </c>
      <c r="F16832" t="s">
        <v>347</v>
      </c>
      <c r="G16832" t="s">
        <v>84</v>
      </c>
      <c r="H16832">
        <v>33467</v>
      </c>
      <c r="I16832" s="68" t="str">
        <f>VLOOKUP(E16832,Refs!$P$2:$R$29,3,FALSE)</f>
        <v>Y61</v>
      </c>
      <c r="J16832" s="68" t="str">
        <f>VLOOKUP(E16832,Refs!$P$2:$S$29,4,FALSE)</f>
        <v>East of England</v>
      </c>
      <c r="K16832" s="28">
        <f t="shared" si="530"/>
        <v>33467</v>
      </c>
    </row>
    <row r="16833" spans="1:11" x14ac:dyDescent="0.35">
      <c r="A16833" s="69">
        <f t="shared" si="531"/>
        <v>45931</v>
      </c>
      <c r="B16833" t="s">
        <v>929</v>
      </c>
      <c r="C16833" t="s">
        <v>268</v>
      </c>
      <c r="D16833" t="s">
        <v>892</v>
      </c>
      <c r="E16833" t="s">
        <v>306</v>
      </c>
      <c r="F16833" t="s">
        <v>347</v>
      </c>
      <c r="G16833" t="s">
        <v>85</v>
      </c>
      <c r="H16833">
        <v>1331</v>
      </c>
      <c r="I16833" s="68" t="str">
        <f>VLOOKUP(E16833,Refs!$P$2:$R$29,3,FALSE)</f>
        <v>Y61</v>
      </c>
      <c r="J16833" s="68" t="str">
        <f>VLOOKUP(E16833,Refs!$P$2:$S$29,4,FALSE)</f>
        <v>East of England</v>
      </c>
      <c r="K16833" s="28">
        <f t="shared" si="530"/>
        <v>1331</v>
      </c>
    </row>
    <row r="16834" spans="1:11" x14ac:dyDescent="0.35">
      <c r="A16834" s="69">
        <f t="shared" si="531"/>
        <v>45931</v>
      </c>
      <c r="B16834" t="s">
        <v>929</v>
      </c>
      <c r="C16834" t="s">
        <v>268</v>
      </c>
      <c r="D16834" t="s">
        <v>892</v>
      </c>
      <c r="E16834" t="s">
        <v>306</v>
      </c>
      <c r="F16834" t="s">
        <v>347</v>
      </c>
      <c r="G16834" t="s">
        <v>86</v>
      </c>
      <c r="H16834">
        <v>372</v>
      </c>
      <c r="I16834" s="68" t="str">
        <f>VLOOKUP(E16834,Refs!$P$2:$R$29,3,FALSE)</f>
        <v>Y61</v>
      </c>
      <c r="J16834" s="68" t="str">
        <f>VLOOKUP(E16834,Refs!$P$2:$S$29,4,FALSE)</f>
        <v>East of England</v>
      </c>
      <c r="K16834" s="28">
        <f t="shared" ref="K16834:K16897" si="532">IF(OR(H16834="NULL",H16834=0,H16834=""),"",H16834)</f>
        <v>372</v>
      </c>
    </row>
    <row r="16835" spans="1:11" x14ac:dyDescent="0.35">
      <c r="A16835" s="69">
        <f t="shared" ref="A16835:A16898" si="533">DATEVALUE(RIGHT(B16835,8))</f>
        <v>45931</v>
      </c>
      <c r="B16835" t="s">
        <v>929</v>
      </c>
      <c r="C16835" t="s">
        <v>268</v>
      </c>
      <c r="D16835" t="s">
        <v>892</v>
      </c>
      <c r="E16835" t="s">
        <v>306</v>
      </c>
      <c r="F16835" t="s">
        <v>347</v>
      </c>
      <c r="G16835" t="s">
        <v>87</v>
      </c>
      <c r="H16835">
        <v>9165</v>
      </c>
      <c r="I16835" s="68" t="str">
        <f>VLOOKUP(E16835,Refs!$P$2:$R$29,3,FALSE)</f>
        <v>Y61</v>
      </c>
      <c r="J16835" s="68" t="str">
        <f>VLOOKUP(E16835,Refs!$P$2:$S$29,4,FALSE)</f>
        <v>East of England</v>
      </c>
      <c r="K16835" s="28">
        <f t="shared" si="532"/>
        <v>9165</v>
      </c>
    </row>
    <row r="16836" spans="1:11" x14ac:dyDescent="0.35">
      <c r="A16836" s="69">
        <f t="shared" si="533"/>
        <v>45931</v>
      </c>
      <c r="B16836" t="s">
        <v>929</v>
      </c>
      <c r="C16836" t="s">
        <v>268</v>
      </c>
      <c r="D16836" t="s">
        <v>892</v>
      </c>
      <c r="E16836" t="s">
        <v>306</v>
      </c>
      <c r="F16836" t="s">
        <v>347</v>
      </c>
      <c r="G16836" t="s">
        <v>88</v>
      </c>
      <c r="H16836">
        <v>1390141</v>
      </c>
      <c r="I16836" s="68" t="str">
        <f>VLOOKUP(E16836,Refs!$P$2:$R$29,3,FALSE)</f>
        <v>Y61</v>
      </c>
      <c r="J16836" s="68" t="str">
        <f>VLOOKUP(E16836,Refs!$P$2:$S$29,4,FALSE)</f>
        <v>East of England</v>
      </c>
      <c r="K16836" s="28">
        <f t="shared" si="532"/>
        <v>1390141</v>
      </c>
    </row>
    <row r="16837" spans="1:11" x14ac:dyDescent="0.35">
      <c r="A16837" s="69">
        <f t="shared" si="533"/>
        <v>45931</v>
      </c>
      <c r="B16837" t="s">
        <v>929</v>
      </c>
      <c r="C16837" t="s">
        <v>268</v>
      </c>
      <c r="D16837" t="s">
        <v>892</v>
      </c>
      <c r="E16837" t="s">
        <v>306</v>
      </c>
      <c r="F16837" t="s">
        <v>347</v>
      </c>
      <c r="G16837" t="s">
        <v>89</v>
      </c>
      <c r="H16837">
        <v>29458</v>
      </c>
      <c r="I16837" s="68" t="str">
        <f>VLOOKUP(E16837,Refs!$P$2:$R$29,3,FALSE)</f>
        <v>Y61</v>
      </c>
      <c r="J16837" s="68" t="str">
        <f>VLOOKUP(E16837,Refs!$P$2:$S$29,4,FALSE)</f>
        <v>East of England</v>
      </c>
      <c r="K16837" s="28">
        <f t="shared" si="532"/>
        <v>29458</v>
      </c>
    </row>
    <row r="16838" spans="1:11" x14ac:dyDescent="0.35">
      <c r="A16838" s="69">
        <f t="shared" si="533"/>
        <v>45931</v>
      </c>
      <c r="B16838" t="s">
        <v>929</v>
      </c>
      <c r="C16838" t="s">
        <v>268</v>
      </c>
      <c r="D16838" t="s">
        <v>892</v>
      </c>
      <c r="E16838" t="s">
        <v>306</v>
      </c>
      <c r="F16838" t="s">
        <v>347</v>
      </c>
      <c r="G16838" t="s">
        <v>27</v>
      </c>
      <c r="H16838">
        <v>4086</v>
      </c>
      <c r="I16838" s="68" t="str">
        <f>VLOOKUP(E16838,Refs!$P$2:$R$29,3,FALSE)</f>
        <v>Y61</v>
      </c>
      <c r="J16838" s="68" t="str">
        <f>VLOOKUP(E16838,Refs!$P$2:$S$29,4,FALSE)</f>
        <v>East of England</v>
      </c>
      <c r="K16838" s="28">
        <f t="shared" si="532"/>
        <v>4086</v>
      </c>
    </row>
    <row r="16839" spans="1:11" x14ac:dyDescent="0.35">
      <c r="A16839" s="69">
        <f t="shared" si="533"/>
        <v>45931</v>
      </c>
      <c r="B16839" t="s">
        <v>929</v>
      </c>
      <c r="C16839" t="s">
        <v>268</v>
      </c>
      <c r="D16839" t="s">
        <v>892</v>
      </c>
      <c r="E16839" t="s">
        <v>306</v>
      </c>
      <c r="F16839" t="s">
        <v>347</v>
      </c>
      <c r="G16839" t="s">
        <v>29</v>
      </c>
      <c r="H16839">
        <v>2644</v>
      </c>
      <c r="I16839" s="68" t="str">
        <f>VLOOKUP(E16839,Refs!$P$2:$R$29,3,FALSE)</f>
        <v>Y61</v>
      </c>
      <c r="J16839" s="68" t="str">
        <f>VLOOKUP(E16839,Refs!$P$2:$S$29,4,FALSE)</f>
        <v>East of England</v>
      </c>
      <c r="K16839" s="28">
        <f t="shared" si="532"/>
        <v>2644</v>
      </c>
    </row>
    <row r="16840" spans="1:11" x14ac:dyDescent="0.35">
      <c r="A16840" s="69">
        <f t="shared" si="533"/>
        <v>45931</v>
      </c>
      <c r="B16840" t="s">
        <v>929</v>
      </c>
      <c r="C16840" t="s">
        <v>268</v>
      </c>
      <c r="D16840" t="s">
        <v>892</v>
      </c>
      <c r="E16840" t="s">
        <v>306</v>
      </c>
      <c r="F16840" t="s">
        <v>347</v>
      </c>
      <c r="G16840" t="s">
        <v>90</v>
      </c>
      <c r="H16840">
        <v>2319</v>
      </c>
      <c r="I16840" s="68" t="str">
        <f>VLOOKUP(E16840,Refs!$P$2:$R$29,3,FALSE)</f>
        <v>Y61</v>
      </c>
      <c r="J16840" s="68" t="str">
        <f>VLOOKUP(E16840,Refs!$P$2:$S$29,4,FALSE)</f>
        <v>East of England</v>
      </c>
      <c r="K16840" s="28">
        <f t="shared" si="532"/>
        <v>2319</v>
      </c>
    </row>
    <row r="16841" spans="1:11" x14ac:dyDescent="0.35">
      <c r="A16841" s="69">
        <f t="shared" si="533"/>
        <v>45931</v>
      </c>
      <c r="B16841" t="s">
        <v>929</v>
      </c>
      <c r="C16841" t="s">
        <v>268</v>
      </c>
      <c r="D16841" t="s">
        <v>892</v>
      </c>
      <c r="E16841" t="s">
        <v>306</v>
      </c>
      <c r="F16841" t="s">
        <v>347</v>
      </c>
      <c r="G16841" t="s">
        <v>91</v>
      </c>
      <c r="H16841">
        <v>9</v>
      </c>
      <c r="I16841" s="68" t="str">
        <f>VLOOKUP(E16841,Refs!$P$2:$R$29,3,FALSE)</f>
        <v>Y61</v>
      </c>
      <c r="J16841" s="68" t="str">
        <f>VLOOKUP(E16841,Refs!$P$2:$S$29,4,FALSE)</f>
        <v>East of England</v>
      </c>
      <c r="K16841" s="28">
        <f t="shared" si="532"/>
        <v>9</v>
      </c>
    </row>
    <row r="16842" spans="1:11" x14ac:dyDescent="0.35">
      <c r="A16842" s="69">
        <f t="shared" si="533"/>
        <v>45931</v>
      </c>
      <c r="B16842" t="s">
        <v>929</v>
      </c>
      <c r="C16842" t="s">
        <v>268</v>
      </c>
      <c r="D16842" t="s">
        <v>892</v>
      </c>
      <c r="E16842" t="s">
        <v>306</v>
      </c>
      <c r="F16842" t="s">
        <v>347</v>
      </c>
      <c r="G16842" t="s">
        <v>92</v>
      </c>
      <c r="H16842">
        <v>1374</v>
      </c>
      <c r="I16842" s="68" t="str">
        <f>VLOOKUP(E16842,Refs!$P$2:$R$29,3,FALSE)</f>
        <v>Y61</v>
      </c>
      <c r="J16842" s="68" t="str">
        <f>VLOOKUP(E16842,Refs!$P$2:$S$29,4,FALSE)</f>
        <v>East of England</v>
      </c>
      <c r="K16842" s="28">
        <f t="shared" si="532"/>
        <v>1374</v>
      </c>
    </row>
    <row r="16843" spans="1:11" x14ac:dyDescent="0.35">
      <c r="A16843" s="69">
        <f t="shared" si="533"/>
        <v>45931</v>
      </c>
      <c r="B16843" t="s">
        <v>929</v>
      </c>
      <c r="C16843" t="s">
        <v>268</v>
      </c>
      <c r="D16843" t="s">
        <v>892</v>
      </c>
      <c r="E16843" t="s">
        <v>306</v>
      </c>
      <c r="F16843" t="s">
        <v>347</v>
      </c>
      <c r="G16843" t="s">
        <v>93</v>
      </c>
      <c r="H16843">
        <v>90</v>
      </c>
      <c r="I16843" s="68" t="str">
        <f>VLOOKUP(E16843,Refs!$P$2:$R$29,3,FALSE)</f>
        <v>Y61</v>
      </c>
      <c r="J16843" s="68" t="str">
        <f>VLOOKUP(E16843,Refs!$P$2:$S$29,4,FALSE)</f>
        <v>East of England</v>
      </c>
      <c r="K16843" s="28">
        <f t="shared" si="532"/>
        <v>90</v>
      </c>
    </row>
    <row r="16844" spans="1:11" x14ac:dyDescent="0.35">
      <c r="A16844" s="69">
        <f t="shared" si="533"/>
        <v>45931</v>
      </c>
      <c r="B16844" t="s">
        <v>929</v>
      </c>
      <c r="C16844" t="s">
        <v>268</v>
      </c>
      <c r="D16844" t="s">
        <v>892</v>
      </c>
      <c r="E16844" t="s">
        <v>306</v>
      </c>
      <c r="F16844" t="s">
        <v>347</v>
      </c>
      <c r="G16844" t="s">
        <v>94</v>
      </c>
      <c r="H16844">
        <v>1089</v>
      </c>
      <c r="I16844" s="68" t="str">
        <f>VLOOKUP(E16844,Refs!$P$2:$R$29,3,FALSE)</f>
        <v>Y61</v>
      </c>
      <c r="J16844" s="68" t="str">
        <f>VLOOKUP(E16844,Refs!$P$2:$S$29,4,FALSE)</f>
        <v>East of England</v>
      </c>
      <c r="K16844" s="28">
        <f t="shared" si="532"/>
        <v>1089</v>
      </c>
    </row>
    <row r="16845" spans="1:11" x14ac:dyDescent="0.35">
      <c r="A16845" s="69">
        <f t="shared" si="533"/>
        <v>45931</v>
      </c>
      <c r="B16845" t="s">
        <v>929</v>
      </c>
      <c r="C16845" t="s">
        <v>268</v>
      </c>
      <c r="D16845" t="s">
        <v>892</v>
      </c>
      <c r="E16845" t="s">
        <v>306</v>
      </c>
      <c r="F16845" t="s">
        <v>347</v>
      </c>
      <c r="G16845" t="s">
        <v>95</v>
      </c>
      <c r="H16845">
        <v>58</v>
      </c>
      <c r="I16845" s="68" t="str">
        <f>VLOOKUP(E16845,Refs!$P$2:$R$29,3,FALSE)</f>
        <v>Y61</v>
      </c>
      <c r="J16845" s="68" t="str">
        <f>VLOOKUP(E16845,Refs!$P$2:$S$29,4,FALSE)</f>
        <v>East of England</v>
      </c>
      <c r="K16845" s="28">
        <f t="shared" si="532"/>
        <v>58</v>
      </c>
    </row>
    <row r="16846" spans="1:11" x14ac:dyDescent="0.35">
      <c r="A16846" s="69">
        <f t="shared" si="533"/>
        <v>45931</v>
      </c>
      <c r="B16846" t="s">
        <v>929</v>
      </c>
      <c r="C16846" t="s">
        <v>268</v>
      </c>
      <c r="D16846" t="s">
        <v>892</v>
      </c>
      <c r="E16846" t="s">
        <v>306</v>
      </c>
      <c r="F16846" t="s">
        <v>347</v>
      </c>
      <c r="G16846" t="s">
        <v>96</v>
      </c>
      <c r="H16846">
        <v>2127</v>
      </c>
      <c r="I16846" s="68" t="str">
        <f>VLOOKUP(E16846,Refs!$P$2:$R$29,3,FALSE)</f>
        <v>Y61</v>
      </c>
      <c r="J16846" s="68" t="str">
        <f>VLOOKUP(E16846,Refs!$P$2:$S$29,4,FALSE)</f>
        <v>East of England</v>
      </c>
      <c r="K16846" s="28">
        <f t="shared" si="532"/>
        <v>2127</v>
      </c>
    </row>
    <row r="16847" spans="1:11" x14ac:dyDescent="0.35">
      <c r="A16847" s="69">
        <f t="shared" si="533"/>
        <v>45931</v>
      </c>
      <c r="B16847" t="s">
        <v>929</v>
      </c>
      <c r="C16847" t="s">
        <v>268</v>
      </c>
      <c r="D16847" t="s">
        <v>892</v>
      </c>
      <c r="E16847" t="s">
        <v>306</v>
      </c>
      <c r="F16847" t="s">
        <v>347</v>
      </c>
      <c r="G16847" t="s">
        <v>31</v>
      </c>
      <c r="H16847">
        <v>1640</v>
      </c>
      <c r="I16847" s="68" t="str">
        <f>VLOOKUP(E16847,Refs!$P$2:$R$29,3,FALSE)</f>
        <v>Y61</v>
      </c>
      <c r="J16847" s="68" t="str">
        <f>VLOOKUP(E16847,Refs!$P$2:$S$29,4,FALSE)</f>
        <v>East of England</v>
      </c>
      <c r="K16847" s="28">
        <f t="shared" si="532"/>
        <v>1640</v>
      </c>
    </row>
    <row r="16848" spans="1:11" x14ac:dyDescent="0.35">
      <c r="A16848" s="69">
        <f t="shared" si="533"/>
        <v>45931</v>
      </c>
      <c r="B16848" t="s">
        <v>929</v>
      </c>
      <c r="C16848" t="s">
        <v>268</v>
      </c>
      <c r="D16848" t="s">
        <v>892</v>
      </c>
      <c r="E16848" t="s">
        <v>306</v>
      </c>
      <c r="F16848" t="s">
        <v>347</v>
      </c>
      <c r="G16848" t="s">
        <v>97</v>
      </c>
      <c r="H16848">
        <v>5735</v>
      </c>
      <c r="I16848" s="68" t="str">
        <f>VLOOKUP(E16848,Refs!$P$2:$R$29,3,FALSE)</f>
        <v>Y61</v>
      </c>
      <c r="J16848" s="68" t="str">
        <f>VLOOKUP(E16848,Refs!$P$2:$S$29,4,FALSE)</f>
        <v>East of England</v>
      </c>
      <c r="K16848" s="28">
        <f t="shared" si="532"/>
        <v>5735</v>
      </c>
    </row>
    <row r="16849" spans="1:11" x14ac:dyDescent="0.35">
      <c r="A16849" s="69">
        <f t="shared" si="533"/>
        <v>45931</v>
      </c>
      <c r="B16849" t="s">
        <v>929</v>
      </c>
      <c r="C16849" t="s">
        <v>268</v>
      </c>
      <c r="D16849" t="s">
        <v>892</v>
      </c>
      <c r="E16849" t="s">
        <v>306</v>
      </c>
      <c r="F16849" t="s">
        <v>347</v>
      </c>
      <c r="G16849" t="s">
        <v>98</v>
      </c>
      <c r="H16849">
        <v>3058</v>
      </c>
      <c r="I16849" s="68" t="str">
        <f>VLOOKUP(E16849,Refs!$P$2:$R$29,3,FALSE)</f>
        <v>Y61</v>
      </c>
      <c r="J16849" s="68" t="str">
        <f>VLOOKUP(E16849,Refs!$P$2:$S$29,4,FALSE)</f>
        <v>East of England</v>
      </c>
      <c r="K16849" s="28">
        <f t="shared" si="532"/>
        <v>3058</v>
      </c>
    </row>
    <row r="16850" spans="1:11" x14ac:dyDescent="0.35">
      <c r="A16850" s="69">
        <f t="shared" si="533"/>
        <v>45931</v>
      </c>
      <c r="B16850" t="s">
        <v>929</v>
      </c>
      <c r="C16850" t="s">
        <v>268</v>
      </c>
      <c r="D16850" t="s">
        <v>892</v>
      </c>
      <c r="E16850" t="s">
        <v>306</v>
      </c>
      <c r="F16850" t="s">
        <v>347</v>
      </c>
      <c r="G16850" t="s">
        <v>99</v>
      </c>
      <c r="H16850">
        <v>2950</v>
      </c>
      <c r="I16850" s="68" t="str">
        <f>VLOOKUP(E16850,Refs!$P$2:$R$29,3,FALSE)</f>
        <v>Y61</v>
      </c>
      <c r="J16850" s="68" t="str">
        <f>VLOOKUP(E16850,Refs!$P$2:$S$29,4,FALSE)</f>
        <v>East of England</v>
      </c>
      <c r="K16850" s="28">
        <f t="shared" si="532"/>
        <v>2950</v>
      </c>
    </row>
    <row r="16851" spans="1:11" x14ac:dyDescent="0.35">
      <c r="A16851" s="69">
        <f t="shared" si="533"/>
        <v>45931</v>
      </c>
      <c r="B16851" t="s">
        <v>929</v>
      </c>
      <c r="C16851" t="s">
        <v>268</v>
      </c>
      <c r="D16851" t="s">
        <v>892</v>
      </c>
      <c r="E16851" t="s">
        <v>306</v>
      </c>
      <c r="F16851" t="s">
        <v>347</v>
      </c>
      <c r="G16851" t="s">
        <v>100</v>
      </c>
      <c r="H16851">
        <v>875</v>
      </c>
      <c r="I16851" s="68" t="str">
        <f>VLOOKUP(E16851,Refs!$P$2:$R$29,3,FALSE)</f>
        <v>Y61</v>
      </c>
      <c r="J16851" s="68" t="str">
        <f>VLOOKUP(E16851,Refs!$P$2:$S$29,4,FALSE)</f>
        <v>East of England</v>
      </c>
      <c r="K16851" s="28">
        <f t="shared" si="532"/>
        <v>875</v>
      </c>
    </row>
    <row r="16852" spans="1:11" x14ac:dyDescent="0.35">
      <c r="A16852" s="69">
        <f t="shared" si="533"/>
        <v>45931</v>
      </c>
      <c r="B16852" t="s">
        <v>929</v>
      </c>
      <c r="C16852" t="s">
        <v>268</v>
      </c>
      <c r="D16852" t="s">
        <v>892</v>
      </c>
      <c r="E16852" t="s">
        <v>306</v>
      </c>
      <c r="F16852" t="s">
        <v>347</v>
      </c>
      <c r="G16852" t="s">
        <v>101</v>
      </c>
      <c r="H16852">
        <v>1584</v>
      </c>
      <c r="I16852" s="68" t="str">
        <f>VLOOKUP(E16852,Refs!$P$2:$R$29,3,FALSE)</f>
        <v>Y61</v>
      </c>
      <c r="J16852" s="68" t="str">
        <f>VLOOKUP(E16852,Refs!$P$2:$S$29,4,FALSE)</f>
        <v>East of England</v>
      </c>
      <c r="K16852" s="28">
        <f t="shared" si="532"/>
        <v>1584</v>
      </c>
    </row>
    <row r="16853" spans="1:11" x14ac:dyDescent="0.35">
      <c r="A16853" s="69">
        <f t="shared" si="533"/>
        <v>45931</v>
      </c>
      <c r="B16853" t="s">
        <v>929</v>
      </c>
      <c r="C16853" t="s">
        <v>268</v>
      </c>
      <c r="D16853" t="s">
        <v>892</v>
      </c>
      <c r="E16853" t="s">
        <v>306</v>
      </c>
      <c r="F16853" t="s">
        <v>347</v>
      </c>
      <c r="G16853" t="s">
        <v>102</v>
      </c>
      <c r="H16853">
        <v>266</v>
      </c>
      <c r="I16853" s="68" t="str">
        <f>VLOOKUP(E16853,Refs!$P$2:$R$29,3,FALSE)</f>
        <v>Y61</v>
      </c>
      <c r="J16853" s="68" t="str">
        <f>VLOOKUP(E16853,Refs!$P$2:$S$29,4,FALSE)</f>
        <v>East of England</v>
      </c>
      <c r="K16853" s="28">
        <f t="shared" si="532"/>
        <v>266</v>
      </c>
    </row>
    <row r="16854" spans="1:11" x14ac:dyDescent="0.35">
      <c r="A16854" s="69">
        <f t="shared" si="533"/>
        <v>45931</v>
      </c>
      <c r="B16854" t="s">
        <v>929</v>
      </c>
      <c r="C16854" t="s">
        <v>268</v>
      </c>
      <c r="D16854" t="s">
        <v>892</v>
      </c>
      <c r="E16854" t="s">
        <v>306</v>
      </c>
      <c r="F16854" t="s">
        <v>347</v>
      </c>
      <c r="G16854" t="s">
        <v>103</v>
      </c>
      <c r="H16854">
        <v>1717</v>
      </c>
      <c r="I16854" s="68" t="str">
        <f>VLOOKUP(E16854,Refs!$P$2:$R$29,3,FALSE)</f>
        <v>Y61</v>
      </c>
      <c r="J16854" s="68" t="str">
        <f>VLOOKUP(E16854,Refs!$P$2:$S$29,4,FALSE)</f>
        <v>East of England</v>
      </c>
      <c r="K16854" s="28">
        <f t="shared" si="532"/>
        <v>1717</v>
      </c>
    </row>
    <row r="16855" spans="1:11" x14ac:dyDescent="0.35">
      <c r="A16855" s="69">
        <f t="shared" si="533"/>
        <v>45931</v>
      </c>
      <c r="B16855" t="s">
        <v>929</v>
      </c>
      <c r="C16855" t="s">
        <v>268</v>
      </c>
      <c r="D16855" t="s">
        <v>892</v>
      </c>
      <c r="E16855" t="s">
        <v>306</v>
      </c>
      <c r="F16855" t="s">
        <v>347</v>
      </c>
      <c r="G16855" t="s">
        <v>104</v>
      </c>
      <c r="H16855">
        <v>8651472</v>
      </c>
      <c r="I16855" s="68" t="str">
        <f>VLOOKUP(E16855,Refs!$P$2:$R$29,3,FALSE)</f>
        <v>Y61</v>
      </c>
      <c r="J16855" s="68" t="str">
        <f>VLOOKUP(E16855,Refs!$P$2:$S$29,4,FALSE)</f>
        <v>East of England</v>
      </c>
      <c r="K16855" s="28">
        <f t="shared" si="532"/>
        <v>8651472</v>
      </c>
    </row>
    <row r="16856" spans="1:11" x14ac:dyDescent="0.35">
      <c r="A16856" s="69">
        <f t="shared" si="533"/>
        <v>45931</v>
      </c>
      <c r="B16856" t="s">
        <v>929</v>
      </c>
      <c r="C16856" t="s">
        <v>268</v>
      </c>
      <c r="D16856" t="s">
        <v>892</v>
      </c>
      <c r="E16856" t="s">
        <v>306</v>
      </c>
      <c r="F16856" t="s">
        <v>347</v>
      </c>
      <c r="G16856" t="s">
        <v>105</v>
      </c>
      <c r="H16856">
        <v>2517</v>
      </c>
      <c r="I16856" s="68" t="str">
        <f>VLOOKUP(E16856,Refs!$P$2:$R$29,3,FALSE)</f>
        <v>Y61</v>
      </c>
      <c r="J16856" s="68" t="str">
        <f>VLOOKUP(E16856,Refs!$P$2:$S$29,4,FALSE)</f>
        <v>East of England</v>
      </c>
      <c r="K16856" s="28">
        <f t="shared" si="532"/>
        <v>2517</v>
      </c>
    </row>
    <row r="16857" spans="1:11" x14ac:dyDescent="0.35">
      <c r="A16857" s="69">
        <f t="shared" si="533"/>
        <v>45931</v>
      </c>
      <c r="B16857" t="s">
        <v>929</v>
      </c>
      <c r="C16857" t="s">
        <v>268</v>
      </c>
      <c r="D16857" t="s">
        <v>892</v>
      </c>
      <c r="E16857" t="s">
        <v>306</v>
      </c>
      <c r="F16857" t="s">
        <v>347</v>
      </c>
      <c r="G16857" t="s">
        <v>106</v>
      </c>
      <c r="H16857">
        <v>2215</v>
      </c>
      <c r="I16857" s="68" t="str">
        <f>VLOOKUP(E16857,Refs!$P$2:$R$29,3,FALSE)</f>
        <v>Y61</v>
      </c>
      <c r="J16857" s="68" t="str">
        <f>VLOOKUP(E16857,Refs!$P$2:$S$29,4,FALSE)</f>
        <v>East of England</v>
      </c>
      <c r="K16857" s="28">
        <f t="shared" si="532"/>
        <v>2215</v>
      </c>
    </row>
    <row r="16858" spans="1:11" x14ac:dyDescent="0.35">
      <c r="A16858" s="69">
        <f t="shared" si="533"/>
        <v>45931</v>
      </c>
      <c r="B16858" t="s">
        <v>929</v>
      </c>
      <c r="C16858" t="s">
        <v>268</v>
      </c>
      <c r="D16858" t="s">
        <v>892</v>
      </c>
      <c r="E16858" t="s">
        <v>306</v>
      </c>
      <c r="F16858" t="s">
        <v>347</v>
      </c>
      <c r="G16858" t="s">
        <v>107</v>
      </c>
      <c r="H16858">
        <v>94</v>
      </c>
      <c r="I16858" s="68" t="str">
        <f>VLOOKUP(E16858,Refs!$P$2:$R$29,3,FALSE)</f>
        <v>Y61</v>
      </c>
      <c r="J16858" s="68" t="str">
        <f>VLOOKUP(E16858,Refs!$P$2:$S$29,4,FALSE)</f>
        <v>East of England</v>
      </c>
      <c r="K16858" s="28">
        <f t="shared" si="532"/>
        <v>94</v>
      </c>
    </row>
    <row r="16859" spans="1:11" x14ac:dyDescent="0.35">
      <c r="A16859" s="69">
        <f t="shared" si="533"/>
        <v>45931</v>
      </c>
      <c r="B16859" t="s">
        <v>929</v>
      </c>
      <c r="C16859" t="s">
        <v>268</v>
      </c>
      <c r="D16859" t="s">
        <v>892</v>
      </c>
      <c r="E16859" t="s">
        <v>306</v>
      </c>
      <c r="F16859" t="s">
        <v>347</v>
      </c>
      <c r="G16859" t="s">
        <v>108</v>
      </c>
      <c r="H16859">
        <v>1224</v>
      </c>
      <c r="I16859" s="68" t="str">
        <f>VLOOKUP(E16859,Refs!$P$2:$R$29,3,FALSE)</f>
        <v>Y61</v>
      </c>
      <c r="J16859" s="68" t="str">
        <f>VLOOKUP(E16859,Refs!$P$2:$S$29,4,FALSE)</f>
        <v>East of England</v>
      </c>
      <c r="K16859" s="28">
        <f t="shared" si="532"/>
        <v>1224</v>
      </c>
    </row>
    <row r="16860" spans="1:11" x14ac:dyDescent="0.35">
      <c r="A16860" s="69">
        <f t="shared" si="533"/>
        <v>45931</v>
      </c>
      <c r="B16860" t="s">
        <v>929</v>
      </c>
      <c r="C16860" t="s">
        <v>268</v>
      </c>
      <c r="D16860" t="s">
        <v>892</v>
      </c>
      <c r="E16860" t="s">
        <v>306</v>
      </c>
      <c r="F16860" t="s">
        <v>347</v>
      </c>
      <c r="G16860" t="s">
        <v>109</v>
      </c>
      <c r="H16860">
        <v>4964714</v>
      </c>
      <c r="I16860" s="68" t="str">
        <f>VLOOKUP(E16860,Refs!$P$2:$R$29,3,FALSE)</f>
        <v>Y61</v>
      </c>
      <c r="J16860" s="68" t="str">
        <f>VLOOKUP(E16860,Refs!$P$2:$S$29,4,FALSE)</f>
        <v>East of England</v>
      </c>
      <c r="K16860" s="28">
        <f t="shared" si="532"/>
        <v>4964714</v>
      </c>
    </row>
    <row r="16861" spans="1:11" x14ac:dyDescent="0.35">
      <c r="A16861" s="69">
        <f t="shared" si="533"/>
        <v>45931</v>
      </c>
      <c r="B16861" t="s">
        <v>929</v>
      </c>
      <c r="C16861" t="s">
        <v>268</v>
      </c>
      <c r="D16861" t="s">
        <v>892</v>
      </c>
      <c r="E16861" t="s">
        <v>306</v>
      </c>
      <c r="F16861" t="s">
        <v>347</v>
      </c>
      <c r="G16861" t="s">
        <v>110</v>
      </c>
      <c r="H16861">
        <v>389</v>
      </c>
      <c r="I16861" s="68" t="str">
        <f>VLOOKUP(E16861,Refs!$P$2:$R$29,3,FALSE)</f>
        <v>Y61</v>
      </c>
      <c r="J16861" s="68" t="str">
        <f>VLOOKUP(E16861,Refs!$P$2:$S$29,4,FALSE)</f>
        <v>East of England</v>
      </c>
      <c r="K16861" s="28">
        <f t="shared" si="532"/>
        <v>389</v>
      </c>
    </row>
    <row r="16862" spans="1:11" x14ac:dyDescent="0.35">
      <c r="A16862" s="69">
        <f t="shared" si="533"/>
        <v>45931</v>
      </c>
      <c r="B16862" t="s">
        <v>929</v>
      </c>
      <c r="C16862" t="s">
        <v>268</v>
      </c>
      <c r="D16862" t="s">
        <v>892</v>
      </c>
      <c r="E16862" t="s">
        <v>306</v>
      </c>
      <c r="F16862" t="s">
        <v>347</v>
      </c>
      <c r="G16862" t="s">
        <v>808</v>
      </c>
      <c r="H16862">
        <v>11974</v>
      </c>
      <c r="I16862" s="68" t="str">
        <f>VLOOKUP(E16862,Refs!$P$2:$R$29,3,FALSE)</f>
        <v>Y61</v>
      </c>
      <c r="J16862" s="68" t="str">
        <f>VLOOKUP(E16862,Refs!$P$2:$S$29,4,FALSE)</f>
        <v>East of England</v>
      </c>
      <c r="K16862" s="28">
        <f t="shared" si="532"/>
        <v>11974</v>
      </c>
    </row>
    <row r="16863" spans="1:11" x14ac:dyDescent="0.35">
      <c r="A16863" s="69">
        <f t="shared" si="533"/>
        <v>45931</v>
      </c>
      <c r="B16863" t="s">
        <v>929</v>
      </c>
      <c r="C16863" t="s">
        <v>268</v>
      </c>
      <c r="D16863" t="s">
        <v>892</v>
      </c>
      <c r="E16863" t="s">
        <v>306</v>
      </c>
      <c r="F16863" t="s">
        <v>347</v>
      </c>
      <c r="G16863" t="s">
        <v>809</v>
      </c>
      <c r="H16863">
        <v>272</v>
      </c>
      <c r="I16863" s="68" t="str">
        <f>VLOOKUP(E16863,Refs!$P$2:$R$29,3,FALSE)</f>
        <v>Y61</v>
      </c>
      <c r="J16863" s="68" t="str">
        <f>VLOOKUP(E16863,Refs!$P$2:$S$29,4,FALSE)</f>
        <v>East of England</v>
      </c>
      <c r="K16863" s="28">
        <f t="shared" si="532"/>
        <v>272</v>
      </c>
    </row>
    <row r="16864" spans="1:11" x14ac:dyDescent="0.35">
      <c r="A16864" s="69">
        <f t="shared" si="533"/>
        <v>45931</v>
      </c>
      <c r="B16864" t="s">
        <v>929</v>
      </c>
      <c r="C16864" t="s">
        <v>268</v>
      </c>
      <c r="D16864" t="s">
        <v>892</v>
      </c>
      <c r="E16864" t="s">
        <v>306</v>
      </c>
      <c r="F16864" t="s">
        <v>347</v>
      </c>
      <c r="G16864" t="s">
        <v>111</v>
      </c>
      <c r="H16864">
        <v>19732</v>
      </c>
      <c r="I16864" s="68" t="str">
        <f>VLOOKUP(E16864,Refs!$P$2:$R$29,3,FALSE)</f>
        <v>Y61</v>
      </c>
      <c r="J16864" s="68" t="str">
        <f>VLOOKUP(E16864,Refs!$P$2:$S$29,4,FALSE)</f>
        <v>East of England</v>
      </c>
      <c r="K16864" s="28">
        <f t="shared" si="532"/>
        <v>19732</v>
      </c>
    </row>
    <row r="16865" spans="1:11" x14ac:dyDescent="0.35">
      <c r="A16865" s="69">
        <f t="shared" si="533"/>
        <v>45931</v>
      </c>
      <c r="B16865" t="s">
        <v>929</v>
      </c>
      <c r="C16865" t="s">
        <v>268</v>
      </c>
      <c r="D16865" t="s">
        <v>892</v>
      </c>
      <c r="E16865" t="s">
        <v>306</v>
      </c>
      <c r="F16865" t="s">
        <v>347</v>
      </c>
      <c r="G16865" t="s">
        <v>112</v>
      </c>
      <c r="H16865">
        <v>4</v>
      </c>
      <c r="I16865" s="68" t="str">
        <f>VLOOKUP(E16865,Refs!$P$2:$R$29,3,FALSE)</f>
        <v>Y61</v>
      </c>
      <c r="J16865" s="68" t="str">
        <f>VLOOKUP(E16865,Refs!$P$2:$S$29,4,FALSE)</f>
        <v>East of England</v>
      </c>
      <c r="K16865" s="28">
        <f t="shared" si="532"/>
        <v>4</v>
      </c>
    </row>
    <row r="16866" spans="1:11" x14ac:dyDescent="0.35">
      <c r="A16866" s="69">
        <f t="shared" si="533"/>
        <v>45931</v>
      </c>
      <c r="B16866" t="s">
        <v>929</v>
      </c>
      <c r="C16866" t="s">
        <v>268</v>
      </c>
      <c r="D16866" t="s">
        <v>892</v>
      </c>
      <c r="E16866" t="s">
        <v>306</v>
      </c>
      <c r="F16866" t="s">
        <v>347</v>
      </c>
      <c r="G16866" t="s">
        <v>113</v>
      </c>
      <c r="H16866">
        <v>16714</v>
      </c>
      <c r="I16866" s="68" t="str">
        <f>VLOOKUP(E16866,Refs!$P$2:$R$29,3,FALSE)</f>
        <v>Y61</v>
      </c>
      <c r="J16866" s="68" t="str">
        <f>VLOOKUP(E16866,Refs!$P$2:$S$29,4,FALSE)</f>
        <v>East of England</v>
      </c>
      <c r="K16866" s="28">
        <f t="shared" si="532"/>
        <v>16714</v>
      </c>
    </row>
    <row r="16867" spans="1:11" x14ac:dyDescent="0.35">
      <c r="A16867" s="69">
        <f t="shared" si="533"/>
        <v>45931</v>
      </c>
      <c r="B16867" t="s">
        <v>929</v>
      </c>
      <c r="C16867" t="s">
        <v>268</v>
      </c>
      <c r="D16867" t="s">
        <v>892</v>
      </c>
      <c r="E16867" t="s">
        <v>306</v>
      </c>
      <c r="F16867" t="s">
        <v>347</v>
      </c>
      <c r="G16867" t="s">
        <v>114</v>
      </c>
      <c r="H16867">
        <v>6784</v>
      </c>
      <c r="I16867" s="68" t="str">
        <f>VLOOKUP(E16867,Refs!$P$2:$R$29,3,FALSE)</f>
        <v>Y61</v>
      </c>
      <c r="J16867" s="68" t="str">
        <f>VLOOKUP(E16867,Refs!$P$2:$S$29,4,FALSE)</f>
        <v>East of England</v>
      </c>
      <c r="K16867" s="28">
        <f t="shared" si="532"/>
        <v>6784</v>
      </c>
    </row>
    <row r="16868" spans="1:11" x14ac:dyDescent="0.35">
      <c r="A16868" s="69">
        <f t="shared" si="533"/>
        <v>45931</v>
      </c>
      <c r="B16868" t="s">
        <v>929</v>
      </c>
      <c r="C16868" t="s">
        <v>268</v>
      </c>
      <c r="D16868" t="s">
        <v>892</v>
      </c>
      <c r="E16868" t="s">
        <v>306</v>
      </c>
      <c r="F16868" t="s">
        <v>347</v>
      </c>
      <c r="G16868" t="s">
        <v>115</v>
      </c>
      <c r="H16868">
        <v>4343</v>
      </c>
      <c r="I16868" s="68" t="str">
        <f>VLOOKUP(E16868,Refs!$P$2:$R$29,3,FALSE)</f>
        <v>Y61</v>
      </c>
      <c r="J16868" s="68" t="str">
        <f>VLOOKUP(E16868,Refs!$P$2:$S$29,4,FALSE)</f>
        <v>East of England</v>
      </c>
      <c r="K16868" s="28">
        <f t="shared" si="532"/>
        <v>4343</v>
      </c>
    </row>
    <row r="16869" spans="1:11" x14ac:dyDescent="0.35">
      <c r="A16869" s="69">
        <f t="shared" si="533"/>
        <v>45931</v>
      </c>
      <c r="B16869" t="s">
        <v>929</v>
      </c>
      <c r="C16869" t="s">
        <v>268</v>
      </c>
      <c r="D16869" t="s">
        <v>892</v>
      </c>
      <c r="E16869" t="s">
        <v>306</v>
      </c>
      <c r="F16869" t="s">
        <v>347</v>
      </c>
      <c r="G16869" t="s">
        <v>116</v>
      </c>
      <c r="H16869">
        <v>1147</v>
      </c>
      <c r="I16869" s="68" t="str">
        <f>VLOOKUP(E16869,Refs!$P$2:$R$29,3,FALSE)</f>
        <v>Y61</v>
      </c>
      <c r="J16869" s="68" t="str">
        <f>VLOOKUP(E16869,Refs!$P$2:$S$29,4,FALSE)</f>
        <v>East of England</v>
      </c>
      <c r="K16869" s="28">
        <f t="shared" si="532"/>
        <v>1147</v>
      </c>
    </row>
    <row r="16870" spans="1:11" x14ac:dyDescent="0.35">
      <c r="A16870" s="69">
        <f t="shared" si="533"/>
        <v>45931</v>
      </c>
      <c r="B16870" t="s">
        <v>929</v>
      </c>
      <c r="C16870" t="s">
        <v>268</v>
      </c>
      <c r="D16870" t="s">
        <v>892</v>
      </c>
      <c r="E16870" t="s">
        <v>306</v>
      </c>
      <c r="F16870" t="s">
        <v>347</v>
      </c>
      <c r="G16870" t="s">
        <v>117</v>
      </c>
      <c r="H16870">
        <v>5824</v>
      </c>
      <c r="I16870" s="68" t="str">
        <f>VLOOKUP(E16870,Refs!$P$2:$R$29,3,FALSE)</f>
        <v>Y61</v>
      </c>
      <c r="J16870" s="68" t="str">
        <f>VLOOKUP(E16870,Refs!$P$2:$S$29,4,FALSE)</f>
        <v>East of England</v>
      </c>
      <c r="K16870" s="28">
        <f t="shared" si="532"/>
        <v>5824</v>
      </c>
    </row>
    <row r="16871" spans="1:11" x14ac:dyDescent="0.35">
      <c r="A16871" s="69">
        <f t="shared" si="533"/>
        <v>45931</v>
      </c>
      <c r="B16871" t="s">
        <v>929</v>
      </c>
      <c r="C16871" t="s">
        <v>268</v>
      </c>
      <c r="D16871" t="s">
        <v>892</v>
      </c>
      <c r="E16871" t="s">
        <v>306</v>
      </c>
      <c r="F16871" t="s">
        <v>347</v>
      </c>
      <c r="G16871" t="s">
        <v>118</v>
      </c>
      <c r="H16871">
        <v>3218</v>
      </c>
      <c r="I16871" s="68" t="str">
        <f>VLOOKUP(E16871,Refs!$P$2:$R$29,3,FALSE)</f>
        <v>Y61</v>
      </c>
      <c r="J16871" s="68" t="str">
        <f>VLOOKUP(E16871,Refs!$P$2:$S$29,4,FALSE)</f>
        <v>East of England</v>
      </c>
      <c r="K16871" s="28">
        <f t="shared" si="532"/>
        <v>3218</v>
      </c>
    </row>
    <row r="16872" spans="1:11" x14ac:dyDescent="0.35">
      <c r="A16872" s="69">
        <f t="shared" si="533"/>
        <v>45931</v>
      </c>
      <c r="B16872" t="s">
        <v>929</v>
      </c>
      <c r="C16872" t="s">
        <v>268</v>
      </c>
      <c r="D16872" t="s">
        <v>892</v>
      </c>
      <c r="E16872" t="s">
        <v>306</v>
      </c>
      <c r="F16872" t="s">
        <v>347</v>
      </c>
      <c r="G16872" t="s">
        <v>119</v>
      </c>
      <c r="H16872">
        <v>57</v>
      </c>
      <c r="I16872" s="68" t="str">
        <f>VLOOKUP(E16872,Refs!$P$2:$R$29,3,FALSE)</f>
        <v>Y61</v>
      </c>
      <c r="J16872" s="68" t="str">
        <f>VLOOKUP(E16872,Refs!$P$2:$S$29,4,FALSE)</f>
        <v>East of England</v>
      </c>
      <c r="K16872" s="28">
        <f t="shared" si="532"/>
        <v>57</v>
      </c>
    </row>
    <row r="16873" spans="1:11" x14ac:dyDescent="0.35">
      <c r="A16873" s="69">
        <f t="shared" si="533"/>
        <v>45931</v>
      </c>
      <c r="B16873" t="s">
        <v>929</v>
      </c>
      <c r="C16873" t="s">
        <v>268</v>
      </c>
      <c r="D16873" t="s">
        <v>892</v>
      </c>
      <c r="E16873" t="s">
        <v>306</v>
      </c>
      <c r="F16873" t="s">
        <v>347</v>
      </c>
      <c r="G16873" t="s">
        <v>120</v>
      </c>
      <c r="H16873">
        <v>5</v>
      </c>
      <c r="I16873" s="68" t="str">
        <f>VLOOKUP(E16873,Refs!$P$2:$R$29,3,FALSE)</f>
        <v>Y61</v>
      </c>
      <c r="J16873" s="68" t="str">
        <f>VLOOKUP(E16873,Refs!$P$2:$S$29,4,FALSE)</f>
        <v>East of England</v>
      </c>
      <c r="K16873" s="28">
        <f t="shared" si="532"/>
        <v>5</v>
      </c>
    </row>
    <row r="16874" spans="1:11" x14ac:dyDescent="0.35">
      <c r="A16874" s="69">
        <f t="shared" si="533"/>
        <v>45931</v>
      </c>
      <c r="B16874" t="s">
        <v>929</v>
      </c>
      <c r="C16874" t="s">
        <v>268</v>
      </c>
      <c r="D16874" t="s">
        <v>892</v>
      </c>
      <c r="E16874" t="s">
        <v>306</v>
      </c>
      <c r="F16874" t="s">
        <v>347</v>
      </c>
      <c r="G16874" t="s">
        <v>121</v>
      </c>
      <c r="H16874">
        <v>2335</v>
      </c>
      <c r="I16874" s="68" t="str">
        <f>VLOOKUP(E16874,Refs!$P$2:$R$29,3,FALSE)</f>
        <v>Y61</v>
      </c>
      <c r="J16874" s="68" t="str">
        <f>VLOOKUP(E16874,Refs!$P$2:$S$29,4,FALSE)</f>
        <v>East of England</v>
      </c>
      <c r="K16874" s="28">
        <f t="shared" si="532"/>
        <v>2335</v>
      </c>
    </row>
    <row r="16875" spans="1:11" x14ac:dyDescent="0.35">
      <c r="A16875" s="69">
        <f t="shared" si="533"/>
        <v>45931</v>
      </c>
      <c r="B16875" t="s">
        <v>929</v>
      </c>
      <c r="C16875" t="s">
        <v>268</v>
      </c>
      <c r="D16875" t="s">
        <v>892</v>
      </c>
      <c r="E16875" t="s">
        <v>306</v>
      </c>
      <c r="F16875" t="s">
        <v>347</v>
      </c>
      <c r="G16875" t="s">
        <v>122</v>
      </c>
      <c r="H16875">
        <v>199</v>
      </c>
      <c r="I16875" s="68" t="str">
        <f>VLOOKUP(E16875,Refs!$P$2:$R$29,3,FALSE)</f>
        <v>Y61</v>
      </c>
      <c r="J16875" s="68" t="str">
        <f>VLOOKUP(E16875,Refs!$P$2:$S$29,4,FALSE)</f>
        <v>East of England</v>
      </c>
      <c r="K16875" s="28">
        <f t="shared" si="532"/>
        <v>199</v>
      </c>
    </row>
    <row r="16876" spans="1:11" x14ac:dyDescent="0.35">
      <c r="A16876" s="69">
        <f t="shared" si="533"/>
        <v>45931</v>
      </c>
      <c r="B16876" t="s">
        <v>929</v>
      </c>
      <c r="C16876" t="s">
        <v>268</v>
      </c>
      <c r="D16876" t="s">
        <v>892</v>
      </c>
      <c r="E16876" t="s">
        <v>306</v>
      </c>
      <c r="F16876" t="s">
        <v>347</v>
      </c>
      <c r="G16876" t="s">
        <v>123</v>
      </c>
      <c r="H16876">
        <v>12</v>
      </c>
      <c r="I16876" s="68" t="str">
        <f>VLOOKUP(E16876,Refs!$P$2:$R$29,3,FALSE)</f>
        <v>Y61</v>
      </c>
      <c r="J16876" s="68" t="str">
        <f>VLOOKUP(E16876,Refs!$P$2:$S$29,4,FALSE)</f>
        <v>East of England</v>
      </c>
      <c r="K16876" s="28">
        <f t="shared" si="532"/>
        <v>12</v>
      </c>
    </row>
    <row r="16877" spans="1:11" x14ac:dyDescent="0.35">
      <c r="A16877" s="69">
        <f t="shared" si="533"/>
        <v>45931</v>
      </c>
      <c r="B16877" t="s">
        <v>929</v>
      </c>
      <c r="C16877" t="s">
        <v>268</v>
      </c>
      <c r="D16877" t="s">
        <v>892</v>
      </c>
      <c r="E16877" t="s">
        <v>306</v>
      </c>
      <c r="F16877" t="s">
        <v>347</v>
      </c>
      <c r="G16877" t="s">
        <v>124</v>
      </c>
      <c r="H16877">
        <v>0</v>
      </c>
      <c r="I16877" s="68" t="str">
        <f>VLOOKUP(E16877,Refs!$P$2:$R$29,3,FALSE)</f>
        <v>Y61</v>
      </c>
      <c r="J16877" s="68" t="str">
        <f>VLOOKUP(E16877,Refs!$P$2:$S$29,4,FALSE)</f>
        <v>East of England</v>
      </c>
      <c r="K16877" s="28" t="str">
        <f t="shared" si="532"/>
        <v/>
      </c>
    </row>
    <row r="16878" spans="1:11" x14ac:dyDescent="0.35">
      <c r="A16878" s="69">
        <f t="shared" si="533"/>
        <v>45931</v>
      </c>
      <c r="B16878" t="s">
        <v>929</v>
      </c>
      <c r="C16878" t="s">
        <v>268</v>
      </c>
      <c r="D16878" t="s">
        <v>892</v>
      </c>
      <c r="E16878" t="s">
        <v>306</v>
      </c>
      <c r="F16878" t="s">
        <v>347</v>
      </c>
      <c r="G16878" t="s">
        <v>125</v>
      </c>
      <c r="H16878">
        <v>0</v>
      </c>
      <c r="I16878" s="68" t="str">
        <f>VLOOKUP(E16878,Refs!$P$2:$R$29,3,FALSE)</f>
        <v>Y61</v>
      </c>
      <c r="J16878" s="68" t="str">
        <f>VLOOKUP(E16878,Refs!$P$2:$S$29,4,FALSE)</f>
        <v>East of England</v>
      </c>
      <c r="K16878" s="28" t="str">
        <f t="shared" si="532"/>
        <v/>
      </c>
    </row>
    <row r="16879" spans="1:11" x14ac:dyDescent="0.35">
      <c r="A16879" s="69">
        <f t="shared" si="533"/>
        <v>45931</v>
      </c>
      <c r="B16879" t="s">
        <v>929</v>
      </c>
      <c r="C16879" t="s">
        <v>268</v>
      </c>
      <c r="D16879" t="s">
        <v>892</v>
      </c>
      <c r="E16879" t="s">
        <v>306</v>
      </c>
      <c r="F16879" t="s">
        <v>347</v>
      </c>
      <c r="G16879" t="s">
        <v>126</v>
      </c>
      <c r="H16879">
        <v>0</v>
      </c>
      <c r="I16879" s="68" t="str">
        <f>VLOOKUP(E16879,Refs!$P$2:$R$29,3,FALSE)</f>
        <v>Y61</v>
      </c>
      <c r="J16879" s="68" t="str">
        <f>VLOOKUP(E16879,Refs!$P$2:$S$29,4,FALSE)</f>
        <v>East of England</v>
      </c>
      <c r="K16879" s="28" t="str">
        <f t="shared" si="532"/>
        <v/>
      </c>
    </row>
    <row r="16880" spans="1:11" x14ac:dyDescent="0.35">
      <c r="A16880" s="69">
        <f t="shared" si="533"/>
        <v>45931</v>
      </c>
      <c r="B16880" t="s">
        <v>929</v>
      </c>
      <c r="C16880" t="s">
        <v>268</v>
      </c>
      <c r="D16880" t="s">
        <v>892</v>
      </c>
      <c r="E16880" t="s">
        <v>306</v>
      </c>
      <c r="F16880" t="s">
        <v>347</v>
      </c>
      <c r="G16880" t="s">
        <v>127</v>
      </c>
      <c r="H16880">
        <v>2215</v>
      </c>
      <c r="I16880" s="68" t="str">
        <f>VLOOKUP(E16880,Refs!$P$2:$R$29,3,FALSE)</f>
        <v>Y61</v>
      </c>
      <c r="J16880" s="68" t="str">
        <f>VLOOKUP(E16880,Refs!$P$2:$S$29,4,FALSE)</f>
        <v>East of England</v>
      </c>
      <c r="K16880" s="28">
        <f t="shared" si="532"/>
        <v>2215</v>
      </c>
    </row>
    <row r="16881" spans="1:11" x14ac:dyDescent="0.35">
      <c r="A16881" s="69">
        <f t="shared" si="533"/>
        <v>45931</v>
      </c>
      <c r="B16881" t="s">
        <v>929</v>
      </c>
      <c r="C16881" t="s">
        <v>268</v>
      </c>
      <c r="D16881" t="s">
        <v>892</v>
      </c>
      <c r="E16881" t="s">
        <v>306</v>
      </c>
      <c r="F16881" t="s">
        <v>347</v>
      </c>
      <c r="G16881" t="s">
        <v>128</v>
      </c>
      <c r="H16881">
        <v>873</v>
      </c>
      <c r="I16881" s="68" t="str">
        <f>VLOOKUP(E16881,Refs!$P$2:$R$29,3,FALSE)</f>
        <v>Y61</v>
      </c>
      <c r="J16881" s="68" t="str">
        <f>VLOOKUP(E16881,Refs!$P$2:$S$29,4,FALSE)</f>
        <v>East of England</v>
      </c>
      <c r="K16881" s="28">
        <f t="shared" si="532"/>
        <v>873</v>
      </c>
    </row>
    <row r="16882" spans="1:11" x14ac:dyDescent="0.35">
      <c r="A16882" s="69">
        <f t="shared" si="533"/>
        <v>45931</v>
      </c>
      <c r="B16882" t="s">
        <v>929</v>
      </c>
      <c r="C16882" t="s">
        <v>268</v>
      </c>
      <c r="D16882" t="s">
        <v>892</v>
      </c>
      <c r="E16882" t="s">
        <v>306</v>
      </c>
      <c r="F16882" t="s">
        <v>347</v>
      </c>
      <c r="G16882" t="s">
        <v>129</v>
      </c>
      <c r="H16882">
        <v>127</v>
      </c>
      <c r="I16882" s="68" t="str">
        <f>VLOOKUP(E16882,Refs!$P$2:$R$29,3,FALSE)</f>
        <v>Y61</v>
      </c>
      <c r="J16882" s="68" t="str">
        <f>VLOOKUP(E16882,Refs!$P$2:$S$29,4,FALSE)</f>
        <v>East of England</v>
      </c>
      <c r="K16882" s="28">
        <f t="shared" si="532"/>
        <v>127</v>
      </c>
    </row>
    <row r="16883" spans="1:11" x14ac:dyDescent="0.35">
      <c r="A16883" s="69">
        <f t="shared" si="533"/>
        <v>45931</v>
      </c>
      <c r="B16883" t="s">
        <v>929</v>
      </c>
      <c r="C16883" t="s">
        <v>268</v>
      </c>
      <c r="D16883" t="s">
        <v>892</v>
      </c>
      <c r="E16883" t="s">
        <v>306</v>
      </c>
      <c r="F16883" t="s">
        <v>347</v>
      </c>
      <c r="G16883" t="s">
        <v>130</v>
      </c>
      <c r="H16883">
        <v>94</v>
      </c>
      <c r="I16883" s="68" t="str">
        <f>VLOOKUP(E16883,Refs!$P$2:$R$29,3,FALSE)</f>
        <v>Y61</v>
      </c>
      <c r="J16883" s="68" t="str">
        <f>VLOOKUP(E16883,Refs!$P$2:$S$29,4,FALSE)</f>
        <v>East of England</v>
      </c>
      <c r="K16883" s="28">
        <f t="shared" si="532"/>
        <v>94</v>
      </c>
    </row>
    <row r="16884" spans="1:11" x14ac:dyDescent="0.35">
      <c r="A16884" s="69">
        <f t="shared" si="533"/>
        <v>45931</v>
      </c>
      <c r="B16884" t="s">
        <v>929</v>
      </c>
      <c r="C16884" t="s">
        <v>268</v>
      </c>
      <c r="D16884" t="s">
        <v>892</v>
      </c>
      <c r="E16884" t="s">
        <v>306</v>
      </c>
      <c r="F16884" t="s">
        <v>347</v>
      </c>
      <c r="G16884" t="s">
        <v>131</v>
      </c>
      <c r="H16884">
        <v>1993</v>
      </c>
      <c r="I16884" s="68" t="str">
        <f>VLOOKUP(E16884,Refs!$P$2:$R$29,3,FALSE)</f>
        <v>Y61</v>
      </c>
      <c r="J16884" s="68" t="str">
        <f>VLOOKUP(E16884,Refs!$P$2:$S$29,4,FALSE)</f>
        <v>East of England</v>
      </c>
      <c r="K16884" s="28">
        <f t="shared" si="532"/>
        <v>1993</v>
      </c>
    </row>
    <row r="16885" spans="1:11" x14ac:dyDescent="0.35">
      <c r="A16885" s="69">
        <f t="shared" si="533"/>
        <v>45931</v>
      </c>
      <c r="B16885" t="s">
        <v>929</v>
      </c>
      <c r="C16885" t="s">
        <v>268</v>
      </c>
      <c r="D16885" t="s">
        <v>892</v>
      </c>
      <c r="E16885" t="s">
        <v>306</v>
      </c>
      <c r="F16885" t="s">
        <v>347</v>
      </c>
      <c r="G16885" t="s">
        <v>132</v>
      </c>
      <c r="H16885">
        <v>1490</v>
      </c>
      <c r="I16885" s="68" t="str">
        <f>VLOOKUP(E16885,Refs!$P$2:$R$29,3,FALSE)</f>
        <v>Y61</v>
      </c>
      <c r="J16885" s="68" t="str">
        <f>VLOOKUP(E16885,Refs!$P$2:$S$29,4,FALSE)</f>
        <v>East of England</v>
      </c>
      <c r="K16885" s="28">
        <f t="shared" si="532"/>
        <v>1490</v>
      </c>
    </row>
    <row r="16886" spans="1:11" x14ac:dyDescent="0.35">
      <c r="A16886" s="69">
        <f t="shared" si="533"/>
        <v>45931</v>
      </c>
      <c r="B16886" t="s">
        <v>929</v>
      </c>
      <c r="C16886" t="s">
        <v>268</v>
      </c>
      <c r="D16886" t="s">
        <v>892</v>
      </c>
      <c r="E16886" t="s">
        <v>306</v>
      </c>
      <c r="F16886" t="s">
        <v>347</v>
      </c>
      <c r="G16886" t="s">
        <v>133</v>
      </c>
      <c r="H16886">
        <v>130</v>
      </c>
      <c r="I16886" s="68" t="str">
        <f>VLOOKUP(E16886,Refs!$P$2:$R$29,3,FALSE)</f>
        <v>Y61</v>
      </c>
      <c r="J16886" s="68" t="str">
        <f>VLOOKUP(E16886,Refs!$P$2:$S$29,4,FALSE)</f>
        <v>East of England</v>
      </c>
      <c r="K16886" s="28">
        <f t="shared" si="532"/>
        <v>130</v>
      </c>
    </row>
    <row r="16887" spans="1:11" x14ac:dyDescent="0.35">
      <c r="A16887" s="69">
        <f t="shared" si="533"/>
        <v>45931</v>
      </c>
      <c r="B16887" t="s">
        <v>929</v>
      </c>
      <c r="C16887" t="s">
        <v>268</v>
      </c>
      <c r="D16887" t="s">
        <v>892</v>
      </c>
      <c r="E16887" t="s">
        <v>306</v>
      </c>
      <c r="F16887" t="s">
        <v>347</v>
      </c>
      <c r="G16887" t="s">
        <v>134</v>
      </c>
      <c r="H16887">
        <v>130</v>
      </c>
      <c r="I16887" s="68" t="str">
        <f>VLOOKUP(E16887,Refs!$P$2:$R$29,3,FALSE)</f>
        <v>Y61</v>
      </c>
      <c r="J16887" s="68" t="str">
        <f>VLOOKUP(E16887,Refs!$P$2:$S$29,4,FALSE)</f>
        <v>East of England</v>
      </c>
      <c r="K16887" s="28">
        <f t="shared" si="532"/>
        <v>130</v>
      </c>
    </row>
    <row r="16888" spans="1:11" x14ac:dyDescent="0.35">
      <c r="A16888" s="69">
        <f t="shared" si="533"/>
        <v>45931</v>
      </c>
      <c r="B16888" t="s">
        <v>929</v>
      </c>
      <c r="C16888" t="s">
        <v>268</v>
      </c>
      <c r="D16888" t="s">
        <v>892</v>
      </c>
      <c r="E16888" t="s">
        <v>306</v>
      </c>
      <c r="F16888" t="s">
        <v>347</v>
      </c>
      <c r="G16888" t="s">
        <v>135</v>
      </c>
      <c r="H16888">
        <v>0</v>
      </c>
      <c r="I16888" s="68" t="str">
        <f>VLOOKUP(E16888,Refs!$P$2:$R$29,3,FALSE)</f>
        <v>Y61</v>
      </c>
      <c r="J16888" s="68" t="str">
        <f>VLOOKUP(E16888,Refs!$P$2:$S$29,4,FALSE)</f>
        <v>East of England</v>
      </c>
      <c r="K16888" s="28" t="str">
        <f t="shared" si="532"/>
        <v/>
      </c>
    </row>
    <row r="16889" spans="1:11" x14ac:dyDescent="0.35">
      <c r="A16889" s="69">
        <f t="shared" si="533"/>
        <v>45931</v>
      </c>
      <c r="B16889" t="s">
        <v>929</v>
      </c>
      <c r="C16889" t="s">
        <v>268</v>
      </c>
      <c r="D16889" t="s">
        <v>892</v>
      </c>
      <c r="E16889" t="s">
        <v>306</v>
      </c>
      <c r="F16889" t="s">
        <v>347</v>
      </c>
      <c r="G16889" t="s">
        <v>136</v>
      </c>
      <c r="H16889">
        <v>0</v>
      </c>
      <c r="I16889" s="68" t="str">
        <f>VLOOKUP(E16889,Refs!$P$2:$R$29,3,FALSE)</f>
        <v>Y61</v>
      </c>
      <c r="J16889" s="68" t="str">
        <f>VLOOKUP(E16889,Refs!$P$2:$S$29,4,FALSE)</f>
        <v>East of England</v>
      </c>
      <c r="K16889" s="28" t="str">
        <f t="shared" si="532"/>
        <v/>
      </c>
    </row>
    <row r="16890" spans="1:11" x14ac:dyDescent="0.35">
      <c r="A16890" s="69">
        <f t="shared" si="533"/>
        <v>45931</v>
      </c>
      <c r="B16890" t="s">
        <v>929</v>
      </c>
      <c r="C16890" t="s">
        <v>268</v>
      </c>
      <c r="D16890" t="s">
        <v>892</v>
      </c>
      <c r="E16890" t="s">
        <v>306</v>
      </c>
      <c r="F16890" t="s">
        <v>347</v>
      </c>
      <c r="G16890" t="s">
        <v>137</v>
      </c>
      <c r="H16890">
        <v>0</v>
      </c>
      <c r="I16890" s="68" t="str">
        <f>VLOOKUP(E16890,Refs!$P$2:$R$29,3,FALSE)</f>
        <v>Y61</v>
      </c>
      <c r="J16890" s="68" t="str">
        <f>VLOOKUP(E16890,Refs!$P$2:$S$29,4,FALSE)</f>
        <v>East of England</v>
      </c>
      <c r="K16890" s="28" t="str">
        <f t="shared" si="532"/>
        <v/>
      </c>
    </row>
    <row r="16891" spans="1:11" x14ac:dyDescent="0.35">
      <c r="A16891" s="69">
        <f t="shared" si="533"/>
        <v>45931</v>
      </c>
      <c r="B16891" t="s">
        <v>929</v>
      </c>
      <c r="C16891" t="s">
        <v>268</v>
      </c>
      <c r="D16891" t="s">
        <v>892</v>
      </c>
      <c r="E16891" t="s">
        <v>306</v>
      </c>
      <c r="F16891" t="s">
        <v>347</v>
      </c>
      <c r="G16891" t="s">
        <v>138</v>
      </c>
      <c r="H16891">
        <v>0</v>
      </c>
      <c r="I16891" s="68" t="str">
        <f>VLOOKUP(E16891,Refs!$P$2:$R$29,3,FALSE)</f>
        <v>Y61</v>
      </c>
      <c r="J16891" s="68" t="str">
        <f>VLOOKUP(E16891,Refs!$P$2:$S$29,4,FALSE)</f>
        <v>East of England</v>
      </c>
      <c r="K16891" s="28" t="str">
        <f t="shared" si="532"/>
        <v/>
      </c>
    </row>
    <row r="16892" spans="1:11" x14ac:dyDescent="0.35">
      <c r="A16892" s="69">
        <f t="shared" si="533"/>
        <v>45931</v>
      </c>
      <c r="B16892" t="s">
        <v>929</v>
      </c>
      <c r="C16892" t="s">
        <v>268</v>
      </c>
      <c r="D16892" t="s">
        <v>892</v>
      </c>
      <c r="E16892" t="s">
        <v>306</v>
      </c>
      <c r="F16892" t="s">
        <v>347</v>
      </c>
      <c r="G16892" t="s">
        <v>139</v>
      </c>
      <c r="H16892">
        <v>0</v>
      </c>
      <c r="I16892" s="68" t="str">
        <f>VLOOKUP(E16892,Refs!$P$2:$R$29,3,FALSE)</f>
        <v>Y61</v>
      </c>
      <c r="J16892" s="68" t="str">
        <f>VLOOKUP(E16892,Refs!$P$2:$S$29,4,FALSE)</f>
        <v>East of England</v>
      </c>
      <c r="K16892" s="28" t="str">
        <f t="shared" si="532"/>
        <v/>
      </c>
    </row>
    <row r="16893" spans="1:11" x14ac:dyDescent="0.35">
      <c r="A16893" s="69">
        <f t="shared" si="533"/>
        <v>45931</v>
      </c>
      <c r="B16893" t="s">
        <v>929</v>
      </c>
      <c r="C16893" t="s">
        <v>268</v>
      </c>
      <c r="D16893" t="s">
        <v>892</v>
      </c>
      <c r="E16893" t="s">
        <v>306</v>
      </c>
      <c r="F16893" t="s">
        <v>347</v>
      </c>
      <c r="G16893" t="s">
        <v>140</v>
      </c>
      <c r="H16893">
        <v>0</v>
      </c>
      <c r="I16893" s="68" t="str">
        <f>VLOOKUP(E16893,Refs!$P$2:$R$29,3,FALSE)</f>
        <v>Y61</v>
      </c>
      <c r="J16893" s="68" t="str">
        <f>VLOOKUP(E16893,Refs!$P$2:$S$29,4,FALSE)</f>
        <v>East of England</v>
      </c>
      <c r="K16893" s="28" t="str">
        <f t="shared" si="532"/>
        <v/>
      </c>
    </row>
    <row r="16894" spans="1:11" x14ac:dyDescent="0.35">
      <c r="A16894" s="69">
        <f t="shared" si="533"/>
        <v>45931</v>
      </c>
      <c r="B16894" t="s">
        <v>929</v>
      </c>
      <c r="C16894" t="s">
        <v>268</v>
      </c>
      <c r="D16894" t="s">
        <v>892</v>
      </c>
      <c r="E16894" t="s">
        <v>306</v>
      </c>
      <c r="F16894" t="s">
        <v>347</v>
      </c>
      <c r="G16894" t="s">
        <v>728</v>
      </c>
      <c r="H16894">
        <v>51</v>
      </c>
      <c r="I16894" s="68" t="str">
        <f>VLOOKUP(E16894,Refs!$P$2:$R$29,3,FALSE)</f>
        <v>Y61</v>
      </c>
      <c r="J16894" s="68" t="str">
        <f>VLOOKUP(E16894,Refs!$P$2:$S$29,4,FALSE)</f>
        <v>East of England</v>
      </c>
      <c r="K16894" s="28">
        <f t="shared" si="532"/>
        <v>51</v>
      </c>
    </row>
    <row r="16895" spans="1:11" x14ac:dyDescent="0.35">
      <c r="A16895" s="69">
        <f t="shared" si="533"/>
        <v>45931</v>
      </c>
      <c r="B16895" t="s">
        <v>929</v>
      </c>
      <c r="C16895" t="s">
        <v>268</v>
      </c>
      <c r="D16895" t="s">
        <v>892</v>
      </c>
      <c r="E16895" t="s">
        <v>306</v>
      </c>
      <c r="F16895" t="s">
        <v>347</v>
      </c>
      <c r="G16895" t="s">
        <v>727</v>
      </c>
      <c r="H16895">
        <v>9</v>
      </c>
      <c r="I16895" s="68" t="str">
        <f>VLOOKUP(E16895,Refs!$P$2:$R$29,3,FALSE)</f>
        <v>Y61</v>
      </c>
      <c r="J16895" s="68" t="str">
        <f>VLOOKUP(E16895,Refs!$P$2:$S$29,4,FALSE)</f>
        <v>East of England</v>
      </c>
      <c r="K16895" s="28">
        <f t="shared" si="532"/>
        <v>9</v>
      </c>
    </row>
    <row r="16896" spans="1:11" x14ac:dyDescent="0.35">
      <c r="A16896" s="69">
        <f t="shared" si="533"/>
        <v>45931</v>
      </c>
      <c r="B16896" t="s">
        <v>929</v>
      </c>
      <c r="C16896" t="s">
        <v>268</v>
      </c>
      <c r="D16896" t="s">
        <v>892</v>
      </c>
      <c r="E16896" t="s">
        <v>306</v>
      </c>
      <c r="F16896" t="s">
        <v>347</v>
      </c>
      <c r="G16896" t="s">
        <v>730</v>
      </c>
      <c r="H16896">
        <v>79</v>
      </c>
      <c r="I16896" s="68" t="str">
        <f>VLOOKUP(E16896,Refs!$P$2:$R$29,3,FALSE)</f>
        <v>Y61</v>
      </c>
      <c r="J16896" s="68" t="str">
        <f>VLOOKUP(E16896,Refs!$P$2:$S$29,4,FALSE)</f>
        <v>East of England</v>
      </c>
      <c r="K16896" s="28">
        <f t="shared" si="532"/>
        <v>79</v>
      </c>
    </row>
    <row r="16897" spans="1:11" x14ac:dyDescent="0.35">
      <c r="A16897" s="69">
        <f t="shared" si="533"/>
        <v>45931</v>
      </c>
      <c r="B16897" t="s">
        <v>929</v>
      </c>
      <c r="C16897" t="s">
        <v>268</v>
      </c>
      <c r="D16897" t="s">
        <v>892</v>
      </c>
      <c r="E16897" t="s">
        <v>306</v>
      </c>
      <c r="F16897" t="s">
        <v>347</v>
      </c>
      <c r="G16897" t="s">
        <v>729</v>
      </c>
      <c r="H16897">
        <v>16</v>
      </c>
      <c r="I16897" s="68" t="str">
        <f>VLOOKUP(E16897,Refs!$P$2:$R$29,3,FALSE)</f>
        <v>Y61</v>
      </c>
      <c r="J16897" s="68" t="str">
        <f>VLOOKUP(E16897,Refs!$P$2:$S$29,4,FALSE)</f>
        <v>East of England</v>
      </c>
      <c r="K16897" s="28">
        <f t="shared" si="532"/>
        <v>16</v>
      </c>
    </row>
    <row r="16898" spans="1:11" x14ac:dyDescent="0.35">
      <c r="A16898" s="69">
        <f t="shared" si="533"/>
        <v>45931</v>
      </c>
      <c r="B16898" t="s">
        <v>929</v>
      </c>
      <c r="C16898" t="s">
        <v>268</v>
      </c>
      <c r="D16898" t="s">
        <v>892</v>
      </c>
      <c r="E16898" t="s">
        <v>310</v>
      </c>
      <c r="F16898" t="s">
        <v>311</v>
      </c>
      <c r="G16898" t="s">
        <v>10</v>
      </c>
      <c r="H16898">
        <v>28639</v>
      </c>
      <c r="I16898" s="68" t="str">
        <f>VLOOKUP(E16898,Refs!$P$2:$R$29,3,FALSE)</f>
        <v>Y61</v>
      </c>
      <c r="J16898" s="68" t="str">
        <f>VLOOKUP(E16898,Refs!$P$2:$S$29,4,FALSE)</f>
        <v>East of England</v>
      </c>
      <c r="K16898" s="28">
        <f t="shared" ref="K16898:K16961" si="534">IF(OR(H16898="NULL",H16898=0,H16898=""),"",H16898)</f>
        <v>28639</v>
      </c>
    </row>
    <row r="16899" spans="1:11" x14ac:dyDescent="0.35">
      <c r="A16899" s="69">
        <f t="shared" ref="A16899:A16962" si="535">DATEVALUE(RIGHT(B16899,8))</f>
        <v>45931</v>
      </c>
      <c r="B16899" t="s">
        <v>929</v>
      </c>
      <c r="C16899" t="s">
        <v>268</v>
      </c>
      <c r="D16899" t="s">
        <v>892</v>
      </c>
      <c r="E16899" t="s">
        <v>310</v>
      </c>
      <c r="F16899" t="s">
        <v>311</v>
      </c>
      <c r="G16899" t="s">
        <v>69</v>
      </c>
      <c r="H16899">
        <v>27483</v>
      </c>
      <c r="I16899" s="68" t="str">
        <f>VLOOKUP(E16899,Refs!$P$2:$R$29,3,FALSE)</f>
        <v>Y61</v>
      </c>
      <c r="J16899" s="68" t="str">
        <f>VLOOKUP(E16899,Refs!$P$2:$S$29,4,FALSE)</f>
        <v>East of England</v>
      </c>
      <c r="K16899" s="28">
        <f t="shared" si="534"/>
        <v>27483</v>
      </c>
    </row>
    <row r="16900" spans="1:11" x14ac:dyDescent="0.35">
      <c r="A16900" s="69">
        <f t="shared" si="535"/>
        <v>45931</v>
      </c>
      <c r="B16900" t="s">
        <v>929</v>
      </c>
      <c r="C16900" t="s">
        <v>268</v>
      </c>
      <c r="D16900" t="s">
        <v>892</v>
      </c>
      <c r="E16900" t="s">
        <v>310</v>
      </c>
      <c r="F16900" t="s">
        <v>311</v>
      </c>
      <c r="G16900" t="s">
        <v>20</v>
      </c>
      <c r="H16900">
        <v>26985</v>
      </c>
      <c r="I16900" s="68" t="str">
        <f>VLOOKUP(E16900,Refs!$P$2:$R$29,3,FALSE)</f>
        <v>Y61</v>
      </c>
      <c r="J16900" s="68" t="str">
        <f>VLOOKUP(E16900,Refs!$P$2:$S$29,4,FALSE)</f>
        <v>East of England</v>
      </c>
      <c r="K16900" s="28">
        <f t="shared" si="534"/>
        <v>26985</v>
      </c>
    </row>
    <row r="16901" spans="1:11" x14ac:dyDescent="0.35">
      <c r="A16901" s="69">
        <f t="shared" si="535"/>
        <v>45931</v>
      </c>
      <c r="B16901" t="s">
        <v>929</v>
      </c>
      <c r="C16901" t="s">
        <v>268</v>
      </c>
      <c r="D16901" t="s">
        <v>892</v>
      </c>
      <c r="E16901" t="s">
        <v>310</v>
      </c>
      <c r="F16901" t="s">
        <v>311</v>
      </c>
      <c r="G16901" t="s">
        <v>23</v>
      </c>
      <c r="H16901">
        <v>24540</v>
      </c>
      <c r="I16901" s="68" t="str">
        <f>VLOOKUP(E16901,Refs!$P$2:$R$29,3,FALSE)</f>
        <v>Y61</v>
      </c>
      <c r="J16901" s="68" t="str">
        <f>VLOOKUP(E16901,Refs!$P$2:$S$29,4,FALSE)</f>
        <v>East of England</v>
      </c>
      <c r="K16901" s="28">
        <f t="shared" si="534"/>
        <v>24540</v>
      </c>
    </row>
    <row r="16902" spans="1:11" x14ac:dyDescent="0.35">
      <c r="A16902" s="69">
        <f t="shared" si="535"/>
        <v>45931</v>
      </c>
      <c r="B16902" t="s">
        <v>929</v>
      </c>
      <c r="C16902" t="s">
        <v>268</v>
      </c>
      <c r="D16902" t="s">
        <v>892</v>
      </c>
      <c r="E16902" t="s">
        <v>310</v>
      </c>
      <c r="F16902" t="s">
        <v>311</v>
      </c>
      <c r="G16902" t="s">
        <v>19</v>
      </c>
      <c r="H16902">
        <v>498</v>
      </c>
      <c r="I16902" s="68" t="str">
        <f>VLOOKUP(E16902,Refs!$P$2:$R$29,3,FALSE)</f>
        <v>Y61</v>
      </c>
      <c r="J16902" s="68" t="str">
        <f>VLOOKUP(E16902,Refs!$P$2:$S$29,4,FALSE)</f>
        <v>East of England</v>
      </c>
      <c r="K16902" s="28">
        <f t="shared" si="534"/>
        <v>498</v>
      </c>
    </row>
    <row r="16903" spans="1:11" x14ac:dyDescent="0.35">
      <c r="A16903" s="69">
        <f t="shared" si="535"/>
        <v>45931</v>
      </c>
      <c r="B16903" t="s">
        <v>929</v>
      </c>
      <c r="C16903" t="s">
        <v>268</v>
      </c>
      <c r="D16903" t="s">
        <v>892</v>
      </c>
      <c r="E16903" t="s">
        <v>310</v>
      </c>
      <c r="F16903" t="s">
        <v>311</v>
      </c>
      <c r="G16903" t="s">
        <v>21</v>
      </c>
      <c r="H16903">
        <v>549932</v>
      </c>
      <c r="I16903" s="68" t="str">
        <f>VLOOKUP(E16903,Refs!$P$2:$R$29,3,FALSE)</f>
        <v>Y61</v>
      </c>
      <c r="J16903" s="68" t="str">
        <f>VLOOKUP(E16903,Refs!$P$2:$S$29,4,FALSE)</f>
        <v>East of England</v>
      </c>
      <c r="K16903" s="28">
        <f t="shared" si="534"/>
        <v>549932</v>
      </c>
    </row>
    <row r="16904" spans="1:11" x14ac:dyDescent="0.35">
      <c r="A16904" s="69">
        <f t="shared" si="535"/>
        <v>45931</v>
      </c>
      <c r="B16904" t="s">
        <v>929</v>
      </c>
      <c r="C16904" t="s">
        <v>268</v>
      </c>
      <c r="D16904" t="s">
        <v>892</v>
      </c>
      <c r="E16904" t="s">
        <v>310</v>
      </c>
      <c r="F16904" t="s">
        <v>311</v>
      </c>
      <c r="G16904" t="s">
        <v>70</v>
      </c>
      <c r="H16904">
        <v>240</v>
      </c>
      <c r="I16904" s="68" t="str">
        <f>VLOOKUP(E16904,Refs!$P$2:$R$29,3,FALSE)</f>
        <v>Y61</v>
      </c>
      <c r="J16904" s="68" t="str">
        <f>VLOOKUP(E16904,Refs!$P$2:$S$29,4,FALSE)</f>
        <v>East of England</v>
      </c>
      <c r="K16904" s="28">
        <f t="shared" si="534"/>
        <v>240</v>
      </c>
    </row>
    <row r="16905" spans="1:11" x14ac:dyDescent="0.35">
      <c r="A16905" s="69">
        <f t="shared" si="535"/>
        <v>45931</v>
      </c>
      <c r="B16905" t="s">
        <v>929</v>
      </c>
      <c r="C16905" t="s">
        <v>268</v>
      </c>
      <c r="D16905" t="s">
        <v>892</v>
      </c>
      <c r="E16905" t="s">
        <v>310</v>
      </c>
      <c r="F16905" t="s">
        <v>311</v>
      </c>
      <c r="G16905" t="s">
        <v>71</v>
      </c>
      <c r="H16905">
        <v>320</v>
      </c>
      <c r="I16905" s="68" t="str">
        <f>VLOOKUP(E16905,Refs!$P$2:$R$29,3,FALSE)</f>
        <v>Y61</v>
      </c>
      <c r="J16905" s="68" t="str">
        <f>VLOOKUP(E16905,Refs!$P$2:$S$29,4,FALSE)</f>
        <v>East of England</v>
      </c>
      <c r="K16905" s="28">
        <f t="shared" si="534"/>
        <v>320</v>
      </c>
    </row>
    <row r="16906" spans="1:11" x14ac:dyDescent="0.35">
      <c r="A16906" s="69">
        <f t="shared" si="535"/>
        <v>45931</v>
      </c>
      <c r="B16906" t="s">
        <v>929</v>
      </c>
      <c r="C16906" t="s">
        <v>268</v>
      </c>
      <c r="D16906" t="s">
        <v>892</v>
      </c>
      <c r="E16906" t="s">
        <v>310</v>
      </c>
      <c r="F16906" t="s">
        <v>311</v>
      </c>
      <c r="G16906" t="s">
        <v>72</v>
      </c>
      <c r="H16906">
        <v>29207</v>
      </c>
      <c r="I16906" s="68" t="str">
        <f>VLOOKUP(E16906,Refs!$P$2:$R$29,3,FALSE)</f>
        <v>Y61</v>
      </c>
      <c r="J16906" s="68" t="str">
        <f>VLOOKUP(E16906,Refs!$P$2:$S$29,4,FALSE)</f>
        <v>East of England</v>
      </c>
      <c r="K16906" s="28">
        <f t="shared" si="534"/>
        <v>29207</v>
      </c>
    </row>
    <row r="16907" spans="1:11" x14ac:dyDescent="0.35">
      <c r="A16907" s="69">
        <f t="shared" si="535"/>
        <v>45931</v>
      </c>
      <c r="B16907" t="s">
        <v>929</v>
      </c>
      <c r="C16907" t="s">
        <v>268</v>
      </c>
      <c r="D16907" t="s">
        <v>892</v>
      </c>
      <c r="E16907" t="s">
        <v>310</v>
      </c>
      <c r="F16907" t="s">
        <v>311</v>
      </c>
      <c r="G16907" t="s">
        <v>73</v>
      </c>
      <c r="H16907">
        <v>15167</v>
      </c>
      <c r="I16907" s="68" t="str">
        <f>VLOOKUP(E16907,Refs!$P$2:$R$29,3,FALSE)</f>
        <v>Y61</v>
      </c>
      <c r="J16907" s="68" t="str">
        <f>VLOOKUP(E16907,Refs!$P$2:$S$29,4,FALSE)</f>
        <v>East of England</v>
      </c>
      <c r="K16907" s="28">
        <f t="shared" si="534"/>
        <v>15167</v>
      </c>
    </row>
    <row r="16908" spans="1:11" x14ac:dyDescent="0.35">
      <c r="A16908" s="69">
        <f t="shared" si="535"/>
        <v>45931</v>
      </c>
      <c r="B16908" t="s">
        <v>929</v>
      </c>
      <c r="C16908" t="s">
        <v>268</v>
      </c>
      <c r="D16908" t="s">
        <v>892</v>
      </c>
      <c r="E16908" t="s">
        <v>310</v>
      </c>
      <c r="F16908" t="s">
        <v>311</v>
      </c>
      <c r="G16908" t="s">
        <v>74</v>
      </c>
      <c r="H16908">
        <v>50369621</v>
      </c>
      <c r="I16908" s="68" t="str">
        <f>VLOOKUP(E16908,Refs!$P$2:$R$29,3,FALSE)</f>
        <v>Y61</v>
      </c>
      <c r="J16908" s="68" t="str">
        <f>VLOOKUP(E16908,Refs!$P$2:$S$29,4,FALSE)</f>
        <v>East of England</v>
      </c>
      <c r="K16908" s="28">
        <f t="shared" si="534"/>
        <v>50369621</v>
      </c>
    </row>
    <row r="16909" spans="1:11" x14ac:dyDescent="0.35">
      <c r="A16909" s="69">
        <f t="shared" si="535"/>
        <v>45931</v>
      </c>
      <c r="B16909" t="s">
        <v>929</v>
      </c>
      <c r="C16909" t="s">
        <v>268</v>
      </c>
      <c r="D16909" t="s">
        <v>892</v>
      </c>
      <c r="E16909" t="s">
        <v>310</v>
      </c>
      <c r="F16909" t="s">
        <v>311</v>
      </c>
      <c r="G16909" t="s">
        <v>26</v>
      </c>
      <c r="H16909">
        <v>27000</v>
      </c>
      <c r="I16909" s="68" t="str">
        <f>VLOOKUP(E16909,Refs!$P$2:$R$29,3,FALSE)</f>
        <v>Y61</v>
      </c>
      <c r="J16909" s="68" t="str">
        <f>VLOOKUP(E16909,Refs!$P$2:$S$29,4,FALSE)</f>
        <v>East of England</v>
      </c>
      <c r="K16909" s="28">
        <f t="shared" si="534"/>
        <v>27000</v>
      </c>
    </row>
    <row r="16910" spans="1:11" x14ac:dyDescent="0.35">
      <c r="A16910" s="69">
        <f t="shared" si="535"/>
        <v>45931</v>
      </c>
      <c r="B16910" t="s">
        <v>929</v>
      </c>
      <c r="C16910" t="s">
        <v>268</v>
      </c>
      <c r="D16910" t="s">
        <v>892</v>
      </c>
      <c r="E16910" t="s">
        <v>310</v>
      </c>
      <c r="F16910" t="s">
        <v>311</v>
      </c>
      <c r="G16910" t="s">
        <v>75</v>
      </c>
      <c r="H16910">
        <v>61</v>
      </c>
      <c r="I16910" s="68" t="str">
        <f>VLOOKUP(E16910,Refs!$P$2:$R$29,3,FALSE)</f>
        <v>Y61</v>
      </c>
      <c r="J16910" s="68" t="str">
        <f>VLOOKUP(E16910,Refs!$P$2:$S$29,4,FALSE)</f>
        <v>East of England</v>
      </c>
      <c r="K16910" s="28">
        <f t="shared" si="534"/>
        <v>61</v>
      </c>
    </row>
    <row r="16911" spans="1:11" x14ac:dyDescent="0.35">
      <c r="A16911" s="69">
        <f t="shared" si="535"/>
        <v>45931</v>
      </c>
      <c r="B16911" t="s">
        <v>929</v>
      </c>
      <c r="C16911" t="s">
        <v>268</v>
      </c>
      <c r="D16911" t="s">
        <v>892</v>
      </c>
      <c r="E16911" t="s">
        <v>310</v>
      </c>
      <c r="F16911" t="s">
        <v>311</v>
      </c>
      <c r="G16911" t="s">
        <v>76</v>
      </c>
      <c r="H16911">
        <v>11690</v>
      </c>
      <c r="I16911" s="68" t="str">
        <f>VLOOKUP(E16911,Refs!$P$2:$R$29,3,FALSE)</f>
        <v>Y61</v>
      </c>
      <c r="J16911" s="68" t="str">
        <f>VLOOKUP(E16911,Refs!$P$2:$S$29,4,FALSE)</f>
        <v>East of England</v>
      </c>
      <c r="K16911" s="28">
        <f t="shared" si="534"/>
        <v>11690</v>
      </c>
    </row>
    <row r="16912" spans="1:11" x14ac:dyDescent="0.35">
      <c r="A16912" s="69">
        <f t="shared" si="535"/>
        <v>45931</v>
      </c>
      <c r="B16912" t="s">
        <v>929</v>
      </c>
      <c r="C16912" t="s">
        <v>268</v>
      </c>
      <c r="D16912" t="s">
        <v>892</v>
      </c>
      <c r="E16912" t="s">
        <v>310</v>
      </c>
      <c r="F16912" t="s">
        <v>311</v>
      </c>
      <c r="G16912" t="s">
        <v>77</v>
      </c>
      <c r="H16912">
        <v>9901</v>
      </c>
      <c r="I16912" s="68" t="str">
        <f>VLOOKUP(E16912,Refs!$P$2:$R$29,3,FALSE)</f>
        <v>Y61</v>
      </c>
      <c r="J16912" s="68" t="str">
        <f>VLOOKUP(E16912,Refs!$P$2:$S$29,4,FALSE)</f>
        <v>East of England</v>
      </c>
      <c r="K16912" s="28">
        <f t="shared" si="534"/>
        <v>9901</v>
      </c>
    </row>
    <row r="16913" spans="1:11" x14ac:dyDescent="0.35">
      <c r="A16913" s="69">
        <f t="shared" si="535"/>
        <v>45931</v>
      </c>
      <c r="B16913" t="s">
        <v>929</v>
      </c>
      <c r="C16913" t="s">
        <v>268</v>
      </c>
      <c r="D16913" t="s">
        <v>892</v>
      </c>
      <c r="E16913" t="s">
        <v>310</v>
      </c>
      <c r="F16913" t="s">
        <v>311</v>
      </c>
      <c r="G16913" t="s">
        <v>78</v>
      </c>
      <c r="H16913">
        <v>5251</v>
      </c>
      <c r="I16913" s="68" t="str">
        <f>VLOOKUP(E16913,Refs!$P$2:$R$29,3,FALSE)</f>
        <v>Y61</v>
      </c>
      <c r="J16913" s="68" t="str">
        <f>VLOOKUP(E16913,Refs!$P$2:$S$29,4,FALSE)</f>
        <v>East of England</v>
      </c>
      <c r="K16913" s="28">
        <f t="shared" si="534"/>
        <v>5251</v>
      </c>
    </row>
    <row r="16914" spans="1:11" x14ac:dyDescent="0.35">
      <c r="A16914" s="69">
        <f t="shared" si="535"/>
        <v>45931</v>
      </c>
      <c r="B16914" t="s">
        <v>929</v>
      </c>
      <c r="C16914" t="s">
        <v>268</v>
      </c>
      <c r="D16914" t="s">
        <v>892</v>
      </c>
      <c r="E16914" t="s">
        <v>310</v>
      </c>
      <c r="F16914" t="s">
        <v>311</v>
      </c>
      <c r="G16914" t="s">
        <v>79</v>
      </c>
      <c r="H16914">
        <v>97</v>
      </c>
      <c r="I16914" s="68" t="str">
        <f>VLOOKUP(E16914,Refs!$P$2:$R$29,3,FALSE)</f>
        <v>Y61</v>
      </c>
      <c r="J16914" s="68" t="str">
        <f>VLOOKUP(E16914,Refs!$P$2:$S$29,4,FALSE)</f>
        <v>East of England</v>
      </c>
      <c r="K16914" s="28">
        <f t="shared" si="534"/>
        <v>97</v>
      </c>
    </row>
    <row r="16915" spans="1:11" x14ac:dyDescent="0.35">
      <c r="A16915" s="69">
        <f t="shared" si="535"/>
        <v>45931</v>
      </c>
      <c r="B16915" t="s">
        <v>929</v>
      </c>
      <c r="C16915" t="s">
        <v>268</v>
      </c>
      <c r="D16915" t="s">
        <v>892</v>
      </c>
      <c r="E16915" t="s">
        <v>310</v>
      </c>
      <c r="F16915" t="s">
        <v>311</v>
      </c>
      <c r="G16915" t="s">
        <v>25</v>
      </c>
      <c r="H16915">
        <v>16769</v>
      </c>
      <c r="I16915" s="68" t="str">
        <f>VLOOKUP(E16915,Refs!$P$2:$R$29,3,FALSE)</f>
        <v>Y61</v>
      </c>
      <c r="J16915" s="68" t="str">
        <f>VLOOKUP(E16915,Refs!$P$2:$S$29,4,FALSE)</f>
        <v>East of England</v>
      </c>
      <c r="K16915" s="28">
        <f t="shared" si="534"/>
        <v>16769</v>
      </c>
    </row>
    <row r="16916" spans="1:11" x14ac:dyDescent="0.35">
      <c r="A16916" s="69">
        <f t="shared" si="535"/>
        <v>45931</v>
      </c>
      <c r="B16916" t="s">
        <v>929</v>
      </c>
      <c r="C16916" t="s">
        <v>268</v>
      </c>
      <c r="D16916" t="s">
        <v>892</v>
      </c>
      <c r="E16916" t="s">
        <v>310</v>
      </c>
      <c r="F16916" t="s">
        <v>311</v>
      </c>
      <c r="G16916" t="s">
        <v>80</v>
      </c>
      <c r="H16916">
        <v>235</v>
      </c>
      <c r="I16916" s="68" t="str">
        <f>VLOOKUP(E16916,Refs!$P$2:$R$29,3,FALSE)</f>
        <v>Y61</v>
      </c>
      <c r="J16916" s="68" t="str">
        <f>VLOOKUP(E16916,Refs!$P$2:$S$29,4,FALSE)</f>
        <v>East of England</v>
      </c>
      <c r="K16916" s="28">
        <f t="shared" si="534"/>
        <v>235</v>
      </c>
    </row>
    <row r="16917" spans="1:11" x14ac:dyDescent="0.35">
      <c r="A16917" s="69">
        <f t="shared" si="535"/>
        <v>45931</v>
      </c>
      <c r="B16917" t="s">
        <v>929</v>
      </c>
      <c r="C16917" t="s">
        <v>268</v>
      </c>
      <c r="D16917" t="s">
        <v>892</v>
      </c>
      <c r="E16917" t="s">
        <v>310</v>
      </c>
      <c r="F16917" t="s">
        <v>311</v>
      </c>
      <c r="G16917" t="s">
        <v>81</v>
      </c>
      <c r="H16917">
        <v>8207</v>
      </c>
      <c r="I16917" s="68" t="str">
        <f>VLOOKUP(E16917,Refs!$P$2:$R$29,3,FALSE)</f>
        <v>Y61</v>
      </c>
      <c r="J16917" s="68" t="str">
        <f>VLOOKUP(E16917,Refs!$P$2:$S$29,4,FALSE)</f>
        <v>East of England</v>
      </c>
      <c r="K16917" s="28">
        <f t="shared" si="534"/>
        <v>8207</v>
      </c>
    </row>
    <row r="16918" spans="1:11" x14ac:dyDescent="0.35">
      <c r="A16918" s="69">
        <f t="shared" si="535"/>
        <v>45931</v>
      </c>
      <c r="B16918" t="s">
        <v>929</v>
      </c>
      <c r="C16918" t="s">
        <v>268</v>
      </c>
      <c r="D16918" t="s">
        <v>892</v>
      </c>
      <c r="E16918" t="s">
        <v>310</v>
      </c>
      <c r="F16918" t="s">
        <v>311</v>
      </c>
      <c r="G16918" t="s">
        <v>82</v>
      </c>
      <c r="H16918">
        <v>1267</v>
      </c>
      <c r="I16918" s="68" t="str">
        <f>VLOOKUP(E16918,Refs!$P$2:$R$29,3,FALSE)</f>
        <v>Y61</v>
      </c>
      <c r="J16918" s="68" t="str">
        <f>VLOOKUP(E16918,Refs!$P$2:$S$29,4,FALSE)</f>
        <v>East of England</v>
      </c>
      <c r="K16918" s="28">
        <f t="shared" si="534"/>
        <v>1267</v>
      </c>
    </row>
    <row r="16919" spans="1:11" x14ac:dyDescent="0.35">
      <c r="A16919" s="69">
        <f t="shared" si="535"/>
        <v>45931</v>
      </c>
      <c r="B16919" t="s">
        <v>929</v>
      </c>
      <c r="C16919" t="s">
        <v>268</v>
      </c>
      <c r="D16919" t="s">
        <v>892</v>
      </c>
      <c r="E16919" t="s">
        <v>310</v>
      </c>
      <c r="F16919" t="s">
        <v>311</v>
      </c>
      <c r="G16919" t="s">
        <v>83</v>
      </c>
      <c r="H16919">
        <v>6048</v>
      </c>
      <c r="I16919" s="68" t="str">
        <f>VLOOKUP(E16919,Refs!$P$2:$R$29,3,FALSE)</f>
        <v>Y61</v>
      </c>
      <c r="J16919" s="68" t="str">
        <f>VLOOKUP(E16919,Refs!$P$2:$S$29,4,FALSE)</f>
        <v>East of England</v>
      </c>
      <c r="K16919" s="28">
        <f t="shared" si="534"/>
        <v>6048</v>
      </c>
    </row>
    <row r="16920" spans="1:11" x14ac:dyDescent="0.35">
      <c r="A16920" s="69">
        <f t="shared" si="535"/>
        <v>45931</v>
      </c>
      <c r="B16920" t="s">
        <v>929</v>
      </c>
      <c r="C16920" t="s">
        <v>268</v>
      </c>
      <c r="D16920" t="s">
        <v>892</v>
      </c>
      <c r="E16920" t="s">
        <v>310</v>
      </c>
      <c r="F16920" t="s">
        <v>311</v>
      </c>
      <c r="G16920" t="s">
        <v>84</v>
      </c>
      <c r="H16920">
        <v>46038</v>
      </c>
      <c r="I16920" s="68" t="str">
        <f>VLOOKUP(E16920,Refs!$P$2:$R$29,3,FALSE)</f>
        <v>Y61</v>
      </c>
      <c r="J16920" s="68" t="str">
        <f>VLOOKUP(E16920,Refs!$P$2:$S$29,4,FALSE)</f>
        <v>East of England</v>
      </c>
      <c r="K16920" s="28">
        <f t="shared" si="534"/>
        <v>46038</v>
      </c>
    </row>
    <row r="16921" spans="1:11" x14ac:dyDescent="0.35">
      <c r="A16921" s="69">
        <f t="shared" si="535"/>
        <v>45931</v>
      </c>
      <c r="B16921" t="s">
        <v>929</v>
      </c>
      <c r="C16921" t="s">
        <v>268</v>
      </c>
      <c r="D16921" t="s">
        <v>892</v>
      </c>
      <c r="E16921" t="s">
        <v>310</v>
      </c>
      <c r="F16921" t="s">
        <v>311</v>
      </c>
      <c r="G16921" t="s">
        <v>85</v>
      </c>
      <c r="H16921">
        <v>2578</v>
      </c>
      <c r="I16921" s="68" t="str">
        <f>VLOOKUP(E16921,Refs!$P$2:$R$29,3,FALSE)</f>
        <v>Y61</v>
      </c>
      <c r="J16921" s="68" t="str">
        <f>VLOOKUP(E16921,Refs!$P$2:$S$29,4,FALSE)</f>
        <v>East of England</v>
      </c>
      <c r="K16921" s="28">
        <f t="shared" si="534"/>
        <v>2578</v>
      </c>
    </row>
    <row r="16922" spans="1:11" x14ac:dyDescent="0.35">
      <c r="A16922" s="69">
        <f t="shared" si="535"/>
        <v>45931</v>
      </c>
      <c r="B16922" t="s">
        <v>929</v>
      </c>
      <c r="C16922" t="s">
        <v>268</v>
      </c>
      <c r="D16922" t="s">
        <v>892</v>
      </c>
      <c r="E16922" t="s">
        <v>310</v>
      </c>
      <c r="F16922" t="s">
        <v>311</v>
      </c>
      <c r="G16922" t="s">
        <v>86</v>
      </c>
      <c r="H16922">
        <v>1001</v>
      </c>
      <c r="I16922" s="68" t="str">
        <f>VLOOKUP(E16922,Refs!$P$2:$R$29,3,FALSE)</f>
        <v>Y61</v>
      </c>
      <c r="J16922" s="68" t="str">
        <f>VLOOKUP(E16922,Refs!$P$2:$S$29,4,FALSE)</f>
        <v>East of England</v>
      </c>
      <c r="K16922" s="28">
        <f t="shared" si="534"/>
        <v>1001</v>
      </c>
    </row>
    <row r="16923" spans="1:11" x14ac:dyDescent="0.35">
      <c r="A16923" s="69">
        <f t="shared" si="535"/>
        <v>45931</v>
      </c>
      <c r="B16923" t="s">
        <v>929</v>
      </c>
      <c r="C16923" t="s">
        <v>268</v>
      </c>
      <c r="D16923" t="s">
        <v>892</v>
      </c>
      <c r="E16923" t="s">
        <v>310</v>
      </c>
      <c r="F16923" t="s">
        <v>311</v>
      </c>
      <c r="G16923" t="s">
        <v>87</v>
      </c>
      <c r="H16923">
        <v>5442</v>
      </c>
      <c r="I16923" s="68" t="str">
        <f>VLOOKUP(E16923,Refs!$P$2:$R$29,3,FALSE)</f>
        <v>Y61</v>
      </c>
      <c r="J16923" s="68" t="str">
        <f>VLOOKUP(E16923,Refs!$P$2:$S$29,4,FALSE)</f>
        <v>East of England</v>
      </c>
      <c r="K16923" s="28">
        <f t="shared" si="534"/>
        <v>5442</v>
      </c>
    </row>
    <row r="16924" spans="1:11" x14ac:dyDescent="0.35">
      <c r="A16924" s="69">
        <f t="shared" si="535"/>
        <v>45931</v>
      </c>
      <c r="B16924" t="s">
        <v>929</v>
      </c>
      <c r="C16924" t="s">
        <v>268</v>
      </c>
      <c r="D16924" t="s">
        <v>892</v>
      </c>
      <c r="E16924" t="s">
        <v>310</v>
      </c>
      <c r="F16924" t="s">
        <v>311</v>
      </c>
      <c r="G16924" t="s">
        <v>88</v>
      </c>
      <c r="H16924">
        <v>894673</v>
      </c>
      <c r="I16924" s="68" t="str">
        <f>VLOOKUP(E16924,Refs!$P$2:$R$29,3,FALSE)</f>
        <v>Y61</v>
      </c>
      <c r="J16924" s="68" t="str">
        <f>VLOOKUP(E16924,Refs!$P$2:$S$29,4,FALSE)</f>
        <v>East of England</v>
      </c>
      <c r="K16924" s="28">
        <f t="shared" si="534"/>
        <v>894673</v>
      </c>
    </row>
    <row r="16925" spans="1:11" x14ac:dyDescent="0.35">
      <c r="A16925" s="69">
        <f t="shared" si="535"/>
        <v>45931</v>
      </c>
      <c r="B16925" t="s">
        <v>929</v>
      </c>
      <c r="C16925" t="s">
        <v>268</v>
      </c>
      <c r="D16925" t="s">
        <v>892</v>
      </c>
      <c r="E16925" t="s">
        <v>310</v>
      </c>
      <c r="F16925" t="s">
        <v>311</v>
      </c>
      <c r="G16925" t="s">
        <v>89</v>
      </c>
      <c r="H16925">
        <v>27000</v>
      </c>
      <c r="I16925" s="68" t="str">
        <f>VLOOKUP(E16925,Refs!$P$2:$R$29,3,FALSE)</f>
        <v>Y61</v>
      </c>
      <c r="J16925" s="68" t="str">
        <f>VLOOKUP(E16925,Refs!$P$2:$S$29,4,FALSE)</f>
        <v>East of England</v>
      </c>
      <c r="K16925" s="28">
        <f t="shared" si="534"/>
        <v>27000</v>
      </c>
    </row>
    <row r="16926" spans="1:11" x14ac:dyDescent="0.35">
      <c r="A16926" s="69">
        <f t="shared" si="535"/>
        <v>45931</v>
      </c>
      <c r="B16926" t="s">
        <v>929</v>
      </c>
      <c r="C16926" t="s">
        <v>268</v>
      </c>
      <c r="D16926" t="s">
        <v>892</v>
      </c>
      <c r="E16926" t="s">
        <v>310</v>
      </c>
      <c r="F16926" t="s">
        <v>311</v>
      </c>
      <c r="G16926" t="s">
        <v>27</v>
      </c>
      <c r="H16926">
        <v>4755</v>
      </c>
      <c r="I16926" s="68" t="str">
        <f>VLOOKUP(E16926,Refs!$P$2:$R$29,3,FALSE)</f>
        <v>Y61</v>
      </c>
      <c r="J16926" s="68" t="str">
        <f>VLOOKUP(E16926,Refs!$P$2:$S$29,4,FALSE)</f>
        <v>East of England</v>
      </c>
      <c r="K16926" s="28">
        <f t="shared" si="534"/>
        <v>4755</v>
      </c>
    </row>
    <row r="16927" spans="1:11" x14ac:dyDescent="0.35">
      <c r="A16927" s="69">
        <f t="shared" si="535"/>
        <v>45931</v>
      </c>
      <c r="B16927" t="s">
        <v>929</v>
      </c>
      <c r="C16927" t="s">
        <v>268</v>
      </c>
      <c r="D16927" t="s">
        <v>892</v>
      </c>
      <c r="E16927" t="s">
        <v>310</v>
      </c>
      <c r="F16927" t="s">
        <v>311</v>
      </c>
      <c r="G16927" t="s">
        <v>29</v>
      </c>
      <c r="H16927">
        <v>1930</v>
      </c>
      <c r="I16927" s="68" t="str">
        <f>VLOOKUP(E16927,Refs!$P$2:$R$29,3,FALSE)</f>
        <v>Y61</v>
      </c>
      <c r="J16927" s="68" t="str">
        <f>VLOOKUP(E16927,Refs!$P$2:$S$29,4,FALSE)</f>
        <v>East of England</v>
      </c>
      <c r="K16927" s="28">
        <f t="shared" si="534"/>
        <v>1930</v>
      </c>
    </row>
    <row r="16928" spans="1:11" x14ac:dyDescent="0.35">
      <c r="A16928" s="69">
        <f t="shared" si="535"/>
        <v>45931</v>
      </c>
      <c r="B16928" t="s">
        <v>929</v>
      </c>
      <c r="C16928" t="s">
        <v>268</v>
      </c>
      <c r="D16928" t="s">
        <v>892</v>
      </c>
      <c r="E16928" t="s">
        <v>310</v>
      </c>
      <c r="F16928" t="s">
        <v>311</v>
      </c>
      <c r="G16928" t="s">
        <v>90</v>
      </c>
      <c r="H16928">
        <v>1711</v>
      </c>
      <c r="I16928" s="68" t="str">
        <f>VLOOKUP(E16928,Refs!$P$2:$R$29,3,FALSE)</f>
        <v>Y61</v>
      </c>
      <c r="J16928" s="68" t="str">
        <f>VLOOKUP(E16928,Refs!$P$2:$S$29,4,FALSE)</f>
        <v>East of England</v>
      </c>
      <c r="K16928" s="28">
        <f t="shared" si="534"/>
        <v>1711</v>
      </c>
    </row>
    <row r="16929" spans="1:11" x14ac:dyDescent="0.35">
      <c r="A16929" s="69">
        <f t="shared" si="535"/>
        <v>45931</v>
      </c>
      <c r="B16929" t="s">
        <v>929</v>
      </c>
      <c r="C16929" t="s">
        <v>268</v>
      </c>
      <c r="D16929" t="s">
        <v>892</v>
      </c>
      <c r="E16929" t="s">
        <v>310</v>
      </c>
      <c r="F16929" t="s">
        <v>311</v>
      </c>
      <c r="G16929" t="s">
        <v>91</v>
      </c>
      <c r="H16929">
        <v>6</v>
      </c>
      <c r="I16929" s="68" t="str">
        <f>VLOOKUP(E16929,Refs!$P$2:$R$29,3,FALSE)</f>
        <v>Y61</v>
      </c>
      <c r="J16929" s="68" t="str">
        <f>VLOOKUP(E16929,Refs!$P$2:$S$29,4,FALSE)</f>
        <v>East of England</v>
      </c>
      <c r="K16929" s="28">
        <f t="shared" si="534"/>
        <v>6</v>
      </c>
    </row>
    <row r="16930" spans="1:11" x14ac:dyDescent="0.35">
      <c r="A16930" s="69">
        <f t="shared" si="535"/>
        <v>45931</v>
      </c>
      <c r="B16930" t="s">
        <v>929</v>
      </c>
      <c r="C16930" t="s">
        <v>268</v>
      </c>
      <c r="D16930" t="s">
        <v>892</v>
      </c>
      <c r="E16930" t="s">
        <v>310</v>
      </c>
      <c r="F16930" t="s">
        <v>311</v>
      </c>
      <c r="G16930" t="s">
        <v>92</v>
      </c>
      <c r="H16930">
        <v>1629</v>
      </c>
      <c r="I16930" s="68" t="str">
        <f>VLOOKUP(E16930,Refs!$P$2:$R$29,3,FALSE)</f>
        <v>Y61</v>
      </c>
      <c r="J16930" s="68" t="str">
        <f>VLOOKUP(E16930,Refs!$P$2:$S$29,4,FALSE)</f>
        <v>East of England</v>
      </c>
      <c r="K16930" s="28">
        <f t="shared" si="534"/>
        <v>1629</v>
      </c>
    </row>
    <row r="16931" spans="1:11" x14ac:dyDescent="0.35">
      <c r="A16931" s="69">
        <f t="shared" si="535"/>
        <v>45931</v>
      </c>
      <c r="B16931" t="s">
        <v>929</v>
      </c>
      <c r="C16931" t="s">
        <v>268</v>
      </c>
      <c r="D16931" t="s">
        <v>892</v>
      </c>
      <c r="E16931" t="s">
        <v>310</v>
      </c>
      <c r="F16931" t="s">
        <v>311</v>
      </c>
      <c r="G16931" t="s">
        <v>93</v>
      </c>
      <c r="H16931">
        <v>88</v>
      </c>
      <c r="I16931" s="68" t="str">
        <f>VLOOKUP(E16931,Refs!$P$2:$R$29,3,FALSE)</f>
        <v>Y61</v>
      </c>
      <c r="J16931" s="68" t="str">
        <f>VLOOKUP(E16931,Refs!$P$2:$S$29,4,FALSE)</f>
        <v>East of England</v>
      </c>
      <c r="K16931" s="28">
        <f t="shared" si="534"/>
        <v>88</v>
      </c>
    </row>
    <row r="16932" spans="1:11" x14ac:dyDescent="0.35">
      <c r="A16932" s="69">
        <f t="shared" si="535"/>
        <v>45931</v>
      </c>
      <c r="B16932" t="s">
        <v>929</v>
      </c>
      <c r="C16932" t="s">
        <v>268</v>
      </c>
      <c r="D16932" t="s">
        <v>892</v>
      </c>
      <c r="E16932" t="s">
        <v>310</v>
      </c>
      <c r="F16932" t="s">
        <v>311</v>
      </c>
      <c r="G16932" t="s">
        <v>94</v>
      </c>
      <c r="H16932">
        <v>735</v>
      </c>
      <c r="I16932" s="68" t="str">
        <f>VLOOKUP(E16932,Refs!$P$2:$R$29,3,FALSE)</f>
        <v>Y61</v>
      </c>
      <c r="J16932" s="68" t="str">
        <f>VLOOKUP(E16932,Refs!$P$2:$S$29,4,FALSE)</f>
        <v>East of England</v>
      </c>
      <c r="K16932" s="28">
        <f t="shared" si="534"/>
        <v>735</v>
      </c>
    </row>
    <row r="16933" spans="1:11" x14ac:dyDescent="0.35">
      <c r="A16933" s="69">
        <f t="shared" si="535"/>
        <v>45931</v>
      </c>
      <c r="B16933" t="s">
        <v>929</v>
      </c>
      <c r="C16933" t="s">
        <v>268</v>
      </c>
      <c r="D16933" t="s">
        <v>892</v>
      </c>
      <c r="E16933" t="s">
        <v>310</v>
      </c>
      <c r="F16933" t="s">
        <v>311</v>
      </c>
      <c r="G16933" t="s">
        <v>95</v>
      </c>
      <c r="H16933">
        <v>37</v>
      </c>
      <c r="I16933" s="68" t="str">
        <f>VLOOKUP(E16933,Refs!$P$2:$R$29,3,FALSE)</f>
        <v>Y61</v>
      </c>
      <c r="J16933" s="68" t="str">
        <f>VLOOKUP(E16933,Refs!$P$2:$S$29,4,FALSE)</f>
        <v>East of England</v>
      </c>
      <c r="K16933" s="28">
        <f t="shared" si="534"/>
        <v>37</v>
      </c>
    </row>
    <row r="16934" spans="1:11" x14ac:dyDescent="0.35">
      <c r="A16934" s="69">
        <f t="shared" si="535"/>
        <v>45931</v>
      </c>
      <c r="B16934" t="s">
        <v>929</v>
      </c>
      <c r="C16934" t="s">
        <v>268</v>
      </c>
      <c r="D16934" t="s">
        <v>892</v>
      </c>
      <c r="E16934" t="s">
        <v>310</v>
      </c>
      <c r="F16934" t="s">
        <v>311</v>
      </c>
      <c r="G16934" t="s">
        <v>96</v>
      </c>
      <c r="H16934">
        <v>2379</v>
      </c>
      <c r="I16934" s="68" t="str">
        <f>VLOOKUP(E16934,Refs!$P$2:$R$29,3,FALSE)</f>
        <v>Y61</v>
      </c>
      <c r="J16934" s="68" t="str">
        <f>VLOOKUP(E16934,Refs!$P$2:$S$29,4,FALSE)</f>
        <v>East of England</v>
      </c>
      <c r="K16934" s="28">
        <f t="shared" si="534"/>
        <v>2379</v>
      </c>
    </row>
    <row r="16935" spans="1:11" x14ac:dyDescent="0.35">
      <c r="A16935" s="69">
        <f t="shared" si="535"/>
        <v>45931</v>
      </c>
      <c r="B16935" t="s">
        <v>929</v>
      </c>
      <c r="C16935" t="s">
        <v>268</v>
      </c>
      <c r="D16935" t="s">
        <v>892</v>
      </c>
      <c r="E16935" t="s">
        <v>310</v>
      </c>
      <c r="F16935" t="s">
        <v>311</v>
      </c>
      <c r="G16935" t="s">
        <v>31</v>
      </c>
      <c r="H16935">
        <v>1902</v>
      </c>
      <c r="I16935" s="68" t="str">
        <f>VLOOKUP(E16935,Refs!$P$2:$R$29,3,FALSE)</f>
        <v>Y61</v>
      </c>
      <c r="J16935" s="68" t="str">
        <f>VLOOKUP(E16935,Refs!$P$2:$S$29,4,FALSE)</f>
        <v>East of England</v>
      </c>
      <c r="K16935" s="28">
        <f t="shared" si="534"/>
        <v>1902</v>
      </c>
    </row>
    <row r="16936" spans="1:11" x14ac:dyDescent="0.35">
      <c r="A16936" s="69">
        <f t="shared" si="535"/>
        <v>45931</v>
      </c>
      <c r="B16936" t="s">
        <v>929</v>
      </c>
      <c r="C16936" t="s">
        <v>268</v>
      </c>
      <c r="D16936" t="s">
        <v>892</v>
      </c>
      <c r="E16936" t="s">
        <v>310</v>
      </c>
      <c r="F16936" t="s">
        <v>311</v>
      </c>
      <c r="G16936" t="s">
        <v>97</v>
      </c>
      <c r="H16936">
        <v>5275</v>
      </c>
      <c r="I16936" s="68" t="str">
        <f>VLOOKUP(E16936,Refs!$P$2:$R$29,3,FALSE)</f>
        <v>Y61</v>
      </c>
      <c r="J16936" s="68" t="str">
        <f>VLOOKUP(E16936,Refs!$P$2:$S$29,4,FALSE)</f>
        <v>East of England</v>
      </c>
      <c r="K16936" s="28">
        <f t="shared" si="534"/>
        <v>5275</v>
      </c>
    </row>
    <row r="16937" spans="1:11" x14ac:dyDescent="0.35">
      <c r="A16937" s="69">
        <f t="shared" si="535"/>
        <v>45931</v>
      </c>
      <c r="B16937" t="s">
        <v>929</v>
      </c>
      <c r="C16937" t="s">
        <v>268</v>
      </c>
      <c r="D16937" t="s">
        <v>892</v>
      </c>
      <c r="E16937" t="s">
        <v>310</v>
      </c>
      <c r="F16937" t="s">
        <v>311</v>
      </c>
      <c r="G16937" t="s">
        <v>98</v>
      </c>
      <c r="H16937">
        <v>2894</v>
      </c>
      <c r="I16937" s="68" t="str">
        <f>VLOOKUP(E16937,Refs!$P$2:$R$29,3,FALSE)</f>
        <v>Y61</v>
      </c>
      <c r="J16937" s="68" t="str">
        <f>VLOOKUP(E16937,Refs!$P$2:$S$29,4,FALSE)</f>
        <v>East of England</v>
      </c>
      <c r="K16937" s="28">
        <f t="shared" si="534"/>
        <v>2894</v>
      </c>
    </row>
    <row r="16938" spans="1:11" x14ac:dyDescent="0.35">
      <c r="A16938" s="69">
        <f t="shared" si="535"/>
        <v>45931</v>
      </c>
      <c r="B16938" t="s">
        <v>929</v>
      </c>
      <c r="C16938" t="s">
        <v>268</v>
      </c>
      <c r="D16938" t="s">
        <v>892</v>
      </c>
      <c r="E16938" t="s">
        <v>310</v>
      </c>
      <c r="F16938" t="s">
        <v>311</v>
      </c>
      <c r="G16938" t="s">
        <v>99</v>
      </c>
      <c r="H16938">
        <v>2742</v>
      </c>
      <c r="I16938" s="68" t="str">
        <f>VLOOKUP(E16938,Refs!$P$2:$R$29,3,FALSE)</f>
        <v>Y61</v>
      </c>
      <c r="J16938" s="68" t="str">
        <f>VLOOKUP(E16938,Refs!$P$2:$S$29,4,FALSE)</f>
        <v>East of England</v>
      </c>
      <c r="K16938" s="28">
        <f t="shared" si="534"/>
        <v>2742</v>
      </c>
    </row>
    <row r="16939" spans="1:11" x14ac:dyDescent="0.35">
      <c r="A16939" s="69">
        <f t="shared" si="535"/>
        <v>45931</v>
      </c>
      <c r="B16939" t="s">
        <v>929</v>
      </c>
      <c r="C16939" t="s">
        <v>268</v>
      </c>
      <c r="D16939" t="s">
        <v>892</v>
      </c>
      <c r="E16939" t="s">
        <v>310</v>
      </c>
      <c r="F16939" t="s">
        <v>311</v>
      </c>
      <c r="G16939" t="s">
        <v>100</v>
      </c>
      <c r="H16939">
        <v>531</v>
      </c>
      <c r="I16939" s="68" t="str">
        <f>VLOOKUP(E16939,Refs!$P$2:$R$29,3,FALSE)</f>
        <v>Y61</v>
      </c>
      <c r="J16939" s="68" t="str">
        <f>VLOOKUP(E16939,Refs!$P$2:$S$29,4,FALSE)</f>
        <v>East of England</v>
      </c>
      <c r="K16939" s="28">
        <f t="shared" si="534"/>
        <v>531</v>
      </c>
    </row>
    <row r="16940" spans="1:11" x14ac:dyDescent="0.35">
      <c r="A16940" s="69">
        <f t="shared" si="535"/>
        <v>45931</v>
      </c>
      <c r="B16940" t="s">
        <v>929</v>
      </c>
      <c r="C16940" t="s">
        <v>268</v>
      </c>
      <c r="D16940" t="s">
        <v>892</v>
      </c>
      <c r="E16940" t="s">
        <v>310</v>
      </c>
      <c r="F16940" t="s">
        <v>311</v>
      </c>
      <c r="G16940" t="s">
        <v>101</v>
      </c>
      <c r="H16940">
        <v>1647</v>
      </c>
      <c r="I16940" s="68" t="str">
        <f>VLOOKUP(E16940,Refs!$P$2:$R$29,3,FALSE)</f>
        <v>Y61</v>
      </c>
      <c r="J16940" s="68" t="str">
        <f>VLOOKUP(E16940,Refs!$P$2:$S$29,4,FALSE)</f>
        <v>East of England</v>
      </c>
      <c r="K16940" s="28">
        <f t="shared" si="534"/>
        <v>1647</v>
      </c>
    </row>
    <row r="16941" spans="1:11" x14ac:dyDescent="0.35">
      <c r="A16941" s="69">
        <f t="shared" si="535"/>
        <v>45931</v>
      </c>
      <c r="B16941" t="s">
        <v>929</v>
      </c>
      <c r="C16941" t="s">
        <v>268</v>
      </c>
      <c r="D16941" t="s">
        <v>892</v>
      </c>
      <c r="E16941" t="s">
        <v>310</v>
      </c>
      <c r="F16941" t="s">
        <v>311</v>
      </c>
      <c r="G16941" t="s">
        <v>102</v>
      </c>
      <c r="H16941">
        <v>226</v>
      </c>
      <c r="I16941" s="68" t="str">
        <f>VLOOKUP(E16941,Refs!$P$2:$R$29,3,FALSE)</f>
        <v>Y61</v>
      </c>
      <c r="J16941" s="68" t="str">
        <f>VLOOKUP(E16941,Refs!$P$2:$S$29,4,FALSE)</f>
        <v>East of England</v>
      </c>
      <c r="K16941" s="28">
        <f t="shared" si="534"/>
        <v>226</v>
      </c>
    </row>
    <row r="16942" spans="1:11" x14ac:dyDescent="0.35">
      <c r="A16942" s="69">
        <f t="shared" si="535"/>
        <v>45931</v>
      </c>
      <c r="B16942" t="s">
        <v>929</v>
      </c>
      <c r="C16942" t="s">
        <v>268</v>
      </c>
      <c r="D16942" t="s">
        <v>892</v>
      </c>
      <c r="E16942" t="s">
        <v>310</v>
      </c>
      <c r="F16942" t="s">
        <v>311</v>
      </c>
      <c r="G16942" t="s">
        <v>103</v>
      </c>
      <c r="H16942">
        <v>1256</v>
      </c>
      <c r="I16942" s="68" t="str">
        <f>VLOOKUP(E16942,Refs!$P$2:$R$29,3,FALSE)</f>
        <v>Y61</v>
      </c>
      <c r="J16942" s="68" t="str">
        <f>VLOOKUP(E16942,Refs!$P$2:$S$29,4,FALSE)</f>
        <v>East of England</v>
      </c>
      <c r="K16942" s="28">
        <f t="shared" si="534"/>
        <v>1256</v>
      </c>
    </row>
    <row r="16943" spans="1:11" x14ac:dyDescent="0.35">
      <c r="A16943" s="69">
        <f t="shared" si="535"/>
        <v>45931</v>
      </c>
      <c r="B16943" t="s">
        <v>929</v>
      </c>
      <c r="C16943" t="s">
        <v>268</v>
      </c>
      <c r="D16943" t="s">
        <v>892</v>
      </c>
      <c r="E16943" t="s">
        <v>310</v>
      </c>
      <c r="F16943" t="s">
        <v>311</v>
      </c>
      <c r="G16943" t="s">
        <v>104</v>
      </c>
      <c r="H16943">
        <v>8696240</v>
      </c>
      <c r="I16943" s="68" t="str">
        <f>VLOOKUP(E16943,Refs!$P$2:$R$29,3,FALSE)</f>
        <v>Y61</v>
      </c>
      <c r="J16943" s="68" t="str">
        <f>VLOOKUP(E16943,Refs!$P$2:$S$29,4,FALSE)</f>
        <v>East of England</v>
      </c>
      <c r="K16943" s="28">
        <f t="shared" si="534"/>
        <v>8696240</v>
      </c>
    </row>
    <row r="16944" spans="1:11" x14ac:dyDescent="0.35">
      <c r="A16944" s="69">
        <f t="shared" si="535"/>
        <v>45931</v>
      </c>
      <c r="B16944" t="s">
        <v>929</v>
      </c>
      <c r="C16944" t="s">
        <v>268</v>
      </c>
      <c r="D16944" t="s">
        <v>892</v>
      </c>
      <c r="E16944" t="s">
        <v>310</v>
      </c>
      <c r="F16944" t="s">
        <v>311</v>
      </c>
      <c r="G16944" t="s">
        <v>105</v>
      </c>
      <c r="H16944">
        <v>1979</v>
      </c>
      <c r="I16944" s="68" t="str">
        <f>VLOOKUP(E16944,Refs!$P$2:$R$29,3,FALSE)</f>
        <v>Y61</v>
      </c>
      <c r="J16944" s="68" t="str">
        <f>VLOOKUP(E16944,Refs!$P$2:$S$29,4,FALSE)</f>
        <v>East of England</v>
      </c>
      <c r="K16944" s="28">
        <f t="shared" si="534"/>
        <v>1979</v>
      </c>
    </row>
    <row r="16945" spans="1:11" x14ac:dyDescent="0.35">
      <c r="A16945" s="69">
        <f t="shared" si="535"/>
        <v>45931</v>
      </c>
      <c r="B16945" t="s">
        <v>929</v>
      </c>
      <c r="C16945" t="s">
        <v>268</v>
      </c>
      <c r="D16945" t="s">
        <v>892</v>
      </c>
      <c r="E16945" t="s">
        <v>310</v>
      </c>
      <c r="F16945" t="s">
        <v>311</v>
      </c>
      <c r="G16945" t="s">
        <v>106</v>
      </c>
      <c r="H16945">
        <v>1716</v>
      </c>
      <c r="I16945" s="68" t="str">
        <f>VLOOKUP(E16945,Refs!$P$2:$R$29,3,FALSE)</f>
        <v>Y61</v>
      </c>
      <c r="J16945" s="68" t="str">
        <f>VLOOKUP(E16945,Refs!$P$2:$S$29,4,FALSE)</f>
        <v>East of England</v>
      </c>
      <c r="K16945" s="28">
        <f t="shared" si="534"/>
        <v>1716</v>
      </c>
    </row>
    <row r="16946" spans="1:11" x14ac:dyDescent="0.35">
      <c r="A16946" s="69">
        <f t="shared" si="535"/>
        <v>45931</v>
      </c>
      <c r="B16946" t="s">
        <v>929</v>
      </c>
      <c r="C16946" t="s">
        <v>268</v>
      </c>
      <c r="D16946" t="s">
        <v>892</v>
      </c>
      <c r="E16946" t="s">
        <v>310</v>
      </c>
      <c r="F16946" t="s">
        <v>311</v>
      </c>
      <c r="G16946" t="s">
        <v>107</v>
      </c>
      <c r="H16946">
        <v>66</v>
      </c>
      <c r="I16946" s="68" t="str">
        <f>VLOOKUP(E16946,Refs!$P$2:$R$29,3,FALSE)</f>
        <v>Y61</v>
      </c>
      <c r="J16946" s="68" t="str">
        <f>VLOOKUP(E16946,Refs!$P$2:$S$29,4,FALSE)</f>
        <v>East of England</v>
      </c>
      <c r="K16946" s="28">
        <f t="shared" si="534"/>
        <v>66</v>
      </c>
    </row>
    <row r="16947" spans="1:11" x14ac:dyDescent="0.35">
      <c r="A16947" s="69">
        <f t="shared" si="535"/>
        <v>45931</v>
      </c>
      <c r="B16947" t="s">
        <v>929</v>
      </c>
      <c r="C16947" t="s">
        <v>268</v>
      </c>
      <c r="D16947" t="s">
        <v>892</v>
      </c>
      <c r="E16947" t="s">
        <v>310</v>
      </c>
      <c r="F16947" t="s">
        <v>311</v>
      </c>
      <c r="G16947" t="s">
        <v>108</v>
      </c>
      <c r="H16947">
        <v>1093</v>
      </c>
      <c r="I16947" s="68" t="str">
        <f>VLOOKUP(E16947,Refs!$P$2:$R$29,3,FALSE)</f>
        <v>Y61</v>
      </c>
      <c r="J16947" s="68" t="str">
        <f>VLOOKUP(E16947,Refs!$P$2:$S$29,4,FALSE)</f>
        <v>East of England</v>
      </c>
      <c r="K16947" s="28">
        <f t="shared" si="534"/>
        <v>1093</v>
      </c>
    </row>
    <row r="16948" spans="1:11" x14ac:dyDescent="0.35">
      <c r="A16948" s="69">
        <f t="shared" si="535"/>
        <v>45931</v>
      </c>
      <c r="B16948" t="s">
        <v>929</v>
      </c>
      <c r="C16948" t="s">
        <v>268</v>
      </c>
      <c r="D16948" t="s">
        <v>892</v>
      </c>
      <c r="E16948" t="s">
        <v>310</v>
      </c>
      <c r="F16948" t="s">
        <v>311</v>
      </c>
      <c r="G16948" t="s">
        <v>109</v>
      </c>
      <c r="H16948">
        <v>4522262</v>
      </c>
      <c r="I16948" s="68" t="str">
        <f>VLOOKUP(E16948,Refs!$P$2:$R$29,3,FALSE)</f>
        <v>Y61</v>
      </c>
      <c r="J16948" s="68" t="str">
        <f>VLOOKUP(E16948,Refs!$P$2:$S$29,4,FALSE)</f>
        <v>East of England</v>
      </c>
      <c r="K16948" s="28">
        <f t="shared" si="534"/>
        <v>4522262</v>
      </c>
    </row>
    <row r="16949" spans="1:11" x14ac:dyDescent="0.35">
      <c r="A16949" s="69">
        <f t="shared" si="535"/>
        <v>45931</v>
      </c>
      <c r="B16949" t="s">
        <v>929</v>
      </c>
      <c r="C16949" t="s">
        <v>268</v>
      </c>
      <c r="D16949" t="s">
        <v>892</v>
      </c>
      <c r="E16949" t="s">
        <v>310</v>
      </c>
      <c r="F16949" t="s">
        <v>311</v>
      </c>
      <c r="G16949" t="s">
        <v>110</v>
      </c>
      <c r="H16949">
        <v>384</v>
      </c>
      <c r="I16949" s="68" t="str">
        <f>VLOOKUP(E16949,Refs!$P$2:$R$29,3,FALSE)</f>
        <v>Y61</v>
      </c>
      <c r="J16949" s="68" t="str">
        <f>VLOOKUP(E16949,Refs!$P$2:$S$29,4,FALSE)</f>
        <v>East of England</v>
      </c>
      <c r="K16949" s="28">
        <f t="shared" si="534"/>
        <v>384</v>
      </c>
    </row>
    <row r="16950" spans="1:11" x14ac:dyDescent="0.35">
      <c r="A16950" s="69">
        <f t="shared" si="535"/>
        <v>45931</v>
      </c>
      <c r="B16950" t="s">
        <v>929</v>
      </c>
      <c r="C16950" t="s">
        <v>268</v>
      </c>
      <c r="D16950" t="s">
        <v>892</v>
      </c>
      <c r="E16950" t="s">
        <v>310</v>
      </c>
      <c r="F16950" t="s">
        <v>311</v>
      </c>
      <c r="G16950" t="s">
        <v>808</v>
      </c>
      <c r="H16950">
        <v>9879</v>
      </c>
      <c r="I16950" s="68" t="str">
        <f>VLOOKUP(E16950,Refs!$P$2:$R$29,3,FALSE)</f>
        <v>Y61</v>
      </c>
      <c r="J16950" s="68" t="str">
        <f>VLOOKUP(E16950,Refs!$P$2:$S$29,4,FALSE)</f>
        <v>East of England</v>
      </c>
      <c r="K16950" s="28">
        <f t="shared" si="534"/>
        <v>9879</v>
      </c>
    </row>
    <row r="16951" spans="1:11" x14ac:dyDescent="0.35">
      <c r="A16951" s="69">
        <f t="shared" si="535"/>
        <v>45931</v>
      </c>
      <c r="B16951" t="s">
        <v>929</v>
      </c>
      <c r="C16951" t="s">
        <v>268</v>
      </c>
      <c r="D16951" t="s">
        <v>892</v>
      </c>
      <c r="E16951" t="s">
        <v>310</v>
      </c>
      <c r="F16951" t="s">
        <v>311</v>
      </c>
      <c r="G16951" t="s">
        <v>809</v>
      </c>
      <c r="H16951">
        <v>287</v>
      </c>
      <c r="I16951" s="68" t="str">
        <f>VLOOKUP(E16951,Refs!$P$2:$R$29,3,FALSE)</f>
        <v>Y61</v>
      </c>
      <c r="J16951" s="68" t="str">
        <f>VLOOKUP(E16951,Refs!$P$2:$S$29,4,FALSE)</f>
        <v>East of England</v>
      </c>
      <c r="K16951" s="28">
        <f t="shared" si="534"/>
        <v>287</v>
      </c>
    </row>
    <row r="16952" spans="1:11" x14ac:dyDescent="0.35">
      <c r="A16952" s="69">
        <f t="shared" si="535"/>
        <v>45931</v>
      </c>
      <c r="B16952" t="s">
        <v>929</v>
      </c>
      <c r="C16952" t="s">
        <v>268</v>
      </c>
      <c r="D16952" t="s">
        <v>892</v>
      </c>
      <c r="E16952" t="s">
        <v>310</v>
      </c>
      <c r="F16952" t="s">
        <v>311</v>
      </c>
      <c r="G16952" t="s">
        <v>111</v>
      </c>
      <c r="H16952">
        <v>15855</v>
      </c>
      <c r="I16952" s="68" t="str">
        <f>VLOOKUP(E16952,Refs!$P$2:$R$29,3,FALSE)</f>
        <v>Y61</v>
      </c>
      <c r="J16952" s="68" t="str">
        <f>VLOOKUP(E16952,Refs!$P$2:$S$29,4,FALSE)</f>
        <v>East of England</v>
      </c>
      <c r="K16952" s="28">
        <f t="shared" si="534"/>
        <v>15855</v>
      </c>
    </row>
    <row r="16953" spans="1:11" x14ac:dyDescent="0.35">
      <c r="A16953" s="69">
        <f t="shared" si="535"/>
        <v>45931</v>
      </c>
      <c r="B16953" t="s">
        <v>929</v>
      </c>
      <c r="C16953" t="s">
        <v>268</v>
      </c>
      <c r="D16953" t="s">
        <v>892</v>
      </c>
      <c r="E16953" t="s">
        <v>310</v>
      </c>
      <c r="F16953" t="s">
        <v>311</v>
      </c>
      <c r="G16953" t="s">
        <v>112</v>
      </c>
      <c r="H16953">
        <v>13</v>
      </c>
      <c r="I16953" s="68" t="str">
        <f>VLOOKUP(E16953,Refs!$P$2:$R$29,3,FALSE)</f>
        <v>Y61</v>
      </c>
      <c r="J16953" s="68" t="str">
        <f>VLOOKUP(E16953,Refs!$P$2:$S$29,4,FALSE)</f>
        <v>East of England</v>
      </c>
      <c r="K16953" s="28">
        <f t="shared" si="534"/>
        <v>13</v>
      </c>
    </row>
    <row r="16954" spans="1:11" x14ac:dyDescent="0.35">
      <c r="A16954" s="69">
        <f t="shared" si="535"/>
        <v>45931</v>
      </c>
      <c r="B16954" t="s">
        <v>929</v>
      </c>
      <c r="C16954" t="s">
        <v>268</v>
      </c>
      <c r="D16954" t="s">
        <v>892</v>
      </c>
      <c r="E16954" t="s">
        <v>310</v>
      </c>
      <c r="F16954" t="s">
        <v>311</v>
      </c>
      <c r="G16954" t="s">
        <v>113</v>
      </c>
      <c r="H16954">
        <v>13720</v>
      </c>
      <c r="I16954" s="68" t="str">
        <f>VLOOKUP(E16954,Refs!$P$2:$R$29,3,FALSE)</f>
        <v>Y61</v>
      </c>
      <c r="J16954" s="68" t="str">
        <f>VLOOKUP(E16954,Refs!$P$2:$S$29,4,FALSE)</f>
        <v>East of England</v>
      </c>
      <c r="K16954" s="28">
        <f t="shared" si="534"/>
        <v>13720</v>
      </c>
    </row>
    <row r="16955" spans="1:11" x14ac:dyDescent="0.35">
      <c r="A16955" s="69">
        <f t="shared" si="535"/>
        <v>45931</v>
      </c>
      <c r="B16955" t="s">
        <v>929</v>
      </c>
      <c r="C16955" t="s">
        <v>268</v>
      </c>
      <c r="D16955" t="s">
        <v>892</v>
      </c>
      <c r="E16955" t="s">
        <v>310</v>
      </c>
      <c r="F16955" t="s">
        <v>311</v>
      </c>
      <c r="G16955" t="s">
        <v>114</v>
      </c>
      <c r="H16955">
        <v>5451</v>
      </c>
      <c r="I16955" s="68" t="str">
        <f>VLOOKUP(E16955,Refs!$P$2:$R$29,3,FALSE)</f>
        <v>Y61</v>
      </c>
      <c r="J16955" s="68" t="str">
        <f>VLOOKUP(E16955,Refs!$P$2:$S$29,4,FALSE)</f>
        <v>East of England</v>
      </c>
      <c r="K16955" s="28">
        <f t="shared" si="534"/>
        <v>5451</v>
      </c>
    </row>
    <row r="16956" spans="1:11" x14ac:dyDescent="0.35">
      <c r="A16956" s="69">
        <f t="shared" si="535"/>
        <v>45931</v>
      </c>
      <c r="B16956" t="s">
        <v>929</v>
      </c>
      <c r="C16956" t="s">
        <v>268</v>
      </c>
      <c r="D16956" t="s">
        <v>892</v>
      </c>
      <c r="E16956" t="s">
        <v>310</v>
      </c>
      <c r="F16956" t="s">
        <v>311</v>
      </c>
      <c r="G16956" t="s">
        <v>115</v>
      </c>
      <c r="H16956">
        <v>4274</v>
      </c>
      <c r="I16956" s="68" t="str">
        <f>VLOOKUP(E16956,Refs!$P$2:$R$29,3,FALSE)</f>
        <v>Y61</v>
      </c>
      <c r="J16956" s="68" t="str">
        <f>VLOOKUP(E16956,Refs!$P$2:$S$29,4,FALSE)</f>
        <v>East of England</v>
      </c>
      <c r="K16956" s="28">
        <f t="shared" si="534"/>
        <v>4274</v>
      </c>
    </row>
    <row r="16957" spans="1:11" x14ac:dyDescent="0.35">
      <c r="A16957" s="69">
        <f t="shared" si="535"/>
        <v>45931</v>
      </c>
      <c r="B16957" t="s">
        <v>929</v>
      </c>
      <c r="C16957" t="s">
        <v>268</v>
      </c>
      <c r="D16957" t="s">
        <v>892</v>
      </c>
      <c r="E16957" t="s">
        <v>310</v>
      </c>
      <c r="F16957" t="s">
        <v>311</v>
      </c>
      <c r="G16957" t="s">
        <v>116</v>
      </c>
      <c r="H16957">
        <v>1874</v>
      </c>
      <c r="I16957" s="68" t="str">
        <f>VLOOKUP(E16957,Refs!$P$2:$R$29,3,FALSE)</f>
        <v>Y61</v>
      </c>
      <c r="J16957" s="68" t="str">
        <f>VLOOKUP(E16957,Refs!$P$2:$S$29,4,FALSE)</f>
        <v>East of England</v>
      </c>
      <c r="K16957" s="28">
        <f t="shared" si="534"/>
        <v>1874</v>
      </c>
    </row>
    <row r="16958" spans="1:11" x14ac:dyDescent="0.35">
      <c r="A16958" s="69">
        <f t="shared" si="535"/>
        <v>45931</v>
      </c>
      <c r="B16958" t="s">
        <v>929</v>
      </c>
      <c r="C16958" t="s">
        <v>268</v>
      </c>
      <c r="D16958" t="s">
        <v>892</v>
      </c>
      <c r="E16958" t="s">
        <v>310</v>
      </c>
      <c r="F16958" t="s">
        <v>311</v>
      </c>
      <c r="G16958" t="s">
        <v>117</v>
      </c>
      <c r="H16958">
        <v>5271</v>
      </c>
      <c r="I16958" s="68" t="str">
        <f>VLOOKUP(E16958,Refs!$P$2:$R$29,3,FALSE)</f>
        <v>Y61</v>
      </c>
      <c r="J16958" s="68" t="str">
        <f>VLOOKUP(E16958,Refs!$P$2:$S$29,4,FALSE)</f>
        <v>East of England</v>
      </c>
      <c r="K16958" s="28">
        <f t="shared" si="534"/>
        <v>5271</v>
      </c>
    </row>
    <row r="16959" spans="1:11" x14ac:dyDescent="0.35">
      <c r="A16959" s="69">
        <f t="shared" si="535"/>
        <v>45931</v>
      </c>
      <c r="B16959" t="s">
        <v>929</v>
      </c>
      <c r="C16959" t="s">
        <v>268</v>
      </c>
      <c r="D16959" t="s">
        <v>892</v>
      </c>
      <c r="E16959" t="s">
        <v>310</v>
      </c>
      <c r="F16959" t="s">
        <v>311</v>
      </c>
      <c r="G16959" t="s">
        <v>118</v>
      </c>
      <c r="H16959">
        <v>3217</v>
      </c>
      <c r="I16959" s="68" t="str">
        <f>VLOOKUP(E16959,Refs!$P$2:$R$29,3,FALSE)</f>
        <v>Y61</v>
      </c>
      <c r="J16959" s="68" t="str">
        <f>VLOOKUP(E16959,Refs!$P$2:$S$29,4,FALSE)</f>
        <v>East of England</v>
      </c>
      <c r="K16959" s="28">
        <f t="shared" si="534"/>
        <v>3217</v>
      </c>
    </row>
    <row r="16960" spans="1:11" x14ac:dyDescent="0.35">
      <c r="A16960" s="69">
        <f t="shared" si="535"/>
        <v>45931</v>
      </c>
      <c r="B16960" t="s">
        <v>929</v>
      </c>
      <c r="C16960" t="s">
        <v>268</v>
      </c>
      <c r="D16960" t="s">
        <v>892</v>
      </c>
      <c r="E16960" t="s">
        <v>310</v>
      </c>
      <c r="F16960" t="s">
        <v>311</v>
      </c>
      <c r="G16960" t="s">
        <v>119</v>
      </c>
      <c r="H16960">
        <v>53</v>
      </c>
      <c r="I16960" s="68" t="str">
        <f>VLOOKUP(E16960,Refs!$P$2:$R$29,3,FALSE)</f>
        <v>Y61</v>
      </c>
      <c r="J16960" s="68" t="str">
        <f>VLOOKUP(E16960,Refs!$P$2:$S$29,4,FALSE)</f>
        <v>East of England</v>
      </c>
      <c r="K16960" s="28">
        <f t="shared" si="534"/>
        <v>53</v>
      </c>
    </row>
    <row r="16961" spans="1:11" x14ac:dyDescent="0.35">
      <c r="A16961" s="69">
        <f t="shared" si="535"/>
        <v>45931</v>
      </c>
      <c r="B16961" t="s">
        <v>929</v>
      </c>
      <c r="C16961" t="s">
        <v>268</v>
      </c>
      <c r="D16961" t="s">
        <v>892</v>
      </c>
      <c r="E16961" t="s">
        <v>310</v>
      </c>
      <c r="F16961" t="s">
        <v>311</v>
      </c>
      <c r="G16961" t="s">
        <v>120</v>
      </c>
      <c r="H16961">
        <v>5</v>
      </c>
      <c r="I16961" s="68" t="str">
        <f>VLOOKUP(E16961,Refs!$P$2:$R$29,3,FALSE)</f>
        <v>Y61</v>
      </c>
      <c r="J16961" s="68" t="str">
        <f>VLOOKUP(E16961,Refs!$P$2:$S$29,4,FALSE)</f>
        <v>East of England</v>
      </c>
      <c r="K16961" s="28">
        <f t="shared" si="534"/>
        <v>5</v>
      </c>
    </row>
    <row r="16962" spans="1:11" x14ac:dyDescent="0.35">
      <c r="A16962" s="69">
        <f t="shared" si="535"/>
        <v>45931</v>
      </c>
      <c r="B16962" t="s">
        <v>929</v>
      </c>
      <c r="C16962" t="s">
        <v>268</v>
      </c>
      <c r="D16962" t="s">
        <v>892</v>
      </c>
      <c r="E16962" t="s">
        <v>310</v>
      </c>
      <c r="F16962" t="s">
        <v>311</v>
      </c>
      <c r="G16962" t="s">
        <v>121</v>
      </c>
      <c r="H16962">
        <v>1751</v>
      </c>
      <c r="I16962" s="68" t="str">
        <f>VLOOKUP(E16962,Refs!$P$2:$R$29,3,FALSE)</f>
        <v>Y61</v>
      </c>
      <c r="J16962" s="68" t="str">
        <f>VLOOKUP(E16962,Refs!$P$2:$S$29,4,FALSE)</f>
        <v>East of England</v>
      </c>
      <c r="K16962" s="28">
        <f t="shared" ref="K16962:K17025" si="536">IF(OR(H16962="NULL",H16962=0,H16962=""),"",H16962)</f>
        <v>1751</v>
      </c>
    </row>
    <row r="16963" spans="1:11" x14ac:dyDescent="0.35">
      <c r="A16963" s="69">
        <f t="shared" ref="A16963:A17026" si="537">DATEVALUE(RIGHT(B16963,8))</f>
        <v>45931</v>
      </c>
      <c r="B16963" t="s">
        <v>929</v>
      </c>
      <c r="C16963" t="s">
        <v>268</v>
      </c>
      <c r="D16963" t="s">
        <v>892</v>
      </c>
      <c r="E16963" t="s">
        <v>310</v>
      </c>
      <c r="F16963" t="s">
        <v>311</v>
      </c>
      <c r="G16963" t="s">
        <v>122</v>
      </c>
      <c r="H16963">
        <v>157</v>
      </c>
      <c r="I16963" s="68" t="str">
        <f>VLOOKUP(E16963,Refs!$P$2:$R$29,3,FALSE)</f>
        <v>Y61</v>
      </c>
      <c r="J16963" s="68" t="str">
        <f>VLOOKUP(E16963,Refs!$P$2:$S$29,4,FALSE)</f>
        <v>East of England</v>
      </c>
      <c r="K16963" s="28">
        <f t="shared" si="536"/>
        <v>157</v>
      </c>
    </row>
    <row r="16964" spans="1:11" x14ac:dyDescent="0.35">
      <c r="A16964" s="69">
        <f t="shared" si="537"/>
        <v>45931</v>
      </c>
      <c r="B16964" t="s">
        <v>929</v>
      </c>
      <c r="C16964" t="s">
        <v>268</v>
      </c>
      <c r="D16964" t="s">
        <v>892</v>
      </c>
      <c r="E16964" t="s">
        <v>310</v>
      </c>
      <c r="F16964" t="s">
        <v>311</v>
      </c>
      <c r="G16964" t="s">
        <v>123</v>
      </c>
      <c r="H16964">
        <v>1</v>
      </c>
      <c r="I16964" s="68" t="str">
        <f>VLOOKUP(E16964,Refs!$P$2:$R$29,3,FALSE)</f>
        <v>Y61</v>
      </c>
      <c r="J16964" s="68" t="str">
        <f>VLOOKUP(E16964,Refs!$P$2:$S$29,4,FALSE)</f>
        <v>East of England</v>
      </c>
      <c r="K16964" s="28">
        <f t="shared" si="536"/>
        <v>1</v>
      </c>
    </row>
    <row r="16965" spans="1:11" x14ac:dyDescent="0.35">
      <c r="A16965" s="69">
        <f t="shared" si="537"/>
        <v>45931</v>
      </c>
      <c r="B16965" t="s">
        <v>929</v>
      </c>
      <c r="C16965" t="s">
        <v>268</v>
      </c>
      <c r="D16965" t="s">
        <v>892</v>
      </c>
      <c r="E16965" t="s">
        <v>310</v>
      </c>
      <c r="F16965" t="s">
        <v>311</v>
      </c>
      <c r="G16965" t="s">
        <v>124</v>
      </c>
      <c r="H16965">
        <v>0</v>
      </c>
      <c r="I16965" s="68" t="str">
        <f>VLOOKUP(E16965,Refs!$P$2:$R$29,3,FALSE)</f>
        <v>Y61</v>
      </c>
      <c r="J16965" s="68" t="str">
        <f>VLOOKUP(E16965,Refs!$P$2:$S$29,4,FALSE)</f>
        <v>East of England</v>
      </c>
      <c r="K16965" s="28" t="str">
        <f t="shared" si="536"/>
        <v/>
      </c>
    </row>
    <row r="16966" spans="1:11" x14ac:dyDescent="0.35">
      <c r="A16966" s="69">
        <f t="shared" si="537"/>
        <v>45931</v>
      </c>
      <c r="B16966" t="s">
        <v>929</v>
      </c>
      <c r="C16966" t="s">
        <v>268</v>
      </c>
      <c r="D16966" t="s">
        <v>892</v>
      </c>
      <c r="E16966" t="s">
        <v>310</v>
      </c>
      <c r="F16966" t="s">
        <v>311</v>
      </c>
      <c r="G16966" t="s">
        <v>125</v>
      </c>
      <c r="H16966">
        <v>0</v>
      </c>
      <c r="I16966" s="68" t="str">
        <f>VLOOKUP(E16966,Refs!$P$2:$R$29,3,FALSE)</f>
        <v>Y61</v>
      </c>
      <c r="J16966" s="68" t="str">
        <f>VLOOKUP(E16966,Refs!$P$2:$S$29,4,FALSE)</f>
        <v>East of England</v>
      </c>
      <c r="K16966" s="28" t="str">
        <f t="shared" si="536"/>
        <v/>
      </c>
    </row>
    <row r="16967" spans="1:11" x14ac:dyDescent="0.35">
      <c r="A16967" s="69">
        <f t="shared" si="537"/>
        <v>45931</v>
      </c>
      <c r="B16967" t="s">
        <v>929</v>
      </c>
      <c r="C16967" t="s">
        <v>268</v>
      </c>
      <c r="D16967" t="s">
        <v>892</v>
      </c>
      <c r="E16967" t="s">
        <v>310</v>
      </c>
      <c r="F16967" t="s">
        <v>311</v>
      </c>
      <c r="G16967" t="s">
        <v>126</v>
      </c>
      <c r="H16967">
        <v>0</v>
      </c>
      <c r="I16967" s="68" t="str">
        <f>VLOOKUP(E16967,Refs!$P$2:$R$29,3,FALSE)</f>
        <v>Y61</v>
      </c>
      <c r="J16967" s="68" t="str">
        <f>VLOOKUP(E16967,Refs!$P$2:$S$29,4,FALSE)</f>
        <v>East of England</v>
      </c>
      <c r="K16967" s="28" t="str">
        <f t="shared" si="536"/>
        <v/>
      </c>
    </row>
    <row r="16968" spans="1:11" x14ac:dyDescent="0.35">
      <c r="A16968" s="69">
        <f t="shared" si="537"/>
        <v>45931</v>
      </c>
      <c r="B16968" t="s">
        <v>929</v>
      </c>
      <c r="C16968" t="s">
        <v>268</v>
      </c>
      <c r="D16968" t="s">
        <v>892</v>
      </c>
      <c r="E16968" t="s">
        <v>310</v>
      </c>
      <c r="F16968" t="s">
        <v>311</v>
      </c>
      <c r="G16968" t="s">
        <v>127</v>
      </c>
      <c r="H16968">
        <v>198</v>
      </c>
      <c r="I16968" s="68" t="str">
        <f>VLOOKUP(E16968,Refs!$P$2:$R$29,3,FALSE)</f>
        <v>Y61</v>
      </c>
      <c r="J16968" s="68" t="str">
        <f>VLOOKUP(E16968,Refs!$P$2:$S$29,4,FALSE)</f>
        <v>East of England</v>
      </c>
      <c r="K16968" s="28">
        <f t="shared" si="536"/>
        <v>198</v>
      </c>
    </row>
    <row r="16969" spans="1:11" x14ac:dyDescent="0.35">
      <c r="A16969" s="69">
        <f t="shared" si="537"/>
        <v>45931</v>
      </c>
      <c r="B16969" t="s">
        <v>929</v>
      </c>
      <c r="C16969" t="s">
        <v>268</v>
      </c>
      <c r="D16969" t="s">
        <v>892</v>
      </c>
      <c r="E16969" t="s">
        <v>310</v>
      </c>
      <c r="F16969" t="s">
        <v>311</v>
      </c>
      <c r="G16969" t="s">
        <v>128</v>
      </c>
      <c r="H16969">
        <v>656</v>
      </c>
      <c r="I16969" s="68" t="str">
        <f>VLOOKUP(E16969,Refs!$P$2:$R$29,3,FALSE)</f>
        <v>Y61</v>
      </c>
      <c r="J16969" s="68" t="str">
        <f>VLOOKUP(E16969,Refs!$P$2:$S$29,4,FALSE)</f>
        <v>East of England</v>
      </c>
      <c r="K16969" s="28">
        <f t="shared" si="536"/>
        <v>656</v>
      </c>
    </row>
    <row r="16970" spans="1:11" x14ac:dyDescent="0.35">
      <c r="A16970" s="69">
        <f t="shared" si="537"/>
        <v>45931</v>
      </c>
      <c r="B16970" t="s">
        <v>929</v>
      </c>
      <c r="C16970" t="s">
        <v>268</v>
      </c>
      <c r="D16970" t="s">
        <v>892</v>
      </c>
      <c r="E16970" t="s">
        <v>310</v>
      </c>
      <c r="F16970" t="s">
        <v>311</v>
      </c>
      <c r="G16970" t="s">
        <v>129</v>
      </c>
      <c r="H16970">
        <v>247</v>
      </c>
      <c r="I16970" s="68" t="str">
        <f>VLOOKUP(E16970,Refs!$P$2:$R$29,3,FALSE)</f>
        <v>Y61</v>
      </c>
      <c r="J16970" s="68" t="str">
        <f>VLOOKUP(E16970,Refs!$P$2:$S$29,4,FALSE)</f>
        <v>East of England</v>
      </c>
      <c r="K16970" s="28">
        <f t="shared" si="536"/>
        <v>247</v>
      </c>
    </row>
    <row r="16971" spans="1:11" x14ac:dyDescent="0.35">
      <c r="A16971" s="69">
        <f t="shared" si="537"/>
        <v>45931</v>
      </c>
      <c r="B16971" t="s">
        <v>929</v>
      </c>
      <c r="C16971" t="s">
        <v>268</v>
      </c>
      <c r="D16971" t="s">
        <v>892</v>
      </c>
      <c r="E16971" t="s">
        <v>310</v>
      </c>
      <c r="F16971" t="s">
        <v>311</v>
      </c>
      <c r="G16971" t="s">
        <v>130</v>
      </c>
      <c r="H16971">
        <v>138</v>
      </c>
      <c r="I16971" s="68" t="str">
        <f>VLOOKUP(E16971,Refs!$P$2:$R$29,3,FALSE)</f>
        <v>Y61</v>
      </c>
      <c r="J16971" s="68" t="str">
        <f>VLOOKUP(E16971,Refs!$P$2:$S$29,4,FALSE)</f>
        <v>East of England</v>
      </c>
      <c r="K16971" s="28">
        <f t="shared" si="536"/>
        <v>138</v>
      </c>
    </row>
    <row r="16972" spans="1:11" x14ac:dyDescent="0.35">
      <c r="A16972" s="69">
        <f t="shared" si="537"/>
        <v>45931</v>
      </c>
      <c r="B16972" t="s">
        <v>929</v>
      </c>
      <c r="C16972" t="s">
        <v>268</v>
      </c>
      <c r="D16972" t="s">
        <v>892</v>
      </c>
      <c r="E16972" t="s">
        <v>310</v>
      </c>
      <c r="F16972" t="s">
        <v>311</v>
      </c>
      <c r="G16972" t="s">
        <v>131</v>
      </c>
      <c r="H16972">
        <v>1404</v>
      </c>
      <c r="I16972" s="68" t="str">
        <f>VLOOKUP(E16972,Refs!$P$2:$R$29,3,FALSE)</f>
        <v>Y61</v>
      </c>
      <c r="J16972" s="68" t="str">
        <f>VLOOKUP(E16972,Refs!$P$2:$S$29,4,FALSE)</f>
        <v>East of England</v>
      </c>
      <c r="K16972" s="28">
        <f t="shared" si="536"/>
        <v>1404</v>
      </c>
    </row>
    <row r="16973" spans="1:11" x14ac:dyDescent="0.35">
      <c r="A16973" s="69">
        <f t="shared" si="537"/>
        <v>45931</v>
      </c>
      <c r="B16973" t="s">
        <v>929</v>
      </c>
      <c r="C16973" t="s">
        <v>268</v>
      </c>
      <c r="D16973" t="s">
        <v>892</v>
      </c>
      <c r="E16973" t="s">
        <v>310</v>
      </c>
      <c r="F16973" t="s">
        <v>311</v>
      </c>
      <c r="G16973" t="s">
        <v>132</v>
      </c>
      <c r="H16973">
        <v>1272</v>
      </c>
      <c r="I16973" s="68" t="str">
        <f>VLOOKUP(E16973,Refs!$P$2:$R$29,3,FALSE)</f>
        <v>Y61</v>
      </c>
      <c r="J16973" s="68" t="str">
        <f>VLOOKUP(E16973,Refs!$P$2:$S$29,4,FALSE)</f>
        <v>East of England</v>
      </c>
      <c r="K16973" s="28">
        <f t="shared" si="536"/>
        <v>1272</v>
      </c>
    </row>
    <row r="16974" spans="1:11" x14ac:dyDescent="0.35">
      <c r="A16974" s="69">
        <f t="shared" si="537"/>
        <v>45931</v>
      </c>
      <c r="B16974" t="s">
        <v>929</v>
      </c>
      <c r="C16974" t="s">
        <v>268</v>
      </c>
      <c r="D16974" t="s">
        <v>892</v>
      </c>
      <c r="E16974" t="s">
        <v>310</v>
      </c>
      <c r="F16974" t="s">
        <v>311</v>
      </c>
      <c r="G16974" t="s">
        <v>133</v>
      </c>
      <c r="H16974">
        <v>354</v>
      </c>
      <c r="I16974" s="68" t="str">
        <f>VLOOKUP(E16974,Refs!$P$2:$R$29,3,FALSE)</f>
        <v>Y61</v>
      </c>
      <c r="J16974" s="68" t="str">
        <f>VLOOKUP(E16974,Refs!$P$2:$S$29,4,FALSE)</f>
        <v>East of England</v>
      </c>
      <c r="K16974" s="28">
        <f t="shared" si="536"/>
        <v>354</v>
      </c>
    </row>
    <row r="16975" spans="1:11" x14ac:dyDescent="0.35">
      <c r="A16975" s="69">
        <f t="shared" si="537"/>
        <v>45931</v>
      </c>
      <c r="B16975" t="s">
        <v>929</v>
      </c>
      <c r="C16975" t="s">
        <v>268</v>
      </c>
      <c r="D16975" t="s">
        <v>892</v>
      </c>
      <c r="E16975" t="s">
        <v>310</v>
      </c>
      <c r="F16975" t="s">
        <v>311</v>
      </c>
      <c r="G16975" t="s">
        <v>134</v>
      </c>
      <c r="H16975">
        <v>354</v>
      </c>
      <c r="I16975" s="68" t="str">
        <f>VLOOKUP(E16975,Refs!$P$2:$R$29,3,FALSE)</f>
        <v>Y61</v>
      </c>
      <c r="J16975" s="68" t="str">
        <f>VLOOKUP(E16975,Refs!$P$2:$S$29,4,FALSE)</f>
        <v>East of England</v>
      </c>
      <c r="K16975" s="28">
        <f t="shared" si="536"/>
        <v>354</v>
      </c>
    </row>
    <row r="16976" spans="1:11" x14ac:dyDescent="0.35">
      <c r="A16976" s="69">
        <f t="shared" si="537"/>
        <v>45931</v>
      </c>
      <c r="B16976" t="s">
        <v>929</v>
      </c>
      <c r="C16976" t="s">
        <v>268</v>
      </c>
      <c r="D16976" t="s">
        <v>892</v>
      </c>
      <c r="E16976" t="s">
        <v>310</v>
      </c>
      <c r="F16976" t="s">
        <v>311</v>
      </c>
      <c r="G16976" t="s">
        <v>135</v>
      </c>
      <c r="H16976">
        <v>54</v>
      </c>
      <c r="I16976" s="68" t="str">
        <f>VLOOKUP(E16976,Refs!$P$2:$R$29,3,FALSE)</f>
        <v>Y61</v>
      </c>
      <c r="J16976" s="68" t="str">
        <f>VLOOKUP(E16976,Refs!$P$2:$S$29,4,FALSE)</f>
        <v>East of England</v>
      </c>
      <c r="K16976" s="28">
        <f t="shared" si="536"/>
        <v>54</v>
      </c>
    </row>
    <row r="16977" spans="1:11" x14ac:dyDescent="0.35">
      <c r="A16977" s="69">
        <f t="shared" si="537"/>
        <v>45931</v>
      </c>
      <c r="B16977" t="s">
        <v>929</v>
      </c>
      <c r="C16977" t="s">
        <v>268</v>
      </c>
      <c r="D16977" t="s">
        <v>892</v>
      </c>
      <c r="E16977" t="s">
        <v>310</v>
      </c>
      <c r="F16977" t="s">
        <v>311</v>
      </c>
      <c r="G16977" t="s">
        <v>136</v>
      </c>
      <c r="H16977">
        <v>46</v>
      </c>
      <c r="I16977" s="68" t="str">
        <f>VLOOKUP(E16977,Refs!$P$2:$R$29,3,FALSE)</f>
        <v>Y61</v>
      </c>
      <c r="J16977" s="68" t="str">
        <f>VLOOKUP(E16977,Refs!$P$2:$S$29,4,FALSE)</f>
        <v>East of England</v>
      </c>
      <c r="K16977" s="28">
        <f t="shared" si="536"/>
        <v>46</v>
      </c>
    </row>
    <row r="16978" spans="1:11" x14ac:dyDescent="0.35">
      <c r="A16978" s="69">
        <f t="shared" si="537"/>
        <v>45931</v>
      </c>
      <c r="B16978" t="s">
        <v>929</v>
      </c>
      <c r="C16978" t="s">
        <v>268</v>
      </c>
      <c r="D16978" t="s">
        <v>892</v>
      </c>
      <c r="E16978" t="s">
        <v>310</v>
      </c>
      <c r="F16978" t="s">
        <v>311</v>
      </c>
      <c r="G16978" t="s">
        <v>137</v>
      </c>
      <c r="H16978">
        <v>3</v>
      </c>
      <c r="I16978" s="68" t="str">
        <f>VLOOKUP(E16978,Refs!$P$2:$R$29,3,FALSE)</f>
        <v>Y61</v>
      </c>
      <c r="J16978" s="68" t="str">
        <f>VLOOKUP(E16978,Refs!$P$2:$S$29,4,FALSE)</f>
        <v>East of England</v>
      </c>
      <c r="K16978" s="28">
        <f t="shared" si="536"/>
        <v>3</v>
      </c>
    </row>
    <row r="16979" spans="1:11" x14ac:dyDescent="0.35">
      <c r="A16979" s="69">
        <f t="shared" si="537"/>
        <v>45931</v>
      </c>
      <c r="B16979" t="s">
        <v>929</v>
      </c>
      <c r="C16979" t="s">
        <v>268</v>
      </c>
      <c r="D16979" t="s">
        <v>892</v>
      </c>
      <c r="E16979" t="s">
        <v>310</v>
      </c>
      <c r="F16979" t="s">
        <v>311</v>
      </c>
      <c r="G16979" t="s">
        <v>138</v>
      </c>
      <c r="H16979">
        <v>1</v>
      </c>
      <c r="I16979" s="68" t="str">
        <f>VLOOKUP(E16979,Refs!$P$2:$R$29,3,FALSE)</f>
        <v>Y61</v>
      </c>
      <c r="J16979" s="68" t="str">
        <f>VLOOKUP(E16979,Refs!$P$2:$S$29,4,FALSE)</f>
        <v>East of England</v>
      </c>
      <c r="K16979" s="28">
        <f t="shared" si="536"/>
        <v>1</v>
      </c>
    </row>
    <row r="16980" spans="1:11" x14ac:dyDescent="0.35">
      <c r="A16980" s="69">
        <f t="shared" si="537"/>
        <v>45931</v>
      </c>
      <c r="B16980" t="s">
        <v>929</v>
      </c>
      <c r="C16980" t="s">
        <v>268</v>
      </c>
      <c r="D16980" t="s">
        <v>892</v>
      </c>
      <c r="E16980" t="s">
        <v>310</v>
      </c>
      <c r="F16980" t="s">
        <v>311</v>
      </c>
      <c r="G16980" t="s">
        <v>139</v>
      </c>
      <c r="H16980">
        <v>0</v>
      </c>
      <c r="I16980" s="68" t="str">
        <f>VLOOKUP(E16980,Refs!$P$2:$R$29,3,FALSE)</f>
        <v>Y61</v>
      </c>
      <c r="J16980" s="68" t="str">
        <f>VLOOKUP(E16980,Refs!$P$2:$S$29,4,FALSE)</f>
        <v>East of England</v>
      </c>
      <c r="K16980" s="28" t="str">
        <f t="shared" si="536"/>
        <v/>
      </c>
    </row>
    <row r="16981" spans="1:11" x14ac:dyDescent="0.35">
      <c r="A16981" s="69">
        <f t="shared" si="537"/>
        <v>45931</v>
      </c>
      <c r="B16981" t="s">
        <v>929</v>
      </c>
      <c r="C16981" t="s">
        <v>268</v>
      </c>
      <c r="D16981" t="s">
        <v>892</v>
      </c>
      <c r="E16981" t="s">
        <v>310</v>
      </c>
      <c r="F16981" t="s">
        <v>311</v>
      </c>
      <c r="G16981" t="s">
        <v>140</v>
      </c>
      <c r="H16981">
        <v>0</v>
      </c>
      <c r="I16981" s="68" t="str">
        <f>VLOOKUP(E16981,Refs!$P$2:$R$29,3,FALSE)</f>
        <v>Y61</v>
      </c>
      <c r="J16981" s="68" t="str">
        <f>VLOOKUP(E16981,Refs!$P$2:$S$29,4,FALSE)</f>
        <v>East of England</v>
      </c>
      <c r="K16981" s="28" t="str">
        <f t="shared" si="536"/>
        <v/>
      </c>
    </row>
    <row r="16982" spans="1:11" x14ac:dyDescent="0.35">
      <c r="A16982" s="69">
        <f t="shared" si="537"/>
        <v>45931</v>
      </c>
      <c r="B16982" t="s">
        <v>929</v>
      </c>
      <c r="C16982" t="s">
        <v>268</v>
      </c>
      <c r="D16982" t="s">
        <v>892</v>
      </c>
      <c r="E16982" t="s">
        <v>310</v>
      </c>
      <c r="F16982" t="s">
        <v>311</v>
      </c>
      <c r="G16982" t="s">
        <v>728</v>
      </c>
      <c r="H16982">
        <v>51</v>
      </c>
      <c r="I16982" s="68" t="str">
        <f>VLOOKUP(E16982,Refs!$P$2:$R$29,3,FALSE)</f>
        <v>Y61</v>
      </c>
      <c r="J16982" s="68" t="str">
        <f>VLOOKUP(E16982,Refs!$P$2:$S$29,4,FALSE)</f>
        <v>East of England</v>
      </c>
      <c r="K16982" s="28">
        <f t="shared" si="536"/>
        <v>51</v>
      </c>
    </row>
    <row r="16983" spans="1:11" x14ac:dyDescent="0.35">
      <c r="A16983" s="69">
        <f t="shared" si="537"/>
        <v>45931</v>
      </c>
      <c r="B16983" t="s">
        <v>929</v>
      </c>
      <c r="C16983" t="s">
        <v>268</v>
      </c>
      <c r="D16983" t="s">
        <v>892</v>
      </c>
      <c r="E16983" t="s">
        <v>310</v>
      </c>
      <c r="F16983" t="s">
        <v>311</v>
      </c>
      <c r="G16983" t="s">
        <v>727</v>
      </c>
      <c r="H16983">
        <v>3</v>
      </c>
      <c r="I16983" s="68" t="str">
        <f>VLOOKUP(E16983,Refs!$P$2:$R$29,3,FALSE)</f>
        <v>Y61</v>
      </c>
      <c r="J16983" s="68" t="str">
        <f>VLOOKUP(E16983,Refs!$P$2:$S$29,4,FALSE)</f>
        <v>East of England</v>
      </c>
      <c r="K16983" s="28">
        <f t="shared" si="536"/>
        <v>3</v>
      </c>
    </row>
    <row r="16984" spans="1:11" x14ac:dyDescent="0.35">
      <c r="A16984" s="69">
        <f t="shared" si="537"/>
        <v>45931</v>
      </c>
      <c r="B16984" t="s">
        <v>929</v>
      </c>
      <c r="C16984" t="s">
        <v>268</v>
      </c>
      <c r="D16984" t="s">
        <v>892</v>
      </c>
      <c r="E16984" t="s">
        <v>310</v>
      </c>
      <c r="F16984" t="s">
        <v>311</v>
      </c>
      <c r="G16984" t="s">
        <v>730</v>
      </c>
      <c r="H16984">
        <v>66</v>
      </c>
      <c r="I16984" s="68" t="str">
        <f>VLOOKUP(E16984,Refs!$P$2:$R$29,3,FALSE)</f>
        <v>Y61</v>
      </c>
      <c r="J16984" s="68" t="str">
        <f>VLOOKUP(E16984,Refs!$P$2:$S$29,4,FALSE)</f>
        <v>East of England</v>
      </c>
      <c r="K16984" s="28">
        <f t="shared" si="536"/>
        <v>66</v>
      </c>
    </row>
    <row r="16985" spans="1:11" x14ac:dyDescent="0.35">
      <c r="A16985" s="69">
        <f t="shared" si="537"/>
        <v>45931</v>
      </c>
      <c r="B16985" t="s">
        <v>929</v>
      </c>
      <c r="C16985" t="s">
        <v>268</v>
      </c>
      <c r="D16985" t="s">
        <v>892</v>
      </c>
      <c r="E16985" t="s">
        <v>310</v>
      </c>
      <c r="F16985" t="s">
        <v>311</v>
      </c>
      <c r="G16985" t="s">
        <v>729</v>
      </c>
      <c r="H16985">
        <v>8</v>
      </c>
      <c r="I16985" s="68" t="str">
        <f>VLOOKUP(E16985,Refs!$P$2:$R$29,3,FALSE)</f>
        <v>Y61</v>
      </c>
      <c r="J16985" s="68" t="str">
        <f>VLOOKUP(E16985,Refs!$P$2:$S$29,4,FALSE)</f>
        <v>East of England</v>
      </c>
      <c r="K16985" s="28">
        <f t="shared" si="536"/>
        <v>8</v>
      </c>
    </row>
    <row r="16986" spans="1:11" x14ac:dyDescent="0.35">
      <c r="A16986" s="69">
        <f t="shared" si="537"/>
        <v>45931</v>
      </c>
      <c r="B16986" t="s">
        <v>929</v>
      </c>
      <c r="C16986" t="s">
        <v>290</v>
      </c>
      <c r="D16986" t="s">
        <v>889</v>
      </c>
      <c r="E16986" t="s">
        <v>325</v>
      </c>
      <c r="F16986" t="s">
        <v>326</v>
      </c>
      <c r="G16986" t="s">
        <v>10</v>
      </c>
      <c r="H16986">
        <v>96385</v>
      </c>
      <c r="I16986" s="68" t="str">
        <f>VLOOKUP(E16986,Refs!$P$2:$R$29,3,FALSE)</f>
        <v>Y59</v>
      </c>
      <c r="J16986" s="68" t="str">
        <f>VLOOKUP(E16986,Refs!$P$2:$S$29,4,FALSE)</f>
        <v>South East</v>
      </c>
      <c r="K16986" s="28">
        <f t="shared" si="536"/>
        <v>96385</v>
      </c>
    </row>
    <row r="16987" spans="1:11" x14ac:dyDescent="0.35">
      <c r="A16987" s="69">
        <f t="shared" si="537"/>
        <v>45931</v>
      </c>
      <c r="B16987" t="s">
        <v>929</v>
      </c>
      <c r="C16987" t="s">
        <v>290</v>
      </c>
      <c r="D16987" t="s">
        <v>889</v>
      </c>
      <c r="E16987" t="s">
        <v>325</v>
      </c>
      <c r="F16987" t="s">
        <v>326</v>
      </c>
      <c r="G16987" t="s">
        <v>69</v>
      </c>
      <c r="H16987">
        <v>0</v>
      </c>
      <c r="I16987" s="68" t="str">
        <f>VLOOKUP(E16987,Refs!$P$2:$R$29,3,FALSE)</f>
        <v>Y59</v>
      </c>
      <c r="J16987" s="68" t="str">
        <f>VLOOKUP(E16987,Refs!$P$2:$S$29,4,FALSE)</f>
        <v>South East</v>
      </c>
      <c r="K16987" s="28" t="str">
        <f t="shared" si="536"/>
        <v/>
      </c>
    </row>
    <row r="16988" spans="1:11" x14ac:dyDescent="0.35">
      <c r="A16988" s="69">
        <f t="shared" si="537"/>
        <v>45931</v>
      </c>
      <c r="B16988" t="s">
        <v>929</v>
      </c>
      <c r="C16988" t="s">
        <v>290</v>
      </c>
      <c r="D16988" t="s">
        <v>889</v>
      </c>
      <c r="E16988" t="s">
        <v>325</v>
      </c>
      <c r="F16988" t="s">
        <v>326</v>
      </c>
      <c r="G16988" t="s">
        <v>20</v>
      </c>
      <c r="H16988">
        <v>83822</v>
      </c>
      <c r="I16988" s="68" t="str">
        <f>VLOOKUP(E16988,Refs!$P$2:$R$29,3,FALSE)</f>
        <v>Y59</v>
      </c>
      <c r="J16988" s="68" t="str">
        <f>VLOOKUP(E16988,Refs!$P$2:$S$29,4,FALSE)</f>
        <v>South East</v>
      </c>
      <c r="K16988" s="28">
        <f t="shared" si="536"/>
        <v>83822</v>
      </c>
    </row>
    <row r="16989" spans="1:11" x14ac:dyDescent="0.35">
      <c r="A16989" s="69">
        <f t="shared" si="537"/>
        <v>45931</v>
      </c>
      <c r="B16989" t="s">
        <v>929</v>
      </c>
      <c r="C16989" t="s">
        <v>290</v>
      </c>
      <c r="D16989" t="s">
        <v>889</v>
      </c>
      <c r="E16989" t="s">
        <v>325</v>
      </c>
      <c r="F16989" t="s">
        <v>326</v>
      </c>
      <c r="G16989" t="s">
        <v>23</v>
      </c>
      <c r="H16989">
        <v>61672</v>
      </c>
      <c r="I16989" s="68" t="str">
        <f>VLOOKUP(E16989,Refs!$P$2:$R$29,3,FALSE)</f>
        <v>Y59</v>
      </c>
      <c r="J16989" s="68" t="str">
        <f>VLOOKUP(E16989,Refs!$P$2:$S$29,4,FALSE)</f>
        <v>South East</v>
      </c>
      <c r="K16989" s="28">
        <f t="shared" si="536"/>
        <v>61672</v>
      </c>
    </row>
    <row r="16990" spans="1:11" x14ac:dyDescent="0.35">
      <c r="A16990" s="69">
        <f t="shared" si="537"/>
        <v>45931</v>
      </c>
      <c r="B16990" t="s">
        <v>929</v>
      </c>
      <c r="C16990" t="s">
        <v>290</v>
      </c>
      <c r="D16990" t="s">
        <v>889</v>
      </c>
      <c r="E16990" t="s">
        <v>325</v>
      </c>
      <c r="F16990" t="s">
        <v>326</v>
      </c>
      <c r="G16990" t="s">
        <v>19</v>
      </c>
      <c r="H16990">
        <v>4546</v>
      </c>
      <c r="I16990" s="68" t="str">
        <f>VLOOKUP(E16990,Refs!$P$2:$R$29,3,FALSE)</f>
        <v>Y59</v>
      </c>
      <c r="J16990" s="68" t="str">
        <f>VLOOKUP(E16990,Refs!$P$2:$S$29,4,FALSE)</f>
        <v>South East</v>
      </c>
      <c r="K16990" s="28">
        <f t="shared" si="536"/>
        <v>4546</v>
      </c>
    </row>
    <row r="16991" spans="1:11" x14ac:dyDescent="0.35">
      <c r="A16991" s="69">
        <f t="shared" si="537"/>
        <v>45931</v>
      </c>
      <c r="B16991" t="s">
        <v>929</v>
      </c>
      <c r="C16991" t="s">
        <v>290</v>
      </c>
      <c r="D16991" t="s">
        <v>889</v>
      </c>
      <c r="E16991" t="s">
        <v>325</v>
      </c>
      <c r="F16991" t="s">
        <v>326</v>
      </c>
      <c r="G16991" t="s">
        <v>21</v>
      </c>
      <c r="H16991">
        <v>5883281</v>
      </c>
      <c r="I16991" s="68" t="str">
        <f>VLOOKUP(E16991,Refs!$P$2:$R$29,3,FALSE)</f>
        <v>Y59</v>
      </c>
      <c r="J16991" s="68" t="str">
        <f>VLOOKUP(E16991,Refs!$P$2:$S$29,4,FALSE)</f>
        <v>South East</v>
      </c>
      <c r="K16991" s="28">
        <f t="shared" si="536"/>
        <v>5883281</v>
      </c>
    </row>
    <row r="16992" spans="1:11" x14ac:dyDescent="0.35">
      <c r="A16992" s="69">
        <f t="shared" si="537"/>
        <v>45931</v>
      </c>
      <c r="B16992" t="s">
        <v>929</v>
      </c>
      <c r="C16992" t="s">
        <v>290</v>
      </c>
      <c r="D16992" t="s">
        <v>889</v>
      </c>
      <c r="E16992" t="s">
        <v>325</v>
      </c>
      <c r="F16992" t="s">
        <v>326</v>
      </c>
      <c r="G16992" t="s">
        <v>70</v>
      </c>
      <c r="H16992">
        <v>426</v>
      </c>
      <c r="I16992" s="68" t="str">
        <f>VLOOKUP(E16992,Refs!$P$2:$R$29,3,FALSE)</f>
        <v>Y59</v>
      </c>
      <c r="J16992" s="68" t="str">
        <f>VLOOKUP(E16992,Refs!$P$2:$S$29,4,FALSE)</f>
        <v>South East</v>
      </c>
      <c r="K16992" s="28">
        <f t="shared" si="536"/>
        <v>426</v>
      </c>
    </row>
    <row r="16993" spans="1:11" x14ac:dyDescent="0.35">
      <c r="A16993" s="69">
        <f t="shared" si="537"/>
        <v>45931</v>
      </c>
      <c r="B16993" t="s">
        <v>929</v>
      </c>
      <c r="C16993" t="s">
        <v>290</v>
      </c>
      <c r="D16993" t="s">
        <v>889</v>
      </c>
      <c r="E16993" t="s">
        <v>325</v>
      </c>
      <c r="F16993" t="s">
        <v>326</v>
      </c>
      <c r="G16993" t="s">
        <v>71</v>
      </c>
      <c r="H16993">
        <v>861</v>
      </c>
      <c r="I16993" s="68" t="str">
        <f>VLOOKUP(E16993,Refs!$P$2:$R$29,3,FALSE)</f>
        <v>Y59</v>
      </c>
      <c r="J16993" s="68" t="str">
        <f>VLOOKUP(E16993,Refs!$P$2:$S$29,4,FALSE)</f>
        <v>South East</v>
      </c>
      <c r="K16993" s="28">
        <f t="shared" si="536"/>
        <v>861</v>
      </c>
    </row>
    <row r="16994" spans="1:11" x14ac:dyDescent="0.35">
      <c r="A16994" s="69">
        <f t="shared" si="537"/>
        <v>45931</v>
      </c>
      <c r="B16994" t="s">
        <v>929</v>
      </c>
      <c r="C16994" t="s">
        <v>290</v>
      </c>
      <c r="D16994" t="s">
        <v>889</v>
      </c>
      <c r="E16994" t="s">
        <v>325</v>
      </c>
      <c r="F16994" t="s">
        <v>326</v>
      </c>
      <c r="G16994" t="s">
        <v>72</v>
      </c>
      <c r="H16994">
        <v>778447</v>
      </c>
      <c r="I16994" s="68" t="str">
        <f>VLOOKUP(E16994,Refs!$P$2:$R$29,3,FALSE)</f>
        <v>Y59</v>
      </c>
      <c r="J16994" s="68" t="str">
        <f>VLOOKUP(E16994,Refs!$P$2:$S$29,4,FALSE)</f>
        <v>South East</v>
      </c>
      <c r="K16994" s="28">
        <f t="shared" si="536"/>
        <v>778447</v>
      </c>
    </row>
    <row r="16995" spans="1:11" x14ac:dyDescent="0.35">
      <c r="A16995" s="69">
        <f t="shared" si="537"/>
        <v>45931</v>
      </c>
      <c r="B16995" t="s">
        <v>929</v>
      </c>
      <c r="C16995" t="s">
        <v>290</v>
      </c>
      <c r="D16995" t="s">
        <v>889</v>
      </c>
      <c r="E16995" t="s">
        <v>325</v>
      </c>
      <c r="F16995" t="s">
        <v>326</v>
      </c>
      <c r="G16995" t="s">
        <v>73</v>
      </c>
      <c r="H16995">
        <v>41274</v>
      </c>
      <c r="I16995" s="68" t="str">
        <f>VLOOKUP(E16995,Refs!$P$2:$R$29,3,FALSE)</f>
        <v>Y59</v>
      </c>
      <c r="J16995" s="68" t="str">
        <f>VLOOKUP(E16995,Refs!$P$2:$S$29,4,FALSE)</f>
        <v>South East</v>
      </c>
      <c r="K16995" s="28">
        <f t="shared" si="536"/>
        <v>41274</v>
      </c>
    </row>
    <row r="16996" spans="1:11" x14ac:dyDescent="0.35">
      <c r="A16996" s="69">
        <f t="shared" si="537"/>
        <v>45931</v>
      </c>
      <c r="B16996" t="s">
        <v>929</v>
      </c>
      <c r="C16996" t="s">
        <v>290</v>
      </c>
      <c r="D16996" t="s">
        <v>889</v>
      </c>
      <c r="E16996" t="s">
        <v>325</v>
      </c>
      <c r="F16996" t="s">
        <v>326</v>
      </c>
      <c r="G16996" t="s">
        <v>74</v>
      </c>
      <c r="H16996">
        <v>109883920</v>
      </c>
      <c r="I16996" s="68" t="str">
        <f>VLOOKUP(E16996,Refs!$P$2:$R$29,3,FALSE)</f>
        <v>Y59</v>
      </c>
      <c r="J16996" s="68" t="str">
        <f>VLOOKUP(E16996,Refs!$P$2:$S$29,4,FALSE)</f>
        <v>South East</v>
      </c>
      <c r="K16996" s="28">
        <f t="shared" si="536"/>
        <v>109883920</v>
      </c>
    </row>
    <row r="16997" spans="1:11" x14ac:dyDescent="0.35">
      <c r="A16997" s="69">
        <f t="shared" si="537"/>
        <v>45931</v>
      </c>
      <c r="B16997" t="s">
        <v>929</v>
      </c>
      <c r="C16997" t="s">
        <v>290</v>
      </c>
      <c r="D16997" t="s">
        <v>889</v>
      </c>
      <c r="E16997" t="s">
        <v>325</v>
      </c>
      <c r="F16997" t="s">
        <v>326</v>
      </c>
      <c r="G16997" t="s">
        <v>26</v>
      </c>
      <c r="H16997">
        <v>83822</v>
      </c>
      <c r="I16997" s="68" t="str">
        <f>VLOOKUP(E16997,Refs!$P$2:$R$29,3,FALSE)</f>
        <v>Y59</v>
      </c>
      <c r="J16997" s="68" t="str">
        <f>VLOOKUP(E16997,Refs!$P$2:$S$29,4,FALSE)</f>
        <v>South East</v>
      </c>
      <c r="K16997" s="28">
        <f t="shared" si="536"/>
        <v>83822</v>
      </c>
    </row>
    <row r="16998" spans="1:11" x14ac:dyDescent="0.35">
      <c r="A16998" s="69">
        <f t="shared" si="537"/>
        <v>45931</v>
      </c>
      <c r="B16998" t="s">
        <v>929</v>
      </c>
      <c r="C16998" t="s">
        <v>290</v>
      </c>
      <c r="D16998" t="s">
        <v>889</v>
      </c>
      <c r="E16998" t="s">
        <v>325</v>
      </c>
      <c r="F16998" t="s">
        <v>326</v>
      </c>
      <c r="G16998" t="s">
        <v>75</v>
      </c>
      <c r="H16998">
        <v>1587</v>
      </c>
      <c r="I16998" s="68" t="str">
        <f>VLOOKUP(E16998,Refs!$P$2:$R$29,3,FALSE)</f>
        <v>Y59</v>
      </c>
      <c r="J16998" s="68" t="str">
        <f>VLOOKUP(E16998,Refs!$P$2:$S$29,4,FALSE)</f>
        <v>South East</v>
      </c>
      <c r="K16998" s="28">
        <f t="shared" si="536"/>
        <v>1587</v>
      </c>
    </row>
    <row r="16999" spans="1:11" x14ac:dyDescent="0.35">
      <c r="A16999" s="69">
        <f t="shared" si="537"/>
        <v>45931</v>
      </c>
      <c r="B16999" t="s">
        <v>929</v>
      </c>
      <c r="C16999" t="s">
        <v>290</v>
      </c>
      <c r="D16999" t="s">
        <v>889</v>
      </c>
      <c r="E16999" t="s">
        <v>325</v>
      </c>
      <c r="F16999" t="s">
        <v>326</v>
      </c>
      <c r="G16999" t="s">
        <v>76</v>
      </c>
      <c r="H16999">
        <v>40961</v>
      </c>
      <c r="I16999" s="68" t="str">
        <f>VLOOKUP(E16999,Refs!$P$2:$R$29,3,FALSE)</f>
        <v>Y59</v>
      </c>
      <c r="J16999" s="68" t="str">
        <f>VLOOKUP(E16999,Refs!$P$2:$S$29,4,FALSE)</f>
        <v>South East</v>
      </c>
      <c r="K16999" s="28">
        <f t="shared" si="536"/>
        <v>40961</v>
      </c>
    </row>
    <row r="17000" spans="1:11" x14ac:dyDescent="0.35">
      <c r="A17000" s="69">
        <f t="shared" si="537"/>
        <v>45931</v>
      </c>
      <c r="B17000" t="s">
        <v>929</v>
      </c>
      <c r="C17000" t="s">
        <v>290</v>
      </c>
      <c r="D17000" t="s">
        <v>889</v>
      </c>
      <c r="E17000" t="s">
        <v>325</v>
      </c>
      <c r="F17000" t="s">
        <v>326</v>
      </c>
      <c r="G17000" t="s">
        <v>77</v>
      </c>
      <c r="H17000">
        <v>11702</v>
      </c>
      <c r="I17000" s="68" t="str">
        <f>VLOOKUP(E17000,Refs!$P$2:$R$29,3,FALSE)</f>
        <v>Y59</v>
      </c>
      <c r="J17000" s="68" t="str">
        <f>VLOOKUP(E17000,Refs!$P$2:$S$29,4,FALSE)</f>
        <v>South East</v>
      </c>
      <c r="K17000" s="28">
        <f t="shared" si="536"/>
        <v>11702</v>
      </c>
    </row>
    <row r="17001" spans="1:11" x14ac:dyDescent="0.35">
      <c r="A17001" s="69">
        <f t="shared" si="537"/>
        <v>45931</v>
      </c>
      <c r="B17001" t="s">
        <v>929</v>
      </c>
      <c r="C17001" t="s">
        <v>290</v>
      </c>
      <c r="D17001" t="s">
        <v>889</v>
      </c>
      <c r="E17001" t="s">
        <v>325</v>
      </c>
      <c r="F17001" t="s">
        <v>326</v>
      </c>
      <c r="G17001" t="s">
        <v>78</v>
      </c>
      <c r="H17001">
        <v>29572</v>
      </c>
      <c r="I17001" s="68" t="str">
        <f>VLOOKUP(E17001,Refs!$P$2:$R$29,3,FALSE)</f>
        <v>Y59</v>
      </c>
      <c r="J17001" s="68" t="str">
        <f>VLOOKUP(E17001,Refs!$P$2:$S$29,4,FALSE)</f>
        <v>South East</v>
      </c>
      <c r="K17001" s="28">
        <f t="shared" si="536"/>
        <v>29572</v>
      </c>
    </row>
    <row r="17002" spans="1:11" x14ac:dyDescent="0.35">
      <c r="A17002" s="69">
        <f t="shared" si="537"/>
        <v>45931</v>
      </c>
      <c r="B17002" t="s">
        <v>929</v>
      </c>
      <c r="C17002" t="s">
        <v>290</v>
      </c>
      <c r="D17002" t="s">
        <v>889</v>
      </c>
      <c r="E17002" t="s">
        <v>325</v>
      </c>
      <c r="F17002" t="s">
        <v>326</v>
      </c>
      <c r="G17002" t="s">
        <v>79</v>
      </c>
      <c r="H17002">
        <v>0</v>
      </c>
      <c r="I17002" s="68" t="str">
        <f>VLOOKUP(E17002,Refs!$P$2:$R$29,3,FALSE)</f>
        <v>Y59</v>
      </c>
      <c r="J17002" s="68" t="str">
        <f>VLOOKUP(E17002,Refs!$P$2:$S$29,4,FALSE)</f>
        <v>South East</v>
      </c>
      <c r="K17002" s="28" t="str">
        <f t="shared" si="536"/>
        <v/>
      </c>
    </row>
    <row r="17003" spans="1:11" x14ac:dyDescent="0.35">
      <c r="A17003" s="69">
        <f t="shared" si="537"/>
        <v>45931</v>
      </c>
      <c r="B17003" t="s">
        <v>929</v>
      </c>
      <c r="C17003" t="s">
        <v>290</v>
      </c>
      <c r="D17003" t="s">
        <v>889</v>
      </c>
      <c r="E17003" t="s">
        <v>325</v>
      </c>
      <c r="F17003" t="s">
        <v>326</v>
      </c>
      <c r="G17003" t="s">
        <v>25</v>
      </c>
      <c r="H17003">
        <v>41274</v>
      </c>
      <c r="I17003" s="68" t="str">
        <f>VLOOKUP(E17003,Refs!$P$2:$R$29,3,FALSE)</f>
        <v>Y59</v>
      </c>
      <c r="J17003" s="68" t="str">
        <f>VLOOKUP(E17003,Refs!$P$2:$S$29,4,FALSE)</f>
        <v>South East</v>
      </c>
      <c r="K17003" s="28">
        <f t="shared" si="536"/>
        <v>41274</v>
      </c>
    </row>
    <row r="17004" spans="1:11" x14ac:dyDescent="0.35">
      <c r="A17004" s="69">
        <f t="shared" si="537"/>
        <v>45931</v>
      </c>
      <c r="B17004" t="s">
        <v>929</v>
      </c>
      <c r="C17004" t="s">
        <v>290</v>
      </c>
      <c r="D17004" t="s">
        <v>889</v>
      </c>
      <c r="E17004" t="s">
        <v>325</v>
      </c>
      <c r="F17004" t="s">
        <v>326</v>
      </c>
      <c r="G17004" t="s">
        <v>80</v>
      </c>
      <c r="H17004">
        <v>0</v>
      </c>
      <c r="I17004" s="68" t="str">
        <f>VLOOKUP(E17004,Refs!$P$2:$R$29,3,FALSE)</f>
        <v>Y59</v>
      </c>
      <c r="J17004" s="68" t="str">
        <f>VLOOKUP(E17004,Refs!$P$2:$S$29,4,FALSE)</f>
        <v>South East</v>
      </c>
      <c r="K17004" s="28" t="str">
        <f t="shared" si="536"/>
        <v/>
      </c>
    </row>
    <row r="17005" spans="1:11" x14ac:dyDescent="0.35">
      <c r="A17005" s="69">
        <f t="shared" si="537"/>
        <v>45931</v>
      </c>
      <c r="B17005" t="s">
        <v>929</v>
      </c>
      <c r="C17005" t="s">
        <v>290</v>
      </c>
      <c r="D17005" t="s">
        <v>889</v>
      </c>
      <c r="E17005" t="s">
        <v>325</v>
      </c>
      <c r="F17005" t="s">
        <v>326</v>
      </c>
      <c r="G17005" t="s">
        <v>81</v>
      </c>
      <c r="H17005">
        <v>19966</v>
      </c>
      <c r="I17005" s="68" t="str">
        <f>VLOOKUP(E17005,Refs!$P$2:$R$29,3,FALSE)</f>
        <v>Y59</v>
      </c>
      <c r="J17005" s="68" t="str">
        <f>VLOOKUP(E17005,Refs!$P$2:$S$29,4,FALSE)</f>
        <v>South East</v>
      </c>
      <c r="K17005" s="28">
        <f t="shared" si="536"/>
        <v>19966</v>
      </c>
    </row>
    <row r="17006" spans="1:11" x14ac:dyDescent="0.35">
      <c r="A17006" s="69">
        <f t="shared" si="537"/>
        <v>45931</v>
      </c>
      <c r="B17006" t="s">
        <v>929</v>
      </c>
      <c r="C17006" t="s">
        <v>290</v>
      </c>
      <c r="D17006" t="s">
        <v>889</v>
      </c>
      <c r="E17006" t="s">
        <v>325</v>
      </c>
      <c r="F17006" t="s">
        <v>326</v>
      </c>
      <c r="G17006" t="s">
        <v>82</v>
      </c>
      <c r="H17006">
        <v>5332</v>
      </c>
      <c r="I17006" s="68" t="str">
        <f>VLOOKUP(E17006,Refs!$P$2:$R$29,3,FALSE)</f>
        <v>Y59</v>
      </c>
      <c r="J17006" s="68" t="str">
        <f>VLOOKUP(E17006,Refs!$P$2:$S$29,4,FALSE)</f>
        <v>South East</v>
      </c>
      <c r="K17006" s="28">
        <f t="shared" si="536"/>
        <v>5332</v>
      </c>
    </row>
    <row r="17007" spans="1:11" x14ac:dyDescent="0.35">
      <c r="A17007" s="69">
        <f t="shared" si="537"/>
        <v>45931</v>
      </c>
      <c r="B17007" t="s">
        <v>929</v>
      </c>
      <c r="C17007" t="s">
        <v>290</v>
      </c>
      <c r="D17007" t="s">
        <v>889</v>
      </c>
      <c r="E17007" t="s">
        <v>325</v>
      </c>
      <c r="F17007" t="s">
        <v>326</v>
      </c>
      <c r="G17007" t="s">
        <v>83</v>
      </c>
      <c r="H17007">
        <v>7950</v>
      </c>
      <c r="I17007" s="68" t="str">
        <f>VLOOKUP(E17007,Refs!$P$2:$R$29,3,FALSE)</f>
        <v>Y59</v>
      </c>
      <c r="J17007" s="68" t="str">
        <f>VLOOKUP(E17007,Refs!$P$2:$S$29,4,FALSE)</f>
        <v>South East</v>
      </c>
      <c r="K17007" s="28">
        <f t="shared" si="536"/>
        <v>7950</v>
      </c>
    </row>
    <row r="17008" spans="1:11" x14ac:dyDescent="0.35">
      <c r="A17008" s="69">
        <f t="shared" si="537"/>
        <v>45931</v>
      </c>
      <c r="B17008" t="s">
        <v>929</v>
      </c>
      <c r="C17008" t="s">
        <v>290</v>
      </c>
      <c r="D17008" t="s">
        <v>889</v>
      </c>
      <c r="E17008" t="s">
        <v>325</v>
      </c>
      <c r="F17008" t="s">
        <v>326</v>
      </c>
      <c r="G17008" t="s">
        <v>84</v>
      </c>
      <c r="H17008">
        <v>0</v>
      </c>
      <c r="I17008" s="68" t="str">
        <f>VLOOKUP(E17008,Refs!$P$2:$R$29,3,FALSE)</f>
        <v>Y59</v>
      </c>
      <c r="J17008" s="68" t="str">
        <f>VLOOKUP(E17008,Refs!$P$2:$S$29,4,FALSE)</f>
        <v>South East</v>
      </c>
      <c r="K17008" s="28" t="str">
        <f t="shared" si="536"/>
        <v/>
      </c>
    </row>
    <row r="17009" spans="1:11" x14ac:dyDescent="0.35">
      <c r="A17009" s="69">
        <f t="shared" si="537"/>
        <v>45931</v>
      </c>
      <c r="B17009" t="s">
        <v>929</v>
      </c>
      <c r="C17009" t="s">
        <v>290</v>
      </c>
      <c r="D17009" t="s">
        <v>889</v>
      </c>
      <c r="E17009" t="s">
        <v>325</v>
      </c>
      <c r="F17009" t="s">
        <v>326</v>
      </c>
      <c r="G17009" t="s">
        <v>85</v>
      </c>
      <c r="H17009">
        <v>3334</v>
      </c>
      <c r="I17009" s="68" t="str">
        <f>VLOOKUP(E17009,Refs!$P$2:$R$29,3,FALSE)</f>
        <v>Y59</v>
      </c>
      <c r="J17009" s="68" t="str">
        <f>VLOOKUP(E17009,Refs!$P$2:$S$29,4,FALSE)</f>
        <v>South East</v>
      </c>
      <c r="K17009" s="28">
        <f t="shared" si="536"/>
        <v>3334</v>
      </c>
    </row>
    <row r="17010" spans="1:11" x14ac:dyDescent="0.35">
      <c r="A17010" s="69">
        <f t="shared" si="537"/>
        <v>45931</v>
      </c>
      <c r="B17010" t="s">
        <v>929</v>
      </c>
      <c r="C17010" t="s">
        <v>290</v>
      </c>
      <c r="D17010" t="s">
        <v>889</v>
      </c>
      <c r="E17010" t="s">
        <v>325</v>
      </c>
      <c r="F17010" t="s">
        <v>326</v>
      </c>
      <c r="G17010" t="s">
        <v>86</v>
      </c>
      <c r="H17010">
        <v>1422</v>
      </c>
      <c r="I17010" s="68" t="str">
        <f>VLOOKUP(E17010,Refs!$P$2:$R$29,3,FALSE)</f>
        <v>Y59</v>
      </c>
      <c r="J17010" s="68" t="str">
        <f>VLOOKUP(E17010,Refs!$P$2:$S$29,4,FALSE)</f>
        <v>South East</v>
      </c>
      <c r="K17010" s="28">
        <f t="shared" si="536"/>
        <v>1422</v>
      </c>
    </row>
    <row r="17011" spans="1:11" x14ac:dyDescent="0.35">
      <c r="A17011" s="69">
        <f t="shared" si="537"/>
        <v>45931</v>
      </c>
      <c r="B17011" t="s">
        <v>929</v>
      </c>
      <c r="C17011" t="s">
        <v>290</v>
      </c>
      <c r="D17011" t="s">
        <v>889</v>
      </c>
      <c r="E17011" t="s">
        <v>325</v>
      </c>
      <c r="F17011" t="s">
        <v>326</v>
      </c>
      <c r="G17011" t="s">
        <v>87</v>
      </c>
      <c r="H17011">
        <v>7944</v>
      </c>
      <c r="I17011" s="68" t="str">
        <f>VLOOKUP(E17011,Refs!$P$2:$R$29,3,FALSE)</f>
        <v>Y59</v>
      </c>
      <c r="J17011" s="68" t="str">
        <f>VLOOKUP(E17011,Refs!$P$2:$S$29,4,FALSE)</f>
        <v>South East</v>
      </c>
      <c r="K17011" s="28">
        <f t="shared" si="536"/>
        <v>7944</v>
      </c>
    </row>
    <row r="17012" spans="1:11" x14ac:dyDescent="0.35">
      <c r="A17012" s="69">
        <f t="shared" si="537"/>
        <v>45931</v>
      </c>
      <c r="B17012" t="s">
        <v>929</v>
      </c>
      <c r="C17012" t="s">
        <v>290</v>
      </c>
      <c r="D17012" t="s">
        <v>889</v>
      </c>
      <c r="E17012" t="s">
        <v>325</v>
      </c>
      <c r="F17012" t="s">
        <v>326</v>
      </c>
      <c r="G17012" t="s">
        <v>88</v>
      </c>
      <c r="H17012">
        <v>0</v>
      </c>
      <c r="I17012" s="68" t="str">
        <f>VLOOKUP(E17012,Refs!$P$2:$R$29,3,FALSE)</f>
        <v>Y59</v>
      </c>
      <c r="J17012" s="68" t="str">
        <f>VLOOKUP(E17012,Refs!$P$2:$S$29,4,FALSE)</f>
        <v>South East</v>
      </c>
      <c r="K17012" s="28" t="str">
        <f t="shared" si="536"/>
        <v/>
      </c>
    </row>
    <row r="17013" spans="1:11" x14ac:dyDescent="0.35">
      <c r="A17013" s="69">
        <f t="shared" si="537"/>
        <v>45931</v>
      </c>
      <c r="B17013" t="s">
        <v>929</v>
      </c>
      <c r="C17013" t="s">
        <v>290</v>
      </c>
      <c r="D17013" t="s">
        <v>889</v>
      </c>
      <c r="E17013" t="s">
        <v>325</v>
      </c>
      <c r="F17013" t="s">
        <v>326</v>
      </c>
      <c r="G17013" t="s">
        <v>89</v>
      </c>
      <c r="H17013">
        <v>83811</v>
      </c>
      <c r="I17013" s="68" t="str">
        <f>VLOOKUP(E17013,Refs!$P$2:$R$29,3,FALSE)</f>
        <v>Y59</v>
      </c>
      <c r="J17013" s="68" t="str">
        <f>VLOOKUP(E17013,Refs!$P$2:$S$29,4,FALSE)</f>
        <v>South East</v>
      </c>
      <c r="K17013" s="28">
        <f t="shared" si="536"/>
        <v>83811</v>
      </c>
    </row>
    <row r="17014" spans="1:11" x14ac:dyDescent="0.35">
      <c r="A17014" s="69">
        <f t="shared" si="537"/>
        <v>45931</v>
      </c>
      <c r="B17014" t="s">
        <v>929</v>
      </c>
      <c r="C17014" t="s">
        <v>290</v>
      </c>
      <c r="D17014" t="s">
        <v>889</v>
      </c>
      <c r="E17014" t="s">
        <v>325</v>
      </c>
      <c r="F17014" t="s">
        <v>326</v>
      </c>
      <c r="G17014" t="s">
        <v>27</v>
      </c>
      <c r="H17014">
        <v>5642</v>
      </c>
      <c r="I17014" s="68" t="str">
        <f>VLOOKUP(E17014,Refs!$P$2:$R$29,3,FALSE)</f>
        <v>Y59</v>
      </c>
      <c r="J17014" s="68" t="str">
        <f>VLOOKUP(E17014,Refs!$P$2:$S$29,4,FALSE)</f>
        <v>South East</v>
      </c>
      <c r="K17014" s="28">
        <f t="shared" si="536"/>
        <v>5642</v>
      </c>
    </row>
    <row r="17015" spans="1:11" x14ac:dyDescent="0.35">
      <c r="A17015" s="69">
        <f t="shared" si="537"/>
        <v>45931</v>
      </c>
      <c r="B17015" t="s">
        <v>929</v>
      </c>
      <c r="C17015" t="s">
        <v>290</v>
      </c>
      <c r="D17015" t="s">
        <v>889</v>
      </c>
      <c r="E17015" t="s">
        <v>325</v>
      </c>
      <c r="F17015" t="s">
        <v>326</v>
      </c>
      <c r="G17015" t="s">
        <v>29</v>
      </c>
      <c r="H17015">
        <v>11164</v>
      </c>
      <c r="I17015" s="68" t="str">
        <f>VLOOKUP(E17015,Refs!$P$2:$R$29,3,FALSE)</f>
        <v>Y59</v>
      </c>
      <c r="J17015" s="68" t="str">
        <f>VLOOKUP(E17015,Refs!$P$2:$S$29,4,FALSE)</f>
        <v>South East</v>
      </c>
      <c r="K17015" s="28">
        <f t="shared" si="536"/>
        <v>11164</v>
      </c>
    </row>
    <row r="17016" spans="1:11" x14ac:dyDescent="0.35">
      <c r="A17016" s="69">
        <f t="shared" si="537"/>
        <v>45931</v>
      </c>
      <c r="B17016" t="s">
        <v>929</v>
      </c>
      <c r="C17016" t="s">
        <v>290</v>
      </c>
      <c r="D17016" t="s">
        <v>889</v>
      </c>
      <c r="E17016" t="s">
        <v>325</v>
      </c>
      <c r="F17016" t="s">
        <v>326</v>
      </c>
      <c r="G17016" t="s">
        <v>90</v>
      </c>
      <c r="H17016">
        <v>3752</v>
      </c>
      <c r="I17016" s="68" t="str">
        <f>VLOOKUP(E17016,Refs!$P$2:$R$29,3,FALSE)</f>
        <v>Y59</v>
      </c>
      <c r="J17016" s="68" t="str">
        <f>VLOOKUP(E17016,Refs!$P$2:$S$29,4,FALSE)</f>
        <v>South East</v>
      </c>
      <c r="K17016" s="28">
        <f t="shared" si="536"/>
        <v>3752</v>
      </c>
    </row>
    <row r="17017" spans="1:11" x14ac:dyDescent="0.35">
      <c r="A17017" s="69">
        <f t="shared" si="537"/>
        <v>45931</v>
      </c>
      <c r="B17017" t="s">
        <v>929</v>
      </c>
      <c r="C17017" t="s">
        <v>290</v>
      </c>
      <c r="D17017" t="s">
        <v>889</v>
      </c>
      <c r="E17017" t="s">
        <v>325</v>
      </c>
      <c r="F17017" t="s">
        <v>326</v>
      </c>
      <c r="G17017" t="s">
        <v>91</v>
      </c>
      <c r="H17017">
        <v>1</v>
      </c>
      <c r="I17017" s="68" t="str">
        <f>VLOOKUP(E17017,Refs!$P$2:$R$29,3,FALSE)</f>
        <v>Y59</v>
      </c>
      <c r="J17017" s="68" t="str">
        <f>VLOOKUP(E17017,Refs!$P$2:$S$29,4,FALSE)</f>
        <v>South East</v>
      </c>
      <c r="K17017" s="28">
        <f t="shared" si="536"/>
        <v>1</v>
      </c>
    </row>
    <row r="17018" spans="1:11" x14ac:dyDescent="0.35">
      <c r="A17018" s="69">
        <f t="shared" si="537"/>
        <v>45931</v>
      </c>
      <c r="B17018" t="s">
        <v>929</v>
      </c>
      <c r="C17018" t="s">
        <v>290</v>
      </c>
      <c r="D17018" t="s">
        <v>889</v>
      </c>
      <c r="E17018" t="s">
        <v>325</v>
      </c>
      <c r="F17018" t="s">
        <v>326</v>
      </c>
      <c r="G17018" t="s">
        <v>92</v>
      </c>
      <c r="H17018">
        <v>3604</v>
      </c>
      <c r="I17018" s="68" t="str">
        <f>VLOOKUP(E17018,Refs!$P$2:$R$29,3,FALSE)</f>
        <v>Y59</v>
      </c>
      <c r="J17018" s="68" t="str">
        <f>VLOOKUP(E17018,Refs!$P$2:$S$29,4,FALSE)</f>
        <v>South East</v>
      </c>
      <c r="K17018" s="28">
        <f t="shared" si="536"/>
        <v>3604</v>
      </c>
    </row>
    <row r="17019" spans="1:11" x14ac:dyDescent="0.35">
      <c r="A17019" s="69">
        <f t="shared" si="537"/>
        <v>45931</v>
      </c>
      <c r="B17019" t="s">
        <v>929</v>
      </c>
      <c r="C17019" t="s">
        <v>290</v>
      </c>
      <c r="D17019" t="s">
        <v>889</v>
      </c>
      <c r="E17019" t="s">
        <v>325</v>
      </c>
      <c r="F17019" t="s">
        <v>326</v>
      </c>
      <c r="G17019" t="s">
        <v>93</v>
      </c>
      <c r="H17019">
        <v>357</v>
      </c>
      <c r="I17019" s="68" t="str">
        <f>VLOOKUP(E17019,Refs!$P$2:$R$29,3,FALSE)</f>
        <v>Y59</v>
      </c>
      <c r="J17019" s="68" t="str">
        <f>VLOOKUP(E17019,Refs!$P$2:$S$29,4,FALSE)</f>
        <v>South East</v>
      </c>
      <c r="K17019" s="28">
        <f t="shared" si="536"/>
        <v>357</v>
      </c>
    </row>
    <row r="17020" spans="1:11" x14ac:dyDescent="0.35">
      <c r="A17020" s="69">
        <f t="shared" si="537"/>
        <v>45931</v>
      </c>
      <c r="B17020" t="s">
        <v>929</v>
      </c>
      <c r="C17020" t="s">
        <v>290</v>
      </c>
      <c r="D17020" t="s">
        <v>889</v>
      </c>
      <c r="E17020" t="s">
        <v>325</v>
      </c>
      <c r="F17020" t="s">
        <v>326</v>
      </c>
      <c r="G17020" t="s">
        <v>94</v>
      </c>
      <c r="H17020">
        <v>2316</v>
      </c>
      <c r="I17020" s="68" t="str">
        <f>VLOOKUP(E17020,Refs!$P$2:$R$29,3,FALSE)</f>
        <v>Y59</v>
      </c>
      <c r="J17020" s="68" t="str">
        <f>VLOOKUP(E17020,Refs!$P$2:$S$29,4,FALSE)</f>
        <v>South East</v>
      </c>
      <c r="K17020" s="28">
        <f t="shared" si="536"/>
        <v>2316</v>
      </c>
    </row>
    <row r="17021" spans="1:11" x14ac:dyDescent="0.35">
      <c r="A17021" s="69">
        <f t="shared" si="537"/>
        <v>45931</v>
      </c>
      <c r="B17021" t="s">
        <v>929</v>
      </c>
      <c r="C17021" t="s">
        <v>290</v>
      </c>
      <c r="D17021" t="s">
        <v>889</v>
      </c>
      <c r="E17021" t="s">
        <v>325</v>
      </c>
      <c r="F17021" t="s">
        <v>326</v>
      </c>
      <c r="G17021" t="s">
        <v>95</v>
      </c>
      <c r="H17021">
        <v>872</v>
      </c>
      <c r="I17021" s="68" t="str">
        <f>VLOOKUP(E17021,Refs!$P$2:$R$29,3,FALSE)</f>
        <v>Y59</v>
      </c>
      <c r="J17021" s="68" t="str">
        <f>VLOOKUP(E17021,Refs!$P$2:$S$29,4,FALSE)</f>
        <v>South East</v>
      </c>
      <c r="K17021" s="28">
        <f t="shared" si="536"/>
        <v>872</v>
      </c>
    </row>
    <row r="17022" spans="1:11" x14ac:dyDescent="0.35">
      <c r="A17022" s="69">
        <f t="shared" si="537"/>
        <v>45931</v>
      </c>
      <c r="B17022" t="s">
        <v>929</v>
      </c>
      <c r="C17022" t="s">
        <v>290</v>
      </c>
      <c r="D17022" t="s">
        <v>889</v>
      </c>
      <c r="E17022" t="s">
        <v>325</v>
      </c>
      <c r="F17022" t="s">
        <v>326</v>
      </c>
      <c r="G17022" t="s">
        <v>96</v>
      </c>
      <c r="H17022">
        <v>4365</v>
      </c>
      <c r="I17022" s="68" t="str">
        <f>VLOOKUP(E17022,Refs!$P$2:$R$29,3,FALSE)</f>
        <v>Y59</v>
      </c>
      <c r="J17022" s="68" t="str">
        <f>VLOOKUP(E17022,Refs!$P$2:$S$29,4,FALSE)</f>
        <v>South East</v>
      </c>
      <c r="K17022" s="28">
        <f t="shared" si="536"/>
        <v>4365</v>
      </c>
    </row>
    <row r="17023" spans="1:11" x14ac:dyDescent="0.35">
      <c r="A17023" s="69">
        <f t="shared" si="537"/>
        <v>45931</v>
      </c>
      <c r="B17023" t="s">
        <v>929</v>
      </c>
      <c r="C17023" t="s">
        <v>290</v>
      </c>
      <c r="D17023" t="s">
        <v>889</v>
      </c>
      <c r="E17023" t="s">
        <v>325</v>
      </c>
      <c r="F17023" t="s">
        <v>326</v>
      </c>
      <c r="G17023" t="s">
        <v>31</v>
      </c>
      <c r="H17023">
        <v>841</v>
      </c>
      <c r="I17023" s="68" t="str">
        <f>VLOOKUP(E17023,Refs!$P$2:$R$29,3,FALSE)</f>
        <v>Y59</v>
      </c>
      <c r="J17023" s="68" t="str">
        <f>VLOOKUP(E17023,Refs!$P$2:$S$29,4,FALSE)</f>
        <v>South East</v>
      </c>
      <c r="K17023" s="28">
        <f t="shared" si="536"/>
        <v>841</v>
      </c>
    </row>
    <row r="17024" spans="1:11" x14ac:dyDescent="0.35">
      <c r="A17024" s="69">
        <f t="shared" si="537"/>
        <v>45931</v>
      </c>
      <c r="B17024" t="s">
        <v>929</v>
      </c>
      <c r="C17024" t="s">
        <v>290</v>
      </c>
      <c r="D17024" t="s">
        <v>889</v>
      </c>
      <c r="E17024" t="s">
        <v>325</v>
      </c>
      <c r="F17024" t="s">
        <v>326</v>
      </c>
      <c r="G17024" t="s">
        <v>97</v>
      </c>
      <c r="H17024">
        <v>14958</v>
      </c>
      <c r="I17024" s="68" t="str">
        <f>VLOOKUP(E17024,Refs!$P$2:$R$29,3,FALSE)</f>
        <v>Y59</v>
      </c>
      <c r="J17024" s="68" t="str">
        <f>VLOOKUP(E17024,Refs!$P$2:$S$29,4,FALSE)</f>
        <v>South East</v>
      </c>
      <c r="K17024" s="28">
        <f t="shared" si="536"/>
        <v>14958</v>
      </c>
    </row>
    <row r="17025" spans="1:11" x14ac:dyDescent="0.35">
      <c r="A17025" s="69">
        <f t="shared" si="537"/>
        <v>45931</v>
      </c>
      <c r="B17025" t="s">
        <v>929</v>
      </c>
      <c r="C17025" t="s">
        <v>290</v>
      </c>
      <c r="D17025" t="s">
        <v>889</v>
      </c>
      <c r="E17025" t="s">
        <v>325</v>
      </c>
      <c r="F17025" t="s">
        <v>326</v>
      </c>
      <c r="G17025" t="s">
        <v>98</v>
      </c>
      <c r="H17025">
        <v>7908</v>
      </c>
      <c r="I17025" s="68" t="str">
        <f>VLOOKUP(E17025,Refs!$P$2:$R$29,3,FALSE)</f>
        <v>Y59</v>
      </c>
      <c r="J17025" s="68" t="str">
        <f>VLOOKUP(E17025,Refs!$P$2:$S$29,4,FALSE)</f>
        <v>South East</v>
      </c>
      <c r="K17025" s="28">
        <f t="shared" si="536"/>
        <v>7908</v>
      </c>
    </row>
    <row r="17026" spans="1:11" x14ac:dyDescent="0.35">
      <c r="A17026" s="69">
        <f t="shared" si="537"/>
        <v>45931</v>
      </c>
      <c r="B17026" t="s">
        <v>929</v>
      </c>
      <c r="C17026" t="s">
        <v>290</v>
      </c>
      <c r="D17026" t="s">
        <v>889</v>
      </c>
      <c r="E17026" t="s">
        <v>325</v>
      </c>
      <c r="F17026" t="s">
        <v>326</v>
      </c>
      <c r="G17026" t="s">
        <v>99</v>
      </c>
      <c r="H17026">
        <v>3435</v>
      </c>
      <c r="I17026" s="68" t="str">
        <f>VLOOKUP(E17026,Refs!$P$2:$R$29,3,FALSE)</f>
        <v>Y59</v>
      </c>
      <c r="J17026" s="68" t="str">
        <f>VLOOKUP(E17026,Refs!$P$2:$S$29,4,FALSE)</f>
        <v>South East</v>
      </c>
      <c r="K17026" s="28">
        <f t="shared" ref="K17026:K17089" si="538">IF(OR(H17026="NULL",H17026=0,H17026=""),"",H17026)</f>
        <v>3435</v>
      </c>
    </row>
    <row r="17027" spans="1:11" x14ac:dyDescent="0.35">
      <c r="A17027" s="69">
        <f t="shared" ref="A17027:A17090" si="539">DATEVALUE(RIGHT(B17027,8))</f>
        <v>45931</v>
      </c>
      <c r="B17027" t="s">
        <v>929</v>
      </c>
      <c r="C17027" t="s">
        <v>290</v>
      </c>
      <c r="D17027" t="s">
        <v>889</v>
      </c>
      <c r="E17027" t="s">
        <v>325</v>
      </c>
      <c r="F17027" t="s">
        <v>326</v>
      </c>
      <c r="G17027" t="s">
        <v>100</v>
      </c>
      <c r="H17027">
        <v>0</v>
      </c>
      <c r="I17027" s="68" t="str">
        <f>VLOOKUP(E17027,Refs!$P$2:$R$29,3,FALSE)</f>
        <v>Y59</v>
      </c>
      <c r="J17027" s="68" t="str">
        <f>VLOOKUP(E17027,Refs!$P$2:$S$29,4,FALSE)</f>
        <v>South East</v>
      </c>
      <c r="K17027" s="28" t="str">
        <f t="shared" si="538"/>
        <v/>
      </c>
    </row>
    <row r="17028" spans="1:11" x14ac:dyDescent="0.35">
      <c r="A17028" s="69">
        <f t="shared" si="539"/>
        <v>45931</v>
      </c>
      <c r="B17028" t="s">
        <v>929</v>
      </c>
      <c r="C17028" t="s">
        <v>290</v>
      </c>
      <c r="D17028" t="s">
        <v>889</v>
      </c>
      <c r="E17028" t="s">
        <v>325</v>
      </c>
      <c r="F17028" t="s">
        <v>326</v>
      </c>
      <c r="G17028" t="s">
        <v>101</v>
      </c>
      <c r="H17028">
        <v>0</v>
      </c>
      <c r="I17028" s="68" t="str">
        <f>VLOOKUP(E17028,Refs!$P$2:$R$29,3,FALSE)</f>
        <v>Y59</v>
      </c>
      <c r="J17028" s="68" t="str">
        <f>VLOOKUP(E17028,Refs!$P$2:$S$29,4,FALSE)</f>
        <v>South East</v>
      </c>
      <c r="K17028" s="28" t="str">
        <f t="shared" si="538"/>
        <v/>
      </c>
    </row>
    <row r="17029" spans="1:11" x14ac:dyDescent="0.35">
      <c r="A17029" s="69">
        <f t="shared" si="539"/>
        <v>45931</v>
      </c>
      <c r="B17029" t="s">
        <v>929</v>
      </c>
      <c r="C17029" t="s">
        <v>290</v>
      </c>
      <c r="D17029" t="s">
        <v>889</v>
      </c>
      <c r="E17029" t="s">
        <v>325</v>
      </c>
      <c r="F17029" t="s">
        <v>326</v>
      </c>
      <c r="G17029" t="s">
        <v>102</v>
      </c>
      <c r="H17029">
        <v>199</v>
      </c>
      <c r="I17029" s="68" t="str">
        <f>VLOOKUP(E17029,Refs!$P$2:$R$29,3,FALSE)</f>
        <v>Y59</v>
      </c>
      <c r="J17029" s="68" t="str">
        <f>VLOOKUP(E17029,Refs!$P$2:$S$29,4,FALSE)</f>
        <v>South East</v>
      </c>
      <c r="K17029" s="28">
        <f t="shared" si="538"/>
        <v>199</v>
      </c>
    </row>
    <row r="17030" spans="1:11" x14ac:dyDescent="0.35">
      <c r="A17030" s="69">
        <f t="shared" si="539"/>
        <v>45931</v>
      </c>
      <c r="B17030" t="s">
        <v>929</v>
      </c>
      <c r="C17030" t="s">
        <v>290</v>
      </c>
      <c r="D17030" t="s">
        <v>889</v>
      </c>
      <c r="E17030" t="s">
        <v>325</v>
      </c>
      <c r="F17030" t="s">
        <v>326</v>
      </c>
      <c r="G17030" t="s">
        <v>103</v>
      </c>
      <c r="H17030">
        <v>1272</v>
      </c>
      <c r="I17030" s="68" t="str">
        <f>VLOOKUP(E17030,Refs!$P$2:$R$29,3,FALSE)</f>
        <v>Y59</v>
      </c>
      <c r="J17030" s="68" t="str">
        <f>VLOOKUP(E17030,Refs!$P$2:$S$29,4,FALSE)</f>
        <v>South East</v>
      </c>
      <c r="K17030" s="28">
        <f t="shared" si="538"/>
        <v>1272</v>
      </c>
    </row>
    <row r="17031" spans="1:11" x14ac:dyDescent="0.35">
      <c r="A17031" s="69">
        <f t="shared" si="539"/>
        <v>45931</v>
      </c>
      <c r="B17031" t="s">
        <v>929</v>
      </c>
      <c r="C17031" t="s">
        <v>290</v>
      </c>
      <c r="D17031" t="s">
        <v>889</v>
      </c>
      <c r="E17031" t="s">
        <v>325</v>
      </c>
      <c r="F17031" t="s">
        <v>326</v>
      </c>
      <c r="G17031" t="s">
        <v>104</v>
      </c>
      <c r="H17031">
        <v>0</v>
      </c>
      <c r="I17031" s="68" t="str">
        <f>VLOOKUP(E17031,Refs!$P$2:$R$29,3,FALSE)</f>
        <v>Y59</v>
      </c>
      <c r="J17031" s="68" t="str">
        <f>VLOOKUP(E17031,Refs!$P$2:$S$29,4,FALSE)</f>
        <v>South East</v>
      </c>
      <c r="K17031" s="28" t="str">
        <f t="shared" si="538"/>
        <v/>
      </c>
    </row>
    <row r="17032" spans="1:11" x14ac:dyDescent="0.35">
      <c r="A17032" s="69">
        <f t="shared" si="539"/>
        <v>45931</v>
      </c>
      <c r="B17032" t="s">
        <v>929</v>
      </c>
      <c r="C17032" t="s">
        <v>290</v>
      </c>
      <c r="D17032" t="s">
        <v>889</v>
      </c>
      <c r="E17032" t="s">
        <v>325</v>
      </c>
      <c r="F17032" t="s">
        <v>326</v>
      </c>
      <c r="G17032" t="s">
        <v>105</v>
      </c>
      <c r="H17032">
        <v>11081</v>
      </c>
      <c r="I17032" s="68" t="str">
        <f>VLOOKUP(E17032,Refs!$P$2:$R$29,3,FALSE)</f>
        <v>Y59</v>
      </c>
      <c r="J17032" s="68" t="str">
        <f>VLOOKUP(E17032,Refs!$P$2:$S$29,4,FALSE)</f>
        <v>South East</v>
      </c>
      <c r="K17032" s="28">
        <f t="shared" si="538"/>
        <v>11081</v>
      </c>
    </row>
    <row r="17033" spans="1:11" x14ac:dyDescent="0.35">
      <c r="A17033" s="69">
        <f t="shared" si="539"/>
        <v>45931</v>
      </c>
      <c r="B17033" t="s">
        <v>929</v>
      </c>
      <c r="C17033" t="s">
        <v>290</v>
      </c>
      <c r="D17033" t="s">
        <v>889</v>
      </c>
      <c r="E17033" t="s">
        <v>325</v>
      </c>
      <c r="F17033" t="s">
        <v>326</v>
      </c>
      <c r="G17033" t="s">
        <v>106</v>
      </c>
      <c r="H17033">
        <v>4074</v>
      </c>
      <c r="I17033" s="68" t="str">
        <f>VLOOKUP(E17033,Refs!$P$2:$R$29,3,FALSE)</f>
        <v>Y59</v>
      </c>
      <c r="J17033" s="68" t="str">
        <f>VLOOKUP(E17033,Refs!$P$2:$S$29,4,FALSE)</f>
        <v>South East</v>
      </c>
      <c r="K17033" s="28">
        <f t="shared" si="538"/>
        <v>4074</v>
      </c>
    </row>
    <row r="17034" spans="1:11" x14ac:dyDescent="0.35">
      <c r="A17034" s="69">
        <f t="shared" si="539"/>
        <v>45931</v>
      </c>
      <c r="B17034" t="s">
        <v>929</v>
      </c>
      <c r="C17034" t="s">
        <v>290</v>
      </c>
      <c r="D17034" t="s">
        <v>889</v>
      </c>
      <c r="E17034" t="s">
        <v>325</v>
      </c>
      <c r="F17034" t="s">
        <v>326</v>
      </c>
      <c r="G17034" t="s">
        <v>107</v>
      </c>
      <c r="H17034">
        <v>300</v>
      </c>
      <c r="I17034" s="68" t="str">
        <f>VLOOKUP(E17034,Refs!$P$2:$R$29,3,FALSE)</f>
        <v>Y59</v>
      </c>
      <c r="J17034" s="68" t="str">
        <f>VLOOKUP(E17034,Refs!$P$2:$S$29,4,FALSE)</f>
        <v>South East</v>
      </c>
      <c r="K17034" s="28">
        <f t="shared" si="538"/>
        <v>300</v>
      </c>
    </row>
    <row r="17035" spans="1:11" x14ac:dyDescent="0.35">
      <c r="A17035" s="69">
        <f t="shared" si="539"/>
        <v>45931</v>
      </c>
      <c r="B17035" t="s">
        <v>929</v>
      </c>
      <c r="C17035" t="s">
        <v>290</v>
      </c>
      <c r="D17035" t="s">
        <v>889</v>
      </c>
      <c r="E17035" t="s">
        <v>325</v>
      </c>
      <c r="F17035" t="s">
        <v>326</v>
      </c>
      <c r="G17035" t="s">
        <v>108</v>
      </c>
      <c r="H17035">
        <v>1902</v>
      </c>
      <c r="I17035" s="68" t="str">
        <f>VLOOKUP(E17035,Refs!$P$2:$R$29,3,FALSE)</f>
        <v>Y59</v>
      </c>
      <c r="J17035" s="68" t="str">
        <f>VLOOKUP(E17035,Refs!$P$2:$S$29,4,FALSE)</f>
        <v>South East</v>
      </c>
      <c r="K17035" s="28">
        <f t="shared" si="538"/>
        <v>1902</v>
      </c>
    </row>
    <row r="17036" spans="1:11" x14ac:dyDescent="0.35">
      <c r="A17036" s="69">
        <f t="shared" si="539"/>
        <v>45931</v>
      </c>
      <c r="B17036" t="s">
        <v>929</v>
      </c>
      <c r="C17036" t="s">
        <v>290</v>
      </c>
      <c r="D17036" t="s">
        <v>889</v>
      </c>
      <c r="E17036" t="s">
        <v>325</v>
      </c>
      <c r="F17036" t="s">
        <v>326</v>
      </c>
      <c r="G17036" t="s">
        <v>109</v>
      </c>
      <c r="H17036">
        <v>0</v>
      </c>
      <c r="I17036" s="68" t="str">
        <f>VLOOKUP(E17036,Refs!$P$2:$R$29,3,FALSE)</f>
        <v>Y59</v>
      </c>
      <c r="J17036" s="68" t="str">
        <f>VLOOKUP(E17036,Refs!$P$2:$S$29,4,FALSE)</f>
        <v>South East</v>
      </c>
      <c r="K17036" s="28" t="str">
        <f t="shared" si="538"/>
        <v/>
      </c>
    </row>
    <row r="17037" spans="1:11" x14ac:dyDescent="0.35">
      <c r="A17037" s="69">
        <f t="shared" si="539"/>
        <v>45931</v>
      </c>
      <c r="B17037" t="s">
        <v>929</v>
      </c>
      <c r="C17037" t="s">
        <v>290</v>
      </c>
      <c r="D17037" t="s">
        <v>889</v>
      </c>
      <c r="E17037" t="s">
        <v>325</v>
      </c>
      <c r="F17037" t="s">
        <v>326</v>
      </c>
      <c r="G17037" t="s">
        <v>110</v>
      </c>
      <c r="H17037">
        <v>7412</v>
      </c>
      <c r="I17037" s="68" t="str">
        <f>VLOOKUP(E17037,Refs!$P$2:$R$29,3,FALSE)</f>
        <v>Y59</v>
      </c>
      <c r="J17037" s="68" t="str">
        <f>VLOOKUP(E17037,Refs!$P$2:$S$29,4,FALSE)</f>
        <v>South East</v>
      </c>
      <c r="K17037" s="28">
        <f t="shared" si="538"/>
        <v>7412</v>
      </c>
    </row>
    <row r="17038" spans="1:11" x14ac:dyDescent="0.35">
      <c r="A17038" s="69">
        <f t="shared" si="539"/>
        <v>45931</v>
      </c>
      <c r="B17038" t="s">
        <v>929</v>
      </c>
      <c r="C17038" t="s">
        <v>290</v>
      </c>
      <c r="D17038" t="s">
        <v>889</v>
      </c>
      <c r="E17038" t="s">
        <v>325</v>
      </c>
      <c r="F17038" t="s">
        <v>326</v>
      </c>
      <c r="G17038" t="s">
        <v>808</v>
      </c>
      <c r="H17038">
        <v>40532</v>
      </c>
      <c r="I17038" s="68" t="str">
        <f>VLOOKUP(E17038,Refs!$P$2:$R$29,3,FALSE)</f>
        <v>Y59</v>
      </c>
      <c r="J17038" s="68" t="str">
        <f>VLOOKUP(E17038,Refs!$P$2:$S$29,4,FALSE)</f>
        <v>South East</v>
      </c>
      <c r="K17038" s="28">
        <f t="shared" si="538"/>
        <v>40532</v>
      </c>
    </row>
    <row r="17039" spans="1:11" x14ac:dyDescent="0.35">
      <c r="A17039" s="69">
        <f t="shared" si="539"/>
        <v>45931</v>
      </c>
      <c r="B17039" t="s">
        <v>929</v>
      </c>
      <c r="C17039" t="s">
        <v>290</v>
      </c>
      <c r="D17039" t="s">
        <v>889</v>
      </c>
      <c r="E17039" t="s">
        <v>325</v>
      </c>
      <c r="F17039" t="s">
        <v>326</v>
      </c>
      <c r="G17039" t="s">
        <v>809</v>
      </c>
      <c r="H17039">
        <v>0</v>
      </c>
      <c r="I17039" s="68" t="str">
        <f>VLOOKUP(E17039,Refs!$P$2:$R$29,3,FALSE)</f>
        <v>Y59</v>
      </c>
      <c r="J17039" s="68" t="str">
        <f>VLOOKUP(E17039,Refs!$P$2:$S$29,4,FALSE)</f>
        <v>South East</v>
      </c>
      <c r="K17039" s="28" t="str">
        <f t="shared" si="538"/>
        <v/>
      </c>
    </row>
    <row r="17040" spans="1:11" x14ac:dyDescent="0.35">
      <c r="A17040" s="69">
        <f t="shared" si="539"/>
        <v>45931</v>
      </c>
      <c r="B17040" t="s">
        <v>929</v>
      </c>
      <c r="C17040" t="s">
        <v>290</v>
      </c>
      <c r="D17040" t="s">
        <v>889</v>
      </c>
      <c r="E17040" t="s">
        <v>325</v>
      </c>
      <c r="F17040" t="s">
        <v>326</v>
      </c>
      <c r="G17040" t="s">
        <v>111</v>
      </c>
      <c r="H17040">
        <v>65463</v>
      </c>
      <c r="I17040" s="68" t="str">
        <f>VLOOKUP(E17040,Refs!$P$2:$R$29,3,FALSE)</f>
        <v>Y59</v>
      </c>
      <c r="J17040" s="68" t="str">
        <f>VLOOKUP(E17040,Refs!$P$2:$S$29,4,FALSE)</f>
        <v>South East</v>
      </c>
      <c r="K17040" s="28">
        <f t="shared" si="538"/>
        <v>65463</v>
      </c>
    </row>
    <row r="17041" spans="1:11" x14ac:dyDescent="0.35">
      <c r="A17041" s="69">
        <f t="shared" si="539"/>
        <v>45931</v>
      </c>
      <c r="B17041" t="s">
        <v>929</v>
      </c>
      <c r="C17041" t="s">
        <v>290</v>
      </c>
      <c r="D17041" t="s">
        <v>889</v>
      </c>
      <c r="E17041" t="s">
        <v>325</v>
      </c>
      <c r="F17041" t="s">
        <v>326</v>
      </c>
      <c r="G17041" t="s">
        <v>112</v>
      </c>
      <c r="H17041">
        <v>0</v>
      </c>
      <c r="I17041" s="68" t="str">
        <f>VLOOKUP(E17041,Refs!$P$2:$R$29,3,FALSE)</f>
        <v>Y59</v>
      </c>
      <c r="J17041" s="68" t="str">
        <f>VLOOKUP(E17041,Refs!$P$2:$S$29,4,FALSE)</f>
        <v>South East</v>
      </c>
      <c r="K17041" s="28" t="str">
        <f t="shared" si="538"/>
        <v/>
      </c>
    </row>
    <row r="17042" spans="1:11" x14ac:dyDescent="0.35">
      <c r="A17042" s="69">
        <f t="shared" si="539"/>
        <v>45931</v>
      </c>
      <c r="B17042" t="s">
        <v>929</v>
      </c>
      <c r="C17042" t="s">
        <v>290</v>
      </c>
      <c r="D17042" t="s">
        <v>889</v>
      </c>
      <c r="E17042" t="s">
        <v>325</v>
      </c>
      <c r="F17042" t="s">
        <v>326</v>
      </c>
      <c r="G17042" t="s">
        <v>113</v>
      </c>
      <c r="H17042">
        <v>50105</v>
      </c>
      <c r="I17042" s="68" t="str">
        <f>VLOOKUP(E17042,Refs!$P$2:$R$29,3,FALSE)</f>
        <v>Y59</v>
      </c>
      <c r="J17042" s="68" t="str">
        <f>VLOOKUP(E17042,Refs!$P$2:$S$29,4,FALSE)</f>
        <v>South East</v>
      </c>
      <c r="K17042" s="28">
        <f t="shared" si="538"/>
        <v>50105</v>
      </c>
    </row>
    <row r="17043" spans="1:11" x14ac:dyDescent="0.35">
      <c r="A17043" s="69">
        <f t="shared" si="539"/>
        <v>45931</v>
      </c>
      <c r="B17043" t="s">
        <v>929</v>
      </c>
      <c r="C17043" t="s">
        <v>290</v>
      </c>
      <c r="D17043" t="s">
        <v>889</v>
      </c>
      <c r="E17043" t="s">
        <v>325</v>
      </c>
      <c r="F17043" t="s">
        <v>326</v>
      </c>
      <c r="G17043" t="s">
        <v>114</v>
      </c>
      <c r="H17043">
        <v>19364</v>
      </c>
      <c r="I17043" s="68" t="str">
        <f>VLOOKUP(E17043,Refs!$P$2:$R$29,3,FALSE)</f>
        <v>Y59</v>
      </c>
      <c r="J17043" s="68" t="str">
        <f>VLOOKUP(E17043,Refs!$P$2:$S$29,4,FALSE)</f>
        <v>South East</v>
      </c>
      <c r="K17043" s="28">
        <f t="shared" si="538"/>
        <v>19364</v>
      </c>
    </row>
    <row r="17044" spans="1:11" x14ac:dyDescent="0.35">
      <c r="A17044" s="69">
        <f t="shared" si="539"/>
        <v>45931</v>
      </c>
      <c r="B17044" t="s">
        <v>929</v>
      </c>
      <c r="C17044" t="s">
        <v>290</v>
      </c>
      <c r="D17044" t="s">
        <v>889</v>
      </c>
      <c r="E17044" t="s">
        <v>325</v>
      </c>
      <c r="F17044" t="s">
        <v>326</v>
      </c>
      <c r="G17044" t="s">
        <v>115</v>
      </c>
      <c r="H17044">
        <v>15889</v>
      </c>
      <c r="I17044" s="68" t="str">
        <f>VLOOKUP(E17044,Refs!$P$2:$R$29,3,FALSE)</f>
        <v>Y59</v>
      </c>
      <c r="J17044" s="68" t="str">
        <f>VLOOKUP(E17044,Refs!$P$2:$S$29,4,FALSE)</f>
        <v>South East</v>
      </c>
      <c r="K17044" s="28">
        <f t="shared" si="538"/>
        <v>15889</v>
      </c>
    </row>
    <row r="17045" spans="1:11" x14ac:dyDescent="0.35">
      <c r="A17045" s="69">
        <f t="shared" si="539"/>
        <v>45931</v>
      </c>
      <c r="B17045" t="s">
        <v>929</v>
      </c>
      <c r="C17045" t="s">
        <v>290</v>
      </c>
      <c r="D17045" t="s">
        <v>889</v>
      </c>
      <c r="E17045" t="s">
        <v>325</v>
      </c>
      <c r="F17045" t="s">
        <v>326</v>
      </c>
      <c r="G17045" t="s">
        <v>116</v>
      </c>
      <c r="H17045">
        <v>8887</v>
      </c>
      <c r="I17045" s="68" t="str">
        <f>VLOOKUP(E17045,Refs!$P$2:$R$29,3,FALSE)</f>
        <v>Y59</v>
      </c>
      <c r="J17045" s="68" t="str">
        <f>VLOOKUP(E17045,Refs!$P$2:$S$29,4,FALSE)</f>
        <v>South East</v>
      </c>
      <c r="K17045" s="28">
        <f t="shared" si="538"/>
        <v>8887</v>
      </c>
    </row>
    <row r="17046" spans="1:11" x14ac:dyDescent="0.35">
      <c r="A17046" s="69">
        <f t="shared" si="539"/>
        <v>45931</v>
      </c>
      <c r="B17046" t="s">
        <v>929</v>
      </c>
      <c r="C17046" t="s">
        <v>290</v>
      </c>
      <c r="D17046" t="s">
        <v>889</v>
      </c>
      <c r="E17046" t="s">
        <v>325</v>
      </c>
      <c r="F17046" t="s">
        <v>326</v>
      </c>
      <c r="G17046" t="s">
        <v>117</v>
      </c>
      <c r="H17046">
        <v>5979</v>
      </c>
      <c r="I17046" s="68" t="str">
        <f>VLOOKUP(E17046,Refs!$P$2:$R$29,3,FALSE)</f>
        <v>Y59</v>
      </c>
      <c r="J17046" s="68" t="str">
        <f>VLOOKUP(E17046,Refs!$P$2:$S$29,4,FALSE)</f>
        <v>South East</v>
      </c>
      <c r="K17046" s="28">
        <f t="shared" si="538"/>
        <v>5979</v>
      </c>
    </row>
    <row r="17047" spans="1:11" x14ac:dyDescent="0.35">
      <c r="A17047" s="69">
        <f t="shared" si="539"/>
        <v>45931</v>
      </c>
      <c r="B17047" t="s">
        <v>929</v>
      </c>
      <c r="C17047" t="s">
        <v>290</v>
      </c>
      <c r="D17047" t="s">
        <v>889</v>
      </c>
      <c r="E17047" t="s">
        <v>325</v>
      </c>
      <c r="F17047" t="s">
        <v>326</v>
      </c>
      <c r="G17047" t="s">
        <v>118</v>
      </c>
      <c r="H17047">
        <v>1505</v>
      </c>
      <c r="I17047" s="68" t="str">
        <f>VLOOKUP(E17047,Refs!$P$2:$R$29,3,FALSE)</f>
        <v>Y59</v>
      </c>
      <c r="J17047" s="68" t="str">
        <f>VLOOKUP(E17047,Refs!$P$2:$S$29,4,FALSE)</f>
        <v>South East</v>
      </c>
      <c r="K17047" s="28">
        <f t="shared" si="538"/>
        <v>1505</v>
      </c>
    </row>
    <row r="17048" spans="1:11" x14ac:dyDescent="0.35">
      <c r="A17048" s="69">
        <f t="shared" si="539"/>
        <v>45931</v>
      </c>
      <c r="B17048" t="s">
        <v>929</v>
      </c>
      <c r="C17048" t="s">
        <v>290</v>
      </c>
      <c r="D17048" t="s">
        <v>889</v>
      </c>
      <c r="E17048" t="s">
        <v>325</v>
      </c>
      <c r="F17048" t="s">
        <v>326</v>
      </c>
      <c r="G17048" t="s">
        <v>119</v>
      </c>
      <c r="H17048">
        <v>10559</v>
      </c>
      <c r="I17048" s="68" t="str">
        <f>VLOOKUP(E17048,Refs!$P$2:$R$29,3,FALSE)</f>
        <v>Y59</v>
      </c>
      <c r="J17048" s="68" t="str">
        <f>VLOOKUP(E17048,Refs!$P$2:$S$29,4,FALSE)</f>
        <v>South East</v>
      </c>
      <c r="K17048" s="28">
        <f t="shared" si="538"/>
        <v>10559</v>
      </c>
    </row>
    <row r="17049" spans="1:11" x14ac:dyDescent="0.35">
      <c r="A17049" s="69">
        <f t="shared" si="539"/>
        <v>45931</v>
      </c>
      <c r="B17049" t="s">
        <v>929</v>
      </c>
      <c r="C17049" t="s">
        <v>290</v>
      </c>
      <c r="D17049" t="s">
        <v>889</v>
      </c>
      <c r="E17049" t="s">
        <v>325</v>
      </c>
      <c r="F17049" t="s">
        <v>326</v>
      </c>
      <c r="G17049" t="s">
        <v>120</v>
      </c>
      <c r="H17049">
        <v>5326</v>
      </c>
      <c r="I17049" s="68" t="str">
        <f>VLOOKUP(E17049,Refs!$P$2:$R$29,3,FALSE)</f>
        <v>Y59</v>
      </c>
      <c r="J17049" s="68" t="str">
        <f>VLOOKUP(E17049,Refs!$P$2:$S$29,4,FALSE)</f>
        <v>South East</v>
      </c>
      <c r="K17049" s="28">
        <f t="shared" si="538"/>
        <v>5326</v>
      </c>
    </row>
    <row r="17050" spans="1:11" x14ac:dyDescent="0.35">
      <c r="A17050" s="69">
        <f t="shared" si="539"/>
        <v>45931</v>
      </c>
      <c r="B17050" t="s">
        <v>929</v>
      </c>
      <c r="C17050" t="s">
        <v>290</v>
      </c>
      <c r="D17050" t="s">
        <v>889</v>
      </c>
      <c r="E17050" t="s">
        <v>325</v>
      </c>
      <c r="F17050" t="s">
        <v>326</v>
      </c>
      <c r="G17050" t="s">
        <v>121</v>
      </c>
      <c r="H17050">
        <v>5062</v>
      </c>
      <c r="I17050" s="68" t="str">
        <f>VLOOKUP(E17050,Refs!$P$2:$R$29,3,FALSE)</f>
        <v>Y59</v>
      </c>
      <c r="J17050" s="68" t="str">
        <f>VLOOKUP(E17050,Refs!$P$2:$S$29,4,FALSE)</f>
        <v>South East</v>
      </c>
      <c r="K17050" s="28">
        <f t="shared" si="538"/>
        <v>5062</v>
      </c>
    </row>
    <row r="17051" spans="1:11" x14ac:dyDescent="0.35">
      <c r="A17051" s="69">
        <f t="shared" si="539"/>
        <v>45931</v>
      </c>
      <c r="B17051" t="s">
        <v>929</v>
      </c>
      <c r="C17051" t="s">
        <v>290</v>
      </c>
      <c r="D17051" t="s">
        <v>889</v>
      </c>
      <c r="E17051" t="s">
        <v>325</v>
      </c>
      <c r="F17051" t="s">
        <v>326</v>
      </c>
      <c r="G17051" t="s">
        <v>122</v>
      </c>
      <c r="H17051">
        <v>3337</v>
      </c>
      <c r="I17051" s="68" t="str">
        <f>VLOOKUP(E17051,Refs!$P$2:$R$29,3,FALSE)</f>
        <v>Y59</v>
      </c>
      <c r="J17051" s="68" t="str">
        <f>VLOOKUP(E17051,Refs!$P$2:$S$29,4,FALSE)</f>
        <v>South East</v>
      </c>
      <c r="K17051" s="28">
        <f t="shared" si="538"/>
        <v>3337</v>
      </c>
    </row>
    <row r="17052" spans="1:11" x14ac:dyDescent="0.35">
      <c r="A17052" s="69">
        <f t="shared" si="539"/>
        <v>45931</v>
      </c>
      <c r="B17052" t="s">
        <v>929</v>
      </c>
      <c r="C17052" t="s">
        <v>290</v>
      </c>
      <c r="D17052" t="s">
        <v>889</v>
      </c>
      <c r="E17052" t="s">
        <v>325</v>
      </c>
      <c r="F17052" t="s">
        <v>326</v>
      </c>
      <c r="G17052" t="s">
        <v>123</v>
      </c>
      <c r="H17052">
        <v>1</v>
      </c>
      <c r="I17052" s="68" t="str">
        <f>VLOOKUP(E17052,Refs!$P$2:$R$29,3,FALSE)</f>
        <v>Y59</v>
      </c>
      <c r="J17052" s="68" t="str">
        <f>VLOOKUP(E17052,Refs!$P$2:$S$29,4,FALSE)</f>
        <v>South East</v>
      </c>
      <c r="K17052" s="28">
        <f t="shared" si="538"/>
        <v>1</v>
      </c>
    </row>
    <row r="17053" spans="1:11" x14ac:dyDescent="0.35">
      <c r="A17053" s="69">
        <f t="shared" si="539"/>
        <v>45931</v>
      </c>
      <c r="B17053" t="s">
        <v>929</v>
      </c>
      <c r="C17053" t="s">
        <v>290</v>
      </c>
      <c r="D17053" t="s">
        <v>889</v>
      </c>
      <c r="E17053" t="s">
        <v>325</v>
      </c>
      <c r="F17053" t="s">
        <v>326</v>
      </c>
      <c r="G17053" t="s">
        <v>124</v>
      </c>
      <c r="H17053">
        <v>0</v>
      </c>
      <c r="I17053" s="68" t="str">
        <f>VLOOKUP(E17053,Refs!$P$2:$R$29,3,FALSE)</f>
        <v>Y59</v>
      </c>
      <c r="J17053" s="68" t="str">
        <f>VLOOKUP(E17053,Refs!$P$2:$S$29,4,FALSE)</f>
        <v>South East</v>
      </c>
      <c r="K17053" s="28" t="str">
        <f t="shared" si="538"/>
        <v/>
      </c>
    </row>
    <row r="17054" spans="1:11" x14ac:dyDescent="0.35">
      <c r="A17054" s="69">
        <f t="shared" si="539"/>
        <v>45931</v>
      </c>
      <c r="B17054" t="s">
        <v>929</v>
      </c>
      <c r="C17054" t="s">
        <v>290</v>
      </c>
      <c r="D17054" t="s">
        <v>889</v>
      </c>
      <c r="E17054" t="s">
        <v>325</v>
      </c>
      <c r="F17054" t="s">
        <v>326</v>
      </c>
      <c r="G17054" t="s">
        <v>125</v>
      </c>
      <c r="H17054">
        <v>0</v>
      </c>
      <c r="I17054" s="68" t="str">
        <f>VLOOKUP(E17054,Refs!$P$2:$R$29,3,FALSE)</f>
        <v>Y59</v>
      </c>
      <c r="J17054" s="68" t="str">
        <f>VLOOKUP(E17054,Refs!$P$2:$S$29,4,FALSE)</f>
        <v>South East</v>
      </c>
      <c r="K17054" s="28" t="str">
        <f t="shared" si="538"/>
        <v/>
      </c>
    </row>
    <row r="17055" spans="1:11" x14ac:dyDescent="0.35">
      <c r="A17055" s="69">
        <f t="shared" si="539"/>
        <v>45931</v>
      </c>
      <c r="B17055" t="s">
        <v>929</v>
      </c>
      <c r="C17055" t="s">
        <v>290</v>
      </c>
      <c r="D17055" t="s">
        <v>889</v>
      </c>
      <c r="E17055" t="s">
        <v>325</v>
      </c>
      <c r="F17055" t="s">
        <v>326</v>
      </c>
      <c r="G17055" t="s">
        <v>126</v>
      </c>
      <c r="H17055">
        <v>0</v>
      </c>
      <c r="I17055" s="68" t="str">
        <f>VLOOKUP(E17055,Refs!$P$2:$R$29,3,FALSE)</f>
        <v>Y59</v>
      </c>
      <c r="J17055" s="68" t="str">
        <f>VLOOKUP(E17055,Refs!$P$2:$S$29,4,FALSE)</f>
        <v>South East</v>
      </c>
      <c r="K17055" s="28" t="str">
        <f t="shared" si="538"/>
        <v/>
      </c>
    </row>
    <row r="17056" spans="1:11" x14ac:dyDescent="0.35">
      <c r="A17056" s="69">
        <f t="shared" si="539"/>
        <v>45931</v>
      </c>
      <c r="B17056" t="s">
        <v>929</v>
      </c>
      <c r="C17056" t="s">
        <v>290</v>
      </c>
      <c r="D17056" t="s">
        <v>889</v>
      </c>
      <c r="E17056" t="s">
        <v>325</v>
      </c>
      <c r="F17056" t="s">
        <v>326</v>
      </c>
      <c r="G17056" t="s">
        <v>127</v>
      </c>
      <c r="H17056">
        <v>309</v>
      </c>
      <c r="I17056" s="68" t="str">
        <f>VLOOKUP(E17056,Refs!$P$2:$R$29,3,FALSE)</f>
        <v>Y59</v>
      </c>
      <c r="J17056" s="68" t="str">
        <f>VLOOKUP(E17056,Refs!$P$2:$S$29,4,FALSE)</f>
        <v>South East</v>
      </c>
      <c r="K17056" s="28">
        <f t="shared" si="538"/>
        <v>309</v>
      </c>
    </row>
    <row r="17057" spans="1:11" x14ac:dyDescent="0.35">
      <c r="A17057" s="69">
        <f t="shared" si="539"/>
        <v>45931</v>
      </c>
      <c r="B17057" t="s">
        <v>929</v>
      </c>
      <c r="C17057" t="s">
        <v>290</v>
      </c>
      <c r="D17057" t="s">
        <v>889</v>
      </c>
      <c r="E17057" t="s">
        <v>325</v>
      </c>
      <c r="F17057" t="s">
        <v>326</v>
      </c>
      <c r="G17057" t="s">
        <v>128</v>
      </c>
      <c r="H17057">
        <v>2297</v>
      </c>
      <c r="I17057" s="68" t="str">
        <f>VLOOKUP(E17057,Refs!$P$2:$R$29,3,FALSE)</f>
        <v>Y59</v>
      </c>
      <c r="J17057" s="68" t="str">
        <f>VLOOKUP(E17057,Refs!$P$2:$S$29,4,FALSE)</f>
        <v>South East</v>
      </c>
      <c r="K17057" s="28">
        <f t="shared" si="538"/>
        <v>2297</v>
      </c>
    </row>
    <row r="17058" spans="1:11" x14ac:dyDescent="0.35">
      <c r="A17058" s="69">
        <f t="shared" si="539"/>
        <v>45931</v>
      </c>
      <c r="B17058" t="s">
        <v>929</v>
      </c>
      <c r="C17058" t="s">
        <v>290</v>
      </c>
      <c r="D17058" t="s">
        <v>889</v>
      </c>
      <c r="E17058" t="s">
        <v>325</v>
      </c>
      <c r="F17058" t="s">
        <v>326</v>
      </c>
      <c r="G17058" t="s">
        <v>129</v>
      </c>
      <c r="H17058">
        <v>0</v>
      </c>
      <c r="I17058" s="68" t="str">
        <f>VLOOKUP(E17058,Refs!$P$2:$R$29,3,FALSE)</f>
        <v>Y59</v>
      </c>
      <c r="J17058" s="68" t="str">
        <f>VLOOKUP(E17058,Refs!$P$2:$S$29,4,FALSE)</f>
        <v>South East</v>
      </c>
      <c r="K17058" s="28" t="str">
        <f t="shared" si="538"/>
        <v/>
      </c>
    </row>
    <row r="17059" spans="1:11" x14ac:dyDescent="0.35">
      <c r="A17059" s="69">
        <f t="shared" si="539"/>
        <v>45931</v>
      </c>
      <c r="B17059" t="s">
        <v>929</v>
      </c>
      <c r="C17059" t="s">
        <v>290</v>
      </c>
      <c r="D17059" t="s">
        <v>889</v>
      </c>
      <c r="E17059" t="s">
        <v>325</v>
      </c>
      <c r="F17059" t="s">
        <v>326</v>
      </c>
      <c r="G17059" t="s">
        <v>130</v>
      </c>
      <c r="H17059">
        <v>0</v>
      </c>
      <c r="I17059" s="68" t="str">
        <f>VLOOKUP(E17059,Refs!$P$2:$R$29,3,FALSE)</f>
        <v>Y59</v>
      </c>
      <c r="J17059" s="68" t="str">
        <f>VLOOKUP(E17059,Refs!$P$2:$S$29,4,FALSE)</f>
        <v>South East</v>
      </c>
      <c r="K17059" s="28" t="str">
        <f t="shared" si="538"/>
        <v/>
      </c>
    </row>
    <row r="17060" spans="1:11" x14ac:dyDescent="0.35">
      <c r="A17060" s="69">
        <f t="shared" si="539"/>
        <v>45931</v>
      </c>
      <c r="B17060" t="s">
        <v>929</v>
      </c>
      <c r="C17060" t="s">
        <v>290</v>
      </c>
      <c r="D17060" t="s">
        <v>889</v>
      </c>
      <c r="E17060" t="s">
        <v>325</v>
      </c>
      <c r="F17060" t="s">
        <v>326</v>
      </c>
      <c r="G17060" t="s">
        <v>131</v>
      </c>
      <c r="H17060">
        <v>0</v>
      </c>
      <c r="I17060" s="68" t="str">
        <f>VLOOKUP(E17060,Refs!$P$2:$R$29,3,FALSE)</f>
        <v>Y59</v>
      </c>
      <c r="J17060" s="68" t="str">
        <f>VLOOKUP(E17060,Refs!$P$2:$S$29,4,FALSE)</f>
        <v>South East</v>
      </c>
      <c r="K17060" s="28" t="str">
        <f t="shared" si="538"/>
        <v/>
      </c>
    </row>
    <row r="17061" spans="1:11" x14ac:dyDescent="0.35">
      <c r="A17061" s="69">
        <f t="shared" si="539"/>
        <v>45931</v>
      </c>
      <c r="B17061" t="s">
        <v>929</v>
      </c>
      <c r="C17061" t="s">
        <v>290</v>
      </c>
      <c r="D17061" t="s">
        <v>889</v>
      </c>
      <c r="E17061" t="s">
        <v>325</v>
      </c>
      <c r="F17061" t="s">
        <v>326</v>
      </c>
      <c r="G17061" t="s">
        <v>132</v>
      </c>
      <c r="H17061">
        <v>0</v>
      </c>
      <c r="I17061" s="68" t="str">
        <f>VLOOKUP(E17061,Refs!$P$2:$R$29,3,FALSE)</f>
        <v>Y59</v>
      </c>
      <c r="J17061" s="68" t="str">
        <f>VLOOKUP(E17061,Refs!$P$2:$S$29,4,FALSE)</f>
        <v>South East</v>
      </c>
      <c r="K17061" s="28" t="str">
        <f t="shared" si="538"/>
        <v/>
      </c>
    </row>
    <row r="17062" spans="1:11" x14ac:dyDescent="0.35">
      <c r="A17062" s="69">
        <f t="shared" si="539"/>
        <v>45931</v>
      </c>
      <c r="B17062" t="s">
        <v>929</v>
      </c>
      <c r="C17062" t="s">
        <v>290</v>
      </c>
      <c r="D17062" t="s">
        <v>889</v>
      </c>
      <c r="E17062" t="s">
        <v>325</v>
      </c>
      <c r="F17062" t="s">
        <v>326</v>
      </c>
      <c r="G17062" t="s">
        <v>133</v>
      </c>
      <c r="H17062">
        <v>2455</v>
      </c>
      <c r="I17062" s="68" t="str">
        <f>VLOOKUP(E17062,Refs!$P$2:$R$29,3,FALSE)</f>
        <v>Y59</v>
      </c>
      <c r="J17062" s="68" t="str">
        <f>VLOOKUP(E17062,Refs!$P$2:$S$29,4,FALSE)</f>
        <v>South East</v>
      </c>
      <c r="K17062" s="28">
        <f t="shared" si="538"/>
        <v>2455</v>
      </c>
    </row>
    <row r="17063" spans="1:11" x14ac:dyDescent="0.35">
      <c r="A17063" s="69">
        <f t="shared" si="539"/>
        <v>45931</v>
      </c>
      <c r="B17063" t="s">
        <v>929</v>
      </c>
      <c r="C17063" t="s">
        <v>290</v>
      </c>
      <c r="D17063" t="s">
        <v>889</v>
      </c>
      <c r="E17063" t="s">
        <v>325</v>
      </c>
      <c r="F17063" t="s">
        <v>326</v>
      </c>
      <c r="G17063" t="s">
        <v>134</v>
      </c>
      <c r="H17063">
        <v>0</v>
      </c>
      <c r="I17063" s="68" t="str">
        <f>VLOOKUP(E17063,Refs!$P$2:$R$29,3,FALSE)</f>
        <v>Y59</v>
      </c>
      <c r="J17063" s="68" t="str">
        <f>VLOOKUP(E17063,Refs!$P$2:$S$29,4,FALSE)</f>
        <v>South East</v>
      </c>
      <c r="K17063" s="28" t="str">
        <f t="shared" si="538"/>
        <v/>
      </c>
    </row>
    <row r="17064" spans="1:11" x14ac:dyDescent="0.35">
      <c r="A17064" s="69">
        <f t="shared" si="539"/>
        <v>45931</v>
      </c>
      <c r="B17064" t="s">
        <v>929</v>
      </c>
      <c r="C17064" t="s">
        <v>290</v>
      </c>
      <c r="D17064" t="s">
        <v>889</v>
      </c>
      <c r="E17064" t="s">
        <v>325</v>
      </c>
      <c r="F17064" t="s">
        <v>326</v>
      </c>
      <c r="G17064" t="s">
        <v>135</v>
      </c>
      <c r="H17064">
        <v>0</v>
      </c>
      <c r="I17064" s="68" t="str">
        <f>VLOOKUP(E17064,Refs!$P$2:$R$29,3,FALSE)</f>
        <v>Y59</v>
      </c>
      <c r="J17064" s="68" t="str">
        <f>VLOOKUP(E17064,Refs!$P$2:$S$29,4,FALSE)</f>
        <v>South East</v>
      </c>
      <c r="K17064" s="28" t="str">
        <f t="shared" si="538"/>
        <v/>
      </c>
    </row>
    <row r="17065" spans="1:11" x14ac:dyDescent="0.35">
      <c r="A17065" s="69">
        <f t="shared" si="539"/>
        <v>45931</v>
      </c>
      <c r="B17065" t="s">
        <v>929</v>
      </c>
      <c r="C17065" t="s">
        <v>290</v>
      </c>
      <c r="D17065" t="s">
        <v>889</v>
      </c>
      <c r="E17065" t="s">
        <v>325</v>
      </c>
      <c r="F17065" t="s">
        <v>326</v>
      </c>
      <c r="G17065" t="s">
        <v>136</v>
      </c>
      <c r="H17065">
        <v>0</v>
      </c>
      <c r="I17065" s="68" t="str">
        <f>VLOOKUP(E17065,Refs!$P$2:$R$29,3,FALSE)</f>
        <v>Y59</v>
      </c>
      <c r="J17065" s="68" t="str">
        <f>VLOOKUP(E17065,Refs!$P$2:$S$29,4,FALSE)</f>
        <v>South East</v>
      </c>
      <c r="K17065" s="28" t="str">
        <f t="shared" si="538"/>
        <v/>
      </c>
    </row>
    <row r="17066" spans="1:11" x14ac:dyDescent="0.35">
      <c r="A17066" s="69">
        <f t="shared" si="539"/>
        <v>45931</v>
      </c>
      <c r="B17066" t="s">
        <v>929</v>
      </c>
      <c r="C17066" t="s">
        <v>290</v>
      </c>
      <c r="D17066" t="s">
        <v>889</v>
      </c>
      <c r="E17066" t="s">
        <v>325</v>
      </c>
      <c r="F17066" t="s">
        <v>326</v>
      </c>
      <c r="G17066" t="s">
        <v>137</v>
      </c>
      <c r="H17066">
        <v>0</v>
      </c>
      <c r="I17066" s="68" t="str">
        <f>VLOOKUP(E17066,Refs!$P$2:$R$29,3,FALSE)</f>
        <v>Y59</v>
      </c>
      <c r="J17066" s="68" t="str">
        <f>VLOOKUP(E17066,Refs!$P$2:$S$29,4,FALSE)</f>
        <v>South East</v>
      </c>
      <c r="K17066" s="28" t="str">
        <f t="shared" si="538"/>
        <v/>
      </c>
    </row>
    <row r="17067" spans="1:11" x14ac:dyDescent="0.35">
      <c r="A17067" s="69">
        <f t="shared" si="539"/>
        <v>45931</v>
      </c>
      <c r="B17067" t="s">
        <v>929</v>
      </c>
      <c r="C17067" t="s">
        <v>290</v>
      </c>
      <c r="D17067" t="s">
        <v>889</v>
      </c>
      <c r="E17067" t="s">
        <v>325</v>
      </c>
      <c r="F17067" t="s">
        <v>326</v>
      </c>
      <c r="G17067" t="s">
        <v>138</v>
      </c>
      <c r="H17067">
        <v>0</v>
      </c>
      <c r="I17067" s="68" t="str">
        <f>VLOOKUP(E17067,Refs!$P$2:$R$29,3,FALSE)</f>
        <v>Y59</v>
      </c>
      <c r="J17067" s="68" t="str">
        <f>VLOOKUP(E17067,Refs!$P$2:$S$29,4,FALSE)</f>
        <v>South East</v>
      </c>
      <c r="K17067" s="28" t="str">
        <f t="shared" si="538"/>
        <v/>
      </c>
    </row>
    <row r="17068" spans="1:11" x14ac:dyDescent="0.35">
      <c r="A17068" s="69">
        <f t="shared" si="539"/>
        <v>45931</v>
      </c>
      <c r="B17068" t="s">
        <v>929</v>
      </c>
      <c r="C17068" t="s">
        <v>290</v>
      </c>
      <c r="D17068" t="s">
        <v>889</v>
      </c>
      <c r="E17068" t="s">
        <v>325</v>
      </c>
      <c r="F17068" t="s">
        <v>326</v>
      </c>
      <c r="G17068" t="s">
        <v>139</v>
      </c>
      <c r="H17068">
        <v>0</v>
      </c>
      <c r="I17068" s="68" t="str">
        <f>VLOOKUP(E17068,Refs!$P$2:$R$29,3,FALSE)</f>
        <v>Y59</v>
      </c>
      <c r="J17068" s="68" t="str">
        <f>VLOOKUP(E17068,Refs!$P$2:$S$29,4,FALSE)</f>
        <v>South East</v>
      </c>
      <c r="K17068" s="28" t="str">
        <f t="shared" si="538"/>
        <v/>
      </c>
    </row>
    <row r="17069" spans="1:11" x14ac:dyDescent="0.35">
      <c r="A17069" s="69">
        <f t="shared" si="539"/>
        <v>45931</v>
      </c>
      <c r="B17069" t="s">
        <v>929</v>
      </c>
      <c r="C17069" t="s">
        <v>290</v>
      </c>
      <c r="D17069" t="s">
        <v>889</v>
      </c>
      <c r="E17069" t="s">
        <v>325</v>
      </c>
      <c r="F17069" t="s">
        <v>326</v>
      </c>
      <c r="G17069" t="s">
        <v>140</v>
      </c>
      <c r="H17069">
        <v>0</v>
      </c>
      <c r="I17069" s="68" t="str">
        <f>VLOOKUP(E17069,Refs!$P$2:$R$29,3,FALSE)</f>
        <v>Y59</v>
      </c>
      <c r="J17069" s="68" t="str">
        <f>VLOOKUP(E17069,Refs!$P$2:$S$29,4,FALSE)</f>
        <v>South East</v>
      </c>
      <c r="K17069" s="28" t="str">
        <f t="shared" si="538"/>
        <v/>
      </c>
    </row>
    <row r="17070" spans="1:11" x14ac:dyDescent="0.35">
      <c r="A17070" s="69">
        <f t="shared" si="539"/>
        <v>45931</v>
      </c>
      <c r="B17070" t="s">
        <v>929</v>
      </c>
      <c r="C17070" t="s">
        <v>290</v>
      </c>
      <c r="D17070" t="s">
        <v>889</v>
      </c>
      <c r="E17070" t="s">
        <v>325</v>
      </c>
      <c r="F17070" t="s">
        <v>326</v>
      </c>
      <c r="G17070" t="s">
        <v>728</v>
      </c>
      <c r="H17070">
        <v>0</v>
      </c>
      <c r="I17070" s="68" t="str">
        <f>VLOOKUP(E17070,Refs!$P$2:$R$29,3,FALSE)</f>
        <v>Y59</v>
      </c>
      <c r="J17070" s="68" t="str">
        <f>VLOOKUP(E17070,Refs!$P$2:$S$29,4,FALSE)</f>
        <v>South East</v>
      </c>
      <c r="K17070" s="28" t="str">
        <f t="shared" si="538"/>
        <v/>
      </c>
    </row>
    <row r="17071" spans="1:11" x14ac:dyDescent="0.35">
      <c r="A17071" s="69">
        <f t="shared" si="539"/>
        <v>45931</v>
      </c>
      <c r="B17071" t="s">
        <v>929</v>
      </c>
      <c r="C17071" t="s">
        <v>290</v>
      </c>
      <c r="D17071" t="s">
        <v>889</v>
      </c>
      <c r="E17071" t="s">
        <v>325</v>
      </c>
      <c r="F17071" t="s">
        <v>326</v>
      </c>
      <c r="G17071" t="s">
        <v>727</v>
      </c>
      <c r="H17071">
        <v>0</v>
      </c>
      <c r="I17071" s="68" t="str">
        <f>VLOOKUP(E17071,Refs!$P$2:$R$29,3,FALSE)</f>
        <v>Y59</v>
      </c>
      <c r="J17071" s="68" t="str">
        <f>VLOOKUP(E17071,Refs!$P$2:$S$29,4,FALSE)</f>
        <v>South East</v>
      </c>
      <c r="K17071" s="28" t="str">
        <f t="shared" si="538"/>
        <v/>
      </c>
    </row>
    <row r="17072" spans="1:11" x14ac:dyDescent="0.35">
      <c r="A17072" s="69">
        <f t="shared" si="539"/>
        <v>45931</v>
      </c>
      <c r="B17072" t="s">
        <v>929</v>
      </c>
      <c r="C17072" t="s">
        <v>290</v>
      </c>
      <c r="D17072" t="s">
        <v>889</v>
      </c>
      <c r="E17072" t="s">
        <v>325</v>
      </c>
      <c r="F17072" t="s">
        <v>326</v>
      </c>
      <c r="G17072" t="s">
        <v>730</v>
      </c>
      <c r="H17072">
        <v>0</v>
      </c>
      <c r="I17072" s="68" t="str">
        <f>VLOOKUP(E17072,Refs!$P$2:$R$29,3,FALSE)</f>
        <v>Y59</v>
      </c>
      <c r="J17072" s="68" t="str">
        <f>VLOOKUP(E17072,Refs!$P$2:$S$29,4,FALSE)</f>
        <v>South East</v>
      </c>
      <c r="K17072" s="28" t="str">
        <f t="shared" si="538"/>
        <v/>
      </c>
    </row>
    <row r="17073" spans="1:11" x14ac:dyDescent="0.35">
      <c r="A17073" s="69">
        <f t="shared" si="539"/>
        <v>45931</v>
      </c>
      <c r="B17073" t="s">
        <v>929</v>
      </c>
      <c r="C17073" t="s">
        <v>290</v>
      </c>
      <c r="D17073" t="s">
        <v>889</v>
      </c>
      <c r="E17073" t="s">
        <v>325</v>
      </c>
      <c r="F17073" t="s">
        <v>326</v>
      </c>
      <c r="G17073" t="s">
        <v>729</v>
      </c>
      <c r="H17073">
        <v>0</v>
      </c>
      <c r="I17073" s="68" t="str">
        <f>VLOOKUP(E17073,Refs!$P$2:$R$29,3,FALSE)</f>
        <v>Y59</v>
      </c>
      <c r="J17073" s="68" t="str">
        <f>VLOOKUP(E17073,Refs!$P$2:$S$29,4,FALSE)</f>
        <v>South East</v>
      </c>
      <c r="K17073" s="28" t="str">
        <f t="shared" si="538"/>
        <v/>
      </c>
    </row>
    <row r="17074" spans="1:11" x14ac:dyDescent="0.35">
      <c r="A17074" s="69">
        <f t="shared" si="539"/>
        <v>45931</v>
      </c>
      <c r="B17074" t="s">
        <v>929</v>
      </c>
      <c r="C17074" t="s">
        <v>278</v>
      </c>
      <c r="E17074" t="s">
        <v>300</v>
      </c>
      <c r="F17074" t="s">
        <v>301</v>
      </c>
      <c r="G17074" t="s">
        <v>10</v>
      </c>
      <c r="H17074">
        <v>182022</v>
      </c>
      <c r="I17074" s="68" t="str">
        <f>VLOOKUP(E17074,Refs!$P$2:$R$29,3,FALSE)</f>
        <v>Y62</v>
      </c>
      <c r="J17074" s="68" t="str">
        <f>VLOOKUP(E17074,Refs!$P$2:$S$29,4,FALSE)</f>
        <v>North West</v>
      </c>
      <c r="K17074" s="28">
        <f t="shared" si="538"/>
        <v>182022</v>
      </c>
    </row>
    <row r="17075" spans="1:11" x14ac:dyDescent="0.35">
      <c r="A17075" s="69">
        <f t="shared" si="539"/>
        <v>45931</v>
      </c>
      <c r="B17075" t="s">
        <v>929</v>
      </c>
      <c r="C17075" t="s">
        <v>278</v>
      </c>
      <c r="E17075" t="s">
        <v>300</v>
      </c>
      <c r="F17075" t="s">
        <v>301</v>
      </c>
      <c r="G17075" t="s">
        <v>69</v>
      </c>
      <c r="H17075">
        <v>182022</v>
      </c>
      <c r="I17075" s="68" t="str">
        <f>VLOOKUP(E17075,Refs!$P$2:$R$29,3,FALSE)</f>
        <v>Y62</v>
      </c>
      <c r="J17075" s="68" t="str">
        <f>VLOOKUP(E17075,Refs!$P$2:$S$29,4,FALSE)</f>
        <v>North West</v>
      </c>
      <c r="K17075" s="28">
        <f t="shared" si="538"/>
        <v>182022</v>
      </c>
    </row>
    <row r="17076" spans="1:11" x14ac:dyDescent="0.35">
      <c r="A17076" s="69">
        <f t="shared" si="539"/>
        <v>45931</v>
      </c>
      <c r="B17076" t="s">
        <v>929</v>
      </c>
      <c r="C17076" t="s">
        <v>278</v>
      </c>
      <c r="E17076" t="s">
        <v>300</v>
      </c>
      <c r="F17076" t="s">
        <v>301</v>
      </c>
      <c r="G17076" t="s">
        <v>20</v>
      </c>
      <c r="H17076">
        <v>169841</v>
      </c>
      <c r="I17076" s="68" t="str">
        <f>VLOOKUP(E17076,Refs!$P$2:$R$29,3,FALSE)</f>
        <v>Y62</v>
      </c>
      <c r="J17076" s="68" t="str">
        <f>VLOOKUP(E17076,Refs!$P$2:$S$29,4,FALSE)</f>
        <v>North West</v>
      </c>
      <c r="K17076" s="28">
        <f t="shared" si="538"/>
        <v>169841</v>
      </c>
    </row>
    <row r="17077" spans="1:11" x14ac:dyDescent="0.35">
      <c r="A17077" s="69">
        <f t="shared" si="539"/>
        <v>45931</v>
      </c>
      <c r="B17077" t="s">
        <v>929</v>
      </c>
      <c r="C17077" t="s">
        <v>278</v>
      </c>
      <c r="E17077" t="s">
        <v>300</v>
      </c>
      <c r="F17077" t="s">
        <v>301</v>
      </c>
      <c r="G17077" t="s">
        <v>23</v>
      </c>
      <c r="H17077">
        <v>97456</v>
      </c>
      <c r="I17077" s="68" t="str">
        <f>VLOOKUP(E17077,Refs!$P$2:$R$29,3,FALSE)</f>
        <v>Y62</v>
      </c>
      <c r="J17077" s="68" t="str">
        <f>VLOOKUP(E17077,Refs!$P$2:$S$29,4,FALSE)</f>
        <v>North West</v>
      </c>
      <c r="K17077" s="28">
        <f t="shared" si="538"/>
        <v>97456</v>
      </c>
    </row>
    <row r="17078" spans="1:11" x14ac:dyDescent="0.35">
      <c r="A17078" s="69">
        <f t="shared" si="539"/>
        <v>45931</v>
      </c>
      <c r="B17078" t="s">
        <v>929</v>
      </c>
      <c r="C17078" t="s">
        <v>278</v>
      </c>
      <c r="E17078" t="s">
        <v>300</v>
      </c>
      <c r="F17078" t="s">
        <v>301</v>
      </c>
      <c r="G17078" t="s">
        <v>19</v>
      </c>
      <c r="H17078">
        <v>12181</v>
      </c>
      <c r="I17078" s="68" t="str">
        <f>VLOOKUP(E17078,Refs!$P$2:$R$29,3,FALSE)</f>
        <v>Y62</v>
      </c>
      <c r="J17078" s="68" t="str">
        <f>VLOOKUP(E17078,Refs!$P$2:$S$29,4,FALSE)</f>
        <v>North West</v>
      </c>
      <c r="K17078" s="28">
        <f t="shared" si="538"/>
        <v>12181</v>
      </c>
    </row>
    <row r="17079" spans="1:11" x14ac:dyDescent="0.35">
      <c r="A17079" s="69">
        <f t="shared" si="539"/>
        <v>45931</v>
      </c>
      <c r="B17079" t="s">
        <v>929</v>
      </c>
      <c r="C17079" t="s">
        <v>278</v>
      </c>
      <c r="E17079" t="s">
        <v>300</v>
      </c>
      <c r="F17079" t="s">
        <v>301</v>
      </c>
      <c r="G17079" t="s">
        <v>21</v>
      </c>
      <c r="H17079">
        <v>19391624</v>
      </c>
      <c r="I17079" s="68" t="str">
        <f>VLOOKUP(E17079,Refs!$P$2:$R$29,3,FALSE)</f>
        <v>Y62</v>
      </c>
      <c r="J17079" s="68" t="str">
        <f>VLOOKUP(E17079,Refs!$P$2:$S$29,4,FALSE)</f>
        <v>North West</v>
      </c>
      <c r="K17079" s="28">
        <f t="shared" si="538"/>
        <v>19391624</v>
      </c>
    </row>
    <row r="17080" spans="1:11" x14ac:dyDescent="0.35">
      <c r="A17080" s="69">
        <f t="shared" si="539"/>
        <v>45931</v>
      </c>
      <c r="B17080" t="s">
        <v>929</v>
      </c>
      <c r="C17080" t="s">
        <v>278</v>
      </c>
      <c r="E17080" t="s">
        <v>300</v>
      </c>
      <c r="F17080" t="s">
        <v>301</v>
      </c>
      <c r="G17080" t="s">
        <v>70</v>
      </c>
      <c r="H17080">
        <v>490</v>
      </c>
      <c r="I17080" s="68" t="str">
        <f>VLOOKUP(E17080,Refs!$P$2:$R$29,3,FALSE)</f>
        <v>Y62</v>
      </c>
      <c r="J17080" s="68" t="str">
        <f>VLOOKUP(E17080,Refs!$P$2:$S$29,4,FALSE)</f>
        <v>North West</v>
      </c>
      <c r="K17080" s="28">
        <f t="shared" si="538"/>
        <v>490</v>
      </c>
    </row>
    <row r="17081" spans="1:11" x14ac:dyDescent="0.35">
      <c r="A17081" s="69">
        <f t="shared" si="539"/>
        <v>45931</v>
      </c>
      <c r="B17081" t="s">
        <v>929</v>
      </c>
      <c r="C17081" t="s">
        <v>278</v>
      </c>
      <c r="E17081" t="s">
        <v>300</v>
      </c>
      <c r="F17081" t="s">
        <v>301</v>
      </c>
      <c r="G17081" t="s">
        <v>71</v>
      </c>
      <c r="H17081">
        <v>694</v>
      </c>
      <c r="I17081" s="68" t="str">
        <f>VLOOKUP(E17081,Refs!$P$2:$R$29,3,FALSE)</f>
        <v>Y62</v>
      </c>
      <c r="J17081" s="68" t="str">
        <f>VLOOKUP(E17081,Refs!$P$2:$S$29,4,FALSE)</f>
        <v>North West</v>
      </c>
      <c r="K17081" s="28">
        <f t="shared" si="538"/>
        <v>694</v>
      </c>
    </row>
    <row r="17082" spans="1:11" x14ac:dyDescent="0.35">
      <c r="A17082" s="69">
        <f t="shared" si="539"/>
        <v>45931</v>
      </c>
      <c r="B17082" t="s">
        <v>929</v>
      </c>
      <c r="C17082" t="s">
        <v>278</v>
      </c>
      <c r="E17082" t="s">
        <v>300</v>
      </c>
      <c r="F17082" t="s">
        <v>301</v>
      </c>
      <c r="G17082" t="s">
        <v>72</v>
      </c>
      <c r="H17082">
        <v>1911487</v>
      </c>
      <c r="I17082" s="68" t="str">
        <f>VLOOKUP(E17082,Refs!$P$2:$R$29,3,FALSE)</f>
        <v>Y62</v>
      </c>
      <c r="J17082" s="68" t="str">
        <f>VLOOKUP(E17082,Refs!$P$2:$S$29,4,FALSE)</f>
        <v>North West</v>
      </c>
      <c r="K17082" s="28">
        <f t="shared" si="538"/>
        <v>1911487</v>
      </c>
    </row>
    <row r="17083" spans="1:11" x14ac:dyDescent="0.35">
      <c r="A17083" s="69">
        <f t="shared" si="539"/>
        <v>45931</v>
      </c>
      <c r="B17083" t="s">
        <v>929</v>
      </c>
      <c r="C17083" t="s">
        <v>278</v>
      </c>
      <c r="E17083" t="s">
        <v>300</v>
      </c>
      <c r="F17083" t="s">
        <v>301</v>
      </c>
      <c r="G17083" t="s">
        <v>73</v>
      </c>
      <c r="H17083">
        <v>15806</v>
      </c>
      <c r="I17083" s="68" t="str">
        <f>VLOOKUP(E17083,Refs!$P$2:$R$29,3,FALSE)</f>
        <v>Y62</v>
      </c>
      <c r="J17083" s="68" t="str">
        <f>VLOOKUP(E17083,Refs!$P$2:$S$29,4,FALSE)</f>
        <v>North West</v>
      </c>
      <c r="K17083" s="28">
        <f t="shared" si="538"/>
        <v>15806</v>
      </c>
    </row>
    <row r="17084" spans="1:11" x14ac:dyDescent="0.35">
      <c r="A17084" s="69">
        <f t="shared" si="539"/>
        <v>45931</v>
      </c>
      <c r="B17084" t="s">
        <v>929</v>
      </c>
      <c r="C17084" t="s">
        <v>278</v>
      </c>
      <c r="E17084" t="s">
        <v>300</v>
      </c>
      <c r="F17084" t="s">
        <v>301</v>
      </c>
      <c r="G17084" t="s">
        <v>74</v>
      </c>
      <c r="H17084">
        <v>82084106</v>
      </c>
      <c r="I17084" s="68" t="str">
        <f>VLOOKUP(E17084,Refs!$P$2:$R$29,3,FALSE)</f>
        <v>Y62</v>
      </c>
      <c r="J17084" s="68" t="str">
        <f>VLOOKUP(E17084,Refs!$P$2:$S$29,4,FALSE)</f>
        <v>North West</v>
      </c>
      <c r="K17084" s="28">
        <f t="shared" si="538"/>
        <v>82084106</v>
      </c>
    </row>
    <row r="17085" spans="1:11" x14ac:dyDescent="0.35">
      <c r="A17085" s="69">
        <f t="shared" si="539"/>
        <v>45931</v>
      </c>
      <c r="B17085" t="s">
        <v>929</v>
      </c>
      <c r="C17085" t="s">
        <v>278</v>
      </c>
      <c r="E17085" t="s">
        <v>300</v>
      </c>
      <c r="F17085" t="s">
        <v>301</v>
      </c>
      <c r="G17085" t="s">
        <v>26</v>
      </c>
      <c r="H17085">
        <v>164609</v>
      </c>
      <c r="I17085" s="68" t="str">
        <f>VLOOKUP(E17085,Refs!$P$2:$R$29,3,FALSE)</f>
        <v>Y62</v>
      </c>
      <c r="J17085" s="68" t="str">
        <f>VLOOKUP(E17085,Refs!$P$2:$S$29,4,FALSE)</f>
        <v>North West</v>
      </c>
      <c r="K17085" s="28">
        <f t="shared" si="538"/>
        <v>164609</v>
      </c>
    </row>
    <row r="17086" spans="1:11" x14ac:dyDescent="0.35">
      <c r="A17086" s="69">
        <f t="shared" si="539"/>
        <v>45931</v>
      </c>
      <c r="B17086" t="s">
        <v>929</v>
      </c>
      <c r="C17086" t="s">
        <v>278</v>
      </c>
      <c r="E17086" t="s">
        <v>300</v>
      </c>
      <c r="F17086" t="s">
        <v>301</v>
      </c>
      <c r="G17086" t="s">
        <v>75</v>
      </c>
      <c r="H17086">
        <v>20083</v>
      </c>
      <c r="I17086" s="68" t="str">
        <f>VLOOKUP(E17086,Refs!$P$2:$R$29,3,FALSE)</f>
        <v>Y62</v>
      </c>
      <c r="J17086" s="68" t="str">
        <f>VLOOKUP(E17086,Refs!$P$2:$S$29,4,FALSE)</f>
        <v>North West</v>
      </c>
      <c r="K17086" s="28">
        <f t="shared" si="538"/>
        <v>20083</v>
      </c>
    </row>
    <row r="17087" spans="1:11" x14ac:dyDescent="0.35">
      <c r="A17087" s="69">
        <f t="shared" si="539"/>
        <v>45931</v>
      </c>
      <c r="B17087" t="s">
        <v>929</v>
      </c>
      <c r="C17087" t="s">
        <v>278</v>
      </c>
      <c r="E17087" t="s">
        <v>300</v>
      </c>
      <c r="F17087" t="s">
        <v>301</v>
      </c>
      <c r="G17087" t="s">
        <v>76</v>
      </c>
      <c r="H17087">
        <v>130836</v>
      </c>
      <c r="I17087" s="68" t="str">
        <f>VLOOKUP(E17087,Refs!$P$2:$R$29,3,FALSE)</f>
        <v>Y62</v>
      </c>
      <c r="J17087" s="68" t="str">
        <f>VLOOKUP(E17087,Refs!$P$2:$S$29,4,FALSE)</f>
        <v>North West</v>
      </c>
      <c r="K17087" s="28">
        <f t="shared" si="538"/>
        <v>130836</v>
      </c>
    </row>
    <row r="17088" spans="1:11" x14ac:dyDescent="0.35">
      <c r="A17088" s="69">
        <f t="shared" si="539"/>
        <v>45931</v>
      </c>
      <c r="B17088" t="s">
        <v>929</v>
      </c>
      <c r="C17088" t="s">
        <v>278</v>
      </c>
      <c r="E17088" t="s">
        <v>300</v>
      </c>
      <c r="F17088" t="s">
        <v>301</v>
      </c>
      <c r="G17088" t="s">
        <v>77</v>
      </c>
      <c r="H17088">
        <v>9907</v>
      </c>
      <c r="I17088" s="68" t="str">
        <f>VLOOKUP(E17088,Refs!$P$2:$R$29,3,FALSE)</f>
        <v>Y62</v>
      </c>
      <c r="J17088" s="68" t="str">
        <f>VLOOKUP(E17088,Refs!$P$2:$S$29,4,FALSE)</f>
        <v>North West</v>
      </c>
      <c r="K17088" s="28">
        <f t="shared" si="538"/>
        <v>9907</v>
      </c>
    </row>
    <row r="17089" spans="1:11" x14ac:dyDescent="0.35">
      <c r="A17089" s="69">
        <f t="shared" si="539"/>
        <v>45931</v>
      </c>
      <c r="B17089" t="s">
        <v>929</v>
      </c>
      <c r="C17089" t="s">
        <v>278</v>
      </c>
      <c r="E17089" t="s">
        <v>300</v>
      </c>
      <c r="F17089" t="s">
        <v>301</v>
      </c>
      <c r="G17089" t="s">
        <v>78</v>
      </c>
      <c r="H17089">
        <v>3783</v>
      </c>
      <c r="I17089" s="68" t="str">
        <f>VLOOKUP(E17089,Refs!$P$2:$R$29,3,FALSE)</f>
        <v>Y62</v>
      </c>
      <c r="J17089" s="68" t="str">
        <f>VLOOKUP(E17089,Refs!$P$2:$S$29,4,FALSE)</f>
        <v>North West</v>
      </c>
      <c r="K17089" s="28">
        <f t="shared" si="538"/>
        <v>3783</v>
      </c>
    </row>
    <row r="17090" spans="1:11" x14ac:dyDescent="0.35">
      <c r="A17090" s="69">
        <f t="shared" si="539"/>
        <v>45931</v>
      </c>
      <c r="B17090" t="s">
        <v>929</v>
      </c>
      <c r="C17090" t="s">
        <v>278</v>
      </c>
      <c r="E17090" t="s">
        <v>300</v>
      </c>
      <c r="F17090" t="s">
        <v>301</v>
      </c>
      <c r="G17090" t="s">
        <v>79</v>
      </c>
      <c r="H17090">
        <v>0</v>
      </c>
      <c r="I17090" s="68" t="str">
        <f>VLOOKUP(E17090,Refs!$P$2:$R$29,3,FALSE)</f>
        <v>Y62</v>
      </c>
      <c r="J17090" s="68" t="str">
        <f>VLOOKUP(E17090,Refs!$P$2:$S$29,4,FALSE)</f>
        <v>North West</v>
      </c>
      <c r="K17090" s="28" t="str">
        <f t="shared" ref="K17090:K17153" si="540">IF(OR(H17090="NULL",H17090=0,H17090=""),"",H17090)</f>
        <v/>
      </c>
    </row>
    <row r="17091" spans="1:11" x14ac:dyDescent="0.35">
      <c r="A17091" s="69">
        <f t="shared" ref="A17091:A17154" si="541">DATEVALUE(RIGHT(B17091,8))</f>
        <v>45931</v>
      </c>
      <c r="B17091" t="s">
        <v>929</v>
      </c>
      <c r="C17091" t="s">
        <v>278</v>
      </c>
      <c r="E17091" t="s">
        <v>300</v>
      </c>
      <c r="F17091" t="s">
        <v>301</v>
      </c>
      <c r="G17091" t="s">
        <v>25</v>
      </c>
      <c r="H17091">
        <v>75384</v>
      </c>
      <c r="I17091" s="68" t="str">
        <f>VLOOKUP(E17091,Refs!$P$2:$R$29,3,FALSE)</f>
        <v>Y62</v>
      </c>
      <c r="J17091" s="68" t="str">
        <f>VLOOKUP(E17091,Refs!$P$2:$S$29,4,FALSE)</f>
        <v>North West</v>
      </c>
      <c r="K17091" s="28">
        <f t="shared" si="540"/>
        <v>75384</v>
      </c>
    </row>
    <row r="17092" spans="1:11" x14ac:dyDescent="0.35">
      <c r="A17092" s="69">
        <f t="shared" si="541"/>
        <v>45931</v>
      </c>
      <c r="B17092" t="s">
        <v>929</v>
      </c>
      <c r="C17092" t="s">
        <v>278</v>
      </c>
      <c r="E17092" t="s">
        <v>300</v>
      </c>
      <c r="F17092" t="s">
        <v>301</v>
      </c>
      <c r="G17092" t="s">
        <v>80</v>
      </c>
      <c r="H17092">
        <v>281</v>
      </c>
      <c r="I17092" s="68" t="str">
        <f>VLOOKUP(E17092,Refs!$P$2:$R$29,3,FALSE)</f>
        <v>Y62</v>
      </c>
      <c r="J17092" s="68" t="str">
        <f>VLOOKUP(E17092,Refs!$P$2:$S$29,4,FALSE)</f>
        <v>North West</v>
      </c>
      <c r="K17092" s="28">
        <f t="shared" si="540"/>
        <v>281</v>
      </c>
    </row>
    <row r="17093" spans="1:11" x14ac:dyDescent="0.35">
      <c r="A17093" s="69">
        <f t="shared" si="541"/>
        <v>45931</v>
      </c>
      <c r="B17093" t="s">
        <v>929</v>
      </c>
      <c r="C17093" t="s">
        <v>278</v>
      </c>
      <c r="E17093" t="s">
        <v>300</v>
      </c>
      <c r="F17093" t="s">
        <v>301</v>
      </c>
      <c r="G17093" t="s">
        <v>81</v>
      </c>
      <c r="H17093">
        <v>16347</v>
      </c>
      <c r="I17093" s="68" t="str">
        <f>VLOOKUP(E17093,Refs!$P$2:$R$29,3,FALSE)</f>
        <v>Y62</v>
      </c>
      <c r="J17093" s="68" t="str">
        <f>VLOOKUP(E17093,Refs!$P$2:$S$29,4,FALSE)</f>
        <v>North West</v>
      </c>
      <c r="K17093" s="28">
        <f t="shared" si="540"/>
        <v>16347</v>
      </c>
    </row>
    <row r="17094" spans="1:11" x14ac:dyDescent="0.35">
      <c r="A17094" s="69">
        <f t="shared" si="541"/>
        <v>45931</v>
      </c>
      <c r="B17094" t="s">
        <v>929</v>
      </c>
      <c r="C17094" t="s">
        <v>278</v>
      </c>
      <c r="E17094" t="s">
        <v>300</v>
      </c>
      <c r="F17094" t="s">
        <v>301</v>
      </c>
      <c r="G17094" t="s">
        <v>82</v>
      </c>
      <c r="H17094">
        <v>4926</v>
      </c>
      <c r="I17094" s="68" t="str">
        <f>VLOOKUP(E17094,Refs!$P$2:$R$29,3,FALSE)</f>
        <v>Y62</v>
      </c>
      <c r="J17094" s="68" t="str">
        <f>VLOOKUP(E17094,Refs!$P$2:$S$29,4,FALSE)</f>
        <v>North West</v>
      </c>
      <c r="K17094" s="28">
        <f t="shared" si="540"/>
        <v>4926</v>
      </c>
    </row>
    <row r="17095" spans="1:11" x14ac:dyDescent="0.35">
      <c r="A17095" s="69">
        <f t="shared" si="541"/>
        <v>45931</v>
      </c>
      <c r="B17095" t="s">
        <v>929</v>
      </c>
      <c r="C17095" t="s">
        <v>278</v>
      </c>
      <c r="E17095" t="s">
        <v>300</v>
      </c>
      <c r="F17095" t="s">
        <v>301</v>
      </c>
      <c r="G17095" t="s">
        <v>83</v>
      </c>
      <c r="H17095">
        <v>3114</v>
      </c>
      <c r="I17095" s="68" t="str">
        <f>VLOOKUP(E17095,Refs!$P$2:$R$29,3,FALSE)</f>
        <v>Y62</v>
      </c>
      <c r="J17095" s="68" t="str">
        <f>VLOOKUP(E17095,Refs!$P$2:$S$29,4,FALSE)</f>
        <v>North West</v>
      </c>
      <c r="K17095" s="28">
        <f t="shared" si="540"/>
        <v>3114</v>
      </c>
    </row>
    <row r="17096" spans="1:11" x14ac:dyDescent="0.35">
      <c r="A17096" s="69">
        <f t="shared" si="541"/>
        <v>45931</v>
      </c>
      <c r="B17096" t="s">
        <v>929</v>
      </c>
      <c r="C17096" t="s">
        <v>278</v>
      </c>
      <c r="E17096" t="s">
        <v>300</v>
      </c>
      <c r="F17096" t="s">
        <v>301</v>
      </c>
      <c r="G17096" t="s">
        <v>84</v>
      </c>
      <c r="H17096">
        <v>12460</v>
      </c>
      <c r="I17096" s="68" t="str">
        <f>VLOOKUP(E17096,Refs!$P$2:$R$29,3,FALSE)</f>
        <v>Y62</v>
      </c>
      <c r="J17096" s="68" t="str">
        <f>VLOOKUP(E17096,Refs!$P$2:$S$29,4,FALSE)</f>
        <v>North West</v>
      </c>
      <c r="K17096" s="28">
        <f t="shared" si="540"/>
        <v>12460</v>
      </c>
    </row>
    <row r="17097" spans="1:11" x14ac:dyDescent="0.35">
      <c r="A17097" s="69">
        <f t="shared" si="541"/>
        <v>45931</v>
      </c>
      <c r="B17097" t="s">
        <v>929</v>
      </c>
      <c r="C17097" t="s">
        <v>278</v>
      </c>
      <c r="E17097" t="s">
        <v>300</v>
      </c>
      <c r="F17097" t="s">
        <v>301</v>
      </c>
      <c r="G17097" t="s">
        <v>85</v>
      </c>
      <c r="H17097">
        <v>724</v>
      </c>
      <c r="I17097" s="68" t="str">
        <f>VLOOKUP(E17097,Refs!$P$2:$R$29,3,FALSE)</f>
        <v>Y62</v>
      </c>
      <c r="J17097" s="68" t="str">
        <f>VLOOKUP(E17097,Refs!$P$2:$S$29,4,FALSE)</f>
        <v>North West</v>
      </c>
      <c r="K17097" s="28">
        <f t="shared" si="540"/>
        <v>724</v>
      </c>
    </row>
    <row r="17098" spans="1:11" x14ac:dyDescent="0.35">
      <c r="A17098" s="69">
        <f t="shared" si="541"/>
        <v>45931</v>
      </c>
      <c r="B17098" t="s">
        <v>929</v>
      </c>
      <c r="C17098" t="s">
        <v>278</v>
      </c>
      <c r="E17098" t="s">
        <v>300</v>
      </c>
      <c r="F17098" t="s">
        <v>301</v>
      </c>
      <c r="G17098" t="s">
        <v>86</v>
      </c>
      <c r="H17098">
        <v>161</v>
      </c>
      <c r="I17098" s="68" t="str">
        <f>VLOOKUP(E17098,Refs!$P$2:$R$29,3,FALSE)</f>
        <v>Y62</v>
      </c>
      <c r="J17098" s="68" t="str">
        <f>VLOOKUP(E17098,Refs!$P$2:$S$29,4,FALSE)</f>
        <v>North West</v>
      </c>
      <c r="K17098" s="28">
        <f t="shared" si="540"/>
        <v>161</v>
      </c>
    </row>
    <row r="17099" spans="1:11" x14ac:dyDescent="0.35">
      <c r="A17099" s="69">
        <f t="shared" si="541"/>
        <v>45931</v>
      </c>
      <c r="B17099" t="s">
        <v>929</v>
      </c>
      <c r="C17099" t="s">
        <v>278</v>
      </c>
      <c r="E17099" t="s">
        <v>300</v>
      </c>
      <c r="F17099" t="s">
        <v>301</v>
      </c>
      <c r="G17099" t="s">
        <v>87</v>
      </c>
      <c r="H17099" t="s">
        <v>886</v>
      </c>
      <c r="I17099" s="68" t="str">
        <f>VLOOKUP(E17099,Refs!$P$2:$R$29,3,FALSE)</f>
        <v>Y62</v>
      </c>
      <c r="J17099" s="68" t="str">
        <f>VLOOKUP(E17099,Refs!$P$2:$S$29,4,FALSE)</f>
        <v>North West</v>
      </c>
      <c r="K17099" s="28" t="str">
        <f t="shared" si="540"/>
        <v>-</v>
      </c>
    </row>
    <row r="17100" spans="1:11" x14ac:dyDescent="0.35">
      <c r="A17100" s="69">
        <f t="shared" si="541"/>
        <v>45931</v>
      </c>
      <c r="B17100" t="s">
        <v>929</v>
      </c>
      <c r="C17100" t="s">
        <v>278</v>
      </c>
      <c r="E17100" t="s">
        <v>300</v>
      </c>
      <c r="F17100" t="s">
        <v>301</v>
      </c>
      <c r="G17100" t="s">
        <v>88</v>
      </c>
      <c r="H17100" t="s">
        <v>886</v>
      </c>
      <c r="I17100" s="68" t="str">
        <f>VLOOKUP(E17100,Refs!$P$2:$R$29,3,FALSE)</f>
        <v>Y62</v>
      </c>
      <c r="J17100" s="68" t="str">
        <f>VLOOKUP(E17100,Refs!$P$2:$S$29,4,FALSE)</f>
        <v>North West</v>
      </c>
      <c r="K17100" s="28" t="str">
        <f t="shared" si="540"/>
        <v>-</v>
      </c>
    </row>
    <row r="17101" spans="1:11" x14ac:dyDescent="0.35">
      <c r="A17101" s="69">
        <f t="shared" si="541"/>
        <v>45931</v>
      </c>
      <c r="B17101" t="s">
        <v>929</v>
      </c>
      <c r="C17101" t="s">
        <v>278</v>
      </c>
      <c r="E17101" t="s">
        <v>300</v>
      </c>
      <c r="F17101" t="s">
        <v>301</v>
      </c>
      <c r="G17101" t="s">
        <v>89</v>
      </c>
      <c r="H17101">
        <v>180475</v>
      </c>
      <c r="I17101" s="68" t="str">
        <f>VLOOKUP(E17101,Refs!$P$2:$R$29,3,FALSE)</f>
        <v>Y62</v>
      </c>
      <c r="J17101" s="68" t="str">
        <f>VLOOKUP(E17101,Refs!$P$2:$S$29,4,FALSE)</f>
        <v>North West</v>
      </c>
      <c r="K17101" s="28">
        <f t="shared" si="540"/>
        <v>180475</v>
      </c>
    </row>
    <row r="17102" spans="1:11" x14ac:dyDescent="0.35">
      <c r="A17102" s="69">
        <f t="shared" si="541"/>
        <v>45931</v>
      </c>
      <c r="B17102" t="s">
        <v>929</v>
      </c>
      <c r="C17102" t="s">
        <v>278</v>
      </c>
      <c r="E17102" t="s">
        <v>300</v>
      </c>
      <c r="F17102" t="s">
        <v>301</v>
      </c>
      <c r="G17102" t="s">
        <v>27</v>
      </c>
      <c r="H17102">
        <v>19426</v>
      </c>
      <c r="I17102" s="68" t="str">
        <f>VLOOKUP(E17102,Refs!$P$2:$R$29,3,FALSE)</f>
        <v>Y62</v>
      </c>
      <c r="J17102" s="68" t="str">
        <f>VLOOKUP(E17102,Refs!$P$2:$S$29,4,FALSE)</f>
        <v>North West</v>
      </c>
      <c r="K17102" s="28">
        <f t="shared" si="540"/>
        <v>19426</v>
      </c>
    </row>
    <row r="17103" spans="1:11" x14ac:dyDescent="0.35">
      <c r="A17103" s="69">
        <f t="shared" si="541"/>
        <v>45931</v>
      </c>
      <c r="B17103" t="s">
        <v>929</v>
      </c>
      <c r="C17103" t="s">
        <v>278</v>
      </c>
      <c r="E17103" t="s">
        <v>300</v>
      </c>
      <c r="F17103" t="s">
        <v>301</v>
      </c>
      <c r="G17103" t="s">
        <v>29</v>
      </c>
      <c r="H17103">
        <v>28025</v>
      </c>
      <c r="I17103" s="68" t="str">
        <f>VLOOKUP(E17103,Refs!$P$2:$R$29,3,FALSE)</f>
        <v>Y62</v>
      </c>
      <c r="J17103" s="68" t="str">
        <f>VLOOKUP(E17103,Refs!$P$2:$S$29,4,FALSE)</f>
        <v>North West</v>
      </c>
      <c r="K17103" s="28">
        <f t="shared" si="540"/>
        <v>28025</v>
      </c>
    </row>
    <row r="17104" spans="1:11" x14ac:dyDescent="0.35">
      <c r="A17104" s="69">
        <f t="shared" si="541"/>
        <v>45931</v>
      </c>
      <c r="B17104" t="s">
        <v>929</v>
      </c>
      <c r="C17104" t="s">
        <v>278</v>
      </c>
      <c r="E17104" t="s">
        <v>300</v>
      </c>
      <c r="F17104" t="s">
        <v>301</v>
      </c>
      <c r="G17104" t="s">
        <v>90</v>
      </c>
      <c r="H17104">
        <v>9953</v>
      </c>
      <c r="I17104" s="68" t="str">
        <f>VLOOKUP(E17104,Refs!$P$2:$R$29,3,FALSE)</f>
        <v>Y62</v>
      </c>
      <c r="J17104" s="68" t="str">
        <f>VLOOKUP(E17104,Refs!$P$2:$S$29,4,FALSE)</f>
        <v>North West</v>
      </c>
      <c r="K17104" s="28">
        <f t="shared" si="540"/>
        <v>9953</v>
      </c>
    </row>
    <row r="17105" spans="1:11" x14ac:dyDescent="0.35">
      <c r="A17105" s="69">
        <f t="shared" si="541"/>
        <v>45931</v>
      </c>
      <c r="B17105" t="s">
        <v>929</v>
      </c>
      <c r="C17105" t="s">
        <v>278</v>
      </c>
      <c r="E17105" t="s">
        <v>300</v>
      </c>
      <c r="F17105" t="s">
        <v>301</v>
      </c>
      <c r="G17105" t="s">
        <v>91</v>
      </c>
      <c r="H17105">
        <v>202</v>
      </c>
      <c r="I17105" s="68" t="str">
        <f>VLOOKUP(E17105,Refs!$P$2:$R$29,3,FALSE)</f>
        <v>Y62</v>
      </c>
      <c r="J17105" s="68" t="str">
        <f>VLOOKUP(E17105,Refs!$P$2:$S$29,4,FALSE)</f>
        <v>North West</v>
      </c>
      <c r="K17105" s="28">
        <f t="shared" si="540"/>
        <v>202</v>
      </c>
    </row>
    <row r="17106" spans="1:11" x14ac:dyDescent="0.35">
      <c r="A17106" s="69">
        <f t="shared" si="541"/>
        <v>45931</v>
      </c>
      <c r="B17106" t="s">
        <v>929</v>
      </c>
      <c r="C17106" t="s">
        <v>278</v>
      </c>
      <c r="E17106" t="s">
        <v>300</v>
      </c>
      <c r="F17106" t="s">
        <v>301</v>
      </c>
      <c r="G17106" t="s">
        <v>92</v>
      </c>
      <c r="H17106">
        <v>2673</v>
      </c>
      <c r="I17106" s="68" t="str">
        <f>VLOOKUP(E17106,Refs!$P$2:$R$29,3,FALSE)</f>
        <v>Y62</v>
      </c>
      <c r="J17106" s="68" t="str">
        <f>VLOOKUP(E17106,Refs!$P$2:$S$29,4,FALSE)</f>
        <v>North West</v>
      </c>
      <c r="K17106" s="28">
        <f t="shared" si="540"/>
        <v>2673</v>
      </c>
    </row>
    <row r="17107" spans="1:11" x14ac:dyDescent="0.35">
      <c r="A17107" s="69">
        <f t="shared" si="541"/>
        <v>45931</v>
      </c>
      <c r="B17107" t="s">
        <v>929</v>
      </c>
      <c r="C17107" t="s">
        <v>278</v>
      </c>
      <c r="E17107" t="s">
        <v>300</v>
      </c>
      <c r="F17107" t="s">
        <v>301</v>
      </c>
      <c r="G17107" t="s">
        <v>93</v>
      </c>
      <c r="H17107">
        <v>555</v>
      </c>
      <c r="I17107" s="68" t="str">
        <f>VLOOKUP(E17107,Refs!$P$2:$R$29,3,FALSE)</f>
        <v>Y62</v>
      </c>
      <c r="J17107" s="68" t="str">
        <f>VLOOKUP(E17107,Refs!$P$2:$S$29,4,FALSE)</f>
        <v>North West</v>
      </c>
      <c r="K17107" s="28">
        <f t="shared" si="540"/>
        <v>555</v>
      </c>
    </row>
    <row r="17108" spans="1:11" x14ac:dyDescent="0.35">
      <c r="A17108" s="69">
        <f t="shared" si="541"/>
        <v>45931</v>
      </c>
      <c r="B17108" t="s">
        <v>929</v>
      </c>
      <c r="C17108" t="s">
        <v>278</v>
      </c>
      <c r="E17108" t="s">
        <v>300</v>
      </c>
      <c r="F17108" t="s">
        <v>301</v>
      </c>
      <c r="G17108" t="s">
        <v>94</v>
      </c>
      <c r="H17108">
        <v>8639</v>
      </c>
      <c r="I17108" s="68" t="str">
        <f>VLOOKUP(E17108,Refs!$P$2:$R$29,3,FALSE)</f>
        <v>Y62</v>
      </c>
      <c r="J17108" s="68" t="str">
        <f>VLOOKUP(E17108,Refs!$P$2:$S$29,4,FALSE)</f>
        <v>North West</v>
      </c>
      <c r="K17108" s="28">
        <f t="shared" si="540"/>
        <v>8639</v>
      </c>
    </row>
    <row r="17109" spans="1:11" x14ac:dyDescent="0.35">
      <c r="A17109" s="69">
        <f t="shared" si="541"/>
        <v>45931</v>
      </c>
      <c r="B17109" t="s">
        <v>929</v>
      </c>
      <c r="C17109" t="s">
        <v>278</v>
      </c>
      <c r="E17109" t="s">
        <v>300</v>
      </c>
      <c r="F17109" t="s">
        <v>301</v>
      </c>
      <c r="G17109" t="s">
        <v>95</v>
      </c>
      <c r="H17109">
        <v>1985</v>
      </c>
      <c r="I17109" s="68" t="str">
        <f>VLOOKUP(E17109,Refs!$P$2:$R$29,3,FALSE)</f>
        <v>Y62</v>
      </c>
      <c r="J17109" s="68" t="str">
        <f>VLOOKUP(E17109,Refs!$P$2:$S$29,4,FALSE)</f>
        <v>North West</v>
      </c>
      <c r="K17109" s="28">
        <f t="shared" si="540"/>
        <v>1985</v>
      </c>
    </row>
    <row r="17110" spans="1:11" x14ac:dyDescent="0.35">
      <c r="A17110" s="69">
        <f t="shared" si="541"/>
        <v>45931</v>
      </c>
      <c r="B17110" t="s">
        <v>929</v>
      </c>
      <c r="C17110" t="s">
        <v>278</v>
      </c>
      <c r="E17110" t="s">
        <v>300</v>
      </c>
      <c r="F17110" t="s">
        <v>301</v>
      </c>
      <c r="G17110" t="s">
        <v>96</v>
      </c>
      <c r="H17110">
        <v>14399</v>
      </c>
      <c r="I17110" s="68" t="str">
        <f>VLOOKUP(E17110,Refs!$P$2:$R$29,3,FALSE)</f>
        <v>Y62</v>
      </c>
      <c r="J17110" s="68" t="str">
        <f>VLOOKUP(E17110,Refs!$P$2:$S$29,4,FALSE)</f>
        <v>North West</v>
      </c>
      <c r="K17110" s="28">
        <f t="shared" si="540"/>
        <v>14399</v>
      </c>
    </row>
    <row r="17111" spans="1:11" x14ac:dyDescent="0.35">
      <c r="A17111" s="69">
        <f t="shared" si="541"/>
        <v>45931</v>
      </c>
      <c r="B17111" t="s">
        <v>929</v>
      </c>
      <c r="C17111" t="s">
        <v>278</v>
      </c>
      <c r="E17111" t="s">
        <v>300</v>
      </c>
      <c r="F17111" t="s">
        <v>301</v>
      </c>
      <c r="G17111" t="s">
        <v>31</v>
      </c>
      <c r="H17111">
        <v>2181</v>
      </c>
      <c r="I17111" s="68" t="str">
        <f>VLOOKUP(E17111,Refs!$P$2:$R$29,3,FALSE)</f>
        <v>Y62</v>
      </c>
      <c r="J17111" s="68" t="str">
        <f>VLOOKUP(E17111,Refs!$P$2:$S$29,4,FALSE)</f>
        <v>North West</v>
      </c>
      <c r="K17111" s="28">
        <f t="shared" si="540"/>
        <v>2181</v>
      </c>
    </row>
    <row r="17112" spans="1:11" x14ac:dyDescent="0.35">
      <c r="A17112" s="69">
        <f t="shared" si="541"/>
        <v>45931</v>
      </c>
      <c r="B17112" t="s">
        <v>929</v>
      </c>
      <c r="C17112" t="s">
        <v>278</v>
      </c>
      <c r="E17112" t="s">
        <v>300</v>
      </c>
      <c r="F17112" t="s">
        <v>301</v>
      </c>
      <c r="G17112" t="s">
        <v>97</v>
      </c>
      <c r="H17112">
        <v>40917</v>
      </c>
      <c r="I17112" s="68" t="str">
        <f>VLOOKUP(E17112,Refs!$P$2:$R$29,3,FALSE)</f>
        <v>Y62</v>
      </c>
      <c r="J17112" s="68" t="str">
        <f>VLOOKUP(E17112,Refs!$P$2:$S$29,4,FALSE)</f>
        <v>North West</v>
      </c>
      <c r="K17112" s="28">
        <f t="shared" si="540"/>
        <v>40917</v>
      </c>
    </row>
    <row r="17113" spans="1:11" x14ac:dyDescent="0.35">
      <c r="A17113" s="69">
        <f t="shared" si="541"/>
        <v>45931</v>
      </c>
      <c r="B17113" t="s">
        <v>929</v>
      </c>
      <c r="C17113" t="s">
        <v>278</v>
      </c>
      <c r="E17113" t="s">
        <v>300</v>
      </c>
      <c r="F17113" t="s">
        <v>301</v>
      </c>
      <c r="G17113" t="s">
        <v>98</v>
      </c>
      <c r="H17113">
        <v>6084</v>
      </c>
      <c r="I17113" s="68" t="str">
        <f>VLOOKUP(E17113,Refs!$P$2:$R$29,3,FALSE)</f>
        <v>Y62</v>
      </c>
      <c r="J17113" s="68" t="str">
        <f>VLOOKUP(E17113,Refs!$P$2:$S$29,4,FALSE)</f>
        <v>North West</v>
      </c>
      <c r="K17113" s="28">
        <f t="shared" si="540"/>
        <v>6084</v>
      </c>
    </row>
    <row r="17114" spans="1:11" x14ac:dyDescent="0.35">
      <c r="A17114" s="69">
        <f t="shared" si="541"/>
        <v>45931</v>
      </c>
      <c r="B17114" t="s">
        <v>929</v>
      </c>
      <c r="C17114" t="s">
        <v>278</v>
      </c>
      <c r="E17114" t="s">
        <v>300</v>
      </c>
      <c r="F17114" t="s">
        <v>301</v>
      </c>
      <c r="G17114" t="s">
        <v>99</v>
      </c>
      <c r="H17114">
        <v>5085</v>
      </c>
      <c r="I17114" s="68" t="str">
        <f>VLOOKUP(E17114,Refs!$P$2:$R$29,3,FALSE)</f>
        <v>Y62</v>
      </c>
      <c r="J17114" s="68" t="str">
        <f>VLOOKUP(E17114,Refs!$P$2:$S$29,4,FALSE)</f>
        <v>North West</v>
      </c>
      <c r="K17114" s="28">
        <f t="shared" si="540"/>
        <v>5085</v>
      </c>
    </row>
    <row r="17115" spans="1:11" x14ac:dyDescent="0.35">
      <c r="A17115" s="69">
        <f t="shared" si="541"/>
        <v>45931</v>
      </c>
      <c r="B17115" t="s">
        <v>929</v>
      </c>
      <c r="C17115" t="s">
        <v>278</v>
      </c>
      <c r="E17115" t="s">
        <v>300</v>
      </c>
      <c r="F17115" t="s">
        <v>301</v>
      </c>
      <c r="G17115" t="s">
        <v>100</v>
      </c>
      <c r="H17115">
        <v>3019</v>
      </c>
      <c r="I17115" s="68" t="str">
        <f>VLOOKUP(E17115,Refs!$P$2:$R$29,3,FALSE)</f>
        <v>Y62</v>
      </c>
      <c r="J17115" s="68" t="str">
        <f>VLOOKUP(E17115,Refs!$P$2:$S$29,4,FALSE)</f>
        <v>North West</v>
      </c>
      <c r="K17115" s="28">
        <f t="shared" si="540"/>
        <v>3019</v>
      </c>
    </row>
    <row r="17116" spans="1:11" x14ac:dyDescent="0.35">
      <c r="A17116" s="69">
        <f t="shared" si="541"/>
        <v>45931</v>
      </c>
      <c r="B17116" t="s">
        <v>929</v>
      </c>
      <c r="C17116" t="s">
        <v>278</v>
      </c>
      <c r="E17116" t="s">
        <v>300</v>
      </c>
      <c r="F17116" t="s">
        <v>301</v>
      </c>
      <c r="G17116" t="s">
        <v>101</v>
      </c>
      <c r="H17116">
        <v>1747</v>
      </c>
      <c r="I17116" s="68" t="str">
        <f>VLOOKUP(E17116,Refs!$P$2:$R$29,3,FALSE)</f>
        <v>Y62</v>
      </c>
      <c r="J17116" s="68" t="str">
        <f>VLOOKUP(E17116,Refs!$P$2:$S$29,4,FALSE)</f>
        <v>North West</v>
      </c>
      <c r="K17116" s="28">
        <f t="shared" si="540"/>
        <v>1747</v>
      </c>
    </row>
    <row r="17117" spans="1:11" x14ac:dyDescent="0.35">
      <c r="A17117" s="69">
        <f t="shared" si="541"/>
        <v>45931</v>
      </c>
      <c r="B17117" t="s">
        <v>929</v>
      </c>
      <c r="C17117" t="s">
        <v>278</v>
      </c>
      <c r="E17117" t="s">
        <v>300</v>
      </c>
      <c r="F17117" t="s">
        <v>301</v>
      </c>
      <c r="G17117" t="s">
        <v>102</v>
      </c>
      <c r="H17117">
        <v>372</v>
      </c>
      <c r="I17117" s="68" t="str">
        <f>VLOOKUP(E17117,Refs!$P$2:$R$29,3,FALSE)</f>
        <v>Y62</v>
      </c>
      <c r="J17117" s="68" t="str">
        <f>VLOOKUP(E17117,Refs!$P$2:$S$29,4,FALSE)</f>
        <v>North West</v>
      </c>
      <c r="K17117" s="28">
        <f t="shared" si="540"/>
        <v>372</v>
      </c>
    </row>
    <row r="17118" spans="1:11" x14ac:dyDescent="0.35">
      <c r="A17118" s="69">
        <f t="shared" si="541"/>
        <v>45931</v>
      </c>
      <c r="B17118" t="s">
        <v>929</v>
      </c>
      <c r="C17118" t="s">
        <v>278</v>
      </c>
      <c r="E17118" t="s">
        <v>300</v>
      </c>
      <c r="F17118" t="s">
        <v>301</v>
      </c>
      <c r="G17118" t="s">
        <v>103</v>
      </c>
      <c r="H17118">
        <v>485</v>
      </c>
      <c r="I17118" s="68" t="str">
        <f>VLOOKUP(E17118,Refs!$P$2:$R$29,3,FALSE)</f>
        <v>Y62</v>
      </c>
      <c r="J17118" s="68" t="str">
        <f>VLOOKUP(E17118,Refs!$P$2:$S$29,4,FALSE)</f>
        <v>North West</v>
      </c>
      <c r="K17118" s="28">
        <f t="shared" si="540"/>
        <v>485</v>
      </c>
    </row>
    <row r="17119" spans="1:11" x14ac:dyDescent="0.35">
      <c r="A17119" s="69">
        <f t="shared" si="541"/>
        <v>45931</v>
      </c>
      <c r="B17119" t="s">
        <v>929</v>
      </c>
      <c r="C17119" t="s">
        <v>278</v>
      </c>
      <c r="E17119" t="s">
        <v>300</v>
      </c>
      <c r="F17119" t="s">
        <v>301</v>
      </c>
      <c r="G17119" t="s">
        <v>104</v>
      </c>
      <c r="H17119">
        <v>0</v>
      </c>
      <c r="I17119" s="68" t="str">
        <f>VLOOKUP(E17119,Refs!$P$2:$R$29,3,FALSE)</f>
        <v>Y62</v>
      </c>
      <c r="J17119" s="68" t="str">
        <f>VLOOKUP(E17119,Refs!$P$2:$S$29,4,FALSE)</f>
        <v>North West</v>
      </c>
      <c r="K17119" s="28" t="str">
        <f t="shared" si="540"/>
        <v/>
      </c>
    </row>
    <row r="17120" spans="1:11" x14ac:dyDescent="0.35">
      <c r="A17120" s="69">
        <f t="shared" si="541"/>
        <v>45931</v>
      </c>
      <c r="B17120" t="s">
        <v>929</v>
      </c>
      <c r="C17120" t="s">
        <v>278</v>
      </c>
      <c r="E17120" t="s">
        <v>300</v>
      </c>
      <c r="F17120" t="s">
        <v>301</v>
      </c>
      <c r="G17120" t="s">
        <v>105</v>
      </c>
      <c r="H17120">
        <v>21039</v>
      </c>
      <c r="I17120" s="68" t="str">
        <f>VLOOKUP(E17120,Refs!$P$2:$R$29,3,FALSE)</f>
        <v>Y62</v>
      </c>
      <c r="J17120" s="68" t="str">
        <f>VLOOKUP(E17120,Refs!$P$2:$S$29,4,FALSE)</f>
        <v>North West</v>
      </c>
      <c r="K17120" s="28">
        <f t="shared" si="540"/>
        <v>21039</v>
      </c>
    </row>
    <row r="17121" spans="1:11" x14ac:dyDescent="0.35">
      <c r="A17121" s="69">
        <f t="shared" si="541"/>
        <v>45931</v>
      </c>
      <c r="B17121" t="s">
        <v>929</v>
      </c>
      <c r="C17121" t="s">
        <v>278</v>
      </c>
      <c r="E17121" t="s">
        <v>300</v>
      </c>
      <c r="F17121" t="s">
        <v>301</v>
      </c>
      <c r="G17121" t="s">
        <v>106</v>
      </c>
      <c r="H17121">
        <v>8130</v>
      </c>
      <c r="I17121" s="68" t="str">
        <f>VLOOKUP(E17121,Refs!$P$2:$R$29,3,FALSE)</f>
        <v>Y62</v>
      </c>
      <c r="J17121" s="68" t="str">
        <f>VLOOKUP(E17121,Refs!$P$2:$S$29,4,FALSE)</f>
        <v>North West</v>
      </c>
      <c r="K17121" s="28">
        <f t="shared" si="540"/>
        <v>8130</v>
      </c>
    </row>
    <row r="17122" spans="1:11" x14ac:dyDescent="0.35">
      <c r="A17122" s="69">
        <f t="shared" si="541"/>
        <v>45931</v>
      </c>
      <c r="B17122" t="s">
        <v>929</v>
      </c>
      <c r="C17122" t="s">
        <v>278</v>
      </c>
      <c r="E17122" t="s">
        <v>300</v>
      </c>
      <c r="F17122" t="s">
        <v>301</v>
      </c>
      <c r="G17122" t="s">
        <v>107</v>
      </c>
      <c r="H17122">
        <v>93</v>
      </c>
      <c r="I17122" s="68" t="str">
        <f>VLOOKUP(E17122,Refs!$P$2:$R$29,3,FALSE)</f>
        <v>Y62</v>
      </c>
      <c r="J17122" s="68" t="str">
        <f>VLOOKUP(E17122,Refs!$P$2:$S$29,4,FALSE)</f>
        <v>North West</v>
      </c>
      <c r="K17122" s="28">
        <f t="shared" si="540"/>
        <v>93</v>
      </c>
    </row>
    <row r="17123" spans="1:11" x14ac:dyDescent="0.35">
      <c r="A17123" s="69">
        <f t="shared" si="541"/>
        <v>45931</v>
      </c>
      <c r="B17123" t="s">
        <v>929</v>
      </c>
      <c r="C17123" t="s">
        <v>278</v>
      </c>
      <c r="E17123" t="s">
        <v>300</v>
      </c>
      <c r="F17123" t="s">
        <v>301</v>
      </c>
      <c r="G17123" t="s">
        <v>108</v>
      </c>
      <c r="H17123">
        <v>2649</v>
      </c>
      <c r="I17123" s="68" t="str">
        <f>VLOOKUP(E17123,Refs!$P$2:$R$29,3,FALSE)</f>
        <v>Y62</v>
      </c>
      <c r="J17123" s="68" t="str">
        <f>VLOOKUP(E17123,Refs!$P$2:$S$29,4,FALSE)</f>
        <v>North West</v>
      </c>
      <c r="K17123" s="28">
        <f t="shared" si="540"/>
        <v>2649</v>
      </c>
    </row>
    <row r="17124" spans="1:11" x14ac:dyDescent="0.35">
      <c r="A17124" s="69">
        <f t="shared" si="541"/>
        <v>45931</v>
      </c>
      <c r="B17124" t="s">
        <v>929</v>
      </c>
      <c r="C17124" t="s">
        <v>278</v>
      </c>
      <c r="E17124" t="s">
        <v>300</v>
      </c>
      <c r="F17124" t="s">
        <v>301</v>
      </c>
      <c r="G17124" t="s">
        <v>109</v>
      </c>
      <c r="H17124">
        <v>1519987</v>
      </c>
      <c r="I17124" s="68" t="str">
        <f>VLOOKUP(E17124,Refs!$P$2:$R$29,3,FALSE)</f>
        <v>Y62</v>
      </c>
      <c r="J17124" s="68" t="str">
        <f>VLOOKUP(E17124,Refs!$P$2:$S$29,4,FALSE)</f>
        <v>North West</v>
      </c>
      <c r="K17124" s="28">
        <f t="shared" si="540"/>
        <v>1519987</v>
      </c>
    </row>
    <row r="17125" spans="1:11" x14ac:dyDescent="0.35">
      <c r="A17125" s="69">
        <f t="shared" si="541"/>
        <v>45931</v>
      </c>
      <c r="B17125" t="s">
        <v>929</v>
      </c>
      <c r="C17125" t="s">
        <v>278</v>
      </c>
      <c r="E17125" t="s">
        <v>300</v>
      </c>
      <c r="F17125" t="s">
        <v>301</v>
      </c>
      <c r="G17125" t="s">
        <v>110</v>
      </c>
      <c r="H17125">
        <v>13042</v>
      </c>
      <c r="I17125" s="68" t="str">
        <f>VLOOKUP(E17125,Refs!$P$2:$R$29,3,FALSE)</f>
        <v>Y62</v>
      </c>
      <c r="J17125" s="68" t="str">
        <f>VLOOKUP(E17125,Refs!$P$2:$S$29,4,FALSE)</f>
        <v>North West</v>
      </c>
      <c r="K17125" s="28">
        <f t="shared" si="540"/>
        <v>13042</v>
      </c>
    </row>
    <row r="17126" spans="1:11" x14ac:dyDescent="0.35">
      <c r="A17126" s="69">
        <f t="shared" si="541"/>
        <v>45931</v>
      </c>
      <c r="B17126" t="s">
        <v>929</v>
      </c>
      <c r="C17126" t="s">
        <v>278</v>
      </c>
      <c r="E17126" t="s">
        <v>300</v>
      </c>
      <c r="F17126" t="s">
        <v>301</v>
      </c>
      <c r="G17126" t="s">
        <v>808</v>
      </c>
      <c r="H17126">
        <v>79791</v>
      </c>
      <c r="I17126" s="68" t="str">
        <f>VLOOKUP(E17126,Refs!$P$2:$R$29,3,FALSE)</f>
        <v>Y62</v>
      </c>
      <c r="J17126" s="68" t="str">
        <f>VLOOKUP(E17126,Refs!$P$2:$S$29,4,FALSE)</f>
        <v>North West</v>
      </c>
      <c r="K17126" s="28">
        <f t="shared" si="540"/>
        <v>79791</v>
      </c>
    </row>
    <row r="17127" spans="1:11" x14ac:dyDescent="0.35">
      <c r="A17127" s="69">
        <f t="shared" si="541"/>
        <v>45931</v>
      </c>
      <c r="B17127" t="s">
        <v>929</v>
      </c>
      <c r="C17127" t="s">
        <v>278</v>
      </c>
      <c r="E17127" t="s">
        <v>300</v>
      </c>
      <c r="F17127" t="s">
        <v>301</v>
      </c>
      <c r="G17127" t="s">
        <v>809</v>
      </c>
      <c r="H17127">
        <v>4907</v>
      </c>
      <c r="I17127" s="68" t="str">
        <f>VLOOKUP(E17127,Refs!$P$2:$R$29,3,FALSE)</f>
        <v>Y62</v>
      </c>
      <c r="J17127" s="68" t="str">
        <f>VLOOKUP(E17127,Refs!$P$2:$S$29,4,FALSE)</f>
        <v>North West</v>
      </c>
      <c r="K17127" s="28">
        <f t="shared" si="540"/>
        <v>4907</v>
      </c>
    </row>
    <row r="17128" spans="1:11" x14ac:dyDescent="0.35">
      <c r="A17128" s="69">
        <f t="shared" si="541"/>
        <v>45931</v>
      </c>
      <c r="B17128" t="s">
        <v>929</v>
      </c>
      <c r="C17128" t="s">
        <v>278</v>
      </c>
      <c r="E17128" t="s">
        <v>300</v>
      </c>
      <c r="F17128" t="s">
        <v>301</v>
      </c>
      <c r="G17128" t="s">
        <v>111</v>
      </c>
      <c r="H17128">
        <v>110190</v>
      </c>
      <c r="I17128" s="68" t="str">
        <f>VLOOKUP(E17128,Refs!$P$2:$R$29,3,FALSE)</f>
        <v>Y62</v>
      </c>
      <c r="J17128" s="68" t="str">
        <f>VLOOKUP(E17128,Refs!$P$2:$S$29,4,FALSE)</f>
        <v>North West</v>
      </c>
      <c r="K17128" s="28">
        <f t="shared" si="540"/>
        <v>110190</v>
      </c>
    </row>
    <row r="17129" spans="1:11" x14ac:dyDescent="0.35">
      <c r="A17129" s="69">
        <f t="shared" si="541"/>
        <v>45931</v>
      </c>
      <c r="B17129" t="s">
        <v>929</v>
      </c>
      <c r="C17129" t="s">
        <v>278</v>
      </c>
      <c r="E17129" t="s">
        <v>300</v>
      </c>
      <c r="F17129" t="s">
        <v>301</v>
      </c>
      <c r="G17129" t="s">
        <v>112</v>
      </c>
      <c r="H17129">
        <v>27</v>
      </c>
      <c r="I17129" s="68" t="str">
        <f>VLOOKUP(E17129,Refs!$P$2:$R$29,3,FALSE)</f>
        <v>Y62</v>
      </c>
      <c r="J17129" s="68" t="str">
        <f>VLOOKUP(E17129,Refs!$P$2:$S$29,4,FALSE)</f>
        <v>North West</v>
      </c>
      <c r="K17129" s="28">
        <f t="shared" si="540"/>
        <v>27</v>
      </c>
    </row>
    <row r="17130" spans="1:11" x14ac:dyDescent="0.35">
      <c r="A17130" s="69">
        <f t="shared" si="541"/>
        <v>45931</v>
      </c>
      <c r="B17130" t="s">
        <v>929</v>
      </c>
      <c r="C17130" t="s">
        <v>278</v>
      </c>
      <c r="E17130" t="s">
        <v>300</v>
      </c>
      <c r="F17130" t="s">
        <v>301</v>
      </c>
      <c r="G17130" t="s">
        <v>113</v>
      </c>
      <c r="H17130">
        <v>54727</v>
      </c>
      <c r="I17130" s="68" t="str">
        <f>VLOOKUP(E17130,Refs!$P$2:$R$29,3,FALSE)</f>
        <v>Y62</v>
      </c>
      <c r="J17130" s="68" t="str">
        <f>VLOOKUP(E17130,Refs!$P$2:$S$29,4,FALSE)</f>
        <v>North West</v>
      </c>
      <c r="K17130" s="28">
        <f t="shared" si="540"/>
        <v>54727</v>
      </c>
    </row>
    <row r="17131" spans="1:11" x14ac:dyDescent="0.35">
      <c r="A17131" s="69">
        <f t="shared" si="541"/>
        <v>45931</v>
      </c>
      <c r="B17131" t="s">
        <v>929</v>
      </c>
      <c r="C17131" t="s">
        <v>278</v>
      </c>
      <c r="E17131" t="s">
        <v>300</v>
      </c>
      <c r="F17131" t="s">
        <v>301</v>
      </c>
      <c r="G17131" t="s">
        <v>114</v>
      </c>
      <c r="H17131">
        <v>29830</v>
      </c>
      <c r="I17131" s="68" t="str">
        <f>VLOOKUP(E17131,Refs!$P$2:$R$29,3,FALSE)</f>
        <v>Y62</v>
      </c>
      <c r="J17131" s="68" t="str">
        <f>VLOOKUP(E17131,Refs!$P$2:$S$29,4,FALSE)</f>
        <v>North West</v>
      </c>
      <c r="K17131" s="28">
        <f t="shared" si="540"/>
        <v>29830</v>
      </c>
    </row>
    <row r="17132" spans="1:11" x14ac:dyDescent="0.35">
      <c r="A17132" s="69">
        <f t="shared" si="541"/>
        <v>45931</v>
      </c>
      <c r="B17132" t="s">
        <v>929</v>
      </c>
      <c r="C17132" t="s">
        <v>278</v>
      </c>
      <c r="E17132" t="s">
        <v>300</v>
      </c>
      <c r="F17132" t="s">
        <v>301</v>
      </c>
      <c r="G17132" t="s">
        <v>115</v>
      </c>
      <c r="H17132">
        <v>15285</v>
      </c>
      <c r="I17132" s="68" t="str">
        <f>VLOOKUP(E17132,Refs!$P$2:$R$29,3,FALSE)</f>
        <v>Y62</v>
      </c>
      <c r="J17132" s="68" t="str">
        <f>VLOOKUP(E17132,Refs!$P$2:$S$29,4,FALSE)</f>
        <v>North West</v>
      </c>
      <c r="K17132" s="28">
        <f t="shared" si="540"/>
        <v>15285</v>
      </c>
    </row>
    <row r="17133" spans="1:11" x14ac:dyDescent="0.35">
      <c r="A17133" s="69">
        <f t="shared" si="541"/>
        <v>45931</v>
      </c>
      <c r="B17133" t="s">
        <v>929</v>
      </c>
      <c r="C17133" t="s">
        <v>278</v>
      </c>
      <c r="E17133" t="s">
        <v>300</v>
      </c>
      <c r="F17133" t="s">
        <v>301</v>
      </c>
      <c r="G17133" t="s">
        <v>116</v>
      </c>
      <c r="H17133">
        <v>10052</v>
      </c>
      <c r="I17133" s="68" t="str">
        <f>VLOOKUP(E17133,Refs!$P$2:$R$29,3,FALSE)</f>
        <v>Y62</v>
      </c>
      <c r="J17133" s="68" t="str">
        <f>VLOOKUP(E17133,Refs!$P$2:$S$29,4,FALSE)</f>
        <v>North West</v>
      </c>
      <c r="K17133" s="28">
        <f t="shared" si="540"/>
        <v>10052</v>
      </c>
    </row>
    <row r="17134" spans="1:11" x14ac:dyDescent="0.35">
      <c r="A17134" s="69">
        <f t="shared" si="541"/>
        <v>45931</v>
      </c>
      <c r="B17134" t="s">
        <v>929</v>
      </c>
      <c r="C17134" t="s">
        <v>278</v>
      </c>
      <c r="E17134" t="s">
        <v>300</v>
      </c>
      <c r="F17134" t="s">
        <v>301</v>
      </c>
      <c r="G17134" t="s">
        <v>117</v>
      </c>
      <c r="H17134">
        <v>22202</v>
      </c>
      <c r="I17134" s="68" t="str">
        <f>VLOOKUP(E17134,Refs!$P$2:$R$29,3,FALSE)</f>
        <v>Y62</v>
      </c>
      <c r="J17134" s="68" t="str">
        <f>VLOOKUP(E17134,Refs!$P$2:$S$29,4,FALSE)</f>
        <v>North West</v>
      </c>
      <c r="K17134" s="28">
        <f t="shared" si="540"/>
        <v>22202</v>
      </c>
    </row>
    <row r="17135" spans="1:11" x14ac:dyDescent="0.35">
      <c r="A17135" s="69">
        <f t="shared" si="541"/>
        <v>45931</v>
      </c>
      <c r="B17135" t="s">
        <v>929</v>
      </c>
      <c r="C17135" t="s">
        <v>278</v>
      </c>
      <c r="E17135" t="s">
        <v>300</v>
      </c>
      <c r="F17135" t="s">
        <v>301</v>
      </c>
      <c r="G17135" t="s">
        <v>118</v>
      </c>
      <c r="H17135">
        <v>7752</v>
      </c>
      <c r="I17135" s="68" t="str">
        <f>VLOOKUP(E17135,Refs!$P$2:$R$29,3,FALSE)</f>
        <v>Y62</v>
      </c>
      <c r="J17135" s="68" t="str">
        <f>VLOOKUP(E17135,Refs!$P$2:$S$29,4,FALSE)</f>
        <v>North West</v>
      </c>
      <c r="K17135" s="28">
        <f t="shared" si="540"/>
        <v>7752</v>
      </c>
    </row>
    <row r="17136" spans="1:11" x14ac:dyDescent="0.35">
      <c r="A17136" s="69">
        <f t="shared" si="541"/>
        <v>45931</v>
      </c>
      <c r="B17136" t="s">
        <v>929</v>
      </c>
      <c r="C17136" t="s">
        <v>278</v>
      </c>
      <c r="E17136" t="s">
        <v>300</v>
      </c>
      <c r="F17136" t="s">
        <v>301</v>
      </c>
      <c r="G17136" t="s">
        <v>119</v>
      </c>
      <c r="H17136">
        <v>5321</v>
      </c>
      <c r="I17136" s="68" t="str">
        <f>VLOOKUP(E17136,Refs!$P$2:$R$29,3,FALSE)</f>
        <v>Y62</v>
      </c>
      <c r="J17136" s="68" t="str">
        <f>VLOOKUP(E17136,Refs!$P$2:$S$29,4,FALSE)</f>
        <v>North West</v>
      </c>
      <c r="K17136" s="28">
        <f t="shared" si="540"/>
        <v>5321</v>
      </c>
    </row>
    <row r="17137" spans="1:11" x14ac:dyDescent="0.35">
      <c r="A17137" s="69">
        <f t="shared" si="541"/>
        <v>45931</v>
      </c>
      <c r="B17137" t="s">
        <v>929</v>
      </c>
      <c r="C17137" t="s">
        <v>278</v>
      </c>
      <c r="E17137" t="s">
        <v>300</v>
      </c>
      <c r="F17137" t="s">
        <v>301</v>
      </c>
      <c r="G17137" t="s">
        <v>120</v>
      </c>
      <c r="H17137">
        <v>2496</v>
      </c>
      <c r="I17137" s="68" t="str">
        <f>VLOOKUP(E17137,Refs!$P$2:$R$29,3,FALSE)</f>
        <v>Y62</v>
      </c>
      <c r="J17137" s="68" t="str">
        <f>VLOOKUP(E17137,Refs!$P$2:$S$29,4,FALSE)</f>
        <v>North West</v>
      </c>
      <c r="K17137" s="28">
        <f t="shared" si="540"/>
        <v>2496</v>
      </c>
    </row>
    <row r="17138" spans="1:11" x14ac:dyDescent="0.35">
      <c r="A17138" s="69">
        <f t="shared" si="541"/>
        <v>45931</v>
      </c>
      <c r="B17138" t="s">
        <v>929</v>
      </c>
      <c r="C17138" t="s">
        <v>278</v>
      </c>
      <c r="E17138" t="s">
        <v>300</v>
      </c>
      <c r="F17138" t="s">
        <v>301</v>
      </c>
      <c r="G17138" t="s">
        <v>121</v>
      </c>
      <c r="H17138">
        <v>9607</v>
      </c>
      <c r="I17138" s="68" t="str">
        <f>VLOOKUP(E17138,Refs!$P$2:$R$29,3,FALSE)</f>
        <v>Y62</v>
      </c>
      <c r="J17138" s="68" t="str">
        <f>VLOOKUP(E17138,Refs!$P$2:$S$29,4,FALSE)</f>
        <v>North West</v>
      </c>
      <c r="K17138" s="28">
        <f t="shared" si="540"/>
        <v>9607</v>
      </c>
    </row>
    <row r="17139" spans="1:11" x14ac:dyDescent="0.35">
      <c r="A17139" s="69">
        <f t="shared" si="541"/>
        <v>45931</v>
      </c>
      <c r="B17139" t="s">
        <v>929</v>
      </c>
      <c r="C17139" t="s">
        <v>278</v>
      </c>
      <c r="E17139" t="s">
        <v>300</v>
      </c>
      <c r="F17139" t="s">
        <v>301</v>
      </c>
      <c r="G17139" t="s">
        <v>122</v>
      </c>
      <c r="H17139">
        <v>5754</v>
      </c>
      <c r="I17139" s="68" t="str">
        <f>VLOOKUP(E17139,Refs!$P$2:$R$29,3,FALSE)</f>
        <v>Y62</v>
      </c>
      <c r="J17139" s="68" t="str">
        <f>VLOOKUP(E17139,Refs!$P$2:$S$29,4,FALSE)</f>
        <v>North West</v>
      </c>
      <c r="K17139" s="28">
        <f t="shared" si="540"/>
        <v>5754</v>
      </c>
    </row>
    <row r="17140" spans="1:11" x14ac:dyDescent="0.35">
      <c r="A17140" s="69">
        <f t="shared" si="541"/>
        <v>45931</v>
      </c>
      <c r="B17140" t="s">
        <v>929</v>
      </c>
      <c r="C17140" t="s">
        <v>278</v>
      </c>
      <c r="E17140" t="s">
        <v>300</v>
      </c>
      <c r="F17140" t="s">
        <v>301</v>
      </c>
      <c r="G17140" t="s">
        <v>123</v>
      </c>
      <c r="H17140">
        <v>211</v>
      </c>
      <c r="I17140" s="68" t="str">
        <f>VLOOKUP(E17140,Refs!$P$2:$R$29,3,FALSE)</f>
        <v>Y62</v>
      </c>
      <c r="J17140" s="68" t="str">
        <f>VLOOKUP(E17140,Refs!$P$2:$S$29,4,FALSE)</f>
        <v>North West</v>
      </c>
      <c r="K17140" s="28">
        <f t="shared" si="540"/>
        <v>211</v>
      </c>
    </row>
    <row r="17141" spans="1:11" x14ac:dyDescent="0.35">
      <c r="A17141" s="69">
        <f t="shared" si="541"/>
        <v>45931</v>
      </c>
      <c r="B17141" t="s">
        <v>929</v>
      </c>
      <c r="C17141" t="s">
        <v>278</v>
      </c>
      <c r="E17141" t="s">
        <v>300</v>
      </c>
      <c r="F17141" t="s">
        <v>301</v>
      </c>
      <c r="G17141" t="s">
        <v>124</v>
      </c>
      <c r="H17141">
        <v>117</v>
      </c>
      <c r="I17141" s="68" t="str">
        <f>VLOOKUP(E17141,Refs!$P$2:$R$29,3,FALSE)</f>
        <v>Y62</v>
      </c>
      <c r="J17141" s="68" t="str">
        <f>VLOOKUP(E17141,Refs!$P$2:$S$29,4,FALSE)</f>
        <v>North West</v>
      </c>
      <c r="K17141" s="28">
        <f t="shared" si="540"/>
        <v>117</v>
      </c>
    </row>
    <row r="17142" spans="1:11" x14ac:dyDescent="0.35">
      <c r="A17142" s="69">
        <f t="shared" si="541"/>
        <v>45931</v>
      </c>
      <c r="B17142" t="s">
        <v>929</v>
      </c>
      <c r="C17142" t="s">
        <v>278</v>
      </c>
      <c r="E17142" t="s">
        <v>300</v>
      </c>
      <c r="F17142" t="s">
        <v>301</v>
      </c>
      <c r="G17142" t="s">
        <v>125</v>
      </c>
      <c r="H17142">
        <v>4904</v>
      </c>
      <c r="I17142" s="68" t="str">
        <f>VLOOKUP(E17142,Refs!$P$2:$R$29,3,FALSE)</f>
        <v>Y62</v>
      </c>
      <c r="J17142" s="68" t="str">
        <f>VLOOKUP(E17142,Refs!$P$2:$S$29,4,FALSE)</f>
        <v>North West</v>
      </c>
      <c r="K17142" s="28">
        <f t="shared" si="540"/>
        <v>4904</v>
      </c>
    </row>
    <row r="17143" spans="1:11" x14ac:dyDescent="0.35">
      <c r="A17143" s="69">
        <f t="shared" si="541"/>
        <v>45931</v>
      </c>
      <c r="B17143" t="s">
        <v>929</v>
      </c>
      <c r="C17143" t="s">
        <v>278</v>
      </c>
      <c r="E17143" t="s">
        <v>300</v>
      </c>
      <c r="F17143" t="s">
        <v>301</v>
      </c>
      <c r="G17143" t="s">
        <v>126</v>
      </c>
      <c r="H17143">
        <v>2</v>
      </c>
      <c r="I17143" s="68" t="str">
        <f>VLOOKUP(E17143,Refs!$P$2:$R$29,3,FALSE)</f>
        <v>Y62</v>
      </c>
      <c r="J17143" s="68" t="str">
        <f>VLOOKUP(E17143,Refs!$P$2:$S$29,4,FALSE)</f>
        <v>North West</v>
      </c>
      <c r="K17143" s="28">
        <f t="shared" si="540"/>
        <v>2</v>
      </c>
    </row>
    <row r="17144" spans="1:11" x14ac:dyDescent="0.35">
      <c r="A17144" s="69">
        <f t="shared" si="541"/>
        <v>45931</v>
      </c>
      <c r="B17144" t="s">
        <v>929</v>
      </c>
      <c r="C17144" t="s">
        <v>278</v>
      </c>
      <c r="E17144" t="s">
        <v>300</v>
      </c>
      <c r="F17144" t="s">
        <v>301</v>
      </c>
      <c r="G17144" t="s">
        <v>127</v>
      </c>
      <c r="H17144">
        <v>3657</v>
      </c>
      <c r="I17144" s="68" t="str">
        <f>VLOOKUP(E17144,Refs!$P$2:$R$29,3,FALSE)</f>
        <v>Y62</v>
      </c>
      <c r="J17144" s="68" t="str">
        <f>VLOOKUP(E17144,Refs!$P$2:$S$29,4,FALSE)</f>
        <v>North West</v>
      </c>
      <c r="K17144" s="28">
        <f t="shared" si="540"/>
        <v>3657</v>
      </c>
    </row>
    <row r="17145" spans="1:11" x14ac:dyDescent="0.35">
      <c r="A17145" s="69">
        <f t="shared" si="541"/>
        <v>45931</v>
      </c>
      <c r="B17145" t="s">
        <v>929</v>
      </c>
      <c r="C17145" t="s">
        <v>278</v>
      </c>
      <c r="E17145" t="s">
        <v>300</v>
      </c>
      <c r="F17145" t="s">
        <v>301</v>
      </c>
      <c r="G17145" t="s">
        <v>128</v>
      </c>
      <c r="H17145">
        <v>226</v>
      </c>
      <c r="I17145" s="68" t="str">
        <f>VLOOKUP(E17145,Refs!$P$2:$R$29,3,FALSE)</f>
        <v>Y62</v>
      </c>
      <c r="J17145" s="68" t="str">
        <f>VLOOKUP(E17145,Refs!$P$2:$S$29,4,FALSE)</f>
        <v>North West</v>
      </c>
      <c r="K17145" s="28">
        <f t="shared" si="540"/>
        <v>226</v>
      </c>
    </row>
    <row r="17146" spans="1:11" x14ac:dyDescent="0.35">
      <c r="A17146" s="69">
        <f t="shared" si="541"/>
        <v>45931</v>
      </c>
      <c r="B17146" t="s">
        <v>929</v>
      </c>
      <c r="C17146" t="s">
        <v>278</v>
      </c>
      <c r="E17146" t="s">
        <v>300</v>
      </c>
      <c r="F17146" t="s">
        <v>301</v>
      </c>
      <c r="G17146" t="s">
        <v>129</v>
      </c>
      <c r="H17146">
        <v>1816</v>
      </c>
      <c r="I17146" s="68" t="str">
        <f>VLOOKUP(E17146,Refs!$P$2:$R$29,3,FALSE)</f>
        <v>Y62</v>
      </c>
      <c r="J17146" s="68" t="str">
        <f>VLOOKUP(E17146,Refs!$P$2:$S$29,4,FALSE)</f>
        <v>North West</v>
      </c>
      <c r="K17146" s="28">
        <f t="shared" si="540"/>
        <v>1816</v>
      </c>
    </row>
    <row r="17147" spans="1:11" x14ac:dyDescent="0.35">
      <c r="A17147" s="69">
        <f t="shared" si="541"/>
        <v>45931</v>
      </c>
      <c r="B17147" t="s">
        <v>929</v>
      </c>
      <c r="C17147" t="s">
        <v>278</v>
      </c>
      <c r="E17147" t="s">
        <v>300</v>
      </c>
      <c r="F17147" t="s">
        <v>301</v>
      </c>
      <c r="G17147" t="s">
        <v>130</v>
      </c>
      <c r="H17147">
        <v>1315</v>
      </c>
      <c r="I17147" s="68" t="str">
        <f>VLOOKUP(E17147,Refs!$P$2:$R$29,3,FALSE)</f>
        <v>Y62</v>
      </c>
      <c r="J17147" s="68" t="str">
        <f>VLOOKUP(E17147,Refs!$P$2:$S$29,4,FALSE)</f>
        <v>North West</v>
      </c>
      <c r="K17147" s="28">
        <f t="shared" si="540"/>
        <v>1315</v>
      </c>
    </row>
    <row r="17148" spans="1:11" x14ac:dyDescent="0.35">
      <c r="A17148" s="69">
        <f t="shared" si="541"/>
        <v>45931</v>
      </c>
      <c r="B17148" t="s">
        <v>929</v>
      </c>
      <c r="C17148" t="s">
        <v>278</v>
      </c>
      <c r="E17148" t="s">
        <v>300</v>
      </c>
      <c r="F17148" t="s">
        <v>301</v>
      </c>
      <c r="G17148" t="s">
        <v>131</v>
      </c>
      <c r="H17148">
        <v>8828</v>
      </c>
      <c r="I17148" s="68" t="str">
        <f>VLOOKUP(E17148,Refs!$P$2:$R$29,3,FALSE)</f>
        <v>Y62</v>
      </c>
      <c r="J17148" s="68" t="str">
        <f>VLOOKUP(E17148,Refs!$P$2:$S$29,4,FALSE)</f>
        <v>North West</v>
      </c>
      <c r="K17148" s="28">
        <f t="shared" si="540"/>
        <v>8828</v>
      </c>
    </row>
    <row r="17149" spans="1:11" x14ac:dyDescent="0.35">
      <c r="A17149" s="69">
        <f t="shared" si="541"/>
        <v>45931</v>
      </c>
      <c r="B17149" t="s">
        <v>929</v>
      </c>
      <c r="C17149" t="s">
        <v>278</v>
      </c>
      <c r="E17149" t="s">
        <v>300</v>
      </c>
      <c r="F17149" t="s">
        <v>301</v>
      </c>
      <c r="G17149" t="s">
        <v>132</v>
      </c>
      <c r="H17149">
        <v>3310</v>
      </c>
      <c r="I17149" s="68" t="str">
        <f>VLOOKUP(E17149,Refs!$P$2:$R$29,3,FALSE)</f>
        <v>Y62</v>
      </c>
      <c r="J17149" s="68" t="str">
        <f>VLOOKUP(E17149,Refs!$P$2:$S$29,4,FALSE)</f>
        <v>North West</v>
      </c>
      <c r="K17149" s="28">
        <f t="shared" si="540"/>
        <v>3310</v>
      </c>
    </row>
    <row r="17150" spans="1:11" x14ac:dyDescent="0.35">
      <c r="A17150" s="69">
        <f t="shared" si="541"/>
        <v>45931</v>
      </c>
      <c r="B17150" t="s">
        <v>929</v>
      </c>
      <c r="C17150" t="s">
        <v>278</v>
      </c>
      <c r="E17150" t="s">
        <v>300</v>
      </c>
      <c r="F17150" t="s">
        <v>301</v>
      </c>
      <c r="G17150" t="s">
        <v>133</v>
      </c>
      <c r="H17150">
        <v>7581</v>
      </c>
      <c r="I17150" s="68" t="str">
        <f>VLOOKUP(E17150,Refs!$P$2:$R$29,3,FALSE)</f>
        <v>Y62</v>
      </c>
      <c r="J17150" s="68" t="str">
        <f>VLOOKUP(E17150,Refs!$P$2:$S$29,4,FALSE)</f>
        <v>North West</v>
      </c>
      <c r="K17150" s="28">
        <f t="shared" si="540"/>
        <v>7581</v>
      </c>
    </row>
    <row r="17151" spans="1:11" x14ac:dyDescent="0.35">
      <c r="A17151" s="69">
        <f t="shared" si="541"/>
        <v>45931</v>
      </c>
      <c r="B17151" t="s">
        <v>929</v>
      </c>
      <c r="C17151" t="s">
        <v>278</v>
      </c>
      <c r="E17151" t="s">
        <v>300</v>
      </c>
      <c r="F17151" t="s">
        <v>301</v>
      </c>
      <c r="G17151" t="s">
        <v>134</v>
      </c>
      <c r="H17151">
        <v>6969</v>
      </c>
      <c r="I17151" s="68" t="str">
        <f>VLOOKUP(E17151,Refs!$P$2:$R$29,3,FALSE)</f>
        <v>Y62</v>
      </c>
      <c r="J17151" s="68" t="str">
        <f>VLOOKUP(E17151,Refs!$P$2:$S$29,4,FALSE)</f>
        <v>North West</v>
      </c>
      <c r="K17151" s="28">
        <f t="shared" si="540"/>
        <v>6969</v>
      </c>
    </row>
    <row r="17152" spans="1:11" x14ac:dyDescent="0.35">
      <c r="A17152" s="69">
        <f t="shared" si="541"/>
        <v>45931</v>
      </c>
      <c r="B17152" t="s">
        <v>929</v>
      </c>
      <c r="C17152" t="s">
        <v>278</v>
      </c>
      <c r="E17152" t="s">
        <v>300</v>
      </c>
      <c r="F17152" t="s">
        <v>301</v>
      </c>
      <c r="G17152" t="s">
        <v>135</v>
      </c>
      <c r="H17152">
        <v>4041</v>
      </c>
      <c r="I17152" s="68" t="str">
        <f>VLOOKUP(E17152,Refs!$P$2:$R$29,3,FALSE)</f>
        <v>Y62</v>
      </c>
      <c r="J17152" s="68" t="str">
        <f>VLOOKUP(E17152,Refs!$P$2:$S$29,4,FALSE)</f>
        <v>North West</v>
      </c>
      <c r="K17152" s="28">
        <f t="shared" si="540"/>
        <v>4041</v>
      </c>
    </row>
    <row r="17153" spans="1:11" x14ac:dyDescent="0.35">
      <c r="A17153" s="69">
        <f t="shared" si="541"/>
        <v>45931</v>
      </c>
      <c r="B17153" t="s">
        <v>929</v>
      </c>
      <c r="C17153" t="s">
        <v>278</v>
      </c>
      <c r="E17153" t="s">
        <v>300</v>
      </c>
      <c r="F17153" t="s">
        <v>301</v>
      </c>
      <c r="G17153" t="s">
        <v>136</v>
      </c>
      <c r="H17153">
        <v>3337</v>
      </c>
      <c r="I17153" s="68" t="str">
        <f>VLOOKUP(E17153,Refs!$P$2:$R$29,3,FALSE)</f>
        <v>Y62</v>
      </c>
      <c r="J17153" s="68" t="str">
        <f>VLOOKUP(E17153,Refs!$P$2:$S$29,4,FALSE)</f>
        <v>North West</v>
      </c>
      <c r="K17153" s="28">
        <f t="shared" si="540"/>
        <v>3337</v>
      </c>
    </row>
    <row r="17154" spans="1:11" x14ac:dyDescent="0.35">
      <c r="A17154" s="69">
        <f t="shared" si="541"/>
        <v>45931</v>
      </c>
      <c r="B17154" t="s">
        <v>929</v>
      </c>
      <c r="C17154" t="s">
        <v>278</v>
      </c>
      <c r="E17154" t="s">
        <v>300</v>
      </c>
      <c r="F17154" t="s">
        <v>301</v>
      </c>
      <c r="G17154" t="s">
        <v>137</v>
      </c>
      <c r="H17154">
        <v>815</v>
      </c>
      <c r="I17154" s="68" t="str">
        <f>VLOOKUP(E17154,Refs!$P$2:$R$29,3,FALSE)</f>
        <v>Y62</v>
      </c>
      <c r="J17154" s="68" t="str">
        <f>VLOOKUP(E17154,Refs!$P$2:$S$29,4,FALSE)</f>
        <v>North West</v>
      </c>
      <c r="K17154" s="28">
        <f t="shared" ref="K17154:K17217" si="542">IF(OR(H17154="NULL",H17154=0,H17154=""),"",H17154)</f>
        <v>815</v>
      </c>
    </row>
    <row r="17155" spans="1:11" x14ac:dyDescent="0.35">
      <c r="A17155" s="69">
        <f t="shared" ref="A17155:A17218" si="543">DATEVALUE(RIGHT(B17155,8))</f>
        <v>45931</v>
      </c>
      <c r="B17155" t="s">
        <v>929</v>
      </c>
      <c r="C17155" t="s">
        <v>278</v>
      </c>
      <c r="E17155" t="s">
        <v>300</v>
      </c>
      <c r="F17155" t="s">
        <v>301</v>
      </c>
      <c r="G17155" t="s">
        <v>138</v>
      </c>
      <c r="H17155">
        <v>773</v>
      </c>
      <c r="I17155" s="68" t="str">
        <f>VLOOKUP(E17155,Refs!$P$2:$R$29,3,FALSE)</f>
        <v>Y62</v>
      </c>
      <c r="J17155" s="68" t="str">
        <f>VLOOKUP(E17155,Refs!$P$2:$S$29,4,FALSE)</f>
        <v>North West</v>
      </c>
      <c r="K17155" s="28">
        <f t="shared" si="542"/>
        <v>773</v>
      </c>
    </row>
    <row r="17156" spans="1:11" x14ac:dyDescent="0.35">
      <c r="A17156" s="69">
        <f t="shared" si="543"/>
        <v>45931</v>
      </c>
      <c r="B17156" t="s">
        <v>929</v>
      </c>
      <c r="C17156" t="s">
        <v>278</v>
      </c>
      <c r="E17156" t="s">
        <v>300</v>
      </c>
      <c r="F17156" t="s">
        <v>301</v>
      </c>
      <c r="G17156" t="s">
        <v>139</v>
      </c>
      <c r="H17156">
        <v>30</v>
      </c>
      <c r="I17156" s="68" t="str">
        <f>VLOOKUP(E17156,Refs!$P$2:$R$29,3,FALSE)</f>
        <v>Y62</v>
      </c>
      <c r="J17156" s="68" t="str">
        <f>VLOOKUP(E17156,Refs!$P$2:$S$29,4,FALSE)</f>
        <v>North West</v>
      </c>
      <c r="K17156" s="28">
        <f t="shared" si="542"/>
        <v>30</v>
      </c>
    </row>
    <row r="17157" spans="1:11" x14ac:dyDescent="0.35">
      <c r="A17157" s="69">
        <f t="shared" si="543"/>
        <v>45931</v>
      </c>
      <c r="B17157" t="s">
        <v>929</v>
      </c>
      <c r="C17157" t="s">
        <v>278</v>
      </c>
      <c r="E17157" t="s">
        <v>300</v>
      </c>
      <c r="F17157" t="s">
        <v>301</v>
      </c>
      <c r="G17157" t="s">
        <v>140</v>
      </c>
      <c r="H17157">
        <v>0</v>
      </c>
      <c r="I17157" s="68" t="str">
        <f>VLOOKUP(E17157,Refs!$P$2:$R$29,3,FALSE)</f>
        <v>Y62</v>
      </c>
      <c r="J17157" s="68" t="str">
        <f>VLOOKUP(E17157,Refs!$P$2:$S$29,4,FALSE)</f>
        <v>North West</v>
      </c>
      <c r="K17157" s="28" t="str">
        <f t="shared" si="542"/>
        <v/>
      </c>
    </row>
    <row r="17158" spans="1:11" x14ac:dyDescent="0.35">
      <c r="A17158" s="69">
        <f t="shared" si="543"/>
        <v>45931</v>
      </c>
      <c r="B17158" t="s">
        <v>929</v>
      </c>
      <c r="C17158" t="s">
        <v>278</v>
      </c>
      <c r="E17158" t="s">
        <v>300</v>
      </c>
      <c r="F17158" t="s">
        <v>301</v>
      </c>
      <c r="G17158" t="s">
        <v>728</v>
      </c>
      <c r="H17158">
        <v>523</v>
      </c>
      <c r="I17158" s="68" t="str">
        <f>VLOOKUP(E17158,Refs!$P$2:$R$29,3,FALSE)</f>
        <v>Y62</v>
      </c>
      <c r="J17158" s="68" t="str">
        <f>VLOOKUP(E17158,Refs!$P$2:$S$29,4,FALSE)</f>
        <v>North West</v>
      </c>
      <c r="K17158" s="28">
        <f t="shared" si="542"/>
        <v>523</v>
      </c>
    </row>
    <row r="17159" spans="1:11" x14ac:dyDescent="0.35">
      <c r="A17159" s="69">
        <f t="shared" si="543"/>
        <v>45931</v>
      </c>
      <c r="B17159" t="s">
        <v>929</v>
      </c>
      <c r="C17159" t="s">
        <v>278</v>
      </c>
      <c r="E17159" t="s">
        <v>300</v>
      </c>
      <c r="F17159" t="s">
        <v>301</v>
      </c>
      <c r="G17159" t="s">
        <v>727</v>
      </c>
      <c r="H17159">
        <v>136</v>
      </c>
      <c r="I17159" s="68" t="str">
        <f>VLOOKUP(E17159,Refs!$P$2:$R$29,3,FALSE)</f>
        <v>Y62</v>
      </c>
      <c r="J17159" s="68" t="str">
        <f>VLOOKUP(E17159,Refs!$P$2:$S$29,4,FALSE)</f>
        <v>North West</v>
      </c>
      <c r="K17159" s="28">
        <f t="shared" si="542"/>
        <v>136</v>
      </c>
    </row>
    <row r="17160" spans="1:11" x14ac:dyDescent="0.35">
      <c r="A17160" s="69">
        <f t="shared" si="543"/>
        <v>45931</v>
      </c>
      <c r="B17160" t="s">
        <v>929</v>
      </c>
      <c r="C17160" t="s">
        <v>278</v>
      </c>
      <c r="E17160" t="s">
        <v>300</v>
      </c>
      <c r="F17160" t="s">
        <v>301</v>
      </c>
      <c r="G17160" t="s">
        <v>730</v>
      </c>
      <c r="H17160">
        <v>727</v>
      </c>
      <c r="I17160" s="68" t="str">
        <f>VLOOKUP(E17160,Refs!$P$2:$R$29,3,FALSE)</f>
        <v>Y62</v>
      </c>
      <c r="J17160" s="68" t="str">
        <f>VLOOKUP(E17160,Refs!$P$2:$S$29,4,FALSE)</f>
        <v>North West</v>
      </c>
      <c r="K17160" s="28">
        <f t="shared" si="542"/>
        <v>727</v>
      </c>
    </row>
    <row r="17161" spans="1:11" x14ac:dyDescent="0.35">
      <c r="A17161" s="69">
        <f t="shared" si="543"/>
        <v>45931</v>
      </c>
      <c r="B17161" t="s">
        <v>929</v>
      </c>
      <c r="C17161" t="s">
        <v>278</v>
      </c>
      <c r="E17161" t="s">
        <v>300</v>
      </c>
      <c r="F17161" t="s">
        <v>301</v>
      </c>
      <c r="G17161" t="s">
        <v>729</v>
      </c>
      <c r="H17161">
        <v>42</v>
      </c>
      <c r="I17161" s="68" t="str">
        <f>VLOOKUP(E17161,Refs!$P$2:$R$29,3,FALSE)</f>
        <v>Y62</v>
      </c>
      <c r="J17161" s="68" t="str">
        <f>VLOOKUP(E17161,Refs!$P$2:$S$29,4,FALSE)</f>
        <v>North West</v>
      </c>
      <c r="K17161" s="28">
        <f t="shared" si="542"/>
        <v>42</v>
      </c>
    </row>
    <row r="17162" spans="1:11" x14ac:dyDescent="0.35">
      <c r="A17162" s="69">
        <f t="shared" si="543"/>
        <v>45931</v>
      </c>
      <c r="B17162" t="s">
        <v>929</v>
      </c>
      <c r="C17162" t="s">
        <v>282</v>
      </c>
      <c r="E17162" t="s">
        <v>298</v>
      </c>
      <c r="F17162" t="s">
        <v>299</v>
      </c>
      <c r="G17162" t="s">
        <v>10</v>
      </c>
      <c r="H17162">
        <v>182049</v>
      </c>
      <c r="I17162" s="68" t="str">
        <f>VLOOKUP(E17162,Refs!$P$2:$R$29,3,FALSE)</f>
        <v>Y63</v>
      </c>
      <c r="J17162" s="68" t="str">
        <f>VLOOKUP(E17162,Refs!$P$2:$S$29,4,FALSE)</f>
        <v>North East and Yorkshire</v>
      </c>
      <c r="K17162" s="28">
        <f t="shared" si="542"/>
        <v>182049</v>
      </c>
    </row>
    <row r="17163" spans="1:11" x14ac:dyDescent="0.35">
      <c r="A17163" s="69">
        <f t="shared" si="543"/>
        <v>45931</v>
      </c>
      <c r="B17163" t="s">
        <v>929</v>
      </c>
      <c r="C17163" t="s">
        <v>282</v>
      </c>
      <c r="E17163" t="s">
        <v>298</v>
      </c>
      <c r="F17163" t="s">
        <v>299</v>
      </c>
      <c r="G17163" t="s">
        <v>69</v>
      </c>
      <c r="H17163">
        <v>1754</v>
      </c>
      <c r="I17163" s="68" t="str">
        <f>VLOOKUP(E17163,Refs!$P$2:$R$29,3,FALSE)</f>
        <v>Y63</v>
      </c>
      <c r="J17163" s="68" t="str">
        <f>VLOOKUP(E17163,Refs!$P$2:$S$29,4,FALSE)</f>
        <v>North East and Yorkshire</v>
      </c>
      <c r="K17163" s="28">
        <f t="shared" si="542"/>
        <v>1754</v>
      </c>
    </row>
    <row r="17164" spans="1:11" x14ac:dyDescent="0.35">
      <c r="A17164" s="69">
        <f t="shared" si="543"/>
        <v>45931</v>
      </c>
      <c r="B17164" t="s">
        <v>929</v>
      </c>
      <c r="C17164" t="s">
        <v>282</v>
      </c>
      <c r="E17164" t="s">
        <v>298</v>
      </c>
      <c r="F17164" t="s">
        <v>299</v>
      </c>
      <c r="G17164" t="s">
        <v>20</v>
      </c>
      <c r="H17164">
        <v>161677</v>
      </c>
      <c r="I17164" s="68" t="str">
        <f>VLOOKUP(E17164,Refs!$P$2:$R$29,3,FALSE)</f>
        <v>Y63</v>
      </c>
      <c r="J17164" s="68" t="str">
        <f>VLOOKUP(E17164,Refs!$P$2:$S$29,4,FALSE)</f>
        <v>North East and Yorkshire</v>
      </c>
      <c r="K17164" s="28">
        <f t="shared" si="542"/>
        <v>161677</v>
      </c>
    </row>
    <row r="17165" spans="1:11" x14ac:dyDescent="0.35">
      <c r="A17165" s="69">
        <f t="shared" si="543"/>
        <v>45931</v>
      </c>
      <c r="B17165" t="s">
        <v>929</v>
      </c>
      <c r="C17165" t="s">
        <v>282</v>
      </c>
      <c r="E17165" t="s">
        <v>298</v>
      </c>
      <c r="F17165" t="s">
        <v>299</v>
      </c>
      <c r="G17165" t="s">
        <v>23</v>
      </c>
      <c r="H17165">
        <v>128105</v>
      </c>
      <c r="I17165" s="68" t="str">
        <f>VLOOKUP(E17165,Refs!$P$2:$R$29,3,FALSE)</f>
        <v>Y63</v>
      </c>
      <c r="J17165" s="68" t="str">
        <f>VLOOKUP(E17165,Refs!$P$2:$S$29,4,FALSE)</f>
        <v>North East and Yorkshire</v>
      </c>
      <c r="K17165" s="28">
        <f t="shared" si="542"/>
        <v>128105</v>
      </c>
    </row>
    <row r="17166" spans="1:11" x14ac:dyDescent="0.35">
      <c r="A17166" s="69">
        <f t="shared" si="543"/>
        <v>45931</v>
      </c>
      <c r="B17166" t="s">
        <v>929</v>
      </c>
      <c r="C17166" t="s">
        <v>282</v>
      </c>
      <c r="E17166" t="s">
        <v>298</v>
      </c>
      <c r="F17166" t="s">
        <v>299</v>
      </c>
      <c r="G17166" t="s">
        <v>19</v>
      </c>
      <c r="H17166">
        <v>9880</v>
      </c>
      <c r="I17166" s="68" t="str">
        <f>VLOOKUP(E17166,Refs!$P$2:$R$29,3,FALSE)</f>
        <v>Y63</v>
      </c>
      <c r="J17166" s="68" t="str">
        <f>VLOOKUP(E17166,Refs!$P$2:$S$29,4,FALSE)</f>
        <v>North East and Yorkshire</v>
      </c>
      <c r="K17166" s="28">
        <f t="shared" si="542"/>
        <v>9880</v>
      </c>
    </row>
    <row r="17167" spans="1:11" x14ac:dyDescent="0.35">
      <c r="A17167" s="69">
        <f t="shared" si="543"/>
        <v>45931</v>
      </c>
      <c r="B17167" t="s">
        <v>929</v>
      </c>
      <c r="C17167" t="s">
        <v>282</v>
      </c>
      <c r="E17167" t="s">
        <v>298</v>
      </c>
      <c r="F17167" t="s">
        <v>299</v>
      </c>
      <c r="G17167" t="s">
        <v>21</v>
      </c>
      <c r="H17167">
        <v>18420950</v>
      </c>
      <c r="I17167" s="68" t="str">
        <f>VLOOKUP(E17167,Refs!$P$2:$R$29,3,FALSE)</f>
        <v>Y63</v>
      </c>
      <c r="J17167" s="68" t="str">
        <f>VLOOKUP(E17167,Refs!$P$2:$S$29,4,FALSE)</f>
        <v>North East and Yorkshire</v>
      </c>
      <c r="K17167" s="28">
        <f t="shared" si="542"/>
        <v>18420950</v>
      </c>
    </row>
    <row r="17168" spans="1:11" x14ac:dyDescent="0.35">
      <c r="A17168" s="69">
        <f t="shared" si="543"/>
        <v>45931</v>
      </c>
      <c r="B17168" t="s">
        <v>929</v>
      </c>
      <c r="C17168" t="s">
        <v>282</v>
      </c>
      <c r="E17168" t="s">
        <v>298</v>
      </c>
      <c r="F17168" t="s">
        <v>299</v>
      </c>
      <c r="G17168" t="s">
        <v>70</v>
      </c>
      <c r="H17168">
        <v>220</v>
      </c>
      <c r="I17168" s="68" t="str">
        <f>VLOOKUP(E17168,Refs!$P$2:$R$29,3,FALSE)</f>
        <v>Y63</v>
      </c>
      <c r="J17168" s="68" t="str">
        <f>VLOOKUP(E17168,Refs!$P$2:$S$29,4,FALSE)</f>
        <v>North East and Yorkshire</v>
      </c>
      <c r="K17168" s="28">
        <f t="shared" si="542"/>
        <v>220</v>
      </c>
    </row>
    <row r="17169" spans="1:11" x14ac:dyDescent="0.35">
      <c r="A17169" s="69">
        <f t="shared" si="543"/>
        <v>45931</v>
      </c>
      <c r="B17169" t="s">
        <v>929</v>
      </c>
      <c r="C17169" t="s">
        <v>282</v>
      </c>
      <c r="E17169" t="s">
        <v>298</v>
      </c>
      <c r="F17169" t="s">
        <v>299</v>
      </c>
      <c r="G17169" t="s">
        <v>71</v>
      </c>
      <c r="H17169">
        <v>477</v>
      </c>
      <c r="I17169" s="68" t="str">
        <f>VLOOKUP(E17169,Refs!$P$2:$R$29,3,FALSE)</f>
        <v>Y63</v>
      </c>
      <c r="J17169" s="68" t="str">
        <f>VLOOKUP(E17169,Refs!$P$2:$S$29,4,FALSE)</f>
        <v>North East and Yorkshire</v>
      </c>
      <c r="K17169" s="28">
        <f t="shared" si="542"/>
        <v>477</v>
      </c>
    </row>
    <row r="17170" spans="1:11" x14ac:dyDescent="0.35">
      <c r="A17170" s="69">
        <f t="shared" si="543"/>
        <v>45931</v>
      </c>
      <c r="B17170" t="s">
        <v>929</v>
      </c>
      <c r="C17170" t="s">
        <v>282</v>
      </c>
      <c r="E17170" t="s">
        <v>298</v>
      </c>
      <c r="F17170" t="s">
        <v>299</v>
      </c>
      <c r="G17170" t="s">
        <v>72</v>
      </c>
      <c r="H17170">
        <v>4930762</v>
      </c>
      <c r="I17170" s="68" t="str">
        <f>VLOOKUP(E17170,Refs!$P$2:$R$29,3,FALSE)</f>
        <v>Y63</v>
      </c>
      <c r="J17170" s="68" t="str">
        <f>VLOOKUP(E17170,Refs!$P$2:$S$29,4,FALSE)</f>
        <v>North East and Yorkshire</v>
      </c>
      <c r="K17170" s="28">
        <f t="shared" si="542"/>
        <v>4930762</v>
      </c>
    </row>
    <row r="17171" spans="1:11" x14ac:dyDescent="0.35">
      <c r="A17171" s="69">
        <f t="shared" si="543"/>
        <v>45931</v>
      </c>
      <c r="B17171" t="s">
        <v>929</v>
      </c>
      <c r="C17171" t="s">
        <v>282</v>
      </c>
      <c r="E17171" t="s">
        <v>298</v>
      </c>
      <c r="F17171" t="s">
        <v>299</v>
      </c>
      <c r="G17171" t="s">
        <v>73</v>
      </c>
      <c r="H17171">
        <v>27924</v>
      </c>
      <c r="I17171" s="68" t="str">
        <f>VLOOKUP(E17171,Refs!$P$2:$R$29,3,FALSE)</f>
        <v>Y63</v>
      </c>
      <c r="J17171" s="68" t="str">
        <f>VLOOKUP(E17171,Refs!$P$2:$S$29,4,FALSE)</f>
        <v>North East and Yorkshire</v>
      </c>
      <c r="K17171" s="28">
        <f t="shared" si="542"/>
        <v>27924</v>
      </c>
    </row>
    <row r="17172" spans="1:11" x14ac:dyDescent="0.35">
      <c r="A17172" s="69">
        <f t="shared" si="543"/>
        <v>45931</v>
      </c>
      <c r="B17172" t="s">
        <v>929</v>
      </c>
      <c r="C17172" t="s">
        <v>282</v>
      </c>
      <c r="E17172" t="s">
        <v>298</v>
      </c>
      <c r="F17172" t="s">
        <v>299</v>
      </c>
      <c r="G17172" t="s">
        <v>74</v>
      </c>
      <c r="H17172">
        <v>115898609</v>
      </c>
      <c r="I17172" s="68" t="str">
        <f>VLOOKUP(E17172,Refs!$P$2:$R$29,3,FALSE)</f>
        <v>Y63</v>
      </c>
      <c r="J17172" s="68" t="str">
        <f>VLOOKUP(E17172,Refs!$P$2:$S$29,4,FALSE)</f>
        <v>North East and Yorkshire</v>
      </c>
      <c r="K17172" s="28">
        <f t="shared" si="542"/>
        <v>115898609</v>
      </c>
    </row>
    <row r="17173" spans="1:11" x14ac:dyDescent="0.35">
      <c r="A17173" s="69">
        <f t="shared" si="543"/>
        <v>45931</v>
      </c>
      <c r="B17173" t="s">
        <v>929</v>
      </c>
      <c r="C17173" t="s">
        <v>282</v>
      </c>
      <c r="E17173" t="s">
        <v>298</v>
      </c>
      <c r="F17173" t="s">
        <v>299</v>
      </c>
      <c r="G17173" t="s">
        <v>26</v>
      </c>
      <c r="H17173">
        <v>150400</v>
      </c>
      <c r="I17173" s="68" t="str">
        <f>VLOOKUP(E17173,Refs!$P$2:$R$29,3,FALSE)</f>
        <v>Y63</v>
      </c>
      <c r="J17173" s="68" t="str">
        <f>VLOOKUP(E17173,Refs!$P$2:$S$29,4,FALSE)</f>
        <v>North East and Yorkshire</v>
      </c>
      <c r="K17173" s="28">
        <f t="shared" si="542"/>
        <v>150400</v>
      </c>
    </row>
    <row r="17174" spans="1:11" x14ac:dyDescent="0.35">
      <c r="A17174" s="69">
        <f t="shared" si="543"/>
        <v>45931</v>
      </c>
      <c r="B17174" t="s">
        <v>929</v>
      </c>
      <c r="C17174" t="s">
        <v>282</v>
      </c>
      <c r="E17174" t="s">
        <v>298</v>
      </c>
      <c r="F17174" t="s">
        <v>299</v>
      </c>
      <c r="G17174" t="s">
        <v>75</v>
      </c>
      <c r="H17174">
        <v>4910</v>
      </c>
      <c r="I17174" s="68" t="str">
        <f>VLOOKUP(E17174,Refs!$P$2:$R$29,3,FALSE)</f>
        <v>Y63</v>
      </c>
      <c r="J17174" s="68" t="str">
        <f>VLOOKUP(E17174,Refs!$P$2:$S$29,4,FALSE)</f>
        <v>North East and Yorkshire</v>
      </c>
      <c r="K17174" s="28">
        <f t="shared" si="542"/>
        <v>4910</v>
      </c>
    </row>
    <row r="17175" spans="1:11" x14ac:dyDescent="0.35">
      <c r="A17175" s="69">
        <f t="shared" si="543"/>
        <v>45931</v>
      </c>
      <c r="B17175" t="s">
        <v>929</v>
      </c>
      <c r="C17175" t="s">
        <v>282</v>
      </c>
      <c r="E17175" t="s">
        <v>298</v>
      </c>
      <c r="F17175" t="s">
        <v>299</v>
      </c>
      <c r="G17175" t="s">
        <v>76</v>
      </c>
      <c r="H17175">
        <v>105618</v>
      </c>
      <c r="I17175" s="68" t="str">
        <f>VLOOKUP(E17175,Refs!$P$2:$R$29,3,FALSE)</f>
        <v>Y63</v>
      </c>
      <c r="J17175" s="68" t="str">
        <f>VLOOKUP(E17175,Refs!$P$2:$S$29,4,FALSE)</f>
        <v>North East and Yorkshire</v>
      </c>
      <c r="K17175" s="28">
        <f t="shared" si="542"/>
        <v>105618</v>
      </c>
    </row>
    <row r="17176" spans="1:11" x14ac:dyDescent="0.35">
      <c r="A17176" s="69">
        <f t="shared" si="543"/>
        <v>45931</v>
      </c>
      <c r="B17176" t="s">
        <v>929</v>
      </c>
      <c r="C17176" t="s">
        <v>282</v>
      </c>
      <c r="E17176" t="s">
        <v>298</v>
      </c>
      <c r="F17176" t="s">
        <v>299</v>
      </c>
      <c r="G17176" t="s">
        <v>77</v>
      </c>
      <c r="H17176">
        <v>31574</v>
      </c>
      <c r="I17176" s="68" t="str">
        <f>VLOOKUP(E17176,Refs!$P$2:$R$29,3,FALSE)</f>
        <v>Y63</v>
      </c>
      <c r="J17176" s="68" t="str">
        <f>VLOOKUP(E17176,Refs!$P$2:$S$29,4,FALSE)</f>
        <v>North East and Yorkshire</v>
      </c>
      <c r="K17176" s="28">
        <f t="shared" si="542"/>
        <v>31574</v>
      </c>
    </row>
    <row r="17177" spans="1:11" x14ac:dyDescent="0.35">
      <c r="A17177" s="69">
        <f t="shared" si="543"/>
        <v>45931</v>
      </c>
      <c r="B17177" t="s">
        <v>929</v>
      </c>
      <c r="C17177" t="s">
        <v>282</v>
      </c>
      <c r="E17177" t="s">
        <v>298</v>
      </c>
      <c r="F17177" t="s">
        <v>299</v>
      </c>
      <c r="G17177" t="s">
        <v>78</v>
      </c>
      <c r="H17177">
        <v>8298</v>
      </c>
      <c r="I17177" s="68" t="str">
        <f>VLOOKUP(E17177,Refs!$P$2:$R$29,3,FALSE)</f>
        <v>Y63</v>
      </c>
      <c r="J17177" s="68" t="str">
        <f>VLOOKUP(E17177,Refs!$P$2:$S$29,4,FALSE)</f>
        <v>North East and Yorkshire</v>
      </c>
      <c r="K17177" s="28">
        <f t="shared" si="542"/>
        <v>8298</v>
      </c>
    </row>
    <row r="17178" spans="1:11" x14ac:dyDescent="0.35">
      <c r="A17178" s="69">
        <f t="shared" si="543"/>
        <v>45931</v>
      </c>
      <c r="B17178" t="s">
        <v>929</v>
      </c>
      <c r="C17178" t="s">
        <v>282</v>
      </c>
      <c r="E17178" t="s">
        <v>298</v>
      </c>
      <c r="F17178" t="s">
        <v>299</v>
      </c>
      <c r="G17178" t="s">
        <v>79</v>
      </c>
      <c r="H17178">
        <v>0</v>
      </c>
      <c r="I17178" s="68" t="str">
        <f>VLOOKUP(E17178,Refs!$P$2:$R$29,3,FALSE)</f>
        <v>Y63</v>
      </c>
      <c r="J17178" s="68" t="str">
        <f>VLOOKUP(E17178,Refs!$P$2:$S$29,4,FALSE)</f>
        <v>North East and Yorkshire</v>
      </c>
      <c r="K17178" s="28" t="str">
        <f t="shared" si="542"/>
        <v/>
      </c>
    </row>
    <row r="17179" spans="1:11" x14ac:dyDescent="0.35">
      <c r="A17179" s="69">
        <f t="shared" si="543"/>
        <v>45931</v>
      </c>
      <c r="B17179" t="s">
        <v>929</v>
      </c>
      <c r="C17179" t="s">
        <v>282</v>
      </c>
      <c r="E17179" t="s">
        <v>298</v>
      </c>
      <c r="F17179" t="s">
        <v>299</v>
      </c>
      <c r="G17179" t="s">
        <v>25</v>
      </c>
      <c r="H17179">
        <v>67278</v>
      </c>
      <c r="I17179" s="68" t="str">
        <f>VLOOKUP(E17179,Refs!$P$2:$R$29,3,FALSE)</f>
        <v>Y63</v>
      </c>
      <c r="J17179" s="68" t="str">
        <f>VLOOKUP(E17179,Refs!$P$2:$S$29,4,FALSE)</f>
        <v>North East and Yorkshire</v>
      </c>
      <c r="K17179" s="28">
        <f t="shared" si="542"/>
        <v>67278</v>
      </c>
    </row>
    <row r="17180" spans="1:11" x14ac:dyDescent="0.35">
      <c r="A17180" s="69">
        <f t="shared" si="543"/>
        <v>45931</v>
      </c>
      <c r="B17180" t="s">
        <v>929</v>
      </c>
      <c r="C17180" t="s">
        <v>282</v>
      </c>
      <c r="E17180" t="s">
        <v>298</v>
      </c>
      <c r="F17180" t="s">
        <v>299</v>
      </c>
      <c r="G17180" t="s">
        <v>80</v>
      </c>
      <c r="H17180">
        <v>1506</v>
      </c>
      <c r="I17180" s="68" t="str">
        <f>VLOOKUP(E17180,Refs!$P$2:$R$29,3,FALSE)</f>
        <v>Y63</v>
      </c>
      <c r="J17180" s="68" t="str">
        <f>VLOOKUP(E17180,Refs!$P$2:$S$29,4,FALSE)</f>
        <v>North East and Yorkshire</v>
      </c>
      <c r="K17180" s="28">
        <f t="shared" si="542"/>
        <v>1506</v>
      </c>
    </row>
    <row r="17181" spans="1:11" x14ac:dyDescent="0.35">
      <c r="A17181" s="69">
        <f t="shared" si="543"/>
        <v>45931</v>
      </c>
      <c r="B17181" t="s">
        <v>929</v>
      </c>
      <c r="C17181" t="s">
        <v>282</v>
      </c>
      <c r="E17181" t="s">
        <v>298</v>
      </c>
      <c r="F17181" t="s">
        <v>299</v>
      </c>
      <c r="G17181" t="s">
        <v>81</v>
      </c>
      <c r="H17181">
        <v>21594</v>
      </c>
      <c r="I17181" s="68" t="str">
        <f>VLOOKUP(E17181,Refs!$P$2:$R$29,3,FALSE)</f>
        <v>Y63</v>
      </c>
      <c r="J17181" s="68" t="str">
        <f>VLOOKUP(E17181,Refs!$P$2:$S$29,4,FALSE)</f>
        <v>North East and Yorkshire</v>
      </c>
      <c r="K17181" s="28">
        <f t="shared" si="542"/>
        <v>21594</v>
      </c>
    </row>
    <row r="17182" spans="1:11" x14ac:dyDescent="0.35">
      <c r="A17182" s="69">
        <f t="shared" si="543"/>
        <v>45931</v>
      </c>
      <c r="B17182" t="s">
        <v>929</v>
      </c>
      <c r="C17182" t="s">
        <v>282</v>
      </c>
      <c r="E17182" t="s">
        <v>298</v>
      </c>
      <c r="F17182" t="s">
        <v>299</v>
      </c>
      <c r="G17182" t="s">
        <v>82</v>
      </c>
      <c r="H17182">
        <v>5740</v>
      </c>
      <c r="I17182" s="68" t="str">
        <f>VLOOKUP(E17182,Refs!$P$2:$R$29,3,FALSE)</f>
        <v>Y63</v>
      </c>
      <c r="J17182" s="68" t="str">
        <f>VLOOKUP(E17182,Refs!$P$2:$S$29,4,FALSE)</f>
        <v>North East and Yorkshire</v>
      </c>
      <c r="K17182" s="28">
        <f t="shared" si="542"/>
        <v>5740</v>
      </c>
    </row>
    <row r="17183" spans="1:11" x14ac:dyDescent="0.35">
      <c r="A17183" s="69">
        <f t="shared" si="543"/>
        <v>45931</v>
      </c>
      <c r="B17183" t="s">
        <v>929</v>
      </c>
      <c r="C17183" t="s">
        <v>282</v>
      </c>
      <c r="E17183" t="s">
        <v>298</v>
      </c>
      <c r="F17183" t="s">
        <v>299</v>
      </c>
      <c r="G17183" t="s">
        <v>83</v>
      </c>
      <c r="H17183">
        <v>6584</v>
      </c>
      <c r="I17183" s="68" t="str">
        <f>VLOOKUP(E17183,Refs!$P$2:$R$29,3,FALSE)</f>
        <v>Y63</v>
      </c>
      <c r="J17183" s="68" t="str">
        <f>VLOOKUP(E17183,Refs!$P$2:$S$29,4,FALSE)</f>
        <v>North East and Yorkshire</v>
      </c>
      <c r="K17183" s="28">
        <f t="shared" si="542"/>
        <v>6584</v>
      </c>
    </row>
    <row r="17184" spans="1:11" x14ac:dyDescent="0.35">
      <c r="A17184" s="69">
        <f t="shared" si="543"/>
        <v>45931</v>
      </c>
      <c r="B17184" t="s">
        <v>929</v>
      </c>
      <c r="C17184" t="s">
        <v>282</v>
      </c>
      <c r="E17184" t="s">
        <v>298</v>
      </c>
      <c r="F17184" t="s">
        <v>299</v>
      </c>
      <c r="G17184" t="s">
        <v>84</v>
      </c>
      <c r="H17184">
        <v>24639</v>
      </c>
      <c r="I17184" s="68" t="str">
        <f>VLOOKUP(E17184,Refs!$P$2:$R$29,3,FALSE)</f>
        <v>Y63</v>
      </c>
      <c r="J17184" s="68" t="str">
        <f>VLOOKUP(E17184,Refs!$P$2:$S$29,4,FALSE)</f>
        <v>North East and Yorkshire</v>
      </c>
      <c r="K17184" s="28">
        <f t="shared" si="542"/>
        <v>24639</v>
      </c>
    </row>
    <row r="17185" spans="1:11" x14ac:dyDescent="0.35">
      <c r="A17185" s="69">
        <f t="shared" si="543"/>
        <v>45931</v>
      </c>
      <c r="B17185" t="s">
        <v>929</v>
      </c>
      <c r="C17185" t="s">
        <v>282</v>
      </c>
      <c r="E17185" t="s">
        <v>298</v>
      </c>
      <c r="F17185" t="s">
        <v>299</v>
      </c>
      <c r="G17185" t="s">
        <v>85</v>
      </c>
      <c r="H17185">
        <v>6330</v>
      </c>
      <c r="I17185" s="68" t="str">
        <f>VLOOKUP(E17185,Refs!$P$2:$R$29,3,FALSE)</f>
        <v>Y63</v>
      </c>
      <c r="J17185" s="68" t="str">
        <f>VLOOKUP(E17185,Refs!$P$2:$S$29,4,FALSE)</f>
        <v>North East and Yorkshire</v>
      </c>
      <c r="K17185" s="28">
        <f t="shared" si="542"/>
        <v>6330</v>
      </c>
    </row>
    <row r="17186" spans="1:11" x14ac:dyDescent="0.35">
      <c r="A17186" s="69">
        <f t="shared" si="543"/>
        <v>45931</v>
      </c>
      <c r="B17186" t="s">
        <v>929</v>
      </c>
      <c r="C17186" t="s">
        <v>282</v>
      </c>
      <c r="E17186" t="s">
        <v>298</v>
      </c>
      <c r="F17186" t="s">
        <v>299</v>
      </c>
      <c r="G17186" t="s">
        <v>86</v>
      </c>
      <c r="H17186">
        <v>2241</v>
      </c>
      <c r="I17186" s="68" t="str">
        <f>VLOOKUP(E17186,Refs!$P$2:$R$29,3,FALSE)</f>
        <v>Y63</v>
      </c>
      <c r="J17186" s="68" t="str">
        <f>VLOOKUP(E17186,Refs!$P$2:$S$29,4,FALSE)</f>
        <v>North East and Yorkshire</v>
      </c>
      <c r="K17186" s="28">
        <f t="shared" si="542"/>
        <v>2241</v>
      </c>
    </row>
    <row r="17187" spans="1:11" x14ac:dyDescent="0.35">
      <c r="A17187" s="69">
        <f t="shared" si="543"/>
        <v>45931</v>
      </c>
      <c r="B17187" t="s">
        <v>929</v>
      </c>
      <c r="C17187" t="s">
        <v>282</v>
      </c>
      <c r="E17187" t="s">
        <v>298</v>
      </c>
      <c r="F17187" t="s">
        <v>299</v>
      </c>
      <c r="G17187" t="s">
        <v>87</v>
      </c>
      <c r="H17187">
        <v>16451</v>
      </c>
      <c r="I17187" s="68" t="str">
        <f>VLOOKUP(E17187,Refs!$P$2:$R$29,3,FALSE)</f>
        <v>Y63</v>
      </c>
      <c r="J17187" s="68" t="str">
        <f>VLOOKUP(E17187,Refs!$P$2:$S$29,4,FALSE)</f>
        <v>North East and Yorkshire</v>
      </c>
      <c r="K17187" s="28">
        <f t="shared" si="542"/>
        <v>16451</v>
      </c>
    </row>
    <row r="17188" spans="1:11" x14ac:dyDescent="0.35">
      <c r="A17188" s="69">
        <f t="shared" si="543"/>
        <v>45931</v>
      </c>
      <c r="B17188" t="s">
        <v>929</v>
      </c>
      <c r="C17188" t="s">
        <v>282</v>
      </c>
      <c r="E17188" t="s">
        <v>298</v>
      </c>
      <c r="F17188" t="s">
        <v>299</v>
      </c>
      <c r="G17188" t="s">
        <v>88</v>
      </c>
      <c r="H17188">
        <v>39472</v>
      </c>
      <c r="I17188" s="68" t="str">
        <f>VLOOKUP(E17188,Refs!$P$2:$R$29,3,FALSE)</f>
        <v>Y63</v>
      </c>
      <c r="J17188" s="68" t="str">
        <f>VLOOKUP(E17188,Refs!$P$2:$S$29,4,FALSE)</f>
        <v>North East and Yorkshire</v>
      </c>
      <c r="K17188" s="28">
        <f t="shared" si="542"/>
        <v>39472</v>
      </c>
    </row>
    <row r="17189" spans="1:11" x14ac:dyDescent="0.35">
      <c r="A17189" s="69">
        <f t="shared" si="543"/>
        <v>45931</v>
      </c>
      <c r="B17189" t="s">
        <v>929</v>
      </c>
      <c r="C17189" t="s">
        <v>282</v>
      </c>
      <c r="E17189" t="s">
        <v>298</v>
      </c>
      <c r="F17189" t="s">
        <v>299</v>
      </c>
      <c r="G17189" t="s">
        <v>89</v>
      </c>
      <c r="H17189">
        <v>150348</v>
      </c>
      <c r="I17189" s="68" t="str">
        <f>VLOOKUP(E17189,Refs!$P$2:$R$29,3,FALSE)</f>
        <v>Y63</v>
      </c>
      <c r="J17189" s="68" t="str">
        <f>VLOOKUP(E17189,Refs!$P$2:$S$29,4,FALSE)</f>
        <v>North East and Yorkshire</v>
      </c>
      <c r="K17189" s="28">
        <f t="shared" si="542"/>
        <v>150348</v>
      </c>
    </row>
    <row r="17190" spans="1:11" x14ac:dyDescent="0.35">
      <c r="A17190" s="69">
        <f t="shared" si="543"/>
        <v>45931</v>
      </c>
      <c r="B17190" t="s">
        <v>929</v>
      </c>
      <c r="C17190" t="s">
        <v>282</v>
      </c>
      <c r="E17190" t="s">
        <v>298</v>
      </c>
      <c r="F17190" t="s">
        <v>299</v>
      </c>
      <c r="G17190" t="s">
        <v>27</v>
      </c>
      <c r="H17190">
        <v>15699</v>
      </c>
      <c r="I17190" s="68" t="str">
        <f>VLOOKUP(E17190,Refs!$P$2:$R$29,3,FALSE)</f>
        <v>Y63</v>
      </c>
      <c r="J17190" s="68" t="str">
        <f>VLOOKUP(E17190,Refs!$P$2:$S$29,4,FALSE)</f>
        <v>North East and Yorkshire</v>
      </c>
      <c r="K17190" s="28">
        <f t="shared" si="542"/>
        <v>15699</v>
      </c>
    </row>
    <row r="17191" spans="1:11" x14ac:dyDescent="0.35">
      <c r="A17191" s="69">
        <f t="shared" si="543"/>
        <v>45931</v>
      </c>
      <c r="B17191" t="s">
        <v>929</v>
      </c>
      <c r="C17191" t="s">
        <v>282</v>
      </c>
      <c r="E17191" t="s">
        <v>298</v>
      </c>
      <c r="F17191" t="s">
        <v>299</v>
      </c>
      <c r="G17191" t="s">
        <v>29</v>
      </c>
      <c r="H17191">
        <v>23180</v>
      </c>
      <c r="I17191" s="68" t="str">
        <f>VLOOKUP(E17191,Refs!$P$2:$R$29,3,FALSE)</f>
        <v>Y63</v>
      </c>
      <c r="J17191" s="68" t="str">
        <f>VLOOKUP(E17191,Refs!$P$2:$S$29,4,FALSE)</f>
        <v>North East and Yorkshire</v>
      </c>
      <c r="K17191" s="28">
        <f t="shared" si="542"/>
        <v>23180</v>
      </c>
    </row>
    <row r="17192" spans="1:11" x14ac:dyDescent="0.35">
      <c r="A17192" s="69">
        <f t="shared" si="543"/>
        <v>45931</v>
      </c>
      <c r="B17192" t="s">
        <v>929</v>
      </c>
      <c r="C17192" t="s">
        <v>282</v>
      </c>
      <c r="E17192" t="s">
        <v>298</v>
      </c>
      <c r="F17192" t="s">
        <v>299</v>
      </c>
      <c r="G17192" t="s">
        <v>90</v>
      </c>
      <c r="H17192">
        <v>17887</v>
      </c>
      <c r="I17192" s="68" t="str">
        <f>VLOOKUP(E17192,Refs!$P$2:$R$29,3,FALSE)</f>
        <v>Y63</v>
      </c>
      <c r="J17192" s="68" t="str">
        <f>VLOOKUP(E17192,Refs!$P$2:$S$29,4,FALSE)</f>
        <v>North East and Yorkshire</v>
      </c>
      <c r="K17192" s="28">
        <f t="shared" si="542"/>
        <v>17887</v>
      </c>
    </row>
    <row r="17193" spans="1:11" x14ac:dyDescent="0.35">
      <c r="A17193" s="69">
        <f t="shared" si="543"/>
        <v>45931</v>
      </c>
      <c r="B17193" t="s">
        <v>929</v>
      </c>
      <c r="C17193" t="s">
        <v>282</v>
      </c>
      <c r="E17193" t="s">
        <v>298</v>
      </c>
      <c r="F17193" t="s">
        <v>299</v>
      </c>
      <c r="G17193" t="s">
        <v>91</v>
      </c>
      <c r="H17193">
        <v>9</v>
      </c>
      <c r="I17193" s="68" t="str">
        <f>VLOOKUP(E17193,Refs!$P$2:$R$29,3,FALSE)</f>
        <v>Y63</v>
      </c>
      <c r="J17193" s="68" t="str">
        <f>VLOOKUP(E17193,Refs!$P$2:$S$29,4,FALSE)</f>
        <v>North East and Yorkshire</v>
      </c>
      <c r="K17193" s="28">
        <f t="shared" si="542"/>
        <v>9</v>
      </c>
    </row>
    <row r="17194" spans="1:11" x14ac:dyDescent="0.35">
      <c r="A17194" s="69">
        <f t="shared" si="543"/>
        <v>45931</v>
      </c>
      <c r="B17194" t="s">
        <v>929</v>
      </c>
      <c r="C17194" t="s">
        <v>282</v>
      </c>
      <c r="E17194" t="s">
        <v>298</v>
      </c>
      <c r="F17194" t="s">
        <v>299</v>
      </c>
      <c r="G17194" t="s">
        <v>92</v>
      </c>
      <c r="H17194">
        <v>13568</v>
      </c>
      <c r="I17194" s="68" t="str">
        <f>VLOOKUP(E17194,Refs!$P$2:$R$29,3,FALSE)</f>
        <v>Y63</v>
      </c>
      <c r="J17194" s="68" t="str">
        <f>VLOOKUP(E17194,Refs!$P$2:$S$29,4,FALSE)</f>
        <v>North East and Yorkshire</v>
      </c>
      <c r="K17194" s="28">
        <f t="shared" si="542"/>
        <v>13568</v>
      </c>
    </row>
    <row r="17195" spans="1:11" x14ac:dyDescent="0.35">
      <c r="A17195" s="69">
        <f t="shared" si="543"/>
        <v>45931</v>
      </c>
      <c r="B17195" t="s">
        <v>929</v>
      </c>
      <c r="C17195" t="s">
        <v>282</v>
      </c>
      <c r="E17195" t="s">
        <v>298</v>
      </c>
      <c r="F17195" t="s">
        <v>299</v>
      </c>
      <c r="G17195" t="s">
        <v>93</v>
      </c>
      <c r="H17195">
        <v>485</v>
      </c>
      <c r="I17195" s="68" t="str">
        <f>VLOOKUP(E17195,Refs!$P$2:$R$29,3,FALSE)</f>
        <v>Y63</v>
      </c>
      <c r="J17195" s="68" t="str">
        <f>VLOOKUP(E17195,Refs!$P$2:$S$29,4,FALSE)</f>
        <v>North East and Yorkshire</v>
      </c>
      <c r="K17195" s="28">
        <f t="shared" si="542"/>
        <v>485</v>
      </c>
    </row>
    <row r="17196" spans="1:11" x14ac:dyDescent="0.35">
      <c r="A17196" s="69">
        <f t="shared" si="543"/>
        <v>45931</v>
      </c>
      <c r="B17196" t="s">
        <v>929</v>
      </c>
      <c r="C17196" t="s">
        <v>282</v>
      </c>
      <c r="E17196" t="s">
        <v>298</v>
      </c>
      <c r="F17196" t="s">
        <v>299</v>
      </c>
      <c r="G17196" t="s">
        <v>94</v>
      </c>
      <c r="H17196">
        <v>4439</v>
      </c>
      <c r="I17196" s="68" t="str">
        <f>VLOOKUP(E17196,Refs!$P$2:$R$29,3,FALSE)</f>
        <v>Y63</v>
      </c>
      <c r="J17196" s="68" t="str">
        <f>VLOOKUP(E17196,Refs!$P$2:$S$29,4,FALSE)</f>
        <v>North East and Yorkshire</v>
      </c>
      <c r="K17196" s="28">
        <f t="shared" si="542"/>
        <v>4439</v>
      </c>
    </row>
    <row r="17197" spans="1:11" x14ac:dyDescent="0.35">
      <c r="A17197" s="69">
        <f t="shared" si="543"/>
        <v>45931</v>
      </c>
      <c r="B17197" t="s">
        <v>929</v>
      </c>
      <c r="C17197" t="s">
        <v>282</v>
      </c>
      <c r="E17197" t="s">
        <v>298</v>
      </c>
      <c r="F17197" t="s">
        <v>299</v>
      </c>
      <c r="G17197" t="s">
        <v>95</v>
      </c>
      <c r="H17197">
        <v>2485</v>
      </c>
      <c r="I17197" s="68" t="str">
        <f>VLOOKUP(E17197,Refs!$P$2:$R$29,3,FALSE)</f>
        <v>Y63</v>
      </c>
      <c r="J17197" s="68" t="str">
        <f>VLOOKUP(E17197,Refs!$P$2:$S$29,4,FALSE)</f>
        <v>North East and Yorkshire</v>
      </c>
      <c r="K17197" s="28">
        <f t="shared" si="542"/>
        <v>2485</v>
      </c>
    </row>
    <row r="17198" spans="1:11" x14ac:dyDescent="0.35">
      <c r="A17198" s="69">
        <f t="shared" si="543"/>
        <v>45931</v>
      </c>
      <c r="B17198" t="s">
        <v>929</v>
      </c>
      <c r="C17198" t="s">
        <v>282</v>
      </c>
      <c r="E17198" t="s">
        <v>298</v>
      </c>
      <c r="F17198" t="s">
        <v>299</v>
      </c>
      <c r="G17198" t="s">
        <v>96</v>
      </c>
      <c r="H17198">
        <v>6832</v>
      </c>
      <c r="I17198" s="68" t="str">
        <f>VLOOKUP(E17198,Refs!$P$2:$R$29,3,FALSE)</f>
        <v>Y63</v>
      </c>
      <c r="J17198" s="68" t="str">
        <f>VLOOKUP(E17198,Refs!$P$2:$S$29,4,FALSE)</f>
        <v>North East and Yorkshire</v>
      </c>
      <c r="K17198" s="28">
        <f t="shared" si="542"/>
        <v>6832</v>
      </c>
    </row>
    <row r="17199" spans="1:11" x14ac:dyDescent="0.35">
      <c r="A17199" s="69">
        <f t="shared" si="543"/>
        <v>45931</v>
      </c>
      <c r="B17199" t="s">
        <v>929</v>
      </c>
      <c r="C17199" t="s">
        <v>282</v>
      </c>
      <c r="E17199" t="s">
        <v>298</v>
      </c>
      <c r="F17199" t="s">
        <v>299</v>
      </c>
      <c r="G17199" t="s">
        <v>31</v>
      </c>
      <c r="H17199">
        <v>2944</v>
      </c>
      <c r="I17199" s="68" t="str">
        <f>VLOOKUP(E17199,Refs!$P$2:$R$29,3,FALSE)</f>
        <v>Y63</v>
      </c>
      <c r="J17199" s="68" t="str">
        <f>VLOOKUP(E17199,Refs!$P$2:$S$29,4,FALSE)</f>
        <v>North East and Yorkshire</v>
      </c>
      <c r="K17199" s="28">
        <f t="shared" si="542"/>
        <v>2944</v>
      </c>
    </row>
    <row r="17200" spans="1:11" x14ac:dyDescent="0.35">
      <c r="A17200" s="69">
        <f t="shared" si="543"/>
        <v>45931</v>
      </c>
      <c r="B17200" t="s">
        <v>929</v>
      </c>
      <c r="C17200" t="s">
        <v>282</v>
      </c>
      <c r="E17200" t="s">
        <v>298</v>
      </c>
      <c r="F17200" t="s">
        <v>299</v>
      </c>
      <c r="G17200" t="s">
        <v>97</v>
      </c>
      <c r="H17200">
        <v>20847</v>
      </c>
      <c r="I17200" s="68" t="str">
        <f>VLOOKUP(E17200,Refs!$P$2:$R$29,3,FALSE)</f>
        <v>Y63</v>
      </c>
      <c r="J17200" s="68" t="str">
        <f>VLOOKUP(E17200,Refs!$P$2:$S$29,4,FALSE)</f>
        <v>North East and Yorkshire</v>
      </c>
      <c r="K17200" s="28">
        <f t="shared" si="542"/>
        <v>20847</v>
      </c>
    </row>
    <row r="17201" spans="1:11" x14ac:dyDescent="0.35">
      <c r="A17201" s="69">
        <f t="shared" si="543"/>
        <v>45931</v>
      </c>
      <c r="B17201" t="s">
        <v>929</v>
      </c>
      <c r="C17201" t="s">
        <v>282</v>
      </c>
      <c r="E17201" t="s">
        <v>298</v>
      </c>
      <c r="F17201" t="s">
        <v>299</v>
      </c>
      <c r="G17201" t="s">
        <v>98</v>
      </c>
      <c r="H17201">
        <v>14538</v>
      </c>
      <c r="I17201" s="68" t="str">
        <f>VLOOKUP(E17201,Refs!$P$2:$R$29,3,FALSE)</f>
        <v>Y63</v>
      </c>
      <c r="J17201" s="68" t="str">
        <f>VLOOKUP(E17201,Refs!$P$2:$S$29,4,FALSE)</f>
        <v>North East and Yorkshire</v>
      </c>
      <c r="K17201" s="28">
        <f t="shared" si="542"/>
        <v>14538</v>
      </c>
    </row>
    <row r="17202" spans="1:11" x14ac:dyDescent="0.35">
      <c r="A17202" s="69">
        <f t="shared" si="543"/>
        <v>45931</v>
      </c>
      <c r="B17202" t="s">
        <v>929</v>
      </c>
      <c r="C17202" t="s">
        <v>282</v>
      </c>
      <c r="E17202" t="s">
        <v>298</v>
      </c>
      <c r="F17202" t="s">
        <v>299</v>
      </c>
      <c r="G17202" t="s">
        <v>99</v>
      </c>
      <c r="H17202">
        <v>14515</v>
      </c>
      <c r="I17202" s="68" t="str">
        <f>VLOOKUP(E17202,Refs!$P$2:$R$29,3,FALSE)</f>
        <v>Y63</v>
      </c>
      <c r="J17202" s="68" t="str">
        <f>VLOOKUP(E17202,Refs!$P$2:$S$29,4,FALSE)</f>
        <v>North East and Yorkshire</v>
      </c>
      <c r="K17202" s="28">
        <f t="shared" si="542"/>
        <v>14515</v>
      </c>
    </row>
    <row r="17203" spans="1:11" x14ac:dyDescent="0.35">
      <c r="A17203" s="69">
        <f t="shared" si="543"/>
        <v>45931</v>
      </c>
      <c r="B17203" t="s">
        <v>929</v>
      </c>
      <c r="C17203" t="s">
        <v>282</v>
      </c>
      <c r="E17203" t="s">
        <v>298</v>
      </c>
      <c r="F17203" t="s">
        <v>299</v>
      </c>
      <c r="G17203" t="s">
        <v>100</v>
      </c>
      <c r="H17203">
        <v>11192</v>
      </c>
      <c r="I17203" s="68" t="str">
        <f>VLOOKUP(E17203,Refs!$P$2:$R$29,3,FALSE)</f>
        <v>Y63</v>
      </c>
      <c r="J17203" s="68" t="str">
        <f>VLOOKUP(E17203,Refs!$P$2:$S$29,4,FALSE)</f>
        <v>North East and Yorkshire</v>
      </c>
      <c r="K17203" s="28">
        <f t="shared" si="542"/>
        <v>11192</v>
      </c>
    </row>
    <row r="17204" spans="1:11" x14ac:dyDescent="0.35">
      <c r="A17204" s="69">
        <f t="shared" si="543"/>
        <v>45931</v>
      </c>
      <c r="B17204" t="s">
        <v>929</v>
      </c>
      <c r="C17204" t="s">
        <v>282</v>
      </c>
      <c r="E17204" t="s">
        <v>298</v>
      </c>
      <c r="F17204" t="s">
        <v>299</v>
      </c>
      <c r="G17204" t="s">
        <v>101</v>
      </c>
      <c r="H17204">
        <v>1534</v>
      </c>
      <c r="I17204" s="68" t="str">
        <f>VLOOKUP(E17204,Refs!$P$2:$R$29,3,FALSE)</f>
        <v>Y63</v>
      </c>
      <c r="J17204" s="68" t="str">
        <f>VLOOKUP(E17204,Refs!$P$2:$S$29,4,FALSE)</f>
        <v>North East and Yorkshire</v>
      </c>
      <c r="K17204" s="28">
        <f t="shared" si="542"/>
        <v>1534</v>
      </c>
    </row>
    <row r="17205" spans="1:11" x14ac:dyDescent="0.35">
      <c r="A17205" s="69">
        <f t="shared" si="543"/>
        <v>45931</v>
      </c>
      <c r="B17205" t="s">
        <v>929</v>
      </c>
      <c r="C17205" t="s">
        <v>282</v>
      </c>
      <c r="E17205" t="s">
        <v>298</v>
      </c>
      <c r="F17205" t="s">
        <v>299</v>
      </c>
      <c r="G17205" t="s">
        <v>102</v>
      </c>
      <c r="H17205">
        <v>2575</v>
      </c>
      <c r="I17205" s="68" t="str">
        <f>VLOOKUP(E17205,Refs!$P$2:$R$29,3,FALSE)</f>
        <v>Y63</v>
      </c>
      <c r="J17205" s="68" t="str">
        <f>VLOOKUP(E17205,Refs!$P$2:$S$29,4,FALSE)</f>
        <v>North East and Yorkshire</v>
      </c>
      <c r="K17205" s="28">
        <f t="shared" si="542"/>
        <v>2575</v>
      </c>
    </row>
    <row r="17206" spans="1:11" x14ac:dyDescent="0.35">
      <c r="A17206" s="69">
        <f t="shared" si="543"/>
        <v>45931</v>
      </c>
      <c r="B17206" t="s">
        <v>929</v>
      </c>
      <c r="C17206" t="s">
        <v>282</v>
      </c>
      <c r="E17206" t="s">
        <v>298</v>
      </c>
      <c r="F17206" t="s">
        <v>299</v>
      </c>
      <c r="G17206" t="s">
        <v>103</v>
      </c>
      <c r="H17206">
        <v>4478</v>
      </c>
      <c r="I17206" s="68" t="str">
        <f>VLOOKUP(E17206,Refs!$P$2:$R$29,3,FALSE)</f>
        <v>Y63</v>
      </c>
      <c r="J17206" s="68" t="str">
        <f>VLOOKUP(E17206,Refs!$P$2:$S$29,4,FALSE)</f>
        <v>North East and Yorkshire</v>
      </c>
      <c r="K17206" s="28">
        <f t="shared" si="542"/>
        <v>4478</v>
      </c>
    </row>
    <row r="17207" spans="1:11" x14ac:dyDescent="0.35">
      <c r="A17207" s="69">
        <f t="shared" si="543"/>
        <v>45931</v>
      </c>
      <c r="B17207" t="s">
        <v>929</v>
      </c>
      <c r="C17207" t="s">
        <v>282</v>
      </c>
      <c r="E17207" t="s">
        <v>298</v>
      </c>
      <c r="F17207" t="s">
        <v>299</v>
      </c>
      <c r="G17207" t="s">
        <v>104</v>
      </c>
      <c r="H17207">
        <v>16558121</v>
      </c>
      <c r="I17207" s="68" t="str">
        <f>VLOOKUP(E17207,Refs!$P$2:$R$29,3,FALSE)</f>
        <v>Y63</v>
      </c>
      <c r="J17207" s="68" t="str">
        <f>VLOOKUP(E17207,Refs!$P$2:$S$29,4,FALSE)</f>
        <v>North East and Yorkshire</v>
      </c>
      <c r="K17207" s="28">
        <f t="shared" si="542"/>
        <v>16558121</v>
      </c>
    </row>
    <row r="17208" spans="1:11" x14ac:dyDescent="0.35">
      <c r="A17208" s="69">
        <f t="shared" si="543"/>
        <v>45931</v>
      </c>
      <c r="B17208" t="s">
        <v>929</v>
      </c>
      <c r="C17208" t="s">
        <v>282</v>
      </c>
      <c r="E17208" t="s">
        <v>298</v>
      </c>
      <c r="F17208" t="s">
        <v>299</v>
      </c>
      <c r="G17208" t="s">
        <v>105</v>
      </c>
      <c r="H17208">
        <v>9033</v>
      </c>
      <c r="I17208" s="68" t="str">
        <f>VLOOKUP(E17208,Refs!$P$2:$R$29,3,FALSE)</f>
        <v>Y63</v>
      </c>
      <c r="J17208" s="68" t="str">
        <f>VLOOKUP(E17208,Refs!$P$2:$S$29,4,FALSE)</f>
        <v>North East and Yorkshire</v>
      </c>
      <c r="K17208" s="28">
        <f t="shared" si="542"/>
        <v>9033</v>
      </c>
    </row>
    <row r="17209" spans="1:11" x14ac:dyDescent="0.35">
      <c r="A17209" s="69">
        <f t="shared" si="543"/>
        <v>45931</v>
      </c>
      <c r="B17209" t="s">
        <v>929</v>
      </c>
      <c r="C17209" t="s">
        <v>282</v>
      </c>
      <c r="E17209" t="s">
        <v>298</v>
      </c>
      <c r="F17209" t="s">
        <v>299</v>
      </c>
      <c r="G17209" t="s">
        <v>106</v>
      </c>
      <c r="H17209">
        <v>6409</v>
      </c>
      <c r="I17209" s="68" t="str">
        <f>VLOOKUP(E17209,Refs!$P$2:$R$29,3,FALSE)</f>
        <v>Y63</v>
      </c>
      <c r="J17209" s="68" t="str">
        <f>VLOOKUP(E17209,Refs!$P$2:$S$29,4,FALSE)</f>
        <v>North East and Yorkshire</v>
      </c>
      <c r="K17209" s="28">
        <f t="shared" si="542"/>
        <v>6409</v>
      </c>
    </row>
    <row r="17210" spans="1:11" x14ac:dyDescent="0.35">
      <c r="A17210" s="69">
        <f t="shared" si="543"/>
        <v>45931</v>
      </c>
      <c r="B17210" t="s">
        <v>929</v>
      </c>
      <c r="C17210" t="s">
        <v>282</v>
      </c>
      <c r="E17210" t="s">
        <v>298</v>
      </c>
      <c r="F17210" t="s">
        <v>299</v>
      </c>
      <c r="G17210" t="s">
        <v>107</v>
      </c>
      <c r="H17210">
        <v>355</v>
      </c>
      <c r="I17210" s="68" t="str">
        <f>VLOOKUP(E17210,Refs!$P$2:$R$29,3,FALSE)</f>
        <v>Y63</v>
      </c>
      <c r="J17210" s="68" t="str">
        <f>VLOOKUP(E17210,Refs!$P$2:$S$29,4,FALSE)</f>
        <v>North East and Yorkshire</v>
      </c>
      <c r="K17210" s="28">
        <f t="shared" si="542"/>
        <v>355</v>
      </c>
    </row>
    <row r="17211" spans="1:11" x14ac:dyDescent="0.35">
      <c r="A17211" s="69">
        <f t="shared" si="543"/>
        <v>45931</v>
      </c>
      <c r="B17211" t="s">
        <v>929</v>
      </c>
      <c r="C17211" t="s">
        <v>282</v>
      </c>
      <c r="E17211" t="s">
        <v>298</v>
      </c>
      <c r="F17211" t="s">
        <v>299</v>
      </c>
      <c r="G17211" t="s">
        <v>108</v>
      </c>
      <c r="H17211">
        <v>3654</v>
      </c>
      <c r="I17211" s="68" t="str">
        <f>VLOOKUP(E17211,Refs!$P$2:$R$29,3,FALSE)</f>
        <v>Y63</v>
      </c>
      <c r="J17211" s="68" t="str">
        <f>VLOOKUP(E17211,Refs!$P$2:$S$29,4,FALSE)</f>
        <v>North East and Yorkshire</v>
      </c>
      <c r="K17211" s="28">
        <f t="shared" si="542"/>
        <v>3654</v>
      </c>
    </row>
    <row r="17212" spans="1:11" x14ac:dyDescent="0.35">
      <c r="A17212" s="69">
        <f t="shared" si="543"/>
        <v>45931</v>
      </c>
      <c r="B17212" t="s">
        <v>929</v>
      </c>
      <c r="C17212" t="s">
        <v>282</v>
      </c>
      <c r="E17212" t="s">
        <v>298</v>
      </c>
      <c r="F17212" t="s">
        <v>299</v>
      </c>
      <c r="G17212" t="s">
        <v>109</v>
      </c>
      <c r="H17212">
        <v>0</v>
      </c>
      <c r="I17212" s="68" t="str">
        <f>VLOOKUP(E17212,Refs!$P$2:$R$29,3,FALSE)</f>
        <v>Y63</v>
      </c>
      <c r="J17212" s="68" t="str">
        <f>VLOOKUP(E17212,Refs!$P$2:$S$29,4,FALSE)</f>
        <v>North East and Yorkshire</v>
      </c>
      <c r="K17212" s="28" t="str">
        <f t="shared" si="542"/>
        <v/>
      </c>
    </row>
    <row r="17213" spans="1:11" x14ac:dyDescent="0.35">
      <c r="A17213" s="69">
        <f t="shared" si="543"/>
        <v>45931</v>
      </c>
      <c r="B17213" t="s">
        <v>929</v>
      </c>
      <c r="C17213" t="s">
        <v>282</v>
      </c>
      <c r="E17213" t="s">
        <v>298</v>
      </c>
      <c r="F17213" t="s">
        <v>299</v>
      </c>
      <c r="G17213" t="s">
        <v>110</v>
      </c>
      <c r="H17213">
        <v>4908</v>
      </c>
      <c r="I17213" s="68" t="str">
        <f>VLOOKUP(E17213,Refs!$P$2:$R$29,3,FALSE)</f>
        <v>Y63</v>
      </c>
      <c r="J17213" s="68" t="str">
        <f>VLOOKUP(E17213,Refs!$P$2:$S$29,4,FALSE)</f>
        <v>North East and Yorkshire</v>
      </c>
      <c r="K17213" s="28">
        <f t="shared" si="542"/>
        <v>4908</v>
      </c>
    </row>
    <row r="17214" spans="1:11" x14ac:dyDescent="0.35">
      <c r="A17214" s="69">
        <f t="shared" si="543"/>
        <v>45931</v>
      </c>
      <c r="B17214" t="s">
        <v>929</v>
      </c>
      <c r="C17214" t="s">
        <v>282</v>
      </c>
      <c r="E17214" t="s">
        <v>298</v>
      </c>
      <c r="F17214" t="s">
        <v>299</v>
      </c>
      <c r="G17214" t="s">
        <v>808</v>
      </c>
      <c r="H17214">
        <v>61449</v>
      </c>
      <c r="I17214" s="68" t="str">
        <f>VLOOKUP(E17214,Refs!$P$2:$R$29,3,FALSE)</f>
        <v>Y63</v>
      </c>
      <c r="J17214" s="68" t="str">
        <f>VLOOKUP(E17214,Refs!$P$2:$S$29,4,FALSE)</f>
        <v>North East and Yorkshire</v>
      </c>
      <c r="K17214" s="28">
        <f t="shared" si="542"/>
        <v>61449</v>
      </c>
    </row>
    <row r="17215" spans="1:11" x14ac:dyDescent="0.35">
      <c r="A17215" s="69">
        <f t="shared" si="543"/>
        <v>45931</v>
      </c>
      <c r="B17215" t="s">
        <v>929</v>
      </c>
      <c r="C17215" t="s">
        <v>282</v>
      </c>
      <c r="E17215" t="s">
        <v>298</v>
      </c>
      <c r="F17215" t="s">
        <v>299</v>
      </c>
      <c r="G17215" t="s">
        <v>809</v>
      </c>
      <c r="H17215">
        <v>1354</v>
      </c>
      <c r="I17215" s="68" t="str">
        <f>VLOOKUP(E17215,Refs!$P$2:$R$29,3,FALSE)</f>
        <v>Y63</v>
      </c>
      <c r="J17215" s="68" t="str">
        <f>VLOOKUP(E17215,Refs!$P$2:$S$29,4,FALSE)</f>
        <v>North East and Yorkshire</v>
      </c>
      <c r="K17215" s="28">
        <f t="shared" si="542"/>
        <v>1354</v>
      </c>
    </row>
    <row r="17216" spans="1:11" x14ac:dyDescent="0.35">
      <c r="A17216" s="69">
        <f t="shared" si="543"/>
        <v>45931</v>
      </c>
      <c r="B17216" t="s">
        <v>929</v>
      </c>
      <c r="C17216" t="s">
        <v>282</v>
      </c>
      <c r="E17216" t="s">
        <v>298</v>
      </c>
      <c r="F17216" t="s">
        <v>299</v>
      </c>
      <c r="G17216" t="s">
        <v>111</v>
      </c>
      <c r="H17216">
        <v>96144</v>
      </c>
      <c r="I17216" s="68" t="str">
        <f>VLOOKUP(E17216,Refs!$P$2:$R$29,3,FALSE)</f>
        <v>Y63</v>
      </c>
      <c r="J17216" s="68" t="str">
        <f>VLOOKUP(E17216,Refs!$P$2:$S$29,4,FALSE)</f>
        <v>North East and Yorkshire</v>
      </c>
      <c r="K17216" s="28">
        <f t="shared" si="542"/>
        <v>96144</v>
      </c>
    </row>
    <row r="17217" spans="1:11" x14ac:dyDescent="0.35">
      <c r="A17217" s="69">
        <f t="shared" si="543"/>
        <v>45931</v>
      </c>
      <c r="B17217" t="s">
        <v>929</v>
      </c>
      <c r="C17217" t="s">
        <v>282</v>
      </c>
      <c r="E17217" t="s">
        <v>298</v>
      </c>
      <c r="F17217" t="s">
        <v>299</v>
      </c>
      <c r="G17217" t="s">
        <v>112</v>
      </c>
      <c r="H17217">
        <v>20</v>
      </c>
      <c r="I17217" s="68" t="str">
        <f>VLOOKUP(E17217,Refs!$P$2:$R$29,3,FALSE)</f>
        <v>Y63</v>
      </c>
      <c r="J17217" s="68" t="str">
        <f>VLOOKUP(E17217,Refs!$P$2:$S$29,4,FALSE)</f>
        <v>North East and Yorkshire</v>
      </c>
      <c r="K17217" s="28">
        <f t="shared" si="542"/>
        <v>20</v>
      </c>
    </row>
    <row r="17218" spans="1:11" x14ac:dyDescent="0.35">
      <c r="A17218" s="69">
        <f t="shared" si="543"/>
        <v>45931</v>
      </c>
      <c r="B17218" t="s">
        <v>929</v>
      </c>
      <c r="C17218" t="s">
        <v>282</v>
      </c>
      <c r="E17218" t="s">
        <v>298</v>
      </c>
      <c r="F17218" t="s">
        <v>299</v>
      </c>
      <c r="G17218" t="s">
        <v>113</v>
      </c>
      <c r="H17218">
        <v>79528</v>
      </c>
      <c r="I17218" s="68" t="str">
        <f>VLOOKUP(E17218,Refs!$P$2:$R$29,3,FALSE)</f>
        <v>Y63</v>
      </c>
      <c r="J17218" s="68" t="str">
        <f>VLOOKUP(E17218,Refs!$P$2:$S$29,4,FALSE)</f>
        <v>North East and Yorkshire</v>
      </c>
      <c r="K17218" s="28">
        <f t="shared" ref="K17218:K17249" si="544">IF(OR(H17218="NULL",H17218=0,H17218=""),"",H17218)</f>
        <v>79528</v>
      </c>
    </row>
    <row r="17219" spans="1:11" x14ac:dyDescent="0.35">
      <c r="A17219" s="69">
        <f t="shared" ref="A17219:A17282" si="545">DATEVALUE(RIGHT(B17219,8))</f>
        <v>45931</v>
      </c>
      <c r="B17219" t="s">
        <v>929</v>
      </c>
      <c r="C17219" t="s">
        <v>282</v>
      </c>
      <c r="E17219" t="s">
        <v>298</v>
      </c>
      <c r="F17219" t="s">
        <v>299</v>
      </c>
      <c r="G17219" t="s">
        <v>114</v>
      </c>
      <c r="H17219">
        <v>22802</v>
      </c>
      <c r="I17219" s="68" t="str">
        <f>VLOOKUP(E17219,Refs!$P$2:$R$29,3,FALSE)</f>
        <v>Y63</v>
      </c>
      <c r="J17219" s="68" t="str">
        <f>VLOOKUP(E17219,Refs!$P$2:$S$29,4,FALSE)</f>
        <v>North East and Yorkshire</v>
      </c>
      <c r="K17219" s="28">
        <f t="shared" si="544"/>
        <v>22802</v>
      </c>
    </row>
    <row r="17220" spans="1:11" x14ac:dyDescent="0.35">
      <c r="A17220" s="69">
        <f t="shared" si="545"/>
        <v>45931</v>
      </c>
      <c r="B17220" t="s">
        <v>929</v>
      </c>
      <c r="C17220" t="s">
        <v>282</v>
      </c>
      <c r="E17220" t="s">
        <v>298</v>
      </c>
      <c r="F17220" t="s">
        <v>299</v>
      </c>
      <c r="G17220" t="s">
        <v>115</v>
      </c>
      <c r="H17220">
        <v>16308</v>
      </c>
      <c r="I17220" s="68" t="str">
        <f>VLOOKUP(E17220,Refs!$P$2:$R$29,3,FALSE)</f>
        <v>Y63</v>
      </c>
      <c r="J17220" s="68" t="str">
        <f>VLOOKUP(E17220,Refs!$P$2:$S$29,4,FALSE)</f>
        <v>North East and Yorkshire</v>
      </c>
      <c r="K17220" s="28">
        <f t="shared" si="544"/>
        <v>16308</v>
      </c>
    </row>
    <row r="17221" spans="1:11" x14ac:dyDescent="0.35">
      <c r="A17221" s="69">
        <f t="shared" si="545"/>
        <v>45931</v>
      </c>
      <c r="B17221" t="s">
        <v>929</v>
      </c>
      <c r="C17221" t="s">
        <v>282</v>
      </c>
      <c r="E17221" t="s">
        <v>298</v>
      </c>
      <c r="F17221" t="s">
        <v>299</v>
      </c>
      <c r="G17221" t="s">
        <v>116</v>
      </c>
      <c r="H17221">
        <v>5199</v>
      </c>
      <c r="I17221" s="68" t="str">
        <f>VLOOKUP(E17221,Refs!$P$2:$R$29,3,FALSE)</f>
        <v>Y63</v>
      </c>
      <c r="J17221" s="68" t="str">
        <f>VLOOKUP(E17221,Refs!$P$2:$S$29,4,FALSE)</f>
        <v>North East and Yorkshire</v>
      </c>
      <c r="K17221" s="28">
        <f t="shared" si="544"/>
        <v>5199</v>
      </c>
    </row>
    <row r="17222" spans="1:11" x14ac:dyDescent="0.35">
      <c r="A17222" s="69">
        <f t="shared" si="545"/>
        <v>45931</v>
      </c>
      <c r="B17222" t="s">
        <v>929</v>
      </c>
      <c r="C17222" t="s">
        <v>282</v>
      </c>
      <c r="E17222" t="s">
        <v>298</v>
      </c>
      <c r="F17222" t="s">
        <v>299</v>
      </c>
      <c r="G17222" t="s">
        <v>117</v>
      </c>
      <c r="H17222">
        <v>34225</v>
      </c>
      <c r="I17222" s="68" t="str">
        <f>VLOOKUP(E17222,Refs!$P$2:$R$29,3,FALSE)</f>
        <v>Y63</v>
      </c>
      <c r="J17222" s="68" t="str">
        <f>VLOOKUP(E17222,Refs!$P$2:$S$29,4,FALSE)</f>
        <v>North East and Yorkshire</v>
      </c>
      <c r="K17222" s="28">
        <f t="shared" si="544"/>
        <v>34225</v>
      </c>
    </row>
    <row r="17223" spans="1:11" x14ac:dyDescent="0.35">
      <c r="A17223" s="69">
        <f t="shared" si="545"/>
        <v>45931</v>
      </c>
      <c r="B17223" t="s">
        <v>929</v>
      </c>
      <c r="C17223" t="s">
        <v>282</v>
      </c>
      <c r="E17223" t="s">
        <v>298</v>
      </c>
      <c r="F17223" t="s">
        <v>299</v>
      </c>
      <c r="G17223" t="s">
        <v>118</v>
      </c>
      <c r="H17223">
        <v>718</v>
      </c>
      <c r="I17223" s="68" t="str">
        <f>VLOOKUP(E17223,Refs!$P$2:$R$29,3,FALSE)</f>
        <v>Y63</v>
      </c>
      <c r="J17223" s="68" t="str">
        <f>VLOOKUP(E17223,Refs!$P$2:$S$29,4,FALSE)</f>
        <v>North East and Yorkshire</v>
      </c>
      <c r="K17223" s="28">
        <f t="shared" si="544"/>
        <v>718</v>
      </c>
    </row>
    <row r="17224" spans="1:11" x14ac:dyDescent="0.35">
      <c r="A17224" s="69">
        <f t="shared" si="545"/>
        <v>45931</v>
      </c>
      <c r="B17224" t="s">
        <v>929</v>
      </c>
      <c r="C17224" t="s">
        <v>282</v>
      </c>
      <c r="E17224" t="s">
        <v>298</v>
      </c>
      <c r="F17224" t="s">
        <v>299</v>
      </c>
      <c r="G17224" t="s">
        <v>119</v>
      </c>
      <c r="H17224">
        <v>3740</v>
      </c>
      <c r="I17224" s="68" t="str">
        <f>VLOOKUP(E17224,Refs!$P$2:$R$29,3,FALSE)</f>
        <v>Y63</v>
      </c>
      <c r="J17224" s="68" t="str">
        <f>VLOOKUP(E17224,Refs!$P$2:$S$29,4,FALSE)</f>
        <v>North East and Yorkshire</v>
      </c>
      <c r="K17224" s="28">
        <f t="shared" si="544"/>
        <v>3740</v>
      </c>
    </row>
    <row r="17225" spans="1:11" x14ac:dyDescent="0.35">
      <c r="A17225" s="69">
        <f t="shared" si="545"/>
        <v>45931</v>
      </c>
      <c r="B17225" t="s">
        <v>929</v>
      </c>
      <c r="C17225" t="s">
        <v>282</v>
      </c>
      <c r="E17225" t="s">
        <v>298</v>
      </c>
      <c r="F17225" t="s">
        <v>299</v>
      </c>
      <c r="G17225" t="s">
        <v>120</v>
      </c>
      <c r="H17225">
        <v>1392</v>
      </c>
      <c r="I17225" s="68" t="str">
        <f>VLOOKUP(E17225,Refs!$P$2:$R$29,3,FALSE)</f>
        <v>Y63</v>
      </c>
      <c r="J17225" s="68" t="str">
        <f>VLOOKUP(E17225,Refs!$P$2:$S$29,4,FALSE)</f>
        <v>North East and Yorkshire</v>
      </c>
      <c r="K17225" s="28">
        <f t="shared" si="544"/>
        <v>1392</v>
      </c>
    </row>
    <row r="17226" spans="1:11" x14ac:dyDescent="0.35">
      <c r="A17226" s="69">
        <f t="shared" si="545"/>
        <v>45931</v>
      </c>
      <c r="B17226" t="s">
        <v>929</v>
      </c>
      <c r="C17226" t="s">
        <v>282</v>
      </c>
      <c r="E17226" t="s">
        <v>298</v>
      </c>
      <c r="F17226" t="s">
        <v>299</v>
      </c>
      <c r="G17226" t="s">
        <v>121</v>
      </c>
      <c r="H17226">
        <v>18241</v>
      </c>
      <c r="I17226" s="68" t="str">
        <f>VLOOKUP(E17226,Refs!$P$2:$R$29,3,FALSE)</f>
        <v>Y63</v>
      </c>
      <c r="J17226" s="68" t="str">
        <f>VLOOKUP(E17226,Refs!$P$2:$S$29,4,FALSE)</f>
        <v>North East and Yorkshire</v>
      </c>
      <c r="K17226" s="28">
        <f t="shared" si="544"/>
        <v>18241</v>
      </c>
    </row>
    <row r="17227" spans="1:11" x14ac:dyDescent="0.35">
      <c r="A17227" s="69">
        <f t="shared" si="545"/>
        <v>45931</v>
      </c>
      <c r="B17227" t="s">
        <v>929</v>
      </c>
      <c r="C17227" t="s">
        <v>282</v>
      </c>
      <c r="E17227" t="s">
        <v>298</v>
      </c>
      <c r="F17227" t="s">
        <v>299</v>
      </c>
      <c r="G17227" t="s">
        <v>122</v>
      </c>
      <c r="H17227">
        <v>53</v>
      </c>
      <c r="I17227" s="68" t="str">
        <f>VLOOKUP(E17227,Refs!$P$2:$R$29,3,FALSE)</f>
        <v>Y63</v>
      </c>
      <c r="J17227" s="68" t="str">
        <f>VLOOKUP(E17227,Refs!$P$2:$S$29,4,FALSE)</f>
        <v>North East and Yorkshire</v>
      </c>
      <c r="K17227" s="28">
        <f t="shared" si="544"/>
        <v>53</v>
      </c>
    </row>
    <row r="17228" spans="1:11" x14ac:dyDescent="0.35">
      <c r="A17228" s="69">
        <f t="shared" si="545"/>
        <v>45931</v>
      </c>
      <c r="B17228" t="s">
        <v>929</v>
      </c>
      <c r="C17228" t="s">
        <v>282</v>
      </c>
      <c r="E17228" t="s">
        <v>298</v>
      </c>
      <c r="F17228" t="s">
        <v>299</v>
      </c>
      <c r="G17228" t="s">
        <v>123</v>
      </c>
      <c r="H17228">
        <v>6</v>
      </c>
      <c r="I17228" s="68" t="str">
        <f>VLOOKUP(E17228,Refs!$P$2:$R$29,3,FALSE)</f>
        <v>Y63</v>
      </c>
      <c r="J17228" s="68" t="str">
        <f>VLOOKUP(E17228,Refs!$P$2:$S$29,4,FALSE)</f>
        <v>North East and Yorkshire</v>
      </c>
      <c r="K17228" s="28">
        <f t="shared" si="544"/>
        <v>6</v>
      </c>
    </row>
    <row r="17229" spans="1:11" x14ac:dyDescent="0.35">
      <c r="A17229" s="69">
        <f t="shared" si="545"/>
        <v>45931</v>
      </c>
      <c r="B17229" t="s">
        <v>929</v>
      </c>
      <c r="C17229" t="s">
        <v>282</v>
      </c>
      <c r="E17229" t="s">
        <v>298</v>
      </c>
      <c r="F17229" t="s">
        <v>299</v>
      </c>
      <c r="G17229" t="s">
        <v>124</v>
      </c>
      <c r="H17229">
        <v>0</v>
      </c>
      <c r="I17229" s="68" t="str">
        <f>VLOOKUP(E17229,Refs!$P$2:$R$29,3,FALSE)</f>
        <v>Y63</v>
      </c>
      <c r="J17229" s="68" t="str">
        <f>VLOOKUP(E17229,Refs!$P$2:$S$29,4,FALSE)</f>
        <v>North East and Yorkshire</v>
      </c>
      <c r="K17229" s="28" t="str">
        <f t="shared" si="544"/>
        <v/>
      </c>
    </row>
    <row r="17230" spans="1:11" x14ac:dyDescent="0.35">
      <c r="A17230" s="69">
        <f t="shared" si="545"/>
        <v>45931</v>
      </c>
      <c r="B17230" t="s">
        <v>929</v>
      </c>
      <c r="C17230" t="s">
        <v>282</v>
      </c>
      <c r="E17230" t="s">
        <v>298</v>
      </c>
      <c r="F17230" t="s">
        <v>299</v>
      </c>
      <c r="G17230" t="s">
        <v>125</v>
      </c>
      <c r="H17230">
        <v>0</v>
      </c>
      <c r="I17230" s="68" t="str">
        <f>VLOOKUP(E17230,Refs!$P$2:$R$29,3,FALSE)</f>
        <v>Y63</v>
      </c>
      <c r="J17230" s="68" t="str">
        <f>VLOOKUP(E17230,Refs!$P$2:$S$29,4,FALSE)</f>
        <v>North East and Yorkshire</v>
      </c>
      <c r="K17230" s="28" t="str">
        <f t="shared" si="544"/>
        <v/>
      </c>
    </row>
    <row r="17231" spans="1:11" x14ac:dyDescent="0.35">
      <c r="A17231" s="69">
        <f t="shared" si="545"/>
        <v>45931</v>
      </c>
      <c r="B17231" t="s">
        <v>929</v>
      </c>
      <c r="C17231" t="s">
        <v>282</v>
      </c>
      <c r="E17231" t="s">
        <v>298</v>
      </c>
      <c r="F17231" t="s">
        <v>299</v>
      </c>
      <c r="G17231" t="s">
        <v>126</v>
      </c>
      <c r="H17231">
        <v>0</v>
      </c>
      <c r="I17231" s="68" t="str">
        <f>VLOOKUP(E17231,Refs!$P$2:$R$29,3,FALSE)</f>
        <v>Y63</v>
      </c>
      <c r="J17231" s="68" t="str">
        <f>VLOOKUP(E17231,Refs!$P$2:$S$29,4,FALSE)</f>
        <v>North East and Yorkshire</v>
      </c>
      <c r="K17231" s="28" t="str">
        <f t="shared" si="544"/>
        <v/>
      </c>
    </row>
    <row r="17232" spans="1:11" x14ac:dyDescent="0.35">
      <c r="A17232" s="69">
        <f t="shared" si="545"/>
        <v>45931</v>
      </c>
      <c r="B17232" t="s">
        <v>929</v>
      </c>
      <c r="C17232" t="s">
        <v>282</v>
      </c>
      <c r="E17232" t="s">
        <v>298</v>
      </c>
      <c r="F17232" t="s">
        <v>299</v>
      </c>
      <c r="G17232" t="s">
        <v>127</v>
      </c>
      <c r="H17232">
        <v>15440</v>
      </c>
      <c r="I17232" s="68" t="str">
        <f>VLOOKUP(E17232,Refs!$P$2:$R$29,3,FALSE)</f>
        <v>Y63</v>
      </c>
      <c r="J17232" s="68" t="str">
        <f>VLOOKUP(E17232,Refs!$P$2:$S$29,4,FALSE)</f>
        <v>North East and Yorkshire</v>
      </c>
      <c r="K17232" s="28">
        <f t="shared" si="544"/>
        <v>15440</v>
      </c>
    </row>
    <row r="17233" spans="1:11" x14ac:dyDescent="0.35">
      <c r="A17233" s="69">
        <f t="shared" si="545"/>
        <v>45931</v>
      </c>
      <c r="B17233" t="s">
        <v>929</v>
      </c>
      <c r="C17233" t="s">
        <v>282</v>
      </c>
      <c r="E17233" t="s">
        <v>298</v>
      </c>
      <c r="F17233" t="s">
        <v>299</v>
      </c>
      <c r="G17233" t="s">
        <v>128</v>
      </c>
      <c r="H17233">
        <v>2975</v>
      </c>
      <c r="I17233" s="68" t="str">
        <f>VLOOKUP(E17233,Refs!$P$2:$R$29,3,FALSE)</f>
        <v>Y63</v>
      </c>
      <c r="J17233" s="68" t="str">
        <f>VLOOKUP(E17233,Refs!$P$2:$S$29,4,FALSE)</f>
        <v>North East and Yorkshire</v>
      </c>
      <c r="K17233" s="28">
        <f t="shared" si="544"/>
        <v>2975</v>
      </c>
    </row>
    <row r="17234" spans="1:11" x14ac:dyDescent="0.35">
      <c r="A17234" s="69">
        <f t="shared" si="545"/>
        <v>45931</v>
      </c>
      <c r="B17234" t="s">
        <v>929</v>
      </c>
      <c r="C17234" t="s">
        <v>282</v>
      </c>
      <c r="E17234" t="s">
        <v>298</v>
      </c>
      <c r="F17234" t="s">
        <v>299</v>
      </c>
      <c r="G17234" t="s">
        <v>129</v>
      </c>
      <c r="H17234">
        <v>3008</v>
      </c>
      <c r="I17234" s="68" t="str">
        <f>VLOOKUP(E17234,Refs!$P$2:$R$29,3,FALSE)</f>
        <v>Y63</v>
      </c>
      <c r="J17234" s="68" t="str">
        <f>VLOOKUP(E17234,Refs!$P$2:$S$29,4,FALSE)</f>
        <v>North East and Yorkshire</v>
      </c>
      <c r="K17234" s="28">
        <f t="shared" si="544"/>
        <v>3008</v>
      </c>
    </row>
    <row r="17235" spans="1:11" x14ac:dyDescent="0.35">
      <c r="A17235" s="69">
        <f t="shared" si="545"/>
        <v>45931</v>
      </c>
      <c r="B17235" t="s">
        <v>929</v>
      </c>
      <c r="C17235" t="s">
        <v>282</v>
      </c>
      <c r="E17235" t="s">
        <v>298</v>
      </c>
      <c r="F17235" t="s">
        <v>299</v>
      </c>
      <c r="G17235" t="s">
        <v>130</v>
      </c>
      <c r="H17235">
        <v>2436</v>
      </c>
      <c r="I17235" s="68" t="str">
        <f>VLOOKUP(E17235,Refs!$P$2:$R$29,3,FALSE)</f>
        <v>Y63</v>
      </c>
      <c r="J17235" s="68" t="str">
        <f>VLOOKUP(E17235,Refs!$P$2:$S$29,4,FALSE)</f>
        <v>North East and Yorkshire</v>
      </c>
      <c r="K17235" s="28">
        <f t="shared" si="544"/>
        <v>2436</v>
      </c>
    </row>
    <row r="17236" spans="1:11" x14ac:dyDescent="0.35">
      <c r="A17236" s="69">
        <f t="shared" si="545"/>
        <v>45931</v>
      </c>
      <c r="B17236" t="s">
        <v>929</v>
      </c>
      <c r="C17236" t="s">
        <v>282</v>
      </c>
      <c r="E17236" t="s">
        <v>298</v>
      </c>
      <c r="F17236" t="s">
        <v>299</v>
      </c>
      <c r="G17236" t="s">
        <v>131</v>
      </c>
      <c r="H17236">
        <v>12374</v>
      </c>
      <c r="I17236" s="68" t="str">
        <f>VLOOKUP(E17236,Refs!$P$2:$R$29,3,FALSE)</f>
        <v>Y63</v>
      </c>
      <c r="J17236" s="68" t="str">
        <f>VLOOKUP(E17236,Refs!$P$2:$S$29,4,FALSE)</f>
        <v>North East and Yorkshire</v>
      </c>
      <c r="K17236" s="28">
        <f t="shared" si="544"/>
        <v>12374</v>
      </c>
    </row>
    <row r="17237" spans="1:11" x14ac:dyDescent="0.35">
      <c r="A17237" s="69">
        <f t="shared" si="545"/>
        <v>45931</v>
      </c>
      <c r="B17237" t="s">
        <v>929</v>
      </c>
      <c r="C17237" t="s">
        <v>282</v>
      </c>
      <c r="E17237" t="s">
        <v>298</v>
      </c>
      <c r="F17237" t="s">
        <v>299</v>
      </c>
      <c r="G17237" t="s">
        <v>132</v>
      </c>
      <c r="H17237">
        <v>7328</v>
      </c>
      <c r="I17237" s="68" t="str">
        <f>VLOOKUP(E17237,Refs!$P$2:$R$29,3,FALSE)</f>
        <v>Y63</v>
      </c>
      <c r="J17237" s="68" t="str">
        <f>VLOOKUP(E17237,Refs!$P$2:$S$29,4,FALSE)</f>
        <v>North East and Yorkshire</v>
      </c>
      <c r="K17237" s="28">
        <f t="shared" si="544"/>
        <v>7328</v>
      </c>
    </row>
    <row r="17238" spans="1:11" x14ac:dyDescent="0.35">
      <c r="A17238" s="69">
        <f t="shared" si="545"/>
        <v>45931</v>
      </c>
      <c r="B17238" t="s">
        <v>929</v>
      </c>
      <c r="C17238" t="s">
        <v>282</v>
      </c>
      <c r="E17238" t="s">
        <v>298</v>
      </c>
      <c r="F17238" t="s">
        <v>299</v>
      </c>
      <c r="G17238" t="s">
        <v>133</v>
      </c>
      <c r="H17238">
        <v>718</v>
      </c>
      <c r="I17238" s="68" t="str">
        <f>VLOOKUP(E17238,Refs!$P$2:$R$29,3,FALSE)</f>
        <v>Y63</v>
      </c>
      <c r="J17238" s="68" t="str">
        <f>VLOOKUP(E17238,Refs!$P$2:$S$29,4,FALSE)</f>
        <v>North East and Yorkshire</v>
      </c>
      <c r="K17238" s="28">
        <f t="shared" si="544"/>
        <v>718</v>
      </c>
    </row>
    <row r="17239" spans="1:11" x14ac:dyDescent="0.35">
      <c r="A17239" s="69">
        <f t="shared" si="545"/>
        <v>45931</v>
      </c>
      <c r="B17239" t="s">
        <v>929</v>
      </c>
      <c r="C17239" t="s">
        <v>282</v>
      </c>
      <c r="E17239" t="s">
        <v>298</v>
      </c>
      <c r="F17239" t="s">
        <v>299</v>
      </c>
      <c r="G17239" t="s">
        <v>134</v>
      </c>
      <c r="H17239">
        <v>317</v>
      </c>
      <c r="I17239" s="68" t="str">
        <f>VLOOKUP(E17239,Refs!$P$2:$R$29,3,FALSE)</f>
        <v>Y63</v>
      </c>
      <c r="J17239" s="68" t="str">
        <f>VLOOKUP(E17239,Refs!$P$2:$S$29,4,FALSE)</f>
        <v>North East and Yorkshire</v>
      </c>
      <c r="K17239" s="28">
        <f t="shared" si="544"/>
        <v>317</v>
      </c>
    </row>
    <row r="17240" spans="1:11" x14ac:dyDescent="0.35">
      <c r="A17240" s="69">
        <f t="shared" si="545"/>
        <v>45931</v>
      </c>
      <c r="B17240" t="s">
        <v>929</v>
      </c>
      <c r="C17240" t="s">
        <v>282</v>
      </c>
      <c r="E17240" t="s">
        <v>298</v>
      </c>
      <c r="F17240" t="s">
        <v>299</v>
      </c>
      <c r="G17240" t="s">
        <v>135</v>
      </c>
      <c r="H17240">
        <v>0</v>
      </c>
      <c r="I17240" s="68" t="str">
        <f>VLOOKUP(E17240,Refs!$P$2:$R$29,3,FALSE)</f>
        <v>Y63</v>
      </c>
      <c r="J17240" s="68" t="str">
        <f>VLOOKUP(E17240,Refs!$P$2:$S$29,4,FALSE)</f>
        <v>North East and Yorkshire</v>
      </c>
      <c r="K17240" s="28" t="str">
        <f t="shared" si="544"/>
        <v/>
      </c>
    </row>
    <row r="17241" spans="1:11" x14ac:dyDescent="0.35">
      <c r="A17241" s="69">
        <f t="shared" si="545"/>
        <v>45931</v>
      </c>
      <c r="B17241" t="s">
        <v>929</v>
      </c>
      <c r="C17241" t="s">
        <v>282</v>
      </c>
      <c r="E17241" t="s">
        <v>298</v>
      </c>
      <c r="F17241" t="s">
        <v>299</v>
      </c>
      <c r="G17241" t="s">
        <v>136</v>
      </c>
      <c r="H17241">
        <v>0</v>
      </c>
      <c r="I17241" s="68" t="str">
        <f>VLOOKUP(E17241,Refs!$P$2:$R$29,3,FALSE)</f>
        <v>Y63</v>
      </c>
      <c r="J17241" s="68" t="str">
        <f>VLOOKUP(E17241,Refs!$P$2:$S$29,4,FALSE)</f>
        <v>North East and Yorkshire</v>
      </c>
      <c r="K17241" s="28" t="str">
        <f t="shared" si="544"/>
        <v/>
      </c>
    </row>
    <row r="17242" spans="1:11" x14ac:dyDescent="0.35">
      <c r="A17242" s="69">
        <f t="shared" si="545"/>
        <v>45931</v>
      </c>
      <c r="B17242" t="s">
        <v>929</v>
      </c>
      <c r="C17242" t="s">
        <v>282</v>
      </c>
      <c r="E17242" t="s">
        <v>298</v>
      </c>
      <c r="F17242" t="s">
        <v>299</v>
      </c>
      <c r="G17242" t="s">
        <v>137</v>
      </c>
      <c r="H17242">
        <v>0</v>
      </c>
      <c r="I17242" s="68" t="str">
        <f>VLOOKUP(E17242,Refs!$P$2:$R$29,3,FALSE)</f>
        <v>Y63</v>
      </c>
      <c r="J17242" s="68" t="str">
        <f>VLOOKUP(E17242,Refs!$P$2:$S$29,4,FALSE)</f>
        <v>North East and Yorkshire</v>
      </c>
      <c r="K17242" s="28" t="str">
        <f t="shared" si="544"/>
        <v/>
      </c>
    </row>
    <row r="17243" spans="1:11" x14ac:dyDescent="0.35">
      <c r="A17243" s="69">
        <f t="shared" si="545"/>
        <v>45931</v>
      </c>
      <c r="B17243" t="s">
        <v>929</v>
      </c>
      <c r="C17243" t="s">
        <v>282</v>
      </c>
      <c r="E17243" t="s">
        <v>298</v>
      </c>
      <c r="F17243" t="s">
        <v>299</v>
      </c>
      <c r="G17243" t="s">
        <v>138</v>
      </c>
      <c r="H17243">
        <v>0</v>
      </c>
      <c r="I17243" s="68" t="str">
        <f>VLOOKUP(E17243,Refs!$P$2:$R$29,3,FALSE)</f>
        <v>Y63</v>
      </c>
      <c r="J17243" s="68" t="str">
        <f>VLOOKUP(E17243,Refs!$P$2:$S$29,4,FALSE)</f>
        <v>North East and Yorkshire</v>
      </c>
      <c r="K17243" s="28" t="str">
        <f t="shared" si="544"/>
        <v/>
      </c>
    </row>
    <row r="17244" spans="1:11" x14ac:dyDescent="0.35">
      <c r="A17244" s="69">
        <f t="shared" si="545"/>
        <v>45931</v>
      </c>
      <c r="B17244" t="s">
        <v>929</v>
      </c>
      <c r="C17244" t="s">
        <v>282</v>
      </c>
      <c r="E17244" t="s">
        <v>298</v>
      </c>
      <c r="F17244" t="s">
        <v>299</v>
      </c>
      <c r="G17244" t="s">
        <v>139</v>
      </c>
      <c r="H17244">
        <v>0</v>
      </c>
      <c r="I17244" s="68" t="str">
        <f>VLOOKUP(E17244,Refs!$P$2:$R$29,3,FALSE)</f>
        <v>Y63</v>
      </c>
      <c r="J17244" s="68" t="str">
        <f>VLOOKUP(E17244,Refs!$P$2:$S$29,4,FALSE)</f>
        <v>North East and Yorkshire</v>
      </c>
      <c r="K17244" s="28" t="str">
        <f t="shared" si="544"/>
        <v/>
      </c>
    </row>
    <row r="17245" spans="1:11" x14ac:dyDescent="0.35">
      <c r="A17245" s="69">
        <f t="shared" si="545"/>
        <v>45931</v>
      </c>
      <c r="B17245" t="s">
        <v>929</v>
      </c>
      <c r="C17245" t="s">
        <v>282</v>
      </c>
      <c r="E17245" t="s">
        <v>298</v>
      </c>
      <c r="F17245" t="s">
        <v>299</v>
      </c>
      <c r="G17245" t="s">
        <v>140</v>
      </c>
      <c r="H17245">
        <v>0</v>
      </c>
      <c r="I17245" s="68" t="str">
        <f>VLOOKUP(E17245,Refs!$P$2:$R$29,3,FALSE)</f>
        <v>Y63</v>
      </c>
      <c r="J17245" s="68" t="str">
        <f>VLOOKUP(E17245,Refs!$P$2:$S$29,4,FALSE)</f>
        <v>North East and Yorkshire</v>
      </c>
      <c r="K17245" s="28" t="str">
        <f t="shared" si="544"/>
        <v/>
      </c>
    </row>
    <row r="17246" spans="1:11" x14ac:dyDescent="0.35">
      <c r="A17246" s="69">
        <f t="shared" si="545"/>
        <v>45931</v>
      </c>
      <c r="B17246" t="s">
        <v>929</v>
      </c>
      <c r="C17246" t="s">
        <v>282</v>
      </c>
      <c r="E17246" t="s">
        <v>298</v>
      </c>
      <c r="F17246" t="s">
        <v>299</v>
      </c>
      <c r="G17246" t="s">
        <v>728</v>
      </c>
      <c r="H17246">
        <v>0</v>
      </c>
      <c r="I17246" s="68" t="str">
        <f>VLOOKUP(E17246,Refs!$P$2:$R$29,3,FALSE)</f>
        <v>Y63</v>
      </c>
      <c r="J17246" s="68" t="str">
        <f>VLOOKUP(E17246,Refs!$P$2:$S$29,4,FALSE)</f>
        <v>North East and Yorkshire</v>
      </c>
      <c r="K17246" s="28" t="str">
        <f t="shared" si="544"/>
        <v/>
      </c>
    </row>
    <row r="17247" spans="1:11" x14ac:dyDescent="0.35">
      <c r="A17247" s="69">
        <f t="shared" si="545"/>
        <v>45931</v>
      </c>
      <c r="B17247" t="s">
        <v>929</v>
      </c>
      <c r="C17247" t="s">
        <v>282</v>
      </c>
      <c r="E17247" t="s">
        <v>298</v>
      </c>
      <c r="F17247" t="s">
        <v>299</v>
      </c>
      <c r="G17247" t="s">
        <v>727</v>
      </c>
      <c r="H17247">
        <v>0</v>
      </c>
      <c r="I17247" s="68" t="str">
        <f>VLOOKUP(E17247,Refs!$P$2:$R$29,3,FALSE)</f>
        <v>Y63</v>
      </c>
      <c r="J17247" s="68" t="str">
        <f>VLOOKUP(E17247,Refs!$P$2:$S$29,4,FALSE)</f>
        <v>North East and Yorkshire</v>
      </c>
      <c r="K17247" s="28" t="str">
        <f t="shared" si="544"/>
        <v/>
      </c>
    </row>
    <row r="17248" spans="1:11" x14ac:dyDescent="0.35">
      <c r="A17248" s="69">
        <f t="shared" si="545"/>
        <v>45931</v>
      </c>
      <c r="B17248" t="s">
        <v>929</v>
      </c>
      <c r="C17248" t="s">
        <v>282</v>
      </c>
      <c r="E17248" t="s">
        <v>298</v>
      </c>
      <c r="F17248" t="s">
        <v>299</v>
      </c>
      <c r="G17248" t="s">
        <v>730</v>
      </c>
      <c r="H17248">
        <v>0</v>
      </c>
      <c r="I17248" s="68" t="str">
        <f>VLOOKUP(E17248,Refs!$P$2:$R$29,3,FALSE)</f>
        <v>Y63</v>
      </c>
      <c r="J17248" s="68" t="str">
        <f>VLOOKUP(E17248,Refs!$P$2:$S$29,4,FALSE)</f>
        <v>North East and Yorkshire</v>
      </c>
      <c r="K17248" s="28" t="str">
        <f t="shared" si="544"/>
        <v/>
      </c>
    </row>
    <row r="17249" spans="1:11" x14ac:dyDescent="0.35">
      <c r="A17249" s="69">
        <f t="shared" si="545"/>
        <v>45931</v>
      </c>
      <c r="B17249" t="s">
        <v>929</v>
      </c>
      <c r="C17249" t="s">
        <v>282</v>
      </c>
      <c r="E17249" t="s">
        <v>298</v>
      </c>
      <c r="F17249" t="s">
        <v>299</v>
      </c>
      <c r="G17249" t="s">
        <v>729</v>
      </c>
      <c r="H17249">
        <v>0</v>
      </c>
      <c r="I17249" s="68" t="str">
        <f>VLOOKUP(E17249,Refs!$P$2:$R$29,3,FALSE)</f>
        <v>Y63</v>
      </c>
      <c r="J17249" s="68" t="str">
        <f>VLOOKUP(E17249,Refs!$P$2:$S$29,4,FALSE)</f>
        <v>North East and Yorkshire</v>
      </c>
      <c r="K17249" s="28" t="str">
        <f t="shared" si="544"/>
        <v/>
      </c>
    </row>
    <row r="17250" spans="1:11" x14ac:dyDescent="0.35">
      <c r="A17250" s="69">
        <f t="shared" si="545"/>
        <v>45962</v>
      </c>
      <c r="B17250" t="s">
        <v>934</v>
      </c>
      <c r="C17250" t="s">
        <v>802</v>
      </c>
      <c r="E17250" t="s">
        <v>803</v>
      </c>
      <c r="F17250" t="s">
        <v>884</v>
      </c>
      <c r="G17250" t="s">
        <v>10</v>
      </c>
      <c r="H17250">
        <v>19464</v>
      </c>
      <c r="I17250" s="68" t="str">
        <f>VLOOKUP(E17250,Refs!$P$2:$R$29,3,FALSE)</f>
        <v>Y58</v>
      </c>
      <c r="J17250" s="68" t="str">
        <f>VLOOKUP(E17250,Refs!$P$2:$S$29,4,FALSE)</f>
        <v>South West</v>
      </c>
      <c r="K17250" s="28">
        <f t="shared" ref="K17250:K17313" si="546">IF(OR(H17250="NULL",H17250=0,H17250=""),"",H17250)</f>
        <v>19464</v>
      </c>
    </row>
    <row r="17251" spans="1:11" x14ac:dyDescent="0.35">
      <c r="A17251" s="69">
        <f t="shared" si="545"/>
        <v>45962</v>
      </c>
      <c r="B17251" t="s">
        <v>934</v>
      </c>
      <c r="C17251" t="s">
        <v>802</v>
      </c>
      <c r="E17251" t="s">
        <v>803</v>
      </c>
      <c r="F17251" t="s">
        <v>884</v>
      </c>
      <c r="G17251" t="s">
        <v>69</v>
      </c>
      <c r="H17251">
        <v>18801</v>
      </c>
      <c r="I17251" s="68" t="str">
        <f>VLOOKUP(E17251,Refs!$P$2:$R$29,3,FALSE)</f>
        <v>Y58</v>
      </c>
      <c r="J17251" s="68" t="str">
        <f>VLOOKUP(E17251,Refs!$P$2:$S$29,4,FALSE)</f>
        <v>South West</v>
      </c>
      <c r="K17251" s="28">
        <f t="shared" si="546"/>
        <v>18801</v>
      </c>
    </row>
    <row r="17252" spans="1:11" x14ac:dyDescent="0.35">
      <c r="A17252" s="69">
        <f t="shared" si="545"/>
        <v>45962</v>
      </c>
      <c r="B17252" t="s">
        <v>934</v>
      </c>
      <c r="C17252" t="s">
        <v>802</v>
      </c>
      <c r="E17252" t="s">
        <v>803</v>
      </c>
      <c r="F17252" t="s">
        <v>884</v>
      </c>
      <c r="G17252" t="s">
        <v>20</v>
      </c>
      <c r="H17252">
        <v>18471</v>
      </c>
      <c r="I17252" s="68" t="str">
        <f>VLOOKUP(E17252,Refs!$P$2:$R$29,3,FALSE)</f>
        <v>Y58</v>
      </c>
      <c r="J17252" s="68" t="str">
        <f>VLOOKUP(E17252,Refs!$P$2:$S$29,4,FALSE)</f>
        <v>South West</v>
      </c>
      <c r="K17252" s="28">
        <f t="shared" si="546"/>
        <v>18471</v>
      </c>
    </row>
    <row r="17253" spans="1:11" x14ac:dyDescent="0.35">
      <c r="A17253" s="69">
        <f t="shared" si="545"/>
        <v>45962</v>
      </c>
      <c r="B17253" t="s">
        <v>934</v>
      </c>
      <c r="C17253" t="s">
        <v>802</v>
      </c>
      <c r="E17253" t="s">
        <v>803</v>
      </c>
      <c r="F17253" t="s">
        <v>884</v>
      </c>
      <c r="G17253" t="s">
        <v>23</v>
      </c>
      <c r="H17253">
        <v>16427</v>
      </c>
      <c r="I17253" s="68" t="str">
        <f>VLOOKUP(E17253,Refs!$P$2:$R$29,3,FALSE)</f>
        <v>Y58</v>
      </c>
      <c r="J17253" s="68" t="str">
        <f>VLOOKUP(E17253,Refs!$P$2:$S$29,4,FALSE)</f>
        <v>South West</v>
      </c>
      <c r="K17253" s="28">
        <f t="shared" si="546"/>
        <v>16427</v>
      </c>
    </row>
    <row r="17254" spans="1:11" x14ac:dyDescent="0.35">
      <c r="A17254" s="69">
        <f t="shared" si="545"/>
        <v>45962</v>
      </c>
      <c r="B17254" t="s">
        <v>934</v>
      </c>
      <c r="C17254" t="s">
        <v>802</v>
      </c>
      <c r="E17254" t="s">
        <v>803</v>
      </c>
      <c r="F17254" t="s">
        <v>884</v>
      </c>
      <c r="G17254" t="s">
        <v>19</v>
      </c>
      <c r="H17254">
        <v>330</v>
      </c>
      <c r="I17254" s="68" t="str">
        <f>VLOOKUP(E17254,Refs!$P$2:$R$29,3,FALSE)</f>
        <v>Y58</v>
      </c>
      <c r="J17254" s="68" t="str">
        <f>VLOOKUP(E17254,Refs!$P$2:$S$29,4,FALSE)</f>
        <v>South West</v>
      </c>
      <c r="K17254" s="28">
        <f t="shared" si="546"/>
        <v>330</v>
      </c>
    </row>
    <row r="17255" spans="1:11" x14ac:dyDescent="0.35">
      <c r="A17255" s="69">
        <f t="shared" si="545"/>
        <v>45962</v>
      </c>
      <c r="B17255" t="s">
        <v>934</v>
      </c>
      <c r="C17255" t="s">
        <v>802</v>
      </c>
      <c r="E17255" t="s">
        <v>803</v>
      </c>
      <c r="F17255" t="s">
        <v>884</v>
      </c>
      <c r="G17255" t="s">
        <v>21</v>
      </c>
      <c r="H17255">
        <v>471758</v>
      </c>
      <c r="I17255" s="68" t="str">
        <f>VLOOKUP(E17255,Refs!$P$2:$R$29,3,FALSE)</f>
        <v>Y58</v>
      </c>
      <c r="J17255" s="68" t="str">
        <f>VLOOKUP(E17255,Refs!$P$2:$S$29,4,FALSE)</f>
        <v>South West</v>
      </c>
      <c r="K17255" s="28">
        <f t="shared" si="546"/>
        <v>471758</v>
      </c>
    </row>
    <row r="17256" spans="1:11" x14ac:dyDescent="0.35">
      <c r="A17256" s="69">
        <f t="shared" si="545"/>
        <v>45962</v>
      </c>
      <c r="B17256" t="s">
        <v>934</v>
      </c>
      <c r="C17256" t="s">
        <v>802</v>
      </c>
      <c r="E17256" t="s">
        <v>803</v>
      </c>
      <c r="F17256" t="s">
        <v>884</v>
      </c>
      <c r="G17256" t="s">
        <v>70</v>
      </c>
      <c r="H17256">
        <v>180</v>
      </c>
      <c r="I17256" s="68" t="str">
        <f>VLOOKUP(E17256,Refs!$P$2:$R$29,3,FALSE)</f>
        <v>Y58</v>
      </c>
      <c r="J17256" s="68" t="str">
        <f>VLOOKUP(E17256,Refs!$P$2:$S$29,4,FALSE)</f>
        <v>South West</v>
      </c>
      <c r="K17256" s="28">
        <f t="shared" si="546"/>
        <v>180</v>
      </c>
    </row>
    <row r="17257" spans="1:11" x14ac:dyDescent="0.35">
      <c r="A17257" s="69">
        <f t="shared" si="545"/>
        <v>45962</v>
      </c>
      <c r="B17257" t="s">
        <v>934</v>
      </c>
      <c r="C17257" t="s">
        <v>802</v>
      </c>
      <c r="E17257" t="s">
        <v>803</v>
      </c>
      <c r="F17257" t="s">
        <v>884</v>
      </c>
      <c r="G17257" t="s">
        <v>71</v>
      </c>
      <c r="H17257">
        <v>320</v>
      </c>
      <c r="I17257" s="68" t="str">
        <f>VLOOKUP(E17257,Refs!$P$2:$R$29,3,FALSE)</f>
        <v>Y58</v>
      </c>
      <c r="J17257" s="68" t="str">
        <f>VLOOKUP(E17257,Refs!$P$2:$S$29,4,FALSE)</f>
        <v>South West</v>
      </c>
      <c r="K17257" s="28">
        <f t="shared" si="546"/>
        <v>320</v>
      </c>
    </row>
    <row r="17258" spans="1:11" x14ac:dyDescent="0.35">
      <c r="A17258" s="69">
        <f t="shared" si="545"/>
        <v>45962</v>
      </c>
      <c r="B17258" t="s">
        <v>934</v>
      </c>
      <c r="C17258" t="s">
        <v>802</v>
      </c>
      <c r="E17258" t="s">
        <v>803</v>
      </c>
      <c r="F17258" t="s">
        <v>884</v>
      </c>
      <c r="G17258" t="s">
        <v>72</v>
      </c>
      <c r="H17258">
        <v>23624</v>
      </c>
      <c r="I17258" s="68" t="str">
        <f>VLOOKUP(E17258,Refs!$P$2:$R$29,3,FALSE)</f>
        <v>Y58</v>
      </c>
      <c r="J17258" s="68" t="str">
        <f>VLOOKUP(E17258,Refs!$P$2:$S$29,4,FALSE)</f>
        <v>South West</v>
      </c>
      <c r="K17258" s="28">
        <f t="shared" si="546"/>
        <v>23624</v>
      </c>
    </row>
    <row r="17259" spans="1:11" x14ac:dyDescent="0.35">
      <c r="A17259" s="69">
        <f t="shared" si="545"/>
        <v>45962</v>
      </c>
      <c r="B17259" t="s">
        <v>934</v>
      </c>
      <c r="C17259" t="s">
        <v>802</v>
      </c>
      <c r="E17259" t="s">
        <v>803</v>
      </c>
      <c r="F17259" t="s">
        <v>884</v>
      </c>
      <c r="G17259" t="s">
        <v>73</v>
      </c>
      <c r="H17259">
        <v>9510</v>
      </c>
      <c r="I17259" s="68" t="str">
        <f>VLOOKUP(E17259,Refs!$P$2:$R$29,3,FALSE)</f>
        <v>Y58</v>
      </c>
      <c r="J17259" s="68" t="str">
        <f>VLOOKUP(E17259,Refs!$P$2:$S$29,4,FALSE)</f>
        <v>South West</v>
      </c>
      <c r="K17259" s="28">
        <f t="shared" si="546"/>
        <v>9510</v>
      </c>
    </row>
    <row r="17260" spans="1:11" x14ac:dyDescent="0.35">
      <c r="A17260" s="69">
        <f t="shared" si="545"/>
        <v>45962</v>
      </c>
      <c r="B17260" t="s">
        <v>934</v>
      </c>
      <c r="C17260" t="s">
        <v>802</v>
      </c>
      <c r="E17260" t="s">
        <v>803</v>
      </c>
      <c r="F17260" t="s">
        <v>884</v>
      </c>
      <c r="G17260" t="s">
        <v>74</v>
      </c>
      <c r="H17260">
        <v>33267993</v>
      </c>
      <c r="I17260" s="68" t="str">
        <f>VLOOKUP(E17260,Refs!$P$2:$R$29,3,FALSE)</f>
        <v>Y58</v>
      </c>
      <c r="J17260" s="68" t="str">
        <f>VLOOKUP(E17260,Refs!$P$2:$S$29,4,FALSE)</f>
        <v>South West</v>
      </c>
      <c r="K17260" s="28">
        <f t="shared" si="546"/>
        <v>33267993</v>
      </c>
    </row>
    <row r="17261" spans="1:11" x14ac:dyDescent="0.35">
      <c r="A17261" s="69">
        <f t="shared" si="545"/>
        <v>45962</v>
      </c>
      <c r="B17261" t="s">
        <v>934</v>
      </c>
      <c r="C17261" t="s">
        <v>802</v>
      </c>
      <c r="E17261" t="s">
        <v>803</v>
      </c>
      <c r="F17261" t="s">
        <v>884</v>
      </c>
      <c r="G17261" t="s">
        <v>26</v>
      </c>
      <c r="H17261">
        <v>18479</v>
      </c>
      <c r="I17261" s="68" t="str">
        <f>VLOOKUP(E17261,Refs!$P$2:$R$29,3,FALSE)</f>
        <v>Y58</v>
      </c>
      <c r="J17261" s="68" t="str">
        <f>VLOOKUP(E17261,Refs!$P$2:$S$29,4,FALSE)</f>
        <v>South West</v>
      </c>
      <c r="K17261" s="28">
        <f t="shared" si="546"/>
        <v>18479</v>
      </c>
    </row>
    <row r="17262" spans="1:11" x14ac:dyDescent="0.35">
      <c r="A17262" s="69">
        <f t="shared" si="545"/>
        <v>45962</v>
      </c>
      <c r="B17262" t="s">
        <v>934</v>
      </c>
      <c r="C17262" t="s">
        <v>802</v>
      </c>
      <c r="E17262" t="s">
        <v>803</v>
      </c>
      <c r="F17262" t="s">
        <v>884</v>
      </c>
      <c r="G17262" t="s">
        <v>75</v>
      </c>
      <c r="H17262">
        <v>30</v>
      </c>
      <c r="I17262" s="68" t="str">
        <f>VLOOKUP(E17262,Refs!$P$2:$R$29,3,FALSE)</f>
        <v>Y58</v>
      </c>
      <c r="J17262" s="68" t="str">
        <f>VLOOKUP(E17262,Refs!$P$2:$S$29,4,FALSE)</f>
        <v>South West</v>
      </c>
      <c r="K17262" s="28">
        <f t="shared" si="546"/>
        <v>30</v>
      </c>
    </row>
    <row r="17263" spans="1:11" x14ac:dyDescent="0.35">
      <c r="A17263" s="69">
        <f t="shared" si="545"/>
        <v>45962</v>
      </c>
      <c r="B17263" t="s">
        <v>934</v>
      </c>
      <c r="C17263" t="s">
        <v>802</v>
      </c>
      <c r="E17263" t="s">
        <v>803</v>
      </c>
      <c r="F17263" t="s">
        <v>884</v>
      </c>
      <c r="G17263" t="s">
        <v>76</v>
      </c>
      <c r="H17263">
        <v>8024</v>
      </c>
      <c r="I17263" s="68" t="str">
        <f>VLOOKUP(E17263,Refs!$P$2:$R$29,3,FALSE)</f>
        <v>Y58</v>
      </c>
      <c r="J17263" s="68" t="str">
        <f>VLOOKUP(E17263,Refs!$P$2:$S$29,4,FALSE)</f>
        <v>South West</v>
      </c>
      <c r="K17263" s="28">
        <f t="shared" si="546"/>
        <v>8024</v>
      </c>
    </row>
    <row r="17264" spans="1:11" x14ac:dyDescent="0.35">
      <c r="A17264" s="69">
        <f t="shared" si="545"/>
        <v>45962</v>
      </c>
      <c r="B17264" t="s">
        <v>934</v>
      </c>
      <c r="C17264" t="s">
        <v>802</v>
      </c>
      <c r="E17264" t="s">
        <v>803</v>
      </c>
      <c r="F17264" t="s">
        <v>884</v>
      </c>
      <c r="G17264" t="s">
        <v>77</v>
      </c>
      <c r="H17264">
        <v>5950</v>
      </c>
      <c r="I17264" s="68" t="str">
        <f>VLOOKUP(E17264,Refs!$P$2:$R$29,3,FALSE)</f>
        <v>Y58</v>
      </c>
      <c r="J17264" s="68" t="str">
        <f>VLOOKUP(E17264,Refs!$P$2:$S$29,4,FALSE)</f>
        <v>South West</v>
      </c>
      <c r="K17264" s="28">
        <f t="shared" si="546"/>
        <v>5950</v>
      </c>
    </row>
    <row r="17265" spans="1:11" x14ac:dyDescent="0.35">
      <c r="A17265" s="69">
        <f t="shared" si="545"/>
        <v>45962</v>
      </c>
      <c r="B17265" t="s">
        <v>934</v>
      </c>
      <c r="C17265" t="s">
        <v>802</v>
      </c>
      <c r="E17265" t="s">
        <v>803</v>
      </c>
      <c r="F17265" t="s">
        <v>884</v>
      </c>
      <c r="G17265" t="s">
        <v>78</v>
      </c>
      <c r="H17265">
        <v>3590</v>
      </c>
      <c r="I17265" s="68" t="str">
        <f>VLOOKUP(E17265,Refs!$P$2:$R$29,3,FALSE)</f>
        <v>Y58</v>
      </c>
      <c r="J17265" s="68" t="str">
        <f>VLOOKUP(E17265,Refs!$P$2:$S$29,4,FALSE)</f>
        <v>South West</v>
      </c>
      <c r="K17265" s="28">
        <f t="shared" si="546"/>
        <v>3590</v>
      </c>
    </row>
    <row r="17266" spans="1:11" x14ac:dyDescent="0.35">
      <c r="A17266" s="69">
        <f t="shared" si="545"/>
        <v>45962</v>
      </c>
      <c r="B17266" t="s">
        <v>934</v>
      </c>
      <c r="C17266" t="s">
        <v>802</v>
      </c>
      <c r="E17266" t="s">
        <v>803</v>
      </c>
      <c r="F17266" t="s">
        <v>884</v>
      </c>
      <c r="G17266" t="s">
        <v>79</v>
      </c>
      <c r="H17266">
        <v>885</v>
      </c>
      <c r="I17266" s="68" t="str">
        <f>VLOOKUP(E17266,Refs!$P$2:$R$29,3,FALSE)</f>
        <v>Y58</v>
      </c>
      <c r="J17266" s="68" t="str">
        <f>VLOOKUP(E17266,Refs!$P$2:$S$29,4,FALSE)</f>
        <v>South West</v>
      </c>
      <c r="K17266" s="28">
        <f t="shared" si="546"/>
        <v>885</v>
      </c>
    </row>
    <row r="17267" spans="1:11" x14ac:dyDescent="0.35">
      <c r="A17267" s="69">
        <f t="shared" si="545"/>
        <v>45962</v>
      </c>
      <c r="B17267" t="s">
        <v>934</v>
      </c>
      <c r="C17267" t="s">
        <v>802</v>
      </c>
      <c r="E17267" t="s">
        <v>803</v>
      </c>
      <c r="F17267" t="s">
        <v>884</v>
      </c>
      <c r="G17267" t="s">
        <v>25</v>
      </c>
      <c r="H17267">
        <v>10666</v>
      </c>
      <c r="I17267" s="68" t="str">
        <f>VLOOKUP(E17267,Refs!$P$2:$R$29,3,FALSE)</f>
        <v>Y58</v>
      </c>
      <c r="J17267" s="68" t="str">
        <f>VLOOKUP(E17267,Refs!$P$2:$S$29,4,FALSE)</f>
        <v>South West</v>
      </c>
      <c r="K17267" s="28">
        <f t="shared" si="546"/>
        <v>10666</v>
      </c>
    </row>
    <row r="17268" spans="1:11" x14ac:dyDescent="0.35">
      <c r="A17268" s="69">
        <f t="shared" si="545"/>
        <v>45962</v>
      </c>
      <c r="B17268" t="s">
        <v>934</v>
      </c>
      <c r="C17268" t="s">
        <v>802</v>
      </c>
      <c r="E17268" t="s">
        <v>803</v>
      </c>
      <c r="F17268" t="s">
        <v>884</v>
      </c>
      <c r="G17268" t="s">
        <v>80</v>
      </c>
      <c r="H17268">
        <v>111</v>
      </c>
      <c r="I17268" s="68" t="str">
        <f>VLOOKUP(E17268,Refs!$P$2:$R$29,3,FALSE)</f>
        <v>Y58</v>
      </c>
      <c r="J17268" s="68" t="str">
        <f>VLOOKUP(E17268,Refs!$P$2:$S$29,4,FALSE)</f>
        <v>South West</v>
      </c>
      <c r="K17268" s="28">
        <f t="shared" si="546"/>
        <v>111</v>
      </c>
    </row>
    <row r="17269" spans="1:11" x14ac:dyDescent="0.35">
      <c r="A17269" s="69">
        <f t="shared" si="545"/>
        <v>45962</v>
      </c>
      <c r="B17269" t="s">
        <v>934</v>
      </c>
      <c r="C17269" t="s">
        <v>802</v>
      </c>
      <c r="E17269" t="s">
        <v>803</v>
      </c>
      <c r="F17269" t="s">
        <v>884</v>
      </c>
      <c r="G17269" t="s">
        <v>81</v>
      </c>
      <c r="H17269">
        <v>5567</v>
      </c>
      <c r="I17269" s="68" t="str">
        <f>VLOOKUP(E17269,Refs!$P$2:$R$29,3,FALSE)</f>
        <v>Y58</v>
      </c>
      <c r="J17269" s="68" t="str">
        <f>VLOOKUP(E17269,Refs!$P$2:$S$29,4,FALSE)</f>
        <v>South West</v>
      </c>
      <c r="K17269" s="28">
        <f t="shared" si="546"/>
        <v>5567</v>
      </c>
    </row>
    <row r="17270" spans="1:11" x14ac:dyDescent="0.35">
      <c r="A17270" s="69">
        <f t="shared" si="545"/>
        <v>45962</v>
      </c>
      <c r="B17270" t="s">
        <v>934</v>
      </c>
      <c r="C17270" t="s">
        <v>802</v>
      </c>
      <c r="E17270" t="s">
        <v>803</v>
      </c>
      <c r="F17270" t="s">
        <v>884</v>
      </c>
      <c r="G17270" t="s">
        <v>82</v>
      </c>
      <c r="H17270">
        <v>785</v>
      </c>
      <c r="I17270" s="68" t="str">
        <f>VLOOKUP(E17270,Refs!$P$2:$R$29,3,FALSE)</f>
        <v>Y58</v>
      </c>
      <c r="J17270" s="68" t="str">
        <f>VLOOKUP(E17270,Refs!$P$2:$S$29,4,FALSE)</f>
        <v>South West</v>
      </c>
      <c r="K17270" s="28">
        <f t="shared" si="546"/>
        <v>785</v>
      </c>
    </row>
    <row r="17271" spans="1:11" x14ac:dyDescent="0.35">
      <c r="A17271" s="69">
        <f t="shared" si="545"/>
        <v>45962</v>
      </c>
      <c r="B17271" t="s">
        <v>934</v>
      </c>
      <c r="C17271" t="s">
        <v>802</v>
      </c>
      <c r="E17271" t="s">
        <v>803</v>
      </c>
      <c r="F17271" t="s">
        <v>884</v>
      </c>
      <c r="G17271" t="s">
        <v>83</v>
      </c>
      <c r="H17271">
        <v>6542</v>
      </c>
      <c r="I17271" s="68" t="str">
        <f>VLOOKUP(E17271,Refs!$P$2:$R$29,3,FALSE)</f>
        <v>Y58</v>
      </c>
      <c r="J17271" s="68" t="str">
        <f>VLOOKUP(E17271,Refs!$P$2:$S$29,4,FALSE)</f>
        <v>South West</v>
      </c>
      <c r="K17271" s="28">
        <f t="shared" si="546"/>
        <v>6542</v>
      </c>
    </row>
    <row r="17272" spans="1:11" x14ac:dyDescent="0.35">
      <c r="A17272" s="69">
        <f t="shared" si="545"/>
        <v>45962</v>
      </c>
      <c r="B17272" t="s">
        <v>934</v>
      </c>
      <c r="C17272" t="s">
        <v>802</v>
      </c>
      <c r="E17272" t="s">
        <v>803</v>
      </c>
      <c r="F17272" t="s">
        <v>884</v>
      </c>
      <c r="G17272" t="s">
        <v>84</v>
      </c>
      <c r="H17272">
        <v>26256</v>
      </c>
      <c r="I17272" s="68" t="str">
        <f>VLOOKUP(E17272,Refs!$P$2:$R$29,3,FALSE)</f>
        <v>Y58</v>
      </c>
      <c r="J17272" s="68" t="str">
        <f>VLOOKUP(E17272,Refs!$P$2:$S$29,4,FALSE)</f>
        <v>South West</v>
      </c>
      <c r="K17272" s="28">
        <f t="shared" si="546"/>
        <v>26256</v>
      </c>
    </row>
    <row r="17273" spans="1:11" x14ac:dyDescent="0.35">
      <c r="A17273" s="69">
        <f t="shared" si="545"/>
        <v>45962</v>
      </c>
      <c r="B17273" t="s">
        <v>934</v>
      </c>
      <c r="C17273" t="s">
        <v>802</v>
      </c>
      <c r="E17273" t="s">
        <v>803</v>
      </c>
      <c r="F17273" t="s">
        <v>884</v>
      </c>
      <c r="G17273" t="s">
        <v>85</v>
      </c>
      <c r="H17273">
        <v>1235</v>
      </c>
      <c r="I17273" s="68" t="str">
        <f>VLOOKUP(E17273,Refs!$P$2:$R$29,3,FALSE)</f>
        <v>Y58</v>
      </c>
      <c r="J17273" s="68" t="str">
        <f>VLOOKUP(E17273,Refs!$P$2:$S$29,4,FALSE)</f>
        <v>South West</v>
      </c>
      <c r="K17273" s="28">
        <f t="shared" si="546"/>
        <v>1235</v>
      </c>
    </row>
    <row r="17274" spans="1:11" x14ac:dyDescent="0.35">
      <c r="A17274" s="69">
        <f t="shared" si="545"/>
        <v>45962</v>
      </c>
      <c r="B17274" t="s">
        <v>934</v>
      </c>
      <c r="C17274" t="s">
        <v>802</v>
      </c>
      <c r="E17274" t="s">
        <v>803</v>
      </c>
      <c r="F17274" t="s">
        <v>884</v>
      </c>
      <c r="G17274" t="s">
        <v>86</v>
      </c>
      <c r="H17274">
        <v>542</v>
      </c>
      <c r="I17274" s="68" t="str">
        <f>VLOOKUP(E17274,Refs!$P$2:$R$29,3,FALSE)</f>
        <v>Y58</v>
      </c>
      <c r="J17274" s="68" t="str">
        <f>VLOOKUP(E17274,Refs!$P$2:$S$29,4,FALSE)</f>
        <v>South West</v>
      </c>
      <c r="K17274" s="28">
        <f t="shared" si="546"/>
        <v>542</v>
      </c>
    </row>
    <row r="17275" spans="1:11" x14ac:dyDescent="0.35">
      <c r="A17275" s="69">
        <f t="shared" si="545"/>
        <v>45962</v>
      </c>
      <c r="B17275" t="s">
        <v>934</v>
      </c>
      <c r="C17275" t="s">
        <v>802</v>
      </c>
      <c r="E17275" t="s">
        <v>803</v>
      </c>
      <c r="F17275" t="s">
        <v>884</v>
      </c>
      <c r="G17275" t="s">
        <v>87</v>
      </c>
      <c r="H17275">
        <v>8051</v>
      </c>
      <c r="I17275" s="68" t="str">
        <f>VLOOKUP(E17275,Refs!$P$2:$R$29,3,FALSE)</f>
        <v>Y58</v>
      </c>
      <c r="J17275" s="68" t="str">
        <f>VLOOKUP(E17275,Refs!$P$2:$S$29,4,FALSE)</f>
        <v>South West</v>
      </c>
      <c r="K17275" s="28">
        <f t="shared" si="546"/>
        <v>8051</v>
      </c>
    </row>
    <row r="17276" spans="1:11" x14ac:dyDescent="0.35">
      <c r="A17276" s="69">
        <f t="shared" si="545"/>
        <v>45962</v>
      </c>
      <c r="B17276" t="s">
        <v>934</v>
      </c>
      <c r="C17276" t="s">
        <v>802</v>
      </c>
      <c r="E17276" t="s">
        <v>803</v>
      </c>
      <c r="F17276" t="s">
        <v>884</v>
      </c>
      <c r="G17276" t="s">
        <v>88</v>
      </c>
      <c r="H17276">
        <v>35717</v>
      </c>
      <c r="I17276" s="68" t="str">
        <f>VLOOKUP(E17276,Refs!$P$2:$R$29,3,FALSE)</f>
        <v>Y58</v>
      </c>
      <c r="J17276" s="68" t="str">
        <f>VLOOKUP(E17276,Refs!$P$2:$S$29,4,FALSE)</f>
        <v>South West</v>
      </c>
      <c r="K17276" s="28">
        <f t="shared" si="546"/>
        <v>35717</v>
      </c>
    </row>
    <row r="17277" spans="1:11" x14ac:dyDescent="0.35">
      <c r="A17277" s="69">
        <f t="shared" si="545"/>
        <v>45962</v>
      </c>
      <c r="B17277" t="s">
        <v>934</v>
      </c>
      <c r="C17277" t="s">
        <v>802</v>
      </c>
      <c r="E17277" t="s">
        <v>803</v>
      </c>
      <c r="F17277" t="s">
        <v>884</v>
      </c>
      <c r="G17277" t="s">
        <v>89</v>
      </c>
      <c r="H17277">
        <v>18479</v>
      </c>
      <c r="I17277" s="68" t="str">
        <f>VLOOKUP(E17277,Refs!$P$2:$R$29,3,FALSE)</f>
        <v>Y58</v>
      </c>
      <c r="J17277" s="68" t="str">
        <f>VLOOKUP(E17277,Refs!$P$2:$S$29,4,FALSE)</f>
        <v>South West</v>
      </c>
      <c r="K17277" s="28">
        <f t="shared" si="546"/>
        <v>18479</v>
      </c>
    </row>
    <row r="17278" spans="1:11" x14ac:dyDescent="0.35">
      <c r="A17278" s="69">
        <f t="shared" si="545"/>
        <v>45962</v>
      </c>
      <c r="B17278" t="s">
        <v>934</v>
      </c>
      <c r="C17278" t="s">
        <v>802</v>
      </c>
      <c r="E17278" t="s">
        <v>803</v>
      </c>
      <c r="F17278" t="s">
        <v>884</v>
      </c>
      <c r="G17278" t="s">
        <v>27</v>
      </c>
      <c r="H17278">
        <v>2748</v>
      </c>
      <c r="I17278" s="68" t="str">
        <f>VLOOKUP(E17278,Refs!$P$2:$R$29,3,FALSE)</f>
        <v>Y58</v>
      </c>
      <c r="J17278" s="68" t="str">
        <f>VLOOKUP(E17278,Refs!$P$2:$S$29,4,FALSE)</f>
        <v>South West</v>
      </c>
      <c r="K17278" s="28">
        <f t="shared" si="546"/>
        <v>2748</v>
      </c>
    </row>
    <row r="17279" spans="1:11" x14ac:dyDescent="0.35">
      <c r="A17279" s="69">
        <f t="shared" si="545"/>
        <v>45962</v>
      </c>
      <c r="B17279" t="s">
        <v>934</v>
      </c>
      <c r="C17279" t="s">
        <v>802</v>
      </c>
      <c r="E17279" t="s">
        <v>803</v>
      </c>
      <c r="F17279" t="s">
        <v>884</v>
      </c>
      <c r="G17279" t="s">
        <v>29</v>
      </c>
      <c r="H17279">
        <v>1642</v>
      </c>
      <c r="I17279" s="68" t="str">
        <f>VLOOKUP(E17279,Refs!$P$2:$R$29,3,FALSE)</f>
        <v>Y58</v>
      </c>
      <c r="J17279" s="68" t="str">
        <f>VLOOKUP(E17279,Refs!$P$2:$S$29,4,FALSE)</f>
        <v>South West</v>
      </c>
      <c r="K17279" s="28">
        <f t="shared" si="546"/>
        <v>1642</v>
      </c>
    </row>
    <row r="17280" spans="1:11" x14ac:dyDescent="0.35">
      <c r="A17280" s="69">
        <f t="shared" si="545"/>
        <v>45962</v>
      </c>
      <c r="B17280" t="s">
        <v>934</v>
      </c>
      <c r="C17280" t="s">
        <v>802</v>
      </c>
      <c r="E17280" t="s">
        <v>803</v>
      </c>
      <c r="F17280" t="s">
        <v>884</v>
      </c>
      <c r="G17280" t="s">
        <v>90</v>
      </c>
      <c r="H17280">
        <v>1166</v>
      </c>
      <c r="I17280" s="68" t="str">
        <f>VLOOKUP(E17280,Refs!$P$2:$R$29,3,FALSE)</f>
        <v>Y58</v>
      </c>
      <c r="J17280" s="68" t="str">
        <f>VLOOKUP(E17280,Refs!$P$2:$S$29,4,FALSE)</f>
        <v>South West</v>
      </c>
      <c r="K17280" s="28">
        <f t="shared" si="546"/>
        <v>1166</v>
      </c>
    </row>
    <row r="17281" spans="1:11" x14ac:dyDescent="0.35">
      <c r="A17281" s="69">
        <f t="shared" si="545"/>
        <v>45962</v>
      </c>
      <c r="B17281" t="s">
        <v>934</v>
      </c>
      <c r="C17281" t="s">
        <v>802</v>
      </c>
      <c r="E17281" t="s">
        <v>803</v>
      </c>
      <c r="F17281" t="s">
        <v>884</v>
      </c>
      <c r="G17281" t="s">
        <v>91</v>
      </c>
      <c r="H17281">
        <v>16</v>
      </c>
      <c r="I17281" s="68" t="str">
        <f>VLOOKUP(E17281,Refs!$P$2:$R$29,3,FALSE)</f>
        <v>Y58</v>
      </c>
      <c r="J17281" s="68" t="str">
        <f>VLOOKUP(E17281,Refs!$P$2:$S$29,4,FALSE)</f>
        <v>South West</v>
      </c>
      <c r="K17281" s="28">
        <f t="shared" si="546"/>
        <v>16</v>
      </c>
    </row>
    <row r="17282" spans="1:11" x14ac:dyDescent="0.35">
      <c r="A17282" s="69">
        <f t="shared" si="545"/>
        <v>45962</v>
      </c>
      <c r="B17282" t="s">
        <v>934</v>
      </c>
      <c r="C17282" t="s">
        <v>802</v>
      </c>
      <c r="E17282" t="s">
        <v>803</v>
      </c>
      <c r="F17282" t="s">
        <v>884</v>
      </c>
      <c r="G17282" t="s">
        <v>92</v>
      </c>
      <c r="H17282">
        <v>797</v>
      </c>
      <c r="I17282" s="68" t="str">
        <f>VLOOKUP(E17282,Refs!$P$2:$R$29,3,FALSE)</f>
        <v>Y58</v>
      </c>
      <c r="J17282" s="68" t="str">
        <f>VLOOKUP(E17282,Refs!$P$2:$S$29,4,FALSE)</f>
        <v>South West</v>
      </c>
      <c r="K17282" s="28">
        <f t="shared" si="546"/>
        <v>797</v>
      </c>
    </row>
    <row r="17283" spans="1:11" x14ac:dyDescent="0.35">
      <c r="A17283" s="69">
        <f t="shared" ref="A17283:A17346" si="547">DATEVALUE(RIGHT(B17283,8))</f>
        <v>45962</v>
      </c>
      <c r="B17283" t="s">
        <v>934</v>
      </c>
      <c r="C17283" t="s">
        <v>802</v>
      </c>
      <c r="E17283" t="s">
        <v>803</v>
      </c>
      <c r="F17283" t="s">
        <v>884</v>
      </c>
      <c r="G17283" t="s">
        <v>93</v>
      </c>
      <c r="H17283">
        <v>73</v>
      </c>
      <c r="I17283" s="68" t="str">
        <f>VLOOKUP(E17283,Refs!$P$2:$R$29,3,FALSE)</f>
        <v>Y58</v>
      </c>
      <c r="J17283" s="68" t="str">
        <f>VLOOKUP(E17283,Refs!$P$2:$S$29,4,FALSE)</f>
        <v>South West</v>
      </c>
      <c r="K17283" s="28">
        <f t="shared" si="546"/>
        <v>73</v>
      </c>
    </row>
    <row r="17284" spans="1:11" x14ac:dyDescent="0.35">
      <c r="A17284" s="69">
        <f t="shared" si="547"/>
        <v>45962</v>
      </c>
      <c r="B17284" t="s">
        <v>934</v>
      </c>
      <c r="C17284" t="s">
        <v>802</v>
      </c>
      <c r="E17284" t="s">
        <v>803</v>
      </c>
      <c r="F17284" t="s">
        <v>884</v>
      </c>
      <c r="G17284" t="s">
        <v>94</v>
      </c>
      <c r="H17284">
        <v>525</v>
      </c>
      <c r="I17284" s="68" t="str">
        <f>VLOOKUP(E17284,Refs!$P$2:$R$29,3,FALSE)</f>
        <v>Y58</v>
      </c>
      <c r="J17284" s="68" t="str">
        <f>VLOOKUP(E17284,Refs!$P$2:$S$29,4,FALSE)</f>
        <v>South West</v>
      </c>
      <c r="K17284" s="28">
        <f t="shared" si="546"/>
        <v>525</v>
      </c>
    </row>
    <row r="17285" spans="1:11" x14ac:dyDescent="0.35">
      <c r="A17285" s="69">
        <f t="shared" si="547"/>
        <v>45962</v>
      </c>
      <c r="B17285" t="s">
        <v>934</v>
      </c>
      <c r="C17285" t="s">
        <v>802</v>
      </c>
      <c r="E17285" t="s">
        <v>803</v>
      </c>
      <c r="F17285" t="s">
        <v>884</v>
      </c>
      <c r="G17285" t="s">
        <v>95</v>
      </c>
      <c r="H17285">
        <v>20</v>
      </c>
      <c r="I17285" s="68" t="str">
        <f>VLOOKUP(E17285,Refs!$P$2:$R$29,3,FALSE)</f>
        <v>Y58</v>
      </c>
      <c r="J17285" s="68" t="str">
        <f>VLOOKUP(E17285,Refs!$P$2:$S$29,4,FALSE)</f>
        <v>South West</v>
      </c>
      <c r="K17285" s="28">
        <f t="shared" si="546"/>
        <v>20</v>
      </c>
    </row>
    <row r="17286" spans="1:11" x14ac:dyDescent="0.35">
      <c r="A17286" s="69">
        <f t="shared" si="547"/>
        <v>45962</v>
      </c>
      <c r="B17286" t="s">
        <v>934</v>
      </c>
      <c r="C17286" t="s">
        <v>802</v>
      </c>
      <c r="E17286" t="s">
        <v>803</v>
      </c>
      <c r="F17286" t="s">
        <v>884</v>
      </c>
      <c r="G17286" t="s">
        <v>96</v>
      </c>
      <c r="H17286">
        <v>1421</v>
      </c>
      <c r="I17286" s="68" t="str">
        <f>VLOOKUP(E17286,Refs!$P$2:$R$29,3,FALSE)</f>
        <v>Y58</v>
      </c>
      <c r="J17286" s="68" t="str">
        <f>VLOOKUP(E17286,Refs!$P$2:$S$29,4,FALSE)</f>
        <v>South West</v>
      </c>
      <c r="K17286" s="28">
        <f t="shared" si="546"/>
        <v>1421</v>
      </c>
    </row>
    <row r="17287" spans="1:11" x14ac:dyDescent="0.35">
      <c r="A17287" s="69">
        <f t="shared" si="547"/>
        <v>45962</v>
      </c>
      <c r="B17287" t="s">
        <v>934</v>
      </c>
      <c r="C17287" t="s">
        <v>802</v>
      </c>
      <c r="E17287" t="s">
        <v>803</v>
      </c>
      <c r="F17287" t="s">
        <v>884</v>
      </c>
      <c r="G17287" t="s">
        <v>31</v>
      </c>
      <c r="H17287">
        <v>1001</v>
      </c>
      <c r="I17287" s="68" t="str">
        <f>VLOOKUP(E17287,Refs!$P$2:$R$29,3,FALSE)</f>
        <v>Y58</v>
      </c>
      <c r="J17287" s="68" t="str">
        <f>VLOOKUP(E17287,Refs!$P$2:$S$29,4,FALSE)</f>
        <v>South West</v>
      </c>
      <c r="K17287" s="28">
        <f t="shared" si="546"/>
        <v>1001</v>
      </c>
    </row>
    <row r="17288" spans="1:11" x14ac:dyDescent="0.35">
      <c r="A17288" s="69">
        <f t="shared" si="547"/>
        <v>45962</v>
      </c>
      <c r="B17288" t="s">
        <v>934</v>
      </c>
      <c r="C17288" t="s">
        <v>802</v>
      </c>
      <c r="E17288" t="s">
        <v>803</v>
      </c>
      <c r="F17288" t="s">
        <v>884</v>
      </c>
      <c r="G17288" t="s">
        <v>97</v>
      </c>
      <c r="H17288">
        <v>3577</v>
      </c>
      <c r="I17288" s="68" t="str">
        <f>VLOOKUP(E17288,Refs!$P$2:$R$29,3,FALSE)</f>
        <v>Y58</v>
      </c>
      <c r="J17288" s="68" t="str">
        <f>VLOOKUP(E17288,Refs!$P$2:$S$29,4,FALSE)</f>
        <v>South West</v>
      </c>
      <c r="K17288" s="28">
        <f t="shared" si="546"/>
        <v>3577</v>
      </c>
    </row>
    <row r="17289" spans="1:11" x14ac:dyDescent="0.35">
      <c r="A17289" s="69">
        <f t="shared" si="547"/>
        <v>45962</v>
      </c>
      <c r="B17289" t="s">
        <v>934</v>
      </c>
      <c r="C17289" t="s">
        <v>802</v>
      </c>
      <c r="E17289" t="s">
        <v>803</v>
      </c>
      <c r="F17289" t="s">
        <v>884</v>
      </c>
      <c r="G17289" t="s">
        <v>98</v>
      </c>
      <c r="H17289">
        <v>1972</v>
      </c>
      <c r="I17289" s="68" t="str">
        <f>VLOOKUP(E17289,Refs!$P$2:$R$29,3,FALSE)</f>
        <v>Y58</v>
      </c>
      <c r="J17289" s="68" t="str">
        <f>VLOOKUP(E17289,Refs!$P$2:$S$29,4,FALSE)</f>
        <v>South West</v>
      </c>
      <c r="K17289" s="28">
        <f t="shared" si="546"/>
        <v>1972</v>
      </c>
    </row>
    <row r="17290" spans="1:11" x14ac:dyDescent="0.35">
      <c r="A17290" s="69">
        <f t="shared" si="547"/>
        <v>45962</v>
      </c>
      <c r="B17290" t="s">
        <v>934</v>
      </c>
      <c r="C17290" t="s">
        <v>802</v>
      </c>
      <c r="E17290" t="s">
        <v>803</v>
      </c>
      <c r="F17290" t="s">
        <v>884</v>
      </c>
      <c r="G17290" t="s">
        <v>99</v>
      </c>
      <c r="H17290">
        <v>1886</v>
      </c>
      <c r="I17290" s="68" t="str">
        <f>VLOOKUP(E17290,Refs!$P$2:$R$29,3,FALSE)</f>
        <v>Y58</v>
      </c>
      <c r="J17290" s="68" t="str">
        <f>VLOOKUP(E17290,Refs!$P$2:$S$29,4,FALSE)</f>
        <v>South West</v>
      </c>
      <c r="K17290" s="28">
        <f t="shared" si="546"/>
        <v>1886</v>
      </c>
    </row>
    <row r="17291" spans="1:11" x14ac:dyDescent="0.35">
      <c r="A17291" s="69">
        <f t="shared" si="547"/>
        <v>45962</v>
      </c>
      <c r="B17291" t="s">
        <v>934</v>
      </c>
      <c r="C17291" t="s">
        <v>802</v>
      </c>
      <c r="E17291" t="s">
        <v>803</v>
      </c>
      <c r="F17291" t="s">
        <v>884</v>
      </c>
      <c r="G17291" t="s">
        <v>100</v>
      </c>
      <c r="H17291">
        <v>343</v>
      </c>
      <c r="I17291" s="68" t="str">
        <f>VLOOKUP(E17291,Refs!$P$2:$R$29,3,FALSE)</f>
        <v>Y58</v>
      </c>
      <c r="J17291" s="68" t="str">
        <f>VLOOKUP(E17291,Refs!$P$2:$S$29,4,FALSE)</f>
        <v>South West</v>
      </c>
      <c r="K17291" s="28">
        <f t="shared" si="546"/>
        <v>343</v>
      </c>
    </row>
    <row r="17292" spans="1:11" x14ac:dyDescent="0.35">
      <c r="A17292" s="69">
        <f t="shared" si="547"/>
        <v>45962</v>
      </c>
      <c r="B17292" t="s">
        <v>934</v>
      </c>
      <c r="C17292" t="s">
        <v>802</v>
      </c>
      <c r="E17292" t="s">
        <v>803</v>
      </c>
      <c r="F17292" t="s">
        <v>884</v>
      </c>
      <c r="G17292" t="s">
        <v>101</v>
      </c>
      <c r="H17292">
        <v>1076</v>
      </c>
      <c r="I17292" s="68" t="str">
        <f>VLOOKUP(E17292,Refs!$P$2:$R$29,3,FALSE)</f>
        <v>Y58</v>
      </c>
      <c r="J17292" s="68" t="str">
        <f>VLOOKUP(E17292,Refs!$P$2:$S$29,4,FALSE)</f>
        <v>South West</v>
      </c>
      <c r="K17292" s="28">
        <f t="shared" si="546"/>
        <v>1076</v>
      </c>
    </row>
    <row r="17293" spans="1:11" x14ac:dyDescent="0.35">
      <c r="A17293" s="69">
        <f t="shared" si="547"/>
        <v>45962</v>
      </c>
      <c r="B17293" t="s">
        <v>934</v>
      </c>
      <c r="C17293" t="s">
        <v>802</v>
      </c>
      <c r="E17293" t="s">
        <v>803</v>
      </c>
      <c r="F17293" t="s">
        <v>884</v>
      </c>
      <c r="G17293" t="s">
        <v>102</v>
      </c>
      <c r="H17293">
        <v>101</v>
      </c>
      <c r="I17293" s="68" t="str">
        <f>VLOOKUP(E17293,Refs!$P$2:$R$29,3,FALSE)</f>
        <v>Y58</v>
      </c>
      <c r="J17293" s="68" t="str">
        <f>VLOOKUP(E17293,Refs!$P$2:$S$29,4,FALSE)</f>
        <v>South West</v>
      </c>
      <c r="K17293" s="28">
        <f t="shared" si="546"/>
        <v>101</v>
      </c>
    </row>
    <row r="17294" spans="1:11" x14ac:dyDescent="0.35">
      <c r="A17294" s="69">
        <f t="shared" si="547"/>
        <v>45962</v>
      </c>
      <c r="B17294" t="s">
        <v>934</v>
      </c>
      <c r="C17294" t="s">
        <v>802</v>
      </c>
      <c r="E17294" t="s">
        <v>803</v>
      </c>
      <c r="F17294" t="s">
        <v>884</v>
      </c>
      <c r="G17294" t="s">
        <v>103</v>
      </c>
      <c r="H17294">
        <v>932</v>
      </c>
      <c r="I17294" s="68" t="str">
        <f>VLOOKUP(E17294,Refs!$P$2:$R$29,3,FALSE)</f>
        <v>Y58</v>
      </c>
      <c r="J17294" s="68" t="str">
        <f>VLOOKUP(E17294,Refs!$P$2:$S$29,4,FALSE)</f>
        <v>South West</v>
      </c>
      <c r="K17294" s="28">
        <f t="shared" si="546"/>
        <v>932</v>
      </c>
    </row>
    <row r="17295" spans="1:11" x14ac:dyDescent="0.35">
      <c r="A17295" s="69">
        <f t="shared" si="547"/>
        <v>45962</v>
      </c>
      <c r="B17295" t="s">
        <v>934</v>
      </c>
      <c r="C17295" t="s">
        <v>802</v>
      </c>
      <c r="E17295" t="s">
        <v>803</v>
      </c>
      <c r="F17295" t="s">
        <v>884</v>
      </c>
      <c r="G17295" t="s">
        <v>104</v>
      </c>
      <c r="H17295">
        <v>6463015</v>
      </c>
      <c r="I17295" s="68" t="str">
        <f>VLOOKUP(E17295,Refs!$P$2:$R$29,3,FALSE)</f>
        <v>Y58</v>
      </c>
      <c r="J17295" s="68" t="str">
        <f>VLOOKUP(E17295,Refs!$P$2:$S$29,4,FALSE)</f>
        <v>South West</v>
      </c>
      <c r="K17295" s="28">
        <f t="shared" si="546"/>
        <v>6463015</v>
      </c>
    </row>
    <row r="17296" spans="1:11" x14ac:dyDescent="0.35">
      <c r="A17296" s="69">
        <f t="shared" si="547"/>
        <v>45962</v>
      </c>
      <c r="B17296" t="s">
        <v>934</v>
      </c>
      <c r="C17296" t="s">
        <v>802</v>
      </c>
      <c r="E17296" t="s">
        <v>803</v>
      </c>
      <c r="F17296" t="s">
        <v>884</v>
      </c>
      <c r="G17296" t="s">
        <v>105</v>
      </c>
      <c r="H17296">
        <v>1796</v>
      </c>
      <c r="I17296" s="68" t="str">
        <f>VLOOKUP(E17296,Refs!$P$2:$R$29,3,FALSE)</f>
        <v>Y58</v>
      </c>
      <c r="J17296" s="68" t="str">
        <f>VLOOKUP(E17296,Refs!$P$2:$S$29,4,FALSE)</f>
        <v>South West</v>
      </c>
      <c r="K17296" s="28">
        <f t="shared" si="546"/>
        <v>1796</v>
      </c>
    </row>
    <row r="17297" spans="1:11" x14ac:dyDescent="0.35">
      <c r="A17297" s="69">
        <f t="shared" si="547"/>
        <v>45962</v>
      </c>
      <c r="B17297" t="s">
        <v>934</v>
      </c>
      <c r="C17297" t="s">
        <v>802</v>
      </c>
      <c r="E17297" t="s">
        <v>803</v>
      </c>
      <c r="F17297" t="s">
        <v>884</v>
      </c>
      <c r="G17297" t="s">
        <v>106</v>
      </c>
      <c r="H17297">
        <v>1529</v>
      </c>
      <c r="I17297" s="68" t="str">
        <f>VLOOKUP(E17297,Refs!$P$2:$R$29,3,FALSE)</f>
        <v>Y58</v>
      </c>
      <c r="J17297" s="68" t="str">
        <f>VLOOKUP(E17297,Refs!$P$2:$S$29,4,FALSE)</f>
        <v>South West</v>
      </c>
      <c r="K17297" s="28">
        <f t="shared" si="546"/>
        <v>1529</v>
      </c>
    </row>
    <row r="17298" spans="1:11" x14ac:dyDescent="0.35">
      <c r="A17298" s="69">
        <f t="shared" si="547"/>
        <v>45962</v>
      </c>
      <c r="B17298" t="s">
        <v>934</v>
      </c>
      <c r="C17298" t="s">
        <v>802</v>
      </c>
      <c r="E17298" t="s">
        <v>803</v>
      </c>
      <c r="F17298" t="s">
        <v>884</v>
      </c>
      <c r="G17298" t="s">
        <v>107</v>
      </c>
      <c r="H17298">
        <v>42</v>
      </c>
      <c r="I17298" s="68" t="str">
        <f>VLOOKUP(E17298,Refs!$P$2:$R$29,3,FALSE)</f>
        <v>Y58</v>
      </c>
      <c r="J17298" s="68" t="str">
        <f>VLOOKUP(E17298,Refs!$P$2:$S$29,4,FALSE)</f>
        <v>South West</v>
      </c>
      <c r="K17298" s="28">
        <f t="shared" si="546"/>
        <v>42</v>
      </c>
    </row>
    <row r="17299" spans="1:11" x14ac:dyDescent="0.35">
      <c r="A17299" s="69">
        <f t="shared" si="547"/>
        <v>45962</v>
      </c>
      <c r="B17299" t="s">
        <v>934</v>
      </c>
      <c r="C17299" t="s">
        <v>802</v>
      </c>
      <c r="E17299" t="s">
        <v>803</v>
      </c>
      <c r="F17299" t="s">
        <v>884</v>
      </c>
      <c r="G17299" t="s">
        <v>108</v>
      </c>
      <c r="H17299">
        <v>895</v>
      </c>
      <c r="I17299" s="68" t="str">
        <f>VLOOKUP(E17299,Refs!$P$2:$R$29,3,FALSE)</f>
        <v>Y58</v>
      </c>
      <c r="J17299" s="68" t="str">
        <f>VLOOKUP(E17299,Refs!$P$2:$S$29,4,FALSE)</f>
        <v>South West</v>
      </c>
      <c r="K17299" s="28">
        <f t="shared" si="546"/>
        <v>895</v>
      </c>
    </row>
    <row r="17300" spans="1:11" x14ac:dyDescent="0.35">
      <c r="A17300" s="69">
        <f t="shared" si="547"/>
        <v>45962</v>
      </c>
      <c r="B17300" t="s">
        <v>934</v>
      </c>
      <c r="C17300" t="s">
        <v>802</v>
      </c>
      <c r="E17300" t="s">
        <v>803</v>
      </c>
      <c r="F17300" t="s">
        <v>884</v>
      </c>
      <c r="G17300" t="s">
        <v>109</v>
      </c>
      <c r="H17300">
        <v>4438354</v>
      </c>
      <c r="I17300" s="68" t="str">
        <f>VLOOKUP(E17300,Refs!$P$2:$R$29,3,FALSE)</f>
        <v>Y58</v>
      </c>
      <c r="J17300" s="68" t="str">
        <f>VLOOKUP(E17300,Refs!$P$2:$S$29,4,FALSE)</f>
        <v>South West</v>
      </c>
      <c r="K17300" s="28">
        <f t="shared" si="546"/>
        <v>4438354</v>
      </c>
    </row>
    <row r="17301" spans="1:11" x14ac:dyDescent="0.35">
      <c r="A17301" s="69">
        <f t="shared" si="547"/>
        <v>45962</v>
      </c>
      <c r="B17301" t="s">
        <v>934</v>
      </c>
      <c r="C17301" t="s">
        <v>802</v>
      </c>
      <c r="E17301" t="s">
        <v>803</v>
      </c>
      <c r="F17301" t="s">
        <v>884</v>
      </c>
      <c r="G17301" t="s">
        <v>110</v>
      </c>
      <c r="H17301">
        <v>411</v>
      </c>
      <c r="I17301" s="68" t="str">
        <f>VLOOKUP(E17301,Refs!$P$2:$R$29,3,FALSE)</f>
        <v>Y58</v>
      </c>
      <c r="J17301" s="68" t="str">
        <f>VLOOKUP(E17301,Refs!$P$2:$S$29,4,FALSE)</f>
        <v>South West</v>
      </c>
      <c r="K17301" s="28">
        <f t="shared" si="546"/>
        <v>411</v>
      </c>
    </row>
    <row r="17302" spans="1:11" x14ac:dyDescent="0.35">
      <c r="A17302" s="69">
        <f t="shared" si="547"/>
        <v>45962</v>
      </c>
      <c r="B17302" t="s">
        <v>934</v>
      </c>
      <c r="C17302" t="s">
        <v>802</v>
      </c>
      <c r="E17302" t="s">
        <v>803</v>
      </c>
      <c r="F17302" t="s">
        <v>884</v>
      </c>
      <c r="G17302" t="s">
        <v>808</v>
      </c>
      <c r="H17302">
        <v>7479</v>
      </c>
      <c r="I17302" s="68" t="str">
        <f>VLOOKUP(E17302,Refs!$P$2:$R$29,3,FALSE)</f>
        <v>Y58</v>
      </c>
      <c r="J17302" s="68" t="str">
        <f>VLOOKUP(E17302,Refs!$P$2:$S$29,4,FALSE)</f>
        <v>South West</v>
      </c>
      <c r="K17302" s="28">
        <f t="shared" si="546"/>
        <v>7479</v>
      </c>
    </row>
    <row r="17303" spans="1:11" x14ac:dyDescent="0.35">
      <c r="A17303" s="69">
        <f t="shared" si="547"/>
        <v>45962</v>
      </c>
      <c r="B17303" t="s">
        <v>934</v>
      </c>
      <c r="C17303" t="s">
        <v>802</v>
      </c>
      <c r="E17303" t="s">
        <v>803</v>
      </c>
      <c r="F17303" t="s">
        <v>884</v>
      </c>
      <c r="G17303" t="s">
        <v>809</v>
      </c>
      <c r="H17303">
        <v>181</v>
      </c>
      <c r="I17303" s="68" t="str">
        <f>VLOOKUP(E17303,Refs!$P$2:$R$29,3,FALSE)</f>
        <v>Y58</v>
      </c>
      <c r="J17303" s="68" t="str">
        <f>VLOOKUP(E17303,Refs!$P$2:$S$29,4,FALSE)</f>
        <v>South West</v>
      </c>
      <c r="K17303" s="28">
        <f t="shared" si="546"/>
        <v>181</v>
      </c>
    </row>
    <row r="17304" spans="1:11" x14ac:dyDescent="0.35">
      <c r="A17304" s="69">
        <f t="shared" si="547"/>
        <v>45962</v>
      </c>
      <c r="B17304" t="s">
        <v>934</v>
      </c>
      <c r="C17304" t="s">
        <v>802</v>
      </c>
      <c r="E17304" t="s">
        <v>803</v>
      </c>
      <c r="F17304" t="s">
        <v>884</v>
      </c>
      <c r="G17304" t="s">
        <v>111</v>
      </c>
      <c r="H17304">
        <v>11298</v>
      </c>
      <c r="I17304" s="68" t="str">
        <f>VLOOKUP(E17304,Refs!$P$2:$R$29,3,FALSE)</f>
        <v>Y58</v>
      </c>
      <c r="J17304" s="68" t="str">
        <f>VLOOKUP(E17304,Refs!$P$2:$S$29,4,FALSE)</f>
        <v>South West</v>
      </c>
      <c r="K17304" s="28">
        <f t="shared" si="546"/>
        <v>11298</v>
      </c>
    </row>
    <row r="17305" spans="1:11" x14ac:dyDescent="0.35">
      <c r="A17305" s="69">
        <f t="shared" si="547"/>
        <v>45962</v>
      </c>
      <c r="B17305" t="s">
        <v>934</v>
      </c>
      <c r="C17305" t="s">
        <v>802</v>
      </c>
      <c r="E17305" t="s">
        <v>803</v>
      </c>
      <c r="F17305" t="s">
        <v>884</v>
      </c>
      <c r="G17305" t="s">
        <v>112</v>
      </c>
      <c r="H17305">
        <v>9</v>
      </c>
      <c r="I17305" s="68" t="str">
        <f>VLOOKUP(E17305,Refs!$P$2:$R$29,3,FALSE)</f>
        <v>Y58</v>
      </c>
      <c r="J17305" s="68" t="str">
        <f>VLOOKUP(E17305,Refs!$P$2:$S$29,4,FALSE)</f>
        <v>South West</v>
      </c>
      <c r="K17305" s="28">
        <f t="shared" si="546"/>
        <v>9</v>
      </c>
    </row>
    <row r="17306" spans="1:11" x14ac:dyDescent="0.35">
      <c r="A17306" s="69">
        <f t="shared" si="547"/>
        <v>45962</v>
      </c>
      <c r="B17306" t="s">
        <v>934</v>
      </c>
      <c r="C17306" t="s">
        <v>802</v>
      </c>
      <c r="E17306" t="s">
        <v>803</v>
      </c>
      <c r="F17306" t="s">
        <v>884</v>
      </c>
      <c r="G17306" t="s">
        <v>113</v>
      </c>
      <c r="H17306">
        <v>9308</v>
      </c>
      <c r="I17306" s="68" t="str">
        <f>VLOOKUP(E17306,Refs!$P$2:$R$29,3,FALSE)</f>
        <v>Y58</v>
      </c>
      <c r="J17306" s="68" t="str">
        <f>VLOOKUP(E17306,Refs!$P$2:$S$29,4,FALSE)</f>
        <v>South West</v>
      </c>
      <c r="K17306" s="28">
        <f t="shared" si="546"/>
        <v>9308</v>
      </c>
    </row>
    <row r="17307" spans="1:11" x14ac:dyDescent="0.35">
      <c r="A17307" s="69">
        <f t="shared" si="547"/>
        <v>45962</v>
      </c>
      <c r="B17307" t="s">
        <v>934</v>
      </c>
      <c r="C17307" t="s">
        <v>802</v>
      </c>
      <c r="E17307" t="s">
        <v>803</v>
      </c>
      <c r="F17307" t="s">
        <v>884</v>
      </c>
      <c r="G17307" t="s">
        <v>114</v>
      </c>
      <c r="H17307">
        <v>1945</v>
      </c>
      <c r="I17307" s="68" t="str">
        <f>VLOOKUP(E17307,Refs!$P$2:$R$29,3,FALSE)</f>
        <v>Y58</v>
      </c>
      <c r="J17307" s="68" t="str">
        <f>VLOOKUP(E17307,Refs!$P$2:$S$29,4,FALSE)</f>
        <v>South West</v>
      </c>
      <c r="K17307" s="28">
        <f t="shared" si="546"/>
        <v>1945</v>
      </c>
    </row>
    <row r="17308" spans="1:11" x14ac:dyDescent="0.35">
      <c r="A17308" s="69">
        <f t="shared" si="547"/>
        <v>45962</v>
      </c>
      <c r="B17308" t="s">
        <v>934</v>
      </c>
      <c r="C17308" t="s">
        <v>802</v>
      </c>
      <c r="E17308" t="s">
        <v>803</v>
      </c>
      <c r="F17308" t="s">
        <v>884</v>
      </c>
      <c r="G17308" t="s">
        <v>115</v>
      </c>
      <c r="H17308">
        <v>3032</v>
      </c>
      <c r="I17308" s="68" t="str">
        <f>VLOOKUP(E17308,Refs!$P$2:$R$29,3,FALSE)</f>
        <v>Y58</v>
      </c>
      <c r="J17308" s="68" t="str">
        <f>VLOOKUP(E17308,Refs!$P$2:$S$29,4,FALSE)</f>
        <v>South West</v>
      </c>
      <c r="K17308" s="28">
        <f t="shared" si="546"/>
        <v>3032</v>
      </c>
    </row>
    <row r="17309" spans="1:11" x14ac:dyDescent="0.35">
      <c r="A17309" s="69">
        <f t="shared" si="547"/>
        <v>45962</v>
      </c>
      <c r="B17309" t="s">
        <v>934</v>
      </c>
      <c r="C17309" t="s">
        <v>802</v>
      </c>
      <c r="E17309" t="s">
        <v>803</v>
      </c>
      <c r="F17309" t="s">
        <v>884</v>
      </c>
      <c r="G17309" t="s">
        <v>116</v>
      </c>
      <c r="H17309">
        <v>875</v>
      </c>
      <c r="I17309" s="68" t="str">
        <f>VLOOKUP(E17309,Refs!$P$2:$R$29,3,FALSE)</f>
        <v>Y58</v>
      </c>
      <c r="J17309" s="68" t="str">
        <f>VLOOKUP(E17309,Refs!$P$2:$S$29,4,FALSE)</f>
        <v>South West</v>
      </c>
      <c r="K17309" s="28">
        <f t="shared" si="546"/>
        <v>875</v>
      </c>
    </row>
    <row r="17310" spans="1:11" x14ac:dyDescent="0.35">
      <c r="A17310" s="69">
        <f t="shared" si="547"/>
        <v>45962</v>
      </c>
      <c r="B17310" t="s">
        <v>934</v>
      </c>
      <c r="C17310" t="s">
        <v>802</v>
      </c>
      <c r="E17310" t="s">
        <v>803</v>
      </c>
      <c r="F17310" t="s">
        <v>884</v>
      </c>
      <c r="G17310" t="s">
        <v>117</v>
      </c>
      <c r="H17310">
        <v>1072</v>
      </c>
      <c r="I17310" s="68" t="str">
        <f>VLOOKUP(E17310,Refs!$P$2:$R$29,3,FALSE)</f>
        <v>Y58</v>
      </c>
      <c r="J17310" s="68" t="str">
        <f>VLOOKUP(E17310,Refs!$P$2:$S$29,4,FALSE)</f>
        <v>South West</v>
      </c>
      <c r="K17310" s="28">
        <f t="shared" si="546"/>
        <v>1072</v>
      </c>
    </row>
    <row r="17311" spans="1:11" x14ac:dyDescent="0.35">
      <c r="A17311" s="69">
        <f t="shared" si="547"/>
        <v>45962</v>
      </c>
      <c r="B17311" t="s">
        <v>934</v>
      </c>
      <c r="C17311" t="s">
        <v>802</v>
      </c>
      <c r="E17311" t="s">
        <v>803</v>
      </c>
      <c r="F17311" t="s">
        <v>884</v>
      </c>
      <c r="G17311" t="s">
        <v>118</v>
      </c>
      <c r="H17311">
        <v>474</v>
      </c>
      <c r="I17311" s="68" t="str">
        <f>VLOOKUP(E17311,Refs!$P$2:$R$29,3,FALSE)</f>
        <v>Y58</v>
      </c>
      <c r="J17311" s="68" t="str">
        <f>VLOOKUP(E17311,Refs!$P$2:$S$29,4,FALSE)</f>
        <v>South West</v>
      </c>
      <c r="K17311" s="28">
        <f t="shared" si="546"/>
        <v>474</v>
      </c>
    </row>
    <row r="17312" spans="1:11" x14ac:dyDescent="0.35">
      <c r="A17312" s="69">
        <f t="shared" si="547"/>
        <v>45962</v>
      </c>
      <c r="B17312" t="s">
        <v>934</v>
      </c>
      <c r="C17312" t="s">
        <v>802</v>
      </c>
      <c r="E17312" t="s">
        <v>803</v>
      </c>
      <c r="F17312" t="s">
        <v>884</v>
      </c>
      <c r="G17312" t="s">
        <v>119</v>
      </c>
      <c r="H17312">
        <v>21</v>
      </c>
      <c r="I17312" s="68" t="str">
        <f>VLOOKUP(E17312,Refs!$P$2:$R$29,3,FALSE)</f>
        <v>Y58</v>
      </c>
      <c r="J17312" s="68" t="str">
        <f>VLOOKUP(E17312,Refs!$P$2:$S$29,4,FALSE)</f>
        <v>South West</v>
      </c>
      <c r="K17312" s="28">
        <f t="shared" si="546"/>
        <v>21</v>
      </c>
    </row>
    <row r="17313" spans="1:11" x14ac:dyDescent="0.35">
      <c r="A17313" s="69">
        <f t="shared" si="547"/>
        <v>45962</v>
      </c>
      <c r="B17313" t="s">
        <v>934</v>
      </c>
      <c r="C17313" t="s">
        <v>802</v>
      </c>
      <c r="E17313" t="s">
        <v>803</v>
      </c>
      <c r="F17313" t="s">
        <v>884</v>
      </c>
      <c r="G17313" t="s">
        <v>120</v>
      </c>
      <c r="H17313">
        <v>2</v>
      </c>
      <c r="I17313" s="68" t="str">
        <f>VLOOKUP(E17313,Refs!$P$2:$R$29,3,FALSE)</f>
        <v>Y58</v>
      </c>
      <c r="J17313" s="68" t="str">
        <f>VLOOKUP(E17313,Refs!$P$2:$S$29,4,FALSE)</f>
        <v>South West</v>
      </c>
      <c r="K17313" s="28">
        <f t="shared" si="546"/>
        <v>2</v>
      </c>
    </row>
    <row r="17314" spans="1:11" x14ac:dyDescent="0.35">
      <c r="A17314" s="69">
        <f t="shared" si="547"/>
        <v>45962</v>
      </c>
      <c r="B17314" t="s">
        <v>934</v>
      </c>
      <c r="C17314" t="s">
        <v>802</v>
      </c>
      <c r="E17314" t="s">
        <v>803</v>
      </c>
      <c r="F17314" t="s">
        <v>884</v>
      </c>
      <c r="G17314" t="s">
        <v>121</v>
      </c>
      <c r="H17314">
        <v>1181</v>
      </c>
      <c r="I17314" s="68" t="str">
        <f>VLOOKUP(E17314,Refs!$P$2:$R$29,3,FALSE)</f>
        <v>Y58</v>
      </c>
      <c r="J17314" s="68" t="str">
        <f>VLOOKUP(E17314,Refs!$P$2:$S$29,4,FALSE)</f>
        <v>South West</v>
      </c>
      <c r="K17314" s="28">
        <f t="shared" ref="K17314:K17377" si="548">IF(OR(H17314="NULL",H17314=0,H17314=""),"",H17314)</f>
        <v>1181</v>
      </c>
    </row>
    <row r="17315" spans="1:11" x14ac:dyDescent="0.35">
      <c r="A17315" s="69">
        <f t="shared" si="547"/>
        <v>45962</v>
      </c>
      <c r="B17315" t="s">
        <v>934</v>
      </c>
      <c r="C17315" t="s">
        <v>802</v>
      </c>
      <c r="E17315" t="s">
        <v>803</v>
      </c>
      <c r="F17315" t="s">
        <v>884</v>
      </c>
      <c r="G17315" t="s">
        <v>122</v>
      </c>
      <c r="H17315">
        <v>4</v>
      </c>
      <c r="I17315" s="68" t="str">
        <f>VLOOKUP(E17315,Refs!$P$2:$R$29,3,FALSE)</f>
        <v>Y58</v>
      </c>
      <c r="J17315" s="68" t="str">
        <f>VLOOKUP(E17315,Refs!$P$2:$S$29,4,FALSE)</f>
        <v>South West</v>
      </c>
      <c r="K17315" s="28">
        <f t="shared" si="548"/>
        <v>4</v>
      </c>
    </row>
    <row r="17316" spans="1:11" x14ac:dyDescent="0.35">
      <c r="A17316" s="69">
        <f t="shared" si="547"/>
        <v>45962</v>
      </c>
      <c r="B17316" t="s">
        <v>934</v>
      </c>
      <c r="C17316" t="s">
        <v>802</v>
      </c>
      <c r="E17316" t="s">
        <v>803</v>
      </c>
      <c r="F17316" t="s">
        <v>884</v>
      </c>
      <c r="G17316" t="s">
        <v>123</v>
      </c>
      <c r="H17316">
        <v>2</v>
      </c>
      <c r="I17316" s="68" t="str">
        <f>VLOOKUP(E17316,Refs!$P$2:$R$29,3,FALSE)</f>
        <v>Y58</v>
      </c>
      <c r="J17316" s="68" t="str">
        <f>VLOOKUP(E17316,Refs!$P$2:$S$29,4,FALSE)</f>
        <v>South West</v>
      </c>
      <c r="K17316" s="28">
        <f t="shared" si="548"/>
        <v>2</v>
      </c>
    </row>
    <row r="17317" spans="1:11" x14ac:dyDescent="0.35">
      <c r="A17317" s="69">
        <f t="shared" si="547"/>
        <v>45962</v>
      </c>
      <c r="B17317" t="s">
        <v>934</v>
      </c>
      <c r="C17317" t="s">
        <v>802</v>
      </c>
      <c r="E17317" t="s">
        <v>803</v>
      </c>
      <c r="F17317" t="s">
        <v>884</v>
      </c>
      <c r="G17317" t="s">
        <v>124</v>
      </c>
      <c r="H17317">
        <v>0</v>
      </c>
      <c r="I17317" s="68" t="str">
        <f>VLOOKUP(E17317,Refs!$P$2:$R$29,3,FALSE)</f>
        <v>Y58</v>
      </c>
      <c r="J17317" s="68" t="str">
        <f>VLOOKUP(E17317,Refs!$P$2:$S$29,4,FALSE)</f>
        <v>South West</v>
      </c>
      <c r="K17317" s="28" t="str">
        <f t="shared" si="548"/>
        <v/>
      </c>
    </row>
    <row r="17318" spans="1:11" x14ac:dyDescent="0.35">
      <c r="A17318" s="69">
        <f t="shared" si="547"/>
        <v>45962</v>
      </c>
      <c r="B17318" t="s">
        <v>934</v>
      </c>
      <c r="C17318" t="s">
        <v>802</v>
      </c>
      <c r="E17318" t="s">
        <v>803</v>
      </c>
      <c r="F17318" t="s">
        <v>884</v>
      </c>
      <c r="G17318" t="s">
        <v>125</v>
      </c>
      <c r="H17318">
        <v>0</v>
      </c>
      <c r="I17318" s="68" t="str">
        <f>VLOOKUP(E17318,Refs!$P$2:$R$29,3,FALSE)</f>
        <v>Y58</v>
      </c>
      <c r="J17318" s="68" t="str">
        <f>VLOOKUP(E17318,Refs!$P$2:$S$29,4,FALSE)</f>
        <v>South West</v>
      </c>
      <c r="K17318" s="28" t="str">
        <f t="shared" si="548"/>
        <v/>
      </c>
    </row>
    <row r="17319" spans="1:11" x14ac:dyDescent="0.35">
      <c r="A17319" s="69">
        <f t="shared" si="547"/>
        <v>45962</v>
      </c>
      <c r="B17319" t="s">
        <v>934</v>
      </c>
      <c r="C17319" t="s">
        <v>802</v>
      </c>
      <c r="E17319" t="s">
        <v>803</v>
      </c>
      <c r="F17319" t="s">
        <v>884</v>
      </c>
      <c r="G17319" t="s">
        <v>126</v>
      </c>
      <c r="H17319">
        <v>0</v>
      </c>
      <c r="I17319" s="68" t="str">
        <f>VLOOKUP(E17319,Refs!$P$2:$R$29,3,FALSE)</f>
        <v>Y58</v>
      </c>
      <c r="J17319" s="68" t="str">
        <f>VLOOKUP(E17319,Refs!$P$2:$S$29,4,FALSE)</f>
        <v>South West</v>
      </c>
      <c r="K17319" s="28" t="str">
        <f t="shared" si="548"/>
        <v/>
      </c>
    </row>
    <row r="17320" spans="1:11" x14ac:dyDescent="0.35">
      <c r="A17320" s="69">
        <f t="shared" si="547"/>
        <v>45962</v>
      </c>
      <c r="B17320" t="s">
        <v>934</v>
      </c>
      <c r="C17320" t="s">
        <v>802</v>
      </c>
      <c r="E17320" t="s">
        <v>803</v>
      </c>
      <c r="F17320" t="s">
        <v>884</v>
      </c>
      <c r="G17320" t="s">
        <v>127</v>
      </c>
      <c r="H17320">
        <v>590</v>
      </c>
      <c r="I17320" s="68" t="str">
        <f>VLOOKUP(E17320,Refs!$P$2:$R$29,3,FALSE)</f>
        <v>Y58</v>
      </c>
      <c r="J17320" s="68" t="str">
        <f>VLOOKUP(E17320,Refs!$P$2:$S$29,4,FALSE)</f>
        <v>South West</v>
      </c>
      <c r="K17320" s="28">
        <f t="shared" si="548"/>
        <v>590</v>
      </c>
    </row>
    <row r="17321" spans="1:11" x14ac:dyDescent="0.35">
      <c r="A17321" s="69">
        <f t="shared" si="547"/>
        <v>45962</v>
      </c>
      <c r="B17321" t="s">
        <v>934</v>
      </c>
      <c r="C17321" t="s">
        <v>802</v>
      </c>
      <c r="E17321" t="s">
        <v>803</v>
      </c>
      <c r="F17321" t="s">
        <v>884</v>
      </c>
      <c r="G17321" t="s">
        <v>128</v>
      </c>
      <c r="H17321">
        <v>414</v>
      </c>
      <c r="I17321" s="68" t="str">
        <f>VLOOKUP(E17321,Refs!$P$2:$R$29,3,FALSE)</f>
        <v>Y58</v>
      </c>
      <c r="J17321" s="68" t="str">
        <f>VLOOKUP(E17321,Refs!$P$2:$S$29,4,FALSE)</f>
        <v>South West</v>
      </c>
      <c r="K17321" s="28">
        <f t="shared" si="548"/>
        <v>414</v>
      </c>
    </row>
    <row r="17322" spans="1:11" x14ac:dyDescent="0.35">
      <c r="A17322" s="69">
        <f t="shared" si="547"/>
        <v>45962</v>
      </c>
      <c r="B17322" t="s">
        <v>934</v>
      </c>
      <c r="C17322" t="s">
        <v>802</v>
      </c>
      <c r="E17322" t="s">
        <v>803</v>
      </c>
      <c r="F17322" t="s">
        <v>884</v>
      </c>
      <c r="G17322" t="s">
        <v>129</v>
      </c>
      <c r="H17322">
        <v>184</v>
      </c>
      <c r="I17322" s="68" t="str">
        <f>VLOOKUP(E17322,Refs!$P$2:$R$29,3,FALSE)</f>
        <v>Y58</v>
      </c>
      <c r="J17322" s="68" t="str">
        <f>VLOOKUP(E17322,Refs!$P$2:$S$29,4,FALSE)</f>
        <v>South West</v>
      </c>
      <c r="K17322" s="28">
        <f t="shared" si="548"/>
        <v>184</v>
      </c>
    </row>
    <row r="17323" spans="1:11" x14ac:dyDescent="0.35">
      <c r="A17323" s="69">
        <f t="shared" si="547"/>
        <v>45962</v>
      </c>
      <c r="B17323" t="s">
        <v>934</v>
      </c>
      <c r="C17323" t="s">
        <v>802</v>
      </c>
      <c r="E17323" t="s">
        <v>803</v>
      </c>
      <c r="F17323" t="s">
        <v>884</v>
      </c>
      <c r="G17323" t="s">
        <v>130</v>
      </c>
      <c r="H17323">
        <v>85</v>
      </c>
      <c r="I17323" s="68" t="str">
        <f>VLOOKUP(E17323,Refs!$P$2:$R$29,3,FALSE)</f>
        <v>Y58</v>
      </c>
      <c r="J17323" s="68" t="str">
        <f>VLOOKUP(E17323,Refs!$P$2:$S$29,4,FALSE)</f>
        <v>South West</v>
      </c>
      <c r="K17323" s="28">
        <f t="shared" si="548"/>
        <v>85</v>
      </c>
    </row>
    <row r="17324" spans="1:11" x14ac:dyDescent="0.35">
      <c r="A17324" s="69">
        <f t="shared" si="547"/>
        <v>45962</v>
      </c>
      <c r="B17324" t="s">
        <v>934</v>
      </c>
      <c r="C17324" t="s">
        <v>802</v>
      </c>
      <c r="E17324" t="s">
        <v>803</v>
      </c>
      <c r="F17324" t="s">
        <v>884</v>
      </c>
      <c r="G17324" t="s">
        <v>131</v>
      </c>
      <c r="H17324">
        <v>538</v>
      </c>
      <c r="I17324" s="68" t="str">
        <f>VLOOKUP(E17324,Refs!$P$2:$R$29,3,FALSE)</f>
        <v>Y58</v>
      </c>
      <c r="J17324" s="68" t="str">
        <f>VLOOKUP(E17324,Refs!$P$2:$S$29,4,FALSE)</f>
        <v>South West</v>
      </c>
      <c r="K17324" s="28">
        <f t="shared" si="548"/>
        <v>538</v>
      </c>
    </row>
    <row r="17325" spans="1:11" x14ac:dyDescent="0.35">
      <c r="A17325" s="69">
        <f t="shared" si="547"/>
        <v>45962</v>
      </c>
      <c r="B17325" t="s">
        <v>934</v>
      </c>
      <c r="C17325" t="s">
        <v>802</v>
      </c>
      <c r="E17325" t="s">
        <v>803</v>
      </c>
      <c r="F17325" t="s">
        <v>884</v>
      </c>
      <c r="G17325" t="s">
        <v>132</v>
      </c>
      <c r="H17325">
        <v>422</v>
      </c>
      <c r="I17325" s="68" t="str">
        <f>VLOOKUP(E17325,Refs!$P$2:$R$29,3,FALSE)</f>
        <v>Y58</v>
      </c>
      <c r="J17325" s="68" t="str">
        <f>VLOOKUP(E17325,Refs!$P$2:$S$29,4,FALSE)</f>
        <v>South West</v>
      </c>
      <c r="K17325" s="28">
        <f t="shared" si="548"/>
        <v>422</v>
      </c>
    </row>
    <row r="17326" spans="1:11" x14ac:dyDescent="0.35">
      <c r="A17326" s="69">
        <f t="shared" si="547"/>
        <v>45962</v>
      </c>
      <c r="B17326" t="s">
        <v>934</v>
      </c>
      <c r="C17326" t="s">
        <v>802</v>
      </c>
      <c r="E17326" t="s">
        <v>803</v>
      </c>
      <c r="F17326" t="s">
        <v>884</v>
      </c>
      <c r="G17326" t="s">
        <v>133</v>
      </c>
      <c r="H17326">
        <v>643</v>
      </c>
      <c r="I17326" s="68" t="str">
        <f>VLOOKUP(E17326,Refs!$P$2:$R$29,3,FALSE)</f>
        <v>Y58</v>
      </c>
      <c r="J17326" s="68" t="str">
        <f>VLOOKUP(E17326,Refs!$P$2:$S$29,4,FALSE)</f>
        <v>South West</v>
      </c>
      <c r="K17326" s="28">
        <f t="shared" si="548"/>
        <v>643</v>
      </c>
    </row>
    <row r="17327" spans="1:11" x14ac:dyDescent="0.35">
      <c r="A17327" s="69">
        <f t="shared" si="547"/>
        <v>45962</v>
      </c>
      <c r="B17327" t="s">
        <v>934</v>
      </c>
      <c r="C17327" t="s">
        <v>802</v>
      </c>
      <c r="E17327" t="s">
        <v>803</v>
      </c>
      <c r="F17327" t="s">
        <v>884</v>
      </c>
      <c r="G17327" t="s">
        <v>134</v>
      </c>
      <c r="H17327">
        <v>643</v>
      </c>
      <c r="I17327" s="68" t="str">
        <f>VLOOKUP(E17327,Refs!$P$2:$R$29,3,FALSE)</f>
        <v>Y58</v>
      </c>
      <c r="J17327" s="68" t="str">
        <f>VLOOKUP(E17327,Refs!$P$2:$S$29,4,FALSE)</f>
        <v>South West</v>
      </c>
      <c r="K17327" s="28">
        <f t="shared" si="548"/>
        <v>643</v>
      </c>
    </row>
    <row r="17328" spans="1:11" x14ac:dyDescent="0.35">
      <c r="A17328" s="69">
        <f t="shared" si="547"/>
        <v>45962</v>
      </c>
      <c r="B17328" t="s">
        <v>934</v>
      </c>
      <c r="C17328" t="s">
        <v>802</v>
      </c>
      <c r="E17328" t="s">
        <v>803</v>
      </c>
      <c r="F17328" t="s">
        <v>884</v>
      </c>
      <c r="G17328" t="s">
        <v>135</v>
      </c>
      <c r="H17328">
        <v>59</v>
      </c>
      <c r="I17328" s="68" t="str">
        <f>VLOOKUP(E17328,Refs!$P$2:$R$29,3,FALSE)</f>
        <v>Y58</v>
      </c>
      <c r="J17328" s="68" t="str">
        <f>VLOOKUP(E17328,Refs!$P$2:$S$29,4,FALSE)</f>
        <v>South West</v>
      </c>
      <c r="K17328" s="28">
        <f t="shared" si="548"/>
        <v>59</v>
      </c>
    </row>
    <row r="17329" spans="1:11" x14ac:dyDescent="0.35">
      <c r="A17329" s="69">
        <f t="shared" si="547"/>
        <v>45962</v>
      </c>
      <c r="B17329" t="s">
        <v>934</v>
      </c>
      <c r="C17329" t="s">
        <v>802</v>
      </c>
      <c r="E17329" t="s">
        <v>803</v>
      </c>
      <c r="F17329" t="s">
        <v>884</v>
      </c>
      <c r="G17329" t="s">
        <v>136</v>
      </c>
      <c r="H17329">
        <v>47</v>
      </c>
      <c r="I17329" s="68" t="str">
        <f>VLOOKUP(E17329,Refs!$P$2:$R$29,3,FALSE)</f>
        <v>Y58</v>
      </c>
      <c r="J17329" s="68" t="str">
        <f>VLOOKUP(E17329,Refs!$P$2:$S$29,4,FALSE)</f>
        <v>South West</v>
      </c>
      <c r="K17329" s="28">
        <f t="shared" si="548"/>
        <v>47</v>
      </c>
    </row>
    <row r="17330" spans="1:11" x14ac:dyDescent="0.35">
      <c r="A17330" s="69">
        <f t="shared" si="547"/>
        <v>45962</v>
      </c>
      <c r="B17330" t="s">
        <v>934</v>
      </c>
      <c r="C17330" t="s">
        <v>802</v>
      </c>
      <c r="E17330" t="s">
        <v>803</v>
      </c>
      <c r="F17330" t="s">
        <v>884</v>
      </c>
      <c r="G17330" t="s">
        <v>137</v>
      </c>
      <c r="H17330">
        <v>2</v>
      </c>
      <c r="I17330" s="68" t="str">
        <f>VLOOKUP(E17330,Refs!$P$2:$R$29,3,FALSE)</f>
        <v>Y58</v>
      </c>
      <c r="J17330" s="68" t="str">
        <f>VLOOKUP(E17330,Refs!$P$2:$S$29,4,FALSE)</f>
        <v>South West</v>
      </c>
      <c r="K17330" s="28">
        <f t="shared" si="548"/>
        <v>2</v>
      </c>
    </row>
    <row r="17331" spans="1:11" x14ac:dyDescent="0.35">
      <c r="A17331" s="69">
        <f t="shared" si="547"/>
        <v>45962</v>
      </c>
      <c r="B17331" t="s">
        <v>934</v>
      </c>
      <c r="C17331" t="s">
        <v>802</v>
      </c>
      <c r="E17331" t="s">
        <v>803</v>
      </c>
      <c r="F17331" t="s">
        <v>884</v>
      </c>
      <c r="G17331" t="s">
        <v>138</v>
      </c>
      <c r="H17331">
        <v>2</v>
      </c>
      <c r="I17331" s="68" t="str">
        <f>VLOOKUP(E17331,Refs!$P$2:$R$29,3,FALSE)</f>
        <v>Y58</v>
      </c>
      <c r="J17331" s="68" t="str">
        <f>VLOOKUP(E17331,Refs!$P$2:$S$29,4,FALSE)</f>
        <v>South West</v>
      </c>
      <c r="K17331" s="28">
        <f t="shared" si="548"/>
        <v>2</v>
      </c>
    </row>
    <row r="17332" spans="1:11" x14ac:dyDescent="0.35">
      <c r="A17332" s="69">
        <f t="shared" si="547"/>
        <v>45962</v>
      </c>
      <c r="B17332" t="s">
        <v>934</v>
      </c>
      <c r="C17332" t="s">
        <v>802</v>
      </c>
      <c r="E17332" t="s">
        <v>803</v>
      </c>
      <c r="F17332" t="s">
        <v>884</v>
      </c>
      <c r="G17332" t="s">
        <v>139</v>
      </c>
      <c r="H17332">
        <v>0</v>
      </c>
      <c r="I17332" s="68" t="str">
        <f>VLOOKUP(E17332,Refs!$P$2:$R$29,3,FALSE)</f>
        <v>Y58</v>
      </c>
      <c r="J17332" s="68" t="str">
        <f>VLOOKUP(E17332,Refs!$P$2:$S$29,4,FALSE)</f>
        <v>South West</v>
      </c>
      <c r="K17332" s="28" t="str">
        <f t="shared" si="548"/>
        <v/>
      </c>
    </row>
    <row r="17333" spans="1:11" x14ac:dyDescent="0.35">
      <c r="A17333" s="69">
        <f t="shared" si="547"/>
        <v>45962</v>
      </c>
      <c r="B17333" t="s">
        <v>934</v>
      </c>
      <c r="C17333" t="s">
        <v>802</v>
      </c>
      <c r="E17333" t="s">
        <v>803</v>
      </c>
      <c r="F17333" t="s">
        <v>884</v>
      </c>
      <c r="G17333" t="s">
        <v>140</v>
      </c>
      <c r="H17333">
        <v>0</v>
      </c>
      <c r="I17333" s="68" t="str">
        <f>VLOOKUP(E17333,Refs!$P$2:$R$29,3,FALSE)</f>
        <v>Y58</v>
      </c>
      <c r="J17333" s="68" t="str">
        <f>VLOOKUP(E17333,Refs!$P$2:$S$29,4,FALSE)</f>
        <v>South West</v>
      </c>
      <c r="K17333" s="28" t="str">
        <f t="shared" si="548"/>
        <v/>
      </c>
    </row>
    <row r="17334" spans="1:11" x14ac:dyDescent="0.35">
      <c r="A17334" s="69">
        <f t="shared" si="547"/>
        <v>45962</v>
      </c>
      <c r="B17334" t="s">
        <v>934</v>
      </c>
      <c r="C17334" t="s">
        <v>802</v>
      </c>
      <c r="E17334" t="s">
        <v>803</v>
      </c>
      <c r="F17334" t="s">
        <v>884</v>
      </c>
      <c r="G17334" t="s">
        <v>728</v>
      </c>
      <c r="H17334">
        <v>344</v>
      </c>
      <c r="I17334" s="68" t="str">
        <f>VLOOKUP(E17334,Refs!$P$2:$R$29,3,FALSE)</f>
        <v>Y58</v>
      </c>
      <c r="J17334" s="68" t="str">
        <f>VLOOKUP(E17334,Refs!$P$2:$S$29,4,FALSE)</f>
        <v>South West</v>
      </c>
      <c r="K17334" s="28">
        <f t="shared" si="548"/>
        <v>344</v>
      </c>
    </row>
    <row r="17335" spans="1:11" x14ac:dyDescent="0.35">
      <c r="A17335" s="69">
        <f t="shared" si="547"/>
        <v>45962</v>
      </c>
      <c r="B17335" t="s">
        <v>934</v>
      </c>
      <c r="C17335" t="s">
        <v>802</v>
      </c>
      <c r="E17335" t="s">
        <v>803</v>
      </c>
      <c r="F17335" t="s">
        <v>884</v>
      </c>
      <c r="G17335" t="s">
        <v>727</v>
      </c>
      <c r="H17335">
        <v>96</v>
      </c>
      <c r="I17335" s="68" t="str">
        <f>VLOOKUP(E17335,Refs!$P$2:$R$29,3,FALSE)</f>
        <v>Y58</v>
      </c>
      <c r="J17335" s="68" t="str">
        <f>VLOOKUP(E17335,Refs!$P$2:$S$29,4,FALSE)</f>
        <v>South West</v>
      </c>
      <c r="K17335" s="28">
        <f t="shared" si="548"/>
        <v>96</v>
      </c>
    </row>
    <row r="17336" spans="1:11" x14ac:dyDescent="0.35">
      <c r="A17336" s="69">
        <f t="shared" si="547"/>
        <v>45962</v>
      </c>
      <c r="B17336" t="s">
        <v>934</v>
      </c>
      <c r="C17336" t="s">
        <v>802</v>
      </c>
      <c r="E17336" t="s">
        <v>803</v>
      </c>
      <c r="F17336" t="s">
        <v>884</v>
      </c>
      <c r="G17336" t="s">
        <v>730</v>
      </c>
      <c r="H17336">
        <v>60</v>
      </c>
      <c r="I17336" s="68" t="str">
        <f>VLOOKUP(E17336,Refs!$P$2:$R$29,3,FALSE)</f>
        <v>Y58</v>
      </c>
      <c r="J17336" s="68" t="str">
        <f>VLOOKUP(E17336,Refs!$P$2:$S$29,4,FALSE)</f>
        <v>South West</v>
      </c>
      <c r="K17336" s="28">
        <f t="shared" si="548"/>
        <v>60</v>
      </c>
    </row>
    <row r="17337" spans="1:11" x14ac:dyDescent="0.35">
      <c r="A17337" s="69">
        <f t="shared" si="547"/>
        <v>45962</v>
      </c>
      <c r="B17337" t="s">
        <v>934</v>
      </c>
      <c r="C17337" t="s">
        <v>802</v>
      </c>
      <c r="E17337" t="s">
        <v>803</v>
      </c>
      <c r="F17337" t="s">
        <v>884</v>
      </c>
      <c r="G17337" t="s">
        <v>729</v>
      </c>
      <c r="H17337">
        <v>13</v>
      </c>
      <c r="I17337" s="68" t="str">
        <f>VLOOKUP(E17337,Refs!$P$2:$R$29,3,FALSE)</f>
        <v>Y58</v>
      </c>
      <c r="J17337" s="68" t="str">
        <f>VLOOKUP(E17337,Refs!$P$2:$S$29,4,FALSE)</f>
        <v>South West</v>
      </c>
      <c r="K17337" s="28">
        <f t="shared" si="548"/>
        <v>13</v>
      </c>
    </row>
    <row r="17338" spans="1:11" x14ac:dyDescent="0.35">
      <c r="A17338" s="69">
        <f t="shared" si="547"/>
        <v>45962</v>
      </c>
      <c r="B17338" t="s">
        <v>934</v>
      </c>
      <c r="C17338" t="s">
        <v>264</v>
      </c>
      <c r="D17338" t="s">
        <v>885</v>
      </c>
      <c r="E17338" t="s">
        <v>308</v>
      </c>
      <c r="F17338" t="s">
        <v>309</v>
      </c>
      <c r="G17338" t="s">
        <v>10</v>
      </c>
      <c r="H17338">
        <v>7808</v>
      </c>
      <c r="I17338" s="68" t="str">
        <f>VLOOKUP(E17338,Refs!$P$2:$R$29,3,FALSE)</f>
        <v>Y61</v>
      </c>
      <c r="J17338" s="68" t="str">
        <f>VLOOKUP(E17338,Refs!$P$2:$S$29,4,FALSE)</f>
        <v>East of England</v>
      </c>
      <c r="K17338" s="28">
        <f t="shared" si="548"/>
        <v>7808</v>
      </c>
    </row>
    <row r="17339" spans="1:11" x14ac:dyDescent="0.35">
      <c r="A17339" s="69">
        <f t="shared" si="547"/>
        <v>45962</v>
      </c>
      <c r="B17339" t="s">
        <v>934</v>
      </c>
      <c r="C17339" t="s">
        <v>264</v>
      </c>
      <c r="D17339" t="s">
        <v>885</v>
      </c>
      <c r="E17339" t="s">
        <v>308</v>
      </c>
      <c r="F17339" t="s">
        <v>309</v>
      </c>
      <c r="G17339" t="s">
        <v>69</v>
      </c>
      <c r="H17339">
        <v>7808</v>
      </c>
      <c r="I17339" s="68" t="str">
        <f>VLOOKUP(E17339,Refs!$P$2:$R$29,3,FALSE)</f>
        <v>Y61</v>
      </c>
      <c r="J17339" s="68" t="str">
        <f>VLOOKUP(E17339,Refs!$P$2:$S$29,4,FALSE)</f>
        <v>East of England</v>
      </c>
      <c r="K17339" s="28">
        <f t="shared" si="548"/>
        <v>7808</v>
      </c>
    </row>
    <row r="17340" spans="1:11" x14ac:dyDescent="0.35">
      <c r="A17340" s="69">
        <f t="shared" si="547"/>
        <v>45962</v>
      </c>
      <c r="B17340" t="s">
        <v>934</v>
      </c>
      <c r="C17340" t="s">
        <v>264</v>
      </c>
      <c r="D17340" t="s">
        <v>885</v>
      </c>
      <c r="E17340" t="s">
        <v>308</v>
      </c>
      <c r="F17340" t="s">
        <v>309</v>
      </c>
      <c r="G17340" t="s">
        <v>20</v>
      </c>
      <c r="H17340">
        <v>7748</v>
      </c>
      <c r="I17340" s="68" t="str">
        <f>VLOOKUP(E17340,Refs!$P$2:$R$29,3,FALSE)</f>
        <v>Y61</v>
      </c>
      <c r="J17340" s="68" t="str">
        <f>VLOOKUP(E17340,Refs!$P$2:$S$29,4,FALSE)</f>
        <v>East of England</v>
      </c>
      <c r="K17340" s="28">
        <f t="shared" si="548"/>
        <v>7748</v>
      </c>
    </row>
    <row r="17341" spans="1:11" x14ac:dyDescent="0.35">
      <c r="A17341" s="69">
        <f t="shared" si="547"/>
        <v>45962</v>
      </c>
      <c r="B17341" t="s">
        <v>934</v>
      </c>
      <c r="C17341" t="s">
        <v>264</v>
      </c>
      <c r="D17341" t="s">
        <v>885</v>
      </c>
      <c r="E17341" t="s">
        <v>308</v>
      </c>
      <c r="F17341" t="s">
        <v>309</v>
      </c>
      <c r="G17341" t="s">
        <v>23</v>
      </c>
      <c r="H17341">
        <v>7237</v>
      </c>
      <c r="I17341" s="68" t="str">
        <f>VLOOKUP(E17341,Refs!$P$2:$R$29,3,FALSE)</f>
        <v>Y61</v>
      </c>
      <c r="J17341" s="68" t="str">
        <f>VLOOKUP(E17341,Refs!$P$2:$S$29,4,FALSE)</f>
        <v>East of England</v>
      </c>
      <c r="K17341" s="28">
        <f t="shared" si="548"/>
        <v>7237</v>
      </c>
    </row>
    <row r="17342" spans="1:11" x14ac:dyDescent="0.35">
      <c r="A17342" s="69">
        <f t="shared" si="547"/>
        <v>45962</v>
      </c>
      <c r="B17342" t="s">
        <v>934</v>
      </c>
      <c r="C17342" t="s">
        <v>264</v>
      </c>
      <c r="D17342" t="s">
        <v>885</v>
      </c>
      <c r="E17342" t="s">
        <v>308</v>
      </c>
      <c r="F17342" t="s">
        <v>309</v>
      </c>
      <c r="G17342" t="s">
        <v>19</v>
      </c>
      <c r="H17342">
        <v>60</v>
      </c>
      <c r="I17342" s="68" t="str">
        <f>VLOOKUP(E17342,Refs!$P$2:$R$29,3,FALSE)</f>
        <v>Y61</v>
      </c>
      <c r="J17342" s="68" t="str">
        <f>VLOOKUP(E17342,Refs!$P$2:$S$29,4,FALSE)</f>
        <v>East of England</v>
      </c>
      <c r="K17342" s="28">
        <f t="shared" si="548"/>
        <v>60</v>
      </c>
    </row>
    <row r="17343" spans="1:11" x14ac:dyDescent="0.35">
      <c r="A17343" s="69">
        <f t="shared" si="547"/>
        <v>45962</v>
      </c>
      <c r="B17343" t="s">
        <v>934</v>
      </c>
      <c r="C17343" t="s">
        <v>264</v>
      </c>
      <c r="D17343" t="s">
        <v>885</v>
      </c>
      <c r="E17343" t="s">
        <v>308</v>
      </c>
      <c r="F17343" t="s">
        <v>309</v>
      </c>
      <c r="G17343" t="s">
        <v>21</v>
      </c>
      <c r="H17343">
        <v>90797</v>
      </c>
      <c r="I17343" s="68" t="str">
        <f>VLOOKUP(E17343,Refs!$P$2:$R$29,3,FALSE)</f>
        <v>Y61</v>
      </c>
      <c r="J17343" s="68" t="str">
        <f>VLOOKUP(E17343,Refs!$P$2:$S$29,4,FALSE)</f>
        <v>East of England</v>
      </c>
      <c r="K17343" s="28">
        <f t="shared" si="548"/>
        <v>90797</v>
      </c>
    </row>
    <row r="17344" spans="1:11" x14ac:dyDescent="0.35">
      <c r="A17344" s="69">
        <f t="shared" si="547"/>
        <v>45962</v>
      </c>
      <c r="B17344" t="s">
        <v>934</v>
      </c>
      <c r="C17344" t="s">
        <v>264</v>
      </c>
      <c r="D17344" t="s">
        <v>885</v>
      </c>
      <c r="E17344" t="s">
        <v>308</v>
      </c>
      <c r="F17344" t="s">
        <v>309</v>
      </c>
      <c r="G17344" t="s">
        <v>70</v>
      </c>
      <c r="H17344">
        <v>62</v>
      </c>
      <c r="I17344" s="68" t="str">
        <f>VLOOKUP(E17344,Refs!$P$2:$R$29,3,FALSE)</f>
        <v>Y61</v>
      </c>
      <c r="J17344" s="68" t="str">
        <f>VLOOKUP(E17344,Refs!$P$2:$S$29,4,FALSE)</f>
        <v>East of England</v>
      </c>
      <c r="K17344" s="28">
        <f t="shared" si="548"/>
        <v>62</v>
      </c>
    </row>
    <row r="17345" spans="1:11" x14ac:dyDescent="0.35">
      <c r="A17345" s="69">
        <f t="shared" si="547"/>
        <v>45962</v>
      </c>
      <c r="B17345" t="s">
        <v>934</v>
      </c>
      <c r="C17345" t="s">
        <v>264</v>
      </c>
      <c r="D17345" t="s">
        <v>885</v>
      </c>
      <c r="E17345" t="s">
        <v>308</v>
      </c>
      <c r="F17345" t="s">
        <v>309</v>
      </c>
      <c r="G17345" t="s">
        <v>71</v>
      </c>
      <c r="H17345">
        <v>143</v>
      </c>
      <c r="I17345" s="68" t="str">
        <f>VLOOKUP(E17345,Refs!$P$2:$R$29,3,FALSE)</f>
        <v>Y61</v>
      </c>
      <c r="J17345" s="68" t="str">
        <f>VLOOKUP(E17345,Refs!$P$2:$S$29,4,FALSE)</f>
        <v>East of England</v>
      </c>
      <c r="K17345" s="28">
        <f t="shared" si="548"/>
        <v>143</v>
      </c>
    </row>
    <row r="17346" spans="1:11" x14ac:dyDescent="0.35">
      <c r="A17346" s="69">
        <f t="shared" si="547"/>
        <v>45962</v>
      </c>
      <c r="B17346" t="s">
        <v>934</v>
      </c>
      <c r="C17346" t="s">
        <v>264</v>
      </c>
      <c r="D17346" t="s">
        <v>885</v>
      </c>
      <c r="E17346" t="s">
        <v>308</v>
      </c>
      <c r="F17346" t="s">
        <v>309</v>
      </c>
      <c r="G17346" t="s">
        <v>72</v>
      </c>
      <c r="H17346">
        <v>3922</v>
      </c>
      <c r="I17346" s="68" t="str">
        <f>VLOOKUP(E17346,Refs!$P$2:$R$29,3,FALSE)</f>
        <v>Y61</v>
      </c>
      <c r="J17346" s="68" t="str">
        <f>VLOOKUP(E17346,Refs!$P$2:$S$29,4,FALSE)</f>
        <v>East of England</v>
      </c>
      <c r="K17346" s="28">
        <f t="shared" si="548"/>
        <v>3922</v>
      </c>
    </row>
    <row r="17347" spans="1:11" x14ac:dyDescent="0.35">
      <c r="A17347" s="69">
        <f t="shared" ref="A17347:A17410" si="549">DATEVALUE(RIGHT(B17347,8))</f>
        <v>45962</v>
      </c>
      <c r="B17347" t="s">
        <v>934</v>
      </c>
      <c r="C17347" t="s">
        <v>264</v>
      </c>
      <c r="D17347" t="s">
        <v>885</v>
      </c>
      <c r="E17347" t="s">
        <v>308</v>
      </c>
      <c r="F17347" t="s">
        <v>309</v>
      </c>
      <c r="G17347" t="s">
        <v>73</v>
      </c>
      <c r="H17347">
        <v>1809</v>
      </c>
      <c r="I17347" s="68" t="str">
        <f>VLOOKUP(E17347,Refs!$P$2:$R$29,3,FALSE)</f>
        <v>Y61</v>
      </c>
      <c r="J17347" s="68" t="str">
        <f>VLOOKUP(E17347,Refs!$P$2:$S$29,4,FALSE)</f>
        <v>East of England</v>
      </c>
      <c r="K17347" s="28">
        <f t="shared" si="548"/>
        <v>1809</v>
      </c>
    </row>
    <row r="17348" spans="1:11" x14ac:dyDescent="0.35">
      <c r="A17348" s="69">
        <f t="shared" si="549"/>
        <v>45962</v>
      </c>
      <c r="B17348" t="s">
        <v>934</v>
      </c>
      <c r="C17348" t="s">
        <v>264</v>
      </c>
      <c r="D17348" t="s">
        <v>885</v>
      </c>
      <c r="E17348" t="s">
        <v>308</v>
      </c>
      <c r="F17348" t="s">
        <v>309</v>
      </c>
      <c r="G17348" t="s">
        <v>74</v>
      </c>
      <c r="H17348">
        <v>3389865</v>
      </c>
      <c r="I17348" s="68" t="str">
        <f>VLOOKUP(E17348,Refs!$P$2:$R$29,3,FALSE)</f>
        <v>Y61</v>
      </c>
      <c r="J17348" s="68" t="str">
        <f>VLOOKUP(E17348,Refs!$P$2:$S$29,4,FALSE)</f>
        <v>East of England</v>
      </c>
      <c r="K17348" s="28">
        <f t="shared" si="548"/>
        <v>3389865</v>
      </c>
    </row>
    <row r="17349" spans="1:11" x14ac:dyDescent="0.35">
      <c r="A17349" s="69">
        <f t="shared" si="549"/>
        <v>45962</v>
      </c>
      <c r="B17349" t="s">
        <v>934</v>
      </c>
      <c r="C17349" t="s">
        <v>264</v>
      </c>
      <c r="D17349" t="s">
        <v>885</v>
      </c>
      <c r="E17349" t="s">
        <v>308</v>
      </c>
      <c r="F17349" t="s">
        <v>309</v>
      </c>
      <c r="G17349" t="s">
        <v>26</v>
      </c>
      <c r="H17349">
        <v>7293</v>
      </c>
      <c r="I17349" s="68" t="str">
        <f>VLOOKUP(E17349,Refs!$P$2:$R$29,3,FALSE)</f>
        <v>Y61</v>
      </c>
      <c r="J17349" s="68" t="str">
        <f>VLOOKUP(E17349,Refs!$P$2:$S$29,4,FALSE)</f>
        <v>East of England</v>
      </c>
      <c r="K17349" s="28">
        <f t="shared" si="548"/>
        <v>7293</v>
      </c>
    </row>
    <row r="17350" spans="1:11" x14ac:dyDescent="0.35">
      <c r="A17350" s="69">
        <f t="shared" si="549"/>
        <v>45962</v>
      </c>
      <c r="B17350" t="s">
        <v>934</v>
      </c>
      <c r="C17350" t="s">
        <v>264</v>
      </c>
      <c r="D17350" t="s">
        <v>885</v>
      </c>
      <c r="E17350" t="s">
        <v>308</v>
      </c>
      <c r="F17350" t="s">
        <v>309</v>
      </c>
      <c r="G17350" t="s">
        <v>75</v>
      </c>
      <c r="H17350">
        <v>32</v>
      </c>
      <c r="I17350" s="68" t="str">
        <f>VLOOKUP(E17350,Refs!$P$2:$R$29,3,FALSE)</f>
        <v>Y61</v>
      </c>
      <c r="J17350" s="68" t="str">
        <f>VLOOKUP(E17350,Refs!$P$2:$S$29,4,FALSE)</f>
        <v>East of England</v>
      </c>
      <c r="K17350" s="28">
        <f t="shared" si="548"/>
        <v>32</v>
      </c>
    </row>
    <row r="17351" spans="1:11" x14ac:dyDescent="0.35">
      <c r="A17351" s="69">
        <f t="shared" si="549"/>
        <v>45962</v>
      </c>
      <c r="B17351" t="s">
        <v>934</v>
      </c>
      <c r="C17351" t="s">
        <v>264</v>
      </c>
      <c r="D17351" t="s">
        <v>885</v>
      </c>
      <c r="E17351" t="s">
        <v>308</v>
      </c>
      <c r="F17351" t="s">
        <v>309</v>
      </c>
      <c r="G17351" t="s">
        <v>76</v>
      </c>
      <c r="H17351">
        <v>4064</v>
      </c>
      <c r="I17351" s="68" t="str">
        <f>VLOOKUP(E17351,Refs!$P$2:$R$29,3,FALSE)</f>
        <v>Y61</v>
      </c>
      <c r="J17351" s="68" t="str">
        <f>VLOOKUP(E17351,Refs!$P$2:$S$29,4,FALSE)</f>
        <v>East of England</v>
      </c>
      <c r="K17351" s="28">
        <f t="shared" si="548"/>
        <v>4064</v>
      </c>
    </row>
    <row r="17352" spans="1:11" x14ac:dyDescent="0.35">
      <c r="A17352" s="69">
        <f t="shared" si="549"/>
        <v>45962</v>
      </c>
      <c r="B17352" t="s">
        <v>934</v>
      </c>
      <c r="C17352" t="s">
        <v>264</v>
      </c>
      <c r="D17352" t="s">
        <v>885</v>
      </c>
      <c r="E17352" t="s">
        <v>308</v>
      </c>
      <c r="F17352" t="s">
        <v>309</v>
      </c>
      <c r="G17352" t="s">
        <v>77</v>
      </c>
      <c r="H17352">
        <v>1472</v>
      </c>
      <c r="I17352" s="68" t="str">
        <f>VLOOKUP(E17352,Refs!$P$2:$R$29,3,FALSE)</f>
        <v>Y61</v>
      </c>
      <c r="J17352" s="68" t="str">
        <f>VLOOKUP(E17352,Refs!$P$2:$S$29,4,FALSE)</f>
        <v>East of England</v>
      </c>
      <c r="K17352" s="28">
        <f t="shared" si="548"/>
        <v>1472</v>
      </c>
    </row>
    <row r="17353" spans="1:11" x14ac:dyDescent="0.35">
      <c r="A17353" s="69">
        <f t="shared" si="549"/>
        <v>45962</v>
      </c>
      <c r="B17353" t="s">
        <v>934</v>
      </c>
      <c r="C17353" t="s">
        <v>264</v>
      </c>
      <c r="D17353" t="s">
        <v>885</v>
      </c>
      <c r="E17353" t="s">
        <v>308</v>
      </c>
      <c r="F17353" t="s">
        <v>309</v>
      </c>
      <c r="G17353" t="s">
        <v>78</v>
      </c>
      <c r="H17353">
        <v>1468</v>
      </c>
      <c r="I17353" s="68" t="str">
        <f>VLOOKUP(E17353,Refs!$P$2:$R$29,3,FALSE)</f>
        <v>Y61</v>
      </c>
      <c r="J17353" s="68" t="str">
        <f>VLOOKUP(E17353,Refs!$P$2:$S$29,4,FALSE)</f>
        <v>East of England</v>
      </c>
      <c r="K17353" s="28">
        <f t="shared" si="548"/>
        <v>1468</v>
      </c>
    </row>
    <row r="17354" spans="1:11" x14ac:dyDescent="0.35">
      <c r="A17354" s="69">
        <f t="shared" si="549"/>
        <v>45962</v>
      </c>
      <c r="B17354" t="s">
        <v>934</v>
      </c>
      <c r="C17354" t="s">
        <v>264</v>
      </c>
      <c r="D17354" t="s">
        <v>885</v>
      </c>
      <c r="E17354" t="s">
        <v>308</v>
      </c>
      <c r="F17354" t="s">
        <v>309</v>
      </c>
      <c r="G17354" t="s">
        <v>79</v>
      </c>
      <c r="H17354">
        <v>257</v>
      </c>
      <c r="I17354" s="68" t="str">
        <f>VLOOKUP(E17354,Refs!$P$2:$R$29,3,FALSE)</f>
        <v>Y61</v>
      </c>
      <c r="J17354" s="68" t="str">
        <f>VLOOKUP(E17354,Refs!$P$2:$S$29,4,FALSE)</f>
        <v>East of England</v>
      </c>
      <c r="K17354" s="28">
        <f t="shared" si="548"/>
        <v>257</v>
      </c>
    </row>
    <row r="17355" spans="1:11" x14ac:dyDescent="0.35">
      <c r="A17355" s="69">
        <f t="shared" si="549"/>
        <v>45962</v>
      </c>
      <c r="B17355" t="s">
        <v>934</v>
      </c>
      <c r="C17355" t="s">
        <v>264</v>
      </c>
      <c r="D17355" t="s">
        <v>885</v>
      </c>
      <c r="E17355" t="s">
        <v>308</v>
      </c>
      <c r="F17355" t="s">
        <v>309</v>
      </c>
      <c r="G17355" t="s">
        <v>25</v>
      </c>
      <c r="H17355">
        <v>3197</v>
      </c>
      <c r="I17355" s="68" t="str">
        <f>VLOOKUP(E17355,Refs!$P$2:$R$29,3,FALSE)</f>
        <v>Y61</v>
      </c>
      <c r="J17355" s="68" t="str">
        <f>VLOOKUP(E17355,Refs!$P$2:$S$29,4,FALSE)</f>
        <v>East of England</v>
      </c>
      <c r="K17355" s="28">
        <f t="shared" si="548"/>
        <v>3197</v>
      </c>
    </row>
    <row r="17356" spans="1:11" x14ac:dyDescent="0.35">
      <c r="A17356" s="69">
        <f t="shared" si="549"/>
        <v>45962</v>
      </c>
      <c r="B17356" t="s">
        <v>934</v>
      </c>
      <c r="C17356" t="s">
        <v>264</v>
      </c>
      <c r="D17356" t="s">
        <v>885</v>
      </c>
      <c r="E17356" t="s">
        <v>308</v>
      </c>
      <c r="F17356" t="s">
        <v>309</v>
      </c>
      <c r="G17356" t="s">
        <v>80</v>
      </c>
      <c r="H17356">
        <v>163</v>
      </c>
      <c r="I17356" s="68" t="str">
        <f>VLOOKUP(E17356,Refs!$P$2:$R$29,3,FALSE)</f>
        <v>Y61</v>
      </c>
      <c r="J17356" s="68" t="str">
        <f>VLOOKUP(E17356,Refs!$P$2:$S$29,4,FALSE)</f>
        <v>East of England</v>
      </c>
      <c r="K17356" s="28">
        <f t="shared" si="548"/>
        <v>163</v>
      </c>
    </row>
    <row r="17357" spans="1:11" x14ac:dyDescent="0.35">
      <c r="A17357" s="69">
        <f t="shared" si="549"/>
        <v>45962</v>
      </c>
      <c r="B17357" t="s">
        <v>934</v>
      </c>
      <c r="C17357" t="s">
        <v>264</v>
      </c>
      <c r="D17357" t="s">
        <v>885</v>
      </c>
      <c r="E17357" t="s">
        <v>308</v>
      </c>
      <c r="F17357" t="s">
        <v>309</v>
      </c>
      <c r="G17357" t="s">
        <v>81</v>
      </c>
      <c r="H17357">
        <v>1593</v>
      </c>
      <c r="I17357" s="68" t="str">
        <f>VLOOKUP(E17357,Refs!$P$2:$R$29,3,FALSE)</f>
        <v>Y61</v>
      </c>
      <c r="J17357" s="68" t="str">
        <f>VLOOKUP(E17357,Refs!$P$2:$S$29,4,FALSE)</f>
        <v>East of England</v>
      </c>
      <c r="K17357" s="28">
        <f t="shared" si="548"/>
        <v>1593</v>
      </c>
    </row>
    <row r="17358" spans="1:11" x14ac:dyDescent="0.35">
      <c r="A17358" s="69">
        <f t="shared" si="549"/>
        <v>45962</v>
      </c>
      <c r="B17358" t="s">
        <v>934</v>
      </c>
      <c r="C17358" t="s">
        <v>264</v>
      </c>
      <c r="D17358" t="s">
        <v>885</v>
      </c>
      <c r="E17358" t="s">
        <v>308</v>
      </c>
      <c r="F17358" t="s">
        <v>309</v>
      </c>
      <c r="G17358" t="s">
        <v>82</v>
      </c>
      <c r="H17358">
        <v>1017</v>
      </c>
      <c r="I17358" s="68" t="str">
        <f>VLOOKUP(E17358,Refs!$P$2:$R$29,3,FALSE)</f>
        <v>Y61</v>
      </c>
      <c r="J17358" s="68" t="str">
        <f>VLOOKUP(E17358,Refs!$P$2:$S$29,4,FALSE)</f>
        <v>East of England</v>
      </c>
      <c r="K17358" s="28">
        <f t="shared" si="548"/>
        <v>1017</v>
      </c>
    </row>
    <row r="17359" spans="1:11" x14ac:dyDescent="0.35">
      <c r="A17359" s="69">
        <f t="shared" si="549"/>
        <v>45962</v>
      </c>
      <c r="B17359" t="s">
        <v>934</v>
      </c>
      <c r="C17359" t="s">
        <v>264</v>
      </c>
      <c r="D17359" t="s">
        <v>885</v>
      </c>
      <c r="E17359" t="s">
        <v>308</v>
      </c>
      <c r="F17359" t="s">
        <v>309</v>
      </c>
      <c r="G17359" t="s">
        <v>83</v>
      </c>
      <c r="H17359">
        <v>1378</v>
      </c>
      <c r="I17359" s="68" t="str">
        <f>VLOOKUP(E17359,Refs!$P$2:$R$29,3,FALSE)</f>
        <v>Y61</v>
      </c>
      <c r="J17359" s="68" t="str">
        <f>VLOOKUP(E17359,Refs!$P$2:$S$29,4,FALSE)</f>
        <v>East of England</v>
      </c>
      <c r="K17359" s="28">
        <f t="shared" si="548"/>
        <v>1378</v>
      </c>
    </row>
    <row r="17360" spans="1:11" x14ac:dyDescent="0.35">
      <c r="A17360" s="69">
        <f t="shared" si="549"/>
        <v>45962</v>
      </c>
      <c r="B17360" t="s">
        <v>934</v>
      </c>
      <c r="C17360" t="s">
        <v>264</v>
      </c>
      <c r="D17360" t="s">
        <v>885</v>
      </c>
      <c r="E17360" t="s">
        <v>308</v>
      </c>
      <c r="F17360" t="s">
        <v>309</v>
      </c>
      <c r="G17360" t="s">
        <v>84</v>
      </c>
      <c r="H17360">
        <v>4681</v>
      </c>
      <c r="I17360" s="68" t="str">
        <f>VLOOKUP(E17360,Refs!$P$2:$R$29,3,FALSE)</f>
        <v>Y61</v>
      </c>
      <c r="J17360" s="68" t="str">
        <f>VLOOKUP(E17360,Refs!$P$2:$S$29,4,FALSE)</f>
        <v>East of England</v>
      </c>
      <c r="K17360" s="28">
        <f t="shared" si="548"/>
        <v>4681</v>
      </c>
    </row>
    <row r="17361" spans="1:11" x14ac:dyDescent="0.35">
      <c r="A17361" s="69">
        <f t="shared" si="549"/>
        <v>45962</v>
      </c>
      <c r="B17361" t="s">
        <v>934</v>
      </c>
      <c r="C17361" t="s">
        <v>264</v>
      </c>
      <c r="D17361" t="s">
        <v>885</v>
      </c>
      <c r="E17361" t="s">
        <v>308</v>
      </c>
      <c r="F17361" t="s">
        <v>309</v>
      </c>
      <c r="G17361" t="s">
        <v>85</v>
      </c>
      <c r="H17361">
        <v>216</v>
      </c>
      <c r="I17361" s="68" t="str">
        <f>VLOOKUP(E17361,Refs!$P$2:$R$29,3,FALSE)</f>
        <v>Y61</v>
      </c>
      <c r="J17361" s="68" t="str">
        <f>VLOOKUP(E17361,Refs!$P$2:$S$29,4,FALSE)</f>
        <v>East of England</v>
      </c>
      <c r="K17361" s="28">
        <f t="shared" si="548"/>
        <v>216</v>
      </c>
    </row>
    <row r="17362" spans="1:11" x14ac:dyDescent="0.35">
      <c r="A17362" s="69">
        <f t="shared" si="549"/>
        <v>45962</v>
      </c>
      <c r="B17362" t="s">
        <v>934</v>
      </c>
      <c r="C17362" t="s">
        <v>264</v>
      </c>
      <c r="D17362" t="s">
        <v>885</v>
      </c>
      <c r="E17362" t="s">
        <v>308</v>
      </c>
      <c r="F17362" t="s">
        <v>309</v>
      </c>
      <c r="G17362" t="s">
        <v>86</v>
      </c>
      <c r="H17362">
        <v>107</v>
      </c>
      <c r="I17362" s="68" t="str">
        <f>VLOOKUP(E17362,Refs!$P$2:$R$29,3,FALSE)</f>
        <v>Y61</v>
      </c>
      <c r="J17362" s="68" t="str">
        <f>VLOOKUP(E17362,Refs!$P$2:$S$29,4,FALSE)</f>
        <v>East of England</v>
      </c>
      <c r="K17362" s="28">
        <f t="shared" si="548"/>
        <v>107</v>
      </c>
    </row>
    <row r="17363" spans="1:11" x14ac:dyDescent="0.35">
      <c r="A17363" s="69">
        <f t="shared" si="549"/>
        <v>45962</v>
      </c>
      <c r="B17363" t="s">
        <v>934</v>
      </c>
      <c r="C17363" t="s">
        <v>264</v>
      </c>
      <c r="D17363" t="s">
        <v>885</v>
      </c>
      <c r="E17363" t="s">
        <v>308</v>
      </c>
      <c r="F17363" t="s">
        <v>309</v>
      </c>
      <c r="G17363" t="s">
        <v>87</v>
      </c>
      <c r="H17363">
        <v>5696</v>
      </c>
      <c r="I17363" s="68" t="str">
        <f>VLOOKUP(E17363,Refs!$P$2:$R$29,3,FALSE)</f>
        <v>Y61</v>
      </c>
      <c r="J17363" s="68" t="str">
        <f>VLOOKUP(E17363,Refs!$P$2:$S$29,4,FALSE)</f>
        <v>East of England</v>
      </c>
      <c r="K17363" s="28">
        <f t="shared" si="548"/>
        <v>5696</v>
      </c>
    </row>
    <row r="17364" spans="1:11" x14ac:dyDescent="0.35">
      <c r="A17364" s="69">
        <f t="shared" si="549"/>
        <v>45962</v>
      </c>
      <c r="B17364" t="s">
        <v>934</v>
      </c>
      <c r="C17364" t="s">
        <v>264</v>
      </c>
      <c r="D17364" t="s">
        <v>885</v>
      </c>
      <c r="E17364" t="s">
        <v>308</v>
      </c>
      <c r="F17364" t="s">
        <v>309</v>
      </c>
      <c r="G17364" t="s">
        <v>88</v>
      </c>
      <c r="H17364">
        <v>36335</v>
      </c>
      <c r="I17364" s="68" t="str">
        <f>VLOOKUP(E17364,Refs!$P$2:$R$29,3,FALSE)</f>
        <v>Y61</v>
      </c>
      <c r="J17364" s="68" t="str">
        <f>VLOOKUP(E17364,Refs!$P$2:$S$29,4,FALSE)</f>
        <v>East of England</v>
      </c>
      <c r="K17364" s="28">
        <f t="shared" si="548"/>
        <v>36335</v>
      </c>
    </row>
    <row r="17365" spans="1:11" x14ac:dyDescent="0.35">
      <c r="A17365" s="69">
        <f t="shared" si="549"/>
        <v>45962</v>
      </c>
      <c r="B17365" t="s">
        <v>934</v>
      </c>
      <c r="C17365" t="s">
        <v>264</v>
      </c>
      <c r="D17365" t="s">
        <v>885</v>
      </c>
      <c r="E17365" t="s">
        <v>308</v>
      </c>
      <c r="F17365" t="s">
        <v>309</v>
      </c>
      <c r="G17365" t="s">
        <v>89</v>
      </c>
      <c r="H17365">
        <v>7293</v>
      </c>
      <c r="I17365" s="68" t="str">
        <f>VLOOKUP(E17365,Refs!$P$2:$R$29,3,FALSE)</f>
        <v>Y61</v>
      </c>
      <c r="J17365" s="68" t="str">
        <f>VLOOKUP(E17365,Refs!$P$2:$S$29,4,FALSE)</f>
        <v>East of England</v>
      </c>
      <c r="K17365" s="28">
        <f t="shared" si="548"/>
        <v>7293</v>
      </c>
    </row>
    <row r="17366" spans="1:11" x14ac:dyDescent="0.35">
      <c r="A17366" s="69">
        <f t="shared" si="549"/>
        <v>45962</v>
      </c>
      <c r="B17366" t="s">
        <v>934</v>
      </c>
      <c r="C17366" t="s">
        <v>264</v>
      </c>
      <c r="D17366" t="s">
        <v>885</v>
      </c>
      <c r="E17366" t="s">
        <v>308</v>
      </c>
      <c r="F17366" t="s">
        <v>309</v>
      </c>
      <c r="G17366" t="s">
        <v>27</v>
      </c>
      <c r="H17366">
        <v>936</v>
      </c>
      <c r="I17366" s="68" t="str">
        <f>VLOOKUP(E17366,Refs!$P$2:$R$29,3,FALSE)</f>
        <v>Y61</v>
      </c>
      <c r="J17366" s="68" t="str">
        <f>VLOOKUP(E17366,Refs!$P$2:$S$29,4,FALSE)</f>
        <v>East of England</v>
      </c>
      <c r="K17366" s="28">
        <f t="shared" si="548"/>
        <v>936</v>
      </c>
    </row>
    <row r="17367" spans="1:11" x14ac:dyDescent="0.35">
      <c r="A17367" s="69">
        <f t="shared" si="549"/>
        <v>45962</v>
      </c>
      <c r="B17367" t="s">
        <v>934</v>
      </c>
      <c r="C17367" t="s">
        <v>264</v>
      </c>
      <c r="D17367" t="s">
        <v>885</v>
      </c>
      <c r="E17367" t="s">
        <v>308</v>
      </c>
      <c r="F17367" t="s">
        <v>309</v>
      </c>
      <c r="G17367" t="s">
        <v>29</v>
      </c>
      <c r="H17367">
        <v>1059</v>
      </c>
      <c r="I17367" s="68" t="str">
        <f>VLOOKUP(E17367,Refs!$P$2:$R$29,3,FALSE)</f>
        <v>Y61</v>
      </c>
      <c r="J17367" s="68" t="str">
        <f>VLOOKUP(E17367,Refs!$P$2:$S$29,4,FALSE)</f>
        <v>East of England</v>
      </c>
      <c r="K17367" s="28">
        <f t="shared" si="548"/>
        <v>1059</v>
      </c>
    </row>
    <row r="17368" spans="1:11" x14ac:dyDescent="0.35">
      <c r="A17368" s="69">
        <f t="shared" si="549"/>
        <v>45962</v>
      </c>
      <c r="B17368" t="s">
        <v>934</v>
      </c>
      <c r="C17368" t="s">
        <v>264</v>
      </c>
      <c r="D17368" t="s">
        <v>885</v>
      </c>
      <c r="E17368" t="s">
        <v>308</v>
      </c>
      <c r="F17368" t="s">
        <v>309</v>
      </c>
      <c r="G17368" t="s">
        <v>90</v>
      </c>
      <c r="H17368">
        <v>430</v>
      </c>
      <c r="I17368" s="68" t="str">
        <f>VLOOKUP(E17368,Refs!$P$2:$R$29,3,FALSE)</f>
        <v>Y61</v>
      </c>
      <c r="J17368" s="68" t="str">
        <f>VLOOKUP(E17368,Refs!$P$2:$S$29,4,FALSE)</f>
        <v>East of England</v>
      </c>
      <c r="K17368" s="28">
        <f t="shared" si="548"/>
        <v>430</v>
      </c>
    </row>
    <row r="17369" spans="1:11" x14ac:dyDescent="0.35">
      <c r="A17369" s="69">
        <f t="shared" si="549"/>
        <v>45962</v>
      </c>
      <c r="B17369" t="s">
        <v>934</v>
      </c>
      <c r="C17369" t="s">
        <v>264</v>
      </c>
      <c r="D17369" t="s">
        <v>885</v>
      </c>
      <c r="E17369" t="s">
        <v>308</v>
      </c>
      <c r="F17369" t="s">
        <v>309</v>
      </c>
      <c r="G17369" t="s">
        <v>91</v>
      </c>
      <c r="H17369">
        <v>1</v>
      </c>
      <c r="I17369" s="68" t="str">
        <f>VLOOKUP(E17369,Refs!$P$2:$R$29,3,FALSE)</f>
        <v>Y61</v>
      </c>
      <c r="J17369" s="68" t="str">
        <f>VLOOKUP(E17369,Refs!$P$2:$S$29,4,FALSE)</f>
        <v>East of England</v>
      </c>
      <c r="K17369" s="28">
        <f t="shared" si="548"/>
        <v>1</v>
      </c>
    </row>
    <row r="17370" spans="1:11" x14ac:dyDescent="0.35">
      <c r="A17370" s="69">
        <f t="shared" si="549"/>
        <v>45962</v>
      </c>
      <c r="B17370" t="s">
        <v>934</v>
      </c>
      <c r="C17370" t="s">
        <v>264</v>
      </c>
      <c r="D17370" t="s">
        <v>885</v>
      </c>
      <c r="E17370" t="s">
        <v>308</v>
      </c>
      <c r="F17370" t="s">
        <v>309</v>
      </c>
      <c r="G17370" t="s">
        <v>92</v>
      </c>
      <c r="H17370">
        <v>393</v>
      </c>
      <c r="I17370" s="68" t="str">
        <f>VLOOKUP(E17370,Refs!$P$2:$R$29,3,FALSE)</f>
        <v>Y61</v>
      </c>
      <c r="J17370" s="68" t="str">
        <f>VLOOKUP(E17370,Refs!$P$2:$S$29,4,FALSE)</f>
        <v>East of England</v>
      </c>
      <c r="K17370" s="28">
        <f t="shared" si="548"/>
        <v>393</v>
      </c>
    </row>
    <row r="17371" spans="1:11" x14ac:dyDescent="0.35">
      <c r="A17371" s="69">
        <f t="shared" si="549"/>
        <v>45962</v>
      </c>
      <c r="B17371" t="s">
        <v>934</v>
      </c>
      <c r="C17371" t="s">
        <v>264</v>
      </c>
      <c r="D17371" t="s">
        <v>885</v>
      </c>
      <c r="E17371" t="s">
        <v>308</v>
      </c>
      <c r="F17371" t="s">
        <v>309</v>
      </c>
      <c r="G17371" t="s">
        <v>93</v>
      </c>
      <c r="H17371">
        <v>18</v>
      </c>
      <c r="I17371" s="68" t="str">
        <f>VLOOKUP(E17371,Refs!$P$2:$R$29,3,FALSE)</f>
        <v>Y61</v>
      </c>
      <c r="J17371" s="68" t="str">
        <f>VLOOKUP(E17371,Refs!$P$2:$S$29,4,FALSE)</f>
        <v>East of England</v>
      </c>
      <c r="K17371" s="28">
        <f t="shared" si="548"/>
        <v>18</v>
      </c>
    </row>
    <row r="17372" spans="1:11" x14ac:dyDescent="0.35">
      <c r="A17372" s="69">
        <f t="shared" si="549"/>
        <v>45962</v>
      </c>
      <c r="B17372" t="s">
        <v>934</v>
      </c>
      <c r="C17372" t="s">
        <v>264</v>
      </c>
      <c r="D17372" t="s">
        <v>885</v>
      </c>
      <c r="E17372" t="s">
        <v>308</v>
      </c>
      <c r="F17372" t="s">
        <v>309</v>
      </c>
      <c r="G17372" t="s">
        <v>94</v>
      </c>
      <c r="H17372">
        <v>398</v>
      </c>
      <c r="I17372" s="68" t="str">
        <f>VLOOKUP(E17372,Refs!$P$2:$R$29,3,FALSE)</f>
        <v>Y61</v>
      </c>
      <c r="J17372" s="68" t="str">
        <f>VLOOKUP(E17372,Refs!$P$2:$S$29,4,FALSE)</f>
        <v>East of England</v>
      </c>
      <c r="K17372" s="28">
        <f t="shared" si="548"/>
        <v>398</v>
      </c>
    </row>
    <row r="17373" spans="1:11" x14ac:dyDescent="0.35">
      <c r="A17373" s="69">
        <f t="shared" si="549"/>
        <v>45962</v>
      </c>
      <c r="B17373" t="s">
        <v>934</v>
      </c>
      <c r="C17373" t="s">
        <v>264</v>
      </c>
      <c r="D17373" t="s">
        <v>885</v>
      </c>
      <c r="E17373" t="s">
        <v>308</v>
      </c>
      <c r="F17373" t="s">
        <v>309</v>
      </c>
      <c r="G17373" t="s">
        <v>95</v>
      </c>
      <c r="H17373">
        <v>11</v>
      </c>
      <c r="I17373" s="68" t="str">
        <f>VLOOKUP(E17373,Refs!$P$2:$R$29,3,FALSE)</f>
        <v>Y61</v>
      </c>
      <c r="J17373" s="68" t="str">
        <f>VLOOKUP(E17373,Refs!$P$2:$S$29,4,FALSE)</f>
        <v>East of England</v>
      </c>
      <c r="K17373" s="28">
        <f t="shared" si="548"/>
        <v>11</v>
      </c>
    </row>
    <row r="17374" spans="1:11" x14ac:dyDescent="0.35">
      <c r="A17374" s="69">
        <f t="shared" si="549"/>
        <v>45962</v>
      </c>
      <c r="B17374" t="s">
        <v>934</v>
      </c>
      <c r="C17374" t="s">
        <v>264</v>
      </c>
      <c r="D17374" t="s">
        <v>885</v>
      </c>
      <c r="E17374" t="s">
        <v>308</v>
      </c>
      <c r="F17374" t="s">
        <v>309</v>
      </c>
      <c r="G17374" t="s">
        <v>96</v>
      </c>
      <c r="H17374">
        <v>518</v>
      </c>
      <c r="I17374" s="68" t="str">
        <f>VLOOKUP(E17374,Refs!$P$2:$R$29,3,FALSE)</f>
        <v>Y61</v>
      </c>
      <c r="J17374" s="68" t="str">
        <f>VLOOKUP(E17374,Refs!$P$2:$S$29,4,FALSE)</f>
        <v>East of England</v>
      </c>
      <c r="K17374" s="28">
        <f t="shared" si="548"/>
        <v>518</v>
      </c>
    </row>
    <row r="17375" spans="1:11" x14ac:dyDescent="0.35">
      <c r="A17375" s="69">
        <f t="shared" si="549"/>
        <v>45962</v>
      </c>
      <c r="B17375" t="s">
        <v>934</v>
      </c>
      <c r="C17375" t="s">
        <v>264</v>
      </c>
      <c r="D17375" t="s">
        <v>885</v>
      </c>
      <c r="E17375" t="s">
        <v>308</v>
      </c>
      <c r="F17375" t="s">
        <v>309</v>
      </c>
      <c r="G17375" t="s">
        <v>31</v>
      </c>
      <c r="H17375">
        <v>378</v>
      </c>
      <c r="I17375" s="68" t="str">
        <f>VLOOKUP(E17375,Refs!$P$2:$R$29,3,FALSE)</f>
        <v>Y61</v>
      </c>
      <c r="J17375" s="68" t="str">
        <f>VLOOKUP(E17375,Refs!$P$2:$S$29,4,FALSE)</f>
        <v>East of England</v>
      </c>
      <c r="K17375" s="28">
        <f t="shared" si="548"/>
        <v>378</v>
      </c>
    </row>
    <row r="17376" spans="1:11" x14ac:dyDescent="0.35">
      <c r="A17376" s="69">
        <f t="shared" si="549"/>
        <v>45962</v>
      </c>
      <c r="B17376" t="s">
        <v>934</v>
      </c>
      <c r="C17376" t="s">
        <v>264</v>
      </c>
      <c r="D17376" t="s">
        <v>885</v>
      </c>
      <c r="E17376" t="s">
        <v>308</v>
      </c>
      <c r="F17376" t="s">
        <v>309</v>
      </c>
      <c r="G17376" t="s">
        <v>97</v>
      </c>
      <c r="H17376">
        <v>1108</v>
      </c>
      <c r="I17376" s="68" t="str">
        <f>VLOOKUP(E17376,Refs!$P$2:$R$29,3,FALSE)</f>
        <v>Y61</v>
      </c>
      <c r="J17376" s="68" t="str">
        <f>VLOOKUP(E17376,Refs!$P$2:$S$29,4,FALSE)</f>
        <v>East of England</v>
      </c>
      <c r="K17376" s="28">
        <f t="shared" si="548"/>
        <v>1108</v>
      </c>
    </row>
    <row r="17377" spans="1:11" x14ac:dyDescent="0.35">
      <c r="A17377" s="69">
        <f t="shared" si="549"/>
        <v>45962</v>
      </c>
      <c r="B17377" t="s">
        <v>934</v>
      </c>
      <c r="C17377" t="s">
        <v>264</v>
      </c>
      <c r="D17377" t="s">
        <v>885</v>
      </c>
      <c r="E17377" t="s">
        <v>308</v>
      </c>
      <c r="F17377" t="s">
        <v>309</v>
      </c>
      <c r="G17377" t="s">
        <v>98</v>
      </c>
      <c r="H17377">
        <v>719</v>
      </c>
      <c r="I17377" s="68" t="str">
        <f>VLOOKUP(E17377,Refs!$P$2:$R$29,3,FALSE)</f>
        <v>Y61</v>
      </c>
      <c r="J17377" s="68" t="str">
        <f>VLOOKUP(E17377,Refs!$P$2:$S$29,4,FALSE)</f>
        <v>East of England</v>
      </c>
      <c r="K17377" s="28">
        <f t="shared" si="548"/>
        <v>719</v>
      </c>
    </row>
    <row r="17378" spans="1:11" x14ac:dyDescent="0.35">
      <c r="A17378" s="69">
        <f t="shared" si="549"/>
        <v>45962</v>
      </c>
      <c r="B17378" t="s">
        <v>934</v>
      </c>
      <c r="C17378" t="s">
        <v>264</v>
      </c>
      <c r="D17378" t="s">
        <v>885</v>
      </c>
      <c r="E17378" t="s">
        <v>308</v>
      </c>
      <c r="F17378" t="s">
        <v>309</v>
      </c>
      <c r="G17378" t="s">
        <v>99</v>
      </c>
      <c r="H17378">
        <v>675</v>
      </c>
      <c r="I17378" s="68" t="str">
        <f>VLOOKUP(E17378,Refs!$P$2:$R$29,3,FALSE)</f>
        <v>Y61</v>
      </c>
      <c r="J17378" s="68" t="str">
        <f>VLOOKUP(E17378,Refs!$P$2:$S$29,4,FALSE)</f>
        <v>East of England</v>
      </c>
      <c r="K17378" s="28">
        <f t="shared" ref="K17378:K17441" si="550">IF(OR(H17378="NULL",H17378=0,H17378=""),"",H17378)</f>
        <v>675</v>
      </c>
    </row>
    <row r="17379" spans="1:11" x14ac:dyDescent="0.35">
      <c r="A17379" s="69">
        <f t="shared" si="549"/>
        <v>45962</v>
      </c>
      <c r="B17379" t="s">
        <v>934</v>
      </c>
      <c r="C17379" t="s">
        <v>264</v>
      </c>
      <c r="D17379" t="s">
        <v>885</v>
      </c>
      <c r="E17379" t="s">
        <v>308</v>
      </c>
      <c r="F17379" t="s">
        <v>309</v>
      </c>
      <c r="G17379" t="s">
        <v>100</v>
      </c>
      <c r="H17379">
        <v>493</v>
      </c>
      <c r="I17379" s="68" t="str">
        <f>VLOOKUP(E17379,Refs!$P$2:$R$29,3,FALSE)</f>
        <v>Y61</v>
      </c>
      <c r="J17379" s="68" t="str">
        <f>VLOOKUP(E17379,Refs!$P$2:$S$29,4,FALSE)</f>
        <v>East of England</v>
      </c>
      <c r="K17379" s="28">
        <f t="shared" si="550"/>
        <v>493</v>
      </c>
    </row>
    <row r="17380" spans="1:11" x14ac:dyDescent="0.35">
      <c r="A17380" s="69">
        <f t="shared" si="549"/>
        <v>45962</v>
      </c>
      <c r="B17380" t="s">
        <v>934</v>
      </c>
      <c r="C17380" t="s">
        <v>264</v>
      </c>
      <c r="D17380" t="s">
        <v>885</v>
      </c>
      <c r="E17380" t="s">
        <v>308</v>
      </c>
      <c r="F17380" t="s">
        <v>309</v>
      </c>
      <c r="G17380" t="s">
        <v>101</v>
      </c>
      <c r="H17380">
        <v>166</v>
      </c>
      <c r="I17380" s="68" t="str">
        <f>VLOOKUP(E17380,Refs!$P$2:$R$29,3,FALSE)</f>
        <v>Y61</v>
      </c>
      <c r="J17380" s="68" t="str">
        <f>VLOOKUP(E17380,Refs!$P$2:$S$29,4,FALSE)</f>
        <v>East of England</v>
      </c>
      <c r="K17380" s="28">
        <f t="shared" si="550"/>
        <v>166</v>
      </c>
    </row>
    <row r="17381" spans="1:11" x14ac:dyDescent="0.35">
      <c r="A17381" s="69">
        <f t="shared" si="549"/>
        <v>45962</v>
      </c>
      <c r="B17381" t="s">
        <v>934</v>
      </c>
      <c r="C17381" t="s">
        <v>264</v>
      </c>
      <c r="D17381" t="s">
        <v>885</v>
      </c>
      <c r="E17381" t="s">
        <v>308</v>
      </c>
      <c r="F17381" t="s">
        <v>309</v>
      </c>
      <c r="G17381" t="s">
        <v>102</v>
      </c>
      <c r="H17381">
        <v>60</v>
      </c>
      <c r="I17381" s="68" t="str">
        <f>VLOOKUP(E17381,Refs!$P$2:$R$29,3,FALSE)</f>
        <v>Y61</v>
      </c>
      <c r="J17381" s="68" t="str">
        <f>VLOOKUP(E17381,Refs!$P$2:$S$29,4,FALSE)</f>
        <v>East of England</v>
      </c>
      <c r="K17381" s="28">
        <f t="shared" si="550"/>
        <v>60</v>
      </c>
    </row>
    <row r="17382" spans="1:11" x14ac:dyDescent="0.35">
      <c r="A17382" s="69">
        <f t="shared" si="549"/>
        <v>45962</v>
      </c>
      <c r="B17382" t="s">
        <v>934</v>
      </c>
      <c r="C17382" t="s">
        <v>264</v>
      </c>
      <c r="D17382" t="s">
        <v>885</v>
      </c>
      <c r="E17382" t="s">
        <v>308</v>
      </c>
      <c r="F17382" t="s">
        <v>309</v>
      </c>
      <c r="G17382" t="s">
        <v>103</v>
      </c>
      <c r="H17382">
        <v>472</v>
      </c>
      <c r="I17382" s="68" t="str">
        <f>VLOOKUP(E17382,Refs!$P$2:$R$29,3,FALSE)</f>
        <v>Y61</v>
      </c>
      <c r="J17382" s="68" t="str">
        <f>VLOOKUP(E17382,Refs!$P$2:$S$29,4,FALSE)</f>
        <v>East of England</v>
      </c>
      <c r="K17382" s="28">
        <f t="shared" si="550"/>
        <v>472</v>
      </c>
    </row>
    <row r="17383" spans="1:11" x14ac:dyDescent="0.35">
      <c r="A17383" s="69">
        <f t="shared" si="549"/>
        <v>45962</v>
      </c>
      <c r="B17383" t="s">
        <v>934</v>
      </c>
      <c r="C17383" t="s">
        <v>264</v>
      </c>
      <c r="D17383" t="s">
        <v>885</v>
      </c>
      <c r="E17383" t="s">
        <v>308</v>
      </c>
      <c r="F17383" t="s">
        <v>309</v>
      </c>
      <c r="G17383" t="s">
        <v>104</v>
      </c>
      <c r="H17383">
        <v>649393</v>
      </c>
      <c r="I17383" s="68" t="str">
        <f>VLOOKUP(E17383,Refs!$P$2:$R$29,3,FALSE)</f>
        <v>Y61</v>
      </c>
      <c r="J17383" s="68" t="str">
        <f>VLOOKUP(E17383,Refs!$P$2:$S$29,4,FALSE)</f>
        <v>East of England</v>
      </c>
      <c r="K17383" s="28">
        <f t="shared" si="550"/>
        <v>649393</v>
      </c>
    </row>
    <row r="17384" spans="1:11" x14ac:dyDescent="0.35">
      <c r="A17384" s="69">
        <f t="shared" si="549"/>
        <v>45962</v>
      </c>
      <c r="B17384" t="s">
        <v>934</v>
      </c>
      <c r="C17384" t="s">
        <v>264</v>
      </c>
      <c r="D17384" t="s">
        <v>885</v>
      </c>
      <c r="E17384" t="s">
        <v>308</v>
      </c>
      <c r="F17384" t="s">
        <v>309</v>
      </c>
      <c r="G17384" t="s">
        <v>105</v>
      </c>
      <c r="H17384">
        <v>889</v>
      </c>
      <c r="I17384" s="68" t="str">
        <f>VLOOKUP(E17384,Refs!$P$2:$R$29,3,FALSE)</f>
        <v>Y61</v>
      </c>
      <c r="J17384" s="68" t="str">
        <f>VLOOKUP(E17384,Refs!$P$2:$S$29,4,FALSE)</f>
        <v>East of England</v>
      </c>
      <c r="K17384" s="28">
        <f t="shared" si="550"/>
        <v>889</v>
      </c>
    </row>
    <row r="17385" spans="1:11" x14ac:dyDescent="0.35">
      <c r="A17385" s="69">
        <f t="shared" si="549"/>
        <v>45962</v>
      </c>
      <c r="B17385" t="s">
        <v>934</v>
      </c>
      <c r="C17385" t="s">
        <v>264</v>
      </c>
      <c r="D17385" t="s">
        <v>885</v>
      </c>
      <c r="E17385" t="s">
        <v>308</v>
      </c>
      <c r="F17385" t="s">
        <v>309</v>
      </c>
      <c r="G17385" t="s">
        <v>106</v>
      </c>
      <c r="H17385">
        <v>474</v>
      </c>
      <c r="I17385" s="68" t="str">
        <f>VLOOKUP(E17385,Refs!$P$2:$R$29,3,FALSE)</f>
        <v>Y61</v>
      </c>
      <c r="J17385" s="68" t="str">
        <f>VLOOKUP(E17385,Refs!$P$2:$S$29,4,FALSE)</f>
        <v>East of England</v>
      </c>
      <c r="K17385" s="28">
        <f t="shared" si="550"/>
        <v>474</v>
      </c>
    </row>
    <row r="17386" spans="1:11" x14ac:dyDescent="0.35">
      <c r="A17386" s="69">
        <f t="shared" si="549"/>
        <v>45962</v>
      </c>
      <c r="B17386" t="s">
        <v>934</v>
      </c>
      <c r="C17386" t="s">
        <v>264</v>
      </c>
      <c r="D17386" t="s">
        <v>885</v>
      </c>
      <c r="E17386" t="s">
        <v>308</v>
      </c>
      <c r="F17386" t="s">
        <v>309</v>
      </c>
      <c r="G17386" t="s">
        <v>107</v>
      </c>
      <c r="H17386">
        <v>36</v>
      </c>
      <c r="I17386" s="68" t="str">
        <f>VLOOKUP(E17386,Refs!$P$2:$R$29,3,FALSE)</f>
        <v>Y61</v>
      </c>
      <c r="J17386" s="68" t="str">
        <f>VLOOKUP(E17386,Refs!$P$2:$S$29,4,FALSE)</f>
        <v>East of England</v>
      </c>
      <c r="K17386" s="28">
        <f t="shared" si="550"/>
        <v>36</v>
      </c>
    </row>
    <row r="17387" spans="1:11" x14ac:dyDescent="0.35">
      <c r="A17387" s="69">
        <f t="shared" si="549"/>
        <v>45962</v>
      </c>
      <c r="B17387" t="s">
        <v>934</v>
      </c>
      <c r="C17387" t="s">
        <v>264</v>
      </c>
      <c r="D17387" t="s">
        <v>885</v>
      </c>
      <c r="E17387" t="s">
        <v>308</v>
      </c>
      <c r="F17387" t="s">
        <v>309</v>
      </c>
      <c r="G17387" t="s">
        <v>108</v>
      </c>
      <c r="H17387">
        <v>319</v>
      </c>
      <c r="I17387" s="68" t="str">
        <f>VLOOKUP(E17387,Refs!$P$2:$R$29,3,FALSE)</f>
        <v>Y61</v>
      </c>
      <c r="J17387" s="68" t="str">
        <f>VLOOKUP(E17387,Refs!$P$2:$S$29,4,FALSE)</f>
        <v>East of England</v>
      </c>
      <c r="K17387" s="28">
        <f t="shared" si="550"/>
        <v>319</v>
      </c>
    </row>
    <row r="17388" spans="1:11" x14ac:dyDescent="0.35">
      <c r="A17388" s="69">
        <f t="shared" si="549"/>
        <v>45962</v>
      </c>
      <c r="B17388" t="s">
        <v>934</v>
      </c>
      <c r="C17388" t="s">
        <v>264</v>
      </c>
      <c r="D17388" t="s">
        <v>885</v>
      </c>
      <c r="E17388" t="s">
        <v>308</v>
      </c>
      <c r="F17388" t="s">
        <v>309</v>
      </c>
      <c r="G17388" t="s">
        <v>109</v>
      </c>
      <c r="H17388">
        <v>752284</v>
      </c>
      <c r="I17388" s="68" t="str">
        <f>VLOOKUP(E17388,Refs!$P$2:$R$29,3,FALSE)</f>
        <v>Y61</v>
      </c>
      <c r="J17388" s="68" t="str">
        <f>VLOOKUP(E17388,Refs!$P$2:$S$29,4,FALSE)</f>
        <v>East of England</v>
      </c>
      <c r="K17388" s="28">
        <f t="shared" si="550"/>
        <v>752284</v>
      </c>
    </row>
    <row r="17389" spans="1:11" x14ac:dyDescent="0.35">
      <c r="A17389" s="69">
        <f t="shared" si="549"/>
        <v>45962</v>
      </c>
      <c r="B17389" t="s">
        <v>934</v>
      </c>
      <c r="C17389" t="s">
        <v>264</v>
      </c>
      <c r="D17389" t="s">
        <v>885</v>
      </c>
      <c r="E17389" t="s">
        <v>308</v>
      </c>
      <c r="F17389" t="s">
        <v>309</v>
      </c>
      <c r="G17389" t="s">
        <v>110</v>
      </c>
      <c r="H17389">
        <v>836</v>
      </c>
      <c r="I17389" s="68" t="str">
        <f>VLOOKUP(E17389,Refs!$P$2:$R$29,3,FALSE)</f>
        <v>Y61</v>
      </c>
      <c r="J17389" s="68" t="str">
        <f>VLOOKUP(E17389,Refs!$P$2:$S$29,4,FALSE)</f>
        <v>East of England</v>
      </c>
      <c r="K17389" s="28">
        <f t="shared" si="550"/>
        <v>836</v>
      </c>
    </row>
    <row r="17390" spans="1:11" x14ac:dyDescent="0.35">
      <c r="A17390" s="69">
        <f t="shared" si="549"/>
        <v>45962</v>
      </c>
      <c r="B17390" t="s">
        <v>934</v>
      </c>
      <c r="C17390" t="s">
        <v>264</v>
      </c>
      <c r="D17390" t="s">
        <v>885</v>
      </c>
      <c r="E17390" t="s">
        <v>308</v>
      </c>
      <c r="F17390" t="s">
        <v>309</v>
      </c>
      <c r="G17390" t="s">
        <v>808</v>
      </c>
      <c r="H17390">
        <v>2646</v>
      </c>
      <c r="I17390" s="68" t="str">
        <f>VLOOKUP(E17390,Refs!$P$2:$R$29,3,FALSE)</f>
        <v>Y61</v>
      </c>
      <c r="J17390" s="68" t="str">
        <f>VLOOKUP(E17390,Refs!$P$2:$S$29,4,FALSE)</f>
        <v>East of England</v>
      </c>
      <c r="K17390" s="28">
        <f t="shared" si="550"/>
        <v>2646</v>
      </c>
    </row>
    <row r="17391" spans="1:11" x14ac:dyDescent="0.35">
      <c r="A17391" s="69">
        <f t="shared" si="549"/>
        <v>45962</v>
      </c>
      <c r="B17391" t="s">
        <v>934</v>
      </c>
      <c r="C17391" t="s">
        <v>264</v>
      </c>
      <c r="D17391" t="s">
        <v>885</v>
      </c>
      <c r="E17391" t="s">
        <v>308</v>
      </c>
      <c r="F17391" t="s">
        <v>309</v>
      </c>
      <c r="G17391" t="s">
        <v>809</v>
      </c>
      <c r="H17391">
        <v>205</v>
      </c>
      <c r="I17391" s="68" t="str">
        <f>VLOOKUP(E17391,Refs!$P$2:$R$29,3,FALSE)</f>
        <v>Y61</v>
      </c>
      <c r="J17391" s="68" t="str">
        <f>VLOOKUP(E17391,Refs!$P$2:$S$29,4,FALSE)</f>
        <v>East of England</v>
      </c>
      <c r="K17391" s="28">
        <f t="shared" si="550"/>
        <v>205</v>
      </c>
    </row>
    <row r="17392" spans="1:11" x14ac:dyDescent="0.35">
      <c r="A17392" s="69">
        <f t="shared" si="549"/>
        <v>45962</v>
      </c>
      <c r="B17392" t="s">
        <v>934</v>
      </c>
      <c r="C17392" t="s">
        <v>264</v>
      </c>
      <c r="D17392" t="s">
        <v>885</v>
      </c>
      <c r="E17392" t="s">
        <v>308</v>
      </c>
      <c r="F17392" t="s">
        <v>309</v>
      </c>
      <c r="G17392" t="s">
        <v>111</v>
      </c>
      <c r="H17392">
        <v>5643</v>
      </c>
      <c r="I17392" s="68" t="str">
        <f>VLOOKUP(E17392,Refs!$P$2:$R$29,3,FALSE)</f>
        <v>Y61</v>
      </c>
      <c r="J17392" s="68" t="str">
        <f>VLOOKUP(E17392,Refs!$P$2:$S$29,4,FALSE)</f>
        <v>East of England</v>
      </c>
      <c r="K17392" s="28">
        <f t="shared" si="550"/>
        <v>5643</v>
      </c>
    </row>
    <row r="17393" spans="1:11" x14ac:dyDescent="0.35">
      <c r="A17393" s="69">
        <f t="shared" si="549"/>
        <v>45962</v>
      </c>
      <c r="B17393" t="s">
        <v>934</v>
      </c>
      <c r="C17393" t="s">
        <v>264</v>
      </c>
      <c r="D17393" t="s">
        <v>885</v>
      </c>
      <c r="E17393" t="s">
        <v>308</v>
      </c>
      <c r="F17393" t="s">
        <v>309</v>
      </c>
      <c r="G17393" t="s">
        <v>112</v>
      </c>
      <c r="H17393">
        <v>2</v>
      </c>
      <c r="I17393" s="68" t="str">
        <f>VLOOKUP(E17393,Refs!$P$2:$R$29,3,FALSE)</f>
        <v>Y61</v>
      </c>
      <c r="J17393" s="68" t="str">
        <f>VLOOKUP(E17393,Refs!$P$2:$S$29,4,FALSE)</f>
        <v>East of England</v>
      </c>
      <c r="K17393" s="28">
        <f t="shared" si="550"/>
        <v>2</v>
      </c>
    </row>
    <row r="17394" spans="1:11" x14ac:dyDescent="0.35">
      <c r="A17394" s="69">
        <f t="shared" si="549"/>
        <v>45962</v>
      </c>
      <c r="B17394" t="s">
        <v>934</v>
      </c>
      <c r="C17394" t="s">
        <v>264</v>
      </c>
      <c r="D17394" t="s">
        <v>885</v>
      </c>
      <c r="E17394" t="s">
        <v>308</v>
      </c>
      <c r="F17394" t="s">
        <v>309</v>
      </c>
      <c r="G17394" t="s">
        <v>113</v>
      </c>
      <c r="H17394">
        <v>3591</v>
      </c>
      <c r="I17394" s="68" t="str">
        <f>VLOOKUP(E17394,Refs!$P$2:$R$29,3,FALSE)</f>
        <v>Y61</v>
      </c>
      <c r="J17394" s="68" t="str">
        <f>VLOOKUP(E17394,Refs!$P$2:$S$29,4,FALSE)</f>
        <v>East of England</v>
      </c>
      <c r="K17394" s="28">
        <f t="shared" si="550"/>
        <v>3591</v>
      </c>
    </row>
    <row r="17395" spans="1:11" x14ac:dyDescent="0.35">
      <c r="A17395" s="69">
        <f t="shared" si="549"/>
        <v>45962</v>
      </c>
      <c r="B17395" t="s">
        <v>934</v>
      </c>
      <c r="C17395" t="s">
        <v>264</v>
      </c>
      <c r="D17395" t="s">
        <v>885</v>
      </c>
      <c r="E17395" t="s">
        <v>308</v>
      </c>
      <c r="F17395" t="s">
        <v>309</v>
      </c>
      <c r="G17395" t="s">
        <v>114</v>
      </c>
      <c r="H17395">
        <v>1062</v>
      </c>
      <c r="I17395" s="68" t="str">
        <f>VLOOKUP(E17395,Refs!$P$2:$R$29,3,FALSE)</f>
        <v>Y61</v>
      </c>
      <c r="J17395" s="68" t="str">
        <f>VLOOKUP(E17395,Refs!$P$2:$S$29,4,FALSE)</f>
        <v>East of England</v>
      </c>
      <c r="K17395" s="28">
        <f t="shared" si="550"/>
        <v>1062</v>
      </c>
    </row>
    <row r="17396" spans="1:11" x14ac:dyDescent="0.35">
      <c r="A17396" s="69">
        <f t="shared" si="549"/>
        <v>45962</v>
      </c>
      <c r="B17396" t="s">
        <v>934</v>
      </c>
      <c r="C17396" t="s">
        <v>264</v>
      </c>
      <c r="D17396" t="s">
        <v>885</v>
      </c>
      <c r="E17396" t="s">
        <v>308</v>
      </c>
      <c r="F17396" t="s">
        <v>309</v>
      </c>
      <c r="G17396" t="s">
        <v>115</v>
      </c>
      <c r="H17396">
        <v>1224</v>
      </c>
      <c r="I17396" s="68" t="str">
        <f>VLOOKUP(E17396,Refs!$P$2:$R$29,3,FALSE)</f>
        <v>Y61</v>
      </c>
      <c r="J17396" s="68" t="str">
        <f>VLOOKUP(E17396,Refs!$P$2:$S$29,4,FALSE)</f>
        <v>East of England</v>
      </c>
      <c r="K17396" s="28">
        <f t="shared" si="550"/>
        <v>1224</v>
      </c>
    </row>
    <row r="17397" spans="1:11" x14ac:dyDescent="0.35">
      <c r="A17397" s="69">
        <f t="shared" si="549"/>
        <v>45962</v>
      </c>
      <c r="B17397" t="s">
        <v>934</v>
      </c>
      <c r="C17397" t="s">
        <v>264</v>
      </c>
      <c r="D17397" t="s">
        <v>885</v>
      </c>
      <c r="E17397" t="s">
        <v>308</v>
      </c>
      <c r="F17397" t="s">
        <v>309</v>
      </c>
      <c r="G17397" t="s">
        <v>116</v>
      </c>
      <c r="H17397">
        <v>570</v>
      </c>
      <c r="I17397" s="68" t="str">
        <f>VLOOKUP(E17397,Refs!$P$2:$R$29,3,FALSE)</f>
        <v>Y61</v>
      </c>
      <c r="J17397" s="68" t="str">
        <f>VLOOKUP(E17397,Refs!$P$2:$S$29,4,FALSE)</f>
        <v>East of England</v>
      </c>
      <c r="K17397" s="28">
        <f t="shared" si="550"/>
        <v>570</v>
      </c>
    </row>
    <row r="17398" spans="1:11" x14ac:dyDescent="0.35">
      <c r="A17398" s="69">
        <f t="shared" si="549"/>
        <v>45962</v>
      </c>
      <c r="B17398" t="s">
        <v>934</v>
      </c>
      <c r="C17398" t="s">
        <v>264</v>
      </c>
      <c r="D17398" t="s">
        <v>885</v>
      </c>
      <c r="E17398" t="s">
        <v>308</v>
      </c>
      <c r="F17398" t="s">
        <v>309</v>
      </c>
      <c r="G17398" t="s">
        <v>117</v>
      </c>
      <c r="H17398">
        <v>151</v>
      </c>
      <c r="I17398" s="68" t="str">
        <f>VLOOKUP(E17398,Refs!$P$2:$R$29,3,FALSE)</f>
        <v>Y61</v>
      </c>
      <c r="J17398" s="68" t="str">
        <f>VLOOKUP(E17398,Refs!$P$2:$S$29,4,FALSE)</f>
        <v>East of England</v>
      </c>
      <c r="K17398" s="28">
        <f t="shared" si="550"/>
        <v>151</v>
      </c>
    </row>
    <row r="17399" spans="1:11" x14ac:dyDescent="0.35">
      <c r="A17399" s="69">
        <f t="shared" si="549"/>
        <v>45962</v>
      </c>
      <c r="B17399" t="s">
        <v>934</v>
      </c>
      <c r="C17399" t="s">
        <v>264</v>
      </c>
      <c r="D17399" t="s">
        <v>885</v>
      </c>
      <c r="E17399" t="s">
        <v>308</v>
      </c>
      <c r="F17399" t="s">
        <v>309</v>
      </c>
      <c r="G17399" t="s">
        <v>118</v>
      </c>
      <c r="H17399">
        <v>5</v>
      </c>
      <c r="I17399" s="68" t="str">
        <f>VLOOKUP(E17399,Refs!$P$2:$R$29,3,FALSE)</f>
        <v>Y61</v>
      </c>
      <c r="J17399" s="68" t="str">
        <f>VLOOKUP(E17399,Refs!$P$2:$S$29,4,FALSE)</f>
        <v>East of England</v>
      </c>
      <c r="K17399" s="28">
        <f t="shared" si="550"/>
        <v>5</v>
      </c>
    </row>
    <row r="17400" spans="1:11" x14ac:dyDescent="0.35">
      <c r="A17400" s="69">
        <f t="shared" si="549"/>
        <v>45962</v>
      </c>
      <c r="B17400" t="s">
        <v>934</v>
      </c>
      <c r="C17400" t="s">
        <v>264</v>
      </c>
      <c r="D17400" t="s">
        <v>885</v>
      </c>
      <c r="E17400" t="s">
        <v>308</v>
      </c>
      <c r="F17400" t="s">
        <v>309</v>
      </c>
      <c r="G17400" t="s">
        <v>119</v>
      </c>
      <c r="H17400">
        <v>900</v>
      </c>
      <c r="I17400" s="68" t="str">
        <f>VLOOKUP(E17400,Refs!$P$2:$R$29,3,FALSE)</f>
        <v>Y61</v>
      </c>
      <c r="J17400" s="68" t="str">
        <f>VLOOKUP(E17400,Refs!$P$2:$S$29,4,FALSE)</f>
        <v>East of England</v>
      </c>
      <c r="K17400" s="28">
        <f t="shared" si="550"/>
        <v>900</v>
      </c>
    </row>
    <row r="17401" spans="1:11" x14ac:dyDescent="0.35">
      <c r="A17401" s="69">
        <f t="shared" si="549"/>
        <v>45962</v>
      </c>
      <c r="B17401" t="s">
        <v>934</v>
      </c>
      <c r="C17401" t="s">
        <v>264</v>
      </c>
      <c r="D17401" t="s">
        <v>885</v>
      </c>
      <c r="E17401" t="s">
        <v>308</v>
      </c>
      <c r="F17401" t="s">
        <v>309</v>
      </c>
      <c r="G17401" t="s">
        <v>120</v>
      </c>
      <c r="H17401">
        <v>379</v>
      </c>
      <c r="I17401" s="68" t="str">
        <f>VLOOKUP(E17401,Refs!$P$2:$R$29,3,FALSE)</f>
        <v>Y61</v>
      </c>
      <c r="J17401" s="68" t="str">
        <f>VLOOKUP(E17401,Refs!$P$2:$S$29,4,FALSE)</f>
        <v>East of England</v>
      </c>
      <c r="K17401" s="28">
        <f t="shared" si="550"/>
        <v>379</v>
      </c>
    </row>
    <row r="17402" spans="1:11" x14ac:dyDescent="0.35">
      <c r="A17402" s="69">
        <f t="shared" si="549"/>
        <v>45962</v>
      </c>
      <c r="B17402" t="s">
        <v>934</v>
      </c>
      <c r="C17402" t="s">
        <v>264</v>
      </c>
      <c r="D17402" t="s">
        <v>885</v>
      </c>
      <c r="E17402" t="s">
        <v>308</v>
      </c>
      <c r="F17402" t="s">
        <v>309</v>
      </c>
      <c r="G17402" t="s">
        <v>121</v>
      </c>
      <c r="H17402">
        <v>900</v>
      </c>
      <c r="I17402" s="68" t="str">
        <f>VLOOKUP(E17402,Refs!$P$2:$R$29,3,FALSE)</f>
        <v>Y61</v>
      </c>
      <c r="J17402" s="68" t="str">
        <f>VLOOKUP(E17402,Refs!$P$2:$S$29,4,FALSE)</f>
        <v>East of England</v>
      </c>
      <c r="K17402" s="28">
        <f t="shared" si="550"/>
        <v>900</v>
      </c>
    </row>
    <row r="17403" spans="1:11" x14ac:dyDescent="0.35">
      <c r="A17403" s="69">
        <f t="shared" si="549"/>
        <v>45962</v>
      </c>
      <c r="B17403" t="s">
        <v>934</v>
      </c>
      <c r="C17403" t="s">
        <v>264</v>
      </c>
      <c r="D17403" t="s">
        <v>885</v>
      </c>
      <c r="E17403" t="s">
        <v>308</v>
      </c>
      <c r="F17403" t="s">
        <v>309</v>
      </c>
      <c r="G17403" t="s">
        <v>122</v>
      </c>
      <c r="H17403">
        <v>106</v>
      </c>
      <c r="I17403" s="68" t="str">
        <f>VLOOKUP(E17403,Refs!$P$2:$R$29,3,FALSE)</f>
        <v>Y61</v>
      </c>
      <c r="J17403" s="68" t="str">
        <f>VLOOKUP(E17403,Refs!$P$2:$S$29,4,FALSE)</f>
        <v>East of England</v>
      </c>
      <c r="K17403" s="28">
        <f t="shared" si="550"/>
        <v>106</v>
      </c>
    </row>
    <row r="17404" spans="1:11" x14ac:dyDescent="0.35">
      <c r="A17404" s="69">
        <f t="shared" si="549"/>
        <v>45962</v>
      </c>
      <c r="B17404" t="s">
        <v>934</v>
      </c>
      <c r="C17404" t="s">
        <v>264</v>
      </c>
      <c r="D17404" t="s">
        <v>885</v>
      </c>
      <c r="E17404" t="s">
        <v>308</v>
      </c>
      <c r="F17404" t="s">
        <v>309</v>
      </c>
      <c r="G17404" t="s">
        <v>123</v>
      </c>
      <c r="H17404">
        <v>4</v>
      </c>
      <c r="I17404" s="68" t="str">
        <f>VLOOKUP(E17404,Refs!$P$2:$R$29,3,FALSE)</f>
        <v>Y61</v>
      </c>
      <c r="J17404" s="68" t="str">
        <f>VLOOKUP(E17404,Refs!$P$2:$S$29,4,FALSE)</f>
        <v>East of England</v>
      </c>
      <c r="K17404" s="28">
        <f t="shared" si="550"/>
        <v>4</v>
      </c>
    </row>
    <row r="17405" spans="1:11" x14ac:dyDescent="0.35">
      <c r="A17405" s="69">
        <f t="shared" si="549"/>
        <v>45962</v>
      </c>
      <c r="B17405" t="s">
        <v>934</v>
      </c>
      <c r="C17405" t="s">
        <v>264</v>
      </c>
      <c r="D17405" t="s">
        <v>885</v>
      </c>
      <c r="E17405" t="s">
        <v>308</v>
      </c>
      <c r="F17405" t="s">
        <v>309</v>
      </c>
      <c r="G17405" t="s">
        <v>124</v>
      </c>
      <c r="H17405">
        <v>0</v>
      </c>
      <c r="I17405" s="68" t="str">
        <f>VLOOKUP(E17405,Refs!$P$2:$R$29,3,FALSE)</f>
        <v>Y61</v>
      </c>
      <c r="J17405" s="68" t="str">
        <f>VLOOKUP(E17405,Refs!$P$2:$S$29,4,FALSE)</f>
        <v>East of England</v>
      </c>
      <c r="K17405" s="28" t="str">
        <f t="shared" si="550"/>
        <v/>
      </c>
    </row>
    <row r="17406" spans="1:11" x14ac:dyDescent="0.35">
      <c r="A17406" s="69">
        <f t="shared" si="549"/>
        <v>45962</v>
      </c>
      <c r="B17406" t="s">
        <v>934</v>
      </c>
      <c r="C17406" t="s">
        <v>264</v>
      </c>
      <c r="D17406" t="s">
        <v>885</v>
      </c>
      <c r="E17406" t="s">
        <v>308</v>
      </c>
      <c r="F17406" t="s">
        <v>309</v>
      </c>
      <c r="G17406" t="s">
        <v>125</v>
      </c>
      <c r="H17406" t="s">
        <v>886</v>
      </c>
      <c r="I17406" s="68" t="str">
        <f>VLOOKUP(E17406,Refs!$P$2:$R$29,3,FALSE)</f>
        <v>Y61</v>
      </c>
      <c r="J17406" s="68" t="str">
        <f>VLOOKUP(E17406,Refs!$P$2:$S$29,4,FALSE)</f>
        <v>East of England</v>
      </c>
      <c r="K17406" s="28" t="str">
        <f t="shared" si="550"/>
        <v>-</v>
      </c>
    </row>
    <row r="17407" spans="1:11" x14ac:dyDescent="0.35">
      <c r="A17407" s="69">
        <f t="shared" si="549"/>
        <v>45962</v>
      </c>
      <c r="B17407" t="s">
        <v>934</v>
      </c>
      <c r="C17407" t="s">
        <v>264</v>
      </c>
      <c r="D17407" t="s">
        <v>885</v>
      </c>
      <c r="E17407" t="s">
        <v>308</v>
      </c>
      <c r="F17407" t="s">
        <v>309</v>
      </c>
      <c r="G17407" t="s">
        <v>126</v>
      </c>
      <c r="H17407" t="s">
        <v>886</v>
      </c>
      <c r="I17407" s="68" t="str">
        <f>VLOOKUP(E17407,Refs!$P$2:$R$29,3,FALSE)</f>
        <v>Y61</v>
      </c>
      <c r="J17407" s="68" t="str">
        <f>VLOOKUP(E17407,Refs!$P$2:$S$29,4,FALSE)</f>
        <v>East of England</v>
      </c>
      <c r="K17407" s="28" t="str">
        <f t="shared" si="550"/>
        <v>-</v>
      </c>
    </row>
    <row r="17408" spans="1:11" x14ac:dyDescent="0.35">
      <c r="A17408" s="69">
        <f t="shared" si="549"/>
        <v>45962</v>
      </c>
      <c r="B17408" t="s">
        <v>934</v>
      </c>
      <c r="C17408" t="s">
        <v>264</v>
      </c>
      <c r="D17408" t="s">
        <v>885</v>
      </c>
      <c r="E17408" t="s">
        <v>308</v>
      </c>
      <c r="F17408" t="s">
        <v>309</v>
      </c>
      <c r="G17408" t="s">
        <v>127</v>
      </c>
      <c r="H17408">
        <v>2</v>
      </c>
      <c r="I17408" s="68" t="str">
        <f>VLOOKUP(E17408,Refs!$P$2:$R$29,3,FALSE)</f>
        <v>Y61</v>
      </c>
      <c r="J17408" s="68" t="str">
        <f>VLOOKUP(E17408,Refs!$P$2:$S$29,4,FALSE)</f>
        <v>East of England</v>
      </c>
      <c r="K17408" s="28">
        <f t="shared" si="550"/>
        <v>2</v>
      </c>
    </row>
    <row r="17409" spans="1:11" x14ac:dyDescent="0.35">
      <c r="A17409" s="69">
        <f t="shared" si="549"/>
        <v>45962</v>
      </c>
      <c r="B17409" t="s">
        <v>934</v>
      </c>
      <c r="C17409" t="s">
        <v>264</v>
      </c>
      <c r="D17409" t="s">
        <v>885</v>
      </c>
      <c r="E17409" t="s">
        <v>308</v>
      </c>
      <c r="F17409" t="s">
        <v>309</v>
      </c>
      <c r="G17409" t="s">
        <v>128</v>
      </c>
      <c r="H17409">
        <v>69</v>
      </c>
      <c r="I17409" s="68" t="str">
        <f>VLOOKUP(E17409,Refs!$P$2:$R$29,3,FALSE)</f>
        <v>Y61</v>
      </c>
      <c r="J17409" s="68" t="str">
        <f>VLOOKUP(E17409,Refs!$P$2:$S$29,4,FALSE)</f>
        <v>East of England</v>
      </c>
      <c r="K17409" s="28">
        <f t="shared" si="550"/>
        <v>69</v>
      </c>
    </row>
    <row r="17410" spans="1:11" x14ac:dyDescent="0.35">
      <c r="A17410" s="69">
        <f t="shared" si="549"/>
        <v>45962</v>
      </c>
      <c r="B17410" t="s">
        <v>934</v>
      </c>
      <c r="C17410" t="s">
        <v>264</v>
      </c>
      <c r="D17410" t="s">
        <v>885</v>
      </c>
      <c r="E17410" t="s">
        <v>308</v>
      </c>
      <c r="F17410" t="s">
        <v>309</v>
      </c>
      <c r="G17410" t="s">
        <v>129</v>
      </c>
      <c r="H17410">
        <v>0</v>
      </c>
      <c r="I17410" s="68" t="str">
        <f>VLOOKUP(E17410,Refs!$P$2:$R$29,3,FALSE)</f>
        <v>Y61</v>
      </c>
      <c r="J17410" s="68" t="str">
        <f>VLOOKUP(E17410,Refs!$P$2:$S$29,4,FALSE)</f>
        <v>East of England</v>
      </c>
      <c r="K17410" s="28" t="str">
        <f t="shared" si="550"/>
        <v/>
      </c>
    </row>
    <row r="17411" spans="1:11" x14ac:dyDescent="0.35">
      <c r="A17411" s="69">
        <f t="shared" ref="A17411:A17474" si="551">DATEVALUE(RIGHT(B17411,8))</f>
        <v>45962</v>
      </c>
      <c r="B17411" t="s">
        <v>934</v>
      </c>
      <c r="C17411" t="s">
        <v>264</v>
      </c>
      <c r="D17411" t="s">
        <v>885</v>
      </c>
      <c r="E17411" t="s">
        <v>308</v>
      </c>
      <c r="F17411" t="s">
        <v>309</v>
      </c>
      <c r="G17411" t="s">
        <v>130</v>
      </c>
      <c r="H17411">
        <v>0</v>
      </c>
      <c r="I17411" s="68" t="str">
        <f>VLOOKUP(E17411,Refs!$P$2:$R$29,3,FALSE)</f>
        <v>Y61</v>
      </c>
      <c r="J17411" s="68" t="str">
        <f>VLOOKUP(E17411,Refs!$P$2:$S$29,4,FALSE)</f>
        <v>East of England</v>
      </c>
      <c r="K17411" s="28" t="str">
        <f t="shared" si="550"/>
        <v/>
      </c>
    </row>
    <row r="17412" spans="1:11" x14ac:dyDescent="0.35">
      <c r="A17412" s="69">
        <f t="shared" si="551"/>
        <v>45962</v>
      </c>
      <c r="B17412" t="s">
        <v>934</v>
      </c>
      <c r="C17412" t="s">
        <v>264</v>
      </c>
      <c r="D17412" t="s">
        <v>885</v>
      </c>
      <c r="E17412" t="s">
        <v>308</v>
      </c>
      <c r="F17412" t="s">
        <v>309</v>
      </c>
      <c r="G17412" t="s">
        <v>131</v>
      </c>
      <c r="H17412">
        <v>1</v>
      </c>
      <c r="I17412" s="68" t="str">
        <f>VLOOKUP(E17412,Refs!$P$2:$R$29,3,FALSE)</f>
        <v>Y61</v>
      </c>
      <c r="J17412" s="68" t="str">
        <f>VLOOKUP(E17412,Refs!$P$2:$S$29,4,FALSE)</f>
        <v>East of England</v>
      </c>
      <c r="K17412" s="28">
        <f t="shared" si="550"/>
        <v>1</v>
      </c>
    </row>
    <row r="17413" spans="1:11" x14ac:dyDescent="0.35">
      <c r="A17413" s="69">
        <f t="shared" si="551"/>
        <v>45962</v>
      </c>
      <c r="B17413" t="s">
        <v>934</v>
      </c>
      <c r="C17413" t="s">
        <v>264</v>
      </c>
      <c r="D17413" t="s">
        <v>885</v>
      </c>
      <c r="E17413" t="s">
        <v>308</v>
      </c>
      <c r="F17413" t="s">
        <v>309</v>
      </c>
      <c r="G17413" t="s">
        <v>132</v>
      </c>
      <c r="H17413">
        <v>1</v>
      </c>
      <c r="I17413" s="68" t="str">
        <f>VLOOKUP(E17413,Refs!$P$2:$R$29,3,FALSE)</f>
        <v>Y61</v>
      </c>
      <c r="J17413" s="68" t="str">
        <f>VLOOKUP(E17413,Refs!$P$2:$S$29,4,FALSE)</f>
        <v>East of England</v>
      </c>
      <c r="K17413" s="28">
        <f t="shared" si="550"/>
        <v>1</v>
      </c>
    </row>
    <row r="17414" spans="1:11" x14ac:dyDescent="0.35">
      <c r="A17414" s="69">
        <f t="shared" si="551"/>
        <v>45962</v>
      </c>
      <c r="B17414" t="s">
        <v>934</v>
      </c>
      <c r="C17414" t="s">
        <v>264</v>
      </c>
      <c r="D17414" t="s">
        <v>885</v>
      </c>
      <c r="E17414" t="s">
        <v>308</v>
      </c>
      <c r="F17414" t="s">
        <v>309</v>
      </c>
      <c r="G17414" t="s">
        <v>133</v>
      </c>
      <c r="H17414">
        <v>178</v>
      </c>
      <c r="I17414" s="68" t="str">
        <f>VLOOKUP(E17414,Refs!$P$2:$R$29,3,FALSE)</f>
        <v>Y61</v>
      </c>
      <c r="J17414" s="68" t="str">
        <f>VLOOKUP(E17414,Refs!$P$2:$S$29,4,FALSE)</f>
        <v>East of England</v>
      </c>
      <c r="K17414" s="28">
        <f t="shared" si="550"/>
        <v>178</v>
      </c>
    </row>
    <row r="17415" spans="1:11" x14ac:dyDescent="0.35">
      <c r="A17415" s="69">
        <f t="shared" si="551"/>
        <v>45962</v>
      </c>
      <c r="B17415" t="s">
        <v>934</v>
      </c>
      <c r="C17415" t="s">
        <v>264</v>
      </c>
      <c r="D17415" t="s">
        <v>885</v>
      </c>
      <c r="E17415" t="s">
        <v>308</v>
      </c>
      <c r="F17415" t="s">
        <v>309</v>
      </c>
      <c r="G17415" t="s">
        <v>134</v>
      </c>
      <c r="H17415">
        <v>174</v>
      </c>
      <c r="I17415" s="68" t="str">
        <f>VLOOKUP(E17415,Refs!$P$2:$R$29,3,FALSE)</f>
        <v>Y61</v>
      </c>
      <c r="J17415" s="68" t="str">
        <f>VLOOKUP(E17415,Refs!$P$2:$S$29,4,FALSE)</f>
        <v>East of England</v>
      </c>
      <c r="K17415" s="28">
        <f t="shared" si="550"/>
        <v>174</v>
      </c>
    </row>
    <row r="17416" spans="1:11" x14ac:dyDescent="0.35">
      <c r="A17416" s="69">
        <f t="shared" si="551"/>
        <v>45962</v>
      </c>
      <c r="B17416" t="s">
        <v>934</v>
      </c>
      <c r="C17416" t="s">
        <v>264</v>
      </c>
      <c r="D17416" t="s">
        <v>885</v>
      </c>
      <c r="E17416" t="s">
        <v>308</v>
      </c>
      <c r="F17416" t="s">
        <v>309</v>
      </c>
      <c r="G17416" t="s">
        <v>135</v>
      </c>
      <c r="H17416">
        <v>26</v>
      </c>
      <c r="I17416" s="68" t="str">
        <f>VLOOKUP(E17416,Refs!$P$2:$R$29,3,FALSE)</f>
        <v>Y61</v>
      </c>
      <c r="J17416" s="68" t="str">
        <f>VLOOKUP(E17416,Refs!$P$2:$S$29,4,FALSE)</f>
        <v>East of England</v>
      </c>
      <c r="K17416" s="28">
        <f t="shared" si="550"/>
        <v>26</v>
      </c>
    </row>
    <row r="17417" spans="1:11" x14ac:dyDescent="0.35">
      <c r="A17417" s="69">
        <f t="shared" si="551"/>
        <v>45962</v>
      </c>
      <c r="B17417" t="s">
        <v>934</v>
      </c>
      <c r="C17417" t="s">
        <v>264</v>
      </c>
      <c r="D17417" t="s">
        <v>885</v>
      </c>
      <c r="E17417" t="s">
        <v>308</v>
      </c>
      <c r="F17417" t="s">
        <v>309</v>
      </c>
      <c r="G17417" t="s">
        <v>136</v>
      </c>
      <c r="H17417">
        <v>0</v>
      </c>
      <c r="I17417" s="68" t="str">
        <f>VLOOKUP(E17417,Refs!$P$2:$R$29,3,FALSE)</f>
        <v>Y61</v>
      </c>
      <c r="J17417" s="68" t="str">
        <f>VLOOKUP(E17417,Refs!$P$2:$S$29,4,FALSE)</f>
        <v>East of England</v>
      </c>
      <c r="K17417" s="28" t="str">
        <f t="shared" si="550"/>
        <v/>
      </c>
    </row>
    <row r="17418" spans="1:11" x14ac:dyDescent="0.35">
      <c r="A17418" s="69">
        <f t="shared" si="551"/>
        <v>45962</v>
      </c>
      <c r="B17418" t="s">
        <v>934</v>
      </c>
      <c r="C17418" t="s">
        <v>264</v>
      </c>
      <c r="D17418" t="s">
        <v>885</v>
      </c>
      <c r="E17418" t="s">
        <v>308</v>
      </c>
      <c r="F17418" t="s">
        <v>309</v>
      </c>
      <c r="G17418" t="s">
        <v>137</v>
      </c>
      <c r="H17418">
        <v>0</v>
      </c>
      <c r="I17418" s="68" t="str">
        <f>VLOOKUP(E17418,Refs!$P$2:$R$29,3,FALSE)</f>
        <v>Y61</v>
      </c>
      <c r="J17418" s="68" t="str">
        <f>VLOOKUP(E17418,Refs!$P$2:$S$29,4,FALSE)</f>
        <v>East of England</v>
      </c>
      <c r="K17418" s="28" t="str">
        <f t="shared" si="550"/>
        <v/>
      </c>
    </row>
    <row r="17419" spans="1:11" x14ac:dyDescent="0.35">
      <c r="A17419" s="69">
        <f t="shared" si="551"/>
        <v>45962</v>
      </c>
      <c r="B17419" t="s">
        <v>934</v>
      </c>
      <c r="C17419" t="s">
        <v>264</v>
      </c>
      <c r="D17419" t="s">
        <v>885</v>
      </c>
      <c r="E17419" t="s">
        <v>308</v>
      </c>
      <c r="F17419" t="s">
        <v>309</v>
      </c>
      <c r="G17419" t="s">
        <v>138</v>
      </c>
      <c r="H17419">
        <v>0</v>
      </c>
      <c r="I17419" s="68" t="str">
        <f>VLOOKUP(E17419,Refs!$P$2:$R$29,3,FALSE)</f>
        <v>Y61</v>
      </c>
      <c r="J17419" s="68" t="str">
        <f>VLOOKUP(E17419,Refs!$P$2:$S$29,4,FALSE)</f>
        <v>East of England</v>
      </c>
      <c r="K17419" s="28" t="str">
        <f t="shared" si="550"/>
        <v/>
      </c>
    </row>
    <row r="17420" spans="1:11" x14ac:dyDescent="0.35">
      <c r="A17420" s="69">
        <f t="shared" si="551"/>
        <v>45962</v>
      </c>
      <c r="B17420" t="s">
        <v>934</v>
      </c>
      <c r="C17420" t="s">
        <v>264</v>
      </c>
      <c r="D17420" t="s">
        <v>885</v>
      </c>
      <c r="E17420" t="s">
        <v>308</v>
      </c>
      <c r="F17420" t="s">
        <v>309</v>
      </c>
      <c r="G17420" t="s">
        <v>139</v>
      </c>
      <c r="H17420">
        <v>78</v>
      </c>
      <c r="I17420" s="68" t="str">
        <f>VLOOKUP(E17420,Refs!$P$2:$R$29,3,FALSE)</f>
        <v>Y61</v>
      </c>
      <c r="J17420" s="68" t="str">
        <f>VLOOKUP(E17420,Refs!$P$2:$S$29,4,FALSE)</f>
        <v>East of England</v>
      </c>
      <c r="K17420" s="28">
        <f t="shared" si="550"/>
        <v>78</v>
      </c>
    </row>
    <row r="17421" spans="1:11" x14ac:dyDescent="0.35">
      <c r="A17421" s="69">
        <f t="shared" si="551"/>
        <v>45962</v>
      </c>
      <c r="B17421" t="s">
        <v>934</v>
      </c>
      <c r="C17421" t="s">
        <v>264</v>
      </c>
      <c r="D17421" t="s">
        <v>885</v>
      </c>
      <c r="E17421" t="s">
        <v>308</v>
      </c>
      <c r="F17421" t="s">
        <v>309</v>
      </c>
      <c r="G17421" t="s">
        <v>140</v>
      </c>
      <c r="H17421">
        <v>78</v>
      </c>
      <c r="I17421" s="68" t="str">
        <f>VLOOKUP(E17421,Refs!$P$2:$R$29,3,FALSE)</f>
        <v>Y61</v>
      </c>
      <c r="J17421" s="68" t="str">
        <f>VLOOKUP(E17421,Refs!$P$2:$S$29,4,FALSE)</f>
        <v>East of England</v>
      </c>
      <c r="K17421" s="28">
        <f t="shared" si="550"/>
        <v>78</v>
      </c>
    </row>
    <row r="17422" spans="1:11" x14ac:dyDescent="0.35">
      <c r="A17422" s="69">
        <f t="shared" si="551"/>
        <v>45962</v>
      </c>
      <c r="B17422" t="s">
        <v>934</v>
      </c>
      <c r="C17422" t="s">
        <v>264</v>
      </c>
      <c r="D17422" t="s">
        <v>885</v>
      </c>
      <c r="E17422" t="s">
        <v>308</v>
      </c>
      <c r="F17422" t="s">
        <v>309</v>
      </c>
      <c r="G17422" t="s">
        <v>728</v>
      </c>
      <c r="H17422">
        <v>4</v>
      </c>
      <c r="I17422" s="68" t="str">
        <f>VLOOKUP(E17422,Refs!$P$2:$R$29,3,FALSE)</f>
        <v>Y61</v>
      </c>
      <c r="J17422" s="68" t="str">
        <f>VLOOKUP(E17422,Refs!$P$2:$S$29,4,FALSE)</f>
        <v>East of England</v>
      </c>
      <c r="K17422" s="28">
        <f t="shared" si="550"/>
        <v>4</v>
      </c>
    </row>
    <row r="17423" spans="1:11" x14ac:dyDescent="0.35">
      <c r="A17423" s="69">
        <f t="shared" si="551"/>
        <v>45962</v>
      </c>
      <c r="B17423" t="s">
        <v>934</v>
      </c>
      <c r="C17423" t="s">
        <v>264</v>
      </c>
      <c r="D17423" t="s">
        <v>885</v>
      </c>
      <c r="E17423" t="s">
        <v>308</v>
      </c>
      <c r="F17423" t="s">
        <v>309</v>
      </c>
      <c r="G17423" t="s">
        <v>727</v>
      </c>
      <c r="H17423">
        <v>4</v>
      </c>
      <c r="I17423" s="68" t="str">
        <f>VLOOKUP(E17423,Refs!$P$2:$R$29,3,FALSE)</f>
        <v>Y61</v>
      </c>
      <c r="J17423" s="68" t="str">
        <f>VLOOKUP(E17423,Refs!$P$2:$S$29,4,FALSE)</f>
        <v>East of England</v>
      </c>
      <c r="K17423" s="28">
        <f t="shared" si="550"/>
        <v>4</v>
      </c>
    </row>
    <row r="17424" spans="1:11" x14ac:dyDescent="0.35">
      <c r="A17424" s="69">
        <f t="shared" si="551"/>
        <v>45962</v>
      </c>
      <c r="B17424" t="s">
        <v>934</v>
      </c>
      <c r="C17424" t="s">
        <v>264</v>
      </c>
      <c r="D17424" t="s">
        <v>885</v>
      </c>
      <c r="E17424" t="s">
        <v>308</v>
      </c>
      <c r="F17424" t="s">
        <v>309</v>
      </c>
      <c r="G17424" t="s">
        <v>730</v>
      </c>
      <c r="H17424">
        <v>24</v>
      </c>
      <c r="I17424" s="68" t="str">
        <f>VLOOKUP(E17424,Refs!$P$2:$R$29,3,FALSE)</f>
        <v>Y61</v>
      </c>
      <c r="J17424" s="68" t="str">
        <f>VLOOKUP(E17424,Refs!$P$2:$S$29,4,FALSE)</f>
        <v>East of England</v>
      </c>
      <c r="K17424" s="28">
        <f t="shared" si="550"/>
        <v>24</v>
      </c>
    </row>
    <row r="17425" spans="1:11" x14ac:dyDescent="0.35">
      <c r="A17425" s="69">
        <f t="shared" si="551"/>
        <v>45962</v>
      </c>
      <c r="B17425" t="s">
        <v>934</v>
      </c>
      <c r="C17425" t="s">
        <v>264</v>
      </c>
      <c r="D17425" t="s">
        <v>885</v>
      </c>
      <c r="E17425" t="s">
        <v>308</v>
      </c>
      <c r="F17425" t="s">
        <v>309</v>
      </c>
      <c r="G17425" t="s">
        <v>729</v>
      </c>
      <c r="H17425">
        <v>24</v>
      </c>
      <c r="I17425" s="68" t="str">
        <f>VLOOKUP(E17425,Refs!$P$2:$R$29,3,FALSE)</f>
        <v>Y61</v>
      </c>
      <c r="J17425" s="68" t="str">
        <f>VLOOKUP(E17425,Refs!$P$2:$S$29,4,FALSE)</f>
        <v>East of England</v>
      </c>
      <c r="K17425" s="28">
        <f t="shared" si="550"/>
        <v>24</v>
      </c>
    </row>
    <row r="17426" spans="1:11" x14ac:dyDescent="0.35">
      <c r="A17426" s="69">
        <f t="shared" si="551"/>
        <v>45962</v>
      </c>
      <c r="B17426" t="s">
        <v>934</v>
      </c>
      <c r="C17426" t="s">
        <v>286</v>
      </c>
      <c r="D17426" t="s">
        <v>890</v>
      </c>
      <c r="E17426" t="s">
        <v>312</v>
      </c>
      <c r="F17426" t="s">
        <v>313</v>
      </c>
      <c r="G17426" t="s">
        <v>10</v>
      </c>
      <c r="H17426">
        <v>31633</v>
      </c>
      <c r="I17426" s="68" t="str">
        <f>VLOOKUP(E17426,Refs!$P$2:$R$29,3,FALSE)</f>
        <v>Y61</v>
      </c>
      <c r="J17426" s="68" t="str">
        <f>VLOOKUP(E17426,Refs!$P$2:$S$29,4,FALSE)</f>
        <v>East of England</v>
      </c>
      <c r="K17426" s="28">
        <f t="shared" si="550"/>
        <v>31633</v>
      </c>
    </row>
    <row r="17427" spans="1:11" x14ac:dyDescent="0.35">
      <c r="A17427" s="69">
        <f t="shared" si="551"/>
        <v>45962</v>
      </c>
      <c r="B17427" t="s">
        <v>934</v>
      </c>
      <c r="C17427" t="s">
        <v>286</v>
      </c>
      <c r="D17427" t="s">
        <v>890</v>
      </c>
      <c r="E17427" t="s">
        <v>312</v>
      </c>
      <c r="F17427" t="s">
        <v>313</v>
      </c>
      <c r="G17427" t="s">
        <v>69</v>
      </c>
      <c r="H17427">
        <v>31318</v>
      </c>
      <c r="I17427" s="68" t="str">
        <f>VLOOKUP(E17427,Refs!$P$2:$R$29,3,FALSE)</f>
        <v>Y61</v>
      </c>
      <c r="J17427" s="68" t="str">
        <f>VLOOKUP(E17427,Refs!$P$2:$S$29,4,FALSE)</f>
        <v>East of England</v>
      </c>
      <c r="K17427" s="28">
        <f t="shared" si="550"/>
        <v>31318</v>
      </c>
    </row>
    <row r="17428" spans="1:11" x14ac:dyDescent="0.35">
      <c r="A17428" s="69">
        <f t="shared" si="551"/>
        <v>45962</v>
      </c>
      <c r="B17428" t="s">
        <v>934</v>
      </c>
      <c r="C17428" t="s">
        <v>286</v>
      </c>
      <c r="D17428" t="s">
        <v>890</v>
      </c>
      <c r="E17428" t="s">
        <v>312</v>
      </c>
      <c r="F17428" t="s">
        <v>313</v>
      </c>
      <c r="G17428" t="s">
        <v>20</v>
      </c>
      <c r="H17428">
        <v>28709</v>
      </c>
      <c r="I17428" s="68" t="str">
        <f>VLOOKUP(E17428,Refs!$P$2:$R$29,3,FALSE)</f>
        <v>Y61</v>
      </c>
      <c r="J17428" s="68" t="str">
        <f>VLOOKUP(E17428,Refs!$P$2:$S$29,4,FALSE)</f>
        <v>East of England</v>
      </c>
      <c r="K17428" s="28">
        <f t="shared" si="550"/>
        <v>28709</v>
      </c>
    </row>
    <row r="17429" spans="1:11" x14ac:dyDescent="0.35">
      <c r="A17429" s="69">
        <f t="shared" si="551"/>
        <v>45962</v>
      </c>
      <c r="B17429" t="s">
        <v>934</v>
      </c>
      <c r="C17429" t="s">
        <v>286</v>
      </c>
      <c r="D17429" t="s">
        <v>890</v>
      </c>
      <c r="E17429" t="s">
        <v>312</v>
      </c>
      <c r="F17429" t="s">
        <v>313</v>
      </c>
      <c r="G17429" t="s">
        <v>23</v>
      </c>
      <c r="H17429">
        <v>23670</v>
      </c>
      <c r="I17429" s="68" t="str">
        <f>VLOOKUP(E17429,Refs!$P$2:$R$29,3,FALSE)</f>
        <v>Y61</v>
      </c>
      <c r="J17429" s="68" t="str">
        <f>VLOOKUP(E17429,Refs!$P$2:$S$29,4,FALSE)</f>
        <v>East of England</v>
      </c>
      <c r="K17429" s="28">
        <f t="shared" si="550"/>
        <v>23670</v>
      </c>
    </row>
    <row r="17430" spans="1:11" x14ac:dyDescent="0.35">
      <c r="A17430" s="69">
        <f t="shared" si="551"/>
        <v>45962</v>
      </c>
      <c r="B17430" t="s">
        <v>934</v>
      </c>
      <c r="C17430" t="s">
        <v>286</v>
      </c>
      <c r="D17430" t="s">
        <v>890</v>
      </c>
      <c r="E17430" t="s">
        <v>312</v>
      </c>
      <c r="F17430" t="s">
        <v>313</v>
      </c>
      <c r="G17430" t="s">
        <v>19</v>
      </c>
      <c r="H17430">
        <v>488</v>
      </c>
      <c r="I17430" s="68" t="str">
        <f>VLOOKUP(E17430,Refs!$P$2:$R$29,3,FALSE)</f>
        <v>Y61</v>
      </c>
      <c r="J17430" s="68" t="str">
        <f>VLOOKUP(E17430,Refs!$P$2:$S$29,4,FALSE)</f>
        <v>East of England</v>
      </c>
      <c r="K17430" s="28">
        <f t="shared" si="550"/>
        <v>488</v>
      </c>
    </row>
    <row r="17431" spans="1:11" x14ac:dyDescent="0.35">
      <c r="A17431" s="69">
        <f t="shared" si="551"/>
        <v>45962</v>
      </c>
      <c r="B17431" t="s">
        <v>934</v>
      </c>
      <c r="C17431" t="s">
        <v>286</v>
      </c>
      <c r="D17431" t="s">
        <v>890</v>
      </c>
      <c r="E17431" t="s">
        <v>312</v>
      </c>
      <c r="F17431" t="s">
        <v>313</v>
      </c>
      <c r="G17431" t="s">
        <v>21</v>
      </c>
      <c r="H17431">
        <v>970749</v>
      </c>
      <c r="I17431" s="68" t="str">
        <f>VLOOKUP(E17431,Refs!$P$2:$R$29,3,FALSE)</f>
        <v>Y61</v>
      </c>
      <c r="J17431" s="68" t="str">
        <f>VLOOKUP(E17431,Refs!$P$2:$S$29,4,FALSE)</f>
        <v>East of England</v>
      </c>
      <c r="K17431" s="28">
        <f t="shared" si="550"/>
        <v>970749</v>
      </c>
    </row>
    <row r="17432" spans="1:11" x14ac:dyDescent="0.35">
      <c r="A17432" s="69">
        <f t="shared" si="551"/>
        <v>45962</v>
      </c>
      <c r="B17432" t="s">
        <v>934</v>
      </c>
      <c r="C17432" t="s">
        <v>286</v>
      </c>
      <c r="D17432" t="s">
        <v>890</v>
      </c>
      <c r="E17432" t="s">
        <v>312</v>
      </c>
      <c r="F17432" t="s">
        <v>313</v>
      </c>
      <c r="G17432" t="s">
        <v>70</v>
      </c>
      <c r="H17432">
        <v>198</v>
      </c>
      <c r="I17432" s="68" t="str">
        <f>VLOOKUP(E17432,Refs!$P$2:$R$29,3,FALSE)</f>
        <v>Y61</v>
      </c>
      <c r="J17432" s="68" t="str">
        <f>VLOOKUP(E17432,Refs!$P$2:$S$29,4,FALSE)</f>
        <v>East of England</v>
      </c>
      <c r="K17432" s="28">
        <f t="shared" si="550"/>
        <v>198</v>
      </c>
    </row>
    <row r="17433" spans="1:11" x14ac:dyDescent="0.35">
      <c r="A17433" s="69">
        <f t="shared" si="551"/>
        <v>45962</v>
      </c>
      <c r="B17433" t="s">
        <v>934</v>
      </c>
      <c r="C17433" t="s">
        <v>286</v>
      </c>
      <c r="D17433" t="s">
        <v>890</v>
      </c>
      <c r="E17433" t="s">
        <v>312</v>
      </c>
      <c r="F17433" t="s">
        <v>313</v>
      </c>
      <c r="G17433" t="s">
        <v>71</v>
      </c>
      <c r="H17433">
        <v>362</v>
      </c>
      <c r="I17433" s="68" t="str">
        <f>VLOOKUP(E17433,Refs!$P$2:$R$29,3,FALSE)</f>
        <v>Y61</v>
      </c>
      <c r="J17433" s="68" t="str">
        <f>VLOOKUP(E17433,Refs!$P$2:$S$29,4,FALSE)</f>
        <v>East of England</v>
      </c>
      <c r="K17433" s="28">
        <f t="shared" si="550"/>
        <v>362</v>
      </c>
    </row>
    <row r="17434" spans="1:11" x14ac:dyDescent="0.35">
      <c r="A17434" s="69">
        <f t="shared" si="551"/>
        <v>45962</v>
      </c>
      <c r="B17434" t="s">
        <v>934</v>
      </c>
      <c r="C17434" t="s">
        <v>286</v>
      </c>
      <c r="D17434" t="s">
        <v>890</v>
      </c>
      <c r="E17434" t="s">
        <v>312</v>
      </c>
      <c r="F17434" t="s">
        <v>313</v>
      </c>
      <c r="G17434" t="s">
        <v>72</v>
      </c>
      <c r="H17434">
        <v>41774</v>
      </c>
      <c r="I17434" s="68" t="str">
        <f>VLOOKUP(E17434,Refs!$P$2:$R$29,3,FALSE)</f>
        <v>Y61</v>
      </c>
      <c r="J17434" s="68" t="str">
        <f>VLOOKUP(E17434,Refs!$P$2:$S$29,4,FALSE)</f>
        <v>East of England</v>
      </c>
      <c r="K17434" s="28">
        <f t="shared" si="550"/>
        <v>41774</v>
      </c>
    </row>
    <row r="17435" spans="1:11" x14ac:dyDescent="0.35">
      <c r="A17435" s="69">
        <f t="shared" si="551"/>
        <v>45962</v>
      </c>
      <c r="B17435" t="s">
        <v>934</v>
      </c>
      <c r="C17435" t="s">
        <v>286</v>
      </c>
      <c r="D17435" t="s">
        <v>890</v>
      </c>
      <c r="E17435" t="s">
        <v>312</v>
      </c>
      <c r="F17435" t="s">
        <v>313</v>
      </c>
      <c r="G17435" t="s">
        <v>73</v>
      </c>
      <c r="H17435">
        <v>10051</v>
      </c>
      <c r="I17435" s="68" t="str">
        <f>VLOOKUP(E17435,Refs!$P$2:$R$29,3,FALSE)</f>
        <v>Y61</v>
      </c>
      <c r="J17435" s="68" t="str">
        <f>VLOOKUP(E17435,Refs!$P$2:$S$29,4,FALSE)</f>
        <v>East of England</v>
      </c>
      <c r="K17435" s="28">
        <f t="shared" si="550"/>
        <v>10051</v>
      </c>
    </row>
    <row r="17436" spans="1:11" x14ac:dyDescent="0.35">
      <c r="A17436" s="69">
        <f t="shared" si="551"/>
        <v>45962</v>
      </c>
      <c r="B17436" t="s">
        <v>934</v>
      </c>
      <c r="C17436" t="s">
        <v>286</v>
      </c>
      <c r="D17436" t="s">
        <v>890</v>
      </c>
      <c r="E17436" t="s">
        <v>312</v>
      </c>
      <c r="F17436" t="s">
        <v>313</v>
      </c>
      <c r="G17436" t="s">
        <v>74</v>
      </c>
      <c r="H17436">
        <v>59365945</v>
      </c>
      <c r="I17436" s="68" t="str">
        <f>VLOOKUP(E17436,Refs!$P$2:$R$29,3,FALSE)</f>
        <v>Y61</v>
      </c>
      <c r="J17436" s="68" t="str">
        <f>VLOOKUP(E17436,Refs!$P$2:$S$29,4,FALSE)</f>
        <v>East of England</v>
      </c>
      <c r="K17436" s="28">
        <f t="shared" si="550"/>
        <v>59365945</v>
      </c>
    </row>
    <row r="17437" spans="1:11" x14ac:dyDescent="0.35">
      <c r="A17437" s="69">
        <f t="shared" si="551"/>
        <v>45962</v>
      </c>
      <c r="B17437" t="s">
        <v>934</v>
      </c>
      <c r="C17437" t="s">
        <v>286</v>
      </c>
      <c r="D17437" t="s">
        <v>890</v>
      </c>
      <c r="E17437" t="s">
        <v>312</v>
      </c>
      <c r="F17437" t="s">
        <v>313</v>
      </c>
      <c r="G17437" t="s">
        <v>26</v>
      </c>
      <c r="H17437">
        <v>25542</v>
      </c>
      <c r="I17437" s="68" t="str">
        <f>VLOOKUP(E17437,Refs!$P$2:$R$29,3,FALSE)</f>
        <v>Y61</v>
      </c>
      <c r="J17437" s="68" t="str">
        <f>VLOOKUP(E17437,Refs!$P$2:$S$29,4,FALSE)</f>
        <v>East of England</v>
      </c>
      <c r="K17437" s="28">
        <f t="shared" si="550"/>
        <v>25542</v>
      </c>
    </row>
    <row r="17438" spans="1:11" x14ac:dyDescent="0.35">
      <c r="A17438" s="69">
        <f t="shared" si="551"/>
        <v>45962</v>
      </c>
      <c r="B17438" t="s">
        <v>934</v>
      </c>
      <c r="C17438" t="s">
        <v>286</v>
      </c>
      <c r="D17438" t="s">
        <v>890</v>
      </c>
      <c r="E17438" t="s">
        <v>312</v>
      </c>
      <c r="F17438" t="s">
        <v>313</v>
      </c>
      <c r="G17438" t="s">
        <v>75</v>
      </c>
      <c r="H17438">
        <v>564</v>
      </c>
      <c r="I17438" s="68" t="str">
        <f>VLOOKUP(E17438,Refs!$P$2:$R$29,3,FALSE)</f>
        <v>Y61</v>
      </c>
      <c r="J17438" s="68" t="str">
        <f>VLOOKUP(E17438,Refs!$P$2:$S$29,4,FALSE)</f>
        <v>East of England</v>
      </c>
      <c r="K17438" s="28">
        <f t="shared" si="550"/>
        <v>564</v>
      </c>
    </row>
    <row r="17439" spans="1:11" x14ac:dyDescent="0.35">
      <c r="A17439" s="69">
        <f t="shared" si="551"/>
        <v>45962</v>
      </c>
      <c r="B17439" t="s">
        <v>934</v>
      </c>
      <c r="C17439" t="s">
        <v>286</v>
      </c>
      <c r="D17439" t="s">
        <v>890</v>
      </c>
      <c r="E17439" t="s">
        <v>312</v>
      </c>
      <c r="F17439" t="s">
        <v>313</v>
      </c>
      <c r="G17439" t="s">
        <v>76</v>
      </c>
      <c r="H17439">
        <v>11112</v>
      </c>
      <c r="I17439" s="68" t="str">
        <f>VLOOKUP(E17439,Refs!$P$2:$R$29,3,FALSE)</f>
        <v>Y61</v>
      </c>
      <c r="J17439" s="68" t="str">
        <f>VLOOKUP(E17439,Refs!$P$2:$S$29,4,FALSE)</f>
        <v>East of England</v>
      </c>
      <c r="K17439" s="28">
        <f t="shared" si="550"/>
        <v>11112</v>
      </c>
    </row>
    <row r="17440" spans="1:11" x14ac:dyDescent="0.35">
      <c r="A17440" s="69">
        <f t="shared" si="551"/>
        <v>45962</v>
      </c>
      <c r="B17440" t="s">
        <v>934</v>
      </c>
      <c r="C17440" t="s">
        <v>286</v>
      </c>
      <c r="D17440" t="s">
        <v>890</v>
      </c>
      <c r="E17440" t="s">
        <v>312</v>
      </c>
      <c r="F17440" t="s">
        <v>313</v>
      </c>
      <c r="G17440" t="s">
        <v>77</v>
      </c>
      <c r="H17440">
        <v>8527</v>
      </c>
      <c r="I17440" s="68" t="str">
        <f>VLOOKUP(E17440,Refs!$P$2:$R$29,3,FALSE)</f>
        <v>Y61</v>
      </c>
      <c r="J17440" s="68" t="str">
        <f>VLOOKUP(E17440,Refs!$P$2:$S$29,4,FALSE)</f>
        <v>East of England</v>
      </c>
      <c r="K17440" s="28">
        <f t="shared" si="550"/>
        <v>8527</v>
      </c>
    </row>
    <row r="17441" spans="1:11" x14ac:dyDescent="0.35">
      <c r="A17441" s="69">
        <f t="shared" si="551"/>
        <v>45962</v>
      </c>
      <c r="B17441" t="s">
        <v>934</v>
      </c>
      <c r="C17441" t="s">
        <v>286</v>
      </c>
      <c r="D17441" t="s">
        <v>890</v>
      </c>
      <c r="E17441" t="s">
        <v>312</v>
      </c>
      <c r="F17441" t="s">
        <v>313</v>
      </c>
      <c r="G17441" t="s">
        <v>78</v>
      </c>
      <c r="H17441">
        <v>5339</v>
      </c>
      <c r="I17441" s="68" t="str">
        <f>VLOOKUP(E17441,Refs!$P$2:$R$29,3,FALSE)</f>
        <v>Y61</v>
      </c>
      <c r="J17441" s="68" t="str">
        <f>VLOOKUP(E17441,Refs!$P$2:$S$29,4,FALSE)</f>
        <v>East of England</v>
      </c>
      <c r="K17441" s="28">
        <f t="shared" si="550"/>
        <v>5339</v>
      </c>
    </row>
    <row r="17442" spans="1:11" x14ac:dyDescent="0.35">
      <c r="A17442" s="69">
        <f t="shared" si="551"/>
        <v>45962</v>
      </c>
      <c r="B17442" t="s">
        <v>934</v>
      </c>
      <c r="C17442" t="s">
        <v>286</v>
      </c>
      <c r="D17442" t="s">
        <v>890</v>
      </c>
      <c r="E17442" t="s">
        <v>312</v>
      </c>
      <c r="F17442" t="s">
        <v>313</v>
      </c>
      <c r="G17442" t="s">
        <v>79</v>
      </c>
      <c r="H17442">
        <v>0</v>
      </c>
      <c r="I17442" s="68" t="str">
        <f>VLOOKUP(E17442,Refs!$P$2:$R$29,3,FALSE)</f>
        <v>Y61</v>
      </c>
      <c r="J17442" s="68" t="str">
        <f>VLOOKUP(E17442,Refs!$P$2:$S$29,4,FALSE)</f>
        <v>East of England</v>
      </c>
      <c r="K17442" s="28" t="str">
        <f t="shared" ref="K17442:K17505" si="552">IF(OR(H17442="NULL",H17442=0,H17442=""),"",H17442)</f>
        <v/>
      </c>
    </row>
    <row r="17443" spans="1:11" x14ac:dyDescent="0.35">
      <c r="A17443" s="69">
        <f t="shared" si="551"/>
        <v>45962</v>
      </c>
      <c r="B17443" t="s">
        <v>934</v>
      </c>
      <c r="C17443" t="s">
        <v>286</v>
      </c>
      <c r="D17443" t="s">
        <v>890</v>
      </c>
      <c r="E17443" t="s">
        <v>312</v>
      </c>
      <c r="F17443" t="s">
        <v>313</v>
      </c>
      <c r="G17443" t="s">
        <v>25</v>
      </c>
      <c r="H17443">
        <v>13866</v>
      </c>
      <c r="I17443" s="68" t="str">
        <f>VLOOKUP(E17443,Refs!$P$2:$R$29,3,FALSE)</f>
        <v>Y61</v>
      </c>
      <c r="J17443" s="68" t="str">
        <f>VLOOKUP(E17443,Refs!$P$2:$S$29,4,FALSE)</f>
        <v>East of England</v>
      </c>
      <c r="K17443" s="28">
        <f t="shared" si="552"/>
        <v>13866</v>
      </c>
    </row>
    <row r="17444" spans="1:11" x14ac:dyDescent="0.35">
      <c r="A17444" s="69">
        <f t="shared" si="551"/>
        <v>45962</v>
      </c>
      <c r="B17444" t="s">
        <v>934</v>
      </c>
      <c r="C17444" t="s">
        <v>286</v>
      </c>
      <c r="D17444" t="s">
        <v>890</v>
      </c>
      <c r="E17444" t="s">
        <v>312</v>
      </c>
      <c r="F17444" t="s">
        <v>313</v>
      </c>
      <c r="G17444" t="s">
        <v>80</v>
      </c>
      <c r="H17444">
        <v>166</v>
      </c>
      <c r="I17444" s="68" t="str">
        <f>VLOOKUP(E17444,Refs!$P$2:$R$29,3,FALSE)</f>
        <v>Y61</v>
      </c>
      <c r="J17444" s="68" t="str">
        <f>VLOOKUP(E17444,Refs!$P$2:$S$29,4,FALSE)</f>
        <v>East of England</v>
      </c>
      <c r="K17444" s="28">
        <f t="shared" si="552"/>
        <v>166</v>
      </c>
    </row>
    <row r="17445" spans="1:11" x14ac:dyDescent="0.35">
      <c r="A17445" s="69">
        <f t="shared" si="551"/>
        <v>45962</v>
      </c>
      <c r="B17445" t="s">
        <v>934</v>
      </c>
      <c r="C17445" t="s">
        <v>286</v>
      </c>
      <c r="D17445" t="s">
        <v>890</v>
      </c>
      <c r="E17445" t="s">
        <v>312</v>
      </c>
      <c r="F17445" t="s">
        <v>313</v>
      </c>
      <c r="G17445" t="s">
        <v>81</v>
      </c>
      <c r="H17445">
        <v>8179</v>
      </c>
      <c r="I17445" s="68" t="str">
        <f>VLOOKUP(E17445,Refs!$P$2:$R$29,3,FALSE)</f>
        <v>Y61</v>
      </c>
      <c r="J17445" s="68" t="str">
        <f>VLOOKUP(E17445,Refs!$P$2:$S$29,4,FALSE)</f>
        <v>East of England</v>
      </c>
      <c r="K17445" s="28">
        <f t="shared" si="552"/>
        <v>8179</v>
      </c>
    </row>
    <row r="17446" spans="1:11" x14ac:dyDescent="0.35">
      <c r="A17446" s="69">
        <f t="shared" si="551"/>
        <v>45962</v>
      </c>
      <c r="B17446" t="s">
        <v>934</v>
      </c>
      <c r="C17446" t="s">
        <v>286</v>
      </c>
      <c r="D17446" t="s">
        <v>890</v>
      </c>
      <c r="E17446" t="s">
        <v>312</v>
      </c>
      <c r="F17446" t="s">
        <v>313</v>
      </c>
      <c r="G17446" t="s">
        <v>82</v>
      </c>
      <c r="H17446">
        <v>3387</v>
      </c>
      <c r="I17446" s="68" t="str">
        <f>VLOOKUP(E17446,Refs!$P$2:$R$29,3,FALSE)</f>
        <v>Y61</v>
      </c>
      <c r="J17446" s="68" t="str">
        <f>VLOOKUP(E17446,Refs!$P$2:$S$29,4,FALSE)</f>
        <v>East of England</v>
      </c>
      <c r="K17446" s="28">
        <f t="shared" si="552"/>
        <v>3387</v>
      </c>
    </row>
    <row r="17447" spans="1:11" x14ac:dyDescent="0.35">
      <c r="A17447" s="69">
        <f t="shared" si="551"/>
        <v>45962</v>
      </c>
      <c r="B17447" t="s">
        <v>934</v>
      </c>
      <c r="C17447" t="s">
        <v>286</v>
      </c>
      <c r="D17447" t="s">
        <v>890</v>
      </c>
      <c r="E17447" t="s">
        <v>312</v>
      </c>
      <c r="F17447" t="s">
        <v>313</v>
      </c>
      <c r="G17447" t="s">
        <v>83</v>
      </c>
      <c r="H17447">
        <v>4380</v>
      </c>
      <c r="I17447" s="68" t="str">
        <f>VLOOKUP(E17447,Refs!$P$2:$R$29,3,FALSE)</f>
        <v>Y61</v>
      </c>
      <c r="J17447" s="68" t="str">
        <f>VLOOKUP(E17447,Refs!$P$2:$S$29,4,FALSE)</f>
        <v>East of England</v>
      </c>
      <c r="K17447" s="28">
        <f t="shared" si="552"/>
        <v>4380</v>
      </c>
    </row>
    <row r="17448" spans="1:11" x14ac:dyDescent="0.35">
      <c r="A17448" s="69">
        <f t="shared" si="551"/>
        <v>45962</v>
      </c>
      <c r="B17448" t="s">
        <v>934</v>
      </c>
      <c r="C17448" t="s">
        <v>286</v>
      </c>
      <c r="D17448" t="s">
        <v>890</v>
      </c>
      <c r="E17448" t="s">
        <v>312</v>
      </c>
      <c r="F17448" t="s">
        <v>313</v>
      </c>
      <c r="G17448" t="s">
        <v>84</v>
      </c>
      <c r="H17448">
        <v>20745</v>
      </c>
      <c r="I17448" s="68" t="str">
        <f>VLOOKUP(E17448,Refs!$P$2:$R$29,3,FALSE)</f>
        <v>Y61</v>
      </c>
      <c r="J17448" s="68" t="str">
        <f>VLOOKUP(E17448,Refs!$P$2:$S$29,4,FALSE)</f>
        <v>East of England</v>
      </c>
      <c r="K17448" s="28">
        <f t="shared" si="552"/>
        <v>20745</v>
      </c>
    </row>
    <row r="17449" spans="1:11" x14ac:dyDescent="0.35">
      <c r="A17449" s="69">
        <f t="shared" si="551"/>
        <v>45962</v>
      </c>
      <c r="B17449" t="s">
        <v>934</v>
      </c>
      <c r="C17449" t="s">
        <v>286</v>
      </c>
      <c r="D17449" t="s">
        <v>890</v>
      </c>
      <c r="E17449" t="s">
        <v>312</v>
      </c>
      <c r="F17449" t="s">
        <v>313</v>
      </c>
      <c r="G17449" t="s">
        <v>85</v>
      </c>
      <c r="H17449">
        <v>1056</v>
      </c>
      <c r="I17449" s="68" t="str">
        <f>VLOOKUP(E17449,Refs!$P$2:$R$29,3,FALSE)</f>
        <v>Y61</v>
      </c>
      <c r="J17449" s="68" t="str">
        <f>VLOOKUP(E17449,Refs!$P$2:$S$29,4,FALSE)</f>
        <v>East of England</v>
      </c>
      <c r="K17449" s="28">
        <f t="shared" si="552"/>
        <v>1056</v>
      </c>
    </row>
    <row r="17450" spans="1:11" x14ac:dyDescent="0.35">
      <c r="A17450" s="69">
        <f t="shared" si="551"/>
        <v>45962</v>
      </c>
      <c r="B17450" t="s">
        <v>934</v>
      </c>
      <c r="C17450" t="s">
        <v>286</v>
      </c>
      <c r="D17450" t="s">
        <v>890</v>
      </c>
      <c r="E17450" t="s">
        <v>312</v>
      </c>
      <c r="F17450" t="s">
        <v>313</v>
      </c>
      <c r="G17450" t="s">
        <v>86</v>
      </c>
      <c r="H17450">
        <v>563</v>
      </c>
      <c r="I17450" s="68" t="str">
        <f>VLOOKUP(E17450,Refs!$P$2:$R$29,3,FALSE)</f>
        <v>Y61</v>
      </c>
      <c r="J17450" s="68" t="str">
        <f>VLOOKUP(E17450,Refs!$P$2:$S$29,4,FALSE)</f>
        <v>East of England</v>
      </c>
      <c r="K17450" s="28">
        <f t="shared" si="552"/>
        <v>563</v>
      </c>
    </row>
    <row r="17451" spans="1:11" x14ac:dyDescent="0.35">
      <c r="A17451" s="69">
        <f t="shared" si="551"/>
        <v>45962</v>
      </c>
      <c r="B17451" t="s">
        <v>934</v>
      </c>
      <c r="C17451" t="s">
        <v>286</v>
      </c>
      <c r="D17451" t="s">
        <v>890</v>
      </c>
      <c r="E17451" t="s">
        <v>312</v>
      </c>
      <c r="F17451" t="s">
        <v>313</v>
      </c>
      <c r="G17451" t="s">
        <v>87</v>
      </c>
      <c r="H17451">
        <v>8416</v>
      </c>
      <c r="I17451" s="68" t="str">
        <f>VLOOKUP(E17451,Refs!$P$2:$R$29,3,FALSE)</f>
        <v>Y61</v>
      </c>
      <c r="J17451" s="68" t="str">
        <f>VLOOKUP(E17451,Refs!$P$2:$S$29,4,FALSE)</f>
        <v>East of England</v>
      </c>
      <c r="K17451" s="28">
        <f t="shared" si="552"/>
        <v>8416</v>
      </c>
    </row>
    <row r="17452" spans="1:11" x14ac:dyDescent="0.35">
      <c r="A17452" s="69">
        <f t="shared" si="551"/>
        <v>45962</v>
      </c>
      <c r="B17452" t="s">
        <v>934</v>
      </c>
      <c r="C17452" t="s">
        <v>286</v>
      </c>
      <c r="D17452" t="s">
        <v>890</v>
      </c>
      <c r="E17452" t="s">
        <v>312</v>
      </c>
      <c r="F17452" t="s">
        <v>313</v>
      </c>
      <c r="G17452" t="s">
        <v>88</v>
      </c>
      <c r="H17452">
        <v>41408</v>
      </c>
      <c r="I17452" s="68" t="str">
        <f>VLOOKUP(E17452,Refs!$P$2:$R$29,3,FALSE)</f>
        <v>Y61</v>
      </c>
      <c r="J17452" s="68" t="str">
        <f>VLOOKUP(E17452,Refs!$P$2:$S$29,4,FALSE)</f>
        <v>East of England</v>
      </c>
      <c r="K17452" s="28">
        <f t="shared" si="552"/>
        <v>41408</v>
      </c>
    </row>
    <row r="17453" spans="1:11" x14ac:dyDescent="0.35">
      <c r="A17453" s="69">
        <f t="shared" si="551"/>
        <v>45962</v>
      </c>
      <c r="B17453" t="s">
        <v>934</v>
      </c>
      <c r="C17453" t="s">
        <v>286</v>
      </c>
      <c r="D17453" t="s">
        <v>890</v>
      </c>
      <c r="E17453" t="s">
        <v>312</v>
      </c>
      <c r="F17453" t="s">
        <v>313</v>
      </c>
      <c r="G17453" t="s">
        <v>89</v>
      </c>
      <c r="H17453">
        <v>25524</v>
      </c>
      <c r="I17453" s="68" t="str">
        <f>VLOOKUP(E17453,Refs!$P$2:$R$29,3,FALSE)</f>
        <v>Y61</v>
      </c>
      <c r="J17453" s="68" t="str">
        <f>VLOOKUP(E17453,Refs!$P$2:$S$29,4,FALSE)</f>
        <v>East of England</v>
      </c>
      <c r="K17453" s="28">
        <f t="shared" si="552"/>
        <v>25524</v>
      </c>
    </row>
    <row r="17454" spans="1:11" x14ac:dyDescent="0.35">
      <c r="A17454" s="69">
        <f t="shared" si="551"/>
        <v>45962</v>
      </c>
      <c r="B17454" t="s">
        <v>934</v>
      </c>
      <c r="C17454" t="s">
        <v>286</v>
      </c>
      <c r="D17454" t="s">
        <v>890</v>
      </c>
      <c r="E17454" t="s">
        <v>312</v>
      </c>
      <c r="F17454" t="s">
        <v>313</v>
      </c>
      <c r="G17454" t="s">
        <v>27</v>
      </c>
      <c r="H17454">
        <v>4018</v>
      </c>
      <c r="I17454" s="68" t="str">
        <f>VLOOKUP(E17454,Refs!$P$2:$R$29,3,FALSE)</f>
        <v>Y61</v>
      </c>
      <c r="J17454" s="68" t="str">
        <f>VLOOKUP(E17454,Refs!$P$2:$S$29,4,FALSE)</f>
        <v>East of England</v>
      </c>
      <c r="K17454" s="28">
        <f t="shared" si="552"/>
        <v>4018</v>
      </c>
    </row>
    <row r="17455" spans="1:11" x14ac:dyDescent="0.35">
      <c r="A17455" s="69">
        <f t="shared" si="551"/>
        <v>45962</v>
      </c>
      <c r="B17455" t="s">
        <v>934</v>
      </c>
      <c r="C17455" t="s">
        <v>286</v>
      </c>
      <c r="D17455" t="s">
        <v>890</v>
      </c>
      <c r="E17455" t="s">
        <v>312</v>
      </c>
      <c r="F17455" t="s">
        <v>313</v>
      </c>
      <c r="G17455" t="s">
        <v>29</v>
      </c>
      <c r="H17455">
        <v>3420</v>
      </c>
      <c r="I17455" s="68" t="str">
        <f>VLOOKUP(E17455,Refs!$P$2:$R$29,3,FALSE)</f>
        <v>Y61</v>
      </c>
      <c r="J17455" s="68" t="str">
        <f>VLOOKUP(E17455,Refs!$P$2:$S$29,4,FALSE)</f>
        <v>East of England</v>
      </c>
      <c r="K17455" s="28">
        <f t="shared" si="552"/>
        <v>3420</v>
      </c>
    </row>
    <row r="17456" spans="1:11" x14ac:dyDescent="0.35">
      <c r="A17456" s="69">
        <f t="shared" si="551"/>
        <v>45962</v>
      </c>
      <c r="B17456" t="s">
        <v>934</v>
      </c>
      <c r="C17456" t="s">
        <v>286</v>
      </c>
      <c r="D17456" t="s">
        <v>890</v>
      </c>
      <c r="E17456" t="s">
        <v>312</v>
      </c>
      <c r="F17456" t="s">
        <v>313</v>
      </c>
      <c r="G17456" t="s">
        <v>90</v>
      </c>
      <c r="H17456">
        <v>1904</v>
      </c>
      <c r="I17456" s="68" t="str">
        <f>VLOOKUP(E17456,Refs!$P$2:$R$29,3,FALSE)</f>
        <v>Y61</v>
      </c>
      <c r="J17456" s="68" t="str">
        <f>VLOOKUP(E17456,Refs!$P$2:$S$29,4,FALSE)</f>
        <v>East of England</v>
      </c>
      <c r="K17456" s="28">
        <f t="shared" si="552"/>
        <v>1904</v>
      </c>
    </row>
    <row r="17457" spans="1:11" x14ac:dyDescent="0.35">
      <c r="A17457" s="69">
        <f t="shared" si="551"/>
        <v>45962</v>
      </c>
      <c r="B17457" t="s">
        <v>934</v>
      </c>
      <c r="C17457" t="s">
        <v>286</v>
      </c>
      <c r="D17457" t="s">
        <v>890</v>
      </c>
      <c r="E17457" t="s">
        <v>312</v>
      </c>
      <c r="F17457" t="s">
        <v>313</v>
      </c>
      <c r="G17457" t="s">
        <v>91</v>
      </c>
      <c r="H17457">
        <v>21</v>
      </c>
      <c r="I17457" s="68" t="str">
        <f>VLOOKUP(E17457,Refs!$P$2:$R$29,3,FALSE)</f>
        <v>Y61</v>
      </c>
      <c r="J17457" s="68" t="str">
        <f>VLOOKUP(E17457,Refs!$P$2:$S$29,4,FALSE)</f>
        <v>East of England</v>
      </c>
      <c r="K17457" s="28">
        <f t="shared" si="552"/>
        <v>21</v>
      </c>
    </row>
    <row r="17458" spans="1:11" x14ac:dyDescent="0.35">
      <c r="A17458" s="69">
        <f t="shared" si="551"/>
        <v>45962</v>
      </c>
      <c r="B17458" t="s">
        <v>934</v>
      </c>
      <c r="C17458" t="s">
        <v>286</v>
      </c>
      <c r="D17458" t="s">
        <v>890</v>
      </c>
      <c r="E17458" t="s">
        <v>312</v>
      </c>
      <c r="F17458" t="s">
        <v>313</v>
      </c>
      <c r="G17458" t="s">
        <v>92</v>
      </c>
      <c r="H17458">
        <v>1751</v>
      </c>
      <c r="I17458" s="68" t="str">
        <f>VLOOKUP(E17458,Refs!$P$2:$R$29,3,FALSE)</f>
        <v>Y61</v>
      </c>
      <c r="J17458" s="68" t="str">
        <f>VLOOKUP(E17458,Refs!$P$2:$S$29,4,FALSE)</f>
        <v>East of England</v>
      </c>
      <c r="K17458" s="28">
        <f t="shared" si="552"/>
        <v>1751</v>
      </c>
    </row>
    <row r="17459" spans="1:11" x14ac:dyDescent="0.35">
      <c r="A17459" s="69">
        <f t="shared" si="551"/>
        <v>45962</v>
      </c>
      <c r="B17459" t="s">
        <v>934</v>
      </c>
      <c r="C17459" t="s">
        <v>286</v>
      </c>
      <c r="D17459" t="s">
        <v>890</v>
      </c>
      <c r="E17459" t="s">
        <v>312</v>
      </c>
      <c r="F17459" t="s">
        <v>313</v>
      </c>
      <c r="G17459" t="s">
        <v>93</v>
      </c>
      <c r="H17459">
        <v>82</v>
      </c>
      <c r="I17459" s="68" t="str">
        <f>VLOOKUP(E17459,Refs!$P$2:$R$29,3,FALSE)</f>
        <v>Y61</v>
      </c>
      <c r="J17459" s="68" t="str">
        <f>VLOOKUP(E17459,Refs!$P$2:$S$29,4,FALSE)</f>
        <v>East of England</v>
      </c>
      <c r="K17459" s="28">
        <f t="shared" si="552"/>
        <v>82</v>
      </c>
    </row>
    <row r="17460" spans="1:11" x14ac:dyDescent="0.35">
      <c r="A17460" s="69">
        <f t="shared" si="551"/>
        <v>45962</v>
      </c>
      <c r="B17460" t="s">
        <v>934</v>
      </c>
      <c r="C17460" t="s">
        <v>286</v>
      </c>
      <c r="D17460" t="s">
        <v>890</v>
      </c>
      <c r="E17460" t="s">
        <v>312</v>
      </c>
      <c r="F17460" t="s">
        <v>313</v>
      </c>
      <c r="G17460" t="s">
        <v>94</v>
      </c>
      <c r="H17460">
        <v>827</v>
      </c>
      <c r="I17460" s="68" t="str">
        <f>VLOOKUP(E17460,Refs!$P$2:$R$29,3,FALSE)</f>
        <v>Y61</v>
      </c>
      <c r="J17460" s="68" t="str">
        <f>VLOOKUP(E17460,Refs!$P$2:$S$29,4,FALSE)</f>
        <v>East of England</v>
      </c>
      <c r="K17460" s="28">
        <f t="shared" si="552"/>
        <v>827</v>
      </c>
    </row>
    <row r="17461" spans="1:11" x14ac:dyDescent="0.35">
      <c r="A17461" s="69">
        <f t="shared" si="551"/>
        <v>45962</v>
      </c>
      <c r="B17461" t="s">
        <v>934</v>
      </c>
      <c r="C17461" t="s">
        <v>286</v>
      </c>
      <c r="D17461" t="s">
        <v>890</v>
      </c>
      <c r="E17461" t="s">
        <v>312</v>
      </c>
      <c r="F17461" t="s">
        <v>313</v>
      </c>
      <c r="G17461" t="s">
        <v>95</v>
      </c>
      <c r="H17461">
        <v>42</v>
      </c>
      <c r="I17461" s="68" t="str">
        <f>VLOOKUP(E17461,Refs!$P$2:$R$29,3,FALSE)</f>
        <v>Y61</v>
      </c>
      <c r="J17461" s="68" t="str">
        <f>VLOOKUP(E17461,Refs!$P$2:$S$29,4,FALSE)</f>
        <v>East of England</v>
      </c>
      <c r="K17461" s="28">
        <f t="shared" si="552"/>
        <v>42</v>
      </c>
    </row>
    <row r="17462" spans="1:11" x14ac:dyDescent="0.35">
      <c r="A17462" s="69">
        <f t="shared" si="551"/>
        <v>45962</v>
      </c>
      <c r="B17462" t="s">
        <v>934</v>
      </c>
      <c r="C17462" t="s">
        <v>286</v>
      </c>
      <c r="D17462" t="s">
        <v>890</v>
      </c>
      <c r="E17462" t="s">
        <v>312</v>
      </c>
      <c r="F17462" t="s">
        <v>313</v>
      </c>
      <c r="G17462" t="s">
        <v>96</v>
      </c>
      <c r="H17462">
        <v>1241</v>
      </c>
      <c r="I17462" s="68" t="str">
        <f>VLOOKUP(E17462,Refs!$P$2:$R$29,3,FALSE)</f>
        <v>Y61</v>
      </c>
      <c r="J17462" s="68" t="str">
        <f>VLOOKUP(E17462,Refs!$P$2:$S$29,4,FALSE)</f>
        <v>East of England</v>
      </c>
      <c r="K17462" s="28">
        <f t="shared" si="552"/>
        <v>1241</v>
      </c>
    </row>
    <row r="17463" spans="1:11" x14ac:dyDescent="0.35">
      <c r="A17463" s="69">
        <f t="shared" si="551"/>
        <v>45962</v>
      </c>
      <c r="B17463" t="s">
        <v>934</v>
      </c>
      <c r="C17463" t="s">
        <v>286</v>
      </c>
      <c r="D17463" t="s">
        <v>890</v>
      </c>
      <c r="E17463" t="s">
        <v>312</v>
      </c>
      <c r="F17463" t="s">
        <v>313</v>
      </c>
      <c r="G17463" t="s">
        <v>31</v>
      </c>
      <c r="H17463">
        <v>740</v>
      </c>
      <c r="I17463" s="68" t="str">
        <f>VLOOKUP(E17463,Refs!$P$2:$R$29,3,FALSE)</f>
        <v>Y61</v>
      </c>
      <c r="J17463" s="68" t="str">
        <f>VLOOKUP(E17463,Refs!$P$2:$S$29,4,FALSE)</f>
        <v>East of England</v>
      </c>
      <c r="K17463" s="28">
        <f t="shared" si="552"/>
        <v>740</v>
      </c>
    </row>
    <row r="17464" spans="1:11" x14ac:dyDescent="0.35">
      <c r="A17464" s="69">
        <f t="shared" si="551"/>
        <v>45962</v>
      </c>
      <c r="B17464" t="s">
        <v>934</v>
      </c>
      <c r="C17464" t="s">
        <v>286</v>
      </c>
      <c r="D17464" t="s">
        <v>890</v>
      </c>
      <c r="E17464" t="s">
        <v>312</v>
      </c>
      <c r="F17464" t="s">
        <v>313</v>
      </c>
      <c r="G17464" t="s">
        <v>97</v>
      </c>
      <c r="H17464">
        <v>2809</v>
      </c>
      <c r="I17464" s="68" t="str">
        <f>VLOOKUP(E17464,Refs!$P$2:$R$29,3,FALSE)</f>
        <v>Y61</v>
      </c>
      <c r="J17464" s="68" t="str">
        <f>VLOOKUP(E17464,Refs!$P$2:$S$29,4,FALSE)</f>
        <v>East of England</v>
      </c>
      <c r="K17464" s="28">
        <f t="shared" si="552"/>
        <v>2809</v>
      </c>
    </row>
    <row r="17465" spans="1:11" x14ac:dyDescent="0.35">
      <c r="A17465" s="69">
        <f t="shared" si="551"/>
        <v>45962</v>
      </c>
      <c r="B17465" t="s">
        <v>934</v>
      </c>
      <c r="C17465" t="s">
        <v>286</v>
      </c>
      <c r="D17465" t="s">
        <v>890</v>
      </c>
      <c r="E17465" t="s">
        <v>312</v>
      </c>
      <c r="F17465" t="s">
        <v>313</v>
      </c>
      <c r="G17465" t="s">
        <v>98</v>
      </c>
      <c r="H17465">
        <v>3082</v>
      </c>
      <c r="I17465" s="68" t="str">
        <f>VLOOKUP(E17465,Refs!$P$2:$R$29,3,FALSE)</f>
        <v>Y61</v>
      </c>
      <c r="J17465" s="68" t="str">
        <f>VLOOKUP(E17465,Refs!$P$2:$S$29,4,FALSE)</f>
        <v>East of England</v>
      </c>
      <c r="K17465" s="28">
        <f t="shared" si="552"/>
        <v>3082</v>
      </c>
    </row>
    <row r="17466" spans="1:11" x14ac:dyDescent="0.35">
      <c r="A17466" s="69">
        <f t="shared" si="551"/>
        <v>45962</v>
      </c>
      <c r="B17466" t="s">
        <v>934</v>
      </c>
      <c r="C17466" t="s">
        <v>286</v>
      </c>
      <c r="D17466" t="s">
        <v>890</v>
      </c>
      <c r="E17466" t="s">
        <v>312</v>
      </c>
      <c r="F17466" t="s">
        <v>313</v>
      </c>
      <c r="G17466" t="s">
        <v>99</v>
      </c>
      <c r="H17466">
        <v>2651</v>
      </c>
      <c r="I17466" s="68" t="str">
        <f>VLOOKUP(E17466,Refs!$P$2:$R$29,3,FALSE)</f>
        <v>Y61</v>
      </c>
      <c r="J17466" s="68" t="str">
        <f>VLOOKUP(E17466,Refs!$P$2:$S$29,4,FALSE)</f>
        <v>East of England</v>
      </c>
      <c r="K17466" s="28">
        <f t="shared" si="552"/>
        <v>2651</v>
      </c>
    </row>
    <row r="17467" spans="1:11" x14ac:dyDescent="0.35">
      <c r="A17467" s="69">
        <f t="shared" si="551"/>
        <v>45962</v>
      </c>
      <c r="B17467" t="s">
        <v>934</v>
      </c>
      <c r="C17467" t="s">
        <v>286</v>
      </c>
      <c r="D17467" t="s">
        <v>890</v>
      </c>
      <c r="E17467" t="s">
        <v>312</v>
      </c>
      <c r="F17467" t="s">
        <v>313</v>
      </c>
      <c r="G17467" t="s">
        <v>100</v>
      </c>
      <c r="H17467">
        <v>1542</v>
      </c>
      <c r="I17467" s="68" t="str">
        <f>VLOOKUP(E17467,Refs!$P$2:$R$29,3,FALSE)</f>
        <v>Y61</v>
      </c>
      <c r="J17467" s="68" t="str">
        <f>VLOOKUP(E17467,Refs!$P$2:$S$29,4,FALSE)</f>
        <v>East of England</v>
      </c>
      <c r="K17467" s="28">
        <f t="shared" si="552"/>
        <v>1542</v>
      </c>
    </row>
    <row r="17468" spans="1:11" x14ac:dyDescent="0.35">
      <c r="A17468" s="69">
        <f t="shared" si="551"/>
        <v>45962</v>
      </c>
      <c r="B17468" t="s">
        <v>934</v>
      </c>
      <c r="C17468" t="s">
        <v>286</v>
      </c>
      <c r="D17468" t="s">
        <v>890</v>
      </c>
      <c r="E17468" t="s">
        <v>312</v>
      </c>
      <c r="F17468" t="s">
        <v>313</v>
      </c>
      <c r="G17468" t="s">
        <v>101</v>
      </c>
      <c r="H17468">
        <v>696</v>
      </c>
      <c r="I17468" s="68" t="str">
        <f>VLOOKUP(E17468,Refs!$P$2:$R$29,3,FALSE)</f>
        <v>Y61</v>
      </c>
      <c r="J17468" s="68" t="str">
        <f>VLOOKUP(E17468,Refs!$P$2:$S$29,4,FALSE)</f>
        <v>East of England</v>
      </c>
      <c r="K17468" s="28">
        <f t="shared" si="552"/>
        <v>696</v>
      </c>
    </row>
    <row r="17469" spans="1:11" x14ac:dyDescent="0.35">
      <c r="A17469" s="69">
        <f t="shared" si="551"/>
        <v>45962</v>
      </c>
      <c r="B17469" t="s">
        <v>934</v>
      </c>
      <c r="C17469" t="s">
        <v>286</v>
      </c>
      <c r="D17469" t="s">
        <v>890</v>
      </c>
      <c r="E17469" t="s">
        <v>312</v>
      </c>
      <c r="F17469" t="s">
        <v>313</v>
      </c>
      <c r="G17469" t="s">
        <v>102</v>
      </c>
      <c r="H17469">
        <v>265</v>
      </c>
      <c r="I17469" s="68" t="str">
        <f>VLOOKUP(E17469,Refs!$P$2:$R$29,3,FALSE)</f>
        <v>Y61</v>
      </c>
      <c r="J17469" s="68" t="str">
        <f>VLOOKUP(E17469,Refs!$P$2:$S$29,4,FALSE)</f>
        <v>East of England</v>
      </c>
      <c r="K17469" s="28">
        <f t="shared" si="552"/>
        <v>265</v>
      </c>
    </row>
    <row r="17470" spans="1:11" x14ac:dyDescent="0.35">
      <c r="A17470" s="69">
        <f t="shared" si="551"/>
        <v>45962</v>
      </c>
      <c r="B17470" t="s">
        <v>934</v>
      </c>
      <c r="C17470" t="s">
        <v>286</v>
      </c>
      <c r="D17470" t="s">
        <v>890</v>
      </c>
      <c r="E17470" t="s">
        <v>312</v>
      </c>
      <c r="F17470" t="s">
        <v>313</v>
      </c>
      <c r="G17470" t="s">
        <v>103</v>
      </c>
      <c r="H17470">
        <v>1908</v>
      </c>
      <c r="I17470" s="68" t="str">
        <f>VLOOKUP(E17470,Refs!$P$2:$R$29,3,FALSE)</f>
        <v>Y61</v>
      </c>
      <c r="J17470" s="68" t="str">
        <f>VLOOKUP(E17470,Refs!$P$2:$S$29,4,FALSE)</f>
        <v>East of England</v>
      </c>
      <c r="K17470" s="28">
        <f t="shared" si="552"/>
        <v>1908</v>
      </c>
    </row>
    <row r="17471" spans="1:11" x14ac:dyDescent="0.35">
      <c r="A17471" s="69">
        <f t="shared" si="551"/>
        <v>45962</v>
      </c>
      <c r="B17471" t="s">
        <v>934</v>
      </c>
      <c r="C17471" t="s">
        <v>286</v>
      </c>
      <c r="D17471" t="s">
        <v>890</v>
      </c>
      <c r="E17471" t="s">
        <v>312</v>
      </c>
      <c r="F17471" t="s">
        <v>313</v>
      </c>
      <c r="G17471" t="s">
        <v>104</v>
      </c>
      <c r="H17471">
        <v>4989700</v>
      </c>
      <c r="I17471" s="68" t="str">
        <f>VLOOKUP(E17471,Refs!$P$2:$R$29,3,FALSE)</f>
        <v>Y61</v>
      </c>
      <c r="J17471" s="68" t="str">
        <f>VLOOKUP(E17471,Refs!$P$2:$S$29,4,FALSE)</f>
        <v>East of England</v>
      </c>
      <c r="K17471" s="28">
        <f t="shared" si="552"/>
        <v>4989700</v>
      </c>
    </row>
    <row r="17472" spans="1:11" x14ac:dyDescent="0.35">
      <c r="A17472" s="69">
        <f t="shared" si="551"/>
        <v>45962</v>
      </c>
      <c r="B17472" t="s">
        <v>934</v>
      </c>
      <c r="C17472" t="s">
        <v>286</v>
      </c>
      <c r="D17472" t="s">
        <v>890</v>
      </c>
      <c r="E17472" t="s">
        <v>312</v>
      </c>
      <c r="F17472" t="s">
        <v>313</v>
      </c>
      <c r="G17472" t="s">
        <v>105</v>
      </c>
      <c r="H17472">
        <v>2694</v>
      </c>
      <c r="I17472" s="68" t="str">
        <f>VLOOKUP(E17472,Refs!$P$2:$R$29,3,FALSE)</f>
        <v>Y61</v>
      </c>
      <c r="J17472" s="68" t="str">
        <f>VLOOKUP(E17472,Refs!$P$2:$S$29,4,FALSE)</f>
        <v>East of England</v>
      </c>
      <c r="K17472" s="28">
        <f t="shared" si="552"/>
        <v>2694</v>
      </c>
    </row>
    <row r="17473" spans="1:11" x14ac:dyDescent="0.35">
      <c r="A17473" s="69">
        <f t="shared" si="551"/>
        <v>45962</v>
      </c>
      <c r="B17473" t="s">
        <v>934</v>
      </c>
      <c r="C17473" t="s">
        <v>286</v>
      </c>
      <c r="D17473" t="s">
        <v>890</v>
      </c>
      <c r="E17473" t="s">
        <v>312</v>
      </c>
      <c r="F17473" t="s">
        <v>313</v>
      </c>
      <c r="G17473" t="s">
        <v>106</v>
      </c>
      <c r="H17473">
        <v>1775</v>
      </c>
      <c r="I17473" s="68" t="str">
        <f>VLOOKUP(E17473,Refs!$P$2:$R$29,3,FALSE)</f>
        <v>Y61</v>
      </c>
      <c r="J17473" s="68" t="str">
        <f>VLOOKUP(E17473,Refs!$P$2:$S$29,4,FALSE)</f>
        <v>East of England</v>
      </c>
      <c r="K17473" s="28">
        <f t="shared" si="552"/>
        <v>1775</v>
      </c>
    </row>
    <row r="17474" spans="1:11" x14ac:dyDescent="0.35">
      <c r="A17474" s="69">
        <f t="shared" si="551"/>
        <v>45962</v>
      </c>
      <c r="B17474" t="s">
        <v>934</v>
      </c>
      <c r="C17474" t="s">
        <v>286</v>
      </c>
      <c r="D17474" t="s">
        <v>890</v>
      </c>
      <c r="E17474" t="s">
        <v>312</v>
      </c>
      <c r="F17474" t="s">
        <v>313</v>
      </c>
      <c r="G17474" t="s">
        <v>107</v>
      </c>
      <c r="H17474">
        <v>260</v>
      </c>
      <c r="I17474" s="68" t="str">
        <f>VLOOKUP(E17474,Refs!$P$2:$R$29,3,FALSE)</f>
        <v>Y61</v>
      </c>
      <c r="J17474" s="68" t="str">
        <f>VLOOKUP(E17474,Refs!$P$2:$S$29,4,FALSE)</f>
        <v>East of England</v>
      </c>
      <c r="K17474" s="28">
        <f t="shared" si="552"/>
        <v>260</v>
      </c>
    </row>
    <row r="17475" spans="1:11" x14ac:dyDescent="0.35">
      <c r="A17475" s="69">
        <f t="shared" ref="A17475:A17538" si="553">DATEVALUE(RIGHT(B17475,8))</f>
        <v>45962</v>
      </c>
      <c r="B17475" t="s">
        <v>934</v>
      </c>
      <c r="C17475" t="s">
        <v>286</v>
      </c>
      <c r="D17475" t="s">
        <v>890</v>
      </c>
      <c r="E17475" t="s">
        <v>312</v>
      </c>
      <c r="F17475" t="s">
        <v>313</v>
      </c>
      <c r="G17475" t="s">
        <v>108</v>
      </c>
      <c r="H17475">
        <v>760</v>
      </c>
      <c r="I17475" s="68" t="str">
        <f>VLOOKUP(E17475,Refs!$P$2:$R$29,3,FALSE)</f>
        <v>Y61</v>
      </c>
      <c r="J17475" s="68" t="str">
        <f>VLOOKUP(E17475,Refs!$P$2:$S$29,4,FALSE)</f>
        <v>East of England</v>
      </c>
      <c r="K17475" s="28">
        <f t="shared" si="552"/>
        <v>760</v>
      </c>
    </row>
    <row r="17476" spans="1:11" x14ac:dyDescent="0.35">
      <c r="A17476" s="69">
        <f t="shared" si="553"/>
        <v>45962</v>
      </c>
      <c r="B17476" t="s">
        <v>934</v>
      </c>
      <c r="C17476" t="s">
        <v>286</v>
      </c>
      <c r="D17476" t="s">
        <v>890</v>
      </c>
      <c r="E17476" t="s">
        <v>312</v>
      </c>
      <c r="F17476" t="s">
        <v>313</v>
      </c>
      <c r="G17476" t="s">
        <v>109</v>
      </c>
      <c r="H17476">
        <v>3505677</v>
      </c>
      <c r="I17476" s="68" t="str">
        <f>VLOOKUP(E17476,Refs!$P$2:$R$29,3,FALSE)</f>
        <v>Y61</v>
      </c>
      <c r="J17476" s="68" t="str">
        <f>VLOOKUP(E17476,Refs!$P$2:$S$29,4,FALSE)</f>
        <v>East of England</v>
      </c>
      <c r="K17476" s="28">
        <f t="shared" si="552"/>
        <v>3505677</v>
      </c>
    </row>
    <row r="17477" spans="1:11" x14ac:dyDescent="0.35">
      <c r="A17477" s="69">
        <f t="shared" si="553"/>
        <v>45962</v>
      </c>
      <c r="B17477" t="s">
        <v>934</v>
      </c>
      <c r="C17477" t="s">
        <v>286</v>
      </c>
      <c r="D17477" t="s">
        <v>890</v>
      </c>
      <c r="E17477" t="s">
        <v>312</v>
      </c>
      <c r="F17477" t="s">
        <v>313</v>
      </c>
      <c r="G17477" t="s">
        <v>110</v>
      </c>
      <c r="H17477">
        <v>2023</v>
      </c>
      <c r="I17477" s="68" t="str">
        <f>VLOOKUP(E17477,Refs!$P$2:$R$29,3,FALSE)</f>
        <v>Y61</v>
      </c>
      <c r="J17477" s="68" t="str">
        <f>VLOOKUP(E17477,Refs!$P$2:$S$29,4,FALSE)</f>
        <v>East of England</v>
      </c>
      <c r="K17477" s="28">
        <f t="shared" si="552"/>
        <v>2023</v>
      </c>
    </row>
    <row r="17478" spans="1:11" x14ac:dyDescent="0.35">
      <c r="A17478" s="69">
        <f t="shared" si="553"/>
        <v>45962</v>
      </c>
      <c r="B17478" t="s">
        <v>934</v>
      </c>
      <c r="C17478" t="s">
        <v>286</v>
      </c>
      <c r="D17478" t="s">
        <v>890</v>
      </c>
      <c r="E17478" t="s">
        <v>312</v>
      </c>
      <c r="F17478" t="s">
        <v>313</v>
      </c>
      <c r="G17478" t="s">
        <v>808</v>
      </c>
      <c r="H17478">
        <v>11072</v>
      </c>
      <c r="I17478" s="68" t="str">
        <f>VLOOKUP(E17478,Refs!$P$2:$R$29,3,FALSE)</f>
        <v>Y61</v>
      </c>
      <c r="J17478" s="68" t="str">
        <f>VLOOKUP(E17478,Refs!$P$2:$S$29,4,FALSE)</f>
        <v>East of England</v>
      </c>
      <c r="K17478" s="28">
        <f t="shared" si="552"/>
        <v>11072</v>
      </c>
    </row>
    <row r="17479" spans="1:11" x14ac:dyDescent="0.35">
      <c r="A17479" s="69">
        <f t="shared" si="553"/>
        <v>45962</v>
      </c>
      <c r="B17479" t="s">
        <v>934</v>
      </c>
      <c r="C17479" t="s">
        <v>286</v>
      </c>
      <c r="D17479" t="s">
        <v>890</v>
      </c>
      <c r="E17479" t="s">
        <v>312</v>
      </c>
      <c r="F17479" t="s">
        <v>313</v>
      </c>
      <c r="G17479" t="s">
        <v>809</v>
      </c>
      <c r="H17479">
        <v>241</v>
      </c>
      <c r="I17479" s="68" t="str">
        <f>VLOOKUP(E17479,Refs!$P$2:$R$29,3,FALSE)</f>
        <v>Y61</v>
      </c>
      <c r="J17479" s="68" t="str">
        <f>VLOOKUP(E17479,Refs!$P$2:$S$29,4,FALSE)</f>
        <v>East of England</v>
      </c>
      <c r="K17479" s="28">
        <f t="shared" si="552"/>
        <v>241</v>
      </c>
    </row>
    <row r="17480" spans="1:11" x14ac:dyDescent="0.35">
      <c r="A17480" s="69">
        <f t="shared" si="553"/>
        <v>45962</v>
      </c>
      <c r="B17480" t="s">
        <v>934</v>
      </c>
      <c r="C17480" t="s">
        <v>286</v>
      </c>
      <c r="D17480" t="s">
        <v>890</v>
      </c>
      <c r="E17480" t="s">
        <v>312</v>
      </c>
      <c r="F17480" t="s">
        <v>313</v>
      </c>
      <c r="G17480" t="s">
        <v>111</v>
      </c>
      <c r="H17480">
        <v>19545</v>
      </c>
      <c r="I17480" s="68" t="str">
        <f>VLOOKUP(E17480,Refs!$P$2:$R$29,3,FALSE)</f>
        <v>Y61</v>
      </c>
      <c r="J17480" s="68" t="str">
        <f>VLOOKUP(E17480,Refs!$P$2:$S$29,4,FALSE)</f>
        <v>East of England</v>
      </c>
      <c r="K17480" s="28">
        <f t="shared" si="552"/>
        <v>19545</v>
      </c>
    </row>
    <row r="17481" spans="1:11" x14ac:dyDescent="0.35">
      <c r="A17481" s="69">
        <f t="shared" si="553"/>
        <v>45962</v>
      </c>
      <c r="B17481" t="s">
        <v>934</v>
      </c>
      <c r="C17481" t="s">
        <v>286</v>
      </c>
      <c r="D17481" t="s">
        <v>890</v>
      </c>
      <c r="E17481" t="s">
        <v>312</v>
      </c>
      <c r="F17481" t="s">
        <v>313</v>
      </c>
      <c r="G17481" t="s">
        <v>112</v>
      </c>
      <c r="H17481">
        <v>9</v>
      </c>
      <c r="I17481" s="68" t="str">
        <f>VLOOKUP(E17481,Refs!$P$2:$R$29,3,FALSE)</f>
        <v>Y61</v>
      </c>
      <c r="J17481" s="68" t="str">
        <f>VLOOKUP(E17481,Refs!$P$2:$S$29,4,FALSE)</f>
        <v>East of England</v>
      </c>
      <c r="K17481" s="28">
        <f t="shared" si="552"/>
        <v>9</v>
      </c>
    </row>
    <row r="17482" spans="1:11" x14ac:dyDescent="0.35">
      <c r="A17482" s="69">
        <f t="shared" si="553"/>
        <v>45962</v>
      </c>
      <c r="B17482" t="s">
        <v>934</v>
      </c>
      <c r="C17482" t="s">
        <v>286</v>
      </c>
      <c r="D17482" t="s">
        <v>890</v>
      </c>
      <c r="E17482" t="s">
        <v>312</v>
      </c>
      <c r="F17482" t="s">
        <v>313</v>
      </c>
      <c r="G17482" t="s">
        <v>113</v>
      </c>
      <c r="H17482">
        <v>15891</v>
      </c>
      <c r="I17482" s="68" t="str">
        <f>VLOOKUP(E17482,Refs!$P$2:$R$29,3,FALSE)</f>
        <v>Y61</v>
      </c>
      <c r="J17482" s="68" t="str">
        <f>VLOOKUP(E17482,Refs!$P$2:$S$29,4,FALSE)</f>
        <v>East of England</v>
      </c>
      <c r="K17482" s="28">
        <f t="shared" si="552"/>
        <v>15891</v>
      </c>
    </row>
    <row r="17483" spans="1:11" x14ac:dyDescent="0.35">
      <c r="A17483" s="69">
        <f t="shared" si="553"/>
        <v>45962</v>
      </c>
      <c r="B17483" t="s">
        <v>934</v>
      </c>
      <c r="C17483" t="s">
        <v>286</v>
      </c>
      <c r="D17483" t="s">
        <v>890</v>
      </c>
      <c r="E17483" t="s">
        <v>312</v>
      </c>
      <c r="F17483" t="s">
        <v>313</v>
      </c>
      <c r="G17483" t="s">
        <v>114</v>
      </c>
      <c r="H17483">
        <v>1065</v>
      </c>
      <c r="I17483" s="68" t="str">
        <f>VLOOKUP(E17483,Refs!$P$2:$R$29,3,FALSE)</f>
        <v>Y61</v>
      </c>
      <c r="J17483" s="68" t="str">
        <f>VLOOKUP(E17483,Refs!$P$2:$S$29,4,FALSE)</f>
        <v>East of England</v>
      </c>
      <c r="K17483" s="28">
        <f t="shared" si="552"/>
        <v>1065</v>
      </c>
    </row>
    <row r="17484" spans="1:11" x14ac:dyDescent="0.35">
      <c r="A17484" s="69">
        <f t="shared" si="553"/>
        <v>45962</v>
      </c>
      <c r="B17484" t="s">
        <v>934</v>
      </c>
      <c r="C17484" t="s">
        <v>286</v>
      </c>
      <c r="D17484" t="s">
        <v>890</v>
      </c>
      <c r="E17484" t="s">
        <v>312</v>
      </c>
      <c r="F17484" t="s">
        <v>313</v>
      </c>
      <c r="G17484" t="s">
        <v>115</v>
      </c>
      <c r="H17484">
        <v>3651</v>
      </c>
      <c r="I17484" s="68" t="str">
        <f>VLOOKUP(E17484,Refs!$P$2:$R$29,3,FALSE)</f>
        <v>Y61</v>
      </c>
      <c r="J17484" s="68" t="str">
        <f>VLOOKUP(E17484,Refs!$P$2:$S$29,4,FALSE)</f>
        <v>East of England</v>
      </c>
      <c r="K17484" s="28">
        <f t="shared" si="552"/>
        <v>3651</v>
      </c>
    </row>
    <row r="17485" spans="1:11" x14ac:dyDescent="0.35">
      <c r="A17485" s="69">
        <f t="shared" si="553"/>
        <v>45962</v>
      </c>
      <c r="B17485" t="s">
        <v>934</v>
      </c>
      <c r="C17485" t="s">
        <v>286</v>
      </c>
      <c r="D17485" t="s">
        <v>890</v>
      </c>
      <c r="E17485" t="s">
        <v>312</v>
      </c>
      <c r="F17485" t="s">
        <v>313</v>
      </c>
      <c r="G17485" t="s">
        <v>116</v>
      </c>
      <c r="H17485">
        <v>997</v>
      </c>
      <c r="I17485" s="68" t="str">
        <f>VLOOKUP(E17485,Refs!$P$2:$R$29,3,FALSE)</f>
        <v>Y61</v>
      </c>
      <c r="J17485" s="68" t="str">
        <f>VLOOKUP(E17485,Refs!$P$2:$S$29,4,FALSE)</f>
        <v>East of England</v>
      </c>
      <c r="K17485" s="28">
        <f t="shared" si="552"/>
        <v>997</v>
      </c>
    </row>
    <row r="17486" spans="1:11" x14ac:dyDescent="0.35">
      <c r="A17486" s="69">
        <f t="shared" si="553"/>
        <v>45962</v>
      </c>
      <c r="B17486" t="s">
        <v>934</v>
      </c>
      <c r="C17486" t="s">
        <v>286</v>
      </c>
      <c r="D17486" t="s">
        <v>890</v>
      </c>
      <c r="E17486" t="s">
        <v>312</v>
      </c>
      <c r="F17486" t="s">
        <v>313</v>
      </c>
      <c r="G17486" t="s">
        <v>117</v>
      </c>
      <c r="H17486">
        <v>8131</v>
      </c>
      <c r="I17486" s="68" t="str">
        <f>VLOOKUP(E17486,Refs!$P$2:$R$29,3,FALSE)</f>
        <v>Y61</v>
      </c>
      <c r="J17486" s="68" t="str">
        <f>VLOOKUP(E17486,Refs!$P$2:$S$29,4,FALSE)</f>
        <v>East of England</v>
      </c>
      <c r="K17486" s="28">
        <f t="shared" si="552"/>
        <v>8131</v>
      </c>
    </row>
    <row r="17487" spans="1:11" x14ac:dyDescent="0.35">
      <c r="A17487" s="69">
        <f t="shared" si="553"/>
        <v>45962</v>
      </c>
      <c r="B17487" t="s">
        <v>934</v>
      </c>
      <c r="C17487" t="s">
        <v>286</v>
      </c>
      <c r="D17487" t="s">
        <v>890</v>
      </c>
      <c r="E17487" t="s">
        <v>312</v>
      </c>
      <c r="F17487" t="s">
        <v>313</v>
      </c>
      <c r="G17487" t="s">
        <v>118</v>
      </c>
      <c r="H17487">
        <v>52</v>
      </c>
      <c r="I17487" s="68" t="str">
        <f>VLOOKUP(E17487,Refs!$P$2:$R$29,3,FALSE)</f>
        <v>Y61</v>
      </c>
      <c r="J17487" s="68" t="str">
        <f>VLOOKUP(E17487,Refs!$P$2:$S$29,4,FALSE)</f>
        <v>East of England</v>
      </c>
      <c r="K17487" s="28">
        <f t="shared" si="552"/>
        <v>52</v>
      </c>
    </row>
    <row r="17488" spans="1:11" x14ac:dyDescent="0.35">
      <c r="A17488" s="69">
        <f t="shared" si="553"/>
        <v>45962</v>
      </c>
      <c r="B17488" t="s">
        <v>934</v>
      </c>
      <c r="C17488" t="s">
        <v>286</v>
      </c>
      <c r="D17488" t="s">
        <v>890</v>
      </c>
      <c r="E17488" t="s">
        <v>312</v>
      </c>
      <c r="F17488" t="s">
        <v>313</v>
      </c>
      <c r="G17488" t="s">
        <v>119</v>
      </c>
      <c r="H17488">
        <v>1270</v>
      </c>
      <c r="I17488" s="68" t="str">
        <f>VLOOKUP(E17488,Refs!$P$2:$R$29,3,FALSE)</f>
        <v>Y61</v>
      </c>
      <c r="J17488" s="68" t="str">
        <f>VLOOKUP(E17488,Refs!$P$2:$S$29,4,FALSE)</f>
        <v>East of England</v>
      </c>
      <c r="K17488" s="28">
        <f t="shared" si="552"/>
        <v>1270</v>
      </c>
    </row>
    <row r="17489" spans="1:11" x14ac:dyDescent="0.35">
      <c r="A17489" s="69">
        <f t="shared" si="553"/>
        <v>45962</v>
      </c>
      <c r="B17489" t="s">
        <v>934</v>
      </c>
      <c r="C17489" t="s">
        <v>286</v>
      </c>
      <c r="D17489" t="s">
        <v>890</v>
      </c>
      <c r="E17489" t="s">
        <v>312</v>
      </c>
      <c r="F17489" t="s">
        <v>313</v>
      </c>
      <c r="G17489" t="s">
        <v>120</v>
      </c>
      <c r="H17489">
        <v>3</v>
      </c>
      <c r="I17489" s="68" t="str">
        <f>VLOOKUP(E17489,Refs!$P$2:$R$29,3,FALSE)</f>
        <v>Y61</v>
      </c>
      <c r="J17489" s="68" t="str">
        <f>VLOOKUP(E17489,Refs!$P$2:$S$29,4,FALSE)</f>
        <v>East of England</v>
      </c>
      <c r="K17489" s="28">
        <f t="shared" si="552"/>
        <v>3</v>
      </c>
    </row>
    <row r="17490" spans="1:11" x14ac:dyDescent="0.35">
      <c r="A17490" s="69">
        <f t="shared" si="553"/>
        <v>45962</v>
      </c>
      <c r="B17490" t="s">
        <v>934</v>
      </c>
      <c r="C17490" t="s">
        <v>286</v>
      </c>
      <c r="D17490" t="s">
        <v>890</v>
      </c>
      <c r="E17490" t="s">
        <v>312</v>
      </c>
      <c r="F17490" t="s">
        <v>313</v>
      </c>
      <c r="G17490" t="s">
        <v>121</v>
      </c>
      <c r="H17490">
        <v>2302</v>
      </c>
      <c r="I17490" s="68" t="str">
        <f>VLOOKUP(E17490,Refs!$P$2:$R$29,3,FALSE)</f>
        <v>Y61</v>
      </c>
      <c r="J17490" s="68" t="str">
        <f>VLOOKUP(E17490,Refs!$P$2:$S$29,4,FALSE)</f>
        <v>East of England</v>
      </c>
      <c r="K17490" s="28">
        <f t="shared" si="552"/>
        <v>2302</v>
      </c>
    </row>
    <row r="17491" spans="1:11" x14ac:dyDescent="0.35">
      <c r="A17491" s="69">
        <f t="shared" si="553"/>
        <v>45962</v>
      </c>
      <c r="B17491" t="s">
        <v>934</v>
      </c>
      <c r="C17491" t="s">
        <v>286</v>
      </c>
      <c r="D17491" t="s">
        <v>890</v>
      </c>
      <c r="E17491" t="s">
        <v>312</v>
      </c>
      <c r="F17491" t="s">
        <v>313</v>
      </c>
      <c r="G17491" t="s">
        <v>122</v>
      </c>
      <c r="H17491">
        <v>7</v>
      </c>
      <c r="I17491" s="68" t="str">
        <f>VLOOKUP(E17491,Refs!$P$2:$R$29,3,FALSE)</f>
        <v>Y61</v>
      </c>
      <c r="J17491" s="68" t="str">
        <f>VLOOKUP(E17491,Refs!$P$2:$S$29,4,FALSE)</f>
        <v>East of England</v>
      </c>
      <c r="K17491" s="28">
        <f t="shared" si="552"/>
        <v>7</v>
      </c>
    </row>
    <row r="17492" spans="1:11" x14ac:dyDescent="0.35">
      <c r="A17492" s="69">
        <f t="shared" si="553"/>
        <v>45962</v>
      </c>
      <c r="B17492" t="s">
        <v>934</v>
      </c>
      <c r="C17492" t="s">
        <v>286</v>
      </c>
      <c r="D17492" t="s">
        <v>890</v>
      </c>
      <c r="E17492" t="s">
        <v>312</v>
      </c>
      <c r="F17492" t="s">
        <v>313</v>
      </c>
      <c r="G17492" t="s">
        <v>123</v>
      </c>
      <c r="H17492">
        <v>62</v>
      </c>
      <c r="I17492" s="68" t="str">
        <f>VLOOKUP(E17492,Refs!$P$2:$R$29,3,FALSE)</f>
        <v>Y61</v>
      </c>
      <c r="J17492" s="68" t="str">
        <f>VLOOKUP(E17492,Refs!$P$2:$S$29,4,FALSE)</f>
        <v>East of England</v>
      </c>
      <c r="K17492" s="28">
        <f t="shared" si="552"/>
        <v>62</v>
      </c>
    </row>
    <row r="17493" spans="1:11" x14ac:dyDescent="0.35">
      <c r="A17493" s="69">
        <f t="shared" si="553"/>
        <v>45962</v>
      </c>
      <c r="B17493" t="s">
        <v>934</v>
      </c>
      <c r="C17493" t="s">
        <v>286</v>
      </c>
      <c r="D17493" t="s">
        <v>890</v>
      </c>
      <c r="E17493" t="s">
        <v>312</v>
      </c>
      <c r="F17493" t="s">
        <v>313</v>
      </c>
      <c r="G17493" t="s">
        <v>124</v>
      </c>
      <c r="H17493">
        <v>0</v>
      </c>
      <c r="I17493" s="68" t="str">
        <f>VLOOKUP(E17493,Refs!$P$2:$R$29,3,FALSE)</f>
        <v>Y61</v>
      </c>
      <c r="J17493" s="68" t="str">
        <f>VLOOKUP(E17493,Refs!$P$2:$S$29,4,FALSE)</f>
        <v>East of England</v>
      </c>
      <c r="K17493" s="28" t="str">
        <f t="shared" si="552"/>
        <v/>
      </c>
    </row>
    <row r="17494" spans="1:11" x14ac:dyDescent="0.35">
      <c r="A17494" s="69">
        <f t="shared" si="553"/>
        <v>45962</v>
      </c>
      <c r="B17494" t="s">
        <v>934</v>
      </c>
      <c r="C17494" t="s">
        <v>286</v>
      </c>
      <c r="D17494" t="s">
        <v>890</v>
      </c>
      <c r="E17494" t="s">
        <v>312</v>
      </c>
      <c r="F17494" t="s">
        <v>313</v>
      </c>
      <c r="G17494" t="s">
        <v>125</v>
      </c>
      <c r="H17494">
        <v>0</v>
      </c>
      <c r="I17494" s="68" t="str">
        <f>VLOOKUP(E17494,Refs!$P$2:$R$29,3,FALSE)</f>
        <v>Y61</v>
      </c>
      <c r="J17494" s="68" t="str">
        <f>VLOOKUP(E17494,Refs!$P$2:$S$29,4,FALSE)</f>
        <v>East of England</v>
      </c>
      <c r="K17494" s="28" t="str">
        <f t="shared" si="552"/>
        <v/>
      </c>
    </row>
    <row r="17495" spans="1:11" x14ac:dyDescent="0.35">
      <c r="A17495" s="69">
        <f t="shared" si="553"/>
        <v>45962</v>
      </c>
      <c r="B17495" t="s">
        <v>934</v>
      </c>
      <c r="C17495" t="s">
        <v>286</v>
      </c>
      <c r="D17495" t="s">
        <v>890</v>
      </c>
      <c r="E17495" t="s">
        <v>312</v>
      </c>
      <c r="F17495" t="s">
        <v>313</v>
      </c>
      <c r="G17495" t="s">
        <v>126</v>
      </c>
      <c r="H17495">
        <v>0</v>
      </c>
      <c r="I17495" s="68" t="str">
        <f>VLOOKUP(E17495,Refs!$P$2:$R$29,3,FALSE)</f>
        <v>Y61</v>
      </c>
      <c r="J17495" s="68" t="str">
        <f>VLOOKUP(E17495,Refs!$P$2:$S$29,4,FALSE)</f>
        <v>East of England</v>
      </c>
      <c r="K17495" s="28" t="str">
        <f t="shared" si="552"/>
        <v/>
      </c>
    </row>
    <row r="17496" spans="1:11" x14ac:dyDescent="0.35">
      <c r="A17496" s="69">
        <f t="shared" si="553"/>
        <v>45962</v>
      </c>
      <c r="B17496" t="s">
        <v>934</v>
      </c>
      <c r="C17496" t="s">
        <v>286</v>
      </c>
      <c r="D17496" t="s">
        <v>890</v>
      </c>
      <c r="E17496" t="s">
        <v>312</v>
      </c>
      <c r="F17496" t="s">
        <v>313</v>
      </c>
      <c r="G17496" t="s">
        <v>127</v>
      </c>
      <c r="H17496">
        <v>6</v>
      </c>
      <c r="I17496" s="68" t="str">
        <f>VLOOKUP(E17496,Refs!$P$2:$R$29,3,FALSE)</f>
        <v>Y61</v>
      </c>
      <c r="J17496" s="68" t="str">
        <f>VLOOKUP(E17496,Refs!$P$2:$S$29,4,FALSE)</f>
        <v>East of England</v>
      </c>
      <c r="K17496" s="28">
        <f t="shared" si="552"/>
        <v>6</v>
      </c>
    </row>
    <row r="17497" spans="1:11" x14ac:dyDescent="0.35">
      <c r="A17497" s="69">
        <f t="shared" si="553"/>
        <v>45962</v>
      </c>
      <c r="B17497" t="s">
        <v>934</v>
      </c>
      <c r="C17497" t="s">
        <v>286</v>
      </c>
      <c r="D17497" t="s">
        <v>890</v>
      </c>
      <c r="E17497" t="s">
        <v>312</v>
      </c>
      <c r="F17497" t="s">
        <v>313</v>
      </c>
      <c r="G17497" t="s">
        <v>128</v>
      </c>
      <c r="H17497">
        <v>34</v>
      </c>
      <c r="I17497" s="68" t="str">
        <f>VLOOKUP(E17497,Refs!$P$2:$R$29,3,FALSE)</f>
        <v>Y61</v>
      </c>
      <c r="J17497" s="68" t="str">
        <f>VLOOKUP(E17497,Refs!$P$2:$S$29,4,FALSE)</f>
        <v>East of England</v>
      </c>
      <c r="K17497" s="28">
        <f t="shared" si="552"/>
        <v>34</v>
      </c>
    </row>
    <row r="17498" spans="1:11" x14ac:dyDescent="0.35">
      <c r="A17498" s="69">
        <f t="shared" si="553"/>
        <v>45962</v>
      </c>
      <c r="B17498" t="s">
        <v>934</v>
      </c>
      <c r="C17498" t="s">
        <v>286</v>
      </c>
      <c r="D17498" t="s">
        <v>890</v>
      </c>
      <c r="E17498" t="s">
        <v>312</v>
      </c>
      <c r="F17498" t="s">
        <v>313</v>
      </c>
      <c r="G17498" t="s">
        <v>129</v>
      </c>
      <c r="H17498">
        <v>367</v>
      </c>
      <c r="I17498" s="68" t="str">
        <f>VLOOKUP(E17498,Refs!$P$2:$R$29,3,FALSE)</f>
        <v>Y61</v>
      </c>
      <c r="J17498" s="68" t="str">
        <f>VLOOKUP(E17498,Refs!$P$2:$S$29,4,FALSE)</f>
        <v>East of England</v>
      </c>
      <c r="K17498" s="28">
        <f t="shared" si="552"/>
        <v>367</v>
      </c>
    </row>
    <row r="17499" spans="1:11" x14ac:dyDescent="0.35">
      <c r="A17499" s="69">
        <f t="shared" si="553"/>
        <v>45962</v>
      </c>
      <c r="B17499" t="s">
        <v>934</v>
      </c>
      <c r="C17499" t="s">
        <v>286</v>
      </c>
      <c r="D17499" t="s">
        <v>890</v>
      </c>
      <c r="E17499" t="s">
        <v>312</v>
      </c>
      <c r="F17499" t="s">
        <v>313</v>
      </c>
      <c r="G17499" t="s">
        <v>130</v>
      </c>
      <c r="H17499">
        <v>316</v>
      </c>
      <c r="I17499" s="68" t="str">
        <f>VLOOKUP(E17499,Refs!$P$2:$R$29,3,FALSE)</f>
        <v>Y61</v>
      </c>
      <c r="J17499" s="68" t="str">
        <f>VLOOKUP(E17499,Refs!$P$2:$S$29,4,FALSE)</f>
        <v>East of England</v>
      </c>
      <c r="K17499" s="28">
        <f t="shared" si="552"/>
        <v>316</v>
      </c>
    </row>
    <row r="17500" spans="1:11" x14ac:dyDescent="0.35">
      <c r="A17500" s="69">
        <f t="shared" si="553"/>
        <v>45962</v>
      </c>
      <c r="B17500" t="s">
        <v>934</v>
      </c>
      <c r="C17500" t="s">
        <v>286</v>
      </c>
      <c r="D17500" t="s">
        <v>890</v>
      </c>
      <c r="E17500" t="s">
        <v>312</v>
      </c>
      <c r="F17500" t="s">
        <v>313</v>
      </c>
      <c r="G17500" t="s">
        <v>131</v>
      </c>
      <c r="H17500">
        <v>921</v>
      </c>
      <c r="I17500" s="68" t="str">
        <f>VLOOKUP(E17500,Refs!$P$2:$R$29,3,FALSE)</f>
        <v>Y61</v>
      </c>
      <c r="J17500" s="68" t="str">
        <f>VLOOKUP(E17500,Refs!$P$2:$S$29,4,FALSE)</f>
        <v>East of England</v>
      </c>
      <c r="K17500" s="28">
        <f t="shared" si="552"/>
        <v>921</v>
      </c>
    </row>
    <row r="17501" spans="1:11" x14ac:dyDescent="0.35">
      <c r="A17501" s="69">
        <f t="shared" si="553"/>
        <v>45962</v>
      </c>
      <c r="B17501" t="s">
        <v>934</v>
      </c>
      <c r="C17501" t="s">
        <v>286</v>
      </c>
      <c r="D17501" t="s">
        <v>890</v>
      </c>
      <c r="E17501" t="s">
        <v>312</v>
      </c>
      <c r="F17501" t="s">
        <v>313</v>
      </c>
      <c r="G17501" t="s">
        <v>132</v>
      </c>
      <c r="H17501">
        <v>841</v>
      </c>
      <c r="I17501" s="68" t="str">
        <f>VLOOKUP(E17501,Refs!$P$2:$R$29,3,FALSE)</f>
        <v>Y61</v>
      </c>
      <c r="J17501" s="68" t="str">
        <f>VLOOKUP(E17501,Refs!$P$2:$S$29,4,FALSE)</f>
        <v>East of England</v>
      </c>
      <c r="K17501" s="28">
        <f t="shared" si="552"/>
        <v>841</v>
      </c>
    </row>
    <row r="17502" spans="1:11" x14ac:dyDescent="0.35">
      <c r="A17502" s="69">
        <f t="shared" si="553"/>
        <v>45962</v>
      </c>
      <c r="B17502" t="s">
        <v>934</v>
      </c>
      <c r="C17502" t="s">
        <v>286</v>
      </c>
      <c r="D17502" t="s">
        <v>890</v>
      </c>
      <c r="E17502" t="s">
        <v>312</v>
      </c>
      <c r="F17502" t="s">
        <v>313</v>
      </c>
      <c r="G17502" t="s">
        <v>133</v>
      </c>
      <c r="H17502">
        <v>495</v>
      </c>
      <c r="I17502" s="68" t="str">
        <f>VLOOKUP(E17502,Refs!$P$2:$R$29,3,FALSE)</f>
        <v>Y61</v>
      </c>
      <c r="J17502" s="68" t="str">
        <f>VLOOKUP(E17502,Refs!$P$2:$S$29,4,FALSE)</f>
        <v>East of England</v>
      </c>
      <c r="K17502" s="28">
        <f t="shared" si="552"/>
        <v>495</v>
      </c>
    </row>
    <row r="17503" spans="1:11" x14ac:dyDescent="0.35">
      <c r="A17503" s="69">
        <f t="shared" si="553"/>
        <v>45962</v>
      </c>
      <c r="B17503" t="s">
        <v>934</v>
      </c>
      <c r="C17503" t="s">
        <v>286</v>
      </c>
      <c r="D17503" t="s">
        <v>890</v>
      </c>
      <c r="E17503" t="s">
        <v>312</v>
      </c>
      <c r="F17503" t="s">
        <v>313</v>
      </c>
      <c r="G17503" t="s">
        <v>134</v>
      </c>
      <c r="H17503">
        <v>433</v>
      </c>
      <c r="I17503" s="68" t="str">
        <f>VLOOKUP(E17503,Refs!$P$2:$R$29,3,FALSE)</f>
        <v>Y61</v>
      </c>
      <c r="J17503" s="68" t="str">
        <f>VLOOKUP(E17503,Refs!$P$2:$S$29,4,FALSE)</f>
        <v>East of England</v>
      </c>
      <c r="K17503" s="28">
        <f t="shared" si="552"/>
        <v>433</v>
      </c>
    </row>
    <row r="17504" spans="1:11" x14ac:dyDescent="0.35">
      <c r="A17504" s="69">
        <f t="shared" si="553"/>
        <v>45962</v>
      </c>
      <c r="B17504" t="s">
        <v>934</v>
      </c>
      <c r="C17504" t="s">
        <v>286</v>
      </c>
      <c r="D17504" t="s">
        <v>890</v>
      </c>
      <c r="E17504" t="s">
        <v>312</v>
      </c>
      <c r="F17504" t="s">
        <v>313</v>
      </c>
      <c r="G17504" t="s">
        <v>135</v>
      </c>
      <c r="H17504">
        <v>117</v>
      </c>
      <c r="I17504" s="68" t="str">
        <f>VLOOKUP(E17504,Refs!$P$2:$R$29,3,FALSE)</f>
        <v>Y61</v>
      </c>
      <c r="J17504" s="68" t="str">
        <f>VLOOKUP(E17504,Refs!$P$2:$S$29,4,FALSE)</f>
        <v>East of England</v>
      </c>
      <c r="K17504" s="28">
        <f t="shared" si="552"/>
        <v>117</v>
      </c>
    </row>
    <row r="17505" spans="1:11" x14ac:dyDescent="0.35">
      <c r="A17505" s="69">
        <f t="shared" si="553"/>
        <v>45962</v>
      </c>
      <c r="B17505" t="s">
        <v>934</v>
      </c>
      <c r="C17505" t="s">
        <v>286</v>
      </c>
      <c r="D17505" t="s">
        <v>890</v>
      </c>
      <c r="E17505" t="s">
        <v>312</v>
      </c>
      <c r="F17505" t="s">
        <v>313</v>
      </c>
      <c r="G17505" t="s">
        <v>136</v>
      </c>
      <c r="H17505">
        <v>92</v>
      </c>
      <c r="I17505" s="68" t="str">
        <f>VLOOKUP(E17505,Refs!$P$2:$R$29,3,FALSE)</f>
        <v>Y61</v>
      </c>
      <c r="J17505" s="68" t="str">
        <f>VLOOKUP(E17505,Refs!$P$2:$S$29,4,FALSE)</f>
        <v>East of England</v>
      </c>
      <c r="K17505" s="28">
        <f t="shared" si="552"/>
        <v>92</v>
      </c>
    </row>
    <row r="17506" spans="1:11" x14ac:dyDescent="0.35">
      <c r="A17506" s="69">
        <f t="shared" si="553"/>
        <v>45962</v>
      </c>
      <c r="B17506" t="s">
        <v>934</v>
      </c>
      <c r="C17506" t="s">
        <v>286</v>
      </c>
      <c r="D17506" t="s">
        <v>890</v>
      </c>
      <c r="E17506" t="s">
        <v>312</v>
      </c>
      <c r="F17506" t="s">
        <v>313</v>
      </c>
      <c r="G17506" t="s">
        <v>137</v>
      </c>
      <c r="H17506">
        <v>11</v>
      </c>
      <c r="I17506" s="68" t="str">
        <f>VLOOKUP(E17506,Refs!$P$2:$R$29,3,FALSE)</f>
        <v>Y61</v>
      </c>
      <c r="J17506" s="68" t="str">
        <f>VLOOKUP(E17506,Refs!$P$2:$S$29,4,FALSE)</f>
        <v>East of England</v>
      </c>
      <c r="K17506" s="28">
        <f t="shared" ref="K17506:K17569" si="554">IF(OR(H17506="NULL",H17506=0,H17506=""),"",H17506)</f>
        <v>11</v>
      </c>
    </row>
    <row r="17507" spans="1:11" x14ac:dyDescent="0.35">
      <c r="A17507" s="69">
        <f t="shared" si="553"/>
        <v>45962</v>
      </c>
      <c r="B17507" t="s">
        <v>934</v>
      </c>
      <c r="C17507" t="s">
        <v>286</v>
      </c>
      <c r="D17507" t="s">
        <v>890</v>
      </c>
      <c r="E17507" t="s">
        <v>312</v>
      </c>
      <c r="F17507" t="s">
        <v>313</v>
      </c>
      <c r="G17507" t="s">
        <v>138</v>
      </c>
      <c r="H17507">
        <v>8</v>
      </c>
      <c r="I17507" s="68" t="str">
        <f>VLOOKUP(E17507,Refs!$P$2:$R$29,3,FALSE)</f>
        <v>Y61</v>
      </c>
      <c r="J17507" s="68" t="str">
        <f>VLOOKUP(E17507,Refs!$P$2:$S$29,4,FALSE)</f>
        <v>East of England</v>
      </c>
      <c r="K17507" s="28">
        <f t="shared" si="554"/>
        <v>8</v>
      </c>
    </row>
    <row r="17508" spans="1:11" x14ac:dyDescent="0.35">
      <c r="A17508" s="69">
        <f t="shared" si="553"/>
        <v>45962</v>
      </c>
      <c r="B17508" t="s">
        <v>934</v>
      </c>
      <c r="C17508" t="s">
        <v>286</v>
      </c>
      <c r="D17508" t="s">
        <v>890</v>
      </c>
      <c r="E17508" t="s">
        <v>312</v>
      </c>
      <c r="F17508" t="s">
        <v>313</v>
      </c>
      <c r="G17508" t="s">
        <v>139</v>
      </c>
      <c r="H17508">
        <v>4</v>
      </c>
      <c r="I17508" s="68" t="str">
        <f>VLOOKUP(E17508,Refs!$P$2:$R$29,3,FALSE)</f>
        <v>Y61</v>
      </c>
      <c r="J17508" s="68" t="str">
        <f>VLOOKUP(E17508,Refs!$P$2:$S$29,4,FALSE)</f>
        <v>East of England</v>
      </c>
      <c r="K17508" s="28">
        <f t="shared" si="554"/>
        <v>4</v>
      </c>
    </row>
    <row r="17509" spans="1:11" x14ac:dyDescent="0.35">
      <c r="A17509" s="69">
        <f t="shared" si="553"/>
        <v>45962</v>
      </c>
      <c r="B17509" t="s">
        <v>934</v>
      </c>
      <c r="C17509" t="s">
        <v>286</v>
      </c>
      <c r="D17509" t="s">
        <v>890</v>
      </c>
      <c r="E17509" t="s">
        <v>312</v>
      </c>
      <c r="F17509" t="s">
        <v>313</v>
      </c>
      <c r="G17509" t="s">
        <v>140</v>
      </c>
      <c r="H17509">
        <v>4</v>
      </c>
      <c r="I17509" s="68" t="str">
        <f>VLOOKUP(E17509,Refs!$P$2:$R$29,3,FALSE)</f>
        <v>Y61</v>
      </c>
      <c r="J17509" s="68" t="str">
        <f>VLOOKUP(E17509,Refs!$P$2:$S$29,4,FALSE)</f>
        <v>East of England</v>
      </c>
      <c r="K17509" s="28">
        <f t="shared" si="554"/>
        <v>4</v>
      </c>
    </row>
    <row r="17510" spans="1:11" x14ac:dyDescent="0.35">
      <c r="A17510" s="69">
        <f t="shared" si="553"/>
        <v>45962</v>
      </c>
      <c r="B17510" t="s">
        <v>934</v>
      </c>
      <c r="C17510" t="s">
        <v>286</v>
      </c>
      <c r="D17510" t="s">
        <v>890</v>
      </c>
      <c r="E17510" t="s">
        <v>312</v>
      </c>
      <c r="F17510" t="s">
        <v>313</v>
      </c>
      <c r="G17510" t="s">
        <v>728</v>
      </c>
      <c r="H17510">
        <v>28</v>
      </c>
      <c r="I17510" s="68" t="str">
        <f>VLOOKUP(E17510,Refs!$P$2:$R$29,3,FALSE)</f>
        <v>Y61</v>
      </c>
      <c r="J17510" s="68" t="str">
        <f>VLOOKUP(E17510,Refs!$P$2:$S$29,4,FALSE)</f>
        <v>East of England</v>
      </c>
      <c r="K17510" s="28">
        <f t="shared" si="554"/>
        <v>28</v>
      </c>
    </row>
    <row r="17511" spans="1:11" x14ac:dyDescent="0.35">
      <c r="A17511" s="69">
        <f t="shared" si="553"/>
        <v>45962</v>
      </c>
      <c r="B17511" t="s">
        <v>934</v>
      </c>
      <c r="C17511" t="s">
        <v>286</v>
      </c>
      <c r="D17511" t="s">
        <v>890</v>
      </c>
      <c r="E17511" t="s">
        <v>312</v>
      </c>
      <c r="F17511" t="s">
        <v>313</v>
      </c>
      <c r="G17511" t="s">
        <v>727</v>
      </c>
      <c r="H17511">
        <v>13</v>
      </c>
      <c r="I17511" s="68" t="str">
        <f>VLOOKUP(E17511,Refs!$P$2:$R$29,3,FALSE)</f>
        <v>Y61</v>
      </c>
      <c r="J17511" s="68" t="str">
        <f>VLOOKUP(E17511,Refs!$P$2:$S$29,4,FALSE)</f>
        <v>East of England</v>
      </c>
      <c r="K17511" s="28">
        <f t="shared" si="554"/>
        <v>13</v>
      </c>
    </row>
    <row r="17512" spans="1:11" x14ac:dyDescent="0.35">
      <c r="A17512" s="69">
        <f t="shared" si="553"/>
        <v>45962</v>
      </c>
      <c r="B17512" t="s">
        <v>934</v>
      </c>
      <c r="C17512" t="s">
        <v>286</v>
      </c>
      <c r="D17512" t="s">
        <v>890</v>
      </c>
      <c r="E17512" t="s">
        <v>312</v>
      </c>
      <c r="F17512" t="s">
        <v>313</v>
      </c>
      <c r="G17512" t="s">
        <v>730</v>
      </c>
      <c r="H17512">
        <v>34</v>
      </c>
      <c r="I17512" s="68" t="str">
        <f>VLOOKUP(E17512,Refs!$P$2:$R$29,3,FALSE)</f>
        <v>Y61</v>
      </c>
      <c r="J17512" s="68" t="str">
        <f>VLOOKUP(E17512,Refs!$P$2:$S$29,4,FALSE)</f>
        <v>East of England</v>
      </c>
      <c r="K17512" s="28">
        <f t="shared" si="554"/>
        <v>34</v>
      </c>
    </row>
    <row r="17513" spans="1:11" x14ac:dyDescent="0.35">
      <c r="A17513" s="69">
        <f t="shared" si="553"/>
        <v>45962</v>
      </c>
      <c r="B17513" t="s">
        <v>934</v>
      </c>
      <c r="C17513" t="s">
        <v>286</v>
      </c>
      <c r="D17513" t="s">
        <v>890</v>
      </c>
      <c r="E17513" t="s">
        <v>312</v>
      </c>
      <c r="F17513" t="s">
        <v>313</v>
      </c>
      <c r="G17513" t="s">
        <v>729</v>
      </c>
      <c r="H17513">
        <v>30</v>
      </c>
      <c r="I17513" s="68" t="str">
        <f>VLOOKUP(E17513,Refs!$P$2:$R$29,3,FALSE)</f>
        <v>Y61</v>
      </c>
      <c r="J17513" s="68" t="str">
        <f>VLOOKUP(E17513,Refs!$P$2:$S$29,4,FALSE)</f>
        <v>East of England</v>
      </c>
      <c r="K17513" s="28">
        <f t="shared" si="554"/>
        <v>30</v>
      </c>
    </row>
    <row r="17514" spans="1:11" x14ac:dyDescent="0.35">
      <c r="A17514" s="69">
        <f t="shared" si="553"/>
        <v>45962</v>
      </c>
      <c r="B17514" t="s">
        <v>934</v>
      </c>
      <c r="C17514" t="s">
        <v>286</v>
      </c>
      <c r="D17514" t="s">
        <v>890</v>
      </c>
      <c r="E17514" t="s">
        <v>327</v>
      </c>
      <c r="F17514" t="s">
        <v>328</v>
      </c>
      <c r="G17514" t="s">
        <v>10</v>
      </c>
      <c r="H17514">
        <v>26539</v>
      </c>
      <c r="I17514" s="68" t="str">
        <f>VLOOKUP(E17514,Refs!$P$2:$R$29,3,FALSE)</f>
        <v>Y59</v>
      </c>
      <c r="J17514" s="68" t="str">
        <f>VLOOKUP(E17514,Refs!$P$2:$S$29,4,FALSE)</f>
        <v>South East</v>
      </c>
      <c r="K17514" s="28">
        <f t="shared" si="554"/>
        <v>26539</v>
      </c>
    </row>
    <row r="17515" spans="1:11" x14ac:dyDescent="0.35">
      <c r="A17515" s="69">
        <f t="shared" si="553"/>
        <v>45962</v>
      </c>
      <c r="B17515" t="s">
        <v>934</v>
      </c>
      <c r="C17515" t="s">
        <v>286</v>
      </c>
      <c r="D17515" t="s">
        <v>890</v>
      </c>
      <c r="E17515" t="s">
        <v>327</v>
      </c>
      <c r="F17515" t="s">
        <v>328</v>
      </c>
      <c r="G17515" t="s">
        <v>69</v>
      </c>
      <c r="H17515">
        <v>24465</v>
      </c>
      <c r="I17515" s="68" t="str">
        <f>VLOOKUP(E17515,Refs!$P$2:$R$29,3,FALSE)</f>
        <v>Y59</v>
      </c>
      <c r="J17515" s="68" t="str">
        <f>VLOOKUP(E17515,Refs!$P$2:$S$29,4,FALSE)</f>
        <v>South East</v>
      </c>
      <c r="K17515" s="28">
        <f t="shared" si="554"/>
        <v>24465</v>
      </c>
    </row>
    <row r="17516" spans="1:11" x14ac:dyDescent="0.35">
      <c r="A17516" s="69">
        <f t="shared" si="553"/>
        <v>45962</v>
      </c>
      <c r="B17516" t="s">
        <v>934</v>
      </c>
      <c r="C17516" t="s">
        <v>286</v>
      </c>
      <c r="D17516" t="s">
        <v>890</v>
      </c>
      <c r="E17516" t="s">
        <v>327</v>
      </c>
      <c r="F17516" t="s">
        <v>328</v>
      </c>
      <c r="G17516" t="s">
        <v>20</v>
      </c>
      <c r="H17516">
        <v>23777</v>
      </c>
      <c r="I17516" s="68" t="str">
        <f>VLOOKUP(E17516,Refs!$P$2:$R$29,3,FALSE)</f>
        <v>Y59</v>
      </c>
      <c r="J17516" s="68" t="str">
        <f>VLOOKUP(E17516,Refs!$P$2:$S$29,4,FALSE)</f>
        <v>South East</v>
      </c>
      <c r="K17516" s="28">
        <f t="shared" si="554"/>
        <v>23777</v>
      </c>
    </row>
    <row r="17517" spans="1:11" x14ac:dyDescent="0.35">
      <c r="A17517" s="69">
        <f t="shared" si="553"/>
        <v>45962</v>
      </c>
      <c r="B17517" t="s">
        <v>934</v>
      </c>
      <c r="C17517" t="s">
        <v>286</v>
      </c>
      <c r="D17517" t="s">
        <v>890</v>
      </c>
      <c r="E17517" t="s">
        <v>327</v>
      </c>
      <c r="F17517" t="s">
        <v>328</v>
      </c>
      <c r="G17517" t="s">
        <v>23</v>
      </c>
      <c r="H17517">
        <v>19502</v>
      </c>
      <c r="I17517" s="68" t="str">
        <f>VLOOKUP(E17517,Refs!$P$2:$R$29,3,FALSE)</f>
        <v>Y59</v>
      </c>
      <c r="J17517" s="68" t="str">
        <f>VLOOKUP(E17517,Refs!$P$2:$S$29,4,FALSE)</f>
        <v>South East</v>
      </c>
      <c r="K17517" s="28">
        <f t="shared" si="554"/>
        <v>19502</v>
      </c>
    </row>
    <row r="17518" spans="1:11" x14ac:dyDescent="0.35">
      <c r="A17518" s="69">
        <f t="shared" si="553"/>
        <v>45962</v>
      </c>
      <c r="B17518" t="s">
        <v>934</v>
      </c>
      <c r="C17518" t="s">
        <v>286</v>
      </c>
      <c r="D17518" t="s">
        <v>890</v>
      </c>
      <c r="E17518" t="s">
        <v>327</v>
      </c>
      <c r="F17518" t="s">
        <v>328</v>
      </c>
      <c r="G17518" t="s">
        <v>19</v>
      </c>
      <c r="H17518">
        <v>407</v>
      </c>
      <c r="I17518" s="68" t="str">
        <f>VLOOKUP(E17518,Refs!$P$2:$R$29,3,FALSE)</f>
        <v>Y59</v>
      </c>
      <c r="J17518" s="68" t="str">
        <f>VLOOKUP(E17518,Refs!$P$2:$S$29,4,FALSE)</f>
        <v>South East</v>
      </c>
      <c r="K17518" s="28">
        <f t="shared" si="554"/>
        <v>407</v>
      </c>
    </row>
    <row r="17519" spans="1:11" x14ac:dyDescent="0.35">
      <c r="A17519" s="69">
        <f t="shared" si="553"/>
        <v>45962</v>
      </c>
      <c r="B17519" t="s">
        <v>934</v>
      </c>
      <c r="C17519" t="s">
        <v>286</v>
      </c>
      <c r="D17519" t="s">
        <v>890</v>
      </c>
      <c r="E17519" t="s">
        <v>327</v>
      </c>
      <c r="F17519" t="s">
        <v>328</v>
      </c>
      <c r="G17519" t="s">
        <v>21</v>
      </c>
      <c r="H17519">
        <v>823873</v>
      </c>
      <c r="I17519" s="68" t="str">
        <f>VLOOKUP(E17519,Refs!$P$2:$R$29,3,FALSE)</f>
        <v>Y59</v>
      </c>
      <c r="J17519" s="68" t="str">
        <f>VLOOKUP(E17519,Refs!$P$2:$S$29,4,FALSE)</f>
        <v>South East</v>
      </c>
      <c r="K17519" s="28">
        <f t="shared" si="554"/>
        <v>823873</v>
      </c>
    </row>
    <row r="17520" spans="1:11" x14ac:dyDescent="0.35">
      <c r="A17520" s="69">
        <f t="shared" si="553"/>
        <v>45962</v>
      </c>
      <c r="B17520" t="s">
        <v>934</v>
      </c>
      <c r="C17520" t="s">
        <v>286</v>
      </c>
      <c r="D17520" t="s">
        <v>890</v>
      </c>
      <c r="E17520" t="s">
        <v>327</v>
      </c>
      <c r="F17520" t="s">
        <v>328</v>
      </c>
      <c r="G17520" t="s">
        <v>70</v>
      </c>
      <c r="H17520">
        <v>206</v>
      </c>
      <c r="I17520" s="68" t="str">
        <f>VLOOKUP(E17520,Refs!$P$2:$R$29,3,FALSE)</f>
        <v>Y59</v>
      </c>
      <c r="J17520" s="68" t="str">
        <f>VLOOKUP(E17520,Refs!$P$2:$S$29,4,FALSE)</f>
        <v>South East</v>
      </c>
      <c r="K17520" s="28">
        <f t="shared" si="554"/>
        <v>206</v>
      </c>
    </row>
    <row r="17521" spans="1:11" x14ac:dyDescent="0.35">
      <c r="A17521" s="69">
        <f t="shared" si="553"/>
        <v>45962</v>
      </c>
      <c r="B17521" t="s">
        <v>934</v>
      </c>
      <c r="C17521" t="s">
        <v>286</v>
      </c>
      <c r="D17521" t="s">
        <v>890</v>
      </c>
      <c r="E17521" t="s">
        <v>327</v>
      </c>
      <c r="F17521" t="s">
        <v>328</v>
      </c>
      <c r="G17521" t="s">
        <v>71</v>
      </c>
      <c r="H17521">
        <v>365</v>
      </c>
      <c r="I17521" s="68" t="str">
        <f>VLOOKUP(E17521,Refs!$P$2:$R$29,3,FALSE)</f>
        <v>Y59</v>
      </c>
      <c r="J17521" s="68" t="str">
        <f>VLOOKUP(E17521,Refs!$P$2:$S$29,4,FALSE)</f>
        <v>South East</v>
      </c>
      <c r="K17521" s="28">
        <f t="shared" si="554"/>
        <v>365</v>
      </c>
    </row>
    <row r="17522" spans="1:11" x14ac:dyDescent="0.35">
      <c r="A17522" s="69">
        <f t="shared" si="553"/>
        <v>45962</v>
      </c>
      <c r="B17522" t="s">
        <v>934</v>
      </c>
      <c r="C17522" t="s">
        <v>286</v>
      </c>
      <c r="D17522" t="s">
        <v>890</v>
      </c>
      <c r="E17522" t="s">
        <v>327</v>
      </c>
      <c r="F17522" t="s">
        <v>328</v>
      </c>
      <c r="G17522" t="s">
        <v>72</v>
      </c>
      <c r="H17522">
        <v>28459</v>
      </c>
      <c r="I17522" s="68" t="str">
        <f>VLOOKUP(E17522,Refs!$P$2:$R$29,3,FALSE)</f>
        <v>Y59</v>
      </c>
      <c r="J17522" s="68" t="str">
        <f>VLOOKUP(E17522,Refs!$P$2:$S$29,4,FALSE)</f>
        <v>South East</v>
      </c>
      <c r="K17522" s="28">
        <f t="shared" si="554"/>
        <v>28459</v>
      </c>
    </row>
    <row r="17523" spans="1:11" x14ac:dyDescent="0.35">
      <c r="A17523" s="69">
        <f t="shared" si="553"/>
        <v>45962</v>
      </c>
      <c r="B17523" t="s">
        <v>934</v>
      </c>
      <c r="C17523" t="s">
        <v>286</v>
      </c>
      <c r="D17523" t="s">
        <v>890</v>
      </c>
      <c r="E17523" t="s">
        <v>327</v>
      </c>
      <c r="F17523" t="s">
        <v>328</v>
      </c>
      <c r="G17523" t="s">
        <v>73</v>
      </c>
      <c r="H17523">
        <v>7912</v>
      </c>
      <c r="I17523" s="68" t="str">
        <f>VLOOKUP(E17523,Refs!$P$2:$R$29,3,FALSE)</f>
        <v>Y59</v>
      </c>
      <c r="J17523" s="68" t="str">
        <f>VLOOKUP(E17523,Refs!$P$2:$S$29,4,FALSE)</f>
        <v>South East</v>
      </c>
      <c r="K17523" s="28">
        <f t="shared" si="554"/>
        <v>7912</v>
      </c>
    </row>
    <row r="17524" spans="1:11" x14ac:dyDescent="0.35">
      <c r="A17524" s="69">
        <f t="shared" si="553"/>
        <v>45962</v>
      </c>
      <c r="B17524" t="s">
        <v>934</v>
      </c>
      <c r="C17524" t="s">
        <v>286</v>
      </c>
      <c r="D17524" t="s">
        <v>890</v>
      </c>
      <c r="E17524" t="s">
        <v>327</v>
      </c>
      <c r="F17524" t="s">
        <v>328</v>
      </c>
      <c r="G17524" t="s">
        <v>74</v>
      </c>
      <c r="H17524">
        <v>54717693</v>
      </c>
      <c r="I17524" s="68" t="str">
        <f>VLOOKUP(E17524,Refs!$P$2:$R$29,3,FALSE)</f>
        <v>Y59</v>
      </c>
      <c r="J17524" s="68" t="str">
        <f>VLOOKUP(E17524,Refs!$P$2:$S$29,4,FALSE)</f>
        <v>South East</v>
      </c>
      <c r="K17524" s="28">
        <f t="shared" si="554"/>
        <v>54717693</v>
      </c>
    </row>
    <row r="17525" spans="1:11" x14ac:dyDescent="0.35">
      <c r="A17525" s="69">
        <f t="shared" si="553"/>
        <v>45962</v>
      </c>
      <c r="B17525" t="s">
        <v>934</v>
      </c>
      <c r="C17525" t="s">
        <v>286</v>
      </c>
      <c r="D17525" t="s">
        <v>890</v>
      </c>
      <c r="E17525" t="s">
        <v>327</v>
      </c>
      <c r="F17525" t="s">
        <v>328</v>
      </c>
      <c r="G17525" t="s">
        <v>26</v>
      </c>
      <c r="H17525">
        <v>20877</v>
      </c>
      <c r="I17525" s="68" t="str">
        <f>VLOOKUP(E17525,Refs!$P$2:$R$29,3,FALSE)</f>
        <v>Y59</v>
      </c>
      <c r="J17525" s="68" t="str">
        <f>VLOOKUP(E17525,Refs!$P$2:$S$29,4,FALSE)</f>
        <v>South East</v>
      </c>
      <c r="K17525" s="28">
        <f t="shared" si="554"/>
        <v>20877</v>
      </c>
    </row>
    <row r="17526" spans="1:11" x14ac:dyDescent="0.35">
      <c r="A17526" s="69">
        <f t="shared" si="553"/>
        <v>45962</v>
      </c>
      <c r="B17526" t="s">
        <v>934</v>
      </c>
      <c r="C17526" t="s">
        <v>286</v>
      </c>
      <c r="D17526" t="s">
        <v>890</v>
      </c>
      <c r="E17526" t="s">
        <v>327</v>
      </c>
      <c r="F17526" t="s">
        <v>328</v>
      </c>
      <c r="G17526" t="s">
        <v>75</v>
      </c>
      <c r="H17526">
        <v>59</v>
      </c>
      <c r="I17526" s="68" t="str">
        <f>VLOOKUP(E17526,Refs!$P$2:$R$29,3,FALSE)</f>
        <v>Y59</v>
      </c>
      <c r="J17526" s="68" t="str">
        <f>VLOOKUP(E17526,Refs!$P$2:$S$29,4,FALSE)</f>
        <v>South East</v>
      </c>
      <c r="K17526" s="28">
        <f t="shared" si="554"/>
        <v>59</v>
      </c>
    </row>
    <row r="17527" spans="1:11" x14ac:dyDescent="0.35">
      <c r="A17527" s="69">
        <f t="shared" si="553"/>
        <v>45962</v>
      </c>
      <c r="B17527" t="s">
        <v>934</v>
      </c>
      <c r="C17527" t="s">
        <v>286</v>
      </c>
      <c r="D17527" t="s">
        <v>890</v>
      </c>
      <c r="E17527" t="s">
        <v>327</v>
      </c>
      <c r="F17527" t="s">
        <v>328</v>
      </c>
      <c r="G17527" t="s">
        <v>76</v>
      </c>
      <c r="H17527">
        <v>8932</v>
      </c>
      <c r="I17527" s="68" t="str">
        <f>VLOOKUP(E17527,Refs!$P$2:$R$29,3,FALSE)</f>
        <v>Y59</v>
      </c>
      <c r="J17527" s="68" t="str">
        <f>VLOOKUP(E17527,Refs!$P$2:$S$29,4,FALSE)</f>
        <v>South East</v>
      </c>
      <c r="K17527" s="28">
        <f t="shared" si="554"/>
        <v>8932</v>
      </c>
    </row>
    <row r="17528" spans="1:11" x14ac:dyDescent="0.35">
      <c r="A17528" s="69">
        <f t="shared" si="553"/>
        <v>45962</v>
      </c>
      <c r="B17528" t="s">
        <v>934</v>
      </c>
      <c r="C17528" t="s">
        <v>286</v>
      </c>
      <c r="D17528" t="s">
        <v>890</v>
      </c>
      <c r="E17528" t="s">
        <v>327</v>
      </c>
      <c r="F17528" t="s">
        <v>328</v>
      </c>
      <c r="G17528" t="s">
        <v>77</v>
      </c>
      <c r="H17528">
        <v>6699</v>
      </c>
      <c r="I17528" s="68" t="str">
        <f>VLOOKUP(E17528,Refs!$P$2:$R$29,3,FALSE)</f>
        <v>Y59</v>
      </c>
      <c r="J17528" s="68" t="str">
        <f>VLOOKUP(E17528,Refs!$P$2:$S$29,4,FALSE)</f>
        <v>South East</v>
      </c>
      <c r="K17528" s="28">
        <f t="shared" si="554"/>
        <v>6699</v>
      </c>
    </row>
    <row r="17529" spans="1:11" x14ac:dyDescent="0.35">
      <c r="A17529" s="69">
        <f t="shared" si="553"/>
        <v>45962</v>
      </c>
      <c r="B17529" t="s">
        <v>934</v>
      </c>
      <c r="C17529" t="s">
        <v>286</v>
      </c>
      <c r="D17529" t="s">
        <v>890</v>
      </c>
      <c r="E17529" t="s">
        <v>327</v>
      </c>
      <c r="F17529" t="s">
        <v>328</v>
      </c>
      <c r="G17529" t="s">
        <v>78</v>
      </c>
      <c r="H17529">
        <v>5187</v>
      </c>
      <c r="I17529" s="68" t="str">
        <f>VLOOKUP(E17529,Refs!$P$2:$R$29,3,FALSE)</f>
        <v>Y59</v>
      </c>
      <c r="J17529" s="68" t="str">
        <f>VLOOKUP(E17529,Refs!$P$2:$S$29,4,FALSE)</f>
        <v>South East</v>
      </c>
      <c r="K17529" s="28">
        <f t="shared" si="554"/>
        <v>5187</v>
      </c>
    </row>
    <row r="17530" spans="1:11" x14ac:dyDescent="0.35">
      <c r="A17530" s="69">
        <f t="shared" si="553"/>
        <v>45962</v>
      </c>
      <c r="B17530" t="s">
        <v>934</v>
      </c>
      <c r="C17530" t="s">
        <v>286</v>
      </c>
      <c r="D17530" t="s">
        <v>890</v>
      </c>
      <c r="E17530" t="s">
        <v>327</v>
      </c>
      <c r="F17530" t="s">
        <v>328</v>
      </c>
      <c r="G17530" t="s">
        <v>79</v>
      </c>
      <c r="H17530">
        <v>0</v>
      </c>
      <c r="I17530" s="68" t="str">
        <f>VLOOKUP(E17530,Refs!$P$2:$R$29,3,FALSE)</f>
        <v>Y59</v>
      </c>
      <c r="J17530" s="68" t="str">
        <f>VLOOKUP(E17530,Refs!$P$2:$S$29,4,FALSE)</f>
        <v>South East</v>
      </c>
      <c r="K17530" s="28" t="str">
        <f t="shared" si="554"/>
        <v/>
      </c>
    </row>
    <row r="17531" spans="1:11" x14ac:dyDescent="0.35">
      <c r="A17531" s="69">
        <f t="shared" si="553"/>
        <v>45962</v>
      </c>
      <c r="B17531" t="s">
        <v>934</v>
      </c>
      <c r="C17531" t="s">
        <v>286</v>
      </c>
      <c r="D17531" t="s">
        <v>890</v>
      </c>
      <c r="E17531" t="s">
        <v>327</v>
      </c>
      <c r="F17531" t="s">
        <v>328</v>
      </c>
      <c r="G17531" t="s">
        <v>25</v>
      </c>
      <c r="H17531">
        <v>11886</v>
      </c>
      <c r="I17531" s="68" t="str">
        <f>VLOOKUP(E17531,Refs!$P$2:$R$29,3,FALSE)</f>
        <v>Y59</v>
      </c>
      <c r="J17531" s="68" t="str">
        <f>VLOOKUP(E17531,Refs!$P$2:$S$29,4,FALSE)</f>
        <v>South East</v>
      </c>
      <c r="K17531" s="28">
        <f t="shared" si="554"/>
        <v>11886</v>
      </c>
    </row>
    <row r="17532" spans="1:11" x14ac:dyDescent="0.35">
      <c r="A17532" s="69">
        <f t="shared" si="553"/>
        <v>45962</v>
      </c>
      <c r="B17532" t="s">
        <v>934</v>
      </c>
      <c r="C17532" t="s">
        <v>286</v>
      </c>
      <c r="D17532" t="s">
        <v>890</v>
      </c>
      <c r="E17532" t="s">
        <v>327</v>
      </c>
      <c r="F17532" t="s">
        <v>328</v>
      </c>
      <c r="G17532" t="s">
        <v>80</v>
      </c>
      <c r="H17532">
        <v>42</v>
      </c>
      <c r="I17532" s="68" t="str">
        <f>VLOOKUP(E17532,Refs!$P$2:$R$29,3,FALSE)</f>
        <v>Y59</v>
      </c>
      <c r="J17532" s="68" t="str">
        <f>VLOOKUP(E17532,Refs!$P$2:$S$29,4,FALSE)</f>
        <v>South East</v>
      </c>
      <c r="K17532" s="28">
        <f t="shared" si="554"/>
        <v>42</v>
      </c>
    </row>
    <row r="17533" spans="1:11" x14ac:dyDescent="0.35">
      <c r="A17533" s="69">
        <f t="shared" si="553"/>
        <v>45962</v>
      </c>
      <c r="B17533" t="s">
        <v>934</v>
      </c>
      <c r="C17533" t="s">
        <v>286</v>
      </c>
      <c r="D17533" t="s">
        <v>890</v>
      </c>
      <c r="E17533" t="s">
        <v>327</v>
      </c>
      <c r="F17533" t="s">
        <v>328</v>
      </c>
      <c r="G17533" t="s">
        <v>81</v>
      </c>
      <c r="H17533">
        <v>6085</v>
      </c>
      <c r="I17533" s="68" t="str">
        <f>VLOOKUP(E17533,Refs!$P$2:$R$29,3,FALSE)</f>
        <v>Y59</v>
      </c>
      <c r="J17533" s="68" t="str">
        <f>VLOOKUP(E17533,Refs!$P$2:$S$29,4,FALSE)</f>
        <v>South East</v>
      </c>
      <c r="K17533" s="28">
        <f t="shared" si="554"/>
        <v>6085</v>
      </c>
    </row>
    <row r="17534" spans="1:11" x14ac:dyDescent="0.35">
      <c r="A17534" s="69">
        <f t="shared" si="553"/>
        <v>45962</v>
      </c>
      <c r="B17534" t="s">
        <v>934</v>
      </c>
      <c r="C17534" t="s">
        <v>286</v>
      </c>
      <c r="D17534" t="s">
        <v>890</v>
      </c>
      <c r="E17534" t="s">
        <v>327</v>
      </c>
      <c r="F17534" t="s">
        <v>328</v>
      </c>
      <c r="G17534" t="s">
        <v>82</v>
      </c>
      <c r="H17534">
        <v>2423</v>
      </c>
      <c r="I17534" s="68" t="str">
        <f>VLOOKUP(E17534,Refs!$P$2:$R$29,3,FALSE)</f>
        <v>Y59</v>
      </c>
      <c r="J17534" s="68" t="str">
        <f>VLOOKUP(E17534,Refs!$P$2:$S$29,4,FALSE)</f>
        <v>South East</v>
      </c>
      <c r="K17534" s="28">
        <f t="shared" si="554"/>
        <v>2423</v>
      </c>
    </row>
    <row r="17535" spans="1:11" x14ac:dyDescent="0.35">
      <c r="A17535" s="69">
        <f t="shared" si="553"/>
        <v>45962</v>
      </c>
      <c r="B17535" t="s">
        <v>934</v>
      </c>
      <c r="C17535" t="s">
        <v>286</v>
      </c>
      <c r="D17535" t="s">
        <v>890</v>
      </c>
      <c r="E17535" t="s">
        <v>327</v>
      </c>
      <c r="F17535" t="s">
        <v>328</v>
      </c>
      <c r="G17535" t="s">
        <v>83</v>
      </c>
      <c r="H17535">
        <v>4770</v>
      </c>
      <c r="I17535" s="68" t="str">
        <f>VLOOKUP(E17535,Refs!$P$2:$R$29,3,FALSE)</f>
        <v>Y59</v>
      </c>
      <c r="J17535" s="68" t="str">
        <f>VLOOKUP(E17535,Refs!$P$2:$S$29,4,FALSE)</f>
        <v>South East</v>
      </c>
      <c r="K17535" s="28">
        <f t="shared" si="554"/>
        <v>4770</v>
      </c>
    </row>
    <row r="17536" spans="1:11" x14ac:dyDescent="0.35">
      <c r="A17536" s="69">
        <f t="shared" si="553"/>
        <v>45962</v>
      </c>
      <c r="B17536" t="s">
        <v>934</v>
      </c>
      <c r="C17536" t="s">
        <v>286</v>
      </c>
      <c r="D17536" t="s">
        <v>890</v>
      </c>
      <c r="E17536" t="s">
        <v>327</v>
      </c>
      <c r="F17536" t="s">
        <v>328</v>
      </c>
      <c r="G17536" t="s">
        <v>84</v>
      </c>
      <c r="H17536">
        <v>21814</v>
      </c>
      <c r="I17536" s="68" t="str">
        <f>VLOOKUP(E17536,Refs!$P$2:$R$29,3,FALSE)</f>
        <v>Y59</v>
      </c>
      <c r="J17536" s="68" t="str">
        <f>VLOOKUP(E17536,Refs!$P$2:$S$29,4,FALSE)</f>
        <v>South East</v>
      </c>
      <c r="K17536" s="28">
        <f t="shared" si="554"/>
        <v>21814</v>
      </c>
    </row>
    <row r="17537" spans="1:11" x14ac:dyDescent="0.35">
      <c r="A17537" s="69">
        <f t="shared" si="553"/>
        <v>45962</v>
      </c>
      <c r="B17537" t="s">
        <v>934</v>
      </c>
      <c r="C17537" t="s">
        <v>286</v>
      </c>
      <c r="D17537" t="s">
        <v>890</v>
      </c>
      <c r="E17537" t="s">
        <v>327</v>
      </c>
      <c r="F17537" t="s">
        <v>328</v>
      </c>
      <c r="G17537" t="s">
        <v>85</v>
      </c>
      <c r="H17537">
        <v>1229</v>
      </c>
      <c r="I17537" s="68" t="str">
        <f>VLOOKUP(E17537,Refs!$P$2:$R$29,3,FALSE)</f>
        <v>Y59</v>
      </c>
      <c r="J17537" s="68" t="str">
        <f>VLOOKUP(E17537,Refs!$P$2:$S$29,4,FALSE)</f>
        <v>South East</v>
      </c>
      <c r="K17537" s="28">
        <f t="shared" si="554"/>
        <v>1229</v>
      </c>
    </row>
    <row r="17538" spans="1:11" x14ac:dyDescent="0.35">
      <c r="A17538" s="69">
        <f t="shared" si="553"/>
        <v>45962</v>
      </c>
      <c r="B17538" t="s">
        <v>934</v>
      </c>
      <c r="C17538" t="s">
        <v>286</v>
      </c>
      <c r="D17538" t="s">
        <v>890</v>
      </c>
      <c r="E17538" t="s">
        <v>327</v>
      </c>
      <c r="F17538" t="s">
        <v>328</v>
      </c>
      <c r="G17538" t="s">
        <v>86</v>
      </c>
      <c r="H17538">
        <v>573</v>
      </c>
      <c r="I17538" s="68" t="str">
        <f>VLOOKUP(E17538,Refs!$P$2:$R$29,3,FALSE)</f>
        <v>Y59</v>
      </c>
      <c r="J17538" s="68" t="str">
        <f>VLOOKUP(E17538,Refs!$P$2:$S$29,4,FALSE)</f>
        <v>South East</v>
      </c>
      <c r="K17538" s="28">
        <f t="shared" si="554"/>
        <v>573</v>
      </c>
    </row>
    <row r="17539" spans="1:11" x14ac:dyDescent="0.35">
      <c r="A17539" s="69">
        <f t="shared" ref="A17539:A17602" si="555">DATEVALUE(RIGHT(B17539,8))</f>
        <v>45962</v>
      </c>
      <c r="B17539" t="s">
        <v>934</v>
      </c>
      <c r="C17539" t="s">
        <v>286</v>
      </c>
      <c r="D17539" t="s">
        <v>890</v>
      </c>
      <c r="E17539" t="s">
        <v>327</v>
      </c>
      <c r="F17539" t="s">
        <v>328</v>
      </c>
      <c r="G17539" t="s">
        <v>87</v>
      </c>
      <c r="H17539">
        <v>8247</v>
      </c>
      <c r="I17539" s="68" t="str">
        <f>VLOOKUP(E17539,Refs!$P$2:$R$29,3,FALSE)</f>
        <v>Y59</v>
      </c>
      <c r="J17539" s="68" t="str">
        <f>VLOOKUP(E17539,Refs!$P$2:$S$29,4,FALSE)</f>
        <v>South East</v>
      </c>
      <c r="K17539" s="28">
        <f t="shared" si="554"/>
        <v>8247</v>
      </c>
    </row>
    <row r="17540" spans="1:11" x14ac:dyDescent="0.35">
      <c r="A17540" s="69">
        <f t="shared" si="555"/>
        <v>45962</v>
      </c>
      <c r="B17540" t="s">
        <v>934</v>
      </c>
      <c r="C17540" t="s">
        <v>286</v>
      </c>
      <c r="D17540" t="s">
        <v>890</v>
      </c>
      <c r="E17540" t="s">
        <v>327</v>
      </c>
      <c r="F17540" t="s">
        <v>328</v>
      </c>
      <c r="G17540" t="s">
        <v>88</v>
      </c>
      <c r="H17540">
        <v>42830</v>
      </c>
      <c r="I17540" s="68" t="str">
        <f>VLOOKUP(E17540,Refs!$P$2:$R$29,3,FALSE)</f>
        <v>Y59</v>
      </c>
      <c r="J17540" s="68" t="str">
        <f>VLOOKUP(E17540,Refs!$P$2:$S$29,4,FALSE)</f>
        <v>South East</v>
      </c>
      <c r="K17540" s="28">
        <f t="shared" si="554"/>
        <v>42830</v>
      </c>
    </row>
    <row r="17541" spans="1:11" x14ac:dyDescent="0.35">
      <c r="A17541" s="69">
        <f t="shared" si="555"/>
        <v>45962</v>
      </c>
      <c r="B17541" t="s">
        <v>934</v>
      </c>
      <c r="C17541" t="s">
        <v>286</v>
      </c>
      <c r="D17541" t="s">
        <v>890</v>
      </c>
      <c r="E17541" t="s">
        <v>327</v>
      </c>
      <c r="F17541" t="s">
        <v>328</v>
      </c>
      <c r="G17541" t="s">
        <v>89</v>
      </c>
      <c r="H17541">
        <v>20856</v>
      </c>
      <c r="I17541" s="68" t="str">
        <f>VLOOKUP(E17541,Refs!$P$2:$R$29,3,FALSE)</f>
        <v>Y59</v>
      </c>
      <c r="J17541" s="68" t="str">
        <f>VLOOKUP(E17541,Refs!$P$2:$S$29,4,FALSE)</f>
        <v>South East</v>
      </c>
      <c r="K17541" s="28">
        <f t="shared" si="554"/>
        <v>20856</v>
      </c>
    </row>
    <row r="17542" spans="1:11" x14ac:dyDescent="0.35">
      <c r="A17542" s="69">
        <f t="shared" si="555"/>
        <v>45962</v>
      </c>
      <c r="B17542" t="s">
        <v>934</v>
      </c>
      <c r="C17542" t="s">
        <v>286</v>
      </c>
      <c r="D17542" t="s">
        <v>890</v>
      </c>
      <c r="E17542" t="s">
        <v>327</v>
      </c>
      <c r="F17542" t="s">
        <v>328</v>
      </c>
      <c r="G17542" t="s">
        <v>27</v>
      </c>
      <c r="H17542">
        <v>2746</v>
      </c>
      <c r="I17542" s="68" t="str">
        <f>VLOOKUP(E17542,Refs!$P$2:$R$29,3,FALSE)</f>
        <v>Y59</v>
      </c>
      <c r="J17542" s="68" t="str">
        <f>VLOOKUP(E17542,Refs!$P$2:$S$29,4,FALSE)</f>
        <v>South East</v>
      </c>
      <c r="K17542" s="28">
        <f t="shared" si="554"/>
        <v>2746</v>
      </c>
    </row>
    <row r="17543" spans="1:11" x14ac:dyDescent="0.35">
      <c r="A17543" s="69">
        <f t="shared" si="555"/>
        <v>45962</v>
      </c>
      <c r="B17543" t="s">
        <v>934</v>
      </c>
      <c r="C17543" t="s">
        <v>286</v>
      </c>
      <c r="D17543" t="s">
        <v>890</v>
      </c>
      <c r="E17543" t="s">
        <v>327</v>
      </c>
      <c r="F17543" t="s">
        <v>328</v>
      </c>
      <c r="G17543" t="s">
        <v>29</v>
      </c>
      <c r="H17543">
        <v>2976</v>
      </c>
      <c r="I17543" s="68" t="str">
        <f>VLOOKUP(E17543,Refs!$P$2:$R$29,3,FALSE)</f>
        <v>Y59</v>
      </c>
      <c r="J17543" s="68" t="str">
        <f>VLOOKUP(E17543,Refs!$P$2:$S$29,4,FALSE)</f>
        <v>South East</v>
      </c>
      <c r="K17543" s="28">
        <f t="shared" si="554"/>
        <v>2976</v>
      </c>
    </row>
    <row r="17544" spans="1:11" x14ac:dyDescent="0.35">
      <c r="A17544" s="69">
        <f t="shared" si="555"/>
        <v>45962</v>
      </c>
      <c r="B17544" t="s">
        <v>934</v>
      </c>
      <c r="C17544" t="s">
        <v>286</v>
      </c>
      <c r="D17544" t="s">
        <v>890</v>
      </c>
      <c r="E17544" t="s">
        <v>327</v>
      </c>
      <c r="F17544" t="s">
        <v>328</v>
      </c>
      <c r="G17544" t="s">
        <v>90</v>
      </c>
      <c r="H17544">
        <v>1739</v>
      </c>
      <c r="I17544" s="68" t="str">
        <f>VLOOKUP(E17544,Refs!$P$2:$R$29,3,FALSE)</f>
        <v>Y59</v>
      </c>
      <c r="J17544" s="68" t="str">
        <f>VLOOKUP(E17544,Refs!$P$2:$S$29,4,FALSE)</f>
        <v>South East</v>
      </c>
      <c r="K17544" s="28">
        <f t="shared" si="554"/>
        <v>1739</v>
      </c>
    </row>
    <row r="17545" spans="1:11" x14ac:dyDescent="0.35">
      <c r="A17545" s="69">
        <f t="shared" si="555"/>
        <v>45962</v>
      </c>
      <c r="B17545" t="s">
        <v>934</v>
      </c>
      <c r="C17545" t="s">
        <v>286</v>
      </c>
      <c r="D17545" t="s">
        <v>890</v>
      </c>
      <c r="E17545" t="s">
        <v>327</v>
      </c>
      <c r="F17545" t="s">
        <v>328</v>
      </c>
      <c r="G17545" t="s">
        <v>91</v>
      </c>
      <c r="H17545">
        <v>13</v>
      </c>
      <c r="I17545" s="68" t="str">
        <f>VLOOKUP(E17545,Refs!$P$2:$R$29,3,FALSE)</f>
        <v>Y59</v>
      </c>
      <c r="J17545" s="68" t="str">
        <f>VLOOKUP(E17545,Refs!$P$2:$S$29,4,FALSE)</f>
        <v>South East</v>
      </c>
      <c r="K17545" s="28">
        <f t="shared" si="554"/>
        <v>13</v>
      </c>
    </row>
    <row r="17546" spans="1:11" x14ac:dyDescent="0.35">
      <c r="A17546" s="69">
        <f t="shared" si="555"/>
        <v>45962</v>
      </c>
      <c r="B17546" t="s">
        <v>934</v>
      </c>
      <c r="C17546" t="s">
        <v>286</v>
      </c>
      <c r="D17546" t="s">
        <v>890</v>
      </c>
      <c r="E17546" t="s">
        <v>327</v>
      </c>
      <c r="F17546" t="s">
        <v>328</v>
      </c>
      <c r="G17546" t="s">
        <v>92</v>
      </c>
      <c r="H17546">
        <v>1143</v>
      </c>
      <c r="I17546" s="68" t="str">
        <f>VLOOKUP(E17546,Refs!$P$2:$R$29,3,FALSE)</f>
        <v>Y59</v>
      </c>
      <c r="J17546" s="68" t="str">
        <f>VLOOKUP(E17546,Refs!$P$2:$S$29,4,FALSE)</f>
        <v>South East</v>
      </c>
      <c r="K17546" s="28">
        <f t="shared" si="554"/>
        <v>1143</v>
      </c>
    </row>
    <row r="17547" spans="1:11" x14ac:dyDescent="0.35">
      <c r="A17547" s="69">
        <f t="shared" si="555"/>
        <v>45962</v>
      </c>
      <c r="B17547" t="s">
        <v>934</v>
      </c>
      <c r="C17547" t="s">
        <v>286</v>
      </c>
      <c r="D17547" t="s">
        <v>890</v>
      </c>
      <c r="E17547" t="s">
        <v>327</v>
      </c>
      <c r="F17547" t="s">
        <v>328</v>
      </c>
      <c r="G17547" t="s">
        <v>93</v>
      </c>
      <c r="H17547">
        <v>66</v>
      </c>
      <c r="I17547" s="68" t="str">
        <f>VLOOKUP(E17547,Refs!$P$2:$R$29,3,FALSE)</f>
        <v>Y59</v>
      </c>
      <c r="J17547" s="68" t="str">
        <f>VLOOKUP(E17547,Refs!$P$2:$S$29,4,FALSE)</f>
        <v>South East</v>
      </c>
      <c r="K17547" s="28">
        <f t="shared" si="554"/>
        <v>66</v>
      </c>
    </row>
    <row r="17548" spans="1:11" x14ac:dyDescent="0.35">
      <c r="A17548" s="69">
        <f t="shared" si="555"/>
        <v>45962</v>
      </c>
      <c r="B17548" t="s">
        <v>934</v>
      </c>
      <c r="C17548" t="s">
        <v>286</v>
      </c>
      <c r="D17548" t="s">
        <v>890</v>
      </c>
      <c r="E17548" t="s">
        <v>327</v>
      </c>
      <c r="F17548" t="s">
        <v>328</v>
      </c>
      <c r="G17548" t="s">
        <v>94</v>
      </c>
      <c r="H17548">
        <v>497</v>
      </c>
      <c r="I17548" s="68" t="str">
        <f>VLOOKUP(E17548,Refs!$P$2:$R$29,3,FALSE)</f>
        <v>Y59</v>
      </c>
      <c r="J17548" s="68" t="str">
        <f>VLOOKUP(E17548,Refs!$P$2:$S$29,4,FALSE)</f>
        <v>South East</v>
      </c>
      <c r="K17548" s="28">
        <f t="shared" si="554"/>
        <v>497</v>
      </c>
    </row>
    <row r="17549" spans="1:11" x14ac:dyDescent="0.35">
      <c r="A17549" s="69">
        <f t="shared" si="555"/>
        <v>45962</v>
      </c>
      <c r="B17549" t="s">
        <v>934</v>
      </c>
      <c r="C17549" t="s">
        <v>286</v>
      </c>
      <c r="D17549" t="s">
        <v>890</v>
      </c>
      <c r="E17549" t="s">
        <v>327</v>
      </c>
      <c r="F17549" t="s">
        <v>328</v>
      </c>
      <c r="G17549" t="s">
        <v>95</v>
      </c>
      <c r="H17549">
        <v>37</v>
      </c>
      <c r="I17549" s="68" t="str">
        <f>VLOOKUP(E17549,Refs!$P$2:$R$29,3,FALSE)</f>
        <v>Y59</v>
      </c>
      <c r="J17549" s="68" t="str">
        <f>VLOOKUP(E17549,Refs!$P$2:$S$29,4,FALSE)</f>
        <v>South East</v>
      </c>
      <c r="K17549" s="28">
        <f t="shared" si="554"/>
        <v>37</v>
      </c>
    </row>
    <row r="17550" spans="1:11" x14ac:dyDescent="0.35">
      <c r="A17550" s="69">
        <f t="shared" si="555"/>
        <v>45962</v>
      </c>
      <c r="B17550" t="s">
        <v>934</v>
      </c>
      <c r="C17550" t="s">
        <v>286</v>
      </c>
      <c r="D17550" t="s">
        <v>890</v>
      </c>
      <c r="E17550" t="s">
        <v>327</v>
      </c>
      <c r="F17550" t="s">
        <v>328</v>
      </c>
      <c r="G17550" t="s">
        <v>96</v>
      </c>
      <c r="H17550">
        <v>1155</v>
      </c>
      <c r="I17550" s="68" t="str">
        <f>VLOOKUP(E17550,Refs!$P$2:$R$29,3,FALSE)</f>
        <v>Y59</v>
      </c>
      <c r="J17550" s="68" t="str">
        <f>VLOOKUP(E17550,Refs!$P$2:$S$29,4,FALSE)</f>
        <v>South East</v>
      </c>
      <c r="K17550" s="28">
        <f t="shared" si="554"/>
        <v>1155</v>
      </c>
    </row>
    <row r="17551" spans="1:11" x14ac:dyDescent="0.35">
      <c r="A17551" s="69">
        <f t="shared" si="555"/>
        <v>45962</v>
      </c>
      <c r="B17551" t="s">
        <v>934</v>
      </c>
      <c r="C17551" t="s">
        <v>286</v>
      </c>
      <c r="D17551" t="s">
        <v>890</v>
      </c>
      <c r="E17551" t="s">
        <v>327</v>
      </c>
      <c r="F17551" t="s">
        <v>328</v>
      </c>
      <c r="G17551" t="s">
        <v>31</v>
      </c>
      <c r="H17551">
        <v>680</v>
      </c>
      <c r="I17551" s="68" t="str">
        <f>VLOOKUP(E17551,Refs!$P$2:$R$29,3,FALSE)</f>
        <v>Y59</v>
      </c>
      <c r="J17551" s="68" t="str">
        <f>VLOOKUP(E17551,Refs!$P$2:$S$29,4,FALSE)</f>
        <v>South East</v>
      </c>
      <c r="K17551" s="28">
        <f t="shared" si="554"/>
        <v>680</v>
      </c>
    </row>
    <row r="17552" spans="1:11" x14ac:dyDescent="0.35">
      <c r="A17552" s="69">
        <f t="shared" si="555"/>
        <v>45962</v>
      </c>
      <c r="B17552" t="s">
        <v>934</v>
      </c>
      <c r="C17552" t="s">
        <v>286</v>
      </c>
      <c r="D17552" t="s">
        <v>890</v>
      </c>
      <c r="E17552" t="s">
        <v>327</v>
      </c>
      <c r="F17552" t="s">
        <v>328</v>
      </c>
      <c r="G17552" t="s">
        <v>97</v>
      </c>
      <c r="H17552">
        <v>2746</v>
      </c>
      <c r="I17552" s="68" t="str">
        <f>VLOOKUP(E17552,Refs!$P$2:$R$29,3,FALSE)</f>
        <v>Y59</v>
      </c>
      <c r="J17552" s="68" t="str">
        <f>VLOOKUP(E17552,Refs!$P$2:$S$29,4,FALSE)</f>
        <v>South East</v>
      </c>
      <c r="K17552" s="28">
        <f t="shared" si="554"/>
        <v>2746</v>
      </c>
    </row>
    <row r="17553" spans="1:11" x14ac:dyDescent="0.35">
      <c r="A17553" s="69">
        <f t="shared" si="555"/>
        <v>45962</v>
      </c>
      <c r="B17553" t="s">
        <v>934</v>
      </c>
      <c r="C17553" t="s">
        <v>286</v>
      </c>
      <c r="D17553" t="s">
        <v>890</v>
      </c>
      <c r="E17553" t="s">
        <v>327</v>
      </c>
      <c r="F17553" t="s">
        <v>328</v>
      </c>
      <c r="G17553" t="s">
        <v>98</v>
      </c>
      <c r="H17553">
        <v>2307</v>
      </c>
      <c r="I17553" s="68" t="str">
        <f>VLOOKUP(E17553,Refs!$P$2:$R$29,3,FALSE)</f>
        <v>Y59</v>
      </c>
      <c r="J17553" s="68" t="str">
        <f>VLOOKUP(E17553,Refs!$P$2:$S$29,4,FALSE)</f>
        <v>South East</v>
      </c>
      <c r="K17553" s="28">
        <f t="shared" si="554"/>
        <v>2307</v>
      </c>
    </row>
    <row r="17554" spans="1:11" x14ac:dyDescent="0.35">
      <c r="A17554" s="69">
        <f t="shared" si="555"/>
        <v>45962</v>
      </c>
      <c r="B17554" t="s">
        <v>934</v>
      </c>
      <c r="C17554" t="s">
        <v>286</v>
      </c>
      <c r="D17554" t="s">
        <v>890</v>
      </c>
      <c r="E17554" t="s">
        <v>327</v>
      </c>
      <c r="F17554" t="s">
        <v>328</v>
      </c>
      <c r="G17554" t="s">
        <v>99</v>
      </c>
      <c r="H17554">
        <v>1982</v>
      </c>
      <c r="I17554" s="68" t="str">
        <f>VLOOKUP(E17554,Refs!$P$2:$R$29,3,FALSE)</f>
        <v>Y59</v>
      </c>
      <c r="J17554" s="68" t="str">
        <f>VLOOKUP(E17554,Refs!$P$2:$S$29,4,FALSE)</f>
        <v>South East</v>
      </c>
      <c r="K17554" s="28">
        <f t="shared" si="554"/>
        <v>1982</v>
      </c>
    </row>
    <row r="17555" spans="1:11" x14ac:dyDescent="0.35">
      <c r="A17555" s="69">
        <f t="shared" si="555"/>
        <v>45962</v>
      </c>
      <c r="B17555" t="s">
        <v>934</v>
      </c>
      <c r="C17555" t="s">
        <v>286</v>
      </c>
      <c r="D17555" t="s">
        <v>890</v>
      </c>
      <c r="E17555" t="s">
        <v>327</v>
      </c>
      <c r="F17555" t="s">
        <v>328</v>
      </c>
      <c r="G17555" t="s">
        <v>100</v>
      </c>
      <c r="H17555">
        <v>1137</v>
      </c>
      <c r="I17555" s="68" t="str">
        <f>VLOOKUP(E17555,Refs!$P$2:$R$29,3,FALSE)</f>
        <v>Y59</v>
      </c>
      <c r="J17555" s="68" t="str">
        <f>VLOOKUP(E17555,Refs!$P$2:$S$29,4,FALSE)</f>
        <v>South East</v>
      </c>
      <c r="K17555" s="28">
        <f t="shared" si="554"/>
        <v>1137</v>
      </c>
    </row>
    <row r="17556" spans="1:11" x14ac:dyDescent="0.35">
      <c r="A17556" s="69">
        <f t="shared" si="555"/>
        <v>45962</v>
      </c>
      <c r="B17556" t="s">
        <v>934</v>
      </c>
      <c r="C17556" t="s">
        <v>286</v>
      </c>
      <c r="D17556" t="s">
        <v>890</v>
      </c>
      <c r="E17556" t="s">
        <v>327</v>
      </c>
      <c r="F17556" t="s">
        <v>328</v>
      </c>
      <c r="G17556" t="s">
        <v>101</v>
      </c>
      <c r="H17556">
        <v>524</v>
      </c>
      <c r="I17556" s="68" t="str">
        <f>VLOOKUP(E17556,Refs!$P$2:$R$29,3,FALSE)</f>
        <v>Y59</v>
      </c>
      <c r="J17556" s="68" t="str">
        <f>VLOOKUP(E17556,Refs!$P$2:$S$29,4,FALSE)</f>
        <v>South East</v>
      </c>
      <c r="K17556" s="28">
        <f t="shared" si="554"/>
        <v>524</v>
      </c>
    </row>
    <row r="17557" spans="1:11" x14ac:dyDescent="0.35">
      <c r="A17557" s="69">
        <f t="shared" si="555"/>
        <v>45962</v>
      </c>
      <c r="B17557" t="s">
        <v>934</v>
      </c>
      <c r="C17557" t="s">
        <v>286</v>
      </c>
      <c r="D17557" t="s">
        <v>890</v>
      </c>
      <c r="E17557" t="s">
        <v>327</v>
      </c>
      <c r="F17557" t="s">
        <v>328</v>
      </c>
      <c r="G17557" t="s">
        <v>102</v>
      </c>
      <c r="H17557">
        <v>161</v>
      </c>
      <c r="I17557" s="68" t="str">
        <f>VLOOKUP(E17557,Refs!$P$2:$R$29,3,FALSE)</f>
        <v>Y59</v>
      </c>
      <c r="J17557" s="68" t="str">
        <f>VLOOKUP(E17557,Refs!$P$2:$S$29,4,FALSE)</f>
        <v>South East</v>
      </c>
      <c r="K17557" s="28">
        <f t="shared" si="554"/>
        <v>161</v>
      </c>
    </row>
    <row r="17558" spans="1:11" x14ac:dyDescent="0.35">
      <c r="A17558" s="69">
        <f t="shared" si="555"/>
        <v>45962</v>
      </c>
      <c r="B17558" t="s">
        <v>934</v>
      </c>
      <c r="C17558" t="s">
        <v>286</v>
      </c>
      <c r="D17558" t="s">
        <v>890</v>
      </c>
      <c r="E17558" t="s">
        <v>327</v>
      </c>
      <c r="F17558" t="s">
        <v>328</v>
      </c>
      <c r="G17558" t="s">
        <v>103</v>
      </c>
      <c r="H17558">
        <v>1528</v>
      </c>
      <c r="I17558" s="68" t="str">
        <f>VLOOKUP(E17558,Refs!$P$2:$R$29,3,FALSE)</f>
        <v>Y59</v>
      </c>
      <c r="J17558" s="68" t="str">
        <f>VLOOKUP(E17558,Refs!$P$2:$S$29,4,FALSE)</f>
        <v>South East</v>
      </c>
      <c r="K17558" s="28">
        <f t="shared" si="554"/>
        <v>1528</v>
      </c>
    </row>
    <row r="17559" spans="1:11" x14ac:dyDescent="0.35">
      <c r="A17559" s="69">
        <f t="shared" si="555"/>
        <v>45962</v>
      </c>
      <c r="B17559" t="s">
        <v>934</v>
      </c>
      <c r="C17559" t="s">
        <v>286</v>
      </c>
      <c r="D17559" t="s">
        <v>890</v>
      </c>
      <c r="E17559" t="s">
        <v>327</v>
      </c>
      <c r="F17559" t="s">
        <v>328</v>
      </c>
      <c r="G17559" t="s">
        <v>104</v>
      </c>
      <c r="H17559">
        <v>3837701</v>
      </c>
      <c r="I17559" s="68" t="str">
        <f>VLOOKUP(E17559,Refs!$P$2:$R$29,3,FALSE)</f>
        <v>Y59</v>
      </c>
      <c r="J17559" s="68" t="str">
        <f>VLOOKUP(E17559,Refs!$P$2:$S$29,4,FALSE)</f>
        <v>South East</v>
      </c>
      <c r="K17559" s="28">
        <f t="shared" si="554"/>
        <v>3837701</v>
      </c>
    </row>
    <row r="17560" spans="1:11" x14ac:dyDescent="0.35">
      <c r="A17560" s="69">
        <f t="shared" si="555"/>
        <v>45962</v>
      </c>
      <c r="B17560" t="s">
        <v>934</v>
      </c>
      <c r="C17560" t="s">
        <v>286</v>
      </c>
      <c r="D17560" t="s">
        <v>890</v>
      </c>
      <c r="E17560" t="s">
        <v>327</v>
      </c>
      <c r="F17560" t="s">
        <v>328</v>
      </c>
      <c r="G17560" t="s">
        <v>105</v>
      </c>
      <c r="H17560">
        <v>2478</v>
      </c>
      <c r="I17560" s="68" t="str">
        <f>VLOOKUP(E17560,Refs!$P$2:$R$29,3,FALSE)</f>
        <v>Y59</v>
      </c>
      <c r="J17560" s="68" t="str">
        <f>VLOOKUP(E17560,Refs!$P$2:$S$29,4,FALSE)</f>
        <v>South East</v>
      </c>
      <c r="K17560" s="28">
        <f t="shared" si="554"/>
        <v>2478</v>
      </c>
    </row>
    <row r="17561" spans="1:11" x14ac:dyDescent="0.35">
      <c r="A17561" s="69">
        <f t="shared" si="555"/>
        <v>45962</v>
      </c>
      <c r="B17561" t="s">
        <v>934</v>
      </c>
      <c r="C17561" t="s">
        <v>286</v>
      </c>
      <c r="D17561" t="s">
        <v>890</v>
      </c>
      <c r="E17561" t="s">
        <v>327</v>
      </c>
      <c r="F17561" t="s">
        <v>328</v>
      </c>
      <c r="G17561" t="s">
        <v>106</v>
      </c>
      <c r="H17561">
        <v>1938</v>
      </c>
      <c r="I17561" s="68" t="str">
        <f>VLOOKUP(E17561,Refs!$P$2:$R$29,3,FALSE)</f>
        <v>Y59</v>
      </c>
      <c r="J17561" s="68" t="str">
        <f>VLOOKUP(E17561,Refs!$P$2:$S$29,4,FALSE)</f>
        <v>South East</v>
      </c>
      <c r="K17561" s="28">
        <f t="shared" si="554"/>
        <v>1938</v>
      </c>
    </row>
    <row r="17562" spans="1:11" x14ac:dyDescent="0.35">
      <c r="A17562" s="69">
        <f t="shared" si="555"/>
        <v>45962</v>
      </c>
      <c r="B17562" t="s">
        <v>934</v>
      </c>
      <c r="C17562" t="s">
        <v>286</v>
      </c>
      <c r="D17562" t="s">
        <v>890</v>
      </c>
      <c r="E17562" t="s">
        <v>327</v>
      </c>
      <c r="F17562" t="s">
        <v>328</v>
      </c>
      <c r="G17562" t="s">
        <v>107</v>
      </c>
      <c r="H17562">
        <v>184</v>
      </c>
      <c r="I17562" s="68" t="str">
        <f>VLOOKUP(E17562,Refs!$P$2:$R$29,3,FALSE)</f>
        <v>Y59</v>
      </c>
      <c r="J17562" s="68" t="str">
        <f>VLOOKUP(E17562,Refs!$P$2:$S$29,4,FALSE)</f>
        <v>South East</v>
      </c>
      <c r="K17562" s="28">
        <f t="shared" si="554"/>
        <v>184</v>
      </c>
    </row>
    <row r="17563" spans="1:11" x14ac:dyDescent="0.35">
      <c r="A17563" s="69">
        <f t="shared" si="555"/>
        <v>45962</v>
      </c>
      <c r="B17563" t="s">
        <v>934</v>
      </c>
      <c r="C17563" t="s">
        <v>286</v>
      </c>
      <c r="D17563" t="s">
        <v>890</v>
      </c>
      <c r="E17563" t="s">
        <v>327</v>
      </c>
      <c r="F17563" t="s">
        <v>328</v>
      </c>
      <c r="G17563" t="s">
        <v>108</v>
      </c>
      <c r="H17563">
        <v>794</v>
      </c>
      <c r="I17563" s="68" t="str">
        <f>VLOOKUP(E17563,Refs!$P$2:$R$29,3,FALSE)</f>
        <v>Y59</v>
      </c>
      <c r="J17563" s="68" t="str">
        <f>VLOOKUP(E17563,Refs!$P$2:$S$29,4,FALSE)</f>
        <v>South East</v>
      </c>
      <c r="K17563" s="28">
        <f t="shared" si="554"/>
        <v>794</v>
      </c>
    </row>
    <row r="17564" spans="1:11" x14ac:dyDescent="0.35">
      <c r="A17564" s="69">
        <f t="shared" si="555"/>
        <v>45962</v>
      </c>
      <c r="B17564" t="s">
        <v>934</v>
      </c>
      <c r="C17564" t="s">
        <v>286</v>
      </c>
      <c r="D17564" t="s">
        <v>890</v>
      </c>
      <c r="E17564" t="s">
        <v>327</v>
      </c>
      <c r="F17564" t="s">
        <v>328</v>
      </c>
      <c r="G17564" t="s">
        <v>109</v>
      </c>
      <c r="H17564">
        <v>3609754</v>
      </c>
      <c r="I17564" s="68" t="str">
        <f>VLOOKUP(E17564,Refs!$P$2:$R$29,3,FALSE)</f>
        <v>Y59</v>
      </c>
      <c r="J17564" s="68" t="str">
        <f>VLOOKUP(E17564,Refs!$P$2:$S$29,4,FALSE)</f>
        <v>South East</v>
      </c>
      <c r="K17564" s="28">
        <f t="shared" si="554"/>
        <v>3609754</v>
      </c>
    </row>
    <row r="17565" spans="1:11" x14ac:dyDescent="0.35">
      <c r="A17565" s="69">
        <f t="shared" si="555"/>
        <v>45962</v>
      </c>
      <c r="B17565" t="s">
        <v>934</v>
      </c>
      <c r="C17565" t="s">
        <v>286</v>
      </c>
      <c r="D17565" t="s">
        <v>890</v>
      </c>
      <c r="E17565" t="s">
        <v>327</v>
      </c>
      <c r="F17565" t="s">
        <v>328</v>
      </c>
      <c r="G17565" t="s">
        <v>110</v>
      </c>
      <c r="H17565">
        <v>1849</v>
      </c>
      <c r="I17565" s="68" t="str">
        <f>VLOOKUP(E17565,Refs!$P$2:$R$29,3,FALSE)</f>
        <v>Y59</v>
      </c>
      <c r="J17565" s="68" t="str">
        <f>VLOOKUP(E17565,Refs!$P$2:$S$29,4,FALSE)</f>
        <v>South East</v>
      </c>
      <c r="K17565" s="28">
        <f t="shared" si="554"/>
        <v>1849</v>
      </c>
    </row>
    <row r="17566" spans="1:11" x14ac:dyDescent="0.35">
      <c r="A17566" s="69">
        <f t="shared" si="555"/>
        <v>45962</v>
      </c>
      <c r="B17566" t="s">
        <v>934</v>
      </c>
      <c r="C17566" t="s">
        <v>286</v>
      </c>
      <c r="D17566" t="s">
        <v>890</v>
      </c>
      <c r="E17566" t="s">
        <v>327</v>
      </c>
      <c r="F17566" t="s">
        <v>328</v>
      </c>
      <c r="G17566" t="s">
        <v>808</v>
      </c>
      <c r="H17566">
        <v>9327</v>
      </c>
      <c r="I17566" s="68" t="str">
        <f>VLOOKUP(E17566,Refs!$P$2:$R$29,3,FALSE)</f>
        <v>Y59</v>
      </c>
      <c r="J17566" s="68" t="str">
        <f>VLOOKUP(E17566,Refs!$P$2:$S$29,4,FALSE)</f>
        <v>South East</v>
      </c>
      <c r="K17566" s="28">
        <f t="shared" si="554"/>
        <v>9327</v>
      </c>
    </row>
    <row r="17567" spans="1:11" x14ac:dyDescent="0.35">
      <c r="A17567" s="69">
        <f t="shared" si="555"/>
        <v>45962</v>
      </c>
      <c r="B17567" t="s">
        <v>934</v>
      </c>
      <c r="C17567" t="s">
        <v>286</v>
      </c>
      <c r="D17567" t="s">
        <v>890</v>
      </c>
      <c r="E17567" t="s">
        <v>327</v>
      </c>
      <c r="F17567" t="s">
        <v>328</v>
      </c>
      <c r="G17567" t="s">
        <v>809</v>
      </c>
      <c r="H17567">
        <v>150</v>
      </c>
      <c r="I17567" s="68" t="str">
        <f>VLOOKUP(E17567,Refs!$P$2:$R$29,3,FALSE)</f>
        <v>Y59</v>
      </c>
      <c r="J17567" s="68" t="str">
        <f>VLOOKUP(E17567,Refs!$P$2:$S$29,4,FALSE)</f>
        <v>South East</v>
      </c>
      <c r="K17567" s="28">
        <f t="shared" si="554"/>
        <v>150</v>
      </c>
    </row>
    <row r="17568" spans="1:11" x14ac:dyDescent="0.35">
      <c r="A17568" s="69">
        <f t="shared" si="555"/>
        <v>45962</v>
      </c>
      <c r="B17568" t="s">
        <v>934</v>
      </c>
      <c r="C17568" t="s">
        <v>286</v>
      </c>
      <c r="D17568" t="s">
        <v>890</v>
      </c>
      <c r="E17568" t="s">
        <v>327</v>
      </c>
      <c r="F17568" t="s">
        <v>328</v>
      </c>
      <c r="G17568" t="s">
        <v>111</v>
      </c>
      <c r="H17568">
        <v>16054</v>
      </c>
      <c r="I17568" s="68" t="str">
        <f>VLOOKUP(E17568,Refs!$P$2:$R$29,3,FALSE)</f>
        <v>Y59</v>
      </c>
      <c r="J17568" s="68" t="str">
        <f>VLOOKUP(E17568,Refs!$P$2:$S$29,4,FALSE)</f>
        <v>South East</v>
      </c>
      <c r="K17568" s="28">
        <f t="shared" si="554"/>
        <v>16054</v>
      </c>
    </row>
    <row r="17569" spans="1:11" x14ac:dyDescent="0.35">
      <c r="A17569" s="69">
        <f t="shared" si="555"/>
        <v>45962</v>
      </c>
      <c r="B17569" t="s">
        <v>934</v>
      </c>
      <c r="C17569" t="s">
        <v>286</v>
      </c>
      <c r="D17569" t="s">
        <v>890</v>
      </c>
      <c r="E17569" t="s">
        <v>327</v>
      </c>
      <c r="F17569" t="s">
        <v>328</v>
      </c>
      <c r="G17569" t="s">
        <v>112</v>
      </c>
      <c r="H17569">
        <v>9</v>
      </c>
      <c r="I17569" s="68" t="str">
        <f>VLOOKUP(E17569,Refs!$P$2:$R$29,3,FALSE)</f>
        <v>Y59</v>
      </c>
      <c r="J17569" s="68" t="str">
        <f>VLOOKUP(E17569,Refs!$P$2:$S$29,4,FALSE)</f>
        <v>South East</v>
      </c>
      <c r="K17569" s="28">
        <f t="shared" si="554"/>
        <v>9</v>
      </c>
    </row>
    <row r="17570" spans="1:11" x14ac:dyDescent="0.35">
      <c r="A17570" s="69">
        <f t="shared" si="555"/>
        <v>45962</v>
      </c>
      <c r="B17570" t="s">
        <v>934</v>
      </c>
      <c r="C17570" t="s">
        <v>286</v>
      </c>
      <c r="D17570" t="s">
        <v>890</v>
      </c>
      <c r="E17570" t="s">
        <v>327</v>
      </c>
      <c r="F17570" t="s">
        <v>328</v>
      </c>
      <c r="G17570" t="s">
        <v>113</v>
      </c>
      <c r="H17570">
        <v>11587</v>
      </c>
      <c r="I17570" s="68" t="str">
        <f>VLOOKUP(E17570,Refs!$P$2:$R$29,3,FALSE)</f>
        <v>Y59</v>
      </c>
      <c r="J17570" s="68" t="str">
        <f>VLOOKUP(E17570,Refs!$P$2:$S$29,4,FALSE)</f>
        <v>South East</v>
      </c>
      <c r="K17570" s="28">
        <f t="shared" ref="K17570:K17633" si="556">IF(OR(H17570="NULL",H17570=0,H17570=""),"",H17570)</f>
        <v>11587</v>
      </c>
    </row>
    <row r="17571" spans="1:11" x14ac:dyDescent="0.35">
      <c r="A17571" s="69">
        <f t="shared" si="555"/>
        <v>45962</v>
      </c>
      <c r="B17571" t="s">
        <v>934</v>
      </c>
      <c r="C17571" t="s">
        <v>286</v>
      </c>
      <c r="D17571" t="s">
        <v>890</v>
      </c>
      <c r="E17571" t="s">
        <v>327</v>
      </c>
      <c r="F17571" t="s">
        <v>328</v>
      </c>
      <c r="G17571" t="s">
        <v>114</v>
      </c>
      <c r="H17571">
        <v>3741</v>
      </c>
      <c r="I17571" s="68" t="str">
        <f>VLOOKUP(E17571,Refs!$P$2:$R$29,3,FALSE)</f>
        <v>Y59</v>
      </c>
      <c r="J17571" s="68" t="str">
        <f>VLOOKUP(E17571,Refs!$P$2:$S$29,4,FALSE)</f>
        <v>South East</v>
      </c>
      <c r="K17571" s="28">
        <f t="shared" si="556"/>
        <v>3741</v>
      </c>
    </row>
    <row r="17572" spans="1:11" x14ac:dyDescent="0.35">
      <c r="A17572" s="69">
        <f t="shared" si="555"/>
        <v>45962</v>
      </c>
      <c r="B17572" t="s">
        <v>934</v>
      </c>
      <c r="C17572" t="s">
        <v>286</v>
      </c>
      <c r="D17572" t="s">
        <v>890</v>
      </c>
      <c r="E17572" t="s">
        <v>327</v>
      </c>
      <c r="F17572" t="s">
        <v>328</v>
      </c>
      <c r="G17572" t="s">
        <v>115</v>
      </c>
      <c r="H17572">
        <v>3417</v>
      </c>
      <c r="I17572" s="68" t="str">
        <f>VLOOKUP(E17572,Refs!$P$2:$R$29,3,FALSE)</f>
        <v>Y59</v>
      </c>
      <c r="J17572" s="68" t="str">
        <f>VLOOKUP(E17572,Refs!$P$2:$S$29,4,FALSE)</f>
        <v>South East</v>
      </c>
      <c r="K17572" s="28">
        <f t="shared" si="556"/>
        <v>3417</v>
      </c>
    </row>
    <row r="17573" spans="1:11" x14ac:dyDescent="0.35">
      <c r="A17573" s="69">
        <f t="shared" si="555"/>
        <v>45962</v>
      </c>
      <c r="B17573" t="s">
        <v>934</v>
      </c>
      <c r="C17573" t="s">
        <v>286</v>
      </c>
      <c r="D17573" t="s">
        <v>890</v>
      </c>
      <c r="E17573" t="s">
        <v>327</v>
      </c>
      <c r="F17573" t="s">
        <v>328</v>
      </c>
      <c r="G17573" t="s">
        <v>116</v>
      </c>
      <c r="H17573">
        <v>1544</v>
      </c>
      <c r="I17573" s="68" t="str">
        <f>VLOOKUP(E17573,Refs!$P$2:$R$29,3,FALSE)</f>
        <v>Y59</v>
      </c>
      <c r="J17573" s="68" t="str">
        <f>VLOOKUP(E17573,Refs!$P$2:$S$29,4,FALSE)</f>
        <v>South East</v>
      </c>
      <c r="K17573" s="28">
        <f t="shared" si="556"/>
        <v>1544</v>
      </c>
    </row>
    <row r="17574" spans="1:11" x14ac:dyDescent="0.35">
      <c r="A17574" s="69">
        <f t="shared" si="555"/>
        <v>45962</v>
      </c>
      <c r="B17574" t="s">
        <v>934</v>
      </c>
      <c r="C17574" t="s">
        <v>286</v>
      </c>
      <c r="D17574" t="s">
        <v>890</v>
      </c>
      <c r="E17574" t="s">
        <v>327</v>
      </c>
      <c r="F17574" t="s">
        <v>328</v>
      </c>
      <c r="G17574" t="s">
        <v>117</v>
      </c>
      <c r="H17574">
        <v>5760</v>
      </c>
      <c r="I17574" s="68" t="str">
        <f>VLOOKUP(E17574,Refs!$P$2:$R$29,3,FALSE)</f>
        <v>Y59</v>
      </c>
      <c r="J17574" s="68" t="str">
        <f>VLOOKUP(E17574,Refs!$P$2:$S$29,4,FALSE)</f>
        <v>South East</v>
      </c>
      <c r="K17574" s="28">
        <f t="shared" si="556"/>
        <v>5760</v>
      </c>
    </row>
    <row r="17575" spans="1:11" x14ac:dyDescent="0.35">
      <c r="A17575" s="69">
        <f t="shared" si="555"/>
        <v>45962</v>
      </c>
      <c r="B17575" t="s">
        <v>934</v>
      </c>
      <c r="C17575" t="s">
        <v>286</v>
      </c>
      <c r="D17575" t="s">
        <v>890</v>
      </c>
      <c r="E17575" t="s">
        <v>327</v>
      </c>
      <c r="F17575" t="s">
        <v>328</v>
      </c>
      <c r="G17575" t="s">
        <v>118</v>
      </c>
      <c r="H17575">
        <v>761</v>
      </c>
      <c r="I17575" s="68" t="str">
        <f>VLOOKUP(E17575,Refs!$P$2:$R$29,3,FALSE)</f>
        <v>Y59</v>
      </c>
      <c r="J17575" s="68" t="str">
        <f>VLOOKUP(E17575,Refs!$P$2:$S$29,4,FALSE)</f>
        <v>South East</v>
      </c>
      <c r="K17575" s="28">
        <f t="shared" si="556"/>
        <v>761</v>
      </c>
    </row>
    <row r="17576" spans="1:11" x14ac:dyDescent="0.35">
      <c r="A17576" s="69">
        <f t="shared" si="555"/>
        <v>45962</v>
      </c>
      <c r="B17576" t="s">
        <v>934</v>
      </c>
      <c r="C17576" t="s">
        <v>286</v>
      </c>
      <c r="D17576" t="s">
        <v>890</v>
      </c>
      <c r="E17576" t="s">
        <v>327</v>
      </c>
      <c r="F17576" t="s">
        <v>328</v>
      </c>
      <c r="G17576" t="s">
        <v>119</v>
      </c>
      <c r="H17576">
        <v>1473</v>
      </c>
      <c r="I17576" s="68" t="str">
        <f>VLOOKUP(E17576,Refs!$P$2:$R$29,3,FALSE)</f>
        <v>Y59</v>
      </c>
      <c r="J17576" s="68" t="str">
        <f>VLOOKUP(E17576,Refs!$P$2:$S$29,4,FALSE)</f>
        <v>South East</v>
      </c>
      <c r="K17576" s="28">
        <f t="shared" si="556"/>
        <v>1473</v>
      </c>
    </row>
    <row r="17577" spans="1:11" x14ac:dyDescent="0.35">
      <c r="A17577" s="69">
        <f t="shared" si="555"/>
        <v>45962</v>
      </c>
      <c r="B17577" t="s">
        <v>934</v>
      </c>
      <c r="C17577" t="s">
        <v>286</v>
      </c>
      <c r="D17577" t="s">
        <v>890</v>
      </c>
      <c r="E17577" t="s">
        <v>327</v>
      </c>
      <c r="F17577" t="s">
        <v>328</v>
      </c>
      <c r="G17577" t="s">
        <v>120</v>
      </c>
      <c r="H17577">
        <v>722</v>
      </c>
      <c r="I17577" s="68" t="str">
        <f>VLOOKUP(E17577,Refs!$P$2:$R$29,3,FALSE)</f>
        <v>Y59</v>
      </c>
      <c r="J17577" s="68" t="str">
        <f>VLOOKUP(E17577,Refs!$P$2:$S$29,4,FALSE)</f>
        <v>South East</v>
      </c>
      <c r="K17577" s="28">
        <f t="shared" si="556"/>
        <v>722</v>
      </c>
    </row>
    <row r="17578" spans="1:11" x14ac:dyDescent="0.35">
      <c r="A17578" s="69">
        <f t="shared" si="555"/>
        <v>45962</v>
      </c>
      <c r="B17578" t="s">
        <v>934</v>
      </c>
      <c r="C17578" t="s">
        <v>286</v>
      </c>
      <c r="D17578" t="s">
        <v>890</v>
      </c>
      <c r="E17578" t="s">
        <v>327</v>
      </c>
      <c r="F17578" t="s">
        <v>328</v>
      </c>
      <c r="G17578" t="s">
        <v>121</v>
      </c>
      <c r="H17578">
        <v>2111</v>
      </c>
      <c r="I17578" s="68" t="str">
        <f>VLOOKUP(E17578,Refs!$P$2:$R$29,3,FALSE)</f>
        <v>Y59</v>
      </c>
      <c r="J17578" s="68" t="str">
        <f>VLOOKUP(E17578,Refs!$P$2:$S$29,4,FALSE)</f>
        <v>South East</v>
      </c>
      <c r="K17578" s="28">
        <f t="shared" si="556"/>
        <v>2111</v>
      </c>
    </row>
    <row r="17579" spans="1:11" x14ac:dyDescent="0.35">
      <c r="A17579" s="69">
        <f t="shared" si="555"/>
        <v>45962</v>
      </c>
      <c r="B17579" t="s">
        <v>934</v>
      </c>
      <c r="C17579" t="s">
        <v>286</v>
      </c>
      <c r="D17579" t="s">
        <v>890</v>
      </c>
      <c r="E17579" t="s">
        <v>327</v>
      </c>
      <c r="F17579" t="s">
        <v>328</v>
      </c>
      <c r="G17579" t="s">
        <v>122</v>
      </c>
      <c r="H17579">
        <v>533</v>
      </c>
      <c r="I17579" s="68" t="str">
        <f>VLOOKUP(E17579,Refs!$P$2:$R$29,3,FALSE)</f>
        <v>Y59</v>
      </c>
      <c r="J17579" s="68" t="str">
        <f>VLOOKUP(E17579,Refs!$P$2:$S$29,4,FALSE)</f>
        <v>South East</v>
      </c>
      <c r="K17579" s="28">
        <f t="shared" si="556"/>
        <v>533</v>
      </c>
    </row>
    <row r="17580" spans="1:11" x14ac:dyDescent="0.35">
      <c r="A17580" s="69">
        <f t="shared" si="555"/>
        <v>45962</v>
      </c>
      <c r="B17580" t="s">
        <v>934</v>
      </c>
      <c r="C17580" t="s">
        <v>286</v>
      </c>
      <c r="D17580" t="s">
        <v>890</v>
      </c>
      <c r="E17580" t="s">
        <v>327</v>
      </c>
      <c r="F17580" t="s">
        <v>328</v>
      </c>
      <c r="G17580" t="s">
        <v>123</v>
      </c>
      <c r="H17580">
        <v>23</v>
      </c>
      <c r="I17580" s="68" t="str">
        <f>VLOOKUP(E17580,Refs!$P$2:$R$29,3,FALSE)</f>
        <v>Y59</v>
      </c>
      <c r="J17580" s="68" t="str">
        <f>VLOOKUP(E17580,Refs!$P$2:$S$29,4,FALSE)</f>
        <v>South East</v>
      </c>
      <c r="K17580" s="28">
        <f t="shared" si="556"/>
        <v>23</v>
      </c>
    </row>
    <row r="17581" spans="1:11" x14ac:dyDescent="0.35">
      <c r="A17581" s="69">
        <f t="shared" si="555"/>
        <v>45962</v>
      </c>
      <c r="B17581" t="s">
        <v>934</v>
      </c>
      <c r="C17581" t="s">
        <v>286</v>
      </c>
      <c r="D17581" t="s">
        <v>890</v>
      </c>
      <c r="E17581" t="s">
        <v>327</v>
      </c>
      <c r="F17581" t="s">
        <v>328</v>
      </c>
      <c r="G17581" t="s">
        <v>124</v>
      </c>
      <c r="H17581">
        <v>1</v>
      </c>
      <c r="I17581" s="68" t="str">
        <f>VLOOKUP(E17581,Refs!$P$2:$R$29,3,FALSE)</f>
        <v>Y59</v>
      </c>
      <c r="J17581" s="68" t="str">
        <f>VLOOKUP(E17581,Refs!$P$2:$S$29,4,FALSE)</f>
        <v>South East</v>
      </c>
      <c r="K17581" s="28">
        <f t="shared" si="556"/>
        <v>1</v>
      </c>
    </row>
    <row r="17582" spans="1:11" x14ac:dyDescent="0.35">
      <c r="A17582" s="69">
        <f t="shared" si="555"/>
        <v>45962</v>
      </c>
      <c r="B17582" t="s">
        <v>934</v>
      </c>
      <c r="C17582" t="s">
        <v>286</v>
      </c>
      <c r="D17582" t="s">
        <v>890</v>
      </c>
      <c r="E17582" t="s">
        <v>327</v>
      </c>
      <c r="F17582" t="s">
        <v>328</v>
      </c>
      <c r="G17582" t="s">
        <v>125</v>
      </c>
      <c r="H17582">
        <v>0</v>
      </c>
      <c r="I17582" s="68" t="str">
        <f>VLOOKUP(E17582,Refs!$P$2:$R$29,3,FALSE)</f>
        <v>Y59</v>
      </c>
      <c r="J17582" s="68" t="str">
        <f>VLOOKUP(E17582,Refs!$P$2:$S$29,4,FALSE)</f>
        <v>South East</v>
      </c>
      <c r="K17582" s="28" t="str">
        <f t="shared" si="556"/>
        <v/>
      </c>
    </row>
    <row r="17583" spans="1:11" x14ac:dyDescent="0.35">
      <c r="A17583" s="69">
        <f t="shared" si="555"/>
        <v>45962</v>
      </c>
      <c r="B17583" t="s">
        <v>934</v>
      </c>
      <c r="C17583" t="s">
        <v>286</v>
      </c>
      <c r="D17583" t="s">
        <v>890</v>
      </c>
      <c r="E17583" t="s">
        <v>327</v>
      </c>
      <c r="F17583" t="s">
        <v>328</v>
      </c>
      <c r="G17583" t="s">
        <v>126</v>
      </c>
      <c r="H17583">
        <v>0</v>
      </c>
      <c r="I17583" s="68" t="str">
        <f>VLOOKUP(E17583,Refs!$P$2:$R$29,3,FALSE)</f>
        <v>Y59</v>
      </c>
      <c r="J17583" s="68" t="str">
        <f>VLOOKUP(E17583,Refs!$P$2:$S$29,4,FALSE)</f>
        <v>South East</v>
      </c>
      <c r="K17583" s="28" t="str">
        <f t="shared" si="556"/>
        <v/>
      </c>
    </row>
    <row r="17584" spans="1:11" x14ac:dyDescent="0.35">
      <c r="A17584" s="69">
        <f t="shared" si="555"/>
        <v>45962</v>
      </c>
      <c r="B17584" t="s">
        <v>934</v>
      </c>
      <c r="C17584" t="s">
        <v>286</v>
      </c>
      <c r="D17584" t="s">
        <v>890</v>
      </c>
      <c r="E17584" t="s">
        <v>327</v>
      </c>
      <c r="F17584" t="s">
        <v>328</v>
      </c>
      <c r="G17584" t="s">
        <v>127</v>
      </c>
      <c r="H17584">
        <v>180</v>
      </c>
      <c r="I17584" s="68" t="str">
        <f>VLOOKUP(E17584,Refs!$P$2:$R$29,3,FALSE)</f>
        <v>Y59</v>
      </c>
      <c r="J17584" s="68" t="str">
        <f>VLOOKUP(E17584,Refs!$P$2:$S$29,4,FALSE)</f>
        <v>South East</v>
      </c>
      <c r="K17584" s="28">
        <f t="shared" si="556"/>
        <v>180</v>
      </c>
    </row>
    <row r="17585" spans="1:11" x14ac:dyDescent="0.35">
      <c r="A17585" s="69">
        <f t="shared" si="555"/>
        <v>45962</v>
      </c>
      <c r="B17585" t="s">
        <v>934</v>
      </c>
      <c r="C17585" t="s">
        <v>286</v>
      </c>
      <c r="D17585" t="s">
        <v>890</v>
      </c>
      <c r="E17585" t="s">
        <v>327</v>
      </c>
      <c r="F17585" t="s">
        <v>328</v>
      </c>
      <c r="G17585" t="s">
        <v>128</v>
      </c>
      <c r="H17585">
        <v>21</v>
      </c>
      <c r="I17585" s="68" t="str">
        <f>VLOOKUP(E17585,Refs!$P$2:$R$29,3,FALSE)</f>
        <v>Y59</v>
      </c>
      <c r="J17585" s="68" t="str">
        <f>VLOOKUP(E17585,Refs!$P$2:$S$29,4,FALSE)</f>
        <v>South East</v>
      </c>
      <c r="K17585" s="28">
        <f t="shared" si="556"/>
        <v>21</v>
      </c>
    </row>
    <row r="17586" spans="1:11" x14ac:dyDescent="0.35">
      <c r="A17586" s="69">
        <f t="shared" si="555"/>
        <v>45962</v>
      </c>
      <c r="B17586" t="s">
        <v>934</v>
      </c>
      <c r="C17586" t="s">
        <v>286</v>
      </c>
      <c r="D17586" t="s">
        <v>890</v>
      </c>
      <c r="E17586" t="s">
        <v>327</v>
      </c>
      <c r="F17586" t="s">
        <v>328</v>
      </c>
      <c r="G17586" t="s">
        <v>129</v>
      </c>
      <c r="H17586">
        <v>507</v>
      </c>
      <c r="I17586" s="68" t="str">
        <f>VLOOKUP(E17586,Refs!$P$2:$R$29,3,FALSE)</f>
        <v>Y59</v>
      </c>
      <c r="J17586" s="68" t="str">
        <f>VLOOKUP(E17586,Refs!$P$2:$S$29,4,FALSE)</f>
        <v>South East</v>
      </c>
      <c r="K17586" s="28">
        <f t="shared" si="556"/>
        <v>507</v>
      </c>
    </row>
    <row r="17587" spans="1:11" x14ac:dyDescent="0.35">
      <c r="A17587" s="69">
        <f t="shared" si="555"/>
        <v>45962</v>
      </c>
      <c r="B17587" t="s">
        <v>934</v>
      </c>
      <c r="C17587" t="s">
        <v>286</v>
      </c>
      <c r="D17587" t="s">
        <v>890</v>
      </c>
      <c r="E17587" t="s">
        <v>327</v>
      </c>
      <c r="F17587" t="s">
        <v>328</v>
      </c>
      <c r="G17587" t="s">
        <v>130</v>
      </c>
      <c r="H17587">
        <v>401</v>
      </c>
      <c r="I17587" s="68" t="str">
        <f>VLOOKUP(E17587,Refs!$P$2:$R$29,3,FALSE)</f>
        <v>Y59</v>
      </c>
      <c r="J17587" s="68" t="str">
        <f>VLOOKUP(E17587,Refs!$P$2:$S$29,4,FALSE)</f>
        <v>South East</v>
      </c>
      <c r="K17587" s="28">
        <f t="shared" si="556"/>
        <v>401</v>
      </c>
    </row>
    <row r="17588" spans="1:11" x14ac:dyDescent="0.35">
      <c r="A17588" s="69">
        <f t="shared" si="555"/>
        <v>45962</v>
      </c>
      <c r="B17588" t="s">
        <v>934</v>
      </c>
      <c r="C17588" t="s">
        <v>286</v>
      </c>
      <c r="D17588" t="s">
        <v>890</v>
      </c>
      <c r="E17588" t="s">
        <v>327</v>
      </c>
      <c r="F17588" t="s">
        <v>328</v>
      </c>
      <c r="G17588" t="s">
        <v>131</v>
      </c>
      <c r="H17588">
        <v>1816</v>
      </c>
      <c r="I17588" s="68" t="str">
        <f>VLOOKUP(E17588,Refs!$P$2:$R$29,3,FALSE)</f>
        <v>Y59</v>
      </c>
      <c r="J17588" s="68" t="str">
        <f>VLOOKUP(E17588,Refs!$P$2:$S$29,4,FALSE)</f>
        <v>South East</v>
      </c>
      <c r="K17588" s="28">
        <f t="shared" si="556"/>
        <v>1816</v>
      </c>
    </row>
    <row r="17589" spans="1:11" x14ac:dyDescent="0.35">
      <c r="A17589" s="69">
        <f t="shared" si="555"/>
        <v>45962</v>
      </c>
      <c r="B17589" t="s">
        <v>934</v>
      </c>
      <c r="C17589" t="s">
        <v>286</v>
      </c>
      <c r="D17589" t="s">
        <v>890</v>
      </c>
      <c r="E17589" t="s">
        <v>327</v>
      </c>
      <c r="F17589" t="s">
        <v>328</v>
      </c>
      <c r="G17589" t="s">
        <v>132</v>
      </c>
      <c r="H17589">
        <v>1495</v>
      </c>
      <c r="I17589" s="68" t="str">
        <f>VLOOKUP(E17589,Refs!$P$2:$R$29,3,FALSE)</f>
        <v>Y59</v>
      </c>
      <c r="J17589" s="68" t="str">
        <f>VLOOKUP(E17589,Refs!$P$2:$S$29,4,FALSE)</f>
        <v>South East</v>
      </c>
      <c r="K17589" s="28">
        <f t="shared" si="556"/>
        <v>1495</v>
      </c>
    </row>
    <row r="17590" spans="1:11" x14ac:dyDescent="0.35">
      <c r="A17590" s="69">
        <f t="shared" si="555"/>
        <v>45962</v>
      </c>
      <c r="B17590" t="s">
        <v>934</v>
      </c>
      <c r="C17590" t="s">
        <v>286</v>
      </c>
      <c r="D17590" t="s">
        <v>890</v>
      </c>
      <c r="E17590" t="s">
        <v>327</v>
      </c>
      <c r="F17590" t="s">
        <v>328</v>
      </c>
      <c r="G17590" t="s">
        <v>133</v>
      </c>
      <c r="H17590">
        <v>660</v>
      </c>
      <c r="I17590" s="68" t="str">
        <f>VLOOKUP(E17590,Refs!$P$2:$R$29,3,FALSE)</f>
        <v>Y59</v>
      </c>
      <c r="J17590" s="68" t="str">
        <f>VLOOKUP(E17590,Refs!$P$2:$S$29,4,FALSE)</f>
        <v>South East</v>
      </c>
      <c r="K17590" s="28">
        <f t="shared" si="556"/>
        <v>660</v>
      </c>
    </row>
    <row r="17591" spans="1:11" x14ac:dyDescent="0.35">
      <c r="A17591" s="69">
        <f t="shared" si="555"/>
        <v>45962</v>
      </c>
      <c r="B17591" t="s">
        <v>934</v>
      </c>
      <c r="C17591" t="s">
        <v>286</v>
      </c>
      <c r="D17591" t="s">
        <v>890</v>
      </c>
      <c r="E17591" t="s">
        <v>327</v>
      </c>
      <c r="F17591" t="s">
        <v>328</v>
      </c>
      <c r="G17591" t="s">
        <v>134</v>
      </c>
      <c r="H17591">
        <v>527</v>
      </c>
      <c r="I17591" s="68" t="str">
        <f>VLOOKUP(E17591,Refs!$P$2:$R$29,3,FALSE)</f>
        <v>Y59</v>
      </c>
      <c r="J17591" s="68" t="str">
        <f>VLOOKUP(E17591,Refs!$P$2:$S$29,4,FALSE)</f>
        <v>South East</v>
      </c>
      <c r="K17591" s="28">
        <f t="shared" si="556"/>
        <v>527</v>
      </c>
    </row>
    <row r="17592" spans="1:11" x14ac:dyDescent="0.35">
      <c r="A17592" s="69">
        <f t="shared" si="555"/>
        <v>45962</v>
      </c>
      <c r="B17592" t="s">
        <v>934</v>
      </c>
      <c r="C17592" t="s">
        <v>286</v>
      </c>
      <c r="D17592" t="s">
        <v>890</v>
      </c>
      <c r="E17592" t="s">
        <v>327</v>
      </c>
      <c r="F17592" t="s">
        <v>328</v>
      </c>
      <c r="G17592" t="s">
        <v>135</v>
      </c>
      <c r="H17592">
        <v>194</v>
      </c>
      <c r="I17592" s="68" t="str">
        <f>VLOOKUP(E17592,Refs!$P$2:$R$29,3,FALSE)</f>
        <v>Y59</v>
      </c>
      <c r="J17592" s="68" t="str">
        <f>VLOOKUP(E17592,Refs!$P$2:$S$29,4,FALSE)</f>
        <v>South East</v>
      </c>
      <c r="K17592" s="28">
        <f t="shared" si="556"/>
        <v>194</v>
      </c>
    </row>
    <row r="17593" spans="1:11" x14ac:dyDescent="0.35">
      <c r="A17593" s="69">
        <f t="shared" si="555"/>
        <v>45962</v>
      </c>
      <c r="B17593" t="s">
        <v>934</v>
      </c>
      <c r="C17593" t="s">
        <v>286</v>
      </c>
      <c r="D17593" t="s">
        <v>890</v>
      </c>
      <c r="E17593" t="s">
        <v>327</v>
      </c>
      <c r="F17593" t="s">
        <v>328</v>
      </c>
      <c r="G17593" t="s">
        <v>136</v>
      </c>
      <c r="H17593">
        <v>151</v>
      </c>
      <c r="I17593" s="68" t="str">
        <f>VLOOKUP(E17593,Refs!$P$2:$R$29,3,FALSE)</f>
        <v>Y59</v>
      </c>
      <c r="J17593" s="68" t="str">
        <f>VLOOKUP(E17593,Refs!$P$2:$S$29,4,FALSE)</f>
        <v>South East</v>
      </c>
      <c r="K17593" s="28">
        <f t="shared" si="556"/>
        <v>151</v>
      </c>
    </row>
    <row r="17594" spans="1:11" x14ac:dyDescent="0.35">
      <c r="A17594" s="69">
        <f t="shared" si="555"/>
        <v>45962</v>
      </c>
      <c r="B17594" t="s">
        <v>934</v>
      </c>
      <c r="C17594" t="s">
        <v>286</v>
      </c>
      <c r="D17594" t="s">
        <v>890</v>
      </c>
      <c r="E17594" t="s">
        <v>327</v>
      </c>
      <c r="F17594" t="s">
        <v>328</v>
      </c>
      <c r="G17594" t="s">
        <v>137</v>
      </c>
      <c r="H17594">
        <v>4</v>
      </c>
      <c r="I17594" s="68" t="str">
        <f>VLOOKUP(E17594,Refs!$P$2:$R$29,3,FALSE)</f>
        <v>Y59</v>
      </c>
      <c r="J17594" s="68" t="str">
        <f>VLOOKUP(E17594,Refs!$P$2:$S$29,4,FALSE)</f>
        <v>South East</v>
      </c>
      <c r="K17594" s="28">
        <f t="shared" si="556"/>
        <v>4</v>
      </c>
    </row>
    <row r="17595" spans="1:11" x14ac:dyDescent="0.35">
      <c r="A17595" s="69">
        <f t="shared" si="555"/>
        <v>45962</v>
      </c>
      <c r="B17595" t="s">
        <v>934</v>
      </c>
      <c r="C17595" t="s">
        <v>286</v>
      </c>
      <c r="D17595" t="s">
        <v>890</v>
      </c>
      <c r="E17595" t="s">
        <v>327</v>
      </c>
      <c r="F17595" t="s">
        <v>328</v>
      </c>
      <c r="G17595" t="s">
        <v>138</v>
      </c>
      <c r="H17595">
        <v>3</v>
      </c>
      <c r="I17595" s="68" t="str">
        <f>VLOOKUP(E17595,Refs!$P$2:$R$29,3,FALSE)</f>
        <v>Y59</v>
      </c>
      <c r="J17595" s="68" t="str">
        <f>VLOOKUP(E17595,Refs!$P$2:$S$29,4,FALSE)</f>
        <v>South East</v>
      </c>
      <c r="K17595" s="28">
        <f t="shared" si="556"/>
        <v>3</v>
      </c>
    </row>
    <row r="17596" spans="1:11" x14ac:dyDescent="0.35">
      <c r="A17596" s="69">
        <f t="shared" si="555"/>
        <v>45962</v>
      </c>
      <c r="B17596" t="s">
        <v>934</v>
      </c>
      <c r="C17596" t="s">
        <v>286</v>
      </c>
      <c r="D17596" t="s">
        <v>890</v>
      </c>
      <c r="E17596" t="s">
        <v>327</v>
      </c>
      <c r="F17596" t="s">
        <v>328</v>
      </c>
      <c r="G17596" t="s">
        <v>139</v>
      </c>
      <c r="H17596">
        <v>6</v>
      </c>
      <c r="I17596" s="68" t="str">
        <f>VLOOKUP(E17596,Refs!$P$2:$R$29,3,FALSE)</f>
        <v>Y59</v>
      </c>
      <c r="J17596" s="68" t="str">
        <f>VLOOKUP(E17596,Refs!$P$2:$S$29,4,FALSE)</f>
        <v>South East</v>
      </c>
      <c r="K17596" s="28">
        <f t="shared" si="556"/>
        <v>6</v>
      </c>
    </row>
    <row r="17597" spans="1:11" x14ac:dyDescent="0.35">
      <c r="A17597" s="69">
        <f t="shared" si="555"/>
        <v>45962</v>
      </c>
      <c r="B17597" t="s">
        <v>934</v>
      </c>
      <c r="C17597" t="s">
        <v>286</v>
      </c>
      <c r="D17597" t="s">
        <v>890</v>
      </c>
      <c r="E17597" t="s">
        <v>327</v>
      </c>
      <c r="F17597" t="s">
        <v>328</v>
      </c>
      <c r="G17597" t="s">
        <v>140</v>
      </c>
      <c r="H17597">
        <v>6</v>
      </c>
      <c r="I17597" s="68" t="str">
        <f>VLOOKUP(E17597,Refs!$P$2:$R$29,3,FALSE)</f>
        <v>Y59</v>
      </c>
      <c r="J17597" s="68" t="str">
        <f>VLOOKUP(E17597,Refs!$P$2:$S$29,4,FALSE)</f>
        <v>South East</v>
      </c>
      <c r="K17597" s="28">
        <f t="shared" si="556"/>
        <v>6</v>
      </c>
    </row>
    <row r="17598" spans="1:11" x14ac:dyDescent="0.35">
      <c r="A17598" s="69">
        <f t="shared" si="555"/>
        <v>45962</v>
      </c>
      <c r="B17598" t="s">
        <v>934</v>
      </c>
      <c r="C17598" t="s">
        <v>286</v>
      </c>
      <c r="D17598" t="s">
        <v>890</v>
      </c>
      <c r="E17598" t="s">
        <v>327</v>
      </c>
      <c r="F17598" t="s">
        <v>328</v>
      </c>
      <c r="G17598" t="s">
        <v>728</v>
      </c>
      <c r="H17598">
        <v>40</v>
      </c>
      <c r="I17598" s="68" t="str">
        <f>VLOOKUP(E17598,Refs!$P$2:$R$29,3,FALSE)</f>
        <v>Y59</v>
      </c>
      <c r="J17598" s="68" t="str">
        <f>VLOOKUP(E17598,Refs!$P$2:$S$29,4,FALSE)</f>
        <v>South East</v>
      </c>
      <c r="K17598" s="28">
        <f t="shared" si="556"/>
        <v>40</v>
      </c>
    </row>
    <row r="17599" spans="1:11" x14ac:dyDescent="0.35">
      <c r="A17599" s="69">
        <f t="shared" si="555"/>
        <v>45962</v>
      </c>
      <c r="B17599" t="s">
        <v>934</v>
      </c>
      <c r="C17599" t="s">
        <v>286</v>
      </c>
      <c r="D17599" t="s">
        <v>890</v>
      </c>
      <c r="E17599" t="s">
        <v>327</v>
      </c>
      <c r="F17599" t="s">
        <v>328</v>
      </c>
      <c r="G17599" t="s">
        <v>727</v>
      </c>
      <c r="H17599">
        <v>15</v>
      </c>
      <c r="I17599" s="68" t="str">
        <f>VLOOKUP(E17599,Refs!$P$2:$R$29,3,FALSE)</f>
        <v>Y59</v>
      </c>
      <c r="J17599" s="68" t="str">
        <f>VLOOKUP(E17599,Refs!$P$2:$S$29,4,FALSE)</f>
        <v>South East</v>
      </c>
      <c r="K17599" s="28">
        <f t="shared" si="556"/>
        <v>15</v>
      </c>
    </row>
    <row r="17600" spans="1:11" x14ac:dyDescent="0.35">
      <c r="A17600" s="69">
        <f t="shared" si="555"/>
        <v>45962</v>
      </c>
      <c r="B17600" t="s">
        <v>934</v>
      </c>
      <c r="C17600" t="s">
        <v>286</v>
      </c>
      <c r="D17600" t="s">
        <v>890</v>
      </c>
      <c r="E17600" t="s">
        <v>327</v>
      </c>
      <c r="F17600" t="s">
        <v>328</v>
      </c>
      <c r="G17600" t="s">
        <v>730</v>
      </c>
      <c r="H17600">
        <v>70</v>
      </c>
      <c r="I17600" s="68" t="str">
        <f>VLOOKUP(E17600,Refs!$P$2:$R$29,3,FALSE)</f>
        <v>Y59</v>
      </c>
      <c r="J17600" s="68" t="str">
        <f>VLOOKUP(E17600,Refs!$P$2:$S$29,4,FALSE)</f>
        <v>South East</v>
      </c>
      <c r="K17600" s="28">
        <f t="shared" si="556"/>
        <v>70</v>
      </c>
    </row>
    <row r="17601" spans="1:11" x14ac:dyDescent="0.35">
      <c r="A17601" s="69">
        <f t="shared" si="555"/>
        <v>45962</v>
      </c>
      <c r="B17601" t="s">
        <v>934</v>
      </c>
      <c r="C17601" t="s">
        <v>286</v>
      </c>
      <c r="D17601" t="s">
        <v>890</v>
      </c>
      <c r="E17601" t="s">
        <v>327</v>
      </c>
      <c r="F17601" t="s">
        <v>328</v>
      </c>
      <c r="G17601" t="s">
        <v>729</v>
      </c>
      <c r="H17601">
        <v>63</v>
      </c>
      <c r="I17601" s="68" t="str">
        <f>VLOOKUP(E17601,Refs!$P$2:$R$29,3,FALSE)</f>
        <v>Y59</v>
      </c>
      <c r="J17601" s="68" t="str">
        <f>VLOOKUP(E17601,Refs!$P$2:$S$29,4,FALSE)</f>
        <v>South East</v>
      </c>
      <c r="K17601" s="28">
        <f t="shared" si="556"/>
        <v>63</v>
      </c>
    </row>
    <row r="17602" spans="1:11" x14ac:dyDescent="0.35">
      <c r="A17602" s="69">
        <f t="shared" si="555"/>
        <v>45962</v>
      </c>
      <c r="B17602" t="s">
        <v>934</v>
      </c>
      <c r="C17602" t="s">
        <v>286</v>
      </c>
      <c r="D17602" t="s">
        <v>890</v>
      </c>
      <c r="E17602" t="s">
        <v>336</v>
      </c>
      <c r="F17602" t="s">
        <v>320</v>
      </c>
      <c r="G17602" t="s">
        <v>10</v>
      </c>
      <c r="H17602">
        <v>38515</v>
      </c>
      <c r="I17602" s="68" t="str">
        <f>VLOOKUP(E17602,Refs!$P$2:$R$29,3,FALSE)</f>
        <v>Y56</v>
      </c>
      <c r="J17602" s="68" t="str">
        <f>VLOOKUP(E17602,Refs!$P$2:$S$29,4,FALSE)</f>
        <v>London</v>
      </c>
      <c r="K17602" s="28">
        <f t="shared" si="556"/>
        <v>38515</v>
      </c>
    </row>
    <row r="17603" spans="1:11" x14ac:dyDescent="0.35">
      <c r="A17603" s="69">
        <f t="shared" ref="A17603:A17666" si="557">DATEVALUE(RIGHT(B17603,8))</f>
        <v>45962</v>
      </c>
      <c r="B17603" t="s">
        <v>934</v>
      </c>
      <c r="C17603" t="s">
        <v>286</v>
      </c>
      <c r="D17603" t="s">
        <v>890</v>
      </c>
      <c r="E17603" t="s">
        <v>336</v>
      </c>
      <c r="F17603" t="s">
        <v>320</v>
      </c>
      <c r="G17603" t="s">
        <v>69</v>
      </c>
      <c r="H17603">
        <v>32065</v>
      </c>
      <c r="I17603" s="68" t="str">
        <f>VLOOKUP(E17603,Refs!$P$2:$R$29,3,FALSE)</f>
        <v>Y56</v>
      </c>
      <c r="J17603" s="68" t="str">
        <f>VLOOKUP(E17603,Refs!$P$2:$S$29,4,FALSE)</f>
        <v>London</v>
      </c>
      <c r="K17603" s="28">
        <f t="shared" si="556"/>
        <v>32065</v>
      </c>
    </row>
    <row r="17604" spans="1:11" x14ac:dyDescent="0.35">
      <c r="A17604" s="69">
        <f t="shared" si="557"/>
        <v>45962</v>
      </c>
      <c r="B17604" t="s">
        <v>934</v>
      </c>
      <c r="C17604" t="s">
        <v>286</v>
      </c>
      <c r="D17604" t="s">
        <v>890</v>
      </c>
      <c r="E17604" t="s">
        <v>336</v>
      </c>
      <c r="F17604" t="s">
        <v>320</v>
      </c>
      <c r="G17604" t="s">
        <v>20</v>
      </c>
      <c r="H17604">
        <v>37157</v>
      </c>
      <c r="I17604" s="68" t="str">
        <f>VLOOKUP(E17604,Refs!$P$2:$R$29,3,FALSE)</f>
        <v>Y56</v>
      </c>
      <c r="J17604" s="68" t="str">
        <f>VLOOKUP(E17604,Refs!$P$2:$S$29,4,FALSE)</f>
        <v>London</v>
      </c>
      <c r="K17604" s="28">
        <f t="shared" si="556"/>
        <v>37157</v>
      </c>
    </row>
    <row r="17605" spans="1:11" x14ac:dyDescent="0.35">
      <c r="A17605" s="69">
        <f t="shared" si="557"/>
        <v>45962</v>
      </c>
      <c r="B17605" t="s">
        <v>934</v>
      </c>
      <c r="C17605" t="s">
        <v>286</v>
      </c>
      <c r="D17605" t="s">
        <v>890</v>
      </c>
      <c r="E17605" t="s">
        <v>336</v>
      </c>
      <c r="F17605" t="s">
        <v>320</v>
      </c>
      <c r="G17605" t="s">
        <v>23</v>
      </c>
      <c r="H17605">
        <v>29870</v>
      </c>
      <c r="I17605" s="68" t="str">
        <f>VLOOKUP(E17605,Refs!$P$2:$R$29,3,FALSE)</f>
        <v>Y56</v>
      </c>
      <c r="J17605" s="68" t="str">
        <f>VLOOKUP(E17605,Refs!$P$2:$S$29,4,FALSE)</f>
        <v>London</v>
      </c>
      <c r="K17605" s="28">
        <f t="shared" si="556"/>
        <v>29870</v>
      </c>
    </row>
    <row r="17606" spans="1:11" x14ac:dyDescent="0.35">
      <c r="A17606" s="69">
        <f t="shared" si="557"/>
        <v>45962</v>
      </c>
      <c r="B17606" t="s">
        <v>934</v>
      </c>
      <c r="C17606" t="s">
        <v>286</v>
      </c>
      <c r="D17606" t="s">
        <v>890</v>
      </c>
      <c r="E17606" t="s">
        <v>336</v>
      </c>
      <c r="F17606" t="s">
        <v>320</v>
      </c>
      <c r="G17606" t="s">
        <v>19</v>
      </c>
      <c r="H17606">
        <v>586</v>
      </c>
      <c r="I17606" s="68" t="str">
        <f>VLOOKUP(E17606,Refs!$P$2:$R$29,3,FALSE)</f>
        <v>Y56</v>
      </c>
      <c r="J17606" s="68" t="str">
        <f>VLOOKUP(E17606,Refs!$P$2:$S$29,4,FALSE)</f>
        <v>London</v>
      </c>
      <c r="K17606" s="28">
        <f t="shared" si="556"/>
        <v>586</v>
      </c>
    </row>
    <row r="17607" spans="1:11" x14ac:dyDescent="0.35">
      <c r="A17607" s="69">
        <f t="shared" si="557"/>
        <v>45962</v>
      </c>
      <c r="B17607" t="s">
        <v>934</v>
      </c>
      <c r="C17607" t="s">
        <v>286</v>
      </c>
      <c r="D17607" t="s">
        <v>890</v>
      </c>
      <c r="E17607" t="s">
        <v>336</v>
      </c>
      <c r="F17607" t="s">
        <v>320</v>
      </c>
      <c r="G17607" t="s">
        <v>21</v>
      </c>
      <c r="H17607">
        <v>1189566</v>
      </c>
      <c r="I17607" s="68" t="str">
        <f>VLOOKUP(E17607,Refs!$P$2:$R$29,3,FALSE)</f>
        <v>Y56</v>
      </c>
      <c r="J17607" s="68" t="str">
        <f>VLOOKUP(E17607,Refs!$P$2:$S$29,4,FALSE)</f>
        <v>London</v>
      </c>
      <c r="K17607" s="28">
        <f t="shared" si="556"/>
        <v>1189566</v>
      </c>
    </row>
    <row r="17608" spans="1:11" x14ac:dyDescent="0.35">
      <c r="A17608" s="69">
        <f t="shared" si="557"/>
        <v>45962</v>
      </c>
      <c r="B17608" t="s">
        <v>934</v>
      </c>
      <c r="C17608" t="s">
        <v>286</v>
      </c>
      <c r="D17608" t="s">
        <v>890</v>
      </c>
      <c r="E17608" t="s">
        <v>336</v>
      </c>
      <c r="F17608" t="s">
        <v>320</v>
      </c>
      <c r="G17608" t="s">
        <v>70</v>
      </c>
      <c r="H17608">
        <v>212</v>
      </c>
      <c r="I17608" s="68" t="str">
        <f>VLOOKUP(E17608,Refs!$P$2:$R$29,3,FALSE)</f>
        <v>Y56</v>
      </c>
      <c r="J17608" s="68" t="str">
        <f>VLOOKUP(E17608,Refs!$P$2:$S$29,4,FALSE)</f>
        <v>London</v>
      </c>
      <c r="K17608" s="28">
        <f t="shared" si="556"/>
        <v>212</v>
      </c>
    </row>
    <row r="17609" spans="1:11" x14ac:dyDescent="0.35">
      <c r="A17609" s="69">
        <f t="shared" si="557"/>
        <v>45962</v>
      </c>
      <c r="B17609" t="s">
        <v>934</v>
      </c>
      <c r="C17609" t="s">
        <v>286</v>
      </c>
      <c r="D17609" t="s">
        <v>890</v>
      </c>
      <c r="E17609" t="s">
        <v>336</v>
      </c>
      <c r="F17609" t="s">
        <v>320</v>
      </c>
      <c r="G17609" t="s">
        <v>71</v>
      </c>
      <c r="H17609">
        <v>384</v>
      </c>
      <c r="I17609" s="68" t="str">
        <f>VLOOKUP(E17609,Refs!$P$2:$R$29,3,FALSE)</f>
        <v>Y56</v>
      </c>
      <c r="J17609" s="68" t="str">
        <f>VLOOKUP(E17609,Refs!$P$2:$S$29,4,FALSE)</f>
        <v>London</v>
      </c>
      <c r="K17609" s="28">
        <f t="shared" si="556"/>
        <v>384</v>
      </c>
    </row>
    <row r="17610" spans="1:11" x14ac:dyDescent="0.35">
      <c r="A17610" s="69">
        <f t="shared" si="557"/>
        <v>45962</v>
      </c>
      <c r="B17610" t="s">
        <v>934</v>
      </c>
      <c r="C17610" t="s">
        <v>286</v>
      </c>
      <c r="D17610" t="s">
        <v>890</v>
      </c>
      <c r="E17610" t="s">
        <v>336</v>
      </c>
      <c r="F17610" t="s">
        <v>320</v>
      </c>
      <c r="G17610" t="s">
        <v>72</v>
      </c>
      <c r="H17610">
        <v>106343</v>
      </c>
      <c r="I17610" s="68" t="str">
        <f>VLOOKUP(E17610,Refs!$P$2:$R$29,3,FALSE)</f>
        <v>Y56</v>
      </c>
      <c r="J17610" s="68" t="str">
        <f>VLOOKUP(E17610,Refs!$P$2:$S$29,4,FALSE)</f>
        <v>London</v>
      </c>
      <c r="K17610" s="28">
        <f t="shared" si="556"/>
        <v>106343</v>
      </c>
    </row>
    <row r="17611" spans="1:11" x14ac:dyDescent="0.35">
      <c r="A17611" s="69">
        <f t="shared" si="557"/>
        <v>45962</v>
      </c>
      <c r="B17611" t="s">
        <v>934</v>
      </c>
      <c r="C17611" t="s">
        <v>286</v>
      </c>
      <c r="D17611" t="s">
        <v>890</v>
      </c>
      <c r="E17611" t="s">
        <v>336</v>
      </c>
      <c r="F17611" t="s">
        <v>320</v>
      </c>
      <c r="G17611" t="s">
        <v>73</v>
      </c>
      <c r="H17611">
        <v>7504</v>
      </c>
      <c r="I17611" s="68" t="str">
        <f>VLOOKUP(E17611,Refs!$P$2:$R$29,3,FALSE)</f>
        <v>Y56</v>
      </c>
      <c r="J17611" s="68" t="str">
        <f>VLOOKUP(E17611,Refs!$P$2:$S$29,4,FALSE)</f>
        <v>London</v>
      </c>
      <c r="K17611" s="28">
        <f t="shared" si="556"/>
        <v>7504</v>
      </c>
    </row>
    <row r="17612" spans="1:11" x14ac:dyDescent="0.35">
      <c r="A17612" s="69">
        <f t="shared" si="557"/>
        <v>45962</v>
      </c>
      <c r="B17612" t="s">
        <v>934</v>
      </c>
      <c r="C17612" t="s">
        <v>286</v>
      </c>
      <c r="D17612" t="s">
        <v>890</v>
      </c>
      <c r="E17612" t="s">
        <v>336</v>
      </c>
      <c r="F17612" t="s">
        <v>320</v>
      </c>
      <c r="G17612" t="s">
        <v>74</v>
      </c>
      <c r="H17612">
        <v>66711334</v>
      </c>
      <c r="I17612" s="68" t="str">
        <f>VLOOKUP(E17612,Refs!$P$2:$R$29,3,FALSE)</f>
        <v>Y56</v>
      </c>
      <c r="J17612" s="68" t="str">
        <f>VLOOKUP(E17612,Refs!$P$2:$S$29,4,FALSE)</f>
        <v>London</v>
      </c>
      <c r="K17612" s="28">
        <f t="shared" si="556"/>
        <v>66711334</v>
      </c>
    </row>
    <row r="17613" spans="1:11" x14ac:dyDescent="0.35">
      <c r="A17613" s="69">
        <f t="shared" si="557"/>
        <v>45962</v>
      </c>
      <c r="B17613" t="s">
        <v>934</v>
      </c>
      <c r="C17613" t="s">
        <v>286</v>
      </c>
      <c r="D17613" t="s">
        <v>890</v>
      </c>
      <c r="E17613" t="s">
        <v>336</v>
      </c>
      <c r="F17613" t="s">
        <v>320</v>
      </c>
      <c r="G17613" t="s">
        <v>26</v>
      </c>
      <c r="H17613">
        <v>38238</v>
      </c>
      <c r="I17613" s="68" t="str">
        <f>VLOOKUP(E17613,Refs!$P$2:$R$29,3,FALSE)</f>
        <v>Y56</v>
      </c>
      <c r="J17613" s="68" t="str">
        <f>VLOOKUP(E17613,Refs!$P$2:$S$29,4,FALSE)</f>
        <v>London</v>
      </c>
      <c r="K17613" s="28">
        <f t="shared" si="556"/>
        <v>38238</v>
      </c>
    </row>
    <row r="17614" spans="1:11" x14ac:dyDescent="0.35">
      <c r="A17614" s="69">
        <f t="shared" si="557"/>
        <v>45962</v>
      </c>
      <c r="B17614" t="s">
        <v>934</v>
      </c>
      <c r="C17614" t="s">
        <v>286</v>
      </c>
      <c r="D17614" t="s">
        <v>890</v>
      </c>
      <c r="E17614" t="s">
        <v>336</v>
      </c>
      <c r="F17614" t="s">
        <v>320</v>
      </c>
      <c r="G17614" t="s">
        <v>75</v>
      </c>
      <c r="H17614">
        <v>47</v>
      </c>
      <c r="I17614" s="68" t="str">
        <f>VLOOKUP(E17614,Refs!$P$2:$R$29,3,FALSE)</f>
        <v>Y56</v>
      </c>
      <c r="J17614" s="68" t="str">
        <f>VLOOKUP(E17614,Refs!$P$2:$S$29,4,FALSE)</f>
        <v>London</v>
      </c>
      <c r="K17614" s="28">
        <f t="shared" si="556"/>
        <v>47</v>
      </c>
    </row>
    <row r="17615" spans="1:11" x14ac:dyDescent="0.35">
      <c r="A17615" s="69">
        <f t="shared" si="557"/>
        <v>45962</v>
      </c>
      <c r="B17615" t="s">
        <v>934</v>
      </c>
      <c r="C17615" t="s">
        <v>286</v>
      </c>
      <c r="D17615" t="s">
        <v>890</v>
      </c>
      <c r="E17615" t="s">
        <v>336</v>
      </c>
      <c r="F17615" t="s">
        <v>320</v>
      </c>
      <c r="G17615" t="s">
        <v>76</v>
      </c>
      <c r="H17615">
        <v>18843</v>
      </c>
      <c r="I17615" s="68" t="str">
        <f>VLOOKUP(E17615,Refs!$P$2:$R$29,3,FALSE)</f>
        <v>Y56</v>
      </c>
      <c r="J17615" s="68" t="str">
        <f>VLOOKUP(E17615,Refs!$P$2:$S$29,4,FALSE)</f>
        <v>London</v>
      </c>
      <c r="K17615" s="28">
        <f t="shared" si="556"/>
        <v>18843</v>
      </c>
    </row>
    <row r="17616" spans="1:11" x14ac:dyDescent="0.35">
      <c r="A17616" s="69">
        <f t="shared" si="557"/>
        <v>45962</v>
      </c>
      <c r="B17616" t="s">
        <v>934</v>
      </c>
      <c r="C17616" t="s">
        <v>286</v>
      </c>
      <c r="D17616" t="s">
        <v>890</v>
      </c>
      <c r="E17616" t="s">
        <v>336</v>
      </c>
      <c r="F17616" t="s">
        <v>320</v>
      </c>
      <c r="G17616" t="s">
        <v>77</v>
      </c>
      <c r="H17616">
        <v>10934</v>
      </c>
      <c r="I17616" s="68" t="str">
        <f>VLOOKUP(E17616,Refs!$P$2:$R$29,3,FALSE)</f>
        <v>Y56</v>
      </c>
      <c r="J17616" s="68" t="str">
        <f>VLOOKUP(E17616,Refs!$P$2:$S$29,4,FALSE)</f>
        <v>London</v>
      </c>
      <c r="K17616" s="28">
        <f t="shared" si="556"/>
        <v>10934</v>
      </c>
    </row>
    <row r="17617" spans="1:11" x14ac:dyDescent="0.35">
      <c r="A17617" s="69">
        <f t="shared" si="557"/>
        <v>45962</v>
      </c>
      <c r="B17617" t="s">
        <v>934</v>
      </c>
      <c r="C17617" t="s">
        <v>286</v>
      </c>
      <c r="D17617" t="s">
        <v>890</v>
      </c>
      <c r="E17617" t="s">
        <v>336</v>
      </c>
      <c r="F17617" t="s">
        <v>320</v>
      </c>
      <c r="G17617" t="s">
        <v>78</v>
      </c>
      <c r="H17617">
        <v>8414</v>
      </c>
      <c r="I17617" s="68" t="str">
        <f>VLOOKUP(E17617,Refs!$P$2:$R$29,3,FALSE)</f>
        <v>Y56</v>
      </c>
      <c r="J17617" s="68" t="str">
        <f>VLOOKUP(E17617,Refs!$P$2:$S$29,4,FALSE)</f>
        <v>London</v>
      </c>
      <c r="K17617" s="28">
        <f t="shared" si="556"/>
        <v>8414</v>
      </c>
    </row>
    <row r="17618" spans="1:11" x14ac:dyDescent="0.35">
      <c r="A17618" s="69">
        <f t="shared" si="557"/>
        <v>45962</v>
      </c>
      <c r="B17618" t="s">
        <v>934</v>
      </c>
      <c r="C17618" t="s">
        <v>286</v>
      </c>
      <c r="D17618" t="s">
        <v>890</v>
      </c>
      <c r="E17618" t="s">
        <v>336</v>
      </c>
      <c r="F17618" t="s">
        <v>320</v>
      </c>
      <c r="G17618" t="s">
        <v>79</v>
      </c>
      <c r="H17618">
        <v>0</v>
      </c>
      <c r="I17618" s="68" t="str">
        <f>VLOOKUP(E17618,Refs!$P$2:$R$29,3,FALSE)</f>
        <v>Y56</v>
      </c>
      <c r="J17618" s="68" t="str">
        <f>VLOOKUP(E17618,Refs!$P$2:$S$29,4,FALSE)</f>
        <v>London</v>
      </c>
      <c r="K17618" s="28" t="str">
        <f t="shared" si="556"/>
        <v/>
      </c>
    </row>
    <row r="17619" spans="1:11" x14ac:dyDescent="0.35">
      <c r="A17619" s="69">
        <f t="shared" si="557"/>
        <v>45962</v>
      </c>
      <c r="B17619" t="s">
        <v>934</v>
      </c>
      <c r="C17619" t="s">
        <v>286</v>
      </c>
      <c r="D17619" t="s">
        <v>890</v>
      </c>
      <c r="E17619" t="s">
        <v>336</v>
      </c>
      <c r="F17619" t="s">
        <v>320</v>
      </c>
      <c r="G17619" t="s">
        <v>25</v>
      </c>
      <c r="H17619">
        <v>19348</v>
      </c>
      <c r="I17619" s="68" t="str">
        <f>VLOOKUP(E17619,Refs!$P$2:$R$29,3,FALSE)</f>
        <v>Y56</v>
      </c>
      <c r="J17619" s="68" t="str">
        <f>VLOOKUP(E17619,Refs!$P$2:$S$29,4,FALSE)</f>
        <v>London</v>
      </c>
      <c r="K17619" s="28">
        <f t="shared" si="556"/>
        <v>19348</v>
      </c>
    </row>
    <row r="17620" spans="1:11" x14ac:dyDescent="0.35">
      <c r="A17620" s="69">
        <f t="shared" si="557"/>
        <v>45962</v>
      </c>
      <c r="B17620" t="s">
        <v>934</v>
      </c>
      <c r="C17620" t="s">
        <v>286</v>
      </c>
      <c r="D17620" t="s">
        <v>890</v>
      </c>
      <c r="E17620" t="s">
        <v>336</v>
      </c>
      <c r="F17620" t="s">
        <v>320</v>
      </c>
      <c r="G17620" t="s">
        <v>80</v>
      </c>
      <c r="H17620">
        <v>128</v>
      </c>
      <c r="I17620" s="68" t="str">
        <f>VLOOKUP(E17620,Refs!$P$2:$R$29,3,FALSE)</f>
        <v>Y56</v>
      </c>
      <c r="J17620" s="68" t="str">
        <f>VLOOKUP(E17620,Refs!$P$2:$S$29,4,FALSE)</f>
        <v>London</v>
      </c>
      <c r="K17620" s="28">
        <f t="shared" si="556"/>
        <v>128</v>
      </c>
    </row>
    <row r="17621" spans="1:11" x14ac:dyDescent="0.35">
      <c r="A17621" s="69">
        <f t="shared" si="557"/>
        <v>45962</v>
      </c>
      <c r="B17621" t="s">
        <v>934</v>
      </c>
      <c r="C17621" t="s">
        <v>286</v>
      </c>
      <c r="D17621" t="s">
        <v>890</v>
      </c>
      <c r="E17621" t="s">
        <v>336</v>
      </c>
      <c r="F17621" t="s">
        <v>320</v>
      </c>
      <c r="G17621" t="s">
        <v>81</v>
      </c>
      <c r="H17621">
        <v>11628</v>
      </c>
      <c r="I17621" s="68" t="str">
        <f>VLOOKUP(E17621,Refs!$P$2:$R$29,3,FALSE)</f>
        <v>Y56</v>
      </c>
      <c r="J17621" s="68" t="str">
        <f>VLOOKUP(E17621,Refs!$P$2:$S$29,4,FALSE)</f>
        <v>London</v>
      </c>
      <c r="K17621" s="28">
        <f t="shared" si="556"/>
        <v>11628</v>
      </c>
    </row>
    <row r="17622" spans="1:11" x14ac:dyDescent="0.35">
      <c r="A17622" s="69">
        <f t="shared" si="557"/>
        <v>45962</v>
      </c>
      <c r="B17622" t="s">
        <v>934</v>
      </c>
      <c r="C17622" t="s">
        <v>286</v>
      </c>
      <c r="D17622" t="s">
        <v>890</v>
      </c>
      <c r="E17622" t="s">
        <v>336</v>
      </c>
      <c r="F17622" t="s">
        <v>320</v>
      </c>
      <c r="G17622" t="s">
        <v>82</v>
      </c>
      <c r="H17622">
        <v>3418</v>
      </c>
      <c r="I17622" s="68" t="str">
        <f>VLOOKUP(E17622,Refs!$P$2:$R$29,3,FALSE)</f>
        <v>Y56</v>
      </c>
      <c r="J17622" s="68" t="str">
        <f>VLOOKUP(E17622,Refs!$P$2:$S$29,4,FALSE)</f>
        <v>London</v>
      </c>
      <c r="K17622" s="28">
        <f t="shared" si="556"/>
        <v>3418</v>
      </c>
    </row>
    <row r="17623" spans="1:11" x14ac:dyDescent="0.35">
      <c r="A17623" s="69">
        <f t="shared" si="557"/>
        <v>45962</v>
      </c>
      <c r="B17623" t="s">
        <v>934</v>
      </c>
      <c r="C17623" t="s">
        <v>286</v>
      </c>
      <c r="D17623" t="s">
        <v>890</v>
      </c>
      <c r="E17623" t="s">
        <v>336</v>
      </c>
      <c r="F17623" t="s">
        <v>320</v>
      </c>
      <c r="G17623" t="s">
        <v>83</v>
      </c>
      <c r="H17623">
        <v>4748</v>
      </c>
      <c r="I17623" s="68" t="str">
        <f>VLOOKUP(E17623,Refs!$P$2:$R$29,3,FALSE)</f>
        <v>Y56</v>
      </c>
      <c r="J17623" s="68" t="str">
        <f>VLOOKUP(E17623,Refs!$P$2:$S$29,4,FALSE)</f>
        <v>London</v>
      </c>
      <c r="K17623" s="28">
        <f t="shared" si="556"/>
        <v>4748</v>
      </c>
    </row>
    <row r="17624" spans="1:11" x14ac:dyDescent="0.35">
      <c r="A17624" s="69">
        <f t="shared" si="557"/>
        <v>45962</v>
      </c>
      <c r="B17624" t="s">
        <v>934</v>
      </c>
      <c r="C17624" t="s">
        <v>286</v>
      </c>
      <c r="D17624" t="s">
        <v>890</v>
      </c>
      <c r="E17624" t="s">
        <v>336</v>
      </c>
      <c r="F17624" t="s">
        <v>320</v>
      </c>
      <c r="G17624" t="s">
        <v>84</v>
      </c>
      <c r="H17624">
        <v>21799</v>
      </c>
      <c r="I17624" s="68" t="str">
        <f>VLOOKUP(E17624,Refs!$P$2:$R$29,3,FALSE)</f>
        <v>Y56</v>
      </c>
      <c r="J17624" s="68" t="str">
        <f>VLOOKUP(E17624,Refs!$P$2:$S$29,4,FALSE)</f>
        <v>London</v>
      </c>
      <c r="K17624" s="28">
        <f t="shared" si="556"/>
        <v>21799</v>
      </c>
    </row>
    <row r="17625" spans="1:11" x14ac:dyDescent="0.35">
      <c r="A17625" s="69">
        <f t="shared" si="557"/>
        <v>45962</v>
      </c>
      <c r="B17625" t="s">
        <v>934</v>
      </c>
      <c r="C17625" t="s">
        <v>286</v>
      </c>
      <c r="D17625" t="s">
        <v>890</v>
      </c>
      <c r="E17625" t="s">
        <v>336</v>
      </c>
      <c r="F17625" t="s">
        <v>320</v>
      </c>
      <c r="G17625" t="s">
        <v>85</v>
      </c>
      <c r="H17625">
        <v>1563</v>
      </c>
      <c r="I17625" s="68" t="str">
        <f>VLOOKUP(E17625,Refs!$P$2:$R$29,3,FALSE)</f>
        <v>Y56</v>
      </c>
      <c r="J17625" s="68" t="str">
        <f>VLOOKUP(E17625,Refs!$P$2:$S$29,4,FALSE)</f>
        <v>London</v>
      </c>
      <c r="K17625" s="28">
        <f t="shared" si="556"/>
        <v>1563</v>
      </c>
    </row>
    <row r="17626" spans="1:11" x14ac:dyDescent="0.35">
      <c r="A17626" s="69">
        <f t="shared" si="557"/>
        <v>45962</v>
      </c>
      <c r="B17626" t="s">
        <v>934</v>
      </c>
      <c r="C17626" t="s">
        <v>286</v>
      </c>
      <c r="D17626" t="s">
        <v>890</v>
      </c>
      <c r="E17626" t="s">
        <v>336</v>
      </c>
      <c r="F17626" t="s">
        <v>320</v>
      </c>
      <c r="G17626" t="s">
        <v>86</v>
      </c>
      <c r="H17626">
        <v>868</v>
      </c>
      <c r="I17626" s="68" t="str">
        <f>VLOOKUP(E17626,Refs!$P$2:$R$29,3,FALSE)</f>
        <v>Y56</v>
      </c>
      <c r="J17626" s="68" t="str">
        <f>VLOOKUP(E17626,Refs!$P$2:$S$29,4,FALSE)</f>
        <v>London</v>
      </c>
      <c r="K17626" s="28">
        <f t="shared" si="556"/>
        <v>868</v>
      </c>
    </row>
    <row r="17627" spans="1:11" x14ac:dyDescent="0.35">
      <c r="A17627" s="69">
        <f t="shared" si="557"/>
        <v>45962</v>
      </c>
      <c r="B17627" t="s">
        <v>934</v>
      </c>
      <c r="C17627" t="s">
        <v>286</v>
      </c>
      <c r="D17627" t="s">
        <v>890</v>
      </c>
      <c r="E17627" t="s">
        <v>336</v>
      </c>
      <c r="F17627" t="s">
        <v>320</v>
      </c>
      <c r="G17627" t="s">
        <v>87</v>
      </c>
      <c r="H17627">
        <v>12491</v>
      </c>
      <c r="I17627" s="68" t="str">
        <f>VLOOKUP(E17627,Refs!$P$2:$R$29,3,FALSE)</f>
        <v>Y56</v>
      </c>
      <c r="J17627" s="68" t="str">
        <f>VLOOKUP(E17627,Refs!$P$2:$S$29,4,FALSE)</f>
        <v>London</v>
      </c>
      <c r="K17627" s="28">
        <f t="shared" si="556"/>
        <v>12491</v>
      </c>
    </row>
    <row r="17628" spans="1:11" x14ac:dyDescent="0.35">
      <c r="A17628" s="69">
        <f t="shared" si="557"/>
        <v>45962</v>
      </c>
      <c r="B17628" t="s">
        <v>934</v>
      </c>
      <c r="C17628" t="s">
        <v>286</v>
      </c>
      <c r="D17628" t="s">
        <v>890</v>
      </c>
      <c r="E17628" t="s">
        <v>336</v>
      </c>
      <c r="F17628" t="s">
        <v>320</v>
      </c>
      <c r="G17628" t="s">
        <v>88</v>
      </c>
      <c r="H17628">
        <v>49885</v>
      </c>
      <c r="I17628" s="68" t="str">
        <f>VLOOKUP(E17628,Refs!$P$2:$R$29,3,FALSE)</f>
        <v>Y56</v>
      </c>
      <c r="J17628" s="68" t="str">
        <f>VLOOKUP(E17628,Refs!$P$2:$S$29,4,FALSE)</f>
        <v>London</v>
      </c>
      <c r="K17628" s="28">
        <f t="shared" si="556"/>
        <v>49885</v>
      </c>
    </row>
    <row r="17629" spans="1:11" x14ac:dyDescent="0.35">
      <c r="A17629" s="69">
        <f t="shared" si="557"/>
        <v>45962</v>
      </c>
      <c r="B17629" t="s">
        <v>934</v>
      </c>
      <c r="C17629" t="s">
        <v>286</v>
      </c>
      <c r="D17629" t="s">
        <v>890</v>
      </c>
      <c r="E17629" t="s">
        <v>336</v>
      </c>
      <c r="F17629" t="s">
        <v>320</v>
      </c>
      <c r="G17629" t="s">
        <v>89</v>
      </c>
      <c r="H17629">
        <v>38197</v>
      </c>
      <c r="I17629" s="68" t="str">
        <f>VLOOKUP(E17629,Refs!$P$2:$R$29,3,FALSE)</f>
        <v>Y56</v>
      </c>
      <c r="J17629" s="68" t="str">
        <f>VLOOKUP(E17629,Refs!$P$2:$S$29,4,FALSE)</f>
        <v>London</v>
      </c>
      <c r="K17629" s="28">
        <f t="shared" si="556"/>
        <v>38197</v>
      </c>
    </row>
    <row r="17630" spans="1:11" x14ac:dyDescent="0.35">
      <c r="A17630" s="69">
        <f t="shared" si="557"/>
        <v>45962</v>
      </c>
      <c r="B17630" t="s">
        <v>934</v>
      </c>
      <c r="C17630" t="s">
        <v>286</v>
      </c>
      <c r="D17630" t="s">
        <v>890</v>
      </c>
      <c r="E17630" t="s">
        <v>336</v>
      </c>
      <c r="F17630" t="s">
        <v>320</v>
      </c>
      <c r="G17630" t="s">
        <v>27</v>
      </c>
      <c r="H17630">
        <v>3858</v>
      </c>
      <c r="I17630" s="68" t="str">
        <f>VLOOKUP(E17630,Refs!$P$2:$R$29,3,FALSE)</f>
        <v>Y56</v>
      </c>
      <c r="J17630" s="68" t="str">
        <f>VLOOKUP(E17630,Refs!$P$2:$S$29,4,FALSE)</f>
        <v>London</v>
      </c>
      <c r="K17630" s="28">
        <f t="shared" si="556"/>
        <v>3858</v>
      </c>
    </row>
    <row r="17631" spans="1:11" x14ac:dyDescent="0.35">
      <c r="A17631" s="69">
        <f t="shared" si="557"/>
        <v>45962</v>
      </c>
      <c r="B17631" t="s">
        <v>934</v>
      </c>
      <c r="C17631" t="s">
        <v>286</v>
      </c>
      <c r="D17631" t="s">
        <v>890</v>
      </c>
      <c r="E17631" t="s">
        <v>336</v>
      </c>
      <c r="F17631" t="s">
        <v>320</v>
      </c>
      <c r="G17631" t="s">
        <v>29</v>
      </c>
      <c r="H17631">
        <v>4883</v>
      </c>
      <c r="I17631" s="68" t="str">
        <f>VLOOKUP(E17631,Refs!$P$2:$R$29,3,FALSE)</f>
        <v>Y56</v>
      </c>
      <c r="J17631" s="68" t="str">
        <f>VLOOKUP(E17631,Refs!$P$2:$S$29,4,FALSE)</f>
        <v>London</v>
      </c>
      <c r="K17631" s="28">
        <f t="shared" si="556"/>
        <v>4883</v>
      </c>
    </row>
    <row r="17632" spans="1:11" x14ac:dyDescent="0.35">
      <c r="A17632" s="69">
        <f t="shared" si="557"/>
        <v>45962</v>
      </c>
      <c r="B17632" t="s">
        <v>934</v>
      </c>
      <c r="C17632" t="s">
        <v>286</v>
      </c>
      <c r="D17632" t="s">
        <v>890</v>
      </c>
      <c r="E17632" t="s">
        <v>336</v>
      </c>
      <c r="F17632" t="s">
        <v>320</v>
      </c>
      <c r="G17632" t="s">
        <v>90</v>
      </c>
      <c r="H17632">
        <v>1758</v>
      </c>
      <c r="I17632" s="68" t="str">
        <f>VLOOKUP(E17632,Refs!$P$2:$R$29,3,FALSE)</f>
        <v>Y56</v>
      </c>
      <c r="J17632" s="68" t="str">
        <f>VLOOKUP(E17632,Refs!$P$2:$S$29,4,FALSE)</f>
        <v>London</v>
      </c>
      <c r="K17632" s="28">
        <f t="shared" si="556"/>
        <v>1758</v>
      </c>
    </row>
    <row r="17633" spans="1:11" x14ac:dyDescent="0.35">
      <c r="A17633" s="69">
        <f t="shared" si="557"/>
        <v>45962</v>
      </c>
      <c r="B17633" t="s">
        <v>934</v>
      </c>
      <c r="C17633" t="s">
        <v>286</v>
      </c>
      <c r="D17633" t="s">
        <v>890</v>
      </c>
      <c r="E17633" t="s">
        <v>336</v>
      </c>
      <c r="F17633" t="s">
        <v>320</v>
      </c>
      <c r="G17633" t="s">
        <v>91</v>
      </c>
      <c r="H17633">
        <v>36</v>
      </c>
      <c r="I17633" s="68" t="str">
        <f>VLOOKUP(E17633,Refs!$P$2:$R$29,3,FALSE)</f>
        <v>Y56</v>
      </c>
      <c r="J17633" s="68" t="str">
        <f>VLOOKUP(E17633,Refs!$P$2:$S$29,4,FALSE)</f>
        <v>London</v>
      </c>
      <c r="K17633" s="28">
        <f t="shared" si="556"/>
        <v>36</v>
      </c>
    </row>
    <row r="17634" spans="1:11" x14ac:dyDescent="0.35">
      <c r="A17634" s="69">
        <f t="shared" si="557"/>
        <v>45962</v>
      </c>
      <c r="B17634" t="s">
        <v>934</v>
      </c>
      <c r="C17634" t="s">
        <v>286</v>
      </c>
      <c r="D17634" t="s">
        <v>890</v>
      </c>
      <c r="E17634" t="s">
        <v>336</v>
      </c>
      <c r="F17634" t="s">
        <v>320</v>
      </c>
      <c r="G17634" t="s">
        <v>92</v>
      </c>
      <c r="H17634">
        <v>1851</v>
      </c>
      <c r="I17634" s="68" t="str">
        <f>VLOOKUP(E17634,Refs!$P$2:$R$29,3,FALSE)</f>
        <v>Y56</v>
      </c>
      <c r="J17634" s="68" t="str">
        <f>VLOOKUP(E17634,Refs!$P$2:$S$29,4,FALSE)</f>
        <v>London</v>
      </c>
      <c r="K17634" s="28">
        <f t="shared" ref="K17634:K17697" si="558">IF(OR(H17634="NULL",H17634=0,H17634=""),"",H17634)</f>
        <v>1851</v>
      </c>
    </row>
    <row r="17635" spans="1:11" x14ac:dyDescent="0.35">
      <c r="A17635" s="69">
        <f t="shared" si="557"/>
        <v>45962</v>
      </c>
      <c r="B17635" t="s">
        <v>934</v>
      </c>
      <c r="C17635" t="s">
        <v>286</v>
      </c>
      <c r="D17635" t="s">
        <v>890</v>
      </c>
      <c r="E17635" t="s">
        <v>336</v>
      </c>
      <c r="F17635" t="s">
        <v>320</v>
      </c>
      <c r="G17635" t="s">
        <v>93</v>
      </c>
      <c r="H17635">
        <v>143</v>
      </c>
      <c r="I17635" s="68" t="str">
        <f>VLOOKUP(E17635,Refs!$P$2:$R$29,3,FALSE)</f>
        <v>Y56</v>
      </c>
      <c r="J17635" s="68" t="str">
        <f>VLOOKUP(E17635,Refs!$P$2:$S$29,4,FALSE)</f>
        <v>London</v>
      </c>
      <c r="K17635" s="28">
        <f t="shared" si="558"/>
        <v>143</v>
      </c>
    </row>
    <row r="17636" spans="1:11" x14ac:dyDescent="0.35">
      <c r="A17636" s="69">
        <f t="shared" si="557"/>
        <v>45962</v>
      </c>
      <c r="B17636" t="s">
        <v>934</v>
      </c>
      <c r="C17636" t="s">
        <v>286</v>
      </c>
      <c r="D17636" t="s">
        <v>890</v>
      </c>
      <c r="E17636" t="s">
        <v>336</v>
      </c>
      <c r="F17636" t="s">
        <v>320</v>
      </c>
      <c r="G17636" t="s">
        <v>94</v>
      </c>
      <c r="H17636">
        <v>672</v>
      </c>
      <c r="I17636" s="68" t="str">
        <f>VLOOKUP(E17636,Refs!$P$2:$R$29,3,FALSE)</f>
        <v>Y56</v>
      </c>
      <c r="J17636" s="68" t="str">
        <f>VLOOKUP(E17636,Refs!$P$2:$S$29,4,FALSE)</f>
        <v>London</v>
      </c>
      <c r="K17636" s="28">
        <f t="shared" si="558"/>
        <v>672</v>
      </c>
    </row>
    <row r="17637" spans="1:11" x14ac:dyDescent="0.35">
      <c r="A17637" s="69">
        <f t="shared" si="557"/>
        <v>45962</v>
      </c>
      <c r="B17637" t="s">
        <v>934</v>
      </c>
      <c r="C17637" t="s">
        <v>286</v>
      </c>
      <c r="D17637" t="s">
        <v>890</v>
      </c>
      <c r="E17637" t="s">
        <v>336</v>
      </c>
      <c r="F17637" t="s">
        <v>320</v>
      </c>
      <c r="G17637" t="s">
        <v>95</v>
      </c>
      <c r="H17637">
        <v>45</v>
      </c>
      <c r="I17637" s="68" t="str">
        <f>VLOOKUP(E17637,Refs!$P$2:$R$29,3,FALSE)</f>
        <v>Y56</v>
      </c>
      <c r="J17637" s="68" t="str">
        <f>VLOOKUP(E17637,Refs!$P$2:$S$29,4,FALSE)</f>
        <v>London</v>
      </c>
      <c r="K17637" s="28">
        <f t="shared" si="558"/>
        <v>45</v>
      </c>
    </row>
    <row r="17638" spans="1:11" x14ac:dyDescent="0.35">
      <c r="A17638" s="69">
        <f t="shared" si="557"/>
        <v>45962</v>
      </c>
      <c r="B17638" t="s">
        <v>934</v>
      </c>
      <c r="C17638" t="s">
        <v>286</v>
      </c>
      <c r="D17638" t="s">
        <v>890</v>
      </c>
      <c r="E17638" t="s">
        <v>336</v>
      </c>
      <c r="F17638" t="s">
        <v>320</v>
      </c>
      <c r="G17638" t="s">
        <v>96</v>
      </c>
      <c r="H17638">
        <v>2524</v>
      </c>
      <c r="I17638" s="68" t="str">
        <f>VLOOKUP(E17638,Refs!$P$2:$R$29,3,FALSE)</f>
        <v>Y56</v>
      </c>
      <c r="J17638" s="68" t="str">
        <f>VLOOKUP(E17638,Refs!$P$2:$S$29,4,FALSE)</f>
        <v>London</v>
      </c>
      <c r="K17638" s="28">
        <f t="shared" si="558"/>
        <v>2524</v>
      </c>
    </row>
    <row r="17639" spans="1:11" x14ac:dyDescent="0.35">
      <c r="A17639" s="69">
        <f t="shared" si="557"/>
        <v>45962</v>
      </c>
      <c r="B17639" t="s">
        <v>934</v>
      </c>
      <c r="C17639" t="s">
        <v>286</v>
      </c>
      <c r="D17639" t="s">
        <v>890</v>
      </c>
      <c r="E17639" t="s">
        <v>336</v>
      </c>
      <c r="F17639" t="s">
        <v>320</v>
      </c>
      <c r="G17639" t="s">
        <v>31</v>
      </c>
      <c r="H17639">
        <v>1783</v>
      </c>
      <c r="I17639" s="68" t="str">
        <f>VLOOKUP(E17639,Refs!$P$2:$R$29,3,FALSE)</f>
        <v>Y56</v>
      </c>
      <c r="J17639" s="68" t="str">
        <f>VLOOKUP(E17639,Refs!$P$2:$S$29,4,FALSE)</f>
        <v>London</v>
      </c>
      <c r="K17639" s="28">
        <f t="shared" si="558"/>
        <v>1783</v>
      </c>
    </row>
    <row r="17640" spans="1:11" x14ac:dyDescent="0.35">
      <c r="A17640" s="69">
        <f t="shared" si="557"/>
        <v>45962</v>
      </c>
      <c r="B17640" t="s">
        <v>934</v>
      </c>
      <c r="C17640" t="s">
        <v>286</v>
      </c>
      <c r="D17640" t="s">
        <v>890</v>
      </c>
      <c r="E17640" t="s">
        <v>336</v>
      </c>
      <c r="F17640" t="s">
        <v>320</v>
      </c>
      <c r="G17640" t="s">
        <v>97</v>
      </c>
      <c r="H17640">
        <v>8279</v>
      </c>
      <c r="I17640" s="68" t="str">
        <f>VLOOKUP(E17640,Refs!$P$2:$R$29,3,FALSE)</f>
        <v>Y56</v>
      </c>
      <c r="J17640" s="68" t="str">
        <f>VLOOKUP(E17640,Refs!$P$2:$S$29,4,FALSE)</f>
        <v>London</v>
      </c>
      <c r="K17640" s="28">
        <f t="shared" si="558"/>
        <v>8279</v>
      </c>
    </row>
    <row r="17641" spans="1:11" x14ac:dyDescent="0.35">
      <c r="A17641" s="69">
        <f t="shared" si="557"/>
        <v>45962</v>
      </c>
      <c r="B17641" t="s">
        <v>934</v>
      </c>
      <c r="C17641" t="s">
        <v>286</v>
      </c>
      <c r="D17641" t="s">
        <v>890</v>
      </c>
      <c r="E17641" t="s">
        <v>336</v>
      </c>
      <c r="F17641" t="s">
        <v>320</v>
      </c>
      <c r="G17641" t="s">
        <v>98</v>
      </c>
      <c r="H17641">
        <v>3928</v>
      </c>
      <c r="I17641" s="68" t="str">
        <f>VLOOKUP(E17641,Refs!$P$2:$R$29,3,FALSE)</f>
        <v>Y56</v>
      </c>
      <c r="J17641" s="68" t="str">
        <f>VLOOKUP(E17641,Refs!$P$2:$S$29,4,FALSE)</f>
        <v>London</v>
      </c>
      <c r="K17641" s="28">
        <f t="shared" si="558"/>
        <v>3928</v>
      </c>
    </row>
    <row r="17642" spans="1:11" x14ac:dyDescent="0.35">
      <c r="A17642" s="69">
        <f t="shared" si="557"/>
        <v>45962</v>
      </c>
      <c r="B17642" t="s">
        <v>934</v>
      </c>
      <c r="C17642" t="s">
        <v>286</v>
      </c>
      <c r="D17642" t="s">
        <v>890</v>
      </c>
      <c r="E17642" t="s">
        <v>336</v>
      </c>
      <c r="F17642" t="s">
        <v>320</v>
      </c>
      <c r="G17642" t="s">
        <v>99</v>
      </c>
      <c r="H17642">
        <v>958</v>
      </c>
      <c r="I17642" s="68" t="str">
        <f>VLOOKUP(E17642,Refs!$P$2:$R$29,3,FALSE)</f>
        <v>Y56</v>
      </c>
      <c r="J17642" s="68" t="str">
        <f>VLOOKUP(E17642,Refs!$P$2:$S$29,4,FALSE)</f>
        <v>London</v>
      </c>
      <c r="K17642" s="28">
        <f t="shared" si="558"/>
        <v>958</v>
      </c>
    </row>
    <row r="17643" spans="1:11" x14ac:dyDescent="0.35">
      <c r="A17643" s="69">
        <f t="shared" si="557"/>
        <v>45962</v>
      </c>
      <c r="B17643" t="s">
        <v>934</v>
      </c>
      <c r="C17643" t="s">
        <v>286</v>
      </c>
      <c r="D17643" t="s">
        <v>890</v>
      </c>
      <c r="E17643" t="s">
        <v>336</v>
      </c>
      <c r="F17643" t="s">
        <v>320</v>
      </c>
      <c r="G17643" t="s">
        <v>100</v>
      </c>
      <c r="H17643">
        <v>296</v>
      </c>
      <c r="I17643" s="68" t="str">
        <f>VLOOKUP(E17643,Refs!$P$2:$R$29,3,FALSE)</f>
        <v>Y56</v>
      </c>
      <c r="J17643" s="68" t="str">
        <f>VLOOKUP(E17643,Refs!$P$2:$S$29,4,FALSE)</f>
        <v>London</v>
      </c>
      <c r="K17643" s="28">
        <f t="shared" si="558"/>
        <v>296</v>
      </c>
    </row>
    <row r="17644" spans="1:11" x14ac:dyDescent="0.35">
      <c r="A17644" s="69">
        <f t="shared" si="557"/>
        <v>45962</v>
      </c>
      <c r="B17644" t="s">
        <v>934</v>
      </c>
      <c r="C17644" t="s">
        <v>286</v>
      </c>
      <c r="D17644" t="s">
        <v>890</v>
      </c>
      <c r="E17644" t="s">
        <v>336</v>
      </c>
      <c r="F17644" t="s">
        <v>320</v>
      </c>
      <c r="G17644" t="s">
        <v>101</v>
      </c>
      <c r="H17644">
        <v>256</v>
      </c>
      <c r="I17644" s="68" t="str">
        <f>VLOOKUP(E17644,Refs!$P$2:$R$29,3,FALSE)</f>
        <v>Y56</v>
      </c>
      <c r="J17644" s="68" t="str">
        <f>VLOOKUP(E17644,Refs!$P$2:$S$29,4,FALSE)</f>
        <v>London</v>
      </c>
      <c r="K17644" s="28">
        <f t="shared" si="558"/>
        <v>256</v>
      </c>
    </row>
    <row r="17645" spans="1:11" x14ac:dyDescent="0.35">
      <c r="A17645" s="69">
        <f t="shared" si="557"/>
        <v>45962</v>
      </c>
      <c r="B17645" t="s">
        <v>934</v>
      </c>
      <c r="C17645" t="s">
        <v>286</v>
      </c>
      <c r="D17645" t="s">
        <v>890</v>
      </c>
      <c r="E17645" t="s">
        <v>336</v>
      </c>
      <c r="F17645" t="s">
        <v>320</v>
      </c>
      <c r="G17645" t="s">
        <v>102</v>
      </c>
      <c r="H17645">
        <v>57</v>
      </c>
      <c r="I17645" s="68" t="str">
        <f>VLOOKUP(E17645,Refs!$P$2:$R$29,3,FALSE)</f>
        <v>Y56</v>
      </c>
      <c r="J17645" s="68" t="str">
        <f>VLOOKUP(E17645,Refs!$P$2:$S$29,4,FALSE)</f>
        <v>London</v>
      </c>
      <c r="K17645" s="28">
        <f t="shared" si="558"/>
        <v>57</v>
      </c>
    </row>
    <row r="17646" spans="1:11" x14ac:dyDescent="0.35">
      <c r="A17646" s="69">
        <f t="shared" si="557"/>
        <v>45962</v>
      </c>
      <c r="B17646" t="s">
        <v>934</v>
      </c>
      <c r="C17646" t="s">
        <v>286</v>
      </c>
      <c r="D17646" t="s">
        <v>890</v>
      </c>
      <c r="E17646" t="s">
        <v>336</v>
      </c>
      <c r="F17646" t="s">
        <v>320</v>
      </c>
      <c r="G17646" t="s">
        <v>103</v>
      </c>
      <c r="H17646">
        <v>861</v>
      </c>
      <c r="I17646" s="68" t="str">
        <f>VLOOKUP(E17646,Refs!$P$2:$R$29,3,FALSE)</f>
        <v>Y56</v>
      </c>
      <c r="J17646" s="68" t="str">
        <f>VLOOKUP(E17646,Refs!$P$2:$S$29,4,FALSE)</f>
        <v>London</v>
      </c>
      <c r="K17646" s="28">
        <f t="shared" si="558"/>
        <v>861</v>
      </c>
    </row>
    <row r="17647" spans="1:11" x14ac:dyDescent="0.35">
      <c r="A17647" s="69">
        <f t="shared" si="557"/>
        <v>45962</v>
      </c>
      <c r="B17647" t="s">
        <v>934</v>
      </c>
      <c r="C17647" t="s">
        <v>286</v>
      </c>
      <c r="D17647" t="s">
        <v>890</v>
      </c>
      <c r="E17647" t="s">
        <v>336</v>
      </c>
      <c r="F17647" t="s">
        <v>320</v>
      </c>
      <c r="G17647" t="s">
        <v>104</v>
      </c>
      <c r="H17647">
        <v>5703361</v>
      </c>
      <c r="I17647" s="68" t="str">
        <f>VLOOKUP(E17647,Refs!$P$2:$R$29,3,FALSE)</f>
        <v>Y56</v>
      </c>
      <c r="J17647" s="68" t="str">
        <f>VLOOKUP(E17647,Refs!$P$2:$S$29,4,FALSE)</f>
        <v>London</v>
      </c>
      <c r="K17647" s="28">
        <f t="shared" si="558"/>
        <v>5703361</v>
      </c>
    </row>
    <row r="17648" spans="1:11" x14ac:dyDescent="0.35">
      <c r="A17648" s="69">
        <f t="shared" si="557"/>
        <v>45962</v>
      </c>
      <c r="B17648" t="s">
        <v>934</v>
      </c>
      <c r="C17648" t="s">
        <v>286</v>
      </c>
      <c r="D17648" t="s">
        <v>890</v>
      </c>
      <c r="E17648" t="s">
        <v>336</v>
      </c>
      <c r="F17648" t="s">
        <v>320</v>
      </c>
      <c r="G17648" t="s">
        <v>105</v>
      </c>
      <c r="H17648">
        <v>3972</v>
      </c>
      <c r="I17648" s="68" t="str">
        <f>VLOOKUP(E17648,Refs!$P$2:$R$29,3,FALSE)</f>
        <v>Y56</v>
      </c>
      <c r="J17648" s="68" t="str">
        <f>VLOOKUP(E17648,Refs!$P$2:$S$29,4,FALSE)</f>
        <v>London</v>
      </c>
      <c r="K17648" s="28">
        <f t="shared" si="558"/>
        <v>3972</v>
      </c>
    </row>
    <row r="17649" spans="1:11" x14ac:dyDescent="0.35">
      <c r="A17649" s="69">
        <f t="shared" si="557"/>
        <v>45962</v>
      </c>
      <c r="B17649" t="s">
        <v>934</v>
      </c>
      <c r="C17649" t="s">
        <v>286</v>
      </c>
      <c r="D17649" t="s">
        <v>890</v>
      </c>
      <c r="E17649" t="s">
        <v>336</v>
      </c>
      <c r="F17649" t="s">
        <v>320</v>
      </c>
      <c r="G17649" t="s">
        <v>106</v>
      </c>
      <c r="H17649">
        <v>2603</v>
      </c>
      <c r="I17649" s="68" t="str">
        <f>VLOOKUP(E17649,Refs!$P$2:$R$29,3,FALSE)</f>
        <v>Y56</v>
      </c>
      <c r="J17649" s="68" t="str">
        <f>VLOOKUP(E17649,Refs!$P$2:$S$29,4,FALSE)</f>
        <v>London</v>
      </c>
      <c r="K17649" s="28">
        <f t="shared" si="558"/>
        <v>2603</v>
      </c>
    </row>
    <row r="17650" spans="1:11" x14ac:dyDescent="0.35">
      <c r="A17650" s="69">
        <f t="shared" si="557"/>
        <v>45962</v>
      </c>
      <c r="B17650" t="s">
        <v>934</v>
      </c>
      <c r="C17650" t="s">
        <v>286</v>
      </c>
      <c r="D17650" t="s">
        <v>890</v>
      </c>
      <c r="E17650" t="s">
        <v>336</v>
      </c>
      <c r="F17650" t="s">
        <v>320</v>
      </c>
      <c r="G17650" t="s">
        <v>107</v>
      </c>
      <c r="H17650">
        <v>176</v>
      </c>
      <c r="I17650" s="68" t="str">
        <f>VLOOKUP(E17650,Refs!$P$2:$R$29,3,FALSE)</f>
        <v>Y56</v>
      </c>
      <c r="J17650" s="68" t="str">
        <f>VLOOKUP(E17650,Refs!$P$2:$S$29,4,FALSE)</f>
        <v>London</v>
      </c>
      <c r="K17650" s="28">
        <f t="shared" si="558"/>
        <v>176</v>
      </c>
    </row>
    <row r="17651" spans="1:11" x14ac:dyDescent="0.35">
      <c r="A17651" s="69">
        <f t="shared" si="557"/>
        <v>45962</v>
      </c>
      <c r="B17651" t="s">
        <v>934</v>
      </c>
      <c r="C17651" t="s">
        <v>286</v>
      </c>
      <c r="D17651" t="s">
        <v>890</v>
      </c>
      <c r="E17651" t="s">
        <v>336</v>
      </c>
      <c r="F17651" t="s">
        <v>320</v>
      </c>
      <c r="G17651" t="s">
        <v>108</v>
      </c>
      <c r="H17651">
        <v>1142</v>
      </c>
      <c r="I17651" s="68" t="str">
        <f>VLOOKUP(E17651,Refs!$P$2:$R$29,3,FALSE)</f>
        <v>Y56</v>
      </c>
      <c r="J17651" s="68" t="str">
        <f>VLOOKUP(E17651,Refs!$P$2:$S$29,4,FALSE)</f>
        <v>London</v>
      </c>
      <c r="K17651" s="28">
        <f t="shared" si="558"/>
        <v>1142</v>
      </c>
    </row>
    <row r="17652" spans="1:11" x14ac:dyDescent="0.35">
      <c r="A17652" s="69">
        <f t="shared" si="557"/>
        <v>45962</v>
      </c>
      <c r="B17652" t="s">
        <v>934</v>
      </c>
      <c r="C17652" t="s">
        <v>286</v>
      </c>
      <c r="D17652" t="s">
        <v>890</v>
      </c>
      <c r="E17652" t="s">
        <v>336</v>
      </c>
      <c r="F17652" t="s">
        <v>320</v>
      </c>
      <c r="G17652" t="s">
        <v>109</v>
      </c>
      <c r="H17652">
        <v>4668132</v>
      </c>
      <c r="I17652" s="68" t="str">
        <f>VLOOKUP(E17652,Refs!$P$2:$R$29,3,FALSE)</f>
        <v>Y56</v>
      </c>
      <c r="J17652" s="68" t="str">
        <f>VLOOKUP(E17652,Refs!$P$2:$S$29,4,FALSE)</f>
        <v>London</v>
      </c>
      <c r="K17652" s="28">
        <f t="shared" si="558"/>
        <v>4668132</v>
      </c>
    </row>
    <row r="17653" spans="1:11" x14ac:dyDescent="0.35">
      <c r="A17653" s="69">
        <f t="shared" si="557"/>
        <v>45962</v>
      </c>
      <c r="B17653" t="s">
        <v>934</v>
      </c>
      <c r="C17653" t="s">
        <v>286</v>
      </c>
      <c r="D17653" t="s">
        <v>890</v>
      </c>
      <c r="E17653" t="s">
        <v>336</v>
      </c>
      <c r="F17653" t="s">
        <v>320</v>
      </c>
      <c r="G17653" t="s">
        <v>110</v>
      </c>
      <c r="H17653">
        <v>4097</v>
      </c>
      <c r="I17653" s="68" t="str">
        <f>VLOOKUP(E17653,Refs!$P$2:$R$29,3,FALSE)</f>
        <v>Y56</v>
      </c>
      <c r="J17653" s="68" t="str">
        <f>VLOOKUP(E17653,Refs!$P$2:$S$29,4,FALSE)</f>
        <v>London</v>
      </c>
      <c r="K17653" s="28">
        <f t="shared" si="558"/>
        <v>4097</v>
      </c>
    </row>
    <row r="17654" spans="1:11" x14ac:dyDescent="0.35">
      <c r="A17654" s="69">
        <f t="shared" si="557"/>
        <v>45962</v>
      </c>
      <c r="B17654" t="s">
        <v>934</v>
      </c>
      <c r="C17654" t="s">
        <v>286</v>
      </c>
      <c r="D17654" t="s">
        <v>890</v>
      </c>
      <c r="E17654" t="s">
        <v>336</v>
      </c>
      <c r="F17654" t="s">
        <v>320</v>
      </c>
      <c r="G17654" t="s">
        <v>808</v>
      </c>
      <c r="H17654">
        <v>15647</v>
      </c>
      <c r="I17654" s="68" t="str">
        <f>VLOOKUP(E17654,Refs!$P$2:$R$29,3,FALSE)</f>
        <v>Y56</v>
      </c>
      <c r="J17654" s="68" t="str">
        <f>VLOOKUP(E17654,Refs!$P$2:$S$29,4,FALSE)</f>
        <v>London</v>
      </c>
      <c r="K17654" s="28">
        <f t="shared" si="558"/>
        <v>15647</v>
      </c>
    </row>
    <row r="17655" spans="1:11" x14ac:dyDescent="0.35">
      <c r="A17655" s="69">
        <f t="shared" si="557"/>
        <v>45962</v>
      </c>
      <c r="B17655" t="s">
        <v>934</v>
      </c>
      <c r="C17655" t="s">
        <v>286</v>
      </c>
      <c r="D17655" t="s">
        <v>890</v>
      </c>
      <c r="E17655" t="s">
        <v>336</v>
      </c>
      <c r="F17655" t="s">
        <v>320</v>
      </c>
      <c r="G17655" t="s">
        <v>809</v>
      </c>
      <c r="H17655">
        <v>259</v>
      </c>
      <c r="I17655" s="68" t="str">
        <f>VLOOKUP(E17655,Refs!$P$2:$R$29,3,FALSE)</f>
        <v>Y56</v>
      </c>
      <c r="J17655" s="68" t="str">
        <f>VLOOKUP(E17655,Refs!$P$2:$S$29,4,FALSE)</f>
        <v>London</v>
      </c>
      <c r="K17655" s="28">
        <f t="shared" si="558"/>
        <v>259</v>
      </c>
    </row>
    <row r="17656" spans="1:11" x14ac:dyDescent="0.35">
      <c r="A17656" s="69">
        <f t="shared" si="557"/>
        <v>45962</v>
      </c>
      <c r="B17656" t="s">
        <v>934</v>
      </c>
      <c r="C17656" t="s">
        <v>286</v>
      </c>
      <c r="D17656" t="s">
        <v>890</v>
      </c>
      <c r="E17656" t="s">
        <v>336</v>
      </c>
      <c r="F17656" t="s">
        <v>320</v>
      </c>
      <c r="G17656" t="s">
        <v>111</v>
      </c>
      <c r="H17656">
        <v>26720</v>
      </c>
      <c r="I17656" s="68" t="str">
        <f>VLOOKUP(E17656,Refs!$P$2:$R$29,3,FALSE)</f>
        <v>Y56</v>
      </c>
      <c r="J17656" s="68" t="str">
        <f>VLOOKUP(E17656,Refs!$P$2:$S$29,4,FALSE)</f>
        <v>London</v>
      </c>
      <c r="K17656" s="28">
        <f t="shared" si="558"/>
        <v>26720</v>
      </c>
    </row>
    <row r="17657" spans="1:11" x14ac:dyDescent="0.35">
      <c r="A17657" s="69">
        <f t="shared" si="557"/>
        <v>45962</v>
      </c>
      <c r="B17657" t="s">
        <v>934</v>
      </c>
      <c r="C17657" t="s">
        <v>286</v>
      </c>
      <c r="D17657" t="s">
        <v>890</v>
      </c>
      <c r="E17657" t="s">
        <v>336</v>
      </c>
      <c r="F17657" t="s">
        <v>320</v>
      </c>
      <c r="G17657" t="s">
        <v>112</v>
      </c>
      <c r="H17657">
        <v>1</v>
      </c>
      <c r="I17657" s="68" t="str">
        <f>VLOOKUP(E17657,Refs!$P$2:$R$29,3,FALSE)</f>
        <v>Y56</v>
      </c>
      <c r="J17657" s="68" t="str">
        <f>VLOOKUP(E17657,Refs!$P$2:$S$29,4,FALSE)</f>
        <v>London</v>
      </c>
      <c r="K17657" s="28">
        <f t="shared" si="558"/>
        <v>1</v>
      </c>
    </row>
    <row r="17658" spans="1:11" x14ac:dyDescent="0.35">
      <c r="A17658" s="69">
        <f t="shared" si="557"/>
        <v>45962</v>
      </c>
      <c r="B17658" t="s">
        <v>934</v>
      </c>
      <c r="C17658" t="s">
        <v>286</v>
      </c>
      <c r="D17658" t="s">
        <v>890</v>
      </c>
      <c r="E17658" t="s">
        <v>336</v>
      </c>
      <c r="F17658" t="s">
        <v>320</v>
      </c>
      <c r="G17658" t="s">
        <v>113</v>
      </c>
      <c r="H17658">
        <v>11510</v>
      </c>
      <c r="I17658" s="68" t="str">
        <f>VLOOKUP(E17658,Refs!$P$2:$R$29,3,FALSE)</f>
        <v>Y56</v>
      </c>
      <c r="J17658" s="68" t="str">
        <f>VLOOKUP(E17658,Refs!$P$2:$S$29,4,FALSE)</f>
        <v>London</v>
      </c>
      <c r="K17658" s="28">
        <f t="shared" si="558"/>
        <v>11510</v>
      </c>
    </row>
    <row r="17659" spans="1:11" x14ac:dyDescent="0.35">
      <c r="A17659" s="69">
        <f t="shared" si="557"/>
        <v>45962</v>
      </c>
      <c r="B17659" t="s">
        <v>934</v>
      </c>
      <c r="C17659" t="s">
        <v>286</v>
      </c>
      <c r="D17659" t="s">
        <v>890</v>
      </c>
      <c r="E17659" t="s">
        <v>336</v>
      </c>
      <c r="F17659" t="s">
        <v>320</v>
      </c>
      <c r="G17659" t="s">
        <v>114</v>
      </c>
      <c r="H17659">
        <v>5722</v>
      </c>
      <c r="I17659" s="68" t="str">
        <f>VLOOKUP(E17659,Refs!$P$2:$R$29,3,FALSE)</f>
        <v>Y56</v>
      </c>
      <c r="J17659" s="68" t="str">
        <f>VLOOKUP(E17659,Refs!$P$2:$S$29,4,FALSE)</f>
        <v>London</v>
      </c>
      <c r="K17659" s="28">
        <f t="shared" si="558"/>
        <v>5722</v>
      </c>
    </row>
    <row r="17660" spans="1:11" x14ac:dyDescent="0.35">
      <c r="A17660" s="69">
        <f t="shared" si="557"/>
        <v>45962</v>
      </c>
      <c r="B17660" t="s">
        <v>934</v>
      </c>
      <c r="C17660" t="s">
        <v>286</v>
      </c>
      <c r="D17660" t="s">
        <v>890</v>
      </c>
      <c r="E17660" t="s">
        <v>336</v>
      </c>
      <c r="F17660" t="s">
        <v>320</v>
      </c>
      <c r="G17660" t="s">
        <v>115</v>
      </c>
      <c r="H17660">
        <v>7389</v>
      </c>
      <c r="I17660" s="68" t="str">
        <f>VLOOKUP(E17660,Refs!$P$2:$R$29,3,FALSE)</f>
        <v>Y56</v>
      </c>
      <c r="J17660" s="68" t="str">
        <f>VLOOKUP(E17660,Refs!$P$2:$S$29,4,FALSE)</f>
        <v>London</v>
      </c>
      <c r="K17660" s="28">
        <f t="shared" si="558"/>
        <v>7389</v>
      </c>
    </row>
    <row r="17661" spans="1:11" x14ac:dyDescent="0.35">
      <c r="A17661" s="69">
        <f t="shared" si="557"/>
        <v>45962</v>
      </c>
      <c r="B17661" t="s">
        <v>934</v>
      </c>
      <c r="C17661" t="s">
        <v>286</v>
      </c>
      <c r="D17661" t="s">
        <v>890</v>
      </c>
      <c r="E17661" t="s">
        <v>336</v>
      </c>
      <c r="F17661" t="s">
        <v>320</v>
      </c>
      <c r="G17661" t="s">
        <v>116</v>
      </c>
      <c r="H17661">
        <v>3837</v>
      </c>
      <c r="I17661" s="68" t="str">
        <f>VLOOKUP(E17661,Refs!$P$2:$R$29,3,FALSE)</f>
        <v>Y56</v>
      </c>
      <c r="J17661" s="68" t="str">
        <f>VLOOKUP(E17661,Refs!$P$2:$S$29,4,FALSE)</f>
        <v>London</v>
      </c>
      <c r="K17661" s="28">
        <f t="shared" si="558"/>
        <v>3837</v>
      </c>
    </row>
    <row r="17662" spans="1:11" x14ac:dyDescent="0.35">
      <c r="A17662" s="69">
        <f t="shared" si="557"/>
        <v>45962</v>
      </c>
      <c r="B17662" t="s">
        <v>934</v>
      </c>
      <c r="C17662" t="s">
        <v>286</v>
      </c>
      <c r="D17662" t="s">
        <v>890</v>
      </c>
      <c r="E17662" t="s">
        <v>336</v>
      </c>
      <c r="F17662" t="s">
        <v>320</v>
      </c>
      <c r="G17662" t="s">
        <v>117</v>
      </c>
      <c r="H17662">
        <v>7408</v>
      </c>
      <c r="I17662" s="68" t="str">
        <f>VLOOKUP(E17662,Refs!$P$2:$R$29,3,FALSE)</f>
        <v>Y56</v>
      </c>
      <c r="J17662" s="68" t="str">
        <f>VLOOKUP(E17662,Refs!$P$2:$S$29,4,FALSE)</f>
        <v>London</v>
      </c>
      <c r="K17662" s="28">
        <f t="shared" si="558"/>
        <v>7408</v>
      </c>
    </row>
    <row r="17663" spans="1:11" x14ac:dyDescent="0.35">
      <c r="A17663" s="69">
        <f t="shared" si="557"/>
        <v>45962</v>
      </c>
      <c r="B17663" t="s">
        <v>934</v>
      </c>
      <c r="C17663" t="s">
        <v>286</v>
      </c>
      <c r="D17663" t="s">
        <v>890</v>
      </c>
      <c r="E17663" t="s">
        <v>336</v>
      </c>
      <c r="F17663" t="s">
        <v>320</v>
      </c>
      <c r="G17663" t="s">
        <v>118</v>
      </c>
      <c r="H17663">
        <v>1623</v>
      </c>
      <c r="I17663" s="68" t="str">
        <f>VLOOKUP(E17663,Refs!$P$2:$R$29,3,FALSE)</f>
        <v>Y56</v>
      </c>
      <c r="J17663" s="68" t="str">
        <f>VLOOKUP(E17663,Refs!$P$2:$S$29,4,FALSE)</f>
        <v>London</v>
      </c>
      <c r="K17663" s="28">
        <f t="shared" si="558"/>
        <v>1623</v>
      </c>
    </row>
    <row r="17664" spans="1:11" x14ac:dyDescent="0.35">
      <c r="A17664" s="69">
        <f t="shared" si="557"/>
        <v>45962</v>
      </c>
      <c r="B17664" t="s">
        <v>934</v>
      </c>
      <c r="C17664" t="s">
        <v>286</v>
      </c>
      <c r="D17664" t="s">
        <v>890</v>
      </c>
      <c r="E17664" t="s">
        <v>336</v>
      </c>
      <c r="F17664" t="s">
        <v>320</v>
      </c>
      <c r="G17664" t="s">
        <v>119</v>
      </c>
      <c r="H17664">
        <v>2555</v>
      </c>
      <c r="I17664" s="68" t="str">
        <f>VLOOKUP(E17664,Refs!$P$2:$R$29,3,FALSE)</f>
        <v>Y56</v>
      </c>
      <c r="J17664" s="68" t="str">
        <f>VLOOKUP(E17664,Refs!$P$2:$S$29,4,FALSE)</f>
        <v>London</v>
      </c>
      <c r="K17664" s="28">
        <f t="shared" si="558"/>
        <v>2555</v>
      </c>
    </row>
    <row r="17665" spans="1:11" x14ac:dyDescent="0.35">
      <c r="A17665" s="69">
        <f t="shared" si="557"/>
        <v>45962</v>
      </c>
      <c r="B17665" t="s">
        <v>934</v>
      </c>
      <c r="C17665" t="s">
        <v>286</v>
      </c>
      <c r="D17665" t="s">
        <v>890</v>
      </c>
      <c r="E17665" t="s">
        <v>336</v>
      </c>
      <c r="F17665" t="s">
        <v>320</v>
      </c>
      <c r="G17665" t="s">
        <v>120</v>
      </c>
      <c r="H17665">
        <v>170</v>
      </c>
      <c r="I17665" s="68" t="str">
        <f>VLOOKUP(E17665,Refs!$P$2:$R$29,3,FALSE)</f>
        <v>Y56</v>
      </c>
      <c r="J17665" s="68" t="str">
        <f>VLOOKUP(E17665,Refs!$P$2:$S$29,4,FALSE)</f>
        <v>London</v>
      </c>
      <c r="K17665" s="28">
        <f t="shared" si="558"/>
        <v>170</v>
      </c>
    </row>
    <row r="17666" spans="1:11" x14ac:dyDescent="0.35">
      <c r="A17666" s="69">
        <f t="shared" si="557"/>
        <v>45962</v>
      </c>
      <c r="B17666" t="s">
        <v>934</v>
      </c>
      <c r="C17666" t="s">
        <v>286</v>
      </c>
      <c r="D17666" t="s">
        <v>890</v>
      </c>
      <c r="E17666" t="s">
        <v>336</v>
      </c>
      <c r="F17666" t="s">
        <v>320</v>
      </c>
      <c r="G17666" t="s">
        <v>121</v>
      </c>
      <c r="H17666">
        <v>2696</v>
      </c>
      <c r="I17666" s="68" t="str">
        <f>VLOOKUP(E17666,Refs!$P$2:$R$29,3,FALSE)</f>
        <v>Y56</v>
      </c>
      <c r="J17666" s="68" t="str">
        <f>VLOOKUP(E17666,Refs!$P$2:$S$29,4,FALSE)</f>
        <v>London</v>
      </c>
      <c r="K17666" s="28">
        <f t="shared" si="558"/>
        <v>2696</v>
      </c>
    </row>
    <row r="17667" spans="1:11" x14ac:dyDescent="0.35">
      <c r="A17667" s="69">
        <f t="shared" ref="A17667:A17730" si="559">DATEVALUE(RIGHT(B17667,8))</f>
        <v>45962</v>
      </c>
      <c r="B17667" t="s">
        <v>934</v>
      </c>
      <c r="C17667" t="s">
        <v>286</v>
      </c>
      <c r="D17667" t="s">
        <v>890</v>
      </c>
      <c r="E17667" t="s">
        <v>336</v>
      </c>
      <c r="F17667" t="s">
        <v>320</v>
      </c>
      <c r="G17667" t="s">
        <v>122</v>
      </c>
      <c r="H17667">
        <v>21</v>
      </c>
      <c r="I17667" s="68" t="str">
        <f>VLOOKUP(E17667,Refs!$P$2:$R$29,3,FALSE)</f>
        <v>Y56</v>
      </c>
      <c r="J17667" s="68" t="str">
        <f>VLOOKUP(E17667,Refs!$P$2:$S$29,4,FALSE)</f>
        <v>London</v>
      </c>
      <c r="K17667" s="28">
        <f t="shared" si="558"/>
        <v>21</v>
      </c>
    </row>
    <row r="17668" spans="1:11" x14ac:dyDescent="0.35">
      <c r="A17668" s="69">
        <f t="shared" si="559"/>
        <v>45962</v>
      </c>
      <c r="B17668" t="s">
        <v>934</v>
      </c>
      <c r="C17668" t="s">
        <v>286</v>
      </c>
      <c r="D17668" t="s">
        <v>890</v>
      </c>
      <c r="E17668" t="s">
        <v>336</v>
      </c>
      <c r="F17668" t="s">
        <v>320</v>
      </c>
      <c r="G17668" t="s">
        <v>123</v>
      </c>
      <c r="H17668">
        <v>43</v>
      </c>
      <c r="I17668" s="68" t="str">
        <f>VLOOKUP(E17668,Refs!$P$2:$R$29,3,FALSE)</f>
        <v>Y56</v>
      </c>
      <c r="J17668" s="68" t="str">
        <f>VLOOKUP(E17668,Refs!$P$2:$S$29,4,FALSE)</f>
        <v>London</v>
      </c>
      <c r="K17668" s="28">
        <f t="shared" si="558"/>
        <v>43</v>
      </c>
    </row>
    <row r="17669" spans="1:11" x14ac:dyDescent="0.35">
      <c r="A17669" s="69">
        <f t="shared" si="559"/>
        <v>45962</v>
      </c>
      <c r="B17669" t="s">
        <v>934</v>
      </c>
      <c r="C17669" t="s">
        <v>286</v>
      </c>
      <c r="D17669" t="s">
        <v>890</v>
      </c>
      <c r="E17669" t="s">
        <v>336</v>
      </c>
      <c r="F17669" t="s">
        <v>320</v>
      </c>
      <c r="G17669" t="s">
        <v>124</v>
      </c>
      <c r="H17669">
        <v>5</v>
      </c>
      <c r="I17669" s="68" t="str">
        <f>VLOOKUP(E17669,Refs!$P$2:$R$29,3,FALSE)</f>
        <v>Y56</v>
      </c>
      <c r="J17669" s="68" t="str">
        <f>VLOOKUP(E17669,Refs!$P$2:$S$29,4,FALSE)</f>
        <v>London</v>
      </c>
      <c r="K17669" s="28">
        <f t="shared" si="558"/>
        <v>5</v>
      </c>
    </row>
    <row r="17670" spans="1:11" x14ac:dyDescent="0.35">
      <c r="A17670" s="69">
        <f t="shared" si="559"/>
        <v>45962</v>
      </c>
      <c r="B17670" t="s">
        <v>934</v>
      </c>
      <c r="C17670" t="s">
        <v>286</v>
      </c>
      <c r="D17670" t="s">
        <v>890</v>
      </c>
      <c r="E17670" t="s">
        <v>336</v>
      </c>
      <c r="F17670" t="s">
        <v>320</v>
      </c>
      <c r="G17670" t="s">
        <v>125</v>
      </c>
      <c r="H17670">
        <v>0</v>
      </c>
      <c r="I17670" s="68" t="str">
        <f>VLOOKUP(E17670,Refs!$P$2:$R$29,3,FALSE)</f>
        <v>Y56</v>
      </c>
      <c r="J17670" s="68" t="str">
        <f>VLOOKUP(E17670,Refs!$P$2:$S$29,4,FALSE)</f>
        <v>London</v>
      </c>
      <c r="K17670" s="28" t="str">
        <f t="shared" si="558"/>
        <v/>
      </c>
    </row>
    <row r="17671" spans="1:11" x14ac:dyDescent="0.35">
      <c r="A17671" s="69">
        <f t="shared" si="559"/>
        <v>45962</v>
      </c>
      <c r="B17671" t="s">
        <v>934</v>
      </c>
      <c r="C17671" t="s">
        <v>286</v>
      </c>
      <c r="D17671" t="s">
        <v>890</v>
      </c>
      <c r="E17671" t="s">
        <v>336</v>
      </c>
      <c r="F17671" t="s">
        <v>320</v>
      </c>
      <c r="G17671" t="s">
        <v>126</v>
      </c>
      <c r="H17671">
        <v>0</v>
      </c>
      <c r="I17671" s="68" t="str">
        <f>VLOOKUP(E17671,Refs!$P$2:$R$29,3,FALSE)</f>
        <v>Y56</v>
      </c>
      <c r="J17671" s="68" t="str">
        <f>VLOOKUP(E17671,Refs!$P$2:$S$29,4,FALSE)</f>
        <v>London</v>
      </c>
      <c r="K17671" s="28" t="str">
        <f t="shared" si="558"/>
        <v/>
      </c>
    </row>
    <row r="17672" spans="1:11" x14ac:dyDescent="0.35">
      <c r="A17672" s="69">
        <f t="shared" si="559"/>
        <v>45962</v>
      </c>
      <c r="B17672" t="s">
        <v>934</v>
      </c>
      <c r="C17672" t="s">
        <v>286</v>
      </c>
      <c r="D17672" t="s">
        <v>890</v>
      </c>
      <c r="E17672" t="s">
        <v>336</v>
      </c>
      <c r="F17672" t="s">
        <v>320</v>
      </c>
      <c r="G17672" t="s">
        <v>127</v>
      </c>
      <c r="H17672">
        <v>66</v>
      </c>
      <c r="I17672" s="68" t="str">
        <f>VLOOKUP(E17672,Refs!$P$2:$R$29,3,FALSE)</f>
        <v>Y56</v>
      </c>
      <c r="J17672" s="68" t="str">
        <f>VLOOKUP(E17672,Refs!$P$2:$S$29,4,FALSE)</f>
        <v>London</v>
      </c>
      <c r="K17672" s="28">
        <f t="shared" si="558"/>
        <v>66</v>
      </c>
    </row>
    <row r="17673" spans="1:11" x14ac:dyDescent="0.35">
      <c r="A17673" s="69">
        <f t="shared" si="559"/>
        <v>45962</v>
      </c>
      <c r="B17673" t="s">
        <v>934</v>
      </c>
      <c r="C17673" t="s">
        <v>286</v>
      </c>
      <c r="D17673" t="s">
        <v>890</v>
      </c>
      <c r="E17673" t="s">
        <v>336</v>
      </c>
      <c r="F17673" t="s">
        <v>320</v>
      </c>
      <c r="G17673" t="s">
        <v>128</v>
      </c>
      <c r="H17673">
        <v>43</v>
      </c>
      <c r="I17673" s="68" t="str">
        <f>VLOOKUP(E17673,Refs!$P$2:$R$29,3,FALSE)</f>
        <v>Y56</v>
      </c>
      <c r="J17673" s="68" t="str">
        <f>VLOOKUP(E17673,Refs!$P$2:$S$29,4,FALSE)</f>
        <v>London</v>
      </c>
      <c r="K17673" s="28">
        <f t="shared" si="558"/>
        <v>43</v>
      </c>
    </row>
    <row r="17674" spans="1:11" x14ac:dyDescent="0.35">
      <c r="A17674" s="69">
        <f t="shared" si="559"/>
        <v>45962</v>
      </c>
      <c r="B17674" t="s">
        <v>934</v>
      </c>
      <c r="C17674" t="s">
        <v>286</v>
      </c>
      <c r="D17674" t="s">
        <v>890</v>
      </c>
      <c r="E17674" t="s">
        <v>336</v>
      </c>
      <c r="F17674" t="s">
        <v>320</v>
      </c>
      <c r="G17674" t="s">
        <v>129</v>
      </c>
      <c r="H17674">
        <v>563</v>
      </c>
      <c r="I17674" s="68" t="str">
        <f>VLOOKUP(E17674,Refs!$P$2:$R$29,3,FALSE)</f>
        <v>Y56</v>
      </c>
      <c r="J17674" s="68" t="str">
        <f>VLOOKUP(E17674,Refs!$P$2:$S$29,4,FALSE)</f>
        <v>London</v>
      </c>
      <c r="K17674" s="28">
        <f t="shared" si="558"/>
        <v>563</v>
      </c>
    </row>
    <row r="17675" spans="1:11" x14ac:dyDescent="0.35">
      <c r="A17675" s="69">
        <f t="shared" si="559"/>
        <v>45962</v>
      </c>
      <c r="B17675" t="s">
        <v>934</v>
      </c>
      <c r="C17675" t="s">
        <v>286</v>
      </c>
      <c r="D17675" t="s">
        <v>890</v>
      </c>
      <c r="E17675" t="s">
        <v>336</v>
      </c>
      <c r="F17675" t="s">
        <v>320</v>
      </c>
      <c r="G17675" t="s">
        <v>130</v>
      </c>
      <c r="H17675">
        <v>409</v>
      </c>
      <c r="I17675" s="68" t="str">
        <f>VLOOKUP(E17675,Refs!$P$2:$R$29,3,FALSE)</f>
        <v>Y56</v>
      </c>
      <c r="J17675" s="68" t="str">
        <f>VLOOKUP(E17675,Refs!$P$2:$S$29,4,FALSE)</f>
        <v>London</v>
      </c>
      <c r="K17675" s="28">
        <f t="shared" si="558"/>
        <v>409</v>
      </c>
    </row>
    <row r="17676" spans="1:11" x14ac:dyDescent="0.35">
      <c r="A17676" s="69">
        <f t="shared" si="559"/>
        <v>45962</v>
      </c>
      <c r="B17676" t="s">
        <v>934</v>
      </c>
      <c r="C17676" t="s">
        <v>286</v>
      </c>
      <c r="D17676" t="s">
        <v>890</v>
      </c>
      <c r="E17676" t="s">
        <v>336</v>
      </c>
      <c r="F17676" t="s">
        <v>320</v>
      </c>
      <c r="G17676" t="s">
        <v>131</v>
      </c>
      <c r="H17676">
        <v>2428</v>
      </c>
      <c r="I17676" s="68" t="str">
        <f>VLOOKUP(E17676,Refs!$P$2:$R$29,3,FALSE)</f>
        <v>Y56</v>
      </c>
      <c r="J17676" s="68" t="str">
        <f>VLOOKUP(E17676,Refs!$P$2:$S$29,4,FALSE)</f>
        <v>London</v>
      </c>
      <c r="K17676" s="28">
        <f t="shared" si="558"/>
        <v>2428</v>
      </c>
    </row>
    <row r="17677" spans="1:11" x14ac:dyDescent="0.35">
      <c r="A17677" s="69">
        <f t="shared" si="559"/>
        <v>45962</v>
      </c>
      <c r="B17677" t="s">
        <v>934</v>
      </c>
      <c r="C17677" t="s">
        <v>286</v>
      </c>
      <c r="D17677" t="s">
        <v>890</v>
      </c>
      <c r="E17677" t="s">
        <v>336</v>
      </c>
      <c r="F17677" t="s">
        <v>320</v>
      </c>
      <c r="G17677" t="s">
        <v>132</v>
      </c>
      <c r="H17677">
        <v>2237</v>
      </c>
      <c r="I17677" s="68" t="str">
        <f>VLOOKUP(E17677,Refs!$P$2:$R$29,3,FALSE)</f>
        <v>Y56</v>
      </c>
      <c r="J17677" s="68" t="str">
        <f>VLOOKUP(E17677,Refs!$P$2:$S$29,4,FALSE)</f>
        <v>London</v>
      </c>
      <c r="K17677" s="28">
        <f t="shared" si="558"/>
        <v>2237</v>
      </c>
    </row>
    <row r="17678" spans="1:11" x14ac:dyDescent="0.35">
      <c r="A17678" s="69">
        <f t="shared" si="559"/>
        <v>45962</v>
      </c>
      <c r="B17678" t="s">
        <v>934</v>
      </c>
      <c r="C17678" t="s">
        <v>286</v>
      </c>
      <c r="D17678" t="s">
        <v>890</v>
      </c>
      <c r="E17678" t="s">
        <v>336</v>
      </c>
      <c r="F17678" t="s">
        <v>320</v>
      </c>
      <c r="G17678" t="s">
        <v>133</v>
      </c>
      <c r="H17678">
        <v>1374</v>
      </c>
      <c r="I17678" s="68" t="str">
        <f>VLOOKUP(E17678,Refs!$P$2:$R$29,3,FALSE)</f>
        <v>Y56</v>
      </c>
      <c r="J17678" s="68" t="str">
        <f>VLOOKUP(E17678,Refs!$P$2:$S$29,4,FALSE)</f>
        <v>London</v>
      </c>
      <c r="K17678" s="28">
        <f t="shared" si="558"/>
        <v>1374</v>
      </c>
    </row>
    <row r="17679" spans="1:11" x14ac:dyDescent="0.35">
      <c r="A17679" s="69">
        <f t="shared" si="559"/>
        <v>45962</v>
      </c>
      <c r="B17679" t="s">
        <v>934</v>
      </c>
      <c r="C17679" t="s">
        <v>286</v>
      </c>
      <c r="D17679" t="s">
        <v>890</v>
      </c>
      <c r="E17679" t="s">
        <v>336</v>
      </c>
      <c r="F17679" t="s">
        <v>320</v>
      </c>
      <c r="G17679" t="s">
        <v>134</v>
      </c>
      <c r="H17679">
        <v>1291</v>
      </c>
      <c r="I17679" s="68" t="str">
        <f>VLOOKUP(E17679,Refs!$P$2:$R$29,3,FALSE)</f>
        <v>Y56</v>
      </c>
      <c r="J17679" s="68" t="str">
        <f>VLOOKUP(E17679,Refs!$P$2:$S$29,4,FALSE)</f>
        <v>London</v>
      </c>
      <c r="K17679" s="28">
        <f t="shared" si="558"/>
        <v>1291</v>
      </c>
    </row>
    <row r="17680" spans="1:11" x14ac:dyDescent="0.35">
      <c r="A17680" s="69">
        <f t="shared" si="559"/>
        <v>45962</v>
      </c>
      <c r="B17680" t="s">
        <v>934</v>
      </c>
      <c r="C17680" t="s">
        <v>286</v>
      </c>
      <c r="D17680" t="s">
        <v>890</v>
      </c>
      <c r="E17680" t="s">
        <v>336</v>
      </c>
      <c r="F17680" t="s">
        <v>320</v>
      </c>
      <c r="G17680" t="s">
        <v>135</v>
      </c>
      <c r="H17680">
        <v>230</v>
      </c>
      <c r="I17680" s="68" t="str">
        <f>VLOOKUP(E17680,Refs!$P$2:$R$29,3,FALSE)</f>
        <v>Y56</v>
      </c>
      <c r="J17680" s="68" t="str">
        <f>VLOOKUP(E17680,Refs!$P$2:$S$29,4,FALSE)</f>
        <v>London</v>
      </c>
      <c r="K17680" s="28">
        <f t="shared" si="558"/>
        <v>230</v>
      </c>
    </row>
    <row r="17681" spans="1:11" x14ac:dyDescent="0.35">
      <c r="A17681" s="69">
        <f t="shared" si="559"/>
        <v>45962</v>
      </c>
      <c r="B17681" t="s">
        <v>934</v>
      </c>
      <c r="C17681" t="s">
        <v>286</v>
      </c>
      <c r="D17681" t="s">
        <v>890</v>
      </c>
      <c r="E17681" t="s">
        <v>336</v>
      </c>
      <c r="F17681" t="s">
        <v>320</v>
      </c>
      <c r="G17681" t="s">
        <v>136</v>
      </c>
      <c r="H17681">
        <v>167</v>
      </c>
      <c r="I17681" s="68" t="str">
        <f>VLOOKUP(E17681,Refs!$P$2:$R$29,3,FALSE)</f>
        <v>Y56</v>
      </c>
      <c r="J17681" s="68" t="str">
        <f>VLOOKUP(E17681,Refs!$P$2:$S$29,4,FALSE)</f>
        <v>London</v>
      </c>
      <c r="K17681" s="28">
        <f t="shared" si="558"/>
        <v>167</v>
      </c>
    </row>
    <row r="17682" spans="1:11" x14ac:dyDescent="0.35">
      <c r="A17682" s="69">
        <f t="shared" si="559"/>
        <v>45962</v>
      </c>
      <c r="B17682" t="s">
        <v>934</v>
      </c>
      <c r="C17682" t="s">
        <v>286</v>
      </c>
      <c r="D17682" t="s">
        <v>890</v>
      </c>
      <c r="E17682" t="s">
        <v>336</v>
      </c>
      <c r="F17682" t="s">
        <v>320</v>
      </c>
      <c r="G17682" t="s">
        <v>137</v>
      </c>
      <c r="H17682">
        <v>4</v>
      </c>
      <c r="I17682" s="68" t="str">
        <f>VLOOKUP(E17682,Refs!$P$2:$R$29,3,FALSE)</f>
        <v>Y56</v>
      </c>
      <c r="J17682" s="68" t="str">
        <f>VLOOKUP(E17682,Refs!$P$2:$S$29,4,FALSE)</f>
        <v>London</v>
      </c>
      <c r="K17682" s="28">
        <f t="shared" si="558"/>
        <v>4</v>
      </c>
    </row>
    <row r="17683" spans="1:11" x14ac:dyDescent="0.35">
      <c r="A17683" s="69">
        <f t="shared" si="559"/>
        <v>45962</v>
      </c>
      <c r="B17683" t="s">
        <v>934</v>
      </c>
      <c r="C17683" t="s">
        <v>286</v>
      </c>
      <c r="D17683" t="s">
        <v>890</v>
      </c>
      <c r="E17683" t="s">
        <v>336</v>
      </c>
      <c r="F17683" t="s">
        <v>320</v>
      </c>
      <c r="G17683" t="s">
        <v>138</v>
      </c>
      <c r="H17683">
        <v>0</v>
      </c>
      <c r="I17683" s="68" t="str">
        <f>VLOOKUP(E17683,Refs!$P$2:$R$29,3,FALSE)</f>
        <v>Y56</v>
      </c>
      <c r="J17683" s="68" t="str">
        <f>VLOOKUP(E17683,Refs!$P$2:$S$29,4,FALSE)</f>
        <v>London</v>
      </c>
      <c r="K17683" s="28" t="str">
        <f t="shared" si="558"/>
        <v/>
      </c>
    </row>
    <row r="17684" spans="1:11" x14ac:dyDescent="0.35">
      <c r="A17684" s="69">
        <f t="shared" si="559"/>
        <v>45962</v>
      </c>
      <c r="B17684" t="s">
        <v>934</v>
      </c>
      <c r="C17684" t="s">
        <v>286</v>
      </c>
      <c r="D17684" t="s">
        <v>890</v>
      </c>
      <c r="E17684" t="s">
        <v>336</v>
      </c>
      <c r="F17684" t="s">
        <v>320</v>
      </c>
      <c r="G17684" t="s">
        <v>139</v>
      </c>
      <c r="H17684">
        <v>12</v>
      </c>
      <c r="I17684" s="68" t="str">
        <f>VLOOKUP(E17684,Refs!$P$2:$R$29,3,FALSE)</f>
        <v>Y56</v>
      </c>
      <c r="J17684" s="68" t="str">
        <f>VLOOKUP(E17684,Refs!$P$2:$S$29,4,FALSE)</f>
        <v>London</v>
      </c>
      <c r="K17684" s="28">
        <f t="shared" si="558"/>
        <v>12</v>
      </c>
    </row>
    <row r="17685" spans="1:11" x14ac:dyDescent="0.35">
      <c r="A17685" s="69">
        <f t="shared" si="559"/>
        <v>45962</v>
      </c>
      <c r="B17685" t="s">
        <v>934</v>
      </c>
      <c r="C17685" t="s">
        <v>286</v>
      </c>
      <c r="D17685" t="s">
        <v>890</v>
      </c>
      <c r="E17685" t="s">
        <v>336</v>
      </c>
      <c r="F17685" t="s">
        <v>320</v>
      </c>
      <c r="G17685" t="s">
        <v>140</v>
      </c>
      <c r="H17685">
        <v>11</v>
      </c>
      <c r="I17685" s="68" t="str">
        <f>VLOOKUP(E17685,Refs!$P$2:$R$29,3,FALSE)</f>
        <v>Y56</v>
      </c>
      <c r="J17685" s="68" t="str">
        <f>VLOOKUP(E17685,Refs!$P$2:$S$29,4,FALSE)</f>
        <v>London</v>
      </c>
      <c r="K17685" s="28">
        <f t="shared" si="558"/>
        <v>11</v>
      </c>
    </row>
    <row r="17686" spans="1:11" x14ac:dyDescent="0.35">
      <c r="A17686" s="69">
        <f t="shared" si="559"/>
        <v>45962</v>
      </c>
      <c r="B17686" t="s">
        <v>934</v>
      </c>
      <c r="C17686" t="s">
        <v>286</v>
      </c>
      <c r="D17686" t="s">
        <v>890</v>
      </c>
      <c r="E17686" t="s">
        <v>336</v>
      </c>
      <c r="F17686" t="s">
        <v>320</v>
      </c>
      <c r="G17686" t="s">
        <v>728</v>
      </c>
      <c r="H17686">
        <v>140</v>
      </c>
      <c r="I17686" s="68" t="str">
        <f>VLOOKUP(E17686,Refs!$P$2:$R$29,3,FALSE)</f>
        <v>Y56</v>
      </c>
      <c r="J17686" s="68" t="str">
        <f>VLOOKUP(E17686,Refs!$P$2:$S$29,4,FALSE)</f>
        <v>London</v>
      </c>
      <c r="K17686" s="28">
        <f t="shared" si="558"/>
        <v>140</v>
      </c>
    </row>
    <row r="17687" spans="1:11" x14ac:dyDescent="0.35">
      <c r="A17687" s="69">
        <f t="shared" si="559"/>
        <v>45962</v>
      </c>
      <c r="B17687" t="s">
        <v>934</v>
      </c>
      <c r="C17687" t="s">
        <v>286</v>
      </c>
      <c r="D17687" t="s">
        <v>890</v>
      </c>
      <c r="E17687" t="s">
        <v>336</v>
      </c>
      <c r="F17687" t="s">
        <v>320</v>
      </c>
      <c r="G17687" t="s">
        <v>727</v>
      </c>
      <c r="H17687">
        <v>57</v>
      </c>
      <c r="I17687" s="68" t="str">
        <f>VLOOKUP(E17687,Refs!$P$2:$R$29,3,FALSE)</f>
        <v>Y56</v>
      </c>
      <c r="J17687" s="68" t="str">
        <f>VLOOKUP(E17687,Refs!$P$2:$S$29,4,FALSE)</f>
        <v>London</v>
      </c>
      <c r="K17687" s="28">
        <f t="shared" si="558"/>
        <v>57</v>
      </c>
    </row>
    <row r="17688" spans="1:11" x14ac:dyDescent="0.35">
      <c r="A17688" s="69">
        <f t="shared" si="559"/>
        <v>45962</v>
      </c>
      <c r="B17688" t="s">
        <v>934</v>
      </c>
      <c r="C17688" t="s">
        <v>286</v>
      </c>
      <c r="D17688" t="s">
        <v>890</v>
      </c>
      <c r="E17688" t="s">
        <v>336</v>
      </c>
      <c r="F17688" t="s">
        <v>320</v>
      </c>
      <c r="G17688" t="s">
        <v>730</v>
      </c>
      <c r="H17688">
        <v>131</v>
      </c>
      <c r="I17688" s="68" t="str">
        <f>VLOOKUP(E17688,Refs!$P$2:$R$29,3,FALSE)</f>
        <v>Y56</v>
      </c>
      <c r="J17688" s="68" t="str">
        <f>VLOOKUP(E17688,Refs!$P$2:$S$29,4,FALSE)</f>
        <v>London</v>
      </c>
      <c r="K17688" s="28">
        <f t="shared" si="558"/>
        <v>131</v>
      </c>
    </row>
    <row r="17689" spans="1:11" x14ac:dyDescent="0.35">
      <c r="A17689" s="69">
        <f t="shared" si="559"/>
        <v>45962</v>
      </c>
      <c r="B17689" t="s">
        <v>934</v>
      </c>
      <c r="C17689" t="s">
        <v>286</v>
      </c>
      <c r="D17689" t="s">
        <v>890</v>
      </c>
      <c r="E17689" t="s">
        <v>336</v>
      </c>
      <c r="F17689" t="s">
        <v>320</v>
      </c>
      <c r="G17689" t="s">
        <v>729</v>
      </c>
      <c r="H17689">
        <v>123</v>
      </c>
      <c r="I17689" s="68" t="str">
        <f>VLOOKUP(E17689,Refs!$P$2:$R$29,3,FALSE)</f>
        <v>Y56</v>
      </c>
      <c r="J17689" s="68" t="str">
        <f>VLOOKUP(E17689,Refs!$P$2:$S$29,4,FALSE)</f>
        <v>London</v>
      </c>
      <c r="K17689" s="28">
        <f t="shared" si="558"/>
        <v>123</v>
      </c>
    </row>
    <row r="17690" spans="1:11" x14ac:dyDescent="0.35">
      <c r="A17690" s="69">
        <f t="shared" si="559"/>
        <v>45962</v>
      </c>
      <c r="B17690" t="s">
        <v>934</v>
      </c>
      <c r="C17690" t="s">
        <v>286</v>
      </c>
      <c r="D17690" t="s">
        <v>890</v>
      </c>
      <c r="E17690" t="s">
        <v>712</v>
      </c>
      <c r="F17690" t="s">
        <v>711</v>
      </c>
      <c r="G17690" t="s">
        <v>10</v>
      </c>
      <c r="H17690">
        <v>39243</v>
      </c>
      <c r="I17690" s="68" t="str">
        <f>VLOOKUP(E17690,Refs!$P$2:$R$29,3,FALSE)</f>
        <v>Y58</v>
      </c>
      <c r="J17690" s="68" t="str">
        <f>VLOOKUP(E17690,Refs!$P$2:$S$29,4,FALSE)</f>
        <v>South West</v>
      </c>
      <c r="K17690" s="28">
        <f t="shared" si="558"/>
        <v>39243</v>
      </c>
    </row>
    <row r="17691" spans="1:11" x14ac:dyDescent="0.35">
      <c r="A17691" s="69">
        <f t="shared" si="559"/>
        <v>45962</v>
      </c>
      <c r="B17691" t="s">
        <v>934</v>
      </c>
      <c r="C17691" t="s">
        <v>286</v>
      </c>
      <c r="D17691" t="s">
        <v>890</v>
      </c>
      <c r="E17691" t="s">
        <v>712</v>
      </c>
      <c r="F17691" t="s">
        <v>711</v>
      </c>
      <c r="G17691" t="s">
        <v>69</v>
      </c>
      <c r="H17691">
        <v>39243</v>
      </c>
      <c r="I17691" s="68" t="str">
        <f>VLOOKUP(E17691,Refs!$P$2:$R$29,3,FALSE)</f>
        <v>Y58</v>
      </c>
      <c r="J17691" s="68" t="str">
        <f>VLOOKUP(E17691,Refs!$P$2:$S$29,4,FALSE)</f>
        <v>South West</v>
      </c>
      <c r="K17691" s="28">
        <f t="shared" si="558"/>
        <v>39243</v>
      </c>
    </row>
    <row r="17692" spans="1:11" x14ac:dyDescent="0.35">
      <c r="A17692" s="69">
        <f t="shared" si="559"/>
        <v>45962</v>
      </c>
      <c r="B17692" t="s">
        <v>934</v>
      </c>
      <c r="C17692" t="s">
        <v>286</v>
      </c>
      <c r="D17692" t="s">
        <v>890</v>
      </c>
      <c r="E17692" t="s">
        <v>712</v>
      </c>
      <c r="F17692" t="s">
        <v>711</v>
      </c>
      <c r="G17692" t="s">
        <v>20</v>
      </c>
      <c r="H17692">
        <v>35667</v>
      </c>
      <c r="I17692" s="68" t="str">
        <f>VLOOKUP(E17692,Refs!$P$2:$R$29,3,FALSE)</f>
        <v>Y58</v>
      </c>
      <c r="J17692" s="68" t="str">
        <f>VLOOKUP(E17692,Refs!$P$2:$S$29,4,FALSE)</f>
        <v>South West</v>
      </c>
      <c r="K17692" s="28">
        <f t="shared" si="558"/>
        <v>35667</v>
      </c>
    </row>
    <row r="17693" spans="1:11" x14ac:dyDescent="0.35">
      <c r="A17693" s="69">
        <f t="shared" si="559"/>
        <v>45962</v>
      </c>
      <c r="B17693" t="s">
        <v>934</v>
      </c>
      <c r="C17693" t="s">
        <v>286</v>
      </c>
      <c r="D17693" t="s">
        <v>890</v>
      </c>
      <c r="E17693" t="s">
        <v>712</v>
      </c>
      <c r="F17693" t="s">
        <v>711</v>
      </c>
      <c r="G17693" t="s">
        <v>23</v>
      </c>
      <c r="H17693">
        <v>29577</v>
      </c>
      <c r="I17693" s="68" t="str">
        <f>VLOOKUP(E17693,Refs!$P$2:$R$29,3,FALSE)</f>
        <v>Y58</v>
      </c>
      <c r="J17693" s="68" t="str">
        <f>VLOOKUP(E17693,Refs!$P$2:$S$29,4,FALSE)</f>
        <v>South West</v>
      </c>
      <c r="K17693" s="28">
        <f t="shared" si="558"/>
        <v>29577</v>
      </c>
    </row>
    <row r="17694" spans="1:11" x14ac:dyDescent="0.35">
      <c r="A17694" s="69">
        <f t="shared" si="559"/>
        <v>45962</v>
      </c>
      <c r="B17694" t="s">
        <v>934</v>
      </c>
      <c r="C17694" t="s">
        <v>286</v>
      </c>
      <c r="D17694" t="s">
        <v>890</v>
      </c>
      <c r="E17694" t="s">
        <v>712</v>
      </c>
      <c r="F17694" t="s">
        <v>711</v>
      </c>
      <c r="G17694" t="s">
        <v>19</v>
      </c>
      <c r="H17694">
        <v>558</v>
      </c>
      <c r="I17694" s="68" t="str">
        <f>VLOOKUP(E17694,Refs!$P$2:$R$29,3,FALSE)</f>
        <v>Y58</v>
      </c>
      <c r="J17694" s="68" t="str">
        <f>VLOOKUP(E17694,Refs!$P$2:$S$29,4,FALSE)</f>
        <v>South West</v>
      </c>
      <c r="K17694" s="28">
        <f t="shared" si="558"/>
        <v>558</v>
      </c>
    </row>
    <row r="17695" spans="1:11" x14ac:dyDescent="0.35">
      <c r="A17695" s="69">
        <f t="shared" si="559"/>
        <v>45962</v>
      </c>
      <c r="B17695" t="s">
        <v>934</v>
      </c>
      <c r="C17695" t="s">
        <v>286</v>
      </c>
      <c r="D17695" t="s">
        <v>890</v>
      </c>
      <c r="E17695" t="s">
        <v>712</v>
      </c>
      <c r="F17695" t="s">
        <v>711</v>
      </c>
      <c r="G17695" t="s">
        <v>21</v>
      </c>
      <c r="H17695">
        <v>1194343</v>
      </c>
      <c r="I17695" s="68" t="str">
        <f>VLOOKUP(E17695,Refs!$P$2:$R$29,3,FALSE)</f>
        <v>Y58</v>
      </c>
      <c r="J17695" s="68" t="str">
        <f>VLOOKUP(E17695,Refs!$P$2:$S$29,4,FALSE)</f>
        <v>South West</v>
      </c>
      <c r="K17695" s="28">
        <f t="shared" si="558"/>
        <v>1194343</v>
      </c>
    </row>
    <row r="17696" spans="1:11" x14ac:dyDescent="0.35">
      <c r="A17696" s="69">
        <f t="shared" si="559"/>
        <v>45962</v>
      </c>
      <c r="B17696" t="s">
        <v>934</v>
      </c>
      <c r="C17696" t="s">
        <v>286</v>
      </c>
      <c r="D17696" t="s">
        <v>890</v>
      </c>
      <c r="E17696" t="s">
        <v>712</v>
      </c>
      <c r="F17696" t="s">
        <v>711</v>
      </c>
      <c r="G17696" t="s">
        <v>70</v>
      </c>
      <c r="H17696">
        <v>201</v>
      </c>
      <c r="I17696" s="68" t="str">
        <f>VLOOKUP(E17696,Refs!$P$2:$R$29,3,FALSE)</f>
        <v>Y58</v>
      </c>
      <c r="J17696" s="68" t="str">
        <f>VLOOKUP(E17696,Refs!$P$2:$S$29,4,FALSE)</f>
        <v>South West</v>
      </c>
      <c r="K17696" s="28">
        <f t="shared" si="558"/>
        <v>201</v>
      </c>
    </row>
    <row r="17697" spans="1:11" x14ac:dyDescent="0.35">
      <c r="A17697" s="69">
        <f t="shared" si="559"/>
        <v>45962</v>
      </c>
      <c r="B17697" t="s">
        <v>934</v>
      </c>
      <c r="C17697" t="s">
        <v>286</v>
      </c>
      <c r="D17697" t="s">
        <v>890</v>
      </c>
      <c r="E17697" t="s">
        <v>712</v>
      </c>
      <c r="F17697" t="s">
        <v>711</v>
      </c>
      <c r="G17697" t="s">
        <v>71</v>
      </c>
      <c r="H17697">
        <v>375</v>
      </c>
      <c r="I17697" s="68" t="str">
        <f>VLOOKUP(E17697,Refs!$P$2:$R$29,3,FALSE)</f>
        <v>Y58</v>
      </c>
      <c r="J17697" s="68" t="str">
        <f>VLOOKUP(E17697,Refs!$P$2:$S$29,4,FALSE)</f>
        <v>South West</v>
      </c>
      <c r="K17697" s="28">
        <f t="shared" si="558"/>
        <v>375</v>
      </c>
    </row>
    <row r="17698" spans="1:11" x14ac:dyDescent="0.35">
      <c r="A17698" s="69">
        <f t="shared" si="559"/>
        <v>45962</v>
      </c>
      <c r="B17698" t="s">
        <v>934</v>
      </c>
      <c r="C17698" t="s">
        <v>286</v>
      </c>
      <c r="D17698" t="s">
        <v>890</v>
      </c>
      <c r="E17698" t="s">
        <v>712</v>
      </c>
      <c r="F17698" t="s">
        <v>711</v>
      </c>
      <c r="G17698" t="s">
        <v>72</v>
      </c>
      <c r="H17698">
        <v>52223</v>
      </c>
      <c r="I17698" s="68" t="str">
        <f>VLOOKUP(E17698,Refs!$P$2:$R$29,3,FALSE)</f>
        <v>Y58</v>
      </c>
      <c r="J17698" s="68" t="str">
        <f>VLOOKUP(E17698,Refs!$P$2:$S$29,4,FALSE)</f>
        <v>South West</v>
      </c>
      <c r="K17698" s="28">
        <f t="shared" ref="K17698:K17761" si="560">IF(OR(H17698="NULL",H17698=0,H17698=""),"",H17698)</f>
        <v>52223</v>
      </c>
    </row>
    <row r="17699" spans="1:11" x14ac:dyDescent="0.35">
      <c r="A17699" s="69">
        <f t="shared" si="559"/>
        <v>45962</v>
      </c>
      <c r="B17699" t="s">
        <v>934</v>
      </c>
      <c r="C17699" t="s">
        <v>286</v>
      </c>
      <c r="D17699" t="s">
        <v>890</v>
      </c>
      <c r="E17699" t="s">
        <v>712</v>
      </c>
      <c r="F17699" t="s">
        <v>711</v>
      </c>
      <c r="G17699" t="s">
        <v>73</v>
      </c>
      <c r="H17699">
        <v>11808</v>
      </c>
      <c r="I17699" s="68" t="str">
        <f>VLOOKUP(E17699,Refs!$P$2:$R$29,3,FALSE)</f>
        <v>Y58</v>
      </c>
      <c r="J17699" s="68" t="str">
        <f>VLOOKUP(E17699,Refs!$P$2:$S$29,4,FALSE)</f>
        <v>South West</v>
      </c>
      <c r="K17699" s="28">
        <f t="shared" si="560"/>
        <v>11808</v>
      </c>
    </row>
    <row r="17700" spans="1:11" x14ac:dyDescent="0.35">
      <c r="A17700" s="69">
        <f t="shared" si="559"/>
        <v>45962</v>
      </c>
      <c r="B17700" t="s">
        <v>934</v>
      </c>
      <c r="C17700" t="s">
        <v>286</v>
      </c>
      <c r="D17700" t="s">
        <v>890</v>
      </c>
      <c r="E17700" t="s">
        <v>712</v>
      </c>
      <c r="F17700" t="s">
        <v>711</v>
      </c>
      <c r="G17700" t="s">
        <v>74</v>
      </c>
      <c r="H17700">
        <v>75099133</v>
      </c>
      <c r="I17700" s="68" t="str">
        <f>VLOOKUP(E17700,Refs!$P$2:$R$29,3,FALSE)</f>
        <v>Y58</v>
      </c>
      <c r="J17700" s="68" t="str">
        <f>VLOOKUP(E17700,Refs!$P$2:$S$29,4,FALSE)</f>
        <v>South West</v>
      </c>
      <c r="K17700" s="28">
        <f t="shared" si="560"/>
        <v>75099133</v>
      </c>
    </row>
    <row r="17701" spans="1:11" x14ac:dyDescent="0.35">
      <c r="A17701" s="69">
        <f t="shared" si="559"/>
        <v>45962</v>
      </c>
      <c r="B17701" t="s">
        <v>934</v>
      </c>
      <c r="C17701" t="s">
        <v>286</v>
      </c>
      <c r="D17701" t="s">
        <v>890</v>
      </c>
      <c r="E17701" t="s">
        <v>712</v>
      </c>
      <c r="F17701" t="s">
        <v>711</v>
      </c>
      <c r="G17701" t="s">
        <v>26</v>
      </c>
      <c r="H17701">
        <v>32039</v>
      </c>
      <c r="I17701" s="68" t="str">
        <f>VLOOKUP(E17701,Refs!$P$2:$R$29,3,FALSE)</f>
        <v>Y58</v>
      </c>
      <c r="J17701" s="68" t="str">
        <f>VLOOKUP(E17701,Refs!$P$2:$S$29,4,FALSE)</f>
        <v>South West</v>
      </c>
      <c r="K17701" s="28">
        <f t="shared" si="560"/>
        <v>32039</v>
      </c>
    </row>
    <row r="17702" spans="1:11" x14ac:dyDescent="0.35">
      <c r="A17702" s="69">
        <f t="shared" si="559"/>
        <v>45962</v>
      </c>
      <c r="B17702" t="s">
        <v>934</v>
      </c>
      <c r="C17702" t="s">
        <v>286</v>
      </c>
      <c r="D17702" t="s">
        <v>890</v>
      </c>
      <c r="E17702" t="s">
        <v>712</v>
      </c>
      <c r="F17702" t="s">
        <v>711</v>
      </c>
      <c r="G17702" t="s">
        <v>75</v>
      </c>
      <c r="H17702">
        <v>329</v>
      </c>
      <c r="I17702" s="68" t="str">
        <f>VLOOKUP(E17702,Refs!$P$2:$R$29,3,FALSE)</f>
        <v>Y58</v>
      </c>
      <c r="J17702" s="68" t="str">
        <f>VLOOKUP(E17702,Refs!$P$2:$S$29,4,FALSE)</f>
        <v>South West</v>
      </c>
      <c r="K17702" s="28">
        <f t="shared" si="560"/>
        <v>329</v>
      </c>
    </row>
    <row r="17703" spans="1:11" x14ac:dyDescent="0.35">
      <c r="A17703" s="69">
        <f t="shared" si="559"/>
        <v>45962</v>
      </c>
      <c r="B17703" t="s">
        <v>934</v>
      </c>
      <c r="C17703" t="s">
        <v>286</v>
      </c>
      <c r="D17703" t="s">
        <v>890</v>
      </c>
      <c r="E17703" t="s">
        <v>712</v>
      </c>
      <c r="F17703" t="s">
        <v>711</v>
      </c>
      <c r="G17703" t="s">
        <v>76</v>
      </c>
      <c r="H17703">
        <v>13628</v>
      </c>
      <c r="I17703" s="68" t="str">
        <f>VLOOKUP(E17703,Refs!$P$2:$R$29,3,FALSE)</f>
        <v>Y58</v>
      </c>
      <c r="J17703" s="68" t="str">
        <f>VLOOKUP(E17703,Refs!$P$2:$S$29,4,FALSE)</f>
        <v>South West</v>
      </c>
      <c r="K17703" s="28">
        <f t="shared" si="560"/>
        <v>13628</v>
      </c>
    </row>
    <row r="17704" spans="1:11" x14ac:dyDescent="0.35">
      <c r="A17704" s="69">
        <f t="shared" si="559"/>
        <v>45962</v>
      </c>
      <c r="B17704" t="s">
        <v>934</v>
      </c>
      <c r="C17704" t="s">
        <v>286</v>
      </c>
      <c r="D17704" t="s">
        <v>890</v>
      </c>
      <c r="E17704" t="s">
        <v>712</v>
      </c>
      <c r="F17704" t="s">
        <v>711</v>
      </c>
      <c r="G17704" t="s">
        <v>77</v>
      </c>
      <c r="H17704">
        <v>9844</v>
      </c>
      <c r="I17704" s="68" t="str">
        <f>VLOOKUP(E17704,Refs!$P$2:$R$29,3,FALSE)</f>
        <v>Y58</v>
      </c>
      <c r="J17704" s="68" t="str">
        <f>VLOOKUP(E17704,Refs!$P$2:$S$29,4,FALSE)</f>
        <v>South West</v>
      </c>
      <c r="K17704" s="28">
        <f t="shared" si="560"/>
        <v>9844</v>
      </c>
    </row>
    <row r="17705" spans="1:11" x14ac:dyDescent="0.35">
      <c r="A17705" s="69">
        <f t="shared" si="559"/>
        <v>45962</v>
      </c>
      <c r="B17705" t="s">
        <v>934</v>
      </c>
      <c r="C17705" t="s">
        <v>286</v>
      </c>
      <c r="D17705" t="s">
        <v>890</v>
      </c>
      <c r="E17705" t="s">
        <v>712</v>
      </c>
      <c r="F17705" t="s">
        <v>711</v>
      </c>
      <c r="G17705" t="s">
        <v>78</v>
      </c>
      <c r="H17705">
        <v>8238</v>
      </c>
      <c r="I17705" s="68" t="str">
        <f>VLOOKUP(E17705,Refs!$P$2:$R$29,3,FALSE)</f>
        <v>Y58</v>
      </c>
      <c r="J17705" s="68" t="str">
        <f>VLOOKUP(E17705,Refs!$P$2:$S$29,4,FALSE)</f>
        <v>South West</v>
      </c>
      <c r="K17705" s="28">
        <f t="shared" si="560"/>
        <v>8238</v>
      </c>
    </row>
    <row r="17706" spans="1:11" x14ac:dyDescent="0.35">
      <c r="A17706" s="69">
        <f t="shared" si="559"/>
        <v>45962</v>
      </c>
      <c r="B17706" t="s">
        <v>934</v>
      </c>
      <c r="C17706" t="s">
        <v>286</v>
      </c>
      <c r="D17706" t="s">
        <v>890</v>
      </c>
      <c r="E17706" t="s">
        <v>712</v>
      </c>
      <c r="F17706" t="s">
        <v>711</v>
      </c>
      <c r="G17706" t="s">
        <v>79</v>
      </c>
      <c r="H17706">
        <v>0</v>
      </c>
      <c r="I17706" s="68" t="str">
        <f>VLOOKUP(E17706,Refs!$P$2:$R$29,3,FALSE)</f>
        <v>Y58</v>
      </c>
      <c r="J17706" s="68" t="str">
        <f>VLOOKUP(E17706,Refs!$P$2:$S$29,4,FALSE)</f>
        <v>South West</v>
      </c>
      <c r="K17706" s="28" t="str">
        <f t="shared" si="560"/>
        <v/>
      </c>
    </row>
    <row r="17707" spans="1:11" x14ac:dyDescent="0.35">
      <c r="A17707" s="69">
        <f t="shared" si="559"/>
        <v>45962</v>
      </c>
      <c r="B17707" t="s">
        <v>934</v>
      </c>
      <c r="C17707" t="s">
        <v>286</v>
      </c>
      <c r="D17707" t="s">
        <v>890</v>
      </c>
      <c r="E17707" t="s">
        <v>712</v>
      </c>
      <c r="F17707" t="s">
        <v>711</v>
      </c>
      <c r="G17707" t="s">
        <v>25</v>
      </c>
      <c r="H17707">
        <v>18082</v>
      </c>
      <c r="I17707" s="68" t="str">
        <f>VLOOKUP(E17707,Refs!$P$2:$R$29,3,FALSE)</f>
        <v>Y58</v>
      </c>
      <c r="J17707" s="68" t="str">
        <f>VLOOKUP(E17707,Refs!$P$2:$S$29,4,FALSE)</f>
        <v>South West</v>
      </c>
      <c r="K17707" s="28">
        <f t="shared" si="560"/>
        <v>18082</v>
      </c>
    </row>
    <row r="17708" spans="1:11" x14ac:dyDescent="0.35">
      <c r="A17708" s="69">
        <f t="shared" si="559"/>
        <v>45962</v>
      </c>
      <c r="B17708" t="s">
        <v>934</v>
      </c>
      <c r="C17708" t="s">
        <v>286</v>
      </c>
      <c r="D17708" t="s">
        <v>890</v>
      </c>
      <c r="E17708" t="s">
        <v>712</v>
      </c>
      <c r="F17708" t="s">
        <v>711</v>
      </c>
      <c r="G17708" t="s">
        <v>80</v>
      </c>
      <c r="H17708">
        <v>169</v>
      </c>
      <c r="I17708" s="68" t="str">
        <f>VLOOKUP(E17708,Refs!$P$2:$R$29,3,FALSE)</f>
        <v>Y58</v>
      </c>
      <c r="J17708" s="68" t="str">
        <f>VLOOKUP(E17708,Refs!$P$2:$S$29,4,FALSE)</f>
        <v>South West</v>
      </c>
      <c r="K17708" s="28">
        <f t="shared" si="560"/>
        <v>169</v>
      </c>
    </row>
    <row r="17709" spans="1:11" x14ac:dyDescent="0.35">
      <c r="A17709" s="69">
        <f t="shared" si="559"/>
        <v>45962</v>
      </c>
      <c r="B17709" t="s">
        <v>934</v>
      </c>
      <c r="C17709" t="s">
        <v>286</v>
      </c>
      <c r="D17709" t="s">
        <v>890</v>
      </c>
      <c r="E17709" t="s">
        <v>712</v>
      </c>
      <c r="F17709" t="s">
        <v>711</v>
      </c>
      <c r="G17709" t="s">
        <v>81</v>
      </c>
      <c r="H17709">
        <v>9793</v>
      </c>
      <c r="I17709" s="68" t="str">
        <f>VLOOKUP(E17709,Refs!$P$2:$R$29,3,FALSE)</f>
        <v>Y58</v>
      </c>
      <c r="J17709" s="68" t="str">
        <f>VLOOKUP(E17709,Refs!$P$2:$S$29,4,FALSE)</f>
        <v>South West</v>
      </c>
      <c r="K17709" s="28">
        <f t="shared" si="560"/>
        <v>9793</v>
      </c>
    </row>
    <row r="17710" spans="1:11" x14ac:dyDescent="0.35">
      <c r="A17710" s="69">
        <f t="shared" si="559"/>
        <v>45962</v>
      </c>
      <c r="B17710" t="s">
        <v>934</v>
      </c>
      <c r="C17710" t="s">
        <v>286</v>
      </c>
      <c r="D17710" t="s">
        <v>890</v>
      </c>
      <c r="E17710" t="s">
        <v>712</v>
      </c>
      <c r="F17710" t="s">
        <v>711</v>
      </c>
      <c r="G17710" t="s">
        <v>82</v>
      </c>
      <c r="H17710">
        <v>3680</v>
      </c>
      <c r="I17710" s="68" t="str">
        <f>VLOOKUP(E17710,Refs!$P$2:$R$29,3,FALSE)</f>
        <v>Y58</v>
      </c>
      <c r="J17710" s="68" t="str">
        <f>VLOOKUP(E17710,Refs!$P$2:$S$29,4,FALSE)</f>
        <v>South West</v>
      </c>
      <c r="K17710" s="28">
        <f t="shared" si="560"/>
        <v>3680</v>
      </c>
    </row>
    <row r="17711" spans="1:11" x14ac:dyDescent="0.35">
      <c r="A17711" s="69">
        <f t="shared" si="559"/>
        <v>45962</v>
      </c>
      <c r="B17711" t="s">
        <v>934</v>
      </c>
      <c r="C17711" t="s">
        <v>286</v>
      </c>
      <c r="D17711" t="s">
        <v>890</v>
      </c>
      <c r="E17711" t="s">
        <v>712</v>
      </c>
      <c r="F17711" t="s">
        <v>711</v>
      </c>
      <c r="G17711" t="s">
        <v>83</v>
      </c>
      <c r="H17711">
        <v>4723</v>
      </c>
      <c r="I17711" s="68" t="str">
        <f>VLOOKUP(E17711,Refs!$P$2:$R$29,3,FALSE)</f>
        <v>Y58</v>
      </c>
      <c r="J17711" s="68" t="str">
        <f>VLOOKUP(E17711,Refs!$P$2:$S$29,4,FALSE)</f>
        <v>South West</v>
      </c>
      <c r="K17711" s="28">
        <f t="shared" si="560"/>
        <v>4723</v>
      </c>
    </row>
    <row r="17712" spans="1:11" x14ac:dyDescent="0.35">
      <c r="A17712" s="69">
        <f t="shared" si="559"/>
        <v>45962</v>
      </c>
      <c r="B17712" t="s">
        <v>934</v>
      </c>
      <c r="C17712" t="s">
        <v>286</v>
      </c>
      <c r="D17712" t="s">
        <v>890</v>
      </c>
      <c r="E17712" t="s">
        <v>712</v>
      </c>
      <c r="F17712" t="s">
        <v>711</v>
      </c>
      <c r="G17712" t="s">
        <v>84</v>
      </c>
      <c r="H17712">
        <v>22377</v>
      </c>
      <c r="I17712" s="68" t="str">
        <f>VLOOKUP(E17712,Refs!$P$2:$R$29,3,FALSE)</f>
        <v>Y58</v>
      </c>
      <c r="J17712" s="68" t="str">
        <f>VLOOKUP(E17712,Refs!$P$2:$S$29,4,FALSE)</f>
        <v>South West</v>
      </c>
      <c r="K17712" s="28">
        <f t="shared" si="560"/>
        <v>22377</v>
      </c>
    </row>
    <row r="17713" spans="1:11" x14ac:dyDescent="0.35">
      <c r="A17713" s="69">
        <f t="shared" si="559"/>
        <v>45962</v>
      </c>
      <c r="B17713" t="s">
        <v>934</v>
      </c>
      <c r="C17713" t="s">
        <v>286</v>
      </c>
      <c r="D17713" t="s">
        <v>890</v>
      </c>
      <c r="E17713" t="s">
        <v>712</v>
      </c>
      <c r="F17713" t="s">
        <v>711</v>
      </c>
      <c r="G17713" t="s">
        <v>85</v>
      </c>
      <c r="H17713">
        <v>2307</v>
      </c>
      <c r="I17713" s="68" t="str">
        <f>VLOOKUP(E17713,Refs!$P$2:$R$29,3,FALSE)</f>
        <v>Y58</v>
      </c>
      <c r="J17713" s="68" t="str">
        <f>VLOOKUP(E17713,Refs!$P$2:$S$29,4,FALSE)</f>
        <v>South West</v>
      </c>
      <c r="K17713" s="28">
        <f t="shared" si="560"/>
        <v>2307</v>
      </c>
    </row>
    <row r="17714" spans="1:11" x14ac:dyDescent="0.35">
      <c r="A17714" s="69">
        <f t="shared" si="559"/>
        <v>45962</v>
      </c>
      <c r="B17714" t="s">
        <v>934</v>
      </c>
      <c r="C17714" t="s">
        <v>286</v>
      </c>
      <c r="D17714" t="s">
        <v>890</v>
      </c>
      <c r="E17714" t="s">
        <v>712</v>
      </c>
      <c r="F17714" t="s">
        <v>711</v>
      </c>
      <c r="G17714" t="s">
        <v>86</v>
      </c>
      <c r="H17714">
        <v>1029</v>
      </c>
      <c r="I17714" s="68" t="str">
        <f>VLOOKUP(E17714,Refs!$P$2:$R$29,3,FALSE)</f>
        <v>Y58</v>
      </c>
      <c r="J17714" s="68" t="str">
        <f>VLOOKUP(E17714,Refs!$P$2:$S$29,4,FALSE)</f>
        <v>South West</v>
      </c>
      <c r="K17714" s="28">
        <f t="shared" si="560"/>
        <v>1029</v>
      </c>
    </row>
    <row r="17715" spans="1:11" x14ac:dyDescent="0.35">
      <c r="A17715" s="69">
        <f t="shared" si="559"/>
        <v>45962</v>
      </c>
      <c r="B17715" t="s">
        <v>934</v>
      </c>
      <c r="C17715" t="s">
        <v>286</v>
      </c>
      <c r="D17715" t="s">
        <v>890</v>
      </c>
      <c r="E17715" t="s">
        <v>712</v>
      </c>
      <c r="F17715" t="s">
        <v>711</v>
      </c>
      <c r="G17715" t="s">
        <v>87</v>
      </c>
      <c r="H17715">
        <v>6331</v>
      </c>
      <c r="I17715" s="68" t="str">
        <f>VLOOKUP(E17715,Refs!$P$2:$R$29,3,FALSE)</f>
        <v>Y58</v>
      </c>
      <c r="J17715" s="68" t="str">
        <f>VLOOKUP(E17715,Refs!$P$2:$S$29,4,FALSE)</f>
        <v>South West</v>
      </c>
      <c r="K17715" s="28">
        <f t="shared" si="560"/>
        <v>6331</v>
      </c>
    </row>
    <row r="17716" spans="1:11" x14ac:dyDescent="0.35">
      <c r="A17716" s="69">
        <f t="shared" si="559"/>
        <v>45962</v>
      </c>
      <c r="B17716" t="s">
        <v>934</v>
      </c>
      <c r="C17716" t="s">
        <v>286</v>
      </c>
      <c r="D17716" t="s">
        <v>890</v>
      </c>
      <c r="E17716" t="s">
        <v>712</v>
      </c>
      <c r="F17716" t="s">
        <v>711</v>
      </c>
      <c r="G17716" t="s">
        <v>88</v>
      </c>
      <c r="H17716">
        <v>33934</v>
      </c>
      <c r="I17716" s="68" t="str">
        <f>VLOOKUP(E17716,Refs!$P$2:$R$29,3,FALSE)</f>
        <v>Y58</v>
      </c>
      <c r="J17716" s="68" t="str">
        <f>VLOOKUP(E17716,Refs!$P$2:$S$29,4,FALSE)</f>
        <v>South West</v>
      </c>
      <c r="K17716" s="28">
        <f t="shared" si="560"/>
        <v>33934</v>
      </c>
    </row>
    <row r="17717" spans="1:11" x14ac:dyDescent="0.35">
      <c r="A17717" s="69">
        <f t="shared" si="559"/>
        <v>45962</v>
      </c>
      <c r="B17717" t="s">
        <v>934</v>
      </c>
      <c r="C17717" t="s">
        <v>286</v>
      </c>
      <c r="D17717" t="s">
        <v>890</v>
      </c>
      <c r="E17717" t="s">
        <v>712</v>
      </c>
      <c r="F17717" t="s">
        <v>711</v>
      </c>
      <c r="G17717" t="s">
        <v>89</v>
      </c>
      <c r="H17717">
        <v>32011</v>
      </c>
      <c r="I17717" s="68" t="str">
        <f>VLOOKUP(E17717,Refs!$P$2:$R$29,3,FALSE)</f>
        <v>Y58</v>
      </c>
      <c r="J17717" s="68" t="str">
        <f>VLOOKUP(E17717,Refs!$P$2:$S$29,4,FALSE)</f>
        <v>South West</v>
      </c>
      <c r="K17717" s="28">
        <f t="shared" si="560"/>
        <v>32011</v>
      </c>
    </row>
    <row r="17718" spans="1:11" x14ac:dyDescent="0.35">
      <c r="A17718" s="69">
        <f t="shared" si="559"/>
        <v>45962</v>
      </c>
      <c r="B17718" t="s">
        <v>934</v>
      </c>
      <c r="C17718" t="s">
        <v>286</v>
      </c>
      <c r="D17718" t="s">
        <v>890</v>
      </c>
      <c r="E17718" t="s">
        <v>712</v>
      </c>
      <c r="F17718" t="s">
        <v>711</v>
      </c>
      <c r="G17718" t="s">
        <v>27</v>
      </c>
      <c r="H17718">
        <v>5426</v>
      </c>
      <c r="I17718" s="68" t="str">
        <f>VLOOKUP(E17718,Refs!$P$2:$R$29,3,FALSE)</f>
        <v>Y58</v>
      </c>
      <c r="J17718" s="68" t="str">
        <f>VLOOKUP(E17718,Refs!$P$2:$S$29,4,FALSE)</f>
        <v>South West</v>
      </c>
      <c r="K17718" s="28">
        <f t="shared" si="560"/>
        <v>5426</v>
      </c>
    </row>
    <row r="17719" spans="1:11" x14ac:dyDescent="0.35">
      <c r="A17719" s="69">
        <f t="shared" si="559"/>
        <v>45962</v>
      </c>
      <c r="B17719" t="s">
        <v>934</v>
      </c>
      <c r="C17719" t="s">
        <v>286</v>
      </c>
      <c r="D17719" t="s">
        <v>890</v>
      </c>
      <c r="E17719" t="s">
        <v>712</v>
      </c>
      <c r="F17719" t="s">
        <v>711</v>
      </c>
      <c r="G17719" t="s">
        <v>29</v>
      </c>
      <c r="H17719">
        <v>4032</v>
      </c>
      <c r="I17719" s="68" t="str">
        <f>VLOOKUP(E17719,Refs!$P$2:$R$29,3,FALSE)</f>
        <v>Y58</v>
      </c>
      <c r="J17719" s="68" t="str">
        <f>VLOOKUP(E17719,Refs!$P$2:$S$29,4,FALSE)</f>
        <v>South West</v>
      </c>
      <c r="K17719" s="28">
        <f t="shared" si="560"/>
        <v>4032</v>
      </c>
    </row>
    <row r="17720" spans="1:11" x14ac:dyDescent="0.35">
      <c r="A17720" s="69">
        <f t="shared" si="559"/>
        <v>45962</v>
      </c>
      <c r="B17720" t="s">
        <v>934</v>
      </c>
      <c r="C17720" t="s">
        <v>286</v>
      </c>
      <c r="D17720" t="s">
        <v>890</v>
      </c>
      <c r="E17720" t="s">
        <v>712</v>
      </c>
      <c r="F17720" t="s">
        <v>711</v>
      </c>
      <c r="G17720" t="s">
        <v>90</v>
      </c>
      <c r="H17720">
        <v>2586</v>
      </c>
      <c r="I17720" s="68" t="str">
        <f>VLOOKUP(E17720,Refs!$P$2:$R$29,3,FALSE)</f>
        <v>Y58</v>
      </c>
      <c r="J17720" s="68" t="str">
        <f>VLOOKUP(E17720,Refs!$P$2:$S$29,4,FALSE)</f>
        <v>South West</v>
      </c>
      <c r="K17720" s="28">
        <f t="shared" si="560"/>
        <v>2586</v>
      </c>
    </row>
    <row r="17721" spans="1:11" x14ac:dyDescent="0.35">
      <c r="A17721" s="69">
        <f t="shared" si="559"/>
        <v>45962</v>
      </c>
      <c r="B17721" t="s">
        <v>934</v>
      </c>
      <c r="C17721" t="s">
        <v>286</v>
      </c>
      <c r="D17721" t="s">
        <v>890</v>
      </c>
      <c r="E17721" t="s">
        <v>712</v>
      </c>
      <c r="F17721" t="s">
        <v>711</v>
      </c>
      <c r="G17721" t="s">
        <v>91</v>
      </c>
      <c r="H17721">
        <v>21</v>
      </c>
      <c r="I17721" s="68" t="str">
        <f>VLOOKUP(E17721,Refs!$P$2:$R$29,3,FALSE)</f>
        <v>Y58</v>
      </c>
      <c r="J17721" s="68" t="str">
        <f>VLOOKUP(E17721,Refs!$P$2:$S$29,4,FALSE)</f>
        <v>South West</v>
      </c>
      <c r="K17721" s="28">
        <f t="shared" si="560"/>
        <v>21</v>
      </c>
    </row>
    <row r="17722" spans="1:11" x14ac:dyDescent="0.35">
      <c r="A17722" s="69">
        <f t="shared" si="559"/>
        <v>45962</v>
      </c>
      <c r="B17722" t="s">
        <v>934</v>
      </c>
      <c r="C17722" t="s">
        <v>286</v>
      </c>
      <c r="D17722" t="s">
        <v>890</v>
      </c>
      <c r="E17722" t="s">
        <v>712</v>
      </c>
      <c r="F17722" t="s">
        <v>711</v>
      </c>
      <c r="G17722" t="s">
        <v>92</v>
      </c>
      <c r="H17722">
        <v>585</v>
      </c>
      <c r="I17722" s="68" t="str">
        <f>VLOOKUP(E17722,Refs!$P$2:$R$29,3,FALSE)</f>
        <v>Y58</v>
      </c>
      <c r="J17722" s="68" t="str">
        <f>VLOOKUP(E17722,Refs!$P$2:$S$29,4,FALSE)</f>
        <v>South West</v>
      </c>
      <c r="K17722" s="28">
        <f t="shared" si="560"/>
        <v>585</v>
      </c>
    </row>
    <row r="17723" spans="1:11" x14ac:dyDescent="0.35">
      <c r="A17723" s="69">
        <f t="shared" si="559"/>
        <v>45962</v>
      </c>
      <c r="B17723" t="s">
        <v>934</v>
      </c>
      <c r="C17723" t="s">
        <v>286</v>
      </c>
      <c r="D17723" t="s">
        <v>890</v>
      </c>
      <c r="E17723" t="s">
        <v>712</v>
      </c>
      <c r="F17723" t="s">
        <v>711</v>
      </c>
      <c r="G17723" t="s">
        <v>93</v>
      </c>
      <c r="H17723">
        <v>109</v>
      </c>
      <c r="I17723" s="68" t="str">
        <f>VLOOKUP(E17723,Refs!$P$2:$R$29,3,FALSE)</f>
        <v>Y58</v>
      </c>
      <c r="J17723" s="68" t="str">
        <f>VLOOKUP(E17723,Refs!$P$2:$S$29,4,FALSE)</f>
        <v>South West</v>
      </c>
      <c r="K17723" s="28">
        <f t="shared" si="560"/>
        <v>109</v>
      </c>
    </row>
    <row r="17724" spans="1:11" x14ac:dyDescent="0.35">
      <c r="A17724" s="69">
        <f t="shared" si="559"/>
        <v>45962</v>
      </c>
      <c r="B17724" t="s">
        <v>934</v>
      </c>
      <c r="C17724" t="s">
        <v>286</v>
      </c>
      <c r="D17724" t="s">
        <v>890</v>
      </c>
      <c r="E17724" t="s">
        <v>712</v>
      </c>
      <c r="F17724" t="s">
        <v>711</v>
      </c>
      <c r="G17724" t="s">
        <v>94</v>
      </c>
      <c r="H17724">
        <v>815</v>
      </c>
      <c r="I17724" s="68" t="str">
        <f>VLOOKUP(E17724,Refs!$P$2:$R$29,3,FALSE)</f>
        <v>Y58</v>
      </c>
      <c r="J17724" s="68" t="str">
        <f>VLOOKUP(E17724,Refs!$P$2:$S$29,4,FALSE)</f>
        <v>South West</v>
      </c>
      <c r="K17724" s="28">
        <f t="shared" si="560"/>
        <v>815</v>
      </c>
    </row>
    <row r="17725" spans="1:11" x14ac:dyDescent="0.35">
      <c r="A17725" s="69">
        <f t="shared" si="559"/>
        <v>45962</v>
      </c>
      <c r="B17725" t="s">
        <v>934</v>
      </c>
      <c r="C17725" t="s">
        <v>286</v>
      </c>
      <c r="D17725" t="s">
        <v>890</v>
      </c>
      <c r="E17725" t="s">
        <v>712</v>
      </c>
      <c r="F17725" t="s">
        <v>711</v>
      </c>
      <c r="G17725" t="s">
        <v>95</v>
      </c>
      <c r="H17725">
        <v>43</v>
      </c>
      <c r="I17725" s="68" t="str">
        <f>VLOOKUP(E17725,Refs!$P$2:$R$29,3,FALSE)</f>
        <v>Y58</v>
      </c>
      <c r="J17725" s="68" t="str">
        <f>VLOOKUP(E17725,Refs!$P$2:$S$29,4,FALSE)</f>
        <v>South West</v>
      </c>
      <c r="K17725" s="28">
        <f t="shared" si="560"/>
        <v>43</v>
      </c>
    </row>
    <row r="17726" spans="1:11" x14ac:dyDescent="0.35">
      <c r="A17726" s="69">
        <f t="shared" si="559"/>
        <v>45962</v>
      </c>
      <c r="B17726" t="s">
        <v>934</v>
      </c>
      <c r="C17726" t="s">
        <v>286</v>
      </c>
      <c r="D17726" t="s">
        <v>890</v>
      </c>
      <c r="E17726" t="s">
        <v>712</v>
      </c>
      <c r="F17726" t="s">
        <v>711</v>
      </c>
      <c r="G17726" t="s">
        <v>96</v>
      </c>
      <c r="H17726">
        <v>1322</v>
      </c>
      <c r="I17726" s="68" t="str">
        <f>VLOOKUP(E17726,Refs!$P$2:$R$29,3,FALSE)</f>
        <v>Y58</v>
      </c>
      <c r="J17726" s="68" t="str">
        <f>VLOOKUP(E17726,Refs!$P$2:$S$29,4,FALSE)</f>
        <v>South West</v>
      </c>
      <c r="K17726" s="28">
        <f t="shared" si="560"/>
        <v>1322</v>
      </c>
    </row>
    <row r="17727" spans="1:11" x14ac:dyDescent="0.35">
      <c r="A17727" s="69">
        <f t="shared" si="559"/>
        <v>45962</v>
      </c>
      <c r="B17727" t="s">
        <v>934</v>
      </c>
      <c r="C17727" t="s">
        <v>286</v>
      </c>
      <c r="D17727" t="s">
        <v>890</v>
      </c>
      <c r="E17727" t="s">
        <v>712</v>
      </c>
      <c r="F17727" t="s">
        <v>711</v>
      </c>
      <c r="G17727" t="s">
        <v>31</v>
      </c>
      <c r="H17727">
        <v>783</v>
      </c>
      <c r="I17727" s="68" t="str">
        <f>VLOOKUP(E17727,Refs!$P$2:$R$29,3,FALSE)</f>
        <v>Y58</v>
      </c>
      <c r="J17727" s="68" t="str">
        <f>VLOOKUP(E17727,Refs!$P$2:$S$29,4,FALSE)</f>
        <v>South West</v>
      </c>
      <c r="K17727" s="28">
        <f t="shared" si="560"/>
        <v>783</v>
      </c>
    </row>
    <row r="17728" spans="1:11" x14ac:dyDescent="0.35">
      <c r="A17728" s="69">
        <f t="shared" si="559"/>
        <v>45962</v>
      </c>
      <c r="B17728" t="s">
        <v>934</v>
      </c>
      <c r="C17728" t="s">
        <v>286</v>
      </c>
      <c r="D17728" t="s">
        <v>890</v>
      </c>
      <c r="E17728" t="s">
        <v>712</v>
      </c>
      <c r="F17728" t="s">
        <v>711</v>
      </c>
      <c r="G17728" t="s">
        <v>97</v>
      </c>
      <c r="H17728">
        <v>4778</v>
      </c>
      <c r="I17728" s="68" t="str">
        <f>VLOOKUP(E17728,Refs!$P$2:$R$29,3,FALSE)</f>
        <v>Y58</v>
      </c>
      <c r="J17728" s="68" t="str">
        <f>VLOOKUP(E17728,Refs!$P$2:$S$29,4,FALSE)</f>
        <v>South West</v>
      </c>
      <c r="K17728" s="28">
        <f t="shared" si="560"/>
        <v>4778</v>
      </c>
    </row>
    <row r="17729" spans="1:11" x14ac:dyDescent="0.35">
      <c r="A17729" s="69">
        <f t="shared" si="559"/>
        <v>45962</v>
      </c>
      <c r="B17729" t="s">
        <v>934</v>
      </c>
      <c r="C17729" t="s">
        <v>286</v>
      </c>
      <c r="D17729" t="s">
        <v>890</v>
      </c>
      <c r="E17729" t="s">
        <v>712</v>
      </c>
      <c r="F17729" t="s">
        <v>711</v>
      </c>
      <c r="G17729" t="s">
        <v>98</v>
      </c>
      <c r="H17729">
        <v>3903</v>
      </c>
      <c r="I17729" s="68" t="str">
        <f>VLOOKUP(E17729,Refs!$P$2:$R$29,3,FALSE)</f>
        <v>Y58</v>
      </c>
      <c r="J17729" s="68" t="str">
        <f>VLOOKUP(E17729,Refs!$P$2:$S$29,4,FALSE)</f>
        <v>South West</v>
      </c>
      <c r="K17729" s="28">
        <f t="shared" si="560"/>
        <v>3903</v>
      </c>
    </row>
    <row r="17730" spans="1:11" x14ac:dyDescent="0.35">
      <c r="A17730" s="69">
        <f t="shared" si="559"/>
        <v>45962</v>
      </c>
      <c r="B17730" t="s">
        <v>934</v>
      </c>
      <c r="C17730" t="s">
        <v>286</v>
      </c>
      <c r="D17730" t="s">
        <v>890</v>
      </c>
      <c r="E17730" t="s">
        <v>712</v>
      </c>
      <c r="F17730" t="s">
        <v>711</v>
      </c>
      <c r="G17730" t="s">
        <v>99</v>
      </c>
      <c r="H17730">
        <v>2791</v>
      </c>
      <c r="I17730" s="68" t="str">
        <f>VLOOKUP(E17730,Refs!$P$2:$R$29,3,FALSE)</f>
        <v>Y58</v>
      </c>
      <c r="J17730" s="68" t="str">
        <f>VLOOKUP(E17730,Refs!$P$2:$S$29,4,FALSE)</f>
        <v>South West</v>
      </c>
      <c r="K17730" s="28">
        <f t="shared" si="560"/>
        <v>2791</v>
      </c>
    </row>
    <row r="17731" spans="1:11" x14ac:dyDescent="0.35">
      <c r="A17731" s="69">
        <f t="shared" ref="A17731:A17794" si="561">DATEVALUE(RIGHT(B17731,8))</f>
        <v>45962</v>
      </c>
      <c r="B17731" t="s">
        <v>934</v>
      </c>
      <c r="C17731" t="s">
        <v>286</v>
      </c>
      <c r="D17731" t="s">
        <v>890</v>
      </c>
      <c r="E17731" t="s">
        <v>712</v>
      </c>
      <c r="F17731" t="s">
        <v>711</v>
      </c>
      <c r="G17731" t="s">
        <v>100</v>
      </c>
      <c r="H17731">
        <v>1613</v>
      </c>
      <c r="I17731" s="68" t="str">
        <f>VLOOKUP(E17731,Refs!$P$2:$R$29,3,FALSE)</f>
        <v>Y58</v>
      </c>
      <c r="J17731" s="68" t="str">
        <f>VLOOKUP(E17731,Refs!$P$2:$S$29,4,FALSE)</f>
        <v>South West</v>
      </c>
      <c r="K17731" s="28">
        <f t="shared" si="560"/>
        <v>1613</v>
      </c>
    </row>
    <row r="17732" spans="1:11" x14ac:dyDescent="0.35">
      <c r="A17732" s="69">
        <f t="shared" si="561"/>
        <v>45962</v>
      </c>
      <c r="B17732" t="s">
        <v>934</v>
      </c>
      <c r="C17732" t="s">
        <v>286</v>
      </c>
      <c r="D17732" t="s">
        <v>890</v>
      </c>
      <c r="E17732" t="s">
        <v>712</v>
      </c>
      <c r="F17732" t="s">
        <v>711</v>
      </c>
      <c r="G17732" t="s">
        <v>101</v>
      </c>
      <c r="H17732">
        <v>744</v>
      </c>
      <c r="I17732" s="68" t="str">
        <f>VLOOKUP(E17732,Refs!$P$2:$R$29,3,FALSE)</f>
        <v>Y58</v>
      </c>
      <c r="J17732" s="68" t="str">
        <f>VLOOKUP(E17732,Refs!$P$2:$S$29,4,FALSE)</f>
        <v>South West</v>
      </c>
      <c r="K17732" s="28">
        <f t="shared" si="560"/>
        <v>744</v>
      </c>
    </row>
    <row r="17733" spans="1:11" x14ac:dyDescent="0.35">
      <c r="A17733" s="69">
        <f t="shared" si="561"/>
        <v>45962</v>
      </c>
      <c r="B17733" t="s">
        <v>934</v>
      </c>
      <c r="C17733" t="s">
        <v>286</v>
      </c>
      <c r="D17733" t="s">
        <v>890</v>
      </c>
      <c r="E17733" t="s">
        <v>712</v>
      </c>
      <c r="F17733" t="s">
        <v>711</v>
      </c>
      <c r="G17733" t="s">
        <v>102</v>
      </c>
      <c r="H17733">
        <v>318</v>
      </c>
      <c r="I17733" s="68" t="str">
        <f>VLOOKUP(E17733,Refs!$P$2:$R$29,3,FALSE)</f>
        <v>Y58</v>
      </c>
      <c r="J17733" s="68" t="str">
        <f>VLOOKUP(E17733,Refs!$P$2:$S$29,4,FALSE)</f>
        <v>South West</v>
      </c>
      <c r="K17733" s="28">
        <f t="shared" si="560"/>
        <v>318</v>
      </c>
    </row>
    <row r="17734" spans="1:11" x14ac:dyDescent="0.35">
      <c r="A17734" s="69">
        <f t="shared" si="561"/>
        <v>45962</v>
      </c>
      <c r="B17734" t="s">
        <v>934</v>
      </c>
      <c r="C17734" t="s">
        <v>286</v>
      </c>
      <c r="D17734" t="s">
        <v>890</v>
      </c>
      <c r="E17734" t="s">
        <v>712</v>
      </c>
      <c r="F17734" t="s">
        <v>711</v>
      </c>
      <c r="G17734" t="s">
        <v>103</v>
      </c>
      <c r="H17734">
        <v>1910</v>
      </c>
      <c r="I17734" s="68" t="str">
        <f>VLOOKUP(E17734,Refs!$P$2:$R$29,3,FALSE)</f>
        <v>Y58</v>
      </c>
      <c r="J17734" s="68" t="str">
        <f>VLOOKUP(E17734,Refs!$P$2:$S$29,4,FALSE)</f>
        <v>South West</v>
      </c>
      <c r="K17734" s="28">
        <f t="shared" si="560"/>
        <v>1910</v>
      </c>
    </row>
    <row r="17735" spans="1:11" x14ac:dyDescent="0.35">
      <c r="A17735" s="69">
        <f t="shared" si="561"/>
        <v>45962</v>
      </c>
      <c r="B17735" t="s">
        <v>934</v>
      </c>
      <c r="C17735" t="s">
        <v>286</v>
      </c>
      <c r="D17735" t="s">
        <v>890</v>
      </c>
      <c r="E17735" t="s">
        <v>712</v>
      </c>
      <c r="F17735" t="s">
        <v>711</v>
      </c>
      <c r="G17735" t="s">
        <v>104</v>
      </c>
      <c r="H17735">
        <v>5275778</v>
      </c>
      <c r="I17735" s="68" t="str">
        <f>VLOOKUP(E17735,Refs!$P$2:$R$29,3,FALSE)</f>
        <v>Y58</v>
      </c>
      <c r="J17735" s="68" t="str">
        <f>VLOOKUP(E17735,Refs!$P$2:$S$29,4,FALSE)</f>
        <v>South West</v>
      </c>
      <c r="K17735" s="28">
        <f t="shared" si="560"/>
        <v>5275778</v>
      </c>
    </row>
    <row r="17736" spans="1:11" x14ac:dyDescent="0.35">
      <c r="A17736" s="69">
        <f t="shared" si="561"/>
        <v>45962</v>
      </c>
      <c r="B17736" t="s">
        <v>934</v>
      </c>
      <c r="C17736" t="s">
        <v>286</v>
      </c>
      <c r="D17736" t="s">
        <v>890</v>
      </c>
      <c r="E17736" t="s">
        <v>712</v>
      </c>
      <c r="F17736" t="s">
        <v>711</v>
      </c>
      <c r="G17736" t="s">
        <v>105</v>
      </c>
      <c r="H17736">
        <v>3597</v>
      </c>
      <c r="I17736" s="68" t="str">
        <f>VLOOKUP(E17736,Refs!$P$2:$R$29,3,FALSE)</f>
        <v>Y58</v>
      </c>
      <c r="J17736" s="68" t="str">
        <f>VLOOKUP(E17736,Refs!$P$2:$S$29,4,FALSE)</f>
        <v>South West</v>
      </c>
      <c r="K17736" s="28">
        <f t="shared" si="560"/>
        <v>3597</v>
      </c>
    </row>
    <row r="17737" spans="1:11" x14ac:dyDescent="0.35">
      <c r="A17737" s="69">
        <f t="shared" si="561"/>
        <v>45962</v>
      </c>
      <c r="B17737" t="s">
        <v>934</v>
      </c>
      <c r="C17737" t="s">
        <v>286</v>
      </c>
      <c r="D17737" t="s">
        <v>890</v>
      </c>
      <c r="E17737" t="s">
        <v>712</v>
      </c>
      <c r="F17737" t="s">
        <v>711</v>
      </c>
      <c r="G17737" t="s">
        <v>106</v>
      </c>
      <c r="H17737">
        <v>2763</v>
      </c>
      <c r="I17737" s="68" t="str">
        <f>VLOOKUP(E17737,Refs!$P$2:$R$29,3,FALSE)</f>
        <v>Y58</v>
      </c>
      <c r="J17737" s="68" t="str">
        <f>VLOOKUP(E17737,Refs!$P$2:$S$29,4,FALSE)</f>
        <v>South West</v>
      </c>
      <c r="K17737" s="28">
        <f t="shared" si="560"/>
        <v>2763</v>
      </c>
    </row>
    <row r="17738" spans="1:11" x14ac:dyDescent="0.35">
      <c r="A17738" s="69">
        <f t="shared" si="561"/>
        <v>45962</v>
      </c>
      <c r="B17738" t="s">
        <v>934</v>
      </c>
      <c r="C17738" t="s">
        <v>286</v>
      </c>
      <c r="D17738" t="s">
        <v>890</v>
      </c>
      <c r="E17738" t="s">
        <v>712</v>
      </c>
      <c r="F17738" t="s">
        <v>711</v>
      </c>
      <c r="G17738" t="s">
        <v>107</v>
      </c>
      <c r="H17738">
        <v>335</v>
      </c>
      <c r="I17738" s="68" t="str">
        <f>VLOOKUP(E17738,Refs!$P$2:$R$29,3,FALSE)</f>
        <v>Y58</v>
      </c>
      <c r="J17738" s="68" t="str">
        <f>VLOOKUP(E17738,Refs!$P$2:$S$29,4,FALSE)</f>
        <v>South West</v>
      </c>
      <c r="K17738" s="28">
        <f t="shared" si="560"/>
        <v>335</v>
      </c>
    </row>
    <row r="17739" spans="1:11" x14ac:dyDescent="0.35">
      <c r="A17739" s="69">
        <f t="shared" si="561"/>
        <v>45962</v>
      </c>
      <c r="B17739" t="s">
        <v>934</v>
      </c>
      <c r="C17739" t="s">
        <v>286</v>
      </c>
      <c r="D17739" t="s">
        <v>890</v>
      </c>
      <c r="E17739" t="s">
        <v>712</v>
      </c>
      <c r="F17739" t="s">
        <v>711</v>
      </c>
      <c r="G17739" t="s">
        <v>108</v>
      </c>
      <c r="H17739">
        <v>1050</v>
      </c>
      <c r="I17739" s="68" t="str">
        <f>VLOOKUP(E17739,Refs!$P$2:$R$29,3,FALSE)</f>
        <v>Y58</v>
      </c>
      <c r="J17739" s="68" t="str">
        <f>VLOOKUP(E17739,Refs!$P$2:$S$29,4,FALSE)</f>
        <v>South West</v>
      </c>
      <c r="K17739" s="28">
        <f t="shared" si="560"/>
        <v>1050</v>
      </c>
    </row>
    <row r="17740" spans="1:11" x14ac:dyDescent="0.35">
      <c r="A17740" s="69">
        <f t="shared" si="561"/>
        <v>45962</v>
      </c>
      <c r="B17740" t="s">
        <v>934</v>
      </c>
      <c r="C17740" t="s">
        <v>286</v>
      </c>
      <c r="D17740" t="s">
        <v>890</v>
      </c>
      <c r="E17740" t="s">
        <v>712</v>
      </c>
      <c r="F17740" t="s">
        <v>711</v>
      </c>
      <c r="G17740" t="s">
        <v>109</v>
      </c>
      <c r="H17740">
        <v>4531851</v>
      </c>
      <c r="I17740" s="68" t="str">
        <f>VLOOKUP(E17740,Refs!$P$2:$R$29,3,FALSE)</f>
        <v>Y58</v>
      </c>
      <c r="J17740" s="68" t="str">
        <f>VLOOKUP(E17740,Refs!$P$2:$S$29,4,FALSE)</f>
        <v>South West</v>
      </c>
      <c r="K17740" s="28">
        <f t="shared" si="560"/>
        <v>4531851</v>
      </c>
    </row>
    <row r="17741" spans="1:11" x14ac:dyDescent="0.35">
      <c r="A17741" s="69">
        <f t="shared" si="561"/>
        <v>45962</v>
      </c>
      <c r="B17741" t="s">
        <v>934</v>
      </c>
      <c r="C17741" t="s">
        <v>286</v>
      </c>
      <c r="D17741" t="s">
        <v>890</v>
      </c>
      <c r="E17741" t="s">
        <v>712</v>
      </c>
      <c r="F17741" t="s">
        <v>711</v>
      </c>
      <c r="G17741" t="s">
        <v>110</v>
      </c>
      <c r="H17741">
        <v>2268</v>
      </c>
      <c r="I17741" s="68" t="str">
        <f>VLOOKUP(E17741,Refs!$P$2:$R$29,3,FALSE)</f>
        <v>Y58</v>
      </c>
      <c r="J17741" s="68" t="str">
        <f>VLOOKUP(E17741,Refs!$P$2:$S$29,4,FALSE)</f>
        <v>South West</v>
      </c>
      <c r="K17741" s="28">
        <f t="shared" si="560"/>
        <v>2268</v>
      </c>
    </row>
    <row r="17742" spans="1:11" x14ac:dyDescent="0.35">
      <c r="A17742" s="69">
        <f t="shared" si="561"/>
        <v>45962</v>
      </c>
      <c r="B17742" t="s">
        <v>934</v>
      </c>
      <c r="C17742" t="s">
        <v>286</v>
      </c>
      <c r="D17742" t="s">
        <v>890</v>
      </c>
      <c r="E17742" t="s">
        <v>712</v>
      </c>
      <c r="F17742" t="s">
        <v>711</v>
      </c>
      <c r="G17742" t="s">
        <v>808</v>
      </c>
      <c r="H17742">
        <v>14628</v>
      </c>
      <c r="I17742" s="68" t="str">
        <f>VLOOKUP(E17742,Refs!$P$2:$R$29,3,FALSE)</f>
        <v>Y58</v>
      </c>
      <c r="J17742" s="68" t="str">
        <f>VLOOKUP(E17742,Refs!$P$2:$S$29,4,FALSE)</f>
        <v>South West</v>
      </c>
      <c r="K17742" s="28">
        <f t="shared" si="560"/>
        <v>14628</v>
      </c>
    </row>
    <row r="17743" spans="1:11" x14ac:dyDescent="0.35">
      <c r="A17743" s="69">
        <f t="shared" si="561"/>
        <v>45962</v>
      </c>
      <c r="B17743" t="s">
        <v>934</v>
      </c>
      <c r="C17743" t="s">
        <v>286</v>
      </c>
      <c r="D17743" t="s">
        <v>890</v>
      </c>
      <c r="E17743" t="s">
        <v>712</v>
      </c>
      <c r="F17743" t="s">
        <v>711</v>
      </c>
      <c r="G17743" t="s">
        <v>809</v>
      </c>
      <c r="H17743">
        <v>252</v>
      </c>
      <c r="I17743" s="68" t="str">
        <f>VLOOKUP(E17743,Refs!$P$2:$R$29,3,FALSE)</f>
        <v>Y58</v>
      </c>
      <c r="J17743" s="68" t="str">
        <f>VLOOKUP(E17743,Refs!$P$2:$S$29,4,FALSE)</f>
        <v>South West</v>
      </c>
      <c r="K17743" s="28">
        <f t="shared" si="560"/>
        <v>252</v>
      </c>
    </row>
    <row r="17744" spans="1:11" x14ac:dyDescent="0.35">
      <c r="A17744" s="69">
        <f t="shared" si="561"/>
        <v>45962</v>
      </c>
      <c r="B17744" t="s">
        <v>934</v>
      </c>
      <c r="C17744" t="s">
        <v>286</v>
      </c>
      <c r="D17744" t="s">
        <v>890</v>
      </c>
      <c r="E17744" t="s">
        <v>712</v>
      </c>
      <c r="F17744" t="s">
        <v>711</v>
      </c>
      <c r="G17744" t="s">
        <v>111</v>
      </c>
      <c r="H17744">
        <v>23385</v>
      </c>
      <c r="I17744" s="68" t="str">
        <f>VLOOKUP(E17744,Refs!$P$2:$R$29,3,FALSE)</f>
        <v>Y58</v>
      </c>
      <c r="J17744" s="68" t="str">
        <f>VLOOKUP(E17744,Refs!$P$2:$S$29,4,FALSE)</f>
        <v>South West</v>
      </c>
      <c r="K17744" s="28">
        <f t="shared" si="560"/>
        <v>23385</v>
      </c>
    </row>
    <row r="17745" spans="1:11" x14ac:dyDescent="0.35">
      <c r="A17745" s="69">
        <f t="shared" si="561"/>
        <v>45962</v>
      </c>
      <c r="B17745" t="s">
        <v>934</v>
      </c>
      <c r="C17745" t="s">
        <v>286</v>
      </c>
      <c r="D17745" t="s">
        <v>890</v>
      </c>
      <c r="E17745" t="s">
        <v>712</v>
      </c>
      <c r="F17745" t="s">
        <v>711</v>
      </c>
      <c r="G17745" t="s">
        <v>112</v>
      </c>
      <c r="H17745">
        <v>37</v>
      </c>
      <c r="I17745" s="68" t="str">
        <f>VLOOKUP(E17745,Refs!$P$2:$R$29,3,FALSE)</f>
        <v>Y58</v>
      </c>
      <c r="J17745" s="68" t="str">
        <f>VLOOKUP(E17745,Refs!$P$2:$S$29,4,FALSE)</f>
        <v>South West</v>
      </c>
      <c r="K17745" s="28">
        <f t="shared" si="560"/>
        <v>37</v>
      </c>
    </row>
    <row r="17746" spans="1:11" x14ac:dyDescent="0.35">
      <c r="A17746" s="69">
        <f t="shared" si="561"/>
        <v>45962</v>
      </c>
      <c r="B17746" t="s">
        <v>934</v>
      </c>
      <c r="C17746" t="s">
        <v>286</v>
      </c>
      <c r="D17746" t="s">
        <v>890</v>
      </c>
      <c r="E17746" t="s">
        <v>712</v>
      </c>
      <c r="F17746" t="s">
        <v>711</v>
      </c>
      <c r="G17746" t="s">
        <v>113</v>
      </c>
      <c r="H17746">
        <v>18538</v>
      </c>
      <c r="I17746" s="68" t="str">
        <f>VLOOKUP(E17746,Refs!$P$2:$R$29,3,FALSE)</f>
        <v>Y58</v>
      </c>
      <c r="J17746" s="68" t="str">
        <f>VLOOKUP(E17746,Refs!$P$2:$S$29,4,FALSE)</f>
        <v>South West</v>
      </c>
      <c r="K17746" s="28">
        <f t="shared" si="560"/>
        <v>18538</v>
      </c>
    </row>
    <row r="17747" spans="1:11" x14ac:dyDescent="0.35">
      <c r="A17747" s="69">
        <f t="shared" si="561"/>
        <v>45962</v>
      </c>
      <c r="B17747" t="s">
        <v>934</v>
      </c>
      <c r="C17747" t="s">
        <v>286</v>
      </c>
      <c r="D17747" t="s">
        <v>890</v>
      </c>
      <c r="E17747" t="s">
        <v>712</v>
      </c>
      <c r="F17747" t="s">
        <v>711</v>
      </c>
      <c r="G17747" t="s">
        <v>114</v>
      </c>
      <c r="H17747">
        <v>5961</v>
      </c>
      <c r="I17747" s="68" t="str">
        <f>VLOOKUP(E17747,Refs!$P$2:$R$29,3,FALSE)</f>
        <v>Y58</v>
      </c>
      <c r="J17747" s="68" t="str">
        <f>VLOOKUP(E17747,Refs!$P$2:$S$29,4,FALSE)</f>
        <v>South West</v>
      </c>
      <c r="K17747" s="28">
        <f t="shared" si="560"/>
        <v>5961</v>
      </c>
    </row>
    <row r="17748" spans="1:11" x14ac:dyDescent="0.35">
      <c r="A17748" s="69">
        <f t="shared" si="561"/>
        <v>45962</v>
      </c>
      <c r="B17748" t="s">
        <v>934</v>
      </c>
      <c r="C17748" t="s">
        <v>286</v>
      </c>
      <c r="D17748" t="s">
        <v>890</v>
      </c>
      <c r="E17748" t="s">
        <v>712</v>
      </c>
      <c r="F17748" t="s">
        <v>711</v>
      </c>
      <c r="G17748" t="s">
        <v>115</v>
      </c>
      <c r="H17748">
        <v>4754</v>
      </c>
      <c r="I17748" s="68" t="str">
        <f>VLOOKUP(E17748,Refs!$P$2:$R$29,3,FALSE)</f>
        <v>Y58</v>
      </c>
      <c r="J17748" s="68" t="str">
        <f>VLOOKUP(E17748,Refs!$P$2:$S$29,4,FALSE)</f>
        <v>South West</v>
      </c>
      <c r="K17748" s="28">
        <f t="shared" si="560"/>
        <v>4754</v>
      </c>
    </row>
    <row r="17749" spans="1:11" x14ac:dyDescent="0.35">
      <c r="A17749" s="69">
        <f t="shared" si="561"/>
        <v>45962</v>
      </c>
      <c r="B17749" t="s">
        <v>934</v>
      </c>
      <c r="C17749" t="s">
        <v>286</v>
      </c>
      <c r="D17749" t="s">
        <v>890</v>
      </c>
      <c r="E17749" t="s">
        <v>712</v>
      </c>
      <c r="F17749" t="s">
        <v>711</v>
      </c>
      <c r="G17749" t="s">
        <v>116</v>
      </c>
      <c r="H17749">
        <v>2319</v>
      </c>
      <c r="I17749" s="68" t="str">
        <f>VLOOKUP(E17749,Refs!$P$2:$R$29,3,FALSE)</f>
        <v>Y58</v>
      </c>
      <c r="J17749" s="68" t="str">
        <f>VLOOKUP(E17749,Refs!$P$2:$S$29,4,FALSE)</f>
        <v>South West</v>
      </c>
      <c r="K17749" s="28">
        <f t="shared" si="560"/>
        <v>2319</v>
      </c>
    </row>
    <row r="17750" spans="1:11" x14ac:dyDescent="0.35">
      <c r="A17750" s="69">
        <f t="shared" si="561"/>
        <v>45962</v>
      </c>
      <c r="B17750" t="s">
        <v>934</v>
      </c>
      <c r="C17750" t="s">
        <v>286</v>
      </c>
      <c r="D17750" t="s">
        <v>890</v>
      </c>
      <c r="E17750" t="s">
        <v>712</v>
      </c>
      <c r="F17750" t="s">
        <v>711</v>
      </c>
      <c r="G17750" t="s">
        <v>117</v>
      </c>
      <c r="H17750">
        <v>10671</v>
      </c>
      <c r="I17750" s="68" t="str">
        <f>VLOOKUP(E17750,Refs!$P$2:$R$29,3,FALSE)</f>
        <v>Y58</v>
      </c>
      <c r="J17750" s="68" t="str">
        <f>VLOOKUP(E17750,Refs!$P$2:$S$29,4,FALSE)</f>
        <v>South West</v>
      </c>
      <c r="K17750" s="28">
        <f t="shared" si="560"/>
        <v>10671</v>
      </c>
    </row>
    <row r="17751" spans="1:11" x14ac:dyDescent="0.35">
      <c r="A17751" s="69">
        <f t="shared" si="561"/>
        <v>45962</v>
      </c>
      <c r="B17751" t="s">
        <v>934</v>
      </c>
      <c r="C17751" t="s">
        <v>286</v>
      </c>
      <c r="D17751" t="s">
        <v>890</v>
      </c>
      <c r="E17751" t="s">
        <v>712</v>
      </c>
      <c r="F17751" t="s">
        <v>711</v>
      </c>
      <c r="G17751" t="s">
        <v>118</v>
      </c>
      <c r="H17751">
        <v>2345</v>
      </c>
      <c r="I17751" s="68" t="str">
        <f>VLOOKUP(E17751,Refs!$P$2:$R$29,3,FALSE)</f>
        <v>Y58</v>
      </c>
      <c r="J17751" s="68" t="str">
        <f>VLOOKUP(E17751,Refs!$P$2:$S$29,4,FALSE)</f>
        <v>South West</v>
      </c>
      <c r="K17751" s="28">
        <f t="shared" si="560"/>
        <v>2345</v>
      </c>
    </row>
    <row r="17752" spans="1:11" x14ac:dyDescent="0.35">
      <c r="A17752" s="69">
        <f t="shared" si="561"/>
        <v>45962</v>
      </c>
      <c r="B17752" t="s">
        <v>934</v>
      </c>
      <c r="C17752" t="s">
        <v>286</v>
      </c>
      <c r="D17752" t="s">
        <v>890</v>
      </c>
      <c r="E17752" t="s">
        <v>712</v>
      </c>
      <c r="F17752" t="s">
        <v>711</v>
      </c>
      <c r="G17752" t="s">
        <v>119</v>
      </c>
      <c r="H17752">
        <v>859</v>
      </c>
      <c r="I17752" s="68" t="str">
        <f>VLOOKUP(E17752,Refs!$P$2:$R$29,3,FALSE)</f>
        <v>Y58</v>
      </c>
      <c r="J17752" s="68" t="str">
        <f>VLOOKUP(E17752,Refs!$P$2:$S$29,4,FALSE)</f>
        <v>South West</v>
      </c>
      <c r="K17752" s="28">
        <f t="shared" si="560"/>
        <v>859</v>
      </c>
    </row>
    <row r="17753" spans="1:11" x14ac:dyDescent="0.35">
      <c r="A17753" s="69">
        <f t="shared" si="561"/>
        <v>45962</v>
      </c>
      <c r="B17753" t="s">
        <v>934</v>
      </c>
      <c r="C17753" t="s">
        <v>286</v>
      </c>
      <c r="D17753" t="s">
        <v>890</v>
      </c>
      <c r="E17753" t="s">
        <v>712</v>
      </c>
      <c r="F17753" t="s">
        <v>711</v>
      </c>
      <c r="G17753" t="s">
        <v>120</v>
      </c>
      <c r="H17753">
        <v>660</v>
      </c>
      <c r="I17753" s="68" t="str">
        <f>VLOOKUP(E17753,Refs!$P$2:$R$29,3,FALSE)</f>
        <v>Y58</v>
      </c>
      <c r="J17753" s="68" t="str">
        <f>VLOOKUP(E17753,Refs!$P$2:$S$29,4,FALSE)</f>
        <v>South West</v>
      </c>
      <c r="K17753" s="28">
        <f t="shared" si="560"/>
        <v>660</v>
      </c>
    </row>
    <row r="17754" spans="1:11" x14ac:dyDescent="0.35">
      <c r="A17754" s="69">
        <f t="shared" si="561"/>
        <v>45962</v>
      </c>
      <c r="B17754" t="s">
        <v>934</v>
      </c>
      <c r="C17754" t="s">
        <v>286</v>
      </c>
      <c r="D17754" t="s">
        <v>890</v>
      </c>
      <c r="E17754" t="s">
        <v>712</v>
      </c>
      <c r="F17754" t="s">
        <v>711</v>
      </c>
      <c r="G17754" t="s">
        <v>121</v>
      </c>
      <c r="H17754">
        <v>3202</v>
      </c>
      <c r="I17754" s="68" t="str">
        <f>VLOOKUP(E17754,Refs!$P$2:$R$29,3,FALSE)</f>
        <v>Y58</v>
      </c>
      <c r="J17754" s="68" t="str">
        <f>VLOOKUP(E17754,Refs!$P$2:$S$29,4,FALSE)</f>
        <v>South West</v>
      </c>
      <c r="K17754" s="28">
        <f t="shared" si="560"/>
        <v>3202</v>
      </c>
    </row>
    <row r="17755" spans="1:11" x14ac:dyDescent="0.35">
      <c r="A17755" s="69">
        <f t="shared" si="561"/>
        <v>45962</v>
      </c>
      <c r="B17755" t="s">
        <v>934</v>
      </c>
      <c r="C17755" t="s">
        <v>286</v>
      </c>
      <c r="D17755" t="s">
        <v>890</v>
      </c>
      <c r="E17755" t="s">
        <v>712</v>
      </c>
      <c r="F17755" t="s">
        <v>711</v>
      </c>
      <c r="G17755" t="s">
        <v>122</v>
      </c>
      <c r="H17755">
        <v>616</v>
      </c>
      <c r="I17755" s="68" t="str">
        <f>VLOOKUP(E17755,Refs!$P$2:$R$29,3,FALSE)</f>
        <v>Y58</v>
      </c>
      <c r="J17755" s="68" t="str">
        <f>VLOOKUP(E17755,Refs!$P$2:$S$29,4,FALSE)</f>
        <v>South West</v>
      </c>
      <c r="K17755" s="28">
        <f t="shared" si="560"/>
        <v>616</v>
      </c>
    </row>
    <row r="17756" spans="1:11" x14ac:dyDescent="0.35">
      <c r="A17756" s="69">
        <f t="shared" si="561"/>
        <v>45962</v>
      </c>
      <c r="B17756" t="s">
        <v>934</v>
      </c>
      <c r="C17756" t="s">
        <v>286</v>
      </c>
      <c r="D17756" t="s">
        <v>890</v>
      </c>
      <c r="E17756" t="s">
        <v>712</v>
      </c>
      <c r="F17756" t="s">
        <v>711</v>
      </c>
      <c r="G17756" t="s">
        <v>123</v>
      </c>
      <c r="H17756">
        <v>28</v>
      </c>
      <c r="I17756" s="68" t="str">
        <f>VLOOKUP(E17756,Refs!$P$2:$R$29,3,FALSE)</f>
        <v>Y58</v>
      </c>
      <c r="J17756" s="68" t="str">
        <f>VLOOKUP(E17756,Refs!$P$2:$S$29,4,FALSE)</f>
        <v>South West</v>
      </c>
      <c r="K17756" s="28">
        <f t="shared" si="560"/>
        <v>28</v>
      </c>
    </row>
    <row r="17757" spans="1:11" x14ac:dyDescent="0.35">
      <c r="A17757" s="69">
        <f t="shared" si="561"/>
        <v>45962</v>
      </c>
      <c r="B17757" t="s">
        <v>934</v>
      </c>
      <c r="C17757" t="s">
        <v>286</v>
      </c>
      <c r="D17757" t="s">
        <v>890</v>
      </c>
      <c r="E17757" t="s">
        <v>712</v>
      </c>
      <c r="F17757" t="s">
        <v>711</v>
      </c>
      <c r="G17757" t="s">
        <v>124</v>
      </c>
      <c r="H17757">
        <v>0</v>
      </c>
      <c r="I17757" s="68" t="str">
        <f>VLOOKUP(E17757,Refs!$P$2:$R$29,3,FALSE)</f>
        <v>Y58</v>
      </c>
      <c r="J17757" s="68" t="str">
        <f>VLOOKUP(E17757,Refs!$P$2:$S$29,4,FALSE)</f>
        <v>South West</v>
      </c>
      <c r="K17757" s="28" t="str">
        <f t="shared" si="560"/>
        <v/>
      </c>
    </row>
    <row r="17758" spans="1:11" x14ac:dyDescent="0.35">
      <c r="A17758" s="69">
        <f t="shared" si="561"/>
        <v>45962</v>
      </c>
      <c r="B17758" t="s">
        <v>934</v>
      </c>
      <c r="C17758" t="s">
        <v>286</v>
      </c>
      <c r="D17758" t="s">
        <v>890</v>
      </c>
      <c r="E17758" t="s">
        <v>712</v>
      </c>
      <c r="F17758" t="s">
        <v>711</v>
      </c>
      <c r="G17758" t="s">
        <v>125</v>
      </c>
      <c r="H17758">
        <v>0</v>
      </c>
      <c r="I17758" s="68" t="str">
        <f>VLOOKUP(E17758,Refs!$P$2:$R$29,3,FALSE)</f>
        <v>Y58</v>
      </c>
      <c r="J17758" s="68" t="str">
        <f>VLOOKUP(E17758,Refs!$P$2:$S$29,4,FALSE)</f>
        <v>South West</v>
      </c>
      <c r="K17758" s="28" t="str">
        <f t="shared" si="560"/>
        <v/>
      </c>
    </row>
    <row r="17759" spans="1:11" x14ac:dyDescent="0.35">
      <c r="A17759" s="69">
        <f t="shared" si="561"/>
        <v>45962</v>
      </c>
      <c r="B17759" t="s">
        <v>934</v>
      </c>
      <c r="C17759" t="s">
        <v>286</v>
      </c>
      <c r="D17759" t="s">
        <v>890</v>
      </c>
      <c r="E17759" t="s">
        <v>712</v>
      </c>
      <c r="F17759" t="s">
        <v>711</v>
      </c>
      <c r="G17759" t="s">
        <v>126</v>
      </c>
      <c r="H17759">
        <v>0</v>
      </c>
      <c r="I17759" s="68" t="str">
        <f>VLOOKUP(E17759,Refs!$P$2:$R$29,3,FALSE)</f>
        <v>Y58</v>
      </c>
      <c r="J17759" s="68" t="str">
        <f>VLOOKUP(E17759,Refs!$P$2:$S$29,4,FALSE)</f>
        <v>South West</v>
      </c>
      <c r="K17759" s="28" t="str">
        <f t="shared" si="560"/>
        <v/>
      </c>
    </row>
    <row r="17760" spans="1:11" x14ac:dyDescent="0.35">
      <c r="A17760" s="69">
        <f t="shared" si="561"/>
        <v>45962</v>
      </c>
      <c r="B17760" t="s">
        <v>934</v>
      </c>
      <c r="C17760" t="s">
        <v>286</v>
      </c>
      <c r="D17760" t="s">
        <v>890</v>
      </c>
      <c r="E17760" t="s">
        <v>712</v>
      </c>
      <c r="F17760" t="s">
        <v>711</v>
      </c>
      <c r="G17760" t="s">
        <v>127</v>
      </c>
      <c r="H17760">
        <v>21</v>
      </c>
      <c r="I17760" s="68" t="str">
        <f>VLOOKUP(E17760,Refs!$P$2:$R$29,3,FALSE)</f>
        <v>Y58</v>
      </c>
      <c r="J17760" s="68" t="str">
        <f>VLOOKUP(E17760,Refs!$P$2:$S$29,4,FALSE)</f>
        <v>South West</v>
      </c>
      <c r="K17760" s="28">
        <f t="shared" si="560"/>
        <v>21</v>
      </c>
    </row>
    <row r="17761" spans="1:11" x14ac:dyDescent="0.35">
      <c r="A17761" s="69">
        <f t="shared" si="561"/>
        <v>45962</v>
      </c>
      <c r="B17761" t="s">
        <v>934</v>
      </c>
      <c r="C17761" t="s">
        <v>286</v>
      </c>
      <c r="D17761" t="s">
        <v>890</v>
      </c>
      <c r="E17761" t="s">
        <v>712</v>
      </c>
      <c r="F17761" t="s">
        <v>711</v>
      </c>
      <c r="G17761" t="s">
        <v>128</v>
      </c>
      <c r="H17761">
        <v>36</v>
      </c>
      <c r="I17761" s="68" t="str">
        <f>VLOOKUP(E17761,Refs!$P$2:$R$29,3,FALSE)</f>
        <v>Y58</v>
      </c>
      <c r="J17761" s="68" t="str">
        <f>VLOOKUP(E17761,Refs!$P$2:$S$29,4,FALSE)</f>
        <v>South West</v>
      </c>
      <c r="K17761" s="28">
        <f t="shared" si="560"/>
        <v>36</v>
      </c>
    </row>
    <row r="17762" spans="1:11" x14ac:dyDescent="0.35">
      <c r="A17762" s="69">
        <f t="shared" si="561"/>
        <v>45962</v>
      </c>
      <c r="B17762" t="s">
        <v>934</v>
      </c>
      <c r="C17762" t="s">
        <v>286</v>
      </c>
      <c r="D17762" t="s">
        <v>890</v>
      </c>
      <c r="E17762" t="s">
        <v>712</v>
      </c>
      <c r="F17762" t="s">
        <v>711</v>
      </c>
      <c r="G17762" t="s">
        <v>129</v>
      </c>
      <c r="H17762">
        <v>1006</v>
      </c>
      <c r="I17762" s="68" t="str">
        <f>VLOOKUP(E17762,Refs!$P$2:$R$29,3,FALSE)</f>
        <v>Y58</v>
      </c>
      <c r="J17762" s="68" t="str">
        <f>VLOOKUP(E17762,Refs!$P$2:$S$29,4,FALSE)</f>
        <v>South West</v>
      </c>
      <c r="K17762" s="28">
        <f t="shared" ref="K17762:K17825" si="562">IF(OR(H17762="NULL",H17762=0,H17762=""),"",H17762)</f>
        <v>1006</v>
      </c>
    </row>
    <row r="17763" spans="1:11" x14ac:dyDescent="0.35">
      <c r="A17763" s="69">
        <f t="shared" si="561"/>
        <v>45962</v>
      </c>
      <c r="B17763" t="s">
        <v>934</v>
      </c>
      <c r="C17763" t="s">
        <v>286</v>
      </c>
      <c r="D17763" t="s">
        <v>890</v>
      </c>
      <c r="E17763" t="s">
        <v>712</v>
      </c>
      <c r="F17763" t="s">
        <v>711</v>
      </c>
      <c r="G17763" t="s">
        <v>130</v>
      </c>
      <c r="H17763">
        <v>742</v>
      </c>
      <c r="I17763" s="68" t="str">
        <f>VLOOKUP(E17763,Refs!$P$2:$R$29,3,FALSE)</f>
        <v>Y58</v>
      </c>
      <c r="J17763" s="68" t="str">
        <f>VLOOKUP(E17763,Refs!$P$2:$S$29,4,FALSE)</f>
        <v>South West</v>
      </c>
      <c r="K17763" s="28">
        <f t="shared" si="562"/>
        <v>742</v>
      </c>
    </row>
    <row r="17764" spans="1:11" x14ac:dyDescent="0.35">
      <c r="A17764" s="69">
        <f t="shared" si="561"/>
        <v>45962</v>
      </c>
      <c r="B17764" t="s">
        <v>934</v>
      </c>
      <c r="C17764" t="s">
        <v>286</v>
      </c>
      <c r="D17764" t="s">
        <v>890</v>
      </c>
      <c r="E17764" t="s">
        <v>712</v>
      </c>
      <c r="F17764" t="s">
        <v>711</v>
      </c>
      <c r="G17764" t="s">
        <v>131</v>
      </c>
      <c r="H17764">
        <v>2835</v>
      </c>
      <c r="I17764" s="68" t="str">
        <f>VLOOKUP(E17764,Refs!$P$2:$R$29,3,FALSE)</f>
        <v>Y58</v>
      </c>
      <c r="J17764" s="68" t="str">
        <f>VLOOKUP(E17764,Refs!$P$2:$S$29,4,FALSE)</f>
        <v>South West</v>
      </c>
      <c r="K17764" s="28">
        <f t="shared" si="562"/>
        <v>2835</v>
      </c>
    </row>
    <row r="17765" spans="1:11" x14ac:dyDescent="0.35">
      <c r="A17765" s="69">
        <f t="shared" si="561"/>
        <v>45962</v>
      </c>
      <c r="B17765" t="s">
        <v>934</v>
      </c>
      <c r="C17765" t="s">
        <v>286</v>
      </c>
      <c r="D17765" t="s">
        <v>890</v>
      </c>
      <c r="E17765" t="s">
        <v>712</v>
      </c>
      <c r="F17765" t="s">
        <v>711</v>
      </c>
      <c r="G17765" t="s">
        <v>132</v>
      </c>
      <c r="H17765">
        <v>2595</v>
      </c>
      <c r="I17765" s="68" t="str">
        <f>VLOOKUP(E17765,Refs!$P$2:$R$29,3,FALSE)</f>
        <v>Y58</v>
      </c>
      <c r="J17765" s="68" t="str">
        <f>VLOOKUP(E17765,Refs!$P$2:$S$29,4,FALSE)</f>
        <v>South West</v>
      </c>
      <c r="K17765" s="28">
        <f t="shared" si="562"/>
        <v>2595</v>
      </c>
    </row>
    <row r="17766" spans="1:11" x14ac:dyDescent="0.35">
      <c r="A17766" s="69">
        <f t="shared" si="561"/>
        <v>45962</v>
      </c>
      <c r="B17766" t="s">
        <v>934</v>
      </c>
      <c r="C17766" t="s">
        <v>286</v>
      </c>
      <c r="D17766" t="s">
        <v>890</v>
      </c>
      <c r="E17766" t="s">
        <v>712</v>
      </c>
      <c r="F17766" t="s">
        <v>711</v>
      </c>
      <c r="G17766" t="s">
        <v>133</v>
      </c>
      <c r="H17766">
        <v>800</v>
      </c>
      <c r="I17766" s="68" t="str">
        <f>VLOOKUP(E17766,Refs!$P$2:$R$29,3,FALSE)</f>
        <v>Y58</v>
      </c>
      <c r="J17766" s="68" t="str">
        <f>VLOOKUP(E17766,Refs!$P$2:$S$29,4,FALSE)</f>
        <v>South West</v>
      </c>
      <c r="K17766" s="28">
        <f t="shared" si="562"/>
        <v>800</v>
      </c>
    </row>
    <row r="17767" spans="1:11" x14ac:dyDescent="0.35">
      <c r="A17767" s="69">
        <f t="shared" si="561"/>
        <v>45962</v>
      </c>
      <c r="B17767" t="s">
        <v>934</v>
      </c>
      <c r="C17767" t="s">
        <v>286</v>
      </c>
      <c r="D17767" t="s">
        <v>890</v>
      </c>
      <c r="E17767" t="s">
        <v>712</v>
      </c>
      <c r="F17767" t="s">
        <v>711</v>
      </c>
      <c r="G17767" t="s">
        <v>134</v>
      </c>
      <c r="H17767">
        <v>768</v>
      </c>
      <c r="I17767" s="68" t="str">
        <f>VLOOKUP(E17767,Refs!$P$2:$R$29,3,FALSE)</f>
        <v>Y58</v>
      </c>
      <c r="J17767" s="68" t="str">
        <f>VLOOKUP(E17767,Refs!$P$2:$S$29,4,FALSE)</f>
        <v>South West</v>
      </c>
      <c r="K17767" s="28">
        <f t="shared" si="562"/>
        <v>768</v>
      </c>
    </row>
    <row r="17768" spans="1:11" x14ac:dyDescent="0.35">
      <c r="A17768" s="69">
        <f t="shared" si="561"/>
        <v>45962</v>
      </c>
      <c r="B17768" t="s">
        <v>934</v>
      </c>
      <c r="C17768" t="s">
        <v>286</v>
      </c>
      <c r="D17768" t="s">
        <v>890</v>
      </c>
      <c r="E17768" t="s">
        <v>712</v>
      </c>
      <c r="F17768" t="s">
        <v>711</v>
      </c>
      <c r="G17768" t="s">
        <v>135</v>
      </c>
      <c r="H17768">
        <v>169</v>
      </c>
      <c r="I17768" s="68" t="str">
        <f>VLOOKUP(E17768,Refs!$P$2:$R$29,3,FALSE)</f>
        <v>Y58</v>
      </c>
      <c r="J17768" s="68" t="str">
        <f>VLOOKUP(E17768,Refs!$P$2:$S$29,4,FALSE)</f>
        <v>South West</v>
      </c>
      <c r="K17768" s="28">
        <f t="shared" si="562"/>
        <v>169</v>
      </c>
    </row>
    <row r="17769" spans="1:11" x14ac:dyDescent="0.35">
      <c r="A17769" s="69">
        <f t="shared" si="561"/>
        <v>45962</v>
      </c>
      <c r="B17769" t="s">
        <v>934</v>
      </c>
      <c r="C17769" t="s">
        <v>286</v>
      </c>
      <c r="D17769" t="s">
        <v>890</v>
      </c>
      <c r="E17769" t="s">
        <v>712</v>
      </c>
      <c r="F17769" t="s">
        <v>711</v>
      </c>
      <c r="G17769" t="s">
        <v>136</v>
      </c>
      <c r="H17769">
        <v>138</v>
      </c>
      <c r="I17769" s="68" t="str">
        <f>VLOOKUP(E17769,Refs!$P$2:$R$29,3,FALSE)</f>
        <v>Y58</v>
      </c>
      <c r="J17769" s="68" t="str">
        <f>VLOOKUP(E17769,Refs!$P$2:$S$29,4,FALSE)</f>
        <v>South West</v>
      </c>
      <c r="K17769" s="28">
        <f t="shared" si="562"/>
        <v>138</v>
      </c>
    </row>
    <row r="17770" spans="1:11" x14ac:dyDescent="0.35">
      <c r="A17770" s="69">
        <f t="shared" si="561"/>
        <v>45962</v>
      </c>
      <c r="B17770" t="s">
        <v>934</v>
      </c>
      <c r="C17770" t="s">
        <v>286</v>
      </c>
      <c r="D17770" t="s">
        <v>890</v>
      </c>
      <c r="E17770" t="s">
        <v>712</v>
      </c>
      <c r="F17770" t="s">
        <v>711</v>
      </c>
      <c r="G17770" t="s">
        <v>137</v>
      </c>
      <c r="H17770">
        <v>5</v>
      </c>
      <c r="I17770" s="68" t="str">
        <f>VLOOKUP(E17770,Refs!$P$2:$R$29,3,FALSE)</f>
        <v>Y58</v>
      </c>
      <c r="J17770" s="68" t="str">
        <f>VLOOKUP(E17770,Refs!$P$2:$S$29,4,FALSE)</f>
        <v>South West</v>
      </c>
      <c r="K17770" s="28">
        <f t="shared" si="562"/>
        <v>5</v>
      </c>
    </row>
    <row r="17771" spans="1:11" x14ac:dyDescent="0.35">
      <c r="A17771" s="69">
        <f t="shared" si="561"/>
        <v>45962</v>
      </c>
      <c r="B17771" t="s">
        <v>934</v>
      </c>
      <c r="C17771" t="s">
        <v>286</v>
      </c>
      <c r="D17771" t="s">
        <v>890</v>
      </c>
      <c r="E17771" t="s">
        <v>712</v>
      </c>
      <c r="F17771" t="s">
        <v>711</v>
      </c>
      <c r="G17771" t="s">
        <v>138</v>
      </c>
      <c r="H17771">
        <v>2</v>
      </c>
      <c r="I17771" s="68" t="str">
        <f>VLOOKUP(E17771,Refs!$P$2:$R$29,3,FALSE)</f>
        <v>Y58</v>
      </c>
      <c r="J17771" s="68" t="str">
        <f>VLOOKUP(E17771,Refs!$P$2:$S$29,4,FALSE)</f>
        <v>South West</v>
      </c>
      <c r="K17771" s="28">
        <f t="shared" si="562"/>
        <v>2</v>
      </c>
    </row>
    <row r="17772" spans="1:11" x14ac:dyDescent="0.35">
      <c r="A17772" s="69">
        <f t="shared" si="561"/>
        <v>45962</v>
      </c>
      <c r="B17772" t="s">
        <v>934</v>
      </c>
      <c r="C17772" t="s">
        <v>286</v>
      </c>
      <c r="D17772" t="s">
        <v>890</v>
      </c>
      <c r="E17772" t="s">
        <v>712</v>
      </c>
      <c r="F17772" t="s">
        <v>711</v>
      </c>
      <c r="G17772" t="s">
        <v>139</v>
      </c>
      <c r="H17772">
        <v>19</v>
      </c>
      <c r="I17772" s="68" t="str">
        <f>VLOOKUP(E17772,Refs!$P$2:$R$29,3,FALSE)</f>
        <v>Y58</v>
      </c>
      <c r="J17772" s="68" t="str">
        <f>VLOOKUP(E17772,Refs!$P$2:$S$29,4,FALSE)</f>
        <v>South West</v>
      </c>
      <c r="K17772" s="28">
        <f t="shared" si="562"/>
        <v>19</v>
      </c>
    </row>
    <row r="17773" spans="1:11" x14ac:dyDescent="0.35">
      <c r="A17773" s="69">
        <f t="shared" si="561"/>
        <v>45962</v>
      </c>
      <c r="B17773" t="s">
        <v>934</v>
      </c>
      <c r="C17773" t="s">
        <v>286</v>
      </c>
      <c r="D17773" t="s">
        <v>890</v>
      </c>
      <c r="E17773" t="s">
        <v>712</v>
      </c>
      <c r="F17773" t="s">
        <v>711</v>
      </c>
      <c r="G17773" t="s">
        <v>140</v>
      </c>
      <c r="H17773">
        <v>18</v>
      </c>
      <c r="I17773" s="68" t="str">
        <f>VLOOKUP(E17773,Refs!$P$2:$R$29,3,FALSE)</f>
        <v>Y58</v>
      </c>
      <c r="J17773" s="68" t="str">
        <f>VLOOKUP(E17773,Refs!$P$2:$S$29,4,FALSE)</f>
        <v>South West</v>
      </c>
      <c r="K17773" s="28">
        <f t="shared" si="562"/>
        <v>18</v>
      </c>
    </row>
    <row r="17774" spans="1:11" x14ac:dyDescent="0.35">
      <c r="A17774" s="69">
        <f t="shared" si="561"/>
        <v>45962</v>
      </c>
      <c r="B17774" t="s">
        <v>934</v>
      </c>
      <c r="C17774" t="s">
        <v>286</v>
      </c>
      <c r="D17774" t="s">
        <v>890</v>
      </c>
      <c r="E17774" t="s">
        <v>712</v>
      </c>
      <c r="F17774" t="s">
        <v>711</v>
      </c>
      <c r="G17774" t="s">
        <v>728</v>
      </c>
      <c r="H17774">
        <v>95</v>
      </c>
      <c r="I17774" s="68" t="str">
        <f>VLOOKUP(E17774,Refs!$P$2:$R$29,3,FALSE)</f>
        <v>Y58</v>
      </c>
      <c r="J17774" s="68" t="str">
        <f>VLOOKUP(E17774,Refs!$P$2:$S$29,4,FALSE)</f>
        <v>South West</v>
      </c>
      <c r="K17774" s="28">
        <f t="shared" si="562"/>
        <v>95</v>
      </c>
    </row>
    <row r="17775" spans="1:11" x14ac:dyDescent="0.35">
      <c r="A17775" s="69">
        <f t="shared" si="561"/>
        <v>45962</v>
      </c>
      <c r="B17775" t="s">
        <v>934</v>
      </c>
      <c r="C17775" t="s">
        <v>286</v>
      </c>
      <c r="D17775" t="s">
        <v>890</v>
      </c>
      <c r="E17775" t="s">
        <v>712</v>
      </c>
      <c r="F17775" t="s">
        <v>711</v>
      </c>
      <c r="G17775" t="s">
        <v>727</v>
      </c>
      <c r="H17775">
        <v>37</v>
      </c>
      <c r="I17775" s="68" t="str">
        <f>VLOOKUP(E17775,Refs!$P$2:$R$29,3,FALSE)</f>
        <v>Y58</v>
      </c>
      <c r="J17775" s="68" t="str">
        <f>VLOOKUP(E17775,Refs!$P$2:$S$29,4,FALSE)</f>
        <v>South West</v>
      </c>
      <c r="K17775" s="28">
        <f t="shared" si="562"/>
        <v>37</v>
      </c>
    </row>
    <row r="17776" spans="1:11" x14ac:dyDescent="0.35">
      <c r="A17776" s="69">
        <f t="shared" si="561"/>
        <v>45962</v>
      </c>
      <c r="B17776" t="s">
        <v>934</v>
      </c>
      <c r="C17776" t="s">
        <v>286</v>
      </c>
      <c r="D17776" t="s">
        <v>890</v>
      </c>
      <c r="E17776" t="s">
        <v>712</v>
      </c>
      <c r="F17776" t="s">
        <v>711</v>
      </c>
      <c r="G17776" t="s">
        <v>730</v>
      </c>
      <c r="H17776">
        <v>101</v>
      </c>
      <c r="I17776" s="68" t="str">
        <f>VLOOKUP(E17776,Refs!$P$2:$R$29,3,FALSE)</f>
        <v>Y58</v>
      </c>
      <c r="J17776" s="68" t="str">
        <f>VLOOKUP(E17776,Refs!$P$2:$S$29,4,FALSE)</f>
        <v>South West</v>
      </c>
      <c r="K17776" s="28">
        <f t="shared" si="562"/>
        <v>101</v>
      </c>
    </row>
    <row r="17777" spans="1:11" x14ac:dyDescent="0.35">
      <c r="A17777" s="69">
        <f t="shared" si="561"/>
        <v>45962</v>
      </c>
      <c r="B17777" t="s">
        <v>934</v>
      </c>
      <c r="C17777" t="s">
        <v>286</v>
      </c>
      <c r="D17777" t="s">
        <v>890</v>
      </c>
      <c r="E17777" t="s">
        <v>712</v>
      </c>
      <c r="F17777" t="s">
        <v>711</v>
      </c>
      <c r="G17777" t="s">
        <v>729</v>
      </c>
      <c r="H17777">
        <v>96</v>
      </c>
      <c r="I17777" s="68" t="str">
        <f>VLOOKUP(E17777,Refs!$P$2:$R$29,3,FALSE)</f>
        <v>Y58</v>
      </c>
      <c r="J17777" s="68" t="str">
        <f>VLOOKUP(E17777,Refs!$P$2:$S$29,4,FALSE)</f>
        <v>South West</v>
      </c>
      <c r="K17777" s="28">
        <f t="shared" si="562"/>
        <v>96</v>
      </c>
    </row>
    <row r="17778" spans="1:11" x14ac:dyDescent="0.35">
      <c r="A17778" s="69">
        <f t="shared" si="561"/>
        <v>45962</v>
      </c>
      <c r="B17778" t="s">
        <v>934</v>
      </c>
      <c r="C17778" t="s">
        <v>262</v>
      </c>
      <c r="D17778" t="s">
        <v>893</v>
      </c>
      <c r="E17778" t="s">
        <v>333</v>
      </c>
      <c r="F17778" t="s">
        <v>894</v>
      </c>
      <c r="G17778" t="s">
        <v>10</v>
      </c>
      <c r="H17778">
        <v>31132</v>
      </c>
      <c r="I17778" s="68" t="str">
        <f>VLOOKUP(E17778,Refs!$P$2:$R$29,3,FALSE)</f>
        <v>Y58</v>
      </c>
      <c r="J17778" s="68" t="str">
        <f>VLOOKUP(E17778,Refs!$P$2:$S$29,4,FALSE)</f>
        <v>South West</v>
      </c>
      <c r="K17778" s="28">
        <f t="shared" si="562"/>
        <v>31132</v>
      </c>
    </row>
    <row r="17779" spans="1:11" x14ac:dyDescent="0.35">
      <c r="A17779" s="69">
        <f t="shared" si="561"/>
        <v>45962</v>
      </c>
      <c r="B17779" t="s">
        <v>934</v>
      </c>
      <c r="C17779" t="s">
        <v>262</v>
      </c>
      <c r="D17779" t="s">
        <v>893</v>
      </c>
      <c r="E17779" t="s">
        <v>333</v>
      </c>
      <c r="F17779" t="s">
        <v>894</v>
      </c>
      <c r="G17779" t="s">
        <v>69</v>
      </c>
      <c r="H17779">
        <v>25564</v>
      </c>
      <c r="I17779" s="68" t="str">
        <f>VLOOKUP(E17779,Refs!$P$2:$R$29,3,FALSE)</f>
        <v>Y58</v>
      </c>
      <c r="J17779" s="68" t="str">
        <f>VLOOKUP(E17779,Refs!$P$2:$S$29,4,FALSE)</f>
        <v>South West</v>
      </c>
      <c r="K17779" s="28">
        <f t="shared" si="562"/>
        <v>25564</v>
      </c>
    </row>
    <row r="17780" spans="1:11" x14ac:dyDescent="0.35">
      <c r="A17780" s="69">
        <f t="shared" si="561"/>
        <v>45962</v>
      </c>
      <c r="B17780" t="s">
        <v>934</v>
      </c>
      <c r="C17780" t="s">
        <v>262</v>
      </c>
      <c r="D17780" t="s">
        <v>893</v>
      </c>
      <c r="E17780" t="s">
        <v>333</v>
      </c>
      <c r="F17780" t="s">
        <v>894</v>
      </c>
      <c r="G17780" t="s">
        <v>20</v>
      </c>
      <c r="H17780">
        <v>24895</v>
      </c>
      <c r="I17780" s="68" t="str">
        <f>VLOOKUP(E17780,Refs!$P$2:$R$29,3,FALSE)</f>
        <v>Y58</v>
      </c>
      <c r="J17780" s="68" t="str">
        <f>VLOOKUP(E17780,Refs!$P$2:$S$29,4,FALSE)</f>
        <v>South West</v>
      </c>
      <c r="K17780" s="28">
        <f t="shared" si="562"/>
        <v>24895</v>
      </c>
    </row>
    <row r="17781" spans="1:11" x14ac:dyDescent="0.35">
      <c r="A17781" s="69">
        <f t="shared" si="561"/>
        <v>45962</v>
      </c>
      <c r="B17781" t="s">
        <v>934</v>
      </c>
      <c r="C17781" t="s">
        <v>262</v>
      </c>
      <c r="D17781" t="s">
        <v>893</v>
      </c>
      <c r="E17781" t="s">
        <v>333</v>
      </c>
      <c r="F17781" t="s">
        <v>894</v>
      </c>
      <c r="G17781" t="s">
        <v>23</v>
      </c>
      <c r="H17781">
        <v>19892</v>
      </c>
      <c r="I17781" s="68" t="str">
        <f>VLOOKUP(E17781,Refs!$P$2:$R$29,3,FALSE)</f>
        <v>Y58</v>
      </c>
      <c r="J17781" s="68" t="str">
        <f>VLOOKUP(E17781,Refs!$P$2:$S$29,4,FALSE)</f>
        <v>South West</v>
      </c>
      <c r="K17781" s="28">
        <f t="shared" si="562"/>
        <v>19892</v>
      </c>
    </row>
    <row r="17782" spans="1:11" x14ac:dyDescent="0.35">
      <c r="A17782" s="69">
        <f t="shared" si="561"/>
        <v>45962</v>
      </c>
      <c r="B17782" t="s">
        <v>934</v>
      </c>
      <c r="C17782" t="s">
        <v>262</v>
      </c>
      <c r="D17782" t="s">
        <v>893</v>
      </c>
      <c r="E17782" t="s">
        <v>333</v>
      </c>
      <c r="F17782" t="s">
        <v>894</v>
      </c>
      <c r="G17782" t="s">
        <v>19</v>
      </c>
      <c r="H17782">
        <v>669</v>
      </c>
      <c r="I17782" s="68" t="str">
        <f>VLOOKUP(E17782,Refs!$P$2:$R$29,3,FALSE)</f>
        <v>Y58</v>
      </c>
      <c r="J17782" s="68" t="str">
        <f>VLOOKUP(E17782,Refs!$P$2:$S$29,4,FALSE)</f>
        <v>South West</v>
      </c>
      <c r="K17782" s="28">
        <f t="shared" si="562"/>
        <v>669</v>
      </c>
    </row>
    <row r="17783" spans="1:11" x14ac:dyDescent="0.35">
      <c r="A17783" s="69">
        <f t="shared" si="561"/>
        <v>45962</v>
      </c>
      <c r="B17783" t="s">
        <v>934</v>
      </c>
      <c r="C17783" t="s">
        <v>262</v>
      </c>
      <c r="D17783" t="s">
        <v>893</v>
      </c>
      <c r="E17783" t="s">
        <v>333</v>
      </c>
      <c r="F17783" t="s">
        <v>894</v>
      </c>
      <c r="G17783" t="s">
        <v>21</v>
      </c>
      <c r="H17783">
        <v>763801</v>
      </c>
      <c r="I17783" s="68" t="str">
        <f>VLOOKUP(E17783,Refs!$P$2:$R$29,3,FALSE)</f>
        <v>Y58</v>
      </c>
      <c r="J17783" s="68" t="str">
        <f>VLOOKUP(E17783,Refs!$P$2:$S$29,4,FALSE)</f>
        <v>South West</v>
      </c>
      <c r="K17783" s="28">
        <f t="shared" si="562"/>
        <v>763801</v>
      </c>
    </row>
    <row r="17784" spans="1:11" x14ac:dyDescent="0.35">
      <c r="A17784" s="69">
        <f t="shared" si="561"/>
        <v>45962</v>
      </c>
      <c r="B17784" t="s">
        <v>934</v>
      </c>
      <c r="C17784" t="s">
        <v>262</v>
      </c>
      <c r="D17784" t="s">
        <v>893</v>
      </c>
      <c r="E17784" t="s">
        <v>333</v>
      </c>
      <c r="F17784" t="s">
        <v>894</v>
      </c>
      <c r="G17784" t="s">
        <v>70</v>
      </c>
      <c r="H17784">
        <v>203</v>
      </c>
      <c r="I17784" s="68" t="str">
        <f>VLOOKUP(E17784,Refs!$P$2:$R$29,3,FALSE)</f>
        <v>Y58</v>
      </c>
      <c r="J17784" s="68" t="str">
        <f>VLOOKUP(E17784,Refs!$P$2:$S$29,4,FALSE)</f>
        <v>South West</v>
      </c>
      <c r="K17784" s="28">
        <f t="shared" si="562"/>
        <v>203</v>
      </c>
    </row>
    <row r="17785" spans="1:11" x14ac:dyDescent="0.35">
      <c r="A17785" s="69">
        <f t="shared" si="561"/>
        <v>45962</v>
      </c>
      <c r="B17785" t="s">
        <v>934</v>
      </c>
      <c r="C17785" t="s">
        <v>262</v>
      </c>
      <c r="D17785" t="s">
        <v>893</v>
      </c>
      <c r="E17785" t="s">
        <v>333</v>
      </c>
      <c r="F17785" t="s">
        <v>894</v>
      </c>
      <c r="G17785" t="s">
        <v>71</v>
      </c>
      <c r="H17785">
        <v>432</v>
      </c>
      <c r="I17785" s="68" t="str">
        <f>VLOOKUP(E17785,Refs!$P$2:$R$29,3,FALSE)</f>
        <v>Y58</v>
      </c>
      <c r="J17785" s="68" t="str">
        <f>VLOOKUP(E17785,Refs!$P$2:$S$29,4,FALSE)</f>
        <v>South West</v>
      </c>
      <c r="K17785" s="28">
        <f t="shared" si="562"/>
        <v>432</v>
      </c>
    </row>
    <row r="17786" spans="1:11" x14ac:dyDescent="0.35">
      <c r="A17786" s="69">
        <f t="shared" si="561"/>
        <v>45962</v>
      </c>
      <c r="B17786" t="s">
        <v>934</v>
      </c>
      <c r="C17786" t="s">
        <v>262</v>
      </c>
      <c r="D17786" t="s">
        <v>893</v>
      </c>
      <c r="E17786" t="s">
        <v>333</v>
      </c>
      <c r="F17786" t="s">
        <v>894</v>
      </c>
      <c r="G17786" t="s">
        <v>72</v>
      </c>
      <c r="H17786">
        <v>85163</v>
      </c>
      <c r="I17786" s="68" t="str">
        <f>VLOOKUP(E17786,Refs!$P$2:$R$29,3,FALSE)</f>
        <v>Y58</v>
      </c>
      <c r="J17786" s="68" t="str">
        <f>VLOOKUP(E17786,Refs!$P$2:$S$29,4,FALSE)</f>
        <v>South West</v>
      </c>
      <c r="K17786" s="28">
        <f t="shared" si="562"/>
        <v>85163</v>
      </c>
    </row>
    <row r="17787" spans="1:11" x14ac:dyDescent="0.35">
      <c r="A17787" s="69">
        <f t="shared" si="561"/>
        <v>45962</v>
      </c>
      <c r="B17787" t="s">
        <v>934</v>
      </c>
      <c r="C17787" t="s">
        <v>262</v>
      </c>
      <c r="D17787" t="s">
        <v>893</v>
      </c>
      <c r="E17787" t="s">
        <v>333</v>
      </c>
      <c r="F17787" t="s">
        <v>894</v>
      </c>
      <c r="G17787" t="s">
        <v>73</v>
      </c>
      <c r="H17787">
        <v>12582</v>
      </c>
      <c r="I17787" s="68" t="str">
        <f>VLOOKUP(E17787,Refs!$P$2:$R$29,3,FALSE)</f>
        <v>Y58</v>
      </c>
      <c r="J17787" s="68" t="str">
        <f>VLOOKUP(E17787,Refs!$P$2:$S$29,4,FALSE)</f>
        <v>South West</v>
      </c>
      <c r="K17787" s="28">
        <f t="shared" si="562"/>
        <v>12582</v>
      </c>
    </row>
    <row r="17788" spans="1:11" x14ac:dyDescent="0.35">
      <c r="A17788" s="69">
        <f t="shared" si="561"/>
        <v>45962</v>
      </c>
      <c r="B17788" t="s">
        <v>934</v>
      </c>
      <c r="C17788" t="s">
        <v>262</v>
      </c>
      <c r="D17788" t="s">
        <v>893</v>
      </c>
      <c r="E17788" t="s">
        <v>333</v>
      </c>
      <c r="F17788" t="s">
        <v>894</v>
      </c>
      <c r="G17788" t="s">
        <v>74</v>
      </c>
      <c r="H17788">
        <v>83337215</v>
      </c>
      <c r="I17788" s="68" t="str">
        <f>VLOOKUP(E17788,Refs!$P$2:$R$29,3,FALSE)</f>
        <v>Y58</v>
      </c>
      <c r="J17788" s="68" t="str">
        <f>VLOOKUP(E17788,Refs!$P$2:$S$29,4,FALSE)</f>
        <v>South West</v>
      </c>
      <c r="K17788" s="28">
        <f t="shared" si="562"/>
        <v>83337215</v>
      </c>
    </row>
    <row r="17789" spans="1:11" x14ac:dyDescent="0.35">
      <c r="A17789" s="69">
        <f t="shared" si="561"/>
        <v>45962</v>
      </c>
      <c r="B17789" t="s">
        <v>934</v>
      </c>
      <c r="C17789" t="s">
        <v>262</v>
      </c>
      <c r="D17789" t="s">
        <v>893</v>
      </c>
      <c r="E17789" t="s">
        <v>333</v>
      </c>
      <c r="F17789" t="s">
        <v>894</v>
      </c>
      <c r="G17789" t="s">
        <v>26</v>
      </c>
      <c r="H17789">
        <v>24498</v>
      </c>
      <c r="I17789" s="68" t="str">
        <f>VLOOKUP(E17789,Refs!$P$2:$R$29,3,FALSE)</f>
        <v>Y58</v>
      </c>
      <c r="J17789" s="68" t="str">
        <f>VLOOKUP(E17789,Refs!$P$2:$S$29,4,FALSE)</f>
        <v>South West</v>
      </c>
      <c r="K17789" s="28">
        <f t="shared" si="562"/>
        <v>24498</v>
      </c>
    </row>
    <row r="17790" spans="1:11" x14ac:dyDescent="0.35">
      <c r="A17790" s="69">
        <f t="shared" si="561"/>
        <v>45962</v>
      </c>
      <c r="B17790" t="s">
        <v>934</v>
      </c>
      <c r="C17790" t="s">
        <v>262</v>
      </c>
      <c r="D17790" t="s">
        <v>893</v>
      </c>
      <c r="E17790" t="s">
        <v>333</v>
      </c>
      <c r="F17790" t="s">
        <v>894</v>
      </c>
      <c r="G17790" t="s">
        <v>75</v>
      </c>
      <c r="H17790">
        <v>0</v>
      </c>
      <c r="I17790" s="68" t="str">
        <f>VLOOKUP(E17790,Refs!$P$2:$R$29,3,FALSE)</f>
        <v>Y58</v>
      </c>
      <c r="J17790" s="68" t="str">
        <f>VLOOKUP(E17790,Refs!$P$2:$S$29,4,FALSE)</f>
        <v>South West</v>
      </c>
      <c r="K17790" s="28" t="str">
        <f t="shared" si="562"/>
        <v/>
      </c>
    </row>
    <row r="17791" spans="1:11" x14ac:dyDescent="0.35">
      <c r="A17791" s="69">
        <f t="shared" si="561"/>
        <v>45962</v>
      </c>
      <c r="B17791" t="s">
        <v>934</v>
      </c>
      <c r="C17791" t="s">
        <v>262</v>
      </c>
      <c r="D17791" t="s">
        <v>893</v>
      </c>
      <c r="E17791" t="s">
        <v>333</v>
      </c>
      <c r="F17791" t="s">
        <v>894</v>
      </c>
      <c r="G17791" t="s">
        <v>76</v>
      </c>
      <c r="H17791">
        <v>14955</v>
      </c>
      <c r="I17791" s="68" t="str">
        <f>VLOOKUP(E17791,Refs!$P$2:$R$29,3,FALSE)</f>
        <v>Y58</v>
      </c>
      <c r="J17791" s="68" t="str">
        <f>VLOOKUP(E17791,Refs!$P$2:$S$29,4,FALSE)</f>
        <v>South West</v>
      </c>
      <c r="K17791" s="28">
        <f t="shared" si="562"/>
        <v>14955</v>
      </c>
    </row>
    <row r="17792" spans="1:11" x14ac:dyDescent="0.35">
      <c r="A17792" s="69">
        <f t="shared" si="561"/>
        <v>45962</v>
      </c>
      <c r="B17792" t="s">
        <v>934</v>
      </c>
      <c r="C17792" t="s">
        <v>262</v>
      </c>
      <c r="D17792" t="s">
        <v>893</v>
      </c>
      <c r="E17792" t="s">
        <v>333</v>
      </c>
      <c r="F17792" t="s">
        <v>894</v>
      </c>
      <c r="G17792" t="s">
        <v>77</v>
      </c>
      <c r="H17792">
        <v>6032</v>
      </c>
      <c r="I17792" s="68" t="str">
        <f>VLOOKUP(E17792,Refs!$P$2:$R$29,3,FALSE)</f>
        <v>Y58</v>
      </c>
      <c r="J17792" s="68" t="str">
        <f>VLOOKUP(E17792,Refs!$P$2:$S$29,4,FALSE)</f>
        <v>South West</v>
      </c>
      <c r="K17792" s="28">
        <f t="shared" si="562"/>
        <v>6032</v>
      </c>
    </row>
    <row r="17793" spans="1:11" x14ac:dyDescent="0.35">
      <c r="A17793" s="69">
        <f t="shared" si="561"/>
        <v>45962</v>
      </c>
      <c r="B17793" t="s">
        <v>934</v>
      </c>
      <c r="C17793" t="s">
        <v>262</v>
      </c>
      <c r="D17793" t="s">
        <v>893</v>
      </c>
      <c r="E17793" t="s">
        <v>333</v>
      </c>
      <c r="F17793" t="s">
        <v>894</v>
      </c>
      <c r="G17793" t="s">
        <v>78</v>
      </c>
      <c r="H17793">
        <v>3464</v>
      </c>
      <c r="I17793" s="68" t="str">
        <f>VLOOKUP(E17793,Refs!$P$2:$R$29,3,FALSE)</f>
        <v>Y58</v>
      </c>
      <c r="J17793" s="68" t="str">
        <f>VLOOKUP(E17793,Refs!$P$2:$S$29,4,FALSE)</f>
        <v>South West</v>
      </c>
      <c r="K17793" s="28">
        <f t="shared" si="562"/>
        <v>3464</v>
      </c>
    </row>
    <row r="17794" spans="1:11" x14ac:dyDescent="0.35">
      <c r="A17794" s="69">
        <f t="shared" si="561"/>
        <v>45962</v>
      </c>
      <c r="B17794" t="s">
        <v>934</v>
      </c>
      <c r="C17794" t="s">
        <v>262</v>
      </c>
      <c r="D17794" t="s">
        <v>893</v>
      </c>
      <c r="E17794" t="s">
        <v>333</v>
      </c>
      <c r="F17794" t="s">
        <v>894</v>
      </c>
      <c r="G17794" t="s">
        <v>79</v>
      </c>
      <c r="H17794">
        <v>47</v>
      </c>
      <c r="I17794" s="68" t="str">
        <f>VLOOKUP(E17794,Refs!$P$2:$R$29,3,FALSE)</f>
        <v>Y58</v>
      </c>
      <c r="J17794" s="68" t="str">
        <f>VLOOKUP(E17794,Refs!$P$2:$S$29,4,FALSE)</f>
        <v>South West</v>
      </c>
      <c r="K17794" s="28">
        <f t="shared" si="562"/>
        <v>47</v>
      </c>
    </row>
    <row r="17795" spans="1:11" x14ac:dyDescent="0.35">
      <c r="A17795" s="69">
        <f t="shared" ref="A17795:A17858" si="563">DATEVALUE(RIGHT(B17795,8))</f>
        <v>45962</v>
      </c>
      <c r="B17795" t="s">
        <v>934</v>
      </c>
      <c r="C17795" t="s">
        <v>262</v>
      </c>
      <c r="D17795" t="s">
        <v>893</v>
      </c>
      <c r="E17795" t="s">
        <v>333</v>
      </c>
      <c r="F17795" t="s">
        <v>894</v>
      </c>
      <c r="G17795" t="s">
        <v>25</v>
      </c>
      <c r="H17795">
        <v>8450</v>
      </c>
      <c r="I17795" s="68" t="str">
        <f>VLOOKUP(E17795,Refs!$P$2:$R$29,3,FALSE)</f>
        <v>Y58</v>
      </c>
      <c r="J17795" s="68" t="str">
        <f>VLOOKUP(E17795,Refs!$P$2:$S$29,4,FALSE)</f>
        <v>South West</v>
      </c>
      <c r="K17795" s="28">
        <f t="shared" si="562"/>
        <v>8450</v>
      </c>
    </row>
    <row r="17796" spans="1:11" x14ac:dyDescent="0.35">
      <c r="A17796" s="69">
        <f t="shared" si="563"/>
        <v>45962</v>
      </c>
      <c r="B17796" t="s">
        <v>934</v>
      </c>
      <c r="C17796" t="s">
        <v>262</v>
      </c>
      <c r="D17796" t="s">
        <v>893</v>
      </c>
      <c r="E17796" t="s">
        <v>333</v>
      </c>
      <c r="F17796" t="s">
        <v>894</v>
      </c>
      <c r="G17796" t="s">
        <v>80</v>
      </c>
      <c r="H17796">
        <v>911</v>
      </c>
      <c r="I17796" s="68" t="str">
        <f>VLOOKUP(E17796,Refs!$P$2:$R$29,3,FALSE)</f>
        <v>Y58</v>
      </c>
      <c r="J17796" s="68" t="str">
        <f>VLOOKUP(E17796,Refs!$P$2:$S$29,4,FALSE)</f>
        <v>South West</v>
      </c>
      <c r="K17796" s="28">
        <f t="shared" si="562"/>
        <v>911</v>
      </c>
    </row>
    <row r="17797" spans="1:11" x14ac:dyDescent="0.35">
      <c r="A17797" s="69">
        <f t="shared" si="563"/>
        <v>45962</v>
      </c>
      <c r="B17797" t="s">
        <v>934</v>
      </c>
      <c r="C17797" t="s">
        <v>262</v>
      </c>
      <c r="D17797" t="s">
        <v>893</v>
      </c>
      <c r="E17797" t="s">
        <v>333</v>
      </c>
      <c r="F17797" t="s">
        <v>894</v>
      </c>
      <c r="G17797" t="s">
        <v>81</v>
      </c>
      <c r="H17797">
        <v>4121</v>
      </c>
      <c r="I17797" s="68" t="str">
        <f>VLOOKUP(E17797,Refs!$P$2:$R$29,3,FALSE)</f>
        <v>Y58</v>
      </c>
      <c r="J17797" s="68" t="str">
        <f>VLOOKUP(E17797,Refs!$P$2:$S$29,4,FALSE)</f>
        <v>South West</v>
      </c>
      <c r="K17797" s="28">
        <f t="shared" si="562"/>
        <v>4121</v>
      </c>
    </row>
    <row r="17798" spans="1:11" x14ac:dyDescent="0.35">
      <c r="A17798" s="69">
        <f t="shared" si="563"/>
        <v>45962</v>
      </c>
      <c r="B17798" t="s">
        <v>934</v>
      </c>
      <c r="C17798" t="s">
        <v>262</v>
      </c>
      <c r="D17798" t="s">
        <v>893</v>
      </c>
      <c r="E17798" t="s">
        <v>333</v>
      </c>
      <c r="F17798" t="s">
        <v>894</v>
      </c>
      <c r="G17798" t="s">
        <v>82</v>
      </c>
      <c r="H17798">
        <v>1685</v>
      </c>
      <c r="I17798" s="68" t="str">
        <f>VLOOKUP(E17798,Refs!$P$2:$R$29,3,FALSE)</f>
        <v>Y58</v>
      </c>
      <c r="J17798" s="68" t="str">
        <f>VLOOKUP(E17798,Refs!$P$2:$S$29,4,FALSE)</f>
        <v>South West</v>
      </c>
      <c r="K17798" s="28">
        <f t="shared" si="562"/>
        <v>1685</v>
      </c>
    </row>
    <row r="17799" spans="1:11" x14ac:dyDescent="0.35">
      <c r="A17799" s="69">
        <f t="shared" si="563"/>
        <v>45962</v>
      </c>
      <c r="B17799" t="s">
        <v>934</v>
      </c>
      <c r="C17799" t="s">
        <v>262</v>
      </c>
      <c r="D17799" t="s">
        <v>893</v>
      </c>
      <c r="E17799" t="s">
        <v>333</v>
      </c>
      <c r="F17799" t="s">
        <v>894</v>
      </c>
      <c r="G17799" t="s">
        <v>83</v>
      </c>
      <c r="H17799">
        <v>3603</v>
      </c>
      <c r="I17799" s="68" t="str">
        <f>VLOOKUP(E17799,Refs!$P$2:$R$29,3,FALSE)</f>
        <v>Y58</v>
      </c>
      <c r="J17799" s="68" t="str">
        <f>VLOOKUP(E17799,Refs!$P$2:$S$29,4,FALSE)</f>
        <v>South West</v>
      </c>
      <c r="K17799" s="28">
        <f t="shared" si="562"/>
        <v>3603</v>
      </c>
    </row>
    <row r="17800" spans="1:11" x14ac:dyDescent="0.35">
      <c r="A17800" s="69">
        <f t="shared" si="563"/>
        <v>45962</v>
      </c>
      <c r="B17800" t="s">
        <v>934</v>
      </c>
      <c r="C17800" t="s">
        <v>262</v>
      </c>
      <c r="D17800" t="s">
        <v>893</v>
      </c>
      <c r="E17800" t="s">
        <v>333</v>
      </c>
      <c r="F17800" t="s">
        <v>894</v>
      </c>
      <c r="G17800" t="s">
        <v>84</v>
      </c>
      <c r="H17800">
        <v>12887</v>
      </c>
      <c r="I17800" s="68" t="str">
        <f>VLOOKUP(E17800,Refs!$P$2:$R$29,3,FALSE)</f>
        <v>Y58</v>
      </c>
      <c r="J17800" s="68" t="str">
        <f>VLOOKUP(E17800,Refs!$P$2:$S$29,4,FALSE)</f>
        <v>South West</v>
      </c>
      <c r="K17800" s="28">
        <f t="shared" si="562"/>
        <v>12887</v>
      </c>
    </row>
    <row r="17801" spans="1:11" x14ac:dyDescent="0.35">
      <c r="A17801" s="69">
        <f t="shared" si="563"/>
        <v>45962</v>
      </c>
      <c r="B17801" t="s">
        <v>934</v>
      </c>
      <c r="C17801" t="s">
        <v>262</v>
      </c>
      <c r="D17801" t="s">
        <v>893</v>
      </c>
      <c r="E17801" t="s">
        <v>333</v>
      </c>
      <c r="F17801" t="s">
        <v>894</v>
      </c>
      <c r="G17801" t="s">
        <v>85</v>
      </c>
      <c r="H17801">
        <v>2194</v>
      </c>
      <c r="I17801" s="68" t="str">
        <f>VLOOKUP(E17801,Refs!$P$2:$R$29,3,FALSE)</f>
        <v>Y58</v>
      </c>
      <c r="J17801" s="68" t="str">
        <f>VLOOKUP(E17801,Refs!$P$2:$S$29,4,FALSE)</f>
        <v>South West</v>
      </c>
      <c r="K17801" s="28">
        <f t="shared" si="562"/>
        <v>2194</v>
      </c>
    </row>
    <row r="17802" spans="1:11" x14ac:dyDescent="0.35">
      <c r="A17802" s="69">
        <f t="shared" si="563"/>
        <v>45962</v>
      </c>
      <c r="B17802" t="s">
        <v>934</v>
      </c>
      <c r="C17802" t="s">
        <v>262</v>
      </c>
      <c r="D17802" t="s">
        <v>893</v>
      </c>
      <c r="E17802" t="s">
        <v>333</v>
      </c>
      <c r="F17802" t="s">
        <v>894</v>
      </c>
      <c r="G17802" t="s">
        <v>86</v>
      </c>
      <c r="H17802">
        <v>1453</v>
      </c>
      <c r="I17802" s="68" t="str">
        <f>VLOOKUP(E17802,Refs!$P$2:$R$29,3,FALSE)</f>
        <v>Y58</v>
      </c>
      <c r="J17802" s="68" t="str">
        <f>VLOOKUP(E17802,Refs!$P$2:$S$29,4,FALSE)</f>
        <v>South West</v>
      </c>
      <c r="K17802" s="28">
        <f t="shared" si="562"/>
        <v>1453</v>
      </c>
    </row>
    <row r="17803" spans="1:11" x14ac:dyDescent="0.35">
      <c r="A17803" s="69">
        <f t="shared" si="563"/>
        <v>45962</v>
      </c>
      <c r="B17803" t="s">
        <v>934</v>
      </c>
      <c r="C17803" t="s">
        <v>262</v>
      </c>
      <c r="D17803" t="s">
        <v>893</v>
      </c>
      <c r="E17803" t="s">
        <v>333</v>
      </c>
      <c r="F17803" t="s">
        <v>894</v>
      </c>
      <c r="G17803" t="s">
        <v>87</v>
      </c>
      <c r="H17803">
        <v>3110</v>
      </c>
      <c r="I17803" s="68" t="str">
        <f>VLOOKUP(E17803,Refs!$P$2:$R$29,3,FALSE)</f>
        <v>Y58</v>
      </c>
      <c r="J17803" s="68" t="str">
        <f>VLOOKUP(E17803,Refs!$P$2:$S$29,4,FALSE)</f>
        <v>South West</v>
      </c>
      <c r="K17803" s="28">
        <f t="shared" si="562"/>
        <v>3110</v>
      </c>
    </row>
    <row r="17804" spans="1:11" x14ac:dyDescent="0.35">
      <c r="A17804" s="69">
        <f t="shared" si="563"/>
        <v>45962</v>
      </c>
      <c r="B17804" t="s">
        <v>934</v>
      </c>
      <c r="C17804" t="s">
        <v>262</v>
      </c>
      <c r="D17804" t="s">
        <v>893</v>
      </c>
      <c r="E17804" t="s">
        <v>333</v>
      </c>
      <c r="F17804" t="s">
        <v>894</v>
      </c>
      <c r="G17804" t="s">
        <v>88</v>
      </c>
      <c r="H17804">
        <v>13339</v>
      </c>
      <c r="I17804" s="68" t="str">
        <f>VLOOKUP(E17804,Refs!$P$2:$R$29,3,FALSE)</f>
        <v>Y58</v>
      </c>
      <c r="J17804" s="68" t="str">
        <f>VLOOKUP(E17804,Refs!$P$2:$S$29,4,FALSE)</f>
        <v>South West</v>
      </c>
      <c r="K17804" s="28">
        <f t="shared" si="562"/>
        <v>13339</v>
      </c>
    </row>
    <row r="17805" spans="1:11" x14ac:dyDescent="0.35">
      <c r="A17805" s="69">
        <f t="shared" si="563"/>
        <v>45962</v>
      </c>
      <c r="B17805" t="s">
        <v>934</v>
      </c>
      <c r="C17805" t="s">
        <v>262</v>
      </c>
      <c r="D17805" t="s">
        <v>893</v>
      </c>
      <c r="E17805" t="s">
        <v>333</v>
      </c>
      <c r="F17805" t="s">
        <v>894</v>
      </c>
      <c r="G17805" t="s">
        <v>89</v>
      </c>
      <c r="H17805">
        <v>24498</v>
      </c>
      <c r="I17805" s="68" t="str">
        <f>VLOOKUP(E17805,Refs!$P$2:$R$29,3,FALSE)</f>
        <v>Y58</v>
      </c>
      <c r="J17805" s="68" t="str">
        <f>VLOOKUP(E17805,Refs!$P$2:$S$29,4,FALSE)</f>
        <v>South West</v>
      </c>
      <c r="K17805" s="28">
        <f t="shared" si="562"/>
        <v>24498</v>
      </c>
    </row>
    <row r="17806" spans="1:11" x14ac:dyDescent="0.35">
      <c r="A17806" s="69">
        <f t="shared" si="563"/>
        <v>45962</v>
      </c>
      <c r="B17806" t="s">
        <v>934</v>
      </c>
      <c r="C17806" t="s">
        <v>262</v>
      </c>
      <c r="D17806" t="s">
        <v>893</v>
      </c>
      <c r="E17806" t="s">
        <v>333</v>
      </c>
      <c r="F17806" t="s">
        <v>894</v>
      </c>
      <c r="G17806" t="s">
        <v>27</v>
      </c>
      <c r="H17806">
        <v>3476</v>
      </c>
      <c r="I17806" s="68" t="str">
        <f>VLOOKUP(E17806,Refs!$P$2:$R$29,3,FALSE)</f>
        <v>Y58</v>
      </c>
      <c r="J17806" s="68" t="str">
        <f>VLOOKUP(E17806,Refs!$P$2:$S$29,4,FALSE)</f>
        <v>South West</v>
      </c>
      <c r="K17806" s="28">
        <f t="shared" si="562"/>
        <v>3476</v>
      </c>
    </row>
    <row r="17807" spans="1:11" x14ac:dyDescent="0.35">
      <c r="A17807" s="69">
        <f t="shared" si="563"/>
        <v>45962</v>
      </c>
      <c r="B17807" t="s">
        <v>934</v>
      </c>
      <c r="C17807" t="s">
        <v>262</v>
      </c>
      <c r="D17807" t="s">
        <v>893</v>
      </c>
      <c r="E17807" t="s">
        <v>333</v>
      </c>
      <c r="F17807" t="s">
        <v>894</v>
      </c>
      <c r="G17807" t="s">
        <v>29</v>
      </c>
      <c r="H17807">
        <v>3340</v>
      </c>
      <c r="I17807" s="68" t="str">
        <f>VLOOKUP(E17807,Refs!$P$2:$R$29,3,FALSE)</f>
        <v>Y58</v>
      </c>
      <c r="J17807" s="68" t="str">
        <f>VLOOKUP(E17807,Refs!$P$2:$S$29,4,FALSE)</f>
        <v>South West</v>
      </c>
      <c r="K17807" s="28">
        <f t="shared" si="562"/>
        <v>3340</v>
      </c>
    </row>
    <row r="17808" spans="1:11" x14ac:dyDescent="0.35">
      <c r="A17808" s="69">
        <f t="shared" si="563"/>
        <v>45962</v>
      </c>
      <c r="B17808" t="s">
        <v>934</v>
      </c>
      <c r="C17808" t="s">
        <v>262</v>
      </c>
      <c r="D17808" t="s">
        <v>893</v>
      </c>
      <c r="E17808" t="s">
        <v>333</v>
      </c>
      <c r="F17808" t="s">
        <v>894</v>
      </c>
      <c r="G17808" t="s">
        <v>90</v>
      </c>
      <c r="H17808">
        <v>2086</v>
      </c>
      <c r="I17808" s="68" t="str">
        <f>VLOOKUP(E17808,Refs!$P$2:$R$29,3,FALSE)</f>
        <v>Y58</v>
      </c>
      <c r="J17808" s="68" t="str">
        <f>VLOOKUP(E17808,Refs!$P$2:$S$29,4,FALSE)</f>
        <v>South West</v>
      </c>
      <c r="K17808" s="28">
        <f t="shared" si="562"/>
        <v>2086</v>
      </c>
    </row>
    <row r="17809" spans="1:11" x14ac:dyDescent="0.35">
      <c r="A17809" s="69">
        <f t="shared" si="563"/>
        <v>45962</v>
      </c>
      <c r="B17809" t="s">
        <v>934</v>
      </c>
      <c r="C17809" t="s">
        <v>262</v>
      </c>
      <c r="D17809" t="s">
        <v>893</v>
      </c>
      <c r="E17809" t="s">
        <v>333</v>
      </c>
      <c r="F17809" t="s">
        <v>894</v>
      </c>
      <c r="G17809" t="s">
        <v>91</v>
      </c>
      <c r="H17809">
        <v>2</v>
      </c>
      <c r="I17809" s="68" t="str">
        <f>VLOOKUP(E17809,Refs!$P$2:$R$29,3,FALSE)</f>
        <v>Y58</v>
      </c>
      <c r="J17809" s="68" t="str">
        <f>VLOOKUP(E17809,Refs!$P$2:$S$29,4,FALSE)</f>
        <v>South West</v>
      </c>
      <c r="K17809" s="28">
        <f t="shared" si="562"/>
        <v>2</v>
      </c>
    </row>
    <row r="17810" spans="1:11" x14ac:dyDescent="0.35">
      <c r="A17810" s="69">
        <f t="shared" si="563"/>
        <v>45962</v>
      </c>
      <c r="B17810" t="s">
        <v>934</v>
      </c>
      <c r="C17810" t="s">
        <v>262</v>
      </c>
      <c r="D17810" t="s">
        <v>893</v>
      </c>
      <c r="E17810" t="s">
        <v>333</v>
      </c>
      <c r="F17810" t="s">
        <v>894</v>
      </c>
      <c r="G17810" t="s">
        <v>92</v>
      </c>
      <c r="H17810">
        <v>1835</v>
      </c>
      <c r="I17810" s="68" t="str">
        <f>VLOOKUP(E17810,Refs!$P$2:$R$29,3,FALSE)</f>
        <v>Y58</v>
      </c>
      <c r="J17810" s="68" t="str">
        <f>VLOOKUP(E17810,Refs!$P$2:$S$29,4,FALSE)</f>
        <v>South West</v>
      </c>
      <c r="K17810" s="28">
        <f t="shared" si="562"/>
        <v>1835</v>
      </c>
    </row>
    <row r="17811" spans="1:11" x14ac:dyDescent="0.35">
      <c r="A17811" s="69">
        <f t="shared" si="563"/>
        <v>45962</v>
      </c>
      <c r="B17811" t="s">
        <v>934</v>
      </c>
      <c r="C17811" t="s">
        <v>262</v>
      </c>
      <c r="D17811" t="s">
        <v>893</v>
      </c>
      <c r="E17811" t="s">
        <v>333</v>
      </c>
      <c r="F17811" t="s">
        <v>894</v>
      </c>
      <c r="G17811" t="s">
        <v>93</v>
      </c>
      <c r="H17811">
        <v>78</v>
      </c>
      <c r="I17811" s="68" t="str">
        <f>VLOOKUP(E17811,Refs!$P$2:$R$29,3,FALSE)</f>
        <v>Y58</v>
      </c>
      <c r="J17811" s="68" t="str">
        <f>VLOOKUP(E17811,Refs!$P$2:$S$29,4,FALSE)</f>
        <v>South West</v>
      </c>
      <c r="K17811" s="28">
        <f t="shared" si="562"/>
        <v>78</v>
      </c>
    </row>
    <row r="17812" spans="1:11" x14ac:dyDescent="0.35">
      <c r="A17812" s="69">
        <f t="shared" si="563"/>
        <v>45962</v>
      </c>
      <c r="B17812" t="s">
        <v>934</v>
      </c>
      <c r="C17812" t="s">
        <v>262</v>
      </c>
      <c r="D17812" t="s">
        <v>893</v>
      </c>
      <c r="E17812" t="s">
        <v>333</v>
      </c>
      <c r="F17812" t="s">
        <v>894</v>
      </c>
      <c r="G17812" t="s">
        <v>94</v>
      </c>
      <c r="H17812">
        <v>1016</v>
      </c>
      <c r="I17812" s="68" t="str">
        <f>VLOOKUP(E17812,Refs!$P$2:$R$29,3,FALSE)</f>
        <v>Y58</v>
      </c>
      <c r="J17812" s="68" t="str">
        <f>VLOOKUP(E17812,Refs!$P$2:$S$29,4,FALSE)</f>
        <v>South West</v>
      </c>
      <c r="K17812" s="28">
        <f t="shared" si="562"/>
        <v>1016</v>
      </c>
    </row>
    <row r="17813" spans="1:11" x14ac:dyDescent="0.35">
      <c r="A17813" s="69">
        <f t="shared" si="563"/>
        <v>45962</v>
      </c>
      <c r="B17813" t="s">
        <v>934</v>
      </c>
      <c r="C17813" t="s">
        <v>262</v>
      </c>
      <c r="D17813" t="s">
        <v>893</v>
      </c>
      <c r="E17813" t="s">
        <v>333</v>
      </c>
      <c r="F17813" t="s">
        <v>894</v>
      </c>
      <c r="G17813" t="s">
        <v>95</v>
      </c>
      <c r="H17813">
        <v>20</v>
      </c>
      <c r="I17813" s="68" t="str">
        <f>VLOOKUP(E17813,Refs!$P$2:$R$29,3,FALSE)</f>
        <v>Y58</v>
      </c>
      <c r="J17813" s="68" t="str">
        <f>VLOOKUP(E17813,Refs!$P$2:$S$29,4,FALSE)</f>
        <v>South West</v>
      </c>
      <c r="K17813" s="28">
        <f t="shared" si="562"/>
        <v>20</v>
      </c>
    </row>
    <row r="17814" spans="1:11" x14ac:dyDescent="0.35">
      <c r="A17814" s="69">
        <f t="shared" si="563"/>
        <v>45962</v>
      </c>
      <c r="B17814" t="s">
        <v>934</v>
      </c>
      <c r="C17814" t="s">
        <v>262</v>
      </c>
      <c r="D17814" t="s">
        <v>893</v>
      </c>
      <c r="E17814" t="s">
        <v>333</v>
      </c>
      <c r="F17814" t="s">
        <v>894</v>
      </c>
      <c r="G17814" t="s">
        <v>96</v>
      </c>
      <c r="H17814">
        <v>1647</v>
      </c>
      <c r="I17814" s="68" t="str">
        <f>VLOOKUP(E17814,Refs!$P$2:$R$29,3,FALSE)</f>
        <v>Y58</v>
      </c>
      <c r="J17814" s="68" t="str">
        <f>VLOOKUP(E17814,Refs!$P$2:$S$29,4,FALSE)</f>
        <v>South West</v>
      </c>
      <c r="K17814" s="28">
        <f t="shared" si="562"/>
        <v>1647</v>
      </c>
    </row>
    <row r="17815" spans="1:11" x14ac:dyDescent="0.35">
      <c r="A17815" s="69">
        <f t="shared" si="563"/>
        <v>45962</v>
      </c>
      <c r="B17815" t="s">
        <v>934</v>
      </c>
      <c r="C17815" t="s">
        <v>262</v>
      </c>
      <c r="D17815" t="s">
        <v>893</v>
      </c>
      <c r="E17815" t="s">
        <v>333</v>
      </c>
      <c r="F17815" t="s">
        <v>894</v>
      </c>
      <c r="G17815" t="s">
        <v>31</v>
      </c>
      <c r="H17815">
        <v>1259</v>
      </c>
      <c r="I17815" s="68" t="str">
        <f>VLOOKUP(E17815,Refs!$P$2:$R$29,3,FALSE)</f>
        <v>Y58</v>
      </c>
      <c r="J17815" s="68" t="str">
        <f>VLOOKUP(E17815,Refs!$P$2:$S$29,4,FALSE)</f>
        <v>South West</v>
      </c>
      <c r="K17815" s="28">
        <f t="shared" si="562"/>
        <v>1259</v>
      </c>
    </row>
    <row r="17816" spans="1:11" x14ac:dyDescent="0.35">
      <c r="A17816" s="69">
        <f t="shared" si="563"/>
        <v>45962</v>
      </c>
      <c r="B17816" t="s">
        <v>934</v>
      </c>
      <c r="C17816" t="s">
        <v>262</v>
      </c>
      <c r="D17816" t="s">
        <v>893</v>
      </c>
      <c r="E17816" t="s">
        <v>333</v>
      </c>
      <c r="F17816" t="s">
        <v>894</v>
      </c>
      <c r="G17816" t="s">
        <v>97</v>
      </c>
      <c r="H17816">
        <v>3077</v>
      </c>
      <c r="I17816" s="68" t="str">
        <f>VLOOKUP(E17816,Refs!$P$2:$R$29,3,FALSE)</f>
        <v>Y58</v>
      </c>
      <c r="J17816" s="68" t="str">
        <f>VLOOKUP(E17816,Refs!$P$2:$S$29,4,FALSE)</f>
        <v>South West</v>
      </c>
      <c r="K17816" s="28">
        <f t="shared" si="562"/>
        <v>3077</v>
      </c>
    </row>
    <row r="17817" spans="1:11" x14ac:dyDescent="0.35">
      <c r="A17817" s="69">
        <f t="shared" si="563"/>
        <v>45962</v>
      </c>
      <c r="B17817" t="s">
        <v>934</v>
      </c>
      <c r="C17817" t="s">
        <v>262</v>
      </c>
      <c r="D17817" t="s">
        <v>893</v>
      </c>
      <c r="E17817" t="s">
        <v>333</v>
      </c>
      <c r="F17817" t="s">
        <v>894</v>
      </c>
      <c r="G17817" t="s">
        <v>98</v>
      </c>
      <c r="H17817">
        <v>2596</v>
      </c>
      <c r="I17817" s="68" t="str">
        <f>VLOOKUP(E17817,Refs!$P$2:$R$29,3,FALSE)</f>
        <v>Y58</v>
      </c>
      <c r="J17817" s="68" t="str">
        <f>VLOOKUP(E17817,Refs!$P$2:$S$29,4,FALSE)</f>
        <v>South West</v>
      </c>
      <c r="K17817" s="28">
        <f t="shared" si="562"/>
        <v>2596</v>
      </c>
    </row>
    <row r="17818" spans="1:11" x14ac:dyDescent="0.35">
      <c r="A17818" s="69">
        <f t="shared" si="563"/>
        <v>45962</v>
      </c>
      <c r="B17818" t="s">
        <v>934</v>
      </c>
      <c r="C17818" t="s">
        <v>262</v>
      </c>
      <c r="D17818" t="s">
        <v>893</v>
      </c>
      <c r="E17818" t="s">
        <v>333</v>
      </c>
      <c r="F17818" t="s">
        <v>894</v>
      </c>
      <c r="G17818" t="s">
        <v>99</v>
      </c>
      <c r="H17818">
        <v>2341</v>
      </c>
      <c r="I17818" s="68" t="str">
        <f>VLOOKUP(E17818,Refs!$P$2:$R$29,3,FALSE)</f>
        <v>Y58</v>
      </c>
      <c r="J17818" s="68" t="str">
        <f>VLOOKUP(E17818,Refs!$P$2:$S$29,4,FALSE)</f>
        <v>South West</v>
      </c>
      <c r="K17818" s="28">
        <f t="shared" si="562"/>
        <v>2341</v>
      </c>
    </row>
    <row r="17819" spans="1:11" x14ac:dyDescent="0.35">
      <c r="A17819" s="69">
        <f t="shared" si="563"/>
        <v>45962</v>
      </c>
      <c r="B17819" t="s">
        <v>934</v>
      </c>
      <c r="C17819" t="s">
        <v>262</v>
      </c>
      <c r="D17819" t="s">
        <v>893</v>
      </c>
      <c r="E17819" t="s">
        <v>333</v>
      </c>
      <c r="F17819" t="s">
        <v>894</v>
      </c>
      <c r="G17819" t="s">
        <v>100</v>
      </c>
      <c r="H17819">
        <v>1864</v>
      </c>
      <c r="I17819" s="68" t="str">
        <f>VLOOKUP(E17819,Refs!$P$2:$R$29,3,FALSE)</f>
        <v>Y58</v>
      </c>
      <c r="J17819" s="68" t="str">
        <f>VLOOKUP(E17819,Refs!$P$2:$S$29,4,FALSE)</f>
        <v>South West</v>
      </c>
      <c r="K17819" s="28">
        <f t="shared" si="562"/>
        <v>1864</v>
      </c>
    </row>
    <row r="17820" spans="1:11" x14ac:dyDescent="0.35">
      <c r="A17820" s="69">
        <f t="shared" si="563"/>
        <v>45962</v>
      </c>
      <c r="B17820" t="s">
        <v>934</v>
      </c>
      <c r="C17820" t="s">
        <v>262</v>
      </c>
      <c r="D17820" t="s">
        <v>893</v>
      </c>
      <c r="E17820" t="s">
        <v>333</v>
      </c>
      <c r="F17820" t="s">
        <v>894</v>
      </c>
      <c r="G17820" t="s">
        <v>101</v>
      </c>
      <c r="H17820">
        <v>275</v>
      </c>
      <c r="I17820" s="68" t="str">
        <f>VLOOKUP(E17820,Refs!$P$2:$R$29,3,FALSE)</f>
        <v>Y58</v>
      </c>
      <c r="J17820" s="68" t="str">
        <f>VLOOKUP(E17820,Refs!$P$2:$S$29,4,FALSE)</f>
        <v>South West</v>
      </c>
      <c r="K17820" s="28">
        <f t="shared" si="562"/>
        <v>275</v>
      </c>
    </row>
    <row r="17821" spans="1:11" x14ac:dyDescent="0.35">
      <c r="A17821" s="69">
        <f t="shared" si="563"/>
        <v>45962</v>
      </c>
      <c r="B17821" t="s">
        <v>934</v>
      </c>
      <c r="C17821" t="s">
        <v>262</v>
      </c>
      <c r="D17821" t="s">
        <v>893</v>
      </c>
      <c r="E17821" t="s">
        <v>333</v>
      </c>
      <c r="F17821" t="s">
        <v>894</v>
      </c>
      <c r="G17821" t="s">
        <v>102</v>
      </c>
      <c r="H17821">
        <v>100</v>
      </c>
      <c r="I17821" s="68" t="str">
        <f>VLOOKUP(E17821,Refs!$P$2:$R$29,3,FALSE)</f>
        <v>Y58</v>
      </c>
      <c r="J17821" s="68" t="str">
        <f>VLOOKUP(E17821,Refs!$P$2:$S$29,4,FALSE)</f>
        <v>South West</v>
      </c>
      <c r="K17821" s="28">
        <f t="shared" si="562"/>
        <v>100</v>
      </c>
    </row>
    <row r="17822" spans="1:11" x14ac:dyDescent="0.35">
      <c r="A17822" s="69">
        <f t="shared" si="563"/>
        <v>45962</v>
      </c>
      <c r="B17822" t="s">
        <v>934</v>
      </c>
      <c r="C17822" t="s">
        <v>262</v>
      </c>
      <c r="D17822" t="s">
        <v>893</v>
      </c>
      <c r="E17822" t="s">
        <v>333</v>
      </c>
      <c r="F17822" t="s">
        <v>894</v>
      </c>
      <c r="G17822" t="s">
        <v>103</v>
      </c>
      <c r="H17822">
        <v>1325</v>
      </c>
      <c r="I17822" s="68" t="str">
        <f>VLOOKUP(E17822,Refs!$P$2:$R$29,3,FALSE)</f>
        <v>Y58</v>
      </c>
      <c r="J17822" s="68" t="str">
        <f>VLOOKUP(E17822,Refs!$P$2:$S$29,4,FALSE)</f>
        <v>South West</v>
      </c>
      <c r="K17822" s="28">
        <f t="shared" si="562"/>
        <v>1325</v>
      </c>
    </row>
    <row r="17823" spans="1:11" x14ac:dyDescent="0.35">
      <c r="A17823" s="69">
        <f t="shared" si="563"/>
        <v>45962</v>
      </c>
      <c r="B17823" t="s">
        <v>934</v>
      </c>
      <c r="C17823" t="s">
        <v>262</v>
      </c>
      <c r="D17823" t="s">
        <v>893</v>
      </c>
      <c r="E17823" t="s">
        <v>333</v>
      </c>
      <c r="F17823" t="s">
        <v>894</v>
      </c>
      <c r="G17823" t="s">
        <v>104</v>
      </c>
      <c r="H17823">
        <v>2301932</v>
      </c>
      <c r="I17823" s="68" t="str">
        <f>VLOOKUP(E17823,Refs!$P$2:$R$29,3,FALSE)</f>
        <v>Y58</v>
      </c>
      <c r="J17823" s="68" t="str">
        <f>VLOOKUP(E17823,Refs!$P$2:$S$29,4,FALSE)</f>
        <v>South West</v>
      </c>
      <c r="K17823" s="28">
        <f t="shared" si="562"/>
        <v>2301932</v>
      </c>
    </row>
    <row r="17824" spans="1:11" x14ac:dyDescent="0.35">
      <c r="A17824" s="69">
        <f t="shared" si="563"/>
        <v>45962</v>
      </c>
      <c r="B17824" t="s">
        <v>934</v>
      </c>
      <c r="C17824" t="s">
        <v>262</v>
      </c>
      <c r="D17824" t="s">
        <v>893</v>
      </c>
      <c r="E17824" t="s">
        <v>333</v>
      </c>
      <c r="F17824" t="s">
        <v>894</v>
      </c>
      <c r="G17824" t="s">
        <v>105</v>
      </c>
      <c r="H17824">
        <v>3129</v>
      </c>
      <c r="I17824" s="68" t="str">
        <f>VLOOKUP(E17824,Refs!$P$2:$R$29,3,FALSE)</f>
        <v>Y58</v>
      </c>
      <c r="J17824" s="68" t="str">
        <f>VLOOKUP(E17824,Refs!$P$2:$S$29,4,FALSE)</f>
        <v>South West</v>
      </c>
      <c r="K17824" s="28">
        <f t="shared" si="562"/>
        <v>3129</v>
      </c>
    </row>
    <row r="17825" spans="1:11" x14ac:dyDescent="0.35">
      <c r="A17825" s="69">
        <f t="shared" si="563"/>
        <v>45962</v>
      </c>
      <c r="B17825" t="s">
        <v>934</v>
      </c>
      <c r="C17825" t="s">
        <v>262</v>
      </c>
      <c r="D17825" t="s">
        <v>893</v>
      </c>
      <c r="E17825" t="s">
        <v>333</v>
      </c>
      <c r="F17825" t="s">
        <v>894</v>
      </c>
      <c r="G17825" t="s">
        <v>106</v>
      </c>
      <c r="H17825">
        <v>1747</v>
      </c>
      <c r="I17825" s="68" t="str">
        <f>VLOOKUP(E17825,Refs!$P$2:$R$29,3,FALSE)</f>
        <v>Y58</v>
      </c>
      <c r="J17825" s="68" t="str">
        <f>VLOOKUP(E17825,Refs!$P$2:$S$29,4,FALSE)</f>
        <v>South West</v>
      </c>
      <c r="K17825" s="28">
        <f t="shared" si="562"/>
        <v>1747</v>
      </c>
    </row>
    <row r="17826" spans="1:11" x14ac:dyDescent="0.35">
      <c r="A17826" s="69">
        <f t="shared" si="563"/>
        <v>45962</v>
      </c>
      <c r="B17826" t="s">
        <v>934</v>
      </c>
      <c r="C17826" t="s">
        <v>262</v>
      </c>
      <c r="D17826" t="s">
        <v>893</v>
      </c>
      <c r="E17826" t="s">
        <v>333</v>
      </c>
      <c r="F17826" t="s">
        <v>894</v>
      </c>
      <c r="G17826" t="s">
        <v>107</v>
      </c>
      <c r="H17826">
        <v>63</v>
      </c>
      <c r="I17826" s="68" t="str">
        <f>VLOOKUP(E17826,Refs!$P$2:$R$29,3,FALSE)</f>
        <v>Y58</v>
      </c>
      <c r="J17826" s="68" t="str">
        <f>VLOOKUP(E17826,Refs!$P$2:$S$29,4,FALSE)</f>
        <v>South West</v>
      </c>
      <c r="K17826" s="28">
        <f t="shared" ref="K17826:K17889" si="564">IF(OR(H17826="NULL",H17826=0,H17826=""),"",H17826)</f>
        <v>63</v>
      </c>
    </row>
    <row r="17827" spans="1:11" x14ac:dyDescent="0.35">
      <c r="A17827" s="69">
        <f t="shared" si="563"/>
        <v>45962</v>
      </c>
      <c r="B17827" t="s">
        <v>934</v>
      </c>
      <c r="C17827" t="s">
        <v>262</v>
      </c>
      <c r="D17827" t="s">
        <v>893</v>
      </c>
      <c r="E17827" t="s">
        <v>333</v>
      </c>
      <c r="F17827" t="s">
        <v>894</v>
      </c>
      <c r="G17827" t="s">
        <v>108</v>
      </c>
      <c r="H17827">
        <v>266</v>
      </c>
      <c r="I17827" s="68" t="str">
        <f>VLOOKUP(E17827,Refs!$P$2:$R$29,3,FALSE)</f>
        <v>Y58</v>
      </c>
      <c r="J17827" s="68" t="str">
        <f>VLOOKUP(E17827,Refs!$P$2:$S$29,4,FALSE)</f>
        <v>South West</v>
      </c>
      <c r="K17827" s="28">
        <f t="shared" si="564"/>
        <v>266</v>
      </c>
    </row>
    <row r="17828" spans="1:11" x14ac:dyDescent="0.35">
      <c r="A17828" s="69">
        <f t="shared" si="563"/>
        <v>45962</v>
      </c>
      <c r="B17828" t="s">
        <v>934</v>
      </c>
      <c r="C17828" t="s">
        <v>262</v>
      </c>
      <c r="D17828" t="s">
        <v>893</v>
      </c>
      <c r="E17828" t="s">
        <v>333</v>
      </c>
      <c r="F17828" t="s">
        <v>894</v>
      </c>
      <c r="G17828" t="s">
        <v>109</v>
      </c>
      <c r="H17828">
        <v>2187477</v>
      </c>
      <c r="I17828" s="68" t="str">
        <f>VLOOKUP(E17828,Refs!$P$2:$R$29,3,FALSE)</f>
        <v>Y58</v>
      </c>
      <c r="J17828" s="68" t="str">
        <f>VLOOKUP(E17828,Refs!$P$2:$S$29,4,FALSE)</f>
        <v>South West</v>
      </c>
      <c r="K17828" s="28">
        <f t="shared" si="564"/>
        <v>2187477</v>
      </c>
    </row>
    <row r="17829" spans="1:11" x14ac:dyDescent="0.35">
      <c r="A17829" s="69">
        <f t="shared" si="563"/>
        <v>45962</v>
      </c>
      <c r="B17829" t="s">
        <v>934</v>
      </c>
      <c r="C17829" t="s">
        <v>262</v>
      </c>
      <c r="D17829" t="s">
        <v>893</v>
      </c>
      <c r="E17829" t="s">
        <v>333</v>
      </c>
      <c r="F17829" t="s">
        <v>894</v>
      </c>
      <c r="G17829" t="s">
        <v>110</v>
      </c>
      <c r="H17829">
        <v>825</v>
      </c>
      <c r="I17829" s="68" t="str">
        <f>VLOOKUP(E17829,Refs!$P$2:$R$29,3,FALSE)</f>
        <v>Y58</v>
      </c>
      <c r="J17829" s="68" t="str">
        <f>VLOOKUP(E17829,Refs!$P$2:$S$29,4,FALSE)</f>
        <v>South West</v>
      </c>
      <c r="K17829" s="28">
        <f t="shared" si="564"/>
        <v>825</v>
      </c>
    </row>
    <row r="17830" spans="1:11" x14ac:dyDescent="0.35">
      <c r="A17830" s="69">
        <f t="shared" si="563"/>
        <v>45962</v>
      </c>
      <c r="B17830" t="s">
        <v>934</v>
      </c>
      <c r="C17830" t="s">
        <v>262</v>
      </c>
      <c r="D17830" t="s">
        <v>893</v>
      </c>
      <c r="E17830" t="s">
        <v>333</v>
      </c>
      <c r="F17830" t="s">
        <v>894</v>
      </c>
      <c r="G17830" t="s">
        <v>808</v>
      </c>
      <c r="H17830">
        <v>9654</v>
      </c>
      <c r="I17830" s="68" t="str">
        <f>VLOOKUP(E17830,Refs!$P$2:$R$29,3,FALSE)</f>
        <v>Y58</v>
      </c>
      <c r="J17830" s="68" t="str">
        <f>VLOOKUP(E17830,Refs!$P$2:$S$29,4,FALSE)</f>
        <v>South West</v>
      </c>
      <c r="K17830" s="28">
        <f t="shared" si="564"/>
        <v>9654</v>
      </c>
    </row>
    <row r="17831" spans="1:11" x14ac:dyDescent="0.35">
      <c r="A17831" s="69">
        <f t="shared" si="563"/>
        <v>45962</v>
      </c>
      <c r="B17831" t="s">
        <v>934</v>
      </c>
      <c r="C17831" t="s">
        <v>262</v>
      </c>
      <c r="D17831" t="s">
        <v>893</v>
      </c>
      <c r="E17831" t="s">
        <v>333</v>
      </c>
      <c r="F17831" t="s">
        <v>894</v>
      </c>
      <c r="G17831" t="s">
        <v>809</v>
      </c>
      <c r="H17831">
        <v>353</v>
      </c>
      <c r="I17831" s="68" t="str">
        <f>VLOOKUP(E17831,Refs!$P$2:$R$29,3,FALSE)</f>
        <v>Y58</v>
      </c>
      <c r="J17831" s="68" t="str">
        <f>VLOOKUP(E17831,Refs!$P$2:$S$29,4,FALSE)</f>
        <v>South West</v>
      </c>
      <c r="K17831" s="28">
        <f t="shared" si="564"/>
        <v>353</v>
      </c>
    </row>
    <row r="17832" spans="1:11" x14ac:dyDescent="0.35">
      <c r="A17832" s="69">
        <f t="shared" si="563"/>
        <v>45962</v>
      </c>
      <c r="B17832" t="s">
        <v>934</v>
      </c>
      <c r="C17832" t="s">
        <v>262</v>
      </c>
      <c r="D17832" t="s">
        <v>893</v>
      </c>
      <c r="E17832" t="s">
        <v>333</v>
      </c>
      <c r="F17832" t="s">
        <v>894</v>
      </c>
      <c r="G17832" t="s">
        <v>111</v>
      </c>
      <c r="H17832">
        <v>16316</v>
      </c>
      <c r="I17832" s="68" t="str">
        <f>VLOOKUP(E17832,Refs!$P$2:$R$29,3,FALSE)</f>
        <v>Y58</v>
      </c>
      <c r="J17832" s="68" t="str">
        <f>VLOOKUP(E17832,Refs!$P$2:$S$29,4,FALSE)</f>
        <v>South West</v>
      </c>
      <c r="K17832" s="28">
        <f t="shared" si="564"/>
        <v>16316</v>
      </c>
    </row>
    <row r="17833" spans="1:11" x14ac:dyDescent="0.35">
      <c r="A17833" s="69">
        <f t="shared" si="563"/>
        <v>45962</v>
      </c>
      <c r="B17833" t="s">
        <v>934</v>
      </c>
      <c r="C17833" t="s">
        <v>262</v>
      </c>
      <c r="D17833" t="s">
        <v>893</v>
      </c>
      <c r="E17833" t="s">
        <v>333</v>
      </c>
      <c r="F17833" t="s">
        <v>894</v>
      </c>
      <c r="G17833" t="s">
        <v>112</v>
      </c>
      <c r="H17833">
        <v>23</v>
      </c>
      <c r="I17833" s="68" t="str">
        <f>VLOOKUP(E17833,Refs!$P$2:$R$29,3,FALSE)</f>
        <v>Y58</v>
      </c>
      <c r="J17833" s="68" t="str">
        <f>VLOOKUP(E17833,Refs!$P$2:$S$29,4,FALSE)</f>
        <v>South West</v>
      </c>
      <c r="K17833" s="28">
        <f t="shared" si="564"/>
        <v>23</v>
      </c>
    </row>
    <row r="17834" spans="1:11" x14ac:dyDescent="0.35">
      <c r="A17834" s="69">
        <f t="shared" si="563"/>
        <v>45962</v>
      </c>
      <c r="B17834" t="s">
        <v>934</v>
      </c>
      <c r="C17834" t="s">
        <v>262</v>
      </c>
      <c r="D17834" t="s">
        <v>893</v>
      </c>
      <c r="E17834" t="s">
        <v>333</v>
      </c>
      <c r="F17834" t="s">
        <v>894</v>
      </c>
      <c r="G17834" t="s">
        <v>113</v>
      </c>
      <c r="H17834">
        <v>10496</v>
      </c>
      <c r="I17834" s="68" t="str">
        <f>VLOOKUP(E17834,Refs!$P$2:$R$29,3,FALSE)</f>
        <v>Y58</v>
      </c>
      <c r="J17834" s="68" t="str">
        <f>VLOOKUP(E17834,Refs!$P$2:$S$29,4,FALSE)</f>
        <v>South West</v>
      </c>
      <c r="K17834" s="28">
        <f t="shared" si="564"/>
        <v>10496</v>
      </c>
    </row>
    <row r="17835" spans="1:11" x14ac:dyDescent="0.35">
      <c r="A17835" s="69">
        <f t="shared" si="563"/>
        <v>45962</v>
      </c>
      <c r="B17835" t="s">
        <v>934</v>
      </c>
      <c r="C17835" t="s">
        <v>262</v>
      </c>
      <c r="D17835" t="s">
        <v>893</v>
      </c>
      <c r="E17835" t="s">
        <v>333</v>
      </c>
      <c r="F17835" t="s">
        <v>894</v>
      </c>
      <c r="G17835" t="s">
        <v>114</v>
      </c>
      <c r="H17835">
        <v>10146</v>
      </c>
      <c r="I17835" s="68" t="str">
        <f>VLOOKUP(E17835,Refs!$P$2:$R$29,3,FALSE)</f>
        <v>Y58</v>
      </c>
      <c r="J17835" s="68" t="str">
        <f>VLOOKUP(E17835,Refs!$P$2:$S$29,4,FALSE)</f>
        <v>South West</v>
      </c>
      <c r="K17835" s="28">
        <f t="shared" si="564"/>
        <v>10146</v>
      </c>
    </row>
    <row r="17836" spans="1:11" x14ac:dyDescent="0.35">
      <c r="A17836" s="69">
        <f t="shared" si="563"/>
        <v>45962</v>
      </c>
      <c r="B17836" t="s">
        <v>934</v>
      </c>
      <c r="C17836" t="s">
        <v>262</v>
      </c>
      <c r="D17836" t="s">
        <v>893</v>
      </c>
      <c r="E17836" t="s">
        <v>333</v>
      </c>
      <c r="F17836" t="s">
        <v>894</v>
      </c>
      <c r="G17836" t="s">
        <v>115</v>
      </c>
      <c r="H17836">
        <v>2663</v>
      </c>
      <c r="I17836" s="68" t="str">
        <f>VLOOKUP(E17836,Refs!$P$2:$R$29,3,FALSE)</f>
        <v>Y58</v>
      </c>
      <c r="J17836" s="68" t="str">
        <f>VLOOKUP(E17836,Refs!$P$2:$S$29,4,FALSE)</f>
        <v>South West</v>
      </c>
      <c r="K17836" s="28">
        <f t="shared" si="564"/>
        <v>2663</v>
      </c>
    </row>
    <row r="17837" spans="1:11" x14ac:dyDescent="0.35">
      <c r="A17837" s="69">
        <f t="shared" si="563"/>
        <v>45962</v>
      </c>
      <c r="B17837" t="s">
        <v>934</v>
      </c>
      <c r="C17837" t="s">
        <v>262</v>
      </c>
      <c r="D17837" t="s">
        <v>893</v>
      </c>
      <c r="E17837" t="s">
        <v>333</v>
      </c>
      <c r="F17837" t="s">
        <v>894</v>
      </c>
      <c r="G17837" t="s">
        <v>116</v>
      </c>
      <c r="H17837">
        <v>1468</v>
      </c>
      <c r="I17837" s="68" t="str">
        <f>VLOOKUP(E17837,Refs!$P$2:$R$29,3,FALSE)</f>
        <v>Y58</v>
      </c>
      <c r="J17837" s="68" t="str">
        <f>VLOOKUP(E17837,Refs!$P$2:$S$29,4,FALSE)</f>
        <v>South West</v>
      </c>
      <c r="K17837" s="28">
        <f t="shared" si="564"/>
        <v>1468</v>
      </c>
    </row>
    <row r="17838" spans="1:11" x14ac:dyDescent="0.35">
      <c r="A17838" s="69">
        <f t="shared" si="563"/>
        <v>45962</v>
      </c>
      <c r="B17838" t="s">
        <v>934</v>
      </c>
      <c r="C17838" t="s">
        <v>262</v>
      </c>
      <c r="D17838" t="s">
        <v>893</v>
      </c>
      <c r="E17838" t="s">
        <v>333</v>
      </c>
      <c r="F17838" t="s">
        <v>894</v>
      </c>
      <c r="G17838" t="s">
        <v>117</v>
      </c>
      <c r="H17838">
        <v>2787</v>
      </c>
      <c r="I17838" s="68" t="str">
        <f>VLOOKUP(E17838,Refs!$P$2:$R$29,3,FALSE)</f>
        <v>Y58</v>
      </c>
      <c r="J17838" s="68" t="str">
        <f>VLOOKUP(E17838,Refs!$P$2:$S$29,4,FALSE)</f>
        <v>South West</v>
      </c>
      <c r="K17838" s="28">
        <f t="shared" si="564"/>
        <v>2787</v>
      </c>
    </row>
    <row r="17839" spans="1:11" x14ac:dyDescent="0.35">
      <c r="A17839" s="69">
        <f t="shared" si="563"/>
        <v>45962</v>
      </c>
      <c r="B17839" t="s">
        <v>934</v>
      </c>
      <c r="C17839" t="s">
        <v>262</v>
      </c>
      <c r="D17839" t="s">
        <v>893</v>
      </c>
      <c r="E17839" t="s">
        <v>333</v>
      </c>
      <c r="F17839" t="s">
        <v>894</v>
      </c>
      <c r="G17839" t="s">
        <v>118</v>
      </c>
      <c r="H17839">
        <v>2618</v>
      </c>
      <c r="I17839" s="68" t="str">
        <f>VLOOKUP(E17839,Refs!$P$2:$R$29,3,FALSE)</f>
        <v>Y58</v>
      </c>
      <c r="J17839" s="68" t="str">
        <f>VLOOKUP(E17839,Refs!$P$2:$S$29,4,FALSE)</f>
        <v>South West</v>
      </c>
      <c r="K17839" s="28">
        <f t="shared" si="564"/>
        <v>2618</v>
      </c>
    </row>
    <row r="17840" spans="1:11" x14ac:dyDescent="0.35">
      <c r="A17840" s="69">
        <f t="shared" si="563"/>
        <v>45962</v>
      </c>
      <c r="B17840" t="s">
        <v>934</v>
      </c>
      <c r="C17840" t="s">
        <v>262</v>
      </c>
      <c r="D17840" t="s">
        <v>893</v>
      </c>
      <c r="E17840" t="s">
        <v>333</v>
      </c>
      <c r="F17840" t="s">
        <v>894</v>
      </c>
      <c r="G17840" t="s">
        <v>119</v>
      </c>
      <c r="H17840">
        <v>1576</v>
      </c>
      <c r="I17840" s="68" t="str">
        <f>VLOOKUP(E17840,Refs!$P$2:$R$29,3,FALSE)</f>
        <v>Y58</v>
      </c>
      <c r="J17840" s="68" t="str">
        <f>VLOOKUP(E17840,Refs!$P$2:$S$29,4,FALSE)</f>
        <v>South West</v>
      </c>
      <c r="K17840" s="28">
        <f t="shared" si="564"/>
        <v>1576</v>
      </c>
    </row>
    <row r="17841" spans="1:11" x14ac:dyDescent="0.35">
      <c r="A17841" s="69">
        <f t="shared" si="563"/>
        <v>45962</v>
      </c>
      <c r="B17841" t="s">
        <v>934</v>
      </c>
      <c r="C17841" t="s">
        <v>262</v>
      </c>
      <c r="D17841" t="s">
        <v>893</v>
      </c>
      <c r="E17841" t="s">
        <v>333</v>
      </c>
      <c r="F17841" t="s">
        <v>894</v>
      </c>
      <c r="G17841" t="s">
        <v>120</v>
      </c>
      <c r="H17841">
        <v>1458</v>
      </c>
      <c r="I17841" s="68" t="str">
        <f>VLOOKUP(E17841,Refs!$P$2:$R$29,3,FALSE)</f>
        <v>Y58</v>
      </c>
      <c r="J17841" s="68" t="str">
        <f>VLOOKUP(E17841,Refs!$P$2:$S$29,4,FALSE)</f>
        <v>South West</v>
      </c>
      <c r="K17841" s="28">
        <f t="shared" si="564"/>
        <v>1458</v>
      </c>
    </row>
    <row r="17842" spans="1:11" x14ac:dyDescent="0.35">
      <c r="A17842" s="69">
        <f t="shared" si="563"/>
        <v>45962</v>
      </c>
      <c r="B17842" t="s">
        <v>934</v>
      </c>
      <c r="C17842" t="s">
        <v>262</v>
      </c>
      <c r="D17842" t="s">
        <v>893</v>
      </c>
      <c r="E17842" t="s">
        <v>333</v>
      </c>
      <c r="F17842" t="s">
        <v>894</v>
      </c>
      <c r="G17842" t="s">
        <v>121</v>
      </c>
      <c r="H17842">
        <v>2648</v>
      </c>
      <c r="I17842" s="68" t="str">
        <f>VLOOKUP(E17842,Refs!$P$2:$R$29,3,FALSE)</f>
        <v>Y58</v>
      </c>
      <c r="J17842" s="68" t="str">
        <f>VLOOKUP(E17842,Refs!$P$2:$S$29,4,FALSE)</f>
        <v>South West</v>
      </c>
      <c r="K17842" s="28">
        <f t="shared" si="564"/>
        <v>2648</v>
      </c>
    </row>
    <row r="17843" spans="1:11" x14ac:dyDescent="0.35">
      <c r="A17843" s="69">
        <f t="shared" si="563"/>
        <v>45962</v>
      </c>
      <c r="B17843" t="s">
        <v>934</v>
      </c>
      <c r="C17843" t="s">
        <v>262</v>
      </c>
      <c r="D17843" t="s">
        <v>893</v>
      </c>
      <c r="E17843" t="s">
        <v>333</v>
      </c>
      <c r="F17843" t="s">
        <v>894</v>
      </c>
      <c r="G17843" t="s">
        <v>122</v>
      </c>
      <c r="H17843">
        <v>2461</v>
      </c>
      <c r="I17843" s="68" t="str">
        <f>VLOOKUP(E17843,Refs!$P$2:$R$29,3,FALSE)</f>
        <v>Y58</v>
      </c>
      <c r="J17843" s="68" t="str">
        <f>VLOOKUP(E17843,Refs!$P$2:$S$29,4,FALSE)</f>
        <v>South West</v>
      </c>
      <c r="K17843" s="28">
        <f t="shared" si="564"/>
        <v>2461</v>
      </c>
    </row>
    <row r="17844" spans="1:11" x14ac:dyDescent="0.35">
      <c r="A17844" s="69">
        <f t="shared" si="563"/>
        <v>45962</v>
      </c>
      <c r="B17844" t="s">
        <v>934</v>
      </c>
      <c r="C17844" t="s">
        <v>262</v>
      </c>
      <c r="D17844" t="s">
        <v>893</v>
      </c>
      <c r="E17844" t="s">
        <v>333</v>
      </c>
      <c r="F17844" t="s">
        <v>894</v>
      </c>
      <c r="G17844" t="s">
        <v>123</v>
      </c>
      <c r="H17844">
        <v>1</v>
      </c>
      <c r="I17844" s="68" t="str">
        <f>VLOOKUP(E17844,Refs!$P$2:$R$29,3,FALSE)</f>
        <v>Y58</v>
      </c>
      <c r="J17844" s="68" t="str">
        <f>VLOOKUP(E17844,Refs!$P$2:$S$29,4,FALSE)</f>
        <v>South West</v>
      </c>
      <c r="K17844" s="28">
        <f t="shared" si="564"/>
        <v>1</v>
      </c>
    </row>
    <row r="17845" spans="1:11" x14ac:dyDescent="0.35">
      <c r="A17845" s="69">
        <f t="shared" si="563"/>
        <v>45962</v>
      </c>
      <c r="B17845" t="s">
        <v>934</v>
      </c>
      <c r="C17845" t="s">
        <v>262</v>
      </c>
      <c r="D17845" t="s">
        <v>893</v>
      </c>
      <c r="E17845" t="s">
        <v>333</v>
      </c>
      <c r="F17845" t="s">
        <v>894</v>
      </c>
      <c r="G17845" t="s">
        <v>124</v>
      </c>
      <c r="H17845">
        <v>0</v>
      </c>
      <c r="I17845" s="68" t="str">
        <f>VLOOKUP(E17845,Refs!$P$2:$R$29,3,FALSE)</f>
        <v>Y58</v>
      </c>
      <c r="J17845" s="68" t="str">
        <f>VLOOKUP(E17845,Refs!$P$2:$S$29,4,FALSE)</f>
        <v>South West</v>
      </c>
      <c r="K17845" s="28" t="str">
        <f t="shared" si="564"/>
        <v/>
      </c>
    </row>
    <row r="17846" spans="1:11" x14ac:dyDescent="0.35">
      <c r="A17846" s="69">
        <f t="shared" si="563"/>
        <v>45962</v>
      </c>
      <c r="B17846" t="s">
        <v>934</v>
      </c>
      <c r="C17846" t="s">
        <v>262</v>
      </c>
      <c r="D17846" t="s">
        <v>893</v>
      </c>
      <c r="E17846" t="s">
        <v>333</v>
      </c>
      <c r="F17846" t="s">
        <v>894</v>
      </c>
      <c r="G17846" t="s">
        <v>125</v>
      </c>
      <c r="H17846">
        <v>0</v>
      </c>
      <c r="I17846" s="68" t="str">
        <f>VLOOKUP(E17846,Refs!$P$2:$R$29,3,FALSE)</f>
        <v>Y58</v>
      </c>
      <c r="J17846" s="68" t="str">
        <f>VLOOKUP(E17846,Refs!$P$2:$S$29,4,FALSE)</f>
        <v>South West</v>
      </c>
      <c r="K17846" s="28" t="str">
        <f t="shared" si="564"/>
        <v/>
      </c>
    </row>
    <row r="17847" spans="1:11" x14ac:dyDescent="0.35">
      <c r="A17847" s="69">
        <f t="shared" si="563"/>
        <v>45962</v>
      </c>
      <c r="B17847" t="s">
        <v>934</v>
      </c>
      <c r="C17847" t="s">
        <v>262</v>
      </c>
      <c r="D17847" t="s">
        <v>893</v>
      </c>
      <c r="E17847" t="s">
        <v>333</v>
      </c>
      <c r="F17847" t="s">
        <v>894</v>
      </c>
      <c r="G17847" t="s">
        <v>126</v>
      </c>
      <c r="H17847">
        <v>0</v>
      </c>
      <c r="I17847" s="68" t="str">
        <f>VLOOKUP(E17847,Refs!$P$2:$R$29,3,FALSE)</f>
        <v>Y58</v>
      </c>
      <c r="J17847" s="68" t="str">
        <f>VLOOKUP(E17847,Refs!$P$2:$S$29,4,FALSE)</f>
        <v>South West</v>
      </c>
      <c r="K17847" s="28" t="str">
        <f t="shared" si="564"/>
        <v/>
      </c>
    </row>
    <row r="17848" spans="1:11" x14ac:dyDescent="0.35">
      <c r="A17848" s="69">
        <f t="shared" si="563"/>
        <v>45962</v>
      </c>
      <c r="B17848" t="s">
        <v>934</v>
      </c>
      <c r="C17848" t="s">
        <v>262</v>
      </c>
      <c r="D17848" t="s">
        <v>893</v>
      </c>
      <c r="E17848" t="s">
        <v>333</v>
      </c>
      <c r="F17848" t="s">
        <v>894</v>
      </c>
      <c r="G17848" t="s">
        <v>127</v>
      </c>
      <c r="H17848">
        <v>2141</v>
      </c>
      <c r="I17848" s="68" t="str">
        <f>VLOOKUP(E17848,Refs!$P$2:$R$29,3,FALSE)</f>
        <v>Y58</v>
      </c>
      <c r="J17848" s="68" t="str">
        <f>VLOOKUP(E17848,Refs!$P$2:$S$29,4,FALSE)</f>
        <v>South West</v>
      </c>
      <c r="K17848" s="28">
        <f t="shared" si="564"/>
        <v>2141</v>
      </c>
    </row>
    <row r="17849" spans="1:11" x14ac:dyDescent="0.35">
      <c r="A17849" s="69">
        <f t="shared" si="563"/>
        <v>45962</v>
      </c>
      <c r="B17849" t="s">
        <v>934</v>
      </c>
      <c r="C17849" t="s">
        <v>262</v>
      </c>
      <c r="D17849" t="s">
        <v>893</v>
      </c>
      <c r="E17849" t="s">
        <v>333</v>
      </c>
      <c r="F17849" t="s">
        <v>894</v>
      </c>
      <c r="G17849" t="s">
        <v>128</v>
      </c>
      <c r="H17849">
        <v>528</v>
      </c>
      <c r="I17849" s="68" t="str">
        <f>VLOOKUP(E17849,Refs!$P$2:$R$29,3,FALSE)</f>
        <v>Y58</v>
      </c>
      <c r="J17849" s="68" t="str">
        <f>VLOOKUP(E17849,Refs!$P$2:$S$29,4,FALSE)</f>
        <v>South West</v>
      </c>
      <c r="K17849" s="28">
        <f t="shared" si="564"/>
        <v>528</v>
      </c>
    </row>
    <row r="17850" spans="1:11" x14ac:dyDescent="0.35">
      <c r="A17850" s="69">
        <f t="shared" si="563"/>
        <v>45962</v>
      </c>
      <c r="B17850" t="s">
        <v>934</v>
      </c>
      <c r="C17850" t="s">
        <v>262</v>
      </c>
      <c r="D17850" t="s">
        <v>893</v>
      </c>
      <c r="E17850" t="s">
        <v>333</v>
      </c>
      <c r="F17850" t="s">
        <v>894</v>
      </c>
      <c r="G17850" t="s">
        <v>129</v>
      </c>
      <c r="H17850">
        <v>1393</v>
      </c>
      <c r="I17850" s="68" t="str">
        <f>VLOOKUP(E17850,Refs!$P$2:$R$29,3,FALSE)</f>
        <v>Y58</v>
      </c>
      <c r="J17850" s="68" t="str">
        <f>VLOOKUP(E17850,Refs!$P$2:$S$29,4,FALSE)</f>
        <v>South West</v>
      </c>
      <c r="K17850" s="28">
        <f t="shared" si="564"/>
        <v>1393</v>
      </c>
    </row>
    <row r="17851" spans="1:11" x14ac:dyDescent="0.35">
      <c r="A17851" s="69">
        <f t="shared" si="563"/>
        <v>45962</v>
      </c>
      <c r="B17851" t="s">
        <v>934</v>
      </c>
      <c r="C17851" t="s">
        <v>262</v>
      </c>
      <c r="D17851" t="s">
        <v>893</v>
      </c>
      <c r="E17851" t="s">
        <v>333</v>
      </c>
      <c r="F17851" t="s">
        <v>894</v>
      </c>
      <c r="G17851" t="s">
        <v>130</v>
      </c>
      <c r="H17851">
        <v>963</v>
      </c>
      <c r="I17851" s="68" t="str">
        <f>VLOOKUP(E17851,Refs!$P$2:$R$29,3,FALSE)</f>
        <v>Y58</v>
      </c>
      <c r="J17851" s="68" t="str">
        <f>VLOOKUP(E17851,Refs!$P$2:$S$29,4,FALSE)</f>
        <v>South West</v>
      </c>
      <c r="K17851" s="28">
        <f t="shared" si="564"/>
        <v>963</v>
      </c>
    </row>
    <row r="17852" spans="1:11" x14ac:dyDescent="0.35">
      <c r="A17852" s="69">
        <f t="shared" si="563"/>
        <v>45962</v>
      </c>
      <c r="B17852" t="s">
        <v>934</v>
      </c>
      <c r="C17852" t="s">
        <v>262</v>
      </c>
      <c r="D17852" t="s">
        <v>893</v>
      </c>
      <c r="E17852" t="s">
        <v>333</v>
      </c>
      <c r="F17852" t="s">
        <v>894</v>
      </c>
      <c r="G17852" t="s">
        <v>131</v>
      </c>
      <c r="H17852">
        <v>1901</v>
      </c>
      <c r="I17852" s="68" t="str">
        <f>VLOOKUP(E17852,Refs!$P$2:$R$29,3,FALSE)</f>
        <v>Y58</v>
      </c>
      <c r="J17852" s="68" t="str">
        <f>VLOOKUP(E17852,Refs!$P$2:$S$29,4,FALSE)</f>
        <v>South West</v>
      </c>
      <c r="K17852" s="28">
        <f t="shared" si="564"/>
        <v>1901</v>
      </c>
    </row>
    <row r="17853" spans="1:11" x14ac:dyDescent="0.35">
      <c r="A17853" s="69">
        <f t="shared" si="563"/>
        <v>45962</v>
      </c>
      <c r="B17853" t="s">
        <v>934</v>
      </c>
      <c r="C17853" t="s">
        <v>262</v>
      </c>
      <c r="D17853" t="s">
        <v>893</v>
      </c>
      <c r="E17853" t="s">
        <v>333</v>
      </c>
      <c r="F17853" t="s">
        <v>894</v>
      </c>
      <c r="G17853" t="s">
        <v>132</v>
      </c>
      <c r="H17853">
        <v>838</v>
      </c>
      <c r="I17853" s="68" t="str">
        <f>VLOOKUP(E17853,Refs!$P$2:$R$29,3,FALSE)</f>
        <v>Y58</v>
      </c>
      <c r="J17853" s="68" t="str">
        <f>VLOOKUP(E17853,Refs!$P$2:$S$29,4,FALSE)</f>
        <v>South West</v>
      </c>
      <c r="K17853" s="28">
        <f t="shared" si="564"/>
        <v>838</v>
      </c>
    </row>
    <row r="17854" spans="1:11" x14ac:dyDescent="0.35">
      <c r="A17854" s="69">
        <f t="shared" si="563"/>
        <v>45962</v>
      </c>
      <c r="B17854" t="s">
        <v>934</v>
      </c>
      <c r="C17854" t="s">
        <v>262</v>
      </c>
      <c r="D17854" t="s">
        <v>893</v>
      </c>
      <c r="E17854" t="s">
        <v>333</v>
      </c>
      <c r="F17854" t="s">
        <v>894</v>
      </c>
      <c r="G17854" t="s">
        <v>133</v>
      </c>
      <c r="H17854">
        <v>1407</v>
      </c>
      <c r="I17854" s="68" t="str">
        <f>VLOOKUP(E17854,Refs!$P$2:$R$29,3,FALSE)</f>
        <v>Y58</v>
      </c>
      <c r="J17854" s="68" t="str">
        <f>VLOOKUP(E17854,Refs!$P$2:$S$29,4,FALSE)</f>
        <v>South West</v>
      </c>
      <c r="K17854" s="28">
        <f t="shared" si="564"/>
        <v>1407</v>
      </c>
    </row>
    <row r="17855" spans="1:11" x14ac:dyDescent="0.35">
      <c r="A17855" s="69">
        <f t="shared" si="563"/>
        <v>45962</v>
      </c>
      <c r="B17855" t="s">
        <v>934</v>
      </c>
      <c r="C17855" t="s">
        <v>262</v>
      </c>
      <c r="D17855" t="s">
        <v>893</v>
      </c>
      <c r="E17855" t="s">
        <v>333</v>
      </c>
      <c r="F17855" t="s">
        <v>894</v>
      </c>
      <c r="G17855" t="s">
        <v>134</v>
      </c>
      <c r="H17855">
        <v>1111</v>
      </c>
      <c r="I17855" s="68" t="str">
        <f>VLOOKUP(E17855,Refs!$P$2:$R$29,3,FALSE)</f>
        <v>Y58</v>
      </c>
      <c r="J17855" s="68" t="str">
        <f>VLOOKUP(E17855,Refs!$P$2:$S$29,4,FALSE)</f>
        <v>South West</v>
      </c>
      <c r="K17855" s="28">
        <f t="shared" si="564"/>
        <v>1111</v>
      </c>
    </row>
    <row r="17856" spans="1:11" x14ac:dyDescent="0.35">
      <c r="A17856" s="69">
        <f t="shared" si="563"/>
        <v>45962</v>
      </c>
      <c r="B17856" t="s">
        <v>934</v>
      </c>
      <c r="C17856" t="s">
        <v>262</v>
      </c>
      <c r="D17856" t="s">
        <v>893</v>
      </c>
      <c r="E17856" t="s">
        <v>333</v>
      </c>
      <c r="F17856" t="s">
        <v>894</v>
      </c>
      <c r="G17856" t="s">
        <v>135</v>
      </c>
      <c r="H17856">
        <v>136</v>
      </c>
      <c r="I17856" s="68" t="str">
        <f>VLOOKUP(E17856,Refs!$P$2:$R$29,3,FALSE)</f>
        <v>Y58</v>
      </c>
      <c r="J17856" s="68" t="str">
        <f>VLOOKUP(E17856,Refs!$P$2:$S$29,4,FALSE)</f>
        <v>South West</v>
      </c>
      <c r="K17856" s="28">
        <f t="shared" si="564"/>
        <v>136</v>
      </c>
    </row>
    <row r="17857" spans="1:11" x14ac:dyDescent="0.35">
      <c r="A17857" s="69">
        <f t="shared" si="563"/>
        <v>45962</v>
      </c>
      <c r="B17857" t="s">
        <v>934</v>
      </c>
      <c r="C17857" t="s">
        <v>262</v>
      </c>
      <c r="D17857" t="s">
        <v>893</v>
      </c>
      <c r="E17857" t="s">
        <v>333</v>
      </c>
      <c r="F17857" t="s">
        <v>894</v>
      </c>
      <c r="G17857" t="s">
        <v>136</v>
      </c>
      <c r="H17857">
        <v>63</v>
      </c>
      <c r="I17857" s="68" t="str">
        <f>VLOOKUP(E17857,Refs!$P$2:$R$29,3,FALSE)</f>
        <v>Y58</v>
      </c>
      <c r="J17857" s="68" t="str">
        <f>VLOOKUP(E17857,Refs!$P$2:$S$29,4,FALSE)</f>
        <v>South West</v>
      </c>
      <c r="K17857" s="28">
        <f t="shared" si="564"/>
        <v>63</v>
      </c>
    </row>
    <row r="17858" spans="1:11" x14ac:dyDescent="0.35">
      <c r="A17858" s="69">
        <f t="shared" si="563"/>
        <v>45962</v>
      </c>
      <c r="B17858" t="s">
        <v>934</v>
      </c>
      <c r="C17858" t="s">
        <v>262</v>
      </c>
      <c r="D17858" t="s">
        <v>893</v>
      </c>
      <c r="E17858" t="s">
        <v>333</v>
      </c>
      <c r="F17858" t="s">
        <v>894</v>
      </c>
      <c r="G17858" t="s">
        <v>137</v>
      </c>
      <c r="H17858">
        <v>18</v>
      </c>
      <c r="I17858" s="68" t="str">
        <f>VLOOKUP(E17858,Refs!$P$2:$R$29,3,FALSE)</f>
        <v>Y58</v>
      </c>
      <c r="J17858" s="68" t="str">
        <f>VLOOKUP(E17858,Refs!$P$2:$S$29,4,FALSE)</f>
        <v>South West</v>
      </c>
      <c r="K17858" s="28">
        <f t="shared" si="564"/>
        <v>18</v>
      </c>
    </row>
    <row r="17859" spans="1:11" x14ac:dyDescent="0.35">
      <c r="A17859" s="69">
        <f t="shared" ref="A17859:A17922" si="565">DATEVALUE(RIGHT(B17859,8))</f>
        <v>45962</v>
      </c>
      <c r="B17859" t="s">
        <v>934</v>
      </c>
      <c r="C17859" t="s">
        <v>262</v>
      </c>
      <c r="D17859" t="s">
        <v>893</v>
      </c>
      <c r="E17859" t="s">
        <v>333</v>
      </c>
      <c r="F17859" t="s">
        <v>894</v>
      </c>
      <c r="G17859" t="s">
        <v>138</v>
      </c>
      <c r="H17859">
        <v>13</v>
      </c>
      <c r="I17859" s="68" t="str">
        <f>VLOOKUP(E17859,Refs!$P$2:$R$29,3,FALSE)</f>
        <v>Y58</v>
      </c>
      <c r="J17859" s="68" t="str">
        <f>VLOOKUP(E17859,Refs!$P$2:$S$29,4,FALSE)</f>
        <v>South West</v>
      </c>
      <c r="K17859" s="28">
        <f t="shared" si="564"/>
        <v>13</v>
      </c>
    </row>
    <row r="17860" spans="1:11" x14ac:dyDescent="0.35">
      <c r="A17860" s="69">
        <f t="shared" si="565"/>
        <v>45962</v>
      </c>
      <c r="B17860" t="s">
        <v>934</v>
      </c>
      <c r="C17860" t="s">
        <v>262</v>
      </c>
      <c r="D17860" t="s">
        <v>893</v>
      </c>
      <c r="E17860" t="s">
        <v>333</v>
      </c>
      <c r="F17860" t="s">
        <v>894</v>
      </c>
      <c r="G17860" t="s">
        <v>139</v>
      </c>
      <c r="H17860">
        <v>408</v>
      </c>
      <c r="I17860" s="68" t="str">
        <f>VLOOKUP(E17860,Refs!$P$2:$R$29,3,FALSE)</f>
        <v>Y58</v>
      </c>
      <c r="J17860" s="68" t="str">
        <f>VLOOKUP(E17860,Refs!$P$2:$S$29,4,FALSE)</f>
        <v>South West</v>
      </c>
      <c r="K17860" s="28">
        <f t="shared" si="564"/>
        <v>408</v>
      </c>
    </row>
    <row r="17861" spans="1:11" x14ac:dyDescent="0.35">
      <c r="A17861" s="69">
        <f t="shared" si="565"/>
        <v>45962</v>
      </c>
      <c r="B17861" t="s">
        <v>934</v>
      </c>
      <c r="C17861" t="s">
        <v>262</v>
      </c>
      <c r="D17861" t="s">
        <v>893</v>
      </c>
      <c r="E17861" t="s">
        <v>333</v>
      </c>
      <c r="F17861" t="s">
        <v>894</v>
      </c>
      <c r="G17861" t="s">
        <v>140</v>
      </c>
      <c r="H17861">
        <v>327</v>
      </c>
      <c r="I17861" s="68" t="str">
        <f>VLOOKUP(E17861,Refs!$P$2:$R$29,3,FALSE)</f>
        <v>Y58</v>
      </c>
      <c r="J17861" s="68" t="str">
        <f>VLOOKUP(E17861,Refs!$P$2:$S$29,4,FALSE)</f>
        <v>South West</v>
      </c>
      <c r="K17861" s="28">
        <f t="shared" si="564"/>
        <v>327</v>
      </c>
    </row>
    <row r="17862" spans="1:11" x14ac:dyDescent="0.35">
      <c r="A17862" s="69">
        <f t="shared" si="565"/>
        <v>45962</v>
      </c>
      <c r="B17862" t="s">
        <v>934</v>
      </c>
      <c r="C17862" t="s">
        <v>262</v>
      </c>
      <c r="D17862" t="s">
        <v>893</v>
      </c>
      <c r="E17862" t="s">
        <v>333</v>
      </c>
      <c r="F17862" t="s">
        <v>894</v>
      </c>
      <c r="G17862" t="s">
        <v>728</v>
      </c>
      <c r="H17862">
        <v>561</v>
      </c>
      <c r="I17862" s="68" t="str">
        <f>VLOOKUP(E17862,Refs!$P$2:$R$29,3,FALSE)</f>
        <v>Y58</v>
      </c>
      <c r="J17862" s="68" t="str">
        <f>VLOOKUP(E17862,Refs!$P$2:$S$29,4,FALSE)</f>
        <v>South West</v>
      </c>
      <c r="K17862" s="28">
        <f t="shared" si="564"/>
        <v>561</v>
      </c>
    </row>
    <row r="17863" spans="1:11" x14ac:dyDescent="0.35">
      <c r="A17863" s="69">
        <f t="shared" si="565"/>
        <v>45962</v>
      </c>
      <c r="B17863" t="s">
        <v>934</v>
      </c>
      <c r="C17863" t="s">
        <v>262</v>
      </c>
      <c r="D17863" t="s">
        <v>893</v>
      </c>
      <c r="E17863" t="s">
        <v>333</v>
      </c>
      <c r="F17863" t="s">
        <v>894</v>
      </c>
      <c r="G17863" t="s">
        <v>727</v>
      </c>
      <c r="H17863">
        <v>266</v>
      </c>
      <c r="I17863" s="68" t="str">
        <f>VLOOKUP(E17863,Refs!$P$2:$R$29,3,FALSE)</f>
        <v>Y58</v>
      </c>
      <c r="J17863" s="68" t="str">
        <f>VLOOKUP(E17863,Refs!$P$2:$S$29,4,FALSE)</f>
        <v>South West</v>
      </c>
      <c r="K17863" s="28">
        <f t="shared" si="564"/>
        <v>266</v>
      </c>
    </row>
    <row r="17864" spans="1:11" x14ac:dyDescent="0.35">
      <c r="A17864" s="69">
        <f t="shared" si="565"/>
        <v>45962</v>
      </c>
      <c r="B17864" t="s">
        <v>934</v>
      </c>
      <c r="C17864" t="s">
        <v>262</v>
      </c>
      <c r="D17864" t="s">
        <v>893</v>
      </c>
      <c r="E17864" t="s">
        <v>333</v>
      </c>
      <c r="F17864" t="s">
        <v>894</v>
      </c>
      <c r="G17864" t="s">
        <v>730</v>
      </c>
      <c r="H17864">
        <v>454</v>
      </c>
      <c r="I17864" s="68" t="str">
        <f>VLOOKUP(E17864,Refs!$P$2:$R$29,3,FALSE)</f>
        <v>Y58</v>
      </c>
      <c r="J17864" s="68" t="str">
        <f>VLOOKUP(E17864,Refs!$P$2:$S$29,4,FALSE)</f>
        <v>South West</v>
      </c>
      <c r="K17864" s="28">
        <f t="shared" si="564"/>
        <v>454</v>
      </c>
    </row>
    <row r="17865" spans="1:11" x14ac:dyDescent="0.35">
      <c r="A17865" s="69">
        <f t="shared" si="565"/>
        <v>45962</v>
      </c>
      <c r="B17865" t="s">
        <v>934</v>
      </c>
      <c r="C17865" t="s">
        <v>262</v>
      </c>
      <c r="D17865" t="s">
        <v>893</v>
      </c>
      <c r="E17865" t="s">
        <v>333</v>
      </c>
      <c r="F17865" t="s">
        <v>894</v>
      </c>
      <c r="G17865" t="s">
        <v>729</v>
      </c>
      <c r="H17865">
        <v>241</v>
      </c>
      <c r="I17865" s="68" t="str">
        <f>VLOOKUP(E17865,Refs!$P$2:$R$29,3,FALSE)</f>
        <v>Y58</v>
      </c>
      <c r="J17865" s="68" t="str">
        <f>VLOOKUP(E17865,Refs!$P$2:$S$29,4,FALSE)</f>
        <v>South West</v>
      </c>
      <c r="K17865" s="28">
        <f t="shared" si="564"/>
        <v>241</v>
      </c>
    </row>
    <row r="17866" spans="1:11" x14ac:dyDescent="0.35">
      <c r="A17866" s="69">
        <f t="shared" si="565"/>
        <v>45962</v>
      </c>
      <c r="B17866" t="s">
        <v>934</v>
      </c>
      <c r="C17866" t="s">
        <v>276</v>
      </c>
      <c r="E17866" t="s">
        <v>738</v>
      </c>
      <c r="F17866" t="s">
        <v>907</v>
      </c>
      <c r="G17866" t="s">
        <v>10</v>
      </c>
      <c r="H17866">
        <v>32416</v>
      </c>
      <c r="I17866" s="68" t="str">
        <f>VLOOKUP(E17866,Refs!$P$2:$R$29,3,FALSE)</f>
        <v>Y58</v>
      </c>
      <c r="J17866" s="68" t="str">
        <f>VLOOKUP(E17866,Refs!$P$2:$S$29,4,FALSE)</f>
        <v>South West</v>
      </c>
      <c r="K17866" s="28">
        <f t="shared" si="564"/>
        <v>32416</v>
      </c>
    </row>
    <row r="17867" spans="1:11" x14ac:dyDescent="0.35">
      <c r="A17867" s="69">
        <f t="shared" si="565"/>
        <v>45962</v>
      </c>
      <c r="B17867" t="s">
        <v>934</v>
      </c>
      <c r="C17867" t="s">
        <v>276</v>
      </c>
      <c r="E17867" t="s">
        <v>738</v>
      </c>
      <c r="F17867" t="s">
        <v>907</v>
      </c>
      <c r="G17867" t="s">
        <v>69</v>
      </c>
      <c r="H17867">
        <v>32416</v>
      </c>
      <c r="I17867" s="68" t="str">
        <f>VLOOKUP(E17867,Refs!$P$2:$R$29,3,FALSE)</f>
        <v>Y58</v>
      </c>
      <c r="J17867" s="68" t="str">
        <f>VLOOKUP(E17867,Refs!$P$2:$S$29,4,FALSE)</f>
        <v>South West</v>
      </c>
      <c r="K17867" s="28">
        <f t="shared" si="564"/>
        <v>32416</v>
      </c>
    </row>
    <row r="17868" spans="1:11" x14ac:dyDescent="0.35">
      <c r="A17868" s="69">
        <f t="shared" si="565"/>
        <v>45962</v>
      </c>
      <c r="B17868" t="s">
        <v>934</v>
      </c>
      <c r="C17868" t="s">
        <v>276</v>
      </c>
      <c r="E17868" t="s">
        <v>738</v>
      </c>
      <c r="F17868" t="s">
        <v>907</v>
      </c>
      <c r="G17868" t="s">
        <v>20</v>
      </c>
      <c r="H17868">
        <v>29543</v>
      </c>
      <c r="I17868" s="68" t="str">
        <f>VLOOKUP(E17868,Refs!$P$2:$R$29,3,FALSE)</f>
        <v>Y58</v>
      </c>
      <c r="J17868" s="68" t="str">
        <f>VLOOKUP(E17868,Refs!$P$2:$S$29,4,FALSE)</f>
        <v>South West</v>
      </c>
      <c r="K17868" s="28">
        <f t="shared" si="564"/>
        <v>29543</v>
      </c>
    </row>
    <row r="17869" spans="1:11" x14ac:dyDescent="0.35">
      <c r="A17869" s="69">
        <f t="shared" si="565"/>
        <v>45962</v>
      </c>
      <c r="B17869" t="s">
        <v>934</v>
      </c>
      <c r="C17869" t="s">
        <v>276</v>
      </c>
      <c r="E17869" t="s">
        <v>738</v>
      </c>
      <c r="F17869" t="s">
        <v>907</v>
      </c>
      <c r="G17869" t="s">
        <v>23</v>
      </c>
      <c r="H17869">
        <v>24285</v>
      </c>
      <c r="I17869" s="68" t="str">
        <f>VLOOKUP(E17869,Refs!$P$2:$R$29,3,FALSE)</f>
        <v>Y58</v>
      </c>
      <c r="J17869" s="68" t="str">
        <f>VLOOKUP(E17869,Refs!$P$2:$S$29,4,FALSE)</f>
        <v>South West</v>
      </c>
      <c r="K17869" s="28">
        <f t="shared" si="564"/>
        <v>24285</v>
      </c>
    </row>
    <row r="17870" spans="1:11" x14ac:dyDescent="0.35">
      <c r="A17870" s="69">
        <f t="shared" si="565"/>
        <v>45962</v>
      </c>
      <c r="B17870" t="s">
        <v>934</v>
      </c>
      <c r="C17870" t="s">
        <v>276</v>
      </c>
      <c r="E17870" t="s">
        <v>738</v>
      </c>
      <c r="F17870" t="s">
        <v>907</v>
      </c>
      <c r="G17870" t="s">
        <v>19</v>
      </c>
      <c r="H17870">
        <v>772</v>
      </c>
      <c r="I17870" s="68" t="str">
        <f>VLOOKUP(E17870,Refs!$P$2:$R$29,3,FALSE)</f>
        <v>Y58</v>
      </c>
      <c r="J17870" s="68" t="str">
        <f>VLOOKUP(E17870,Refs!$P$2:$S$29,4,FALSE)</f>
        <v>South West</v>
      </c>
      <c r="K17870" s="28">
        <f t="shared" si="564"/>
        <v>772</v>
      </c>
    </row>
    <row r="17871" spans="1:11" x14ac:dyDescent="0.35">
      <c r="A17871" s="69">
        <f t="shared" si="565"/>
        <v>45962</v>
      </c>
      <c r="B17871" t="s">
        <v>934</v>
      </c>
      <c r="C17871" t="s">
        <v>276</v>
      </c>
      <c r="E17871" t="s">
        <v>738</v>
      </c>
      <c r="F17871" t="s">
        <v>907</v>
      </c>
      <c r="G17871" t="s">
        <v>21</v>
      </c>
      <c r="H17871">
        <v>1066672</v>
      </c>
      <c r="I17871" s="68" t="str">
        <f>VLOOKUP(E17871,Refs!$P$2:$R$29,3,FALSE)</f>
        <v>Y58</v>
      </c>
      <c r="J17871" s="68" t="str">
        <f>VLOOKUP(E17871,Refs!$P$2:$S$29,4,FALSE)</f>
        <v>South West</v>
      </c>
      <c r="K17871" s="28">
        <f t="shared" si="564"/>
        <v>1066672</v>
      </c>
    </row>
    <row r="17872" spans="1:11" x14ac:dyDescent="0.35">
      <c r="A17872" s="69">
        <f t="shared" si="565"/>
        <v>45962</v>
      </c>
      <c r="B17872" t="s">
        <v>934</v>
      </c>
      <c r="C17872" t="s">
        <v>276</v>
      </c>
      <c r="E17872" t="s">
        <v>738</v>
      </c>
      <c r="F17872" t="s">
        <v>907</v>
      </c>
      <c r="G17872" t="s">
        <v>70</v>
      </c>
      <c r="H17872">
        <v>210</v>
      </c>
      <c r="I17872" s="68" t="str">
        <f>VLOOKUP(E17872,Refs!$P$2:$R$29,3,FALSE)</f>
        <v>Y58</v>
      </c>
      <c r="J17872" s="68" t="str">
        <f>VLOOKUP(E17872,Refs!$P$2:$S$29,4,FALSE)</f>
        <v>South West</v>
      </c>
      <c r="K17872" s="28">
        <f t="shared" si="564"/>
        <v>210</v>
      </c>
    </row>
    <row r="17873" spans="1:11" x14ac:dyDescent="0.35">
      <c r="A17873" s="69">
        <f t="shared" si="565"/>
        <v>45962</v>
      </c>
      <c r="B17873" t="s">
        <v>934</v>
      </c>
      <c r="C17873" t="s">
        <v>276</v>
      </c>
      <c r="E17873" t="s">
        <v>738</v>
      </c>
      <c r="F17873" t="s">
        <v>907</v>
      </c>
      <c r="G17873" t="s">
        <v>71</v>
      </c>
      <c r="H17873">
        <v>382</v>
      </c>
      <c r="I17873" s="68" t="str">
        <f>VLOOKUP(E17873,Refs!$P$2:$R$29,3,FALSE)</f>
        <v>Y58</v>
      </c>
      <c r="J17873" s="68" t="str">
        <f>VLOOKUP(E17873,Refs!$P$2:$S$29,4,FALSE)</f>
        <v>South West</v>
      </c>
      <c r="K17873" s="28">
        <f t="shared" si="564"/>
        <v>382</v>
      </c>
    </row>
    <row r="17874" spans="1:11" x14ac:dyDescent="0.35">
      <c r="A17874" s="69">
        <f t="shared" si="565"/>
        <v>45962</v>
      </c>
      <c r="B17874" t="s">
        <v>934</v>
      </c>
      <c r="C17874" t="s">
        <v>276</v>
      </c>
      <c r="E17874" t="s">
        <v>738</v>
      </c>
      <c r="F17874" t="s">
        <v>907</v>
      </c>
      <c r="G17874" t="s">
        <v>72</v>
      </c>
      <c r="H17874">
        <v>46297</v>
      </c>
      <c r="I17874" s="68" t="str">
        <f>VLOOKUP(E17874,Refs!$P$2:$R$29,3,FALSE)</f>
        <v>Y58</v>
      </c>
      <c r="J17874" s="68" t="str">
        <f>VLOOKUP(E17874,Refs!$P$2:$S$29,4,FALSE)</f>
        <v>South West</v>
      </c>
      <c r="K17874" s="28">
        <f t="shared" si="564"/>
        <v>46297</v>
      </c>
    </row>
    <row r="17875" spans="1:11" x14ac:dyDescent="0.35">
      <c r="A17875" s="69">
        <f t="shared" si="565"/>
        <v>45962</v>
      </c>
      <c r="B17875" t="s">
        <v>934</v>
      </c>
      <c r="C17875" t="s">
        <v>276</v>
      </c>
      <c r="E17875" t="s">
        <v>738</v>
      </c>
      <c r="F17875" t="s">
        <v>907</v>
      </c>
      <c r="G17875" t="s">
        <v>73</v>
      </c>
      <c r="H17875">
        <v>16109</v>
      </c>
      <c r="I17875" s="68" t="str">
        <f>VLOOKUP(E17875,Refs!$P$2:$R$29,3,FALSE)</f>
        <v>Y58</v>
      </c>
      <c r="J17875" s="68" t="str">
        <f>VLOOKUP(E17875,Refs!$P$2:$S$29,4,FALSE)</f>
        <v>South West</v>
      </c>
      <c r="K17875" s="28">
        <f t="shared" si="564"/>
        <v>16109</v>
      </c>
    </row>
    <row r="17876" spans="1:11" x14ac:dyDescent="0.35">
      <c r="A17876" s="69">
        <f t="shared" si="565"/>
        <v>45962</v>
      </c>
      <c r="B17876" t="s">
        <v>934</v>
      </c>
      <c r="C17876" t="s">
        <v>276</v>
      </c>
      <c r="E17876" t="s">
        <v>738</v>
      </c>
      <c r="F17876" t="s">
        <v>907</v>
      </c>
      <c r="G17876" t="s">
        <v>74</v>
      </c>
      <c r="H17876">
        <v>110105160</v>
      </c>
      <c r="I17876" s="68" t="str">
        <f>VLOOKUP(E17876,Refs!$P$2:$R$29,3,FALSE)</f>
        <v>Y58</v>
      </c>
      <c r="J17876" s="68" t="str">
        <f>VLOOKUP(E17876,Refs!$P$2:$S$29,4,FALSE)</f>
        <v>South West</v>
      </c>
      <c r="K17876" s="28">
        <f t="shared" si="564"/>
        <v>110105160</v>
      </c>
    </row>
    <row r="17877" spans="1:11" x14ac:dyDescent="0.35">
      <c r="A17877" s="69">
        <f t="shared" si="565"/>
        <v>45962</v>
      </c>
      <c r="B17877" t="s">
        <v>934</v>
      </c>
      <c r="C17877" t="s">
        <v>276</v>
      </c>
      <c r="E17877" t="s">
        <v>738</v>
      </c>
      <c r="F17877" t="s">
        <v>907</v>
      </c>
      <c r="G17877" t="s">
        <v>26</v>
      </c>
      <c r="H17877">
        <v>27791</v>
      </c>
      <c r="I17877" s="68" t="str">
        <f>VLOOKUP(E17877,Refs!$P$2:$R$29,3,FALSE)</f>
        <v>Y58</v>
      </c>
      <c r="J17877" s="68" t="str">
        <f>VLOOKUP(E17877,Refs!$P$2:$S$29,4,FALSE)</f>
        <v>South West</v>
      </c>
      <c r="K17877" s="28">
        <f t="shared" si="564"/>
        <v>27791</v>
      </c>
    </row>
    <row r="17878" spans="1:11" x14ac:dyDescent="0.35">
      <c r="A17878" s="69">
        <f t="shared" si="565"/>
        <v>45962</v>
      </c>
      <c r="B17878" t="s">
        <v>934</v>
      </c>
      <c r="C17878" t="s">
        <v>276</v>
      </c>
      <c r="E17878" t="s">
        <v>738</v>
      </c>
      <c r="F17878" t="s">
        <v>907</v>
      </c>
      <c r="G17878" t="s">
        <v>75</v>
      </c>
      <c r="H17878">
        <v>0</v>
      </c>
      <c r="I17878" s="68" t="str">
        <f>VLOOKUP(E17878,Refs!$P$2:$R$29,3,FALSE)</f>
        <v>Y58</v>
      </c>
      <c r="J17878" s="68" t="str">
        <f>VLOOKUP(E17878,Refs!$P$2:$S$29,4,FALSE)</f>
        <v>South West</v>
      </c>
      <c r="K17878" s="28" t="str">
        <f t="shared" si="564"/>
        <v/>
      </c>
    </row>
    <row r="17879" spans="1:11" x14ac:dyDescent="0.35">
      <c r="A17879" s="69">
        <f t="shared" si="565"/>
        <v>45962</v>
      </c>
      <c r="B17879" t="s">
        <v>934</v>
      </c>
      <c r="C17879" t="s">
        <v>276</v>
      </c>
      <c r="E17879" t="s">
        <v>738</v>
      </c>
      <c r="F17879" t="s">
        <v>907</v>
      </c>
      <c r="G17879" t="s">
        <v>76</v>
      </c>
      <c r="H17879">
        <v>10741</v>
      </c>
      <c r="I17879" s="68" t="str">
        <f>VLOOKUP(E17879,Refs!$P$2:$R$29,3,FALSE)</f>
        <v>Y58</v>
      </c>
      <c r="J17879" s="68" t="str">
        <f>VLOOKUP(E17879,Refs!$P$2:$S$29,4,FALSE)</f>
        <v>South West</v>
      </c>
      <c r="K17879" s="28">
        <f t="shared" si="564"/>
        <v>10741</v>
      </c>
    </row>
    <row r="17880" spans="1:11" x14ac:dyDescent="0.35">
      <c r="A17880" s="69">
        <f t="shared" si="565"/>
        <v>45962</v>
      </c>
      <c r="B17880" t="s">
        <v>934</v>
      </c>
      <c r="C17880" t="s">
        <v>276</v>
      </c>
      <c r="E17880" t="s">
        <v>738</v>
      </c>
      <c r="F17880" t="s">
        <v>907</v>
      </c>
      <c r="G17880" t="s">
        <v>77</v>
      </c>
      <c r="H17880">
        <v>5223</v>
      </c>
      <c r="I17880" s="68" t="str">
        <f>VLOOKUP(E17880,Refs!$P$2:$R$29,3,FALSE)</f>
        <v>Y58</v>
      </c>
      <c r="J17880" s="68" t="str">
        <f>VLOOKUP(E17880,Refs!$P$2:$S$29,4,FALSE)</f>
        <v>South West</v>
      </c>
      <c r="K17880" s="28">
        <f t="shared" si="564"/>
        <v>5223</v>
      </c>
    </row>
    <row r="17881" spans="1:11" x14ac:dyDescent="0.35">
      <c r="A17881" s="69">
        <f t="shared" si="565"/>
        <v>45962</v>
      </c>
      <c r="B17881" t="s">
        <v>934</v>
      </c>
      <c r="C17881" t="s">
        <v>276</v>
      </c>
      <c r="E17881" t="s">
        <v>738</v>
      </c>
      <c r="F17881" t="s">
        <v>907</v>
      </c>
      <c r="G17881" t="s">
        <v>78</v>
      </c>
      <c r="H17881">
        <v>11636</v>
      </c>
      <c r="I17881" s="68" t="str">
        <f>VLOOKUP(E17881,Refs!$P$2:$R$29,3,FALSE)</f>
        <v>Y58</v>
      </c>
      <c r="J17881" s="68" t="str">
        <f>VLOOKUP(E17881,Refs!$P$2:$S$29,4,FALSE)</f>
        <v>South West</v>
      </c>
      <c r="K17881" s="28">
        <f t="shared" si="564"/>
        <v>11636</v>
      </c>
    </row>
    <row r="17882" spans="1:11" x14ac:dyDescent="0.35">
      <c r="A17882" s="69">
        <f t="shared" si="565"/>
        <v>45962</v>
      </c>
      <c r="B17882" t="s">
        <v>934</v>
      </c>
      <c r="C17882" t="s">
        <v>276</v>
      </c>
      <c r="E17882" t="s">
        <v>738</v>
      </c>
      <c r="F17882" t="s">
        <v>907</v>
      </c>
      <c r="G17882" t="s">
        <v>79</v>
      </c>
      <c r="H17882">
        <v>191</v>
      </c>
      <c r="I17882" s="68" t="str">
        <f>VLOOKUP(E17882,Refs!$P$2:$R$29,3,FALSE)</f>
        <v>Y58</v>
      </c>
      <c r="J17882" s="68" t="str">
        <f>VLOOKUP(E17882,Refs!$P$2:$S$29,4,FALSE)</f>
        <v>South West</v>
      </c>
      <c r="K17882" s="28">
        <f t="shared" si="564"/>
        <v>191</v>
      </c>
    </row>
    <row r="17883" spans="1:11" x14ac:dyDescent="0.35">
      <c r="A17883" s="69">
        <f t="shared" si="565"/>
        <v>45962</v>
      </c>
      <c r="B17883" t="s">
        <v>934</v>
      </c>
      <c r="C17883" t="s">
        <v>276</v>
      </c>
      <c r="E17883" t="s">
        <v>738</v>
      </c>
      <c r="F17883" t="s">
        <v>907</v>
      </c>
      <c r="G17883" t="s">
        <v>25</v>
      </c>
      <c r="H17883">
        <v>17079</v>
      </c>
      <c r="I17883" s="68" t="str">
        <f>VLOOKUP(E17883,Refs!$P$2:$R$29,3,FALSE)</f>
        <v>Y58</v>
      </c>
      <c r="J17883" s="68" t="str">
        <f>VLOOKUP(E17883,Refs!$P$2:$S$29,4,FALSE)</f>
        <v>South West</v>
      </c>
      <c r="K17883" s="28">
        <f t="shared" si="564"/>
        <v>17079</v>
      </c>
    </row>
    <row r="17884" spans="1:11" x14ac:dyDescent="0.35">
      <c r="A17884" s="69">
        <f t="shared" si="565"/>
        <v>45962</v>
      </c>
      <c r="B17884" t="s">
        <v>934</v>
      </c>
      <c r="C17884" t="s">
        <v>276</v>
      </c>
      <c r="E17884" t="s">
        <v>738</v>
      </c>
      <c r="F17884" t="s">
        <v>907</v>
      </c>
      <c r="G17884" t="s">
        <v>80</v>
      </c>
      <c r="H17884">
        <v>213</v>
      </c>
      <c r="I17884" s="68" t="str">
        <f>VLOOKUP(E17884,Refs!$P$2:$R$29,3,FALSE)</f>
        <v>Y58</v>
      </c>
      <c r="J17884" s="68" t="str">
        <f>VLOOKUP(E17884,Refs!$P$2:$S$29,4,FALSE)</f>
        <v>South West</v>
      </c>
      <c r="K17884" s="28">
        <f t="shared" si="564"/>
        <v>213</v>
      </c>
    </row>
    <row r="17885" spans="1:11" x14ac:dyDescent="0.35">
      <c r="A17885" s="69">
        <f t="shared" si="565"/>
        <v>45962</v>
      </c>
      <c r="B17885" t="s">
        <v>934</v>
      </c>
      <c r="C17885" t="s">
        <v>276</v>
      </c>
      <c r="E17885" t="s">
        <v>738</v>
      </c>
      <c r="F17885" t="s">
        <v>907</v>
      </c>
      <c r="G17885" t="s">
        <v>81</v>
      </c>
      <c r="H17885">
        <v>8272</v>
      </c>
      <c r="I17885" s="68" t="str">
        <f>VLOOKUP(E17885,Refs!$P$2:$R$29,3,FALSE)</f>
        <v>Y58</v>
      </c>
      <c r="J17885" s="68" t="str">
        <f>VLOOKUP(E17885,Refs!$P$2:$S$29,4,FALSE)</f>
        <v>South West</v>
      </c>
      <c r="K17885" s="28">
        <f t="shared" si="564"/>
        <v>8272</v>
      </c>
    </row>
    <row r="17886" spans="1:11" x14ac:dyDescent="0.35">
      <c r="A17886" s="69">
        <f t="shared" si="565"/>
        <v>45962</v>
      </c>
      <c r="B17886" t="s">
        <v>934</v>
      </c>
      <c r="C17886" t="s">
        <v>276</v>
      </c>
      <c r="E17886" t="s">
        <v>738</v>
      </c>
      <c r="F17886" t="s">
        <v>907</v>
      </c>
      <c r="G17886" t="s">
        <v>82</v>
      </c>
      <c r="H17886">
        <v>3975</v>
      </c>
      <c r="I17886" s="68" t="str">
        <f>VLOOKUP(E17886,Refs!$P$2:$R$29,3,FALSE)</f>
        <v>Y58</v>
      </c>
      <c r="J17886" s="68" t="str">
        <f>VLOOKUP(E17886,Refs!$P$2:$S$29,4,FALSE)</f>
        <v>South West</v>
      </c>
      <c r="K17886" s="28">
        <f t="shared" si="564"/>
        <v>3975</v>
      </c>
    </row>
    <row r="17887" spans="1:11" x14ac:dyDescent="0.35">
      <c r="A17887" s="69">
        <f t="shared" si="565"/>
        <v>45962</v>
      </c>
      <c r="B17887" t="s">
        <v>934</v>
      </c>
      <c r="C17887" t="s">
        <v>276</v>
      </c>
      <c r="E17887" t="s">
        <v>738</v>
      </c>
      <c r="F17887" t="s">
        <v>907</v>
      </c>
      <c r="G17887" t="s">
        <v>83</v>
      </c>
      <c r="H17887">
        <v>4631</v>
      </c>
      <c r="I17887" s="68" t="str">
        <f>VLOOKUP(E17887,Refs!$P$2:$R$29,3,FALSE)</f>
        <v>Y58</v>
      </c>
      <c r="J17887" s="68" t="str">
        <f>VLOOKUP(E17887,Refs!$P$2:$S$29,4,FALSE)</f>
        <v>South West</v>
      </c>
      <c r="K17887" s="28">
        <f t="shared" si="564"/>
        <v>4631</v>
      </c>
    </row>
    <row r="17888" spans="1:11" x14ac:dyDescent="0.35">
      <c r="A17888" s="69">
        <f t="shared" si="565"/>
        <v>45962</v>
      </c>
      <c r="B17888" t="s">
        <v>934</v>
      </c>
      <c r="C17888" t="s">
        <v>276</v>
      </c>
      <c r="E17888" t="s">
        <v>738</v>
      </c>
      <c r="F17888" t="s">
        <v>907</v>
      </c>
      <c r="G17888" t="s">
        <v>84</v>
      </c>
      <c r="H17888">
        <v>24047</v>
      </c>
      <c r="I17888" s="68" t="str">
        <f>VLOOKUP(E17888,Refs!$P$2:$R$29,3,FALSE)</f>
        <v>Y58</v>
      </c>
      <c r="J17888" s="68" t="str">
        <f>VLOOKUP(E17888,Refs!$P$2:$S$29,4,FALSE)</f>
        <v>South West</v>
      </c>
      <c r="K17888" s="28">
        <f t="shared" si="564"/>
        <v>24047</v>
      </c>
    </row>
    <row r="17889" spans="1:11" x14ac:dyDescent="0.35">
      <c r="A17889" s="69">
        <f t="shared" si="565"/>
        <v>45962</v>
      </c>
      <c r="B17889" t="s">
        <v>934</v>
      </c>
      <c r="C17889" t="s">
        <v>276</v>
      </c>
      <c r="E17889" t="s">
        <v>738</v>
      </c>
      <c r="F17889" t="s">
        <v>907</v>
      </c>
      <c r="G17889" t="s">
        <v>85</v>
      </c>
      <c r="H17889">
        <v>643</v>
      </c>
      <c r="I17889" s="68" t="str">
        <f>VLOOKUP(E17889,Refs!$P$2:$R$29,3,FALSE)</f>
        <v>Y58</v>
      </c>
      <c r="J17889" s="68" t="str">
        <f>VLOOKUP(E17889,Refs!$P$2:$S$29,4,FALSE)</f>
        <v>South West</v>
      </c>
      <c r="K17889" s="28">
        <f t="shared" si="564"/>
        <v>643</v>
      </c>
    </row>
    <row r="17890" spans="1:11" x14ac:dyDescent="0.35">
      <c r="A17890" s="69">
        <f t="shared" si="565"/>
        <v>45962</v>
      </c>
      <c r="B17890" t="s">
        <v>934</v>
      </c>
      <c r="C17890" t="s">
        <v>276</v>
      </c>
      <c r="E17890" t="s">
        <v>738</v>
      </c>
      <c r="F17890" t="s">
        <v>907</v>
      </c>
      <c r="G17890" t="s">
        <v>86</v>
      </c>
      <c r="H17890">
        <v>213</v>
      </c>
      <c r="I17890" s="68" t="str">
        <f>VLOOKUP(E17890,Refs!$P$2:$R$29,3,FALSE)</f>
        <v>Y58</v>
      </c>
      <c r="J17890" s="68" t="str">
        <f>VLOOKUP(E17890,Refs!$P$2:$S$29,4,FALSE)</f>
        <v>South West</v>
      </c>
      <c r="K17890" s="28">
        <f t="shared" ref="K17890:K17953" si="566">IF(OR(H17890="NULL",H17890=0,H17890=""),"",H17890)</f>
        <v>213</v>
      </c>
    </row>
    <row r="17891" spans="1:11" x14ac:dyDescent="0.35">
      <c r="A17891" s="69">
        <f t="shared" si="565"/>
        <v>45962</v>
      </c>
      <c r="B17891" t="s">
        <v>934</v>
      </c>
      <c r="C17891" t="s">
        <v>276</v>
      </c>
      <c r="E17891" t="s">
        <v>738</v>
      </c>
      <c r="F17891" t="s">
        <v>907</v>
      </c>
      <c r="G17891" t="s">
        <v>87</v>
      </c>
      <c r="H17891">
        <v>17645</v>
      </c>
      <c r="I17891" s="68" t="str">
        <f>VLOOKUP(E17891,Refs!$P$2:$R$29,3,FALSE)</f>
        <v>Y58</v>
      </c>
      <c r="J17891" s="68" t="str">
        <f>VLOOKUP(E17891,Refs!$P$2:$S$29,4,FALSE)</f>
        <v>South West</v>
      </c>
      <c r="K17891" s="28">
        <f t="shared" si="566"/>
        <v>17645</v>
      </c>
    </row>
    <row r="17892" spans="1:11" x14ac:dyDescent="0.35">
      <c r="A17892" s="69">
        <f t="shared" si="565"/>
        <v>45962</v>
      </c>
      <c r="B17892" t="s">
        <v>934</v>
      </c>
      <c r="C17892" t="s">
        <v>276</v>
      </c>
      <c r="E17892" t="s">
        <v>738</v>
      </c>
      <c r="F17892" t="s">
        <v>907</v>
      </c>
      <c r="G17892" t="s">
        <v>88</v>
      </c>
      <c r="H17892">
        <v>61446</v>
      </c>
      <c r="I17892" s="68" t="str">
        <f>VLOOKUP(E17892,Refs!$P$2:$R$29,3,FALSE)</f>
        <v>Y58</v>
      </c>
      <c r="J17892" s="68" t="str">
        <f>VLOOKUP(E17892,Refs!$P$2:$S$29,4,FALSE)</f>
        <v>South West</v>
      </c>
      <c r="K17892" s="28">
        <f t="shared" si="566"/>
        <v>61446</v>
      </c>
    </row>
    <row r="17893" spans="1:11" x14ac:dyDescent="0.35">
      <c r="A17893" s="69">
        <f t="shared" si="565"/>
        <v>45962</v>
      </c>
      <c r="B17893" t="s">
        <v>934</v>
      </c>
      <c r="C17893" t="s">
        <v>276</v>
      </c>
      <c r="E17893" t="s">
        <v>738</v>
      </c>
      <c r="F17893" t="s">
        <v>907</v>
      </c>
      <c r="G17893" t="s">
        <v>89</v>
      </c>
      <c r="H17893">
        <v>27791</v>
      </c>
      <c r="I17893" s="68" t="str">
        <f>VLOOKUP(E17893,Refs!$P$2:$R$29,3,FALSE)</f>
        <v>Y58</v>
      </c>
      <c r="J17893" s="68" t="str">
        <f>VLOOKUP(E17893,Refs!$P$2:$S$29,4,FALSE)</f>
        <v>South West</v>
      </c>
      <c r="K17893" s="28">
        <f t="shared" si="566"/>
        <v>27791</v>
      </c>
    </row>
    <row r="17894" spans="1:11" x14ac:dyDescent="0.35">
      <c r="A17894" s="69">
        <f t="shared" si="565"/>
        <v>45962</v>
      </c>
      <c r="B17894" t="s">
        <v>934</v>
      </c>
      <c r="C17894" t="s">
        <v>276</v>
      </c>
      <c r="E17894" t="s">
        <v>738</v>
      </c>
      <c r="F17894" t="s">
        <v>907</v>
      </c>
      <c r="G17894" t="s">
        <v>27</v>
      </c>
      <c r="H17894">
        <v>3114</v>
      </c>
      <c r="I17894" s="68" t="str">
        <f>VLOOKUP(E17894,Refs!$P$2:$R$29,3,FALSE)</f>
        <v>Y58</v>
      </c>
      <c r="J17894" s="68" t="str">
        <f>VLOOKUP(E17894,Refs!$P$2:$S$29,4,FALSE)</f>
        <v>South West</v>
      </c>
      <c r="K17894" s="28">
        <f t="shared" si="566"/>
        <v>3114</v>
      </c>
    </row>
    <row r="17895" spans="1:11" x14ac:dyDescent="0.35">
      <c r="A17895" s="69">
        <f t="shared" si="565"/>
        <v>45962</v>
      </c>
      <c r="B17895" t="s">
        <v>934</v>
      </c>
      <c r="C17895" t="s">
        <v>276</v>
      </c>
      <c r="E17895" t="s">
        <v>738</v>
      </c>
      <c r="F17895" t="s">
        <v>907</v>
      </c>
      <c r="G17895" t="s">
        <v>29</v>
      </c>
      <c r="H17895">
        <v>3016</v>
      </c>
      <c r="I17895" s="68" t="str">
        <f>VLOOKUP(E17895,Refs!$P$2:$R$29,3,FALSE)</f>
        <v>Y58</v>
      </c>
      <c r="J17895" s="68" t="str">
        <f>VLOOKUP(E17895,Refs!$P$2:$S$29,4,FALSE)</f>
        <v>South West</v>
      </c>
      <c r="K17895" s="28">
        <f t="shared" si="566"/>
        <v>3016</v>
      </c>
    </row>
    <row r="17896" spans="1:11" x14ac:dyDescent="0.35">
      <c r="A17896" s="69">
        <f t="shared" si="565"/>
        <v>45962</v>
      </c>
      <c r="B17896" t="s">
        <v>934</v>
      </c>
      <c r="C17896" t="s">
        <v>276</v>
      </c>
      <c r="E17896" t="s">
        <v>738</v>
      </c>
      <c r="F17896" t="s">
        <v>907</v>
      </c>
      <c r="G17896" t="s">
        <v>90</v>
      </c>
      <c r="H17896">
        <v>887</v>
      </c>
      <c r="I17896" s="68" t="str">
        <f>VLOOKUP(E17896,Refs!$P$2:$R$29,3,FALSE)</f>
        <v>Y58</v>
      </c>
      <c r="J17896" s="68" t="str">
        <f>VLOOKUP(E17896,Refs!$P$2:$S$29,4,FALSE)</f>
        <v>South West</v>
      </c>
      <c r="K17896" s="28">
        <f t="shared" si="566"/>
        <v>887</v>
      </c>
    </row>
    <row r="17897" spans="1:11" x14ac:dyDescent="0.35">
      <c r="A17897" s="69">
        <f t="shared" si="565"/>
        <v>45962</v>
      </c>
      <c r="B17897" t="s">
        <v>934</v>
      </c>
      <c r="C17897" t="s">
        <v>276</v>
      </c>
      <c r="E17897" t="s">
        <v>738</v>
      </c>
      <c r="F17897" t="s">
        <v>907</v>
      </c>
      <c r="G17897" t="s">
        <v>91</v>
      </c>
      <c r="H17897">
        <v>6</v>
      </c>
      <c r="I17897" s="68" t="str">
        <f>VLOOKUP(E17897,Refs!$P$2:$R$29,3,FALSE)</f>
        <v>Y58</v>
      </c>
      <c r="J17897" s="68" t="str">
        <f>VLOOKUP(E17897,Refs!$P$2:$S$29,4,FALSE)</f>
        <v>South West</v>
      </c>
      <c r="K17897" s="28">
        <f t="shared" si="566"/>
        <v>6</v>
      </c>
    </row>
    <row r="17898" spans="1:11" x14ac:dyDescent="0.35">
      <c r="A17898" s="69">
        <f t="shared" si="565"/>
        <v>45962</v>
      </c>
      <c r="B17898" t="s">
        <v>934</v>
      </c>
      <c r="C17898" t="s">
        <v>276</v>
      </c>
      <c r="E17898" t="s">
        <v>738</v>
      </c>
      <c r="F17898" t="s">
        <v>907</v>
      </c>
      <c r="G17898" t="s">
        <v>92</v>
      </c>
      <c r="H17898">
        <v>2183</v>
      </c>
      <c r="I17898" s="68" t="str">
        <f>VLOOKUP(E17898,Refs!$P$2:$R$29,3,FALSE)</f>
        <v>Y58</v>
      </c>
      <c r="J17898" s="68" t="str">
        <f>VLOOKUP(E17898,Refs!$P$2:$S$29,4,FALSE)</f>
        <v>South West</v>
      </c>
      <c r="K17898" s="28">
        <f t="shared" si="566"/>
        <v>2183</v>
      </c>
    </row>
    <row r="17899" spans="1:11" x14ac:dyDescent="0.35">
      <c r="A17899" s="69">
        <f t="shared" si="565"/>
        <v>45962</v>
      </c>
      <c r="B17899" t="s">
        <v>934</v>
      </c>
      <c r="C17899" t="s">
        <v>276</v>
      </c>
      <c r="E17899" t="s">
        <v>738</v>
      </c>
      <c r="F17899" t="s">
        <v>907</v>
      </c>
      <c r="G17899" t="s">
        <v>93</v>
      </c>
      <c r="H17899">
        <v>87</v>
      </c>
      <c r="I17899" s="68" t="str">
        <f>VLOOKUP(E17899,Refs!$P$2:$R$29,3,FALSE)</f>
        <v>Y58</v>
      </c>
      <c r="J17899" s="68" t="str">
        <f>VLOOKUP(E17899,Refs!$P$2:$S$29,4,FALSE)</f>
        <v>South West</v>
      </c>
      <c r="K17899" s="28">
        <f t="shared" si="566"/>
        <v>87</v>
      </c>
    </row>
    <row r="17900" spans="1:11" x14ac:dyDescent="0.35">
      <c r="A17900" s="69">
        <f t="shared" si="565"/>
        <v>45962</v>
      </c>
      <c r="B17900" t="s">
        <v>934</v>
      </c>
      <c r="C17900" t="s">
        <v>276</v>
      </c>
      <c r="E17900" t="s">
        <v>738</v>
      </c>
      <c r="F17900" t="s">
        <v>907</v>
      </c>
      <c r="G17900" t="s">
        <v>94</v>
      </c>
      <c r="H17900">
        <v>562</v>
      </c>
      <c r="I17900" s="68" t="str">
        <f>VLOOKUP(E17900,Refs!$P$2:$R$29,3,FALSE)</f>
        <v>Y58</v>
      </c>
      <c r="J17900" s="68" t="str">
        <f>VLOOKUP(E17900,Refs!$P$2:$S$29,4,FALSE)</f>
        <v>South West</v>
      </c>
      <c r="K17900" s="28">
        <f t="shared" si="566"/>
        <v>562</v>
      </c>
    </row>
    <row r="17901" spans="1:11" x14ac:dyDescent="0.35">
      <c r="A17901" s="69">
        <f t="shared" si="565"/>
        <v>45962</v>
      </c>
      <c r="B17901" t="s">
        <v>934</v>
      </c>
      <c r="C17901" t="s">
        <v>276</v>
      </c>
      <c r="E17901" t="s">
        <v>738</v>
      </c>
      <c r="F17901" t="s">
        <v>907</v>
      </c>
      <c r="G17901" t="s">
        <v>95</v>
      </c>
      <c r="H17901">
        <v>250</v>
      </c>
      <c r="I17901" s="68" t="str">
        <f>VLOOKUP(E17901,Refs!$P$2:$R$29,3,FALSE)</f>
        <v>Y58</v>
      </c>
      <c r="J17901" s="68" t="str">
        <f>VLOOKUP(E17901,Refs!$P$2:$S$29,4,FALSE)</f>
        <v>South West</v>
      </c>
      <c r="K17901" s="28">
        <f t="shared" si="566"/>
        <v>250</v>
      </c>
    </row>
    <row r="17902" spans="1:11" x14ac:dyDescent="0.35">
      <c r="A17902" s="69">
        <f t="shared" si="565"/>
        <v>45962</v>
      </c>
      <c r="B17902" t="s">
        <v>934</v>
      </c>
      <c r="C17902" t="s">
        <v>276</v>
      </c>
      <c r="E17902" t="s">
        <v>738</v>
      </c>
      <c r="F17902" t="s">
        <v>907</v>
      </c>
      <c r="G17902" t="s">
        <v>96</v>
      </c>
      <c r="H17902">
        <v>5794</v>
      </c>
      <c r="I17902" s="68" t="str">
        <f>VLOOKUP(E17902,Refs!$P$2:$R$29,3,FALSE)</f>
        <v>Y58</v>
      </c>
      <c r="J17902" s="68" t="str">
        <f>VLOOKUP(E17902,Refs!$P$2:$S$29,4,FALSE)</f>
        <v>South West</v>
      </c>
      <c r="K17902" s="28">
        <f t="shared" si="566"/>
        <v>5794</v>
      </c>
    </row>
    <row r="17903" spans="1:11" x14ac:dyDescent="0.35">
      <c r="A17903" s="69">
        <f t="shared" si="565"/>
        <v>45962</v>
      </c>
      <c r="B17903" t="s">
        <v>934</v>
      </c>
      <c r="C17903" t="s">
        <v>276</v>
      </c>
      <c r="E17903" t="s">
        <v>738</v>
      </c>
      <c r="F17903" t="s">
        <v>907</v>
      </c>
      <c r="G17903" t="s">
        <v>31</v>
      </c>
      <c r="H17903">
        <v>5323</v>
      </c>
      <c r="I17903" s="68" t="str">
        <f>VLOOKUP(E17903,Refs!$P$2:$R$29,3,FALSE)</f>
        <v>Y58</v>
      </c>
      <c r="J17903" s="68" t="str">
        <f>VLOOKUP(E17903,Refs!$P$2:$S$29,4,FALSE)</f>
        <v>South West</v>
      </c>
      <c r="K17903" s="28">
        <f t="shared" si="566"/>
        <v>5323</v>
      </c>
    </row>
    <row r="17904" spans="1:11" x14ac:dyDescent="0.35">
      <c r="A17904" s="69">
        <f t="shared" si="565"/>
        <v>45962</v>
      </c>
      <c r="B17904" t="s">
        <v>934</v>
      </c>
      <c r="C17904" t="s">
        <v>276</v>
      </c>
      <c r="E17904" t="s">
        <v>738</v>
      </c>
      <c r="F17904" t="s">
        <v>907</v>
      </c>
      <c r="G17904" t="s">
        <v>97</v>
      </c>
      <c r="H17904">
        <v>3387</v>
      </c>
      <c r="I17904" s="68" t="str">
        <f>VLOOKUP(E17904,Refs!$P$2:$R$29,3,FALSE)</f>
        <v>Y58</v>
      </c>
      <c r="J17904" s="68" t="str">
        <f>VLOOKUP(E17904,Refs!$P$2:$S$29,4,FALSE)</f>
        <v>South West</v>
      </c>
      <c r="K17904" s="28">
        <f t="shared" si="566"/>
        <v>3387</v>
      </c>
    </row>
    <row r="17905" spans="1:11" x14ac:dyDescent="0.35">
      <c r="A17905" s="69">
        <f t="shared" si="565"/>
        <v>45962</v>
      </c>
      <c r="B17905" t="s">
        <v>934</v>
      </c>
      <c r="C17905" t="s">
        <v>276</v>
      </c>
      <c r="E17905" t="s">
        <v>738</v>
      </c>
      <c r="F17905" t="s">
        <v>907</v>
      </c>
      <c r="G17905" t="s">
        <v>98</v>
      </c>
      <c r="H17905">
        <v>3155</v>
      </c>
      <c r="I17905" s="68" t="str">
        <f>VLOOKUP(E17905,Refs!$P$2:$R$29,3,FALSE)</f>
        <v>Y58</v>
      </c>
      <c r="J17905" s="68" t="str">
        <f>VLOOKUP(E17905,Refs!$P$2:$S$29,4,FALSE)</f>
        <v>South West</v>
      </c>
      <c r="K17905" s="28">
        <f t="shared" si="566"/>
        <v>3155</v>
      </c>
    </row>
    <row r="17906" spans="1:11" x14ac:dyDescent="0.35">
      <c r="A17906" s="69">
        <f t="shared" si="565"/>
        <v>45962</v>
      </c>
      <c r="B17906" t="s">
        <v>934</v>
      </c>
      <c r="C17906" t="s">
        <v>276</v>
      </c>
      <c r="E17906" t="s">
        <v>738</v>
      </c>
      <c r="F17906" t="s">
        <v>907</v>
      </c>
      <c r="G17906" t="s">
        <v>99</v>
      </c>
      <c r="H17906">
        <v>3144</v>
      </c>
      <c r="I17906" s="68" t="str">
        <f>VLOOKUP(E17906,Refs!$P$2:$R$29,3,FALSE)</f>
        <v>Y58</v>
      </c>
      <c r="J17906" s="68" t="str">
        <f>VLOOKUP(E17906,Refs!$P$2:$S$29,4,FALSE)</f>
        <v>South West</v>
      </c>
      <c r="K17906" s="28">
        <f t="shared" si="566"/>
        <v>3144</v>
      </c>
    </row>
    <row r="17907" spans="1:11" x14ac:dyDescent="0.35">
      <c r="A17907" s="69">
        <f t="shared" si="565"/>
        <v>45962</v>
      </c>
      <c r="B17907" t="s">
        <v>934</v>
      </c>
      <c r="C17907" t="s">
        <v>276</v>
      </c>
      <c r="E17907" t="s">
        <v>738</v>
      </c>
      <c r="F17907" t="s">
        <v>907</v>
      </c>
      <c r="G17907" t="s">
        <v>100</v>
      </c>
      <c r="H17907">
        <v>2036</v>
      </c>
      <c r="I17907" s="68" t="str">
        <f>VLOOKUP(E17907,Refs!$P$2:$R$29,3,FALSE)</f>
        <v>Y58</v>
      </c>
      <c r="J17907" s="68" t="str">
        <f>VLOOKUP(E17907,Refs!$P$2:$S$29,4,FALSE)</f>
        <v>South West</v>
      </c>
      <c r="K17907" s="28">
        <f t="shared" si="566"/>
        <v>2036</v>
      </c>
    </row>
    <row r="17908" spans="1:11" x14ac:dyDescent="0.35">
      <c r="A17908" s="69">
        <f t="shared" si="565"/>
        <v>45962</v>
      </c>
      <c r="B17908" t="s">
        <v>934</v>
      </c>
      <c r="C17908" t="s">
        <v>276</v>
      </c>
      <c r="E17908" t="s">
        <v>738</v>
      </c>
      <c r="F17908" t="s">
        <v>907</v>
      </c>
      <c r="G17908" t="s">
        <v>101</v>
      </c>
      <c r="H17908">
        <v>480</v>
      </c>
      <c r="I17908" s="68" t="str">
        <f>VLOOKUP(E17908,Refs!$P$2:$R$29,3,FALSE)</f>
        <v>Y58</v>
      </c>
      <c r="J17908" s="68" t="str">
        <f>VLOOKUP(E17908,Refs!$P$2:$S$29,4,FALSE)</f>
        <v>South West</v>
      </c>
      <c r="K17908" s="28">
        <f t="shared" si="566"/>
        <v>480</v>
      </c>
    </row>
    <row r="17909" spans="1:11" x14ac:dyDescent="0.35">
      <c r="A17909" s="69">
        <f t="shared" si="565"/>
        <v>45962</v>
      </c>
      <c r="B17909" t="s">
        <v>934</v>
      </c>
      <c r="C17909" t="s">
        <v>276</v>
      </c>
      <c r="E17909" t="s">
        <v>738</v>
      </c>
      <c r="F17909" t="s">
        <v>907</v>
      </c>
      <c r="G17909" t="s">
        <v>102</v>
      </c>
      <c r="H17909">
        <v>330</v>
      </c>
      <c r="I17909" s="68" t="str">
        <f>VLOOKUP(E17909,Refs!$P$2:$R$29,3,FALSE)</f>
        <v>Y58</v>
      </c>
      <c r="J17909" s="68" t="str">
        <f>VLOOKUP(E17909,Refs!$P$2:$S$29,4,FALSE)</f>
        <v>South West</v>
      </c>
      <c r="K17909" s="28">
        <f t="shared" si="566"/>
        <v>330</v>
      </c>
    </row>
    <row r="17910" spans="1:11" x14ac:dyDescent="0.35">
      <c r="A17910" s="69">
        <f t="shared" si="565"/>
        <v>45962</v>
      </c>
      <c r="B17910" t="s">
        <v>934</v>
      </c>
      <c r="C17910" t="s">
        <v>276</v>
      </c>
      <c r="E17910" t="s">
        <v>738</v>
      </c>
      <c r="F17910" t="s">
        <v>907</v>
      </c>
      <c r="G17910" t="s">
        <v>103</v>
      </c>
      <c r="H17910">
        <v>2755</v>
      </c>
      <c r="I17910" s="68" t="str">
        <f>VLOOKUP(E17910,Refs!$P$2:$R$29,3,FALSE)</f>
        <v>Y58</v>
      </c>
      <c r="J17910" s="68" t="str">
        <f>VLOOKUP(E17910,Refs!$P$2:$S$29,4,FALSE)</f>
        <v>South West</v>
      </c>
      <c r="K17910" s="28">
        <f t="shared" si="566"/>
        <v>2755</v>
      </c>
    </row>
    <row r="17911" spans="1:11" x14ac:dyDescent="0.35">
      <c r="A17911" s="69">
        <f t="shared" si="565"/>
        <v>45962</v>
      </c>
      <c r="B17911" t="s">
        <v>934</v>
      </c>
      <c r="C17911" t="s">
        <v>276</v>
      </c>
      <c r="E17911" t="s">
        <v>738</v>
      </c>
      <c r="F17911" t="s">
        <v>907</v>
      </c>
      <c r="G17911" t="s">
        <v>104</v>
      </c>
      <c r="H17911">
        <v>110032</v>
      </c>
      <c r="I17911" s="68" t="str">
        <f>VLOOKUP(E17911,Refs!$P$2:$R$29,3,FALSE)</f>
        <v>Y58</v>
      </c>
      <c r="J17911" s="68" t="str">
        <f>VLOOKUP(E17911,Refs!$P$2:$S$29,4,FALSE)</f>
        <v>South West</v>
      </c>
      <c r="K17911" s="28">
        <f t="shared" si="566"/>
        <v>110032</v>
      </c>
    </row>
    <row r="17912" spans="1:11" x14ac:dyDescent="0.35">
      <c r="A17912" s="69">
        <f t="shared" si="565"/>
        <v>45962</v>
      </c>
      <c r="B17912" t="s">
        <v>934</v>
      </c>
      <c r="C17912" t="s">
        <v>276</v>
      </c>
      <c r="E17912" t="s">
        <v>738</v>
      </c>
      <c r="F17912" t="s">
        <v>907</v>
      </c>
      <c r="G17912" t="s">
        <v>105</v>
      </c>
      <c r="H17912">
        <v>4186</v>
      </c>
      <c r="I17912" s="68" t="str">
        <f>VLOOKUP(E17912,Refs!$P$2:$R$29,3,FALSE)</f>
        <v>Y58</v>
      </c>
      <c r="J17912" s="68" t="str">
        <f>VLOOKUP(E17912,Refs!$P$2:$S$29,4,FALSE)</f>
        <v>South West</v>
      </c>
      <c r="K17912" s="28">
        <f t="shared" si="566"/>
        <v>4186</v>
      </c>
    </row>
    <row r="17913" spans="1:11" x14ac:dyDescent="0.35">
      <c r="A17913" s="69">
        <f t="shared" si="565"/>
        <v>45962</v>
      </c>
      <c r="B17913" t="s">
        <v>934</v>
      </c>
      <c r="C17913" t="s">
        <v>276</v>
      </c>
      <c r="E17913" t="s">
        <v>738</v>
      </c>
      <c r="F17913" t="s">
        <v>907</v>
      </c>
      <c r="G17913" t="s">
        <v>106</v>
      </c>
      <c r="H17913">
        <v>2718</v>
      </c>
      <c r="I17913" s="68" t="str">
        <f>VLOOKUP(E17913,Refs!$P$2:$R$29,3,FALSE)</f>
        <v>Y58</v>
      </c>
      <c r="J17913" s="68" t="str">
        <f>VLOOKUP(E17913,Refs!$P$2:$S$29,4,FALSE)</f>
        <v>South West</v>
      </c>
      <c r="K17913" s="28">
        <f t="shared" si="566"/>
        <v>2718</v>
      </c>
    </row>
    <row r="17914" spans="1:11" x14ac:dyDescent="0.35">
      <c r="A17914" s="69">
        <f t="shared" si="565"/>
        <v>45962</v>
      </c>
      <c r="B17914" t="s">
        <v>934</v>
      </c>
      <c r="C17914" t="s">
        <v>276</v>
      </c>
      <c r="E17914" t="s">
        <v>738</v>
      </c>
      <c r="F17914" t="s">
        <v>907</v>
      </c>
      <c r="G17914" t="s">
        <v>107</v>
      </c>
      <c r="H17914">
        <v>177</v>
      </c>
      <c r="I17914" s="68" t="str">
        <f>VLOOKUP(E17914,Refs!$P$2:$R$29,3,FALSE)</f>
        <v>Y58</v>
      </c>
      <c r="J17914" s="68" t="str">
        <f>VLOOKUP(E17914,Refs!$P$2:$S$29,4,FALSE)</f>
        <v>South West</v>
      </c>
      <c r="K17914" s="28">
        <f t="shared" si="566"/>
        <v>177</v>
      </c>
    </row>
    <row r="17915" spans="1:11" x14ac:dyDescent="0.35">
      <c r="A17915" s="69">
        <f t="shared" si="565"/>
        <v>45962</v>
      </c>
      <c r="B17915" t="s">
        <v>934</v>
      </c>
      <c r="C17915" t="s">
        <v>276</v>
      </c>
      <c r="E17915" t="s">
        <v>738</v>
      </c>
      <c r="F17915" t="s">
        <v>907</v>
      </c>
      <c r="G17915" t="s">
        <v>108</v>
      </c>
      <c r="H17915">
        <v>882</v>
      </c>
      <c r="I17915" s="68" t="str">
        <f>VLOOKUP(E17915,Refs!$P$2:$R$29,3,FALSE)</f>
        <v>Y58</v>
      </c>
      <c r="J17915" s="68" t="str">
        <f>VLOOKUP(E17915,Refs!$P$2:$S$29,4,FALSE)</f>
        <v>South West</v>
      </c>
      <c r="K17915" s="28">
        <f t="shared" si="566"/>
        <v>882</v>
      </c>
    </row>
    <row r="17916" spans="1:11" x14ac:dyDescent="0.35">
      <c r="A17916" s="69">
        <f t="shared" si="565"/>
        <v>45962</v>
      </c>
      <c r="B17916" t="s">
        <v>934</v>
      </c>
      <c r="C17916" t="s">
        <v>276</v>
      </c>
      <c r="E17916" t="s">
        <v>738</v>
      </c>
      <c r="F17916" t="s">
        <v>907</v>
      </c>
      <c r="G17916" t="s">
        <v>109</v>
      </c>
      <c r="H17916">
        <v>166898</v>
      </c>
      <c r="I17916" s="68" t="str">
        <f>VLOOKUP(E17916,Refs!$P$2:$R$29,3,FALSE)</f>
        <v>Y58</v>
      </c>
      <c r="J17916" s="68" t="str">
        <f>VLOOKUP(E17916,Refs!$P$2:$S$29,4,FALSE)</f>
        <v>South West</v>
      </c>
      <c r="K17916" s="28">
        <f t="shared" si="566"/>
        <v>166898</v>
      </c>
    </row>
    <row r="17917" spans="1:11" x14ac:dyDescent="0.35">
      <c r="A17917" s="69">
        <f t="shared" si="565"/>
        <v>45962</v>
      </c>
      <c r="B17917" t="s">
        <v>934</v>
      </c>
      <c r="C17917" t="s">
        <v>276</v>
      </c>
      <c r="E17917" t="s">
        <v>738</v>
      </c>
      <c r="F17917" t="s">
        <v>907</v>
      </c>
      <c r="G17917" t="s">
        <v>110</v>
      </c>
      <c r="H17917">
        <v>0</v>
      </c>
      <c r="I17917" s="68" t="str">
        <f>VLOOKUP(E17917,Refs!$P$2:$R$29,3,FALSE)</f>
        <v>Y58</v>
      </c>
      <c r="J17917" s="68" t="str">
        <f>VLOOKUP(E17917,Refs!$P$2:$S$29,4,FALSE)</f>
        <v>South West</v>
      </c>
      <c r="K17917" s="28" t="str">
        <f t="shared" si="566"/>
        <v/>
      </c>
    </row>
    <row r="17918" spans="1:11" x14ac:dyDescent="0.35">
      <c r="A17918" s="69">
        <f t="shared" si="565"/>
        <v>45962</v>
      </c>
      <c r="B17918" t="s">
        <v>934</v>
      </c>
      <c r="C17918" t="s">
        <v>276</v>
      </c>
      <c r="E17918" t="s">
        <v>738</v>
      </c>
      <c r="F17918" t="s">
        <v>907</v>
      </c>
      <c r="G17918" t="s">
        <v>808</v>
      </c>
      <c r="H17918">
        <v>6430</v>
      </c>
      <c r="I17918" s="68" t="str">
        <f>VLOOKUP(E17918,Refs!$P$2:$R$29,3,FALSE)</f>
        <v>Y58</v>
      </c>
      <c r="J17918" s="68" t="str">
        <f>VLOOKUP(E17918,Refs!$P$2:$S$29,4,FALSE)</f>
        <v>South West</v>
      </c>
      <c r="K17918" s="28">
        <f t="shared" si="566"/>
        <v>6430</v>
      </c>
    </row>
    <row r="17919" spans="1:11" x14ac:dyDescent="0.35">
      <c r="A17919" s="69">
        <f t="shared" si="565"/>
        <v>45962</v>
      </c>
      <c r="B17919" t="s">
        <v>934</v>
      </c>
      <c r="C17919" t="s">
        <v>276</v>
      </c>
      <c r="E17919" t="s">
        <v>738</v>
      </c>
      <c r="F17919" t="s">
        <v>907</v>
      </c>
      <c r="G17919" t="s">
        <v>809</v>
      </c>
      <c r="H17919">
        <v>2962</v>
      </c>
      <c r="I17919" s="68" t="str">
        <f>VLOOKUP(E17919,Refs!$P$2:$R$29,3,FALSE)</f>
        <v>Y58</v>
      </c>
      <c r="J17919" s="68" t="str">
        <f>VLOOKUP(E17919,Refs!$P$2:$S$29,4,FALSE)</f>
        <v>South West</v>
      </c>
      <c r="K17919" s="28">
        <f t="shared" si="566"/>
        <v>2962</v>
      </c>
    </row>
    <row r="17920" spans="1:11" x14ac:dyDescent="0.35">
      <c r="A17920" s="69">
        <f t="shared" si="565"/>
        <v>45962</v>
      </c>
      <c r="B17920" t="s">
        <v>934</v>
      </c>
      <c r="C17920" t="s">
        <v>276</v>
      </c>
      <c r="E17920" t="s">
        <v>738</v>
      </c>
      <c r="F17920" t="s">
        <v>907</v>
      </c>
      <c r="G17920" t="s">
        <v>111</v>
      </c>
      <c r="H17920">
        <v>17241</v>
      </c>
      <c r="I17920" s="68" t="str">
        <f>VLOOKUP(E17920,Refs!$P$2:$R$29,3,FALSE)</f>
        <v>Y58</v>
      </c>
      <c r="J17920" s="68" t="str">
        <f>VLOOKUP(E17920,Refs!$P$2:$S$29,4,FALSE)</f>
        <v>South West</v>
      </c>
      <c r="K17920" s="28">
        <f t="shared" si="566"/>
        <v>17241</v>
      </c>
    </row>
    <row r="17921" spans="1:11" x14ac:dyDescent="0.35">
      <c r="A17921" s="69">
        <f t="shared" si="565"/>
        <v>45962</v>
      </c>
      <c r="B17921" t="s">
        <v>934</v>
      </c>
      <c r="C17921" t="s">
        <v>276</v>
      </c>
      <c r="E17921" t="s">
        <v>738</v>
      </c>
      <c r="F17921" t="s">
        <v>907</v>
      </c>
      <c r="G17921" t="s">
        <v>112</v>
      </c>
      <c r="H17921">
        <v>5</v>
      </c>
      <c r="I17921" s="68" t="str">
        <f>VLOOKUP(E17921,Refs!$P$2:$R$29,3,FALSE)</f>
        <v>Y58</v>
      </c>
      <c r="J17921" s="68" t="str">
        <f>VLOOKUP(E17921,Refs!$P$2:$S$29,4,FALSE)</f>
        <v>South West</v>
      </c>
      <c r="K17921" s="28">
        <f t="shared" si="566"/>
        <v>5</v>
      </c>
    </row>
    <row r="17922" spans="1:11" x14ac:dyDescent="0.35">
      <c r="A17922" s="69">
        <f t="shared" si="565"/>
        <v>45962</v>
      </c>
      <c r="B17922" t="s">
        <v>934</v>
      </c>
      <c r="C17922" t="s">
        <v>276</v>
      </c>
      <c r="E17922" t="s">
        <v>738</v>
      </c>
      <c r="F17922" t="s">
        <v>907</v>
      </c>
      <c r="G17922" t="s">
        <v>113</v>
      </c>
      <c r="H17922">
        <v>14780</v>
      </c>
      <c r="I17922" s="68" t="str">
        <f>VLOOKUP(E17922,Refs!$P$2:$R$29,3,FALSE)</f>
        <v>Y58</v>
      </c>
      <c r="J17922" s="68" t="str">
        <f>VLOOKUP(E17922,Refs!$P$2:$S$29,4,FALSE)</f>
        <v>South West</v>
      </c>
      <c r="K17922" s="28">
        <f t="shared" si="566"/>
        <v>14780</v>
      </c>
    </row>
    <row r="17923" spans="1:11" x14ac:dyDescent="0.35">
      <c r="A17923" s="69">
        <f t="shared" ref="A17923:A17986" si="567">DATEVALUE(RIGHT(B17923,8))</f>
        <v>45962</v>
      </c>
      <c r="B17923" t="s">
        <v>934</v>
      </c>
      <c r="C17923" t="s">
        <v>276</v>
      </c>
      <c r="E17923" t="s">
        <v>738</v>
      </c>
      <c r="F17923" t="s">
        <v>907</v>
      </c>
      <c r="G17923" t="s">
        <v>114</v>
      </c>
      <c r="H17923">
        <v>2801</v>
      </c>
      <c r="I17923" s="68" t="str">
        <f>VLOOKUP(E17923,Refs!$P$2:$R$29,3,FALSE)</f>
        <v>Y58</v>
      </c>
      <c r="J17923" s="68" t="str">
        <f>VLOOKUP(E17923,Refs!$P$2:$S$29,4,FALSE)</f>
        <v>South West</v>
      </c>
      <c r="K17923" s="28">
        <f t="shared" si="566"/>
        <v>2801</v>
      </c>
    </row>
    <row r="17924" spans="1:11" x14ac:dyDescent="0.35">
      <c r="A17924" s="69">
        <f t="shared" si="567"/>
        <v>45962</v>
      </c>
      <c r="B17924" t="s">
        <v>934</v>
      </c>
      <c r="C17924" t="s">
        <v>276</v>
      </c>
      <c r="E17924" t="s">
        <v>738</v>
      </c>
      <c r="F17924" t="s">
        <v>907</v>
      </c>
      <c r="G17924" t="s">
        <v>115</v>
      </c>
      <c r="H17924">
        <v>2956</v>
      </c>
      <c r="I17924" s="68" t="str">
        <f>VLOOKUP(E17924,Refs!$P$2:$R$29,3,FALSE)</f>
        <v>Y58</v>
      </c>
      <c r="J17924" s="68" t="str">
        <f>VLOOKUP(E17924,Refs!$P$2:$S$29,4,FALSE)</f>
        <v>South West</v>
      </c>
      <c r="K17924" s="28">
        <f t="shared" si="566"/>
        <v>2956</v>
      </c>
    </row>
    <row r="17925" spans="1:11" x14ac:dyDescent="0.35">
      <c r="A17925" s="69">
        <f t="shared" si="567"/>
        <v>45962</v>
      </c>
      <c r="B17925" t="s">
        <v>934</v>
      </c>
      <c r="C17925" t="s">
        <v>276</v>
      </c>
      <c r="E17925" t="s">
        <v>738</v>
      </c>
      <c r="F17925" t="s">
        <v>907</v>
      </c>
      <c r="G17925" t="s">
        <v>116</v>
      </c>
      <c r="H17925">
        <v>1325</v>
      </c>
      <c r="I17925" s="68" t="str">
        <f>VLOOKUP(E17925,Refs!$P$2:$R$29,3,FALSE)</f>
        <v>Y58</v>
      </c>
      <c r="J17925" s="68" t="str">
        <f>VLOOKUP(E17925,Refs!$P$2:$S$29,4,FALSE)</f>
        <v>South West</v>
      </c>
      <c r="K17925" s="28">
        <f t="shared" si="566"/>
        <v>1325</v>
      </c>
    </row>
    <row r="17926" spans="1:11" x14ac:dyDescent="0.35">
      <c r="A17926" s="69">
        <f t="shared" si="567"/>
        <v>45962</v>
      </c>
      <c r="B17926" t="s">
        <v>934</v>
      </c>
      <c r="C17926" t="s">
        <v>276</v>
      </c>
      <c r="E17926" t="s">
        <v>738</v>
      </c>
      <c r="F17926" t="s">
        <v>907</v>
      </c>
      <c r="G17926" t="s">
        <v>117</v>
      </c>
      <c r="H17926">
        <v>6280</v>
      </c>
      <c r="I17926" s="68" t="str">
        <f>VLOOKUP(E17926,Refs!$P$2:$R$29,3,FALSE)</f>
        <v>Y58</v>
      </c>
      <c r="J17926" s="68" t="str">
        <f>VLOOKUP(E17926,Refs!$P$2:$S$29,4,FALSE)</f>
        <v>South West</v>
      </c>
      <c r="K17926" s="28">
        <f t="shared" si="566"/>
        <v>6280</v>
      </c>
    </row>
    <row r="17927" spans="1:11" x14ac:dyDescent="0.35">
      <c r="A17927" s="69">
        <f t="shared" si="567"/>
        <v>45962</v>
      </c>
      <c r="B17927" t="s">
        <v>934</v>
      </c>
      <c r="C17927" t="s">
        <v>276</v>
      </c>
      <c r="E17927" t="s">
        <v>738</v>
      </c>
      <c r="F17927" t="s">
        <v>907</v>
      </c>
      <c r="G17927" t="s">
        <v>118</v>
      </c>
      <c r="H17927">
        <v>933</v>
      </c>
      <c r="I17927" s="68" t="str">
        <f>VLOOKUP(E17927,Refs!$P$2:$R$29,3,FALSE)</f>
        <v>Y58</v>
      </c>
      <c r="J17927" s="68" t="str">
        <f>VLOOKUP(E17927,Refs!$P$2:$S$29,4,FALSE)</f>
        <v>South West</v>
      </c>
      <c r="K17927" s="28">
        <f t="shared" si="566"/>
        <v>933</v>
      </c>
    </row>
    <row r="17928" spans="1:11" x14ac:dyDescent="0.35">
      <c r="A17928" s="69">
        <f t="shared" si="567"/>
        <v>45962</v>
      </c>
      <c r="B17928" t="s">
        <v>934</v>
      </c>
      <c r="C17928" t="s">
        <v>276</v>
      </c>
      <c r="E17928" t="s">
        <v>738</v>
      </c>
      <c r="F17928" t="s">
        <v>907</v>
      </c>
      <c r="G17928" t="s">
        <v>119</v>
      </c>
      <c r="H17928">
        <v>1405</v>
      </c>
      <c r="I17928" s="68" t="str">
        <f>VLOOKUP(E17928,Refs!$P$2:$R$29,3,FALSE)</f>
        <v>Y58</v>
      </c>
      <c r="J17928" s="68" t="str">
        <f>VLOOKUP(E17928,Refs!$P$2:$S$29,4,FALSE)</f>
        <v>South West</v>
      </c>
      <c r="K17928" s="28">
        <f t="shared" si="566"/>
        <v>1405</v>
      </c>
    </row>
    <row r="17929" spans="1:11" x14ac:dyDescent="0.35">
      <c r="A17929" s="69">
        <f t="shared" si="567"/>
        <v>45962</v>
      </c>
      <c r="B17929" t="s">
        <v>934</v>
      </c>
      <c r="C17929" t="s">
        <v>276</v>
      </c>
      <c r="E17929" t="s">
        <v>738</v>
      </c>
      <c r="F17929" t="s">
        <v>907</v>
      </c>
      <c r="G17929" t="s">
        <v>120</v>
      </c>
      <c r="H17929">
        <v>0</v>
      </c>
      <c r="I17929" s="68" t="str">
        <f>VLOOKUP(E17929,Refs!$P$2:$R$29,3,FALSE)</f>
        <v>Y58</v>
      </c>
      <c r="J17929" s="68" t="str">
        <f>VLOOKUP(E17929,Refs!$P$2:$S$29,4,FALSE)</f>
        <v>South West</v>
      </c>
      <c r="K17929" s="28" t="str">
        <f t="shared" si="566"/>
        <v/>
      </c>
    </row>
    <row r="17930" spans="1:11" x14ac:dyDescent="0.35">
      <c r="A17930" s="69">
        <f t="shared" si="567"/>
        <v>45962</v>
      </c>
      <c r="B17930" t="s">
        <v>934</v>
      </c>
      <c r="C17930" t="s">
        <v>276</v>
      </c>
      <c r="E17930" t="s">
        <v>738</v>
      </c>
      <c r="F17930" t="s">
        <v>907</v>
      </c>
      <c r="G17930" t="s">
        <v>121</v>
      </c>
      <c r="H17930">
        <v>886</v>
      </c>
      <c r="I17930" s="68" t="str">
        <f>VLOOKUP(E17930,Refs!$P$2:$R$29,3,FALSE)</f>
        <v>Y58</v>
      </c>
      <c r="J17930" s="68" t="str">
        <f>VLOOKUP(E17930,Refs!$P$2:$S$29,4,FALSE)</f>
        <v>South West</v>
      </c>
      <c r="K17930" s="28">
        <f t="shared" si="566"/>
        <v>886</v>
      </c>
    </row>
    <row r="17931" spans="1:11" x14ac:dyDescent="0.35">
      <c r="A17931" s="69">
        <f t="shared" si="567"/>
        <v>45962</v>
      </c>
      <c r="B17931" t="s">
        <v>934</v>
      </c>
      <c r="C17931" t="s">
        <v>276</v>
      </c>
      <c r="E17931" t="s">
        <v>738</v>
      </c>
      <c r="F17931" t="s">
        <v>907</v>
      </c>
      <c r="G17931" t="s">
        <v>122</v>
      </c>
      <c r="H17931">
        <v>1</v>
      </c>
      <c r="I17931" s="68" t="str">
        <f>VLOOKUP(E17931,Refs!$P$2:$R$29,3,FALSE)</f>
        <v>Y58</v>
      </c>
      <c r="J17931" s="68" t="str">
        <f>VLOOKUP(E17931,Refs!$P$2:$S$29,4,FALSE)</f>
        <v>South West</v>
      </c>
      <c r="K17931" s="28">
        <f t="shared" si="566"/>
        <v>1</v>
      </c>
    </row>
    <row r="17932" spans="1:11" x14ac:dyDescent="0.35">
      <c r="A17932" s="69">
        <f t="shared" si="567"/>
        <v>45962</v>
      </c>
      <c r="B17932" t="s">
        <v>934</v>
      </c>
      <c r="C17932" t="s">
        <v>276</v>
      </c>
      <c r="E17932" t="s">
        <v>738</v>
      </c>
      <c r="F17932" t="s">
        <v>907</v>
      </c>
      <c r="G17932" t="s">
        <v>123</v>
      </c>
      <c r="H17932">
        <v>1</v>
      </c>
      <c r="I17932" s="68" t="str">
        <f>VLOOKUP(E17932,Refs!$P$2:$R$29,3,FALSE)</f>
        <v>Y58</v>
      </c>
      <c r="J17932" s="68" t="str">
        <f>VLOOKUP(E17932,Refs!$P$2:$S$29,4,FALSE)</f>
        <v>South West</v>
      </c>
      <c r="K17932" s="28">
        <f t="shared" si="566"/>
        <v>1</v>
      </c>
    </row>
    <row r="17933" spans="1:11" x14ac:dyDescent="0.35">
      <c r="A17933" s="69">
        <f t="shared" si="567"/>
        <v>45962</v>
      </c>
      <c r="B17933" t="s">
        <v>934</v>
      </c>
      <c r="C17933" t="s">
        <v>276</v>
      </c>
      <c r="E17933" t="s">
        <v>738</v>
      </c>
      <c r="F17933" t="s">
        <v>907</v>
      </c>
      <c r="G17933" t="s">
        <v>124</v>
      </c>
      <c r="H17933">
        <v>0</v>
      </c>
      <c r="I17933" s="68" t="str">
        <f>VLOOKUP(E17933,Refs!$P$2:$R$29,3,FALSE)</f>
        <v>Y58</v>
      </c>
      <c r="J17933" s="68" t="str">
        <f>VLOOKUP(E17933,Refs!$P$2:$S$29,4,FALSE)</f>
        <v>South West</v>
      </c>
      <c r="K17933" s="28" t="str">
        <f t="shared" si="566"/>
        <v/>
      </c>
    </row>
    <row r="17934" spans="1:11" x14ac:dyDescent="0.35">
      <c r="A17934" s="69">
        <f t="shared" si="567"/>
        <v>45962</v>
      </c>
      <c r="B17934" t="s">
        <v>934</v>
      </c>
      <c r="C17934" t="s">
        <v>276</v>
      </c>
      <c r="E17934" t="s">
        <v>738</v>
      </c>
      <c r="F17934" t="s">
        <v>907</v>
      </c>
      <c r="G17934" t="s">
        <v>125</v>
      </c>
      <c r="H17934">
        <v>0</v>
      </c>
      <c r="I17934" s="68" t="str">
        <f>VLOOKUP(E17934,Refs!$P$2:$R$29,3,FALSE)</f>
        <v>Y58</v>
      </c>
      <c r="J17934" s="68" t="str">
        <f>VLOOKUP(E17934,Refs!$P$2:$S$29,4,FALSE)</f>
        <v>South West</v>
      </c>
      <c r="K17934" s="28" t="str">
        <f t="shared" si="566"/>
        <v/>
      </c>
    </row>
    <row r="17935" spans="1:11" x14ac:dyDescent="0.35">
      <c r="A17935" s="69">
        <f t="shared" si="567"/>
        <v>45962</v>
      </c>
      <c r="B17935" t="s">
        <v>934</v>
      </c>
      <c r="C17935" t="s">
        <v>276</v>
      </c>
      <c r="E17935" t="s">
        <v>738</v>
      </c>
      <c r="F17935" t="s">
        <v>907</v>
      </c>
      <c r="G17935" t="s">
        <v>126</v>
      </c>
      <c r="H17935">
        <v>0</v>
      </c>
      <c r="I17935" s="68" t="str">
        <f>VLOOKUP(E17935,Refs!$P$2:$R$29,3,FALSE)</f>
        <v>Y58</v>
      </c>
      <c r="J17935" s="68" t="str">
        <f>VLOOKUP(E17935,Refs!$P$2:$S$29,4,FALSE)</f>
        <v>South West</v>
      </c>
      <c r="K17935" s="28" t="str">
        <f t="shared" si="566"/>
        <v/>
      </c>
    </row>
    <row r="17936" spans="1:11" x14ac:dyDescent="0.35">
      <c r="A17936" s="69">
        <f t="shared" si="567"/>
        <v>45962</v>
      </c>
      <c r="B17936" t="s">
        <v>934</v>
      </c>
      <c r="C17936" t="s">
        <v>276</v>
      </c>
      <c r="E17936" t="s">
        <v>738</v>
      </c>
      <c r="F17936" t="s">
        <v>907</v>
      </c>
      <c r="G17936" t="s">
        <v>127</v>
      </c>
      <c r="H17936">
        <v>542</v>
      </c>
      <c r="I17936" s="68" t="str">
        <f>VLOOKUP(E17936,Refs!$P$2:$R$29,3,FALSE)</f>
        <v>Y58</v>
      </c>
      <c r="J17936" s="68" t="str">
        <f>VLOOKUP(E17936,Refs!$P$2:$S$29,4,FALSE)</f>
        <v>South West</v>
      </c>
      <c r="K17936" s="28">
        <f t="shared" si="566"/>
        <v>542</v>
      </c>
    </row>
    <row r="17937" spans="1:11" x14ac:dyDescent="0.35">
      <c r="A17937" s="69">
        <f t="shared" si="567"/>
        <v>45962</v>
      </c>
      <c r="B17937" t="s">
        <v>934</v>
      </c>
      <c r="C17937" t="s">
        <v>276</v>
      </c>
      <c r="E17937" t="s">
        <v>738</v>
      </c>
      <c r="F17937" t="s">
        <v>907</v>
      </c>
      <c r="G17937" t="s">
        <v>128</v>
      </c>
      <c r="H17937">
        <v>21</v>
      </c>
      <c r="I17937" s="68" t="str">
        <f>VLOOKUP(E17937,Refs!$P$2:$R$29,3,FALSE)</f>
        <v>Y58</v>
      </c>
      <c r="J17937" s="68" t="str">
        <f>VLOOKUP(E17937,Refs!$P$2:$S$29,4,FALSE)</f>
        <v>South West</v>
      </c>
      <c r="K17937" s="28">
        <f t="shared" si="566"/>
        <v>21</v>
      </c>
    </row>
    <row r="17938" spans="1:11" x14ac:dyDescent="0.35">
      <c r="A17938" s="69">
        <f t="shared" si="567"/>
        <v>45962</v>
      </c>
      <c r="B17938" t="s">
        <v>934</v>
      </c>
      <c r="C17938" t="s">
        <v>276</v>
      </c>
      <c r="E17938" t="s">
        <v>738</v>
      </c>
      <c r="F17938" t="s">
        <v>907</v>
      </c>
      <c r="G17938" t="s">
        <v>129</v>
      </c>
      <c r="H17938">
        <v>617</v>
      </c>
      <c r="I17938" s="68" t="str">
        <f>VLOOKUP(E17938,Refs!$P$2:$R$29,3,FALSE)</f>
        <v>Y58</v>
      </c>
      <c r="J17938" s="68" t="str">
        <f>VLOOKUP(E17938,Refs!$P$2:$S$29,4,FALSE)</f>
        <v>South West</v>
      </c>
      <c r="K17938" s="28">
        <f t="shared" si="566"/>
        <v>617</v>
      </c>
    </row>
    <row r="17939" spans="1:11" x14ac:dyDescent="0.35">
      <c r="A17939" s="69">
        <f t="shared" si="567"/>
        <v>45962</v>
      </c>
      <c r="B17939" t="s">
        <v>934</v>
      </c>
      <c r="C17939" t="s">
        <v>276</v>
      </c>
      <c r="E17939" t="s">
        <v>738</v>
      </c>
      <c r="F17939" t="s">
        <v>907</v>
      </c>
      <c r="G17939" t="s">
        <v>130</v>
      </c>
      <c r="H17939">
        <v>559</v>
      </c>
      <c r="I17939" s="68" t="str">
        <f>VLOOKUP(E17939,Refs!$P$2:$R$29,3,FALSE)</f>
        <v>Y58</v>
      </c>
      <c r="J17939" s="68" t="str">
        <f>VLOOKUP(E17939,Refs!$P$2:$S$29,4,FALSE)</f>
        <v>South West</v>
      </c>
      <c r="K17939" s="28">
        <f t="shared" si="566"/>
        <v>559</v>
      </c>
    </row>
    <row r="17940" spans="1:11" x14ac:dyDescent="0.35">
      <c r="A17940" s="69">
        <f t="shared" si="567"/>
        <v>45962</v>
      </c>
      <c r="B17940" t="s">
        <v>934</v>
      </c>
      <c r="C17940" t="s">
        <v>276</v>
      </c>
      <c r="E17940" t="s">
        <v>738</v>
      </c>
      <c r="F17940" t="s">
        <v>907</v>
      </c>
      <c r="G17940" t="s">
        <v>131</v>
      </c>
      <c r="H17940">
        <v>1433</v>
      </c>
      <c r="I17940" s="68" t="str">
        <f>VLOOKUP(E17940,Refs!$P$2:$R$29,3,FALSE)</f>
        <v>Y58</v>
      </c>
      <c r="J17940" s="68" t="str">
        <f>VLOOKUP(E17940,Refs!$P$2:$S$29,4,FALSE)</f>
        <v>South West</v>
      </c>
      <c r="K17940" s="28">
        <f t="shared" si="566"/>
        <v>1433</v>
      </c>
    </row>
    <row r="17941" spans="1:11" x14ac:dyDescent="0.35">
      <c r="A17941" s="69">
        <f t="shared" si="567"/>
        <v>45962</v>
      </c>
      <c r="B17941" t="s">
        <v>934</v>
      </c>
      <c r="C17941" t="s">
        <v>276</v>
      </c>
      <c r="E17941" t="s">
        <v>738</v>
      </c>
      <c r="F17941" t="s">
        <v>907</v>
      </c>
      <c r="G17941" t="s">
        <v>132</v>
      </c>
      <c r="H17941">
        <v>1343</v>
      </c>
      <c r="I17941" s="68" t="str">
        <f>VLOOKUP(E17941,Refs!$P$2:$R$29,3,FALSE)</f>
        <v>Y58</v>
      </c>
      <c r="J17941" s="68" t="str">
        <f>VLOOKUP(E17941,Refs!$P$2:$S$29,4,FALSE)</f>
        <v>South West</v>
      </c>
      <c r="K17941" s="28">
        <f t="shared" si="566"/>
        <v>1343</v>
      </c>
    </row>
    <row r="17942" spans="1:11" x14ac:dyDescent="0.35">
      <c r="A17942" s="69">
        <f t="shared" si="567"/>
        <v>45962</v>
      </c>
      <c r="B17942" t="s">
        <v>934</v>
      </c>
      <c r="C17942" t="s">
        <v>276</v>
      </c>
      <c r="E17942" t="s">
        <v>738</v>
      </c>
      <c r="F17942" t="s">
        <v>907</v>
      </c>
      <c r="G17942" t="s">
        <v>133</v>
      </c>
      <c r="H17942" t="s">
        <v>886</v>
      </c>
      <c r="I17942" s="68" t="str">
        <f>VLOOKUP(E17942,Refs!$P$2:$R$29,3,FALSE)</f>
        <v>Y58</v>
      </c>
      <c r="J17942" s="68" t="str">
        <f>VLOOKUP(E17942,Refs!$P$2:$S$29,4,FALSE)</f>
        <v>South West</v>
      </c>
      <c r="K17942" s="28" t="str">
        <f t="shared" si="566"/>
        <v>-</v>
      </c>
    </row>
    <row r="17943" spans="1:11" x14ac:dyDescent="0.35">
      <c r="A17943" s="69">
        <f t="shared" si="567"/>
        <v>45962</v>
      </c>
      <c r="B17943" t="s">
        <v>934</v>
      </c>
      <c r="C17943" t="s">
        <v>276</v>
      </c>
      <c r="E17943" t="s">
        <v>738</v>
      </c>
      <c r="F17943" t="s">
        <v>907</v>
      </c>
      <c r="G17943" t="s">
        <v>134</v>
      </c>
      <c r="H17943" t="s">
        <v>886</v>
      </c>
      <c r="I17943" s="68" t="str">
        <f>VLOOKUP(E17943,Refs!$P$2:$R$29,3,FALSE)</f>
        <v>Y58</v>
      </c>
      <c r="J17943" s="68" t="str">
        <f>VLOOKUP(E17943,Refs!$P$2:$S$29,4,FALSE)</f>
        <v>South West</v>
      </c>
      <c r="K17943" s="28" t="str">
        <f t="shared" si="566"/>
        <v>-</v>
      </c>
    </row>
    <row r="17944" spans="1:11" x14ac:dyDescent="0.35">
      <c r="A17944" s="69">
        <f t="shared" si="567"/>
        <v>45962</v>
      </c>
      <c r="B17944" t="s">
        <v>934</v>
      </c>
      <c r="C17944" t="s">
        <v>276</v>
      </c>
      <c r="E17944" t="s">
        <v>738</v>
      </c>
      <c r="F17944" t="s">
        <v>907</v>
      </c>
      <c r="G17944" t="s">
        <v>135</v>
      </c>
      <c r="H17944" t="s">
        <v>886</v>
      </c>
      <c r="I17944" s="68" t="str">
        <f>VLOOKUP(E17944,Refs!$P$2:$R$29,3,FALSE)</f>
        <v>Y58</v>
      </c>
      <c r="J17944" s="68" t="str">
        <f>VLOOKUP(E17944,Refs!$P$2:$S$29,4,FALSE)</f>
        <v>South West</v>
      </c>
      <c r="K17944" s="28" t="str">
        <f t="shared" si="566"/>
        <v>-</v>
      </c>
    </row>
    <row r="17945" spans="1:11" x14ac:dyDescent="0.35">
      <c r="A17945" s="69">
        <f t="shared" si="567"/>
        <v>45962</v>
      </c>
      <c r="B17945" t="s">
        <v>934</v>
      </c>
      <c r="C17945" t="s">
        <v>276</v>
      </c>
      <c r="E17945" t="s">
        <v>738</v>
      </c>
      <c r="F17945" t="s">
        <v>907</v>
      </c>
      <c r="G17945" t="s">
        <v>136</v>
      </c>
      <c r="H17945" t="s">
        <v>886</v>
      </c>
      <c r="I17945" s="68" t="str">
        <f>VLOOKUP(E17945,Refs!$P$2:$R$29,3,FALSE)</f>
        <v>Y58</v>
      </c>
      <c r="J17945" s="68" t="str">
        <f>VLOOKUP(E17945,Refs!$P$2:$S$29,4,FALSE)</f>
        <v>South West</v>
      </c>
      <c r="K17945" s="28" t="str">
        <f t="shared" si="566"/>
        <v>-</v>
      </c>
    </row>
    <row r="17946" spans="1:11" x14ac:dyDescent="0.35">
      <c r="A17946" s="69">
        <f t="shared" si="567"/>
        <v>45962</v>
      </c>
      <c r="B17946" t="s">
        <v>934</v>
      </c>
      <c r="C17946" t="s">
        <v>276</v>
      </c>
      <c r="E17946" t="s">
        <v>738</v>
      </c>
      <c r="F17946" t="s">
        <v>907</v>
      </c>
      <c r="G17946" t="s">
        <v>137</v>
      </c>
      <c r="H17946" t="s">
        <v>886</v>
      </c>
      <c r="I17946" s="68" t="str">
        <f>VLOOKUP(E17946,Refs!$P$2:$R$29,3,FALSE)</f>
        <v>Y58</v>
      </c>
      <c r="J17946" s="68" t="str">
        <f>VLOOKUP(E17946,Refs!$P$2:$S$29,4,FALSE)</f>
        <v>South West</v>
      </c>
      <c r="K17946" s="28" t="str">
        <f t="shared" si="566"/>
        <v>-</v>
      </c>
    </row>
    <row r="17947" spans="1:11" x14ac:dyDescent="0.35">
      <c r="A17947" s="69">
        <f t="shared" si="567"/>
        <v>45962</v>
      </c>
      <c r="B17947" t="s">
        <v>934</v>
      </c>
      <c r="C17947" t="s">
        <v>276</v>
      </c>
      <c r="E17947" t="s">
        <v>738</v>
      </c>
      <c r="F17947" t="s">
        <v>907</v>
      </c>
      <c r="G17947" t="s">
        <v>138</v>
      </c>
      <c r="H17947" t="s">
        <v>886</v>
      </c>
      <c r="I17947" s="68" t="str">
        <f>VLOOKUP(E17947,Refs!$P$2:$R$29,3,FALSE)</f>
        <v>Y58</v>
      </c>
      <c r="J17947" s="68" t="str">
        <f>VLOOKUP(E17947,Refs!$P$2:$S$29,4,FALSE)</f>
        <v>South West</v>
      </c>
      <c r="K17947" s="28" t="str">
        <f t="shared" si="566"/>
        <v>-</v>
      </c>
    </row>
    <row r="17948" spans="1:11" x14ac:dyDescent="0.35">
      <c r="A17948" s="69">
        <f t="shared" si="567"/>
        <v>45962</v>
      </c>
      <c r="B17948" t="s">
        <v>934</v>
      </c>
      <c r="C17948" t="s">
        <v>276</v>
      </c>
      <c r="E17948" t="s">
        <v>738</v>
      </c>
      <c r="F17948" t="s">
        <v>907</v>
      </c>
      <c r="G17948" t="s">
        <v>139</v>
      </c>
      <c r="H17948" t="s">
        <v>886</v>
      </c>
      <c r="I17948" s="68" t="str">
        <f>VLOOKUP(E17948,Refs!$P$2:$R$29,3,FALSE)</f>
        <v>Y58</v>
      </c>
      <c r="J17948" s="68" t="str">
        <f>VLOOKUP(E17948,Refs!$P$2:$S$29,4,FALSE)</f>
        <v>South West</v>
      </c>
      <c r="K17948" s="28" t="str">
        <f t="shared" si="566"/>
        <v>-</v>
      </c>
    </row>
    <row r="17949" spans="1:11" x14ac:dyDescent="0.35">
      <c r="A17949" s="69">
        <f t="shared" si="567"/>
        <v>45962</v>
      </c>
      <c r="B17949" t="s">
        <v>934</v>
      </c>
      <c r="C17949" t="s">
        <v>276</v>
      </c>
      <c r="E17949" t="s">
        <v>738</v>
      </c>
      <c r="F17949" t="s">
        <v>907</v>
      </c>
      <c r="G17949" t="s">
        <v>140</v>
      </c>
      <c r="H17949" t="s">
        <v>886</v>
      </c>
      <c r="I17949" s="68" t="str">
        <f>VLOOKUP(E17949,Refs!$P$2:$R$29,3,FALSE)</f>
        <v>Y58</v>
      </c>
      <c r="J17949" s="68" t="str">
        <f>VLOOKUP(E17949,Refs!$P$2:$S$29,4,FALSE)</f>
        <v>South West</v>
      </c>
      <c r="K17949" s="28" t="str">
        <f t="shared" si="566"/>
        <v>-</v>
      </c>
    </row>
    <row r="17950" spans="1:11" x14ac:dyDescent="0.35">
      <c r="A17950" s="69">
        <f t="shared" si="567"/>
        <v>45962</v>
      </c>
      <c r="B17950" t="s">
        <v>934</v>
      </c>
      <c r="C17950" t="s">
        <v>276</v>
      </c>
      <c r="E17950" t="s">
        <v>738</v>
      </c>
      <c r="F17950" t="s">
        <v>907</v>
      </c>
      <c r="G17950" t="s">
        <v>728</v>
      </c>
      <c r="H17950" t="s">
        <v>886</v>
      </c>
      <c r="I17950" s="68" t="str">
        <f>VLOOKUP(E17950,Refs!$P$2:$R$29,3,FALSE)</f>
        <v>Y58</v>
      </c>
      <c r="J17950" s="68" t="str">
        <f>VLOOKUP(E17950,Refs!$P$2:$S$29,4,FALSE)</f>
        <v>South West</v>
      </c>
      <c r="K17950" s="28" t="str">
        <f t="shared" si="566"/>
        <v>-</v>
      </c>
    </row>
    <row r="17951" spans="1:11" x14ac:dyDescent="0.35">
      <c r="A17951" s="69">
        <f t="shared" si="567"/>
        <v>45962</v>
      </c>
      <c r="B17951" t="s">
        <v>934</v>
      </c>
      <c r="C17951" t="s">
        <v>276</v>
      </c>
      <c r="E17951" t="s">
        <v>738</v>
      </c>
      <c r="F17951" t="s">
        <v>907</v>
      </c>
      <c r="G17951" t="s">
        <v>727</v>
      </c>
      <c r="H17951" t="s">
        <v>886</v>
      </c>
      <c r="I17951" s="68" t="str">
        <f>VLOOKUP(E17951,Refs!$P$2:$R$29,3,FALSE)</f>
        <v>Y58</v>
      </c>
      <c r="J17951" s="68" t="str">
        <f>VLOOKUP(E17951,Refs!$P$2:$S$29,4,FALSE)</f>
        <v>South West</v>
      </c>
      <c r="K17951" s="28" t="str">
        <f t="shared" si="566"/>
        <v>-</v>
      </c>
    </row>
    <row r="17952" spans="1:11" x14ac:dyDescent="0.35">
      <c r="A17952" s="69">
        <f t="shared" si="567"/>
        <v>45962</v>
      </c>
      <c r="B17952" t="s">
        <v>934</v>
      </c>
      <c r="C17952" t="s">
        <v>276</v>
      </c>
      <c r="E17952" t="s">
        <v>738</v>
      </c>
      <c r="F17952" t="s">
        <v>907</v>
      </c>
      <c r="G17952" t="s">
        <v>730</v>
      </c>
      <c r="H17952" t="s">
        <v>886</v>
      </c>
      <c r="I17952" s="68" t="str">
        <f>VLOOKUP(E17952,Refs!$P$2:$R$29,3,FALSE)</f>
        <v>Y58</v>
      </c>
      <c r="J17952" s="68" t="str">
        <f>VLOOKUP(E17952,Refs!$P$2:$S$29,4,FALSE)</f>
        <v>South West</v>
      </c>
      <c r="K17952" s="28" t="str">
        <f t="shared" si="566"/>
        <v>-</v>
      </c>
    </row>
    <row r="17953" spans="1:11" x14ac:dyDescent="0.35">
      <c r="A17953" s="69">
        <f t="shared" si="567"/>
        <v>45962</v>
      </c>
      <c r="B17953" t="s">
        <v>934</v>
      </c>
      <c r="C17953" t="s">
        <v>276</v>
      </c>
      <c r="E17953" t="s">
        <v>738</v>
      </c>
      <c r="F17953" t="s">
        <v>907</v>
      </c>
      <c r="G17953" t="s">
        <v>729</v>
      </c>
      <c r="H17953" t="s">
        <v>886</v>
      </c>
      <c r="I17953" s="68" t="str">
        <f>VLOOKUP(E17953,Refs!$P$2:$R$29,3,FALSE)</f>
        <v>Y58</v>
      </c>
      <c r="J17953" s="68" t="str">
        <f>VLOOKUP(E17953,Refs!$P$2:$S$29,4,FALSE)</f>
        <v>South West</v>
      </c>
      <c r="K17953" s="28" t="str">
        <f t="shared" si="566"/>
        <v>-</v>
      </c>
    </row>
    <row r="17954" spans="1:11" x14ac:dyDescent="0.35">
      <c r="A17954" s="69">
        <f t="shared" si="567"/>
        <v>45962</v>
      </c>
      <c r="B17954" t="s">
        <v>934</v>
      </c>
      <c r="C17954" t="s">
        <v>266</v>
      </c>
      <c r="E17954" t="s">
        <v>302</v>
      </c>
      <c r="F17954" t="s">
        <v>303</v>
      </c>
      <c r="G17954" t="s">
        <v>10</v>
      </c>
      <c r="H17954">
        <v>29581</v>
      </c>
      <c r="I17954" s="68" t="str">
        <f>VLOOKUP(E17954,Refs!$P$2:$R$29,3,FALSE)</f>
        <v>Y61</v>
      </c>
      <c r="J17954" s="68" t="str">
        <f>VLOOKUP(E17954,Refs!$P$2:$S$29,4,FALSE)</f>
        <v>East of England</v>
      </c>
      <c r="K17954" s="28">
        <f t="shared" ref="K17954:K18017" si="568">IF(OR(H17954="NULL",H17954=0,H17954=""),"",H17954)</f>
        <v>29581</v>
      </c>
    </row>
    <row r="17955" spans="1:11" x14ac:dyDescent="0.35">
      <c r="A17955" s="69">
        <f t="shared" si="567"/>
        <v>45962</v>
      </c>
      <c r="B17955" t="s">
        <v>934</v>
      </c>
      <c r="C17955" t="s">
        <v>266</v>
      </c>
      <c r="E17955" t="s">
        <v>302</v>
      </c>
      <c r="F17955" t="s">
        <v>303</v>
      </c>
      <c r="G17955" t="s">
        <v>69</v>
      </c>
      <c r="H17955">
        <v>29581</v>
      </c>
      <c r="I17955" s="68" t="str">
        <f>VLOOKUP(E17955,Refs!$P$2:$R$29,3,FALSE)</f>
        <v>Y61</v>
      </c>
      <c r="J17955" s="68" t="str">
        <f>VLOOKUP(E17955,Refs!$P$2:$S$29,4,FALSE)</f>
        <v>East of England</v>
      </c>
      <c r="K17955" s="28">
        <f t="shared" si="568"/>
        <v>29581</v>
      </c>
    </row>
    <row r="17956" spans="1:11" x14ac:dyDescent="0.35">
      <c r="A17956" s="69">
        <f t="shared" si="567"/>
        <v>45962</v>
      </c>
      <c r="B17956" t="s">
        <v>934</v>
      </c>
      <c r="C17956" t="s">
        <v>266</v>
      </c>
      <c r="E17956" t="s">
        <v>302</v>
      </c>
      <c r="F17956" t="s">
        <v>303</v>
      </c>
      <c r="G17956" t="s">
        <v>20</v>
      </c>
      <c r="H17956">
        <v>28747</v>
      </c>
      <c r="I17956" s="68" t="str">
        <f>VLOOKUP(E17956,Refs!$P$2:$R$29,3,FALSE)</f>
        <v>Y61</v>
      </c>
      <c r="J17956" s="68" t="str">
        <f>VLOOKUP(E17956,Refs!$P$2:$S$29,4,FALSE)</f>
        <v>East of England</v>
      </c>
      <c r="K17956" s="28">
        <f t="shared" si="568"/>
        <v>28747</v>
      </c>
    </row>
    <row r="17957" spans="1:11" x14ac:dyDescent="0.35">
      <c r="A17957" s="69">
        <f t="shared" si="567"/>
        <v>45962</v>
      </c>
      <c r="B17957" t="s">
        <v>934</v>
      </c>
      <c r="C17957" t="s">
        <v>266</v>
      </c>
      <c r="E17957" t="s">
        <v>302</v>
      </c>
      <c r="F17957" t="s">
        <v>303</v>
      </c>
      <c r="G17957" t="s">
        <v>23</v>
      </c>
      <c r="H17957">
        <v>24149</v>
      </c>
      <c r="I17957" s="68" t="str">
        <f>VLOOKUP(E17957,Refs!$P$2:$R$29,3,FALSE)</f>
        <v>Y61</v>
      </c>
      <c r="J17957" s="68" t="str">
        <f>VLOOKUP(E17957,Refs!$P$2:$S$29,4,FALSE)</f>
        <v>East of England</v>
      </c>
      <c r="K17957" s="28">
        <f t="shared" si="568"/>
        <v>24149</v>
      </c>
    </row>
    <row r="17958" spans="1:11" x14ac:dyDescent="0.35">
      <c r="A17958" s="69">
        <f t="shared" si="567"/>
        <v>45962</v>
      </c>
      <c r="B17958" t="s">
        <v>934</v>
      </c>
      <c r="C17958" t="s">
        <v>266</v>
      </c>
      <c r="E17958" t="s">
        <v>302</v>
      </c>
      <c r="F17958" t="s">
        <v>303</v>
      </c>
      <c r="G17958" t="s">
        <v>19</v>
      </c>
      <c r="H17958">
        <v>834</v>
      </c>
      <c r="I17958" s="68" t="str">
        <f>VLOOKUP(E17958,Refs!$P$2:$R$29,3,FALSE)</f>
        <v>Y61</v>
      </c>
      <c r="J17958" s="68" t="str">
        <f>VLOOKUP(E17958,Refs!$P$2:$S$29,4,FALSE)</f>
        <v>East of England</v>
      </c>
      <c r="K17958" s="28">
        <f t="shared" si="568"/>
        <v>834</v>
      </c>
    </row>
    <row r="17959" spans="1:11" x14ac:dyDescent="0.35">
      <c r="A17959" s="69">
        <f t="shared" si="567"/>
        <v>45962</v>
      </c>
      <c r="B17959" t="s">
        <v>934</v>
      </c>
      <c r="C17959" t="s">
        <v>266</v>
      </c>
      <c r="E17959" t="s">
        <v>302</v>
      </c>
      <c r="F17959" t="s">
        <v>303</v>
      </c>
      <c r="G17959" t="s">
        <v>21</v>
      </c>
      <c r="H17959">
        <v>1172868</v>
      </c>
      <c r="I17959" s="68" t="str">
        <f>VLOOKUP(E17959,Refs!$P$2:$R$29,3,FALSE)</f>
        <v>Y61</v>
      </c>
      <c r="J17959" s="68" t="str">
        <f>VLOOKUP(E17959,Refs!$P$2:$S$29,4,FALSE)</f>
        <v>East of England</v>
      </c>
      <c r="K17959" s="28">
        <f t="shared" si="568"/>
        <v>1172868</v>
      </c>
    </row>
    <row r="17960" spans="1:11" x14ac:dyDescent="0.35">
      <c r="A17960" s="69">
        <f t="shared" si="567"/>
        <v>45962</v>
      </c>
      <c r="B17960" t="s">
        <v>934</v>
      </c>
      <c r="C17960" t="s">
        <v>266</v>
      </c>
      <c r="E17960" t="s">
        <v>302</v>
      </c>
      <c r="F17960" t="s">
        <v>303</v>
      </c>
      <c r="G17960" t="s">
        <v>70</v>
      </c>
      <c r="H17960">
        <v>228</v>
      </c>
      <c r="I17960" s="68" t="str">
        <f>VLOOKUP(E17960,Refs!$P$2:$R$29,3,FALSE)</f>
        <v>Y61</v>
      </c>
      <c r="J17960" s="68" t="str">
        <f>VLOOKUP(E17960,Refs!$P$2:$S$29,4,FALSE)</f>
        <v>East of England</v>
      </c>
      <c r="K17960" s="28">
        <f t="shared" si="568"/>
        <v>228</v>
      </c>
    </row>
    <row r="17961" spans="1:11" x14ac:dyDescent="0.35">
      <c r="A17961" s="69">
        <f t="shared" si="567"/>
        <v>45962</v>
      </c>
      <c r="B17961" t="s">
        <v>934</v>
      </c>
      <c r="C17961" t="s">
        <v>266</v>
      </c>
      <c r="E17961" t="s">
        <v>302</v>
      </c>
      <c r="F17961" t="s">
        <v>303</v>
      </c>
      <c r="G17961" t="s">
        <v>71</v>
      </c>
      <c r="H17961">
        <v>460</v>
      </c>
      <c r="I17961" s="68" t="str">
        <f>VLOOKUP(E17961,Refs!$P$2:$R$29,3,FALSE)</f>
        <v>Y61</v>
      </c>
      <c r="J17961" s="68" t="str">
        <f>VLOOKUP(E17961,Refs!$P$2:$S$29,4,FALSE)</f>
        <v>East of England</v>
      </c>
      <c r="K17961" s="28">
        <f t="shared" si="568"/>
        <v>460</v>
      </c>
    </row>
    <row r="17962" spans="1:11" x14ac:dyDescent="0.35">
      <c r="A17962" s="69">
        <f t="shared" si="567"/>
        <v>45962</v>
      </c>
      <c r="B17962" t="s">
        <v>934</v>
      </c>
      <c r="C17962" t="s">
        <v>266</v>
      </c>
      <c r="E17962" t="s">
        <v>302</v>
      </c>
      <c r="F17962" t="s">
        <v>303</v>
      </c>
      <c r="G17962" t="s">
        <v>72</v>
      </c>
      <c r="H17962">
        <v>96643</v>
      </c>
      <c r="I17962" s="68" t="str">
        <f>VLOOKUP(E17962,Refs!$P$2:$R$29,3,FALSE)</f>
        <v>Y61</v>
      </c>
      <c r="J17962" s="68" t="str">
        <f>VLOOKUP(E17962,Refs!$P$2:$S$29,4,FALSE)</f>
        <v>East of England</v>
      </c>
      <c r="K17962" s="28">
        <f t="shared" si="568"/>
        <v>96643</v>
      </c>
    </row>
    <row r="17963" spans="1:11" x14ac:dyDescent="0.35">
      <c r="A17963" s="69">
        <f t="shared" si="567"/>
        <v>45962</v>
      </c>
      <c r="B17963" t="s">
        <v>934</v>
      </c>
      <c r="C17963" t="s">
        <v>266</v>
      </c>
      <c r="E17963" t="s">
        <v>302</v>
      </c>
      <c r="F17963" t="s">
        <v>303</v>
      </c>
      <c r="G17963" t="s">
        <v>73</v>
      </c>
      <c r="H17963">
        <v>14019</v>
      </c>
      <c r="I17963" s="68" t="str">
        <f>VLOOKUP(E17963,Refs!$P$2:$R$29,3,FALSE)</f>
        <v>Y61</v>
      </c>
      <c r="J17963" s="68" t="str">
        <f>VLOOKUP(E17963,Refs!$P$2:$S$29,4,FALSE)</f>
        <v>East of England</v>
      </c>
      <c r="K17963" s="28">
        <f t="shared" si="568"/>
        <v>14019</v>
      </c>
    </row>
    <row r="17964" spans="1:11" x14ac:dyDescent="0.35">
      <c r="A17964" s="69">
        <f t="shared" si="567"/>
        <v>45962</v>
      </c>
      <c r="B17964" t="s">
        <v>934</v>
      </c>
      <c r="C17964" t="s">
        <v>266</v>
      </c>
      <c r="E17964" t="s">
        <v>302</v>
      </c>
      <c r="F17964" t="s">
        <v>303</v>
      </c>
      <c r="G17964" t="s">
        <v>74</v>
      </c>
      <c r="H17964">
        <v>161933000</v>
      </c>
      <c r="I17964" s="68" t="str">
        <f>VLOOKUP(E17964,Refs!$P$2:$R$29,3,FALSE)</f>
        <v>Y61</v>
      </c>
      <c r="J17964" s="68" t="str">
        <f>VLOOKUP(E17964,Refs!$P$2:$S$29,4,FALSE)</f>
        <v>East of England</v>
      </c>
      <c r="K17964" s="28">
        <f t="shared" si="568"/>
        <v>161933000</v>
      </c>
    </row>
    <row r="17965" spans="1:11" x14ac:dyDescent="0.35">
      <c r="A17965" s="69">
        <f t="shared" si="567"/>
        <v>45962</v>
      </c>
      <c r="B17965" t="s">
        <v>934</v>
      </c>
      <c r="C17965" t="s">
        <v>266</v>
      </c>
      <c r="E17965" t="s">
        <v>302</v>
      </c>
      <c r="F17965" t="s">
        <v>303</v>
      </c>
      <c r="G17965" t="s">
        <v>26</v>
      </c>
      <c r="H17965">
        <v>24183</v>
      </c>
      <c r="I17965" s="68" t="str">
        <f>VLOOKUP(E17965,Refs!$P$2:$R$29,3,FALSE)</f>
        <v>Y61</v>
      </c>
      <c r="J17965" s="68" t="str">
        <f>VLOOKUP(E17965,Refs!$P$2:$S$29,4,FALSE)</f>
        <v>East of England</v>
      </c>
      <c r="K17965" s="28">
        <f t="shared" si="568"/>
        <v>24183</v>
      </c>
    </row>
    <row r="17966" spans="1:11" x14ac:dyDescent="0.35">
      <c r="A17966" s="69">
        <f t="shared" si="567"/>
        <v>45962</v>
      </c>
      <c r="B17966" t="s">
        <v>934</v>
      </c>
      <c r="C17966" t="s">
        <v>266</v>
      </c>
      <c r="E17966" t="s">
        <v>302</v>
      </c>
      <c r="F17966" t="s">
        <v>303</v>
      </c>
      <c r="G17966" t="s">
        <v>75</v>
      </c>
      <c r="H17966">
        <v>8</v>
      </c>
      <c r="I17966" s="68" t="str">
        <f>VLOOKUP(E17966,Refs!$P$2:$R$29,3,FALSE)</f>
        <v>Y61</v>
      </c>
      <c r="J17966" s="68" t="str">
        <f>VLOOKUP(E17966,Refs!$P$2:$S$29,4,FALSE)</f>
        <v>East of England</v>
      </c>
      <c r="K17966" s="28">
        <f t="shared" si="568"/>
        <v>8</v>
      </c>
    </row>
    <row r="17967" spans="1:11" x14ac:dyDescent="0.35">
      <c r="A17967" s="69">
        <f t="shared" si="567"/>
        <v>45962</v>
      </c>
      <c r="B17967" t="s">
        <v>934</v>
      </c>
      <c r="C17967" t="s">
        <v>266</v>
      </c>
      <c r="E17967" t="s">
        <v>302</v>
      </c>
      <c r="F17967" t="s">
        <v>303</v>
      </c>
      <c r="G17967" t="s">
        <v>76</v>
      </c>
      <c r="H17967">
        <v>10303</v>
      </c>
      <c r="I17967" s="68" t="str">
        <f>VLOOKUP(E17967,Refs!$P$2:$R$29,3,FALSE)</f>
        <v>Y61</v>
      </c>
      <c r="J17967" s="68" t="str">
        <f>VLOOKUP(E17967,Refs!$P$2:$S$29,4,FALSE)</f>
        <v>East of England</v>
      </c>
      <c r="K17967" s="28">
        <f t="shared" si="568"/>
        <v>10303</v>
      </c>
    </row>
    <row r="17968" spans="1:11" x14ac:dyDescent="0.35">
      <c r="A17968" s="69">
        <f t="shared" si="567"/>
        <v>45962</v>
      </c>
      <c r="B17968" t="s">
        <v>934</v>
      </c>
      <c r="C17968" t="s">
        <v>266</v>
      </c>
      <c r="E17968" t="s">
        <v>302</v>
      </c>
      <c r="F17968" t="s">
        <v>303</v>
      </c>
      <c r="G17968" t="s">
        <v>77</v>
      </c>
      <c r="H17968">
        <v>5062</v>
      </c>
      <c r="I17968" s="68" t="str">
        <f>VLOOKUP(E17968,Refs!$P$2:$R$29,3,FALSE)</f>
        <v>Y61</v>
      </c>
      <c r="J17968" s="68" t="str">
        <f>VLOOKUP(E17968,Refs!$P$2:$S$29,4,FALSE)</f>
        <v>East of England</v>
      </c>
      <c r="K17968" s="28">
        <f t="shared" si="568"/>
        <v>5062</v>
      </c>
    </row>
    <row r="17969" spans="1:11" x14ac:dyDescent="0.35">
      <c r="A17969" s="69">
        <f t="shared" si="567"/>
        <v>45962</v>
      </c>
      <c r="B17969" t="s">
        <v>934</v>
      </c>
      <c r="C17969" t="s">
        <v>266</v>
      </c>
      <c r="E17969" t="s">
        <v>302</v>
      </c>
      <c r="F17969" t="s">
        <v>303</v>
      </c>
      <c r="G17969" t="s">
        <v>78</v>
      </c>
      <c r="H17969">
        <v>8810</v>
      </c>
      <c r="I17969" s="68" t="str">
        <f>VLOOKUP(E17969,Refs!$P$2:$R$29,3,FALSE)</f>
        <v>Y61</v>
      </c>
      <c r="J17969" s="68" t="str">
        <f>VLOOKUP(E17969,Refs!$P$2:$S$29,4,FALSE)</f>
        <v>East of England</v>
      </c>
      <c r="K17969" s="28">
        <f t="shared" si="568"/>
        <v>8810</v>
      </c>
    </row>
    <row r="17970" spans="1:11" x14ac:dyDescent="0.35">
      <c r="A17970" s="69">
        <f t="shared" si="567"/>
        <v>45962</v>
      </c>
      <c r="B17970" t="s">
        <v>934</v>
      </c>
      <c r="C17970" t="s">
        <v>266</v>
      </c>
      <c r="E17970" t="s">
        <v>302</v>
      </c>
      <c r="F17970" t="s">
        <v>303</v>
      </c>
      <c r="G17970" t="s">
        <v>79</v>
      </c>
      <c r="H17970">
        <v>0</v>
      </c>
      <c r="I17970" s="68" t="str">
        <f>VLOOKUP(E17970,Refs!$P$2:$R$29,3,FALSE)</f>
        <v>Y61</v>
      </c>
      <c r="J17970" s="68" t="str">
        <f>VLOOKUP(E17970,Refs!$P$2:$S$29,4,FALSE)</f>
        <v>East of England</v>
      </c>
      <c r="K17970" s="28" t="str">
        <f t="shared" si="568"/>
        <v/>
      </c>
    </row>
    <row r="17971" spans="1:11" x14ac:dyDescent="0.35">
      <c r="A17971" s="69">
        <f t="shared" si="567"/>
        <v>45962</v>
      </c>
      <c r="B17971" t="s">
        <v>934</v>
      </c>
      <c r="C17971" t="s">
        <v>266</v>
      </c>
      <c r="E17971" t="s">
        <v>302</v>
      </c>
      <c r="F17971" t="s">
        <v>303</v>
      </c>
      <c r="G17971" t="s">
        <v>25</v>
      </c>
      <c r="H17971">
        <v>13872</v>
      </c>
      <c r="I17971" s="68" t="str">
        <f>VLOOKUP(E17971,Refs!$P$2:$R$29,3,FALSE)</f>
        <v>Y61</v>
      </c>
      <c r="J17971" s="68" t="str">
        <f>VLOOKUP(E17971,Refs!$P$2:$S$29,4,FALSE)</f>
        <v>East of England</v>
      </c>
      <c r="K17971" s="28">
        <f t="shared" si="568"/>
        <v>13872</v>
      </c>
    </row>
    <row r="17972" spans="1:11" x14ac:dyDescent="0.35">
      <c r="A17972" s="69">
        <f t="shared" si="567"/>
        <v>45962</v>
      </c>
      <c r="B17972" t="s">
        <v>934</v>
      </c>
      <c r="C17972" t="s">
        <v>266</v>
      </c>
      <c r="E17972" t="s">
        <v>302</v>
      </c>
      <c r="F17972" t="s">
        <v>303</v>
      </c>
      <c r="G17972" t="s">
        <v>80</v>
      </c>
      <c r="H17972">
        <v>0</v>
      </c>
      <c r="I17972" s="68" t="str">
        <f>VLOOKUP(E17972,Refs!$P$2:$R$29,3,FALSE)</f>
        <v>Y61</v>
      </c>
      <c r="J17972" s="68" t="str">
        <f>VLOOKUP(E17972,Refs!$P$2:$S$29,4,FALSE)</f>
        <v>East of England</v>
      </c>
      <c r="K17972" s="28" t="str">
        <f t="shared" si="568"/>
        <v/>
      </c>
    </row>
    <row r="17973" spans="1:11" x14ac:dyDescent="0.35">
      <c r="A17973" s="69">
        <f t="shared" si="567"/>
        <v>45962</v>
      </c>
      <c r="B17973" t="s">
        <v>934</v>
      </c>
      <c r="C17973" t="s">
        <v>266</v>
      </c>
      <c r="E17973" t="s">
        <v>302</v>
      </c>
      <c r="F17973" t="s">
        <v>303</v>
      </c>
      <c r="G17973" t="s">
        <v>81</v>
      </c>
      <c r="H17973">
        <v>6592</v>
      </c>
      <c r="I17973" s="68" t="str">
        <f>VLOOKUP(E17973,Refs!$P$2:$R$29,3,FALSE)</f>
        <v>Y61</v>
      </c>
      <c r="J17973" s="68" t="str">
        <f>VLOOKUP(E17973,Refs!$P$2:$S$29,4,FALSE)</f>
        <v>East of England</v>
      </c>
      <c r="K17973" s="28">
        <f t="shared" si="568"/>
        <v>6592</v>
      </c>
    </row>
    <row r="17974" spans="1:11" x14ac:dyDescent="0.35">
      <c r="A17974" s="69">
        <f t="shared" si="567"/>
        <v>45962</v>
      </c>
      <c r="B17974" t="s">
        <v>934</v>
      </c>
      <c r="C17974" t="s">
        <v>266</v>
      </c>
      <c r="E17974" t="s">
        <v>302</v>
      </c>
      <c r="F17974" t="s">
        <v>303</v>
      </c>
      <c r="G17974" t="s">
        <v>82</v>
      </c>
      <c r="H17974">
        <v>971</v>
      </c>
      <c r="I17974" s="68" t="str">
        <f>VLOOKUP(E17974,Refs!$P$2:$R$29,3,FALSE)</f>
        <v>Y61</v>
      </c>
      <c r="J17974" s="68" t="str">
        <f>VLOOKUP(E17974,Refs!$P$2:$S$29,4,FALSE)</f>
        <v>East of England</v>
      </c>
      <c r="K17974" s="28">
        <f t="shared" si="568"/>
        <v>971</v>
      </c>
    </row>
    <row r="17975" spans="1:11" x14ac:dyDescent="0.35">
      <c r="A17975" s="69">
        <f t="shared" si="567"/>
        <v>45962</v>
      </c>
      <c r="B17975" t="s">
        <v>934</v>
      </c>
      <c r="C17975" t="s">
        <v>266</v>
      </c>
      <c r="E17975" t="s">
        <v>302</v>
      </c>
      <c r="F17975" t="s">
        <v>303</v>
      </c>
      <c r="G17975" t="s">
        <v>83</v>
      </c>
      <c r="H17975">
        <v>11295</v>
      </c>
      <c r="I17975" s="68" t="str">
        <f>VLOOKUP(E17975,Refs!$P$2:$R$29,3,FALSE)</f>
        <v>Y61</v>
      </c>
      <c r="J17975" s="68" t="str">
        <f>VLOOKUP(E17975,Refs!$P$2:$S$29,4,FALSE)</f>
        <v>East of England</v>
      </c>
      <c r="K17975" s="28">
        <f t="shared" si="568"/>
        <v>11295</v>
      </c>
    </row>
    <row r="17976" spans="1:11" x14ac:dyDescent="0.35">
      <c r="A17976" s="69">
        <f t="shared" si="567"/>
        <v>45962</v>
      </c>
      <c r="B17976" t="s">
        <v>934</v>
      </c>
      <c r="C17976" t="s">
        <v>266</v>
      </c>
      <c r="E17976" t="s">
        <v>302</v>
      </c>
      <c r="F17976" t="s">
        <v>303</v>
      </c>
      <c r="G17976" t="s">
        <v>84</v>
      </c>
      <c r="H17976">
        <v>40515</v>
      </c>
      <c r="I17976" s="68" t="str">
        <f>VLOOKUP(E17976,Refs!$P$2:$R$29,3,FALSE)</f>
        <v>Y61</v>
      </c>
      <c r="J17976" s="68" t="str">
        <f>VLOOKUP(E17976,Refs!$P$2:$S$29,4,FALSE)</f>
        <v>East of England</v>
      </c>
      <c r="K17976" s="28">
        <f t="shared" si="568"/>
        <v>40515</v>
      </c>
    </row>
    <row r="17977" spans="1:11" x14ac:dyDescent="0.35">
      <c r="A17977" s="69">
        <f t="shared" si="567"/>
        <v>45962</v>
      </c>
      <c r="B17977" t="s">
        <v>934</v>
      </c>
      <c r="C17977" t="s">
        <v>266</v>
      </c>
      <c r="E17977" t="s">
        <v>302</v>
      </c>
      <c r="F17977" t="s">
        <v>303</v>
      </c>
      <c r="G17977" t="s">
        <v>85</v>
      </c>
      <c r="H17977">
        <v>5590</v>
      </c>
      <c r="I17977" s="68" t="str">
        <f>VLOOKUP(E17977,Refs!$P$2:$R$29,3,FALSE)</f>
        <v>Y61</v>
      </c>
      <c r="J17977" s="68" t="str">
        <f>VLOOKUP(E17977,Refs!$P$2:$S$29,4,FALSE)</f>
        <v>East of England</v>
      </c>
      <c r="K17977" s="28">
        <f t="shared" si="568"/>
        <v>5590</v>
      </c>
    </row>
    <row r="17978" spans="1:11" x14ac:dyDescent="0.35">
      <c r="A17978" s="69">
        <f t="shared" si="567"/>
        <v>45962</v>
      </c>
      <c r="B17978" t="s">
        <v>934</v>
      </c>
      <c r="C17978" t="s">
        <v>266</v>
      </c>
      <c r="E17978" t="s">
        <v>302</v>
      </c>
      <c r="F17978" t="s">
        <v>303</v>
      </c>
      <c r="G17978" t="s">
        <v>86</v>
      </c>
      <c r="H17978">
        <v>2251</v>
      </c>
      <c r="I17978" s="68" t="str">
        <f>VLOOKUP(E17978,Refs!$P$2:$R$29,3,FALSE)</f>
        <v>Y61</v>
      </c>
      <c r="J17978" s="68" t="str">
        <f>VLOOKUP(E17978,Refs!$P$2:$S$29,4,FALSE)</f>
        <v>East of England</v>
      </c>
      <c r="K17978" s="28">
        <f t="shared" si="568"/>
        <v>2251</v>
      </c>
    </row>
    <row r="17979" spans="1:11" x14ac:dyDescent="0.35">
      <c r="A17979" s="69">
        <f t="shared" si="567"/>
        <v>45962</v>
      </c>
      <c r="B17979" t="s">
        <v>934</v>
      </c>
      <c r="C17979" t="s">
        <v>266</v>
      </c>
      <c r="E17979" t="s">
        <v>302</v>
      </c>
      <c r="F17979" t="s">
        <v>303</v>
      </c>
      <c r="G17979" t="s">
        <v>87</v>
      </c>
      <c r="H17979">
        <v>18167</v>
      </c>
      <c r="I17979" s="68" t="str">
        <f>VLOOKUP(E17979,Refs!$P$2:$R$29,3,FALSE)</f>
        <v>Y61</v>
      </c>
      <c r="J17979" s="68" t="str">
        <f>VLOOKUP(E17979,Refs!$P$2:$S$29,4,FALSE)</f>
        <v>East of England</v>
      </c>
      <c r="K17979" s="28">
        <f t="shared" si="568"/>
        <v>18167</v>
      </c>
    </row>
    <row r="17980" spans="1:11" x14ac:dyDescent="0.35">
      <c r="A17980" s="69">
        <f t="shared" si="567"/>
        <v>45962</v>
      </c>
      <c r="B17980" t="s">
        <v>934</v>
      </c>
      <c r="C17980" t="s">
        <v>266</v>
      </c>
      <c r="E17980" t="s">
        <v>302</v>
      </c>
      <c r="F17980" t="s">
        <v>303</v>
      </c>
      <c r="G17980" t="s">
        <v>88</v>
      </c>
      <c r="H17980">
        <v>60569</v>
      </c>
      <c r="I17980" s="68" t="str">
        <f>VLOOKUP(E17980,Refs!$P$2:$R$29,3,FALSE)</f>
        <v>Y61</v>
      </c>
      <c r="J17980" s="68" t="str">
        <f>VLOOKUP(E17980,Refs!$P$2:$S$29,4,FALSE)</f>
        <v>East of England</v>
      </c>
      <c r="K17980" s="28">
        <f t="shared" si="568"/>
        <v>60569</v>
      </c>
    </row>
    <row r="17981" spans="1:11" x14ac:dyDescent="0.35">
      <c r="A17981" s="69">
        <f t="shared" si="567"/>
        <v>45962</v>
      </c>
      <c r="B17981" t="s">
        <v>934</v>
      </c>
      <c r="C17981" t="s">
        <v>266</v>
      </c>
      <c r="E17981" t="s">
        <v>302</v>
      </c>
      <c r="F17981" t="s">
        <v>303</v>
      </c>
      <c r="G17981" t="s">
        <v>89</v>
      </c>
      <c r="H17981">
        <v>24183</v>
      </c>
      <c r="I17981" s="68" t="str">
        <f>VLOOKUP(E17981,Refs!$P$2:$R$29,3,FALSE)</f>
        <v>Y61</v>
      </c>
      <c r="J17981" s="68" t="str">
        <f>VLOOKUP(E17981,Refs!$P$2:$S$29,4,FALSE)</f>
        <v>East of England</v>
      </c>
      <c r="K17981" s="28">
        <f t="shared" si="568"/>
        <v>24183</v>
      </c>
    </row>
    <row r="17982" spans="1:11" x14ac:dyDescent="0.35">
      <c r="A17982" s="69">
        <f t="shared" si="567"/>
        <v>45962</v>
      </c>
      <c r="B17982" t="s">
        <v>934</v>
      </c>
      <c r="C17982" t="s">
        <v>266</v>
      </c>
      <c r="E17982" t="s">
        <v>302</v>
      </c>
      <c r="F17982" t="s">
        <v>303</v>
      </c>
      <c r="G17982" t="s">
        <v>27</v>
      </c>
      <c r="H17982">
        <v>3481</v>
      </c>
      <c r="I17982" s="68" t="str">
        <f>VLOOKUP(E17982,Refs!$P$2:$R$29,3,FALSE)</f>
        <v>Y61</v>
      </c>
      <c r="J17982" s="68" t="str">
        <f>VLOOKUP(E17982,Refs!$P$2:$S$29,4,FALSE)</f>
        <v>East of England</v>
      </c>
      <c r="K17982" s="28">
        <f t="shared" si="568"/>
        <v>3481</v>
      </c>
    </row>
    <row r="17983" spans="1:11" x14ac:dyDescent="0.35">
      <c r="A17983" s="69">
        <f t="shared" si="567"/>
        <v>45962</v>
      </c>
      <c r="B17983" t="s">
        <v>934</v>
      </c>
      <c r="C17983" t="s">
        <v>266</v>
      </c>
      <c r="E17983" t="s">
        <v>302</v>
      </c>
      <c r="F17983" t="s">
        <v>303</v>
      </c>
      <c r="G17983" t="s">
        <v>29</v>
      </c>
      <c r="H17983">
        <v>2795</v>
      </c>
      <c r="I17983" s="68" t="str">
        <f>VLOOKUP(E17983,Refs!$P$2:$R$29,3,FALSE)</f>
        <v>Y61</v>
      </c>
      <c r="J17983" s="68" t="str">
        <f>VLOOKUP(E17983,Refs!$P$2:$S$29,4,FALSE)</f>
        <v>East of England</v>
      </c>
      <c r="K17983" s="28">
        <f t="shared" si="568"/>
        <v>2795</v>
      </c>
    </row>
    <row r="17984" spans="1:11" x14ac:dyDescent="0.35">
      <c r="A17984" s="69">
        <f t="shared" si="567"/>
        <v>45962</v>
      </c>
      <c r="B17984" t="s">
        <v>934</v>
      </c>
      <c r="C17984" t="s">
        <v>266</v>
      </c>
      <c r="E17984" t="s">
        <v>302</v>
      </c>
      <c r="F17984" t="s">
        <v>303</v>
      </c>
      <c r="G17984" t="s">
        <v>90</v>
      </c>
      <c r="H17984">
        <v>603</v>
      </c>
      <c r="I17984" s="68" t="str">
        <f>VLOOKUP(E17984,Refs!$P$2:$R$29,3,FALSE)</f>
        <v>Y61</v>
      </c>
      <c r="J17984" s="68" t="str">
        <f>VLOOKUP(E17984,Refs!$P$2:$S$29,4,FALSE)</f>
        <v>East of England</v>
      </c>
      <c r="K17984" s="28">
        <f t="shared" si="568"/>
        <v>603</v>
      </c>
    </row>
    <row r="17985" spans="1:11" x14ac:dyDescent="0.35">
      <c r="A17985" s="69">
        <f t="shared" si="567"/>
        <v>45962</v>
      </c>
      <c r="B17985" t="s">
        <v>934</v>
      </c>
      <c r="C17985" t="s">
        <v>266</v>
      </c>
      <c r="E17985" t="s">
        <v>302</v>
      </c>
      <c r="F17985" t="s">
        <v>303</v>
      </c>
      <c r="G17985" t="s">
        <v>91</v>
      </c>
      <c r="H17985">
        <v>2</v>
      </c>
      <c r="I17985" s="68" t="str">
        <f>VLOOKUP(E17985,Refs!$P$2:$R$29,3,FALSE)</f>
        <v>Y61</v>
      </c>
      <c r="J17985" s="68" t="str">
        <f>VLOOKUP(E17985,Refs!$P$2:$S$29,4,FALSE)</f>
        <v>East of England</v>
      </c>
      <c r="K17985" s="28">
        <f t="shared" si="568"/>
        <v>2</v>
      </c>
    </row>
    <row r="17986" spans="1:11" x14ac:dyDescent="0.35">
      <c r="A17986" s="69">
        <f t="shared" si="567"/>
        <v>45962</v>
      </c>
      <c r="B17986" t="s">
        <v>934</v>
      </c>
      <c r="C17986" t="s">
        <v>266</v>
      </c>
      <c r="E17986" t="s">
        <v>302</v>
      </c>
      <c r="F17986" t="s">
        <v>303</v>
      </c>
      <c r="G17986" t="s">
        <v>92</v>
      </c>
      <c r="H17986">
        <v>1087</v>
      </c>
      <c r="I17986" s="68" t="str">
        <f>VLOOKUP(E17986,Refs!$P$2:$R$29,3,FALSE)</f>
        <v>Y61</v>
      </c>
      <c r="J17986" s="68" t="str">
        <f>VLOOKUP(E17986,Refs!$P$2:$S$29,4,FALSE)</f>
        <v>East of England</v>
      </c>
      <c r="K17986" s="28">
        <f t="shared" si="568"/>
        <v>1087</v>
      </c>
    </row>
    <row r="17987" spans="1:11" x14ac:dyDescent="0.35">
      <c r="A17987" s="69">
        <f t="shared" ref="A17987:A18050" si="569">DATEVALUE(RIGHT(B17987,8))</f>
        <v>45962</v>
      </c>
      <c r="B17987" t="s">
        <v>934</v>
      </c>
      <c r="C17987" t="s">
        <v>266</v>
      </c>
      <c r="E17987" t="s">
        <v>302</v>
      </c>
      <c r="F17987" t="s">
        <v>303</v>
      </c>
      <c r="G17987" t="s">
        <v>93</v>
      </c>
      <c r="H17987">
        <v>97</v>
      </c>
      <c r="I17987" s="68" t="str">
        <f>VLOOKUP(E17987,Refs!$P$2:$R$29,3,FALSE)</f>
        <v>Y61</v>
      </c>
      <c r="J17987" s="68" t="str">
        <f>VLOOKUP(E17987,Refs!$P$2:$S$29,4,FALSE)</f>
        <v>East of England</v>
      </c>
      <c r="K17987" s="28">
        <f t="shared" si="568"/>
        <v>97</v>
      </c>
    </row>
    <row r="17988" spans="1:11" x14ac:dyDescent="0.35">
      <c r="A17988" s="69">
        <f t="shared" si="569"/>
        <v>45962</v>
      </c>
      <c r="B17988" t="s">
        <v>934</v>
      </c>
      <c r="C17988" t="s">
        <v>266</v>
      </c>
      <c r="E17988" t="s">
        <v>302</v>
      </c>
      <c r="F17988" t="s">
        <v>303</v>
      </c>
      <c r="G17988" t="s">
        <v>94</v>
      </c>
      <c r="H17988">
        <v>468</v>
      </c>
      <c r="I17988" s="68" t="str">
        <f>VLOOKUP(E17988,Refs!$P$2:$R$29,3,FALSE)</f>
        <v>Y61</v>
      </c>
      <c r="J17988" s="68" t="str">
        <f>VLOOKUP(E17988,Refs!$P$2:$S$29,4,FALSE)</f>
        <v>East of England</v>
      </c>
      <c r="K17988" s="28">
        <f t="shared" si="568"/>
        <v>468</v>
      </c>
    </row>
    <row r="17989" spans="1:11" x14ac:dyDescent="0.35">
      <c r="A17989" s="69">
        <f t="shared" si="569"/>
        <v>45962</v>
      </c>
      <c r="B17989" t="s">
        <v>934</v>
      </c>
      <c r="C17989" t="s">
        <v>266</v>
      </c>
      <c r="E17989" t="s">
        <v>302</v>
      </c>
      <c r="F17989" t="s">
        <v>303</v>
      </c>
      <c r="G17989" t="s">
        <v>95</v>
      </c>
      <c r="H17989">
        <v>229</v>
      </c>
      <c r="I17989" s="68" t="str">
        <f>VLOOKUP(E17989,Refs!$P$2:$R$29,3,FALSE)</f>
        <v>Y61</v>
      </c>
      <c r="J17989" s="68" t="str">
        <f>VLOOKUP(E17989,Refs!$P$2:$S$29,4,FALSE)</f>
        <v>East of England</v>
      </c>
      <c r="K17989" s="28">
        <f t="shared" si="568"/>
        <v>229</v>
      </c>
    </row>
    <row r="17990" spans="1:11" x14ac:dyDescent="0.35">
      <c r="A17990" s="69">
        <f t="shared" si="569"/>
        <v>45962</v>
      </c>
      <c r="B17990" t="s">
        <v>934</v>
      </c>
      <c r="C17990" t="s">
        <v>266</v>
      </c>
      <c r="E17990" t="s">
        <v>302</v>
      </c>
      <c r="F17990" t="s">
        <v>303</v>
      </c>
      <c r="G17990" t="s">
        <v>96</v>
      </c>
      <c r="H17990">
        <v>4612</v>
      </c>
      <c r="I17990" s="68" t="str">
        <f>VLOOKUP(E17990,Refs!$P$2:$R$29,3,FALSE)</f>
        <v>Y61</v>
      </c>
      <c r="J17990" s="68" t="str">
        <f>VLOOKUP(E17990,Refs!$P$2:$S$29,4,FALSE)</f>
        <v>East of England</v>
      </c>
      <c r="K17990" s="28">
        <f t="shared" si="568"/>
        <v>4612</v>
      </c>
    </row>
    <row r="17991" spans="1:11" x14ac:dyDescent="0.35">
      <c r="A17991" s="69">
        <f t="shared" si="569"/>
        <v>45962</v>
      </c>
      <c r="B17991" t="s">
        <v>934</v>
      </c>
      <c r="C17991" t="s">
        <v>266</v>
      </c>
      <c r="E17991" t="s">
        <v>302</v>
      </c>
      <c r="F17991" t="s">
        <v>303</v>
      </c>
      <c r="G17991" t="s">
        <v>31</v>
      </c>
      <c r="H17991">
        <v>3801</v>
      </c>
      <c r="I17991" s="68" t="str">
        <f>VLOOKUP(E17991,Refs!$P$2:$R$29,3,FALSE)</f>
        <v>Y61</v>
      </c>
      <c r="J17991" s="68" t="str">
        <f>VLOOKUP(E17991,Refs!$P$2:$S$29,4,FALSE)</f>
        <v>East of England</v>
      </c>
      <c r="K17991" s="28">
        <f t="shared" si="568"/>
        <v>3801</v>
      </c>
    </row>
    <row r="17992" spans="1:11" x14ac:dyDescent="0.35">
      <c r="A17992" s="69">
        <f t="shared" si="569"/>
        <v>45962</v>
      </c>
      <c r="B17992" t="s">
        <v>934</v>
      </c>
      <c r="C17992" t="s">
        <v>266</v>
      </c>
      <c r="E17992" t="s">
        <v>302</v>
      </c>
      <c r="F17992" t="s">
        <v>303</v>
      </c>
      <c r="G17992" t="s">
        <v>97</v>
      </c>
      <c r="H17992">
        <v>3708</v>
      </c>
      <c r="I17992" s="68" t="str">
        <f>VLOOKUP(E17992,Refs!$P$2:$R$29,3,FALSE)</f>
        <v>Y61</v>
      </c>
      <c r="J17992" s="68" t="str">
        <f>VLOOKUP(E17992,Refs!$P$2:$S$29,4,FALSE)</f>
        <v>East of England</v>
      </c>
      <c r="K17992" s="28">
        <f t="shared" si="568"/>
        <v>3708</v>
      </c>
    </row>
    <row r="17993" spans="1:11" x14ac:dyDescent="0.35">
      <c r="A17993" s="69">
        <f t="shared" si="569"/>
        <v>45962</v>
      </c>
      <c r="B17993" t="s">
        <v>934</v>
      </c>
      <c r="C17993" t="s">
        <v>266</v>
      </c>
      <c r="E17993" t="s">
        <v>302</v>
      </c>
      <c r="F17993" t="s">
        <v>303</v>
      </c>
      <c r="G17993" t="s">
        <v>98</v>
      </c>
      <c r="H17993">
        <v>3157</v>
      </c>
      <c r="I17993" s="68" t="str">
        <f>VLOOKUP(E17993,Refs!$P$2:$R$29,3,FALSE)</f>
        <v>Y61</v>
      </c>
      <c r="J17993" s="68" t="str">
        <f>VLOOKUP(E17993,Refs!$P$2:$S$29,4,FALSE)</f>
        <v>East of England</v>
      </c>
      <c r="K17993" s="28">
        <f t="shared" si="568"/>
        <v>3157</v>
      </c>
    </row>
    <row r="17994" spans="1:11" x14ac:dyDescent="0.35">
      <c r="A17994" s="69">
        <f t="shared" si="569"/>
        <v>45962</v>
      </c>
      <c r="B17994" t="s">
        <v>934</v>
      </c>
      <c r="C17994" t="s">
        <v>266</v>
      </c>
      <c r="E17994" t="s">
        <v>302</v>
      </c>
      <c r="F17994" t="s">
        <v>303</v>
      </c>
      <c r="G17994" t="s">
        <v>99</v>
      </c>
      <c r="H17994">
        <v>2421</v>
      </c>
      <c r="I17994" s="68" t="str">
        <f>VLOOKUP(E17994,Refs!$P$2:$R$29,3,FALSE)</f>
        <v>Y61</v>
      </c>
      <c r="J17994" s="68" t="str">
        <f>VLOOKUP(E17994,Refs!$P$2:$S$29,4,FALSE)</f>
        <v>East of England</v>
      </c>
      <c r="K17994" s="28">
        <f t="shared" si="568"/>
        <v>2421</v>
      </c>
    </row>
    <row r="17995" spans="1:11" x14ac:dyDescent="0.35">
      <c r="A17995" s="69">
        <f t="shared" si="569"/>
        <v>45962</v>
      </c>
      <c r="B17995" t="s">
        <v>934</v>
      </c>
      <c r="C17995" t="s">
        <v>266</v>
      </c>
      <c r="E17995" t="s">
        <v>302</v>
      </c>
      <c r="F17995" t="s">
        <v>303</v>
      </c>
      <c r="G17995" t="s">
        <v>100</v>
      </c>
      <c r="H17995">
        <v>444</v>
      </c>
      <c r="I17995" s="68" t="str">
        <f>VLOOKUP(E17995,Refs!$P$2:$R$29,3,FALSE)</f>
        <v>Y61</v>
      </c>
      <c r="J17995" s="68" t="str">
        <f>VLOOKUP(E17995,Refs!$P$2:$S$29,4,FALSE)</f>
        <v>East of England</v>
      </c>
      <c r="K17995" s="28">
        <f t="shared" si="568"/>
        <v>444</v>
      </c>
    </row>
    <row r="17996" spans="1:11" x14ac:dyDescent="0.35">
      <c r="A17996" s="69">
        <f t="shared" si="569"/>
        <v>45962</v>
      </c>
      <c r="B17996" t="s">
        <v>934</v>
      </c>
      <c r="C17996" t="s">
        <v>266</v>
      </c>
      <c r="E17996" t="s">
        <v>302</v>
      </c>
      <c r="F17996" t="s">
        <v>303</v>
      </c>
      <c r="G17996" t="s">
        <v>101</v>
      </c>
      <c r="H17996">
        <v>338</v>
      </c>
      <c r="I17996" s="68" t="str">
        <f>VLOOKUP(E17996,Refs!$P$2:$R$29,3,FALSE)</f>
        <v>Y61</v>
      </c>
      <c r="J17996" s="68" t="str">
        <f>VLOOKUP(E17996,Refs!$P$2:$S$29,4,FALSE)</f>
        <v>East of England</v>
      </c>
      <c r="K17996" s="28">
        <f t="shared" si="568"/>
        <v>338</v>
      </c>
    </row>
    <row r="17997" spans="1:11" x14ac:dyDescent="0.35">
      <c r="A17997" s="69">
        <f t="shared" si="569"/>
        <v>45962</v>
      </c>
      <c r="B17997" t="s">
        <v>934</v>
      </c>
      <c r="C17997" t="s">
        <v>266</v>
      </c>
      <c r="E17997" t="s">
        <v>302</v>
      </c>
      <c r="F17997" t="s">
        <v>303</v>
      </c>
      <c r="G17997" t="s">
        <v>102</v>
      </c>
      <c r="H17997">
        <v>211</v>
      </c>
      <c r="I17997" s="68" t="str">
        <f>VLOOKUP(E17997,Refs!$P$2:$R$29,3,FALSE)</f>
        <v>Y61</v>
      </c>
      <c r="J17997" s="68" t="str">
        <f>VLOOKUP(E17997,Refs!$P$2:$S$29,4,FALSE)</f>
        <v>East of England</v>
      </c>
      <c r="K17997" s="28">
        <f t="shared" si="568"/>
        <v>211</v>
      </c>
    </row>
    <row r="17998" spans="1:11" x14ac:dyDescent="0.35">
      <c r="A17998" s="69">
        <f t="shared" si="569"/>
        <v>45962</v>
      </c>
      <c r="B17998" t="s">
        <v>934</v>
      </c>
      <c r="C17998" t="s">
        <v>266</v>
      </c>
      <c r="E17998" t="s">
        <v>302</v>
      </c>
      <c r="F17998" t="s">
        <v>303</v>
      </c>
      <c r="G17998" t="s">
        <v>103</v>
      </c>
      <c r="H17998">
        <v>2115</v>
      </c>
      <c r="I17998" s="68" t="str">
        <f>VLOOKUP(E17998,Refs!$P$2:$R$29,3,FALSE)</f>
        <v>Y61</v>
      </c>
      <c r="J17998" s="68" t="str">
        <f>VLOOKUP(E17998,Refs!$P$2:$S$29,4,FALSE)</f>
        <v>East of England</v>
      </c>
      <c r="K17998" s="28">
        <f t="shared" si="568"/>
        <v>2115</v>
      </c>
    </row>
    <row r="17999" spans="1:11" x14ac:dyDescent="0.35">
      <c r="A17999" s="69">
        <f t="shared" si="569"/>
        <v>45962</v>
      </c>
      <c r="B17999" t="s">
        <v>934</v>
      </c>
      <c r="C17999" t="s">
        <v>266</v>
      </c>
      <c r="E17999" t="s">
        <v>302</v>
      </c>
      <c r="F17999" t="s">
        <v>303</v>
      </c>
      <c r="G17999" t="s">
        <v>104</v>
      </c>
      <c r="H17999">
        <v>18191721</v>
      </c>
      <c r="I17999" s="68" t="str">
        <f>VLOOKUP(E17999,Refs!$P$2:$R$29,3,FALSE)</f>
        <v>Y61</v>
      </c>
      <c r="J17999" s="68" t="str">
        <f>VLOOKUP(E17999,Refs!$P$2:$S$29,4,FALSE)</f>
        <v>East of England</v>
      </c>
      <c r="K17999" s="28">
        <f t="shared" si="568"/>
        <v>18191721</v>
      </c>
    </row>
    <row r="18000" spans="1:11" x14ac:dyDescent="0.35">
      <c r="A18000" s="69">
        <f t="shared" si="569"/>
        <v>45962</v>
      </c>
      <c r="B18000" t="s">
        <v>934</v>
      </c>
      <c r="C18000" t="s">
        <v>266</v>
      </c>
      <c r="E18000" t="s">
        <v>302</v>
      </c>
      <c r="F18000" t="s">
        <v>303</v>
      </c>
      <c r="G18000" t="s">
        <v>105</v>
      </c>
      <c r="H18000">
        <v>2795</v>
      </c>
      <c r="I18000" s="68" t="str">
        <f>VLOOKUP(E18000,Refs!$P$2:$R$29,3,FALSE)</f>
        <v>Y61</v>
      </c>
      <c r="J18000" s="68" t="str">
        <f>VLOOKUP(E18000,Refs!$P$2:$S$29,4,FALSE)</f>
        <v>East of England</v>
      </c>
      <c r="K18000" s="28">
        <f t="shared" si="568"/>
        <v>2795</v>
      </c>
    </row>
    <row r="18001" spans="1:11" x14ac:dyDescent="0.35">
      <c r="A18001" s="69">
        <f t="shared" si="569"/>
        <v>45962</v>
      </c>
      <c r="B18001" t="s">
        <v>934</v>
      </c>
      <c r="C18001" t="s">
        <v>266</v>
      </c>
      <c r="E18001" t="s">
        <v>302</v>
      </c>
      <c r="F18001" t="s">
        <v>303</v>
      </c>
      <c r="G18001" t="s">
        <v>106</v>
      </c>
      <c r="H18001">
        <v>2235</v>
      </c>
      <c r="I18001" s="68" t="str">
        <f>VLOOKUP(E18001,Refs!$P$2:$R$29,3,FALSE)</f>
        <v>Y61</v>
      </c>
      <c r="J18001" s="68" t="str">
        <f>VLOOKUP(E18001,Refs!$P$2:$S$29,4,FALSE)</f>
        <v>East of England</v>
      </c>
      <c r="K18001" s="28">
        <f t="shared" si="568"/>
        <v>2235</v>
      </c>
    </row>
    <row r="18002" spans="1:11" x14ac:dyDescent="0.35">
      <c r="A18002" s="69">
        <f t="shared" si="569"/>
        <v>45962</v>
      </c>
      <c r="B18002" t="s">
        <v>934</v>
      </c>
      <c r="C18002" t="s">
        <v>266</v>
      </c>
      <c r="E18002" t="s">
        <v>302</v>
      </c>
      <c r="F18002" t="s">
        <v>303</v>
      </c>
      <c r="G18002" t="s">
        <v>107</v>
      </c>
      <c r="H18002">
        <v>126</v>
      </c>
      <c r="I18002" s="68" t="str">
        <f>VLOOKUP(E18002,Refs!$P$2:$R$29,3,FALSE)</f>
        <v>Y61</v>
      </c>
      <c r="J18002" s="68" t="str">
        <f>VLOOKUP(E18002,Refs!$P$2:$S$29,4,FALSE)</f>
        <v>East of England</v>
      </c>
      <c r="K18002" s="28">
        <f t="shared" si="568"/>
        <v>126</v>
      </c>
    </row>
    <row r="18003" spans="1:11" x14ac:dyDescent="0.35">
      <c r="A18003" s="69">
        <f t="shared" si="569"/>
        <v>45962</v>
      </c>
      <c r="B18003" t="s">
        <v>934</v>
      </c>
      <c r="C18003" t="s">
        <v>266</v>
      </c>
      <c r="E18003" t="s">
        <v>302</v>
      </c>
      <c r="F18003" t="s">
        <v>303</v>
      </c>
      <c r="G18003" t="s">
        <v>108</v>
      </c>
      <c r="H18003">
        <v>1660</v>
      </c>
      <c r="I18003" s="68" t="str">
        <f>VLOOKUP(E18003,Refs!$P$2:$R$29,3,FALSE)</f>
        <v>Y61</v>
      </c>
      <c r="J18003" s="68" t="str">
        <f>VLOOKUP(E18003,Refs!$P$2:$S$29,4,FALSE)</f>
        <v>East of England</v>
      </c>
      <c r="K18003" s="28">
        <f t="shared" si="568"/>
        <v>1660</v>
      </c>
    </row>
    <row r="18004" spans="1:11" x14ac:dyDescent="0.35">
      <c r="A18004" s="69">
        <f t="shared" si="569"/>
        <v>45962</v>
      </c>
      <c r="B18004" t="s">
        <v>934</v>
      </c>
      <c r="C18004" t="s">
        <v>266</v>
      </c>
      <c r="E18004" t="s">
        <v>302</v>
      </c>
      <c r="F18004" t="s">
        <v>303</v>
      </c>
      <c r="G18004" t="s">
        <v>109</v>
      </c>
      <c r="H18004">
        <v>19454894</v>
      </c>
      <c r="I18004" s="68" t="str">
        <f>VLOOKUP(E18004,Refs!$P$2:$R$29,3,FALSE)</f>
        <v>Y61</v>
      </c>
      <c r="J18004" s="68" t="str">
        <f>VLOOKUP(E18004,Refs!$P$2:$S$29,4,FALSE)</f>
        <v>East of England</v>
      </c>
      <c r="K18004" s="28">
        <f t="shared" si="568"/>
        <v>19454894</v>
      </c>
    </row>
    <row r="18005" spans="1:11" x14ac:dyDescent="0.35">
      <c r="A18005" s="69">
        <f t="shared" si="569"/>
        <v>45962</v>
      </c>
      <c r="B18005" t="s">
        <v>934</v>
      </c>
      <c r="C18005" t="s">
        <v>266</v>
      </c>
      <c r="E18005" t="s">
        <v>302</v>
      </c>
      <c r="F18005" t="s">
        <v>303</v>
      </c>
      <c r="G18005" t="s">
        <v>110</v>
      </c>
      <c r="H18005">
        <v>983</v>
      </c>
      <c r="I18005" s="68" t="str">
        <f>VLOOKUP(E18005,Refs!$P$2:$R$29,3,FALSE)</f>
        <v>Y61</v>
      </c>
      <c r="J18005" s="68" t="str">
        <f>VLOOKUP(E18005,Refs!$P$2:$S$29,4,FALSE)</f>
        <v>East of England</v>
      </c>
      <c r="K18005" s="28">
        <f t="shared" si="568"/>
        <v>983</v>
      </c>
    </row>
    <row r="18006" spans="1:11" x14ac:dyDescent="0.35">
      <c r="A18006" s="69">
        <f t="shared" si="569"/>
        <v>45962</v>
      </c>
      <c r="B18006" t="s">
        <v>934</v>
      </c>
      <c r="C18006" t="s">
        <v>266</v>
      </c>
      <c r="E18006" t="s">
        <v>302</v>
      </c>
      <c r="F18006" t="s">
        <v>303</v>
      </c>
      <c r="G18006" t="s">
        <v>808</v>
      </c>
      <c r="H18006">
        <v>6096</v>
      </c>
      <c r="I18006" s="68" t="str">
        <f>VLOOKUP(E18006,Refs!$P$2:$R$29,3,FALSE)</f>
        <v>Y61</v>
      </c>
      <c r="J18006" s="68" t="str">
        <f>VLOOKUP(E18006,Refs!$P$2:$S$29,4,FALSE)</f>
        <v>East of England</v>
      </c>
      <c r="K18006" s="28">
        <f t="shared" si="568"/>
        <v>6096</v>
      </c>
    </row>
    <row r="18007" spans="1:11" x14ac:dyDescent="0.35">
      <c r="A18007" s="69">
        <f t="shared" si="569"/>
        <v>45962</v>
      </c>
      <c r="B18007" t="s">
        <v>934</v>
      </c>
      <c r="C18007" t="s">
        <v>266</v>
      </c>
      <c r="E18007" t="s">
        <v>302</v>
      </c>
      <c r="F18007" t="s">
        <v>303</v>
      </c>
      <c r="G18007" t="s">
        <v>809</v>
      </c>
      <c r="H18007">
        <v>1608</v>
      </c>
      <c r="I18007" s="68" t="str">
        <f>VLOOKUP(E18007,Refs!$P$2:$R$29,3,FALSE)</f>
        <v>Y61</v>
      </c>
      <c r="J18007" s="68" t="str">
        <f>VLOOKUP(E18007,Refs!$P$2:$S$29,4,FALSE)</f>
        <v>East of England</v>
      </c>
      <c r="K18007" s="28">
        <f t="shared" si="568"/>
        <v>1608</v>
      </c>
    </row>
    <row r="18008" spans="1:11" x14ac:dyDescent="0.35">
      <c r="A18008" s="69">
        <f t="shared" si="569"/>
        <v>45962</v>
      </c>
      <c r="B18008" t="s">
        <v>934</v>
      </c>
      <c r="C18008" t="s">
        <v>266</v>
      </c>
      <c r="E18008" t="s">
        <v>302</v>
      </c>
      <c r="F18008" t="s">
        <v>303</v>
      </c>
      <c r="G18008" t="s">
        <v>111</v>
      </c>
      <c r="H18008">
        <v>17677</v>
      </c>
      <c r="I18008" s="68" t="str">
        <f>VLOOKUP(E18008,Refs!$P$2:$R$29,3,FALSE)</f>
        <v>Y61</v>
      </c>
      <c r="J18008" s="68" t="str">
        <f>VLOOKUP(E18008,Refs!$P$2:$S$29,4,FALSE)</f>
        <v>East of England</v>
      </c>
      <c r="K18008" s="28">
        <f t="shared" si="568"/>
        <v>17677</v>
      </c>
    </row>
    <row r="18009" spans="1:11" x14ac:dyDescent="0.35">
      <c r="A18009" s="69">
        <f t="shared" si="569"/>
        <v>45962</v>
      </c>
      <c r="B18009" t="s">
        <v>934</v>
      </c>
      <c r="C18009" t="s">
        <v>266</v>
      </c>
      <c r="E18009" t="s">
        <v>302</v>
      </c>
      <c r="F18009" t="s">
        <v>303</v>
      </c>
      <c r="G18009" t="s">
        <v>112</v>
      </c>
      <c r="H18009">
        <v>0</v>
      </c>
      <c r="I18009" s="68" t="str">
        <f>VLOOKUP(E18009,Refs!$P$2:$R$29,3,FALSE)</f>
        <v>Y61</v>
      </c>
      <c r="J18009" s="68" t="str">
        <f>VLOOKUP(E18009,Refs!$P$2:$S$29,4,FALSE)</f>
        <v>East of England</v>
      </c>
      <c r="K18009" s="28" t="str">
        <f t="shared" si="568"/>
        <v/>
      </c>
    </row>
    <row r="18010" spans="1:11" x14ac:dyDescent="0.35">
      <c r="A18010" s="69">
        <f t="shared" si="569"/>
        <v>45962</v>
      </c>
      <c r="B18010" t="s">
        <v>934</v>
      </c>
      <c r="C18010" t="s">
        <v>266</v>
      </c>
      <c r="E18010" t="s">
        <v>302</v>
      </c>
      <c r="F18010" t="s">
        <v>303</v>
      </c>
      <c r="G18010" t="s">
        <v>113</v>
      </c>
      <c r="H18010">
        <v>12966</v>
      </c>
      <c r="I18010" s="68" t="str">
        <f>VLOOKUP(E18010,Refs!$P$2:$R$29,3,FALSE)</f>
        <v>Y61</v>
      </c>
      <c r="J18010" s="68" t="str">
        <f>VLOOKUP(E18010,Refs!$P$2:$S$29,4,FALSE)</f>
        <v>East of England</v>
      </c>
      <c r="K18010" s="28">
        <f t="shared" si="568"/>
        <v>12966</v>
      </c>
    </row>
    <row r="18011" spans="1:11" x14ac:dyDescent="0.35">
      <c r="A18011" s="69">
        <f t="shared" si="569"/>
        <v>45962</v>
      </c>
      <c r="B18011" t="s">
        <v>934</v>
      </c>
      <c r="C18011" t="s">
        <v>266</v>
      </c>
      <c r="E18011" t="s">
        <v>302</v>
      </c>
      <c r="F18011" t="s">
        <v>303</v>
      </c>
      <c r="G18011" t="s">
        <v>114</v>
      </c>
      <c r="H18011">
        <v>6773</v>
      </c>
      <c r="I18011" s="68" t="str">
        <f>VLOOKUP(E18011,Refs!$P$2:$R$29,3,FALSE)</f>
        <v>Y61</v>
      </c>
      <c r="J18011" s="68" t="str">
        <f>VLOOKUP(E18011,Refs!$P$2:$S$29,4,FALSE)</f>
        <v>East of England</v>
      </c>
      <c r="K18011" s="28">
        <f t="shared" si="568"/>
        <v>6773</v>
      </c>
    </row>
    <row r="18012" spans="1:11" x14ac:dyDescent="0.35">
      <c r="A18012" s="69">
        <f t="shared" si="569"/>
        <v>45962</v>
      </c>
      <c r="B18012" t="s">
        <v>934</v>
      </c>
      <c r="C18012" t="s">
        <v>266</v>
      </c>
      <c r="E18012" t="s">
        <v>302</v>
      </c>
      <c r="F18012" t="s">
        <v>303</v>
      </c>
      <c r="G18012" t="s">
        <v>115</v>
      </c>
      <c r="H18012">
        <v>3425</v>
      </c>
      <c r="I18012" s="68" t="str">
        <f>VLOOKUP(E18012,Refs!$P$2:$R$29,3,FALSE)</f>
        <v>Y61</v>
      </c>
      <c r="J18012" s="68" t="str">
        <f>VLOOKUP(E18012,Refs!$P$2:$S$29,4,FALSE)</f>
        <v>East of England</v>
      </c>
      <c r="K18012" s="28">
        <f t="shared" si="568"/>
        <v>3425</v>
      </c>
    </row>
    <row r="18013" spans="1:11" x14ac:dyDescent="0.35">
      <c r="A18013" s="69">
        <f t="shared" si="569"/>
        <v>45962</v>
      </c>
      <c r="B18013" t="s">
        <v>934</v>
      </c>
      <c r="C18013" t="s">
        <v>266</v>
      </c>
      <c r="E18013" t="s">
        <v>302</v>
      </c>
      <c r="F18013" t="s">
        <v>303</v>
      </c>
      <c r="G18013" t="s">
        <v>116</v>
      </c>
      <c r="H18013">
        <v>1185</v>
      </c>
      <c r="I18013" s="68" t="str">
        <f>VLOOKUP(E18013,Refs!$P$2:$R$29,3,FALSE)</f>
        <v>Y61</v>
      </c>
      <c r="J18013" s="68" t="str">
        <f>VLOOKUP(E18013,Refs!$P$2:$S$29,4,FALSE)</f>
        <v>East of England</v>
      </c>
      <c r="K18013" s="28">
        <f t="shared" si="568"/>
        <v>1185</v>
      </c>
    </row>
    <row r="18014" spans="1:11" x14ac:dyDescent="0.35">
      <c r="A18014" s="69">
        <f t="shared" si="569"/>
        <v>45962</v>
      </c>
      <c r="B18014" t="s">
        <v>934</v>
      </c>
      <c r="C18014" t="s">
        <v>266</v>
      </c>
      <c r="E18014" t="s">
        <v>302</v>
      </c>
      <c r="F18014" t="s">
        <v>303</v>
      </c>
      <c r="G18014" t="s">
        <v>117</v>
      </c>
      <c r="H18014">
        <v>3731</v>
      </c>
      <c r="I18014" s="68" t="str">
        <f>VLOOKUP(E18014,Refs!$P$2:$R$29,3,FALSE)</f>
        <v>Y61</v>
      </c>
      <c r="J18014" s="68" t="str">
        <f>VLOOKUP(E18014,Refs!$P$2:$S$29,4,FALSE)</f>
        <v>East of England</v>
      </c>
      <c r="K18014" s="28">
        <f t="shared" si="568"/>
        <v>3731</v>
      </c>
    </row>
    <row r="18015" spans="1:11" x14ac:dyDescent="0.35">
      <c r="A18015" s="69">
        <f t="shared" si="569"/>
        <v>45962</v>
      </c>
      <c r="B18015" t="s">
        <v>934</v>
      </c>
      <c r="C18015" t="s">
        <v>266</v>
      </c>
      <c r="E18015" t="s">
        <v>302</v>
      </c>
      <c r="F18015" t="s">
        <v>303</v>
      </c>
      <c r="G18015" t="s">
        <v>118</v>
      </c>
      <c r="H18015">
        <v>3448</v>
      </c>
      <c r="I18015" s="68" t="str">
        <f>VLOOKUP(E18015,Refs!$P$2:$R$29,3,FALSE)</f>
        <v>Y61</v>
      </c>
      <c r="J18015" s="68" t="str">
        <f>VLOOKUP(E18015,Refs!$P$2:$S$29,4,FALSE)</f>
        <v>East of England</v>
      </c>
      <c r="K18015" s="28">
        <f t="shared" si="568"/>
        <v>3448</v>
      </c>
    </row>
    <row r="18016" spans="1:11" x14ac:dyDescent="0.35">
      <c r="A18016" s="69">
        <f t="shared" si="569"/>
        <v>45962</v>
      </c>
      <c r="B18016" t="s">
        <v>934</v>
      </c>
      <c r="C18016" t="s">
        <v>266</v>
      </c>
      <c r="E18016" t="s">
        <v>302</v>
      </c>
      <c r="F18016" t="s">
        <v>303</v>
      </c>
      <c r="G18016" t="s">
        <v>119</v>
      </c>
      <c r="H18016">
        <v>896</v>
      </c>
      <c r="I18016" s="68" t="str">
        <f>VLOOKUP(E18016,Refs!$P$2:$R$29,3,FALSE)</f>
        <v>Y61</v>
      </c>
      <c r="J18016" s="68" t="str">
        <f>VLOOKUP(E18016,Refs!$P$2:$S$29,4,FALSE)</f>
        <v>East of England</v>
      </c>
      <c r="K18016" s="28">
        <f t="shared" si="568"/>
        <v>896</v>
      </c>
    </row>
    <row r="18017" spans="1:11" x14ac:dyDescent="0.35">
      <c r="A18017" s="69">
        <f t="shared" si="569"/>
        <v>45962</v>
      </c>
      <c r="B18017" t="s">
        <v>934</v>
      </c>
      <c r="C18017" t="s">
        <v>266</v>
      </c>
      <c r="E18017" t="s">
        <v>302</v>
      </c>
      <c r="F18017" t="s">
        <v>303</v>
      </c>
      <c r="G18017" t="s">
        <v>120</v>
      </c>
      <c r="H18017">
        <v>704</v>
      </c>
      <c r="I18017" s="68" t="str">
        <f>VLOOKUP(E18017,Refs!$P$2:$R$29,3,FALSE)</f>
        <v>Y61</v>
      </c>
      <c r="J18017" s="68" t="str">
        <f>VLOOKUP(E18017,Refs!$P$2:$S$29,4,FALSE)</f>
        <v>East of England</v>
      </c>
      <c r="K18017" s="28">
        <f t="shared" si="568"/>
        <v>704</v>
      </c>
    </row>
    <row r="18018" spans="1:11" x14ac:dyDescent="0.35">
      <c r="A18018" s="69">
        <f t="shared" si="569"/>
        <v>45962</v>
      </c>
      <c r="B18018" t="s">
        <v>934</v>
      </c>
      <c r="C18018" t="s">
        <v>266</v>
      </c>
      <c r="E18018" t="s">
        <v>302</v>
      </c>
      <c r="F18018" t="s">
        <v>303</v>
      </c>
      <c r="G18018" t="s">
        <v>121</v>
      </c>
      <c r="H18018">
        <v>1674</v>
      </c>
      <c r="I18018" s="68" t="str">
        <f>VLOOKUP(E18018,Refs!$P$2:$R$29,3,FALSE)</f>
        <v>Y61</v>
      </c>
      <c r="J18018" s="68" t="str">
        <f>VLOOKUP(E18018,Refs!$P$2:$S$29,4,FALSE)</f>
        <v>East of England</v>
      </c>
      <c r="K18018" s="28">
        <f t="shared" ref="K18018:K18081" si="570">IF(OR(H18018="NULL",H18018=0,H18018=""),"",H18018)</f>
        <v>1674</v>
      </c>
    </row>
    <row r="18019" spans="1:11" x14ac:dyDescent="0.35">
      <c r="A18019" s="69">
        <f t="shared" si="569"/>
        <v>45962</v>
      </c>
      <c r="B18019" t="s">
        <v>934</v>
      </c>
      <c r="C18019" t="s">
        <v>266</v>
      </c>
      <c r="E18019" t="s">
        <v>302</v>
      </c>
      <c r="F18019" t="s">
        <v>303</v>
      </c>
      <c r="G18019" t="s">
        <v>122</v>
      </c>
      <c r="H18019">
        <v>571</v>
      </c>
      <c r="I18019" s="68" t="str">
        <f>VLOOKUP(E18019,Refs!$P$2:$R$29,3,FALSE)</f>
        <v>Y61</v>
      </c>
      <c r="J18019" s="68" t="str">
        <f>VLOOKUP(E18019,Refs!$P$2:$S$29,4,FALSE)</f>
        <v>East of England</v>
      </c>
      <c r="K18019" s="28">
        <f t="shared" si="570"/>
        <v>571</v>
      </c>
    </row>
    <row r="18020" spans="1:11" x14ac:dyDescent="0.35">
      <c r="A18020" s="69">
        <f t="shared" si="569"/>
        <v>45962</v>
      </c>
      <c r="B18020" t="s">
        <v>934</v>
      </c>
      <c r="C18020" t="s">
        <v>266</v>
      </c>
      <c r="E18020" t="s">
        <v>302</v>
      </c>
      <c r="F18020" t="s">
        <v>303</v>
      </c>
      <c r="G18020" t="s">
        <v>123</v>
      </c>
      <c r="H18020">
        <v>0</v>
      </c>
      <c r="I18020" s="68" t="str">
        <f>VLOOKUP(E18020,Refs!$P$2:$R$29,3,FALSE)</f>
        <v>Y61</v>
      </c>
      <c r="J18020" s="68" t="str">
        <f>VLOOKUP(E18020,Refs!$P$2:$S$29,4,FALSE)</f>
        <v>East of England</v>
      </c>
      <c r="K18020" s="28" t="str">
        <f t="shared" si="570"/>
        <v/>
      </c>
    </row>
    <row r="18021" spans="1:11" x14ac:dyDescent="0.35">
      <c r="A18021" s="69">
        <f t="shared" si="569"/>
        <v>45962</v>
      </c>
      <c r="B18021" t="s">
        <v>934</v>
      </c>
      <c r="C18021" t="s">
        <v>266</v>
      </c>
      <c r="E18021" t="s">
        <v>302</v>
      </c>
      <c r="F18021" t="s">
        <v>303</v>
      </c>
      <c r="G18021" t="s">
        <v>124</v>
      </c>
      <c r="H18021">
        <v>0</v>
      </c>
      <c r="I18021" s="68" t="str">
        <f>VLOOKUP(E18021,Refs!$P$2:$R$29,3,FALSE)</f>
        <v>Y61</v>
      </c>
      <c r="J18021" s="68" t="str">
        <f>VLOOKUP(E18021,Refs!$P$2:$S$29,4,FALSE)</f>
        <v>East of England</v>
      </c>
      <c r="K18021" s="28" t="str">
        <f t="shared" si="570"/>
        <v/>
      </c>
    </row>
    <row r="18022" spans="1:11" x14ac:dyDescent="0.35">
      <c r="A18022" s="69">
        <f t="shared" si="569"/>
        <v>45962</v>
      </c>
      <c r="B18022" t="s">
        <v>934</v>
      </c>
      <c r="C18022" t="s">
        <v>266</v>
      </c>
      <c r="E18022" t="s">
        <v>302</v>
      </c>
      <c r="F18022" t="s">
        <v>303</v>
      </c>
      <c r="G18022" t="s">
        <v>125</v>
      </c>
      <c r="H18022">
        <v>0</v>
      </c>
      <c r="I18022" s="68" t="str">
        <f>VLOOKUP(E18022,Refs!$P$2:$R$29,3,FALSE)</f>
        <v>Y61</v>
      </c>
      <c r="J18022" s="68" t="str">
        <f>VLOOKUP(E18022,Refs!$P$2:$S$29,4,FALSE)</f>
        <v>East of England</v>
      </c>
      <c r="K18022" s="28" t="str">
        <f t="shared" si="570"/>
        <v/>
      </c>
    </row>
    <row r="18023" spans="1:11" x14ac:dyDescent="0.35">
      <c r="A18023" s="69">
        <f t="shared" si="569"/>
        <v>45962</v>
      </c>
      <c r="B18023" t="s">
        <v>934</v>
      </c>
      <c r="C18023" t="s">
        <v>266</v>
      </c>
      <c r="E18023" t="s">
        <v>302</v>
      </c>
      <c r="F18023" t="s">
        <v>303</v>
      </c>
      <c r="G18023" t="s">
        <v>126</v>
      </c>
      <c r="H18023">
        <v>8</v>
      </c>
      <c r="I18023" s="68" t="str">
        <f>VLOOKUP(E18023,Refs!$P$2:$R$29,3,FALSE)</f>
        <v>Y61</v>
      </c>
      <c r="J18023" s="68" t="str">
        <f>VLOOKUP(E18023,Refs!$P$2:$S$29,4,FALSE)</f>
        <v>East of England</v>
      </c>
      <c r="K18023" s="28">
        <f t="shared" si="570"/>
        <v>8</v>
      </c>
    </row>
    <row r="18024" spans="1:11" x14ac:dyDescent="0.35">
      <c r="A18024" s="69">
        <f t="shared" si="569"/>
        <v>45962</v>
      </c>
      <c r="B18024" t="s">
        <v>934</v>
      </c>
      <c r="C18024" t="s">
        <v>266</v>
      </c>
      <c r="E18024" t="s">
        <v>302</v>
      </c>
      <c r="F18024" t="s">
        <v>303</v>
      </c>
      <c r="G18024" t="s">
        <v>127</v>
      </c>
      <c r="H18024">
        <v>857</v>
      </c>
      <c r="I18024" s="68" t="str">
        <f>VLOOKUP(E18024,Refs!$P$2:$R$29,3,FALSE)</f>
        <v>Y61</v>
      </c>
      <c r="J18024" s="68" t="str">
        <f>VLOOKUP(E18024,Refs!$P$2:$S$29,4,FALSE)</f>
        <v>East of England</v>
      </c>
      <c r="K18024" s="28">
        <f t="shared" si="570"/>
        <v>857</v>
      </c>
    </row>
    <row r="18025" spans="1:11" x14ac:dyDescent="0.35">
      <c r="A18025" s="69">
        <f t="shared" si="569"/>
        <v>45962</v>
      </c>
      <c r="B18025" t="s">
        <v>934</v>
      </c>
      <c r="C18025" t="s">
        <v>266</v>
      </c>
      <c r="E18025" t="s">
        <v>302</v>
      </c>
      <c r="F18025" t="s">
        <v>303</v>
      </c>
      <c r="G18025" t="s">
        <v>128</v>
      </c>
      <c r="H18025">
        <v>18</v>
      </c>
      <c r="I18025" s="68" t="str">
        <f>VLOOKUP(E18025,Refs!$P$2:$R$29,3,FALSE)</f>
        <v>Y61</v>
      </c>
      <c r="J18025" s="68" t="str">
        <f>VLOOKUP(E18025,Refs!$P$2:$S$29,4,FALSE)</f>
        <v>East of England</v>
      </c>
      <c r="K18025" s="28">
        <f t="shared" si="570"/>
        <v>18</v>
      </c>
    </row>
    <row r="18026" spans="1:11" x14ac:dyDescent="0.35">
      <c r="A18026" s="69">
        <f t="shared" si="569"/>
        <v>45962</v>
      </c>
      <c r="B18026" t="s">
        <v>934</v>
      </c>
      <c r="C18026" t="s">
        <v>266</v>
      </c>
      <c r="E18026" t="s">
        <v>302</v>
      </c>
      <c r="F18026" t="s">
        <v>303</v>
      </c>
      <c r="G18026" t="s">
        <v>129</v>
      </c>
      <c r="H18026">
        <v>609</v>
      </c>
      <c r="I18026" s="68" t="str">
        <f>VLOOKUP(E18026,Refs!$P$2:$R$29,3,FALSE)</f>
        <v>Y61</v>
      </c>
      <c r="J18026" s="68" t="str">
        <f>VLOOKUP(E18026,Refs!$P$2:$S$29,4,FALSE)</f>
        <v>East of England</v>
      </c>
      <c r="K18026" s="28">
        <f t="shared" si="570"/>
        <v>609</v>
      </c>
    </row>
    <row r="18027" spans="1:11" x14ac:dyDescent="0.35">
      <c r="A18027" s="69">
        <f t="shared" si="569"/>
        <v>45962</v>
      </c>
      <c r="B18027" t="s">
        <v>934</v>
      </c>
      <c r="C18027" t="s">
        <v>266</v>
      </c>
      <c r="E18027" t="s">
        <v>302</v>
      </c>
      <c r="F18027" t="s">
        <v>303</v>
      </c>
      <c r="G18027" t="s">
        <v>130</v>
      </c>
      <c r="H18027">
        <v>548</v>
      </c>
      <c r="I18027" s="68" t="str">
        <f>VLOOKUP(E18027,Refs!$P$2:$R$29,3,FALSE)</f>
        <v>Y61</v>
      </c>
      <c r="J18027" s="68" t="str">
        <f>VLOOKUP(E18027,Refs!$P$2:$S$29,4,FALSE)</f>
        <v>East of England</v>
      </c>
      <c r="K18027" s="28">
        <f t="shared" si="570"/>
        <v>548</v>
      </c>
    </row>
    <row r="18028" spans="1:11" x14ac:dyDescent="0.35">
      <c r="A18028" s="69">
        <f t="shared" si="569"/>
        <v>45962</v>
      </c>
      <c r="B18028" t="s">
        <v>934</v>
      </c>
      <c r="C18028" t="s">
        <v>266</v>
      </c>
      <c r="E18028" t="s">
        <v>302</v>
      </c>
      <c r="F18028" t="s">
        <v>303</v>
      </c>
      <c r="G18028" t="s">
        <v>131</v>
      </c>
      <c r="H18028">
        <v>2489</v>
      </c>
      <c r="I18028" s="68" t="str">
        <f>VLOOKUP(E18028,Refs!$P$2:$R$29,3,FALSE)</f>
        <v>Y61</v>
      </c>
      <c r="J18028" s="68" t="str">
        <f>VLOOKUP(E18028,Refs!$P$2:$S$29,4,FALSE)</f>
        <v>East of England</v>
      </c>
      <c r="K18028" s="28">
        <f t="shared" si="570"/>
        <v>2489</v>
      </c>
    </row>
    <row r="18029" spans="1:11" x14ac:dyDescent="0.35">
      <c r="A18029" s="69">
        <f t="shared" si="569"/>
        <v>45962</v>
      </c>
      <c r="B18029" t="s">
        <v>934</v>
      </c>
      <c r="C18029" t="s">
        <v>266</v>
      </c>
      <c r="E18029" t="s">
        <v>302</v>
      </c>
      <c r="F18029" t="s">
        <v>303</v>
      </c>
      <c r="G18029" t="s">
        <v>132</v>
      </c>
      <c r="H18029">
        <v>2205</v>
      </c>
      <c r="I18029" s="68" t="str">
        <f>VLOOKUP(E18029,Refs!$P$2:$R$29,3,FALSE)</f>
        <v>Y61</v>
      </c>
      <c r="J18029" s="68" t="str">
        <f>VLOOKUP(E18029,Refs!$P$2:$S$29,4,FALSE)</f>
        <v>East of England</v>
      </c>
      <c r="K18029" s="28">
        <f t="shared" si="570"/>
        <v>2205</v>
      </c>
    </row>
    <row r="18030" spans="1:11" x14ac:dyDescent="0.35">
      <c r="A18030" s="69">
        <f t="shared" si="569"/>
        <v>45962</v>
      </c>
      <c r="B18030" t="s">
        <v>934</v>
      </c>
      <c r="C18030" t="s">
        <v>266</v>
      </c>
      <c r="E18030" t="s">
        <v>302</v>
      </c>
      <c r="F18030" t="s">
        <v>303</v>
      </c>
      <c r="G18030" t="s">
        <v>133</v>
      </c>
      <c r="H18030">
        <v>878</v>
      </c>
      <c r="I18030" s="68" t="str">
        <f>VLOOKUP(E18030,Refs!$P$2:$R$29,3,FALSE)</f>
        <v>Y61</v>
      </c>
      <c r="J18030" s="68" t="str">
        <f>VLOOKUP(E18030,Refs!$P$2:$S$29,4,FALSE)</f>
        <v>East of England</v>
      </c>
      <c r="K18030" s="28">
        <f t="shared" si="570"/>
        <v>878</v>
      </c>
    </row>
    <row r="18031" spans="1:11" x14ac:dyDescent="0.35">
      <c r="A18031" s="69">
        <f t="shared" si="569"/>
        <v>45962</v>
      </c>
      <c r="B18031" t="s">
        <v>934</v>
      </c>
      <c r="C18031" t="s">
        <v>266</v>
      </c>
      <c r="E18031" t="s">
        <v>302</v>
      </c>
      <c r="F18031" t="s">
        <v>303</v>
      </c>
      <c r="G18031" t="s">
        <v>134</v>
      </c>
      <c r="H18031">
        <v>878</v>
      </c>
      <c r="I18031" s="68" t="str">
        <f>VLOOKUP(E18031,Refs!$P$2:$R$29,3,FALSE)</f>
        <v>Y61</v>
      </c>
      <c r="J18031" s="68" t="str">
        <f>VLOOKUP(E18031,Refs!$P$2:$S$29,4,FALSE)</f>
        <v>East of England</v>
      </c>
      <c r="K18031" s="28">
        <f t="shared" si="570"/>
        <v>878</v>
      </c>
    </row>
    <row r="18032" spans="1:11" x14ac:dyDescent="0.35">
      <c r="A18032" s="69">
        <f t="shared" si="569"/>
        <v>45962</v>
      </c>
      <c r="B18032" t="s">
        <v>934</v>
      </c>
      <c r="C18032" t="s">
        <v>266</v>
      </c>
      <c r="E18032" t="s">
        <v>302</v>
      </c>
      <c r="F18032" t="s">
        <v>303</v>
      </c>
      <c r="G18032" t="s">
        <v>135</v>
      </c>
      <c r="H18032">
        <v>155</v>
      </c>
      <c r="I18032" s="68" t="str">
        <f>VLOOKUP(E18032,Refs!$P$2:$R$29,3,FALSE)</f>
        <v>Y61</v>
      </c>
      <c r="J18032" s="68" t="str">
        <f>VLOOKUP(E18032,Refs!$P$2:$S$29,4,FALSE)</f>
        <v>East of England</v>
      </c>
      <c r="K18032" s="28">
        <f t="shared" si="570"/>
        <v>155</v>
      </c>
    </row>
    <row r="18033" spans="1:11" x14ac:dyDescent="0.35">
      <c r="A18033" s="69">
        <f t="shared" si="569"/>
        <v>45962</v>
      </c>
      <c r="B18033" t="s">
        <v>934</v>
      </c>
      <c r="C18033" t="s">
        <v>266</v>
      </c>
      <c r="E18033" t="s">
        <v>302</v>
      </c>
      <c r="F18033" t="s">
        <v>303</v>
      </c>
      <c r="G18033" t="s">
        <v>136</v>
      </c>
      <c r="H18033">
        <v>131</v>
      </c>
      <c r="I18033" s="68" t="str">
        <f>VLOOKUP(E18033,Refs!$P$2:$R$29,3,FALSE)</f>
        <v>Y61</v>
      </c>
      <c r="J18033" s="68" t="str">
        <f>VLOOKUP(E18033,Refs!$P$2:$S$29,4,FALSE)</f>
        <v>East of England</v>
      </c>
      <c r="K18033" s="28">
        <f t="shared" si="570"/>
        <v>131</v>
      </c>
    </row>
    <row r="18034" spans="1:11" x14ac:dyDescent="0.35">
      <c r="A18034" s="69">
        <f t="shared" si="569"/>
        <v>45962</v>
      </c>
      <c r="B18034" t="s">
        <v>934</v>
      </c>
      <c r="C18034" t="s">
        <v>266</v>
      </c>
      <c r="E18034" t="s">
        <v>302</v>
      </c>
      <c r="F18034" t="s">
        <v>303</v>
      </c>
      <c r="G18034" t="s">
        <v>137</v>
      </c>
      <c r="H18034">
        <v>7</v>
      </c>
      <c r="I18034" s="68" t="str">
        <f>VLOOKUP(E18034,Refs!$P$2:$R$29,3,FALSE)</f>
        <v>Y61</v>
      </c>
      <c r="J18034" s="68" t="str">
        <f>VLOOKUP(E18034,Refs!$P$2:$S$29,4,FALSE)</f>
        <v>East of England</v>
      </c>
      <c r="K18034" s="28">
        <f t="shared" si="570"/>
        <v>7</v>
      </c>
    </row>
    <row r="18035" spans="1:11" x14ac:dyDescent="0.35">
      <c r="A18035" s="69">
        <f t="shared" si="569"/>
        <v>45962</v>
      </c>
      <c r="B18035" t="s">
        <v>934</v>
      </c>
      <c r="C18035" t="s">
        <v>266</v>
      </c>
      <c r="E18035" t="s">
        <v>302</v>
      </c>
      <c r="F18035" t="s">
        <v>303</v>
      </c>
      <c r="G18035" t="s">
        <v>138</v>
      </c>
      <c r="H18035">
        <v>6</v>
      </c>
      <c r="I18035" s="68" t="str">
        <f>VLOOKUP(E18035,Refs!$P$2:$R$29,3,FALSE)</f>
        <v>Y61</v>
      </c>
      <c r="J18035" s="68" t="str">
        <f>VLOOKUP(E18035,Refs!$P$2:$S$29,4,FALSE)</f>
        <v>East of England</v>
      </c>
      <c r="K18035" s="28">
        <f t="shared" si="570"/>
        <v>6</v>
      </c>
    </row>
    <row r="18036" spans="1:11" x14ac:dyDescent="0.35">
      <c r="A18036" s="69">
        <f t="shared" si="569"/>
        <v>45962</v>
      </c>
      <c r="B18036" t="s">
        <v>934</v>
      </c>
      <c r="C18036" t="s">
        <v>266</v>
      </c>
      <c r="E18036" t="s">
        <v>302</v>
      </c>
      <c r="F18036" t="s">
        <v>303</v>
      </c>
      <c r="G18036" t="s">
        <v>139</v>
      </c>
      <c r="H18036">
        <v>161</v>
      </c>
      <c r="I18036" s="68" t="str">
        <f>VLOOKUP(E18036,Refs!$P$2:$R$29,3,FALSE)</f>
        <v>Y61</v>
      </c>
      <c r="J18036" s="68" t="str">
        <f>VLOOKUP(E18036,Refs!$P$2:$S$29,4,FALSE)</f>
        <v>East of England</v>
      </c>
      <c r="K18036" s="28">
        <f t="shared" si="570"/>
        <v>161</v>
      </c>
    </row>
    <row r="18037" spans="1:11" x14ac:dyDescent="0.35">
      <c r="A18037" s="69">
        <f t="shared" si="569"/>
        <v>45962</v>
      </c>
      <c r="B18037" t="s">
        <v>934</v>
      </c>
      <c r="C18037" t="s">
        <v>266</v>
      </c>
      <c r="E18037" t="s">
        <v>302</v>
      </c>
      <c r="F18037" t="s">
        <v>303</v>
      </c>
      <c r="G18037" t="s">
        <v>140</v>
      </c>
      <c r="H18037">
        <v>160</v>
      </c>
      <c r="I18037" s="68" t="str">
        <f>VLOOKUP(E18037,Refs!$P$2:$R$29,3,FALSE)</f>
        <v>Y61</v>
      </c>
      <c r="J18037" s="68" t="str">
        <f>VLOOKUP(E18037,Refs!$P$2:$S$29,4,FALSE)</f>
        <v>East of England</v>
      </c>
      <c r="K18037" s="28">
        <f t="shared" si="570"/>
        <v>160</v>
      </c>
    </row>
    <row r="18038" spans="1:11" x14ac:dyDescent="0.35">
      <c r="A18038" s="69">
        <f t="shared" si="569"/>
        <v>45962</v>
      </c>
      <c r="B18038" t="s">
        <v>934</v>
      </c>
      <c r="C18038" t="s">
        <v>266</v>
      </c>
      <c r="E18038" t="s">
        <v>302</v>
      </c>
      <c r="F18038" t="s">
        <v>303</v>
      </c>
      <c r="G18038" t="s">
        <v>728</v>
      </c>
      <c r="H18038">
        <v>225</v>
      </c>
      <c r="I18038" s="68" t="str">
        <f>VLOOKUP(E18038,Refs!$P$2:$R$29,3,FALSE)</f>
        <v>Y61</v>
      </c>
      <c r="J18038" s="68" t="str">
        <f>VLOOKUP(E18038,Refs!$P$2:$S$29,4,FALSE)</f>
        <v>East of England</v>
      </c>
      <c r="K18038" s="28">
        <f t="shared" si="570"/>
        <v>225</v>
      </c>
    </row>
    <row r="18039" spans="1:11" x14ac:dyDescent="0.35">
      <c r="A18039" s="69">
        <f t="shared" si="569"/>
        <v>45962</v>
      </c>
      <c r="B18039" t="s">
        <v>934</v>
      </c>
      <c r="C18039" t="s">
        <v>266</v>
      </c>
      <c r="E18039" t="s">
        <v>302</v>
      </c>
      <c r="F18039" t="s">
        <v>303</v>
      </c>
      <c r="G18039" t="s">
        <v>727</v>
      </c>
      <c r="H18039">
        <v>31</v>
      </c>
      <c r="I18039" s="68" t="str">
        <f>VLOOKUP(E18039,Refs!$P$2:$R$29,3,FALSE)</f>
        <v>Y61</v>
      </c>
      <c r="J18039" s="68" t="str">
        <f>VLOOKUP(E18039,Refs!$P$2:$S$29,4,FALSE)</f>
        <v>East of England</v>
      </c>
      <c r="K18039" s="28">
        <f t="shared" si="570"/>
        <v>31</v>
      </c>
    </row>
    <row r="18040" spans="1:11" x14ac:dyDescent="0.35">
      <c r="A18040" s="69">
        <f t="shared" si="569"/>
        <v>45962</v>
      </c>
      <c r="B18040" t="s">
        <v>934</v>
      </c>
      <c r="C18040" t="s">
        <v>266</v>
      </c>
      <c r="E18040" t="s">
        <v>302</v>
      </c>
      <c r="F18040" t="s">
        <v>303</v>
      </c>
      <c r="G18040" t="s">
        <v>730</v>
      </c>
      <c r="H18040">
        <v>653</v>
      </c>
      <c r="I18040" s="68" t="str">
        <f>VLOOKUP(E18040,Refs!$P$2:$R$29,3,FALSE)</f>
        <v>Y61</v>
      </c>
      <c r="J18040" s="68" t="str">
        <f>VLOOKUP(E18040,Refs!$P$2:$S$29,4,FALSE)</f>
        <v>East of England</v>
      </c>
      <c r="K18040" s="28">
        <f t="shared" si="570"/>
        <v>653</v>
      </c>
    </row>
    <row r="18041" spans="1:11" x14ac:dyDescent="0.35">
      <c r="A18041" s="69">
        <f t="shared" si="569"/>
        <v>45962</v>
      </c>
      <c r="B18041" t="s">
        <v>934</v>
      </c>
      <c r="C18041" t="s">
        <v>266</v>
      </c>
      <c r="E18041" t="s">
        <v>302</v>
      </c>
      <c r="F18041" t="s">
        <v>303</v>
      </c>
      <c r="G18041" t="s">
        <v>729</v>
      </c>
      <c r="H18041">
        <v>302</v>
      </c>
      <c r="I18041" s="68" t="str">
        <f>VLOOKUP(E18041,Refs!$P$2:$R$29,3,FALSE)</f>
        <v>Y61</v>
      </c>
      <c r="J18041" s="68" t="str">
        <f>VLOOKUP(E18041,Refs!$P$2:$S$29,4,FALSE)</f>
        <v>East of England</v>
      </c>
      <c r="K18041" s="28">
        <f t="shared" si="570"/>
        <v>302</v>
      </c>
    </row>
    <row r="18042" spans="1:11" x14ac:dyDescent="0.35">
      <c r="A18042" s="69">
        <f t="shared" si="569"/>
        <v>45962</v>
      </c>
      <c r="B18042" t="s">
        <v>934</v>
      </c>
      <c r="C18042" t="s">
        <v>266</v>
      </c>
      <c r="E18042" t="s">
        <v>304</v>
      </c>
      <c r="F18042" t="s">
        <v>305</v>
      </c>
      <c r="G18042" t="s">
        <v>10</v>
      </c>
      <c r="H18042">
        <v>21826</v>
      </c>
      <c r="I18042" s="68" t="str">
        <f>VLOOKUP(E18042,Refs!$P$2:$R$29,3,FALSE)</f>
        <v>Y61</v>
      </c>
      <c r="J18042" s="68" t="str">
        <f>VLOOKUP(E18042,Refs!$P$2:$S$29,4,FALSE)</f>
        <v>East of England</v>
      </c>
      <c r="K18042" s="28">
        <f t="shared" si="570"/>
        <v>21826</v>
      </c>
    </row>
    <row r="18043" spans="1:11" x14ac:dyDescent="0.35">
      <c r="A18043" s="69">
        <f t="shared" si="569"/>
        <v>45962</v>
      </c>
      <c r="B18043" t="s">
        <v>934</v>
      </c>
      <c r="C18043" t="s">
        <v>266</v>
      </c>
      <c r="E18043" t="s">
        <v>304</v>
      </c>
      <c r="F18043" t="s">
        <v>305</v>
      </c>
      <c r="G18043" t="s">
        <v>69</v>
      </c>
      <c r="H18043">
        <v>21826</v>
      </c>
      <c r="I18043" s="68" t="str">
        <f>VLOOKUP(E18043,Refs!$P$2:$R$29,3,FALSE)</f>
        <v>Y61</v>
      </c>
      <c r="J18043" s="68" t="str">
        <f>VLOOKUP(E18043,Refs!$P$2:$S$29,4,FALSE)</f>
        <v>East of England</v>
      </c>
      <c r="K18043" s="28">
        <f t="shared" si="570"/>
        <v>21826</v>
      </c>
    </row>
    <row r="18044" spans="1:11" x14ac:dyDescent="0.35">
      <c r="A18044" s="69">
        <f t="shared" si="569"/>
        <v>45962</v>
      </c>
      <c r="B18044" t="s">
        <v>934</v>
      </c>
      <c r="C18044" t="s">
        <v>266</v>
      </c>
      <c r="E18044" t="s">
        <v>304</v>
      </c>
      <c r="F18044" t="s">
        <v>305</v>
      </c>
      <c r="G18044" t="s">
        <v>20</v>
      </c>
      <c r="H18044">
        <v>21279</v>
      </c>
      <c r="I18044" s="68" t="str">
        <f>VLOOKUP(E18044,Refs!$P$2:$R$29,3,FALSE)</f>
        <v>Y61</v>
      </c>
      <c r="J18044" s="68" t="str">
        <f>VLOOKUP(E18044,Refs!$P$2:$S$29,4,FALSE)</f>
        <v>East of England</v>
      </c>
      <c r="K18044" s="28">
        <f t="shared" si="570"/>
        <v>21279</v>
      </c>
    </row>
    <row r="18045" spans="1:11" x14ac:dyDescent="0.35">
      <c r="A18045" s="69">
        <f t="shared" si="569"/>
        <v>45962</v>
      </c>
      <c r="B18045" t="s">
        <v>934</v>
      </c>
      <c r="C18045" t="s">
        <v>266</v>
      </c>
      <c r="E18045" t="s">
        <v>304</v>
      </c>
      <c r="F18045" t="s">
        <v>305</v>
      </c>
      <c r="G18045" t="s">
        <v>23</v>
      </c>
      <c r="H18045">
        <v>17960</v>
      </c>
      <c r="I18045" s="68" t="str">
        <f>VLOOKUP(E18045,Refs!$P$2:$R$29,3,FALSE)</f>
        <v>Y61</v>
      </c>
      <c r="J18045" s="68" t="str">
        <f>VLOOKUP(E18045,Refs!$P$2:$S$29,4,FALSE)</f>
        <v>East of England</v>
      </c>
      <c r="K18045" s="28">
        <f t="shared" si="570"/>
        <v>17960</v>
      </c>
    </row>
    <row r="18046" spans="1:11" x14ac:dyDescent="0.35">
      <c r="A18046" s="69">
        <f t="shared" si="569"/>
        <v>45962</v>
      </c>
      <c r="B18046" t="s">
        <v>934</v>
      </c>
      <c r="C18046" t="s">
        <v>266</v>
      </c>
      <c r="E18046" t="s">
        <v>304</v>
      </c>
      <c r="F18046" t="s">
        <v>305</v>
      </c>
      <c r="G18046" t="s">
        <v>19</v>
      </c>
      <c r="H18046">
        <v>547</v>
      </c>
      <c r="I18046" s="68" t="str">
        <f>VLOOKUP(E18046,Refs!$P$2:$R$29,3,FALSE)</f>
        <v>Y61</v>
      </c>
      <c r="J18046" s="68" t="str">
        <f>VLOOKUP(E18046,Refs!$P$2:$S$29,4,FALSE)</f>
        <v>East of England</v>
      </c>
      <c r="K18046" s="28">
        <f t="shared" si="570"/>
        <v>547</v>
      </c>
    </row>
    <row r="18047" spans="1:11" x14ac:dyDescent="0.35">
      <c r="A18047" s="69">
        <f t="shared" si="569"/>
        <v>45962</v>
      </c>
      <c r="B18047" t="s">
        <v>934</v>
      </c>
      <c r="C18047" t="s">
        <v>266</v>
      </c>
      <c r="E18047" t="s">
        <v>304</v>
      </c>
      <c r="F18047" t="s">
        <v>305</v>
      </c>
      <c r="G18047" t="s">
        <v>21</v>
      </c>
      <c r="H18047">
        <v>868355</v>
      </c>
      <c r="I18047" s="68" t="str">
        <f>VLOOKUP(E18047,Refs!$P$2:$R$29,3,FALSE)</f>
        <v>Y61</v>
      </c>
      <c r="J18047" s="68" t="str">
        <f>VLOOKUP(E18047,Refs!$P$2:$S$29,4,FALSE)</f>
        <v>East of England</v>
      </c>
      <c r="K18047" s="28">
        <f t="shared" si="570"/>
        <v>868355</v>
      </c>
    </row>
    <row r="18048" spans="1:11" x14ac:dyDescent="0.35">
      <c r="A18048" s="69">
        <f t="shared" si="569"/>
        <v>45962</v>
      </c>
      <c r="B18048" t="s">
        <v>934</v>
      </c>
      <c r="C18048" t="s">
        <v>266</v>
      </c>
      <c r="E18048" t="s">
        <v>304</v>
      </c>
      <c r="F18048" t="s">
        <v>305</v>
      </c>
      <c r="G18048" t="s">
        <v>70</v>
      </c>
      <c r="H18048">
        <v>228</v>
      </c>
      <c r="I18048" s="68" t="str">
        <f>VLOOKUP(E18048,Refs!$P$2:$R$29,3,FALSE)</f>
        <v>Y61</v>
      </c>
      <c r="J18048" s="68" t="str">
        <f>VLOOKUP(E18048,Refs!$P$2:$S$29,4,FALSE)</f>
        <v>East of England</v>
      </c>
      <c r="K18048" s="28">
        <f t="shared" si="570"/>
        <v>228</v>
      </c>
    </row>
    <row r="18049" spans="1:11" x14ac:dyDescent="0.35">
      <c r="A18049" s="69">
        <f t="shared" si="569"/>
        <v>45962</v>
      </c>
      <c r="B18049" t="s">
        <v>934</v>
      </c>
      <c r="C18049" t="s">
        <v>266</v>
      </c>
      <c r="E18049" t="s">
        <v>304</v>
      </c>
      <c r="F18049" t="s">
        <v>305</v>
      </c>
      <c r="G18049" t="s">
        <v>71</v>
      </c>
      <c r="H18049">
        <v>458</v>
      </c>
      <c r="I18049" s="68" t="str">
        <f>VLOOKUP(E18049,Refs!$P$2:$R$29,3,FALSE)</f>
        <v>Y61</v>
      </c>
      <c r="J18049" s="68" t="str">
        <f>VLOOKUP(E18049,Refs!$P$2:$S$29,4,FALSE)</f>
        <v>East of England</v>
      </c>
      <c r="K18049" s="28">
        <f t="shared" si="570"/>
        <v>458</v>
      </c>
    </row>
    <row r="18050" spans="1:11" x14ac:dyDescent="0.35">
      <c r="A18050" s="69">
        <f t="shared" si="569"/>
        <v>45962</v>
      </c>
      <c r="B18050" t="s">
        <v>934</v>
      </c>
      <c r="C18050" t="s">
        <v>266</v>
      </c>
      <c r="E18050" t="s">
        <v>304</v>
      </c>
      <c r="F18050" t="s">
        <v>305</v>
      </c>
      <c r="G18050" t="s">
        <v>72</v>
      </c>
      <c r="H18050">
        <v>66425</v>
      </c>
      <c r="I18050" s="68" t="str">
        <f>VLOOKUP(E18050,Refs!$P$2:$R$29,3,FALSE)</f>
        <v>Y61</v>
      </c>
      <c r="J18050" s="68" t="str">
        <f>VLOOKUP(E18050,Refs!$P$2:$S$29,4,FALSE)</f>
        <v>East of England</v>
      </c>
      <c r="K18050" s="28">
        <f t="shared" si="570"/>
        <v>66425</v>
      </c>
    </row>
    <row r="18051" spans="1:11" x14ac:dyDescent="0.35">
      <c r="A18051" s="69">
        <f t="shared" ref="A18051:A18114" si="571">DATEVALUE(RIGHT(B18051,8))</f>
        <v>45962</v>
      </c>
      <c r="B18051" t="s">
        <v>934</v>
      </c>
      <c r="C18051" t="s">
        <v>266</v>
      </c>
      <c r="E18051" t="s">
        <v>304</v>
      </c>
      <c r="F18051" t="s">
        <v>305</v>
      </c>
      <c r="G18051" t="s">
        <v>73</v>
      </c>
      <c r="H18051">
        <v>9651</v>
      </c>
      <c r="I18051" s="68" t="str">
        <f>VLOOKUP(E18051,Refs!$P$2:$R$29,3,FALSE)</f>
        <v>Y61</v>
      </c>
      <c r="J18051" s="68" t="str">
        <f>VLOOKUP(E18051,Refs!$P$2:$S$29,4,FALSE)</f>
        <v>East of England</v>
      </c>
      <c r="K18051" s="28">
        <f t="shared" si="570"/>
        <v>9651</v>
      </c>
    </row>
    <row r="18052" spans="1:11" x14ac:dyDescent="0.35">
      <c r="A18052" s="69">
        <f t="shared" si="571"/>
        <v>45962</v>
      </c>
      <c r="B18052" t="s">
        <v>934</v>
      </c>
      <c r="C18052" t="s">
        <v>266</v>
      </c>
      <c r="E18052" t="s">
        <v>304</v>
      </c>
      <c r="F18052" t="s">
        <v>305</v>
      </c>
      <c r="G18052" t="s">
        <v>74</v>
      </c>
      <c r="H18052">
        <v>107626429</v>
      </c>
      <c r="I18052" s="68" t="str">
        <f>VLOOKUP(E18052,Refs!$P$2:$R$29,3,FALSE)</f>
        <v>Y61</v>
      </c>
      <c r="J18052" s="68" t="str">
        <f>VLOOKUP(E18052,Refs!$P$2:$S$29,4,FALSE)</f>
        <v>East of England</v>
      </c>
      <c r="K18052" s="28">
        <f t="shared" si="570"/>
        <v>107626429</v>
      </c>
    </row>
    <row r="18053" spans="1:11" x14ac:dyDescent="0.35">
      <c r="A18053" s="69">
        <f t="shared" si="571"/>
        <v>45962</v>
      </c>
      <c r="B18053" t="s">
        <v>934</v>
      </c>
      <c r="C18053" t="s">
        <v>266</v>
      </c>
      <c r="E18053" t="s">
        <v>304</v>
      </c>
      <c r="F18053" t="s">
        <v>305</v>
      </c>
      <c r="G18053" t="s">
        <v>26</v>
      </c>
      <c r="H18053">
        <v>19534</v>
      </c>
      <c r="I18053" s="68" t="str">
        <f>VLOOKUP(E18053,Refs!$P$2:$R$29,3,FALSE)</f>
        <v>Y61</v>
      </c>
      <c r="J18053" s="68" t="str">
        <f>VLOOKUP(E18053,Refs!$P$2:$S$29,4,FALSE)</f>
        <v>East of England</v>
      </c>
      <c r="K18053" s="28">
        <f t="shared" si="570"/>
        <v>19534</v>
      </c>
    </row>
    <row r="18054" spans="1:11" x14ac:dyDescent="0.35">
      <c r="A18054" s="69">
        <f t="shared" si="571"/>
        <v>45962</v>
      </c>
      <c r="B18054" t="s">
        <v>934</v>
      </c>
      <c r="C18054" t="s">
        <v>266</v>
      </c>
      <c r="E18054" t="s">
        <v>304</v>
      </c>
      <c r="F18054" t="s">
        <v>305</v>
      </c>
      <c r="G18054" t="s">
        <v>75</v>
      </c>
      <c r="H18054">
        <v>8</v>
      </c>
      <c r="I18054" s="68" t="str">
        <f>VLOOKUP(E18054,Refs!$P$2:$R$29,3,FALSE)</f>
        <v>Y61</v>
      </c>
      <c r="J18054" s="68" t="str">
        <f>VLOOKUP(E18054,Refs!$P$2:$S$29,4,FALSE)</f>
        <v>East of England</v>
      </c>
      <c r="K18054" s="28">
        <f t="shared" si="570"/>
        <v>8</v>
      </c>
    </row>
    <row r="18055" spans="1:11" x14ac:dyDescent="0.35">
      <c r="A18055" s="69">
        <f t="shared" si="571"/>
        <v>45962</v>
      </c>
      <c r="B18055" t="s">
        <v>934</v>
      </c>
      <c r="C18055" t="s">
        <v>266</v>
      </c>
      <c r="E18055" t="s">
        <v>304</v>
      </c>
      <c r="F18055" t="s">
        <v>305</v>
      </c>
      <c r="G18055" t="s">
        <v>76</v>
      </c>
      <c r="H18055">
        <v>10009</v>
      </c>
      <c r="I18055" s="68" t="str">
        <f>VLOOKUP(E18055,Refs!$P$2:$R$29,3,FALSE)</f>
        <v>Y61</v>
      </c>
      <c r="J18055" s="68" t="str">
        <f>VLOOKUP(E18055,Refs!$P$2:$S$29,4,FALSE)</f>
        <v>East of England</v>
      </c>
      <c r="K18055" s="28">
        <f t="shared" si="570"/>
        <v>10009</v>
      </c>
    </row>
    <row r="18056" spans="1:11" x14ac:dyDescent="0.35">
      <c r="A18056" s="69">
        <f t="shared" si="571"/>
        <v>45962</v>
      </c>
      <c r="B18056" t="s">
        <v>934</v>
      </c>
      <c r="C18056" t="s">
        <v>266</v>
      </c>
      <c r="E18056" t="s">
        <v>304</v>
      </c>
      <c r="F18056" t="s">
        <v>305</v>
      </c>
      <c r="G18056" t="s">
        <v>77</v>
      </c>
      <c r="H18056">
        <v>3726</v>
      </c>
      <c r="I18056" s="68" t="str">
        <f>VLOOKUP(E18056,Refs!$P$2:$R$29,3,FALSE)</f>
        <v>Y61</v>
      </c>
      <c r="J18056" s="68" t="str">
        <f>VLOOKUP(E18056,Refs!$P$2:$S$29,4,FALSE)</f>
        <v>East of England</v>
      </c>
      <c r="K18056" s="28">
        <f t="shared" si="570"/>
        <v>3726</v>
      </c>
    </row>
    <row r="18057" spans="1:11" x14ac:dyDescent="0.35">
      <c r="A18057" s="69">
        <f t="shared" si="571"/>
        <v>45962</v>
      </c>
      <c r="B18057" t="s">
        <v>934</v>
      </c>
      <c r="C18057" t="s">
        <v>266</v>
      </c>
      <c r="E18057" t="s">
        <v>304</v>
      </c>
      <c r="F18057" t="s">
        <v>305</v>
      </c>
      <c r="G18057" t="s">
        <v>78</v>
      </c>
      <c r="H18057">
        <v>5791</v>
      </c>
      <c r="I18057" s="68" t="str">
        <f>VLOOKUP(E18057,Refs!$P$2:$R$29,3,FALSE)</f>
        <v>Y61</v>
      </c>
      <c r="J18057" s="68" t="str">
        <f>VLOOKUP(E18057,Refs!$P$2:$S$29,4,FALSE)</f>
        <v>East of England</v>
      </c>
      <c r="K18057" s="28">
        <f t="shared" si="570"/>
        <v>5791</v>
      </c>
    </row>
    <row r="18058" spans="1:11" x14ac:dyDescent="0.35">
      <c r="A18058" s="69">
        <f t="shared" si="571"/>
        <v>45962</v>
      </c>
      <c r="B18058" t="s">
        <v>934</v>
      </c>
      <c r="C18058" t="s">
        <v>266</v>
      </c>
      <c r="E18058" t="s">
        <v>304</v>
      </c>
      <c r="F18058" t="s">
        <v>305</v>
      </c>
      <c r="G18058" t="s">
        <v>79</v>
      </c>
      <c r="H18058">
        <v>0</v>
      </c>
      <c r="I18058" s="68" t="str">
        <f>VLOOKUP(E18058,Refs!$P$2:$R$29,3,FALSE)</f>
        <v>Y61</v>
      </c>
      <c r="J18058" s="68" t="str">
        <f>VLOOKUP(E18058,Refs!$P$2:$S$29,4,FALSE)</f>
        <v>East of England</v>
      </c>
      <c r="K18058" s="28" t="str">
        <f t="shared" si="570"/>
        <v/>
      </c>
    </row>
    <row r="18059" spans="1:11" x14ac:dyDescent="0.35">
      <c r="A18059" s="69">
        <f t="shared" si="571"/>
        <v>45962</v>
      </c>
      <c r="B18059" t="s">
        <v>934</v>
      </c>
      <c r="C18059" t="s">
        <v>266</v>
      </c>
      <c r="E18059" t="s">
        <v>304</v>
      </c>
      <c r="F18059" t="s">
        <v>305</v>
      </c>
      <c r="G18059" t="s">
        <v>25</v>
      </c>
      <c r="H18059">
        <v>9517</v>
      </c>
      <c r="I18059" s="68" t="str">
        <f>VLOOKUP(E18059,Refs!$P$2:$R$29,3,FALSE)</f>
        <v>Y61</v>
      </c>
      <c r="J18059" s="68" t="str">
        <f>VLOOKUP(E18059,Refs!$P$2:$S$29,4,FALSE)</f>
        <v>East of England</v>
      </c>
      <c r="K18059" s="28">
        <f t="shared" si="570"/>
        <v>9517</v>
      </c>
    </row>
    <row r="18060" spans="1:11" x14ac:dyDescent="0.35">
      <c r="A18060" s="69">
        <f t="shared" si="571"/>
        <v>45962</v>
      </c>
      <c r="B18060" t="s">
        <v>934</v>
      </c>
      <c r="C18060" t="s">
        <v>266</v>
      </c>
      <c r="E18060" t="s">
        <v>304</v>
      </c>
      <c r="F18060" t="s">
        <v>305</v>
      </c>
      <c r="G18060" t="s">
        <v>80</v>
      </c>
      <c r="H18060">
        <v>0</v>
      </c>
      <c r="I18060" s="68" t="str">
        <f>VLOOKUP(E18060,Refs!$P$2:$R$29,3,FALSE)</f>
        <v>Y61</v>
      </c>
      <c r="J18060" s="68" t="str">
        <f>VLOOKUP(E18060,Refs!$P$2:$S$29,4,FALSE)</f>
        <v>East of England</v>
      </c>
      <c r="K18060" s="28" t="str">
        <f t="shared" si="570"/>
        <v/>
      </c>
    </row>
    <row r="18061" spans="1:11" x14ac:dyDescent="0.35">
      <c r="A18061" s="69">
        <f t="shared" si="571"/>
        <v>45962</v>
      </c>
      <c r="B18061" t="s">
        <v>934</v>
      </c>
      <c r="C18061" t="s">
        <v>266</v>
      </c>
      <c r="E18061" t="s">
        <v>304</v>
      </c>
      <c r="F18061" t="s">
        <v>305</v>
      </c>
      <c r="G18061" t="s">
        <v>81</v>
      </c>
      <c r="H18061">
        <v>4801</v>
      </c>
      <c r="I18061" s="68" t="str">
        <f>VLOOKUP(E18061,Refs!$P$2:$R$29,3,FALSE)</f>
        <v>Y61</v>
      </c>
      <c r="J18061" s="68" t="str">
        <f>VLOOKUP(E18061,Refs!$P$2:$S$29,4,FALSE)</f>
        <v>East of England</v>
      </c>
      <c r="K18061" s="28">
        <f t="shared" si="570"/>
        <v>4801</v>
      </c>
    </row>
    <row r="18062" spans="1:11" x14ac:dyDescent="0.35">
      <c r="A18062" s="69">
        <f t="shared" si="571"/>
        <v>45962</v>
      </c>
      <c r="B18062" t="s">
        <v>934</v>
      </c>
      <c r="C18062" t="s">
        <v>266</v>
      </c>
      <c r="E18062" t="s">
        <v>304</v>
      </c>
      <c r="F18062" t="s">
        <v>305</v>
      </c>
      <c r="G18062" t="s">
        <v>82</v>
      </c>
      <c r="H18062">
        <v>731</v>
      </c>
      <c r="I18062" s="68" t="str">
        <f>VLOOKUP(E18062,Refs!$P$2:$R$29,3,FALSE)</f>
        <v>Y61</v>
      </c>
      <c r="J18062" s="68" t="str">
        <f>VLOOKUP(E18062,Refs!$P$2:$S$29,4,FALSE)</f>
        <v>East of England</v>
      </c>
      <c r="K18062" s="28">
        <f t="shared" si="570"/>
        <v>731</v>
      </c>
    </row>
    <row r="18063" spans="1:11" x14ac:dyDescent="0.35">
      <c r="A18063" s="69">
        <f t="shared" si="571"/>
        <v>45962</v>
      </c>
      <c r="B18063" t="s">
        <v>934</v>
      </c>
      <c r="C18063" t="s">
        <v>266</v>
      </c>
      <c r="E18063" t="s">
        <v>304</v>
      </c>
      <c r="F18063" t="s">
        <v>305</v>
      </c>
      <c r="G18063" t="s">
        <v>83</v>
      </c>
      <c r="H18063">
        <v>11416</v>
      </c>
      <c r="I18063" s="68" t="str">
        <f>VLOOKUP(E18063,Refs!$P$2:$R$29,3,FALSE)</f>
        <v>Y61</v>
      </c>
      <c r="J18063" s="68" t="str">
        <f>VLOOKUP(E18063,Refs!$P$2:$S$29,4,FALSE)</f>
        <v>East of England</v>
      </c>
      <c r="K18063" s="28">
        <f t="shared" si="570"/>
        <v>11416</v>
      </c>
    </row>
    <row r="18064" spans="1:11" x14ac:dyDescent="0.35">
      <c r="A18064" s="69">
        <f t="shared" si="571"/>
        <v>45962</v>
      </c>
      <c r="B18064" t="s">
        <v>934</v>
      </c>
      <c r="C18064" t="s">
        <v>266</v>
      </c>
      <c r="E18064" t="s">
        <v>304</v>
      </c>
      <c r="F18064" t="s">
        <v>305</v>
      </c>
      <c r="G18064" t="s">
        <v>84</v>
      </c>
      <c r="H18064">
        <v>41263</v>
      </c>
      <c r="I18064" s="68" t="str">
        <f>VLOOKUP(E18064,Refs!$P$2:$R$29,3,FALSE)</f>
        <v>Y61</v>
      </c>
      <c r="J18064" s="68" t="str">
        <f>VLOOKUP(E18064,Refs!$P$2:$S$29,4,FALSE)</f>
        <v>East of England</v>
      </c>
      <c r="K18064" s="28">
        <f t="shared" si="570"/>
        <v>41263</v>
      </c>
    </row>
    <row r="18065" spans="1:11" x14ac:dyDescent="0.35">
      <c r="A18065" s="69">
        <f t="shared" si="571"/>
        <v>45962</v>
      </c>
      <c r="B18065" t="s">
        <v>934</v>
      </c>
      <c r="C18065" t="s">
        <v>266</v>
      </c>
      <c r="E18065" t="s">
        <v>304</v>
      </c>
      <c r="F18065" t="s">
        <v>305</v>
      </c>
      <c r="G18065" t="s">
        <v>85</v>
      </c>
      <c r="H18065">
        <v>3693</v>
      </c>
      <c r="I18065" s="68" t="str">
        <f>VLOOKUP(E18065,Refs!$P$2:$R$29,3,FALSE)</f>
        <v>Y61</v>
      </c>
      <c r="J18065" s="68" t="str">
        <f>VLOOKUP(E18065,Refs!$P$2:$S$29,4,FALSE)</f>
        <v>East of England</v>
      </c>
      <c r="K18065" s="28">
        <f t="shared" si="570"/>
        <v>3693</v>
      </c>
    </row>
    <row r="18066" spans="1:11" x14ac:dyDescent="0.35">
      <c r="A18066" s="69">
        <f t="shared" si="571"/>
        <v>45962</v>
      </c>
      <c r="B18066" t="s">
        <v>934</v>
      </c>
      <c r="C18066" t="s">
        <v>266</v>
      </c>
      <c r="E18066" t="s">
        <v>304</v>
      </c>
      <c r="F18066" t="s">
        <v>305</v>
      </c>
      <c r="G18066" t="s">
        <v>86</v>
      </c>
      <c r="H18066">
        <v>1593</v>
      </c>
      <c r="I18066" s="68" t="str">
        <f>VLOOKUP(E18066,Refs!$P$2:$R$29,3,FALSE)</f>
        <v>Y61</v>
      </c>
      <c r="J18066" s="68" t="str">
        <f>VLOOKUP(E18066,Refs!$P$2:$S$29,4,FALSE)</f>
        <v>East of England</v>
      </c>
      <c r="K18066" s="28">
        <f t="shared" si="570"/>
        <v>1593</v>
      </c>
    </row>
    <row r="18067" spans="1:11" x14ac:dyDescent="0.35">
      <c r="A18067" s="69">
        <f t="shared" si="571"/>
        <v>45962</v>
      </c>
      <c r="B18067" t="s">
        <v>934</v>
      </c>
      <c r="C18067" t="s">
        <v>266</v>
      </c>
      <c r="E18067" t="s">
        <v>304</v>
      </c>
      <c r="F18067" t="s">
        <v>305</v>
      </c>
      <c r="G18067" t="s">
        <v>87</v>
      </c>
      <c r="H18067">
        <v>16583</v>
      </c>
      <c r="I18067" s="68" t="str">
        <f>VLOOKUP(E18067,Refs!$P$2:$R$29,3,FALSE)</f>
        <v>Y61</v>
      </c>
      <c r="J18067" s="68" t="str">
        <f>VLOOKUP(E18067,Refs!$P$2:$S$29,4,FALSE)</f>
        <v>East of England</v>
      </c>
      <c r="K18067" s="28">
        <f t="shared" si="570"/>
        <v>16583</v>
      </c>
    </row>
    <row r="18068" spans="1:11" x14ac:dyDescent="0.35">
      <c r="A18068" s="69">
        <f t="shared" si="571"/>
        <v>45962</v>
      </c>
      <c r="B18068" t="s">
        <v>934</v>
      </c>
      <c r="C18068" t="s">
        <v>266</v>
      </c>
      <c r="E18068" t="s">
        <v>304</v>
      </c>
      <c r="F18068" t="s">
        <v>305</v>
      </c>
      <c r="G18068" t="s">
        <v>88</v>
      </c>
      <c r="H18068">
        <v>57119</v>
      </c>
      <c r="I18068" s="68" t="str">
        <f>VLOOKUP(E18068,Refs!$P$2:$R$29,3,FALSE)</f>
        <v>Y61</v>
      </c>
      <c r="J18068" s="68" t="str">
        <f>VLOOKUP(E18068,Refs!$P$2:$S$29,4,FALSE)</f>
        <v>East of England</v>
      </c>
      <c r="K18068" s="28">
        <f t="shared" si="570"/>
        <v>57119</v>
      </c>
    </row>
    <row r="18069" spans="1:11" x14ac:dyDescent="0.35">
      <c r="A18069" s="69">
        <f t="shared" si="571"/>
        <v>45962</v>
      </c>
      <c r="B18069" t="s">
        <v>934</v>
      </c>
      <c r="C18069" t="s">
        <v>266</v>
      </c>
      <c r="E18069" t="s">
        <v>304</v>
      </c>
      <c r="F18069" t="s">
        <v>305</v>
      </c>
      <c r="G18069" t="s">
        <v>89</v>
      </c>
      <c r="H18069">
        <v>19534</v>
      </c>
      <c r="I18069" s="68" t="str">
        <f>VLOOKUP(E18069,Refs!$P$2:$R$29,3,FALSE)</f>
        <v>Y61</v>
      </c>
      <c r="J18069" s="68" t="str">
        <f>VLOOKUP(E18069,Refs!$P$2:$S$29,4,FALSE)</f>
        <v>East of England</v>
      </c>
      <c r="K18069" s="28">
        <f t="shared" si="570"/>
        <v>19534</v>
      </c>
    </row>
    <row r="18070" spans="1:11" x14ac:dyDescent="0.35">
      <c r="A18070" s="69">
        <f t="shared" si="571"/>
        <v>45962</v>
      </c>
      <c r="B18070" t="s">
        <v>934</v>
      </c>
      <c r="C18070" t="s">
        <v>266</v>
      </c>
      <c r="E18070" t="s">
        <v>304</v>
      </c>
      <c r="F18070" t="s">
        <v>305</v>
      </c>
      <c r="G18070" t="s">
        <v>27</v>
      </c>
      <c r="H18070">
        <v>2463</v>
      </c>
      <c r="I18070" s="68" t="str">
        <f>VLOOKUP(E18070,Refs!$P$2:$R$29,3,FALSE)</f>
        <v>Y61</v>
      </c>
      <c r="J18070" s="68" t="str">
        <f>VLOOKUP(E18070,Refs!$P$2:$S$29,4,FALSE)</f>
        <v>East of England</v>
      </c>
      <c r="K18070" s="28">
        <f t="shared" si="570"/>
        <v>2463</v>
      </c>
    </row>
    <row r="18071" spans="1:11" x14ac:dyDescent="0.35">
      <c r="A18071" s="69">
        <f t="shared" si="571"/>
        <v>45962</v>
      </c>
      <c r="B18071" t="s">
        <v>934</v>
      </c>
      <c r="C18071" t="s">
        <v>266</v>
      </c>
      <c r="E18071" t="s">
        <v>304</v>
      </c>
      <c r="F18071" t="s">
        <v>305</v>
      </c>
      <c r="G18071" t="s">
        <v>29</v>
      </c>
      <c r="H18071">
        <v>2196</v>
      </c>
      <c r="I18071" s="68" t="str">
        <f>VLOOKUP(E18071,Refs!$P$2:$R$29,3,FALSE)</f>
        <v>Y61</v>
      </c>
      <c r="J18071" s="68" t="str">
        <f>VLOOKUP(E18071,Refs!$P$2:$S$29,4,FALSE)</f>
        <v>East of England</v>
      </c>
      <c r="K18071" s="28">
        <f t="shared" si="570"/>
        <v>2196</v>
      </c>
    </row>
    <row r="18072" spans="1:11" x14ac:dyDescent="0.35">
      <c r="A18072" s="69">
        <f t="shared" si="571"/>
        <v>45962</v>
      </c>
      <c r="B18072" t="s">
        <v>934</v>
      </c>
      <c r="C18072" t="s">
        <v>266</v>
      </c>
      <c r="E18072" t="s">
        <v>304</v>
      </c>
      <c r="F18072" t="s">
        <v>305</v>
      </c>
      <c r="G18072" t="s">
        <v>90</v>
      </c>
      <c r="H18072">
        <v>306</v>
      </c>
      <c r="I18072" s="68" t="str">
        <f>VLOOKUP(E18072,Refs!$P$2:$R$29,3,FALSE)</f>
        <v>Y61</v>
      </c>
      <c r="J18072" s="68" t="str">
        <f>VLOOKUP(E18072,Refs!$P$2:$S$29,4,FALSE)</f>
        <v>East of England</v>
      </c>
      <c r="K18072" s="28">
        <f t="shared" si="570"/>
        <v>306</v>
      </c>
    </row>
    <row r="18073" spans="1:11" x14ac:dyDescent="0.35">
      <c r="A18073" s="69">
        <f t="shared" si="571"/>
        <v>45962</v>
      </c>
      <c r="B18073" t="s">
        <v>934</v>
      </c>
      <c r="C18073" t="s">
        <v>266</v>
      </c>
      <c r="E18073" t="s">
        <v>304</v>
      </c>
      <c r="F18073" t="s">
        <v>305</v>
      </c>
      <c r="G18073" t="s">
        <v>91</v>
      </c>
      <c r="H18073">
        <v>0</v>
      </c>
      <c r="I18073" s="68" t="str">
        <f>VLOOKUP(E18073,Refs!$P$2:$R$29,3,FALSE)</f>
        <v>Y61</v>
      </c>
      <c r="J18073" s="68" t="str">
        <f>VLOOKUP(E18073,Refs!$P$2:$S$29,4,FALSE)</f>
        <v>East of England</v>
      </c>
      <c r="K18073" s="28" t="str">
        <f t="shared" si="570"/>
        <v/>
      </c>
    </row>
    <row r="18074" spans="1:11" x14ac:dyDescent="0.35">
      <c r="A18074" s="69">
        <f t="shared" si="571"/>
        <v>45962</v>
      </c>
      <c r="B18074" t="s">
        <v>934</v>
      </c>
      <c r="C18074" t="s">
        <v>266</v>
      </c>
      <c r="E18074" t="s">
        <v>304</v>
      </c>
      <c r="F18074" t="s">
        <v>305</v>
      </c>
      <c r="G18074" t="s">
        <v>92</v>
      </c>
      <c r="H18074">
        <v>889</v>
      </c>
      <c r="I18074" s="68" t="str">
        <f>VLOOKUP(E18074,Refs!$P$2:$R$29,3,FALSE)</f>
        <v>Y61</v>
      </c>
      <c r="J18074" s="68" t="str">
        <f>VLOOKUP(E18074,Refs!$P$2:$S$29,4,FALSE)</f>
        <v>East of England</v>
      </c>
      <c r="K18074" s="28">
        <f t="shared" si="570"/>
        <v>889</v>
      </c>
    </row>
    <row r="18075" spans="1:11" x14ac:dyDescent="0.35">
      <c r="A18075" s="69">
        <f t="shared" si="571"/>
        <v>45962</v>
      </c>
      <c r="B18075" t="s">
        <v>934</v>
      </c>
      <c r="C18075" t="s">
        <v>266</v>
      </c>
      <c r="E18075" t="s">
        <v>304</v>
      </c>
      <c r="F18075" t="s">
        <v>305</v>
      </c>
      <c r="G18075" t="s">
        <v>93</v>
      </c>
      <c r="H18075">
        <v>88</v>
      </c>
      <c r="I18075" s="68" t="str">
        <f>VLOOKUP(E18075,Refs!$P$2:$R$29,3,FALSE)</f>
        <v>Y61</v>
      </c>
      <c r="J18075" s="68" t="str">
        <f>VLOOKUP(E18075,Refs!$P$2:$S$29,4,FALSE)</f>
        <v>East of England</v>
      </c>
      <c r="K18075" s="28">
        <f t="shared" si="570"/>
        <v>88</v>
      </c>
    </row>
    <row r="18076" spans="1:11" x14ac:dyDescent="0.35">
      <c r="A18076" s="69">
        <f t="shared" si="571"/>
        <v>45962</v>
      </c>
      <c r="B18076" t="s">
        <v>934</v>
      </c>
      <c r="C18076" t="s">
        <v>266</v>
      </c>
      <c r="E18076" t="s">
        <v>304</v>
      </c>
      <c r="F18076" t="s">
        <v>305</v>
      </c>
      <c r="G18076" t="s">
        <v>94</v>
      </c>
      <c r="H18076">
        <v>430</v>
      </c>
      <c r="I18076" s="68" t="str">
        <f>VLOOKUP(E18076,Refs!$P$2:$R$29,3,FALSE)</f>
        <v>Y61</v>
      </c>
      <c r="J18076" s="68" t="str">
        <f>VLOOKUP(E18076,Refs!$P$2:$S$29,4,FALSE)</f>
        <v>East of England</v>
      </c>
      <c r="K18076" s="28">
        <f t="shared" si="570"/>
        <v>430</v>
      </c>
    </row>
    <row r="18077" spans="1:11" x14ac:dyDescent="0.35">
      <c r="A18077" s="69">
        <f t="shared" si="571"/>
        <v>45962</v>
      </c>
      <c r="B18077" t="s">
        <v>934</v>
      </c>
      <c r="C18077" t="s">
        <v>266</v>
      </c>
      <c r="E18077" t="s">
        <v>304</v>
      </c>
      <c r="F18077" t="s">
        <v>305</v>
      </c>
      <c r="G18077" t="s">
        <v>95</v>
      </c>
      <c r="H18077">
        <v>83</v>
      </c>
      <c r="I18077" s="68" t="str">
        <f>VLOOKUP(E18077,Refs!$P$2:$R$29,3,FALSE)</f>
        <v>Y61</v>
      </c>
      <c r="J18077" s="68" t="str">
        <f>VLOOKUP(E18077,Refs!$P$2:$S$29,4,FALSE)</f>
        <v>East of England</v>
      </c>
      <c r="K18077" s="28">
        <f t="shared" si="570"/>
        <v>83</v>
      </c>
    </row>
    <row r="18078" spans="1:11" x14ac:dyDescent="0.35">
      <c r="A18078" s="69">
        <f t="shared" si="571"/>
        <v>45962</v>
      </c>
      <c r="B18078" t="s">
        <v>934</v>
      </c>
      <c r="C18078" t="s">
        <v>266</v>
      </c>
      <c r="E18078" t="s">
        <v>304</v>
      </c>
      <c r="F18078" t="s">
        <v>305</v>
      </c>
      <c r="G18078" t="s">
        <v>96</v>
      </c>
      <c r="H18078">
        <v>3111</v>
      </c>
      <c r="I18078" s="68" t="str">
        <f>VLOOKUP(E18078,Refs!$P$2:$R$29,3,FALSE)</f>
        <v>Y61</v>
      </c>
      <c r="J18078" s="68" t="str">
        <f>VLOOKUP(E18078,Refs!$P$2:$S$29,4,FALSE)</f>
        <v>East of England</v>
      </c>
      <c r="K18078" s="28">
        <f t="shared" si="570"/>
        <v>3111</v>
      </c>
    </row>
    <row r="18079" spans="1:11" x14ac:dyDescent="0.35">
      <c r="A18079" s="69">
        <f t="shared" si="571"/>
        <v>45962</v>
      </c>
      <c r="B18079" t="s">
        <v>934</v>
      </c>
      <c r="C18079" t="s">
        <v>266</v>
      </c>
      <c r="E18079" t="s">
        <v>304</v>
      </c>
      <c r="F18079" t="s">
        <v>305</v>
      </c>
      <c r="G18079" t="s">
        <v>31</v>
      </c>
      <c r="H18079">
        <v>2526</v>
      </c>
      <c r="I18079" s="68" t="str">
        <f>VLOOKUP(E18079,Refs!$P$2:$R$29,3,FALSE)</f>
        <v>Y61</v>
      </c>
      <c r="J18079" s="68" t="str">
        <f>VLOOKUP(E18079,Refs!$P$2:$S$29,4,FALSE)</f>
        <v>East of England</v>
      </c>
      <c r="K18079" s="28">
        <f t="shared" si="570"/>
        <v>2526</v>
      </c>
    </row>
    <row r="18080" spans="1:11" x14ac:dyDescent="0.35">
      <c r="A18080" s="69">
        <f t="shared" si="571"/>
        <v>45962</v>
      </c>
      <c r="B18080" t="s">
        <v>934</v>
      </c>
      <c r="C18080" t="s">
        <v>266</v>
      </c>
      <c r="E18080" t="s">
        <v>304</v>
      </c>
      <c r="F18080" t="s">
        <v>305</v>
      </c>
      <c r="G18080" t="s">
        <v>97</v>
      </c>
      <c r="H18080">
        <v>2333</v>
      </c>
      <c r="I18080" s="68" t="str">
        <f>VLOOKUP(E18080,Refs!$P$2:$R$29,3,FALSE)</f>
        <v>Y61</v>
      </c>
      <c r="J18080" s="68" t="str">
        <f>VLOOKUP(E18080,Refs!$P$2:$S$29,4,FALSE)</f>
        <v>East of England</v>
      </c>
      <c r="K18080" s="28">
        <f t="shared" si="570"/>
        <v>2333</v>
      </c>
    </row>
    <row r="18081" spans="1:11" x14ac:dyDescent="0.35">
      <c r="A18081" s="69">
        <f t="shared" si="571"/>
        <v>45962</v>
      </c>
      <c r="B18081" t="s">
        <v>934</v>
      </c>
      <c r="C18081" t="s">
        <v>266</v>
      </c>
      <c r="E18081" t="s">
        <v>304</v>
      </c>
      <c r="F18081" t="s">
        <v>305</v>
      </c>
      <c r="G18081" t="s">
        <v>98</v>
      </c>
      <c r="H18081">
        <v>2431</v>
      </c>
      <c r="I18081" s="68" t="str">
        <f>VLOOKUP(E18081,Refs!$P$2:$R$29,3,FALSE)</f>
        <v>Y61</v>
      </c>
      <c r="J18081" s="68" t="str">
        <f>VLOOKUP(E18081,Refs!$P$2:$S$29,4,FALSE)</f>
        <v>East of England</v>
      </c>
      <c r="K18081" s="28">
        <f t="shared" si="570"/>
        <v>2431</v>
      </c>
    </row>
    <row r="18082" spans="1:11" x14ac:dyDescent="0.35">
      <c r="A18082" s="69">
        <f t="shared" si="571"/>
        <v>45962</v>
      </c>
      <c r="B18082" t="s">
        <v>934</v>
      </c>
      <c r="C18082" t="s">
        <v>266</v>
      </c>
      <c r="E18082" t="s">
        <v>304</v>
      </c>
      <c r="F18082" t="s">
        <v>305</v>
      </c>
      <c r="G18082" t="s">
        <v>99</v>
      </c>
      <c r="H18082">
        <v>1888</v>
      </c>
      <c r="I18082" s="68" t="str">
        <f>VLOOKUP(E18082,Refs!$P$2:$R$29,3,FALSE)</f>
        <v>Y61</v>
      </c>
      <c r="J18082" s="68" t="str">
        <f>VLOOKUP(E18082,Refs!$P$2:$S$29,4,FALSE)</f>
        <v>East of England</v>
      </c>
      <c r="K18082" s="28">
        <f t="shared" ref="K18082:K18145" si="572">IF(OR(H18082="NULL",H18082=0,H18082=""),"",H18082)</f>
        <v>1888</v>
      </c>
    </row>
    <row r="18083" spans="1:11" x14ac:dyDescent="0.35">
      <c r="A18083" s="69">
        <f t="shared" si="571"/>
        <v>45962</v>
      </c>
      <c r="B18083" t="s">
        <v>934</v>
      </c>
      <c r="C18083" t="s">
        <v>266</v>
      </c>
      <c r="E18083" t="s">
        <v>304</v>
      </c>
      <c r="F18083" t="s">
        <v>305</v>
      </c>
      <c r="G18083" t="s">
        <v>100</v>
      </c>
      <c r="H18083">
        <v>348</v>
      </c>
      <c r="I18083" s="68" t="str">
        <f>VLOOKUP(E18083,Refs!$P$2:$R$29,3,FALSE)</f>
        <v>Y61</v>
      </c>
      <c r="J18083" s="68" t="str">
        <f>VLOOKUP(E18083,Refs!$P$2:$S$29,4,FALSE)</f>
        <v>East of England</v>
      </c>
      <c r="K18083" s="28">
        <f t="shared" si="572"/>
        <v>348</v>
      </c>
    </row>
    <row r="18084" spans="1:11" x14ac:dyDescent="0.35">
      <c r="A18084" s="69">
        <f t="shared" si="571"/>
        <v>45962</v>
      </c>
      <c r="B18084" t="s">
        <v>934</v>
      </c>
      <c r="C18084" t="s">
        <v>266</v>
      </c>
      <c r="E18084" t="s">
        <v>304</v>
      </c>
      <c r="F18084" t="s">
        <v>305</v>
      </c>
      <c r="G18084" t="s">
        <v>101</v>
      </c>
      <c r="H18084">
        <v>262</v>
      </c>
      <c r="I18084" s="68" t="str">
        <f>VLOOKUP(E18084,Refs!$P$2:$R$29,3,FALSE)</f>
        <v>Y61</v>
      </c>
      <c r="J18084" s="68" t="str">
        <f>VLOOKUP(E18084,Refs!$P$2:$S$29,4,FALSE)</f>
        <v>East of England</v>
      </c>
      <c r="K18084" s="28">
        <f t="shared" si="572"/>
        <v>262</v>
      </c>
    </row>
    <row r="18085" spans="1:11" x14ac:dyDescent="0.35">
      <c r="A18085" s="69">
        <f t="shared" si="571"/>
        <v>45962</v>
      </c>
      <c r="B18085" t="s">
        <v>934</v>
      </c>
      <c r="C18085" t="s">
        <v>266</v>
      </c>
      <c r="E18085" t="s">
        <v>304</v>
      </c>
      <c r="F18085" t="s">
        <v>305</v>
      </c>
      <c r="G18085" t="s">
        <v>102</v>
      </c>
      <c r="H18085">
        <v>153</v>
      </c>
      <c r="I18085" s="68" t="str">
        <f>VLOOKUP(E18085,Refs!$P$2:$R$29,3,FALSE)</f>
        <v>Y61</v>
      </c>
      <c r="J18085" s="68" t="str">
        <f>VLOOKUP(E18085,Refs!$P$2:$S$29,4,FALSE)</f>
        <v>East of England</v>
      </c>
      <c r="K18085" s="28">
        <f t="shared" si="572"/>
        <v>153</v>
      </c>
    </row>
    <row r="18086" spans="1:11" x14ac:dyDescent="0.35">
      <c r="A18086" s="69">
        <f t="shared" si="571"/>
        <v>45962</v>
      </c>
      <c r="B18086" t="s">
        <v>934</v>
      </c>
      <c r="C18086" t="s">
        <v>266</v>
      </c>
      <c r="E18086" t="s">
        <v>304</v>
      </c>
      <c r="F18086" t="s">
        <v>305</v>
      </c>
      <c r="G18086" t="s">
        <v>103</v>
      </c>
      <c r="H18086">
        <v>1665</v>
      </c>
      <c r="I18086" s="68" t="str">
        <f>VLOOKUP(E18086,Refs!$P$2:$R$29,3,FALSE)</f>
        <v>Y61</v>
      </c>
      <c r="J18086" s="68" t="str">
        <f>VLOOKUP(E18086,Refs!$P$2:$S$29,4,FALSE)</f>
        <v>East of England</v>
      </c>
      <c r="K18086" s="28">
        <f t="shared" si="572"/>
        <v>1665</v>
      </c>
    </row>
    <row r="18087" spans="1:11" x14ac:dyDescent="0.35">
      <c r="A18087" s="69">
        <f t="shared" si="571"/>
        <v>45962</v>
      </c>
      <c r="B18087" t="s">
        <v>934</v>
      </c>
      <c r="C18087" t="s">
        <v>266</v>
      </c>
      <c r="E18087" t="s">
        <v>304</v>
      </c>
      <c r="F18087" t="s">
        <v>305</v>
      </c>
      <c r="G18087" t="s">
        <v>104</v>
      </c>
      <c r="H18087">
        <v>13779547</v>
      </c>
      <c r="I18087" s="68" t="str">
        <f>VLOOKUP(E18087,Refs!$P$2:$R$29,3,FALSE)</f>
        <v>Y61</v>
      </c>
      <c r="J18087" s="68" t="str">
        <f>VLOOKUP(E18087,Refs!$P$2:$S$29,4,FALSE)</f>
        <v>East of England</v>
      </c>
      <c r="K18087" s="28">
        <f t="shared" si="572"/>
        <v>13779547</v>
      </c>
    </row>
    <row r="18088" spans="1:11" x14ac:dyDescent="0.35">
      <c r="A18088" s="69">
        <f t="shared" si="571"/>
        <v>45962</v>
      </c>
      <c r="B18088" t="s">
        <v>934</v>
      </c>
      <c r="C18088" t="s">
        <v>266</v>
      </c>
      <c r="E18088" t="s">
        <v>304</v>
      </c>
      <c r="F18088" t="s">
        <v>305</v>
      </c>
      <c r="G18088" t="s">
        <v>105</v>
      </c>
      <c r="H18088">
        <v>1972</v>
      </c>
      <c r="I18088" s="68" t="str">
        <f>VLOOKUP(E18088,Refs!$P$2:$R$29,3,FALSE)</f>
        <v>Y61</v>
      </c>
      <c r="J18088" s="68" t="str">
        <f>VLOOKUP(E18088,Refs!$P$2:$S$29,4,FALSE)</f>
        <v>East of England</v>
      </c>
      <c r="K18088" s="28">
        <f t="shared" si="572"/>
        <v>1972</v>
      </c>
    </row>
    <row r="18089" spans="1:11" x14ac:dyDescent="0.35">
      <c r="A18089" s="69">
        <f t="shared" si="571"/>
        <v>45962</v>
      </c>
      <c r="B18089" t="s">
        <v>934</v>
      </c>
      <c r="C18089" t="s">
        <v>266</v>
      </c>
      <c r="E18089" t="s">
        <v>304</v>
      </c>
      <c r="F18089" t="s">
        <v>305</v>
      </c>
      <c r="G18089" t="s">
        <v>106</v>
      </c>
      <c r="H18089">
        <v>1630</v>
      </c>
      <c r="I18089" s="68" t="str">
        <f>VLOOKUP(E18089,Refs!$P$2:$R$29,3,FALSE)</f>
        <v>Y61</v>
      </c>
      <c r="J18089" s="68" t="str">
        <f>VLOOKUP(E18089,Refs!$P$2:$S$29,4,FALSE)</f>
        <v>East of England</v>
      </c>
      <c r="K18089" s="28">
        <f t="shared" si="572"/>
        <v>1630</v>
      </c>
    </row>
    <row r="18090" spans="1:11" x14ac:dyDescent="0.35">
      <c r="A18090" s="69">
        <f t="shared" si="571"/>
        <v>45962</v>
      </c>
      <c r="B18090" t="s">
        <v>934</v>
      </c>
      <c r="C18090" t="s">
        <v>266</v>
      </c>
      <c r="E18090" t="s">
        <v>304</v>
      </c>
      <c r="F18090" t="s">
        <v>305</v>
      </c>
      <c r="G18090" t="s">
        <v>107</v>
      </c>
      <c r="H18090">
        <v>76</v>
      </c>
      <c r="I18090" s="68" t="str">
        <f>VLOOKUP(E18090,Refs!$P$2:$R$29,3,FALSE)</f>
        <v>Y61</v>
      </c>
      <c r="J18090" s="68" t="str">
        <f>VLOOKUP(E18090,Refs!$P$2:$S$29,4,FALSE)</f>
        <v>East of England</v>
      </c>
      <c r="K18090" s="28">
        <f t="shared" si="572"/>
        <v>76</v>
      </c>
    </row>
    <row r="18091" spans="1:11" x14ac:dyDescent="0.35">
      <c r="A18091" s="69">
        <f t="shared" si="571"/>
        <v>45962</v>
      </c>
      <c r="B18091" t="s">
        <v>934</v>
      </c>
      <c r="C18091" t="s">
        <v>266</v>
      </c>
      <c r="E18091" t="s">
        <v>304</v>
      </c>
      <c r="F18091" t="s">
        <v>305</v>
      </c>
      <c r="G18091" t="s">
        <v>108</v>
      </c>
      <c r="H18091">
        <v>1118</v>
      </c>
      <c r="I18091" s="68" t="str">
        <f>VLOOKUP(E18091,Refs!$P$2:$R$29,3,FALSE)</f>
        <v>Y61</v>
      </c>
      <c r="J18091" s="68" t="str">
        <f>VLOOKUP(E18091,Refs!$P$2:$S$29,4,FALSE)</f>
        <v>East of England</v>
      </c>
      <c r="K18091" s="28">
        <f t="shared" si="572"/>
        <v>1118</v>
      </c>
    </row>
    <row r="18092" spans="1:11" x14ac:dyDescent="0.35">
      <c r="A18092" s="69">
        <f t="shared" si="571"/>
        <v>45962</v>
      </c>
      <c r="B18092" t="s">
        <v>934</v>
      </c>
      <c r="C18092" t="s">
        <v>266</v>
      </c>
      <c r="E18092" t="s">
        <v>304</v>
      </c>
      <c r="F18092" t="s">
        <v>305</v>
      </c>
      <c r="G18092" t="s">
        <v>109</v>
      </c>
      <c r="H18092">
        <v>13844719</v>
      </c>
      <c r="I18092" s="68" t="str">
        <f>VLOOKUP(E18092,Refs!$P$2:$R$29,3,FALSE)</f>
        <v>Y61</v>
      </c>
      <c r="J18092" s="68" t="str">
        <f>VLOOKUP(E18092,Refs!$P$2:$S$29,4,FALSE)</f>
        <v>East of England</v>
      </c>
      <c r="K18092" s="28">
        <f t="shared" si="572"/>
        <v>13844719</v>
      </c>
    </row>
    <row r="18093" spans="1:11" x14ac:dyDescent="0.35">
      <c r="A18093" s="69">
        <f t="shared" si="571"/>
        <v>45962</v>
      </c>
      <c r="B18093" t="s">
        <v>934</v>
      </c>
      <c r="C18093" t="s">
        <v>266</v>
      </c>
      <c r="E18093" t="s">
        <v>304</v>
      </c>
      <c r="F18093" t="s">
        <v>305</v>
      </c>
      <c r="G18093" t="s">
        <v>110</v>
      </c>
      <c r="H18093">
        <v>715</v>
      </c>
      <c r="I18093" s="68" t="str">
        <f>VLOOKUP(E18093,Refs!$P$2:$R$29,3,FALSE)</f>
        <v>Y61</v>
      </c>
      <c r="J18093" s="68" t="str">
        <f>VLOOKUP(E18093,Refs!$P$2:$S$29,4,FALSE)</f>
        <v>East of England</v>
      </c>
      <c r="K18093" s="28">
        <f t="shared" si="572"/>
        <v>715</v>
      </c>
    </row>
    <row r="18094" spans="1:11" x14ac:dyDescent="0.35">
      <c r="A18094" s="69">
        <f t="shared" si="571"/>
        <v>45962</v>
      </c>
      <c r="B18094" t="s">
        <v>934</v>
      </c>
      <c r="C18094" t="s">
        <v>266</v>
      </c>
      <c r="E18094" t="s">
        <v>304</v>
      </c>
      <c r="F18094" t="s">
        <v>305</v>
      </c>
      <c r="G18094" t="s">
        <v>808</v>
      </c>
      <c r="H18094">
        <v>6833</v>
      </c>
      <c r="I18094" s="68" t="str">
        <f>VLOOKUP(E18094,Refs!$P$2:$R$29,3,FALSE)</f>
        <v>Y61</v>
      </c>
      <c r="J18094" s="68" t="str">
        <f>VLOOKUP(E18094,Refs!$P$2:$S$29,4,FALSE)</f>
        <v>East of England</v>
      </c>
      <c r="K18094" s="28">
        <f t="shared" si="572"/>
        <v>6833</v>
      </c>
    </row>
    <row r="18095" spans="1:11" x14ac:dyDescent="0.35">
      <c r="A18095" s="69">
        <f t="shared" si="571"/>
        <v>45962</v>
      </c>
      <c r="B18095" t="s">
        <v>934</v>
      </c>
      <c r="C18095" t="s">
        <v>266</v>
      </c>
      <c r="E18095" t="s">
        <v>304</v>
      </c>
      <c r="F18095" t="s">
        <v>305</v>
      </c>
      <c r="G18095" t="s">
        <v>809</v>
      </c>
      <c r="H18095">
        <v>1108</v>
      </c>
      <c r="I18095" s="68" t="str">
        <f>VLOOKUP(E18095,Refs!$P$2:$R$29,3,FALSE)</f>
        <v>Y61</v>
      </c>
      <c r="J18095" s="68" t="str">
        <f>VLOOKUP(E18095,Refs!$P$2:$S$29,4,FALSE)</f>
        <v>East of England</v>
      </c>
      <c r="K18095" s="28">
        <f t="shared" si="572"/>
        <v>1108</v>
      </c>
    </row>
    <row r="18096" spans="1:11" x14ac:dyDescent="0.35">
      <c r="A18096" s="69">
        <f t="shared" si="571"/>
        <v>45962</v>
      </c>
      <c r="B18096" t="s">
        <v>934</v>
      </c>
      <c r="C18096" t="s">
        <v>266</v>
      </c>
      <c r="E18096" t="s">
        <v>304</v>
      </c>
      <c r="F18096" t="s">
        <v>305</v>
      </c>
      <c r="G18096" t="s">
        <v>111</v>
      </c>
      <c r="H18096">
        <v>14711</v>
      </c>
      <c r="I18096" s="68" t="str">
        <f>VLOOKUP(E18096,Refs!$P$2:$R$29,3,FALSE)</f>
        <v>Y61</v>
      </c>
      <c r="J18096" s="68" t="str">
        <f>VLOOKUP(E18096,Refs!$P$2:$S$29,4,FALSE)</f>
        <v>East of England</v>
      </c>
      <c r="K18096" s="28">
        <f t="shared" si="572"/>
        <v>14711</v>
      </c>
    </row>
    <row r="18097" spans="1:11" x14ac:dyDescent="0.35">
      <c r="A18097" s="69">
        <f t="shared" si="571"/>
        <v>45962</v>
      </c>
      <c r="B18097" t="s">
        <v>934</v>
      </c>
      <c r="C18097" t="s">
        <v>266</v>
      </c>
      <c r="E18097" t="s">
        <v>304</v>
      </c>
      <c r="F18097" t="s">
        <v>305</v>
      </c>
      <c r="G18097" t="s">
        <v>112</v>
      </c>
      <c r="H18097">
        <v>0</v>
      </c>
      <c r="I18097" s="68" t="str">
        <f>VLOOKUP(E18097,Refs!$P$2:$R$29,3,FALSE)</f>
        <v>Y61</v>
      </c>
      <c r="J18097" s="68" t="str">
        <f>VLOOKUP(E18097,Refs!$P$2:$S$29,4,FALSE)</f>
        <v>East of England</v>
      </c>
      <c r="K18097" s="28" t="str">
        <f t="shared" si="572"/>
        <v/>
      </c>
    </row>
    <row r="18098" spans="1:11" x14ac:dyDescent="0.35">
      <c r="A18098" s="69">
        <f t="shared" si="571"/>
        <v>45962</v>
      </c>
      <c r="B18098" t="s">
        <v>934</v>
      </c>
      <c r="C18098" t="s">
        <v>266</v>
      </c>
      <c r="E18098" t="s">
        <v>304</v>
      </c>
      <c r="F18098" t="s">
        <v>305</v>
      </c>
      <c r="G18098" t="s">
        <v>113</v>
      </c>
      <c r="H18098">
        <v>9827</v>
      </c>
      <c r="I18098" s="68" t="str">
        <f>VLOOKUP(E18098,Refs!$P$2:$R$29,3,FALSE)</f>
        <v>Y61</v>
      </c>
      <c r="J18098" s="68" t="str">
        <f>VLOOKUP(E18098,Refs!$P$2:$S$29,4,FALSE)</f>
        <v>East of England</v>
      </c>
      <c r="K18098" s="28">
        <f t="shared" si="572"/>
        <v>9827</v>
      </c>
    </row>
    <row r="18099" spans="1:11" x14ac:dyDescent="0.35">
      <c r="A18099" s="69">
        <f t="shared" si="571"/>
        <v>45962</v>
      </c>
      <c r="B18099" t="s">
        <v>934</v>
      </c>
      <c r="C18099" t="s">
        <v>266</v>
      </c>
      <c r="E18099" t="s">
        <v>304</v>
      </c>
      <c r="F18099" t="s">
        <v>305</v>
      </c>
      <c r="G18099" t="s">
        <v>114</v>
      </c>
      <c r="H18099">
        <v>5592</v>
      </c>
      <c r="I18099" s="68" t="str">
        <f>VLOOKUP(E18099,Refs!$P$2:$R$29,3,FALSE)</f>
        <v>Y61</v>
      </c>
      <c r="J18099" s="68" t="str">
        <f>VLOOKUP(E18099,Refs!$P$2:$S$29,4,FALSE)</f>
        <v>East of England</v>
      </c>
      <c r="K18099" s="28">
        <f t="shared" si="572"/>
        <v>5592</v>
      </c>
    </row>
    <row r="18100" spans="1:11" x14ac:dyDescent="0.35">
      <c r="A18100" s="69">
        <f t="shared" si="571"/>
        <v>45962</v>
      </c>
      <c r="B18100" t="s">
        <v>934</v>
      </c>
      <c r="C18100" t="s">
        <v>266</v>
      </c>
      <c r="E18100" t="s">
        <v>304</v>
      </c>
      <c r="F18100" t="s">
        <v>305</v>
      </c>
      <c r="G18100" t="s">
        <v>115</v>
      </c>
      <c r="H18100">
        <v>3081</v>
      </c>
      <c r="I18100" s="68" t="str">
        <f>VLOOKUP(E18100,Refs!$P$2:$R$29,3,FALSE)</f>
        <v>Y61</v>
      </c>
      <c r="J18100" s="68" t="str">
        <f>VLOOKUP(E18100,Refs!$P$2:$S$29,4,FALSE)</f>
        <v>East of England</v>
      </c>
      <c r="K18100" s="28">
        <f t="shared" si="572"/>
        <v>3081</v>
      </c>
    </row>
    <row r="18101" spans="1:11" x14ac:dyDescent="0.35">
      <c r="A18101" s="69">
        <f t="shared" si="571"/>
        <v>45962</v>
      </c>
      <c r="B18101" t="s">
        <v>934</v>
      </c>
      <c r="C18101" t="s">
        <v>266</v>
      </c>
      <c r="E18101" t="s">
        <v>304</v>
      </c>
      <c r="F18101" t="s">
        <v>305</v>
      </c>
      <c r="G18101" t="s">
        <v>116</v>
      </c>
      <c r="H18101">
        <v>1758</v>
      </c>
      <c r="I18101" s="68" t="str">
        <f>VLOOKUP(E18101,Refs!$P$2:$R$29,3,FALSE)</f>
        <v>Y61</v>
      </c>
      <c r="J18101" s="68" t="str">
        <f>VLOOKUP(E18101,Refs!$P$2:$S$29,4,FALSE)</f>
        <v>East of England</v>
      </c>
      <c r="K18101" s="28">
        <f t="shared" si="572"/>
        <v>1758</v>
      </c>
    </row>
    <row r="18102" spans="1:11" x14ac:dyDescent="0.35">
      <c r="A18102" s="69">
        <f t="shared" si="571"/>
        <v>45962</v>
      </c>
      <c r="B18102" t="s">
        <v>934</v>
      </c>
      <c r="C18102" t="s">
        <v>266</v>
      </c>
      <c r="E18102" t="s">
        <v>304</v>
      </c>
      <c r="F18102" t="s">
        <v>305</v>
      </c>
      <c r="G18102" t="s">
        <v>117</v>
      </c>
      <c r="H18102">
        <v>2099</v>
      </c>
      <c r="I18102" s="68" t="str">
        <f>VLOOKUP(E18102,Refs!$P$2:$R$29,3,FALSE)</f>
        <v>Y61</v>
      </c>
      <c r="J18102" s="68" t="str">
        <f>VLOOKUP(E18102,Refs!$P$2:$S$29,4,FALSE)</f>
        <v>East of England</v>
      </c>
      <c r="K18102" s="28">
        <f t="shared" si="572"/>
        <v>2099</v>
      </c>
    </row>
    <row r="18103" spans="1:11" x14ac:dyDescent="0.35">
      <c r="A18103" s="69">
        <f t="shared" si="571"/>
        <v>45962</v>
      </c>
      <c r="B18103" t="s">
        <v>934</v>
      </c>
      <c r="C18103" t="s">
        <v>266</v>
      </c>
      <c r="E18103" t="s">
        <v>304</v>
      </c>
      <c r="F18103" t="s">
        <v>305</v>
      </c>
      <c r="G18103" t="s">
        <v>118</v>
      </c>
      <c r="H18103">
        <v>1945</v>
      </c>
      <c r="I18103" s="68" t="str">
        <f>VLOOKUP(E18103,Refs!$P$2:$R$29,3,FALSE)</f>
        <v>Y61</v>
      </c>
      <c r="J18103" s="68" t="str">
        <f>VLOOKUP(E18103,Refs!$P$2:$S$29,4,FALSE)</f>
        <v>East of England</v>
      </c>
      <c r="K18103" s="28">
        <f t="shared" si="572"/>
        <v>1945</v>
      </c>
    </row>
    <row r="18104" spans="1:11" x14ac:dyDescent="0.35">
      <c r="A18104" s="69">
        <f t="shared" si="571"/>
        <v>45962</v>
      </c>
      <c r="B18104" t="s">
        <v>934</v>
      </c>
      <c r="C18104" t="s">
        <v>266</v>
      </c>
      <c r="E18104" t="s">
        <v>304</v>
      </c>
      <c r="F18104" t="s">
        <v>305</v>
      </c>
      <c r="G18104" t="s">
        <v>119</v>
      </c>
      <c r="H18104">
        <v>2300</v>
      </c>
      <c r="I18104" s="68" t="str">
        <f>VLOOKUP(E18104,Refs!$P$2:$R$29,3,FALSE)</f>
        <v>Y61</v>
      </c>
      <c r="J18104" s="68" t="str">
        <f>VLOOKUP(E18104,Refs!$P$2:$S$29,4,FALSE)</f>
        <v>East of England</v>
      </c>
      <c r="K18104" s="28">
        <f t="shared" si="572"/>
        <v>2300</v>
      </c>
    </row>
    <row r="18105" spans="1:11" x14ac:dyDescent="0.35">
      <c r="A18105" s="69">
        <f t="shared" si="571"/>
        <v>45962</v>
      </c>
      <c r="B18105" t="s">
        <v>934</v>
      </c>
      <c r="C18105" t="s">
        <v>266</v>
      </c>
      <c r="E18105" t="s">
        <v>304</v>
      </c>
      <c r="F18105" t="s">
        <v>305</v>
      </c>
      <c r="G18105" t="s">
        <v>120</v>
      </c>
      <c r="H18105">
        <v>1346</v>
      </c>
      <c r="I18105" s="68" t="str">
        <f>VLOOKUP(E18105,Refs!$P$2:$R$29,3,FALSE)</f>
        <v>Y61</v>
      </c>
      <c r="J18105" s="68" t="str">
        <f>VLOOKUP(E18105,Refs!$P$2:$S$29,4,FALSE)</f>
        <v>East of England</v>
      </c>
      <c r="K18105" s="28">
        <f t="shared" si="572"/>
        <v>1346</v>
      </c>
    </row>
    <row r="18106" spans="1:11" x14ac:dyDescent="0.35">
      <c r="A18106" s="69">
        <f t="shared" si="571"/>
        <v>45962</v>
      </c>
      <c r="B18106" t="s">
        <v>934</v>
      </c>
      <c r="C18106" t="s">
        <v>266</v>
      </c>
      <c r="E18106" t="s">
        <v>304</v>
      </c>
      <c r="F18106" t="s">
        <v>305</v>
      </c>
      <c r="G18106" t="s">
        <v>121</v>
      </c>
      <c r="H18106">
        <v>1422</v>
      </c>
      <c r="I18106" s="68" t="str">
        <f>VLOOKUP(E18106,Refs!$P$2:$R$29,3,FALSE)</f>
        <v>Y61</v>
      </c>
      <c r="J18106" s="68" t="str">
        <f>VLOOKUP(E18106,Refs!$P$2:$S$29,4,FALSE)</f>
        <v>East of England</v>
      </c>
      <c r="K18106" s="28">
        <f t="shared" si="572"/>
        <v>1422</v>
      </c>
    </row>
    <row r="18107" spans="1:11" x14ac:dyDescent="0.35">
      <c r="A18107" s="69">
        <f t="shared" si="571"/>
        <v>45962</v>
      </c>
      <c r="B18107" t="s">
        <v>934</v>
      </c>
      <c r="C18107" t="s">
        <v>266</v>
      </c>
      <c r="E18107" t="s">
        <v>304</v>
      </c>
      <c r="F18107" t="s">
        <v>305</v>
      </c>
      <c r="G18107" t="s">
        <v>122</v>
      </c>
      <c r="H18107">
        <v>9</v>
      </c>
      <c r="I18107" s="68" t="str">
        <f>VLOOKUP(E18107,Refs!$P$2:$R$29,3,FALSE)</f>
        <v>Y61</v>
      </c>
      <c r="J18107" s="68" t="str">
        <f>VLOOKUP(E18107,Refs!$P$2:$S$29,4,FALSE)</f>
        <v>East of England</v>
      </c>
      <c r="K18107" s="28">
        <f t="shared" si="572"/>
        <v>9</v>
      </c>
    </row>
    <row r="18108" spans="1:11" x14ac:dyDescent="0.35">
      <c r="A18108" s="69">
        <f t="shared" si="571"/>
        <v>45962</v>
      </c>
      <c r="B18108" t="s">
        <v>934</v>
      </c>
      <c r="C18108" t="s">
        <v>266</v>
      </c>
      <c r="E18108" t="s">
        <v>304</v>
      </c>
      <c r="F18108" t="s">
        <v>305</v>
      </c>
      <c r="G18108" t="s">
        <v>123</v>
      </c>
      <c r="H18108">
        <v>3</v>
      </c>
      <c r="I18108" s="68" t="str">
        <f>VLOOKUP(E18108,Refs!$P$2:$R$29,3,FALSE)</f>
        <v>Y61</v>
      </c>
      <c r="J18108" s="68" t="str">
        <f>VLOOKUP(E18108,Refs!$P$2:$S$29,4,FALSE)</f>
        <v>East of England</v>
      </c>
      <c r="K18108" s="28">
        <f t="shared" si="572"/>
        <v>3</v>
      </c>
    </row>
    <row r="18109" spans="1:11" x14ac:dyDescent="0.35">
      <c r="A18109" s="69">
        <f t="shared" si="571"/>
        <v>45962</v>
      </c>
      <c r="B18109" t="s">
        <v>934</v>
      </c>
      <c r="C18109" t="s">
        <v>266</v>
      </c>
      <c r="E18109" t="s">
        <v>304</v>
      </c>
      <c r="F18109" t="s">
        <v>305</v>
      </c>
      <c r="G18109" t="s">
        <v>124</v>
      </c>
      <c r="H18109">
        <v>0</v>
      </c>
      <c r="I18109" s="68" t="str">
        <f>VLOOKUP(E18109,Refs!$P$2:$R$29,3,FALSE)</f>
        <v>Y61</v>
      </c>
      <c r="J18109" s="68" t="str">
        <f>VLOOKUP(E18109,Refs!$P$2:$S$29,4,FALSE)</f>
        <v>East of England</v>
      </c>
      <c r="K18109" s="28" t="str">
        <f t="shared" si="572"/>
        <v/>
      </c>
    </row>
    <row r="18110" spans="1:11" x14ac:dyDescent="0.35">
      <c r="A18110" s="69">
        <f t="shared" si="571"/>
        <v>45962</v>
      </c>
      <c r="B18110" t="s">
        <v>934</v>
      </c>
      <c r="C18110" t="s">
        <v>266</v>
      </c>
      <c r="E18110" t="s">
        <v>304</v>
      </c>
      <c r="F18110" t="s">
        <v>305</v>
      </c>
      <c r="G18110" t="s">
        <v>125</v>
      </c>
      <c r="H18110">
        <v>0</v>
      </c>
      <c r="I18110" s="68" t="str">
        <f>VLOOKUP(E18110,Refs!$P$2:$R$29,3,FALSE)</f>
        <v>Y61</v>
      </c>
      <c r="J18110" s="68" t="str">
        <f>VLOOKUP(E18110,Refs!$P$2:$S$29,4,FALSE)</f>
        <v>East of England</v>
      </c>
      <c r="K18110" s="28" t="str">
        <f t="shared" si="572"/>
        <v/>
      </c>
    </row>
    <row r="18111" spans="1:11" x14ac:dyDescent="0.35">
      <c r="A18111" s="69">
        <f t="shared" si="571"/>
        <v>45962</v>
      </c>
      <c r="B18111" t="s">
        <v>934</v>
      </c>
      <c r="C18111" t="s">
        <v>266</v>
      </c>
      <c r="E18111" t="s">
        <v>304</v>
      </c>
      <c r="F18111" t="s">
        <v>305</v>
      </c>
      <c r="G18111" t="s">
        <v>126</v>
      </c>
      <c r="H18111">
        <v>36</v>
      </c>
      <c r="I18111" s="68" t="str">
        <f>VLOOKUP(E18111,Refs!$P$2:$R$29,3,FALSE)</f>
        <v>Y61</v>
      </c>
      <c r="J18111" s="68" t="str">
        <f>VLOOKUP(E18111,Refs!$P$2:$S$29,4,FALSE)</f>
        <v>East of England</v>
      </c>
      <c r="K18111" s="28">
        <f t="shared" si="572"/>
        <v>36</v>
      </c>
    </row>
    <row r="18112" spans="1:11" x14ac:dyDescent="0.35">
      <c r="A18112" s="69">
        <f t="shared" si="571"/>
        <v>45962</v>
      </c>
      <c r="B18112" t="s">
        <v>934</v>
      </c>
      <c r="C18112" t="s">
        <v>266</v>
      </c>
      <c r="E18112" t="s">
        <v>304</v>
      </c>
      <c r="F18112" t="s">
        <v>305</v>
      </c>
      <c r="G18112" t="s">
        <v>127</v>
      </c>
      <c r="H18112">
        <v>498</v>
      </c>
      <c r="I18112" s="68" t="str">
        <f>VLOOKUP(E18112,Refs!$P$2:$R$29,3,FALSE)</f>
        <v>Y61</v>
      </c>
      <c r="J18112" s="68" t="str">
        <f>VLOOKUP(E18112,Refs!$P$2:$S$29,4,FALSE)</f>
        <v>East of England</v>
      </c>
      <c r="K18112" s="28">
        <f t="shared" si="572"/>
        <v>498</v>
      </c>
    </row>
    <row r="18113" spans="1:11" x14ac:dyDescent="0.35">
      <c r="A18113" s="69">
        <f t="shared" si="571"/>
        <v>45962</v>
      </c>
      <c r="B18113" t="s">
        <v>934</v>
      </c>
      <c r="C18113" t="s">
        <v>266</v>
      </c>
      <c r="E18113" t="s">
        <v>304</v>
      </c>
      <c r="F18113" t="s">
        <v>305</v>
      </c>
      <c r="G18113" t="s">
        <v>128</v>
      </c>
      <c r="H18113">
        <v>10</v>
      </c>
      <c r="I18113" s="68" t="str">
        <f>VLOOKUP(E18113,Refs!$P$2:$R$29,3,FALSE)</f>
        <v>Y61</v>
      </c>
      <c r="J18113" s="68" t="str">
        <f>VLOOKUP(E18113,Refs!$P$2:$S$29,4,FALSE)</f>
        <v>East of England</v>
      </c>
      <c r="K18113" s="28">
        <f t="shared" si="572"/>
        <v>10</v>
      </c>
    </row>
    <row r="18114" spans="1:11" x14ac:dyDescent="0.35">
      <c r="A18114" s="69">
        <f t="shared" si="571"/>
        <v>45962</v>
      </c>
      <c r="B18114" t="s">
        <v>934</v>
      </c>
      <c r="C18114" t="s">
        <v>266</v>
      </c>
      <c r="E18114" t="s">
        <v>304</v>
      </c>
      <c r="F18114" t="s">
        <v>305</v>
      </c>
      <c r="G18114" t="s">
        <v>129</v>
      </c>
      <c r="H18114">
        <v>380</v>
      </c>
      <c r="I18114" s="68" t="str">
        <f>VLOOKUP(E18114,Refs!$P$2:$R$29,3,FALSE)</f>
        <v>Y61</v>
      </c>
      <c r="J18114" s="68" t="str">
        <f>VLOOKUP(E18114,Refs!$P$2:$S$29,4,FALSE)</f>
        <v>East of England</v>
      </c>
      <c r="K18114" s="28">
        <f t="shared" si="572"/>
        <v>380</v>
      </c>
    </row>
    <row r="18115" spans="1:11" x14ac:dyDescent="0.35">
      <c r="A18115" s="69">
        <f t="shared" ref="A18115:A18178" si="573">DATEVALUE(RIGHT(B18115,8))</f>
        <v>45962</v>
      </c>
      <c r="B18115" t="s">
        <v>934</v>
      </c>
      <c r="C18115" t="s">
        <v>266</v>
      </c>
      <c r="E18115" t="s">
        <v>304</v>
      </c>
      <c r="F18115" t="s">
        <v>305</v>
      </c>
      <c r="G18115" t="s">
        <v>130</v>
      </c>
      <c r="H18115">
        <v>353</v>
      </c>
      <c r="I18115" s="68" t="str">
        <f>VLOOKUP(E18115,Refs!$P$2:$R$29,3,FALSE)</f>
        <v>Y61</v>
      </c>
      <c r="J18115" s="68" t="str">
        <f>VLOOKUP(E18115,Refs!$P$2:$S$29,4,FALSE)</f>
        <v>East of England</v>
      </c>
      <c r="K18115" s="28">
        <f t="shared" si="572"/>
        <v>353</v>
      </c>
    </row>
    <row r="18116" spans="1:11" x14ac:dyDescent="0.35">
      <c r="A18116" s="69">
        <f t="shared" si="573"/>
        <v>45962</v>
      </c>
      <c r="B18116" t="s">
        <v>934</v>
      </c>
      <c r="C18116" t="s">
        <v>266</v>
      </c>
      <c r="E18116" t="s">
        <v>304</v>
      </c>
      <c r="F18116" t="s">
        <v>305</v>
      </c>
      <c r="G18116" t="s">
        <v>131</v>
      </c>
      <c r="H18116">
        <v>1368</v>
      </c>
      <c r="I18116" s="68" t="str">
        <f>VLOOKUP(E18116,Refs!$P$2:$R$29,3,FALSE)</f>
        <v>Y61</v>
      </c>
      <c r="J18116" s="68" t="str">
        <f>VLOOKUP(E18116,Refs!$P$2:$S$29,4,FALSE)</f>
        <v>East of England</v>
      </c>
      <c r="K18116" s="28">
        <f t="shared" si="572"/>
        <v>1368</v>
      </c>
    </row>
    <row r="18117" spans="1:11" x14ac:dyDescent="0.35">
      <c r="A18117" s="69">
        <f t="shared" si="573"/>
        <v>45962</v>
      </c>
      <c r="B18117" t="s">
        <v>934</v>
      </c>
      <c r="C18117" t="s">
        <v>266</v>
      </c>
      <c r="E18117" t="s">
        <v>304</v>
      </c>
      <c r="F18117" t="s">
        <v>305</v>
      </c>
      <c r="G18117" t="s">
        <v>132</v>
      </c>
      <c r="H18117">
        <v>1253</v>
      </c>
      <c r="I18117" s="68" t="str">
        <f>VLOOKUP(E18117,Refs!$P$2:$R$29,3,FALSE)</f>
        <v>Y61</v>
      </c>
      <c r="J18117" s="68" t="str">
        <f>VLOOKUP(E18117,Refs!$P$2:$S$29,4,FALSE)</f>
        <v>East of England</v>
      </c>
      <c r="K18117" s="28">
        <f t="shared" si="572"/>
        <v>1253</v>
      </c>
    </row>
    <row r="18118" spans="1:11" x14ac:dyDescent="0.35">
      <c r="A18118" s="69">
        <f t="shared" si="573"/>
        <v>45962</v>
      </c>
      <c r="B18118" t="s">
        <v>934</v>
      </c>
      <c r="C18118" t="s">
        <v>266</v>
      </c>
      <c r="E18118" t="s">
        <v>304</v>
      </c>
      <c r="F18118" t="s">
        <v>305</v>
      </c>
      <c r="G18118" t="s">
        <v>133</v>
      </c>
      <c r="H18118">
        <v>700</v>
      </c>
      <c r="I18118" s="68" t="str">
        <f>VLOOKUP(E18118,Refs!$P$2:$R$29,3,FALSE)</f>
        <v>Y61</v>
      </c>
      <c r="J18118" s="68" t="str">
        <f>VLOOKUP(E18118,Refs!$P$2:$S$29,4,FALSE)</f>
        <v>East of England</v>
      </c>
      <c r="K18118" s="28">
        <f t="shared" si="572"/>
        <v>700</v>
      </c>
    </row>
    <row r="18119" spans="1:11" x14ac:dyDescent="0.35">
      <c r="A18119" s="69">
        <f t="shared" si="573"/>
        <v>45962</v>
      </c>
      <c r="B18119" t="s">
        <v>934</v>
      </c>
      <c r="C18119" t="s">
        <v>266</v>
      </c>
      <c r="E18119" t="s">
        <v>304</v>
      </c>
      <c r="F18119" t="s">
        <v>305</v>
      </c>
      <c r="G18119" t="s">
        <v>134</v>
      </c>
      <c r="H18119">
        <v>700</v>
      </c>
      <c r="I18119" s="68" t="str">
        <f>VLOOKUP(E18119,Refs!$P$2:$R$29,3,FALSE)</f>
        <v>Y61</v>
      </c>
      <c r="J18119" s="68" t="str">
        <f>VLOOKUP(E18119,Refs!$P$2:$S$29,4,FALSE)</f>
        <v>East of England</v>
      </c>
      <c r="K18119" s="28">
        <f t="shared" si="572"/>
        <v>700</v>
      </c>
    </row>
    <row r="18120" spans="1:11" x14ac:dyDescent="0.35">
      <c r="A18120" s="69">
        <f t="shared" si="573"/>
        <v>45962</v>
      </c>
      <c r="B18120" t="s">
        <v>934</v>
      </c>
      <c r="C18120" t="s">
        <v>266</v>
      </c>
      <c r="E18120" t="s">
        <v>304</v>
      </c>
      <c r="F18120" t="s">
        <v>305</v>
      </c>
      <c r="G18120" t="s">
        <v>135</v>
      </c>
      <c r="H18120">
        <v>94</v>
      </c>
      <c r="I18120" s="68" t="str">
        <f>VLOOKUP(E18120,Refs!$P$2:$R$29,3,FALSE)</f>
        <v>Y61</v>
      </c>
      <c r="J18120" s="68" t="str">
        <f>VLOOKUP(E18120,Refs!$P$2:$S$29,4,FALSE)</f>
        <v>East of England</v>
      </c>
      <c r="K18120" s="28">
        <f t="shared" si="572"/>
        <v>94</v>
      </c>
    </row>
    <row r="18121" spans="1:11" x14ac:dyDescent="0.35">
      <c r="A18121" s="69">
        <f t="shared" si="573"/>
        <v>45962</v>
      </c>
      <c r="B18121" t="s">
        <v>934</v>
      </c>
      <c r="C18121" t="s">
        <v>266</v>
      </c>
      <c r="E18121" t="s">
        <v>304</v>
      </c>
      <c r="F18121" t="s">
        <v>305</v>
      </c>
      <c r="G18121" t="s">
        <v>136</v>
      </c>
      <c r="H18121">
        <v>83</v>
      </c>
      <c r="I18121" s="68" t="str">
        <f>VLOOKUP(E18121,Refs!$P$2:$R$29,3,FALSE)</f>
        <v>Y61</v>
      </c>
      <c r="J18121" s="68" t="str">
        <f>VLOOKUP(E18121,Refs!$P$2:$S$29,4,FALSE)</f>
        <v>East of England</v>
      </c>
      <c r="K18121" s="28">
        <f t="shared" si="572"/>
        <v>83</v>
      </c>
    </row>
    <row r="18122" spans="1:11" x14ac:dyDescent="0.35">
      <c r="A18122" s="69">
        <f t="shared" si="573"/>
        <v>45962</v>
      </c>
      <c r="B18122" t="s">
        <v>934</v>
      </c>
      <c r="C18122" t="s">
        <v>266</v>
      </c>
      <c r="E18122" t="s">
        <v>304</v>
      </c>
      <c r="F18122" t="s">
        <v>305</v>
      </c>
      <c r="G18122" t="s">
        <v>137</v>
      </c>
      <c r="H18122">
        <v>0</v>
      </c>
      <c r="I18122" s="68" t="str">
        <f>VLOOKUP(E18122,Refs!$P$2:$R$29,3,FALSE)</f>
        <v>Y61</v>
      </c>
      <c r="J18122" s="68" t="str">
        <f>VLOOKUP(E18122,Refs!$P$2:$S$29,4,FALSE)</f>
        <v>East of England</v>
      </c>
      <c r="K18122" s="28" t="str">
        <f t="shared" si="572"/>
        <v/>
      </c>
    </row>
    <row r="18123" spans="1:11" x14ac:dyDescent="0.35">
      <c r="A18123" s="69">
        <f t="shared" si="573"/>
        <v>45962</v>
      </c>
      <c r="B18123" t="s">
        <v>934</v>
      </c>
      <c r="C18123" t="s">
        <v>266</v>
      </c>
      <c r="E18123" t="s">
        <v>304</v>
      </c>
      <c r="F18123" t="s">
        <v>305</v>
      </c>
      <c r="G18123" t="s">
        <v>138</v>
      </c>
      <c r="H18123">
        <v>0</v>
      </c>
      <c r="I18123" s="68" t="str">
        <f>VLOOKUP(E18123,Refs!$P$2:$R$29,3,FALSE)</f>
        <v>Y61</v>
      </c>
      <c r="J18123" s="68" t="str">
        <f>VLOOKUP(E18123,Refs!$P$2:$S$29,4,FALSE)</f>
        <v>East of England</v>
      </c>
      <c r="K18123" s="28" t="str">
        <f t="shared" si="572"/>
        <v/>
      </c>
    </row>
    <row r="18124" spans="1:11" x14ac:dyDescent="0.35">
      <c r="A18124" s="69">
        <f t="shared" si="573"/>
        <v>45962</v>
      </c>
      <c r="B18124" t="s">
        <v>934</v>
      </c>
      <c r="C18124" t="s">
        <v>266</v>
      </c>
      <c r="E18124" t="s">
        <v>304</v>
      </c>
      <c r="F18124" t="s">
        <v>305</v>
      </c>
      <c r="G18124" t="s">
        <v>139</v>
      </c>
      <c r="H18124">
        <v>126</v>
      </c>
      <c r="I18124" s="68" t="str">
        <f>VLOOKUP(E18124,Refs!$P$2:$R$29,3,FALSE)</f>
        <v>Y61</v>
      </c>
      <c r="J18124" s="68" t="str">
        <f>VLOOKUP(E18124,Refs!$P$2:$S$29,4,FALSE)</f>
        <v>East of England</v>
      </c>
      <c r="K18124" s="28">
        <f t="shared" si="572"/>
        <v>126</v>
      </c>
    </row>
    <row r="18125" spans="1:11" x14ac:dyDescent="0.35">
      <c r="A18125" s="69">
        <f t="shared" si="573"/>
        <v>45962</v>
      </c>
      <c r="B18125" t="s">
        <v>934</v>
      </c>
      <c r="C18125" t="s">
        <v>266</v>
      </c>
      <c r="E18125" t="s">
        <v>304</v>
      </c>
      <c r="F18125" t="s">
        <v>305</v>
      </c>
      <c r="G18125" t="s">
        <v>140</v>
      </c>
      <c r="H18125">
        <v>126</v>
      </c>
      <c r="I18125" s="68" t="str">
        <f>VLOOKUP(E18125,Refs!$P$2:$R$29,3,FALSE)</f>
        <v>Y61</v>
      </c>
      <c r="J18125" s="68" t="str">
        <f>VLOOKUP(E18125,Refs!$P$2:$S$29,4,FALSE)</f>
        <v>East of England</v>
      </c>
      <c r="K18125" s="28">
        <f t="shared" si="572"/>
        <v>126</v>
      </c>
    </row>
    <row r="18126" spans="1:11" x14ac:dyDescent="0.35">
      <c r="A18126" s="69">
        <f t="shared" si="573"/>
        <v>45962</v>
      </c>
      <c r="B18126" t="s">
        <v>934</v>
      </c>
      <c r="C18126" t="s">
        <v>266</v>
      </c>
      <c r="E18126" t="s">
        <v>304</v>
      </c>
      <c r="F18126" t="s">
        <v>305</v>
      </c>
      <c r="G18126" t="s">
        <v>728</v>
      </c>
      <c r="H18126">
        <v>173</v>
      </c>
      <c r="I18126" s="68" t="str">
        <f>VLOOKUP(E18126,Refs!$P$2:$R$29,3,FALSE)</f>
        <v>Y61</v>
      </c>
      <c r="J18126" s="68" t="str">
        <f>VLOOKUP(E18126,Refs!$P$2:$S$29,4,FALSE)</f>
        <v>East of England</v>
      </c>
      <c r="K18126" s="28">
        <f t="shared" si="572"/>
        <v>173</v>
      </c>
    </row>
    <row r="18127" spans="1:11" x14ac:dyDescent="0.35">
      <c r="A18127" s="69">
        <f t="shared" si="573"/>
        <v>45962</v>
      </c>
      <c r="B18127" t="s">
        <v>934</v>
      </c>
      <c r="C18127" t="s">
        <v>266</v>
      </c>
      <c r="E18127" t="s">
        <v>304</v>
      </c>
      <c r="F18127" t="s">
        <v>305</v>
      </c>
      <c r="G18127" t="s">
        <v>727</v>
      </c>
      <c r="H18127">
        <v>21</v>
      </c>
      <c r="I18127" s="68" t="str">
        <f>VLOOKUP(E18127,Refs!$P$2:$R$29,3,FALSE)</f>
        <v>Y61</v>
      </c>
      <c r="J18127" s="68" t="str">
        <f>VLOOKUP(E18127,Refs!$P$2:$S$29,4,FALSE)</f>
        <v>East of England</v>
      </c>
      <c r="K18127" s="28">
        <f t="shared" si="572"/>
        <v>21</v>
      </c>
    </row>
    <row r="18128" spans="1:11" x14ac:dyDescent="0.35">
      <c r="A18128" s="69">
        <f t="shared" si="573"/>
        <v>45962</v>
      </c>
      <c r="B18128" t="s">
        <v>934</v>
      </c>
      <c r="C18128" t="s">
        <v>266</v>
      </c>
      <c r="E18128" t="s">
        <v>304</v>
      </c>
      <c r="F18128" t="s">
        <v>305</v>
      </c>
      <c r="G18128" t="s">
        <v>730</v>
      </c>
      <c r="H18128">
        <v>527</v>
      </c>
      <c r="I18128" s="68" t="str">
        <f>VLOOKUP(E18128,Refs!$P$2:$R$29,3,FALSE)</f>
        <v>Y61</v>
      </c>
      <c r="J18128" s="68" t="str">
        <f>VLOOKUP(E18128,Refs!$P$2:$S$29,4,FALSE)</f>
        <v>East of England</v>
      </c>
      <c r="K18128" s="28">
        <f t="shared" si="572"/>
        <v>527</v>
      </c>
    </row>
    <row r="18129" spans="1:11" x14ac:dyDescent="0.35">
      <c r="A18129" s="69">
        <f t="shared" si="573"/>
        <v>45962</v>
      </c>
      <c r="B18129" t="s">
        <v>934</v>
      </c>
      <c r="C18129" t="s">
        <v>266</v>
      </c>
      <c r="E18129" t="s">
        <v>304</v>
      </c>
      <c r="F18129" t="s">
        <v>305</v>
      </c>
      <c r="G18129" t="s">
        <v>729</v>
      </c>
      <c r="H18129">
        <v>269</v>
      </c>
      <c r="I18129" s="68" t="str">
        <f>VLOOKUP(E18129,Refs!$P$2:$R$29,3,FALSE)</f>
        <v>Y61</v>
      </c>
      <c r="J18129" s="68" t="str">
        <f>VLOOKUP(E18129,Refs!$P$2:$S$29,4,FALSE)</f>
        <v>East of England</v>
      </c>
      <c r="K18129" s="28">
        <f t="shared" si="572"/>
        <v>269</v>
      </c>
    </row>
    <row r="18130" spans="1:11" x14ac:dyDescent="0.35">
      <c r="A18130" s="69">
        <f t="shared" si="573"/>
        <v>45962</v>
      </c>
      <c r="B18130" t="s">
        <v>934</v>
      </c>
      <c r="C18130" t="s">
        <v>266</v>
      </c>
      <c r="E18130" t="s">
        <v>721</v>
      </c>
      <c r="F18130" t="s">
        <v>722</v>
      </c>
      <c r="G18130" t="s">
        <v>10</v>
      </c>
      <c r="H18130">
        <v>18338</v>
      </c>
      <c r="I18130" s="68" t="str">
        <f>VLOOKUP(E18130,Refs!$P$2:$R$29,3,FALSE)</f>
        <v>Y58</v>
      </c>
      <c r="J18130" s="68" t="str">
        <f>VLOOKUP(E18130,Refs!$P$2:$S$29,4,FALSE)</f>
        <v>South West</v>
      </c>
      <c r="K18130" s="28">
        <f t="shared" si="572"/>
        <v>18338</v>
      </c>
    </row>
    <row r="18131" spans="1:11" x14ac:dyDescent="0.35">
      <c r="A18131" s="69">
        <f t="shared" si="573"/>
        <v>45962</v>
      </c>
      <c r="B18131" t="s">
        <v>934</v>
      </c>
      <c r="C18131" t="s">
        <v>266</v>
      </c>
      <c r="E18131" t="s">
        <v>721</v>
      </c>
      <c r="F18131" t="s">
        <v>722</v>
      </c>
      <c r="G18131" t="s">
        <v>69</v>
      </c>
      <c r="H18131">
        <v>18338</v>
      </c>
      <c r="I18131" s="68" t="str">
        <f>VLOOKUP(E18131,Refs!$P$2:$R$29,3,FALSE)</f>
        <v>Y58</v>
      </c>
      <c r="J18131" s="68" t="str">
        <f>VLOOKUP(E18131,Refs!$P$2:$S$29,4,FALSE)</f>
        <v>South West</v>
      </c>
      <c r="K18131" s="28">
        <f t="shared" si="572"/>
        <v>18338</v>
      </c>
    </row>
    <row r="18132" spans="1:11" x14ac:dyDescent="0.35">
      <c r="A18132" s="69">
        <f t="shared" si="573"/>
        <v>45962</v>
      </c>
      <c r="B18132" t="s">
        <v>934</v>
      </c>
      <c r="C18132" t="s">
        <v>266</v>
      </c>
      <c r="E18132" t="s">
        <v>721</v>
      </c>
      <c r="F18132" t="s">
        <v>722</v>
      </c>
      <c r="G18132" t="s">
        <v>20</v>
      </c>
      <c r="H18132">
        <v>17859</v>
      </c>
      <c r="I18132" s="68" t="str">
        <f>VLOOKUP(E18132,Refs!$P$2:$R$29,3,FALSE)</f>
        <v>Y58</v>
      </c>
      <c r="J18132" s="68" t="str">
        <f>VLOOKUP(E18132,Refs!$P$2:$S$29,4,FALSE)</f>
        <v>South West</v>
      </c>
      <c r="K18132" s="28">
        <f t="shared" si="572"/>
        <v>17859</v>
      </c>
    </row>
    <row r="18133" spans="1:11" x14ac:dyDescent="0.35">
      <c r="A18133" s="69">
        <f t="shared" si="573"/>
        <v>45962</v>
      </c>
      <c r="B18133" t="s">
        <v>934</v>
      </c>
      <c r="C18133" t="s">
        <v>266</v>
      </c>
      <c r="E18133" t="s">
        <v>721</v>
      </c>
      <c r="F18133" t="s">
        <v>722</v>
      </c>
      <c r="G18133" t="s">
        <v>23</v>
      </c>
      <c r="H18133">
        <v>15579</v>
      </c>
      <c r="I18133" s="68" t="str">
        <f>VLOOKUP(E18133,Refs!$P$2:$R$29,3,FALSE)</f>
        <v>Y58</v>
      </c>
      <c r="J18133" s="68" t="str">
        <f>VLOOKUP(E18133,Refs!$P$2:$S$29,4,FALSE)</f>
        <v>South West</v>
      </c>
      <c r="K18133" s="28">
        <f t="shared" si="572"/>
        <v>15579</v>
      </c>
    </row>
    <row r="18134" spans="1:11" x14ac:dyDescent="0.35">
      <c r="A18134" s="69">
        <f t="shared" si="573"/>
        <v>45962</v>
      </c>
      <c r="B18134" t="s">
        <v>934</v>
      </c>
      <c r="C18134" t="s">
        <v>266</v>
      </c>
      <c r="E18134" t="s">
        <v>721</v>
      </c>
      <c r="F18134" t="s">
        <v>722</v>
      </c>
      <c r="G18134" t="s">
        <v>19</v>
      </c>
      <c r="H18134">
        <v>479</v>
      </c>
      <c r="I18134" s="68" t="str">
        <f>VLOOKUP(E18134,Refs!$P$2:$R$29,3,FALSE)</f>
        <v>Y58</v>
      </c>
      <c r="J18134" s="68" t="str">
        <f>VLOOKUP(E18134,Refs!$P$2:$S$29,4,FALSE)</f>
        <v>South West</v>
      </c>
      <c r="K18134" s="28">
        <f t="shared" si="572"/>
        <v>479</v>
      </c>
    </row>
    <row r="18135" spans="1:11" x14ac:dyDescent="0.35">
      <c r="A18135" s="69">
        <f t="shared" si="573"/>
        <v>45962</v>
      </c>
      <c r="B18135" t="s">
        <v>934</v>
      </c>
      <c r="C18135" t="s">
        <v>266</v>
      </c>
      <c r="E18135" t="s">
        <v>721</v>
      </c>
      <c r="F18135" t="s">
        <v>722</v>
      </c>
      <c r="G18135" t="s">
        <v>21</v>
      </c>
      <c r="H18135">
        <v>606268</v>
      </c>
      <c r="I18135" s="68" t="str">
        <f>VLOOKUP(E18135,Refs!$P$2:$R$29,3,FALSE)</f>
        <v>Y58</v>
      </c>
      <c r="J18135" s="68" t="str">
        <f>VLOOKUP(E18135,Refs!$P$2:$S$29,4,FALSE)</f>
        <v>South West</v>
      </c>
      <c r="K18135" s="28">
        <f t="shared" si="572"/>
        <v>606268</v>
      </c>
    </row>
    <row r="18136" spans="1:11" x14ac:dyDescent="0.35">
      <c r="A18136" s="69">
        <f t="shared" si="573"/>
        <v>45962</v>
      </c>
      <c r="B18136" t="s">
        <v>934</v>
      </c>
      <c r="C18136" t="s">
        <v>266</v>
      </c>
      <c r="E18136" t="s">
        <v>721</v>
      </c>
      <c r="F18136" t="s">
        <v>722</v>
      </c>
      <c r="G18136" t="s">
        <v>70</v>
      </c>
      <c r="H18136">
        <v>184</v>
      </c>
      <c r="I18136" s="68" t="str">
        <f>VLOOKUP(E18136,Refs!$P$2:$R$29,3,FALSE)</f>
        <v>Y58</v>
      </c>
      <c r="J18136" s="68" t="str">
        <f>VLOOKUP(E18136,Refs!$P$2:$S$29,4,FALSE)</f>
        <v>South West</v>
      </c>
      <c r="K18136" s="28">
        <f t="shared" si="572"/>
        <v>184</v>
      </c>
    </row>
    <row r="18137" spans="1:11" x14ac:dyDescent="0.35">
      <c r="A18137" s="69">
        <f t="shared" si="573"/>
        <v>45962</v>
      </c>
      <c r="B18137" t="s">
        <v>934</v>
      </c>
      <c r="C18137" t="s">
        <v>266</v>
      </c>
      <c r="E18137" t="s">
        <v>721</v>
      </c>
      <c r="F18137" t="s">
        <v>722</v>
      </c>
      <c r="G18137" t="s">
        <v>71</v>
      </c>
      <c r="H18137">
        <v>447</v>
      </c>
      <c r="I18137" s="68" t="str">
        <f>VLOOKUP(E18137,Refs!$P$2:$R$29,3,FALSE)</f>
        <v>Y58</v>
      </c>
      <c r="J18137" s="68" t="str">
        <f>VLOOKUP(E18137,Refs!$P$2:$S$29,4,FALSE)</f>
        <v>South West</v>
      </c>
      <c r="K18137" s="28">
        <f t="shared" si="572"/>
        <v>447</v>
      </c>
    </row>
    <row r="18138" spans="1:11" x14ac:dyDescent="0.35">
      <c r="A18138" s="69">
        <f t="shared" si="573"/>
        <v>45962</v>
      </c>
      <c r="B18138" t="s">
        <v>934</v>
      </c>
      <c r="C18138" t="s">
        <v>266</v>
      </c>
      <c r="E18138" t="s">
        <v>721</v>
      </c>
      <c r="F18138" t="s">
        <v>722</v>
      </c>
      <c r="G18138" t="s">
        <v>72</v>
      </c>
      <c r="H18138">
        <v>47039</v>
      </c>
      <c r="I18138" s="68" t="str">
        <f>VLOOKUP(E18138,Refs!$P$2:$R$29,3,FALSE)</f>
        <v>Y58</v>
      </c>
      <c r="J18138" s="68" t="str">
        <f>VLOOKUP(E18138,Refs!$P$2:$S$29,4,FALSE)</f>
        <v>South West</v>
      </c>
      <c r="K18138" s="28">
        <f t="shared" si="572"/>
        <v>47039</v>
      </c>
    </row>
    <row r="18139" spans="1:11" x14ac:dyDescent="0.35">
      <c r="A18139" s="69">
        <f t="shared" si="573"/>
        <v>45962</v>
      </c>
      <c r="B18139" t="s">
        <v>934</v>
      </c>
      <c r="C18139" t="s">
        <v>266</v>
      </c>
      <c r="E18139" t="s">
        <v>721</v>
      </c>
      <c r="F18139" t="s">
        <v>722</v>
      </c>
      <c r="G18139" t="s">
        <v>73</v>
      </c>
      <c r="H18139">
        <v>8019</v>
      </c>
      <c r="I18139" s="68" t="str">
        <f>VLOOKUP(E18139,Refs!$P$2:$R$29,3,FALSE)</f>
        <v>Y58</v>
      </c>
      <c r="J18139" s="68" t="str">
        <f>VLOOKUP(E18139,Refs!$P$2:$S$29,4,FALSE)</f>
        <v>South West</v>
      </c>
      <c r="K18139" s="28">
        <f t="shared" si="572"/>
        <v>8019</v>
      </c>
    </row>
    <row r="18140" spans="1:11" x14ac:dyDescent="0.35">
      <c r="A18140" s="69">
        <f t="shared" si="573"/>
        <v>45962</v>
      </c>
      <c r="B18140" t="s">
        <v>934</v>
      </c>
      <c r="C18140" t="s">
        <v>266</v>
      </c>
      <c r="E18140" t="s">
        <v>721</v>
      </c>
      <c r="F18140" t="s">
        <v>722</v>
      </c>
      <c r="G18140" t="s">
        <v>74</v>
      </c>
      <c r="H18140">
        <v>52278035</v>
      </c>
      <c r="I18140" s="68" t="str">
        <f>VLOOKUP(E18140,Refs!$P$2:$R$29,3,FALSE)</f>
        <v>Y58</v>
      </c>
      <c r="J18140" s="68" t="str">
        <f>VLOOKUP(E18140,Refs!$P$2:$S$29,4,FALSE)</f>
        <v>South West</v>
      </c>
      <c r="K18140" s="28">
        <f t="shared" si="572"/>
        <v>52278035</v>
      </c>
    </row>
    <row r="18141" spans="1:11" x14ac:dyDescent="0.35">
      <c r="A18141" s="69">
        <f t="shared" si="573"/>
        <v>45962</v>
      </c>
      <c r="B18141" t="s">
        <v>934</v>
      </c>
      <c r="C18141" t="s">
        <v>266</v>
      </c>
      <c r="E18141" t="s">
        <v>721</v>
      </c>
      <c r="F18141" t="s">
        <v>722</v>
      </c>
      <c r="G18141" t="s">
        <v>26</v>
      </c>
      <c r="H18141">
        <v>15198</v>
      </c>
      <c r="I18141" s="68" t="str">
        <f>VLOOKUP(E18141,Refs!$P$2:$R$29,3,FALSE)</f>
        <v>Y58</v>
      </c>
      <c r="J18141" s="68" t="str">
        <f>VLOOKUP(E18141,Refs!$P$2:$S$29,4,FALSE)</f>
        <v>South West</v>
      </c>
      <c r="K18141" s="28">
        <f t="shared" si="572"/>
        <v>15198</v>
      </c>
    </row>
    <row r="18142" spans="1:11" x14ac:dyDescent="0.35">
      <c r="A18142" s="69">
        <f t="shared" si="573"/>
        <v>45962</v>
      </c>
      <c r="B18142" t="s">
        <v>934</v>
      </c>
      <c r="C18142" t="s">
        <v>266</v>
      </c>
      <c r="E18142" t="s">
        <v>721</v>
      </c>
      <c r="F18142" t="s">
        <v>722</v>
      </c>
      <c r="G18142" t="s">
        <v>75</v>
      </c>
      <c r="H18142">
        <v>0</v>
      </c>
      <c r="I18142" s="68" t="str">
        <f>VLOOKUP(E18142,Refs!$P$2:$R$29,3,FALSE)</f>
        <v>Y58</v>
      </c>
      <c r="J18142" s="68" t="str">
        <f>VLOOKUP(E18142,Refs!$P$2:$S$29,4,FALSE)</f>
        <v>South West</v>
      </c>
      <c r="K18142" s="28" t="str">
        <f t="shared" si="572"/>
        <v/>
      </c>
    </row>
    <row r="18143" spans="1:11" x14ac:dyDescent="0.35">
      <c r="A18143" s="69">
        <f t="shared" si="573"/>
        <v>45962</v>
      </c>
      <c r="B18143" t="s">
        <v>934</v>
      </c>
      <c r="C18143" t="s">
        <v>266</v>
      </c>
      <c r="E18143" t="s">
        <v>721</v>
      </c>
      <c r="F18143" t="s">
        <v>722</v>
      </c>
      <c r="G18143" t="s">
        <v>76</v>
      </c>
      <c r="H18143">
        <v>3746</v>
      </c>
      <c r="I18143" s="68" t="str">
        <f>VLOOKUP(E18143,Refs!$P$2:$R$29,3,FALSE)</f>
        <v>Y58</v>
      </c>
      <c r="J18143" s="68" t="str">
        <f>VLOOKUP(E18143,Refs!$P$2:$S$29,4,FALSE)</f>
        <v>South West</v>
      </c>
      <c r="K18143" s="28">
        <f t="shared" si="572"/>
        <v>3746</v>
      </c>
    </row>
    <row r="18144" spans="1:11" x14ac:dyDescent="0.35">
      <c r="A18144" s="69">
        <f t="shared" si="573"/>
        <v>45962</v>
      </c>
      <c r="B18144" t="s">
        <v>934</v>
      </c>
      <c r="C18144" t="s">
        <v>266</v>
      </c>
      <c r="E18144" t="s">
        <v>721</v>
      </c>
      <c r="F18144" t="s">
        <v>722</v>
      </c>
      <c r="G18144" t="s">
        <v>77</v>
      </c>
      <c r="H18144">
        <v>1529</v>
      </c>
      <c r="I18144" s="68" t="str">
        <f>VLOOKUP(E18144,Refs!$P$2:$R$29,3,FALSE)</f>
        <v>Y58</v>
      </c>
      <c r="J18144" s="68" t="str">
        <f>VLOOKUP(E18144,Refs!$P$2:$S$29,4,FALSE)</f>
        <v>South West</v>
      </c>
      <c r="K18144" s="28">
        <f t="shared" si="572"/>
        <v>1529</v>
      </c>
    </row>
    <row r="18145" spans="1:11" x14ac:dyDescent="0.35">
      <c r="A18145" s="69">
        <f t="shared" si="573"/>
        <v>45962</v>
      </c>
      <c r="B18145" t="s">
        <v>934</v>
      </c>
      <c r="C18145" t="s">
        <v>266</v>
      </c>
      <c r="E18145" t="s">
        <v>721</v>
      </c>
      <c r="F18145" t="s">
        <v>722</v>
      </c>
      <c r="G18145" t="s">
        <v>78</v>
      </c>
      <c r="H18145">
        <v>9923</v>
      </c>
      <c r="I18145" s="68" t="str">
        <f>VLOOKUP(E18145,Refs!$P$2:$R$29,3,FALSE)</f>
        <v>Y58</v>
      </c>
      <c r="J18145" s="68" t="str">
        <f>VLOOKUP(E18145,Refs!$P$2:$S$29,4,FALSE)</f>
        <v>South West</v>
      </c>
      <c r="K18145" s="28">
        <f t="shared" si="572"/>
        <v>9923</v>
      </c>
    </row>
    <row r="18146" spans="1:11" x14ac:dyDescent="0.35">
      <c r="A18146" s="69">
        <f t="shared" si="573"/>
        <v>45962</v>
      </c>
      <c r="B18146" t="s">
        <v>934</v>
      </c>
      <c r="C18146" t="s">
        <v>266</v>
      </c>
      <c r="E18146" t="s">
        <v>721</v>
      </c>
      <c r="F18146" t="s">
        <v>722</v>
      </c>
      <c r="G18146" t="s">
        <v>79</v>
      </c>
      <c r="H18146">
        <v>0</v>
      </c>
      <c r="I18146" s="68" t="str">
        <f>VLOOKUP(E18146,Refs!$P$2:$R$29,3,FALSE)</f>
        <v>Y58</v>
      </c>
      <c r="J18146" s="68" t="str">
        <f>VLOOKUP(E18146,Refs!$P$2:$S$29,4,FALSE)</f>
        <v>South West</v>
      </c>
      <c r="K18146" s="28" t="str">
        <f t="shared" ref="K18146:K18209" si="574">IF(OR(H18146="NULL",H18146=0,H18146=""),"",H18146)</f>
        <v/>
      </c>
    </row>
    <row r="18147" spans="1:11" x14ac:dyDescent="0.35">
      <c r="A18147" s="69">
        <f t="shared" si="573"/>
        <v>45962</v>
      </c>
      <c r="B18147" t="s">
        <v>934</v>
      </c>
      <c r="C18147" t="s">
        <v>266</v>
      </c>
      <c r="E18147" t="s">
        <v>721</v>
      </c>
      <c r="F18147" t="s">
        <v>722</v>
      </c>
      <c r="G18147" t="s">
        <v>25</v>
      </c>
      <c r="H18147">
        <v>11452</v>
      </c>
      <c r="I18147" s="68" t="str">
        <f>VLOOKUP(E18147,Refs!$P$2:$R$29,3,FALSE)</f>
        <v>Y58</v>
      </c>
      <c r="J18147" s="68" t="str">
        <f>VLOOKUP(E18147,Refs!$P$2:$S$29,4,FALSE)</f>
        <v>South West</v>
      </c>
      <c r="K18147" s="28">
        <f t="shared" si="574"/>
        <v>11452</v>
      </c>
    </row>
    <row r="18148" spans="1:11" x14ac:dyDescent="0.35">
      <c r="A18148" s="69">
        <f t="shared" si="573"/>
        <v>45962</v>
      </c>
      <c r="B18148" t="s">
        <v>934</v>
      </c>
      <c r="C18148" t="s">
        <v>266</v>
      </c>
      <c r="E18148" t="s">
        <v>721</v>
      </c>
      <c r="F18148" t="s">
        <v>722</v>
      </c>
      <c r="G18148" t="s">
        <v>80</v>
      </c>
      <c r="H18148">
        <v>0</v>
      </c>
      <c r="I18148" s="68" t="str">
        <f>VLOOKUP(E18148,Refs!$P$2:$R$29,3,FALSE)</f>
        <v>Y58</v>
      </c>
      <c r="J18148" s="68" t="str">
        <f>VLOOKUP(E18148,Refs!$P$2:$S$29,4,FALSE)</f>
        <v>South West</v>
      </c>
      <c r="K18148" s="28" t="str">
        <f t="shared" si="574"/>
        <v/>
      </c>
    </row>
    <row r="18149" spans="1:11" x14ac:dyDescent="0.35">
      <c r="A18149" s="69">
        <f t="shared" si="573"/>
        <v>45962</v>
      </c>
      <c r="B18149" t="s">
        <v>934</v>
      </c>
      <c r="C18149" t="s">
        <v>266</v>
      </c>
      <c r="E18149" t="s">
        <v>721</v>
      </c>
      <c r="F18149" t="s">
        <v>722</v>
      </c>
      <c r="G18149" t="s">
        <v>81</v>
      </c>
      <c r="H18149">
        <v>4411</v>
      </c>
      <c r="I18149" s="68" t="str">
        <f>VLOOKUP(E18149,Refs!$P$2:$R$29,3,FALSE)</f>
        <v>Y58</v>
      </c>
      <c r="J18149" s="68" t="str">
        <f>VLOOKUP(E18149,Refs!$P$2:$S$29,4,FALSE)</f>
        <v>South West</v>
      </c>
      <c r="K18149" s="28">
        <f t="shared" si="574"/>
        <v>4411</v>
      </c>
    </row>
    <row r="18150" spans="1:11" x14ac:dyDescent="0.35">
      <c r="A18150" s="69">
        <f t="shared" si="573"/>
        <v>45962</v>
      </c>
      <c r="B18150" t="s">
        <v>934</v>
      </c>
      <c r="C18150" t="s">
        <v>266</v>
      </c>
      <c r="E18150" t="s">
        <v>721</v>
      </c>
      <c r="F18150" t="s">
        <v>722</v>
      </c>
      <c r="G18150" t="s">
        <v>82</v>
      </c>
      <c r="H18150">
        <v>1427</v>
      </c>
      <c r="I18150" s="68" t="str">
        <f>VLOOKUP(E18150,Refs!$P$2:$R$29,3,FALSE)</f>
        <v>Y58</v>
      </c>
      <c r="J18150" s="68" t="str">
        <f>VLOOKUP(E18150,Refs!$P$2:$S$29,4,FALSE)</f>
        <v>South West</v>
      </c>
      <c r="K18150" s="28">
        <f t="shared" si="574"/>
        <v>1427</v>
      </c>
    </row>
    <row r="18151" spans="1:11" x14ac:dyDescent="0.35">
      <c r="A18151" s="69">
        <f t="shared" si="573"/>
        <v>45962</v>
      </c>
      <c r="B18151" t="s">
        <v>934</v>
      </c>
      <c r="C18151" t="s">
        <v>266</v>
      </c>
      <c r="E18151" t="s">
        <v>721</v>
      </c>
      <c r="F18151" t="s">
        <v>722</v>
      </c>
      <c r="G18151" t="s">
        <v>83</v>
      </c>
      <c r="H18151">
        <v>6573</v>
      </c>
      <c r="I18151" s="68" t="str">
        <f>VLOOKUP(E18151,Refs!$P$2:$R$29,3,FALSE)</f>
        <v>Y58</v>
      </c>
      <c r="J18151" s="68" t="str">
        <f>VLOOKUP(E18151,Refs!$P$2:$S$29,4,FALSE)</f>
        <v>South West</v>
      </c>
      <c r="K18151" s="28">
        <f t="shared" si="574"/>
        <v>6573</v>
      </c>
    </row>
    <row r="18152" spans="1:11" x14ac:dyDescent="0.35">
      <c r="A18152" s="69">
        <f t="shared" si="573"/>
        <v>45962</v>
      </c>
      <c r="B18152" t="s">
        <v>934</v>
      </c>
      <c r="C18152" t="s">
        <v>266</v>
      </c>
      <c r="E18152" t="s">
        <v>721</v>
      </c>
      <c r="F18152" t="s">
        <v>722</v>
      </c>
      <c r="G18152" t="s">
        <v>84</v>
      </c>
      <c r="H18152">
        <v>27513</v>
      </c>
      <c r="I18152" s="68" t="str">
        <f>VLOOKUP(E18152,Refs!$P$2:$R$29,3,FALSE)</f>
        <v>Y58</v>
      </c>
      <c r="J18152" s="68" t="str">
        <f>VLOOKUP(E18152,Refs!$P$2:$S$29,4,FALSE)</f>
        <v>South West</v>
      </c>
      <c r="K18152" s="28">
        <f t="shared" si="574"/>
        <v>27513</v>
      </c>
    </row>
    <row r="18153" spans="1:11" x14ac:dyDescent="0.35">
      <c r="A18153" s="69">
        <f t="shared" si="573"/>
        <v>45962</v>
      </c>
      <c r="B18153" t="s">
        <v>934</v>
      </c>
      <c r="C18153" t="s">
        <v>266</v>
      </c>
      <c r="E18153" t="s">
        <v>721</v>
      </c>
      <c r="F18153" t="s">
        <v>722</v>
      </c>
      <c r="G18153" t="s">
        <v>85</v>
      </c>
      <c r="H18153">
        <v>3370</v>
      </c>
      <c r="I18153" s="68" t="str">
        <f>VLOOKUP(E18153,Refs!$P$2:$R$29,3,FALSE)</f>
        <v>Y58</v>
      </c>
      <c r="J18153" s="68" t="str">
        <f>VLOOKUP(E18153,Refs!$P$2:$S$29,4,FALSE)</f>
        <v>South West</v>
      </c>
      <c r="K18153" s="28">
        <f t="shared" si="574"/>
        <v>3370</v>
      </c>
    </row>
    <row r="18154" spans="1:11" x14ac:dyDescent="0.35">
      <c r="A18154" s="69">
        <f t="shared" si="573"/>
        <v>45962</v>
      </c>
      <c r="B18154" t="s">
        <v>934</v>
      </c>
      <c r="C18154" t="s">
        <v>266</v>
      </c>
      <c r="E18154" t="s">
        <v>721</v>
      </c>
      <c r="F18154" t="s">
        <v>722</v>
      </c>
      <c r="G18154" t="s">
        <v>86</v>
      </c>
      <c r="H18154">
        <v>1980</v>
      </c>
      <c r="I18154" s="68" t="str">
        <f>VLOOKUP(E18154,Refs!$P$2:$R$29,3,FALSE)</f>
        <v>Y58</v>
      </c>
      <c r="J18154" s="68" t="str">
        <f>VLOOKUP(E18154,Refs!$P$2:$S$29,4,FALSE)</f>
        <v>South West</v>
      </c>
      <c r="K18154" s="28">
        <f t="shared" si="574"/>
        <v>1980</v>
      </c>
    </row>
    <row r="18155" spans="1:11" x14ac:dyDescent="0.35">
      <c r="A18155" s="69">
        <f t="shared" si="573"/>
        <v>45962</v>
      </c>
      <c r="B18155" t="s">
        <v>934</v>
      </c>
      <c r="C18155" t="s">
        <v>266</v>
      </c>
      <c r="E18155" t="s">
        <v>721</v>
      </c>
      <c r="F18155" t="s">
        <v>722</v>
      </c>
      <c r="G18155" t="s">
        <v>87</v>
      </c>
      <c r="H18155">
        <v>10571</v>
      </c>
      <c r="I18155" s="68" t="str">
        <f>VLOOKUP(E18155,Refs!$P$2:$R$29,3,FALSE)</f>
        <v>Y58</v>
      </c>
      <c r="J18155" s="68" t="str">
        <f>VLOOKUP(E18155,Refs!$P$2:$S$29,4,FALSE)</f>
        <v>South West</v>
      </c>
      <c r="K18155" s="28">
        <f t="shared" si="574"/>
        <v>10571</v>
      </c>
    </row>
    <row r="18156" spans="1:11" x14ac:dyDescent="0.35">
      <c r="A18156" s="69">
        <f t="shared" si="573"/>
        <v>45962</v>
      </c>
      <c r="B18156" t="s">
        <v>934</v>
      </c>
      <c r="C18156" t="s">
        <v>266</v>
      </c>
      <c r="E18156" t="s">
        <v>721</v>
      </c>
      <c r="F18156" t="s">
        <v>722</v>
      </c>
      <c r="G18156" t="s">
        <v>88</v>
      </c>
      <c r="H18156">
        <v>34269</v>
      </c>
      <c r="I18156" s="68" t="str">
        <f>VLOOKUP(E18156,Refs!$P$2:$R$29,3,FALSE)</f>
        <v>Y58</v>
      </c>
      <c r="J18156" s="68" t="str">
        <f>VLOOKUP(E18156,Refs!$P$2:$S$29,4,FALSE)</f>
        <v>South West</v>
      </c>
      <c r="K18156" s="28">
        <f t="shared" si="574"/>
        <v>34269</v>
      </c>
    </row>
    <row r="18157" spans="1:11" x14ac:dyDescent="0.35">
      <c r="A18157" s="69">
        <f t="shared" si="573"/>
        <v>45962</v>
      </c>
      <c r="B18157" t="s">
        <v>934</v>
      </c>
      <c r="C18157" t="s">
        <v>266</v>
      </c>
      <c r="E18157" t="s">
        <v>721</v>
      </c>
      <c r="F18157" t="s">
        <v>722</v>
      </c>
      <c r="G18157" t="s">
        <v>89</v>
      </c>
      <c r="H18157">
        <v>15198</v>
      </c>
      <c r="I18157" s="68" t="str">
        <f>VLOOKUP(E18157,Refs!$P$2:$R$29,3,FALSE)</f>
        <v>Y58</v>
      </c>
      <c r="J18157" s="68" t="str">
        <f>VLOOKUP(E18157,Refs!$P$2:$S$29,4,FALSE)</f>
        <v>South West</v>
      </c>
      <c r="K18157" s="28">
        <f t="shared" si="574"/>
        <v>15198</v>
      </c>
    </row>
    <row r="18158" spans="1:11" x14ac:dyDescent="0.35">
      <c r="A18158" s="69">
        <f t="shared" si="573"/>
        <v>45962</v>
      </c>
      <c r="B18158" t="s">
        <v>934</v>
      </c>
      <c r="C18158" t="s">
        <v>266</v>
      </c>
      <c r="E18158" t="s">
        <v>721</v>
      </c>
      <c r="F18158" t="s">
        <v>722</v>
      </c>
      <c r="G18158" t="s">
        <v>27</v>
      </c>
      <c r="H18158">
        <v>1935</v>
      </c>
      <c r="I18158" s="68" t="str">
        <f>VLOOKUP(E18158,Refs!$P$2:$R$29,3,FALSE)</f>
        <v>Y58</v>
      </c>
      <c r="J18158" s="68" t="str">
        <f>VLOOKUP(E18158,Refs!$P$2:$S$29,4,FALSE)</f>
        <v>South West</v>
      </c>
      <c r="K18158" s="28">
        <f t="shared" si="574"/>
        <v>1935</v>
      </c>
    </row>
    <row r="18159" spans="1:11" x14ac:dyDescent="0.35">
      <c r="A18159" s="69">
        <f t="shared" si="573"/>
        <v>45962</v>
      </c>
      <c r="B18159" t="s">
        <v>934</v>
      </c>
      <c r="C18159" t="s">
        <v>266</v>
      </c>
      <c r="E18159" t="s">
        <v>721</v>
      </c>
      <c r="F18159" t="s">
        <v>722</v>
      </c>
      <c r="G18159" t="s">
        <v>29</v>
      </c>
      <c r="H18159">
        <v>1296</v>
      </c>
      <c r="I18159" s="68" t="str">
        <f>VLOOKUP(E18159,Refs!$P$2:$R$29,3,FALSE)</f>
        <v>Y58</v>
      </c>
      <c r="J18159" s="68" t="str">
        <f>VLOOKUP(E18159,Refs!$P$2:$S$29,4,FALSE)</f>
        <v>South West</v>
      </c>
      <c r="K18159" s="28">
        <f t="shared" si="574"/>
        <v>1296</v>
      </c>
    </row>
    <row r="18160" spans="1:11" x14ac:dyDescent="0.35">
      <c r="A18160" s="69">
        <f t="shared" si="573"/>
        <v>45962</v>
      </c>
      <c r="B18160" t="s">
        <v>934</v>
      </c>
      <c r="C18160" t="s">
        <v>266</v>
      </c>
      <c r="E18160" t="s">
        <v>721</v>
      </c>
      <c r="F18160" t="s">
        <v>722</v>
      </c>
      <c r="G18160" t="s">
        <v>90</v>
      </c>
      <c r="H18160">
        <v>756</v>
      </c>
      <c r="I18160" s="68" t="str">
        <f>VLOOKUP(E18160,Refs!$P$2:$R$29,3,FALSE)</f>
        <v>Y58</v>
      </c>
      <c r="J18160" s="68" t="str">
        <f>VLOOKUP(E18160,Refs!$P$2:$S$29,4,FALSE)</f>
        <v>South West</v>
      </c>
      <c r="K18160" s="28">
        <f t="shared" si="574"/>
        <v>756</v>
      </c>
    </row>
    <row r="18161" spans="1:11" x14ac:dyDescent="0.35">
      <c r="A18161" s="69">
        <f t="shared" si="573"/>
        <v>45962</v>
      </c>
      <c r="B18161" t="s">
        <v>934</v>
      </c>
      <c r="C18161" t="s">
        <v>266</v>
      </c>
      <c r="E18161" t="s">
        <v>721</v>
      </c>
      <c r="F18161" t="s">
        <v>722</v>
      </c>
      <c r="G18161" t="s">
        <v>91</v>
      </c>
      <c r="H18161">
        <v>12</v>
      </c>
      <c r="I18161" s="68" t="str">
        <f>VLOOKUP(E18161,Refs!$P$2:$R$29,3,FALSE)</f>
        <v>Y58</v>
      </c>
      <c r="J18161" s="68" t="str">
        <f>VLOOKUP(E18161,Refs!$P$2:$S$29,4,FALSE)</f>
        <v>South West</v>
      </c>
      <c r="K18161" s="28">
        <f t="shared" si="574"/>
        <v>12</v>
      </c>
    </row>
    <row r="18162" spans="1:11" x14ac:dyDescent="0.35">
      <c r="A18162" s="69">
        <f t="shared" si="573"/>
        <v>45962</v>
      </c>
      <c r="B18162" t="s">
        <v>934</v>
      </c>
      <c r="C18162" t="s">
        <v>266</v>
      </c>
      <c r="E18162" t="s">
        <v>721</v>
      </c>
      <c r="F18162" t="s">
        <v>722</v>
      </c>
      <c r="G18162" t="s">
        <v>92</v>
      </c>
      <c r="H18162">
        <v>346</v>
      </c>
      <c r="I18162" s="68" t="str">
        <f>VLOOKUP(E18162,Refs!$P$2:$R$29,3,FALSE)</f>
        <v>Y58</v>
      </c>
      <c r="J18162" s="68" t="str">
        <f>VLOOKUP(E18162,Refs!$P$2:$S$29,4,FALSE)</f>
        <v>South West</v>
      </c>
      <c r="K18162" s="28">
        <f t="shared" si="574"/>
        <v>346</v>
      </c>
    </row>
    <row r="18163" spans="1:11" x14ac:dyDescent="0.35">
      <c r="A18163" s="69">
        <f t="shared" si="573"/>
        <v>45962</v>
      </c>
      <c r="B18163" t="s">
        <v>934</v>
      </c>
      <c r="C18163" t="s">
        <v>266</v>
      </c>
      <c r="E18163" t="s">
        <v>721</v>
      </c>
      <c r="F18163" t="s">
        <v>722</v>
      </c>
      <c r="G18163" t="s">
        <v>93</v>
      </c>
      <c r="H18163">
        <v>44</v>
      </c>
      <c r="I18163" s="68" t="str">
        <f>VLOOKUP(E18163,Refs!$P$2:$R$29,3,FALSE)</f>
        <v>Y58</v>
      </c>
      <c r="J18163" s="68" t="str">
        <f>VLOOKUP(E18163,Refs!$P$2:$S$29,4,FALSE)</f>
        <v>South West</v>
      </c>
      <c r="K18163" s="28">
        <f t="shared" si="574"/>
        <v>44</v>
      </c>
    </row>
    <row r="18164" spans="1:11" x14ac:dyDescent="0.35">
      <c r="A18164" s="69">
        <f t="shared" si="573"/>
        <v>45962</v>
      </c>
      <c r="B18164" t="s">
        <v>934</v>
      </c>
      <c r="C18164" t="s">
        <v>266</v>
      </c>
      <c r="E18164" t="s">
        <v>721</v>
      </c>
      <c r="F18164" t="s">
        <v>722</v>
      </c>
      <c r="G18164" t="s">
        <v>94</v>
      </c>
      <c r="H18164">
        <v>118</v>
      </c>
      <c r="I18164" s="68" t="str">
        <f>VLOOKUP(E18164,Refs!$P$2:$R$29,3,FALSE)</f>
        <v>Y58</v>
      </c>
      <c r="J18164" s="68" t="str">
        <f>VLOOKUP(E18164,Refs!$P$2:$S$29,4,FALSE)</f>
        <v>South West</v>
      </c>
      <c r="K18164" s="28">
        <f t="shared" si="574"/>
        <v>118</v>
      </c>
    </row>
    <row r="18165" spans="1:11" x14ac:dyDescent="0.35">
      <c r="A18165" s="69">
        <f t="shared" si="573"/>
        <v>45962</v>
      </c>
      <c r="B18165" t="s">
        <v>934</v>
      </c>
      <c r="C18165" t="s">
        <v>266</v>
      </c>
      <c r="E18165" t="s">
        <v>721</v>
      </c>
      <c r="F18165" t="s">
        <v>722</v>
      </c>
      <c r="G18165" t="s">
        <v>95</v>
      </c>
      <c r="H18165">
        <v>673</v>
      </c>
      <c r="I18165" s="68" t="str">
        <f>VLOOKUP(E18165,Refs!$P$2:$R$29,3,FALSE)</f>
        <v>Y58</v>
      </c>
      <c r="J18165" s="68" t="str">
        <f>VLOOKUP(E18165,Refs!$P$2:$S$29,4,FALSE)</f>
        <v>South West</v>
      </c>
      <c r="K18165" s="28">
        <f t="shared" si="574"/>
        <v>673</v>
      </c>
    </row>
    <row r="18166" spans="1:11" x14ac:dyDescent="0.35">
      <c r="A18166" s="69">
        <f t="shared" si="573"/>
        <v>45962</v>
      </c>
      <c r="B18166" t="s">
        <v>934</v>
      </c>
      <c r="C18166" t="s">
        <v>266</v>
      </c>
      <c r="E18166" t="s">
        <v>721</v>
      </c>
      <c r="F18166" t="s">
        <v>722</v>
      </c>
      <c r="G18166" t="s">
        <v>96</v>
      </c>
      <c r="H18166">
        <v>5844</v>
      </c>
      <c r="I18166" s="68" t="str">
        <f>VLOOKUP(E18166,Refs!$P$2:$R$29,3,FALSE)</f>
        <v>Y58</v>
      </c>
      <c r="J18166" s="68" t="str">
        <f>VLOOKUP(E18166,Refs!$P$2:$S$29,4,FALSE)</f>
        <v>South West</v>
      </c>
      <c r="K18166" s="28">
        <f t="shared" si="574"/>
        <v>5844</v>
      </c>
    </row>
    <row r="18167" spans="1:11" x14ac:dyDescent="0.35">
      <c r="A18167" s="69">
        <f t="shared" si="573"/>
        <v>45962</v>
      </c>
      <c r="B18167" t="s">
        <v>934</v>
      </c>
      <c r="C18167" t="s">
        <v>266</v>
      </c>
      <c r="E18167" t="s">
        <v>721</v>
      </c>
      <c r="F18167" t="s">
        <v>722</v>
      </c>
      <c r="G18167" t="s">
        <v>31</v>
      </c>
      <c r="H18167">
        <v>5511</v>
      </c>
      <c r="I18167" s="68" t="str">
        <f>VLOOKUP(E18167,Refs!$P$2:$R$29,3,FALSE)</f>
        <v>Y58</v>
      </c>
      <c r="J18167" s="68" t="str">
        <f>VLOOKUP(E18167,Refs!$P$2:$S$29,4,FALSE)</f>
        <v>South West</v>
      </c>
      <c r="K18167" s="28">
        <f t="shared" si="574"/>
        <v>5511</v>
      </c>
    </row>
    <row r="18168" spans="1:11" x14ac:dyDescent="0.35">
      <c r="A18168" s="69">
        <f t="shared" si="573"/>
        <v>45962</v>
      </c>
      <c r="B18168" t="s">
        <v>934</v>
      </c>
      <c r="C18168" t="s">
        <v>266</v>
      </c>
      <c r="E18168" t="s">
        <v>721</v>
      </c>
      <c r="F18168" t="s">
        <v>722</v>
      </c>
      <c r="G18168" t="s">
        <v>97</v>
      </c>
      <c r="H18168">
        <v>1412</v>
      </c>
      <c r="I18168" s="68" t="str">
        <f>VLOOKUP(E18168,Refs!$P$2:$R$29,3,FALSE)</f>
        <v>Y58</v>
      </c>
      <c r="J18168" s="68" t="str">
        <f>VLOOKUP(E18168,Refs!$P$2:$S$29,4,FALSE)</f>
        <v>South West</v>
      </c>
      <c r="K18168" s="28">
        <f t="shared" si="574"/>
        <v>1412</v>
      </c>
    </row>
    <row r="18169" spans="1:11" x14ac:dyDescent="0.35">
      <c r="A18169" s="69">
        <f t="shared" si="573"/>
        <v>45962</v>
      </c>
      <c r="B18169" t="s">
        <v>934</v>
      </c>
      <c r="C18169" t="s">
        <v>266</v>
      </c>
      <c r="E18169" t="s">
        <v>721</v>
      </c>
      <c r="F18169" t="s">
        <v>722</v>
      </c>
      <c r="G18169" t="s">
        <v>98</v>
      </c>
      <c r="H18169">
        <v>2164</v>
      </c>
      <c r="I18169" s="68" t="str">
        <f>VLOOKUP(E18169,Refs!$P$2:$R$29,3,FALSE)</f>
        <v>Y58</v>
      </c>
      <c r="J18169" s="68" t="str">
        <f>VLOOKUP(E18169,Refs!$P$2:$S$29,4,FALSE)</f>
        <v>South West</v>
      </c>
      <c r="K18169" s="28">
        <f t="shared" si="574"/>
        <v>2164</v>
      </c>
    </row>
    <row r="18170" spans="1:11" x14ac:dyDescent="0.35">
      <c r="A18170" s="69">
        <f t="shared" si="573"/>
        <v>45962</v>
      </c>
      <c r="B18170" t="s">
        <v>934</v>
      </c>
      <c r="C18170" t="s">
        <v>266</v>
      </c>
      <c r="E18170" t="s">
        <v>721</v>
      </c>
      <c r="F18170" t="s">
        <v>722</v>
      </c>
      <c r="G18170" t="s">
        <v>99</v>
      </c>
      <c r="H18170">
        <v>2093</v>
      </c>
      <c r="I18170" s="68" t="str">
        <f>VLOOKUP(E18170,Refs!$P$2:$R$29,3,FALSE)</f>
        <v>Y58</v>
      </c>
      <c r="J18170" s="68" t="str">
        <f>VLOOKUP(E18170,Refs!$P$2:$S$29,4,FALSE)</f>
        <v>South West</v>
      </c>
      <c r="K18170" s="28">
        <f t="shared" si="574"/>
        <v>2093</v>
      </c>
    </row>
    <row r="18171" spans="1:11" x14ac:dyDescent="0.35">
      <c r="A18171" s="69">
        <f t="shared" si="573"/>
        <v>45962</v>
      </c>
      <c r="B18171" t="s">
        <v>934</v>
      </c>
      <c r="C18171" t="s">
        <v>266</v>
      </c>
      <c r="E18171" t="s">
        <v>721</v>
      </c>
      <c r="F18171" t="s">
        <v>722</v>
      </c>
      <c r="G18171" t="s">
        <v>100</v>
      </c>
      <c r="H18171">
        <v>969</v>
      </c>
      <c r="I18171" s="68" t="str">
        <f>VLOOKUP(E18171,Refs!$P$2:$R$29,3,FALSE)</f>
        <v>Y58</v>
      </c>
      <c r="J18171" s="68" t="str">
        <f>VLOOKUP(E18171,Refs!$P$2:$S$29,4,FALSE)</f>
        <v>South West</v>
      </c>
      <c r="K18171" s="28">
        <f t="shared" si="574"/>
        <v>969</v>
      </c>
    </row>
    <row r="18172" spans="1:11" x14ac:dyDescent="0.35">
      <c r="A18172" s="69">
        <f t="shared" si="573"/>
        <v>45962</v>
      </c>
      <c r="B18172" t="s">
        <v>934</v>
      </c>
      <c r="C18172" t="s">
        <v>266</v>
      </c>
      <c r="E18172" t="s">
        <v>721</v>
      </c>
      <c r="F18172" t="s">
        <v>722</v>
      </c>
      <c r="G18172" t="s">
        <v>101</v>
      </c>
      <c r="H18172">
        <v>325</v>
      </c>
      <c r="I18172" s="68" t="str">
        <f>VLOOKUP(E18172,Refs!$P$2:$R$29,3,FALSE)</f>
        <v>Y58</v>
      </c>
      <c r="J18172" s="68" t="str">
        <f>VLOOKUP(E18172,Refs!$P$2:$S$29,4,FALSE)</f>
        <v>South West</v>
      </c>
      <c r="K18172" s="28">
        <f t="shared" si="574"/>
        <v>325</v>
      </c>
    </row>
    <row r="18173" spans="1:11" x14ac:dyDescent="0.35">
      <c r="A18173" s="69">
        <f t="shared" si="573"/>
        <v>45962</v>
      </c>
      <c r="B18173" t="s">
        <v>934</v>
      </c>
      <c r="C18173" t="s">
        <v>266</v>
      </c>
      <c r="E18173" t="s">
        <v>721</v>
      </c>
      <c r="F18173" t="s">
        <v>722</v>
      </c>
      <c r="G18173" t="s">
        <v>102</v>
      </c>
      <c r="H18173">
        <v>156</v>
      </c>
      <c r="I18173" s="68" t="str">
        <f>VLOOKUP(E18173,Refs!$P$2:$R$29,3,FALSE)</f>
        <v>Y58</v>
      </c>
      <c r="J18173" s="68" t="str">
        <f>VLOOKUP(E18173,Refs!$P$2:$S$29,4,FALSE)</f>
        <v>South West</v>
      </c>
      <c r="K18173" s="28">
        <f t="shared" si="574"/>
        <v>156</v>
      </c>
    </row>
    <row r="18174" spans="1:11" x14ac:dyDescent="0.35">
      <c r="A18174" s="69">
        <f t="shared" si="573"/>
        <v>45962</v>
      </c>
      <c r="B18174" t="s">
        <v>934</v>
      </c>
      <c r="C18174" t="s">
        <v>266</v>
      </c>
      <c r="E18174" t="s">
        <v>721</v>
      </c>
      <c r="F18174" t="s">
        <v>722</v>
      </c>
      <c r="G18174" t="s">
        <v>103</v>
      </c>
      <c r="H18174">
        <v>1848</v>
      </c>
      <c r="I18174" s="68" t="str">
        <f>VLOOKUP(E18174,Refs!$P$2:$R$29,3,FALSE)</f>
        <v>Y58</v>
      </c>
      <c r="J18174" s="68" t="str">
        <f>VLOOKUP(E18174,Refs!$P$2:$S$29,4,FALSE)</f>
        <v>South West</v>
      </c>
      <c r="K18174" s="28">
        <f t="shared" si="574"/>
        <v>1848</v>
      </c>
    </row>
    <row r="18175" spans="1:11" x14ac:dyDescent="0.35">
      <c r="A18175" s="69">
        <f t="shared" si="573"/>
        <v>45962</v>
      </c>
      <c r="B18175" t="s">
        <v>934</v>
      </c>
      <c r="C18175" t="s">
        <v>266</v>
      </c>
      <c r="E18175" t="s">
        <v>721</v>
      </c>
      <c r="F18175" t="s">
        <v>722</v>
      </c>
      <c r="G18175" t="s">
        <v>104</v>
      </c>
      <c r="H18175">
        <v>11073000</v>
      </c>
      <c r="I18175" s="68" t="str">
        <f>VLOOKUP(E18175,Refs!$P$2:$R$29,3,FALSE)</f>
        <v>Y58</v>
      </c>
      <c r="J18175" s="68" t="str">
        <f>VLOOKUP(E18175,Refs!$P$2:$S$29,4,FALSE)</f>
        <v>South West</v>
      </c>
      <c r="K18175" s="28">
        <f t="shared" si="574"/>
        <v>11073000</v>
      </c>
    </row>
    <row r="18176" spans="1:11" x14ac:dyDescent="0.35">
      <c r="A18176" s="69">
        <f t="shared" si="573"/>
        <v>45962</v>
      </c>
      <c r="B18176" t="s">
        <v>934</v>
      </c>
      <c r="C18176" t="s">
        <v>266</v>
      </c>
      <c r="E18176" t="s">
        <v>721</v>
      </c>
      <c r="F18176" t="s">
        <v>722</v>
      </c>
      <c r="G18176" t="s">
        <v>105</v>
      </c>
      <c r="H18176">
        <v>1486</v>
      </c>
      <c r="I18176" s="68" t="str">
        <f>VLOOKUP(E18176,Refs!$P$2:$R$29,3,FALSE)</f>
        <v>Y58</v>
      </c>
      <c r="J18176" s="68" t="str">
        <f>VLOOKUP(E18176,Refs!$P$2:$S$29,4,FALSE)</f>
        <v>South West</v>
      </c>
      <c r="K18176" s="28">
        <f t="shared" si="574"/>
        <v>1486</v>
      </c>
    </row>
    <row r="18177" spans="1:11" x14ac:dyDescent="0.35">
      <c r="A18177" s="69">
        <f t="shared" si="573"/>
        <v>45962</v>
      </c>
      <c r="B18177" t="s">
        <v>934</v>
      </c>
      <c r="C18177" t="s">
        <v>266</v>
      </c>
      <c r="E18177" t="s">
        <v>721</v>
      </c>
      <c r="F18177" t="s">
        <v>722</v>
      </c>
      <c r="G18177" t="s">
        <v>106</v>
      </c>
      <c r="H18177">
        <v>1437</v>
      </c>
      <c r="I18177" s="68" t="str">
        <f>VLOOKUP(E18177,Refs!$P$2:$R$29,3,FALSE)</f>
        <v>Y58</v>
      </c>
      <c r="J18177" s="68" t="str">
        <f>VLOOKUP(E18177,Refs!$P$2:$S$29,4,FALSE)</f>
        <v>South West</v>
      </c>
      <c r="K18177" s="28">
        <f t="shared" si="574"/>
        <v>1437</v>
      </c>
    </row>
    <row r="18178" spans="1:11" x14ac:dyDescent="0.35">
      <c r="A18178" s="69">
        <f t="shared" si="573"/>
        <v>45962</v>
      </c>
      <c r="B18178" t="s">
        <v>934</v>
      </c>
      <c r="C18178" t="s">
        <v>266</v>
      </c>
      <c r="E18178" t="s">
        <v>721</v>
      </c>
      <c r="F18178" t="s">
        <v>722</v>
      </c>
      <c r="G18178" t="s">
        <v>107</v>
      </c>
      <c r="H18178">
        <v>67</v>
      </c>
      <c r="I18178" s="68" t="str">
        <f>VLOOKUP(E18178,Refs!$P$2:$R$29,3,FALSE)</f>
        <v>Y58</v>
      </c>
      <c r="J18178" s="68" t="str">
        <f>VLOOKUP(E18178,Refs!$P$2:$S$29,4,FALSE)</f>
        <v>South West</v>
      </c>
      <c r="K18178" s="28">
        <f t="shared" si="574"/>
        <v>67</v>
      </c>
    </row>
    <row r="18179" spans="1:11" x14ac:dyDescent="0.35">
      <c r="A18179" s="69">
        <f t="shared" ref="A18179:A18242" si="575">DATEVALUE(RIGHT(B18179,8))</f>
        <v>45962</v>
      </c>
      <c r="B18179" t="s">
        <v>934</v>
      </c>
      <c r="C18179" t="s">
        <v>266</v>
      </c>
      <c r="E18179" t="s">
        <v>721</v>
      </c>
      <c r="F18179" t="s">
        <v>722</v>
      </c>
      <c r="G18179" t="s">
        <v>108</v>
      </c>
      <c r="H18179">
        <v>1205</v>
      </c>
      <c r="I18179" s="68" t="str">
        <f>VLOOKUP(E18179,Refs!$P$2:$R$29,3,FALSE)</f>
        <v>Y58</v>
      </c>
      <c r="J18179" s="68" t="str">
        <f>VLOOKUP(E18179,Refs!$P$2:$S$29,4,FALSE)</f>
        <v>South West</v>
      </c>
      <c r="K18179" s="28">
        <f t="shared" si="574"/>
        <v>1205</v>
      </c>
    </row>
    <row r="18180" spans="1:11" x14ac:dyDescent="0.35">
      <c r="A18180" s="69">
        <f t="shared" si="575"/>
        <v>45962</v>
      </c>
      <c r="B18180" t="s">
        <v>934</v>
      </c>
      <c r="C18180" t="s">
        <v>266</v>
      </c>
      <c r="E18180" t="s">
        <v>721</v>
      </c>
      <c r="F18180" t="s">
        <v>722</v>
      </c>
      <c r="G18180" t="s">
        <v>109</v>
      </c>
      <c r="H18180">
        <v>7976420</v>
      </c>
      <c r="I18180" s="68" t="str">
        <f>VLOOKUP(E18180,Refs!$P$2:$R$29,3,FALSE)</f>
        <v>Y58</v>
      </c>
      <c r="J18180" s="68" t="str">
        <f>VLOOKUP(E18180,Refs!$P$2:$S$29,4,FALSE)</f>
        <v>South West</v>
      </c>
      <c r="K18180" s="28">
        <f t="shared" si="574"/>
        <v>7976420</v>
      </c>
    </row>
    <row r="18181" spans="1:11" x14ac:dyDescent="0.35">
      <c r="A18181" s="69">
        <f t="shared" si="575"/>
        <v>45962</v>
      </c>
      <c r="B18181" t="s">
        <v>934</v>
      </c>
      <c r="C18181" t="s">
        <v>266</v>
      </c>
      <c r="E18181" t="s">
        <v>721</v>
      </c>
      <c r="F18181" t="s">
        <v>722</v>
      </c>
      <c r="G18181" t="s">
        <v>110</v>
      </c>
      <c r="H18181">
        <v>144</v>
      </c>
      <c r="I18181" s="68" t="str">
        <f>VLOOKUP(E18181,Refs!$P$2:$R$29,3,FALSE)</f>
        <v>Y58</v>
      </c>
      <c r="J18181" s="68" t="str">
        <f>VLOOKUP(E18181,Refs!$P$2:$S$29,4,FALSE)</f>
        <v>South West</v>
      </c>
      <c r="K18181" s="28">
        <f t="shared" si="574"/>
        <v>144</v>
      </c>
    </row>
    <row r="18182" spans="1:11" x14ac:dyDescent="0.35">
      <c r="A18182" s="69">
        <f t="shared" si="575"/>
        <v>45962</v>
      </c>
      <c r="B18182" t="s">
        <v>934</v>
      </c>
      <c r="C18182" t="s">
        <v>266</v>
      </c>
      <c r="E18182" t="s">
        <v>721</v>
      </c>
      <c r="F18182" t="s">
        <v>722</v>
      </c>
      <c r="G18182" t="s">
        <v>808</v>
      </c>
      <c r="H18182">
        <v>2322</v>
      </c>
      <c r="I18182" s="68" t="str">
        <f>VLOOKUP(E18182,Refs!$P$2:$R$29,3,FALSE)</f>
        <v>Y58</v>
      </c>
      <c r="J18182" s="68" t="str">
        <f>VLOOKUP(E18182,Refs!$P$2:$S$29,4,FALSE)</f>
        <v>South West</v>
      </c>
      <c r="K18182" s="28">
        <f t="shared" si="574"/>
        <v>2322</v>
      </c>
    </row>
    <row r="18183" spans="1:11" x14ac:dyDescent="0.35">
      <c r="A18183" s="69">
        <f t="shared" si="575"/>
        <v>45962</v>
      </c>
      <c r="B18183" t="s">
        <v>934</v>
      </c>
      <c r="C18183" t="s">
        <v>266</v>
      </c>
      <c r="E18183" t="s">
        <v>721</v>
      </c>
      <c r="F18183" t="s">
        <v>722</v>
      </c>
      <c r="G18183" t="s">
        <v>809</v>
      </c>
      <c r="H18183">
        <v>1196</v>
      </c>
      <c r="I18183" s="68" t="str">
        <f>VLOOKUP(E18183,Refs!$P$2:$R$29,3,FALSE)</f>
        <v>Y58</v>
      </c>
      <c r="J18183" s="68" t="str">
        <f>VLOOKUP(E18183,Refs!$P$2:$S$29,4,FALSE)</f>
        <v>South West</v>
      </c>
      <c r="K18183" s="28">
        <f t="shared" si="574"/>
        <v>1196</v>
      </c>
    </row>
    <row r="18184" spans="1:11" x14ac:dyDescent="0.35">
      <c r="A18184" s="69">
        <f t="shared" si="575"/>
        <v>45962</v>
      </c>
      <c r="B18184" t="s">
        <v>934</v>
      </c>
      <c r="C18184" t="s">
        <v>266</v>
      </c>
      <c r="E18184" t="s">
        <v>721</v>
      </c>
      <c r="F18184" t="s">
        <v>722</v>
      </c>
      <c r="G18184" t="s">
        <v>111</v>
      </c>
      <c r="H18184">
        <v>7648</v>
      </c>
      <c r="I18184" s="68" t="str">
        <f>VLOOKUP(E18184,Refs!$P$2:$R$29,3,FALSE)</f>
        <v>Y58</v>
      </c>
      <c r="J18184" s="68" t="str">
        <f>VLOOKUP(E18184,Refs!$P$2:$S$29,4,FALSE)</f>
        <v>South West</v>
      </c>
      <c r="K18184" s="28">
        <f t="shared" si="574"/>
        <v>7648</v>
      </c>
    </row>
    <row r="18185" spans="1:11" x14ac:dyDescent="0.35">
      <c r="A18185" s="69">
        <f t="shared" si="575"/>
        <v>45962</v>
      </c>
      <c r="B18185" t="s">
        <v>934</v>
      </c>
      <c r="C18185" t="s">
        <v>266</v>
      </c>
      <c r="E18185" t="s">
        <v>721</v>
      </c>
      <c r="F18185" t="s">
        <v>722</v>
      </c>
      <c r="G18185" t="s">
        <v>112</v>
      </c>
      <c r="H18185">
        <v>0</v>
      </c>
      <c r="I18185" s="68" t="str">
        <f>VLOOKUP(E18185,Refs!$P$2:$R$29,3,FALSE)</f>
        <v>Y58</v>
      </c>
      <c r="J18185" s="68" t="str">
        <f>VLOOKUP(E18185,Refs!$P$2:$S$29,4,FALSE)</f>
        <v>South West</v>
      </c>
      <c r="K18185" s="28" t="str">
        <f t="shared" si="574"/>
        <v/>
      </c>
    </row>
    <row r="18186" spans="1:11" x14ac:dyDescent="0.35">
      <c r="A18186" s="69">
        <f t="shared" si="575"/>
        <v>45962</v>
      </c>
      <c r="B18186" t="s">
        <v>934</v>
      </c>
      <c r="C18186" t="s">
        <v>266</v>
      </c>
      <c r="E18186" t="s">
        <v>721</v>
      </c>
      <c r="F18186" t="s">
        <v>722</v>
      </c>
      <c r="G18186" t="s">
        <v>113</v>
      </c>
      <c r="H18186">
        <v>6903</v>
      </c>
      <c r="I18186" s="68" t="str">
        <f>VLOOKUP(E18186,Refs!$P$2:$R$29,3,FALSE)</f>
        <v>Y58</v>
      </c>
      <c r="J18186" s="68" t="str">
        <f>VLOOKUP(E18186,Refs!$P$2:$S$29,4,FALSE)</f>
        <v>South West</v>
      </c>
      <c r="K18186" s="28">
        <f t="shared" si="574"/>
        <v>6903</v>
      </c>
    </row>
    <row r="18187" spans="1:11" x14ac:dyDescent="0.35">
      <c r="A18187" s="69">
        <f t="shared" si="575"/>
        <v>45962</v>
      </c>
      <c r="B18187" t="s">
        <v>934</v>
      </c>
      <c r="C18187" t="s">
        <v>266</v>
      </c>
      <c r="E18187" t="s">
        <v>721</v>
      </c>
      <c r="F18187" t="s">
        <v>722</v>
      </c>
      <c r="G18187" t="s">
        <v>114</v>
      </c>
      <c r="H18187">
        <v>3354</v>
      </c>
      <c r="I18187" s="68" t="str">
        <f>VLOOKUP(E18187,Refs!$P$2:$R$29,3,FALSE)</f>
        <v>Y58</v>
      </c>
      <c r="J18187" s="68" t="str">
        <f>VLOOKUP(E18187,Refs!$P$2:$S$29,4,FALSE)</f>
        <v>South West</v>
      </c>
      <c r="K18187" s="28">
        <f t="shared" si="574"/>
        <v>3354</v>
      </c>
    </row>
    <row r="18188" spans="1:11" x14ac:dyDescent="0.35">
      <c r="A18188" s="69">
        <f t="shared" si="575"/>
        <v>45962</v>
      </c>
      <c r="B18188" t="s">
        <v>934</v>
      </c>
      <c r="C18188" t="s">
        <v>266</v>
      </c>
      <c r="E18188" t="s">
        <v>721</v>
      </c>
      <c r="F18188" t="s">
        <v>722</v>
      </c>
      <c r="G18188" t="s">
        <v>115</v>
      </c>
      <c r="H18188">
        <v>1913</v>
      </c>
      <c r="I18188" s="68" t="str">
        <f>VLOOKUP(E18188,Refs!$P$2:$R$29,3,FALSE)</f>
        <v>Y58</v>
      </c>
      <c r="J18188" s="68" t="str">
        <f>VLOOKUP(E18188,Refs!$P$2:$S$29,4,FALSE)</f>
        <v>South West</v>
      </c>
      <c r="K18188" s="28">
        <f t="shared" si="574"/>
        <v>1913</v>
      </c>
    </row>
    <row r="18189" spans="1:11" x14ac:dyDescent="0.35">
      <c r="A18189" s="69">
        <f t="shared" si="575"/>
        <v>45962</v>
      </c>
      <c r="B18189" t="s">
        <v>934</v>
      </c>
      <c r="C18189" t="s">
        <v>266</v>
      </c>
      <c r="E18189" t="s">
        <v>721</v>
      </c>
      <c r="F18189" t="s">
        <v>722</v>
      </c>
      <c r="G18189" t="s">
        <v>116</v>
      </c>
      <c r="H18189">
        <v>863</v>
      </c>
      <c r="I18189" s="68" t="str">
        <f>VLOOKUP(E18189,Refs!$P$2:$R$29,3,FALSE)</f>
        <v>Y58</v>
      </c>
      <c r="J18189" s="68" t="str">
        <f>VLOOKUP(E18189,Refs!$P$2:$S$29,4,FALSE)</f>
        <v>South West</v>
      </c>
      <c r="K18189" s="28">
        <f t="shared" si="574"/>
        <v>863</v>
      </c>
    </row>
    <row r="18190" spans="1:11" x14ac:dyDescent="0.35">
      <c r="A18190" s="69">
        <f t="shared" si="575"/>
        <v>45962</v>
      </c>
      <c r="B18190" t="s">
        <v>934</v>
      </c>
      <c r="C18190" t="s">
        <v>266</v>
      </c>
      <c r="E18190" t="s">
        <v>721</v>
      </c>
      <c r="F18190" t="s">
        <v>722</v>
      </c>
      <c r="G18190" t="s">
        <v>117</v>
      </c>
      <c r="H18190">
        <v>5405</v>
      </c>
      <c r="I18190" s="68" t="str">
        <f>VLOOKUP(E18190,Refs!$P$2:$R$29,3,FALSE)</f>
        <v>Y58</v>
      </c>
      <c r="J18190" s="68" t="str">
        <f>VLOOKUP(E18190,Refs!$P$2:$S$29,4,FALSE)</f>
        <v>South West</v>
      </c>
      <c r="K18190" s="28">
        <f t="shared" si="574"/>
        <v>5405</v>
      </c>
    </row>
    <row r="18191" spans="1:11" x14ac:dyDescent="0.35">
      <c r="A18191" s="69">
        <f t="shared" si="575"/>
        <v>45962</v>
      </c>
      <c r="B18191" t="s">
        <v>934</v>
      </c>
      <c r="C18191" t="s">
        <v>266</v>
      </c>
      <c r="E18191" t="s">
        <v>721</v>
      </c>
      <c r="F18191" t="s">
        <v>722</v>
      </c>
      <c r="G18191" t="s">
        <v>118</v>
      </c>
      <c r="H18191">
        <v>2407</v>
      </c>
      <c r="I18191" s="68" t="str">
        <f>VLOOKUP(E18191,Refs!$P$2:$R$29,3,FALSE)</f>
        <v>Y58</v>
      </c>
      <c r="J18191" s="68" t="str">
        <f>VLOOKUP(E18191,Refs!$P$2:$S$29,4,FALSE)</f>
        <v>South West</v>
      </c>
      <c r="K18191" s="28">
        <f t="shared" si="574"/>
        <v>2407</v>
      </c>
    </row>
    <row r="18192" spans="1:11" x14ac:dyDescent="0.35">
      <c r="A18192" s="69">
        <f t="shared" si="575"/>
        <v>45962</v>
      </c>
      <c r="B18192" t="s">
        <v>934</v>
      </c>
      <c r="C18192" t="s">
        <v>266</v>
      </c>
      <c r="E18192" t="s">
        <v>721</v>
      </c>
      <c r="F18192" t="s">
        <v>722</v>
      </c>
      <c r="G18192" t="s">
        <v>119</v>
      </c>
      <c r="H18192">
        <v>167</v>
      </c>
      <c r="I18192" s="68" t="str">
        <f>VLOOKUP(E18192,Refs!$P$2:$R$29,3,FALSE)</f>
        <v>Y58</v>
      </c>
      <c r="J18192" s="68" t="str">
        <f>VLOOKUP(E18192,Refs!$P$2:$S$29,4,FALSE)</f>
        <v>South West</v>
      </c>
      <c r="K18192" s="28">
        <f t="shared" si="574"/>
        <v>167</v>
      </c>
    </row>
    <row r="18193" spans="1:11" x14ac:dyDescent="0.35">
      <c r="A18193" s="69">
        <f t="shared" si="575"/>
        <v>45962</v>
      </c>
      <c r="B18193" t="s">
        <v>934</v>
      </c>
      <c r="C18193" t="s">
        <v>266</v>
      </c>
      <c r="E18193" t="s">
        <v>721</v>
      </c>
      <c r="F18193" t="s">
        <v>722</v>
      </c>
      <c r="G18193" t="s">
        <v>120</v>
      </c>
      <c r="H18193">
        <v>41</v>
      </c>
      <c r="I18193" s="68" t="str">
        <f>VLOOKUP(E18193,Refs!$P$2:$R$29,3,FALSE)</f>
        <v>Y58</v>
      </c>
      <c r="J18193" s="68" t="str">
        <f>VLOOKUP(E18193,Refs!$P$2:$S$29,4,FALSE)</f>
        <v>South West</v>
      </c>
      <c r="K18193" s="28">
        <f t="shared" si="574"/>
        <v>41</v>
      </c>
    </row>
    <row r="18194" spans="1:11" x14ac:dyDescent="0.35">
      <c r="A18194" s="69">
        <f t="shared" si="575"/>
        <v>45962</v>
      </c>
      <c r="B18194" t="s">
        <v>934</v>
      </c>
      <c r="C18194" t="s">
        <v>266</v>
      </c>
      <c r="E18194" t="s">
        <v>721</v>
      </c>
      <c r="F18194" t="s">
        <v>722</v>
      </c>
      <c r="G18194" t="s">
        <v>121</v>
      </c>
      <c r="H18194">
        <v>242</v>
      </c>
      <c r="I18194" s="68" t="str">
        <f>VLOOKUP(E18194,Refs!$P$2:$R$29,3,FALSE)</f>
        <v>Y58</v>
      </c>
      <c r="J18194" s="68" t="str">
        <f>VLOOKUP(E18194,Refs!$P$2:$S$29,4,FALSE)</f>
        <v>South West</v>
      </c>
      <c r="K18194" s="28">
        <f t="shared" si="574"/>
        <v>242</v>
      </c>
    </row>
    <row r="18195" spans="1:11" x14ac:dyDescent="0.35">
      <c r="A18195" s="69">
        <f t="shared" si="575"/>
        <v>45962</v>
      </c>
      <c r="B18195" t="s">
        <v>934</v>
      </c>
      <c r="C18195" t="s">
        <v>266</v>
      </c>
      <c r="E18195" t="s">
        <v>721</v>
      </c>
      <c r="F18195" t="s">
        <v>722</v>
      </c>
      <c r="G18195" t="s">
        <v>122</v>
      </c>
      <c r="H18195">
        <v>33</v>
      </c>
      <c r="I18195" s="68" t="str">
        <f>VLOOKUP(E18195,Refs!$P$2:$R$29,3,FALSE)</f>
        <v>Y58</v>
      </c>
      <c r="J18195" s="68" t="str">
        <f>VLOOKUP(E18195,Refs!$P$2:$S$29,4,FALSE)</f>
        <v>South West</v>
      </c>
      <c r="K18195" s="28">
        <f t="shared" si="574"/>
        <v>33</v>
      </c>
    </row>
    <row r="18196" spans="1:11" x14ac:dyDescent="0.35">
      <c r="A18196" s="69">
        <f t="shared" si="575"/>
        <v>45962</v>
      </c>
      <c r="B18196" t="s">
        <v>934</v>
      </c>
      <c r="C18196" t="s">
        <v>266</v>
      </c>
      <c r="E18196" t="s">
        <v>721</v>
      </c>
      <c r="F18196" t="s">
        <v>722</v>
      </c>
      <c r="G18196" t="s">
        <v>123</v>
      </c>
      <c r="H18196">
        <v>15</v>
      </c>
      <c r="I18196" s="68" t="str">
        <f>VLOOKUP(E18196,Refs!$P$2:$R$29,3,FALSE)</f>
        <v>Y58</v>
      </c>
      <c r="J18196" s="68" t="str">
        <f>VLOOKUP(E18196,Refs!$P$2:$S$29,4,FALSE)</f>
        <v>South West</v>
      </c>
      <c r="K18196" s="28">
        <f t="shared" si="574"/>
        <v>15</v>
      </c>
    </row>
    <row r="18197" spans="1:11" x14ac:dyDescent="0.35">
      <c r="A18197" s="69">
        <f t="shared" si="575"/>
        <v>45962</v>
      </c>
      <c r="B18197" t="s">
        <v>934</v>
      </c>
      <c r="C18197" t="s">
        <v>266</v>
      </c>
      <c r="E18197" t="s">
        <v>721</v>
      </c>
      <c r="F18197" t="s">
        <v>722</v>
      </c>
      <c r="G18197" t="s">
        <v>124</v>
      </c>
      <c r="H18197">
        <v>0</v>
      </c>
      <c r="I18197" s="68" t="str">
        <f>VLOOKUP(E18197,Refs!$P$2:$R$29,3,FALSE)</f>
        <v>Y58</v>
      </c>
      <c r="J18197" s="68" t="str">
        <f>VLOOKUP(E18197,Refs!$P$2:$S$29,4,FALSE)</f>
        <v>South West</v>
      </c>
      <c r="K18197" s="28" t="str">
        <f t="shared" si="574"/>
        <v/>
      </c>
    </row>
    <row r="18198" spans="1:11" x14ac:dyDescent="0.35">
      <c r="A18198" s="69">
        <f t="shared" si="575"/>
        <v>45962</v>
      </c>
      <c r="B18198" t="s">
        <v>934</v>
      </c>
      <c r="C18198" t="s">
        <v>266</v>
      </c>
      <c r="E18198" t="s">
        <v>721</v>
      </c>
      <c r="F18198" t="s">
        <v>722</v>
      </c>
      <c r="G18198" t="s">
        <v>125</v>
      </c>
      <c r="H18198">
        <v>0</v>
      </c>
      <c r="I18198" s="68" t="str">
        <f>VLOOKUP(E18198,Refs!$P$2:$R$29,3,FALSE)</f>
        <v>Y58</v>
      </c>
      <c r="J18198" s="68" t="str">
        <f>VLOOKUP(E18198,Refs!$P$2:$S$29,4,FALSE)</f>
        <v>South West</v>
      </c>
      <c r="K18198" s="28" t="str">
        <f t="shared" si="574"/>
        <v/>
      </c>
    </row>
    <row r="18199" spans="1:11" x14ac:dyDescent="0.35">
      <c r="A18199" s="69">
        <f t="shared" si="575"/>
        <v>45962</v>
      </c>
      <c r="B18199" t="s">
        <v>934</v>
      </c>
      <c r="C18199" t="s">
        <v>266</v>
      </c>
      <c r="E18199" t="s">
        <v>721</v>
      </c>
      <c r="F18199" t="s">
        <v>722</v>
      </c>
      <c r="G18199" t="s">
        <v>126</v>
      </c>
      <c r="H18199">
        <v>0</v>
      </c>
      <c r="I18199" s="68" t="str">
        <f>VLOOKUP(E18199,Refs!$P$2:$R$29,3,FALSE)</f>
        <v>Y58</v>
      </c>
      <c r="J18199" s="68" t="str">
        <f>VLOOKUP(E18199,Refs!$P$2:$S$29,4,FALSE)</f>
        <v>South West</v>
      </c>
      <c r="K18199" s="28" t="str">
        <f t="shared" si="574"/>
        <v/>
      </c>
    </row>
    <row r="18200" spans="1:11" x14ac:dyDescent="0.35">
      <c r="A18200" s="69">
        <f t="shared" si="575"/>
        <v>45962</v>
      </c>
      <c r="B18200" t="s">
        <v>934</v>
      </c>
      <c r="C18200" t="s">
        <v>266</v>
      </c>
      <c r="E18200" t="s">
        <v>721</v>
      </c>
      <c r="F18200" t="s">
        <v>722</v>
      </c>
      <c r="G18200" t="s">
        <v>127</v>
      </c>
      <c r="H18200">
        <v>10</v>
      </c>
      <c r="I18200" s="68" t="str">
        <f>VLOOKUP(E18200,Refs!$P$2:$R$29,3,FALSE)</f>
        <v>Y58</v>
      </c>
      <c r="J18200" s="68" t="str">
        <f>VLOOKUP(E18200,Refs!$P$2:$S$29,4,FALSE)</f>
        <v>South West</v>
      </c>
      <c r="K18200" s="28">
        <f t="shared" si="574"/>
        <v>10</v>
      </c>
    </row>
    <row r="18201" spans="1:11" x14ac:dyDescent="0.35">
      <c r="A18201" s="69">
        <f t="shared" si="575"/>
        <v>45962</v>
      </c>
      <c r="B18201" t="s">
        <v>934</v>
      </c>
      <c r="C18201" t="s">
        <v>266</v>
      </c>
      <c r="E18201" t="s">
        <v>721</v>
      </c>
      <c r="F18201" t="s">
        <v>722</v>
      </c>
      <c r="G18201" t="s">
        <v>128</v>
      </c>
      <c r="H18201">
        <v>14</v>
      </c>
      <c r="I18201" s="68" t="str">
        <f>VLOOKUP(E18201,Refs!$P$2:$R$29,3,FALSE)</f>
        <v>Y58</v>
      </c>
      <c r="J18201" s="68" t="str">
        <f>VLOOKUP(E18201,Refs!$P$2:$S$29,4,FALSE)</f>
        <v>South West</v>
      </c>
      <c r="K18201" s="28">
        <f t="shared" si="574"/>
        <v>14</v>
      </c>
    </row>
    <row r="18202" spans="1:11" x14ac:dyDescent="0.35">
      <c r="A18202" s="69">
        <f t="shared" si="575"/>
        <v>45962</v>
      </c>
      <c r="B18202" t="s">
        <v>934</v>
      </c>
      <c r="C18202" t="s">
        <v>266</v>
      </c>
      <c r="E18202" t="s">
        <v>721</v>
      </c>
      <c r="F18202" t="s">
        <v>722</v>
      </c>
      <c r="G18202" t="s">
        <v>129</v>
      </c>
      <c r="H18202">
        <v>1345</v>
      </c>
      <c r="I18202" s="68" t="str">
        <f>VLOOKUP(E18202,Refs!$P$2:$R$29,3,FALSE)</f>
        <v>Y58</v>
      </c>
      <c r="J18202" s="68" t="str">
        <f>VLOOKUP(E18202,Refs!$P$2:$S$29,4,FALSE)</f>
        <v>South West</v>
      </c>
      <c r="K18202" s="28">
        <f t="shared" si="574"/>
        <v>1345</v>
      </c>
    </row>
    <row r="18203" spans="1:11" x14ac:dyDescent="0.35">
      <c r="A18203" s="69">
        <f t="shared" si="575"/>
        <v>45962</v>
      </c>
      <c r="B18203" t="s">
        <v>934</v>
      </c>
      <c r="C18203" t="s">
        <v>266</v>
      </c>
      <c r="E18203" t="s">
        <v>721</v>
      </c>
      <c r="F18203" t="s">
        <v>722</v>
      </c>
      <c r="G18203" t="s">
        <v>130</v>
      </c>
      <c r="H18203">
        <v>1092</v>
      </c>
      <c r="I18203" s="68" t="str">
        <f>VLOOKUP(E18203,Refs!$P$2:$R$29,3,FALSE)</f>
        <v>Y58</v>
      </c>
      <c r="J18203" s="68" t="str">
        <f>VLOOKUP(E18203,Refs!$P$2:$S$29,4,FALSE)</f>
        <v>South West</v>
      </c>
      <c r="K18203" s="28">
        <f t="shared" si="574"/>
        <v>1092</v>
      </c>
    </row>
    <row r="18204" spans="1:11" x14ac:dyDescent="0.35">
      <c r="A18204" s="69">
        <f t="shared" si="575"/>
        <v>45962</v>
      </c>
      <c r="B18204" t="s">
        <v>934</v>
      </c>
      <c r="C18204" t="s">
        <v>266</v>
      </c>
      <c r="E18204" t="s">
        <v>721</v>
      </c>
      <c r="F18204" t="s">
        <v>722</v>
      </c>
      <c r="G18204" t="s">
        <v>131</v>
      </c>
      <c r="H18204">
        <v>894</v>
      </c>
      <c r="I18204" s="68" t="str">
        <f>VLOOKUP(E18204,Refs!$P$2:$R$29,3,FALSE)</f>
        <v>Y58</v>
      </c>
      <c r="J18204" s="68" t="str">
        <f>VLOOKUP(E18204,Refs!$P$2:$S$29,4,FALSE)</f>
        <v>South West</v>
      </c>
      <c r="K18204" s="28">
        <f t="shared" si="574"/>
        <v>894</v>
      </c>
    </row>
    <row r="18205" spans="1:11" x14ac:dyDescent="0.35">
      <c r="A18205" s="69">
        <f t="shared" si="575"/>
        <v>45962</v>
      </c>
      <c r="B18205" t="s">
        <v>934</v>
      </c>
      <c r="C18205" t="s">
        <v>266</v>
      </c>
      <c r="E18205" t="s">
        <v>721</v>
      </c>
      <c r="F18205" t="s">
        <v>722</v>
      </c>
      <c r="G18205" t="s">
        <v>132</v>
      </c>
      <c r="H18205">
        <v>786</v>
      </c>
      <c r="I18205" s="68" t="str">
        <f>VLOOKUP(E18205,Refs!$P$2:$R$29,3,FALSE)</f>
        <v>Y58</v>
      </c>
      <c r="J18205" s="68" t="str">
        <f>VLOOKUP(E18205,Refs!$P$2:$S$29,4,FALSE)</f>
        <v>South West</v>
      </c>
      <c r="K18205" s="28">
        <f t="shared" si="574"/>
        <v>786</v>
      </c>
    </row>
    <row r="18206" spans="1:11" x14ac:dyDescent="0.35">
      <c r="A18206" s="69">
        <f t="shared" si="575"/>
        <v>45962</v>
      </c>
      <c r="B18206" t="s">
        <v>934</v>
      </c>
      <c r="C18206" t="s">
        <v>266</v>
      </c>
      <c r="E18206" t="s">
        <v>721</v>
      </c>
      <c r="F18206" t="s">
        <v>722</v>
      </c>
      <c r="G18206" t="s">
        <v>133</v>
      </c>
      <c r="H18206">
        <v>1142</v>
      </c>
      <c r="I18206" s="68" t="str">
        <f>VLOOKUP(E18206,Refs!$P$2:$R$29,3,FALSE)</f>
        <v>Y58</v>
      </c>
      <c r="J18206" s="68" t="str">
        <f>VLOOKUP(E18206,Refs!$P$2:$S$29,4,FALSE)</f>
        <v>South West</v>
      </c>
      <c r="K18206" s="28">
        <f t="shared" si="574"/>
        <v>1142</v>
      </c>
    </row>
    <row r="18207" spans="1:11" x14ac:dyDescent="0.35">
      <c r="A18207" s="69">
        <f t="shared" si="575"/>
        <v>45962</v>
      </c>
      <c r="B18207" t="s">
        <v>934</v>
      </c>
      <c r="C18207" t="s">
        <v>266</v>
      </c>
      <c r="E18207" t="s">
        <v>721</v>
      </c>
      <c r="F18207" t="s">
        <v>722</v>
      </c>
      <c r="G18207" t="s">
        <v>134</v>
      </c>
      <c r="H18207">
        <v>1142</v>
      </c>
      <c r="I18207" s="68" t="str">
        <f>VLOOKUP(E18207,Refs!$P$2:$R$29,3,FALSE)</f>
        <v>Y58</v>
      </c>
      <c r="J18207" s="68" t="str">
        <f>VLOOKUP(E18207,Refs!$P$2:$S$29,4,FALSE)</f>
        <v>South West</v>
      </c>
      <c r="K18207" s="28">
        <f t="shared" si="574"/>
        <v>1142</v>
      </c>
    </row>
    <row r="18208" spans="1:11" x14ac:dyDescent="0.35">
      <c r="A18208" s="69">
        <f t="shared" si="575"/>
        <v>45962</v>
      </c>
      <c r="B18208" t="s">
        <v>934</v>
      </c>
      <c r="C18208" t="s">
        <v>266</v>
      </c>
      <c r="E18208" t="s">
        <v>721</v>
      </c>
      <c r="F18208" t="s">
        <v>722</v>
      </c>
      <c r="G18208" t="s">
        <v>135</v>
      </c>
      <c r="H18208">
        <v>132</v>
      </c>
      <c r="I18208" s="68" t="str">
        <f>VLOOKUP(E18208,Refs!$P$2:$R$29,3,FALSE)</f>
        <v>Y58</v>
      </c>
      <c r="J18208" s="68" t="str">
        <f>VLOOKUP(E18208,Refs!$P$2:$S$29,4,FALSE)</f>
        <v>South West</v>
      </c>
      <c r="K18208" s="28">
        <f t="shared" si="574"/>
        <v>132</v>
      </c>
    </row>
    <row r="18209" spans="1:11" x14ac:dyDescent="0.35">
      <c r="A18209" s="69">
        <f t="shared" si="575"/>
        <v>45962</v>
      </c>
      <c r="B18209" t="s">
        <v>934</v>
      </c>
      <c r="C18209" t="s">
        <v>266</v>
      </c>
      <c r="E18209" t="s">
        <v>721</v>
      </c>
      <c r="F18209" t="s">
        <v>722</v>
      </c>
      <c r="G18209" t="s">
        <v>136</v>
      </c>
      <c r="H18209">
        <v>117</v>
      </c>
      <c r="I18209" s="68" t="str">
        <f>VLOOKUP(E18209,Refs!$P$2:$R$29,3,FALSE)</f>
        <v>Y58</v>
      </c>
      <c r="J18209" s="68" t="str">
        <f>VLOOKUP(E18209,Refs!$P$2:$S$29,4,FALSE)</f>
        <v>South West</v>
      </c>
      <c r="K18209" s="28">
        <f t="shared" si="574"/>
        <v>117</v>
      </c>
    </row>
    <row r="18210" spans="1:11" x14ac:dyDescent="0.35">
      <c r="A18210" s="69">
        <f t="shared" si="575"/>
        <v>45962</v>
      </c>
      <c r="B18210" t="s">
        <v>934</v>
      </c>
      <c r="C18210" t="s">
        <v>266</v>
      </c>
      <c r="E18210" t="s">
        <v>721</v>
      </c>
      <c r="F18210" t="s">
        <v>722</v>
      </c>
      <c r="G18210" t="s">
        <v>137</v>
      </c>
      <c r="H18210">
        <v>15</v>
      </c>
      <c r="I18210" s="68" t="str">
        <f>VLOOKUP(E18210,Refs!$P$2:$R$29,3,FALSE)</f>
        <v>Y58</v>
      </c>
      <c r="J18210" s="68" t="str">
        <f>VLOOKUP(E18210,Refs!$P$2:$S$29,4,FALSE)</f>
        <v>South West</v>
      </c>
      <c r="K18210" s="28">
        <f t="shared" ref="K18210:K18273" si="576">IF(OR(H18210="NULL",H18210=0,H18210=""),"",H18210)</f>
        <v>15</v>
      </c>
    </row>
    <row r="18211" spans="1:11" x14ac:dyDescent="0.35">
      <c r="A18211" s="69">
        <f t="shared" si="575"/>
        <v>45962</v>
      </c>
      <c r="B18211" t="s">
        <v>934</v>
      </c>
      <c r="C18211" t="s">
        <v>266</v>
      </c>
      <c r="E18211" t="s">
        <v>721</v>
      </c>
      <c r="F18211" t="s">
        <v>722</v>
      </c>
      <c r="G18211" t="s">
        <v>138</v>
      </c>
      <c r="H18211">
        <v>12</v>
      </c>
      <c r="I18211" s="68" t="str">
        <f>VLOOKUP(E18211,Refs!$P$2:$R$29,3,FALSE)</f>
        <v>Y58</v>
      </c>
      <c r="J18211" s="68" t="str">
        <f>VLOOKUP(E18211,Refs!$P$2:$S$29,4,FALSE)</f>
        <v>South West</v>
      </c>
      <c r="K18211" s="28">
        <f t="shared" si="576"/>
        <v>12</v>
      </c>
    </row>
    <row r="18212" spans="1:11" x14ac:dyDescent="0.35">
      <c r="A18212" s="69">
        <f t="shared" si="575"/>
        <v>45962</v>
      </c>
      <c r="B18212" t="s">
        <v>934</v>
      </c>
      <c r="C18212" t="s">
        <v>266</v>
      </c>
      <c r="E18212" t="s">
        <v>721</v>
      </c>
      <c r="F18212" t="s">
        <v>722</v>
      </c>
      <c r="G18212" t="s">
        <v>139</v>
      </c>
      <c r="H18212">
        <v>280</v>
      </c>
      <c r="I18212" s="68" t="str">
        <f>VLOOKUP(E18212,Refs!$P$2:$R$29,3,FALSE)</f>
        <v>Y58</v>
      </c>
      <c r="J18212" s="68" t="str">
        <f>VLOOKUP(E18212,Refs!$P$2:$S$29,4,FALSE)</f>
        <v>South West</v>
      </c>
      <c r="K18212" s="28">
        <f t="shared" si="576"/>
        <v>280</v>
      </c>
    </row>
    <row r="18213" spans="1:11" x14ac:dyDescent="0.35">
      <c r="A18213" s="69">
        <f t="shared" si="575"/>
        <v>45962</v>
      </c>
      <c r="B18213" t="s">
        <v>934</v>
      </c>
      <c r="C18213" t="s">
        <v>266</v>
      </c>
      <c r="E18213" t="s">
        <v>721</v>
      </c>
      <c r="F18213" t="s">
        <v>722</v>
      </c>
      <c r="G18213" t="s">
        <v>140</v>
      </c>
      <c r="H18213">
        <v>280</v>
      </c>
      <c r="I18213" s="68" t="str">
        <f>VLOOKUP(E18213,Refs!$P$2:$R$29,3,FALSE)</f>
        <v>Y58</v>
      </c>
      <c r="J18213" s="68" t="str">
        <f>VLOOKUP(E18213,Refs!$P$2:$S$29,4,FALSE)</f>
        <v>South West</v>
      </c>
      <c r="K18213" s="28">
        <f t="shared" si="576"/>
        <v>280</v>
      </c>
    </row>
    <row r="18214" spans="1:11" x14ac:dyDescent="0.35">
      <c r="A18214" s="69">
        <f t="shared" si="575"/>
        <v>45962</v>
      </c>
      <c r="B18214" t="s">
        <v>934</v>
      </c>
      <c r="C18214" t="s">
        <v>266</v>
      </c>
      <c r="E18214" t="s">
        <v>721</v>
      </c>
      <c r="F18214" t="s">
        <v>722</v>
      </c>
      <c r="G18214" t="s">
        <v>728</v>
      </c>
      <c r="H18214">
        <v>560</v>
      </c>
      <c r="I18214" s="68" t="str">
        <f>VLOOKUP(E18214,Refs!$P$2:$R$29,3,FALSE)</f>
        <v>Y58</v>
      </c>
      <c r="J18214" s="68" t="str">
        <f>VLOOKUP(E18214,Refs!$P$2:$S$29,4,FALSE)</f>
        <v>South West</v>
      </c>
      <c r="K18214" s="28">
        <f t="shared" si="576"/>
        <v>560</v>
      </c>
    </row>
    <row r="18215" spans="1:11" x14ac:dyDescent="0.35">
      <c r="A18215" s="69">
        <f t="shared" si="575"/>
        <v>45962</v>
      </c>
      <c r="B18215" t="s">
        <v>934</v>
      </c>
      <c r="C18215" t="s">
        <v>266</v>
      </c>
      <c r="E18215" t="s">
        <v>721</v>
      </c>
      <c r="F18215" t="s">
        <v>722</v>
      </c>
      <c r="G18215" t="s">
        <v>727</v>
      </c>
      <c r="H18215">
        <v>177</v>
      </c>
      <c r="I18215" s="68" t="str">
        <f>VLOOKUP(E18215,Refs!$P$2:$R$29,3,FALSE)</f>
        <v>Y58</v>
      </c>
      <c r="J18215" s="68" t="str">
        <f>VLOOKUP(E18215,Refs!$P$2:$S$29,4,FALSE)</f>
        <v>South West</v>
      </c>
      <c r="K18215" s="28">
        <f t="shared" si="576"/>
        <v>177</v>
      </c>
    </row>
    <row r="18216" spans="1:11" x14ac:dyDescent="0.35">
      <c r="A18216" s="69">
        <f t="shared" si="575"/>
        <v>45962</v>
      </c>
      <c r="B18216" t="s">
        <v>934</v>
      </c>
      <c r="C18216" t="s">
        <v>266</v>
      </c>
      <c r="E18216" t="s">
        <v>721</v>
      </c>
      <c r="F18216" t="s">
        <v>722</v>
      </c>
      <c r="G18216" t="s">
        <v>730</v>
      </c>
      <c r="H18216">
        <v>582</v>
      </c>
      <c r="I18216" s="68" t="str">
        <f>VLOOKUP(E18216,Refs!$P$2:$R$29,3,FALSE)</f>
        <v>Y58</v>
      </c>
      <c r="J18216" s="68" t="str">
        <f>VLOOKUP(E18216,Refs!$P$2:$S$29,4,FALSE)</f>
        <v>South West</v>
      </c>
      <c r="K18216" s="28">
        <f t="shared" si="576"/>
        <v>582</v>
      </c>
    </row>
    <row r="18217" spans="1:11" x14ac:dyDescent="0.35">
      <c r="A18217" s="69">
        <f t="shared" si="575"/>
        <v>45962</v>
      </c>
      <c r="B18217" t="s">
        <v>934</v>
      </c>
      <c r="C18217" t="s">
        <v>266</v>
      </c>
      <c r="E18217" t="s">
        <v>721</v>
      </c>
      <c r="F18217" t="s">
        <v>722</v>
      </c>
      <c r="G18217" t="s">
        <v>729</v>
      </c>
      <c r="H18217">
        <v>394</v>
      </c>
      <c r="I18217" s="68" t="str">
        <f>VLOOKUP(E18217,Refs!$P$2:$R$29,3,FALSE)</f>
        <v>Y58</v>
      </c>
      <c r="J18217" s="68" t="str">
        <f>VLOOKUP(E18217,Refs!$P$2:$S$29,4,FALSE)</f>
        <v>South West</v>
      </c>
      <c r="K18217" s="28">
        <f t="shared" si="576"/>
        <v>394</v>
      </c>
    </row>
    <row r="18218" spans="1:11" x14ac:dyDescent="0.35">
      <c r="A18218" s="69">
        <f t="shared" si="575"/>
        <v>45962</v>
      </c>
      <c r="B18218" t="s">
        <v>934</v>
      </c>
      <c r="C18218" t="s">
        <v>266</v>
      </c>
      <c r="E18218" t="s">
        <v>725</v>
      </c>
      <c r="F18218" t="s">
        <v>726</v>
      </c>
      <c r="G18218" t="s">
        <v>10</v>
      </c>
      <c r="H18218">
        <v>17066</v>
      </c>
      <c r="I18218" s="68" t="str">
        <f>VLOOKUP(E18218,Refs!$P$2:$R$29,3,FALSE)</f>
        <v>Y58</v>
      </c>
      <c r="J18218" s="68" t="str">
        <f>VLOOKUP(E18218,Refs!$P$2:$S$29,4,FALSE)</f>
        <v>South West</v>
      </c>
      <c r="K18218" s="28">
        <f t="shared" si="576"/>
        <v>17066</v>
      </c>
    </row>
    <row r="18219" spans="1:11" x14ac:dyDescent="0.35">
      <c r="A18219" s="69">
        <f t="shared" si="575"/>
        <v>45962</v>
      </c>
      <c r="B18219" t="s">
        <v>934</v>
      </c>
      <c r="C18219" t="s">
        <v>266</v>
      </c>
      <c r="E18219" t="s">
        <v>725</v>
      </c>
      <c r="F18219" t="s">
        <v>726</v>
      </c>
      <c r="G18219" t="s">
        <v>69</v>
      </c>
      <c r="H18219">
        <v>17066</v>
      </c>
      <c r="I18219" s="68" t="str">
        <f>VLOOKUP(E18219,Refs!$P$2:$R$29,3,FALSE)</f>
        <v>Y58</v>
      </c>
      <c r="J18219" s="68" t="str">
        <f>VLOOKUP(E18219,Refs!$P$2:$S$29,4,FALSE)</f>
        <v>South West</v>
      </c>
      <c r="K18219" s="28">
        <f t="shared" si="576"/>
        <v>17066</v>
      </c>
    </row>
    <row r="18220" spans="1:11" x14ac:dyDescent="0.35">
      <c r="A18220" s="69">
        <f t="shared" si="575"/>
        <v>45962</v>
      </c>
      <c r="B18220" t="s">
        <v>934</v>
      </c>
      <c r="C18220" t="s">
        <v>266</v>
      </c>
      <c r="E18220" t="s">
        <v>725</v>
      </c>
      <c r="F18220" t="s">
        <v>726</v>
      </c>
      <c r="G18220" t="s">
        <v>20</v>
      </c>
      <c r="H18220">
        <v>16567</v>
      </c>
      <c r="I18220" s="68" t="str">
        <f>VLOOKUP(E18220,Refs!$P$2:$R$29,3,FALSE)</f>
        <v>Y58</v>
      </c>
      <c r="J18220" s="68" t="str">
        <f>VLOOKUP(E18220,Refs!$P$2:$S$29,4,FALSE)</f>
        <v>South West</v>
      </c>
      <c r="K18220" s="28">
        <f t="shared" si="576"/>
        <v>16567</v>
      </c>
    </row>
    <row r="18221" spans="1:11" x14ac:dyDescent="0.35">
      <c r="A18221" s="69">
        <f t="shared" si="575"/>
        <v>45962</v>
      </c>
      <c r="B18221" t="s">
        <v>934</v>
      </c>
      <c r="C18221" t="s">
        <v>266</v>
      </c>
      <c r="E18221" t="s">
        <v>725</v>
      </c>
      <c r="F18221" t="s">
        <v>726</v>
      </c>
      <c r="G18221" t="s">
        <v>23</v>
      </c>
      <c r="H18221">
        <v>13870</v>
      </c>
      <c r="I18221" s="68" t="str">
        <f>VLOOKUP(E18221,Refs!$P$2:$R$29,3,FALSE)</f>
        <v>Y58</v>
      </c>
      <c r="J18221" s="68" t="str">
        <f>VLOOKUP(E18221,Refs!$P$2:$S$29,4,FALSE)</f>
        <v>South West</v>
      </c>
      <c r="K18221" s="28">
        <f t="shared" si="576"/>
        <v>13870</v>
      </c>
    </row>
    <row r="18222" spans="1:11" x14ac:dyDescent="0.35">
      <c r="A18222" s="69">
        <f t="shared" si="575"/>
        <v>45962</v>
      </c>
      <c r="B18222" t="s">
        <v>934</v>
      </c>
      <c r="C18222" t="s">
        <v>266</v>
      </c>
      <c r="E18222" t="s">
        <v>725</v>
      </c>
      <c r="F18222" t="s">
        <v>726</v>
      </c>
      <c r="G18222" t="s">
        <v>19</v>
      </c>
      <c r="H18222">
        <v>499</v>
      </c>
      <c r="I18222" s="68" t="str">
        <f>VLOOKUP(E18222,Refs!$P$2:$R$29,3,FALSE)</f>
        <v>Y58</v>
      </c>
      <c r="J18222" s="68" t="str">
        <f>VLOOKUP(E18222,Refs!$P$2:$S$29,4,FALSE)</f>
        <v>South West</v>
      </c>
      <c r="K18222" s="28">
        <f t="shared" si="576"/>
        <v>499</v>
      </c>
    </row>
    <row r="18223" spans="1:11" x14ac:dyDescent="0.35">
      <c r="A18223" s="69">
        <f t="shared" si="575"/>
        <v>45962</v>
      </c>
      <c r="B18223" t="s">
        <v>934</v>
      </c>
      <c r="C18223" t="s">
        <v>266</v>
      </c>
      <c r="E18223" t="s">
        <v>725</v>
      </c>
      <c r="F18223" t="s">
        <v>726</v>
      </c>
      <c r="G18223" t="s">
        <v>21</v>
      </c>
      <c r="H18223">
        <v>695960</v>
      </c>
      <c r="I18223" s="68" t="str">
        <f>VLOOKUP(E18223,Refs!$P$2:$R$29,3,FALSE)</f>
        <v>Y58</v>
      </c>
      <c r="J18223" s="68" t="str">
        <f>VLOOKUP(E18223,Refs!$P$2:$S$29,4,FALSE)</f>
        <v>South West</v>
      </c>
      <c r="K18223" s="28">
        <f t="shared" si="576"/>
        <v>695960</v>
      </c>
    </row>
    <row r="18224" spans="1:11" x14ac:dyDescent="0.35">
      <c r="A18224" s="69">
        <f t="shared" si="575"/>
        <v>45962</v>
      </c>
      <c r="B18224" t="s">
        <v>934</v>
      </c>
      <c r="C18224" t="s">
        <v>266</v>
      </c>
      <c r="E18224" t="s">
        <v>725</v>
      </c>
      <c r="F18224" t="s">
        <v>726</v>
      </c>
      <c r="G18224" t="s">
        <v>70</v>
      </c>
      <c r="H18224">
        <v>241</v>
      </c>
      <c r="I18224" s="68" t="str">
        <f>VLOOKUP(E18224,Refs!$P$2:$R$29,3,FALSE)</f>
        <v>Y58</v>
      </c>
      <c r="J18224" s="68" t="str">
        <f>VLOOKUP(E18224,Refs!$P$2:$S$29,4,FALSE)</f>
        <v>South West</v>
      </c>
      <c r="K18224" s="28">
        <f t="shared" si="576"/>
        <v>241</v>
      </c>
    </row>
    <row r="18225" spans="1:11" x14ac:dyDescent="0.35">
      <c r="A18225" s="69">
        <f t="shared" si="575"/>
        <v>45962</v>
      </c>
      <c r="B18225" t="s">
        <v>934</v>
      </c>
      <c r="C18225" t="s">
        <v>266</v>
      </c>
      <c r="E18225" t="s">
        <v>725</v>
      </c>
      <c r="F18225" t="s">
        <v>726</v>
      </c>
      <c r="G18225" t="s">
        <v>71</v>
      </c>
      <c r="H18225">
        <v>487</v>
      </c>
      <c r="I18225" s="68" t="str">
        <f>VLOOKUP(E18225,Refs!$P$2:$R$29,3,FALSE)</f>
        <v>Y58</v>
      </c>
      <c r="J18225" s="68" t="str">
        <f>VLOOKUP(E18225,Refs!$P$2:$S$29,4,FALSE)</f>
        <v>South West</v>
      </c>
      <c r="K18225" s="28">
        <f t="shared" si="576"/>
        <v>487</v>
      </c>
    </row>
    <row r="18226" spans="1:11" x14ac:dyDescent="0.35">
      <c r="A18226" s="69">
        <f t="shared" si="575"/>
        <v>45962</v>
      </c>
      <c r="B18226" t="s">
        <v>934</v>
      </c>
      <c r="C18226" t="s">
        <v>266</v>
      </c>
      <c r="E18226" t="s">
        <v>725</v>
      </c>
      <c r="F18226" t="s">
        <v>726</v>
      </c>
      <c r="G18226" t="s">
        <v>72</v>
      </c>
      <c r="H18226">
        <v>66473</v>
      </c>
      <c r="I18226" s="68" t="str">
        <f>VLOOKUP(E18226,Refs!$P$2:$R$29,3,FALSE)</f>
        <v>Y58</v>
      </c>
      <c r="J18226" s="68" t="str">
        <f>VLOOKUP(E18226,Refs!$P$2:$S$29,4,FALSE)</f>
        <v>South West</v>
      </c>
      <c r="K18226" s="28">
        <f t="shared" si="576"/>
        <v>66473</v>
      </c>
    </row>
    <row r="18227" spans="1:11" x14ac:dyDescent="0.35">
      <c r="A18227" s="69">
        <f t="shared" si="575"/>
        <v>45962</v>
      </c>
      <c r="B18227" t="s">
        <v>934</v>
      </c>
      <c r="C18227" t="s">
        <v>266</v>
      </c>
      <c r="E18227" t="s">
        <v>725</v>
      </c>
      <c r="F18227" t="s">
        <v>726</v>
      </c>
      <c r="G18227" t="s">
        <v>73</v>
      </c>
      <c r="H18227">
        <v>8005</v>
      </c>
      <c r="I18227" s="68" t="str">
        <f>VLOOKUP(E18227,Refs!$P$2:$R$29,3,FALSE)</f>
        <v>Y58</v>
      </c>
      <c r="J18227" s="68" t="str">
        <f>VLOOKUP(E18227,Refs!$P$2:$S$29,4,FALSE)</f>
        <v>South West</v>
      </c>
      <c r="K18227" s="28">
        <f t="shared" si="576"/>
        <v>8005</v>
      </c>
    </row>
    <row r="18228" spans="1:11" x14ac:dyDescent="0.35">
      <c r="A18228" s="69">
        <f t="shared" si="575"/>
        <v>45962</v>
      </c>
      <c r="B18228" t="s">
        <v>934</v>
      </c>
      <c r="C18228" t="s">
        <v>266</v>
      </c>
      <c r="E18228" t="s">
        <v>725</v>
      </c>
      <c r="F18228" t="s">
        <v>726</v>
      </c>
      <c r="G18228" t="s">
        <v>74</v>
      </c>
      <c r="H18228">
        <v>53940984</v>
      </c>
      <c r="I18228" s="68" t="str">
        <f>VLOOKUP(E18228,Refs!$P$2:$R$29,3,FALSE)</f>
        <v>Y58</v>
      </c>
      <c r="J18228" s="68" t="str">
        <f>VLOOKUP(E18228,Refs!$P$2:$S$29,4,FALSE)</f>
        <v>South West</v>
      </c>
      <c r="K18228" s="28">
        <f t="shared" si="576"/>
        <v>53940984</v>
      </c>
    </row>
    <row r="18229" spans="1:11" x14ac:dyDescent="0.35">
      <c r="A18229" s="69">
        <f t="shared" si="575"/>
        <v>45962</v>
      </c>
      <c r="B18229" t="s">
        <v>934</v>
      </c>
      <c r="C18229" t="s">
        <v>266</v>
      </c>
      <c r="E18229" t="s">
        <v>725</v>
      </c>
      <c r="F18229" t="s">
        <v>726</v>
      </c>
      <c r="G18229" t="s">
        <v>26</v>
      </c>
      <c r="H18229">
        <v>14021</v>
      </c>
      <c r="I18229" s="68" t="str">
        <f>VLOOKUP(E18229,Refs!$P$2:$R$29,3,FALSE)</f>
        <v>Y58</v>
      </c>
      <c r="J18229" s="68" t="str">
        <f>VLOOKUP(E18229,Refs!$P$2:$S$29,4,FALSE)</f>
        <v>South West</v>
      </c>
      <c r="K18229" s="28">
        <f t="shared" si="576"/>
        <v>14021</v>
      </c>
    </row>
    <row r="18230" spans="1:11" x14ac:dyDescent="0.35">
      <c r="A18230" s="69">
        <f t="shared" si="575"/>
        <v>45962</v>
      </c>
      <c r="B18230" t="s">
        <v>934</v>
      </c>
      <c r="C18230" t="s">
        <v>266</v>
      </c>
      <c r="E18230" t="s">
        <v>725</v>
      </c>
      <c r="F18230" t="s">
        <v>726</v>
      </c>
      <c r="G18230" t="s">
        <v>75</v>
      </c>
      <c r="H18230">
        <v>11</v>
      </c>
      <c r="I18230" s="68" t="str">
        <f>VLOOKUP(E18230,Refs!$P$2:$R$29,3,FALSE)</f>
        <v>Y58</v>
      </c>
      <c r="J18230" s="68" t="str">
        <f>VLOOKUP(E18230,Refs!$P$2:$S$29,4,FALSE)</f>
        <v>South West</v>
      </c>
      <c r="K18230" s="28">
        <f t="shared" si="576"/>
        <v>11</v>
      </c>
    </row>
    <row r="18231" spans="1:11" x14ac:dyDescent="0.35">
      <c r="A18231" s="69">
        <f t="shared" si="575"/>
        <v>45962</v>
      </c>
      <c r="B18231" t="s">
        <v>934</v>
      </c>
      <c r="C18231" t="s">
        <v>266</v>
      </c>
      <c r="E18231" t="s">
        <v>725</v>
      </c>
      <c r="F18231" t="s">
        <v>726</v>
      </c>
      <c r="G18231" t="s">
        <v>76</v>
      </c>
      <c r="H18231">
        <v>6000</v>
      </c>
      <c r="I18231" s="68" t="str">
        <f>VLOOKUP(E18231,Refs!$P$2:$R$29,3,FALSE)</f>
        <v>Y58</v>
      </c>
      <c r="J18231" s="68" t="str">
        <f>VLOOKUP(E18231,Refs!$P$2:$S$29,4,FALSE)</f>
        <v>South West</v>
      </c>
      <c r="K18231" s="28">
        <f t="shared" si="576"/>
        <v>6000</v>
      </c>
    </row>
    <row r="18232" spans="1:11" x14ac:dyDescent="0.35">
      <c r="A18232" s="69">
        <f t="shared" si="575"/>
        <v>45962</v>
      </c>
      <c r="B18232" t="s">
        <v>934</v>
      </c>
      <c r="C18232" t="s">
        <v>266</v>
      </c>
      <c r="E18232" t="s">
        <v>725</v>
      </c>
      <c r="F18232" t="s">
        <v>726</v>
      </c>
      <c r="G18232" t="s">
        <v>77</v>
      </c>
      <c r="H18232">
        <v>2017</v>
      </c>
      <c r="I18232" s="68" t="str">
        <f>VLOOKUP(E18232,Refs!$P$2:$R$29,3,FALSE)</f>
        <v>Y58</v>
      </c>
      <c r="J18232" s="68" t="str">
        <f>VLOOKUP(E18232,Refs!$P$2:$S$29,4,FALSE)</f>
        <v>South West</v>
      </c>
      <c r="K18232" s="28">
        <f t="shared" si="576"/>
        <v>2017</v>
      </c>
    </row>
    <row r="18233" spans="1:11" x14ac:dyDescent="0.35">
      <c r="A18233" s="69">
        <f t="shared" si="575"/>
        <v>45962</v>
      </c>
      <c r="B18233" t="s">
        <v>934</v>
      </c>
      <c r="C18233" t="s">
        <v>266</v>
      </c>
      <c r="E18233" t="s">
        <v>725</v>
      </c>
      <c r="F18233" t="s">
        <v>726</v>
      </c>
      <c r="G18233" t="s">
        <v>78</v>
      </c>
      <c r="H18233">
        <v>5993</v>
      </c>
      <c r="I18233" s="68" t="str">
        <f>VLOOKUP(E18233,Refs!$P$2:$R$29,3,FALSE)</f>
        <v>Y58</v>
      </c>
      <c r="J18233" s="68" t="str">
        <f>VLOOKUP(E18233,Refs!$P$2:$S$29,4,FALSE)</f>
        <v>South West</v>
      </c>
      <c r="K18233" s="28">
        <f t="shared" si="576"/>
        <v>5993</v>
      </c>
    </row>
    <row r="18234" spans="1:11" x14ac:dyDescent="0.35">
      <c r="A18234" s="69">
        <f t="shared" si="575"/>
        <v>45962</v>
      </c>
      <c r="B18234" t="s">
        <v>934</v>
      </c>
      <c r="C18234" t="s">
        <v>266</v>
      </c>
      <c r="E18234" t="s">
        <v>725</v>
      </c>
      <c r="F18234" t="s">
        <v>726</v>
      </c>
      <c r="G18234" t="s">
        <v>79</v>
      </c>
      <c r="H18234">
        <v>0</v>
      </c>
      <c r="I18234" s="68" t="str">
        <f>VLOOKUP(E18234,Refs!$P$2:$R$29,3,FALSE)</f>
        <v>Y58</v>
      </c>
      <c r="J18234" s="68" t="str">
        <f>VLOOKUP(E18234,Refs!$P$2:$S$29,4,FALSE)</f>
        <v>South West</v>
      </c>
      <c r="K18234" s="28" t="str">
        <f t="shared" si="576"/>
        <v/>
      </c>
    </row>
    <row r="18235" spans="1:11" x14ac:dyDescent="0.35">
      <c r="A18235" s="69">
        <f t="shared" si="575"/>
        <v>45962</v>
      </c>
      <c r="B18235" t="s">
        <v>934</v>
      </c>
      <c r="C18235" t="s">
        <v>266</v>
      </c>
      <c r="E18235" t="s">
        <v>725</v>
      </c>
      <c r="F18235" t="s">
        <v>726</v>
      </c>
      <c r="G18235" t="s">
        <v>25</v>
      </c>
      <c r="H18235">
        <v>8010</v>
      </c>
      <c r="I18235" s="68" t="str">
        <f>VLOOKUP(E18235,Refs!$P$2:$R$29,3,FALSE)</f>
        <v>Y58</v>
      </c>
      <c r="J18235" s="68" t="str">
        <f>VLOOKUP(E18235,Refs!$P$2:$S$29,4,FALSE)</f>
        <v>South West</v>
      </c>
      <c r="K18235" s="28">
        <f t="shared" si="576"/>
        <v>8010</v>
      </c>
    </row>
    <row r="18236" spans="1:11" x14ac:dyDescent="0.35">
      <c r="A18236" s="69">
        <f t="shared" si="575"/>
        <v>45962</v>
      </c>
      <c r="B18236" t="s">
        <v>934</v>
      </c>
      <c r="C18236" t="s">
        <v>266</v>
      </c>
      <c r="E18236" t="s">
        <v>725</v>
      </c>
      <c r="F18236" t="s">
        <v>726</v>
      </c>
      <c r="G18236" t="s">
        <v>80</v>
      </c>
      <c r="H18236">
        <v>0</v>
      </c>
      <c r="I18236" s="68" t="str">
        <f>VLOOKUP(E18236,Refs!$P$2:$R$29,3,FALSE)</f>
        <v>Y58</v>
      </c>
      <c r="J18236" s="68" t="str">
        <f>VLOOKUP(E18236,Refs!$P$2:$S$29,4,FALSE)</f>
        <v>South West</v>
      </c>
      <c r="K18236" s="28" t="str">
        <f t="shared" si="576"/>
        <v/>
      </c>
    </row>
    <row r="18237" spans="1:11" x14ac:dyDescent="0.35">
      <c r="A18237" s="69">
        <f t="shared" si="575"/>
        <v>45962</v>
      </c>
      <c r="B18237" t="s">
        <v>934</v>
      </c>
      <c r="C18237" t="s">
        <v>266</v>
      </c>
      <c r="E18237" t="s">
        <v>725</v>
      </c>
      <c r="F18237" t="s">
        <v>726</v>
      </c>
      <c r="G18237" t="s">
        <v>81</v>
      </c>
      <c r="H18237">
        <v>4171</v>
      </c>
      <c r="I18237" s="68" t="str">
        <f>VLOOKUP(E18237,Refs!$P$2:$R$29,3,FALSE)</f>
        <v>Y58</v>
      </c>
      <c r="J18237" s="68" t="str">
        <f>VLOOKUP(E18237,Refs!$P$2:$S$29,4,FALSE)</f>
        <v>South West</v>
      </c>
      <c r="K18237" s="28">
        <f t="shared" si="576"/>
        <v>4171</v>
      </c>
    </row>
    <row r="18238" spans="1:11" x14ac:dyDescent="0.35">
      <c r="A18238" s="69">
        <f t="shared" si="575"/>
        <v>45962</v>
      </c>
      <c r="B18238" t="s">
        <v>934</v>
      </c>
      <c r="C18238" t="s">
        <v>266</v>
      </c>
      <c r="E18238" t="s">
        <v>725</v>
      </c>
      <c r="F18238" t="s">
        <v>726</v>
      </c>
      <c r="G18238" t="s">
        <v>82</v>
      </c>
      <c r="H18238">
        <v>1353</v>
      </c>
      <c r="I18238" s="68" t="str">
        <f>VLOOKUP(E18238,Refs!$P$2:$R$29,3,FALSE)</f>
        <v>Y58</v>
      </c>
      <c r="J18238" s="68" t="str">
        <f>VLOOKUP(E18238,Refs!$P$2:$S$29,4,FALSE)</f>
        <v>South West</v>
      </c>
      <c r="K18238" s="28">
        <f t="shared" si="576"/>
        <v>1353</v>
      </c>
    </row>
    <row r="18239" spans="1:11" x14ac:dyDescent="0.35">
      <c r="A18239" s="69">
        <f t="shared" si="575"/>
        <v>45962</v>
      </c>
      <c r="B18239" t="s">
        <v>934</v>
      </c>
      <c r="C18239" t="s">
        <v>266</v>
      </c>
      <c r="E18239" t="s">
        <v>725</v>
      </c>
      <c r="F18239" t="s">
        <v>726</v>
      </c>
      <c r="G18239" t="s">
        <v>83</v>
      </c>
      <c r="H18239">
        <v>6114</v>
      </c>
      <c r="I18239" s="68" t="str">
        <f>VLOOKUP(E18239,Refs!$P$2:$R$29,3,FALSE)</f>
        <v>Y58</v>
      </c>
      <c r="J18239" s="68" t="str">
        <f>VLOOKUP(E18239,Refs!$P$2:$S$29,4,FALSE)</f>
        <v>South West</v>
      </c>
      <c r="K18239" s="28">
        <f t="shared" si="576"/>
        <v>6114</v>
      </c>
    </row>
    <row r="18240" spans="1:11" x14ac:dyDescent="0.35">
      <c r="A18240" s="69">
        <f t="shared" si="575"/>
        <v>45962</v>
      </c>
      <c r="B18240" t="s">
        <v>934</v>
      </c>
      <c r="C18240" t="s">
        <v>266</v>
      </c>
      <c r="E18240" t="s">
        <v>725</v>
      </c>
      <c r="F18240" t="s">
        <v>726</v>
      </c>
      <c r="G18240" t="s">
        <v>84</v>
      </c>
      <c r="H18240">
        <v>21614</v>
      </c>
      <c r="I18240" s="68" t="str">
        <f>VLOOKUP(E18240,Refs!$P$2:$R$29,3,FALSE)</f>
        <v>Y58</v>
      </c>
      <c r="J18240" s="68" t="str">
        <f>VLOOKUP(E18240,Refs!$P$2:$S$29,4,FALSE)</f>
        <v>South West</v>
      </c>
      <c r="K18240" s="28">
        <f t="shared" si="576"/>
        <v>21614</v>
      </c>
    </row>
    <row r="18241" spans="1:11" x14ac:dyDescent="0.35">
      <c r="A18241" s="69">
        <f t="shared" si="575"/>
        <v>45962</v>
      </c>
      <c r="B18241" t="s">
        <v>934</v>
      </c>
      <c r="C18241" t="s">
        <v>266</v>
      </c>
      <c r="E18241" t="s">
        <v>725</v>
      </c>
      <c r="F18241" t="s">
        <v>726</v>
      </c>
      <c r="G18241" t="s">
        <v>85</v>
      </c>
      <c r="H18241">
        <v>3160</v>
      </c>
      <c r="I18241" s="68" t="str">
        <f>VLOOKUP(E18241,Refs!$P$2:$R$29,3,FALSE)</f>
        <v>Y58</v>
      </c>
      <c r="J18241" s="68" t="str">
        <f>VLOOKUP(E18241,Refs!$P$2:$S$29,4,FALSE)</f>
        <v>South West</v>
      </c>
      <c r="K18241" s="28">
        <f t="shared" si="576"/>
        <v>3160</v>
      </c>
    </row>
    <row r="18242" spans="1:11" x14ac:dyDescent="0.35">
      <c r="A18242" s="69">
        <f t="shared" si="575"/>
        <v>45962</v>
      </c>
      <c r="B18242" t="s">
        <v>934</v>
      </c>
      <c r="C18242" t="s">
        <v>266</v>
      </c>
      <c r="E18242" t="s">
        <v>725</v>
      </c>
      <c r="F18242" t="s">
        <v>726</v>
      </c>
      <c r="G18242" t="s">
        <v>86</v>
      </c>
      <c r="H18242">
        <v>1782</v>
      </c>
      <c r="I18242" s="68" t="str">
        <f>VLOOKUP(E18242,Refs!$P$2:$R$29,3,FALSE)</f>
        <v>Y58</v>
      </c>
      <c r="J18242" s="68" t="str">
        <f>VLOOKUP(E18242,Refs!$P$2:$S$29,4,FALSE)</f>
        <v>South West</v>
      </c>
      <c r="K18242" s="28">
        <f t="shared" si="576"/>
        <v>1782</v>
      </c>
    </row>
    <row r="18243" spans="1:11" x14ac:dyDescent="0.35">
      <c r="A18243" s="69">
        <f t="shared" ref="A18243:A18306" si="577">DATEVALUE(RIGHT(B18243,8))</f>
        <v>45962</v>
      </c>
      <c r="B18243" t="s">
        <v>934</v>
      </c>
      <c r="C18243" t="s">
        <v>266</v>
      </c>
      <c r="E18243" t="s">
        <v>725</v>
      </c>
      <c r="F18243" t="s">
        <v>726</v>
      </c>
      <c r="G18243" t="s">
        <v>87</v>
      </c>
      <c r="H18243">
        <v>11402</v>
      </c>
      <c r="I18243" s="68" t="str">
        <f>VLOOKUP(E18243,Refs!$P$2:$R$29,3,FALSE)</f>
        <v>Y58</v>
      </c>
      <c r="J18243" s="68" t="str">
        <f>VLOOKUP(E18243,Refs!$P$2:$S$29,4,FALSE)</f>
        <v>South West</v>
      </c>
      <c r="K18243" s="28">
        <f t="shared" si="576"/>
        <v>11402</v>
      </c>
    </row>
    <row r="18244" spans="1:11" x14ac:dyDescent="0.35">
      <c r="A18244" s="69">
        <f t="shared" si="577"/>
        <v>45962</v>
      </c>
      <c r="B18244" t="s">
        <v>934</v>
      </c>
      <c r="C18244" t="s">
        <v>266</v>
      </c>
      <c r="E18244" t="s">
        <v>725</v>
      </c>
      <c r="F18244" t="s">
        <v>726</v>
      </c>
      <c r="G18244" t="s">
        <v>88</v>
      </c>
      <c r="H18244">
        <v>46070</v>
      </c>
      <c r="I18244" s="68" t="str">
        <f>VLOOKUP(E18244,Refs!$P$2:$R$29,3,FALSE)</f>
        <v>Y58</v>
      </c>
      <c r="J18244" s="68" t="str">
        <f>VLOOKUP(E18244,Refs!$P$2:$S$29,4,FALSE)</f>
        <v>South West</v>
      </c>
      <c r="K18244" s="28">
        <f t="shared" si="576"/>
        <v>46070</v>
      </c>
    </row>
    <row r="18245" spans="1:11" x14ac:dyDescent="0.35">
      <c r="A18245" s="69">
        <f t="shared" si="577"/>
        <v>45962</v>
      </c>
      <c r="B18245" t="s">
        <v>934</v>
      </c>
      <c r="C18245" t="s">
        <v>266</v>
      </c>
      <c r="E18245" t="s">
        <v>725</v>
      </c>
      <c r="F18245" t="s">
        <v>726</v>
      </c>
      <c r="G18245" t="s">
        <v>89</v>
      </c>
      <c r="H18245">
        <v>14021</v>
      </c>
      <c r="I18245" s="68" t="str">
        <f>VLOOKUP(E18245,Refs!$P$2:$R$29,3,FALSE)</f>
        <v>Y58</v>
      </c>
      <c r="J18245" s="68" t="str">
        <f>VLOOKUP(E18245,Refs!$P$2:$S$29,4,FALSE)</f>
        <v>South West</v>
      </c>
      <c r="K18245" s="28">
        <f t="shared" si="576"/>
        <v>14021</v>
      </c>
    </row>
    <row r="18246" spans="1:11" x14ac:dyDescent="0.35">
      <c r="A18246" s="69">
        <f t="shared" si="577"/>
        <v>45962</v>
      </c>
      <c r="B18246" t="s">
        <v>934</v>
      </c>
      <c r="C18246" t="s">
        <v>266</v>
      </c>
      <c r="E18246" t="s">
        <v>725</v>
      </c>
      <c r="F18246" t="s">
        <v>726</v>
      </c>
      <c r="G18246" t="s">
        <v>27</v>
      </c>
      <c r="H18246">
        <v>2098</v>
      </c>
      <c r="I18246" s="68" t="str">
        <f>VLOOKUP(E18246,Refs!$P$2:$R$29,3,FALSE)</f>
        <v>Y58</v>
      </c>
      <c r="J18246" s="68" t="str">
        <f>VLOOKUP(E18246,Refs!$P$2:$S$29,4,FALSE)</f>
        <v>South West</v>
      </c>
      <c r="K18246" s="28">
        <f t="shared" si="576"/>
        <v>2098</v>
      </c>
    </row>
    <row r="18247" spans="1:11" x14ac:dyDescent="0.35">
      <c r="A18247" s="69">
        <f t="shared" si="577"/>
        <v>45962</v>
      </c>
      <c r="B18247" t="s">
        <v>934</v>
      </c>
      <c r="C18247" t="s">
        <v>266</v>
      </c>
      <c r="E18247" t="s">
        <v>725</v>
      </c>
      <c r="F18247" t="s">
        <v>726</v>
      </c>
      <c r="G18247" t="s">
        <v>29</v>
      </c>
      <c r="H18247">
        <v>1498</v>
      </c>
      <c r="I18247" s="68" t="str">
        <f>VLOOKUP(E18247,Refs!$P$2:$R$29,3,FALSE)</f>
        <v>Y58</v>
      </c>
      <c r="J18247" s="68" t="str">
        <f>VLOOKUP(E18247,Refs!$P$2:$S$29,4,FALSE)</f>
        <v>South West</v>
      </c>
      <c r="K18247" s="28">
        <f t="shared" si="576"/>
        <v>1498</v>
      </c>
    </row>
    <row r="18248" spans="1:11" x14ac:dyDescent="0.35">
      <c r="A18248" s="69">
        <f t="shared" si="577"/>
        <v>45962</v>
      </c>
      <c r="B18248" t="s">
        <v>934</v>
      </c>
      <c r="C18248" t="s">
        <v>266</v>
      </c>
      <c r="E18248" t="s">
        <v>725</v>
      </c>
      <c r="F18248" t="s">
        <v>726</v>
      </c>
      <c r="G18248" t="s">
        <v>90</v>
      </c>
      <c r="H18248">
        <v>778</v>
      </c>
      <c r="I18248" s="68" t="str">
        <f>VLOOKUP(E18248,Refs!$P$2:$R$29,3,FALSE)</f>
        <v>Y58</v>
      </c>
      <c r="J18248" s="68" t="str">
        <f>VLOOKUP(E18248,Refs!$P$2:$S$29,4,FALSE)</f>
        <v>South West</v>
      </c>
      <c r="K18248" s="28">
        <f t="shared" si="576"/>
        <v>778</v>
      </c>
    </row>
    <row r="18249" spans="1:11" x14ac:dyDescent="0.35">
      <c r="A18249" s="69">
        <f t="shared" si="577"/>
        <v>45962</v>
      </c>
      <c r="B18249" t="s">
        <v>934</v>
      </c>
      <c r="C18249" t="s">
        <v>266</v>
      </c>
      <c r="E18249" t="s">
        <v>725</v>
      </c>
      <c r="F18249" t="s">
        <v>726</v>
      </c>
      <c r="G18249" t="s">
        <v>91</v>
      </c>
      <c r="H18249">
        <v>3</v>
      </c>
      <c r="I18249" s="68" t="str">
        <f>VLOOKUP(E18249,Refs!$P$2:$R$29,3,FALSE)</f>
        <v>Y58</v>
      </c>
      <c r="J18249" s="68" t="str">
        <f>VLOOKUP(E18249,Refs!$P$2:$S$29,4,FALSE)</f>
        <v>South West</v>
      </c>
      <c r="K18249" s="28">
        <f t="shared" si="576"/>
        <v>3</v>
      </c>
    </row>
    <row r="18250" spans="1:11" x14ac:dyDescent="0.35">
      <c r="A18250" s="69">
        <f t="shared" si="577"/>
        <v>45962</v>
      </c>
      <c r="B18250" t="s">
        <v>934</v>
      </c>
      <c r="C18250" t="s">
        <v>266</v>
      </c>
      <c r="E18250" t="s">
        <v>725</v>
      </c>
      <c r="F18250" t="s">
        <v>726</v>
      </c>
      <c r="G18250" t="s">
        <v>92</v>
      </c>
      <c r="H18250">
        <v>1531</v>
      </c>
      <c r="I18250" s="68" t="str">
        <f>VLOOKUP(E18250,Refs!$P$2:$R$29,3,FALSE)</f>
        <v>Y58</v>
      </c>
      <c r="J18250" s="68" t="str">
        <f>VLOOKUP(E18250,Refs!$P$2:$S$29,4,FALSE)</f>
        <v>South West</v>
      </c>
      <c r="K18250" s="28">
        <f t="shared" si="576"/>
        <v>1531</v>
      </c>
    </row>
    <row r="18251" spans="1:11" x14ac:dyDescent="0.35">
      <c r="A18251" s="69">
        <f t="shared" si="577"/>
        <v>45962</v>
      </c>
      <c r="B18251" t="s">
        <v>934</v>
      </c>
      <c r="C18251" t="s">
        <v>266</v>
      </c>
      <c r="E18251" t="s">
        <v>725</v>
      </c>
      <c r="F18251" t="s">
        <v>726</v>
      </c>
      <c r="G18251" t="s">
        <v>93</v>
      </c>
      <c r="H18251">
        <v>50</v>
      </c>
      <c r="I18251" s="68" t="str">
        <f>VLOOKUP(E18251,Refs!$P$2:$R$29,3,FALSE)</f>
        <v>Y58</v>
      </c>
      <c r="J18251" s="68" t="str">
        <f>VLOOKUP(E18251,Refs!$P$2:$S$29,4,FALSE)</f>
        <v>South West</v>
      </c>
      <c r="K18251" s="28">
        <f t="shared" si="576"/>
        <v>50</v>
      </c>
    </row>
    <row r="18252" spans="1:11" x14ac:dyDescent="0.35">
      <c r="A18252" s="69">
        <f t="shared" si="577"/>
        <v>45962</v>
      </c>
      <c r="B18252" t="s">
        <v>934</v>
      </c>
      <c r="C18252" t="s">
        <v>266</v>
      </c>
      <c r="E18252" t="s">
        <v>725</v>
      </c>
      <c r="F18252" t="s">
        <v>726</v>
      </c>
      <c r="G18252" t="s">
        <v>94</v>
      </c>
      <c r="H18252">
        <v>237</v>
      </c>
      <c r="I18252" s="68" t="str">
        <f>VLOOKUP(E18252,Refs!$P$2:$R$29,3,FALSE)</f>
        <v>Y58</v>
      </c>
      <c r="J18252" s="68" t="str">
        <f>VLOOKUP(E18252,Refs!$P$2:$S$29,4,FALSE)</f>
        <v>South West</v>
      </c>
      <c r="K18252" s="28">
        <f t="shared" si="576"/>
        <v>237</v>
      </c>
    </row>
    <row r="18253" spans="1:11" x14ac:dyDescent="0.35">
      <c r="A18253" s="69">
        <f t="shared" si="577"/>
        <v>45962</v>
      </c>
      <c r="B18253" t="s">
        <v>934</v>
      </c>
      <c r="C18253" t="s">
        <v>266</v>
      </c>
      <c r="E18253" t="s">
        <v>725</v>
      </c>
      <c r="F18253" t="s">
        <v>726</v>
      </c>
      <c r="G18253" t="s">
        <v>95</v>
      </c>
      <c r="H18253">
        <v>23</v>
      </c>
      <c r="I18253" s="68" t="str">
        <f>VLOOKUP(E18253,Refs!$P$2:$R$29,3,FALSE)</f>
        <v>Y58</v>
      </c>
      <c r="J18253" s="68" t="str">
        <f>VLOOKUP(E18253,Refs!$P$2:$S$29,4,FALSE)</f>
        <v>South West</v>
      </c>
      <c r="K18253" s="28">
        <f t="shared" si="576"/>
        <v>23</v>
      </c>
    </row>
    <row r="18254" spans="1:11" x14ac:dyDescent="0.35">
      <c r="A18254" s="69">
        <f t="shared" si="577"/>
        <v>45962</v>
      </c>
      <c r="B18254" t="s">
        <v>934</v>
      </c>
      <c r="C18254" t="s">
        <v>266</v>
      </c>
      <c r="E18254" t="s">
        <v>725</v>
      </c>
      <c r="F18254" t="s">
        <v>726</v>
      </c>
      <c r="G18254" t="s">
        <v>96</v>
      </c>
      <c r="H18254">
        <v>2875</v>
      </c>
      <c r="I18254" s="68" t="str">
        <f>VLOOKUP(E18254,Refs!$P$2:$R$29,3,FALSE)</f>
        <v>Y58</v>
      </c>
      <c r="J18254" s="68" t="str">
        <f>VLOOKUP(E18254,Refs!$P$2:$S$29,4,FALSE)</f>
        <v>South West</v>
      </c>
      <c r="K18254" s="28">
        <f t="shared" si="576"/>
        <v>2875</v>
      </c>
    </row>
    <row r="18255" spans="1:11" x14ac:dyDescent="0.35">
      <c r="A18255" s="69">
        <f t="shared" si="577"/>
        <v>45962</v>
      </c>
      <c r="B18255" t="s">
        <v>934</v>
      </c>
      <c r="C18255" t="s">
        <v>266</v>
      </c>
      <c r="E18255" t="s">
        <v>725</v>
      </c>
      <c r="F18255" t="s">
        <v>726</v>
      </c>
      <c r="G18255" t="s">
        <v>31</v>
      </c>
      <c r="H18255">
        <v>2429</v>
      </c>
      <c r="I18255" s="68" t="str">
        <f>VLOOKUP(E18255,Refs!$P$2:$R$29,3,FALSE)</f>
        <v>Y58</v>
      </c>
      <c r="J18255" s="68" t="str">
        <f>VLOOKUP(E18255,Refs!$P$2:$S$29,4,FALSE)</f>
        <v>South West</v>
      </c>
      <c r="K18255" s="28">
        <f t="shared" si="576"/>
        <v>2429</v>
      </c>
    </row>
    <row r="18256" spans="1:11" x14ac:dyDescent="0.35">
      <c r="A18256" s="69">
        <f t="shared" si="577"/>
        <v>45962</v>
      </c>
      <c r="B18256" t="s">
        <v>934</v>
      </c>
      <c r="C18256" t="s">
        <v>266</v>
      </c>
      <c r="E18256" t="s">
        <v>725</v>
      </c>
      <c r="F18256" t="s">
        <v>726</v>
      </c>
      <c r="G18256" t="s">
        <v>97</v>
      </c>
      <c r="H18256">
        <v>1833</v>
      </c>
      <c r="I18256" s="68" t="str">
        <f>VLOOKUP(E18256,Refs!$P$2:$R$29,3,FALSE)</f>
        <v>Y58</v>
      </c>
      <c r="J18256" s="68" t="str">
        <f>VLOOKUP(E18256,Refs!$P$2:$S$29,4,FALSE)</f>
        <v>South West</v>
      </c>
      <c r="K18256" s="28">
        <f t="shared" si="576"/>
        <v>1833</v>
      </c>
    </row>
    <row r="18257" spans="1:11" x14ac:dyDescent="0.35">
      <c r="A18257" s="69">
        <f t="shared" si="577"/>
        <v>45962</v>
      </c>
      <c r="B18257" t="s">
        <v>934</v>
      </c>
      <c r="C18257" t="s">
        <v>266</v>
      </c>
      <c r="E18257" t="s">
        <v>725</v>
      </c>
      <c r="F18257" t="s">
        <v>726</v>
      </c>
      <c r="G18257" t="s">
        <v>98</v>
      </c>
      <c r="H18257">
        <v>2087</v>
      </c>
      <c r="I18257" s="68" t="str">
        <f>VLOOKUP(E18257,Refs!$P$2:$R$29,3,FALSE)</f>
        <v>Y58</v>
      </c>
      <c r="J18257" s="68" t="str">
        <f>VLOOKUP(E18257,Refs!$P$2:$S$29,4,FALSE)</f>
        <v>South West</v>
      </c>
      <c r="K18257" s="28">
        <f t="shared" si="576"/>
        <v>2087</v>
      </c>
    </row>
    <row r="18258" spans="1:11" x14ac:dyDescent="0.35">
      <c r="A18258" s="69">
        <f t="shared" si="577"/>
        <v>45962</v>
      </c>
      <c r="B18258" t="s">
        <v>934</v>
      </c>
      <c r="C18258" t="s">
        <v>266</v>
      </c>
      <c r="E18258" t="s">
        <v>725</v>
      </c>
      <c r="F18258" t="s">
        <v>726</v>
      </c>
      <c r="G18258" t="s">
        <v>99</v>
      </c>
      <c r="H18258">
        <v>1965</v>
      </c>
      <c r="I18258" s="68" t="str">
        <f>VLOOKUP(E18258,Refs!$P$2:$R$29,3,FALSE)</f>
        <v>Y58</v>
      </c>
      <c r="J18258" s="68" t="str">
        <f>VLOOKUP(E18258,Refs!$P$2:$S$29,4,FALSE)</f>
        <v>South West</v>
      </c>
      <c r="K18258" s="28">
        <f t="shared" si="576"/>
        <v>1965</v>
      </c>
    </row>
    <row r="18259" spans="1:11" x14ac:dyDescent="0.35">
      <c r="A18259" s="69">
        <f t="shared" si="577"/>
        <v>45962</v>
      </c>
      <c r="B18259" t="s">
        <v>934</v>
      </c>
      <c r="C18259" t="s">
        <v>266</v>
      </c>
      <c r="E18259" t="s">
        <v>725</v>
      </c>
      <c r="F18259" t="s">
        <v>726</v>
      </c>
      <c r="G18259" t="s">
        <v>100</v>
      </c>
      <c r="H18259">
        <v>953</v>
      </c>
      <c r="I18259" s="68" t="str">
        <f>VLOOKUP(E18259,Refs!$P$2:$R$29,3,FALSE)</f>
        <v>Y58</v>
      </c>
      <c r="J18259" s="68" t="str">
        <f>VLOOKUP(E18259,Refs!$P$2:$S$29,4,FALSE)</f>
        <v>South West</v>
      </c>
      <c r="K18259" s="28">
        <f t="shared" si="576"/>
        <v>953</v>
      </c>
    </row>
    <row r="18260" spans="1:11" x14ac:dyDescent="0.35">
      <c r="A18260" s="69">
        <f t="shared" si="577"/>
        <v>45962</v>
      </c>
      <c r="B18260" t="s">
        <v>934</v>
      </c>
      <c r="C18260" t="s">
        <v>266</v>
      </c>
      <c r="E18260" t="s">
        <v>725</v>
      </c>
      <c r="F18260" t="s">
        <v>726</v>
      </c>
      <c r="G18260" t="s">
        <v>101</v>
      </c>
      <c r="H18260">
        <v>350</v>
      </c>
      <c r="I18260" s="68" t="str">
        <f>VLOOKUP(E18260,Refs!$P$2:$R$29,3,FALSE)</f>
        <v>Y58</v>
      </c>
      <c r="J18260" s="68" t="str">
        <f>VLOOKUP(E18260,Refs!$P$2:$S$29,4,FALSE)</f>
        <v>South West</v>
      </c>
      <c r="K18260" s="28">
        <f t="shared" si="576"/>
        <v>350</v>
      </c>
    </row>
    <row r="18261" spans="1:11" x14ac:dyDescent="0.35">
      <c r="A18261" s="69">
        <f t="shared" si="577"/>
        <v>45962</v>
      </c>
      <c r="B18261" t="s">
        <v>934</v>
      </c>
      <c r="C18261" t="s">
        <v>266</v>
      </c>
      <c r="E18261" t="s">
        <v>725</v>
      </c>
      <c r="F18261" t="s">
        <v>726</v>
      </c>
      <c r="G18261" t="s">
        <v>102</v>
      </c>
      <c r="H18261">
        <v>132</v>
      </c>
      <c r="I18261" s="68" t="str">
        <f>VLOOKUP(E18261,Refs!$P$2:$R$29,3,FALSE)</f>
        <v>Y58</v>
      </c>
      <c r="J18261" s="68" t="str">
        <f>VLOOKUP(E18261,Refs!$P$2:$S$29,4,FALSE)</f>
        <v>South West</v>
      </c>
      <c r="K18261" s="28">
        <f t="shared" si="576"/>
        <v>132</v>
      </c>
    </row>
    <row r="18262" spans="1:11" x14ac:dyDescent="0.35">
      <c r="A18262" s="69">
        <f t="shared" si="577"/>
        <v>45962</v>
      </c>
      <c r="B18262" t="s">
        <v>934</v>
      </c>
      <c r="C18262" t="s">
        <v>266</v>
      </c>
      <c r="E18262" t="s">
        <v>725</v>
      </c>
      <c r="F18262" t="s">
        <v>726</v>
      </c>
      <c r="G18262" t="s">
        <v>103</v>
      </c>
      <c r="H18262">
        <v>1657</v>
      </c>
      <c r="I18262" s="68" t="str">
        <f>VLOOKUP(E18262,Refs!$P$2:$R$29,3,FALSE)</f>
        <v>Y58</v>
      </c>
      <c r="J18262" s="68" t="str">
        <f>VLOOKUP(E18262,Refs!$P$2:$S$29,4,FALSE)</f>
        <v>South West</v>
      </c>
      <c r="K18262" s="28">
        <f t="shared" si="576"/>
        <v>1657</v>
      </c>
    </row>
    <row r="18263" spans="1:11" x14ac:dyDescent="0.35">
      <c r="A18263" s="69">
        <f t="shared" si="577"/>
        <v>45962</v>
      </c>
      <c r="B18263" t="s">
        <v>934</v>
      </c>
      <c r="C18263" t="s">
        <v>266</v>
      </c>
      <c r="E18263" t="s">
        <v>725</v>
      </c>
      <c r="F18263" t="s">
        <v>726</v>
      </c>
      <c r="G18263" t="s">
        <v>104</v>
      </c>
      <c r="H18263">
        <v>7354933</v>
      </c>
      <c r="I18263" s="68" t="str">
        <f>VLOOKUP(E18263,Refs!$P$2:$R$29,3,FALSE)</f>
        <v>Y58</v>
      </c>
      <c r="J18263" s="68" t="str">
        <f>VLOOKUP(E18263,Refs!$P$2:$S$29,4,FALSE)</f>
        <v>South West</v>
      </c>
      <c r="K18263" s="28">
        <f t="shared" si="576"/>
        <v>7354933</v>
      </c>
    </row>
    <row r="18264" spans="1:11" x14ac:dyDescent="0.35">
      <c r="A18264" s="69">
        <f t="shared" si="577"/>
        <v>45962</v>
      </c>
      <c r="B18264" t="s">
        <v>934</v>
      </c>
      <c r="C18264" t="s">
        <v>266</v>
      </c>
      <c r="E18264" t="s">
        <v>725</v>
      </c>
      <c r="F18264" t="s">
        <v>726</v>
      </c>
      <c r="G18264" t="s">
        <v>105</v>
      </c>
      <c r="H18264">
        <v>1049</v>
      </c>
      <c r="I18264" s="68" t="str">
        <f>VLOOKUP(E18264,Refs!$P$2:$R$29,3,FALSE)</f>
        <v>Y58</v>
      </c>
      <c r="J18264" s="68" t="str">
        <f>VLOOKUP(E18264,Refs!$P$2:$S$29,4,FALSE)</f>
        <v>South West</v>
      </c>
      <c r="K18264" s="28">
        <f t="shared" si="576"/>
        <v>1049</v>
      </c>
    </row>
    <row r="18265" spans="1:11" x14ac:dyDescent="0.35">
      <c r="A18265" s="69">
        <f t="shared" si="577"/>
        <v>45962</v>
      </c>
      <c r="B18265" t="s">
        <v>934</v>
      </c>
      <c r="C18265" t="s">
        <v>266</v>
      </c>
      <c r="E18265" t="s">
        <v>725</v>
      </c>
      <c r="F18265" t="s">
        <v>726</v>
      </c>
      <c r="G18265" t="s">
        <v>106</v>
      </c>
      <c r="H18265">
        <v>1015</v>
      </c>
      <c r="I18265" s="68" t="str">
        <f>VLOOKUP(E18265,Refs!$P$2:$R$29,3,FALSE)</f>
        <v>Y58</v>
      </c>
      <c r="J18265" s="68" t="str">
        <f>VLOOKUP(E18265,Refs!$P$2:$S$29,4,FALSE)</f>
        <v>South West</v>
      </c>
      <c r="K18265" s="28">
        <f t="shared" si="576"/>
        <v>1015</v>
      </c>
    </row>
    <row r="18266" spans="1:11" x14ac:dyDescent="0.35">
      <c r="A18266" s="69">
        <f t="shared" si="577"/>
        <v>45962</v>
      </c>
      <c r="B18266" t="s">
        <v>934</v>
      </c>
      <c r="C18266" t="s">
        <v>266</v>
      </c>
      <c r="E18266" t="s">
        <v>725</v>
      </c>
      <c r="F18266" t="s">
        <v>726</v>
      </c>
      <c r="G18266" t="s">
        <v>107</v>
      </c>
      <c r="H18266">
        <v>91</v>
      </c>
      <c r="I18266" s="68" t="str">
        <f>VLOOKUP(E18266,Refs!$P$2:$R$29,3,FALSE)</f>
        <v>Y58</v>
      </c>
      <c r="J18266" s="68" t="str">
        <f>VLOOKUP(E18266,Refs!$P$2:$S$29,4,FALSE)</f>
        <v>South West</v>
      </c>
      <c r="K18266" s="28">
        <f t="shared" si="576"/>
        <v>91</v>
      </c>
    </row>
    <row r="18267" spans="1:11" x14ac:dyDescent="0.35">
      <c r="A18267" s="69">
        <f t="shared" si="577"/>
        <v>45962</v>
      </c>
      <c r="B18267" t="s">
        <v>934</v>
      </c>
      <c r="C18267" t="s">
        <v>266</v>
      </c>
      <c r="E18267" t="s">
        <v>725</v>
      </c>
      <c r="F18267" t="s">
        <v>726</v>
      </c>
      <c r="G18267" t="s">
        <v>108</v>
      </c>
      <c r="H18267">
        <v>742</v>
      </c>
      <c r="I18267" s="68" t="str">
        <f>VLOOKUP(E18267,Refs!$P$2:$R$29,3,FALSE)</f>
        <v>Y58</v>
      </c>
      <c r="J18267" s="68" t="str">
        <f>VLOOKUP(E18267,Refs!$P$2:$S$29,4,FALSE)</f>
        <v>South West</v>
      </c>
      <c r="K18267" s="28">
        <f t="shared" si="576"/>
        <v>742</v>
      </c>
    </row>
    <row r="18268" spans="1:11" x14ac:dyDescent="0.35">
      <c r="A18268" s="69">
        <f t="shared" si="577"/>
        <v>45962</v>
      </c>
      <c r="B18268" t="s">
        <v>934</v>
      </c>
      <c r="C18268" t="s">
        <v>266</v>
      </c>
      <c r="E18268" t="s">
        <v>725</v>
      </c>
      <c r="F18268" t="s">
        <v>726</v>
      </c>
      <c r="G18268" t="s">
        <v>109</v>
      </c>
      <c r="H18268">
        <v>4598243</v>
      </c>
      <c r="I18268" s="68" t="str">
        <f>VLOOKUP(E18268,Refs!$P$2:$R$29,3,FALSE)</f>
        <v>Y58</v>
      </c>
      <c r="J18268" s="68" t="str">
        <f>VLOOKUP(E18268,Refs!$P$2:$S$29,4,FALSE)</f>
        <v>South West</v>
      </c>
      <c r="K18268" s="28">
        <f t="shared" si="576"/>
        <v>4598243</v>
      </c>
    </row>
    <row r="18269" spans="1:11" x14ac:dyDescent="0.35">
      <c r="A18269" s="69">
        <f t="shared" si="577"/>
        <v>45962</v>
      </c>
      <c r="B18269" t="s">
        <v>934</v>
      </c>
      <c r="C18269" t="s">
        <v>266</v>
      </c>
      <c r="E18269" t="s">
        <v>725</v>
      </c>
      <c r="F18269" t="s">
        <v>726</v>
      </c>
      <c r="G18269" t="s">
        <v>110</v>
      </c>
      <c r="H18269">
        <v>392</v>
      </c>
      <c r="I18269" s="68" t="str">
        <f>VLOOKUP(E18269,Refs!$P$2:$R$29,3,FALSE)</f>
        <v>Y58</v>
      </c>
      <c r="J18269" s="68" t="str">
        <f>VLOOKUP(E18269,Refs!$P$2:$S$29,4,FALSE)</f>
        <v>South West</v>
      </c>
      <c r="K18269" s="28">
        <f t="shared" si="576"/>
        <v>392</v>
      </c>
    </row>
    <row r="18270" spans="1:11" x14ac:dyDescent="0.35">
      <c r="A18270" s="69">
        <f t="shared" si="577"/>
        <v>45962</v>
      </c>
      <c r="B18270" t="s">
        <v>934</v>
      </c>
      <c r="C18270" t="s">
        <v>266</v>
      </c>
      <c r="E18270" t="s">
        <v>725</v>
      </c>
      <c r="F18270" t="s">
        <v>726</v>
      </c>
      <c r="G18270" t="s">
        <v>808</v>
      </c>
      <c r="H18270">
        <v>2851</v>
      </c>
      <c r="I18270" s="68" t="str">
        <f>VLOOKUP(E18270,Refs!$P$2:$R$29,3,FALSE)</f>
        <v>Y58</v>
      </c>
      <c r="J18270" s="68" t="str">
        <f>VLOOKUP(E18270,Refs!$P$2:$S$29,4,FALSE)</f>
        <v>South West</v>
      </c>
      <c r="K18270" s="28">
        <f t="shared" si="576"/>
        <v>2851</v>
      </c>
    </row>
    <row r="18271" spans="1:11" x14ac:dyDescent="0.35">
      <c r="A18271" s="69">
        <f t="shared" si="577"/>
        <v>45962</v>
      </c>
      <c r="B18271" t="s">
        <v>934</v>
      </c>
      <c r="C18271" t="s">
        <v>266</v>
      </c>
      <c r="E18271" t="s">
        <v>725</v>
      </c>
      <c r="F18271" t="s">
        <v>726</v>
      </c>
      <c r="G18271" t="s">
        <v>809</v>
      </c>
      <c r="H18271">
        <v>1022</v>
      </c>
      <c r="I18271" s="68" t="str">
        <f>VLOOKUP(E18271,Refs!$P$2:$R$29,3,FALSE)</f>
        <v>Y58</v>
      </c>
      <c r="J18271" s="68" t="str">
        <f>VLOOKUP(E18271,Refs!$P$2:$S$29,4,FALSE)</f>
        <v>South West</v>
      </c>
      <c r="K18271" s="28">
        <f t="shared" si="576"/>
        <v>1022</v>
      </c>
    </row>
    <row r="18272" spans="1:11" x14ac:dyDescent="0.35">
      <c r="A18272" s="69">
        <f t="shared" si="577"/>
        <v>45962</v>
      </c>
      <c r="B18272" t="s">
        <v>934</v>
      </c>
      <c r="C18272" t="s">
        <v>266</v>
      </c>
      <c r="E18272" t="s">
        <v>725</v>
      </c>
      <c r="F18272" t="s">
        <v>726</v>
      </c>
      <c r="G18272" t="s">
        <v>111</v>
      </c>
      <c r="H18272">
        <v>10257</v>
      </c>
      <c r="I18272" s="68" t="str">
        <f>VLOOKUP(E18272,Refs!$P$2:$R$29,3,FALSE)</f>
        <v>Y58</v>
      </c>
      <c r="J18272" s="68" t="str">
        <f>VLOOKUP(E18272,Refs!$P$2:$S$29,4,FALSE)</f>
        <v>South West</v>
      </c>
      <c r="K18272" s="28">
        <f t="shared" si="576"/>
        <v>10257</v>
      </c>
    </row>
    <row r="18273" spans="1:11" x14ac:dyDescent="0.35">
      <c r="A18273" s="69">
        <f t="shared" si="577"/>
        <v>45962</v>
      </c>
      <c r="B18273" t="s">
        <v>934</v>
      </c>
      <c r="C18273" t="s">
        <v>266</v>
      </c>
      <c r="E18273" t="s">
        <v>725</v>
      </c>
      <c r="F18273" t="s">
        <v>726</v>
      </c>
      <c r="G18273" t="s">
        <v>112</v>
      </c>
      <c r="H18273">
        <v>0</v>
      </c>
      <c r="I18273" s="68" t="str">
        <f>VLOOKUP(E18273,Refs!$P$2:$R$29,3,FALSE)</f>
        <v>Y58</v>
      </c>
      <c r="J18273" s="68" t="str">
        <f>VLOOKUP(E18273,Refs!$P$2:$S$29,4,FALSE)</f>
        <v>South West</v>
      </c>
      <c r="K18273" s="28" t="str">
        <f t="shared" si="576"/>
        <v/>
      </c>
    </row>
    <row r="18274" spans="1:11" x14ac:dyDescent="0.35">
      <c r="A18274" s="69">
        <f t="shared" si="577"/>
        <v>45962</v>
      </c>
      <c r="B18274" t="s">
        <v>934</v>
      </c>
      <c r="C18274" t="s">
        <v>266</v>
      </c>
      <c r="E18274" t="s">
        <v>725</v>
      </c>
      <c r="F18274" t="s">
        <v>726</v>
      </c>
      <c r="G18274" t="s">
        <v>113</v>
      </c>
      <c r="H18274">
        <v>9193</v>
      </c>
      <c r="I18274" s="68" t="str">
        <f>VLOOKUP(E18274,Refs!$P$2:$R$29,3,FALSE)</f>
        <v>Y58</v>
      </c>
      <c r="J18274" s="68" t="str">
        <f>VLOOKUP(E18274,Refs!$P$2:$S$29,4,FALSE)</f>
        <v>South West</v>
      </c>
      <c r="K18274" s="28">
        <f t="shared" ref="K18274:K18337" si="578">IF(OR(H18274="NULL",H18274=0,H18274=""),"",H18274)</f>
        <v>9193</v>
      </c>
    </row>
    <row r="18275" spans="1:11" x14ac:dyDescent="0.35">
      <c r="A18275" s="69">
        <f t="shared" si="577"/>
        <v>45962</v>
      </c>
      <c r="B18275" t="s">
        <v>934</v>
      </c>
      <c r="C18275" t="s">
        <v>266</v>
      </c>
      <c r="E18275" t="s">
        <v>725</v>
      </c>
      <c r="F18275" t="s">
        <v>726</v>
      </c>
      <c r="G18275" t="s">
        <v>114</v>
      </c>
      <c r="H18275">
        <v>3068</v>
      </c>
      <c r="I18275" s="68" t="str">
        <f>VLOOKUP(E18275,Refs!$P$2:$R$29,3,FALSE)</f>
        <v>Y58</v>
      </c>
      <c r="J18275" s="68" t="str">
        <f>VLOOKUP(E18275,Refs!$P$2:$S$29,4,FALSE)</f>
        <v>South West</v>
      </c>
      <c r="K18275" s="28">
        <f t="shared" si="578"/>
        <v>3068</v>
      </c>
    </row>
    <row r="18276" spans="1:11" x14ac:dyDescent="0.35">
      <c r="A18276" s="69">
        <f t="shared" si="577"/>
        <v>45962</v>
      </c>
      <c r="B18276" t="s">
        <v>934</v>
      </c>
      <c r="C18276" t="s">
        <v>266</v>
      </c>
      <c r="E18276" t="s">
        <v>725</v>
      </c>
      <c r="F18276" t="s">
        <v>726</v>
      </c>
      <c r="G18276" t="s">
        <v>115</v>
      </c>
      <c r="H18276">
        <v>1867</v>
      </c>
      <c r="I18276" s="68" t="str">
        <f>VLOOKUP(E18276,Refs!$P$2:$R$29,3,FALSE)</f>
        <v>Y58</v>
      </c>
      <c r="J18276" s="68" t="str">
        <f>VLOOKUP(E18276,Refs!$P$2:$S$29,4,FALSE)</f>
        <v>South West</v>
      </c>
      <c r="K18276" s="28">
        <f t="shared" si="578"/>
        <v>1867</v>
      </c>
    </row>
    <row r="18277" spans="1:11" x14ac:dyDescent="0.35">
      <c r="A18277" s="69">
        <f t="shared" si="577"/>
        <v>45962</v>
      </c>
      <c r="B18277" t="s">
        <v>934</v>
      </c>
      <c r="C18277" t="s">
        <v>266</v>
      </c>
      <c r="E18277" t="s">
        <v>725</v>
      </c>
      <c r="F18277" t="s">
        <v>726</v>
      </c>
      <c r="G18277" t="s">
        <v>116</v>
      </c>
      <c r="H18277">
        <v>947</v>
      </c>
      <c r="I18277" s="68" t="str">
        <f>VLOOKUP(E18277,Refs!$P$2:$R$29,3,FALSE)</f>
        <v>Y58</v>
      </c>
      <c r="J18277" s="68" t="str">
        <f>VLOOKUP(E18277,Refs!$P$2:$S$29,4,FALSE)</f>
        <v>South West</v>
      </c>
      <c r="K18277" s="28">
        <f t="shared" si="578"/>
        <v>947</v>
      </c>
    </row>
    <row r="18278" spans="1:11" x14ac:dyDescent="0.35">
      <c r="A18278" s="69">
        <f t="shared" si="577"/>
        <v>45962</v>
      </c>
      <c r="B18278" t="s">
        <v>934</v>
      </c>
      <c r="C18278" t="s">
        <v>266</v>
      </c>
      <c r="E18278" t="s">
        <v>725</v>
      </c>
      <c r="F18278" t="s">
        <v>726</v>
      </c>
      <c r="G18278" t="s">
        <v>117</v>
      </c>
      <c r="H18278">
        <v>4393</v>
      </c>
      <c r="I18278" s="68" t="str">
        <f>VLOOKUP(E18278,Refs!$P$2:$R$29,3,FALSE)</f>
        <v>Y58</v>
      </c>
      <c r="J18278" s="68" t="str">
        <f>VLOOKUP(E18278,Refs!$P$2:$S$29,4,FALSE)</f>
        <v>South West</v>
      </c>
      <c r="K18278" s="28">
        <f t="shared" si="578"/>
        <v>4393</v>
      </c>
    </row>
    <row r="18279" spans="1:11" x14ac:dyDescent="0.35">
      <c r="A18279" s="69">
        <f t="shared" si="577"/>
        <v>45962</v>
      </c>
      <c r="B18279" t="s">
        <v>934</v>
      </c>
      <c r="C18279" t="s">
        <v>266</v>
      </c>
      <c r="E18279" t="s">
        <v>725</v>
      </c>
      <c r="F18279" t="s">
        <v>726</v>
      </c>
      <c r="G18279" t="s">
        <v>118</v>
      </c>
      <c r="H18279">
        <v>2095</v>
      </c>
      <c r="I18279" s="68" t="str">
        <f>VLOOKUP(E18279,Refs!$P$2:$R$29,3,FALSE)</f>
        <v>Y58</v>
      </c>
      <c r="J18279" s="68" t="str">
        <f>VLOOKUP(E18279,Refs!$P$2:$S$29,4,FALSE)</f>
        <v>South West</v>
      </c>
      <c r="K18279" s="28">
        <f t="shared" si="578"/>
        <v>2095</v>
      </c>
    </row>
    <row r="18280" spans="1:11" x14ac:dyDescent="0.35">
      <c r="A18280" s="69">
        <f t="shared" si="577"/>
        <v>45962</v>
      </c>
      <c r="B18280" t="s">
        <v>934</v>
      </c>
      <c r="C18280" t="s">
        <v>266</v>
      </c>
      <c r="E18280" t="s">
        <v>725</v>
      </c>
      <c r="F18280" t="s">
        <v>726</v>
      </c>
      <c r="G18280" t="s">
        <v>119</v>
      </c>
      <c r="H18280">
        <v>778</v>
      </c>
      <c r="I18280" s="68" t="str">
        <f>VLOOKUP(E18280,Refs!$P$2:$R$29,3,FALSE)</f>
        <v>Y58</v>
      </c>
      <c r="J18280" s="68" t="str">
        <f>VLOOKUP(E18280,Refs!$P$2:$S$29,4,FALSE)</f>
        <v>South West</v>
      </c>
      <c r="K18280" s="28">
        <f t="shared" si="578"/>
        <v>778</v>
      </c>
    </row>
    <row r="18281" spans="1:11" x14ac:dyDescent="0.35">
      <c r="A18281" s="69">
        <f t="shared" si="577"/>
        <v>45962</v>
      </c>
      <c r="B18281" t="s">
        <v>934</v>
      </c>
      <c r="C18281" t="s">
        <v>266</v>
      </c>
      <c r="E18281" t="s">
        <v>725</v>
      </c>
      <c r="F18281" t="s">
        <v>726</v>
      </c>
      <c r="G18281" t="s">
        <v>120</v>
      </c>
      <c r="H18281">
        <v>10</v>
      </c>
      <c r="I18281" s="68" t="str">
        <f>VLOOKUP(E18281,Refs!$P$2:$R$29,3,FALSE)</f>
        <v>Y58</v>
      </c>
      <c r="J18281" s="68" t="str">
        <f>VLOOKUP(E18281,Refs!$P$2:$S$29,4,FALSE)</f>
        <v>South West</v>
      </c>
      <c r="K18281" s="28">
        <f t="shared" si="578"/>
        <v>10</v>
      </c>
    </row>
    <row r="18282" spans="1:11" x14ac:dyDescent="0.35">
      <c r="A18282" s="69">
        <f t="shared" si="577"/>
        <v>45962</v>
      </c>
      <c r="B18282" t="s">
        <v>934</v>
      </c>
      <c r="C18282" t="s">
        <v>266</v>
      </c>
      <c r="E18282" t="s">
        <v>725</v>
      </c>
      <c r="F18282" t="s">
        <v>726</v>
      </c>
      <c r="G18282" t="s">
        <v>121</v>
      </c>
      <c r="H18282">
        <v>1113</v>
      </c>
      <c r="I18282" s="68" t="str">
        <f>VLOOKUP(E18282,Refs!$P$2:$R$29,3,FALSE)</f>
        <v>Y58</v>
      </c>
      <c r="J18282" s="68" t="str">
        <f>VLOOKUP(E18282,Refs!$P$2:$S$29,4,FALSE)</f>
        <v>South West</v>
      </c>
      <c r="K18282" s="28">
        <f t="shared" si="578"/>
        <v>1113</v>
      </c>
    </row>
    <row r="18283" spans="1:11" x14ac:dyDescent="0.35">
      <c r="A18283" s="69">
        <f t="shared" si="577"/>
        <v>45962</v>
      </c>
      <c r="B18283" t="s">
        <v>934</v>
      </c>
      <c r="C18283" t="s">
        <v>266</v>
      </c>
      <c r="E18283" t="s">
        <v>725</v>
      </c>
      <c r="F18283" t="s">
        <v>726</v>
      </c>
      <c r="G18283" t="s">
        <v>122</v>
      </c>
      <c r="H18283">
        <v>6</v>
      </c>
      <c r="I18283" s="68" t="str">
        <f>VLOOKUP(E18283,Refs!$P$2:$R$29,3,FALSE)</f>
        <v>Y58</v>
      </c>
      <c r="J18283" s="68" t="str">
        <f>VLOOKUP(E18283,Refs!$P$2:$S$29,4,FALSE)</f>
        <v>South West</v>
      </c>
      <c r="K18283" s="28">
        <f t="shared" si="578"/>
        <v>6</v>
      </c>
    </row>
    <row r="18284" spans="1:11" x14ac:dyDescent="0.35">
      <c r="A18284" s="69">
        <f t="shared" si="577"/>
        <v>45962</v>
      </c>
      <c r="B18284" t="s">
        <v>934</v>
      </c>
      <c r="C18284" t="s">
        <v>266</v>
      </c>
      <c r="E18284" t="s">
        <v>725</v>
      </c>
      <c r="F18284" t="s">
        <v>726</v>
      </c>
      <c r="G18284" t="s">
        <v>123</v>
      </c>
      <c r="H18284">
        <v>3</v>
      </c>
      <c r="I18284" s="68" t="str">
        <f>VLOOKUP(E18284,Refs!$P$2:$R$29,3,FALSE)</f>
        <v>Y58</v>
      </c>
      <c r="J18284" s="68" t="str">
        <f>VLOOKUP(E18284,Refs!$P$2:$S$29,4,FALSE)</f>
        <v>South West</v>
      </c>
      <c r="K18284" s="28">
        <f t="shared" si="578"/>
        <v>3</v>
      </c>
    </row>
    <row r="18285" spans="1:11" x14ac:dyDescent="0.35">
      <c r="A18285" s="69">
        <f t="shared" si="577"/>
        <v>45962</v>
      </c>
      <c r="B18285" t="s">
        <v>934</v>
      </c>
      <c r="C18285" t="s">
        <v>266</v>
      </c>
      <c r="E18285" t="s">
        <v>725</v>
      </c>
      <c r="F18285" t="s">
        <v>726</v>
      </c>
      <c r="G18285" t="s">
        <v>124</v>
      </c>
      <c r="H18285">
        <v>0</v>
      </c>
      <c r="I18285" s="68" t="str">
        <f>VLOOKUP(E18285,Refs!$P$2:$R$29,3,FALSE)</f>
        <v>Y58</v>
      </c>
      <c r="J18285" s="68" t="str">
        <f>VLOOKUP(E18285,Refs!$P$2:$S$29,4,FALSE)</f>
        <v>South West</v>
      </c>
      <c r="K18285" s="28" t="str">
        <f t="shared" si="578"/>
        <v/>
      </c>
    </row>
    <row r="18286" spans="1:11" x14ac:dyDescent="0.35">
      <c r="A18286" s="69">
        <f t="shared" si="577"/>
        <v>45962</v>
      </c>
      <c r="B18286" t="s">
        <v>934</v>
      </c>
      <c r="C18286" t="s">
        <v>266</v>
      </c>
      <c r="E18286" t="s">
        <v>725</v>
      </c>
      <c r="F18286" t="s">
        <v>726</v>
      </c>
      <c r="G18286" t="s">
        <v>125</v>
      </c>
      <c r="H18286">
        <v>0</v>
      </c>
      <c r="I18286" s="68" t="str">
        <f>VLOOKUP(E18286,Refs!$P$2:$R$29,3,FALSE)</f>
        <v>Y58</v>
      </c>
      <c r="J18286" s="68" t="str">
        <f>VLOOKUP(E18286,Refs!$P$2:$S$29,4,FALSE)</f>
        <v>South West</v>
      </c>
      <c r="K18286" s="28" t="str">
        <f t="shared" si="578"/>
        <v/>
      </c>
    </row>
    <row r="18287" spans="1:11" x14ac:dyDescent="0.35">
      <c r="A18287" s="69">
        <f t="shared" si="577"/>
        <v>45962</v>
      </c>
      <c r="B18287" t="s">
        <v>934</v>
      </c>
      <c r="C18287" t="s">
        <v>266</v>
      </c>
      <c r="E18287" t="s">
        <v>725</v>
      </c>
      <c r="F18287" t="s">
        <v>726</v>
      </c>
      <c r="G18287" t="s">
        <v>126</v>
      </c>
      <c r="H18287">
        <v>0</v>
      </c>
      <c r="I18287" s="68" t="str">
        <f>VLOOKUP(E18287,Refs!$P$2:$R$29,3,FALSE)</f>
        <v>Y58</v>
      </c>
      <c r="J18287" s="68" t="str">
        <f>VLOOKUP(E18287,Refs!$P$2:$S$29,4,FALSE)</f>
        <v>South West</v>
      </c>
      <c r="K18287" s="28" t="str">
        <f t="shared" si="578"/>
        <v/>
      </c>
    </row>
    <row r="18288" spans="1:11" x14ac:dyDescent="0.35">
      <c r="A18288" s="69">
        <f t="shared" si="577"/>
        <v>45962</v>
      </c>
      <c r="B18288" t="s">
        <v>934</v>
      </c>
      <c r="C18288" t="s">
        <v>266</v>
      </c>
      <c r="E18288" t="s">
        <v>725</v>
      </c>
      <c r="F18288" t="s">
        <v>726</v>
      </c>
      <c r="G18288" t="s">
        <v>127</v>
      </c>
      <c r="H18288">
        <v>10</v>
      </c>
      <c r="I18288" s="68" t="str">
        <f>VLOOKUP(E18288,Refs!$P$2:$R$29,3,FALSE)</f>
        <v>Y58</v>
      </c>
      <c r="J18288" s="68" t="str">
        <f>VLOOKUP(E18288,Refs!$P$2:$S$29,4,FALSE)</f>
        <v>South West</v>
      </c>
      <c r="K18288" s="28">
        <f t="shared" si="578"/>
        <v>10</v>
      </c>
    </row>
    <row r="18289" spans="1:11" x14ac:dyDescent="0.35">
      <c r="A18289" s="69">
        <f t="shared" si="577"/>
        <v>45962</v>
      </c>
      <c r="B18289" t="s">
        <v>934</v>
      </c>
      <c r="C18289" t="s">
        <v>266</v>
      </c>
      <c r="E18289" t="s">
        <v>725</v>
      </c>
      <c r="F18289" t="s">
        <v>726</v>
      </c>
      <c r="G18289" t="s">
        <v>128</v>
      </c>
      <c r="H18289">
        <v>24</v>
      </c>
      <c r="I18289" s="68" t="str">
        <f>VLOOKUP(E18289,Refs!$P$2:$R$29,3,FALSE)</f>
        <v>Y58</v>
      </c>
      <c r="J18289" s="68" t="str">
        <f>VLOOKUP(E18289,Refs!$P$2:$S$29,4,FALSE)</f>
        <v>South West</v>
      </c>
      <c r="K18289" s="28">
        <f t="shared" si="578"/>
        <v>24</v>
      </c>
    </row>
    <row r="18290" spans="1:11" x14ac:dyDescent="0.35">
      <c r="A18290" s="69">
        <f t="shared" si="577"/>
        <v>45962</v>
      </c>
      <c r="B18290" t="s">
        <v>934</v>
      </c>
      <c r="C18290" t="s">
        <v>266</v>
      </c>
      <c r="E18290" t="s">
        <v>725</v>
      </c>
      <c r="F18290" t="s">
        <v>726</v>
      </c>
      <c r="G18290" t="s">
        <v>129</v>
      </c>
      <c r="H18290">
        <v>466</v>
      </c>
      <c r="I18290" s="68" t="str">
        <f>VLOOKUP(E18290,Refs!$P$2:$R$29,3,FALSE)</f>
        <v>Y58</v>
      </c>
      <c r="J18290" s="68" t="str">
        <f>VLOOKUP(E18290,Refs!$P$2:$S$29,4,FALSE)</f>
        <v>South West</v>
      </c>
      <c r="K18290" s="28">
        <f t="shared" si="578"/>
        <v>466</v>
      </c>
    </row>
    <row r="18291" spans="1:11" x14ac:dyDescent="0.35">
      <c r="A18291" s="69">
        <f t="shared" si="577"/>
        <v>45962</v>
      </c>
      <c r="B18291" t="s">
        <v>934</v>
      </c>
      <c r="C18291" t="s">
        <v>266</v>
      </c>
      <c r="E18291" t="s">
        <v>725</v>
      </c>
      <c r="F18291" t="s">
        <v>726</v>
      </c>
      <c r="G18291" t="s">
        <v>130</v>
      </c>
      <c r="H18291">
        <v>399</v>
      </c>
      <c r="I18291" s="68" t="str">
        <f>VLOOKUP(E18291,Refs!$P$2:$R$29,3,FALSE)</f>
        <v>Y58</v>
      </c>
      <c r="J18291" s="68" t="str">
        <f>VLOOKUP(E18291,Refs!$P$2:$S$29,4,FALSE)</f>
        <v>South West</v>
      </c>
      <c r="K18291" s="28">
        <f t="shared" si="578"/>
        <v>399</v>
      </c>
    </row>
    <row r="18292" spans="1:11" x14ac:dyDescent="0.35">
      <c r="A18292" s="69">
        <f t="shared" si="577"/>
        <v>45962</v>
      </c>
      <c r="B18292" t="s">
        <v>934</v>
      </c>
      <c r="C18292" t="s">
        <v>266</v>
      </c>
      <c r="E18292" t="s">
        <v>725</v>
      </c>
      <c r="F18292" t="s">
        <v>726</v>
      </c>
      <c r="G18292" t="s">
        <v>131</v>
      </c>
      <c r="H18292">
        <v>1341</v>
      </c>
      <c r="I18292" s="68" t="str">
        <f>VLOOKUP(E18292,Refs!$P$2:$R$29,3,FALSE)</f>
        <v>Y58</v>
      </c>
      <c r="J18292" s="68" t="str">
        <f>VLOOKUP(E18292,Refs!$P$2:$S$29,4,FALSE)</f>
        <v>South West</v>
      </c>
      <c r="K18292" s="28">
        <f t="shared" si="578"/>
        <v>1341</v>
      </c>
    </row>
    <row r="18293" spans="1:11" x14ac:dyDescent="0.35">
      <c r="A18293" s="69">
        <f t="shared" si="577"/>
        <v>45962</v>
      </c>
      <c r="B18293" t="s">
        <v>934</v>
      </c>
      <c r="C18293" t="s">
        <v>266</v>
      </c>
      <c r="E18293" t="s">
        <v>725</v>
      </c>
      <c r="F18293" t="s">
        <v>726</v>
      </c>
      <c r="G18293" t="s">
        <v>132</v>
      </c>
      <c r="H18293">
        <v>1239</v>
      </c>
      <c r="I18293" s="68" t="str">
        <f>VLOOKUP(E18293,Refs!$P$2:$R$29,3,FALSE)</f>
        <v>Y58</v>
      </c>
      <c r="J18293" s="68" t="str">
        <f>VLOOKUP(E18293,Refs!$P$2:$S$29,4,FALSE)</f>
        <v>South West</v>
      </c>
      <c r="K18293" s="28">
        <f t="shared" si="578"/>
        <v>1239</v>
      </c>
    </row>
    <row r="18294" spans="1:11" x14ac:dyDescent="0.35">
      <c r="A18294" s="69">
        <f t="shared" si="577"/>
        <v>45962</v>
      </c>
      <c r="B18294" t="s">
        <v>934</v>
      </c>
      <c r="C18294" t="s">
        <v>266</v>
      </c>
      <c r="E18294" t="s">
        <v>725</v>
      </c>
      <c r="F18294" t="s">
        <v>726</v>
      </c>
      <c r="G18294" t="s">
        <v>133</v>
      </c>
      <c r="H18294">
        <v>831</v>
      </c>
      <c r="I18294" s="68" t="str">
        <f>VLOOKUP(E18294,Refs!$P$2:$R$29,3,FALSE)</f>
        <v>Y58</v>
      </c>
      <c r="J18294" s="68" t="str">
        <f>VLOOKUP(E18294,Refs!$P$2:$S$29,4,FALSE)</f>
        <v>South West</v>
      </c>
      <c r="K18294" s="28">
        <f t="shared" si="578"/>
        <v>831</v>
      </c>
    </row>
    <row r="18295" spans="1:11" x14ac:dyDescent="0.35">
      <c r="A18295" s="69">
        <f t="shared" si="577"/>
        <v>45962</v>
      </c>
      <c r="B18295" t="s">
        <v>934</v>
      </c>
      <c r="C18295" t="s">
        <v>266</v>
      </c>
      <c r="E18295" t="s">
        <v>725</v>
      </c>
      <c r="F18295" t="s">
        <v>726</v>
      </c>
      <c r="G18295" t="s">
        <v>134</v>
      </c>
      <c r="H18295">
        <v>831</v>
      </c>
      <c r="I18295" s="68" t="str">
        <f>VLOOKUP(E18295,Refs!$P$2:$R$29,3,FALSE)</f>
        <v>Y58</v>
      </c>
      <c r="J18295" s="68" t="str">
        <f>VLOOKUP(E18295,Refs!$P$2:$S$29,4,FALSE)</f>
        <v>South West</v>
      </c>
      <c r="K18295" s="28">
        <f t="shared" si="578"/>
        <v>831</v>
      </c>
    </row>
    <row r="18296" spans="1:11" x14ac:dyDescent="0.35">
      <c r="A18296" s="69">
        <f t="shared" si="577"/>
        <v>45962</v>
      </c>
      <c r="B18296" t="s">
        <v>934</v>
      </c>
      <c r="C18296" t="s">
        <v>266</v>
      </c>
      <c r="E18296" t="s">
        <v>725</v>
      </c>
      <c r="F18296" t="s">
        <v>726</v>
      </c>
      <c r="G18296" t="s">
        <v>135</v>
      </c>
      <c r="H18296">
        <v>213</v>
      </c>
      <c r="I18296" s="68" t="str">
        <f>VLOOKUP(E18296,Refs!$P$2:$R$29,3,FALSE)</f>
        <v>Y58</v>
      </c>
      <c r="J18296" s="68" t="str">
        <f>VLOOKUP(E18296,Refs!$P$2:$S$29,4,FALSE)</f>
        <v>South West</v>
      </c>
      <c r="K18296" s="28">
        <f t="shared" si="578"/>
        <v>213</v>
      </c>
    </row>
    <row r="18297" spans="1:11" x14ac:dyDescent="0.35">
      <c r="A18297" s="69">
        <f t="shared" si="577"/>
        <v>45962</v>
      </c>
      <c r="B18297" t="s">
        <v>934</v>
      </c>
      <c r="C18297" t="s">
        <v>266</v>
      </c>
      <c r="E18297" t="s">
        <v>725</v>
      </c>
      <c r="F18297" t="s">
        <v>726</v>
      </c>
      <c r="G18297" t="s">
        <v>136</v>
      </c>
      <c r="H18297">
        <v>195</v>
      </c>
      <c r="I18297" s="68" t="str">
        <f>VLOOKUP(E18297,Refs!$P$2:$R$29,3,FALSE)</f>
        <v>Y58</v>
      </c>
      <c r="J18297" s="68" t="str">
        <f>VLOOKUP(E18297,Refs!$P$2:$S$29,4,FALSE)</f>
        <v>South West</v>
      </c>
      <c r="K18297" s="28">
        <f t="shared" si="578"/>
        <v>195</v>
      </c>
    </row>
    <row r="18298" spans="1:11" x14ac:dyDescent="0.35">
      <c r="A18298" s="69">
        <f t="shared" si="577"/>
        <v>45962</v>
      </c>
      <c r="B18298" t="s">
        <v>934</v>
      </c>
      <c r="C18298" t="s">
        <v>266</v>
      </c>
      <c r="E18298" t="s">
        <v>725</v>
      </c>
      <c r="F18298" t="s">
        <v>726</v>
      </c>
      <c r="G18298" t="s">
        <v>137</v>
      </c>
      <c r="H18298">
        <v>9</v>
      </c>
      <c r="I18298" s="68" t="str">
        <f>VLOOKUP(E18298,Refs!$P$2:$R$29,3,FALSE)</f>
        <v>Y58</v>
      </c>
      <c r="J18298" s="68" t="str">
        <f>VLOOKUP(E18298,Refs!$P$2:$S$29,4,FALSE)</f>
        <v>South West</v>
      </c>
      <c r="K18298" s="28">
        <f t="shared" si="578"/>
        <v>9</v>
      </c>
    </row>
    <row r="18299" spans="1:11" x14ac:dyDescent="0.35">
      <c r="A18299" s="69">
        <f t="shared" si="577"/>
        <v>45962</v>
      </c>
      <c r="B18299" t="s">
        <v>934</v>
      </c>
      <c r="C18299" t="s">
        <v>266</v>
      </c>
      <c r="E18299" t="s">
        <v>725</v>
      </c>
      <c r="F18299" t="s">
        <v>726</v>
      </c>
      <c r="G18299" t="s">
        <v>138</v>
      </c>
      <c r="H18299">
        <v>8</v>
      </c>
      <c r="I18299" s="68" t="str">
        <f>VLOOKUP(E18299,Refs!$P$2:$R$29,3,FALSE)</f>
        <v>Y58</v>
      </c>
      <c r="J18299" s="68" t="str">
        <f>VLOOKUP(E18299,Refs!$P$2:$S$29,4,FALSE)</f>
        <v>South West</v>
      </c>
      <c r="K18299" s="28">
        <f t="shared" si="578"/>
        <v>8</v>
      </c>
    </row>
    <row r="18300" spans="1:11" x14ac:dyDescent="0.35">
      <c r="A18300" s="69">
        <f t="shared" si="577"/>
        <v>45962</v>
      </c>
      <c r="B18300" t="s">
        <v>934</v>
      </c>
      <c r="C18300" t="s">
        <v>266</v>
      </c>
      <c r="E18300" t="s">
        <v>725</v>
      </c>
      <c r="F18300" t="s">
        <v>726</v>
      </c>
      <c r="G18300" t="s">
        <v>139</v>
      </c>
      <c r="H18300">
        <v>148</v>
      </c>
      <c r="I18300" s="68" t="str">
        <f>VLOOKUP(E18300,Refs!$P$2:$R$29,3,FALSE)</f>
        <v>Y58</v>
      </c>
      <c r="J18300" s="68" t="str">
        <f>VLOOKUP(E18300,Refs!$P$2:$S$29,4,FALSE)</f>
        <v>South West</v>
      </c>
      <c r="K18300" s="28">
        <f t="shared" si="578"/>
        <v>148</v>
      </c>
    </row>
    <row r="18301" spans="1:11" x14ac:dyDescent="0.35">
      <c r="A18301" s="69">
        <f t="shared" si="577"/>
        <v>45962</v>
      </c>
      <c r="B18301" t="s">
        <v>934</v>
      </c>
      <c r="C18301" t="s">
        <v>266</v>
      </c>
      <c r="E18301" t="s">
        <v>725</v>
      </c>
      <c r="F18301" t="s">
        <v>726</v>
      </c>
      <c r="G18301" t="s">
        <v>140</v>
      </c>
      <c r="H18301">
        <v>148</v>
      </c>
      <c r="I18301" s="68" t="str">
        <f>VLOOKUP(E18301,Refs!$P$2:$R$29,3,FALSE)</f>
        <v>Y58</v>
      </c>
      <c r="J18301" s="68" t="str">
        <f>VLOOKUP(E18301,Refs!$P$2:$S$29,4,FALSE)</f>
        <v>South West</v>
      </c>
      <c r="K18301" s="28">
        <f t="shared" si="578"/>
        <v>148</v>
      </c>
    </row>
    <row r="18302" spans="1:11" x14ac:dyDescent="0.35">
      <c r="A18302" s="69">
        <f t="shared" si="577"/>
        <v>45962</v>
      </c>
      <c r="B18302" t="s">
        <v>934</v>
      </c>
      <c r="C18302" t="s">
        <v>266</v>
      </c>
      <c r="E18302" t="s">
        <v>725</v>
      </c>
      <c r="F18302" t="s">
        <v>726</v>
      </c>
      <c r="G18302" t="s">
        <v>728</v>
      </c>
      <c r="H18302">
        <v>376</v>
      </c>
      <c r="I18302" s="68" t="str">
        <f>VLOOKUP(E18302,Refs!$P$2:$R$29,3,FALSE)</f>
        <v>Y58</v>
      </c>
      <c r="J18302" s="68" t="str">
        <f>VLOOKUP(E18302,Refs!$P$2:$S$29,4,FALSE)</f>
        <v>South West</v>
      </c>
      <c r="K18302" s="28">
        <f t="shared" si="578"/>
        <v>376</v>
      </c>
    </row>
    <row r="18303" spans="1:11" x14ac:dyDescent="0.35">
      <c r="A18303" s="69">
        <f t="shared" si="577"/>
        <v>45962</v>
      </c>
      <c r="B18303" t="s">
        <v>934</v>
      </c>
      <c r="C18303" t="s">
        <v>266</v>
      </c>
      <c r="E18303" t="s">
        <v>725</v>
      </c>
      <c r="F18303" t="s">
        <v>726</v>
      </c>
      <c r="G18303" t="s">
        <v>727</v>
      </c>
      <c r="H18303">
        <v>106</v>
      </c>
      <c r="I18303" s="68" t="str">
        <f>VLOOKUP(E18303,Refs!$P$2:$R$29,3,FALSE)</f>
        <v>Y58</v>
      </c>
      <c r="J18303" s="68" t="str">
        <f>VLOOKUP(E18303,Refs!$P$2:$S$29,4,FALSE)</f>
        <v>South West</v>
      </c>
      <c r="K18303" s="28">
        <f t="shared" si="578"/>
        <v>106</v>
      </c>
    </row>
    <row r="18304" spans="1:11" x14ac:dyDescent="0.35">
      <c r="A18304" s="69">
        <f t="shared" si="577"/>
        <v>45962</v>
      </c>
      <c r="B18304" t="s">
        <v>934</v>
      </c>
      <c r="C18304" t="s">
        <v>266</v>
      </c>
      <c r="E18304" t="s">
        <v>725</v>
      </c>
      <c r="F18304" t="s">
        <v>726</v>
      </c>
      <c r="G18304" t="s">
        <v>730</v>
      </c>
      <c r="H18304">
        <v>455</v>
      </c>
      <c r="I18304" s="68" t="str">
        <f>VLOOKUP(E18304,Refs!$P$2:$R$29,3,FALSE)</f>
        <v>Y58</v>
      </c>
      <c r="J18304" s="68" t="str">
        <f>VLOOKUP(E18304,Refs!$P$2:$S$29,4,FALSE)</f>
        <v>South West</v>
      </c>
      <c r="K18304" s="28">
        <f t="shared" si="578"/>
        <v>455</v>
      </c>
    </row>
    <row r="18305" spans="1:11" x14ac:dyDescent="0.35">
      <c r="A18305" s="69">
        <f t="shared" si="577"/>
        <v>45962</v>
      </c>
      <c r="B18305" t="s">
        <v>934</v>
      </c>
      <c r="C18305" t="s">
        <v>266</v>
      </c>
      <c r="E18305" t="s">
        <v>725</v>
      </c>
      <c r="F18305" t="s">
        <v>726</v>
      </c>
      <c r="G18305" t="s">
        <v>729</v>
      </c>
      <c r="H18305">
        <v>252</v>
      </c>
      <c r="I18305" s="68" t="str">
        <f>VLOOKUP(E18305,Refs!$P$2:$R$29,3,FALSE)</f>
        <v>Y58</v>
      </c>
      <c r="J18305" s="68" t="str">
        <f>VLOOKUP(E18305,Refs!$P$2:$S$29,4,FALSE)</f>
        <v>South West</v>
      </c>
      <c r="K18305" s="28">
        <f t="shared" si="578"/>
        <v>252</v>
      </c>
    </row>
    <row r="18306" spans="1:11" x14ac:dyDescent="0.35">
      <c r="A18306" s="69">
        <f t="shared" si="577"/>
        <v>45962</v>
      </c>
      <c r="B18306" t="s">
        <v>934</v>
      </c>
      <c r="C18306" t="s">
        <v>266</v>
      </c>
      <c r="E18306" t="s">
        <v>799</v>
      </c>
      <c r="F18306" t="s">
        <v>800</v>
      </c>
      <c r="G18306" t="s">
        <v>10</v>
      </c>
      <c r="H18306">
        <v>41306</v>
      </c>
      <c r="I18306" s="68" t="str">
        <f>VLOOKUP(E18306,Refs!$P$2:$R$29,3,FALSE)</f>
        <v>Y61</v>
      </c>
      <c r="J18306" s="68" t="str">
        <f>VLOOKUP(E18306,Refs!$P$2:$S$29,4,FALSE)</f>
        <v>East of England</v>
      </c>
      <c r="K18306" s="28">
        <f t="shared" si="578"/>
        <v>41306</v>
      </c>
    </row>
    <row r="18307" spans="1:11" x14ac:dyDescent="0.35">
      <c r="A18307" s="69">
        <f t="shared" ref="A18307:A18370" si="579">DATEVALUE(RIGHT(B18307,8))</f>
        <v>45962</v>
      </c>
      <c r="B18307" t="s">
        <v>934</v>
      </c>
      <c r="C18307" t="s">
        <v>266</v>
      </c>
      <c r="E18307" t="s">
        <v>799</v>
      </c>
      <c r="F18307" t="s">
        <v>800</v>
      </c>
      <c r="G18307" t="s">
        <v>69</v>
      </c>
      <c r="H18307">
        <v>41306</v>
      </c>
      <c r="I18307" s="68" t="str">
        <f>VLOOKUP(E18307,Refs!$P$2:$R$29,3,FALSE)</f>
        <v>Y61</v>
      </c>
      <c r="J18307" s="68" t="str">
        <f>VLOOKUP(E18307,Refs!$P$2:$S$29,4,FALSE)</f>
        <v>East of England</v>
      </c>
      <c r="K18307" s="28">
        <f t="shared" si="578"/>
        <v>41306</v>
      </c>
    </row>
    <row r="18308" spans="1:11" x14ac:dyDescent="0.35">
      <c r="A18308" s="69">
        <f t="shared" si="579"/>
        <v>45962</v>
      </c>
      <c r="B18308" t="s">
        <v>934</v>
      </c>
      <c r="C18308" t="s">
        <v>266</v>
      </c>
      <c r="E18308" t="s">
        <v>799</v>
      </c>
      <c r="F18308" t="s">
        <v>800</v>
      </c>
      <c r="G18308" t="s">
        <v>20</v>
      </c>
      <c r="H18308">
        <v>40214</v>
      </c>
      <c r="I18308" s="68" t="str">
        <f>VLOOKUP(E18308,Refs!$P$2:$R$29,3,FALSE)</f>
        <v>Y61</v>
      </c>
      <c r="J18308" s="68" t="str">
        <f>VLOOKUP(E18308,Refs!$P$2:$S$29,4,FALSE)</f>
        <v>East of England</v>
      </c>
      <c r="K18308" s="28">
        <f t="shared" si="578"/>
        <v>40214</v>
      </c>
    </row>
    <row r="18309" spans="1:11" x14ac:dyDescent="0.35">
      <c r="A18309" s="69">
        <f t="shared" si="579"/>
        <v>45962</v>
      </c>
      <c r="B18309" t="s">
        <v>934</v>
      </c>
      <c r="C18309" t="s">
        <v>266</v>
      </c>
      <c r="E18309" t="s">
        <v>799</v>
      </c>
      <c r="F18309" t="s">
        <v>800</v>
      </c>
      <c r="G18309" t="s">
        <v>23</v>
      </c>
      <c r="H18309">
        <v>33734</v>
      </c>
      <c r="I18309" s="68" t="str">
        <f>VLOOKUP(E18309,Refs!$P$2:$R$29,3,FALSE)</f>
        <v>Y61</v>
      </c>
      <c r="J18309" s="68" t="str">
        <f>VLOOKUP(E18309,Refs!$P$2:$S$29,4,FALSE)</f>
        <v>East of England</v>
      </c>
      <c r="K18309" s="28">
        <f t="shared" si="578"/>
        <v>33734</v>
      </c>
    </row>
    <row r="18310" spans="1:11" x14ac:dyDescent="0.35">
      <c r="A18310" s="69">
        <f t="shared" si="579"/>
        <v>45962</v>
      </c>
      <c r="B18310" t="s">
        <v>934</v>
      </c>
      <c r="C18310" t="s">
        <v>266</v>
      </c>
      <c r="E18310" t="s">
        <v>799</v>
      </c>
      <c r="F18310" t="s">
        <v>800</v>
      </c>
      <c r="G18310" t="s">
        <v>19</v>
      </c>
      <c r="H18310">
        <v>1092</v>
      </c>
      <c r="I18310" s="68" t="str">
        <f>VLOOKUP(E18310,Refs!$P$2:$R$29,3,FALSE)</f>
        <v>Y61</v>
      </c>
      <c r="J18310" s="68" t="str">
        <f>VLOOKUP(E18310,Refs!$P$2:$S$29,4,FALSE)</f>
        <v>East of England</v>
      </c>
      <c r="K18310" s="28">
        <f t="shared" si="578"/>
        <v>1092</v>
      </c>
    </row>
    <row r="18311" spans="1:11" x14ac:dyDescent="0.35">
      <c r="A18311" s="69">
        <f t="shared" si="579"/>
        <v>45962</v>
      </c>
      <c r="B18311" t="s">
        <v>934</v>
      </c>
      <c r="C18311" t="s">
        <v>266</v>
      </c>
      <c r="E18311" t="s">
        <v>799</v>
      </c>
      <c r="F18311" t="s">
        <v>800</v>
      </c>
      <c r="G18311" t="s">
        <v>21</v>
      </c>
      <c r="H18311">
        <v>1715492</v>
      </c>
      <c r="I18311" s="68" t="str">
        <f>VLOOKUP(E18311,Refs!$P$2:$R$29,3,FALSE)</f>
        <v>Y61</v>
      </c>
      <c r="J18311" s="68" t="str">
        <f>VLOOKUP(E18311,Refs!$P$2:$S$29,4,FALSE)</f>
        <v>East of England</v>
      </c>
      <c r="K18311" s="28">
        <f t="shared" si="578"/>
        <v>1715492</v>
      </c>
    </row>
    <row r="18312" spans="1:11" x14ac:dyDescent="0.35">
      <c r="A18312" s="69">
        <f t="shared" si="579"/>
        <v>45962</v>
      </c>
      <c r="B18312" t="s">
        <v>934</v>
      </c>
      <c r="C18312" t="s">
        <v>266</v>
      </c>
      <c r="E18312" t="s">
        <v>799</v>
      </c>
      <c r="F18312" t="s">
        <v>800</v>
      </c>
      <c r="G18312" t="s">
        <v>70</v>
      </c>
      <c r="H18312">
        <v>248</v>
      </c>
      <c r="I18312" s="68" t="str">
        <f>VLOOKUP(E18312,Refs!$P$2:$R$29,3,FALSE)</f>
        <v>Y61</v>
      </c>
      <c r="J18312" s="68" t="str">
        <f>VLOOKUP(E18312,Refs!$P$2:$S$29,4,FALSE)</f>
        <v>East of England</v>
      </c>
      <c r="K18312" s="28">
        <f t="shared" si="578"/>
        <v>248</v>
      </c>
    </row>
    <row r="18313" spans="1:11" x14ac:dyDescent="0.35">
      <c r="A18313" s="69">
        <f t="shared" si="579"/>
        <v>45962</v>
      </c>
      <c r="B18313" t="s">
        <v>934</v>
      </c>
      <c r="C18313" t="s">
        <v>266</v>
      </c>
      <c r="E18313" t="s">
        <v>799</v>
      </c>
      <c r="F18313" t="s">
        <v>800</v>
      </c>
      <c r="G18313" t="s">
        <v>71</v>
      </c>
      <c r="H18313">
        <v>480</v>
      </c>
      <c r="I18313" s="68" t="str">
        <f>VLOOKUP(E18313,Refs!$P$2:$R$29,3,FALSE)</f>
        <v>Y61</v>
      </c>
      <c r="J18313" s="68" t="str">
        <f>VLOOKUP(E18313,Refs!$P$2:$S$29,4,FALSE)</f>
        <v>East of England</v>
      </c>
      <c r="K18313" s="28">
        <f t="shared" si="578"/>
        <v>480</v>
      </c>
    </row>
    <row r="18314" spans="1:11" x14ac:dyDescent="0.35">
      <c r="A18314" s="69">
        <f t="shared" si="579"/>
        <v>45962</v>
      </c>
      <c r="B18314" t="s">
        <v>934</v>
      </c>
      <c r="C18314" t="s">
        <v>266</v>
      </c>
      <c r="E18314" t="s">
        <v>799</v>
      </c>
      <c r="F18314" t="s">
        <v>800</v>
      </c>
      <c r="G18314" t="s">
        <v>72</v>
      </c>
      <c r="H18314">
        <v>138434</v>
      </c>
      <c r="I18314" s="68" t="str">
        <f>VLOOKUP(E18314,Refs!$P$2:$R$29,3,FALSE)</f>
        <v>Y61</v>
      </c>
      <c r="J18314" s="68" t="str">
        <f>VLOOKUP(E18314,Refs!$P$2:$S$29,4,FALSE)</f>
        <v>East of England</v>
      </c>
      <c r="K18314" s="28">
        <f t="shared" si="578"/>
        <v>138434</v>
      </c>
    </row>
    <row r="18315" spans="1:11" x14ac:dyDescent="0.35">
      <c r="A18315" s="69">
        <f t="shared" si="579"/>
        <v>45962</v>
      </c>
      <c r="B18315" t="s">
        <v>934</v>
      </c>
      <c r="C18315" t="s">
        <v>266</v>
      </c>
      <c r="E18315" t="s">
        <v>799</v>
      </c>
      <c r="F18315" t="s">
        <v>800</v>
      </c>
      <c r="G18315" t="s">
        <v>73</v>
      </c>
      <c r="H18315">
        <v>21994</v>
      </c>
      <c r="I18315" s="68" t="str">
        <f>VLOOKUP(E18315,Refs!$P$2:$R$29,3,FALSE)</f>
        <v>Y61</v>
      </c>
      <c r="J18315" s="68" t="str">
        <f>VLOOKUP(E18315,Refs!$P$2:$S$29,4,FALSE)</f>
        <v>East of England</v>
      </c>
      <c r="K18315" s="28">
        <f t="shared" si="578"/>
        <v>21994</v>
      </c>
    </row>
    <row r="18316" spans="1:11" x14ac:dyDescent="0.35">
      <c r="A18316" s="69">
        <f t="shared" si="579"/>
        <v>45962</v>
      </c>
      <c r="B18316" t="s">
        <v>934</v>
      </c>
      <c r="C18316" t="s">
        <v>266</v>
      </c>
      <c r="E18316" t="s">
        <v>799</v>
      </c>
      <c r="F18316" t="s">
        <v>800</v>
      </c>
      <c r="G18316" t="s">
        <v>74</v>
      </c>
      <c r="H18316">
        <v>245825350</v>
      </c>
      <c r="I18316" s="68" t="str">
        <f>VLOOKUP(E18316,Refs!$P$2:$R$29,3,FALSE)</f>
        <v>Y61</v>
      </c>
      <c r="J18316" s="68" t="str">
        <f>VLOOKUP(E18316,Refs!$P$2:$S$29,4,FALSE)</f>
        <v>East of England</v>
      </c>
      <c r="K18316" s="28">
        <f t="shared" si="578"/>
        <v>245825350</v>
      </c>
    </row>
    <row r="18317" spans="1:11" x14ac:dyDescent="0.35">
      <c r="A18317" s="69">
        <f t="shared" si="579"/>
        <v>45962</v>
      </c>
      <c r="B18317" t="s">
        <v>934</v>
      </c>
      <c r="C18317" t="s">
        <v>266</v>
      </c>
      <c r="E18317" t="s">
        <v>799</v>
      </c>
      <c r="F18317" t="s">
        <v>800</v>
      </c>
      <c r="G18317" t="s">
        <v>26</v>
      </c>
      <c r="H18317">
        <v>36908</v>
      </c>
      <c r="I18317" s="68" t="str">
        <f>VLOOKUP(E18317,Refs!$P$2:$R$29,3,FALSE)</f>
        <v>Y61</v>
      </c>
      <c r="J18317" s="68" t="str">
        <f>VLOOKUP(E18317,Refs!$P$2:$S$29,4,FALSE)</f>
        <v>East of England</v>
      </c>
      <c r="K18317" s="28">
        <f t="shared" si="578"/>
        <v>36908</v>
      </c>
    </row>
    <row r="18318" spans="1:11" x14ac:dyDescent="0.35">
      <c r="A18318" s="69">
        <f t="shared" si="579"/>
        <v>45962</v>
      </c>
      <c r="B18318" t="s">
        <v>934</v>
      </c>
      <c r="C18318" t="s">
        <v>266</v>
      </c>
      <c r="E18318" t="s">
        <v>799</v>
      </c>
      <c r="F18318" t="s">
        <v>800</v>
      </c>
      <c r="G18318" t="s">
        <v>75</v>
      </c>
      <c r="H18318">
        <v>24</v>
      </c>
      <c r="I18318" s="68" t="str">
        <f>VLOOKUP(E18318,Refs!$P$2:$R$29,3,FALSE)</f>
        <v>Y61</v>
      </c>
      <c r="J18318" s="68" t="str">
        <f>VLOOKUP(E18318,Refs!$P$2:$S$29,4,FALSE)</f>
        <v>East of England</v>
      </c>
      <c r="K18318" s="28">
        <f t="shared" si="578"/>
        <v>24</v>
      </c>
    </row>
    <row r="18319" spans="1:11" x14ac:dyDescent="0.35">
      <c r="A18319" s="69">
        <f t="shared" si="579"/>
        <v>45962</v>
      </c>
      <c r="B18319" t="s">
        <v>934</v>
      </c>
      <c r="C18319" t="s">
        <v>266</v>
      </c>
      <c r="E18319" t="s">
        <v>799</v>
      </c>
      <c r="F18319" t="s">
        <v>800</v>
      </c>
      <c r="G18319" t="s">
        <v>76</v>
      </c>
      <c r="H18319">
        <v>14987</v>
      </c>
      <c r="I18319" s="68" t="str">
        <f>VLOOKUP(E18319,Refs!$P$2:$R$29,3,FALSE)</f>
        <v>Y61</v>
      </c>
      <c r="J18319" s="68" t="str">
        <f>VLOOKUP(E18319,Refs!$P$2:$S$29,4,FALSE)</f>
        <v>East of England</v>
      </c>
      <c r="K18319" s="28">
        <f t="shared" si="578"/>
        <v>14987</v>
      </c>
    </row>
    <row r="18320" spans="1:11" x14ac:dyDescent="0.35">
      <c r="A18320" s="69">
        <f t="shared" si="579"/>
        <v>45962</v>
      </c>
      <c r="B18320" t="s">
        <v>934</v>
      </c>
      <c r="C18320" t="s">
        <v>266</v>
      </c>
      <c r="E18320" t="s">
        <v>799</v>
      </c>
      <c r="F18320" t="s">
        <v>800</v>
      </c>
      <c r="G18320" t="s">
        <v>77</v>
      </c>
      <c r="H18320">
        <v>7310</v>
      </c>
      <c r="I18320" s="68" t="str">
        <f>VLOOKUP(E18320,Refs!$P$2:$R$29,3,FALSE)</f>
        <v>Y61</v>
      </c>
      <c r="J18320" s="68" t="str">
        <f>VLOOKUP(E18320,Refs!$P$2:$S$29,4,FALSE)</f>
        <v>East of England</v>
      </c>
      <c r="K18320" s="28">
        <f t="shared" si="578"/>
        <v>7310</v>
      </c>
    </row>
    <row r="18321" spans="1:11" x14ac:dyDescent="0.35">
      <c r="A18321" s="69">
        <f t="shared" si="579"/>
        <v>45962</v>
      </c>
      <c r="B18321" t="s">
        <v>934</v>
      </c>
      <c r="C18321" t="s">
        <v>266</v>
      </c>
      <c r="E18321" t="s">
        <v>799</v>
      </c>
      <c r="F18321" t="s">
        <v>800</v>
      </c>
      <c r="G18321" t="s">
        <v>78</v>
      </c>
      <c r="H18321">
        <v>14587</v>
      </c>
      <c r="I18321" s="68" t="str">
        <f>VLOOKUP(E18321,Refs!$P$2:$R$29,3,FALSE)</f>
        <v>Y61</v>
      </c>
      <c r="J18321" s="68" t="str">
        <f>VLOOKUP(E18321,Refs!$P$2:$S$29,4,FALSE)</f>
        <v>East of England</v>
      </c>
      <c r="K18321" s="28">
        <f t="shared" si="578"/>
        <v>14587</v>
      </c>
    </row>
    <row r="18322" spans="1:11" x14ac:dyDescent="0.35">
      <c r="A18322" s="69">
        <f t="shared" si="579"/>
        <v>45962</v>
      </c>
      <c r="B18322" t="s">
        <v>934</v>
      </c>
      <c r="C18322" t="s">
        <v>266</v>
      </c>
      <c r="E18322" t="s">
        <v>799</v>
      </c>
      <c r="F18322" t="s">
        <v>800</v>
      </c>
      <c r="G18322" t="s">
        <v>79</v>
      </c>
      <c r="H18322">
        <v>0</v>
      </c>
      <c r="I18322" s="68" t="str">
        <f>VLOOKUP(E18322,Refs!$P$2:$R$29,3,FALSE)</f>
        <v>Y61</v>
      </c>
      <c r="J18322" s="68" t="str">
        <f>VLOOKUP(E18322,Refs!$P$2:$S$29,4,FALSE)</f>
        <v>East of England</v>
      </c>
      <c r="K18322" s="28" t="str">
        <f t="shared" si="578"/>
        <v/>
      </c>
    </row>
    <row r="18323" spans="1:11" x14ac:dyDescent="0.35">
      <c r="A18323" s="69">
        <f t="shared" si="579"/>
        <v>45962</v>
      </c>
      <c r="B18323" t="s">
        <v>934</v>
      </c>
      <c r="C18323" t="s">
        <v>266</v>
      </c>
      <c r="E18323" t="s">
        <v>799</v>
      </c>
      <c r="F18323" t="s">
        <v>800</v>
      </c>
      <c r="G18323" t="s">
        <v>25</v>
      </c>
      <c r="H18323">
        <v>21897</v>
      </c>
      <c r="I18323" s="68" t="str">
        <f>VLOOKUP(E18323,Refs!$P$2:$R$29,3,FALSE)</f>
        <v>Y61</v>
      </c>
      <c r="J18323" s="68" t="str">
        <f>VLOOKUP(E18323,Refs!$P$2:$S$29,4,FALSE)</f>
        <v>East of England</v>
      </c>
      <c r="K18323" s="28">
        <f t="shared" si="578"/>
        <v>21897</v>
      </c>
    </row>
    <row r="18324" spans="1:11" x14ac:dyDescent="0.35">
      <c r="A18324" s="69">
        <f t="shared" si="579"/>
        <v>45962</v>
      </c>
      <c r="B18324" t="s">
        <v>934</v>
      </c>
      <c r="C18324" t="s">
        <v>266</v>
      </c>
      <c r="E18324" t="s">
        <v>799</v>
      </c>
      <c r="F18324" t="s">
        <v>800</v>
      </c>
      <c r="G18324" t="s">
        <v>80</v>
      </c>
      <c r="H18324">
        <v>0</v>
      </c>
      <c r="I18324" s="68" t="str">
        <f>VLOOKUP(E18324,Refs!$P$2:$R$29,3,FALSE)</f>
        <v>Y61</v>
      </c>
      <c r="J18324" s="68" t="str">
        <f>VLOOKUP(E18324,Refs!$P$2:$S$29,4,FALSE)</f>
        <v>East of England</v>
      </c>
      <c r="K18324" s="28" t="str">
        <f t="shared" si="578"/>
        <v/>
      </c>
    </row>
    <row r="18325" spans="1:11" x14ac:dyDescent="0.35">
      <c r="A18325" s="69">
        <f t="shared" si="579"/>
        <v>45962</v>
      </c>
      <c r="B18325" t="s">
        <v>934</v>
      </c>
      <c r="C18325" t="s">
        <v>266</v>
      </c>
      <c r="E18325" t="s">
        <v>799</v>
      </c>
      <c r="F18325" t="s">
        <v>800</v>
      </c>
      <c r="G18325" t="s">
        <v>81</v>
      </c>
      <c r="H18325">
        <v>9501</v>
      </c>
      <c r="I18325" s="68" t="str">
        <f>VLOOKUP(E18325,Refs!$P$2:$R$29,3,FALSE)</f>
        <v>Y61</v>
      </c>
      <c r="J18325" s="68" t="str">
        <f>VLOOKUP(E18325,Refs!$P$2:$S$29,4,FALSE)</f>
        <v>East of England</v>
      </c>
      <c r="K18325" s="28">
        <f t="shared" si="578"/>
        <v>9501</v>
      </c>
    </row>
    <row r="18326" spans="1:11" x14ac:dyDescent="0.35">
      <c r="A18326" s="69">
        <f t="shared" si="579"/>
        <v>45962</v>
      </c>
      <c r="B18326" t="s">
        <v>934</v>
      </c>
      <c r="C18326" t="s">
        <v>266</v>
      </c>
      <c r="E18326" t="s">
        <v>799</v>
      </c>
      <c r="F18326" t="s">
        <v>800</v>
      </c>
      <c r="G18326" t="s">
        <v>82</v>
      </c>
      <c r="H18326">
        <v>1546</v>
      </c>
      <c r="I18326" s="68" t="str">
        <f>VLOOKUP(E18326,Refs!$P$2:$R$29,3,FALSE)</f>
        <v>Y61</v>
      </c>
      <c r="J18326" s="68" t="str">
        <f>VLOOKUP(E18326,Refs!$P$2:$S$29,4,FALSE)</f>
        <v>East of England</v>
      </c>
      <c r="K18326" s="28">
        <f t="shared" si="578"/>
        <v>1546</v>
      </c>
    </row>
    <row r="18327" spans="1:11" x14ac:dyDescent="0.35">
      <c r="A18327" s="69">
        <f t="shared" si="579"/>
        <v>45962</v>
      </c>
      <c r="B18327" t="s">
        <v>934</v>
      </c>
      <c r="C18327" t="s">
        <v>266</v>
      </c>
      <c r="E18327" t="s">
        <v>799</v>
      </c>
      <c r="F18327" t="s">
        <v>800</v>
      </c>
      <c r="G18327" t="s">
        <v>83</v>
      </c>
      <c r="H18327">
        <v>11117</v>
      </c>
      <c r="I18327" s="68" t="str">
        <f>VLOOKUP(E18327,Refs!$P$2:$R$29,3,FALSE)</f>
        <v>Y61</v>
      </c>
      <c r="J18327" s="68" t="str">
        <f>VLOOKUP(E18327,Refs!$P$2:$S$29,4,FALSE)</f>
        <v>East of England</v>
      </c>
      <c r="K18327" s="28">
        <f t="shared" si="578"/>
        <v>11117</v>
      </c>
    </row>
    <row r="18328" spans="1:11" x14ac:dyDescent="0.35">
      <c r="A18328" s="69">
        <f t="shared" si="579"/>
        <v>45962</v>
      </c>
      <c r="B18328" t="s">
        <v>934</v>
      </c>
      <c r="C18328" t="s">
        <v>266</v>
      </c>
      <c r="E18328" t="s">
        <v>799</v>
      </c>
      <c r="F18328" t="s">
        <v>800</v>
      </c>
      <c r="G18328" t="s">
        <v>84</v>
      </c>
      <c r="H18328">
        <v>39825</v>
      </c>
      <c r="I18328" s="68" t="str">
        <f>VLOOKUP(E18328,Refs!$P$2:$R$29,3,FALSE)</f>
        <v>Y61</v>
      </c>
      <c r="J18328" s="68" t="str">
        <f>VLOOKUP(E18328,Refs!$P$2:$S$29,4,FALSE)</f>
        <v>East of England</v>
      </c>
      <c r="K18328" s="28">
        <f t="shared" si="578"/>
        <v>39825</v>
      </c>
    </row>
    <row r="18329" spans="1:11" x14ac:dyDescent="0.35">
      <c r="A18329" s="69">
        <f t="shared" si="579"/>
        <v>45962</v>
      </c>
      <c r="B18329" t="s">
        <v>934</v>
      </c>
      <c r="C18329" t="s">
        <v>266</v>
      </c>
      <c r="E18329" t="s">
        <v>799</v>
      </c>
      <c r="F18329" t="s">
        <v>800</v>
      </c>
      <c r="G18329" t="s">
        <v>85</v>
      </c>
      <c r="H18329">
        <v>9752</v>
      </c>
      <c r="I18329" s="68" t="str">
        <f>VLOOKUP(E18329,Refs!$P$2:$R$29,3,FALSE)</f>
        <v>Y61</v>
      </c>
      <c r="J18329" s="68" t="str">
        <f>VLOOKUP(E18329,Refs!$P$2:$S$29,4,FALSE)</f>
        <v>East of England</v>
      </c>
      <c r="K18329" s="28">
        <f t="shared" si="578"/>
        <v>9752</v>
      </c>
    </row>
    <row r="18330" spans="1:11" x14ac:dyDescent="0.35">
      <c r="A18330" s="69">
        <f t="shared" si="579"/>
        <v>45962</v>
      </c>
      <c r="B18330" t="s">
        <v>934</v>
      </c>
      <c r="C18330" t="s">
        <v>266</v>
      </c>
      <c r="E18330" t="s">
        <v>799</v>
      </c>
      <c r="F18330" t="s">
        <v>800</v>
      </c>
      <c r="G18330" t="s">
        <v>86</v>
      </c>
      <c r="H18330">
        <v>4509</v>
      </c>
      <c r="I18330" s="68" t="str">
        <f>VLOOKUP(E18330,Refs!$P$2:$R$29,3,FALSE)</f>
        <v>Y61</v>
      </c>
      <c r="J18330" s="68" t="str">
        <f>VLOOKUP(E18330,Refs!$P$2:$S$29,4,FALSE)</f>
        <v>East of England</v>
      </c>
      <c r="K18330" s="28">
        <f t="shared" si="578"/>
        <v>4509</v>
      </c>
    </row>
    <row r="18331" spans="1:11" x14ac:dyDescent="0.35">
      <c r="A18331" s="69">
        <f t="shared" si="579"/>
        <v>45962</v>
      </c>
      <c r="B18331" t="s">
        <v>934</v>
      </c>
      <c r="C18331" t="s">
        <v>266</v>
      </c>
      <c r="E18331" t="s">
        <v>799</v>
      </c>
      <c r="F18331" t="s">
        <v>800</v>
      </c>
      <c r="G18331" t="s">
        <v>87</v>
      </c>
      <c r="H18331">
        <v>16914</v>
      </c>
      <c r="I18331" s="68" t="str">
        <f>VLOOKUP(E18331,Refs!$P$2:$R$29,3,FALSE)</f>
        <v>Y61</v>
      </c>
      <c r="J18331" s="68" t="str">
        <f>VLOOKUP(E18331,Refs!$P$2:$S$29,4,FALSE)</f>
        <v>East of England</v>
      </c>
      <c r="K18331" s="28">
        <f t="shared" si="578"/>
        <v>16914</v>
      </c>
    </row>
    <row r="18332" spans="1:11" x14ac:dyDescent="0.35">
      <c r="A18332" s="69">
        <f t="shared" si="579"/>
        <v>45962</v>
      </c>
      <c r="B18332" t="s">
        <v>934</v>
      </c>
      <c r="C18332" t="s">
        <v>266</v>
      </c>
      <c r="E18332" t="s">
        <v>799</v>
      </c>
      <c r="F18332" t="s">
        <v>800</v>
      </c>
      <c r="G18332" t="s">
        <v>88</v>
      </c>
      <c r="H18332">
        <v>59405</v>
      </c>
      <c r="I18332" s="68" t="str">
        <f>VLOOKUP(E18332,Refs!$P$2:$R$29,3,FALSE)</f>
        <v>Y61</v>
      </c>
      <c r="J18332" s="68" t="str">
        <f>VLOOKUP(E18332,Refs!$P$2:$S$29,4,FALSE)</f>
        <v>East of England</v>
      </c>
      <c r="K18332" s="28">
        <f t="shared" si="578"/>
        <v>59405</v>
      </c>
    </row>
    <row r="18333" spans="1:11" x14ac:dyDescent="0.35">
      <c r="A18333" s="69">
        <f t="shared" si="579"/>
        <v>45962</v>
      </c>
      <c r="B18333" t="s">
        <v>934</v>
      </c>
      <c r="C18333" t="s">
        <v>266</v>
      </c>
      <c r="E18333" t="s">
        <v>799</v>
      </c>
      <c r="F18333" t="s">
        <v>800</v>
      </c>
      <c r="G18333" t="s">
        <v>89</v>
      </c>
      <c r="H18333">
        <v>36908</v>
      </c>
      <c r="I18333" s="68" t="str">
        <f>VLOOKUP(E18333,Refs!$P$2:$R$29,3,FALSE)</f>
        <v>Y61</v>
      </c>
      <c r="J18333" s="68" t="str">
        <f>VLOOKUP(E18333,Refs!$P$2:$S$29,4,FALSE)</f>
        <v>East of England</v>
      </c>
      <c r="K18333" s="28">
        <f t="shared" si="578"/>
        <v>36908</v>
      </c>
    </row>
    <row r="18334" spans="1:11" x14ac:dyDescent="0.35">
      <c r="A18334" s="69">
        <f t="shared" si="579"/>
        <v>45962</v>
      </c>
      <c r="B18334" t="s">
        <v>934</v>
      </c>
      <c r="C18334" t="s">
        <v>266</v>
      </c>
      <c r="E18334" t="s">
        <v>799</v>
      </c>
      <c r="F18334" t="s">
        <v>800</v>
      </c>
      <c r="G18334" t="s">
        <v>27</v>
      </c>
      <c r="H18334">
        <v>4908</v>
      </c>
      <c r="I18334" s="68" t="str">
        <f>VLOOKUP(E18334,Refs!$P$2:$R$29,3,FALSE)</f>
        <v>Y61</v>
      </c>
      <c r="J18334" s="68" t="str">
        <f>VLOOKUP(E18334,Refs!$P$2:$S$29,4,FALSE)</f>
        <v>East of England</v>
      </c>
      <c r="K18334" s="28">
        <f t="shared" si="578"/>
        <v>4908</v>
      </c>
    </row>
    <row r="18335" spans="1:11" x14ac:dyDescent="0.35">
      <c r="A18335" s="69">
        <f t="shared" si="579"/>
        <v>45962</v>
      </c>
      <c r="B18335" t="s">
        <v>934</v>
      </c>
      <c r="C18335" t="s">
        <v>266</v>
      </c>
      <c r="E18335" t="s">
        <v>799</v>
      </c>
      <c r="F18335" t="s">
        <v>800</v>
      </c>
      <c r="G18335" t="s">
        <v>29</v>
      </c>
      <c r="H18335">
        <v>4290</v>
      </c>
      <c r="I18335" s="68" t="str">
        <f>VLOOKUP(E18335,Refs!$P$2:$R$29,3,FALSE)</f>
        <v>Y61</v>
      </c>
      <c r="J18335" s="68" t="str">
        <f>VLOOKUP(E18335,Refs!$P$2:$S$29,4,FALSE)</f>
        <v>East of England</v>
      </c>
      <c r="K18335" s="28">
        <f t="shared" si="578"/>
        <v>4290</v>
      </c>
    </row>
    <row r="18336" spans="1:11" x14ac:dyDescent="0.35">
      <c r="A18336" s="69">
        <f t="shared" si="579"/>
        <v>45962</v>
      </c>
      <c r="B18336" t="s">
        <v>934</v>
      </c>
      <c r="C18336" t="s">
        <v>266</v>
      </c>
      <c r="E18336" t="s">
        <v>799</v>
      </c>
      <c r="F18336" t="s">
        <v>800</v>
      </c>
      <c r="G18336" t="s">
        <v>90</v>
      </c>
      <c r="H18336">
        <v>1248</v>
      </c>
      <c r="I18336" s="68" t="str">
        <f>VLOOKUP(E18336,Refs!$P$2:$R$29,3,FALSE)</f>
        <v>Y61</v>
      </c>
      <c r="J18336" s="68" t="str">
        <f>VLOOKUP(E18336,Refs!$P$2:$S$29,4,FALSE)</f>
        <v>East of England</v>
      </c>
      <c r="K18336" s="28">
        <f t="shared" si="578"/>
        <v>1248</v>
      </c>
    </row>
    <row r="18337" spans="1:11" x14ac:dyDescent="0.35">
      <c r="A18337" s="69">
        <f t="shared" si="579"/>
        <v>45962</v>
      </c>
      <c r="B18337" t="s">
        <v>934</v>
      </c>
      <c r="C18337" t="s">
        <v>266</v>
      </c>
      <c r="E18337" t="s">
        <v>799</v>
      </c>
      <c r="F18337" t="s">
        <v>800</v>
      </c>
      <c r="G18337" t="s">
        <v>91</v>
      </c>
      <c r="H18337">
        <v>8</v>
      </c>
      <c r="I18337" s="68" t="str">
        <f>VLOOKUP(E18337,Refs!$P$2:$R$29,3,FALSE)</f>
        <v>Y61</v>
      </c>
      <c r="J18337" s="68" t="str">
        <f>VLOOKUP(E18337,Refs!$P$2:$S$29,4,FALSE)</f>
        <v>East of England</v>
      </c>
      <c r="K18337" s="28">
        <f t="shared" si="578"/>
        <v>8</v>
      </c>
    </row>
    <row r="18338" spans="1:11" x14ac:dyDescent="0.35">
      <c r="A18338" s="69">
        <f t="shared" si="579"/>
        <v>45962</v>
      </c>
      <c r="B18338" t="s">
        <v>934</v>
      </c>
      <c r="C18338" t="s">
        <v>266</v>
      </c>
      <c r="E18338" t="s">
        <v>799</v>
      </c>
      <c r="F18338" t="s">
        <v>800</v>
      </c>
      <c r="G18338" t="s">
        <v>92</v>
      </c>
      <c r="H18338">
        <v>1848</v>
      </c>
      <c r="I18338" s="68" t="str">
        <f>VLOOKUP(E18338,Refs!$P$2:$R$29,3,FALSE)</f>
        <v>Y61</v>
      </c>
      <c r="J18338" s="68" t="str">
        <f>VLOOKUP(E18338,Refs!$P$2:$S$29,4,FALSE)</f>
        <v>East of England</v>
      </c>
      <c r="K18338" s="28">
        <f t="shared" ref="K18338:K18401" si="580">IF(OR(H18338="NULL",H18338=0,H18338=""),"",H18338)</f>
        <v>1848</v>
      </c>
    </row>
    <row r="18339" spans="1:11" x14ac:dyDescent="0.35">
      <c r="A18339" s="69">
        <f t="shared" si="579"/>
        <v>45962</v>
      </c>
      <c r="B18339" t="s">
        <v>934</v>
      </c>
      <c r="C18339" t="s">
        <v>266</v>
      </c>
      <c r="E18339" t="s">
        <v>799</v>
      </c>
      <c r="F18339" t="s">
        <v>800</v>
      </c>
      <c r="G18339" t="s">
        <v>93</v>
      </c>
      <c r="H18339">
        <v>152</v>
      </c>
      <c r="I18339" s="68" t="str">
        <f>VLOOKUP(E18339,Refs!$P$2:$R$29,3,FALSE)</f>
        <v>Y61</v>
      </c>
      <c r="J18339" s="68" t="str">
        <f>VLOOKUP(E18339,Refs!$P$2:$S$29,4,FALSE)</f>
        <v>East of England</v>
      </c>
      <c r="K18339" s="28">
        <f t="shared" si="580"/>
        <v>152</v>
      </c>
    </row>
    <row r="18340" spans="1:11" x14ac:dyDescent="0.35">
      <c r="A18340" s="69">
        <f t="shared" si="579"/>
        <v>45962</v>
      </c>
      <c r="B18340" t="s">
        <v>934</v>
      </c>
      <c r="C18340" t="s">
        <v>266</v>
      </c>
      <c r="E18340" t="s">
        <v>799</v>
      </c>
      <c r="F18340" t="s">
        <v>800</v>
      </c>
      <c r="G18340" t="s">
        <v>94</v>
      </c>
      <c r="H18340">
        <v>600</v>
      </c>
      <c r="I18340" s="68" t="str">
        <f>VLOOKUP(E18340,Refs!$P$2:$R$29,3,FALSE)</f>
        <v>Y61</v>
      </c>
      <c r="J18340" s="68" t="str">
        <f>VLOOKUP(E18340,Refs!$P$2:$S$29,4,FALSE)</f>
        <v>East of England</v>
      </c>
      <c r="K18340" s="28">
        <f t="shared" si="580"/>
        <v>600</v>
      </c>
    </row>
    <row r="18341" spans="1:11" x14ac:dyDescent="0.35">
      <c r="A18341" s="69">
        <f t="shared" si="579"/>
        <v>45962</v>
      </c>
      <c r="B18341" t="s">
        <v>934</v>
      </c>
      <c r="C18341" t="s">
        <v>266</v>
      </c>
      <c r="E18341" t="s">
        <v>799</v>
      </c>
      <c r="F18341" t="s">
        <v>800</v>
      </c>
      <c r="G18341" t="s">
        <v>95</v>
      </c>
      <c r="H18341">
        <v>45</v>
      </c>
      <c r="I18341" s="68" t="str">
        <f>VLOOKUP(E18341,Refs!$P$2:$R$29,3,FALSE)</f>
        <v>Y61</v>
      </c>
      <c r="J18341" s="68" t="str">
        <f>VLOOKUP(E18341,Refs!$P$2:$S$29,4,FALSE)</f>
        <v>East of England</v>
      </c>
      <c r="K18341" s="28">
        <f t="shared" si="580"/>
        <v>45</v>
      </c>
    </row>
    <row r="18342" spans="1:11" x14ac:dyDescent="0.35">
      <c r="A18342" s="69">
        <f t="shared" si="579"/>
        <v>45962</v>
      </c>
      <c r="B18342" t="s">
        <v>934</v>
      </c>
      <c r="C18342" t="s">
        <v>266</v>
      </c>
      <c r="E18342" t="s">
        <v>799</v>
      </c>
      <c r="F18342" t="s">
        <v>800</v>
      </c>
      <c r="G18342" t="s">
        <v>96</v>
      </c>
      <c r="H18342">
        <v>6691</v>
      </c>
      <c r="I18342" s="68" t="str">
        <f>VLOOKUP(E18342,Refs!$P$2:$R$29,3,FALSE)</f>
        <v>Y61</v>
      </c>
      <c r="J18342" s="68" t="str">
        <f>VLOOKUP(E18342,Refs!$P$2:$S$29,4,FALSE)</f>
        <v>East of England</v>
      </c>
      <c r="K18342" s="28">
        <f t="shared" si="580"/>
        <v>6691</v>
      </c>
    </row>
    <row r="18343" spans="1:11" x14ac:dyDescent="0.35">
      <c r="A18343" s="69">
        <f t="shared" si="579"/>
        <v>45962</v>
      </c>
      <c r="B18343" t="s">
        <v>934</v>
      </c>
      <c r="C18343" t="s">
        <v>266</v>
      </c>
      <c r="E18343" t="s">
        <v>799</v>
      </c>
      <c r="F18343" t="s">
        <v>800</v>
      </c>
      <c r="G18343" t="s">
        <v>31</v>
      </c>
      <c r="H18343">
        <v>5576</v>
      </c>
      <c r="I18343" s="68" t="str">
        <f>VLOOKUP(E18343,Refs!$P$2:$R$29,3,FALSE)</f>
        <v>Y61</v>
      </c>
      <c r="J18343" s="68" t="str">
        <f>VLOOKUP(E18343,Refs!$P$2:$S$29,4,FALSE)</f>
        <v>East of England</v>
      </c>
      <c r="K18343" s="28">
        <f t="shared" si="580"/>
        <v>5576</v>
      </c>
    </row>
    <row r="18344" spans="1:11" x14ac:dyDescent="0.35">
      <c r="A18344" s="69">
        <f t="shared" si="579"/>
        <v>45962</v>
      </c>
      <c r="B18344" t="s">
        <v>934</v>
      </c>
      <c r="C18344" t="s">
        <v>266</v>
      </c>
      <c r="E18344" t="s">
        <v>799</v>
      </c>
      <c r="F18344" t="s">
        <v>800</v>
      </c>
      <c r="G18344" t="s">
        <v>97</v>
      </c>
      <c r="H18344">
        <v>5127</v>
      </c>
      <c r="I18344" s="68" t="str">
        <f>VLOOKUP(E18344,Refs!$P$2:$R$29,3,FALSE)</f>
        <v>Y61</v>
      </c>
      <c r="J18344" s="68" t="str">
        <f>VLOOKUP(E18344,Refs!$P$2:$S$29,4,FALSE)</f>
        <v>East of England</v>
      </c>
      <c r="K18344" s="28">
        <f t="shared" si="580"/>
        <v>5127</v>
      </c>
    </row>
    <row r="18345" spans="1:11" x14ac:dyDescent="0.35">
      <c r="A18345" s="69">
        <f t="shared" si="579"/>
        <v>45962</v>
      </c>
      <c r="B18345" t="s">
        <v>934</v>
      </c>
      <c r="C18345" t="s">
        <v>266</v>
      </c>
      <c r="E18345" t="s">
        <v>799</v>
      </c>
      <c r="F18345" t="s">
        <v>800</v>
      </c>
      <c r="G18345" t="s">
        <v>98</v>
      </c>
      <c r="H18345">
        <v>4421</v>
      </c>
      <c r="I18345" s="68" t="str">
        <f>VLOOKUP(E18345,Refs!$P$2:$R$29,3,FALSE)</f>
        <v>Y61</v>
      </c>
      <c r="J18345" s="68" t="str">
        <f>VLOOKUP(E18345,Refs!$P$2:$S$29,4,FALSE)</f>
        <v>East of England</v>
      </c>
      <c r="K18345" s="28">
        <f t="shared" si="580"/>
        <v>4421</v>
      </c>
    </row>
    <row r="18346" spans="1:11" x14ac:dyDescent="0.35">
      <c r="A18346" s="69">
        <f t="shared" si="579"/>
        <v>45962</v>
      </c>
      <c r="B18346" t="s">
        <v>934</v>
      </c>
      <c r="C18346" t="s">
        <v>266</v>
      </c>
      <c r="E18346" t="s">
        <v>799</v>
      </c>
      <c r="F18346" t="s">
        <v>800</v>
      </c>
      <c r="G18346" t="s">
        <v>99</v>
      </c>
      <c r="H18346">
        <v>3393</v>
      </c>
      <c r="I18346" s="68" t="str">
        <f>VLOOKUP(E18346,Refs!$P$2:$R$29,3,FALSE)</f>
        <v>Y61</v>
      </c>
      <c r="J18346" s="68" t="str">
        <f>VLOOKUP(E18346,Refs!$P$2:$S$29,4,FALSE)</f>
        <v>East of England</v>
      </c>
      <c r="K18346" s="28">
        <f t="shared" si="580"/>
        <v>3393</v>
      </c>
    </row>
    <row r="18347" spans="1:11" x14ac:dyDescent="0.35">
      <c r="A18347" s="69">
        <f t="shared" si="579"/>
        <v>45962</v>
      </c>
      <c r="B18347" t="s">
        <v>934</v>
      </c>
      <c r="C18347" t="s">
        <v>266</v>
      </c>
      <c r="E18347" t="s">
        <v>799</v>
      </c>
      <c r="F18347" t="s">
        <v>800</v>
      </c>
      <c r="G18347" t="s">
        <v>100</v>
      </c>
      <c r="H18347">
        <v>634</v>
      </c>
      <c r="I18347" s="68" t="str">
        <f>VLOOKUP(E18347,Refs!$P$2:$R$29,3,FALSE)</f>
        <v>Y61</v>
      </c>
      <c r="J18347" s="68" t="str">
        <f>VLOOKUP(E18347,Refs!$P$2:$S$29,4,FALSE)</f>
        <v>East of England</v>
      </c>
      <c r="K18347" s="28">
        <f t="shared" si="580"/>
        <v>634</v>
      </c>
    </row>
    <row r="18348" spans="1:11" x14ac:dyDescent="0.35">
      <c r="A18348" s="69">
        <f t="shared" si="579"/>
        <v>45962</v>
      </c>
      <c r="B18348" t="s">
        <v>934</v>
      </c>
      <c r="C18348" t="s">
        <v>266</v>
      </c>
      <c r="E18348" t="s">
        <v>799</v>
      </c>
      <c r="F18348" t="s">
        <v>800</v>
      </c>
      <c r="G18348" t="s">
        <v>101</v>
      </c>
      <c r="H18348">
        <v>524</v>
      </c>
      <c r="I18348" s="68" t="str">
        <f>VLOOKUP(E18348,Refs!$P$2:$R$29,3,FALSE)</f>
        <v>Y61</v>
      </c>
      <c r="J18348" s="68" t="str">
        <f>VLOOKUP(E18348,Refs!$P$2:$S$29,4,FALSE)</f>
        <v>East of England</v>
      </c>
      <c r="K18348" s="28">
        <f t="shared" si="580"/>
        <v>524</v>
      </c>
    </row>
    <row r="18349" spans="1:11" x14ac:dyDescent="0.35">
      <c r="A18349" s="69">
        <f t="shared" si="579"/>
        <v>45962</v>
      </c>
      <c r="B18349" t="s">
        <v>934</v>
      </c>
      <c r="C18349" t="s">
        <v>266</v>
      </c>
      <c r="E18349" t="s">
        <v>799</v>
      </c>
      <c r="F18349" t="s">
        <v>800</v>
      </c>
      <c r="G18349" t="s">
        <v>102</v>
      </c>
      <c r="H18349">
        <v>264</v>
      </c>
      <c r="I18349" s="68" t="str">
        <f>VLOOKUP(E18349,Refs!$P$2:$R$29,3,FALSE)</f>
        <v>Y61</v>
      </c>
      <c r="J18349" s="68" t="str">
        <f>VLOOKUP(E18349,Refs!$P$2:$S$29,4,FALSE)</f>
        <v>East of England</v>
      </c>
      <c r="K18349" s="28">
        <f t="shared" si="580"/>
        <v>264</v>
      </c>
    </row>
    <row r="18350" spans="1:11" x14ac:dyDescent="0.35">
      <c r="A18350" s="69">
        <f t="shared" si="579"/>
        <v>45962</v>
      </c>
      <c r="B18350" t="s">
        <v>934</v>
      </c>
      <c r="C18350" t="s">
        <v>266</v>
      </c>
      <c r="E18350" t="s">
        <v>799</v>
      </c>
      <c r="F18350" t="s">
        <v>800</v>
      </c>
      <c r="G18350" t="s">
        <v>103</v>
      </c>
      <c r="H18350">
        <v>2991</v>
      </c>
      <c r="I18350" s="68" t="str">
        <f>VLOOKUP(E18350,Refs!$P$2:$R$29,3,FALSE)</f>
        <v>Y61</v>
      </c>
      <c r="J18350" s="68" t="str">
        <f>VLOOKUP(E18350,Refs!$P$2:$S$29,4,FALSE)</f>
        <v>East of England</v>
      </c>
      <c r="K18350" s="28">
        <f t="shared" si="580"/>
        <v>2991</v>
      </c>
    </row>
    <row r="18351" spans="1:11" x14ac:dyDescent="0.35">
      <c r="A18351" s="69">
        <f t="shared" si="579"/>
        <v>45962</v>
      </c>
      <c r="B18351" t="s">
        <v>934</v>
      </c>
      <c r="C18351" t="s">
        <v>266</v>
      </c>
      <c r="E18351" t="s">
        <v>799</v>
      </c>
      <c r="F18351" t="s">
        <v>800</v>
      </c>
      <c r="G18351" t="s">
        <v>104</v>
      </c>
      <c r="H18351">
        <v>24395044</v>
      </c>
      <c r="I18351" s="68" t="str">
        <f>VLOOKUP(E18351,Refs!$P$2:$R$29,3,FALSE)</f>
        <v>Y61</v>
      </c>
      <c r="J18351" s="68" t="str">
        <f>VLOOKUP(E18351,Refs!$P$2:$S$29,4,FALSE)</f>
        <v>East of England</v>
      </c>
      <c r="K18351" s="28">
        <f t="shared" si="580"/>
        <v>24395044</v>
      </c>
    </row>
    <row r="18352" spans="1:11" x14ac:dyDescent="0.35">
      <c r="A18352" s="69">
        <f t="shared" si="579"/>
        <v>45962</v>
      </c>
      <c r="B18352" t="s">
        <v>934</v>
      </c>
      <c r="C18352" t="s">
        <v>266</v>
      </c>
      <c r="E18352" t="s">
        <v>799</v>
      </c>
      <c r="F18352" t="s">
        <v>800</v>
      </c>
      <c r="G18352" t="s">
        <v>105</v>
      </c>
      <c r="H18352">
        <v>4118</v>
      </c>
      <c r="I18352" s="68" t="str">
        <f>VLOOKUP(E18352,Refs!$P$2:$R$29,3,FALSE)</f>
        <v>Y61</v>
      </c>
      <c r="J18352" s="68" t="str">
        <f>VLOOKUP(E18352,Refs!$P$2:$S$29,4,FALSE)</f>
        <v>East of England</v>
      </c>
      <c r="K18352" s="28">
        <f t="shared" si="580"/>
        <v>4118</v>
      </c>
    </row>
    <row r="18353" spans="1:11" x14ac:dyDescent="0.35">
      <c r="A18353" s="69">
        <f t="shared" si="579"/>
        <v>45962</v>
      </c>
      <c r="B18353" t="s">
        <v>934</v>
      </c>
      <c r="C18353" t="s">
        <v>266</v>
      </c>
      <c r="E18353" t="s">
        <v>799</v>
      </c>
      <c r="F18353" t="s">
        <v>800</v>
      </c>
      <c r="G18353" t="s">
        <v>106</v>
      </c>
      <c r="H18353">
        <v>3342</v>
      </c>
      <c r="I18353" s="68" t="str">
        <f>VLOOKUP(E18353,Refs!$P$2:$R$29,3,FALSE)</f>
        <v>Y61</v>
      </c>
      <c r="J18353" s="68" t="str">
        <f>VLOOKUP(E18353,Refs!$P$2:$S$29,4,FALSE)</f>
        <v>East of England</v>
      </c>
      <c r="K18353" s="28">
        <f t="shared" si="580"/>
        <v>3342</v>
      </c>
    </row>
    <row r="18354" spans="1:11" x14ac:dyDescent="0.35">
      <c r="A18354" s="69">
        <f t="shared" si="579"/>
        <v>45962</v>
      </c>
      <c r="B18354" t="s">
        <v>934</v>
      </c>
      <c r="C18354" t="s">
        <v>266</v>
      </c>
      <c r="E18354" t="s">
        <v>799</v>
      </c>
      <c r="F18354" t="s">
        <v>800</v>
      </c>
      <c r="G18354" t="s">
        <v>107</v>
      </c>
      <c r="H18354">
        <v>195</v>
      </c>
      <c r="I18354" s="68" t="str">
        <f>VLOOKUP(E18354,Refs!$P$2:$R$29,3,FALSE)</f>
        <v>Y61</v>
      </c>
      <c r="J18354" s="68" t="str">
        <f>VLOOKUP(E18354,Refs!$P$2:$S$29,4,FALSE)</f>
        <v>East of England</v>
      </c>
      <c r="K18354" s="28">
        <f t="shared" si="580"/>
        <v>195</v>
      </c>
    </row>
    <row r="18355" spans="1:11" x14ac:dyDescent="0.35">
      <c r="A18355" s="69">
        <f t="shared" si="579"/>
        <v>45962</v>
      </c>
      <c r="B18355" t="s">
        <v>934</v>
      </c>
      <c r="C18355" t="s">
        <v>266</v>
      </c>
      <c r="E18355" t="s">
        <v>799</v>
      </c>
      <c r="F18355" t="s">
        <v>800</v>
      </c>
      <c r="G18355" t="s">
        <v>108</v>
      </c>
      <c r="H18355">
        <v>2457</v>
      </c>
      <c r="I18355" s="68" t="str">
        <f>VLOOKUP(E18355,Refs!$P$2:$R$29,3,FALSE)</f>
        <v>Y61</v>
      </c>
      <c r="J18355" s="68" t="str">
        <f>VLOOKUP(E18355,Refs!$P$2:$S$29,4,FALSE)</f>
        <v>East of England</v>
      </c>
      <c r="K18355" s="28">
        <f t="shared" si="580"/>
        <v>2457</v>
      </c>
    </row>
    <row r="18356" spans="1:11" x14ac:dyDescent="0.35">
      <c r="A18356" s="69">
        <f t="shared" si="579"/>
        <v>45962</v>
      </c>
      <c r="B18356" t="s">
        <v>934</v>
      </c>
      <c r="C18356" t="s">
        <v>266</v>
      </c>
      <c r="E18356" t="s">
        <v>799</v>
      </c>
      <c r="F18356" t="s">
        <v>800</v>
      </c>
      <c r="G18356" t="s">
        <v>109</v>
      </c>
      <c r="H18356">
        <v>27932830</v>
      </c>
      <c r="I18356" s="68" t="str">
        <f>VLOOKUP(E18356,Refs!$P$2:$R$29,3,FALSE)</f>
        <v>Y61</v>
      </c>
      <c r="J18356" s="68" t="str">
        <f>VLOOKUP(E18356,Refs!$P$2:$S$29,4,FALSE)</f>
        <v>East of England</v>
      </c>
      <c r="K18356" s="28">
        <f t="shared" si="580"/>
        <v>27932830</v>
      </c>
    </row>
    <row r="18357" spans="1:11" x14ac:dyDescent="0.35">
      <c r="A18357" s="69">
        <f t="shared" si="579"/>
        <v>45962</v>
      </c>
      <c r="B18357" t="s">
        <v>934</v>
      </c>
      <c r="C18357" t="s">
        <v>266</v>
      </c>
      <c r="E18357" t="s">
        <v>799</v>
      </c>
      <c r="F18357" t="s">
        <v>800</v>
      </c>
      <c r="G18357" t="s">
        <v>110</v>
      </c>
      <c r="H18357">
        <v>1403</v>
      </c>
      <c r="I18357" s="68" t="str">
        <f>VLOOKUP(E18357,Refs!$P$2:$R$29,3,FALSE)</f>
        <v>Y61</v>
      </c>
      <c r="J18357" s="68" t="str">
        <f>VLOOKUP(E18357,Refs!$P$2:$S$29,4,FALSE)</f>
        <v>East of England</v>
      </c>
      <c r="K18357" s="28">
        <f t="shared" si="580"/>
        <v>1403</v>
      </c>
    </row>
    <row r="18358" spans="1:11" x14ac:dyDescent="0.35">
      <c r="A18358" s="69">
        <f t="shared" si="579"/>
        <v>45962</v>
      </c>
      <c r="B18358" t="s">
        <v>934</v>
      </c>
      <c r="C18358" t="s">
        <v>266</v>
      </c>
      <c r="E18358" t="s">
        <v>799</v>
      </c>
      <c r="F18358" t="s">
        <v>800</v>
      </c>
      <c r="G18358" t="s">
        <v>808</v>
      </c>
      <c r="H18358">
        <v>10534</v>
      </c>
      <c r="I18358" s="68" t="str">
        <f>VLOOKUP(E18358,Refs!$P$2:$R$29,3,FALSE)</f>
        <v>Y61</v>
      </c>
      <c r="J18358" s="68" t="str">
        <f>VLOOKUP(E18358,Refs!$P$2:$S$29,4,FALSE)</f>
        <v>East of England</v>
      </c>
      <c r="K18358" s="28">
        <f t="shared" si="580"/>
        <v>10534</v>
      </c>
    </row>
    <row r="18359" spans="1:11" x14ac:dyDescent="0.35">
      <c r="A18359" s="69">
        <f t="shared" si="579"/>
        <v>45962</v>
      </c>
      <c r="B18359" t="s">
        <v>934</v>
      </c>
      <c r="C18359" t="s">
        <v>266</v>
      </c>
      <c r="E18359" t="s">
        <v>799</v>
      </c>
      <c r="F18359" t="s">
        <v>800</v>
      </c>
      <c r="G18359" t="s">
        <v>809</v>
      </c>
      <c r="H18359">
        <v>2705</v>
      </c>
      <c r="I18359" s="68" t="str">
        <f>VLOOKUP(E18359,Refs!$P$2:$R$29,3,FALSE)</f>
        <v>Y61</v>
      </c>
      <c r="J18359" s="68" t="str">
        <f>VLOOKUP(E18359,Refs!$P$2:$S$29,4,FALSE)</f>
        <v>East of England</v>
      </c>
      <c r="K18359" s="28">
        <f t="shared" si="580"/>
        <v>2705</v>
      </c>
    </row>
    <row r="18360" spans="1:11" x14ac:dyDescent="0.35">
      <c r="A18360" s="69">
        <f t="shared" si="579"/>
        <v>45962</v>
      </c>
      <c r="B18360" t="s">
        <v>934</v>
      </c>
      <c r="C18360" t="s">
        <v>266</v>
      </c>
      <c r="E18360" t="s">
        <v>799</v>
      </c>
      <c r="F18360" t="s">
        <v>800</v>
      </c>
      <c r="G18360" t="s">
        <v>111</v>
      </c>
      <c r="H18360">
        <v>27018</v>
      </c>
      <c r="I18360" s="68" t="str">
        <f>VLOOKUP(E18360,Refs!$P$2:$R$29,3,FALSE)</f>
        <v>Y61</v>
      </c>
      <c r="J18360" s="68" t="str">
        <f>VLOOKUP(E18360,Refs!$P$2:$S$29,4,FALSE)</f>
        <v>East of England</v>
      </c>
      <c r="K18360" s="28">
        <f t="shared" si="580"/>
        <v>27018</v>
      </c>
    </row>
    <row r="18361" spans="1:11" x14ac:dyDescent="0.35">
      <c r="A18361" s="69">
        <f t="shared" si="579"/>
        <v>45962</v>
      </c>
      <c r="B18361" t="s">
        <v>934</v>
      </c>
      <c r="C18361" t="s">
        <v>266</v>
      </c>
      <c r="E18361" t="s">
        <v>799</v>
      </c>
      <c r="F18361" t="s">
        <v>800</v>
      </c>
      <c r="G18361" t="s">
        <v>112</v>
      </c>
      <c r="H18361">
        <v>8</v>
      </c>
      <c r="I18361" s="68" t="str">
        <f>VLOOKUP(E18361,Refs!$P$2:$R$29,3,FALSE)</f>
        <v>Y61</v>
      </c>
      <c r="J18361" s="68" t="str">
        <f>VLOOKUP(E18361,Refs!$P$2:$S$29,4,FALSE)</f>
        <v>East of England</v>
      </c>
      <c r="K18361" s="28">
        <f t="shared" si="580"/>
        <v>8</v>
      </c>
    </row>
    <row r="18362" spans="1:11" x14ac:dyDescent="0.35">
      <c r="A18362" s="69">
        <f t="shared" si="579"/>
        <v>45962</v>
      </c>
      <c r="B18362" t="s">
        <v>934</v>
      </c>
      <c r="C18362" t="s">
        <v>266</v>
      </c>
      <c r="E18362" t="s">
        <v>799</v>
      </c>
      <c r="F18362" t="s">
        <v>800</v>
      </c>
      <c r="G18362" t="s">
        <v>113</v>
      </c>
      <c r="H18362">
        <v>22048</v>
      </c>
      <c r="I18362" s="68" t="str">
        <f>VLOOKUP(E18362,Refs!$P$2:$R$29,3,FALSE)</f>
        <v>Y61</v>
      </c>
      <c r="J18362" s="68" t="str">
        <f>VLOOKUP(E18362,Refs!$P$2:$S$29,4,FALSE)</f>
        <v>East of England</v>
      </c>
      <c r="K18362" s="28">
        <f t="shared" si="580"/>
        <v>22048</v>
      </c>
    </row>
    <row r="18363" spans="1:11" x14ac:dyDescent="0.35">
      <c r="A18363" s="69">
        <f t="shared" si="579"/>
        <v>45962</v>
      </c>
      <c r="B18363" t="s">
        <v>934</v>
      </c>
      <c r="C18363" t="s">
        <v>266</v>
      </c>
      <c r="E18363" t="s">
        <v>799</v>
      </c>
      <c r="F18363" t="s">
        <v>800</v>
      </c>
      <c r="G18363" t="s">
        <v>114</v>
      </c>
      <c r="H18363">
        <v>10076</v>
      </c>
      <c r="I18363" s="68" t="str">
        <f>VLOOKUP(E18363,Refs!$P$2:$R$29,3,FALSE)</f>
        <v>Y61</v>
      </c>
      <c r="J18363" s="68" t="str">
        <f>VLOOKUP(E18363,Refs!$P$2:$S$29,4,FALSE)</f>
        <v>East of England</v>
      </c>
      <c r="K18363" s="28">
        <f t="shared" si="580"/>
        <v>10076</v>
      </c>
    </row>
    <row r="18364" spans="1:11" x14ac:dyDescent="0.35">
      <c r="A18364" s="69">
        <f t="shared" si="579"/>
        <v>45962</v>
      </c>
      <c r="B18364" t="s">
        <v>934</v>
      </c>
      <c r="C18364" t="s">
        <v>266</v>
      </c>
      <c r="E18364" t="s">
        <v>799</v>
      </c>
      <c r="F18364" t="s">
        <v>800</v>
      </c>
      <c r="G18364" t="s">
        <v>115</v>
      </c>
      <c r="H18364">
        <v>5601</v>
      </c>
      <c r="I18364" s="68" t="str">
        <f>VLOOKUP(E18364,Refs!$P$2:$R$29,3,FALSE)</f>
        <v>Y61</v>
      </c>
      <c r="J18364" s="68" t="str">
        <f>VLOOKUP(E18364,Refs!$P$2:$S$29,4,FALSE)</f>
        <v>East of England</v>
      </c>
      <c r="K18364" s="28">
        <f t="shared" si="580"/>
        <v>5601</v>
      </c>
    </row>
    <row r="18365" spans="1:11" x14ac:dyDescent="0.35">
      <c r="A18365" s="69">
        <f t="shared" si="579"/>
        <v>45962</v>
      </c>
      <c r="B18365" t="s">
        <v>934</v>
      </c>
      <c r="C18365" t="s">
        <v>266</v>
      </c>
      <c r="E18365" t="s">
        <v>799</v>
      </c>
      <c r="F18365" t="s">
        <v>800</v>
      </c>
      <c r="G18365" t="s">
        <v>116</v>
      </c>
      <c r="H18365">
        <v>2532</v>
      </c>
      <c r="I18365" s="68" t="str">
        <f>VLOOKUP(E18365,Refs!$P$2:$R$29,3,FALSE)</f>
        <v>Y61</v>
      </c>
      <c r="J18365" s="68" t="str">
        <f>VLOOKUP(E18365,Refs!$P$2:$S$29,4,FALSE)</f>
        <v>East of England</v>
      </c>
      <c r="K18365" s="28">
        <f t="shared" si="580"/>
        <v>2532</v>
      </c>
    </row>
    <row r="18366" spans="1:11" x14ac:dyDescent="0.35">
      <c r="A18366" s="69">
        <f t="shared" si="579"/>
        <v>45962</v>
      </c>
      <c r="B18366" t="s">
        <v>934</v>
      </c>
      <c r="C18366" t="s">
        <v>266</v>
      </c>
      <c r="E18366" t="s">
        <v>799</v>
      </c>
      <c r="F18366" t="s">
        <v>800</v>
      </c>
      <c r="G18366" t="s">
        <v>117</v>
      </c>
      <c r="H18366">
        <v>9933</v>
      </c>
      <c r="I18366" s="68" t="str">
        <f>VLOOKUP(E18366,Refs!$P$2:$R$29,3,FALSE)</f>
        <v>Y61</v>
      </c>
      <c r="J18366" s="68" t="str">
        <f>VLOOKUP(E18366,Refs!$P$2:$S$29,4,FALSE)</f>
        <v>East of England</v>
      </c>
      <c r="K18366" s="28">
        <f t="shared" si="580"/>
        <v>9933</v>
      </c>
    </row>
    <row r="18367" spans="1:11" x14ac:dyDescent="0.35">
      <c r="A18367" s="69">
        <f t="shared" si="579"/>
        <v>45962</v>
      </c>
      <c r="B18367" t="s">
        <v>934</v>
      </c>
      <c r="C18367" t="s">
        <v>266</v>
      </c>
      <c r="E18367" t="s">
        <v>799</v>
      </c>
      <c r="F18367" t="s">
        <v>800</v>
      </c>
      <c r="G18367" t="s">
        <v>118</v>
      </c>
      <c r="H18367">
        <v>4628</v>
      </c>
      <c r="I18367" s="68" t="str">
        <f>VLOOKUP(E18367,Refs!$P$2:$R$29,3,FALSE)</f>
        <v>Y61</v>
      </c>
      <c r="J18367" s="68" t="str">
        <f>VLOOKUP(E18367,Refs!$P$2:$S$29,4,FALSE)</f>
        <v>East of England</v>
      </c>
      <c r="K18367" s="28">
        <f t="shared" si="580"/>
        <v>4628</v>
      </c>
    </row>
    <row r="18368" spans="1:11" x14ac:dyDescent="0.35">
      <c r="A18368" s="69">
        <f t="shared" si="579"/>
        <v>45962</v>
      </c>
      <c r="B18368" t="s">
        <v>934</v>
      </c>
      <c r="C18368" t="s">
        <v>266</v>
      </c>
      <c r="E18368" t="s">
        <v>799</v>
      </c>
      <c r="F18368" t="s">
        <v>800</v>
      </c>
      <c r="G18368" t="s">
        <v>119</v>
      </c>
      <c r="H18368">
        <v>2333</v>
      </c>
      <c r="I18368" s="68" t="str">
        <f>VLOOKUP(E18368,Refs!$P$2:$R$29,3,FALSE)</f>
        <v>Y61</v>
      </c>
      <c r="J18368" s="68" t="str">
        <f>VLOOKUP(E18368,Refs!$P$2:$S$29,4,FALSE)</f>
        <v>East of England</v>
      </c>
      <c r="K18368" s="28">
        <f t="shared" si="580"/>
        <v>2333</v>
      </c>
    </row>
    <row r="18369" spans="1:11" x14ac:dyDescent="0.35">
      <c r="A18369" s="69">
        <f t="shared" si="579"/>
        <v>45962</v>
      </c>
      <c r="B18369" t="s">
        <v>934</v>
      </c>
      <c r="C18369" t="s">
        <v>266</v>
      </c>
      <c r="E18369" t="s">
        <v>799</v>
      </c>
      <c r="F18369" t="s">
        <v>800</v>
      </c>
      <c r="G18369" t="s">
        <v>120</v>
      </c>
      <c r="H18369">
        <v>951</v>
      </c>
      <c r="I18369" s="68" t="str">
        <f>VLOOKUP(E18369,Refs!$P$2:$R$29,3,FALSE)</f>
        <v>Y61</v>
      </c>
      <c r="J18369" s="68" t="str">
        <f>VLOOKUP(E18369,Refs!$P$2:$S$29,4,FALSE)</f>
        <v>East of England</v>
      </c>
      <c r="K18369" s="28">
        <f t="shared" si="580"/>
        <v>951</v>
      </c>
    </row>
    <row r="18370" spans="1:11" x14ac:dyDescent="0.35">
      <c r="A18370" s="69">
        <f t="shared" si="579"/>
        <v>45962</v>
      </c>
      <c r="B18370" t="s">
        <v>934</v>
      </c>
      <c r="C18370" t="s">
        <v>266</v>
      </c>
      <c r="E18370" t="s">
        <v>799</v>
      </c>
      <c r="F18370" t="s">
        <v>800</v>
      </c>
      <c r="G18370" t="s">
        <v>121</v>
      </c>
      <c r="H18370">
        <v>2580</v>
      </c>
      <c r="I18370" s="68" t="str">
        <f>VLOOKUP(E18370,Refs!$P$2:$R$29,3,FALSE)</f>
        <v>Y61</v>
      </c>
      <c r="J18370" s="68" t="str">
        <f>VLOOKUP(E18370,Refs!$P$2:$S$29,4,FALSE)</f>
        <v>East of England</v>
      </c>
      <c r="K18370" s="28">
        <f t="shared" si="580"/>
        <v>2580</v>
      </c>
    </row>
    <row r="18371" spans="1:11" x14ac:dyDescent="0.35">
      <c r="A18371" s="69">
        <f t="shared" ref="A18371:A18434" si="581">DATEVALUE(RIGHT(B18371,8))</f>
        <v>45962</v>
      </c>
      <c r="B18371" t="s">
        <v>934</v>
      </c>
      <c r="C18371" t="s">
        <v>266</v>
      </c>
      <c r="E18371" t="s">
        <v>799</v>
      </c>
      <c r="F18371" t="s">
        <v>800</v>
      </c>
      <c r="G18371" t="s">
        <v>122</v>
      </c>
      <c r="H18371">
        <v>18</v>
      </c>
      <c r="I18371" s="68" t="str">
        <f>VLOOKUP(E18371,Refs!$P$2:$R$29,3,FALSE)</f>
        <v>Y61</v>
      </c>
      <c r="J18371" s="68" t="str">
        <f>VLOOKUP(E18371,Refs!$P$2:$S$29,4,FALSE)</f>
        <v>East of England</v>
      </c>
      <c r="K18371" s="28">
        <f t="shared" si="580"/>
        <v>18</v>
      </c>
    </row>
    <row r="18372" spans="1:11" x14ac:dyDescent="0.35">
      <c r="A18372" s="69">
        <f t="shared" si="581"/>
        <v>45962</v>
      </c>
      <c r="B18372" t="s">
        <v>934</v>
      </c>
      <c r="C18372" t="s">
        <v>266</v>
      </c>
      <c r="E18372" t="s">
        <v>799</v>
      </c>
      <c r="F18372" t="s">
        <v>800</v>
      </c>
      <c r="G18372" t="s">
        <v>123</v>
      </c>
      <c r="H18372">
        <v>12</v>
      </c>
      <c r="I18372" s="68" t="str">
        <f>VLOOKUP(E18372,Refs!$P$2:$R$29,3,FALSE)</f>
        <v>Y61</v>
      </c>
      <c r="J18372" s="68" t="str">
        <f>VLOOKUP(E18372,Refs!$P$2:$S$29,4,FALSE)</f>
        <v>East of England</v>
      </c>
      <c r="K18372" s="28">
        <f t="shared" si="580"/>
        <v>12</v>
      </c>
    </row>
    <row r="18373" spans="1:11" x14ac:dyDescent="0.35">
      <c r="A18373" s="69">
        <f t="shared" si="581"/>
        <v>45962</v>
      </c>
      <c r="B18373" t="s">
        <v>934</v>
      </c>
      <c r="C18373" t="s">
        <v>266</v>
      </c>
      <c r="E18373" t="s">
        <v>799</v>
      </c>
      <c r="F18373" t="s">
        <v>800</v>
      </c>
      <c r="G18373" t="s">
        <v>124</v>
      </c>
      <c r="H18373">
        <v>1</v>
      </c>
      <c r="I18373" s="68" t="str">
        <f>VLOOKUP(E18373,Refs!$P$2:$R$29,3,FALSE)</f>
        <v>Y61</v>
      </c>
      <c r="J18373" s="68" t="str">
        <f>VLOOKUP(E18373,Refs!$P$2:$S$29,4,FALSE)</f>
        <v>East of England</v>
      </c>
      <c r="K18373" s="28">
        <f t="shared" si="580"/>
        <v>1</v>
      </c>
    </row>
    <row r="18374" spans="1:11" x14ac:dyDescent="0.35">
      <c r="A18374" s="69">
        <f t="shared" si="581"/>
        <v>45962</v>
      </c>
      <c r="B18374" t="s">
        <v>934</v>
      </c>
      <c r="C18374" t="s">
        <v>266</v>
      </c>
      <c r="E18374" t="s">
        <v>799</v>
      </c>
      <c r="F18374" t="s">
        <v>800</v>
      </c>
      <c r="G18374" t="s">
        <v>125</v>
      </c>
      <c r="H18374">
        <v>0</v>
      </c>
      <c r="I18374" s="68" t="str">
        <f>VLOOKUP(E18374,Refs!$P$2:$R$29,3,FALSE)</f>
        <v>Y61</v>
      </c>
      <c r="J18374" s="68" t="str">
        <f>VLOOKUP(E18374,Refs!$P$2:$S$29,4,FALSE)</f>
        <v>East of England</v>
      </c>
      <c r="K18374" s="28" t="str">
        <f t="shared" si="580"/>
        <v/>
      </c>
    </row>
    <row r="18375" spans="1:11" x14ac:dyDescent="0.35">
      <c r="A18375" s="69">
        <f t="shared" si="581"/>
        <v>45962</v>
      </c>
      <c r="B18375" t="s">
        <v>934</v>
      </c>
      <c r="C18375" t="s">
        <v>266</v>
      </c>
      <c r="E18375" t="s">
        <v>799</v>
      </c>
      <c r="F18375" t="s">
        <v>800</v>
      </c>
      <c r="G18375" t="s">
        <v>126</v>
      </c>
      <c r="H18375">
        <v>1086</v>
      </c>
      <c r="I18375" s="68" t="str">
        <f>VLOOKUP(E18375,Refs!$P$2:$R$29,3,FALSE)</f>
        <v>Y61</v>
      </c>
      <c r="J18375" s="68" t="str">
        <f>VLOOKUP(E18375,Refs!$P$2:$S$29,4,FALSE)</f>
        <v>East of England</v>
      </c>
      <c r="K18375" s="28">
        <f t="shared" si="580"/>
        <v>1086</v>
      </c>
    </row>
    <row r="18376" spans="1:11" x14ac:dyDescent="0.35">
      <c r="A18376" s="69">
        <f t="shared" si="581"/>
        <v>45962</v>
      </c>
      <c r="B18376" t="s">
        <v>934</v>
      </c>
      <c r="C18376" t="s">
        <v>266</v>
      </c>
      <c r="E18376" t="s">
        <v>799</v>
      </c>
      <c r="F18376" t="s">
        <v>800</v>
      </c>
      <c r="G18376" t="s">
        <v>127</v>
      </c>
      <c r="H18376">
        <v>860</v>
      </c>
      <c r="I18376" s="68" t="str">
        <f>VLOOKUP(E18376,Refs!$P$2:$R$29,3,FALSE)</f>
        <v>Y61</v>
      </c>
      <c r="J18376" s="68" t="str">
        <f>VLOOKUP(E18376,Refs!$P$2:$S$29,4,FALSE)</f>
        <v>East of England</v>
      </c>
      <c r="K18376" s="28">
        <f t="shared" si="580"/>
        <v>860</v>
      </c>
    </row>
    <row r="18377" spans="1:11" x14ac:dyDescent="0.35">
      <c r="A18377" s="69">
        <f t="shared" si="581"/>
        <v>45962</v>
      </c>
      <c r="B18377" t="s">
        <v>934</v>
      </c>
      <c r="C18377" t="s">
        <v>266</v>
      </c>
      <c r="E18377" t="s">
        <v>799</v>
      </c>
      <c r="F18377" t="s">
        <v>800</v>
      </c>
      <c r="G18377" t="s">
        <v>128</v>
      </c>
      <c r="H18377">
        <v>28</v>
      </c>
      <c r="I18377" s="68" t="str">
        <f>VLOOKUP(E18377,Refs!$P$2:$R$29,3,FALSE)</f>
        <v>Y61</v>
      </c>
      <c r="J18377" s="68" t="str">
        <f>VLOOKUP(E18377,Refs!$P$2:$S$29,4,FALSE)</f>
        <v>East of England</v>
      </c>
      <c r="K18377" s="28">
        <f t="shared" si="580"/>
        <v>28</v>
      </c>
    </row>
    <row r="18378" spans="1:11" x14ac:dyDescent="0.35">
      <c r="A18378" s="69">
        <f t="shared" si="581"/>
        <v>45962</v>
      </c>
      <c r="B18378" t="s">
        <v>934</v>
      </c>
      <c r="C18378" t="s">
        <v>266</v>
      </c>
      <c r="E18378" t="s">
        <v>799</v>
      </c>
      <c r="F18378" t="s">
        <v>800</v>
      </c>
      <c r="G18378" t="s">
        <v>129</v>
      </c>
      <c r="H18378">
        <v>1087</v>
      </c>
      <c r="I18378" s="68" t="str">
        <f>VLOOKUP(E18378,Refs!$P$2:$R$29,3,FALSE)</f>
        <v>Y61</v>
      </c>
      <c r="J18378" s="68" t="str">
        <f>VLOOKUP(E18378,Refs!$P$2:$S$29,4,FALSE)</f>
        <v>East of England</v>
      </c>
      <c r="K18378" s="28">
        <f t="shared" si="580"/>
        <v>1087</v>
      </c>
    </row>
    <row r="18379" spans="1:11" x14ac:dyDescent="0.35">
      <c r="A18379" s="69">
        <f t="shared" si="581"/>
        <v>45962</v>
      </c>
      <c r="B18379" t="s">
        <v>934</v>
      </c>
      <c r="C18379" t="s">
        <v>266</v>
      </c>
      <c r="E18379" t="s">
        <v>799</v>
      </c>
      <c r="F18379" t="s">
        <v>800</v>
      </c>
      <c r="G18379" t="s">
        <v>130</v>
      </c>
      <c r="H18379">
        <v>1014</v>
      </c>
      <c r="I18379" s="68" t="str">
        <f>VLOOKUP(E18379,Refs!$P$2:$R$29,3,FALSE)</f>
        <v>Y61</v>
      </c>
      <c r="J18379" s="68" t="str">
        <f>VLOOKUP(E18379,Refs!$P$2:$S$29,4,FALSE)</f>
        <v>East of England</v>
      </c>
      <c r="K18379" s="28">
        <f t="shared" si="580"/>
        <v>1014</v>
      </c>
    </row>
    <row r="18380" spans="1:11" x14ac:dyDescent="0.35">
      <c r="A18380" s="69">
        <f t="shared" si="581"/>
        <v>45962</v>
      </c>
      <c r="B18380" t="s">
        <v>934</v>
      </c>
      <c r="C18380" t="s">
        <v>266</v>
      </c>
      <c r="E18380" t="s">
        <v>799</v>
      </c>
      <c r="F18380" t="s">
        <v>800</v>
      </c>
      <c r="G18380" t="s">
        <v>131</v>
      </c>
      <c r="H18380">
        <v>3118</v>
      </c>
      <c r="I18380" s="68" t="str">
        <f>VLOOKUP(E18380,Refs!$P$2:$R$29,3,FALSE)</f>
        <v>Y61</v>
      </c>
      <c r="J18380" s="68" t="str">
        <f>VLOOKUP(E18380,Refs!$P$2:$S$29,4,FALSE)</f>
        <v>East of England</v>
      </c>
      <c r="K18380" s="28">
        <f t="shared" si="580"/>
        <v>3118</v>
      </c>
    </row>
    <row r="18381" spans="1:11" x14ac:dyDescent="0.35">
      <c r="A18381" s="69">
        <f t="shared" si="581"/>
        <v>45962</v>
      </c>
      <c r="B18381" t="s">
        <v>934</v>
      </c>
      <c r="C18381" t="s">
        <v>266</v>
      </c>
      <c r="E18381" t="s">
        <v>799</v>
      </c>
      <c r="F18381" t="s">
        <v>800</v>
      </c>
      <c r="G18381" t="s">
        <v>132</v>
      </c>
      <c r="H18381">
        <v>2819</v>
      </c>
      <c r="I18381" s="68" t="str">
        <f>VLOOKUP(E18381,Refs!$P$2:$R$29,3,FALSE)</f>
        <v>Y61</v>
      </c>
      <c r="J18381" s="68" t="str">
        <f>VLOOKUP(E18381,Refs!$P$2:$S$29,4,FALSE)</f>
        <v>East of England</v>
      </c>
      <c r="K18381" s="28">
        <f t="shared" si="580"/>
        <v>2819</v>
      </c>
    </row>
    <row r="18382" spans="1:11" x14ac:dyDescent="0.35">
      <c r="A18382" s="69">
        <f t="shared" si="581"/>
        <v>45962</v>
      </c>
      <c r="B18382" t="s">
        <v>934</v>
      </c>
      <c r="C18382" t="s">
        <v>266</v>
      </c>
      <c r="E18382" t="s">
        <v>799</v>
      </c>
      <c r="F18382" t="s">
        <v>800</v>
      </c>
      <c r="G18382" t="s">
        <v>133</v>
      </c>
      <c r="H18382">
        <v>1575</v>
      </c>
      <c r="I18382" s="68" t="str">
        <f>VLOOKUP(E18382,Refs!$P$2:$R$29,3,FALSE)</f>
        <v>Y61</v>
      </c>
      <c r="J18382" s="68" t="str">
        <f>VLOOKUP(E18382,Refs!$P$2:$S$29,4,FALSE)</f>
        <v>East of England</v>
      </c>
      <c r="K18382" s="28">
        <f t="shared" si="580"/>
        <v>1575</v>
      </c>
    </row>
    <row r="18383" spans="1:11" x14ac:dyDescent="0.35">
      <c r="A18383" s="69">
        <f t="shared" si="581"/>
        <v>45962</v>
      </c>
      <c r="B18383" t="s">
        <v>934</v>
      </c>
      <c r="C18383" t="s">
        <v>266</v>
      </c>
      <c r="E18383" t="s">
        <v>799</v>
      </c>
      <c r="F18383" t="s">
        <v>800</v>
      </c>
      <c r="G18383" t="s">
        <v>134</v>
      </c>
      <c r="H18383">
        <v>1575</v>
      </c>
      <c r="I18383" s="68" t="str">
        <f>VLOOKUP(E18383,Refs!$P$2:$R$29,3,FALSE)</f>
        <v>Y61</v>
      </c>
      <c r="J18383" s="68" t="str">
        <f>VLOOKUP(E18383,Refs!$P$2:$S$29,4,FALSE)</f>
        <v>East of England</v>
      </c>
      <c r="K18383" s="28">
        <f t="shared" si="580"/>
        <v>1575</v>
      </c>
    </row>
    <row r="18384" spans="1:11" x14ac:dyDescent="0.35">
      <c r="A18384" s="69">
        <f t="shared" si="581"/>
        <v>45962</v>
      </c>
      <c r="B18384" t="s">
        <v>934</v>
      </c>
      <c r="C18384" t="s">
        <v>266</v>
      </c>
      <c r="E18384" t="s">
        <v>799</v>
      </c>
      <c r="F18384" t="s">
        <v>800</v>
      </c>
      <c r="G18384" t="s">
        <v>135</v>
      </c>
      <c r="H18384">
        <v>216</v>
      </c>
      <c r="I18384" s="68" t="str">
        <f>VLOOKUP(E18384,Refs!$P$2:$R$29,3,FALSE)</f>
        <v>Y61</v>
      </c>
      <c r="J18384" s="68" t="str">
        <f>VLOOKUP(E18384,Refs!$P$2:$S$29,4,FALSE)</f>
        <v>East of England</v>
      </c>
      <c r="K18384" s="28">
        <f t="shared" si="580"/>
        <v>216</v>
      </c>
    </row>
    <row r="18385" spans="1:11" x14ac:dyDescent="0.35">
      <c r="A18385" s="69">
        <f t="shared" si="581"/>
        <v>45962</v>
      </c>
      <c r="B18385" t="s">
        <v>934</v>
      </c>
      <c r="C18385" t="s">
        <v>266</v>
      </c>
      <c r="E18385" t="s">
        <v>799</v>
      </c>
      <c r="F18385" t="s">
        <v>800</v>
      </c>
      <c r="G18385" t="s">
        <v>136</v>
      </c>
      <c r="H18385">
        <v>193</v>
      </c>
      <c r="I18385" s="68" t="str">
        <f>VLOOKUP(E18385,Refs!$P$2:$R$29,3,FALSE)</f>
        <v>Y61</v>
      </c>
      <c r="J18385" s="68" t="str">
        <f>VLOOKUP(E18385,Refs!$P$2:$S$29,4,FALSE)</f>
        <v>East of England</v>
      </c>
      <c r="K18385" s="28">
        <f t="shared" si="580"/>
        <v>193</v>
      </c>
    </row>
    <row r="18386" spans="1:11" x14ac:dyDescent="0.35">
      <c r="A18386" s="69">
        <f t="shared" si="581"/>
        <v>45962</v>
      </c>
      <c r="B18386" t="s">
        <v>934</v>
      </c>
      <c r="C18386" t="s">
        <v>266</v>
      </c>
      <c r="E18386" t="s">
        <v>799</v>
      </c>
      <c r="F18386" t="s">
        <v>800</v>
      </c>
      <c r="G18386" t="s">
        <v>137</v>
      </c>
      <c r="H18386">
        <v>5</v>
      </c>
      <c r="I18386" s="68" t="str">
        <f>VLOOKUP(E18386,Refs!$P$2:$R$29,3,FALSE)</f>
        <v>Y61</v>
      </c>
      <c r="J18386" s="68" t="str">
        <f>VLOOKUP(E18386,Refs!$P$2:$S$29,4,FALSE)</f>
        <v>East of England</v>
      </c>
      <c r="K18386" s="28">
        <f t="shared" si="580"/>
        <v>5</v>
      </c>
    </row>
    <row r="18387" spans="1:11" x14ac:dyDescent="0.35">
      <c r="A18387" s="69">
        <f t="shared" si="581"/>
        <v>45962</v>
      </c>
      <c r="B18387" t="s">
        <v>934</v>
      </c>
      <c r="C18387" t="s">
        <v>266</v>
      </c>
      <c r="E18387" t="s">
        <v>799</v>
      </c>
      <c r="F18387" t="s">
        <v>800</v>
      </c>
      <c r="G18387" t="s">
        <v>138</v>
      </c>
      <c r="H18387">
        <v>5</v>
      </c>
      <c r="I18387" s="68" t="str">
        <f>VLOOKUP(E18387,Refs!$P$2:$R$29,3,FALSE)</f>
        <v>Y61</v>
      </c>
      <c r="J18387" s="68" t="str">
        <f>VLOOKUP(E18387,Refs!$P$2:$S$29,4,FALSE)</f>
        <v>East of England</v>
      </c>
      <c r="K18387" s="28">
        <f t="shared" si="580"/>
        <v>5</v>
      </c>
    </row>
    <row r="18388" spans="1:11" x14ac:dyDescent="0.35">
      <c r="A18388" s="69">
        <f t="shared" si="581"/>
        <v>45962</v>
      </c>
      <c r="B18388" t="s">
        <v>934</v>
      </c>
      <c r="C18388" t="s">
        <v>266</v>
      </c>
      <c r="E18388" t="s">
        <v>799</v>
      </c>
      <c r="F18388" t="s">
        <v>800</v>
      </c>
      <c r="G18388" t="s">
        <v>139</v>
      </c>
      <c r="H18388">
        <v>219</v>
      </c>
      <c r="I18388" s="68" t="str">
        <f>VLOOKUP(E18388,Refs!$P$2:$R$29,3,FALSE)</f>
        <v>Y61</v>
      </c>
      <c r="J18388" s="68" t="str">
        <f>VLOOKUP(E18388,Refs!$P$2:$S$29,4,FALSE)</f>
        <v>East of England</v>
      </c>
      <c r="K18388" s="28">
        <f t="shared" si="580"/>
        <v>219</v>
      </c>
    </row>
    <row r="18389" spans="1:11" x14ac:dyDescent="0.35">
      <c r="A18389" s="69">
        <f t="shared" si="581"/>
        <v>45962</v>
      </c>
      <c r="B18389" t="s">
        <v>934</v>
      </c>
      <c r="C18389" t="s">
        <v>266</v>
      </c>
      <c r="E18389" t="s">
        <v>799</v>
      </c>
      <c r="F18389" t="s">
        <v>800</v>
      </c>
      <c r="G18389" t="s">
        <v>140</v>
      </c>
      <c r="H18389">
        <v>218</v>
      </c>
      <c r="I18389" s="68" t="str">
        <f>VLOOKUP(E18389,Refs!$P$2:$R$29,3,FALSE)</f>
        <v>Y61</v>
      </c>
      <c r="J18389" s="68" t="str">
        <f>VLOOKUP(E18389,Refs!$P$2:$S$29,4,FALSE)</f>
        <v>East of England</v>
      </c>
      <c r="K18389" s="28">
        <f t="shared" si="580"/>
        <v>218</v>
      </c>
    </row>
    <row r="18390" spans="1:11" x14ac:dyDescent="0.35">
      <c r="A18390" s="69">
        <f t="shared" si="581"/>
        <v>45962</v>
      </c>
      <c r="B18390" t="s">
        <v>934</v>
      </c>
      <c r="C18390" t="s">
        <v>266</v>
      </c>
      <c r="E18390" t="s">
        <v>799</v>
      </c>
      <c r="F18390" t="s">
        <v>800</v>
      </c>
      <c r="G18390" t="s">
        <v>728</v>
      </c>
      <c r="H18390">
        <v>377</v>
      </c>
      <c r="I18390" s="68" t="str">
        <f>VLOOKUP(E18390,Refs!$P$2:$R$29,3,FALSE)</f>
        <v>Y61</v>
      </c>
      <c r="J18390" s="68" t="str">
        <f>VLOOKUP(E18390,Refs!$P$2:$S$29,4,FALSE)</f>
        <v>East of England</v>
      </c>
      <c r="K18390" s="28">
        <f t="shared" si="580"/>
        <v>377</v>
      </c>
    </row>
    <row r="18391" spans="1:11" x14ac:dyDescent="0.35">
      <c r="A18391" s="69">
        <f t="shared" si="581"/>
        <v>45962</v>
      </c>
      <c r="B18391" t="s">
        <v>934</v>
      </c>
      <c r="C18391" t="s">
        <v>266</v>
      </c>
      <c r="E18391" t="s">
        <v>799</v>
      </c>
      <c r="F18391" t="s">
        <v>800</v>
      </c>
      <c r="G18391" t="s">
        <v>727</v>
      </c>
      <c r="H18391">
        <v>56</v>
      </c>
      <c r="I18391" s="68" t="str">
        <f>VLOOKUP(E18391,Refs!$P$2:$R$29,3,FALSE)</f>
        <v>Y61</v>
      </c>
      <c r="J18391" s="68" t="str">
        <f>VLOOKUP(E18391,Refs!$P$2:$S$29,4,FALSE)</f>
        <v>East of England</v>
      </c>
      <c r="K18391" s="28">
        <f t="shared" si="580"/>
        <v>56</v>
      </c>
    </row>
    <row r="18392" spans="1:11" x14ac:dyDescent="0.35">
      <c r="A18392" s="69">
        <f t="shared" si="581"/>
        <v>45962</v>
      </c>
      <c r="B18392" t="s">
        <v>934</v>
      </c>
      <c r="C18392" t="s">
        <v>266</v>
      </c>
      <c r="E18392" t="s">
        <v>799</v>
      </c>
      <c r="F18392" t="s">
        <v>800</v>
      </c>
      <c r="G18392" t="s">
        <v>730</v>
      </c>
      <c r="H18392">
        <v>1198</v>
      </c>
      <c r="I18392" s="68" t="str">
        <f>VLOOKUP(E18392,Refs!$P$2:$R$29,3,FALSE)</f>
        <v>Y61</v>
      </c>
      <c r="J18392" s="68" t="str">
        <f>VLOOKUP(E18392,Refs!$P$2:$S$29,4,FALSE)</f>
        <v>East of England</v>
      </c>
      <c r="K18392" s="28">
        <f t="shared" si="580"/>
        <v>1198</v>
      </c>
    </row>
    <row r="18393" spans="1:11" x14ac:dyDescent="0.35">
      <c r="A18393" s="69">
        <f t="shared" si="581"/>
        <v>45962</v>
      </c>
      <c r="B18393" t="s">
        <v>934</v>
      </c>
      <c r="C18393" t="s">
        <v>266</v>
      </c>
      <c r="E18393" t="s">
        <v>799</v>
      </c>
      <c r="F18393" t="s">
        <v>800</v>
      </c>
      <c r="G18393" t="s">
        <v>729</v>
      </c>
      <c r="H18393">
        <v>673</v>
      </c>
      <c r="I18393" s="68" t="str">
        <f>VLOOKUP(E18393,Refs!$P$2:$R$29,3,FALSE)</f>
        <v>Y61</v>
      </c>
      <c r="J18393" s="68" t="str">
        <f>VLOOKUP(E18393,Refs!$P$2:$S$29,4,FALSE)</f>
        <v>East of England</v>
      </c>
      <c r="K18393" s="28">
        <f t="shared" si="580"/>
        <v>673</v>
      </c>
    </row>
    <row r="18394" spans="1:11" x14ac:dyDescent="0.35">
      <c r="A18394" s="69">
        <f t="shared" si="581"/>
        <v>45962</v>
      </c>
      <c r="B18394" t="s">
        <v>934</v>
      </c>
      <c r="C18394" t="s">
        <v>282</v>
      </c>
      <c r="E18394" t="s">
        <v>298</v>
      </c>
      <c r="F18394" t="s">
        <v>299</v>
      </c>
      <c r="G18394" t="s">
        <v>10</v>
      </c>
      <c r="H18394">
        <v>196251</v>
      </c>
      <c r="I18394" s="68" t="str">
        <f>VLOOKUP(E18394,Refs!$P$2:$R$29,3,FALSE)</f>
        <v>Y63</v>
      </c>
      <c r="J18394" s="68" t="str">
        <f>VLOOKUP(E18394,Refs!$P$2:$S$29,4,FALSE)</f>
        <v>North East and Yorkshire</v>
      </c>
      <c r="K18394" s="28">
        <f t="shared" si="580"/>
        <v>196251</v>
      </c>
    </row>
    <row r="18395" spans="1:11" x14ac:dyDescent="0.35">
      <c r="A18395" s="69">
        <f t="shared" si="581"/>
        <v>45962</v>
      </c>
      <c r="B18395" t="s">
        <v>934</v>
      </c>
      <c r="C18395" t="s">
        <v>282</v>
      </c>
      <c r="E18395" t="s">
        <v>298</v>
      </c>
      <c r="F18395" t="s">
        <v>299</v>
      </c>
      <c r="G18395" t="s">
        <v>69</v>
      </c>
      <c r="H18395">
        <v>1773</v>
      </c>
      <c r="I18395" s="68" t="str">
        <f>VLOOKUP(E18395,Refs!$P$2:$R$29,3,FALSE)</f>
        <v>Y63</v>
      </c>
      <c r="J18395" s="68" t="str">
        <f>VLOOKUP(E18395,Refs!$P$2:$S$29,4,FALSE)</f>
        <v>North East and Yorkshire</v>
      </c>
      <c r="K18395" s="28">
        <f t="shared" si="580"/>
        <v>1773</v>
      </c>
    </row>
    <row r="18396" spans="1:11" x14ac:dyDescent="0.35">
      <c r="A18396" s="69">
        <f t="shared" si="581"/>
        <v>45962</v>
      </c>
      <c r="B18396" t="s">
        <v>934</v>
      </c>
      <c r="C18396" t="s">
        <v>282</v>
      </c>
      <c r="E18396" t="s">
        <v>298</v>
      </c>
      <c r="F18396" t="s">
        <v>299</v>
      </c>
      <c r="G18396" t="s">
        <v>20</v>
      </c>
      <c r="H18396">
        <v>173665</v>
      </c>
      <c r="I18396" s="68" t="str">
        <f>VLOOKUP(E18396,Refs!$P$2:$R$29,3,FALSE)</f>
        <v>Y63</v>
      </c>
      <c r="J18396" s="68" t="str">
        <f>VLOOKUP(E18396,Refs!$P$2:$S$29,4,FALSE)</f>
        <v>North East and Yorkshire</v>
      </c>
      <c r="K18396" s="28">
        <f t="shared" si="580"/>
        <v>173665</v>
      </c>
    </row>
    <row r="18397" spans="1:11" x14ac:dyDescent="0.35">
      <c r="A18397" s="69">
        <f t="shared" si="581"/>
        <v>45962</v>
      </c>
      <c r="B18397" t="s">
        <v>934</v>
      </c>
      <c r="C18397" t="s">
        <v>282</v>
      </c>
      <c r="E18397" t="s">
        <v>298</v>
      </c>
      <c r="F18397" t="s">
        <v>299</v>
      </c>
      <c r="G18397" t="s">
        <v>23</v>
      </c>
      <c r="H18397">
        <v>127056</v>
      </c>
      <c r="I18397" s="68" t="str">
        <f>VLOOKUP(E18397,Refs!$P$2:$R$29,3,FALSE)</f>
        <v>Y63</v>
      </c>
      <c r="J18397" s="68" t="str">
        <f>VLOOKUP(E18397,Refs!$P$2:$S$29,4,FALSE)</f>
        <v>North East and Yorkshire</v>
      </c>
      <c r="K18397" s="28">
        <f t="shared" si="580"/>
        <v>127056</v>
      </c>
    </row>
    <row r="18398" spans="1:11" x14ac:dyDescent="0.35">
      <c r="A18398" s="69">
        <f t="shared" si="581"/>
        <v>45962</v>
      </c>
      <c r="B18398" t="s">
        <v>934</v>
      </c>
      <c r="C18398" t="s">
        <v>282</v>
      </c>
      <c r="E18398" t="s">
        <v>298</v>
      </c>
      <c r="F18398" t="s">
        <v>299</v>
      </c>
      <c r="G18398" t="s">
        <v>19</v>
      </c>
      <c r="H18398">
        <v>11082</v>
      </c>
      <c r="I18398" s="68" t="str">
        <f>VLOOKUP(E18398,Refs!$P$2:$R$29,3,FALSE)</f>
        <v>Y63</v>
      </c>
      <c r="J18398" s="68" t="str">
        <f>VLOOKUP(E18398,Refs!$P$2:$S$29,4,FALSE)</f>
        <v>North East and Yorkshire</v>
      </c>
      <c r="K18398" s="28">
        <f t="shared" si="580"/>
        <v>11082</v>
      </c>
    </row>
    <row r="18399" spans="1:11" x14ac:dyDescent="0.35">
      <c r="A18399" s="69">
        <f t="shared" si="581"/>
        <v>45962</v>
      </c>
      <c r="B18399" t="s">
        <v>934</v>
      </c>
      <c r="C18399" t="s">
        <v>282</v>
      </c>
      <c r="E18399" t="s">
        <v>298</v>
      </c>
      <c r="F18399" t="s">
        <v>299</v>
      </c>
      <c r="G18399" t="s">
        <v>21</v>
      </c>
      <c r="H18399">
        <v>21984805</v>
      </c>
      <c r="I18399" s="68" t="str">
        <f>VLOOKUP(E18399,Refs!$P$2:$R$29,3,FALSE)</f>
        <v>Y63</v>
      </c>
      <c r="J18399" s="68" t="str">
        <f>VLOOKUP(E18399,Refs!$P$2:$S$29,4,FALSE)</f>
        <v>North East and Yorkshire</v>
      </c>
      <c r="K18399" s="28">
        <f t="shared" si="580"/>
        <v>21984805</v>
      </c>
    </row>
    <row r="18400" spans="1:11" x14ac:dyDescent="0.35">
      <c r="A18400" s="69">
        <f t="shared" si="581"/>
        <v>45962</v>
      </c>
      <c r="B18400" t="s">
        <v>934</v>
      </c>
      <c r="C18400" t="s">
        <v>282</v>
      </c>
      <c r="E18400" t="s">
        <v>298</v>
      </c>
      <c r="F18400" t="s">
        <v>299</v>
      </c>
      <c r="G18400" t="s">
        <v>70</v>
      </c>
      <c r="H18400">
        <v>286</v>
      </c>
      <c r="I18400" s="68" t="str">
        <f>VLOOKUP(E18400,Refs!$P$2:$R$29,3,FALSE)</f>
        <v>Y63</v>
      </c>
      <c r="J18400" s="68" t="str">
        <f>VLOOKUP(E18400,Refs!$P$2:$S$29,4,FALSE)</f>
        <v>North East and Yorkshire</v>
      </c>
      <c r="K18400" s="28">
        <f t="shared" si="580"/>
        <v>286</v>
      </c>
    </row>
    <row r="18401" spans="1:11" x14ac:dyDescent="0.35">
      <c r="A18401" s="69">
        <f t="shared" si="581"/>
        <v>45962</v>
      </c>
      <c r="B18401" t="s">
        <v>934</v>
      </c>
      <c r="C18401" t="s">
        <v>282</v>
      </c>
      <c r="E18401" t="s">
        <v>298</v>
      </c>
      <c r="F18401" t="s">
        <v>299</v>
      </c>
      <c r="G18401" t="s">
        <v>71</v>
      </c>
      <c r="H18401">
        <v>611</v>
      </c>
      <c r="I18401" s="68" t="str">
        <f>VLOOKUP(E18401,Refs!$P$2:$R$29,3,FALSE)</f>
        <v>Y63</v>
      </c>
      <c r="J18401" s="68" t="str">
        <f>VLOOKUP(E18401,Refs!$P$2:$S$29,4,FALSE)</f>
        <v>North East and Yorkshire</v>
      </c>
      <c r="K18401" s="28">
        <f t="shared" si="580"/>
        <v>611</v>
      </c>
    </row>
    <row r="18402" spans="1:11" x14ac:dyDescent="0.35">
      <c r="A18402" s="69">
        <f t="shared" si="581"/>
        <v>45962</v>
      </c>
      <c r="B18402" t="s">
        <v>934</v>
      </c>
      <c r="C18402" t="s">
        <v>282</v>
      </c>
      <c r="E18402" t="s">
        <v>298</v>
      </c>
      <c r="F18402" t="s">
        <v>299</v>
      </c>
      <c r="G18402" t="s">
        <v>72</v>
      </c>
      <c r="H18402">
        <v>4504085</v>
      </c>
      <c r="I18402" s="68" t="str">
        <f>VLOOKUP(E18402,Refs!$P$2:$R$29,3,FALSE)</f>
        <v>Y63</v>
      </c>
      <c r="J18402" s="68" t="str">
        <f>VLOOKUP(E18402,Refs!$P$2:$S$29,4,FALSE)</f>
        <v>North East and Yorkshire</v>
      </c>
      <c r="K18402" s="28">
        <f t="shared" ref="K18402:K18465" si="582">IF(OR(H18402="NULL",H18402=0,H18402=""),"",H18402)</f>
        <v>4504085</v>
      </c>
    </row>
    <row r="18403" spans="1:11" x14ac:dyDescent="0.35">
      <c r="A18403" s="69">
        <f t="shared" si="581"/>
        <v>45962</v>
      </c>
      <c r="B18403" t="s">
        <v>934</v>
      </c>
      <c r="C18403" t="s">
        <v>282</v>
      </c>
      <c r="E18403" t="s">
        <v>298</v>
      </c>
      <c r="F18403" t="s">
        <v>299</v>
      </c>
      <c r="G18403" t="s">
        <v>73</v>
      </c>
      <c r="H18403">
        <v>31875</v>
      </c>
      <c r="I18403" s="68" t="str">
        <f>VLOOKUP(E18403,Refs!$P$2:$R$29,3,FALSE)</f>
        <v>Y63</v>
      </c>
      <c r="J18403" s="68" t="str">
        <f>VLOOKUP(E18403,Refs!$P$2:$S$29,4,FALSE)</f>
        <v>North East and Yorkshire</v>
      </c>
      <c r="K18403" s="28">
        <f t="shared" si="582"/>
        <v>31875</v>
      </c>
    </row>
    <row r="18404" spans="1:11" x14ac:dyDescent="0.35">
      <c r="A18404" s="69">
        <f t="shared" si="581"/>
        <v>45962</v>
      </c>
      <c r="B18404" t="s">
        <v>934</v>
      </c>
      <c r="C18404" t="s">
        <v>282</v>
      </c>
      <c r="E18404" t="s">
        <v>298</v>
      </c>
      <c r="F18404" t="s">
        <v>299</v>
      </c>
      <c r="G18404" t="s">
        <v>74</v>
      </c>
      <c r="H18404">
        <v>157091183</v>
      </c>
      <c r="I18404" s="68" t="str">
        <f>VLOOKUP(E18404,Refs!$P$2:$R$29,3,FALSE)</f>
        <v>Y63</v>
      </c>
      <c r="J18404" s="68" t="str">
        <f>VLOOKUP(E18404,Refs!$P$2:$S$29,4,FALSE)</f>
        <v>North East and Yorkshire</v>
      </c>
      <c r="K18404" s="28">
        <f t="shared" si="582"/>
        <v>157091183</v>
      </c>
    </row>
    <row r="18405" spans="1:11" x14ac:dyDescent="0.35">
      <c r="A18405" s="69">
        <f t="shared" si="581"/>
        <v>45962</v>
      </c>
      <c r="B18405" t="s">
        <v>934</v>
      </c>
      <c r="C18405" t="s">
        <v>282</v>
      </c>
      <c r="E18405" t="s">
        <v>298</v>
      </c>
      <c r="F18405" t="s">
        <v>299</v>
      </c>
      <c r="G18405" t="s">
        <v>26</v>
      </c>
      <c r="H18405">
        <v>160309</v>
      </c>
      <c r="I18405" s="68" t="str">
        <f>VLOOKUP(E18405,Refs!$P$2:$R$29,3,FALSE)</f>
        <v>Y63</v>
      </c>
      <c r="J18405" s="68" t="str">
        <f>VLOOKUP(E18405,Refs!$P$2:$S$29,4,FALSE)</f>
        <v>North East and Yorkshire</v>
      </c>
      <c r="K18405" s="28">
        <f t="shared" si="582"/>
        <v>160309</v>
      </c>
    </row>
    <row r="18406" spans="1:11" x14ac:dyDescent="0.35">
      <c r="A18406" s="69">
        <f t="shared" si="581"/>
        <v>45962</v>
      </c>
      <c r="B18406" t="s">
        <v>934</v>
      </c>
      <c r="C18406" t="s">
        <v>282</v>
      </c>
      <c r="E18406" t="s">
        <v>298</v>
      </c>
      <c r="F18406" t="s">
        <v>299</v>
      </c>
      <c r="G18406" t="s">
        <v>75</v>
      </c>
      <c r="H18406">
        <v>4955</v>
      </c>
      <c r="I18406" s="68" t="str">
        <f>VLOOKUP(E18406,Refs!$P$2:$R$29,3,FALSE)</f>
        <v>Y63</v>
      </c>
      <c r="J18406" s="68" t="str">
        <f>VLOOKUP(E18406,Refs!$P$2:$S$29,4,FALSE)</f>
        <v>North East and Yorkshire</v>
      </c>
      <c r="K18406" s="28">
        <f t="shared" si="582"/>
        <v>4955</v>
      </c>
    </row>
    <row r="18407" spans="1:11" x14ac:dyDescent="0.35">
      <c r="A18407" s="69">
        <f t="shared" si="581"/>
        <v>45962</v>
      </c>
      <c r="B18407" t="s">
        <v>934</v>
      </c>
      <c r="C18407" t="s">
        <v>282</v>
      </c>
      <c r="E18407" t="s">
        <v>298</v>
      </c>
      <c r="F18407" t="s">
        <v>299</v>
      </c>
      <c r="G18407" t="s">
        <v>76</v>
      </c>
      <c r="H18407">
        <v>113258</v>
      </c>
      <c r="I18407" s="68" t="str">
        <f>VLOOKUP(E18407,Refs!$P$2:$R$29,3,FALSE)</f>
        <v>Y63</v>
      </c>
      <c r="J18407" s="68" t="str">
        <f>VLOOKUP(E18407,Refs!$P$2:$S$29,4,FALSE)</f>
        <v>North East and Yorkshire</v>
      </c>
      <c r="K18407" s="28">
        <f t="shared" si="582"/>
        <v>113258</v>
      </c>
    </row>
    <row r="18408" spans="1:11" x14ac:dyDescent="0.35">
      <c r="A18408" s="69">
        <f t="shared" si="581"/>
        <v>45962</v>
      </c>
      <c r="B18408" t="s">
        <v>934</v>
      </c>
      <c r="C18408" t="s">
        <v>282</v>
      </c>
      <c r="E18408" t="s">
        <v>298</v>
      </c>
      <c r="F18408" t="s">
        <v>299</v>
      </c>
      <c r="G18408" t="s">
        <v>77</v>
      </c>
      <c r="H18408">
        <v>34336</v>
      </c>
      <c r="I18408" s="68" t="str">
        <f>VLOOKUP(E18408,Refs!$P$2:$R$29,3,FALSE)</f>
        <v>Y63</v>
      </c>
      <c r="J18408" s="68" t="str">
        <f>VLOOKUP(E18408,Refs!$P$2:$S$29,4,FALSE)</f>
        <v>North East and Yorkshire</v>
      </c>
      <c r="K18408" s="28">
        <f t="shared" si="582"/>
        <v>34336</v>
      </c>
    </row>
    <row r="18409" spans="1:11" x14ac:dyDescent="0.35">
      <c r="A18409" s="69">
        <f t="shared" si="581"/>
        <v>45962</v>
      </c>
      <c r="B18409" t="s">
        <v>934</v>
      </c>
      <c r="C18409" t="s">
        <v>282</v>
      </c>
      <c r="E18409" t="s">
        <v>298</v>
      </c>
      <c r="F18409" t="s">
        <v>299</v>
      </c>
      <c r="G18409" t="s">
        <v>78</v>
      </c>
      <c r="H18409">
        <v>7760</v>
      </c>
      <c r="I18409" s="68" t="str">
        <f>VLOOKUP(E18409,Refs!$P$2:$R$29,3,FALSE)</f>
        <v>Y63</v>
      </c>
      <c r="J18409" s="68" t="str">
        <f>VLOOKUP(E18409,Refs!$P$2:$S$29,4,FALSE)</f>
        <v>North East and Yorkshire</v>
      </c>
      <c r="K18409" s="28">
        <f t="shared" si="582"/>
        <v>7760</v>
      </c>
    </row>
    <row r="18410" spans="1:11" x14ac:dyDescent="0.35">
      <c r="A18410" s="69">
        <f t="shared" si="581"/>
        <v>45962</v>
      </c>
      <c r="B18410" t="s">
        <v>934</v>
      </c>
      <c r="C18410" t="s">
        <v>282</v>
      </c>
      <c r="E18410" t="s">
        <v>298</v>
      </c>
      <c r="F18410" t="s">
        <v>299</v>
      </c>
      <c r="G18410" t="s">
        <v>79</v>
      </c>
      <c r="H18410">
        <v>0</v>
      </c>
      <c r="I18410" s="68" t="str">
        <f>VLOOKUP(E18410,Refs!$P$2:$R$29,3,FALSE)</f>
        <v>Y63</v>
      </c>
      <c r="J18410" s="68" t="str">
        <f>VLOOKUP(E18410,Refs!$P$2:$S$29,4,FALSE)</f>
        <v>North East and Yorkshire</v>
      </c>
      <c r="K18410" s="28" t="str">
        <f t="shared" si="582"/>
        <v/>
      </c>
    </row>
    <row r="18411" spans="1:11" x14ac:dyDescent="0.35">
      <c r="A18411" s="69">
        <f t="shared" si="581"/>
        <v>45962</v>
      </c>
      <c r="B18411" t="s">
        <v>934</v>
      </c>
      <c r="C18411" t="s">
        <v>282</v>
      </c>
      <c r="E18411" t="s">
        <v>298</v>
      </c>
      <c r="F18411" t="s">
        <v>299</v>
      </c>
      <c r="G18411" t="s">
        <v>25</v>
      </c>
      <c r="H18411">
        <v>74895</v>
      </c>
      <c r="I18411" s="68" t="str">
        <f>VLOOKUP(E18411,Refs!$P$2:$R$29,3,FALSE)</f>
        <v>Y63</v>
      </c>
      <c r="J18411" s="68" t="str">
        <f>VLOOKUP(E18411,Refs!$P$2:$S$29,4,FALSE)</f>
        <v>North East and Yorkshire</v>
      </c>
      <c r="K18411" s="28">
        <f t="shared" si="582"/>
        <v>74895</v>
      </c>
    </row>
    <row r="18412" spans="1:11" x14ac:dyDescent="0.35">
      <c r="A18412" s="69">
        <f t="shared" si="581"/>
        <v>45962</v>
      </c>
      <c r="B18412" t="s">
        <v>934</v>
      </c>
      <c r="C18412" t="s">
        <v>282</v>
      </c>
      <c r="E18412" t="s">
        <v>298</v>
      </c>
      <c r="F18412" t="s">
        <v>299</v>
      </c>
      <c r="G18412" t="s">
        <v>80</v>
      </c>
      <c r="H18412">
        <v>1729</v>
      </c>
      <c r="I18412" s="68" t="str">
        <f>VLOOKUP(E18412,Refs!$P$2:$R$29,3,FALSE)</f>
        <v>Y63</v>
      </c>
      <c r="J18412" s="68" t="str">
        <f>VLOOKUP(E18412,Refs!$P$2:$S$29,4,FALSE)</f>
        <v>North East and Yorkshire</v>
      </c>
      <c r="K18412" s="28">
        <f t="shared" si="582"/>
        <v>1729</v>
      </c>
    </row>
    <row r="18413" spans="1:11" x14ac:dyDescent="0.35">
      <c r="A18413" s="69">
        <f t="shared" si="581"/>
        <v>45962</v>
      </c>
      <c r="B18413" t="s">
        <v>934</v>
      </c>
      <c r="C18413" t="s">
        <v>282</v>
      </c>
      <c r="E18413" t="s">
        <v>298</v>
      </c>
      <c r="F18413" t="s">
        <v>299</v>
      </c>
      <c r="G18413" t="s">
        <v>81</v>
      </c>
      <c r="H18413">
        <v>24832</v>
      </c>
      <c r="I18413" s="68" t="str">
        <f>VLOOKUP(E18413,Refs!$P$2:$R$29,3,FALSE)</f>
        <v>Y63</v>
      </c>
      <c r="J18413" s="68" t="str">
        <f>VLOOKUP(E18413,Refs!$P$2:$S$29,4,FALSE)</f>
        <v>North East and Yorkshire</v>
      </c>
      <c r="K18413" s="28">
        <f t="shared" si="582"/>
        <v>24832</v>
      </c>
    </row>
    <row r="18414" spans="1:11" x14ac:dyDescent="0.35">
      <c r="A18414" s="69">
        <f t="shared" si="581"/>
        <v>45962</v>
      </c>
      <c r="B18414" t="s">
        <v>934</v>
      </c>
      <c r="C18414" t="s">
        <v>282</v>
      </c>
      <c r="E18414" t="s">
        <v>298</v>
      </c>
      <c r="F18414" t="s">
        <v>299</v>
      </c>
      <c r="G18414" t="s">
        <v>82</v>
      </c>
      <c r="H18414">
        <v>5460</v>
      </c>
      <c r="I18414" s="68" t="str">
        <f>VLOOKUP(E18414,Refs!$P$2:$R$29,3,FALSE)</f>
        <v>Y63</v>
      </c>
      <c r="J18414" s="68" t="str">
        <f>VLOOKUP(E18414,Refs!$P$2:$S$29,4,FALSE)</f>
        <v>North East and Yorkshire</v>
      </c>
      <c r="K18414" s="28">
        <f t="shared" si="582"/>
        <v>5460</v>
      </c>
    </row>
    <row r="18415" spans="1:11" x14ac:dyDescent="0.35">
      <c r="A18415" s="69">
        <f t="shared" si="581"/>
        <v>45962</v>
      </c>
      <c r="B18415" t="s">
        <v>934</v>
      </c>
      <c r="C18415" t="s">
        <v>282</v>
      </c>
      <c r="E18415" t="s">
        <v>298</v>
      </c>
      <c r="F18415" t="s">
        <v>299</v>
      </c>
      <c r="G18415" t="s">
        <v>83</v>
      </c>
      <c r="H18415">
        <v>7627</v>
      </c>
      <c r="I18415" s="68" t="str">
        <f>VLOOKUP(E18415,Refs!$P$2:$R$29,3,FALSE)</f>
        <v>Y63</v>
      </c>
      <c r="J18415" s="68" t="str">
        <f>VLOOKUP(E18415,Refs!$P$2:$S$29,4,FALSE)</f>
        <v>North East and Yorkshire</v>
      </c>
      <c r="K18415" s="28">
        <f t="shared" si="582"/>
        <v>7627</v>
      </c>
    </row>
    <row r="18416" spans="1:11" x14ac:dyDescent="0.35">
      <c r="A18416" s="69">
        <f t="shared" si="581"/>
        <v>45962</v>
      </c>
      <c r="B18416" t="s">
        <v>934</v>
      </c>
      <c r="C18416" t="s">
        <v>282</v>
      </c>
      <c r="E18416" t="s">
        <v>298</v>
      </c>
      <c r="F18416" t="s">
        <v>299</v>
      </c>
      <c r="G18416" t="s">
        <v>84</v>
      </c>
      <c r="H18416">
        <v>23355</v>
      </c>
      <c r="I18416" s="68" t="str">
        <f>VLOOKUP(E18416,Refs!$P$2:$R$29,3,FALSE)</f>
        <v>Y63</v>
      </c>
      <c r="J18416" s="68" t="str">
        <f>VLOOKUP(E18416,Refs!$P$2:$S$29,4,FALSE)</f>
        <v>North East and Yorkshire</v>
      </c>
      <c r="K18416" s="28">
        <f t="shared" si="582"/>
        <v>23355</v>
      </c>
    </row>
    <row r="18417" spans="1:11" x14ac:dyDescent="0.35">
      <c r="A18417" s="69">
        <f t="shared" si="581"/>
        <v>45962</v>
      </c>
      <c r="B18417" t="s">
        <v>934</v>
      </c>
      <c r="C18417" t="s">
        <v>282</v>
      </c>
      <c r="E18417" t="s">
        <v>298</v>
      </c>
      <c r="F18417" t="s">
        <v>299</v>
      </c>
      <c r="G18417" t="s">
        <v>85</v>
      </c>
      <c r="H18417">
        <v>7043</v>
      </c>
      <c r="I18417" s="68" t="str">
        <f>VLOOKUP(E18417,Refs!$P$2:$R$29,3,FALSE)</f>
        <v>Y63</v>
      </c>
      <c r="J18417" s="68" t="str">
        <f>VLOOKUP(E18417,Refs!$P$2:$S$29,4,FALSE)</f>
        <v>North East and Yorkshire</v>
      </c>
      <c r="K18417" s="28">
        <f t="shared" si="582"/>
        <v>7043</v>
      </c>
    </row>
    <row r="18418" spans="1:11" x14ac:dyDescent="0.35">
      <c r="A18418" s="69">
        <f t="shared" si="581"/>
        <v>45962</v>
      </c>
      <c r="B18418" t="s">
        <v>934</v>
      </c>
      <c r="C18418" t="s">
        <v>282</v>
      </c>
      <c r="E18418" t="s">
        <v>298</v>
      </c>
      <c r="F18418" t="s">
        <v>299</v>
      </c>
      <c r="G18418" t="s">
        <v>86</v>
      </c>
      <c r="H18418">
        <v>2599</v>
      </c>
      <c r="I18418" s="68" t="str">
        <f>VLOOKUP(E18418,Refs!$P$2:$R$29,3,FALSE)</f>
        <v>Y63</v>
      </c>
      <c r="J18418" s="68" t="str">
        <f>VLOOKUP(E18418,Refs!$P$2:$S$29,4,FALSE)</f>
        <v>North East and Yorkshire</v>
      </c>
      <c r="K18418" s="28">
        <f t="shared" si="582"/>
        <v>2599</v>
      </c>
    </row>
    <row r="18419" spans="1:11" x14ac:dyDescent="0.35">
      <c r="A18419" s="69">
        <f t="shared" si="581"/>
        <v>45962</v>
      </c>
      <c r="B18419" t="s">
        <v>934</v>
      </c>
      <c r="C18419" t="s">
        <v>282</v>
      </c>
      <c r="E18419" t="s">
        <v>298</v>
      </c>
      <c r="F18419" t="s">
        <v>299</v>
      </c>
      <c r="G18419" t="s">
        <v>87</v>
      </c>
      <c r="H18419">
        <v>17881</v>
      </c>
      <c r="I18419" s="68" t="str">
        <f>VLOOKUP(E18419,Refs!$P$2:$R$29,3,FALSE)</f>
        <v>Y63</v>
      </c>
      <c r="J18419" s="68" t="str">
        <f>VLOOKUP(E18419,Refs!$P$2:$S$29,4,FALSE)</f>
        <v>North East and Yorkshire</v>
      </c>
      <c r="K18419" s="28">
        <f t="shared" si="582"/>
        <v>17881</v>
      </c>
    </row>
    <row r="18420" spans="1:11" x14ac:dyDescent="0.35">
      <c r="A18420" s="69">
        <f t="shared" si="581"/>
        <v>45962</v>
      </c>
      <c r="B18420" t="s">
        <v>934</v>
      </c>
      <c r="C18420" t="s">
        <v>282</v>
      </c>
      <c r="E18420" t="s">
        <v>298</v>
      </c>
      <c r="F18420" t="s">
        <v>299</v>
      </c>
      <c r="G18420" t="s">
        <v>88</v>
      </c>
      <c r="H18420">
        <v>44284</v>
      </c>
      <c r="I18420" s="68" t="str">
        <f>VLOOKUP(E18420,Refs!$P$2:$R$29,3,FALSE)</f>
        <v>Y63</v>
      </c>
      <c r="J18420" s="68" t="str">
        <f>VLOOKUP(E18420,Refs!$P$2:$S$29,4,FALSE)</f>
        <v>North East and Yorkshire</v>
      </c>
      <c r="K18420" s="28">
        <f t="shared" si="582"/>
        <v>44284</v>
      </c>
    </row>
    <row r="18421" spans="1:11" x14ac:dyDescent="0.35">
      <c r="A18421" s="69">
        <f t="shared" si="581"/>
        <v>45962</v>
      </c>
      <c r="B18421" t="s">
        <v>934</v>
      </c>
      <c r="C18421" t="s">
        <v>282</v>
      </c>
      <c r="E18421" t="s">
        <v>298</v>
      </c>
      <c r="F18421" t="s">
        <v>299</v>
      </c>
      <c r="G18421" t="s">
        <v>89</v>
      </c>
      <c r="H18421">
        <v>160230</v>
      </c>
      <c r="I18421" s="68" t="str">
        <f>VLOOKUP(E18421,Refs!$P$2:$R$29,3,FALSE)</f>
        <v>Y63</v>
      </c>
      <c r="J18421" s="68" t="str">
        <f>VLOOKUP(E18421,Refs!$P$2:$S$29,4,FALSE)</f>
        <v>North East and Yorkshire</v>
      </c>
      <c r="K18421" s="28">
        <f t="shared" si="582"/>
        <v>160230</v>
      </c>
    </row>
    <row r="18422" spans="1:11" x14ac:dyDescent="0.35">
      <c r="A18422" s="69">
        <f t="shared" si="581"/>
        <v>45962</v>
      </c>
      <c r="B18422" t="s">
        <v>934</v>
      </c>
      <c r="C18422" t="s">
        <v>282</v>
      </c>
      <c r="E18422" t="s">
        <v>298</v>
      </c>
      <c r="F18422" t="s">
        <v>299</v>
      </c>
      <c r="G18422" t="s">
        <v>27</v>
      </c>
      <c r="H18422">
        <v>16145</v>
      </c>
      <c r="I18422" s="68" t="str">
        <f>VLOOKUP(E18422,Refs!$P$2:$R$29,3,FALSE)</f>
        <v>Y63</v>
      </c>
      <c r="J18422" s="68" t="str">
        <f>VLOOKUP(E18422,Refs!$P$2:$S$29,4,FALSE)</f>
        <v>North East and Yorkshire</v>
      </c>
      <c r="K18422" s="28">
        <f t="shared" si="582"/>
        <v>16145</v>
      </c>
    </row>
    <row r="18423" spans="1:11" x14ac:dyDescent="0.35">
      <c r="A18423" s="69">
        <f t="shared" si="581"/>
        <v>45962</v>
      </c>
      <c r="B18423" t="s">
        <v>934</v>
      </c>
      <c r="C18423" t="s">
        <v>282</v>
      </c>
      <c r="E18423" t="s">
        <v>298</v>
      </c>
      <c r="F18423" t="s">
        <v>299</v>
      </c>
      <c r="G18423" t="s">
        <v>29</v>
      </c>
      <c r="H18423">
        <v>18842</v>
      </c>
      <c r="I18423" s="68" t="str">
        <f>VLOOKUP(E18423,Refs!$P$2:$R$29,3,FALSE)</f>
        <v>Y63</v>
      </c>
      <c r="J18423" s="68" t="str">
        <f>VLOOKUP(E18423,Refs!$P$2:$S$29,4,FALSE)</f>
        <v>North East and Yorkshire</v>
      </c>
      <c r="K18423" s="28">
        <f t="shared" si="582"/>
        <v>18842</v>
      </c>
    </row>
    <row r="18424" spans="1:11" x14ac:dyDescent="0.35">
      <c r="A18424" s="69">
        <f t="shared" si="581"/>
        <v>45962</v>
      </c>
      <c r="B18424" t="s">
        <v>934</v>
      </c>
      <c r="C18424" t="s">
        <v>282</v>
      </c>
      <c r="E18424" t="s">
        <v>298</v>
      </c>
      <c r="F18424" t="s">
        <v>299</v>
      </c>
      <c r="G18424" t="s">
        <v>90</v>
      </c>
      <c r="H18424">
        <v>13312</v>
      </c>
      <c r="I18424" s="68" t="str">
        <f>VLOOKUP(E18424,Refs!$P$2:$R$29,3,FALSE)</f>
        <v>Y63</v>
      </c>
      <c r="J18424" s="68" t="str">
        <f>VLOOKUP(E18424,Refs!$P$2:$S$29,4,FALSE)</f>
        <v>North East and Yorkshire</v>
      </c>
      <c r="K18424" s="28">
        <f t="shared" si="582"/>
        <v>13312</v>
      </c>
    </row>
    <row r="18425" spans="1:11" x14ac:dyDescent="0.35">
      <c r="A18425" s="69">
        <f t="shared" si="581"/>
        <v>45962</v>
      </c>
      <c r="B18425" t="s">
        <v>934</v>
      </c>
      <c r="C18425" t="s">
        <v>282</v>
      </c>
      <c r="E18425" t="s">
        <v>298</v>
      </c>
      <c r="F18425" t="s">
        <v>299</v>
      </c>
      <c r="G18425" t="s">
        <v>91</v>
      </c>
      <c r="H18425">
        <v>13</v>
      </c>
      <c r="I18425" s="68" t="str">
        <f>VLOOKUP(E18425,Refs!$P$2:$R$29,3,FALSE)</f>
        <v>Y63</v>
      </c>
      <c r="J18425" s="68" t="str">
        <f>VLOOKUP(E18425,Refs!$P$2:$S$29,4,FALSE)</f>
        <v>North East and Yorkshire</v>
      </c>
      <c r="K18425" s="28">
        <f t="shared" si="582"/>
        <v>13</v>
      </c>
    </row>
    <row r="18426" spans="1:11" x14ac:dyDescent="0.35">
      <c r="A18426" s="69">
        <f t="shared" si="581"/>
        <v>45962</v>
      </c>
      <c r="B18426" t="s">
        <v>934</v>
      </c>
      <c r="C18426" t="s">
        <v>282</v>
      </c>
      <c r="E18426" t="s">
        <v>298</v>
      </c>
      <c r="F18426" t="s">
        <v>299</v>
      </c>
      <c r="G18426" t="s">
        <v>92</v>
      </c>
      <c r="H18426">
        <v>13072</v>
      </c>
      <c r="I18426" s="68" t="str">
        <f>VLOOKUP(E18426,Refs!$P$2:$R$29,3,FALSE)</f>
        <v>Y63</v>
      </c>
      <c r="J18426" s="68" t="str">
        <f>VLOOKUP(E18426,Refs!$P$2:$S$29,4,FALSE)</f>
        <v>North East and Yorkshire</v>
      </c>
      <c r="K18426" s="28">
        <f t="shared" si="582"/>
        <v>13072</v>
      </c>
    </row>
    <row r="18427" spans="1:11" x14ac:dyDescent="0.35">
      <c r="A18427" s="69">
        <f t="shared" si="581"/>
        <v>45962</v>
      </c>
      <c r="B18427" t="s">
        <v>934</v>
      </c>
      <c r="C18427" t="s">
        <v>282</v>
      </c>
      <c r="E18427" t="s">
        <v>298</v>
      </c>
      <c r="F18427" t="s">
        <v>299</v>
      </c>
      <c r="G18427" t="s">
        <v>93</v>
      </c>
      <c r="H18427">
        <v>495</v>
      </c>
      <c r="I18427" s="68" t="str">
        <f>VLOOKUP(E18427,Refs!$P$2:$R$29,3,FALSE)</f>
        <v>Y63</v>
      </c>
      <c r="J18427" s="68" t="str">
        <f>VLOOKUP(E18427,Refs!$P$2:$S$29,4,FALSE)</f>
        <v>North East and Yorkshire</v>
      </c>
      <c r="K18427" s="28">
        <f t="shared" si="582"/>
        <v>495</v>
      </c>
    </row>
    <row r="18428" spans="1:11" x14ac:dyDescent="0.35">
      <c r="A18428" s="69">
        <f t="shared" si="581"/>
        <v>45962</v>
      </c>
      <c r="B18428" t="s">
        <v>934</v>
      </c>
      <c r="C18428" t="s">
        <v>282</v>
      </c>
      <c r="E18428" t="s">
        <v>298</v>
      </c>
      <c r="F18428" t="s">
        <v>299</v>
      </c>
      <c r="G18428" t="s">
        <v>94</v>
      </c>
      <c r="H18428">
        <v>4536</v>
      </c>
      <c r="I18428" s="68" t="str">
        <f>VLOOKUP(E18428,Refs!$P$2:$R$29,3,FALSE)</f>
        <v>Y63</v>
      </c>
      <c r="J18428" s="68" t="str">
        <f>VLOOKUP(E18428,Refs!$P$2:$S$29,4,FALSE)</f>
        <v>North East and Yorkshire</v>
      </c>
      <c r="K18428" s="28">
        <f t="shared" si="582"/>
        <v>4536</v>
      </c>
    </row>
    <row r="18429" spans="1:11" x14ac:dyDescent="0.35">
      <c r="A18429" s="69">
        <f t="shared" si="581"/>
        <v>45962</v>
      </c>
      <c r="B18429" t="s">
        <v>934</v>
      </c>
      <c r="C18429" t="s">
        <v>282</v>
      </c>
      <c r="E18429" t="s">
        <v>298</v>
      </c>
      <c r="F18429" t="s">
        <v>299</v>
      </c>
      <c r="G18429" t="s">
        <v>95</v>
      </c>
      <c r="H18429">
        <v>2375</v>
      </c>
      <c r="I18429" s="68" t="str">
        <f>VLOOKUP(E18429,Refs!$P$2:$R$29,3,FALSE)</f>
        <v>Y63</v>
      </c>
      <c r="J18429" s="68" t="str">
        <f>VLOOKUP(E18429,Refs!$P$2:$S$29,4,FALSE)</f>
        <v>North East and Yorkshire</v>
      </c>
      <c r="K18429" s="28">
        <f t="shared" si="582"/>
        <v>2375</v>
      </c>
    </row>
    <row r="18430" spans="1:11" x14ac:dyDescent="0.35">
      <c r="A18430" s="69">
        <f t="shared" si="581"/>
        <v>45962</v>
      </c>
      <c r="B18430" t="s">
        <v>934</v>
      </c>
      <c r="C18430" t="s">
        <v>282</v>
      </c>
      <c r="E18430" t="s">
        <v>298</v>
      </c>
      <c r="F18430" t="s">
        <v>299</v>
      </c>
      <c r="G18430" t="s">
        <v>96</v>
      </c>
      <c r="H18430">
        <v>7174</v>
      </c>
      <c r="I18430" s="68" t="str">
        <f>VLOOKUP(E18430,Refs!$P$2:$R$29,3,FALSE)</f>
        <v>Y63</v>
      </c>
      <c r="J18430" s="68" t="str">
        <f>VLOOKUP(E18430,Refs!$P$2:$S$29,4,FALSE)</f>
        <v>North East and Yorkshire</v>
      </c>
      <c r="K18430" s="28">
        <f t="shared" si="582"/>
        <v>7174</v>
      </c>
    </row>
    <row r="18431" spans="1:11" x14ac:dyDescent="0.35">
      <c r="A18431" s="69">
        <f t="shared" si="581"/>
        <v>45962</v>
      </c>
      <c r="B18431" t="s">
        <v>934</v>
      </c>
      <c r="C18431" t="s">
        <v>282</v>
      </c>
      <c r="E18431" t="s">
        <v>298</v>
      </c>
      <c r="F18431" t="s">
        <v>299</v>
      </c>
      <c r="G18431" t="s">
        <v>31</v>
      </c>
      <c r="H18431">
        <v>2770</v>
      </c>
      <c r="I18431" s="68" t="str">
        <f>VLOOKUP(E18431,Refs!$P$2:$R$29,3,FALSE)</f>
        <v>Y63</v>
      </c>
      <c r="J18431" s="68" t="str">
        <f>VLOOKUP(E18431,Refs!$P$2:$S$29,4,FALSE)</f>
        <v>North East and Yorkshire</v>
      </c>
      <c r="K18431" s="28">
        <f t="shared" si="582"/>
        <v>2770</v>
      </c>
    </row>
    <row r="18432" spans="1:11" x14ac:dyDescent="0.35">
      <c r="A18432" s="69">
        <f t="shared" si="581"/>
        <v>45962</v>
      </c>
      <c r="B18432" t="s">
        <v>934</v>
      </c>
      <c r="C18432" t="s">
        <v>282</v>
      </c>
      <c r="E18432" t="s">
        <v>298</v>
      </c>
      <c r="F18432" t="s">
        <v>299</v>
      </c>
      <c r="G18432" t="s">
        <v>97</v>
      </c>
      <c r="H18432">
        <v>27254</v>
      </c>
      <c r="I18432" s="68" t="str">
        <f>VLOOKUP(E18432,Refs!$P$2:$R$29,3,FALSE)</f>
        <v>Y63</v>
      </c>
      <c r="J18432" s="68" t="str">
        <f>VLOOKUP(E18432,Refs!$P$2:$S$29,4,FALSE)</f>
        <v>North East and Yorkshire</v>
      </c>
      <c r="K18432" s="28">
        <f t="shared" si="582"/>
        <v>27254</v>
      </c>
    </row>
    <row r="18433" spans="1:11" x14ac:dyDescent="0.35">
      <c r="A18433" s="69">
        <f t="shared" si="581"/>
        <v>45962</v>
      </c>
      <c r="B18433" t="s">
        <v>934</v>
      </c>
      <c r="C18433" t="s">
        <v>282</v>
      </c>
      <c r="E18433" t="s">
        <v>298</v>
      </c>
      <c r="F18433" t="s">
        <v>299</v>
      </c>
      <c r="G18433" t="s">
        <v>98</v>
      </c>
      <c r="H18433">
        <v>13417</v>
      </c>
      <c r="I18433" s="68" t="str">
        <f>VLOOKUP(E18433,Refs!$P$2:$R$29,3,FALSE)</f>
        <v>Y63</v>
      </c>
      <c r="J18433" s="68" t="str">
        <f>VLOOKUP(E18433,Refs!$P$2:$S$29,4,FALSE)</f>
        <v>North East and Yorkshire</v>
      </c>
      <c r="K18433" s="28">
        <f t="shared" si="582"/>
        <v>13417</v>
      </c>
    </row>
    <row r="18434" spans="1:11" x14ac:dyDescent="0.35">
      <c r="A18434" s="69">
        <f t="shared" si="581"/>
        <v>45962</v>
      </c>
      <c r="B18434" t="s">
        <v>934</v>
      </c>
      <c r="C18434" t="s">
        <v>282</v>
      </c>
      <c r="E18434" t="s">
        <v>298</v>
      </c>
      <c r="F18434" t="s">
        <v>299</v>
      </c>
      <c r="G18434" t="s">
        <v>99</v>
      </c>
      <c r="H18434">
        <v>13147</v>
      </c>
      <c r="I18434" s="68" t="str">
        <f>VLOOKUP(E18434,Refs!$P$2:$R$29,3,FALSE)</f>
        <v>Y63</v>
      </c>
      <c r="J18434" s="68" t="str">
        <f>VLOOKUP(E18434,Refs!$P$2:$S$29,4,FALSE)</f>
        <v>North East and Yorkshire</v>
      </c>
      <c r="K18434" s="28">
        <f t="shared" si="582"/>
        <v>13147</v>
      </c>
    </row>
    <row r="18435" spans="1:11" x14ac:dyDescent="0.35">
      <c r="A18435" s="69">
        <f t="shared" ref="A18435:A18498" si="583">DATEVALUE(RIGHT(B18435,8))</f>
        <v>45962</v>
      </c>
      <c r="B18435" t="s">
        <v>934</v>
      </c>
      <c r="C18435" t="s">
        <v>282</v>
      </c>
      <c r="E18435" t="s">
        <v>298</v>
      </c>
      <c r="F18435" t="s">
        <v>299</v>
      </c>
      <c r="G18435" t="s">
        <v>100</v>
      </c>
      <c r="H18435">
        <v>5840</v>
      </c>
      <c r="I18435" s="68" t="str">
        <f>VLOOKUP(E18435,Refs!$P$2:$R$29,3,FALSE)</f>
        <v>Y63</v>
      </c>
      <c r="J18435" s="68" t="str">
        <f>VLOOKUP(E18435,Refs!$P$2:$S$29,4,FALSE)</f>
        <v>North East and Yorkshire</v>
      </c>
      <c r="K18435" s="28">
        <f t="shared" si="582"/>
        <v>5840</v>
      </c>
    </row>
    <row r="18436" spans="1:11" x14ac:dyDescent="0.35">
      <c r="A18436" s="69">
        <f t="shared" si="583"/>
        <v>45962</v>
      </c>
      <c r="B18436" t="s">
        <v>934</v>
      </c>
      <c r="C18436" t="s">
        <v>282</v>
      </c>
      <c r="E18436" t="s">
        <v>298</v>
      </c>
      <c r="F18436" t="s">
        <v>299</v>
      </c>
      <c r="G18436" t="s">
        <v>101</v>
      </c>
      <c r="H18436">
        <v>1563</v>
      </c>
      <c r="I18436" s="68" t="str">
        <f>VLOOKUP(E18436,Refs!$P$2:$R$29,3,FALSE)</f>
        <v>Y63</v>
      </c>
      <c r="J18436" s="68" t="str">
        <f>VLOOKUP(E18436,Refs!$P$2:$S$29,4,FALSE)</f>
        <v>North East and Yorkshire</v>
      </c>
      <c r="K18436" s="28">
        <f t="shared" si="582"/>
        <v>1563</v>
      </c>
    </row>
    <row r="18437" spans="1:11" x14ac:dyDescent="0.35">
      <c r="A18437" s="69">
        <f t="shared" si="583"/>
        <v>45962</v>
      </c>
      <c r="B18437" t="s">
        <v>934</v>
      </c>
      <c r="C18437" t="s">
        <v>282</v>
      </c>
      <c r="E18437" t="s">
        <v>298</v>
      </c>
      <c r="F18437" t="s">
        <v>299</v>
      </c>
      <c r="G18437" t="s">
        <v>102</v>
      </c>
      <c r="H18437">
        <v>2537</v>
      </c>
      <c r="I18437" s="68" t="str">
        <f>VLOOKUP(E18437,Refs!$P$2:$R$29,3,FALSE)</f>
        <v>Y63</v>
      </c>
      <c r="J18437" s="68" t="str">
        <f>VLOOKUP(E18437,Refs!$P$2:$S$29,4,FALSE)</f>
        <v>North East and Yorkshire</v>
      </c>
      <c r="K18437" s="28">
        <f t="shared" si="582"/>
        <v>2537</v>
      </c>
    </row>
    <row r="18438" spans="1:11" x14ac:dyDescent="0.35">
      <c r="A18438" s="69">
        <f t="shared" si="583"/>
        <v>45962</v>
      </c>
      <c r="B18438" t="s">
        <v>934</v>
      </c>
      <c r="C18438" t="s">
        <v>282</v>
      </c>
      <c r="E18438" t="s">
        <v>298</v>
      </c>
      <c r="F18438" t="s">
        <v>299</v>
      </c>
      <c r="G18438" t="s">
        <v>103</v>
      </c>
      <c r="H18438">
        <v>7848</v>
      </c>
      <c r="I18438" s="68" t="str">
        <f>VLOOKUP(E18438,Refs!$P$2:$R$29,3,FALSE)</f>
        <v>Y63</v>
      </c>
      <c r="J18438" s="68" t="str">
        <f>VLOOKUP(E18438,Refs!$P$2:$S$29,4,FALSE)</f>
        <v>North East and Yorkshire</v>
      </c>
      <c r="K18438" s="28">
        <f t="shared" si="582"/>
        <v>7848</v>
      </c>
    </row>
    <row r="18439" spans="1:11" x14ac:dyDescent="0.35">
      <c r="A18439" s="69">
        <f t="shared" si="583"/>
        <v>45962</v>
      </c>
      <c r="B18439" t="s">
        <v>934</v>
      </c>
      <c r="C18439" t="s">
        <v>282</v>
      </c>
      <c r="E18439" t="s">
        <v>298</v>
      </c>
      <c r="F18439" t="s">
        <v>299</v>
      </c>
      <c r="G18439" t="s">
        <v>104</v>
      </c>
      <c r="H18439">
        <v>59129155</v>
      </c>
      <c r="I18439" s="68" t="str">
        <f>VLOOKUP(E18439,Refs!$P$2:$R$29,3,FALSE)</f>
        <v>Y63</v>
      </c>
      <c r="J18439" s="68" t="str">
        <f>VLOOKUP(E18439,Refs!$P$2:$S$29,4,FALSE)</f>
        <v>North East and Yorkshire</v>
      </c>
      <c r="K18439" s="28">
        <f t="shared" si="582"/>
        <v>59129155</v>
      </c>
    </row>
    <row r="18440" spans="1:11" x14ac:dyDescent="0.35">
      <c r="A18440" s="69">
        <f t="shared" si="583"/>
        <v>45962</v>
      </c>
      <c r="B18440" t="s">
        <v>934</v>
      </c>
      <c r="C18440" t="s">
        <v>282</v>
      </c>
      <c r="E18440" t="s">
        <v>298</v>
      </c>
      <c r="F18440" t="s">
        <v>299</v>
      </c>
      <c r="G18440" t="s">
        <v>105</v>
      </c>
      <c r="H18440">
        <v>9107</v>
      </c>
      <c r="I18440" s="68" t="str">
        <f>VLOOKUP(E18440,Refs!$P$2:$R$29,3,FALSE)</f>
        <v>Y63</v>
      </c>
      <c r="J18440" s="68" t="str">
        <f>VLOOKUP(E18440,Refs!$P$2:$S$29,4,FALSE)</f>
        <v>North East and Yorkshire</v>
      </c>
      <c r="K18440" s="28">
        <f t="shared" si="582"/>
        <v>9107</v>
      </c>
    </row>
    <row r="18441" spans="1:11" x14ac:dyDescent="0.35">
      <c r="A18441" s="69">
        <f t="shared" si="583"/>
        <v>45962</v>
      </c>
      <c r="B18441" t="s">
        <v>934</v>
      </c>
      <c r="C18441" t="s">
        <v>282</v>
      </c>
      <c r="E18441" t="s">
        <v>298</v>
      </c>
      <c r="F18441" t="s">
        <v>299</v>
      </c>
      <c r="G18441" t="s">
        <v>106</v>
      </c>
      <c r="H18441">
        <v>6555</v>
      </c>
      <c r="I18441" s="68" t="str">
        <f>VLOOKUP(E18441,Refs!$P$2:$R$29,3,FALSE)</f>
        <v>Y63</v>
      </c>
      <c r="J18441" s="68" t="str">
        <f>VLOOKUP(E18441,Refs!$P$2:$S$29,4,FALSE)</f>
        <v>North East and Yorkshire</v>
      </c>
      <c r="K18441" s="28">
        <f t="shared" si="582"/>
        <v>6555</v>
      </c>
    </row>
    <row r="18442" spans="1:11" x14ac:dyDescent="0.35">
      <c r="A18442" s="69">
        <f t="shared" si="583"/>
        <v>45962</v>
      </c>
      <c r="B18442" t="s">
        <v>934</v>
      </c>
      <c r="C18442" t="s">
        <v>282</v>
      </c>
      <c r="E18442" t="s">
        <v>298</v>
      </c>
      <c r="F18442" t="s">
        <v>299</v>
      </c>
      <c r="G18442" t="s">
        <v>107</v>
      </c>
      <c r="H18442">
        <v>380</v>
      </c>
      <c r="I18442" s="68" t="str">
        <f>VLOOKUP(E18442,Refs!$P$2:$R$29,3,FALSE)</f>
        <v>Y63</v>
      </c>
      <c r="J18442" s="68" t="str">
        <f>VLOOKUP(E18442,Refs!$P$2:$S$29,4,FALSE)</f>
        <v>North East and Yorkshire</v>
      </c>
      <c r="K18442" s="28">
        <f t="shared" si="582"/>
        <v>380</v>
      </c>
    </row>
    <row r="18443" spans="1:11" x14ac:dyDescent="0.35">
      <c r="A18443" s="69">
        <f t="shared" si="583"/>
        <v>45962</v>
      </c>
      <c r="B18443" t="s">
        <v>934</v>
      </c>
      <c r="C18443" t="s">
        <v>282</v>
      </c>
      <c r="E18443" t="s">
        <v>298</v>
      </c>
      <c r="F18443" t="s">
        <v>299</v>
      </c>
      <c r="G18443" t="s">
        <v>108</v>
      </c>
      <c r="H18443">
        <v>4102</v>
      </c>
      <c r="I18443" s="68" t="str">
        <f>VLOOKUP(E18443,Refs!$P$2:$R$29,3,FALSE)</f>
        <v>Y63</v>
      </c>
      <c r="J18443" s="68" t="str">
        <f>VLOOKUP(E18443,Refs!$P$2:$S$29,4,FALSE)</f>
        <v>North East and Yorkshire</v>
      </c>
      <c r="K18443" s="28">
        <f t="shared" si="582"/>
        <v>4102</v>
      </c>
    </row>
    <row r="18444" spans="1:11" x14ac:dyDescent="0.35">
      <c r="A18444" s="69">
        <f t="shared" si="583"/>
        <v>45962</v>
      </c>
      <c r="B18444" t="s">
        <v>934</v>
      </c>
      <c r="C18444" t="s">
        <v>282</v>
      </c>
      <c r="E18444" t="s">
        <v>298</v>
      </c>
      <c r="F18444" t="s">
        <v>299</v>
      </c>
      <c r="G18444" t="s">
        <v>109</v>
      </c>
      <c r="H18444">
        <v>0</v>
      </c>
      <c r="I18444" s="68" t="str">
        <f>VLOOKUP(E18444,Refs!$P$2:$R$29,3,FALSE)</f>
        <v>Y63</v>
      </c>
      <c r="J18444" s="68" t="str">
        <f>VLOOKUP(E18444,Refs!$P$2:$S$29,4,FALSE)</f>
        <v>North East and Yorkshire</v>
      </c>
      <c r="K18444" s="28" t="str">
        <f t="shared" si="582"/>
        <v/>
      </c>
    </row>
    <row r="18445" spans="1:11" x14ac:dyDescent="0.35">
      <c r="A18445" s="69">
        <f t="shared" si="583"/>
        <v>45962</v>
      </c>
      <c r="B18445" t="s">
        <v>934</v>
      </c>
      <c r="C18445" t="s">
        <v>282</v>
      </c>
      <c r="E18445" t="s">
        <v>298</v>
      </c>
      <c r="F18445" t="s">
        <v>299</v>
      </c>
      <c r="G18445" t="s">
        <v>110</v>
      </c>
      <c r="H18445">
        <v>5326</v>
      </c>
      <c r="I18445" s="68" t="str">
        <f>VLOOKUP(E18445,Refs!$P$2:$R$29,3,FALSE)</f>
        <v>Y63</v>
      </c>
      <c r="J18445" s="68" t="str">
        <f>VLOOKUP(E18445,Refs!$P$2:$S$29,4,FALSE)</f>
        <v>North East and Yorkshire</v>
      </c>
      <c r="K18445" s="28">
        <f t="shared" si="582"/>
        <v>5326</v>
      </c>
    </row>
    <row r="18446" spans="1:11" x14ac:dyDescent="0.35">
      <c r="A18446" s="69">
        <f t="shared" si="583"/>
        <v>45962</v>
      </c>
      <c r="B18446" t="s">
        <v>934</v>
      </c>
      <c r="C18446" t="s">
        <v>282</v>
      </c>
      <c r="E18446" t="s">
        <v>298</v>
      </c>
      <c r="F18446" t="s">
        <v>299</v>
      </c>
      <c r="G18446" t="s">
        <v>808</v>
      </c>
      <c r="H18446">
        <v>69043</v>
      </c>
      <c r="I18446" s="68" t="str">
        <f>VLOOKUP(E18446,Refs!$P$2:$R$29,3,FALSE)</f>
        <v>Y63</v>
      </c>
      <c r="J18446" s="68" t="str">
        <f>VLOOKUP(E18446,Refs!$P$2:$S$29,4,FALSE)</f>
        <v>North East and Yorkshire</v>
      </c>
      <c r="K18446" s="28">
        <f t="shared" si="582"/>
        <v>69043</v>
      </c>
    </row>
    <row r="18447" spans="1:11" x14ac:dyDescent="0.35">
      <c r="A18447" s="69">
        <f t="shared" si="583"/>
        <v>45962</v>
      </c>
      <c r="B18447" t="s">
        <v>934</v>
      </c>
      <c r="C18447" t="s">
        <v>282</v>
      </c>
      <c r="E18447" t="s">
        <v>298</v>
      </c>
      <c r="F18447" t="s">
        <v>299</v>
      </c>
      <c r="G18447" t="s">
        <v>809</v>
      </c>
      <c r="H18447">
        <v>1283</v>
      </c>
      <c r="I18447" s="68" t="str">
        <f>VLOOKUP(E18447,Refs!$P$2:$R$29,3,FALSE)</f>
        <v>Y63</v>
      </c>
      <c r="J18447" s="68" t="str">
        <f>VLOOKUP(E18447,Refs!$P$2:$S$29,4,FALSE)</f>
        <v>North East and Yorkshire</v>
      </c>
      <c r="K18447" s="28">
        <f t="shared" si="582"/>
        <v>1283</v>
      </c>
    </row>
    <row r="18448" spans="1:11" x14ac:dyDescent="0.35">
      <c r="A18448" s="69">
        <f t="shared" si="583"/>
        <v>45962</v>
      </c>
      <c r="B18448" t="s">
        <v>934</v>
      </c>
      <c r="C18448" t="s">
        <v>282</v>
      </c>
      <c r="E18448" t="s">
        <v>298</v>
      </c>
      <c r="F18448" t="s">
        <v>299</v>
      </c>
      <c r="G18448" t="s">
        <v>111</v>
      </c>
      <c r="H18448">
        <v>99908</v>
      </c>
      <c r="I18448" s="68" t="str">
        <f>VLOOKUP(E18448,Refs!$P$2:$R$29,3,FALSE)</f>
        <v>Y63</v>
      </c>
      <c r="J18448" s="68" t="str">
        <f>VLOOKUP(E18448,Refs!$P$2:$S$29,4,FALSE)</f>
        <v>North East and Yorkshire</v>
      </c>
      <c r="K18448" s="28">
        <f t="shared" si="582"/>
        <v>99908</v>
      </c>
    </row>
    <row r="18449" spans="1:11" x14ac:dyDescent="0.35">
      <c r="A18449" s="69">
        <f t="shared" si="583"/>
        <v>45962</v>
      </c>
      <c r="B18449" t="s">
        <v>934</v>
      </c>
      <c r="C18449" t="s">
        <v>282</v>
      </c>
      <c r="E18449" t="s">
        <v>298</v>
      </c>
      <c r="F18449" t="s">
        <v>299</v>
      </c>
      <c r="G18449" t="s">
        <v>112</v>
      </c>
      <c r="H18449">
        <v>18</v>
      </c>
      <c r="I18449" s="68" t="str">
        <f>VLOOKUP(E18449,Refs!$P$2:$R$29,3,FALSE)</f>
        <v>Y63</v>
      </c>
      <c r="J18449" s="68" t="str">
        <f>VLOOKUP(E18449,Refs!$P$2:$S$29,4,FALSE)</f>
        <v>North East and Yorkshire</v>
      </c>
      <c r="K18449" s="28">
        <f t="shared" si="582"/>
        <v>18</v>
      </c>
    </row>
    <row r="18450" spans="1:11" x14ac:dyDescent="0.35">
      <c r="A18450" s="69">
        <f t="shared" si="583"/>
        <v>45962</v>
      </c>
      <c r="B18450" t="s">
        <v>934</v>
      </c>
      <c r="C18450" t="s">
        <v>282</v>
      </c>
      <c r="E18450" t="s">
        <v>298</v>
      </c>
      <c r="F18450" t="s">
        <v>299</v>
      </c>
      <c r="G18450" t="s">
        <v>113</v>
      </c>
      <c r="H18450">
        <v>82876</v>
      </c>
      <c r="I18450" s="68" t="str">
        <f>VLOOKUP(E18450,Refs!$P$2:$R$29,3,FALSE)</f>
        <v>Y63</v>
      </c>
      <c r="J18450" s="68" t="str">
        <f>VLOOKUP(E18450,Refs!$P$2:$S$29,4,FALSE)</f>
        <v>North East and Yorkshire</v>
      </c>
      <c r="K18450" s="28">
        <f t="shared" si="582"/>
        <v>82876</v>
      </c>
    </row>
    <row r="18451" spans="1:11" x14ac:dyDescent="0.35">
      <c r="A18451" s="69">
        <f t="shared" si="583"/>
        <v>45962</v>
      </c>
      <c r="B18451" t="s">
        <v>934</v>
      </c>
      <c r="C18451" t="s">
        <v>282</v>
      </c>
      <c r="E18451" t="s">
        <v>298</v>
      </c>
      <c r="F18451" t="s">
        <v>299</v>
      </c>
      <c r="G18451" t="s">
        <v>114</v>
      </c>
      <c r="H18451">
        <v>22314</v>
      </c>
      <c r="I18451" s="68" t="str">
        <f>VLOOKUP(E18451,Refs!$P$2:$R$29,3,FALSE)</f>
        <v>Y63</v>
      </c>
      <c r="J18451" s="68" t="str">
        <f>VLOOKUP(E18451,Refs!$P$2:$S$29,4,FALSE)</f>
        <v>North East and Yorkshire</v>
      </c>
      <c r="K18451" s="28">
        <f t="shared" si="582"/>
        <v>22314</v>
      </c>
    </row>
    <row r="18452" spans="1:11" x14ac:dyDescent="0.35">
      <c r="A18452" s="69">
        <f t="shared" si="583"/>
        <v>45962</v>
      </c>
      <c r="B18452" t="s">
        <v>934</v>
      </c>
      <c r="C18452" t="s">
        <v>282</v>
      </c>
      <c r="E18452" t="s">
        <v>298</v>
      </c>
      <c r="F18452" t="s">
        <v>299</v>
      </c>
      <c r="G18452" t="s">
        <v>115</v>
      </c>
      <c r="H18452">
        <v>16518</v>
      </c>
      <c r="I18452" s="68" t="str">
        <f>VLOOKUP(E18452,Refs!$P$2:$R$29,3,FALSE)</f>
        <v>Y63</v>
      </c>
      <c r="J18452" s="68" t="str">
        <f>VLOOKUP(E18452,Refs!$P$2:$S$29,4,FALSE)</f>
        <v>North East and Yorkshire</v>
      </c>
      <c r="K18452" s="28">
        <f t="shared" si="582"/>
        <v>16518</v>
      </c>
    </row>
    <row r="18453" spans="1:11" x14ac:dyDescent="0.35">
      <c r="A18453" s="69">
        <f t="shared" si="583"/>
        <v>45962</v>
      </c>
      <c r="B18453" t="s">
        <v>934</v>
      </c>
      <c r="C18453" t="s">
        <v>282</v>
      </c>
      <c r="E18453" t="s">
        <v>298</v>
      </c>
      <c r="F18453" t="s">
        <v>299</v>
      </c>
      <c r="G18453" t="s">
        <v>116</v>
      </c>
      <c r="H18453">
        <v>5230</v>
      </c>
      <c r="I18453" s="68" t="str">
        <f>VLOOKUP(E18453,Refs!$P$2:$R$29,3,FALSE)</f>
        <v>Y63</v>
      </c>
      <c r="J18453" s="68" t="str">
        <f>VLOOKUP(E18453,Refs!$P$2:$S$29,4,FALSE)</f>
        <v>North East and Yorkshire</v>
      </c>
      <c r="K18453" s="28">
        <f t="shared" si="582"/>
        <v>5230</v>
      </c>
    </row>
    <row r="18454" spans="1:11" x14ac:dyDescent="0.35">
      <c r="A18454" s="69">
        <f t="shared" si="583"/>
        <v>45962</v>
      </c>
      <c r="B18454" t="s">
        <v>934</v>
      </c>
      <c r="C18454" t="s">
        <v>282</v>
      </c>
      <c r="E18454" t="s">
        <v>298</v>
      </c>
      <c r="F18454" t="s">
        <v>299</v>
      </c>
      <c r="G18454" t="s">
        <v>117</v>
      </c>
      <c r="H18454">
        <v>40691</v>
      </c>
      <c r="I18454" s="68" t="str">
        <f>VLOOKUP(E18454,Refs!$P$2:$R$29,3,FALSE)</f>
        <v>Y63</v>
      </c>
      <c r="J18454" s="68" t="str">
        <f>VLOOKUP(E18454,Refs!$P$2:$S$29,4,FALSE)</f>
        <v>North East and Yorkshire</v>
      </c>
      <c r="K18454" s="28">
        <f t="shared" si="582"/>
        <v>40691</v>
      </c>
    </row>
    <row r="18455" spans="1:11" x14ac:dyDescent="0.35">
      <c r="A18455" s="69">
        <f t="shared" si="583"/>
        <v>45962</v>
      </c>
      <c r="B18455" t="s">
        <v>934</v>
      </c>
      <c r="C18455" t="s">
        <v>282</v>
      </c>
      <c r="E18455" t="s">
        <v>298</v>
      </c>
      <c r="F18455" t="s">
        <v>299</v>
      </c>
      <c r="G18455" t="s">
        <v>118</v>
      </c>
      <c r="H18455">
        <v>714</v>
      </c>
      <c r="I18455" s="68" t="str">
        <f>VLOOKUP(E18455,Refs!$P$2:$R$29,3,FALSE)</f>
        <v>Y63</v>
      </c>
      <c r="J18455" s="68" t="str">
        <f>VLOOKUP(E18455,Refs!$P$2:$S$29,4,FALSE)</f>
        <v>North East and Yorkshire</v>
      </c>
      <c r="K18455" s="28">
        <f t="shared" si="582"/>
        <v>714</v>
      </c>
    </row>
    <row r="18456" spans="1:11" x14ac:dyDescent="0.35">
      <c r="A18456" s="69">
        <f t="shared" si="583"/>
        <v>45962</v>
      </c>
      <c r="B18456" t="s">
        <v>934</v>
      </c>
      <c r="C18456" t="s">
        <v>282</v>
      </c>
      <c r="E18456" t="s">
        <v>298</v>
      </c>
      <c r="F18456" t="s">
        <v>299</v>
      </c>
      <c r="G18456" t="s">
        <v>119</v>
      </c>
      <c r="H18456">
        <v>3608</v>
      </c>
      <c r="I18456" s="68" t="str">
        <f>VLOOKUP(E18456,Refs!$P$2:$R$29,3,FALSE)</f>
        <v>Y63</v>
      </c>
      <c r="J18456" s="68" t="str">
        <f>VLOOKUP(E18456,Refs!$P$2:$S$29,4,FALSE)</f>
        <v>North East and Yorkshire</v>
      </c>
      <c r="K18456" s="28">
        <f t="shared" si="582"/>
        <v>3608</v>
      </c>
    </row>
    <row r="18457" spans="1:11" x14ac:dyDescent="0.35">
      <c r="A18457" s="69">
        <f t="shared" si="583"/>
        <v>45962</v>
      </c>
      <c r="B18457" t="s">
        <v>934</v>
      </c>
      <c r="C18457" t="s">
        <v>282</v>
      </c>
      <c r="E18457" t="s">
        <v>298</v>
      </c>
      <c r="F18457" t="s">
        <v>299</v>
      </c>
      <c r="G18457" t="s">
        <v>120</v>
      </c>
      <c r="H18457">
        <v>1093</v>
      </c>
      <c r="I18457" s="68" t="str">
        <f>VLOOKUP(E18457,Refs!$P$2:$R$29,3,FALSE)</f>
        <v>Y63</v>
      </c>
      <c r="J18457" s="68" t="str">
        <f>VLOOKUP(E18457,Refs!$P$2:$S$29,4,FALSE)</f>
        <v>North East and Yorkshire</v>
      </c>
      <c r="K18457" s="28">
        <f t="shared" si="582"/>
        <v>1093</v>
      </c>
    </row>
    <row r="18458" spans="1:11" x14ac:dyDescent="0.35">
      <c r="A18458" s="69">
        <f t="shared" si="583"/>
        <v>45962</v>
      </c>
      <c r="B18458" t="s">
        <v>934</v>
      </c>
      <c r="C18458" t="s">
        <v>282</v>
      </c>
      <c r="E18458" t="s">
        <v>298</v>
      </c>
      <c r="F18458" t="s">
        <v>299</v>
      </c>
      <c r="G18458" t="s">
        <v>121</v>
      </c>
      <c r="H18458">
        <v>13696</v>
      </c>
      <c r="I18458" s="68" t="str">
        <f>VLOOKUP(E18458,Refs!$P$2:$R$29,3,FALSE)</f>
        <v>Y63</v>
      </c>
      <c r="J18458" s="68" t="str">
        <f>VLOOKUP(E18458,Refs!$P$2:$S$29,4,FALSE)</f>
        <v>North East and Yorkshire</v>
      </c>
      <c r="K18458" s="28">
        <f t="shared" si="582"/>
        <v>13696</v>
      </c>
    </row>
    <row r="18459" spans="1:11" x14ac:dyDescent="0.35">
      <c r="A18459" s="69">
        <f t="shared" si="583"/>
        <v>45962</v>
      </c>
      <c r="B18459" t="s">
        <v>934</v>
      </c>
      <c r="C18459" t="s">
        <v>282</v>
      </c>
      <c r="E18459" t="s">
        <v>298</v>
      </c>
      <c r="F18459" t="s">
        <v>299</v>
      </c>
      <c r="G18459" t="s">
        <v>122</v>
      </c>
      <c r="H18459">
        <v>102</v>
      </c>
      <c r="I18459" s="68" t="str">
        <f>VLOOKUP(E18459,Refs!$P$2:$R$29,3,FALSE)</f>
        <v>Y63</v>
      </c>
      <c r="J18459" s="68" t="str">
        <f>VLOOKUP(E18459,Refs!$P$2:$S$29,4,FALSE)</f>
        <v>North East and Yorkshire</v>
      </c>
      <c r="K18459" s="28">
        <f t="shared" si="582"/>
        <v>102</v>
      </c>
    </row>
    <row r="18460" spans="1:11" x14ac:dyDescent="0.35">
      <c r="A18460" s="69">
        <f t="shared" si="583"/>
        <v>45962</v>
      </c>
      <c r="B18460" t="s">
        <v>934</v>
      </c>
      <c r="C18460" t="s">
        <v>282</v>
      </c>
      <c r="E18460" t="s">
        <v>298</v>
      </c>
      <c r="F18460" t="s">
        <v>299</v>
      </c>
      <c r="G18460" t="s">
        <v>123</v>
      </c>
      <c r="H18460">
        <v>0</v>
      </c>
      <c r="I18460" s="68" t="str">
        <f>VLOOKUP(E18460,Refs!$P$2:$R$29,3,FALSE)</f>
        <v>Y63</v>
      </c>
      <c r="J18460" s="68" t="str">
        <f>VLOOKUP(E18460,Refs!$P$2:$S$29,4,FALSE)</f>
        <v>North East and Yorkshire</v>
      </c>
      <c r="K18460" s="28" t="str">
        <f t="shared" si="582"/>
        <v/>
      </c>
    </row>
    <row r="18461" spans="1:11" x14ac:dyDescent="0.35">
      <c r="A18461" s="69">
        <f t="shared" si="583"/>
        <v>45962</v>
      </c>
      <c r="B18461" t="s">
        <v>934</v>
      </c>
      <c r="C18461" t="s">
        <v>282</v>
      </c>
      <c r="E18461" t="s">
        <v>298</v>
      </c>
      <c r="F18461" t="s">
        <v>299</v>
      </c>
      <c r="G18461" t="s">
        <v>124</v>
      </c>
      <c r="H18461">
        <v>0</v>
      </c>
      <c r="I18461" s="68" t="str">
        <f>VLOOKUP(E18461,Refs!$P$2:$R$29,3,FALSE)</f>
        <v>Y63</v>
      </c>
      <c r="J18461" s="68" t="str">
        <f>VLOOKUP(E18461,Refs!$P$2:$S$29,4,FALSE)</f>
        <v>North East and Yorkshire</v>
      </c>
      <c r="K18461" s="28" t="str">
        <f t="shared" si="582"/>
        <v/>
      </c>
    </row>
    <row r="18462" spans="1:11" x14ac:dyDescent="0.35">
      <c r="A18462" s="69">
        <f t="shared" si="583"/>
        <v>45962</v>
      </c>
      <c r="B18462" t="s">
        <v>934</v>
      </c>
      <c r="C18462" t="s">
        <v>282</v>
      </c>
      <c r="E18462" t="s">
        <v>298</v>
      </c>
      <c r="F18462" t="s">
        <v>299</v>
      </c>
      <c r="G18462" t="s">
        <v>125</v>
      </c>
      <c r="H18462">
        <v>0</v>
      </c>
      <c r="I18462" s="68" t="str">
        <f>VLOOKUP(E18462,Refs!$P$2:$R$29,3,FALSE)</f>
        <v>Y63</v>
      </c>
      <c r="J18462" s="68" t="str">
        <f>VLOOKUP(E18462,Refs!$P$2:$S$29,4,FALSE)</f>
        <v>North East and Yorkshire</v>
      </c>
      <c r="K18462" s="28" t="str">
        <f t="shared" si="582"/>
        <v/>
      </c>
    </row>
    <row r="18463" spans="1:11" x14ac:dyDescent="0.35">
      <c r="A18463" s="69">
        <f t="shared" si="583"/>
        <v>45962</v>
      </c>
      <c r="B18463" t="s">
        <v>934</v>
      </c>
      <c r="C18463" t="s">
        <v>282</v>
      </c>
      <c r="E18463" t="s">
        <v>298</v>
      </c>
      <c r="F18463" t="s">
        <v>299</v>
      </c>
      <c r="G18463" t="s">
        <v>126</v>
      </c>
      <c r="H18463">
        <v>0</v>
      </c>
      <c r="I18463" s="68" t="str">
        <f>VLOOKUP(E18463,Refs!$P$2:$R$29,3,FALSE)</f>
        <v>Y63</v>
      </c>
      <c r="J18463" s="68" t="str">
        <f>VLOOKUP(E18463,Refs!$P$2:$S$29,4,FALSE)</f>
        <v>North East and Yorkshire</v>
      </c>
      <c r="K18463" s="28" t="str">
        <f t="shared" si="582"/>
        <v/>
      </c>
    </row>
    <row r="18464" spans="1:11" x14ac:dyDescent="0.35">
      <c r="A18464" s="69">
        <f t="shared" si="583"/>
        <v>45962</v>
      </c>
      <c r="B18464" t="s">
        <v>934</v>
      </c>
      <c r="C18464" t="s">
        <v>282</v>
      </c>
      <c r="E18464" t="s">
        <v>298</v>
      </c>
      <c r="F18464" t="s">
        <v>299</v>
      </c>
      <c r="G18464" t="s">
        <v>127</v>
      </c>
      <c r="H18464">
        <v>15175</v>
      </c>
      <c r="I18464" s="68" t="str">
        <f>VLOOKUP(E18464,Refs!$P$2:$R$29,3,FALSE)</f>
        <v>Y63</v>
      </c>
      <c r="J18464" s="68" t="str">
        <f>VLOOKUP(E18464,Refs!$P$2:$S$29,4,FALSE)</f>
        <v>North East and Yorkshire</v>
      </c>
      <c r="K18464" s="28">
        <f t="shared" si="582"/>
        <v>15175</v>
      </c>
    </row>
    <row r="18465" spans="1:11" x14ac:dyDescent="0.35">
      <c r="A18465" s="69">
        <f t="shared" si="583"/>
        <v>45962</v>
      </c>
      <c r="B18465" t="s">
        <v>934</v>
      </c>
      <c r="C18465" t="s">
        <v>282</v>
      </c>
      <c r="E18465" t="s">
        <v>298</v>
      </c>
      <c r="F18465" t="s">
        <v>299</v>
      </c>
      <c r="G18465" t="s">
        <v>128</v>
      </c>
      <c r="H18465">
        <v>3784</v>
      </c>
      <c r="I18465" s="68" t="str">
        <f>VLOOKUP(E18465,Refs!$P$2:$R$29,3,FALSE)</f>
        <v>Y63</v>
      </c>
      <c r="J18465" s="68" t="str">
        <f>VLOOKUP(E18465,Refs!$P$2:$S$29,4,FALSE)</f>
        <v>North East and Yorkshire</v>
      </c>
      <c r="K18465" s="28">
        <f t="shared" si="582"/>
        <v>3784</v>
      </c>
    </row>
    <row r="18466" spans="1:11" x14ac:dyDescent="0.35">
      <c r="A18466" s="69">
        <f t="shared" si="583"/>
        <v>45962</v>
      </c>
      <c r="B18466" t="s">
        <v>934</v>
      </c>
      <c r="C18466" t="s">
        <v>282</v>
      </c>
      <c r="E18466" t="s">
        <v>298</v>
      </c>
      <c r="F18466" t="s">
        <v>299</v>
      </c>
      <c r="G18466" t="s">
        <v>129</v>
      </c>
      <c r="H18466">
        <v>3198</v>
      </c>
      <c r="I18466" s="68" t="str">
        <f>VLOOKUP(E18466,Refs!$P$2:$R$29,3,FALSE)</f>
        <v>Y63</v>
      </c>
      <c r="J18466" s="68" t="str">
        <f>VLOOKUP(E18466,Refs!$P$2:$S$29,4,FALSE)</f>
        <v>North East and Yorkshire</v>
      </c>
      <c r="K18466" s="28">
        <f t="shared" ref="K18466:K18529" si="584">IF(OR(H18466="NULL",H18466=0,H18466=""),"",H18466)</f>
        <v>3198</v>
      </c>
    </row>
    <row r="18467" spans="1:11" x14ac:dyDescent="0.35">
      <c r="A18467" s="69">
        <f t="shared" si="583"/>
        <v>45962</v>
      </c>
      <c r="B18467" t="s">
        <v>934</v>
      </c>
      <c r="C18467" t="s">
        <v>282</v>
      </c>
      <c r="E18467" t="s">
        <v>298</v>
      </c>
      <c r="F18467" t="s">
        <v>299</v>
      </c>
      <c r="G18467" t="s">
        <v>130</v>
      </c>
      <c r="H18467">
        <v>2611</v>
      </c>
      <c r="I18467" s="68" t="str">
        <f>VLOOKUP(E18467,Refs!$P$2:$R$29,3,FALSE)</f>
        <v>Y63</v>
      </c>
      <c r="J18467" s="68" t="str">
        <f>VLOOKUP(E18467,Refs!$P$2:$S$29,4,FALSE)</f>
        <v>North East and Yorkshire</v>
      </c>
      <c r="K18467" s="28">
        <f t="shared" si="584"/>
        <v>2611</v>
      </c>
    </row>
    <row r="18468" spans="1:11" x14ac:dyDescent="0.35">
      <c r="A18468" s="69">
        <f t="shared" si="583"/>
        <v>45962</v>
      </c>
      <c r="B18468" t="s">
        <v>934</v>
      </c>
      <c r="C18468" t="s">
        <v>282</v>
      </c>
      <c r="E18468" t="s">
        <v>298</v>
      </c>
      <c r="F18468" t="s">
        <v>299</v>
      </c>
      <c r="G18468" t="s">
        <v>131</v>
      </c>
      <c r="H18468">
        <v>15150</v>
      </c>
      <c r="I18468" s="68" t="str">
        <f>VLOOKUP(E18468,Refs!$P$2:$R$29,3,FALSE)</f>
        <v>Y63</v>
      </c>
      <c r="J18468" s="68" t="str">
        <f>VLOOKUP(E18468,Refs!$P$2:$S$29,4,FALSE)</f>
        <v>North East and Yorkshire</v>
      </c>
      <c r="K18468" s="28">
        <f t="shared" si="584"/>
        <v>15150</v>
      </c>
    </row>
    <row r="18469" spans="1:11" x14ac:dyDescent="0.35">
      <c r="A18469" s="69">
        <f t="shared" si="583"/>
        <v>45962</v>
      </c>
      <c r="B18469" t="s">
        <v>934</v>
      </c>
      <c r="C18469" t="s">
        <v>282</v>
      </c>
      <c r="E18469" t="s">
        <v>298</v>
      </c>
      <c r="F18469" t="s">
        <v>299</v>
      </c>
      <c r="G18469" t="s">
        <v>132</v>
      </c>
      <c r="H18469">
        <v>8283</v>
      </c>
      <c r="I18469" s="68" t="str">
        <f>VLOOKUP(E18469,Refs!$P$2:$R$29,3,FALSE)</f>
        <v>Y63</v>
      </c>
      <c r="J18469" s="68" t="str">
        <f>VLOOKUP(E18469,Refs!$P$2:$S$29,4,FALSE)</f>
        <v>North East and Yorkshire</v>
      </c>
      <c r="K18469" s="28">
        <f t="shared" si="584"/>
        <v>8283</v>
      </c>
    </row>
    <row r="18470" spans="1:11" x14ac:dyDescent="0.35">
      <c r="A18470" s="69">
        <f t="shared" si="583"/>
        <v>45962</v>
      </c>
      <c r="B18470" t="s">
        <v>934</v>
      </c>
      <c r="C18470" t="s">
        <v>282</v>
      </c>
      <c r="E18470" t="s">
        <v>298</v>
      </c>
      <c r="F18470" t="s">
        <v>299</v>
      </c>
      <c r="G18470" t="s">
        <v>133</v>
      </c>
      <c r="H18470">
        <v>750</v>
      </c>
      <c r="I18470" s="68" t="str">
        <f>VLOOKUP(E18470,Refs!$P$2:$R$29,3,FALSE)</f>
        <v>Y63</v>
      </c>
      <c r="J18470" s="68" t="str">
        <f>VLOOKUP(E18470,Refs!$P$2:$S$29,4,FALSE)</f>
        <v>North East and Yorkshire</v>
      </c>
      <c r="K18470" s="28">
        <f t="shared" si="584"/>
        <v>750</v>
      </c>
    </row>
    <row r="18471" spans="1:11" x14ac:dyDescent="0.35">
      <c r="A18471" s="69">
        <f t="shared" si="583"/>
        <v>45962</v>
      </c>
      <c r="B18471" t="s">
        <v>934</v>
      </c>
      <c r="C18471" t="s">
        <v>282</v>
      </c>
      <c r="E18471" t="s">
        <v>298</v>
      </c>
      <c r="F18471" t="s">
        <v>299</v>
      </c>
      <c r="G18471" t="s">
        <v>134</v>
      </c>
      <c r="H18471">
        <v>297</v>
      </c>
      <c r="I18471" s="68" t="str">
        <f>VLOOKUP(E18471,Refs!$P$2:$R$29,3,FALSE)</f>
        <v>Y63</v>
      </c>
      <c r="J18471" s="68" t="str">
        <f>VLOOKUP(E18471,Refs!$P$2:$S$29,4,FALSE)</f>
        <v>North East and Yorkshire</v>
      </c>
      <c r="K18471" s="28">
        <f t="shared" si="584"/>
        <v>297</v>
      </c>
    </row>
    <row r="18472" spans="1:11" x14ac:dyDescent="0.35">
      <c r="A18472" s="69">
        <f t="shared" si="583"/>
        <v>45962</v>
      </c>
      <c r="B18472" t="s">
        <v>934</v>
      </c>
      <c r="C18472" t="s">
        <v>282</v>
      </c>
      <c r="E18472" t="s">
        <v>298</v>
      </c>
      <c r="F18472" t="s">
        <v>299</v>
      </c>
      <c r="G18472" t="s">
        <v>135</v>
      </c>
      <c r="H18472">
        <v>0</v>
      </c>
      <c r="I18472" s="68" t="str">
        <f>VLOOKUP(E18472,Refs!$P$2:$R$29,3,FALSE)</f>
        <v>Y63</v>
      </c>
      <c r="J18472" s="68" t="str">
        <f>VLOOKUP(E18472,Refs!$P$2:$S$29,4,FALSE)</f>
        <v>North East and Yorkshire</v>
      </c>
      <c r="K18472" s="28" t="str">
        <f t="shared" si="584"/>
        <v/>
      </c>
    </row>
    <row r="18473" spans="1:11" x14ac:dyDescent="0.35">
      <c r="A18473" s="69">
        <f t="shared" si="583"/>
        <v>45962</v>
      </c>
      <c r="B18473" t="s">
        <v>934</v>
      </c>
      <c r="C18473" t="s">
        <v>282</v>
      </c>
      <c r="E18473" t="s">
        <v>298</v>
      </c>
      <c r="F18473" t="s">
        <v>299</v>
      </c>
      <c r="G18473" t="s">
        <v>136</v>
      </c>
      <c r="H18473">
        <v>0</v>
      </c>
      <c r="I18473" s="68" t="str">
        <f>VLOOKUP(E18473,Refs!$P$2:$R$29,3,FALSE)</f>
        <v>Y63</v>
      </c>
      <c r="J18473" s="68" t="str">
        <f>VLOOKUP(E18473,Refs!$P$2:$S$29,4,FALSE)</f>
        <v>North East and Yorkshire</v>
      </c>
      <c r="K18473" s="28" t="str">
        <f t="shared" si="584"/>
        <v/>
      </c>
    </row>
    <row r="18474" spans="1:11" x14ac:dyDescent="0.35">
      <c r="A18474" s="69">
        <f t="shared" si="583"/>
        <v>45962</v>
      </c>
      <c r="B18474" t="s">
        <v>934</v>
      </c>
      <c r="C18474" t="s">
        <v>282</v>
      </c>
      <c r="E18474" t="s">
        <v>298</v>
      </c>
      <c r="F18474" t="s">
        <v>299</v>
      </c>
      <c r="G18474" t="s">
        <v>137</v>
      </c>
      <c r="H18474">
        <v>0</v>
      </c>
      <c r="I18474" s="68" t="str">
        <f>VLOOKUP(E18474,Refs!$P$2:$R$29,3,FALSE)</f>
        <v>Y63</v>
      </c>
      <c r="J18474" s="68" t="str">
        <f>VLOOKUP(E18474,Refs!$P$2:$S$29,4,FALSE)</f>
        <v>North East and Yorkshire</v>
      </c>
      <c r="K18474" s="28" t="str">
        <f t="shared" si="584"/>
        <v/>
      </c>
    </row>
    <row r="18475" spans="1:11" x14ac:dyDescent="0.35">
      <c r="A18475" s="69">
        <f t="shared" si="583"/>
        <v>45962</v>
      </c>
      <c r="B18475" t="s">
        <v>934</v>
      </c>
      <c r="C18475" t="s">
        <v>282</v>
      </c>
      <c r="E18475" t="s">
        <v>298</v>
      </c>
      <c r="F18475" t="s">
        <v>299</v>
      </c>
      <c r="G18475" t="s">
        <v>138</v>
      </c>
      <c r="H18475">
        <v>0</v>
      </c>
      <c r="I18475" s="68" t="str">
        <f>VLOOKUP(E18475,Refs!$P$2:$R$29,3,FALSE)</f>
        <v>Y63</v>
      </c>
      <c r="J18475" s="68" t="str">
        <f>VLOOKUP(E18475,Refs!$P$2:$S$29,4,FALSE)</f>
        <v>North East and Yorkshire</v>
      </c>
      <c r="K18475" s="28" t="str">
        <f t="shared" si="584"/>
        <v/>
      </c>
    </row>
    <row r="18476" spans="1:11" x14ac:dyDescent="0.35">
      <c r="A18476" s="69">
        <f t="shared" si="583"/>
        <v>45962</v>
      </c>
      <c r="B18476" t="s">
        <v>934</v>
      </c>
      <c r="C18476" t="s">
        <v>282</v>
      </c>
      <c r="E18476" t="s">
        <v>298</v>
      </c>
      <c r="F18476" t="s">
        <v>299</v>
      </c>
      <c r="G18476" t="s">
        <v>139</v>
      </c>
      <c r="H18476">
        <v>0</v>
      </c>
      <c r="I18476" s="68" t="str">
        <f>VLOOKUP(E18476,Refs!$P$2:$R$29,3,FALSE)</f>
        <v>Y63</v>
      </c>
      <c r="J18476" s="68" t="str">
        <f>VLOOKUP(E18476,Refs!$P$2:$S$29,4,FALSE)</f>
        <v>North East and Yorkshire</v>
      </c>
      <c r="K18476" s="28" t="str">
        <f t="shared" si="584"/>
        <v/>
      </c>
    </row>
    <row r="18477" spans="1:11" x14ac:dyDescent="0.35">
      <c r="A18477" s="69">
        <f t="shared" si="583"/>
        <v>45962</v>
      </c>
      <c r="B18477" t="s">
        <v>934</v>
      </c>
      <c r="C18477" t="s">
        <v>282</v>
      </c>
      <c r="E18477" t="s">
        <v>298</v>
      </c>
      <c r="F18477" t="s">
        <v>299</v>
      </c>
      <c r="G18477" t="s">
        <v>140</v>
      </c>
      <c r="H18477">
        <v>0</v>
      </c>
      <c r="I18477" s="68" t="str">
        <f>VLOOKUP(E18477,Refs!$P$2:$R$29,3,FALSE)</f>
        <v>Y63</v>
      </c>
      <c r="J18477" s="68" t="str">
        <f>VLOOKUP(E18477,Refs!$P$2:$S$29,4,FALSE)</f>
        <v>North East and Yorkshire</v>
      </c>
      <c r="K18477" s="28" t="str">
        <f t="shared" si="584"/>
        <v/>
      </c>
    </row>
    <row r="18478" spans="1:11" x14ac:dyDescent="0.35">
      <c r="A18478" s="69">
        <f t="shared" si="583"/>
        <v>45962</v>
      </c>
      <c r="B18478" t="s">
        <v>934</v>
      </c>
      <c r="C18478" t="s">
        <v>282</v>
      </c>
      <c r="E18478" t="s">
        <v>298</v>
      </c>
      <c r="F18478" t="s">
        <v>299</v>
      </c>
      <c r="G18478" t="s">
        <v>728</v>
      </c>
      <c r="H18478">
        <v>0</v>
      </c>
      <c r="I18478" s="68" t="str">
        <f>VLOOKUP(E18478,Refs!$P$2:$R$29,3,FALSE)</f>
        <v>Y63</v>
      </c>
      <c r="J18478" s="68" t="str">
        <f>VLOOKUP(E18478,Refs!$P$2:$S$29,4,FALSE)</f>
        <v>North East and Yorkshire</v>
      </c>
      <c r="K18478" s="28" t="str">
        <f t="shared" si="584"/>
        <v/>
      </c>
    </row>
    <row r="18479" spans="1:11" x14ac:dyDescent="0.35">
      <c r="A18479" s="69">
        <f t="shared" si="583"/>
        <v>45962</v>
      </c>
      <c r="B18479" t="s">
        <v>934</v>
      </c>
      <c r="C18479" t="s">
        <v>282</v>
      </c>
      <c r="E18479" t="s">
        <v>298</v>
      </c>
      <c r="F18479" t="s">
        <v>299</v>
      </c>
      <c r="G18479" t="s">
        <v>727</v>
      </c>
      <c r="H18479">
        <v>0</v>
      </c>
      <c r="I18479" s="68" t="str">
        <f>VLOOKUP(E18479,Refs!$P$2:$R$29,3,FALSE)</f>
        <v>Y63</v>
      </c>
      <c r="J18479" s="68" t="str">
        <f>VLOOKUP(E18479,Refs!$P$2:$S$29,4,FALSE)</f>
        <v>North East and Yorkshire</v>
      </c>
      <c r="K18479" s="28" t="str">
        <f t="shared" si="584"/>
        <v/>
      </c>
    </row>
    <row r="18480" spans="1:11" x14ac:dyDescent="0.35">
      <c r="A18480" s="69">
        <f t="shared" si="583"/>
        <v>45962</v>
      </c>
      <c r="B18480" t="s">
        <v>934</v>
      </c>
      <c r="C18480" t="s">
        <v>282</v>
      </c>
      <c r="E18480" t="s">
        <v>298</v>
      </c>
      <c r="F18480" t="s">
        <v>299</v>
      </c>
      <c r="G18480" t="s">
        <v>730</v>
      </c>
      <c r="H18480">
        <v>0</v>
      </c>
      <c r="I18480" s="68" t="str">
        <f>VLOOKUP(E18480,Refs!$P$2:$R$29,3,FALSE)</f>
        <v>Y63</v>
      </c>
      <c r="J18480" s="68" t="str">
        <f>VLOOKUP(E18480,Refs!$P$2:$S$29,4,FALSE)</f>
        <v>North East and Yorkshire</v>
      </c>
      <c r="K18480" s="28" t="str">
        <f t="shared" si="584"/>
        <v/>
      </c>
    </row>
    <row r="18481" spans="1:11" x14ac:dyDescent="0.35">
      <c r="A18481" s="69">
        <f t="shared" si="583"/>
        <v>45962</v>
      </c>
      <c r="B18481" t="s">
        <v>934</v>
      </c>
      <c r="C18481" t="s">
        <v>282</v>
      </c>
      <c r="E18481" t="s">
        <v>298</v>
      </c>
      <c r="F18481" t="s">
        <v>299</v>
      </c>
      <c r="G18481" t="s">
        <v>729</v>
      </c>
      <c r="H18481">
        <v>0</v>
      </c>
      <c r="I18481" s="68" t="str">
        <f>VLOOKUP(E18481,Refs!$P$2:$R$29,3,FALSE)</f>
        <v>Y63</v>
      </c>
      <c r="J18481" s="68" t="str">
        <f>VLOOKUP(E18481,Refs!$P$2:$S$29,4,FALSE)</f>
        <v>North East and Yorkshire</v>
      </c>
      <c r="K18481" s="28" t="str">
        <f t="shared" si="584"/>
        <v/>
      </c>
    </row>
    <row r="18482" spans="1:11" x14ac:dyDescent="0.35">
      <c r="A18482" s="69">
        <f t="shared" si="583"/>
        <v>45962</v>
      </c>
      <c r="B18482" t="s">
        <v>934</v>
      </c>
      <c r="C18482" t="s">
        <v>279</v>
      </c>
      <c r="E18482" t="s">
        <v>780</v>
      </c>
      <c r="F18482" t="s">
        <v>249</v>
      </c>
      <c r="G18482" t="s">
        <v>10</v>
      </c>
      <c r="H18482">
        <v>321083</v>
      </c>
      <c r="I18482" s="68" t="str">
        <f>VLOOKUP(E18482,Refs!$P$2:$R$29,3,FALSE)</f>
        <v>Y60</v>
      </c>
      <c r="J18482" s="68" t="str">
        <f>VLOOKUP(E18482,Refs!$P$2:$S$29,4,FALSE)</f>
        <v>Midlands</v>
      </c>
      <c r="K18482" s="28">
        <f t="shared" si="584"/>
        <v>321083</v>
      </c>
    </row>
    <row r="18483" spans="1:11" x14ac:dyDescent="0.35">
      <c r="A18483" s="69">
        <f t="shared" si="583"/>
        <v>45962</v>
      </c>
      <c r="B18483" t="s">
        <v>934</v>
      </c>
      <c r="C18483" t="s">
        <v>279</v>
      </c>
      <c r="E18483" t="s">
        <v>780</v>
      </c>
      <c r="F18483" t="s">
        <v>249</v>
      </c>
      <c r="G18483" t="s">
        <v>69</v>
      </c>
      <c r="H18483">
        <v>321083</v>
      </c>
      <c r="I18483" s="68" t="str">
        <f>VLOOKUP(E18483,Refs!$P$2:$R$29,3,FALSE)</f>
        <v>Y60</v>
      </c>
      <c r="J18483" s="68" t="str">
        <f>VLOOKUP(E18483,Refs!$P$2:$S$29,4,FALSE)</f>
        <v>Midlands</v>
      </c>
      <c r="K18483" s="28">
        <f t="shared" si="584"/>
        <v>321083</v>
      </c>
    </row>
    <row r="18484" spans="1:11" x14ac:dyDescent="0.35">
      <c r="A18484" s="69">
        <f t="shared" si="583"/>
        <v>45962</v>
      </c>
      <c r="B18484" t="s">
        <v>934</v>
      </c>
      <c r="C18484" t="s">
        <v>279</v>
      </c>
      <c r="E18484" t="s">
        <v>780</v>
      </c>
      <c r="F18484" t="s">
        <v>249</v>
      </c>
      <c r="G18484" t="s">
        <v>20</v>
      </c>
      <c r="H18484">
        <v>318569</v>
      </c>
      <c r="I18484" s="68" t="str">
        <f>VLOOKUP(E18484,Refs!$P$2:$R$29,3,FALSE)</f>
        <v>Y60</v>
      </c>
      <c r="J18484" s="68" t="str">
        <f>VLOOKUP(E18484,Refs!$P$2:$S$29,4,FALSE)</f>
        <v>Midlands</v>
      </c>
      <c r="K18484" s="28">
        <f t="shared" si="584"/>
        <v>318569</v>
      </c>
    </row>
    <row r="18485" spans="1:11" x14ac:dyDescent="0.35">
      <c r="A18485" s="69">
        <f t="shared" si="583"/>
        <v>45962</v>
      </c>
      <c r="B18485" t="s">
        <v>934</v>
      </c>
      <c r="C18485" t="s">
        <v>279</v>
      </c>
      <c r="E18485" t="s">
        <v>780</v>
      </c>
      <c r="F18485" t="s">
        <v>249</v>
      </c>
      <c r="G18485" t="s">
        <v>23</v>
      </c>
      <c r="H18485">
        <v>296584</v>
      </c>
      <c r="I18485" s="68" t="str">
        <f>VLOOKUP(E18485,Refs!$P$2:$R$29,3,FALSE)</f>
        <v>Y60</v>
      </c>
      <c r="J18485" s="68" t="str">
        <f>VLOOKUP(E18485,Refs!$P$2:$S$29,4,FALSE)</f>
        <v>Midlands</v>
      </c>
      <c r="K18485" s="28">
        <f t="shared" si="584"/>
        <v>296584</v>
      </c>
    </row>
    <row r="18486" spans="1:11" x14ac:dyDescent="0.35">
      <c r="A18486" s="69">
        <f t="shared" si="583"/>
        <v>45962</v>
      </c>
      <c r="B18486" t="s">
        <v>934</v>
      </c>
      <c r="C18486" t="s">
        <v>279</v>
      </c>
      <c r="E18486" t="s">
        <v>780</v>
      </c>
      <c r="F18486" t="s">
        <v>249</v>
      </c>
      <c r="G18486" t="s">
        <v>19</v>
      </c>
      <c r="H18486">
        <v>2514</v>
      </c>
      <c r="I18486" s="68" t="str">
        <f>VLOOKUP(E18486,Refs!$P$2:$R$29,3,FALSE)</f>
        <v>Y60</v>
      </c>
      <c r="J18486" s="68" t="str">
        <f>VLOOKUP(E18486,Refs!$P$2:$S$29,4,FALSE)</f>
        <v>Midlands</v>
      </c>
      <c r="K18486" s="28">
        <f t="shared" si="584"/>
        <v>2514</v>
      </c>
    </row>
    <row r="18487" spans="1:11" x14ac:dyDescent="0.35">
      <c r="A18487" s="69">
        <f t="shared" si="583"/>
        <v>45962</v>
      </c>
      <c r="B18487" t="s">
        <v>934</v>
      </c>
      <c r="C18487" t="s">
        <v>279</v>
      </c>
      <c r="E18487" t="s">
        <v>780</v>
      </c>
      <c r="F18487" t="s">
        <v>249</v>
      </c>
      <c r="G18487" t="s">
        <v>21</v>
      </c>
      <c r="H18487">
        <v>3849350</v>
      </c>
      <c r="I18487" s="68" t="str">
        <f>VLOOKUP(E18487,Refs!$P$2:$R$29,3,FALSE)</f>
        <v>Y60</v>
      </c>
      <c r="J18487" s="68" t="str">
        <f>VLOOKUP(E18487,Refs!$P$2:$S$29,4,FALSE)</f>
        <v>Midlands</v>
      </c>
      <c r="K18487" s="28">
        <f t="shared" si="584"/>
        <v>3849350</v>
      </c>
    </row>
    <row r="18488" spans="1:11" x14ac:dyDescent="0.35">
      <c r="A18488" s="69">
        <f t="shared" si="583"/>
        <v>45962</v>
      </c>
      <c r="B18488" t="s">
        <v>934</v>
      </c>
      <c r="C18488" t="s">
        <v>279</v>
      </c>
      <c r="E18488" t="s">
        <v>780</v>
      </c>
      <c r="F18488" t="s">
        <v>249</v>
      </c>
      <c r="G18488" t="s">
        <v>70</v>
      </c>
      <c r="H18488">
        <v>94</v>
      </c>
      <c r="I18488" s="68" t="str">
        <f>VLOOKUP(E18488,Refs!$P$2:$R$29,3,FALSE)</f>
        <v>Y60</v>
      </c>
      <c r="J18488" s="68" t="str">
        <f>VLOOKUP(E18488,Refs!$P$2:$S$29,4,FALSE)</f>
        <v>Midlands</v>
      </c>
      <c r="K18488" s="28">
        <f t="shared" si="584"/>
        <v>94</v>
      </c>
    </row>
    <row r="18489" spans="1:11" x14ac:dyDescent="0.35">
      <c r="A18489" s="69">
        <f t="shared" si="583"/>
        <v>45962</v>
      </c>
      <c r="B18489" t="s">
        <v>934</v>
      </c>
      <c r="C18489" t="s">
        <v>279</v>
      </c>
      <c r="E18489" t="s">
        <v>780</v>
      </c>
      <c r="F18489" t="s">
        <v>249</v>
      </c>
      <c r="G18489" t="s">
        <v>71</v>
      </c>
      <c r="H18489">
        <v>155</v>
      </c>
      <c r="I18489" s="68" t="str">
        <f>VLOOKUP(E18489,Refs!$P$2:$R$29,3,FALSE)</f>
        <v>Y60</v>
      </c>
      <c r="J18489" s="68" t="str">
        <f>VLOOKUP(E18489,Refs!$P$2:$S$29,4,FALSE)</f>
        <v>Midlands</v>
      </c>
      <c r="K18489" s="28">
        <f t="shared" si="584"/>
        <v>155</v>
      </c>
    </row>
    <row r="18490" spans="1:11" x14ac:dyDescent="0.35">
      <c r="A18490" s="69">
        <f t="shared" si="583"/>
        <v>45962</v>
      </c>
      <c r="B18490" t="s">
        <v>934</v>
      </c>
      <c r="C18490" t="s">
        <v>279</v>
      </c>
      <c r="E18490" t="s">
        <v>780</v>
      </c>
      <c r="F18490" t="s">
        <v>249</v>
      </c>
      <c r="G18490" t="s">
        <v>72</v>
      </c>
      <c r="H18490">
        <v>174111</v>
      </c>
      <c r="I18490" s="68" t="str">
        <f>VLOOKUP(E18490,Refs!$P$2:$R$29,3,FALSE)</f>
        <v>Y60</v>
      </c>
      <c r="J18490" s="68" t="str">
        <f>VLOOKUP(E18490,Refs!$P$2:$S$29,4,FALSE)</f>
        <v>Midlands</v>
      </c>
      <c r="K18490" s="28">
        <f t="shared" si="584"/>
        <v>174111</v>
      </c>
    </row>
    <row r="18491" spans="1:11" x14ac:dyDescent="0.35">
      <c r="A18491" s="69">
        <f t="shared" si="583"/>
        <v>45962</v>
      </c>
      <c r="B18491" t="s">
        <v>934</v>
      </c>
      <c r="C18491" t="s">
        <v>279</v>
      </c>
      <c r="E18491" t="s">
        <v>780</v>
      </c>
      <c r="F18491" t="s">
        <v>249</v>
      </c>
      <c r="G18491" t="s">
        <v>73</v>
      </c>
      <c r="H18491">
        <v>83172</v>
      </c>
      <c r="I18491" s="68" t="str">
        <f>VLOOKUP(E18491,Refs!$P$2:$R$29,3,FALSE)</f>
        <v>Y60</v>
      </c>
      <c r="J18491" s="68" t="str">
        <f>VLOOKUP(E18491,Refs!$P$2:$S$29,4,FALSE)</f>
        <v>Midlands</v>
      </c>
      <c r="K18491" s="28">
        <f t="shared" si="584"/>
        <v>83172</v>
      </c>
    </row>
    <row r="18492" spans="1:11" x14ac:dyDescent="0.35">
      <c r="A18492" s="69">
        <f t="shared" si="583"/>
        <v>45962</v>
      </c>
      <c r="B18492" t="s">
        <v>934</v>
      </c>
      <c r="C18492" t="s">
        <v>279</v>
      </c>
      <c r="E18492" t="s">
        <v>780</v>
      </c>
      <c r="F18492" t="s">
        <v>249</v>
      </c>
      <c r="G18492" t="s">
        <v>74</v>
      </c>
      <c r="H18492">
        <v>121597440</v>
      </c>
      <c r="I18492" s="68" t="str">
        <f>VLOOKUP(E18492,Refs!$P$2:$R$29,3,FALSE)</f>
        <v>Y60</v>
      </c>
      <c r="J18492" s="68" t="str">
        <f>VLOOKUP(E18492,Refs!$P$2:$S$29,4,FALSE)</f>
        <v>Midlands</v>
      </c>
      <c r="K18492" s="28">
        <f t="shared" si="584"/>
        <v>121597440</v>
      </c>
    </row>
    <row r="18493" spans="1:11" x14ac:dyDescent="0.35">
      <c r="A18493" s="69">
        <f t="shared" si="583"/>
        <v>45962</v>
      </c>
      <c r="B18493" t="s">
        <v>934</v>
      </c>
      <c r="C18493" t="s">
        <v>279</v>
      </c>
      <c r="E18493" t="s">
        <v>780</v>
      </c>
      <c r="F18493" t="s">
        <v>249</v>
      </c>
      <c r="G18493" t="s">
        <v>26</v>
      </c>
      <c r="H18493">
        <v>299111</v>
      </c>
      <c r="I18493" s="68" t="str">
        <f>VLOOKUP(E18493,Refs!$P$2:$R$29,3,FALSE)</f>
        <v>Y60</v>
      </c>
      <c r="J18493" s="68" t="str">
        <f>VLOOKUP(E18493,Refs!$P$2:$S$29,4,FALSE)</f>
        <v>Midlands</v>
      </c>
      <c r="K18493" s="28">
        <f t="shared" si="584"/>
        <v>299111</v>
      </c>
    </row>
    <row r="18494" spans="1:11" x14ac:dyDescent="0.35">
      <c r="A18494" s="69">
        <f t="shared" si="583"/>
        <v>45962</v>
      </c>
      <c r="B18494" t="s">
        <v>934</v>
      </c>
      <c r="C18494" t="s">
        <v>279</v>
      </c>
      <c r="E18494" t="s">
        <v>780</v>
      </c>
      <c r="F18494" t="s">
        <v>249</v>
      </c>
      <c r="G18494" t="s">
        <v>75</v>
      </c>
      <c r="H18494">
        <v>1976</v>
      </c>
      <c r="I18494" s="68" t="str">
        <f>VLOOKUP(E18494,Refs!$P$2:$R$29,3,FALSE)</f>
        <v>Y60</v>
      </c>
      <c r="J18494" s="68" t="str">
        <f>VLOOKUP(E18494,Refs!$P$2:$S$29,4,FALSE)</f>
        <v>Midlands</v>
      </c>
      <c r="K18494" s="28">
        <f t="shared" si="584"/>
        <v>1976</v>
      </c>
    </row>
    <row r="18495" spans="1:11" x14ac:dyDescent="0.35">
      <c r="A18495" s="69">
        <f t="shared" si="583"/>
        <v>45962</v>
      </c>
      <c r="B18495" t="s">
        <v>934</v>
      </c>
      <c r="C18495" t="s">
        <v>279</v>
      </c>
      <c r="E18495" t="s">
        <v>780</v>
      </c>
      <c r="F18495" t="s">
        <v>249</v>
      </c>
      <c r="G18495" t="s">
        <v>76</v>
      </c>
      <c r="H18495">
        <v>201719</v>
      </c>
      <c r="I18495" s="68" t="str">
        <f>VLOOKUP(E18495,Refs!$P$2:$R$29,3,FALSE)</f>
        <v>Y60</v>
      </c>
      <c r="J18495" s="68" t="str">
        <f>VLOOKUP(E18495,Refs!$P$2:$S$29,4,FALSE)</f>
        <v>Midlands</v>
      </c>
      <c r="K18495" s="28">
        <f t="shared" si="584"/>
        <v>201719</v>
      </c>
    </row>
    <row r="18496" spans="1:11" x14ac:dyDescent="0.35">
      <c r="A18496" s="69">
        <f t="shared" si="583"/>
        <v>45962</v>
      </c>
      <c r="B18496" t="s">
        <v>934</v>
      </c>
      <c r="C18496" t="s">
        <v>279</v>
      </c>
      <c r="E18496" t="s">
        <v>780</v>
      </c>
      <c r="F18496" t="s">
        <v>249</v>
      </c>
      <c r="G18496" t="s">
        <v>77</v>
      </c>
      <c r="H18496">
        <v>82969</v>
      </c>
      <c r="I18496" s="68" t="str">
        <f>VLOOKUP(E18496,Refs!$P$2:$R$29,3,FALSE)</f>
        <v>Y60</v>
      </c>
      <c r="J18496" s="68" t="str">
        <f>VLOOKUP(E18496,Refs!$P$2:$S$29,4,FALSE)</f>
        <v>Midlands</v>
      </c>
      <c r="K18496" s="28">
        <f t="shared" si="584"/>
        <v>82969</v>
      </c>
    </row>
    <row r="18497" spans="1:11" x14ac:dyDescent="0.35">
      <c r="A18497" s="69">
        <f t="shared" si="583"/>
        <v>45962</v>
      </c>
      <c r="B18497" t="s">
        <v>934</v>
      </c>
      <c r="C18497" t="s">
        <v>279</v>
      </c>
      <c r="E18497" t="s">
        <v>780</v>
      </c>
      <c r="F18497" t="s">
        <v>249</v>
      </c>
      <c r="G18497" t="s">
        <v>78</v>
      </c>
      <c r="H18497">
        <v>11561</v>
      </c>
      <c r="I18497" s="68" t="str">
        <f>VLOOKUP(E18497,Refs!$P$2:$R$29,3,FALSE)</f>
        <v>Y60</v>
      </c>
      <c r="J18497" s="68" t="str">
        <f>VLOOKUP(E18497,Refs!$P$2:$S$29,4,FALSE)</f>
        <v>Midlands</v>
      </c>
      <c r="K18497" s="28">
        <f t="shared" si="584"/>
        <v>11561</v>
      </c>
    </row>
    <row r="18498" spans="1:11" x14ac:dyDescent="0.35">
      <c r="A18498" s="69">
        <f t="shared" si="583"/>
        <v>45962</v>
      </c>
      <c r="B18498" t="s">
        <v>934</v>
      </c>
      <c r="C18498" t="s">
        <v>279</v>
      </c>
      <c r="E18498" t="s">
        <v>780</v>
      </c>
      <c r="F18498" t="s">
        <v>249</v>
      </c>
      <c r="G18498" t="s">
        <v>79</v>
      </c>
      <c r="H18498">
        <v>886</v>
      </c>
      <c r="I18498" s="68" t="str">
        <f>VLOOKUP(E18498,Refs!$P$2:$R$29,3,FALSE)</f>
        <v>Y60</v>
      </c>
      <c r="J18498" s="68" t="str">
        <f>VLOOKUP(E18498,Refs!$P$2:$S$29,4,FALSE)</f>
        <v>Midlands</v>
      </c>
      <c r="K18498" s="28">
        <f t="shared" si="584"/>
        <v>886</v>
      </c>
    </row>
    <row r="18499" spans="1:11" x14ac:dyDescent="0.35">
      <c r="A18499" s="69">
        <f t="shared" ref="A18499:A18562" si="585">DATEVALUE(RIGHT(B18499,8))</f>
        <v>45962</v>
      </c>
      <c r="B18499" t="s">
        <v>934</v>
      </c>
      <c r="C18499" t="s">
        <v>279</v>
      </c>
      <c r="E18499" t="s">
        <v>780</v>
      </c>
      <c r="F18499" t="s">
        <v>249</v>
      </c>
      <c r="G18499" t="s">
        <v>25</v>
      </c>
      <c r="H18499">
        <v>95416</v>
      </c>
      <c r="I18499" s="68" t="str">
        <f>VLOOKUP(E18499,Refs!$P$2:$R$29,3,FALSE)</f>
        <v>Y60</v>
      </c>
      <c r="J18499" s="68" t="str">
        <f>VLOOKUP(E18499,Refs!$P$2:$S$29,4,FALSE)</f>
        <v>Midlands</v>
      </c>
      <c r="K18499" s="28">
        <f t="shared" si="584"/>
        <v>95416</v>
      </c>
    </row>
    <row r="18500" spans="1:11" x14ac:dyDescent="0.35">
      <c r="A18500" s="69">
        <f t="shared" si="585"/>
        <v>45962</v>
      </c>
      <c r="B18500" t="s">
        <v>934</v>
      </c>
      <c r="C18500" t="s">
        <v>279</v>
      </c>
      <c r="E18500" t="s">
        <v>780</v>
      </c>
      <c r="F18500" t="s">
        <v>249</v>
      </c>
      <c r="G18500" t="s">
        <v>80</v>
      </c>
      <c r="H18500">
        <v>6542</v>
      </c>
      <c r="I18500" s="68" t="str">
        <f>VLOOKUP(E18500,Refs!$P$2:$R$29,3,FALSE)</f>
        <v>Y60</v>
      </c>
      <c r="J18500" s="68" t="str">
        <f>VLOOKUP(E18500,Refs!$P$2:$S$29,4,FALSE)</f>
        <v>Midlands</v>
      </c>
      <c r="K18500" s="28">
        <f t="shared" si="584"/>
        <v>6542</v>
      </c>
    </row>
    <row r="18501" spans="1:11" x14ac:dyDescent="0.35">
      <c r="A18501" s="69">
        <f t="shared" si="585"/>
        <v>45962</v>
      </c>
      <c r="B18501" t="s">
        <v>934</v>
      </c>
      <c r="C18501" t="s">
        <v>279</v>
      </c>
      <c r="E18501" t="s">
        <v>780</v>
      </c>
      <c r="F18501" t="s">
        <v>249</v>
      </c>
      <c r="G18501" t="s">
        <v>81</v>
      </c>
      <c r="H18501">
        <v>72291</v>
      </c>
      <c r="I18501" s="68" t="str">
        <f>VLOOKUP(E18501,Refs!$P$2:$R$29,3,FALSE)</f>
        <v>Y60</v>
      </c>
      <c r="J18501" s="68" t="str">
        <f>VLOOKUP(E18501,Refs!$P$2:$S$29,4,FALSE)</f>
        <v>Midlands</v>
      </c>
      <c r="K18501" s="28">
        <f t="shared" si="584"/>
        <v>72291</v>
      </c>
    </row>
    <row r="18502" spans="1:11" x14ac:dyDescent="0.35">
      <c r="A18502" s="69">
        <f t="shared" si="585"/>
        <v>45962</v>
      </c>
      <c r="B18502" t="s">
        <v>934</v>
      </c>
      <c r="C18502" t="s">
        <v>279</v>
      </c>
      <c r="E18502" t="s">
        <v>780</v>
      </c>
      <c r="F18502" t="s">
        <v>249</v>
      </c>
      <c r="G18502" t="s">
        <v>82</v>
      </c>
      <c r="H18502">
        <v>37499</v>
      </c>
      <c r="I18502" s="68" t="str">
        <f>VLOOKUP(E18502,Refs!$P$2:$R$29,3,FALSE)</f>
        <v>Y60</v>
      </c>
      <c r="J18502" s="68" t="str">
        <f>VLOOKUP(E18502,Refs!$P$2:$S$29,4,FALSE)</f>
        <v>Midlands</v>
      </c>
      <c r="K18502" s="28">
        <f t="shared" si="584"/>
        <v>37499</v>
      </c>
    </row>
    <row r="18503" spans="1:11" x14ac:dyDescent="0.35">
      <c r="A18503" s="69">
        <f t="shared" si="585"/>
        <v>45962</v>
      </c>
      <c r="B18503" t="s">
        <v>934</v>
      </c>
      <c r="C18503" t="s">
        <v>279</v>
      </c>
      <c r="E18503" t="s">
        <v>780</v>
      </c>
      <c r="F18503" t="s">
        <v>249</v>
      </c>
      <c r="G18503" t="s">
        <v>83</v>
      </c>
      <c r="H18503">
        <v>1742</v>
      </c>
      <c r="I18503" s="68" t="str">
        <f>VLOOKUP(E18503,Refs!$P$2:$R$29,3,FALSE)</f>
        <v>Y60</v>
      </c>
      <c r="J18503" s="68" t="str">
        <f>VLOOKUP(E18503,Refs!$P$2:$S$29,4,FALSE)</f>
        <v>Midlands</v>
      </c>
      <c r="K18503" s="28">
        <f t="shared" si="584"/>
        <v>1742</v>
      </c>
    </row>
    <row r="18504" spans="1:11" x14ac:dyDescent="0.35">
      <c r="A18504" s="69">
        <f t="shared" si="585"/>
        <v>45962</v>
      </c>
      <c r="B18504" t="s">
        <v>934</v>
      </c>
      <c r="C18504" t="s">
        <v>279</v>
      </c>
      <c r="E18504" t="s">
        <v>780</v>
      </c>
      <c r="F18504" t="s">
        <v>249</v>
      </c>
      <c r="G18504" t="s">
        <v>84</v>
      </c>
      <c r="H18504">
        <v>4980</v>
      </c>
      <c r="I18504" s="68" t="str">
        <f>VLOOKUP(E18504,Refs!$P$2:$R$29,3,FALSE)</f>
        <v>Y60</v>
      </c>
      <c r="J18504" s="68" t="str">
        <f>VLOOKUP(E18504,Refs!$P$2:$S$29,4,FALSE)</f>
        <v>Midlands</v>
      </c>
      <c r="K18504" s="28">
        <f t="shared" si="584"/>
        <v>4980</v>
      </c>
    </row>
    <row r="18505" spans="1:11" x14ac:dyDescent="0.35">
      <c r="A18505" s="69">
        <f t="shared" si="585"/>
        <v>45962</v>
      </c>
      <c r="B18505" t="s">
        <v>934</v>
      </c>
      <c r="C18505" t="s">
        <v>279</v>
      </c>
      <c r="E18505" t="s">
        <v>780</v>
      </c>
      <c r="F18505" t="s">
        <v>249</v>
      </c>
      <c r="G18505" t="s">
        <v>85</v>
      </c>
      <c r="H18505">
        <v>10881</v>
      </c>
      <c r="I18505" s="68" t="str">
        <f>VLOOKUP(E18505,Refs!$P$2:$R$29,3,FALSE)</f>
        <v>Y60</v>
      </c>
      <c r="J18505" s="68" t="str">
        <f>VLOOKUP(E18505,Refs!$P$2:$S$29,4,FALSE)</f>
        <v>Midlands</v>
      </c>
      <c r="K18505" s="28">
        <f t="shared" si="584"/>
        <v>10881</v>
      </c>
    </row>
    <row r="18506" spans="1:11" x14ac:dyDescent="0.35">
      <c r="A18506" s="69">
        <f t="shared" si="585"/>
        <v>45962</v>
      </c>
      <c r="B18506" t="s">
        <v>934</v>
      </c>
      <c r="C18506" t="s">
        <v>279</v>
      </c>
      <c r="E18506" t="s">
        <v>780</v>
      </c>
      <c r="F18506" t="s">
        <v>249</v>
      </c>
      <c r="G18506" t="s">
        <v>86</v>
      </c>
      <c r="H18506">
        <v>3969</v>
      </c>
      <c r="I18506" s="68" t="str">
        <f>VLOOKUP(E18506,Refs!$P$2:$R$29,3,FALSE)</f>
        <v>Y60</v>
      </c>
      <c r="J18506" s="68" t="str">
        <f>VLOOKUP(E18506,Refs!$P$2:$S$29,4,FALSE)</f>
        <v>Midlands</v>
      </c>
      <c r="K18506" s="28">
        <f t="shared" si="584"/>
        <v>3969</v>
      </c>
    </row>
    <row r="18507" spans="1:11" x14ac:dyDescent="0.35">
      <c r="A18507" s="69">
        <f t="shared" si="585"/>
        <v>45962</v>
      </c>
      <c r="B18507" t="s">
        <v>934</v>
      </c>
      <c r="C18507" t="s">
        <v>279</v>
      </c>
      <c r="E18507" t="s">
        <v>780</v>
      </c>
      <c r="F18507" t="s">
        <v>249</v>
      </c>
      <c r="G18507" t="s">
        <v>87</v>
      </c>
      <c r="H18507">
        <v>3704</v>
      </c>
      <c r="I18507" s="68" t="str">
        <f>VLOOKUP(E18507,Refs!$P$2:$R$29,3,FALSE)</f>
        <v>Y60</v>
      </c>
      <c r="J18507" s="68" t="str">
        <f>VLOOKUP(E18507,Refs!$P$2:$S$29,4,FALSE)</f>
        <v>Midlands</v>
      </c>
      <c r="K18507" s="28">
        <f t="shared" si="584"/>
        <v>3704</v>
      </c>
    </row>
    <row r="18508" spans="1:11" x14ac:dyDescent="0.35">
      <c r="A18508" s="69">
        <f t="shared" si="585"/>
        <v>45962</v>
      </c>
      <c r="B18508" t="s">
        <v>934</v>
      </c>
      <c r="C18508" t="s">
        <v>279</v>
      </c>
      <c r="E18508" t="s">
        <v>780</v>
      </c>
      <c r="F18508" t="s">
        <v>249</v>
      </c>
      <c r="G18508" t="s">
        <v>88</v>
      </c>
      <c r="H18508">
        <v>10560</v>
      </c>
      <c r="I18508" s="68" t="str">
        <f>VLOOKUP(E18508,Refs!$P$2:$R$29,3,FALSE)</f>
        <v>Y60</v>
      </c>
      <c r="J18508" s="68" t="str">
        <f>VLOOKUP(E18508,Refs!$P$2:$S$29,4,FALSE)</f>
        <v>Midlands</v>
      </c>
      <c r="K18508" s="28">
        <f t="shared" si="584"/>
        <v>10560</v>
      </c>
    </row>
    <row r="18509" spans="1:11" x14ac:dyDescent="0.35">
      <c r="A18509" s="69">
        <f t="shared" si="585"/>
        <v>45962</v>
      </c>
      <c r="B18509" t="s">
        <v>934</v>
      </c>
      <c r="C18509" t="s">
        <v>279</v>
      </c>
      <c r="E18509" t="s">
        <v>780</v>
      </c>
      <c r="F18509" t="s">
        <v>249</v>
      </c>
      <c r="G18509" t="s">
        <v>89</v>
      </c>
      <c r="H18509">
        <v>299111</v>
      </c>
      <c r="I18509" s="68" t="str">
        <f>VLOOKUP(E18509,Refs!$P$2:$R$29,3,FALSE)</f>
        <v>Y60</v>
      </c>
      <c r="J18509" s="68" t="str">
        <f>VLOOKUP(E18509,Refs!$P$2:$S$29,4,FALSE)</f>
        <v>Midlands</v>
      </c>
      <c r="K18509" s="28">
        <f t="shared" si="584"/>
        <v>299111</v>
      </c>
    </row>
    <row r="18510" spans="1:11" x14ac:dyDescent="0.35">
      <c r="A18510" s="69">
        <f t="shared" si="585"/>
        <v>45962</v>
      </c>
      <c r="B18510" t="s">
        <v>934</v>
      </c>
      <c r="C18510" t="s">
        <v>279</v>
      </c>
      <c r="E18510" t="s">
        <v>780</v>
      </c>
      <c r="F18510" t="s">
        <v>249</v>
      </c>
      <c r="G18510" t="s">
        <v>27</v>
      </c>
      <c r="H18510">
        <v>38891</v>
      </c>
      <c r="I18510" s="68" t="str">
        <f>VLOOKUP(E18510,Refs!$P$2:$R$29,3,FALSE)</f>
        <v>Y60</v>
      </c>
      <c r="J18510" s="68" t="str">
        <f>VLOOKUP(E18510,Refs!$P$2:$S$29,4,FALSE)</f>
        <v>Midlands</v>
      </c>
      <c r="K18510" s="28">
        <f t="shared" si="584"/>
        <v>38891</v>
      </c>
    </row>
    <row r="18511" spans="1:11" x14ac:dyDescent="0.35">
      <c r="A18511" s="69">
        <f t="shared" si="585"/>
        <v>45962</v>
      </c>
      <c r="B18511" t="s">
        <v>934</v>
      </c>
      <c r="C18511" t="s">
        <v>279</v>
      </c>
      <c r="E18511" t="s">
        <v>780</v>
      </c>
      <c r="F18511" t="s">
        <v>249</v>
      </c>
      <c r="G18511" t="s">
        <v>29</v>
      </c>
      <c r="H18511">
        <v>42140</v>
      </c>
      <c r="I18511" s="68" t="str">
        <f>VLOOKUP(E18511,Refs!$P$2:$R$29,3,FALSE)</f>
        <v>Y60</v>
      </c>
      <c r="J18511" s="68" t="str">
        <f>VLOOKUP(E18511,Refs!$P$2:$S$29,4,FALSE)</f>
        <v>Midlands</v>
      </c>
      <c r="K18511" s="28">
        <f t="shared" si="584"/>
        <v>42140</v>
      </c>
    </row>
    <row r="18512" spans="1:11" x14ac:dyDescent="0.35">
      <c r="A18512" s="69">
        <f t="shared" si="585"/>
        <v>45962</v>
      </c>
      <c r="B18512" t="s">
        <v>934</v>
      </c>
      <c r="C18512" t="s">
        <v>279</v>
      </c>
      <c r="E18512" t="s">
        <v>780</v>
      </c>
      <c r="F18512" t="s">
        <v>249</v>
      </c>
      <c r="G18512" t="s">
        <v>90</v>
      </c>
      <c r="H18512">
        <v>26101</v>
      </c>
      <c r="I18512" s="68" t="str">
        <f>VLOOKUP(E18512,Refs!$P$2:$R$29,3,FALSE)</f>
        <v>Y60</v>
      </c>
      <c r="J18512" s="68" t="str">
        <f>VLOOKUP(E18512,Refs!$P$2:$S$29,4,FALSE)</f>
        <v>Midlands</v>
      </c>
      <c r="K18512" s="28">
        <f t="shared" si="584"/>
        <v>26101</v>
      </c>
    </row>
    <row r="18513" spans="1:11" x14ac:dyDescent="0.35">
      <c r="A18513" s="69">
        <f t="shared" si="585"/>
        <v>45962</v>
      </c>
      <c r="B18513" t="s">
        <v>934</v>
      </c>
      <c r="C18513" t="s">
        <v>279</v>
      </c>
      <c r="E18513" t="s">
        <v>780</v>
      </c>
      <c r="F18513" t="s">
        <v>249</v>
      </c>
      <c r="G18513" t="s">
        <v>91</v>
      </c>
      <c r="H18513">
        <v>132</v>
      </c>
      <c r="I18513" s="68" t="str">
        <f>VLOOKUP(E18513,Refs!$P$2:$R$29,3,FALSE)</f>
        <v>Y60</v>
      </c>
      <c r="J18513" s="68" t="str">
        <f>VLOOKUP(E18513,Refs!$P$2:$S$29,4,FALSE)</f>
        <v>Midlands</v>
      </c>
      <c r="K18513" s="28">
        <f t="shared" si="584"/>
        <v>132</v>
      </c>
    </row>
    <row r="18514" spans="1:11" x14ac:dyDescent="0.35">
      <c r="A18514" s="69">
        <f t="shared" si="585"/>
        <v>45962</v>
      </c>
      <c r="B18514" t="s">
        <v>934</v>
      </c>
      <c r="C18514" t="s">
        <v>279</v>
      </c>
      <c r="E18514" t="s">
        <v>780</v>
      </c>
      <c r="F18514" t="s">
        <v>249</v>
      </c>
      <c r="G18514" t="s">
        <v>92</v>
      </c>
      <c r="H18514">
        <v>15859</v>
      </c>
      <c r="I18514" s="68" t="str">
        <f>VLOOKUP(E18514,Refs!$P$2:$R$29,3,FALSE)</f>
        <v>Y60</v>
      </c>
      <c r="J18514" s="68" t="str">
        <f>VLOOKUP(E18514,Refs!$P$2:$S$29,4,FALSE)</f>
        <v>Midlands</v>
      </c>
      <c r="K18514" s="28">
        <f t="shared" si="584"/>
        <v>15859</v>
      </c>
    </row>
    <row r="18515" spans="1:11" x14ac:dyDescent="0.35">
      <c r="A18515" s="69">
        <f t="shared" si="585"/>
        <v>45962</v>
      </c>
      <c r="B18515" t="s">
        <v>934</v>
      </c>
      <c r="C18515" t="s">
        <v>279</v>
      </c>
      <c r="E18515" t="s">
        <v>780</v>
      </c>
      <c r="F18515" t="s">
        <v>249</v>
      </c>
      <c r="G18515" t="s">
        <v>93</v>
      </c>
      <c r="H18515">
        <v>943</v>
      </c>
      <c r="I18515" s="68" t="str">
        <f>VLOOKUP(E18515,Refs!$P$2:$R$29,3,FALSE)</f>
        <v>Y60</v>
      </c>
      <c r="J18515" s="68" t="str">
        <f>VLOOKUP(E18515,Refs!$P$2:$S$29,4,FALSE)</f>
        <v>Midlands</v>
      </c>
      <c r="K18515" s="28">
        <f t="shared" si="584"/>
        <v>943</v>
      </c>
    </row>
    <row r="18516" spans="1:11" x14ac:dyDescent="0.35">
      <c r="A18516" s="69">
        <f t="shared" si="585"/>
        <v>45962</v>
      </c>
      <c r="B18516" t="s">
        <v>934</v>
      </c>
      <c r="C18516" t="s">
        <v>279</v>
      </c>
      <c r="E18516" t="s">
        <v>780</v>
      </c>
      <c r="F18516" t="s">
        <v>249</v>
      </c>
      <c r="G18516" t="s">
        <v>94</v>
      </c>
      <c r="H18516">
        <v>9254</v>
      </c>
      <c r="I18516" s="68" t="str">
        <f>VLOOKUP(E18516,Refs!$P$2:$R$29,3,FALSE)</f>
        <v>Y60</v>
      </c>
      <c r="J18516" s="68" t="str">
        <f>VLOOKUP(E18516,Refs!$P$2:$S$29,4,FALSE)</f>
        <v>Midlands</v>
      </c>
      <c r="K18516" s="28">
        <f t="shared" si="584"/>
        <v>9254</v>
      </c>
    </row>
    <row r="18517" spans="1:11" x14ac:dyDescent="0.35">
      <c r="A18517" s="69">
        <f t="shared" si="585"/>
        <v>45962</v>
      </c>
      <c r="B18517" t="s">
        <v>934</v>
      </c>
      <c r="C18517" t="s">
        <v>279</v>
      </c>
      <c r="E18517" t="s">
        <v>780</v>
      </c>
      <c r="F18517" t="s">
        <v>249</v>
      </c>
      <c r="G18517" t="s">
        <v>95</v>
      </c>
      <c r="H18517">
        <v>1866</v>
      </c>
      <c r="I18517" s="68" t="str">
        <f>VLOOKUP(E18517,Refs!$P$2:$R$29,3,FALSE)</f>
        <v>Y60</v>
      </c>
      <c r="J18517" s="68" t="str">
        <f>VLOOKUP(E18517,Refs!$P$2:$S$29,4,FALSE)</f>
        <v>Midlands</v>
      </c>
      <c r="K18517" s="28">
        <f t="shared" si="584"/>
        <v>1866</v>
      </c>
    </row>
    <row r="18518" spans="1:11" x14ac:dyDescent="0.35">
      <c r="A18518" s="69">
        <f t="shared" si="585"/>
        <v>45962</v>
      </c>
      <c r="B18518" t="s">
        <v>934</v>
      </c>
      <c r="C18518" t="s">
        <v>279</v>
      </c>
      <c r="E18518" t="s">
        <v>780</v>
      </c>
      <c r="F18518" t="s">
        <v>249</v>
      </c>
      <c r="G18518" t="s">
        <v>96</v>
      </c>
      <c r="H18518">
        <v>13027</v>
      </c>
      <c r="I18518" s="68" t="str">
        <f>VLOOKUP(E18518,Refs!$P$2:$R$29,3,FALSE)</f>
        <v>Y60</v>
      </c>
      <c r="J18518" s="68" t="str">
        <f>VLOOKUP(E18518,Refs!$P$2:$S$29,4,FALSE)</f>
        <v>Midlands</v>
      </c>
      <c r="K18518" s="28">
        <f t="shared" si="584"/>
        <v>13027</v>
      </c>
    </row>
    <row r="18519" spans="1:11" x14ac:dyDescent="0.35">
      <c r="A18519" s="69">
        <f t="shared" si="585"/>
        <v>45962</v>
      </c>
      <c r="B18519" t="s">
        <v>934</v>
      </c>
      <c r="C18519" t="s">
        <v>279</v>
      </c>
      <c r="E18519" t="s">
        <v>780</v>
      </c>
      <c r="F18519" t="s">
        <v>249</v>
      </c>
      <c r="G18519" t="s">
        <v>31</v>
      </c>
      <c r="H18519">
        <v>6706</v>
      </c>
      <c r="I18519" s="68" t="str">
        <f>VLOOKUP(E18519,Refs!$P$2:$R$29,3,FALSE)</f>
        <v>Y60</v>
      </c>
      <c r="J18519" s="68" t="str">
        <f>VLOOKUP(E18519,Refs!$P$2:$S$29,4,FALSE)</f>
        <v>Midlands</v>
      </c>
      <c r="K18519" s="28">
        <f t="shared" si="584"/>
        <v>6706</v>
      </c>
    </row>
    <row r="18520" spans="1:11" x14ac:dyDescent="0.35">
      <c r="A18520" s="69">
        <f t="shared" si="585"/>
        <v>45962</v>
      </c>
      <c r="B18520" t="s">
        <v>934</v>
      </c>
      <c r="C18520" t="s">
        <v>279</v>
      </c>
      <c r="E18520" t="s">
        <v>780</v>
      </c>
      <c r="F18520" t="s">
        <v>249</v>
      </c>
      <c r="G18520" t="s">
        <v>97</v>
      </c>
      <c r="H18520">
        <v>30810</v>
      </c>
      <c r="I18520" s="68" t="str">
        <f>VLOOKUP(E18520,Refs!$P$2:$R$29,3,FALSE)</f>
        <v>Y60</v>
      </c>
      <c r="J18520" s="68" t="str">
        <f>VLOOKUP(E18520,Refs!$P$2:$S$29,4,FALSE)</f>
        <v>Midlands</v>
      </c>
      <c r="K18520" s="28">
        <f t="shared" si="584"/>
        <v>30810</v>
      </c>
    </row>
    <row r="18521" spans="1:11" x14ac:dyDescent="0.35">
      <c r="A18521" s="69">
        <f t="shared" si="585"/>
        <v>45962</v>
      </c>
      <c r="B18521" t="s">
        <v>934</v>
      </c>
      <c r="C18521" t="s">
        <v>279</v>
      </c>
      <c r="E18521" t="s">
        <v>780</v>
      </c>
      <c r="F18521" t="s">
        <v>249</v>
      </c>
      <c r="G18521" t="s">
        <v>98</v>
      </c>
      <c r="H18521">
        <v>29090</v>
      </c>
      <c r="I18521" s="68" t="str">
        <f>VLOOKUP(E18521,Refs!$P$2:$R$29,3,FALSE)</f>
        <v>Y60</v>
      </c>
      <c r="J18521" s="68" t="str">
        <f>VLOOKUP(E18521,Refs!$P$2:$S$29,4,FALSE)</f>
        <v>Midlands</v>
      </c>
      <c r="K18521" s="28">
        <f t="shared" si="584"/>
        <v>29090</v>
      </c>
    </row>
    <row r="18522" spans="1:11" x14ac:dyDescent="0.35">
      <c r="A18522" s="69">
        <f t="shared" si="585"/>
        <v>45962</v>
      </c>
      <c r="B18522" t="s">
        <v>934</v>
      </c>
      <c r="C18522" t="s">
        <v>279</v>
      </c>
      <c r="E18522" t="s">
        <v>780</v>
      </c>
      <c r="F18522" t="s">
        <v>249</v>
      </c>
      <c r="G18522" t="s">
        <v>99</v>
      </c>
      <c r="H18522">
        <v>27032</v>
      </c>
      <c r="I18522" s="68" t="str">
        <f>VLOOKUP(E18522,Refs!$P$2:$R$29,3,FALSE)</f>
        <v>Y60</v>
      </c>
      <c r="J18522" s="68" t="str">
        <f>VLOOKUP(E18522,Refs!$P$2:$S$29,4,FALSE)</f>
        <v>Midlands</v>
      </c>
      <c r="K18522" s="28">
        <f t="shared" si="584"/>
        <v>27032</v>
      </c>
    </row>
    <row r="18523" spans="1:11" x14ac:dyDescent="0.35">
      <c r="A18523" s="69">
        <f t="shared" si="585"/>
        <v>45962</v>
      </c>
      <c r="B18523" t="s">
        <v>934</v>
      </c>
      <c r="C18523" t="s">
        <v>279</v>
      </c>
      <c r="E18523" t="s">
        <v>780</v>
      </c>
      <c r="F18523" t="s">
        <v>249</v>
      </c>
      <c r="G18523" t="s">
        <v>100</v>
      </c>
      <c r="H18523">
        <v>19431</v>
      </c>
      <c r="I18523" s="68" t="str">
        <f>VLOOKUP(E18523,Refs!$P$2:$R$29,3,FALSE)</f>
        <v>Y60</v>
      </c>
      <c r="J18523" s="68" t="str">
        <f>VLOOKUP(E18523,Refs!$P$2:$S$29,4,FALSE)</f>
        <v>Midlands</v>
      </c>
      <c r="K18523" s="28">
        <f t="shared" si="584"/>
        <v>19431</v>
      </c>
    </row>
    <row r="18524" spans="1:11" x14ac:dyDescent="0.35">
      <c r="A18524" s="69">
        <f t="shared" si="585"/>
        <v>45962</v>
      </c>
      <c r="B18524" t="s">
        <v>934</v>
      </c>
      <c r="C18524" t="s">
        <v>279</v>
      </c>
      <c r="E18524" t="s">
        <v>780</v>
      </c>
      <c r="F18524" t="s">
        <v>249</v>
      </c>
      <c r="G18524" t="s">
        <v>101</v>
      </c>
      <c r="H18524">
        <v>7462</v>
      </c>
      <c r="I18524" s="68" t="str">
        <f>VLOOKUP(E18524,Refs!$P$2:$R$29,3,FALSE)</f>
        <v>Y60</v>
      </c>
      <c r="J18524" s="68" t="str">
        <f>VLOOKUP(E18524,Refs!$P$2:$S$29,4,FALSE)</f>
        <v>Midlands</v>
      </c>
      <c r="K18524" s="28">
        <f t="shared" si="584"/>
        <v>7462</v>
      </c>
    </row>
    <row r="18525" spans="1:11" x14ac:dyDescent="0.35">
      <c r="A18525" s="69">
        <f t="shared" si="585"/>
        <v>45962</v>
      </c>
      <c r="B18525" t="s">
        <v>934</v>
      </c>
      <c r="C18525" t="s">
        <v>279</v>
      </c>
      <c r="E18525" t="s">
        <v>780</v>
      </c>
      <c r="F18525" t="s">
        <v>249</v>
      </c>
      <c r="G18525" t="s">
        <v>102</v>
      </c>
      <c r="H18525">
        <v>2475</v>
      </c>
      <c r="I18525" s="68" t="str">
        <f>VLOOKUP(E18525,Refs!$P$2:$R$29,3,FALSE)</f>
        <v>Y60</v>
      </c>
      <c r="J18525" s="68" t="str">
        <f>VLOOKUP(E18525,Refs!$P$2:$S$29,4,FALSE)</f>
        <v>Midlands</v>
      </c>
      <c r="K18525" s="28">
        <f t="shared" si="584"/>
        <v>2475</v>
      </c>
    </row>
    <row r="18526" spans="1:11" x14ac:dyDescent="0.35">
      <c r="A18526" s="69">
        <f t="shared" si="585"/>
        <v>45962</v>
      </c>
      <c r="B18526" t="s">
        <v>934</v>
      </c>
      <c r="C18526" t="s">
        <v>279</v>
      </c>
      <c r="E18526" t="s">
        <v>780</v>
      </c>
      <c r="F18526" t="s">
        <v>249</v>
      </c>
      <c r="G18526" t="s">
        <v>103</v>
      </c>
      <c r="H18526">
        <v>18440</v>
      </c>
      <c r="I18526" s="68" t="str">
        <f>VLOOKUP(E18526,Refs!$P$2:$R$29,3,FALSE)</f>
        <v>Y60</v>
      </c>
      <c r="J18526" s="68" t="str">
        <f>VLOOKUP(E18526,Refs!$P$2:$S$29,4,FALSE)</f>
        <v>Midlands</v>
      </c>
      <c r="K18526" s="28">
        <f t="shared" si="584"/>
        <v>18440</v>
      </c>
    </row>
    <row r="18527" spans="1:11" x14ac:dyDescent="0.35">
      <c r="A18527" s="69">
        <f t="shared" si="585"/>
        <v>45962</v>
      </c>
      <c r="B18527" t="s">
        <v>934</v>
      </c>
      <c r="C18527" t="s">
        <v>279</v>
      </c>
      <c r="E18527" t="s">
        <v>780</v>
      </c>
      <c r="F18527" t="s">
        <v>249</v>
      </c>
      <c r="G18527" t="s">
        <v>104</v>
      </c>
      <c r="H18527">
        <v>28716773</v>
      </c>
      <c r="I18527" s="68" t="str">
        <f>VLOOKUP(E18527,Refs!$P$2:$R$29,3,FALSE)</f>
        <v>Y60</v>
      </c>
      <c r="J18527" s="68" t="str">
        <f>VLOOKUP(E18527,Refs!$P$2:$S$29,4,FALSE)</f>
        <v>Midlands</v>
      </c>
      <c r="K18527" s="28">
        <f t="shared" si="584"/>
        <v>28716773</v>
      </c>
    </row>
    <row r="18528" spans="1:11" x14ac:dyDescent="0.35">
      <c r="A18528" s="69">
        <f t="shared" si="585"/>
        <v>45962</v>
      </c>
      <c r="B18528" t="s">
        <v>934</v>
      </c>
      <c r="C18528" t="s">
        <v>279</v>
      </c>
      <c r="E18528" t="s">
        <v>780</v>
      </c>
      <c r="F18528" t="s">
        <v>249</v>
      </c>
      <c r="G18528" t="s">
        <v>105</v>
      </c>
      <c r="H18528">
        <v>31265</v>
      </c>
      <c r="I18528" s="68" t="str">
        <f>VLOOKUP(E18528,Refs!$P$2:$R$29,3,FALSE)</f>
        <v>Y60</v>
      </c>
      <c r="J18528" s="68" t="str">
        <f>VLOOKUP(E18528,Refs!$P$2:$S$29,4,FALSE)</f>
        <v>Midlands</v>
      </c>
      <c r="K18528" s="28">
        <f t="shared" si="584"/>
        <v>31265</v>
      </c>
    </row>
    <row r="18529" spans="1:11" x14ac:dyDescent="0.35">
      <c r="A18529" s="69">
        <f t="shared" si="585"/>
        <v>45962</v>
      </c>
      <c r="B18529" t="s">
        <v>934</v>
      </c>
      <c r="C18529" t="s">
        <v>279</v>
      </c>
      <c r="E18529" t="s">
        <v>780</v>
      </c>
      <c r="F18529" t="s">
        <v>249</v>
      </c>
      <c r="G18529" t="s">
        <v>106</v>
      </c>
      <c r="H18529">
        <v>12157</v>
      </c>
      <c r="I18529" s="68" t="str">
        <f>VLOOKUP(E18529,Refs!$P$2:$R$29,3,FALSE)</f>
        <v>Y60</v>
      </c>
      <c r="J18529" s="68" t="str">
        <f>VLOOKUP(E18529,Refs!$P$2:$S$29,4,FALSE)</f>
        <v>Midlands</v>
      </c>
      <c r="K18529" s="28">
        <f t="shared" si="584"/>
        <v>12157</v>
      </c>
    </row>
    <row r="18530" spans="1:11" x14ac:dyDescent="0.35">
      <c r="A18530" s="69">
        <f t="shared" si="585"/>
        <v>45962</v>
      </c>
      <c r="B18530" t="s">
        <v>934</v>
      </c>
      <c r="C18530" t="s">
        <v>279</v>
      </c>
      <c r="E18530" t="s">
        <v>780</v>
      </c>
      <c r="F18530" t="s">
        <v>249</v>
      </c>
      <c r="G18530" t="s">
        <v>107</v>
      </c>
      <c r="H18530">
        <v>1775</v>
      </c>
      <c r="I18530" s="68" t="str">
        <f>VLOOKUP(E18530,Refs!$P$2:$R$29,3,FALSE)</f>
        <v>Y60</v>
      </c>
      <c r="J18530" s="68" t="str">
        <f>VLOOKUP(E18530,Refs!$P$2:$S$29,4,FALSE)</f>
        <v>Midlands</v>
      </c>
      <c r="K18530" s="28">
        <f t="shared" ref="K18530:K18593" si="586">IF(OR(H18530="NULL",H18530=0,H18530=""),"",H18530)</f>
        <v>1775</v>
      </c>
    </row>
    <row r="18531" spans="1:11" x14ac:dyDescent="0.35">
      <c r="A18531" s="69">
        <f t="shared" si="585"/>
        <v>45962</v>
      </c>
      <c r="B18531" t="s">
        <v>934</v>
      </c>
      <c r="C18531" t="s">
        <v>279</v>
      </c>
      <c r="E18531" t="s">
        <v>780</v>
      </c>
      <c r="F18531" t="s">
        <v>249</v>
      </c>
      <c r="G18531" t="s">
        <v>108</v>
      </c>
      <c r="H18531">
        <v>5759</v>
      </c>
      <c r="I18531" s="68" t="str">
        <f>VLOOKUP(E18531,Refs!$P$2:$R$29,3,FALSE)</f>
        <v>Y60</v>
      </c>
      <c r="J18531" s="68" t="str">
        <f>VLOOKUP(E18531,Refs!$P$2:$S$29,4,FALSE)</f>
        <v>Midlands</v>
      </c>
      <c r="K18531" s="28">
        <f t="shared" si="586"/>
        <v>5759</v>
      </c>
    </row>
    <row r="18532" spans="1:11" x14ac:dyDescent="0.35">
      <c r="A18532" s="69">
        <f t="shared" si="585"/>
        <v>45962</v>
      </c>
      <c r="B18532" t="s">
        <v>934</v>
      </c>
      <c r="C18532" t="s">
        <v>279</v>
      </c>
      <c r="E18532" t="s">
        <v>780</v>
      </c>
      <c r="F18532" t="s">
        <v>249</v>
      </c>
      <c r="G18532" t="s">
        <v>109</v>
      </c>
      <c r="H18532">
        <v>12978468</v>
      </c>
      <c r="I18532" s="68" t="str">
        <f>VLOOKUP(E18532,Refs!$P$2:$R$29,3,FALSE)</f>
        <v>Y60</v>
      </c>
      <c r="J18532" s="68" t="str">
        <f>VLOOKUP(E18532,Refs!$P$2:$S$29,4,FALSE)</f>
        <v>Midlands</v>
      </c>
      <c r="K18532" s="28">
        <f t="shared" si="586"/>
        <v>12978468</v>
      </c>
    </row>
    <row r="18533" spans="1:11" x14ac:dyDescent="0.35">
      <c r="A18533" s="69">
        <f t="shared" si="585"/>
        <v>45962</v>
      </c>
      <c r="B18533" t="s">
        <v>934</v>
      </c>
      <c r="C18533" t="s">
        <v>279</v>
      </c>
      <c r="E18533" t="s">
        <v>780</v>
      </c>
      <c r="F18533" t="s">
        <v>249</v>
      </c>
      <c r="G18533" t="s">
        <v>110</v>
      </c>
      <c r="H18533">
        <v>15324</v>
      </c>
      <c r="I18533" s="68" t="str">
        <f>VLOOKUP(E18533,Refs!$P$2:$R$29,3,FALSE)</f>
        <v>Y60</v>
      </c>
      <c r="J18533" s="68" t="str">
        <f>VLOOKUP(E18533,Refs!$P$2:$S$29,4,FALSE)</f>
        <v>Midlands</v>
      </c>
      <c r="K18533" s="28">
        <f t="shared" si="586"/>
        <v>15324</v>
      </c>
    </row>
    <row r="18534" spans="1:11" x14ac:dyDescent="0.35">
      <c r="A18534" s="69">
        <f t="shared" si="585"/>
        <v>45962</v>
      </c>
      <c r="B18534" t="s">
        <v>934</v>
      </c>
      <c r="C18534" t="s">
        <v>279</v>
      </c>
      <c r="E18534" t="s">
        <v>780</v>
      </c>
      <c r="F18534" t="s">
        <v>249</v>
      </c>
      <c r="G18534" t="s">
        <v>808</v>
      </c>
      <c r="H18534">
        <v>142772</v>
      </c>
      <c r="I18534" s="68" t="str">
        <f>VLOOKUP(E18534,Refs!$P$2:$R$29,3,FALSE)</f>
        <v>Y60</v>
      </c>
      <c r="J18534" s="68" t="str">
        <f>VLOOKUP(E18534,Refs!$P$2:$S$29,4,FALSE)</f>
        <v>Midlands</v>
      </c>
      <c r="K18534" s="28">
        <f t="shared" si="586"/>
        <v>142772</v>
      </c>
    </row>
    <row r="18535" spans="1:11" x14ac:dyDescent="0.35">
      <c r="A18535" s="69">
        <f t="shared" si="585"/>
        <v>45962</v>
      </c>
      <c r="B18535" t="s">
        <v>934</v>
      </c>
      <c r="C18535" t="s">
        <v>279</v>
      </c>
      <c r="E18535" t="s">
        <v>780</v>
      </c>
      <c r="F18535" t="s">
        <v>249</v>
      </c>
      <c r="G18535" t="s">
        <v>809</v>
      </c>
      <c r="H18535">
        <v>3417</v>
      </c>
      <c r="I18535" s="68" t="str">
        <f>VLOOKUP(E18535,Refs!$P$2:$R$29,3,FALSE)</f>
        <v>Y60</v>
      </c>
      <c r="J18535" s="68" t="str">
        <f>VLOOKUP(E18535,Refs!$P$2:$S$29,4,FALSE)</f>
        <v>Midlands</v>
      </c>
      <c r="K18535" s="28">
        <f t="shared" si="586"/>
        <v>3417</v>
      </c>
    </row>
    <row r="18536" spans="1:11" x14ac:dyDescent="0.35">
      <c r="A18536" s="69">
        <f t="shared" si="585"/>
        <v>45962</v>
      </c>
      <c r="B18536" t="s">
        <v>934</v>
      </c>
      <c r="C18536" t="s">
        <v>279</v>
      </c>
      <c r="E18536" t="s">
        <v>780</v>
      </c>
      <c r="F18536" t="s">
        <v>249</v>
      </c>
      <c r="G18536" t="s">
        <v>111</v>
      </c>
      <c r="H18536">
        <v>223605</v>
      </c>
      <c r="I18536" s="68" t="str">
        <f>VLOOKUP(E18536,Refs!$P$2:$R$29,3,FALSE)</f>
        <v>Y60</v>
      </c>
      <c r="J18536" s="68" t="str">
        <f>VLOOKUP(E18536,Refs!$P$2:$S$29,4,FALSE)</f>
        <v>Midlands</v>
      </c>
      <c r="K18536" s="28">
        <f t="shared" si="586"/>
        <v>223605</v>
      </c>
    </row>
    <row r="18537" spans="1:11" x14ac:dyDescent="0.35">
      <c r="A18537" s="69">
        <f t="shared" si="585"/>
        <v>45962</v>
      </c>
      <c r="B18537" t="s">
        <v>934</v>
      </c>
      <c r="C18537" t="s">
        <v>279</v>
      </c>
      <c r="E18537" t="s">
        <v>780</v>
      </c>
      <c r="F18537" t="s">
        <v>249</v>
      </c>
      <c r="G18537" t="s">
        <v>112</v>
      </c>
      <c r="H18537">
        <v>348</v>
      </c>
      <c r="I18537" s="68" t="str">
        <f>VLOOKUP(E18537,Refs!$P$2:$R$29,3,FALSE)</f>
        <v>Y60</v>
      </c>
      <c r="J18537" s="68" t="str">
        <f>VLOOKUP(E18537,Refs!$P$2:$S$29,4,FALSE)</f>
        <v>Midlands</v>
      </c>
      <c r="K18537" s="28">
        <f t="shared" si="586"/>
        <v>348</v>
      </c>
    </row>
    <row r="18538" spans="1:11" x14ac:dyDescent="0.35">
      <c r="A18538" s="69">
        <f t="shared" si="585"/>
        <v>45962</v>
      </c>
      <c r="B18538" t="s">
        <v>934</v>
      </c>
      <c r="C18538" t="s">
        <v>279</v>
      </c>
      <c r="E18538" t="s">
        <v>780</v>
      </c>
      <c r="F18538" t="s">
        <v>249</v>
      </c>
      <c r="G18538" t="s">
        <v>113</v>
      </c>
      <c r="H18538">
        <v>162398</v>
      </c>
      <c r="I18538" s="68" t="str">
        <f>VLOOKUP(E18538,Refs!$P$2:$R$29,3,FALSE)</f>
        <v>Y60</v>
      </c>
      <c r="J18538" s="68" t="str">
        <f>VLOOKUP(E18538,Refs!$P$2:$S$29,4,FALSE)</f>
        <v>Midlands</v>
      </c>
      <c r="K18538" s="28">
        <f t="shared" si="586"/>
        <v>162398</v>
      </c>
    </row>
    <row r="18539" spans="1:11" x14ac:dyDescent="0.35">
      <c r="A18539" s="69">
        <f t="shared" si="585"/>
        <v>45962</v>
      </c>
      <c r="B18539" t="s">
        <v>934</v>
      </c>
      <c r="C18539" t="s">
        <v>279</v>
      </c>
      <c r="E18539" t="s">
        <v>780</v>
      </c>
      <c r="F18539" t="s">
        <v>249</v>
      </c>
      <c r="G18539" t="s">
        <v>114</v>
      </c>
      <c r="H18539">
        <v>40478</v>
      </c>
      <c r="I18539" s="68" t="str">
        <f>VLOOKUP(E18539,Refs!$P$2:$R$29,3,FALSE)</f>
        <v>Y60</v>
      </c>
      <c r="J18539" s="68" t="str">
        <f>VLOOKUP(E18539,Refs!$P$2:$S$29,4,FALSE)</f>
        <v>Midlands</v>
      </c>
      <c r="K18539" s="28">
        <f t="shared" si="586"/>
        <v>40478</v>
      </c>
    </row>
    <row r="18540" spans="1:11" x14ac:dyDescent="0.35">
      <c r="A18540" s="69">
        <f t="shared" si="585"/>
        <v>45962</v>
      </c>
      <c r="B18540" t="s">
        <v>934</v>
      </c>
      <c r="C18540" t="s">
        <v>279</v>
      </c>
      <c r="E18540" t="s">
        <v>780</v>
      </c>
      <c r="F18540" t="s">
        <v>249</v>
      </c>
      <c r="G18540" t="s">
        <v>115</v>
      </c>
      <c r="H18540">
        <v>44555</v>
      </c>
      <c r="I18540" s="68" t="str">
        <f>VLOOKUP(E18540,Refs!$P$2:$R$29,3,FALSE)</f>
        <v>Y60</v>
      </c>
      <c r="J18540" s="68" t="str">
        <f>VLOOKUP(E18540,Refs!$P$2:$S$29,4,FALSE)</f>
        <v>Midlands</v>
      </c>
      <c r="K18540" s="28">
        <f t="shared" si="586"/>
        <v>44555</v>
      </c>
    </row>
    <row r="18541" spans="1:11" x14ac:dyDescent="0.35">
      <c r="A18541" s="69">
        <f t="shared" si="585"/>
        <v>45962</v>
      </c>
      <c r="B18541" t="s">
        <v>934</v>
      </c>
      <c r="C18541" t="s">
        <v>279</v>
      </c>
      <c r="E18541" t="s">
        <v>780</v>
      </c>
      <c r="F18541" t="s">
        <v>249</v>
      </c>
      <c r="G18541" t="s">
        <v>116</v>
      </c>
      <c r="H18541">
        <v>19934</v>
      </c>
      <c r="I18541" s="68" t="str">
        <f>VLOOKUP(E18541,Refs!$P$2:$R$29,3,FALSE)</f>
        <v>Y60</v>
      </c>
      <c r="J18541" s="68" t="str">
        <f>VLOOKUP(E18541,Refs!$P$2:$S$29,4,FALSE)</f>
        <v>Midlands</v>
      </c>
      <c r="K18541" s="28">
        <f t="shared" si="586"/>
        <v>19934</v>
      </c>
    </row>
    <row r="18542" spans="1:11" x14ac:dyDescent="0.35">
      <c r="A18542" s="69">
        <f t="shared" si="585"/>
        <v>45962</v>
      </c>
      <c r="B18542" t="s">
        <v>934</v>
      </c>
      <c r="C18542" t="s">
        <v>279</v>
      </c>
      <c r="E18542" t="s">
        <v>780</v>
      </c>
      <c r="F18542" t="s">
        <v>249</v>
      </c>
      <c r="G18542" t="s">
        <v>117</v>
      </c>
      <c r="H18542">
        <v>76017</v>
      </c>
      <c r="I18542" s="68" t="str">
        <f>VLOOKUP(E18542,Refs!$P$2:$R$29,3,FALSE)</f>
        <v>Y60</v>
      </c>
      <c r="J18542" s="68" t="str">
        <f>VLOOKUP(E18542,Refs!$P$2:$S$29,4,FALSE)</f>
        <v>Midlands</v>
      </c>
      <c r="K18542" s="28">
        <f t="shared" si="586"/>
        <v>76017</v>
      </c>
    </row>
    <row r="18543" spans="1:11" x14ac:dyDescent="0.35">
      <c r="A18543" s="69">
        <f t="shared" si="585"/>
        <v>45962</v>
      </c>
      <c r="B18543" t="s">
        <v>934</v>
      </c>
      <c r="C18543" t="s">
        <v>279</v>
      </c>
      <c r="E18543" t="s">
        <v>780</v>
      </c>
      <c r="F18543" t="s">
        <v>249</v>
      </c>
      <c r="G18543" t="s">
        <v>118</v>
      </c>
      <c r="H18543">
        <v>7857</v>
      </c>
      <c r="I18543" s="68" t="str">
        <f>VLOOKUP(E18543,Refs!$P$2:$R$29,3,FALSE)</f>
        <v>Y60</v>
      </c>
      <c r="J18543" s="68" t="str">
        <f>VLOOKUP(E18543,Refs!$P$2:$S$29,4,FALSE)</f>
        <v>Midlands</v>
      </c>
      <c r="K18543" s="28">
        <f t="shared" si="586"/>
        <v>7857</v>
      </c>
    </row>
    <row r="18544" spans="1:11" x14ac:dyDescent="0.35">
      <c r="A18544" s="69">
        <f t="shared" si="585"/>
        <v>45962</v>
      </c>
      <c r="B18544" t="s">
        <v>934</v>
      </c>
      <c r="C18544" t="s">
        <v>279</v>
      </c>
      <c r="E18544" t="s">
        <v>780</v>
      </c>
      <c r="F18544" t="s">
        <v>249</v>
      </c>
      <c r="G18544" t="s">
        <v>119</v>
      </c>
      <c r="H18544">
        <v>24099</v>
      </c>
      <c r="I18544" s="68" t="str">
        <f>VLOOKUP(E18544,Refs!$P$2:$R$29,3,FALSE)</f>
        <v>Y60</v>
      </c>
      <c r="J18544" s="68" t="str">
        <f>VLOOKUP(E18544,Refs!$P$2:$S$29,4,FALSE)</f>
        <v>Midlands</v>
      </c>
      <c r="K18544" s="28">
        <f t="shared" si="586"/>
        <v>24099</v>
      </c>
    </row>
    <row r="18545" spans="1:11" x14ac:dyDescent="0.35">
      <c r="A18545" s="69">
        <f t="shared" si="585"/>
        <v>45962</v>
      </c>
      <c r="B18545" t="s">
        <v>934</v>
      </c>
      <c r="C18545" t="s">
        <v>279</v>
      </c>
      <c r="E18545" t="s">
        <v>780</v>
      </c>
      <c r="F18545" t="s">
        <v>249</v>
      </c>
      <c r="G18545" t="s">
        <v>120</v>
      </c>
      <c r="H18545">
        <v>7653</v>
      </c>
      <c r="I18545" s="68" t="str">
        <f>VLOOKUP(E18545,Refs!$P$2:$R$29,3,FALSE)</f>
        <v>Y60</v>
      </c>
      <c r="J18545" s="68" t="str">
        <f>VLOOKUP(E18545,Refs!$P$2:$S$29,4,FALSE)</f>
        <v>Midlands</v>
      </c>
      <c r="K18545" s="28">
        <f t="shared" si="586"/>
        <v>7653</v>
      </c>
    </row>
    <row r="18546" spans="1:11" x14ac:dyDescent="0.35">
      <c r="A18546" s="69">
        <f t="shared" si="585"/>
        <v>45962</v>
      </c>
      <c r="B18546" t="s">
        <v>934</v>
      </c>
      <c r="C18546" t="s">
        <v>279</v>
      </c>
      <c r="E18546" t="s">
        <v>780</v>
      </c>
      <c r="F18546" t="s">
        <v>249</v>
      </c>
      <c r="G18546" t="s">
        <v>121</v>
      </c>
      <c r="H18546">
        <v>27314</v>
      </c>
      <c r="I18546" s="68" t="str">
        <f>VLOOKUP(E18546,Refs!$P$2:$R$29,3,FALSE)</f>
        <v>Y60</v>
      </c>
      <c r="J18546" s="68" t="str">
        <f>VLOOKUP(E18546,Refs!$P$2:$S$29,4,FALSE)</f>
        <v>Midlands</v>
      </c>
      <c r="K18546" s="28">
        <f t="shared" si="586"/>
        <v>27314</v>
      </c>
    </row>
    <row r="18547" spans="1:11" x14ac:dyDescent="0.35">
      <c r="A18547" s="69">
        <f t="shared" si="585"/>
        <v>45962</v>
      </c>
      <c r="B18547" t="s">
        <v>934</v>
      </c>
      <c r="C18547" t="s">
        <v>279</v>
      </c>
      <c r="E18547" t="s">
        <v>780</v>
      </c>
      <c r="F18547" t="s">
        <v>249</v>
      </c>
      <c r="G18547" t="s">
        <v>122</v>
      </c>
      <c r="H18547">
        <v>1590</v>
      </c>
      <c r="I18547" s="68" t="str">
        <f>VLOOKUP(E18547,Refs!$P$2:$R$29,3,FALSE)</f>
        <v>Y60</v>
      </c>
      <c r="J18547" s="68" t="str">
        <f>VLOOKUP(E18547,Refs!$P$2:$S$29,4,FALSE)</f>
        <v>Midlands</v>
      </c>
      <c r="K18547" s="28">
        <f t="shared" si="586"/>
        <v>1590</v>
      </c>
    </row>
    <row r="18548" spans="1:11" x14ac:dyDescent="0.35">
      <c r="A18548" s="69">
        <f t="shared" si="585"/>
        <v>45962</v>
      </c>
      <c r="B18548" t="s">
        <v>934</v>
      </c>
      <c r="C18548" t="s">
        <v>279</v>
      </c>
      <c r="E18548" t="s">
        <v>780</v>
      </c>
      <c r="F18548" t="s">
        <v>249</v>
      </c>
      <c r="G18548" t="s">
        <v>123</v>
      </c>
      <c r="H18548">
        <v>180</v>
      </c>
      <c r="I18548" s="68" t="str">
        <f>VLOOKUP(E18548,Refs!$P$2:$R$29,3,FALSE)</f>
        <v>Y60</v>
      </c>
      <c r="J18548" s="68" t="str">
        <f>VLOOKUP(E18548,Refs!$P$2:$S$29,4,FALSE)</f>
        <v>Midlands</v>
      </c>
      <c r="K18548" s="28">
        <f t="shared" si="586"/>
        <v>180</v>
      </c>
    </row>
    <row r="18549" spans="1:11" x14ac:dyDescent="0.35">
      <c r="A18549" s="69">
        <f t="shared" si="585"/>
        <v>45962</v>
      </c>
      <c r="B18549" t="s">
        <v>934</v>
      </c>
      <c r="C18549" t="s">
        <v>279</v>
      </c>
      <c r="E18549" t="s">
        <v>780</v>
      </c>
      <c r="F18549" t="s">
        <v>249</v>
      </c>
      <c r="G18549" t="s">
        <v>124</v>
      </c>
      <c r="H18549">
        <v>0</v>
      </c>
      <c r="I18549" s="68" t="str">
        <f>VLOOKUP(E18549,Refs!$P$2:$R$29,3,FALSE)</f>
        <v>Y60</v>
      </c>
      <c r="J18549" s="68" t="str">
        <f>VLOOKUP(E18549,Refs!$P$2:$S$29,4,FALSE)</f>
        <v>Midlands</v>
      </c>
      <c r="K18549" s="28" t="str">
        <f t="shared" si="586"/>
        <v/>
      </c>
    </row>
    <row r="18550" spans="1:11" x14ac:dyDescent="0.35">
      <c r="A18550" s="69">
        <f t="shared" si="585"/>
        <v>45962</v>
      </c>
      <c r="B18550" t="s">
        <v>934</v>
      </c>
      <c r="C18550" t="s">
        <v>279</v>
      </c>
      <c r="E18550" t="s">
        <v>780</v>
      </c>
      <c r="F18550" t="s">
        <v>249</v>
      </c>
      <c r="G18550" t="s">
        <v>125</v>
      </c>
      <c r="H18550">
        <v>0</v>
      </c>
      <c r="I18550" s="68" t="str">
        <f>VLOOKUP(E18550,Refs!$P$2:$R$29,3,FALSE)</f>
        <v>Y60</v>
      </c>
      <c r="J18550" s="68" t="str">
        <f>VLOOKUP(E18550,Refs!$P$2:$S$29,4,FALSE)</f>
        <v>Midlands</v>
      </c>
      <c r="K18550" s="28" t="str">
        <f t="shared" si="586"/>
        <v/>
      </c>
    </row>
    <row r="18551" spans="1:11" x14ac:dyDescent="0.35">
      <c r="A18551" s="69">
        <f t="shared" si="585"/>
        <v>45962</v>
      </c>
      <c r="B18551" t="s">
        <v>934</v>
      </c>
      <c r="C18551" t="s">
        <v>279</v>
      </c>
      <c r="E18551" t="s">
        <v>780</v>
      </c>
      <c r="F18551" t="s">
        <v>249</v>
      </c>
      <c r="G18551" t="s">
        <v>126</v>
      </c>
      <c r="H18551">
        <v>0</v>
      </c>
      <c r="I18551" s="68" t="str">
        <f>VLOOKUP(E18551,Refs!$P$2:$R$29,3,FALSE)</f>
        <v>Y60</v>
      </c>
      <c r="J18551" s="68" t="str">
        <f>VLOOKUP(E18551,Refs!$P$2:$S$29,4,FALSE)</f>
        <v>Midlands</v>
      </c>
      <c r="K18551" s="28" t="str">
        <f t="shared" si="586"/>
        <v/>
      </c>
    </row>
    <row r="18552" spans="1:11" x14ac:dyDescent="0.35">
      <c r="A18552" s="69">
        <f t="shared" si="585"/>
        <v>45962</v>
      </c>
      <c r="B18552" t="s">
        <v>934</v>
      </c>
      <c r="C18552" t="s">
        <v>279</v>
      </c>
      <c r="E18552" t="s">
        <v>780</v>
      </c>
      <c r="F18552" t="s">
        <v>249</v>
      </c>
      <c r="G18552" t="s">
        <v>127</v>
      </c>
      <c r="H18552">
        <v>3444</v>
      </c>
      <c r="I18552" s="68" t="str">
        <f>VLOOKUP(E18552,Refs!$P$2:$R$29,3,FALSE)</f>
        <v>Y60</v>
      </c>
      <c r="J18552" s="68" t="str">
        <f>VLOOKUP(E18552,Refs!$P$2:$S$29,4,FALSE)</f>
        <v>Midlands</v>
      </c>
      <c r="K18552" s="28">
        <f t="shared" si="586"/>
        <v>3444</v>
      </c>
    </row>
    <row r="18553" spans="1:11" x14ac:dyDescent="0.35">
      <c r="A18553" s="69">
        <f t="shared" si="585"/>
        <v>45962</v>
      </c>
      <c r="B18553" t="s">
        <v>934</v>
      </c>
      <c r="C18553" t="s">
        <v>279</v>
      </c>
      <c r="E18553" t="s">
        <v>780</v>
      </c>
      <c r="F18553" t="s">
        <v>249</v>
      </c>
      <c r="G18553" t="s">
        <v>128</v>
      </c>
      <c r="H18553">
        <v>228</v>
      </c>
      <c r="I18553" s="68" t="str">
        <f>VLOOKUP(E18553,Refs!$P$2:$R$29,3,FALSE)</f>
        <v>Y60</v>
      </c>
      <c r="J18553" s="68" t="str">
        <f>VLOOKUP(E18553,Refs!$P$2:$S$29,4,FALSE)</f>
        <v>Midlands</v>
      </c>
      <c r="K18553" s="28">
        <f t="shared" si="586"/>
        <v>228</v>
      </c>
    </row>
    <row r="18554" spans="1:11" x14ac:dyDescent="0.35">
      <c r="A18554" s="69">
        <f t="shared" si="585"/>
        <v>45962</v>
      </c>
      <c r="B18554" t="s">
        <v>934</v>
      </c>
      <c r="C18554" t="s">
        <v>279</v>
      </c>
      <c r="E18554" t="s">
        <v>780</v>
      </c>
      <c r="F18554" t="s">
        <v>249</v>
      </c>
      <c r="G18554" t="s">
        <v>129</v>
      </c>
      <c r="H18554">
        <v>0</v>
      </c>
      <c r="I18554" s="68" t="str">
        <f>VLOOKUP(E18554,Refs!$P$2:$R$29,3,FALSE)</f>
        <v>Y60</v>
      </c>
      <c r="J18554" s="68" t="str">
        <f>VLOOKUP(E18554,Refs!$P$2:$S$29,4,FALSE)</f>
        <v>Midlands</v>
      </c>
      <c r="K18554" s="28" t="str">
        <f t="shared" si="586"/>
        <v/>
      </c>
    </row>
    <row r="18555" spans="1:11" x14ac:dyDescent="0.35">
      <c r="A18555" s="69">
        <f t="shared" si="585"/>
        <v>45962</v>
      </c>
      <c r="B18555" t="s">
        <v>934</v>
      </c>
      <c r="C18555" t="s">
        <v>279</v>
      </c>
      <c r="E18555" t="s">
        <v>780</v>
      </c>
      <c r="F18555" t="s">
        <v>249</v>
      </c>
      <c r="G18555" t="s">
        <v>130</v>
      </c>
      <c r="H18555">
        <v>0</v>
      </c>
      <c r="I18555" s="68" t="str">
        <f>VLOOKUP(E18555,Refs!$P$2:$R$29,3,FALSE)</f>
        <v>Y60</v>
      </c>
      <c r="J18555" s="68" t="str">
        <f>VLOOKUP(E18555,Refs!$P$2:$S$29,4,FALSE)</f>
        <v>Midlands</v>
      </c>
      <c r="K18555" s="28" t="str">
        <f t="shared" si="586"/>
        <v/>
      </c>
    </row>
    <row r="18556" spans="1:11" x14ac:dyDescent="0.35">
      <c r="A18556" s="69">
        <f t="shared" si="585"/>
        <v>45962</v>
      </c>
      <c r="B18556" t="s">
        <v>934</v>
      </c>
      <c r="C18556" t="s">
        <v>279</v>
      </c>
      <c r="E18556" t="s">
        <v>780</v>
      </c>
      <c r="F18556" t="s">
        <v>249</v>
      </c>
      <c r="G18556" t="s">
        <v>131</v>
      </c>
      <c r="H18556">
        <v>0</v>
      </c>
      <c r="I18556" s="68" t="str">
        <f>VLOOKUP(E18556,Refs!$P$2:$R$29,3,FALSE)</f>
        <v>Y60</v>
      </c>
      <c r="J18556" s="68" t="str">
        <f>VLOOKUP(E18556,Refs!$P$2:$S$29,4,FALSE)</f>
        <v>Midlands</v>
      </c>
      <c r="K18556" s="28" t="str">
        <f t="shared" si="586"/>
        <v/>
      </c>
    </row>
    <row r="18557" spans="1:11" x14ac:dyDescent="0.35">
      <c r="A18557" s="69">
        <f t="shared" si="585"/>
        <v>45962</v>
      </c>
      <c r="B18557" t="s">
        <v>934</v>
      </c>
      <c r="C18557" t="s">
        <v>279</v>
      </c>
      <c r="E18557" t="s">
        <v>780</v>
      </c>
      <c r="F18557" t="s">
        <v>249</v>
      </c>
      <c r="G18557" t="s">
        <v>132</v>
      </c>
      <c r="H18557">
        <v>0</v>
      </c>
      <c r="I18557" s="68" t="str">
        <f>VLOOKUP(E18557,Refs!$P$2:$R$29,3,FALSE)</f>
        <v>Y60</v>
      </c>
      <c r="J18557" s="68" t="str">
        <f>VLOOKUP(E18557,Refs!$P$2:$S$29,4,FALSE)</f>
        <v>Midlands</v>
      </c>
      <c r="K18557" s="28" t="str">
        <f t="shared" si="586"/>
        <v/>
      </c>
    </row>
    <row r="18558" spans="1:11" x14ac:dyDescent="0.35">
      <c r="A18558" s="69">
        <f t="shared" si="585"/>
        <v>45962</v>
      </c>
      <c r="B18558" t="s">
        <v>934</v>
      </c>
      <c r="C18558" t="s">
        <v>279</v>
      </c>
      <c r="E18558" t="s">
        <v>780</v>
      </c>
      <c r="F18558" t="s">
        <v>249</v>
      </c>
      <c r="G18558" t="s">
        <v>133</v>
      </c>
      <c r="H18558">
        <v>3107</v>
      </c>
      <c r="I18558" s="68" t="str">
        <f>VLOOKUP(E18558,Refs!$P$2:$R$29,3,FALSE)</f>
        <v>Y60</v>
      </c>
      <c r="J18558" s="68" t="str">
        <f>VLOOKUP(E18558,Refs!$P$2:$S$29,4,FALSE)</f>
        <v>Midlands</v>
      </c>
      <c r="K18558" s="28">
        <f t="shared" si="586"/>
        <v>3107</v>
      </c>
    </row>
    <row r="18559" spans="1:11" x14ac:dyDescent="0.35">
      <c r="A18559" s="69">
        <f t="shared" si="585"/>
        <v>45962</v>
      </c>
      <c r="B18559" t="s">
        <v>934</v>
      </c>
      <c r="C18559" t="s">
        <v>279</v>
      </c>
      <c r="E18559" t="s">
        <v>780</v>
      </c>
      <c r="F18559" t="s">
        <v>249</v>
      </c>
      <c r="G18559" t="s">
        <v>134</v>
      </c>
      <c r="H18559">
        <v>2918</v>
      </c>
      <c r="I18559" s="68" t="str">
        <f>VLOOKUP(E18559,Refs!$P$2:$R$29,3,FALSE)</f>
        <v>Y60</v>
      </c>
      <c r="J18559" s="68" t="str">
        <f>VLOOKUP(E18559,Refs!$P$2:$S$29,4,FALSE)</f>
        <v>Midlands</v>
      </c>
      <c r="K18559" s="28">
        <f t="shared" si="586"/>
        <v>2918</v>
      </c>
    </row>
    <row r="18560" spans="1:11" x14ac:dyDescent="0.35">
      <c r="A18560" s="69">
        <f t="shared" si="585"/>
        <v>45962</v>
      </c>
      <c r="B18560" t="s">
        <v>934</v>
      </c>
      <c r="C18560" t="s">
        <v>279</v>
      </c>
      <c r="E18560" t="s">
        <v>780</v>
      </c>
      <c r="F18560" t="s">
        <v>249</v>
      </c>
      <c r="G18560" t="s">
        <v>135</v>
      </c>
      <c r="H18560">
        <v>33</v>
      </c>
      <c r="I18560" s="68" t="str">
        <f>VLOOKUP(E18560,Refs!$P$2:$R$29,3,FALSE)</f>
        <v>Y60</v>
      </c>
      <c r="J18560" s="68" t="str">
        <f>VLOOKUP(E18560,Refs!$P$2:$S$29,4,FALSE)</f>
        <v>Midlands</v>
      </c>
      <c r="K18560" s="28">
        <f t="shared" si="586"/>
        <v>33</v>
      </c>
    </row>
    <row r="18561" spans="1:11" x14ac:dyDescent="0.35">
      <c r="A18561" s="69">
        <f t="shared" si="585"/>
        <v>45962</v>
      </c>
      <c r="B18561" t="s">
        <v>934</v>
      </c>
      <c r="C18561" t="s">
        <v>279</v>
      </c>
      <c r="E18561" t="s">
        <v>780</v>
      </c>
      <c r="F18561" t="s">
        <v>249</v>
      </c>
      <c r="G18561" t="s">
        <v>136</v>
      </c>
      <c r="H18561">
        <v>28</v>
      </c>
      <c r="I18561" s="68" t="str">
        <f>VLOOKUP(E18561,Refs!$P$2:$R$29,3,FALSE)</f>
        <v>Y60</v>
      </c>
      <c r="J18561" s="68" t="str">
        <f>VLOOKUP(E18561,Refs!$P$2:$S$29,4,FALSE)</f>
        <v>Midlands</v>
      </c>
      <c r="K18561" s="28">
        <f t="shared" si="586"/>
        <v>28</v>
      </c>
    </row>
    <row r="18562" spans="1:11" x14ac:dyDescent="0.35">
      <c r="A18562" s="69">
        <f t="shared" si="585"/>
        <v>45962</v>
      </c>
      <c r="B18562" t="s">
        <v>934</v>
      </c>
      <c r="C18562" t="s">
        <v>279</v>
      </c>
      <c r="E18562" t="s">
        <v>780</v>
      </c>
      <c r="F18562" t="s">
        <v>249</v>
      </c>
      <c r="G18562" t="s">
        <v>137</v>
      </c>
      <c r="H18562">
        <v>0</v>
      </c>
      <c r="I18562" s="68" t="str">
        <f>VLOOKUP(E18562,Refs!$P$2:$R$29,3,FALSE)</f>
        <v>Y60</v>
      </c>
      <c r="J18562" s="68" t="str">
        <f>VLOOKUP(E18562,Refs!$P$2:$S$29,4,FALSE)</f>
        <v>Midlands</v>
      </c>
      <c r="K18562" s="28" t="str">
        <f t="shared" si="586"/>
        <v/>
      </c>
    </row>
    <row r="18563" spans="1:11" x14ac:dyDescent="0.35">
      <c r="A18563" s="69">
        <f t="shared" ref="A18563:A18626" si="587">DATEVALUE(RIGHT(B18563,8))</f>
        <v>45962</v>
      </c>
      <c r="B18563" t="s">
        <v>934</v>
      </c>
      <c r="C18563" t="s">
        <v>279</v>
      </c>
      <c r="E18563" t="s">
        <v>780</v>
      </c>
      <c r="F18563" t="s">
        <v>249</v>
      </c>
      <c r="G18563" t="s">
        <v>138</v>
      </c>
      <c r="H18563">
        <v>0</v>
      </c>
      <c r="I18563" s="68" t="str">
        <f>VLOOKUP(E18563,Refs!$P$2:$R$29,3,FALSE)</f>
        <v>Y60</v>
      </c>
      <c r="J18563" s="68" t="str">
        <f>VLOOKUP(E18563,Refs!$P$2:$S$29,4,FALSE)</f>
        <v>Midlands</v>
      </c>
      <c r="K18563" s="28" t="str">
        <f t="shared" si="586"/>
        <v/>
      </c>
    </row>
    <row r="18564" spans="1:11" x14ac:dyDescent="0.35">
      <c r="A18564" s="69">
        <f t="shared" si="587"/>
        <v>45962</v>
      </c>
      <c r="B18564" t="s">
        <v>934</v>
      </c>
      <c r="C18564" t="s">
        <v>279</v>
      </c>
      <c r="E18564" t="s">
        <v>780</v>
      </c>
      <c r="F18564" t="s">
        <v>249</v>
      </c>
      <c r="G18564" t="s">
        <v>139</v>
      </c>
      <c r="H18564">
        <v>1558</v>
      </c>
      <c r="I18564" s="68" t="str">
        <f>VLOOKUP(E18564,Refs!$P$2:$R$29,3,FALSE)</f>
        <v>Y60</v>
      </c>
      <c r="J18564" s="68" t="str">
        <f>VLOOKUP(E18564,Refs!$P$2:$S$29,4,FALSE)</f>
        <v>Midlands</v>
      </c>
      <c r="K18564" s="28">
        <f t="shared" si="586"/>
        <v>1558</v>
      </c>
    </row>
    <row r="18565" spans="1:11" x14ac:dyDescent="0.35">
      <c r="A18565" s="69">
        <f t="shared" si="587"/>
        <v>45962</v>
      </c>
      <c r="B18565" t="s">
        <v>934</v>
      </c>
      <c r="C18565" t="s">
        <v>279</v>
      </c>
      <c r="E18565" t="s">
        <v>780</v>
      </c>
      <c r="F18565" t="s">
        <v>249</v>
      </c>
      <c r="G18565" t="s">
        <v>140</v>
      </c>
      <c r="H18565">
        <v>1558</v>
      </c>
      <c r="I18565" s="68" t="str">
        <f>VLOOKUP(E18565,Refs!$P$2:$R$29,3,FALSE)</f>
        <v>Y60</v>
      </c>
      <c r="J18565" s="68" t="str">
        <f>VLOOKUP(E18565,Refs!$P$2:$S$29,4,FALSE)</f>
        <v>Midlands</v>
      </c>
      <c r="K18565" s="28">
        <f t="shared" si="586"/>
        <v>1558</v>
      </c>
    </row>
    <row r="18566" spans="1:11" x14ac:dyDescent="0.35">
      <c r="A18566" s="69">
        <f t="shared" si="587"/>
        <v>45962</v>
      </c>
      <c r="B18566" t="s">
        <v>934</v>
      </c>
      <c r="C18566" t="s">
        <v>279</v>
      </c>
      <c r="E18566" t="s">
        <v>780</v>
      </c>
      <c r="F18566" t="s">
        <v>249</v>
      </c>
      <c r="G18566" t="s">
        <v>728</v>
      </c>
      <c r="H18566">
        <v>1</v>
      </c>
      <c r="I18566" s="68" t="str">
        <f>VLOOKUP(E18566,Refs!$P$2:$R$29,3,FALSE)</f>
        <v>Y60</v>
      </c>
      <c r="J18566" s="68" t="str">
        <f>VLOOKUP(E18566,Refs!$P$2:$S$29,4,FALSE)</f>
        <v>Midlands</v>
      </c>
      <c r="K18566" s="28">
        <f t="shared" si="586"/>
        <v>1</v>
      </c>
    </row>
    <row r="18567" spans="1:11" x14ac:dyDescent="0.35">
      <c r="A18567" s="69">
        <f t="shared" si="587"/>
        <v>45962</v>
      </c>
      <c r="B18567" t="s">
        <v>934</v>
      </c>
      <c r="C18567" t="s">
        <v>279</v>
      </c>
      <c r="E18567" t="s">
        <v>780</v>
      </c>
      <c r="F18567" t="s">
        <v>249</v>
      </c>
      <c r="G18567" t="s">
        <v>727</v>
      </c>
      <c r="H18567">
        <v>1</v>
      </c>
      <c r="I18567" s="68" t="str">
        <f>VLOOKUP(E18567,Refs!$P$2:$R$29,3,FALSE)</f>
        <v>Y60</v>
      </c>
      <c r="J18567" s="68" t="str">
        <f>VLOOKUP(E18567,Refs!$P$2:$S$29,4,FALSE)</f>
        <v>Midlands</v>
      </c>
      <c r="K18567" s="28">
        <f t="shared" si="586"/>
        <v>1</v>
      </c>
    </row>
    <row r="18568" spans="1:11" x14ac:dyDescent="0.35">
      <c r="A18568" s="69">
        <f t="shared" si="587"/>
        <v>45962</v>
      </c>
      <c r="B18568" t="s">
        <v>934</v>
      </c>
      <c r="C18568" t="s">
        <v>279</v>
      </c>
      <c r="E18568" t="s">
        <v>780</v>
      </c>
      <c r="F18568" t="s">
        <v>249</v>
      </c>
      <c r="G18568" t="s">
        <v>730</v>
      </c>
      <c r="H18568">
        <v>1</v>
      </c>
      <c r="I18568" s="68" t="str">
        <f>VLOOKUP(E18568,Refs!$P$2:$R$29,3,FALSE)</f>
        <v>Y60</v>
      </c>
      <c r="J18568" s="68" t="str">
        <f>VLOOKUP(E18568,Refs!$P$2:$S$29,4,FALSE)</f>
        <v>Midlands</v>
      </c>
      <c r="K18568" s="28">
        <f t="shared" si="586"/>
        <v>1</v>
      </c>
    </row>
    <row r="18569" spans="1:11" x14ac:dyDescent="0.35">
      <c r="A18569" s="69">
        <f t="shared" si="587"/>
        <v>45962</v>
      </c>
      <c r="B18569" t="s">
        <v>934</v>
      </c>
      <c r="C18569" t="s">
        <v>279</v>
      </c>
      <c r="E18569" t="s">
        <v>780</v>
      </c>
      <c r="F18569" t="s">
        <v>249</v>
      </c>
      <c r="G18569" t="s">
        <v>729</v>
      </c>
      <c r="H18569">
        <v>0</v>
      </c>
      <c r="I18569" s="68" t="str">
        <f>VLOOKUP(E18569,Refs!$P$2:$R$29,3,FALSE)</f>
        <v>Y60</v>
      </c>
      <c r="J18569" s="68" t="str">
        <f>VLOOKUP(E18569,Refs!$P$2:$S$29,4,FALSE)</f>
        <v>Midlands</v>
      </c>
      <c r="K18569" s="28" t="str">
        <f t="shared" si="586"/>
        <v/>
      </c>
    </row>
    <row r="18570" spans="1:11" x14ac:dyDescent="0.35">
      <c r="A18570" s="69">
        <f t="shared" si="587"/>
        <v>45962</v>
      </c>
      <c r="B18570" t="s">
        <v>934</v>
      </c>
      <c r="C18570" t="s">
        <v>259</v>
      </c>
      <c r="D18570" t="s">
        <v>882</v>
      </c>
      <c r="E18570" t="s">
        <v>331</v>
      </c>
      <c r="F18570" t="s">
        <v>332</v>
      </c>
      <c r="G18570" t="s">
        <v>10</v>
      </c>
      <c r="H18570">
        <v>33110</v>
      </c>
      <c r="I18570" s="68" t="str">
        <f>VLOOKUP(E18570,Refs!$P$2:$R$29,3,FALSE)</f>
        <v>Y58</v>
      </c>
      <c r="J18570" s="68" t="str">
        <f>VLOOKUP(E18570,Refs!$P$2:$S$29,4,FALSE)</f>
        <v>South West</v>
      </c>
      <c r="K18570" s="28">
        <f t="shared" si="586"/>
        <v>33110</v>
      </c>
    </row>
    <row r="18571" spans="1:11" x14ac:dyDescent="0.35">
      <c r="A18571" s="69">
        <f t="shared" si="587"/>
        <v>45962</v>
      </c>
      <c r="B18571" t="s">
        <v>934</v>
      </c>
      <c r="C18571" t="s">
        <v>259</v>
      </c>
      <c r="D18571" t="s">
        <v>882</v>
      </c>
      <c r="E18571" t="s">
        <v>331</v>
      </c>
      <c r="F18571" t="s">
        <v>332</v>
      </c>
      <c r="G18571" t="s">
        <v>69</v>
      </c>
      <c r="H18571">
        <v>29298</v>
      </c>
      <c r="I18571" s="68" t="str">
        <f>VLOOKUP(E18571,Refs!$P$2:$R$29,3,FALSE)</f>
        <v>Y58</v>
      </c>
      <c r="J18571" s="68" t="str">
        <f>VLOOKUP(E18571,Refs!$P$2:$S$29,4,FALSE)</f>
        <v>South West</v>
      </c>
      <c r="K18571" s="28">
        <f t="shared" si="586"/>
        <v>29298</v>
      </c>
    </row>
    <row r="18572" spans="1:11" x14ac:dyDescent="0.35">
      <c r="A18572" s="69">
        <f t="shared" si="587"/>
        <v>45962</v>
      </c>
      <c r="B18572" t="s">
        <v>934</v>
      </c>
      <c r="C18572" t="s">
        <v>259</v>
      </c>
      <c r="D18572" t="s">
        <v>882</v>
      </c>
      <c r="E18572" t="s">
        <v>331</v>
      </c>
      <c r="F18572" t="s">
        <v>332</v>
      </c>
      <c r="G18572" t="s">
        <v>20</v>
      </c>
      <c r="H18572">
        <v>30123</v>
      </c>
      <c r="I18572" s="68" t="str">
        <f>VLOOKUP(E18572,Refs!$P$2:$R$29,3,FALSE)</f>
        <v>Y58</v>
      </c>
      <c r="J18572" s="68" t="str">
        <f>VLOOKUP(E18572,Refs!$P$2:$S$29,4,FALSE)</f>
        <v>South West</v>
      </c>
      <c r="K18572" s="28">
        <f t="shared" si="586"/>
        <v>30123</v>
      </c>
    </row>
    <row r="18573" spans="1:11" x14ac:dyDescent="0.35">
      <c r="A18573" s="69">
        <f t="shared" si="587"/>
        <v>45962</v>
      </c>
      <c r="B18573" t="s">
        <v>934</v>
      </c>
      <c r="C18573" t="s">
        <v>259</v>
      </c>
      <c r="D18573" t="s">
        <v>882</v>
      </c>
      <c r="E18573" t="s">
        <v>331</v>
      </c>
      <c r="F18573" t="s">
        <v>332</v>
      </c>
      <c r="G18573" t="s">
        <v>23</v>
      </c>
      <c r="H18573">
        <v>21327</v>
      </c>
      <c r="I18573" s="68" t="str">
        <f>VLOOKUP(E18573,Refs!$P$2:$R$29,3,FALSE)</f>
        <v>Y58</v>
      </c>
      <c r="J18573" s="68" t="str">
        <f>VLOOKUP(E18573,Refs!$P$2:$S$29,4,FALSE)</f>
        <v>South West</v>
      </c>
      <c r="K18573" s="28">
        <f t="shared" si="586"/>
        <v>21327</v>
      </c>
    </row>
    <row r="18574" spans="1:11" x14ac:dyDescent="0.35">
      <c r="A18574" s="69">
        <f t="shared" si="587"/>
        <v>45962</v>
      </c>
      <c r="B18574" t="s">
        <v>934</v>
      </c>
      <c r="C18574" t="s">
        <v>259</v>
      </c>
      <c r="D18574" t="s">
        <v>882</v>
      </c>
      <c r="E18574" t="s">
        <v>331</v>
      </c>
      <c r="F18574" t="s">
        <v>332</v>
      </c>
      <c r="G18574" t="s">
        <v>19</v>
      </c>
      <c r="H18574">
        <v>441</v>
      </c>
      <c r="I18574" s="68" t="str">
        <f>VLOOKUP(E18574,Refs!$P$2:$R$29,3,FALSE)</f>
        <v>Y58</v>
      </c>
      <c r="J18574" s="68" t="str">
        <f>VLOOKUP(E18574,Refs!$P$2:$S$29,4,FALSE)</f>
        <v>South West</v>
      </c>
      <c r="K18574" s="28">
        <f t="shared" si="586"/>
        <v>441</v>
      </c>
    </row>
    <row r="18575" spans="1:11" x14ac:dyDescent="0.35">
      <c r="A18575" s="69">
        <f t="shared" si="587"/>
        <v>45962</v>
      </c>
      <c r="B18575" t="s">
        <v>934</v>
      </c>
      <c r="C18575" t="s">
        <v>259</v>
      </c>
      <c r="D18575" t="s">
        <v>882</v>
      </c>
      <c r="E18575" t="s">
        <v>331</v>
      </c>
      <c r="F18575" t="s">
        <v>332</v>
      </c>
      <c r="G18575" t="s">
        <v>21</v>
      </c>
      <c r="H18575">
        <v>964632</v>
      </c>
      <c r="I18575" s="68" t="str">
        <f>VLOOKUP(E18575,Refs!$P$2:$R$29,3,FALSE)</f>
        <v>Y58</v>
      </c>
      <c r="J18575" s="68" t="str">
        <f>VLOOKUP(E18575,Refs!$P$2:$S$29,4,FALSE)</f>
        <v>South West</v>
      </c>
      <c r="K18575" s="28">
        <f t="shared" si="586"/>
        <v>964632</v>
      </c>
    </row>
    <row r="18576" spans="1:11" x14ac:dyDescent="0.35">
      <c r="A18576" s="69">
        <f t="shared" si="587"/>
        <v>45962</v>
      </c>
      <c r="B18576" t="s">
        <v>934</v>
      </c>
      <c r="C18576" t="s">
        <v>259</v>
      </c>
      <c r="D18576" t="s">
        <v>882</v>
      </c>
      <c r="E18576" t="s">
        <v>331</v>
      </c>
      <c r="F18576" t="s">
        <v>332</v>
      </c>
      <c r="G18576" t="s">
        <v>70</v>
      </c>
      <c r="H18576">
        <v>205</v>
      </c>
      <c r="I18576" s="68" t="str">
        <f>VLOOKUP(E18576,Refs!$P$2:$R$29,3,FALSE)</f>
        <v>Y58</v>
      </c>
      <c r="J18576" s="68" t="str">
        <f>VLOOKUP(E18576,Refs!$P$2:$S$29,4,FALSE)</f>
        <v>South West</v>
      </c>
      <c r="K18576" s="28">
        <f t="shared" si="586"/>
        <v>205</v>
      </c>
    </row>
    <row r="18577" spans="1:11" x14ac:dyDescent="0.35">
      <c r="A18577" s="69">
        <f t="shared" si="587"/>
        <v>45962</v>
      </c>
      <c r="B18577" t="s">
        <v>934</v>
      </c>
      <c r="C18577" t="s">
        <v>259</v>
      </c>
      <c r="D18577" t="s">
        <v>882</v>
      </c>
      <c r="E18577" t="s">
        <v>331</v>
      </c>
      <c r="F18577" t="s">
        <v>332</v>
      </c>
      <c r="G18577" t="s">
        <v>71</v>
      </c>
      <c r="H18577">
        <v>372</v>
      </c>
      <c r="I18577" s="68" t="str">
        <f>VLOOKUP(E18577,Refs!$P$2:$R$29,3,FALSE)</f>
        <v>Y58</v>
      </c>
      <c r="J18577" s="68" t="str">
        <f>VLOOKUP(E18577,Refs!$P$2:$S$29,4,FALSE)</f>
        <v>South West</v>
      </c>
      <c r="K18577" s="28">
        <f t="shared" si="586"/>
        <v>372</v>
      </c>
    </row>
    <row r="18578" spans="1:11" x14ac:dyDescent="0.35">
      <c r="A18578" s="69">
        <f t="shared" si="587"/>
        <v>45962</v>
      </c>
      <c r="B18578" t="s">
        <v>934</v>
      </c>
      <c r="C18578" t="s">
        <v>259</v>
      </c>
      <c r="D18578" t="s">
        <v>882</v>
      </c>
      <c r="E18578" t="s">
        <v>331</v>
      </c>
      <c r="F18578" t="s">
        <v>332</v>
      </c>
      <c r="G18578" t="s">
        <v>72</v>
      </c>
      <c r="H18578">
        <v>40510</v>
      </c>
      <c r="I18578" s="68" t="str">
        <f>VLOOKUP(E18578,Refs!$P$2:$R$29,3,FALSE)</f>
        <v>Y58</v>
      </c>
      <c r="J18578" s="68" t="str">
        <f>VLOOKUP(E18578,Refs!$P$2:$S$29,4,FALSE)</f>
        <v>South West</v>
      </c>
      <c r="K18578" s="28">
        <f t="shared" si="586"/>
        <v>40510</v>
      </c>
    </row>
    <row r="18579" spans="1:11" x14ac:dyDescent="0.35">
      <c r="A18579" s="69">
        <f t="shared" si="587"/>
        <v>45962</v>
      </c>
      <c r="B18579" t="s">
        <v>934</v>
      </c>
      <c r="C18579" t="s">
        <v>259</v>
      </c>
      <c r="D18579" t="s">
        <v>882</v>
      </c>
      <c r="E18579" t="s">
        <v>331</v>
      </c>
      <c r="F18579" t="s">
        <v>332</v>
      </c>
      <c r="G18579" t="s">
        <v>73</v>
      </c>
      <c r="H18579">
        <v>7327</v>
      </c>
      <c r="I18579" s="68" t="str">
        <f>VLOOKUP(E18579,Refs!$P$2:$R$29,3,FALSE)</f>
        <v>Y58</v>
      </c>
      <c r="J18579" s="68" t="str">
        <f>VLOOKUP(E18579,Refs!$P$2:$S$29,4,FALSE)</f>
        <v>South West</v>
      </c>
      <c r="K18579" s="28">
        <f t="shared" si="586"/>
        <v>7327</v>
      </c>
    </row>
    <row r="18580" spans="1:11" x14ac:dyDescent="0.35">
      <c r="A18580" s="69">
        <f t="shared" si="587"/>
        <v>45962</v>
      </c>
      <c r="B18580" t="s">
        <v>934</v>
      </c>
      <c r="C18580" t="s">
        <v>259</v>
      </c>
      <c r="D18580" t="s">
        <v>882</v>
      </c>
      <c r="E18580" t="s">
        <v>331</v>
      </c>
      <c r="F18580" t="s">
        <v>332</v>
      </c>
      <c r="G18580" t="s">
        <v>74</v>
      </c>
      <c r="H18580">
        <v>45634579</v>
      </c>
      <c r="I18580" s="68" t="str">
        <f>VLOOKUP(E18580,Refs!$P$2:$R$29,3,FALSE)</f>
        <v>Y58</v>
      </c>
      <c r="J18580" s="68" t="str">
        <f>VLOOKUP(E18580,Refs!$P$2:$S$29,4,FALSE)</f>
        <v>South West</v>
      </c>
      <c r="K18580" s="28">
        <f t="shared" si="586"/>
        <v>45634579</v>
      </c>
    </row>
    <row r="18581" spans="1:11" x14ac:dyDescent="0.35">
      <c r="A18581" s="69">
        <f t="shared" si="587"/>
        <v>45962</v>
      </c>
      <c r="B18581" t="s">
        <v>934</v>
      </c>
      <c r="C18581" t="s">
        <v>259</v>
      </c>
      <c r="D18581" t="s">
        <v>882</v>
      </c>
      <c r="E18581" t="s">
        <v>331</v>
      </c>
      <c r="F18581" t="s">
        <v>332</v>
      </c>
      <c r="G18581" t="s">
        <v>26</v>
      </c>
      <c r="H18581">
        <v>29311</v>
      </c>
      <c r="I18581" s="68" t="str">
        <f>VLOOKUP(E18581,Refs!$P$2:$R$29,3,FALSE)</f>
        <v>Y58</v>
      </c>
      <c r="J18581" s="68" t="str">
        <f>VLOOKUP(E18581,Refs!$P$2:$S$29,4,FALSE)</f>
        <v>South West</v>
      </c>
      <c r="K18581" s="28">
        <f t="shared" si="586"/>
        <v>29311</v>
      </c>
    </row>
    <row r="18582" spans="1:11" x14ac:dyDescent="0.35">
      <c r="A18582" s="69">
        <f t="shared" si="587"/>
        <v>45962</v>
      </c>
      <c r="B18582" t="s">
        <v>934</v>
      </c>
      <c r="C18582" t="s">
        <v>259</v>
      </c>
      <c r="D18582" t="s">
        <v>882</v>
      </c>
      <c r="E18582" t="s">
        <v>331</v>
      </c>
      <c r="F18582" t="s">
        <v>332</v>
      </c>
      <c r="G18582" t="s">
        <v>75</v>
      </c>
      <c r="H18582">
        <v>1445</v>
      </c>
      <c r="I18582" s="68" t="str">
        <f>VLOOKUP(E18582,Refs!$P$2:$R$29,3,FALSE)</f>
        <v>Y58</v>
      </c>
      <c r="J18582" s="68" t="str">
        <f>VLOOKUP(E18582,Refs!$P$2:$S$29,4,FALSE)</f>
        <v>South West</v>
      </c>
      <c r="K18582" s="28">
        <f t="shared" si="586"/>
        <v>1445</v>
      </c>
    </row>
    <row r="18583" spans="1:11" x14ac:dyDescent="0.35">
      <c r="A18583" s="69">
        <f t="shared" si="587"/>
        <v>45962</v>
      </c>
      <c r="B18583" t="s">
        <v>934</v>
      </c>
      <c r="C18583" t="s">
        <v>259</v>
      </c>
      <c r="D18583" t="s">
        <v>882</v>
      </c>
      <c r="E18583" t="s">
        <v>331</v>
      </c>
      <c r="F18583" t="s">
        <v>332</v>
      </c>
      <c r="G18583" t="s">
        <v>76</v>
      </c>
      <c r="H18583">
        <v>10194</v>
      </c>
      <c r="I18583" s="68" t="str">
        <f>VLOOKUP(E18583,Refs!$P$2:$R$29,3,FALSE)</f>
        <v>Y58</v>
      </c>
      <c r="J18583" s="68" t="str">
        <f>VLOOKUP(E18583,Refs!$P$2:$S$29,4,FALSE)</f>
        <v>South West</v>
      </c>
      <c r="K18583" s="28">
        <f t="shared" si="586"/>
        <v>10194</v>
      </c>
    </row>
    <row r="18584" spans="1:11" x14ac:dyDescent="0.35">
      <c r="A18584" s="69">
        <f t="shared" si="587"/>
        <v>45962</v>
      </c>
      <c r="B18584" t="s">
        <v>934</v>
      </c>
      <c r="C18584" t="s">
        <v>259</v>
      </c>
      <c r="D18584" t="s">
        <v>882</v>
      </c>
      <c r="E18584" t="s">
        <v>331</v>
      </c>
      <c r="F18584" t="s">
        <v>332</v>
      </c>
      <c r="G18584" t="s">
        <v>77</v>
      </c>
      <c r="H18584">
        <v>5912</v>
      </c>
      <c r="I18584" s="68" t="str">
        <f>VLOOKUP(E18584,Refs!$P$2:$R$29,3,FALSE)</f>
        <v>Y58</v>
      </c>
      <c r="J18584" s="68" t="str">
        <f>VLOOKUP(E18584,Refs!$P$2:$S$29,4,FALSE)</f>
        <v>South West</v>
      </c>
      <c r="K18584" s="28">
        <f t="shared" si="586"/>
        <v>5912</v>
      </c>
    </row>
    <row r="18585" spans="1:11" x14ac:dyDescent="0.35">
      <c r="A18585" s="69">
        <f t="shared" si="587"/>
        <v>45962</v>
      </c>
      <c r="B18585" t="s">
        <v>934</v>
      </c>
      <c r="C18585" t="s">
        <v>259</v>
      </c>
      <c r="D18585" t="s">
        <v>882</v>
      </c>
      <c r="E18585" t="s">
        <v>331</v>
      </c>
      <c r="F18585" t="s">
        <v>332</v>
      </c>
      <c r="G18585" t="s">
        <v>78</v>
      </c>
      <c r="H18585">
        <v>11760</v>
      </c>
      <c r="I18585" s="68" t="str">
        <f>VLOOKUP(E18585,Refs!$P$2:$R$29,3,FALSE)</f>
        <v>Y58</v>
      </c>
      <c r="J18585" s="68" t="str">
        <f>VLOOKUP(E18585,Refs!$P$2:$S$29,4,FALSE)</f>
        <v>South West</v>
      </c>
      <c r="K18585" s="28">
        <f t="shared" si="586"/>
        <v>11760</v>
      </c>
    </row>
    <row r="18586" spans="1:11" x14ac:dyDescent="0.35">
      <c r="A18586" s="69">
        <f t="shared" si="587"/>
        <v>45962</v>
      </c>
      <c r="B18586" t="s">
        <v>934</v>
      </c>
      <c r="C18586" t="s">
        <v>259</v>
      </c>
      <c r="D18586" t="s">
        <v>882</v>
      </c>
      <c r="E18586" t="s">
        <v>331</v>
      </c>
      <c r="F18586" t="s">
        <v>332</v>
      </c>
      <c r="G18586" t="s">
        <v>79</v>
      </c>
      <c r="H18586">
        <v>0</v>
      </c>
      <c r="I18586" s="68" t="str">
        <f>VLOOKUP(E18586,Refs!$P$2:$R$29,3,FALSE)</f>
        <v>Y58</v>
      </c>
      <c r="J18586" s="68" t="str">
        <f>VLOOKUP(E18586,Refs!$P$2:$S$29,4,FALSE)</f>
        <v>South West</v>
      </c>
      <c r="K18586" s="28" t="str">
        <f t="shared" si="586"/>
        <v/>
      </c>
    </row>
    <row r="18587" spans="1:11" x14ac:dyDescent="0.35">
      <c r="A18587" s="69">
        <f t="shared" si="587"/>
        <v>45962</v>
      </c>
      <c r="B18587" t="s">
        <v>934</v>
      </c>
      <c r="C18587" t="s">
        <v>259</v>
      </c>
      <c r="D18587" t="s">
        <v>882</v>
      </c>
      <c r="E18587" t="s">
        <v>331</v>
      </c>
      <c r="F18587" t="s">
        <v>332</v>
      </c>
      <c r="G18587" t="s">
        <v>25</v>
      </c>
      <c r="H18587">
        <v>16332</v>
      </c>
      <c r="I18587" s="68" t="str">
        <f>VLOOKUP(E18587,Refs!$P$2:$R$29,3,FALSE)</f>
        <v>Y58</v>
      </c>
      <c r="J18587" s="68" t="str">
        <f>VLOOKUP(E18587,Refs!$P$2:$S$29,4,FALSE)</f>
        <v>South West</v>
      </c>
      <c r="K18587" s="28">
        <f t="shared" si="586"/>
        <v>16332</v>
      </c>
    </row>
    <row r="18588" spans="1:11" x14ac:dyDescent="0.35">
      <c r="A18588" s="69">
        <f t="shared" si="587"/>
        <v>45962</v>
      </c>
      <c r="B18588" t="s">
        <v>934</v>
      </c>
      <c r="C18588" t="s">
        <v>259</v>
      </c>
      <c r="D18588" t="s">
        <v>882</v>
      </c>
      <c r="E18588" t="s">
        <v>331</v>
      </c>
      <c r="F18588" t="s">
        <v>332</v>
      </c>
      <c r="G18588" t="s">
        <v>80</v>
      </c>
      <c r="H18588">
        <v>26</v>
      </c>
      <c r="I18588" s="68" t="str">
        <f>VLOOKUP(E18588,Refs!$P$2:$R$29,3,FALSE)</f>
        <v>Y58</v>
      </c>
      <c r="J18588" s="68" t="str">
        <f>VLOOKUP(E18588,Refs!$P$2:$S$29,4,FALSE)</f>
        <v>South West</v>
      </c>
      <c r="K18588" s="28">
        <f t="shared" si="586"/>
        <v>26</v>
      </c>
    </row>
    <row r="18589" spans="1:11" x14ac:dyDescent="0.35">
      <c r="A18589" s="69">
        <f t="shared" si="587"/>
        <v>45962</v>
      </c>
      <c r="B18589" t="s">
        <v>934</v>
      </c>
      <c r="C18589" t="s">
        <v>259</v>
      </c>
      <c r="D18589" t="s">
        <v>882</v>
      </c>
      <c r="E18589" t="s">
        <v>331</v>
      </c>
      <c r="F18589" t="s">
        <v>332</v>
      </c>
      <c r="G18589" t="s">
        <v>81</v>
      </c>
      <c r="H18589">
        <v>7702</v>
      </c>
      <c r="I18589" s="68" t="str">
        <f>VLOOKUP(E18589,Refs!$P$2:$R$29,3,FALSE)</f>
        <v>Y58</v>
      </c>
      <c r="J18589" s="68" t="str">
        <f>VLOOKUP(E18589,Refs!$P$2:$S$29,4,FALSE)</f>
        <v>South West</v>
      </c>
      <c r="K18589" s="28">
        <f t="shared" si="586"/>
        <v>7702</v>
      </c>
    </row>
    <row r="18590" spans="1:11" x14ac:dyDescent="0.35">
      <c r="A18590" s="69">
        <f t="shared" si="587"/>
        <v>45962</v>
      </c>
      <c r="B18590" t="s">
        <v>934</v>
      </c>
      <c r="C18590" t="s">
        <v>259</v>
      </c>
      <c r="D18590" t="s">
        <v>882</v>
      </c>
      <c r="E18590" t="s">
        <v>331</v>
      </c>
      <c r="F18590" t="s">
        <v>332</v>
      </c>
      <c r="G18590" t="s">
        <v>82</v>
      </c>
      <c r="H18590">
        <v>3088</v>
      </c>
      <c r="I18590" s="68" t="str">
        <f>VLOOKUP(E18590,Refs!$P$2:$R$29,3,FALSE)</f>
        <v>Y58</v>
      </c>
      <c r="J18590" s="68" t="str">
        <f>VLOOKUP(E18590,Refs!$P$2:$S$29,4,FALSE)</f>
        <v>South West</v>
      </c>
      <c r="K18590" s="28">
        <f t="shared" si="586"/>
        <v>3088</v>
      </c>
    </row>
    <row r="18591" spans="1:11" x14ac:dyDescent="0.35">
      <c r="A18591" s="69">
        <f t="shared" si="587"/>
        <v>45962</v>
      </c>
      <c r="B18591" t="s">
        <v>934</v>
      </c>
      <c r="C18591" t="s">
        <v>259</v>
      </c>
      <c r="D18591" t="s">
        <v>882</v>
      </c>
      <c r="E18591" t="s">
        <v>331</v>
      </c>
      <c r="F18591" t="s">
        <v>332</v>
      </c>
      <c r="G18591" t="s">
        <v>83</v>
      </c>
      <c r="H18591">
        <v>4496</v>
      </c>
      <c r="I18591" s="68" t="str">
        <f>VLOOKUP(E18591,Refs!$P$2:$R$29,3,FALSE)</f>
        <v>Y58</v>
      </c>
      <c r="J18591" s="68" t="str">
        <f>VLOOKUP(E18591,Refs!$P$2:$S$29,4,FALSE)</f>
        <v>South West</v>
      </c>
      <c r="K18591" s="28">
        <f t="shared" si="586"/>
        <v>4496</v>
      </c>
    </row>
    <row r="18592" spans="1:11" x14ac:dyDescent="0.35">
      <c r="A18592" s="69">
        <f t="shared" si="587"/>
        <v>45962</v>
      </c>
      <c r="B18592" t="s">
        <v>934</v>
      </c>
      <c r="C18592" t="s">
        <v>259</v>
      </c>
      <c r="D18592" t="s">
        <v>882</v>
      </c>
      <c r="E18592" t="s">
        <v>331</v>
      </c>
      <c r="F18592" t="s">
        <v>332</v>
      </c>
      <c r="G18592" t="s">
        <v>84</v>
      </c>
      <c r="H18592">
        <v>24777</v>
      </c>
      <c r="I18592" s="68" t="str">
        <f>VLOOKUP(E18592,Refs!$P$2:$R$29,3,FALSE)</f>
        <v>Y58</v>
      </c>
      <c r="J18592" s="68" t="str">
        <f>VLOOKUP(E18592,Refs!$P$2:$S$29,4,FALSE)</f>
        <v>South West</v>
      </c>
      <c r="K18592" s="28">
        <f t="shared" si="586"/>
        <v>24777</v>
      </c>
    </row>
    <row r="18593" spans="1:11" x14ac:dyDescent="0.35">
      <c r="A18593" s="69">
        <f t="shared" si="587"/>
        <v>45962</v>
      </c>
      <c r="B18593" t="s">
        <v>934</v>
      </c>
      <c r="C18593" t="s">
        <v>259</v>
      </c>
      <c r="D18593" t="s">
        <v>882</v>
      </c>
      <c r="E18593" t="s">
        <v>331</v>
      </c>
      <c r="F18593" t="s">
        <v>332</v>
      </c>
      <c r="G18593" t="s">
        <v>85</v>
      </c>
      <c r="H18593">
        <v>629</v>
      </c>
      <c r="I18593" s="68" t="str">
        <f>VLOOKUP(E18593,Refs!$P$2:$R$29,3,FALSE)</f>
        <v>Y58</v>
      </c>
      <c r="J18593" s="68" t="str">
        <f>VLOOKUP(E18593,Refs!$P$2:$S$29,4,FALSE)</f>
        <v>South West</v>
      </c>
      <c r="K18593" s="28">
        <f t="shared" si="586"/>
        <v>629</v>
      </c>
    </row>
    <row r="18594" spans="1:11" x14ac:dyDescent="0.35">
      <c r="A18594" s="69">
        <f t="shared" si="587"/>
        <v>45962</v>
      </c>
      <c r="B18594" t="s">
        <v>934</v>
      </c>
      <c r="C18594" t="s">
        <v>259</v>
      </c>
      <c r="D18594" t="s">
        <v>882</v>
      </c>
      <c r="E18594" t="s">
        <v>331</v>
      </c>
      <c r="F18594" t="s">
        <v>332</v>
      </c>
      <c r="G18594" t="s">
        <v>86</v>
      </c>
      <c r="H18594">
        <v>298</v>
      </c>
      <c r="I18594" s="68" t="str">
        <f>VLOOKUP(E18594,Refs!$P$2:$R$29,3,FALSE)</f>
        <v>Y58</v>
      </c>
      <c r="J18594" s="68" t="str">
        <f>VLOOKUP(E18594,Refs!$P$2:$S$29,4,FALSE)</f>
        <v>South West</v>
      </c>
      <c r="K18594" s="28">
        <f t="shared" ref="K18594:K18657" si="588">IF(OR(H18594="NULL",H18594=0,H18594=""),"",H18594)</f>
        <v>298</v>
      </c>
    </row>
    <row r="18595" spans="1:11" x14ac:dyDescent="0.35">
      <c r="A18595" s="69">
        <f t="shared" si="587"/>
        <v>45962</v>
      </c>
      <c r="B18595" t="s">
        <v>934</v>
      </c>
      <c r="C18595" t="s">
        <v>259</v>
      </c>
      <c r="D18595" t="s">
        <v>882</v>
      </c>
      <c r="E18595" t="s">
        <v>331</v>
      </c>
      <c r="F18595" t="s">
        <v>332</v>
      </c>
      <c r="G18595" t="s">
        <v>87</v>
      </c>
      <c r="H18595">
        <v>7748</v>
      </c>
      <c r="I18595" s="68" t="str">
        <f>VLOOKUP(E18595,Refs!$P$2:$R$29,3,FALSE)</f>
        <v>Y58</v>
      </c>
      <c r="J18595" s="68" t="str">
        <f>VLOOKUP(E18595,Refs!$P$2:$S$29,4,FALSE)</f>
        <v>South West</v>
      </c>
      <c r="K18595" s="28">
        <f t="shared" si="588"/>
        <v>7748</v>
      </c>
    </row>
    <row r="18596" spans="1:11" x14ac:dyDescent="0.35">
      <c r="A18596" s="69">
        <f t="shared" si="587"/>
        <v>45962</v>
      </c>
      <c r="B18596" t="s">
        <v>934</v>
      </c>
      <c r="C18596" t="s">
        <v>259</v>
      </c>
      <c r="D18596" t="s">
        <v>882</v>
      </c>
      <c r="E18596" t="s">
        <v>331</v>
      </c>
      <c r="F18596" t="s">
        <v>332</v>
      </c>
      <c r="G18596" t="s">
        <v>88</v>
      </c>
      <c r="H18596">
        <v>49365</v>
      </c>
      <c r="I18596" s="68" t="str">
        <f>VLOOKUP(E18596,Refs!$P$2:$R$29,3,FALSE)</f>
        <v>Y58</v>
      </c>
      <c r="J18596" s="68" t="str">
        <f>VLOOKUP(E18596,Refs!$P$2:$S$29,4,FALSE)</f>
        <v>South West</v>
      </c>
      <c r="K18596" s="28">
        <f t="shared" si="588"/>
        <v>49365</v>
      </c>
    </row>
    <row r="18597" spans="1:11" x14ac:dyDescent="0.35">
      <c r="A18597" s="69">
        <f t="shared" si="587"/>
        <v>45962</v>
      </c>
      <c r="B18597" t="s">
        <v>934</v>
      </c>
      <c r="C18597" t="s">
        <v>259</v>
      </c>
      <c r="D18597" t="s">
        <v>882</v>
      </c>
      <c r="E18597" t="s">
        <v>331</v>
      </c>
      <c r="F18597" t="s">
        <v>332</v>
      </c>
      <c r="G18597" t="s">
        <v>89</v>
      </c>
      <c r="H18597">
        <v>21924</v>
      </c>
      <c r="I18597" s="68" t="str">
        <f>VLOOKUP(E18597,Refs!$P$2:$R$29,3,FALSE)</f>
        <v>Y58</v>
      </c>
      <c r="J18597" s="68" t="str">
        <f>VLOOKUP(E18597,Refs!$P$2:$S$29,4,FALSE)</f>
        <v>South West</v>
      </c>
      <c r="K18597" s="28">
        <f t="shared" si="588"/>
        <v>21924</v>
      </c>
    </row>
    <row r="18598" spans="1:11" x14ac:dyDescent="0.35">
      <c r="A18598" s="69">
        <f t="shared" si="587"/>
        <v>45962</v>
      </c>
      <c r="B18598" t="s">
        <v>934</v>
      </c>
      <c r="C18598" t="s">
        <v>259</v>
      </c>
      <c r="D18598" t="s">
        <v>882</v>
      </c>
      <c r="E18598" t="s">
        <v>331</v>
      </c>
      <c r="F18598" t="s">
        <v>332</v>
      </c>
      <c r="G18598" t="s">
        <v>27</v>
      </c>
      <c r="H18598">
        <v>3578</v>
      </c>
      <c r="I18598" s="68" t="str">
        <f>VLOOKUP(E18598,Refs!$P$2:$R$29,3,FALSE)</f>
        <v>Y58</v>
      </c>
      <c r="J18598" s="68" t="str">
        <f>VLOOKUP(E18598,Refs!$P$2:$S$29,4,FALSE)</f>
        <v>South West</v>
      </c>
      <c r="K18598" s="28">
        <f t="shared" si="588"/>
        <v>3578</v>
      </c>
    </row>
    <row r="18599" spans="1:11" x14ac:dyDescent="0.35">
      <c r="A18599" s="69">
        <f t="shared" si="587"/>
        <v>45962</v>
      </c>
      <c r="B18599" t="s">
        <v>934</v>
      </c>
      <c r="C18599" t="s">
        <v>259</v>
      </c>
      <c r="D18599" t="s">
        <v>882</v>
      </c>
      <c r="E18599" t="s">
        <v>331</v>
      </c>
      <c r="F18599" t="s">
        <v>332</v>
      </c>
      <c r="G18599" t="s">
        <v>29</v>
      </c>
      <c r="H18599">
        <v>5088</v>
      </c>
      <c r="I18599" s="68" t="str">
        <f>VLOOKUP(E18599,Refs!$P$2:$R$29,3,FALSE)</f>
        <v>Y58</v>
      </c>
      <c r="J18599" s="68" t="str">
        <f>VLOOKUP(E18599,Refs!$P$2:$S$29,4,FALSE)</f>
        <v>South West</v>
      </c>
      <c r="K18599" s="28">
        <f t="shared" si="588"/>
        <v>5088</v>
      </c>
    </row>
    <row r="18600" spans="1:11" x14ac:dyDescent="0.35">
      <c r="A18600" s="69">
        <f t="shared" si="587"/>
        <v>45962</v>
      </c>
      <c r="B18600" t="s">
        <v>934</v>
      </c>
      <c r="C18600" t="s">
        <v>259</v>
      </c>
      <c r="D18600" t="s">
        <v>882</v>
      </c>
      <c r="E18600" t="s">
        <v>331</v>
      </c>
      <c r="F18600" t="s">
        <v>332</v>
      </c>
      <c r="G18600" t="s">
        <v>90</v>
      </c>
      <c r="H18600">
        <v>2263</v>
      </c>
      <c r="I18600" s="68" t="str">
        <f>VLOOKUP(E18600,Refs!$P$2:$R$29,3,FALSE)</f>
        <v>Y58</v>
      </c>
      <c r="J18600" s="68" t="str">
        <f>VLOOKUP(E18600,Refs!$P$2:$S$29,4,FALSE)</f>
        <v>South West</v>
      </c>
      <c r="K18600" s="28">
        <f t="shared" si="588"/>
        <v>2263</v>
      </c>
    </row>
    <row r="18601" spans="1:11" x14ac:dyDescent="0.35">
      <c r="A18601" s="69">
        <f t="shared" si="587"/>
        <v>45962</v>
      </c>
      <c r="B18601" t="s">
        <v>934</v>
      </c>
      <c r="C18601" t="s">
        <v>259</v>
      </c>
      <c r="D18601" t="s">
        <v>882</v>
      </c>
      <c r="E18601" t="s">
        <v>331</v>
      </c>
      <c r="F18601" t="s">
        <v>332</v>
      </c>
      <c r="G18601" t="s">
        <v>91</v>
      </c>
      <c r="H18601">
        <v>137</v>
      </c>
      <c r="I18601" s="68" t="str">
        <f>VLOOKUP(E18601,Refs!$P$2:$R$29,3,FALSE)</f>
        <v>Y58</v>
      </c>
      <c r="J18601" s="68" t="str">
        <f>VLOOKUP(E18601,Refs!$P$2:$S$29,4,FALSE)</f>
        <v>South West</v>
      </c>
      <c r="K18601" s="28">
        <f t="shared" si="588"/>
        <v>137</v>
      </c>
    </row>
    <row r="18602" spans="1:11" x14ac:dyDescent="0.35">
      <c r="A18602" s="69">
        <f t="shared" si="587"/>
        <v>45962</v>
      </c>
      <c r="B18602" t="s">
        <v>934</v>
      </c>
      <c r="C18602" t="s">
        <v>259</v>
      </c>
      <c r="D18602" t="s">
        <v>882</v>
      </c>
      <c r="E18602" t="s">
        <v>331</v>
      </c>
      <c r="F18602" t="s">
        <v>332</v>
      </c>
      <c r="G18602" t="s">
        <v>92</v>
      </c>
      <c r="H18602">
        <v>415</v>
      </c>
      <c r="I18602" s="68" t="str">
        <f>VLOOKUP(E18602,Refs!$P$2:$R$29,3,FALSE)</f>
        <v>Y58</v>
      </c>
      <c r="J18602" s="68" t="str">
        <f>VLOOKUP(E18602,Refs!$P$2:$S$29,4,FALSE)</f>
        <v>South West</v>
      </c>
      <c r="K18602" s="28">
        <f t="shared" si="588"/>
        <v>415</v>
      </c>
    </row>
    <row r="18603" spans="1:11" x14ac:dyDescent="0.35">
      <c r="A18603" s="69">
        <f t="shared" si="587"/>
        <v>45962</v>
      </c>
      <c r="B18603" t="s">
        <v>934</v>
      </c>
      <c r="C18603" t="s">
        <v>259</v>
      </c>
      <c r="D18603" t="s">
        <v>882</v>
      </c>
      <c r="E18603" t="s">
        <v>331</v>
      </c>
      <c r="F18603" t="s">
        <v>332</v>
      </c>
      <c r="G18603" t="s">
        <v>93</v>
      </c>
      <c r="H18603">
        <v>233</v>
      </c>
      <c r="I18603" s="68" t="str">
        <f>VLOOKUP(E18603,Refs!$P$2:$R$29,3,FALSE)</f>
        <v>Y58</v>
      </c>
      <c r="J18603" s="68" t="str">
        <f>VLOOKUP(E18603,Refs!$P$2:$S$29,4,FALSE)</f>
        <v>South West</v>
      </c>
      <c r="K18603" s="28">
        <f t="shared" si="588"/>
        <v>233</v>
      </c>
    </row>
    <row r="18604" spans="1:11" x14ac:dyDescent="0.35">
      <c r="A18604" s="69">
        <f t="shared" si="587"/>
        <v>45962</v>
      </c>
      <c r="B18604" t="s">
        <v>934</v>
      </c>
      <c r="C18604" t="s">
        <v>259</v>
      </c>
      <c r="D18604" t="s">
        <v>882</v>
      </c>
      <c r="E18604" t="s">
        <v>331</v>
      </c>
      <c r="F18604" t="s">
        <v>332</v>
      </c>
      <c r="G18604" t="s">
        <v>94</v>
      </c>
      <c r="H18604">
        <v>642</v>
      </c>
      <c r="I18604" s="68" t="str">
        <f>VLOOKUP(E18604,Refs!$P$2:$R$29,3,FALSE)</f>
        <v>Y58</v>
      </c>
      <c r="J18604" s="68" t="str">
        <f>VLOOKUP(E18604,Refs!$P$2:$S$29,4,FALSE)</f>
        <v>South West</v>
      </c>
      <c r="K18604" s="28">
        <f t="shared" si="588"/>
        <v>642</v>
      </c>
    </row>
    <row r="18605" spans="1:11" x14ac:dyDescent="0.35">
      <c r="A18605" s="69">
        <f t="shared" si="587"/>
        <v>45962</v>
      </c>
      <c r="B18605" t="s">
        <v>934</v>
      </c>
      <c r="C18605" t="s">
        <v>259</v>
      </c>
      <c r="D18605" t="s">
        <v>882</v>
      </c>
      <c r="E18605" t="s">
        <v>331</v>
      </c>
      <c r="F18605" t="s">
        <v>332</v>
      </c>
      <c r="G18605" t="s">
        <v>95</v>
      </c>
      <c r="H18605">
        <v>858</v>
      </c>
      <c r="I18605" s="68" t="str">
        <f>VLOOKUP(E18605,Refs!$P$2:$R$29,3,FALSE)</f>
        <v>Y58</v>
      </c>
      <c r="J18605" s="68" t="str">
        <f>VLOOKUP(E18605,Refs!$P$2:$S$29,4,FALSE)</f>
        <v>South West</v>
      </c>
      <c r="K18605" s="28">
        <f t="shared" si="588"/>
        <v>858</v>
      </c>
    </row>
    <row r="18606" spans="1:11" x14ac:dyDescent="0.35">
      <c r="A18606" s="69">
        <f t="shared" si="587"/>
        <v>45962</v>
      </c>
      <c r="B18606" t="s">
        <v>934</v>
      </c>
      <c r="C18606" t="s">
        <v>259</v>
      </c>
      <c r="D18606" t="s">
        <v>882</v>
      </c>
      <c r="E18606" t="s">
        <v>331</v>
      </c>
      <c r="F18606" t="s">
        <v>332</v>
      </c>
      <c r="G18606" t="s">
        <v>96</v>
      </c>
      <c r="H18606">
        <v>6024</v>
      </c>
      <c r="I18606" s="68" t="str">
        <f>VLOOKUP(E18606,Refs!$P$2:$R$29,3,FALSE)</f>
        <v>Y58</v>
      </c>
      <c r="J18606" s="68" t="str">
        <f>VLOOKUP(E18606,Refs!$P$2:$S$29,4,FALSE)</f>
        <v>South West</v>
      </c>
      <c r="K18606" s="28">
        <f t="shared" si="588"/>
        <v>6024</v>
      </c>
    </row>
    <row r="18607" spans="1:11" x14ac:dyDescent="0.35">
      <c r="A18607" s="69">
        <f t="shared" si="587"/>
        <v>45962</v>
      </c>
      <c r="B18607" t="s">
        <v>934</v>
      </c>
      <c r="C18607" t="s">
        <v>259</v>
      </c>
      <c r="D18607" t="s">
        <v>882</v>
      </c>
      <c r="E18607" t="s">
        <v>331</v>
      </c>
      <c r="F18607" t="s">
        <v>332</v>
      </c>
      <c r="G18607" t="s">
        <v>31</v>
      </c>
      <c r="H18607">
        <v>5648</v>
      </c>
      <c r="I18607" s="68" t="str">
        <f>VLOOKUP(E18607,Refs!$P$2:$R$29,3,FALSE)</f>
        <v>Y58</v>
      </c>
      <c r="J18607" s="68" t="str">
        <f>VLOOKUP(E18607,Refs!$P$2:$S$29,4,FALSE)</f>
        <v>South West</v>
      </c>
      <c r="K18607" s="28">
        <f t="shared" si="588"/>
        <v>5648</v>
      </c>
    </row>
    <row r="18608" spans="1:11" x14ac:dyDescent="0.35">
      <c r="A18608" s="69">
        <f t="shared" si="587"/>
        <v>45962</v>
      </c>
      <c r="B18608" t="s">
        <v>934</v>
      </c>
      <c r="C18608" t="s">
        <v>259</v>
      </c>
      <c r="D18608" t="s">
        <v>882</v>
      </c>
      <c r="E18608" t="s">
        <v>331</v>
      </c>
      <c r="F18608" t="s">
        <v>332</v>
      </c>
      <c r="G18608" t="s">
        <v>97</v>
      </c>
      <c r="H18608">
        <v>3448</v>
      </c>
      <c r="I18608" s="68" t="str">
        <f>VLOOKUP(E18608,Refs!$P$2:$R$29,3,FALSE)</f>
        <v>Y58</v>
      </c>
      <c r="J18608" s="68" t="str">
        <f>VLOOKUP(E18608,Refs!$P$2:$S$29,4,FALSE)</f>
        <v>South West</v>
      </c>
      <c r="K18608" s="28">
        <f t="shared" si="588"/>
        <v>3448</v>
      </c>
    </row>
    <row r="18609" spans="1:11" x14ac:dyDescent="0.35">
      <c r="A18609" s="69">
        <f t="shared" si="587"/>
        <v>45962</v>
      </c>
      <c r="B18609" t="s">
        <v>934</v>
      </c>
      <c r="C18609" t="s">
        <v>259</v>
      </c>
      <c r="D18609" t="s">
        <v>882</v>
      </c>
      <c r="E18609" t="s">
        <v>331</v>
      </c>
      <c r="F18609" t="s">
        <v>332</v>
      </c>
      <c r="G18609" t="s">
        <v>98</v>
      </c>
      <c r="H18609">
        <v>3454</v>
      </c>
      <c r="I18609" s="68" t="str">
        <f>VLOOKUP(E18609,Refs!$P$2:$R$29,3,FALSE)</f>
        <v>Y58</v>
      </c>
      <c r="J18609" s="68" t="str">
        <f>VLOOKUP(E18609,Refs!$P$2:$S$29,4,FALSE)</f>
        <v>South West</v>
      </c>
      <c r="K18609" s="28">
        <f t="shared" si="588"/>
        <v>3454</v>
      </c>
    </row>
    <row r="18610" spans="1:11" x14ac:dyDescent="0.35">
      <c r="A18610" s="69">
        <f t="shared" si="587"/>
        <v>45962</v>
      </c>
      <c r="B18610" t="s">
        <v>934</v>
      </c>
      <c r="C18610" t="s">
        <v>259</v>
      </c>
      <c r="D18610" t="s">
        <v>882</v>
      </c>
      <c r="E18610" t="s">
        <v>331</v>
      </c>
      <c r="F18610" t="s">
        <v>332</v>
      </c>
      <c r="G18610" t="s">
        <v>99</v>
      </c>
      <c r="H18610">
        <v>2934</v>
      </c>
      <c r="I18610" s="68" t="str">
        <f>VLOOKUP(E18610,Refs!$P$2:$R$29,3,FALSE)</f>
        <v>Y58</v>
      </c>
      <c r="J18610" s="68" t="str">
        <f>VLOOKUP(E18610,Refs!$P$2:$S$29,4,FALSE)</f>
        <v>South West</v>
      </c>
      <c r="K18610" s="28">
        <f t="shared" si="588"/>
        <v>2934</v>
      </c>
    </row>
    <row r="18611" spans="1:11" x14ac:dyDescent="0.35">
      <c r="A18611" s="69">
        <f t="shared" si="587"/>
        <v>45962</v>
      </c>
      <c r="B18611" t="s">
        <v>934</v>
      </c>
      <c r="C18611" t="s">
        <v>259</v>
      </c>
      <c r="D18611" t="s">
        <v>882</v>
      </c>
      <c r="E18611" t="s">
        <v>331</v>
      </c>
      <c r="F18611" t="s">
        <v>332</v>
      </c>
      <c r="G18611" t="s">
        <v>100</v>
      </c>
      <c r="H18611">
        <v>1347</v>
      </c>
      <c r="I18611" s="68" t="str">
        <f>VLOOKUP(E18611,Refs!$P$2:$R$29,3,FALSE)</f>
        <v>Y58</v>
      </c>
      <c r="J18611" s="68" t="str">
        <f>VLOOKUP(E18611,Refs!$P$2:$S$29,4,FALSE)</f>
        <v>South West</v>
      </c>
      <c r="K18611" s="28">
        <f t="shared" si="588"/>
        <v>1347</v>
      </c>
    </row>
    <row r="18612" spans="1:11" x14ac:dyDescent="0.35">
      <c r="A18612" s="69">
        <f t="shared" si="587"/>
        <v>45962</v>
      </c>
      <c r="B18612" t="s">
        <v>934</v>
      </c>
      <c r="C18612" t="s">
        <v>259</v>
      </c>
      <c r="D18612" t="s">
        <v>882</v>
      </c>
      <c r="E18612" t="s">
        <v>331</v>
      </c>
      <c r="F18612" t="s">
        <v>332</v>
      </c>
      <c r="G18612" t="s">
        <v>101</v>
      </c>
      <c r="H18612">
        <v>664</v>
      </c>
      <c r="I18612" s="68" t="str">
        <f>VLOOKUP(E18612,Refs!$P$2:$R$29,3,FALSE)</f>
        <v>Y58</v>
      </c>
      <c r="J18612" s="68" t="str">
        <f>VLOOKUP(E18612,Refs!$P$2:$S$29,4,FALSE)</f>
        <v>South West</v>
      </c>
      <c r="K18612" s="28">
        <f t="shared" si="588"/>
        <v>664</v>
      </c>
    </row>
    <row r="18613" spans="1:11" x14ac:dyDescent="0.35">
      <c r="A18613" s="69">
        <f t="shared" si="587"/>
        <v>45962</v>
      </c>
      <c r="B18613" t="s">
        <v>934</v>
      </c>
      <c r="C18613" t="s">
        <v>259</v>
      </c>
      <c r="D18613" t="s">
        <v>882</v>
      </c>
      <c r="E18613" t="s">
        <v>331</v>
      </c>
      <c r="F18613" t="s">
        <v>332</v>
      </c>
      <c r="G18613" t="s">
        <v>102</v>
      </c>
      <c r="H18613">
        <v>233</v>
      </c>
      <c r="I18613" s="68" t="str">
        <f>VLOOKUP(E18613,Refs!$P$2:$R$29,3,FALSE)</f>
        <v>Y58</v>
      </c>
      <c r="J18613" s="68" t="str">
        <f>VLOOKUP(E18613,Refs!$P$2:$S$29,4,FALSE)</f>
        <v>South West</v>
      </c>
      <c r="K18613" s="28">
        <f t="shared" si="588"/>
        <v>233</v>
      </c>
    </row>
    <row r="18614" spans="1:11" x14ac:dyDescent="0.35">
      <c r="A18614" s="69">
        <f t="shared" si="587"/>
        <v>45962</v>
      </c>
      <c r="B18614" t="s">
        <v>934</v>
      </c>
      <c r="C18614" t="s">
        <v>259</v>
      </c>
      <c r="D18614" t="s">
        <v>882</v>
      </c>
      <c r="E18614" t="s">
        <v>331</v>
      </c>
      <c r="F18614" t="s">
        <v>332</v>
      </c>
      <c r="G18614" t="s">
        <v>103</v>
      </c>
      <c r="H18614">
        <v>2300</v>
      </c>
      <c r="I18614" s="68" t="str">
        <f>VLOOKUP(E18614,Refs!$P$2:$R$29,3,FALSE)</f>
        <v>Y58</v>
      </c>
      <c r="J18614" s="68" t="str">
        <f>VLOOKUP(E18614,Refs!$P$2:$S$29,4,FALSE)</f>
        <v>South West</v>
      </c>
      <c r="K18614" s="28">
        <f t="shared" si="588"/>
        <v>2300</v>
      </c>
    </row>
    <row r="18615" spans="1:11" x14ac:dyDescent="0.35">
      <c r="A18615" s="69">
        <f t="shared" si="587"/>
        <v>45962</v>
      </c>
      <c r="B18615" t="s">
        <v>934</v>
      </c>
      <c r="C18615" t="s">
        <v>259</v>
      </c>
      <c r="D18615" t="s">
        <v>882</v>
      </c>
      <c r="E18615" t="s">
        <v>331</v>
      </c>
      <c r="F18615" t="s">
        <v>332</v>
      </c>
      <c r="G18615" t="s">
        <v>104</v>
      </c>
      <c r="H18615">
        <v>4614712</v>
      </c>
      <c r="I18615" s="68" t="str">
        <f>VLOOKUP(E18615,Refs!$P$2:$R$29,3,FALSE)</f>
        <v>Y58</v>
      </c>
      <c r="J18615" s="68" t="str">
        <f>VLOOKUP(E18615,Refs!$P$2:$S$29,4,FALSE)</f>
        <v>South West</v>
      </c>
      <c r="K18615" s="28">
        <f t="shared" si="588"/>
        <v>4614712</v>
      </c>
    </row>
    <row r="18616" spans="1:11" x14ac:dyDescent="0.35">
      <c r="A18616" s="69">
        <f t="shared" si="587"/>
        <v>45962</v>
      </c>
      <c r="B18616" t="s">
        <v>934</v>
      </c>
      <c r="C18616" t="s">
        <v>259</v>
      </c>
      <c r="D18616" t="s">
        <v>882</v>
      </c>
      <c r="E18616" t="s">
        <v>331</v>
      </c>
      <c r="F18616" t="s">
        <v>332</v>
      </c>
      <c r="G18616" t="s">
        <v>105</v>
      </c>
      <c r="H18616">
        <v>4213</v>
      </c>
      <c r="I18616" s="68" t="str">
        <f>VLOOKUP(E18616,Refs!$P$2:$R$29,3,FALSE)</f>
        <v>Y58</v>
      </c>
      <c r="J18616" s="68" t="str">
        <f>VLOOKUP(E18616,Refs!$P$2:$S$29,4,FALSE)</f>
        <v>South West</v>
      </c>
      <c r="K18616" s="28">
        <f t="shared" si="588"/>
        <v>4213</v>
      </c>
    </row>
    <row r="18617" spans="1:11" x14ac:dyDescent="0.35">
      <c r="A18617" s="69">
        <f t="shared" si="587"/>
        <v>45962</v>
      </c>
      <c r="B18617" t="s">
        <v>934</v>
      </c>
      <c r="C18617" t="s">
        <v>259</v>
      </c>
      <c r="D18617" t="s">
        <v>882</v>
      </c>
      <c r="E18617" t="s">
        <v>331</v>
      </c>
      <c r="F18617" t="s">
        <v>332</v>
      </c>
      <c r="G18617" t="s">
        <v>106</v>
      </c>
      <c r="H18617">
        <v>3509</v>
      </c>
      <c r="I18617" s="68" t="str">
        <f>VLOOKUP(E18617,Refs!$P$2:$R$29,3,FALSE)</f>
        <v>Y58</v>
      </c>
      <c r="J18617" s="68" t="str">
        <f>VLOOKUP(E18617,Refs!$P$2:$S$29,4,FALSE)</f>
        <v>South West</v>
      </c>
      <c r="K18617" s="28">
        <f t="shared" si="588"/>
        <v>3509</v>
      </c>
    </row>
    <row r="18618" spans="1:11" x14ac:dyDescent="0.35">
      <c r="A18618" s="69">
        <f t="shared" si="587"/>
        <v>45962</v>
      </c>
      <c r="B18618" t="s">
        <v>934</v>
      </c>
      <c r="C18618" t="s">
        <v>259</v>
      </c>
      <c r="D18618" t="s">
        <v>882</v>
      </c>
      <c r="E18618" t="s">
        <v>331</v>
      </c>
      <c r="F18618" t="s">
        <v>332</v>
      </c>
      <c r="G18618" t="s">
        <v>107</v>
      </c>
      <c r="H18618">
        <v>176</v>
      </c>
      <c r="I18618" s="68" t="str">
        <f>VLOOKUP(E18618,Refs!$P$2:$R$29,3,FALSE)</f>
        <v>Y58</v>
      </c>
      <c r="J18618" s="68" t="str">
        <f>VLOOKUP(E18618,Refs!$P$2:$S$29,4,FALSE)</f>
        <v>South West</v>
      </c>
      <c r="K18618" s="28">
        <f t="shared" si="588"/>
        <v>176</v>
      </c>
    </row>
    <row r="18619" spans="1:11" x14ac:dyDescent="0.35">
      <c r="A18619" s="69">
        <f t="shared" si="587"/>
        <v>45962</v>
      </c>
      <c r="B18619" t="s">
        <v>934</v>
      </c>
      <c r="C18619" t="s">
        <v>259</v>
      </c>
      <c r="D18619" t="s">
        <v>882</v>
      </c>
      <c r="E18619" t="s">
        <v>331</v>
      </c>
      <c r="F18619" t="s">
        <v>332</v>
      </c>
      <c r="G18619" t="s">
        <v>108</v>
      </c>
      <c r="H18619">
        <v>1181</v>
      </c>
      <c r="I18619" s="68" t="str">
        <f>VLOOKUP(E18619,Refs!$P$2:$R$29,3,FALSE)</f>
        <v>Y58</v>
      </c>
      <c r="J18619" s="68" t="str">
        <f>VLOOKUP(E18619,Refs!$P$2:$S$29,4,FALSE)</f>
        <v>South West</v>
      </c>
      <c r="K18619" s="28">
        <f t="shared" si="588"/>
        <v>1181</v>
      </c>
    </row>
    <row r="18620" spans="1:11" x14ac:dyDescent="0.35">
      <c r="A18620" s="69">
        <f t="shared" si="587"/>
        <v>45962</v>
      </c>
      <c r="B18620" t="s">
        <v>934</v>
      </c>
      <c r="C18620" t="s">
        <v>259</v>
      </c>
      <c r="D18620" t="s">
        <v>882</v>
      </c>
      <c r="E18620" t="s">
        <v>331</v>
      </c>
      <c r="F18620" t="s">
        <v>332</v>
      </c>
      <c r="G18620" t="s">
        <v>109</v>
      </c>
      <c r="H18620">
        <v>234045</v>
      </c>
      <c r="I18620" s="68" t="str">
        <f>VLOOKUP(E18620,Refs!$P$2:$R$29,3,FALSE)</f>
        <v>Y58</v>
      </c>
      <c r="J18620" s="68" t="str">
        <f>VLOOKUP(E18620,Refs!$P$2:$S$29,4,FALSE)</f>
        <v>South West</v>
      </c>
      <c r="K18620" s="28">
        <f t="shared" si="588"/>
        <v>234045</v>
      </c>
    </row>
    <row r="18621" spans="1:11" x14ac:dyDescent="0.35">
      <c r="A18621" s="69">
        <f t="shared" si="587"/>
        <v>45962</v>
      </c>
      <c r="B18621" t="s">
        <v>934</v>
      </c>
      <c r="C18621" t="s">
        <v>259</v>
      </c>
      <c r="D18621" t="s">
        <v>882</v>
      </c>
      <c r="E18621" t="s">
        <v>331</v>
      </c>
      <c r="F18621" t="s">
        <v>332</v>
      </c>
      <c r="G18621" t="s">
        <v>110</v>
      </c>
      <c r="H18621">
        <v>2876</v>
      </c>
      <c r="I18621" s="68" t="str">
        <f>VLOOKUP(E18621,Refs!$P$2:$R$29,3,FALSE)</f>
        <v>Y58</v>
      </c>
      <c r="J18621" s="68" t="str">
        <f>VLOOKUP(E18621,Refs!$P$2:$S$29,4,FALSE)</f>
        <v>South West</v>
      </c>
      <c r="K18621" s="28">
        <f t="shared" si="588"/>
        <v>2876</v>
      </c>
    </row>
    <row r="18622" spans="1:11" x14ac:dyDescent="0.35">
      <c r="A18622" s="69">
        <f t="shared" si="587"/>
        <v>45962</v>
      </c>
      <c r="B18622" t="s">
        <v>934</v>
      </c>
      <c r="C18622" t="s">
        <v>259</v>
      </c>
      <c r="D18622" t="s">
        <v>882</v>
      </c>
      <c r="E18622" t="s">
        <v>331</v>
      </c>
      <c r="F18622" t="s">
        <v>332</v>
      </c>
      <c r="G18622" t="s">
        <v>808</v>
      </c>
      <c r="H18622">
        <v>422</v>
      </c>
      <c r="I18622" s="68" t="str">
        <f>VLOOKUP(E18622,Refs!$P$2:$R$29,3,FALSE)</f>
        <v>Y58</v>
      </c>
      <c r="J18622" s="68" t="str">
        <f>VLOOKUP(E18622,Refs!$P$2:$S$29,4,FALSE)</f>
        <v>South West</v>
      </c>
      <c r="K18622" s="28">
        <f t="shared" si="588"/>
        <v>422</v>
      </c>
    </row>
    <row r="18623" spans="1:11" x14ac:dyDescent="0.35">
      <c r="A18623" s="69">
        <f t="shared" si="587"/>
        <v>45962</v>
      </c>
      <c r="B18623" t="s">
        <v>934</v>
      </c>
      <c r="C18623" t="s">
        <v>259</v>
      </c>
      <c r="D18623" t="s">
        <v>882</v>
      </c>
      <c r="E18623" t="s">
        <v>331</v>
      </c>
      <c r="F18623" t="s">
        <v>332</v>
      </c>
      <c r="G18623" t="s">
        <v>809</v>
      </c>
      <c r="H18623">
        <v>1079</v>
      </c>
      <c r="I18623" s="68" t="str">
        <f>VLOOKUP(E18623,Refs!$P$2:$R$29,3,FALSE)</f>
        <v>Y58</v>
      </c>
      <c r="J18623" s="68" t="str">
        <f>VLOOKUP(E18623,Refs!$P$2:$S$29,4,FALSE)</f>
        <v>South West</v>
      </c>
      <c r="K18623" s="28">
        <f t="shared" si="588"/>
        <v>1079</v>
      </c>
    </row>
    <row r="18624" spans="1:11" x14ac:dyDescent="0.35">
      <c r="A18624" s="69">
        <f t="shared" si="587"/>
        <v>45962</v>
      </c>
      <c r="B18624" t="s">
        <v>934</v>
      </c>
      <c r="C18624" t="s">
        <v>259</v>
      </c>
      <c r="D18624" t="s">
        <v>882</v>
      </c>
      <c r="E18624" t="s">
        <v>331</v>
      </c>
      <c r="F18624" t="s">
        <v>332</v>
      </c>
      <c r="G18624" t="s">
        <v>111</v>
      </c>
      <c r="H18624">
        <v>16815</v>
      </c>
      <c r="I18624" s="68" t="str">
        <f>VLOOKUP(E18624,Refs!$P$2:$R$29,3,FALSE)</f>
        <v>Y58</v>
      </c>
      <c r="J18624" s="68" t="str">
        <f>VLOOKUP(E18624,Refs!$P$2:$S$29,4,FALSE)</f>
        <v>South West</v>
      </c>
      <c r="K18624" s="28">
        <f t="shared" si="588"/>
        <v>16815</v>
      </c>
    </row>
    <row r="18625" spans="1:11" x14ac:dyDescent="0.35">
      <c r="A18625" s="69">
        <f t="shared" si="587"/>
        <v>45962</v>
      </c>
      <c r="B18625" t="s">
        <v>934</v>
      </c>
      <c r="C18625" t="s">
        <v>259</v>
      </c>
      <c r="D18625" t="s">
        <v>882</v>
      </c>
      <c r="E18625" t="s">
        <v>331</v>
      </c>
      <c r="F18625" t="s">
        <v>332</v>
      </c>
      <c r="G18625" t="s">
        <v>112</v>
      </c>
      <c r="H18625">
        <v>0</v>
      </c>
      <c r="I18625" s="68" t="str">
        <f>VLOOKUP(E18625,Refs!$P$2:$R$29,3,FALSE)</f>
        <v>Y58</v>
      </c>
      <c r="J18625" s="68" t="str">
        <f>VLOOKUP(E18625,Refs!$P$2:$S$29,4,FALSE)</f>
        <v>South West</v>
      </c>
      <c r="K18625" s="28" t="str">
        <f t="shared" si="588"/>
        <v/>
      </c>
    </row>
    <row r="18626" spans="1:11" x14ac:dyDescent="0.35">
      <c r="A18626" s="69">
        <f t="shared" si="587"/>
        <v>45962</v>
      </c>
      <c r="B18626" t="s">
        <v>934</v>
      </c>
      <c r="C18626" t="s">
        <v>259</v>
      </c>
      <c r="D18626" t="s">
        <v>882</v>
      </c>
      <c r="E18626" t="s">
        <v>331</v>
      </c>
      <c r="F18626" t="s">
        <v>332</v>
      </c>
      <c r="G18626" t="s">
        <v>113</v>
      </c>
      <c r="H18626">
        <v>15028</v>
      </c>
      <c r="I18626" s="68" t="str">
        <f>VLOOKUP(E18626,Refs!$P$2:$R$29,3,FALSE)</f>
        <v>Y58</v>
      </c>
      <c r="J18626" s="68" t="str">
        <f>VLOOKUP(E18626,Refs!$P$2:$S$29,4,FALSE)</f>
        <v>South West</v>
      </c>
      <c r="K18626" s="28">
        <f t="shared" si="588"/>
        <v>15028</v>
      </c>
    </row>
    <row r="18627" spans="1:11" x14ac:dyDescent="0.35">
      <c r="A18627" s="69">
        <f t="shared" ref="A18627:A18690" si="589">DATEVALUE(RIGHT(B18627,8))</f>
        <v>45962</v>
      </c>
      <c r="B18627" t="s">
        <v>934</v>
      </c>
      <c r="C18627" t="s">
        <v>259</v>
      </c>
      <c r="D18627" t="s">
        <v>882</v>
      </c>
      <c r="E18627" t="s">
        <v>331</v>
      </c>
      <c r="F18627" t="s">
        <v>332</v>
      </c>
      <c r="G18627" t="s">
        <v>114</v>
      </c>
      <c r="H18627">
        <v>1694</v>
      </c>
      <c r="I18627" s="68" t="str">
        <f>VLOOKUP(E18627,Refs!$P$2:$R$29,3,FALSE)</f>
        <v>Y58</v>
      </c>
      <c r="J18627" s="68" t="str">
        <f>VLOOKUP(E18627,Refs!$P$2:$S$29,4,FALSE)</f>
        <v>South West</v>
      </c>
      <c r="K18627" s="28">
        <f t="shared" si="588"/>
        <v>1694</v>
      </c>
    </row>
    <row r="18628" spans="1:11" x14ac:dyDescent="0.35">
      <c r="A18628" s="69">
        <f t="shared" si="589"/>
        <v>45962</v>
      </c>
      <c r="B18628" t="s">
        <v>934</v>
      </c>
      <c r="C18628" t="s">
        <v>259</v>
      </c>
      <c r="D18628" t="s">
        <v>882</v>
      </c>
      <c r="E18628" t="s">
        <v>331</v>
      </c>
      <c r="F18628" t="s">
        <v>332</v>
      </c>
      <c r="G18628" t="s">
        <v>115</v>
      </c>
      <c r="H18628">
        <v>3216</v>
      </c>
      <c r="I18628" s="68" t="str">
        <f>VLOOKUP(E18628,Refs!$P$2:$R$29,3,FALSE)</f>
        <v>Y58</v>
      </c>
      <c r="J18628" s="68" t="str">
        <f>VLOOKUP(E18628,Refs!$P$2:$S$29,4,FALSE)</f>
        <v>South West</v>
      </c>
      <c r="K18628" s="28">
        <f t="shared" si="588"/>
        <v>3216</v>
      </c>
    </row>
    <row r="18629" spans="1:11" x14ac:dyDescent="0.35">
      <c r="A18629" s="69">
        <f t="shared" si="589"/>
        <v>45962</v>
      </c>
      <c r="B18629" t="s">
        <v>934</v>
      </c>
      <c r="C18629" t="s">
        <v>259</v>
      </c>
      <c r="D18629" t="s">
        <v>882</v>
      </c>
      <c r="E18629" t="s">
        <v>331</v>
      </c>
      <c r="F18629" t="s">
        <v>332</v>
      </c>
      <c r="G18629" t="s">
        <v>116</v>
      </c>
      <c r="H18629">
        <v>1666</v>
      </c>
      <c r="I18629" s="68" t="str">
        <f>VLOOKUP(E18629,Refs!$P$2:$R$29,3,FALSE)</f>
        <v>Y58</v>
      </c>
      <c r="J18629" s="68" t="str">
        <f>VLOOKUP(E18629,Refs!$P$2:$S$29,4,FALSE)</f>
        <v>South West</v>
      </c>
      <c r="K18629" s="28">
        <f t="shared" si="588"/>
        <v>1666</v>
      </c>
    </row>
    <row r="18630" spans="1:11" x14ac:dyDescent="0.35">
      <c r="A18630" s="69">
        <f t="shared" si="589"/>
        <v>45962</v>
      </c>
      <c r="B18630" t="s">
        <v>934</v>
      </c>
      <c r="C18630" t="s">
        <v>259</v>
      </c>
      <c r="D18630" t="s">
        <v>882</v>
      </c>
      <c r="E18630" t="s">
        <v>331</v>
      </c>
      <c r="F18630" t="s">
        <v>332</v>
      </c>
      <c r="G18630" t="s">
        <v>117</v>
      </c>
      <c r="H18630">
        <v>6949</v>
      </c>
      <c r="I18630" s="68" t="str">
        <f>VLOOKUP(E18630,Refs!$P$2:$R$29,3,FALSE)</f>
        <v>Y58</v>
      </c>
      <c r="J18630" s="68" t="str">
        <f>VLOOKUP(E18630,Refs!$P$2:$S$29,4,FALSE)</f>
        <v>South West</v>
      </c>
      <c r="K18630" s="28">
        <f t="shared" si="588"/>
        <v>6949</v>
      </c>
    </row>
    <row r="18631" spans="1:11" x14ac:dyDescent="0.35">
      <c r="A18631" s="69">
        <f t="shared" si="589"/>
        <v>45962</v>
      </c>
      <c r="B18631" t="s">
        <v>934</v>
      </c>
      <c r="C18631" t="s">
        <v>259</v>
      </c>
      <c r="D18631" t="s">
        <v>882</v>
      </c>
      <c r="E18631" t="s">
        <v>331</v>
      </c>
      <c r="F18631" t="s">
        <v>332</v>
      </c>
      <c r="G18631" t="s">
        <v>118</v>
      </c>
      <c r="H18631">
        <v>13</v>
      </c>
      <c r="I18631" s="68" t="str">
        <f>VLOOKUP(E18631,Refs!$P$2:$R$29,3,FALSE)</f>
        <v>Y58</v>
      </c>
      <c r="J18631" s="68" t="str">
        <f>VLOOKUP(E18631,Refs!$P$2:$S$29,4,FALSE)</f>
        <v>South West</v>
      </c>
      <c r="K18631" s="28">
        <f t="shared" si="588"/>
        <v>13</v>
      </c>
    </row>
    <row r="18632" spans="1:11" x14ac:dyDescent="0.35">
      <c r="A18632" s="69">
        <f t="shared" si="589"/>
        <v>45962</v>
      </c>
      <c r="B18632" t="s">
        <v>934</v>
      </c>
      <c r="C18632" t="s">
        <v>259</v>
      </c>
      <c r="D18632" t="s">
        <v>882</v>
      </c>
      <c r="E18632" t="s">
        <v>331</v>
      </c>
      <c r="F18632" t="s">
        <v>332</v>
      </c>
      <c r="G18632" t="s">
        <v>119</v>
      </c>
      <c r="H18632">
        <v>418</v>
      </c>
      <c r="I18632" s="68" t="str">
        <f>VLOOKUP(E18632,Refs!$P$2:$R$29,3,FALSE)</f>
        <v>Y58</v>
      </c>
      <c r="J18632" s="68" t="str">
        <f>VLOOKUP(E18632,Refs!$P$2:$S$29,4,FALSE)</f>
        <v>South West</v>
      </c>
      <c r="K18632" s="28">
        <f t="shared" si="588"/>
        <v>418</v>
      </c>
    </row>
    <row r="18633" spans="1:11" x14ac:dyDescent="0.35">
      <c r="A18633" s="69">
        <f t="shared" si="589"/>
        <v>45962</v>
      </c>
      <c r="B18633" t="s">
        <v>934</v>
      </c>
      <c r="C18633" t="s">
        <v>259</v>
      </c>
      <c r="D18633" t="s">
        <v>882</v>
      </c>
      <c r="E18633" t="s">
        <v>331</v>
      </c>
      <c r="F18633" t="s">
        <v>332</v>
      </c>
      <c r="G18633" t="s">
        <v>120</v>
      </c>
      <c r="H18633">
        <v>1</v>
      </c>
      <c r="I18633" s="68" t="str">
        <f>VLOOKUP(E18633,Refs!$P$2:$R$29,3,FALSE)</f>
        <v>Y58</v>
      </c>
      <c r="J18633" s="68" t="str">
        <f>VLOOKUP(E18633,Refs!$P$2:$S$29,4,FALSE)</f>
        <v>South West</v>
      </c>
      <c r="K18633" s="28">
        <f t="shared" si="588"/>
        <v>1</v>
      </c>
    </row>
    <row r="18634" spans="1:11" x14ac:dyDescent="0.35">
      <c r="A18634" s="69">
        <f t="shared" si="589"/>
        <v>45962</v>
      </c>
      <c r="B18634" t="s">
        <v>934</v>
      </c>
      <c r="C18634" t="s">
        <v>259</v>
      </c>
      <c r="D18634" t="s">
        <v>882</v>
      </c>
      <c r="E18634" t="s">
        <v>331</v>
      </c>
      <c r="F18634" t="s">
        <v>332</v>
      </c>
      <c r="G18634" t="s">
        <v>121</v>
      </c>
      <c r="H18634">
        <v>1623</v>
      </c>
      <c r="I18634" s="68" t="str">
        <f>VLOOKUP(E18634,Refs!$P$2:$R$29,3,FALSE)</f>
        <v>Y58</v>
      </c>
      <c r="J18634" s="68" t="str">
        <f>VLOOKUP(E18634,Refs!$P$2:$S$29,4,FALSE)</f>
        <v>South West</v>
      </c>
      <c r="K18634" s="28">
        <f t="shared" si="588"/>
        <v>1623</v>
      </c>
    </row>
    <row r="18635" spans="1:11" x14ac:dyDescent="0.35">
      <c r="A18635" s="69">
        <f t="shared" si="589"/>
        <v>45962</v>
      </c>
      <c r="B18635" t="s">
        <v>934</v>
      </c>
      <c r="C18635" t="s">
        <v>259</v>
      </c>
      <c r="D18635" t="s">
        <v>882</v>
      </c>
      <c r="E18635" t="s">
        <v>331</v>
      </c>
      <c r="F18635" t="s">
        <v>332</v>
      </c>
      <c r="G18635" t="s">
        <v>122</v>
      </c>
      <c r="H18635">
        <v>1</v>
      </c>
      <c r="I18635" s="68" t="str">
        <f>VLOOKUP(E18635,Refs!$P$2:$R$29,3,FALSE)</f>
        <v>Y58</v>
      </c>
      <c r="J18635" s="68" t="str">
        <f>VLOOKUP(E18635,Refs!$P$2:$S$29,4,FALSE)</f>
        <v>South West</v>
      </c>
      <c r="K18635" s="28">
        <f t="shared" si="588"/>
        <v>1</v>
      </c>
    </row>
    <row r="18636" spans="1:11" x14ac:dyDescent="0.35">
      <c r="A18636" s="69">
        <f t="shared" si="589"/>
        <v>45962</v>
      </c>
      <c r="B18636" t="s">
        <v>934</v>
      </c>
      <c r="C18636" t="s">
        <v>259</v>
      </c>
      <c r="D18636" t="s">
        <v>882</v>
      </c>
      <c r="E18636" t="s">
        <v>331</v>
      </c>
      <c r="F18636" t="s">
        <v>332</v>
      </c>
      <c r="G18636" t="s">
        <v>123</v>
      </c>
      <c r="H18636">
        <v>0</v>
      </c>
      <c r="I18636" s="68" t="str">
        <f>VLOOKUP(E18636,Refs!$P$2:$R$29,3,FALSE)</f>
        <v>Y58</v>
      </c>
      <c r="J18636" s="68" t="str">
        <f>VLOOKUP(E18636,Refs!$P$2:$S$29,4,FALSE)</f>
        <v>South West</v>
      </c>
      <c r="K18636" s="28" t="str">
        <f t="shared" si="588"/>
        <v/>
      </c>
    </row>
    <row r="18637" spans="1:11" x14ac:dyDescent="0.35">
      <c r="A18637" s="69">
        <f t="shared" si="589"/>
        <v>45962</v>
      </c>
      <c r="B18637" t="s">
        <v>934</v>
      </c>
      <c r="C18637" t="s">
        <v>259</v>
      </c>
      <c r="D18637" t="s">
        <v>882</v>
      </c>
      <c r="E18637" t="s">
        <v>331</v>
      </c>
      <c r="F18637" t="s">
        <v>332</v>
      </c>
      <c r="G18637" t="s">
        <v>124</v>
      </c>
      <c r="H18637">
        <v>0</v>
      </c>
      <c r="I18637" s="68" t="str">
        <f>VLOOKUP(E18637,Refs!$P$2:$R$29,3,FALSE)</f>
        <v>Y58</v>
      </c>
      <c r="J18637" s="68" t="str">
        <f>VLOOKUP(E18637,Refs!$P$2:$S$29,4,FALSE)</f>
        <v>South West</v>
      </c>
      <c r="K18637" s="28" t="str">
        <f t="shared" si="588"/>
        <v/>
      </c>
    </row>
    <row r="18638" spans="1:11" x14ac:dyDescent="0.35">
      <c r="A18638" s="69">
        <f t="shared" si="589"/>
        <v>45962</v>
      </c>
      <c r="B18638" t="s">
        <v>934</v>
      </c>
      <c r="C18638" t="s">
        <v>259</v>
      </c>
      <c r="D18638" t="s">
        <v>882</v>
      </c>
      <c r="E18638" t="s">
        <v>331</v>
      </c>
      <c r="F18638" t="s">
        <v>332</v>
      </c>
      <c r="G18638" t="s">
        <v>125</v>
      </c>
      <c r="H18638">
        <v>0</v>
      </c>
      <c r="I18638" s="68" t="str">
        <f>VLOOKUP(E18638,Refs!$P$2:$R$29,3,FALSE)</f>
        <v>Y58</v>
      </c>
      <c r="J18638" s="68" t="str">
        <f>VLOOKUP(E18638,Refs!$P$2:$S$29,4,FALSE)</f>
        <v>South West</v>
      </c>
      <c r="K18638" s="28" t="str">
        <f t="shared" si="588"/>
        <v/>
      </c>
    </row>
    <row r="18639" spans="1:11" x14ac:dyDescent="0.35">
      <c r="A18639" s="69">
        <f t="shared" si="589"/>
        <v>45962</v>
      </c>
      <c r="B18639" t="s">
        <v>934</v>
      </c>
      <c r="C18639" t="s">
        <v>259</v>
      </c>
      <c r="D18639" t="s">
        <v>882</v>
      </c>
      <c r="E18639" t="s">
        <v>331</v>
      </c>
      <c r="F18639" t="s">
        <v>332</v>
      </c>
      <c r="G18639" t="s">
        <v>126</v>
      </c>
      <c r="H18639">
        <v>0</v>
      </c>
      <c r="I18639" s="68" t="str">
        <f>VLOOKUP(E18639,Refs!$P$2:$R$29,3,FALSE)</f>
        <v>Y58</v>
      </c>
      <c r="J18639" s="68" t="str">
        <f>VLOOKUP(E18639,Refs!$P$2:$S$29,4,FALSE)</f>
        <v>South West</v>
      </c>
      <c r="K18639" s="28" t="str">
        <f t="shared" si="588"/>
        <v/>
      </c>
    </row>
    <row r="18640" spans="1:11" x14ac:dyDescent="0.35">
      <c r="A18640" s="69">
        <f t="shared" si="589"/>
        <v>45962</v>
      </c>
      <c r="B18640" t="s">
        <v>934</v>
      </c>
      <c r="C18640" t="s">
        <v>259</v>
      </c>
      <c r="D18640" t="s">
        <v>882</v>
      </c>
      <c r="E18640" t="s">
        <v>331</v>
      </c>
      <c r="F18640" t="s">
        <v>332</v>
      </c>
      <c r="G18640" t="s">
        <v>127</v>
      </c>
      <c r="H18640">
        <v>13</v>
      </c>
      <c r="I18640" s="68" t="str">
        <f>VLOOKUP(E18640,Refs!$P$2:$R$29,3,FALSE)</f>
        <v>Y58</v>
      </c>
      <c r="J18640" s="68" t="str">
        <f>VLOOKUP(E18640,Refs!$P$2:$S$29,4,FALSE)</f>
        <v>South West</v>
      </c>
      <c r="K18640" s="28">
        <f t="shared" si="588"/>
        <v>13</v>
      </c>
    </row>
    <row r="18641" spans="1:11" x14ac:dyDescent="0.35">
      <c r="A18641" s="69">
        <f t="shared" si="589"/>
        <v>45962</v>
      </c>
      <c r="B18641" t="s">
        <v>934</v>
      </c>
      <c r="C18641" t="s">
        <v>259</v>
      </c>
      <c r="D18641" t="s">
        <v>882</v>
      </c>
      <c r="E18641" t="s">
        <v>331</v>
      </c>
      <c r="F18641" t="s">
        <v>332</v>
      </c>
      <c r="G18641" t="s">
        <v>128</v>
      </c>
      <c r="H18641">
        <v>58</v>
      </c>
      <c r="I18641" s="68" t="str">
        <f>VLOOKUP(E18641,Refs!$P$2:$R$29,3,FALSE)</f>
        <v>Y58</v>
      </c>
      <c r="J18641" s="68" t="str">
        <f>VLOOKUP(E18641,Refs!$P$2:$S$29,4,FALSE)</f>
        <v>South West</v>
      </c>
      <c r="K18641" s="28">
        <f t="shared" si="588"/>
        <v>58</v>
      </c>
    </row>
    <row r="18642" spans="1:11" x14ac:dyDescent="0.35">
      <c r="A18642" s="69">
        <f t="shared" si="589"/>
        <v>45962</v>
      </c>
      <c r="B18642" t="s">
        <v>934</v>
      </c>
      <c r="C18642" t="s">
        <v>259</v>
      </c>
      <c r="D18642" t="s">
        <v>882</v>
      </c>
      <c r="E18642" t="s">
        <v>331</v>
      </c>
      <c r="F18642" t="s">
        <v>332</v>
      </c>
      <c r="G18642" t="s">
        <v>129</v>
      </c>
      <c r="H18642">
        <v>0</v>
      </c>
      <c r="I18642" s="68" t="str">
        <f>VLOOKUP(E18642,Refs!$P$2:$R$29,3,FALSE)</f>
        <v>Y58</v>
      </c>
      <c r="J18642" s="68" t="str">
        <f>VLOOKUP(E18642,Refs!$P$2:$S$29,4,FALSE)</f>
        <v>South West</v>
      </c>
      <c r="K18642" s="28" t="str">
        <f t="shared" si="588"/>
        <v/>
      </c>
    </row>
    <row r="18643" spans="1:11" x14ac:dyDescent="0.35">
      <c r="A18643" s="69">
        <f t="shared" si="589"/>
        <v>45962</v>
      </c>
      <c r="B18643" t="s">
        <v>934</v>
      </c>
      <c r="C18643" t="s">
        <v>259</v>
      </c>
      <c r="D18643" t="s">
        <v>882</v>
      </c>
      <c r="E18643" t="s">
        <v>331</v>
      </c>
      <c r="F18643" t="s">
        <v>332</v>
      </c>
      <c r="G18643" t="s">
        <v>130</v>
      </c>
      <c r="H18643">
        <v>0</v>
      </c>
      <c r="I18643" s="68" t="str">
        <f>VLOOKUP(E18643,Refs!$P$2:$R$29,3,FALSE)</f>
        <v>Y58</v>
      </c>
      <c r="J18643" s="68" t="str">
        <f>VLOOKUP(E18643,Refs!$P$2:$S$29,4,FALSE)</f>
        <v>South West</v>
      </c>
      <c r="K18643" s="28" t="str">
        <f t="shared" si="588"/>
        <v/>
      </c>
    </row>
    <row r="18644" spans="1:11" x14ac:dyDescent="0.35">
      <c r="A18644" s="69">
        <f t="shared" si="589"/>
        <v>45962</v>
      </c>
      <c r="B18644" t="s">
        <v>934</v>
      </c>
      <c r="C18644" t="s">
        <v>259</v>
      </c>
      <c r="D18644" t="s">
        <v>882</v>
      </c>
      <c r="E18644" t="s">
        <v>331</v>
      </c>
      <c r="F18644" t="s">
        <v>332</v>
      </c>
      <c r="G18644" t="s">
        <v>131</v>
      </c>
      <c r="H18644">
        <v>0</v>
      </c>
      <c r="I18644" s="68" t="str">
        <f>VLOOKUP(E18644,Refs!$P$2:$R$29,3,FALSE)</f>
        <v>Y58</v>
      </c>
      <c r="J18644" s="68" t="str">
        <f>VLOOKUP(E18644,Refs!$P$2:$S$29,4,FALSE)</f>
        <v>South West</v>
      </c>
      <c r="K18644" s="28" t="str">
        <f t="shared" si="588"/>
        <v/>
      </c>
    </row>
    <row r="18645" spans="1:11" x14ac:dyDescent="0.35">
      <c r="A18645" s="69">
        <f t="shared" si="589"/>
        <v>45962</v>
      </c>
      <c r="B18645" t="s">
        <v>934</v>
      </c>
      <c r="C18645" t="s">
        <v>259</v>
      </c>
      <c r="D18645" t="s">
        <v>882</v>
      </c>
      <c r="E18645" t="s">
        <v>331</v>
      </c>
      <c r="F18645" t="s">
        <v>332</v>
      </c>
      <c r="G18645" t="s">
        <v>132</v>
      </c>
      <c r="H18645">
        <v>0</v>
      </c>
      <c r="I18645" s="68" t="str">
        <f>VLOOKUP(E18645,Refs!$P$2:$R$29,3,FALSE)</f>
        <v>Y58</v>
      </c>
      <c r="J18645" s="68" t="str">
        <f>VLOOKUP(E18645,Refs!$P$2:$S$29,4,FALSE)</f>
        <v>South West</v>
      </c>
      <c r="K18645" s="28" t="str">
        <f t="shared" si="588"/>
        <v/>
      </c>
    </row>
    <row r="18646" spans="1:11" x14ac:dyDescent="0.35">
      <c r="A18646" s="69">
        <f t="shared" si="589"/>
        <v>45962</v>
      </c>
      <c r="B18646" t="s">
        <v>934</v>
      </c>
      <c r="C18646" t="s">
        <v>259</v>
      </c>
      <c r="D18646" t="s">
        <v>882</v>
      </c>
      <c r="E18646" t="s">
        <v>331</v>
      </c>
      <c r="F18646" t="s">
        <v>332</v>
      </c>
      <c r="G18646" t="s">
        <v>133</v>
      </c>
      <c r="H18646">
        <v>186</v>
      </c>
      <c r="I18646" s="68" t="str">
        <f>VLOOKUP(E18646,Refs!$P$2:$R$29,3,FALSE)</f>
        <v>Y58</v>
      </c>
      <c r="J18646" s="68" t="str">
        <f>VLOOKUP(E18646,Refs!$P$2:$S$29,4,FALSE)</f>
        <v>South West</v>
      </c>
      <c r="K18646" s="28">
        <f t="shared" si="588"/>
        <v>186</v>
      </c>
    </row>
    <row r="18647" spans="1:11" x14ac:dyDescent="0.35">
      <c r="A18647" s="69">
        <f t="shared" si="589"/>
        <v>45962</v>
      </c>
      <c r="B18647" t="s">
        <v>934</v>
      </c>
      <c r="C18647" t="s">
        <v>259</v>
      </c>
      <c r="D18647" t="s">
        <v>882</v>
      </c>
      <c r="E18647" t="s">
        <v>331</v>
      </c>
      <c r="F18647" t="s">
        <v>332</v>
      </c>
      <c r="G18647" t="s">
        <v>134</v>
      </c>
      <c r="H18647">
        <v>186</v>
      </c>
      <c r="I18647" s="68" t="str">
        <f>VLOOKUP(E18647,Refs!$P$2:$R$29,3,FALSE)</f>
        <v>Y58</v>
      </c>
      <c r="J18647" s="68" t="str">
        <f>VLOOKUP(E18647,Refs!$P$2:$S$29,4,FALSE)</f>
        <v>South West</v>
      </c>
      <c r="K18647" s="28">
        <f t="shared" si="588"/>
        <v>186</v>
      </c>
    </row>
    <row r="18648" spans="1:11" x14ac:dyDescent="0.35">
      <c r="A18648" s="69">
        <f t="shared" si="589"/>
        <v>45962</v>
      </c>
      <c r="B18648" t="s">
        <v>934</v>
      </c>
      <c r="C18648" t="s">
        <v>259</v>
      </c>
      <c r="D18648" t="s">
        <v>882</v>
      </c>
      <c r="E18648" t="s">
        <v>331</v>
      </c>
      <c r="F18648" t="s">
        <v>332</v>
      </c>
      <c r="G18648" t="s">
        <v>135</v>
      </c>
      <c r="H18648">
        <v>210</v>
      </c>
      <c r="I18648" s="68" t="str">
        <f>VLOOKUP(E18648,Refs!$P$2:$R$29,3,FALSE)</f>
        <v>Y58</v>
      </c>
      <c r="J18648" s="68" t="str">
        <f>VLOOKUP(E18648,Refs!$P$2:$S$29,4,FALSE)</f>
        <v>South West</v>
      </c>
      <c r="K18648" s="28">
        <f t="shared" si="588"/>
        <v>210</v>
      </c>
    </row>
    <row r="18649" spans="1:11" x14ac:dyDescent="0.35">
      <c r="A18649" s="69">
        <f t="shared" si="589"/>
        <v>45962</v>
      </c>
      <c r="B18649" t="s">
        <v>934</v>
      </c>
      <c r="C18649" t="s">
        <v>259</v>
      </c>
      <c r="D18649" t="s">
        <v>882</v>
      </c>
      <c r="E18649" t="s">
        <v>331</v>
      </c>
      <c r="F18649" t="s">
        <v>332</v>
      </c>
      <c r="G18649" t="s">
        <v>136</v>
      </c>
      <c r="H18649">
        <v>0</v>
      </c>
      <c r="I18649" s="68" t="str">
        <f>VLOOKUP(E18649,Refs!$P$2:$R$29,3,FALSE)</f>
        <v>Y58</v>
      </c>
      <c r="J18649" s="68" t="str">
        <f>VLOOKUP(E18649,Refs!$P$2:$S$29,4,FALSE)</f>
        <v>South West</v>
      </c>
      <c r="K18649" s="28" t="str">
        <f t="shared" si="588"/>
        <v/>
      </c>
    </row>
    <row r="18650" spans="1:11" x14ac:dyDescent="0.35">
      <c r="A18650" s="69">
        <f t="shared" si="589"/>
        <v>45962</v>
      </c>
      <c r="B18650" t="s">
        <v>934</v>
      </c>
      <c r="C18650" t="s">
        <v>259</v>
      </c>
      <c r="D18650" t="s">
        <v>882</v>
      </c>
      <c r="E18650" t="s">
        <v>331</v>
      </c>
      <c r="F18650" t="s">
        <v>332</v>
      </c>
      <c r="G18650" t="s">
        <v>137</v>
      </c>
      <c r="H18650">
        <v>7</v>
      </c>
      <c r="I18650" s="68" t="str">
        <f>VLOOKUP(E18650,Refs!$P$2:$R$29,3,FALSE)</f>
        <v>Y58</v>
      </c>
      <c r="J18650" s="68" t="str">
        <f>VLOOKUP(E18650,Refs!$P$2:$S$29,4,FALSE)</f>
        <v>South West</v>
      </c>
      <c r="K18650" s="28">
        <f t="shared" si="588"/>
        <v>7</v>
      </c>
    </row>
    <row r="18651" spans="1:11" x14ac:dyDescent="0.35">
      <c r="A18651" s="69">
        <f t="shared" si="589"/>
        <v>45962</v>
      </c>
      <c r="B18651" t="s">
        <v>934</v>
      </c>
      <c r="C18651" t="s">
        <v>259</v>
      </c>
      <c r="D18651" t="s">
        <v>882</v>
      </c>
      <c r="E18651" t="s">
        <v>331</v>
      </c>
      <c r="F18651" t="s">
        <v>332</v>
      </c>
      <c r="G18651" t="s">
        <v>138</v>
      </c>
      <c r="H18651">
        <v>0</v>
      </c>
      <c r="I18651" s="68" t="str">
        <f>VLOOKUP(E18651,Refs!$P$2:$R$29,3,FALSE)</f>
        <v>Y58</v>
      </c>
      <c r="J18651" s="68" t="str">
        <f>VLOOKUP(E18651,Refs!$P$2:$S$29,4,FALSE)</f>
        <v>South West</v>
      </c>
      <c r="K18651" s="28" t="str">
        <f t="shared" si="588"/>
        <v/>
      </c>
    </row>
    <row r="18652" spans="1:11" x14ac:dyDescent="0.35">
      <c r="A18652" s="69">
        <f t="shared" si="589"/>
        <v>45962</v>
      </c>
      <c r="B18652" t="s">
        <v>934</v>
      </c>
      <c r="C18652" t="s">
        <v>259</v>
      </c>
      <c r="D18652" t="s">
        <v>882</v>
      </c>
      <c r="E18652" t="s">
        <v>331</v>
      </c>
      <c r="F18652" t="s">
        <v>332</v>
      </c>
      <c r="G18652" t="s">
        <v>139</v>
      </c>
      <c r="H18652">
        <v>17</v>
      </c>
      <c r="I18652" s="68" t="str">
        <f>VLOOKUP(E18652,Refs!$P$2:$R$29,3,FALSE)</f>
        <v>Y58</v>
      </c>
      <c r="J18652" s="68" t="str">
        <f>VLOOKUP(E18652,Refs!$P$2:$S$29,4,FALSE)</f>
        <v>South West</v>
      </c>
      <c r="K18652" s="28">
        <f t="shared" si="588"/>
        <v>17</v>
      </c>
    </row>
    <row r="18653" spans="1:11" x14ac:dyDescent="0.35">
      <c r="A18653" s="69">
        <f t="shared" si="589"/>
        <v>45962</v>
      </c>
      <c r="B18653" t="s">
        <v>934</v>
      </c>
      <c r="C18653" t="s">
        <v>259</v>
      </c>
      <c r="D18653" t="s">
        <v>882</v>
      </c>
      <c r="E18653" t="s">
        <v>331</v>
      </c>
      <c r="F18653" t="s">
        <v>332</v>
      </c>
      <c r="G18653" t="s">
        <v>140</v>
      </c>
      <c r="H18653">
        <v>17</v>
      </c>
      <c r="I18653" s="68" t="str">
        <f>VLOOKUP(E18653,Refs!$P$2:$R$29,3,FALSE)</f>
        <v>Y58</v>
      </c>
      <c r="J18653" s="68" t="str">
        <f>VLOOKUP(E18653,Refs!$P$2:$S$29,4,FALSE)</f>
        <v>South West</v>
      </c>
      <c r="K18653" s="28">
        <f t="shared" si="588"/>
        <v>17</v>
      </c>
    </row>
    <row r="18654" spans="1:11" x14ac:dyDescent="0.35">
      <c r="A18654" s="69">
        <f t="shared" si="589"/>
        <v>45962</v>
      </c>
      <c r="B18654" t="s">
        <v>934</v>
      </c>
      <c r="C18654" t="s">
        <v>259</v>
      </c>
      <c r="D18654" t="s">
        <v>882</v>
      </c>
      <c r="E18654" t="s">
        <v>331</v>
      </c>
      <c r="F18654" t="s">
        <v>332</v>
      </c>
      <c r="G18654" t="s">
        <v>728</v>
      </c>
      <c r="H18654">
        <v>1</v>
      </c>
      <c r="I18654" s="68" t="str">
        <f>VLOOKUP(E18654,Refs!$P$2:$R$29,3,FALSE)</f>
        <v>Y58</v>
      </c>
      <c r="J18654" s="68" t="str">
        <f>VLOOKUP(E18654,Refs!$P$2:$S$29,4,FALSE)</f>
        <v>South West</v>
      </c>
      <c r="K18654" s="28">
        <f t="shared" si="588"/>
        <v>1</v>
      </c>
    </row>
    <row r="18655" spans="1:11" x14ac:dyDescent="0.35">
      <c r="A18655" s="69">
        <f t="shared" si="589"/>
        <v>45962</v>
      </c>
      <c r="B18655" t="s">
        <v>934</v>
      </c>
      <c r="C18655" t="s">
        <v>259</v>
      </c>
      <c r="D18655" t="s">
        <v>882</v>
      </c>
      <c r="E18655" t="s">
        <v>331</v>
      </c>
      <c r="F18655" t="s">
        <v>332</v>
      </c>
      <c r="G18655" t="s">
        <v>727</v>
      </c>
      <c r="H18655">
        <v>1</v>
      </c>
      <c r="I18655" s="68" t="str">
        <f>VLOOKUP(E18655,Refs!$P$2:$R$29,3,FALSE)</f>
        <v>Y58</v>
      </c>
      <c r="J18655" s="68" t="str">
        <f>VLOOKUP(E18655,Refs!$P$2:$S$29,4,FALSE)</f>
        <v>South West</v>
      </c>
      <c r="K18655" s="28">
        <f t="shared" si="588"/>
        <v>1</v>
      </c>
    </row>
    <row r="18656" spans="1:11" x14ac:dyDescent="0.35">
      <c r="A18656" s="69">
        <f t="shared" si="589"/>
        <v>45962</v>
      </c>
      <c r="B18656" t="s">
        <v>934</v>
      </c>
      <c r="C18656" t="s">
        <v>259</v>
      </c>
      <c r="D18656" t="s">
        <v>882</v>
      </c>
      <c r="E18656" t="s">
        <v>331</v>
      </c>
      <c r="F18656" t="s">
        <v>332</v>
      </c>
      <c r="G18656" t="s">
        <v>730</v>
      </c>
      <c r="H18656">
        <v>0</v>
      </c>
      <c r="I18656" s="68" t="str">
        <f>VLOOKUP(E18656,Refs!$P$2:$R$29,3,FALSE)</f>
        <v>Y58</v>
      </c>
      <c r="J18656" s="68" t="str">
        <f>VLOOKUP(E18656,Refs!$P$2:$S$29,4,FALSE)</f>
        <v>South West</v>
      </c>
      <c r="K18656" s="28" t="str">
        <f t="shared" si="588"/>
        <v/>
      </c>
    </row>
    <row r="18657" spans="1:11" x14ac:dyDescent="0.35">
      <c r="A18657" s="69">
        <f t="shared" si="589"/>
        <v>45962</v>
      </c>
      <c r="B18657" t="s">
        <v>934</v>
      </c>
      <c r="C18657" t="s">
        <v>259</v>
      </c>
      <c r="D18657" t="s">
        <v>882</v>
      </c>
      <c r="E18657" t="s">
        <v>331</v>
      </c>
      <c r="F18657" t="s">
        <v>332</v>
      </c>
      <c r="G18657" t="s">
        <v>729</v>
      </c>
      <c r="H18657">
        <v>0</v>
      </c>
      <c r="I18657" s="68" t="str">
        <f>VLOOKUP(E18657,Refs!$P$2:$R$29,3,FALSE)</f>
        <v>Y58</v>
      </c>
      <c r="J18657" s="68" t="str">
        <f>VLOOKUP(E18657,Refs!$P$2:$S$29,4,FALSE)</f>
        <v>South West</v>
      </c>
      <c r="K18657" s="28" t="str">
        <f t="shared" si="588"/>
        <v/>
      </c>
    </row>
    <row r="18658" spans="1:11" x14ac:dyDescent="0.35">
      <c r="A18658" s="69">
        <f t="shared" si="589"/>
        <v>45962</v>
      </c>
      <c r="B18658" t="s">
        <v>934</v>
      </c>
      <c r="C18658" t="s">
        <v>268</v>
      </c>
      <c r="D18658" t="s">
        <v>892</v>
      </c>
      <c r="E18658" t="s">
        <v>306</v>
      </c>
      <c r="F18658" t="s">
        <v>347</v>
      </c>
      <c r="G18658" t="s">
        <v>10</v>
      </c>
      <c r="H18658">
        <v>36248</v>
      </c>
      <c r="I18658" s="68" t="str">
        <f>VLOOKUP(E18658,Refs!$P$2:$R$29,3,FALSE)</f>
        <v>Y61</v>
      </c>
      <c r="J18658" s="68" t="str">
        <f>VLOOKUP(E18658,Refs!$P$2:$S$29,4,FALSE)</f>
        <v>East of England</v>
      </c>
      <c r="K18658" s="28">
        <f t="shared" ref="K18658:K18721" si="590">IF(OR(H18658="NULL",H18658=0,H18658=""),"",H18658)</f>
        <v>36248</v>
      </c>
    </row>
    <row r="18659" spans="1:11" x14ac:dyDescent="0.35">
      <c r="A18659" s="69">
        <f t="shared" si="589"/>
        <v>45962</v>
      </c>
      <c r="B18659" t="s">
        <v>934</v>
      </c>
      <c r="C18659" t="s">
        <v>268</v>
      </c>
      <c r="D18659" t="s">
        <v>892</v>
      </c>
      <c r="E18659" t="s">
        <v>306</v>
      </c>
      <c r="F18659" t="s">
        <v>347</v>
      </c>
      <c r="G18659" t="s">
        <v>69</v>
      </c>
      <c r="H18659">
        <v>34869</v>
      </c>
      <c r="I18659" s="68" t="str">
        <f>VLOOKUP(E18659,Refs!$P$2:$R$29,3,FALSE)</f>
        <v>Y61</v>
      </c>
      <c r="J18659" s="68" t="str">
        <f>VLOOKUP(E18659,Refs!$P$2:$S$29,4,FALSE)</f>
        <v>East of England</v>
      </c>
      <c r="K18659" s="28">
        <f t="shared" si="590"/>
        <v>34869</v>
      </c>
    </row>
    <row r="18660" spans="1:11" x14ac:dyDescent="0.35">
      <c r="A18660" s="69">
        <f t="shared" si="589"/>
        <v>45962</v>
      </c>
      <c r="B18660" t="s">
        <v>934</v>
      </c>
      <c r="C18660" t="s">
        <v>268</v>
      </c>
      <c r="D18660" t="s">
        <v>892</v>
      </c>
      <c r="E18660" t="s">
        <v>306</v>
      </c>
      <c r="F18660" t="s">
        <v>347</v>
      </c>
      <c r="G18660" t="s">
        <v>20</v>
      </c>
      <c r="H18660">
        <v>34304</v>
      </c>
      <c r="I18660" s="68" t="str">
        <f>VLOOKUP(E18660,Refs!$P$2:$R$29,3,FALSE)</f>
        <v>Y61</v>
      </c>
      <c r="J18660" s="68" t="str">
        <f>VLOOKUP(E18660,Refs!$P$2:$S$29,4,FALSE)</f>
        <v>East of England</v>
      </c>
      <c r="K18660" s="28">
        <f t="shared" si="590"/>
        <v>34304</v>
      </c>
    </row>
    <row r="18661" spans="1:11" x14ac:dyDescent="0.35">
      <c r="A18661" s="69">
        <f t="shared" si="589"/>
        <v>45962</v>
      </c>
      <c r="B18661" t="s">
        <v>934</v>
      </c>
      <c r="C18661" t="s">
        <v>268</v>
      </c>
      <c r="D18661" t="s">
        <v>892</v>
      </c>
      <c r="E18661" t="s">
        <v>306</v>
      </c>
      <c r="F18661" t="s">
        <v>347</v>
      </c>
      <c r="G18661" t="s">
        <v>23</v>
      </c>
      <c r="H18661">
        <v>30666</v>
      </c>
      <c r="I18661" s="68" t="str">
        <f>VLOOKUP(E18661,Refs!$P$2:$R$29,3,FALSE)</f>
        <v>Y61</v>
      </c>
      <c r="J18661" s="68" t="str">
        <f>VLOOKUP(E18661,Refs!$P$2:$S$29,4,FALSE)</f>
        <v>East of England</v>
      </c>
      <c r="K18661" s="28">
        <f t="shared" si="590"/>
        <v>30666</v>
      </c>
    </row>
    <row r="18662" spans="1:11" x14ac:dyDescent="0.35">
      <c r="A18662" s="69">
        <f t="shared" si="589"/>
        <v>45962</v>
      </c>
      <c r="B18662" t="s">
        <v>934</v>
      </c>
      <c r="C18662" t="s">
        <v>268</v>
      </c>
      <c r="D18662" t="s">
        <v>892</v>
      </c>
      <c r="E18662" t="s">
        <v>306</v>
      </c>
      <c r="F18662" t="s">
        <v>347</v>
      </c>
      <c r="G18662" t="s">
        <v>19</v>
      </c>
      <c r="H18662">
        <v>565</v>
      </c>
      <c r="I18662" s="68" t="str">
        <f>VLOOKUP(E18662,Refs!$P$2:$R$29,3,FALSE)</f>
        <v>Y61</v>
      </c>
      <c r="J18662" s="68" t="str">
        <f>VLOOKUP(E18662,Refs!$P$2:$S$29,4,FALSE)</f>
        <v>East of England</v>
      </c>
      <c r="K18662" s="28">
        <f t="shared" si="590"/>
        <v>565</v>
      </c>
    </row>
    <row r="18663" spans="1:11" x14ac:dyDescent="0.35">
      <c r="A18663" s="69">
        <f t="shared" si="589"/>
        <v>45962</v>
      </c>
      <c r="B18663" t="s">
        <v>934</v>
      </c>
      <c r="C18663" t="s">
        <v>268</v>
      </c>
      <c r="D18663" t="s">
        <v>892</v>
      </c>
      <c r="E18663" t="s">
        <v>306</v>
      </c>
      <c r="F18663" t="s">
        <v>347</v>
      </c>
      <c r="G18663" t="s">
        <v>21</v>
      </c>
      <c r="H18663">
        <v>852184</v>
      </c>
      <c r="I18663" s="68" t="str">
        <f>VLOOKUP(E18663,Refs!$P$2:$R$29,3,FALSE)</f>
        <v>Y61</v>
      </c>
      <c r="J18663" s="68" t="str">
        <f>VLOOKUP(E18663,Refs!$P$2:$S$29,4,FALSE)</f>
        <v>East of England</v>
      </c>
      <c r="K18663" s="28">
        <f t="shared" si="590"/>
        <v>852184</v>
      </c>
    </row>
    <row r="18664" spans="1:11" x14ac:dyDescent="0.35">
      <c r="A18664" s="69">
        <f t="shared" si="589"/>
        <v>45962</v>
      </c>
      <c r="B18664" t="s">
        <v>934</v>
      </c>
      <c r="C18664" t="s">
        <v>268</v>
      </c>
      <c r="D18664" t="s">
        <v>892</v>
      </c>
      <c r="E18664" t="s">
        <v>306</v>
      </c>
      <c r="F18664" t="s">
        <v>347</v>
      </c>
      <c r="G18664" t="s">
        <v>70</v>
      </c>
      <c r="H18664">
        <v>320</v>
      </c>
      <c r="I18664" s="68" t="str">
        <f>VLOOKUP(E18664,Refs!$P$2:$R$29,3,FALSE)</f>
        <v>Y61</v>
      </c>
      <c r="J18664" s="68" t="str">
        <f>VLOOKUP(E18664,Refs!$P$2:$S$29,4,FALSE)</f>
        <v>East of England</v>
      </c>
      <c r="K18664" s="28">
        <f t="shared" si="590"/>
        <v>320</v>
      </c>
    </row>
    <row r="18665" spans="1:11" x14ac:dyDescent="0.35">
      <c r="A18665" s="69">
        <f t="shared" si="589"/>
        <v>45962</v>
      </c>
      <c r="B18665" t="s">
        <v>934</v>
      </c>
      <c r="C18665" t="s">
        <v>268</v>
      </c>
      <c r="D18665" t="s">
        <v>892</v>
      </c>
      <c r="E18665" t="s">
        <v>306</v>
      </c>
      <c r="F18665" t="s">
        <v>347</v>
      </c>
      <c r="G18665" t="s">
        <v>71</v>
      </c>
      <c r="H18665">
        <v>320</v>
      </c>
      <c r="I18665" s="68" t="str">
        <f>VLOOKUP(E18665,Refs!$P$2:$R$29,3,FALSE)</f>
        <v>Y61</v>
      </c>
      <c r="J18665" s="68" t="str">
        <f>VLOOKUP(E18665,Refs!$P$2:$S$29,4,FALSE)</f>
        <v>East of England</v>
      </c>
      <c r="K18665" s="28">
        <f t="shared" si="590"/>
        <v>320</v>
      </c>
    </row>
    <row r="18666" spans="1:11" x14ac:dyDescent="0.35">
      <c r="A18666" s="69">
        <f t="shared" si="589"/>
        <v>45962</v>
      </c>
      <c r="B18666" t="s">
        <v>934</v>
      </c>
      <c r="C18666" t="s">
        <v>268</v>
      </c>
      <c r="D18666" t="s">
        <v>892</v>
      </c>
      <c r="E18666" t="s">
        <v>306</v>
      </c>
      <c r="F18666" t="s">
        <v>347</v>
      </c>
      <c r="G18666" t="s">
        <v>72</v>
      </c>
      <c r="H18666">
        <v>37763</v>
      </c>
      <c r="I18666" s="68" t="str">
        <f>VLOOKUP(E18666,Refs!$P$2:$R$29,3,FALSE)</f>
        <v>Y61</v>
      </c>
      <c r="J18666" s="68" t="str">
        <f>VLOOKUP(E18666,Refs!$P$2:$S$29,4,FALSE)</f>
        <v>East of England</v>
      </c>
      <c r="K18666" s="28">
        <f t="shared" si="590"/>
        <v>37763</v>
      </c>
    </row>
    <row r="18667" spans="1:11" x14ac:dyDescent="0.35">
      <c r="A18667" s="69">
        <f t="shared" si="589"/>
        <v>45962</v>
      </c>
      <c r="B18667" t="s">
        <v>934</v>
      </c>
      <c r="C18667" t="s">
        <v>268</v>
      </c>
      <c r="D18667" t="s">
        <v>892</v>
      </c>
      <c r="E18667" t="s">
        <v>306</v>
      </c>
      <c r="F18667" t="s">
        <v>347</v>
      </c>
      <c r="G18667" t="s">
        <v>73</v>
      </c>
      <c r="H18667">
        <v>16041</v>
      </c>
      <c r="I18667" s="68" t="str">
        <f>VLOOKUP(E18667,Refs!$P$2:$R$29,3,FALSE)</f>
        <v>Y61</v>
      </c>
      <c r="J18667" s="68" t="str">
        <f>VLOOKUP(E18667,Refs!$P$2:$S$29,4,FALSE)</f>
        <v>East of England</v>
      </c>
      <c r="K18667" s="28">
        <f t="shared" si="590"/>
        <v>16041</v>
      </c>
    </row>
    <row r="18668" spans="1:11" x14ac:dyDescent="0.35">
      <c r="A18668" s="69">
        <f t="shared" si="589"/>
        <v>45962</v>
      </c>
      <c r="B18668" t="s">
        <v>934</v>
      </c>
      <c r="C18668" t="s">
        <v>268</v>
      </c>
      <c r="D18668" t="s">
        <v>892</v>
      </c>
      <c r="E18668" t="s">
        <v>306</v>
      </c>
      <c r="F18668" t="s">
        <v>347</v>
      </c>
      <c r="G18668" t="s">
        <v>74</v>
      </c>
      <c r="H18668">
        <v>65065935</v>
      </c>
      <c r="I18668" s="68" t="str">
        <f>VLOOKUP(E18668,Refs!$P$2:$R$29,3,FALSE)</f>
        <v>Y61</v>
      </c>
      <c r="J18668" s="68" t="str">
        <f>VLOOKUP(E18668,Refs!$P$2:$S$29,4,FALSE)</f>
        <v>East of England</v>
      </c>
      <c r="K18668" s="28">
        <f t="shared" si="590"/>
        <v>65065935</v>
      </c>
    </row>
    <row r="18669" spans="1:11" x14ac:dyDescent="0.35">
      <c r="A18669" s="69">
        <f t="shared" si="589"/>
        <v>45962</v>
      </c>
      <c r="B18669" t="s">
        <v>934</v>
      </c>
      <c r="C18669" t="s">
        <v>268</v>
      </c>
      <c r="D18669" t="s">
        <v>892</v>
      </c>
      <c r="E18669" t="s">
        <v>306</v>
      </c>
      <c r="F18669" t="s">
        <v>347</v>
      </c>
      <c r="G18669" t="s">
        <v>26</v>
      </c>
      <c r="H18669">
        <v>32295</v>
      </c>
      <c r="I18669" s="68" t="str">
        <f>VLOOKUP(E18669,Refs!$P$2:$R$29,3,FALSE)</f>
        <v>Y61</v>
      </c>
      <c r="J18669" s="68" t="str">
        <f>VLOOKUP(E18669,Refs!$P$2:$S$29,4,FALSE)</f>
        <v>East of England</v>
      </c>
      <c r="K18669" s="28">
        <f t="shared" si="590"/>
        <v>32295</v>
      </c>
    </row>
    <row r="18670" spans="1:11" x14ac:dyDescent="0.35">
      <c r="A18670" s="69">
        <f t="shared" si="589"/>
        <v>45962</v>
      </c>
      <c r="B18670" t="s">
        <v>934</v>
      </c>
      <c r="C18670" t="s">
        <v>268</v>
      </c>
      <c r="D18670" t="s">
        <v>892</v>
      </c>
      <c r="E18670" t="s">
        <v>306</v>
      </c>
      <c r="F18670" t="s">
        <v>347</v>
      </c>
      <c r="G18670" t="s">
        <v>75</v>
      </c>
      <c r="H18670">
        <v>70</v>
      </c>
      <c r="I18670" s="68" t="str">
        <f>VLOOKUP(E18670,Refs!$P$2:$R$29,3,FALSE)</f>
        <v>Y61</v>
      </c>
      <c r="J18670" s="68" t="str">
        <f>VLOOKUP(E18670,Refs!$P$2:$S$29,4,FALSE)</f>
        <v>East of England</v>
      </c>
      <c r="K18670" s="28">
        <f t="shared" si="590"/>
        <v>70</v>
      </c>
    </row>
    <row r="18671" spans="1:11" x14ac:dyDescent="0.35">
      <c r="A18671" s="69">
        <f t="shared" si="589"/>
        <v>45962</v>
      </c>
      <c r="B18671" t="s">
        <v>934</v>
      </c>
      <c r="C18671" t="s">
        <v>268</v>
      </c>
      <c r="D18671" t="s">
        <v>892</v>
      </c>
      <c r="E18671" t="s">
        <v>306</v>
      </c>
      <c r="F18671" t="s">
        <v>347</v>
      </c>
      <c r="G18671" t="s">
        <v>76</v>
      </c>
      <c r="H18671">
        <v>16162</v>
      </c>
      <c r="I18671" s="68" t="str">
        <f>VLOOKUP(E18671,Refs!$P$2:$R$29,3,FALSE)</f>
        <v>Y61</v>
      </c>
      <c r="J18671" s="68" t="str">
        <f>VLOOKUP(E18671,Refs!$P$2:$S$29,4,FALSE)</f>
        <v>East of England</v>
      </c>
      <c r="K18671" s="28">
        <f t="shared" si="590"/>
        <v>16162</v>
      </c>
    </row>
    <row r="18672" spans="1:11" x14ac:dyDescent="0.35">
      <c r="A18672" s="69">
        <f t="shared" si="589"/>
        <v>45962</v>
      </c>
      <c r="B18672" t="s">
        <v>934</v>
      </c>
      <c r="C18672" t="s">
        <v>268</v>
      </c>
      <c r="D18672" t="s">
        <v>892</v>
      </c>
      <c r="E18672" t="s">
        <v>306</v>
      </c>
      <c r="F18672" t="s">
        <v>347</v>
      </c>
      <c r="G18672" t="s">
        <v>77</v>
      </c>
      <c r="H18672">
        <v>10509</v>
      </c>
      <c r="I18672" s="68" t="str">
        <f>VLOOKUP(E18672,Refs!$P$2:$R$29,3,FALSE)</f>
        <v>Y61</v>
      </c>
      <c r="J18672" s="68" t="str">
        <f>VLOOKUP(E18672,Refs!$P$2:$S$29,4,FALSE)</f>
        <v>East of England</v>
      </c>
      <c r="K18672" s="28">
        <f t="shared" si="590"/>
        <v>10509</v>
      </c>
    </row>
    <row r="18673" spans="1:11" x14ac:dyDescent="0.35">
      <c r="A18673" s="69">
        <f t="shared" si="589"/>
        <v>45962</v>
      </c>
      <c r="B18673" t="s">
        <v>934</v>
      </c>
      <c r="C18673" t="s">
        <v>268</v>
      </c>
      <c r="D18673" t="s">
        <v>892</v>
      </c>
      <c r="E18673" t="s">
        <v>306</v>
      </c>
      <c r="F18673" t="s">
        <v>347</v>
      </c>
      <c r="G18673" t="s">
        <v>78</v>
      </c>
      <c r="H18673">
        <v>5536</v>
      </c>
      <c r="I18673" s="68" t="str">
        <f>VLOOKUP(E18673,Refs!$P$2:$R$29,3,FALSE)</f>
        <v>Y61</v>
      </c>
      <c r="J18673" s="68" t="str">
        <f>VLOOKUP(E18673,Refs!$P$2:$S$29,4,FALSE)</f>
        <v>East of England</v>
      </c>
      <c r="K18673" s="28">
        <f t="shared" si="590"/>
        <v>5536</v>
      </c>
    </row>
    <row r="18674" spans="1:11" x14ac:dyDescent="0.35">
      <c r="A18674" s="69">
        <f t="shared" si="589"/>
        <v>45962</v>
      </c>
      <c r="B18674" t="s">
        <v>934</v>
      </c>
      <c r="C18674" t="s">
        <v>268</v>
      </c>
      <c r="D18674" t="s">
        <v>892</v>
      </c>
      <c r="E18674" t="s">
        <v>306</v>
      </c>
      <c r="F18674" t="s">
        <v>347</v>
      </c>
      <c r="G18674" t="s">
        <v>79</v>
      </c>
      <c r="H18674">
        <v>18</v>
      </c>
      <c r="I18674" s="68" t="str">
        <f>VLOOKUP(E18674,Refs!$P$2:$R$29,3,FALSE)</f>
        <v>Y61</v>
      </c>
      <c r="J18674" s="68" t="str">
        <f>VLOOKUP(E18674,Refs!$P$2:$S$29,4,FALSE)</f>
        <v>East of England</v>
      </c>
      <c r="K18674" s="28">
        <f t="shared" si="590"/>
        <v>18</v>
      </c>
    </row>
    <row r="18675" spans="1:11" x14ac:dyDescent="0.35">
      <c r="A18675" s="69">
        <f t="shared" si="589"/>
        <v>45962</v>
      </c>
      <c r="B18675" t="s">
        <v>934</v>
      </c>
      <c r="C18675" t="s">
        <v>268</v>
      </c>
      <c r="D18675" t="s">
        <v>892</v>
      </c>
      <c r="E18675" t="s">
        <v>306</v>
      </c>
      <c r="F18675" t="s">
        <v>347</v>
      </c>
      <c r="G18675" t="s">
        <v>25</v>
      </c>
      <c r="H18675">
        <v>19215</v>
      </c>
      <c r="I18675" s="68" t="str">
        <f>VLOOKUP(E18675,Refs!$P$2:$R$29,3,FALSE)</f>
        <v>Y61</v>
      </c>
      <c r="J18675" s="68" t="str">
        <f>VLOOKUP(E18675,Refs!$P$2:$S$29,4,FALSE)</f>
        <v>East of England</v>
      </c>
      <c r="K18675" s="28">
        <f t="shared" si="590"/>
        <v>19215</v>
      </c>
    </row>
    <row r="18676" spans="1:11" x14ac:dyDescent="0.35">
      <c r="A18676" s="69">
        <f t="shared" si="589"/>
        <v>45962</v>
      </c>
      <c r="B18676" t="s">
        <v>934</v>
      </c>
      <c r="C18676" t="s">
        <v>268</v>
      </c>
      <c r="D18676" t="s">
        <v>892</v>
      </c>
      <c r="E18676" t="s">
        <v>306</v>
      </c>
      <c r="F18676" t="s">
        <v>347</v>
      </c>
      <c r="G18676" t="s">
        <v>80</v>
      </c>
      <c r="H18676">
        <v>249</v>
      </c>
      <c r="I18676" s="68" t="str">
        <f>VLOOKUP(E18676,Refs!$P$2:$R$29,3,FALSE)</f>
        <v>Y61</v>
      </c>
      <c r="J18676" s="68" t="str">
        <f>VLOOKUP(E18676,Refs!$P$2:$S$29,4,FALSE)</f>
        <v>East of England</v>
      </c>
      <c r="K18676" s="28">
        <f t="shared" si="590"/>
        <v>249</v>
      </c>
    </row>
    <row r="18677" spans="1:11" x14ac:dyDescent="0.35">
      <c r="A18677" s="69">
        <f t="shared" si="589"/>
        <v>45962</v>
      </c>
      <c r="B18677" t="s">
        <v>934</v>
      </c>
      <c r="C18677" t="s">
        <v>268</v>
      </c>
      <c r="D18677" t="s">
        <v>892</v>
      </c>
      <c r="E18677" t="s">
        <v>306</v>
      </c>
      <c r="F18677" t="s">
        <v>347</v>
      </c>
      <c r="G18677" t="s">
        <v>81</v>
      </c>
      <c r="H18677">
        <v>9810</v>
      </c>
      <c r="I18677" s="68" t="str">
        <f>VLOOKUP(E18677,Refs!$P$2:$R$29,3,FALSE)</f>
        <v>Y61</v>
      </c>
      <c r="J18677" s="68" t="str">
        <f>VLOOKUP(E18677,Refs!$P$2:$S$29,4,FALSE)</f>
        <v>East of England</v>
      </c>
      <c r="K18677" s="28">
        <f t="shared" si="590"/>
        <v>9810</v>
      </c>
    </row>
    <row r="18678" spans="1:11" x14ac:dyDescent="0.35">
      <c r="A18678" s="69">
        <f t="shared" si="589"/>
        <v>45962</v>
      </c>
      <c r="B18678" t="s">
        <v>934</v>
      </c>
      <c r="C18678" t="s">
        <v>268</v>
      </c>
      <c r="D18678" t="s">
        <v>892</v>
      </c>
      <c r="E18678" t="s">
        <v>306</v>
      </c>
      <c r="F18678" t="s">
        <v>347</v>
      </c>
      <c r="G18678" t="s">
        <v>82</v>
      </c>
      <c r="H18678">
        <v>1577</v>
      </c>
      <c r="I18678" s="68" t="str">
        <f>VLOOKUP(E18678,Refs!$P$2:$R$29,3,FALSE)</f>
        <v>Y61</v>
      </c>
      <c r="J18678" s="68" t="str">
        <f>VLOOKUP(E18678,Refs!$P$2:$S$29,4,FALSE)</f>
        <v>East of England</v>
      </c>
      <c r="K18678" s="28">
        <f t="shared" si="590"/>
        <v>1577</v>
      </c>
    </row>
    <row r="18679" spans="1:11" x14ac:dyDescent="0.35">
      <c r="A18679" s="69">
        <f t="shared" si="589"/>
        <v>45962</v>
      </c>
      <c r="B18679" t="s">
        <v>934</v>
      </c>
      <c r="C18679" t="s">
        <v>268</v>
      </c>
      <c r="D18679" t="s">
        <v>892</v>
      </c>
      <c r="E18679" t="s">
        <v>306</v>
      </c>
      <c r="F18679" t="s">
        <v>347</v>
      </c>
      <c r="G18679" t="s">
        <v>83</v>
      </c>
      <c r="H18679">
        <v>6577</v>
      </c>
      <c r="I18679" s="68" t="str">
        <f>VLOOKUP(E18679,Refs!$P$2:$R$29,3,FALSE)</f>
        <v>Y61</v>
      </c>
      <c r="J18679" s="68" t="str">
        <f>VLOOKUP(E18679,Refs!$P$2:$S$29,4,FALSE)</f>
        <v>East of England</v>
      </c>
      <c r="K18679" s="28">
        <f t="shared" si="590"/>
        <v>6577</v>
      </c>
    </row>
    <row r="18680" spans="1:11" x14ac:dyDescent="0.35">
      <c r="A18680" s="69">
        <f t="shared" si="589"/>
        <v>45962</v>
      </c>
      <c r="B18680" t="s">
        <v>934</v>
      </c>
      <c r="C18680" t="s">
        <v>268</v>
      </c>
      <c r="D18680" t="s">
        <v>892</v>
      </c>
      <c r="E18680" t="s">
        <v>306</v>
      </c>
      <c r="F18680" t="s">
        <v>347</v>
      </c>
      <c r="G18680" t="s">
        <v>84</v>
      </c>
      <c r="H18680">
        <v>11186</v>
      </c>
      <c r="I18680" s="68" t="str">
        <f>VLOOKUP(E18680,Refs!$P$2:$R$29,3,FALSE)</f>
        <v>Y61</v>
      </c>
      <c r="J18680" s="68" t="str">
        <f>VLOOKUP(E18680,Refs!$P$2:$S$29,4,FALSE)</f>
        <v>East of England</v>
      </c>
      <c r="K18680" s="28">
        <f t="shared" si="590"/>
        <v>11186</v>
      </c>
    </row>
    <row r="18681" spans="1:11" x14ac:dyDescent="0.35">
      <c r="A18681" s="69">
        <f t="shared" si="589"/>
        <v>45962</v>
      </c>
      <c r="B18681" t="s">
        <v>934</v>
      </c>
      <c r="C18681" t="s">
        <v>268</v>
      </c>
      <c r="D18681" t="s">
        <v>892</v>
      </c>
      <c r="E18681" t="s">
        <v>306</v>
      </c>
      <c r="F18681" t="s">
        <v>347</v>
      </c>
      <c r="G18681" t="s">
        <v>85</v>
      </c>
      <c r="H18681">
        <v>1513</v>
      </c>
      <c r="I18681" s="68" t="str">
        <f>VLOOKUP(E18681,Refs!$P$2:$R$29,3,FALSE)</f>
        <v>Y61</v>
      </c>
      <c r="J18681" s="68" t="str">
        <f>VLOOKUP(E18681,Refs!$P$2:$S$29,4,FALSE)</f>
        <v>East of England</v>
      </c>
      <c r="K18681" s="28">
        <f t="shared" si="590"/>
        <v>1513</v>
      </c>
    </row>
    <row r="18682" spans="1:11" x14ac:dyDescent="0.35">
      <c r="A18682" s="69">
        <f t="shared" si="589"/>
        <v>45962</v>
      </c>
      <c r="B18682" t="s">
        <v>934</v>
      </c>
      <c r="C18682" t="s">
        <v>268</v>
      </c>
      <c r="D18682" t="s">
        <v>892</v>
      </c>
      <c r="E18682" t="s">
        <v>306</v>
      </c>
      <c r="F18682" t="s">
        <v>347</v>
      </c>
      <c r="G18682" t="s">
        <v>86</v>
      </c>
      <c r="H18682">
        <v>368</v>
      </c>
      <c r="I18682" s="68" t="str">
        <f>VLOOKUP(E18682,Refs!$P$2:$R$29,3,FALSE)</f>
        <v>Y61</v>
      </c>
      <c r="J18682" s="68" t="str">
        <f>VLOOKUP(E18682,Refs!$P$2:$S$29,4,FALSE)</f>
        <v>East of England</v>
      </c>
      <c r="K18682" s="28">
        <f t="shared" si="590"/>
        <v>368</v>
      </c>
    </row>
    <row r="18683" spans="1:11" x14ac:dyDescent="0.35">
      <c r="A18683" s="69">
        <f t="shared" si="589"/>
        <v>45962</v>
      </c>
      <c r="B18683" t="s">
        <v>934</v>
      </c>
      <c r="C18683" t="s">
        <v>268</v>
      </c>
      <c r="D18683" t="s">
        <v>892</v>
      </c>
      <c r="E18683" t="s">
        <v>306</v>
      </c>
      <c r="F18683" t="s">
        <v>347</v>
      </c>
      <c r="G18683" t="s">
        <v>87</v>
      </c>
      <c r="H18683">
        <v>9995</v>
      </c>
      <c r="I18683" s="68" t="str">
        <f>VLOOKUP(E18683,Refs!$P$2:$R$29,3,FALSE)</f>
        <v>Y61</v>
      </c>
      <c r="J18683" s="68" t="str">
        <f>VLOOKUP(E18683,Refs!$P$2:$S$29,4,FALSE)</f>
        <v>East of England</v>
      </c>
      <c r="K18683" s="28">
        <f t="shared" si="590"/>
        <v>9995</v>
      </c>
    </row>
    <row r="18684" spans="1:11" x14ac:dyDescent="0.35">
      <c r="A18684" s="69">
        <f t="shared" si="589"/>
        <v>45962</v>
      </c>
      <c r="B18684" t="s">
        <v>934</v>
      </c>
      <c r="C18684" t="s">
        <v>268</v>
      </c>
      <c r="D18684" t="s">
        <v>892</v>
      </c>
      <c r="E18684" t="s">
        <v>306</v>
      </c>
      <c r="F18684" t="s">
        <v>347</v>
      </c>
      <c r="G18684" t="s">
        <v>88</v>
      </c>
      <c r="H18684">
        <v>1331903</v>
      </c>
      <c r="I18684" s="68" t="str">
        <f>VLOOKUP(E18684,Refs!$P$2:$R$29,3,FALSE)</f>
        <v>Y61</v>
      </c>
      <c r="J18684" s="68" t="str">
        <f>VLOOKUP(E18684,Refs!$P$2:$S$29,4,FALSE)</f>
        <v>East of England</v>
      </c>
      <c r="K18684" s="28">
        <f t="shared" si="590"/>
        <v>1331903</v>
      </c>
    </row>
    <row r="18685" spans="1:11" x14ac:dyDescent="0.35">
      <c r="A18685" s="69">
        <f t="shared" si="589"/>
        <v>45962</v>
      </c>
      <c r="B18685" t="s">
        <v>934</v>
      </c>
      <c r="C18685" t="s">
        <v>268</v>
      </c>
      <c r="D18685" t="s">
        <v>892</v>
      </c>
      <c r="E18685" t="s">
        <v>306</v>
      </c>
      <c r="F18685" t="s">
        <v>347</v>
      </c>
      <c r="G18685" t="s">
        <v>89</v>
      </c>
      <c r="H18685">
        <v>32295</v>
      </c>
      <c r="I18685" s="68" t="str">
        <f>VLOOKUP(E18685,Refs!$P$2:$R$29,3,FALSE)</f>
        <v>Y61</v>
      </c>
      <c r="J18685" s="68" t="str">
        <f>VLOOKUP(E18685,Refs!$P$2:$S$29,4,FALSE)</f>
        <v>East of England</v>
      </c>
      <c r="K18685" s="28">
        <f t="shared" si="590"/>
        <v>32295</v>
      </c>
    </row>
    <row r="18686" spans="1:11" x14ac:dyDescent="0.35">
      <c r="A18686" s="69">
        <f t="shared" si="589"/>
        <v>45962</v>
      </c>
      <c r="B18686" t="s">
        <v>934</v>
      </c>
      <c r="C18686" t="s">
        <v>268</v>
      </c>
      <c r="D18686" t="s">
        <v>892</v>
      </c>
      <c r="E18686" t="s">
        <v>306</v>
      </c>
      <c r="F18686" t="s">
        <v>347</v>
      </c>
      <c r="G18686" t="s">
        <v>27</v>
      </c>
      <c r="H18686">
        <v>4474</v>
      </c>
      <c r="I18686" s="68" t="str">
        <f>VLOOKUP(E18686,Refs!$P$2:$R$29,3,FALSE)</f>
        <v>Y61</v>
      </c>
      <c r="J18686" s="68" t="str">
        <f>VLOOKUP(E18686,Refs!$P$2:$S$29,4,FALSE)</f>
        <v>East of England</v>
      </c>
      <c r="K18686" s="28">
        <f t="shared" si="590"/>
        <v>4474</v>
      </c>
    </row>
    <row r="18687" spans="1:11" x14ac:dyDescent="0.35">
      <c r="A18687" s="69">
        <f t="shared" si="589"/>
        <v>45962</v>
      </c>
      <c r="B18687" t="s">
        <v>934</v>
      </c>
      <c r="C18687" t="s">
        <v>268</v>
      </c>
      <c r="D18687" t="s">
        <v>892</v>
      </c>
      <c r="E18687" t="s">
        <v>306</v>
      </c>
      <c r="F18687" t="s">
        <v>347</v>
      </c>
      <c r="G18687" t="s">
        <v>29</v>
      </c>
      <c r="H18687">
        <v>2685</v>
      </c>
      <c r="I18687" s="68" t="str">
        <f>VLOOKUP(E18687,Refs!$P$2:$R$29,3,FALSE)</f>
        <v>Y61</v>
      </c>
      <c r="J18687" s="68" t="str">
        <f>VLOOKUP(E18687,Refs!$P$2:$S$29,4,FALSE)</f>
        <v>East of England</v>
      </c>
      <c r="K18687" s="28">
        <f t="shared" si="590"/>
        <v>2685</v>
      </c>
    </row>
    <row r="18688" spans="1:11" x14ac:dyDescent="0.35">
      <c r="A18688" s="69">
        <f t="shared" si="589"/>
        <v>45962</v>
      </c>
      <c r="B18688" t="s">
        <v>934</v>
      </c>
      <c r="C18688" t="s">
        <v>268</v>
      </c>
      <c r="D18688" t="s">
        <v>892</v>
      </c>
      <c r="E18688" t="s">
        <v>306</v>
      </c>
      <c r="F18688" t="s">
        <v>347</v>
      </c>
      <c r="G18688" t="s">
        <v>90</v>
      </c>
      <c r="H18688">
        <v>2371</v>
      </c>
      <c r="I18688" s="68" t="str">
        <f>VLOOKUP(E18688,Refs!$P$2:$R$29,3,FALSE)</f>
        <v>Y61</v>
      </c>
      <c r="J18688" s="68" t="str">
        <f>VLOOKUP(E18688,Refs!$P$2:$S$29,4,FALSE)</f>
        <v>East of England</v>
      </c>
      <c r="K18688" s="28">
        <f t="shared" si="590"/>
        <v>2371</v>
      </c>
    </row>
    <row r="18689" spans="1:11" x14ac:dyDescent="0.35">
      <c r="A18689" s="69">
        <f t="shared" si="589"/>
        <v>45962</v>
      </c>
      <c r="B18689" t="s">
        <v>934</v>
      </c>
      <c r="C18689" t="s">
        <v>268</v>
      </c>
      <c r="D18689" t="s">
        <v>892</v>
      </c>
      <c r="E18689" t="s">
        <v>306</v>
      </c>
      <c r="F18689" t="s">
        <v>347</v>
      </c>
      <c r="G18689" t="s">
        <v>91</v>
      </c>
      <c r="H18689">
        <v>14</v>
      </c>
      <c r="I18689" s="68" t="str">
        <f>VLOOKUP(E18689,Refs!$P$2:$R$29,3,FALSE)</f>
        <v>Y61</v>
      </c>
      <c r="J18689" s="68" t="str">
        <f>VLOOKUP(E18689,Refs!$P$2:$S$29,4,FALSE)</f>
        <v>East of England</v>
      </c>
      <c r="K18689" s="28">
        <f t="shared" si="590"/>
        <v>14</v>
      </c>
    </row>
    <row r="18690" spans="1:11" x14ac:dyDescent="0.35">
      <c r="A18690" s="69">
        <f t="shared" si="589"/>
        <v>45962</v>
      </c>
      <c r="B18690" t="s">
        <v>934</v>
      </c>
      <c r="C18690" t="s">
        <v>268</v>
      </c>
      <c r="D18690" t="s">
        <v>892</v>
      </c>
      <c r="E18690" t="s">
        <v>306</v>
      </c>
      <c r="F18690" t="s">
        <v>347</v>
      </c>
      <c r="G18690" t="s">
        <v>92</v>
      </c>
      <c r="H18690">
        <v>1317</v>
      </c>
      <c r="I18690" s="68" t="str">
        <f>VLOOKUP(E18690,Refs!$P$2:$R$29,3,FALSE)</f>
        <v>Y61</v>
      </c>
      <c r="J18690" s="68" t="str">
        <f>VLOOKUP(E18690,Refs!$P$2:$S$29,4,FALSE)</f>
        <v>East of England</v>
      </c>
      <c r="K18690" s="28">
        <f t="shared" si="590"/>
        <v>1317</v>
      </c>
    </row>
    <row r="18691" spans="1:11" x14ac:dyDescent="0.35">
      <c r="A18691" s="69">
        <f t="shared" ref="A18691:A18754" si="591">DATEVALUE(RIGHT(B18691,8))</f>
        <v>45962</v>
      </c>
      <c r="B18691" t="s">
        <v>934</v>
      </c>
      <c r="C18691" t="s">
        <v>268</v>
      </c>
      <c r="D18691" t="s">
        <v>892</v>
      </c>
      <c r="E18691" t="s">
        <v>306</v>
      </c>
      <c r="F18691" t="s">
        <v>347</v>
      </c>
      <c r="G18691" t="s">
        <v>93</v>
      </c>
      <c r="H18691">
        <v>118</v>
      </c>
      <c r="I18691" s="68" t="str">
        <f>VLOOKUP(E18691,Refs!$P$2:$R$29,3,FALSE)</f>
        <v>Y61</v>
      </c>
      <c r="J18691" s="68" t="str">
        <f>VLOOKUP(E18691,Refs!$P$2:$S$29,4,FALSE)</f>
        <v>East of England</v>
      </c>
      <c r="K18691" s="28">
        <f t="shared" si="590"/>
        <v>118</v>
      </c>
    </row>
    <row r="18692" spans="1:11" x14ac:dyDescent="0.35">
      <c r="A18692" s="69">
        <f t="shared" si="591"/>
        <v>45962</v>
      </c>
      <c r="B18692" t="s">
        <v>934</v>
      </c>
      <c r="C18692" t="s">
        <v>268</v>
      </c>
      <c r="D18692" t="s">
        <v>892</v>
      </c>
      <c r="E18692" t="s">
        <v>306</v>
      </c>
      <c r="F18692" t="s">
        <v>347</v>
      </c>
      <c r="G18692" t="s">
        <v>94</v>
      </c>
      <c r="H18692">
        <v>1496</v>
      </c>
      <c r="I18692" s="68" t="str">
        <f>VLOOKUP(E18692,Refs!$P$2:$R$29,3,FALSE)</f>
        <v>Y61</v>
      </c>
      <c r="J18692" s="68" t="str">
        <f>VLOOKUP(E18692,Refs!$P$2:$S$29,4,FALSE)</f>
        <v>East of England</v>
      </c>
      <c r="K18692" s="28">
        <f t="shared" si="590"/>
        <v>1496</v>
      </c>
    </row>
    <row r="18693" spans="1:11" x14ac:dyDescent="0.35">
      <c r="A18693" s="69">
        <f t="shared" si="591"/>
        <v>45962</v>
      </c>
      <c r="B18693" t="s">
        <v>934</v>
      </c>
      <c r="C18693" t="s">
        <v>268</v>
      </c>
      <c r="D18693" t="s">
        <v>892</v>
      </c>
      <c r="E18693" t="s">
        <v>306</v>
      </c>
      <c r="F18693" t="s">
        <v>347</v>
      </c>
      <c r="G18693" t="s">
        <v>95</v>
      </c>
      <c r="H18693">
        <v>58</v>
      </c>
      <c r="I18693" s="68" t="str">
        <f>VLOOKUP(E18693,Refs!$P$2:$R$29,3,FALSE)</f>
        <v>Y61</v>
      </c>
      <c r="J18693" s="68" t="str">
        <f>VLOOKUP(E18693,Refs!$P$2:$S$29,4,FALSE)</f>
        <v>East of England</v>
      </c>
      <c r="K18693" s="28">
        <f t="shared" si="590"/>
        <v>58</v>
      </c>
    </row>
    <row r="18694" spans="1:11" x14ac:dyDescent="0.35">
      <c r="A18694" s="69">
        <f t="shared" si="591"/>
        <v>45962</v>
      </c>
      <c r="B18694" t="s">
        <v>934</v>
      </c>
      <c r="C18694" t="s">
        <v>268</v>
      </c>
      <c r="D18694" t="s">
        <v>892</v>
      </c>
      <c r="E18694" t="s">
        <v>306</v>
      </c>
      <c r="F18694" t="s">
        <v>347</v>
      </c>
      <c r="G18694" t="s">
        <v>96</v>
      </c>
      <c r="H18694">
        <v>2177</v>
      </c>
      <c r="I18694" s="68" t="str">
        <f>VLOOKUP(E18694,Refs!$P$2:$R$29,3,FALSE)</f>
        <v>Y61</v>
      </c>
      <c r="J18694" s="68" t="str">
        <f>VLOOKUP(E18694,Refs!$P$2:$S$29,4,FALSE)</f>
        <v>East of England</v>
      </c>
      <c r="K18694" s="28">
        <f t="shared" si="590"/>
        <v>2177</v>
      </c>
    </row>
    <row r="18695" spans="1:11" x14ac:dyDescent="0.35">
      <c r="A18695" s="69">
        <f t="shared" si="591"/>
        <v>45962</v>
      </c>
      <c r="B18695" t="s">
        <v>934</v>
      </c>
      <c r="C18695" t="s">
        <v>268</v>
      </c>
      <c r="D18695" t="s">
        <v>892</v>
      </c>
      <c r="E18695" t="s">
        <v>306</v>
      </c>
      <c r="F18695" t="s">
        <v>347</v>
      </c>
      <c r="G18695" t="s">
        <v>31</v>
      </c>
      <c r="H18695">
        <v>1679</v>
      </c>
      <c r="I18695" s="68" t="str">
        <f>VLOOKUP(E18695,Refs!$P$2:$R$29,3,FALSE)</f>
        <v>Y61</v>
      </c>
      <c r="J18695" s="68" t="str">
        <f>VLOOKUP(E18695,Refs!$P$2:$S$29,4,FALSE)</f>
        <v>East of England</v>
      </c>
      <c r="K18695" s="28">
        <f t="shared" si="590"/>
        <v>1679</v>
      </c>
    </row>
    <row r="18696" spans="1:11" x14ac:dyDescent="0.35">
      <c r="A18696" s="69">
        <f t="shared" si="591"/>
        <v>45962</v>
      </c>
      <c r="B18696" t="s">
        <v>934</v>
      </c>
      <c r="C18696" t="s">
        <v>268</v>
      </c>
      <c r="D18696" t="s">
        <v>892</v>
      </c>
      <c r="E18696" t="s">
        <v>306</v>
      </c>
      <c r="F18696" t="s">
        <v>347</v>
      </c>
      <c r="G18696" t="s">
        <v>97</v>
      </c>
      <c r="H18696">
        <v>6489</v>
      </c>
      <c r="I18696" s="68" t="str">
        <f>VLOOKUP(E18696,Refs!$P$2:$R$29,3,FALSE)</f>
        <v>Y61</v>
      </c>
      <c r="J18696" s="68" t="str">
        <f>VLOOKUP(E18696,Refs!$P$2:$S$29,4,FALSE)</f>
        <v>East of England</v>
      </c>
      <c r="K18696" s="28">
        <f t="shared" si="590"/>
        <v>6489</v>
      </c>
    </row>
    <row r="18697" spans="1:11" x14ac:dyDescent="0.35">
      <c r="A18697" s="69">
        <f t="shared" si="591"/>
        <v>45962</v>
      </c>
      <c r="B18697" t="s">
        <v>934</v>
      </c>
      <c r="C18697" t="s">
        <v>268</v>
      </c>
      <c r="D18697" t="s">
        <v>892</v>
      </c>
      <c r="E18697" t="s">
        <v>306</v>
      </c>
      <c r="F18697" t="s">
        <v>347</v>
      </c>
      <c r="G18697" t="s">
        <v>98</v>
      </c>
      <c r="H18697">
        <v>3439</v>
      </c>
      <c r="I18697" s="68" t="str">
        <f>VLOOKUP(E18697,Refs!$P$2:$R$29,3,FALSE)</f>
        <v>Y61</v>
      </c>
      <c r="J18697" s="68" t="str">
        <f>VLOOKUP(E18697,Refs!$P$2:$S$29,4,FALSE)</f>
        <v>East of England</v>
      </c>
      <c r="K18697" s="28">
        <f t="shared" si="590"/>
        <v>3439</v>
      </c>
    </row>
    <row r="18698" spans="1:11" x14ac:dyDescent="0.35">
      <c r="A18698" s="69">
        <f t="shared" si="591"/>
        <v>45962</v>
      </c>
      <c r="B18698" t="s">
        <v>934</v>
      </c>
      <c r="C18698" t="s">
        <v>268</v>
      </c>
      <c r="D18698" t="s">
        <v>892</v>
      </c>
      <c r="E18698" t="s">
        <v>306</v>
      </c>
      <c r="F18698" t="s">
        <v>347</v>
      </c>
      <c r="G18698" t="s">
        <v>99</v>
      </c>
      <c r="H18698">
        <v>3325</v>
      </c>
      <c r="I18698" s="68" t="str">
        <f>VLOOKUP(E18698,Refs!$P$2:$R$29,3,FALSE)</f>
        <v>Y61</v>
      </c>
      <c r="J18698" s="68" t="str">
        <f>VLOOKUP(E18698,Refs!$P$2:$S$29,4,FALSE)</f>
        <v>East of England</v>
      </c>
      <c r="K18698" s="28">
        <f t="shared" si="590"/>
        <v>3325</v>
      </c>
    </row>
    <row r="18699" spans="1:11" x14ac:dyDescent="0.35">
      <c r="A18699" s="69">
        <f t="shared" si="591"/>
        <v>45962</v>
      </c>
      <c r="B18699" t="s">
        <v>934</v>
      </c>
      <c r="C18699" t="s">
        <v>268</v>
      </c>
      <c r="D18699" t="s">
        <v>892</v>
      </c>
      <c r="E18699" t="s">
        <v>306</v>
      </c>
      <c r="F18699" t="s">
        <v>347</v>
      </c>
      <c r="G18699" t="s">
        <v>100</v>
      </c>
      <c r="H18699">
        <v>695</v>
      </c>
      <c r="I18699" s="68" t="str">
        <f>VLOOKUP(E18699,Refs!$P$2:$R$29,3,FALSE)</f>
        <v>Y61</v>
      </c>
      <c r="J18699" s="68" t="str">
        <f>VLOOKUP(E18699,Refs!$P$2:$S$29,4,FALSE)</f>
        <v>East of England</v>
      </c>
      <c r="K18699" s="28">
        <f t="shared" si="590"/>
        <v>695</v>
      </c>
    </row>
    <row r="18700" spans="1:11" x14ac:dyDescent="0.35">
      <c r="A18700" s="69">
        <f t="shared" si="591"/>
        <v>45962</v>
      </c>
      <c r="B18700" t="s">
        <v>934</v>
      </c>
      <c r="C18700" t="s">
        <v>268</v>
      </c>
      <c r="D18700" t="s">
        <v>892</v>
      </c>
      <c r="E18700" t="s">
        <v>306</v>
      </c>
      <c r="F18700" t="s">
        <v>347</v>
      </c>
      <c r="G18700" t="s">
        <v>101</v>
      </c>
      <c r="H18700">
        <v>1949</v>
      </c>
      <c r="I18700" s="68" t="str">
        <f>VLOOKUP(E18700,Refs!$P$2:$R$29,3,FALSE)</f>
        <v>Y61</v>
      </c>
      <c r="J18700" s="68" t="str">
        <f>VLOOKUP(E18700,Refs!$P$2:$S$29,4,FALSE)</f>
        <v>East of England</v>
      </c>
      <c r="K18700" s="28">
        <f t="shared" si="590"/>
        <v>1949</v>
      </c>
    </row>
    <row r="18701" spans="1:11" x14ac:dyDescent="0.35">
      <c r="A18701" s="69">
        <f t="shared" si="591"/>
        <v>45962</v>
      </c>
      <c r="B18701" t="s">
        <v>934</v>
      </c>
      <c r="C18701" t="s">
        <v>268</v>
      </c>
      <c r="D18701" t="s">
        <v>892</v>
      </c>
      <c r="E18701" t="s">
        <v>306</v>
      </c>
      <c r="F18701" t="s">
        <v>347</v>
      </c>
      <c r="G18701" t="s">
        <v>102</v>
      </c>
      <c r="H18701">
        <v>227</v>
      </c>
      <c r="I18701" s="68" t="str">
        <f>VLOOKUP(E18701,Refs!$P$2:$R$29,3,FALSE)</f>
        <v>Y61</v>
      </c>
      <c r="J18701" s="68" t="str">
        <f>VLOOKUP(E18701,Refs!$P$2:$S$29,4,FALSE)</f>
        <v>East of England</v>
      </c>
      <c r="K18701" s="28">
        <f t="shared" si="590"/>
        <v>227</v>
      </c>
    </row>
    <row r="18702" spans="1:11" x14ac:dyDescent="0.35">
      <c r="A18702" s="69">
        <f t="shared" si="591"/>
        <v>45962</v>
      </c>
      <c r="B18702" t="s">
        <v>934</v>
      </c>
      <c r="C18702" t="s">
        <v>268</v>
      </c>
      <c r="D18702" t="s">
        <v>892</v>
      </c>
      <c r="E18702" t="s">
        <v>306</v>
      </c>
      <c r="F18702" t="s">
        <v>347</v>
      </c>
      <c r="G18702" t="s">
        <v>103</v>
      </c>
      <c r="H18702">
        <v>1811</v>
      </c>
      <c r="I18702" s="68" t="str">
        <f>VLOOKUP(E18702,Refs!$P$2:$R$29,3,FALSE)</f>
        <v>Y61</v>
      </c>
      <c r="J18702" s="68" t="str">
        <f>VLOOKUP(E18702,Refs!$P$2:$S$29,4,FALSE)</f>
        <v>East of England</v>
      </c>
      <c r="K18702" s="28">
        <f t="shared" si="590"/>
        <v>1811</v>
      </c>
    </row>
    <row r="18703" spans="1:11" x14ac:dyDescent="0.35">
      <c r="A18703" s="69">
        <f t="shared" si="591"/>
        <v>45962</v>
      </c>
      <c r="B18703" t="s">
        <v>934</v>
      </c>
      <c r="C18703" t="s">
        <v>268</v>
      </c>
      <c r="D18703" t="s">
        <v>892</v>
      </c>
      <c r="E18703" t="s">
        <v>306</v>
      </c>
      <c r="F18703" t="s">
        <v>347</v>
      </c>
      <c r="G18703" t="s">
        <v>104</v>
      </c>
      <c r="H18703">
        <v>10956427</v>
      </c>
      <c r="I18703" s="68" t="str">
        <f>VLOOKUP(E18703,Refs!$P$2:$R$29,3,FALSE)</f>
        <v>Y61</v>
      </c>
      <c r="J18703" s="68" t="str">
        <f>VLOOKUP(E18703,Refs!$P$2:$S$29,4,FALSE)</f>
        <v>East of England</v>
      </c>
      <c r="K18703" s="28">
        <f t="shared" si="590"/>
        <v>10956427</v>
      </c>
    </row>
    <row r="18704" spans="1:11" x14ac:dyDescent="0.35">
      <c r="A18704" s="69">
        <f t="shared" si="591"/>
        <v>45962</v>
      </c>
      <c r="B18704" t="s">
        <v>934</v>
      </c>
      <c r="C18704" t="s">
        <v>268</v>
      </c>
      <c r="D18704" t="s">
        <v>892</v>
      </c>
      <c r="E18704" t="s">
        <v>306</v>
      </c>
      <c r="F18704" t="s">
        <v>347</v>
      </c>
      <c r="G18704" t="s">
        <v>105</v>
      </c>
      <c r="H18704">
        <v>2696</v>
      </c>
      <c r="I18704" s="68" t="str">
        <f>VLOOKUP(E18704,Refs!$P$2:$R$29,3,FALSE)</f>
        <v>Y61</v>
      </c>
      <c r="J18704" s="68" t="str">
        <f>VLOOKUP(E18704,Refs!$P$2:$S$29,4,FALSE)</f>
        <v>East of England</v>
      </c>
      <c r="K18704" s="28">
        <f t="shared" si="590"/>
        <v>2696</v>
      </c>
    </row>
    <row r="18705" spans="1:11" x14ac:dyDescent="0.35">
      <c r="A18705" s="69">
        <f t="shared" si="591"/>
        <v>45962</v>
      </c>
      <c r="B18705" t="s">
        <v>934</v>
      </c>
      <c r="C18705" t="s">
        <v>268</v>
      </c>
      <c r="D18705" t="s">
        <v>892</v>
      </c>
      <c r="E18705" t="s">
        <v>306</v>
      </c>
      <c r="F18705" t="s">
        <v>347</v>
      </c>
      <c r="G18705" t="s">
        <v>106</v>
      </c>
      <c r="H18705">
        <v>2379</v>
      </c>
      <c r="I18705" s="68" t="str">
        <f>VLOOKUP(E18705,Refs!$P$2:$R$29,3,FALSE)</f>
        <v>Y61</v>
      </c>
      <c r="J18705" s="68" t="str">
        <f>VLOOKUP(E18705,Refs!$P$2:$S$29,4,FALSE)</f>
        <v>East of England</v>
      </c>
      <c r="K18705" s="28">
        <f t="shared" si="590"/>
        <v>2379</v>
      </c>
    </row>
    <row r="18706" spans="1:11" x14ac:dyDescent="0.35">
      <c r="A18706" s="69">
        <f t="shared" si="591"/>
        <v>45962</v>
      </c>
      <c r="B18706" t="s">
        <v>934</v>
      </c>
      <c r="C18706" t="s">
        <v>268</v>
      </c>
      <c r="D18706" t="s">
        <v>892</v>
      </c>
      <c r="E18706" t="s">
        <v>306</v>
      </c>
      <c r="F18706" t="s">
        <v>347</v>
      </c>
      <c r="G18706" t="s">
        <v>107</v>
      </c>
      <c r="H18706">
        <v>69</v>
      </c>
      <c r="I18706" s="68" t="str">
        <f>VLOOKUP(E18706,Refs!$P$2:$R$29,3,FALSE)</f>
        <v>Y61</v>
      </c>
      <c r="J18706" s="68" t="str">
        <f>VLOOKUP(E18706,Refs!$P$2:$S$29,4,FALSE)</f>
        <v>East of England</v>
      </c>
      <c r="K18706" s="28">
        <f t="shared" si="590"/>
        <v>69</v>
      </c>
    </row>
    <row r="18707" spans="1:11" x14ac:dyDescent="0.35">
      <c r="A18707" s="69">
        <f t="shared" si="591"/>
        <v>45962</v>
      </c>
      <c r="B18707" t="s">
        <v>934</v>
      </c>
      <c r="C18707" t="s">
        <v>268</v>
      </c>
      <c r="D18707" t="s">
        <v>892</v>
      </c>
      <c r="E18707" t="s">
        <v>306</v>
      </c>
      <c r="F18707" t="s">
        <v>347</v>
      </c>
      <c r="G18707" t="s">
        <v>108</v>
      </c>
      <c r="H18707">
        <v>1458</v>
      </c>
      <c r="I18707" s="68" t="str">
        <f>VLOOKUP(E18707,Refs!$P$2:$R$29,3,FALSE)</f>
        <v>Y61</v>
      </c>
      <c r="J18707" s="68" t="str">
        <f>VLOOKUP(E18707,Refs!$P$2:$S$29,4,FALSE)</f>
        <v>East of England</v>
      </c>
      <c r="K18707" s="28">
        <f t="shared" si="590"/>
        <v>1458</v>
      </c>
    </row>
    <row r="18708" spans="1:11" x14ac:dyDescent="0.35">
      <c r="A18708" s="69">
        <f t="shared" si="591"/>
        <v>45962</v>
      </c>
      <c r="B18708" t="s">
        <v>934</v>
      </c>
      <c r="C18708" t="s">
        <v>268</v>
      </c>
      <c r="D18708" t="s">
        <v>892</v>
      </c>
      <c r="E18708" t="s">
        <v>306</v>
      </c>
      <c r="F18708" t="s">
        <v>347</v>
      </c>
      <c r="G18708" t="s">
        <v>109</v>
      </c>
      <c r="H18708">
        <v>5814297</v>
      </c>
      <c r="I18708" s="68" t="str">
        <f>VLOOKUP(E18708,Refs!$P$2:$R$29,3,FALSE)</f>
        <v>Y61</v>
      </c>
      <c r="J18708" s="68" t="str">
        <f>VLOOKUP(E18708,Refs!$P$2:$S$29,4,FALSE)</f>
        <v>East of England</v>
      </c>
      <c r="K18708" s="28">
        <f t="shared" si="590"/>
        <v>5814297</v>
      </c>
    </row>
    <row r="18709" spans="1:11" x14ac:dyDescent="0.35">
      <c r="A18709" s="69">
        <f t="shared" si="591"/>
        <v>45962</v>
      </c>
      <c r="B18709" t="s">
        <v>934</v>
      </c>
      <c r="C18709" t="s">
        <v>268</v>
      </c>
      <c r="D18709" t="s">
        <v>892</v>
      </c>
      <c r="E18709" t="s">
        <v>306</v>
      </c>
      <c r="F18709" t="s">
        <v>347</v>
      </c>
      <c r="G18709" t="s">
        <v>110</v>
      </c>
      <c r="H18709">
        <v>472</v>
      </c>
      <c r="I18709" s="68" t="str">
        <f>VLOOKUP(E18709,Refs!$P$2:$R$29,3,FALSE)</f>
        <v>Y61</v>
      </c>
      <c r="J18709" s="68" t="str">
        <f>VLOOKUP(E18709,Refs!$P$2:$S$29,4,FALSE)</f>
        <v>East of England</v>
      </c>
      <c r="K18709" s="28">
        <f t="shared" si="590"/>
        <v>472</v>
      </c>
    </row>
    <row r="18710" spans="1:11" x14ac:dyDescent="0.35">
      <c r="A18710" s="69">
        <f t="shared" si="591"/>
        <v>45962</v>
      </c>
      <c r="B18710" t="s">
        <v>934</v>
      </c>
      <c r="C18710" t="s">
        <v>268</v>
      </c>
      <c r="D18710" t="s">
        <v>892</v>
      </c>
      <c r="E18710" t="s">
        <v>306</v>
      </c>
      <c r="F18710" t="s">
        <v>347</v>
      </c>
      <c r="G18710" t="s">
        <v>808</v>
      </c>
      <c r="H18710">
        <v>13219</v>
      </c>
      <c r="I18710" s="68" t="str">
        <f>VLOOKUP(E18710,Refs!$P$2:$R$29,3,FALSE)</f>
        <v>Y61</v>
      </c>
      <c r="J18710" s="68" t="str">
        <f>VLOOKUP(E18710,Refs!$P$2:$S$29,4,FALSE)</f>
        <v>East of England</v>
      </c>
      <c r="K18710" s="28">
        <f t="shared" si="590"/>
        <v>13219</v>
      </c>
    </row>
    <row r="18711" spans="1:11" x14ac:dyDescent="0.35">
      <c r="A18711" s="69">
        <f t="shared" si="591"/>
        <v>45962</v>
      </c>
      <c r="B18711" t="s">
        <v>934</v>
      </c>
      <c r="C18711" t="s">
        <v>268</v>
      </c>
      <c r="D18711" t="s">
        <v>892</v>
      </c>
      <c r="E18711" t="s">
        <v>306</v>
      </c>
      <c r="F18711" t="s">
        <v>347</v>
      </c>
      <c r="G18711" t="s">
        <v>809</v>
      </c>
      <c r="H18711">
        <v>248</v>
      </c>
      <c r="I18711" s="68" t="str">
        <f>VLOOKUP(E18711,Refs!$P$2:$R$29,3,FALSE)</f>
        <v>Y61</v>
      </c>
      <c r="J18711" s="68" t="str">
        <f>VLOOKUP(E18711,Refs!$P$2:$S$29,4,FALSE)</f>
        <v>East of England</v>
      </c>
      <c r="K18711" s="28">
        <f t="shared" si="590"/>
        <v>248</v>
      </c>
    </row>
    <row r="18712" spans="1:11" x14ac:dyDescent="0.35">
      <c r="A18712" s="69">
        <f t="shared" si="591"/>
        <v>45962</v>
      </c>
      <c r="B18712" t="s">
        <v>934</v>
      </c>
      <c r="C18712" t="s">
        <v>268</v>
      </c>
      <c r="D18712" t="s">
        <v>892</v>
      </c>
      <c r="E18712" t="s">
        <v>306</v>
      </c>
      <c r="F18712" t="s">
        <v>347</v>
      </c>
      <c r="G18712" t="s">
        <v>111</v>
      </c>
      <c r="H18712">
        <v>21465</v>
      </c>
      <c r="I18712" s="68" t="str">
        <f>VLOOKUP(E18712,Refs!$P$2:$R$29,3,FALSE)</f>
        <v>Y61</v>
      </c>
      <c r="J18712" s="68" t="str">
        <f>VLOOKUP(E18712,Refs!$P$2:$S$29,4,FALSE)</f>
        <v>East of England</v>
      </c>
      <c r="K18712" s="28">
        <f t="shared" si="590"/>
        <v>21465</v>
      </c>
    </row>
    <row r="18713" spans="1:11" x14ac:dyDescent="0.35">
      <c r="A18713" s="69">
        <f t="shared" si="591"/>
        <v>45962</v>
      </c>
      <c r="B18713" t="s">
        <v>934</v>
      </c>
      <c r="C18713" t="s">
        <v>268</v>
      </c>
      <c r="D18713" t="s">
        <v>892</v>
      </c>
      <c r="E18713" t="s">
        <v>306</v>
      </c>
      <c r="F18713" t="s">
        <v>347</v>
      </c>
      <c r="G18713" t="s">
        <v>112</v>
      </c>
      <c r="H18713">
        <v>9</v>
      </c>
      <c r="I18713" s="68" t="str">
        <f>VLOOKUP(E18713,Refs!$P$2:$R$29,3,FALSE)</f>
        <v>Y61</v>
      </c>
      <c r="J18713" s="68" t="str">
        <f>VLOOKUP(E18713,Refs!$P$2:$S$29,4,FALSE)</f>
        <v>East of England</v>
      </c>
      <c r="K18713" s="28">
        <f t="shared" si="590"/>
        <v>9</v>
      </c>
    </row>
    <row r="18714" spans="1:11" x14ac:dyDescent="0.35">
      <c r="A18714" s="69">
        <f t="shared" si="591"/>
        <v>45962</v>
      </c>
      <c r="B18714" t="s">
        <v>934</v>
      </c>
      <c r="C18714" t="s">
        <v>268</v>
      </c>
      <c r="D18714" t="s">
        <v>892</v>
      </c>
      <c r="E18714" t="s">
        <v>306</v>
      </c>
      <c r="F18714" t="s">
        <v>347</v>
      </c>
      <c r="G18714" t="s">
        <v>113</v>
      </c>
      <c r="H18714">
        <v>18472</v>
      </c>
      <c r="I18714" s="68" t="str">
        <f>VLOOKUP(E18714,Refs!$P$2:$R$29,3,FALSE)</f>
        <v>Y61</v>
      </c>
      <c r="J18714" s="68" t="str">
        <f>VLOOKUP(E18714,Refs!$P$2:$S$29,4,FALSE)</f>
        <v>East of England</v>
      </c>
      <c r="K18714" s="28">
        <f t="shared" si="590"/>
        <v>18472</v>
      </c>
    </row>
    <row r="18715" spans="1:11" x14ac:dyDescent="0.35">
      <c r="A18715" s="69">
        <f t="shared" si="591"/>
        <v>45962</v>
      </c>
      <c r="B18715" t="s">
        <v>934</v>
      </c>
      <c r="C18715" t="s">
        <v>268</v>
      </c>
      <c r="D18715" t="s">
        <v>892</v>
      </c>
      <c r="E18715" t="s">
        <v>306</v>
      </c>
      <c r="F18715" t="s">
        <v>347</v>
      </c>
      <c r="G18715" t="s">
        <v>114</v>
      </c>
      <c r="H18715">
        <v>7732</v>
      </c>
      <c r="I18715" s="68" t="str">
        <f>VLOOKUP(E18715,Refs!$P$2:$R$29,3,FALSE)</f>
        <v>Y61</v>
      </c>
      <c r="J18715" s="68" t="str">
        <f>VLOOKUP(E18715,Refs!$P$2:$S$29,4,FALSE)</f>
        <v>East of England</v>
      </c>
      <c r="K18715" s="28">
        <f t="shared" si="590"/>
        <v>7732</v>
      </c>
    </row>
    <row r="18716" spans="1:11" x14ac:dyDescent="0.35">
      <c r="A18716" s="69">
        <f t="shared" si="591"/>
        <v>45962</v>
      </c>
      <c r="B18716" t="s">
        <v>934</v>
      </c>
      <c r="C18716" t="s">
        <v>268</v>
      </c>
      <c r="D18716" t="s">
        <v>892</v>
      </c>
      <c r="E18716" t="s">
        <v>306</v>
      </c>
      <c r="F18716" t="s">
        <v>347</v>
      </c>
      <c r="G18716" t="s">
        <v>115</v>
      </c>
      <c r="H18716">
        <v>4470</v>
      </c>
      <c r="I18716" s="68" t="str">
        <f>VLOOKUP(E18716,Refs!$P$2:$R$29,3,FALSE)</f>
        <v>Y61</v>
      </c>
      <c r="J18716" s="68" t="str">
        <f>VLOOKUP(E18716,Refs!$P$2:$S$29,4,FALSE)</f>
        <v>East of England</v>
      </c>
      <c r="K18716" s="28">
        <f t="shared" si="590"/>
        <v>4470</v>
      </c>
    </row>
    <row r="18717" spans="1:11" x14ac:dyDescent="0.35">
      <c r="A18717" s="69">
        <f t="shared" si="591"/>
        <v>45962</v>
      </c>
      <c r="B18717" t="s">
        <v>934</v>
      </c>
      <c r="C18717" t="s">
        <v>268</v>
      </c>
      <c r="D18717" t="s">
        <v>892</v>
      </c>
      <c r="E18717" t="s">
        <v>306</v>
      </c>
      <c r="F18717" t="s">
        <v>347</v>
      </c>
      <c r="G18717" t="s">
        <v>116</v>
      </c>
      <c r="H18717">
        <v>1317</v>
      </c>
      <c r="I18717" s="68" t="str">
        <f>VLOOKUP(E18717,Refs!$P$2:$R$29,3,FALSE)</f>
        <v>Y61</v>
      </c>
      <c r="J18717" s="68" t="str">
        <f>VLOOKUP(E18717,Refs!$P$2:$S$29,4,FALSE)</f>
        <v>East of England</v>
      </c>
      <c r="K18717" s="28">
        <f t="shared" si="590"/>
        <v>1317</v>
      </c>
    </row>
    <row r="18718" spans="1:11" x14ac:dyDescent="0.35">
      <c r="A18718" s="69">
        <f t="shared" si="591"/>
        <v>45962</v>
      </c>
      <c r="B18718" t="s">
        <v>934</v>
      </c>
      <c r="C18718" t="s">
        <v>268</v>
      </c>
      <c r="D18718" t="s">
        <v>892</v>
      </c>
      <c r="E18718" t="s">
        <v>306</v>
      </c>
      <c r="F18718" t="s">
        <v>347</v>
      </c>
      <c r="G18718" t="s">
        <v>117</v>
      </c>
      <c r="H18718">
        <v>6591</v>
      </c>
      <c r="I18718" s="68" t="str">
        <f>VLOOKUP(E18718,Refs!$P$2:$R$29,3,FALSE)</f>
        <v>Y61</v>
      </c>
      <c r="J18718" s="68" t="str">
        <f>VLOOKUP(E18718,Refs!$P$2:$S$29,4,FALSE)</f>
        <v>East of England</v>
      </c>
      <c r="K18718" s="28">
        <f t="shared" si="590"/>
        <v>6591</v>
      </c>
    </row>
    <row r="18719" spans="1:11" x14ac:dyDescent="0.35">
      <c r="A18719" s="69">
        <f t="shared" si="591"/>
        <v>45962</v>
      </c>
      <c r="B18719" t="s">
        <v>934</v>
      </c>
      <c r="C18719" t="s">
        <v>268</v>
      </c>
      <c r="D18719" t="s">
        <v>892</v>
      </c>
      <c r="E18719" t="s">
        <v>306</v>
      </c>
      <c r="F18719" t="s">
        <v>347</v>
      </c>
      <c r="G18719" t="s">
        <v>118</v>
      </c>
      <c r="H18719">
        <v>3673</v>
      </c>
      <c r="I18719" s="68" t="str">
        <f>VLOOKUP(E18719,Refs!$P$2:$R$29,3,FALSE)</f>
        <v>Y61</v>
      </c>
      <c r="J18719" s="68" t="str">
        <f>VLOOKUP(E18719,Refs!$P$2:$S$29,4,FALSE)</f>
        <v>East of England</v>
      </c>
      <c r="K18719" s="28">
        <f t="shared" si="590"/>
        <v>3673</v>
      </c>
    </row>
    <row r="18720" spans="1:11" x14ac:dyDescent="0.35">
      <c r="A18720" s="69">
        <f t="shared" si="591"/>
        <v>45962</v>
      </c>
      <c r="B18720" t="s">
        <v>934</v>
      </c>
      <c r="C18720" t="s">
        <v>268</v>
      </c>
      <c r="D18720" t="s">
        <v>892</v>
      </c>
      <c r="E18720" t="s">
        <v>306</v>
      </c>
      <c r="F18720" t="s">
        <v>347</v>
      </c>
      <c r="G18720" t="s">
        <v>119</v>
      </c>
      <c r="H18720">
        <v>67</v>
      </c>
      <c r="I18720" s="68" t="str">
        <f>VLOOKUP(E18720,Refs!$P$2:$R$29,3,FALSE)</f>
        <v>Y61</v>
      </c>
      <c r="J18720" s="68" t="str">
        <f>VLOOKUP(E18720,Refs!$P$2:$S$29,4,FALSE)</f>
        <v>East of England</v>
      </c>
      <c r="K18720" s="28">
        <f t="shared" si="590"/>
        <v>67</v>
      </c>
    </row>
    <row r="18721" spans="1:11" x14ac:dyDescent="0.35">
      <c r="A18721" s="69">
        <f t="shared" si="591"/>
        <v>45962</v>
      </c>
      <c r="B18721" t="s">
        <v>934</v>
      </c>
      <c r="C18721" t="s">
        <v>268</v>
      </c>
      <c r="D18721" t="s">
        <v>892</v>
      </c>
      <c r="E18721" t="s">
        <v>306</v>
      </c>
      <c r="F18721" t="s">
        <v>347</v>
      </c>
      <c r="G18721" t="s">
        <v>120</v>
      </c>
      <c r="H18721">
        <v>4</v>
      </c>
      <c r="I18721" s="68" t="str">
        <f>VLOOKUP(E18721,Refs!$P$2:$R$29,3,FALSE)</f>
        <v>Y61</v>
      </c>
      <c r="J18721" s="68" t="str">
        <f>VLOOKUP(E18721,Refs!$P$2:$S$29,4,FALSE)</f>
        <v>East of England</v>
      </c>
      <c r="K18721" s="28">
        <f t="shared" si="590"/>
        <v>4</v>
      </c>
    </row>
    <row r="18722" spans="1:11" x14ac:dyDescent="0.35">
      <c r="A18722" s="69">
        <f t="shared" si="591"/>
        <v>45962</v>
      </c>
      <c r="B18722" t="s">
        <v>934</v>
      </c>
      <c r="C18722" t="s">
        <v>268</v>
      </c>
      <c r="D18722" t="s">
        <v>892</v>
      </c>
      <c r="E18722" t="s">
        <v>306</v>
      </c>
      <c r="F18722" t="s">
        <v>347</v>
      </c>
      <c r="G18722" t="s">
        <v>121</v>
      </c>
      <c r="H18722">
        <v>2401</v>
      </c>
      <c r="I18722" s="68" t="str">
        <f>VLOOKUP(E18722,Refs!$P$2:$R$29,3,FALSE)</f>
        <v>Y61</v>
      </c>
      <c r="J18722" s="68" t="str">
        <f>VLOOKUP(E18722,Refs!$P$2:$S$29,4,FALSE)</f>
        <v>East of England</v>
      </c>
      <c r="K18722" s="28">
        <f t="shared" ref="K18722:K18785" si="592">IF(OR(H18722="NULL",H18722=0,H18722=""),"",H18722)</f>
        <v>2401</v>
      </c>
    </row>
    <row r="18723" spans="1:11" x14ac:dyDescent="0.35">
      <c r="A18723" s="69">
        <f t="shared" si="591"/>
        <v>45962</v>
      </c>
      <c r="B18723" t="s">
        <v>934</v>
      </c>
      <c r="C18723" t="s">
        <v>268</v>
      </c>
      <c r="D18723" t="s">
        <v>892</v>
      </c>
      <c r="E18723" t="s">
        <v>306</v>
      </c>
      <c r="F18723" t="s">
        <v>347</v>
      </c>
      <c r="G18723" t="s">
        <v>122</v>
      </c>
      <c r="H18723">
        <v>265</v>
      </c>
      <c r="I18723" s="68" t="str">
        <f>VLOOKUP(E18723,Refs!$P$2:$R$29,3,FALSE)</f>
        <v>Y61</v>
      </c>
      <c r="J18723" s="68" t="str">
        <f>VLOOKUP(E18723,Refs!$P$2:$S$29,4,FALSE)</f>
        <v>East of England</v>
      </c>
      <c r="K18723" s="28">
        <f t="shared" si="592"/>
        <v>265</v>
      </c>
    </row>
    <row r="18724" spans="1:11" x14ac:dyDescent="0.35">
      <c r="A18724" s="69">
        <f t="shared" si="591"/>
        <v>45962</v>
      </c>
      <c r="B18724" t="s">
        <v>934</v>
      </c>
      <c r="C18724" t="s">
        <v>268</v>
      </c>
      <c r="D18724" t="s">
        <v>892</v>
      </c>
      <c r="E18724" t="s">
        <v>306</v>
      </c>
      <c r="F18724" t="s">
        <v>347</v>
      </c>
      <c r="G18724" t="s">
        <v>123</v>
      </c>
      <c r="H18724">
        <v>5</v>
      </c>
      <c r="I18724" s="68" t="str">
        <f>VLOOKUP(E18724,Refs!$P$2:$R$29,3,FALSE)</f>
        <v>Y61</v>
      </c>
      <c r="J18724" s="68" t="str">
        <f>VLOOKUP(E18724,Refs!$P$2:$S$29,4,FALSE)</f>
        <v>East of England</v>
      </c>
      <c r="K18724" s="28">
        <f t="shared" si="592"/>
        <v>5</v>
      </c>
    </row>
    <row r="18725" spans="1:11" x14ac:dyDescent="0.35">
      <c r="A18725" s="69">
        <f t="shared" si="591"/>
        <v>45962</v>
      </c>
      <c r="B18725" t="s">
        <v>934</v>
      </c>
      <c r="C18725" t="s">
        <v>268</v>
      </c>
      <c r="D18725" t="s">
        <v>892</v>
      </c>
      <c r="E18725" t="s">
        <v>306</v>
      </c>
      <c r="F18725" t="s">
        <v>347</v>
      </c>
      <c r="G18725" t="s">
        <v>124</v>
      </c>
      <c r="H18725">
        <v>1</v>
      </c>
      <c r="I18725" s="68" t="str">
        <f>VLOOKUP(E18725,Refs!$P$2:$R$29,3,FALSE)</f>
        <v>Y61</v>
      </c>
      <c r="J18725" s="68" t="str">
        <f>VLOOKUP(E18725,Refs!$P$2:$S$29,4,FALSE)</f>
        <v>East of England</v>
      </c>
      <c r="K18725" s="28">
        <f t="shared" si="592"/>
        <v>1</v>
      </c>
    </row>
    <row r="18726" spans="1:11" x14ac:dyDescent="0.35">
      <c r="A18726" s="69">
        <f t="shared" si="591"/>
        <v>45962</v>
      </c>
      <c r="B18726" t="s">
        <v>934</v>
      </c>
      <c r="C18726" t="s">
        <v>268</v>
      </c>
      <c r="D18726" t="s">
        <v>892</v>
      </c>
      <c r="E18726" t="s">
        <v>306</v>
      </c>
      <c r="F18726" t="s">
        <v>347</v>
      </c>
      <c r="G18726" t="s">
        <v>125</v>
      </c>
      <c r="H18726">
        <v>0</v>
      </c>
      <c r="I18726" s="68" t="str">
        <f>VLOOKUP(E18726,Refs!$P$2:$R$29,3,FALSE)</f>
        <v>Y61</v>
      </c>
      <c r="J18726" s="68" t="str">
        <f>VLOOKUP(E18726,Refs!$P$2:$S$29,4,FALSE)</f>
        <v>East of England</v>
      </c>
      <c r="K18726" s="28" t="str">
        <f t="shared" si="592"/>
        <v/>
      </c>
    </row>
    <row r="18727" spans="1:11" x14ac:dyDescent="0.35">
      <c r="A18727" s="69">
        <f t="shared" si="591"/>
        <v>45962</v>
      </c>
      <c r="B18727" t="s">
        <v>934</v>
      </c>
      <c r="C18727" t="s">
        <v>268</v>
      </c>
      <c r="D18727" t="s">
        <v>892</v>
      </c>
      <c r="E18727" t="s">
        <v>306</v>
      </c>
      <c r="F18727" t="s">
        <v>347</v>
      </c>
      <c r="G18727" t="s">
        <v>126</v>
      </c>
      <c r="H18727">
        <v>0</v>
      </c>
      <c r="I18727" s="68" t="str">
        <f>VLOOKUP(E18727,Refs!$P$2:$R$29,3,FALSE)</f>
        <v>Y61</v>
      </c>
      <c r="J18727" s="68" t="str">
        <f>VLOOKUP(E18727,Refs!$P$2:$S$29,4,FALSE)</f>
        <v>East of England</v>
      </c>
      <c r="K18727" s="28" t="str">
        <f t="shared" si="592"/>
        <v/>
      </c>
    </row>
    <row r="18728" spans="1:11" x14ac:dyDescent="0.35">
      <c r="A18728" s="69">
        <f t="shared" si="591"/>
        <v>45962</v>
      </c>
      <c r="B18728" t="s">
        <v>934</v>
      </c>
      <c r="C18728" t="s">
        <v>268</v>
      </c>
      <c r="D18728" t="s">
        <v>892</v>
      </c>
      <c r="E18728" t="s">
        <v>306</v>
      </c>
      <c r="F18728" t="s">
        <v>347</v>
      </c>
      <c r="G18728" t="s">
        <v>127</v>
      </c>
      <c r="H18728">
        <v>2472</v>
      </c>
      <c r="I18728" s="68" t="str">
        <f>VLOOKUP(E18728,Refs!$P$2:$R$29,3,FALSE)</f>
        <v>Y61</v>
      </c>
      <c r="J18728" s="68" t="str">
        <f>VLOOKUP(E18728,Refs!$P$2:$S$29,4,FALSE)</f>
        <v>East of England</v>
      </c>
      <c r="K18728" s="28">
        <f t="shared" si="592"/>
        <v>2472</v>
      </c>
    </row>
    <row r="18729" spans="1:11" x14ac:dyDescent="0.35">
      <c r="A18729" s="69">
        <f t="shared" si="591"/>
        <v>45962</v>
      </c>
      <c r="B18729" t="s">
        <v>934</v>
      </c>
      <c r="C18729" t="s">
        <v>268</v>
      </c>
      <c r="D18729" t="s">
        <v>892</v>
      </c>
      <c r="E18729" t="s">
        <v>306</v>
      </c>
      <c r="F18729" t="s">
        <v>347</v>
      </c>
      <c r="G18729" t="s">
        <v>128</v>
      </c>
      <c r="H18729">
        <v>1215</v>
      </c>
      <c r="I18729" s="68" t="str">
        <f>VLOOKUP(E18729,Refs!$P$2:$R$29,3,FALSE)</f>
        <v>Y61</v>
      </c>
      <c r="J18729" s="68" t="str">
        <f>VLOOKUP(E18729,Refs!$P$2:$S$29,4,FALSE)</f>
        <v>East of England</v>
      </c>
      <c r="K18729" s="28">
        <f t="shared" si="592"/>
        <v>1215</v>
      </c>
    </row>
    <row r="18730" spans="1:11" x14ac:dyDescent="0.35">
      <c r="A18730" s="69">
        <f t="shared" si="591"/>
        <v>45962</v>
      </c>
      <c r="B18730" t="s">
        <v>934</v>
      </c>
      <c r="C18730" t="s">
        <v>268</v>
      </c>
      <c r="D18730" t="s">
        <v>892</v>
      </c>
      <c r="E18730" t="s">
        <v>306</v>
      </c>
      <c r="F18730" t="s">
        <v>347</v>
      </c>
      <c r="G18730" t="s">
        <v>129</v>
      </c>
      <c r="H18730">
        <v>196</v>
      </c>
      <c r="I18730" s="68" t="str">
        <f>VLOOKUP(E18730,Refs!$P$2:$R$29,3,FALSE)</f>
        <v>Y61</v>
      </c>
      <c r="J18730" s="68" t="str">
        <f>VLOOKUP(E18730,Refs!$P$2:$S$29,4,FALSE)</f>
        <v>East of England</v>
      </c>
      <c r="K18730" s="28">
        <f t="shared" si="592"/>
        <v>196</v>
      </c>
    </row>
    <row r="18731" spans="1:11" x14ac:dyDescent="0.35">
      <c r="A18731" s="69">
        <f t="shared" si="591"/>
        <v>45962</v>
      </c>
      <c r="B18731" t="s">
        <v>934</v>
      </c>
      <c r="C18731" t="s">
        <v>268</v>
      </c>
      <c r="D18731" t="s">
        <v>892</v>
      </c>
      <c r="E18731" t="s">
        <v>306</v>
      </c>
      <c r="F18731" t="s">
        <v>347</v>
      </c>
      <c r="G18731" t="s">
        <v>130</v>
      </c>
      <c r="H18731">
        <v>150</v>
      </c>
      <c r="I18731" s="68" t="str">
        <f>VLOOKUP(E18731,Refs!$P$2:$R$29,3,FALSE)</f>
        <v>Y61</v>
      </c>
      <c r="J18731" s="68" t="str">
        <f>VLOOKUP(E18731,Refs!$P$2:$S$29,4,FALSE)</f>
        <v>East of England</v>
      </c>
      <c r="K18731" s="28">
        <f t="shared" si="592"/>
        <v>150</v>
      </c>
    </row>
    <row r="18732" spans="1:11" x14ac:dyDescent="0.35">
      <c r="A18732" s="69">
        <f t="shared" si="591"/>
        <v>45962</v>
      </c>
      <c r="B18732" t="s">
        <v>934</v>
      </c>
      <c r="C18732" t="s">
        <v>268</v>
      </c>
      <c r="D18732" t="s">
        <v>892</v>
      </c>
      <c r="E18732" t="s">
        <v>306</v>
      </c>
      <c r="F18732" t="s">
        <v>347</v>
      </c>
      <c r="G18732" t="s">
        <v>131</v>
      </c>
      <c r="H18732">
        <v>2439</v>
      </c>
      <c r="I18732" s="68" t="str">
        <f>VLOOKUP(E18732,Refs!$P$2:$R$29,3,FALSE)</f>
        <v>Y61</v>
      </c>
      <c r="J18732" s="68" t="str">
        <f>VLOOKUP(E18732,Refs!$P$2:$S$29,4,FALSE)</f>
        <v>East of England</v>
      </c>
      <c r="K18732" s="28">
        <f t="shared" si="592"/>
        <v>2439</v>
      </c>
    </row>
    <row r="18733" spans="1:11" x14ac:dyDescent="0.35">
      <c r="A18733" s="69">
        <f t="shared" si="591"/>
        <v>45962</v>
      </c>
      <c r="B18733" t="s">
        <v>934</v>
      </c>
      <c r="C18733" t="s">
        <v>268</v>
      </c>
      <c r="D18733" t="s">
        <v>892</v>
      </c>
      <c r="E18733" t="s">
        <v>306</v>
      </c>
      <c r="F18733" t="s">
        <v>347</v>
      </c>
      <c r="G18733" t="s">
        <v>132</v>
      </c>
      <c r="H18733">
        <v>1834</v>
      </c>
      <c r="I18733" s="68" t="str">
        <f>VLOOKUP(E18733,Refs!$P$2:$R$29,3,FALSE)</f>
        <v>Y61</v>
      </c>
      <c r="J18733" s="68" t="str">
        <f>VLOOKUP(E18733,Refs!$P$2:$S$29,4,FALSE)</f>
        <v>East of England</v>
      </c>
      <c r="K18733" s="28">
        <f t="shared" si="592"/>
        <v>1834</v>
      </c>
    </row>
    <row r="18734" spans="1:11" x14ac:dyDescent="0.35">
      <c r="A18734" s="69">
        <f t="shared" si="591"/>
        <v>45962</v>
      </c>
      <c r="B18734" t="s">
        <v>934</v>
      </c>
      <c r="C18734" t="s">
        <v>268</v>
      </c>
      <c r="D18734" t="s">
        <v>892</v>
      </c>
      <c r="E18734" t="s">
        <v>306</v>
      </c>
      <c r="F18734" t="s">
        <v>347</v>
      </c>
      <c r="G18734" t="s">
        <v>133</v>
      </c>
      <c r="H18734">
        <v>149</v>
      </c>
      <c r="I18734" s="68" t="str">
        <f>VLOOKUP(E18734,Refs!$P$2:$R$29,3,FALSE)</f>
        <v>Y61</v>
      </c>
      <c r="J18734" s="68" t="str">
        <f>VLOOKUP(E18734,Refs!$P$2:$S$29,4,FALSE)</f>
        <v>East of England</v>
      </c>
      <c r="K18734" s="28">
        <f t="shared" si="592"/>
        <v>149</v>
      </c>
    </row>
    <row r="18735" spans="1:11" x14ac:dyDescent="0.35">
      <c r="A18735" s="69">
        <f t="shared" si="591"/>
        <v>45962</v>
      </c>
      <c r="B18735" t="s">
        <v>934</v>
      </c>
      <c r="C18735" t="s">
        <v>268</v>
      </c>
      <c r="D18735" t="s">
        <v>892</v>
      </c>
      <c r="E18735" t="s">
        <v>306</v>
      </c>
      <c r="F18735" t="s">
        <v>347</v>
      </c>
      <c r="G18735" t="s">
        <v>134</v>
      </c>
      <c r="H18735">
        <v>149</v>
      </c>
      <c r="I18735" s="68" t="str">
        <f>VLOOKUP(E18735,Refs!$P$2:$R$29,3,FALSE)</f>
        <v>Y61</v>
      </c>
      <c r="J18735" s="68" t="str">
        <f>VLOOKUP(E18735,Refs!$P$2:$S$29,4,FALSE)</f>
        <v>East of England</v>
      </c>
      <c r="K18735" s="28">
        <f t="shared" si="592"/>
        <v>149</v>
      </c>
    </row>
    <row r="18736" spans="1:11" x14ac:dyDescent="0.35">
      <c r="A18736" s="69">
        <f t="shared" si="591"/>
        <v>45962</v>
      </c>
      <c r="B18736" t="s">
        <v>934</v>
      </c>
      <c r="C18736" t="s">
        <v>268</v>
      </c>
      <c r="D18736" t="s">
        <v>892</v>
      </c>
      <c r="E18736" t="s">
        <v>306</v>
      </c>
      <c r="F18736" t="s">
        <v>347</v>
      </c>
      <c r="G18736" t="s">
        <v>135</v>
      </c>
      <c r="H18736">
        <v>1</v>
      </c>
      <c r="I18736" s="68" t="str">
        <f>VLOOKUP(E18736,Refs!$P$2:$R$29,3,FALSE)</f>
        <v>Y61</v>
      </c>
      <c r="J18736" s="68" t="str">
        <f>VLOOKUP(E18736,Refs!$P$2:$S$29,4,FALSE)</f>
        <v>East of England</v>
      </c>
      <c r="K18736" s="28">
        <f t="shared" si="592"/>
        <v>1</v>
      </c>
    </row>
    <row r="18737" spans="1:11" x14ac:dyDescent="0.35">
      <c r="A18737" s="69">
        <f t="shared" si="591"/>
        <v>45962</v>
      </c>
      <c r="B18737" t="s">
        <v>934</v>
      </c>
      <c r="C18737" t="s">
        <v>268</v>
      </c>
      <c r="D18737" t="s">
        <v>892</v>
      </c>
      <c r="E18737" t="s">
        <v>306</v>
      </c>
      <c r="F18737" t="s">
        <v>347</v>
      </c>
      <c r="G18737" t="s">
        <v>136</v>
      </c>
      <c r="H18737">
        <v>1</v>
      </c>
      <c r="I18737" s="68" t="str">
        <f>VLOOKUP(E18737,Refs!$P$2:$R$29,3,FALSE)</f>
        <v>Y61</v>
      </c>
      <c r="J18737" s="68" t="str">
        <f>VLOOKUP(E18737,Refs!$P$2:$S$29,4,FALSE)</f>
        <v>East of England</v>
      </c>
      <c r="K18737" s="28">
        <f t="shared" si="592"/>
        <v>1</v>
      </c>
    </row>
    <row r="18738" spans="1:11" x14ac:dyDescent="0.35">
      <c r="A18738" s="69">
        <f t="shared" si="591"/>
        <v>45962</v>
      </c>
      <c r="B18738" t="s">
        <v>934</v>
      </c>
      <c r="C18738" t="s">
        <v>268</v>
      </c>
      <c r="D18738" t="s">
        <v>892</v>
      </c>
      <c r="E18738" t="s">
        <v>306</v>
      </c>
      <c r="F18738" t="s">
        <v>347</v>
      </c>
      <c r="G18738" t="s">
        <v>137</v>
      </c>
      <c r="H18738">
        <v>0</v>
      </c>
      <c r="I18738" s="68" t="str">
        <f>VLOOKUP(E18738,Refs!$P$2:$R$29,3,FALSE)</f>
        <v>Y61</v>
      </c>
      <c r="J18738" s="68" t="str">
        <f>VLOOKUP(E18738,Refs!$P$2:$S$29,4,FALSE)</f>
        <v>East of England</v>
      </c>
      <c r="K18738" s="28" t="str">
        <f t="shared" si="592"/>
        <v/>
      </c>
    </row>
    <row r="18739" spans="1:11" x14ac:dyDescent="0.35">
      <c r="A18739" s="69">
        <f t="shared" si="591"/>
        <v>45962</v>
      </c>
      <c r="B18739" t="s">
        <v>934</v>
      </c>
      <c r="C18739" t="s">
        <v>268</v>
      </c>
      <c r="D18739" t="s">
        <v>892</v>
      </c>
      <c r="E18739" t="s">
        <v>306</v>
      </c>
      <c r="F18739" t="s">
        <v>347</v>
      </c>
      <c r="G18739" t="s">
        <v>138</v>
      </c>
      <c r="H18739">
        <v>0</v>
      </c>
      <c r="I18739" s="68" t="str">
        <f>VLOOKUP(E18739,Refs!$P$2:$R$29,3,FALSE)</f>
        <v>Y61</v>
      </c>
      <c r="J18739" s="68" t="str">
        <f>VLOOKUP(E18739,Refs!$P$2:$S$29,4,FALSE)</f>
        <v>East of England</v>
      </c>
      <c r="K18739" s="28" t="str">
        <f t="shared" si="592"/>
        <v/>
      </c>
    </row>
    <row r="18740" spans="1:11" x14ac:dyDescent="0.35">
      <c r="A18740" s="69">
        <f t="shared" si="591"/>
        <v>45962</v>
      </c>
      <c r="B18740" t="s">
        <v>934</v>
      </c>
      <c r="C18740" t="s">
        <v>268</v>
      </c>
      <c r="D18740" t="s">
        <v>892</v>
      </c>
      <c r="E18740" t="s">
        <v>306</v>
      </c>
      <c r="F18740" t="s">
        <v>347</v>
      </c>
      <c r="G18740" t="s">
        <v>139</v>
      </c>
      <c r="H18740">
        <v>0</v>
      </c>
      <c r="I18740" s="68" t="str">
        <f>VLOOKUP(E18740,Refs!$P$2:$R$29,3,FALSE)</f>
        <v>Y61</v>
      </c>
      <c r="J18740" s="68" t="str">
        <f>VLOOKUP(E18740,Refs!$P$2:$S$29,4,FALSE)</f>
        <v>East of England</v>
      </c>
      <c r="K18740" s="28" t="str">
        <f t="shared" si="592"/>
        <v/>
      </c>
    </row>
    <row r="18741" spans="1:11" x14ac:dyDescent="0.35">
      <c r="A18741" s="69">
        <f t="shared" si="591"/>
        <v>45962</v>
      </c>
      <c r="B18741" t="s">
        <v>934</v>
      </c>
      <c r="C18741" t="s">
        <v>268</v>
      </c>
      <c r="D18741" t="s">
        <v>892</v>
      </c>
      <c r="E18741" t="s">
        <v>306</v>
      </c>
      <c r="F18741" t="s">
        <v>347</v>
      </c>
      <c r="G18741" t="s">
        <v>140</v>
      </c>
      <c r="H18741">
        <v>0</v>
      </c>
      <c r="I18741" s="68" t="str">
        <f>VLOOKUP(E18741,Refs!$P$2:$R$29,3,FALSE)</f>
        <v>Y61</v>
      </c>
      <c r="J18741" s="68" t="str">
        <f>VLOOKUP(E18741,Refs!$P$2:$S$29,4,FALSE)</f>
        <v>East of England</v>
      </c>
      <c r="K18741" s="28" t="str">
        <f t="shared" si="592"/>
        <v/>
      </c>
    </row>
    <row r="18742" spans="1:11" x14ac:dyDescent="0.35">
      <c r="A18742" s="69">
        <f t="shared" si="591"/>
        <v>45962</v>
      </c>
      <c r="B18742" t="s">
        <v>934</v>
      </c>
      <c r="C18742" t="s">
        <v>268</v>
      </c>
      <c r="D18742" t="s">
        <v>892</v>
      </c>
      <c r="E18742" t="s">
        <v>306</v>
      </c>
      <c r="F18742" t="s">
        <v>347</v>
      </c>
      <c r="G18742" t="s">
        <v>728</v>
      </c>
      <c r="H18742">
        <v>63</v>
      </c>
      <c r="I18742" s="68" t="str">
        <f>VLOOKUP(E18742,Refs!$P$2:$R$29,3,FALSE)</f>
        <v>Y61</v>
      </c>
      <c r="J18742" s="68" t="str">
        <f>VLOOKUP(E18742,Refs!$P$2:$S$29,4,FALSE)</f>
        <v>East of England</v>
      </c>
      <c r="K18742" s="28">
        <f t="shared" si="592"/>
        <v>63</v>
      </c>
    </row>
    <row r="18743" spans="1:11" x14ac:dyDescent="0.35">
      <c r="A18743" s="69">
        <f t="shared" si="591"/>
        <v>45962</v>
      </c>
      <c r="B18743" t="s">
        <v>934</v>
      </c>
      <c r="C18743" t="s">
        <v>268</v>
      </c>
      <c r="D18743" t="s">
        <v>892</v>
      </c>
      <c r="E18743" t="s">
        <v>306</v>
      </c>
      <c r="F18743" t="s">
        <v>347</v>
      </c>
      <c r="G18743" t="s">
        <v>727</v>
      </c>
      <c r="H18743">
        <v>2</v>
      </c>
      <c r="I18743" s="68" t="str">
        <f>VLOOKUP(E18743,Refs!$P$2:$R$29,3,FALSE)</f>
        <v>Y61</v>
      </c>
      <c r="J18743" s="68" t="str">
        <f>VLOOKUP(E18743,Refs!$P$2:$S$29,4,FALSE)</f>
        <v>East of England</v>
      </c>
      <c r="K18743" s="28">
        <f t="shared" si="592"/>
        <v>2</v>
      </c>
    </row>
    <row r="18744" spans="1:11" x14ac:dyDescent="0.35">
      <c r="A18744" s="69">
        <f t="shared" si="591"/>
        <v>45962</v>
      </c>
      <c r="B18744" t="s">
        <v>934</v>
      </c>
      <c r="C18744" t="s">
        <v>268</v>
      </c>
      <c r="D18744" t="s">
        <v>892</v>
      </c>
      <c r="E18744" t="s">
        <v>306</v>
      </c>
      <c r="F18744" t="s">
        <v>347</v>
      </c>
      <c r="G18744" t="s">
        <v>730</v>
      </c>
      <c r="H18744">
        <v>96</v>
      </c>
      <c r="I18744" s="68" t="str">
        <f>VLOOKUP(E18744,Refs!$P$2:$R$29,3,FALSE)</f>
        <v>Y61</v>
      </c>
      <c r="J18744" s="68" t="str">
        <f>VLOOKUP(E18744,Refs!$P$2:$S$29,4,FALSE)</f>
        <v>East of England</v>
      </c>
      <c r="K18744" s="28">
        <f t="shared" si="592"/>
        <v>96</v>
      </c>
    </row>
    <row r="18745" spans="1:11" x14ac:dyDescent="0.35">
      <c r="A18745" s="69">
        <f t="shared" si="591"/>
        <v>45962</v>
      </c>
      <c r="B18745" t="s">
        <v>934</v>
      </c>
      <c r="C18745" t="s">
        <v>268</v>
      </c>
      <c r="D18745" t="s">
        <v>892</v>
      </c>
      <c r="E18745" t="s">
        <v>306</v>
      </c>
      <c r="F18745" t="s">
        <v>347</v>
      </c>
      <c r="G18745" t="s">
        <v>729</v>
      </c>
      <c r="H18745">
        <v>24</v>
      </c>
      <c r="I18745" s="68" t="str">
        <f>VLOOKUP(E18745,Refs!$P$2:$R$29,3,FALSE)</f>
        <v>Y61</v>
      </c>
      <c r="J18745" s="68" t="str">
        <f>VLOOKUP(E18745,Refs!$P$2:$S$29,4,FALSE)</f>
        <v>East of England</v>
      </c>
      <c r="K18745" s="28">
        <f t="shared" si="592"/>
        <v>24</v>
      </c>
    </row>
    <row r="18746" spans="1:11" x14ac:dyDescent="0.35">
      <c r="A18746" s="69">
        <f t="shared" si="591"/>
        <v>45962</v>
      </c>
      <c r="B18746" t="s">
        <v>934</v>
      </c>
      <c r="C18746" t="s">
        <v>268</v>
      </c>
      <c r="D18746" t="s">
        <v>892</v>
      </c>
      <c r="E18746" t="s">
        <v>310</v>
      </c>
      <c r="F18746" t="s">
        <v>311</v>
      </c>
      <c r="G18746" t="s">
        <v>10</v>
      </c>
      <c r="H18746">
        <v>29928</v>
      </c>
      <c r="I18746" s="68" t="str">
        <f>VLOOKUP(E18746,Refs!$P$2:$R$29,3,FALSE)</f>
        <v>Y61</v>
      </c>
      <c r="J18746" s="68" t="str">
        <f>VLOOKUP(E18746,Refs!$P$2:$S$29,4,FALSE)</f>
        <v>East of England</v>
      </c>
      <c r="K18746" s="28">
        <f t="shared" si="592"/>
        <v>29928</v>
      </c>
    </row>
    <row r="18747" spans="1:11" x14ac:dyDescent="0.35">
      <c r="A18747" s="69">
        <f t="shared" si="591"/>
        <v>45962</v>
      </c>
      <c r="B18747" t="s">
        <v>934</v>
      </c>
      <c r="C18747" t="s">
        <v>268</v>
      </c>
      <c r="D18747" t="s">
        <v>892</v>
      </c>
      <c r="E18747" t="s">
        <v>310</v>
      </c>
      <c r="F18747" t="s">
        <v>311</v>
      </c>
      <c r="G18747" t="s">
        <v>69</v>
      </c>
      <c r="H18747">
        <v>28748</v>
      </c>
      <c r="I18747" s="68" t="str">
        <f>VLOOKUP(E18747,Refs!$P$2:$R$29,3,FALSE)</f>
        <v>Y61</v>
      </c>
      <c r="J18747" s="68" t="str">
        <f>VLOOKUP(E18747,Refs!$P$2:$S$29,4,FALSE)</f>
        <v>East of England</v>
      </c>
      <c r="K18747" s="28">
        <f t="shared" si="592"/>
        <v>28748</v>
      </c>
    </row>
    <row r="18748" spans="1:11" x14ac:dyDescent="0.35">
      <c r="A18748" s="69">
        <f t="shared" si="591"/>
        <v>45962</v>
      </c>
      <c r="B18748" t="s">
        <v>934</v>
      </c>
      <c r="C18748" t="s">
        <v>268</v>
      </c>
      <c r="D18748" t="s">
        <v>892</v>
      </c>
      <c r="E18748" t="s">
        <v>310</v>
      </c>
      <c r="F18748" t="s">
        <v>311</v>
      </c>
      <c r="G18748" t="s">
        <v>20</v>
      </c>
      <c r="H18748">
        <v>28234</v>
      </c>
      <c r="I18748" s="68" t="str">
        <f>VLOOKUP(E18748,Refs!$P$2:$R$29,3,FALSE)</f>
        <v>Y61</v>
      </c>
      <c r="J18748" s="68" t="str">
        <f>VLOOKUP(E18748,Refs!$P$2:$S$29,4,FALSE)</f>
        <v>East of England</v>
      </c>
      <c r="K18748" s="28">
        <f t="shared" si="592"/>
        <v>28234</v>
      </c>
    </row>
    <row r="18749" spans="1:11" x14ac:dyDescent="0.35">
      <c r="A18749" s="69">
        <f t="shared" si="591"/>
        <v>45962</v>
      </c>
      <c r="B18749" t="s">
        <v>934</v>
      </c>
      <c r="C18749" t="s">
        <v>268</v>
      </c>
      <c r="D18749" t="s">
        <v>892</v>
      </c>
      <c r="E18749" t="s">
        <v>310</v>
      </c>
      <c r="F18749" t="s">
        <v>311</v>
      </c>
      <c r="G18749" t="s">
        <v>23</v>
      </c>
      <c r="H18749">
        <v>25278</v>
      </c>
      <c r="I18749" s="68" t="str">
        <f>VLOOKUP(E18749,Refs!$P$2:$R$29,3,FALSE)</f>
        <v>Y61</v>
      </c>
      <c r="J18749" s="68" t="str">
        <f>VLOOKUP(E18749,Refs!$P$2:$S$29,4,FALSE)</f>
        <v>East of England</v>
      </c>
      <c r="K18749" s="28">
        <f t="shared" si="592"/>
        <v>25278</v>
      </c>
    </row>
    <row r="18750" spans="1:11" x14ac:dyDescent="0.35">
      <c r="A18750" s="69">
        <f t="shared" si="591"/>
        <v>45962</v>
      </c>
      <c r="B18750" t="s">
        <v>934</v>
      </c>
      <c r="C18750" t="s">
        <v>268</v>
      </c>
      <c r="D18750" t="s">
        <v>892</v>
      </c>
      <c r="E18750" t="s">
        <v>310</v>
      </c>
      <c r="F18750" t="s">
        <v>311</v>
      </c>
      <c r="G18750" t="s">
        <v>19</v>
      </c>
      <c r="H18750">
        <v>514</v>
      </c>
      <c r="I18750" s="68" t="str">
        <f>VLOOKUP(E18750,Refs!$P$2:$R$29,3,FALSE)</f>
        <v>Y61</v>
      </c>
      <c r="J18750" s="68" t="str">
        <f>VLOOKUP(E18750,Refs!$P$2:$S$29,4,FALSE)</f>
        <v>East of England</v>
      </c>
      <c r="K18750" s="28">
        <f t="shared" si="592"/>
        <v>514</v>
      </c>
    </row>
    <row r="18751" spans="1:11" x14ac:dyDescent="0.35">
      <c r="A18751" s="69">
        <f t="shared" si="591"/>
        <v>45962</v>
      </c>
      <c r="B18751" t="s">
        <v>934</v>
      </c>
      <c r="C18751" t="s">
        <v>268</v>
      </c>
      <c r="D18751" t="s">
        <v>892</v>
      </c>
      <c r="E18751" t="s">
        <v>310</v>
      </c>
      <c r="F18751" t="s">
        <v>311</v>
      </c>
      <c r="G18751" t="s">
        <v>21</v>
      </c>
      <c r="H18751">
        <v>685068</v>
      </c>
      <c r="I18751" s="68" t="str">
        <f>VLOOKUP(E18751,Refs!$P$2:$R$29,3,FALSE)</f>
        <v>Y61</v>
      </c>
      <c r="J18751" s="68" t="str">
        <f>VLOOKUP(E18751,Refs!$P$2:$S$29,4,FALSE)</f>
        <v>East of England</v>
      </c>
      <c r="K18751" s="28">
        <f t="shared" si="592"/>
        <v>685068</v>
      </c>
    </row>
    <row r="18752" spans="1:11" x14ac:dyDescent="0.35">
      <c r="A18752" s="69">
        <f t="shared" si="591"/>
        <v>45962</v>
      </c>
      <c r="B18752" t="s">
        <v>934</v>
      </c>
      <c r="C18752" t="s">
        <v>268</v>
      </c>
      <c r="D18752" t="s">
        <v>892</v>
      </c>
      <c r="E18752" t="s">
        <v>310</v>
      </c>
      <c r="F18752" t="s">
        <v>311</v>
      </c>
      <c r="G18752" t="s">
        <v>70</v>
      </c>
      <c r="H18752">
        <v>320</v>
      </c>
      <c r="I18752" s="68" t="str">
        <f>VLOOKUP(E18752,Refs!$P$2:$R$29,3,FALSE)</f>
        <v>Y61</v>
      </c>
      <c r="J18752" s="68" t="str">
        <f>VLOOKUP(E18752,Refs!$P$2:$S$29,4,FALSE)</f>
        <v>East of England</v>
      </c>
      <c r="K18752" s="28">
        <f t="shared" si="592"/>
        <v>320</v>
      </c>
    </row>
    <row r="18753" spans="1:11" x14ac:dyDescent="0.35">
      <c r="A18753" s="69">
        <f t="shared" si="591"/>
        <v>45962</v>
      </c>
      <c r="B18753" t="s">
        <v>934</v>
      </c>
      <c r="C18753" t="s">
        <v>268</v>
      </c>
      <c r="D18753" t="s">
        <v>892</v>
      </c>
      <c r="E18753" t="s">
        <v>310</v>
      </c>
      <c r="F18753" t="s">
        <v>311</v>
      </c>
      <c r="G18753" t="s">
        <v>71</v>
      </c>
      <c r="H18753">
        <v>320</v>
      </c>
      <c r="I18753" s="68" t="str">
        <f>VLOOKUP(E18753,Refs!$P$2:$R$29,3,FALSE)</f>
        <v>Y61</v>
      </c>
      <c r="J18753" s="68" t="str">
        <f>VLOOKUP(E18753,Refs!$P$2:$S$29,4,FALSE)</f>
        <v>East of England</v>
      </c>
      <c r="K18753" s="28">
        <f t="shared" si="592"/>
        <v>320</v>
      </c>
    </row>
    <row r="18754" spans="1:11" x14ac:dyDescent="0.35">
      <c r="A18754" s="69">
        <f t="shared" si="591"/>
        <v>45962</v>
      </c>
      <c r="B18754" t="s">
        <v>934</v>
      </c>
      <c r="C18754" t="s">
        <v>268</v>
      </c>
      <c r="D18754" t="s">
        <v>892</v>
      </c>
      <c r="E18754" t="s">
        <v>310</v>
      </c>
      <c r="F18754" t="s">
        <v>311</v>
      </c>
      <c r="G18754" t="s">
        <v>72</v>
      </c>
      <c r="H18754">
        <v>40976</v>
      </c>
      <c r="I18754" s="68" t="str">
        <f>VLOOKUP(E18754,Refs!$P$2:$R$29,3,FALSE)</f>
        <v>Y61</v>
      </c>
      <c r="J18754" s="68" t="str">
        <f>VLOOKUP(E18754,Refs!$P$2:$S$29,4,FALSE)</f>
        <v>East of England</v>
      </c>
      <c r="K18754" s="28">
        <f t="shared" si="592"/>
        <v>40976</v>
      </c>
    </row>
    <row r="18755" spans="1:11" x14ac:dyDescent="0.35">
      <c r="A18755" s="69">
        <f t="shared" ref="A18755:A18818" si="593">DATEVALUE(RIGHT(B18755,8))</f>
        <v>45962</v>
      </c>
      <c r="B18755" t="s">
        <v>934</v>
      </c>
      <c r="C18755" t="s">
        <v>268</v>
      </c>
      <c r="D18755" t="s">
        <v>892</v>
      </c>
      <c r="E18755" t="s">
        <v>310</v>
      </c>
      <c r="F18755" t="s">
        <v>311</v>
      </c>
      <c r="G18755" t="s">
        <v>73</v>
      </c>
      <c r="H18755">
        <v>15583</v>
      </c>
      <c r="I18755" s="68" t="str">
        <f>VLOOKUP(E18755,Refs!$P$2:$R$29,3,FALSE)</f>
        <v>Y61</v>
      </c>
      <c r="J18755" s="68" t="str">
        <f>VLOOKUP(E18755,Refs!$P$2:$S$29,4,FALSE)</f>
        <v>East of England</v>
      </c>
      <c r="K18755" s="28">
        <f t="shared" si="592"/>
        <v>15583</v>
      </c>
    </row>
    <row r="18756" spans="1:11" x14ac:dyDescent="0.35">
      <c r="A18756" s="69">
        <f t="shared" si="593"/>
        <v>45962</v>
      </c>
      <c r="B18756" t="s">
        <v>934</v>
      </c>
      <c r="C18756" t="s">
        <v>268</v>
      </c>
      <c r="D18756" t="s">
        <v>892</v>
      </c>
      <c r="E18756" t="s">
        <v>310</v>
      </c>
      <c r="F18756" t="s">
        <v>311</v>
      </c>
      <c r="G18756" t="s">
        <v>74</v>
      </c>
      <c r="H18756">
        <v>57264062</v>
      </c>
      <c r="I18756" s="68" t="str">
        <f>VLOOKUP(E18756,Refs!$P$2:$R$29,3,FALSE)</f>
        <v>Y61</v>
      </c>
      <c r="J18756" s="68" t="str">
        <f>VLOOKUP(E18756,Refs!$P$2:$S$29,4,FALSE)</f>
        <v>East of England</v>
      </c>
      <c r="K18756" s="28">
        <f t="shared" si="592"/>
        <v>57264062</v>
      </c>
    </row>
    <row r="18757" spans="1:11" x14ac:dyDescent="0.35">
      <c r="A18757" s="69">
        <f t="shared" si="593"/>
        <v>45962</v>
      </c>
      <c r="B18757" t="s">
        <v>934</v>
      </c>
      <c r="C18757" t="s">
        <v>268</v>
      </c>
      <c r="D18757" t="s">
        <v>892</v>
      </c>
      <c r="E18757" t="s">
        <v>310</v>
      </c>
      <c r="F18757" t="s">
        <v>311</v>
      </c>
      <c r="G18757" t="s">
        <v>26</v>
      </c>
      <c r="H18757">
        <v>28020</v>
      </c>
      <c r="I18757" s="68" t="str">
        <f>VLOOKUP(E18757,Refs!$P$2:$R$29,3,FALSE)</f>
        <v>Y61</v>
      </c>
      <c r="J18757" s="68" t="str">
        <f>VLOOKUP(E18757,Refs!$P$2:$S$29,4,FALSE)</f>
        <v>East of England</v>
      </c>
      <c r="K18757" s="28">
        <f t="shared" si="592"/>
        <v>28020</v>
      </c>
    </row>
    <row r="18758" spans="1:11" x14ac:dyDescent="0.35">
      <c r="A18758" s="69">
        <f t="shared" si="593"/>
        <v>45962</v>
      </c>
      <c r="B18758" t="s">
        <v>934</v>
      </c>
      <c r="C18758" t="s">
        <v>268</v>
      </c>
      <c r="D18758" t="s">
        <v>892</v>
      </c>
      <c r="E18758" t="s">
        <v>310</v>
      </c>
      <c r="F18758" t="s">
        <v>311</v>
      </c>
      <c r="G18758" t="s">
        <v>75</v>
      </c>
      <c r="H18758">
        <v>54</v>
      </c>
      <c r="I18758" s="68" t="str">
        <f>VLOOKUP(E18758,Refs!$P$2:$R$29,3,FALSE)</f>
        <v>Y61</v>
      </c>
      <c r="J18758" s="68" t="str">
        <f>VLOOKUP(E18758,Refs!$P$2:$S$29,4,FALSE)</f>
        <v>East of England</v>
      </c>
      <c r="K18758" s="28">
        <f t="shared" si="592"/>
        <v>54</v>
      </c>
    </row>
    <row r="18759" spans="1:11" x14ac:dyDescent="0.35">
      <c r="A18759" s="69">
        <f t="shared" si="593"/>
        <v>45962</v>
      </c>
      <c r="B18759" t="s">
        <v>934</v>
      </c>
      <c r="C18759" t="s">
        <v>268</v>
      </c>
      <c r="D18759" t="s">
        <v>892</v>
      </c>
      <c r="E18759" t="s">
        <v>310</v>
      </c>
      <c r="F18759" t="s">
        <v>311</v>
      </c>
      <c r="G18759" t="s">
        <v>76</v>
      </c>
      <c r="H18759">
        <v>12320</v>
      </c>
      <c r="I18759" s="68" t="str">
        <f>VLOOKUP(E18759,Refs!$P$2:$R$29,3,FALSE)</f>
        <v>Y61</v>
      </c>
      <c r="J18759" s="68" t="str">
        <f>VLOOKUP(E18759,Refs!$P$2:$S$29,4,FALSE)</f>
        <v>East of England</v>
      </c>
      <c r="K18759" s="28">
        <f t="shared" si="592"/>
        <v>12320</v>
      </c>
    </row>
    <row r="18760" spans="1:11" x14ac:dyDescent="0.35">
      <c r="A18760" s="69">
        <f t="shared" si="593"/>
        <v>45962</v>
      </c>
      <c r="B18760" t="s">
        <v>934</v>
      </c>
      <c r="C18760" t="s">
        <v>268</v>
      </c>
      <c r="D18760" t="s">
        <v>892</v>
      </c>
      <c r="E18760" t="s">
        <v>310</v>
      </c>
      <c r="F18760" t="s">
        <v>311</v>
      </c>
      <c r="G18760" t="s">
        <v>77</v>
      </c>
      <c r="H18760">
        <v>10061</v>
      </c>
      <c r="I18760" s="68" t="str">
        <f>VLOOKUP(E18760,Refs!$P$2:$R$29,3,FALSE)</f>
        <v>Y61</v>
      </c>
      <c r="J18760" s="68" t="str">
        <f>VLOOKUP(E18760,Refs!$P$2:$S$29,4,FALSE)</f>
        <v>East of England</v>
      </c>
      <c r="K18760" s="28">
        <f t="shared" si="592"/>
        <v>10061</v>
      </c>
    </row>
    <row r="18761" spans="1:11" x14ac:dyDescent="0.35">
      <c r="A18761" s="69">
        <f t="shared" si="593"/>
        <v>45962</v>
      </c>
      <c r="B18761" t="s">
        <v>934</v>
      </c>
      <c r="C18761" t="s">
        <v>268</v>
      </c>
      <c r="D18761" t="s">
        <v>892</v>
      </c>
      <c r="E18761" t="s">
        <v>310</v>
      </c>
      <c r="F18761" t="s">
        <v>311</v>
      </c>
      <c r="G18761" t="s">
        <v>78</v>
      </c>
      <c r="H18761">
        <v>5513</v>
      </c>
      <c r="I18761" s="68" t="str">
        <f>VLOOKUP(E18761,Refs!$P$2:$R$29,3,FALSE)</f>
        <v>Y61</v>
      </c>
      <c r="J18761" s="68" t="str">
        <f>VLOOKUP(E18761,Refs!$P$2:$S$29,4,FALSE)</f>
        <v>East of England</v>
      </c>
      <c r="K18761" s="28">
        <f t="shared" si="592"/>
        <v>5513</v>
      </c>
    </row>
    <row r="18762" spans="1:11" x14ac:dyDescent="0.35">
      <c r="A18762" s="69">
        <f t="shared" si="593"/>
        <v>45962</v>
      </c>
      <c r="B18762" t="s">
        <v>934</v>
      </c>
      <c r="C18762" t="s">
        <v>268</v>
      </c>
      <c r="D18762" t="s">
        <v>892</v>
      </c>
      <c r="E18762" t="s">
        <v>310</v>
      </c>
      <c r="F18762" t="s">
        <v>311</v>
      </c>
      <c r="G18762" t="s">
        <v>79</v>
      </c>
      <c r="H18762">
        <v>72</v>
      </c>
      <c r="I18762" s="68" t="str">
        <f>VLOOKUP(E18762,Refs!$P$2:$R$29,3,FALSE)</f>
        <v>Y61</v>
      </c>
      <c r="J18762" s="68" t="str">
        <f>VLOOKUP(E18762,Refs!$P$2:$S$29,4,FALSE)</f>
        <v>East of England</v>
      </c>
      <c r="K18762" s="28">
        <f t="shared" si="592"/>
        <v>72</v>
      </c>
    </row>
    <row r="18763" spans="1:11" x14ac:dyDescent="0.35">
      <c r="A18763" s="69">
        <f t="shared" si="593"/>
        <v>45962</v>
      </c>
      <c r="B18763" t="s">
        <v>934</v>
      </c>
      <c r="C18763" t="s">
        <v>268</v>
      </c>
      <c r="D18763" t="s">
        <v>892</v>
      </c>
      <c r="E18763" t="s">
        <v>310</v>
      </c>
      <c r="F18763" t="s">
        <v>311</v>
      </c>
      <c r="G18763" t="s">
        <v>25</v>
      </c>
      <c r="H18763">
        <v>17300</v>
      </c>
      <c r="I18763" s="68" t="str">
        <f>VLOOKUP(E18763,Refs!$P$2:$R$29,3,FALSE)</f>
        <v>Y61</v>
      </c>
      <c r="J18763" s="68" t="str">
        <f>VLOOKUP(E18763,Refs!$P$2:$S$29,4,FALSE)</f>
        <v>East of England</v>
      </c>
      <c r="K18763" s="28">
        <f t="shared" si="592"/>
        <v>17300</v>
      </c>
    </row>
    <row r="18764" spans="1:11" x14ac:dyDescent="0.35">
      <c r="A18764" s="69">
        <f t="shared" si="593"/>
        <v>45962</v>
      </c>
      <c r="B18764" t="s">
        <v>934</v>
      </c>
      <c r="C18764" t="s">
        <v>268</v>
      </c>
      <c r="D18764" t="s">
        <v>892</v>
      </c>
      <c r="E18764" t="s">
        <v>310</v>
      </c>
      <c r="F18764" t="s">
        <v>311</v>
      </c>
      <c r="G18764" t="s">
        <v>80</v>
      </c>
      <c r="H18764">
        <v>210</v>
      </c>
      <c r="I18764" s="68" t="str">
        <f>VLOOKUP(E18764,Refs!$P$2:$R$29,3,FALSE)</f>
        <v>Y61</v>
      </c>
      <c r="J18764" s="68" t="str">
        <f>VLOOKUP(E18764,Refs!$P$2:$S$29,4,FALSE)</f>
        <v>East of England</v>
      </c>
      <c r="K18764" s="28">
        <f t="shared" si="592"/>
        <v>210</v>
      </c>
    </row>
    <row r="18765" spans="1:11" x14ac:dyDescent="0.35">
      <c r="A18765" s="69">
        <f t="shared" si="593"/>
        <v>45962</v>
      </c>
      <c r="B18765" t="s">
        <v>934</v>
      </c>
      <c r="C18765" t="s">
        <v>268</v>
      </c>
      <c r="D18765" t="s">
        <v>892</v>
      </c>
      <c r="E18765" t="s">
        <v>310</v>
      </c>
      <c r="F18765" t="s">
        <v>311</v>
      </c>
      <c r="G18765" t="s">
        <v>81</v>
      </c>
      <c r="H18765">
        <v>8498</v>
      </c>
      <c r="I18765" s="68" t="str">
        <f>VLOOKUP(E18765,Refs!$P$2:$R$29,3,FALSE)</f>
        <v>Y61</v>
      </c>
      <c r="J18765" s="68" t="str">
        <f>VLOOKUP(E18765,Refs!$P$2:$S$29,4,FALSE)</f>
        <v>East of England</v>
      </c>
      <c r="K18765" s="28">
        <f t="shared" si="592"/>
        <v>8498</v>
      </c>
    </row>
    <row r="18766" spans="1:11" x14ac:dyDescent="0.35">
      <c r="A18766" s="69">
        <f t="shared" si="593"/>
        <v>45962</v>
      </c>
      <c r="B18766" t="s">
        <v>934</v>
      </c>
      <c r="C18766" t="s">
        <v>268</v>
      </c>
      <c r="D18766" t="s">
        <v>892</v>
      </c>
      <c r="E18766" t="s">
        <v>310</v>
      </c>
      <c r="F18766" t="s">
        <v>311</v>
      </c>
      <c r="G18766" t="s">
        <v>82</v>
      </c>
      <c r="H18766">
        <v>1073</v>
      </c>
      <c r="I18766" s="68" t="str">
        <f>VLOOKUP(E18766,Refs!$P$2:$R$29,3,FALSE)</f>
        <v>Y61</v>
      </c>
      <c r="J18766" s="68" t="str">
        <f>VLOOKUP(E18766,Refs!$P$2:$S$29,4,FALSE)</f>
        <v>East of England</v>
      </c>
      <c r="K18766" s="28">
        <f t="shared" si="592"/>
        <v>1073</v>
      </c>
    </row>
    <row r="18767" spans="1:11" x14ac:dyDescent="0.35">
      <c r="A18767" s="69">
        <f t="shared" si="593"/>
        <v>45962</v>
      </c>
      <c r="B18767" t="s">
        <v>934</v>
      </c>
      <c r="C18767" t="s">
        <v>268</v>
      </c>
      <c r="D18767" t="s">
        <v>892</v>
      </c>
      <c r="E18767" t="s">
        <v>310</v>
      </c>
      <c r="F18767" t="s">
        <v>311</v>
      </c>
      <c r="G18767" t="s">
        <v>83</v>
      </c>
      <c r="H18767">
        <v>6694</v>
      </c>
      <c r="I18767" s="68" t="str">
        <f>VLOOKUP(E18767,Refs!$P$2:$R$29,3,FALSE)</f>
        <v>Y61</v>
      </c>
      <c r="J18767" s="68" t="str">
        <f>VLOOKUP(E18767,Refs!$P$2:$S$29,4,FALSE)</f>
        <v>East of England</v>
      </c>
      <c r="K18767" s="28">
        <f t="shared" si="592"/>
        <v>6694</v>
      </c>
    </row>
    <row r="18768" spans="1:11" x14ac:dyDescent="0.35">
      <c r="A18768" s="69">
        <f t="shared" si="593"/>
        <v>45962</v>
      </c>
      <c r="B18768" t="s">
        <v>934</v>
      </c>
      <c r="C18768" t="s">
        <v>268</v>
      </c>
      <c r="D18768" t="s">
        <v>892</v>
      </c>
      <c r="E18768" t="s">
        <v>310</v>
      </c>
      <c r="F18768" t="s">
        <v>311</v>
      </c>
      <c r="G18768" t="s">
        <v>84</v>
      </c>
      <c r="H18768">
        <v>25552</v>
      </c>
      <c r="I18768" s="68" t="str">
        <f>VLOOKUP(E18768,Refs!$P$2:$R$29,3,FALSE)</f>
        <v>Y61</v>
      </c>
      <c r="J18768" s="68" t="str">
        <f>VLOOKUP(E18768,Refs!$P$2:$S$29,4,FALSE)</f>
        <v>East of England</v>
      </c>
      <c r="K18768" s="28">
        <f t="shared" si="592"/>
        <v>25552</v>
      </c>
    </row>
    <row r="18769" spans="1:11" x14ac:dyDescent="0.35">
      <c r="A18769" s="69">
        <f t="shared" si="593"/>
        <v>45962</v>
      </c>
      <c r="B18769" t="s">
        <v>934</v>
      </c>
      <c r="C18769" t="s">
        <v>268</v>
      </c>
      <c r="D18769" t="s">
        <v>892</v>
      </c>
      <c r="E18769" t="s">
        <v>310</v>
      </c>
      <c r="F18769" t="s">
        <v>311</v>
      </c>
      <c r="G18769" t="s">
        <v>85</v>
      </c>
      <c r="H18769">
        <v>2493</v>
      </c>
      <c r="I18769" s="68" t="str">
        <f>VLOOKUP(E18769,Refs!$P$2:$R$29,3,FALSE)</f>
        <v>Y61</v>
      </c>
      <c r="J18769" s="68" t="str">
        <f>VLOOKUP(E18769,Refs!$P$2:$S$29,4,FALSE)</f>
        <v>East of England</v>
      </c>
      <c r="K18769" s="28">
        <f t="shared" si="592"/>
        <v>2493</v>
      </c>
    </row>
    <row r="18770" spans="1:11" x14ac:dyDescent="0.35">
      <c r="A18770" s="69">
        <f t="shared" si="593"/>
        <v>45962</v>
      </c>
      <c r="B18770" t="s">
        <v>934</v>
      </c>
      <c r="C18770" t="s">
        <v>268</v>
      </c>
      <c r="D18770" t="s">
        <v>892</v>
      </c>
      <c r="E18770" t="s">
        <v>310</v>
      </c>
      <c r="F18770" t="s">
        <v>311</v>
      </c>
      <c r="G18770" t="s">
        <v>86</v>
      </c>
      <c r="H18770">
        <v>987</v>
      </c>
      <c r="I18770" s="68" t="str">
        <f>VLOOKUP(E18770,Refs!$P$2:$R$29,3,FALSE)</f>
        <v>Y61</v>
      </c>
      <c r="J18770" s="68" t="str">
        <f>VLOOKUP(E18770,Refs!$P$2:$S$29,4,FALSE)</f>
        <v>East of England</v>
      </c>
      <c r="K18770" s="28">
        <f t="shared" si="592"/>
        <v>987</v>
      </c>
    </row>
    <row r="18771" spans="1:11" x14ac:dyDescent="0.35">
      <c r="A18771" s="69">
        <f t="shared" si="593"/>
        <v>45962</v>
      </c>
      <c r="B18771" t="s">
        <v>934</v>
      </c>
      <c r="C18771" t="s">
        <v>268</v>
      </c>
      <c r="D18771" t="s">
        <v>892</v>
      </c>
      <c r="E18771" t="s">
        <v>310</v>
      </c>
      <c r="F18771" t="s">
        <v>311</v>
      </c>
      <c r="G18771" t="s">
        <v>87</v>
      </c>
      <c r="H18771">
        <v>5932</v>
      </c>
      <c r="I18771" s="68" t="str">
        <f>VLOOKUP(E18771,Refs!$P$2:$R$29,3,FALSE)</f>
        <v>Y61</v>
      </c>
      <c r="J18771" s="68" t="str">
        <f>VLOOKUP(E18771,Refs!$P$2:$S$29,4,FALSE)</f>
        <v>East of England</v>
      </c>
      <c r="K18771" s="28">
        <f t="shared" si="592"/>
        <v>5932</v>
      </c>
    </row>
    <row r="18772" spans="1:11" x14ac:dyDescent="0.35">
      <c r="A18772" s="69">
        <f t="shared" si="593"/>
        <v>45962</v>
      </c>
      <c r="B18772" t="s">
        <v>934</v>
      </c>
      <c r="C18772" t="s">
        <v>268</v>
      </c>
      <c r="D18772" t="s">
        <v>892</v>
      </c>
      <c r="E18772" t="s">
        <v>310</v>
      </c>
      <c r="F18772" t="s">
        <v>311</v>
      </c>
      <c r="G18772" t="s">
        <v>88</v>
      </c>
      <c r="H18772">
        <v>981231</v>
      </c>
      <c r="I18772" s="68" t="str">
        <f>VLOOKUP(E18772,Refs!$P$2:$R$29,3,FALSE)</f>
        <v>Y61</v>
      </c>
      <c r="J18772" s="68" t="str">
        <f>VLOOKUP(E18772,Refs!$P$2:$S$29,4,FALSE)</f>
        <v>East of England</v>
      </c>
      <c r="K18772" s="28">
        <f t="shared" si="592"/>
        <v>981231</v>
      </c>
    </row>
    <row r="18773" spans="1:11" x14ac:dyDescent="0.35">
      <c r="A18773" s="69">
        <f t="shared" si="593"/>
        <v>45962</v>
      </c>
      <c r="B18773" t="s">
        <v>934</v>
      </c>
      <c r="C18773" t="s">
        <v>268</v>
      </c>
      <c r="D18773" t="s">
        <v>892</v>
      </c>
      <c r="E18773" t="s">
        <v>310</v>
      </c>
      <c r="F18773" t="s">
        <v>311</v>
      </c>
      <c r="G18773" t="s">
        <v>89</v>
      </c>
      <c r="H18773">
        <v>28020</v>
      </c>
      <c r="I18773" s="68" t="str">
        <f>VLOOKUP(E18773,Refs!$P$2:$R$29,3,FALSE)</f>
        <v>Y61</v>
      </c>
      <c r="J18773" s="68" t="str">
        <f>VLOOKUP(E18773,Refs!$P$2:$S$29,4,FALSE)</f>
        <v>East of England</v>
      </c>
      <c r="K18773" s="28">
        <f t="shared" si="592"/>
        <v>28020</v>
      </c>
    </row>
    <row r="18774" spans="1:11" x14ac:dyDescent="0.35">
      <c r="A18774" s="69">
        <f t="shared" si="593"/>
        <v>45962</v>
      </c>
      <c r="B18774" t="s">
        <v>934</v>
      </c>
      <c r="C18774" t="s">
        <v>268</v>
      </c>
      <c r="D18774" t="s">
        <v>892</v>
      </c>
      <c r="E18774" t="s">
        <v>310</v>
      </c>
      <c r="F18774" t="s">
        <v>311</v>
      </c>
      <c r="G18774" t="s">
        <v>27</v>
      </c>
      <c r="H18774">
        <v>5128</v>
      </c>
      <c r="I18774" s="68" t="str">
        <f>VLOOKUP(E18774,Refs!$P$2:$R$29,3,FALSE)</f>
        <v>Y61</v>
      </c>
      <c r="J18774" s="68" t="str">
        <f>VLOOKUP(E18774,Refs!$P$2:$S$29,4,FALSE)</f>
        <v>East of England</v>
      </c>
      <c r="K18774" s="28">
        <f t="shared" si="592"/>
        <v>5128</v>
      </c>
    </row>
    <row r="18775" spans="1:11" x14ac:dyDescent="0.35">
      <c r="A18775" s="69">
        <f t="shared" si="593"/>
        <v>45962</v>
      </c>
      <c r="B18775" t="s">
        <v>934</v>
      </c>
      <c r="C18775" t="s">
        <v>268</v>
      </c>
      <c r="D18775" t="s">
        <v>892</v>
      </c>
      <c r="E18775" t="s">
        <v>310</v>
      </c>
      <c r="F18775" t="s">
        <v>311</v>
      </c>
      <c r="G18775" t="s">
        <v>29</v>
      </c>
      <c r="H18775">
        <v>1810</v>
      </c>
      <c r="I18775" s="68" t="str">
        <f>VLOOKUP(E18775,Refs!$P$2:$R$29,3,FALSE)</f>
        <v>Y61</v>
      </c>
      <c r="J18775" s="68" t="str">
        <f>VLOOKUP(E18775,Refs!$P$2:$S$29,4,FALSE)</f>
        <v>East of England</v>
      </c>
      <c r="K18775" s="28">
        <f t="shared" si="592"/>
        <v>1810</v>
      </c>
    </row>
    <row r="18776" spans="1:11" x14ac:dyDescent="0.35">
      <c r="A18776" s="69">
        <f t="shared" si="593"/>
        <v>45962</v>
      </c>
      <c r="B18776" t="s">
        <v>934</v>
      </c>
      <c r="C18776" t="s">
        <v>268</v>
      </c>
      <c r="D18776" t="s">
        <v>892</v>
      </c>
      <c r="E18776" t="s">
        <v>310</v>
      </c>
      <c r="F18776" t="s">
        <v>311</v>
      </c>
      <c r="G18776" t="s">
        <v>90</v>
      </c>
      <c r="H18776">
        <v>1553</v>
      </c>
      <c r="I18776" s="68" t="str">
        <f>VLOOKUP(E18776,Refs!$P$2:$R$29,3,FALSE)</f>
        <v>Y61</v>
      </c>
      <c r="J18776" s="68" t="str">
        <f>VLOOKUP(E18776,Refs!$P$2:$S$29,4,FALSE)</f>
        <v>East of England</v>
      </c>
      <c r="K18776" s="28">
        <f t="shared" si="592"/>
        <v>1553</v>
      </c>
    </row>
    <row r="18777" spans="1:11" x14ac:dyDescent="0.35">
      <c r="A18777" s="69">
        <f t="shared" si="593"/>
        <v>45962</v>
      </c>
      <c r="B18777" t="s">
        <v>934</v>
      </c>
      <c r="C18777" t="s">
        <v>268</v>
      </c>
      <c r="D18777" t="s">
        <v>892</v>
      </c>
      <c r="E18777" t="s">
        <v>310</v>
      </c>
      <c r="F18777" t="s">
        <v>311</v>
      </c>
      <c r="G18777" t="s">
        <v>91</v>
      </c>
      <c r="H18777">
        <v>3</v>
      </c>
      <c r="I18777" s="68" t="str">
        <f>VLOOKUP(E18777,Refs!$P$2:$R$29,3,FALSE)</f>
        <v>Y61</v>
      </c>
      <c r="J18777" s="68" t="str">
        <f>VLOOKUP(E18777,Refs!$P$2:$S$29,4,FALSE)</f>
        <v>East of England</v>
      </c>
      <c r="K18777" s="28">
        <f t="shared" si="592"/>
        <v>3</v>
      </c>
    </row>
    <row r="18778" spans="1:11" x14ac:dyDescent="0.35">
      <c r="A18778" s="69">
        <f t="shared" si="593"/>
        <v>45962</v>
      </c>
      <c r="B18778" t="s">
        <v>934</v>
      </c>
      <c r="C18778" t="s">
        <v>268</v>
      </c>
      <c r="D18778" t="s">
        <v>892</v>
      </c>
      <c r="E18778" t="s">
        <v>310</v>
      </c>
      <c r="F18778" t="s">
        <v>311</v>
      </c>
      <c r="G18778" t="s">
        <v>92</v>
      </c>
      <c r="H18778">
        <v>1554</v>
      </c>
      <c r="I18778" s="68" t="str">
        <f>VLOOKUP(E18778,Refs!$P$2:$R$29,3,FALSE)</f>
        <v>Y61</v>
      </c>
      <c r="J18778" s="68" t="str">
        <f>VLOOKUP(E18778,Refs!$P$2:$S$29,4,FALSE)</f>
        <v>East of England</v>
      </c>
      <c r="K18778" s="28">
        <f t="shared" si="592"/>
        <v>1554</v>
      </c>
    </row>
    <row r="18779" spans="1:11" x14ac:dyDescent="0.35">
      <c r="A18779" s="69">
        <f t="shared" si="593"/>
        <v>45962</v>
      </c>
      <c r="B18779" t="s">
        <v>934</v>
      </c>
      <c r="C18779" t="s">
        <v>268</v>
      </c>
      <c r="D18779" t="s">
        <v>892</v>
      </c>
      <c r="E18779" t="s">
        <v>310</v>
      </c>
      <c r="F18779" t="s">
        <v>311</v>
      </c>
      <c r="G18779" t="s">
        <v>93</v>
      </c>
      <c r="H18779">
        <v>94</v>
      </c>
      <c r="I18779" s="68" t="str">
        <f>VLOOKUP(E18779,Refs!$P$2:$R$29,3,FALSE)</f>
        <v>Y61</v>
      </c>
      <c r="J18779" s="68" t="str">
        <f>VLOOKUP(E18779,Refs!$P$2:$S$29,4,FALSE)</f>
        <v>East of England</v>
      </c>
      <c r="K18779" s="28">
        <f t="shared" si="592"/>
        <v>94</v>
      </c>
    </row>
    <row r="18780" spans="1:11" x14ac:dyDescent="0.35">
      <c r="A18780" s="69">
        <f t="shared" si="593"/>
        <v>45962</v>
      </c>
      <c r="B18780" t="s">
        <v>934</v>
      </c>
      <c r="C18780" t="s">
        <v>268</v>
      </c>
      <c r="D18780" t="s">
        <v>892</v>
      </c>
      <c r="E18780" t="s">
        <v>310</v>
      </c>
      <c r="F18780" t="s">
        <v>311</v>
      </c>
      <c r="G18780" t="s">
        <v>94</v>
      </c>
      <c r="H18780">
        <v>707</v>
      </c>
      <c r="I18780" s="68" t="str">
        <f>VLOOKUP(E18780,Refs!$P$2:$R$29,3,FALSE)</f>
        <v>Y61</v>
      </c>
      <c r="J18780" s="68" t="str">
        <f>VLOOKUP(E18780,Refs!$P$2:$S$29,4,FALSE)</f>
        <v>East of England</v>
      </c>
      <c r="K18780" s="28">
        <f t="shared" si="592"/>
        <v>707</v>
      </c>
    </row>
    <row r="18781" spans="1:11" x14ac:dyDescent="0.35">
      <c r="A18781" s="69">
        <f t="shared" si="593"/>
        <v>45962</v>
      </c>
      <c r="B18781" t="s">
        <v>934</v>
      </c>
      <c r="C18781" t="s">
        <v>268</v>
      </c>
      <c r="D18781" t="s">
        <v>892</v>
      </c>
      <c r="E18781" t="s">
        <v>310</v>
      </c>
      <c r="F18781" t="s">
        <v>311</v>
      </c>
      <c r="G18781" t="s">
        <v>95</v>
      </c>
      <c r="H18781">
        <v>44</v>
      </c>
      <c r="I18781" s="68" t="str">
        <f>VLOOKUP(E18781,Refs!$P$2:$R$29,3,FALSE)</f>
        <v>Y61</v>
      </c>
      <c r="J18781" s="68" t="str">
        <f>VLOOKUP(E18781,Refs!$P$2:$S$29,4,FALSE)</f>
        <v>East of England</v>
      </c>
      <c r="K18781" s="28">
        <f t="shared" si="592"/>
        <v>44</v>
      </c>
    </row>
    <row r="18782" spans="1:11" x14ac:dyDescent="0.35">
      <c r="A18782" s="69">
        <f t="shared" si="593"/>
        <v>45962</v>
      </c>
      <c r="B18782" t="s">
        <v>934</v>
      </c>
      <c r="C18782" t="s">
        <v>268</v>
      </c>
      <c r="D18782" t="s">
        <v>892</v>
      </c>
      <c r="E18782" t="s">
        <v>310</v>
      </c>
      <c r="F18782" t="s">
        <v>311</v>
      </c>
      <c r="G18782" t="s">
        <v>96</v>
      </c>
      <c r="H18782">
        <v>2530</v>
      </c>
      <c r="I18782" s="68" t="str">
        <f>VLOOKUP(E18782,Refs!$P$2:$R$29,3,FALSE)</f>
        <v>Y61</v>
      </c>
      <c r="J18782" s="68" t="str">
        <f>VLOOKUP(E18782,Refs!$P$2:$S$29,4,FALSE)</f>
        <v>East of England</v>
      </c>
      <c r="K18782" s="28">
        <f t="shared" si="592"/>
        <v>2530</v>
      </c>
    </row>
    <row r="18783" spans="1:11" x14ac:dyDescent="0.35">
      <c r="A18783" s="69">
        <f t="shared" si="593"/>
        <v>45962</v>
      </c>
      <c r="B18783" t="s">
        <v>934</v>
      </c>
      <c r="C18783" t="s">
        <v>268</v>
      </c>
      <c r="D18783" t="s">
        <v>892</v>
      </c>
      <c r="E18783" t="s">
        <v>310</v>
      </c>
      <c r="F18783" t="s">
        <v>311</v>
      </c>
      <c r="G18783" t="s">
        <v>31</v>
      </c>
      <c r="H18783">
        <v>1993</v>
      </c>
      <c r="I18783" s="68" t="str">
        <f>VLOOKUP(E18783,Refs!$P$2:$R$29,3,FALSE)</f>
        <v>Y61</v>
      </c>
      <c r="J18783" s="68" t="str">
        <f>VLOOKUP(E18783,Refs!$P$2:$S$29,4,FALSE)</f>
        <v>East of England</v>
      </c>
      <c r="K18783" s="28">
        <f t="shared" si="592"/>
        <v>1993</v>
      </c>
    </row>
    <row r="18784" spans="1:11" x14ac:dyDescent="0.35">
      <c r="A18784" s="69">
        <f t="shared" si="593"/>
        <v>45962</v>
      </c>
      <c r="B18784" t="s">
        <v>934</v>
      </c>
      <c r="C18784" t="s">
        <v>268</v>
      </c>
      <c r="D18784" t="s">
        <v>892</v>
      </c>
      <c r="E18784" t="s">
        <v>310</v>
      </c>
      <c r="F18784" t="s">
        <v>311</v>
      </c>
      <c r="G18784" t="s">
        <v>97</v>
      </c>
      <c r="H18784">
        <v>5620</v>
      </c>
      <c r="I18784" s="68" t="str">
        <f>VLOOKUP(E18784,Refs!$P$2:$R$29,3,FALSE)</f>
        <v>Y61</v>
      </c>
      <c r="J18784" s="68" t="str">
        <f>VLOOKUP(E18784,Refs!$P$2:$S$29,4,FALSE)</f>
        <v>East of England</v>
      </c>
      <c r="K18784" s="28">
        <f t="shared" si="592"/>
        <v>5620</v>
      </c>
    </row>
    <row r="18785" spans="1:11" x14ac:dyDescent="0.35">
      <c r="A18785" s="69">
        <f t="shared" si="593"/>
        <v>45962</v>
      </c>
      <c r="B18785" t="s">
        <v>934</v>
      </c>
      <c r="C18785" t="s">
        <v>268</v>
      </c>
      <c r="D18785" t="s">
        <v>892</v>
      </c>
      <c r="E18785" t="s">
        <v>310</v>
      </c>
      <c r="F18785" t="s">
        <v>311</v>
      </c>
      <c r="G18785" t="s">
        <v>98</v>
      </c>
      <c r="H18785">
        <v>3285</v>
      </c>
      <c r="I18785" s="68" t="str">
        <f>VLOOKUP(E18785,Refs!$P$2:$R$29,3,FALSE)</f>
        <v>Y61</v>
      </c>
      <c r="J18785" s="68" t="str">
        <f>VLOOKUP(E18785,Refs!$P$2:$S$29,4,FALSE)</f>
        <v>East of England</v>
      </c>
      <c r="K18785" s="28">
        <f t="shared" si="592"/>
        <v>3285</v>
      </c>
    </row>
    <row r="18786" spans="1:11" x14ac:dyDescent="0.35">
      <c r="A18786" s="69">
        <f t="shared" si="593"/>
        <v>45962</v>
      </c>
      <c r="B18786" t="s">
        <v>934</v>
      </c>
      <c r="C18786" t="s">
        <v>268</v>
      </c>
      <c r="D18786" t="s">
        <v>892</v>
      </c>
      <c r="E18786" t="s">
        <v>310</v>
      </c>
      <c r="F18786" t="s">
        <v>311</v>
      </c>
      <c r="G18786" t="s">
        <v>99</v>
      </c>
      <c r="H18786">
        <v>3109</v>
      </c>
      <c r="I18786" s="68" t="str">
        <f>VLOOKUP(E18786,Refs!$P$2:$R$29,3,FALSE)</f>
        <v>Y61</v>
      </c>
      <c r="J18786" s="68" t="str">
        <f>VLOOKUP(E18786,Refs!$P$2:$S$29,4,FALSE)</f>
        <v>East of England</v>
      </c>
      <c r="K18786" s="28">
        <f t="shared" ref="K18786:K18849" si="594">IF(OR(H18786="NULL",H18786=0,H18786=""),"",H18786)</f>
        <v>3109</v>
      </c>
    </row>
    <row r="18787" spans="1:11" x14ac:dyDescent="0.35">
      <c r="A18787" s="69">
        <f t="shared" si="593"/>
        <v>45962</v>
      </c>
      <c r="B18787" t="s">
        <v>934</v>
      </c>
      <c r="C18787" t="s">
        <v>268</v>
      </c>
      <c r="D18787" t="s">
        <v>892</v>
      </c>
      <c r="E18787" t="s">
        <v>310</v>
      </c>
      <c r="F18787" t="s">
        <v>311</v>
      </c>
      <c r="G18787" t="s">
        <v>100</v>
      </c>
      <c r="H18787">
        <v>466</v>
      </c>
      <c r="I18787" s="68" t="str">
        <f>VLOOKUP(E18787,Refs!$P$2:$R$29,3,FALSE)</f>
        <v>Y61</v>
      </c>
      <c r="J18787" s="68" t="str">
        <f>VLOOKUP(E18787,Refs!$P$2:$S$29,4,FALSE)</f>
        <v>East of England</v>
      </c>
      <c r="K18787" s="28">
        <f t="shared" si="594"/>
        <v>466</v>
      </c>
    </row>
    <row r="18788" spans="1:11" x14ac:dyDescent="0.35">
      <c r="A18788" s="69">
        <f t="shared" si="593"/>
        <v>45962</v>
      </c>
      <c r="B18788" t="s">
        <v>934</v>
      </c>
      <c r="C18788" t="s">
        <v>268</v>
      </c>
      <c r="D18788" t="s">
        <v>892</v>
      </c>
      <c r="E18788" t="s">
        <v>310</v>
      </c>
      <c r="F18788" t="s">
        <v>311</v>
      </c>
      <c r="G18788" t="s">
        <v>101</v>
      </c>
      <c r="H18788">
        <v>1853</v>
      </c>
      <c r="I18788" s="68" t="str">
        <f>VLOOKUP(E18788,Refs!$P$2:$R$29,3,FALSE)</f>
        <v>Y61</v>
      </c>
      <c r="J18788" s="68" t="str">
        <f>VLOOKUP(E18788,Refs!$P$2:$S$29,4,FALSE)</f>
        <v>East of England</v>
      </c>
      <c r="K18788" s="28">
        <f t="shared" si="594"/>
        <v>1853</v>
      </c>
    </row>
    <row r="18789" spans="1:11" x14ac:dyDescent="0.35">
      <c r="A18789" s="69">
        <f t="shared" si="593"/>
        <v>45962</v>
      </c>
      <c r="B18789" t="s">
        <v>934</v>
      </c>
      <c r="C18789" t="s">
        <v>268</v>
      </c>
      <c r="D18789" t="s">
        <v>892</v>
      </c>
      <c r="E18789" t="s">
        <v>310</v>
      </c>
      <c r="F18789" t="s">
        <v>311</v>
      </c>
      <c r="G18789" t="s">
        <v>102</v>
      </c>
      <c r="H18789">
        <v>224</v>
      </c>
      <c r="I18789" s="68" t="str">
        <f>VLOOKUP(E18789,Refs!$P$2:$R$29,3,FALSE)</f>
        <v>Y61</v>
      </c>
      <c r="J18789" s="68" t="str">
        <f>VLOOKUP(E18789,Refs!$P$2:$S$29,4,FALSE)</f>
        <v>East of England</v>
      </c>
      <c r="K18789" s="28">
        <f t="shared" si="594"/>
        <v>224</v>
      </c>
    </row>
    <row r="18790" spans="1:11" x14ac:dyDescent="0.35">
      <c r="A18790" s="69">
        <f t="shared" si="593"/>
        <v>45962</v>
      </c>
      <c r="B18790" t="s">
        <v>934</v>
      </c>
      <c r="C18790" t="s">
        <v>268</v>
      </c>
      <c r="D18790" t="s">
        <v>892</v>
      </c>
      <c r="E18790" t="s">
        <v>310</v>
      </c>
      <c r="F18790" t="s">
        <v>311</v>
      </c>
      <c r="G18790" t="s">
        <v>103</v>
      </c>
      <c r="H18790">
        <v>1329</v>
      </c>
      <c r="I18790" s="68" t="str">
        <f>VLOOKUP(E18790,Refs!$P$2:$R$29,3,FALSE)</f>
        <v>Y61</v>
      </c>
      <c r="J18790" s="68" t="str">
        <f>VLOOKUP(E18790,Refs!$P$2:$S$29,4,FALSE)</f>
        <v>East of England</v>
      </c>
      <c r="K18790" s="28">
        <f t="shared" si="594"/>
        <v>1329</v>
      </c>
    </row>
    <row r="18791" spans="1:11" x14ac:dyDescent="0.35">
      <c r="A18791" s="69">
        <f t="shared" si="593"/>
        <v>45962</v>
      </c>
      <c r="B18791" t="s">
        <v>934</v>
      </c>
      <c r="C18791" t="s">
        <v>268</v>
      </c>
      <c r="D18791" t="s">
        <v>892</v>
      </c>
      <c r="E18791" t="s">
        <v>310</v>
      </c>
      <c r="F18791" t="s">
        <v>311</v>
      </c>
      <c r="G18791" t="s">
        <v>104</v>
      </c>
      <c r="H18791">
        <v>10870256</v>
      </c>
      <c r="I18791" s="68" t="str">
        <f>VLOOKUP(E18791,Refs!$P$2:$R$29,3,FALSE)</f>
        <v>Y61</v>
      </c>
      <c r="J18791" s="68" t="str">
        <f>VLOOKUP(E18791,Refs!$P$2:$S$29,4,FALSE)</f>
        <v>East of England</v>
      </c>
      <c r="K18791" s="28">
        <f t="shared" si="594"/>
        <v>10870256</v>
      </c>
    </row>
    <row r="18792" spans="1:11" x14ac:dyDescent="0.35">
      <c r="A18792" s="69">
        <f t="shared" si="593"/>
        <v>45962</v>
      </c>
      <c r="B18792" t="s">
        <v>934</v>
      </c>
      <c r="C18792" t="s">
        <v>268</v>
      </c>
      <c r="D18792" t="s">
        <v>892</v>
      </c>
      <c r="E18792" t="s">
        <v>310</v>
      </c>
      <c r="F18792" t="s">
        <v>311</v>
      </c>
      <c r="G18792" t="s">
        <v>105</v>
      </c>
      <c r="H18792">
        <v>2022</v>
      </c>
      <c r="I18792" s="68" t="str">
        <f>VLOOKUP(E18792,Refs!$P$2:$R$29,3,FALSE)</f>
        <v>Y61</v>
      </c>
      <c r="J18792" s="68" t="str">
        <f>VLOOKUP(E18792,Refs!$P$2:$S$29,4,FALSE)</f>
        <v>East of England</v>
      </c>
      <c r="K18792" s="28">
        <f t="shared" si="594"/>
        <v>2022</v>
      </c>
    </row>
    <row r="18793" spans="1:11" x14ac:dyDescent="0.35">
      <c r="A18793" s="69">
        <f t="shared" si="593"/>
        <v>45962</v>
      </c>
      <c r="B18793" t="s">
        <v>934</v>
      </c>
      <c r="C18793" t="s">
        <v>268</v>
      </c>
      <c r="D18793" t="s">
        <v>892</v>
      </c>
      <c r="E18793" t="s">
        <v>310</v>
      </c>
      <c r="F18793" t="s">
        <v>311</v>
      </c>
      <c r="G18793" t="s">
        <v>106</v>
      </c>
      <c r="H18793">
        <v>1733</v>
      </c>
      <c r="I18793" s="68" t="str">
        <f>VLOOKUP(E18793,Refs!$P$2:$R$29,3,FALSE)</f>
        <v>Y61</v>
      </c>
      <c r="J18793" s="68" t="str">
        <f>VLOOKUP(E18793,Refs!$P$2:$S$29,4,FALSE)</f>
        <v>East of England</v>
      </c>
      <c r="K18793" s="28">
        <f t="shared" si="594"/>
        <v>1733</v>
      </c>
    </row>
    <row r="18794" spans="1:11" x14ac:dyDescent="0.35">
      <c r="A18794" s="69">
        <f t="shared" si="593"/>
        <v>45962</v>
      </c>
      <c r="B18794" t="s">
        <v>934</v>
      </c>
      <c r="C18794" t="s">
        <v>268</v>
      </c>
      <c r="D18794" t="s">
        <v>892</v>
      </c>
      <c r="E18794" t="s">
        <v>310</v>
      </c>
      <c r="F18794" t="s">
        <v>311</v>
      </c>
      <c r="G18794" t="s">
        <v>107</v>
      </c>
      <c r="H18794">
        <v>77</v>
      </c>
      <c r="I18794" s="68" t="str">
        <f>VLOOKUP(E18794,Refs!$P$2:$R$29,3,FALSE)</f>
        <v>Y61</v>
      </c>
      <c r="J18794" s="68" t="str">
        <f>VLOOKUP(E18794,Refs!$P$2:$S$29,4,FALSE)</f>
        <v>East of England</v>
      </c>
      <c r="K18794" s="28">
        <f t="shared" si="594"/>
        <v>77</v>
      </c>
    </row>
    <row r="18795" spans="1:11" x14ac:dyDescent="0.35">
      <c r="A18795" s="69">
        <f t="shared" si="593"/>
        <v>45962</v>
      </c>
      <c r="B18795" t="s">
        <v>934</v>
      </c>
      <c r="C18795" t="s">
        <v>268</v>
      </c>
      <c r="D18795" t="s">
        <v>892</v>
      </c>
      <c r="E18795" t="s">
        <v>310</v>
      </c>
      <c r="F18795" t="s">
        <v>311</v>
      </c>
      <c r="G18795" t="s">
        <v>108</v>
      </c>
      <c r="H18795">
        <v>1165</v>
      </c>
      <c r="I18795" s="68" t="str">
        <f>VLOOKUP(E18795,Refs!$P$2:$R$29,3,FALSE)</f>
        <v>Y61</v>
      </c>
      <c r="J18795" s="68" t="str">
        <f>VLOOKUP(E18795,Refs!$P$2:$S$29,4,FALSE)</f>
        <v>East of England</v>
      </c>
      <c r="K18795" s="28">
        <f t="shared" si="594"/>
        <v>1165</v>
      </c>
    </row>
    <row r="18796" spans="1:11" x14ac:dyDescent="0.35">
      <c r="A18796" s="69">
        <f t="shared" si="593"/>
        <v>45962</v>
      </c>
      <c r="B18796" t="s">
        <v>934</v>
      </c>
      <c r="C18796" t="s">
        <v>268</v>
      </c>
      <c r="D18796" t="s">
        <v>892</v>
      </c>
      <c r="E18796" t="s">
        <v>310</v>
      </c>
      <c r="F18796" t="s">
        <v>311</v>
      </c>
      <c r="G18796" t="s">
        <v>109</v>
      </c>
      <c r="H18796">
        <v>4956905</v>
      </c>
      <c r="I18796" s="68" t="str">
        <f>VLOOKUP(E18796,Refs!$P$2:$R$29,3,FALSE)</f>
        <v>Y61</v>
      </c>
      <c r="J18796" s="68" t="str">
        <f>VLOOKUP(E18796,Refs!$P$2:$S$29,4,FALSE)</f>
        <v>East of England</v>
      </c>
      <c r="K18796" s="28">
        <f t="shared" si="594"/>
        <v>4956905</v>
      </c>
    </row>
    <row r="18797" spans="1:11" x14ac:dyDescent="0.35">
      <c r="A18797" s="69">
        <f t="shared" si="593"/>
        <v>45962</v>
      </c>
      <c r="B18797" t="s">
        <v>934</v>
      </c>
      <c r="C18797" t="s">
        <v>268</v>
      </c>
      <c r="D18797" t="s">
        <v>892</v>
      </c>
      <c r="E18797" t="s">
        <v>310</v>
      </c>
      <c r="F18797" t="s">
        <v>311</v>
      </c>
      <c r="G18797" t="s">
        <v>110</v>
      </c>
      <c r="H18797">
        <v>336</v>
      </c>
      <c r="I18797" s="68" t="str">
        <f>VLOOKUP(E18797,Refs!$P$2:$R$29,3,FALSE)</f>
        <v>Y61</v>
      </c>
      <c r="J18797" s="68" t="str">
        <f>VLOOKUP(E18797,Refs!$P$2:$S$29,4,FALSE)</f>
        <v>East of England</v>
      </c>
      <c r="K18797" s="28">
        <f t="shared" si="594"/>
        <v>336</v>
      </c>
    </row>
    <row r="18798" spans="1:11" x14ac:dyDescent="0.35">
      <c r="A18798" s="69">
        <f t="shared" si="593"/>
        <v>45962</v>
      </c>
      <c r="B18798" t="s">
        <v>934</v>
      </c>
      <c r="C18798" t="s">
        <v>268</v>
      </c>
      <c r="D18798" t="s">
        <v>892</v>
      </c>
      <c r="E18798" t="s">
        <v>310</v>
      </c>
      <c r="F18798" t="s">
        <v>311</v>
      </c>
      <c r="G18798" t="s">
        <v>808</v>
      </c>
      <c r="H18798">
        <v>10310</v>
      </c>
      <c r="I18798" s="68" t="str">
        <f>VLOOKUP(E18798,Refs!$P$2:$R$29,3,FALSE)</f>
        <v>Y61</v>
      </c>
      <c r="J18798" s="68" t="str">
        <f>VLOOKUP(E18798,Refs!$P$2:$S$29,4,FALSE)</f>
        <v>East of England</v>
      </c>
      <c r="K18798" s="28">
        <f t="shared" si="594"/>
        <v>10310</v>
      </c>
    </row>
    <row r="18799" spans="1:11" x14ac:dyDescent="0.35">
      <c r="A18799" s="69">
        <f t="shared" si="593"/>
        <v>45962</v>
      </c>
      <c r="B18799" t="s">
        <v>934</v>
      </c>
      <c r="C18799" t="s">
        <v>268</v>
      </c>
      <c r="D18799" t="s">
        <v>892</v>
      </c>
      <c r="E18799" t="s">
        <v>310</v>
      </c>
      <c r="F18799" t="s">
        <v>311</v>
      </c>
      <c r="G18799" t="s">
        <v>809</v>
      </c>
      <c r="H18799">
        <v>220</v>
      </c>
      <c r="I18799" s="68" t="str">
        <f>VLOOKUP(E18799,Refs!$P$2:$R$29,3,FALSE)</f>
        <v>Y61</v>
      </c>
      <c r="J18799" s="68" t="str">
        <f>VLOOKUP(E18799,Refs!$P$2:$S$29,4,FALSE)</f>
        <v>East of England</v>
      </c>
      <c r="K18799" s="28">
        <f t="shared" si="594"/>
        <v>220</v>
      </c>
    </row>
    <row r="18800" spans="1:11" x14ac:dyDescent="0.35">
      <c r="A18800" s="69">
        <f t="shared" si="593"/>
        <v>45962</v>
      </c>
      <c r="B18800" t="s">
        <v>934</v>
      </c>
      <c r="C18800" t="s">
        <v>268</v>
      </c>
      <c r="D18800" t="s">
        <v>892</v>
      </c>
      <c r="E18800" t="s">
        <v>310</v>
      </c>
      <c r="F18800" t="s">
        <v>311</v>
      </c>
      <c r="G18800" t="s">
        <v>111</v>
      </c>
      <c r="H18800">
        <v>16232</v>
      </c>
      <c r="I18800" s="68" t="str">
        <f>VLOOKUP(E18800,Refs!$P$2:$R$29,3,FALSE)</f>
        <v>Y61</v>
      </c>
      <c r="J18800" s="68" t="str">
        <f>VLOOKUP(E18800,Refs!$P$2:$S$29,4,FALSE)</f>
        <v>East of England</v>
      </c>
      <c r="K18800" s="28">
        <f t="shared" si="594"/>
        <v>16232</v>
      </c>
    </row>
    <row r="18801" spans="1:11" x14ac:dyDescent="0.35">
      <c r="A18801" s="69">
        <f t="shared" si="593"/>
        <v>45962</v>
      </c>
      <c r="B18801" t="s">
        <v>934</v>
      </c>
      <c r="C18801" t="s">
        <v>268</v>
      </c>
      <c r="D18801" t="s">
        <v>892</v>
      </c>
      <c r="E18801" t="s">
        <v>310</v>
      </c>
      <c r="F18801" t="s">
        <v>311</v>
      </c>
      <c r="G18801" t="s">
        <v>112</v>
      </c>
      <c r="H18801">
        <v>12</v>
      </c>
      <c r="I18801" s="68" t="str">
        <f>VLOOKUP(E18801,Refs!$P$2:$R$29,3,FALSE)</f>
        <v>Y61</v>
      </c>
      <c r="J18801" s="68" t="str">
        <f>VLOOKUP(E18801,Refs!$P$2:$S$29,4,FALSE)</f>
        <v>East of England</v>
      </c>
      <c r="K18801" s="28">
        <f t="shared" si="594"/>
        <v>12</v>
      </c>
    </row>
    <row r="18802" spans="1:11" x14ac:dyDescent="0.35">
      <c r="A18802" s="69">
        <f t="shared" si="593"/>
        <v>45962</v>
      </c>
      <c r="B18802" t="s">
        <v>934</v>
      </c>
      <c r="C18802" t="s">
        <v>268</v>
      </c>
      <c r="D18802" t="s">
        <v>892</v>
      </c>
      <c r="E18802" t="s">
        <v>310</v>
      </c>
      <c r="F18802" t="s">
        <v>311</v>
      </c>
      <c r="G18802" t="s">
        <v>113</v>
      </c>
      <c r="H18802">
        <v>13903</v>
      </c>
      <c r="I18802" s="68" t="str">
        <f>VLOOKUP(E18802,Refs!$P$2:$R$29,3,FALSE)</f>
        <v>Y61</v>
      </c>
      <c r="J18802" s="68" t="str">
        <f>VLOOKUP(E18802,Refs!$P$2:$S$29,4,FALSE)</f>
        <v>East of England</v>
      </c>
      <c r="K18802" s="28">
        <f t="shared" si="594"/>
        <v>13903</v>
      </c>
    </row>
    <row r="18803" spans="1:11" x14ac:dyDescent="0.35">
      <c r="A18803" s="69">
        <f t="shared" si="593"/>
        <v>45962</v>
      </c>
      <c r="B18803" t="s">
        <v>934</v>
      </c>
      <c r="C18803" t="s">
        <v>268</v>
      </c>
      <c r="D18803" t="s">
        <v>892</v>
      </c>
      <c r="E18803" t="s">
        <v>310</v>
      </c>
      <c r="F18803" t="s">
        <v>311</v>
      </c>
      <c r="G18803" t="s">
        <v>114</v>
      </c>
      <c r="H18803">
        <v>6123</v>
      </c>
      <c r="I18803" s="68" t="str">
        <f>VLOOKUP(E18803,Refs!$P$2:$R$29,3,FALSE)</f>
        <v>Y61</v>
      </c>
      <c r="J18803" s="68" t="str">
        <f>VLOOKUP(E18803,Refs!$P$2:$S$29,4,FALSE)</f>
        <v>East of England</v>
      </c>
      <c r="K18803" s="28">
        <f t="shared" si="594"/>
        <v>6123</v>
      </c>
    </row>
    <row r="18804" spans="1:11" x14ac:dyDescent="0.35">
      <c r="A18804" s="69">
        <f t="shared" si="593"/>
        <v>45962</v>
      </c>
      <c r="B18804" t="s">
        <v>934</v>
      </c>
      <c r="C18804" t="s">
        <v>268</v>
      </c>
      <c r="D18804" t="s">
        <v>892</v>
      </c>
      <c r="E18804" t="s">
        <v>310</v>
      </c>
      <c r="F18804" t="s">
        <v>311</v>
      </c>
      <c r="G18804" t="s">
        <v>115</v>
      </c>
      <c r="H18804">
        <v>3960</v>
      </c>
      <c r="I18804" s="68" t="str">
        <f>VLOOKUP(E18804,Refs!$P$2:$R$29,3,FALSE)</f>
        <v>Y61</v>
      </c>
      <c r="J18804" s="68" t="str">
        <f>VLOOKUP(E18804,Refs!$P$2:$S$29,4,FALSE)</f>
        <v>East of England</v>
      </c>
      <c r="K18804" s="28">
        <f t="shared" si="594"/>
        <v>3960</v>
      </c>
    </row>
    <row r="18805" spans="1:11" x14ac:dyDescent="0.35">
      <c r="A18805" s="69">
        <f t="shared" si="593"/>
        <v>45962</v>
      </c>
      <c r="B18805" t="s">
        <v>934</v>
      </c>
      <c r="C18805" t="s">
        <v>268</v>
      </c>
      <c r="D18805" t="s">
        <v>892</v>
      </c>
      <c r="E18805" t="s">
        <v>310</v>
      </c>
      <c r="F18805" t="s">
        <v>311</v>
      </c>
      <c r="G18805" t="s">
        <v>116</v>
      </c>
      <c r="H18805">
        <v>1881</v>
      </c>
      <c r="I18805" s="68" t="str">
        <f>VLOOKUP(E18805,Refs!$P$2:$R$29,3,FALSE)</f>
        <v>Y61</v>
      </c>
      <c r="J18805" s="68" t="str">
        <f>VLOOKUP(E18805,Refs!$P$2:$S$29,4,FALSE)</f>
        <v>East of England</v>
      </c>
      <c r="K18805" s="28">
        <f t="shared" si="594"/>
        <v>1881</v>
      </c>
    </row>
    <row r="18806" spans="1:11" x14ac:dyDescent="0.35">
      <c r="A18806" s="69">
        <f t="shared" si="593"/>
        <v>45962</v>
      </c>
      <c r="B18806" t="s">
        <v>934</v>
      </c>
      <c r="C18806" t="s">
        <v>268</v>
      </c>
      <c r="D18806" t="s">
        <v>892</v>
      </c>
      <c r="E18806" t="s">
        <v>310</v>
      </c>
      <c r="F18806" t="s">
        <v>311</v>
      </c>
      <c r="G18806" t="s">
        <v>117</v>
      </c>
      <c r="H18806">
        <v>4432</v>
      </c>
      <c r="I18806" s="68" t="str">
        <f>VLOOKUP(E18806,Refs!$P$2:$R$29,3,FALSE)</f>
        <v>Y61</v>
      </c>
      <c r="J18806" s="68" t="str">
        <f>VLOOKUP(E18806,Refs!$P$2:$S$29,4,FALSE)</f>
        <v>East of England</v>
      </c>
      <c r="K18806" s="28">
        <f t="shared" si="594"/>
        <v>4432</v>
      </c>
    </row>
    <row r="18807" spans="1:11" x14ac:dyDescent="0.35">
      <c r="A18807" s="69">
        <f t="shared" si="593"/>
        <v>45962</v>
      </c>
      <c r="B18807" t="s">
        <v>934</v>
      </c>
      <c r="C18807" t="s">
        <v>268</v>
      </c>
      <c r="D18807" t="s">
        <v>892</v>
      </c>
      <c r="E18807" t="s">
        <v>310</v>
      </c>
      <c r="F18807" t="s">
        <v>311</v>
      </c>
      <c r="G18807" t="s">
        <v>118</v>
      </c>
      <c r="H18807">
        <v>2577</v>
      </c>
      <c r="I18807" s="68" t="str">
        <f>VLOOKUP(E18807,Refs!$P$2:$R$29,3,FALSE)</f>
        <v>Y61</v>
      </c>
      <c r="J18807" s="68" t="str">
        <f>VLOOKUP(E18807,Refs!$P$2:$S$29,4,FALSE)</f>
        <v>East of England</v>
      </c>
      <c r="K18807" s="28">
        <f t="shared" si="594"/>
        <v>2577</v>
      </c>
    </row>
    <row r="18808" spans="1:11" x14ac:dyDescent="0.35">
      <c r="A18808" s="69">
        <f t="shared" si="593"/>
        <v>45962</v>
      </c>
      <c r="B18808" t="s">
        <v>934</v>
      </c>
      <c r="C18808" t="s">
        <v>268</v>
      </c>
      <c r="D18808" t="s">
        <v>892</v>
      </c>
      <c r="E18808" t="s">
        <v>310</v>
      </c>
      <c r="F18808" t="s">
        <v>311</v>
      </c>
      <c r="G18808" t="s">
        <v>119</v>
      </c>
      <c r="H18808">
        <v>57</v>
      </c>
      <c r="I18808" s="68" t="str">
        <f>VLOOKUP(E18808,Refs!$P$2:$R$29,3,FALSE)</f>
        <v>Y61</v>
      </c>
      <c r="J18808" s="68" t="str">
        <f>VLOOKUP(E18808,Refs!$P$2:$S$29,4,FALSE)</f>
        <v>East of England</v>
      </c>
      <c r="K18808" s="28">
        <f t="shared" si="594"/>
        <v>57</v>
      </c>
    </row>
    <row r="18809" spans="1:11" x14ac:dyDescent="0.35">
      <c r="A18809" s="69">
        <f t="shared" si="593"/>
        <v>45962</v>
      </c>
      <c r="B18809" t="s">
        <v>934</v>
      </c>
      <c r="C18809" t="s">
        <v>268</v>
      </c>
      <c r="D18809" t="s">
        <v>892</v>
      </c>
      <c r="E18809" t="s">
        <v>310</v>
      </c>
      <c r="F18809" t="s">
        <v>311</v>
      </c>
      <c r="G18809" t="s">
        <v>120</v>
      </c>
      <c r="H18809">
        <v>8</v>
      </c>
      <c r="I18809" s="68" t="str">
        <f>VLOOKUP(E18809,Refs!$P$2:$R$29,3,FALSE)</f>
        <v>Y61</v>
      </c>
      <c r="J18809" s="68" t="str">
        <f>VLOOKUP(E18809,Refs!$P$2:$S$29,4,FALSE)</f>
        <v>East of England</v>
      </c>
      <c r="K18809" s="28">
        <f t="shared" si="594"/>
        <v>8</v>
      </c>
    </row>
    <row r="18810" spans="1:11" x14ac:dyDescent="0.35">
      <c r="A18810" s="69">
        <f t="shared" si="593"/>
        <v>45962</v>
      </c>
      <c r="B18810" t="s">
        <v>934</v>
      </c>
      <c r="C18810" t="s">
        <v>268</v>
      </c>
      <c r="D18810" t="s">
        <v>892</v>
      </c>
      <c r="E18810" t="s">
        <v>310</v>
      </c>
      <c r="F18810" t="s">
        <v>311</v>
      </c>
      <c r="G18810" t="s">
        <v>121</v>
      </c>
      <c r="H18810">
        <v>1587</v>
      </c>
      <c r="I18810" s="68" t="str">
        <f>VLOOKUP(E18810,Refs!$P$2:$R$29,3,FALSE)</f>
        <v>Y61</v>
      </c>
      <c r="J18810" s="68" t="str">
        <f>VLOOKUP(E18810,Refs!$P$2:$S$29,4,FALSE)</f>
        <v>East of England</v>
      </c>
      <c r="K18810" s="28">
        <f t="shared" si="594"/>
        <v>1587</v>
      </c>
    </row>
    <row r="18811" spans="1:11" x14ac:dyDescent="0.35">
      <c r="A18811" s="69">
        <f t="shared" si="593"/>
        <v>45962</v>
      </c>
      <c r="B18811" t="s">
        <v>934</v>
      </c>
      <c r="C18811" t="s">
        <v>268</v>
      </c>
      <c r="D18811" t="s">
        <v>892</v>
      </c>
      <c r="E18811" t="s">
        <v>310</v>
      </c>
      <c r="F18811" t="s">
        <v>311</v>
      </c>
      <c r="G18811" t="s">
        <v>122</v>
      </c>
      <c r="H18811">
        <v>138</v>
      </c>
      <c r="I18811" s="68" t="str">
        <f>VLOOKUP(E18811,Refs!$P$2:$R$29,3,FALSE)</f>
        <v>Y61</v>
      </c>
      <c r="J18811" s="68" t="str">
        <f>VLOOKUP(E18811,Refs!$P$2:$S$29,4,FALSE)</f>
        <v>East of England</v>
      </c>
      <c r="K18811" s="28">
        <f t="shared" si="594"/>
        <v>138</v>
      </c>
    </row>
    <row r="18812" spans="1:11" x14ac:dyDescent="0.35">
      <c r="A18812" s="69">
        <f t="shared" si="593"/>
        <v>45962</v>
      </c>
      <c r="B18812" t="s">
        <v>934</v>
      </c>
      <c r="C18812" t="s">
        <v>268</v>
      </c>
      <c r="D18812" t="s">
        <v>892</v>
      </c>
      <c r="E18812" t="s">
        <v>310</v>
      </c>
      <c r="F18812" t="s">
        <v>311</v>
      </c>
      <c r="G18812" t="s">
        <v>123</v>
      </c>
      <c r="H18812">
        <v>4</v>
      </c>
      <c r="I18812" s="68" t="str">
        <f>VLOOKUP(E18812,Refs!$P$2:$R$29,3,FALSE)</f>
        <v>Y61</v>
      </c>
      <c r="J18812" s="68" t="str">
        <f>VLOOKUP(E18812,Refs!$P$2:$S$29,4,FALSE)</f>
        <v>East of England</v>
      </c>
      <c r="K18812" s="28">
        <f t="shared" si="594"/>
        <v>4</v>
      </c>
    </row>
    <row r="18813" spans="1:11" x14ac:dyDescent="0.35">
      <c r="A18813" s="69">
        <f t="shared" si="593"/>
        <v>45962</v>
      </c>
      <c r="B18813" t="s">
        <v>934</v>
      </c>
      <c r="C18813" t="s">
        <v>268</v>
      </c>
      <c r="D18813" t="s">
        <v>892</v>
      </c>
      <c r="E18813" t="s">
        <v>310</v>
      </c>
      <c r="F18813" t="s">
        <v>311</v>
      </c>
      <c r="G18813" t="s">
        <v>124</v>
      </c>
      <c r="H18813">
        <v>0</v>
      </c>
      <c r="I18813" s="68" t="str">
        <f>VLOOKUP(E18813,Refs!$P$2:$R$29,3,FALSE)</f>
        <v>Y61</v>
      </c>
      <c r="J18813" s="68" t="str">
        <f>VLOOKUP(E18813,Refs!$P$2:$S$29,4,FALSE)</f>
        <v>East of England</v>
      </c>
      <c r="K18813" s="28" t="str">
        <f t="shared" si="594"/>
        <v/>
      </c>
    </row>
    <row r="18814" spans="1:11" x14ac:dyDescent="0.35">
      <c r="A18814" s="69">
        <f t="shared" si="593"/>
        <v>45962</v>
      </c>
      <c r="B18814" t="s">
        <v>934</v>
      </c>
      <c r="C18814" t="s">
        <v>268</v>
      </c>
      <c r="D18814" t="s">
        <v>892</v>
      </c>
      <c r="E18814" t="s">
        <v>310</v>
      </c>
      <c r="F18814" t="s">
        <v>311</v>
      </c>
      <c r="G18814" t="s">
        <v>125</v>
      </c>
      <c r="H18814">
        <v>0</v>
      </c>
      <c r="I18814" s="68" t="str">
        <f>VLOOKUP(E18814,Refs!$P$2:$R$29,3,FALSE)</f>
        <v>Y61</v>
      </c>
      <c r="J18814" s="68" t="str">
        <f>VLOOKUP(E18814,Refs!$P$2:$S$29,4,FALSE)</f>
        <v>East of England</v>
      </c>
      <c r="K18814" s="28" t="str">
        <f t="shared" si="594"/>
        <v/>
      </c>
    </row>
    <row r="18815" spans="1:11" x14ac:dyDescent="0.35">
      <c r="A18815" s="69">
        <f t="shared" si="593"/>
        <v>45962</v>
      </c>
      <c r="B18815" t="s">
        <v>934</v>
      </c>
      <c r="C18815" t="s">
        <v>268</v>
      </c>
      <c r="D18815" t="s">
        <v>892</v>
      </c>
      <c r="E18815" t="s">
        <v>310</v>
      </c>
      <c r="F18815" t="s">
        <v>311</v>
      </c>
      <c r="G18815" t="s">
        <v>126</v>
      </c>
      <c r="H18815">
        <v>0</v>
      </c>
      <c r="I18815" s="68" t="str">
        <f>VLOOKUP(E18815,Refs!$P$2:$R$29,3,FALSE)</f>
        <v>Y61</v>
      </c>
      <c r="J18815" s="68" t="str">
        <f>VLOOKUP(E18815,Refs!$P$2:$S$29,4,FALSE)</f>
        <v>East of England</v>
      </c>
      <c r="K18815" s="28" t="str">
        <f t="shared" si="594"/>
        <v/>
      </c>
    </row>
    <row r="18816" spans="1:11" x14ac:dyDescent="0.35">
      <c r="A18816" s="69">
        <f t="shared" si="593"/>
        <v>45962</v>
      </c>
      <c r="B18816" t="s">
        <v>934</v>
      </c>
      <c r="C18816" t="s">
        <v>268</v>
      </c>
      <c r="D18816" t="s">
        <v>892</v>
      </c>
      <c r="E18816" t="s">
        <v>310</v>
      </c>
      <c r="F18816" t="s">
        <v>311</v>
      </c>
      <c r="G18816" t="s">
        <v>127</v>
      </c>
      <c r="H18816">
        <v>1519</v>
      </c>
      <c r="I18816" s="68" t="str">
        <f>VLOOKUP(E18816,Refs!$P$2:$R$29,3,FALSE)</f>
        <v>Y61</v>
      </c>
      <c r="J18816" s="68" t="str">
        <f>VLOOKUP(E18816,Refs!$P$2:$S$29,4,FALSE)</f>
        <v>East of England</v>
      </c>
      <c r="K18816" s="28">
        <f t="shared" si="594"/>
        <v>1519</v>
      </c>
    </row>
    <row r="18817" spans="1:11" x14ac:dyDescent="0.35">
      <c r="A18817" s="69">
        <f t="shared" si="593"/>
        <v>45962</v>
      </c>
      <c r="B18817" t="s">
        <v>934</v>
      </c>
      <c r="C18817" t="s">
        <v>268</v>
      </c>
      <c r="D18817" t="s">
        <v>892</v>
      </c>
      <c r="E18817" t="s">
        <v>310</v>
      </c>
      <c r="F18817" t="s">
        <v>311</v>
      </c>
      <c r="G18817" t="s">
        <v>128</v>
      </c>
      <c r="H18817">
        <v>639</v>
      </c>
      <c r="I18817" s="68" t="str">
        <f>VLOOKUP(E18817,Refs!$P$2:$R$29,3,FALSE)</f>
        <v>Y61</v>
      </c>
      <c r="J18817" s="68" t="str">
        <f>VLOOKUP(E18817,Refs!$P$2:$S$29,4,FALSE)</f>
        <v>East of England</v>
      </c>
      <c r="K18817" s="28">
        <f t="shared" si="594"/>
        <v>639</v>
      </c>
    </row>
    <row r="18818" spans="1:11" x14ac:dyDescent="0.35">
      <c r="A18818" s="69">
        <f t="shared" si="593"/>
        <v>45962</v>
      </c>
      <c r="B18818" t="s">
        <v>934</v>
      </c>
      <c r="C18818" t="s">
        <v>268</v>
      </c>
      <c r="D18818" t="s">
        <v>892</v>
      </c>
      <c r="E18818" t="s">
        <v>310</v>
      </c>
      <c r="F18818" t="s">
        <v>311</v>
      </c>
      <c r="G18818" t="s">
        <v>129</v>
      </c>
      <c r="H18818">
        <v>353</v>
      </c>
      <c r="I18818" s="68" t="str">
        <f>VLOOKUP(E18818,Refs!$P$2:$R$29,3,FALSE)</f>
        <v>Y61</v>
      </c>
      <c r="J18818" s="68" t="str">
        <f>VLOOKUP(E18818,Refs!$P$2:$S$29,4,FALSE)</f>
        <v>East of England</v>
      </c>
      <c r="K18818" s="28">
        <f t="shared" si="594"/>
        <v>353</v>
      </c>
    </row>
    <row r="18819" spans="1:11" x14ac:dyDescent="0.35">
      <c r="A18819" s="69">
        <f t="shared" ref="A18819:A18882" si="595">DATEVALUE(RIGHT(B18819,8))</f>
        <v>45962</v>
      </c>
      <c r="B18819" t="s">
        <v>934</v>
      </c>
      <c r="C18819" t="s">
        <v>268</v>
      </c>
      <c r="D18819" t="s">
        <v>892</v>
      </c>
      <c r="E18819" t="s">
        <v>310</v>
      </c>
      <c r="F18819" t="s">
        <v>311</v>
      </c>
      <c r="G18819" t="s">
        <v>130</v>
      </c>
      <c r="H18819">
        <v>257</v>
      </c>
      <c r="I18819" s="68" t="str">
        <f>VLOOKUP(E18819,Refs!$P$2:$R$29,3,FALSE)</f>
        <v>Y61</v>
      </c>
      <c r="J18819" s="68" t="str">
        <f>VLOOKUP(E18819,Refs!$P$2:$S$29,4,FALSE)</f>
        <v>East of England</v>
      </c>
      <c r="K18819" s="28">
        <f t="shared" si="594"/>
        <v>257</v>
      </c>
    </row>
    <row r="18820" spans="1:11" x14ac:dyDescent="0.35">
      <c r="A18820" s="69">
        <f t="shared" si="595"/>
        <v>45962</v>
      </c>
      <c r="B18820" t="s">
        <v>934</v>
      </c>
      <c r="C18820" t="s">
        <v>268</v>
      </c>
      <c r="D18820" t="s">
        <v>892</v>
      </c>
      <c r="E18820" t="s">
        <v>310</v>
      </c>
      <c r="F18820" t="s">
        <v>311</v>
      </c>
      <c r="G18820" t="s">
        <v>131</v>
      </c>
      <c r="H18820">
        <v>1974</v>
      </c>
      <c r="I18820" s="68" t="str">
        <f>VLOOKUP(E18820,Refs!$P$2:$R$29,3,FALSE)</f>
        <v>Y61</v>
      </c>
      <c r="J18820" s="68" t="str">
        <f>VLOOKUP(E18820,Refs!$P$2:$S$29,4,FALSE)</f>
        <v>East of England</v>
      </c>
      <c r="K18820" s="28">
        <f t="shared" si="594"/>
        <v>1974</v>
      </c>
    </row>
    <row r="18821" spans="1:11" x14ac:dyDescent="0.35">
      <c r="A18821" s="69">
        <f t="shared" si="595"/>
        <v>45962</v>
      </c>
      <c r="B18821" t="s">
        <v>934</v>
      </c>
      <c r="C18821" t="s">
        <v>268</v>
      </c>
      <c r="D18821" t="s">
        <v>892</v>
      </c>
      <c r="E18821" t="s">
        <v>310</v>
      </c>
      <c r="F18821" t="s">
        <v>311</v>
      </c>
      <c r="G18821" t="s">
        <v>132</v>
      </c>
      <c r="H18821">
        <v>1839</v>
      </c>
      <c r="I18821" s="68" t="str">
        <f>VLOOKUP(E18821,Refs!$P$2:$R$29,3,FALSE)</f>
        <v>Y61</v>
      </c>
      <c r="J18821" s="68" t="str">
        <f>VLOOKUP(E18821,Refs!$P$2:$S$29,4,FALSE)</f>
        <v>East of England</v>
      </c>
      <c r="K18821" s="28">
        <f t="shared" si="594"/>
        <v>1839</v>
      </c>
    </row>
    <row r="18822" spans="1:11" x14ac:dyDescent="0.35">
      <c r="A18822" s="69">
        <f t="shared" si="595"/>
        <v>45962</v>
      </c>
      <c r="B18822" t="s">
        <v>934</v>
      </c>
      <c r="C18822" t="s">
        <v>268</v>
      </c>
      <c r="D18822" t="s">
        <v>892</v>
      </c>
      <c r="E18822" t="s">
        <v>310</v>
      </c>
      <c r="F18822" t="s">
        <v>311</v>
      </c>
      <c r="G18822" t="s">
        <v>133</v>
      </c>
      <c r="H18822">
        <v>416</v>
      </c>
      <c r="I18822" s="68" t="str">
        <f>VLOOKUP(E18822,Refs!$P$2:$R$29,3,FALSE)</f>
        <v>Y61</v>
      </c>
      <c r="J18822" s="68" t="str">
        <f>VLOOKUP(E18822,Refs!$P$2:$S$29,4,FALSE)</f>
        <v>East of England</v>
      </c>
      <c r="K18822" s="28">
        <f t="shared" si="594"/>
        <v>416</v>
      </c>
    </row>
    <row r="18823" spans="1:11" x14ac:dyDescent="0.35">
      <c r="A18823" s="69">
        <f t="shared" si="595"/>
        <v>45962</v>
      </c>
      <c r="B18823" t="s">
        <v>934</v>
      </c>
      <c r="C18823" t="s">
        <v>268</v>
      </c>
      <c r="D18823" t="s">
        <v>892</v>
      </c>
      <c r="E18823" t="s">
        <v>310</v>
      </c>
      <c r="F18823" t="s">
        <v>311</v>
      </c>
      <c r="G18823" t="s">
        <v>134</v>
      </c>
      <c r="H18823">
        <v>416</v>
      </c>
      <c r="I18823" s="68" t="str">
        <f>VLOOKUP(E18823,Refs!$P$2:$R$29,3,FALSE)</f>
        <v>Y61</v>
      </c>
      <c r="J18823" s="68" t="str">
        <f>VLOOKUP(E18823,Refs!$P$2:$S$29,4,FALSE)</f>
        <v>East of England</v>
      </c>
      <c r="K18823" s="28">
        <f t="shared" si="594"/>
        <v>416</v>
      </c>
    </row>
    <row r="18824" spans="1:11" x14ac:dyDescent="0.35">
      <c r="A18824" s="69">
        <f t="shared" si="595"/>
        <v>45962</v>
      </c>
      <c r="B18824" t="s">
        <v>934</v>
      </c>
      <c r="C18824" t="s">
        <v>268</v>
      </c>
      <c r="D18824" t="s">
        <v>892</v>
      </c>
      <c r="E18824" t="s">
        <v>310</v>
      </c>
      <c r="F18824" t="s">
        <v>311</v>
      </c>
      <c r="G18824" t="s">
        <v>135</v>
      </c>
      <c r="H18824">
        <v>72</v>
      </c>
      <c r="I18824" s="68" t="str">
        <f>VLOOKUP(E18824,Refs!$P$2:$R$29,3,FALSE)</f>
        <v>Y61</v>
      </c>
      <c r="J18824" s="68" t="str">
        <f>VLOOKUP(E18824,Refs!$P$2:$S$29,4,FALSE)</f>
        <v>East of England</v>
      </c>
      <c r="K18824" s="28">
        <f t="shared" si="594"/>
        <v>72</v>
      </c>
    </row>
    <row r="18825" spans="1:11" x14ac:dyDescent="0.35">
      <c r="A18825" s="69">
        <f t="shared" si="595"/>
        <v>45962</v>
      </c>
      <c r="B18825" t="s">
        <v>934</v>
      </c>
      <c r="C18825" t="s">
        <v>268</v>
      </c>
      <c r="D18825" t="s">
        <v>892</v>
      </c>
      <c r="E18825" t="s">
        <v>310</v>
      </c>
      <c r="F18825" t="s">
        <v>311</v>
      </c>
      <c r="G18825" t="s">
        <v>136</v>
      </c>
      <c r="H18825">
        <v>60</v>
      </c>
      <c r="I18825" s="68" t="str">
        <f>VLOOKUP(E18825,Refs!$P$2:$R$29,3,FALSE)</f>
        <v>Y61</v>
      </c>
      <c r="J18825" s="68" t="str">
        <f>VLOOKUP(E18825,Refs!$P$2:$S$29,4,FALSE)</f>
        <v>East of England</v>
      </c>
      <c r="K18825" s="28">
        <f t="shared" si="594"/>
        <v>60</v>
      </c>
    </row>
    <row r="18826" spans="1:11" x14ac:dyDescent="0.35">
      <c r="A18826" s="69">
        <f t="shared" si="595"/>
        <v>45962</v>
      </c>
      <c r="B18826" t="s">
        <v>934</v>
      </c>
      <c r="C18826" t="s">
        <v>268</v>
      </c>
      <c r="D18826" t="s">
        <v>892</v>
      </c>
      <c r="E18826" t="s">
        <v>310</v>
      </c>
      <c r="F18826" t="s">
        <v>311</v>
      </c>
      <c r="G18826" t="s">
        <v>137</v>
      </c>
      <c r="H18826">
        <v>4</v>
      </c>
      <c r="I18826" s="68" t="str">
        <f>VLOOKUP(E18826,Refs!$P$2:$R$29,3,FALSE)</f>
        <v>Y61</v>
      </c>
      <c r="J18826" s="68" t="str">
        <f>VLOOKUP(E18826,Refs!$P$2:$S$29,4,FALSE)</f>
        <v>East of England</v>
      </c>
      <c r="K18826" s="28">
        <f t="shared" si="594"/>
        <v>4</v>
      </c>
    </row>
    <row r="18827" spans="1:11" x14ac:dyDescent="0.35">
      <c r="A18827" s="69">
        <f t="shared" si="595"/>
        <v>45962</v>
      </c>
      <c r="B18827" t="s">
        <v>934</v>
      </c>
      <c r="C18827" t="s">
        <v>268</v>
      </c>
      <c r="D18827" t="s">
        <v>892</v>
      </c>
      <c r="E18827" t="s">
        <v>310</v>
      </c>
      <c r="F18827" t="s">
        <v>311</v>
      </c>
      <c r="G18827" t="s">
        <v>138</v>
      </c>
      <c r="H18827">
        <v>3</v>
      </c>
      <c r="I18827" s="68" t="str">
        <f>VLOOKUP(E18827,Refs!$P$2:$R$29,3,FALSE)</f>
        <v>Y61</v>
      </c>
      <c r="J18827" s="68" t="str">
        <f>VLOOKUP(E18827,Refs!$P$2:$S$29,4,FALSE)</f>
        <v>East of England</v>
      </c>
      <c r="K18827" s="28">
        <f t="shared" si="594"/>
        <v>3</v>
      </c>
    </row>
    <row r="18828" spans="1:11" x14ac:dyDescent="0.35">
      <c r="A18828" s="69">
        <f t="shared" si="595"/>
        <v>45962</v>
      </c>
      <c r="B18828" t="s">
        <v>934</v>
      </c>
      <c r="C18828" t="s">
        <v>268</v>
      </c>
      <c r="D18828" t="s">
        <v>892</v>
      </c>
      <c r="E18828" t="s">
        <v>310</v>
      </c>
      <c r="F18828" t="s">
        <v>311</v>
      </c>
      <c r="G18828" t="s">
        <v>139</v>
      </c>
      <c r="H18828">
        <v>0</v>
      </c>
      <c r="I18828" s="68" t="str">
        <f>VLOOKUP(E18828,Refs!$P$2:$R$29,3,FALSE)</f>
        <v>Y61</v>
      </c>
      <c r="J18828" s="68" t="str">
        <f>VLOOKUP(E18828,Refs!$P$2:$S$29,4,FALSE)</f>
        <v>East of England</v>
      </c>
      <c r="K18828" s="28" t="str">
        <f t="shared" si="594"/>
        <v/>
      </c>
    </row>
    <row r="18829" spans="1:11" x14ac:dyDescent="0.35">
      <c r="A18829" s="69">
        <f t="shared" si="595"/>
        <v>45962</v>
      </c>
      <c r="B18829" t="s">
        <v>934</v>
      </c>
      <c r="C18829" t="s">
        <v>268</v>
      </c>
      <c r="D18829" t="s">
        <v>892</v>
      </c>
      <c r="E18829" t="s">
        <v>310</v>
      </c>
      <c r="F18829" t="s">
        <v>311</v>
      </c>
      <c r="G18829" t="s">
        <v>140</v>
      </c>
      <c r="H18829">
        <v>0</v>
      </c>
      <c r="I18829" s="68" t="str">
        <f>VLOOKUP(E18829,Refs!$P$2:$R$29,3,FALSE)</f>
        <v>Y61</v>
      </c>
      <c r="J18829" s="68" t="str">
        <f>VLOOKUP(E18829,Refs!$P$2:$S$29,4,FALSE)</f>
        <v>East of England</v>
      </c>
      <c r="K18829" s="28" t="str">
        <f t="shared" si="594"/>
        <v/>
      </c>
    </row>
    <row r="18830" spans="1:11" x14ac:dyDescent="0.35">
      <c r="A18830" s="69">
        <f t="shared" si="595"/>
        <v>45962</v>
      </c>
      <c r="B18830" t="s">
        <v>934</v>
      </c>
      <c r="C18830" t="s">
        <v>268</v>
      </c>
      <c r="D18830" t="s">
        <v>892</v>
      </c>
      <c r="E18830" t="s">
        <v>310</v>
      </c>
      <c r="F18830" t="s">
        <v>311</v>
      </c>
      <c r="G18830" t="s">
        <v>728</v>
      </c>
      <c r="H18830">
        <v>47</v>
      </c>
      <c r="I18830" s="68" t="str">
        <f>VLOOKUP(E18830,Refs!$P$2:$R$29,3,FALSE)</f>
        <v>Y61</v>
      </c>
      <c r="J18830" s="68" t="str">
        <f>VLOOKUP(E18830,Refs!$P$2:$S$29,4,FALSE)</f>
        <v>East of England</v>
      </c>
      <c r="K18830" s="28">
        <f t="shared" si="594"/>
        <v>47</v>
      </c>
    </row>
    <row r="18831" spans="1:11" x14ac:dyDescent="0.35">
      <c r="A18831" s="69">
        <f t="shared" si="595"/>
        <v>45962</v>
      </c>
      <c r="B18831" t="s">
        <v>934</v>
      </c>
      <c r="C18831" t="s">
        <v>268</v>
      </c>
      <c r="D18831" t="s">
        <v>892</v>
      </c>
      <c r="E18831" t="s">
        <v>310</v>
      </c>
      <c r="F18831" t="s">
        <v>311</v>
      </c>
      <c r="G18831" t="s">
        <v>727</v>
      </c>
      <c r="H18831">
        <v>2</v>
      </c>
      <c r="I18831" s="68" t="str">
        <f>VLOOKUP(E18831,Refs!$P$2:$R$29,3,FALSE)</f>
        <v>Y61</v>
      </c>
      <c r="J18831" s="68" t="str">
        <f>VLOOKUP(E18831,Refs!$P$2:$S$29,4,FALSE)</f>
        <v>East of England</v>
      </c>
      <c r="K18831" s="28">
        <f t="shared" si="594"/>
        <v>2</v>
      </c>
    </row>
    <row r="18832" spans="1:11" x14ac:dyDescent="0.35">
      <c r="A18832" s="69">
        <f t="shared" si="595"/>
        <v>45962</v>
      </c>
      <c r="B18832" t="s">
        <v>934</v>
      </c>
      <c r="C18832" t="s">
        <v>268</v>
      </c>
      <c r="D18832" t="s">
        <v>892</v>
      </c>
      <c r="E18832" t="s">
        <v>310</v>
      </c>
      <c r="F18832" t="s">
        <v>311</v>
      </c>
      <c r="G18832" t="s">
        <v>730</v>
      </c>
      <c r="H18832">
        <v>77</v>
      </c>
      <c r="I18832" s="68" t="str">
        <f>VLOOKUP(E18832,Refs!$P$2:$R$29,3,FALSE)</f>
        <v>Y61</v>
      </c>
      <c r="J18832" s="68" t="str">
        <f>VLOOKUP(E18832,Refs!$P$2:$S$29,4,FALSE)</f>
        <v>East of England</v>
      </c>
      <c r="K18832" s="28">
        <f t="shared" si="594"/>
        <v>77</v>
      </c>
    </row>
    <row r="18833" spans="1:11" x14ac:dyDescent="0.35">
      <c r="A18833" s="69">
        <f t="shared" si="595"/>
        <v>45962</v>
      </c>
      <c r="B18833" t="s">
        <v>934</v>
      </c>
      <c r="C18833" t="s">
        <v>268</v>
      </c>
      <c r="D18833" t="s">
        <v>892</v>
      </c>
      <c r="E18833" t="s">
        <v>310</v>
      </c>
      <c r="F18833" t="s">
        <v>311</v>
      </c>
      <c r="G18833" t="s">
        <v>729</v>
      </c>
      <c r="H18833">
        <v>18</v>
      </c>
      <c r="I18833" s="68" t="str">
        <f>VLOOKUP(E18833,Refs!$P$2:$R$29,3,FALSE)</f>
        <v>Y61</v>
      </c>
      <c r="J18833" s="68" t="str">
        <f>VLOOKUP(E18833,Refs!$P$2:$S$29,4,FALSE)</f>
        <v>East of England</v>
      </c>
      <c r="K18833" s="28">
        <f t="shared" si="594"/>
        <v>18</v>
      </c>
    </row>
    <row r="18834" spans="1:11" x14ac:dyDescent="0.35">
      <c r="A18834" s="69">
        <f t="shared" si="595"/>
        <v>45962</v>
      </c>
      <c r="B18834" t="s">
        <v>934</v>
      </c>
      <c r="C18834" t="s">
        <v>272</v>
      </c>
      <c r="D18834" t="s">
        <v>891</v>
      </c>
      <c r="E18834" t="s">
        <v>314</v>
      </c>
      <c r="F18834" t="s">
        <v>315</v>
      </c>
      <c r="G18834" t="s">
        <v>10</v>
      </c>
      <c r="H18834">
        <v>64272</v>
      </c>
      <c r="I18834" s="68" t="str">
        <f>VLOOKUP(E18834,Refs!$P$2:$R$29,3,FALSE)</f>
        <v>Y56</v>
      </c>
      <c r="J18834" s="68" t="str">
        <f>VLOOKUP(E18834,Refs!$P$2:$S$29,4,FALSE)</f>
        <v>London</v>
      </c>
      <c r="K18834" s="28">
        <f t="shared" si="594"/>
        <v>64272</v>
      </c>
    </row>
    <row r="18835" spans="1:11" x14ac:dyDescent="0.35">
      <c r="A18835" s="69">
        <f t="shared" si="595"/>
        <v>45962</v>
      </c>
      <c r="B18835" t="s">
        <v>934</v>
      </c>
      <c r="C18835" t="s">
        <v>272</v>
      </c>
      <c r="D18835" t="s">
        <v>891</v>
      </c>
      <c r="E18835" t="s">
        <v>314</v>
      </c>
      <c r="F18835" t="s">
        <v>315</v>
      </c>
      <c r="G18835" t="s">
        <v>69</v>
      </c>
      <c r="H18835">
        <v>9536</v>
      </c>
      <c r="I18835" s="68" t="str">
        <f>VLOOKUP(E18835,Refs!$P$2:$R$29,3,FALSE)</f>
        <v>Y56</v>
      </c>
      <c r="J18835" s="68" t="str">
        <f>VLOOKUP(E18835,Refs!$P$2:$S$29,4,FALSE)</f>
        <v>London</v>
      </c>
      <c r="K18835" s="28">
        <f t="shared" si="594"/>
        <v>9536</v>
      </c>
    </row>
    <row r="18836" spans="1:11" x14ac:dyDescent="0.35">
      <c r="A18836" s="69">
        <f t="shared" si="595"/>
        <v>45962</v>
      </c>
      <c r="B18836" t="s">
        <v>934</v>
      </c>
      <c r="C18836" t="s">
        <v>272</v>
      </c>
      <c r="D18836" t="s">
        <v>891</v>
      </c>
      <c r="E18836" t="s">
        <v>314</v>
      </c>
      <c r="F18836" t="s">
        <v>315</v>
      </c>
      <c r="G18836" t="s">
        <v>20</v>
      </c>
      <c r="H18836">
        <v>61601</v>
      </c>
      <c r="I18836" s="68" t="str">
        <f>VLOOKUP(E18836,Refs!$P$2:$R$29,3,FALSE)</f>
        <v>Y56</v>
      </c>
      <c r="J18836" s="68" t="str">
        <f>VLOOKUP(E18836,Refs!$P$2:$S$29,4,FALSE)</f>
        <v>London</v>
      </c>
      <c r="K18836" s="28">
        <f t="shared" si="594"/>
        <v>61601</v>
      </c>
    </row>
    <row r="18837" spans="1:11" x14ac:dyDescent="0.35">
      <c r="A18837" s="69">
        <f t="shared" si="595"/>
        <v>45962</v>
      </c>
      <c r="B18837" t="s">
        <v>934</v>
      </c>
      <c r="C18837" t="s">
        <v>272</v>
      </c>
      <c r="D18837" t="s">
        <v>891</v>
      </c>
      <c r="E18837" t="s">
        <v>314</v>
      </c>
      <c r="F18837" t="s">
        <v>315</v>
      </c>
      <c r="G18837" t="s">
        <v>23</v>
      </c>
      <c r="H18837">
        <v>49031</v>
      </c>
      <c r="I18837" s="68" t="str">
        <f>VLOOKUP(E18837,Refs!$P$2:$R$29,3,FALSE)</f>
        <v>Y56</v>
      </c>
      <c r="J18837" s="68" t="str">
        <f>VLOOKUP(E18837,Refs!$P$2:$S$29,4,FALSE)</f>
        <v>London</v>
      </c>
      <c r="K18837" s="28">
        <f t="shared" si="594"/>
        <v>49031</v>
      </c>
    </row>
    <row r="18838" spans="1:11" x14ac:dyDescent="0.35">
      <c r="A18838" s="69">
        <f t="shared" si="595"/>
        <v>45962</v>
      </c>
      <c r="B18838" t="s">
        <v>934</v>
      </c>
      <c r="C18838" t="s">
        <v>272</v>
      </c>
      <c r="D18838" t="s">
        <v>891</v>
      </c>
      <c r="E18838" t="s">
        <v>314</v>
      </c>
      <c r="F18838" t="s">
        <v>315</v>
      </c>
      <c r="G18838" t="s">
        <v>19</v>
      </c>
      <c r="H18838">
        <v>1376</v>
      </c>
      <c r="I18838" s="68" t="str">
        <f>VLOOKUP(E18838,Refs!$P$2:$R$29,3,FALSE)</f>
        <v>Y56</v>
      </c>
      <c r="J18838" s="68" t="str">
        <f>VLOOKUP(E18838,Refs!$P$2:$S$29,4,FALSE)</f>
        <v>London</v>
      </c>
      <c r="K18838" s="28">
        <f t="shared" si="594"/>
        <v>1376</v>
      </c>
    </row>
    <row r="18839" spans="1:11" x14ac:dyDescent="0.35">
      <c r="A18839" s="69">
        <f t="shared" si="595"/>
        <v>45962</v>
      </c>
      <c r="B18839" t="s">
        <v>934</v>
      </c>
      <c r="C18839" t="s">
        <v>272</v>
      </c>
      <c r="D18839" t="s">
        <v>891</v>
      </c>
      <c r="E18839" t="s">
        <v>314</v>
      </c>
      <c r="F18839" t="s">
        <v>315</v>
      </c>
      <c r="G18839" t="s">
        <v>21</v>
      </c>
      <c r="H18839">
        <v>371557</v>
      </c>
      <c r="I18839" s="68" t="str">
        <f>VLOOKUP(E18839,Refs!$P$2:$R$29,3,FALSE)</f>
        <v>Y56</v>
      </c>
      <c r="J18839" s="68" t="str">
        <f>VLOOKUP(E18839,Refs!$P$2:$S$29,4,FALSE)</f>
        <v>London</v>
      </c>
      <c r="K18839" s="28">
        <f t="shared" si="594"/>
        <v>371557</v>
      </c>
    </row>
    <row r="18840" spans="1:11" x14ac:dyDescent="0.35">
      <c r="A18840" s="69">
        <f t="shared" si="595"/>
        <v>45962</v>
      </c>
      <c r="B18840" t="s">
        <v>934</v>
      </c>
      <c r="C18840" t="s">
        <v>272</v>
      </c>
      <c r="D18840" t="s">
        <v>891</v>
      </c>
      <c r="E18840" t="s">
        <v>314</v>
      </c>
      <c r="F18840" t="s">
        <v>315</v>
      </c>
      <c r="G18840" t="s">
        <v>70</v>
      </c>
      <c r="H18840">
        <v>6</v>
      </c>
      <c r="I18840" s="68" t="str">
        <f>VLOOKUP(E18840,Refs!$P$2:$R$29,3,FALSE)</f>
        <v>Y56</v>
      </c>
      <c r="J18840" s="68" t="str">
        <f>VLOOKUP(E18840,Refs!$P$2:$S$29,4,FALSE)</f>
        <v>London</v>
      </c>
      <c r="K18840" s="28">
        <f t="shared" si="594"/>
        <v>6</v>
      </c>
    </row>
    <row r="18841" spans="1:11" x14ac:dyDescent="0.35">
      <c r="A18841" s="69">
        <f t="shared" si="595"/>
        <v>45962</v>
      </c>
      <c r="B18841" t="s">
        <v>934</v>
      </c>
      <c r="C18841" t="s">
        <v>272</v>
      </c>
      <c r="D18841" t="s">
        <v>891</v>
      </c>
      <c r="E18841" t="s">
        <v>314</v>
      </c>
      <c r="F18841" t="s">
        <v>315</v>
      </c>
      <c r="G18841" t="s">
        <v>71</v>
      </c>
      <c r="H18841">
        <v>61</v>
      </c>
      <c r="I18841" s="68" t="str">
        <f>VLOOKUP(E18841,Refs!$P$2:$R$29,3,FALSE)</f>
        <v>Y56</v>
      </c>
      <c r="J18841" s="68" t="str">
        <f>VLOOKUP(E18841,Refs!$P$2:$S$29,4,FALSE)</f>
        <v>London</v>
      </c>
      <c r="K18841" s="28">
        <f t="shared" si="594"/>
        <v>61</v>
      </c>
    </row>
    <row r="18842" spans="1:11" x14ac:dyDescent="0.35">
      <c r="A18842" s="69">
        <f t="shared" si="595"/>
        <v>45962</v>
      </c>
      <c r="B18842" t="s">
        <v>934</v>
      </c>
      <c r="C18842" t="s">
        <v>272</v>
      </c>
      <c r="D18842" t="s">
        <v>891</v>
      </c>
      <c r="E18842" t="s">
        <v>314</v>
      </c>
      <c r="F18842" t="s">
        <v>315</v>
      </c>
      <c r="G18842" t="s">
        <v>72</v>
      </c>
      <c r="H18842">
        <v>21245</v>
      </c>
      <c r="I18842" s="68" t="str">
        <f>VLOOKUP(E18842,Refs!$P$2:$R$29,3,FALSE)</f>
        <v>Y56</v>
      </c>
      <c r="J18842" s="68" t="str">
        <f>VLOOKUP(E18842,Refs!$P$2:$S$29,4,FALSE)</f>
        <v>London</v>
      </c>
      <c r="K18842" s="28">
        <f t="shared" si="594"/>
        <v>21245</v>
      </c>
    </row>
    <row r="18843" spans="1:11" x14ac:dyDescent="0.35">
      <c r="A18843" s="69">
        <f t="shared" si="595"/>
        <v>45962</v>
      </c>
      <c r="B18843" t="s">
        <v>934</v>
      </c>
      <c r="C18843" t="s">
        <v>272</v>
      </c>
      <c r="D18843" t="s">
        <v>891</v>
      </c>
      <c r="E18843" t="s">
        <v>314</v>
      </c>
      <c r="F18843" t="s">
        <v>315</v>
      </c>
      <c r="G18843" t="s">
        <v>73</v>
      </c>
      <c r="H18843">
        <v>12518</v>
      </c>
      <c r="I18843" s="68" t="str">
        <f>VLOOKUP(E18843,Refs!$P$2:$R$29,3,FALSE)</f>
        <v>Y56</v>
      </c>
      <c r="J18843" s="68" t="str">
        <f>VLOOKUP(E18843,Refs!$P$2:$S$29,4,FALSE)</f>
        <v>London</v>
      </c>
      <c r="K18843" s="28">
        <f t="shared" si="594"/>
        <v>12518</v>
      </c>
    </row>
    <row r="18844" spans="1:11" x14ac:dyDescent="0.35">
      <c r="A18844" s="69">
        <f t="shared" si="595"/>
        <v>45962</v>
      </c>
      <c r="B18844" t="s">
        <v>934</v>
      </c>
      <c r="C18844" t="s">
        <v>272</v>
      </c>
      <c r="D18844" t="s">
        <v>891</v>
      </c>
      <c r="E18844" t="s">
        <v>314</v>
      </c>
      <c r="F18844" t="s">
        <v>315</v>
      </c>
      <c r="G18844" t="s">
        <v>74</v>
      </c>
      <c r="H18844">
        <v>98268248</v>
      </c>
      <c r="I18844" s="68" t="str">
        <f>VLOOKUP(E18844,Refs!$P$2:$R$29,3,FALSE)</f>
        <v>Y56</v>
      </c>
      <c r="J18844" s="68" t="str">
        <f>VLOOKUP(E18844,Refs!$P$2:$S$29,4,FALSE)</f>
        <v>London</v>
      </c>
      <c r="K18844" s="28">
        <f t="shared" si="594"/>
        <v>98268248</v>
      </c>
    </row>
    <row r="18845" spans="1:11" x14ac:dyDescent="0.35">
      <c r="A18845" s="69">
        <f t="shared" si="595"/>
        <v>45962</v>
      </c>
      <c r="B18845" t="s">
        <v>934</v>
      </c>
      <c r="C18845" t="s">
        <v>272</v>
      </c>
      <c r="D18845" t="s">
        <v>891</v>
      </c>
      <c r="E18845" t="s">
        <v>314</v>
      </c>
      <c r="F18845" t="s">
        <v>315</v>
      </c>
      <c r="G18845" t="s">
        <v>26</v>
      </c>
      <c r="H18845">
        <v>62027</v>
      </c>
      <c r="I18845" s="68" t="str">
        <f>VLOOKUP(E18845,Refs!$P$2:$R$29,3,FALSE)</f>
        <v>Y56</v>
      </c>
      <c r="J18845" s="68" t="str">
        <f>VLOOKUP(E18845,Refs!$P$2:$S$29,4,FALSE)</f>
        <v>London</v>
      </c>
      <c r="K18845" s="28">
        <f t="shared" si="594"/>
        <v>62027</v>
      </c>
    </row>
    <row r="18846" spans="1:11" x14ac:dyDescent="0.35">
      <c r="A18846" s="69">
        <f t="shared" si="595"/>
        <v>45962</v>
      </c>
      <c r="B18846" t="s">
        <v>934</v>
      </c>
      <c r="C18846" t="s">
        <v>272</v>
      </c>
      <c r="D18846" t="s">
        <v>891</v>
      </c>
      <c r="E18846" t="s">
        <v>314</v>
      </c>
      <c r="F18846" t="s">
        <v>315</v>
      </c>
      <c r="G18846" t="s">
        <v>75</v>
      </c>
      <c r="H18846">
        <v>2877</v>
      </c>
      <c r="I18846" s="68" t="str">
        <f>VLOOKUP(E18846,Refs!$P$2:$R$29,3,FALSE)</f>
        <v>Y56</v>
      </c>
      <c r="J18846" s="68" t="str">
        <f>VLOOKUP(E18846,Refs!$P$2:$S$29,4,FALSE)</f>
        <v>London</v>
      </c>
      <c r="K18846" s="28">
        <f t="shared" si="594"/>
        <v>2877</v>
      </c>
    </row>
    <row r="18847" spans="1:11" x14ac:dyDescent="0.35">
      <c r="A18847" s="69">
        <f t="shared" si="595"/>
        <v>45962</v>
      </c>
      <c r="B18847" t="s">
        <v>934</v>
      </c>
      <c r="C18847" t="s">
        <v>272</v>
      </c>
      <c r="D18847" t="s">
        <v>891</v>
      </c>
      <c r="E18847" t="s">
        <v>314</v>
      </c>
      <c r="F18847" t="s">
        <v>315</v>
      </c>
      <c r="G18847" t="s">
        <v>76</v>
      </c>
      <c r="H18847">
        <v>34548</v>
      </c>
      <c r="I18847" s="68" t="str">
        <f>VLOOKUP(E18847,Refs!$P$2:$R$29,3,FALSE)</f>
        <v>Y56</v>
      </c>
      <c r="J18847" s="68" t="str">
        <f>VLOOKUP(E18847,Refs!$P$2:$S$29,4,FALSE)</f>
        <v>London</v>
      </c>
      <c r="K18847" s="28">
        <f t="shared" si="594"/>
        <v>34548</v>
      </c>
    </row>
    <row r="18848" spans="1:11" x14ac:dyDescent="0.35">
      <c r="A18848" s="69">
        <f t="shared" si="595"/>
        <v>45962</v>
      </c>
      <c r="B18848" t="s">
        <v>934</v>
      </c>
      <c r="C18848" t="s">
        <v>272</v>
      </c>
      <c r="D18848" t="s">
        <v>891</v>
      </c>
      <c r="E18848" t="s">
        <v>314</v>
      </c>
      <c r="F18848" t="s">
        <v>315</v>
      </c>
      <c r="G18848" t="s">
        <v>77</v>
      </c>
      <c r="H18848">
        <v>9016</v>
      </c>
      <c r="I18848" s="68" t="str">
        <f>VLOOKUP(E18848,Refs!$P$2:$R$29,3,FALSE)</f>
        <v>Y56</v>
      </c>
      <c r="J18848" s="68" t="str">
        <f>VLOOKUP(E18848,Refs!$P$2:$S$29,4,FALSE)</f>
        <v>London</v>
      </c>
      <c r="K18848" s="28">
        <f t="shared" si="594"/>
        <v>9016</v>
      </c>
    </row>
    <row r="18849" spans="1:11" x14ac:dyDescent="0.35">
      <c r="A18849" s="69">
        <f t="shared" si="595"/>
        <v>45962</v>
      </c>
      <c r="B18849" t="s">
        <v>934</v>
      </c>
      <c r="C18849" t="s">
        <v>272</v>
      </c>
      <c r="D18849" t="s">
        <v>891</v>
      </c>
      <c r="E18849" t="s">
        <v>314</v>
      </c>
      <c r="F18849" t="s">
        <v>315</v>
      </c>
      <c r="G18849" t="s">
        <v>78</v>
      </c>
      <c r="H18849">
        <v>14012</v>
      </c>
      <c r="I18849" s="68" t="str">
        <f>VLOOKUP(E18849,Refs!$P$2:$R$29,3,FALSE)</f>
        <v>Y56</v>
      </c>
      <c r="J18849" s="68" t="str">
        <f>VLOOKUP(E18849,Refs!$P$2:$S$29,4,FALSE)</f>
        <v>London</v>
      </c>
      <c r="K18849" s="28">
        <f t="shared" si="594"/>
        <v>14012</v>
      </c>
    </row>
    <row r="18850" spans="1:11" x14ac:dyDescent="0.35">
      <c r="A18850" s="69">
        <f t="shared" si="595"/>
        <v>45962</v>
      </c>
      <c r="B18850" t="s">
        <v>934</v>
      </c>
      <c r="C18850" t="s">
        <v>272</v>
      </c>
      <c r="D18850" t="s">
        <v>891</v>
      </c>
      <c r="E18850" t="s">
        <v>314</v>
      </c>
      <c r="F18850" t="s">
        <v>315</v>
      </c>
      <c r="G18850" t="s">
        <v>79</v>
      </c>
      <c r="H18850">
        <v>1574</v>
      </c>
      <c r="I18850" s="68" t="str">
        <f>VLOOKUP(E18850,Refs!$P$2:$R$29,3,FALSE)</f>
        <v>Y56</v>
      </c>
      <c r="J18850" s="68" t="str">
        <f>VLOOKUP(E18850,Refs!$P$2:$S$29,4,FALSE)</f>
        <v>London</v>
      </c>
      <c r="K18850" s="28">
        <f t="shared" ref="K18850:K18913" si="596">IF(OR(H18850="NULL",H18850=0,H18850=""),"",H18850)</f>
        <v>1574</v>
      </c>
    </row>
    <row r="18851" spans="1:11" x14ac:dyDescent="0.35">
      <c r="A18851" s="69">
        <f t="shared" si="595"/>
        <v>45962</v>
      </c>
      <c r="B18851" t="s">
        <v>934</v>
      </c>
      <c r="C18851" t="s">
        <v>272</v>
      </c>
      <c r="D18851" t="s">
        <v>891</v>
      </c>
      <c r="E18851" t="s">
        <v>314</v>
      </c>
      <c r="F18851" t="s">
        <v>315</v>
      </c>
      <c r="G18851" t="s">
        <v>25</v>
      </c>
      <c r="H18851">
        <v>23055</v>
      </c>
      <c r="I18851" s="68" t="str">
        <f>VLOOKUP(E18851,Refs!$P$2:$R$29,3,FALSE)</f>
        <v>Y56</v>
      </c>
      <c r="J18851" s="68" t="str">
        <f>VLOOKUP(E18851,Refs!$P$2:$S$29,4,FALSE)</f>
        <v>London</v>
      </c>
      <c r="K18851" s="28">
        <f t="shared" si="596"/>
        <v>23055</v>
      </c>
    </row>
    <row r="18852" spans="1:11" x14ac:dyDescent="0.35">
      <c r="A18852" s="69">
        <f t="shared" si="595"/>
        <v>45962</v>
      </c>
      <c r="B18852" t="s">
        <v>934</v>
      </c>
      <c r="C18852" t="s">
        <v>272</v>
      </c>
      <c r="D18852" t="s">
        <v>891</v>
      </c>
      <c r="E18852" t="s">
        <v>314</v>
      </c>
      <c r="F18852" t="s">
        <v>315</v>
      </c>
      <c r="G18852" t="s">
        <v>80</v>
      </c>
      <c r="H18852">
        <v>32</v>
      </c>
      <c r="I18852" s="68" t="str">
        <f>VLOOKUP(E18852,Refs!$P$2:$R$29,3,FALSE)</f>
        <v>Y56</v>
      </c>
      <c r="J18852" s="68" t="str">
        <f>VLOOKUP(E18852,Refs!$P$2:$S$29,4,FALSE)</f>
        <v>London</v>
      </c>
      <c r="K18852" s="28">
        <f t="shared" si="596"/>
        <v>32</v>
      </c>
    </row>
    <row r="18853" spans="1:11" x14ac:dyDescent="0.35">
      <c r="A18853" s="69">
        <f t="shared" si="595"/>
        <v>45962</v>
      </c>
      <c r="B18853" t="s">
        <v>934</v>
      </c>
      <c r="C18853" t="s">
        <v>272</v>
      </c>
      <c r="D18853" t="s">
        <v>891</v>
      </c>
      <c r="E18853" t="s">
        <v>314</v>
      </c>
      <c r="F18853" t="s">
        <v>315</v>
      </c>
      <c r="G18853" t="s">
        <v>81</v>
      </c>
      <c r="H18853">
        <v>9762</v>
      </c>
      <c r="I18853" s="68" t="str">
        <f>VLOOKUP(E18853,Refs!$P$2:$R$29,3,FALSE)</f>
        <v>Y56</v>
      </c>
      <c r="J18853" s="68" t="str">
        <f>VLOOKUP(E18853,Refs!$P$2:$S$29,4,FALSE)</f>
        <v>London</v>
      </c>
      <c r="K18853" s="28">
        <f t="shared" si="596"/>
        <v>9762</v>
      </c>
    </row>
    <row r="18854" spans="1:11" x14ac:dyDescent="0.35">
      <c r="A18854" s="69">
        <f t="shared" si="595"/>
        <v>45962</v>
      </c>
      <c r="B18854" t="s">
        <v>934</v>
      </c>
      <c r="C18854" t="s">
        <v>272</v>
      </c>
      <c r="D18854" t="s">
        <v>891</v>
      </c>
      <c r="E18854" t="s">
        <v>314</v>
      </c>
      <c r="F18854" t="s">
        <v>315</v>
      </c>
      <c r="G18854" t="s">
        <v>82</v>
      </c>
      <c r="H18854">
        <v>2365</v>
      </c>
      <c r="I18854" s="68" t="str">
        <f>VLOOKUP(E18854,Refs!$P$2:$R$29,3,FALSE)</f>
        <v>Y56</v>
      </c>
      <c r="J18854" s="68" t="str">
        <f>VLOOKUP(E18854,Refs!$P$2:$S$29,4,FALSE)</f>
        <v>London</v>
      </c>
      <c r="K18854" s="28">
        <f t="shared" si="596"/>
        <v>2365</v>
      </c>
    </row>
    <row r="18855" spans="1:11" x14ac:dyDescent="0.35">
      <c r="A18855" s="69">
        <f t="shared" si="595"/>
        <v>45962</v>
      </c>
      <c r="B18855" t="s">
        <v>934</v>
      </c>
      <c r="C18855" t="s">
        <v>272</v>
      </c>
      <c r="D18855" t="s">
        <v>891</v>
      </c>
      <c r="E18855" t="s">
        <v>314</v>
      </c>
      <c r="F18855" t="s">
        <v>315</v>
      </c>
      <c r="G18855" t="s">
        <v>83</v>
      </c>
      <c r="H18855">
        <v>7269</v>
      </c>
      <c r="I18855" s="68" t="str">
        <f>VLOOKUP(E18855,Refs!$P$2:$R$29,3,FALSE)</f>
        <v>Y56</v>
      </c>
      <c r="J18855" s="68" t="str">
        <f>VLOOKUP(E18855,Refs!$P$2:$S$29,4,FALSE)</f>
        <v>London</v>
      </c>
      <c r="K18855" s="28">
        <f t="shared" si="596"/>
        <v>7269</v>
      </c>
    </row>
    <row r="18856" spans="1:11" x14ac:dyDescent="0.35">
      <c r="A18856" s="69">
        <f t="shared" si="595"/>
        <v>45962</v>
      </c>
      <c r="B18856" t="s">
        <v>934</v>
      </c>
      <c r="C18856" t="s">
        <v>272</v>
      </c>
      <c r="D18856" t="s">
        <v>891</v>
      </c>
      <c r="E18856" t="s">
        <v>314</v>
      </c>
      <c r="F18856" t="s">
        <v>315</v>
      </c>
      <c r="G18856" t="s">
        <v>84</v>
      </c>
      <c r="H18856">
        <v>26960</v>
      </c>
      <c r="I18856" s="68" t="str">
        <f>VLOOKUP(E18856,Refs!$P$2:$R$29,3,FALSE)</f>
        <v>Y56</v>
      </c>
      <c r="J18856" s="68" t="str">
        <f>VLOOKUP(E18856,Refs!$P$2:$S$29,4,FALSE)</f>
        <v>London</v>
      </c>
      <c r="K18856" s="28">
        <f t="shared" si="596"/>
        <v>26960</v>
      </c>
    </row>
    <row r="18857" spans="1:11" x14ac:dyDescent="0.35">
      <c r="A18857" s="69">
        <f t="shared" si="595"/>
        <v>45962</v>
      </c>
      <c r="B18857" t="s">
        <v>934</v>
      </c>
      <c r="C18857" t="s">
        <v>272</v>
      </c>
      <c r="D18857" t="s">
        <v>891</v>
      </c>
      <c r="E18857" t="s">
        <v>314</v>
      </c>
      <c r="F18857" t="s">
        <v>315</v>
      </c>
      <c r="G18857" t="s">
        <v>85</v>
      </c>
      <c r="H18857">
        <v>2586</v>
      </c>
      <c r="I18857" s="68" t="str">
        <f>VLOOKUP(E18857,Refs!$P$2:$R$29,3,FALSE)</f>
        <v>Y56</v>
      </c>
      <c r="J18857" s="68" t="str">
        <f>VLOOKUP(E18857,Refs!$P$2:$S$29,4,FALSE)</f>
        <v>London</v>
      </c>
      <c r="K18857" s="28">
        <f t="shared" si="596"/>
        <v>2586</v>
      </c>
    </row>
    <row r="18858" spans="1:11" x14ac:dyDescent="0.35">
      <c r="A18858" s="69">
        <f t="shared" si="595"/>
        <v>45962</v>
      </c>
      <c r="B18858" t="s">
        <v>934</v>
      </c>
      <c r="C18858" t="s">
        <v>272</v>
      </c>
      <c r="D18858" t="s">
        <v>891</v>
      </c>
      <c r="E18858" t="s">
        <v>314</v>
      </c>
      <c r="F18858" t="s">
        <v>315</v>
      </c>
      <c r="G18858" t="s">
        <v>86</v>
      </c>
      <c r="H18858">
        <v>1325</v>
      </c>
      <c r="I18858" s="68" t="str">
        <f>VLOOKUP(E18858,Refs!$P$2:$R$29,3,FALSE)</f>
        <v>Y56</v>
      </c>
      <c r="J18858" s="68" t="str">
        <f>VLOOKUP(E18858,Refs!$P$2:$S$29,4,FALSE)</f>
        <v>London</v>
      </c>
      <c r="K18858" s="28">
        <f t="shared" si="596"/>
        <v>1325</v>
      </c>
    </row>
    <row r="18859" spans="1:11" x14ac:dyDescent="0.35">
      <c r="A18859" s="69">
        <f t="shared" si="595"/>
        <v>45962</v>
      </c>
      <c r="B18859" t="s">
        <v>934</v>
      </c>
      <c r="C18859" t="s">
        <v>272</v>
      </c>
      <c r="D18859" t="s">
        <v>891</v>
      </c>
      <c r="E18859" t="s">
        <v>314</v>
      </c>
      <c r="F18859" t="s">
        <v>315</v>
      </c>
      <c r="G18859" t="s">
        <v>87</v>
      </c>
      <c r="H18859">
        <v>11539</v>
      </c>
      <c r="I18859" s="68" t="str">
        <f>VLOOKUP(E18859,Refs!$P$2:$R$29,3,FALSE)</f>
        <v>Y56</v>
      </c>
      <c r="J18859" s="68" t="str">
        <f>VLOOKUP(E18859,Refs!$P$2:$S$29,4,FALSE)</f>
        <v>London</v>
      </c>
      <c r="K18859" s="28">
        <f t="shared" si="596"/>
        <v>11539</v>
      </c>
    </row>
    <row r="18860" spans="1:11" x14ac:dyDescent="0.35">
      <c r="A18860" s="69">
        <f t="shared" si="595"/>
        <v>45962</v>
      </c>
      <c r="B18860" t="s">
        <v>934</v>
      </c>
      <c r="C18860" t="s">
        <v>272</v>
      </c>
      <c r="D18860" t="s">
        <v>891</v>
      </c>
      <c r="E18860" t="s">
        <v>314</v>
      </c>
      <c r="F18860" t="s">
        <v>315</v>
      </c>
      <c r="G18860" t="s">
        <v>88</v>
      </c>
      <c r="H18860">
        <v>46969</v>
      </c>
      <c r="I18860" s="68" t="str">
        <f>VLOOKUP(E18860,Refs!$P$2:$R$29,3,FALSE)</f>
        <v>Y56</v>
      </c>
      <c r="J18860" s="68" t="str">
        <f>VLOOKUP(E18860,Refs!$P$2:$S$29,4,FALSE)</f>
        <v>London</v>
      </c>
      <c r="K18860" s="28">
        <f t="shared" si="596"/>
        <v>46969</v>
      </c>
    </row>
    <row r="18861" spans="1:11" x14ac:dyDescent="0.35">
      <c r="A18861" s="69">
        <f t="shared" si="595"/>
        <v>45962</v>
      </c>
      <c r="B18861" t="s">
        <v>934</v>
      </c>
      <c r="C18861" t="s">
        <v>272</v>
      </c>
      <c r="D18861" t="s">
        <v>891</v>
      </c>
      <c r="E18861" t="s">
        <v>314</v>
      </c>
      <c r="F18861" t="s">
        <v>315</v>
      </c>
      <c r="G18861" t="s">
        <v>89</v>
      </c>
      <c r="H18861">
        <v>61013</v>
      </c>
      <c r="I18861" s="68" t="str">
        <f>VLOOKUP(E18861,Refs!$P$2:$R$29,3,FALSE)</f>
        <v>Y56</v>
      </c>
      <c r="J18861" s="68" t="str">
        <f>VLOOKUP(E18861,Refs!$P$2:$S$29,4,FALSE)</f>
        <v>London</v>
      </c>
      <c r="K18861" s="28">
        <f t="shared" si="596"/>
        <v>61013</v>
      </c>
    </row>
    <row r="18862" spans="1:11" x14ac:dyDescent="0.35">
      <c r="A18862" s="69">
        <f t="shared" si="595"/>
        <v>45962</v>
      </c>
      <c r="B18862" t="s">
        <v>934</v>
      </c>
      <c r="C18862" t="s">
        <v>272</v>
      </c>
      <c r="D18862" t="s">
        <v>891</v>
      </c>
      <c r="E18862" t="s">
        <v>314</v>
      </c>
      <c r="F18862" t="s">
        <v>315</v>
      </c>
      <c r="G18862" t="s">
        <v>27</v>
      </c>
      <c r="H18862">
        <v>5399</v>
      </c>
      <c r="I18862" s="68" t="str">
        <f>VLOOKUP(E18862,Refs!$P$2:$R$29,3,FALSE)</f>
        <v>Y56</v>
      </c>
      <c r="J18862" s="68" t="str">
        <f>VLOOKUP(E18862,Refs!$P$2:$S$29,4,FALSE)</f>
        <v>London</v>
      </c>
      <c r="K18862" s="28">
        <f t="shared" si="596"/>
        <v>5399</v>
      </c>
    </row>
    <row r="18863" spans="1:11" x14ac:dyDescent="0.35">
      <c r="A18863" s="69">
        <f t="shared" si="595"/>
        <v>45962</v>
      </c>
      <c r="B18863" t="s">
        <v>934</v>
      </c>
      <c r="C18863" t="s">
        <v>272</v>
      </c>
      <c r="D18863" t="s">
        <v>891</v>
      </c>
      <c r="E18863" t="s">
        <v>314</v>
      </c>
      <c r="F18863" t="s">
        <v>315</v>
      </c>
      <c r="G18863" t="s">
        <v>29</v>
      </c>
      <c r="H18863">
        <v>7050</v>
      </c>
      <c r="I18863" s="68" t="str">
        <f>VLOOKUP(E18863,Refs!$P$2:$R$29,3,FALSE)</f>
        <v>Y56</v>
      </c>
      <c r="J18863" s="68" t="str">
        <f>VLOOKUP(E18863,Refs!$P$2:$S$29,4,FALSE)</f>
        <v>London</v>
      </c>
      <c r="K18863" s="28">
        <f t="shared" si="596"/>
        <v>7050</v>
      </c>
    </row>
    <row r="18864" spans="1:11" x14ac:dyDescent="0.35">
      <c r="A18864" s="69">
        <f t="shared" si="595"/>
        <v>45962</v>
      </c>
      <c r="B18864" t="s">
        <v>934</v>
      </c>
      <c r="C18864" t="s">
        <v>272</v>
      </c>
      <c r="D18864" t="s">
        <v>891</v>
      </c>
      <c r="E18864" t="s">
        <v>314</v>
      </c>
      <c r="F18864" t="s">
        <v>315</v>
      </c>
      <c r="G18864" t="s">
        <v>90</v>
      </c>
      <c r="H18864">
        <v>2878</v>
      </c>
      <c r="I18864" s="68" t="str">
        <f>VLOOKUP(E18864,Refs!$P$2:$R$29,3,FALSE)</f>
        <v>Y56</v>
      </c>
      <c r="J18864" s="68" t="str">
        <f>VLOOKUP(E18864,Refs!$P$2:$S$29,4,FALSE)</f>
        <v>London</v>
      </c>
      <c r="K18864" s="28">
        <f t="shared" si="596"/>
        <v>2878</v>
      </c>
    </row>
    <row r="18865" spans="1:11" x14ac:dyDescent="0.35">
      <c r="A18865" s="69">
        <f t="shared" si="595"/>
        <v>45962</v>
      </c>
      <c r="B18865" t="s">
        <v>934</v>
      </c>
      <c r="C18865" t="s">
        <v>272</v>
      </c>
      <c r="D18865" t="s">
        <v>891</v>
      </c>
      <c r="E18865" t="s">
        <v>314</v>
      </c>
      <c r="F18865" t="s">
        <v>315</v>
      </c>
      <c r="G18865" t="s">
        <v>91</v>
      </c>
      <c r="H18865">
        <v>43</v>
      </c>
      <c r="I18865" s="68" t="str">
        <f>VLOOKUP(E18865,Refs!$P$2:$R$29,3,FALSE)</f>
        <v>Y56</v>
      </c>
      <c r="J18865" s="68" t="str">
        <f>VLOOKUP(E18865,Refs!$P$2:$S$29,4,FALSE)</f>
        <v>London</v>
      </c>
      <c r="K18865" s="28">
        <f t="shared" si="596"/>
        <v>43</v>
      </c>
    </row>
    <row r="18866" spans="1:11" x14ac:dyDescent="0.35">
      <c r="A18866" s="69">
        <f t="shared" si="595"/>
        <v>45962</v>
      </c>
      <c r="B18866" t="s">
        <v>934</v>
      </c>
      <c r="C18866" t="s">
        <v>272</v>
      </c>
      <c r="D18866" t="s">
        <v>891</v>
      </c>
      <c r="E18866" t="s">
        <v>314</v>
      </c>
      <c r="F18866" t="s">
        <v>315</v>
      </c>
      <c r="G18866" t="s">
        <v>92</v>
      </c>
      <c r="H18866">
        <v>5907</v>
      </c>
      <c r="I18866" s="68" t="str">
        <f>VLOOKUP(E18866,Refs!$P$2:$R$29,3,FALSE)</f>
        <v>Y56</v>
      </c>
      <c r="J18866" s="68" t="str">
        <f>VLOOKUP(E18866,Refs!$P$2:$S$29,4,FALSE)</f>
        <v>London</v>
      </c>
      <c r="K18866" s="28">
        <f t="shared" si="596"/>
        <v>5907</v>
      </c>
    </row>
    <row r="18867" spans="1:11" x14ac:dyDescent="0.35">
      <c r="A18867" s="69">
        <f t="shared" si="595"/>
        <v>45962</v>
      </c>
      <c r="B18867" t="s">
        <v>934</v>
      </c>
      <c r="C18867" t="s">
        <v>272</v>
      </c>
      <c r="D18867" t="s">
        <v>891</v>
      </c>
      <c r="E18867" t="s">
        <v>314</v>
      </c>
      <c r="F18867" t="s">
        <v>315</v>
      </c>
      <c r="G18867" t="s">
        <v>93</v>
      </c>
      <c r="H18867">
        <v>238</v>
      </c>
      <c r="I18867" s="68" t="str">
        <f>VLOOKUP(E18867,Refs!$P$2:$R$29,3,FALSE)</f>
        <v>Y56</v>
      </c>
      <c r="J18867" s="68" t="str">
        <f>VLOOKUP(E18867,Refs!$P$2:$S$29,4,FALSE)</f>
        <v>London</v>
      </c>
      <c r="K18867" s="28">
        <f t="shared" si="596"/>
        <v>238</v>
      </c>
    </row>
    <row r="18868" spans="1:11" x14ac:dyDescent="0.35">
      <c r="A18868" s="69">
        <f t="shared" si="595"/>
        <v>45962</v>
      </c>
      <c r="B18868" t="s">
        <v>934</v>
      </c>
      <c r="C18868" t="s">
        <v>272</v>
      </c>
      <c r="D18868" t="s">
        <v>891</v>
      </c>
      <c r="E18868" t="s">
        <v>314</v>
      </c>
      <c r="F18868" t="s">
        <v>315</v>
      </c>
      <c r="G18868" t="s">
        <v>94</v>
      </c>
      <c r="H18868">
        <v>1223</v>
      </c>
      <c r="I18868" s="68" t="str">
        <f>VLOOKUP(E18868,Refs!$P$2:$R$29,3,FALSE)</f>
        <v>Y56</v>
      </c>
      <c r="J18868" s="68" t="str">
        <f>VLOOKUP(E18868,Refs!$P$2:$S$29,4,FALSE)</f>
        <v>London</v>
      </c>
      <c r="K18868" s="28">
        <f t="shared" si="596"/>
        <v>1223</v>
      </c>
    </row>
    <row r="18869" spans="1:11" x14ac:dyDescent="0.35">
      <c r="A18869" s="69">
        <f t="shared" si="595"/>
        <v>45962</v>
      </c>
      <c r="B18869" t="s">
        <v>934</v>
      </c>
      <c r="C18869" t="s">
        <v>272</v>
      </c>
      <c r="D18869" t="s">
        <v>891</v>
      </c>
      <c r="E18869" t="s">
        <v>314</v>
      </c>
      <c r="F18869" t="s">
        <v>315</v>
      </c>
      <c r="G18869" t="s">
        <v>95</v>
      </c>
      <c r="H18869">
        <v>108</v>
      </c>
      <c r="I18869" s="68" t="str">
        <f>VLOOKUP(E18869,Refs!$P$2:$R$29,3,FALSE)</f>
        <v>Y56</v>
      </c>
      <c r="J18869" s="68" t="str">
        <f>VLOOKUP(E18869,Refs!$P$2:$S$29,4,FALSE)</f>
        <v>London</v>
      </c>
      <c r="K18869" s="28">
        <f t="shared" si="596"/>
        <v>108</v>
      </c>
    </row>
    <row r="18870" spans="1:11" x14ac:dyDescent="0.35">
      <c r="A18870" s="69">
        <f t="shared" si="595"/>
        <v>45962</v>
      </c>
      <c r="B18870" t="s">
        <v>934</v>
      </c>
      <c r="C18870" t="s">
        <v>272</v>
      </c>
      <c r="D18870" t="s">
        <v>891</v>
      </c>
      <c r="E18870" t="s">
        <v>314</v>
      </c>
      <c r="F18870" t="s">
        <v>315</v>
      </c>
      <c r="G18870" t="s">
        <v>96</v>
      </c>
      <c r="H18870">
        <v>5804</v>
      </c>
      <c r="I18870" s="68" t="str">
        <f>VLOOKUP(E18870,Refs!$P$2:$R$29,3,FALSE)</f>
        <v>Y56</v>
      </c>
      <c r="J18870" s="68" t="str">
        <f>VLOOKUP(E18870,Refs!$P$2:$S$29,4,FALSE)</f>
        <v>London</v>
      </c>
      <c r="K18870" s="28">
        <f t="shared" si="596"/>
        <v>5804</v>
      </c>
    </row>
    <row r="18871" spans="1:11" x14ac:dyDescent="0.35">
      <c r="A18871" s="69">
        <f t="shared" si="595"/>
        <v>45962</v>
      </c>
      <c r="B18871" t="s">
        <v>934</v>
      </c>
      <c r="C18871" t="s">
        <v>272</v>
      </c>
      <c r="D18871" t="s">
        <v>891</v>
      </c>
      <c r="E18871" t="s">
        <v>314</v>
      </c>
      <c r="F18871" t="s">
        <v>315</v>
      </c>
      <c r="G18871" t="s">
        <v>31</v>
      </c>
      <c r="H18871">
        <v>4437</v>
      </c>
      <c r="I18871" s="68" t="str">
        <f>VLOOKUP(E18871,Refs!$P$2:$R$29,3,FALSE)</f>
        <v>Y56</v>
      </c>
      <c r="J18871" s="68" t="str">
        <f>VLOOKUP(E18871,Refs!$P$2:$S$29,4,FALSE)</f>
        <v>London</v>
      </c>
      <c r="K18871" s="28">
        <f t="shared" si="596"/>
        <v>4437</v>
      </c>
    </row>
    <row r="18872" spans="1:11" x14ac:dyDescent="0.35">
      <c r="A18872" s="69">
        <f t="shared" si="595"/>
        <v>45962</v>
      </c>
      <c r="B18872" t="s">
        <v>934</v>
      </c>
      <c r="C18872" t="s">
        <v>272</v>
      </c>
      <c r="D18872" t="s">
        <v>891</v>
      </c>
      <c r="E18872" t="s">
        <v>314</v>
      </c>
      <c r="F18872" t="s">
        <v>315</v>
      </c>
      <c r="G18872" t="s">
        <v>97</v>
      </c>
      <c r="H18872">
        <v>9557</v>
      </c>
      <c r="I18872" s="68" t="str">
        <f>VLOOKUP(E18872,Refs!$P$2:$R$29,3,FALSE)</f>
        <v>Y56</v>
      </c>
      <c r="J18872" s="68" t="str">
        <f>VLOOKUP(E18872,Refs!$P$2:$S$29,4,FALSE)</f>
        <v>London</v>
      </c>
      <c r="K18872" s="28">
        <f t="shared" si="596"/>
        <v>9557</v>
      </c>
    </row>
    <row r="18873" spans="1:11" x14ac:dyDescent="0.35">
      <c r="A18873" s="69">
        <f t="shared" si="595"/>
        <v>45962</v>
      </c>
      <c r="B18873" t="s">
        <v>934</v>
      </c>
      <c r="C18873" t="s">
        <v>272</v>
      </c>
      <c r="D18873" t="s">
        <v>891</v>
      </c>
      <c r="E18873" t="s">
        <v>314</v>
      </c>
      <c r="F18873" t="s">
        <v>315</v>
      </c>
      <c r="G18873" t="s">
        <v>98</v>
      </c>
      <c r="H18873">
        <v>5886</v>
      </c>
      <c r="I18873" s="68" t="str">
        <f>VLOOKUP(E18873,Refs!$P$2:$R$29,3,FALSE)</f>
        <v>Y56</v>
      </c>
      <c r="J18873" s="68" t="str">
        <f>VLOOKUP(E18873,Refs!$P$2:$S$29,4,FALSE)</f>
        <v>London</v>
      </c>
      <c r="K18873" s="28">
        <f t="shared" si="596"/>
        <v>5886</v>
      </c>
    </row>
    <row r="18874" spans="1:11" x14ac:dyDescent="0.35">
      <c r="A18874" s="69">
        <f t="shared" si="595"/>
        <v>45962</v>
      </c>
      <c r="B18874" t="s">
        <v>934</v>
      </c>
      <c r="C18874" t="s">
        <v>272</v>
      </c>
      <c r="D18874" t="s">
        <v>891</v>
      </c>
      <c r="E18874" t="s">
        <v>314</v>
      </c>
      <c r="F18874" t="s">
        <v>315</v>
      </c>
      <c r="G18874" t="s">
        <v>99</v>
      </c>
      <c r="H18874">
        <v>5400</v>
      </c>
      <c r="I18874" s="68" t="str">
        <f>VLOOKUP(E18874,Refs!$P$2:$R$29,3,FALSE)</f>
        <v>Y56</v>
      </c>
      <c r="J18874" s="68" t="str">
        <f>VLOOKUP(E18874,Refs!$P$2:$S$29,4,FALSE)</f>
        <v>London</v>
      </c>
      <c r="K18874" s="28">
        <f t="shared" si="596"/>
        <v>5400</v>
      </c>
    </row>
    <row r="18875" spans="1:11" x14ac:dyDescent="0.35">
      <c r="A18875" s="69">
        <f t="shared" si="595"/>
        <v>45962</v>
      </c>
      <c r="B18875" t="s">
        <v>934</v>
      </c>
      <c r="C18875" t="s">
        <v>272</v>
      </c>
      <c r="D18875" t="s">
        <v>891</v>
      </c>
      <c r="E18875" t="s">
        <v>314</v>
      </c>
      <c r="F18875" t="s">
        <v>315</v>
      </c>
      <c r="G18875" t="s">
        <v>100</v>
      </c>
      <c r="H18875">
        <v>676</v>
      </c>
      <c r="I18875" s="68" t="str">
        <f>VLOOKUP(E18875,Refs!$P$2:$R$29,3,FALSE)</f>
        <v>Y56</v>
      </c>
      <c r="J18875" s="68" t="str">
        <f>VLOOKUP(E18875,Refs!$P$2:$S$29,4,FALSE)</f>
        <v>London</v>
      </c>
      <c r="K18875" s="28">
        <f t="shared" si="596"/>
        <v>676</v>
      </c>
    </row>
    <row r="18876" spans="1:11" x14ac:dyDescent="0.35">
      <c r="A18876" s="69">
        <f t="shared" si="595"/>
        <v>45962</v>
      </c>
      <c r="B18876" t="s">
        <v>934</v>
      </c>
      <c r="C18876" t="s">
        <v>272</v>
      </c>
      <c r="D18876" t="s">
        <v>891</v>
      </c>
      <c r="E18876" t="s">
        <v>314</v>
      </c>
      <c r="F18876" t="s">
        <v>315</v>
      </c>
      <c r="G18876" t="s">
        <v>101</v>
      </c>
      <c r="H18876">
        <v>2189</v>
      </c>
      <c r="I18876" s="68" t="str">
        <f>VLOOKUP(E18876,Refs!$P$2:$R$29,3,FALSE)</f>
        <v>Y56</v>
      </c>
      <c r="J18876" s="68" t="str">
        <f>VLOOKUP(E18876,Refs!$P$2:$S$29,4,FALSE)</f>
        <v>London</v>
      </c>
      <c r="K18876" s="28">
        <f t="shared" si="596"/>
        <v>2189</v>
      </c>
    </row>
    <row r="18877" spans="1:11" x14ac:dyDescent="0.35">
      <c r="A18877" s="69">
        <f t="shared" si="595"/>
        <v>45962</v>
      </c>
      <c r="B18877" t="s">
        <v>934</v>
      </c>
      <c r="C18877" t="s">
        <v>272</v>
      </c>
      <c r="D18877" t="s">
        <v>891</v>
      </c>
      <c r="E18877" t="s">
        <v>314</v>
      </c>
      <c r="F18877" t="s">
        <v>315</v>
      </c>
      <c r="G18877" t="s">
        <v>102</v>
      </c>
      <c r="H18877">
        <v>239</v>
      </c>
      <c r="I18877" s="68" t="str">
        <f>VLOOKUP(E18877,Refs!$P$2:$R$29,3,FALSE)</f>
        <v>Y56</v>
      </c>
      <c r="J18877" s="68" t="str">
        <f>VLOOKUP(E18877,Refs!$P$2:$S$29,4,FALSE)</f>
        <v>London</v>
      </c>
      <c r="K18877" s="28">
        <f t="shared" si="596"/>
        <v>239</v>
      </c>
    </row>
    <row r="18878" spans="1:11" x14ac:dyDescent="0.35">
      <c r="A18878" s="69">
        <f t="shared" si="595"/>
        <v>45962</v>
      </c>
      <c r="B18878" t="s">
        <v>934</v>
      </c>
      <c r="C18878" t="s">
        <v>272</v>
      </c>
      <c r="D18878" t="s">
        <v>891</v>
      </c>
      <c r="E18878" t="s">
        <v>314</v>
      </c>
      <c r="F18878" t="s">
        <v>315</v>
      </c>
      <c r="G18878" t="s">
        <v>103</v>
      </c>
      <c r="H18878">
        <v>4743</v>
      </c>
      <c r="I18878" s="68" t="str">
        <f>VLOOKUP(E18878,Refs!$P$2:$R$29,3,FALSE)</f>
        <v>Y56</v>
      </c>
      <c r="J18878" s="68" t="str">
        <f>VLOOKUP(E18878,Refs!$P$2:$S$29,4,FALSE)</f>
        <v>London</v>
      </c>
      <c r="K18878" s="28">
        <f t="shared" si="596"/>
        <v>4743</v>
      </c>
    </row>
    <row r="18879" spans="1:11" x14ac:dyDescent="0.35">
      <c r="A18879" s="69">
        <f t="shared" si="595"/>
        <v>45962</v>
      </c>
      <c r="B18879" t="s">
        <v>934</v>
      </c>
      <c r="C18879" t="s">
        <v>272</v>
      </c>
      <c r="D18879" t="s">
        <v>891</v>
      </c>
      <c r="E18879" t="s">
        <v>314</v>
      </c>
      <c r="F18879" t="s">
        <v>315</v>
      </c>
      <c r="G18879" t="s">
        <v>104</v>
      </c>
      <c r="H18879">
        <v>46997144</v>
      </c>
      <c r="I18879" s="68" t="str">
        <f>VLOOKUP(E18879,Refs!$P$2:$R$29,3,FALSE)</f>
        <v>Y56</v>
      </c>
      <c r="J18879" s="68" t="str">
        <f>VLOOKUP(E18879,Refs!$P$2:$S$29,4,FALSE)</f>
        <v>London</v>
      </c>
      <c r="K18879" s="28">
        <f t="shared" si="596"/>
        <v>46997144</v>
      </c>
    </row>
    <row r="18880" spans="1:11" x14ac:dyDescent="0.35">
      <c r="A18880" s="69">
        <f t="shared" si="595"/>
        <v>45962</v>
      </c>
      <c r="B18880" t="s">
        <v>934</v>
      </c>
      <c r="C18880" t="s">
        <v>272</v>
      </c>
      <c r="D18880" t="s">
        <v>891</v>
      </c>
      <c r="E18880" t="s">
        <v>314</v>
      </c>
      <c r="F18880" t="s">
        <v>315</v>
      </c>
      <c r="G18880" t="s">
        <v>105</v>
      </c>
      <c r="H18880">
        <v>6862</v>
      </c>
      <c r="I18880" s="68" t="str">
        <f>VLOOKUP(E18880,Refs!$P$2:$R$29,3,FALSE)</f>
        <v>Y56</v>
      </c>
      <c r="J18880" s="68" t="str">
        <f>VLOOKUP(E18880,Refs!$P$2:$S$29,4,FALSE)</f>
        <v>London</v>
      </c>
      <c r="K18880" s="28">
        <f t="shared" si="596"/>
        <v>6862</v>
      </c>
    </row>
    <row r="18881" spans="1:11" x14ac:dyDescent="0.35">
      <c r="A18881" s="69">
        <f t="shared" si="595"/>
        <v>45962</v>
      </c>
      <c r="B18881" t="s">
        <v>934</v>
      </c>
      <c r="C18881" t="s">
        <v>272</v>
      </c>
      <c r="D18881" t="s">
        <v>891</v>
      </c>
      <c r="E18881" t="s">
        <v>314</v>
      </c>
      <c r="F18881" t="s">
        <v>315</v>
      </c>
      <c r="G18881" t="s">
        <v>106</v>
      </c>
      <c r="H18881">
        <v>3124</v>
      </c>
      <c r="I18881" s="68" t="str">
        <f>VLOOKUP(E18881,Refs!$P$2:$R$29,3,FALSE)</f>
        <v>Y56</v>
      </c>
      <c r="J18881" s="68" t="str">
        <f>VLOOKUP(E18881,Refs!$P$2:$S$29,4,FALSE)</f>
        <v>London</v>
      </c>
      <c r="K18881" s="28">
        <f t="shared" si="596"/>
        <v>3124</v>
      </c>
    </row>
    <row r="18882" spans="1:11" x14ac:dyDescent="0.35">
      <c r="A18882" s="69">
        <f t="shared" si="595"/>
        <v>45962</v>
      </c>
      <c r="B18882" t="s">
        <v>934</v>
      </c>
      <c r="C18882" t="s">
        <v>272</v>
      </c>
      <c r="D18882" t="s">
        <v>891</v>
      </c>
      <c r="E18882" t="s">
        <v>314</v>
      </c>
      <c r="F18882" t="s">
        <v>315</v>
      </c>
      <c r="G18882" t="s">
        <v>107</v>
      </c>
      <c r="H18882">
        <v>186</v>
      </c>
      <c r="I18882" s="68" t="str">
        <f>VLOOKUP(E18882,Refs!$P$2:$R$29,3,FALSE)</f>
        <v>Y56</v>
      </c>
      <c r="J18882" s="68" t="str">
        <f>VLOOKUP(E18882,Refs!$P$2:$S$29,4,FALSE)</f>
        <v>London</v>
      </c>
      <c r="K18882" s="28">
        <f t="shared" si="596"/>
        <v>186</v>
      </c>
    </row>
    <row r="18883" spans="1:11" x14ac:dyDescent="0.35">
      <c r="A18883" s="69">
        <f t="shared" ref="A18883:A18946" si="597">DATEVALUE(RIGHT(B18883,8))</f>
        <v>45962</v>
      </c>
      <c r="B18883" t="s">
        <v>934</v>
      </c>
      <c r="C18883" t="s">
        <v>272</v>
      </c>
      <c r="D18883" t="s">
        <v>891</v>
      </c>
      <c r="E18883" t="s">
        <v>314</v>
      </c>
      <c r="F18883" t="s">
        <v>315</v>
      </c>
      <c r="G18883" t="s">
        <v>108</v>
      </c>
      <c r="H18883">
        <v>2091</v>
      </c>
      <c r="I18883" s="68" t="str">
        <f>VLOOKUP(E18883,Refs!$P$2:$R$29,3,FALSE)</f>
        <v>Y56</v>
      </c>
      <c r="J18883" s="68" t="str">
        <f>VLOOKUP(E18883,Refs!$P$2:$S$29,4,FALSE)</f>
        <v>London</v>
      </c>
      <c r="K18883" s="28">
        <f t="shared" si="596"/>
        <v>2091</v>
      </c>
    </row>
    <row r="18884" spans="1:11" x14ac:dyDescent="0.35">
      <c r="A18884" s="69">
        <f t="shared" si="597"/>
        <v>45962</v>
      </c>
      <c r="B18884" t="s">
        <v>934</v>
      </c>
      <c r="C18884" t="s">
        <v>272</v>
      </c>
      <c r="D18884" t="s">
        <v>891</v>
      </c>
      <c r="E18884" t="s">
        <v>314</v>
      </c>
      <c r="F18884" t="s">
        <v>315</v>
      </c>
      <c r="G18884" t="s">
        <v>109</v>
      </c>
      <c r="H18884">
        <v>26826012</v>
      </c>
      <c r="I18884" s="68" t="str">
        <f>VLOOKUP(E18884,Refs!$P$2:$R$29,3,FALSE)</f>
        <v>Y56</v>
      </c>
      <c r="J18884" s="68" t="str">
        <f>VLOOKUP(E18884,Refs!$P$2:$S$29,4,FALSE)</f>
        <v>London</v>
      </c>
      <c r="K18884" s="28">
        <f t="shared" si="596"/>
        <v>26826012</v>
      </c>
    </row>
    <row r="18885" spans="1:11" x14ac:dyDescent="0.35">
      <c r="A18885" s="69">
        <f t="shared" si="597"/>
        <v>45962</v>
      </c>
      <c r="B18885" t="s">
        <v>934</v>
      </c>
      <c r="C18885" t="s">
        <v>272</v>
      </c>
      <c r="D18885" t="s">
        <v>891</v>
      </c>
      <c r="E18885" t="s">
        <v>314</v>
      </c>
      <c r="F18885" t="s">
        <v>315</v>
      </c>
      <c r="G18885" t="s">
        <v>110</v>
      </c>
      <c r="H18885">
        <v>3089</v>
      </c>
      <c r="I18885" s="68" t="str">
        <f>VLOOKUP(E18885,Refs!$P$2:$R$29,3,FALSE)</f>
        <v>Y56</v>
      </c>
      <c r="J18885" s="68" t="str">
        <f>VLOOKUP(E18885,Refs!$P$2:$S$29,4,FALSE)</f>
        <v>London</v>
      </c>
      <c r="K18885" s="28">
        <f t="shared" si="596"/>
        <v>3089</v>
      </c>
    </row>
    <row r="18886" spans="1:11" x14ac:dyDescent="0.35">
      <c r="A18886" s="69">
        <f t="shared" si="597"/>
        <v>45962</v>
      </c>
      <c r="B18886" t="s">
        <v>934</v>
      </c>
      <c r="C18886" t="s">
        <v>272</v>
      </c>
      <c r="D18886" t="s">
        <v>891</v>
      </c>
      <c r="E18886" t="s">
        <v>314</v>
      </c>
      <c r="F18886" t="s">
        <v>315</v>
      </c>
      <c r="G18886" t="s">
        <v>808</v>
      </c>
      <c r="H18886">
        <v>25464</v>
      </c>
      <c r="I18886" s="68" t="str">
        <f>VLOOKUP(E18886,Refs!$P$2:$R$29,3,FALSE)</f>
        <v>Y56</v>
      </c>
      <c r="J18886" s="68" t="str">
        <f>VLOOKUP(E18886,Refs!$P$2:$S$29,4,FALSE)</f>
        <v>London</v>
      </c>
      <c r="K18886" s="28">
        <f t="shared" si="596"/>
        <v>25464</v>
      </c>
    </row>
    <row r="18887" spans="1:11" x14ac:dyDescent="0.35">
      <c r="A18887" s="69">
        <f t="shared" si="597"/>
        <v>45962</v>
      </c>
      <c r="B18887" t="s">
        <v>934</v>
      </c>
      <c r="C18887" t="s">
        <v>272</v>
      </c>
      <c r="D18887" t="s">
        <v>891</v>
      </c>
      <c r="E18887" t="s">
        <v>314</v>
      </c>
      <c r="F18887" t="s">
        <v>315</v>
      </c>
      <c r="G18887" t="s">
        <v>809</v>
      </c>
      <c r="H18887">
        <v>220</v>
      </c>
      <c r="I18887" s="68" t="str">
        <f>VLOOKUP(E18887,Refs!$P$2:$R$29,3,FALSE)</f>
        <v>Y56</v>
      </c>
      <c r="J18887" s="68" t="str">
        <f>VLOOKUP(E18887,Refs!$P$2:$S$29,4,FALSE)</f>
        <v>London</v>
      </c>
      <c r="K18887" s="28">
        <f t="shared" si="596"/>
        <v>220</v>
      </c>
    </row>
    <row r="18888" spans="1:11" x14ac:dyDescent="0.35">
      <c r="A18888" s="69">
        <f t="shared" si="597"/>
        <v>45962</v>
      </c>
      <c r="B18888" t="s">
        <v>934</v>
      </c>
      <c r="C18888" t="s">
        <v>272</v>
      </c>
      <c r="D18888" t="s">
        <v>891</v>
      </c>
      <c r="E18888" t="s">
        <v>314</v>
      </c>
      <c r="F18888" t="s">
        <v>315</v>
      </c>
      <c r="G18888" t="s">
        <v>111</v>
      </c>
      <c r="H18888">
        <v>37849</v>
      </c>
      <c r="I18888" s="68" t="str">
        <f>VLOOKUP(E18888,Refs!$P$2:$R$29,3,FALSE)</f>
        <v>Y56</v>
      </c>
      <c r="J18888" s="68" t="str">
        <f>VLOOKUP(E18888,Refs!$P$2:$S$29,4,FALSE)</f>
        <v>London</v>
      </c>
      <c r="K18888" s="28">
        <f t="shared" si="596"/>
        <v>37849</v>
      </c>
    </row>
    <row r="18889" spans="1:11" x14ac:dyDescent="0.35">
      <c r="A18889" s="69">
        <f t="shared" si="597"/>
        <v>45962</v>
      </c>
      <c r="B18889" t="s">
        <v>934</v>
      </c>
      <c r="C18889" t="s">
        <v>272</v>
      </c>
      <c r="D18889" t="s">
        <v>891</v>
      </c>
      <c r="E18889" t="s">
        <v>314</v>
      </c>
      <c r="F18889" t="s">
        <v>315</v>
      </c>
      <c r="G18889" t="s">
        <v>112</v>
      </c>
      <c r="H18889">
        <v>11</v>
      </c>
      <c r="I18889" s="68" t="str">
        <f>VLOOKUP(E18889,Refs!$P$2:$R$29,3,FALSE)</f>
        <v>Y56</v>
      </c>
      <c r="J18889" s="68" t="str">
        <f>VLOOKUP(E18889,Refs!$P$2:$S$29,4,FALSE)</f>
        <v>London</v>
      </c>
      <c r="K18889" s="28">
        <f t="shared" si="596"/>
        <v>11</v>
      </c>
    </row>
    <row r="18890" spans="1:11" x14ac:dyDescent="0.35">
      <c r="A18890" s="69">
        <f t="shared" si="597"/>
        <v>45962</v>
      </c>
      <c r="B18890" t="s">
        <v>934</v>
      </c>
      <c r="C18890" t="s">
        <v>272</v>
      </c>
      <c r="D18890" t="s">
        <v>891</v>
      </c>
      <c r="E18890" t="s">
        <v>314</v>
      </c>
      <c r="F18890" t="s">
        <v>315</v>
      </c>
      <c r="G18890" t="s">
        <v>113</v>
      </c>
      <c r="H18890">
        <v>21723</v>
      </c>
      <c r="I18890" s="68" t="str">
        <f>VLOOKUP(E18890,Refs!$P$2:$R$29,3,FALSE)</f>
        <v>Y56</v>
      </c>
      <c r="J18890" s="68" t="str">
        <f>VLOOKUP(E18890,Refs!$P$2:$S$29,4,FALSE)</f>
        <v>London</v>
      </c>
      <c r="K18890" s="28">
        <f t="shared" si="596"/>
        <v>21723</v>
      </c>
    </row>
    <row r="18891" spans="1:11" x14ac:dyDescent="0.35">
      <c r="A18891" s="69">
        <f t="shared" si="597"/>
        <v>45962</v>
      </c>
      <c r="B18891" t="s">
        <v>934</v>
      </c>
      <c r="C18891" t="s">
        <v>272</v>
      </c>
      <c r="D18891" t="s">
        <v>891</v>
      </c>
      <c r="E18891" t="s">
        <v>314</v>
      </c>
      <c r="F18891" t="s">
        <v>315</v>
      </c>
      <c r="G18891" t="s">
        <v>114</v>
      </c>
      <c r="H18891">
        <v>21100</v>
      </c>
      <c r="I18891" s="68" t="str">
        <f>VLOOKUP(E18891,Refs!$P$2:$R$29,3,FALSE)</f>
        <v>Y56</v>
      </c>
      <c r="J18891" s="68" t="str">
        <f>VLOOKUP(E18891,Refs!$P$2:$S$29,4,FALSE)</f>
        <v>London</v>
      </c>
      <c r="K18891" s="28">
        <f t="shared" si="596"/>
        <v>21100</v>
      </c>
    </row>
    <row r="18892" spans="1:11" x14ac:dyDescent="0.35">
      <c r="A18892" s="69">
        <f t="shared" si="597"/>
        <v>45962</v>
      </c>
      <c r="B18892" t="s">
        <v>934</v>
      </c>
      <c r="C18892" t="s">
        <v>272</v>
      </c>
      <c r="D18892" t="s">
        <v>891</v>
      </c>
      <c r="E18892" t="s">
        <v>314</v>
      </c>
      <c r="F18892" t="s">
        <v>315</v>
      </c>
      <c r="G18892" t="s">
        <v>115</v>
      </c>
      <c r="H18892">
        <v>13782</v>
      </c>
      <c r="I18892" s="68" t="str">
        <f>VLOOKUP(E18892,Refs!$P$2:$R$29,3,FALSE)</f>
        <v>Y56</v>
      </c>
      <c r="J18892" s="68" t="str">
        <f>VLOOKUP(E18892,Refs!$P$2:$S$29,4,FALSE)</f>
        <v>London</v>
      </c>
      <c r="K18892" s="28">
        <f t="shared" si="596"/>
        <v>13782</v>
      </c>
    </row>
    <row r="18893" spans="1:11" x14ac:dyDescent="0.35">
      <c r="A18893" s="69">
        <f t="shared" si="597"/>
        <v>45962</v>
      </c>
      <c r="B18893" t="s">
        <v>934</v>
      </c>
      <c r="C18893" t="s">
        <v>272</v>
      </c>
      <c r="D18893" t="s">
        <v>891</v>
      </c>
      <c r="E18893" t="s">
        <v>314</v>
      </c>
      <c r="F18893" t="s">
        <v>315</v>
      </c>
      <c r="G18893" t="s">
        <v>116</v>
      </c>
      <c r="H18893">
        <v>11563</v>
      </c>
      <c r="I18893" s="68" t="str">
        <f>VLOOKUP(E18893,Refs!$P$2:$R$29,3,FALSE)</f>
        <v>Y56</v>
      </c>
      <c r="J18893" s="68" t="str">
        <f>VLOOKUP(E18893,Refs!$P$2:$S$29,4,FALSE)</f>
        <v>London</v>
      </c>
      <c r="K18893" s="28">
        <f t="shared" si="596"/>
        <v>11563</v>
      </c>
    </row>
    <row r="18894" spans="1:11" x14ac:dyDescent="0.35">
      <c r="A18894" s="69">
        <f t="shared" si="597"/>
        <v>45962</v>
      </c>
      <c r="B18894" t="s">
        <v>934</v>
      </c>
      <c r="C18894" t="s">
        <v>272</v>
      </c>
      <c r="D18894" t="s">
        <v>891</v>
      </c>
      <c r="E18894" t="s">
        <v>314</v>
      </c>
      <c r="F18894" t="s">
        <v>315</v>
      </c>
      <c r="G18894" t="s">
        <v>117</v>
      </c>
      <c r="H18894">
        <v>3915</v>
      </c>
      <c r="I18894" s="68" t="str">
        <f>VLOOKUP(E18894,Refs!$P$2:$R$29,3,FALSE)</f>
        <v>Y56</v>
      </c>
      <c r="J18894" s="68" t="str">
        <f>VLOOKUP(E18894,Refs!$P$2:$S$29,4,FALSE)</f>
        <v>London</v>
      </c>
      <c r="K18894" s="28">
        <f t="shared" si="596"/>
        <v>3915</v>
      </c>
    </row>
    <row r="18895" spans="1:11" x14ac:dyDescent="0.35">
      <c r="A18895" s="69">
        <f t="shared" si="597"/>
        <v>45962</v>
      </c>
      <c r="B18895" t="s">
        <v>934</v>
      </c>
      <c r="C18895" t="s">
        <v>272</v>
      </c>
      <c r="D18895" t="s">
        <v>891</v>
      </c>
      <c r="E18895" t="s">
        <v>314</v>
      </c>
      <c r="F18895" t="s">
        <v>315</v>
      </c>
      <c r="G18895" t="s">
        <v>118</v>
      </c>
      <c r="H18895">
        <v>3615</v>
      </c>
      <c r="I18895" s="68" t="str">
        <f>VLOOKUP(E18895,Refs!$P$2:$R$29,3,FALSE)</f>
        <v>Y56</v>
      </c>
      <c r="J18895" s="68" t="str">
        <f>VLOOKUP(E18895,Refs!$P$2:$S$29,4,FALSE)</f>
        <v>London</v>
      </c>
      <c r="K18895" s="28">
        <f t="shared" si="596"/>
        <v>3615</v>
      </c>
    </row>
    <row r="18896" spans="1:11" x14ac:dyDescent="0.35">
      <c r="A18896" s="69">
        <f t="shared" si="597"/>
        <v>45962</v>
      </c>
      <c r="B18896" t="s">
        <v>934</v>
      </c>
      <c r="C18896" t="s">
        <v>272</v>
      </c>
      <c r="D18896" t="s">
        <v>891</v>
      </c>
      <c r="E18896" t="s">
        <v>314</v>
      </c>
      <c r="F18896" t="s">
        <v>315</v>
      </c>
      <c r="G18896" t="s">
        <v>119</v>
      </c>
      <c r="H18896">
        <v>6891</v>
      </c>
      <c r="I18896" s="68" t="str">
        <f>VLOOKUP(E18896,Refs!$P$2:$R$29,3,FALSE)</f>
        <v>Y56</v>
      </c>
      <c r="J18896" s="68" t="str">
        <f>VLOOKUP(E18896,Refs!$P$2:$S$29,4,FALSE)</f>
        <v>London</v>
      </c>
      <c r="K18896" s="28">
        <f t="shared" si="596"/>
        <v>6891</v>
      </c>
    </row>
    <row r="18897" spans="1:11" x14ac:dyDescent="0.35">
      <c r="A18897" s="69">
        <f t="shared" si="597"/>
        <v>45962</v>
      </c>
      <c r="B18897" t="s">
        <v>934</v>
      </c>
      <c r="C18897" t="s">
        <v>272</v>
      </c>
      <c r="D18897" t="s">
        <v>891</v>
      </c>
      <c r="E18897" t="s">
        <v>314</v>
      </c>
      <c r="F18897" t="s">
        <v>315</v>
      </c>
      <c r="G18897" t="s">
        <v>120</v>
      </c>
      <c r="H18897">
        <v>369</v>
      </c>
      <c r="I18897" s="68" t="str">
        <f>VLOOKUP(E18897,Refs!$P$2:$R$29,3,FALSE)</f>
        <v>Y56</v>
      </c>
      <c r="J18897" s="68" t="str">
        <f>VLOOKUP(E18897,Refs!$P$2:$S$29,4,FALSE)</f>
        <v>London</v>
      </c>
      <c r="K18897" s="28">
        <f t="shared" si="596"/>
        <v>369</v>
      </c>
    </row>
    <row r="18898" spans="1:11" x14ac:dyDescent="0.35">
      <c r="A18898" s="69">
        <f t="shared" si="597"/>
        <v>45962</v>
      </c>
      <c r="B18898" t="s">
        <v>934</v>
      </c>
      <c r="C18898" t="s">
        <v>272</v>
      </c>
      <c r="D18898" t="s">
        <v>891</v>
      </c>
      <c r="E18898" t="s">
        <v>314</v>
      </c>
      <c r="F18898" t="s">
        <v>315</v>
      </c>
      <c r="G18898" t="s">
        <v>121</v>
      </c>
      <c r="H18898">
        <v>3028</v>
      </c>
      <c r="I18898" s="68" t="str">
        <f>VLOOKUP(E18898,Refs!$P$2:$R$29,3,FALSE)</f>
        <v>Y56</v>
      </c>
      <c r="J18898" s="68" t="str">
        <f>VLOOKUP(E18898,Refs!$P$2:$S$29,4,FALSE)</f>
        <v>London</v>
      </c>
      <c r="K18898" s="28">
        <f t="shared" si="596"/>
        <v>3028</v>
      </c>
    </row>
    <row r="18899" spans="1:11" x14ac:dyDescent="0.35">
      <c r="A18899" s="69">
        <f t="shared" si="597"/>
        <v>45962</v>
      </c>
      <c r="B18899" t="s">
        <v>934</v>
      </c>
      <c r="C18899" t="s">
        <v>272</v>
      </c>
      <c r="D18899" t="s">
        <v>891</v>
      </c>
      <c r="E18899" t="s">
        <v>314</v>
      </c>
      <c r="F18899" t="s">
        <v>315</v>
      </c>
      <c r="G18899" t="s">
        <v>122</v>
      </c>
      <c r="H18899">
        <v>21</v>
      </c>
      <c r="I18899" s="68" t="str">
        <f>VLOOKUP(E18899,Refs!$P$2:$R$29,3,FALSE)</f>
        <v>Y56</v>
      </c>
      <c r="J18899" s="68" t="str">
        <f>VLOOKUP(E18899,Refs!$P$2:$S$29,4,FALSE)</f>
        <v>London</v>
      </c>
      <c r="K18899" s="28">
        <f t="shared" si="596"/>
        <v>21</v>
      </c>
    </row>
    <row r="18900" spans="1:11" x14ac:dyDescent="0.35">
      <c r="A18900" s="69">
        <f t="shared" si="597"/>
        <v>45962</v>
      </c>
      <c r="B18900" t="s">
        <v>934</v>
      </c>
      <c r="C18900" t="s">
        <v>272</v>
      </c>
      <c r="D18900" t="s">
        <v>891</v>
      </c>
      <c r="E18900" t="s">
        <v>314</v>
      </c>
      <c r="F18900" t="s">
        <v>315</v>
      </c>
      <c r="G18900" t="s">
        <v>123</v>
      </c>
      <c r="H18900">
        <v>21</v>
      </c>
      <c r="I18900" s="68" t="str">
        <f>VLOOKUP(E18900,Refs!$P$2:$R$29,3,FALSE)</f>
        <v>Y56</v>
      </c>
      <c r="J18900" s="68" t="str">
        <f>VLOOKUP(E18900,Refs!$P$2:$S$29,4,FALSE)</f>
        <v>London</v>
      </c>
      <c r="K18900" s="28">
        <f t="shared" si="596"/>
        <v>21</v>
      </c>
    </row>
    <row r="18901" spans="1:11" x14ac:dyDescent="0.35">
      <c r="A18901" s="69">
        <f t="shared" si="597"/>
        <v>45962</v>
      </c>
      <c r="B18901" t="s">
        <v>934</v>
      </c>
      <c r="C18901" t="s">
        <v>272</v>
      </c>
      <c r="D18901" t="s">
        <v>891</v>
      </c>
      <c r="E18901" t="s">
        <v>314</v>
      </c>
      <c r="F18901" t="s">
        <v>315</v>
      </c>
      <c r="G18901" t="s">
        <v>124</v>
      </c>
      <c r="H18901">
        <v>0</v>
      </c>
      <c r="I18901" s="68" t="str">
        <f>VLOOKUP(E18901,Refs!$P$2:$R$29,3,FALSE)</f>
        <v>Y56</v>
      </c>
      <c r="J18901" s="68" t="str">
        <f>VLOOKUP(E18901,Refs!$P$2:$S$29,4,FALSE)</f>
        <v>London</v>
      </c>
      <c r="K18901" s="28" t="str">
        <f t="shared" si="596"/>
        <v/>
      </c>
    </row>
    <row r="18902" spans="1:11" x14ac:dyDescent="0.35">
      <c r="A18902" s="69">
        <f t="shared" si="597"/>
        <v>45962</v>
      </c>
      <c r="B18902" t="s">
        <v>934</v>
      </c>
      <c r="C18902" t="s">
        <v>272</v>
      </c>
      <c r="D18902" t="s">
        <v>891</v>
      </c>
      <c r="E18902" t="s">
        <v>314</v>
      </c>
      <c r="F18902" t="s">
        <v>315</v>
      </c>
      <c r="G18902" t="s">
        <v>125</v>
      </c>
      <c r="H18902">
        <v>5332</v>
      </c>
      <c r="I18902" s="68" t="str">
        <f>VLOOKUP(E18902,Refs!$P$2:$R$29,3,FALSE)</f>
        <v>Y56</v>
      </c>
      <c r="J18902" s="68" t="str">
        <f>VLOOKUP(E18902,Refs!$P$2:$S$29,4,FALSE)</f>
        <v>London</v>
      </c>
      <c r="K18902" s="28">
        <f t="shared" si="596"/>
        <v>5332</v>
      </c>
    </row>
    <row r="18903" spans="1:11" x14ac:dyDescent="0.35">
      <c r="A18903" s="69">
        <f t="shared" si="597"/>
        <v>45962</v>
      </c>
      <c r="B18903" t="s">
        <v>934</v>
      </c>
      <c r="C18903" t="s">
        <v>272</v>
      </c>
      <c r="D18903" t="s">
        <v>891</v>
      </c>
      <c r="E18903" t="s">
        <v>314</v>
      </c>
      <c r="F18903" t="s">
        <v>315</v>
      </c>
      <c r="G18903" t="s">
        <v>126</v>
      </c>
      <c r="H18903">
        <v>3949</v>
      </c>
      <c r="I18903" s="68" t="str">
        <f>VLOOKUP(E18903,Refs!$P$2:$R$29,3,FALSE)</f>
        <v>Y56</v>
      </c>
      <c r="J18903" s="68" t="str">
        <f>VLOOKUP(E18903,Refs!$P$2:$S$29,4,FALSE)</f>
        <v>London</v>
      </c>
      <c r="K18903" s="28">
        <f t="shared" si="596"/>
        <v>3949</v>
      </c>
    </row>
    <row r="18904" spans="1:11" x14ac:dyDescent="0.35">
      <c r="A18904" s="69">
        <f t="shared" si="597"/>
        <v>45962</v>
      </c>
      <c r="B18904" t="s">
        <v>934</v>
      </c>
      <c r="C18904" t="s">
        <v>272</v>
      </c>
      <c r="D18904" t="s">
        <v>891</v>
      </c>
      <c r="E18904" t="s">
        <v>314</v>
      </c>
      <c r="F18904" t="s">
        <v>315</v>
      </c>
      <c r="G18904" t="s">
        <v>127</v>
      </c>
      <c r="H18904">
        <v>1583</v>
      </c>
      <c r="I18904" s="68" t="str">
        <f>VLOOKUP(E18904,Refs!$P$2:$R$29,3,FALSE)</f>
        <v>Y56</v>
      </c>
      <c r="J18904" s="68" t="str">
        <f>VLOOKUP(E18904,Refs!$P$2:$S$29,4,FALSE)</f>
        <v>London</v>
      </c>
      <c r="K18904" s="28">
        <f t="shared" si="596"/>
        <v>1583</v>
      </c>
    </row>
    <row r="18905" spans="1:11" x14ac:dyDescent="0.35">
      <c r="A18905" s="69">
        <f t="shared" si="597"/>
        <v>45962</v>
      </c>
      <c r="B18905" t="s">
        <v>934</v>
      </c>
      <c r="C18905" t="s">
        <v>272</v>
      </c>
      <c r="D18905" t="s">
        <v>891</v>
      </c>
      <c r="E18905" t="s">
        <v>314</v>
      </c>
      <c r="F18905" t="s">
        <v>315</v>
      </c>
      <c r="G18905" t="s">
        <v>128</v>
      </c>
      <c r="H18905">
        <v>169</v>
      </c>
      <c r="I18905" s="68" t="str">
        <f>VLOOKUP(E18905,Refs!$P$2:$R$29,3,FALSE)</f>
        <v>Y56</v>
      </c>
      <c r="J18905" s="68" t="str">
        <f>VLOOKUP(E18905,Refs!$P$2:$S$29,4,FALSE)</f>
        <v>London</v>
      </c>
      <c r="K18905" s="28">
        <f t="shared" si="596"/>
        <v>169</v>
      </c>
    </row>
    <row r="18906" spans="1:11" x14ac:dyDescent="0.35">
      <c r="A18906" s="69">
        <f t="shared" si="597"/>
        <v>45962</v>
      </c>
      <c r="B18906" t="s">
        <v>934</v>
      </c>
      <c r="C18906" t="s">
        <v>272</v>
      </c>
      <c r="D18906" t="s">
        <v>891</v>
      </c>
      <c r="E18906" t="s">
        <v>314</v>
      </c>
      <c r="F18906" t="s">
        <v>315</v>
      </c>
      <c r="G18906" t="s">
        <v>129</v>
      </c>
      <c r="H18906">
        <v>511</v>
      </c>
      <c r="I18906" s="68" t="str">
        <f>VLOOKUP(E18906,Refs!$P$2:$R$29,3,FALSE)</f>
        <v>Y56</v>
      </c>
      <c r="J18906" s="68" t="str">
        <f>VLOOKUP(E18906,Refs!$P$2:$S$29,4,FALSE)</f>
        <v>London</v>
      </c>
      <c r="K18906" s="28">
        <f t="shared" si="596"/>
        <v>511</v>
      </c>
    </row>
    <row r="18907" spans="1:11" x14ac:dyDescent="0.35">
      <c r="A18907" s="69">
        <f t="shared" si="597"/>
        <v>45962</v>
      </c>
      <c r="B18907" t="s">
        <v>934</v>
      </c>
      <c r="C18907" t="s">
        <v>272</v>
      </c>
      <c r="D18907" t="s">
        <v>891</v>
      </c>
      <c r="E18907" t="s">
        <v>314</v>
      </c>
      <c r="F18907" t="s">
        <v>315</v>
      </c>
      <c r="G18907" t="s">
        <v>130</v>
      </c>
      <c r="H18907">
        <v>100</v>
      </c>
      <c r="I18907" s="68" t="str">
        <f>VLOOKUP(E18907,Refs!$P$2:$R$29,3,FALSE)</f>
        <v>Y56</v>
      </c>
      <c r="J18907" s="68" t="str">
        <f>VLOOKUP(E18907,Refs!$P$2:$S$29,4,FALSE)</f>
        <v>London</v>
      </c>
      <c r="K18907" s="28">
        <f t="shared" si="596"/>
        <v>100</v>
      </c>
    </row>
    <row r="18908" spans="1:11" x14ac:dyDescent="0.35">
      <c r="A18908" s="69">
        <f t="shared" si="597"/>
        <v>45962</v>
      </c>
      <c r="B18908" t="s">
        <v>934</v>
      </c>
      <c r="C18908" t="s">
        <v>272</v>
      </c>
      <c r="D18908" t="s">
        <v>891</v>
      </c>
      <c r="E18908" t="s">
        <v>314</v>
      </c>
      <c r="F18908" t="s">
        <v>315</v>
      </c>
      <c r="G18908" t="s">
        <v>131</v>
      </c>
      <c r="H18908">
        <v>3274</v>
      </c>
      <c r="I18908" s="68" t="str">
        <f>VLOOKUP(E18908,Refs!$P$2:$R$29,3,FALSE)</f>
        <v>Y56</v>
      </c>
      <c r="J18908" s="68" t="str">
        <f>VLOOKUP(E18908,Refs!$P$2:$S$29,4,FALSE)</f>
        <v>London</v>
      </c>
      <c r="K18908" s="28">
        <f t="shared" si="596"/>
        <v>3274</v>
      </c>
    </row>
    <row r="18909" spans="1:11" x14ac:dyDescent="0.35">
      <c r="A18909" s="69">
        <f t="shared" si="597"/>
        <v>45962</v>
      </c>
      <c r="B18909" t="s">
        <v>934</v>
      </c>
      <c r="C18909" t="s">
        <v>272</v>
      </c>
      <c r="D18909" t="s">
        <v>891</v>
      </c>
      <c r="E18909" t="s">
        <v>314</v>
      </c>
      <c r="F18909" t="s">
        <v>315</v>
      </c>
      <c r="G18909" t="s">
        <v>132</v>
      </c>
      <c r="H18909">
        <v>2153</v>
      </c>
      <c r="I18909" s="68" t="str">
        <f>VLOOKUP(E18909,Refs!$P$2:$R$29,3,FALSE)</f>
        <v>Y56</v>
      </c>
      <c r="J18909" s="68" t="str">
        <f>VLOOKUP(E18909,Refs!$P$2:$S$29,4,FALSE)</f>
        <v>London</v>
      </c>
      <c r="K18909" s="28">
        <f t="shared" si="596"/>
        <v>2153</v>
      </c>
    </row>
    <row r="18910" spans="1:11" x14ac:dyDescent="0.35">
      <c r="A18910" s="69">
        <f t="shared" si="597"/>
        <v>45962</v>
      </c>
      <c r="B18910" t="s">
        <v>934</v>
      </c>
      <c r="C18910" t="s">
        <v>272</v>
      </c>
      <c r="D18910" t="s">
        <v>891</v>
      </c>
      <c r="E18910" t="s">
        <v>314</v>
      </c>
      <c r="F18910" t="s">
        <v>315</v>
      </c>
      <c r="G18910" t="s">
        <v>133</v>
      </c>
      <c r="H18910">
        <v>1958</v>
      </c>
      <c r="I18910" s="68" t="str">
        <f>VLOOKUP(E18910,Refs!$P$2:$R$29,3,FALSE)</f>
        <v>Y56</v>
      </c>
      <c r="J18910" s="68" t="str">
        <f>VLOOKUP(E18910,Refs!$P$2:$S$29,4,FALSE)</f>
        <v>London</v>
      </c>
      <c r="K18910" s="28">
        <f t="shared" si="596"/>
        <v>1958</v>
      </c>
    </row>
    <row r="18911" spans="1:11" x14ac:dyDescent="0.35">
      <c r="A18911" s="69">
        <f t="shared" si="597"/>
        <v>45962</v>
      </c>
      <c r="B18911" t="s">
        <v>934</v>
      </c>
      <c r="C18911" t="s">
        <v>272</v>
      </c>
      <c r="D18911" t="s">
        <v>891</v>
      </c>
      <c r="E18911" t="s">
        <v>314</v>
      </c>
      <c r="F18911" t="s">
        <v>315</v>
      </c>
      <c r="G18911" t="s">
        <v>134</v>
      </c>
      <c r="H18911">
        <v>1365</v>
      </c>
      <c r="I18911" s="68" t="str">
        <f>VLOOKUP(E18911,Refs!$P$2:$R$29,3,FALSE)</f>
        <v>Y56</v>
      </c>
      <c r="J18911" s="68" t="str">
        <f>VLOOKUP(E18911,Refs!$P$2:$S$29,4,FALSE)</f>
        <v>London</v>
      </c>
      <c r="K18911" s="28">
        <f t="shared" si="596"/>
        <v>1365</v>
      </c>
    </row>
    <row r="18912" spans="1:11" x14ac:dyDescent="0.35">
      <c r="A18912" s="69">
        <f t="shared" si="597"/>
        <v>45962</v>
      </c>
      <c r="B18912" t="s">
        <v>934</v>
      </c>
      <c r="C18912" t="s">
        <v>272</v>
      </c>
      <c r="D18912" t="s">
        <v>891</v>
      </c>
      <c r="E18912" t="s">
        <v>314</v>
      </c>
      <c r="F18912" t="s">
        <v>315</v>
      </c>
      <c r="G18912" t="s">
        <v>135</v>
      </c>
      <c r="H18912">
        <v>129</v>
      </c>
      <c r="I18912" s="68" t="str">
        <f>VLOOKUP(E18912,Refs!$P$2:$R$29,3,FALSE)</f>
        <v>Y56</v>
      </c>
      <c r="J18912" s="68" t="str">
        <f>VLOOKUP(E18912,Refs!$P$2:$S$29,4,FALSE)</f>
        <v>London</v>
      </c>
      <c r="K18912" s="28">
        <f t="shared" si="596"/>
        <v>129</v>
      </c>
    </row>
    <row r="18913" spans="1:11" x14ac:dyDescent="0.35">
      <c r="A18913" s="69">
        <f t="shared" si="597"/>
        <v>45962</v>
      </c>
      <c r="B18913" t="s">
        <v>934</v>
      </c>
      <c r="C18913" t="s">
        <v>272</v>
      </c>
      <c r="D18913" t="s">
        <v>891</v>
      </c>
      <c r="E18913" t="s">
        <v>314</v>
      </c>
      <c r="F18913" t="s">
        <v>315</v>
      </c>
      <c r="G18913" t="s">
        <v>136</v>
      </c>
      <c r="H18913">
        <v>53</v>
      </c>
      <c r="I18913" s="68" t="str">
        <f>VLOOKUP(E18913,Refs!$P$2:$R$29,3,FALSE)</f>
        <v>Y56</v>
      </c>
      <c r="J18913" s="68" t="str">
        <f>VLOOKUP(E18913,Refs!$P$2:$S$29,4,FALSE)</f>
        <v>London</v>
      </c>
      <c r="K18913" s="28">
        <f t="shared" si="596"/>
        <v>53</v>
      </c>
    </row>
    <row r="18914" spans="1:11" x14ac:dyDescent="0.35">
      <c r="A18914" s="69">
        <f t="shared" si="597"/>
        <v>45962</v>
      </c>
      <c r="B18914" t="s">
        <v>934</v>
      </c>
      <c r="C18914" t="s">
        <v>272</v>
      </c>
      <c r="D18914" t="s">
        <v>891</v>
      </c>
      <c r="E18914" t="s">
        <v>314</v>
      </c>
      <c r="F18914" t="s">
        <v>315</v>
      </c>
      <c r="G18914" t="s">
        <v>137</v>
      </c>
      <c r="H18914">
        <v>1</v>
      </c>
      <c r="I18914" s="68" t="str">
        <f>VLOOKUP(E18914,Refs!$P$2:$R$29,3,FALSE)</f>
        <v>Y56</v>
      </c>
      <c r="J18914" s="68" t="str">
        <f>VLOOKUP(E18914,Refs!$P$2:$S$29,4,FALSE)</f>
        <v>London</v>
      </c>
      <c r="K18914" s="28">
        <f t="shared" ref="K18914:K18977" si="598">IF(OR(H18914="NULL",H18914=0,H18914=""),"",H18914)</f>
        <v>1</v>
      </c>
    </row>
    <row r="18915" spans="1:11" x14ac:dyDescent="0.35">
      <c r="A18915" s="69">
        <f t="shared" si="597"/>
        <v>45962</v>
      </c>
      <c r="B18915" t="s">
        <v>934</v>
      </c>
      <c r="C18915" t="s">
        <v>272</v>
      </c>
      <c r="D18915" t="s">
        <v>891</v>
      </c>
      <c r="E18915" t="s">
        <v>314</v>
      </c>
      <c r="F18915" t="s">
        <v>315</v>
      </c>
      <c r="G18915" t="s">
        <v>138</v>
      </c>
      <c r="H18915">
        <v>0</v>
      </c>
      <c r="I18915" s="68" t="str">
        <f>VLOOKUP(E18915,Refs!$P$2:$R$29,3,FALSE)</f>
        <v>Y56</v>
      </c>
      <c r="J18915" s="68" t="str">
        <f>VLOOKUP(E18915,Refs!$P$2:$S$29,4,FALSE)</f>
        <v>London</v>
      </c>
      <c r="K18915" s="28" t="str">
        <f t="shared" si="598"/>
        <v/>
      </c>
    </row>
    <row r="18916" spans="1:11" x14ac:dyDescent="0.35">
      <c r="A18916" s="69">
        <f t="shared" si="597"/>
        <v>45962</v>
      </c>
      <c r="B18916" t="s">
        <v>934</v>
      </c>
      <c r="C18916" t="s">
        <v>272</v>
      </c>
      <c r="D18916" t="s">
        <v>891</v>
      </c>
      <c r="E18916" t="s">
        <v>314</v>
      </c>
      <c r="F18916" t="s">
        <v>315</v>
      </c>
      <c r="G18916" t="s">
        <v>139</v>
      </c>
      <c r="H18916">
        <v>84</v>
      </c>
      <c r="I18916" s="68" t="str">
        <f>VLOOKUP(E18916,Refs!$P$2:$R$29,3,FALSE)</f>
        <v>Y56</v>
      </c>
      <c r="J18916" s="68" t="str">
        <f>VLOOKUP(E18916,Refs!$P$2:$S$29,4,FALSE)</f>
        <v>London</v>
      </c>
      <c r="K18916" s="28">
        <f t="shared" si="598"/>
        <v>84</v>
      </c>
    </row>
    <row r="18917" spans="1:11" x14ac:dyDescent="0.35">
      <c r="A18917" s="69">
        <f t="shared" si="597"/>
        <v>45962</v>
      </c>
      <c r="B18917" t="s">
        <v>934</v>
      </c>
      <c r="C18917" t="s">
        <v>272</v>
      </c>
      <c r="D18917" t="s">
        <v>891</v>
      </c>
      <c r="E18917" t="s">
        <v>314</v>
      </c>
      <c r="F18917" t="s">
        <v>315</v>
      </c>
      <c r="G18917" t="s">
        <v>140</v>
      </c>
      <c r="H18917">
        <v>48</v>
      </c>
      <c r="I18917" s="68" t="str">
        <f>VLOOKUP(E18917,Refs!$P$2:$R$29,3,FALSE)</f>
        <v>Y56</v>
      </c>
      <c r="J18917" s="68" t="str">
        <f>VLOOKUP(E18917,Refs!$P$2:$S$29,4,FALSE)</f>
        <v>London</v>
      </c>
      <c r="K18917" s="28">
        <f t="shared" si="598"/>
        <v>48</v>
      </c>
    </row>
    <row r="18918" spans="1:11" x14ac:dyDescent="0.35">
      <c r="A18918" s="69">
        <f t="shared" si="597"/>
        <v>45962</v>
      </c>
      <c r="B18918" t="s">
        <v>934</v>
      </c>
      <c r="C18918" t="s">
        <v>272</v>
      </c>
      <c r="D18918" t="s">
        <v>891</v>
      </c>
      <c r="E18918" t="s">
        <v>314</v>
      </c>
      <c r="F18918" t="s">
        <v>315</v>
      </c>
      <c r="G18918" t="s">
        <v>728</v>
      </c>
      <c r="H18918">
        <v>63</v>
      </c>
      <c r="I18918" s="68" t="str">
        <f>VLOOKUP(E18918,Refs!$P$2:$R$29,3,FALSE)</f>
        <v>Y56</v>
      </c>
      <c r="J18918" s="68" t="str">
        <f>VLOOKUP(E18918,Refs!$P$2:$S$29,4,FALSE)</f>
        <v>London</v>
      </c>
      <c r="K18918" s="28">
        <f t="shared" si="598"/>
        <v>63</v>
      </c>
    </row>
    <row r="18919" spans="1:11" x14ac:dyDescent="0.35">
      <c r="A18919" s="69">
        <f t="shared" si="597"/>
        <v>45962</v>
      </c>
      <c r="B18919" t="s">
        <v>934</v>
      </c>
      <c r="C18919" t="s">
        <v>272</v>
      </c>
      <c r="D18919" t="s">
        <v>891</v>
      </c>
      <c r="E18919" t="s">
        <v>314</v>
      </c>
      <c r="F18919" t="s">
        <v>315</v>
      </c>
      <c r="G18919" t="s">
        <v>727</v>
      </c>
      <c r="H18919">
        <v>0</v>
      </c>
      <c r="I18919" s="68" t="str">
        <f>VLOOKUP(E18919,Refs!$P$2:$R$29,3,FALSE)</f>
        <v>Y56</v>
      </c>
      <c r="J18919" s="68" t="str">
        <f>VLOOKUP(E18919,Refs!$P$2:$S$29,4,FALSE)</f>
        <v>London</v>
      </c>
      <c r="K18919" s="28" t="str">
        <f t="shared" si="598"/>
        <v/>
      </c>
    </row>
    <row r="18920" spans="1:11" x14ac:dyDescent="0.35">
      <c r="A18920" s="69">
        <f t="shared" si="597"/>
        <v>45962</v>
      </c>
      <c r="B18920" t="s">
        <v>934</v>
      </c>
      <c r="C18920" t="s">
        <v>272</v>
      </c>
      <c r="D18920" t="s">
        <v>891</v>
      </c>
      <c r="E18920" t="s">
        <v>314</v>
      </c>
      <c r="F18920" t="s">
        <v>315</v>
      </c>
      <c r="G18920" t="s">
        <v>730</v>
      </c>
      <c r="H18920">
        <v>43</v>
      </c>
      <c r="I18920" s="68" t="str">
        <f>VLOOKUP(E18920,Refs!$P$2:$R$29,3,FALSE)</f>
        <v>Y56</v>
      </c>
      <c r="J18920" s="68" t="str">
        <f>VLOOKUP(E18920,Refs!$P$2:$S$29,4,FALSE)</f>
        <v>London</v>
      </c>
      <c r="K18920" s="28">
        <f t="shared" si="598"/>
        <v>43</v>
      </c>
    </row>
    <row r="18921" spans="1:11" x14ac:dyDescent="0.35">
      <c r="A18921" s="69">
        <f t="shared" si="597"/>
        <v>45962</v>
      </c>
      <c r="B18921" t="s">
        <v>934</v>
      </c>
      <c r="C18921" t="s">
        <v>272</v>
      </c>
      <c r="D18921" t="s">
        <v>891</v>
      </c>
      <c r="E18921" t="s">
        <v>314</v>
      </c>
      <c r="F18921" t="s">
        <v>315</v>
      </c>
      <c r="G18921" t="s">
        <v>729</v>
      </c>
      <c r="H18921">
        <v>7</v>
      </c>
      <c r="I18921" s="68" t="str">
        <f>VLOOKUP(E18921,Refs!$P$2:$R$29,3,FALSE)</f>
        <v>Y56</v>
      </c>
      <c r="J18921" s="68" t="str">
        <f>VLOOKUP(E18921,Refs!$P$2:$S$29,4,FALSE)</f>
        <v>London</v>
      </c>
      <c r="K18921" s="28">
        <f t="shared" si="598"/>
        <v>7</v>
      </c>
    </row>
    <row r="18922" spans="1:11" x14ac:dyDescent="0.35">
      <c r="A18922" s="69">
        <f t="shared" si="597"/>
        <v>45962</v>
      </c>
      <c r="B18922" t="s">
        <v>934</v>
      </c>
      <c r="C18922" t="s">
        <v>272</v>
      </c>
      <c r="D18922" t="s">
        <v>891</v>
      </c>
      <c r="E18922" t="s">
        <v>316</v>
      </c>
      <c r="F18922" t="s">
        <v>317</v>
      </c>
      <c r="G18922" t="s">
        <v>10</v>
      </c>
      <c r="H18922">
        <v>52402</v>
      </c>
      <c r="I18922" s="68" t="str">
        <f>VLOOKUP(E18922,Refs!$P$2:$R$29,3,FALSE)</f>
        <v>Y56</v>
      </c>
      <c r="J18922" s="68" t="str">
        <f>VLOOKUP(E18922,Refs!$P$2:$S$29,4,FALSE)</f>
        <v>London</v>
      </c>
      <c r="K18922" s="28">
        <f t="shared" si="598"/>
        <v>52402</v>
      </c>
    </row>
    <row r="18923" spans="1:11" x14ac:dyDescent="0.35">
      <c r="A18923" s="69">
        <f t="shared" si="597"/>
        <v>45962</v>
      </c>
      <c r="B18923" t="s">
        <v>934</v>
      </c>
      <c r="C18923" t="s">
        <v>272</v>
      </c>
      <c r="D18923" t="s">
        <v>891</v>
      </c>
      <c r="E18923" t="s">
        <v>316</v>
      </c>
      <c r="F18923" t="s">
        <v>317</v>
      </c>
      <c r="G18923" t="s">
        <v>69</v>
      </c>
      <c r="H18923">
        <v>4280</v>
      </c>
      <c r="I18923" s="68" t="str">
        <f>VLOOKUP(E18923,Refs!$P$2:$R$29,3,FALSE)</f>
        <v>Y56</v>
      </c>
      <c r="J18923" s="68" t="str">
        <f>VLOOKUP(E18923,Refs!$P$2:$S$29,4,FALSE)</f>
        <v>London</v>
      </c>
      <c r="K18923" s="28">
        <f t="shared" si="598"/>
        <v>4280</v>
      </c>
    </row>
    <row r="18924" spans="1:11" x14ac:dyDescent="0.35">
      <c r="A18924" s="69">
        <f t="shared" si="597"/>
        <v>45962</v>
      </c>
      <c r="B18924" t="s">
        <v>934</v>
      </c>
      <c r="C18924" t="s">
        <v>272</v>
      </c>
      <c r="D18924" t="s">
        <v>891</v>
      </c>
      <c r="E18924" t="s">
        <v>316</v>
      </c>
      <c r="F18924" t="s">
        <v>317</v>
      </c>
      <c r="G18924" t="s">
        <v>20</v>
      </c>
      <c r="H18924">
        <v>49854</v>
      </c>
      <c r="I18924" s="68" t="str">
        <f>VLOOKUP(E18924,Refs!$P$2:$R$29,3,FALSE)</f>
        <v>Y56</v>
      </c>
      <c r="J18924" s="68" t="str">
        <f>VLOOKUP(E18924,Refs!$P$2:$S$29,4,FALSE)</f>
        <v>London</v>
      </c>
      <c r="K18924" s="28">
        <f t="shared" si="598"/>
        <v>49854</v>
      </c>
    </row>
    <row r="18925" spans="1:11" x14ac:dyDescent="0.35">
      <c r="A18925" s="69">
        <f t="shared" si="597"/>
        <v>45962</v>
      </c>
      <c r="B18925" t="s">
        <v>934</v>
      </c>
      <c r="C18925" t="s">
        <v>272</v>
      </c>
      <c r="D18925" t="s">
        <v>891</v>
      </c>
      <c r="E18925" t="s">
        <v>316</v>
      </c>
      <c r="F18925" t="s">
        <v>317</v>
      </c>
      <c r="G18925" t="s">
        <v>23</v>
      </c>
      <c r="H18925">
        <v>39042</v>
      </c>
      <c r="I18925" s="68" t="str">
        <f>VLOOKUP(E18925,Refs!$P$2:$R$29,3,FALSE)</f>
        <v>Y56</v>
      </c>
      <c r="J18925" s="68" t="str">
        <f>VLOOKUP(E18925,Refs!$P$2:$S$29,4,FALSE)</f>
        <v>London</v>
      </c>
      <c r="K18925" s="28">
        <f t="shared" si="598"/>
        <v>39042</v>
      </c>
    </row>
    <row r="18926" spans="1:11" x14ac:dyDescent="0.35">
      <c r="A18926" s="69">
        <f t="shared" si="597"/>
        <v>45962</v>
      </c>
      <c r="B18926" t="s">
        <v>934</v>
      </c>
      <c r="C18926" t="s">
        <v>272</v>
      </c>
      <c r="D18926" t="s">
        <v>891</v>
      </c>
      <c r="E18926" t="s">
        <v>316</v>
      </c>
      <c r="F18926" t="s">
        <v>317</v>
      </c>
      <c r="G18926" t="s">
        <v>19</v>
      </c>
      <c r="H18926">
        <v>1182</v>
      </c>
      <c r="I18926" s="68" t="str">
        <f>VLOOKUP(E18926,Refs!$P$2:$R$29,3,FALSE)</f>
        <v>Y56</v>
      </c>
      <c r="J18926" s="68" t="str">
        <f>VLOOKUP(E18926,Refs!$P$2:$S$29,4,FALSE)</f>
        <v>London</v>
      </c>
      <c r="K18926" s="28">
        <f t="shared" si="598"/>
        <v>1182</v>
      </c>
    </row>
    <row r="18927" spans="1:11" x14ac:dyDescent="0.35">
      <c r="A18927" s="69">
        <f t="shared" si="597"/>
        <v>45962</v>
      </c>
      <c r="B18927" t="s">
        <v>934</v>
      </c>
      <c r="C18927" t="s">
        <v>272</v>
      </c>
      <c r="D18927" t="s">
        <v>891</v>
      </c>
      <c r="E18927" t="s">
        <v>316</v>
      </c>
      <c r="F18927" t="s">
        <v>317</v>
      </c>
      <c r="G18927" t="s">
        <v>21</v>
      </c>
      <c r="H18927">
        <v>874689</v>
      </c>
      <c r="I18927" s="68" t="str">
        <f>VLOOKUP(E18927,Refs!$P$2:$R$29,3,FALSE)</f>
        <v>Y56</v>
      </c>
      <c r="J18927" s="68" t="str">
        <f>VLOOKUP(E18927,Refs!$P$2:$S$29,4,FALSE)</f>
        <v>London</v>
      </c>
      <c r="K18927" s="28">
        <f t="shared" si="598"/>
        <v>874689</v>
      </c>
    </row>
    <row r="18928" spans="1:11" x14ac:dyDescent="0.35">
      <c r="A18928" s="69">
        <f t="shared" si="597"/>
        <v>45962</v>
      </c>
      <c r="B18928" t="s">
        <v>934</v>
      </c>
      <c r="C18928" t="s">
        <v>272</v>
      </c>
      <c r="D18928" t="s">
        <v>891</v>
      </c>
      <c r="E18928" t="s">
        <v>316</v>
      </c>
      <c r="F18928" t="s">
        <v>317</v>
      </c>
      <c r="G18928" t="s">
        <v>70</v>
      </c>
      <c r="H18928">
        <v>103</v>
      </c>
      <c r="I18928" s="68" t="str">
        <f>VLOOKUP(E18928,Refs!$P$2:$R$29,3,FALSE)</f>
        <v>Y56</v>
      </c>
      <c r="J18928" s="68" t="str">
        <f>VLOOKUP(E18928,Refs!$P$2:$S$29,4,FALSE)</f>
        <v>London</v>
      </c>
      <c r="K18928" s="28">
        <f t="shared" si="598"/>
        <v>103</v>
      </c>
    </row>
    <row r="18929" spans="1:11" x14ac:dyDescent="0.35">
      <c r="A18929" s="69">
        <f t="shared" si="597"/>
        <v>45962</v>
      </c>
      <c r="B18929" t="s">
        <v>934</v>
      </c>
      <c r="C18929" t="s">
        <v>272</v>
      </c>
      <c r="D18929" t="s">
        <v>891</v>
      </c>
      <c r="E18929" t="s">
        <v>316</v>
      </c>
      <c r="F18929" t="s">
        <v>317</v>
      </c>
      <c r="G18929" t="s">
        <v>71</v>
      </c>
      <c r="H18929">
        <v>270</v>
      </c>
      <c r="I18929" s="68" t="str">
        <f>VLOOKUP(E18929,Refs!$P$2:$R$29,3,FALSE)</f>
        <v>Y56</v>
      </c>
      <c r="J18929" s="68" t="str">
        <f>VLOOKUP(E18929,Refs!$P$2:$S$29,4,FALSE)</f>
        <v>London</v>
      </c>
      <c r="K18929" s="28">
        <f t="shared" si="598"/>
        <v>270</v>
      </c>
    </row>
    <row r="18930" spans="1:11" x14ac:dyDescent="0.35">
      <c r="A18930" s="69">
        <f t="shared" si="597"/>
        <v>45962</v>
      </c>
      <c r="B18930" t="s">
        <v>934</v>
      </c>
      <c r="C18930" t="s">
        <v>272</v>
      </c>
      <c r="D18930" t="s">
        <v>891</v>
      </c>
      <c r="E18930" t="s">
        <v>316</v>
      </c>
      <c r="F18930" t="s">
        <v>317</v>
      </c>
      <c r="G18930" t="s">
        <v>72</v>
      </c>
      <c r="H18930">
        <v>41132</v>
      </c>
      <c r="I18930" s="68" t="str">
        <f>VLOOKUP(E18930,Refs!$P$2:$R$29,3,FALSE)</f>
        <v>Y56</v>
      </c>
      <c r="J18930" s="68" t="str">
        <f>VLOOKUP(E18930,Refs!$P$2:$S$29,4,FALSE)</f>
        <v>London</v>
      </c>
      <c r="K18930" s="28">
        <f t="shared" si="598"/>
        <v>41132</v>
      </c>
    </row>
    <row r="18931" spans="1:11" x14ac:dyDescent="0.35">
      <c r="A18931" s="69">
        <f t="shared" si="597"/>
        <v>45962</v>
      </c>
      <c r="B18931" t="s">
        <v>934</v>
      </c>
      <c r="C18931" t="s">
        <v>272</v>
      </c>
      <c r="D18931" t="s">
        <v>891</v>
      </c>
      <c r="E18931" t="s">
        <v>316</v>
      </c>
      <c r="F18931" t="s">
        <v>317</v>
      </c>
      <c r="G18931" t="s">
        <v>73</v>
      </c>
      <c r="H18931">
        <v>13200</v>
      </c>
      <c r="I18931" s="68" t="str">
        <f>VLOOKUP(E18931,Refs!$P$2:$R$29,3,FALSE)</f>
        <v>Y56</v>
      </c>
      <c r="J18931" s="68" t="str">
        <f>VLOOKUP(E18931,Refs!$P$2:$S$29,4,FALSE)</f>
        <v>London</v>
      </c>
      <c r="K18931" s="28">
        <f t="shared" si="598"/>
        <v>13200</v>
      </c>
    </row>
    <row r="18932" spans="1:11" x14ac:dyDescent="0.35">
      <c r="A18932" s="69">
        <f t="shared" si="597"/>
        <v>45962</v>
      </c>
      <c r="B18932" t="s">
        <v>934</v>
      </c>
      <c r="C18932" t="s">
        <v>272</v>
      </c>
      <c r="D18932" t="s">
        <v>891</v>
      </c>
      <c r="E18932" t="s">
        <v>316</v>
      </c>
      <c r="F18932" t="s">
        <v>317</v>
      </c>
      <c r="G18932" t="s">
        <v>74</v>
      </c>
      <c r="H18932">
        <v>68255694</v>
      </c>
      <c r="I18932" s="68" t="str">
        <f>VLOOKUP(E18932,Refs!$P$2:$R$29,3,FALSE)</f>
        <v>Y56</v>
      </c>
      <c r="J18932" s="68" t="str">
        <f>VLOOKUP(E18932,Refs!$P$2:$S$29,4,FALSE)</f>
        <v>London</v>
      </c>
      <c r="K18932" s="28">
        <f t="shared" si="598"/>
        <v>68255694</v>
      </c>
    </row>
    <row r="18933" spans="1:11" x14ac:dyDescent="0.35">
      <c r="A18933" s="69">
        <f t="shared" si="597"/>
        <v>45962</v>
      </c>
      <c r="B18933" t="s">
        <v>934</v>
      </c>
      <c r="C18933" t="s">
        <v>272</v>
      </c>
      <c r="D18933" t="s">
        <v>891</v>
      </c>
      <c r="E18933" t="s">
        <v>316</v>
      </c>
      <c r="F18933" t="s">
        <v>317</v>
      </c>
      <c r="G18933" t="s">
        <v>26</v>
      </c>
      <c r="H18933">
        <v>49744</v>
      </c>
      <c r="I18933" s="68" t="str">
        <f>VLOOKUP(E18933,Refs!$P$2:$R$29,3,FALSE)</f>
        <v>Y56</v>
      </c>
      <c r="J18933" s="68" t="str">
        <f>VLOOKUP(E18933,Refs!$P$2:$S$29,4,FALSE)</f>
        <v>London</v>
      </c>
      <c r="K18933" s="28">
        <f t="shared" si="598"/>
        <v>49744</v>
      </c>
    </row>
    <row r="18934" spans="1:11" x14ac:dyDescent="0.35">
      <c r="A18934" s="69">
        <f t="shared" si="597"/>
        <v>45962</v>
      </c>
      <c r="B18934" t="s">
        <v>934</v>
      </c>
      <c r="C18934" t="s">
        <v>272</v>
      </c>
      <c r="D18934" t="s">
        <v>891</v>
      </c>
      <c r="E18934" t="s">
        <v>316</v>
      </c>
      <c r="F18934" t="s">
        <v>317</v>
      </c>
      <c r="G18934" t="s">
        <v>75</v>
      </c>
      <c r="H18934">
        <v>1301</v>
      </c>
      <c r="I18934" s="68" t="str">
        <f>VLOOKUP(E18934,Refs!$P$2:$R$29,3,FALSE)</f>
        <v>Y56</v>
      </c>
      <c r="J18934" s="68" t="str">
        <f>VLOOKUP(E18934,Refs!$P$2:$S$29,4,FALSE)</f>
        <v>London</v>
      </c>
      <c r="K18934" s="28">
        <f t="shared" si="598"/>
        <v>1301</v>
      </c>
    </row>
    <row r="18935" spans="1:11" x14ac:dyDescent="0.35">
      <c r="A18935" s="69">
        <f t="shared" si="597"/>
        <v>45962</v>
      </c>
      <c r="B18935" t="s">
        <v>934</v>
      </c>
      <c r="C18935" t="s">
        <v>272</v>
      </c>
      <c r="D18935" t="s">
        <v>891</v>
      </c>
      <c r="E18935" t="s">
        <v>316</v>
      </c>
      <c r="F18935" t="s">
        <v>317</v>
      </c>
      <c r="G18935" t="s">
        <v>76</v>
      </c>
      <c r="H18935">
        <v>25876</v>
      </c>
      <c r="I18935" s="68" t="str">
        <f>VLOOKUP(E18935,Refs!$P$2:$R$29,3,FALSE)</f>
        <v>Y56</v>
      </c>
      <c r="J18935" s="68" t="str">
        <f>VLOOKUP(E18935,Refs!$P$2:$S$29,4,FALSE)</f>
        <v>London</v>
      </c>
      <c r="K18935" s="28">
        <f t="shared" si="598"/>
        <v>25876</v>
      </c>
    </row>
    <row r="18936" spans="1:11" x14ac:dyDescent="0.35">
      <c r="A18936" s="69">
        <f t="shared" si="597"/>
        <v>45962</v>
      </c>
      <c r="B18936" t="s">
        <v>934</v>
      </c>
      <c r="C18936" t="s">
        <v>272</v>
      </c>
      <c r="D18936" t="s">
        <v>891</v>
      </c>
      <c r="E18936" t="s">
        <v>316</v>
      </c>
      <c r="F18936" t="s">
        <v>317</v>
      </c>
      <c r="G18936" t="s">
        <v>77</v>
      </c>
      <c r="H18936">
        <v>5282</v>
      </c>
      <c r="I18936" s="68" t="str">
        <f>VLOOKUP(E18936,Refs!$P$2:$R$29,3,FALSE)</f>
        <v>Y56</v>
      </c>
      <c r="J18936" s="68" t="str">
        <f>VLOOKUP(E18936,Refs!$P$2:$S$29,4,FALSE)</f>
        <v>London</v>
      </c>
      <c r="K18936" s="28">
        <f t="shared" si="598"/>
        <v>5282</v>
      </c>
    </row>
    <row r="18937" spans="1:11" x14ac:dyDescent="0.35">
      <c r="A18937" s="69">
        <f t="shared" si="597"/>
        <v>45962</v>
      </c>
      <c r="B18937" t="s">
        <v>934</v>
      </c>
      <c r="C18937" t="s">
        <v>272</v>
      </c>
      <c r="D18937" t="s">
        <v>891</v>
      </c>
      <c r="E18937" t="s">
        <v>316</v>
      </c>
      <c r="F18937" t="s">
        <v>317</v>
      </c>
      <c r="G18937" t="s">
        <v>78</v>
      </c>
      <c r="H18937">
        <v>14829</v>
      </c>
      <c r="I18937" s="68" t="str">
        <f>VLOOKUP(E18937,Refs!$P$2:$R$29,3,FALSE)</f>
        <v>Y56</v>
      </c>
      <c r="J18937" s="68" t="str">
        <f>VLOOKUP(E18937,Refs!$P$2:$S$29,4,FALSE)</f>
        <v>London</v>
      </c>
      <c r="K18937" s="28">
        <f t="shared" si="598"/>
        <v>14829</v>
      </c>
    </row>
    <row r="18938" spans="1:11" x14ac:dyDescent="0.35">
      <c r="A18938" s="69">
        <f t="shared" si="597"/>
        <v>45962</v>
      </c>
      <c r="B18938" t="s">
        <v>934</v>
      </c>
      <c r="C18938" t="s">
        <v>272</v>
      </c>
      <c r="D18938" t="s">
        <v>891</v>
      </c>
      <c r="E18938" t="s">
        <v>316</v>
      </c>
      <c r="F18938" t="s">
        <v>317</v>
      </c>
      <c r="G18938" t="s">
        <v>79</v>
      </c>
      <c r="H18938">
        <v>2456</v>
      </c>
      <c r="I18938" s="68" t="str">
        <f>VLOOKUP(E18938,Refs!$P$2:$R$29,3,FALSE)</f>
        <v>Y56</v>
      </c>
      <c r="J18938" s="68" t="str">
        <f>VLOOKUP(E18938,Refs!$P$2:$S$29,4,FALSE)</f>
        <v>London</v>
      </c>
      <c r="K18938" s="28">
        <f t="shared" si="598"/>
        <v>2456</v>
      </c>
    </row>
    <row r="18939" spans="1:11" x14ac:dyDescent="0.35">
      <c r="A18939" s="69">
        <f t="shared" si="597"/>
        <v>45962</v>
      </c>
      <c r="B18939" t="s">
        <v>934</v>
      </c>
      <c r="C18939" t="s">
        <v>272</v>
      </c>
      <c r="D18939" t="s">
        <v>891</v>
      </c>
      <c r="E18939" t="s">
        <v>316</v>
      </c>
      <c r="F18939" t="s">
        <v>317</v>
      </c>
      <c r="G18939" t="s">
        <v>25</v>
      </c>
      <c r="H18939">
        <v>20117</v>
      </c>
      <c r="I18939" s="68" t="str">
        <f>VLOOKUP(E18939,Refs!$P$2:$R$29,3,FALSE)</f>
        <v>Y56</v>
      </c>
      <c r="J18939" s="68" t="str">
        <f>VLOOKUP(E18939,Refs!$P$2:$S$29,4,FALSE)</f>
        <v>London</v>
      </c>
      <c r="K18939" s="28">
        <f t="shared" si="598"/>
        <v>20117</v>
      </c>
    </row>
    <row r="18940" spans="1:11" x14ac:dyDescent="0.35">
      <c r="A18940" s="69">
        <f t="shared" si="597"/>
        <v>45962</v>
      </c>
      <c r="B18940" t="s">
        <v>934</v>
      </c>
      <c r="C18940" t="s">
        <v>272</v>
      </c>
      <c r="D18940" t="s">
        <v>891</v>
      </c>
      <c r="E18940" t="s">
        <v>316</v>
      </c>
      <c r="F18940" t="s">
        <v>317</v>
      </c>
      <c r="G18940" t="s">
        <v>80</v>
      </c>
      <c r="H18940">
        <v>39</v>
      </c>
      <c r="I18940" s="68" t="str">
        <f>VLOOKUP(E18940,Refs!$P$2:$R$29,3,FALSE)</f>
        <v>Y56</v>
      </c>
      <c r="J18940" s="68" t="str">
        <f>VLOOKUP(E18940,Refs!$P$2:$S$29,4,FALSE)</f>
        <v>London</v>
      </c>
      <c r="K18940" s="28">
        <f t="shared" si="598"/>
        <v>39</v>
      </c>
    </row>
    <row r="18941" spans="1:11" x14ac:dyDescent="0.35">
      <c r="A18941" s="69">
        <f t="shared" si="597"/>
        <v>45962</v>
      </c>
      <c r="B18941" t="s">
        <v>934</v>
      </c>
      <c r="C18941" t="s">
        <v>272</v>
      </c>
      <c r="D18941" t="s">
        <v>891</v>
      </c>
      <c r="E18941" t="s">
        <v>316</v>
      </c>
      <c r="F18941" t="s">
        <v>317</v>
      </c>
      <c r="G18941" t="s">
        <v>81</v>
      </c>
      <c r="H18941">
        <v>11030</v>
      </c>
      <c r="I18941" s="68" t="str">
        <f>VLOOKUP(E18941,Refs!$P$2:$R$29,3,FALSE)</f>
        <v>Y56</v>
      </c>
      <c r="J18941" s="68" t="str">
        <f>VLOOKUP(E18941,Refs!$P$2:$S$29,4,FALSE)</f>
        <v>London</v>
      </c>
      <c r="K18941" s="28">
        <f t="shared" si="598"/>
        <v>11030</v>
      </c>
    </row>
    <row r="18942" spans="1:11" x14ac:dyDescent="0.35">
      <c r="A18942" s="69">
        <f t="shared" si="597"/>
        <v>45962</v>
      </c>
      <c r="B18942" t="s">
        <v>934</v>
      </c>
      <c r="C18942" t="s">
        <v>272</v>
      </c>
      <c r="D18942" t="s">
        <v>891</v>
      </c>
      <c r="E18942" t="s">
        <v>316</v>
      </c>
      <c r="F18942" t="s">
        <v>317</v>
      </c>
      <c r="G18942" t="s">
        <v>82</v>
      </c>
      <c r="H18942">
        <v>4133</v>
      </c>
      <c r="I18942" s="68" t="str">
        <f>VLOOKUP(E18942,Refs!$P$2:$R$29,3,FALSE)</f>
        <v>Y56</v>
      </c>
      <c r="J18942" s="68" t="str">
        <f>VLOOKUP(E18942,Refs!$P$2:$S$29,4,FALSE)</f>
        <v>London</v>
      </c>
      <c r="K18942" s="28">
        <f t="shared" si="598"/>
        <v>4133</v>
      </c>
    </row>
    <row r="18943" spans="1:11" x14ac:dyDescent="0.35">
      <c r="A18943" s="69">
        <f t="shared" si="597"/>
        <v>45962</v>
      </c>
      <c r="B18943" t="s">
        <v>934</v>
      </c>
      <c r="C18943" t="s">
        <v>272</v>
      </c>
      <c r="D18943" t="s">
        <v>891</v>
      </c>
      <c r="E18943" t="s">
        <v>316</v>
      </c>
      <c r="F18943" t="s">
        <v>317</v>
      </c>
      <c r="G18943" t="s">
        <v>83</v>
      </c>
      <c r="H18943">
        <v>5240</v>
      </c>
      <c r="I18943" s="68" t="str">
        <f>VLOOKUP(E18943,Refs!$P$2:$R$29,3,FALSE)</f>
        <v>Y56</v>
      </c>
      <c r="J18943" s="68" t="str">
        <f>VLOOKUP(E18943,Refs!$P$2:$S$29,4,FALSE)</f>
        <v>London</v>
      </c>
      <c r="K18943" s="28">
        <f t="shared" si="598"/>
        <v>5240</v>
      </c>
    </row>
    <row r="18944" spans="1:11" x14ac:dyDescent="0.35">
      <c r="A18944" s="69">
        <f t="shared" si="597"/>
        <v>45962</v>
      </c>
      <c r="B18944" t="s">
        <v>934</v>
      </c>
      <c r="C18944" t="s">
        <v>272</v>
      </c>
      <c r="D18944" t="s">
        <v>891</v>
      </c>
      <c r="E18944" t="s">
        <v>316</v>
      </c>
      <c r="F18944" t="s">
        <v>317</v>
      </c>
      <c r="G18944" t="s">
        <v>84</v>
      </c>
      <c r="H18944">
        <v>23355</v>
      </c>
      <c r="I18944" s="68" t="str">
        <f>VLOOKUP(E18944,Refs!$P$2:$R$29,3,FALSE)</f>
        <v>Y56</v>
      </c>
      <c r="J18944" s="68" t="str">
        <f>VLOOKUP(E18944,Refs!$P$2:$S$29,4,FALSE)</f>
        <v>London</v>
      </c>
      <c r="K18944" s="28">
        <f t="shared" si="598"/>
        <v>23355</v>
      </c>
    </row>
    <row r="18945" spans="1:11" x14ac:dyDescent="0.35">
      <c r="A18945" s="69">
        <f t="shared" si="597"/>
        <v>45962</v>
      </c>
      <c r="B18945" t="s">
        <v>934</v>
      </c>
      <c r="C18945" t="s">
        <v>272</v>
      </c>
      <c r="D18945" t="s">
        <v>891</v>
      </c>
      <c r="E18945" t="s">
        <v>316</v>
      </c>
      <c r="F18945" t="s">
        <v>317</v>
      </c>
      <c r="G18945" t="s">
        <v>85</v>
      </c>
      <c r="H18945">
        <v>2054</v>
      </c>
      <c r="I18945" s="68" t="str">
        <f>VLOOKUP(E18945,Refs!$P$2:$R$29,3,FALSE)</f>
        <v>Y56</v>
      </c>
      <c r="J18945" s="68" t="str">
        <f>VLOOKUP(E18945,Refs!$P$2:$S$29,4,FALSE)</f>
        <v>London</v>
      </c>
      <c r="K18945" s="28">
        <f t="shared" si="598"/>
        <v>2054</v>
      </c>
    </row>
    <row r="18946" spans="1:11" x14ac:dyDescent="0.35">
      <c r="A18946" s="69">
        <f t="shared" si="597"/>
        <v>45962</v>
      </c>
      <c r="B18946" t="s">
        <v>934</v>
      </c>
      <c r="C18946" t="s">
        <v>272</v>
      </c>
      <c r="D18946" t="s">
        <v>891</v>
      </c>
      <c r="E18946" t="s">
        <v>316</v>
      </c>
      <c r="F18946" t="s">
        <v>317</v>
      </c>
      <c r="G18946" t="s">
        <v>86</v>
      </c>
      <c r="H18946">
        <v>815</v>
      </c>
      <c r="I18946" s="68" t="str">
        <f>VLOOKUP(E18946,Refs!$P$2:$R$29,3,FALSE)</f>
        <v>Y56</v>
      </c>
      <c r="J18946" s="68" t="str">
        <f>VLOOKUP(E18946,Refs!$P$2:$S$29,4,FALSE)</f>
        <v>London</v>
      </c>
      <c r="K18946" s="28">
        <f t="shared" si="598"/>
        <v>815</v>
      </c>
    </row>
    <row r="18947" spans="1:11" x14ac:dyDescent="0.35">
      <c r="A18947" s="69">
        <f t="shared" ref="A18947:A19010" si="599">DATEVALUE(RIGHT(B18947,8))</f>
        <v>45962</v>
      </c>
      <c r="B18947" t="s">
        <v>934</v>
      </c>
      <c r="C18947" t="s">
        <v>272</v>
      </c>
      <c r="D18947" t="s">
        <v>891</v>
      </c>
      <c r="E18947" t="s">
        <v>316</v>
      </c>
      <c r="F18947" t="s">
        <v>317</v>
      </c>
      <c r="G18947" t="s">
        <v>87</v>
      </c>
      <c r="H18947">
        <v>8829</v>
      </c>
      <c r="I18947" s="68" t="str">
        <f>VLOOKUP(E18947,Refs!$P$2:$R$29,3,FALSE)</f>
        <v>Y56</v>
      </c>
      <c r="J18947" s="68" t="str">
        <f>VLOOKUP(E18947,Refs!$P$2:$S$29,4,FALSE)</f>
        <v>London</v>
      </c>
      <c r="K18947" s="28">
        <f t="shared" si="598"/>
        <v>8829</v>
      </c>
    </row>
    <row r="18948" spans="1:11" x14ac:dyDescent="0.35">
      <c r="A18948" s="69">
        <f t="shared" si="599"/>
        <v>45962</v>
      </c>
      <c r="B18948" t="s">
        <v>934</v>
      </c>
      <c r="C18948" t="s">
        <v>272</v>
      </c>
      <c r="D18948" t="s">
        <v>891</v>
      </c>
      <c r="E18948" t="s">
        <v>316</v>
      </c>
      <c r="F18948" t="s">
        <v>317</v>
      </c>
      <c r="G18948" t="s">
        <v>88</v>
      </c>
      <c r="H18948">
        <v>38639</v>
      </c>
      <c r="I18948" s="68" t="str">
        <f>VLOOKUP(E18948,Refs!$P$2:$R$29,3,FALSE)</f>
        <v>Y56</v>
      </c>
      <c r="J18948" s="68" t="str">
        <f>VLOOKUP(E18948,Refs!$P$2:$S$29,4,FALSE)</f>
        <v>London</v>
      </c>
      <c r="K18948" s="28">
        <f t="shared" si="598"/>
        <v>38639</v>
      </c>
    </row>
    <row r="18949" spans="1:11" x14ac:dyDescent="0.35">
      <c r="A18949" s="69">
        <f t="shared" si="599"/>
        <v>45962</v>
      </c>
      <c r="B18949" t="s">
        <v>934</v>
      </c>
      <c r="C18949" t="s">
        <v>272</v>
      </c>
      <c r="D18949" t="s">
        <v>891</v>
      </c>
      <c r="E18949" t="s">
        <v>316</v>
      </c>
      <c r="F18949" t="s">
        <v>317</v>
      </c>
      <c r="G18949" t="s">
        <v>89</v>
      </c>
      <c r="H18949">
        <v>48087</v>
      </c>
      <c r="I18949" s="68" t="str">
        <f>VLOOKUP(E18949,Refs!$P$2:$R$29,3,FALSE)</f>
        <v>Y56</v>
      </c>
      <c r="J18949" s="68" t="str">
        <f>VLOOKUP(E18949,Refs!$P$2:$S$29,4,FALSE)</f>
        <v>London</v>
      </c>
      <c r="K18949" s="28">
        <f t="shared" si="598"/>
        <v>48087</v>
      </c>
    </row>
    <row r="18950" spans="1:11" x14ac:dyDescent="0.35">
      <c r="A18950" s="69">
        <f t="shared" si="599"/>
        <v>45962</v>
      </c>
      <c r="B18950" t="s">
        <v>934</v>
      </c>
      <c r="C18950" t="s">
        <v>272</v>
      </c>
      <c r="D18950" t="s">
        <v>891</v>
      </c>
      <c r="E18950" t="s">
        <v>316</v>
      </c>
      <c r="F18950" t="s">
        <v>317</v>
      </c>
      <c r="G18950" t="s">
        <v>27</v>
      </c>
      <c r="H18950">
        <v>5342</v>
      </c>
      <c r="I18950" s="68" t="str">
        <f>VLOOKUP(E18950,Refs!$P$2:$R$29,3,FALSE)</f>
        <v>Y56</v>
      </c>
      <c r="J18950" s="68" t="str">
        <f>VLOOKUP(E18950,Refs!$P$2:$S$29,4,FALSE)</f>
        <v>London</v>
      </c>
      <c r="K18950" s="28">
        <f t="shared" si="598"/>
        <v>5342</v>
      </c>
    </row>
    <row r="18951" spans="1:11" x14ac:dyDescent="0.35">
      <c r="A18951" s="69">
        <f t="shared" si="599"/>
        <v>45962</v>
      </c>
      <c r="B18951" t="s">
        <v>934</v>
      </c>
      <c r="C18951" t="s">
        <v>272</v>
      </c>
      <c r="D18951" t="s">
        <v>891</v>
      </c>
      <c r="E18951" t="s">
        <v>316</v>
      </c>
      <c r="F18951" t="s">
        <v>317</v>
      </c>
      <c r="G18951" t="s">
        <v>29</v>
      </c>
      <c r="H18951">
        <v>5704</v>
      </c>
      <c r="I18951" s="68" t="str">
        <f>VLOOKUP(E18951,Refs!$P$2:$R$29,3,FALSE)</f>
        <v>Y56</v>
      </c>
      <c r="J18951" s="68" t="str">
        <f>VLOOKUP(E18951,Refs!$P$2:$S$29,4,FALSE)</f>
        <v>London</v>
      </c>
      <c r="K18951" s="28">
        <f t="shared" si="598"/>
        <v>5704</v>
      </c>
    </row>
    <row r="18952" spans="1:11" x14ac:dyDescent="0.35">
      <c r="A18952" s="69">
        <f t="shared" si="599"/>
        <v>45962</v>
      </c>
      <c r="B18952" t="s">
        <v>934</v>
      </c>
      <c r="C18952" t="s">
        <v>272</v>
      </c>
      <c r="D18952" t="s">
        <v>891</v>
      </c>
      <c r="E18952" t="s">
        <v>316</v>
      </c>
      <c r="F18952" t="s">
        <v>317</v>
      </c>
      <c r="G18952" t="s">
        <v>90</v>
      </c>
      <c r="H18952">
        <v>1798</v>
      </c>
      <c r="I18952" s="68" t="str">
        <f>VLOOKUP(E18952,Refs!$P$2:$R$29,3,FALSE)</f>
        <v>Y56</v>
      </c>
      <c r="J18952" s="68" t="str">
        <f>VLOOKUP(E18952,Refs!$P$2:$S$29,4,FALSE)</f>
        <v>London</v>
      </c>
      <c r="K18952" s="28">
        <f t="shared" si="598"/>
        <v>1798</v>
      </c>
    </row>
    <row r="18953" spans="1:11" x14ac:dyDescent="0.35">
      <c r="A18953" s="69">
        <f t="shared" si="599"/>
        <v>45962</v>
      </c>
      <c r="B18953" t="s">
        <v>934</v>
      </c>
      <c r="C18953" t="s">
        <v>272</v>
      </c>
      <c r="D18953" t="s">
        <v>891</v>
      </c>
      <c r="E18953" t="s">
        <v>316</v>
      </c>
      <c r="F18953" t="s">
        <v>317</v>
      </c>
      <c r="G18953" t="s">
        <v>91</v>
      </c>
      <c r="H18953">
        <v>76</v>
      </c>
      <c r="I18953" s="68" t="str">
        <f>VLOOKUP(E18953,Refs!$P$2:$R$29,3,FALSE)</f>
        <v>Y56</v>
      </c>
      <c r="J18953" s="68" t="str">
        <f>VLOOKUP(E18953,Refs!$P$2:$S$29,4,FALSE)</f>
        <v>London</v>
      </c>
      <c r="K18953" s="28">
        <f t="shared" si="598"/>
        <v>76</v>
      </c>
    </row>
    <row r="18954" spans="1:11" x14ac:dyDescent="0.35">
      <c r="A18954" s="69">
        <f t="shared" si="599"/>
        <v>45962</v>
      </c>
      <c r="B18954" t="s">
        <v>934</v>
      </c>
      <c r="C18954" t="s">
        <v>272</v>
      </c>
      <c r="D18954" t="s">
        <v>891</v>
      </c>
      <c r="E18954" t="s">
        <v>316</v>
      </c>
      <c r="F18954" t="s">
        <v>317</v>
      </c>
      <c r="G18954" t="s">
        <v>92</v>
      </c>
      <c r="H18954">
        <v>3737</v>
      </c>
      <c r="I18954" s="68" t="str">
        <f>VLOOKUP(E18954,Refs!$P$2:$R$29,3,FALSE)</f>
        <v>Y56</v>
      </c>
      <c r="J18954" s="68" t="str">
        <f>VLOOKUP(E18954,Refs!$P$2:$S$29,4,FALSE)</f>
        <v>London</v>
      </c>
      <c r="K18954" s="28">
        <f t="shared" si="598"/>
        <v>3737</v>
      </c>
    </row>
    <row r="18955" spans="1:11" x14ac:dyDescent="0.35">
      <c r="A18955" s="69">
        <f t="shared" si="599"/>
        <v>45962</v>
      </c>
      <c r="B18955" t="s">
        <v>934</v>
      </c>
      <c r="C18955" t="s">
        <v>272</v>
      </c>
      <c r="D18955" t="s">
        <v>891</v>
      </c>
      <c r="E18955" t="s">
        <v>316</v>
      </c>
      <c r="F18955" t="s">
        <v>317</v>
      </c>
      <c r="G18955" t="s">
        <v>93</v>
      </c>
      <c r="H18955">
        <v>196</v>
      </c>
      <c r="I18955" s="68" t="str">
        <f>VLOOKUP(E18955,Refs!$P$2:$R$29,3,FALSE)</f>
        <v>Y56</v>
      </c>
      <c r="J18955" s="68" t="str">
        <f>VLOOKUP(E18955,Refs!$P$2:$S$29,4,FALSE)</f>
        <v>London</v>
      </c>
      <c r="K18955" s="28">
        <f t="shared" si="598"/>
        <v>196</v>
      </c>
    </row>
    <row r="18956" spans="1:11" x14ac:dyDescent="0.35">
      <c r="A18956" s="69">
        <f t="shared" si="599"/>
        <v>45962</v>
      </c>
      <c r="B18956" t="s">
        <v>934</v>
      </c>
      <c r="C18956" t="s">
        <v>272</v>
      </c>
      <c r="D18956" t="s">
        <v>891</v>
      </c>
      <c r="E18956" t="s">
        <v>316</v>
      </c>
      <c r="F18956" t="s">
        <v>317</v>
      </c>
      <c r="G18956" t="s">
        <v>94</v>
      </c>
      <c r="H18956">
        <v>1093</v>
      </c>
      <c r="I18956" s="68" t="str">
        <f>VLOOKUP(E18956,Refs!$P$2:$R$29,3,FALSE)</f>
        <v>Y56</v>
      </c>
      <c r="J18956" s="68" t="str">
        <f>VLOOKUP(E18956,Refs!$P$2:$S$29,4,FALSE)</f>
        <v>London</v>
      </c>
      <c r="K18956" s="28">
        <f t="shared" si="598"/>
        <v>1093</v>
      </c>
    </row>
    <row r="18957" spans="1:11" x14ac:dyDescent="0.35">
      <c r="A18957" s="69">
        <f t="shared" si="599"/>
        <v>45962</v>
      </c>
      <c r="B18957" t="s">
        <v>934</v>
      </c>
      <c r="C18957" t="s">
        <v>272</v>
      </c>
      <c r="D18957" t="s">
        <v>891</v>
      </c>
      <c r="E18957" t="s">
        <v>316</v>
      </c>
      <c r="F18957" t="s">
        <v>317</v>
      </c>
      <c r="G18957" t="s">
        <v>95</v>
      </c>
      <c r="H18957">
        <v>71</v>
      </c>
      <c r="I18957" s="68" t="str">
        <f>VLOOKUP(E18957,Refs!$P$2:$R$29,3,FALSE)</f>
        <v>Y56</v>
      </c>
      <c r="J18957" s="68" t="str">
        <f>VLOOKUP(E18957,Refs!$P$2:$S$29,4,FALSE)</f>
        <v>London</v>
      </c>
      <c r="K18957" s="28">
        <f t="shared" si="598"/>
        <v>71</v>
      </c>
    </row>
    <row r="18958" spans="1:11" x14ac:dyDescent="0.35">
      <c r="A18958" s="69">
        <f t="shared" si="599"/>
        <v>45962</v>
      </c>
      <c r="B18958" t="s">
        <v>934</v>
      </c>
      <c r="C18958" t="s">
        <v>272</v>
      </c>
      <c r="D18958" t="s">
        <v>891</v>
      </c>
      <c r="E18958" t="s">
        <v>316</v>
      </c>
      <c r="F18958" t="s">
        <v>317</v>
      </c>
      <c r="G18958" t="s">
        <v>96</v>
      </c>
      <c r="H18958">
        <v>4756</v>
      </c>
      <c r="I18958" s="68" t="str">
        <f>VLOOKUP(E18958,Refs!$P$2:$R$29,3,FALSE)</f>
        <v>Y56</v>
      </c>
      <c r="J18958" s="68" t="str">
        <f>VLOOKUP(E18958,Refs!$P$2:$S$29,4,FALSE)</f>
        <v>London</v>
      </c>
      <c r="K18958" s="28">
        <f t="shared" si="598"/>
        <v>4756</v>
      </c>
    </row>
    <row r="18959" spans="1:11" x14ac:dyDescent="0.35">
      <c r="A18959" s="69">
        <f t="shared" si="599"/>
        <v>45962</v>
      </c>
      <c r="B18959" t="s">
        <v>934</v>
      </c>
      <c r="C18959" t="s">
        <v>272</v>
      </c>
      <c r="D18959" t="s">
        <v>891</v>
      </c>
      <c r="E18959" t="s">
        <v>316</v>
      </c>
      <c r="F18959" t="s">
        <v>317</v>
      </c>
      <c r="G18959" t="s">
        <v>31</v>
      </c>
      <c r="H18959">
        <v>3722</v>
      </c>
      <c r="I18959" s="68" t="str">
        <f>VLOOKUP(E18959,Refs!$P$2:$R$29,3,FALSE)</f>
        <v>Y56</v>
      </c>
      <c r="J18959" s="68" t="str">
        <f>VLOOKUP(E18959,Refs!$P$2:$S$29,4,FALSE)</f>
        <v>London</v>
      </c>
      <c r="K18959" s="28">
        <f t="shared" si="598"/>
        <v>3722</v>
      </c>
    </row>
    <row r="18960" spans="1:11" x14ac:dyDescent="0.35">
      <c r="A18960" s="69">
        <f t="shared" si="599"/>
        <v>45962</v>
      </c>
      <c r="B18960" t="s">
        <v>934</v>
      </c>
      <c r="C18960" t="s">
        <v>272</v>
      </c>
      <c r="D18960" t="s">
        <v>891</v>
      </c>
      <c r="E18960" t="s">
        <v>316</v>
      </c>
      <c r="F18960" t="s">
        <v>317</v>
      </c>
      <c r="G18960" t="s">
        <v>97</v>
      </c>
      <c r="H18960">
        <v>6558</v>
      </c>
      <c r="I18960" s="68" t="str">
        <f>VLOOKUP(E18960,Refs!$P$2:$R$29,3,FALSE)</f>
        <v>Y56</v>
      </c>
      <c r="J18960" s="68" t="str">
        <f>VLOOKUP(E18960,Refs!$P$2:$S$29,4,FALSE)</f>
        <v>London</v>
      </c>
      <c r="K18960" s="28">
        <f t="shared" si="598"/>
        <v>6558</v>
      </c>
    </row>
    <row r="18961" spans="1:11" x14ac:dyDescent="0.35">
      <c r="A18961" s="69">
        <f t="shared" si="599"/>
        <v>45962</v>
      </c>
      <c r="B18961" t="s">
        <v>934</v>
      </c>
      <c r="C18961" t="s">
        <v>272</v>
      </c>
      <c r="D18961" t="s">
        <v>891</v>
      </c>
      <c r="E18961" t="s">
        <v>316</v>
      </c>
      <c r="F18961" t="s">
        <v>317</v>
      </c>
      <c r="G18961" t="s">
        <v>98</v>
      </c>
      <c r="H18961">
        <v>5103</v>
      </c>
      <c r="I18961" s="68" t="str">
        <f>VLOOKUP(E18961,Refs!$P$2:$R$29,3,FALSE)</f>
        <v>Y56</v>
      </c>
      <c r="J18961" s="68" t="str">
        <f>VLOOKUP(E18961,Refs!$P$2:$S$29,4,FALSE)</f>
        <v>London</v>
      </c>
      <c r="K18961" s="28">
        <f t="shared" si="598"/>
        <v>5103</v>
      </c>
    </row>
    <row r="18962" spans="1:11" x14ac:dyDescent="0.35">
      <c r="A18962" s="69">
        <f t="shared" si="599"/>
        <v>45962</v>
      </c>
      <c r="B18962" t="s">
        <v>934</v>
      </c>
      <c r="C18962" t="s">
        <v>272</v>
      </c>
      <c r="D18962" t="s">
        <v>891</v>
      </c>
      <c r="E18962" t="s">
        <v>316</v>
      </c>
      <c r="F18962" t="s">
        <v>317</v>
      </c>
      <c r="G18962" t="s">
        <v>99</v>
      </c>
      <c r="H18962">
        <v>4730</v>
      </c>
      <c r="I18962" s="68" t="str">
        <f>VLOOKUP(E18962,Refs!$P$2:$R$29,3,FALSE)</f>
        <v>Y56</v>
      </c>
      <c r="J18962" s="68" t="str">
        <f>VLOOKUP(E18962,Refs!$P$2:$S$29,4,FALSE)</f>
        <v>London</v>
      </c>
      <c r="K18962" s="28">
        <f t="shared" si="598"/>
        <v>4730</v>
      </c>
    </row>
    <row r="18963" spans="1:11" x14ac:dyDescent="0.35">
      <c r="A18963" s="69">
        <f t="shared" si="599"/>
        <v>45962</v>
      </c>
      <c r="B18963" t="s">
        <v>934</v>
      </c>
      <c r="C18963" t="s">
        <v>272</v>
      </c>
      <c r="D18963" t="s">
        <v>891</v>
      </c>
      <c r="E18963" t="s">
        <v>316</v>
      </c>
      <c r="F18963" t="s">
        <v>317</v>
      </c>
      <c r="G18963" t="s">
        <v>100</v>
      </c>
      <c r="H18963">
        <v>684</v>
      </c>
      <c r="I18963" s="68" t="str">
        <f>VLOOKUP(E18963,Refs!$P$2:$R$29,3,FALSE)</f>
        <v>Y56</v>
      </c>
      <c r="J18963" s="68" t="str">
        <f>VLOOKUP(E18963,Refs!$P$2:$S$29,4,FALSE)</f>
        <v>London</v>
      </c>
      <c r="K18963" s="28">
        <f t="shared" si="598"/>
        <v>684</v>
      </c>
    </row>
    <row r="18964" spans="1:11" x14ac:dyDescent="0.35">
      <c r="A18964" s="69">
        <f t="shared" si="599"/>
        <v>45962</v>
      </c>
      <c r="B18964" t="s">
        <v>934</v>
      </c>
      <c r="C18964" t="s">
        <v>272</v>
      </c>
      <c r="D18964" t="s">
        <v>891</v>
      </c>
      <c r="E18964" t="s">
        <v>316</v>
      </c>
      <c r="F18964" t="s">
        <v>317</v>
      </c>
      <c r="G18964" t="s">
        <v>101</v>
      </c>
      <c r="H18964">
        <v>1776</v>
      </c>
      <c r="I18964" s="68" t="str">
        <f>VLOOKUP(E18964,Refs!$P$2:$R$29,3,FALSE)</f>
        <v>Y56</v>
      </c>
      <c r="J18964" s="68" t="str">
        <f>VLOOKUP(E18964,Refs!$P$2:$S$29,4,FALSE)</f>
        <v>London</v>
      </c>
      <c r="K18964" s="28">
        <f t="shared" si="598"/>
        <v>1776</v>
      </c>
    </row>
    <row r="18965" spans="1:11" x14ac:dyDescent="0.35">
      <c r="A18965" s="69">
        <f t="shared" si="599"/>
        <v>45962</v>
      </c>
      <c r="B18965" t="s">
        <v>934</v>
      </c>
      <c r="C18965" t="s">
        <v>272</v>
      </c>
      <c r="D18965" t="s">
        <v>891</v>
      </c>
      <c r="E18965" t="s">
        <v>316</v>
      </c>
      <c r="F18965" t="s">
        <v>317</v>
      </c>
      <c r="G18965" t="s">
        <v>102</v>
      </c>
      <c r="H18965">
        <v>252</v>
      </c>
      <c r="I18965" s="68" t="str">
        <f>VLOOKUP(E18965,Refs!$P$2:$R$29,3,FALSE)</f>
        <v>Y56</v>
      </c>
      <c r="J18965" s="68" t="str">
        <f>VLOOKUP(E18965,Refs!$P$2:$S$29,4,FALSE)</f>
        <v>London</v>
      </c>
      <c r="K18965" s="28">
        <f t="shared" si="598"/>
        <v>252</v>
      </c>
    </row>
    <row r="18966" spans="1:11" x14ac:dyDescent="0.35">
      <c r="A18966" s="69">
        <f t="shared" si="599"/>
        <v>45962</v>
      </c>
      <c r="B18966" t="s">
        <v>934</v>
      </c>
      <c r="C18966" t="s">
        <v>272</v>
      </c>
      <c r="D18966" t="s">
        <v>891</v>
      </c>
      <c r="E18966" t="s">
        <v>316</v>
      </c>
      <c r="F18966" t="s">
        <v>317</v>
      </c>
      <c r="G18966" t="s">
        <v>103</v>
      </c>
      <c r="H18966">
        <v>4001</v>
      </c>
      <c r="I18966" s="68" t="str">
        <f>VLOOKUP(E18966,Refs!$P$2:$R$29,3,FALSE)</f>
        <v>Y56</v>
      </c>
      <c r="J18966" s="68" t="str">
        <f>VLOOKUP(E18966,Refs!$P$2:$S$29,4,FALSE)</f>
        <v>London</v>
      </c>
      <c r="K18966" s="28">
        <f t="shared" si="598"/>
        <v>4001</v>
      </c>
    </row>
    <row r="18967" spans="1:11" x14ac:dyDescent="0.35">
      <c r="A18967" s="69">
        <f t="shared" si="599"/>
        <v>45962</v>
      </c>
      <c r="B18967" t="s">
        <v>934</v>
      </c>
      <c r="C18967" t="s">
        <v>272</v>
      </c>
      <c r="D18967" t="s">
        <v>891</v>
      </c>
      <c r="E18967" t="s">
        <v>316</v>
      </c>
      <c r="F18967" t="s">
        <v>317</v>
      </c>
      <c r="G18967" t="s">
        <v>104</v>
      </c>
      <c r="H18967">
        <v>42017567</v>
      </c>
      <c r="I18967" s="68" t="str">
        <f>VLOOKUP(E18967,Refs!$P$2:$R$29,3,FALSE)</f>
        <v>Y56</v>
      </c>
      <c r="J18967" s="68" t="str">
        <f>VLOOKUP(E18967,Refs!$P$2:$S$29,4,FALSE)</f>
        <v>London</v>
      </c>
      <c r="K18967" s="28">
        <f t="shared" si="598"/>
        <v>42017567</v>
      </c>
    </row>
    <row r="18968" spans="1:11" x14ac:dyDescent="0.35">
      <c r="A18968" s="69">
        <f t="shared" si="599"/>
        <v>45962</v>
      </c>
      <c r="B18968" t="s">
        <v>934</v>
      </c>
      <c r="C18968" t="s">
        <v>272</v>
      </c>
      <c r="D18968" t="s">
        <v>891</v>
      </c>
      <c r="E18968" t="s">
        <v>316</v>
      </c>
      <c r="F18968" t="s">
        <v>317</v>
      </c>
      <c r="G18968" t="s">
        <v>105</v>
      </c>
      <c r="H18968">
        <v>5038</v>
      </c>
      <c r="I18968" s="68" t="str">
        <f>VLOOKUP(E18968,Refs!$P$2:$R$29,3,FALSE)</f>
        <v>Y56</v>
      </c>
      <c r="J18968" s="68" t="str">
        <f>VLOOKUP(E18968,Refs!$P$2:$S$29,4,FALSE)</f>
        <v>London</v>
      </c>
      <c r="K18968" s="28">
        <f t="shared" si="598"/>
        <v>5038</v>
      </c>
    </row>
    <row r="18969" spans="1:11" x14ac:dyDescent="0.35">
      <c r="A18969" s="69">
        <f t="shared" si="599"/>
        <v>45962</v>
      </c>
      <c r="B18969" t="s">
        <v>934</v>
      </c>
      <c r="C18969" t="s">
        <v>272</v>
      </c>
      <c r="D18969" t="s">
        <v>891</v>
      </c>
      <c r="E18969" t="s">
        <v>316</v>
      </c>
      <c r="F18969" t="s">
        <v>317</v>
      </c>
      <c r="G18969" t="s">
        <v>106</v>
      </c>
      <c r="H18969">
        <v>3637</v>
      </c>
      <c r="I18969" s="68" t="str">
        <f>VLOOKUP(E18969,Refs!$P$2:$R$29,3,FALSE)</f>
        <v>Y56</v>
      </c>
      <c r="J18969" s="68" t="str">
        <f>VLOOKUP(E18969,Refs!$P$2:$S$29,4,FALSE)</f>
        <v>London</v>
      </c>
      <c r="K18969" s="28">
        <f t="shared" si="598"/>
        <v>3637</v>
      </c>
    </row>
    <row r="18970" spans="1:11" x14ac:dyDescent="0.35">
      <c r="A18970" s="69">
        <f t="shared" si="599"/>
        <v>45962</v>
      </c>
      <c r="B18970" t="s">
        <v>934</v>
      </c>
      <c r="C18970" t="s">
        <v>272</v>
      </c>
      <c r="D18970" t="s">
        <v>891</v>
      </c>
      <c r="E18970" t="s">
        <v>316</v>
      </c>
      <c r="F18970" t="s">
        <v>317</v>
      </c>
      <c r="G18970" t="s">
        <v>107</v>
      </c>
      <c r="H18970">
        <v>321</v>
      </c>
      <c r="I18970" s="68" t="str">
        <f>VLOOKUP(E18970,Refs!$P$2:$R$29,3,FALSE)</f>
        <v>Y56</v>
      </c>
      <c r="J18970" s="68" t="str">
        <f>VLOOKUP(E18970,Refs!$P$2:$S$29,4,FALSE)</f>
        <v>London</v>
      </c>
      <c r="K18970" s="28">
        <f t="shared" si="598"/>
        <v>321</v>
      </c>
    </row>
    <row r="18971" spans="1:11" x14ac:dyDescent="0.35">
      <c r="A18971" s="69">
        <f t="shared" si="599"/>
        <v>45962</v>
      </c>
      <c r="B18971" t="s">
        <v>934</v>
      </c>
      <c r="C18971" t="s">
        <v>272</v>
      </c>
      <c r="D18971" t="s">
        <v>891</v>
      </c>
      <c r="E18971" t="s">
        <v>316</v>
      </c>
      <c r="F18971" t="s">
        <v>317</v>
      </c>
      <c r="G18971" t="s">
        <v>108</v>
      </c>
      <c r="H18971">
        <v>1720</v>
      </c>
      <c r="I18971" s="68" t="str">
        <f>VLOOKUP(E18971,Refs!$P$2:$R$29,3,FALSE)</f>
        <v>Y56</v>
      </c>
      <c r="J18971" s="68" t="str">
        <f>VLOOKUP(E18971,Refs!$P$2:$S$29,4,FALSE)</f>
        <v>London</v>
      </c>
      <c r="K18971" s="28">
        <f t="shared" si="598"/>
        <v>1720</v>
      </c>
    </row>
    <row r="18972" spans="1:11" x14ac:dyDescent="0.35">
      <c r="A18972" s="69">
        <f t="shared" si="599"/>
        <v>45962</v>
      </c>
      <c r="B18972" t="s">
        <v>934</v>
      </c>
      <c r="C18972" t="s">
        <v>272</v>
      </c>
      <c r="D18972" t="s">
        <v>891</v>
      </c>
      <c r="E18972" t="s">
        <v>316</v>
      </c>
      <c r="F18972" t="s">
        <v>317</v>
      </c>
      <c r="G18972" t="s">
        <v>109</v>
      </c>
      <c r="H18972">
        <v>10037765</v>
      </c>
      <c r="I18972" s="68" t="str">
        <f>VLOOKUP(E18972,Refs!$P$2:$R$29,3,FALSE)</f>
        <v>Y56</v>
      </c>
      <c r="J18972" s="68" t="str">
        <f>VLOOKUP(E18972,Refs!$P$2:$S$29,4,FALSE)</f>
        <v>London</v>
      </c>
      <c r="K18972" s="28">
        <f t="shared" si="598"/>
        <v>10037765</v>
      </c>
    </row>
    <row r="18973" spans="1:11" x14ac:dyDescent="0.35">
      <c r="A18973" s="69">
        <f t="shared" si="599"/>
        <v>45962</v>
      </c>
      <c r="B18973" t="s">
        <v>934</v>
      </c>
      <c r="C18973" t="s">
        <v>272</v>
      </c>
      <c r="D18973" t="s">
        <v>891</v>
      </c>
      <c r="E18973" t="s">
        <v>316</v>
      </c>
      <c r="F18973" t="s">
        <v>317</v>
      </c>
      <c r="G18973" t="s">
        <v>110</v>
      </c>
      <c r="H18973">
        <v>2818</v>
      </c>
      <c r="I18973" s="68" t="str">
        <f>VLOOKUP(E18973,Refs!$P$2:$R$29,3,FALSE)</f>
        <v>Y56</v>
      </c>
      <c r="J18973" s="68" t="str">
        <f>VLOOKUP(E18973,Refs!$P$2:$S$29,4,FALSE)</f>
        <v>London</v>
      </c>
      <c r="K18973" s="28">
        <f t="shared" si="598"/>
        <v>2818</v>
      </c>
    </row>
    <row r="18974" spans="1:11" x14ac:dyDescent="0.35">
      <c r="A18974" s="69">
        <f t="shared" si="599"/>
        <v>45962</v>
      </c>
      <c r="B18974" t="s">
        <v>934</v>
      </c>
      <c r="C18974" t="s">
        <v>272</v>
      </c>
      <c r="D18974" t="s">
        <v>891</v>
      </c>
      <c r="E18974" t="s">
        <v>316</v>
      </c>
      <c r="F18974" t="s">
        <v>317</v>
      </c>
      <c r="G18974" t="s">
        <v>808</v>
      </c>
      <c r="H18974">
        <v>20193</v>
      </c>
      <c r="I18974" s="68" t="str">
        <f>VLOOKUP(E18974,Refs!$P$2:$R$29,3,FALSE)</f>
        <v>Y56</v>
      </c>
      <c r="J18974" s="68" t="str">
        <f>VLOOKUP(E18974,Refs!$P$2:$S$29,4,FALSE)</f>
        <v>London</v>
      </c>
      <c r="K18974" s="28">
        <f t="shared" si="598"/>
        <v>20193</v>
      </c>
    </row>
    <row r="18975" spans="1:11" x14ac:dyDescent="0.35">
      <c r="A18975" s="69">
        <f t="shared" si="599"/>
        <v>45962</v>
      </c>
      <c r="B18975" t="s">
        <v>934</v>
      </c>
      <c r="C18975" t="s">
        <v>272</v>
      </c>
      <c r="D18975" t="s">
        <v>891</v>
      </c>
      <c r="E18975" t="s">
        <v>316</v>
      </c>
      <c r="F18975" t="s">
        <v>317</v>
      </c>
      <c r="G18975" t="s">
        <v>809</v>
      </c>
      <c r="H18975">
        <v>361</v>
      </c>
      <c r="I18975" s="68" t="str">
        <f>VLOOKUP(E18975,Refs!$P$2:$R$29,3,FALSE)</f>
        <v>Y56</v>
      </c>
      <c r="J18975" s="68" t="str">
        <f>VLOOKUP(E18975,Refs!$P$2:$S$29,4,FALSE)</f>
        <v>London</v>
      </c>
      <c r="K18975" s="28">
        <f t="shared" si="598"/>
        <v>361</v>
      </c>
    </row>
    <row r="18976" spans="1:11" x14ac:dyDescent="0.35">
      <c r="A18976" s="69">
        <f t="shared" si="599"/>
        <v>45962</v>
      </c>
      <c r="B18976" t="s">
        <v>934</v>
      </c>
      <c r="C18976" t="s">
        <v>272</v>
      </c>
      <c r="D18976" t="s">
        <v>891</v>
      </c>
      <c r="E18976" t="s">
        <v>316</v>
      </c>
      <c r="F18976" t="s">
        <v>317</v>
      </c>
      <c r="G18976" t="s">
        <v>111</v>
      </c>
      <c r="H18976">
        <v>43766</v>
      </c>
      <c r="I18976" s="68" t="str">
        <f>VLOOKUP(E18976,Refs!$P$2:$R$29,3,FALSE)</f>
        <v>Y56</v>
      </c>
      <c r="J18976" s="68" t="str">
        <f>VLOOKUP(E18976,Refs!$P$2:$S$29,4,FALSE)</f>
        <v>London</v>
      </c>
      <c r="K18976" s="28">
        <f t="shared" si="598"/>
        <v>43766</v>
      </c>
    </row>
    <row r="18977" spans="1:11" x14ac:dyDescent="0.35">
      <c r="A18977" s="69">
        <f t="shared" si="599"/>
        <v>45962</v>
      </c>
      <c r="B18977" t="s">
        <v>934</v>
      </c>
      <c r="C18977" t="s">
        <v>272</v>
      </c>
      <c r="D18977" t="s">
        <v>891</v>
      </c>
      <c r="E18977" t="s">
        <v>316</v>
      </c>
      <c r="F18977" t="s">
        <v>317</v>
      </c>
      <c r="G18977" t="s">
        <v>112</v>
      </c>
      <c r="H18977">
        <v>3</v>
      </c>
      <c r="I18977" s="68" t="str">
        <f>VLOOKUP(E18977,Refs!$P$2:$R$29,3,FALSE)</f>
        <v>Y56</v>
      </c>
      <c r="J18977" s="68" t="str">
        <f>VLOOKUP(E18977,Refs!$P$2:$S$29,4,FALSE)</f>
        <v>London</v>
      </c>
      <c r="K18977" s="28">
        <f t="shared" si="598"/>
        <v>3</v>
      </c>
    </row>
    <row r="18978" spans="1:11" x14ac:dyDescent="0.35">
      <c r="A18978" s="69">
        <f t="shared" si="599"/>
        <v>45962</v>
      </c>
      <c r="B18978" t="s">
        <v>934</v>
      </c>
      <c r="C18978" t="s">
        <v>272</v>
      </c>
      <c r="D18978" t="s">
        <v>891</v>
      </c>
      <c r="E18978" t="s">
        <v>316</v>
      </c>
      <c r="F18978" t="s">
        <v>317</v>
      </c>
      <c r="G18978" t="s">
        <v>113</v>
      </c>
      <c r="H18978">
        <v>22730</v>
      </c>
      <c r="I18978" s="68" t="str">
        <f>VLOOKUP(E18978,Refs!$P$2:$R$29,3,FALSE)</f>
        <v>Y56</v>
      </c>
      <c r="J18978" s="68" t="str">
        <f>VLOOKUP(E18978,Refs!$P$2:$S$29,4,FALSE)</f>
        <v>London</v>
      </c>
      <c r="K18978" s="28">
        <f t="shared" ref="K18978:K19041" si="600">IF(OR(H18978="NULL",H18978=0,H18978=""),"",H18978)</f>
        <v>22730</v>
      </c>
    </row>
    <row r="18979" spans="1:11" x14ac:dyDescent="0.35">
      <c r="A18979" s="69">
        <f t="shared" si="599"/>
        <v>45962</v>
      </c>
      <c r="B18979" t="s">
        <v>934</v>
      </c>
      <c r="C18979" t="s">
        <v>272</v>
      </c>
      <c r="D18979" t="s">
        <v>891</v>
      </c>
      <c r="E18979" t="s">
        <v>316</v>
      </c>
      <c r="F18979" t="s">
        <v>317</v>
      </c>
      <c r="G18979" t="s">
        <v>114</v>
      </c>
      <c r="H18979">
        <v>8721</v>
      </c>
      <c r="I18979" s="68" t="str">
        <f>VLOOKUP(E18979,Refs!$P$2:$R$29,3,FALSE)</f>
        <v>Y56</v>
      </c>
      <c r="J18979" s="68" t="str">
        <f>VLOOKUP(E18979,Refs!$P$2:$S$29,4,FALSE)</f>
        <v>London</v>
      </c>
      <c r="K18979" s="28">
        <f t="shared" si="600"/>
        <v>8721</v>
      </c>
    </row>
    <row r="18980" spans="1:11" x14ac:dyDescent="0.35">
      <c r="A18980" s="69">
        <f t="shared" si="599"/>
        <v>45962</v>
      </c>
      <c r="B18980" t="s">
        <v>934</v>
      </c>
      <c r="C18980" t="s">
        <v>272</v>
      </c>
      <c r="D18980" t="s">
        <v>891</v>
      </c>
      <c r="E18980" t="s">
        <v>316</v>
      </c>
      <c r="F18980" t="s">
        <v>317</v>
      </c>
      <c r="G18980" t="s">
        <v>115</v>
      </c>
      <c r="H18980">
        <v>7740</v>
      </c>
      <c r="I18980" s="68" t="str">
        <f>VLOOKUP(E18980,Refs!$P$2:$R$29,3,FALSE)</f>
        <v>Y56</v>
      </c>
      <c r="J18980" s="68" t="str">
        <f>VLOOKUP(E18980,Refs!$P$2:$S$29,4,FALSE)</f>
        <v>London</v>
      </c>
      <c r="K18980" s="28">
        <f t="shared" si="600"/>
        <v>7740</v>
      </c>
    </row>
    <row r="18981" spans="1:11" x14ac:dyDescent="0.35">
      <c r="A18981" s="69">
        <f t="shared" si="599"/>
        <v>45962</v>
      </c>
      <c r="B18981" t="s">
        <v>934</v>
      </c>
      <c r="C18981" t="s">
        <v>272</v>
      </c>
      <c r="D18981" t="s">
        <v>891</v>
      </c>
      <c r="E18981" t="s">
        <v>316</v>
      </c>
      <c r="F18981" t="s">
        <v>317</v>
      </c>
      <c r="G18981" t="s">
        <v>116</v>
      </c>
      <c r="H18981">
        <v>5884</v>
      </c>
      <c r="I18981" s="68" t="str">
        <f>VLOOKUP(E18981,Refs!$P$2:$R$29,3,FALSE)</f>
        <v>Y56</v>
      </c>
      <c r="J18981" s="68" t="str">
        <f>VLOOKUP(E18981,Refs!$P$2:$S$29,4,FALSE)</f>
        <v>London</v>
      </c>
      <c r="K18981" s="28">
        <f t="shared" si="600"/>
        <v>5884</v>
      </c>
    </row>
    <row r="18982" spans="1:11" x14ac:dyDescent="0.35">
      <c r="A18982" s="69">
        <f t="shared" si="599"/>
        <v>45962</v>
      </c>
      <c r="B18982" t="s">
        <v>934</v>
      </c>
      <c r="C18982" t="s">
        <v>272</v>
      </c>
      <c r="D18982" t="s">
        <v>891</v>
      </c>
      <c r="E18982" t="s">
        <v>316</v>
      </c>
      <c r="F18982" t="s">
        <v>317</v>
      </c>
      <c r="G18982" t="s">
        <v>117</v>
      </c>
      <c r="H18982">
        <v>9285</v>
      </c>
      <c r="I18982" s="68" t="str">
        <f>VLOOKUP(E18982,Refs!$P$2:$R$29,3,FALSE)</f>
        <v>Y56</v>
      </c>
      <c r="J18982" s="68" t="str">
        <f>VLOOKUP(E18982,Refs!$P$2:$S$29,4,FALSE)</f>
        <v>London</v>
      </c>
      <c r="K18982" s="28">
        <f t="shared" si="600"/>
        <v>9285</v>
      </c>
    </row>
    <row r="18983" spans="1:11" x14ac:dyDescent="0.35">
      <c r="A18983" s="69">
        <f t="shared" si="599"/>
        <v>45962</v>
      </c>
      <c r="B18983" t="s">
        <v>934</v>
      </c>
      <c r="C18983" t="s">
        <v>272</v>
      </c>
      <c r="D18983" t="s">
        <v>891</v>
      </c>
      <c r="E18983" t="s">
        <v>316</v>
      </c>
      <c r="F18983" t="s">
        <v>317</v>
      </c>
      <c r="G18983" t="s">
        <v>118</v>
      </c>
      <c r="H18983">
        <v>614</v>
      </c>
      <c r="I18983" s="68" t="str">
        <f>VLOOKUP(E18983,Refs!$P$2:$R$29,3,FALSE)</f>
        <v>Y56</v>
      </c>
      <c r="J18983" s="68" t="str">
        <f>VLOOKUP(E18983,Refs!$P$2:$S$29,4,FALSE)</f>
        <v>London</v>
      </c>
      <c r="K18983" s="28">
        <f t="shared" si="600"/>
        <v>614</v>
      </c>
    </row>
    <row r="18984" spans="1:11" x14ac:dyDescent="0.35">
      <c r="A18984" s="69">
        <f t="shared" si="599"/>
        <v>45962</v>
      </c>
      <c r="B18984" t="s">
        <v>934</v>
      </c>
      <c r="C18984" t="s">
        <v>272</v>
      </c>
      <c r="D18984" t="s">
        <v>891</v>
      </c>
      <c r="E18984" t="s">
        <v>316</v>
      </c>
      <c r="F18984" t="s">
        <v>317</v>
      </c>
      <c r="G18984" t="s">
        <v>119</v>
      </c>
      <c r="H18984">
        <v>5223</v>
      </c>
      <c r="I18984" s="68" t="str">
        <f>VLOOKUP(E18984,Refs!$P$2:$R$29,3,FALSE)</f>
        <v>Y56</v>
      </c>
      <c r="J18984" s="68" t="str">
        <f>VLOOKUP(E18984,Refs!$P$2:$S$29,4,FALSE)</f>
        <v>London</v>
      </c>
      <c r="K18984" s="28">
        <f t="shared" si="600"/>
        <v>5223</v>
      </c>
    </row>
    <row r="18985" spans="1:11" x14ac:dyDescent="0.35">
      <c r="A18985" s="69">
        <f t="shared" si="599"/>
        <v>45962</v>
      </c>
      <c r="B18985" t="s">
        <v>934</v>
      </c>
      <c r="C18985" t="s">
        <v>272</v>
      </c>
      <c r="D18985" t="s">
        <v>891</v>
      </c>
      <c r="E18985" t="s">
        <v>316</v>
      </c>
      <c r="F18985" t="s">
        <v>317</v>
      </c>
      <c r="G18985" t="s">
        <v>120</v>
      </c>
      <c r="H18985">
        <v>329</v>
      </c>
      <c r="I18985" s="68" t="str">
        <f>VLOOKUP(E18985,Refs!$P$2:$R$29,3,FALSE)</f>
        <v>Y56</v>
      </c>
      <c r="J18985" s="68" t="str">
        <f>VLOOKUP(E18985,Refs!$P$2:$S$29,4,FALSE)</f>
        <v>London</v>
      </c>
      <c r="K18985" s="28">
        <f t="shared" si="600"/>
        <v>329</v>
      </c>
    </row>
    <row r="18986" spans="1:11" x14ac:dyDescent="0.35">
      <c r="A18986" s="69">
        <f t="shared" si="599"/>
        <v>45962</v>
      </c>
      <c r="B18986" t="s">
        <v>934</v>
      </c>
      <c r="C18986" t="s">
        <v>272</v>
      </c>
      <c r="D18986" t="s">
        <v>891</v>
      </c>
      <c r="E18986" t="s">
        <v>316</v>
      </c>
      <c r="F18986" t="s">
        <v>317</v>
      </c>
      <c r="G18986" t="s">
        <v>121</v>
      </c>
      <c r="H18986">
        <v>1968</v>
      </c>
      <c r="I18986" s="68" t="str">
        <f>VLOOKUP(E18986,Refs!$P$2:$R$29,3,FALSE)</f>
        <v>Y56</v>
      </c>
      <c r="J18986" s="68" t="str">
        <f>VLOOKUP(E18986,Refs!$P$2:$S$29,4,FALSE)</f>
        <v>London</v>
      </c>
      <c r="K18986" s="28">
        <f t="shared" si="600"/>
        <v>1968</v>
      </c>
    </row>
    <row r="18987" spans="1:11" x14ac:dyDescent="0.35">
      <c r="A18987" s="69">
        <f t="shared" si="599"/>
        <v>45962</v>
      </c>
      <c r="B18987" t="s">
        <v>934</v>
      </c>
      <c r="C18987" t="s">
        <v>272</v>
      </c>
      <c r="D18987" t="s">
        <v>891</v>
      </c>
      <c r="E18987" t="s">
        <v>316</v>
      </c>
      <c r="F18987" t="s">
        <v>317</v>
      </c>
      <c r="G18987" t="s">
        <v>122</v>
      </c>
      <c r="H18987">
        <v>9</v>
      </c>
      <c r="I18987" s="68" t="str">
        <f>VLOOKUP(E18987,Refs!$P$2:$R$29,3,FALSE)</f>
        <v>Y56</v>
      </c>
      <c r="J18987" s="68" t="str">
        <f>VLOOKUP(E18987,Refs!$P$2:$S$29,4,FALSE)</f>
        <v>London</v>
      </c>
      <c r="K18987" s="28">
        <f t="shared" si="600"/>
        <v>9</v>
      </c>
    </row>
    <row r="18988" spans="1:11" x14ac:dyDescent="0.35">
      <c r="A18988" s="69">
        <f t="shared" si="599"/>
        <v>45962</v>
      </c>
      <c r="B18988" t="s">
        <v>934</v>
      </c>
      <c r="C18988" t="s">
        <v>272</v>
      </c>
      <c r="D18988" t="s">
        <v>891</v>
      </c>
      <c r="E18988" t="s">
        <v>316</v>
      </c>
      <c r="F18988" t="s">
        <v>317</v>
      </c>
      <c r="G18988" t="s">
        <v>123</v>
      </c>
      <c r="H18988">
        <v>80</v>
      </c>
      <c r="I18988" s="68" t="str">
        <f>VLOOKUP(E18988,Refs!$P$2:$R$29,3,FALSE)</f>
        <v>Y56</v>
      </c>
      <c r="J18988" s="68" t="str">
        <f>VLOOKUP(E18988,Refs!$P$2:$S$29,4,FALSE)</f>
        <v>London</v>
      </c>
      <c r="K18988" s="28">
        <f t="shared" si="600"/>
        <v>80</v>
      </c>
    </row>
    <row r="18989" spans="1:11" x14ac:dyDescent="0.35">
      <c r="A18989" s="69">
        <f t="shared" si="599"/>
        <v>45962</v>
      </c>
      <c r="B18989" t="s">
        <v>934</v>
      </c>
      <c r="C18989" t="s">
        <v>272</v>
      </c>
      <c r="D18989" t="s">
        <v>891</v>
      </c>
      <c r="E18989" t="s">
        <v>316</v>
      </c>
      <c r="F18989" t="s">
        <v>317</v>
      </c>
      <c r="G18989" t="s">
        <v>124</v>
      </c>
      <c r="H18989">
        <v>57</v>
      </c>
      <c r="I18989" s="68" t="str">
        <f>VLOOKUP(E18989,Refs!$P$2:$R$29,3,FALSE)</f>
        <v>Y56</v>
      </c>
      <c r="J18989" s="68" t="str">
        <f>VLOOKUP(E18989,Refs!$P$2:$S$29,4,FALSE)</f>
        <v>London</v>
      </c>
      <c r="K18989" s="28">
        <f t="shared" si="600"/>
        <v>57</v>
      </c>
    </row>
    <row r="18990" spans="1:11" x14ac:dyDescent="0.35">
      <c r="A18990" s="69">
        <f t="shared" si="599"/>
        <v>45962</v>
      </c>
      <c r="B18990" t="s">
        <v>934</v>
      </c>
      <c r="C18990" t="s">
        <v>272</v>
      </c>
      <c r="D18990" t="s">
        <v>891</v>
      </c>
      <c r="E18990" t="s">
        <v>316</v>
      </c>
      <c r="F18990" t="s">
        <v>317</v>
      </c>
      <c r="G18990" t="s">
        <v>125</v>
      </c>
      <c r="H18990">
        <v>1968</v>
      </c>
      <c r="I18990" s="68" t="str">
        <f>VLOOKUP(E18990,Refs!$P$2:$R$29,3,FALSE)</f>
        <v>Y56</v>
      </c>
      <c r="J18990" s="68" t="str">
        <f>VLOOKUP(E18990,Refs!$P$2:$S$29,4,FALSE)</f>
        <v>London</v>
      </c>
      <c r="K18990" s="28">
        <f t="shared" si="600"/>
        <v>1968</v>
      </c>
    </row>
    <row r="18991" spans="1:11" x14ac:dyDescent="0.35">
      <c r="A18991" s="69">
        <f t="shared" si="599"/>
        <v>45962</v>
      </c>
      <c r="B18991" t="s">
        <v>934</v>
      </c>
      <c r="C18991" t="s">
        <v>272</v>
      </c>
      <c r="D18991" t="s">
        <v>891</v>
      </c>
      <c r="E18991" t="s">
        <v>316</v>
      </c>
      <c r="F18991" t="s">
        <v>317</v>
      </c>
      <c r="G18991" t="s">
        <v>126</v>
      </c>
      <c r="H18991">
        <v>1435</v>
      </c>
      <c r="I18991" s="68" t="str">
        <f>VLOOKUP(E18991,Refs!$P$2:$R$29,3,FALSE)</f>
        <v>Y56</v>
      </c>
      <c r="J18991" s="68" t="str">
        <f>VLOOKUP(E18991,Refs!$P$2:$S$29,4,FALSE)</f>
        <v>London</v>
      </c>
      <c r="K18991" s="28">
        <f t="shared" si="600"/>
        <v>1435</v>
      </c>
    </row>
    <row r="18992" spans="1:11" x14ac:dyDescent="0.35">
      <c r="A18992" s="69">
        <f t="shared" si="599"/>
        <v>45962</v>
      </c>
      <c r="B18992" t="s">
        <v>934</v>
      </c>
      <c r="C18992" t="s">
        <v>272</v>
      </c>
      <c r="D18992" t="s">
        <v>891</v>
      </c>
      <c r="E18992" t="s">
        <v>316</v>
      </c>
      <c r="F18992" t="s">
        <v>317</v>
      </c>
      <c r="G18992" t="s">
        <v>127</v>
      </c>
      <c r="H18992">
        <v>393</v>
      </c>
      <c r="I18992" s="68" t="str">
        <f>VLOOKUP(E18992,Refs!$P$2:$R$29,3,FALSE)</f>
        <v>Y56</v>
      </c>
      <c r="J18992" s="68" t="str">
        <f>VLOOKUP(E18992,Refs!$P$2:$S$29,4,FALSE)</f>
        <v>London</v>
      </c>
      <c r="K18992" s="28">
        <f t="shared" si="600"/>
        <v>393</v>
      </c>
    </row>
    <row r="18993" spans="1:11" x14ac:dyDescent="0.35">
      <c r="A18993" s="69">
        <f t="shared" si="599"/>
        <v>45962</v>
      </c>
      <c r="B18993" t="s">
        <v>934</v>
      </c>
      <c r="C18993" t="s">
        <v>272</v>
      </c>
      <c r="D18993" t="s">
        <v>891</v>
      </c>
      <c r="E18993" t="s">
        <v>316</v>
      </c>
      <c r="F18993" t="s">
        <v>317</v>
      </c>
      <c r="G18993" t="s">
        <v>128</v>
      </c>
      <c r="H18993">
        <v>98</v>
      </c>
      <c r="I18993" s="68" t="str">
        <f>VLOOKUP(E18993,Refs!$P$2:$R$29,3,FALSE)</f>
        <v>Y56</v>
      </c>
      <c r="J18993" s="68" t="str">
        <f>VLOOKUP(E18993,Refs!$P$2:$S$29,4,FALSE)</f>
        <v>London</v>
      </c>
      <c r="K18993" s="28">
        <f t="shared" si="600"/>
        <v>98</v>
      </c>
    </row>
    <row r="18994" spans="1:11" x14ac:dyDescent="0.35">
      <c r="A18994" s="69">
        <f t="shared" si="599"/>
        <v>45962</v>
      </c>
      <c r="B18994" t="s">
        <v>934</v>
      </c>
      <c r="C18994" t="s">
        <v>272</v>
      </c>
      <c r="D18994" t="s">
        <v>891</v>
      </c>
      <c r="E18994" t="s">
        <v>316</v>
      </c>
      <c r="F18994" t="s">
        <v>317</v>
      </c>
      <c r="G18994" t="s">
        <v>129</v>
      </c>
      <c r="H18994">
        <v>166</v>
      </c>
      <c r="I18994" s="68" t="str">
        <f>VLOOKUP(E18994,Refs!$P$2:$R$29,3,FALSE)</f>
        <v>Y56</v>
      </c>
      <c r="J18994" s="68" t="str">
        <f>VLOOKUP(E18994,Refs!$P$2:$S$29,4,FALSE)</f>
        <v>London</v>
      </c>
      <c r="K18994" s="28">
        <f t="shared" si="600"/>
        <v>166</v>
      </c>
    </row>
    <row r="18995" spans="1:11" x14ac:dyDescent="0.35">
      <c r="A18995" s="69">
        <f t="shared" si="599"/>
        <v>45962</v>
      </c>
      <c r="B18995" t="s">
        <v>934</v>
      </c>
      <c r="C18995" t="s">
        <v>272</v>
      </c>
      <c r="D18995" t="s">
        <v>891</v>
      </c>
      <c r="E18995" t="s">
        <v>316</v>
      </c>
      <c r="F18995" t="s">
        <v>317</v>
      </c>
      <c r="G18995" t="s">
        <v>130</v>
      </c>
      <c r="H18995">
        <v>1</v>
      </c>
      <c r="I18995" s="68" t="str">
        <f>VLOOKUP(E18995,Refs!$P$2:$R$29,3,FALSE)</f>
        <v>Y56</v>
      </c>
      <c r="J18995" s="68" t="str">
        <f>VLOOKUP(E18995,Refs!$P$2:$S$29,4,FALSE)</f>
        <v>London</v>
      </c>
      <c r="K18995" s="28">
        <f t="shared" si="600"/>
        <v>1</v>
      </c>
    </row>
    <row r="18996" spans="1:11" x14ac:dyDescent="0.35">
      <c r="A18996" s="69">
        <f t="shared" si="599"/>
        <v>45962</v>
      </c>
      <c r="B18996" t="s">
        <v>934</v>
      </c>
      <c r="C18996" t="s">
        <v>272</v>
      </c>
      <c r="D18996" t="s">
        <v>891</v>
      </c>
      <c r="E18996" t="s">
        <v>316</v>
      </c>
      <c r="F18996" t="s">
        <v>317</v>
      </c>
      <c r="G18996" t="s">
        <v>131</v>
      </c>
      <c r="H18996">
        <v>9046</v>
      </c>
      <c r="I18996" s="68" t="str">
        <f>VLOOKUP(E18996,Refs!$P$2:$R$29,3,FALSE)</f>
        <v>Y56</v>
      </c>
      <c r="J18996" s="68" t="str">
        <f>VLOOKUP(E18996,Refs!$P$2:$S$29,4,FALSE)</f>
        <v>London</v>
      </c>
      <c r="K18996" s="28">
        <f t="shared" si="600"/>
        <v>9046</v>
      </c>
    </row>
    <row r="18997" spans="1:11" x14ac:dyDescent="0.35">
      <c r="A18997" s="69">
        <f t="shared" si="599"/>
        <v>45962</v>
      </c>
      <c r="B18997" t="s">
        <v>934</v>
      </c>
      <c r="C18997" t="s">
        <v>272</v>
      </c>
      <c r="D18997" t="s">
        <v>891</v>
      </c>
      <c r="E18997" t="s">
        <v>316</v>
      </c>
      <c r="F18997" t="s">
        <v>317</v>
      </c>
      <c r="G18997" t="s">
        <v>132</v>
      </c>
      <c r="H18997">
        <v>402</v>
      </c>
      <c r="I18997" s="68" t="str">
        <f>VLOOKUP(E18997,Refs!$P$2:$R$29,3,FALSE)</f>
        <v>Y56</v>
      </c>
      <c r="J18997" s="68" t="str">
        <f>VLOOKUP(E18997,Refs!$P$2:$S$29,4,FALSE)</f>
        <v>London</v>
      </c>
      <c r="K18997" s="28">
        <f t="shared" si="600"/>
        <v>402</v>
      </c>
    </row>
    <row r="18998" spans="1:11" x14ac:dyDescent="0.35">
      <c r="A18998" s="69">
        <f t="shared" si="599"/>
        <v>45962</v>
      </c>
      <c r="B18998" t="s">
        <v>934</v>
      </c>
      <c r="C18998" t="s">
        <v>272</v>
      </c>
      <c r="D18998" t="s">
        <v>891</v>
      </c>
      <c r="E18998" t="s">
        <v>316</v>
      </c>
      <c r="F18998" t="s">
        <v>317</v>
      </c>
      <c r="G18998" t="s">
        <v>133</v>
      </c>
      <c r="H18998">
        <v>2044</v>
      </c>
      <c r="I18998" s="68" t="str">
        <f>VLOOKUP(E18998,Refs!$P$2:$R$29,3,FALSE)</f>
        <v>Y56</v>
      </c>
      <c r="J18998" s="68" t="str">
        <f>VLOOKUP(E18998,Refs!$P$2:$S$29,4,FALSE)</f>
        <v>London</v>
      </c>
      <c r="K18998" s="28">
        <f t="shared" si="600"/>
        <v>2044</v>
      </c>
    </row>
    <row r="18999" spans="1:11" x14ac:dyDescent="0.35">
      <c r="A18999" s="69">
        <f t="shared" si="599"/>
        <v>45962</v>
      </c>
      <c r="B18999" t="s">
        <v>934</v>
      </c>
      <c r="C18999" t="s">
        <v>272</v>
      </c>
      <c r="D18999" t="s">
        <v>891</v>
      </c>
      <c r="E18999" t="s">
        <v>316</v>
      </c>
      <c r="F18999" t="s">
        <v>317</v>
      </c>
      <c r="G18999" t="s">
        <v>134</v>
      </c>
      <c r="H18999">
        <v>1856</v>
      </c>
      <c r="I18999" s="68" t="str">
        <f>VLOOKUP(E18999,Refs!$P$2:$R$29,3,FALSE)</f>
        <v>Y56</v>
      </c>
      <c r="J18999" s="68" t="str">
        <f>VLOOKUP(E18999,Refs!$P$2:$S$29,4,FALSE)</f>
        <v>London</v>
      </c>
      <c r="K18999" s="28">
        <f t="shared" si="600"/>
        <v>1856</v>
      </c>
    </row>
    <row r="19000" spans="1:11" x14ac:dyDescent="0.35">
      <c r="A19000" s="69">
        <f t="shared" si="599"/>
        <v>45962</v>
      </c>
      <c r="B19000" t="s">
        <v>934</v>
      </c>
      <c r="C19000" t="s">
        <v>272</v>
      </c>
      <c r="D19000" t="s">
        <v>891</v>
      </c>
      <c r="E19000" t="s">
        <v>316</v>
      </c>
      <c r="F19000" t="s">
        <v>317</v>
      </c>
      <c r="G19000" t="s">
        <v>135</v>
      </c>
      <c r="H19000">
        <v>71</v>
      </c>
      <c r="I19000" s="68" t="str">
        <f>VLOOKUP(E19000,Refs!$P$2:$R$29,3,FALSE)</f>
        <v>Y56</v>
      </c>
      <c r="J19000" s="68" t="str">
        <f>VLOOKUP(E19000,Refs!$P$2:$S$29,4,FALSE)</f>
        <v>London</v>
      </c>
      <c r="K19000" s="28">
        <f t="shared" si="600"/>
        <v>71</v>
      </c>
    </row>
    <row r="19001" spans="1:11" x14ac:dyDescent="0.35">
      <c r="A19001" s="69">
        <f t="shared" si="599"/>
        <v>45962</v>
      </c>
      <c r="B19001" t="s">
        <v>934</v>
      </c>
      <c r="C19001" t="s">
        <v>272</v>
      </c>
      <c r="D19001" t="s">
        <v>891</v>
      </c>
      <c r="E19001" t="s">
        <v>316</v>
      </c>
      <c r="F19001" t="s">
        <v>317</v>
      </c>
      <c r="G19001" t="s">
        <v>136</v>
      </c>
      <c r="H19001">
        <v>0</v>
      </c>
      <c r="I19001" s="68" t="str">
        <f>VLOOKUP(E19001,Refs!$P$2:$R$29,3,FALSE)</f>
        <v>Y56</v>
      </c>
      <c r="J19001" s="68" t="str">
        <f>VLOOKUP(E19001,Refs!$P$2:$S$29,4,FALSE)</f>
        <v>London</v>
      </c>
      <c r="K19001" s="28" t="str">
        <f t="shared" si="600"/>
        <v/>
      </c>
    </row>
    <row r="19002" spans="1:11" x14ac:dyDescent="0.35">
      <c r="A19002" s="69">
        <f t="shared" si="599"/>
        <v>45962</v>
      </c>
      <c r="B19002" t="s">
        <v>934</v>
      </c>
      <c r="C19002" t="s">
        <v>272</v>
      </c>
      <c r="D19002" t="s">
        <v>891</v>
      </c>
      <c r="E19002" t="s">
        <v>316</v>
      </c>
      <c r="F19002" t="s">
        <v>317</v>
      </c>
      <c r="G19002" t="s">
        <v>137</v>
      </c>
      <c r="H19002">
        <v>2</v>
      </c>
      <c r="I19002" s="68" t="str">
        <f>VLOOKUP(E19002,Refs!$P$2:$R$29,3,FALSE)</f>
        <v>Y56</v>
      </c>
      <c r="J19002" s="68" t="str">
        <f>VLOOKUP(E19002,Refs!$P$2:$S$29,4,FALSE)</f>
        <v>London</v>
      </c>
      <c r="K19002" s="28">
        <f t="shared" si="600"/>
        <v>2</v>
      </c>
    </row>
    <row r="19003" spans="1:11" x14ac:dyDescent="0.35">
      <c r="A19003" s="69">
        <f t="shared" si="599"/>
        <v>45962</v>
      </c>
      <c r="B19003" t="s">
        <v>934</v>
      </c>
      <c r="C19003" t="s">
        <v>272</v>
      </c>
      <c r="D19003" t="s">
        <v>891</v>
      </c>
      <c r="E19003" t="s">
        <v>316</v>
      </c>
      <c r="F19003" t="s">
        <v>317</v>
      </c>
      <c r="G19003" t="s">
        <v>138</v>
      </c>
      <c r="H19003">
        <v>0</v>
      </c>
      <c r="I19003" s="68" t="str">
        <f>VLOOKUP(E19003,Refs!$P$2:$R$29,3,FALSE)</f>
        <v>Y56</v>
      </c>
      <c r="J19003" s="68" t="str">
        <f>VLOOKUP(E19003,Refs!$P$2:$S$29,4,FALSE)</f>
        <v>London</v>
      </c>
      <c r="K19003" s="28" t="str">
        <f t="shared" si="600"/>
        <v/>
      </c>
    </row>
    <row r="19004" spans="1:11" x14ac:dyDescent="0.35">
      <c r="A19004" s="69">
        <f t="shared" si="599"/>
        <v>45962</v>
      </c>
      <c r="B19004" t="s">
        <v>934</v>
      </c>
      <c r="C19004" t="s">
        <v>272</v>
      </c>
      <c r="D19004" t="s">
        <v>891</v>
      </c>
      <c r="E19004" t="s">
        <v>316</v>
      </c>
      <c r="F19004" t="s">
        <v>317</v>
      </c>
      <c r="G19004" t="s">
        <v>139</v>
      </c>
      <c r="H19004">
        <v>0</v>
      </c>
      <c r="I19004" s="68" t="str">
        <f>VLOOKUP(E19004,Refs!$P$2:$R$29,3,FALSE)</f>
        <v>Y56</v>
      </c>
      <c r="J19004" s="68" t="str">
        <f>VLOOKUP(E19004,Refs!$P$2:$S$29,4,FALSE)</f>
        <v>London</v>
      </c>
      <c r="K19004" s="28" t="str">
        <f t="shared" si="600"/>
        <v/>
      </c>
    </row>
    <row r="19005" spans="1:11" x14ac:dyDescent="0.35">
      <c r="A19005" s="69">
        <f t="shared" si="599"/>
        <v>45962</v>
      </c>
      <c r="B19005" t="s">
        <v>934</v>
      </c>
      <c r="C19005" t="s">
        <v>272</v>
      </c>
      <c r="D19005" t="s">
        <v>891</v>
      </c>
      <c r="E19005" t="s">
        <v>316</v>
      </c>
      <c r="F19005" t="s">
        <v>317</v>
      </c>
      <c r="G19005" t="s">
        <v>140</v>
      </c>
      <c r="H19005">
        <v>0</v>
      </c>
      <c r="I19005" s="68" t="str">
        <f>VLOOKUP(E19005,Refs!$P$2:$R$29,3,FALSE)</f>
        <v>Y56</v>
      </c>
      <c r="J19005" s="68" t="str">
        <f>VLOOKUP(E19005,Refs!$P$2:$S$29,4,FALSE)</f>
        <v>London</v>
      </c>
      <c r="K19005" s="28" t="str">
        <f t="shared" si="600"/>
        <v/>
      </c>
    </row>
    <row r="19006" spans="1:11" x14ac:dyDescent="0.35">
      <c r="A19006" s="69">
        <f t="shared" si="599"/>
        <v>45962</v>
      </c>
      <c r="B19006" t="s">
        <v>934</v>
      </c>
      <c r="C19006" t="s">
        <v>272</v>
      </c>
      <c r="D19006" t="s">
        <v>891</v>
      </c>
      <c r="E19006" t="s">
        <v>316</v>
      </c>
      <c r="F19006" t="s">
        <v>317</v>
      </c>
      <c r="G19006" t="s">
        <v>728</v>
      </c>
      <c r="H19006">
        <v>1</v>
      </c>
      <c r="I19006" s="68" t="str">
        <f>VLOOKUP(E19006,Refs!$P$2:$R$29,3,FALSE)</f>
        <v>Y56</v>
      </c>
      <c r="J19006" s="68" t="str">
        <f>VLOOKUP(E19006,Refs!$P$2:$S$29,4,FALSE)</f>
        <v>London</v>
      </c>
      <c r="K19006" s="28">
        <f t="shared" si="600"/>
        <v>1</v>
      </c>
    </row>
    <row r="19007" spans="1:11" x14ac:dyDescent="0.35">
      <c r="A19007" s="69">
        <f t="shared" si="599"/>
        <v>45962</v>
      </c>
      <c r="B19007" t="s">
        <v>934</v>
      </c>
      <c r="C19007" t="s">
        <v>272</v>
      </c>
      <c r="D19007" t="s">
        <v>891</v>
      </c>
      <c r="E19007" t="s">
        <v>316</v>
      </c>
      <c r="F19007" t="s">
        <v>317</v>
      </c>
      <c r="G19007" t="s">
        <v>727</v>
      </c>
      <c r="H19007">
        <v>0</v>
      </c>
      <c r="I19007" s="68" t="str">
        <f>VLOOKUP(E19007,Refs!$P$2:$R$29,3,FALSE)</f>
        <v>Y56</v>
      </c>
      <c r="J19007" s="68" t="str">
        <f>VLOOKUP(E19007,Refs!$P$2:$S$29,4,FALSE)</f>
        <v>London</v>
      </c>
      <c r="K19007" s="28" t="str">
        <f t="shared" si="600"/>
        <v/>
      </c>
    </row>
    <row r="19008" spans="1:11" x14ac:dyDescent="0.35">
      <c r="A19008" s="69">
        <f t="shared" si="599"/>
        <v>45962</v>
      </c>
      <c r="B19008" t="s">
        <v>934</v>
      </c>
      <c r="C19008" t="s">
        <v>272</v>
      </c>
      <c r="D19008" t="s">
        <v>891</v>
      </c>
      <c r="E19008" t="s">
        <v>316</v>
      </c>
      <c r="F19008" t="s">
        <v>317</v>
      </c>
      <c r="G19008" t="s">
        <v>730</v>
      </c>
      <c r="H19008">
        <v>1</v>
      </c>
      <c r="I19008" s="68" t="str">
        <f>VLOOKUP(E19008,Refs!$P$2:$R$29,3,FALSE)</f>
        <v>Y56</v>
      </c>
      <c r="J19008" s="68" t="str">
        <f>VLOOKUP(E19008,Refs!$P$2:$S$29,4,FALSE)</f>
        <v>London</v>
      </c>
      <c r="K19008" s="28">
        <f t="shared" si="600"/>
        <v>1</v>
      </c>
    </row>
    <row r="19009" spans="1:11" x14ac:dyDescent="0.35">
      <c r="A19009" s="69">
        <f t="shared" si="599"/>
        <v>45962</v>
      </c>
      <c r="B19009" t="s">
        <v>934</v>
      </c>
      <c r="C19009" t="s">
        <v>272</v>
      </c>
      <c r="D19009" t="s">
        <v>891</v>
      </c>
      <c r="E19009" t="s">
        <v>316</v>
      </c>
      <c r="F19009" t="s">
        <v>317</v>
      </c>
      <c r="G19009" t="s">
        <v>729</v>
      </c>
      <c r="H19009">
        <v>0</v>
      </c>
      <c r="I19009" s="68" t="str">
        <f>VLOOKUP(E19009,Refs!$P$2:$R$29,3,FALSE)</f>
        <v>Y56</v>
      </c>
      <c r="J19009" s="68" t="str">
        <f>VLOOKUP(E19009,Refs!$P$2:$S$29,4,FALSE)</f>
        <v>London</v>
      </c>
      <c r="K19009" s="28" t="str">
        <f t="shared" si="600"/>
        <v/>
      </c>
    </row>
    <row r="19010" spans="1:11" x14ac:dyDescent="0.35">
      <c r="A19010" s="69">
        <f t="shared" si="599"/>
        <v>45962</v>
      </c>
      <c r="B19010" t="s">
        <v>934</v>
      </c>
      <c r="C19010" t="s">
        <v>272</v>
      </c>
      <c r="D19010" t="s">
        <v>891</v>
      </c>
      <c r="E19010" t="s">
        <v>318</v>
      </c>
      <c r="F19010" t="s">
        <v>319</v>
      </c>
      <c r="G19010" t="s">
        <v>10</v>
      </c>
      <c r="H19010">
        <v>46936</v>
      </c>
      <c r="I19010" s="68" t="str">
        <f>VLOOKUP(E19010,Refs!$P$2:$R$29,3,FALSE)</f>
        <v>Y56</v>
      </c>
      <c r="J19010" s="68" t="str">
        <f>VLOOKUP(E19010,Refs!$P$2:$S$29,4,FALSE)</f>
        <v>London</v>
      </c>
      <c r="K19010" s="28">
        <f t="shared" si="600"/>
        <v>46936</v>
      </c>
    </row>
    <row r="19011" spans="1:11" x14ac:dyDescent="0.35">
      <c r="A19011" s="69">
        <f t="shared" ref="A19011:A19074" si="601">DATEVALUE(RIGHT(B19011,8))</f>
        <v>45962</v>
      </c>
      <c r="B19011" t="s">
        <v>934</v>
      </c>
      <c r="C19011" t="s">
        <v>272</v>
      </c>
      <c r="D19011" t="s">
        <v>891</v>
      </c>
      <c r="E19011" t="s">
        <v>318</v>
      </c>
      <c r="F19011" t="s">
        <v>319</v>
      </c>
      <c r="G19011" t="s">
        <v>69</v>
      </c>
      <c r="H19011">
        <v>6274</v>
      </c>
      <c r="I19011" s="68" t="str">
        <f>VLOOKUP(E19011,Refs!$P$2:$R$29,3,FALSE)</f>
        <v>Y56</v>
      </c>
      <c r="J19011" s="68" t="str">
        <f>VLOOKUP(E19011,Refs!$P$2:$S$29,4,FALSE)</f>
        <v>London</v>
      </c>
      <c r="K19011" s="28">
        <f t="shared" si="600"/>
        <v>6274</v>
      </c>
    </row>
    <row r="19012" spans="1:11" x14ac:dyDescent="0.35">
      <c r="A19012" s="69">
        <f t="shared" si="601"/>
        <v>45962</v>
      </c>
      <c r="B19012" t="s">
        <v>934</v>
      </c>
      <c r="C19012" t="s">
        <v>272</v>
      </c>
      <c r="D19012" t="s">
        <v>891</v>
      </c>
      <c r="E19012" t="s">
        <v>318</v>
      </c>
      <c r="F19012" t="s">
        <v>319</v>
      </c>
      <c r="G19012" t="s">
        <v>20</v>
      </c>
      <c r="H19012">
        <v>44708</v>
      </c>
      <c r="I19012" s="68" t="str">
        <f>VLOOKUP(E19012,Refs!$P$2:$R$29,3,FALSE)</f>
        <v>Y56</v>
      </c>
      <c r="J19012" s="68" t="str">
        <f>VLOOKUP(E19012,Refs!$P$2:$S$29,4,FALSE)</f>
        <v>London</v>
      </c>
      <c r="K19012" s="28">
        <f t="shared" si="600"/>
        <v>44708</v>
      </c>
    </row>
    <row r="19013" spans="1:11" x14ac:dyDescent="0.35">
      <c r="A19013" s="69">
        <f t="shared" si="601"/>
        <v>45962</v>
      </c>
      <c r="B19013" t="s">
        <v>934</v>
      </c>
      <c r="C19013" t="s">
        <v>272</v>
      </c>
      <c r="D19013" t="s">
        <v>891</v>
      </c>
      <c r="E19013" t="s">
        <v>318</v>
      </c>
      <c r="F19013" t="s">
        <v>319</v>
      </c>
      <c r="G19013" t="s">
        <v>23</v>
      </c>
      <c r="H19013">
        <v>35978</v>
      </c>
      <c r="I19013" s="68" t="str">
        <f>VLOOKUP(E19013,Refs!$P$2:$R$29,3,FALSE)</f>
        <v>Y56</v>
      </c>
      <c r="J19013" s="68" t="str">
        <f>VLOOKUP(E19013,Refs!$P$2:$S$29,4,FALSE)</f>
        <v>London</v>
      </c>
      <c r="K19013" s="28">
        <f t="shared" si="600"/>
        <v>35978</v>
      </c>
    </row>
    <row r="19014" spans="1:11" x14ac:dyDescent="0.35">
      <c r="A19014" s="69">
        <f t="shared" si="601"/>
        <v>45962</v>
      </c>
      <c r="B19014" t="s">
        <v>934</v>
      </c>
      <c r="C19014" t="s">
        <v>272</v>
      </c>
      <c r="D19014" t="s">
        <v>891</v>
      </c>
      <c r="E19014" t="s">
        <v>318</v>
      </c>
      <c r="F19014" t="s">
        <v>319</v>
      </c>
      <c r="G19014" t="s">
        <v>19</v>
      </c>
      <c r="H19014">
        <v>1092</v>
      </c>
      <c r="I19014" s="68" t="str">
        <f>VLOOKUP(E19014,Refs!$P$2:$R$29,3,FALSE)</f>
        <v>Y56</v>
      </c>
      <c r="J19014" s="68" t="str">
        <f>VLOOKUP(E19014,Refs!$P$2:$S$29,4,FALSE)</f>
        <v>London</v>
      </c>
      <c r="K19014" s="28">
        <f t="shared" si="600"/>
        <v>1092</v>
      </c>
    </row>
    <row r="19015" spans="1:11" x14ac:dyDescent="0.35">
      <c r="A19015" s="69">
        <f t="shared" si="601"/>
        <v>45962</v>
      </c>
      <c r="B19015" t="s">
        <v>934</v>
      </c>
      <c r="C19015" t="s">
        <v>272</v>
      </c>
      <c r="D19015" t="s">
        <v>891</v>
      </c>
      <c r="E19015" t="s">
        <v>318</v>
      </c>
      <c r="F19015" t="s">
        <v>319</v>
      </c>
      <c r="G19015" t="s">
        <v>21</v>
      </c>
      <c r="H19015">
        <v>250286</v>
      </c>
      <c r="I19015" s="68" t="str">
        <f>VLOOKUP(E19015,Refs!$P$2:$R$29,3,FALSE)</f>
        <v>Y56</v>
      </c>
      <c r="J19015" s="68" t="str">
        <f>VLOOKUP(E19015,Refs!$P$2:$S$29,4,FALSE)</f>
        <v>London</v>
      </c>
      <c r="K19015" s="28">
        <f t="shared" si="600"/>
        <v>250286</v>
      </c>
    </row>
    <row r="19016" spans="1:11" x14ac:dyDescent="0.35">
      <c r="A19016" s="69">
        <f t="shared" si="601"/>
        <v>45962</v>
      </c>
      <c r="B19016" t="s">
        <v>934</v>
      </c>
      <c r="C19016" t="s">
        <v>272</v>
      </c>
      <c r="D19016" t="s">
        <v>891</v>
      </c>
      <c r="E19016" t="s">
        <v>318</v>
      </c>
      <c r="F19016" t="s">
        <v>319</v>
      </c>
      <c r="G19016" t="s">
        <v>70</v>
      </c>
      <c r="H19016">
        <v>6</v>
      </c>
      <c r="I19016" s="68" t="str">
        <f>VLOOKUP(E19016,Refs!$P$2:$R$29,3,FALSE)</f>
        <v>Y56</v>
      </c>
      <c r="J19016" s="68" t="str">
        <f>VLOOKUP(E19016,Refs!$P$2:$S$29,4,FALSE)</f>
        <v>London</v>
      </c>
      <c r="K19016" s="28">
        <f t="shared" si="600"/>
        <v>6</v>
      </c>
    </row>
    <row r="19017" spans="1:11" x14ac:dyDescent="0.35">
      <c r="A19017" s="69">
        <f t="shared" si="601"/>
        <v>45962</v>
      </c>
      <c r="B19017" t="s">
        <v>934</v>
      </c>
      <c r="C19017" t="s">
        <v>272</v>
      </c>
      <c r="D19017" t="s">
        <v>891</v>
      </c>
      <c r="E19017" t="s">
        <v>318</v>
      </c>
      <c r="F19017" t="s">
        <v>319</v>
      </c>
      <c r="G19017" t="s">
        <v>71</v>
      </c>
      <c r="H19017">
        <v>53</v>
      </c>
      <c r="I19017" s="68" t="str">
        <f>VLOOKUP(E19017,Refs!$P$2:$R$29,3,FALSE)</f>
        <v>Y56</v>
      </c>
      <c r="J19017" s="68" t="str">
        <f>VLOOKUP(E19017,Refs!$P$2:$S$29,4,FALSE)</f>
        <v>London</v>
      </c>
      <c r="K19017" s="28">
        <f t="shared" si="600"/>
        <v>53</v>
      </c>
    </row>
    <row r="19018" spans="1:11" x14ac:dyDescent="0.35">
      <c r="A19018" s="69">
        <f t="shared" si="601"/>
        <v>45962</v>
      </c>
      <c r="B19018" t="s">
        <v>934</v>
      </c>
      <c r="C19018" t="s">
        <v>272</v>
      </c>
      <c r="D19018" t="s">
        <v>891</v>
      </c>
      <c r="E19018" t="s">
        <v>318</v>
      </c>
      <c r="F19018" t="s">
        <v>319</v>
      </c>
      <c r="G19018" t="s">
        <v>72</v>
      </c>
      <c r="H19018">
        <v>17756</v>
      </c>
      <c r="I19018" s="68" t="str">
        <f>VLOOKUP(E19018,Refs!$P$2:$R$29,3,FALSE)</f>
        <v>Y56</v>
      </c>
      <c r="J19018" s="68" t="str">
        <f>VLOOKUP(E19018,Refs!$P$2:$S$29,4,FALSE)</f>
        <v>London</v>
      </c>
      <c r="K19018" s="28">
        <f t="shared" si="600"/>
        <v>17756</v>
      </c>
    </row>
    <row r="19019" spans="1:11" x14ac:dyDescent="0.35">
      <c r="A19019" s="69">
        <f t="shared" si="601"/>
        <v>45962</v>
      </c>
      <c r="B19019" t="s">
        <v>934</v>
      </c>
      <c r="C19019" t="s">
        <v>272</v>
      </c>
      <c r="D19019" t="s">
        <v>891</v>
      </c>
      <c r="E19019" t="s">
        <v>318</v>
      </c>
      <c r="F19019" t="s">
        <v>319</v>
      </c>
      <c r="G19019" t="s">
        <v>73</v>
      </c>
      <c r="H19019">
        <v>8777</v>
      </c>
      <c r="I19019" s="68" t="str">
        <f>VLOOKUP(E19019,Refs!$P$2:$R$29,3,FALSE)</f>
        <v>Y56</v>
      </c>
      <c r="J19019" s="68" t="str">
        <f>VLOOKUP(E19019,Refs!$P$2:$S$29,4,FALSE)</f>
        <v>London</v>
      </c>
      <c r="K19019" s="28">
        <f t="shared" si="600"/>
        <v>8777</v>
      </c>
    </row>
    <row r="19020" spans="1:11" x14ac:dyDescent="0.35">
      <c r="A19020" s="69">
        <f t="shared" si="601"/>
        <v>45962</v>
      </c>
      <c r="B19020" t="s">
        <v>934</v>
      </c>
      <c r="C19020" t="s">
        <v>272</v>
      </c>
      <c r="D19020" t="s">
        <v>891</v>
      </c>
      <c r="E19020" t="s">
        <v>318</v>
      </c>
      <c r="F19020" t="s">
        <v>319</v>
      </c>
      <c r="G19020" t="s">
        <v>74</v>
      </c>
      <c r="H19020">
        <v>70726820</v>
      </c>
      <c r="I19020" s="68" t="str">
        <f>VLOOKUP(E19020,Refs!$P$2:$R$29,3,FALSE)</f>
        <v>Y56</v>
      </c>
      <c r="J19020" s="68" t="str">
        <f>VLOOKUP(E19020,Refs!$P$2:$S$29,4,FALSE)</f>
        <v>London</v>
      </c>
      <c r="K19020" s="28">
        <f t="shared" si="600"/>
        <v>70726820</v>
      </c>
    </row>
    <row r="19021" spans="1:11" x14ac:dyDescent="0.35">
      <c r="A19021" s="69">
        <f t="shared" si="601"/>
        <v>45962</v>
      </c>
      <c r="B19021" t="s">
        <v>934</v>
      </c>
      <c r="C19021" t="s">
        <v>272</v>
      </c>
      <c r="D19021" t="s">
        <v>891</v>
      </c>
      <c r="E19021" t="s">
        <v>318</v>
      </c>
      <c r="F19021" t="s">
        <v>319</v>
      </c>
      <c r="G19021" t="s">
        <v>26</v>
      </c>
      <c r="H19021">
        <v>40394</v>
      </c>
      <c r="I19021" s="68" t="str">
        <f>VLOOKUP(E19021,Refs!$P$2:$R$29,3,FALSE)</f>
        <v>Y56</v>
      </c>
      <c r="J19021" s="68" t="str">
        <f>VLOOKUP(E19021,Refs!$P$2:$S$29,4,FALSE)</f>
        <v>London</v>
      </c>
      <c r="K19021" s="28">
        <f t="shared" si="600"/>
        <v>40394</v>
      </c>
    </row>
    <row r="19022" spans="1:11" x14ac:dyDescent="0.35">
      <c r="A19022" s="69">
        <f t="shared" si="601"/>
        <v>45962</v>
      </c>
      <c r="B19022" t="s">
        <v>934</v>
      </c>
      <c r="C19022" t="s">
        <v>272</v>
      </c>
      <c r="D19022" t="s">
        <v>891</v>
      </c>
      <c r="E19022" t="s">
        <v>318</v>
      </c>
      <c r="F19022" t="s">
        <v>319</v>
      </c>
      <c r="G19022" t="s">
        <v>75</v>
      </c>
      <c r="H19022">
        <v>1371</v>
      </c>
      <c r="I19022" s="68" t="str">
        <f>VLOOKUP(E19022,Refs!$P$2:$R$29,3,FALSE)</f>
        <v>Y56</v>
      </c>
      <c r="J19022" s="68" t="str">
        <f>VLOOKUP(E19022,Refs!$P$2:$S$29,4,FALSE)</f>
        <v>London</v>
      </c>
      <c r="K19022" s="28">
        <f t="shared" si="600"/>
        <v>1371</v>
      </c>
    </row>
    <row r="19023" spans="1:11" x14ac:dyDescent="0.35">
      <c r="A19023" s="69">
        <f t="shared" si="601"/>
        <v>45962</v>
      </c>
      <c r="B19023" t="s">
        <v>934</v>
      </c>
      <c r="C19023" t="s">
        <v>272</v>
      </c>
      <c r="D19023" t="s">
        <v>891</v>
      </c>
      <c r="E19023" t="s">
        <v>318</v>
      </c>
      <c r="F19023" t="s">
        <v>319</v>
      </c>
      <c r="G19023" t="s">
        <v>76</v>
      </c>
      <c r="H19023">
        <v>20732</v>
      </c>
      <c r="I19023" s="68" t="str">
        <f>VLOOKUP(E19023,Refs!$P$2:$R$29,3,FALSE)</f>
        <v>Y56</v>
      </c>
      <c r="J19023" s="68" t="str">
        <f>VLOOKUP(E19023,Refs!$P$2:$S$29,4,FALSE)</f>
        <v>London</v>
      </c>
      <c r="K19023" s="28">
        <f t="shared" si="600"/>
        <v>20732</v>
      </c>
    </row>
    <row r="19024" spans="1:11" x14ac:dyDescent="0.35">
      <c r="A19024" s="69">
        <f t="shared" si="601"/>
        <v>45962</v>
      </c>
      <c r="B19024" t="s">
        <v>934</v>
      </c>
      <c r="C19024" t="s">
        <v>272</v>
      </c>
      <c r="D19024" t="s">
        <v>891</v>
      </c>
      <c r="E19024" t="s">
        <v>318</v>
      </c>
      <c r="F19024" t="s">
        <v>319</v>
      </c>
      <c r="G19024" t="s">
        <v>77</v>
      </c>
      <c r="H19024">
        <v>6566</v>
      </c>
      <c r="I19024" s="68" t="str">
        <f>VLOOKUP(E19024,Refs!$P$2:$R$29,3,FALSE)</f>
        <v>Y56</v>
      </c>
      <c r="J19024" s="68" t="str">
        <f>VLOOKUP(E19024,Refs!$P$2:$S$29,4,FALSE)</f>
        <v>London</v>
      </c>
      <c r="K19024" s="28">
        <f t="shared" si="600"/>
        <v>6566</v>
      </c>
    </row>
    <row r="19025" spans="1:11" x14ac:dyDescent="0.35">
      <c r="A19025" s="69">
        <f t="shared" si="601"/>
        <v>45962</v>
      </c>
      <c r="B19025" t="s">
        <v>934</v>
      </c>
      <c r="C19025" t="s">
        <v>272</v>
      </c>
      <c r="D19025" t="s">
        <v>891</v>
      </c>
      <c r="E19025" t="s">
        <v>318</v>
      </c>
      <c r="F19025" t="s">
        <v>319</v>
      </c>
      <c r="G19025" t="s">
        <v>78</v>
      </c>
      <c r="H19025">
        <v>10523</v>
      </c>
      <c r="I19025" s="68" t="str">
        <f>VLOOKUP(E19025,Refs!$P$2:$R$29,3,FALSE)</f>
        <v>Y56</v>
      </c>
      <c r="J19025" s="68" t="str">
        <f>VLOOKUP(E19025,Refs!$P$2:$S$29,4,FALSE)</f>
        <v>London</v>
      </c>
      <c r="K19025" s="28">
        <f t="shared" si="600"/>
        <v>10523</v>
      </c>
    </row>
    <row r="19026" spans="1:11" x14ac:dyDescent="0.35">
      <c r="A19026" s="69">
        <f t="shared" si="601"/>
        <v>45962</v>
      </c>
      <c r="B19026" t="s">
        <v>934</v>
      </c>
      <c r="C19026" t="s">
        <v>272</v>
      </c>
      <c r="D19026" t="s">
        <v>891</v>
      </c>
      <c r="E19026" t="s">
        <v>318</v>
      </c>
      <c r="F19026" t="s">
        <v>319</v>
      </c>
      <c r="G19026" t="s">
        <v>79</v>
      </c>
      <c r="H19026">
        <v>1202</v>
      </c>
      <c r="I19026" s="68" t="str">
        <f>VLOOKUP(E19026,Refs!$P$2:$R$29,3,FALSE)</f>
        <v>Y56</v>
      </c>
      <c r="J19026" s="68" t="str">
        <f>VLOOKUP(E19026,Refs!$P$2:$S$29,4,FALSE)</f>
        <v>London</v>
      </c>
      <c r="K19026" s="28">
        <f t="shared" si="600"/>
        <v>1202</v>
      </c>
    </row>
    <row r="19027" spans="1:11" x14ac:dyDescent="0.35">
      <c r="A19027" s="69">
        <f t="shared" si="601"/>
        <v>45962</v>
      </c>
      <c r="B19027" t="s">
        <v>934</v>
      </c>
      <c r="C19027" t="s">
        <v>272</v>
      </c>
      <c r="D19027" t="s">
        <v>891</v>
      </c>
      <c r="E19027" t="s">
        <v>318</v>
      </c>
      <c r="F19027" t="s">
        <v>319</v>
      </c>
      <c r="G19027" t="s">
        <v>25</v>
      </c>
      <c r="H19027">
        <v>17114</v>
      </c>
      <c r="I19027" s="68" t="str">
        <f>VLOOKUP(E19027,Refs!$P$2:$R$29,3,FALSE)</f>
        <v>Y56</v>
      </c>
      <c r="J19027" s="68" t="str">
        <f>VLOOKUP(E19027,Refs!$P$2:$S$29,4,FALSE)</f>
        <v>London</v>
      </c>
      <c r="K19027" s="28">
        <f t="shared" si="600"/>
        <v>17114</v>
      </c>
    </row>
    <row r="19028" spans="1:11" x14ac:dyDescent="0.35">
      <c r="A19028" s="69">
        <f t="shared" si="601"/>
        <v>45962</v>
      </c>
      <c r="B19028" t="s">
        <v>934</v>
      </c>
      <c r="C19028" t="s">
        <v>272</v>
      </c>
      <c r="D19028" t="s">
        <v>891</v>
      </c>
      <c r="E19028" t="s">
        <v>318</v>
      </c>
      <c r="F19028" t="s">
        <v>319</v>
      </c>
      <c r="G19028" t="s">
        <v>80</v>
      </c>
      <c r="H19028">
        <v>23</v>
      </c>
      <c r="I19028" s="68" t="str">
        <f>VLOOKUP(E19028,Refs!$P$2:$R$29,3,FALSE)</f>
        <v>Y56</v>
      </c>
      <c r="J19028" s="68" t="str">
        <f>VLOOKUP(E19028,Refs!$P$2:$S$29,4,FALSE)</f>
        <v>London</v>
      </c>
      <c r="K19028" s="28">
        <f t="shared" si="600"/>
        <v>23</v>
      </c>
    </row>
    <row r="19029" spans="1:11" x14ac:dyDescent="0.35">
      <c r="A19029" s="69">
        <f t="shared" si="601"/>
        <v>45962</v>
      </c>
      <c r="B19029" t="s">
        <v>934</v>
      </c>
      <c r="C19029" t="s">
        <v>272</v>
      </c>
      <c r="D19029" t="s">
        <v>891</v>
      </c>
      <c r="E19029" t="s">
        <v>318</v>
      </c>
      <c r="F19029" t="s">
        <v>319</v>
      </c>
      <c r="G19029" t="s">
        <v>81</v>
      </c>
      <c r="H19029">
        <v>6910</v>
      </c>
      <c r="I19029" s="68" t="str">
        <f>VLOOKUP(E19029,Refs!$P$2:$R$29,3,FALSE)</f>
        <v>Y56</v>
      </c>
      <c r="J19029" s="68" t="str">
        <f>VLOOKUP(E19029,Refs!$P$2:$S$29,4,FALSE)</f>
        <v>London</v>
      </c>
      <c r="K19029" s="28">
        <f t="shared" si="600"/>
        <v>6910</v>
      </c>
    </row>
    <row r="19030" spans="1:11" x14ac:dyDescent="0.35">
      <c r="A19030" s="69">
        <f t="shared" si="601"/>
        <v>45962</v>
      </c>
      <c r="B19030" t="s">
        <v>934</v>
      </c>
      <c r="C19030" t="s">
        <v>272</v>
      </c>
      <c r="D19030" t="s">
        <v>891</v>
      </c>
      <c r="E19030" t="s">
        <v>318</v>
      </c>
      <c r="F19030" t="s">
        <v>319</v>
      </c>
      <c r="G19030" t="s">
        <v>82</v>
      </c>
      <c r="H19030">
        <v>1583</v>
      </c>
      <c r="I19030" s="68" t="str">
        <f>VLOOKUP(E19030,Refs!$P$2:$R$29,3,FALSE)</f>
        <v>Y56</v>
      </c>
      <c r="J19030" s="68" t="str">
        <f>VLOOKUP(E19030,Refs!$P$2:$S$29,4,FALSE)</f>
        <v>London</v>
      </c>
      <c r="K19030" s="28">
        <f t="shared" si="600"/>
        <v>1583</v>
      </c>
    </row>
    <row r="19031" spans="1:11" x14ac:dyDescent="0.35">
      <c r="A19031" s="69">
        <f t="shared" si="601"/>
        <v>45962</v>
      </c>
      <c r="B19031" t="s">
        <v>934</v>
      </c>
      <c r="C19031" t="s">
        <v>272</v>
      </c>
      <c r="D19031" t="s">
        <v>891</v>
      </c>
      <c r="E19031" t="s">
        <v>318</v>
      </c>
      <c r="F19031" t="s">
        <v>319</v>
      </c>
      <c r="G19031" t="s">
        <v>83</v>
      </c>
      <c r="H19031">
        <v>7388</v>
      </c>
      <c r="I19031" s="68" t="str">
        <f>VLOOKUP(E19031,Refs!$P$2:$R$29,3,FALSE)</f>
        <v>Y56</v>
      </c>
      <c r="J19031" s="68" t="str">
        <f>VLOOKUP(E19031,Refs!$P$2:$S$29,4,FALSE)</f>
        <v>London</v>
      </c>
      <c r="K19031" s="28">
        <f t="shared" si="600"/>
        <v>7388</v>
      </c>
    </row>
    <row r="19032" spans="1:11" x14ac:dyDescent="0.35">
      <c r="A19032" s="69">
        <f t="shared" si="601"/>
        <v>45962</v>
      </c>
      <c r="B19032" t="s">
        <v>934</v>
      </c>
      <c r="C19032" t="s">
        <v>272</v>
      </c>
      <c r="D19032" t="s">
        <v>891</v>
      </c>
      <c r="E19032" t="s">
        <v>318</v>
      </c>
      <c r="F19032" t="s">
        <v>319</v>
      </c>
      <c r="G19032" t="s">
        <v>84</v>
      </c>
      <c r="H19032">
        <v>27599</v>
      </c>
      <c r="I19032" s="68" t="str">
        <f>VLOOKUP(E19032,Refs!$P$2:$R$29,3,FALSE)</f>
        <v>Y56</v>
      </c>
      <c r="J19032" s="68" t="str">
        <f>VLOOKUP(E19032,Refs!$P$2:$S$29,4,FALSE)</f>
        <v>London</v>
      </c>
      <c r="K19032" s="28">
        <f t="shared" si="600"/>
        <v>27599</v>
      </c>
    </row>
    <row r="19033" spans="1:11" x14ac:dyDescent="0.35">
      <c r="A19033" s="69">
        <f t="shared" si="601"/>
        <v>45962</v>
      </c>
      <c r="B19033" t="s">
        <v>934</v>
      </c>
      <c r="C19033" t="s">
        <v>272</v>
      </c>
      <c r="D19033" t="s">
        <v>891</v>
      </c>
      <c r="E19033" t="s">
        <v>318</v>
      </c>
      <c r="F19033" t="s">
        <v>319</v>
      </c>
      <c r="G19033" t="s">
        <v>85</v>
      </c>
      <c r="H19033">
        <v>1784</v>
      </c>
      <c r="I19033" s="68" t="str">
        <f>VLOOKUP(E19033,Refs!$P$2:$R$29,3,FALSE)</f>
        <v>Y56</v>
      </c>
      <c r="J19033" s="68" t="str">
        <f>VLOOKUP(E19033,Refs!$P$2:$S$29,4,FALSE)</f>
        <v>London</v>
      </c>
      <c r="K19033" s="28">
        <f t="shared" si="600"/>
        <v>1784</v>
      </c>
    </row>
    <row r="19034" spans="1:11" x14ac:dyDescent="0.35">
      <c r="A19034" s="69">
        <f t="shared" si="601"/>
        <v>45962</v>
      </c>
      <c r="B19034" t="s">
        <v>934</v>
      </c>
      <c r="C19034" t="s">
        <v>272</v>
      </c>
      <c r="D19034" t="s">
        <v>891</v>
      </c>
      <c r="E19034" t="s">
        <v>318</v>
      </c>
      <c r="F19034" t="s">
        <v>319</v>
      </c>
      <c r="G19034" t="s">
        <v>86</v>
      </c>
      <c r="H19034">
        <v>998</v>
      </c>
      <c r="I19034" s="68" t="str">
        <f>VLOOKUP(E19034,Refs!$P$2:$R$29,3,FALSE)</f>
        <v>Y56</v>
      </c>
      <c r="J19034" s="68" t="str">
        <f>VLOOKUP(E19034,Refs!$P$2:$S$29,4,FALSE)</f>
        <v>London</v>
      </c>
      <c r="K19034" s="28">
        <f t="shared" si="600"/>
        <v>998</v>
      </c>
    </row>
    <row r="19035" spans="1:11" x14ac:dyDescent="0.35">
      <c r="A19035" s="69">
        <f t="shared" si="601"/>
        <v>45962</v>
      </c>
      <c r="B19035" t="s">
        <v>934</v>
      </c>
      <c r="C19035" t="s">
        <v>272</v>
      </c>
      <c r="D19035" t="s">
        <v>891</v>
      </c>
      <c r="E19035" t="s">
        <v>318</v>
      </c>
      <c r="F19035" t="s">
        <v>319</v>
      </c>
      <c r="G19035" t="s">
        <v>87</v>
      </c>
      <c r="H19035">
        <v>11116</v>
      </c>
      <c r="I19035" s="68" t="str">
        <f>VLOOKUP(E19035,Refs!$P$2:$R$29,3,FALSE)</f>
        <v>Y56</v>
      </c>
      <c r="J19035" s="68" t="str">
        <f>VLOOKUP(E19035,Refs!$P$2:$S$29,4,FALSE)</f>
        <v>London</v>
      </c>
      <c r="K19035" s="28">
        <f t="shared" si="600"/>
        <v>11116</v>
      </c>
    </row>
    <row r="19036" spans="1:11" x14ac:dyDescent="0.35">
      <c r="A19036" s="69">
        <f t="shared" si="601"/>
        <v>45962</v>
      </c>
      <c r="B19036" t="s">
        <v>934</v>
      </c>
      <c r="C19036" t="s">
        <v>272</v>
      </c>
      <c r="D19036" t="s">
        <v>891</v>
      </c>
      <c r="E19036" t="s">
        <v>318</v>
      </c>
      <c r="F19036" t="s">
        <v>319</v>
      </c>
      <c r="G19036" t="s">
        <v>88</v>
      </c>
      <c r="H19036">
        <v>47131</v>
      </c>
      <c r="I19036" s="68" t="str">
        <f>VLOOKUP(E19036,Refs!$P$2:$R$29,3,FALSE)</f>
        <v>Y56</v>
      </c>
      <c r="J19036" s="68" t="str">
        <f>VLOOKUP(E19036,Refs!$P$2:$S$29,4,FALSE)</f>
        <v>London</v>
      </c>
      <c r="K19036" s="28">
        <f t="shared" si="600"/>
        <v>47131</v>
      </c>
    </row>
    <row r="19037" spans="1:11" x14ac:dyDescent="0.35">
      <c r="A19037" s="69">
        <f t="shared" si="601"/>
        <v>45962</v>
      </c>
      <c r="B19037" t="s">
        <v>934</v>
      </c>
      <c r="C19037" t="s">
        <v>272</v>
      </c>
      <c r="D19037" t="s">
        <v>891</v>
      </c>
      <c r="E19037" t="s">
        <v>318</v>
      </c>
      <c r="F19037" t="s">
        <v>319</v>
      </c>
      <c r="G19037" t="s">
        <v>89</v>
      </c>
      <c r="H19037">
        <v>39617</v>
      </c>
      <c r="I19037" s="68" t="str">
        <f>VLOOKUP(E19037,Refs!$P$2:$R$29,3,FALSE)</f>
        <v>Y56</v>
      </c>
      <c r="J19037" s="68" t="str">
        <f>VLOOKUP(E19037,Refs!$P$2:$S$29,4,FALSE)</f>
        <v>London</v>
      </c>
      <c r="K19037" s="28">
        <f t="shared" si="600"/>
        <v>39617</v>
      </c>
    </row>
    <row r="19038" spans="1:11" x14ac:dyDescent="0.35">
      <c r="A19038" s="69">
        <f t="shared" si="601"/>
        <v>45962</v>
      </c>
      <c r="B19038" t="s">
        <v>934</v>
      </c>
      <c r="C19038" t="s">
        <v>272</v>
      </c>
      <c r="D19038" t="s">
        <v>891</v>
      </c>
      <c r="E19038" t="s">
        <v>318</v>
      </c>
      <c r="F19038" t="s">
        <v>319</v>
      </c>
      <c r="G19038" t="s">
        <v>27</v>
      </c>
      <c r="H19038">
        <v>4221</v>
      </c>
      <c r="I19038" s="68" t="str">
        <f>VLOOKUP(E19038,Refs!$P$2:$R$29,3,FALSE)</f>
        <v>Y56</v>
      </c>
      <c r="J19038" s="68" t="str">
        <f>VLOOKUP(E19038,Refs!$P$2:$S$29,4,FALSE)</f>
        <v>London</v>
      </c>
      <c r="K19038" s="28">
        <f t="shared" si="600"/>
        <v>4221</v>
      </c>
    </row>
    <row r="19039" spans="1:11" x14ac:dyDescent="0.35">
      <c r="A19039" s="69">
        <f t="shared" si="601"/>
        <v>45962</v>
      </c>
      <c r="B19039" t="s">
        <v>934</v>
      </c>
      <c r="C19039" t="s">
        <v>272</v>
      </c>
      <c r="D19039" t="s">
        <v>891</v>
      </c>
      <c r="E19039" t="s">
        <v>318</v>
      </c>
      <c r="F19039" t="s">
        <v>319</v>
      </c>
      <c r="G19039" t="s">
        <v>29</v>
      </c>
      <c r="H19039">
        <v>4571</v>
      </c>
      <c r="I19039" s="68" t="str">
        <f>VLOOKUP(E19039,Refs!$P$2:$R$29,3,FALSE)</f>
        <v>Y56</v>
      </c>
      <c r="J19039" s="68" t="str">
        <f>VLOOKUP(E19039,Refs!$P$2:$S$29,4,FALSE)</f>
        <v>London</v>
      </c>
      <c r="K19039" s="28">
        <f t="shared" si="600"/>
        <v>4571</v>
      </c>
    </row>
    <row r="19040" spans="1:11" x14ac:dyDescent="0.35">
      <c r="A19040" s="69">
        <f t="shared" si="601"/>
        <v>45962</v>
      </c>
      <c r="B19040" t="s">
        <v>934</v>
      </c>
      <c r="C19040" t="s">
        <v>272</v>
      </c>
      <c r="D19040" t="s">
        <v>891</v>
      </c>
      <c r="E19040" t="s">
        <v>318</v>
      </c>
      <c r="F19040" t="s">
        <v>319</v>
      </c>
      <c r="G19040" t="s">
        <v>90</v>
      </c>
      <c r="H19040">
        <v>3405</v>
      </c>
      <c r="I19040" s="68" t="str">
        <f>VLOOKUP(E19040,Refs!$P$2:$R$29,3,FALSE)</f>
        <v>Y56</v>
      </c>
      <c r="J19040" s="68" t="str">
        <f>VLOOKUP(E19040,Refs!$P$2:$S$29,4,FALSE)</f>
        <v>London</v>
      </c>
      <c r="K19040" s="28">
        <f t="shared" si="600"/>
        <v>3405</v>
      </c>
    </row>
    <row r="19041" spans="1:11" x14ac:dyDescent="0.35">
      <c r="A19041" s="69">
        <f t="shared" si="601"/>
        <v>45962</v>
      </c>
      <c r="B19041" t="s">
        <v>934</v>
      </c>
      <c r="C19041" t="s">
        <v>272</v>
      </c>
      <c r="D19041" t="s">
        <v>891</v>
      </c>
      <c r="E19041" t="s">
        <v>318</v>
      </c>
      <c r="F19041" t="s">
        <v>319</v>
      </c>
      <c r="G19041" t="s">
        <v>91</v>
      </c>
      <c r="H19041">
        <v>27</v>
      </c>
      <c r="I19041" s="68" t="str">
        <f>VLOOKUP(E19041,Refs!$P$2:$R$29,3,FALSE)</f>
        <v>Y56</v>
      </c>
      <c r="J19041" s="68" t="str">
        <f>VLOOKUP(E19041,Refs!$P$2:$S$29,4,FALSE)</f>
        <v>London</v>
      </c>
      <c r="K19041" s="28">
        <f t="shared" si="600"/>
        <v>27</v>
      </c>
    </row>
    <row r="19042" spans="1:11" x14ac:dyDescent="0.35">
      <c r="A19042" s="69">
        <f t="shared" si="601"/>
        <v>45962</v>
      </c>
      <c r="B19042" t="s">
        <v>934</v>
      </c>
      <c r="C19042" t="s">
        <v>272</v>
      </c>
      <c r="D19042" t="s">
        <v>891</v>
      </c>
      <c r="E19042" t="s">
        <v>318</v>
      </c>
      <c r="F19042" t="s">
        <v>319</v>
      </c>
      <c r="G19042" t="s">
        <v>92</v>
      </c>
      <c r="H19042">
        <v>2904</v>
      </c>
      <c r="I19042" s="68" t="str">
        <f>VLOOKUP(E19042,Refs!$P$2:$R$29,3,FALSE)</f>
        <v>Y56</v>
      </c>
      <c r="J19042" s="68" t="str">
        <f>VLOOKUP(E19042,Refs!$P$2:$S$29,4,FALSE)</f>
        <v>London</v>
      </c>
      <c r="K19042" s="28">
        <f t="shared" ref="K19042:K19105" si="602">IF(OR(H19042="NULL",H19042=0,H19042=""),"",H19042)</f>
        <v>2904</v>
      </c>
    </row>
    <row r="19043" spans="1:11" x14ac:dyDescent="0.35">
      <c r="A19043" s="69">
        <f t="shared" si="601"/>
        <v>45962</v>
      </c>
      <c r="B19043" t="s">
        <v>934</v>
      </c>
      <c r="C19043" t="s">
        <v>272</v>
      </c>
      <c r="D19043" t="s">
        <v>891</v>
      </c>
      <c r="E19043" t="s">
        <v>318</v>
      </c>
      <c r="F19043" t="s">
        <v>319</v>
      </c>
      <c r="G19043" t="s">
        <v>93</v>
      </c>
      <c r="H19043">
        <v>151</v>
      </c>
      <c r="I19043" s="68" t="str">
        <f>VLOOKUP(E19043,Refs!$P$2:$R$29,3,FALSE)</f>
        <v>Y56</v>
      </c>
      <c r="J19043" s="68" t="str">
        <f>VLOOKUP(E19043,Refs!$P$2:$S$29,4,FALSE)</f>
        <v>London</v>
      </c>
      <c r="K19043" s="28">
        <f t="shared" si="602"/>
        <v>151</v>
      </c>
    </row>
    <row r="19044" spans="1:11" x14ac:dyDescent="0.35">
      <c r="A19044" s="69">
        <f t="shared" si="601"/>
        <v>45962</v>
      </c>
      <c r="B19044" t="s">
        <v>934</v>
      </c>
      <c r="C19044" t="s">
        <v>272</v>
      </c>
      <c r="D19044" t="s">
        <v>891</v>
      </c>
      <c r="E19044" t="s">
        <v>318</v>
      </c>
      <c r="F19044" t="s">
        <v>319</v>
      </c>
      <c r="G19044" t="s">
        <v>94</v>
      </c>
      <c r="H19044">
        <v>1045</v>
      </c>
      <c r="I19044" s="68" t="str">
        <f>VLOOKUP(E19044,Refs!$P$2:$R$29,3,FALSE)</f>
        <v>Y56</v>
      </c>
      <c r="J19044" s="68" t="str">
        <f>VLOOKUP(E19044,Refs!$P$2:$S$29,4,FALSE)</f>
        <v>London</v>
      </c>
      <c r="K19044" s="28">
        <f t="shared" si="602"/>
        <v>1045</v>
      </c>
    </row>
    <row r="19045" spans="1:11" x14ac:dyDescent="0.35">
      <c r="A19045" s="69">
        <f t="shared" si="601"/>
        <v>45962</v>
      </c>
      <c r="B19045" t="s">
        <v>934</v>
      </c>
      <c r="C19045" t="s">
        <v>272</v>
      </c>
      <c r="D19045" t="s">
        <v>891</v>
      </c>
      <c r="E19045" t="s">
        <v>318</v>
      </c>
      <c r="F19045" t="s">
        <v>319</v>
      </c>
      <c r="G19045" t="s">
        <v>95</v>
      </c>
      <c r="H19045">
        <v>67</v>
      </c>
      <c r="I19045" s="68" t="str">
        <f>VLOOKUP(E19045,Refs!$P$2:$R$29,3,FALSE)</f>
        <v>Y56</v>
      </c>
      <c r="J19045" s="68" t="str">
        <f>VLOOKUP(E19045,Refs!$P$2:$S$29,4,FALSE)</f>
        <v>London</v>
      </c>
      <c r="K19045" s="28">
        <f t="shared" si="602"/>
        <v>67</v>
      </c>
    </row>
    <row r="19046" spans="1:11" x14ac:dyDescent="0.35">
      <c r="A19046" s="69">
        <f t="shared" si="601"/>
        <v>45962</v>
      </c>
      <c r="B19046" t="s">
        <v>934</v>
      </c>
      <c r="C19046" t="s">
        <v>272</v>
      </c>
      <c r="D19046" t="s">
        <v>891</v>
      </c>
      <c r="E19046" t="s">
        <v>318</v>
      </c>
      <c r="F19046" t="s">
        <v>319</v>
      </c>
      <c r="G19046" t="s">
        <v>96</v>
      </c>
      <c r="H19046">
        <v>4420</v>
      </c>
      <c r="I19046" s="68" t="str">
        <f>VLOOKUP(E19046,Refs!$P$2:$R$29,3,FALSE)</f>
        <v>Y56</v>
      </c>
      <c r="J19046" s="68" t="str">
        <f>VLOOKUP(E19046,Refs!$P$2:$S$29,4,FALSE)</f>
        <v>London</v>
      </c>
      <c r="K19046" s="28">
        <f t="shared" si="602"/>
        <v>4420</v>
      </c>
    </row>
    <row r="19047" spans="1:11" x14ac:dyDescent="0.35">
      <c r="A19047" s="69">
        <f t="shared" si="601"/>
        <v>45962</v>
      </c>
      <c r="B19047" t="s">
        <v>934</v>
      </c>
      <c r="C19047" t="s">
        <v>272</v>
      </c>
      <c r="D19047" t="s">
        <v>891</v>
      </c>
      <c r="E19047" t="s">
        <v>318</v>
      </c>
      <c r="F19047" t="s">
        <v>319</v>
      </c>
      <c r="G19047" t="s">
        <v>31</v>
      </c>
      <c r="H19047">
        <v>3571</v>
      </c>
      <c r="I19047" s="68" t="str">
        <f>VLOOKUP(E19047,Refs!$P$2:$R$29,3,FALSE)</f>
        <v>Y56</v>
      </c>
      <c r="J19047" s="68" t="str">
        <f>VLOOKUP(E19047,Refs!$P$2:$S$29,4,FALSE)</f>
        <v>London</v>
      </c>
      <c r="K19047" s="28">
        <f t="shared" si="602"/>
        <v>3571</v>
      </c>
    </row>
    <row r="19048" spans="1:11" x14ac:dyDescent="0.35">
      <c r="A19048" s="69">
        <f t="shared" si="601"/>
        <v>45962</v>
      </c>
      <c r="B19048" t="s">
        <v>934</v>
      </c>
      <c r="C19048" t="s">
        <v>272</v>
      </c>
      <c r="D19048" t="s">
        <v>891</v>
      </c>
      <c r="E19048" t="s">
        <v>318</v>
      </c>
      <c r="F19048" t="s">
        <v>319</v>
      </c>
      <c r="G19048" t="s">
        <v>97</v>
      </c>
      <c r="H19048">
        <v>6667</v>
      </c>
      <c r="I19048" s="68" t="str">
        <f>VLOOKUP(E19048,Refs!$P$2:$R$29,3,FALSE)</f>
        <v>Y56</v>
      </c>
      <c r="J19048" s="68" t="str">
        <f>VLOOKUP(E19048,Refs!$P$2:$S$29,4,FALSE)</f>
        <v>London</v>
      </c>
      <c r="K19048" s="28">
        <f t="shared" si="602"/>
        <v>6667</v>
      </c>
    </row>
    <row r="19049" spans="1:11" x14ac:dyDescent="0.35">
      <c r="A19049" s="69">
        <f t="shared" si="601"/>
        <v>45962</v>
      </c>
      <c r="B19049" t="s">
        <v>934</v>
      </c>
      <c r="C19049" t="s">
        <v>272</v>
      </c>
      <c r="D19049" t="s">
        <v>891</v>
      </c>
      <c r="E19049" t="s">
        <v>318</v>
      </c>
      <c r="F19049" t="s">
        <v>319</v>
      </c>
      <c r="G19049" t="s">
        <v>98</v>
      </c>
      <c r="H19049">
        <v>4045</v>
      </c>
      <c r="I19049" s="68" t="str">
        <f>VLOOKUP(E19049,Refs!$P$2:$R$29,3,FALSE)</f>
        <v>Y56</v>
      </c>
      <c r="J19049" s="68" t="str">
        <f>VLOOKUP(E19049,Refs!$P$2:$S$29,4,FALSE)</f>
        <v>London</v>
      </c>
      <c r="K19049" s="28">
        <f t="shared" si="602"/>
        <v>4045</v>
      </c>
    </row>
    <row r="19050" spans="1:11" x14ac:dyDescent="0.35">
      <c r="A19050" s="69">
        <f t="shared" si="601"/>
        <v>45962</v>
      </c>
      <c r="B19050" t="s">
        <v>934</v>
      </c>
      <c r="C19050" t="s">
        <v>272</v>
      </c>
      <c r="D19050" t="s">
        <v>891</v>
      </c>
      <c r="E19050" t="s">
        <v>318</v>
      </c>
      <c r="F19050" t="s">
        <v>319</v>
      </c>
      <c r="G19050" t="s">
        <v>99</v>
      </c>
      <c r="H19050">
        <v>3790</v>
      </c>
      <c r="I19050" s="68" t="str">
        <f>VLOOKUP(E19050,Refs!$P$2:$R$29,3,FALSE)</f>
        <v>Y56</v>
      </c>
      <c r="J19050" s="68" t="str">
        <f>VLOOKUP(E19050,Refs!$P$2:$S$29,4,FALSE)</f>
        <v>London</v>
      </c>
      <c r="K19050" s="28">
        <f t="shared" si="602"/>
        <v>3790</v>
      </c>
    </row>
    <row r="19051" spans="1:11" x14ac:dyDescent="0.35">
      <c r="A19051" s="69">
        <f t="shared" si="601"/>
        <v>45962</v>
      </c>
      <c r="B19051" t="s">
        <v>934</v>
      </c>
      <c r="C19051" t="s">
        <v>272</v>
      </c>
      <c r="D19051" t="s">
        <v>891</v>
      </c>
      <c r="E19051" t="s">
        <v>318</v>
      </c>
      <c r="F19051" t="s">
        <v>319</v>
      </c>
      <c r="G19051" t="s">
        <v>100</v>
      </c>
      <c r="H19051">
        <v>567</v>
      </c>
      <c r="I19051" s="68" t="str">
        <f>VLOOKUP(E19051,Refs!$P$2:$R$29,3,FALSE)</f>
        <v>Y56</v>
      </c>
      <c r="J19051" s="68" t="str">
        <f>VLOOKUP(E19051,Refs!$P$2:$S$29,4,FALSE)</f>
        <v>London</v>
      </c>
      <c r="K19051" s="28">
        <f t="shared" si="602"/>
        <v>567</v>
      </c>
    </row>
    <row r="19052" spans="1:11" x14ac:dyDescent="0.35">
      <c r="A19052" s="69">
        <f t="shared" si="601"/>
        <v>45962</v>
      </c>
      <c r="B19052" t="s">
        <v>934</v>
      </c>
      <c r="C19052" t="s">
        <v>272</v>
      </c>
      <c r="D19052" t="s">
        <v>891</v>
      </c>
      <c r="E19052" t="s">
        <v>318</v>
      </c>
      <c r="F19052" t="s">
        <v>319</v>
      </c>
      <c r="G19052" t="s">
        <v>101</v>
      </c>
      <c r="H19052">
        <v>1545</v>
      </c>
      <c r="I19052" s="68" t="str">
        <f>VLOOKUP(E19052,Refs!$P$2:$R$29,3,FALSE)</f>
        <v>Y56</v>
      </c>
      <c r="J19052" s="68" t="str">
        <f>VLOOKUP(E19052,Refs!$P$2:$S$29,4,FALSE)</f>
        <v>London</v>
      </c>
      <c r="K19052" s="28">
        <f t="shared" si="602"/>
        <v>1545</v>
      </c>
    </row>
    <row r="19053" spans="1:11" x14ac:dyDescent="0.35">
      <c r="A19053" s="69">
        <f t="shared" si="601"/>
        <v>45962</v>
      </c>
      <c r="B19053" t="s">
        <v>934</v>
      </c>
      <c r="C19053" t="s">
        <v>272</v>
      </c>
      <c r="D19053" t="s">
        <v>891</v>
      </c>
      <c r="E19053" t="s">
        <v>318</v>
      </c>
      <c r="F19053" t="s">
        <v>319</v>
      </c>
      <c r="G19053" t="s">
        <v>102</v>
      </c>
      <c r="H19053">
        <v>191</v>
      </c>
      <c r="I19053" s="68" t="str">
        <f>VLOOKUP(E19053,Refs!$P$2:$R$29,3,FALSE)</f>
        <v>Y56</v>
      </c>
      <c r="J19053" s="68" t="str">
        <f>VLOOKUP(E19053,Refs!$P$2:$S$29,4,FALSE)</f>
        <v>London</v>
      </c>
      <c r="K19053" s="28">
        <f t="shared" si="602"/>
        <v>191</v>
      </c>
    </row>
    <row r="19054" spans="1:11" x14ac:dyDescent="0.35">
      <c r="A19054" s="69">
        <f t="shared" si="601"/>
        <v>45962</v>
      </c>
      <c r="B19054" t="s">
        <v>934</v>
      </c>
      <c r="C19054" t="s">
        <v>272</v>
      </c>
      <c r="D19054" t="s">
        <v>891</v>
      </c>
      <c r="E19054" t="s">
        <v>318</v>
      </c>
      <c r="F19054" t="s">
        <v>319</v>
      </c>
      <c r="G19054" t="s">
        <v>103</v>
      </c>
      <c r="H19054">
        <v>3204</v>
      </c>
      <c r="I19054" s="68" t="str">
        <f>VLOOKUP(E19054,Refs!$P$2:$R$29,3,FALSE)</f>
        <v>Y56</v>
      </c>
      <c r="J19054" s="68" t="str">
        <f>VLOOKUP(E19054,Refs!$P$2:$S$29,4,FALSE)</f>
        <v>London</v>
      </c>
      <c r="K19054" s="28">
        <f t="shared" si="602"/>
        <v>3204</v>
      </c>
    </row>
    <row r="19055" spans="1:11" x14ac:dyDescent="0.35">
      <c r="A19055" s="69">
        <f t="shared" si="601"/>
        <v>45962</v>
      </c>
      <c r="B19055" t="s">
        <v>934</v>
      </c>
      <c r="C19055" t="s">
        <v>272</v>
      </c>
      <c r="D19055" t="s">
        <v>891</v>
      </c>
      <c r="E19055" t="s">
        <v>318</v>
      </c>
      <c r="F19055" t="s">
        <v>319</v>
      </c>
      <c r="G19055" t="s">
        <v>104</v>
      </c>
      <c r="H19055">
        <v>31373195</v>
      </c>
      <c r="I19055" s="68" t="str">
        <f>VLOOKUP(E19055,Refs!$P$2:$R$29,3,FALSE)</f>
        <v>Y56</v>
      </c>
      <c r="J19055" s="68" t="str">
        <f>VLOOKUP(E19055,Refs!$P$2:$S$29,4,FALSE)</f>
        <v>London</v>
      </c>
      <c r="K19055" s="28">
        <f t="shared" si="602"/>
        <v>31373195</v>
      </c>
    </row>
    <row r="19056" spans="1:11" x14ac:dyDescent="0.35">
      <c r="A19056" s="69">
        <f t="shared" si="601"/>
        <v>45962</v>
      </c>
      <c r="B19056" t="s">
        <v>934</v>
      </c>
      <c r="C19056" t="s">
        <v>272</v>
      </c>
      <c r="D19056" t="s">
        <v>891</v>
      </c>
      <c r="E19056" t="s">
        <v>318</v>
      </c>
      <c r="F19056" t="s">
        <v>319</v>
      </c>
      <c r="G19056" t="s">
        <v>105</v>
      </c>
      <c r="H19056">
        <v>4780</v>
      </c>
      <c r="I19056" s="68" t="str">
        <f>VLOOKUP(E19056,Refs!$P$2:$R$29,3,FALSE)</f>
        <v>Y56</v>
      </c>
      <c r="J19056" s="68" t="str">
        <f>VLOOKUP(E19056,Refs!$P$2:$S$29,4,FALSE)</f>
        <v>London</v>
      </c>
      <c r="K19056" s="28">
        <f t="shared" si="602"/>
        <v>4780</v>
      </c>
    </row>
    <row r="19057" spans="1:11" x14ac:dyDescent="0.35">
      <c r="A19057" s="69">
        <f t="shared" si="601"/>
        <v>45962</v>
      </c>
      <c r="B19057" t="s">
        <v>934</v>
      </c>
      <c r="C19057" t="s">
        <v>272</v>
      </c>
      <c r="D19057" t="s">
        <v>891</v>
      </c>
      <c r="E19057" t="s">
        <v>318</v>
      </c>
      <c r="F19057" t="s">
        <v>319</v>
      </c>
      <c r="G19057" t="s">
        <v>106</v>
      </c>
      <c r="H19057">
        <v>2294</v>
      </c>
      <c r="I19057" s="68" t="str">
        <f>VLOOKUP(E19057,Refs!$P$2:$R$29,3,FALSE)</f>
        <v>Y56</v>
      </c>
      <c r="J19057" s="68" t="str">
        <f>VLOOKUP(E19057,Refs!$P$2:$S$29,4,FALSE)</f>
        <v>London</v>
      </c>
      <c r="K19057" s="28">
        <f t="shared" si="602"/>
        <v>2294</v>
      </c>
    </row>
    <row r="19058" spans="1:11" x14ac:dyDescent="0.35">
      <c r="A19058" s="69">
        <f t="shared" si="601"/>
        <v>45962</v>
      </c>
      <c r="B19058" t="s">
        <v>934</v>
      </c>
      <c r="C19058" t="s">
        <v>272</v>
      </c>
      <c r="D19058" t="s">
        <v>891</v>
      </c>
      <c r="E19058" t="s">
        <v>318</v>
      </c>
      <c r="F19058" t="s">
        <v>319</v>
      </c>
      <c r="G19058" t="s">
        <v>107</v>
      </c>
      <c r="H19058">
        <v>127</v>
      </c>
      <c r="I19058" s="68" t="str">
        <f>VLOOKUP(E19058,Refs!$P$2:$R$29,3,FALSE)</f>
        <v>Y56</v>
      </c>
      <c r="J19058" s="68" t="str">
        <f>VLOOKUP(E19058,Refs!$P$2:$S$29,4,FALSE)</f>
        <v>London</v>
      </c>
      <c r="K19058" s="28">
        <f t="shared" si="602"/>
        <v>127</v>
      </c>
    </row>
    <row r="19059" spans="1:11" x14ac:dyDescent="0.35">
      <c r="A19059" s="69">
        <f t="shared" si="601"/>
        <v>45962</v>
      </c>
      <c r="B19059" t="s">
        <v>934</v>
      </c>
      <c r="C19059" t="s">
        <v>272</v>
      </c>
      <c r="D19059" t="s">
        <v>891</v>
      </c>
      <c r="E19059" t="s">
        <v>318</v>
      </c>
      <c r="F19059" t="s">
        <v>319</v>
      </c>
      <c r="G19059" t="s">
        <v>108</v>
      </c>
      <c r="H19059">
        <v>1559</v>
      </c>
      <c r="I19059" s="68" t="str">
        <f>VLOOKUP(E19059,Refs!$P$2:$R$29,3,FALSE)</f>
        <v>Y56</v>
      </c>
      <c r="J19059" s="68" t="str">
        <f>VLOOKUP(E19059,Refs!$P$2:$S$29,4,FALSE)</f>
        <v>London</v>
      </c>
      <c r="K19059" s="28">
        <f t="shared" si="602"/>
        <v>1559</v>
      </c>
    </row>
    <row r="19060" spans="1:11" x14ac:dyDescent="0.35">
      <c r="A19060" s="69">
        <f t="shared" si="601"/>
        <v>45962</v>
      </c>
      <c r="B19060" t="s">
        <v>934</v>
      </c>
      <c r="C19060" t="s">
        <v>272</v>
      </c>
      <c r="D19060" t="s">
        <v>891</v>
      </c>
      <c r="E19060" t="s">
        <v>318</v>
      </c>
      <c r="F19060" t="s">
        <v>319</v>
      </c>
      <c r="G19060" t="s">
        <v>109</v>
      </c>
      <c r="H19060">
        <v>19640197</v>
      </c>
      <c r="I19060" s="68" t="str">
        <f>VLOOKUP(E19060,Refs!$P$2:$R$29,3,FALSE)</f>
        <v>Y56</v>
      </c>
      <c r="J19060" s="68" t="str">
        <f>VLOOKUP(E19060,Refs!$P$2:$S$29,4,FALSE)</f>
        <v>London</v>
      </c>
      <c r="K19060" s="28">
        <f t="shared" si="602"/>
        <v>19640197</v>
      </c>
    </row>
    <row r="19061" spans="1:11" x14ac:dyDescent="0.35">
      <c r="A19061" s="69">
        <f t="shared" si="601"/>
        <v>45962</v>
      </c>
      <c r="B19061" t="s">
        <v>934</v>
      </c>
      <c r="C19061" t="s">
        <v>272</v>
      </c>
      <c r="D19061" t="s">
        <v>891</v>
      </c>
      <c r="E19061" t="s">
        <v>318</v>
      </c>
      <c r="F19061" t="s">
        <v>319</v>
      </c>
      <c r="G19061" t="s">
        <v>110</v>
      </c>
      <c r="H19061">
        <v>1213</v>
      </c>
      <c r="I19061" s="68" t="str">
        <f>VLOOKUP(E19061,Refs!$P$2:$R$29,3,FALSE)</f>
        <v>Y56</v>
      </c>
      <c r="J19061" s="68" t="str">
        <f>VLOOKUP(E19061,Refs!$P$2:$S$29,4,FALSE)</f>
        <v>London</v>
      </c>
      <c r="K19061" s="28">
        <f t="shared" si="602"/>
        <v>1213</v>
      </c>
    </row>
    <row r="19062" spans="1:11" x14ac:dyDescent="0.35">
      <c r="A19062" s="69">
        <f t="shared" si="601"/>
        <v>45962</v>
      </c>
      <c r="B19062" t="s">
        <v>934</v>
      </c>
      <c r="C19062" t="s">
        <v>272</v>
      </c>
      <c r="D19062" t="s">
        <v>891</v>
      </c>
      <c r="E19062" t="s">
        <v>318</v>
      </c>
      <c r="F19062" t="s">
        <v>319</v>
      </c>
      <c r="G19062" t="s">
        <v>808</v>
      </c>
      <c r="H19062">
        <v>15391</v>
      </c>
      <c r="I19062" s="68" t="str">
        <f>VLOOKUP(E19062,Refs!$P$2:$R$29,3,FALSE)</f>
        <v>Y56</v>
      </c>
      <c r="J19062" s="68" t="str">
        <f>VLOOKUP(E19062,Refs!$P$2:$S$29,4,FALSE)</f>
        <v>London</v>
      </c>
      <c r="K19062" s="28">
        <f t="shared" si="602"/>
        <v>15391</v>
      </c>
    </row>
    <row r="19063" spans="1:11" x14ac:dyDescent="0.35">
      <c r="A19063" s="69">
        <f t="shared" si="601"/>
        <v>45962</v>
      </c>
      <c r="B19063" t="s">
        <v>934</v>
      </c>
      <c r="C19063" t="s">
        <v>272</v>
      </c>
      <c r="D19063" t="s">
        <v>891</v>
      </c>
      <c r="E19063" t="s">
        <v>318</v>
      </c>
      <c r="F19063" t="s">
        <v>319</v>
      </c>
      <c r="G19063" t="s">
        <v>809</v>
      </c>
      <c r="H19063">
        <v>153</v>
      </c>
      <c r="I19063" s="68" t="str">
        <f>VLOOKUP(E19063,Refs!$P$2:$R$29,3,FALSE)</f>
        <v>Y56</v>
      </c>
      <c r="J19063" s="68" t="str">
        <f>VLOOKUP(E19063,Refs!$P$2:$S$29,4,FALSE)</f>
        <v>London</v>
      </c>
      <c r="K19063" s="28">
        <f t="shared" si="602"/>
        <v>153</v>
      </c>
    </row>
    <row r="19064" spans="1:11" x14ac:dyDescent="0.35">
      <c r="A19064" s="69">
        <f t="shared" si="601"/>
        <v>45962</v>
      </c>
      <c r="B19064" t="s">
        <v>934</v>
      </c>
      <c r="C19064" t="s">
        <v>272</v>
      </c>
      <c r="D19064" t="s">
        <v>891</v>
      </c>
      <c r="E19064" t="s">
        <v>318</v>
      </c>
      <c r="F19064" t="s">
        <v>319</v>
      </c>
      <c r="G19064" t="s">
        <v>111</v>
      </c>
      <c r="H19064">
        <v>22425</v>
      </c>
      <c r="I19064" s="68" t="str">
        <f>VLOOKUP(E19064,Refs!$P$2:$R$29,3,FALSE)</f>
        <v>Y56</v>
      </c>
      <c r="J19064" s="68" t="str">
        <f>VLOOKUP(E19064,Refs!$P$2:$S$29,4,FALSE)</f>
        <v>London</v>
      </c>
      <c r="K19064" s="28">
        <f t="shared" si="602"/>
        <v>22425</v>
      </c>
    </row>
    <row r="19065" spans="1:11" x14ac:dyDescent="0.35">
      <c r="A19065" s="69">
        <f t="shared" si="601"/>
        <v>45962</v>
      </c>
      <c r="B19065" t="s">
        <v>934</v>
      </c>
      <c r="C19065" t="s">
        <v>272</v>
      </c>
      <c r="D19065" t="s">
        <v>891</v>
      </c>
      <c r="E19065" t="s">
        <v>318</v>
      </c>
      <c r="F19065" t="s">
        <v>319</v>
      </c>
      <c r="G19065" t="s">
        <v>112</v>
      </c>
      <c r="H19065">
        <v>1</v>
      </c>
      <c r="I19065" s="68" t="str">
        <f>VLOOKUP(E19065,Refs!$P$2:$R$29,3,FALSE)</f>
        <v>Y56</v>
      </c>
      <c r="J19065" s="68" t="str">
        <f>VLOOKUP(E19065,Refs!$P$2:$S$29,4,FALSE)</f>
        <v>London</v>
      </c>
      <c r="K19065" s="28">
        <f t="shared" si="602"/>
        <v>1</v>
      </c>
    </row>
    <row r="19066" spans="1:11" x14ac:dyDescent="0.35">
      <c r="A19066" s="69">
        <f t="shared" si="601"/>
        <v>45962</v>
      </c>
      <c r="B19066" t="s">
        <v>934</v>
      </c>
      <c r="C19066" t="s">
        <v>272</v>
      </c>
      <c r="D19066" t="s">
        <v>891</v>
      </c>
      <c r="E19066" t="s">
        <v>318</v>
      </c>
      <c r="F19066" t="s">
        <v>319</v>
      </c>
      <c r="G19066" t="s">
        <v>113</v>
      </c>
      <c r="H19066">
        <v>13065</v>
      </c>
      <c r="I19066" s="68" t="str">
        <f>VLOOKUP(E19066,Refs!$P$2:$R$29,3,FALSE)</f>
        <v>Y56</v>
      </c>
      <c r="J19066" s="68" t="str">
        <f>VLOOKUP(E19066,Refs!$P$2:$S$29,4,FALSE)</f>
        <v>London</v>
      </c>
      <c r="K19066" s="28">
        <f t="shared" si="602"/>
        <v>13065</v>
      </c>
    </row>
    <row r="19067" spans="1:11" x14ac:dyDescent="0.35">
      <c r="A19067" s="69">
        <f t="shared" si="601"/>
        <v>45962</v>
      </c>
      <c r="B19067" t="s">
        <v>934</v>
      </c>
      <c r="C19067" t="s">
        <v>272</v>
      </c>
      <c r="D19067" t="s">
        <v>891</v>
      </c>
      <c r="E19067" t="s">
        <v>318</v>
      </c>
      <c r="F19067" t="s">
        <v>319</v>
      </c>
      <c r="G19067" t="s">
        <v>114</v>
      </c>
      <c r="H19067">
        <v>13426</v>
      </c>
      <c r="I19067" s="68" t="str">
        <f>VLOOKUP(E19067,Refs!$P$2:$R$29,3,FALSE)</f>
        <v>Y56</v>
      </c>
      <c r="J19067" s="68" t="str">
        <f>VLOOKUP(E19067,Refs!$P$2:$S$29,4,FALSE)</f>
        <v>London</v>
      </c>
      <c r="K19067" s="28">
        <f t="shared" si="602"/>
        <v>13426</v>
      </c>
    </row>
    <row r="19068" spans="1:11" x14ac:dyDescent="0.35">
      <c r="A19068" s="69">
        <f t="shared" si="601"/>
        <v>45962</v>
      </c>
      <c r="B19068" t="s">
        <v>934</v>
      </c>
      <c r="C19068" t="s">
        <v>272</v>
      </c>
      <c r="D19068" t="s">
        <v>891</v>
      </c>
      <c r="E19068" t="s">
        <v>318</v>
      </c>
      <c r="F19068" t="s">
        <v>319</v>
      </c>
      <c r="G19068" t="s">
        <v>115</v>
      </c>
      <c r="H19068">
        <v>6732</v>
      </c>
      <c r="I19068" s="68" t="str">
        <f>VLOOKUP(E19068,Refs!$P$2:$R$29,3,FALSE)</f>
        <v>Y56</v>
      </c>
      <c r="J19068" s="68" t="str">
        <f>VLOOKUP(E19068,Refs!$P$2:$S$29,4,FALSE)</f>
        <v>London</v>
      </c>
      <c r="K19068" s="28">
        <f t="shared" si="602"/>
        <v>6732</v>
      </c>
    </row>
    <row r="19069" spans="1:11" x14ac:dyDescent="0.35">
      <c r="A19069" s="69">
        <f t="shared" si="601"/>
        <v>45962</v>
      </c>
      <c r="B19069" t="s">
        <v>934</v>
      </c>
      <c r="C19069" t="s">
        <v>272</v>
      </c>
      <c r="D19069" t="s">
        <v>891</v>
      </c>
      <c r="E19069" t="s">
        <v>318</v>
      </c>
      <c r="F19069" t="s">
        <v>319</v>
      </c>
      <c r="G19069" t="s">
        <v>116</v>
      </c>
      <c r="H19069">
        <v>4926</v>
      </c>
      <c r="I19069" s="68" t="str">
        <f>VLOOKUP(E19069,Refs!$P$2:$R$29,3,FALSE)</f>
        <v>Y56</v>
      </c>
      <c r="J19069" s="68" t="str">
        <f>VLOOKUP(E19069,Refs!$P$2:$S$29,4,FALSE)</f>
        <v>London</v>
      </c>
      <c r="K19069" s="28">
        <f t="shared" si="602"/>
        <v>4926</v>
      </c>
    </row>
    <row r="19070" spans="1:11" x14ac:dyDescent="0.35">
      <c r="A19070" s="69">
        <f t="shared" si="601"/>
        <v>45962</v>
      </c>
      <c r="B19070" t="s">
        <v>934</v>
      </c>
      <c r="C19070" t="s">
        <v>272</v>
      </c>
      <c r="D19070" t="s">
        <v>891</v>
      </c>
      <c r="E19070" t="s">
        <v>318</v>
      </c>
      <c r="F19070" t="s">
        <v>319</v>
      </c>
      <c r="G19070" t="s">
        <v>117</v>
      </c>
      <c r="H19070">
        <v>5227</v>
      </c>
      <c r="I19070" s="68" t="str">
        <f>VLOOKUP(E19070,Refs!$P$2:$R$29,3,FALSE)</f>
        <v>Y56</v>
      </c>
      <c r="J19070" s="68" t="str">
        <f>VLOOKUP(E19070,Refs!$P$2:$S$29,4,FALSE)</f>
        <v>London</v>
      </c>
      <c r="K19070" s="28">
        <f t="shared" si="602"/>
        <v>5227</v>
      </c>
    </row>
    <row r="19071" spans="1:11" x14ac:dyDescent="0.35">
      <c r="A19071" s="69">
        <f t="shared" si="601"/>
        <v>45962</v>
      </c>
      <c r="B19071" t="s">
        <v>934</v>
      </c>
      <c r="C19071" t="s">
        <v>272</v>
      </c>
      <c r="D19071" t="s">
        <v>891</v>
      </c>
      <c r="E19071" t="s">
        <v>318</v>
      </c>
      <c r="F19071" t="s">
        <v>319</v>
      </c>
      <c r="G19071" t="s">
        <v>118</v>
      </c>
      <c r="H19071">
        <v>4707</v>
      </c>
      <c r="I19071" s="68" t="str">
        <f>VLOOKUP(E19071,Refs!$P$2:$R$29,3,FALSE)</f>
        <v>Y56</v>
      </c>
      <c r="J19071" s="68" t="str">
        <f>VLOOKUP(E19071,Refs!$P$2:$S$29,4,FALSE)</f>
        <v>London</v>
      </c>
      <c r="K19071" s="28">
        <f t="shared" si="602"/>
        <v>4707</v>
      </c>
    </row>
    <row r="19072" spans="1:11" x14ac:dyDescent="0.35">
      <c r="A19072" s="69">
        <f t="shared" si="601"/>
        <v>45962</v>
      </c>
      <c r="B19072" t="s">
        <v>934</v>
      </c>
      <c r="C19072" t="s">
        <v>272</v>
      </c>
      <c r="D19072" t="s">
        <v>891</v>
      </c>
      <c r="E19072" t="s">
        <v>318</v>
      </c>
      <c r="F19072" t="s">
        <v>319</v>
      </c>
      <c r="G19072" t="s">
        <v>119</v>
      </c>
      <c r="H19072">
        <v>2332</v>
      </c>
      <c r="I19072" s="68" t="str">
        <f>VLOOKUP(E19072,Refs!$P$2:$R$29,3,FALSE)</f>
        <v>Y56</v>
      </c>
      <c r="J19072" s="68" t="str">
        <f>VLOOKUP(E19072,Refs!$P$2:$S$29,4,FALSE)</f>
        <v>London</v>
      </c>
      <c r="K19072" s="28">
        <f t="shared" si="602"/>
        <v>2332</v>
      </c>
    </row>
    <row r="19073" spans="1:11" x14ac:dyDescent="0.35">
      <c r="A19073" s="69">
        <f t="shared" si="601"/>
        <v>45962</v>
      </c>
      <c r="B19073" t="s">
        <v>934</v>
      </c>
      <c r="C19073" t="s">
        <v>272</v>
      </c>
      <c r="D19073" t="s">
        <v>891</v>
      </c>
      <c r="E19073" t="s">
        <v>318</v>
      </c>
      <c r="F19073" t="s">
        <v>319</v>
      </c>
      <c r="G19073" t="s">
        <v>120</v>
      </c>
      <c r="H19073">
        <v>931</v>
      </c>
      <c r="I19073" s="68" t="str">
        <f>VLOOKUP(E19073,Refs!$P$2:$R$29,3,FALSE)</f>
        <v>Y56</v>
      </c>
      <c r="J19073" s="68" t="str">
        <f>VLOOKUP(E19073,Refs!$P$2:$S$29,4,FALSE)</f>
        <v>London</v>
      </c>
      <c r="K19073" s="28">
        <f t="shared" si="602"/>
        <v>931</v>
      </c>
    </row>
    <row r="19074" spans="1:11" x14ac:dyDescent="0.35">
      <c r="A19074" s="69">
        <f t="shared" si="601"/>
        <v>45962</v>
      </c>
      <c r="B19074" t="s">
        <v>934</v>
      </c>
      <c r="C19074" t="s">
        <v>272</v>
      </c>
      <c r="D19074" t="s">
        <v>891</v>
      </c>
      <c r="E19074" t="s">
        <v>318</v>
      </c>
      <c r="F19074" t="s">
        <v>319</v>
      </c>
      <c r="G19074" t="s">
        <v>121</v>
      </c>
      <c r="H19074">
        <v>4030</v>
      </c>
      <c r="I19074" s="68" t="str">
        <f>VLOOKUP(E19074,Refs!$P$2:$R$29,3,FALSE)</f>
        <v>Y56</v>
      </c>
      <c r="J19074" s="68" t="str">
        <f>VLOOKUP(E19074,Refs!$P$2:$S$29,4,FALSE)</f>
        <v>London</v>
      </c>
      <c r="K19074" s="28">
        <f t="shared" si="602"/>
        <v>4030</v>
      </c>
    </row>
    <row r="19075" spans="1:11" x14ac:dyDescent="0.35">
      <c r="A19075" s="69">
        <f t="shared" ref="A19075:A19138" si="603">DATEVALUE(RIGHT(B19075,8))</f>
        <v>45962</v>
      </c>
      <c r="B19075" t="s">
        <v>934</v>
      </c>
      <c r="C19075" t="s">
        <v>272</v>
      </c>
      <c r="D19075" t="s">
        <v>891</v>
      </c>
      <c r="E19075" t="s">
        <v>318</v>
      </c>
      <c r="F19075" t="s">
        <v>319</v>
      </c>
      <c r="G19075" t="s">
        <v>122</v>
      </c>
      <c r="H19075">
        <v>759</v>
      </c>
      <c r="I19075" s="68" t="str">
        <f>VLOOKUP(E19075,Refs!$P$2:$R$29,3,FALSE)</f>
        <v>Y56</v>
      </c>
      <c r="J19075" s="68" t="str">
        <f>VLOOKUP(E19075,Refs!$P$2:$S$29,4,FALSE)</f>
        <v>London</v>
      </c>
      <c r="K19075" s="28">
        <f t="shared" si="602"/>
        <v>759</v>
      </c>
    </row>
    <row r="19076" spans="1:11" x14ac:dyDescent="0.35">
      <c r="A19076" s="69">
        <f t="shared" si="603"/>
        <v>45962</v>
      </c>
      <c r="B19076" t="s">
        <v>934</v>
      </c>
      <c r="C19076" t="s">
        <v>272</v>
      </c>
      <c r="D19076" t="s">
        <v>891</v>
      </c>
      <c r="E19076" t="s">
        <v>318</v>
      </c>
      <c r="F19076" t="s">
        <v>319</v>
      </c>
      <c r="G19076" t="s">
        <v>123</v>
      </c>
      <c r="H19076">
        <v>40</v>
      </c>
      <c r="I19076" s="68" t="str">
        <f>VLOOKUP(E19076,Refs!$P$2:$R$29,3,FALSE)</f>
        <v>Y56</v>
      </c>
      <c r="J19076" s="68" t="str">
        <f>VLOOKUP(E19076,Refs!$P$2:$S$29,4,FALSE)</f>
        <v>London</v>
      </c>
      <c r="K19076" s="28">
        <f t="shared" si="602"/>
        <v>40</v>
      </c>
    </row>
    <row r="19077" spans="1:11" x14ac:dyDescent="0.35">
      <c r="A19077" s="69">
        <f t="shared" si="603"/>
        <v>45962</v>
      </c>
      <c r="B19077" t="s">
        <v>934</v>
      </c>
      <c r="C19077" t="s">
        <v>272</v>
      </c>
      <c r="D19077" t="s">
        <v>891</v>
      </c>
      <c r="E19077" t="s">
        <v>318</v>
      </c>
      <c r="F19077" t="s">
        <v>319</v>
      </c>
      <c r="G19077" t="s">
        <v>124</v>
      </c>
      <c r="H19077">
        <v>2</v>
      </c>
      <c r="I19077" s="68" t="str">
        <f>VLOOKUP(E19077,Refs!$P$2:$R$29,3,FALSE)</f>
        <v>Y56</v>
      </c>
      <c r="J19077" s="68" t="str">
        <f>VLOOKUP(E19077,Refs!$P$2:$S$29,4,FALSE)</f>
        <v>London</v>
      </c>
      <c r="K19077" s="28">
        <f t="shared" si="602"/>
        <v>2</v>
      </c>
    </row>
    <row r="19078" spans="1:11" x14ac:dyDescent="0.35">
      <c r="A19078" s="69">
        <f t="shared" si="603"/>
        <v>45962</v>
      </c>
      <c r="B19078" t="s">
        <v>934</v>
      </c>
      <c r="C19078" t="s">
        <v>272</v>
      </c>
      <c r="D19078" t="s">
        <v>891</v>
      </c>
      <c r="E19078" t="s">
        <v>318</v>
      </c>
      <c r="F19078" t="s">
        <v>319</v>
      </c>
      <c r="G19078" t="s">
        <v>125</v>
      </c>
      <c r="H19078">
        <v>2739</v>
      </c>
      <c r="I19078" s="68" t="str">
        <f>VLOOKUP(E19078,Refs!$P$2:$R$29,3,FALSE)</f>
        <v>Y56</v>
      </c>
      <c r="J19078" s="68" t="str">
        <f>VLOOKUP(E19078,Refs!$P$2:$S$29,4,FALSE)</f>
        <v>London</v>
      </c>
      <c r="K19078" s="28">
        <f t="shared" si="602"/>
        <v>2739</v>
      </c>
    </row>
    <row r="19079" spans="1:11" x14ac:dyDescent="0.35">
      <c r="A19079" s="69">
        <f t="shared" si="603"/>
        <v>45962</v>
      </c>
      <c r="B19079" t="s">
        <v>934</v>
      </c>
      <c r="C19079" t="s">
        <v>272</v>
      </c>
      <c r="D19079" t="s">
        <v>891</v>
      </c>
      <c r="E19079" t="s">
        <v>318</v>
      </c>
      <c r="F19079" t="s">
        <v>319</v>
      </c>
      <c r="G19079" t="s">
        <v>126</v>
      </c>
      <c r="H19079">
        <v>1940</v>
      </c>
      <c r="I19079" s="68" t="str">
        <f>VLOOKUP(E19079,Refs!$P$2:$R$29,3,FALSE)</f>
        <v>Y56</v>
      </c>
      <c r="J19079" s="68" t="str">
        <f>VLOOKUP(E19079,Refs!$P$2:$S$29,4,FALSE)</f>
        <v>London</v>
      </c>
      <c r="K19079" s="28">
        <f t="shared" si="602"/>
        <v>1940</v>
      </c>
    </row>
    <row r="19080" spans="1:11" x14ac:dyDescent="0.35">
      <c r="A19080" s="69">
        <f t="shared" si="603"/>
        <v>45962</v>
      </c>
      <c r="B19080" t="s">
        <v>934</v>
      </c>
      <c r="C19080" t="s">
        <v>272</v>
      </c>
      <c r="D19080" t="s">
        <v>891</v>
      </c>
      <c r="E19080" t="s">
        <v>318</v>
      </c>
      <c r="F19080" t="s">
        <v>319</v>
      </c>
      <c r="G19080" t="s">
        <v>127</v>
      </c>
      <c r="H19080">
        <v>161</v>
      </c>
      <c r="I19080" s="68" t="str">
        <f>VLOOKUP(E19080,Refs!$P$2:$R$29,3,FALSE)</f>
        <v>Y56</v>
      </c>
      <c r="J19080" s="68" t="str">
        <f>VLOOKUP(E19080,Refs!$P$2:$S$29,4,FALSE)</f>
        <v>London</v>
      </c>
      <c r="K19080" s="28">
        <f t="shared" si="602"/>
        <v>161</v>
      </c>
    </row>
    <row r="19081" spans="1:11" x14ac:dyDescent="0.35">
      <c r="A19081" s="69">
        <f t="shared" si="603"/>
        <v>45962</v>
      </c>
      <c r="B19081" t="s">
        <v>934</v>
      </c>
      <c r="C19081" t="s">
        <v>272</v>
      </c>
      <c r="D19081" t="s">
        <v>891</v>
      </c>
      <c r="E19081" t="s">
        <v>318</v>
      </c>
      <c r="F19081" t="s">
        <v>319</v>
      </c>
      <c r="G19081" t="s">
        <v>128</v>
      </c>
      <c r="H19081">
        <v>83</v>
      </c>
      <c r="I19081" s="68" t="str">
        <f>VLOOKUP(E19081,Refs!$P$2:$R$29,3,FALSE)</f>
        <v>Y56</v>
      </c>
      <c r="J19081" s="68" t="str">
        <f>VLOOKUP(E19081,Refs!$P$2:$S$29,4,FALSE)</f>
        <v>London</v>
      </c>
      <c r="K19081" s="28">
        <f t="shared" si="602"/>
        <v>83</v>
      </c>
    </row>
    <row r="19082" spans="1:11" x14ac:dyDescent="0.35">
      <c r="A19082" s="69">
        <f t="shared" si="603"/>
        <v>45962</v>
      </c>
      <c r="B19082" t="s">
        <v>934</v>
      </c>
      <c r="C19082" t="s">
        <v>272</v>
      </c>
      <c r="D19082" t="s">
        <v>891</v>
      </c>
      <c r="E19082" t="s">
        <v>318</v>
      </c>
      <c r="F19082" t="s">
        <v>319</v>
      </c>
      <c r="G19082" t="s">
        <v>129</v>
      </c>
      <c r="H19082">
        <v>212</v>
      </c>
      <c r="I19082" s="68" t="str">
        <f>VLOOKUP(E19082,Refs!$P$2:$R$29,3,FALSE)</f>
        <v>Y56</v>
      </c>
      <c r="J19082" s="68" t="str">
        <f>VLOOKUP(E19082,Refs!$P$2:$S$29,4,FALSE)</f>
        <v>London</v>
      </c>
      <c r="K19082" s="28">
        <f t="shared" si="602"/>
        <v>212</v>
      </c>
    </row>
    <row r="19083" spans="1:11" x14ac:dyDescent="0.35">
      <c r="A19083" s="69">
        <f t="shared" si="603"/>
        <v>45962</v>
      </c>
      <c r="B19083" t="s">
        <v>934</v>
      </c>
      <c r="C19083" t="s">
        <v>272</v>
      </c>
      <c r="D19083" t="s">
        <v>891</v>
      </c>
      <c r="E19083" t="s">
        <v>318</v>
      </c>
      <c r="F19083" t="s">
        <v>319</v>
      </c>
      <c r="G19083" t="s">
        <v>130</v>
      </c>
      <c r="H19083">
        <v>173</v>
      </c>
      <c r="I19083" s="68" t="str">
        <f>VLOOKUP(E19083,Refs!$P$2:$R$29,3,FALSE)</f>
        <v>Y56</v>
      </c>
      <c r="J19083" s="68" t="str">
        <f>VLOOKUP(E19083,Refs!$P$2:$S$29,4,FALSE)</f>
        <v>London</v>
      </c>
      <c r="K19083" s="28">
        <f t="shared" si="602"/>
        <v>173</v>
      </c>
    </row>
    <row r="19084" spans="1:11" x14ac:dyDescent="0.35">
      <c r="A19084" s="69">
        <f t="shared" si="603"/>
        <v>45962</v>
      </c>
      <c r="B19084" t="s">
        <v>934</v>
      </c>
      <c r="C19084" t="s">
        <v>272</v>
      </c>
      <c r="D19084" t="s">
        <v>891</v>
      </c>
      <c r="E19084" t="s">
        <v>318</v>
      </c>
      <c r="F19084" t="s">
        <v>319</v>
      </c>
      <c r="G19084" t="s">
        <v>131</v>
      </c>
      <c r="H19084">
        <v>2781</v>
      </c>
      <c r="I19084" s="68" t="str">
        <f>VLOOKUP(E19084,Refs!$P$2:$R$29,3,FALSE)</f>
        <v>Y56</v>
      </c>
      <c r="J19084" s="68" t="str">
        <f>VLOOKUP(E19084,Refs!$P$2:$S$29,4,FALSE)</f>
        <v>London</v>
      </c>
      <c r="K19084" s="28">
        <f t="shared" si="602"/>
        <v>2781</v>
      </c>
    </row>
    <row r="19085" spans="1:11" x14ac:dyDescent="0.35">
      <c r="A19085" s="69">
        <f t="shared" si="603"/>
        <v>45962</v>
      </c>
      <c r="B19085" t="s">
        <v>934</v>
      </c>
      <c r="C19085" t="s">
        <v>272</v>
      </c>
      <c r="D19085" t="s">
        <v>891</v>
      </c>
      <c r="E19085" t="s">
        <v>318</v>
      </c>
      <c r="F19085" t="s">
        <v>319</v>
      </c>
      <c r="G19085" t="s">
        <v>132</v>
      </c>
      <c r="H19085">
        <v>2354</v>
      </c>
      <c r="I19085" s="68" t="str">
        <f>VLOOKUP(E19085,Refs!$P$2:$R$29,3,FALSE)</f>
        <v>Y56</v>
      </c>
      <c r="J19085" s="68" t="str">
        <f>VLOOKUP(E19085,Refs!$P$2:$S$29,4,FALSE)</f>
        <v>London</v>
      </c>
      <c r="K19085" s="28">
        <f t="shared" si="602"/>
        <v>2354</v>
      </c>
    </row>
    <row r="19086" spans="1:11" x14ac:dyDescent="0.35">
      <c r="A19086" s="69">
        <f t="shared" si="603"/>
        <v>45962</v>
      </c>
      <c r="B19086" t="s">
        <v>934</v>
      </c>
      <c r="C19086" t="s">
        <v>272</v>
      </c>
      <c r="D19086" t="s">
        <v>891</v>
      </c>
      <c r="E19086" t="s">
        <v>318</v>
      </c>
      <c r="F19086" t="s">
        <v>319</v>
      </c>
      <c r="G19086" t="s">
        <v>133</v>
      </c>
      <c r="H19086">
        <v>1433</v>
      </c>
      <c r="I19086" s="68" t="str">
        <f>VLOOKUP(E19086,Refs!$P$2:$R$29,3,FALSE)</f>
        <v>Y56</v>
      </c>
      <c r="J19086" s="68" t="str">
        <f>VLOOKUP(E19086,Refs!$P$2:$S$29,4,FALSE)</f>
        <v>London</v>
      </c>
      <c r="K19086" s="28">
        <f t="shared" si="602"/>
        <v>1433</v>
      </c>
    </row>
    <row r="19087" spans="1:11" x14ac:dyDescent="0.35">
      <c r="A19087" s="69">
        <f t="shared" si="603"/>
        <v>45962</v>
      </c>
      <c r="B19087" t="s">
        <v>934</v>
      </c>
      <c r="C19087" t="s">
        <v>272</v>
      </c>
      <c r="D19087" t="s">
        <v>891</v>
      </c>
      <c r="E19087" t="s">
        <v>318</v>
      </c>
      <c r="F19087" t="s">
        <v>319</v>
      </c>
      <c r="G19087" t="s">
        <v>134</v>
      </c>
      <c r="H19087">
        <v>1049</v>
      </c>
      <c r="I19087" s="68" t="str">
        <f>VLOOKUP(E19087,Refs!$P$2:$R$29,3,FALSE)</f>
        <v>Y56</v>
      </c>
      <c r="J19087" s="68" t="str">
        <f>VLOOKUP(E19087,Refs!$P$2:$S$29,4,FALSE)</f>
        <v>London</v>
      </c>
      <c r="K19087" s="28">
        <f t="shared" si="602"/>
        <v>1049</v>
      </c>
    </row>
    <row r="19088" spans="1:11" x14ac:dyDescent="0.35">
      <c r="A19088" s="69">
        <f t="shared" si="603"/>
        <v>45962</v>
      </c>
      <c r="B19088" t="s">
        <v>934</v>
      </c>
      <c r="C19088" t="s">
        <v>272</v>
      </c>
      <c r="D19088" t="s">
        <v>891</v>
      </c>
      <c r="E19088" t="s">
        <v>318</v>
      </c>
      <c r="F19088" t="s">
        <v>319</v>
      </c>
      <c r="G19088" t="s">
        <v>135</v>
      </c>
      <c r="H19088">
        <v>182</v>
      </c>
      <c r="I19088" s="68" t="str">
        <f>VLOOKUP(E19088,Refs!$P$2:$R$29,3,FALSE)</f>
        <v>Y56</v>
      </c>
      <c r="J19088" s="68" t="str">
        <f>VLOOKUP(E19088,Refs!$P$2:$S$29,4,FALSE)</f>
        <v>London</v>
      </c>
      <c r="K19088" s="28">
        <f t="shared" si="602"/>
        <v>182</v>
      </c>
    </row>
    <row r="19089" spans="1:11" x14ac:dyDescent="0.35">
      <c r="A19089" s="69">
        <f t="shared" si="603"/>
        <v>45962</v>
      </c>
      <c r="B19089" t="s">
        <v>934</v>
      </c>
      <c r="C19089" t="s">
        <v>272</v>
      </c>
      <c r="D19089" t="s">
        <v>891</v>
      </c>
      <c r="E19089" t="s">
        <v>318</v>
      </c>
      <c r="F19089" t="s">
        <v>319</v>
      </c>
      <c r="G19089" t="s">
        <v>136</v>
      </c>
      <c r="H19089">
        <v>65</v>
      </c>
      <c r="I19089" s="68" t="str">
        <f>VLOOKUP(E19089,Refs!$P$2:$R$29,3,FALSE)</f>
        <v>Y56</v>
      </c>
      <c r="J19089" s="68" t="str">
        <f>VLOOKUP(E19089,Refs!$P$2:$S$29,4,FALSE)</f>
        <v>London</v>
      </c>
      <c r="K19089" s="28">
        <f t="shared" si="602"/>
        <v>65</v>
      </c>
    </row>
    <row r="19090" spans="1:11" x14ac:dyDescent="0.35">
      <c r="A19090" s="69">
        <f t="shared" si="603"/>
        <v>45962</v>
      </c>
      <c r="B19090" t="s">
        <v>934</v>
      </c>
      <c r="C19090" t="s">
        <v>272</v>
      </c>
      <c r="D19090" t="s">
        <v>891</v>
      </c>
      <c r="E19090" t="s">
        <v>318</v>
      </c>
      <c r="F19090" t="s">
        <v>319</v>
      </c>
      <c r="G19090" t="s">
        <v>137</v>
      </c>
      <c r="H19090">
        <v>7</v>
      </c>
      <c r="I19090" s="68" t="str">
        <f>VLOOKUP(E19090,Refs!$P$2:$R$29,3,FALSE)</f>
        <v>Y56</v>
      </c>
      <c r="J19090" s="68" t="str">
        <f>VLOOKUP(E19090,Refs!$P$2:$S$29,4,FALSE)</f>
        <v>London</v>
      </c>
      <c r="K19090" s="28">
        <f t="shared" si="602"/>
        <v>7</v>
      </c>
    </row>
    <row r="19091" spans="1:11" x14ac:dyDescent="0.35">
      <c r="A19091" s="69">
        <f t="shared" si="603"/>
        <v>45962</v>
      </c>
      <c r="B19091" t="s">
        <v>934</v>
      </c>
      <c r="C19091" t="s">
        <v>272</v>
      </c>
      <c r="D19091" t="s">
        <v>891</v>
      </c>
      <c r="E19091" t="s">
        <v>318</v>
      </c>
      <c r="F19091" t="s">
        <v>319</v>
      </c>
      <c r="G19091" t="s">
        <v>138</v>
      </c>
      <c r="H19091">
        <v>5</v>
      </c>
      <c r="I19091" s="68" t="str">
        <f>VLOOKUP(E19091,Refs!$P$2:$R$29,3,FALSE)</f>
        <v>Y56</v>
      </c>
      <c r="J19091" s="68" t="str">
        <f>VLOOKUP(E19091,Refs!$P$2:$S$29,4,FALSE)</f>
        <v>London</v>
      </c>
      <c r="K19091" s="28">
        <f t="shared" si="602"/>
        <v>5</v>
      </c>
    </row>
    <row r="19092" spans="1:11" x14ac:dyDescent="0.35">
      <c r="A19092" s="69">
        <f t="shared" si="603"/>
        <v>45962</v>
      </c>
      <c r="B19092" t="s">
        <v>934</v>
      </c>
      <c r="C19092" t="s">
        <v>272</v>
      </c>
      <c r="D19092" t="s">
        <v>891</v>
      </c>
      <c r="E19092" t="s">
        <v>318</v>
      </c>
      <c r="F19092" t="s">
        <v>319</v>
      </c>
      <c r="G19092" t="s">
        <v>139</v>
      </c>
      <c r="H19092">
        <v>67</v>
      </c>
      <c r="I19092" s="68" t="str">
        <f>VLOOKUP(E19092,Refs!$P$2:$R$29,3,FALSE)</f>
        <v>Y56</v>
      </c>
      <c r="J19092" s="68" t="str">
        <f>VLOOKUP(E19092,Refs!$P$2:$S$29,4,FALSE)</f>
        <v>London</v>
      </c>
      <c r="K19092" s="28">
        <f t="shared" si="602"/>
        <v>67</v>
      </c>
    </row>
    <row r="19093" spans="1:11" x14ac:dyDescent="0.35">
      <c r="A19093" s="69">
        <f t="shared" si="603"/>
        <v>45962</v>
      </c>
      <c r="B19093" t="s">
        <v>934</v>
      </c>
      <c r="C19093" t="s">
        <v>272</v>
      </c>
      <c r="D19093" t="s">
        <v>891</v>
      </c>
      <c r="E19093" t="s">
        <v>318</v>
      </c>
      <c r="F19093" t="s">
        <v>319</v>
      </c>
      <c r="G19093" t="s">
        <v>140</v>
      </c>
      <c r="H19093">
        <v>39</v>
      </c>
      <c r="I19093" s="68" t="str">
        <f>VLOOKUP(E19093,Refs!$P$2:$R$29,3,FALSE)</f>
        <v>Y56</v>
      </c>
      <c r="J19093" s="68" t="str">
        <f>VLOOKUP(E19093,Refs!$P$2:$S$29,4,FALSE)</f>
        <v>London</v>
      </c>
      <c r="K19093" s="28">
        <f t="shared" si="602"/>
        <v>39</v>
      </c>
    </row>
    <row r="19094" spans="1:11" x14ac:dyDescent="0.35">
      <c r="A19094" s="69">
        <f t="shared" si="603"/>
        <v>45962</v>
      </c>
      <c r="B19094" t="s">
        <v>934</v>
      </c>
      <c r="C19094" t="s">
        <v>272</v>
      </c>
      <c r="D19094" t="s">
        <v>891</v>
      </c>
      <c r="E19094" t="s">
        <v>318</v>
      </c>
      <c r="F19094" t="s">
        <v>319</v>
      </c>
      <c r="G19094" t="s">
        <v>728</v>
      </c>
      <c r="H19094">
        <v>41</v>
      </c>
      <c r="I19094" s="68" t="str">
        <f>VLOOKUP(E19094,Refs!$P$2:$R$29,3,FALSE)</f>
        <v>Y56</v>
      </c>
      <c r="J19094" s="68" t="str">
        <f>VLOOKUP(E19094,Refs!$P$2:$S$29,4,FALSE)</f>
        <v>London</v>
      </c>
      <c r="K19094" s="28">
        <f t="shared" si="602"/>
        <v>41</v>
      </c>
    </row>
    <row r="19095" spans="1:11" x14ac:dyDescent="0.35">
      <c r="A19095" s="69">
        <f t="shared" si="603"/>
        <v>45962</v>
      </c>
      <c r="B19095" t="s">
        <v>934</v>
      </c>
      <c r="C19095" t="s">
        <v>272</v>
      </c>
      <c r="D19095" t="s">
        <v>891</v>
      </c>
      <c r="E19095" t="s">
        <v>318</v>
      </c>
      <c r="F19095" t="s">
        <v>319</v>
      </c>
      <c r="G19095" t="s">
        <v>727</v>
      </c>
      <c r="H19095">
        <v>0</v>
      </c>
      <c r="I19095" s="68" t="str">
        <f>VLOOKUP(E19095,Refs!$P$2:$R$29,3,FALSE)</f>
        <v>Y56</v>
      </c>
      <c r="J19095" s="68" t="str">
        <f>VLOOKUP(E19095,Refs!$P$2:$S$29,4,FALSE)</f>
        <v>London</v>
      </c>
      <c r="K19095" s="28" t="str">
        <f t="shared" si="602"/>
        <v/>
      </c>
    </row>
    <row r="19096" spans="1:11" x14ac:dyDescent="0.35">
      <c r="A19096" s="69">
        <f t="shared" si="603"/>
        <v>45962</v>
      </c>
      <c r="B19096" t="s">
        <v>934</v>
      </c>
      <c r="C19096" t="s">
        <v>272</v>
      </c>
      <c r="D19096" t="s">
        <v>891</v>
      </c>
      <c r="E19096" t="s">
        <v>318</v>
      </c>
      <c r="F19096" t="s">
        <v>319</v>
      </c>
      <c r="G19096" t="s">
        <v>730</v>
      </c>
      <c r="H19096">
        <v>27</v>
      </c>
      <c r="I19096" s="68" t="str">
        <f>VLOOKUP(E19096,Refs!$P$2:$R$29,3,FALSE)</f>
        <v>Y56</v>
      </c>
      <c r="J19096" s="68" t="str">
        <f>VLOOKUP(E19096,Refs!$P$2:$S$29,4,FALSE)</f>
        <v>London</v>
      </c>
      <c r="K19096" s="28">
        <f t="shared" si="602"/>
        <v>27</v>
      </c>
    </row>
    <row r="19097" spans="1:11" x14ac:dyDescent="0.35">
      <c r="A19097" s="69">
        <f t="shared" si="603"/>
        <v>45962</v>
      </c>
      <c r="B19097" t="s">
        <v>934</v>
      </c>
      <c r="C19097" t="s">
        <v>272</v>
      </c>
      <c r="D19097" t="s">
        <v>891</v>
      </c>
      <c r="E19097" t="s">
        <v>318</v>
      </c>
      <c r="F19097" t="s">
        <v>319</v>
      </c>
      <c r="G19097" t="s">
        <v>729</v>
      </c>
      <c r="H19097">
        <v>9</v>
      </c>
      <c r="I19097" s="68" t="str">
        <f>VLOOKUP(E19097,Refs!$P$2:$R$29,3,FALSE)</f>
        <v>Y56</v>
      </c>
      <c r="J19097" s="68" t="str">
        <f>VLOOKUP(E19097,Refs!$P$2:$S$29,4,FALSE)</f>
        <v>London</v>
      </c>
      <c r="K19097" s="28">
        <f t="shared" si="602"/>
        <v>9</v>
      </c>
    </row>
    <row r="19098" spans="1:11" x14ac:dyDescent="0.35">
      <c r="A19098" s="69">
        <f t="shared" si="603"/>
        <v>45962</v>
      </c>
      <c r="B19098" t="s">
        <v>934</v>
      </c>
      <c r="C19098" t="s">
        <v>272</v>
      </c>
      <c r="D19098" t="s">
        <v>891</v>
      </c>
      <c r="E19098" t="s">
        <v>797</v>
      </c>
      <c r="F19098" t="s">
        <v>798</v>
      </c>
      <c r="G19098" t="s">
        <v>10</v>
      </c>
      <c r="H19098">
        <v>36696</v>
      </c>
      <c r="I19098" s="68" t="str">
        <f>VLOOKUP(E19098,Refs!$P$2:$R$29,3,FALSE)</f>
        <v>Y56</v>
      </c>
      <c r="J19098" s="68" t="str">
        <f>VLOOKUP(E19098,Refs!$P$2:$S$29,4,FALSE)</f>
        <v>London</v>
      </c>
      <c r="K19098" s="28">
        <f t="shared" si="602"/>
        <v>36696</v>
      </c>
    </row>
    <row r="19099" spans="1:11" x14ac:dyDescent="0.35">
      <c r="A19099" s="69">
        <f t="shared" si="603"/>
        <v>45962</v>
      </c>
      <c r="B19099" t="s">
        <v>934</v>
      </c>
      <c r="C19099" t="s">
        <v>272</v>
      </c>
      <c r="D19099" t="s">
        <v>891</v>
      </c>
      <c r="E19099" t="s">
        <v>797</v>
      </c>
      <c r="F19099" t="s">
        <v>798</v>
      </c>
      <c r="G19099" t="s">
        <v>69</v>
      </c>
      <c r="H19099">
        <v>2875</v>
      </c>
      <c r="I19099" s="68" t="str">
        <f>VLOOKUP(E19099,Refs!$P$2:$R$29,3,FALSE)</f>
        <v>Y56</v>
      </c>
      <c r="J19099" s="68" t="str">
        <f>VLOOKUP(E19099,Refs!$P$2:$S$29,4,FALSE)</f>
        <v>London</v>
      </c>
      <c r="K19099" s="28">
        <f t="shared" si="602"/>
        <v>2875</v>
      </c>
    </row>
    <row r="19100" spans="1:11" x14ac:dyDescent="0.35">
      <c r="A19100" s="69">
        <f t="shared" si="603"/>
        <v>45962</v>
      </c>
      <c r="B19100" t="s">
        <v>934</v>
      </c>
      <c r="C19100" t="s">
        <v>272</v>
      </c>
      <c r="D19100" t="s">
        <v>891</v>
      </c>
      <c r="E19100" t="s">
        <v>797</v>
      </c>
      <c r="F19100" t="s">
        <v>798</v>
      </c>
      <c r="G19100" t="s">
        <v>20</v>
      </c>
      <c r="H19100">
        <v>34488</v>
      </c>
      <c r="I19100" s="68" t="str">
        <f>VLOOKUP(E19100,Refs!$P$2:$R$29,3,FALSE)</f>
        <v>Y56</v>
      </c>
      <c r="J19100" s="68" t="str">
        <f>VLOOKUP(E19100,Refs!$P$2:$S$29,4,FALSE)</f>
        <v>London</v>
      </c>
      <c r="K19100" s="28">
        <f t="shared" si="602"/>
        <v>34488</v>
      </c>
    </row>
    <row r="19101" spans="1:11" x14ac:dyDescent="0.35">
      <c r="A19101" s="69">
        <f t="shared" si="603"/>
        <v>45962</v>
      </c>
      <c r="B19101" t="s">
        <v>934</v>
      </c>
      <c r="C19101" t="s">
        <v>272</v>
      </c>
      <c r="D19101" t="s">
        <v>891</v>
      </c>
      <c r="E19101" t="s">
        <v>797</v>
      </c>
      <c r="F19101" t="s">
        <v>798</v>
      </c>
      <c r="G19101" t="s">
        <v>23</v>
      </c>
      <c r="H19101">
        <v>25645</v>
      </c>
      <c r="I19101" s="68" t="str">
        <f>VLOOKUP(E19101,Refs!$P$2:$R$29,3,FALSE)</f>
        <v>Y56</v>
      </c>
      <c r="J19101" s="68" t="str">
        <f>VLOOKUP(E19101,Refs!$P$2:$S$29,4,FALSE)</f>
        <v>London</v>
      </c>
      <c r="K19101" s="28">
        <f t="shared" si="602"/>
        <v>25645</v>
      </c>
    </row>
    <row r="19102" spans="1:11" x14ac:dyDescent="0.35">
      <c r="A19102" s="69">
        <f t="shared" si="603"/>
        <v>45962</v>
      </c>
      <c r="B19102" t="s">
        <v>934</v>
      </c>
      <c r="C19102" t="s">
        <v>272</v>
      </c>
      <c r="D19102" t="s">
        <v>891</v>
      </c>
      <c r="E19102" t="s">
        <v>797</v>
      </c>
      <c r="F19102" t="s">
        <v>798</v>
      </c>
      <c r="G19102" t="s">
        <v>19</v>
      </c>
      <c r="H19102">
        <v>1018</v>
      </c>
      <c r="I19102" s="68" t="str">
        <f>VLOOKUP(E19102,Refs!$P$2:$R$29,3,FALSE)</f>
        <v>Y56</v>
      </c>
      <c r="J19102" s="68" t="str">
        <f>VLOOKUP(E19102,Refs!$P$2:$S$29,4,FALSE)</f>
        <v>London</v>
      </c>
      <c r="K19102" s="28">
        <f t="shared" si="602"/>
        <v>1018</v>
      </c>
    </row>
    <row r="19103" spans="1:11" x14ac:dyDescent="0.35">
      <c r="A19103" s="69">
        <f t="shared" si="603"/>
        <v>45962</v>
      </c>
      <c r="B19103" t="s">
        <v>934</v>
      </c>
      <c r="C19103" t="s">
        <v>272</v>
      </c>
      <c r="D19103" t="s">
        <v>891</v>
      </c>
      <c r="E19103" t="s">
        <v>797</v>
      </c>
      <c r="F19103" t="s">
        <v>798</v>
      </c>
      <c r="G19103" t="s">
        <v>21</v>
      </c>
      <c r="H19103">
        <v>179040</v>
      </c>
      <c r="I19103" s="68" t="str">
        <f>VLOOKUP(E19103,Refs!$P$2:$R$29,3,FALSE)</f>
        <v>Y56</v>
      </c>
      <c r="J19103" s="68" t="str">
        <f>VLOOKUP(E19103,Refs!$P$2:$S$29,4,FALSE)</f>
        <v>London</v>
      </c>
      <c r="K19103" s="28">
        <f t="shared" si="602"/>
        <v>179040</v>
      </c>
    </row>
    <row r="19104" spans="1:11" x14ac:dyDescent="0.35">
      <c r="A19104" s="69">
        <f t="shared" si="603"/>
        <v>45962</v>
      </c>
      <c r="B19104" t="s">
        <v>934</v>
      </c>
      <c r="C19104" t="s">
        <v>272</v>
      </c>
      <c r="D19104" t="s">
        <v>891</v>
      </c>
      <c r="E19104" t="s">
        <v>797</v>
      </c>
      <c r="F19104" t="s">
        <v>798</v>
      </c>
      <c r="G19104" t="s">
        <v>70</v>
      </c>
      <c r="H19104">
        <v>6</v>
      </c>
      <c r="I19104" s="68" t="str">
        <f>VLOOKUP(E19104,Refs!$P$2:$R$29,3,FALSE)</f>
        <v>Y56</v>
      </c>
      <c r="J19104" s="68" t="str">
        <f>VLOOKUP(E19104,Refs!$P$2:$S$29,4,FALSE)</f>
        <v>London</v>
      </c>
      <c r="K19104" s="28">
        <f t="shared" si="602"/>
        <v>6</v>
      </c>
    </row>
    <row r="19105" spans="1:11" x14ac:dyDescent="0.35">
      <c r="A19105" s="69">
        <f t="shared" si="603"/>
        <v>45962</v>
      </c>
      <c r="B19105" t="s">
        <v>934</v>
      </c>
      <c r="C19105" t="s">
        <v>272</v>
      </c>
      <c r="D19105" t="s">
        <v>891</v>
      </c>
      <c r="E19105" t="s">
        <v>797</v>
      </c>
      <c r="F19105" t="s">
        <v>798</v>
      </c>
      <c r="G19105" t="s">
        <v>71</v>
      </c>
      <c r="H19105">
        <v>7</v>
      </c>
      <c r="I19105" s="68" t="str">
        <f>VLOOKUP(E19105,Refs!$P$2:$R$29,3,FALSE)</f>
        <v>Y56</v>
      </c>
      <c r="J19105" s="68" t="str">
        <f>VLOOKUP(E19105,Refs!$P$2:$S$29,4,FALSE)</f>
        <v>London</v>
      </c>
      <c r="K19105" s="28">
        <f t="shared" si="602"/>
        <v>7</v>
      </c>
    </row>
    <row r="19106" spans="1:11" x14ac:dyDescent="0.35">
      <c r="A19106" s="69">
        <f t="shared" si="603"/>
        <v>45962</v>
      </c>
      <c r="B19106" t="s">
        <v>934</v>
      </c>
      <c r="C19106" t="s">
        <v>272</v>
      </c>
      <c r="D19106" t="s">
        <v>891</v>
      </c>
      <c r="E19106" t="s">
        <v>797</v>
      </c>
      <c r="F19106" t="s">
        <v>798</v>
      </c>
      <c r="G19106" t="s">
        <v>72</v>
      </c>
      <c r="H19106">
        <v>18131</v>
      </c>
      <c r="I19106" s="68" t="str">
        <f>VLOOKUP(E19106,Refs!$P$2:$R$29,3,FALSE)</f>
        <v>Y56</v>
      </c>
      <c r="J19106" s="68" t="str">
        <f>VLOOKUP(E19106,Refs!$P$2:$S$29,4,FALSE)</f>
        <v>London</v>
      </c>
      <c r="K19106" s="28">
        <f t="shared" ref="K19106:K19169" si="604">IF(OR(H19106="NULL",H19106=0,H19106=""),"",H19106)</f>
        <v>18131</v>
      </c>
    </row>
    <row r="19107" spans="1:11" x14ac:dyDescent="0.35">
      <c r="A19107" s="69">
        <f t="shared" si="603"/>
        <v>45962</v>
      </c>
      <c r="B19107" t="s">
        <v>934</v>
      </c>
      <c r="C19107" t="s">
        <v>272</v>
      </c>
      <c r="D19107" t="s">
        <v>891</v>
      </c>
      <c r="E19107" t="s">
        <v>797</v>
      </c>
      <c r="F19107" t="s">
        <v>798</v>
      </c>
      <c r="G19107" t="s">
        <v>73</v>
      </c>
      <c r="H19107">
        <v>7433</v>
      </c>
      <c r="I19107" s="68" t="str">
        <f>VLOOKUP(E19107,Refs!$P$2:$R$29,3,FALSE)</f>
        <v>Y56</v>
      </c>
      <c r="J19107" s="68" t="str">
        <f>VLOOKUP(E19107,Refs!$P$2:$S$29,4,FALSE)</f>
        <v>London</v>
      </c>
      <c r="K19107" s="28">
        <f t="shared" si="604"/>
        <v>7433</v>
      </c>
    </row>
    <row r="19108" spans="1:11" x14ac:dyDescent="0.35">
      <c r="A19108" s="69">
        <f t="shared" si="603"/>
        <v>45962</v>
      </c>
      <c r="B19108" t="s">
        <v>934</v>
      </c>
      <c r="C19108" t="s">
        <v>272</v>
      </c>
      <c r="D19108" t="s">
        <v>891</v>
      </c>
      <c r="E19108" t="s">
        <v>797</v>
      </c>
      <c r="F19108" t="s">
        <v>798</v>
      </c>
      <c r="G19108" t="s">
        <v>74</v>
      </c>
      <c r="H19108">
        <v>36613167</v>
      </c>
      <c r="I19108" s="68" t="str">
        <f>VLOOKUP(E19108,Refs!$P$2:$R$29,3,FALSE)</f>
        <v>Y56</v>
      </c>
      <c r="J19108" s="68" t="str">
        <f>VLOOKUP(E19108,Refs!$P$2:$S$29,4,FALSE)</f>
        <v>London</v>
      </c>
      <c r="K19108" s="28">
        <f t="shared" si="604"/>
        <v>36613167</v>
      </c>
    </row>
    <row r="19109" spans="1:11" x14ac:dyDescent="0.35">
      <c r="A19109" s="69">
        <f t="shared" si="603"/>
        <v>45962</v>
      </c>
      <c r="B19109" t="s">
        <v>934</v>
      </c>
      <c r="C19109" t="s">
        <v>272</v>
      </c>
      <c r="D19109" t="s">
        <v>891</v>
      </c>
      <c r="E19109" t="s">
        <v>797</v>
      </c>
      <c r="F19109" t="s">
        <v>798</v>
      </c>
      <c r="G19109" t="s">
        <v>26</v>
      </c>
      <c r="H19109">
        <v>32084</v>
      </c>
      <c r="I19109" s="68" t="str">
        <f>VLOOKUP(E19109,Refs!$P$2:$R$29,3,FALSE)</f>
        <v>Y56</v>
      </c>
      <c r="J19109" s="68" t="str">
        <f>VLOOKUP(E19109,Refs!$P$2:$S$29,4,FALSE)</f>
        <v>London</v>
      </c>
      <c r="K19109" s="28">
        <f t="shared" si="604"/>
        <v>32084</v>
      </c>
    </row>
    <row r="19110" spans="1:11" x14ac:dyDescent="0.35">
      <c r="A19110" s="69">
        <f t="shared" si="603"/>
        <v>45962</v>
      </c>
      <c r="B19110" t="s">
        <v>934</v>
      </c>
      <c r="C19110" t="s">
        <v>272</v>
      </c>
      <c r="D19110" t="s">
        <v>891</v>
      </c>
      <c r="E19110" t="s">
        <v>797</v>
      </c>
      <c r="F19110" t="s">
        <v>798</v>
      </c>
      <c r="G19110" t="s">
        <v>75</v>
      </c>
      <c r="H19110">
        <v>1144</v>
      </c>
      <c r="I19110" s="68" t="str">
        <f>VLOOKUP(E19110,Refs!$P$2:$R$29,3,FALSE)</f>
        <v>Y56</v>
      </c>
      <c r="J19110" s="68" t="str">
        <f>VLOOKUP(E19110,Refs!$P$2:$S$29,4,FALSE)</f>
        <v>London</v>
      </c>
      <c r="K19110" s="28">
        <f t="shared" si="604"/>
        <v>1144</v>
      </c>
    </row>
    <row r="19111" spans="1:11" x14ac:dyDescent="0.35">
      <c r="A19111" s="69">
        <f t="shared" si="603"/>
        <v>45962</v>
      </c>
      <c r="B19111" t="s">
        <v>934</v>
      </c>
      <c r="C19111" t="s">
        <v>272</v>
      </c>
      <c r="D19111" t="s">
        <v>891</v>
      </c>
      <c r="E19111" t="s">
        <v>797</v>
      </c>
      <c r="F19111" t="s">
        <v>798</v>
      </c>
      <c r="G19111" t="s">
        <v>76</v>
      </c>
      <c r="H19111">
        <v>12569</v>
      </c>
      <c r="I19111" s="68" t="str">
        <f>VLOOKUP(E19111,Refs!$P$2:$R$29,3,FALSE)</f>
        <v>Y56</v>
      </c>
      <c r="J19111" s="68" t="str">
        <f>VLOOKUP(E19111,Refs!$P$2:$S$29,4,FALSE)</f>
        <v>London</v>
      </c>
      <c r="K19111" s="28">
        <f t="shared" si="604"/>
        <v>12569</v>
      </c>
    </row>
    <row r="19112" spans="1:11" x14ac:dyDescent="0.35">
      <c r="A19112" s="69">
        <f t="shared" si="603"/>
        <v>45962</v>
      </c>
      <c r="B19112" t="s">
        <v>934</v>
      </c>
      <c r="C19112" t="s">
        <v>272</v>
      </c>
      <c r="D19112" t="s">
        <v>891</v>
      </c>
      <c r="E19112" t="s">
        <v>797</v>
      </c>
      <c r="F19112" t="s">
        <v>798</v>
      </c>
      <c r="G19112" t="s">
        <v>77</v>
      </c>
      <c r="H19112">
        <v>1927</v>
      </c>
      <c r="I19112" s="68" t="str">
        <f>VLOOKUP(E19112,Refs!$P$2:$R$29,3,FALSE)</f>
        <v>Y56</v>
      </c>
      <c r="J19112" s="68" t="str">
        <f>VLOOKUP(E19112,Refs!$P$2:$S$29,4,FALSE)</f>
        <v>London</v>
      </c>
      <c r="K19112" s="28">
        <f t="shared" si="604"/>
        <v>1927</v>
      </c>
    </row>
    <row r="19113" spans="1:11" x14ac:dyDescent="0.35">
      <c r="A19113" s="69">
        <f t="shared" si="603"/>
        <v>45962</v>
      </c>
      <c r="B19113" t="s">
        <v>934</v>
      </c>
      <c r="C19113" t="s">
        <v>272</v>
      </c>
      <c r="D19113" t="s">
        <v>891</v>
      </c>
      <c r="E19113" t="s">
        <v>797</v>
      </c>
      <c r="F19113" t="s">
        <v>798</v>
      </c>
      <c r="G19113" t="s">
        <v>78</v>
      </c>
      <c r="H19113">
        <v>14852</v>
      </c>
      <c r="I19113" s="68" t="str">
        <f>VLOOKUP(E19113,Refs!$P$2:$R$29,3,FALSE)</f>
        <v>Y56</v>
      </c>
      <c r="J19113" s="68" t="str">
        <f>VLOOKUP(E19113,Refs!$P$2:$S$29,4,FALSE)</f>
        <v>London</v>
      </c>
      <c r="K19113" s="28">
        <f t="shared" si="604"/>
        <v>14852</v>
      </c>
    </row>
    <row r="19114" spans="1:11" x14ac:dyDescent="0.35">
      <c r="A19114" s="69">
        <f t="shared" si="603"/>
        <v>45962</v>
      </c>
      <c r="B19114" t="s">
        <v>934</v>
      </c>
      <c r="C19114" t="s">
        <v>272</v>
      </c>
      <c r="D19114" t="s">
        <v>891</v>
      </c>
      <c r="E19114" t="s">
        <v>797</v>
      </c>
      <c r="F19114" t="s">
        <v>798</v>
      </c>
      <c r="G19114" t="s">
        <v>79</v>
      </c>
      <c r="H19114">
        <v>1592</v>
      </c>
      <c r="I19114" s="68" t="str">
        <f>VLOOKUP(E19114,Refs!$P$2:$R$29,3,FALSE)</f>
        <v>Y56</v>
      </c>
      <c r="J19114" s="68" t="str">
        <f>VLOOKUP(E19114,Refs!$P$2:$S$29,4,FALSE)</f>
        <v>London</v>
      </c>
      <c r="K19114" s="28">
        <f t="shared" si="604"/>
        <v>1592</v>
      </c>
    </row>
    <row r="19115" spans="1:11" x14ac:dyDescent="0.35">
      <c r="A19115" s="69">
        <f t="shared" si="603"/>
        <v>45962</v>
      </c>
      <c r="B19115" t="s">
        <v>934</v>
      </c>
      <c r="C19115" t="s">
        <v>272</v>
      </c>
      <c r="D19115" t="s">
        <v>891</v>
      </c>
      <c r="E19115" t="s">
        <v>797</v>
      </c>
      <c r="F19115" t="s">
        <v>798</v>
      </c>
      <c r="G19115" t="s">
        <v>25</v>
      </c>
      <c r="H19115">
        <v>16936</v>
      </c>
      <c r="I19115" s="68" t="str">
        <f>VLOOKUP(E19115,Refs!$P$2:$R$29,3,FALSE)</f>
        <v>Y56</v>
      </c>
      <c r="J19115" s="68" t="str">
        <f>VLOOKUP(E19115,Refs!$P$2:$S$29,4,FALSE)</f>
        <v>London</v>
      </c>
      <c r="K19115" s="28">
        <f t="shared" si="604"/>
        <v>16936</v>
      </c>
    </row>
    <row r="19116" spans="1:11" x14ac:dyDescent="0.35">
      <c r="A19116" s="69">
        <f t="shared" si="603"/>
        <v>45962</v>
      </c>
      <c r="B19116" t="s">
        <v>934</v>
      </c>
      <c r="C19116" t="s">
        <v>272</v>
      </c>
      <c r="D19116" t="s">
        <v>891</v>
      </c>
      <c r="E19116" t="s">
        <v>797</v>
      </c>
      <c r="F19116" t="s">
        <v>798</v>
      </c>
      <c r="G19116" t="s">
        <v>80</v>
      </c>
      <c r="H19116">
        <v>21</v>
      </c>
      <c r="I19116" s="68" t="str">
        <f>VLOOKUP(E19116,Refs!$P$2:$R$29,3,FALSE)</f>
        <v>Y56</v>
      </c>
      <c r="J19116" s="68" t="str">
        <f>VLOOKUP(E19116,Refs!$P$2:$S$29,4,FALSE)</f>
        <v>London</v>
      </c>
      <c r="K19116" s="28">
        <f t="shared" si="604"/>
        <v>21</v>
      </c>
    </row>
    <row r="19117" spans="1:11" x14ac:dyDescent="0.35">
      <c r="A19117" s="69">
        <f t="shared" si="603"/>
        <v>45962</v>
      </c>
      <c r="B19117" t="s">
        <v>934</v>
      </c>
      <c r="C19117" t="s">
        <v>272</v>
      </c>
      <c r="D19117" t="s">
        <v>891</v>
      </c>
      <c r="E19117" t="s">
        <v>797</v>
      </c>
      <c r="F19117" t="s">
        <v>798</v>
      </c>
      <c r="G19117" t="s">
        <v>81</v>
      </c>
      <c r="H19117">
        <v>6091</v>
      </c>
      <c r="I19117" s="68" t="str">
        <f>VLOOKUP(E19117,Refs!$P$2:$R$29,3,FALSE)</f>
        <v>Y56</v>
      </c>
      <c r="J19117" s="68" t="str">
        <f>VLOOKUP(E19117,Refs!$P$2:$S$29,4,FALSE)</f>
        <v>London</v>
      </c>
      <c r="K19117" s="28">
        <f t="shared" si="604"/>
        <v>6091</v>
      </c>
    </row>
    <row r="19118" spans="1:11" x14ac:dyDescent="0.35">
      <c r="A19118" s="69">
        <f t="shared" si="603"/>
        <v>45962</v>
      </c>
      <c r="B19118" t="s">
        <v>934</v>
      </c>
      <c r="C19118" t="s">
        <v>272</v>
      </c>
      <c r="D19118" t="s">
        <v>891</v>
      </c>
      <c r="E19118" t="s">
        <v>797</v>
      </c>
      <c r="F19118" t="s">
        <v>798</v>
      </c>
      <c r="G19118" t="s">
        <v>82</v>
      </c>
      <c r="H19118">
        <v>2762</v>
      </c>
      <c r="I19118" s="68" t="str">
        <f>VLOOKUP(E19118,Refs!$P$2:$R$29,3,FALSE)</f>
        <v>Y56</v>
      </c>
      <c r="J19118" s="68" t="str">
        <f>VLOOKUP(E19118,Refs!$P$2:$S$29,4,FALSE)</f>
        <v>London</v>
      </c>
      <c r="K19118" s="28">
        <f t="shared" si="604"/>
        <v>2762</v>
      </c>
    </row>
    <row r="19119" spans="1:11" x14ac:dyDescent="0.35">
      <c r="A19119" s="69">
        <f t="shared" si="603"/>
        <v>45962</v>
      </c>
      <c r="B19119" t="s">
        <v>934</v>
      </c>
      <c r="C19119" t="s">
        <v>272</v>
      </c>
      <c r="D19119" t="s">
        <v>891</v>
      </c>
      <c r="E19119" t="s">
        <v>797</v>
      </c>
      <c r="F19119" t="s">
        <v>798</v>
      </c>
      <c r="G19119" t="s">
        <v>83</v>
      </c>
      <c r="H19119">
        <v>4602</v>
      </c>
      <c r="I19119" s="68" t="str">
        <f>VLOOKUP(E19119,Refs!$P$2:$R$29,3,FALSE)</f>
        <v>Y56</v>
      </c>
      <c r="J19119" s="68" t="str">
        <f>VLOOKUP(E19119,Refs!$P$2:$S$29,4,FALSE)</f>
        <v>London</v>
      </c>
      <c r="K19119" s="28">
        <f t="shared" si="604"/>
        <v>4602</v>
      </c>
    </row>
    <row r="19120" spans="1:11" x14ac:dyDescent="0.35">
      <c r="A19120" s="69">
        <f t="shared" si="603"/>
        <v>45962</v>
      </c>
      <c r="B19120" t="s">
        <v>934</v>
      </c>
      <c r="C19120" t="s">
        <v>272</v>
      </c>
      <c r="D19120" t="s">
        <v>891</v>
      </c>
      <c r="E19120" t="s">
        <v>797</v>
      </c>
      <c r="F19120" t="s">
        <v>798</v>
      </c>
      <c r="G19120" t="s">
        <v>84</v>
      </c>
      <c r="H19120">
        <v>22898</v>
      </c>
      <c r="I19120" s="68" t="str">
        <f>VLOOKUP(E19120,Refs!$P$2:$R$29,3,FALSE)</f>
        <v>Y56</v>
      </c>
      <c r="J19120" s="68" t="str">
        <f>VLOOKUP(E19120,Refs!$P$2:$S$29,4,FALSE)</f>
        <v>London</v>
      </c>
      <c r="K19120" s="28">
        <f t="shared" si="604"/>
        <v>22898</v>
      </c>
    </row>
    <row r="19121" spans="1:11" x14ac:dyDescent="0.35">
      <c r="A19121" s="69">
        <f t="shared" si="603"/>
        <v>45962</v>
      </c>
      <c r="B19121" t="s">
        <v>934</v>
      </c>
      <c r="C19121" t="s">
        <v>272</v>
      </c>
      <c r="D19121" t="s">
        <v>891</v>
      </c>
      <c r="E19121" t="s">
        <v>797</v>
      </c>
      <c r="F19121" t="s">
        <v>798</v>
      </c>
      <c r="G19121" t="s">
        <v>85</v>
      </c>
      <c r="H19121">
        <v>1273</v>
      </c>
      <c r="I19121" s="68" t="str">
        <f>VLOOKUP(E19121,Refs!$P$2:$R$29,3,FALSE)</f>
        <v>Y56</v>
      </c>
      <c r="J19121" s="68" t="str">
        <f>VLOOKUP(E19121,Refs!$P$2:$S$29,4,FALSE)</f>
        <v>London</v>
      </c>
      <c r="K19121" s="28">
        <f t="shared" si="604"/>
        <v>1273</v>
      </c>
    </row>
    <row r="19122" spans="1:11" x14ac:dyDescent="0.35">
      <c r="A19122" s="69">
        <f t="shared" si="603"/>
        <v>45962</v>
      </c>
      <c r="B19122" t="s">
        <v>934</v>
      </c>
      <c r="C19122" t="s">
        <v>272</v>
      </c>
      <c r="D19122" t="s">
        <v>891</v>
      </c>
      <c r="E19122" t="s">
        <v>797</v>
      </c>
      <c r="F19122" t="s">
        <v>798</v>
      </c>
      <c r="G19122" t="s">
        <v>86</v>
      </c>
      <c r="H19122">
        <v>811</v>
      </c>
      <c r="I19122" s="68" t="str">
        <f>VLOOKUP(E19122,Refs!$P$2:$R$29,3,FALSE)</f>
        <v>Y56</v>
      </c>
      <c r="J19122" s="68" t="str">
        <f>VLOOKUP(E19122,Refs!$P$2:$S$29,4,FALSE)</f>
        <v>London</v>
      </c>
      <c r="K19122" s="28">
        <f t="shared" si="604"/>
        <v>811</v>
      </c>
    </row>
    <row r="19123" spans="1:11" x14ac:dyDescent="0.35">
      <c r="A19123" s="69">
        <f t="shared" si="603"/>
        <v>45962</v>
      </c>
      <c r="B19123" t="s">
        <v>934</v>
      </c>
      <c r="C19123" t="s">
        <v>272</v>
      </c>
      <c r="D19123" t="s">
        <v>891</v>
      </c>
      <c r="E19123" t="s">
        <v>797</v>
      </c>
      <c r="F19123" t="s">
        <v>798</v>
      </c>
      <c r="G19123" t="s">
        <v>87</v>
      </c>
      <c r="H19123">
        <v>7121</v>
      </c>
      <c r="I19123" s="68" t="str">
        <f>VLOOKUP(E19123,Refs!$P$2:$R$29,3,FALSE)</f>
        <v>Y56</v>
      </c>
      <c r="J19123" s="68" t="str">
        <f>VLOOKUP(E19123,Refs!$P$2:$S$29,4,FALSE)</f>
        <v>London</v>
      </c>
      <c r="K19123" s="28">
        <f t="shared" si="604"/>
        <v>7121</v>
      </c>
    </row>
    <row r="19124" spans="1:11" x14ac:dyDescent="0.35">
      <c r="A19124" s="69">
        <f t="shared" si="603"/>
        <v>45962</v>
      </c>
      <c r="B19124" t="s">
        <v>934</v>
      </c>
      <c r="C19124" t="s">
        <v>272</v>
      </c>
      <c r="D19124" t="s">
        <v>891</v>
      </c>
      <c r="E19124" t="s">
        <v>797</v>
      </c>
      <c r="F19124" t="s">
        <v>798</v>
      </c>
      <c r="G19124" t="s">
        <v>88</v>
      </c>
      <c r="H19124">
        <v>36537</v>
      </c>
      <c r="I19124" s="68" t="str">
        <f>VLOOKUP(E19124,Refs!$P$2:$R$29,3,FALSE)</f>
        <v>Y56</v>
      </c>
      <c r="J19124" s="68" t="str">
        <f>VLOOKUP(E19124,Refs!$P$2:$S$29,4,FALSE)</f>
        <v>London</v>
      </c>
      <c r="K19124" s="28">
        <f t="shared" si="604"/>
        <v>36537</v>
      </c>
    </row>
    <row r="19125" spans="1:11" x14ac:dyDescent="0.35">
      <c r="A19125" s="69">
        <f t="shared" si="603"/>
        <v>45962</v>
      </c>
      <c r="B19125" t="s">
        <v>934</v>
      </c>
      <c r="C19125" t="s">
        <v>272</v>
      </c>
      <c r="D19125" t="s">
        <v>891</v>
      </c>
      <c r="E19125" t="s">
        <v>797</v>
      </c>
      <c r="F19125" t="s">
        <v>798</v>
      </c>
      <c r="G19125" t="s">
        <v>89</v>
      </c>
      <c r="H19125">
        <v>31436</v>
      </c>
      <c r="I19125" s="68" t="str">
        <f>VLOOKUP(E19125,Refs!$P$2:$R$29,3,FALSE)</f>
        <v>Y56</v>
      </c>
      <c r="J19125" s="68" t="str">
        <f>VLOOKUP(E19125,Refs!$P$2:$S$29,4,FALSE)</f>
        <v>London</v>
      </c>
      <c r="K19125" s="28">
        <f t="shared" si="604"/>
        <v>31436</v>
      </c>
    </row>
    <row r="19126" spans="1:11" x14ac:dyDescent="0.35">
      <c r="A19126" s="69">
        <f t="shared" si="603"/>
        <v>45962</v>
      </c>
      <c r="B19126" t="s">
        <v>934</v>
      </c>
      <c r="C19126" t="s">
        <v>272</v>
      </c>
      <c r="D19126" t="s">
        <v>891</v>
      </c>
      <c r="E19126" t="s">
        <v>797</v>
      </c>
      <c r="F19126" t="s">
        <v>798</v>
      </c>
      <c r="G19126" t="s">
        <v>27</v>
      </c>
      <c r="H19126">
        <v>3574</v>
      </c>
      <c r="I19126" s="68" t="str">
        <f>VLOOKUP(E19126,Refs!$P$2:$R$29,3,FALSE)</f>
        <v>Y56</v>
      </c>
      <c r="J19126" s="68" t="str">
        <f>VLOOKUP(E19126,Refs!$P$2:$S$29,4,FALSE)</f>
        <v>London</v>
      </c>
      <c r="K19126" s="28">
        <f t="shared" si="604"/>
        <v>3574</v>
      </c>
    </row>
    <row r="19127" spans="1:11" x14ac:dyDescent="0.35">
      <c r="A19127" s="69">
        <f t="shared" si="603"/>
        <v>45962</v>
      </c>
      <c r="B19127" t="s">
        <v>934</v>
      </c>
      <c r="C19127" t="s">
        <v>272</v>
      </c>
      <c r="D19127" t="s">
        <v>891</v>
      </c>
      <c r="E19127" t="s">
        <v>797</v>
      </c>
      <c r="F19127" t="s">
        <v>798</v>
      </c>
      <c r="G19127" t="s">
        <v>29</v>
      </c>
      <c r="H19127">
        <v>4332</v>
      </c>
      <c r="I19127" s="68" t="str">
        <f>VLOOKUP(E19127,Refs!$P$2:$R$29,3,FALSE)</f>
        <v>Y56</v>
      </c>
      <c r="J19127" s="68" t="str">
        <f>VLOOKUP(E19127,Refs!$P$2:$S$29,4,FALSE)</f>
        <v>London</v>
      </c>
      <c r="K19127" s="28">
        <f t="shared" si="604"/>
        <v>4332</v>
      </c>
    </row>
    <row r="19128" spans="1:11" x14ac:dyDescent="0.35">
      <c r="A19128" s="69">
        <f t="shared" si="603"/>
        <v>45962</v>
      </c>
      <c r="B19128" t="s">
        <v>934</v>
      </c>
      <c r="C19128" t="s">
        <v>272</v>
      </c>
      <c r="D19128" t="s">
        <v>891</v>
      </c>
      <c r="E19128" t="s">
        <v>797</v>
      </c>
      <c r="F19128" t="s">
        <v>798</v>
      </c>
      <c r="G19128" t="s">
        <v>90</v>
      </c>
      <c r="H19128">
        <v>1909</v>
      </c>
      <c r="I19128" s="68" t="str">
        <f>VLOOKUP(E19128,Refs!$P$2:$R$29,3,FALSE)</f>
        <v>Y56</v>
      </c>
      <c r="J19128" s="68" t="str">
        <f>VLOOKUP(E19128,Refs!$P$2:$S$29,4,FALSE)</f>
        <v>London</v>
      </c>
      <c r="K19128" s="28">
        <f t="shared" si="604"/>
        <v>1909</v>
      </c>
    </row>
    <row r="19129" spans="1:11" x14ac:dyDescent="0.35">
      <c r="A19129" s="69">
        <f t="shared" si="603"/>
        <v>45962</v>
      </c>
      <c r="B19129" t="s">
        <v>934</v>
      </c>
      <c r="C19129" t="s">
        <v>272</v>
      </c>
      <c r="D19129" t="s">
        <v>891</v>
      </c>
      <c r="E19129" t="s">
        <v>797</v>
      </c>
      <c r="F19129" t="s">
        <v>798</v>
      </c>
      <c r="G19129" t="s">
        <v>91</v>
      </c>
      <c r="H19129">
        <v>43</v>
      </c>
      <c r="I19129" s="68" t="str">
        <f>VLOOKUP(E19129,Refs!$P$2:$R$29,3,FALSE)</f>
        <v>Y56</v>
      </c>
      <c r="J19129" s="68" t="str">
        <f>VLOOKUP(E19129,Refs!$P$2:$S$29,4,FALSE)</f>
        <v>London</v>
      </c>
      <c r="K19129" s="28">
        <f t="shared" si="604"/>
        <v>43</v>
      </c>
    </row>
    <row r="19130" spans="1:11" x14ac:dyDescent="0.35">
      <c r="A19130" s="69">
        <f t="shared" si="603"/>
        <v>45962</v>
      </c>
      <c r="B19130" t="s">
        <v>934</v>
      </c>
      <c r="C19130" t="s">
        <v>272</v>
      </c>
      <c r="D19130" t="s">
        <v>891</v>
      </c>
      <c r="E19130" t="s">
        <v>797</v>
      </c>
      <c r="F19130" t="s">
        <v>798</v>
      </c>
      <c r="G19130" t="s">
        <v>92</v>
      </c>
      <c r="H19130">
        <v>2313</v>
      </c>
      <c r="I19130" s="68" t="str">
        <f>VLOOKUP(E19130,Refs!$P$2:$R$29,3,FALSE)</f>
        <v>Y56</v>
      </c>
      <c r="J19130" s="68" t="str">
        <f>VLOOKUP(E19130,Refs!$P$2:$S$29,4,FALSE)</f>
        <v>London</v>
      </c>
      <c r="K19130" s="28">
        <f t="shared" si="604"/>
        <v>2313</v>
      </c>
    </row>
    <row r="19131" spans="1:11" x14ac:dyDescent="0.35">
      <c r="A19131" s="69">
        <f t="shared" si="603"/>
        <v>45962</v>
      </c>
      <c r="B19131" t="s">
        <v>934</v>
      </c>
      <c r="C19131" t="s">
        <v>272</v>
      </c>
      <c r="D19131" t="s">
        <v>891</v>
      </c>
      <c r="E19131" t="s">
        <v>797</v>
      </c>
      <c r="F19131" t="s">
        <v>798</v>
      </c>
      <c r="G19131" t="s">
        <v>93</v>
      </c>
      <c r="H19131">
        <v>111</v>
      </c>
      <c r="I19131" s="68" t="str">
        <f>VLOOKUP(E19131,Refs!$P$2:$R$29,3,FALSE)</f>
        <v>Y56</v>
      </c>
      <c r="J19131" s="68" t="str">
        <f>VLOOKUP(E19131,Refs!$P$2:$S$29,4,FALSE)</f>
        <v>London</v>
      </c>
      <c r="K19131" s="28">
        <f t="shared" si="604"/>
        <v>111</v>
      </c>
    </row>
    <row r="19132" spans="1:11" x14ac:dyDescent="0.35">
      <c r="A19132" s="69">
        <f t="shared" si="603"/>
        <v>45962</v>
      </c>
      <c r="B19132" t="s">
        <v>934</v>
      </c>
      <c r="C19132" t="s">
        <v>272</v>
      </c>
      <c r="D19132" t="s">
        <v>891</v>
      </c>
      <c r="E19132" t="s">
        <v>797</v>
      </c>
      <c r="F19132" t="s">
        <v>798</v>
      </c>
      <c r="G19132" t="s">
        <v>94</v>
      </c>
      <c r="H19132">
        <v>781</v>
      </c>
      <c r="I19132" s="68" t="str">
        <f>VLOOKUP(E19132,Refs!$P$2:$R$29,3,FALSE)</f>
        <v>Y56</v>
      </c>
      <c r="J19132" s="68" t="str">
        <f>VLOOKUP(E19132,Refs!$P$2:$S$29,4,FALSE)</f>
        <v>London</v>
      </c>
      <c r="K19132" s="28">
        <f t="shared" si="604"/>
        <v>781</v>
      </c>
    </row>
    <row r="19133" spans="1:11" x14ac:dyDescent="0.35">
      <c r="A19133" s="69">
        <f t="shared" si="603"/>
        <v>45962</v>
      </c>
      <c r="B19133" t="s">
        <v>934</v>
      </c>
      <c r="C19133" t="s">
        <v>272</v>
      </c>
      <c r="D19133" t="s">
        <v>891</v>
      </c>
      <c r="E19133" t="s">
        <v>797</v>
      </c>
      <c r="F19133" t="s">
        <v>798</v>
      </c>
      <c r="G19133" t="s">
        <v>95</v>
      </c>
      <c r="H19133">
        <v>39</v>
      </c>
      <c r="I19133" s="68" t="str">
        <f>VLOOKUP(E19133,Refs!$P$2:$R$29,3,FALSE)</f>
        <v>Y56</v>
      </c>
      <c r="J19133" s="68" t="str">
        <f>VLOOKUP(E19133,Refs!$P$2:$S$29,4,FALSE)</f>
        <v>London</v>
      </c>
      <c r="K19133" s="28">
        <f t="shared" si="604"/>
        <v>39</v>
      </c>
    </row>
    <row r="19134" spans="1:11" x14ac:dyDescent="0.35">
      <c r="A19134" s="69">
        <f t="shared" si="603"/>
        <v>45962</v>
      </c>
      <c r="B19134" t="s">
        <v>934</v>
      </c>
      <c r="C19134" t="s">
        <v>272</v>
      </c>
      <c r="D19134" t="s">
        <v>891</v>
      </c>
      <c r="E19134" t="s">
        <v>797</v>
      </c>
      <c r="F19134" t="s">
        <v>798</v>
      </c>
      <c r="G19134" t="s">
        <v>96</v>
      </c>
      <c r="H19134">
        <v>5796</v>
      </c>
      <c r="I19134" s="68" t="str">
        <f>VLOOKUP(E19134,Refs!$P$2:$R$29,3,FALSE)</f>
        <v>Y56</v>
      </c>
      <c r="J19134" s="68" t="str">
        <f>VLOOKUP(E19134,Refs!$P$2:$S$29,4,FALSE)</f>
        <v>London</v>
      </c>
      <c r="K19134" s="28">
        <f t="shared" si="604"/>
        <v>5796</v>
      </c>
    </row>
    <row r="19135" spans="1:11" x14ac:dyDescent="0.35">
      <c r="A19135" s="69">
        <f t="shared" si="603"/>
        <v>45962</v>
      </c>
      <c r="B19135" t="s">
        <v>934</v>
      </c>
      <c r="C19135" t="s">
        <v>272</v>
      </c>
      <c r="D19135" t="s">
        <v>891</v>
      </c>
      <c r="E19135" t="s">
        <v>797</v>
      </c>
      <c r="F19135" t="s">
        <v>798</v>
      </c>
      <c r="G19135" t="s">
        <v>31</v>
      </c>
      <c r="H19135">
        <v>5066</v>
      </c>
      <c r="I19135" s="68" t="str">
        <f>VLOOKUP(E19135,Refs!$P$2:$R$29,3,FALSE)</f>
        <v>Y56</v>
      </c>
      <c r="J19135" s="68" t="str">
        <f>VLOOKUP(E19135,Refs!$P$2:$S$29,4,FALSE)</f>
        <v>London</v>
      </c>
      <c r="K19135" s="28">
        <f t="shared" si="604"/>
        <v>5066</v>
      </c>
    </row>
    <row r="19136" spans="1:11" x14ac:dyDescent="0.35">
      <c r="A19136" s="69">
        <f t="shared" si="603"/>
        <v>45962</v>
      </c>
      <c r="B19136" t="s">
        <v>934</v>
      </c>
      <c r="C19136" t="s">
        <v>272</v>
      </c>
      <c r="D19136" t="s">
        <v>891</v>
      </c>
      <c r="E19136" t="s">
        <v>797</v>
      </c>
      <c r="F19136" t="s">
        <v>798</v>
      </c>
      <c r="G19136" t="s">
        <v>97</v>
      </c>
      <c r="H19136">
        <v>3660</v>
      </c>
      <c r="I19136" s="68" t="str">
        <f>VLOOKUP(E19136,Refs!$P$2:$R$29,3,FALSE)</f>
        <v>Y56</v>
      </c>
      <c r="J19136" s="68" t="str">
        <f>VLOOKUP(E19136,Refs!$P$2:$S$29,4,FALSE)</f>
        <v>London</v>
      </c>
      <c r="K19136" s="28">
        <f t="shared" si="604"/>
        <v>3660</v>
      </c>
    </row>
    <row r="19137" spans="1:11" x14ac:dyDescent="0.35">
      <c r="A19137" s="69">
        <f t="shared" si="603"/>
        <v>45962</v>
      </c>
      <c r="B19137" t="s">
        <v>934</v>
      </c>
      <c r="C19137" t="s">
        <v>272</v>
      </c>
      <c r="D19137" t="s">
        <v>891</v>
      </c>
      <c r="E19137" t="s">
        <v>797</v>
      </c>
      <c r="F19137" t="s">
        <v>798</v>
      </c>
      <c r="G19137" t="s">
        <v>98</v>
      </c>
      <c r="H19137">
        <v>2549</v>
      </c>
      <c r="I19137" s="68" t="str">
        <f>VLOOKUP(E19137,Refs!$P$2:$R$29,3,FALSE)</f>
        <v>Y56</v>
      </c>
      <c r="J19137" s="68" t="str">
        <f>VLOOKUP(E19137,Refs!$P$2:$S$29,4,FALSE)</f>
        <v>London</v>
      </c>
      <c r="K19137" s="28">
        <f t="shared" si="604"/>
        <v>2549</v>
      </c>
    </row>
    <row r="19138" spans="1:11" x14ac:dyDescent="0.35">
      <c r="A19138" s="69">
        <f t="shared" si="603"/>
        <v>45962</v>
      </c>
      <c r="B19138" t="s">
        <v>934</v>
      </c>
      <c r="C19138" t="s">
        <v>272</v>
      </c>
      <c r="D19138" t="s">
        <v>891</v>
      </c>
      <c r="E19138" t="s">
        <v>797</v>
      </c>
      <c r="F19138" t="s">
        <v>798</v>
      </c>
      <c r="G19138" t="s">
        <v>99</v>
      </c>
      <c r="H19138">
        <v>2419</v>
      </c>
      <c r="I19138" s="68" t="str">
        <f>VLOOKUP(E19138,Refs!$P$2:$R$29,3,FALSE)</f>
        <v>Y56</v>
      </c>
      <c r="J19138" s="68" t="str">
        <f>VLOOKUP(E19138,Refs!$P$2:$S$29,4,FALSE)</f>
        <v>London</v>
      </c>
      <c r="K19138" s="28">
        <f t="shared" si="604"/>
        <v>2419</v>
      </c>
    </row>
    <row r="19139" spans="1:11" x14ac:dyDescent="0.35">
      <c r="A19139" s="69">
        <f t="shared" ref="A19139:A19202" si="605">DATEVALUE(RIGHT(B19139,8))</f>
        <v>45962</v>
      </c>
      <c r="B19139" t="s">
        <v>934</v>
      </c>
      <c r="C19139" t="s">
        <v>272</v>
      </c>
      <c r="D19139" t="s">
        <v>891</v>
      </c>
      <c r="E19139" t="s">
        <v>797</v>
      </c>
      <c r="F19139" t="s">
        <v>798</v>
      </c>
      <c r="G19139" t="s">
        <v>100</v>
      </c>
      <c r="H19139">
        <v>314</v>
      </c>
      <c r="I19139" s="68" t="str">
        <f>VLOOKUP(E19139,Refs!$P$2:$R$29,3,FALSE)</f>
        <v>Y56</v>
      </c>
      <c r="J19139" s="68" t="str">
        <f>VLOOKUP(E19139,Refs!$P$2:$S$29,4,FALSE)</f>
        <v>London</v>
      </c>
      <c r="K19139" s="28">
        <f t="shared" si="604"/>
        <v>314</v>
      </c>
    </row>
    <row r="19140" spans="1:11" x14ac:dyDescent="0.35">
      <c r="A19140" s="69">
        <f t="shared" si="605"/>
        <v>45962</v>
      </c>
      <c r="B19140" t="s">
        <v>934</v>
      </c>
      <c r="C19140" t="s">
        <v>272</v>
      </c>
      <c r="D19140" t="s">
        <v>891</v>
      </c>
      <c r="E19140" t="s">
        <v>797</v>
      </c>
      <c r="F19140" t="s">
        <v>798</v>
      </c>
      <c r="G19140" t="s">
        <v>101</v>
      </c>
      <c r="H19140">
        <v>935</v>
      </c>
      <c r="I19140" s="68" t="str">
        <f>VLOOKUP(E19140,Refs!$P$2:$R$29,3,FALSE)</f>
        <v>Y56</v>
      </c>
      <c r="J19140" s="68" t="str">
        <f>VLOOKUP(E19140,Refs!$P$2:$S$29,4,FALSE)</f>
        <v>London</v>
      </c>
      <c r="K19140" s="28">
        <f t="shared" si="604"/>
        <v>935</v>
      </c>
    </row>
    <row r="19141" spans="1:11" x14ac:dyDescent="0.35">
      <c r="A19141" s="69">
        <f t="shared" si="605"/>
        <v>45962</v>
      </c>
      <c r="B19141" t="s">
        <v>934</v>
      </c>
      <c r="C19141" t="s">
        <v>272</v>
      </c>
      <c r="D19141" t="s">
        <v>891</v>
      </c>
      <c r="E19141" t="s">
        <v>797</v>
      </c>
      <c r="F19141" t="s">
        <v>798</v>
      </c>
      <c r="G19141" t="s">
        <v>102</v>
      </c>
      <c r="H19141">
        <v>125</v>
      </c>
      <c r="I19141" s="68" t="str">
        <f>VLOOKUP(E19141,Refs!$P$2:$R$29,3,FALSE)</f>
        <v>Y56</v>
      </c>
      <c r="J19141" s="68" t="str">
        <f>VLOOKUP(E19141,Refs!$P$2:$S$29,4,FALSE)</f>
        <v>London</v>
      </c>
      <c r="K19141" s="28">
        <f t="shared" si="604"/>
        <v>125</v>
      </c>
    </row>
    <row r="19142" spans="1:11" x14ac:dyDescent="0.35">
      <c r="A19142" s="69">
        <f t="shared" si="605"/>
        <v>45962</v>
      </c>
      <c r="B19142" t="s">
        <v>934</v>
      </c>
      <c r="C19142" t="s">
        <v>272</v>
      </c>
      <c r="D19142" t="s">
        <v>891</v>
      </c>
      <c r="E19142" t="s">
        <v>797</v>
      </c>
      <c r="F19142" t="s">
        <v>798</v>
      </c>
      <c r="G19142" t="s">
        <v>103</v>
      </c>
      <c r="H19142">
        <v>2057</v>
      </c>
      <c r="I19142" s="68" t="str">
        <f>VLOOKUP(E19142,Refs!$P$2:$R$29,3,FALSE)</f>
        <v>Y56</v>
      </c>
      <c r="J19142" s="68" t="str">
        <f>VLOOKUP(E19142,Refs!$P$2:$S$29,4,FALSE)</f>
        <v>London</v>
      </c>
      <c r="K19142" s="28">
        <f t="shared" si="604"/>
        <v>2057</v>
      </c>
    </row>
    <row r="19143" spans="1:11" x14ac:dyDescent="0.35">
      <c r="A19143" s="69">
        <f t="shared" si="605"/>
        <v>45962</v>
      </c>
      <c r="B19143" t="s">
        <v>934</v>
      </c>
      <c r="C19143" t="s">
        <v>272</v>
      </c>
      <c r="D19143" t="s">
        <v>891</v>
      </c>
      <c r="E19143" t="s">
        <v>797</v>
      </c>
      <c r="F19143" t="s">
        <v>798</v>
      </c>
      <c r="G19143" t="s">
        <v>104</v>
      </c>
      <c r="H19143">
        <v>22422841</v>
      </c>
      <c r="I19143" s="68" t="str">
        <f>VLOOKUP(E19143,Refs!$P$2:$R$29,3,FALSE)</f>
        <v>Y56</v>
      </c>
      <c r="J19143" s="68" t="str">
        <f>VLOOKUP(E19143,Refs!$P$2:$S$29,4,FALSE)</f>
        <v>London</v>
      </c>
      <c r="K19143" s="28">
        <f t="shared" si="604"/>
        <v>22422841</v>
      </c>
    </row>
    <row r="19144" spans="1:11" x14ac:dyDescent="0.35">
      <c r="A19144" s="69">
        <f t="shared" si="605"/>
        <v>45962</v>
      </c>
      <c r="B19144" t="s">
        <v>934</v>
      </c>
      <c r="C19144" t="s">
        <v>272</v>
      </c>
      <c r="D19144" t="s">
        <v>891</v>
      </c>
      <c r="E19144" t="s">
        <v>797</v>
      </c>
      <c r="F19144" t="s">
        <v>798</v>
      </c>
      <c r="G19144" t="s">
        <v>105</v>
      </c>
      <c r="H19144">
        <v>2948</v>
      </c>
      <c r="I19144" s="68" t="str">
        <f>VLOOKUP(E19144,Refs!$P$2:$R$29,3,FALSE)</f>
        <v>Y56</v>
      </c>
      <c r="J19144" s="68" t="str">
        <f>VLOOKUP(E19144,Refs!$P$2:$S$29,4,FALSE)</f>
        <v>London</v>
      </c>
      <c r="K19144" s="28">
        <f t="shared" si="604"/>
        <v>2948</v>
      </c>
    </row>
    <row r="19145" spans="1:11" x14ac:dyDescent="0.35">
      <c r="A19145" s="69">
        <f t="shared" si="605"/>
        <v>45962</v>
      </c>
      <c r="B19145" t="s">
        <v>934</v>
      </c>
      <c r="C19145" t="s">
        <v>272</v>
      </c>
      <c r="D19145" t="s">
        <v>891</v>
      </c>
      <c r="E19145" t="s">
        <v>797</v>
      </c>
      <c r="F19145" t="s">
        <v>798</v>
      </c>
      <c r="G19145" t="s">
        <v>106</v>
      </c>
      <c r="H19145">
        <v>2031</v>
      </c>
      <c r="I19145" s="68" t="str">
        <f>VLOOKUP(E19145,Refs!$P$2:$R$29,3,FALSE)</f>
        <v>Y56</v>
      </c>
      <c r="J19145" s="68" t="str">
        <f>VLOOKUP(E19145,Refs!$P$2:$S$29,4,FALSE)</f>
        <v>London</v>
      </c>
      <c r="K19145" s="28">
        <f t="shared" si="604"/>
        <v>2031</v>
      </c>
    </row>
    <row r="19146" spans="1:11" x14ac:dyDescent="0.35">
      <c r="A19146" s="69">
        <f t="shared" si="605"/>
        <v>45962</v>
      </c>
      <c r="B19146" t="s">
        <v>934</v>
      </c>
      <c r="C19146" t="s">
        <v>272</v>
      </c>
      <c r="D19146" t="s">
        <v>891</v>
      </c>
      <c r="E19146" t="s">
        <v>797</v>
      </c>
      <c r="F19146" t="s">
        <v>798</v>
      </c>
      <c r="G19146" t="s">
        <v>107</v>
      </c>
      <c r="H19146">
        <v>166</v>
      </c>
      <c r="I19146" s="68" t="str">
        <f>VLOOKUP(E19146,Refs!$P$2:$R$29,3,FALSE)</f>
        <v>Y56</v>
      </c>
      <c r="J19146" s="68" t="str">
        <f>VLOOKUP(E19146,Refs!$P$2:$S$29,4,FALSE)</f>
        <v>London</v>
      </c>
      <c r="K19146" s="28">
        <f t="shared" si="604"/>
        <v>166</v>
      </c>
    </row>
    <row r="19147" spans="1:11" x14ac:dyDescent="0.35">
      <c r="A19147" s="69">
        <f t="shared" si="605"/>
        <v>45962</v>
      </c>
      <c r="B19147" t="s">
        <v>934</v>
      </c>
      <c r="C19147" t="s">
        <v>272</v>
      </c>
      <c r="D19147" t="s">
        <v>891</v>
      </c>
      <c r="E19147" t="s">
        <v>797</v>
      </c>
      <c r="F19147" t="s">
        <v>798</v>
      </c>
      <c r="G19147" t="s">
        <v>108</v>
      </c>
      <c r="H19147">
        <v>1034</v>
      </c>
      <c r="I19147" s="68" t="str">
        <f>VLOOKUP(E19147,Refs!$P$2:$R$29,3,FALSE)</f>
        <v>Y56</v>
      </c>
      <c r="J19147" s="68" t="str">
        <f>VLOOKUP(E19147,Refs!$P$2:$S$29,4,FALSE)</f>
        <v>London</v>
      </c>
      <c r="K19147" s="28">
        <f t="shared" si="604"/>
        <v>1034</v>
      </c>
    </row>
    <row r="19148" spans="1:11" x14ac:dyDescent="0.35">
      <c r="A19148" s="69">
        <f t="shared" si="605"/>
        <v>45962</v>
      </c>
      <c r="B19148" t="s">
        <v>934</v>
      </c>
      <c r="C19148" t="s">
        <v>272</v>
      </c>
      <c r="D19148" t="s">
        <v>891</v>
      </c>
      <c r="E19148" t="s">
        <v>797</v>
      </c>
      <c r="F19148" t="s">
        <v>798</v>
      </c>
      <c r="G19148" t="s">
        <v>109</v>
      </c>
      <c r="H19148">
        <v>6425490</v>
      </c>
      <c r="I19148" s="68" t="str">
        <f>VLOOKUP(E19148,Refs!$P$2:$R$29,3,FALSE)</f>
        <v>Y56</v>
      </c>
      <c r="J19148" s="68" t="str">
        <f>VLOOKUP(E19148,Refs!$P$2:$S$29,4,FALSE)</f>
        <v>London</v>
      </c>
      <c r="K19148" s="28">
        <f t="shared" si="604"/>
        <v>6425490</v>
      </c>
    </row>
    <row r="19149" spans="1:11" x14ac:dyDescent="0.35">
      <c r="A19149" s="69">
        <f t="shared" si="605"/>
        <v>45962</v>
      </c>
      <c r="B19149" t="s">
        <v>934</v>
      </c>
      <c r="C19149" t="s">
        <v>272</v>
      </c>
      <c r="D19149" t="s">
        <v>891</v>
      </c>
      <c r="E19149" t="s">
        <v>797</v>
      </c>
      <c r="F19149" t="s">
        <v>798</v>
      </c>
      <c r="G19149" t="s">
        <v>110</v>
      </c>
      <c r="H19149">
        <v>1365</v>
      </c>
      <c r="I19149" s="68" t="str">
        <f>VLOOKUP(E19149,Refs!$P$2:$R$29,3,FALSE)</f>
        <v>Y56</v>
      </c>
      <c r="J19149" s="68" t="str">
        <f>VLOOKUP(E19149,Refs!$P$2:$S$29,4,FALSE)</f>
        <v>London</v>
      </c>
      <c r="K19149" s="28">
        <f t="shared" si="604"/>
        <v>1365</v>
      </c>
    </row>
    <row r="19150" spans="1:11" x14ac:dyDescent="0.35">
      <c r="A19150" s="69">
        <f t="shared" si="605"/>
        <v>45962</v>
      </c>
      <c r="B19150" t="s">
        <v>934</v>
      </c>
      <c r="C19150" t="s">
        <v>272</v>
      </c>
      <c r="D19150" t="s">
        <v>891</v>
      </c>
      <c r="E19150" t="s">
        <v>797</v>
      </c>
      <c r="F19150" t="s">
        <v>798</v>
      </c>
      <c r="G19150" t="s">
        <v>808</v>
      </c>
      <c r="H19150">
        <v>10722</v>
      </c>
      <c r="I19150" s="68" t="str">
        <f>VLOOKUP(E19150,Refs!$P$2:$R$29,3,FALSE)</f>
        <v>Y56</v>
      </c>
      <c r="J19150" s="68" t="str">
        <f>VLOOKUP(E19150,Refs!$P$2:$S$29,4,FALSE)</f>
        <v>London</v>
      </c>
      <c r="K19150" s="28">
        <f t="shared" si="604"/>
        <v>10722</v>
      </c>
    </row>
    <row r="19151" spans="1:11" x14ac:dyDescent="0.35">
      <c r="A19151" s="69">
        <f t="shared" si="605"/>
        <v>45962</v>
      </c>
      <c r="B19151" t="s">
        <v>934</v>
      </c>
      <c r="C19151" t="s">
        <v>272</v>
      </c>
      <c r="D19151" t="s">
        <v>891</v>
      </c>
      <c r="E19151" t="s">
        <v>797</v>
      </c>
      <c r="F19151" t="s">
        <v>798</v>
      </c>
      <c r="G19151" t="s">
        <v>809</v>
      </c>
      <c r="H19151">
        <v>65</v>
      </c>
      <c r="I19151" s="68" t="str">
        <f>VLOOKUP(E19151,Refs!$P$2:$R$29,3,FALSE)</f>
        <v>Y56</v>
      </c>
      <c r="J19151" s="68" t="str">
        <f>VLOOKUP(E19151,Refs!$P$2:$S$29,4,FALSE)</f>
        <v>London</v>
      </c>
      <c r="K19151" s="28">
        <f t="shared" si="604"/>
        <v>65</v>
      </c>
    </row>
    <row r="19152" spans="1:11" x14ac:dyDescent="0.35">
      <c r="A19152" s="69">
        <f t="shared" si="605"/>
        <v>45962</v>
      </c>
      <c r="B19152" t="s">
        <v>934</v>
      </c>
      <c r="C19152" t="s">
        <v>272</v>
      </c>
      <c r="D19152" t="s">
        <v>891</v>
      </c>
      <c r="E19152" t="s">
        <v>797</v>
      </c>
      <c r="F19152" t="s">
        <v>798</v>
      </c>
      <c r="G19152" t="s">
        <v>111</v>
      </c>
      <c r="H19152">
        <v>19130</v>
      </c>
      <c r="I19152" s="68" t="str">
        <f>VLOOKUP(E19152,Refs!$P$2:$R$29,3,FALSE)</f>
        <v>Y56</v>
      </c>
      <c r="J19152" s="68" t="str">
        <f>VLOOKUP(E19152,Refs!$P$2:$S$29,4,FALSE)</f>
        <v>London</v>
      </c>
      <c r="K19152" s="28">
        <f t="shared" si="604"/>
        <v>19130</v>
      </c>
    </row>
    <row r="19153" spans="1:11" x14ac:dyDescent="0.35">
      <c r="A19153" s="69">
        <f t="shared" si="605"/>
        <v>45962</v>
      </c>
      <c r="B19153" t="s">
        <v>934</v>
      </c>
      <c r="C19153" t="s">
        <v>272</v>
      </c>
      <c r="D19153" t="s">
        <v>891</v>
      </c>
      <c r="E19153" t="s">
        <v>797</v>
      </c>
      <c r="F19153" t="s">
        <v>798</v>
      </c>
      <c r="G19153" t="s">
        <v>112</v>
      </c>
      <c r="H19153">
        <v>1</v>
      </c>
      <c r="I19153" s="68" t="str">
        <f>VLOOKUP(E19153,Refs!$P$2:$R$29,3,FALSE)</f>
        <v>Y56</v>
      </c>
      <c r="J19153" s="68" t="str">
        <f>VLOOKUP(E19153,Refs!$P$2:$S$29,4,FALSE)</f>
        <v>London</v>
      </c>
      <c r="K19153" s="28">
        <f t="shared" si="604"/>
        <v>1</v>
      </c>
    </row>
    <row r="19154" spans="1:11" x14ac:dyDescent="0.35">
      <c r="A19154" s="69">
        <f t="shared" si="605"/>
        <v>45962</v>
      </c>
      <c r="B19154" t="s">
        <v>934</v>
      </c>
      <c r="C19154" t="s">
        <v>272</v>
      </c>
      <c r="D19154" t="s">
        <v>891</v>
      </c>
      <c r="E19154" t="s">
        <v>797</v>
      </c>
      <c r="F19154" t="s">
        <v>798</v>
      </c>
      <c r="G19154" t="s">
        <v>113</v>
      </c>
      <c r="H19154">
        <v>9947</v>
      </c>
      <c r="I19154" s="68" t="str">
        <f>VLOOKUP(E19154,Refs!$P$2:$R$29,3,FALSE)</f>
        <v>Y56</v>
      </c>
      <c r="J19154" s="68" t="str">
        <f>VLOOKUP(E19154,Refs!$P$2:$S$29,4,FALSE)</f>
        <v>London</v>
      </c>
      <c r="K19154" s="28">
        <f t="shared" si="604"/>
        <v>9947</v>
      </c>
    </row>
    <row r="19155" spans="1:11" x14ac:dyDescent="0.35">
      <c r="A19155" s="69">
        <f t="shared" si="605"/>
        <v>45962</v>
      </c>
      <c r="B19155" t="s">
        <v>934</v>
      </c>
      <c r="C19155" t="s">
        <v>272</v>
      </c>
      <c r="D19155" t="s">
        <v>891</v>
      </c>
      <c r="E19155" t="s">
        <v>797</v>
      </c>
      <c r="F19155" t="s">
        <v>798</v>
      </c>
      <c r="G19155" t="s">
        <v>114</v>
      </c>
      <c r="H19155">
        <v>8236</v>
      </c>
      <c r="I19155" s="68" t="str">
        <f>VLOOKUP(E19155,Refs!$P$2:$R$29,3,FALSE)</f>
        <v>Y56</v>
      </c>
      <c r="J19155" s="68" t="str">
        <f>VLOOKUP(E19155,Refs!$P$2:$S$29,4,FALSE)</f>
        <v>London</v>
      </c>
      <c r="K19155" s="28">
        <f t="shared" si="604"/>
        <v>8236</v>
      </c>
    </row>
    <row r="19156" spans="1:11" x14ac:dyDescent="0.35">
      <c r="A19156" s="69">
        <f t="shared" si="605"/>
        <v>45962</v>
      </c>
      <c r="B19156" t="s">
        <v>934</v>
      </c>
      <c r="C19156" t="s">
        <v>272</v>
      </c>
      <c r="D19156" t="s">
        <v>891</v>
      </c>
      <c r="E19156" t="s">
        <v>797</v>
      </c>
      <c r="F19156" t="s">
        <v>798</v>
      </c>
      <c r="G19156" t="s">
        <v>115</v>
      </c>
      <c r="H19156">
        <v>7456</v>
      </c>
      <c r="I19156" s="68" t="str">
        <f>VLOOKUP(E19156,Refs!$P$2:$R$29,3,FALSE)</f>
        <v>Y56</v>
      </c>
      <c r="J19156" s="68" t="str">
        <f>VLOOKUP(E19156,Refs!$P$2:$S$29,4,FALSE)</f>
        <v>London</v>
      </c>
      <c r="K19156" s="28">
        <f t="shared" si="604"/>
        <v>7456</v>
      </c>
    </row>
    <row r="19157" spans="1:11" x14ac:dyDescent="0.35">
      <c r="A19157" s="69">
        <f t="shared" si="605"/>
        <v>45962</v>
      </c>
      <c r="B19157" t="s">
        <v>934</v>
      </c>
      <c r="C19157" t="s">
        <v>272</v>
      </c>
      <c r="D19157" t="s">
        <v>891</v>
      </c>
      <c r="E19157" t="s">
        <v>797</v>
      </c>
      <c r="F19157" t="s">
        <v>798</v>
      </c>
      <c r="G19157" t="s">
        <v>116</v>
      </c>
      <c r="H19157">
        <v>5965</v>
      </c>
      <c r="I19157" s="68" t="str">
        <f>VLOOKUP(E19157,Refs!$P$2:$R$29,3,FALSE)</f>
        <v>Y56</v>
      </c>
      <c r="J19157" s="68" t="str">
        <f>VLOOKUP(E19157,Refs!$P$2:$S$29,4,FALSE)</f>
        <v>London</v>
      </c>
      <c r="K19157" s="28">
        <f t="shared" si="604"/>
        <v>5965</v>
      </c>
    </row>
    <row r="19158" spans="1:11" x14ac:dyDescent="0.35">
      <c r="A19158" s="69">
        <f t="shared" si="605"/>
        <v>45962</v>
      </c>
      <c r="B19158" t="s">
        <v>934</v>
      </c>
      <c r="C19158" t="s">
        <v>272</v>
      </c>
      <c r="D19158" t="s">
        <v>891</v>
      </c>
      <c r="E19158" t="s">
        <v>797</v>
      </c>
      <c r="F19158" t="s">
        <v>798</v>
      </c>
      <c r="G19158" t="s">
        <v>117</v>
      </c>
      <c r="H19158">
        <v>378</v>
      </c>
      <c r="I19158" s="68" t="str">
        <f>VLOOKUP(E19158,Refs!$P$2:$R$29,3,FALSE)</f>
        <v>Y56</v>
      </c>
      <c r="J19158" s="68" t="str">
        <f>VLOOKUP(E19158,Refs!$P$2:$S$29,4,FALSE)</f>
        <v>London</v>
      </c>
      <c r="K19158" s="28">
        <f t="shared" si="604"/>
        <v>378</v>
      </c>
    </row>
    <row r="19159" spans="1:11" x14ac:dyDescent="0.35">
      <c r="A19159" s="69">
        <f t="shared" si="605"/>
        <v>45962</v>
      </c>
      <c r="B19159" t="s">
        <v>934</v>
      </c>
      <c r="C19159" t="s">
        <v>272</v>
      </c>
      <c r="D19159" t="s">
        <v>891</v>
      </c>
      <c r="E19159" t="s">
        <v>797</v>
      </c>
      <c r="F19159" t="s">
        <v>798</v>
      </c>
      <c r="G19159" t="s">
        <v>118</v>
      </c>
      <c r="H19159">
        <v>126</v>
      </c>
      <c r="I19159" s="68" t="str">
        <f>VLOOKUP(E19159,Refs!$P$2:$R$29,3,FALSE)</f>
        <v>Y56</v>
      </c>
      <c r="J19159" s="68" t="str">
        <f>VLOOKUP(E19159,Refs!$P$2:$S$29,4,FALSE)</f>
        <v>London</v>
      </c>
      <c r="K19159" s="28">
        <f t="shared" si="604"/>
        <v>126</v>
      </c>
    </row>
    <row r="19160" spans="1:11" x14ac:dyDescent="0.35">
      <c r="A19160" s="69">
        <f t="shared" si="605"/>
        <v>45962</v>
      </c>
      <c r="B19160" t="s">
        <v>934</v>
      </c>
      <c r="C19160" t="s">
        <v>272</v>
      </c>
      <c r="D19160" t="s">
        <v>891</v>
      </c>
      <c r="E19160" t="s">
        <v>797</v>
      </c>
      <c r="F19160" t="s">
        <v>798</v>
      </c>
      <c r="G19160" t="s">
        <v>119</v>
      </c>
      <c r="H19160">
        <v>3810</v>
      </c>
      <c r="I19160" s="68" t="str">
        <f>VLOOKUP(E19160,Refs!$P$2:$R$29,3,FALSE)</f>
        <v>Y56</v>
      </c>
      <c r="J19160" s="68" t="str">
        <f>VLOOKUP(E19160,Refs!$P$2:$S$29,4,FALSE)</f>
        <v>London</v>
      </c>
      <c r="K19160" s="28">
        <f t="shared" si="604"/>
        <v>3810</v>
      </c>
    </row>
    <row r="19161" spans="1:11" x14ac:dyDescent="0.35">
      <c r="A19161" s="69">
        <f t="shared" si="605"/>
        <v>45962</v>
      </c>
      <c r="B19161" t="s">
        <v>934</v>
      </c>
      <c r="C19161" t="s">
        <v>272</v>
      </c>
      <c r="D19161" t="s">
        <v>891</v>
      </c>
      <c r="E19161" t="s">
        <v>797</v>
      </c>
      <c r="F19161" t="s">
        <v>798</v>
      </c>
      <c r="G19161" t="s">
        <v>120</v>
      </c>
      <c r="H19161">
        <v>39</v>
      </c>
      <c r="I19161" s="68" t="str">
        <f>VLOOKUP(E19161,Refs!$P$2:$R$29,3,FALSE)</f>
        <v>Y56</v>
      </c>
      <c r="J19161" s="68" t="str">
        <f>VLOOKUP(E19161,Refs!$P$2:$S$29,4,FALSE)</f>
        <v>London</v>
      </c>
      <c r="K19161" s="28">
        <f t="shared" si="604"/>
        <v>39</v>
      </c>
    </row>
    <row r="19162" spans="1:11" x14ac:dyDescent="0.35">
      <c r="A19162" s="69">
        <f t="shared" si="605"/>
        <v>45962</v>
      </c>
      <c r="B19162" t="s">
        <v>934</v>
      </c>
      <c r="C19162" t="s">
        <v>272</v>
      </c>
      <c r="D19162" t="s">
        <v>891</v>
      </c>
      <c r="E19162" t="s">
        <v>797</v>
      </c>
      <c r="F19162" t="s">
        <v>798</v>
      </c>
      <c r="G19162" t="s">
        <v>121</v>
      </c>
      <c r="H19162">
        <v>2103</v>
      </c>
      <c r="I19162" s="68" t="str">
        <f>VLOOKUP(E19162,Refs!$P$2:$R$29,3,FALSE)</f>
        <v>Y56</v>
      </c>
      <c r="J19162" s="68" t="str">
        <f>VLOOKUP(E19162,Refs!$P$2:$S$29,4,FALSE)</f>
        <v>London</v>
      </c>
      <c r="K19162" s="28">
        <f t="shared" si="604"/>
        <v>2103</v>
      </c>
    </row>
    <row r="19163" spans="1:11" x14ac:dyDescent="0.35">
      <c r="A19163" s="69">
        <f t="shared" si="605"/>
        <v>45962</v>
      </c>
      <c r="B19163" t="s">
        <v>934</v>
      </c>
      <c r="C19163" t="s">
        <v>272</v>
      </c>
      <c r="D19163" t="s">
        <v>891</v>
      </c>
      <c r="E19163" t="s">
        <v>797</v>
      </c>
      <c r="F19163" t="s">
        <v>798</v>
      </c>
      <c r="G19163" t="s">
        <v>122</v>
      </c>
      <c r="H19163">
        <v>29</v>
      </c>
      <c r="I19163" s="68" t="str">
        <f>VLOOKUP(E19163,Refs!$P$2:$R$29,3,FALSE)</f>
        <v>Y56</v>
      </c>
      <c r="J19163" s="68" t="str">
        <f>VLOOKUP(E19163,Refs!$P$2:$S$29,4,FALSE)</f>
        <v>London</v>
      </c>
      <c r="K19163" s="28">
        <f t="shared" si="604"/>
        <v>29</v>
      </c>
    </row>
    <row r="19164" spans="1:11" x14ac:dyDescent="0.35">
      <c r="A19164" s="69">
        <f t="shared" si="605"/>
        <v>45962</v>
      </c>
      <c r="B19164" t="s">
        <v>934</v>
      </c>
      <c r="C19164" t="s">
        <v>272</v>
      </c>
      <c r="D19164" t="s">
        <v>891</v>
      </c>
      <c r="E19164" t="s">
        <v>797</v>
      </c>
      <c r="F19164" t="s">
        <v>798</v>
      </c>
      <c r="G19164" t="s">
        <v>123</v>
      </c>
      <c r="H19164">
        <v>61</v>
      </c>
      <c r="I19164" s="68" t="str">
        <f>VLOOKUP(E19164,Refs!$P$2:$R$29,3,FALSE)</f>
        <v>Y56</v>
      </c>
      <c r="J19164" s="68" t="str">
        <f>VLOOKUP(E19164,Refs!$P$2:$S$29,4,FALSE)</f>
        <v>London</v>
      </c>
      <c r="K19164" s="28">
        <f t="shared" si="604"/>
        <v>61</v>
      </c>
    </row>
    <row r="19165" spans="1:11" x14ac:dyDescent="0.35">
      <c r="A19165" s="69">
        <f t="shared" si="605"/>
        <v>45962</v>
      </c>
      <c r="B19165" t="s">
        <v>934</v>
      </c>
      <c r="C19165" t="s">
        <v>272</v>
      </c>
      <c r="D19165" t="s">
        <v>891</v>
      </c>
      <c r="E19165" t="s">
        <v>797</v>
      </c>
      <c r="F19165" t="s">
        <v>798</v>
      </c>
      <c r="G19165" t="s">
        <v>124</v>
      </c>
      <c r="H19165">
        <v>14</v>
      </c>
      <c r="I19165" s="68" t="str">
        <f>VLOOKUP(E19165,Refs!$P$2:$R$29,3,FALSE)</f>
        <v>Y56</v>
      </c>
      <c r="J19165" s="68" t="str">
        <f>VLOOKUP(E19165,Refs!$P$2:$S$29,4,FALSE)</f>
        <v>London</v>
      </c>
      <c r="K19165" s="28">
        <f t="shared" si="604"/>
        <v>14</v>
      </c>
    </row>
    <row r="19166" spans="1:11" x14ac:dyDescent="0.35">
      <c r="A19166" s="69">
        <f t="shared" si="605"/>
        <v>45962</v>
      </c>
      <c r="B19166" t="s">
        <v>934</v>
      </c>
      <c r="C19166" t="s">
        <v>272</v>
      </c>
      <c r="D19166" t="s">
        <v>891</v>
      </c>
      <c r="E19166" t="s">
        <v>797</v>
      </c>
      <c r="F19166" t="s">
        <v>798</v>
      </c>
      <c r="G19166" t="s">
        <v>125</v>
      </c>
      <c r="H19166">
        <v>2489</v>
      </c>
      <c r="I19166" s="68" t="str">
        <f>VLOOKUP(E19166,Refs!$P$2:$R$29,3,FALSE)</f>
        <v>Y56</v>
      </c>
      <c r="J19166" s="68" t="str">
        <f>VLOOKUP(E19166,Refs!$P$2:$S$29,4,FALSE)</f>
        <v>London</v>
      </c>
      <c r="K19166" s="28">
        <f t="shared" si="604"/>
        <v>2489</v>
      </c>
    </row>
    <row r="19167" spans="1:11" x14ac:dyDescent="0.35">
      <c r="A19167" s="69">
        <f t="shared" si="605"/>
        <v>45962</v>
      </c>
      <c r="B19167" t="s">
        <v>934</v>
      </c>
      <c r="C19167" t="s">
        <v>272</v>
      </c>
      <c r="D19167" t="s">
        <v>891</v>
      </c>
      <c r="E19167" t="s">
        <v>797</v>
      </c>
      <c r="F19167" t="s">
        <v>798</v>
      </c>
      <c r="G19167" t="s">
        <v>126</v>
      </c>
      <c r="H19167">
        <v>1755</v>
      </c>
      <c r="I19167" s="68" t="str">
        <f>VLOOKUP(E19167,Refs!$P$2:$R$29,3,FALSE)</f>
        <v>Y56</v>
      </c>
      <c r="J19167" s="68" t="str">
        <f>VLOOKUP(E19167,Refs!$P$2:$S$29,4,FALSE)</f>
        <v>London</v>
      </c>
      <c r="K19167" s="28">
        <f t="shared" si="604"/>
        <v>1755</v>
      </c>
    </row>
    <row r="19168" spans="1:11" x14ac:dyDescent="0.35">
      <c r="A19168" s="69">
        <f t="shared" si="605"/>
        <v>45962</v>
      </c>
      <c r="B19168" t="s">
        <v>934</v>
      </c>
      <c r="C19168" t="s">
        <v>272</v>
      </c>
      <c r="D19168" t="s">
        <v>891</v>
      </c>
      <c r="E19168" t="s">
        <v>797</v>
      </c>
      <c r="F19168" t="s">
        <v>798</v>
      </c>
      <c r="G19168" t="s">
        <v>127</v>
      </c>
      <c r="H19168">
        <v>308</v>
      </c>
      <c r="I19168" s="68" t="str">
        <f>VLOOKUP(E19168,Refs!$P$2:$R$29,3,FALSE)</f>
        <v>Y56</v>
      </c>
      <c r="J19168" s="68" t="str">
        <f>VLOOKUP(E19168,Refs!$P$2:$S$29,4,FALSE)</f>
        <v>London</v>
      </c>
      <c r="K19168" s="28">
        <f t="shared" si="604"/>
        <v>308</v>
      </c>
    </row>
    <row r="19169" spans="1:11" x14ac:dyDescent="0.35">
      <c r="A19169" s="69">
        <f t="shared" si="605"/>
        <v>45962</v>
      </c>
      <c r="B19169" t="s">
        <v>934</v>
      </c>
      <c r="C19169" t="s">
        <v>272</v>
      </c>
      <c r="D19169" t="s">
        <v>891</v>
      </c>
      <c r="E19169" t="s">
        <v>797</v>
      </c>
      <c r="F19169" t="s">
        <v>798</v>
      </c>
      <c r="G19169" t="s">
        <v>128</v>
      </c>
      <c r="H19169">
        <v>94</v>
      </c>
      <c r="I19169" s="68" t="str">
        <f>VLOOKUP(E19169,Refs!$P$2:$R$29,3,FALSE)</f>
        <v>Y56</v>
      </c>
      <c r="J19169" s="68" t="str">
        <f>VLOOKUP(E19169,Refs!$P$2:$S$29,4,FALSE)</f>
        <v>London</v>
      </c>
      <c r="K19169" s="28">
        <f t="shared" si="604"/>
        <v>94</v>
      </c>
    </row>
    <row r="19170" spans="1:11" x14ac:dyDescent="0.35">
      <c r="A19170" s="69">
        <f t="shared" si="605"/>
        <v>45962</v>
      </c>
      <c r="B19170" t="s">
        <v>934</v>
      </c>
      <c r="C19170" t="s">
        <v>272</v>
      </c>
      <c r="D19170" t="s">
        <v>891</v>
      </c>
      <c r="E19170" t="s">
        <v>797</v>
      </c>
      <c r="F19170" t="s">
        <v>798</v>
      </c>
      <c r="G19170" t="s">
        <v>129</v>
      </c>
      <c r="H19170">
        <v>26</v>
      </c>
      <c r="I19170" s="68" t="str">
        <f>VLOOKUP(E19170,Refs!$P$2:$R$29,3,FALSE)</f>
        <v>Y56</v>
      </c>
      <c r="J19170" s="68" t="str">
        <f>VLOOKUP(E19170,Refs!$P$2:$S$29,4,FALSE)</f>
        <v>London</v>
      </c>
      <c r="K19170" s="28">
        <f t="shared" ref="K19170:K19233" si="606">IF(OR(H19170="NULL",H19170=0,H19170=""),"",H19170)</f>
        <v>26</v>
      </c>
    </row>
    <row r="19171" spans="1:11" x14ac:dyDescent="0.35">
      <c r="A19171" s="69">
        <f t="shared" si="605"/>
        <v>45962</v>
      </c>
      <c r="B19171" t="s">
        <v>934</v>
      </c>
      <c r="C19171" t="s">
        <v>272</v>
      </c>
      <c r="D19171" t="s">
        <v>891</v>
      </c>
      <c r="E19171" t="s">
        <v>797</v>
      </c>
      <c r="F19171" t="s">
        <v>798</v>
      </c>
      <c r="G19171" t="s">
        <v>130</v>
      </c>
      <c r="H19171">
        <v>0</v>
      </c>
      <c r="I19171" s="68" t="str">
        <f>VLOOKUP(E19171,Refs!$P$2:$R$29,3,FALSE)</f>
        <v>Y56</v>
      </c>
      <c r="J19171" s="68" t="str">
        <f>VLOOKUP(E19171,Refs!$P$2:$S$29,4,FALSE)</f>
        <v>London</v>
      </c>
      <c r="K19171" s="28" t="str">
        <f t="shared" si="606"/>
        <v/>
      </c>
    </row>
    <row r="19172" spans="1:11" x14ac:dyDescent="0.35">
      <c r="A19172" s="69">
        <f t="shared" si="605"/>
        <v>45962</v>
      </c>
      <c r="B19172" t="s">
        <v>934</v>
      </c>
      <c r="C19172" t="s">
        <v>272</v>
      </c>
      <c r="D19172" t="s">
        <v>891</v>
      </c>
      <c r="E19172" t="s">
        <v>797</v>
      </c>
      <c r="F19172" t="s">
        <v>798</v>
      </c>
      <c r="G19172" t="s">
        <v>131</v>
      </c>
      <c r="H19172">
        <v>349</v>
      </c>
      <c r="I19172" s="68" t="str">
        <f>VLOOKUP(E19172,Refs!$P$2:$R$29,3,FALSE)</f>
        <v>Y56</v>
      </c>
      <c r="J19172" s="68" t="str">
        <f>VLOOKUP(E19172,Refs!$P$2:$S$29,4,FALSE)</f>
        <v>London</v>
      </c>
      <c r="K19172" s="28">
        <f t="shared" si="606"/>
        <v>349</v>
      </c>
    </row>
    <row r="19173" spans="1:11" x14ac:dyDescent="0.35">
      <c r="A19173" s="69">
        <f t="shared" si="605"/>
        <v>45962</v>
      </c>
      <c r="B19173" t="s">
        <v>934</v>
      </c>
      <c r="C19173" t="s">
        <v>272</v>
      </c>
      <c r="D19173" t="s">
        <v>891</v>
      </c>
      <c r="E19173" t="s">
        <v>797</v>
      </c>
      <c r="F19173" t="s">
        <v>798</v>
      </c>
      <c r="G19173" t="s">
        <v>132</v>
      </c>
      <c r="H19173">
        <v>85</v>
      </c>
      <c r="I19173" s="68" t="str">
        <f>VLOOKUP(E19173,Refs!$P$2:$R$29,3,FALSE)</f>
        <v>Y56</v>
      </c>
      <c r="J19173" s="68" t="str">
        <f>VLOOKUP(E19173,Refs!$P$2:$S$29,4,FALSE)</f>
        <v>London</v>
      </c>
      <c r="K19173" s="28">
        <f t="shared" si="606"/>
        <v>85</v>
      </c>
    </row>
    <row r="19174" spans="1:11" x14ac:dyDescent="0.35">
      <c r="A19174" s="69">
        <f t="shared" si="605"/>
        <v>45962</v>
      </c>
      <c r="B19174" t="s">
        <v>934</v>
      </c>
      <c r="C19174" t="s">
        <v>272</v>
      </c>
      <c r="D19174" t="s">
        <v>891</v>
      </c>
      <c r="E19174" t="s">
        <v>797</v>
      </c>
      <c r="F19174" t="s">
        <v>798</v>
      </c>
      <c r="G19174" t="s">
        <v>133</v>
      </c>
      <c r="H19174">
        <v>1967</v>
      </c>
      <c r="I19174" s="68" t="str">
        <f>VLOOKUP(E19174,Refs!$P$2:$R$29,3,FALSE)</f>
        <v>Y56</v>
      </c>
      <c r="J19174" s="68" t="str">
        <f>VLOOKUP(E19174,Refs!$P$2:$S$29,4,FALSE)</f>
        <v>London</v>
      </c>
      <c r="K19174" s="28">
        <f t="shared" si="606"/>
        <v>1967</v>
      </c>
    </row>
    <row r="19175" spans="1:11" x14ac:dyDescent="0.35">
      <c r="A19175" s="69">
        <f t="shared" si="605"/>
        <v>45962</v>
      </c>
      <c r="B19175" t="s">
        <v>934</v>
      </c>
      <c r="C19175" t="s">
        <v>272</v>
      </c>
      <c r="D19175" t="s">
        <v>891</v>
      </c>
      <c r="E19175" t="s">
        <v>797</v>
      </c>
      <c r="F19175" t="s">
        <v>798</v>
      </c>
      <c r="G19175" t="s">
        <v>134</v>
      </c>
      <c r="H19175">
        <v>1774</v>
      </c>
      <c r="I19175" s="68" t="str">
        <f>VLOOKUP(E19175,Refs!$P$2:$R$29,3,FALSE)</f>
        <v>Y56</v>
      </c>
      <c r="J19175" s="68" t="str">
        <f>VLOOKUP(E19175,Refs!$P$2:$S$29,4,FALSE)</f>
        <v>London</v>
      </c>
      <c r="K19175" s="28">
        <f t="shared" si="606"/>
        <v>1774</v>
      </c>
    </row>
    <row r="19176" spans="1:11" x14ac:dyDescent="0.35">
      <c r="A19176" s="69">
        <f t="shared" si="605"/>
        <v>45962</v>
      </c>
      <c r="B19176" t="s">
        <v>934</v>
      </c>
      <c r="C19176" t="s">
        <v>272</v>
      </c>
      <c r="D19176" t="s">
        <v>891</v>
      </c>
      <c r="E19176" t="s">
        <v>797</v>
      </c>
      <c r="F19176" t="s">
        <v>798</v>
      </c>
      <c r="G19176" t="s">
        <v>135</v>
      </c>
      <c r="H19176">
        <v>3</v>
      </c>
      <c r="I19176" s="68" t="str">
        <f>VLOOKUP(E19176,Refs!$P$2:$R$29,3,FALSE)</f>
        <v>Y56</v>
      </c>
      <c r="J19176" s="68" t="str">
        <f>VLOOKUP(E19176,Refs!$P$2:$S$29,4,FALSE)</f>
        <v>London</v>
      </c>
      <c r="K19176" s="28">
        <f t="shared" si="606"/>
        <v>3</v>
      </c>
    </row>
    <row r="19177" spans="1:11" x14ac:dyDescent="0.35">
      <c r="A19177" s="69">
        <f t="shared" si="605"/>
        <v>45962</v>
      </c>
      <c r="B19177" t="s">
        <v>934</v>
      </c>
      <c r="C19177" t="s">
        <v>272</v>
      </c>
      <c r="D19177" t="s">
        <v>891</v>
      </c>
      <c r="E19177" t="s">
        <v>797</v>
      </c>
      <c r="F19177" t="s">
        <v>798</v>
      </c>
      <c r="G19177" t="s">
        <v>136</v>
      </c>
      <c r="H19177">
        <v>0</v>
      </c>
      <c r="I19177" s="68" t="str">
        <f>VLOOKUP(E19177,Refs!$P$2:$R$29,3,FALSE)</f>
        <v>Y56</v>
      </c>
      <c r="J19177" s="68" t="str">
        <f>VLOOKUP(E19177,Refs!$P$2:$S$29,4,FALSE)</f>
        <v>London</v>
      </c>
      <c r="K19177" s="28" t="str">
        <f t="shared" si="606"/>
        <v/>
      </c>
    </row>
    <row r="19178" spans="1:11" x14ac:dyDescent="0.35">
      <c r="A19178" s="69">
        <f t="shared" si="605"/>
        <v>45962</v>
      </c>
      <c r="B19178" t="s">
        <v>934</v>
      </c>
      <c r="C19178" t="s">
        <v>272</v>
      </c>
      <c r="D19178" t="s">
        <v>891</v>
      </c>
      <c r="E19178" t="s">
        <v>797</v>
      </c>
      <c r="F19178" t="s">
        <v>798</v>
      </c>
      <c r="G19178" t="s">
        <v>137</v>
      </c>
      <c r="H19178">
        <v>0</v>
      </c>
      <c r="I19178" s="68" t="str">
        <f>VLOOKUP(E19178,Refs!$P$2:$R$29,3,FALSE)</f>
        <v>Y56</v>
      </c>
      <c r="J19178" s="68" t="str">
        <f>VLOOKUP(E19178,Refs!$P$2:$S$29,4,FALSE)</f>
        <v>London</v>
      </c>
      <c r="K19178" s="28" t="str">
        <f t="shared" si="606"/>
        <v/>
      </c>
    </row>
    <row r="19179" spans="1:11" x14ac:dyDescent="0.35">
      <c r="A19179" s="69">
        <f t="shared" si="605"/>
        <v>45962</v>
      </c>
      <c r="B19179" t="s">
        <v>934</v>
      </c>
      <c r="C19179" t="s">
        <v>272</v>
      </c>
      <c r="D19179" t="s">
        <v>891</v>
      </c>
      <c r="E19179" t="s">
        <v>797</v>
      </c>
      <c r="F19179" t="s">
        <v>798</v>
      </c>
      <c r="G19179" t="s">
        <v>138</v>
      </c>
      <c r="H19179">
        <v>0</v>
      </c>
      <c r="I19179" s="68" t="str">
        <f>VLOOKUP(E19179,Refs!$P$2:$R$29,3,FALSE)</f>
        <v>Y56</v>
      </c>
      <c r="J19179" s="68" t="str">
        <f>VLOOKUP(E19179,Refs!$P$2:$S$29,4,FALSE)</f>
        <v>London</v>
      </c>
      <c r="K19179" s="28" t="str">
        <f t="shared" si="606"/>
        <v/>
      </c>
    </row>
    <row r="19180" spans="1:11" x14ac:dyDescent="0.35">
      <c r="A19180" s="69">
        <f t="shared" si="605"/>
        <v>45962</v>
      </c>
      <c r="B19180" t="s">
        <v>934</v>
      </c>
      <c r="C19180" t="s">
        <v>272</v>
      </c>
      <c r="D19180" t="s">
        <v>891</v>
      </c>
      <c r="E19180" t="s">
        <v>797</v>
      </c>
      <c r="F19180" t="s">
        <v>798</v>
      </c>
      <c r="G19180" t="s">
        <v>139</v>
      </c>
      <c r="H19180">
        <v>0</v>
      </c>
      <c r="I19180" s="68" t="str">
        <f>VLOOKUP(E19180,Refs!$P$2:$R$29,3,FALSE)</f>
        <v>Y56</v>
      </c>
      <c r="J19180" s="68" t="str">
        <f>VLOOKUP(E19180,Refs!$P$2:$S$29,4,FALSE)</f>
        <v>London</v>
      </c>
      <c r="K19180" s="28" t="str">
        <f t="shared" si="606"/>
        <v/>
      </c>
    </row>
    <row r="19181" spans="1:11" x14ac:dyDescent="0.35">
      <c r="A19181" s="69">
        <f t="shared" si="605"/>
        <v>45962</v>
      </c>
      <c r="B19181" t="s">
        <v>934</v>
      </c>
      <c r="C19181" t="s">
        <v>272</v>
      </c>
      <c r="D19181" t="s">
        <v>891</v>
      </c>
      <c r="E19181" t="s">
        <v>797</v>
      </c>
      <c r="F19181" t="s">
        <v>798</v>
      </c>
      <c r="G19181" t="s">
        <v>140</v>
      </c>
      <c r="H19181">
        <v>0</v>
      </c>
      <c r="I19181" s="68" t="str">
        <f>VLOOKUP(E19181,Refs!$P$2:$R$29,3,FALSE)</f>
        <v>Y56</v>
      </c>
      <c r="J19181" s="68" t="str">
        <f>VLOOKUP(E19181,Refs!$P$2:$S$29,4,FALSE)</f>
        <v>London</v>
      </c>
      <c r="K19181" s="28" t="str">
        <f t="shared" si="606"/>
        <v/>
      </c>
    </row>
    <row r="19182" spans="1:11" x14ac:dyDescent="0.35">
      <c r="A19182" s="69">
        <f t="shared" si="605"/>
        <v>45962</v>
      </c>
      <c r="B19182" t="s">
        <v>934</v>
      </c>
      <c r="C19182" t="s">
        <v>272</v>
      </c>
      <c r="D19182" t="s">
        <v>891</v>
      </c>
      <c r="E19182" t="s">
        <v>797</v>
      </c>
      <c r="F19182" t="s">
        <v>798</v>
      </c>
      <c r="G19182" t="s">
        <v>728</v>
      </c>
      <c r="H19182">
        <v>0</v>
      </c>
      <c r="I19182" s="68" t="str">
        <f>VLOOKUP(E19182,Refs!$P$2:$R$29,3,FALSE)</f>
        <v>Y56</v>
      </c>
      <c r="J19182" s="68" t="str">
        <f>VLOOKUP(E19182,Refs!$P$2:$S$29,4,FALSE)</f>
        <v>London</v>
      </c>
      <c r="K19182" s="28" t="str">
        <f t="shared" si="606"/>
        <v/>
      </c>
    </row>
    <row r="19183" spans="1:11" x14ac:dyDescent="0.35">
      <c r="A19183" s="69">
        <f t="shared" si="605"/>
        <v>45962</v>
      </c>
      <c r="B19183" t="s">
        <v>934</v>
      </c>
      <c r="C19183" t="s">
        <v>272</v>
      </c>
      <c r="D19183" t="s">
        <v>891</v>
      </c>
      <c r="E19183" t="s">
        <v>797</v>
      </c>
      <c r="F19183" t="s">
        <v>798</v>
      </c>
      <c r="G19183" t="s">
        <v>727</v>
      </c>
      <c r="H19183">
        <v>0</v>
      </c>
      <c r="I19183" s="68" t="str">
        <f>VLOOKUP(E19183,Refs!$P$2:$R$29,3,FALSE)</f>
        <v>Y56</v>
      </c>
      <c r="J19183" s="68" t="str">
        <f>VLOOKUP(E19183,Refs!$P$2:$S$29,4,FALSE)</f>
        <v>London</v>
      </c>
      <c r="K19183" s="28" t="str">
        <f t="shared" si="606"/>
        <v/>
      </c>
    </row>
    <row r="19184" spans="1:11" x14ac:dyDescent="0.35">
      <c r="A19184" s="69">
        <f t="shared" si="605"/>
        <v>45962</v>
      </c>
      <c r="B19184" t="s">
        <v>934</v>
      </c>
      <c r="C19184" t="s">
        <v>272</v>
      </c>
      <c r="D19184" t="s">
        <v>891</v>
      </c>
      <c r="E19184" t="s">
        <v>797</v>
      </c>
      <c r="F19184" t="s">
        <v>798</v>
      </c>
      <c r="G19184" t="s">
        <v>730</v>
      </c>
      <c r="H19184">
        <v>0</v>
      </c>
      <c r="I19184" s="68" t="str">
        <f>VLOOKUP(E19184,Refs!$P$2:$R$29,3,FALSE)</f>
        <v>Y56</v>
      </c>
      <c r="J19184" s="68" t="str">
        <f>VLOOKUP(E19184,Refs!$P$2:$S$29,4,FALSE)</f>
        <v>London</v>
      </c>
      <c r="K19184" s="28" t="str">
        <f t="shared" si="606"/>
        <v/>
      </c>
    </row>
    <row r="19185" spans="1:11" x14ac:dyDescent="0.35">
      <c r="A19185" s="69">
        <f t="shared" si="605"/>
        <v>45962</v>
      </c>
      <c r="B19185" t="s">
        <v>934</v>
      </c>
      <c r="C19185" t="s">
        <v>272</v>
      </c>
      <c r="D19185" t="s">
        <v>891</v>
      </c>
      <c r="E19185" t="s">
        <v>797</v>
      </c>
      <c r="F19185" t="s">
        <v>798</v>
      </c>
      <c r="G19185" t="s">
        <v>729</v>
      </c>
      <c r="H19185">
        <v>0</v>
      </c>
      <c r="I19185" s="68" t="str">
        <f>VLOOKUP(E19185,Refs!$P$2:$R$29,3,FALSE)</f>
        <v>Y56</v>
      </c>
      <c r="J19185" s="68" t="str">
        <f>VLOOKUP(E19185,Refs!$P$2:$S$29,4,FALSE)</f>
        <v>London</v>
      </c>
      <c r="K19185" s="28" t="str">
        <f t="shared" si="606"/>
        <v/>
      </c>
    </row>
    <row r="19186" spans="1:11" x14ac:dyDescent="0.35">
      <c r="A19186" s="69">
        <f t="shared" si="605"/>
        <v>45962</v>
      </c>
      <c r="B19186" t="s">
        <v>934</v>
      </c>
      <c r="C19186" t="s">
        <v>280</v>
      </c>
      <c r="D19186" t="s">
        <v>888</v>
      </c>
      <c r="E19186" t="s">
        <v>296</v>
      </c>
      <c r="F19186" t="s">
        <v>297</v>
      </c>
      <c r="G19186" t="s">
        <v>10</v>
      </c>
      <c r="H19186">
        <v>102790</v>
      </c>
      <c r="I19186" s="68" t="str">
        <f>VLOOKUP(E19186,Refs!$P$2:$R$29,3,FALSE)</f>
        <v>Y63</v>
      </c>
      <c r="J19186" s="68" t="str">
        <f>VLOOKUP(E19186,Refs!$P$2:$S$29,4,FALSE)</f>
        <v>North East and Yorkshire</v>
      </c>
      <c r="K19186" s="28">
        <f t="shared" si="606"/>
        <v>102790</v>
      </c>
    </row>
    <row r="19187" spans="1:11" x14ac:dyDescent="0.35">
      <c r="A19187" s="69">
        <f t="shared" si="605"/>
        <v>45962</v>
      </c>
      <c r="B19187" t="s">
        <v>934</v>
      </c>
      <c r="C19187" t="s">
        <v>280</v>
      </c>
      <c r="D19187" t="s">
        <v>888</v>
      </c>
      <c r="E19187" t="s">
        <v>296</v>
      </c>
      <c r="F19187" t="s">
        <v>297</v>
      </c>
      <c r="G19187" t="s">
        <v>69</v>
      </c>
      <c r="H19187">
        <v>102790</v>
      </c>
      <c r="I19187" s="68" t="str">
        <f>VLOOKUP(E19187,Refs!$P$2:$R$29,3,FALSE)</f>
        <v>Y63</v>
      </c>
      <c r="J19187" s="68" t="str">
        <f>VLOOKUP(E19187,Refs!$P$2:$S$29,4,FALSE)</f>
        <v>North East and Yorkshire</v>
      </c>
      <c r="K19187" s="28">
        <f t="shared" si="606"/>
        <v>102790</v>
      </c>
    </row>
    <row r="19188" spans="1:11" x14ac:dyDescent="0.35">
      <c r="A19188" s="69">
        <f t="shared" si="605"/>
        <v>45962</v>
      </c>
      <c r="B19188" t="s">
        <v>934</v>
      </c>
      <c r="C19188" t="s">
        <v>280</v>
      </c>
      <c r="D19188" t="s">
        <v>888</v>
      </c>
      <c r="E19188" t="s">
        <v>296</v>
      </c>
      <c r="F19188" t="s">
        <v>297</v>
      </c>
      <c r="G19188" t="s">
        <v>20</v>
      </c>
      <c r="H19188">
        <v>91017</v>
      </c>
      <c r="I19188" s="68" t="str">
        <f>VLOOKUP(E19188,Refs!$P$2:$R$29,3,FALSE)</f>
        <v>Y63</v>
      </c>
      <c r="J19188" s="68" t="str">
        <f>VLOOKUP(E19188,Refs!$P$2:$S$29,4,FALSE)</f>
        <v>North East and Yorkshire</v>
      </c>
      <c r="K19188" s="28">
        <f t="shared" si="606"/>
        <v>91017</v>
      </c>
    </row>
    <row r="19189" spans="1:11" x14ac:dyDescent="0.35">
      <c r="A19189" s="69">
        <f t="shared" si="605"/>
        <v>45962</v>
      </c>
      <c r="B19189" t="s">
        <v>934</v>
      </c>
      <c r="C19189" t="s">
        <v>280</v>
      </c>
      <c r="D19189" t="s">
        <v>888</v>
      </c>
      <c r="E19189" t="s">
        <v>296</v>
      </c>
      <c r="F19189" t="s">
        <v>297</v>
      </c>
      <c r="G19189" t="s">
        <v>23</v>
      </c>
      <c r="H19189">
        <v>77068</v>
      </c>
      <c r="I19189" s="68" t="str">
        <f>VLOOKUP(E19189,Refs!$P$2:$R$29,3,FALSE)</f>
        <v>Y63</v>
      </c>
      <c r="J19189" s="68" t="str">
        <f>VLOOKUP(E19189,Refs!$P$2:$S$29,4,FALSE)</f>
        <v>North East and Yorkshire</v>
      </c>
      <c r="K19189" s="28">
        <f t="shared" si="606"/>
        <v>77068</v>
      </c>
    </row>
    <row r="19190" spans="1:11" x14ac:dyDescent="0.35">
      <c r="A19190" s="69">
        <f t="shared" si="605"/>
        <v>45962</v>
      </c>
      <c r="B19190" t="s">
        <v>934</v>
      </c>
      <c r="C19190" t="s">
        <v>280</v>
      </c>
      <c r="D19190" t="s">
        <v>888</v>
      </c>
      <c r="E19190" t="s">
        <v>296</v>
      </c>
      <c r="F19190" t="s">
        <v>297</v>
      </c>
      <c r="G19190" t="s">
        <v>19</v>
      </c>
      <c r="H19190">
        <v>2820</v>
      </c>
      <c r="I19190" s="68" t="str">
        <f>VLOOKUP(E19190,Refs!$P$2:$R$29,3,FALSE)</f>
        <v>Y63</v>
      </c>
      <c r="J19190" s="68" t="str">
        <f>VLOOKUP(E19190,Refs!$P$2:$S$29,4,FALSE)</f>
        <v>North East and Yorkshire</v>
      </c>
      <c r="K19190" s="28">
        <f t="shared" si="606"/>
        <v>2820</v>
      </c>
    </row>
    <row r="19191" spans="1:11" x14ac:dyDescent="0.35">
      <c r="A19191" s="69">
        <f t="shared" si="605"/>
        <v>45962</v>
      </c>
      <c r="B19191" t="s">
        <v>934</v>
      </c>
      <c r="C19191" t="s">
        <v>280</v>
      </c>
      <c r="D19191" t="s">
        <v>888</v>
      </c>
      <c r="E19191" t="s">
        <v>296</v>
      </c>
      <c r="F19191" t="s">
        <v>297</v>
      </c>
      <c r="G19191" t="s">
        <v>21</v>
      </c>
      <c r="H19191">
        <v>3318686</v>
      </c>
      <c r="I19191" s="68" t="str">
        <f>VLOOKUP(E19191,Refs!$P$2:$R$29,3,FALSE)</f>
        <v>Y63</v>
      </c>
      <c r="J19191" s="68" t="str">
        <f>VLOOKUP(E19191,Refs!$P$2:$S$29,4,FALSE)</f>
        <v>North East and Yorkshire</v>
      </c>
      <c r="K19191" s="28">
        <f t="shared" si="606"/>
        <v>3318686</v>
      </c>
    </row>
    <row r="19192" spans="1:11" x14ac:dyDescent="0.35">
      <c r="A19192" s="69">
        <f t="shared" si="605"/>
        <v>45962</v>
      </c>
      <c r="B19192" t="s">
        <v>934</v>
      </c>
      <c r="C19192" t="s">
        <v>280</v>
      </c>
      <c r="D19192" t="s">
        <v>888</v>
      </c>
      <c r="E19192" t="s">
        <v>296</v>
      </c>
      <c r="F19192" t="s">
        <v>297</v>
      </c>
      <c r="G19192" t="s">
        <v>70</v>
      </c>
      <c r="H19192">
        <v>230</v>
      </c>
      <c r="I19192" s="68" t="str">
        <f>VLOOKUP(E19192,Refs!$P$2:$R$29,3,FALSE)</f>
        <v>Y63</v>
      </c>
      <c r="J19192" s="68" t="str">
        <f>VLOOKUP(E19192,Refs!$P$2:$S$29,4,FALSE)</f>
        <v>North East and Yorkshire</v>
      </c>
      <c r="K19192" s="28">
        <f t="shared" si="606"/>
        <v>230</v>
      </c>
    </row>
    <row r="19193" spans="1:11" x14ac:dyDescent="0.35">
      <c r="A19193" s="69">
        <f t="shared" si="605"/>
        <v>45962</v>
      </c>
      <c r="B19193" t="s">
        <v>934</v>
      </c>
      <c r="C19193" t="s">
        <v>280</v>
      </c>
      <c r="D19193" t="s">
        <v>888</v>
      </c>
      <c r="E19193" t="s">
        <v>296</v>
      </c>
      <c r="F19193" t="s">
        <v>297</v>
      </c>
      <c r="G19193" t="s">
        <v>71</v>
      </c>
      <c r="H19193">
        <v>470</v>
      </c>
      <c r="I19193" s="68" t="str">
        <f>VLOOKUP(E19193,Refs!$P$2:$R$29,3,FALSE)</f>
        <v>Y63</v>
      </c>
      <c r="J19193" s="68" t="str">
        <f>VLOOKUP(E19193,Refs!$P$2:$S$29,4,FALSE)</f>
        <v>North East and Yorkshire</v>
      </c>
      <c r="K19193" s="28">
        <f t="shared" si="606"/>
        <v>470</v>
      </c>
    </row>
    <row r="19194" spans="1:11" x14ac:dyDescent="0.35">
      <c r="A19194" s="69">
        <f t="shared" si="605"/>
        <v>45962</v>
      </c>
      <c r="B19194" t="s">
        <v>934</v>
      </c>
      <c r="C19194" t="s">
        <v>280</v>
      </c>
      <c r="D19194" t="s">
        <v>888</v>
      </c>
      <c r="E19194" t="s">
        <v>296</v>
      </c>
      <c r="F19194" t="s">
        <v>297</v>
      </c>
      <c r="G19194" t="s">
        <v>72</v>
      </c>
      <c r="H19194" t="s">
        <v>886</v>
      </c>
      <c r="I19194" s="68" t="str">
        <f>VLOOKUP(E19194,Refs!$P$2:$R$29,3,FALSE)</f>
        <v>Y63</v>
      </c>
      <c r="J19194" s="68" t="str">
        <f>VLOOKUP(E19194,Refs!$P$2:$S$29,4,FALSE)</f>
        <v>North East and Yorkshire</v>
      </c>
      <c r="K19194" s="28" t="str">
        <f t="shared" si="606"/>
        <v>-</v>
      </c>
    </row>
    <row r="19195" spans="1:11" x14ac:dyDescent="0.35">
      <c r="A19195" s="69">
        <f t="shared" si="605"/>
        <v>45962</v>
      </c>
      <c r="B19195" t="s">
        <v>934</v>
      </c>
      <c r="C19195" t="s">
        <v>280</v>
      </c>
      <c r="D19195" t="s">
        <v>888</v>
      </c>
      <c r="E19195" t="s">
        <v>296</v>
      </c>
      <c r="F19195" t="s">
        <v>297</v>
      </c>
      <c r="G19195" t="s">
        <v>73</v>
      </c>
      <c r="H19195">
        <v>8250</v>
      </c>
      <c r="I19195" s="68" t="str">
        <f>VLOOKUP(E19195,Refs!$P$2:$R$29,3,FALSE)</f>
        <v>Y63</v>
      </c>
      <c r="J19195" s="68" t="str">
        <f>VLOOKUP(E19195,Refs!$P$2:$S$29,4,FALSE)</f>
        <v>North East and Yorkshire</v>
      </c>
      <c r="K19195" s="28">
        <f t="shared" si="606"/>
        <v>8250</v>
      </c>
    </row>
    <row r="19196" spans="1:11" x14ac:dyDescent="0.35">
      <c r="A19196" s="69">
        <f t="shared" si="605"/>
        <v>45962</v>
      </c>
      <c r="B19196" t="s">
        <v>934</v>
      </c>
      <c r="C19196" t="s">
        <v>280</v>
      </c>
      <c r="D19196" t="s">
        <v>888</v>
      </c>
      <c r="E19196" t="s">
        <v>296</v>
      </c>
      <c r="F19196" t="s">
        <v>297</v>
      </c>
      <c r="G19196" t="s">
        <v>74</v>
      </c>
      <c r="H19196">
        <v>39798535</v>
      </c>
      <c r="I19196" s="68" t="str">
        <f>VLOOKUP(E19196,Refs!$P$2:$R$29,3,FALSE)</f>
        <v>Y63</v>
      </c>
      <c r="J19196" s="68" t="str">
        <f>VLOOKUP(E19196,Refs!$P$2:$S$29,4,FALSE)</f>
        <v>North East and Yorkshire</v>
      </c>
      <c r="K19196" s="28">
        <f t="shared" si="606"/>
        <v>39798535</v>
      </c>
    </row>
    <row r="19197" spans="1:11" x14ac:dyDescent="0.35">
      <c r="A19197" s="69">
        <f t="shared" si="605"/>
        <v>45962</v>
      </c>
      <c r="B19197" t="s">
        <v>934</v>
      </c>
      <c r="C19197" t="s">
        <v>280</v>
      </c>
      <c r="D19197" t="s">
        <v>888</v>
      </c>
      <c r="E19197" t="s">
        <v>296</v>
      </c>
      <c r="F19197" t="s">
        <v>297</v>
      </c>
      <c r="G19197" t="s">
        <v>26</v>
      </c>
      <c r="H19197">
        <v>82538</v>
      </c>
      <c r="I19197" s="68" t="str">
        <f>VLOOKUP(E19197,Refs!$P$2:$R$29,3,FALSE)</f>
        <v>Y63</v>
      </c>
      <c r="J19197" s="68" t="str">
        <f>VLOOKUP(E19197,Refs!$P$2:$S$29,4,FALSE)</f>
        <v>North East and Yorkshire</v>
      </c>
      <c r="K19197" s="28">
        <f t="shared" si="606"/>
        <v>82538</v>
      </c>
    </row>
    <row r="19198" spans="1:11" x14ac:dyDescent="0.35">
      <c r="A19198" s="69">
        <f t="shared" si="605"/>
        <v>45962</v>
      </c>
      <c r="B19198" t="s">
        <v>934</v>
      </c>
      <c r="C19198" t="s">
        <v>280</v>
      </c>
      <c r="D19198" t="s">
        <v>888</v>
      </c>
      <c r="E19198" t="s">
        <v>296</v>
      </c>
      <c r="F19198" t="s">
        <v>297</v>
      </c>
      <c r="G19198" t="s">
        <v>75</v>
      </c>
      <c r="H19198">
        <v>0</v>
      </c>
      <c r="I19198" s="68" t="str">
        <f>VLOOKUP(E19198,Refs!$P$2:$R$29,3,FALSE)</f>
        <v>Y63</v>
      </c>
      <c r="J19198" s="68" t="str">
        <f>VLOOKUP(E19198,Refs!$P$2:$S$29,4,FALSE)</f>
        <v>North East and Yorkshire</v>
      </c>
      <c r="K19198" s="28" t="str">
        <f t="shared" si="606"/>
        <v/>
      </c>
    </row>
    <row r="19199" spans="1:11" x14ac:dyDescent="0.35">
      <c r="A19199" s="69">
        <f t="shared" si="605"/>
        <v>45962</v>
      </c>
      <c r="B19199" t="s">
        <v>934</v>
      </c>
      <c r="C19199" t="s">
        <v>280</v>
      </c>
      <c r="D19199" t="s">
        <v>888</v>
      </c>
      <c r="E19199" t="s">
        <v>296</v>
      </c>
      <c r="F19199" t="s">
        <v>297</v>
      </c>
      <c r="G19199" t="s">
        <v>76</v>
      </c>
      <c r="H19199">
        <v>62078</v>
      </c>
      <c r="I19199" s="68" t="str">
        <f>VLOOKUP(E19199,Refs!$P$2:$R$29,3,FALSE)</f>
        <v>Y63</v>
      </c>
      <c r="J19199" s="68" t="str">
        <f>VLOOKUP(E19199,Refs!$P$2:$S$29,4,FALSE)</f>
        <v>North East and Yorkshire</v>
      </c>
      <c r="K19199" s="28">
        <f t="shared" si="606"/>
        <v>62078</v>
      </c>
    </row>
    <row r="19200" spans="1:11" x14ac:dyDescent="0.35">
      <c r="A19200" s="69">
        <f t="shared" si="605"/>
        <v>45962</v>
      </c>
      <c r="B19200" t="s">
        <v>934</v>
      </c>
      <c r="C19200" t="s">
        <v>280</v>
      </c>
      <c r="D19200" t="s">
        <v>888</v>
      </c>
      <c r="E19200" t="s">
        <v>296</v>
      </c>
      <c r="F19200" t="s">
        <v>297</v>
      </c>
      <c r="G19200" t="s">
        <v>77</v>
      </c>
      <c r="H19200">
        <v>11471</v>
      </c>
      <c r="I19200" s="68" t="str">
        <f>VLOOKUP(E19200,Refs!$P$2:$R$29,3,FALSE)</f>
        <v>Y63</v>
      </c>
      <c r="J19200" s="68" t="str">
        <f>VLOOKUP(E19200,Refs!$P$2:$S$29,4,FALSE)</f>
        <v>North East and Yorkshire</v>
      </c>
      <c r="K19200" s="28">
        <f t="shared" si="606"/>
        <v>11471</v>
      </c>
    </row>
    <row r="19201" spans="1:11" x14ac:dyDescent="0.35">
      <c r="A19201" s="69">
        <f t="shared" si="605"/>
        <v>45962</v>
      </c>
      <c r="B19201" t="s">
        <v>934</v>
      </c>
      <c r="C19201" t="s">
        <v>280</v>
      </c>
      <c r="D19201" t="s">
        <v>888</v>
      </c>
      <c r="E19201" t="s">
        <v>296</v>
      </c>
      <c r="F19201" t="s">
        <v>297</v>
      </c>
      <c r="G19201" t="s">
        <v>78</v>
      </c>
      <c r="H19201">
        <v>8982</v>
      </c>
      <c r="I19201" s="68" t="str">
        <f>VLOOKUP(E19201,Refs!$P$2:$R$29,3,FALSE)</f>
        <v>Y63</v>
      </c>
      <c r="J19201" s="68" t="str">
        <f>VLOOKUP(E19201,Refs!$P$2:$S$29,4,FALSE)</f>
        <v>North East and Yorkshire</v>
      </c>
      <c r="K19201" s="28">
        <f t="shared" si="606"/>
        <v>8982</v>
      </c>
    </row>
    <row r="19202" spans="1:11" x14ac:dyDescent="0.35">
      <c r="A19202" s="69">
        <f t="shared" si="605"/>
        <v>45962</v>
      </c>
      <c r="B19202" t="s">
        <v>934</v>
      </c>
      <c r="C19202" t="s">
        <v>280</v>
      </c>
      <c r="D19202" t="s">
        <v>888</v>
      </c>
      <c r="E19202" t="s">
        <v>296</v>
      </c>
      <c r="F19202" t="s">
        <v>297</v>
      </c>
      <c r="G19202" t="s">
        <v>79</v>
      </c>
      <c r="H19202">
        <v>7</v>
      </c>
      <c r="I19202" s="68" t="str">
        <f>VLOOKUP(E19202,Refs!$P$2:$R$29,3,FALSE)</f>
        <v>Y63</v>
      </c>
      <c r="J19202" s="68" t="str">
        <f>VLOOKUP(E19202,Refs!$P$2:$S$29,4,FALSE)</f>
        <v>North East and Yorkshire</v>
      </c>
      <c r="K19202" s="28">
        <f t="shared" si="606"/>
        <v>7</v>
      </c>
    </row>
    <row r="19203" spans="1:11" x14ac:dyDescent="0.35">
      <c r="A19203" s="69">
        <f t="shared" ref="A19203:A19266" si="607">DATEVALUE(RIGHT(B19203,8))</f>
        <v>45962</v>
      </c>
      <c r="B19203" t="s">
        <v>934</v>
      </c>
      <c r="C19203" t="s">
        <v>280</v>
      </c>
      <c r="D19203" t="s">
        <v>888</v>
      </c>
      <c r="E19203" t="s">
        <v>296</v>
      </c>
      <c r="F19203" t="s">
        <v>297</v>
      </c>
      <c r="G19203" t="s">
        <v>25</v>
      </c>
      <c r="H19203">
        <v>29070</v>
      </c>
      <c r="I19203" s="68" t="str">
        <f>VLOOKUP(E19203,Refs!$P$2:$R$29,3,FALSE)</f>
        <v>Y63</v>
      </c>
      <c r="J19203" s="68" t="str">
        <f>VLOOKUP(E19203,Refs!$P$2:$S$29,4,FALSE)</f>
        <v>North East and Yorkshire</v>
      </c>
      <c r="K19203" s="28">
        <f t="shared" si="606"/>
        <v>29070</v>
      </c>
    </row>
    <row r="19204" spans="1:11" x14ac:dyDescent="0.35">
      <c r="A19204" s="69">
        <f t="shared" si="607"/>
        <v>45962</v>
      </c>
      <c r="B19204" t="s">
        <v>934</v>
      </c>
      <c r="C19204" t="s">
        <v>280</v>
      </c>
      <c r="D19204" t="s">
        <v>888</v>
      </c>
      <c r="E19204" t="s">
        <v>296</v>
      </c>
      <c r="F19204" t="s">
        <v>297</v>
      </c>
      <c r="G19204" t="s">
        <v>80</v>
      </c>
      <c r="H19204">
        <v>116</v>
      </c>
      <c r="I19204" s="68" t="str">
        <f>VLOOKUP(E19204,Refs!$P$2:$R$29,3,FALSE)</f>
        <v>Y63</v>
      </c>
      <c r="J19204" s="68" t="str">
        <f>VLOOKUP(E19204,Refs!$P$2:$S$29,4,FALSE)</f>
        <v>North East and Yorkshire</v>
      </c>
      <c r="K19204" s="28">
        <f t="shared" si="606"/>
        <v>116</v>
      </c>
    </row>
    <row r="19205" spans="1:11" x14ac:dyDescent="0.35">
      <c r="A19205" s="69">
        <f t="shared" si="607"/>
        <v>45962</v>
      </c>
      <c r="B19205" t="s">
        <v>934</v>
      </c>
      <c r="C19205" t="s">
        <v>280</v>
      </c>
      <c r="D19205" t="s">
        <v>888</v>
      </c>
      <c r="E19205" t="s">
        <v>296</v>
      </c>
      <c r="F19205" t="s">
        <v>297</v>
      </c>
      <c r="G19205" t="s">
        <v>81</v>
      </c>
      <c r="H19205">
        <v>6702</v>
      </c>
      <c r="I19205" s="68" t="str">
        <f>VLOOKUP(E19205,Refs!$P$2:$R$29,3,FALSE)</f>
        <v>Y63</v>
      </c>
      <c r="J19205" s="68" t="str">
        <f>VLOOKUP(E19205,Refs!$P$2:$S$29,4,FALSE)</f>
        <v>North East and Yorkshire</v>
      </c>
      <c r="K19205" s="28">
        <f t="shared" si="606"/>
        <v>6702</v>
      </c>
    </row>
    <row r="19206" spans="1:11" x14ac:dyDescent="0.35">
      <c r="A19206" s="69">
        <f t="shared" si="607"/>
        <v>45962</v>
      </c>
      <c r="B19206" t="s">
        <v>934</v>
      </c>
      <c r="C19206" t="s">
        <v>280</v>
      </c>
      <c r="D19206" t="s">
        <v>888</v>
      </c>
      <c r="E19206" t="s">
        <v>296</v>
      </c>
      <c r="F19206" t="s">
        <v>297</v>
      </c>
      <c r="G19206" t="s">
        <v>82</v>
      </c>
      <c r="H19206">
        <v>2133</v>
      </c>
      <c r="I19206" s="68" t="str">
        <f>VLOOKUP(E19206,Refs!$P$2:$R$29,3,FALSE)</f>
        <v>Y63</v>
      </c>
      <c r="J19206" s="68" t="str">
        <f>VLOOKUP(E19206,Refs!$P$2:$S$29,4,FALSE)</f>
        <v>North East and Yorkshire</v>
      </c>
      <c r="K19206" s="28">
        <f t="shared" si="606"/>
        <v>2133</v>
      </c>
    </row>
    <row r="19207" spans="1:11" x14ac:dyDescent="0.35">
      <c r="A19207" s="69">
        <f t="shared" si="607"/>
        <v>45962</v>
      </c>
      <c r="B19207" t="s">
        <v>934</v>
      </c>
      <c r="C19207" t="s">
        <v>280</v>
      </c>
      <c r="D19207" t="s">
        <v>888</v>
      </c>
      <c r="E19207" t="s">
        <v>296</v>
      </c>
      <c r="F19207" t="s">
        <v>297</v>
      </c>
      <c r="G19207" t="s">
        <v>83</v>
      </c>
      <c r="H19207">
        <v>4506</v>
      </c>
      <c r="I19207" s="68" t="str">
        <f>VLOOKUP(E19207,Refs!$P$2:$R$29,3,FALSE)</f>
        <v>Y63</v>
      </c>
      <c r="J19207" s="68" t="str">
        <f>VLOOKUP(E19207,Refs!$P$2:$S$29,4,FALSE)</f>
        <v>North East and Yorkshire</v>
      </c>
      <c r="K19207" s="28">
        <f t="shared" si="606"/>
        <v>4506</v>
      </c>
    </row>
    <row r="19208" spans="1:11" x14ac:dyDescent="0.35">
      <c r="A19208" s="69">
        <f t="shared" si="607"/>
        <v>45962</v>
      </c>
      <c r="B19208" t="s">
        <v>934</v>
      </c>
      <c r="C19208" t="s">
        <v>280</v>
      </c>
      <c r="D19208" t="s">
        <v>888</v>
      </c>
      <c r="E19208" t="s">
        <v>296</v>
      </c>
      <c r="F19208" t="s">
        <v>297</v>
      </c>
      <c r="G19208" t="s">
        <v>84</v>
      </c>
      <c r="H19208">
        <v>15803</v>
      </c>
      <c r="I19208" s="68" t="str">
        <f>VLOOKUP(E19208,Refs!$P$2:$R$29,3,FALSE)</f>
        <v>Y63</v>
      </c>
      <c r="J19208" s="68" t="str">
        <f>VLOOKUP(E19208,Refs!$P$2:$S$29,4,FALSE)</f>
        <v>North East and Yorkshire</v>
      </c>
      <c r="K19208" s="28">
        <f t="shared" si="606"/>
        <v>15803</v>
      </c>
    </row>
    <row r="19209" spans="1:11" x14ac:dyDescent="0.35">
      <c r="A19209" s="69">
        <f t="shared" si="607"/>
        <v>45962</v>
      </c>
      <c r="B19209" t="s">
        <v>934</v>
      </c>
      <c r="C19209" t="s">
        <v>280</v>
      </c>
      <c r="D19209" t="s">
        <v>888</v>
      </c>
      <c r="E19209" t="s">
        <v>296</v>
      </c>
      <c r="F19209" t="s">
        <v>297</v>
      </c>
      <c r="G19209" t="s">
        <v>85</v>
      </c>
      <c r="H19209">
        <v>2822</v>
      </c>
      <c r="I19209" s="68" t="str">
        <f>VLOOKUP(E19209,Refs!$P$2:$R$29,3,FALSE)</f>
        <v>Y63</v>
      </c>
      <c r="J19209" s="68" t="str">
        <f>VLOOKUP(E19209,Refs!$P$2:$S$29,4,FALSE)</f>
        <v>North East and Yorkshire</v>
      </c>
      <c r="K19209" s="28">
        <f t="shared" si="606"/>
        <v>2822</v>
      </c>
    </row>
    <row r="19210" spans="1:11" x14ac:dyDescent="0.35">
      <c r="A19210" s="69">
        <f t="shared" si="607"/>
        <v>45962</v>
      </c>
      <c r="B19210" t="s">
        <v>934</v>
      </c>
      <c r="C19210" t="s">
        <v>280</v>
      </c>
      <c r="D19210" t="s">
        <v>888</v>
      </c>
      <c r="E19210" t="s">
        <v>296</v>
      </c>
      <c r="F19210" t="s">
        <v>297</v>
      </c>
      <c r="G19210" t="s">
        <v>86</v>
      </c>
      <c r="H19210">
        <v>1072</v>
      </c>
      <c r="I19210" s="68" t="str">
        <f>VLOOKUP(E19210,Refs!$P$2:$R$29,3,FALSE)</f>
        <v>Y63</v>
      </c>
      <c r="J19210" s="68" t="str">
        <f>VLOOKUP(E19210,Refs!$P$2:$S$29,4,FALSE)</f>
        <v>North East and Yorkshire</v>
      </c>
      <c r="K19210" s="28">
        <f t="shared" si="606"/>
        <v>1072</v>
      </c>
    </row>
    <row r="19211" spans="1:11" x14ac:dyDescent="0.35">
      <c r="A19211" s="69">
        <f t="shared" si="607"/>
        <v>45962</v>
      </c>
      <c r="B19211" t="s">
        <v>934</v>
      </c>
      <c r="C19211" t="s">
        <v>280</v>
      </c>
      <c r="D19211" t="s">
        <v>888</v>
      </c>
      <c r="E19211" t="s">
        <v>296</v>
      </c>
      <c r="F19211" t="s">
        <v>297</v>
      </c>
      <c r="G19211" t="s">
        <v>87</v>
      </c>
      <c r="H19211">
        <v>5978</v>
      </c>
      <c r="I19211" s="68" t="str">
        <f>VLOOKUP(E19211,Refs!$P$2:$R$29,3,FALSE)</f>
        <v>Y63</v>
      </c>
      <c r="J19211" s="68" t="str">
        <f>VLOOKUP(E19211,Refs!$P$2:$S$29,4,FALSE)</f>
        <v>North East and Yorkshire</v>
      </c>
      <c r="K19211" s="28">
        <f t="shared" si="606"/>
        <v>5978</v>
      </c>
    </row>
    <row r="19212" spans="1:11" x14ac:dyDescent="0.35">
      <c r="A19212" s="69">
        <f t="shared" si="607"/>
        <v>45962</v>
      </c>
      <c r="B19212" t="s">
        <v>934</v>
      </c>
      <c r="C19212" t="s">
        <v>280</v>
      </c>
      <c r="D19212" t="s">
        <v>888</v>
      </c>
      <c r="E19212" t="s">
        <v>296</v>
      </c>
      <c r="F19212" t="s">
        <v>297</v>
      </c>
      <c r="G19212" t="s">
        <v>88</v>
      </c>
      <c r="H19212">
        <v>18844</v>
      </c>
      <c r="I19212" s="68" t="str">
        <f>VLOOKUP(E19212,Refs!$P$2:$R$29,3,FALSE)</f>
        <v>Y63</v>
      </c>
      <c r="J19212" s="68" t="str">
        <f>VLOOKUP(E19212,Refs!$P$2:$S$29,4,FALSE)</f>
        <v>North East and Yorkshire</v>
      </c>
      <c r="K19212" s="28">
        <f t="shared" si="606"/>
        <v>18844</v>
      </c>
    </row>
    <row r="19213" spans="1:11" x14ac:dyDescent="0.35">
      <c r="A19213" s="69">
        <f t="shared" si="607"/>
        <v>45962</v>
      </c>
      <c r="B19213" t="s">
        <v>934</v>
      </c>
      <c r="C19213" t="s">
        <v>280</v>
      </c>
      <c r="D19213" t="s">
        <v>888</v>
      </c>
      <c r="E19213" t="s">
        <v>296</v>
      </c>
      <c r="F19213" t="s">
        <v>297</v>
      </c>
      <c r="G19213" t="s">
        <v>89</v>
      </c>
      <c r="H19213">
        <v>82538</v>
      </c>
      <c r="I19213" s="68" t="str">
        <f>VLOOKUP(E19213,Refs!$P$2:$R$29,3,FALSE)</f>
        <v>Y63</v>
      </c>
      <c r="J19213" s="68" t="str">
        <f>VLOOKUP(E19213,Refs!$P$2:$S$29,4,FALSE)</f>
        <v>North East and Yorkshire</v>
      </c>
      <c r="K19213" s="28">
        <f t="shared" si="606"/>
        <v>82538</v>
      </c>
    </row>
    <row r="19214" spans="1:11" x14ac:dyDescent="0.35">
      <c r="A19214" s="69">
        <f t="shared" si="607"/>
        <v>45962</v>
      </c>
      <c r="B19214" t="s">
        <v>934</v>
      </c>
      <c r="C19214" t="s">
        <v>280</v>
      </c>
      <c r="D19214" t="s">
        <v>888</v>
      </c>
      <c r="E19214" t="s">
        <v>296</v>
      </c>
      <c r="F19214" t="s">
        <v>297</v>
      </c>
      <c r="G19214" t="s">
        <v>27</v>
      </c>
      <c r="H19214">
        <v>12022</v>
      </c>
      <c r="I19214" s="68" t="str">
        <f>VLOOKUP(E19214,Refs!$P$2:$R$29,3,FALSE)</f>
        <v>Y63</v>
      </c>
      <c r="J19214" s="68" t="str">
        <f>VLOOKUP(E19214,Refs!$P$2:$S$29,4,FALSE)</f>
        <v>North East and Yorkshire</v>
      </c>
      <c r="K19214" s="28">
        <f t="shared" si="606"/>
        <v>12022</v>
      </c>
    </row>
    <row r="19215" spans="1:11" x14ac:dyDescent="0.35">
      <c r="A19215" s="69">
        <f t="shared" si="607"/>
        <v>45962</v>
      </c>
      <c r="B19215" t="s">
        <v>934</v>
      </c>
      <c r="C19215" t="s">
        <v>280</v>
      </c>
      <c r="D19215" t="s">
        <v>888</v>
      </c>
      <c r="E19215" t="s">
        <v>296</v>
      </c>
      <c r="F19215" t="s">
        <v>297</v>
      </c>
      <c r="G19215" t="s">
        <v>29</v>
      </c>
      <c r="H19215">
        <v>15155</v>
      </c>
      <c r="I19215" s="68" t="str">
        <f>VLOOKUP(E19215,Refs!$P$2:$R$29,3,FALSE)</f>
        <v>Y63</v>
      </c>
      <c r="J19215" s="68" t="str">
        <f>VLOOKUP(E19215,Refs!$P$2:$S$29,4,FALSE)</f>
        <v>North East and Yorkshire</v>
      </c>
      <c r="K19215" s="28">
        <f t="shared" si="606"/>
        <v>15155</v>
      </c>
    </row>
    <row r="19216" spans="1:11" x14ac:dyDescent="0.35">
      <c r="A19216" s="69">
        <f t="shared" si="607"/>
        <v>45962</v>
      </c>
      <c r="B19216" t="s">
        <v>934</v>
      </c>
      <c r="C19216" t="s">
        <v>280</v>
      </c>
      <c r="D19216" t="s">
        <v>888</v>
      </c>
      <c r="E19216" t="s">
        <v>296</v>
      </c>
      <c r="F19216" t="s">
        <v>297</v>
      </c>
      <c r="G19216" t="s">
        <v>90</v>
      </c>
      <c r="H19216">
        <v>6892</v>
      </c>
      <c r="I19216" s="68" t="str">
        <f>VLOOKUP(E19216,Refs!$P$2:$R$29,3,FALSE)</f>
        <v>Y63</v>
      </c>
      <c r="J19216" s="68" t="str">
        <f>VLOOKUP(E19216,Refs!$P$2:$S$29,4,FALSE)</f>
        <v>North East and Yorkshire</v>
      </c>
      <c r="K19216" s="28">
        <f t="shared" si="606"/>
        <v>6892</v>
      </c>
    </row>
    <row r="19217" spans="1:11" x14ac:dyDescent="0.35">
      <c r="A19217" s="69">
        <f t="shared" si="607"/>
        <v>45962</v>
      </c>
      <c r="B19217" t="s">
        <v>934</v>
      </c>
      <c r="C19217" t="s">
        <v>280</v>
      </c>
      <c r="D19217" t="s">
        <v>888</v>
      </c>
      <c r="E19217" t="s">
        <v>296</v>
      </c>
      <c r="F19217" t="s">
        <v>297</v>
      </c>
      <c r="G19217" t="s">
        <v>91</v>
      </c>
      <c r="H19217">
        <v>18</v>
      </c>
      <c r="I19217" s="68" t="str">
        <f>VLOOKUP(E19217,Refs!$P$2:$R$29,3,FALSE)</f>
        <v>Y63</v>
      </c>
      <c r="J19217" s="68" t="str">
        <f>VLOOKUP(E19217,Refs!$P$2:$S$29,4,FALSE)</f>
        <v>North East and Yorkshire</v>
      </c>
      <c r="K19217" s="28">
        <f t="shared" si="606"/>
        <v>18</v>
      </c>
    </row>
    <row r="19218" spans="1:11" x14ac:dyDescent="0.35">
      <c r="A19218" s="69">
        <f t="shared" si="607"/>
        <v>45962</v>
      </c>
      <c r="B19218" t="s">
        <v>934</v>
      </c>
      <c r="C19218" t="s">
        <v>280</v>
      </c>
      <c r="D19218" t="s">
        <v>888</v>
      </c>
      <c r="E19218" t="s">
        <v>296</v>
      </c>
      <c r="F19218" t="s">
        <v>297</v>
      </c>
      <c r="G19218" t="s">
        <v>92</v>
      </c>
      <c r="H19218">
        <v>7809</v>
      </c>
      <c r="I19218" s="68" t="str">
        <f>VLOOKUP(E19218,Refs!$P$2:$R$29,3,FALSE)</f>
        <v>Y63</v>
      </c>
      <c r="J19218" s="68" t="str">
        <f>VLOOKUP(E19218,Refs!$P$2:$S$29,4,FALSE)</f>
        <v>North East and Yorkshire</v>
      </c>
      <c r="K19218" s="28">
        <f t="shared" si="606"/>
        <v>7809</v>
      </c>
    </row>
    <row r="19219" spans="1:11" x14ac:dyDescent="0.35">
      <c r="A19219" s="69">
        <f t="shared" si="607"/>
        <v>45962</v>
      </c>
      <c r="B19219" t="s">
        <v>934</v>
      </c>
      <c r="C19219" t="s">
        <v>280</v>
      </c>
      <c r="D19219" t="s">
        <v>888</v>
      </c>
      <c r="E19219" t="s">
        <v>296</v>
      </c>
      <c r="F19219" t="s">
        <v>297</v>
      </c>
      <c r="G19219" t="s">
        <v>93</v>
      </c>
      <c r="H19219">
        <v>339</v>
      </c>
      <c r="I19219" s="68" t="str">
        <f>VLOOKUP(E19219,Refs!$P$2:$R$29,3,FALSE)</f>
        <v>Y63</v>
      </c>
      <c r="J19219" s="68" t="str">
        <f>VLOOKUP(E19219,Refs!$P$2:$S$29,4,FALSE)</f>
        <v>North East and Yorkshire</v>
      </c>
      <c r="K19219" s="28">
        <f t="shared" si="606"/>
        <v>339</v>
      </c>
    </row>
    <row r="19220" spans="1:11" x14ac:dyDescent="0.35">
      <c r="A19220" s="69">
        <f t="shared" si="607"/>
        <v>45962</v>
      </c>
      <c r="B19220" t="s">
        <v>934</v>
      </c>
      <c r="C19220" t="s">
        <v>280</v>
      </c>
      <c r="D19220" t="s">
        <v>888</v>
      </c>
      <c r="E19220" t="s">
        <v>296</v>
      </c>
      <c r="F19220" t="s">
        <v>297</v>
      </c>
      <c r="G19220" t="s">
        <v>94</v>
      </c>
      <c r="H19220">
        <v>2209</v>
      </c>
      <c r="I19220" s="68" t="str">
        <f>VLOOKUP(E19220,Refs!$P$2:$R$29,3,FALSE)</f>
        <v>Y63</v>
      </c>
      <c r="J19220" s="68" t="str">
        <f>VLOOKUP(E19220,Refs!$P$2:$S$29,4,FALSE)</f>
        <v>North East and Yorkshire</v>
      </c>
      <c r="K19220" s="28">
        <f t="shared" si="606"/>
        <v>2209</v>
      </c>
    </row>
    <row r="19221" spans="1:11" x14ac:dyDescent="0.35">
      <c r="A19221" s="69">
        <f t="shared" si="607"/>
        <v>45962</v>
      </c>
      <c r="B19221" t="s">
        <v>934</v>
      </c>
      <c r="C19221" t="s">
        <v>280</v>
      </c>
      <c r="D19221" t="s">
        <v>888</v>
      </c>
      <c r="E19221" t="s">
        <v>296</v>
      </c>
      <c r="F19221" t="s">
        <v>297</v>
      </c>
      <c r="G19221" t="s">
        <v>95</v>
      </c>
      <c r="H19221">
        <v>117</v>
      </c>
      <c r="I19221" s="68" t="str">
        <f>VLOOKUP(E19221,Refs!$P$2:$R$29,3,FALSE)</f>
        <v>Y63</v>
      </c>
      <c r="J19221" s="68" t="str">
        <f>VLOOKUP(E19221,Refs!$P$2:$S$29,4,FALSE)</f>
        <v>North East and Yorkshire</v>
      </c>
      <c r="K19221" s="28">
        <f t="shared" si="606"/>
        <v>117</v>
      </c>
    </row>
    <row r="19222" spans="1:11" x14ac:dyDescent="0.35">
      <c r="A19222" s="69">
        <f t="shared" si="607"/>
        <v>45962</v>
      </c>
      <c r="B19222" t="s">
        <v>934</v>
      </c>
      <c r="C19222" t="s">
        <v>280</v>
      </c>
      <c r="D19222" t="s">
        <v>888</v>
      </c>
      <c r="E19222" t="s">
        <v>296</v>
      </c>
      <c r="F19222" t="s">
        <v>297</v>
      </c>
      <c r="G19222" t="s">
        <v>96</v>
      </c>
      <c r="H19222">
        <v>4321</v>
      </c>
      <c r="I19222" s="68" t="str">
        <f>VLOOKUP(E19222,Refs!$P$2:$R$29,3,FALSE)</f>
        <v>Y63</v>
      </c>
      <c r="J19222" s="68" t="str">
        <f>VLOOKUP(E19222,Refs!$P$2:$S$29,4,FALSE)</f>
        <v>North East and Yorkshire</v>
      </c>
      <c r="K19222" s="28">
        <f t="shared" si="606"/>
        <v>4321</v>
      </c>
    </row>
    <row r="19223" spans="1:11" x14ac:dyDescent="0.35">
      <c r="A19223" s="69">
        <f t="shared" si="607"/>
        <v>45962</v>
      </c>
      <c r="B19223" t="s">
        <v>934</v>
      </c>
      <c r="C19223" t="s">
        <v>280</v>
      </c>
      <c r="D19223" t="s">
        <v>888</v>
      </c>
      <c r="E19223" t="s">
        <v>296</v>
      </c>
      <c r="F19223" t="s">
        <v>297</v>
      </c>
      <c r="G19223" t="s">
        <v>31</v>
      </c>
      <c r="H19223">
        <v>2919</v>
      </c>
      <c r="I19223" s="68" t="str">
        <f>VLOOKUP(E19223,Refs!$P$2:$R$29,3,FALSE)</f>
        <v>Y63</v>
      </c>
      <c r="J19223" s="68" t="str">
        <f>VLOOKUP(E19223,Refs!$P$2:$S$29,4,FALSE)</f>
        <v>North East and Yorkshire</v>
      </c>
      <c r="K19223" s="28">
        <f t="shared" si="606"/>
        <v>2919</v>
      </c>
    </row>
    <row r="19224" spans="1:11" x14ac:dyDescent="0.35">
      <c r="A19224" s="69">
        <f t="shared" si="607"/>
        <v>45962</v>
      </c>
      <c r="B19224" t="s">
        <v>934</v>
      </c>
      <c r="C19224" t="s">
        <v>280</v>
      </c>
      <c r="D19224" t="s">
        <v>888</v>
      </c>
      <c r="E19224" t="s">
        <v>296</v>
      </c>
      <c r="F19224" t="s">
        <v>297</v>
      </c>
      <c r="G19224" t="s">
        <v>97</v>
      </c>
      <c r="H19224">
        <v>4498</v>
      </c>
      <c r="I19224" s="68" t="str">
        <f>VLOOKUP(E19224,Refs!$P$2:$R$29,3,FALSE)</f>
        <v>Y63</v>
      </c>
      <c r="J19224" s="68" t="str">
        <f>VLOOKUP(E19224,Refs!$P$2:$S$29,4,FALSE)</f>
        <v>North East and Yorkshire</v>
      </c>
      <c r="K19224" s="28">
        <f t="shared" si="606"/>
        <v>4498</v>
      </c>
    </row>
    <row r="19225" spans="1:11" x14ac:dyDescent="0.35">
      <c r="A19225" s="69">
        <f t="shared" si="607"/>
        <v>45962</v>
      </c>
      <c r="B19225" t="s">
        <v>934</v>
      </c>
      <c r="C19225" t="s">
        <v>280</v>
      </c>
      <c r="D19225" t="s">
        <v>888</v>
      </c>
      <c r="E19225" t="s">
        <v>296</v>
      </c>
      <c r="F19225" t="s">
        <v>297</v>
      </c>
      <c r="G19225" t="s">
        <v>98</v>
      </c>
      <c r="H19225">
        <v>5468</v>
      </c>
      <c r="I19225" s="68" t="str">
        <f>VLOOKUP(E19225,Refs!$P$2:$R$29,3,FALSE)</f>
        <v>Y63</v>
      </c>
      <c r="J19225" s="68" t="str">
        <f>VLOOKUP(E19225,Refs!$P$2:$S$29,4,FALSE)</f>
        <v>North East and Yorkshire</v>
      </c>
      <c r="K19225" s="28">
        <f t="shared" si="606"/>
        <v>5468</v>
      </c>
    </row>
    <row r="19226" spans="1:11" x14ac:dyDescent="0.35">
      <c r="A19226" s="69">
        <f t="shared" si="607"/>
        <v>45962</v>
      </c>
      <c r="B19226" t="s">
        <v>934</v>
      </c>
      <c r="C19226" t="s">
        <v>280</v>
      </c>
      <c r="D19226" t="s">
        <v>888</v>
      </c>
      <c r="E19226" t="s">
        <v>296</v>
      </c>
      <c r="F19226" t="s">
        <v>297</v>
      </c>
      <c r="G19226" t="s">
        <v>99</v>
      </c>
      <c r="H19226">
        <v>3998</v>
      </c>
      <c r="I19226" s="68" t="str">
        <f>VLOOKUP(E19226,Refs!$P$2:$R$29,3,FALSE)</f>
        <v>Y63</v>
      </c>
      <c r="J19226" s="68" t="str">
        <f>VLOOKUP(E19226,Refs!$P$2:$S$29,4,FALSE)</f>
        <v>North East and Yorkshire</v>
      </c>
      <c r="K19226" s="28">
        <f t="shared" si="606"/>
        <v>3998</v>
      </c>
    </row>
    <row r="19227" spans="1:11" x14ac:dyDescent="0.35">
      <c r="A19227" s="69">
        <f t="shared" si="607"/>
        <v>45962</v>
      </c>
      <c r="B19227" t="s">
        <v>934</v>
      </c>
      <c r="C19227" t="s">
        <v>280</v>
      </c>
      <c r="D19227" t="s">
        <v>888</v>
      </c>
      <c r="E19227" t="s">
        <v>296</v>
      </c>
      <c r="F19227" t="s">
        <v>297</v>
      </c>
      <c r="G19227" t="s">
        <v>100</v>
      </c>
      <c r="H19227">
        <v>1413</v>
      </c>
      <c r="I19227" s="68" t="str">
        <f>VLOOKUP(E19227,Refs!$P$2:$R$29,3,FALSE)</f>
        <v>Y63</v>
      </c>
      <c r="J19227" s="68" t="str">
        <f>VLOOKUP(E19227,Refs!$P$2:$S$29,4,FALSE)</f>
        <v>North East and Yorkshire</v>
      </c>
      <c r="K19227" s="28">
        <f t="shared" si="606"/>
        <v>1413</v>
      </c>
    </row>
    <row r="19228" spans="1:11" x14ac:dyDescent="0.35">
      <c r="A19228" s="69">
        <f t="shared" si="607"/>
        <v>45962</v>
      </c>
      <c r="B19228" t="s">
        <v>934</v>
      </c>
      <c r="C19228" t="s">
        <v>280</v>
      </c>
      <c r="D19228" t="s">
        <v>888</v>
      </c>
      <c r="E19228" t="s">
        <v>296</v>
      </c>
      <c r="F19228" t="s">
        <v>297</v>
      </c>
      <c r="G19228" t="s">
        <v>101</v>
      </c>
      <c r="H19228">
        <v>1080</v>
      </c>
      <c r="I19228" s="68" t="str">
        <f>VLOOKUP(E19228,Refs!$P$2:$R$29,3,FALSE)</f>
        <v>Y63</v>
      </c>
      <c r="J19228" s="68" t="str">
        <f>VLOOKUP(E19228,Refs!$P$2:$S$29,4,FALSE)</f>
        <v>North East and Yorkshire</v>
      </c>
      <c r="K19228" s="28">
        <f t="shared" si="606"/>
        <v>1080</v>
      </c>
    </row>
    <row r="19229" spans="1:11" x14ac:dyDescent="0.35">
      <c r="A19229" s="69">
        <f t="shared" si="607"/>
        <v>45962</v>
      </c>
      <c r="B19229" t="s">
        <v>934</v>
      </c>
      <c r="C19229" t="s">
        <v>280</v>
      </c>
      <c r="D19229" t="s">
        <v>888</v>
      </c>
      <c r="E19229" t="s">
        <v>296</v>
      </c>
      <c r="F19229" t="s">
        <v>297</v>
      </c>
      <c r="G19229" t="s">
        <v>102</v>
      </c>
      <c r="H19229">
        <v>819</v>
      </c>
      <c r="I19229" s="68" t="str">
        <f>VLOOKUP(E19229,Refs!$P$2:$R$29,3,FALSE)</f>
        <v>Y63</v>
      </c>
      <c r="J19229" s="68" t="str">
        <f>VLOOKUP(E19229,Refs!$P$2:$S$29,4,FALSE)</f>
        <v>North East and Yorkshire</v>
      </c>
      <c r="K19229" s="28">
        <f t="shared" si="606"/>
        <v>819</v>
      </c>
    </row>
    <row r="19230" spans="1:11" x14ac:dyDescent="0.35">
      <c r="A19230" s="69">
        <f t="shared" si="607"/>
        <v>45962</v>
      </c>
      <c r="B19230" t="s">
        <v>934</v>
      </c>
      <c r="C19230" t="s">
        <v>280</v>
      </c>
      <c r="D19230" t="s">
        <v>888</v>
      </c>
      <c r="E19230" t="s">
        <v>296</v>
      </c>
      <c r="F19230" t="s">
        <v>297</v>
      </c>
      <c r="G19230" t="s">
        <v>103</v>
      </c>
      <c r="H19230">
        <v>1753</v>
      </c>
      <c r="I19230" s="68" t="str">
        <f>VLOOKUP(E19230,Refs!$P$2:$R$29,3,FALSE)</f>
        <v>Y63</v>
      </c>
      <c r="J19230" s="68" t="str">
        <f>VLOOKUP(E19230,Refs!$P$2:$S$29,4,FALSE)</f>
        <v>North East and Yorkshire</v>
      </c>
      <c r="K19230" s="28">
        <f t="shared" si="606"/>
        <v>1753</v>
      </c>
    </row>
    <row r="19231" spans="1:11" x14ac:dyDescent="0.35">
      <c r="A19231" s="69">
        <f t="shared" si="607"/>
        <v>45962</v>
      </c>
      <c r="B19231" t="s">
        <v>934</v>
      </c>
      <c r="C19231" t="s">
        <v>280</v>
      </c>
      <c r="D19231" t="s">
        <v>888</v>
      </c>
      <c r="E19231" t="s">
        <v>296</v>
      </c>
      <c r="F19231" t="s">
        <v>297</v>
      </c>
      <c r="G19231" t="s">
        <v>104</v>
      </c>
      <c r="H19231">
        <v>13305723</v>
      </c>
      <c r="I19231" s="68" t="str">
        <f>VLOOKUP(E19231,Refs!$P$2:$R$29,3,FALSE)</f>
        <v>Y63</v>
      </c>
      <c r="J19231" s="68" t="str">
        <f>VLOOKUP(E19231,Refs!$P$2:$S$29,4,FALSE)</f>
        <v>North East and Yorkshire</v>
      </c>
      <c r="K19231" s="28">
        <f t="shared" si="606"/>
        <v>13305723</v>
      </c>
    </row>
    <row r="19232" spans="1:11" x14ac:dyDescent="0.35">
      <c r="A19232" s="69">
        <f t="shared" si="607"/>
        <v>45962</v>
      </c>
      <c r="B19232" t="s">
        <v>934</v>
      </c>
      <c r="C19232" t="s">
        <v>280</v>
      </c>
      <c r="D19232" t="s">
        <v>888</v>
      </c>
      <c r="E19232" t="s">
        <v>296</v>
      </c>
      <c r="F19232" t="s">
        <v>297</v>
      </c>
      <c r="G19232" t="s">
        <v>105</v>
      </c>
      <c r="H19232">
        <v>14323</v>
      </c>
      <c r="I19232" s="68" t="str">
        <f>VLOOKUP(E19232,Refs!$P$2:$R$29,3,FALSE)</f>
        <v>Y63</v>
      </c>
      <c r="J19232" s="68" t="str">
        <f>VLOOKUP(E19232,Refs!$P$2:$S$29,4,FALSE)</f>
        <v>North East and Yorkshire</v>
      </c>
      <c r="K19232" s="28">
        <f t="shared" si="606"/>
        <v>14323</v>
      </c>
    </row>
    <row r="19233" spans="1:11" x14ac:dyDescent="0.35">
      <c r="A19233" s="69">
        <f t="shared" si="607"/>
        <v>45962</v>
      </c>
      <c r="B19233" t="s">
        <v>934</v>
      </c>
      <c r="C19233" t="s">
        <v>280</v>
      </c>
      <c r="D19233" t="s">
        <v>888</v>
      </c>
      <c r="E19233" t="s">
        <v>296</v>
      </c>
      <c r="F19233" t="s">
        <v>297</v>
      </c>
      <c r="G19233" t="s">
        <v>106</v>
      </c>
      <c r="H19233">
        <v>2627</v>
      </c>
      <c r="I19233" s="68" t="str">
        <f>VLOOKUP(E19233,Refs!$P$2:$R$29,3,FALSE)</f>
        <v>Y63</v>
      </c>
      <c r="J19233" s="68" t="str">
        <f>VLOOKUP(E19233,Refs!$P$2:$S$29,4,FALSE)</f>
        <v>North East and Yorkshire</v>
      </c>
      <c r="K19233" s="28">
        <f t="shared" si="606"/>
        <v>2627</v>
      </c>
    </row>
    <row r="19234" spans="1:11" x14ac:dyDescent="0.35">
      <c r="A19234" s="69">
        <f t="shared" si="607"/>
        <v>45962</v>
      </c>
      <c r="B19234" t="s">
        <v>934</v>
      </c>
      <c r="C19234" t="s">
        <v>280</v>
      </c>
      <c r="D19234" t="s">
        <v>888</v>
      </c>
      <c r="E19234" t="s">
        <v>296</v>
      </c>
      <c r="F19234" t="s">
        <v>297</v>
      </c>
      <c r="G19234" t="s">
        <v>107</v>
      </c>
      <c r="H19234">
        <v>132</v>
      </c>
      <c r="I19234" s="68" t="str">
        <f>VLOOKUP(E19234,Refs!$P$2:$R$29,3,FALSE)</f>
        <v>Y63</v>
      </c>
      <c r="J19234" s="68" t="str">
        <f>VLOOKUP(E19234,Refs!$P$2:$S$29,4,FALSE)</f>
        <v>North East and Yorkshire</v>
      </c>
      <c r="K19234" s="28">
        <f t="shared" ref="K19234:K19297" si="608">IF(OR(H19234="NULL",H19234=0,H19234=""),"",H19234)</f>
        <v>132</v>
      </c>
    </row>
    <row r="19235" spans="1:11" x14ac:dyDescent="0.35">
      <c r="A19235" s="69">
        <f t="shared" si="607"/>
        <v>45962</v>
      </c>
      <c r="B19235" t="s">
        <v>934</v>
      </c>
      <c r="C19235" t="s">
        <v>280</v>
      </c>
      <c r="D19235" t="s">
        <v>888</v>
      </c>
      <c r="E19235" t="s">
        <v>296</v>
      </c>
      <c r="F19235" t="s">
        <v>297</v>
      </c>
      <c r="G19235" t="s">
        <v>108</v>
      </c>
      <c r="H19235">
        <v>855</v>
      </c>
      <c r="I19235" s="68" t="str">
        <f>VLOOKUP(E19235,Refs!$P$2:$R$29,3,FALSE)</f>
        <v>Y63</v>
      </c>
      <c r="J19235" s="68" t="str">
        <f>VLOOKUP(E19235,Refs!$P$2:$S$29,4,FALSE)</f>
        <v>North East and Yorkshire</v>
      </c>
      <c r="K19235" s="28">
        <f t="shared" si="608"/>
        <v>855</v>
      </c>
    </row>
    <row r="19236" spans="1:11" x14ac:dyDescent="0.35">
      <c r="A19236" s="69">
        <f t="shared" si="607"/>
        <v>45962</v>
      </c>
      <c r="B19236" t="s">
        <v>934</v>
      </c>
      <c r="C19236" t="s">
        <v>280</v>
      </c>
      <c r="D19236" t="s">
        <v>888</v>
      </c>
      <c r="E19236" t="s">
        <v>296</v>
      </c>
      <c r="F19236" t="s">
        <v>297</v>
      </c>
      <c r="G19236" t="s">
        <v>109</v>
      </c>
      <c r="H19236">
        <v>6727545</v>
      </c>
      <c r="I19236" s="68" t="str">
        <f>VLOOKUP(E19236,Refs!$P$2:$R$29,3,FALSE)</f>
        <v>Y63</v>
      </c>
      <c r="J19236" s="68" t="str">
        <f>VLOOKUP(E19236,Refs!$P$2:$S$29,4,FALSE)</f>
        <v>North East and Yorkshire</v>
      </c>
      <c r="K19236" s="28">
        <f t="shared" si="608"/>
        <v>6727545</v>
      </c>
    </row>
    <row r="19237" spans="1:11" x14ac:dyDescent="0.35">
      <c r="A19237" s="69">
        <f t="shared" si="607"/>
        <v>45962</v>
      </c>
      <c r="B19237" t="s">
        <v>934</v>
      </c>
      <c r="C19237" t="s">
        <v>280</v>
      </c>
      <c r="D19237" t="s">
        <v>888</v>
      </c>
      <c r="E19237" t="s">
        <v>296</v>
      </c>
      <c r="F19237" t="s">
        <v>297</v>
      </c>
      <c r="G19237" t="s">
        <v>110</v>
      </c>
      <c r="H19237">
        <v>8035</v>
      </c>
      <c r="I19237" s="68" t="str">
        <f>VLOOKUP(E19237,Refs!$P$2:$R$29,3,FALSE)</f>
        <v>Y63</v>
      </c>
      <c r="J19237" s="68" t="str">
        <f>VLOOKUP(E19237,Refs!$P$2:$S$29,4,FALSE)</f>
        <v>North East and Yorkshire</v>
      </c>
      <c r="K19237" s="28">
        <f t="shared" si="608"/>
        <v>8035</v>
      </c>
    </row>
    <row r="19238" spans="1:11" x14ac:dyDescent="0.35">
      <c r="A19238" s="69">
        <f t="shared" si="607"/>
        <v>45962</v>
      </c>
      <c r="B19238" t="s">
        <v>934</v>
      </c>
      <c r="C19238" t="s">
        <v>280</v>
      </c>
      <c r="D19238" t="s">
        <v>888</v>
      </c>
      <c r="E19238" t="s">
        <v>296</v>
      </c>
      <c r="F19238" t="s">
        <v>297</v>
      </c>
      <c r="G19238" t="s">
        <v>808</v>
      </c>
      <c r="H19238">
        <v>35031</v>
      </c>
      <c r="I19238" s="68" t="str">
        <f>VLOOKUP(E19238,Refs!$P$2:$R$29,3,FALSE)</f>
        <v>Y63</v>
      </c>
      <c r="J19238" s="68" t="str">
        <f>VLOOKUP(E19238,Refs!$P$2:$S$29,4,FALSE)</f>
        <v>North East and Yorkshire</v>
      </c>
      <c r="K19238" s="28">
        <f t="shared" si="608"/>
        <v>35031</v>
      </c>
    </row>
    <row r="19239" spans="1:11" x14ac:dyDescent="0.35">
      <c r="A19239" s="69">
        <f t="shared" si="607"/>
        <v>45962</v>
      </c>
      <c r="B19239" t="s">
        <v>934</v>
      </c>
      <c r="C19239" t="s">
        <v>280</v>
      </c>
      <c r="D19239" t="s">
        <v>888</v>
      </c>
      <c r="E19239" t="s">
        <v>296</v>
      </c>
      <c r="F19239" t="s">
        <v>297</v>
      </c>
      <c r="G19239" t="s">
        <v>809</v>
      </c>
      <c r="H19239">
        <v>1019</v>
      </c>
      <c r="I19239" s="68" t="str">
        <f>VLOOKUP(E19239,Refs!$P$2:$R$29,3,FALSE)</f>
        <v>Y63</v>
      </c>
      <c r="J19239" s="68" t="str">
        <f>VLOOKUP(E19239,Refs!$P$2:$S$29,4,FALSE)</f>
        <v>North East and Yorkshire</v>
      </c>
      <c r="K19239" s="28">
        <f t="shared" si="608"/>
        <v>1019</v>
      </c>
    </row>
    <row r="19240" spans="1:11" x14ac:dyDescent="0.35">
      <c r="A19240" s="69">
        <f t="shared" si="607"/>
        <v>45962</v>
      </c>
      <c r="B19240" t="s">
        <v>934</v>
      </c>
      <c r="C19240" t="s">
        <v>280</v>
      </c>
      <c r="D19240" t="s">
        <v>888</v>
      </c>
      <c r="E19240" t="s">
        <v>296</v>
      </c>
      <c r="F19240" t="s">
        <v>297</v>
      </c>
      <c r="G19240" t="s">
        <v>111</v>
      </c>
      <c r="H19240">
        <v>68901</v>
      </c>
      <c r="I19240" s="68" t="str">
        <f>VLOOKUP(E19240,Refs!$P$2:$R$29,3,FALSE)</f>
        <v>Y63</v>
      </c>
      <c r="J19240" s="68" t="str">
        <f>VLOOKUP(E19240,Refs!$P$2:$S$29,4,FALSE)</f>
        <v>North East and Yorkshire</v>
      </c>
      <c r="K19240" s="28">
        <f t="shared" si="608"/>
        <v>68901</v>
      </c>
    </row>
    <row r="19241" spans="1:11" x14ac:dyDescent="0.35">
      <c r="A19241" s="69">
        <f t="shared" si="607"/>
        <v>45962</v>
      </c>
      <c r="B19241" t="s">
        <v>934</v>
      </c>
      <c r="C19241" t="s">
        <v>280</v>
      </c>
      <c r="D19241" t="s">
        <v>888</v>
      </c>
      <c r="E19241" t="s">
        <v>296</v>
      </c>
      <c r="F19241" t="s">
        <v>297</v>
      </c>
      <c r="G19241" t="s">
        <v>112</v>
      </c>
      <c r="H19241">
        <v>21</v>
      </c>
      <c r="I19241" s="68" t="str">
        <f>VLOOKUP(E19241,Refs!$P$2:$R$29,3,FALSE)</f>
        <v>Y63</v>
      </c>
      <c r="J19241" s="68" t="str">
        <f>VLOOKUP(E19241,Refs!$P$2:$S$29,4,FALSE)</f>
        <v>North East and Yorkshire</v>
      </c>
      <c r="K19241" s="28">
        <f t="shared" si="608"/>
        <v>21</v>
      </c>
    </row>
    <row r="19242" spans="1:11" x14ac:dyDescent="0.35">
      <c r="A19242" s="69">
        <f t="shared" si="607"/>
        <v>45962</v>
      </c>
      <c r="B19242" t="s">
        <v>934</v>
      </c>
      <c r="C19242" t="s">
        <v>280</v>
      </c>
      <c r="D19242" t="s">
        <v>888</v>
      </c>
      <c r="E19242" t="s">
        <v>296</v>
      </c>
      <c r="F19242" t="s">
        <v>297</v>
      </c>
      <c r="G19242" t="s">
        <v>113</v>
      </c>
      <c r="H19242">
        <v>51322</v>
      </c>
      <c r="I19242" s="68" t="str">
        <f>VLOOKUP(E19242,Refs!$P$2:$R$29,3,FALSE)</f>
        <v>Y63</v>
      </c>
      <c r="J19242" s="68" t="str">
        <f>VLOOKUP(E19242,Refs!$P$2:$S$29,4,FALSE)</f>
        <v>North East and Yorkshire</v>
      </c>
      <c r="K19242" s="28">
        <f t="shared" si="608"/>
        <v>51322</v>
      </c>
    </row>
    <row r="19243" spans="1:11" x14ac:dyDescent="0.35">
      <c r="A19243" s="69">
        <f t="shared" si="607"/>
        <v>45962</v>
      </c>
      <c r="B19243" t="s">
        <v>934</v>
      </c>
      <c r="C19243" t="s">
        <v>280</v>
      </c>
      <c r="D19243" t="s">
        <v>888</v>
      </c>
      <c r="E19243" t="s">
        <v>296</v>
      </c>
      <c r="F19243" t="s">
        <v>297</v>
      </c>
      <c r="G19243" t="s">
        <v>114</v>
      </c>
      <c r="H19243">
        <v>18226</v>
      </c>
      <c r="I19243" s="68" t="str">
        <f>VLOOKUP(E19243,Refs!$P$2:$R$29,3,FALSE)</f>
        <v>Y63</v>
      </c>
      <c r="J19243" s="68" t="str">
        <f>VLOOKUP(E19243,Refs!$P$2:$S$29,4,FALSE)</f>
        <v>North East and Yorkshire</v>
      </c>
      <c r="K19243" s="28">
        <f t="shared" si="608"/>
        <v>18226</v>
      </c>
    </row>
    <row r="19244" spans="1:11" x14ac:dyDescent="0.35">
      <c r="A19244" s="69">
        <f t="shared" si="607"/>
        <v>45962</v>
      </c>
      <c r="B19244" t="s">
        <v>934</v>
      </c>
      <c r="C19244" t="s">
        <v>280</v>
      </c>
      <c r="D19244" t="s">
        <v>888</v>
      </c>
      <c r="E19244" t="s">
        <v>296</v>
      </c>
      <c r="F19244" t="s">
        <v>297</v>
      </c>
      <c r="G19244" t="s">
        <v>115</v>
      </c>
      <c r="H19244">
        <v>9456</v>
      </c>
      <c r="I19244" s="68" t="str">
        <f>VLOOKUP(E19244,Refs!$P$2:$R$29,3,FALSE)</f>
        <v>Y63</v>
      </c>
      <c r="J19244" s="68" t="str">
        <f>VLOOKUP(E19244,Refs!$P$2:$S$29,4,FALSE)</f>
        <v>North East and Yorkshire</v>
      </c>
      <c r="K19244" s="28">
        <f t="shared" si="608"/>
        <v>9456</v>
      </c>
    </row>
    <row r="19245" spans="1:11" x14ac:dyDescent="0.35">
      <c r="A19245" s="69">
        <f t="shared" si="607"/>
        <v>45962</v>
      </c>
      <c r="B19245" t="s">
        <v>934</v>
      </c>
      <c r="C19245" t="s">
        <v>280</v>
      </c>
      <c r="D19245" t="s">
        <v>888</v>
      </c>
      <c r="E19245" t="s">
        <v>296</v>
      </c>
      <c r="F19245" t="s">
        <v>297</v>
      </c>
      <c r="G19245" t="s">
        <v>116</v>
      </c>
      <c r="H19245">
        <v>6367</v>
      </c>
      <c r="I19245" s="68" t="str">
        <f>VLOOKUP(E19245,Refs!$P$2:$R$29,3,FALSE)</f>
        <v>Y63</v>
      </c>
      <c r="J19245" s="68" t="str">
        <f>VLOOKUP(E19245,Refs!$P$2:$S$29,4,FALSE)</f>
        <v>North East and Yorkshire</v>
      </c>
      <c r="K19245" s="28">
        <f t="shared" si="608"/>
        <v>6367</v>
      </c>
    </row>
    <row r="19246" spans="1:11" x14ac:dyDescent="0.35">
      <c r="A19246" s="69">
        <f t="shared" si="607"/>
        <v>45962</v>
      </c>
      <c r="B19246" t="s">
        <v>934</v>
      </c>
      <c r="C19246" t="s">
        <v>280</v>
      </c>
      <c r="D19246" t="s">
        <v>888</v>
      </c>
      <c r="E19246" t="s">
        <v>296</v>
      </c>
      <c r="F19246" t="s">
        <v>297</v>
      </c>
      <c r="G19246" t="s">
        <v>117</v>
      </c>
      <c r="H19246">
        <v>12268</v>
      </c>
      <c r="I19246" s="68" t="str">
        <f>VLOOKUP(E19246,Refs!$P$2:$R$29,3,FALSE)</f>
        <v>Y63</v>
      </c>
      <c r="J19246" s="68" t="str">
        <f>VLOOKUP(E19246,Refs!$P$2:$S$29,4,FALSE)</f>
        <v>North East and Yorkshire</v>
      </c>
      <c r="K19246" s="28">
        <f t="shared" si="608"/>
        <v>12268</v>
      </c>
    </row>
    <row r="19247" spans="1:11" x14ac:dyDescent="0.35">
      <c r="A19247" s="69">
        <f t="shared" si="607"/>
        <v>45962</v>
      </c>
      <c r="B19247" t="s">
        <v>934</v>
      </c>
      <c r="C19247" t="s">
        <v>280</v>
      </c>
      <c r="D19247" t="s">
        <v>888</v>
      </c>
      <c r="E19247" t="s">
        <v>296</v>
      </c>
      <c r="F19247" t="s">
        <v>297</v>
      </c>
      <c r="G19247" t="s">
        <v>118</v>
      </c>
      <c r="H19247">
        <v>1801</v>
      </c>
      <c r="I19247" s="68" t="str">
        <f>VLOOKUP(E19247,Refs!$P$2:$R$29,3,FALSE)</f>
        <v>Y63</v>
      </c>
      <c r="J19247" s="68" t="str">
        <f>VLOOKUP(E19247,Refs!$P$2:$S$29,4,FALSE)</f>
        <v>North East and Yorkshire</v>
      </c>
      <c r="K19247" s="28">
        <f t="shared" si="608"/>
        <v>1801</v>
      </c>
    </row>
    <row r="19248" spans="1:11" x14ac:dyDescent="0.35">
      <c r="A19248" s="69">
        <f t="shared" si="607"/>
        <v>45962</v>
      </c>
      <c r="B19248" t="s">
        <v>934</v>
      </c>
      <c r="C19248" t="s">
        <v>280</v>
      </c>
      <c r="D19248" t="s">
        <v>888</v>
      </c>
      <c r="E19248" t="s">
        <v>296</v>
      </c>
      <c r="F19248" t="s">
        <v>297</v>
      </c>
      <c r="G19248" t="s">
        <v>119</v>
      </c>
      <c r="H19248">
        <v>16929</v>
      </c>
      <c r="I19248" s="68" t="str">
        <f>VLOOKUP(E19248,Refs!$P$2:$R$29,3,FALSE)</f>
        <v>Y63</v>
      </c>
      <c r="J19248" s="68" t="str">
        <f>VLOOKUP(E19248,Refs!$P$2:$S$29,4,FALSE)</f>
        <v>North East and Yorkshire</v>
      </c>
      <c r="K19248" s="28">
        <f t="shared" si="608"/>
        <v>16929</v>
      </c>
    </row>
    <row r="19249" spans="1:11" x14ac:dyDescent="0.35">
      <c r="A19249" s="69">
        <f t="shared" si="607"/>
        <v>45962</v>
      </c>
      <c r="B19249" t="s">
        <v>934</v>
      </c>
      <c r="C19249" t="s">
        <v>280</v>
      </c>
      <c r="D19249" t="s">
        <v>888</v>
      </c>
      <c r="E19249" t="s">
        <v>296</v>
      </c>
      <c r="F19249" t="s">
        <v>297</v>
      </c>
      <c r="G19249" t="s">
        <v>120</v>
      </c>
      <c r="H19249">
        <v>8705</v>
      </c>
      <c r="I19249" s="68" t="str">
        <f>VLOOKUP(E19249,Refs!$P$2:$R$29,3,FALSE)</f>
        <v>Y63</v>
      </c>
      <c r="J19249" s="68" t="str">
        <f>VLOOKUP(E19249,Refs!$P$2:$S$29,4,FALSE)</f>
        <v>North East and Yorkshire</v>
      </c>
      <c r="K19249" s="28">
        <f t="shared" si="608"/>
        <v>8705</v>
      </c>
    </row>
    <row r="19250" spans="1:11" x14ac:dyDescent="0.35">
      <c r="A19250" s="69">
        <f t="shared" si="607"/>
        <v>45962</v>
      </c>
      <c r="B19250" t="s">
        <v>934</v>
      </c>
      <c r="C19250" t="s">
        <v>280</v>
      </c>
      <c r="D19250" t="s">
        <v>888</v>
      </c>
      <c r="E19250" t="s">
        <v>296</v>
      </c>
      <c r="F19250" t="s">
        <v>297</v>
      </c>
      <c r="G19250" t="s">
        <v>121</v>
      </c>
      <c r="H19250">
        <v>7587</v>
      </c>
      <c r="I19250" s="68" t="str">
        <f>VLOOKUP(E19250,Refs!$P$2:$R$29,3,FALSE)</f>
        <v>Y63</v>
      </c>
      <c r="J19250" s="68" t="str">
        <f>VLOOKUP(E19250,Refs!$P$2:$S$29,4,FALSE)</f>
        <v>North East and Yorkshire</v>
      </c>
      <c r="K19250" s="28">
        <f t="shared" si="608"/>
        <v>7587</v>
      </c>
    </row>
    <row r="19251" spans="1:11" x14ac:dyDescent="0.35">
      <c r="A19251" s="69">
        <f t="shared" si="607"/>
        <v>45962</v>
      </c>
      <c r="B19251" t="s">
        <v>934</v>
      </c>
      <c r="C19251" t="s">
        <v>280</v>
      </c>
      <c r="D19251" t="s">
        <v>888</v>
      </c>
      <c r="E19251" t="s">
        <v>296</v>
      </c>
      <c r="F19251" t="s">
        <v>297</v>
      </c>
      <c r="G19251" t="s">
        <v>122</v>
      </c>
      <c r="H19251">
        <v>541</v>
      </c>
      <c r="I19251" s="68" t="str">
        <f>VLOOKUP(E19251,Refs!$P$2:$R$29,3,FALSE)</f>
        <v>Y63</v>
      </c>
      <c r="J19251" s="68" t="str">
        <f>VLOOKUP(E19251,Refs!$P$2:$S$29,4,FALSE)</f>
        <v>North East and Yorkshire</v>
      </c>
      <c r="K19251" s="28">
        <f t="shared" si="608"/>
        <v>541</v>
      </c>
    </row>
    <row r="19252" spans="1:11" x14ac:dyDescent="0.35">
      <c r="A19252" s="69">
        <f t="shared" si="607"/>
        <v>45962</v>
      </c>
      <c r="B19252" t="s">
        <v>934</v>
      </c>
      <c r="C19252" t="s">
        <v>280</v>
      </c>
      <c r="D19252" t="s">
        <v>888</v>
      </c>
      <c r="E19252" t="s">
        <v>296</v>
      </c>
      <c r="F19252" t="s">
        <v>297</v>
      </c>
      <c r="G19252" t="s">
        <v>123</v>
      </c>
      <c r="H19252">
        <v>1</v>
      </c>
      <c r="I19252" s="68" t="str">
        <f>VLOOKUP(E19252,Refs!$P$2:$R$29,3,FALSE)</f>
        <v>Y63</v>
      </c>
      <c r="J19252" s="68" t="str">
        <f>VLOOKUP(E19252,Refs!$P$2:$S$29,4,FALSE)</f>
        <v>North East and Yorkshire</v>
      </c>
      <c r="K19252" s="28">
        <f t="shared" si="608"/>
        <v>1</v>
      </c>
    </row>
    <row r="19253" spans="1:11" x14ac:dyDescent="0.35">
      <c r="A19253" s="69">
        <f t="shared" si="607"/>
        <v>45962</v>
      </c>
      <c r="B19253" t="s">
        <v>934</v>
      </c>
      <c r="C19253" t="s">
        <v>280</v>
      </c>
      <c r="D19253" t="s">
        <v>888</v>
      </c>
      <c r="E19253" t="s">
        <v>296</v>
      </c>
      <c r="F19253" t="s">
        <v>297</v>
      </c>
      <c r="G19253" t="s">
        <v>124</v>
      </c>
      <c r="H19253">
        <v>0</v>
      </c>
      <c r="I19253" s="68" t="str">
        <f>VLOOKUP(E19253,Refs!$P$2:$R$29,3,FALSE)</f>
        <v>Y63</v>
      </c>
      <c r="J19253" s="68" t="str">
        <f>VLOOKUP(E19253,Refs!$P$2:$S$29,4,FALSE)</f>
        <v>North East and Yorkshire</v>
      </c>
      <c r="K19253" s="28" t="str">
        <f t="shared" si="608"/>
        <v/>
      </c>
    </row>
    <row r="19254" spans="1:11" x14ac:dyDescent="0.35">
      <c r="A19254" s="69">
        <f t="shared" si="607"/>
        <v>45962</v>
      </c>
      <c r="B19254" t="s">
        <v>934</v>
      </c>
      <c r="C19254" t="s">
        <v>280</v>
      </c>
      <c r="D19254" t="s">
        <v>888</v>
      </c>
      <c r="E19254" t="s">
        <v>296</v>
      </c>
      <c r="F19254" t="s">
        <v>297</v>
      </c>
      <c r="G19254" t="s">
        <v>125</v>
      </c>
      <c r="H19254" t="s">
        <v>886</v>
      </c>
      <c r="I19254" s="68" t="str">
        <f>VLOOKUP(E19254,Refs!$P$2:$R$29,3,FALSE)</f>
        <v>Y63</v>
      </c>
      <c r="J19254" s="68" t="str">
        <f>VLOOKUP(E19254,Refs!$P$2:$S$29,4,FALSE)</f>
        <v>North East and Yorkshire</v>
      </c>
      <c r="K19254" s="28" t="str">
        <f t="shared" si="608"/>
        <v>-</v>
      </c>
    </row>
    <row r="19255" spans="1:11" x14ac:dyDescent="0.35">
      <c r="A19255" s="69">
        <f t="shared" si="607"/>
        <v>45962</v>
      </c>
      <c r="B19255" t="s">
        <v>934</v>
      </c>
      <c r="C19255" t="s">
        <v>280</v>
      </c>
      <c r="D19255" t="s">
        <v>888</v>
      </c>
      <c r="E19255" t="s">
        <v>296</v>
      </c>
      <c r="F19255" t="s">
        <v>297</v>
      </c>
      <c r="G19255" t="s">
        <v>126</v>
      </c>
      <c r="H19255" t="s">
        <v>886</v>
      </c>
      <c r="I19255" s="68" t="str">
        <f>VLOOKUP(E19255,Refs!$P$2:$R$29,3,FALSE)</f>
        <v>Y63</v>
      </c>
      <c r="J19255" s="68" t="str">
        <f>VLOOKUP(E19255,Refs!$P$2:$S$29,4,FALSE)</f>
        <v>North East and Yorkshire</v>
      </c>
      <c r="K19255" s="28" t="str">
        <f t="shared" si="608"/>
        <v>-</v>
      </c>
    </row>
    <row r="19256" spans="1:11" x14ac:dyDescent="0.35">
      <c r="A19256" s="69">
        <f t="shared" si="607"/>
        <v>45962</v>
      </c>
      <c r="B19256" t="s">
        <v>934</v>
      </c>
      <c r="C19256" t="s">
        <v>280</v>
      </c>
      <c r="D19256" t="s">
        <v>888</v>
      </c>
      <c r="E19256" t="s">
        <v>296</v>
      </c>
      <c r="F19256" t="s">
        <v>297</v>
      </c>
      <c r="G19256" t="s">
        <v>127</v>
      </c>
      <c r="H19256">
        <v>812</v>
      </c>
      <c r="I19256" s="68" t="str">
        <f>VLOOKUP(E19256,Refs!$P$2:$R$29,3,FALSE)</f>
        <v>Y63</v>
      </c>
      <c r="J19256" s="68" t="str">
        <f>VLOOKUP(E19256,Refs!$P$2:$S$29,4,FALSE)</f>
        <v>North East and Yorkshire</v>
      </c>
      <c r="K19256" s="28">
        <f t="shared" si="608"/>
        <v>812</v>
      </c>
    </row>
    <row r="19257" spans="1:11" x14ac:dyDescent="0.35">
      <c r="A19257" s="69">
        <f t="shared" si="607"/>
        <v>45962</v>
      </c>
      <c r="B19257" t="s">
        <v>934</v>
      </c>
      <c r="C19257" t="s">
        <v>280</v>
      </c>
      <c r="D19257" t="s">
        <v>888</v>
      </c>
      <c r="E19257" t="s">
        <v>296</v>
      </c>
      <c r="F19257" t="s">
        <v>297</v>
      </c>
      <c r="G19257" t="s">
        <v>128</v>
      </c>
      <c r="H19257">
        <v>20</v>
      </c>
      <c r="I19257" s="68" t="str">
        <f>VLOOKUP(E19257,Refs!$P$2:$R$29,3,FALSE)</f>
        <v>Y63</v>
      </c>
      <c r="J19257" s="68" t="str">
        <f>VLOOKUP(E19257,Refs!$P$2:$S$29,4,FALSE)</f>
        <v>North East and Yorkshire</v>
      </c>
      <c r="K19257" s="28">
        <f t="shared" si="608"/>
        <v>20</v>
      </c>
    </row>
    <row r="19258" spans="1:11" x14ac:dyDescent="0.35">
      <c r="A19258" s="69">
        <f t="shared" si="607"/>
        <v>45962</v>
      </c>
      <c r="B19258" t="s">
        <v>934</v>
      </c>
      <c r="C19258" t="s">
        <v>280</v>
      </c>
      <c r="D19258" t="s">
        <v>888</v>
      </c>
      <c r="E19258" t="s">
        <v>296</v>
      </c>
      <c r="F19258" t="s">
        <v>297</v>
      </c>
      <c r="G19258" t="s">
        <v>129</v>
      </c>
      <c r="H19258">
        <v>25</v>
      </c>
      <c r="I19258" s="68" t="str">
        <f>VLOOKUP(E19258,Refs!$P$2:$R$29,3,FALSE)</f>
        <v>Y63</v>
      </c>
      <c r="J19258" s="68" t="str">
        <f>VLOOKUP(E19258,Refs!$P$2:$S$29,4,FALSE)</f>
        <v>North East and Yorkshire</v>
      </c>
      <c r="K19258" s="28">
        <f t="shared" si="608"/>
        <v>25</v>
      </c>
    </row>
    <row r="19259" spans="1:11" x14ac:dyDescent="0.35">
      <c r="A19259" s="69">
        <f t="shared" si="607"/>
        <v>45962</v>
      </c>
      <c r="B19259" t="s">
        <v>934</v>
      </c>
      <c r="C19259" t="s">
        <v>280</v>
      </c>
      <c r="D19259" t="s">
        <v>888</v>
      </c>
      <c r="E19259" t="s">
        <v>296</v>
      </c>
      <c r="F19259" t="s">
        <v>297</v>
      </c>
      <c r="G19259" t="s">
        <v>130</v>
      </c>
      <c r="H19259">
        <v>13</v>
      </c>
      <c r="I19259" s="68" t="str">
        <f>VLOOKUP(E19259,Refs!$P$2:$R$29,3,FALSE)</f>
        <v>Y63</v>
      </c>
      <c r="J19259" s="68" t="str">
        <f>VLOOKUP(E19259,Refs!$P$2:$S$29,4,FALSE)</f>
        <v>North East and Yorkshire</v>
      </c>
      <c r="K19259" s="28">
        <f t="shared" si="608"/>
        <v>13</v>
      </c>
    </row>
    <row r="19260" spans="1:11" x14ac:dyDescent="0.35">
      <c r="A19260" s="69">
        <f t="shared" si="607"/>
        <v>45962</v>
      </c>
      <c r="B19260" t="s">
        <v>934</v>
      </c>
      <c r="C19260" t="s">
        <v>280</v>
      </c>
      <c r="D19260" t="s">
        <v>888</v>
      </c>
      <c r="E19260" t="s">
        <v>296</v>
      </c>
      <c r="F19260" t="s">
        <v>297</v>
      </c>
      <c r="G19260" t="s">
        <v>131</v>
      </c>
      <c r="H19260" t="s">
        <v>886</v>
      </c>
      <c r="I19260" s="68" t="str">
        <f>VLOOKUP(E19260,Refs!$P$2:$R$29,3,FALSE)</f>
        <v>Y63</v>
      </c>
      <c r="J19260" s="68" t="str">
        <f>VLOOKUP(E19260,Refs!$P$2:$S$29,4,FALSE)</f>
        <v>North East and Yorkshire</v>
      </c>
      <c r="K19260" s="28" t="str">
        <f t="shared" si="608"/>
        <v>-</v>
      </c>
    </row>
    <row r="19261" spans="1:11" x14ac:dyDescent="0.35">
      <c r="A19261" s="69">
        <f t="shared" si="607"/>
        <v>45962</v>
      </c>
      <c r="B19261" t="s">
        <v>934</v>
      </c>
      <c r="C19261" t="s">
        <v>280</v>
      </c>
      <c r="D19261" t="s">
        <v>888</v>
      </c>
      <c r="E19261" t="s">
        <v>296</v>
      </c>
      <c r="F19261" t="s">
        <v>297</v>
      </c>
      <c r="G19261" t="s">
        <v>132</v>
      </c>
      <c r="H19261" t="s">
        <v>886</v>
      </c>
      <c r="I19261" s="68" t="str">
        <f>VLOOKUP(E19261,Refs!$P$2:$R$29,3,FALSE)</f>
        <v>Y63</v>
      </c>
      <c r="J19261" s="68" t="str">
        <f>VLOOKUP(E19261,Refs!$P$2:$S$29,4,FALSE)</f>
        <v>North East and Yorkshire</v>
      </c>
      <c r="K19261" s="28" t="str">
        <f t="shared" si="608"/>
        <v>-</v>
      </c>
    </row>
    <row r="19262" spans="1:11" x14ac:dyDescent="0.35">
      <c r="A19262" s="69">
        <f t="shared" si="607"/>
        <v>45962</v>
      </c>
      <c r="B19262" t="s">
        <v>934</v>
      </c>
      <c r="C19262" t="s">
        <v>280</v>
      </c>
      <c r="D19262" t="s">
        <v>888</v>
      </c>
      <c r="E19262" t="s">
        <v>296</v>
      </c>
      <c r="F19262" t="s">
        <v>297</v>
      </c>
      <c r="G19262" t="s">
        <v>133</v>
      </c>
      <c r="H19262" t="s">
        <v>886</v>
      </c>
      <c r="I19262" s="68" t="str">
        <f>VLOOKUP(E19262,Refs!$P$2:$R$29,3,FALSE)</f>
        <v>Y63</v>
      </c>
      <c r="J19262" s="68" t="str">
        <f>VLOOKUP(E19262,Refs!$P$2:$S$29,4,FALSE)</f>
        <v>North East and Yorkshire</v>
      </c>
      <c r="K19262" s="28" t="str">
        <f t="shared" si="608"/>
        <v>-</v>
      </c>
    </row>
    <row r="19263" spans="1:11" x14ac:dyDescent="0.35">
      <c r="A19263" s="69">
        <f t="shared" si="607"/>
        <v>45962</v>
      </c>
      <c r="B19263" t="s">
        <v>934</v>
      </c>
      <c r="C19263" t="s">
        <v>280</v>
      </c>
      <c r="D19263" t="s">
        <v>888</v>
      </c>
      <c r="E19263" t="s">
        <v>296</v>
      </c>
      <c r="F19263" t="s">
        <v>297</v>
      </c>
      <c r="G19263" t="s">
        <v>134</v>
      </c>
      <c r="H19263" t="s">
        <v>886</v>
      </c>
      <c r="I19263" s="68" t="str">
        <f>VLOOKUP(E19263,Refs!$P$2:$R$29,3,FALSE)</f>
        <v>Y63</v>
      </c>
      <c r="J19263" s="68" t="str">
        <f>VLOOKUP(E19263,Refs!$P$2:$S$29,4,FALSE)</f>
        <v>North East and Yorkshire</v>
      </c>
      <c r="K19263" s="28" t="str">
        <f t="shared" si="608"/>
        <v>-</v>
      </c>
    </row>
    <row r="19264" spans="1:11" x14ac:dyDescent="0.35">
      <c r="A19264" s="69">
        <f t="shared" si="607"/>
        <v>45962</v>
      </c>
      <c r="B19264" t="s">
        <v>934</v>
      </c>
      <c r="C19264" t="s">
        <v>280</v>
      </c>
      <c r="D19264" t="s">
        <v>888</v>
      </c>
      <c r="E19264" t="s">
        <v>296</v>
      </c>
      <c r="F19264" t="s">
        <v>297</v>
      </c>
      <c r="G19264" t="s">
        <v>135</v>
      </c>
      <c r="H19264" t="s">
        <v>886</v>
      </c>
      <c r="I19264" s="68" t="str">
        <f>VLOOKUP(E19264,Refs!$P$2:$R$29,3,FALSE)</f>
        <v>Y63</v>
      </c>
      <c r="J19264" s="68" t="str">
        <f>VLOOKUP(E19264,Refs!$P$2:$S$29,4,FALSE)</f>
        <v>North East and Yorkshire</v>
      </c>
      <c r="K19264" s="28" t="str">
        <f t="shared" si="608"/>
        <v>-</v>
      </c>
    </row>
    <row r="19265" spans="1:11" x14ac:dyDescent="0.35">
      <c r="A19265" s="69">
        <f t="shared" si="607"/>
        <v>45962</v>
      </c>
      <c r="B19265" t="s">
        <v>934</v>
      </c>
      <c r="C19265" t="s">
        <v>280</v>
      </c>
      <c r="D19265" t="s">
        <v>888</v>
      </c>
      <c r="E19265" t="s">
        <v>296</v>
      </c>
      <c r="F19265" t="s">
        <v>297</v>
      </c>
      <c r="G19265" t="s">
        <v>136</v>
      </c>
      <c r="H19265" t="s">
        <v>886</v>
      </c>
      <c r="I19265" s="68" t="str">
        <f>VLOOKUP(E19265,Refs!$P$2:$R$29,3,FALSE)</f>
        <v>Y63</v>
      </c>
      <c r="J19265" s="68" t="str">
        <f>VLOOKUP(E19265,Refs!$P$2:$S$29,4,FALSE)</f>
        <v>North East and Yorkshire</v>
      </c>
      <c r="K19265" s="28" t="str">
        <f t="shared" si="608"/>
        <v>-</v>
      </c>
    </row>
    <row r="19266" spans="1:11" x14ac:dyDescent="0.35">
      <c r="A19266" s="69">
        <f t="shared" si="607"/>
        <v>45962</v>
      </c>
      <c r="B19266" t="s">
        <v>934</v>
      </c>
      <c r="C19266" t="s">
        <v>280</v>
      </c>
      <c r="D19266" t="s">
        <v>888</v>
      </c>
      <c r="E19266" t="s">
        <v>296</v>
      </c>
      <c r="F19266" t="s">
        <v>297</v>
      </c>
      <c r="G19266" t="s">
        <v>137</v>
      </c>
      <c r="H19266" t="s">
        <v>886</v>
      </c>
      <c r="I19266" s="68" t="str">
        <f>VLOOKUP(E19266,Refs!$P$2:$R$29,3,FALSE)</f>
        <v>Y63</v>
      </c>
      <c r="J19266" s="68" t="str">
        <f>VLOOKUP(E19266,Refs!$P$2:$S$29,4,FALSE)</f>
        <v>North East and Yorkshire</v>
      </c>
      <c r="K19266" s="28" t="str">
        <f t="shared" si="608"/>
        <v>-</v>
      </c>
    </row>
    <row r="19267" spans="1:11" x14ac:dyDescent="0.35">
      <c r="A19267" s="69">
        <f t="shared" ref="A19267:A19330" si="609">DATEVALUE(RIGHT(B19267,8))</f>
        <v>45962</v>
      </c>
      <c r="B19267" t="s">
        <v>934</v>
      </c>
      <c r="C19267" t="s">
        <v>280</v>
      </c>
      <c r="D19267" t="s">
        <v>888</v>
      </c>
      <c r="E19267" t="s">
        <v>296</v>
      </c>
      <c r="F19267" t="s">
        <v>297</v>
      </c>
      <c r="G19267" t="s">
        <v>138</v>
      </c>
      <c r="H19267" t="s">
        <v>886</v>
      </c>
      <c r="I19267" s="68" t="str">
        <f>VLOOKUP(E19267,Refs!$P$2:$R$29,3,FALSE)</f>
        <v>Y63</v>
      </c>
      <c r="J19267" s="68" t="str">
        <f>VLOOKUP(E19267,Refs!$P$2:$S$29,4,FALSE)</f>
        <v>North East and Yorkshire</v>
      </c>
      <c r="K19267" s="28" t="str">
        <f t="shared" si="608"/>
        <v>-</v>
      </c>
    </row>
    <row r="19268" spans="1:11" x14ac:dyDescent="0.35">
      <c r="A19268" s="69">
        <f t="shared" si="609"/>
        <v>45962</v>
      </c>
      <c r="B19268" t="s">
        <v>934</v>
      </c>
      <c r="C19268" t="s">
        <v>280</v>
      </c>
      <c r="D19268" t="s">
        <v>888</v>
      </c>
      <c r="E19268" t="s">
        <v>296</v>
      </c>
      <c r="F19268" t="s">
        <v>297</v>
      </c>
      <c r="G19268" t="s">
        <v>139</v>
      </c>
      <c r="H19268" t="s">
        <v>886</v>
      </c>
      <c r="I19268" s="68" t="str">
        <f>VLOOKUP(E19268,Refs!$P$2:$R$29,3,FALSE)</f>
        <v>Y63</v>
      </c>
      <c r="J19268" s="68" t="str">
        <f>VLOOKUP(E19268,Refs!$P$2:$S$29,4,FALSE)</f>
        <v>North East and Yorkshire</v>
      </c>
      <c r="K19268" s="28" t="str">
        <f t="shared" si="608"/>
        <v>-</v>
      </c>
    </row>
    <row r="19269" spans="1:11" x14ac:dyDescent="0.35">
      <c r="A19269" s="69">
        <f t="shared" si="609"/>
        <v>45962</v>
      </c>
      <c r="B19269" t="s">
        <v>934</v>
      </c>
      <c r="C19269" t="s">
        <v>280</v>
      </c>
      <c r="D19269" t="s">
        <v>888</v>
      </c>
      <c r="E19269" t="s">
        <v>296</v>
      </c>
      <c r="F19269" t="s">
        <v>297</v>
      </c>
      <c r="G19269" t="s">
        <v>140</v>
      </c>
      <c r="H19269" t="s">
        <v>886</v>
      </c>
      <c r="I19269" s="68" t="str">
        <f>VLOOKUP(E19269,Refs!$P$2:$R$29,3,FALSE)</f>
        <v>Y63</v>
      </c>
      <c r="J19269" s="68" t="str">
        <f>VLOOKUP(E19269,Refs!$P$2:$S$29,4,FALSE)</f>
        <v>North East and Yorkshire</v>
      </c>
      <c r="K19269" s="28" t="str">
        <f t="shared" si="608"/>
        <v>-</v>
      </c>
    </row>
    <row r="19270" spans="1:11" x14ac:dyDescent="0.35">
      <c r="A19270" s="69">
        <f t="shared" si="609"/>
        <v>45962</v>
      </c>
      <c r="B19270" t="s">
        <v>934</v>
      </c>
      <c r="C19270" t="s">
        <v>280</v>
      </c>
      <c r="D19270" t="s">
        <v>888</v>
      </c>
      <c r="E19270" t="s">
        <v>296</v>
      </c>
      <c r="F19270" t="s">
        <v>297</v>
      </c>
      <c r="G19270" t="s">
        <v>728</v>
      </c>
      <c r="H19270" t="s">
        <v>886</v>
      </c>
      <c r="I19270" s="68" t="str">
        <f>VLOOKUP(E19270,Refs!$P$2:$R$29,3,FALSE)</f>
        <v>Y63</v>
      </c>
      <c r="J19270" s="68" t="str">
        <f>VLOOKUP(E19270,Refs!$P$2:$S$29,4,FALSE)</f>
        <v>North East and Yorkshire</v>
      </c>
      <c r="K19270" s="28" t="str">
        <f t="shared" si="608"/>
        <v>-</v>
      </c>
    </row>
    <row r="19271" spans="1:11" x14ac:dyDescent="0.35">
      <c r="A19271" s="69">
        <f t="shared" si="609"/>
        <v>45962</v>
      </c>
      <c r="B19271" t="s">
        <v>934</v>
      </c>
      <c r="C19271" t="s">
        <v>280</v>
      </c>
      <c r="D19271" t="s">
        <v>888</v>
      </c>
      <c r="E19271" t="s">
        <v>296</v>
      </c>
      <c r="F19271" t="s">
        <v>297</v>
      </c>
      <c r="G19271" t="s">
        <v>727</v>
      </c>
      <c r="H19271" t="s">
        <v>886</v>
      </c>
      <c r="I19271" s="68" t="str">
        <f>VLOOKUP(E19271,Refs!$P$2:$R$29,3,FALSE)</f>
        <v>Y63</v>
      </c>
      <c r="J19271" s="68" t="str">
        <f>VLOOKUP(E19271,Refs!$P$2:$S$29,4,FALSE)</f>
        <v>North East and Yorkshire</v>
      </c>
      <c r="K19271" s="28" t="str">
        <f t="shared" si="608"/>
        <v>-</v>
      </c>
    </row>
    <row r="19272" spans="1:11" x14ac:dyDescent="0.35">
      <c r="A19272" s="69">
        <f t="shared" si="609"/>
        <v>45962</v>
      </c>
      <c r="B19272" t="s">
        <v>934</v>
      </c>
      <c r="C19272" t="s">
        <v>280</v>
      </c>
      <c r="D19272" t="s">
        <v>888</v>
      </c>
      <c r="E19272" t="s">
        <v>296</v>
      </c>
      <c r="F19272" t="s">
        <v>297</v>
      </c>
      <c r="G19272" t="s">
        <v>730</v>
      </c>
      <c r="H19272" t="s">
        <v>886</v>
      </c>
      <c r="I19272" s="68" t="str">
        <f>VLOOKUP(E19272,Refs!$P$2:$R$29,3,FALSE)</f>
        <v>Y63</v>
      </c>
      <c r="J19272" s="68" t="str">
        <f>VLOOKUP(E19272,Refs!$P$2:$S$29,4,FALSE)</f>
        <v>North East and Yorkshire</v>
      </c>
      <c r="K19272" s="28" t="str">
        <f t="shared" si="608"/>
        <v>-</v>
      </c>
    </row>
    <row r="19273" spans="1:11" x14ac:dyDescent="0.35">
      <c r="A19273" s="69">
        <f t="shared" si="609"/>
        <v>45962</v>
      </c>
      <c r="B19273" t="s">
        <v>934</v>
      </c>
      <c r="C19273" t="s">
        <v>280</v>
      </c>
      <c r="D19273" t="s">
        <v>888</v>
      </c>
      <c r="E19273" t="s">
        <v>296</v>
      </c>
      <c r="F19273" t="s">
        <v>297</v>
      </c>
      <c r="G19273" t="s">
        <v>729</v>
      </c>
      <c r="H19273" t="s">
        <v>886</v>
      </c>
      <c r="I19273" s="68" t="str">
        <f>VLOOKUP(E19273,Refs!$P$2:$R$29,3,FALSE)</f>
        <v>Y63</v>
      </c>
      <c r="J19273" s="68" t="str">
        <f>VLOOKUP(E19273,Refs!$P$2:$S$29,4,FALSE)</f>
        <v>North East and Yorkshire</v>
      </c>
      <c r="K19273" s="28" t="str">
        <f t="shared" si="608"/>
        <v>-</v>
      </c>
    </row>
    <row r="19274" spans="1:11" x14ac:dyDescent="0.35">
      <c r="A19274" s="69">
        <f t="shared" si="609"/>
        <v>45962</v>
      </c>
      <c r="B19274" t="s">
        <v>934</v>
      </c>
      <c r="C19274" t="s">
        <v>290</v>
      </c>
      <c r="D19274" t="s">
        <v>889</v>
      </c>
      <c r="E19274" t="s">
        <v>325</v>
      </c>
      <c r="F19274" t="s">
        <v>326</v>
      </c>
      <c r="G19274" t="s">
        <v>10</v>
      </c>
      <c r="H19274">
        <v>99522</v>
      </c>
      <c r="I19274" s="68" t="str">
        <f>VLOOKUP(E19274,Refs!$P$2:$R$29,3,FALSE)</f>
        <v>Y59</v>
      </c>
      <c r="J19274" s="68" t="str">
        <f>VLOOKUP(E19274,Refs!$P$2:$S$29,4,FALSE)</f>
        <v>South East</v>
      </c>
      <c r="K19274" s="28">
        <f t="shared" si="608"/>
        <v>99522</v>
      </c>
    </row>
    <row r="19275" spans="1:11" x14ac:dyDescent="0.35">
      <c r="A19275" s="69">
        <f t="shared" si="609"/>
        <v>45962</v>
      </c>
      <c r="B19275" t="s">
        <v>934</v>
      </c>
      <c r="C19275" t="s">
        <v>290</v>
      </c>
      <c r="D19275" t="s">
        <v>889</v>
      </c>
      <c r="E19275" t="s">
        <v>325</v>
      </c>
      <c r="F19275" t="s">
        <v>326</v>
      </c>
      <c r="G19275" t="s">
        <v>69</v>
      </c>
      <c r="H19275">
        <v>0</v>
      </c>
      <c r="I19275" s="68" t="str">
        <f>VLOOKUP(E19275,Refs!$P$2:$R$29,3,FALSE)</f>
        <v>Y59</v>
      </c>
      <c r="J19275" s="68" t="str">
        <f>VLOOKUP(E19275,Refs!$P$2:$S$29,4,FALSE)</f>
        <v>South East</v>
      </c>
      <c r="K19275" s="28" t="str">
        <f t="shared" si="608"/>
        <v/>
      </c>
    </row>
    <row r="19276" spans="1:11" x14ac:dyDescent="0.35">
      <c r="A19276" s="69">
        <f t="shared" si="609"/>
        <v>45962</v>
      </c>
      <c r="B19276" t="s">
        <v>934</v>
      </c>
      <c r="C19276" t="s">
        <v>290</v>
      </c>
      <c r="D19276" t="s">
        <v>889</v>
      </c>
      <c r="E19276" t="s">
        <v>325</v>
      </c>
      <c r="F19276" t="s">
        <v>326</v>
      </c>
      <c r="G19276" t="s">
        <v>20</v>
      </c>
      <c r="H19276">
        <v>86059</v>
      </c>
      <c r="I19276" s="68" t="str">
        <f>VLOOKUP(E19276,Refs!$P$2:$R$29,3,FALSE)</f>
        <v>Y59</v>
      </c>
      <c r="J19276" s="68" t="str">
        <f>VLOOKUP(E19276,Refs!$P$2:$S$29,4,FALSE)</f>
        <v>South East</v>
      </c>
      <c r="K19276" s="28">
        <f t="shared" si="608"/>
        <v>86059</v>
      </c>
    </row>
    <row r="19277" spans="1:11" x14ac:dyDescent="0.35">
      <c r="A19277" s="69">
        <f t="shared" si="609"/>
        <v>45962</v>
      </c>
      <c r="B19277" t="s">
        <v>934</v>
      </c>
      <c r="C19277" t="s">
        <v>290</v>
      </c>
      <c r="D19277" t="s">
        <v>889</v>
      </c>
      <c r="E19277" t="s">
        <v>325</v>
      </c>
      <c r="F19277" t="s">
        <v>326</v>
      </c>
      <c r="G19277" t="s">
        <v>23</v>
      </c>
      <c r="H19277">
        <v>58158</v>
      </c>
      <c r="I19277" s="68" t="str">
        <f>VLOOKUP(E19277,Refs!$P$2:$R$29,3,FALSE)</f>
        <v>Y59</v>
      </c>
      <c r="J19277" s="68" t="str">
        <f>VLOOKUP(E19277,Refs!$P$2:$S$29,4,FALSE)</f>
        <v>South East</v>
      </c>
      <c r="K19277" s="28">
        <f t="shared" si="608"/>
        <v>58158</v>
      </c>
    </row>
    <row r="19278" spans="1:11" x14ac:dyDescent="0.35">
      <c r="A19278" s="69">
        <f t="shared" si="609"/>
        <v>45962</v>
      </c>
      <c r="B19278" t="s">
        <v>934</v>
      </c>
      <c r="C19278" t="s">
        <v>290</v>
      </c>
      <c r="D19278" t="s">
        <v>889</v>
      </c>
      <c r="E19278" t="s">
        <v>325</v>
      </c>
      <c r="F19278" t="s">
        <v>326</v>
      </c>
      <c r="G19278" t="s">
        <v>19</v>
      </c>
      <c r="H19278">
        <v>5455</v>
      </c>
      <c r="I19278" s="68" t="str">
        <f>VLOOKUP(E19278,Refs!$P$2:$R$29,3,FALSE)</f>
        <v>Y59</v>
      </c>
      <c r="J19278" s="68" t="str">
        <f>VLOOKUP(E19278,Refs!$P$2:$S$29,4,FALSE)</f>
        <v>South East</v>
      </c>
      <c r="K19278" s="28">
        <f t="shared" si="608"/>
        <v>5455</v>
      </c>
    </row>
    <row r="19279" spans="1:11" x14ac:dyDescent="0.35">
      <c r="A19279" s="69">
        <f t="shared" si="609"/>
        <v>45962</v>
      </c>
      <c r="B19279" t="s">
        <v>934</v>
      </c>
      <c r="C19279" t="s">
        <v>290</v>
      </c>
      <c r="D19279" t="s">
        <v>889</v>
      </c>
      <c r="E19279" t="s">
        <v>325</v>
      </c>
      <c r="F19279" t="s">
        <v>326</v>
      </c>
      <c r="G19279" t="s">
        <v>21</v>
      </c>
      <c r="H19279">
        <v>7745469</v>
      </c>
      <c r="I19279" s="68" t="str">
        <f>VLOOKUP(E19279,Refs!$P$2:$R$29,3,FALSE)</f>
        <v>Y59</v>
      </c>
      <c r="J19279" s="68" t="str">
        <f>VLOOKUP(E19279,Refs!$P$2:$S$29,4,FALSE)</f>
        <v>South East</v>
      </c>
      <c r="K19279" s="28">
        <f t="shared" si="608"/>
        <v>7745469</v>
      </c>
    </row>
    <row r="19280" spans="1:11" x14ac:dyDescent="0.35">
      <c r="A19280" s="69">
        <f t="shared" si="609"/>
        <v>45962</v>
      </c>
      <c r="B19280" t="s">
        <v>934</v>
      </c>
      <c r="C19280" t="s">
        <v>290</v>
      </c>
      <c r="D19280" t="s">
        <v>889</v>
      </c>
      <c r="E19280" t="s">
        <v>325</v>
      </c>
      <c r="F19280" t="s">
        <v>326</v>
      </c>
      <c r="G19280" t="s">
        <v>70</v>
      </c>
      <c r="H19280">
        <v>517</v>
      </c>
      <c r="I19280" s="68" t="str">
        <f>VLOOKUP(E19280,Refs!$P$2:$R$29,3,FALSE)</f>
        <v>Y59</v>
      </c>
      <c r="J19280" s="68" t="str">
        <f>VLOOKUP(E19280,Refs!$P$2:$S$29,4,FALSE)</f>
        <v>South East</v>
      </c>
      <c r="K19280" s="28">
        <f t="shared" si="608"/>
        <v>517</v>
      </c>
    </row>
    <row r="19281" spans="1:11" x14ac:dyDescent="0.35">
      <c r="A19281" s="69">
        <f t="shared" si="609"/>
        <v>45962</v>
      </c>
      <c r="B19281" t="s">
        <v>934</v>
      </c>
      <c r="C19281" t="s">
        <v>290</v>
      </c>
      <c r="D19281" t="s">
        <v>889</v>
      </c>
      <c r="E19281" t="s">
        <v>325</v>
      </c>
      <c r="F19281" t="s">
        <v>326</v>
      </c>
      <c r="G19281" t="s">
        <v>71</v>
      </c>
      <c r="H19281">
        <v>812</v>
      </c>
      <c r="I19281" s="68" t="str">
        <f>VLOOKUP(E19281,Refs!$P$2:$R$29,3,FALSE)</f>
        <v>Y59</v>
      </c>
      <c r="J19281" s="68" t="str">
        <f>VLOOKUP(E19281,Refs!$P$2:$S$29,4,FALSE)</f>
        <v>South East</v>
      </c>
      <c r="K19281" s="28">
        <f t="shared" si="608"/>
        <v>812</v>
      </c>
    </row>
    <row r="19282" spans="1:11" x14ac:dyDescent="0.35">
      <c r="A19282" s="69">
        <f t="shared" si="609"/>
        <v>45962</v>
      </c>
      <c r="B19282" t="s">
        <v>934</v>
      </c>
      <c r="C19282" t="s">
        <v>290</v>
      </c>
      <c r="D19282" t="s">
        <v>889</v>
      </c>
      <c r="E19282" t="s">
        <v>325</v>
      </c>
      <c r="F19282" t="s">
        <v>326</v>
      </c>
      <c r="G19282" t="s">
        <v>72</v>
      </c>
      <c r="H19282">
        <v>1081358</v>
      </c>
      <c r="I19282" s="68" t="str">
        <f>VLOOKUP(E19282,Refs!$P$2:$R$29,3,FALSE)</f>
        <v>Y59</v>
      </c>
      <c r="J19282" s="68" t="str">
        <f>VLOOKUP(E19282,Refs!$P$2:$S$29,4,FALSE)</f>
        <v>South East</v>
      </c>
      <c r="K19282" s="28">
        <f t="shared" si="608"/>
        <v>1081358</v>
      </c>
    </row>
    <row r="19283" spans="1:11" x14ac:dyDescent="0.35">
      <c r="A19283" s="69">
        <f t="shared" si="609"/>
        <v>45962</v>
      </c>
      <c r="B19283" t="s">
        <v>934</v>
      </c>
      <c r="C19283" t="s">
        <v>290</v>
      </c>
      <c r="D19283" t="s">
        <v>889</v>
      </c>
      <c r="E19283" t="s">
        <v>325</v>
      </c>
      <c r="F19283" t="s">
        <v>326</v>
      </c>
      <c r="G19283" t="s">
        <v>73</v>
      </c>
      <c r="H19283">
        <v>42811</v>
      </c>
      <c r="I19283" s="68" t="str">
        <f>VLOOKUP(E19283,Refs!$P$2:$R$29,3,FALSE)</f>
        <v>Y59</v>
      </c>
      <c r="J19283" s="68" t="str">
        <f>VLOOKUP(E19283,Refs!$P$2:$S$29,4,FALSE)</f>
        <v>South East</v>
      </c>
      <c r="K19283" s="28">
        <f t="shared" si="608"/>
        <v>42811</v>
      </c>
    </row>
    <row r="19284" spans="1:11" x14ac:dyDescent="0.35">
      <c r="A19284" s="69">
        <f t="shared" si="609"/>
        <v>45962</v>
      </c>
      <c r="B19284" t="s">
        <v>934</v>
      </c>
      <c r="C19284" t="s">
        <v>290</v>
      </c>
      <c r="D19284" t="s">
        <v>889</v>
      </c>
      <c r="E19284" t="s">
        <v>325</v>
      </c>
      <c r="F19284" t="s">
        <v>326</v>
      </c>
      <c r="G19284" t="s">
        <v>74</v>
      </c>
      <c r="H19284">
        <v>117575672</v>
      </c>
      <c r="I19284" s="68" t="str">
        <f>VLOOKUP(E19284,Refs!$P$2:$R$29,3,FALSE)</f>
        <v>Y59</v>
      </c>
      <c r="J19284" s="68" t="str">
        <f>VLOOKUP(E19284,Refs!$P$2:$S$29,4,FALSE)</f>
        <v>South East</v>
      </c>
      <c r="K19284" s="28">
        <f t="shared" si="608"/>
        <v>117575672</v>
      </c>
    </row>
    <row r="19285" spans="1:11" x14ac:dyDescent="0.35">
      <c r="A19285" s="69">
        <f t="shared" si="609"/>
        <v>45962</v>
      </c>
      <c r="B19285" t="s">
        <v>934</v>
      </c>
      <c r="C19285" t="s">
        <v>290</v>
      </c>
      <c r="D19285" t="s">
        <v>889</v>
      </c>
      <c r="E19285" t="s">
        <v>325</v>
      </c>
      <c r="F19285" t="s">
        <v>326</v>
      </c>
      <c r="G19285" t="s">
        <v>26</v>
      </c>
      <c r="H19285">
        <v>86059</v>
      </c>
      <c r="I19285" s="68" t="str">
        <f>VLOOKUP(E19285,Refs!$P$2:$R$29,3,FALSE)</f>
        <v>Y59</v>
      </c>
      <c r="J19285" s="68" t="str">
        <f>VLOOKUP(E19285,Refs!$P$2:$S$29,4,FALSE)</f>
        <v>South East</v>
      </c>
      <c r="K19285" s="28">
        <f t="shared" si="608"/>
        <v>86059</v>
      </c>
    </row>
    <row r="19286" spans="1:11" x14ac:dyDescent="0.35">
      <c r="A19286" s="69">
        <f t="shared" si="609"/>
        <v>45962</v>
      </c>
      <c r="B19286" t="s">
        <v>934</v>
      </c>
      <c r="C19286" t="s">
        <v>290</v>
      </c>
      <c r="D19286" t="s">
        <v>889</v>
      </c>
      <c r="E19286" t="s">
        <v>325</v>
      </c>
      <c r="F19286" t="s">
        <v>326</v>
      </c>
      <c r="G19286" t="s">
        <v>75</v>
      </c>
      <c r="H19286">
        <v>1808</v>
      </c>
      <c r="I19286" s="68" t="str">
        <f>VLOOKUP(E19286,Refs!$P$2:$R$29,3,FALSE)</f>
        <v>Y59</v>
      </c>
      <c r="J19286" s="68" t="str">
        <f>VLOOKUP(E19286,Refs!$P$2:$S$29,4,FALSE)</f>
        <v>South East</v>
      </c>
      <c r="K19286" s="28">
        <f t="shared" si="608"/>
        <v>1808</v>
      </c>
    </row>
    <row r="19287" spans="1:11" x14ac:dyDescent="0.35">
      <c r="A19287" s="69">
        <f t="shared" si="609"/>
        <v>45962</v>
      </c>
      <c r="B19287" t="s">
        <v>934</v>
      </c>
      <c r="C19287" t="s">
        <v>290</v>
      </c>
      <c r="D19287" t="s">
        <v>889</v>
      </c>
      <c r="E19287" t="s">
        <v>325</v>
      </c>
      <c r="F19287" t="s">
        <v>326</v>
      </c>
      <c r="G19287" t="s">
        <v>76</v>
      </c>
      <c r="H19287">
        <v>41440</v>
      </c>
      <c r="I19287" s="68" t="str">
        <f>VLOOKUP(E19287,Refs!$P$2:$R$29,3,FALSE)</f>
        <v>Y59</v>
      </c>
      <c r="J19287" s="68" t="str">
        <f>VLOOKUP(E19287,Refs!$P$2:$S$29,4,FALSE)</f>
        <v>South East</v>
      </c>
      <c r="K19287" s="28">
        <f t="shared" si="608"/>
        <v>41440</v>
      </c>
    </row>
    <row r="19288" spans="1:11" x14ac:dyDescent="0.35">
      <c r="A19288" s="69">
        <f t="shared" si="609"/>
        <v>45962</v>
      </c>
      <c r="B19288" t="s">
        <v>934</v>
      </c>
      <c r="C19288" t="s">
        <v>290</v>
      </c>
      <c r="D19288" t="s">
        <v>889</v>
      </c>
      <c r="E19288" t="s">
        <v>325</v>
      </c>
      <c r="F19288" t="s">
        <v>326</v>
      </c>
      <c r="G19288" t="s">
        <v>77</v>
      </c>
      <c r="H19288">
        <v>12154</v>
      </c>
      <c r="I19288" s="68" t="str">
        <f>VLOOKUP(E19288,Refs!$P$2:$R$29,3,FALSE)</f>
        <v>Y59</v>
      </c>
      <c r="J19288" s="68" t="str">
        <f>VLOOKUP(E19288,Refs!$P$2:$S$29,4,FALSE)</f>
        <v>South East</v>
      </c>
      <c r="K19288" s="28">
        <f t="shared" si="608"/>
        <v>12154</v>
      </c>
    </row>
    <row r="19289" spans="1:11" x14ac:dyDescent="0.35">
      <c r="A19289" s="69">
        <f t="shared" si="609"/>
        <v>45962</v>
      </c>
      <c r="B19289" t="s">
        <v>934</v>
      </c>
      <c r="C19289" t="s">
        <v>290</v>
      </c>
      <c r="D19289" t="s">
        <v>889</v>
      </c>
      <c r="E19289" t="s">
        <v>325</v>
      </c>
      <c r="F19289" t="s">
        <v>326</v>
      </c>
      <c r="G19289" t="s">
        <v>78</v>
      </c>
      <c r="H19289">
        <v>30657</v>
      </c>
      <c r="I19289" s="68" t="str">
        <f>VLOOKUP(E19289,Refs!$P$2:$R$29,3,FALSE)</f>
        <v>Y59</v>
      </c>
      <c r="J19289" s="68" t="str">
        <f>VLOOKUP(E19289,Refs!$P$2:$S$29,4,FALSE)</f>
        <v>South East</v>
      </c>
      <c r="K19289" s="28">
        <f t="shared" si="608"/>
        <v>30657</v>
      </c>
    </row>
    <row r="19290" spans="1:11" x14ac:dyDescent="0.35">
      <c r="A19290" s="69">
        <f t="shared" si="609"/>
        <v>45962</v>
      </c>
      <c r="B19290" t="s">
        <v>934</v>
      </c>
      <c r="C19290" t="s">
        <v>290</v>
      </c>
      <c r="D19290" t="s">
        <v>889</v>
      </c>
      <c r="E19290" t="s">
        <v>325</v>
      </c>
      <c r="F19290" t="s">
        <v>326</v>
      </c>
      <c r="G19290" t="s">
        <v>79</v>
      </c>
      <c r="H19290">
        <v>0</v>
      </c>
      <c r="I19290" s="68" t="str">
        <f>VLOOKUP(E19290,Refs!$P$2:$R$29,3,FALSE)</f>
        <v>Y59</v>
      </c>
      <c r="J19290" s="68" t="str">
        <f>VLOOKUP(E19290,Refs!$P$2:$S$29,4,FALSE)</f>
        <v>South East</v>
      </c>
      <c r="K19290" s="28" t="str">
        <f t="shared" si="608"/>
        <v/>
      </c>
    </row>
    <row r="19291" spans="1:11" x14ac:dyDescent="0.35">
      <c r="A19291" s="69">
        <f t="shared" si="609"/>
        <v>45962</v>
      </c>
      <c r="B19291" t="s">
        <v>934</v>
      </c>
      <c r="C19291" t="s">
        <v>290</v>
      </c>
      <c r="D19291" t="s">
        <v>889</v>
      </c>
      <c r="E19291" t="s">
        <v>325</v>
      </c>
      <c r="F19291" t="s">
        <v>326</v>
      </c>
      <c r="G19291" t="s">
        <v>25</v>
      </c>
      <c r="H19291">
        <v>42811</v>
      </c>
      <c r="I19291" s="68" t="str">
        <f>VLOOKUP(E19291,Refs!$P$2:$R$29,3,FALSE)</f>
        <v>Y59</v>
      </c>
      <c r="J19291" s="68" t="str">
        <f>VLOOKUP(E19291,Refs!$P$2:$S$29,4,FALSE)</f>
        <v>South East</v>
      </c>
      <c r="K19291" s="28">
        <f t="shared" si="608"/>
        <v>42811</v>
      </c>
    </row>
    <row r="19292" spans="1:11" x14ac:dyDescent="0.35">
      <c r="A19292" s="69">
        <f t="shared" si="609"/>
        <v>45962</v>
      </c>
      <c r="B19292" t="s">
        <v>934</v>
      </c>
      <c r="C19292" t="s">
        <v>290</v>
      </c>
      <c r="D19292" t="s">
        <v>889</v>
      </c>
      <c r="E19292" t="s">
        <v>325</v>
      </c>
      <c r="F19292" t="s">
        <v>326</v>
      </c>
      <c r="G19292" t="s">
        <v>80</v>
      </c>
      <c r="H19292">
        <v>0</v>
      </c>
      <c r="I19292" s="68" t="str">
        <f>VLOOKUP(E19292,Refs!$P$2:$R$29,3,FALSE)</f>
        <v>Y59</v>
      </c>
      <c r="J19292" s="68" t="str">
        <f>VLOOKUP(E19292,Refs!$P$2:$S$29,4,FALSE)</f>
        <v>South East</v>
      </c>
      <c r="K19292" s="28" t="str">
        <f t="shared" si="608"/>
        <v/>
      </c>
    </row>
    <row r="19293" spans="1:11" x14ac:dyDescent="0.35">
      <c r="A19293" s="69">
        <f t="shared" si="609"/>
        <v>45962</v>
      </c>
      <c r="B19293" t="s">
        <v>934</v>
      </c>
      <c r="C19293" t="s">
        <v>290</v>
      </c>
      <c r="D19293" t="s">
        <v>889</v>
      </c>
      <c r="E19293" t="s">
        <v>325</v>
      </c>
      <c r="F19293" t="s">
        <v>326</v>
      </c>
      <c r="G19293" t="s">
        <v>81</v>
      </c>
      <c r="H19293">
        <v>19824</v>
      </c>
      <c r="I19293" s="68" t="str">
        <f>VLOOKUP(E19293,Refs!$P$2:$R$29,3,FALSE)</f>
        <v>Y59</v>
      </c>
      <c r="J19293" s="68" t="str">
        <f>VLOOKUP(E19293,Refs!$P$2:$S$29,4,FALSE)</f>
        <v>South East</v>
      </c>
      <c r="K19293" s="28">
        <f t="shared" si="608"/>
        <v>19824</v>
      </c>
    </row>
    <row r="19294" spans="1:11" x14ac:dyDescent="0.35">
      <c r="A19294" s="69">
        <f t="shared" si="609"/>
        <v>45962</v>
      </c>
      <c r="B19294" t="s">
        <v>934</v>
      </c>
      <c r="C19294" t="s">
        <v>290</v>
      </c>
      <c r="D19294" t="s">
        <v>889</v>
      </c>
      <c r="E19294" t="s">
        <v>325</v>
      </c>
      <c r="F19294" t="s">
        <v>326</v>
      </c>
      <c r="G19294" t="s">
        <v>82</v>
      </c>
      <c r="H19294">
        <v>5582</v>
      </c>
      <c r="I19294" s="68" t="str">
        <f>VLOOKUP(E19294,Refs!$P$2:$R$29,3,FALSE)</f>
        <v>Y59</v>
      </c>
      <c r="J19294" s="68" t="str">
        <f>VLOOKUP(E19294,Refs!$P$2:$S$29,4,FALSE)</f>
        <v>South East</v>
      </c>
      <c r="K19294" s="28">
        <f t="shared" si="608"/>
        <v>5582</v>
      </c>
    </row>
    <row r="19295" spans="1:11" x14ac:dyDescent="0.35">
      <c r="A19295" s="69">
        <f t="shared" si="609"/>
        <v>45962</v>
      </c>
      <c r="B19295" t="s">
        <v>934</v>
      </c>
      <c r="C19295" t="s">
        <v>290</v>
      </c>
      <c r="D19295" t="s">
        <v>889</v>
      </c>
      <c r="E19295" t="s">
        <v>325</v>
      </c>
      <c r="F19295" t="s">
        <v>326</v>
      </c>
      <c r="G19295" t="s">
        <v>83</v>
      </c>
      <c r="H19295">
        <v>6780</v>
      </c>
      <c r="I19295" s="68" t="str">
        <f>VLOOKUP(E19295,Refs!$P$2:$R$29,3,FALSE)</f>
        <v>Y59</v>
      </c>
      <c r="J19295" s="68" t="str">
        <f>VLOOKUP(E19295,Refs!$P$2:$S$29,4,FALSE)</f>
        <v>South East</v>
      </c>
      <c r="K19295" s="28">
        <f t="shared" si="608"/>
        <v>6780</v>
      </c>
    </row>
    <row r="19296" spans="1:11" x14ac:dyDescent="0.35">
      <c r="A19296" s="69">
        <f t="shared" si="609"/>
        <v>45962</v>
      </c>
      <c r="B19296" t="s">
        <v>934</v>
      </c>
      <c r="C19296" t="s">
        <v>290</v>
      </c>
      <c r="D19296" t="s">
        <v>889</v>
      </c>
      <c r="E19296" t="s">
        <v>325</v>
      </c>
      <c r="F19296" t="s">
        <v>326</v>
      </c>
      <c r="G19296" t="s">
        <v>84</v>
      </c>
      <c r="H19296">
        <v>0</v>
      </c>
      <c r="I19296" s="68" t="str">
        <f>VLOOKUP(E19296,Refs!$P$2:$R$29,3,FALSE)</f>
        <v>Y59</v>
      </c>
      <c r="J19296" s="68" t="str">
        <f>VLOOKUP(E19296,Refs!$P$2:$S$29,4,FALSE)</f>
        <v>South East</v>
      </c>
      <c r="K19296" s="28" t="str">
        <f t="shared" si="608"/>
        <v/>
      </c>
    </row>
    <row r="19297" spans="1:11" x14ac:dyDescent="0.35">
      <c r="A19297" s="69">
        <f t="shared" si="609"/>
        <v>45962</v>
      </c>
      <c r="B19297" t="s">
        <v>934</v>
      </c>
      <c r="C19297" t="s">
        <v>290</v>
      </c>
      <c r="D19297" t="s">
        <v>889</v>
      </c>
      <c r="E19297" t="s">
        <v>325</v>
      </c>
      <c r="F19297" t="s">
        <v>326</v>
      </c>
      <c r="G19297" t="s">
        <v>85</v>
      </c>
      <c r="H19297">
        <v>3719</v>
      </c>
      <c r="I19297" s="68" t="str">
        <f>VLOOKUP(E19297,Refs!$P$2:$R$29,3,FALSE)</f>
        <v>Y59</v>
      </c>
      <c r="J19297" s="68" t="str">
        <f>VLOOKUP(E19297,Refs!$P$2:$S$29,4,FALSE)</f>
        <v>South East</v>
      </c>
      <c r="K19297" s="28">
        <f t="shared" si="608"/>
        <v>3719</v>
      </c>
    </row>
    <row r="19298" spans="1:11" x14ac:dyDescent="0.35">
      <c r="A19298" s="69">
        <f t="shared" si="609"/>
        <v>45962</v>
      </c>
      <c r="B19298" t="s">
        <v>934</v>
      </c>
      <c r="C19298" t="s">
        <v>290</v>
      </c>
      <c r="D19298" t="s">
        <v>889</v>
      </c>
      <c r="E19298" t="s">
        <v>325</v>
      </c>
      <c r="F19298" t="s">
        <v>326</v>
      </c>
      <c r="G19298" t="s">
        <v>86</v>
      </c>
      <c r="H19298">
        <v>1613</v>
      </c>
      <c r="I19298" s="68" t="str">
        <f>VLOOKUP(E19298,Refs!$P$2:$R$29,3,FALSE)</f>
        <v>Y59</v>
      </c>
      <c r="J19298" s="68" t="str">
        <f>VLOOKUP(E19298,Refs!$P$2:$S$29,4,FALSE)</f>
        <v>South East</v>
      </c>
      <c r="K19298" s="28">
        <f t="shared" ref="K19298:K19361" si="610">IF(OR(H19298="NULL",H19298=0,H19298=""),"",H19298)</f>
        <v>1613</v>
      </c>
    </row>
    <row r="19299" spans="1:11" x14ac:dyDescent="0.35">
      <c r="A19299" s="69">
        <f t="shared" si="609"/>
        <v>45962</v>
      </c>
      <c r="B19299" t="s">
        <v>934</v>
      </c>
      <c r="C19299" t="s">
        <v>290</v>
      </c>
      <c r="D19299" t="s">
        <v>889</v>
      </c>
      <c r="E19299" t="s">
        <v>325</v>
      </c>
      <c r="F19299" t="s">
        <v>326</v>
      </c>
      <c r="G19299" t="s">
        <v>87</v>
      </c>
      <c r="H19299">
        <v>7795</v>
      </c>
      <c r="I19299" s="68" t="str">
        <f>VLOOKUP(E19299,Refs!$P$2:$R$29,3,FALSE)</f>
        <v>Y59</v>
      </c>
      <c r="J19299" s="68" t="str">
        <f>VLOOKUP(E19299,Refs!$P$2:$S$29,4,FALSE)</f>
        <v>South East</v>
      </c>
      <c r="K19299" s="28">
        <f t="shared" si="610"/>
        <v>7795</v>
      </c>
    </row>
    <row r="19300" spans="1:11" x14ac:dyDescent="0.35">
      <c r="A19300" s="69">
        <f t="shared" si="609"/>
        <v>45962</v>
      </c>
      <c r="B19300" t="s">
        <v>934</v>
      </c>
      <c r="C19300" t="s">
        <v>290</v>
      </c>
      <c r="D19300" t="s">
        <v>889</v>
      </c>
      <c r="E19300" t="s">
        <v>325</v>
      </c>
      <c r="F19300" t="s">
        <v>326</v>
      </c>
      <c r="G19300" t="s">
        <v>88</v>
      </c>
      <c r="H19300">
        <v>0</v>
      </c>
      <c r="I19300" s="68" t="str">
        <f>VLOOKUP(E19300,Refs!$P$2:$R$29,3,FALSE)</f>
        <v>Y59</v>
      </c>
      <c r="J19300" s="68" t="str">
        <f>VLOOKUP(E19300,Refs!$P$2:$S$29,4,FALSE)</f>
        <v>South East</v>
      </c>
      <c r="K19300" s="28" t="str">
        <f t="shared" si="610"/>
        <v/>
      </c>
    </row>
    <row r="19301" spans="1:11" x14ac:dyDescent="0.35">
      <c r="A19301" s="69">
        <f t="shared" si="609"/>
        <v>45962</v>
      </c>
      <c r="B19301" t="s">
        <v>934</v>
      </c>
      <c r="C19301" t="s">
        <v>290</v>
      </c>
      <c r="D19301" t="s">
        <v>889</v>
      </c>
      <c r="E19301" t="s">
        <v>325</v>
      </c>
      <c r="F19301" t="s">
        <v>326</v>
      </c>
      <c r="G19301" t="s">
        <v>89</v>
      </c>
      <c r="H19301">
        <v>86028</v>
      </c>
      <c r="I19301" s="68" t="str">
        <f>VLOOKUP(E19301,Refs!$P$2:$R$29,3,FALSE)</f>
        <v>Y59</v>
      </c>
      <c r="J19301" s="68" t="str">
        <f>VLOOKUP(E19301,Refs!$P$2:$S$29,4,FALSE)</f>
        <v>South East</v>
      </c>
      <c r="K19301" s="28">
        <f t="shared" si="610"/>
        <v>86028</v>
      </c>
    </row>
    <row r="19302" spans="1:11" x14ac:dyDescent="0.35">
      <c r="A19302" s="69">
        <f t="shared" si="609"/>
        <v>45962</v>
      </c>
      <c r="B19302" t="s">
        <v>934</v>
      </c>
      <c r="C19302" t="s">
        <v>290</v>
      </c>
      <c r="D19302" t="s">
        <v>889</v>
      </c>
      <c r="E19302" t="s">
        <v>325</v>
      </c>
      <c r="F19302" t="s">
        <v>326</v>
      </c>
      <c r="G19302" t="s">
        <v>27</v>
      </c>
      <c r="H19302">
        <v>5837</v>
      </c>
      <c r="I19302" s="68" t="str">
        <f>VLOOKUP(E19302,Refs!$P$2:$R$29,3,FALSE)</f>
        <v>Y59</v>
      </c>
      <c r="J19302" s="68" t="str">
        <f>VLOOKUP(E19302,Refs!$P$2:$S$29,4,FALSE)</f>
        <v>South East</v>
      </c>
      <c r="K19302" s="28">
        <f t="shared" si="610"/>
        <v>5837</v>
      </c>
    </row>
    <row r="19303" spans="1:11" x14ac:dyDescent="0.35">
      <c r="A19303" s="69">
        <f t="shared" si="609"/>
        <v>45962</v>
      </c>
      <c r="B19303" t="s">
        <v>934</v>
      </c>
      <c r="C19303" t="s">
        <v>290</v>
      </c>
      <c r="D19303" t="s">
        <v>889</v>
      </c>
      <c r="E19303" t="s">
        <v>325</v>
      </c>
      <c r="F19303" t="s">
        <v>326</v>
      </c>
      <c r="G19303" t="s">
        <v>29</v>
      </c>
      <c r="H19303">
        <v>11158</v>
      </c>
      <c r="I19303" s="68" t="str">
        <f>VLOOKUP(E19303,Refs!$P$2:$R$29,3,FALSE)</f>
        <v>Y59</v>
      </c>
      <c r="J19303" s="68" t="str">
        <f>VLOOKUP(E19303,Refs!$P$2:$S$29,4,FALSE)</f>
        <v>South East</v>
      </c>
      <c r="K19303" s="28">
        <f t="shared" si="610"/>
        <v>11158</v>
      </c>
    </row>
    <row r="19304" spans="1:11" x14ac:dyDescent="0.35">
      <c r="A19304" s="69">
        <f t="shared" si="609"/>
        <v>45962</v>
      </c>
      <c r="B19304" t="s">
        <v>934</v>
      </c>
      <c r="C19304" t="s">
        <v>290</v>
      </c>
      <c r="D19304" t="s">
        <v>889</v>
      </c>
      <c r="E19304" t="s">
        <v>325</v>
      </c>
      <c r="F19304" t="s">
        <v>326</v>
      </c>
      <c r="G19304" t="s">
        <v>90</v>
      </c>
      <c r="H19304">
        <v>3961</v>
      </c>
      <c r="I19304" s="68" t="str">
        <f>VLOOKUP(E19304,Refs!$P$2:$R$29,3,FALSE)</f>
        <v>Y59</v>
      </c>
      <c r="J19304" s="68" t="str">
        <f>VLOOKUP(E19304,Refs!$P$2:$S$29,4,FALSE)</f>
        <v>South East</v>
      </c>
      <c r="K19304" s="28">
        <f t="shared" si="610"/>
        <v>3961</v>
      </c>
    </row>
    <row r="19305" spans="1:11" x14ac:dyDescent="0.35">
      <c r="A19305" s="69">
        <f t="shared" si="609"/>
        <v>45962</v>
      </c>
      <c r="B19305" t="s">
        <v>934</v>
      </c>
      <c r="C19305" t="s">
        <v>290</v>
      </c>
      <c r="D19305" t="s">
        <v>889</v>
      </c>
      <c r="E19305" t="s">
        <v>325</v>
      </c>
      <c r="F19305" t="s">
        <v>326</v>
      </c>
      <c r="G19305" t="s">
        <v>91</v>
      </c>
      <c r="H19305">
        <v>1</v>
      </c>
      <c r="I19305" s="68" t="str">
        <f>VLOOKUP(E19305,Refs!$P$2:$R$29,3,FALSE)</f>
        <v>Y59</v>
      </c>
      <c r="J19305" s="68" t="str">
        <f>VLOOKUP(E19305,Refs!$P$2:$S$29,4,FALSE)</f>
        <v>South East</v>
      </c>
      <c r="K19305" s="28">
        <f t="shared" si="610"/>
        <v>1</v>
      </c>
    </row>
    <row r="19306" spans="1:11" x14ac:dyDescent="0.35">
      <c r="A19306" s="69">
        <f t="shared" si="609"/>
        <v>45962</v>
      </c>
      <c r="B19306" t="s">
        <v>934</v>
      </c>
      <c r="C19306" t="s">
        <v>290</v>
      </c>
      <c r="D19306" t="s">
        <v>889</v>
      </c>
      <c r="E19306" t="s">
        <v>325</v>
      </c>
      <c r="F19306" t="s">
        <v>326</v>
      </c>
      <c r="G19306" t="s">
        <v>92</v>
      </c>
      <c r="H19306">
        <v>3388</v>
      </c>
      <c r="I19306" s="68" t="str">
        <f>VLOOKUP(E19306,Refs!$P$2:$R$29,3,FALSE)</f>
        <v>Y59</v>
      </c>
      <c r="J19306" s="68" t="str">
        <f>VLOOKUP(E19306,Refs!$P$2:$S$29,4,FALSE)</f>
        <v>South East</v>
      </c>
      <c r="K19306" s="28">
        <f t="shared" si="610"/>
        <v>3388</v>
      </c>
    </row>
    <row r="19307" spans="1:11" x14ac:dyDescent="0.35">
      <c r="A19307" s="69">
        <f t="shared" si="609"/>
        <v>45962</v>
      </c>
      <c r="B19307" t="s">
        <v>934</v>
      </c>
      <c r="C19307" t="s">
        <v>290</v>
      </c>
      <c r="D19307" t="s">
        <v>889</v>
      </c>
      <c r="E19307" t="s">
        <v>325</v>
      </c>
      <c r="F19307" t="s">
        <v>326</v>
      </c>
      <c r="G19307" t="s">
        <v>93</v>
      </c>
      <c r="H19307">
        <v>417</v>
      </c>
      <c r="I19307" s="68" t="str">
        <f>VLOOKUP(E19307,Refs!$P$2:$R$29,3,FALSE)</f>
        <v>Y59</v>
      </c>
      <c r="J19307" s="68" t="str">
        <f>VLOOKUP(E19307,Refs!$P$2:$S$29,4,FALSE)</f>
        <v>South East</v>
      </c>
      <c r="K19307" s="28">
        <f t="shared" si="610"/>
        <v>417</v>
      </c>
    </row>
    <row r="19308" spans="1:11" x14ac:dyDescent="0.35">
      <c r="A19308" s="69">
        <f t="shared" si="609"/>
        <v>45962</v>
      </c>
      <c r="B19308" t="s">
        <v>934</v>
      </c>
      <c r="C19308" t="s">
        <v>290</v>
      </c>
      <c r="D19308" t="s">
        <v>889</v>
      </c>
      <c r="E19308" t="s">
        <v>325</v>
      </c>
      <c r="F19308" t="s">
        <v>326</v>
      </c>
      <c r="G19308" t="s">
        <v>94</v>
      </c>
      <c r="H19308">
        <v>2338</v>
      </c>
      <c r="I19308" s="68" t="str">
        <f>VLOOKUP(E19308,Refs!$P$2:$R$29,3,FALSE)</f>
        <v>Y59</v>
      </c>
      <c r="J19308" s="68" t="str">
        <f>VLOOKUP(E19308,Refs!$P$2:$S$29,4,FALSE)</f>
        <v>South East</v>
      </c>
      <c r="K19308" s="28">
        <f t="shared" si="610"/>
        <v>2338</v>
      </c>
    </row>
    <row r="19309" spans="1:11" x14ac:dyDescent="0.35">
      <c r="A19309" s="69">
        <f t="shared" si="609"/>
        <v>45962</v>
      </c>
      <c r="B19309" t="s">
        <v>934</v>
      </c>
      <c r="C19309" t="s">
        <v>290</v>
      </c>
      <c r="D19309" t="s">
        <v>889</v>
      </c>
      <c r="E19309" t="s">
        <v>325</v>
      </c>
      <c r="F19309" t="s">
        <v>326</v>
      </c>
      <c r="G19309" t="s">
        <v>95</v>
      </c>
      <c r="H19309">
        <v>926</v>
      </c>
      <c r="I19309" s="68" t="str">
        <f>VLOOKUP(E19309,Refs!$P$2:$R$29,3,FALSE)</f>
        <v>Y59</v>
      </c>
      <c r="J19309" s="68" t="str">
        <f>VLOOKUP(E19309,Refs!$P$2:$S$29,4,FALSE)</f>
        <v>South East</v>
      </c>
      <c r="K19309" s="28">
        <f t="shared" si="610"/>
        <v>926</v>
      </c>
    </row>
    <row r="19310" spans="1:11" x14ac:dyDescent="0.35">
      <c r="A19310" s="69">
        <f t="shared" si="609"/>
        <v>45962</v>
      </c>
      <c r="B19310" t="s">
        <v>934</v>
      </c>
      <c r="C19310" t="s">
        <v>290</v>
      </c>
      <c r="D19310" t="s">
        <v>889</v>
      </c>
      <c r="E19310" t="s">
        <v>325</v>
      </c>
      <c r="F19310" t="s">
        <v>326</v>
      </c>
      <c r="G19310" t="s">
        <v>96</v>
      </c>
      <c r="H19310">
        <v>4684</v>
      </c>
      <c r="I19310" s="68" t="str">
        <f>VLOOKUP(E19310,Refs!$P$2:$R$29,3,FALSE)</f>
        <v>Y59</v>
      </c>
      <c r="J19310" s="68" t="str">
        <f>VLOOKUP(E19310,Refs!$P$2:$S$29,4,FALSE)</f>
        <v>South East</v>
      </c>
      <c r="K19310" s="28">
        <f t="shared" si="610"/>
        <v>4684</v>
      </c>
    </row>
    <row r="19311" spans="1:11" x14ac:dyDescent="0.35">
      <c r="A19311" s="69">
        <f t="shared" si="609"/>
        <v>45962</v>
      </c>
      <c r="B19311" t="s">
        <v>934</v>
      </c>
      <c r="C19311" t="s">
        <v>290</v>
      </c>
      <c r="D19311" t="s">
        <v>889</v>
      </c>
      <c r="E19311" t="s">
        <v>325</v>
      </c>
      <c r="F19311" t="s">
        <v>326</v>
      </c>
      <c r="G19311" t="s">
        <v>31</v>
      </c>
      <c r="H19311">
        <v>932</v>
      </c>
      <c r="I19311" s="68" t="str">
        <f>VLOOKUP(E19311,Refs!$P$2:$R$29,3,FALSE)</f>
        <v>Y59</v>
      </c>
      <c r="J19311" s="68" t="str">
        <f>VLOOKUP(E19311,Refs!$P$2:$S$29,4,FALSE)</f>
        <v>South East</v>
      </c>
      <c r="K19311" s="28">
        <f t="shared" si="610"/>
        <v>932</v>
      </c>
    </row>
    <row r="19312" spans="1:11" x14ac:dyDescent="0.35">
      <c r="A19312" s="69">
        <f t="shared" si="609"/>
        <v>45962</v>
      </c>
      <c r="B19312" t="s">
        <v>934</v>
      </c>
      <c r="C19312" t="s">
        <v>290</v>
      </c>
      <c r="D19312" t="s">
        <v>889</v>
      </c>
      <c r="E19312" t="s">
        <v>325</v>
      </c>
      <c r="F19312" t="s">
        <v>326</v>
      </c>
      <c r="G19312" t="s">
        <v>97</v>
      </c>
      <c r="H19312">
        <v>15112</v>
      </c>
      <c r="I19312" s="68" t="str">
        <f>VLOOKUP(E19312,Refs!$P$2:$R$29,3,FALSE)</f>
        <v>Y59</v>
      </c>
      <c r="J19312" s="68" t="str">
        <f>VLOOKUP(E19312,Refs!$P$2:$S$29,4,FALSE)</f>
        <v>South East</v>
      </c>
      <c r="K19312" s="28">
        <f t="shared" si="610"/>
        <v>15112</v>
      </c>
    </row>
    <row r="19313" spans="1:11" x14ac:dyDescent="0.35">
      <c r="A19313" s="69">
        <f t="shared" si="609"/>
        <v>45962</v>
      </c>
      <c r="B19313" t="s">
        <v>934</v>
      </c>
      <c r="C19313" t="s">
        <v>290</v>
      </c>
      <c r="D19313" t="s">
        <v>889</v>
      </c>
      <c r="E19313" t="s">
        <v>325</v>
      </c>
      <c r="F19313" t="s">
        <v>326</v>
      </c>
      <c r="G19313" t="s">
        <v>98</v>
      </c>
      <c r="H19313">
        <v>8334</v>
      </c>
      <c r="I19313" s="68" t="str">
        <f>VLOOKUP(E19313,Refs!$P$2:$R$29,3,FALSE)</f>
        <v>Y59</v>
      </c>
      <c r="J19313" s="68" t="str">
        <f>VLOOKUP(E19313,Refs!$P$2:$S$29,4,FALSE)</f>
        <v>South East</v>
      </c>
      <c r="K19313" s="28">
        <f t="shared" si="610"/>
        <v>8334</v>
      </c>
    </row>
    <row r="19314" spans="1:11" x14ac:dyDescent="0.35">
      <c r="A19314" s="69">
        <f t="shared" si="609"/>
        <v>45962</v>
      </c>
      <c r="B19314" t="s">
        <v>934</v>
      </c>
      <c r="C19314" t="s">
        <v>290</v>
      </c>
      <c r="D19314" t="s">
        <v>889</v>
      </c>
      <c r="E19314" t="s">
        <v>325</v>
      </c>
      <c r="F19314" t="s">
        <v>326</v>
      </c>
      <c r="G19314" t="s">
        <v>99</v>
      </c>
      <c r="H19314">
        <v>3232</v>
      </c>
      <c r="I19314" s="68" t="str">
        <f>VLOOKUP(E19314,Refs!$P$2:$R$29,3,FALSE)</f>
        <v>Y59</v>
      </c>
      <c r="J19314" s="68" t="str">
        <f>VLOOKUP(E19314,Refs!$P$2:$S$29,4,FALSE)</f>
        <v>South East</v>
      </c>
      <c r="K19314" s="28">
        <f t="shared" si="610"/>
        <v>3232</v>
      </c>
    </row>
    <row r="19315" spans="1:11" x14ac:dyDescent="0.35">
      <c r="A19315" s="69">
        <f t="shared" si="609"/>
        <v>45962</v>
      </c>
      <c r="B19315" t="s">
        <v>934</v>
      </c>
      <c r="C19315" t="s">
        <v>290</v>
      </c>
      <c r="D19315" t="s">
        <v>889</v>
      </c>
      <c r="E19315" t="s">
        <v>325</v>
      </c>
      <c r="F19315" t="s">
        <v>326</v>
      </c>
      <c r="G19315" t="s">
        <v>100</v>
      </c>
      <c r="H19315">
        <v>0</v>
      </c>
      <c r="I19315" s="68" t="str">
        <f>VLOOKUP(E19315,Refs!$P$2:$R$29,3,FALSE)</f>
        <v>Y59</v>
      </c>
      <c r="J19315" s="68" t="str">
        <f>VLOOKUP(E19315,Refs!$P$2:$S$29,4,FALSE)</f>
        <v>South East</v>
      </c>
      <c r="K19315" s="28" t="str">
        <f t="shared" si="610"/>
        <v/>
      </c>
    </row>
    <row r="19316" spans="1:11" x14ac:dyDescent="0.35">
      <c r="A19316" s="69">
        <f t="shared" si="609"/>
        <v>45962</v>
      </c>
      <c r="B19316" t="s">
        <v>934</v>
      </c>
      <c r="C19316" t="s">
        <v>290</v>
      </c>
      <c r="D19316" t="s">
        <v>889</v>
      </c>
      <c r="E19316" t="s">
        <v>325</v>
      </c>
      <c r="F19316" t="s">
        <v>326</v>
      </c>
      <c r="G19316" t="s">
        <v>101</v>
      </c>
      <c r="H19316">
        <v>0</v>
      </c>
      <c r="I19316" s="68" t="str">
        <f>VLOOKUP(E19316,Refs!$P$2:$R$29,3,FALSE)</f>
        <v>Y59</v>
      </c>
      <c r="J19316" s="68" t="str">
        <f>VLOOKUP(E19316,Refs!$P$2:$S$29,4,FALSE)</f>
        <v>South East</v>
      </c>
      <c r="K19316" s="28" t="str">
        <f t="shared" si="610"/>
        <v/>
      </c>
    </row>
    <row r="19317" spans="1:11" x14ac:dyDescent="0.35">
      <c r="A19317" s="69">
        <f t="shared" si="609"/>
        <v>45962</v>
      </c>
      <c r="B19317" t="s">
        <v>934</v>
      </c>
      <c r="C19317" t="s">
        <v>290</v>
      </c>
      <c r="D19317" t="s">
        <v>889</v>
      </c>
      <c r="E19317" t="s">
        <v>325</v>
      </c>
      <c r="F19317" t="s">
        <v>326</v>
      </c>
      <c r="G19317" t="s">
        <v>102</v>
      </c>
      <c r="H19317">
        <v>173</v>
      </c>
      <c r="I19317" s="68" t="str">
        <f>VLOOKUP(E19317,Refs!$P$2:$R$29,3,FALSE)</f>
        <v>Y59</v>
      </c>
      <c r="J19317" s="68" t="str">
        <f>VLOOKUP(E19317,Refs!$P$2:$S$29,4,FALSE)</f>
        <v>South East</v>
      </c>
      <c r="K19317" s="28">
        <f t="shared" si="610"/>
        <v>173</v>
      </c>
    </row>
    <row r="19318" spans="1:11" x14ac:dyDescent="0.35">
      <c r="A19318" s="69">
        <f t="shared" si="609"/>
        <v>45962</v>
      </c>
      <c r="B19318" t="s">
        <v>934</v>
      </c>
      <c r="C19318" t="s">
        <v>290</v>
      </c>
      <c r="D19318" t="s">
        <v>889</v>
      </c>
      <c r="E19318" t="s">
        <v>325</v>
      </c>
      <c r="F19318" t="s">
        <v>326</v>
      </c>
      <c r="G19318" t="s">
        <v>103</v>
      </c>
      <c r="H19318">
        <v>1036</v>
      </c>
      <c r="I19318" s="68" t="str">
        <f>VLOOKUP(E19318,Refs!$P$2:$R$29,3,FALSE)</f>
        <v>Y59</v>
      </c>
      <c r="J19318" s="68" t="str">
        <f>VLOOKUP(E19318,Refs!$P$2:$S$29,4,FALSE)</f>
        <v>South East</v>
      </c>
      <c r="K19318" s="28">
        <f t="shared" si="610"/>
        <v>1036</v>
      </c>
    </row>
    <row r="19319" spans="1:11" x14ac:dyDescent="0.35">
      <c r="A19319" s="69">
        <f t="shared" si="609"/>
        <v>45962</v>
      </c>
      <c r="B19319" t="s">
        <v>934</v>
      </c>
      <c r="C19319" t="s">
        <v>290</v>
      </c>
      <c r="D19319" t="s">
        <v>889</v>
      </c>
      <c r="E19319" t="s">
        <v>325</v>
      </c>
      <c r="F19319" t="s">
        <v>326</v>
      </c>
      <c r="G19319" t="s">
        <v>104</v>
      </c>
      <c r="H19319">
        <v>0</v>
      </c>
      <c r="I19319" s="68" t="str">
        <f>VLOOKUP(E19319,Refs!$P$2:$R$29,3,FALSE)</f>
        <v>Y59</v>
      </c>
      <c r="J19319" s="68" t="str">
        <f>VLOOKUP(E19319,Refs!$P$2:$S$29,4,FALSE)</f>
        <v>South East</v>
      </c>
      <c r="K19319" s="28" t="str">
        <f t="shared" si="610"/>
        <v/>
      </c>
    </row>
    <row r="19320" spans="1:11" x14ac:dyDescent="0.35">
      <c r="A19320" s="69">
        <f t="shared" si="609"/>
        <v>45962</v>
      </c>
      <c r="B19320" t="s">
        <v>934</v>
      </c>
      <c r="C19320" t="s">
        <v>290</v>
      </c>
      <c r="D19320" t="s">
        <v>889</v>
      </c>
      <c r="E19320" t="s">
        <v>325</v>
      </c>
      <c r="F19320" t="s">
        <v>326</v>
      </c>
      <c r="G19320" t="s">
        <v>105</v>
      </c>
      <c r="H19320">
        <v>11158</v>
      </c>
      <c r="I19320" s="68" t="str">
        <f>VLOOKUP(E19320,Refs!$P$2:$R$29,3,FALSE)</f>
        <v>Y59</v>
      </c>
      <c r="J19320" s="68" t="str">
        <f>VLOOKUP(E19320,Refs!$P$2:$S$29,4,FALSE)</f>
        <v>South East</v>
      </c>
      <c r="K19320" s="28">
        <f t="shared" si="610"/>
        <v>11158</v>
      </c>
    </row>
    <row r="19321" spans="1:11" x14ac:dyDescent="0.35">
      <c r="A19321" s="69">
        <f t="shared" si="609"/>
        <v>45962</v>
      </c>
      <c r="B19321" t="s">
        <v>934</v>
      </c>
      <c r="C19321" t="s">
        <v>290</v>
      </c>
      <c r="D19321" t="s">
        <v>889</v>
      </c>
      <c r="E19321" t="s">
        <v>325</v>
      </c>
      <c r="F19321" t="s">
        <v>326</v>
      </c>
      <c r="G19321" t="s">
        <v>106</v>
      </c>
      <c r="H19321">
        <v>3607</v>
      </c>
      <c r="I19321" s="68" t="str">
        <f>VLOOKUP(E19321,Refs!$P$2:$R$29,3,FALSE)</f>
        <v>Y59</v>
      </c>
      <c r="J19321" s="68" t="str">
        <f>VLOOKUP(E19321,Refs!$P$2:$S$29,4,FALSE)</f>
        <v>South East</v>
      </c>
      <c r="K19321" s="28">
        <f t="shared" si="610"/>
        <v>3607</v>
      </c>
    </row>
    <row r="19322" spans="1:11" x14ac:dyDescent="0.35">
      <c r="A19322" s="69">
        <f t="shared" si="609"/>
        <v>45962</v>
      </c>
      <c r="B19322" t="s">
        <v>934</v>
      </c>
      <c r="C19322" t="s">
        <v>290</v>
      </c>
      <c r="D19322" t="s">
        <v>889</v>
      </c>
      <c r="E19322" t="s">
        <v>325</v>
      </c>
      <c r="F19322" t="s">
        <v>326</v>
      </c>
      <c r="G19322" t="s">
        <v>107</v>
      </c>
      <c r="H19322">
        <v>266</v>
      </c>
      <c r="I19322" s="68" t="str">
        <f>VLOOKUP(E19322,Refs!$P$2:$R$29,3,FALSE)</f>
        <v>Y59</v>
      </c>
      <c r="J19322" s="68" t="str">
        <f>VLOOKUP(E19322,Refs!$P$2:$S$29,4,FALSE)</f>
        <v>South East</v>
      </c>
      <c r="K19322" s="28">
        <f t="shared" si="610"/>
        <v>266</v>
      </c>
    </row>
    <row r="19323" spans="1:11" x14ac:dyDescent="0.35">
      <c r="A19323" s="69">
        <f t="shared" si="609"/>
        <v>45962</v>
      </c>
      <c r="B19323" t="s">
        <v>934</v>
      </c>
      <c r="C19323" t="s">
        <v>290</v>
      </c>
      <c r="D19323" t="s">
        <v>889</v>
      </c>
      <c r="E19323" t="s">
        <v>325</v>
      </c>
      <c r="F19323" t="s">
        <v>326</v>
      </c>
      <c r="G19323" t="s">
        <v>108</v>
      </c>
      <c r="H19323">
        <v>1930</v>
      </c>
      <c r="I19323" s="68" t="str">
        <f>VLOOKUP(E19323,Refs!$P$2:$R$29,3,FALSE)</f>
        <v>Y59</v>
      </c>
      <c r="J19323" s="68" t="str">
        <f>VLOOKUP(E19323,Refs!$P$2:$S$29,4,FALSE)</f>
        <v>South East</v>
      </c>
      <c r="K19323" s="28">
        <f t="shared" si="610"/>
        <v>1930</v>
      </c>
    </row>
    <row r="19324" spans="1:11" x14ac:dyDescent="0.35">
      <c r="A19324" s="69">
        <f t="shared" si="609"/>
        <v>45962</v>
      </c>
      <c r="B19324" t="s">
        <v>934</v>
      </c>
      <c r="C19324" t="s">
        <v>290</v>
      </c>
      <c r="D19324" t="s">
        <v>889</v>
      </c>
      <c r="E19324" t="s">
        <v>325</v>
      </c>
      <c r="F19324" t="s">
        <v>326</v>
      </c>
      <c r="G19324" t="s">
        <v>109</v>
      </c>
      <c r="H19324">
        <v>0</v>
      </c>
      <c r="I19324" s="68" t="str">
        <f>VLOOKUP(E19324,Refs!$P$2:$R$29,3,FALSE)</f>
        <v>Y59</v>
      </c>
      <c r="J19324" s="68" t="str">
        <f>VLOOKUP(E19324,Refs!$P$2:$S$29,4,FALSE)</f>
        <v>South East</v>
      </c>
      <c r="K19324" s="28" t="str">
        <f t="shared" si="610"/>
        <v/>
      </c>
    </row>
    <row r="19325" spans="1:11" x14ac:dyDescent="0.35">
      <c r="A19325" s="69">
        <f t="shared" si="609"/>
        <v>45962</v>
      </c>
      <c r="B19325" t="s">
        <v>934</v>
      </c>
      <c r="C19325" t="s">
        <v>290</v>
      </c>
      <c r="D19325" t="s">
        <v>889</v>
      </c>
      <c r="E19325" t="s">
        <v>325</v>
      </c>
      <c r="F19325" t="s">
        <v>326</v>
      </c>
      <c r="G19325" t="s">
        <v>110</v>
      </c>
      <c r="H19325">
        <v>7197</v>
      </c>
      <c r="I19325" s="68" t="str">
        <f>VLOOKUP(E19325,Refs!$P$2:$R$29,3,FALSE)</f>
        <v>Y59</v>
      </c>
      <c r="J19325" s="68" t="str">
        <f>VLOOKUP(E19325,Refs!$P$2:$S$29,4,FALSE)</f>
        <v>South East</v>
      </c>
      <c r="K19325" s="28">
        <f t="shared" si="610"/>
        <v>7197</v>
      </c>
    </row>
    <row r="19326" spans="1:11" x14ac:dyDescent="0.35">
      <c r="A19326" s="69">
        <f t="shared" si="609"/>
        <v>45962</v>
      </c>
      <c r="B19326" t="s">
        <v>934</v>
      </c>
      <c r="C19326" t="s">
        <v>290</v>
      </c>
      <c r="D19326" t="s">
        <v>889</v>
      </c>
      <c r="E19326" t="s">
        <v>325</v>
      </c>
      <c r="F19326" t="s">
        <v>326</v>
      </c>
      <c r="G19326" t="s">
        <v>808</v>
      </c>
      <c r="H19326">
        <v>42167</v>
      </c>
      <c r="I19326" s="68" t="str">
        <f>VLOOKUP(E19326,Refs!$P$2:$R$29,3,FALSE)</f>
        <v>Y59</v>
      </c>
      <c r="J19326" s="68" t="str">
        <f>VLOOKUP(E19326,Refs!$P$2:$S$29,4,FALSE)</f>
        <v>South East</v>
      </c>
      <c r="K19326" s="28">
        <f t="shared" si="610"/>
        <v>42167</v>
      </c>
    </row>
    <row r="19327" spans="1:11" x14ac:dyDescent="0.35">
      <c r="A19327" s="69">
        <f t="shared" si="609"/>
        <v>45962</v>
      </c>
      <c r="B19327" t="s">
        <v>934</v>
      </c>
      <c r="C19327" t="s">
        <v>290</v>
      </c>
      <c r="D19327" t="s">
        <v>889</v>
      </c>
      <c r="E19327" t="s">
        <v>325</v>
      </c>
      <c r="F19327" t="s">
        <v>326</v>
      </c>
      <c r="G19327" t="s">
        <v>809</v>
      </c>
      <c r="H19327">
        <v>0</v>
      </c>
      <c r="I19327" s="68" t="str">
        <f>VLOOKUP(E19327,Refs!$P$2:$R$29,3,FALSE)</f>
        <v>Y59</v>
      </c>
      <c r="J19327" s="68" t="str">
        <f>VLOOKUP(E19327,Refs!$P$2:$S$29,4,FALSE)</f>
        <v>South East</v>
      </c>
      <c r="K19327" s="28" t="str">
        <f t="shared" si="610"/>
        <v/>
      </c>
    </row>
    <row r="19328" spans="1:11" x14ac:dyDescent="0.35">
      <c r="A19328" s="69">
        <f t="shared" si="609"/>
        <v>45962</v>
      </c>
      <c r="B19328" t="s">
        <v>934</v>
      </c>
      <c r="C19328" t="s">
        <v>290</v>
      </c>
      <c r="D19328" t="s">
        <v>889</v>
      </c>
      <c r="E19328" t="s">
        <v>325</v>
      </c>
      <c r="F19328" t="s">
        <v>326</v>
      </c>
      <c r="G19328" t="s">
        <v>111</v>
      </c>
      <c r="H19328">
        <v>66917</v>
      </c>
      <c r="I19328" s="68" t="str">
        <f>VLOOKUP(E19328,Refs!$P$2:$R$29,3,FALSE)</f>
        <v>Y59</v>
      </c>
      <c r="J19328" s="68" t="str">
        <f>VLOOKUP(E19328,Refs!$P$2:$S$29,4,FALSE)</f>
        <v>South East</v>
      </c>
      <c r="K19328" s="28">
        <f t="shared" si="610"/>
        <v>66917</v>
      </c>
    </row>
    <row r="19329" spans="1:11" x14ac:dyDescent="0.35">
      <c r="A19329" s="69">
        <f t="shared" si="609"/>
        <v>45962</v>
      </c>
      <c r="B19329" t="s">
        <v>934</v>
      </c>
      <c r="C19329" t="s">
        <v>290</v>
      </c>
      <c r="D19329" t="s">
        <v>889</v>
      </c>
      <c r="E19329" t="s">
        <v>325</v>
      </c>
      <c r="F19329" t="s">
        <v>326</v>
      </c>
      <c r="G19329" t="s">
        <v>112</v>
      </c>
      <c r="H19329">
        <v>0</v>
      </c>
      <c r="I19329" s="68" t="str">
        <f>VLOOKUP(E19329,Refs!$P$2:$R$29,3,FALSE)</f>
        <v>Y59</v>
      </c>
      <c r="J19329" s="68" t="str">
        <f>VLOOKUP(E19329,Refs!$P$2:$S$29,4,FALSE)</f>
        <v>South East</v>
      </c>
      <c r="K19329" s="28" t="str">
        <f t="shared" si="610"/>
        <v/>
      </c>
    </row>
    <row r="19330" spans="1:11" x14ac:dyDescent="0.35">
      <c r="A19330" s="69">
        <f t="shared" si="609"/>
        <v>45962</v>
      </c>
      <c r="B19330" t="s">
        <v>934</v>
      </c>
      <c r="C19330" t="s">
        <v>290</v>
      </c>
      <c r="D19330" t="s">
        <v>889</v>
      </c>
      <c r="E19330" t="s">
        <v>325</v>
      </c>
      <c r="F19330" t="s">
        <v>326</v>
      </c>
      <c r="G19330" t="s">
        <v>113</v>
      </c>
      <c r="H19330">
        <v>51713</v>
      </c>
      <c r="I19330" s="68" t="str">
        <f>VLOOKUP(E19330,Refs!$P$2:$R$29,3,FALSE)</f>
        <v>Y59</v>
      </c>
      <c r="J19330" s="68" t="str">
        <f>VLOOKUP(E19330,Refs!$P$2:$S$29,4,FALSE)</f>
        <v>South East</v>
      </c>
      <c r="K19330" s="28">
        <f t="shared" si="610"/>
        <v>51713</v>
      </c>
    </row>
    <row r="19331" spans="1:11" x14ac:dyDescent="0.35">
      <c r="A19331" s="69">
        <f t="shared" ref="A19331:A19394" si="611">DATEVALUE(RIGHT(B19331,8))</f>
        <v>45962</v>
      </c>
      <c r="B19331" t="s">
        <v>934</v>
      </c>
      <c r="C19331" t="s">
        <v>290</v>
      </c>
      <c r="D19331" t="s">
        <v>889</v>
      </c>
      <c r="E19331" t="s">
        <v>325</v>
      </c>
      <c r="F19331" t="s">
        <v>326</v>
      </c>
      <c r="G19331" t="s">
        <v>114</v>
      </c>
      <c r="H19331">
        <v>19487</v>
      </c>
      <c r="I19331" s="68" t="str">
        <f>VLOOKUP(E19331,Refs!$P$2:$R$29,3,FALSE)</f>
        <v>Y59</v>
      </c>
      <c r="J19331" s="68" t="str">
        <f>VLOOKUP(E19331,Refs!$P$2:$S$29,4,FALSE)</f>
        <v>South East</v>
      </c>
      <c r="K19331" s="28">
        <f t="shared" si="610"/>
        <v>19487</v>
      </c>
    </row>
    <row r="19332" spans="1:11" x14ac:dyDescent="0.35">
      <c r="A19332" s="69">
        <f t="shared" si="611"/>
        <v>45962</v>
      </c>
      <c r="B19332" t="s">
        <v>934</v>
      </c>
      <c r="C19332" t="s">
        <v>290</v>
      </c>
      <c r="D19332" t="s">
        <v>889</v>
      </c>
      <c r="E19332" t="s">
        <v>325</v>
      </c>
      <c r="F19332" t="s">
        <v>326</v>
      </c>
      <c r="G19332" t="s">
        <v>115</v>
      </c>
      <c r="H19332">
        <v>15894</v>
      </c>
      <c r="I19332" s="68" t="str">
        <f>VLOOKUP(E19332,Refs!$P$2:$R$29,3,FALSE)</f>
        <v>Y59</v>
      </c>
      <c r="J19332" s="68" t="str">
        <f>VLOOKUP(E19332,Refs!$P$2:$S$29,4,FALSE)</f>
        <v>South East</v>
      </c>
      <c r="K19332" s="28">
        <f t="shared" si="610"/>
        <v>15894</v>
      </c>
    </row>
    <row r="19333" spans="1:11" x14ac:dyDescent="0.35">
      <c r="A19333" s="69">
        <f t="shared" si="611"/>
        <v>45962</v>
      </c>
      <c r="B19333" t="s">
        <v>934</v>
      </c>
      <c r="C19333" t="s">
        <v>290</v>
      </c>
      <c r="D19333" t="s">
        <v>889</v>
      </c>
      <c r="E19333" t="s">
        <v>325</v>
      </c>
      <c r="F19333" t="s">
        <v>326</v>
      </c>
      <c r="G19333" t="s">
        <v>116</v>
      </c>
      <c r="H19333">
        <v>8904</v>
      </c>
      <c r="I19333" s="68" t="str">
        <f>VLOOKUP(E19333,Refs!$P$2:$R$29,3,FALSE)</f>
        <v>Y59</v>
      </c>
      <c r="J19333" s="68" t="str">
        <f>VLOOKUP(E19333,Refs!$P$2:$S$29,4,FALSE)</f>
        <v>South East</v>
      </c>
      <c r="K19333" s="28">
        <f t="shared" si="610"/>
        <v>8904</v>
      </c>
    </row>
    <row r="19334" spans="1:11" x14ac:dyDescent="0.35">
      <c r="A19334" s="69">
        <f t="shared" si="611"/>
        <v>45962</v>
      </c>
      <c r="B19334" t="s">
        <v>934</v>
      </c>
      <c r="C19334" t="s">
        <v>290</v>
      </c>
      <c r="D19334" t="s">
        <v>889</v>
      </c>
      <c r="E19334" t="s">
        <v>325</v>
      </c>
      <c r="F19334" t="s">
        <v>326</v>
      </c>
      <c r="G19334" t="s">
        <v>117</v>
      </c>
      <c r="H19334">
        <v>6779</v>
      </c>
      <c r="I19334" s="68" t="str">
        <f>VLOOKUP(E19334,Refs!$P$2:$R$29,3,FALSE)</f>
        <v>Y59</v>
      </c>
      <c r="J19334" s="68" t="str">
        <f>VLOOKUP(E19334,Refs!$P$2:$S$29,4,FALSE)</f>
        <v>South East</v>
      </c>
      <c r="K19334" s="28">
        <f t="shared" si="610"/>
        <v>6779</v>
      </c>
    </row>
    <row r="19335" spans="1:11" x14ac:dyDescent="0.35">
      <c r="A19335" s="69">
        <f t="shared" si="611"/>
        <v>45962</v>
      </c>
      <c r="B19335" t="s">
        <v>934</v>
      </c>
      <c r="C19335" t="s">
        <v>290</v>
      </c>
      <c r="D19335" t="s">
        <v>889</v>
      </c>
      <c r="E19335" t="s">
        <v>325</v>
      </c>
      <c r="F19335" t="s">
        <v>326</v>
      </c>
      <c r="G19335" t="s">
        <v>118</v>
      </c>
      <c r="H19335">
        <v>1742</v>
      </c>
      <c r="I19335" s="68" t="str">
        <f>VLOOKUP(E19335,Refs!$P$2:$R$29,3,FALSE)</f>
        <v>Y59</v>
      </c>
      <c r="J19335" s="68" t="str">
        <f>VLOOKUP(E19335,Refs!$P$2:$S$29,4,FALSE)</f>
        <v>South East</v>
      </c>
      <c r="K19335" s="28">
        <f t="shared" si="610"/>
        <v>1742</v>
      </c>
    </row>
    <row r="19336" spans="1:11" x14ac:dyDescent="0.35">
      <c r="A19336" s="69">
        <f t="shared" si="611"/>
        <v>45962</v>
      </c>
      <c r="B19336" t="s">
        <v>934</v>
      </c>
      <c r="C19336" t="s">
        <v>290</v>
      </c>
      <c r="D19336" t="s">
        <v>889</v>
      </c>
      <c r="E19336" t="s">
        <v>325</v>
      </c>
      <c r="F19336" t="s">
        <v>326</v>
      </c>
      <c r="G19336" t="s">
        <v>119</v>
      </c>
      <c r="H19336">
        <v>10118</v>
      </c>
      <c r="I19336" s="68" t="str">
        <f>VLOOKUP(E19336,Refs!$P$2:$R$29,3,FALSE)</f>
        <v>Y59</v>
      </c>
      <c r="J19336" s="68" t="str">
        <f>VLOOKUP(E19336,Refs!$P$2:$S$29,4,FALSE)</f>
        <v>South East</v>
      </c>
      <c r="K19336" s="28">
        <f t="shared" si="610"/>
        <v>10118</v>
      </c>
    </row>
    <row r="19337" spans="1:11" x14ac:dyDescent="0.35">
      <c r="A19337" s="69">
        <f t="shared" si="611"/>
        <v>45962</v>
      </c>
      <c r="B19337" t="s">
        <v>934</v>
      </c>
      <c r="C19337" t="s">
        <v>290</v>
      </c>
      <c r="D19337" t="s">
        <v>889</v>
      </c>
      <c r="E19337" t="s">
        <v>325</v>
      </c>
      <c r="F19337" t="s">
        <v>326</v>
      </c>
      <c r="G19337" t="s">
        <v>120</v>
      </c>
      <c r="H19337">
        <v>5020</v>
      </c>
      <c r="I19337" s="68" t="str">
        <f>VLOOKUP(E19337,Refs!$P$2:$R$29,3,FALSE)</f>
        <v>Y59</v>
      </c>
      <c r="J19337" s="68" t="str">
        <f>VLOOKUP(E19337,Refs!$P$2:$S$29,4,FALSE)</f>
        <v>South East</v>
      </c>
      <c r="K19337" s="28">
        <f t="shared" si="610"/>
        <v>5020</v>
      </c>
    </row>
    <row r="19338" spans="1:11" x14ac:dyDescent="0.35">
      <c r="A19338" s="69">
        <f t="shared" si="611"/>
        <v>45962</v>
      </c>
      <c r="B19338" t="s">
        <v>934</v>
      </c>
      <c r="C19338" t="s">
        <v>290</v>
      </c>
      <c r="D19338" t="s">
        <v>889</v>
      </c>
      <c r="E19338" t="s">
        <v>325</v>
      </c>
      <c r="F19338" t="s">
        <v>326</v>
      </c>
      <c r="G19338" t="s">
        <v>121</v>
      </c>
      <c r="H19338">
        <v>4902</v>
      </c>
      <c r="I19338" s="68" t="str">
        <f>VLOOKUP(E19338,Refs!$P$2:$R$29,3,FALSE)</f>
        <v>Y59</v>
      </c>
      <c r="J19338" s="68" t="str">
        <f>VLOOKUP(E19338,Refs!$P$2:$S$29,4,FALSE)</f>
        <v>South East</v>
      </c>
      <c r="K19338" s="28">
        <f t="shared" si="610"/>
        <v>4902</v>
      </c>
    </row>
    <row r="19339" spans="1:11" x14ac:dyDescent="0.35">
      <c r="A19339" s="69">
        <f t="shared" si="611"/>
        <v>45962</v>
      </c>
      <c r="B19339" t="s">
        <v>934</v>
      </c>
      <c r="C19339" t="s">
        <v>290</v>
      </c>
      <c r="D19339" t="s">
        <v>889</v>
      </c>
      <c r="E19339" t="s">
        <v>325</v>
      </c>
      <c r="F19339" t="s">
        <v>326</v>
      </c>
      <c r="G19339" t="s">
        <v>122</v>
      </c>
      <c r="H19339">
        <v>3522</v>
      </c>
      <c r="I19339" s="68" t="str">
        <f>VLOOKUP(E19339,Refs!$P$2:$R$29,3,FALSE)</f>
        <v>Y59</v>
      </c>
      <c r="J19339" s="68" t="str">
        <f>VLOOKUP(E19339,Refs!$P$2:$S$29,4,FALSE)</f>
        <v>South East</v>
      </c>
      <c r="K19339" s="28">
        <f t="shared" si="610"/>
        <v>3522</v>
      </c>
    </row>
    <row r="19340" spans="1:11" x14ac:dyDescent="0.35">
      <c r="A19340" s="69">
        <f t="shared" si="611"/>
        <v>45962</v>
      </c>
      <c r="B19340" t="s">
        <v>934</v>
      </c>
      <c r="C19340" t="s">
        <v>290</v>
      </c>
      <c r="D19340" t="s">
        <v>889</v>
      </c>
      <c r="E19340" t="s">
        <v>325</v>
      </c>
      <c r="F19340" t="s">
        <v>326</v>
      </c>
      <c r="G19340" t="s">
        <v>123</v>
      </c>
      <c r="H19340">
        <v>0</v>
      </c>
      <c r="I19340" s="68" t="str">
        <f>VLOOKUP(E19340,Refs!$P$2:$R$29,3,FALSE)</f>
        <v>Y59</v>
      </c>
      <c r="J19340" s="68" t="str">
        <f>VLOOKUP(E19340,Refs!$P$2:$S$29,4,FALSE)</f>
        <v>South East</v>
      </c>
      <c r="K19340" s="28" t="str">
        <f t="shared" si="610"/>
        <v/>
      </c>
    </row>
    <row r="19341" spans="1:11" x14ac:dyDescent="0.35">
      <c r="A19341" s="69">
        <f t="shared" si="611"/>
        <v>45962</v>
      </c>
      <c r="B19341" t="s">
        <v>934</v>
      </c>
      <c r="C19341" t="s">
        <v>290</v>
      </c>
      <c r="D19341" t="s">
        <v>889</v>
      </c>
      <c r="E19341" t="s">
        <v>325</v>
      </c>
      <c r="F19341" t="s">
        <v>326</v>
      </c>
      <c r="G19341" t="s">
        <v>124</v>
      </c>
      <c r="H19341">
        <v>0</v>
      </c>
      <c r="I19341" s="68" t="str">
        <f>VLOOKUP(E19341,Refs!$P$2:$R$29,3,FALSE)</f>
        <v>Y59</v>
      </c>
      <c r="J19341" s="68" t="str">
        <f>VLOOKUP(E19341,Refs!$P$2:$S$29,4,FALSE)</f>
        <v>South East</v>
      </c>
      <c r="K19341" s="28" t="str">
        <f t="shared" si="610"/>
        <v/>
      </c>
    </row>
    <row r="19342" spans="1:11" x14ac:dyDescent="0.35">
      <c r="A19342" s="69">
        <f t="shared" si="611"/>
        <v>45962</v>
      </c>
      <c r="B19342" t="s">
        <v>934</v>
      </c>
      <c r="C19342" t="s">
        <v>290</v>
      </c>
      <c r="D19342" t="s">
        <v>889</v>
      </c>
      <c r="E19342" t="s">
        <v>325</v>
      </c>
      <c r="F19342" t="s">
        <v>326</v>
      </c>
      <c r="G19342" t="s">
        <v>125</v>
      </c>
      <c r="H19342">
        <v>0</v>
      </c>
      <c r="I19342" s="68" t="str">
        <f>VLOOKUP(E19342,Refs!$P$2:$R$29,3,FALSE)</f>
        <v>Y59</v>
      </c>
      <c r="J19342" s="68" t="str">
        <f>VLOOKUP(E19342,Refs!$P$2:$S$29,4,FALSE)</f>
        <v>South East</v>
      </c>
      <c r="K19342" s="28" t="str">
        <f t="shared" si="610"/>
        <v/>
      </c>
    </row>
    <row r="19343" spans="1:11" x14ac:dyDescent="0.35">
      <c r="A19343" s="69">
        <f t="shared" si="611"/>
        <v>45962</v>
      </c>
      <c r="B19343" t="s">
        <v>934</v>
      </c>
      <c r="C19343" t="s">
        <v>290</v>
      </c>
      <c r="D19343" t="s">
        <v>889</v>
      </c>
      <c r="E19343" t="s">
        <v>325</v>
      </c>
      <c r="F19343" t="s">
        <v>326</v>
      </c>
      <c r="G19343" t="s">
        <v>126</v>
      </c>
      <c r="H19343">
        <v>0</v>
      </c>
      <c r="I19343" s="68" t="str">
        <f>VLOOKUP(E19343,Refs!$P$2:$R$29,3,FALSE)</f>
        <v>Y59</v>
      </c>
      <c r="J19343" s="68" t="str">
        <f>VLOOKUP(E19343,Refs!$P$2:$S$29,4,FALSE)</f>
        <v>South East</v>
      </c>
      <c r="K19343" s="28" t="str">
        <f t="shared" si="610"/>
        <v/>
      </c>
    </row>
    <row r="19344" spans="1:11" x14ac:dyDescent="0.35">
      <c r="A19344" s="69">
        <f t="shared" si="611"/>
        <v>45962</v>
      </c>
      <c r="B19344" t="s">
        <v>934</v>
      </c>
      <c r="C19344" t="s">
        <v>290</v>
      </c>
      <c r="D19344" t="s">
        <v>889</v>
      </c>
      <c r="E19344" t="s">
        <v>325</v>
      </c>
      <c r="F19344" t="s">
        <v>326</v>
      </c>
      <c r="G19344" t="s">
        <v>127</v>
      </c>
      <c r="H19344">
        <v>299</v>
      </c>
      <c r="I19344" s="68" t="str">
        <f>VLOOKUP(E19344,Refs!$P$2:$R$29,3,FALSE)</f>
        <v>Y59</v>
      </c>
      <c r="J19344" s="68" t="str">
        <f>VLOOKUP(E19344,Refs!$P$2:$S$29,4,FALSE)</f>
        <v>South East</v>
      </c>
      <c r="K19344" s="28">
        <f t="shared" si="610"/>
        <v>299</v>
      </c>
    </row>
    <row r="19345" spans="1:11" x14ac:dyDescent="0.35">
      <c r="A19345" s="69">
        <f t="shared" si="611"/>
        <v>45962</v>
      </c>
      <c r="B19345" t="s">
        <v>934</v>
      </c>
      <c r="C19345" t="s">
        <v>290</v>
      </c>
      <c r="D19345" t="s">
        <v>889</v>
      </c>
      <c r="E19345" t="s">
        <v>325</v>
      </c>
      <c r="F19345" t="s">
        <v>326</v>
      </c>
      <c r="G19345" t="s">
        <v>128</v>
      </c>
      <c r="H19345">
        <v>2328</v>
      </c>
      <c r="I19345" s="68" t="str">
        <f>VLOOKUP(E19345,Refs!$P$2:$R$29,3,FALSE)</f>
        <v>Y59</v>
      </c>
      <c r="J19345" s="68" t="str">
        <f>VLOOKUP(E19345,Refs!$P$2:$S$29,4,FALSE)</f>
        <v>South East</v>
      </c>
      <c r="K19345" s="28">
        <f t="shared" si="610"/>
        <v>2328</v>
      </c>
    </row>
    <row r="19346" spans="1:11" x14ac:dyDescent="0.35">
      <c r="A19346" s="69">
        <f t="shared" si="611"/>
        <v>45962</v>
      </c>
      <c r="B19346" t="s">
        <v>934</v>
      </c>
      <c r="C19346" t="s">
        <v>290</v>
      </c>
      <c r="D19346" t="s">
        <v>889</v>
      </c>
      <c r="E19346" t="s">
        <v>325</v>
      </c>
      <c r="F19346" t="s">
        <v>326</v>
      </c>
      <c r="G19346" t="s">
        <v>129</v>
      </c>
      <c r="H19346">
        <v>0</v>
      </c>
      <c r="I19346" s="68" t="str">
        <f>VLOOKUP(E19346,Refs!$P$2:$R$29,3,FALSE)</f>
        <v>Y59</v>
      </c>
      <c r="J19346" s="68" t="str">
        <f>VLOOKUP(E19346,Refs!$P$2:$S$29,4,FALSE)</f>
        <v>South East</v>
      </c>
      <c r="K19346" s="28" t="str">
        <f t="shared" si="610"/>
        <v/>
      </c>
    </row>
    <row r="19347" spans="1:11" x14ac:dyDescent="0.35">
      <c r="A19347" s="69">
        <f t="shared" si="611"/>
        <v>45962</v>
      </c>
      <c r="B19347" t="s">
        <v>934</v>
      </c>
      <c r="C19347" t="s">
        <v>290</v>
      </c>
      <c r="D19347" t="s">
        <v>889</v>
      </c>
      <c r="E19347" t="s">
        <v>325</v>
      </c>
      <c r="F19347" t="s">
        <v>326</v>
      </c>
      <c r="G19347" t="s">
        <v>130</v>
      </c>
      <c r="H19347">
        <v>0</v>
      </c>
      <c r="I19347" s="68" t="str">
        <f>VLOOKUP(E19347,Refs!$P$2:$R$29,3,FALSE)</f>
        <v>Y59</v>
      </c>
      <c r="J19347" s="68" t="str">
        <f>VLOOKUP(E19347,Refs!$P$2:$S$29,4,FALSE)</f>
        <v>South East</v>
      </c>
      <c r="K19347" s="28" t="str">
        <f t="shared" si="610"/>
        <v/>
      </c>
    </row>
    <row r="19348" spans="1:11" x14ac:dyDescent="0.35">
      <c r="A19348" s="69">
        <f t="shared" si="611"/>
        <v>45962</v>
      </c>
      <c r="B19348" t="s">
        <v>934</v>
      </c>
      <c r="C19348" t="s">
        <v>290</v>
      </c>
      <c r="D19348" t="s">
        <v>889</v>
      </c>
      <c r="E19348" t="s">
        <v>325</v>
      </c>
      <c r="F19348" t="s">
        <v>326</v>
      </c>
      <c r="G19348" t="s">
        <v>131</v>
      </c>
      <c r="H19348">
        <v>0</v>
      </c>
      <c r="I19348" s="68" t="str">
        <f>VLOOKUP(E19348,Refs!$P$2:$R$29,3,FALSE)</f>
        <v>Y59</v>
      </c>
      <c r="J19348" s="68" t="str">
        <f>VLOOKUP(E19348,Refs!$P$2:$S$29,4,FALSE)</f>
        <v>South East</v>
      </c>
      <c r="K19348" s="28" t="str">
        <f t="shared" si="610"/>
        <v/>
      </c>
    </row>
    <row r="19349" spans="1:11" x14ac:dyDescent="0.35">
      <c r="A19349" s="69">
        <f t="shared" si="611"/>
        <v>45962</v>
      </c>
      <c r="B19349" t="s">
        <v>934</v>
      </c>
      <c r="C19349" t="s">
        <v>290</v>
      </c>
      <c r="D19349" t="s">
        <v>889</v>
      </c>
      <c r="E19349" t="s">
        <v>325</v>
      </c>
      <c r="F19349" t="s">
        <v>326</v>
      </c>
      <c r="G19349" t="s">
        <v>132</v>
      </c>
      <c r="H19349">
        <v>0</v>
      </c>
      <c r="I19349" s="68" t="str">
        <f>VLOOKUP(E19349,Refs!$P$2:$R$29,3,FALSE)</f>
        <v>Y59</v>
      </c>
      <c r="J19349" s="68" t="str">
        <f>VLOOKUP(E19349,Refs!$P$2:$S$29,4,FALSE)</f>
        <v>South East</v>
      </c>
      <c r="K19349" s="28" t="str">
        <f t="shared" si="610"/>
        <v/>
      </c>
    </row>
    <row r="19350" spans="1:11" x14ac:dyDescent="0.35">
      <c r="A19350" s="69">
        <f t="shared" si="611"/>
        <v>45962</v>
      </c>
      <c r="B19350" t="s">
        <v>934</v>
      </c>
      <c r="C19350" t="s">
        <v>290</v>
      </c>
      <c r="D19350" t="s">
        <v>889</v>
      </c>
      <c r="E19350" t="s">
        <v>325</v>
      </c>
      <c r="F19350" t="s">
        <v>326</v>
      </c>
      <c r="G19350" t="s">
        <v>133</v>
      </c>
      <c r="H19350">
        <v>2673</v>
      </c>
      <c r="I19350" s="68" t="str">
        <f>VLOOKUP(E19350,Refs!$P$2:$R$29,3,FALSE)</f>
        <v>Y59</v>
      </c>
      <c r="J19350" s="68" t="str">
        <f>VLOOKUP(E19350,Refs!$P$2:$S$29,4,FALSE)</f>
        <v>South East</v>
      </c>
      <c r="K19350" s="28">
        <f t="shared" si="610"/>
        <v>2673</v>
      </c>
    </row>
    <row r="19351" spans="1:11" x14ac:dyDescent="0.35">
      <c r="A19351" s="69">
        <f t="shared" si="611"/>
        <v>45962</v>
      </c>
      <c r="B19351" t="s">
        <v>934</v>
      </c>
      <c r="C19351" t="s">
        <v>290</v>
      </c>
      <c r="D19351" t="s">
        <v>889</v>
      </c>
      <c r="E19351" t="s">
        <v>325</v>
      </c>
      <c r="F19351" t="s">
        <v>326</v>
      </c>
      <c r="G19351" t="s">
        <v>134</v>
      </c>
      <c r="H19351">
        <v>0</v>
      </c>
      <c r="I19351" s="68" t="str">
        <f>VLOOKUP(E19351,Refs!$P$2:$R$29,3,FALSE)</f>
        <v>Y59</v>
      </c>
      <c r="J19351" s="68" t="str">
        <f>VLOOKUP(E19351,Refs!$P$2:$S$29,4,FALSE)</f>
        <v>South East</v>
      </c>
      <c r="K19351" s="28" t="str">
        <f t="shared" si="610"/>
        <v/>
      </c>
    </row>
    <row r="19352" spans="1:11" x14ac:dyDescent="0.35">
      <c r="A19352" s="69">
        <f t="shared" si="611"/>
        <v>45962</v>
      </c>
      <c r="B19352" t="s">
        <v>934</v>
      </c>
      <c r="C19352" t="s">
        <v>290</v>
      </c>
      <c r="D19352" t="s">
        <v>889</v>
      </c>
      <c r="E19352" t="s">
        <v>325</v>
      </c>
      <c r="F19352" t="s">
        <v>326</v>
      </c>
      <c r="G19352" t="s">
        <v>135</v>
      </c>
      <c r="H19352">
        <v>0</v>
      </c>
      <c r="I19352" s="68" t="str">
        <f>VLOOKUP(E19352,Refs!$P$2:$R$29,3,FALSE)</f>
        <v>Y59</v>
      </c>
      <c r="J19352" s="68" t="str">
        <f>VLOOKUP(E19352,Refs!$P$2:$S$29,4,FALSE)</f>
        <v>South East</v>
      </c>
      <c r="K19352" s="28" t="str">
        <f t="shared" si="610"/>
        <v/>
      </c>
    </row>
    <row r="19353" spans="1:11" x14ac:dyDescent="0.35">
      <c r="A19353" s="69">
        <f t="shared" si="611"/>
        <v>45962</v>
      </c>
      <c r="B19353" t="s">
        <v>934</v>
      </c>
      <c r="C19353" t="s">
        <v>290</v>
      </c>
      <c r="D19353" t="s">
        <v>889</v>
      </c>
      <c r="E19353" t="s">
        <v>325</v>
      </c>
      <c r="F19353" t="s">
        <v>326</v>
      </c>
      <c r="G19353" t="s">
        <v>136</v>
      </c>
      <c r="H19353">
        <v>0</v>
      </c>
      <c r="I19353" s="68" t="str">
        <f>VLOOKUP(E19353,Refs!$P$2:$R$29,3,FALSE)</f>
        <v>Y59</v>
      </c>
      <c r="J19353" s="68" t="str">
        <f>VLOOKUP(E19353,Refs!$P$2:$S$29,4,FALSE)</f>
        <v>South East</v>
      </c>
      <c r="K19353" s="28" t="str">
        <f t="shared" si="610"/>
        <v/>
      </c>
    </row>
    <row r="19354" spans="1:11" x14ac:dyDescent="0.35">
      <c r="A19354" s="69">
        <f t="shared" si="611"/>
        <v>45962</v>
      </c>
      <c r="B19354" t="s">
        <v>934</v>
      </c>
      <c r="C19354" t="s">
        <v>290</v>
      </c>
      <c r="D19354" t="s">
        <v>889</v>
      </c>
      <c r="E19354" t="s">
        <v>325</v>
      </c>
      <c r="F19354" t="s">
        <v>326</v>
      </c>
      <c r="G19354" t="s">
        <v>137</v>
      </c>
      <c r="H19354">
        <v>0</v>
      </c>
      <c r="I19354" s="68" t="str">
        <f>VLOOKUP(E19354,Refs!$P$2:$R$29,3,FALSE)</f>
        <v>Y59</v>
      </c>
      <c r="J19354" s="68" t="str">
        <f>VLOOKUP(E19354,Refs!$P$2:$S$29,4,FALSE)</f>
        <v>South East</v>
      </c>
      <c r="K19354" s="28" t="str">
        <f t="shared" si="610"/>
        <v/>
      </c>
    </row>
    <row r="19355" spans="1:11" x14ac:dyDescent="0.35">
      <c r="A19355" s="69">
        <f t="shared" si="611"/>
        <v>45962</v>
      </c>
      <c r="B19355" t="s">
        <v>934</v>
      </c>
      <c r="C19355" t="s">
        <v>290</v>
      </c>
      <c r="D19355" t="s">
        <v>889</v>
      </c>
      <c r="E19355" t="s">
        <v>325</v>
      </c>
      <c r="F19355" t="s">
        <v>326</v>
      </c>
      <c r="G19355" t="s">
        <v>138</v>
      </c>
      <c r="H19355">
        <v>0</v>
      </c>
      <c r="I19355" s="68" t="str">
        <f>VLOOKUP(E19355,Refs!$P$2:$R$29,3,FALSE)</f>
        <v>Y59</v>
      </c>
      <c r="J19355" s="68" t="str">
        <f>VLOOKUP(E19355,Refs!$P$2:$S$29,4,FALSE)</f>
        <v>South East</v>
      </c>
      <c r="K19355" s="28" t="str">
        <f t="shared" si="610"/>
        <v/>
      </c>
    </row>
    <row r="19356" spans="1:11" x14ac:dyDescent="0.35">
      <c r="A19356" s="69">
        <f t="shared" si="611"/>
        <v>45962</v>
      </c>
      <c r="B19356" t="s">
        <v>934</v>
      </c>
      <c r="C19356" t="s">
        <v>290</v>
      </c>
      <c r="D19356" t="s">
        <v>889</v>
      </c>
      <c r="E19356" t="s">
        <v>325</v>
      </c>
      <c r="F19356" t="s">
        <v>326</v>
      </c>
      <c r="G19356" t="s">
        <v>139</v>
      </c>
      <c r="H19356">
        <v>0</v>
      </c>
      <c r="I19356" s="68" t="str">
        <f>VLOOKUP(E19356,Refs!$P$2:$R$29,3,FALSE)</f>
        <v>Y59</v>
      </c>
      <c r="J19356" s="68" t="str">
        <f>VLOOKUP(E19356,Refs!$P$2:$S$29,4,FALSE)</f>
        <v>South East</v>
      </c>
      <c r="K19356" s="28" t="str">
        <f t="shared" si="610"/>
        <v/>
      </c>
    </row>
    <row r="19357" spans="1:11" x14ac:dyDescent="0.35">
      <c r="A19357" s="69">
        <f t="shared" si="611"/>
        <v>45962</v>
      </c>
      <c r="B19357" t="s">
        <v>934</v>
      </c>
      <c r="C19357" t="s">
        <v>290</v>
      </c>
      <c r="D19357" t="s">
        <v>889</v>
      </c>
      <c r="E19357" t="s">
        <v>325</v>
      </c>
      <c r="F19357" t="s">
        <v>326</v>
      </c>
      <c r="G19357" t="s">
        <v>140</v>
      </c>
      <c r="H19357">
        <v>0</v>
      </c>
      <c r="I19357" s="68" t="str">
        <f>VLOOKUP(E19357,Refs!$P$2:$R$29,3,FALSE)</f>
        <v>Y59</v>
      </c>
      <c r="J19357" s="68" t="str">
        <f>VLOOKUP(E19357,Refs!$P$2:$S$29,4,FALSE)</f>
        <v>South East</v>
      </c>
      <c r="K19357" s="28" t="str">
        <f t="shared" si="610"/>
        <v/>
      </c>
    </row>
    <row r="19358" spans="1:11" x14ac:dyDescent="0.35">
      <c r="A19358" s="69">
        <f t="shared" si="611"/>
        <v>45962</v>
      </c>
      <c r="B19358" t="s">
        <v>934</v>
      </c>
      <c r="C19358" t="s">
        <v>290</v>
      </c>
      <c r="D19358" t="s">
        <v>889</v>
      </c>
      <c r="E19358" t="s">
        <v>325</v>
      </c>
      <c r="F19358" t="s">
        <v>326</v>
      </c>
      <c r="G19358" t="s">
        <v>728</v>
      </c>
      <c r="H19358">
        <v>0</v>
      </c>
      <c r="I19358" s="68" t="str">
        <f>VLOOKUP(E19358,Refs!$P$2:$R$29,3,FALSE)</f>
        <v>Y59</v>
      </c>
      <c r="J19358" s="68" t="str">
        <f>VLOOKUP(E19358,Refs!$P$2:$S$29,4,FALSE)</f>
        <v>South East</v>
      </c>
      <c r="K19358" s="28" t="str">
        <f t="shared" si="610"/>
        <v/>
      </c>
    </row>
    <row r="19359" spans="1:11" x14ac:dyDescent="0.35">
      <c r="A19359" s="69">
        <f t="shared" si="611"/>
        <v>45962</v>
      </c>
      <c r="B19359" t="s">
        <v>934</v>
      </c>
      <c r="C19359" t="s">
        <v>290</v>
      </c>
      <c r="D19359" t="s">
        <v>889</v>
      </c>
      <c r="E19359" t="s">
        <v>325</v>
      </c>
      <c r="F19359" t="s">
        <v>326</v>
      </c>
      <c r="G19359" t="s">
        <v>727</v>
      </c>
      <c r="H19359">
        <v>0</v>
      </c>
      <c r="I19359" s="68" t="str">
        <f>VLOOKUP(E19359,Refs!$P$2:$R$29,3,FALSE)</f>
        <v>Y59</v>
      </c>
      <c r="J19359" s="68" t="str">
        <f>VLOOKUP(E19359,Refs!$P$2:$S$29,4,FALSE)</f>
        <v>South East</v>
      </c>
      <c r="K19359" s="28" t="str">
        <f t="shared" si="610"/>
        <v/>
      </c>
    </row>
    <row r="19360" spans="1:11" x14ac:dyDescent="0.35">
      <c r="A19360" s="69">
        <f t="shared" si="611"/>
        <v>45962</v>
      </c>
      <c r="B19360" t="s">
        <v>934</v>
      </c>
      <c r="C19360" t="s">
        <v>290</v>
      </c>
      <c r="D19360" t="s">
        <v>889</v>
      </c>
      <c r="E19360" t="s">
        <v>325</v>
      </c>
      <c r="F19360" t="s">
        <v>326</v>
      </c>
      <c r="G19360" t="s">
        <v>730</v>
      </c>
      <c r="H19360">
        <v>0</v>
      </c>
      <c r="I19360" s="68" t="str">
        <f>VLOOKUP(E19360,Refs!$P$2:$R$29,3,FALSE)</f>
        <v>Y59</v>
      </c>
      <c r="J19360" s="68" t="str">
        <f>VLOOKUP(E19360,Refs!$P$2:$S$29,4,FALSE)</f>
        <v>South East</v>
      </c>
      <c r="K19360" s="28" t="str">
        <f t="shared" si="610"/>
        <v/>
      </c>
    </row>
    <row r="19361" spans="1:11" x14ac:dyDescent="0.35">
      <c r="A19361" s="69">
        <f t="shared" si="611"/>
        <v>45962</v>
      </c>
      <c r="B19361" t="s">
        <v>934</v>
      </c>
      <c r="C19361" t="s">
        <v>290</v>
      </c>
      <c r="D19361" t="s">
        <v>889</v>
      </c>
      <c r="E19361" t="s">
        <v>325</v>
      </c>
      <c r="F19361" t="s">
        <v>326</v>
      </c>
      <c r="G19361" t="s">
        <v>729</v>
      </c>
      <c r="H19361">
        <v>0</v>
      </c>
      <c r="I19361" s="68" t="str">
        <f>VLOOKUP(E19361,Refs!$P$2:$R$29,3,FALSE)</f>
        <v>Y59</v>
      </c>
      <c r="J19361" s="68" t="str">
        <f>VLOOKUP(E19361,Refs!$P$2:$S$29,4,FALSE)</f>
        <v>South East</v>
      </c>
      <c r="K19361" s="28" t="str">
        <f t="shared" si="610"/>
        <v/>
      </c>
    </row>
    <row r="19362" spans="1:11" x14ac:dyDescent="0.35">
      <c r="A19362" s="69">
        <f t="shared" si="611"/>
        <v>45962</v>
      </c>
      <c r="B19362" t="s">
        <v>934</v>
      </c>
      <c r="C19362" t="s">
        <v>288</v>
      </c>
      <c r="D19362" t="s">
        <v>887</v>
      </c>
      <c r="E19362" t="s">
        <v>321</v>
      </c>
      <c r="F19362" t="s">
        <v>322</v>
      </c>
      <c r="G19362" t="s">
        <v>10</v>
      </c>
      <c r="H19362">
        <v>64199</v>
      </c>
      <c r="I19362" s="68" t="str">
        <f>VLOOKUP(E19362,Refs!$P$2:$R$29,3,FALSE)</f>
        <v>Y59</v>
      </c>
      <c r="J19362" s="68" t="str">
        <f>VLOOKUP(E19362,Refs!$P$2:$S$29,4,FALSE)</f>
        <v>South East</v>
      </c>
      <c r="K19362" s="28">
        <f t="shared" ref="K19362:K19425" si="612">IF(OR(H19362="NULL",H19362=0,H19362=""),"",H19362)</f>
        <v>64199</v>
      </c>
    </row>
    <row r="19363" spans="1:11" x14ac:dyDescent="0.35">
      <c r="A19363" s="69">
        <f t="shared" si="611"/>
        <v>45962</v>
      </c>
      <c r="B19363" t="s">
        <v>934</v>
      </c>
      <c r="C19363" t="s">
        <v>288</v>
      </c>
      <c r="D19363" t="s">
        <v>887</v>
      </c>
      <c r="E19363" t="s">
        <v>321</v>
      </c>
      <c r="F19363" t="s">
        <v>322</v>
      </c>
      <c r="G19363" t="s">
        <v>69</v>
      </c>
      <c r="H19363">
        <v>3836</v>
      </c>
      <c r="I19363" s="68" t="str">
        <f>VLOOKUP(E19363,Refs!$P$2:$R$29,3,FALSE)</f>
        <v>Y59</v>
      </c>
      <c r="J19363" s="68" t="str">
        <f>VLOOKUP(E19363,Refs!$P$2:$S$29,4,FALSE)</f>
        <v>South East</v>
      </c>
      <c r="K19363" s="28">
        <f t="shared" si="612"/>
        <v>3836</v>
      </c>
    </row>
    <row r="19364" spans="1:11" x14ac:dyDescent="0.35">
      <c r="A19364" s="69">
        <f t="shared" si="611"/>
        <v>45962</v>
      </c>
      <c r="B19364" t="s">
        <v>934</v>
      </c>
      <c r="C19364" t="s">
        <v>288</v>
      </c>
      <c r="D19364" t="s">
        <v>887</v>
      </c>
      <c r="E19364" t="s">
        <v>321</v>
      </c>
      <c r="F19364" t="s">
        <v>322</v>
      </c>
      <c r="G19364" t="s">
        <v>20</v>
      </c>
      <c r="H19364">
        <v>60559</v>
      </c>
      <c r="I19364" s="68" t="str">
        <f>VLOOKUP(E19364,Refs!$P$2:$R$29,3,FALSE)</f>
        <v>Y59</v>
      </c>
      <c r="J19364" s="68" t="str">
        <f>VLOOKUP(E19364,Refs!$P$2:$S$29,4,FALSE)</f>
        <v>South East</v>
      </c>
      <c r="K19364" s="28">
        <f t="shared" si="612"/>
        <v>60559</v>
      </c>
    </row>
    <row r="19365" spans="1:11" x14ac:dyDescent="0.35">
      <c r="A19365" s="69">
        <f t="shared" si="611"/>
        <v>45962</v>
      </c>
      <c r="B19365" t="s">
        <v>934</v>
      </c>
      <c r="C19365" t="s">
        <v>288</v>
      </c>
      <c r="D19365" t="s">
        <v>887</v>
      </c>
      <c r="E19365" t="s">
        <v>321</v>
      </c>
      <c r="F19365" t="s">
        <v>322</v>
      </c>
      <c r="G19365" t="s">
        <v>23</v>
      </c>
      <c r="H19365">
        <v>36841</v>
      </c>
      <c r="I19365" s="68" t="str">
        <f>VLOOKUP(E19365,Refs!$P$2:$R$29,3,FALSE)</f>
        <v>Y59</v>
      </c>
      <c r="J19365" s="68" t="str">
        <f>VLOOKUP(E19365,Refs!$P$2:$S$29,4,FALSE)</f>
        <v>South East</v>
      </c>
      <c r="K19365" s="28">
        <f t="shared" si="612"/>
        <v>36841</v>
      </c>
    </row>
    <row r="19366" spans="1:11" x14ac:dyDescent="0.35">
      <c r="A19366" s="69">
        <f t="shared" si="611"/>
        <v>45962</v>
      </c>
      <c r="B19366" t="s">
        <v>934</v>
      </c>
      <c r="C19366" t="s">
        <v>288</v>
      </c>
      <c r="D19366" t="s">
        <v>887</v>
      </c>
      <c r="E19366" t="s">
        <v>321</v>
      </c>
      <c r="F19366" t="s">
        <v>322</v>
      </c>
      <c r="G19366" t="s">
        <v>19</v>
      </c>
      <c r="H19366">
        <v>3640</v>
      </c>
      <c r="I19366" s="68" t="str">
        <f>VLOOKUP(E19366,Refs!$P$2:$R$29,3,FALSE)</f>
        <v>Y59</v>
      </c>
      <c r="J19366" s="68" t="str">
        <f>VLOOKUP(E19366,Refs!$P$2:$S$29,4,FALSE)</f>
        <v>South East</v>
      </c>
      <c r="K19366" s="28">
        <f t="shared" si="612"/>
        <v>3640</v>
      </c>
    </row>
    <row r="19367" spans="1:11" x14ac:dyDescent="0.35">
      <c r="A19367" s="69">
        <f t="shared" si="611"/>
        <v>45962</v>
      </c>
      <c r="B19367" t="s">
        <v>934</v>
      </c>
      <c r="C19367" t="s">
        <v>288</v>
      </c>
      <c r="D19367" t="s">
        <v>887</v>
      </c>
      <c r="E19367" t="s">
        <v>321</v>
      </c>
      <c r="F19367" t="s">
        <v>322</v>
      </c>
      <c r="G19367" t="s">
        <v>21</v>
      </c>
      <c r="H19367">
        <v>6313849</v>
      </c>
      <c r="I19367" s="68" t="str">
        <f>VLOOKUP(E19367,Refs!$P$2:$R$29,3,FALSE)</f>
        <v>Y59</v>
      </c>
      <c r="J19367" s="68" t="str">
        <f>VLOOKUP(E19367,Refs!$P$2:$S$29,4,FALSE)</f>
        <v>South East</v>
      </c>
      <c r="K19367" s="28">
        <f t="shared" si="612"/>
        <v>6313849</v>
      </c>
    </row>
    <row r="19368" spans="1:11" x14ac:dyDescent="0.35">
      <c r="A19368" s="69">
        <f t="shared" si="611"/>
        <v>45962</v>
      </c>
      <c r="B19368" t="s">
        <v>934</v>
      </c>
      <c r="C19368" t="s">
        <v>288</v>
      </c>
      <c r="D19368" t="s">
        <v>887</v>
      </c>
      <c r="E19368" t="s">
        <v>321</v>
      </c>
      <c r="F19368" t="s">
        <v>322</v>
      </c>
      <c r="G19368" t="s">
        <v>70</v>
      </c>
      <c r="H19368">
        <v>470</v>
      </c>
      <c r="I19368" s="68" t="str">
        <f>VLOOKUP(E19368,Refs!$P$2:$R$29,3,FALSE)</f>
        <v>Y59</v>
      </c>
      <c r="J19368" s="68" t="str">
        <f>VLOOKUP(E19368,Refs!$P$2:$S$29,4,FALSE)</f>
        <v>South East</v>
      </c>
      <c r="K19368" s="28">
        <f t="shared" si="612"/>
        <v>470</v>
      </c>
    </row>
    <row r="19369" spans="1:11" x14ac:dyDescent="0.35">
      <c r="A19369" s="69">
        <f t="shared" si="611"/>
        <v>45962</v>
      </c>
      <c r="B19369" t="s">
        <v>934</v>
      </c>
      <c r="C19369" t="s">
        <v>288</v>
      </c>
      <c r="D19369" t="s">
        <v>887</v>
      </c>
      <c r="E19369" t="s">
        <v>321</v>
      </c>
      <c r="F19369" t="s">
        <v>322</v>
      </c>
      <c r="G19369" t="s">
        <v>71</v>
      </c>
      <c r="H19369">
        <v>765</v>
      </c>
      <c r="I19369" s="68" t="str">
        <f>VLOOKUP(E19369,Refs!$P$2:$R$29,3,FALSE)</f>
        <v>Y59</v>
      </c>
      <c r="J19369" s="68" t="str">
        <f>VLOOKUP(E19369,Refs!$P$2:$S$29,4,FALSE)</f>
        <v>South East</v>
      </c>
      <c r="K19369" s="28">
        <f t="shared" si="612"/>
        <v>765</v>
      </c>
    </row>
    <row r="19370" spans="1:11" x14ac:dyDescent="0.35">
      <c r="A19370" s="69">
        <f t="shared" si="611"/>
        <v>45962</v>
      </c>
      <c r="B19370" t="s">
        <v>934</v>
      </c>
      <c r="C19370" t="s">
        <v>288</v>
      </c>
      <c r="D19370" t="s">
        <v>887</v>
      </c>
      <c r="E19370" t="s">
        <v>321</v>
      </c>
      <c r="F19370" t="s">
        <v>322</v>
      </c>
      <c r="G19370" t="s">
        <v>72</v>
      </c>
      <c r="H19370">
        <v>592977</v>
      </c>
      <c r="I19370" s="68" t="str">
        <f>VLOOKUP(E19370,Refs!$P$2:$R$29,3,FALSE)</f>
        <v>Y59</v>
      </c>
      <c r="J19370" s="68" t="str">
        <f>VLOOKUP(E19370,Refs!$P$2:$S$29,4,FALSE)</f>
        <v>South East</v>
      </c>
      <c r="K19370" s="28">
        <f t="shared" si="612"/>
        <v>592977</v>
      </c>
    </row>
    <row r="19371" spans="1:11" x14ac:dyDescent="0.35">
      <c r="A19371" s="69">
        <f t="shared" si="611"/>
        <v>45962</v>
      </c>
      <c r="B19371" t="s">
        <v>934</v>
      </c>
      <c r="C19371" t="s">
        <v>288</v>
      </c>
      <c r="D19371" t="s">
        <v>887</v>
      </c>
      <c r="E19371" t="s">
        <v>321</v>
      </c>
      <c r="F19371" t="s">
        <v>322</v>
      </c>
      <c r="G19371" t="s">
        <v>73</v>
      </c>
      <c r="H19371">
        <v>30147</v>
      </c>
      <c r="I19371" s="68" t="str">
        <f>VLOOKUP(E19371,Refs!$P$2:$R$29,3,FALSE)</f>
        <v>Y59</v>
      </c>
      <c r="J19371" s="68" t="str">
        <f>VLOOKUP(E19371,Refs!$P$2:$S$29,4,FALSE)</f>
        <v>South East</v>
      </c>
      <c r="K19371" s="28">
        <f t="shared" si="612"/>
        <v>30147</v>
      </c>
    </row>
    <row r="19372" spans="1:11" x14ac:dyDescent="0.35">
      <c r="A19372" s="69">
        <f t="shared" si="611"/>
        <v>45962</v>
      </c>
      <c r="B19372" t="s">
        <v>934</v>
      </c>
      <c r="C19372" t="s">
        <v>288</v>
      </c>
      <c r="D19372" t="s">
        <v>887</v>
      </c>
      <c r="E19372" t="s">
        <v>321</v>
      </c>
      <c r="F19372" t="s">
        <v>322</v>
      </c>
      <c r="G19372" t="s">
        <v>74</v>
      </c>
      <c r="H19372">
        <v>197352109</v>
      </c>
      <c r="I19372" s="68" t="str">
        <f>VLOOKUP(E19372,Refs!$P$2:$R$29,3,FALSE)</f>
        <v>Y59</v>
      </c>
      <c r="J19372" s="68" t="str">
        <f>VLOOKUP(E19372,Refs!$P$2:$S$29,4,FALSE)</f>
        <v>South East</v>
      </c>
      <c r="K19372" s="28">
        <f t="shared" si="612"/>
        <v>197352109</v>
      </c>
    </row>
    <row r="19373" spans="1:11" x14ac:dyDescent="0.35">
      <c r="A19373" s="69">
        <f t="shared" si="611"/>
        <v>45962</v>
      </c>
      <c r="B19373" t="s">
        <v>934</v>
      </c>
      <c r="C19373" t="s">
        <v>288</v>
      </c>
      <c r="D19373" t="s">
        <v>887</v>
      </c>
      <c r="E19373" t="s">
        <v>321</v>
      </c>
      <c r="F19373" t="s">
        <v>322</v>
      </c>
      <c r="G19373" t="s">
        <v>26</v>
      </c>
      <c r="H19373">
        <v>56271</v>
      </c>
      <c r="I19373" s="68" t="str">
        <f>VLOOKUP(E19373,Refs!$P$2:$R$29,3,FALSE)</f>
        <v>Y59</v>
      </c>
      <c r="J19373" s="68" t="str">
        <f>VLOOKUP(E19373,Refs!$P$2:$S$29,4,FALSE)</f>
        <v>South East</v>
      </c>
      <c r="K19373" s="28">
        <f t="shared" si="612"/>
        <v>56271</v>
      </c>
    </row>
    <row r="19374" spans="1:11" x14ac:dyDescent="0.35">
      <c r="A19374" s="69">
        <f t="shared" si="611"/>
        <v>45962</v>
      </c>
      <c r="B19374" t="s">
        <v>934</v>
      </c>
      <c r="C19374" t="s">
        <v>288</v>
      </c>
      <c r="D19374" t="s">
        <v>887</v>
      </c>
      <c r="E19374" t="s">
        <v>321</v>
      </c>
      <c r="F19374" t="s">
        <v>322</v>
      </c>
      <c r="G19374" t="s">
        <v>75</v>
      </c>
      <c r="H19374">
        <v>14</v>
      </c>
      <c r="I19374" s="68" t="str">
        <f>VLOOKUP(E19374,Refs!$P$2:$R$29,3,FALSE)</f>
        <v>Y59</v>
      </c>
      <c r="J19374" s="68" t="str">
        <f>VLOOKUP(E19374,Refs!$P$2:$S$29,4,FALSE)</f>
        <v>South East</v>
      </c>
      <c r="K19374" s="28">
        <f t="shared" si="612"/>
        <v>14</v>
      </c>
    </row>
    <row r="19375" spans="1:11" x14ac:dyDescent="0.35">
      <c r="A19375" s="69">
        <f t="shared" si="611"/>
        <v>45962</v>
      </c>
      <c r="B19375" t="s">
        <v>934</v>
      </c>
      <c r="C19375" t="s">
        <v>288</v>
      </c>
      <c r="D19375" t="s">
        <v>887</v>
      </c>
      <c r="E19375" t="s">
        <v>321</v>
      </c>
      <c r="F19375" t="s">
        <v>322</v>
      </c>
      <c r="G19375" t="s">
        <v>76</v>
      </c>
      <c r="H19375">
        <v>23622</v>
      </c>
      <c r="I19375" s="68" t="str">
        <f>VLOOKUP(E19375,Refs!$P$2:$R$29,3,FALSE)</f>
        <v>Y59</v>
      </c>
      <c r="J19375" s="68" t="str">
        <f>VLOOKUP(E19375,Refs!$P$2:$S$29,4,FALSE)</f>
        <v>South East</v>
      </c>
      <c r="K19375" s="28">
        <f t="shared" si="612"/>
        <v>23622</v>
      </c>
    </row>
    <row r="19376" spans="1:11" x14ac:dyDescent="0.35">
      <c r="A19376" s="69">
        <f t="shared" si="611"/>
        <v>45962</v>
      </c>
      <c r="B19376" t="s">
        <v>934</v>
      </c>
      <c r="C19376" t="s">
        <v>288</v>
      </c>
      <c r="D19376" t="s">
        <v>887</v>
      </c>
      <c r="E19376" t="s">
        <v>321</v>
      </c>
      <c r="F19376" t="s">
        <v>322</v>
      </c>
      <c r="G19376" t="s">
        <v>77</v>
      </c>
      <c r="H19376">
        <v>32435</v>
      </c>
      <c r="I19376" s="68" t="str">
        <f>VLOOKUP(E19376,Refs!$P$2:$R$29,3,FALSE)</f>
        <v>Y59</v>
      </c>
      <c r="J19376" s="68" t="str">
        <f>VLOOKUP(E19376,Refs!$P$2:$S$29,4,FALSE)</f>
        <v>South East</v>
      </c>
      <c r="K19376" s="28">
        <f t="shared" si="612"/>
        <v>32435</v>
      </c>
    </row>
    <row r="19377" spans="1:11" x14ac:dyDescent="0.35">
      <c r="A19377" s="69">
        <f t="shared" si="611"/>
        <v>45962</v>
      </c>
      <c r="B19377" t="s">
        <v>934</v>
      </c>
      <c r="C19377" t="s">
        <v>288</v>
      </c>
      <c r="D19377" t="s">
        <v>887</v>
      </c>
      <c r="E19377" t="s">
        <v>321</v>
      </c>
      <c r="F19377" t="s">
        <v>322</v>
      </c>
      <c r="G19377" t="s">
        <v>78</v>
      </c>
      <c r="H19377">
        <v>0</v>
      </c>
      <c r="I19377" s="68" t="str">
        <f>VLOOKUP(E19377,Refs!$P$2:$R$29,3,FALSE)</f>
        <v>Y59</v>
      </c>
      <c r="J19377" s="68" t="str">
        <f>VLOOKUP(E19377,Refs!$P$2:$S$29,4,FALSE)</f>
        <v>South East</v>
      </c>
      <c r="K19377" s="28" t="str">
        <f t="shared" si="612"/>
        <v/>
      </c>
    </row>
    <row r="19378" spans="1:11" x14ac:dyDescent="0.35">
      <c r="A19378" s="69">
        <f t="shared" si="611"/>
        <v>45962</v>
      </c>
      <c r="B19378" t="s">
        <v>934</v>
      </c>
      <c r="C19378" t="s">
        <v>288</v>
      </c>
      <c r="D19378" t="s">
        <v>887</v>
      </c>
      <c r="E19378" t="s">
        <v>321</v>
      </c>
      <c r="F19378" t="s">
        <v>322</v>
      </c>
      <c r="G19378" t="s">
        <v>79</v>
      </c>
      <c r="H19378">
        <v>200</v>
      </c>
      <c r="I19378" s="68" t="str">
        <f>VLOOKUP(E19378,Refs!$P$2:$R$29,3,FALSE)</f>
        <v>Y59</v>
      </c>
      <c r="J19378" s="68" t="str">
        <f>VLOOKUP(E19378,Refs!$P$2:$S$29,4,FALSE)</f>
        <v>South East</v>
      </c>
      <c r="K19378" s="28">
        <f t="shared" si="612"/>
        <v>200</v>
      </c>
    </row>
    <row r="19379" spans="1:11" x14ac:dyDescent="0.35">
      <c r="A19379" s="69">
        <f t="shared" si="611"/>
        <v>45962</v>
      </c>
      <c r="B19379" t="s">
        <v>934</v>
      </c>
      <c r="C19379" t="s">
        <v>288</v>
      </c>
      <c r="D19379" t="s">
        <v>887</v>
      </c>
      <c r="E19379" t="s">
        <v>321</v>
      </c>
      <c r="F19379" t="s">
        <v>322</v>
      </c>
      <c r="G19379" t="s">
        <v>25</v>
      </c>
      <c r="H19379">
        <v>32653</v>
      </c>
      <c r="I19379" s="68" t="str">
        <f>VLOOKUP(E19379,Refs!$P$2:$R$29,3,FALSE)</f>
        <v>Y59</v>
      </c>
      <c r="J19379" s="68" t="str">
        <f>VLOOKUP(E19379,Refs!$P$2:$S$29,4,FALSE)</f>
        <v>South East</v>
      </c>
      <c r="K19379" s="28">
        <f t="shared" si="612"/>
        <v>32653</v>
      </c>
    </row>
    <row r="19380" spans="1:11" x14ac:dyDescent="0.35">
      <c r="A19380" s="69">
        <f t="shared" si="611"/>
        <v>45962</v>
      </c>
      <c r="B19380" t="s">
        <v>934</v>
      </c>
      <c r="C19380" t="s">
        <v>288</v>
      </c>
      <c r="D19380" t="s">
        <v>887</v>
      </c>
      <c r="E19380" t="s">
        <v>321</v>
      </c>
      <c r="F19380" t="s">
        <v>322</v>
      </c>
      <c r="G19380" t="s">
        <v>80</v>
      </c>
      <c r="H19380">
        <v>69</v>
      </c>
      <c r="I19380" s="68" t="str">
        <f>VLOOKUP(E19380,Refs!$P$2:$R$29,3,FALSE)</f>
        <v>Y59</v>
      </c>
      <c r="J19380" s="68" t="str">
        <f>VLOOKUP(E19380,Refs!$P$2:$S$29,4,FALSE)</f>
        <v>South East</v>
      </c>
      <c r="K19380" s="28">
        <f t="shared" si="612"/>
        <v>69</v>
      </c>
    </row>
    <row r="19381" spans="1:11" x14ac:dyDescent="0.35">
      <c r="A19381" s="69">
        <f t="shared" si="611"/>
        <v>45962</v>
      </c>
      <c r="B19381" t="s">
        <v>934</v>
      </c>
      <c r="C19381" t="s">
        <v>288</v>
      </c>
      <c r="D19381" t="s">
        <v>887</v>
      </c>
      <c r="E19381" t="s">
        <v>321</v>
      </c>
      <c r="F19381" t="s">
        <v>322</v>
      </c>
      <c r="G19381" t="s">
        <v>81</v>
      </c>
      <c r="H19381">
        <v>10338</v>
      </c>
      <c r="I19381" s="68" t="str">
        <f>VLOOKUP(E19381,Refs!$P$2:$R$29,3,FALSE)</f>
        <v>Y59</v>
      </c>
      <c r="J19381" s="68" t="str">
        <f>VLOOKUP(E19381,Refs!$P$2:$S$29,4,FALSE)</f>
        <v>South East</v>
      </c>
      <c r="K19381" s="28">
        <f t="shared" si="612"/>
        <v>10338</v>
      </c>
    </row>
    <row r="19382" spans="1:11" x14ac:dyDescent="0.35">
      <c r="A19382" s="69">
        <f t="shared" si="611"/>
        <v>45962</v>
      </c>
      <c r="B19382" t="s">
        <v>934</v>
      </c>
      <c r="C19382" t="s">
        <v>288</v>
      </c>
      <c r="D19382" t="s">
        <v>887</v>
      </c>
      <c r="E19382" t="s">
        <v>321</v>
      </c>
      <c r="F19382" t="s">
        <v>322</v>
      </c>
      <c r="G19382" t="s">
        <v>82</v>
      </c>
      <c r="H19382">
        <v>3093</v>
      </c>
      <c r="I19382" s="68" t="str">
        <f>VLOOKUP(E19382,Refs!$P$2:$R$29,3,FALSE)</f>
        <v>Y59</v>
      </c>
      <c r="J19382" s="68" t="str">
        <f>VLOOKUP(E19382,Refs!$P$2:$S$29,4,FALSE)</f>
        <v>South East</v>
      </c>
      <c r="K19382" s="28">
        <f t="shared" si="612"/>
        <v>3093</v>
      </c>
    </row>
    <row r="19383" spans="1:11" x14ac:dyDescent="0.35">
      <c r="A19383" s="69">
        <f t="shared" si="611"/>
        <v>45962</v>
      </c>
      <c r="B19383" t="s">
        <v>934</v>
      </c>
      <c r="C19383" t="s">
        <v>288</v>
      </c>
      <c r="D19383" t="s">
        <v>887</v>
      </c>
      <c r="E19383" t="s">
        <v>321</v>
      </c>
      <c r="F19383" t="s">
        <v>322</v>
      </c>
      <c r="G19383" t="s">
        <v>83</v>
      </c>
      <c r="H19383">
        <v>2758</v>
      </c>
      <c r="I19383" s="68" t="str">
        <f>VLOOKUP(E19383,Refs!$P$2:$R$29,3,FALSE)</f>
        <v>Y59</v>
      </c>
      <c r="J19383" s="68" t="str">
        <f>VLOOKUP(E19383,Refs!$P$2:$S$29,4,FALSE)</f>
        <v>South East</v>
      </c>
      <c r="K19383" s="28">
        <f t="shared" si="612"/>
        <v>2758</v>
      </c>
    </row>
    <row r="19384" spans="1:11" x14ac:dyDescent="0.35">
      <c r="A19384" s="69">
        <f t="shared" si="611"/>
        <v>45962</v>
      </c>
      <c r="B19384" t="s">
        <v>934</v>
      </c>
      <c r="C19384" t="s">
        <v>288</v>
      </c>
      <c r="D19384" t="s">
        <v>887</v>
      </c>
      <c r="E19384" t="s">
        <v>321</v>
      </c>
      <c r="F19384" t="s">
        <v>322</v>
      </c>
      <c r="G19384" t="s">
        <v>84</v>
      </c>
      <c r="H19384">
        <v>6424</v>
      </c>
      <c r="I19384" s="68" t="str">
        <f>VLOOKUP(E19384,Refs!$P$2:$R$29,3,FALSE)</f>
        <v>Y59</v>
      </c>
      <c r="J19384" s="68" t="str">
        <f>VLOOKUP(E19384,Refs!$P$2:$S$29,4,FALSE)</f>
        <v>South East</v>
      </c>
      <c r="K19384" s="28">
        <f t="shared" si="612"/>
        <v>6424</v>
      </c>
    </row>
    <row r="19385" spans="1:11" x14ac:dyDescent="0.35">
      <c r="A19385" s="69">
        <f t="shared" si="611"/>
        <v>45962</v>
      </c>
      <c r="B19385" t="s">
        <v>934</v>
      </c>
      <c r="C19385" t="s">
        <v>288</v>
      </c>
      <c r="D19385" t="s">
        <v>887</v>
      </c>
      <c r="E19385" t="s">
        <v>321</v>
      </c>
      <c r="F19385" t="s">
        <v>322</v>
      </c>
      <c r="G19385" t="s">
        <v>85</v>
      </c>
      <c r="H19385">
        <v>3741</v>
      </c>
      <c r="I19385" s="68" t="str">
        <f>VLOOKUP(E19385,Refs!$P$2:$R$29,3,FALSE)</f>
        <v>Y59</v>
      </c>
      <c r="J19385" s="68" t="str">
        <f>VLOOKUP(E19385,Refs!$P$2:$S$29,4,FALSE)</f>
        <v>South East</v>
      </c>
      <c r="K19385" s="28">
        <f t="shared" si="612"/>
        <v>3741</v>
      </c>
    </row>
    <row r="19386" spans="1:11" x14ac:dyDescent="0.35">
      <c r="A19386" s="69">
        <f t="shared" si="611"/>
        <v>45962</v>
      </c>
      <c r="B19386" t="s">
        <v>934</v>
      </c>
      <c r="C19386" t="s">
        <v>288</v>
      </c>
      <c r="D19386" t="s">
        <v>887</v>
      </c>
      <c r="E19386" t="s">
        <v>321</v>
      </c>
      <c r="F19386" t="s">
        <v>322</v>
      </c>
      <c r="G19386" t="s">
        <v>86</v>
      </c>
      <c r="H19386">
        <v>2137</v>
      </c>
      <c r="I19386" s="68" t="str">
        <f>VLOOKUP(E19386,Refs!$P$2:$R$29,3,FALSE)</f>
        <v>Y59</v>
      </c>
      <c r="J19386" s="68" t="str">
        <f>VLOOKUP(E19386,Refs!$P$2:$S$29,4,FALSE)</f>
        <v>South East</v>
      </c>
      <c r="K19386" s="28">
        <f t="shared" si="612"/>
        <v>2137</v>
      </c>
    </row>
    <row r="19387" spans="1:11" x14ac:dyDescent="0.35">
      <c r="A19387" s="69">
        <f t="shared" si="611"/>
        <v>45962</v>
      </c>
      <c r="B19387" t="s">
        <v>934</v>
      </c>
      <c r="C19387" t="s">
        <v>288</v>
      </c>
      <c r="D19387" t="s">
        <v>887</v>
      </c>
      <c r="E19387" t="s">
        <v>321</v>
      </c>
      <c r="F19387" t="s">
        <v>322</v>
      </c>
      <c r="G19387" t="s">
        <v>87</v>
      </c>
      <c r="H19387">
        <v>6683</v>
      </c>
      <c r="I19387" s="68" t="str">
        <f>VLOOKUP(E19387,Refs!$P$2:$R$29,3,FALSE)</f>
        <v>Y59</v>
      </c>
      <c r="J19387" s="68" t="str">
        <f>VLOOKUP(E19387,Refs!$P$2:$S$29,4,FALSE)</f>
        <v>South East</v>
      </c>
      <c r="K19387" s="28">
        <f t="shared" si="612"/>
        <v>6683</v>
      </c>
    </row>
    <row r="19388" spans="1:11" x14ac:dyDescent="0.35">
      <c r="A19388" s="69">
        <f t="shared" si="611"/>
        <v>45962</v>
      </c>
      <c r="B19388" t="s">
        <v>934</v>
      </c>
      <c r="C19388" t="s">
        <v>288</v>
      </c>
      <c r="D19388" t="s">
        <v>887</v>
      </c>
      <c r="E19388" t="s">
        <v>321</v>
      </c>
      <c r="F19388" t="s">
        <v>322</v>
      </c>
      <c r="G19388" t="s">
        <v>88</v>
      </c>
      <c r="H19388">
        <v>23500</v>
      </c>
      <c r="I19388" s="68" t="str">
        <f>VLOOKUP(E19388,Refs!$P$2:$R$29,3,FALSE)</f>
        <v>Y59</v>
      </c>
      <c r="J19388" s="68" t="str">
        <f>VLOOKUP(E19388,Refs!$P$2:$S$29,4,FALSE)</f>
        <v>South East</v>
      </c>
      <c r="K19388" s="28">
        <f t="shared" si="612"/>
        <v>23500</v>
      </c>
    </row>
    <row r="19389" spans="1:11" x14ac:dyDescent="0.35">
      <c r="A19389" s="69">
        <f t="shared" si="611"/>
        <v>45962</v>
      </c>
      <c r="B19389" t="s">
        <v>934</v>
      </c>
      <c r="C19389" t="s">
        <v>288</v>
      </c>
      <c r="D19389" t="s">
        <v>887</v>
      </c>
      <c r="E19389" t="s">
        <v>321</v>
      </c>
      <c r="F19389" t="s">
        <v>322</v>
      </c>
      <c r="G19389" t="s">
        <v>89</v>
      </c>
      <c r="H19389">
        <v>56221</v>
      </c>
      <c r="I19389" s="68" t="str">
        <f>VLOOKUP(E19389,Refs!$P$2:$R$29,3,FALSE)</f>
        <v>Y59</v>
      </c>
      <c r="J19389" s="68" t="str">
        <f>VLOOKUP(E19389,Refs!$P$2:$S$29,4,FALSE)</f>
        <v>South East</v>
      </c>
      <c r="K19389" s="28">
        <f t="shared" si="612"/>
        <v>56221</v>
      </c>
    </row>
    <row r="19390" spans="1:11" x14ac:dyDescent="0.35">
      <c r="A19390" s="69">
        <f t="shared" si="611"/>
        <v>45962</v>
      </c>
      <c r="B19390" t="s">
        <v>934</v>
      </c>
      <c r="C19390" t="s">
        <v>288</v>
      </c>
      <c r="D19390" t="s">
        <v>887</v>
      </c>
      <c r="E19390" t="s">
        <v>321</v>
      </c>
      <c r="F19390" t="s">
        <v>322</v>
      </c>
      <c r="G19390" t="s">
        <v>27</v>
      </c>
      <c r="H19390">
        <v>6879</v>
      </c>
      <c r="I19390" s="68" t="str">
        <f>VLOOKUP(E19390,Refs!$P$2:$R$29,3,FALSE)</f>
        <v>Y59</v>
      </c>
      <c r="J19390" s="68" t="str">
        <f>VLOOKUP(E19390,Refs!$P$2:$S$29,4,FALSE)</f>
        <v>South East</v>
      </c>
      <c r="K19390" s="28">
        <f t="shared" si="612"/>
        <v>6879</v>
      </c>
    </row>
    <row r="19391" spans="1:11" x14ac:dyDescent="0.35">
      <c r="A19391" s="69">
        <f t="shared" si="611"/>
        <v>45962</v>
      </c>
      <c r="B19391" t="s">
        <v>934</v>
      </c>
      <c r="C19391" t="s">
        <v>288</v>
      </c>
      <c r="D19391" t="s">
        <v>887</v>
      </c>
      <c r="E19391" t="s">
        <v>321</v>
      </c>
      <c r="F19391" t="s">
        <v>322</v>
      </c>
      <c r="G19391" t="s">
        <v>29</v>
      </c>
      <c r="H19391">
        <v>7735</v>
      </c>
      <c r="I19391" s="68" t="str">
        <f>VLOOKUP(E19391,Refs!$P$2:$R$29,3,FALSE)</f>
        <v>Y59</v>
      </c>
      <c r="J19391" s="68" t="str">
        <f>VLOOKUP(E19391,Refs!$P$2:$S$29,4,FALSE)</f>
        <v>South East</v>
      </c>
      <c r="K19391" s="28">
        <f t="shared" si="612"/>
        <v>7735</v>
      </c>
    </row>
    <row r="19392" spans="1:11" x14ac:dyDescent="0.35">
      <c r="A19392" s="69">
        <f t="shared" si="611"/>
        <v>45962</v>
      </c>
      <c r="B19392" t="s">
        <v>934</v>
      </c>
      <c r="C19392" t="s">
        <v>288</v>
      </c>
      <c r="D19392" t="s">
        <v>887</v>
      </c>
      <c r="E19392" t="s">
        <v>321</v>
      </c>
      <c r="F19392" t="s">
        <v>322</v>
      </c>
      <c r="G19392" t="s">
        <v>90</v>
      </c>
      <c r="H19392">
        <v>4479</v>
      </c>
      <c r="I19392" s="68" t="str">
        <f>VLOOKUP(E19392,Refs!$P$2:$R$29,3,FALSE)</f>
        <v>Y59</v>
      </c>
      <c r="J19392" s="68" t="str">
        <f>VLOOKUP(E19392,Refs!$P$2:$S$29,4,FALSE)</f>
        <v>South East</v>
      </c>
      <c r="K19392" s="28">
        <f t="shared" si="612"/>
        <v>4479</v>
      </c>
    </row>
    <row r="19393" spans="1:11" x14ac:dyDescent="0.35">
      <c r="A19393" s="69">
        <f t="shared" si="611"/>
        <v>45962</v>
      </c>
      <c r="B19393" t="s">
        <v>934</v>
      </c>
      <c r="C19393" t="s">
        <v>288</v>
      </c>
      <c r="D19393" t="s">
        <v>887</v>
      </c>
      <c r="E19393" t="s">
        <v>321</v>
      </c>
      <c r="F19393" t="s">
        <v>322</v>
      </c>
      <c r="G19393" t="s">
        <v>91</v>
      </c>
      <c r="H19393">
        <v>37</v>
      </c>
      <c r="I19393" s="68" t="str">
        <f>VLOOKUP(E19393,Refs!$P$2:$R$29,3,FALSE)</f>
        <v>Y59</v>
      </c>
      <c r="J19393" s="68" t="str">
        <f>VLOOKUP(E19393,Refs!$P$2:$S$29,4,FALSE)</f>
        <v>South East</v>
      </c>
      <c r="K19393" s="28">
        <f t="shared" si="612"/>
        <v>37</v>
      </c>
    </row>
    <row r="19394" spans="1:11" x14ac:dyDescent="0.35">
      <c r="A19394" s="69">
        <f t="shared" si="611"/>
        <v>45962</v>
      </c>
      <c r="B19394" t="s">
        <v>934</v>
      </c>
      <c r="C19394" t="s">
        <v>288</v>
      </c>
      <c r="D19394" t="s">
        <v>887</v>
      </c>
      <c r="E19394" t="s">
        <v>321</v>
      </c>
      <c r="F19394" t="s">
        <v>322</v>
      </c>
      <c r="G19394" t="s">
        <v>92</v>
      </c>
      <c r="H19394">
        <v>3256</v>
      </c>
      <c r="I19394" s="68" t="str">
        <f>VLOOKUP(E19394,Refs!$P$2:$R$29,3,FALSE)</f>
        <v>Y59</v>
      </c>
      <c r="J19394" s="68" t="str">
        <f>VLOOKUP(E19394,Refs!$P$2:$S$29,4,FALSE)</f>
        <v>South East</v>
      </c>
      <c r="K19394" s="28">
        <f t="shared" si="612"/>
        <v>3256</v>
      </c>
    </row>
    <row r="19395" spans="1:11" x14ac:dyDescent="0.35">
      <c r="A19395" s="69">
        <f t="shared" ref="A19395:A19458" si="613">DATEVALUE(RIGHT(B19395,8))</f>
        <v>45962</v>
      </c>
      <c r="B19395" t="s">
        <v>934</v>
      </c>
      <c r="C19395" t="s">
        <v>288</v>
      </c>
      <c r="D19395" t="s">
        <v>887</v>
      </c>
      <c r="E19395" t="s">
        <v>321</v>
      </c>
      <c r="F19395" t="s">
        <v>322</v>
      </c>
      <c r="G19395" t="s">
        <v>93</v>
      </c>
      <c r="H19395">
        <v>162</v>
      </c>
      <c r="I19395" s="68" t="str">
        <f>VLOOKUP(E19395,Refs!$P$2:$R$29,3,FALSE)</f>
        <v>Y59</v>
      </c>
      <c r="J19395" s="68" t="str">
        <f>VLOOKUP(E19395,Refs!$P$2:$S$29,4,FALSE)</f>
        <v>South East</v>
      </c>
      <c r="K19395" s="28">
        <f t="shared" si="612"/>
        <v>162</v>
      </c>
    </row>
    <row r="19396" spans="1:11" x14ac:dyDescent="0.35">
      <c r="A19396" s="69">
        <f t="shared" si="613"/>
        <v>45962</v>
      </c>
      <c r="B19396" t="s">
        <v>934</v>
      </c>
      <c r="C19396" t="s">
        <v>288</v>
      </c>
      <c r="D19396" t="s">
        <v>887</v>
      </c>
      <c r="E19396" t="s">
        <v>321</v>
      </c>
      <c r="F19396" t="s">
        <v>322</v>
      </c>
      <c r="G19396" t="s">
        <v>94</v>
      </c>
      <c r="H19396">
        <v>1795</v>
      </c>
      <c r="I19396" s="68" t="str">
        <f>VLOOKUP(E19396,Refs!$P$2:$R$29,3,FALSE)</f>
        <v>Y59</v>
      </c>
      <c r="J19396" s="68" t="str">
        <f>VLOOKUP(E19396,Refs!$P$2:$S$29,4,FALSE)</f>
        <v>South East</v>
      </c>
      <c r="K19396" s="28">
        <f t="shared" si="612"/>
        <v>1795</v>
      </c>
    </row>
    <row r="19397" spans="1:11" x14ac:dyDescent="0.35">
      <c r="A19397" s="69">
        <f t="shared" si="613"/>
        <v>45962</v>
      </c>
      <c r="B19397" t="s">
        <v>934</v>
      </c>
      <c r="C19397" t="s">
        <v>288</v>
      </c>
      <c r="D19397" t="s">
        <v>887</v>
      </c>
      <c r="E19397" t="s">
        <v>321</v>
      </c>
      <c r="F19397" t="s">
        <v>322</v>
      </c>
      <c r="G19397" t="s">
        <v>95</v>
      </c>
      <c r="H19397">
        <v>220</v>
      </c>
      <c r="I19397" s="68" t="str">
        <f>VLOOKUP(E19397,Refs!$P$2:$R$29,3,FALSE)</f>
        <v>Y59</v>
      </c>
      <c r="J19397" s="68" t="str">
        <f>VLOOKUP(E19397,Refs!$P$2:$S$29,4,FALSE)</f>
        <v>South East</v>
      </c>
      <c r="K19397" s="28">
        <f t="shared" si="612"/>
        <v>220</v>
      </c>
    </row>
    <row r="19398" spans="1:11" x14ac:dyDescent="0.35">
      <c r="A19398" s="69">
        <f t="shared" si="613"/>
        <v>45962</v>
      </c>
      <c r="B19398" t="s">
        <v>934</v>
      </c>
      <c r="C19398" t="s">
        <v>288</v>
      </c>
      <c r="D19398" t="s">
        <v>887</v>
      </c>
      <c r="E19398" t="s">
        <v>321</v>
      </c>
      <c r="F19398" t="s">
        <v>322</v>
      </c>
      <c r="G19398" t="s">
        <v>96</v>
      </c>
      <c r="H19398">
        <v>9199</v>
      </c>
      <c r="I19398" s="68" t="str">
        <f>VLOOKUP(E19398,Refs!$P$2:$R$29,3,FALSE)</f>
        <v>Y59</v>
      </c>
      <c r="J19398" s="68" t="str">
        <f>VLOOKUP(E19398,Refs!$P$2:$S$29,4,FALSE)</f>
        <v>South East</v>
      </c>
      <c r="K19398" s="28">
        <f t="shared" si="612"/>
        <v>9199</v>
      </c>
    </row>
    <row r="19399" spans="1:11" x14ac:dyDescent="0.35">
      <c r="A19399" s="69">
        <f t="shared" si="613"/>
        <v>45962</v>
      </c>
      <c r="B19399" t="s">
        <v>934</v>
      </c>
      <c r="C19399" t="s">
        <v>288</v>
      </c>
      <c r="D19399" t="s">
        <v>887</v>
      </c>
      <c r="E19399" t="s">
        <v>321</v>
      </c>
      <c r="F19399" t="s">
        <v>322</v>
      </c>
      <c r="G19399" t="s">
        <v>31</v>
      </c>
      <c r="H19399">
        <v>8377</v>
      </c>
      <c r="I19399" s="68" t="str">
        <f>VLOOKUP(E19399,Refs!$P$2:$R$29,3,FALSE)</f>
        <v>Y59</v>
      </c>
      <c r="J19399" s="68" t="str">
        <f>VLOOKUP(E19399,Refs!$P$2:$S$29,4,FALSE)</f>
        <v>South East</v>
      </c>
      <c r="K19399" s="28">
        <f t="shared" si="612"/>
        <v>8377</v>
      </c>
    </row>
    <row r="19400" spans="1:11" x14ac:dyDescent="0.35">
      <c r="A19400" s="69">
        <f t="shared" si="613"/>
        <v>45962</v>
      </c>
      <c r="B19400" t="s">
        <v>934</v>
      </c>
      <c r="C19400" t="s">
        <v>288</v>
      </c>
      <c r="D19400" t="s">
        <v>887</v>
      </c>
      <c r="E19400" t="s">
        <v>321</v>
      </c>
      <c r="F19400" t="s">
        <v>322</v>
      </c>
      <c r="G19400" t="s">
        <v>97</v>
      </c>
      <c r="H19400">
        <v>9466</v>
      </c>
      <c r="I19400" s="68" t="str">
        <f>VLOOKUP(E19400,Refs!$P$2:$R$29,3,FALSE)</f>
        <v>Y59</v>
      </c>
      <c r="J19400" s="68" t="str">
        <f>VLOOKUP(E19400,Refs!$P$2:$S$29,4,FALSE)</f>
        <v>South East</v>
      </c>
      <c r="K19400" s="28">
        <f t="shared" si="612"/>
        <v>9466</v>
      </c>
    </row>
    <row r="19401" spans="1:11" x14ac:dyDescent="0.35">
      <c r="A19401" s="69">
        <f t="shared" si="613"/>
        <v>45962</v>
      </c>
      <c r="B19401" t="s">
        <v>934</v>
      </c>
      <c r="C19401" t="s">
        <v>288</v>
      </c>
      <c r="D19401" t="s">
        <v>887</v>
      </c>
      <c r="E19401" t="s">
        <v>321</v>
      </c>
      <c r="F19401" t="s">
        <v>322</v>
      </c>
      <c r="G19401" t="s">
        <v>98</v>
      </c>
      <c r="H19401">
        <v>6155</v>
      </c>
      <c r="I19401" s="68" t="str">
        <f>VLOOKUP(E19401,Refs!$P$2:$R$29,3,FALSE)</f>
        <v>Y59</v>
      </c>
      <c r="J19401" s="68" t="str">
        <f>VLOOKUP(E19401,Refs!$P$2:$S$29,4,FALSE)</f>
        <v>South East</v>
      </c>
      <c r="K19401" s="28">
        <f t="shared" si="612"/>
        <v>6155</v>
      </c>
    </row>
    <row r="19402" spans="1:11" x14ac:dyDescent="0.35">
      <c r="A19402" s="69">
        <f t="shared" si="613"/>
        <v>45962</v>
      </c>
      <c r="B19402" t="s">
        <v>934</v>
      </c>
      <c r="C19402" t="s">
        <v>288</v>
      </c>
      <c r="D19402" t="s">
        <v>887</v>
      </c>
      <c r="E19402" t="s">
        <v>321</v>
      </c>
      <c r="F19402" t="s">
        <v>322</v>
      </c>
      <c r="G19402" t="s">
        <v>99</v>
      </c>
      <c r="H19402">
        <v>5616</v>
      </c>
      <c r="I19402" s="68" t="str">
        <f>VLOOKUP(E19402,Refs!$P$2:$R$29,3,FALSE)</f>
        <v>Y59</v>
      </c>
      <c r="J19402" s="68" t="str">
        <f>VLOOKUP(E19402,Refs!$P$2:$S$29,4,FALSE)</f>
        <v>South East</v>
      </c>
      <c r="K19402" s="28">
        <f t="shared" si="612"/>
        <v>5616</v>
      </c>
    </row>
    <row r="19403" spans="1:11" x14ac:dyDescent="0.35">
      <c r="A19403" s="69">
        <f t="shared" si="613"/>
        <v>45962</v>
      </c>
      <c r="B19403" t="s">
        <v>934</v>
      </c>
      <c r="C19403" t="s">
        <v>288</v>
      </c>
      <c r="D19403" t="s">
        <v>887</v>
      </c>
      <c r="E19403" t="s">
        <v>321</v>
      </c>
      <c r="F19403" t="s">
        <v>322</v>
      </c>
      <c r="G19403" t="s">
        <v>100</v>
      </c>
      <c r="H19403">
        <v>863</v>
      </c>
      <c r="I19403" s="68" t="str">
        <f>VLOOKUP(E19403,Refs!$P$2:$R$29,3,FALSE)</f>
        <v>Y59</v>
      </c>
      <c r="J19403" s="68" t="str">
        <f>VLOOKUP(E19403,Refs!$P$2:$S$29,4,FALSE)</f>
        <v>South East</v>
      </c>
      <c r="K19403" s="28">
        <f t="shared" si="612"/>
        <v>863</v>
      </c>
    </row>
    <row r="19404" spans="1:11" x14ac:dyDescent="0.35">
      <c r="A19404" s="69">
        <f t="shared" si="613"/>
        <v>45962</v>
      </c>
      <c r="B19404" t="s">
        <v>934</v>
      </c>
      <c r="C19404" t="s">
        <v>288</v>
      </c>
      <c r="D19404" t="s">
        <v>887</v>
      </c>
      <c r="E19404" t="s">
        <v>321</v>
      </c>
      <c r="F19404" t="s">
        <v>322</v>
      </c>
      <c r="G19404" t="s">
        <v>101</v>
      </c>
      <c r="H19404">
        <v>1830</v>
      </c>
      <c r="I19404" s="68" t="str">
        <f>VLOOKUP(E19404,Refs!$P$2:$R$29,3,FALSE)</f>
        <v>Y59</v>
      </c>
      <c r="J19404" s="68" t="str">
        <f>VLOOKUP(E19404,Refs!$P$2:$S$29,4,FALSE)</f>
        <v>South East</v>
      </c>
      <c r="K19404" s="28">
        <f t="shared" si="612"/>
        <v>1830</v>
      </c>
    </row>
    <row r="19405" spans="1:11" x14ac:dyDescent="0.35">
      <c r="A19405" s="69">
        <f t="shared" si="613"/>
        <v>45962</v>
      </c>
      <c r="B19405" t="s">
        <v>934</v>
      </c>
      <c r="C19405" t="s">
        <v>288</v>
      </c>
      <c r="D19405" t="s">
        <v>887</v>
      </c>
      <c r="E19405" t="s">
        <v>321</v>
      </c>
      <c r="F19405" t="s">
        <v>322</v>
      </c>
      <c r="G19405" t="s">
        <v>102</v>
      </c>
      <c r="H19405">
        <v>110</v>
      </c>
      <c r="I19405" s="68" t="str">
        <f>VLOOKUP(E19405,Refs!$P$2:$R$29,3,FALSE)</f>
        <v>Y59</v>
      </c>
      <c r="J19405" s="68" t="str">
        <f>VLOOKUP(E19405,Refs!$P$2:$S$29,4,FALSE)</f>
        <v>South East</v>
      </c>
      <c r="K19405" s="28">
        <f t="shared" si="612"/>
        <v>110</v>
      </c>
    </row>
    <row r="19406" spans="1:11" x14ac:dyDescent="0.35">
      <c r="A19406" s="69">
        <f t="shared" si="613"/>
        <v>45962</v>
      </c>
      <c r="B19406" t="s">
        <v>934</v>
      </c>
      <c r="C19406" t="s">
        <v>288</v>
      </c>
      <c r="D19406" t="s">
        <v>887</v>
      </c>
      <c r="E19406" t="s">
        <v>321</v>
      </c>
      <c r="F19406" t="s">
        <v>322</v>
      </c>
      <c r="G19406" t="s">
        <v>103</v>
      </c>
      <c r="H19406">
        <v>3488</v>
      </c>
      <c r="I19406" s="68" t="str">
        <f>VLOOKUP(E19406,Refs!$P$2:$R$29,3,FALSE)</f>
        <v>Y59</v>
      </c>
      <c r="J19406" s="68" t="str">
        <f>VLOOKUP(E19406,Refs!$P$2:$S$29,4,FALSE)</f>
        <v>South East</v>
      </c>
      <c r="K19406" s="28">
        <f t="shared" si="612"/>
        <v>3488</v>
      </c>
    </row>
    <row r="19407" spans="1:11" x14ac:dyDescent="0.35">
      <c r="A19407" s="69">
        <f t="shared" si="613"/>
        <v>45962</v>
      </c>
      <c r="B19407" t="s">
        <v>934</v>
      </c>
      <c r="C19407" t="s">
        <v>288</v>
      </c>
      <c r="D19407" t="s">
        <v>887</v>
      </c>
      <c r="E19407" t="s">
        <v>321</v>
      </c>
      <c r="F19407" t="s">
        <v>322</v>
      </c>
      <c r="G19407" t="s">
        <v>104</v>
      </c>
      <c r="H19407">
        <v>20483921</v>
      </c>
      <c r="I19407" s="68" t="str">
        <f>VLOOKUP(E19407,Refs!$P$2:$R$29,3,FALSE)</f>
        <v>Y59</v>
      </c>
      <c r="J19407" s="68" t="str">
        <f>VLOOKUP(E19407,Refs!$P$2:$S$29,4,FALSE)</f>
        <v>South East</v>
      </c>
      <c r="K19407" s="28">
        <f t="shared" si="612"/>
        <v>20483921</v>
      </c>
    </row>
    <row r="19408" spans="1:11" x14ac:dyDescent="0.35">
      <c r="A19408" s="69">
        <f t="shared" si="613"/>
        <v>45962</v>
      </c>
      <c r="B19408" t="s">
        <v>934</v>
      </c>
      <c r="C19408" t="s">
        <v>288</v>
      </c>
      <c r="D19408" t="s">
        <v>887</v>
      </c>
      <c r="E19408" t="s">
        <v>321</v>
      </c>
      <c r="F19408" t="s">
        <v>322</v>
      </c>
      <c r="G19408" t="s">
        <v>105</v>
      </c>
      <c r="H19408">
        <v>6809</v>
      </c>
      <c r="I19408" s="68" t="str">
        <f>VLOOKUP(E19408,Refs!$P$2:$R$29,3,FALSE)</f>
        <v>Y59</v>
      </c>
      <c r="J19408" s="68" t="str">
        <f>VLOOKUP(E19408,Refs!$P$2:$S$29,4,FALSE)</f>
        <v>South East</v>
      </c>
      <c r="K19408" s="28">
        <f t="shared" si="612"/>
        <v>6809</v>
      </c>
    </row>
    <row r="19409" spans="1:11" x14ac:dyDescent="0.35">
      <c r="A19409" s="69">
        <f t="shared" si="613"/>
        <v>45962</v>
      </c>
      <c r="B19409" t="s">
        <v>934</v>
      </c>
      <c r="C19409" t="s">
        <v>288</v>
      </c>
      <c r="D19409" t="s">
        <v>887</v>
      </c>
      <c r="E19409" t="s">
        <v>321</v>
      </c>
      <c r="F19409" t="s">
        <v>322</v>
      </c>
      <c r="G19409" t="s">
        <v>106</v>
      </c>
      <c r="H19409">
        <v>4255</v>
      </c>
      <c r="I19409" s="68" t="str">
        <f>VLOOKUP(E19409,Refs!$P$2:$R$29,3,FALSE)</f>
        <v>Y59</v>
      </c>
      <c r="J19409" s="68" t="str">
        <f>VLOOKUP(E19409,Refs!$P$2:$S$29,4,FALSE)</f>
        <v>South East</v>
      </c>
      <c r="K19409" s="28">
        <f t="shared" si="612"/>
        <v>4255</v>
      </c>
    </row>
    <row r="19410" spans="1:11" x14ac:dyDescent="0.35">
      <c r="A19410" s="69">
        <f t="shared" si="613"/>
        <v>45962</v>
      </c>
      <c r="B19410" t="s">
        <v>934</v>
      </c>
      <c r="C19410" t="s">
        <v>288</v>
      </c>
      <c r="D19410" t="s">
        <v>887</v>
      </c>
      <c r="E19410" t="s">
        <v>321</v>
      </c>
      <c r="F19410" t="s">
        <v>322</v>
      </c>
      <c r="G19410" t="s">
        <v>107</v>
      </c>
      <c r="H19410">
        <v>314</v>
      </c>
      <c r="I19410" s="68" t="str">
        <f>VLOOKUP(E19410,Refs!$P$2:$R$29,3,FALSE)</f>
        <v>Y59</v>
      </c>
      <c r="J19410" s="68" t="str">
        <f>VLOOKUP(E19410,Refs!$P$2:$S$29,4,FALSE)</f>
        <v>South East</v>
      </c>
      <c r="K19410" s="28">
        <f t="shared" si="612"/>
        <v>314</v>
      </c>
    </row>
    <row r="19411" spans="1:11" x14ac:dyDescent="0.35">
      <c r="A19411" s="69">
        <f t="shared" si="613"/>
        <v>45962</v>
      </c>
      <c r="B19411" t="s">
        <v>934</v>
      </c>
      <c r="C19411" t="s">
        <v>288</v>
      </c>
      <c r="D19411" t="s">
        <v>887</v>
      </c>
      <c r="E19411" t="s">
        <v>321</v>
      </c>
      <c r="F19411" t="s">
        <v>322</v>
      </c>
      <c r="G19411" t="s">
        <v>108</v>
      </c>
      <c r="H19411">
        <v>2525</v>
      </c>
      <c r="I19411" s="68" t="str">
        <f>VLOOKUP(E19411,Refs!$P$2:$R$29,3,FALSE)</f>
        <v>Y59</v>
      </c>
      <c r="J19411" s="68" t="str">
        <f>VLOOKUP(E19411,Refs!$P$2:$S$29,4,FALSE)</f>
        <v>South East</v>
      </c>
      <c r="K19411" s="28">
        <f t="shared" si="612"/>
        <v>2525</v>
      </c>
    </row>
    <row r="19412" spans="1:11" x14ac:dyDescent="0.35">
      <c r="A19412" s="69">
        <f t="shared" si="613"/>
        <v>45962</v>
      </c>
      <c r="B19412" t="s">
        <v>934</v>
      </c>
      <c r="C19412" t="s">
        <v>288</v>
      </c>
      <c r="D19412" t="s">
        <v>887</v>
      </c>
      <c r="E19412" t="s">
        <v>321</v>
      </c>
      <c r="F19412" t="s">
        <v>322</v>
      </c>
      <c r="G19412" t="s">
        <v>109</v>
      </c>
      <c r="H19412">
        <v>19119359</v>
      </c>
      <c r="I19412" s="68" t="str">
        <f>VLOOKUP(E19412,Refs!$P$2:$R$29,3,FALSE)</f>
        <v>Y59</v>
      </c>
      <c r="J19412" s="68" t="str">
        <f>VLOOKUP(E19412,Refs!$P$2:$S$29,4,FALSE)</f>
        <v>South East</v>
      </c>
      <c r="K19412" s="28">
        <f t="shared" si="612"/>
        <v>19119359</v>
      </c>
    </row>
    <row r="19413" spans="1:11" x14ac:dyDescent="0.35">
      <c r="A19413" s="69">
        <f t="shared" si="613"/>
        <v>45962</v>
      </c>
      <c r="B19413" t="s">
        <v>934</v>
      </c>
      <c r="C19413" t="s">
        <v>288</v>
      </c>
      <c r="D19413" t="s">
        <v>887</v>
      </c>
      <c r="E19413" t="s">
        <v>321</v>
      </c>
      <c r="F19413" t="s">
        <v>322</v>
      </c>
      <c r="G19413" t="s">
        <v>110</v>
      </c>
      <c r="H19413">
        <v>2504</v>
      </c>
      <c r="I19413" s="68" t="str">
        <f>VLOOKUP(E19413,Refs!$P$2:$R$29,3,FALSE)</f>
        <v>Y59</v>
      </c>
      <c r="J19413" s="68" t="str">
        <f>VLOOKUP(E19413,Refs!$P$2:$S$29,4,FALSE)</f>
        <v>South East</v>
      </c>
      <c r="K19413" s="28">
        <f t="shared" si="612"/>
        <v>2504</v>
      </c>
    </row>
    <row r="19414" spans="1:11" x14ac:dyDescent="0.35">
      <c r="A19414" s="69">
        <f t="shared" si="613"/>
        <v>45962</v>
      </c>
      <c r="B19414" t="s">
        <v>934</v>
      </c>
      <c r="C19414" t="s">
        <v>288</v>
      </c>
      <c r="D19414" t="s">
        <v>887</v>
      </c>
      <c r="E19414" t="s">
        <v>321</v>
      </c>
      <c r="F19414" t="s">
        <v>322</v>
      </c>
      <c r="G19414" t="s">
        <v>808</v>
      </c>
      <c r="H19414">
        <v>17048</v>
      </c>
      <c r="I19414" s="68" t="str">
        <f>VLOOKUP(E19414,Refs!$P$2:$R$29,3,FALSE)</f>
        <v>Y59</v>
      </c>
      <c r="J19414" s="68" t="str">
        <f>VLOOKUP(E19414,Refs!$P$2:$S$29,4,FALSE)</f>
        <v>South East</v>
      </c>
      <c r="K19414" s="28">
        <f t="shared" si="612"/>
        <v>17048</v>
      </c>
    </row>
    <row r="19415" spans="1:11" x14ac:dyDescent="0.35">
      <c r="A19415" s="69">
        <f t="shared" si="613"/>
        <v>45962</v>
      </c>
      <c r="B19415" t="s">
        <v>934</v>
      </c>
      <c r="C19415" t="s">
        <v>288</v>
      </c>
      <c r="D19415" t="s">
        <v>887</v>
      </c>
      <c r="E19415" t="s">
        <v>321</v>
      </c>
      <c r="F19415" t="s">
        <v>322</v>
      </c>
      <c r="G19415" t="s">
        <v>809</v>
      </c>
      <c r="H19415">
        <v>424</v>
      </c>
      <c r="I19415" s="68" t="str">
        <f>VLOOKUP(E19415,Refs!$P$2:$R$29,3,FALSE)</f>
        <v>Y59</v>
      </c>
      <c r="J19415" s="68" t="str">
        <f>VLOOKUP(E19415,Refs!$P$2:$S$29,4,FALSE)</f>
        <v>South East</v>
      </c>
      <c r="K19415" s="28">
        <f t="shared" si="612"/>
        <v>424</v>
      </c>
    </row>
    <row r="19416" spans="1:11" x14ac:dyDescent="0.35">
      <c r="A19416" s="69">
        <f t="shared" si="613"/>
        <v>45962</v>
      </c>
      <c r="B19416" t="s">
        <v>934</v>
      </c>
      <c r="C19416" t="s">
        <v>288</v>
      </c>
      <c r="D19416" t="s">
        <v>887</v>
      </c>
      <c r="E19416" t="s">
        <v>321</v>
      </c>
      <c r="F19416" t="s">
        <v>322</v>
      </c>
      <c r="G19416" t="s">
        <v>111</v>
      </c>
      <c r="H19416">
        <v>42565</v>
      </c>
      <c r="I19416" s="68" t="str">
        <f>VLOOKUP(E19416,Refs!$P$2:$R$29,3,FALSE)</f>
        <v>Y59</v>
      </c>
      <c r="J19416" s="68" t="str">
        <f>VLOOKUP(E19416,Refs!$P$2:$S$29,4,FALSE)</f>
        <v>South East</v>
      </c>
      <c r="K19416" s="28">
        <f t="shared" si="612"/>
        <v>42565</v>
      </c>
    </row>
    <row r="19417" spans="1:11" x14ac:dyDescent="0.35">
      <c r="A19417" s="69">
        <f t="shared" si="613"/>
        <v>45962</v>
      </c>
      <c r="B19417" t="s">
        <v>934</v>
      </c>
      <c r="C19417" t="s">
        <v>288</v>
      </c>
      <c r="D19417" t="s">
        <v>887</v>
      </c>
      <c r="E19417" t="s">
        <v>321</v>
      </c>
      <c r="F19417" t="s">
        <v>322</v>
      </c>
      <c r="G19417" t="s">
        <v>112</v>
      </c>
      <c r="H19417">
        <v>28</v>
      </c>
      <c r="I19417" s="68" t="str">
        <f>VLOOKUP(E19417,Refs!$P$2:$R$29,3,FALSE)</f>
        <v>Y59</v>
      </c>
      <c r="J19417" s="68" t="str">
        <f>VLOOKUP(E19417,Refs!$P$2:$S$29,4,FALSE)</f>
        <v>South East</v>
      </c>
      <c r="K19417" s="28">
        <f t="shared" si="612"/>
        <v>28</v>
      </c>
    </row>
    <row r="19418" spans="1:11" x14ac:dyDescent="0.35">
      <c r="A19418" s="69">
        <f t="shared" si="613"/>
        <v>45962</v>
      </c>
      <c r="B19418" t="s">
        <v>934</v>
      </c>
      <c r="C19418" t="s">
        <v>288</v>
      </c>
      <c r="D19418" t="s">
        <v>887</v>
      </c>
      <c r="E19418" t="s">
        <v>321</v>
      </c>
      <c r="F19418" t="s">
        <v>322</v>
      </c>
      <c r="G19418" t="s">
        <v>113</v>
      </c>
      <c r="H19418">
        <v>33706</v>
      </c>
      <c r="I19418" s="68" t="str">
        <f>VLOOKUP(E19418,Refs!$P$2:$R$29,3,FALSE)</f>
        <v>Y59</v>
      </c>
      <c r="J19418" s="68" t="str">
        <f>VLOOKUP(E19418,Refs!$P$2:$S$29,4,FALSE)</f>
        <v>South East</v>
      </c>
      <c r="K19418" s="28">
        <f t="shared" si="612"/>
        <v>33706</v>
      </c>
    </row>
    <row r="19419" spans="1:11" x14ac:dyDescent="0.35">
      <c r="A19419" s="69">
        <f t="shared" si="613"/>
        <v>45962</v>
      </c>
      <c r="B19419" t="s">
        <v>934</v>
      </c>
      <c r="C19419" t="s">
        <v>288</v>
      </c>
      <c r="D19419" t="s">
        <v>887</v>
      </c>
      <c r="E19419" t="s">
        <v>321</v>
      </c>
      <c r="F19419" t="s">
        <v>322</v>
      </c>
      <c r="G19419" t="s">
        <v>114</v>
      </c>
      <c r="H19419">
        <v>24112</v>
      </c>
      <c r="I19419" s="68" t="str">
        <f>VLOOKUP(E19419,Refs!$P$2:$R$29,3,FALSE)</f>
        <v>Y59</v>
      </c>
      <c r="J19419" s="68" t="str">
        <f>VLOOKUP(E19419,Refs!$P$2:$S$29,4,FALSE)</f>
        <v>South East</v>
      </c>
      <c r="K19419" s="28">
        <f t="shared" si="612"/>
        <v>24112</v>
      </c>
    </row>
    <row r="19420" spans="1:11" x14ac:dyDescent="0.35">
      <c r="A19420" s="69">
        <f t="shared" si="613"/>
        <v>45962</v>
      </c>
      <c r="B19420" t="s">
        <v>934</v>
      </c>
      <c r="C19420" t="s">
        <v>288</v>
      </c>
      <c r="D19420" t="s">
        <v>887</v>
      </c>
      <c r="E19420" t="s">
        <v>321</v>
      </c>
      <c r="F19420" t="s">
        <v>322</v>
      </c>
      <c r="G19420" t="s">
        <v>115</v>
      </c>
      <c r="H19420">
        <v>8754</v>
      </c>
      <c r="I19420" s="68" t="str">
        <f>VLOOKUP(E19420,Refs!$P$2:$R$29,3,FALSE)</f>
        <v>Y59</v>
      </c>
      <c r="J19420" s="68" t="str">
        <f>VLOOKUP(E19420,Refs!$P$2:$S$29,4,FALSE)</f>
        <v>South East</v>
      </c>
      <c r="K19420" s="28">
        <f t="shared" si="612"/>
        <v>8754</v>
      </c>
    </row>
    <row r="19421" spans="1:11" x14ac:dyDescent="0.35">
      <c r="A19421" s="69">
        <f t="shared" si="613"/>
        <v>45962</v>
      </c>
      <c r="B19421" t="s">
        <v>934</v>
      </c>
      <c r="C19421" t="s">
        <v>288</v>
      </c>
      <c r="D19421" t="s">
        <v>887</v>
      </c>
      <c r="E19421" t="s">
        <v>321</v>
      </c>
      <c r="F19421" t="s">
        <v>322</v>
      </c>
      <c r="G19421" t="s">
        <v>116</v>
      </c>
      <c r="H19421">
        <v>4575</v>
      </c>
      <c r="I19421" s="68" t="str">
        <f>VLOOKUP(E19421,Refs!$P$2:$R$29,3,FALSE)</f>
        <v>Y59</v>
      </c>
      <c r="J19421" s="68" t="str">
        <f>VLOOKUP(E19421,Refs!$P$2:$S$29,4,FALSE)</f>
        <v>South East</v>
      </c>
      <c r="K19421" s="28">
        <f t="shared" si="612"/>
        <v>4575</v>
      </c>
    </row>
    <row r="19422" spans="1:11" x14ac:dyDescent="0.35">
      <c r="A19422" s="69">
        <f t="shared" si="613"/>
        <v>45962</v>
      </c>
      <c r="B19422" t="s">
        <v>934</v>
      </c>
      <c r="C19422" t="s">
        <v>288</v>
      </c>
      <c r="D19422" t="s">
        <v>887</v>
      </c>
      <c r="E19422" t="s">
        <v>321</v>
      </c>
      <c r="F19422" t="s">
        <v>322</v>
      </c>
      <c r="G19422" t="s">
        <v>117</v>
      </c>
      <c r="H19422">
        <v>22640</v>
      </c>
      <c r="I19422" s="68" t="str">
        <f>VLOOKUP(E19422,Refs!$P$2:$R$29,3,FALSE)</f>
        <v>Y59</v>
      </c>
      <c r="J19422" s="68" t="str">
        <f>VLOOKUP(E19422,Refs!$P$2:$S$29,4,FALSE)</f>
        <v>South East</v>
      </c>
      <c r="K19422" s="28">
        <f t="shared" si="612"/>
        <v>22640</v>
      </c>
    </row>
    <row r="19423" spans="1:11" x14ac:dyDescent="0.35">
      <c r="A19423" s="69">
        <f t="shared" si="613"/>
        <v>45962</v>
      </c>
      <c r="B19423" t="s">
        <v>934</v>
      </c>
      <c r="C19423" t="s">
        <v>288</v>
      </c>
      <c r="D19423" t="s">
        <v>887</v>
      </c>
      <c r="E19423" t="s">
        <v>321</v>
      </c>
      <c r="F19423" t="s">
        <v>322</v>
      </c>
      <c r="G19423" t="s">
        <v>118</v>
      </c>
      <c r="H19423">
        <v>12242</v>
      </c>
      <c r="I19423" s="68" t="str">
        <f>VLOOKUP(E19423,Refs!$P$2:$R$29,3,FALSE)</f>
        <v>Y59</v>
      </c>
      <c r="J19423" s="68" t="str">
        <f>VLOOKUP(E19423,Refs!$P$2:$S$29,4,FALSE)</f>
        <v>South East</v>
      </c>
      <c r="K19423" s="28">
        <f t="shared" si="612"/>
        <v>12242</v>
      </c>
    </row>
    <row r="19424" spans="1:11" x14ac:dyDescent="0.35">
      <c r="A19424" s="69">
        <f t="shared" si="613"/>
        <v>45962</v>
      </c>
      <c r="B19424" t="s">
        <v>934</v>
      </c>
      <c r="C19424" t="s">
        <v>288</v>
      </c>
      <c r="D19424" t="s">
        <v>887</v>
      </c>
      <c r="E19424" t="s">
        <v>321</v>
      </c>
      <c r="F19424" t="s">
        <v>322</v>
      </c>
      <c r="G19424" t="s">
        <v>119</v>
      </c>
      <c r="H19424">
        <v>3964</v>
      </c>
      <c r="I19424" s="68" t="str">
        <f>VLOOKUP(E19424,Refs!$P$2:$R$29,3,FALSE)</f>
        <v>Y59</v>
      </c>
      <c r="J19424" s="68" t="str">
        <f>VLOOKUP(E19424,Refs!$P$2:$S$29,4,FALSE)</f>
        <v>South East</v>
      </c>
      <c r="K19424" s="28">
        <f t="shared" si="612"/>
        <v>3964</v>
      </c>
    </row>
    <row r="19425" spans="1:11" x14ac:dyDescent="0.35">
      <c r="A19425" s="69">
        <f t="shared" si="613"/>
        <v>45962</v>
      </c>
      <c r="B19425" t="s">
        <v>934</v>
      </c>
      <c r="C19425" t="s">
        <v>288</v>
      </c>
      <c r="D19425" t="s">
        <v>887</v>
      </c>
      <c r="E19425" t="s">
        <v>321</v>
      </c>
      <c r="F19425" t="s">
        <v>322</v>
      </c>
      <c r="G19425" t="s">
        <v>120</v>
      </c>
      <c r="H19425">
        <v>2108</v>
      </c>
      <c r="I19425" s="68" t="str">
        <f>VLOOKUP(E19425,Refs!$P$2:$R$29,3,FALSE)</f>
        <v>Y59</v>
      </c>
      <c r="J19425" s="68" t="str">
        <f>VLOOKUP(E19425,Refs!$P$2:$S$29,4,FALSE)</f>
        <v>South East</v>
      </c>
      <c r="K19425" s="28">
        <f t="shared" si="612"/>
        <v>2108</v>
      </c>
    </row>
    <row r="19426" spans="1:11" x14ac:dyDescent="0.35">
      <c r="A19426" s="69">
        <f t="shared" si="613"/>
        <v>45962</v>
      </c>
      <c r="B19426" t="s">
        <v>934</v>
      </c>
      <c r="C19426" t="s">
        <v>288</v>
      </c>
      <c r="D19426" t="s">
        <v>887</v>
      </c>
      <c r="E19426" t="s">
        <v>321</v>
      </c>
      <c r="F19426" t="s">
        <v>322</v>
      </c>
      <c r="G19426" t="s">
        <v>121</v>
      </c>
      <c r="H19426">
        <v>4029</v>
      </c>
      <c r="I19426" s="68" t="str">
        <f>VLOOKUP(E19426,Refs!$P$2:$R$29,3,FALSE)</f>
        <v>Y59</v>
      </c>
      <c r="J19426" s="68" t="str">
        <f>VLOOKUP(E19426,Refs!$P$2:$S$29,4,FALSE)</f>
        <v>South East</v>
      </c>
      <c r="K19426" s="28">
        <f t="shared" ref="K19426:K19489" si="614">IF(OR(H19426="NULL",H19426=0,H19426=""),"",H19426)</f>
        <v>4029</v>
      </c>
    </row>
    <row r="19427" spans="1:11" x14ac:dyDescent="0.35">
      <c r="A19427" s="69">
        <f t="shared" si="613"/>
        <v>45962</v>
      </c>
      <c r="B19427" t="s">
        <v>934</v>
      </c>
      <c r="C19427" t="s">
        <v>288</v>
      </c>
      <c r="D19427" t="s">
        <v>887</v>
      </c>
      <c r="E19427" t="s">
        <v>321</v>
      </c>
      <c r="F19427" t="s">
        <v>322</v>
      </c>
      <c r="G19427" t="s">
        <v>122</v>
      </c>
      <c r="H19427">
        <v>1617</v>
      </c>
      <c r="I19427" s="68" t="str">
        <f>VLOOKUP(E19427,Refs!$P$2:$R$29,3,FALSE)</f>
        <v>Y59</v>
      </c>
      <c r="J19427" s="68" t="str">
        <f>VLOOKUP(E19427,Refs!$P$2:$S$29,4,FALSE)</f>
        <v>South East</v>
      </c>
      <c r="K19427" s="28">
        <f t="shared" si="614"/>
        <v>1617</v>
      </c>
    </row>
    <row r="19428" spans="1:11" x14ac:dyDescent="0.35">
      <c r="A19428" s="69">
        <f t="shared" si="613"/>
        <v>45962</v>
      </c>
      <c r="B19428" t="s">
        <v>934</v>
      </c>
      <c r="C19428" t="s">
        <v>288</v>
      </c>
      <c r="D19428" t="s">
        <v>887</v>
      </c>
      <c r="E19428" t="s">
        <v>321</v>
      </c>
      <c r="F19428" t="s">
        <v>322</v>
      </c>
      <c r="G19428" t="s">
        <v>123</v>
      </c>
      <c r="H19428">
        <v>3</v>
      </c>
      <c r="I19428" s="68" t="str">
        <f>VLOOKUP(E19428,Refs!$P$2:$R$29,3,FALSE)</f>
        <v>Y59</v>
      </c>
      <c r="J19428" s="68" t="str">
        <f>VLOOKUP(E19428,Refs!$P$2:$S$29,4,FALSE)</f>
        <v>South East</v>
      </c>
      <c r="K19428" s="28">
        <f t="shared" si="614"/>
        <v>3</v>
      </c>
    </row>
    <row r="19429" spans="1:11" x14ac:dyDescent="0.35">
      <c r="A19429" s="69">
        <f t="shared" si="613"/>
        <v>45962</v>
      </c>
      <c r="B19429" t="s">
        <v>934</v>
      </c>
      <c r="C19429" t="s">
        <v>288</v>
      </c>
      <c r="D19429" t="s">
        <v>887</v>
      </c>
      <c r="E19429" t="s">
        <v>321</v>
      </c>
      <c r="F19429" t="s">
        <v>322</v>
      </c>
      <c r="G19429" t="s">
        <v>124</v>
      </c>
      <c r="H19429">
        <v>2</v>
      </c>
      <c r="I19429" s="68" t="str">
        <f>VLOOKUP(E19429,Refs!$P$2:$R$29,3,FALSE)</f>
        <v>Y59</v>
      </c>
      <c r="J19429" s="68" t="str">
        <f>VLOOKUP(E19429,Refs!$P$2:$S$29,4,FALSE)</f>
        <v>South East</v>
      </c>
      <c r="K19429" s="28">
        <f t="shared" si="614"/>
        <v>2</v>
      </c>
    </row>
    <row r="19430" spans="1:11" x14ac:dyDescent="0.35">
      <c r="A19430" s="69">
        <f t="shared" si="613"/>
        <v>45962</v>
      </c>
      <c r="B19430" t="s">
        <v>934</v>
      </c>
      <c r="C19430" t="s">
        <v>288</v>
      </c>
      <c r="D19430" t="s">
        <v>887</v>
      </c>
      <c r="E19430" t="s">
        <v>321</v>
      </c>
      <c r="F19430" t="s">
        <v>322</v>
      </c>
      <c r="G19430" t="s">
        <v>125</v>
      </c>
      <c r="H19430">
        <v>2800</v>
      </c>
      <c r="I19430" s="68" t="str">
        <f>VLOOKUP(E19430,Refs!$P$2:$R$29,3,FALSE)</f>
        <v>Y59</v>
      </c>
      <c r="J19430" s="68" t="str">
        <f>VLOOKUP(E19430,Refs!$P$2:$S$29,4,FALSE)</f>
        <v>South East</v>
      </c>
      <c r="K19430" s="28">
        <f t="shared" si="614"/>
        <v>2800</v>
      </c>
    </row>
    <row r="19431" spans="1:11" x14ac:dyDescent="0.35">
      <c r="A19431" s="69">
        <f t="shared" si="613"/>
        <v>45962</v>
      </c>
      <c r="B19431" t="s">
        <v>934</v>
      </c>
      <c r="C19431" t="s">
        <v>288</v>
      </c>
      <c r="D19431" t="s">
        <v>887</v>
      </c>
      <c r="E19431" t="s">
        <v>321</v>
      </c>
      <c r="F19431" t="s">
        <v>322</v>
      </c>
      <c r="G19431" t="s">
        <v>126</v>
      </c>
      <c r="H19431">
        <v>1864</v>
      </c>
      <c r="I19431" s="68" t="str">
        <f>VLOOKUP(E19431,Refs!$P$2:$R$29,3,FALSE)</f>
        <v>Y59</v>
      </c>
      <c r="J19431" s="68" t="str">
        <f>VLOOKUP(E19431,Refs!$P$2:$S$29,4,FALSE)</f>
        <v>South East</v>
      </c>
      <c r="K19431" s="28">
        <f t="shared" si="614"/>
        <v>1864</v>
      </c>
    </row>
    <row r="19432" spans="1:11" x14ac:dyDescent="0.35">
      <c r="A19432" s="69">
        <f t="shared" si="613"/>
        <v>45962</v>
      </c>
      <c r="B19432" t="s">
        <v>934</v>
      </c>
      <c r="C19432" t="s">
        <v>288</v>
      </c>
      <c r="D19432" t="s">
        <v>887</v>
      </c>
      <c r="E19432" t="s">
        <v>321</v>
      </c>
      <c r="F19432" t="s">
        <v>322</v>
      </c>
      <c r="G19432" t="s">
        <v>127</v>
      </c>
      <c r="H19432">
        <v>1704</v>
      </c>
      <c r="I19432" s="68" t="str">
        <f>VLOOKUP(E19432,Refs!$P$2:$R$29,3,FALSE)</f>
        <v>Y59</v>
      </c>
      <c r="J19432" s="68" t="str">
        <f>VLOOKUP(E19432,Refs!$P$2:$S$29,4,FALSE)</f>
        <v>South East</v>
      </c>
      <c r="K19432" s="28">
        <f t="shared" si="614"/>
        <v>1704</v>
      </c>
    </row>
    <row r="19433" spans="1:11" x14ac:dyDescent="0.35">
      <c r="A19433" s="69">
        <f t="shared" si="613"/>
        <v>45962</v>
      </c>
      <c r="B19433" t="s">
        <v>934</v>
      </c>
      <c r="C19433" t="s">
        <v>288</v>
      </c>
      <c r="D19433" t="s">
        <v>887</v>
      </c>
      <c r="E19433" t="s">
        <v>321</v>
      </c>
      <c r="F19433" t="s">
        <v>322</v>
      </c>
      <c r="G19433" t="s">
        <v>128</v>
      </c>
      <c r="H19433" t="s">
        <v>886</v>
      </c>
      <c r="I19433" s="68" t="str">
        <f>VLOOKUP(E19433,Refs!$P$2:$R$29,3,FALSE)</f>
        <v>Y59</v>
      </c>
      <c r="J19433" s="68" t="str">
        <f>VLOOKUP(E19433,Refs!$P$2:$S$29,4,FALSE)</f>
        <v>South East</v>
      </c>
      <c r="K19433" s="28" t="str">
        <f t="shared" si="614"/>
        <v>-</v>
      </c>
    </row>
    <row r="19434" spans="1:11" x14ac:dyDescent="0.35">
      <c r="A19434" s="69">
        <f t="shared" si="613"/>
        <v>45962</v>
      </c>
      <c r="B19434" t="s">
        <v>934</v>
      </c>
      <c r="C19434" t="s">
        <v>288</v>
      </c>
      <c r="D19434" t="s">
        <v>887</v>
      </c>
      <c r="E19434" t="s">
        <v>321</v>
      </c>
      <c r="F19434" t="s">
        <v>322</v>
      </c>
      <c r="G19434" t="s">
        <v>129</v>
      </c>
      <c r="H19434" t="s">
        <v>886</v>
      </c>
      <c r="I19434" s="68" t="str">
        <f>VLOOKUP(E19434,Refs!$P$2:$R$29,3,FALSE)</f>
        <v>Y59</v>
      </c>
      <c r="J19434" s="68" t="str">
        <f>VLOOKUP(E19434,Refs!$P$2:$S$29,4,FALSE)</f>
        <v>South East</v>
      </c>
      <c r="K19434" s="28" t="str">
        <f t="shared" si="614"/>
        <v>-</v>
      </c>
    </row>
    <row r="19435" spans="1:11" x14ac:dyDescent="0.35">
      <c r="A19435" s="69">
        <f t="shared" si="613"/>
        <v>45962</v>
      </c>
      <c r="B19435" t="s">
        <v>934</v>
      </c>
      <c r="C19435" t="s">
        <v>288</v>
      </c>
      <c r="D19435" t="s">
        <v>887</v>
      </c>
      <c r="E19435" t="s">
        <v>321</v>
      </c>
      <c r="F19435" t="s">
        <v>322</v>
      </c>
      <c r="G19435" t="s">
        <v>130</v>
      </c>
      <c r="H19435" t="s">
        <v>886</v>
      </c>
      <c r="I19435" s="68" t="str">
        <f>VLOOKUP(E19435,Refs!$P$2:$R$29,3,FALSE)</f>
        <v>Y59</v>
      </c>
      <c r="J19435" s="68" t="str">
        <f>VLOOKUP(E19435,Refs!$P$2:$S$29,4,FALSE)</f>
        <v>South East</v>
      </c>
      <c r="K19435" s="28" t="str">
        <f t="shared" si="614"/>
        <v>-</v>
      </c>
    </row>
    <row r="19436" spans="1:11" x14ac:dyDescent="0.35">
      <c r="A19436" s="69">
        <f t="shared" si="613"/>
        <v>45962</v>
      </c>
      <c r="B19436" t="s">
        <v>934</v>
      </c>
      <c r="C19436" t="s">
        <v>288</v>
      </c>
      <c r="D19436" t="s">
        <v>887</v>
      </c>
      <c r="E19436" t="s">
        <v>321</v>
      </c>
      <c r="F19436" t="s">
        <v>322</v>
      </c>
      <c r="G19436" t="s">
        <v>131</v>
      </c>
      <c r="H19436" t="s">
        <v>886</v>
      </c>
      <c r="I19436" s="68" t="str">
        <f>VLOOKUP(E19436,Refs!$P$2:$R$29,3,FALSE)</f>
        <v>Y59</v>
      </c>
      <c r="J19436" s="68" t="str">
        <f>VLOOKUP(E19436,Refs!$P$2:$S$29,4,FALSE)</f>
        <v>South East</v>
      </c>
      <c r="K19436" s="28" t="str">
        <f t="shared" si="614"/>
        <v>-</v>
      </c>
    </row>
    <row r="19437" spans="1:11" x14ac:dyDescent="0.35">
      <c r="A19437" s="69">
        <f t="shared" si="613"/>
        <v>45962</v>
      </c>
      <c r="B19437" t="s">
        <v>934</v>
      </c>
      <c r="C19437" t="s">
        <v>288</v>
      </c>
      <c r="D19437" t="s">
        <v>887</v>
      </c>
      <c r="E19437" t="s">
        <v>321</v>
      </c>
      <c r="F19437" t="s">
        <v>322</v>
      </c>
      <c r="G19437" t="s">
        <v>132</v>
      </c>
      <c r="H19437" t="s">
        <v>886</v>
      </c>
      <c r="I19437" s="68" t="str">
        <f>VLOOKUP(E19437,Refs!$P$2:$R$29,3,FALSE)</f>
        <v>Y59</v>
      </c>
      <c r="J19437" s="68" t="str">
        <f>VLOOKUP(E19437,Refs!$P$2:$S$29,4,FALSE)</f>
        <v>South East</v>
      </c>
      <c r="K19437" s="28" t="str">
        <f t="shared" si="614"/>
        <v>-</v>
      </c>
    </row>
    <row r="19438" spans="1:11" x14ac:dyDescent="0.35">
      <c r="A19438" s="69">
        <f t="shared" si="613"/>
        <v>45962</v>
      </c>
      <c r="B19438" t="s">
        <v>934</v>
      </c>
      <c r="C19438" t="s">
        <v>288</v>
      </c>
      <c r="D19438" t="s">
        <v>887</v>
      </c>
      <c r="E19438" t="s">
        <v>321</v>
      </c>
      <c r="F19438" t="s">
        <v>322</v>
      </c>
      <c r="G19438" t="s">
        <v>133</v>
      </c>
      <c r="H19438">
        <v>6017</v>
      </c>
      <c r="I19438" s="68" t="str">
        <f>VLOOKUP(E19438,Refs!$P$2:$R$29,3,FALSE)</f>
        <v>Y59</v>
      </c>
      <c r="J19438" s="68" t="str">
        <f>VLOOKUP(E19438,Refs!$P$2:$S$29,4,FALSE)</f>
        <v>South East</v>
      </c>
      <c r="K19438" s="28">
        <f t="shared" si="614"/>
        <v>6017</v>
      </c>
    </row>
    <row r="19439" spans="1:11" x14ac:dyDescent="0.35">
      <c r="A19439" s="69">
        <f t="shared" si="613"/>
        <v>45962</v>
      </c>
      <c r="B19439" t="s">
        <v>934</v>
      </c>
      <c r="C19439" t="s">
        <v>288</v>
      </c>
      <c r="D19439" t="s">
        <v>887</v>
      </c>
      <c r="E19439" t="s">
        <v>321</v>
      </c>
      <c r="F19439" t="s">
        <v>322</v>
      </c>
      <c r="G19439" t="s">
        <v>134</v>
      </c>
      <c r="H19439">
        <v>5152</v>
      </c>
      <c r="I19439" s="68" t="str">
        <f>VLOOKUP(E19439,Refs!$P$2:$R$29,3,FALSE)</f>
        <v>Y59</v>
      </c>
      <c r="J19439" s="68" t="str">
        <f>VLOOKUP(E19439,Refs!$P$2:$S$29,4,FALSE)</f>
        <v>South East</v>
      </c>
      <c r="K19439" s="28">
        <f t="shared" si="614"/>
        <v>5152</v>
      </c>
    </row>
    <row r="19440" spans="1:11" x14ac:dyDescent="0.35">
      <c r="A19440" s="69">
        <f t="shared" si="613"/>
        <v>45962</v>
      </c>
      <c r="B19440" t="s">
        <v>934</v>
      </c>
      <c r="C19440" t="s">
        <v>288</v>
      </c>
      <c r="D19440" t="s">
        <v>887</v>
      </c>
      <c r="E19440" t="s">
        <v>321</v>
      </c>
      <c r="F19440" t="s">
        <v>322</v>
      </c>
      <c r="G19440" t="s">
        <v>135</v>
      </c>
      <c r="H19440" t="s">
        <v>886</v>
      </c>
      <c r="I19440" s="68" t="str">
        <f>VLOOKUP(E19440,Refs!$P$2:$R$29,3,FALSE)</f>
        <v>Y59</v>
      </c>
      <c r="J19440" s="68" t="str">
        <f>VLOOKUP(E19440,Refs!$P$2:$S$29,4,FALSE)</f>
        <v>South East</v>
      </c>
      <c r="K19440" s="28" t="str">
        <f t="shared" si="614"/>
        <v>-</v>
      </c>
    </row>
    <row r="19441" spans="1:11" x14ac:dyDescent="0.35">
      <c r="A19441" s="69">
        <f t="shared" si="613"/>
        <v>45962</v>
      </c>
      <c r="B19441" t="s">
        <v>934</v>
      </c>
      <c r="C19441" t="s">
        <v>288</v>
      </c>
      <c r="D19441" t="s">
        <v>887</v>
      </c>
      <c r="E19441" t="s">
        <v>321</v>
      </c>
      <c r="F19441" t="s">
        <v>322</v>
      </c>
      <c r="G19441" t="s">
        <v>136</v>
      </c>
      <c r="H19441" t="s">
        <v>886</v>
      </c>
      <c r="I19441" s="68" t="str">
        <f>VLOOKUP(E19441,Refs!$P$2:$R$29,3,FALSE)</f>
        <v>Y59</v>
      </c>
      <c r="J19441" s="68" t="str">
        <f>VLOOKUP(E19441,Refs!$P$2:$S$29,4,FALSE)</f>
        <v>South East</v>
      </c>
      <c r="K19441" s="28" t="str">
        <f t="shared" si="614"/>
        <v>-</v>
      </c>
    </row>
    <row r="19442" spans="1:11" x14ac:dyDescent="0.35">
      <c r="A19442" s="69">
        <f t="shared" si="613"/>
        <v>45962</v>
      </c>
      <c r="B19442" t="s">
        <v>934</v>
      </c>
      <c r="C19442" t="s">
        <v>288</v>
      </c>
      <c r="D19442" t="s">
        <v>887</v>
      </c>
      <c r="E19442" t="s">
        <v>321</v>
      </c>
      <c r="F19442" t="s">
        <v>322</v>
      </c>
      <c r="G19442" t="s">
        <v>137</v>
      </c>
      <c r="H19442" t="s">
        <v>886</v>
      </c>
      <c r="I19442" s="68" t="str">
        <f>VLOOKUP(E19442,Refs!$P$2:$R$29,3,FALSE)</f>
        <v>Y59</v>
      </c>
      <c r="J19442" s="68" t="str">
        <f>VLOOKUP(E19442,Refs!$P$2:$S$29,4,FALSE)</f>
        <v>South East</v>
      </c>
      <c r="K19442" s="28" t="str">
        <f t="shared" si="614"/>
        <v>-</v>
      </c>
    </row>
    <row r="19443" spans="1:11" x14ac:dyDescent="0.35">
      <c r="A19443" s="69">
        <f t="shared" si="613"/>
        <v>45962</v>
      </c>
      <c r="B19443" t="s">
        <v>934</v>
      </c>
      <c r="C19443" t="s">
        <v>288</v>
      </c>
      <c r="D19443" t="s">
        <v>887</v>
      </c>
      <c r="E19443" t="s">
        <v>321</v>
      </c>
      <c r="F19443" t="s">
        <v>322</v>
      </c>
      <c r="G19443" t="s">
        <v>138</v>
      </c>
      <c r="H19443" t="s">
        <v>886</v>
      </c>
      <c r="I19443" s="68" t="str">
        <f>VLOOKUP(E19443,Refs!$P$2:$R$29,3,FALSE)</f>
        <v>Y59</v>
      </c>
      <c r="J19443" s="68" t="str">
        <f>VLOOKUP(E19443,Refs!$P$2:$S$29,4,FALSE)</f>
        <v>South East</v>
      </c>
      <c r="K19443" s="28" t="str">
        <f t="shared" si="614"/>
        <v>-</v>
      </c>
    </row>
    <row r="19444" spans="1:11" x14ac:dyDescent="0.35">
      <c r="A19444" s="69">
        <f t="shared" si="613"/>
        <v>45962</v>
      </c>
      <c r="B19444" t="s">
        <v>934</v>
      </c>
      <c r="C19444" t="s">
        <v>288</v>
      </c>
      <c r="D19444" t="s">
        <v>887</v>
      </c>
      <c r="E19444" t="s">
        <v>321</v>
      </c>
      <c r="F19444" t="s">
        <v>322</v>
      </c>
      <c r="G19444" t="s">
        <v>139</v>
      </c>
      <c r="H19444">
        <v>1389</v>
      </c>
      <c r="I19444" s="68" t="str">
        <f>VLOOKUP(E19444,Refs!$P$2:$R$29,3,FALSE)</f>
        <v>Y59</v>
      </c>
      <c r="J19444" s="68" t="str">
        <f>VLOOKUP(E19444,Refs!$P$2:$S$29,4,FALSE)</f>
        <v>South East</v>
      </c>
      <c r="K19444" s="28">
        <f t="shared" si="614"/>
        <v>1389</v>
      </c>
    </row>
    <row r="19445" spans="1:11" x14ac:dyDescent="0.35">
      <c r="A19445" s="69">
        <f t="shared" si="613"/>
        <v>45962</v>
      </c>
      <c r="B19445" t="s">
        <v>934</v>
      </c>
      <c r="C19445" t="s">
        <v>288</v>
      </c>
      <c r="D19445" t="s">
        <v>887</v>
      </c>
      <c r="E19445" t="s">
        <v>321</v>
      </c>
      <c r="F19445" t="s">
        <v>322</v>
      </c>
      <c r="G19445" t="s">
        <v>140</v>
      </c>
      <c r="H19445">
        <v>1252</v>
      </c>
      <c r="I19445" s="68" t="str">
        <f>VLOOKUP(E19445,Refs!$P$2:$R$29,3,FALSE)</f>
        <v>Y59</v>
      </c>
      <c r="J19445" s="68" t="str">
        <f>VLOOKUP(E19445,Refs!$P$2:$S$29,4,FALSE)</f>
        <v>South East</v>
      </c>
      <c r="K19445" s="28">
        <f t="shared" si="614"/>
        <v>1252</v>
      </c>
    </row>
    <row r="19446" spans="1:11" x14ac:dyDescent="0.35">
      <c r="A19446" s="69">
        <f t="shared" si="613"/>
        <v>45962</v>
      </c>
      <c r="B19446" t="s">
        <v>934</v>
      </c>
      <c r="C19446" t="s">
        <v>288</v>
      </c>
      <c r="D19446" t="s">
        <v>887</v>
      </c>
      <c r="E19446" t="s">
        <v>321</v>
      </c>
      <c r="F19446" t="s">
        <v>322</v>
      </c>
      <c r="G19446" t="s">
        <v>728</v>
      </c>
      <c r="H19446" t="s">
        <v>886</v>
      </c>
      <c r="I19446" s="68" t="str">
        <f>VLOOKUP(E19446,Refs!$P$2:$R$29,3,FALSE)</f>
        <v>Y59</v>
      </c>
      <c r="J19446" s="68" t="str">
        <f>VLOOKUP(E19446,Refs!$P$2:$S$29,4,FALSE)</f>
        <v>South East</v>
      </c>
      <c r="K19446" s="28" t="str">
        <f t="shared" si="614"/>
        <v>-</v>
      </c>
    </row>
    <row r="19447" spans="1:11" x14ac:dyDescent="0.35">
      <c r="A19447" s="69">
        <f t="shared" si="613"/>
        <v>45962</v>
      </c>
      <c r="B19447" t="s">
        <v>934</v>
      </c>
      <c r="C19447" t="s">
        <v>288</v>
      </c>
      <c r="D19447" t="s">
        <v>887</v>
      </c>
      <c r="E19447" t="s">
        <v>321</v>
      </c>
      <c r="F19447" t="s">
        <v>322</v>
      </c>
      <c r="G19447" t="s">
        <v>727</v>
      </c>
      <c r="H19447" t="s">
        <v>886</v>
      </c>
      <c r="I19447" s="68" t="str">
        <f>VLOOKUP(E19447,Refs!$P$2:$R$29,3,FALSE)</f>
        <v>Y59</v>
      </c>
      <c r="J19447" s="68" t="str">
        <f>VLOOKUP(E19447,Refs!$P$2:$S$29,4,FALSE)</f>
        <v>South East</v>
      </c>
      <c r="K19447" s="28" t="str">
        <f t="shared" si="614"/>
        <v>-</v>
      </c>
    </row>
    <row r="19448" spans="1:11" x14ac:dyDescent="0.35">
      <c r="A19448" s="69">
        <f t="shared" si="613"/>
        <v>45962</v>
      </c>
      <c r="B19448" t="s">
        <v>934</v>
      </c>
      <c r="C19448" t="s">
        <v>288</v>
      </c>
      <c r="D19448" t="s">
        <v>887</v>
      </c>
      <c r="E19448" t="s">
        <v>321</v>
      </c>
      <c r="F19448" t="s">
        <v>322</v>
      </c>
      <c r="G19448" t="s">
        <v>730</v>
      </c>
      <c r="H19448" t="s">
        <v>886</v>
      </c>
      <c r="I19448" s="68" t="str">
        <f>VLOOKUP(E19448,Refs!$P$2:$R$29,3,FALSE)</f>
        <v>Y59</v>
      </c>
      <c r="J19448" s="68" t="str">
        <f>VLOOKUP(E19448,Refs!$P$2:$S$29,4,FALSE)</f>
        <v>South East</v>
      </c>
      <c r="K19448" s="28" t="str">
        <f t="shared" si="614"/>
        <v>-</v>
      </c>
    </row>
    <row r="19449" spans="1:11" x14ac:dyDescent="0.35">
      <c r="A19449" s="69">
        <f t="shared" si="613"/>
        <v>45962</v>
      </c>
      <c r="B19449" t="s">
        <v>934</v>
      </c>
      <c r="C19449" t="s">
        <v>288</v>
      </c>
      <c r="D19449" t="s">
        <v>887</v>
      </c>
      <c r="E19449" t="s">
        <v>321</v>
      </c>
      <c r="F19449" t="s">
        <v>322</v>
      </c>
      <c r="G19449" t="s">
        <v>729</v>
      </c>
      <c r="H19449" t="s">
        <v>886</v>
      </c>
      <c r="I19449" s="68" t="str">
        <f>VLOOKUP(E19449,Refs!$P$2:$R$29,3,FALSE)</f>
        <v>Y59</v>
      </c>
      <c r="J19449" s="68" t="str">
        <f>VLOOKUP(E19449,Refs!$P$2:$S$29,4,FALSE)</f>
        <v>South East</v>
      </c>
      <c r="K19449" s="28" t="str">
        <f t="shared" si="614"/>
        <v>-</v>
      </c>
    </row>
    <row r="19450" spans="1:11" x14ac:dyDescent="0.35">
      <c r="A19450" s="69">
        <f t="shared" si="613"/>
        <v>45962</v>
      </c>
      <c r="B19450" t="s">
        <v>934</v>
      </c>
      <c r="C19450" t="s">
        <v>288</v>
      </c>
      <c r="D19450" t="s">
        <v>887</v>
      </c>
      <c r="E19450" t="s">
        <v>329</v>
      </c>
      <c r="F19450" t="s">
        <v>330</v>
      </c>
      <c r="G19450" t="s">
        <v>10</v>
      </c>
      <c r="H19450">
        <v>72027</v>
      </c>
      <c r="I19450" s="68" t="str">
        <f>VLOOKUP(E19450,Refs!$P$2:$R$29,3,FALSE)</f>
        <v>Y59</v>
      </c>
      <c r="J19450" s="68" t="str">
        <f>VLOOKUP(E19450,Refs!$P$2:$S$29,4,FALSE)</f>
        <v>South East</v>
      </c>
      <c r="K19450" s="28">
        <f t="shared" si="614"/>
        <v>72027</v>
      </c>
    </row>
    <row r="19451" spans="1:11" x14ac:dyDescent="0.35">
      <c r="A19451" s="69">
        <f t="shared" si="613"/>
        <v>45962</v>
      </c>
      <c r="B19451" t="s">
        <v>934</v>
      </c>
      <c r="C19451" t="s">
        <v>288</v>
      </c>
      <c r="D19451" t="s">
        <v>887</v>
      </c>
      <c r="E19451" t="s">
        <v>329</v>
      </c>
      <c r="F19451" t="s">
        <v>330</v>
      </c>
      <c r="G19451" t="s">
        <v>69</v>
      </c>
      <c r="H19451">
        <v>4050</v>
      </c>
      <c r="I19451" s="68" t="str">
        <f>VLOOKUP(E19451,Refs!$P$2:$R$29,3,FALSE)</f>
        <v>Y59</v>
      </c>
      <c r="J19451" s="68" t="str">
        <f>VLOOKUP(E19451,Refs!$P$2:$S$29,4,FALSE)</f>
        <v>South East</v>
      </c>
      <c r="K19451" s="28">
        <f t="shared" si="614"/>
        <v>4050</v>
      </c>
    </row>
    <row r="19452" spans="1:11" x14ac:dyDescent="0.35">
      <c r="A19452" s="69">
        <f t="shared" si="613"/>
        <v>45962</v>
      </c>
      <c r="B19452" t="s">
        <v>934</v>
      </c>
      <c r="C19452" t="s">
        <v>288</v>
      </c>
      <c r="D19452" t="s">
        <v>887</v>
      </c>
      <c r="E19452" t="s">
        <v>329</v>
      </c>
      <c r="F19452" t="s">
        <v>330</v>
      </c>
      <c r="G19452" t="s">
        <v>20</v>
      </c>
      <c r="H19452">
        <v>67871</v>
      </c>
      <c r="I19452" s="68" t="str">
        <f>VLOOKUP(E19452,Refs!$P$2:$R$29,3,FALSE)</f>
        <v>Y59</v>
      </c>
      <c r="J19452" s="68" t="str">
        <f>VLOOKUP(E19452,Refs!$P$2:$S$29,4,FALSE)</f>
        <v>South East</v>
      </c>
      <c r="K19452" s="28">
        <f t="shared" si="614"/>
        <v>67871</v>
      </c>
    </row>
    <row r="19453" spans="1:11" x14ac:dyDescent="0.35">
      <c r="A19453" s="69">
        <f t="shared" si="613"/>
        <v>45962</v>
      </c>
      <c r="B19453" t="s">
        <v>934</v>
      </c>
      <c r="C19453" t="s">
        <v>288</v>
      </c>
      <c r="D19453" t="s">
        <v>887</v>
      </c>
      <c r="E19453" t="s">
        <v>329</v>
      </c>
      <c r="F19453" t="s">
        <v>330</v>
      </c>
      <c r="G19453" t="s">
        <v>23</v>
      </c>
      <c r="H19453">
        <v>40132</v>
      </c>
      <c r="I19453" s="68" t="str">
        <f>VLOOKUP(E19453,Refs!$P$2:$R$29,3,FALSE)</f>
        <v>Y59</v>
      </c>
      <c r="J19453" s="68" t="str">
        <f>VLOOKUP(E19453,Refs!$P$2:$S$29,4,FALSE)</f>
        <v>South East</v>
      </c>
      <c r="K19453" s="28">
        <f t="shared" si="614"/>
        <v>40132</v>
      </c>
    </row>
    <row r="19454" spans="1:11" x14ac:dyDescent="0.35">
      <c r="A19454" s="69">
        <f t="shared" si="613"/>
        <v>45962</v>
      </c>
      <c r="B19454" t="s">
        <v>934</v>
      </c>
      <c r="C19454" t="s">
        <v>288</v>
      </c>
      <c r="D19454" t="s">
        <v>887</v>
      </c>
      <c r="E19454" t="s">
        <v>329</v>
      </c>
      <c r="F19454" t="s">
        <v>330</v>
      </c>
      <c r="G19454" t="s">
        <v>19</v>
      </c>
      <c r="H19454">
        <v>4156</v>
      </c>
      <c r="I19454" s="68" t="str">
        <f>VLOOKUP(E19454,Refs!$P$2:$R$29,3,FALSE)</f>
        <v>Y59</v>
      </c>
      <c r="J19454" s="68" t="str">
        <f>VLOOKUP(E19454,Refs!$P$2:$S$29,4,FALSE)</f>
        <v>South East</v>
      </c>
      <c r="K19454" s="28">
        <f t="shared" si="614"/>
        <v>4156</v>
      </c>
    </row>
    <row r="19455" spans="1:11" x14ac:dyDescent="0.35">
      <c r="A19455" s="69">
        <f t="shared" si="613"/>
        <v>45962</v>
      </c>
      <c r="B19455" t="s">
        <v>934</v>
      </c>
      <c r="C19455" t="s">
        <v>288</v>
      </c>
      <c r="D19455" t="s">
        <v>887</v>
      </c>
      <c r="E19455" t="s">
        <v>329</v>
      </c>
      <c r="F19455" t="s">
        <v>330</v>
      </c>
      <c r="G19455" t="s">
        <v>21</v>
      </c>
      <c r="H19455">
        <v>7396604</v>
      </c>
      <c r="I19455" s="68" t="str">
        <f>VLOOKUP(E19455,Refs!$P$2:$R$29,3,FALSE)</f>
        <v>Y59</v>
      </c>
      <c r="J19455" s="68" t="str">
        <f>VLOOKUP(E19455,Refs!$P$2:$S$29,4,FALSE)</f>
        <v>South East</v>
      </c>
      <c r="K19455" s="28">
        <f t="shared" si="614"/>
        <v>7396604</v>
      </c>
    </row>
    <row r="19456" spans="1:11" x14ac:dyDescent="0.35">
      <c r="A19456" s="69">
        <f t="shared" si="613"/>
        <v>45962</v>
      </c>
      <c r="B19456" t="s">
        <v>934</v>
      </c>
      <c r="C19456" t="s">
        <v>288</v>
      </c>
      <c r="D19456" t="s">
        <v>887</v>
      </c>
      <c r="E19456" t="s">
        <v>329</v>
      </c>
      <c r="F19456" t="s">
        <v>330</v>
      </c>
      <c r="G19456" t="s">
        <v>70</v>
      </c>
      <c r="H19456">
        <v>482</v>
      </c>
      <c r="I19456" s="68" t="str">
        <f>VLOOKUP(E19456,Refs!$P$2:$R$29,3,FALSE)</f>
        <v>Y59</v>
      </c>
      <c r="J19456" s="68" t="str">
        <f>VLOOKUP(E19456,Refs!$P$2:$S$29,4,FALSE)</f>
        <v>South East</v>
      </c>
      <c r="K19456" s="28">
        <f t="shared" si="614"/>
        <v>482</v>
      </c>
    </row>
    <row r="19457" spans="1:11" x14ac:dyDescent="0.35">
      <c r="A19457" s="69">
        <f t="shared" si="613"/>
        <v>45962</v>
      </c>
      <c r="B19457" t="s">
        <v>934</v>
      </c>
      <c r="C19457" t="s">
        <v>288</v>
      </c>
      <c r="D19457" t="s">
        <v>887</v>
      </c>
      <c r="E19457" t="s">
        <v>329</v>
      </c>
      <c r="F19457" t="s">
        <v>330</v>
      </c>
      <c r="G19457" t="s">
        <v>71</v>
      </c>
      <c r="H19457">
        <v>778</v>
      </c>
      <c r="I19457" s="68" t="str">
        <f>VLOOKUP(E19457,Refs!$P$2:$R$29,3,FALSE)</f>
        <v>Y59</v>
      </c>
      <c r="J19457" s="68" t="str">
        <f>VLOOKUP(E19457,Refs!$P$2:$S$29,4,FALSE)</f>
        <v>South East</v>
      </c>
      <c r="K19457" s="28">
        <f t="shared" si="614"/>
        <v>778</v>
      </c>
    </row>
    <row r="19458" spans="1:11" x14ac:dyDescent="0.35">
      <c r="A19458" s="69">
        <f t="shared" si="613"/>
        <v>45962</v>
      </c>
      <c r="B19458" t="s">
        <v>934</v>
      </c>
      <c r="C19458" t="s">
        <v>288</v>
      </c>
      <c r="D19458" t="s">
        <v>887</v>
      </c>
      <c r="E19458" t="s">
        <v>329</v>
      </c>
      <c r="F19458" t="s">
        <v>330</v>
      </c>
      <c r="G19458" t="s">
        <v>72</v>
      </c>
      <c r="H19458">
        <v>688449</v>
      </c>
      <c r="I19458" s="68" t="str">
        <f>VLOOKUP(E19458,Refs!$P$2:$R$29,3,FALSE)</f>
        <v>Y59</v>
      </c>
      <c r="J19458" s="68" t="str">
        <f>VLOOKUP(E19458,Refs!$P$2:$S$29,4,FALSE)</f>
        <v>South East</v>
      </c>
      <c r="K19458" s="28">
        <f t="shared" si="614"/>
        <v>688449</v>
      </c>
    </row>
    <row r="19459" spans="1:11" x14ac:dyDescent="0.35">
      <c r="A19459" s="69">
        <f t="shared" ref="A19459:A19522" si="615">DATEVALUE(RIGHT(B19459,8))</f>
        <v>45962</v>
      </c>
      <c r="B19459" t="s">
        <v>934</v>
      </c>
      <c r="C19459" t="s">
        <v>288</v>
      </c>
      <c r="D19459" t="s">
        <v>887</v>
      </c>
      <c r="E19459" t="s">
        <v>329</v>
      </c>
      <c r="F19459" t="s">
        <v>330</v>
      </c>
      <c r="G19459" t="s">
        <v>73</v>
      </c>
      <c r="H19459">
        <v>19761</v>
      </c>
      <c r="I19459" s="68" t="str">
        <f>VLOOKUP(E19459,Refs!$P$2:$R$29,3,FALSE)</f>
        <v>Y59</v>
      </c>
      <c r="J19459" s="68" t="str">
        <f>VLOOKUP(E19459,Refs!$P$2:$S$29,4,FALSE)</f>
        <v>South East</v>
      </c>
      <c r="K19459" s="28">
        <f t="shared" si="614"/>
        <v>19761</v>
      </c>
    </row>
    <row r="19460" spans="1:11" x14ac:dyDescent="0.35">
      <c r="A19460" s="69">
        <f t="shared" si="615"/>
        <v>45962</v>
      </c>
      <c r="B19460" t="s">
        <v>934</v>
      </c>
      <c r="C19460" t="s">
        <v>288</v>
      </c>
      <c r="D19460" t="s">
        <v>887</v>
      </c>
      <c r="E19460" t="s">
        <v>329</v>
      </c>
      <c r="F19460" t="s">
        <v>330</v>
      </c>
      <c r="G19460" t="s">
        <v>74</v>
      </c>
      <c r="H19460">
        <v>82044890</v>
      </c>
      <c r="I19460" s="68" t="str">
        <f>VLOOKUP(E19460,Refs!$P$2:$R$29,3,FALSE)</f>
        <v>Y59</v>
      </c>
      <c r="J19460" s="68" t="str">
        <f>VLOOKUP(E19460,Refs!$P$2:$S$29,4,FALSE)</f>
        <v>South East</v>
      </c>
      <c r="K19460" s="28">
        <f t="shared" si="614"/>
        <v>82044890</v>
      </c>
    </row>
    <row r="19461" spans="1:11" x14ac:dyDescent="0.35">
      <c r="A19461" s="69">
        <f t="shared" si="615"/>
        <v>45962</v>
      </c>
      <c r="B19461" t="s">
        <v>934</v>
      </c>
      <c r="C19461" t="s">
        <v>288</v>
      </c>
      <c r="D19461" t="s">
        <v>887</v>
      </c>
      <c r="E19461" t="s">
        <v>329</v>
      </c>
      <c r="F19461" t="s">
        <v>330</v>
      </c>
      <c r="G19461" t="s">
        <v>26</v>
      </c>
      <c r="H19461">
        <v>63225</v>
      </c>
      <c r="I19461" s="68" t="str">
        <f>VLOOKUP(E19461,Refs!$P$2:$R$29,3,FALSE)</f>
        <v>Y59</v>
      </c>
      <c r="J19461" s="68" t="str">
        <f>VLOOKUP(E19461,Refs!$P$2:$S$29,4,FALSE)</f>
        <v>South East</v>
      </c>
      <c r="K19461" s="28">
        <f t="shared" si="614"/>
        <v>63225</v>
      </c>
    </row>
    <row r="19462" spans="1:11" x14ac:dyDescent="0.35">
      <c r="A19462" s="69">
        <f t="shared" si="615"/>
        <v>45962</v>
      </c>
      <c r="B19462" t="s">
        <v>934</v>
      </c>
      <c r="C19462" t="s">
        <v>288</v>
      </c>
      <c r="D19462" t="s">
        <v>887</v>
      </c>
      <c r="E19462" t="s">
        <v>329</v>
      </c>
      <c r="F19462" t="s">
        <v>330</v>
      </c>
      <c r="G19462" t="s">
        <v>75</v>
      </c>
      <c r="H19462">
        <v>10</v>
      </c>
      <c r="I19462" s="68" t="str">
        <f>VLOOKUP(E19462,Refs!$P$2:$R$29,3,FALSE)</f>
        <v>Y59</v>
      </c>
      <c r="J19462" s="68" t="str">
        <f>VLOOKUP(E19462,Refs!$P$2:$S$29,4,FALSE)</f>
        <v>South East</v>
      </c>
      <c r="K19462" s="28">
        <f t="shared" si="614"/>
        <v>10</v>
      </c>
    </row>
    <row r="19463" spans="1:11" x14ac:dyDescent="0.35">
      <c r="A19463" s="69">
        <f t="shared" si="615"/>
        <v>45962</v>
      </c>
      <c r="B19463" t="s">
        <v>934</v>
      </c>
      <c r="C19463" t="s">
        <v>288</v>
      </c>
      <c r="D19463" t="s">
        <v>887</v>
      </c>
      <c r="E19463" t="s">
        <v>329</v>
      </c>
      <c r="F19463" t="s">
        <v>330</v>
      </c>
      <c r="G19463" t="s">
        <v>76</v>
      </c>
      <c r="H19463">
        <v>41812</v>
      </c>
      <c r="I19463" s="68" t="str">
        <f>VLOOKUP(E19463,Refs!$P$2:$R$29,3,FALSE)</f>
        <v>Y59</v>
      </c>
      <c r="J19463" s="68" t="str">
        <f>VLOOKUP(E19463,Refs!$P$2:$S$29,4,FALSE)</f>
        <v>South East</v>
      </c>
      <c r="K19463" s="28">
        <f t="shared" si="614"/>
        <v>41812</v>
      </c>
    </row>
    <row r="19464" spans="1:11" x14ac:dyDescent="0.35">
      <c r="A19464" s="69">
        <f t="shared" si="615"/>
        <v>45962</v>
      </c>
      <c r="B19464" t="s">
        <v>934</v>
      </c>
      <c r="C19464" t="s">
        <v>288</v>
      </c>
      <c r="D19464" t="s">
        <v>887</v>
      </c>
      <c r="E19464" t="s">
        <v>329</v>
      </c>
      <c r="F19464" t="s">
        <v>330</v>
      </c>
      <c r="G19464" t="s">
        <v>77</v>
      </c>
      <c r="H19464">
        <v>21205</v>
      </c>
      <c r="I19464" s="68" t="str">
        <f>VLOOKUP(E19464,Refs!$P$2:$R$29,3,FALSE)</f>
        <v>Y59</v>
      </c>
      <c r="J19464" s="68" t="str">
        <f>VLOOKUP(E19464,Refs!$P$2:$S$29,4,FALSE)</f>
        <v>South East</v>
      </c>
      <c r="K19464" s="28">
        <f t="shared" si="614"/>
        <v>21205</v>
      </c>
    </row>
    <row r="19465" spans="1:11" x14ac:dyDescent="0.35">
      <c r="A19465" s="69">
        <f t="shared" si="615"/>
        <v>45962</v>
      </c>
      <c r="B19465" t="s">
        <v>934</v>
      </c>
      <c r="C19465" t="s">
        <v>288</v>
      </c>
      <c r="D19465" t="s">
        <v>887</v>
      </c>
      <c r="E19465" t="s">
        <v>329</v>
      </c>
      <c r="F19465" t="s">
        <v>330</v>
      </c>
      <c r="G19465" t="s">
        <v>78</v>
      </c>
      <c r="H19465">
        <v>0</v>
      </c>
      <c r="I19465" s="68" t="str">
        <f>VLOOKUP(E19465,Refs!$P$2:$R$29,3,FALSE)</f>
        <v>Y59</v>
      </c>
      <c r="J19465" s="68" t="str">
        <f>VLOOKUP(E19465,Refs!$P$2:$S$29,4,FALSE)</f>
        <v>South East</v>
      </c>
      <c r="K19465" s="28" t="str">
        <f t="shared" si="614"/>
        <v/>
      </c>
    </row>
    <row r="19466" spans="1:11" x14ac:dyDescent="0.35">
      <c r="A19466" s="69">
        <f t="shared" si="615"/>
        <v>45962</v>
      </c>
      <c r="B19466" t="s">
        <v>934</v>
      </c>
      <c r="C19466" t="s">
        <v>288</v>
      </c>
      <c r="D19466" t="s">
        <v>887</v>
      </c>
      <c r="E19466" t="s">
        <v>329</v>
      </c>
      <c r="F19466" t="s">
        <v>330</v>
      </c>
      <c r="G19466" t="s">
        <v>79</v>
      </c>
      <c r="H19466">
        <v>198</v>
      </c>
      <c r="I19466" s="68" t="str">
        <f>VLOOKUP(E19466,Refs!$P$2:$R$29,3,FALSE)</f>
        <v>Y59</v>
      </c>
      <c r="J19466" s="68" t="str">
        <f>VLOOKUP(E19466,Refs!$P$2:$S$29,4,FALSE)</f>
        <v>South East</v>
      </c>
      <c r="K19466" s="28">
        <f t="shared" si="614"/>
        <v>198</v>
      </c>
    </row>
    <row r="19467" spans="1:11" x14ac:dyDescent="0.35">
      <c r="A19467" s="69">
        <f t="shared" si="615"/>
        <v>45962</v>
      </c>
      <c r="B19467" t="s">
        <v>934</v>
      </c>
      <c r="C19467" t="s">
        <v>288</v>
      </c>
      <c r="D19467" t="s">
        <v>887</v>
      </c>
      <c r="E19467" t="s">
        <v>329</v>
      </c>
      <c r="F19467" t="s">
        <v>330</v>
      </c>
      <c r="G19467" t="s">
        <v>25</v>
      </c>
      <c r="H19467">
        <v>21410</v>
      </c>
      <c r="I19467" s="68" t="str">
        <f>VLOOKUP(E19467,Refs!$P$2:$R$29,3,FALSE)</f>
        <v>Y59</v>
      </c>
      <c r="J19467" s="68" t="str">
        <f>VLOOKUP(E19467,Refs!$P$2:$S$29,4,FALSE)</f>
        <v>South East</v>
      </c>
      <c r="K19467" s="28">
        <f t="shared" si="614"/>
        <v>21410</v>
      </c>
    </row>
    <row r="19468" spans="1:11" x14ac:dyDescent="0.35">
      <c r="A19468" s="69">
        <f t="shared" si="615"/>
        <v>45962</v>
      </c>
      <c r="B19468" t="s">
        <v>934</v>
      </c>
      <c r="C19468" t="s">
        <v>288</v>
      </c>
      <c r="D19468" t="s">
        <v>887</v>
      </c>
      <c r="E19468" t="s">
        <v>329</v>
      </c>
      <c r="F19468" t="s">
        <v>330</v>
      </c>
      <c r="G19468" t="s">
        <v>80</v>
      </c>
      <c r="H19468">
        <v>88</v>
      </c>
      <c r="I19468" s="68" t="str">
        <f>VLOOKUP(E19468,Refs!$P$2:$R$29,3,FALSE)</f>
        <v>Y59</v>
      </c>
      <c r="J19468" s="68" t="str">
        <f>VLOOKUP(E19468,Refs!$P$2:$S$29,4,FALSE)</f>
        <v>South East</v>
      </c>
      <c r="K19468" s="28">
        <f t="shared" si="614"/>
        <v>88</v>
      </c>
    </row>
    <row r="19469" spans="1:11" x14ac:dyDescent="0.35">
      <c r="A19469" s="69">
        <f t="shared" si="615"/>
        <v>45962</v>
      </c>
      <c r="B19469" t="s">
        <v>934</v>
      </c>
      <c r="C19469" t="s">
        <v>288</v>
      </c>
      <c r="D19469" t="s">
        <v>887</v>
      </c>
      <c r="E19469" t="s">
        <v>329</v>
      </c>
      <c r="F19469" t="s">
        <v>330</v>
      </c>
      <c r="G19469" t="s">
        <v>81</v>
      </c>
      <c r="H19469">
        <v>10978</v>
      </c>
      <c r="I19469" s="68" t="str">
        <f>VLOOKUP(E19469,Refs!$P$2:$R$29,3,FALSE)</f>
        <v>Y59</v>
      </c>
      <c r="J19469" s="68" t="str">
        <f>VLOOKUP(E19469,Refs!$P$2:$S$29,4,FALSE)</f>
        <v>South East</v>
      </c>
      <c r="K19469" s="28">
        <f t="shared" si="614"/>
        <v>10978</v>
      </c>
    </row>
    <row r="19470" spans="1:11" x14ac:dyDescent="0.35">
      <c r="A19470" s="69">
        <f t="shared" si="615"/>
        <v>45962</v>
      </c>
      <c r="B19470" t="s">
        <v>934</v>
      </c>
      <c r="C19470" t="s">
        <v>288</v>
      </c>
      <c r="D19470" t="s">
        <v>887</v>
      </c>
      <c r="E19470" t="s">
        <v>329</v>
      </c>
      <c r="F19470" t="s">
        <v>330</v>
      </c>
      <c r="G19470" t="s">
        <v>82</v>
      </c>
      <c r="H19470">
        <v>3124</v>
      </c>
      <c r="I19470" s="68" t="str">
        <f>VLOOKUP(E19470,Refs!$P$2:$R$29,3,FALSE)</f>
        <v>Y59</v>
      </c>
      <c r="J19470" s="68" t="str">
        <f>VLOOKUP(E19470,Refs!$P$2:$S$29,4,FALSE)</f>
        <v>South East</v>
      </c>
      <c r="K19470" s="28">
        <f t="shared" si="614"/>
        <v>3124</v>
      </c>
    </row>
    <row r="19471" spans="1:11" x14ac:dyDescent="0.35">
      <c r="A19471" s="69">
        <f t="shared" si="615"/>
        <v>45962</v>
      </c>
      <c r="B19471" t="s">
        <v>934</v>
      </c>
      <c r="C19471" t="s">
        <v>288</v>
      </c>
      <c r="D19471" t="s">
        <v>887</v>
      </c>
      <c r="E19471" t="s">
        <v>329</v>
      </c>
      <c r="F19471" t="s">
        <v>330</v>
      </c>
      <c r="G19471" t="s">
        <v>83</v>
      </c>
      <c r="H19471">
        <v>2884</v>
      </c>
      <c r="I19471" s="68" t="str">
        <f>VLOOKUP(E19471,Refs!$P$2:$R$29,3,FALSE)</f>
        <v>Y59</v>
      </c>
      <c r="J19471" s="68" t="str">
        <f>VLOOKUP(E19471,Refs!$P$2:$S$29,4,FALSE)</f>
        <v>South East</v>
      </c>
      <c r="K19471" s="28">
        <f t="shared" si="614"/>
        <v>2884</v>
      </c>
    </row>
    <row r="19472" spans="1:11" x14ac:dyDescent="0.35">
      <c r="A19472" s="69">
        <f t="shared" si="615"/>
        <v>45962</v>
      </c>
      <c r="B19472" t="s">
        <v>934</v>
      </c>
      <c r="C19472" t="s">
        <v>288</v>
      </c>
      <c r="D19472" t="s">
        <v>887</v>
      </c>
      <c r="E19472" t="s">
        <v>329</v>
      </c>
      <c r="F19472" t="s">
        <v>330</v>
      </c>
      <c r="G19472" t="s">
        <v>84</v>
      </c>
      <c r="H19472">
        <v>6605</v>
      </c>
      <c r="I19472" s="68" t="str">
        <f>VLOOKUP(E19472,Refs!$P$2:$R$29,3,FALSE)</f>
        <v>Y59</v>
      </c>
      <c r="J19472" s="68" t="str">
        <f>VLOOKUP(E19472,Refs!$P$2:$S$29,4,FALSE)</f>
        <v>South East</v>
      </c>
      <c r="K19472" s="28">
        <f t="shared" si="614"/>
        <v>6605</v>
      </c>
    </row>
    <row r="19473" spans="1:11" x14ac:dyDescent="0.35">
      <c r="A19473" s="69">
        <f t="shared" si="615"/>
        <v>45962</v>
      </c>
      <c r="B19473" t="s">
        <v>934</v>
      </c>
      <c r="C19473" t="s">
        <v>288</v>
      </c>
      <c r="D19473" t="s">
        <v>887</v>
      </c>
      <c r="E19473" t="s">
        <v>329</v>
      </c>
      <c r="F19473" t="s">
        <v>330</v>
      </c>
      <c r="G19473" t="s">
        <v>85</v>
      </c>
      <c r="H19473">
        <v>3302</v>
      </c>
      <c r="I19473" s="68" t="str">
        <f>VLOOKUP(E19473,Refs!$P$2:$R$29,3,FALSE)</f>
        <v>Y59</v>
      </c>
      <c r="J19473" s="68" t="str">
        <f>VLOOKUP(E19473,Refs!$P$2:$S$29,4,FALSE)</f>
        <v>South East</v>
      </c>
      <c r="K19473" s="28">
        <f t="shared" si="614"/>
        <v>3302</v>
      </c>
    </row>
    <row r="19474" spans="1:11" x14ac:dyDescent="0.35">
      <c r="A19474" s="69">
        <f t="shared" si="615"/>
        <v>45962</v>
      </c>
      <c r="B19474" t="s">
        <v>934</v>
      </c>
      <c r="C19474" t="s">
        <v>288</v>
      </c>
      <c r="D19474" t="s">
        <v>887</v>
      </c>
      <c r="E19474" t="s">
        <v>329</v>
      </c>
      <c r="F19474" t="s">
        <v>330</v>
      </c>
      <c r="G19474" t="s">
        <v>86</v>
      </c>
      <c r="H19474">
        <v>930</v>
      </c>
      <c r="I19474" s="68" t="str">
        <f>VLOOKUP(E19474,Refs!$P$2:$R$29,3,FALSE)</f>
        <v>Y59</v>
      </c>
      <c r="J19474" s="68" t="str">
        <f>VLOOKUP(E19474,Refs!$P$2:$S$29,4,FALSE)</f>
        <v>South East</v>
      </c>
      <c r="K19474" s="28">
        <f t="shared" si="614"/>
        <v>930</v>
      </c>
    </row>
    <row r="19475" spans="1:11" x14ac:dyDescent="0.35">
      <c r="A19475" s="69">
        <f t="shared" si="615"/>
        <v>45962</v>
      </c>
      <c r="B19475" t="s">
        <v>934</v>
      </c>
      <c r="C19475" t="s">
        <v>288</v>
      </c>
      <c r="D19475" t="s">
        <v>887</v>
      </c>
      <c r="E19475" t="s">
        <v>329</v>
      </c>
      <c r="F19475" t="s">
        <v>330</v>
      </c>
      <c r="G19475" t="s">
        <v>87</v>
      </c>
      <c r="H19475">
        <v>9054</v>
      </c>
      <c r="I19475" s="68" t="str">
        <f>VLOOKUP(E19475,Refs!$P$2:$R$29,3,FALSE)</f>
        <v>Y59</v>
      </c>
      <c r="J19475" s="68" t="str">
        <f>VLOOKUP(E19475,Refs!$P$2:$S$29,4,FALSE)</f>
        <v>South East</v>
      </c>
      <c r="K19475" s="28">
        <f t="shared" si="614"/>
        <v>9054</v>
      </c>
    </row>
    <row r="19476" spans="1:11" x14ac:dyDescent="0.35">
      <c r="A19476" s="69">
        <f t="shared" si="615"/>
        <v>45962</v>
      </c>
      <c r="B19476" t="s">
        <v>934</v>
      </c>
      <c r="C19476" t="s">
        <v>288</v>
      </c>
      <c r="D19476" t="s">
        <v>887</v>
      </c>
      <c r="E19476" t="s">
        <v>329</v>
      </c>
      <c r="F19476" t="s">
        <v>330</v>
      </c>
      <c r="G19476" t="s">
        <v>88</v>
      </c>
      <c r="H19476">
        <v>20732</v>
      </c>
      <c r="I19476" s="68" t="str">
        <f>VLOOKUP(E19476,Refs!$P$2:$R$29,3,FALSE)</f>
        <v>Y59</v>
      </c>
      <c r="J19476" s="68" t="str">
        <f>VLOOKUP(E19476,Refs!$P$2:$S$29,4,FALSE)</f>
        <v>South East</v>
      </c>
      <c r="K19476" s="28">
        <f t="shared" si="614"/>
        <v>20732</v>
      </c>
    </row>
    <row r="19477" spans="1:11" x14ac:dyDescent="0.35">
      <c r="A19477" s="69">
        <f t="shared" si="615"/>
        <v>45962</v>
      </c>
      <c r="B19477" t="s">
        <v>934</v>
      </c>
      <c r="C19477" t="s">
        <v>288</v>
      </c>
      <c r="D19477" t="s">
        <v>887</v>
      </c>
      <c r="E19477" t="s">
        <v>329</v>
      </c>
      <c r="F19477" t="s">
        <v>330</v>
      </c>
      <c r="G19477" t="s">
        <v>89</v>
      </c>
      <c r="H19477">
        <v>63172</v>
      </c>
      <c r="I19477" s="68" t="str">
        <f>VLOOKUP(E19477,Refs!$P$2:$R$29,3,FALSE)</f>
        <v>Y59</v>
      </c>
      <c r="J19477" s="68" t="str">
        <f>VLOOKUP(E19477,Refs!$P$2:$S$29,4,FALSE)</f>
        <v>South East</v>
      </c>
      <c r="K19477" s="28">
        <f t="shared" si="614"/>
        <v>63172</v>
      </c>
    </row>
    <row r="19478" spans="1:11" x14ac:dyDescent="0.35">
      <c r="A19478" s="69">
        <f t="shared" si="615"/>
        <v>45962</v>
      </c>
      <c r="B19478" t="s">
        <v>934</v>
      </c>
      <c r="C19478" t="s">
        <v>288</v>
      </c>
      <c r="D19478" t="s">
        <v>887</v>
      </c>
      <c r="E19478" t="s">
        <v>329</v>
      </c>
      <c r="F19478" t="s">
        <v>330</v>
      </c>
      <c r="G19478" t="s">
        <v>27</v>
      </c>
      <c r="H19478">
        <v>6358</v>
      </c>
      <c r="I19478" s="68" t="str">
        <f>VLOOKUP(E19478,Refs!$P$2:$R$29,3,FALSE)</f>
        <v>Y59</v>
      </c>
      <c r="J19478" s="68" t="str">
        <f>VLOOKUP(E19478,Refs!$P$2:$S$29,4,FALSE)</f>
        <v>South East</v>
      </c>
      <c r="K19478" s="28">
        <f t="shared" si="614"/>
        <v>6358</v>
      </c>
    </row>
    <row r="19479" spans="1:11" x14ac:dyDescent="0.35">
      <c r="A19479" s="69">
        <f t="shared" si="615"/>
        <v>45962</v>
      </c>
      <c r="B19479" t="s">
        <v>934</v>
      </c>
      <c r="C19479" t="s">
        <v>288</v>
      </c>
      <c r="D19479" t="s">
        <v>887</v>
      </c>
      <c r="E19479" t="s">
        <v>329</v>
      </c>
      <c r="F19479" t="s">
        <v>330</v>
      </c>
      <c r="G19479" t="s">
        <v>29</v>
      </c>
      <c r="H19479">
        <v>7784</v>
      </c>
      <c r="I19479" s="68" t="str">
        <f>VLOOKUP(E19479,Refs!$P$2:$R$29,3,FALSE)</f>
        <v>Y59</v>
      </c>
      <c r="J19479" s="68" t="str">
        <f>VLOOKUP(E19479,Refs!$P$2:$S$29,4,FALSE)</f>
        <v>South East</v>
      </c>
      <c r="K19479" s="28">
        <f t="shared" si="614"/>
        <v>7784</v>
      </c>
    </row>
    <row r="19480" spans="1:11" x14ac:dyDescent="0.35">
      <c r="A19480" s="69">
        <f t="shared" si="615"/>
        <v>45962</v>
      </c>
      <c r="B19480" t="s">
        <v>934</v>
      </c>
      <c r="C19480" t="s">
        <v>288</v>
      </c>
      <c r="D19480" t="s">
        <v>887</v>
      </c>
      <c r="E19480" t="s">
        <v>329</v>
      </c>
      <c r="F19480" t="s">
        <v>330</v>
      </c>
      <c r="G19480" t="s">
        <v>90</v>
      </c>
      <c r="H19480">
        <v>4936</v>
      </c>
      <c r="I19480" s="68" t="str">
        <f>VLOOKUP(E19480,Refs!$P$2:$R$29,3,FALSE)</f>
        <v>Y59</v>
      </c>
      <c r="J19480" s="68" t="str">
        <f>VLOOKUP(E19480,Refs!$P$2:$S$29,4,FALSE)</f>
        <v>South East</v>
      </c>
      <c r="K19480" s="28">
        <f t="shared" si="614"/>
        <v>4936</v>
      </c>
    </row>
    <row r="19481" spans="1:11" x14ac:dyDescent="0.35">
      <c r="A19481" s="69">
        <f t="shared" si="615"/>
        <v>45962</v>
      </c>
      <c r="B19481" t="s">
        <v>934</v>
      </c>
      <c r="C19481" t="s">
        <v>288</v>
      </c>
      <c r="D19481" t="s">
        <v>887</v>
      </c>
      <c r="E19481" t="s">
        <v>329</v>
      </c>
      <c r="F19481" t="s">
        <v>330</v>
      </c>
      <c r="G19481" t="s">
        <v>91</v>
      </c>
      <c r="H19481">
        <v>15</v>
      </c>
      <c r="I19481" s="68" t="str">
        <f>VLOOKUP(E19481,Refs!$P$2:$R$29,3,FALSE)</f>
        <v>Y59</v>
      </c>
      <c r="J19481" s="68" t="str">
        <f>VLOOKUP(E19481,Refs!$P$2:$S$29,4,FALSE)</f>
        <v>South East</v>
      </c>
      <c r="K19481" s="28">
        <f t="shared" si="614"/>
        <v>15</v>
      </c>
    </row>
    <row r="19482" spans="1:11" x14ac:dyDescent="0.35">
      <c r="A19482" s="69">
        <f t="shared" si="615"/>
        <v>45962</v>
      </c>
      <c r="B19482" t="s">
        <v>934</v>
      </c>
      <c r="C19482" t="s">
        <v>288</v>
      </c>
      <c r="D19482" t="s">
        <v>887</v>
      </c>
      <c r="E19482" t="s">
        <v>329</v>
      </c>
      <c r="F19482" t="s">
        <v>330</v>
      </c>
      <c r="G19482" t="s">
        <v>92</v>
      </c>
      <c r="H19482">
        <v>2658</v>
      </c>
      <c r="I19482" s="68" t="str">
        <f>VLOOKUP(E19482,Refs!$P$2:$R$29,3,FALSE)</f>
        <v>Y59</v>
      </c>
      <c r="J19482" s="68" t="str">
        <f>VLOOKUP(E19482,Refs!$P$2:$S$29,4,FALSE)</f>
        <v>South East</v>
      </c>
      <c r="K19482" s="28">
        <f t="shared" si="614"/>
        <v>2658</v>
      </c>
    </row>
    <row r="19483" spans="1:11" x14ac:dyDescent="0.35">
      <c r="A19483" s="69">
        <f t="shared" si="615"/>
        <v>45962</v>
      </c>
      <c r="B19483" t="s">
        <v>934</v>
      </c>
      <c r="C19483" t="s">
        <v>288</v>
      </c>
      <c r="D19483" t="s">
        <v>887</v>
      </c>
      <c r="E19483" t="s">
        <v>329</v>
      </c>
      <c r="F19483" t="s">
        <v>330</v>
      </c>
      <c r="G19483" t="s">
        <v>93</v>
      </c>
      <c r="H19483">
        <v>225</v>
      </c>
      <c r="I19483" s="68" t="str">
        <f>VLOOKUP(E19483,Refs!$P$2:$R$29,3,FALSE)</f>
        <v>Y59</v>
      </c>
      <c r="J19483" s="68" t="str">
        <f>VLOOKUP(E19483,Refs!$P$2:$S$29,4,FALSE)</f>
        <v>South East</v>
      </c>
      <c r="K19483" s="28">
        <f t="shared" si="614"/>
        <v>225</v>
      </c>
    </row>
    <row r="19484" spans="1:11" x14ac:dyDescent="0.35">
      <c r="A19484" s="69">
        <f t="shared" si="615"/>
        <v>45962</v>
      </c>
      <c r="B19484" t="s">
        <v>934</v>
      </c>
      <c r="C19484" t="s">
        <v>288</v>
      </c>
      <c r="D19484" t="s">
        <v>887</v>
      </c>
      <c r="E19484" t="s">
        <v>329</v>
      </c>
      <c r="F19484" t="s">
        <v>330</v>
      </c>
      <c r="G19484" t="s">
        <v>94</v>
      </c>
      <c r="H19484">
        <v>1505</v>
      </c>
      <c r="I19484" s="68" t="str">
        <f>VLOOKUP(E19484,Refs!$P$2:$R$29,3,FALSE)</f>
        <v>Y59</v>
      </c>
      <c r="J19484" s="68" t="str">
        <f>VLOOKUP(E19484,Refs!$P$2:$S$29,4,FALSE)</f>
        <v>South East</v>
      </c>
      <c r="K19484" s="28">
        <f t="shared" si="614"/>
        <v>1505</v>
      </c>
    </row>
    <row r="19485" spans="1:11" x14ac:dyDescent="0.35">
      <c r="A19485" s="69">
        <f t="shared" si="615"/>
        <v>45962</v>
      </c>
      <c r="B19485" t="s">
        <v>934</v>
      </c>
      <c r="C19485" t="s">
        <v>288</v>
      </c>
      <c r="D19485" t="s">
        <v>887</v>
      </c>
      <c r="E19485" t="s">
        <v>329</v>
      </c>
      <c r="F19485" t="s">
        <v>330</v>
      </c>
      <c r="G19485" t="s">
        <v>95</v>
      </c>
      <c r="H19485">
        <v>525</v>
      </c>
      <c r="I19485" s="68" t="str">
        <f>VLOOKUP(E19485,Refs!$P$2:$R$29,3,FALSE)</f>
        <v>Y59</v>
      </c>
      <c r="J19485" s="68" t="str">
        <f>VLOOKUP(E19485,Refs!$P$2:$S$29,4,FALSE)</f>
        <v>South East</v>
      </c>
      <c r="K19485" s="28">
        <f t="shared" si="614"/>
        <v>525</v>
      </c>
    </row>
    <row r="19486" spans="1:11" x14ac:dyDescent="0.35">
      <c r="A19486" s="69">
        <f t="shared" si="615"/>
        <v>45962</v>
      </c>
      <c r="B19486" t="s">
        <v>934</v>
      </c>
      <c r="C19486" t="s">
        <v>288</v>
      </c>
      <c r="D19486" t="s">
        <v>887</v>
      </c>
      <c r="E19486" t="s">
        <v>329</v>
      </c>
      <c r="F19486" t="s">
        <v>330</v>
      </c>
      <c r="G19486" t="s">
        <v>96</v>
      </c>
      <c r="H19486">
        <v>3240</v>
      </c>
      <c r="I19486" s="68" t="str">
        <f>VLOOKUP(E19486,Refs!$P$2:$R$29,3,FALSE)</f>
        <v>Y59</v>
      </c>
      <c r="J19486" s="68" t="str">
        <f>VLOOKUP(E19486,Refs!$P$2:$S$29,4,FALSE)</f>
        <v>South East</v>
      </c>
      <c r="K19486" s="28">
        <f t="shared" si="614"/>
        <v>3240</v>
      </c>
    </row>
    <row r="19487" spans="1:11" x14ac:dyDescent="0.35">
      <c r="A19487" s="69">
        <f t="shared" si="615"/>
        <v>45962</v>
      </c>
      <c r="B19487" t="s">
        <v>934</v>
      </c>
      <c r="C19487" t="s">
        <v>288</v>
      </c>
      <c r="D19487" t="s">
        <v>887</v>
      </c>
      <c r="E19487" t="s">
        <v>329</v>
      </c>
      <c r="F19487" t="s">
        <v>330</v>
      </c>
      <c r="G19487" t="s">
        <v>31</v>
      </c>
      <c r="H19487">
        <v>2129</v>
      </c>
      <c r="I19487" s="68" t="str">
        <f>VLOOKUP(E19487,Refs!$P$2:$R$29,3,FALSE)</f>
        <v>Y59</v>
      </c>
      <c r="J19487" s="68" t="str">
        <f>VLOOKUP(E19487,Refs!$P$2:$S$29,4,FALSE)</f>
        <v>South East</v>
      </c>
      <c r="K19487" s="28">
        <f t="shared" si="614"/>
        <v>2129</v>
      </c>
    </row>
    <row r="19488" spans="1:11" x14ac:dyDescent="0.35">
      <c r="A19488" s="69">
        <f t="shared" si="615"/>
        <v>45962</v>
      </c>
      <c r="B19488" t="s">
        <v>934</v>
      </c>
      <c r="C19488" t="s">
        <v>288</v>
      </c>
      <c r="D19488" t="s">
        <v>887</v>
      </c>
      <c r="E19488" t="s">
        <v>329</v>
      </c>
      <c r="F19488" t="s">
        <v>330</v>
      </c>
      <c r="G19488" t="s">
        <v>97</v>
      </c>
      <c r="H19488">
        <v>8680</v>
      </c>
      <c r="I19488" s="68" t="str">
        <f>VLOOKUP(E19488,Refs!$P$2:$R$29,3,FALSE)</f>
        <v>Y59</v>
      </c>
      <c r="J19488" s="68" t="str">
        <f>VLOOKUP(E19488,Refs!$P$2:$S$29,4,FALSE)</f>
        <v>South East</v>
      </c>
      <c r="K19488" s="28">
        <f t="shared" si="614"/>
        <v>8680</v>
      </c>
    </row>
    <row r="19489" spans="1:11" x14ac:dyDescent="0.35">
      <c r="A19489" s="69">
        <f t="shared" si="615"/>
        <v>45962</v>
      </c>
      <c r="B19489" t="s">
        <v>934</v>
      </c>
      <c r="C19489" t="s">
        <v>288</v>
      </c>
      <c r="D19489" t="s">
        <v>887</v>
      </c>
      <c r="E19489" t="s">
        <v>329</v>
      </c>
      <c r="F19489" t="s">
        <v>330</v>
      </c>
      <c r="G19489" t="s">
        <v>98</v>
      </c>
      <c r="H19489">
        <v>6487</v>
      </c>
      <c r="I19489" s="68" t="str">
        <f>VLOOKUP(E19489,Refs!$P$2:$R$29,3,FALSE)</f>
        <v>Y59</v>
      </c>
      <c r="J19489" s="68" t="str">
        <f>VLOOKUP(E19489,Refs!$P$2:$S$29,4,FALSE)</f>
        <v>South East</v>
      </c>
      <c r="K19489" s="28">
        <f t="shared" si="614"/>
        <v>6487</v>
      </c>
    </row>
    <row r="19490" spans="1:11" x14ac:dyDescent="0.35">
      <c r="A19490" s="69">
        <f t="shared" si="615"/>
        <v>45962</v>
      </c>
      <c r="B19490" t="s">
        <v>934</v>
      </c>
      <c r="C19490" t="s">
        <v>288</v>
      </c>
      <c r="D19490" t="s">
        <v>887</v>
      </c>
      <c r="E19490" t="s">
        <v>329</v>
      </c>
      <c r="F19490" t="s">
        <v>330</v>
      </c>
      <c r="G19490" t="s">
        <v>99</v>
      </c>
      <c r="H19490">
        <v>6024</v>
      </c>
      <c r="I19490" s="68" t="str">
        <f>VLOOKUP(E19490,Refs!$P$2:$R$29,3,FALSE)</f>
        <v>Y59</v>
      </c>
      <c r="J19490" s="68" t="str">
        <f>VLOOKUP(E19490,Refs!$P$2:$S$29,4,FALSE)</f>
        <v>South East</v>
      </c>
      <c r="K19490" s="28">
        <f t="shared" ref="K19490:K19553" si="616">IF(OR(H19490="NULL",H19490=0,H19490=""),"",H19490)</f>
        <v>6024</v>
      </c>
    </row>
    <row r="19491" spans="1:11" x14ac:dyDescent="0.35">
      <c r="A19491" s="69">
        <f t="shared" si="615"/>
        <v>45962</v>
      </c>
      <c r="B19491" t="s">
        <v>934</v>
      </c>
      <c r="C19491" t="s">
        <v>288</v>
      </c>
      <c r="D19491" t="s">
        <v>887</v>
      </c>
      <c r="E19491" t="s">
        <v>329</v>
      </c>
      <c r="F19491" t="s">
        <v>330</v>
      </c>
      <c r="G19491" t="s">
        <v>100</v>
      </c>
      <c r="H19491">
        <v>668</v>
      </c>
      <c r="I19491" s="68" t="str">
        <f>VLOOKUP(E19491,Refs!$P$2:$R$29,3,FALSE)</f>
        <v>Y59</v>
      </c>
      <c r="J19491" s="68" t="str">
        <f>VLOOKUP(E19491,Refs!$P$2:$S$29,4,FALSE)</f>
        <v>South East</v>
      </c>
      <c r="K19491" s="28">
        <f t="shared" si="616"/>
        <v>668</v>
      </c>
    </row>
    <row r="19492" spans="1:11" x14ac:dyDescent="0.35">
      <c r="A19492" s="69">
        <f t="shared" si="615"/>
        <v>45962</v>
      </c>
      <c r="B19492" t="s">
        <v>934</v>
      </c>
      <c r="C19492" t="s">
        <v>288</v>
      </c>
      <c r="D19492" t="s">
        <v>887</v>
      </c>
      <c r="E19492" t="s">
        <v>329</v>
      </c>
      <c r="F19492" t="s">
        <v>330</v>
      </c>
      <c r="G19492" t="s">
        <v>101</v>
      </c>
      <c r="H19492">
        <v>1865</v>
      </c>
      <c r="I19492" s="68" t="str">
        <f>VLOOKUP(E19492,Refs!$P$2:$R$29,3,FALSE)</f>
        <v>Y59</v>
      </c>
      <c r="J19492" s="68" t="str">
        <f>VLOOKUP(E19492,Refs!$P$2:$S$29,4,FALSE)</f>
        <v>South East</v>
      </c>
      <c r="K19492" s="28">
        <f t="shared" si="616"/>
        <v>1865</v>
      </c>
    </row>
    <row r="19493" spans="1:11" x14ac:dyDescent="0.35">
      <c r="A19493" s="69">
        <f t="shared" si="615"/>
        <v>45962</v>
      </c>
      <c r="B19493" t="s">
        <v>934</v>
      </c>
      <c r="C19493" t="s">
        <v>288</v>
      </c>
      <c r="D19493" t="s">
        <v>887</v>
      </c>
      <c r="E19493" t="s">
        <v>329</v>
      </c>
      <c r="F19493" t="s">
        <v>330</v>
      </c>
      <c r="G19493" t="s">
        <v>102</v>
      </c>
      <c r="H19493">
        <v>146</v>
      </c>
      <c r="I19493" s="68" t="str">
        <f>VLOOKUP(E19493,Refs!$P$2:$R$29,3,FALSE)</f>
        <v>Y59</v>
      </c>
      <c r="J19493" s="68" t="str">
        <f>VLOOKUP(E19493,Refs!$P$2:$S$29,4,FALSE)</f>
        <v>South East</v>
      </c>
      <c r="K19493" s="28">
        <f t="shared" si="616"/>
        <v>146</v>
      </c>
    </row>
    <row r="19494" spans="1:11" x14ac:dyDescent="0.35">
      <c r="A19494" s="69">
        <f t="shared" si="615"/>
        <v>45962</v>
      </c>
      <c r="B19494" t="s">
        <v>934</v>
      </c>
      <c r="C19494" t="s">
        <v>288</v>
      </c>
      <c r="D19494" t="s">
        <v>887</v>
      </c>
      <c r="E19494" t="s">
        <v>329</v>
      </c>
      <c r="F19494" t="s">
        <v>330</v>
      </c>
      <c r="G19494" t="s">
        <v>103</v>
      </c>
      <c r="H19494">
        <v>3973</v>
      </c>
      <c r="I19494" s="68" t="str">
        <f>VLOOKUP(E19494,Refs!$P$2:$R$29,3,FALSE)</f>
        <v>Y59</v>
      </c>
      <c r="J19494" s="68" t="str">
        <f>VLOOKUP(E19494,Refs!$P$2:$S$29,4,FALSE)</f>
        <v>South East</v>
      </c>
      <c r="K19494" s="28">
        <f t="shared" si="616"/>
        <v>3973</v>
      </c>
    </row>
    <row r="19495" spans="1:11" x14ac:dyDescent="0.35">
      <c r="A19495" s="69">
        <f t="shared" si="615"/>
        <v>45962</v>
      </c>
      <c r="B19495" t="s">
        <v>934</v>
      </c>
      <c r="C19495" t="s">
        <v>288</v>
      </c>
      <c r="D19495" t="s">
        <v>887</v>
      </c>
      <c r="E19495" t="s">
        <v>329</v>
      </c>
      <c r="F19495" t="s">
        <v>330</v>
      </c>
      <c r="G19495" t="s">
        <v>104</v>
      </c>
      <c r="H19495">
        <v>23334149</v>
      </c>
      <c r="I19495" s="68" t="str">
        <f>VLOOKUP(E19495,Refs!$P$2:$R$29,3,FALSE)</f>
        <v>Y59</v>
      </c>
      <c r="J19495" s="68" t="str">
        <f>VLOOKUP(E19495,Refs!$P$2:$S$29,4,FALSE)</f>
        <v>South East</v>
      </c>
      <c r="K19495" s="28">
        <f t="shared" si="616"/>
        <v>23334149</v>
      </c>
    </row>
    <row r="19496" spans="1:11" x14ac:dyDescent="0.35">
      <c r="A19496" s="69">
        <f t="shared" si="615"/>
        <v>45962</v>
      </c>
      <c r="B19496" t="s">
        <v>934</v>
      </c>
      <c r="C19496" t="s">
        <v>288</v>
      </c>
      <c r="D19496" t="s">
        <v>887</v>
      </c>
      <c r="E19496" t="s">
        <v>329</v>
      </c>
      <c r="F19496" t="s">
        <v>330</v>
      </c>
      <c r="G19496" t="s">
        <v>105</v>
      </c>
      <c r="H19496">
        <v>8194</v>
      </c>
      <c r="I19496" s="68" t="str">
        <f>VLOOKUP(E19496,Refs!$P$2:$R$29,3,FALSE)</f>
        <v>Y59</v>
      </c>
      <c r="J19496" s="68" t="str">
        <f>VLOOKUP(E19496,Refs!$P$2:$S$29,4,FALSE)</f>
        <v>South East</v>
      </c>
      <c r="K19496" s="28">
        <f t="shared" si="616"/>
        <v>8194</v>
      </c>
    </row>
    <row r="19497" spans="1:11" x14ac:dyDescent="0.35">
      <c r="A19497" s="69">
        <f t="shared" si="615"/>
        <v>45962</v>
      </c>
      <c r="B19497" t="s">
        <v>934</v>
      </c>
      <c r="C19497" t="s">
        <v>288</v>
      </c>
      <c r="D19497" t="s">
        <v>887</v>
      </c>
      <c r="E19497" t="s">
        <v>329</v>
      </c>
      <c r="F19497" t="s">
        <v>330</v>
      </c>
      <c r="G19497" t="s">
        <v>106</v>
      </c>
      <c r="H19497">
        <v>5422</v>
      </c>
      <c r="I19497" s="68" t="str">
        <f>VLOOKUP(E19497,Refs!$P$2:$R$29,3,FALSE)</f>
        <v>Y59</v>
      </c>
      <c r="J19497" s="68" t="str">
        <f>VLOOKUP(E19497,Refs!$P$2:$S$29,4,FALSE)</f>
        <v>South East</v>
      </c>
      <c r="K19497" s="28">
        <f t="shared" si="616"/>
        <v>5422</v>
      </c>
    </row>
    <row r="19498" spans="1:11" x14ac:dyDescent="0.35">
      <c r="A19498" s="69">
        <f t="shared" si="615"/>
        <v>45962</v>
      </c>
      <c r="B19498" t="s">
        <v>934</v>
      </c>
      <c r="C19498" t="s">
        <v>288</v>
      </c>
      <c r="D19498" t="s">
        <v>887</v>
      </c>
      <c r="E19498" t="s">
        <v>329</v>
      </c>
      <c r="F19498" t="s">
        <v>330</v>
      </c>
      <c r="G19498" t="s">
        <v>107</v>
      </c>
      <c r="H19498">
        <v>293</v>
      </c>
      <c r="I19498" s="68" t="str">
        <f>VLOOKUP(E19498,Refs!$P$2:$R$29,3,FALSE)</f>
        <v>Y59</v>
      </c>
      <c r="J19498" s="68" t="str">
        <f>VLOOKUP(E19498,Refs!$P$2:$S$29,4,FALSE)</f>
        <v>South East</v>
      </c>
      <c r="K19498" s="28">
        <f t="shared" si="616"/>
        <v>293</v>
      </c>
    </row>
    <row r="19499" spans="1:11" x14ac:dyDescent="0.35">
      <c r="A19499" s="69">
        <f t="shared" si="615"/>
        <v>45962</v>
      </c>
      <c r="B19499" t="s">
        <v>934</v>
      </c>
      <c r="C19499" t="s">
        <v>288</v>
      </c>
      <c r="D19499" t="s">
        <v>887</v>
      </c>
      <c r="E19499" t="s">
        <v>329</v>
      </c>
      <c r="F19499" t="s">
        <v>330</v>
      </c>
      <c r="G19499" t="s">
        <v>108</v>
      </c>
      <c r="H19499">
        <v>2585</v>
      </c>
      <c r="I19499" s="68" t="str">
        <f>VLOOKUP(E19499,Refs!$P$2:$R$29,3,FALSE)</f>
        <v>Y59</v>
      </c>
      <c r="J19499" s="68" t="str">
        <f>VLOOKUP(E19499,Refs!$P$2:$S$29,4,FALSE)</f>
        <v>South East</v>
      </c>
      <c r="K19499" s="28">
        <f t="shared" si="616"/>
        <v>2585</v>
      </c>
    </row>
    <row r="19500" spans="1:11" x14ac:dyDescent="0.35">
      <c r="A19500" s="69">
        <f t="shared" si="615"/>
        <v>45962</v>
      </c>
      <c r="B19500" t="s">
        <v>934</v>
      </c>
      <c r="C19500" t="s">
        <v>288</v>
      </c>
      <c r="D19500" t="s">
        <v>887</v>
      </c>
      <c r="E19500" t="s">
        <v>329</v>
      </c>
      <c r="F19500" t="s">
        <v>330</v>
      </c>
      <c r="G19500" t="s">
        <v>109</v>
      </c>
      <c r="H19500">
        <v>17351261</v>
      </c>
      <c r="I19500" s="68" t="str">
        <f>VLOOKUP(E19500,Refs!$P$2:$R$29,3,FALSE)</f>
        <v>Y59</v>
      </c>
      <c r="J19500" s="68" t="str">
        <f>VLOOKUP(E19500,Refs!$P$2:$S$29,4,FALSE)</f>
        <v>South East</v>
      </c>
      <c r="K19500" s="28">
        <f t="shared" si="616"/>
        <v>17351261</v>
      </c>
    </row>
    <row r="19501" spans="1:11" x14ac:dyDescent="0.35">
      <c r="A19501" s="69">
        <f t="shared" si="615"/>
        <v>45962</v>
      </c>
      <c r="B19501" t="s">
        <v>934</v>
      </c>
      <c r="C19501" t="s">
        <v>288</v>
      </c>
      <c r="D19501" t="s">
        <v>887</v>
      </c>
      <c r="E19501" t="s">
        <v>329</v>
      </c>
      <c r="F19501" t="s">
        <v>330</v>
      </c>
      <c r="G19501" t="s">
        <v>110</v>
      </c>
      <c r="H19501">
        <v>3134</v>
      </c>
      <c r="I19501" s="68" t="str">
        <f>VLOOKUP(E19501,Refs!$P$2:$R$29,3,FALSE)</f>
        <v>Y59</v>
      </c>
      <c r="J19501" s="68" t="str">
        <f>VLOOKUP(E19501,Refs!$P$2:$S$29,4,FALSE)</f>
        <v>South East</v>
      </c>
      <c r="K19501" s="28">
        <f t="shared" si="616"/>
        <v>3134</v>
      </c>
    </row>
    <row r="19502" spans="1:11" x14ac:dyDescent="0.35">
      <c r="A19502" s="69">
        <f t="shared" si="615"/>
        <v>45962</v>
      </c>
      <c r="B19502" t="s">
        <v>934</v>
      </c>
      <c r="C19502" t="s">
        <v>288</v>
      </c>
      <c r="D19502" t="s">
        <v>887</v>
      </c>
      <c r="E19502" t="s">
        <v>329</v>
      </c>
      <c r="F19502" t="s">
        <v>330</v>
      </c>
      <c r="G19502" t="s">
        <v>808</v>
      </c>
      <c r="H19502">
        <v>31174</v>
      </c>
      <c r="I19502" s="68" t="str">
        <f>VLOOKUP(E19502,Refs!$P$2:$R$29,3,FALSE)</f>
        <v>Y59</v>
      </c>
      <c r="J19502" s="68" t="str">
        <f>VLOOKUP(E19502,Refs!$P$2:$S$29,4,FALSE)</f>
        <v>South East</v>
      </c>
      <c r="K19502" s="28">
        <f t="shared" si="616"/>
        <v>31174</v>
      </c>
    </row>
    <row r="19503" spans="1:11" x14ac:dyDescent="0.35">
      <c r="A19503" s="69">
        <f t="shared" si="615"/>
        <v>45962</v>
      </c>
      <c r="B19503" t="s">
        <v>934</v>
      </c>
      <c r="C19503" t="s">
        <v>288</v>
      </c>
      <c r="D19503" t="s">
        <v>887</v>
      </c>
      <c r="E19503" t="s">
        <v>329</v>
      </c>
      <c r="F19503" t="s">
        <v>330</v>
      </c>
      <c r="G19503" t="s">
        <v>809</v>
      </c>
      <c r="H19503">
        <v>1008</v>
      </c>
      <c r="I19503" s="68" t="str">
        <f>VLOOKUP(E19503,Refs!$P$2:$R$29,3,FALSE)</f>
        <v>Y59</v>
      </c>
      <c r="J19503" s="68" t="str">
        <f>VLOOKUP(E19503,Refs!$P$2:$S$29,4,FALSE)</f>
        <v>South East</v>
      </c>
      <c r="K19503" s="28">
        <f t="shared" si="616"/>
        <v>1008</v>
      </c>
    </row>
    <row r="19504" spans="1:11" x14ac:dyDescent="0.35">
      <c r="A19504" s="69">
        <f t="shared" si="615"/>
        <v>45962</v>
      </c>
      <c r="B19504" t="s">
        <v>934</v>
      </c>
      <c r="C19504" t="s">
        <v>288</v>
      </c>
      <c r="D19504" t="s">
        <v>887</v>
      </c>
      <c r="E19504" t="s">
        <v>329</v>
      </c>
      <c r="F19504" t="s">
        <v>330</v>
      </c>
      <c r="G19504" t="s">
        <v>111</v>
      </c>
      <c r="H19504">
        <v>48609</v>
      </c>
      <c r="I19504" s="68" t="str">
        <f>VLOOKUP(E19504,Refs!$P$2:$R$29,3,FALSE)</f>
        <v>Y59</v>
      </c>
      <c r="J19504" s="68" t="str">
        <f>VLOOKUP(E19504,Refs!$P$2:$S$29,4,FALSE)</f>
        <v>South East</v>
      </c>
      <c r="K19504" s="28">
        <f t="shared" si="616"/>
        <v>48609</v>
      </c>
    </row>
    <row r="19505" spans="1:11" x14ac:dyDescent="0.35">
      <c r="A19505" s="69">
        <f t="shared" si="615"/>
        <v>45962</v>
      </c>
      <c r="B19505" t="s">
        <v>934</v>
      </c>
      <c r="C19505" t="s">
        <v>288</v>
      </c>
      <c r="D19505" t="s">
        <v>887</v>
      </c>
      <c r="E19505" t="s">
        <v>329</v>
      </c>
      <c r="F19505" t="s">
        <v>330</v>
      </c>
      <c r="G19505" t="s">
        <v>112</v>
      </c>
      <c r="H19505">
        <v>10</v>
      </c>
      <c r="I19505" s="68" t="str">
        <f>VLOOKUP(E19505,Refs!$P$2:$R$29,3,FALSE)</f>
        <v>Y59</v>
      </c>
      <c r="J19505" s="68" t="str">
        <f>VLOOKUP(E19505,Refs!$P$2:$S$29,4,FALSE)</f>
        <v>South East</v>
      </c>
      <c r="K19505" s="28">
        <f t="shared" si="616"/>
        <v>10</v>
      </c>
    </row>
    <row r="19506" spans="1:11" x14ac:dyDescent="0.35">
      <c r="A19506" s="69">
        <f t="shared" si="615"/>
        <v>45962</v>
      </c>
      <c r="B19506" t="s">
        <v>934</v>
      </c>
      <c r="C19506" t="s">
        <v>288</v>
      </c>
      <c r="D19506" t="s">
        <v>887</v>
      </c>
      <c r="E19506" t="s">
        <v>329</v>
      </c>
      <c r="F19506" t="s">
        <v>330</v>
      </c>
      <c r="G19506" t="s">
        <v>113</v>
      </c>
      <c r="H19506">
        <v>39215</v>
      </c>
      <c r="I19506" s="68" t="str">
        <f>VLOOKUP(E19506,Refs!$P$2:$R$29,3,FALSE)</f>
        <v>Y59</v>
      </c>
      <c r="J19506" s="68" t="str">
        <f>VLOOKUP(E19506,Refs!$P$2:$S$29,4,FALSE)</f>
        <v>South East</v>
      </c>
      <c r="K19506" s="28">
        <f t="shared" si="616"/>
        <v>39215</v>
      </c>
    </row>
    <row r="19507" spans="1:11" x14ac:dyDescent="0.35">
      <c r="A19507" s="69">
        <f t="shared" si="615"/>
        <v>45962</v>
      </c>
      <c r="B19507" t="s">
        <v>934</v>
      </c>
      <c r="C19507" t="s">
        <v>288</v>
      </c>
      <c r="D19507" t="s">
        <v>887</v>
      </c>
      <c r="E19507" t="s">
        <v>329</v>
      </c>
      <c r="F19507" t="s">
        <v>330</v>
      </c>
      <c r="G19507" t="s">
        <v>114</v>
      </c>
      <c r="H19507">
        <v>25978</v>
      </c>
      <c r="I19507" s="68" t="str">
        <f>VLOOKUP(E19507,Refs!$P$2:$R$29,3,FALSE)</f>
        <v>Y59</v>
      </c>
      <c r="J19507" s="68" t="str">
        <f>VLOOKUP(E19507,Refs!$P$2:$S$29,4,FALSE)</f>
        <v>South East</v>
      </c>
      <c r="K19507" s="28">
        <f t="shared" si="616"/>
        <v>25978</v>
      </c>
    </row>
    <row r="19508" spans="1:11" x14ac:dyDescent="0.35">
      <c r="A19508" s="69">
        <f t="shared" si="615"/>
        <v>45962</v>
      </c>
      <c r="B19508" t="s">
        <v>934</v>
      </c>
      <c r="C19508" t="s">
        <v>288</v>
      </c>
      <c r="D19508" t="s">
        <v>887</v>
      </c>
      <c r="E19508" t="s">
        <v>329</v>
      </c>
      <c r="F19508" t="s">
        <v>330</v>
      </c>
      <c r="G19508" t="s">
        <v>115</v>
      </c>
      <c r="H19508">
        <v>8392</v>
      </c>
      <c r="I19508" s="68" t="str">
        <f>VLOOKUP(E19508,Refs!$P$2:$R$29,3,FALSE)</f>
        <v>Y59</v>
      </c>
      <c r="J19508" s="68" t="str">
        <f>VLOOKUP(E19508,Refs!$P$2:$S$29,4,FALSE)</f>
        <v>South East</v>
      </c>
      <c r="K19508" s="28">
        <f t="shared" si="616"/>
        <v>8392</v>
      </c>
    </row>
    <row r="19509" spans="1:11" x14ac:dyDescent="0.35">
      <c r="A19509" s="69">
        <f t="shared" si="615"/>
        <v>45962</v>
      </c>
      <c r="B19509" t="s">
        <v>934</v>
      </c>
      <c r="C19509" t="s">
        <v>288</v>
      </c>
      <c r="D19509" t="s">
        <v>887</v>
      </c>
      <c r="E19509" t="s">
        <v>329</v>
      </c>
      <c r="F19509" t="s">
        <v>330</v>
      </c>
      <c r="G19509" t="s">
        <v>116</v>
      </c>
      <c r="H19509">
        <v>4032</v>
      </c>
      <c r="I19509" s="68" t="str">
        <f>VLOOKUP(E19509,Refs!$P$2:$R$29,3,FALSE)</f>
        <v>Y59</v>
      </c>
      <c r="J19509" s="68" t="str">
        <f>VLOOKUP(E19509,Refs!$P$2:$S$29,4,FALSE)</f>
        <v>South East</v>
      </c>
      <c r="K19509" s="28">
        <f t="shared" si="616"/>
        <v>4032</v>
      </c>
    </row>
    <row r="19510" spans="1:11" x14ac:dyDescent="0.35">
      <c r="A19510" s="69">
        <f t="shared" si="615"/>
        <v>45962</v>
      </c>
      <c r="B19510" t="s">
        <v>934</v>
      </c>
      <c r="C19510" t="s">
        <v>288</v>
      </c>
      <c r="D19510" t="s">
        <v>887</v>
      </c>
      <c r="E19510" t="s">
        <v>329</v>
      </c>
      <c r="F19510" t="s">
        <v>330</v>
      </c>
      <c r="G19510" t="s">
        <v>117</v>
      </c>
      <c r="H19510">
        <v>28067</v>
      </c>
      <c r="I19510" s="68" t="str">
        <f>VLOOKUP(E19510,Refs!$P$2:$R$29,3,FALSE)</f>
        <v>Y59</v>
      </c>
      <c r="J19510" s="68" t="str">
        <f>VLOOKUP(E19510,Refs!$P$2:$S$29,4,FALSE)</f>
        <v>South East</v>
      </c>
      <c r="K19510" s="28">
        <f t="shared" si="616"/>
        <v>28067</v>
      </c>
    </row>
    <row r="19511" spans="1:11" x14ac:dyDescent="0.35">
      <c r="A19511" s="69">
        <f t="shared" si="615"/>
        <v>45962</v>
      </c>
      <c r="B19511" t="s">
        <v>934</v>
      </c>
      <c r="C19511" t="s">
        <v>288</v>
      </c>
      <c r="D19511" t="s">
        <v>887</v>
      </c>
      <c r="E19511" t="s">
        <v>329</v>
      </c>
      <c r="F19511" t="s">
        <v>330</v>
      </c>
      <c r="G19511" t="s">
        <v>118</v>
      </c>
      <c r="H19511">
        <v>16027</v>
      </c>
      <c r="I19511" s="68" t="str">
        <f>VLOOKUP(E19511,Refs!$P$2:$R$29,3,FALSE)</f>
        <v>Y59</v>
      </c>
      <c r="J19511" s="68" t="str">
        <f>VLOOKUP(E19511,Refs!$P$2:$S$29,4,FALSE)</f>
        <v>South East</v>
      </c>
      <c r="K19511" s="28">
        <f t="shared" si="616"/>
        <v>16027</v>
      </c>
    </row>
    <row r="19512" spans="1:11" x14ac:dyDescent="0.35">
      <c r="A19512" s="69">
        <f t="shared" si="615"/>
        <v>45962</v>
      </c>
      <c r="B19512" t="s">
        <v>934</v>
      </c>
      <c r="C19512" t="s">
        <v>288</v>
      </c>
      <c r="D19512" t="s">
        <v>887</v>
      </c>
      <c r="E19512" t="s">
        <v>329</v>
      </c>
      <c r="F19512" t="s">
        <v>330</v>
      </c>
      <c r="G19512" t="s">
        <v>119</v>
      </c>
      <c r="H19512">
        <v>790</v>
      </c>
      <c r="I19512" s="68" t="str">
        <f>VLOOKUP(E19512,Refs!$P$2:$R$29,3,FALSE)</f>
        <v>Y59</v>
      </c>
      <c r="J19512" s="68" t="str">
        <f>VLOOKUP(E19512,Refs!$P$2:$S$29,4,FALSE)</f>
        <v>South East</v>
      </c>
      <c r="K19512" s="28">
        <f t="shared" si="616"/>
        <v>790</v>
      </c>
    </row>
    <row r="19513" spans="1:11" x14ac:dyDescent="0.35">
      <c r="A19513" s="69">
        <f t="shared" si="615"/>
        <v>45962</v>
      </c>
      <c r="B19513" t="s">
        <v>934</v>
      </c>
      <c r="C19513" t="s">
        <v>288</v>
      </c>
      <c r="D19513" t="s">
        <v>887</v>
      </c>
      <c r="E19513" t="s">
        <v>329</v>
      </c>
      <c r="F19513" t="s">
        <v>330</v>
      </c>
      <c r="G19513" t="s">
        <v>120</v>
      </c>
      <c r="H19513">
        <v>586</v>
      </c>
      <c r="I19513" s="68" t="str">
        <f>VLOOKUP(E19513,Refs!$P$2:$R$29,3,FALSE)</f>
        <v>Y59</v>
      </c>
      <c r="J19513" s="68" t="str">
        <f>VLOOKUP(E19513,Refs!$P$2:$S$29,4,FALSE)</f>
        <v>South East</v>
      </c>
      <c r="K19513" s="28">
        <f t="shared" si="616"/>
        <v>586</v>
      </c>
    </row>
    <row r="19514" spans="1:11" x14ac:dyDescent="0.35">
      <c r="A19514" s="69">
        <f t="shared" si="615"/>
        <v>45962</v>
      </c>
      <c r="B19514" t="s">
        <v>934</v>
      </c>
      <c r="C19514" t="s">
        <v>288</v>
      </c>
      <c r="D19514" t="s">
        <v>887</v>
      </c>
      <c r="E19514" t="s">
        <v>329</v>
      </c>
      <c r="F19514" t="s">
        <v>330</v>
      </c>
      <c r="G19514" t="s">
        <v>121</v>
      </c>
      <c r="H19514">
        <v>5035</v>
      </c>
      <c r="I19514" s="68" t="str">
        <f>VLOOKUP(E19514,Refs!$P$2:$R$29,3,FALSE)</f>
        <v>Y59</v>
      </c>
      <c r="J19514" s="68" t="str">
        <f>VLOOKUP(E19514,Refs!$P$2:$S$29,4,FALSE)</f>
        <v>South East</v>
      </c>
      <c r="K19514" s="28">
        <f t="shared" si="616"/>
        <v>5035</v>
      </c>
    </row>
    <row r="19515" spans="1:11" x14ac:dyDescent="0.35">
      <c r="A19515" s="69">
        <f t="shared" si="615"/>
        <v>45962</v>
      </c>
      <c r="B19515" t="s">
        <v>934</v>
      </c>
      <c r="C19515" t="s">
        <v>288</v>
      </c>
      <c r="D19515" t="s">
        <v>887</v>
      </c>
      <c r="E19515" t="s">
        <v>329</v>
      </c>
      <c r="F19515" t="s">
        <v>330</v>
      </c>
      <c r="G19515" t="s">
        <v>122</v>
      </c>
      <c r="H19515">
        <v>2559</v>
      </c>
      <c r="I19515" s="68" t="str">
        <f>VLOOKUP(E19515,Refs!$P$2:$R$29,3,FALSE)</f>
        <v>Y59</v>
      </c>
      <c r="J19515" s="68" t="str">
        <f>VLOOKUP(E19515,Refs!$P$2:$S$29,4,FALSE)</f>
        <v>South East</v>
      </c>
      <c r="K19515" s="28">
        <f t="shared" si="616"/>
        <v>2559</v>
      </c>
    </row>
    <row r="19516" spans="1:11" x14ac:dyDescent="0.35">
      <c r="A19516" s="69">
        <f t="shared" si="615"/>
        <v>45962</v>
      </c>
      <c r="B19516" t="s">
        <v>934</v>
      </c>
      <c r="C19516" t="s">
        <v>288</v>
      </c>
      <c r="D19516" t="s">
        <v>887</v>
      </c>
      <c r="E19516" t="s">
        <v>329</v>
      </c>
      <c r="F19516" t="s">
        <v>330</v>
      </c>
      <c r="G19516" t="s">
        <v>123</v>
      </c>
      <c r="H19516">
        <v>11</v>
      </c>
      <c r="I19516" s="68" t="str">
        <f>VLOOKUP(E19516,Refs!$P$2:$R$29,3,FALSE)</f>
        <v>Y59</v>
      </c>
      <c r="J19516" s="68" t="str">
        <f>VLOOKUP(E19516,Refs!$P$2:$S$29,4,FALSE)</f>
        <v>South East</v>
      </c>
      <c r="K19516" s="28">
        <f t="shared" si="616"/>
        <v>11</v>
      </c>
    </row>
    <row r="19517" spans="1:11" x14ac:dyDescent="0.35">
      <c r="A19517" s="69">
        <f t="shared" si="615"/>
        <v>45962</v>
      </c>
      <c r="B19517" t="s">
        <v>934</v>
      </c>
      <c r="C19517" t="s">
        <v>288</v>
      </c>
      <c r="D19517" t="s">
        <v>887</v>
      </c>
      <c r="E19517" t="s">
        <v>329</v>
      </c>
      <c r="F19517" t="s">
        <v>330</v>
      </c>
      <c r="G19517" t="s">
        <v>124</v>
      </c>
      <c r="H19517">
        <v>0</v>
      </c>
      <c r="I19517" s="68" t="str">
        <f>VLOOKUP(E19517,Refs!$P$2:$R$29,3,FALSE)</f>
        <v>Y59</v>
      </c>
      <c r="J19517" s="68" t="str">
        <f>VLOOKUP(E19517,Refs!$P$2:$S$29,4,FALSE)</f>
        <v>South East</v>
      </c>
      <c r="K19517" s="28" t="str">
        <f t="shared" si="616"/>
        <v/>
      </c>
    </row>
    <row r="19518" spans="1:11" x14ac:dyDescent="0.35">
      <c r="A19518" s="69">
        <f t="shared" si="615"/>
        <v>45962</v>
      </c>
      <c r="B19518" t="s">
        <v>934</v>
      </c>
      <c r="C19518" t="s">
        <v>288</v>
      </c>
      <c r="D19518" t="s">
        <v>887</v>
      </c>
      <c r="E19518" t="s">
        <v>329</v>
      </c>
      <c r="F19518" t="s">
        <v>330</v>
      </c>
      <c r="G19518" t="s">
        <v>125</v>
      </c>
      <c r="H19518">
        <v>2</v>
      </c>
      <c r="I19518" s="68" t="str">
        <f>VLOOKUP(E19518,Refs!$P$2:$R$29,3,FALSE)</f>
        <v>Y59</v>
      </c>
      <c r="J19518" s="68" t="str">
        <f>VLOOKUP(E19518,Refs!$P$2:$S$29,4,FALSE)</f>
        <v>South East</v>
      </c>
      <c r="K19518" s="28">
        <f t="shared" si="616"/>
        <v>2</v>
      </c>
    </row>
    <row r="19519" spans="1:11" x14ac:dyDescent="0.35">
      <c r="A19519" s="69">
        <f t="shared" si="615"/>
        <v>45962</v>
      </c>
      <c r="B19519" t="s">
        <v>934</v>
      </c>
      <c r="C19519" t="s">
        <v>288</v>
      </c>
      <c r="D19519" t="s">
        <v>887</v>
      </c>
      <c r="E19519" t="s">
        <v>329</v>
      </c>
      <c r="F19519" t="s">
        <v>330</v>
      </c>
      <c r="G19519" t="s">
        <v>126</v>
      </c>
      <c r="H19519">
        <v>0</v>
      </c>
      <c r="I19519" s="68" t="str">
        <f>VLOOKUP(E19519,Refs!$P$2:$R$29,3,FALSE)</f>
        <v>Y59</v>
      </c>
      <c r="J19519" s="68" t="str">
        <f>VLOOKUP(E19519,Refs!$P$2:$S$29,4,FALSE)</f>
        <v>South East</v>
      </c>
      <c r="K19519" s="28" t="str">
        <f t="shared" si="616"/>
        <v/>
      </c>
    </row>
    <row r="19520" spans="1:11" x14ac:dyDescent="0.35">
      <c r="A19520" s="69">
        <f t="shared" si="615"/>
        <v>45962</v>
      </c>
      <c r="B19520" t="s">
        <v>934</v>
      </c>
      <c r="C19520" t="s">
        <v>288</v>
      </c>
      <c r="D19520" t="s">
        <v>887</v>
      </c>
      <c r="E19520" t="s">
        <v>329</v>
      </c>
      <c r="F19520" t="s">
        <v>330</v>
      </c>
      <c r="G19520" t="s">
        <v>127</v>
      </c>
      <c r="H19520">
        <v>2774</v>
      </c>
      <c r="I19520" s="68" t="str">
        <f>VLOOKUP(E19520,Refs!$P$2:$R$29,3,FALSE)</f>
        <v>Y59</v>
      </c>
      <c r="J19520" s="68" t="str">
        <f>VLOOKUP(E19520,Refs!$P$2:$S$29,4,FALSE)</f>
        <v>South East</v>
      </c>
      <c r="K19520" s="28">
        <f t="shared" si="616"/>
        <v>2774</v>
      </c>
    </row>
    <row r="19521" spans="1:11" x14ac:dyDescent="0.35">
      <c r="A19521" s="69">
        <f t="shared" si="615"/>
        <v>45962</v>
      </c>
      <c r="B19521" t="s">
        <v>934</v>
      </c>
      <c r="C19521" t="s">
        <v>288</v>
      </c>
      <c r="D19521" t="s">
        <v>887</v>
      </c>
      <c r="E19521" t="s">
        <v>329</v>
      </c>
      <c r="F19521" t="s">
        <v>330</v>
      </c>
      <c r="G19521" t="s">
        <v>128</v>
      </c>
      <c r="H19521" t="s">
        <v>886</v>
      </c>
      <c r="I19521" s="68" t="str">
        <f>VLOOKUP(E19521,Refs!$P$2:$R$29,3,FALSE)</f>
        <v>Y59</v>
      </c>
      <c r="J19521" s="68" t="str">
        <f>VLOOKUP(E19521,Refs!$P$2:$S$29,4,FALSE)</f>
        <v>South East</v>
      </c>
      <c r="K19521" s="28" t="str">
        <f t="shared" si="616"/>
        <v>-</v>
      </c>
    </row>
    <row r="19522" spans="1:11" x14ac:dyDescent="0.35">
      <c r="A19522" s="69">
        <f t="shared" si="615"/>
        <v>45962</v>
      </c>
      <c r="B19522" t="s">
        <v>934</v>
      </c>
      <c r="C19522" t="s">
        <v>288</v>
      </c>
      <c r="D19522" t="s">
        <v>887</v>
      </c>
      <c r="E19522" t="s">
        <v>329</v>
      </c>
      <c r="F19522" t="s">
        <v>330</v>
      </c>
      <c r="G19522" t="s">
        <v>129</v>
      </c>
      <c r="H19522" t="s">
        <v>886</v>
      </c>
      <c r="I19522" s="68" t="str">
        <f>VLOOKUP(E19522,Refs!$P$2:$R$29,3,FALSE)</f>
        <v>Y59</v>
      </c>
      <c r="J19522" s="68" t="str">
        <f>VLOOKUP(E19522,Refs!$P$2:$S$29,4,FALSE)</f>
        <v>South East</v>
      </c>
      <c r="K19522" s="28" t="str">
        <f t="shared" si="616"/>
        <v>-</v>
      </c>
    </row>
    <row r="19523" spans="1:11" x14ac:dyDescent="0.35">
      <c r="A19523" s="69">
        <f t="shared" ref="A19523:A19586" si="617">DATEVALUE(RIGHT(B19523,8))</f>
        <v>45962</v>
      </c>
      <c r="B19523" t="s">
        <v>934</v>
      </c>
      <c r="C19523" t="s">
        <v>288</v>
      </c>
      <c r="D19523" t="s">
        <v>887</v>
      </c>
      <c r="E19523" t="s">
        <v>329</v>
      </c>
      <c r="F19523" t="s">
        <v>330</v>
      </c>
      <c r="G19523" t="s">
        <v>130</v>
      </c>
      <c r="H19523" t="s">
        <v>886</v>
      </c>
      <c r="I19523" s="68" t="str">
        <f>VLOOKUP(E19523,Refs!$P$2:$R$29,3,FALSE)</f>
        <v>Y59</v>
      </c>
      <c r="J19523" s="68" t="str">
        <f>VLOOKUP(E19523,Refs!$P$2:$S$29,4,FALSE)</f>
        <v>South East</v>
      </c>
      <c r="K19523" s="28" t="str">
        <f t="shared" si="616"/>
        <v>-</v>
      </c>
    </row>
    <row r="19524" spans="1:11" x14ac:dyDescent="0.35">
      <c r="A19524" s="69">
        <f t="shared" si="617"/>
        <v>45962</v>
      </c>
      <c r="B19524" t="s">
        <v>934</v>
      </c>
      <c r="C19524" t="s">
        <v>288</v>
      </c>
      <c r="D19524" t="s">
        <v>887</v>
      </c>
      <c r="E19524" t="s">
        <v>329</v>
      </c>
      <c r="F19524" t="s">
        <v>330</v>
      </c>
      <c r="G19524" t="s">
        <v>131</v>
      </c>
      <c r="H19524" t="s">
        <v>886</v>
      </c>
      <c r="I19524" s="68" t="str">
        <f>VLOOKUP(E19524,Refs!$P$2:$R$29,3,FALSE)</f>
        <v>Y59</v>
      </c>
      <c r="J19524" s="68" t="str">
        <f>VLOOKUP(E19524,Refs!$P$2:$S$29,4,FALSE)</f>
        <v>South East</v>
      </c>
      <c r="K19524" s="28" t="str">
        <f t="shared" si="616"/>
        <v>-</v>
      </c>
    </row>
    <row r="19525" spans="1:11" x14ac:dyDescent="0.35">
      <c r="A19525" s="69">
        <f t="shared" si="617"/>
        <v>45962</v>
      </c>
      <c r="B19525" t="s">
        <v>934</v>
      </c>
      <c r="C19525" t="s">
        <v>288</v>
      </c>
      <c r="D19525" t="s">
        <v>887</v>
      </c>
      <c r="E19525" t="s">
        <v>329</v>
      </c>
      <c r="F19525" t="s">
        <v>330</v>
      </c>
      <c r="G19525" t="s">
        <v>132</v>
      </c>
      <c r="H19525" t="s">
        <v>886</v>
      </c>
      <c r="I19525" s="68" t="str">
        <f>VLOOKUP(E19525,Refs!$P$2:$R$29,3,FALSE)</f>
        <v>Y59</v>
      </c>
      <c r="J19525" s="68" t="str">
        <f>VLOOKUP(E19525,Refs!$P$2:$S$29,4,FALSE)</f>
        <v>South East</v>
      </c>
      <c r="K19525" s="28" t="str">
        <f t="shared" si="616"/>
        <v>-</v>
      </c>
    </row>
    <row r="19526" spans="1:11" x14ac:dyDescent="0.35">
      <c r="A19526" s="69">
        <f t="shared" si="617"/>
        <v>45962</v>
      </c>
      <c r="B19526" t="s">
        <v>934</v>
      </c>
      <c r="C19526" t="s">
        <v>288</v>
      </c>
      <c r="D19526" t="s">
        <v>887</v>
      </c>
      <c r="E19526" t="s">
        <v>329</v>
      </c>
      <c r="F19526" t="s">
        <v>330</v>
      </c>
      <c r="G19526" t="s">
        <v>133</v>
      </c>
      <c r="H19526">
        <v>3396</v>
      </c>
      <c r="I19526" s="68" t="str">
        <f>VLOOKUP(E19526,Refs!$P$2:$R$29,3,FALSE)</f>
        <v>Y59</v>
      </c>
      <c r="J19526" s="68" t="str">
        <f>VLOOKUP(E19526,Refs!$P$2:$S$29,4,FALSE)</f>
        <v>South East</v>
      </c>
      <c r="K19526" s="28">
        <f t="shared" si="616"/>
        <v>3396</v>
      </c>
    </row>
    <row r="19527" spans="1:11" x14ac:dyDescent="0.35">
      <c r="A19527" s="69">
        <f t="shared" si="617"/>
        <v>45962</v>
      </c>
      <c r="B19527" t="s">
        <v>934</v>
      </c>
      <c r="C19527" t="s">
        <v>288</v>
      </c>
      <c r="D19527" t="s">
        <v>887</v>
      </c>
      <c r="E19527" t="s">
        <v>329</v>
      </c>
      <c r="F19527" t="s">
        <v>330</v>
      </c>
      <c r="G19527" t="s">
        <v>134</v>
      </c>
      <c r="H19527">
        <v>3292</v>
      </c>
      <c r="I19527" s="68" t="str">
        <f>VLOOKUP(E19527,Refs!$P$2:$R$29,3,FALSE)</f>
        <v>Y59</v>
      </c>
      <c r="J19527" s="68" t="str">
        <f>VLOOKUP(E19527,Refs!$P$2:$S$29,4,FALSE)</f>
        <v>South East</v>
      </c>
      <c r="K19527" s="28">
        <f t="shared" si="616"/>
        <v>3292</v>
      </c>
    </row>
    <row r="19528" spans="1:11" x14ac:dyDescent="0.35">
      <c r="A19528" s="69">
        <f t="shared" si="617"/>
        <v>45962</v>
      </c>
      <c r="B19528" t="s">
        <v>934</v>
      </c>
      <c r="C19528" t="s">
        <v>288</v>
      </c>
      <c r="D19528" t="s">
        <v>887</v>
      </c>
      <c r="E19528" t="s">
        <v>329</v>
      </c>
      <c r="F19528" t="s">
        <v>330</v>
      </c>
      <c r="G19528" t="s">
        <v>135</v>
      </c>
      <c r="H19528" t="s">
        <v>886</v>
      </c>
      <c r="I19528" s="68" t="str">
        <f>VLOOKUP(E19528,Refs!$P$2:$R$29,3,FALSE)</f>
        <v>Y59</v>
      </c>
      <c r="J19528" s="68" t="str">
        <f>VLOOKUP(E19528,Refs!$P$2:$S$29,4,FALSE)</f>
        <v>South East</v>
      </c>
      <c r="K19528" s="28" t="str">
        <f t="shared" si="616"/>
        <v>-</v>
      </c>
    </row>
    <row r="19529" spans="1:11" x14ac:dyDescent="0.35">
      <c r="A19529" s="69">
        <f t="shared" si="617"/>
        <v>45962</v>
      </c>
      <c r="B19529" t="s">
        <v>934</v>
      </c>
      <c r="C19529" t="s">
        <v>288</v>
      </c>
      <c r="D19529" t="s">
        <v>887</v>
      </c>
      <c r="E19529" t="s">
        <v>329</v>
      </c>
      <c r="F19529" t="s">
        <v>330</v>
      </c>
      <c r="G19529" t="s">
        <v>136</v>
      </c>
      <c r="H19529" t="s">
        <v>886</v>
      </c>
      <c r="I19529" s="68" t="str">
        <f>VLOOKUP(E19529,Refs!$P$2:$R$29,3,FALSE)</f>
        <v>Y59</v>
      </c>
      <c r="J19529" s="68" t="str">
        <f>VLOOKUP(E19529,Refs!$P$2:$S$29,4,FALSE)</f>
        <v>South East</v>
      </c>
      <c r="K19529" s="28" t="str">
        <f t="shared" si="616"/>
        <v>-</v>
      </c>
    </row>
    <row r="19530" spans="1:11" x14ac:dyDescent="0.35">
      <c r="A19530" s="69">
        <f t="shared" si="617"/>
        <v>45962</v>
      </c>
      <c r="B19530" t="s">
        <v>934</v>
      </c>
      <c r="C19530" t="s">
        <v>288</v>
      </c>
      <c r="D19530" t="s">
        <v>887</v>
      </c>
      <c r="E19530" t="s">
        <v>329</v>
      </c>
      <c r="F19530" t="s">
        <v>330</v>
      </c>
      <c r="G19530" t="s">
        <v>137</v>
      </c>
      <c r="H19530" t="s">
        <v>886</v>
      </c>
      <c r="I19530" s="68" t="str">
        <f>VLOOKUP(E19530,Refs!$P$2:$R$29,3,FALSE)</f>
        <v>Y59</v>
      </c>
      <c r="J19530" s="68" t="str">
        <f>VLOOKUP(E19530,Refs!$P$2:$S$29,4,FALSE)</f>
        <v>South East</v>
      </c>
      <c r="K19530" s="28" t="str">
        <f t="shared" si="616"/>
        <v>-</v>
      </c>
    </row>
    <row r="19531" spans="1:11" x14ac:dyDescent="0.35">
      <c r="A19531" s="69">
        <f t="shared" si="617"/>
        <v>45962</v>
      </c>
      <c r="B19531" t="s">
        <v>934</v>
      </c>
      <c r="C19531" t="s">
        <v>288</v>
      </c>
      <c r="D19531" t="s">
        <v>887</v>
      </c>
      <c r="E19531" t="s">
        <v>329</v>
      </c>
      <c r="F19531" t="s">
        <v>330</v>
      </c>
      <c r="G19531" t="s">
        <v>138</v>
      </c>
      <c r="H19531" t="s">
        <v>886</v>
      </c>
      <c r="I19531" s="68" t="str">
        <f>VLOOKUP(E19531,Refs!$P$2:$R$29,3,FALSE)</f>
        <v>Y59</v>
      </c>
      <c r="J19531" s="68" t="str">
        <f>VLOOKUP(E19531,Refs!$P$2:$S$29,4,FALSE)</f>
        <v>South East</v>
      </c>
      <c r="K19531" s="28" t="str">
        <f t="shared" si="616"/>
        <v>-</v>
      </c>
    </row>
    <row r="19532" spans="1:11" x14ac:dyDescent="0.35">
      <c r="A19532" s="69">
        <f t="shared" si="617"/>
        <v>45962</v>
      </c>
      <c r="B19532" t="s">
        <v>934</v>
      </c>
      <c r="C19532" t="s">
        <v>288</v>
      </c>
      <c r="D19532" t="s">
        <v>887</v>
      </c>
      <c r="E19532" t="s">
        <v>329</v>
      </c>
      <c r="F19532" t="s">
        <v>330</v>
      </c>
      <c r="G19532" t="s">
        <v>139</v>
      </c>
      <c r="H19532">
        <v>1565</v>
      </c>
      <c r="I19532" s="68" t="str">
        <f>VLOOKUP(E19532,Refs!$P$2:$R$29,3,FALSE)</f>
        <v>Y59</v>
      </c>
      <c r="J19532" s="68" t="str">
        <f>VLOOKUP(E19532,Refs!$P$2:$S$29,4,FALSE)</f>
        <v>South East</v>
      </c>
      <c r="K19532" s="28">
        <f t="shared" si="616"/>
        <v>1565</v>
      </c>
    </row>
    <row r="19533" spans="1:11" x14ac:dyDescent="0.35">
      <c r="A19533" s="69">
        <f t="shared" si="617"/>
        <v>45962</v>
      </c>
      <c r="B19533" t="s">
        <v>934</v>
      </c>
      <c r="C19533" t="s">
        <v>288</v>
      </c>
      <c r="D19533" t="s">
        <v>887</v>
      </c>
      <c r="E19533" t="s">
        <v>329</v>
      </c>
      <c r="F19533" t="s">
        <v>330</v>
      </c>
      <c r="G19533" t="s">
        <v>140</v>
      </c>
      <c r="H19533">
        <v>1529</v>
      </c>
      <c r="I19533" s="68" t="str">
        <f>VLOOKUP(E19533,Refs!$P$2:$R$29,3,FALSE)</f>
        <v>Y59</v>
      </c>
      <c r="J19533" s="68" t="str">
        <f>VLOOKUP(E19533,Refs!$P$2:$S$29,4,FALSE)</f>
        <v>South East</v>
      </c>
      <c r="K19533" s="28">
        <f t="shared" si="616"/>
        <v>1529</v>
      </c>
    </row>
    <row r="19534" spans="1:11" x14ac:dyDescent="0.35">
      <c r="A19534" s="69">
        <f t="shared" si="617"/>
        <v>45962</v>
      </c>
      <c r="B19534" t="s">
        <v>934</v>
      </c>
      <c r="C19534" t="s">
        <v>288</v>
      </c>
      <c r="D19534" t="s">
        <v>887</v>
      </c>
      <c r="E19534" t="s">
        <v>329</v>
      </c>
      <c r="F19534" t="s">
        <v>330</v>
      </c>
      <c r="G19534" t="s">
        <v>728</v>
      </c>
      <c r="H19534" t="s">
        <v>886</v>
      </c>
      <c r="I19534" s="68" t="str">
        <f>VLOOKUP(E19534,Refs!$P$2:$R$29,3,FALSE)</f>
        <v>Y59</v>
      </c>
      <c r="J19534" s="68" t="str">
        <f>VLOOKUP(E19534,Refs!$P$2:$S$29,4,FALSE)</f>
        <v>South East</v>
      </c>
      <c r="K19534" s="28" t="str">
        <f t="shared" si="616"/>
        <v>-</v>
      </c>
    </row>
    <row r="19535" spans="1:11" x14ac:dyDescent="0.35">
      <c r="A19535" s="69">
        <f t="shared" si="617"/>
        <v>45962</v>
      </c>
      <c r="B19535" t="s">
        <v>934</v>
      </c>
      <c r="C19535" t="s">
        <v>288</v>
      </c>
      <c r="D19535" t="s">
        <v>887</v>
      </c>
      <c r="E19535" t="s">
        <v>329</v>
      </c>
      <c r="F19535" t="s">
        <v>330</v>
      </c>
      <c r="G19535" t="s">
        <v>727</v>
      </c>
      <c r="H19535" t="s">
        <v>886</v>
      </c>
      <c r="I19535" s="68" t="str">
        <f>VLOOKUP(E19535,Refs!$P$2:$R$29,3,FALSE)</f>
        <v>Y59</v>
      </c>
      <c r="J19535" s="68" t="str">
        <f>VLOOKUP(E19535,Refs!$P$2:$S$29,4,FALSE)</f>
        <v>South East</v>
      </c>
      <c r="K19535" s="28" t="str">
        <f t="shared" si="616"/>
        <v>-</v>
      </c>
    </row>
    <row r="19536" spans="1:11" x14ac:dyDescent="0.35">
      <c r="A19536" s="69">
        <f t="shared" si="617"/>
        <v>45962</v>
      </c>
      <c r="B19536" t="s">
        <v>934</v>
      </c>
      <c r="C19536" t="s">
        <v>288</v>
      </c>
      <c r="D19536" t="s">
        <v>887</v>
      </c>
      <c r="E19536" t="s">
        <v>329</v>
      </c>
      <c r="F19536" t="s">
        <v>330</v>
      </c>
      <c r="G19536" t="s">
        <v>730</v>
      </c>
      <c r="H19536" t="s">
        <v>886</v>
      </c>
      <c r="I19536" s="68" t="str">
        <f>VLOOKUP(E19536,Refs!$P$2:$R$29,3,FALSE)</f>
        <v>Y59</v>
      </c>
      <c r="J19536" s="68" t="str">
        <f>VLOOKUP(E19536,Refs!$P$2:$S$29,4,FALSE)</f>
        <v>South East</v>
      </c>
      <c r="K19536" s="28" t="str">
        <f t="shared" si="616"/>
        <v>-</v>
      </c>
    </row>
    <row r="19537" spans="1:11" x14ac:dyDescent="0.35">
      <c r="A19537" s="69">
        <f t="shared" si="617"/>
        <v>45962</v>
      </c>
      <c r="B19537" t="s">
        <v>934</v>
      </c>
      <c r="C19537" t="s">
        <v>288</v>
      </c>
      <c r="D19537" t="s">
        <v>887</v>
      </c>
      <c r="E19537" t="s">
        <v>329</v>
      </c>
      <c r="F19537" t="s">
        <v>330</v>
      </c>
      <c r="G19537" t="s">
        <v>729</v>
      </c>
      <c r="H19537" t="s">
        <v>886</v>
      </c>
      <c r="I19537" s="68" t="str">
        <f>VLOOKUP(E19537,Refs!$P$2:$R$29,3,FALSE)</f>
        <v>Y59</v>
      </c>
      <c r="J19537" s="68" t="str">
        <f>VLOOKUP(E19537,Refs!$P$2:$S$29,4,FALSE)</f>
        <v>South East</v>
      </c>
      <c r="K19537" s="28" t="str">
        <f t="shared" si="616"/>
        <v>-</v>
      </c>
    </row>
    <row r="19538" spans="1:11" x14ac:dyDescent="0.35">
      <c r="A19538" s="69">
        <f t="shared" si="617"/>
        <v>45962</v>
      </c>
      <c r="B19538" t="s">
        <v>934</v>
      </c>
      <c r="C19538" t="s">
        <v>270</v>
      </c>
      <c r="D19538" t="s">
        <v>883</v>
      </c>
      <c r="E19538" t="s">
        <v>323</v>
      </c>
      <c r="F19538" t="s">
        <v>324</v>
      </c>
      <c r="G19538" t="s">
        <v>10</v>
      </c>
      <c r="H19538">
        <v>8268</v>
      </c>
      <c r="I19538" s="68" t="str">
        <f>VLOOKUP(E19538,Refs!$P$2:$R$29,3,FALSE)</f>
        <v>Y59</v>
      </c>
      <c r="J19538" s="68" t="str">
        <f>VLOOKUP(E19538,Refs!$P$2:$S$29,4,FALSE)</f>
        <v>South East</v>
      </c>
      <c r="K19538" s="28">
        <f t="shared" si="616"/>
        <v>8268</v>
      </c>
    </row>
    <row r="19539" spans="1:11" x14ac:dyDescent="0.35">
      <c r="A19539" s="69">
        <f t="shared" si="617"/>
        <v>45962</v>
      </c>
      <c r="B19539" t="s">
        <v>934</v>
      </c>
      <c r="C19539" t="s">
        <v>270</v>
      </c>
      <c r="D19539" t="s">
        <v>883</v>
      </c>
      <c r="E19539" t="s">
        <v>323</v>
      </c>
      <c r="F19539" t="s">
        <v>324</v>
      </c>
      <c r="G19539" t="s">
        <v>69</v>
      </c>
      <c r="H19539">
        <v>517</v>
      </c>
      <c r="I19539" s="68" t="str">
        <f>VLOOKUP(E19539,Refs!$P$2:$R$29,3,FALSE)</f>
        <v>Y59</v>
      </c>
      <c r="J19539" s="68" t="str">
        <f>VLOOKUP(E19539,Refs!$P$2:$S$29,4,FALSE)</f>
        <v>South East</v>
      </c>
      <c r="K19539" s="28">
        <f t="shared" si="616"/>
        <v>517</v>
      </c>
    </row>
    <row r="19540" spans="1:11" x14ac:dyDescent="0.35">
      <c r="A19540" s="69">
        <f t="shared" si="617"/>
        <v>45962</v>
      </c>
      <c r="B19540" t="s">
        <v>934</v>
      </c>
      <c r="C19540" t="s">
        <v>270</v>
      </c>
      <c r="D19540" t="s">
        <v>883</v>
      </c>
      <c r="E19540" t="s">
        <v>323</v>
      </c>
      <c r="F19540" t="s">
        <v>324</v>
      </c>
      <c r="G19540" t="s">
        <v>20</v>
      </c>
      <c r="H19540">
        <v>6851</v>
      </c>
      <c r="I19540" s="68" t="str">
        <f>VLOOKUP(E19540,Refs!$P$2:$R$29,3,FALSE)</f>
        <v>Y59</v>
      </c>
      <c r="J19540" s="68" t="str">
        <f>VLOOKUP(E19540,Refs!$P$2:$S$29,4,FALSE)</f>
        <v>South East</v>
      </c>
      <c r="K19540" s="28">
        <f t="shared" si="616"/>
        <v>6851</v>
      </c>
    </row>
    <row r="19541" spans="1:11" x14ac:dyDescent="0.35">
      <c r="A19541" s="69">
        <f t="shared" si="617"/>
        <v>45962</v>
      </c>
      <c r="B19541" t="s">
        <v>934</v>
      </c>
      <c r="C19541" t="s">
        <v>270</v>
      </c>
      <c r="D19541" t="s">
        <v>883</v>
      </c>
      <c r="E19541" t="s">
        <v>323</v>
      </c>
      <c r="F19541" t="s">
        <v>324</v>
      </c>
      <c r="G19541" t="s">
        <v>23</v>
      </c>
      <c r="H19541">
        <v>5273</v>
      </c>
      <c r="I19541" s="68" t="str">
        <f>VLOOKUP(E19541,Refs!$P$2:$R$29,3,FALSE)</f>
        <v>Y59</v>
      </c>
      <c r="J19541" s="68" t="str">
        <f>VLOOKUP(E19541,Refs!$P$2:$S$29,4,FALSE)</f>
        <v>South East</v>
      </c>
      <c r="K19541" s="28">
        <f t="shared" si="616"/>
        <v>5273</v>
      </c>
    </row>
    <row r="19542" spans="1:11" x14ac:dyDescent="0.35">
      <c r="A19542" s="69">
        <f t="shared" si="617"/>
        <v>45962</v>
      </c>
      <c r="B19542" t="s">
        <v>934</v>
      </c>
      <c r="C19542" t="s">
        <v>270</v>
      </c>
      <c r="D19542" t="s">
        <v>883</v>
      </c>
      <c r="E19542" t="s">
        <v>323</v>
      </c>
      <c r="F19542" t="s">
        <v>324</v>
      </c>
      <c r="G19542" t="s">
        <v>19</v>
      </c>
      <c r="H19542">
        <v>458</v>
      </c>
      <c r="I19542" s="68" t="str">
        <f>VLOOKUP(E19542,Refs!$P$2:$R$29,3,FALSE)</f>
        <v>Y59</v>
      </c>
      <c r="J19542" s="68" t="str">
        <f>VLOOKUP(E19542,Refs!$P$2:$S$29,4,FALSE)</f>
        <v>South East</v>
      </c>
      <c r="K19542" s="28">
        <f t="shared" si="616"/>
        <v>458</v>
      </c>
    </row>
    <row r="19543" spans="1:11" x14ac:dyDescent="0.35">
      <c r="A19543" s="69">
        <f t="shared" si="617"/>
        <v>45962</v>
      </c>
      <c r="B19543" t="s">
        <v>934</v>
      </c>
      <c r="C19543" t="s">
        <v>270</v>
      </c>
      <c r="D19543" t="s">
        <v>883</v>
      </c>
      <c r="E19543" t="s">
        <v>323</v>
      </c>
      <c r="F19543" t="s">
        <v>324</v>
      </c>
      <c r="G19543" t="s">
        <v>21</v>
      </c>
      <c r="H19543">
        <v>562823</v>
      </c>
      <c r="I19543" s="68" t="str">
        <f>VLOOKUP(E19543,Refs!$P$2:$R$29,3,FALSE)</f>
        <v>Y59</v>
      </c>
      <c r="J19543" s="68" t="str">
        <f>VLOOKUP(E19543,Refs!$P$2:$S$29,4,FALSE)</f>
        <v>South East</v>
      </c>
      <c r="K19543" s="28">
        <f t="shared" si="616"/>
        <v>562823</v>
      </c>
    </row>
    <row r="19544" spans="1:11" x14ac:dyDescent="0.35">
      <c r="A19544" s="69">
        <f t="shared" si="617"/>
        <v>45962</v>
      </c>
      <c r="B19544" t="s">
        <v>934</v>
      </c>
      <c r="C19544" t="s">
        <v>270</v>
      </c>
      <c r="D19544" t="s">
        <v>883</v>
      </c>
      <c r="E19544" t="s">
        <v>323</v>
      </c>
      <c r="F19544" t="s">
        <v>324</v>
      </c>
      <c r="G19544" t="s">
        <v>70</v>
      </c>
      <c r="H19544">
        <v>474</v>
      </c>
      <c r="I19544" s="68" t="str">
        <f>VLOOKUP(E19544,Refs!$P$2:$R$29,3,FALSE)</f>
        <v>Y59</v>
      </c>
      <c r="J19544" s="68" t="str">
        <f>VLOOKUP(E19544,Refs!$P$2:$S$29,4,FALSE)</f>
        <v>South East</v>
      </c>
      <c r="K19544" s="28">
        <f t="shared" si="616"/>
        <v>474</v>
      </c>
    </row>
    <row r="19545" spans="1:11" x14ac:dyDescent="0.35">
      <c r="A19545" s="69">
        <f t="shared" si="617"/>
        <v>45962</v>
      </c>
      <c r="B19545" t="s">
        <v>934</v>
      </c>
      <c r="C19545" t="s">
        <v>270</v>
      </c>
      <c r="D19545" t="s">
        <v>883</v>
      </c>
      <c r="E19545" t="s">
        <v>323</v>
      </c>
      <c r="F19545" t="s">
        <v>324</v>
      </c>
      <c r="G19545" t="s">
        <v>71</v>
      </c>
      <c r="H19545">
        <v>958</v>
      </c>
      <c r="I19545" s="68" t="str">
        <f>VLOOKUP(E19545,Refs!$P$2:$R$29,3,FALSE)</f>
        <v>Y59</v>
      </c>
      <c r="J19545" s="68" t="str">
        <f>VLOOKUP(E19545,Refs!$P$2:$S$29,4,FALSE)</f>
        <v>South East</v>
      </c>
      <c r="K19545" s="28">
        <f t="shared" si="616"/>
        <v>958</v>
      </c>
    </row>
    <row r="19546" spans="1:11" x14ac:dyDescent="0.35">
      <c r="A19546" s="69">
        <f t="shared" si="617"/>
        <v>45962</v>
      </c>
      <c r="B19546" t="s">
        <v>934</v>
      </c>
      <c r="C19546" t="s">
        <v>270</v>
      </c>
      <c r="D19546" t="s">
        <v>883</v>
      </c>
      <c r="E19546" t="s">
        <v>323</v>
      </c>
      <c r="F19546" t="s">
        <v>324</v>
      </c>
      <c r="G19546" t="s">
        <v>72</v>
      </c>
      <c r="H19546">
        <v>86569</v>
      </c>
      <c r="I19546" s="68" t="str">
        <f>VLOOKUP(E19546,Refs!$P$2:$R$29,3,FALSE)</f>
        <v>Y59</v>
      </c>
      <c r="J19546" s="68" t="str">
        <f>VLOOKUP(E19546,Refs!$P$2:$S$29,4,FALSE)</f>
        <v>South East</v>
      </c>
      <c r="K19546" s="28">
        <f t="shared" si="616"/>
        <v>86569</v>
      </c>
    </row>
    <row r="19547" spans="1:11" x14ac:dyDescent="0.35">
      <c r="A19547" s="69">
        <f t="shared" si="617"/>
        <v>45962</v>
      </c>
      <c r="B19547" t="s">
        <v>934</v>
      </c>
      <c r="C19547" t="s">
        <v>270</v>
      </c>
      <c r="D19547" t="s">
        <v>883</v>
      </c>
      <c r="E19547" t="s">
        <v>323</v>
      </c>
      <c r="F19547" t="s">
        <v>324</v>
      </c>
      <c r="G19547" t="s">
        <v>73</v>
      </c>
      <c r="H19547">
        <v>945</v>
      </c>
      <c r="I19547" s="68" t="str">
        <f>VLOOKUP(E19547,Refs!$P$2:$R$29,3,FALSE)</f>
        <v>Y59</v>
      </c>
      <c r="J19547" s="68" t="str">
        <f>VLOOKUP(E19547,Refs!$P$2:$S$29,4,FALSE)</f>
        <v>South East</v>
      </c>
      <c r="K19547" s="28">
        <f t="shared" si="616"/>
        <v>945</v>
      </c>
    </row>
    <row r="19548" spans="1:11" x14ac:dyDescent="0.35">
      <c r="A19548" s="69">
        <f t="shared" si="617"/>
        <v>45962</v>
      </c>
      <c r="B19548" t="s">
        <v>934</v>
      </c>
      <c r="C19548" t="s">
        <v>270</v>
      </c>
      <c r="D19548" t="s">
        <v>883</v>
      </c>
      <c r="E19548" t="s">
        <v>323</v>
      </c>
      <c r="F19548" t="s">
        <v>324</v>
      </c>
      <c r="G19548" t="s">
        <v>74</v>
      </c>
      <c r="H19548">
        <v>1910626</v>
      </c>
      <c r="I19548" s="68" t="str">
        <f>VLOOKUP(E19548,Refs!$P$2:$R$29,3,FALSE)</f>
        <v>Y59</v>
      </c>
      <c r="J19548" s="68" t="str">
        <f>VLOOKUP(E19548,Refs!$P$2:$S$29,4,FALSE)</f>
        <v>South East</v>
      </c>
      <c r="K19548" s="28">
        <f t="shared" si="616"/>
        <v>1910626</v>
      </c>
    </row>
    <row r="19549" spans="1:11" x14ac:dyDescent="0.35">
      <c r="A19549" s="69">
        <f t="shared" si="617"/>
        <v>45962</v>
      </c>
      <c r="B19549" t="s">
        <v>934</v>
      </c>
      <c r="C19549" t="s">
        <v>270</v>
      </c>
      <c r="D19549" t="s">
        <v>883</v>
      </c>
      <c r="E19549" t="s">
        <v>323</v>
      </c>
      <c r="F19549" t="s">
        <v>324</v>
      </c>
      <c r="G19549" t="s">
        <v>26</v>
      </c>
      <c r="H19549">
        <v>6912</v>
      </c>
      <c r="I19549" s="68" t="str">
        <f>VLOOKUP(E19549,Refs!$P$2:$R$29,3,FALSE)</f>
        <v>Y59</v>
      </c>
      <c r="J19549" s="68" t="str">
        <f>VLOOKUP(E19549,Refs!$P$2:$S$29,4,FALSE)</f>
        <v>South East</v>
      </c>
      <c r="K19549" s="28">
        <f t="shared" si="616"/>
        <v>6912</v>
      </c>
    </row>
    <row r="19550" spans="1:11" x14ac:dyDescent="0.35">
      <c r="A19550" s="69">
        <f t="shared" si="617"/>
        <v>45962</v>
      </c>
      <c r="B19550" t="s">
        <v>934</v>
      </c>
      <c r="C19550" t="s">
        <v>270</v>
      </c>
      <c r="D19550" t="s">
        <v>883</v>
      </c>
      <c r="E19550" t="s">
        <v>323</v>
      </c>
      <c r="F19550" t="s">
        <v>324</v>
      </c>
      <c r="G19550" t="s">
        <v>75</v>
      </c>
      <c r="H19550">
        <v>0</v>
      </c>
      <c r="I19550" s="68" t="str">
        <f>VLOOKUP(E19550,Refs!$P$2:$R$29,3,FALSE)</f>
        <v>Y59</v>
      </c>
      <c r="J19550" s="68" t="str">
        <f>VLOOKUP(E19550,Refs!$P$2:$S$29,4,FALSE)</f>
        <v>South East</v>
      </c>
      <c r="K19550" s="28" t="str">
        <f t="shared" si="616"/>
        <v/>
      </c>
    </row>
    <row r="19551" spans="1:11" x14ac:dyDescent="0.35">
      <c r="A19551" s="69">
        <f t="shared" si="617"/>
        <v>45962</v>
      </c>
      <c r="B19551" t="s">
        <v>934</v>
      </c>
      <c r="C19551" t="s">
        <v>270</v>
      </c>
      <c r="D19551" t="s">
        <v>883</v>
      </c>
      <c r="E19551" t="s">
        <v>323</v>
      </c>
      <c r="F19551" t="s">
        <v>324</v>
      </c>
      <c r="G19551" t="s">
        <v>76</v>
      </c>
      <c r="H19551">
        <v>2836</v>
      </c>
      <c r="I19551" s="68" t="str">
        <f>VLOOKUP(E19551,Refs!$P$2:$R$29,3,FALSE)</f>
        <v>Y59</v>
      </c>
      <c r="J19551" s="68" t="str">
        <f>VLOOKUP(E19551,Refs!$P$2:$S$29,4,FALSE)</f>
        <v>South East</v>
      </c>
      <c r="K19551" s="28">
        <f t="shared" si="616"/>
        <v>2836</v>
      </c>
    </row>
    <row r="19552" spans="1:11" x14ac:dyDescent="0.35">
      <c r="A19552" s="69">
        <f t="shared" si="617"/>
        <v>45962</v>
      </c>
      <c r="B19552" t="s">
        <v>934</v>
      </c>
      <c r="C19552" t="s">
        <v>270</v>
      </c>
      <c r="D19552" t="s">
        <v>883</v>
      </c>
      <c r="E19552" t="s">
        <v>323</v>
      </c>
      <c r="F19552" t="s">
        <v>324</v>
      </c>
      <c r="G19552" t="s">
        <v>77</v>
      </c>
      <c r="H19552">
        <v>1876</v>
      </c>
      <c r="I19552" s="68" t="str">
        <f>VLOOKUP(E19552,Refs!$P$2:$R$29,3,FALSE)</f>
        <v>Y59</v>
      </c>
      <c r="J19552" s="68" t="str">
        <f>VLOOKUP(E19552,Refs!$P$2:$S$29,4,FALSE)</f>
        <v>South East</v>
      </c>
      <c r="K19552" s="28">
        <f t="shared" si="616"/>
        <v>1876</v>
      </c>
    </row>
    <row r="19553" spans="1:11" x14ac:dyDescent="0.35">
      <c r="A19553" s="69">
        <f t="shared" si="617"/>
        <v>45962</v>
      </c>
      <c r="B19553" t="s">
        <v>934</v>
      </c>
      <c r="C19553" t="s">
        <v>270</v>
      </c>
      <c r="D19553" t="s">
        <v>883</v>
      </c>
      <c r="E19553" t="s">
        <v>323</v>
      </c>
      <c r="F19553" t="s">
        <v>324</v>
      </c>
      <c r="G19553" t="s">
        <v>78</v>
      </c>
      <c r="H19553">
        <v>2200</v>
      </c>
      <c r="I19553" s="68" t="str">
        <f>VLOOKUP(E19553,Refs!$P$2:$R$29,3,FALSE)</f>
        <v>Y59</v>
      </c>
      <c r="J19553" s="68" t="str">
        <f>VLOOKUP(E19553,Refs!$P$2:$S$29,4,FALSE)</f>
        <v>South East</v>
      </c>
      <c r="K19553" s="28">
        <f t="shared" si="616"/>
        <v>2200</v>
      </c>
    </row>
    <row r="19554" spans="1:11" x14ac:dyDescent="0.35">
      <c r="A19554" s="69">
        <f t="shared" si="617"/>
        <v>45962</v>
      </c>
      <c r="B19554" t="s">
        <v>934</v>
      </c>
      <c r="C19554" t="s">
        <v>270</v>
      </c>
      <c r="D19554" t="s">
        <v>883</v>
      </c>
      <c r="E19554" t="s">
        <v>323</v>
      </c>
      <c r="F19554" t="s">
        <v>324</v>
      </c>
      <c r="G19554" t="s">
        <v>79</v>
      </c>
      <c r="H19554">
        <v>0</v>
      </c>
      <c r="I19554" s="68" t="str">
        <f>VLOOKUP(E19554,Refs!$P$2:$R$29,3,FALSE)</f>
        <v>Y59</v>
      </c>
      <c r="J19554" s="68" t="str">
        <f>VLOOKUP(E19554,Refs!$P$2:$S$29,4,FALSE)</f>
        <v>South East</v>
      </c>
      <c r="K19554" s="28" t="str">
        <f t="shared" ref="K19554:K19617" si="618">IF(OR(H19554="NULL",H19554=0,H19554=""),"",H19554)</f>
        <v/>
      </c>
    </row>
    <row r="19555" spans="1:11" x14ac:dyDescent="0.35">
      <c r="A19555" s="69">
        <f t="shared" si="617"/>
        <v>45962</v>
      </c>
      <c r="B19555" t="s">
        <v>934</v>
      </c>
      <c r="C19555" t="s">
        <v>270</v>
      </c>
      <c r="D19555" t="s">
        <v>883</v>
      </c>
      <c r="E19555" t="s">
        <v>323</v>
      </c>
      <c r="F19555" t="s">
        <v>324</v>
      </c>
      <c r="G19555" t="s">
        <v>25</v>
      </c>
      <c r="H19555">
        <v>4076</v>
      </c>
      <c r="I19555" s="68" t="str">
        <f>VLOOKUP(E19555,Refs!$P$2:$R$29,3,FALSE)</f>
        <v>Y59</v>
      </c>
      <c r="J19555" s="68" t="str">
        <f>VLOOKUP(E19555,Refs!$P$2:$S$29,4,FALSE)</f>
        <v>South East</v>
      </c>
      <c r="K19555" s="28">
        <f t="shared" si="618"/>
        <v>4076</v>
      </c>
    </row>
    <row r="19556" spans="1:11" x14ac:dyDescent="0.35">
      <c r="A19556" s="69">
        <f t="shared" si="617"/>
        <v>45962</v>
      </c>
      <c r="B19556" t="s">
        <v>934</v>
      </c>
      <c r="C19556" t="s">
        <v>270</v>
      </c>
      <c r="D19556" t="s">
        <v>883</v>
      </c>
      <c r="E19556" t="s">
        <v>323</v>
      </c>
      <c r="F19556" t="s">
        <v>324</v>
      </c>
      <c r="G19556" t="s">
        <v>80</v>
      </c>
      <c r="H19556">
        <v>971</v>
      </c>
      <c r="I19556" s="68" t="str">
        <f>VLOOKUP(E19556,Refs!$P$2:$R$29,3,FALSE)</f>
        <v>Y59</v>
      </c>
      <c r="J19556" s="68" t="str">
        <f>VLOOKUP(E19556,Refs!$P$2:$S$29,4,FALSE)</f>
        <v>South East</v>
      </c>
      <c r="K19556" s="28">
        <f t="shared" si="618"/>
        <v>971</v>
      </c>
    </row>
    <row r="19557" spans="1:11" x14ac:dyDescent="0.35">
      <c r="A19557" s="69">
        <f t="shared" si="617"/>
        <v>45962</v>
      </c>
      <c r="B19557" t="s">
        <v>934</v>
      </c>
      <c r="C19557" t="s">
        <v>270</v>
      </c>
      <c r="D19557" t="s">
        <v>883</v>
      </c>
      <c r="E19557" t="s">
        <v>323</v>
      </c>
      <c r="F19557" t="s">
        <v>324</v>
      </c>
      <c r="G19557" t="s">
        <v>81</v>
      </c>
      <c r="H19557">
        <v>1781</v>
      </c>
      <c r="I19557" s="68" t="str">
        <f>VLOOKUP(E19557,Refs!$P$2:$R$29,3,FALSE)</f>
        <v>Y59</v>
      </c>
      <c r="J19557" s="68" t="str">
        <f>VLOOKUP(E19557,Refs!$P$2:$S$29,4,FALSE)</f>
        <v>South East</v>
      </c>
      <c r="K19557" s="28">
        <f t="shared" si="618"/>
        <v>1781</v>
      </c>
    </row>
    <row r="19558" spans="1:11" x14ac:dyDescent="0.35">
      <c r="A19558" s="69">
        <f t="shared" si="617"/>
        <v>45962</v>
      </c>
      <c r="B19558" t="s">
        <v>934</v>
      </c>
      <c r="C19558" t="s">
        <v>270</v>
      </c>
      <c r="D19558" t="s">
        <v>883</v>
      </c>
      <c r="E19558" t="s">
        <v>323</v>
      </c>
      <c r="F19558" t="s">
        <v>324</v>
      </c>
      <c r="G19558" t="s">
        <v>82</v>
      </c>
      <c r="H19558">
        <v>1407</v>
      </c>
      <c r="I19558" s="68" t="str">
        <f>VLOOKUP(E19558,Refs!$P$2:$R$29,3,FALSE)</f>
        <v>Y59</v>
      </c>
      <c r="J19558" s="68" t="str">
        <f>VLOOKUP(E19558,Refs!$P$2:$S$29,4,FALSE)</f>
        <v>South East</v>
      </c>
      <c r="K19558" s="28">
        <f t="shared" si="618"/>
        <v>1407</v>
      </c>
    </row>
    <row r="19559" spans="1:11" x14ac:dyDescent="0.35">
      <c r="A19559" s="69">
        <f t="shared" si="617"/>
        <v>45962</v>
      </c>
      <c r="B19559" t="s">
        <v>934</v>
      </c>
      <c r="C19559" t="s">
        <v>270</v>
      </c>
      <c r="D19559" t="s">
        <v>883</v>
      </c>
      <c r="E19559" t="s">
        <v>323</v>
      </c>
      <c r="F19559" t="s">
        <v>324</v>
      </c>
      <c r="G19559" t="s">
        <v>83</v>
      </c>
      <c r="H19559">
        <v>1023</v>
      </c>
      <c r="I19559" s="68" t="str">
        <f>VLOOKUP(E19559,Refs!$P$2:$R$29,3,FALSE)</f>
        <v>Y59</v>
      </c>
      <c r="J19559" s="68" t="str">
        <f>VLOOKUP(E19559,Refs!$P$2:$S$29,4,FALSE)</f>
        <v>South East</v>
      </c>
      <c r="K19559" s="28">
        <f t="shared" si="618"/>
        <v>1023</v>
      </c>
    </row>
    <row r="19560" spans="1:11" x14ac:dyDescent="0.35">
      <c r="A19560" s="69">
        <f t="shared" si="617"/>
        <v>45962</v>
      </c>
      <c r="B19560" t="s">
        <v>934</v>
      </c>
      <c r="C19560" t="s">
        <v>270</v>
      </c>
      <c r="D19560" t="s">
        <v>883</v>
      </c>
      <c r="E19560" t="s">
        <v>323</v>
      </c>
      <c r="F19560" t="s">
        <v>324</v>
      </c>
      <c r="G19560" t="s">
        <v>84</v>
      </c>
      <c r="H19560">
        <v>4890</v>
      </c>
      <c r="I19560" s="68" t="str">
        <f>VLOOKUP(E19560,Refs!$P$2:$R$29,3,FALSE)</f>
        <v>Y59</v>
      </c>
      <c r="J19560" s="68" t="str">
        <f>VLOOKUP(E19560,Refs!$P$2:$S$29,4,FALSE)</f>
        <v>South East</v>
      </c>
      <c r="K19560" s="28">
        <f t="shared" si="618"/>
        <v>4890</v>
      </c>
    </row>
    <row r="19561" spans="1:11" x14ac:dyDescent="0.35">
      <c r="A19561" s="69">
        <f t="shared" si="617"/>
        <v>45962</v>
      </c>
      <c r="B19561" t="s">
        <v>934</v>
      </c>
      <c r="C19561" t="s">
        <v>270</v>
      </c>
      <c r="D19561" t="s">
        <v>883</v>
      </c>
      <c r="E19561" t="s">
        <v>323</v>
      </c>
      <c r="F19561" t="s">
        <v>324</v>
      </c>
      <c r="G19561" t="s">
        <v>85</v>
      </c>
      <c r="H19561">
        <v>78</v>
      </c>
      <c r="I19561" s="68" t="str">
        <f>VLOOKUP(E19561,Refs!$P$2:$R$29,3,FALSE)</f>
        <v>Y59</v>
      </c>
      <c r="J19561" s="68" t="str">
        <f>VLOOKUP(E19561,Refs!$P$2:$S$29,4,FALSE)</f>
        <v>South East</v>
      </c>
      <c r="K19561" s="28">
        <f t="shared" si="618"/>
        <v>78</v>
      </c>
    </row>
    <row r="19562" spans="1:11" x14ac:dyDescent="0.35">
      <c r="A19562" s="69">
        <f t="shared" si="617"/>
        <v>45962</v>
      </c>
      <c r="B19562" t="s">
        <v>934</v>
      </c>
      <c r="C19562" t="s">
        <v>270</v>
      </c>
      <c r="D19562" t="s">
        <v>883</v>
      </c>
      <c r="E19562" t="s">
        <v>323</v>
      </c>
      <c r="F19562" t="s">
        <v>324</v>
      </c>
      <c r="G19562" t="s">
        <v>86</v>
      </c>
      <c r="H19562">
        <v>73</v>
      </c>
      <c r="I19562" s="68" t="str">
        <f>VLOOKUP(E19562,Refs!$P$2:$R$29,3,FALSE)</f>
        <v>Y59</v>
      </c>
      <c r="J19562" s="68" t="str">
        <f>VLOOKUP(E19562,Refs!$P$2:$S$29,4,FALSE)</f>
        <v>South East</v>
      </c>
      <c r="K19562" s="28">
        <f t="shared" si="618"/>
        <v>73</v>
      </c>
    </row>
    <row r="19563" spans="1:11" x14ac:dyDescent="0.35">
      <c r="A19563" s="69">
        <f t="shared" si="617"/>
        <v>45962</v>
      </c>
      <c r="B19563" t="s">
        <v>934</v>
      </c>
      <c r="C19563" t="s">
        <v>270</v>
      </c>
      <c r="D19563" t="s">
        <v>883</v>
      </c>
      <c r="E19563" t="s">
        <v>323</v>
      </c>
      <c r="F19563" t="s">
        <v>324</v>
      </c>
      <c r="G19563" t="s">
        <v>87</v>
      </c>
      <c r="H19563">
        <v>1304</v>
      </c>
      <c r="I19563" s="68" t="str">
        <f>VLOOKUP(E19563,Refs!$P$2:$R$29,3,FALSE)</f>
        <v>Y59</v>
      </c>
      <c r="J19563" s="68" t="str">
        <f>VLOOKUP(E19563,Refs!$P$2:$S$29,4,FALSE)</f>
        <v>South East</v>
      </c>
      <c r="K19563" s="28">
        <f t="shared" si="618"/>
        <v>1304</v>
      </c>
    </row>
    <row r="19564" spans="1:11" x14ac:dyDescent="0.35">
      <c r="A19564" s="69">
        <f t="shared" si="617"/>
        <v>45962</v>
      </c>
      <c r="B19564" t="s">
        <v>934</v>
      </c>
      <c r="C19564" t="s">
        <v>270</v>
      </c>
      <c r="D19564" t="s">
        <v>883</v>
      </c>
      <c r="E19564" t="s">
        <v>323</v>
      </c>
      <c r="F19564" t="s">
        <v>324</v>
      </c>
      <c r="G19564" t="s">
        <v>88</v>
      </c>
      <c r="H19564">
        <v>6162</v>
      </c>
      <c r="I19564" s="68" t="str">
        <f>VLOOKUP(E19564,Refs!$P$2:$R$29,3,FALSE)</f>
        <v>Y59</v>
      </c>
      <c r="J19564" s="68" t="str">
        <f>VLOOKUP(E19564,Refs!$P$2:$S$29,4,FALSE)</f>
        <v>South East</v>
      </c>
      <c r="K19564" s="28">
        <f t="shared" si="618"/>
        <v>6162</v>
      </c>
    </row>
    <row r="19565" spans="1:11" x14ac:dyDescent="0.35">
      <c r="A19565" s="69">
        <f t="shared" si="617"/>
        <v>45962</v>
      </c>
      <c r="B19565" t="s">
        <v>934</v>
      </c>
      <c r="C19565" t="s">
        <v>270</v>
      </c>
      <c r="D19565" t="s">
        <v>883</v>
      </c>
      <c r="E19565" t="s">
        <v>323</v>
      </c>
      <c r="F19565" t="s">
        <v>324</v>
      </c>
      <c r="G19565" t="s">
        <v>89</v>
      </c>
      <c r="H19565">
        <v>6912</v>
      </c>
      <c r="I19565" s="68" t="str">
        <f>VLOOKUP(E19565,Refs!$P$2:$R$29,3,FALSE)</f>
        <v>Y59</v>
      </c>
      <c r="J19565" s="68" t="str">
        <f>VLOOKUP(E19565,Refs!$P$2:$S$29,4,FALSE)</f>
        <v>South East</v>
      </c>
      <c r="K19565" s="28">
        <f t="shared" si="618"/>
        <v>6912</v>
      </c>
    </row>
    <row r="19566" spans="1:11" x14ac:dyDescent="0.35">
      <c r="A19566" s="69">
        <f t="shared" si="617"/>
        <v>45962</v>
      </c>
      <c r="B19566" t="s">
        <v>934</v>
      </c>
      <c r="C19566" t="s">
        <v>270</v>
      </c>
      <c r="D19566" t="s">
        <v>883</v>
      </c>
      <c r="E19566" t="s">
        <v>323</v>
      </c>
      <c r="F19566" t="s">
        <v>324</v>
      </c>
      <c r="G19566" t="s">
        <v>27</v>
      </c>
      <c r="H19566">
        <v>1061</v>
      </c>
      <c r="I19566" s="68" t="str">
        <f>VLOOKUP(E19566,Refs!$P$2:$R$29,3,FALSE)</f>
        <v>Y59</v>
      </c>
      <c r="J19566" s="68" t="str">
        <f>VLOOKUP(E19566,Refs!$P$2:$S$29,4,FALSE)</f>
        <v>South East</v>
      </c>
      <c r="K19566" s="28">
        <f t="shared" si="618"/>
        <v>1061</v>
      </c>
    </row>
    <row r="19567" spans="1:11" x14ac:dyDescent="0.35">
      <c r="A19567" s="69">
        <f t="shared" si="617"/>
        <v>45962</v>
      </c>
      <c r="B19567" t="s">
        <v>934</v>
      </c>
      <c r="C19567" t="s">
        <v>270</v>
      </c>
      <c r="D19567" t="s">
        <v>883</v>
      </c>
      <c r="E19567" t="s">
        <v>323</v>
      </c>
      <c r="F19567" t="s">
        <v>324</v>
      </c>
      <c r="G19567" t="s">
        <v>29</v>
      </c>
      <c r="H19567">
        <v>1298</v>
      </c>
      <c r="I19567" s="68" t="str">
        <f>VLOOKUP(E19567,Refs!$P$2:$R$29,3,FALSE)</f>
        <v>Y59</v>
      </c>
      <c r="J19567" s="68" t="str">
        <f>VLOOKUP(E19567,Refs!$P$2:$S$29,4,FALSE)</f>
        <v>South East</v>
      </c>
      <c r="K19567" s="28">
        <f t="shared" si="618"/>
        <v>1298</v>
      </c>
    </row>
    <row r="19568" spans="1:11" x14ac:dyDescent="0.35">
      <c r="A19568" s="69">
        <f t="shared" si="617"/>
        <v>45962</v>
      </c>
      <c r="B19568" t="s">
        <v>934</v>
      </c>
      <c r="C19568" t="s">
        <v>270</v>
      </c>
      <c r="D19568" t="s">
        <v>883</v>
      </c>
      <c r="E19568" t="s">
        <v>323</v>
      </c>
      <c r="F19568" t="s">
        <v>324</v>
      </c>
      <c r="G19568" t="s">
        <v>90</v>
      </c>
      <c r="H19568">
        <v>617</v>
      </c>
      <c r="I19568" s="68" t="str">
        <f>VLOOKUP(E19568,Refs!$P$2:$R$29,3,FALSE)</f>
        <v>Y59</v>
      </c>
      <c r="J19568" s="68" t="str">
        <f>VLOOKUP(E19568,Refs!$P$2:$S$29,4,FALSE)</f>
        <v>South East</v>
      </c>
      <c r="K19568" s="28">
        <f t="shared" si="618"/>
        <v>617</v>
      </c>
    </row>
    <row r="19569" spans="1:11" x14ac:dyDescent="0.35">
      <c r="A19569" s="69">
        <f t="shared" si="617"/>
        <v>45962</v>
      </c>
      <c r="B19569" t="s">
        <v>934</v>
      </c>
      <c r="C19569" t="s">
        <v>270</v>
      </c>
      <c r="D19569" t="s">
        <v>883</v>
      </c>
      <c r="E19569" t="s">
        <v>323</v>
      </c>
      <c r="F19569" t="s">
        <v>324</v>
      </c>
      <c r="G19569" t="s">
        <v>91</v>
      </c>
      <c r="H19569">
        <v>0</v>
      </c>
      <c r="I19569" s="68" t="str">
        <f>VLOOKUP(E19569,Refs!$P$2:$R$29,3,FALSE)</f>
        <v>Y59</v>
      </c>
      <c r="J19569" s="68" t="str">
        <f>VLOOKUP(E19569,Refs!$P$2:$S$29,4,FALSE)</f>
        <v>South East</v>
      </c>
      <c r="K19569" s="28" t="str">
        <f t="shared" si="618"/>
        <v/>
      </c>
    </row>
    <row r="19570" spans="1:11" x14ac:dyDescent="0.35">
      <c r="A19570" s="69">
        <f t="shared" si="617"/>
        <v>45962</v>
      </c>
      <c r="B19570" t="s">
        <v>934</v>
      </c>
      <c r="C19570" t="s">
        <v>270</v>
      </c>
      <c r="D19570" t="s">
        <v>883</v>
      </c>
      <c r="E19570" t="s">
        <v>323</v>
      </c>
      <c r="F19570" t="s">
        <v>324</v>
      </c>
      <c r="G19570" t="s">
        <v>92</v>
      </c>
      <c r="H19570">
        <v>385</v>
      </c>
      <c r="I19570" s="68" t="str">
        <f>VLOOKUP(E19570,Refs!$P$2:$R$29,3,FALSE)</f>
        <v>Y59</v>
      </c>
      <c r="J19570" s="68" t="str">
        <f>VLOOKUP(E19570,Refs!$P$2:$S$29,4,FALSE)</f>
        <v>South East</v>
      </c>
      <c r="K19570" s="28">
        <f t="shared" si="618"/>
        <v>385</v>
      </c>
    </row>
    <row r="19571" spans="1:11" x14ac:dyDescent="0.35">
      <c r="A19571" s="69">
        <f t="shared" si="617"/>
        <v>45962</v>
      </c>
      <c r="B19571" t="s">
        <v>934</v>
      </c>
      <c r="C19571" t="s">
        <v>270</v>
      </c>
      <c r="D19571" t="s">
        <v>883</v>
      </c>
      <c r="E19571" t="s">
        <v>323</v>
      </c>
      <c r="F19571" t="s">
        <v>324</v>
      </c>
      <c r="G19571" t="s">
        <v>93</v>
      </c>
      <c r="H19571">
        <v>22</v>
      </c>
      <c r="I19571" s="68" t="str">
        <f>VLOOKUP(E19571,Refs!$P$2:$R$29,3,FALSE)</f>
        <v>Y59</v>
      </c>
      <c r="J19571" s="68" t="str">
        <f>VLOOKUP(E19571,Refs!$P$2:$S$29,4,FALSE)</f>
        <v>South East</v>
      </c>
      <c r="K19571" s="28">
        <f t="shared" si="618"/>
        <v>22</v>
      </c>
    </row>
    <row r="19572" spans="1:11" x14ac:dyDescent="0.35">
      <c r="A19572" s="69">
        <f t="shared" si="617"/>
        <v>45962</v>
      </c>
      <c r="B19572" t="s">
        <v>934</v>
      </c>
      <c r="C19572" t="s">
        <v>270</v>
      </c>
      <c r="D19572" t="s">
        <v>883</v>
      </c>
      <c r="E19572" t="s">
        <v>323</v>
      </c>
      <c r="F19572" t="s">
        <v>324</v>
      </c>
      <c r="G19572" t="s">
        <v>94</v>
      </c>
      <c r="H19572">
        <v>84</v>
      </c>
      <c r="I19572" s="68" t="str">
        <f>VLOOKUP(E19572,Refs!$P$2:$R$29,3,FALSE)</f>
        <v>Y59</v>
      </c>
      <c r="J19572" s="68" t="str">
        <f>VLOOKUP(E19572,Refs!$P$2:$S$29,4,FALSE)</f>
        <v>South East</v>
      </c>
      <c r="K19572" s="28">
        <f t="shared" si="618"/>
        <v>84</v>
      </c>
    </row>
    <row r="19573" spans="1:11" x14ac:dyDescent="0.35">
      <c r="A19573" s="69">
        <f t="shared" si="617"/>
        <v>45962</v>
      </c>
      <c r="B19573" t="s">
        <v>934</v>
      </c>
      <c r="C19573" t="s">
        <v>270</v>
      </c>
      <c r="D19573" t="s">
        <v>883</v>
      </c>
      <c r="E19573" t="s">
        <v>323</v>
      </c>
      <c r="F19573" t="s">
        <v>324</v>
      </c>
      <c r="G19573" t="s">
        <v>95</v>
      </c>
      <c r="H19573">
        <v>13</v>
      </c>
      <c r="I19573" s="68" t="str">
        <f>VLOOKUP(E19573,Refs!$P$2:$R$29,3,FALSE)</f>
        <v>Y59</v>
      </c>
      <c r="J19573" s="68" t="str">
        <f>VLOOKUP(E19573,Refs!$P$2:$S$29,4,FALSE)</f>
        <v>South East</v>
      </c>
      <c r="K19573" s="28">
        <f t="shared" si="618"/>
        <v>13</v>
      </c>
    </row>
    <row r="19574" spans="1:11" x14ac:dyDescent="0.35">
      <c r="A19574" s="69">
        <f t="shared" si="617"/>
        <v>45962</v>
      </c>
      <c r="B19574" t="s">
        <v>934</v>
      </c>
      <c r="C19574" t="s">
        <v>270</v>
      </c>
      <c r="D19574" t="s">
        <v>883</v>
      </c>
      <c r="E19574" t="s">
        <v>323</v>
      </c>
      <c r="F19574" t="s">
        <v>324</v>
      </c>
      <c r="G19574" t="s">
        <v>96</v>
      </c>
      <c r="H19574">
        <v>256</v>
      </c>
      <c r="I19574" s="68" t="str">
        <f>VLOOKUP(E19574,Refs!$P$2:$R$29,3,FALSE)</f>
        <v>Y59</v>
      </c>
      <c r="J19574" s="68" t="str">
        <f>VLOOKUP(E19574,Refs!$P$2:$S$29,4,FALSE)</f>
        <v>South East</v>
      </c>
      <c r="K19574" s="28">
        <f t="shared" si="618"/>
        <v>256</v>
      </c>
    </row>
    <row r="19575" spans="1:11" x14ac:dyDescent="0.35">
      <c r="A19575" s="69">
        <f t="shared" si="617"/>
        <v>45962</v>
      </c>
      <c r="B19575" t="s">
        <v>934</v>
      </c>
      <c r="C19575" t="s">
        <v>270</v>
      </c>
      <c r="D19575" t="s">
        <v>883</v>
      </c>
      <c r="E19575" t="s">
        <v>323</v>
      </c>
      <c r="F19575" t="s">
        <v>324</v>
      </c>
      <c r="G19575" t="s">
        <v>31</v>
      </c>
      <c r="H19575">
        <v>139</v>
      </c>
      <c r="I19575" s="68" t="str">
        <f>VLOOKUP(E19575,Refs!$P$2:$R$29,3,FALSE)</f>
        <v>Y59</v>
      </c>
      <c r="J19575" s="68" t="str">
        <f>VLOOKUP(E19575,Refs!$P$2:$S$29,4,FALSE)</f>
        <v>South East</v>
      </c>
      <c r="K19575" s="28">
        <f t="shared" si="618"/>
        <v>139</v>
      </c>
    </row>
    <row r="19576" spans="1:11" x14ac:dyDescent="0.35">
      <c r="A19576" s="69">
        <f t="shared" si="617"/>
        <v>45962</v>
      </c>
      <c r="B19576" t="s">
        <v>934</v>
      </c>
      <c r="C19576" t="s">
        <v>270</v>
      </c>
      <c r="D19576" t="s">
        <v>883</v>
      </c>
      <c r="E19576" t="s">
        <v>323</v>
      </c>
      <c r="F19576" t="s">
        <v>324</v>
      </c>
      <c r="G19576" t="s">
        <v>97</v>
      </c>
      <c r="H19576">
        <v>821</v>
      </c>
      <c r="I19576" s="68" t="str">
        <f>VLOOKUP(E19576,Refs!$P$2:$R$29,3,FALSE)</f>
        <v>Y59</v>
      </c>
      <c r="J19576" s="68" t="str">
        <f>VLOOKUP(E19576,Refs!$P$2:$S$29,4,FALSE)</f>
        <v>South East</v>
      </c>
      <c r="K19576" s="28">
        <f t="shared" si="618"/>
        <v>821</v>
      </c>
    </row>
    <row r="19577" spans="1:11" x14ac:dyDescent="0.35">
      <c r="A19577" s="69">
        <f t="shared" si="617"/>
        <v>45962</v>
      </c>
      <c r="B19577" t="s">
        <v>934</v>
      </c>
      <c r="C19577" t="s">
        <v>270</v>
      </c>
      <c r="D19577" t="s">
        <v>883</v>
      </c>
      <c r="E19577" t="s">
        <v>323</v>
      </c>
      <c r="F19577" t="s">
        <v>324</v>
      </c>
      <c r="G19577" t="s">
        <v>98</v>
      </c>
      <c r="H19577">
        <v>824</v>
      </c>
      <c r="I19577" s="68" t="str">
        <f>VLOOKUP(E19577,Refs!$P$2:$R$29,3,FALSE)</f>
        <v>Y59</v>
      </c>
      <c r="J19577" s="68" t="str">
        <f>VLOOKUP(E19577,Refs!$P$2:$S$29,4,FALSE)</f>
        <v>South East</v>
      </c>
      <c r="K19577" s="28">
        <f t="shared" si="618"/>
        <v>824</v>
      </c>
    </row>
    <row r="19578" spans="1:11" x14ac:dyDescent="0.35">
      <c r="A19578" s="69">
        <f t="shared" si="617"/>
        <v>45962</v>
      </c>
      <c r="B19578" t="s">
        <v>934</v>
      </c>
      <c r="C19578" t="s">
        <v>270</v>
      </c>
      <c r="D19578" t="s">
        <v>883</v>
      </c>
      <c r="E19578" t="s">
        <v>323</v>
      </c>
      <c r="F19578" t="s">
        <v>324</v>
      </c>
      <c r="G19578" t="s">
        <v>99</v>
      </c>
      <c r="H19578">
        <v>666</v>
      </c>
      <c r="I19578" s="68" t="str">
        <f>VLOOKUP(E19578,Refs!$P$2:$R$29,3,FALSE)</f>
        <v>Y59</v>
      </c>
      <c r="J19578" s="68" t="str">
        <f>VLOOKUP(E19578,Refs!$P$2:$S$29,4,FALSE)</f>
        <v>South East</v>
      </c>
      <c r="K19578" s="28">
        <f t="shared" si="618"/>
        <v>666</v>
      </c>
    </row>
    <row r="19579" spans="1:11" x14ac:dyDescent="0.35">
      <c r="A19579" s="69">
        <f t="shared" si="617"/>
        <v>45962</v>
      </c>
      <c r="B19579" t="s">
        <v>934</v>
      </c>
      <c r="C19579" t="s">
        <v>270</v>
      </c>
      <c r="D19579" t="s">
        <v>883</v>
      </c>
      <c r="E19579" t="s">
        <v>323</v>
      </c>
      <c r="F19579" t="s">
        <v>324</v>
      </c>
      <c r="G19579" t="s">
        <v>100</v>
      </c>
      <c r="H19579">
        <v>596</v>
      </c>
      <c r="I19579" s="68" t="str">
        <f>VLOOKUP(E19579,Refs!$P$2:$R$29,3,FALSE)</f>
        <v>Y59</v>
      </c>
      <c r="J19579" s="68" t="str">
        <f>VLOOKUP(E19579,Refs!$P$2:$S$29,4,FALSE)</f>
        <v>South East</v>
      </c>
      <c r="K19579" s="28">
        <f t="shared" si="618"/>
        <v>596</v>
      </c>
    </row>
    <row r="19580" spans="1:11" x14ac:dyDescent="0.35">
      <c r="A19580" s="69">
        <f t="shared" si="617"/>
        <v>45962</v>
      </c>
      <c r="B19580" t="s">
        <v>934</v>
      </c>
      <c r="C19580" t="s">
        <v>270</v>
      </c>
      <c r="D19580" t="s">
        <v>883</v>
      </c>
      <c r="E19580" t="s">
        <v>323</v>
      </c>
      <c r="F19580" t="s">
        <v>324</v>
      </c>
      <c r="G19580" t="s">
        <v>101</v>
      </c>
      <c r="H19580">
        <v>48</v>
      </c>
      <c r="I19580" s="68" t="str">
        <f>VLOOKUP(E19580,Refs!$P$2:$R$29,3,FALSE)</f>
        <v>Y59</v>
      </c>
      <c r="J19580" s="68" t="str">
        <f>VLOOKUP(E19580,Refs!$P$2:$S$29,4,FALSE)</f>
        <v>South East</v>
      </c>
      <c r="K19580" s="28">
        <f t="shared" si="618"/>
        <v>48</v>
      </c>
    </row>
    <row r="19581" spans="1:11" x14ac:dyDescent="0.35">
      <c r="A19581" s="69">
        <f t="shared" si="617"/>
        <v>45962</v>
      </c>
      <c r="B19581" t="s">
        <v>934</v>
      </c>
      <c r="C19581" t="s">
        <v>270</v>
      </c>
      <c r="D19581" t="s">
        <v>883</v>
      </c>
      <c r="E19581" t="s">
        <v>323</v>
      </c>
      <c r="F19581" t="s">
        <v>324</v>
      </c>
      <c r="G19581" t="s">
        <v>102</v>
      </c>
      <c r="H19581">
        <v>62</v>
      </c>
      <c r="I19581" s="68" t="str">
        <f>VLOOKUP(E19581,Refs!$P$2:$R$29,3,FALSE)</f>
        <v>Y59</v>
      </c>
      <c r="J19581" s="68" t="str">
        <f>VLOOKUP(E19581,Refs!$P$2:$S$29,4,FALSE)</f>
        <v>South East</v>
      </c>
      <c r="K19581" s="28">
        <f t="shared" si="618"/>
        <v>62</v>
      </c>
    </row>
    <row r="19582" spans="1:11" x14ac:dyDescent="0.35">
      <c r="A19582" s="69">
        <f t="shared" si="617"/>
        <v>45962</v>
      </c>
      <c r="B19582" t="s">
        <v>934</v>
      </c>
      <c r="C19582" t="s">
        <v>270</v>
      </c>
      <c r="D19582" t="s">
        <v>883</v>
      </c>
      <c r="E19582" t="s">
        <v>323</v>
      </c>
      <c r="F19582" t="s">
        <v>324</v>
      </c>
      <c r="G19582" t="s">
        <v>103</v>
      </c>
      <c r="H19582">
        <v>448</v>
      </c>
      <c r="I19582" s="68" t="str">
        <f>VLOOKUP(E19582,Refs!$P$2:$R$29,3,FALSE)</f>
        <v>Y59</v>
      </c>
      <c r="J19582" s="68" t="str">
        <f>VLOOKUP(E19582,Refs!$P$2:$S$29,4,FALSE)</f>
        <v>South East</v>
      </c>
      <c r="K19582" s="28">
        <f t="shared" si="618"/>
        <v>448</v>
      </c>
    </row>
    <row r="19583" spans="1:11" x14ac:dyDescent="0.35">
      <c r="A19583" s="69">
        <f t="shared" si="617"/>
        <v>45962</v>
      </c>
      <c r="B19583" t="s">
        <v>934</v>
      </c>
      <c r="C19583" t="s">
        <v>270</v>
      </c>
      <c r="D19583" t="s">
        <v>883</v>
      </c>
      <c r="E19583" t="s">
        <v>323</v>
      </c>
      <c r="F19583" t="s">
        <v>324</v>
      </c>
      <c r="G19583" t="s">
        <v>104</v>
      </c>
      <c r="H19583">
        <v>411891</v>
      </c>
      <c r="I19583" s="68" t="str">
        <f>VLOOKUP(E19583,Refs!$P$2:$R$29,3,FALSE)</f>
        <v>Y59</v>
      </c>
      <c r="J19583" s="68" t="str">
        <f>VLOOKUP(E19583,Refs!$P$2:$S$29,4,FALSE)</f>
        <v>South East</v>
      </c>
      <c r="K19583" s="28">
        <f t="shared" si="618"/>
        <v>411891</v>
      </c>
    </row>
    <row r="19584" spans="1:11" x14ac:dyDescent="0.35">
      <c r="A19584" s="69">
        <f t="shared" si="617"/>
        <v>45962</v>
      </c>
      <c r="B19584" t="s">
        <v>934</v>
      </c>
      <c r="C19584" t="s">
        <v>270</v>
      </c>
      <c r="D19584" t="s">
        <v>883</v>
      </c>
      <c r="E19584" t="s">
        <v>323</v>
      </c>
      <c r="F19584" t="s">
        <v>324</v>
      </c>
      <c r="G19584" t="s">
        <v>105</v>
      </c>
      <c r="H19584">
        <v>878</v>
      </c>
      <c r="I19584" s="68" t="str">
        <f>VLOOKUP(E19584,Refs!$P$2:$R$29,3,FALSE)</f>
        <v>Y59</v>
      </c>
      <c r="J19584" s="68" t="str">
        <f>VLOOKUP(E19584,Refs!$P$2:$S$29,4,FALSE)</f>
        <v>South East</v>
      </c>
      <c r="K19584" s="28">
        <f t="shared" si="618"/>
        <v>878</v>
      </c>
    </row>
    <row r="19585" spans="1:11" x14ac:dyDescent="0.35">
      <c r="A19585" s="69">
        <f t="shared" si="617"/>
        <v>45962</v>
      </c>
      <c r="B19585" t="s">
        <v>934</v>
      </c>
      <c r="C19585" t="s">
        <v>270</v>
      </c>
      <c r="D19585" t="s">
        <v>883</v>
      </c>
      <c r="E19585" t="s">
        <v>323</v>
      </c>
      <c r="F19585" t="s">
        <v>324</v>
      </c>
      <c r="G19585" t="s">
        <v>106</v>
      </c>
      <c r="H19585">
        <v>194</v>
      </c>
      <c r="I19585" s="68" t="str">
        <f>VLOOKUP(E19585,Refs!$P$2:$R$29,3,FALSE)</f>
        <v>Y59</v>
      </c>
      <c r="J19585" s="68" t="str">
        <f>VLOOKUP(E19585,Refs!$P$2:$S$29,4,FALSE)</f>
        <v>South East</v>
      </c>
      <c r="K19585" s="28">
        <f t="shared" si="618"/>
        <v>194</v>
      </c>
    </row>
    <row r="19586" spans="1:11" x14ac:dyDescent="0.35">
      <c r="A19586" s="69">
        <f t="shared" si="617"/>
        <v>45962</v>
      </c>
      <c r="B19586" t="s">
        <v>934</v>
      </c>
      <c r="C19586" t="s">
        <v>270</v>
      </c>
      <c r="D19586" t="s">
        <v>883</v>
      </c>
      <c r="E19586" t="s">
        <v>323</v>
      </c>
      <c r="F19586" t="s">
        <v>324</v>
      </c>
      <c r="G19586" t="s">
        <v>107</v>
      </c>
      <c r="H19586">
        <v>39</v>
      </c>
      <c r="I19586" s="68" t="str">
        <f>VLOOKUP(E19586,Refs!$P$2:$R$29,3,FALSE)</f>
        <v>Y59</v>
      </c>
      <c r="J19586" s="68" t="str">
        <f>VLOOKUP(E19586,Refs!$P$2:$S$29,4,FALSE)</f>
        <v>South East</v>
      </c>
      <c r="K19586" s="28">
        <f t="shared" si="618"/>
        <v>39</v>
      </c>
    </row>
    <row r="19587" spans="1:11" x14ac:dyDescent="0.35">
      <c r="A19587" s="69">
        <f t="shared" ref="A19587:A19650" si="619">DATEVALUE(RIGHT(B19587,8))</f>
        <v>45962</v>
      </c>
      <c r="B19587" t="s">
        <v>934</v>
      </c>
      <c r="C19587" t="s">
        <v>270</v>
      </c>
      <c r="D19587" t="s">
        <v>883</v>
      </c>
      <c r="E19587" t="s">
        <v>323</v>
      </c>
      <c r="F19587" t="s">
        <v>324</v>
      </c>
      <c r="G19587" t="s">
        <v>108</v>
      </c>
      <c r="H19587">
        <v>51</v>
      </c>
      <c r="I19587" s="68" t="str">
        <f>VLOOKUP(E19587,Refs!$P$2:$R$29,3,FALSE)</f>
        <v>Y59</v>
      </c>
      <c r="J19587" s="68" t="str">
        <f>VLOOKUP(E19587,Refs!$P$2:$S$29,4,FALSE)</f>
        <v>South East</v>
      </c>
      <c r="K19587" s="28">
        <f t="shared" si="618"/>
        <v>51</v>
      </c>
    </row>
    <row r="19588" spans="1:11" x14ac:dyDescent="0.35">
      <c r="A19588" s="69">
        <f t="shared" si="619"/>
        <v>45962</v>
      </c>
      <c r="B19588" t="s">
        <v>934</v>
      </c>
      <c r="C19588" t="s">
        <v>270</v>
      </c>
      <c r="D19588" t="s">
        <v>883</v>
      </c>
      <c r="E19588" t="s">
        <v>323</v>
      </c>
      <c r="F19588" t="s">
        <v>324</v>
      </c>
      <c r="G19588" t="s">
        <v>109</v>
      </c>
      <c r="H19588">
        <v>230527</v>
      </c>
      <c r="I19588" s="68" t="str">
        <f>VLOOKUP(E19588,Refs!$P$2:$R$29,3,FALSE)</f>
        <v>Y59</v>
      </c>
      <c r="J19588" s="68" t="str">
        <f>VLOOKUP(E19588,Refs!$P$2:$S$29,4,FALSE)</f>
        <v>South East</v>
      </c>
      <c r="K19588" s="28">
        <f t="shared" si="618"/>
        <v>230527</v>
      </c>
    </row>
    <row r="19589" spans="1:11" x14ac:dyDescent="0.35">
      <c r="A19589" s="69">
        <f t="shared" si="619"/>
        <v>45962</v>
      </c>
      <c r="B19589" t="s">
        <v>934</v>
      </c>
      <c r="C19589" t="s">
        <v>270</v>
      </c>
      <c r="D19589" t="s">
        <v>883</v>
      </c>
      <c r="E19589" t="s">
        <v>323</v>
      </c>
      <c r="F19589" t="s">
        <v>324</v>
      </c>
      <c r="G19589" t="s">
        <v>110</v>
      </c>
      <c r="H19589">
        <v>678</v>
      </c>
      <c r="I19589" s="68" t="str">
        <f>VLOOKUP(E19589,Refs!$P$2:$R$29,3,FALSE)</f>
        <v>Y59</v>
      </c>
      <c r="J19589" s="68" t="str">
        <f>VLOOKUP(E19589,Refs!$P$2:$S$29,4,FALSE)</f>
        <v>South East</v>
      </c>
      <c r="K19589" s="28">
        <f t="shared" si="618"/>
        <v>678</v>
      </c>
    </row>
    <row r="19590" spans="1:11" x14ac:dyDescent="0.35">
      <c r="A19590" s="69">
        <f t="shared" si="619"/>
        <v>45962</v>
      </c>
      <c r="B19590" t="s">
        <v>934</v>
      </c>
      <c r="C19590" t="s">
        <v>270</v>
      </c>
      <c r="D19590" t="s">
        <v>883</v>
      </c>
      <c r="E19590" t="s">
        <v>323</v>
      </c>
      <c r="F19590" t="s">
        <v>324</v>
      </c>
      <c r="G19590" t="s">
        <v>808</v>
      </c>
      <c r="H19590">
        <v>2867</v>
      </c>
      <c r="I19590" s="68" t="str">
        <f>VLOOKUP(E19590,Refs!$P$2:$R$29,3,FALSE)</f>
        <v>Y59</v>
      </c>
      <c r="J19590" s="68" t="str">
        <f>VLOOKUP(E19590,Refs!$P$2:$S$29,4,FALSE)</f>
        <v>South East</v>
      </c>
      <c r="K19590" s="28">
        <f t="shared" si="618"/>
        <v>2867</v>
      </c>
    </row>
    <row r="19591" spans="1:11" x14ac:dyDescent="0.35">
      <c r="A19591" s="69">
        <f t="shared" si="619"/>
        <v>45962</v>
      </c>
      <c r="B19591" t="s">
        <v>934</v>
      </c>
      <c r="C19591" t="s">
        <v>270</v>
      </c>
      <c r="D19591" t="s">
        <v>883</v>
      </c>
      <c r="E19591" t="s">
        <v>323</v>
      </c>
      <c r="F19591" t="s">
        <v>324</v>
      </c>
      <c r="G19591" t="s">
        <v>809</v>
      </c>
      <c r="H19591">
        <v>105</v>
      </c>
      <c r="I19591" s="68" t="str">
        <f>VLOOKUP(E19591,Refs!$P$2:$R$29,3,FALSE)</f>
        <v>Y59</v>
      </c>
      <c r="J19591" s="68" t="str">
        <f>VLOOKUP(E19591,Refs!$P$2:$S$29,4,FALSE)</f>
        <v>South East</v>
      </c>
      <c r="K19591" s="28">
        <f t="shared" si="618"/>
        <v>105</v>
      </c>
    </row>
    <row r="19592" spans="1:11" x14ac:dyDescent="0.35">
      <c r="A19592" s="69">
        <f t="shared" si="619"/>
        <v>45962</v>
      </c>
      <c r="B19592" t="s">
        <v>934</v>
      </c>
      <c r="C19592" t="s">
        <v>270</v>
      </c>
      <c r="D19592" t="s">
        <v>883</v>
      </c>
      <c r="E19592" t="s">
        <v>323</v>
      </c>
      <c r="F19592" t="s">
        <v>324</v>
      </c>
      <c r="G19592" t="s">
        <v>111</v>
      </c>
      <c r="H19592">
        <v>4961</v>
      </c>
      <c r="I19592" s="68" t="str">
        <f>VLOOKUP(E19592,Refs!$P$2:$R$29,3,FALSE)</f>
        <v>Y59</v>
      </c>
      <c r="J19592" s="68" t="str">
        <f>VLOOKUP(E19592,Refs!$P$2:$S$29,4,FALSE)</f>
        <v>South East</v>
      </c>
      <c r="K19592" s="28">
        <f t="shared" si="618"/>
        <v>4961</v>
      </c>
    </row>
    <row r="19593" spans="1:11" x14ac:dyDescent="0.35">
      <c r="A19593" s="69">
        <f t="shared" si="619"/>
        <v>45962</v>
      </c>
      <c r="B19593" t="s">
        <v>934</v>
      </c>
      <c r="C19593" t="s">
        <v>270</v>
      </c>
      <c r="D19593" t="s">
        <v>883</v>
      </c>
      <c r="E19593" t="s">
        <v>323</v>
      </c>
      <c r="F19593" t="s">
        <v>324</v>
      </c>
      <c r="G19593" t="s">
        <v>112</v>
      </c>
      <c r="H19593">
        <v>1</v>
      </c>
      <c r="I19593" s="68" t="str">
        <f>VLOOKUP(E19593,Refs!$P$2:$R$29,3,FALSE)</f>
        <v>Y59</v>
      </c>
      <c r="J19593" s="68" t="str">
        <f>VLOOKUP(E19593,Refs!$P$2:$S$29,4,FALSE)</f>
        <v>South East</v>
      </c>
      <c r="K19593" s="28">
        <f t="shared" si="618"/>
        <v>1</v>
      </c>
    </row>
    <row r="19594" spans="1:11" x14ac:dyDescent="0.35">
      <c r="A19594" s="69">
        <f t="shared" si="619"/>
        <v>45962</v>
      </c>
      <c r="B19594" t="s">
        <v>934</v>
      </c>
      <c r="C19594" t="s">
        <v>270</v>
      </c>
      <c r="D19594" t="s">
        <v>883</v>
      </c>
      <c r="E19594" t="s">
        <v>323</v>
      </c>
      <c r="F19594" t="s">
        <v>324</v>
      </c>
      <c r="G19594" t="s">
        <v>113</v>
      </c>
      <c r="H19594">
        <v>4205</v>
      </c>
      <c r="I19594" s="68" t="str">
        <f>VLOOKUP(E19594,Refs!$P$2:$R$29,3,FALSE)</f>
        <v>Y59</v>
      </c>
      <c r="J19594" s="68" t="str">
        <f>VLOOKUP(E19594,Refs!$P$2:$S$29,4,FALSE)</f>
        <v>South East</v>
      </c>
      <c r="K19594" s="28">
        <f t="shared" si="618"/>
        <v>4205</v>
      </c>
    </row>
    <row r="19595" spans="1:11" x14ac:dyDescent="0.35">
      <c r="A19595" s="69">
        <f t="shared" si="619"/>
        <v>45962</v>
      </c>
      <c r="B19595" t="s">
        <v>934</v>
      </c>
      <c r="C19595" t="s">
        <v>270</v>
      </c>
      <c r="D19595" t="s">
        <v>883</v>
      </c>
      <c r="E19595" t="s">
        <v>323</v>
      </c>
      <c r="F19595" t="s">
        <v>324</v>
      </c>
      <c r="G19595" t="s">
        <v>114</v>
      </c>
      <c r="H19595">
        <v>1433</v>
      </c>
      <c r="I19595" s="68" t="str">
        <f>VLOOKUP(E19595,Refs!$P$2:$R$29,3,FALSE)</f>
        <v>Y59</v>
      </c>
      <c r="J19595" s="68" t="str">
        <f>VLOOKUP(E19595,Refs!$P$2:$S$29,4,FALSE)</f>
        <v>South East</v>
      </c>
      <c r="K19595" s="28">
        <f t="shared" si="618"/>
        <v>1433</v>
      </c>
    </row>
    <row r="19596" spans="1:11" x14ac:dyDescent="0.35">
      <c r="A19596" s="69">
        <f t="shared" si="619"/>
        <v>45962</v>
      </c>
      <c r="B19596" t="s">
        <v>934</v>
      </c>
      <c r="C19596" t="s">
        <v>270</v>
      </c>
      <c r="D19596" t="s">
        <v>883</v>
      </c>
      <c r="E19596" t="s">
        <v>323</v>
      </c>
      <c r="F19596" t="s">
        <v>324</v>
      </c>
      <c r="G19596" t="s">
        <v>115</v>
      </c>
      <c r="H19596">
        <v>1018</v>
      </c>
      <c r="I19596" s="68" t="str">
        <f>VLOOKUP(E19596,Refs!$P$2:$R$29,3,FALSE)</f>
        <v>Y59</v>
      </c>
      <c r="J19596" s="68" t="str">
        <f>VLOOKUP(E19596,Refs!$P$2:$S$29,4,FALSE)</f>
        <v>South East</v>
      </c>
      <c r="K19596" s="28">
        <f t="shared" si="618"/>
        <v>1018</v>
      </c>
    </row>
    <row r="19597" spans="1:11" x14ac:dyDescent="0.35">
      <c r="A19597" s="69">
        <f t="shared" si="619"/>
        <v>45962</v>
      </c>
      <c r="B19597" t="s">
        <v>934</v>
      </c>
      <c r="C19597" t="s">
        <v>270</v>
      </c>
      <c r="D19597" t="s">
        <v>883</v>
      </c>
      <c r="E19597" t="s">
        <v>323</v>
      </c>
      <c r="F19597" t="s">
        <v>324</v>
      </c>
      <c r="G19597" t="s">
        <v>116</v>
      </c>
      <c r="H19597">
        <v>828</v>
      </c>
      <c r="I19597" s="68" t="str">
        <f>VLOOKUP(E19597,Refs!$P$2:$R$29,3,FALSE)</f>
        <v>Y59</v>
      </c>
      <c r="J19597" s="68" t="str">
        <f>VLOOKUP(E19597,Refs!$P$2:$S$29,4,FALSE)</f>
        <v>South East</v>
      </c>
      <c r="K19597" s="28">
        <f t="shared" si="618"/>
        <v>828</v>
      </c>
    </row>
    <row r="19598" spans="1:11" x14ac:dyDescent="0.35">
      <c r="A19598" s="69">
        <f t="shared" si="619"/>
        <v>45962</v>
      </c>
      <c r="B19598" t="s">
        <v>934</v>
      </c>
      <c r="C19598" t="s">
        <v>270</v>
      </c>
      <c r="D19598" t="s">
        <v>883</v>
      </c>
      <c r="E19598" t="s">
        <v>323</v>
      </c>
      <c r="F19598" t="s">
        <v>324</v>
      </c>
      <c r="G19598" t="s">
        <v>117</v>
      </c>
      <c r="H19598">
        <v>1474</v>
      </c>
      <c r="I19598" s="68" t="str">
        <f>VLOOKUP(E19598,Refs!$P$2:$R$29,3,FALSE)</f>
        <v>Y59</v>
      </c>
      <c r="J19598" s="68" t="str">
        <f>VLOOKUP(E19598,Refs!$P$2:$S$29,4,FALSE)</f>
        <v>South East</v>
      </c>
      <c r="K19598" s="28">
        <f t="shared" si="618"/>
        <v>1474</v>
      </c>
    </row>
    <row r="19599" spans="1:11" x14ac:dyDescent="0.35">
      <c r="A19599" s="69">
        <f t="shared" si="619"/>
        <v>45962</v>
      </c>
      <c r="B19599" t="s">
        <v>934</v>
      </c>
      <c r="C19599" t="s">
        <v>270</v>
      </c>
      <c r="D19599" t="s">
        <v>883</v>
      </c>
      <c r="E19599" t="s">
        <v>323</v>
      </c>
      <c r="F19599" t="s">
        <v>324</v>
      </c>
      <c r="G19599" t="s">
        <v>118</v>
      </c>
      <c r="H19599">
        <v>13</v>
      </c>
      <c r="I19599" s="68" t="str">
        <f>VLOOKUP(E19599,Refs!$P$2:$R$29,3,FALSE)</f>
        <v>Y59</v>
      </c>
      <c r="J19599" s="68" t="str">
        <f>VLOOKUP(E19599,Refs!$P$2:$S$29,4,FALSE)</f>
        <v>South East</v>
      </c>
      <c r="K19599" s="28">
        <f t="shared" si="618"/>
        <v>13</v>
      </c>
    </row>
    <row r="19600" spans="1:11" x14ac:dyDescent="0.35">
      <c r="A19600" s="69">
        <f t="shared" si="619"/>
        <v>45962</v>
      </c>
      <c r="B19600" t="s">
        <v>934</v>
      </c>
      <c r="C19600" t="s">
        <v>270</v>
      </c>
      <c r="D19600" t="s">
        <v>883</v>
      </c>
      <c r="E19600" t="s">
        <v>323</v>
      </c>
      <c r="F19600" t="s">
        <v>324</v>
      </c>
      <c r="G19600" t="s">
        <v>119</v>
      </c>
      <c r="H19600">
        <v>513</v>
      </c>
      <c r="I19600" s="68" t="str">
        <f>VLOOKUP(E19600,Refs!$P$2:$R$29,3,FALSE)</f>
        <v>Y59</v>
      </c>
      <c r="J19600" s="68" t="str">
        <f>VLOOKUP(E19600,Refs!$P$2:$S$29,4,FALSE)</f>
        <v>South East</v>
      </c>
      <c r="K19600" s="28">
        <f t="shared" si="618"/>
        <v>513</v>
      </c>
    </row>
    <row r="19601" spans="1:11" x14ac:dyDescent="0.35">
      <c r="A19601" s="69">
        <f t="shared" si="619"/>
        <v>45962</v>
      </c>
      <c r="B19601" t="s">
        <v>934</v>
      </c>
      <c r="C19601" t="s">
        <v>270</v>
      </c>
      <c r="D19601" t="s">
        <v>883</v>
      </c>
      <c r="E19601" t="s">
        <v>323</v>
      </c>
      <c r="F19601" t="s">
        <v>324</v>
      </c>
      <c r="G19601" t="s">
        <v>120</v>
      </c>
      <c r="H19601">
        <v>146</v>
      </c>
      <c r="I19601" s="68" t="str">
        <f>VLOOKUP(E19601,Refs!$P$2:$R$29,3,FALSE)</f>
        <v>Y59</v>
      </c>
      <c r="J19601" s="68" t="str">
        <f>VLOOKUP(E19601,Refs!$P$2:$S$29,4,FALSE)</f>
        <v>South East</v>
      </c>
      <c r="K19601" s="28">
        <f t="shared" si="618"/>
        <v>146</v>
      </c>
    </row>
    <row r="19602" spans="1:11" x14ac:dyDescent="0.35">
      <c r="A19602" s="69">
        <f t="shared" si="619"/>
        <v>45962</v>
      </c>
      <c r="B19602" t="s">
        <v>934</v>
      </c>
      <c r="C19602" t="s">
        <v>270</v>
      </c>
      <c r="D19602" t="s">
        <v>883</v>
      </c>
      <c r="E19602" t="s">
        <v>323</v>
      </c>
      <c r="F19602" t="s">
        <v>324</v>
      </c>
      <c r="G19602" t="s">
        <v>121</v>
      </c>
      <c r="H19602">
        <v>633</v>
      </c>
      <c r="I19602" s="68" t="str">
        <f>VLOOKUP(E19602,Refs!$P$2:$R$29,3,FALSE)</f>
        <v>Y59</v>
      </c>
      <c r="J19602" s="68" t="str">
        <f>VLOOKUP(E19602,Refs!$P$2:$S$29,4,FALSE)</f>
        <v>South East</v>
      </c>
      <c r="K19602" s="28">
        <f t="shared" si="618"/>
        <v>633</v>
      </c>
    </row>
    <row r="19603" spans="1:11" x14ac:dyDescent="0.35">
      <c r="A19603" s="69">
        <f t="shared" si="619"/>
        <v>45962</v>
      </c>
      <c r="B19603" t="s">
        <v>934</v>
      </c>
      <c r="C19603" t="s">
        <v>270</v>
      </c>
      <c r="D19603" t="s">
        <v>883</v>
      </c>
      <c r="E19603" t="s">
        <v>323</v>
      </c>
      <c r="F19603" t="s">
        <v>324</v>
      </c>
      <c r="G19603" t="s">
        <v>122</v>
      </c>
      <c r="H19603">
        <v>432</v>
      </c>
      <c r="I19603" s="68" t="str">
        <f>VLOOKUP(E19603,Refs!$P$2:$R$29,3,FALSE)</f>
        <v>Y59</v>
      </c>
      <c r="J19603" s="68" t="str">
        <f>VLOOKUP(E19603,Refs!$P$2:$S$29,4,FALSE)</f>
        <v>South East</v>
      </c>
      <c r="K19603" s="28">
        <f t="shared" si="618"/>
        <v>432</v>
      </c>
    </row>
    <row r="19604" spans="1:11" x14ac:dyDescent="0.35">
      <c r="A19604" s="69">
        <f t="shared" si="619"/>
        <v>45962</v>
      </c>
      <c r="B19604" t="s">
        <v>934</v>
      </c>
      <c r="C19604" t="s">
        <v>270</v>
      </c>
      <c r="D19604" t="s">
        <v>883</v>
      </c>
      <c r="E19604" t="s">
        <v>323</v>
      </c>
      <c r="F19604" t="s">
        <v>324</v>
      </c>
      <c r="G19604" t="s">
        <v>123</v>
      </c>
      <c r="H19604">
        <v>7</v>
      </c>
      <c r="I19604" s="68" t="str">
        <f>VLOOKUP(E19604,Refs!$P$2:$R$29,3,FALSE)</f>
        <v>Y59</v>
      </c>
      <c r="J19604" s="68" t="str">
        <f>VLOOKUP(E19604,Refs!$P$2:$S$29,4,FALSE)</f>
        <v>South East</v>
      </c>
      <c r="K19604" s="28">
        <f t="shared" si="618"/>
        <v>7</v>
      </c>
    </row>
    <row r="19605" spans="1:11" x14ac:dyDescent="0.35">
      <c r="A19605" s="69">
        <f t="shared" si="619"/>
        <v>45962</v>
      </c>
      <c r="B19605" t="s">
        <v>934</v>
      </c>
      <c r="C19605" t="s">
        <v>270</v>
      </c>
      <c r="D19605" t="s">
        <v>883</v>
      </c>
      <c r="E19605" t="s">
        <v>323</v>
      </c>
      <c r="F19605" t="s">
        <v>324</v>
      </c>
      <c r="G19605" t="s">
        <v>124</v>
      </c>
      <c r="H19605">
        <v>0</v>
      </c>
      <c r="I19605" s="68" t="str">
        <f>VLOOKUP(E19605,Refs!$P$2:$R$29,3,FALSE)</f>
        <v>Y59</v>
      </c>
      <c r="J19605" s="68" t="str">
        <f>VLOOKUP(E19605,Refs!$P$2:$S$29,4,FALSE)</f>
        <v>South East</v>
      </c>
      <c r="K19605" s="28" t="str">
        <f t="shared" si="618"/>
        <v/>
      </c>
    </row>
    <row r="19606" spans="1:11" x14ac:dyDescent="0.35">
      <c r="A19606" s="69">
        <f t="shared" si="619"/>
        <v>45962</v>
      </c>
      <c r="B19606" t="s">
        <v>934</v>
      </c>
      <c r="C19606" t="s">
        <v>270</v>
      </c>
      <c r="D19606" t="s">
        <v>883</v>
      </c>
      <c r="E19606" t="s">
        <v>323</v>
      </c>
      <c r="F19606" t="s">
        <v>324</v>
      </c>
      <c r="G19606" t="s">
        <v>125</v>
      </c>
      <c r="H19606">
        <v>0</v>
      </c>
      <c r="I19606" s="68" t="str">
        <f>VLOOKUP(E19606,Refs!$P$2:$R$29,3,FALSE)</f>
        <v>Y59</v>
      </c>
      <c r="J19606" s="68" t="str">
        <f>VLOOKUP(E19606,Refs!$P$2:$S$29,4,FALSE)</f>
        <v>South East</v>
      </c>
      <c r="K19606" s="28" t="str">
        <f t="shared" si="618"/>
        <v/>
      </c>
    </row>
    <row r="19607" spans="1:11" x14ac:dyDescent="0.35">
      <c r="A19607" s="69">
        <f t="shared" si="619"/>
        <v>45962</v>
      </c>
      <c r="B19607" t="s">
        <v>934</v>
      </c>
      <c r="C19607" t="s">
        <v>270</v>
      </c>
      <c r="D19607" t="s">
        <v>883</v>
      </c>
      <c r="E19607" t="s">
        <v>323</v>
      </c>
      <c r="F19607" t="s">
        <v>324</v>
      </c>
      <c r="G19607" t="s">
        <v>126</v>
      </c>
      <c r="H19607">
        <v>0</v>
      </c>
      <c r="I19607" s="68" t="str">
        <f>VLOOKUP(E19607,Refs!$P$2:$R$29,3,FALSE)</f>
        <v>Y59</v>
      </c>
      <c r="J19607" s="68" t="str">
        <f>VLOOKUP(E19607,Refs!$P$2:$S$29,4,FALSE)</f>
        <v>South East</v>
      </c>
      <c r="K19607" s="28" t="str">
        <f t="shared" si="618"/>
        <v/>
      </c>
    </row>
    <row r="19608" spans="1:11" x14ac:dyDescent="0.35">
      <c r="A19608" s="69">
        <f t="shared" si="619"/>
        <v>45962</v>
      </c>
      <c r="B19608" t="s">
        <v>934</v>
      </c>
      <c r="C19608" t="s">
        <v>270</v>
      </c>
      <c r="D19608" t="s">
        <v>883</v>
      </c>
      <c r="E19608" t="s">
        <v>323</v>
      </c>
      <c r="F19608" t="s">
        <v>324</v>
      </c>
      <c r="G19608" t="s">
        <v>127</v>
      </c>
      <c r="H19608">
        <v>14</v>
      </c>
      <c r="I19608" s="68" t="str">
        <f>VLOOKUP(E19608,Refs!$P$2:$R$29,3,FALSE)</f>
        <v>Y59</v>
      </c>
      <c r="J19608" s="68" t="str">
        <f>VLOOKUP(E19608,Refs!$P$2:$S$29,4,FALSE)</f>
        <v>South East</v>
      </c>
      <c r="K19608" s="28">
        <f t="shared" si="618"/>
        <v>14</v>
      </c>
    </row>
    <row r="19609" spans="1:11" x14ac:dyDescent="0.35">
      <c r="A19609" s="69">
        <f t="shared" si="619"/>
        <v>45962</v>
      </c>
      <c r="B19609" t="s">
        <v>934</v>
      </c>
      <c r="C19609" t="s">
        <v>270</v>
      </c>
      <c r="D19609" t="s">
        <v>883</v>
      </c>
      <c r="E19609" t="s">
        <v>323</v>
      </c>
      <c r="F19609" t="s">
        <v>324</v>
      </c>
      <c r="G19609" t="s">
        <v>128</v>
      </c>
      <c r="H19609">
        <v>0</v>
      </c>
      <c r="I19609" s="68" t="str">
        <f>VLOOKUP(E19609,Refs!$P$2:$R$29,3,FALSE)</f>
        <v>Y59</v>
      </c>
      <c r="J19609" s="68" t="str">
        <f>VLOOKUP(E19609,Refs!$P$2:$S$29,4,FALSE)</f>
        <v>South East</v>
      </c>
      <c r="K19609" s="28" t="str">
        <f t="shared" si="618"/>
        <v/>
      </c>
    </row>
    <row r="19610" spans="1:11" x14ac:dyDescent="0.35">
      <c r="A19610" s="69">
        <f t="shared" si="619"/>
        <v>45962</v>
      </c>
      <c r="B19610" t="s">
        <v>934</v>
      </c>
      <c r="C19610" t="s">
        <v>270</v>
      </c>
      <c r="D19610" t="s">
        <v>883</v>
      </c>
      <c r="E19610" t="s">
        <v>323</v>
      </c>
      <c r="F19610" t="s">
        <v>324</v>
      </c>
      <c r="G19610" t="s">
        <v>129</v>
      </c>
      <c r="H19610">
        <v>0</v>
      </c>
      <c r="I19610" s="68" t="str">
        <f>VLOOKUP(E19610,Refs!$P$2:$R$29,3,FALSE)</f>
        <v>Y59</v>
      </c>
      <c r="J19610" s="68" t="str">
        <f>VLOOKUP(E19610,Refs!$P$2:$S$29,4,FALSE)</f>
        <v>South East</v>
      </c>
      <c r="K19610" s="28" t="str">
        <f t="shared" si="618"/>
        <v/>
      </c>
    </row>
    <row r="19611" spans="1:11" x14ac:dyDescent="0.35">
      <c r="A19611" s="69">
        <f t="shared" si="619"/>
        <v>45962</v>
      </c>
      <c r="B19611" t="s">
        <v>934</v>
      </c>
      <c r="C19611" t="s">
        <v>270</v>
      </c>
      <c r="D19611" t="s">
        <v>883</v>
      </c>
      <c r="E19611" t="s">
        <v>323</v>
      </c>
      <c r="F19611" t="s">
        <v>324</v>
      </c>
      <c r="G19611" t="s">
        <v>130</v>
      </c>
      <c r="H19611">
        <v>0</v>
      </c>
      <c r="I19611" s="68" t="str">
        <f>VLOOKUP(E19611,Refs!$P$2:$R$29,3,FALSE)</f>
        <v>Y59</v>
      </c>
      <c r="J19611" s="68" t="str">
        <f>VLOOKUP(E19611,Refs!$P$2:$S$29,4,FALSE)</f>
        <v>South East</v>
      </c>
      <c r="K19611" s="28" t="str">
        <f t="shared" si="618"/>
        <v/>
      </c>
    </row>
    <row r="19612" spans="1:11" x14ac:dyDescent="0.35">
      <c r="A19612" s="69">
        <f t="shared" si="619"/>
        <v>45962</v>
      </c>
      <c r="B19612" t="s">
        <v>934</v>
      </c>
      <c r="C19612" t="s">
        <v>270</v>
      </c>
      <c r="D19612" t="s">
        <v>883</v>
      </c>
      <c r="E19612" t="s">
        <v>323</v>
      </c>
      <c r="F19612" t="s">
        <v>324</v>
      </c>
      <c r="G19612" t="s">
        <v>131</v>
      </c>
      <c r="H19612">
        <v>0</v>
      </c>
      <c r="I19612" s="68" t="str">
        <f>VLOOKUP(E19612,Refs!$P$2:$R$29,3,FALSE)</f>
        <v>Y59</v>
      </c>
      <c r="J19612" s="68" t="str">
        <f>VLOOKUP(E19612,Refs!$P$2:$S$29,4,FALSE)</f>
        <v>South East</v>
      </c>
      <c r="K19612" s="28" t="str">
        <f t="shared" si="618"/>
        <v/>
      </c>
    </row>
    <row r="19613" spans="1:11" x14ac:dyDescent="0.35">
      <c r="A19613" s="69">
        <f t="shared" si="619"/>
        <v>45962</v>
      </c>
      <c r="B19613" t="s">
        <v>934</v>
      </c>
      <c r="C19613" t="s">
        <v>270</v>
      </c>
      <c r="D19613" t="s">
        <v>883</v>
      </c>
      <c r="E19613" t="s">
        <v>323</v>
      </c>
      <c r="F19613" t="s">
        <v>324</v>
      </c>
      <c r="G19613" t="s">
        <v>132</v>
      </c>
      <c r="H19613">
        <v>0</v>
      </c>
      <c r="I19613" s="68" t="str">
        <f>VLOOKUP(E19613,Refs!$P$2:$R$29,3,FALSE)</f>
        <v>Y59</v>
      </c>
      <c r="J19613" s="68" t="str">
        <f>VLOOKUP(E19613,Refs!$P$2:$S$29,4,FALSE)</f>
        <v>South East</v>
      </c>
      <c r="K19613" s="28" t="str">
        <f t="shared" si="618"/>
        <v/>
      </c>
    </row>
    <row r="19614" spans="1:11" x14ac:dyDescent="0.35">
      <c r="A19614" s="69">
        <f t="shared" si="619"/>
        <v>45962</v>
      </c>
      <c r="B19614" t="s">
        <v>934</v>
      </c>
      <c r="C19614" t="s">
        <v>270</v>
      </c>
      <c r="D19614" t="s">
        <v>883</v>
      </c>
      <c r="E19614" t="s">
        <v>323</v>
      </c>
      <c r="F19614" t="s">
        <v>324</v>
      </c>
      <c r="G19614" t="s">
        <v>133</v>
      </c>
      <c r="H19614">
        <v>135</v>
      </c>
      <c r="I19614" s="68" t="str">
        <f>VLOOKUP(E19614,Refs!$P$2:$R$29,3,FALSE)</f>
        <v>Y59</v>
      </c>
      <c r="J19614" s="68" t="str">
        <f>VLOOKUP(E19614,Refs!$P$2:$S$29,4,FALSE)</f>
        <v>South East</v>
      </c>
      <c r="K19614" s="28">
        <f t="shared" si="618"/>
        <v>135</v>
      </c>
    </row>
    <row r="19615" spans="1:11" x14ac:dyDescent="0.35">
      <c r="A19615" s="69">
        <f t="shared" si="619"/>
        <v>45962</v>
      </c>
      <c r="B19615" t="s">
        <v>934</v>
      </c>
      <c r="C19615" t="s">
        <v>270</v>
      </c>
      <c r="D19615" t="s">
        <v>883</v>
      </c>
      <c r="E19615" t="s">
        <v>323</v>
      </c>
      <c r="F19615" t="s">
        <v>324</v>
      </c>
      <c r="G19615" t="s">
        <v>134</v>
      </c>
      <c r="H19615">
        <v>135</v>
      </c>
      <c r="I19615" s="68" t="str">
        <f>VLOOKUP(E19615,Refs!$P$2:$R$29,3,FALSE)</f>
        <v>Y59</v>
      </c>
      <c r="J19615" s="68" t="str">
        <f>VLOOKUP(E19615,Refs!$P$2:$S$29,4,FALSE)</f>
        <v>South East</v>
      </c>
      <c r="K19615" s="28">
        <f t="shared" si="618"/>
        <v>135</v>
      </c>
    </row>
    <row r="19616" spans="1:11" x14ac:dyDescent="0.35">
      <c r="A19616" s="69">
        <f t="shared" si="619"/>
        <v>45962</v>
      </c>
      <c r="B19616" t="s">
        <v>934</v>
      </c>
      <c r="C19616" t="s">
        <v>270</v>
      </c>
      <c r="D19616" t="s">
        <v>883</v>
      </c>
      <c r="E19616" t="s">
        <v>323</v>
      </c>
      <c r="F19616" t="s">
        <v>324</v>
      </c>
      <c r="G19616" t="s">
        <v>135</v>
      </c>
      <c r="H19616">
        <v>33</v>
      </c>
      <c r="I19616" s="68" t="str">
        <f>VLOOKUP(E19616,Refs!$P$2:$R$29,3,FALSE)</f>
        <v>Y59</v>
      </c>
      <c r="J19616" s="68" t="str">
        <f>VLOOKUP(E19616,Refs!$P$2:$S$29,4,FALSE)</f>
        <v>South East</v>
      </c>
      <c r="K19616" s="28">
        <f t="shared" si="618"/>
        <v>33</v>
      </c>
    </row>
    <row r="19617" spans="1:11" x14ac:dyDescent="0.35">
      <c r="A19617" s="69">
        <f t="shared" si="619"/>
        <v>45962</v>
      </c>
      <c r="B19617" t="s">
        <v>934</v>
      </c>
      <c r="C19617" t="s">
        <v>270</v>
      </c>
      <c r="D19617" t="s">
        <v>883</v>
      </c>
      <c r="E19617" t="s">
        <v>323</v>
      </c>
      <c r="F19617" t="s">
        <v>324</v>
      </c>
      <c r="G19617" t="s">
        <v>136</v>
      </c>
      <c r="H19617">
        <v>7</v>
      </c>
      <c r="I19617" s="68" t="str">
        <f>VLOOKUP(E19617,Refs!$P$2:$R$29,3,FALSE)</f>
        <v>Y59</v>
      </c>
      <c r="J19617" s="68" t="str">
        <f>VLOOKUP(E19617,Refs!$P$2:$S$29,4,FALSE)</f>
        <v>South East</v>
      </c>
      <c r="K19617" s="28">
        <f t="shared" si="618"/>
        <v>7</v>
      </c>
    </row>
    <row r="19618" spans="1:11" x14ac:dyDescent="0.35">
      <c r="A19618" s="69">
        <f t="shared" si="619"/>
        <v>45962</v>
      </c>
      <c r="B19618" t="s">
        <v>934</v>
      </c>
      <c r="C19618" t="s">
        <v>270</v>
      </c>
      <c r="D19618" t="s">
        <v>883</v>
      </c>
      <c r="E19618" t="s">
        <v>323</v>
      </c>
      <c r="F19618" t="s">
        <v>324</v>
      </c>
      <c r="G19618" t="s">
        <v>137</v>
      </c>
      <c r="H19618">
        <v>1</v>
      </c>
      <c r="I19618" s="68" t="str">
        <f>VLOOKUP(E19618,Refs!$P$2:$R$29,3,FALSE)</f>
        <v>Y59</v>
      </c>
      <c r="J19618" s="68" t="str">
        <f>VLOOKUP(E19618,Refs!$P$2:$S$29,4,FALSE)</f>
        <v>South East</v>
      </c>
      <c r="K19618" s="28">
        <f t="shared" ref="K19618:K19681" si="620">IF(OR(H19618="NULL",H19618=0,H19618=""),"",H19618)</f>
        <v>1</v>
      </c>
    </row>
    <row r="19619" spans="1:11" x14ac:dyDescent="0.35">
      <c r="A19619" s="69">
        <f t="shared" si="619"/>
        <v>45962</v>
      </c>
      <c r="B19619" t="s">
        <v>934</v>
      </c>
      <c r="C19619" t="s">
        <v>270</v>
      </c>
      <c r="D19619" t="s">
        <v>883</v>
      </c>
      <c r="E19619" t="s">
        <v>323</v>
      </c>
      <c r="F19619" t="s">
        <v>324</v>
      </c>
      <c r="G19619" t="s">
        <v>138</v>
      </c>
      <c r="H19619">
        <v>1</v>
      </c>
      <c r="I19619" s="68" t="str">
        <f>VLOOKUP(E19619,Refs!$P$2:$R$29,3,FALSE)</f>
        <v>Y59</v>
      </c>
      <c r="J19619" s="68" t="str">
        <f>VLOOKUP(E19619,Refs!$P$2:$S$29,4,FALSE)</f>
        <v>South East</v>
      </c>
      <c r="K19619" s="28">
        <f t="shared" si="620"/>
        <v>1</v>
      </c>
    </row>
    <row r="19620" spans="1:11" x14ac:dyDescent="0.35">
      <c r="A19620" s="69">
        <f t="shared" si="619"/>
        <v>45962</v>
      </c>
      <c r="B19620" t="s">
        <v>934</v>
      </c>
      <c r="C19620" t="s">
        <v>270</v>
      </c>
      <c r="D19620" t="s">
        <v>883</v>
      </c>
      <c r="E19620" t="s">
        <v>323</v>
      </c>
      <c r="F19620" t="s">
        <v>324</v>
      </c>
      <c r="G19620" t="s">
        <v>139</v>
      </c>
      <c r="H19620">
        <v>15</v>
      </c>
      <c r="I19620" s="68" t="str">
        <f>VLOOKUP(E19620,Refs!$P$2:$R$29,3,FALSE)</f>
        <v>Y59</v>
      </c>
      <c r="J19620" s="68" t="str">
        <f>VLOOKUP(E19620,Refs!$P$2:$S$29,4,FALSE)</f>
        <v>South East</v>
      </c>
      <c r="K19620" s="28">
        <f t="shared" si="620"/>
        <v>15</v>
      </c>
    </row>
    <row r="19621" spans="1:11" x14ac:dyDescent="0.35">
      <c r="A19621" s="69">
        <f t="shared" si="619"/>
        <v>45962</v>
      </c>
      <c r="B19621" t="s">
        <v>934</v>
      </c>
      <c r="C19621" t="s">
        <v>270</v>
      </c>
      <c r="D19621" t="s">
        <v>883</v>
      </c>
      <c r="E19621" t="s">
        <v>323</v>
      </c>
      <c r="F19621" t="s">
        <v>324</v>
      </c>
      <c r="G19621" t="s">
        <v>140</v>
      </c>
      <c r="H19621">
        <v>15</v>
      </c>
      <c r="I19621" s="68" t="str">
        <f>VLOOKUP(E19621,Refs!$P$2:$R$29,3,FALSE)</f>
        <v>Y59</v>
      </c>
      <c r="J19621" s="68" t="str">
        <f>VLOOKUP(E19621,Refs!$P$2:$S$29,4,FALSE)</f>
        <v>South East</v>
      </c>
      <c r="K19621" s="28">
        <f t="shared" si="620"/>
        <v>15</v>
      </c>
    </row>
    <row r="19622" spans="1:11" x14ac:dyDescent="0.35">
      <c r="A19622" s="69">
        <f t="shared" si="619"/>
        <v>45962</v>
      </c>
      <c r="B19622" t="s">
        <v>934</v>
      </c>
      <c r="C19622" t="s">
        <v>270</v>
      </c>
      <c r="D19622" t="s">
        <v>883</v>
      </c>
      <c r="E19622" t="s">
        <v>323</v>
      </c>
      <c r="F19622" t="s">
        <v>324</v>
      </c>
      <c r="G19622" t="s">
        <v>728</v>
      </c>
      <c r="H19622">
        <v>59</v>
      </c>
      <c r="I19622" s="68" t="str">
        <f>VLOOKUP(E19622,Refs!$P$2:$R$29,3,FALSE)</f>
        <v>Y59</v>
      </c>
      <c r="J19622" s="68" t="str">
        <f>VLOOKUP(E19622,Refs!$P$2:$S$29,4,FALSE)</f>
        <v>South East</v>
      </c>
      <c r="K19622" s="28">
        <f t="shared" si="620"/>
        <v>59</v>
      </c>
    </row>
    <row r="19623" spans="1:11" x14ac:dyDescent="0.35">
      <c r="A19623" s="69">
        <f t="shared" si="619"/>
        <v>45962</v>
      </c>
      <c r="B19623" t="s">
        <v>934</v>
      </c>
      <c r="C19623" t="s">
        <v>270</v>
      </c>
      <c r="D19623" t="s">
        <v>883</v>
      </c>
      <c r="E19623" t="s">
        <v>323</v>
      </c>
      <c r="F19623" t="s">
        <v>324</v>
      </c>
      <c r="G19623" t="s">
        <v>727</v>
      </c>
      <c r="H19623">
        <v>33</v>
      </c>
      <c r="I19623" s="68" t="str">
        <f>VLOOKUP(E19623,Refs!$P$2:$R$29,3,FALSE)</f>
        <v>Y59</v>
      </c>
      <c r="J19623" s="68" t="str">
        <f>VLOOKUP(E19623,Refs!$P$2:$S$29,4,FALSE)</f>
        <v>South East</v>
      </c>
      <c r="K19623" s="28">
        <f t="shared" si="620"/>
        <v>33</v>
      </c>
    </row>
    <row r="19624" spans="1:11" x14ac:dyDescent="0.35">
      <c r="A19624" s="69">
        <f t="shared" si="619"/>
        <v>45962</v>
      </c>
      <c r="B19624" t="s">
        <v>934</v>
      </c>
      <c r="C19624" t="s">
        <v>270</v>
      </c>
      <c r="D19624" t="s">
        <v>883</v>
      </c>
      <c r="E19624" t="s">
        <v>323</v>
      </c>
      <c r="F19624" t="s">
        <v>324</v>
      </c>
      <c r="G19624" t="s">
        <v>730</v>
      </c>
      <c r="H19624">
        <v>17</v>
      </c>
      <c r="I19624" s="68" t="str">
        <f>VLOOKUP(E19624,Refs!$P$2:$R$29,3,FALSE)</f>
        <v>Y59</v>
      </c>
      <c r="J19624" s="68" t="str">
        <f>VLOOKUP(E19624,Refs!$P$2:$S$29,4,FALSE)</f>
        <v>South East</v>
      </c>
      <c r="K19624" s="28">
        <f t="shared" si="620"/>
        <v>17</v>
      </c>
    </row>
    <row r="19625" spans="1:11" x14ac:dyDescent="0.35">
      <c r="A19625" s="69">
        <f t="shared" si="619"/>
        <v>45962</v>
      </c>
      <c r="B19625" t="s">
        <v>934</v>
      </c>
      <c r="C19625" t="s">
        <v>270</v>
      </c>
      <c r="D19625" t="s">
        <v>883</v>
      </c>
      <c r="E19625" t="s">
        <v>323</v>
      </c>
      <c r="F19625" t="s">
        <v>324</v>
      </c>
      <c r="G19625" t="s">
        <v>729</v>
      </c>
      <c r="H19625">
        <v>16</v>
      </c>
      <c r="I19625" s="68" t="str">
        <f>VLOOKUP(E19625,Refs!$P$2:$R$29,3,FALSE)</f>
        <v>Y59</v>
      </c>
      <c r="J19625" s="68" t="str">
        <f>VLOOKUP(E19625,Refs!$P$2:$S$29,4,FALSE)</f>
        <v>South East</v>
      </c>
      <c r="K19625" s="28">
        <f t="shared" si="620"/>
        <v>16</v>
      </c>
    </row>
    <row r="19626" spans="1:11" x14ac:dyDescent="0.35">
      <c r="A19626" s="69">
        <f t="shared" si="619"/>
        <v>45962</v>
      </c>
      <c r="B19626" t="s">
        <v>934</v>
      </c>
      <c r="C19626" t="s">
        <v>278</v>
      </c>
      <c r="E19626" t="s">
        <v>300</v>
      </c>
      <c r="F19626" t="s">
        <v>301</v>
      </c>
      <c r="G19626" t="s">
        <v>10</v>
      </c>
      <c r="H19626">
        <v>182105</v>
      </c>
      <c r="I19626" s="68" t="str">
        <f>VLOOKUP(E19626,Refs!$P$2:$R$29,3,FALSE)</f>
        <v>Y62</v>
      </c>
      <c r="J19626" s="68" t="str">
        <f>VLOOKUP(E19626,Refs!$P$2:$S$29,4,FALSE)</f>
        <v>North West</v>
      </c>
      <c r="K19626" s="28">
        <f t="shared" si="620"/>
        <v>182105</v>
      </c>
    </row>
    <row r="19627" spans="1:11" x14ac:dyDescent="0.35">
      <c r="A19627" s="69">
        <f t="shared" si="619"/>
        <v>45962</v>
      </c>
      <c r="B19627" t="s">
        <v>934</v>
      </c>
      <c r="C19627" t="s">
        <v>278</v>
      </c>
      <c r="E19627" t="s">
        <v>300</v>
      </c>
      <c r="F19627" t="s">
        <v>301</v>
      </c>
      <c r="G19627" t="s">
        <v>69</v>
      </c>
      <c r="H19627">
        <v>182105</v>
      </c>
      <c r="I19627" s="68" t="str">
        <f>VLOOKUP(E19627,Refs!$P$2:$R$29,3,FALSE)</f>
        <v>Y62</v>
      </c>
      <c r="J19627" s="68" t="str">
        <f>VLOOKUP(E19627,Refs!$P$2:$S$29,4,FALSE)</f>
        <v>North West</v>
      </c>
      <c r="K19627" s="28">
        <f t="shared" si="620"/>
        <v>182105</v>
      </c>
    </row>
    <row r="19628" spans="1:11" x14ac:dyDescent="0.35">
      <c r="A19628" s="69">
        <f t="shared" si="619"/>
        <v>45962</v>
      </c>
      <c r="B19628" t="s">
        <v>934</v>
      </c>
      <c r="C19628" t="s">
        <v>278</v>
      </c>
      <c r="E19628" t="s">
        <v>300</v>
      </c>
      <c r="F19628" t="s">
        <v>301</v>
      </c>
      <c r="G19628" t="s">
        <v>20</v>
      </c>
      <c r="H19628">
        <v>169276</v>
      </c>
      <c r="I19628" s="68" t="str">
        <f>VLOOKUP(E19628,Refs!$P$2:$R$29,3,FALSE)</f>
        <v>Y62</v>
      </c>
      <c r="J19628" s="68" t="str">
        <f>VLOOKUP(E19628,Refs!$P$2:$S$29,4,FALSE)</f>
        <v>North West</v>
      </c>
      <c r="K19628" s="28">
        <f t="shared" si="620"/>
        <v>169276</v>
      </c>
    </row>
    <row r="19629" spans="1:11" x14ac:dyDescent="0.35">
      <c r="A19629" s="69">
        <f t="shared" si="619"/>
        <v>45962</v>
      </c>
      <c r="B19629" t="s">
        <v>934</v>
      </c>
      <c r="C19629" t="s">
        <v>278</v>
      </c>
      <c r="E19629" t="s">
        <v>300</v>
      </c>
      <c r="F19629" t="s">
        <v>301</v>
      </c>
      <c r="G19629" t="s">
        <v>23</v>
      </c>
      <c r="H19629">
        <v>90962</v>
      </c>
      <c r="I19629" s="68" t="str">
        <f>VLOOKUP(E19629,Refs!$P$2:$R$29,3,FALSE)</f>
        <v>Y62</v>
      </c>
      <c r="J19629" s="68" t="str">
        <f>VLOOKUP(E19629,Refs!$P$2:$S$29,4,FALSE)</f>
        <v>North West</v>
      </c>
      <c r="K19629" s="28">
        <f t="shared" si="620"/>
        <v>90962</v>
      </c>
    </row>
    <row r="19630" spans="1:11" x14ac:dyDescent="0.35">
      <c r="A19630" s="69">
        <f t="shared" si="619"/>
        <v>45962</v>
      </c>
      <c r="B19630" t="s">
        <v>934</v>
      </c>
      <c r="C19630" t="s">
        <v>278</v>
      </c>
      <c r="E19630" t="s">
        <v>300</v>
      </c>
      <c r="F19630" t="s">
        <v>301</v>
      </c>
      <c r="G19630" t="s">
        <v>19</v>
      </c>
      <c r="H19630">
        <v>12829</v>
      </c>
      <c r="I19630" s="68" t="str">
        <f>VLOOKUP(E19630,Refs!$P$2:$R$29,3,FALSE)</f>
        <v>Y62</v>
      </c>
      <c r="J19630" s="68" t="str">
        <f>VLOOKUP(E19630,Refs!$P$2:$S$29,4,FALSE)</f>
        <v>North West</v>
      </c>
      <c r="K19630" s="28">
        <f t="shared" si="620"/>
        <v>12829</v>
      </c>
    </row>
    <row r="19631" spans="1:11" x14ac:dyDescent="0.35">
      <c r="A19631" s="69">
        <f t="shared" si="619"/>
        <v>45962</v>
      </c>
      <c r="B19631" t="s">
        <v>934</v>
      </c>
      <c r="C19631" t="s">
        <v>278</v>
      </c>
      <c r="E19631" t="s">
        <v>300</v>
      </c>
      <c r="F19631" t="s">
        <v>301</v>
      </c>
      <c r="G19631" t="s">
        <v>21</v>
      </c>
      <c r="H19631">
        <v>21526634</v>
      </c>
      <c r="I19631" s="68" t="str">
        <f>VLOOKUP(E19631,Refs!$P$2:$R$29,3,FALSE)</f>
        <v>Y62</v>
      </c>
      <c r="J19631" s="68" t="str">
        <f>VLOOKUP(E19631,Refs!$P$2:$S$29,4,FALSE)</f>
        <v>North West</v>
      </c>
      <c r="K19631" s="28">
        <f t="shared" si="620"/>
        <v>21526634</v>
      </c>
    </row>
    <row r="19632" spans="1:11" x14ac:dyDescent="0.35">
      <c r="A19632" s="69">
        <f t="shared" si="619"/>
        <v>45962</v>
      </c>
      <c r="B19632" t="s">
        <v>934</v>
      </c>
      <c r="C19632" t="s">
        <v>278</v>
      </c>
      <c r="E19632" t="s">
        <v>300</v>
      </c>
      <c r="F19632" t="s">
        <v>301</v>
      </c>
      <c r="G19632" t="s">
        <v>70</v>
      </c>
      <c r="H19632">
        <v>506</v>
      </c>
      <c r="I19632" s="68" t="str">
        <f>VLOOKUP(E19632,Refs!$P$2:$R$29,3,FALSE)</f>
        <v>Y62</v>
      </c>
      <c r="J19632" s="68" t="str">
        <f>VLOOKUP(E19632,Refs!$P$2:$S$29,4,FALSE)</f>
        <v>North West</v>
      </c>
      <c r="K19632" s="28">
        <f t="shared" si="620"/>
        <v>506</v>
      </c>
    </row>
    <row r="19633" spans="1:11" x14ac:dyDescent="0.35">
      <c r="A19633" s="69">
        <f t="shared" si="619"/>
        <v>45962</v>
      </c>
      <c r="B19633" t="s">
        <v>934</v>
      </c>
      <c r="C19633" t="s">
        <v>278</v>
      </c>
      <c r="E19633" t="s">
        <v>300</v>
      </c>
      <c r="F19633" t="s">
        <v>301</v>
      </c>
      <c r="G19633" t="s">
        <v>71</v>
      </c>
      <c r="H19633">
        <v>673</v>
      </c>
      <c r="I19633" s="68" t="str">
        <f>VLOOKUP(E19633,Refs!$P$2:$R$29,3,FALSE)</f>
        <v>Y62</v>
      </c>
      <c r="J19633" s="68" t="str">
        <f>VLOOKUP(E19633,Refs!$P$2:$S$29,4,FALSE)</f>
        <v>North West</v>
      </c>
      <c r="K19633" s="28">
        <f t="shared" si="620"/>
        <v>673</v>
      </c>
    </row>
    <row r="19634" spans="1:11" x14ac:dyDescent="0.35">
      <c r="A19634" s="69">
        <f t="shared" si="619"/>
        <v>45962</v>
      </c>
      <c r="B19634" t="s">
        <v>934</v>
      </c>
      <c r="C19634" t="s">
        <v>278</v>
      </c>
      <c r="E19634" t="s">
        <v>300</v>
      </c>
      <c r="F19634" t="s">
        <v>301</v>
      </c>
      <c r="G19634" t="s">
        <v>72</v>
      </c>
      <c r="H19634">
        <v>2093238</v>
      </c>
      <c r="I19634" s="68" t="str">
        <f>VLOOKUP(E19634,Refs!$P$2:$R$29,3,FALSE)</f>
        <v>Y62</v>
      </c>
      <c r="J19634" s="68" t="str">
        <f>VLOOKUP(E19634,Refs!$P$2:$S$29,4,FALSE)</f>
        <v>North West</v>
      </c>
      <c r="K19634" s="28">
        <f t="shared" si="620"/>
        <v>2093238</v>
      </c>
    </row>
    <row r="19635" spans="1:11" x14ac:dyDescent="0.35">
      <c r="A19635" s="69">
        <f t="shared" si="619"/>
        <v>45962</v>
      </c>
      <c r="B19635" t="s">
        <v>934</v>
      </c>
      <c r="C19635" t="s">
        <v>278</v>
      </c>
      <c r="E19635" t="s">
        <v>300</v>
      </c>
      <c r="F19635" t="s">
        <v>301</v>
      </c>
      <c r="G19635" t="s">
        <v>73</v>
      </c>
      <c r="H19635">
        <v>14658</v>
      </c>
      <c r="I19635" s="68" t="str">
        <f>VLOOKUP(E19635,Refs!$P$2:$R$29,3,FALSE)</f>
        <v>Y62</v>
      </c>
      <c r="J19635" s="68" t="str">
        <f>VLOOKUP(E19635,Refs!$P$2:$S$29,4,FALSE)</f>
        <v>North West</v>
      </c>
      <c r="K19635" s="28">
        <f t="shared" si="620"/>
        <v>14658</v>
      </c>
    </row>
    <row r="19636" spans="1:11" x14ac:dyDescent="0.35">
      <c r="A19636" s="69">
        <f t="shared" si="619"/>
        <v>45962</v>
      </c>
      <c r="B19636" t="s">
        <v>934</v>
      </c>
      <c r="C19636" t="s">
        <v>278</v>
      </c>
      <c r="E19636" t="s">
        <v>300</v>
      </c>
      <c r="F19636" t="s">
        <v>301</v>
      </c>
      <c r="G19636" t="s">
        <v>74</v>
      </c>
      <c r="H19636">
        <v>79327047</v>
      </c>
      <c r="I19636" s="68" t="str">
        <f>VLOOKUP(E19636,Refs!$P$2:$R$29,3,FALSE)</f>
        <v>Y62</v>
      </c>
      <c r="J19636" s="68" t="str">
        <f>VLOOKUP(E19636,Refs!$P$2:$S$29,4,FALSE)</f>
        <v>North West</v>
      </c>
      <c r="K19636" s="28">
        <f t="shared" si="620"/>
        <v>79327047</v>
      </c>
    </row>
    <row r="19637" spans="1:11" x14ac:dyDescent="0.35">
      <c r="A19637" s="69">
        <f t="shared" si="619"/>
        <v>45962</v>
      </c>
      <c r="B19637" t="s">
        <v>934</v>
      </c>
      <c r="C19637" t="s">
        <v>278</v>
      </c>
      <c r="E19637" t="s">
        <v>300</v>
      </c>
      <c r="F19637" t="s">
        <v>301</v>
      </c>
      <c r="G19637" t="s">
        <v>26</v>
      </c>
      <c r="H19637">
        <v>170717</v>
      </c>
      <c r="I19637" s="68" t="str">
        <f>VLOOKUP(E19637,Refs!$P$2:$R$29,3,FALSE)</f>
        <v>Y62</v>
      </c>
      <c r="J19637" s="68" t="str">
        <f>VLOOKUP(E19637,Refs!$P$2:$S$29,4,FALSE)</f>
        <v>North West</v>
      </c>
      <c r="K19637" s="28">
        <f t="shared" si="620"/>
        <v>170717</v>
      </c>
    </row>
    <row r="19638" spans="1:11" x14ac:dyDescent="0.35">
      <c r="A19638" s="69">
        <f t="shared" si="619"/>
        <v>45962</v>
      </c>
      <c r="B19638" t="s">
        <v>934</v>
      </c>
      <c r="C19638" t="s">
        <v>278</v>
      </c>
      <c r="E19638" t="s">
        <v>300</v>
      </c>
      <c r="F19638" t="s">
        <v>301</v>
      </c>
      <c r="G19638" t="s">
        <v>75</v>
      </c>
      <c r="H19638">
        <v>21214</v>
      </c>
      <c r="I19638" s="68" t="str">
        <f>VLOOKUP(E19638,Refs!$P$2:$R$29,3,FALSE)</f>
        <v>Y62</v>
      </c>
      <c r="J19638" s="68" t="str">
        <f>VLOOKUP(E19638,Refs!$P$2:$S$29,4,FALSE)</f>
        <v>North West</v>
      </c>
      <c r="K19638" s="28">
        <f t="shared" si="620"/>
        <v>21214</v>
      </c>
    </row>
    <row r="19639" spans="1:11" x14ac:dyDescent="0.35">
      <c r="A19639" s="69">
        <f t="shared" si="619"/>
        <v>45962</v>
      </c>
      <c r="B19639" t="s">
        <v>934</v>
      </c>
      <c r="C19639" t="s">
        <v>278</v>
      </c>
      <c r="E19639" t="s">
        <v>300</v>
      </c>
      <c r="F19639" t="s">
        <v>301</v>
      </c>
      <c r="G19639" t="s">
        <v>76</v>
      </c>
      <c r="H19639">
        <v>137322</v>
      </c>
      <c r="I19639" s="68" t="str">
        <f>VLOOKUP(E19639,Refs!$P$2:$R$29,3,FALSE)</f>
        <v>Y62</v>
      </c>
      <c r="J19639" s="68" t="str">
        <f>VLOOKUP(E19639,Refs!$P$2:$S$29,4,FALSE)</f>
        <v>North West</v>
      </c>
      <c r="K19639" s="28">
        <f t="shared" si="620"/>
        <v>137322</v>
      </c>
    </row>
    <row r="19640" spans="1:11" x14ac:dyDescent="0.35">
      <c r="A19640" s="69">
        <f t="shared" si="619"/>
        <v>45962</v>
      </c>
      <c r="B19640" t="s">
        <v>934</v>
      </c>
      <c r="C19640" t="s">
        <v>278</v>
      </c>
      <c r="E19640" t="s">
        <v>300</v>
      </c>
      <c r="F19640" t="s">
        <v>301</v>
      </c>
      <c r="G19640" t="s">
        <v>77</v>
      </c>
      <c r="H19640">
        <v>9163</v>
      </c>
      <c r="I19640" s="68" t="str">
        <f>VLOOKUP(E19640,Refs!$P$2:$R$29,3,FALSE)</f>
        <v>Y62</v>
      </c>
      <c r="J19640" s="68" t="str">
        <f>VLOOKUP(E19640,Refs!$P$2:$S$29,4,FALSE)</f>
        <v>North West</v>
      </c>
      <c r="K19640" s="28">
        <f t="shared" si="620"/>
        <v>9163</v>
      </c>
    </row>
    <row r="19641" spans="1:11" x14ac:dyDescent="0.35">
      <c r="A19641" s="69">
        <f t="shared" si="619"/>
        <v>45962</v>
      </c>
      <c r="B19641" t="s">
        <v>934</v>
      </c>
      <c r="C19641" t="s">
        <v>278</v>
      </c>
      <c r="E19641" t="s">
        <v>300</v>
      </c>
      <c r="F19641" t="s">
        <v>301</v>
      </c>
      <c r="G19641" t="s">
        <v>78</v>
      </c>
      <c r="H19641">
        <v>3018</v>
      </c>
      <c r="I19641" s="68" t="str">
        <f>VLOOKUP(E19641,Refs!$P$2:$R$29,3,FALSE)</f>
        <v>Y62</v>
      </c>
      <c r="J19641" s="68" t="str">
        <f>VLOOKUP(E19641,Refs!$P$2:$S$29,4,FALSE)</f>
        <v>North West</v>
      </c>
      <c r="K19641" s="28">
        <f t="shared" si="620"/>
        <v>3018</v>
      </c>
    </row>
    <row r="19642" spans="1:11" x14ac:dyDescent="0.35">
      <c r="A19642" s="69">
        <f t="shared" si="619"/>
        <v>45962</v>
      </c>
      <c r="B19642" t="s">
        <v>934</v>
      </c>
      <c r="C19642" t="s">
        <v>278</v>
      </c>
      <c r="E19642" t="s">
        <v>300</v>
      </c>
      <c r="F19642" t="s">
        <v>301</v>
      </c>
      <c r="G19642" t="s">
        <v>79</v>
      </c>
      <c r="H19642">
        <v>0</v>
      </c>
      <c r="I19642" s="68" t="str">
        <f>VLOOKUP(E19642,Refs!$P$2:$R$29,3,FALSE)</f>
        <v>Y62</v>
      </c>
      <c r="J19642" s="68" t="str">
        <f>VLOOKUP(E19642,Refs!$P$2:$S$29,4,FALSE)</f>
        <v>North West</v>
      </c>
      <c r="K19642" s="28" t="str">
        <f t="shared" si="620"/>
        <v/>
      </c>
    </row>
    <row r="19643" spans="1:11" x14ac:dyDescent="0.35">
      <c r="A19643" s="69">
        <f t="shared" si="619"/>
        <v>45962</v>
      </c>
      <c r="B19643" t="s">
        <v>934</v>
      </c>
      <c r="C19643" t="s">
        <v>278</v>
      </c>
      <c r="E19643" t="s">
        <v>300</v>
      </c>
      <c r="F19643" t="s">
        <v>301</v>
      </c>
      <c r="G19643" t="s">
        <v>25</v>
      </c>
      <c r="H19643">
        <v>78774</v>
      </c>
      <c r="I19643" s="68" t="str">
        <f>VLOOKUP(E19643,Refs!$P$2:$R$29,3,FALSE)</f>
        <v>Y62</v>
      </c>
      <c r="J19643" s="68" t="str">
        <f>VLOOKUP(E19643,Refs!$P$2:$S$29,4,FALSE)</f>
        <v>North West</v>
      </c>
      <c r="K19643" s="28">
        <f t="shared" si="620"/>
        <v>78774</v>
      </c>
    </row>
    <row r="19644" spans="1:11" x14ac:dyDescent="0.35">
      <c r="A19644" s="69">
        <f t="shared" si="619"/>
        <v>45962</v>
      </c>
      <c r="B19644" t="s">
        <v>934</v>
      </c>
      <c r="C19644" t="s">
        <v>278</v>
      </c>
      <c r="E19644" t="s">
        <v>300</v>
      </c>
      <c r="F19644" t="s">
        <v>301</v>
      </c>
      <c r="G19644" t="s">
        <v>80</v>
      </c>
      <c r="H19644">
        <v>229</v>
      </c>
      <c r="I19644" s="68" t="str">
        <f>VLOOKUP(E19644,Refs!$P$2:$R$29,3,FALSE)</f>
        <v>Y62</v>
      </c>
      <c r="J19644" s="68" t="str">
        <f>VLOOKUP(E19644,Refs!$P$2:$S$29,4,FALSE)</f>
        <v>North West</v>
      </c>
      <c r="K19644" s="28">
        <f t="shared" si="620"/>
        <v>229</v>
      </c>
    </row>
    <row r="19645" spans="1:11" x14ac:dyDescent="0.35">
      <c r="A19645" s="69">
        <f t="shared" si="619"/>
        <v>45962</v>
      </c>
      <c r="B19645" t="s">
        <v>934</v>
      </c>
      <c r="C19645" t="s">
        <v>278</v>
      </c>
      <c r="E19645" t="s">
        <v>300</v>
      </c>
      <c r="F19645" t="s">
        <v>301</v>
      </c>
      <c r="G19645" t="s">
        <v>81</v>
      </c>
      <c r="H19645">
        <v>15807</v>
      </c>
      <c r="I19645" s="68" t="str">
        <f>VLOOKUP(E19645,Refs!$P$2:$R$29,3,FALSE)</f>
        <v>Y62</v>
      </c>
      <c r="J19645" s="68" t="str">
        <f>VLOOKUP(E19645,Refs!$P$2:$S$29,4,FALSE)</f>
        <v>North West</v>
      </c>
      <c r="K19645" s="28">
        <f t="shared" si="620"/>
        <v>15807</v>
      </c>
    </row>
    <row r="19646" spans="1:11" x14ac:dyDescent="0.35">
      <c r="A19646" s="69">
        <f t="shared" si="619"/>
        <v>45962</v>
      </c>
      <c r="B19646" t="s">
        <v>934</v>
      </c>
      <c r="C19646" t="s">
        <v>278</v>
      </c>
      <c r="E19646" t="s">
        <v>300</v>
      </c>
      <c r="F19646" t="s">
        <v>301</v>
      </c>
      <c r="G19646" t="s">
        <v>82</v>
      </c>
      <c r="H19646">
        <v>3860</v>
      </c>
      <c r="I19646" s="68" t="str">
        <f>VLOOKUP(E19646,Refs!$P$2:$R$29,3,FALSE)</f>
        <v>Y62</v>
      </c>
      <c r="J19646" s="68" t="str">
        <f>VLOOKUP(E19646,Refs!$P$2:$S$29,4,FALSE)</f>
        <v>North West</v>
      </c>
      <c r="K19646" s="28">
        <f t="shared" si="620"/>
        <v>3860</v>
      </c>
    </row>
    <row r="19647" spans="1:11" x14ac:dyDescent="0.35">
      <c r="A19647" s="69">
        <f t="shared" si="619"/>
        <v>45962</v>
      </c>
      <c r="B19647" t="s">
        <v>934</v>
      </c>
      <c r="C19647" t="s">
        <v>278</v>
      </c>
      <c r="E19647" t="s">
        <v>300</v>
      </c>
      <c r="F19647" t="s">
        <v>301</v>
      </c>
      <c r="G19647" t="s">
        <v>83</v>
      </c>
      <c r="H19647">
        <v>4175</v>
      </c>
      <c r="I19647" s="68" t="str">
        <f>VLOOKUP(E19647,Refs!$P$2:$R$29,3,FALSE)</f>
        <v>Y62</v>
      </c>
      <c r="J19647" s="68" t="str">
        <f>VLOOKUP(E19647,Refs!$P$2:$S$29,4,FALSE)</f>
        <v>North West</v>
      </c>
      <c r="K19647" s="28">
        <f t="shared" si="620"/>
        <v>4175</v>
      </c>
    </row>
    <row r="19648" spans="1:11" x14ac:dyDescent="0.35">
      <c r="A19648" s="69">
        <f t="shared" si="619"/>
        <v>45962</v>
      </c>
      <c r="B19648" t="s">
        <v>934</v>
      </c>
      <c r="C19648" t="s">
        <v>278</v>
      </c>
      <c r="E19648" t="s">
        <v>300</v>
      </c>
      <c r="F19648" t="s">
        <v>301</v>
      </c>
      <c r="G19648" t="s">
        <v>84</v>
      </c>
      <c r="H19648">
        <v>15975</v>
      </c>
      <c r="I19648" s="68" t="str">
        <f>VLOOKUP(E19648,Refs!$P$2:$R$29,3,FALSE)</f>
        <v>Y62</v>
      </c>
      <c r="J19648" s="68" t="str">
        <f>VLOOKUP(E19648,Refs!$P$2:$S$29,4,FALSE)</f>
        <v>North West</v>
      </c>
      <c r="K19648" s="28">
        <f t="shared" si="620"/>
        <v>15975</v>
      </c>
    </row>
    <row r="19649" spans="1:11" x14ac:dyDescent="0.35">
      <c r="A19649" s="69">
        <f t="shared" si="619"/>
        <v>45962</v>
      </c>
      <c r="B19649" t="s">
        <v>934</v>
      </c>
      <c r="C19649" t="s">
        <v>278</v>
      </c>
      <c r="E19649" t="s">
        <v>300</v>
      </c>
      <c r="F19649" t="s">
        <v>301</v>
      </c>
      <c r="G19649" t="s">
        <v>85</v>
      </c>
      <c r="H19649">
        <v>734</v>
      </c>
      <c r="I19649" s="68" t="str">
        <f>VLOOKUP(E19649,Refs!$P$2:$R$29,3,FALSE)</f>
        <v>Y62</v>
      </c>
      <c r="J19649" s="68" t="str">
        <f>VLOOKUP(E19649,Refs!$P$2:$S$29,4,FALSE)</f>
        <v>North West</v>
      </c>
      <c r="K19649" s="28">
        <f t="shared" si="620"/>
        <v>734</v>
      </c>
    </row>
    <row r="19650" spans="1:11" x14ac:dyDescent="0.35">
      <c r="A19650" s="69">
        <f t="shared" si="619"/>
        <v>45962</v>
      </c>
      <c r="B19650" t="s">
        <v>934</v>
      </c>
      <c r="C19650" t="s">
        <v>278</v>
      </c>
      <c r="E19650" t="s">
        <v>300</v>
      </c>
      <c r="F19650" t="s">
        <v>301</v>
      </c>
      <c r="G19650" t="s">
        <v>86</v>
      </c>
      <c r="H19650">
        <v>198</v>
      </c>
      <c r="I19650" s="68" t="str">
        <f>VLOOKUP(E19650,Refs!$P$2:$R$29,3,FALSE)</f>
        <v>Y62</v>
      </c>
      <c r="J19650" s="68" t="str">
        <f>VLOOKUP(E19650,Refs!$P$2:$S$29,4,FALSE)</f>
        <v>North West</v>
      </c>
      <c r="K19650" s="28">
        <f t="shared" si="620"/>
        <v>198</v>
      </c>
    </row>
    <row r="19651" spans="1:11" x14ac:dyDescent="0.35">
      <c r="A19651" s="69">
        <f t="shared" ref="A19651:A19714" si="621">DATEVALUE(RIGHT(B19651,8))</f>
        <v>45962</v>
      </c>
      <c r="B19651" t="s">
        <v>934</v>
      </c>
      <c r="C19651" t="s">
        <v>278</v>
      </c>
      <c r="E19651" t="s">
        <v>300</v>
      </c>
      <c r="F19651" t="s">
        <v>301</v>
      </c>
      <c r="G19651" t="s">
        <v>87</v>
      </c>
      <c r="H19651" t="s">
        <v>886</v>
      </c>
      <c r="I19651" s="68" t="str">
        <f>VLOOKUP(E19651,Refs!$P$2:$R$29,3,FALSE)</f>
        <v>Y62</v>
      </c>
      <c r="J19651" s="68" t="str">
        <f>VLOOKUP(E19651,Refs!$P$2:$S$29,4,FALSE)</f>
        <v>North West</v>
      </c>
      <c r="K19651" s="28" t="str">
        <f t="shared" si="620"/>
        <v>-</v>
      </c>
    </row>
    <row r="19652" spans="1:11" x14ac:dyDescent="0.35">
      <c r="A19652" s="69">
        <f t="shared" si="621"/>
        <v>45962</v>
      </c>
      <c r="B19652" t="s">
        <v>934</v>
      </c>
      <c r="C19652" t="s">
        <v>278</v>
      </c>
      <c r="E19652" t="s">
        <v>300</v>
      </c>
      <c r="F19652" t="s">
        <v>301</v>
      </c>
      <c r="G19652" t="s">
        <v>88</v>
      </c>
      <c r="H19652" t="s">
        <v>886</v>
      </c>
      <c r="I19652" s="68" t="str">
        <f>VLOOKUP(E19652,Refs!$P$2:$R$29,3,FALSE)</f>
        <v>Y62</v>
      </c>
      <c r="J19652" s="68" t="str">
        <f>VLOOKUP(E19652,Refs!$P$2:$S$29,4,FALSE)</f>
        <v>North West</v>
      </c>
      <c r="K19652" s="28" t="str">
        <f t="shared" si="620"/>
        <v>-</v>
      </c>
    </row>
    <row r="19653" spans="1:11" x14ac:dyDescent="0.35">
      <c r="A19653" s="69">
        <f t="shared" si="621"/>
        <v>45962</v>
      </c>
      <c r="B19653" t="s">
        <v>934</v>
      </c>
      <c r="C19653" t="s">
        <v>278</v>
      </c>
      <c r="E19653" t="s">
        <v>300</v>
      </c>
      <c r="F19653" t="s">
        <v>301</v>
      </c>
      <c r="G19653" t="s">
        <v>89</v>
      </c>
      <c r="H19653">
        <v>189919</v>
      </c>
      <c r="I19653" s="68" t="str">
        <f>VLOOKUP(E19653,Refs!$P$2:$R$29,3,FALSE)</f>
        <v>Y62</v>
      </c>
      <c r="J19653" s="68" t="str">
        <f>VLOOKUP(E19653,Refs!$P$2:$S$29,4,FALSE)</f>
        <v>North West</v>
      </c>
      <c r="K19653" s="28">
        <f t="shared" si="620"/>
        <v>189919</v>
      </c>
    </row>
    <row r="19654" spans="1:11" x14ac:dyDescent="0.35">
      <c r="A19654" s="69">
        <f t="shared" si="621"/>
        <v>45962</v>
      </c>
      <c r="B19654" t="s">
        <v>934</v>
      </c>
      <c r="C19654" t="s">
        <v>278</v>
      </c>
      <c r="E19654" t="s">
        <v>300</v>
      </c>
      <c r="F19654" t="s">
        <v>301</v>
      </c>
      <c r="G19654" t="s">
        <v>27</v>
      </c>
      <c r="H19654">
        <v>20219</v>
      </c>
      <c r="I19654" s="68" t="str">
        <f>VLOOKUP(E19654,Refs!$P$2:$R$29,3,FALSE)</f>
        <v>Y62</v>
      </c>
      <c r="J19654" s="68" t="str">
        <f>VLOOKUP(E19654,Refs!$P$2:$S$29,4,FALSE)</f>
        <v>North West</v>
      </c>
      <c r="K19654" s="28">
        <f t="shared" si="620"/>
        <v>20219</v>
      </c>
    </row>
    <row r="19655" spans="1:11" x14ac:dyDescent="0.35">
      <c r="A19655" s="69">
        <f t="shared" si="621"/>
        <v>45962</v>
      </c>
      <c r="B19655" t="s">
        <v>934</v>
      </c>
      <c r="C19655" t="s">
        <v>278</v>
      </c>
      <c r="E19655" t="s">
        <v>300</v>
      </c>
      <c r="F19655" t="s">
        <v>301</v>
      </c>
      <c r="G19655" t="s">
        <v>29</v>
      </c>
      <c r="H19655">
        <v>28351</v>
      </c>
      <c r="I19655" s="68" t="str">
        <f>VLOOKUP(E19655,Refs!$P$2:$R$29,3,FALSE)</f>
        <v>Y62</v>
      </c>
      <c r="J19655" s="68" t="str">
        <f>VLOOKUP(E19655,Refs!$P$2:$S$29,4,FALSE)</f>
        <v>North West</v>
      </c>
      <c r="K19655" s="28">
        <f t="shared" si="620"/>
        <v>28351</v>
      </c>
    </row>
    <row r="19656" spans="1:11" x14ac:dyDescent="0.35">
      <c r="A19656" s="69">
        <f t="shared" si="621"/>
        <v>45962</v>
      </c>
      <c r="B19656" t="s">
        <v>934</v>
      </c>
      <c r="C19656" t="s">
        <v>278</v>
      </c>
      <c r="E19656" t="s">
        <v>300</v>
      </c>
      <c r="F19656" t="s">
        <v>301</v>
      </c>
      <c r="G19656" t="s">
        <v>90</v>
      </c>
      <c r="H19656">
        <v>9902</v>
      </c>
      <c r="I19656" s="68" t="str">
        <f>VLOOKUP(E19656,Refs!$P$2:$R$29,3,FALSE)</f>
        <v>Y62</v>
      </c>
      <c r="J19656" s="68" t="str">
        <f>VLOOKUP(E19656,Refs!$P$2:$S$29,4,FALSE)</f>
        <v>North West</v>
      </c>
      <c r="K19656" s="28">
        <f t="shared" si="620"/>
        <v>9902</v>
      </c>
    </row>
    <row r="19657" spans="1:11" x14ac:dyDescent="0.35">
      <c r="A19657" s="69">
        <f t="shared" si="621"/>
        <v>45962</v>
      </c>
      <c r="B19657" t="s">
        <v>934</v>
      </c>
      <c r="C19657" t="s">
        <v>278</v>
      </c>
      <c r="E19657" t="s">
        <v>300</v>
      </c>
      <c r="F19657" t="s">
        <v>301</v>
      </c>
      <c r="G19657" t="s">
        <v>91</v>
      </c>
      <c r="H19657">
        <v>200</v>
      </c>
      <c r="I19657" s="68" t="str">
        <f>VLOOKUP(E19657,Refs!$P$2:$R$29,3,FALSE)</f>
        <v>Y62</v>
      </c>
      <c r="J19657" s="68" t="str">
        <f>VLOOKUP(E19657,Refs!$P$2:$S$29,4,FALSE)</f>
        <v>North West</v>
      </c>
      <c r="K19657" s="28">
        <f t="shared" si="620"/>
        <v>200</v>
      </c>
    </row>
    <row r="19658" spans="1:11" x14ac:dyDescent="0.35">
      <c r="A19658" s="69">
        <f t="shared" si="621"/>
        <v>45962</v>
      </c>
      <c r="B19658" t="s">
        <v>934</v>
      </c>
      <c r="C19658" t="s">
        <v>278</v>
      </c>
      <c r="E19658" t="s">
        <v>300</v>
      </c>
      <c r="F19658" t="s">
        <v>301</v>
      </c>
      <c r="G19658" t="s">
        <v>92</v>
      </c>
      <c r="H19658">
        <v>2620</v>
      </c>
      <c r="I19658" s="68" t="str">
        <f>VLOOKUP(E19658,Refs!$P$2:$R$29,3,FALSE)</f>
        <v>Y62</v>
      </c>
      <c r="J19658" s="68" t="str">
        <f>VLOOKUP(E19658,Refs!$P$2:$S$29,4,FALSE)</f>
        <v>North West</v>
      </c>
      <c r="K19658" s="28">
        <f t="shared" si="620"/>
        <v>2620</v>
      </c>
    </row>
    <row r="19659" spans="1:11" x14ac:dyDescent="0.35">
      <c r="A19659" s="69">
        <f t="shared" si="621"/>
        <v>45962</v>
      </c>
      <c r="B19659" t="s">
        <v>934</v>
      </c>
      <c r="C19659" t="s">
        <v>278</v>
      </c>
      <c r="E19659" t="s">
        <v>300</v>
      </c>
      <c r="F19659" t="s">
        <v>301</v>
      </c>
      <c r="G19659" t="s">
        <v>93</v>
      </c>
      <c r="H19659">
        <v>629</v>
      </c>
      <c r="I19659" s="68" t="str">
        <f>VLOOKUP(E19659,Refs!$P$2:$R$29,3,FALSE)</f>
        <v>Y62</v>
      </c>
      <c r="J19659" s="68" t="str">
        <f>VLOOKUP(E19659,Refs!$P$2:$S$29,4,FALSE)</f>
        <v>North West</v>
      </c>
      <c r="K19659" s="28">
        <f t="shared" si="620"/>
        <v>629</v>
      </c>
    </row>
    <row r="19660" spans="1:11" x14ac:dyDescent="0.35">
      <c r="A19660" s="69">
        <f t="shared" si="621"/>
        <v>45962</v>
      </c>
      <c r="B19660" t="s">
        <v>934</v>
      </c>
      <c r="C19660" t="s">
        <v>278</v>
      </c>
      <c r="E19660" t="s">
        <v>300</v>
      </c>
      <c r="F19660" t="s">
        <v>301</v>
      </c>
      <c r="G19660" t="s">
        <v>94</v>
      </c>
      <c r="H19660">
        <v>8566</v>
      </c>
      <c r="I19660" s="68" t="str">
        <f>VLOOKUP(E19660,Refs!$P$2:$R$29,3,FALSE)</f>
        <v>Y62</v>
      </c>
      <c r="J19660" s="68" t="str">
        <f>VLOOKUP(E19660,Refs!$P$2:$S$29,4,FALSE)</f>
        <v>North West</v>
      </c>
      <c r="K19660" s="28">
        <f t="shared" si="620"/>
        <v>8566</v>
      </c>
    </row>
    <row r="19661" spans="1:11" x14ac:dyDescent="0.35">
      <c r="A19661" s="69">
        <f t="shared" si="621"/>
        <v>45962</v>
      </c>
      <c r="B19661" t="s">
        <v>934</v>
      </c>
      <c r="C19661" t="s">
        <v>278</v>
      </c>
      <c r="E19661" t="s">
        <v>300</v>
      </c>
      <c r="F19661" t="s">
        <v>301</v>
      </c>
      <c r="G19661" t="s">
        <v>95</v>
      </c>
      <c r="H19661">
        <v>2295</v>
      </c>
      <c r="I19661" s="68" t="str">
        <f>VLOOKUP(E19661,Refs!$P$2:$R$29,3,FALSE)</f>
        <v>Y62</v>
      </c>
      <c r="J19661" s="68" t="str">
        <f>VLOOKUP(E19661,Refs!$P$2:$S$29,4,FALSE)</f>
        <v>North West</v>
      </c>
      <c r="K19661" s="28">
        <f t="shared" si="620"/>
        <v>2295</v>
      </c>
    </row>
    <row r="19662" spans="1:11" x14ac:dyDescent="0.35">
      <c r="A19662" s="69">
        <f t="shared" si="621"/>
        <v>45962</v>
      </c>
      <c r="B19662" t="s">
        <v>934</v>
      </c>
      <c r="C19662" t="s">
        <v>278</v>
      </c>
      <c r="E19662" t="s">
        <v>300</v>
      </c>
      <c r="F19662" t="s">
        <v>301</v>
      </c>
      <c r="G19662" t="s">
        <v>96</v>
      </c>
      <c r="H19662">
        <v>15457</v>
      </c>
      <c r="I19662" s="68" t="str">
        <f>VLOOKUP(E19662,Refs!$P$2:$R$29,3,FALSE)</f>
        <v>Y62</v>
      </c>
      <c r="J19662" s="68" t="str">
        <f>VLOOKUP(E19662,Refs!$P$2:$S$29,4,FALSE)</f>
        <v>North West</v>
      </c>
      <c r="K19662" s="28">
        <f t="shared" si="620"/>
        <v>15457</v>
      </c>
    </row>
    <row r="19663" spans="1:11" x14ac:dyDescent="0.35">
      <c r="A19663" s="69">
        <f t="shared" si="621"/>
        <v>45962</v>
      </c>
      <c r="B19663" t="s">
        <v>934</v>
      </c>
      <c r="C19663" t="s">
        <v>278</v>
      </c>
      <c r="E19663" t="s">
        <v>300</v>
      </c>
      <c r="F19663" t="s">
        <v>301</v>
      </c>
      <c r="G19663" t="s">
        <v>31</v>
      </c>
      <c r="H19663">
        <v>2180</v>
      </c>
      <c r="I19663" s="68" t="str">
        <f>VLOOKUP(E19663,Refs!$P$2:$R$29,3,FALSE)</f>
        <v>Y62</v>
      </c>
      <c r="J19663" s="68" t="str">
        <f>VLOOKUP(E19663,Refs!$P$2:$S$29,4,FALSE)</f>
        <v>North West</v>
      </c>
      <c r="K19663" s="28">
        <f t="shared" si="620"/>
        <v>2180</v>
      </c>
    </row>
    <row r="19664" spans="1:11" x14ac:dyDescent="0.35">
      <c r="A19664" s="69">
        <f t="shared" si="621"/>
        <v>45962</v>
      </c>
      <c r="B19664" t="s">
        <v>934</v>
      </c>
      <c r="C19664" t="s">
        <v>278</v>
      </c>
      <c r="E19664" t="s">
        <v>300</v>
      </c>
      <c r="F19664" t="s">
        <v>301</v>
      </c>
      <c r="G19664" t="s">
        <v>97</v>
      </c>
      <c r="H19664">
        <v>42928</v>
      </c>
      <c r="I19664" s="68" t="str">
        <f>VLOOKUP(E19664,Refs!$P$2:$R$29,3,FALSE)</f>
        <v>Y62</v>
      </c>
      <c r="J19664" s="68" t="str">
        <f>VLOOKUP(E19664,Refs!$P$2:$S$29,4,FALSE)</f>
        <v>North West</v>
      </c>
      <c r="K19664" s="28">
        <f t="shared" si="620"/>
        <v>42928</v>
      </c>
    </row>
    <row r="19665" spans="1:11" x14ac:dyDescent="0.35">
      <c r="A19665" s="69">
        <f t="shared" si="621"/>
        <v>45962</v>
      </c>
      <c r="B19665" t="s">
        <v>934</v>
      </c>
      <c r="C19665" t="s">
        <v>278</v>
      </c>
      <c r="E19665" t="s">
        <v>300</v>
      </c>
      <c r="F19665" t="s">
        <v>301</v>
      </c>
      <c r="G19665" t="s">
        <v>98</v>
      </c>
      <c r="H19665">
        <v>6234</v>
      </c>
      <c r="I19665" s="68" t="str">
        <f>VLOOKUP(E19665,Refs!$P$2:$R$29,3,FALSE)</f>
        <v>Y62</v>
      </c>
      <c r="J19665" s="68" t="str">
        <f>VLOOKUP(E19665,Refs!$P$2:$S$29,4,FALSE)</f>
        <v>North West</v>
      </c>
      <c r="K19665" s="28">
        <f t="shared" si="620"/>
        <v>6234</v>
      </c>
    </row>
    <row r="19666" spans="1:11" x14ac:dyDescent="0.35">
      <c r="A19666" s="69">
        <f t="shared" si="621"/>
        <v>45962</v>
      </c>
      <c r="B19666" t="s">
        <v>934</v>
      </c>
      <c r="C19666" t="s">
        <v>278</v>
      </c>
      <c r="E19666" t="s">
        <v>300</v>
      </c>
      <c r="F19666" t="s">
        <v>301</v>
      </c>
      <c r="G19666" t="s">
        <v>99</v>
      </c>
      <c r="H19666">
        <v>5222</v>
      </c>
      <c r="I19666" s="68" t="str">
        <f>VLOOKUP(E19666,Refs!$P$2:$R$29,3,FALSE)</f>
        <v>Y62</v>
      </c>
      <c r="J19666" s="68" t="str">
        <f>VLOOKUP(E19666,Refs!$P$2:$S$29,4,FALSE)</f>
        <v>North West</v>
      </c>
      <c r="K19666" s="28">
        <f t="shared" si="620"/>
        <v>5222</v>
      </c>
    </row>
    <row r="19667" spans="1:11" x14ac:dyDescent="0.35">
      <c r="A19667" s="69">
        <f t="shared" si="621"/>
        <v>45962</v>
      </c>
      <c r="B19667" t="s">
        <v>934</v>
      </c>
      <c r="C19667" t="s">
        <v>278</v>
      </c>
      <c r="E19667" t="s">
        <v>300</v>
      </c>
      <c r="F19667" t="s">
        <v>301</v>
      </c>
      <c r="G19667" t="s">
        <v>100</v>
      </c>
      <c r="H19667">
        <v>3051</v>
      </c>
      <c r="I19667" s="68" t="str">
        <f>VLOOKUP(E19667,Refs!$P$2:$R$29,3,FALSE)</f>
        <v>Y62</v>
      </c>
      <c r="J19667" s="68" t="str">
        <f>VLOOKUP(E19667,Refs!$P$2:$S$29,4,FALSE)</f>
        <v>North West</v>
      </c>
      <c r="K19667" s="28">
        <f t="shared" si="620"/>
        <v>3051</v>
      </c>
    </row>
    <row r="19668" spans="1:11" x14ac:dyDescent="0.35">
      <c r="A19668" s="69">
        <f t="shared" si="621"/>
        <v>45962</v>
      </c>
      <c r="B19668" t="s">
        <v>934</v>
      </c>
      <c r="C19668" t="s">
        <v>278</v>
      </c>
      <c r="E19668" t="s">
        <v>300</v>
      </c>
      <c r="F19668" t="s">
        <v>301</v>
      </c>
      <c r="G19668" t="s">
        <v>101</v>
      </c>
      <c r="H19668">
        <v>1795</v>
      </c>
      <c r="I19668" s="68" t="str">
        <f>VLOOKUP(E19668,Refs!$P$2:$R$29,3,FALSE)</f>
        <v>Y62</v>
      </c>
      <c r="J19668" s="68" t="str">
        <f>VLOOKUP(E19668,Refs!$P$2:$S$29,4,FALSE)</f>
        <v>North West</v>
      </c>
      <c r="K19668" s="28">
        <f t="shared" si="620"/>
        <v>1795</v>
      </c>
    </row>
    <row r="19669" spans="1:11" x14ac:dyDescent="0.35">
      <c r="A19669" s="69">
        <f t="shared" si="621"/>
        <v>45962</v>
      </c>
      <c r="B19669" t="s">
        <v>934</v>
      </c>
      <c r="C19669" t="s">
        <v>278</v>
      </c>
      <c r="E19669" t="s">
        <v>300</v>
      </c>
      <c r="F19669" t="s">
        <v>301</v>
      </c>
      <c r="G19669" t="s">
        <v>102</v>
      </c>
      <c r="H19669">
        <v>346</v>
      </c>
      <c r="I19669" s="68" t="str">
        <f>VLOOKUP(E19669,Refs!$P$2:$R$29,3,FALSE)</f>
        <v>Y62</v>
      </c>
      <c r="J19669" s="68" t="str">
        <f>VLOOKUP(E19669,Refs!$P$2:$S$29,4,FALSE)</f>
        <v>North West</v>
      </c>
      <c r="K19669" s="28">
        <f t="shared" si="620"/>
        <v>346</v>
      </c>
    </row>
    <row r="19670" spans="1:11" x14ac:dyDescent="0.35">
      <c r="A19670" s="69">
        <f t="shared" si="621"/>
        <v>45962</v>
      </c>
      <c r="B19670" t="s">
        <v>934</v>
      </c>
      <c r="C19670" t="s">
        <v>278</v>
      </c>
      <c r="E19670" t="s">
        <v>300</v>
      </c>
      <c r="F19670" t="s">
        <v>301</v>
      </c>
      <c r="G19670" t="s">
        <v>103</v>
      </c>
      <c r="H19670">
        <v>463</v>
      </c>
      <c r="I19670" s="68" t="str">
        <f>VLOOKUP(E19670,Refs!$P$2:$R$29,3,FALSE)</f>
        <v>Y62</v>
      </c>
      <c r="J19670" s="68" t="str">
        <f>VLOOKUP(E19670,Refs!$P$2:$S$29,4,FALSE)</f>
        <v>North West</v>
      </c>
      <c r="K19670" s="28">
        <f t="shared" si="620"/>
        <v>463</v>
      </c>
    </row>
    <row r="19671" spans="1:11" x14ac:dyDescent="0.35">
      <c r="A19671" s="69">
        <f t="shared" si="621"/>
        <v>45962</v>
      </c>
      <c r="B19671" t="s">
        <v>934</v>
      </c>
      <c r="C19671" t="s">
        <v>278</v>
      </c>
      <c r="E19671" t="s">
        <v>300</v>
      </c>
      <c r="F19671" t="s">
        <v>301</v>
      </c>
      <c r="G19671" t="s">
        <v>104</v>
      </c>
      <c r="H19671">
        <v>0</v>
      </c>
      <c r="I19671" s="68" t="str">
        <f>VLOOKUP(E19671,Refs!$P$2:$R$29,3,FALSE)</f>
        <v>Y62</v>
      </c>
      <c r="J19671" s="68" t="str">
        <f>VLOOKUP(E19671,Refs!$P$2:$S$29,4,FALSE)</f>
        <v>North West</v>
      </c>
      <c r="K19671" s="28" t="str">
        <f t="shared" si="620"/>
        <v/>
      </c>
    </row>
    <row r="19672" spans="1:11" x14ac:dyDescent="0.35">
      <c r="A19672" s="69">
        <f t="shared" si="621"/>
        <v>45962</v>
      </c>
      <c r="B19672" t="s">
        <v>934</v>
      </c>
      <c r="C19672" t="s">
        <v>278</v>
      </c>
      <c r="E19672" t="s">
        <v>300</v>
      </c>
      <c r="F19672" t="s">
        <v>301</v>
      </c>
      <c r="G19672" t="s">
        <v>105</v>
      </c>
      <c r="H19672">
        <v>20562</v>
      </c>
      <c r="I19672" s="68" t="str">
        <f>VLOOKUP(E19672,Refs!$P$2:$R$29,3,FALSE)</f>
        <v>Y62</v>
      </c>
      <c r="J19672" s="68" t="str">
        <f>VLOOKUP(E19672,Refs!$P$2:$S$29,4,FALSE)</f>
        <v>North West</v>
      </c>
      <c r="K19672" s="28">
        <f t="shared" si="620"/>
        <v>20562</v>
      </c>
    </row>
    <row r="19673" spans="1:11" x14ac:dyDescent="0.35">
      <c r="A19673" s="69">
        <f t="shared" si="621"/>
        <v>45962</v>
      </c>
      <c r="B19673" t="s">
        <v>934</v>
      </c>
      <c r="C19673" t="s">
        <v>278</v>
      </c>
      <c r="E19673" t="s">
        <v>300</v>
      </c>
      <c r="F19673" t="s">
        <v>301</v>
      </c>
      <c r="G19673" t="s">
        <v>106</v>
      </c>
      <c r="H19673">
        <v>8136</v>
      </c>
      <c r="I19673" s="68" t="str">
        <f>VLOOKUP(E19673,Refs!$P$2:$R$29,3,FALSE)</f>
        <v>Y62</v>
      </c>
      <c r="J19673" s="68" t="str">
        <f>VLOOKUP(E19673,Refs!$P$2:$S$29,4,FALSE)</f>
        <v>North West</v>
      </c>
      <c r="K19673" s="28">
        <f t="shared" si="620"/>
        <v>8136</v>
      </c>
    </row>
    <row r="19674" spans="1:11" x14ac:dyDescent="0.35">
      <c r="A19674" s="69">
        <f t="shared" si="621"/>
        <v>45962</v>
      </c>
      <c r="B19674" t="s">
        <v>934</v>
      </c>
      <c r="C19674" t="s">
        <v>278</v>
      </c>
      <c r="E19674" t="s">
        <v>300</v>
      </c>
      <c r="F19674" t="s">
        <v>301</v>
      </c>
      <c r="G19674" t="s">
        <v>107</v>
      </c>
      <c r="H19674">
        <v>89</v>
      </c>
      <c r="I19674" s="68" t="str">
        <f>VLOOKUP(E19674,Refs!$P$2:$R$29,3,FALSE)</f>
        <v>Y62</v>
      </c>
      <c r="J19674" s="68" t="str">
        <f>VLOOKUP(E19674,Refs!$P$2:$S$29,4,FALSE)</f>
        <v>North West</v>
      </c>
      <c r="K19674" s="28">
        <f t="shared" si="620"/>
        <v>89</v>
      </c>
    </row>
    <row r="19675" spans="1:11" x14ac:dyDescent="0.35">
      <c r="A19675" s="69">
        <f t="shared" si="621"/>
        <v>45962</v>
      </c>
      <c r="B19675" t="s">
        <v>934</v>
      </c>
      <c r="C19675" t="s">
        <v>278</v>
      </c>
      <c r="E19675" t="s">
        <v>300</v>
      </c>
      <c r="F19675" t="s">
        <v>301</v>
      </c>
      <c r="G19675" t="s">
        <v>108</v>
      </c>
      <c r="H19675">
        <v>2653</v>
      </c>
      <c r="I19675" s="68" t="str">
        <f>VLOOKUP(E19675,Refs!$P$2:$R$29,3,FALSE)</f>
        <v>Y62</v>
      </c>
      <c r="J19675" s="68" t="str">
        <f>VLOOKUP(E19675,Refs!$P$2:$S$29,4,FALSE)</f>
        <v>North West</v>
      </c>
      <c r="K19675" s="28">
        <f t="shared" si="620"/>
        <v>2653</v>
      </c>
    </row>
    <row r="19676" spans="1:11" x14ac:dyDescent="0.35">
      <c r="A19676" s="69">
        <f t="shared" si="621"/>
        <v>45962</v>
      </c>
      <c r="B19676" t="s">
        <v>934</v>
      </c>
      <c r="C19676" t="s">
        <v>278</v>
      </c>
      <c r="E19676" t="s">
        <v>300</v>
      </c>
      <c r="F19676" t="s">
        <v>301</v>
      </c>
      <c r="G19676" t="s">
        <v>109</v>
      </c>
      <c r="H19676">
        <v>1309057</v>
      </c>
      <c r="I19676" s="68" t="str">
        <f>VLOOKUP(E19676,Refs!$P$2:$R$29,3,FALSE)</f>
        <v>Y62</v>
      </c>
      <c r="J19676" s="68" t="str">
        <f>VLOOKUP(E19676,Refs!$P$2:$S$29,4,FALSE)</f>
        <v>North West</v>
      </c>
      <c r="K19676" s="28">
        <f t="shared" si="620"/>
        <v>1309057</v>
      </c>
    </row>
    <row r="19677" spans="1:11" x14ac:dyDescent="0.35">
      <c r="A19677" s="69">
        <f t="shared" si="621"/>
        <v>45962</v>
      </c>
      <c r="B19677" t="s">
        <v>934</v>
      </c>
      <c r="C19677" t="s">
        <v>278</v>
      </c>
      <c r="E19677" t="s">
        <v>300</v>
      </c>
      <c r="F19677" t="s">
        <v>301</v>
      </c>
      <c r="G19677" t="s">
        <v>110</v>
      </c>
      <c r="H19677">
        <v>13299</v>
      </c>
      <c r="I19677" s="68" t="str">
        <f>VLOOKUP(E19677,Refs!$P$2:$R$29,3,FALSE)</f>
        <v>Y62</v>
      </c>
      <c r="J19677" s="68" t="str">
        <f>VLOOKUP(E19677,Refs!$P$2:$S$29,4,FALSE)</f>
        <v>North West</v>
      </c>
      <c r="K19677" s="28">
        <f t="shared" si="620"/>
        <v>13299</v>
      </c>
    </row>
    <row r="19678" spans="1:11" x14ac:dyDescent="0.35">
      <c r="A19678" s="69">
        <f t="shared" si="621"/>
        <v>45962</v>
      </c>
      <c r="B19678" t="s">
        <v>934</v>
      </c>
      <c r="C19678" t="s">
        <v>278</v>
      </c>
      <c r="E19678" t="s">
        <v>300</v>
      </c>
      <c r="F19678" t="s">
        <v>301</v>
      </c>
      <c r="G19678" t="s">
        <v>808</v>
      </c>
      <c r="H19678">
        <v>86279</v>
      </c>
      <c r="I19678" s="68" t="str">
        <f>VLOOKUP(E19678,Refs!$P$2:$R$29,3,FALSE)</f>
        <v>Y62</v>
      </c>
      <c r="J19678" s="68" t="str">
        <f>VLOOKUP(E19678,Refs!$P$2:$S$29,4,FALSE)</f>
        <v>North West</v>
      </c>
      <c r="K19678" s="28">
        <f t="shared" si="620"/>
        <v>86279</v>
      </c>
    </row>
    <row r="19679" spans="1:11" x14ac:dyDescent="0.35">
      <c r="A19679" s="69">
        <f t="shared" si="621"/>
        <v>45962</v>
      </c>
      <c r="B19679" t="s">
        <v>934</v>
      </c>
      <c r="C19679" t="s">
        <v>278</v>
      </c>
      <c r="E19679" t="s">
        <v>300</v>
      </c>
      <c r="F19679" t="s">
        <v>301</v>
      </c>
      <c r="G19679" t="s">
        <v>809</v>
      </c>
      <c r="H19679">
        <v>8009</v>
      </c>
      <c r="I19679" s="68" t="str">
        <f>VLOOKUP(E19679,Refs!$P$2:$R$29,3,FALSE)</f>
        <v>Y62</v>
      </c>
      <c r="J19679" s="68" t="str">
        <f>VLOOKUP(E19679,Refs!$P$2:$S$29,4,FALSE)</f>
        <v>North West</v>
      </c>
      <c r="K19679" s="28">
        <f t="shared" si="620"/>
        <v>8009</v>
      </c>
    </row>
    <row r="19680" spans="1:11" x14ac:dyDescent="0.35">
      <c r="A19680" s="69">
        <f t="shared" si="621"/>
        <v>45962</v>
      </c>
      <c r="B19680" t="s">
        <v>934</v>
      </c>
      <c r="C19680" t="s">
        <v>278</v>
      </c>
      <c r="E19680" t="s">
        <v>300</v>
      </c>
      <c r="F19680" t="s">
        <v>301</v>
      </c>
      <c r="G19680" t="s">
        <v>111</v>
      </c>
      <c r="H19680">
        <v>115600</v>
      </c>
      <c r="I19680" s="68" t="str">
        <f>VLOOKUP(E19680,Refs!$P$2:$R$29,3,FALSE)</f>
        <v>Y62</v>
      </c>
      <c r="J19680" s="68" t="str">
        <f>VLOOKUP(E19680,Refs!$P$2:$S$29,4,FALSE)</f>
        <v>North West</v>
      </c>
      <c r="K19680" s="28">
        <f t="shared" si="620"/>
        <v>115600</v>
      </c>
    </row>
    <row r="19681" spans="1:11" x14ac:dyDescent="0.35">
      <c r="A19681" s="69">
        <f t="shared" si="621"/>
        <v>45962</v>
      </c>
      <c r="B19681" t="s">
        <v>934</v>
      </c>
      <c r="C19681" t="s">
        <v>278</v>
      </c>
      <c r="E19681" t="s">
        <v>300</v>
      </c>
      <c r="F19681" t="s">
        <v>301</v>
      </c>
      <c r="G19681" t="s">
        <v>112</v>
      </c>
      <c r="H19681">
        <v>14</v>
      </c>
      <c r="I19681" s="68" t="str">
        <f>VLOOKUP(E19681,Refs!$P$2:$R$29,3,FALSE)</f>
        <v>Y62</v>
      </c>
      <c r="J19681" s="68" t="str">
        <f>VLOOKUP(E19681,Refs!$P$2:$S$29,4,FALSE)</f>
        <v>North West</v>
      </c>
      <c r="K19681" s="28">
        <f t="shared" si="620"/>
        <v>14</v>
      </c>
    </row>
    <row r="19682" spans="1:11" x14ac:dyDescent="0.35">
      <c r="A19682" s="69">
        <f t="shared" si="621"/>
        <v>45962</v>
      </c>
      <c r="B19682" t="s">
        <v>934</v>
      </c>
      <c r="C19682" t="s">
        <v>278</v>
      </c>
      <c r="E19682" t="s">
        <v>300</v>
      </c>
      <c r="F19682" t="s">
        <v>301</v>
      </c>
      <c r="G19682" t="s">
        <v>113</v>
      </c>
      <c r="H19682">
        <v>56493</v>
      </c>
      <c r="I19682" s="68" t="str">
        <f>VLOOKUP(E19682,Refs!$P$2:$R$29,3,FALSE)</f>
        <v>Y62</v>
      </c>
      <c r="J19682" s="68" t="str">
        <f>VLOOKUP(E19682,Refs!$P$2:$S$29,4,FALSE)</f>
        <v>North West</v>
      </c>
      <c r="K19682" s="28">
        <f t="shared" ref="K19682:K19745" si="622">IF(OR(H19682="NULL",H19682=0,H19682=""),"",H19682)</f>
        <v>56493</v>
      </c>
    </row>
    <row r="19683" spans="1:11" x14ac:dyDescent="0.35">
      <c r="A19683" s="69">
        <f t="shared" si="621"/>
        <v>45962</v>
      </c>
      <c r="B19683" t="s">
        <v>934</v>
      </c>
      <c r="C19683" t="s">
        <v>278</v>
      </c>
      <c r="E19683" t="s">
        <v>300</v>
      </c>
      <c r="F19683" t="s">
        <v>301</v>
      </c>
      <c r="G19683" t="s">
        <v>114</v>
      </c>
      <c r="H19683">
        <v>31138</v>
      </c>
      <c r="I19683" s="68" t="str">
        <f>VLOOKUP(E19683,Refs!$P$2:$R$29,3,FALSE)</f>
        <v>Y62</v>
      </c>
      <c r="J19683" s="68" t="str">
        <f>VLOOKUP(E19683,Refs!$P$2:$S$29,4,FALSE)</f>
        <v>North West</v>
      </c>
      <c r="K19683" s="28">
        <f t="shared" si="622"/>
        <v>31138</v>
      </c>
    </row>
    <row r="19684" spans="1:11" x14ac:dyDescent="0.35">
      <c r="A19684" s="69">
        <f t="shared" si="621"/>
        <v>45962</v>
      </c>
      <c r="B19684" t="s">
        <v>934</v>
      </c>
      <c r="C19684" t="s">
        <v>278</v>
      </c>
      <c r="E19684" t="s">
        <v>300</v>
      </c>
      <c r="F19684" t="s">
        <v>301</v>
      </c>
      <c r="G19684" t="s">
        <v>115</v>
      </c>
      <c r="H19684">
        <v>14416</v>
      </c>
      <c r="I19684" s="68" t="str">
        <f>VLOOKUP(E19684,Refs!$P$2:$R$29,3,FALSE)</f>
        <v>Y62</v>
      </c>
      <c r="J19684" s="68" t="str">
        <f>VLOOKUP(E19684,Refs!$P$2:$S$29,4,FALSE)</f>
        <v>North West</v>
      </c>
      <c r="K19684" s="28">
        <f t="shared" si="622"/>
        <v>14416</v>
      </c>
    </row>
    <row r="19685" spans="1:11" x14ac:dyDescent="0.35">
      <c r="A19685" s="69">
        <f t="shared" si="621"/>
        <v>45962</v>
      </c>
      <c r="B19685" t="s">
        <v>934</v>
      </c>
      <c r="C19685" t="s">
        <v>278</v>
      </c>
      <c r="E19685" t="s">
        <v>300</v>
      </c>
      <c r="F19685" t="s">
        <v>301</v>
      </c>
      <c r="G19685" t="s">
        <v>116</v>
      </c>
      <c r="H19685">
        <v>9530</v>
      </c>
      <c r="I19685" s="68" t="str">
        <f>VLOOKUP(E19685,Refs!$P$2:$R$29,3,FALSE)</f>
        <v>Y62</v>
      </c>
      <c r="J19685" s="68" t="str">
        <f>VLOOKUP(E19685,Refs!$P$2:$S$29,4,FALSE)</f>
        <v>North West</v>
      </c>
      <c r="K19685" s="28">
        <f t="shared" si="622"/>
        <v>9530</v>
      </c>
    </row>
    <row r="19686" spans="1:11" x14ac:dyDescent="0.35">
      <c r="A19686" s="69">
        <f t="shared" si="621"/>
        <v>45962</v>
      </c>
      <c r="B19686" t="s">
        <v>934</v>
      </c>
      <c r="C19686" t="s">
        <v>278</v>
      </c>
      <c r="E19686" t="s">
        <v>300</v>
      </c>
      <c r="F19686" t="s">
        <v>301</v>
      </c>
      <c r="G19686" t="s">
        <v>117</v>
      </c>
      <c r="H19686">
        <v>24983</v>
      </c>
      <c r="I19686" s="68" t="str">
        <f>VLOOKUP(E19686,Refs!$P$2:$R$29,3,FALSE)</f>
        <v>Y62</v>
      </c>
      <c r="J19686" s="68" t="str">
        <f>VLOOKUP(E19686,Refs!$P$2:$S$29,4,FALSE)</f>
        <v>North West</v>
      </c>
      <c r="K19686" s="28">
        <f t="shared" si="622"/>
        <v>24983</v>
      </c>
    </row>
    <row r="19687" spans="1:11" x14ac:dyDescent="0.35">
      <c r="A19687" s="69">
        <f t="shared" si="621"/>
        <v>45962</v>
      </c>
      <c r="B19687" t="s">
        <v>934</v>
      </c>
      <c r="C19687" t="s">
        <v>278</v>
      </c>
      <c r="E19687" t="s">
        <v>300</v>
      </c>
      <c r="F19687" t="s">
        <v>301</v>
      </c>
      <c r="G19687" t="s">
        <v>118</v>
      </c>
      <c r="H19687">
        <v>9432</v>
      </c>
      <c r="I19687" s="68" t="str">
        <f>VLOOKUP(E19687,Refs!$P$2:$R$29,3,FALSE)</f>
        <v>Y62</v>
      </c>
      <c r="J19687" s="68" t="str">
        <f>VLOOKUP(E19687,Refs!$P$2:$S$29,4,FALSE)</f>
        <v>North West</v>
      </c>
      <c r="K19687" s="28">
        <f t="shared" si="622"/>
        <v>9432</v>
      </c>
    </row>
    <row r="19688" spans="1:11" x14ac:dyDescent="0.35">
      <c r="A19688" s="69">
        <f t="shared" si="621"/>
        <v>45962</v>
      </c>
      <c r="B19688" t="s">
        <v>934</v>
      </c>
      <c r="C19688" t="s">
        <v>278</v>
      </c>
      <c r="E19688" t="s">
        <v>300</v>
      </c>
      <c r="F19688" t="s">
        <v>301</v>
      </c>
      <c r="G19688" t="s">
        <v>119</v>
      </c>
      <c r="H19688">
        <v>5404</v>
      </c>
      <c r="I19688" s="68" t="str">
        <f>VLOOKUP(E19688,Refs!$P$2:$R$29,3,FALSE)</f>
        <v>Y62</v>
      </c>
      <c r="J19688" s="68" t="str">
        <f>VLOOKUP(E19688,Refs!$P$2:$S$29,4,FALSE)</f>
        <v>North West</v>
      </c>
      <c r="K19688" s="28">
        <f t="shared" si="622"/>
        <v>5404</v>
      </c>
    </row>
    <row r="19689" spans="1:11" x14ac:dyDescent="0.35">
      <c r="A19689" s="69">
        <f t="shared" si="621"/>
        <v>45962</v>
      </c>
      <c r="B19689" t="s">
        <v>934</v>
      </c>
      <c r="C19689" t="s">
        <v>278</v>
      </c>
      <c r="E19689" t="s">
        <v>300</v>
      </c>
      <c r="F19689" t="s">
        <v>301</v>
      </c>
      <c r="G19689" t="s">
        <v>120</v>
      </c>
      <c r="H19689">
        <v>2589</v>
      </c>
      <c r="I19689" s="68" t="str">
        <f>VLOOKUP(E19689,Refs!$P$2:$R$29,3,FALSE)</f>
        <v>Y62</v>
      </c>
      <c r="J19689" s="68" t="str">
        <f>VLOOKUP(E19689,Refs!$P$2:$S$29,4,FALSE)</f>
        <v>North West</v>
      </c>
      <c r="K19689" s="28">
        <f t="shared" si="622"/>
        <v>2589</v>
      </c>
    </row>
    <row r="19690" spans="1:11" x14ac:dyDescent="0.35">
      <c r="A19690" s="69">
        <f t="shared" si="621"/>
        <v>45962</v>
      </c>
      <c r="B19690" t="s">
        <v>934</v>
      </c>
      <c r="C19690" t="s">
        <v>278</v>
      </c>
      <c r="E19690" t="s">
        <v>300</v>
      </c>
      <c r="F19690" t="s">
        <v>301</v>
      </c>
      <c r="G19690" t="s">
        <v>121</v>
      </c>
      <c r="H19690">
        <v>9472</v>
      </c>
      <c r="I19690" s="68" t="str">
        <f>VLOOKUP(E19690,Refs!$P$2:$R$29,3,FALSE)</f>
        <v>Y62</v>
      </c>
      <c r="J19690" s="68" t="str">
        <f>VLOOKUP(E19690,Refs!$P$2:$S$29,4,FALSE)</f>
        <v>North West</v>
      </c>
      <c r="K19690" s="28">
        <f t="shared" si="622"/>
        <v>9472</v>
      </c>
    </row>
    <row r="19691" spans="1:11" x14ac:dyDescent="0.35">
      <c r="A19691" s="69">
        <f t="shared" si="621"/>
        <v>45962</v>
      </c>
      <c r="B19691" t="s">
        <v>934</v>
      </c>
      <c r="C19691" t="s">
        <v>278</v>
      </c>
      <c r="E19691" t="s">
        <v>300</v>
      </c>
      <c r="F19691" t="s">
        <v>301</v>
      </c>
      <c r="G19691" t="s">
        <v>122</v>
      </c>
      <c r="H19691">
        <v>5604</v>
      </c>
      <c r="I19691" s="68" t="str">
        <f>VLOOKUP(E19691,Refs!$P$2:$R$29,3,FALSE)</f>
        <v>Y62</v>
      </c>
      <c r="J19691" s="68" t="str">
        <f>VLOOKUP(E19691,Refs!$P$2:$S$29,4,FALSE)</f>
        <v>North West</v>
      </c>
      <c r="K19691" s="28">
        <f t="shared" si="622"/>
        <v>5604</v>
      </c>
    </row>
    <row r="19692" spans="1:11" x14ac:dyDescent="0.35">
      <c r="A19692" s="69">
        <f t="shared" si="621"/>
        <v>45962</v>
      </c>
      <c r="B19692" t="s">
        <v>934</v>
      </c>
      <c r="C19692" t="s">
        <v>278</v>
      </c>
      <c r="E19692" t="s">
        <v>300</v>
      </c>
      <c r="F19692" t="s">
        <v>301</v>
      </c>
      <c r="G19692" t="s">
        <v>123</v>
      </c>
      <c r="H19692">
        <v>171</v>
      </c>
      <c r="I19692" s="68" t="str">
        <f>VLOOKUP(E19692,Refs!$P$2:$R$29,3,FALSE)</f>
        <v>Y62</v>
      </c>
      <c r="J19692" s="68" t="str">
        <f>VLOOKUP(E19692,Refs!$P$2:$S$29,4,FALSE)</f>
        <v>North West</v>
      </c>
      <c r="K19692" s="28">
        <f t="shared" si="622"/>
        <v>171</v>
      </c>
    </row>
    <row r="19693" spans="1:11" x14ac:dyDescent="0.35">
      <c r="A19693" s="69">
        <f t="shared" si="621"/>
        <v>45962</v>
      </c>
      <c r="B19693" t="s">
        <v>934</v>
      </c>
      <c r="C19693" t="s">
        <v>278</v>
      </c>
      <c r="E19693" t="s">
        <v>300</v>
      </c>
      <c r="F19693" t="s">
        <v>301</v>
      </c>
      <c r="G19693" t="s">
        <v>124</v>
      </c>
      <c r="H19693">
        <v>95</v>
      </c>
      <c r="I19693" s="68" t="str">
        <f>VLOOKUP(E19693,Refs!$P$2:$R$29,3,FALSE)</f>
        <v>Y62</v>
      </c>
      <c r="J19693" s="68" t="str">
        <f>VLOOKUP(E19693,Refs!$P$2:$S$29,4,FALSE)</f>
        <v>North West</v>
      </c>
      <c r="K19693" s="28">
        <f t="shared" si="622"/>
        <v>95</v>
      </c>
    </row>
    <row r="19694" spans="1:11" x14ac:dyDescent="0.35">
      <c r="A19694" s="69">
        <f t="shared" si="621"/>
        <v>45962</v>
      </c>
      <c r="B19694" t="s">
        <v>934</v>
      </c>
      <c r="C19694" t="s">
        <v>278</v>
      </c>
      <c r="E19694" t="s">
        <v>300</v>
      </c>
      <c r="F19694" t="s">
        <v>301</v>
      </c>
      <c r="G19694" t="s">
        <v>125</v>
      </c>
      <c r="H19694">
        <v>4885</v>
      </c>
      <c r="I19694" s="68" t="str">
        <f>VLOOKUP(E19694,Refs!$P$2:$R$29,3,FALSE)</f>
        <v>Y62</v>
      </c>
      <c r="J19694" s="68" t="str">
        <f>VLOOKUP(E19694,Refs!$P$2:$S$29,4,FALSE)</f>
        <v>North West</v>
      </c>
      <c r="K19694" s="28">
        <f t="shared" si="622"/>
        <v>4885</v>
      </c>
    </row>
    <row r="19695" spans="1:11" x14ac:dyDescent="0.35">
      <c r="A19695" s="69">
        <f t="shared" si="621"/>
        <v>45962</v>
      </c>
      <c r="B19695" t="s">
        <v>934</v>
      </c>
      <c r="C19695" t="s">
        <v>278</v>
      </c>
      <c r="E19695" t="s">
        <v>300</v>
      </c>
      <c r="F19695" t="s">
        <v>301</v>
      </c>
      <c r="G19695" t="s">
        <v>126</v>
      </c>
      <c r="H19695">
        <v>0</v>
      </c>
      <c r="I19695" s="68" t="str">
        <f>VLOOKUP(E19695,Refs!$P$2:$R$29,3,FALSE)</f>
        <v>Y62</v>
      </c>
      <c r="J19695" s="68" t="str">
        <f>VLOOKUP(E19695,Refs!$P$2:$S$29,4,FALSE)</f>
        <v>North West</v>
      </c>
      <c r="K19695" s="28" t="str">
        <f t="shared" si="622"/>
        <v/>
      </c>
    </row>
    <row r="19696" spans="1:11" x14ac:dyDescent="0.35">
      <c r="A19696" s="69">
        <f t="shared" si="621"/>
        <v>45962</v>
      </c>
      <c r="B19696" t="s">
        <v>934</v>
      </c>
      <c r="C19696" t="s">
        <v>278</v>
      </c>
      <c r="E19696" t="s">
        <v>300</v>
      </c>
      <c r="F19696" t="s">
        <v>301</v>
      </c>
      <c r="G19696" t="s">
        <v>127</v>
      </c>
      <c r="H19696">
        <v>3888</v>
      </c>
      <c r="I19696" s="68" t="str">
        <f>VLOOKUP(E19696,Refs!$P$2:$R$29,3,FALSE)</f>
        <v>Y62</v>
      </c>
      <c r="J19696" s="68" t="str">
        <f>VLOOKUP(E19696,Refs!$P$2:$S$29,4,FALSE)</f>
        <v>North West</v>
      </c>
      <c r="K19696" s="28">
        <f t="shared" si="622"/>
        <v>3888</v>
      </c>
    </row>
    <row r="19697" spans="1:11" x14ac:dyDescent="0.35">
      <c r="A19697" s="69">
        <f t="shared" si="621"/>
        <v>45962</v>
      </c>
      <c r="B19697" t="s">
        <v>934</v>
      </c>
      <c r="C19697" t="s">
        <v>278</v>
      </c>
      <c r="E19697" t="s">
        <v>300</v>
      </c>
      <c r="F19697" t="s">
        <v>301</v>
      </c>
      <c r="G19697" t="s">
        <v>128</v>
      </c>
      <c r="H19697">
        <v>209</v>
      </c>
      <c r="I19697" s="68" t="str">
        <f>VLOOKUP(E19697,Refs!$P$2:$R$29,3,FALSE)</f>
        <v>Y62</v>
      </c>
      <c r="J19697" s="68" t="str">
        <f>VLOOKUP(E19697,Refs!$P$2:$S$29,4,FALSE)</f>
        <v>North West</v>
      </c>
      <c r="K19697" s="28">
        <f t="shared" si="622"/>
        <v>209</v>
      </c>
    </row>
    <row r="19698" spans="1:11" x14ac:dyDescent="0.35">
      <c r="A19698" s="69">
        <f t="shared" si="621"/>
        <v>45962</v>
      </c>
      <c r="B19698" t="s">
        <v>934</v>
      </c>
      <c r="C19698" t="s">
        <v>278</v>
      </c>
      <c r="E19698" t="s">
        <v>300</v>
      </c>
      <c r="F19698" t="s">
        <v>301</v>
      </c>
      <c r="G19698" t="s">
        <v>129</v>
      </c>
      <c r="H19698">
        <v>1963</v>
      </c>
      <c r="I19698" s="68" t="str">
        <f>VLOOKUP(E19698,Refs!$P$2:$R$29,3,FALSE)</f>
        <v>Y62</v>
      </c>
      <c r="J19698" s="68" t="str">
        <f>VLOOKUP(E19698,Refs!$P$2:$S$29,4,FALSE)</f>
        <v>North West</v>
      </c>
      <c r="K19698" s="28">
        <f t="shared" si="622"/>
        <v>1963</v>
      </c>
    </row>
    <row r="19699" spans="1:11" x14ac:dyDescent="0.35">
      <c r="A19699" s="69">
        <f t="shared" si="621"/>
        <v>45962</v>
      </c>
      <c r="B19699" t="s">
        <v>934</v>
      </c>
      <c r="C19699" t="s">
        <v>278</v>
      </c>
      <c r="E19699" t="s">
        <v>300</v>
      </c>
      <c r="F19699" t="s">
        <v>301</v>
      </c>
      <c r="G19699" t="s">
        <v>130</v>
      </c>
      <c r="H19699">
        <v>1398</v>
      </c>
      <c r="I19699" s="68" t="str">
        <f>VLOOKUP(E19699,Refs!$P$2:$R$29,3,FALSE)</f>
        <v>Y62</v>
      </c>
      <c r="J19699" s="68" t="str">
        <f>VLOOKUP(E19699,Refs!$P$2:$S$29,4,FALSE)</f>
        <v>North West</v>
      </c>
      <c r="K19699" s="28">
        <f t="shared" si="622"/>
        <v>1398</v>
      </c>
    </row>
    <row r="19700" spans="1:11" x14ac:dyDescent="0.35">
      <c r="A19700" s="69">
        <f t="shared" si="621"/>
        <v>45962</v>
      </c>
      <c r="B19700" t="s">
        <v>934</v>
      </c>
      <c r="C19700" t="s">
        <v>278</v>
      </c>
      <c r="E19700" t="s">
        <v>300</v>
      </c>
      <c r="F19700" t="s">
        <v>301</v>
      </c>
      <c r="G19700" t="s">
        <v>131</v>
      </c>
      <c r="H19700">
        <v>10154</v>
      </c>
      <c r="I19700" s="68" t="str">
        <f>VLOOKUP(E19700,Refs!$P$2:$R$29,3,FALSE)</f>
        <v>Y62</v>
      </c>
      <c r="J19700" s="68" t="str">
        <f>VLOOKUP(E19700,Refs!$P$2:$S$29,4,FALSE)</f>
        <v>North West</v>
      </c>
      <c r="K19700" s="28">
        <f t="shared" si="622"/>
        <v>10154</v>
      </c>
    </row>
    <row r="19701" spans="1:11" x14ac:dyDescent="0.35">
      <c r="A19701" s="69">
        <f t="shared" si="621"/>
        <v>45962</v>
      </c>
      <c r="B19701" t="s">
        <v>934</v>
      </c>
      <c r="C19701" t="s">
        <v>278</v>
      </c>
      <c r="E19701" t="s">
        <v>300</v>
      </c>
      <c r="F19701" t="s">
        <v>301</v>
      </c>
      <c r="G19701" t="s">
        <v>132</v>
      </c>
      <c r="H19701">
        <v>3755</v>
      </c>
      <c r="I19701" s="68" t="str">
        <f>VLOOKUP(E19701,Refs!$P$2:$R$29,3,FALSE)</f>
        <v>Y62</v>
      </c>
      <c r="J19701" s="68" t="str">
        <f>VLOOKUP(E19701,Refs!$P$2:$S$29,4,FALSE)</f>
        <v>North West</v>
      </c>
      <c r="K19701" s="28">
        <f t="shared" si="622"/>
        <v>3755</v>
      </c>
    </row>
    <row r="19702" spans="1:11" x14ac:dyDescent="0.35">
      <c r="A19702" s="69">
        <f t="shared" si="621"/>
        <v>45962</v>
      </c>
      <c r="B19702" t="s">
        <v>934</v>
      </c>
      <c r="C19702" t="s">
        <v>278</v>
      </c>
      <c r="E19702" t="s">
        <v>300</v>
      </c>
      <c r="F19702" t="s">
        <v>301</v>
      </c>
      <c r="G19702" t="s">
        <v>133</v>
      </c>
      <c r="H19702">
        <v>7778</v>
      </c>
      <c r="I19702" s="68" t="str">
        <f>VLOOKUP(E19702,Refs!$P$2:$R$29,3,FALSE)</f>
        <v>Y62</v>
      </c>
      <c r="J19702" s="68" t="str">
        <f>VLOOKUP(E19702,Refs!$P$2:$S$29,4,FALSE)</f>
        <v>North West</v>
      </c>
      <c r="K19702" s="28">
        <f t="shared" si="622"/>
        <v>7778</v>
      </c>
    </row>
    <row r="19703" spans="1:11" x14ac:dyDescent="0.35">
      <c r="A19703" s="69">
        <f t="shared" si="621"/>
        <v>45962</v>
      </c>
      <c r="B19703" t="s">
        <v>934</v>
      </c>
      <c r="C19703" t="s">
        <v>278</v>
      </c>
      <c r="E19703" t="s">
        <v>300</v>
      </c>
      <c r="F19703" t="s">
        <v>301</v>
      </c>
      <c r="G19703" t="s">
        <v>134</v>
      </c>
      <c r="H19703">
        <v>7173</v>
      </c>
      <c r="I19703" s="68" t="str">
        <f>VLOOKUP(E19703,Refs!$P$2:$R$29,3,FALSE)</f>
        <v>Y62</v>
      </c>
      <c r="J19703" s="68" t="str">
        <f>VLOOKUP(E19703,Refs!$P$2:$S$29,4,FALSE)</f>
        <v>North West</v>
      </c>
      <c r="K19703" s="28">
        <f t="shared" si="622"/>
        <v>7173</v>
      </c>
    </row>
    <row r="19704" spans="1:11" x14ac:dyDescent="0.35">
      <c r="A19704" s="69">
        <f t="shared" si="621"/>
        <v>45962</v>
      </c>
      <c r="B19704" t="s">
        <v>934</v>
      </c>
      <c r="C19704" t="s">
        <v>278</v>
      </c>
      <c r="E19704" t="s">
        <v>300</v>
      </c>
      <c r="F19704" t="s">
        <v>301</v>
      </c>
      <c r="G19704" t="s">
        <v>135</v>
      </c>
      <c r="H19704">
        <v>4728</v>
      </c>
      <c r="I19704" s="68" t="str">
        <f>VLOOKUP(E19704,Refs!$P$2:$R$29,3,FALSE)</f>
        <v>Y62</v>
      </c>
      <c r="J19704" s="68" t="str">
        <f>VLOOKUP(E19704,Refs!$P$2:$S$29,4,FALSE)</f>
        <v>North West</v>
      </c>
      <c r="K19704" s="28">
        <f t="shared" si="622"/>
        <v>4728</v>
      </c>
    </row>
    <row r="19705" spans="1:11" x14ac:dyDescent="0.35">
      <c r="A19705" s="69">
        <f t="shared" si="621"/>
        <v>45962</v>
      </c>
      <c r="B19705" t="s">
        <v>934</v>
      </c>
      <c r="C19705" t="s">
        <v>278</v>
      </c>
      <c r="E19705" t="s">
        <v>300</v>
      </c>
      <c r="F19705" t="s">
        <v>301</v>
      </c>
      <c r="G19705" t="s">
        <v>136</v>
      </c>
      <c r="H19705">
        <v>3834</v>
      </c>
      <c r="I19705" s="68" t="str">
        <f>VLOOKUP(E19705,Refs!$P$2:$R$29,3,FALSE)</f>
        <v>Y62</v>
      </c>
      <c r="J19705" s="68" t="str">
        <f>VLOOKUP(E19705,Refs!$P$2:$S$29,4,FALSE)</f>
        <v>North West</v>
      </c>
      <c r="K19705" s="28">
        <f t="shared" si="622"/>
        <v>3834</v>
      </c>
    </row>
    <row r="19706" spans="1:11" x14ac:dyDescent="0.35">
      <c r="A19706" s="69">
        <f t="shared" si="621"/>
        <v>45962</v>
      </c>
      <c r="B19706" t="s">
        <v>934</v>
      </c>
      <c r="C19706" t="s">
        <v>278</v>
      </c>
      <c r="E19706" t="s">
        <v>300</v>
      </c>
      <c r="F19706" t="s">
        <v>301</v>
      </c>
      <c r="G19706" t="s">
        <v>137</v>
      </c>
      <c r="H19706">
        <v>924</v>
      </c>
      <c r="I19706" s="68" t="str">
        <f>VLOOKUP(E19706,Refs!$P$2:$R$29,3,FALSE)</f>
        <v>Y62</v>
      </c>
      <c r="J19706" s="68" t="str">
        <f>VLOOKUP(E19706,Refs!$P$2:$S$29,4,FALSE)</f>
        <v>North West</v>
      </c>
      <c r="K19706" s="28">
        <f t="shared" si="622"/>
        <v>924</v>
      </c>
    </row>
    <row r="19707" spans="1:11" x14ac:dyDescent="0.35">
      <c r="A19707" s="69">
        <f t="shared" si="621"/>
        <v>45962</v>
      </c>
      <c r="B19707" t="s">
        <v>934</v>
      </c>
      <c r="C19707" t="s">
        <v>278</v>
      </c>
      <c r="E19707" t="s">
        <v>300</v>
      </c>
      <c r="F19707" t="s">
        <v>301</v>
      </c>
      <c r="G19707" t="s">
        <v>138</v>
      </c>
      <c r="H19707">
        <v>864</v>
      </c>
      <c r="I19707" s="68" t="str">
        <f>VLOOKUP(E19707,Refs!$P$2:$R$29,3,FALSE)</f>
        <v>Y62</v>
      </c>
      <c r="J19707" s="68" t="str">
        <f>VLOOKUP(E19707,Refs!$P$2:$S$29,4,FALSE)</f>
        <v>North West</v>
      </c>
      <c r="K19707" s="28">
        <f t="shared" si="622"/>
        <v>864</v>
      </c>
    </row>
    <row r="19708" spans="1:11" x14ac:dyDescent="0.35">
      <c r="A19708" s="69">
        <f t="shared" si="621"/>
        <v>45962</v>
      </c>
      <c r="B19708" t="s">
        <v>934</v>
      </c>
      <c r="C19708" t="s">
        <v>278</v>
      </c>
      <c r="E19708" t="s">
        <v>300</v>
      </c>
      <c r="F19708" t="s">
        <v>301</v>
      </c>
      <c r="G19708" t="s">
        <v>139</v>
      </c>
      <c r="H19708">
        <v>45</v>
      </c>
      <c r="I19708" s="68" t="str">
        <f>VLOOKUP(E19708,Refs!$P$2:$R$29,3,FALSE)</f>
        <v>Y62</v>
      </c>
      <c r="J19708" s="68" t="str">
        <f>VLOOKUP(E19708,Refs!$P$2:$S$29,4,FALSE)</f>
        <v>North West</v>
      </c>
      <c r="K19708" s="28">
        <f t="shared" si="622"/>
        <v>45</v>
      </c>
    </row>
    <row r="19709" spans="1:11" x14ac:dyDescent="0.35">
      <c r="A19709" s="69">
        <f t="shared" si="621"/>
        <v>45962</v>
      </c>
      <c r="B19709" t="s">
        <v>934</v>
      </c>
      <c r="C19709" t="s">
        <v>278</v>
      </c>
      <c r="E19709" t="s">
        <v>300</v>
      </c>
      <c r="F19709" t="s">
        <v>301</v>
      </c>
      <c r="G19709" t="s">
        <v>140</v>
      </c>
      <c r="H19709">
        <v>0</v>
      </c>
      <c r="I19709" s="68" t="str">
        <f>VLOOKUP(E19709,Refs!$P$2:$R$29,3,FALSE)</f>
        <v>Y62</v>
      </c>
      <c r="J19709" s="68" t="str">
        <f>VLOOKUP(E19709,Refs!$P$2:$S$29,4,FALSE)</f>
        <v>North West</v>
      </c>
      <c r="K19709" s="28" t="str">
        <f t="shared" si="622"/>
        <v/>
      </c>
    </row>
    <row r="19710" spans="1:11" x14ac:dyDescent="0.35">
      <c r="A19710" s="69">
        <f t="shared" si="621"/>
        <v>45962</v>
      </c>
      <c r="B19710" t="s">
        <v>934</v>
      </c>
      <c r="C19710" t="s">
        <v>278</v>
      </c>
      <c r="E19710" t="s">
        <v>300</v>
      </c>
      <c r="F19710" t="s">
        <v>301</v>
      </c>
      <c r="G19710" t="s">
        <v>728</v>
      </c>
      <c r="H19710">
        <v>538</v>
      </c>
      <c r="I19710" s="68" t="str">
        <f>VLOOKUP(E19710,Refs!$P$2:$R$29,3,FALSE)</f>
        <v>Y62</v>
      </c>
      <c r="J19710" s="68" t="str">
        <f>VLOOKUP(E19710,Refs!$P$2:$S$29,4,FALSE)</f>
        <v>North West</v>
      </c>
      <c r="K19710" s="28">
        <f t="shared" si="622"/>
        <v>538</v>
      </c>
    </row>
    <row r="19711" spans="1:11" x14ac:dyDescent="0.35">
      <c r="A19711" s="69">
        <f t="shared" si="621"/>
        <v>45962</v>
      </c>
      <c r="B19711" t="s">
        <v>934</v>
      </c>
      <c r="C19711" t="s">
        <v>278</v>
      </c>
      <c r="E19711" t="s">
        <v>300</v>
      </c>
      <c r="F19711" t="s">
        <v>301</v>
      </c>
      <c r="G19711" t="s">
        <v>727</v>
      </c>
      <c r="H19711">
        <v>97</v>
      </c>
      <c r="I19711" s="68" t="str">
        <f>VLOOKUP(E19711,Refs!$P$2:$R$29,3,FALSE)</f>
        <v>Y62</v>
      </c>
      <c r="J19711" s="68" t="str">
        <f>VLOOKUP(E19711,Refs!$P$2:$S$29,4,FALSE)</f>
        <v>North West</v>
      </c>
      <c r="K19711" s="28">
        <f t="shared" si="622"/>
        <v>97</v>
      </c>
    </row>
    <row r="19712" spans="1:11" x14ac:dyDescent="0.35">
      <c r="A19712" s="69">
        <f t="shared" si="621"/>
        <v>45962</v>
      </c>
      <c r="B19712" t="s">
        <v>934</v>
      </c>
      <c r="C19712" t="s">
        <v>278</v>
      </c>
      <c r="E19712" t="s">
        <v>300</v>
      </c>
      <c r="F19712" t="s">
        <v>301</v>
      </c>
      <c r="G19712" t="s">
        <v>730</v>
      </c>
      <c r="H19712">
        <v>700</v>
      </c>
      <c r="I19712" s="68" t="str">
        <f>VLOOKUP(E19712,Refs!$P$2:$R$29,3,FALSE)</f>
        <v>Y62</v>
      </c>
      <c r="J19712" s="68" t="str">
        <f>VLOOKUP(E19712,Refs!$P$2:$S$29,4,FALSE)</f>
        <v>North West</v>
      </c>
      <c r="K19712" s="28">
        <f t="shared" si="622"/>
        <v>700</v>
      </c>
    </row>
    <row r="19713" spans="1:11" x14ac:dyDescent="0.35">
      <c r="A19713" s="69">
        <f t="shared" si="621"/>
        <v>45962</v>
      </c>
      <c r="B19713" t="s">
        <v>934</v>
      </c>
      <c r="C19713" t="s">
        <v>278</v>
      </c>
      <c r="E19713" t="s">
        <v>300</v>
      </c>
      <c r="F19713" t="s">
        <v>301</v>
      </c>
      <c r="G19713" t="s">
        <v>729</v>
      </c>
      <c r="H19713">
        <v>30</v>
      </c>
      <c r="I19713" s="68" t="str">
        <f>VLOOKUP(E19713,Refs!$P$2:$R$29,3,FALSE)</f>
        <v>Y62</v>
      </c>
      <c r="J19713" s="68" t="str">
        <f>VLOOKUP(E19713,Refs!$P$2:$S$29,4,FALSE)</f>
        <v>North West</v>
      </c>
      <c r="K19713" s="28">
        <f t="shared" si="622"/>
        <v>30</v>
      </c>
    </row>
    <row r="19714" spans="1:11" x14ac:dyDescent="0.35">
      <c r="A19714" s="69">
        <f t="shared" si="621"/>
        <v>45992</v>
      </c>
      <c r="B19714" t="s">
        <v>940</v>
      </c>
      <c r="C19714" t="s">
        <v>259</v>
      </c>
      <c r="D19714" t="s">
        <v>882</v>
      </c>
      <c r="E19714" t="s">
        <v>331</v>
      </c>
      <c r="F19714" t="s">
        <v>332</v>
      </c>
      <c r="G19714" t="s">
        <v>10</v>
      </c>
      <c r="H19714">
        <v>36795</v>
      </c>
      <c r="I19714" s="68" t="str">
        <f>VLOOKUP(E19714,Refs!$P$2:$R$29,3,FALSE)</f>
        <v>Y58</v>
      </c>
      <c r="J19714" s="68" t="str">
        <f>VLOOKUP(E19714,Refs!$P$2:$S$29,4,FALSE)</f>
        <v>South West</v>
      </c>
      <c r="K19714" s="28">
        <f t="shared" si="622"/>
        <v>36795</v>
      </c>
    </row>
    <row r="19715" spans="1:11" x14ac:dyDescent="0.35">
      <c r="A19715" s="69">
        <f t="shared" ref="A19715:A19778" si="623">DATEVALUE(RIGHT(B19715,8))</f>
        <v>45992</v>
      </c>
      <c r="B19715" t="s">
        <v>940</v>
      </c>
      <c r="C19715" t="s">
        <v>259</v>
      </c>
      <c r="D19715" t="s">
        <v>882</v>
      </c>
      <c r="E19715" t="s">
        <v>331</v>
      </c>
      <c r="F19715" t="s">
        <v>332</v>
      </c>
      <c r="G19715" t="s">
        <v>69</v>
      </c>
      <c r="H19715">
        <v>32792</v>
      </c>
      <c r="I19715" s="68" t="str">
        <f>VLOOKUP(E19715,Refs!$P$2:$R$29,3,FALSE)</f>
        <v>Y58</v>
      </c>
      <c r="J19715" s="68" t="str">
        <f>VLOOKUP(E19715,Refs!$P$2:$S$29,4,FALSE)</f>
        <v>South West</v>
      </c>
      <c r="K19715" s="28">
        <f t="shared" si="622"/>
        <v>32792</v>
      </c>
    </row>
    <row r="19716" spans="1:11" x14ac:dyDescent="0.35">
      <c r="A19716" s="69">
        <f t="shared" si="623"/>
        <v>45992</v>
      </c>
      <c r="B19716" t="s">
        <v>940</v>
      </c>
      <c r="C19716" t="s">
        <v>259</v>
      </c>
      <c r="D19716" t="s">
        <v>882</v>
      </c>
      <c r="E19716" t="s">
        <v>331</v>
      </c>
      <c r="F19716" t="s">
        <v>332</v>
      </c>
      <c r="G19716" t="s">
        <v>20</v>
      </c>
      <c r="H19716">
        <v>33613</v>
      </c>
      <c r="I19716" s="68" t="str">
        <f>VLOOKUP(E19716,Refs!$P$2:$R$29,3,FALSE)</f>
        <v>Y58</v>
      </c>
      <c r="J19716" s="68" t="str">
        <f>VLOOKUP(E19716,Refs!$P$2:$S$29,4,FALSE)</f>
        <v>South West</v>
      </c>
      <c r="K19716" s="28">
        <f t="shared" si="622"/>
        <v>33613</v>
      </c>
    </row>
    <row r="19717" spans="1:11" x14ac:dyDescent="0.35">
      <c r="A19717" s="69">
        <f t="shared" si="623"/>
        <v>45992</v>
      </c>
      <c r="B19717" t="s">
        <v>940</v>
      </c>
      <c r="C19717" t="s">
        <v>259</v>
      </c>
      <c r="D19717" t="s">
        <v>882</v>
      </c>
      <c r="E19717" t="s">
        <v>331</v>
      </c>
      <c r="F19717" t="s">
        <v>332</v>
      </c>
      <c r="G19717" t="s">
        <v>23</v>
      </c>
      <c r="H19717">
        <v>23580</v>
      </c>
      <c r="I19717" s="68" t="str">
        <f>VLOOKUP(E19717,Refs!$P$2:$R$29,3,FALSE)</f>
        <v>Y58</v>
      </c>
      <c r="J19717" s="68" t="str">
        <f>VLOOKUP(E19717,Refs!$P$2:$S$29,4,FALSE)</f>
        <v>South West</v>
      </c>
      <c r="K19717" s="28">
        <f t="shared" si="622"/>
        <v>23580</v>
      </c>
    </row>
    <row r="19718" spans="1:11" x14ac:dyDescent="0.35">
      <c r="A19718" s="69">
        <f t="shared" si="623"/>
        <v>45992</v>
      </c>
      <c r="B19718" t="s">
        <v>940</v>
      </c>
      <c r="C19718" t="s">
        <v>259</v>
      </c>
      <c r="D19718" t="s">
        <v>882</v>
      </c>
      <c r="E19718" t="s">
        <v>331</v>
      </c>
      <c r="F19718" t="s">
        <v>332</v>
      </c>
      <c r="G19718" t="s">
        <v>19</v>
      </c>
      <c r="H19718">
        <v>626</v>
      </c>
      <c r="I19718" s="68" t="str">
        <f>VLOOKUP(E19718,Refs!$P$2:$R$29,3,FALSE)</f>
        <v>Y58</v>
      </c>
      <c r="J19718" s="68" t="str">
        <f>VLOOKUP(E19718,Refs!$P$2:$S$29,4,FALSE)</f>
        <v>South West</v>
      </c>
      <c r="K19718" s="28">
        <f t="shared" si="622"/>
        <v>626</v>
      </c>
    </row>
    <row r="19719" spans="1:11" x14ac:dyDescent="0.35">
      <c r="A19719" s="69">
        <f t="shared" si="623"/>
        <v>45992</v>
      </c>
      <c r="B19719" t="s">
        <v>940</v>
      </c>
      <c r="C19719" t="s">
        <v>259</v>
      </c>
      <c r="D19719" t="s">
        <v>882</v>
      </c>
      <c r="E19719" t="s">
        <v>331</v>
      </c>
      <c r="F19719" t="s">
        <v>332</v>
      </c>
      <c r="G19719" t="s">
        <v>21</v>
      </c>
      <c r="H19719">
        <v>1434922</v>
      </c>
      <c r="I19719" s="68" t="str">
        <f>VLOOKUP(E19719,Refs!$P$2:$R$29,3,FALSE)</f>
        <v>Y58</v>
      </c>
      <c r="J19719" s="68" t="str">
        <f>VLOOKUP(E19719,Refs!$P$2:$S$29,4,FALSE)</f>
        <v>South West</v>
      </c>
      <c r="K19719" s="28">
        <f t="shared" si="622"/>
        <v>1434922</v>
      </c>
    </row>
    <row r="19720" spans="1:11" x14ac:dyDescent="0.35">
      <c r="A19720" s="69">
        <f t="shared" si="623"/>
        <v>45992</v>
      </c>
      <c r="B19720" t="s">
        <v>940</v>
      </c>
      <c r="C19720" t="s">
        <v>259</v>
      </c>
      <c r="D19720" t="s">
        <v>882</v>
      </c>
      <c r="E19720" t="s">
        <v>331</v>
      </c>
      <c r="F19720" t="s">
        <v>332</v>
      </c>
      <c r="G19720" t="s">
        <v>70</v>
      </c>
      <c r="H19720">
        <v>284</v>
      </c>
      <c r="I19720" s="68" t="str">
        <f>VLOOKUP(E19720,Refs!$P$2:$R$29,3,FALSE)</f>
        <v>Y58</v>
      </c>
      <c r="J19720" s="68" t="str">
        <f>VLOOKUP(E19720,Refs!$P$2:$S$29,4,FALSE)</f>
        <v>South West</v>
      </c>
      <c r="K19720" s="28">
        <f t="shared" si="622"/>
        <v>284</v>
      </c>
    </row>
    <row r="19721" spans="1:11" x14ac:dyDescent="0.35">
      <c r="A19721" s="69">
        <f t="shared" si="623"/>
        <v>45992</v>
      </c>
      <c r="B19721" t="s">
        <v>940</v>
      </c>
      <c r="C19721" t="s">
        <v>259</v>
      </c>
      <c r="D19721" t="s">
        <v>882</v>
      </c>
      <c r="E19721" t="s">
        <v>331</v>
      </c>
      <c r="F19721" t="s">
        <v>332</v>
      </c>
      <c r="G19721" t="s">
        <v>71</v>
      </c>
      <c r="H19721">
        <v>518</v>
      </c>
      <c r="I19721" s="68" t="str">
        <f>VLOOKUP(E19721,Refs!$P$2:$R$29,3,FALSE)</f>
        <v>Y58</v>
      </c>
      <c r="J19721" s="68" t="str">
        <f>VLOOKUP(E19721,Refs!$P$2:$S$29,4,FALSE)</f>
        <v>South West</v>
      </c>
      <c r="K19721" s="28">
        <f t="shared" si="622"/>
        <v>518</v>
      </c>
    </row>
    <row r="19722" spans="1:11" x14ac:dyDescent="0.35">
      <c r="A19722" s="69">
        <f t="shared" si="623"/>
        <v>45992</v>
      </c>
      <c r="B19722" t="s">
        <v>940</v>
      </c>
      <c r="C19722" t="s">
        <v>259</v>
      </c>
      <c r="D19722" t="s">
        <v>882</v>
      </c>
      <c r="E19722" t="s">
        <v>331</v>
      </c>
      <c r="F19722" t="s">
        <v>332</v>
      </c>
      <c r="G19722" t="s">
        <v>72</v>
      </c>
      <c r="H19722">
        <v>65465</v>
      </c>
      <c r="I19722" s="68" t="str">
        <f>VLOOKUP(E19722,Refs!$P$2:$R$29,3,FALSE)</f>
        <v>Y58</v>
      </c>
      <c r="J19722" s="68" t="str">
        <f>VLOOKUP(E19722,Refs!$P$2:$S$29,4,FALSE)</f>
        <v>South West</v>
      </c>
      <c r="K19722" s="28">
        <f t="shared" si="622"/>
        <v>65465</v>
      </c>
    </row>
    <row r="19723" spans="1:11" x14ac:dyDescent="0.35">
      <c r="A19723" s="69">
        <f t="shared" si="623"/>
        <v>45992</v>
      </c>
      <c r="B19723" t="s">
        <v>940</v>
      </c>
      <c r="C19723" t="s">
        <v>259</v>
      </c>
      <c r="D19723" t="s">
        <v>882</v>
      </c>
      <c r="E19723" t="s">
        <v>331</v>
      </c>
      <c r="F19723" t="s">
        <v>332</v>
      </c>
      <c r="G19723" t="s">
        <v>73</v>
      </c>
      <c r="H19723">
        <v>8617</v>
      </c>
      <c r="I19723" s="68" t="str">
        <f>VLOOKUP(E19723,Refs!$P$2:$R$29,3,FALSE)</f>
        <v>Y58</v>
      </c>
      <c r="J19723" s="68" t="str">
        <f>VLOOKUP(E19723,Refs!$P$2:$S$29,4,FALSE)</f>
        <v>South West</v>
      </c>
      <c r="K19723" s="28">
        <f t="shared" si="622"/>
        <v>8617</v>
      </c>
    </row>
    <row r="19724" spans="1:11" x14ac:dyDescent="0.35">
      <c r="A19724" s="69">
        <f t="shared" si="623"/>
        <v>45992</v>
      </c>
      <c r="B19724" t="s">
        <v>940</v>
      </c>
      <c r="C19724" t="s">
        <v>259</v>
      </c>
      <c r="D19724" t="s">
        <v>882</v>
      </c>
      <c r="E19724" t="s">
        <v>331</v>
      </c>
      <c r="F19724" t="s">
        <v>332</v>
      </c>
      <c r="G19724" t="s">
        <v>74</v>
      </c>
      <c r="H19724">
        <v>48860000</v>
      </c>
      <c r="I19724" s="68" t="str">
        <f>VLOOKUP(E19724,Refs!$P$2:$R$29,3,FALSE)</f>
        <v>Y58</v>
      </c>
      <c r="J19724" s="68" t="str">
        <f>VLOOKUP(E19724,Refs!$P$2:$S$29,4,FALSE)</f>
        <v>South West</v>
      </c>
      <c r="K19724" s="28">
        <f t="shared" si="622"/>
        <v>48860000</v>
      </c>
    </row>
    <row r="19725" spans="1:11" x14ac:dyDescent="0.35">
      <c r="A19725" s="69">
        <f t="shared" si="623"/>
        <v>45992</v>
      </c>
      <c r="B19725" t="s">
        <v>940</v>
      </c>
      <c r="C19725" t="s">
        <v>259</v>
      </c>
      <c r="D19725" t="s">
        <v>882</v>
      </c>
      <c r="E19725" t="s">
        <v>331</v>
      </c>
      <c r="F19725" t="s">
        <v>332</v>
      </c>
      <c r="G19725" t="s">
        <v>26</v>
      </c>
      <c r="H19725">
        <v>32751</v>
      </c>
      <c r="I19725" s="68" t="str">
        <f>VLOOKUP(E19725,Refs!$P$2:$R$29,3,FALSE)</f>
        <v>Y58</v>
      </c>
      <c r="J19725" s="68" t="str">
        <f>VLOOKUP(E19725,Refs!$P$2:$S$29,4,FALSE)</f>
        <v>South West</v>
      </c>
      <c r="K19725" s="28">
        <f t="shared" si="622"/>
        <v>32751</v>
      </c>
    </row>
    <row r="19726" spans="1:11" x14ac:dyDescent="0.35">
      <c r="A19726" s="69">
        <f t="shared" si="623"/>
        <v>45992</v>
      </c>
      <c r="B19726" t="s">
        <v>940</v>
      </c>
      <c r="C19726" t="s">
        <v>259</v>
      </c>
      <c r="D19726" t="s">
        <v>882</v>
      </c>
      <c r="E19726" t="s">
        <v>331</v>
      </c>
      <c r="F19726" t="s">
        <v>332</v>
      </c>
      <c r="G19726" t="s">
        <v>75</v>
      </c>
      <c r="H19726">
        <v>1620</v>
      </c>
      <c r="I19726" s="68" t="str">
        <f>VLOOKUP(E19726,Refs!$P$2:$R$29,3,FALSE)</f>
        <v>Y58</v>
      </c>
      <c r="J19726" s="68" t="str">
        <f>VLOOKUP(E19726,Refs!$P$2:$S$29,4,FALSE)</f>
        <v>South West</v>
      </c>
      <c r="K19726" s="28">
        <f t="shared" si="622"/>
        <v>1620</v>
      </c>
    </row>
    <row r="19727" spans="1:11" x14ac:dyDescent="0.35">
      <c r="A19727" s="69">
        <f t="shared" si="623"/>
        <v>45992</v>
      </c>
      <c r="B19727" t="s">
        <v>940</v>
      </c>
      <c r="C19727" t="s">
        <v>259</v>
      </c>
      <c r="D19727" t="s">
        <v>882</v>
      </c>
      <c r="E19727" t="s">
        <v>331</v>
      </c>
      <c r="F19727" t="s">
        <v>332</v>
      </c>
      <c r="G19727" t="s">
        <v>76</v>
      </c>
      <c r="H19727">
        <v>11058</v>
      </c>
      <c r="I19727" s="68" t="str">
        <f>VLOOKUP(E19727,Refs!$P$2:$R$29,3,FALSE)</f>
        <v>Y58</v>
      </c>
      <c r="J19727" s="68" t="str">
        <f>VLOOKUP(E19727,Refs!$P$2:$S$29,4,FALSE)</f>
        <v>South West</v>
      </c>
      <c r="K19727" s="28">
        <f t="shared" si="622"/>
        <v>11058</v>
      </c>
    </row>
    <row r="19728" spans="1:11" x14ac:dyDescent="0.35">
      <c r="A19728" s="69">
        <f t="shared" si="623"/>
        <v>45992</v>
      </c>
      <c r="B19728" t="s">
        <v>940</v>
      </c>
      <c r="C19728" t="s">
        <v>259</v>
      </c>
      <c r="D19728" t="s">
        <v>882</v>
      </c>
      <c r="E19728" t="s">
        <v>331</v>
      </c>
      <c r="F19728" t="s">
        <v>332</v>
      </c>
      <c r="G19728" t="s">
        <v>77</v>
      </c>
      <c r="H19728">
        <v>6844</v>
      </c>
      <c r="I19728" s="68" t="str">
        <f>VLOOKUP(E19728,Refs!$P$2:$R$29,3,FALSE)</f>
        <v>Y58</v>
      </c>
      <c r="J19728" s="68" t="str">
        <f>VLOOKUP(E19728,Refs!$P$2:$S$29,4,FALSE)</f>
        <v>South West</v>
      </c>
      <c r="K19728" s="28">
        <f t="shared" si="622"/>
        <v>6844</v>
      </c>
    </row>
    <row r="19729" spans="1:11" x14ac:dyDescent="0.35">
      <c r="A19729" s="69">
        <f t="shared" si="623"/>
        <v>45992</v>
      </c>
      <c r="B19729" t="s">
        <v>940</v>
      </c>
      <c r="C19729" t="s">
        <v>259</v>
      </c>
      <c r="D19729" t="s">
        <v>882</v>
      </c>
      <c r="E19729" t="s">
        <v>331</v>
      </c>
      <c r="F19729" t="s">
        <v>332</v>
      </c>
      <c r="G19729" t="s">
        <v>78</v>
      </c>
      <c r="H19729">
        <v>13229</v>
      </c>
      <c r="I19729" s="68" t="str">
        <f>VLOOKUP(E19729,Refs!$P$2:$R$29,3,FALSE)</f>
        <v>Y58</v>
      </c>
      <c r="J19729" s="68" t="str">
        <f>VLOOKUP(E19729,Refs!$P$2:$S$29,4,FALSE)</f>
        <v>South West</v>
      </c>
      <c r="K19729" s="28">
        <f t="shared" si="622"/>
        <v>13229</v>
      </c>
    </row>
    <row r="19730" spans="1:11" x14ac:dyDescent="0.35">
      <c r="A19730" s="69">
        <f t="shared" si="623"/>
        <v>45992</v>
      </c>
      <c r="B19730" t="s">
        <v>940</v>
      </c>
      <c r="C19730" t="s">
        <v>259</v>
      </c>
      <c r="D19730" t="s">
        <v>882</v>
      </c>
      <c r="E19730" t="s">
        <v>331</v>
      </c>
      <c r="F19730" t="s">
        <v>332</v>
      </c>
      <c r="G19730" t="s">
        <v>79</v>
      </c>
      <c r="H19730">
        <v>0</v>
      </c>
      <c r="I19730" s="68" t="str">
        <f>VLOOKUP(E19730,Refs!$P$2:$R$29,3,FALSE)</f>
        <v>Y58</v>
      </c>
      <c r="J19730" s="68" t="str">
        <f>VLOOKUP(E19730,Refs!$P$2:$S$29,4,FALSE)</f>
        <v>South West</v>
      </c>
      <c r="K19730" s="28" t="str">
        <f t="shared" si="622"/>
        <v/>
      </c>
    </row>
    <row r="19731" spans="1:11" x14ac:dyDescent="0.35">
      <c r="A19731" s="69">
        <f t="shared" si="623"/>
        <v>45992</v>
      </c>
      <c r="B19731" t="s">
        <v>940</v>
      </c>
      <c r="C19731" t="s">
        <v>259</v>
      </c>
      <c r="D19731" t="s">
        <v>882</v>
      </c>
      <c r="E19731" t="s">
        <v>331</v>
      </c>
      <c r="F19731" t="s">
        <v>332</v>
      </c>
      <c r="G19731" t="s">
        <v>25</v>
      </c>
      <c r="H19731">
        <v>18332</v>
      </c>
      <c r="I19731" s="68" t="str">
        <f>VLOOKUP(E19731,Refs!$P$2:$R$29,3,FALSE)</f>
        <v>Y58</v>
      </c>
      <c r="J19731" s="68" t="str">
        <f>VLOOKUP(E19731,Refs!$P$2:$S$29,4,FALSE)</f>
        <v>South West</v>
      </c>
      <c r="K19731" s="28">
        <f t="shared" si="622"/>
        <v>18332</v>
      </c>
    </row>
    <row r="19732" spans="1:11" x14ac:dyDescent="0.35">
      <c r="A19732" s="69">
        <f t="shared" si="623"/>
        <v>45992</v>
      </c>
      <c r="B19732" t="s">
        <v>940</v>
      </c>
      <c r="C19732" t="s">
        <v>259</v>
      </c>
      <c r="D19732" t="s">
        <v>882</v>
      </c>
      <c r="E19732" t="s">
        <v>331</v>
      </c>
      <c r="F19732" t="s">
        <v>332</v>
      </c>
      <c r="G19732" t="s">
        <v>80</v>
      </c>
      <c r="H19732">
        <v>44</v>
      </c>
      <c r="I19732" s="68" t="str">
        <f>VLOOKUP(E19732,Refs!$P$2:$R$29,3,FALSE)</f>
        <v>Y58</v>
      </c>
      <c r="J19732" s="68" t="str">
        <f>VLOOKUP(E19732,Refs!$P$2:$S$29,4,FALSE)</f>
        <v>South West</v>
      </c>
      <c r="K19732" s="28">
        <f t="shared" si="622"/>
        <v>44</v>
      </c>
    </row>
    <row r="19733" spans="1:11" x14ac:dyDescent="0.35">
      <c r="A19733" s="69">
        <f t="shared" si="623"/>
        <v>45992</v>
      </c>
      <c r="B19733" t="s">
        <v>940</v>
      </c>
      <c r="C19733" t="s">
        <v>259</v>
      </c>
      <c r="D19733" t="s">
        <v>882</v>
      </c>
      <c r="E19733" t="s">
        <v>331</v>
      </c>
      <c r="F19733" t="s">
        <v>332</v>
      </c>
      <c r="G19733" t="s">
        <v>81</v>
      </c>
      <c r="H19733">
        <v>8902</v>
      </c>
      <c r="I19733" s="68" t="str">
        <f>VLOOKUP(E19733,Refs!$P$2:$R$29,3,FALSE)</f>
        <v>Y58</v>
      </c>
      <c r="J19733" s="68" t="str">
        <f>VLOOKUP(E19733,Refs!$P$2:$S$29,4,FALSE)</f>
        <v>South West</v>
      </c>
      <c r="K19733" s="28">
        <f t="shared" si="622"/>
        <v>8902</v>
      </c>
    </row>
    <row r="19734" spans="1:11" x14ac:dyDescent="0.35">
      <c r="A19734" s="69">
        <f t="shared" si="623"/>
        <v>45992</v>
      </c>
      <c r="B19734" t="s">
        <v>940</v>
      </c>
      <c r="C19734" t="s">
        <v>259</v>
      </c>
      <c r="D19734" t="s">
        <v>882</v>
      </c>
      <c r="E19734" t="s">
        <v>331</v>
      </c>
      <c r="F19734" t="s">
        <v>332</v>
      </c>
      <c r="G19734" t="s">
        <v>82</v>
      </c>
      <c r="H19734">
        <v>3975</v>
      </c>
      <c r="I19734" s="68" t="str">
        <f>VLOOKUP(E19734,Refs!$P$2:$R$29,3,FALSE)</f>
        <v>Y58</v>
      </c>
      <c r="J19734" s="68" t="str">
        <f>VLOOKUP(E19734,Refs!$P$2:$S$29,4,FALSE)</f>
        <v>South West</v>
      </c>
      <c r="K19734" s="28">
        <f t="shared" si="622"/>
        <v>3975</v>
      </c>
    </row>
    <row r="19735" spans="1:11" x14ac:dyDescent="0.35">
      <c r="A19735" s="69">
        <f t="shared" si="623"/>
        <v>45992</v>
      </c>
      <c r="B19735" t="s">
        <v>940</v>
      </c>
      <c r="C19735" t="s">
        <v>259</v>
      </c>
      <c r="D19735" t="s">
        <v>882</v>
      </c>
      <c r="E19735" t="s">
        <v>331</v>
      </c>
      <c r="F19735" t="s">
        <v>332</v>
      </c>
      <c r="G19735" t="s">
        <v>83</v>
      </c>
      <c r="H19735">
        <v>4072</v>
      </c>
      <c r="I19735" s="68" t="str">
        <f>VLOOKUP(E19735,Refs!$P$2:$R$29,3,FALSE)</f>
        <v>Y58</v>
      </c>
      <c r="J19735" s="68" t="str">
        <f>VLOOKUP(E19735,Refs!$P$2:$S$29,4,FALSE)</f>
        <v>South West</v>
      </c>
      <c r="K19735" s="28">
        <f t="shared" si="622"/>
        <v>4072</v>
      </c>
    </row>
    <row r="19736" spans="1:11" x14ac:dyDescent="0.35">
      <c r="A19736" s="69">
        <f t="shared" si="623"/>
        <v>45992</v>
      </c>
      <c r="B19736" t="s">
        <v>940</v>
      </c>
      <c r="C19736" t="s">
        <v>259</v>
      </c>
      <c r="D19736" t="s">
        <v>882</v>
      </c>
      <c r="E19736" t="s">
        <v>331</v>
      </c>
      <c r="F19736" t="s">
        <v>332</v>
      </c>
      <c r="G19736" t="s">
        <v>84</v>
      </c>
      <c r="H19736">
        <v>22272</v>
      </c>
      <c r="I19736" s="68" t="str">
        <f>VLOOKUP(E19736,Refs!$P$2:$R$29,3,FALSE)</f>
        <v>Y58</v>
      </c>
      <c r="J19736" s="68" t="str">
        <f>VLOOKUP(E19736,Refs!$P$2:$S$29,4,FALSE)</f>
        <v>South West</v>
      </c>
      <c r="K19736" s="28">
        <f t="shared" si="622"/>
        <v>22272</v>
      </c>
    </row>
    <row r="19737" spans="1:11" x14ac:dyDescent="0.35">
      <c r="A19737" s="69">
        <f t="shared" si="623"/>
        <v>45992</v>
      </c>
      <c r="B19737" t="s">
        <v>940</v>
      </c>
      <c r="C19737" t="s">
        <v>259</v>
      </c>
      <c r="D19737" t="s">
        <v>882</v>
      </c>
      <c r="E19737" t="s">
        <v>331</v>
      </c>
      <c r="F19737" t="s">
        <v>332</v>
      </c>
      <c r="G19737" t="s">
        <v>85</v>
      </c>
      <c r="H19737">
        <v>754</v>
      </c>
      <c r="I19737" s="68" t="str">
        <f>VLOOKUP(E19737,Refs!$P$2:$R$29,3,FALSE)</f>
        <v>Y58</v>
      </c>
      <c r="J19737" s="68" t="str">
        <f>VLOOKUP(E19737,Refs!$P$2:$S$29,4,FALSE)</f>
        <v>South West</v>
      </c>
      <c r="K19737" s="28">
        <f t="shared" si="622"/>
        <v>754</v>
      </c>
    </row>
    <row r="19738" spans="1:11" x14ac:dyDescent="0.35">
      <c r="A19738" s="69">
        <f t="shared" si="623"/>
        <v>45992</v>
      </c>
      <c r="B19738" t="s">
        <v>940</v>
      </c>
      <c r="C19738" t="s">
        <v>259</v>
      </c>
      <c r="D19738" t="s">
        <v>882</v>
      </c>
      <c r="E19738" t="s">
        <v>331</v>
      </c>
      <c r="F19738" t="s">
        <v>332</v>
      </c>
      <c r="G19738" t="s">
        <v>86</v>
      </c>
      <c r="H19738">
        <v>378</v>
      </c>
      <c r="I19738" s="68" t="str">
        <f>VLOOKUP(E19738,Refs!$P$2:$R$29,3,FALSE)</f>
        <v>Y58</v>
      </c>
      <c r="J19738" s="68" t="str">
        <f>VLOOKUP(E19738,Refs!$P$2:$S$29,4,FALSE)</f>
        <v>South West</v>
      </c>
      <c r="K19738" s="28">
        <f t="shared" si="622"/>
        <v>378</v>
      </c>
    </row>
    <row r="19739" spans="1:11" x14ac:dyDescent="0.35">
      <c r="A19739" s="69">
        <f t="shared" si="623"/>
        <v>45992</v>
      </c>
      <c r="B19739" t="s">
        <v>940</v>
      </c>
      <c r="C19739" t="s">
        <v>259</v>
      </c>
      <c r="D19739" t="s">
        <v>882</v>
      </c>
      <c r="E19739" t="s">
        <v>331</v>
      </c>
      <c r="F19739" t="s">
        <v>332</v>
      </c>
      <c r="G19739" t="s">
        <v>87</v>
      </c>
      <c r="H19739">
        <v>7515</v>
      </c>
      <c r="I19739" s="68" t="str">
        <f>VLOOKUP(E19739,Refs!$P$2:$R$29,3,FALSE)</f>
        <v>Y58</v>
      </c>
      <c r="J19739" s="68" t="str">
        <f>VLOOKUP(E19739,Refs!$P$2:$S$29,4,FALSE)</f>
        <v>South West</v>
      </c>
      <c r="K19739" s="28">
        <f t="shared" si="622"/>
        <v>7515</v>
      </c>
    </row>
    <row r="19740" spans="1:11" x14ac:dyDescent="0.35">
      <c r="A19740" s="69">
        <f t="shared" si="623"/>
        <v>45992</v>
      </c>
      <c r="B19740" t="s">
        <v>940</v>
      </c>
      <c r="C19740" t="s">
        <v>259</v>
      </c>
      <c r="D19740" t="s">
        <v>882</v>
      </c>
      <c r="E19740" t="s">
        <v>331</v>
      </c>
      <c r="F19740" t="s">
        <v>332</v>
      </c>
      <c r="G19740" t="s">
        <v>88</v>
      </c>
      <c r="H19740">
        <v>50869</v>
      </c>
      <c r="I19740" s="68" t="str">
        <f>VLOOKUP(E19740,Refs!$P$2:$R$29,3,FALSE)</f>
        <v>Y58</v>
      </c>
      <c r="J19740" s="68" t="str">
        <f>VLOOKUP(E19740,Refs!$P$2:$S$29,4,FALSE)</f>
        <v>South West</v>
      </c>
      <c r="K19740" s="28">
        <f t="shared" si="622"/>
        <v>50869</v>
      </c>
    </row>
    <row r="19741" spans="1:11" x14ac:dyDescent="0.35">
      <c r="A19741" s="69">
        <f t="shared" si="623"/>
        <v>45992</v>
      </c>
      <c r="B19741" t="s">
        <v>940</v>
      </c>
      <c r="C19741" t="s">
        <v>259</v>
      </c>
      <c r="D19741" t="s">
        <v>882</v>
      </c>
      <c r="E19741" t="s">
        <v>331</v>
      </c>
      <c r="F19741" t="s">
        <v>332</v>
      </c>
      <c r="G19741" t="s">
        <v>89</v>
      </c>
      <c r="H19741">
        <v>23954</v>
      </c>
      <c r="I19741" s="68" t="str">
        <f>VLOOKUP(E19741,Refs!$P$2:$R$29,3,FALSE)</f>
        <v>Y58</v>
      </c>
      <c r="J19741" s="68" t="str">
        <f>VLOOKUP(E19741,Refs!$P$2:$S$29,4,FALSE)</f>
        <v>South West</v>
      </c>
      <c r="K19741" s="28">
        <f t="shared" si="622"/>
        <v>23954</v>
      </c>
    </row>
    <row r="19742" spans="1:11" x14ac:dyDescent="0.35">
      <c r="A19742" s="69">
        <f t="shared" si="623"/>
        <v>45992</v>
      </c>
      <c r="B19742" t="s">
        <v>940</v>
      </c>
      <c r="C19742" t="s">
        <v>259</v>
      </c>
      <c r="D19742" t="s">
        <v>882</v>
      </c>
      <c r="E19742" t="s">
        <v>331</v>
      </c>
      <c r="F19742" t="s">
        <v>332</v>
      </c>
      <c r="G19742" t="s">
        <v>27</v>
      </c>
      <c r="H19742">
        <v>3729</v>
      </c>
      <c r="I19742" s="68" t="str">
        <f>VLOOKUP(E19742,Refs!$P$2:$R$29,3,FALSE)</f>
        <v>Y58</v>
      </c>
      <c r="J19742" s="68" t="str">
        <f>VLOOKUP(E19742,Refs!$P$2:$S$29,4,FALSE)</f>
        <v>South West</v>
      </c>
      <c r="K19742" s="28">
        <f t="shared" si="622"/>
        <v>3729</v>
      </c>
    </row>
    <row r="19743" spans="1:11" x14ac:dyDescent="0.35">
      <c r="A19743" s="69">
        <f t="shared" si="623"/>
        <v>45992</v>
      </c>
      <c r="B19743" t="s">
        <v>940</v>
      </c>
      <c r="C19743" t="s">
        <v>259</v>
      </c>
      <c r="D19743" t="s">
        <v>882</v>
      </c>
      <c r="E19743" t="s">
        <v>331</v>
      </c>
      <c r="F19743" t="s">
        <v>332</v>
      </c>
      <c r="G19743" t="s">
        <v>29</v>
      </c>
      <c r="H19743">
        <v>5196</v>
      </c>
      <c r="I19743" s="68" t="str">
        <f>VLOOKUP(E19743,Refs!$P$2:$R$29,3,FALSE)</f>
        <v>Y58</v>
      </c>
      <c r="J19743" s="68" t="str">
        <f>VLOOKUP(E19743,Refs!$P$2:$S$29,4,FALSE)</f>
        <v>South West</v>
      </c>
      <c r="K19743" s="28">
        <f t="shared" si="622"/>
        <v>5196</v>
      </c>
    </row>
    <row r="19744" spans="1:11" x14ac:dyDescent="0.35">
      <c r="A19744" s="69">
        <f t="shared" si="623"/>
        <v>45992</v>
      </c>
      <c r="B19744" t="s">
        <v>940</v>
      </c>
      <c r="C19744" t="s">
        <v>259</v>
      </c>
      <c r="D19744" t="s">
        <v>882</v>
      </c>
      <c r="E19744" t="s">
        <v>331</v>
      </c>
      <c r="F19744" t="s">
        <v>332</v>
      </c>
      <c r="G19744" t="s">
        <v>90</v>
      </c>
      <c r="H19744">
        <v>2380</v>
      </c>
      <c r="I19744" s="68" t="str">
        <f>VLOOKUP(E19744,Refs!$P$2:$R$29,3,FALSE)</f>
        <v>Y58</v>
      </c>
      <c r="J19744" s="68" t="str">
        <f>VLOOKUP(E19744,Refs!$P$2:$S$29,4,FALSE)</f>
        <v>South West</v>
      </c>
      <c r="K19744" s="28">
        <f t="shared" si="622"/>
        <v>2380</v>
      </c>
    </row>
    <row r="19745" spans="1:11" x14ac:dyDescent="0.35">
      <c r="A19745" s="69">
        <f t="shared" si="623"/>
        <v>45992</v>
      </c>
      <c r="B19745" t="s">
        <v>940</v>
      </c>
      <c r="C19745" t="s">
        <v>259</v>
      </c>
      <c r="D19745" t="s">
        <v>882</v>
      </c>
      <c r="E19745" t="s">
        <v>331</v>
      </c>
      <c r="F19745" t="s">
        <v>332</v>
      </c>
      <c r="G19745" t="s">
        <v>91</v>
      </c>
      <c r="H19745">
        <v>119</v>
      </c>
      <c r="I19745" s="68" t="str">
        <f>VLOOKUP(E19745,Refs!$P$2:$R$29,3,FALSE)</f>
        <v>Y58</v>
      </c>
      <c r="J19745" s="68" t="str">
        <f>VLOOKUP(E19745,Refs!$P$2:$S$29,4,FALSE)</f>
        <v>South West</v>
      </c>
      <c r="K19745" s="28">
        <f t="shared" si="622"/>
        <v>119</v>
      </c>
    </row>
    <row r="19746" spans="1:11" x14ac:dyDescent="0.35">
      <c r="A19746" s="69">
        <f t="shared" si="623"/>
        <v>45992</v>
      </c>
      <c r="B19746" t="s">
        <v>940</v>
      </c>
      <c r="C19746" t="s">
        <v>259</v>
      </c>
      <c r="D19746" t="s">
        <v>882</v>
      </c>
      <c r="E19746" t="s">
        <v>331</v>
      </c>
      <c r="F19746" t="s">
        <v>332</v>
      </c>
      <c r="G19746" t="s">
        <v>92</v>
      </c>
      <c r="H19746">
        <v>434</v>
      </c>
      <c r="I19746" s="68" t="str">
        <f>VLOOKUP(E19746,Refs!$P$2:$R$29,3,FALSE)</f>
        <v>Y58</v>
      </c>
      <c r="J19746" s="68" t="str">
        <f>VLOOKUP(E19746,Refs!$P$2:$S$29,4,FALSE)</f>
        <v>South West</v>
      </c>
      <c r="K19746" s="28">
        <f t="shared" ref="K19746:K19809" si="624">IF(OR(H19746="NULL",H19746=0,H19746=""),"",H19746)</f>
        <v>434</v>
      </c>
    </row>
    <row r="19747" spans="1:11" x14ac:dyDescent="0.35">
      <c r="A19747" s="69">
        <f t="shared" si="623"/>
        <v>45992</v>
      </c>
      <c r="B19747" t="s">
        <v>940</v>
      </c>
      <c r="C19747" t="s">
        <v>259</v>
      </c>
      <c r="D19747" t="s">
        <v>882</v>
      </c>
      <c r="E19747" t="s">
        <v>331</v>
      </c>
      <c r="F19747" t="s">
        <v>332</v>
      </c>
      <c r="G19747" t="s">
        <v>93</v>
      </c>
      <c r="H19747">
        <v>342</v>
      </c>
      <c r="I19747" s="68" t="str">
        <f>VLOOKUP(E19747,Refs!$P$2:$R$29,3,FALSE)</f>
        <v>Y58</v>
      </c>
      <c r="J19747" s="68" t="str">
        <f>VLOOKUP(E19747,Refs!$P$2:$S$29,4,FALSE)</f>
        <v>South West</v>
      </c>
      <c r="K19747" s="28">
        <f t="shared" si="624"/>
        <v>342</v>
      </c>
    </row>
    <row r="19748" spans="1:11" x14ac:dyDescent="0.35">
      <c r="A19748" s="69">
        <f t="shared" si="623"/>
        <v>45992</v>
      </c>
      <c r="B19748" t="s">
        <v>940</v>
      </c>
      <c r="C19748" t="s">
        <v>259</v>
      </c>
      <c r="D19748" t="s">
        <v>882</v>
      </c>
      <c r="E19748" t="s">
        <v>331</v>
      </c>
      <c r="F19748" t="s">
        <v>332</v>
      </c>
      <c r="G19748" t="s">
        <v>94</v>
      </c>
      <c r="H19748">
        <v>833</v>
      </c>
      <c r="I19748" s="68" t="str">
        <f>VLOOKUP(E19748,Refs!$P$2:$R$29,3,FALSE)</f>
        <v>Y58</v>
      </c>
      <c r="J19748" s="68" t="str">
        <f>VLOOKUP(E19748,Refs!$P$2:$S$29,4,FALSE)</f>
        <v>South West</v>
      </c>
      <c r="K19748" s="28">
        <f t="shared" si="624"/>
        <v>833</v>
      </c>
    </row>
    <row r="19749" spans="1:11" x14ac:dyDescent="0.35">
      <c r="A19749" s="69">
        <f t="shared" si="623"/>
        <v>45992</v>
      </c>
      <c r="B19749" t="s">
        <v>940</v>
      </c>
      <c r="C19749" t="s">
        <v>259</v>
      </c>
      <c r="D19749" t="s">
        <v>882</v>
      </c>
      <c r="E19749" t="s">
        <v>331</v>
      </c>
      <c r="F19749" t="s">
        <v>332</v>
      </c>
      <c r="G19749" t="s">
        <v>95</v>
      </c>
      <c r="H19749">
        <v>905</v>
      </c>
      <c r="I19749" s="68" t="str">
        <f>VLOOKUP(E19749,Refs!$P$2:$R$29,3,FALSE)</f>
        <v>Y58</v>
      </c>
      <c r="J19749" s="68" t="str">
        <f>VLOOKUP(E19749,Refs!$P$2:$S$29,4,FALSE)</f>
        <v>South West</v>
      </c>
      <c r="K19749" s="28">
        <f t="shared" si="624"/>
        <v>905</v>
      </c>
    </row>
    <row r="19750" spans="1:11" x14ac:dyDescent="0.35">
      <c r="A19750" s="69">
        <f t="shared" si="623"/>
        <v>45992</v>
      </c>
      <c r="B19750" t="s">
        <v>940</v>
      </c>
      <c r="C19750" t="s">
        <v>259</v>
      </c>
      <c r="D19750" t="s">
        <v>882</v>
      </c>
      <c r="E19750" t="s">
        <v>331</v>
      </c>
      <c r="F19750" t="s">
        <v>332</v>
      </c>
      <c r="G19750" t="s">
        <v>96</v>
      </c>
      <c r="H19750">
        <v>6665</v>
      </c>
      <c r="I19750" s="68" t="str">
        <f>VLOOKUP(E19750,Refs!$P$2:$R$29,3,FALSE)</f>
        <v>Y58</v>
      </c>
      <c r="J19750" s="68" t="str">
        <f>VLOOKUP(E19750,Refs!$P$2:$S$29,4,FALSE)</f>
        <v>South West</v>
      </c>
      <c r="K19750" s="28">
        <f t="shared" si="624"/>
        <v>6665</v>
      </c>
    </row>
    <row r="19751" spans="1:11" x14ac:dyDescent="0.35">
      <c r="A19751" s="69">
        <f t="shared" si="623"/>
        <v>45992</v>
      </c>
      <c r="B19751" t="s">
        <v>940</v>
      </c>
      <c r="C19751" t="s">
        <v>259</v>
      </c>
      <c r="D19751" t="s">
        <v>882</v>
      </c>
      <c r="E19751" t="s">
        <v>331</v>
      </c>
      <c r="F19751" t="s">
        <v>332</v>
      </c>
      <c r="G19751" t="s">
        <v>31</v>
      </c>
      <c r="H19751">
        <v>6227</v>
      </c>
      <c r="I19751" s="68" t="str">
        <f>VLOOKUP(E19751,Refs!$P$2:$R$29,3,FALSE)</f>
        <v>Y58</v>
      </c>
      <c r="J19751" s="68" t="str">
        <f>VLOOKUP(E19751,Refs!$P$2:$S$29,4,FALSE)</f>
        <v>South West</v>
      </c>
      <c r="K19751" s="28">
        <f t="shared" si="624"/>
        <v>6227</v>
      </c>
    </row>
    <row r="19752" spans="1:11" x14ac:dyDescent="0.35">
      <c r="A19752" s="69">
        <f t="shared" si="623"/>
        <v>45992</v>
      </c>
      <c r="B19752" t="s">
        <v>940</v>
      </c>
      <c r="C19752" t="s">
        <v>259</v>
      </c>
      <c r="D19752" t="s">
        <v>882</v>
      </c>
      <c r="E19752" t="s">
        <v>331</v>
      </c>
      <c r="F19752" t="s">
        <v>332</v>
      </c>
      <c r="G19752" t="s">
        <v>97</v>
      </c>
      <c r="H19752">
        <v>4003</v>
      </c>
      <c r="I19752" s="68" t="str">
        <f>VLOOKUP(E19752,Refs!$P$2:$R$29,3,FALSE)</f>
        <v>Y58</v>
      </c>
      <c r="J19752" s="68" t="str">
        <f>VLOOKUP(E19752,Refs!$P$2:$S$29,4,FALSE)</f>
        <v>South West</v>
      </c>
      <c r="K19752" s="28">
        <f t="shared" si="624"/>
        <v>4003</v>
      </c>
    </row>
    <row r="19753" spans="1:11" x14ac:dyDescent="0.35">
      <c r="A19753" s="69">
        <f t="shared" si="623"/>
        <v>45992</v>
      </c>
      <c r="B19753" t="s">
        <v>940</v>
      </c>
      <c r="C19753" t="s">
        <v>259</v>
      </c>
      <c r="D19753" t="s">
        <v>882</v>
      </c>
      <c r="E19753" t="s">
        <v>331</v>
      </c>
      <c r="F19753" t="s">
        <v>332</v>
      </c>
      <c r="G19753" t="s">
        <v>98</v>
      </c>
      <c r="H19753">
        <v>3800</v>
      </c>
      <c r="I19753" s="68" t="str">
        <f>VLOOKUP(E19753,Refs!$P$2:$R$29,3,FALSE)</f>
        <v>Y58</v>
      </c>
      <c r="J19753" s="68" t="str">
        <f>VLOOKUP(E19753,Refs!$P$2:$S$29,4,FALSE)</f>
        <v>South West</v>
      </c>
      <c r="K19753" s="28">
        <f t="shared" si="624"/>
        <v>3800</v>
      </c>
    </row>
    <row r="19754" spans="1:11" x14ac:dyDescent="0.35">
      <c r="A19754" s="69">
        <f t="shared" si="623"/>
        <v>45992</v>
      </c>
      <c r="B19754" t="s">
        <v>940</v>
      </c>
      <c r="C19754" t="s">
        <v>259</v>
      </c>
      <c r="D19754" t="s">
        <v>882</v>
      </c>
      <c r="E19754" t="s">
        <v>331</v>
      </c>
      <c r="F19754" t="s">
        <v>332</v>
      </c>
      <c r="G19754" t="s">
        <v>99</v>
      </c>
      <c r="H19754">
        <v>3396</v>
      </c>
      <c r="I19754" s="68" t="str">
        <f>VLOOKUP(E19754,Refs!$P$2:$R$29,3,FALSE)</f>
        <v>Y58</v>
      </c>
      <c r="J19754" s="68" t="str">
        <f>VLOOKUP(E19754,Refs!$P$2:$S$29,4,FALSE)</f>
        <v>South West</v>
      </c>
      <c r="K19754" s="28">
        <f t="shared" si="624"/>
        <v>3396</v>
      </c>
    </row>
    <row r="19755" spans="1:11" x14ac:dyDescent="0.35">
      <c r="A19755" s="69">
        <f t="shared" si="623"/>
        <v>45992</v>
      </c>
      <c r="B19755" t="s">
        <v>940</v>
      </c>
      <c r="C19755" t="s">
        <v>259</v>
      </c>
      <c r="D19755" t="s">
        <v>882</v>
      </c>
      <c r="E19755" t="s">
        <v>331</v>
      </c>
      <c r="F19755" t="s">
        <v>332</v>
      </c>
      <c r="G19755" t="s">
        <v>100</v>
      </c>
      <c r="H19755">
        <v>1845</v>
      </c>
      <c r="I19755" s="68" t="str">
        <f>VLOOKUP(E19755,Refs!$P$2:$R$29,3,FALSE)</f>
        <v>Y58</v>
      </c>
      <c r="J19755" s="68" t="str">
        <f>VLOOKUP(E19755,Refs!$P$2:$S$29,4,FALSE)</f>
        <v>South West</v>
      </c>
      <c r="K19755" s="28">
        <f t="shared" si="624"/>
        <v>1845</v>
      </c>
    </row>
    <row r="19756" spans="1:11" x14ac:dyDescent="0.35">
      <c r="A19756" s="69">
        <f t="shared" si="623"/>
        <v>45992</v>
      </c>
      <c r="B19756" t="s">
        <v>940</v>
      </c>
      <c r="C19756" t="s">
        <v>259</v>
      </c>
      <c r="D19756" t="s">
        <v>882</v>
      </c>
      <c r="E19756" t="s">
        <v>331</v>
      </c>
      <c r="F19756" t="s">
        <v>332</v>
      </c>
      <c r="G19756" t="s">
        <v>101</v>
      </c>
      <c r="H19756">
        <v>788</v>
      </c>
      <c r="I19756" s="68" t="str">
        <f>VLOOKUP(E19756,Refs!$P$2:$R$29,3,FALSE)</f>
        <v>Y58</v>
      </c>
      <c r="J19756" s="68" t="str">
        <f>VLOOKUP(E19756,Refs!$P$2:$S$29,4,FALSE)</f>
        <v>South West</v>
      </c>
      <c r="K19756" s="28">
        <f t="shared" si="624"/>
        <v>788</v>
      </c>
    </row>
    <row r="19757" spans="1:11" x14ac:dyDescent="0.35">
      <c r="A19757" s="69">
        <f t="shared" si="623"/>
        <v>45992</v>
      </c>
      <c r="B19757" t="s">
        <v>940</v>
      </c>
      <c r="C19757" t="s">
        <v>259</v>
      </c>
      <c r="D19757" t="s">
        <v>882</v>
      </c>
      <c r="E19757" t="s">
        <v>331</v>
      </c>
      <c r="F19757" t="s">
        <v>332</v>
      </c>
      <c r="G19757" t="s">
        <v>102</v>
      </c>
      <c r="H19757">
        <v>278</v>
      </c>
      <c r="I19757" s="68" t="str">
        <f>VLOOKUP(E19757,Refs!$P$2:$R$29,3,FALSE)</f>
        <v>Y58</v>
      </c>
      <c r="J19757" s="68" t="str">
        <f>VLOOKUP(E19757,Refs!$P$2:$S$29,4,FALSE)</f>
        <v>South West</v>
      </c>
      <c r="K19757" s="28">
        <f t="shared" si="624"/>
        <v>278</v>
      </c>
    </row>
    <row r="19758" spans="1:11" x14ac:dyDescent="0.35">
      <c r="A19758" s="69">
        <f t="shared" si="623"/>
        <v>45992</v>
      </c>
      <c r="B19758" t="s">
        <v>940</v>
      </c>
      <c r="C19758" t="s">
        <v>259</v>
      </c>
      <c r="D19758" t="s">
        <v>882</v>
      </c>
      <c r="E19758" t="s">
        <v>331</v>
      </c>
      <c r="F19758" t="s">
        <v>332</v>
      </c>
      <c r="G19758" t="s">
        <v>103</v>
      </c>
      <c r="H19758">
        <v>2642</v>
      </c>
      <c r="I19758" s="68" t="str">
        <f>VLOOKUP(E19758,Refs!$P$2:$R$29,3,FALSE)</f>
        <v>Y58</v>
      </c>
      <c r="J19758" s="68" t="str">
        <f>VLOOKUP(E19758,Refs!$P$2:$S$29,4,FALSE)</f>
        <v>South West</v>
      </c>
      <c r="K19758" s="28">
        <f t="shared" si="624"/>
        <v>2642</v>
      </c>
    </row>
    <row r="19759" spans="1:11" x14ac:dyDescent="0.35">
      <c r="A19759" s="69">
        <f t="shared" si="623"/>
        <v>45992</v>
      </c>
      <c r="B19759" t="s">
        <v>940</v>
      </c>
      <c r="C19759" t="s">
        <v>259</v>
      </c>
      <c r="D19759" t="s">
        <v>882</v>
      </c>
      <c r="E19759" t="s">
        <v>331</v>
      </c>
      <c r="F19759" t="s">
        <v>332</v>
      </c>
      <c r="G19759" t="s">
        <v>104</v>
      </c>
      <c r="H19759">
        <v>4953840</v>
      </c>
      <c r="I19759" s="68" t="str">
        <f>VLOOKUP(E19759,Refs!$P$2:$R$29,3,FALSE)</f>
        <v>Y58</v>
      </c>
      <c r="J19759" s="68" t="str">
        <f>VLOOKUP(E19759,Refs!$P$2:$S$29,4,FALSE)</f>
        <v>South West</v>
      </c>
      <c r="K19759" s="28">
        <f t="shared" si="624"/>
        <v>4953840</v>
      </c>
    </row>
    <row r="19760" spans="1:11" x14ac:dyDescent="0.35">
      <c r="A19760" s="69">
        <f t="shared" si="623"/>
        <v>45992</v>
      </c>
      <c r="B19760" t="s">
        <v>940</v>
      </c>
      <c r="C19760" t="s">
        <v>259</v>
      </c>
      <c r="D19760" t="s">
        <v>882</v>
      </c>
      <c r="E19760" t="s">
        <v>331</v>
      </c>
      <c r="F19760" t="s">
        <v>332</v>
      </c>
      <c r="G19760" t="s">
        <v>105</v>
      </c>
      <c r="H19760">
        <v>4450</v>
      </c>
      <c r="I19760" s="68" t="str">
        <f>VLOOKUP(E19760,Refs!$P$2:$R$29,3,FALSE)</f>
        <v>Y58</v>
      </c>
      <c r="J19760" s="68" t="str">
        <f>VLOOKUP(E19760,Refs!$P$2:$S$29,4,FALSE)</f>
        <v>South West</v>
      </c>
      <c r="K19760" s="28">
        <f t="shared" si="624"/>
        <v>4450</v>
      </c>
    </row>
    <row r="19761" spans="1:11" x14ac:dyDescent="0.35">
      <c r="A19761" s="69">
        <f t="shared" si="623"/>
        <v>45992</v>
      </c>
      <c r="B19761" t="s">
        <v>940</v>
      </c>
      <c r="C19761" t="s">
        <v>259</v>
      </c>
      <c r="D19761" t="s">
        <v>882</v>
      </c>
      <c r="E19761" t="s">
        <v>331</v>
      </c>
      <c r="F19761" t="s">
        <v>332</v>
      </c>
      <c r="G19761" t="s">
        <v>106</v>
      </c>
      <c r="H19761">
        <v>3699</v>
      </c>
      <c r="I19761" s="68" t="str">
        <f>VLOOKUP(E19761,Refs!$P$2:$R$29,3,FALSE)</f>
        <v>Y58</v>
      </c>
      <c r="J19761" s="68" t="str">
        <f>VLOOKUP(E19761,Refs!$P$2:$S$29,4,FALSE)</f>
        <v>South West</v>
      </c>
      <c r="K19761" s="28">
        <f t="shared" si="624"/>
        <v>3699</v>
      </c>
    </row>
    <row r="19762" spans="1:11" x14ac:dyDescent="0.35">
      <c r="A19762" s="69">
        <f t="shared" si="623"/>
        <v>45992</v>
      </c>
      <c r="B19762" t="s">
        <v>940</v>
      </c>
      <c r="C19762" t="s">
        <v>259</v>
      </c>
      <c r="D19762" t="s">
        <v>882</v>
      </c>
      <c r="E19762" t="s">
        <v>331</v>
      </c>
      <c r="F19762" t="s">
        <v>332</v>
      </c>
      <c r="G19762" t="s">
        <v>107</v>
      </c>
      <c r="H19762">
        <v>202</v>
      </c>
      <c r="I19762" s="68" t="str">
        <f>VLOOKUP(E19762,Refs!$P$2:$R$29,3,FALSE)</f>
        <v>Y58</v>
      </c>
      <c r="J19762" s="68" t="str">
        <f>VLOOKUP(E19762,Refs!$P$2:$S$29,4,FALSE)</f>
        <v>South West</v>
      </c>
      <c r="K19762" s="28">
        <f t="shared" si="624"/>
        <v>202</v>
      </c>
    </row>
    <row r="19763" spans="1:11" x14ac:dyDescent="0.35">
      <c r="A19763" s="69">
        <f t="shared" si="623"/>
        <v>45992</v>
      </c>
      <c r="B19763" t="s">
        <v>940</v>
      </c>
      <c r="C19763" t="s">
        <v>259</v>
      </c>
      <c r="D19763" t="s">
        <v>882</v>
      </c>
      <c r="E19763" t="s">
        <v>331</v>
      </c>
      <c r="F19763" t="s">
        <v>332</v>
      </c>
      <c r="G19763" t="s">
        <v>108</v>
      </c>
      <c r="H19763">
        <v>1231</v>
      </c>
      <c r="I19763" s="68" t="str">
        <f>VLOOKUP(E19763,Refs!$P$2:$R$29,3,FALSE)</f>
        <v>Y58</v>
      </c>
      <c r="J19763" s="68" t="str">
        <f>VLOOKUP(E19763,Refs!$P$2:$S$29,4,FALSE)</f>
        <v>South West</v>
      </c>
      <c r="K19763" s="28">
        <f t="shared" si="624"/>
        <v>1231</v>
      </c>
    </row>
    <row r="19764" spans="1:11" x14ac:dyDescent="0.35">
      <c r="A19764" s="69">
        <f t="shared" si="623"/>
        <v>45992</v>
      </c>
      <c r="B19764" t="s">
        <v>940</v>
      </c>
      <c r="C19764" t="s">
        <v>259</v>
      </c>
      <c r="D19764" t="s">
        <v>882</v>
      </c>
      <c r="E19764" t="s">
        <v>331</v>
      </c>
      <c r="F19764" t="s">
        <v>332</v>
      </c>
      <c r="G19764" t="s">
        <v>109</v>
      </c>
      <c r="H19764">
        <v>196142</v>
      </c>
      <c r="I19764" s="68" t="str">
        <f>VLOOKUP(E19764,Refs!$P$2:$R$29,3,FALSE)</f>
        <v>Y58</v>
      </c>
      <c r="J19764" s="68" t="str">
        <f>VLOOKUP(E19764,Refs!$P$2:$S$29,4,FALSE)</f>
        <v>South West</v>
      </c>
      <c r="K19764" s="28">
        <f t="shared" si="624"/>
        <v>196142</v>
      </c>
    </row>
    <row r="19765" spans="1:11" x14ac:dyDescent="0.35">
      <c r="A19765" s="69">
        <f t="shared" si="623"/>
        <v>45992</v>
      </c>
      <c r="B19765" t="s">
        <v>940</v>
      </c>
      <c r="C19765" t="s">
        <v>259</v>
      </c>
      <c r="D19765" t="s">
        <v>882</v>
      </c>
      <c r="E19765" t="s">
        <v>331</v>
      </c>
      <c r="F19765" t="s">
        <v>332</v>
      </c>
      <c r="G19765" t="s">
        <v>110</v>
      </c>
      <c r="H19765">
        <v>2871</v>
      </c>
      <c r="I19765" s="68" t="str">
        <f>VLOOKUP(E19765,Refs!$P$2:$R$29,3,FALSE)</f>
        <v>Y58</v>
      </c>
      <c r="J19765" s="68" t="str">
        <f>VLOOKUP(E19765,Refs!$P$2:$S$29,4,FALSE)</f>
        <v>South West</v>
      </c>
      <c r="K19765" s="28">
        <f t="shared" si="624"/>
        <v>2871</v>
      </c>
    </row>
    <row r="19766" spans="1:11" x14ac:dyDescent="0.35">
      <c r="A19766" s="69">
        <f t="shared" si="623"/>
        <v>45992</v>
      </c>
      <c r="B19766" t="s">
        <v>940</v>
      </c>
      <c r="C19766" t="s">
        <v>259</v>
      </c>
      <c r="D19766" t="s">
        <v>882</v>
      </c>
      <c r="E19766" t="s">
        <v>331</v>
      </c>
      <c r="F19766" t="s">
        <v>332</v>
      </c>
      <c r="G19766" t="s">
        <v>808</v>
      </c>
      <c r="H19766">
        <v>338</v>
      </c>
      <c r="I19766" s="68" t="str">
        <f>VLOOKUP(E19766,Refs!$P$2:$R$29,3,FALSE)</f>
        <v>Y58</v>
      </c>
      <c r="J19766" s="68" t="str">
        <f>VLOOKUP(E19766,Refs!$P$2:$S$29,4,FALSE)</f>
        <v>South West</v>
      </c>
      <c r="K19766" s="28">
        <f t="shared" si="624"/>
        <v>338</v>
      </c>
    </row>
    <row r="19767" spans="1:11" x14ac:dyDescent="0.35">
      <c r="A19767" s="69">
        <f t="shared" si="623"/>
        <v>45992</v>
      </c>
      <c r="B19767" t="s">
        <v>940</v>
      </c>
      <c r="C19767" t="s">
        <v>259</v>
      </c>
      <c r="D19767" t="s">
        <v>882</v>
      </c>
      <c r="E19767" t="s">
        <v>331</v>
      </c>
      <c r="F19767" t="s">
        <v>332</v>
      </c>
      <c r="G19767" t="s">
        <v>809</v>
      </c>
      <c r="H19767">
        <v>1390</v>
      </c>
      <c r="I19767" s="68" t="str">
        <f>VLOOKUP(E19767,Refs!$P$2:$R$29,3,FALSE)</f>
        <v>Y58</v>
      </c>
      <c r="J19767" s="68" t="str">
        <f>VLOOKUP(E19767,Refs!$P$2:$S$29,4,FALSE)</f>
        <v>South West</v>
      </c>
      <c r="K19767" s="28">
        <f t="shared" si="624"/>
        <v>1390</v>
      </c>
    </row>
    <row r="19768" spans="1:11" x14ac:dyDescent="0.35">
      <c r="A19768" s="69">
        <f t="shared" si="623"/>
        <v>45992</v>
      </c>
      <c r="B19768" t="s">
        <v>940</v>
      </c>
      <c r="C19768" t="s">
        <v>259</v>
      </c>
      <c r="D19768" t="s">
        <v>882</v>
      </c>
      <c r="E19768" t="s">
        <v>331</v>
      </c>
      <c r="F19768" t="s">
        <v>332</v>
      </c>
      <c r="G19768" t="s">
        <v>111</v>
      </c>
      <c r="H19768">
        <v>19326</v>
      </c>
      <c r="I19768" s="68" t="str">
        <f>VLOOKUP(E19768,Refs!$P$2:$R$29,3,FALSE)</f>
        <v>Y58</v>
      </c>
      <c r="J19768" s="68" t="str">
        <f>VLOOKUP(E19768,Refs!$P$2:$S$29,4,FALSE)</f>
        <v>South West</v>
      </c>
      <c r="K19768" s="28">
        <f t="shared" si="624"/>
        <v>19326</v>
      </c>
    </row>
    <row r="19769" spans="1:11" x14ac:dyDescent="0.35">
      <c r="A19769" s="69">
        <f t="shared" si="623"/>
        <v>45992</v>
      </c>
      <c r="B19769" t="s">
        <v>940</v>
      </c>
      <c r="C19769" t="s">
        <v>259</v>
      </c>
      <c r="D19769" t="s">
        <v>882</v>
      </c>
      <c r="E19769" t="s">
        <v>331</v>
      </c>
      <c r="F19769" t="s">
        <v>332</v>
      </c>
      <c r="G19769" t="s">
        <v>112</v>
      </c>
      <c r="H19769">
        <v>0</v>
      </c>
      <c r="I19769" s="68" t="str">
        <f>VLOOKUP(E19769,Refs!$P$2:$R$29,3,FALSE)</f>
        <v>Y58</v>
      </c>
      <c r="J19769" s="68" t="str">
        <f>VLOOKUP(E19769,Refs!$P$2:$S$29,4,FALSE)</f>
        <v>South West</v>
      </c>
      <c r="K19769" s="28" t="str">
        <f t="shared" si="624"/>
        <v/>
      </c>
    </row>
    <row r="19770" spans="1:11" x14ac:dyDescent="0.35">
      <c r="A19770" s="69">
        <f t="shared" si="623"/>
        <v>45992</v>
      </c>
      <c r="B19770" t="s">
        <v>940</v>
      </c>
      <c r="C19770" t="s">
        <v>259</v>
      </c>
      <c r="D19770" t="s">
        <v>882</v>
      </c>
      <c r="E19770" t="s">
        <v>331</v>
      </c>
      <c r="F19770" t="s">
        <v>332</v>
      </c>
      <c r="G19770" t="s">
        <v>113</v>
      </c>
      <c r="H19770">
        <v>17590</v>
      </c>
      <c r="I19770" s="68" t="str">
        <f>VLOOKUP(E19770,Refs!$P$2:$R$29,3,FALSE)</f>
        <v>Y58</v>
      </c>
      <c r="J19770" s="68" t="str">
        <f>VLOOKUP(E19770,Refs!$P$2:$S$29,4,FALSE)</f>
        <v>South West</v>
      </c>
      <c r="K19770" s="28">
        <f t="shared" si="624"/>
        <v>17590</v>
      </c>
    </row>
    <row r="19771" spans="1:11" x14ac:dyDescent="0.35">
      <c r="A19771" s="69">
        <f t="shared" si="623"/>
        <v>45992</v>
      </c>
      <c r="B19771" t="s">
        <v>940</v>
      </c>
      <c r="C19771" t="s">
        <v>259</v>
      </c>
      <c r="D19771" t="s">
        <v>882</v>
      </c>
      <c r="E19771" t="s">
        <v>331</v>
      </c>
      <c r="F19771" t="s">
        <v>332</v>
      </c>
      <c r="G19771" t="s">
        <v>114</v>
      </c>
      <c r="H19771">
        <v>1967</v>
      </c>
      <c r="I19771" s="68" t="str">
        <f>VLOOKUP(E19771,Refs!$P$2:$R$29,3,FALSE)</f>
        <v>Y58</v>
      </c>
      <c r="J19771" s="68" t="str">
        <f>VLOOKUP(E19771,Refs!$P$2:$S$29,4,FALSE)</f>
        <v>South West</v>
      </c>
      <c r="K19771" s="28">
        <f t="shared" si="624"/>
        <v>1967</v>
      </c>
    </row>
    <row r="19772" spans="1:11" x14ac:dyDescent="0.35">
      <c r="A19772" s="69">
        <f t="shared" si="623"/>
        <v>45992</v>
      </c>
      <c r="B19772" t="s">
        <v>940</v>
      </c>
      <c r="C19772" t="s">
        <v>259</v>
      </c>
      <c r="D19772" t="s">
        <v>882</v>
      </c>
      <c r="E19772" t="s">
        <v>331</v>
      </c>
      <c r="F19772" t="s">
        <v>332</v>
      </c>
      <c r="G19772" t="s">
        <v>115</v>
      </c>
      <c r="H19772">
        <v>3794</v>
      </c>
      <c r="I19772" s="68" t="str">
        <f>VLOOKUP(E19772,Refs!$P$2:$R$29,3,FALSE)</f>
        <v>Y58</v>
      </c>
      <c r="J19772" s="68" t="str">
        <f>VLOOKUP(E19772,Refs!$P$2:$S$29,4,FALSE)</f>
        <v>South West</v>
      </c>
      <c r="K19772" s="28">
        <f t="shared" si="624"/>
        <v>3794</v>
      </c>
    </row>
    <row r="19773" spans="1:11" x14ac:dyDescent="0.35">
      <c r="A19773" s="69">
        <f t="shared" si="623"/>
        <v>45992</v>
      </c>
      <c r="B19773" t="s">
        <v>940</v>
      </c>
      <c r="C19773" t="s">
        <v>259</v>
      </c>
      <c r="D19773" t="s">
        <v>882</v>
      </c>
      <c r="E19773" t="s">
        <v>331</v>
      </c>
      <c r="F19773" t="s">
        <v>332</v>
      </c>
      <c r="G19773" t="s">
        <v>116</v>
      </c>
      <c r="H19773">
        <v>1942</v>
      </c>
      <c r="I19773" s="68" t="str">
        <f>VLOOKUP(E19773,Refs!$P$2:$R$29,3,FALSE)</f>
        <v>Y58</v>
      </c>
      <c r="J19773" s="68" t="str">
        <f>VLOOKUP(E19773,Refs!$P$2:$S$29,4,FALSE)</f>
        <v>South West</v>
      </c>
      <c r="K19773" s="28">
        <f t="shared" si="624"/>
        <v>1942</v>
      </c>
    </row>
    <row r="19774" spans="1:11" x14ac:dyDescent="0.35">
      <c r="A19774" s="69">
        <f t="shared" si="623"/>
        <v>45992</v>
      </c>
      <c r="B19774" t="s">
        <v>940</v>
      </c>
      <c r="C19774" t="s">
        <v>259</v>
      </c>
      <c r="D19774" t="s">
        <v>882</v>
      </c>
      <c r="E19774" t="s">
        <v>331</v>
      </c>
      <c r="F19774" t="s">
        <v>332</v>
      </c>
      <c r="G19774" t="s">
        <v>117</v>
      </c>
      <c r="H19774">
        <v>8171</v>
      </c>
      <c r="I19774" s="68" t="str">
        <f>VLOOKUP(E19774,Refs!$P$2:$R$29,3,FALSE)</f>
        <v>Y58</v>
      </c>
      <c r="J19774" s="68" t="str">
        <f>VLOOKUP(E19774,Refs!$P$2:$S$29,4,FALSE)</f>
        <v>South West</v>
      </c>
      <c r="K19774" s="28">
        <f t="shared" si="624"/>
        <v>8171</v>
      </c>
    </row>
    <row r="19775" spans="1:11" x14ac:dyDescent="0.35">
      <c r="A19775" s="69">
        <f t="shared" si="623"/>
        <v>45992</v>
      </c>
      <c r="B19775" t="s">
        <v>940</v>
      </c>
      <c r="C19775" t="s">
        <v>259</v>
      </c>
      <c r="D19775" t="s">
        <v>882</v>
      </c>
      <c r="E19775" t="s">
        <v>331</v>
      </c>
      <c r="F19775" t="s">
        <v>332</v>
      </c>
      <c r="G19775" t="s">
        <v>118</v>
      </c>
      <c r="H19775">
        <v>13</v>
      </c>
      <c r="I19775" s="68" t="str">
        <f>VLOOKUP(E19775,Refs!$P$2:$R$29,3,FALSE)</f>
        <v>Y58</v>
      </c>
      <c r="J19775" s="68" t="str">
        <f>VLOOKUP(E19775,Refs!$P$2:$S$29,4,FALSE)</f>
        <v>South West</v>
      </c>
      <c r="K19775" s="28">
        <f t="shared" si="624"/>
        <v>13</v>
      </c>
    </row>
    <row r="19776" spans="1:11" x14ac:dyDescent="0.35">
      <c r="A19776" s="69">
        <f t="shared" si="623"/>
        <v>45992</v>
      </c>
      <c r="B19776" t="s">
        <v>940</v>
      </c>
      <c r="C19776" t="s">
        <v>259</v>
      </c>
      <c r="D19776" t="s">
        <v>882</v>
      </c>
      <c r="E19776" t="s">
        <v>331</v>
      </c>
      <c r="F19776" t="s">
        <v>332</v>
      </c>
      <c r="G19776" t="s">
        <v>119</v>
      </c>
      <c r="H19776">
        <v>339</v>
      </c>
      <c r="I19776" s="68" t="str">
        <f>VLOOKUP(E19776,Refs!$P$2:$R$29,3,FALSE)</f>
        <v>Y58</v>
      </c>
      <c r="J19776" s="68" t="str">
        <f>VLOOKUP(E19776,Refs!$P$2:$S$29,4,FALSE)</f>
        <v>South West</v>
      </c>
      <c r="K19776" s="28">
        <f t="shared" si="624"/>
        <v>339</v>
      </c>
    </row>
    <row r="19777" spans="1:11" x14ac:dyDescent="0.35">
      <c r="A19777" s="69">
        <f t="shared" si="623"/>
        <v>45992</v>
      </c>
      <c r="B19777" t="s">
        <v>940</v>
      </c>
      <c r="C19777" t="s">
        <v>259</v>
      </c>
      <c r="D19777" t="s">
        <v>882</v>
      </c>
      <c r="E19777" t="s">
        <v>331</v>
      </c>
      <c r="F19777" t="s">
        <v>332</v>
      </c>
      <c r="G19777" t="s">
        <v>120</v>
      </c>
      <c r="H19777">
        <v>1</v>
      </c>
      <c r="I19777" s="68" t="str">
        <f>VLOOKUP(E19777,Refs!$P$2:$R$29,3,FALSE)</f>
        <v>Y58</v>
      </c>
      <c r="J19777" s="68" t="str">
        <f>VLOOKUP(E19777,Refs!$P$2:$S$29,4,FALSE)</f>
        <v>South West</v>
      </c>
      <c r="K19777" s="28">
        <f t="shared" si="624"/>
        <v>1</v>
      </c>
    </row>
    <row r="19778" spans="1:11" x14ac:dyDescent="0.35">
      <c r="A19778" s="69">
        <f t="shared" si="623"/>
        <v>45992</v>
      </c>
      <c r="B19778" t="s">
        <v>940</v>
      </c>
      <c r="C19778" t="s">
        <v>259</v>
      </c>
      <c r="D19778" t="s">
        <v>882</v>
      </c>
      <c r="E19778" t="s">
        <v>331</v>
      </c>
      <c r="F19778" t="s">
        <v>332</v>
      </c>
      <c r="G19778" t="s">
        <v>121</v>
      </c>
      <c r="H19778">
        <v>1773</v>
      </c>
      <c r="I19778" s="68" t="str">
        <f>VLOOKUP(E19778,Refs!$P$2:$R$29,3,FALSE)</f>
        <v>Y58</v>
      </c>
      <c r="J19778" s="68" t="str">
        <f>VLOOKUP(E19778,Refs!$P$2:$S$29,4,FALSE)</f>
        <v>South West</v>
      </c>
      <c r="K19778" s="28">
        <f t="shared" si="624"/>
        <v>1773</v>
      </c>
    </row>
    <row r="19779" spans="1:11" x14ac:dyDescent="0.35">
      <c r="A19779" s="69">
        <f t="shared" ref="A19779:A19842" si="625">DATEVALUE(RIGHT(B19779,8))</f>
        <v>45992</v>
      </c>
      <c r="B19779" t="s">
        <v>940</v>
      </c>
      <c r="C19779" t="s">
        <v>259</v>
      </c>
      <c r="D19779" t="s">
        <v>882</v>
      </c>
      <c r="E19779" t="s">
        <v>331</v>
      </c>
      <c r="F19779" t="s">
        <v>332</v>
      </c>
      <c r="G19779" t="s">
        <v>122</v>
      </c>
      <c r="H19779">
        <v>0</v>
      </c>
      <c r="I19779" s="68" t="str">
        <f>VLOOKUP(E19779,Refs!$P$2:$R$29,3,FALSE)</f>
        <v>Y58</v>
      </c>
      <c r="J19779" s="68" t="str">
        <f>VLOOKUP(E19779,Refs!$P$2:$S$29,4,FALSE)</f>
        <v>South West</v>
      </c>
      <c r="K19779" s="28" t="str">
        <f t="shared" si="624"/>
        <v/>
      </c>
    </row>
    <row r="19780" spans="1:11" x14ac:dyDescent="0.35">
      <c r="A19780" s="69">
        <f t="shared" si="625"/>
        <v>45992</v>
      </c>
      <c r="B19780" t="s">
        <v>940</v>
      </c>
      <c r="C19780" t="s">
        <v>259</v>
      </c>
      <c r="D19780" t="s">
        <v>882</v>
      </c>
      <c r="E19780" t="s">
        <v>331</v>
      </c>
      <c r="F19780" t="s">
        <v>332</v>
      </c>
      <c r="G19780" t="s">
        <v>123</v>
      </c>
      <c r="H19780">
        <v>0</v>
      </c>
      <c r="I19780" s="68" t="str">
        <f>VLOOKUP(E19780,Refs!$P$2:$R$29,3,FALSE)</f>
        <v>Y58</v>
      </c>
      <c r="J19780" s="68" t="str">
        <f>VLOOKUP(E19780,Refs!$P$2:$S$29,4,FALSE)</f>
        <v>South West</v>
      </c>
      <c r="K19780" s="28" t="str">
        <f t="shared" si="624"/>
        <v/>
      </c>
    </row>
    <row r="19781" spans="1:11" x14ac:dyDescent="0.35">
      <c r="A19781" s="69">
        <f t="shared" si="625"/>
        <v>45992</v>
      </c>
      <c r="B19781" t="s">
        <v>940</v>
      </c>
      <c r="C19781" t="s">
        <v>259</v>
      </c>
      <c r="D19781" t="s">
        <v>882</v>
      </c>
      <c r="E19781" t="s">
        <v>331</v>
      </c>
      <c r="F19781" t="s">
        <v>332</v>
      </c>
      <c r="G19781" t="s">
        <v>124</v>
      </c>
      <c r="H19781">
        <v>0</v>
      </c>
      <c r="I19781" s="68" t="str">
        <f>VLOOKUP(E19781,Refs!$P$2:$R$29,3,FALSE)</f>
        <v>Y58</v>
      </c>
      <c r="J19781" s="68" t="str">
        <f>VLOOKUP(E19781,Refs!$P$2:$S$29,4,FALSE)</f>
        <v>South West</v>
      </c>
      <c r="K19781" s="28" t="str">
        <f t="shared" si="624"/>
        <v/>
      </c>
    </row>
    <row r="19782" spans="1:11" x14ac:dyDescent="0.35">
      <c r="A19782" s="69">
        <f t="shared" si="625"/>
        <v>45992</v>
      </c>
      <c r="B19782" t="s">
        <v>940</v>
      </c>
      <c r="C19782" t="s">
        <v>259</v>
      </c>
      <c r="D19782" t="s">
        <v>882</v>
      </c>
      <c r="E19782" t="s">
        <v>331</v>
      </c>
      <c r="F19782" t="s">
        <v>332</v>
      </c>
      <c r="G19782" t="s">
        <v>125</v>
      </c>
      <c r="H19782">
        <v>0</v>
      </c>
      <c r="I19782" s="68" t="str">
        <f>VLOOKUP(E19782,Refs!$P$2:$R$29,3,FALSE)</f>
        <v>Y58</v>
      </c>
      <c r="J19782" s="68" t="str">
        <f>VLOOKUP(E19782,Refs!$P$2:$S$29,4,FALSE)</f>
        <v>South West</v>
      </c>
      <c r="K19782" s="28" t="str">
        <f t="shared" si="624"/>
        <v/>
      </c>
    </row>
    <row r="19783" spans="1:11" x14ac:dyDescent="0.35">
      <c r="A19783" s="69">
        <f t="shared" si="625"/>
        <v>45992</v>
      </c>
      <c r="B19783" t="s">
        <v>940</v>
      </c>
      <c r="C19783" t="s">
        <v>259</v>
      </c>
      <c r="D19783" t="s">
        <v>882</v>
      </c>
      <c r="E19783" t="s">
        <v>331</v>
      </c>
      <c r="F19783" t="s">
        <v>332</v>
      </c>
      <c r="G19783" t="s">
        <v>126</v>
      </c>
      <c r="H19783">
        <v>0</v>
      </c>
      <c r="I19783" s="68" t="str">
        <f>VLOOKUP(E19783,Refs!$P$2:$R$29,3,FALSE)</f>
        <v>Y58</v>
      </c>
      <c r="J19783" s="68" t="str">
        <f>VLOOKUP(E19783,Refs!$P$2:$S$29,4,FALSE)</f>
        <v>South West</v>
      </c>
      <c r="K19783" s="28" t="str">
        <f t="shared" si="624"/>
        <v/>
      </c>
    </row>
    <row r="19784" spans="1:11" x14ac:dyDescent="0.35">
      <c r="A19784" s="69">
        <f t="shared" si="625"/>
        <v>45992</v>
      </c>
      <c r="B19784" t="s">
        <v>940</v>
      </c>
      <c r="C19784" t="s">
        <v>259</v>
      </c>
      <c r="D19784" t="s">
        <v>882</v>
      </c>
      <c r="E19784" t="s">
        <v>331</v>
      </c>
      <c r="F19784" t="s">
        <v>332</v>
      </c>
      <c r="G19784" t="s">
        <v>127</v>
      </c>
      <c r="H19784">
        <v>11</v>
      </c>
      <c r="I19784" s="68" t="str">
        <f>VLOOKUP(E19784,Refs!$P$2:$R$29,3,FALSE)</f>
        <v>Y58</v>
      </c>
      <c r="J19784" s="68" t="str">
        <f>VLOOKUP(E19784,Refs!$P$2:$S$29,4,FALSE)</f>
        <v>South West</v>
      </c>
      <c r="K19784" s="28">
        <f t="shared" si="624"/>
        <v>11</v>
      </c>
    </row>
    <row r="19785" spans="1:11" x14ac:dyDescent="0.35">
      <c r="A19785" s="69">
        <f t="shared" si="625"/>
        <v>45992</v>
      </c>
      <c r="B19785" t="s">
        <v>940</v>
      </c>
      <c r="C19785" t="s">
        <v>259</v>
      </c>
      <c r="D19785" t="s">
        <v>882</v>
      </c>
      <c r="E19785" t="s">
        <v>331</v>
      </c>
      <c r="F19785" t="s">
        <v>332</v>
      </c>
      <c r="G19785" t="s">
        <v>128</v>
      </c>
      <c r="H19785">
        <v>57</v>
      </c>
      <c r="I19785" s="68" t="str">
        <f>VLOOKUP(E19785,Refs!$P$2:$R$29,3,FALSE)</f>
        <v>Y58</v>
      </c>
      <c r="J19785" s="68" t="str">
        <f>VLOOKUP(E19785,Refs!$P$2:$S$29,4,FALSE)</f>
        <v>South West</v>
      </c>
      <c r="K19785" s="28">
        <f t="shared" si="624"/>
        <v>57</v>
      </c>
    </row>
    <row r="19786" spans="1:11" x14ac:dyDescent="0.35">
      <c r="A19786" s="69">
        <f t="shared" si="625"/>
        <v>45992</v>
      </c>
      <c r="B19786" t="s">
        <v>940</v>
      </c>
      <c r="C19786" t="s">
        <v>259</v>
      </c>
      <c r="D19786" t="s">
        <v>882</v>
      </c>
      <c r="E19786" t="s">
        <v>331</v>
      </c>
      <c r="F19786" t="s">
        <v>332</v>
      </c>
      <c r="G19786" t="s">
        <v>129</v>
      </c>
      <c r="H19786">
        <v>0</v>
      </c>
      <c r="I19786" s="68" t="str">
        <f>VLOOKUP(E19786,Refs!$P$2:$R$29,3,FALSE)</f>
        <v>Y58</v>
      </c>
      <c r="J19786" s="68" t="str">
        <f>VLOOKUP(E19786,Refs!$P$2:$S$29,4,FALSE)</f>
        <v>South West</v>
      </c>
      <c r="K19786" s="28" t="str">
        <f t="shared" si="624"/>
        <v/>
      </c>
    </row>
    <row r="19787" spans="1:11" x14ac:dyDescent="0.35">
      <c r="A19787" s="69">
        <f t="shared" si="625"/>
        <v>45992</v>
      </c>
      <c r="B19787" t="s">
        <v>940</v>
      </c>
      <c r="C19787" t="s">
        <v>259</v>
      </c>
      <c r="D19787" t="s">
        <v>882</v>
      </c>
      <c r="E19787" t="s">
        <v>331</v>
      </c>
      <c r="F19787" t="s">
        <v>332</v>
      </c>
      <c r="G19787" t="s">
        <v>130</v>
      </c>
      <c r="H19787">
        <v>0</v>
      </c>
      <c r="I19787" s="68" t="str">
        <f>VLOOKUP(E19787,Refs!$P$2:$R$29,3,FALSE)</f>
        <v>Y58</v>
      </c>
      <c r="J19787" s="68" t="str">
        <f>VLOOKUP(E19787,Refs!$P$2:$S$29,4,FALSE)</f>
        <v>South West</v>
      </c>
      <c r="K19787" s="28" t="str">
        <f t="shared" si="624"/>
        <v/>
      </c>
    </row>
    <row r="19788" spans="1:11" x14ac:dyDescent="0.35">
      <c r="A19788" s="69">
        <f t="shared" si="625"/>
        <v>45992</v>
      </c>
      <c r="B19788" t="s">
        <v>940</v>
      </c>
      <c r="C19788" t="s">
        <v>259</v>
      </c>
      <c r="D19788" t="s">
        <v>882</v>
      </c>
      <c r="E19788" t="s">
        <v>331</v>
      </c>
      <c r="F19788" t="s">
        <v>332</v>
      </c>
      <c r="G19788" t="s">
        <v>131</v>
      </c>
      <c r="H19788">
        <v>0</v>
      </c>
      <c r="I19788" s="68" t="str">
        <f>VLOOKUP(E19788,Refs!$P$2:$R$29,3,FALSE)</f>
        <v>Y58</v>
      </c>
      <c r="J19788" s="68" t="str">
        <f>VLOOKUP(E19788,Refs!$P$2:$S$29,4,FALSE)</f>
        <v>South West</v>
      </c>
      <c r="K19788" s="28" t="str">
        <f t="shared" si="624"/>
        <v/>
      </c>
    </row>
    <row r="19789" spans="1:11" x14ac:dyDescent="0.35">
      <c r="A19789" s="69">
        <f t="shared" si="625"/>
        <v>45992</v>
      </c>
      <c r="B19789" t="s">
        <v>940</v>
      </c>
      <c r="C19789" t="s">
        <v>259</v>
      </c>
      <c r="D19789" t="s">
        <v>882</v>
      </c>
      <c r="E19789" t="s">
        <v>331</v>
      </c>
      <c r="F19789" t="s">
        <v>332</v>
      </c>
      <c r="G19789" t="s">
        <v>132</v>
      </c>
      <c r="H19789">
        <v>0</v>
      </c>
      <c r="I19789" s="68" t="str">
        <f>VLOOKUP(E19789,Refs!$P$2:$R$29,3,FALSE)</f>
        <v>Y58</v>
      </c>
      <c r="J19789" s="68" t="str">
        <f>VLOOKUP(E19789,Refs!$P$2:$S$29,4,FALSE)</f>
        <v>South West</v>
      </c>
      <c r="K19789" s="28" t="str">
        <f t="shared" si="624"/>
        <v/>
      </c>
    </row>
    <row r="19790" spans="1:11" x14ac:dyDescent="0.35">
      <c r="A19790" s="69">
        <f t="shared" si="625"/>
        <v>45992</v>
      </c>
      <c r="B19790" t="s">
        <v>940</v>
      </c>
      <c r="C19790" t="s">
        <v>259</v>
      </c>
      <c r="D19790" t="s">
        <v>882</v>
      </c>
      <c r="E19790" t="s">
        <v>331</v>
      </c>
      <c r="F19790" t="s">
        <v>332</v>
      </c>
      <c r="G19790" t="s">
        <v>133</v>
      </c>
      <c r="H19790">
        <v>155</v>
      </c>
      <c r="I19790" s="68" t="str">
        <f>VLOOKUP(E19790,Refs!$P$2:$R$29,3,FALSE)</f>
        <v>Y58</v>
      </c>
      <c r="J19790" s="68" t="str">
        <f>VLOOKUP(E19790,Refs!$P$2:$S$29,4,FALSE)</f>
        <v>South West</v>
      </c>
      <c r="K19790" s="28">
        <f t="shared" si="624"/>
        <v>155</v>
      </c>
    </row>
    <row r="19791" spans="1:11" x14ac:dyDescent="0.35">
      <c r="A19791" s="69">
        <f t="shared" si="625"/>
        <v>45992</v>
      </c>
      <c r="B19791" t="s">
        <v>940</v>
      </c>
      <c r="C19791" t="s">
        <v>259</v>
      </c>
      <c r="D19791" t="s">
        <v>882</v>
      </c>
      <c r="E19791" t="s">
        <v>331</v>
      </c>
      <c r="F19791" t="s">
        <v>332</v>
      </c>
      <c r="G19791" t="s">
        <v>134</v>
      </c>
      <c r="H19791">
        <v>155</v>
      </c>
      <c r="I19791" s="68" t="str">
        <f>VLOOKUP(E19791,Refs!$P$2:$R$29,3,FALSE)</f>
        <v>Y58</v>
      </c>
      <c r="J19791" s="68" t="str">
        <f>VLOOKUP(E19791,Refs!$P$2:$S$29,4,FALSE)</f>
        <v>South West</v>
      </c>
      <c r="K19791" s="28">
        <f t="shared" si="624"/>
        <v>155</v>
      </c>
    </row>
    <row r="19792" spans="1:11" x14ac:dyDescent="0.35">
      <c r="A19792" s="69">
        <f t="shared" si="625"/>
        <v>45992</v>
      </c>
      <c r="B19792" t="s">
        <v>940</v>
      </c>
      <c r="C19792" t="s">
        <v>259</v>
      </c>
      <c r="D19792" t="s">
        <v>882</v>
      </c>
      <c r="E19792" t="s">
        <v>331</v>
      </c>
      <c r="F19792" t="s">
        <v>332</v>
      </c>
      <c r="G19792" t="s">
        <v>135</v>
      </c>
      <c r="H19792">
        <v>183</v>
      </c>
      <c r="I19792" s="68" t="str">
        <f>VLOOKUP(E19792,Refs!$P$2:$R$29,3,FALSE)</f>
        <v>Y58</v>
      </c>
      <c r="J19792" s="68" t="str">
        <f>VLOOKUP(E19792,Refs!$P$2:$S$29,4,FALSE)</f>
        <v>South West</v>
      </c>
      <c r="K19792" s="28">
        <f t="shared" si="624"/>
        <v>183</v>
      </c>
    </row>
    <row r="19793" spans="1:11" x14ac:dyDescent="0.35">
      <c r="A19793" s="69">
        <f t="shared" si="625"/>
        <v>45992</v>
      </c>
      <c r="B19793" t="s">
        <v>940</v>
      </c>
      <c r="C19793" t="s">
        <v>259</v>
      </c>
      <c r="D19793" t="s">
        <v>882</v>
      </c>
      <c r="E19793" t="s">
        <v>331</v>
      </c>
      <c r="F19793" t="s">
        <v>332</v>
      </c>
      <c r="G19793" t="s">
        <v>136</v>
      </c>
      <c r="H19793">
        <v>0</v>
      </c>
      <c r="I19793" s="68" t="str">
        <f>VLOOKUP(E19793,Refs!$P$2:$R$29,3,FALSE)</f>
        <v>Y58</v>
      </c>
      <c r="J19793" s="68" t="str">
        <f>VLOOKUP(E19793,Refs!$P$2:$S$29,4,FALSE)</f>
        <v>South West</v>
      </c>
      <c r="K19793" s="28" t="str">
        <f t="shared" si="624"/>
        <v/>
      </c>
    </row>
    <row r="19794" spans="1:11" x14ac:dyDescent="0.35">
      <c r="A19794" s="69">
        <f t="shared" si="625"/>
        <v>45992</v>
      </c>
      <c r="B19794" t="s">
        <v>940</v>
      </c>
      <c r="C19794" t="s">
        <v>259</v>
      </c>
      <c r="D19794" t="s">
        <v>882</v>
      </c>
      <c r="E19794" t="s">
        <v>331</v>
      </c>
      <c r="F19794" t="s">
        <v>332</v>
      </c>
      <c r="G19794" t="s">
        <v>137</v>
      </c>
      <c r="H19794">
        <v>0</v>
      </c>
      <c r="I19794" s="68" t="str">
        <f>VLOOKUP(E19794,Refs!$P$2:$R$29,3,FALSE)</f>
        <v>Y58</v>
      </c>
      <c r="J19794" s="68" t="str">
        <f>VLOOKUP(E19794,Refs!$P$2:$S$29,4,FALSE)</f>
        <v>South West</v>
      </c>
      <c r="K19794" s="28" t="str">
        <f t="shared" si="624"/>
        <v/>
      </c>
    </row>
    <row r="19795" spans="1:11" x14ac:dyDescent="0.35">
      <c r="A19795" s="69">
        <f t="shared" si="625"/>
        <v>45992</v>
      </c>
      <c r="B19795" t="s">
        <v>940</v>
      </c>
      <c r="C19795" t="s">
        <v>259</v>
      </c>
      <c r="D19795" t="s">
        <v>882</v>
      </c>
      <c r="E19795" t="s">
        <v>331</v>
      </c>
      <c r="F19795" t="s">
        <v>332</v>
      </c>
      <c r="G19795" t="s">
        <v>138</v>
      </c>
      <c r="H19795">
        <v>0</v>
      </c>
      <c r="I19795" s="68" t="str">
        <f>VLOOKUP(E19795,Refs!$P$2:$R$29,3,FALSE)</f>
        <v>Y58</v>
      </c>
      <c r="J19795" s="68" t="str">
        <f>VLOOKUP(E19795,Refs!$P$2:$S$29,4,FALSE)</f>
        <v>South West</v>
      </c>
      <c r="K19795" s="28" t="str">
        <f t="shared" si="624"/>
        <v/>
      </c>
    </row>
    <row r="19796" spans="1:11" x14ac:dyDescent="0.35">
      <c r="A19796" s="69">
        <f t="shared" si="625"/>
        <v>45992</v>
      </c>
      <c r="B19796" t="s">
        <v>940</v>
      </c>
      <c r="C19796" t="s">
        <v>259</v>
      </c>
      <c r="D19796" t="s">
        <v>882</v>
      </c>
      <c r="E19796" t="s">
        <v>331</v>
      </c>
      <c r="F19796" t="s">
        <v>332</v>
      </c>
      <c r="G19796" t="s">
        <v>139</v>
      </c>
      <c r="H19796">
        <v>12</v>
      </c>
      <c r="I19796" s="68" t="str">
        <f>VLOOKUP(E19796,Refs!$P$2:$R$29,3,FALSE)</f>
        <v>Y58</v>
      </c>
      <c r="J19796" s="68" t="str">
        <f>VLOOKUP(E19796,Refs!$P$2:$S$29,4,FALSE)</f>
        <v>South West</v>
      </c>
      <c r="K19796" s="28">
        <f t="shared" si="624"/>
        <v>12</v>
      </c>
    </row>
    <row r="19797" spans="1:11" x14ac:dyDescent="0.35">
      <c r="A19797" s="69">
        <f t="shared" si="625"/>
        <v>45992</v>
      </c>
      <c r="B19797" t="s">
        <v>940</v>
      </c>
      <c r="C19797" t="s">
        <v>259</v>
      </c>
      <c r="D19797" t="s">
        <v>882</v>
      </c>
      <c r="E19797" t="s">
        <v>331</v>
      </c>
      <c r="F19797" t="s">
        <v>332</v>
      </c>
      <c r="G19797" t="s">
        <v>140</v>
      </c>
      <c r="H19797">
        <v>11</v>
      </c>
      <c r="I19797" s="68" t="str">
        <f>VLOOKUP(E19797,Refs!$P$2:$R$29,3,FALSE)</f>
        <v>Y58</v>
      </c>
      <c r="J19797" s="68" t="str">
        <f>VLOOKUP(E19797,Refs!$P$2:$S$29,4,FALSE)</f>
        <v>South West</v>
      </c>
      <c r="K19797" s="28">
        <f t="shared" si="624"/>
        <v>11</v>
      </c>
    </row>
    <row r="19798" spans="1:11" x14ac:dyDescent="0.35">
      <c r="A19798" s="69">
        <f t="shared" si="625"/>
        <v>45992</v>
      </c>
      <c r="B19798" t="s">
        <v>940</v>
      </c>
      <c r="C19798" t="s">
        <v>259</v>
      </c>
      <c r="D19798" t="s">
        <v>882</v>
      </c>
      <c r="E19798" t="s">
        <v>331</v>
      </c>
      <c r="F19798" t="s">
        <v>332</v>
      </c>
      <c r="G19798" t="s">
        <v>728</v>
      </c>
      <c r="H19798">
        <v>1</v>
      </c>
      <c r="I19798" s="68" t="str">
        <f>VLOOKUP(E19798,Refs!$P$2:$R$29,3,FALSE)</f>
        <v>Y58</v>
      </c>
      <c r="J19798" s="68" t="str">
        <f>VLOOKUP(E19798,Refs!$P$2:$S$29,4,FALSE)</f>
        <v>South West</v>
      </c>
      <c r="K19798" s="28">
        <f t="shared" si="624"/>
        <v>1</v>
      </c>
    </row>
    <row r="19799" spans="1:11" x14ac:dyDescent="0.35">
      <c r="A19799" s="69">
        <f t="shared" si="625"/>
        <v>45992</v>
      </c>
      <c r="B19799" t="s">
        <v>940</v>
      </c>
      <c r="C19799" t="s">
        <v>259</v>
      </c>
      <c r="D19799" t="s">
        <v>882</v>
      </c>
      <c r="E19799" t="s">
        <v>331</v>
      </c>
      <c r="F19799" t="s">
        <v>332</v>
      </c>
      <c r="G19799" t="s">
        <v>727</v>
      </c>
      <c r="H19799">
        <v>0</v>
      </c>
      <c r="I19799" s="68" t="str">
        <f>VLOOKUP(E19799,Refs!$P$2:$R$29,3,FALSE)</f>
        <v>Y58</v>
      </c>
      <c r="J19799" s="68" t="str">
        <f>VLOOKUP(E19799,Refs!$P$2:$S$29,4,FALSE)</f>
        <v>South West</v>
      </c>
      <c r="K19799" s="28" t="str">
        <f t="shared" si="624"/>
        <v/>
      </c>
    </row>
    <row r="19800" spans="1:11" x14ac:dyDescent="0.35">
      <c r="A19800" s="69">
        <f t="shared" si="625"/>
        <v>45992</v>
      </c>
      <c r="B19800" t="s">
        <v>940</v>
      </c>
      <c r="C19800" t="s">
        <v>259</v>
      </c>
      <c r="D19800" t="s">
        <v>882</v>
      </c>
      <c r="E19800" t="s">
        <v>331</v>
      </c>
      <c r="F19800" t="s">
        <v>332</v>
      </c>
      <c r="G19800" t="s">
        <v>730</v>
      </c>
      <c r="H19800">
        <v>4</v>
      </c>
      <c r="I19800" s="68" t="str">
        <f>VLOOKUP(E19800,Refs!$P$2:$R$29,3,FALSE)</f>
        <v>Y58</v>
      </c>
      <c r="J19800" s="68" t="str">
        <f>VLOOKUP(E19800,Refs!$P$2:$S$29,4,FALSE)</f>
        <v>South West</v>
      </c>
      <c r="K19800" s="28">
        <f t="shared" si="624"/>
        <v>4</v>
      </c>
    </row>
    <row r="19801" spans="1:11" x14ac:dyDescent="0.35">
      <c r="A19801" s="69">
        <f t="shared" si="625"/>
        <v>45992</v>
      </c>
      <c r="B19801" t="s">
        <v>940</v>
      </c>
      <c r="C19801" t="s">
        <v>259</v>
      </c>
      <c r="D19801" t="s">
        <v>882</v>
      </c>
      <c r="E19801" t="s">
        <v>331</v>
      </c>
      <c r="F19801" t="s">
        <v>332</v>
      </c>
      <c r="G19801" t="s">
        <v>729</v>
      </c>
      <c r="H19801">
        <v>0</v>
      </c>
      <c r="I19801" s="68" t="str">
        <f>VLOOKUP(E19801,Refs!$P$2:$R$29,3,FALSE)</f>
        <v>Y58</v>
      </c>
      <c r="J19801" s="68" t="str">
        <f>VLOOKUP(E19801,Refs!$P$2:$S$29,4,FALSE)</f>
        <v>South West</v>
      </c>
      <c r="K19801" s="28" t="str">
        <f t="shared" si="624"/>
        <v/>
      </c>
    </row>
    <row r="19802" spans="1:11" x14ac:dyDescent="0.35">
      <c r="A19802" s="69">
        <f t="shared" si="625"/>
        <v>45992</v>
      </c>
      <c r="B19802" t="s">
        <v>940</v>
      </c>
      <c r="C19802" t="s">
        <v>276</v>
      </c>
      <c r="E19802" t="s">
        <v>738</v>
      </c>
      <c r="F19802" t="s">
        <v>907</v>
      </c>
      <c r="G19802" t="s">
        <v>10</v>
      </c>
      <c r="H19802">
        <v>38397</v>
      </c>
      <c r="I19802" s="68" t="str">
        <f>VLOOKUP(E19802,Refs!$P$2:$R$29,3,FALSE)</f>
        <v>Y58</v>
      </c>
      <c r="J19802" s="68" t="str">
        <f>VLOOKUP(E19802,Refs!$P$2:$S$29,4,FALSE)</f>
        <v>South West</v>
      </c>
      <c r="K19802" s="28">
        <f t="shared" si="624"/>
        <v>38397</v>
      </c>
    </row>
    <row r="19803" spans="1:11" x14ac:dyDescent="0.35">
      <c r="A19803" s="69">
        <f t="shared" si="625"/>
        <v>45992</v>
      </c>
      <c r="B19803" t="s">
        <v>940</v>
      </c>
      <c r="C19803" t="s">
        <v>276</v>
      </c>
      <c r="E19803" t="s">
        <v>738</v>
      </c>
      <c r="F19803" t="s">
        <v>907</v>
      </c>
      <c r="G19803" t="s">
        <v>69</v>
      </c>
      <c r="H19803">
        <v>38397</v>
      </c>
      <c r="I19803" s="68" t="str">
        <f>VLOOKUP(E19803,Refs!$P$2:$R$29,3,FALSE)</f>
        <v>Y58</v>
      </c>
      <c r="J19803" s="68" t="str">
        <f>VLOOKUP(E19803,Refs!$P$2:$S$29,4,FALSE)</f>
        <v>South West</v>
      </c>
      <c r="K19803" s="28">
        <f t="shared" si="624"/>
        <v>38397</v>
      </c>
    </row>
    <row r="19804" spans="1:11" x14ac:dyDescent="0.35">
      <c r="A19804" s="69">
        <f t="shared" si="625"/>
        <v>45992</v>
      </c>
      <c r="B19804" t="s">
        <v>940</v>
      </c>
      <c r="C19804" t="s">
        <v>276</v>
      </c>
      <c r="E19804" t="s">
        <v>738</v>
      </c>
      <c r="F19804" t="s">
        <v>907</v>
      </c>
      <c r="G19804" t="s">
        <v>20</v>
      </c>
      <c r="H19804">
        <v>35373</v>
      </c>
      <c r="I19804" s="68" t="str">
        <f>VLOOKUP(E19804,Refs!$P$2:$R$29,3,FALSE)</f>
        <v>Y58</v>
      </c>
      <c r="J19804" s="68" t="str">
        <f>VLOOKUP(E19804,Refs!$P$2:$S$29,4,FALSE)</f>
        <v>South West</v>
      </c>
      <c r="K19804" s="28">
        <f t="shared" si="624"/>
        <v>35373</v>
      </c>
    </row>
    <row r="19805" spans="1:11" x14ac:dyDescent="0.35">
      <c r="A19805" s="69">
        <f t="shared" si="625"/>
        <v>45992</v>
      </c>
      <c r="B19805" t="s">
        <v>940</v>
      </c>
      <c r="C19805" t="s">
        <v>276</v>
      </c>
      <c r="E19805" t="s">
        <v>738</v>
      </c>
      <c r="F19805" t="s">
        <v>907</v>
      </c>
      <c r="G19805" t="s">
        <v>23</v>
      </c>
      <c r="H19805">
        <v>28478</v>
      </c>
      <c r="I19805" s="68" t="str">
        <f>VLOOKUP(E19805,Refs!$P$2:$R$29,3,FALSE)</f>
        <v>Y58</v>
      </c>
      <c r="J19805" s="68" t="str">
        <f>VLOOKUP(E19805,Refs!$P$2:$S$29,4,FALSE)</f>
        <v>South West</v>
      </c>
      <c r="K19805" s="28">
        <f t="shared" si="624"/>
        <v>28478</v>
      </c>
    </row>
    <row r="19806" spans="1:11" x14ac:dyDescent="0.35">
      <c r="A19806" s="69">
        <f t="shared" si="625"/>
        <v>45992</v>
      </c>
      <c r="B19806" t="s">
        <v>940</v>
      </c>
      <c r="C19806" t="s">
        <v>276</v>
      </c>
      <c r="E19806" t="s">
        <v>738</v>
      </c>
      <c r="F19806" t="s">
        <v>907</v>
      </c>
      <c r="G19806" t="s">
        <v>19</v>
      </c>
      <c r="H19806">
        <v>1017</v>
      </c>
      <c r="I19806" s="68" t="str">
        <f>VLOOKUP(E19806,Refs!$P$2:$R$29,3,FALSE)</f>
        <v>Y58</v>
      </c>
      <c r="J19806" s="68" t="str">
        <f>VLOOKUP(E19806,Refs!$P$2:$S$29,4,FALSE)</f>
        <v>South West</v>
      </c>
      <c r="K19806" s="28">
        <f t="shared" si="624"/>
        <v>1017</v>
      </c>
    </row>
    <row r="19807" spans="1:11" x14ac:dyDescent="0.35">
      <c r="A19807" s="69">
        <f t="shared" si="625"/>
        <v>45992</v>
      </c>
      <c r="B19807" t="s">
        <v>940</v>
      </c>
      <c r="C19807" t="s">
        <v>276</v>
      </c>
      <c r="E19807" t="s">
        <v>738</v>
      </c>
      <c r="F19807" t="s">
        <v>907</v>
      </c>
      <c r="G19807" t="s">
        <v>21</v>
      </c>
      <c r="H19807">
        <v>1664796</v>
      </c>
      <c r="I19807" s="68" t="str">
        <f>VLOOKUP(E19807,Refs!$P$2:$R$29,3,FALSE)</f>
        <v>Y58</v>
      </c>
      <c r="J19807" s="68" t="str">
        <f>VLOOKUP(E19807,Refs!$P$2:$S$29,4,FALSE)</f>
        <v>South West</v>
      </c>
      <c r="K19807" s="28">
        <f t="shared" si="624"/>
        <v>1664796</v>
      </c>
    </row>
    <row r="19808" spans="1:11" x14ac:dyDescent="0.35">
      <c r="A19808" s="69">
        <f t="shared" si="625"/>
        <v>45992</v>
      </c>
      <c r="B19808" t="s">
        <v>940</v>
      </c>
      <c r="C19808" t="s">
        <v>276</v>
      </c>
      <c r="E19808" t="s">
        <v>738</v>
      </c>
      <c r="F19808" t="s">
        <v>907</v>
      </c>
      <c r="G19808" t="s">
        <v>70</v>
      </c>
      <c r="H19808">
        <v>295</v>
      </c>
      <c r="I19808" s="68" t="str">
        <f>VLOOKUP(E19808,Refs!$P$2:$R$29,3,FALSE)</f>
        <v>Y58</v>
      </c>
      <c r="J19808" s="68" t="str">
        <f>VLOOKUP(E19808,Refs!$P$2:$S$29,4,FALSE)</f>
        <v>South West</v>
      </c>
      <c r="K19808" s="28">
        <f t="shared" si="624"/>
        <v>295</v>
      </c>
    </row>
    <row r="19809" spans="1:11" x14ac:dyDescent="0.35">
      <c r="A19809" s="69">
        <f t="shared" si="625"/>
        <v>45992</v>
      </c>
      <c r="B19809" t="s">
        <v>940</v>
      </c>
      <c r="C19809" t="s">
        <v>276</v>
      </c>
      <c r="E19809" t="s">
        <v>738</v>
      </c>
      <c r="F19809" t="s">
        <v>907</v>
      </c>
      <c r="G19809" t="s">
        <v>71</v>
      </c>
      <c r="H19809">
        <v>530</v>
      </c>
      <c r="I19809" s="68" t="str">
        <f>VLOOKUP(E19809,Refs!$P$2:$R$29,3,FALSE)</f>
        <v>Y58</v>
      </c>
      <c r="J19809" s="68" t="str">
        <f>VLOOKUP(E19809,Refs!$P$2:$S$29,4,FALSE)</f>
        <v>South West</v>
      </c>
      <c r="K19809" s="28">
        <f t="shared" si="624"/>
        <v>530</v>
      </c>
    </row>
    <row r="19810" spans="1:11" x14ac:dyDescent="0.35">
      <c r="A19810" s="69">
        <f t="shared" si="625"/>
        <v>45992</v>
      </c>
      <c r="B19810" t="s">
        <v>940</v>
      </c>
      <c r="C19810" t="s">
        <v>276</v>
      </c>
      <c r="E19810" t="s">
        <v>738</v>
      </c>
      <c r="F19810" t="s">
        <v>907</v>
      </c>
      <c r="G19810" t="s">
        <v>72</v>
      </c>
      <c r="H19810">
        <v>66435</v>
      </c>
      <c r="I19810" s="68" t="str">
        <f>VLOOKUP(E19810,Refs!$P$2:$R$29,3,FALSE)</f>
        <v>Y58</v>
      </c>
      <c r="J19810" s="68" t="str">
        <f>VLOOKUP(E19810,Refs!$P$2:$S$29,4,FALSE)</f>
        <v>South West</v>
      </c>
      <c r="K19810" s="28">
        <f t="shared" ref="K19810:K19873" si="626">IF(OR(H19810="NULL",H19810=0,H19810=""),"",H19810)</f>
        <v>66435</v>
      </c>
    </row>
    <row r="19811" spans="1:11" x14ac:dyDescent="0.35">
      <c r="A19811" s="69">
        <f t="shared" si="625"/>
        <v>45992</v>
      </c>
      <c r="B19811" t="s">
        <v>940</v>
      </c>
      <c r="C19811" t="s">
        <v>276</v>
      </c>
      <c r="E19811" t="s">
        <v>738</v>
      </c>
      <c r="F19811" t="s">
        <v>907</v>
      </c>
      <c r="G19811" t="s">
        <v>73</v>
      </c>
      <c r="H19811">
        <v>18839</v>
      </c>
      <c r="I19811" s="68" t="str">
        <f>VLOOKUP(E19811,Refs!$P$2:$R$29,3,FALSE)</f>
        <v>Y58</v>
      </c>
      <c r="J19811" s="68" t="str">
        <f>VLOOKUP(E19811,Refs!$P$2:$S$29,4,FALSE)</f>
        <v>South West</v>
      </c>
      <c r="K19811" s="28">
        <f t="shared" si="626"/>
        <v>18839</v>
      </c>
    </row>
    <row r="19812" spans="1:11" x14ac:dyDescent="0.35">
      <c r="A19812" s="69">
        <f t="shared" si="625"/>
        <v>45992</v>
      </c>
      <c r="B19812" t="s">
        <v>940</v>
      </c>
      <c r="C19812" t="s">
        <v>276</v>
      </c>
      <c r="E19812" t="s">
        <v>738</v>
      </c>
      <c r="F19812" t="s">
        <v>907</v>
      </c>
      <c r="G19812" t="s">
        <v>74</v>
      </c>
      <c r="H19812">
        <v>148509240</v>
      </c>
      <c r="I19812" s="68" t="str">
        <f>VLOOKUP(E19812,Refs!$P$2:$R$29,3,FALSE)</f>
        <v>Y58</v>
      </c>
      <c r="J19812" s="68" t="str">
        <f>VLOOKUP(E19812,Refs!$P$2:$S$29,4,FALSE)</f>
        <v>South West</v>
      </c>
      <c r="K19812" s="28">
        <f t="shared" si="626"/>
        <v>148509240</v>
      </c>
    </row>
    <row r="19813" spans="1:11" x14ac:dyDescent="0.35">
      <c r="A19813" s="69">
        <f t="shared" si="625"/>
        <v>45992</v>
      </c>
      <c r="B19813" t="s">
        <v>940</v>
      </c>
      <c r="C19813" t="s">
        <v>276</v>
      </c>
      <c r="E19813" t="s">
        <v>738</v>
      </c>
      <c r="F19813" t="s">
        <v>907</v>
      </c>
      <c r="G19813" t="s">
        <v>26</v>
      </c>
      <c r="H19813">
        <v>32721</v>
      </c>
      <c r="I19813" s="68" t="str">
        <f>VLOOKUP(E19813,Refs!$P$2:$R$29,3,FALSE)</f>
        <v>Y58</v>
      </c>
      <c r="J19813" s="68" t="str">
        <f>VLOOKUP(E19813,Refs!$P$2:$S$29,4,FALSE)</f>
        <v>South West</v>
      </c>
      <c r="K19813" s="28">
        <f t="shared" si="626"/>
        <v>32721</v>
      </c>
    </row>
    <row r="19814" spans="1:11" x14ac:dyDescent="0.35">
      <c r="A19814" s="69">
        <f t="shared" si="625"/>
        <v>45992</v>
      </c>
      <c r="B19814" t="s">
        <v>940</v>
      </c>
      <c r="C19814" t="s">
        <v>276</v>
      </c>
      <c r="E19814" t="s">
        <v>738</v>
      </c>
      <c r="F19814" t="s">
        <v>907</v>
      </c>
      <c r="G19814" t="s">
        <v>75</v>
      </c>
      <c r="H19814">
        <v>0</v>
      </c>
      <c r="I19814" s="68" t="str">
        <f>VLOOKUP(E19814,Refs!$P$2:$R$29,3,FALSE)</f>
        <v>Y58</v>
      </c>
      <c r="J19814" s="68" t="str">
        <f>VLOOKUP(E19814,Refs!$P$2:$S$29,4,FALSE)</f>
        <v>South West</v>
      </c>
      <c r="K19814" s="28" t="str">
        <f t="shared" si="626"/>
        <v/>
      </c>
    </row>
    <row r="19815" spans="1:11" x14ac:dyDescent="0.35">
      <c r="A19815" s="69">
        <f t="shared" si="625"/>
        <v>45992</v>
      </c>
      <c r="B19815" t="s">
        <v>940</v>
      </c>
      <c r="C19815" t="s">
        <v>276</v>
      </c>
      <c r="E19815" t="s">
        <v>738</v>
      </c>
      <c r="F19815" t="s">
        <v>907</v>
      </c>
      <c r="G19815" t="s">
        <v>76</v>
      </c>
      <c r="H19815">
        <v>12816</v>
      </c>
      <c r="I19815" s="68" t="str">
        <f>VLOOKUP(E19815,Refs!$P$2:$R$29,3,FALSE)</f>
        <v>Y58</v>
      </c>
      <c r="J19815" s="68" t="str">
        <f>VLOOKUP(E19815,Refs!$P$2:$S$29,4,FALSE)</f>
        <v>South West</v>
      </c>
      <c r="K19815" s="28">
        <f t="shared" si="626"/>
        <v>12816</v>
      </c>
    </row>
    <row r="19816" spans="1:11" x14ac:dyDescent="0.35">
      <c r="A19816" s="69">
        <f t="shared" si="625"/>
        <v>45992</v>
      </c>
      <c r="B19816" t="s">
        <v>940</v>
      </c>
      <c r="C19816" t="s">
        <v>276</v>
      </c>
      <c r="E19816" t="s">
        <v>738</v>
      </c>
      <c r="F19816" t="s">
        <v>907</v>
      </c>
      <c r="G19816" t="s">
        <v>77</v>
      </c>
      <c r="H19816">
        <v>6613</v>
      </c>
      <c r="I19816" s="68" t="str">
        <f>VLOOKUP(E19816,Refs!$P$2:$R$29,3,FALSE)</f>
        <v>Y58</v>
      </c>
      <c r="J19816" s="68" t="str">
        <f>VLOOKUP(E19816,Refs!$P$2:$S$29,4,FALSE)</f>
        <v>South West</v>
      </c>
      <c r="K19816" s="28">
        <f t="shared" si="626"/>
        <v>6613</v>
      </c>
    </row>
    <row r="19817" spans="1:11" x14ac:dyDescent="0.35">
      <c r="A19817" s="69">
        <f t="shared" si="625"/>
        <v>45992</v>
      </c>
      <c r="B19817" t="s">
        <v>940</v>
      </c>
      <c r="C19817" t="s">
        <v>276</v>
      </c>
      <c r="E19817" t="s">
        <v>738</v>
      </c>
      <c r="F19817" t="s">
        <v>907</v>
      </c>
      <c r="G19817" t="s">
        <v>78</v>
      </c>
      <c r="H19817">
        <v>13008</v>
      </c>
      <c r="I19817" s="68" t="str">
        <f>VLOOKUP(E19817,Refs!$P$2:$R$29,3,FALSE)</f>
        <v>Y58</v>
      </c>
      <c r="J19817" s="68" t="str">
        <f>VLOOKUP(E19817,Refs!$P$2:$S$29,4,FALSE)</f>
        <v>South West</v>
      </c>
      <c r="K19817" s="28">
        <f t="shared" si="626"/>
        <v>13008</v>
      </c>
    </row>
    <row r="19818" spans="1:11" x14ac:dyDescent="0.35">
      <c r="A19818" s="69">
        <f t="shared" si="625"/>
        <v>45992</v>
      </c>
      <c r="B19818" t="s">
        <v>940</v>
      </c>
      <c r="C19818" t="s">
        <v>276</v>
      </c>
      <c r="E19818" t="s">
        <v>738</v>
      </c>
      <c r="F19818" t="s">
        <v>907</v>
      </c>
      <c r="G19818" t="s">
        <v>79</v>
      </c>
      <c r="H19818">
        <v>284</v>
      </c>
      <c r="I19818" s="68" t="str">
        <f>VLOOKUP(E19818,Refs!$P$2:$R$29,3,FALSE)</f>
        <v>Y58</v>
      </c>
      <c r="J19818" s="68" t="str">
        <f>VLOOKUP(E19818,Refs!$P$2:$S$29,4,FALSE)</f>
        <v>South West</v>
      </c>
      <c r="K19818" s="28">
        <f t="shared" si="626"/>
        <v>284</v>
      </c>
    </row>
    <row r="19819" spans="1:11" x14ac:dyDescent="0.35">
      <c r="A19819" s="69">
        <f t="shared" si="625"/>
        <v>45992</v>
      </c>
      <c r="B19819" t="s">
        <v>940</v>
      </c>
      <c r="C19819" t="s">
        <v>276</v>
      </c>
      <c r="E19819" t="s">
        <v>738</v>
      </c>
      <c r="F19819" t="s">
        <v>907</v>
      </c>
      <c r="G19819" t="s">
        <v>25</v>
      </c>
      <c r="H19819">
        <v>19944</v>
      </c>
      <c r="I19819" s="68" t="str">
        <f>VLOOKUP(E19819,Refs!$P$2:$R$29,3,FALSE)</f>
        <v>Y58</v>
      </c>
      <c r="J19819" s="68" t="str">
        <f>VLOOKUP(E19819,Refs!$P$2:$S$29,4,FALSE)</f>
        <v>South West</v>
      </c>
      <c r="K19819" s="28">
        <f t="shared" si="626"/>
        <v>19944</v>
      </c>
    </row>
    <row r="19820" spans="1:11" x14ac:dyDescent="0.35">
      <c r="A19820" s="69">
        <f t="shared" si="625"/>
        <v>45992</v>
      </c>
      <c r="B19820" t="s">
        <v>940</v>
      </c>
      <c r="C19820" t="s">
        <v>276</v>
      </c>
      <c r="E19820" t="s">
        <v>738</v>
      </c>
      <c r="F19820" t="s">
        <v>907</v>
      </c>
      <c r="G19820" t="s">
        <v>80</v>
      </c>
      <c r="H19820">
        <v>265</v>
      </c>
      <c r="I19820" s="68" t="str">
        <f>VLOOKUP(E19820,Refs!$P$2:$R$29,3,FALSE)</f>
        <v>Y58</v>
      </c>
      <c r="J19820" s="68" t="str">
        <f>VLOOKUP(E19820,Refs!$P$2:$S$29,4,FALSE)</f>
        <v>South West</v>
      </c>
      <c r="K19820" s="28">
        <f t="shared" si="626"/>
        <v>265</v>
      </c>
    </row>
    <row r="19821" spans="1:11" x14ac:dyDescent="0.35">
      <c r="A19821" s="69">
        <f t="shared" si="625"/>
        <v>45992</v>
      </c>
      <c r="B19821" t="s">
        <v>940</v>
      </c>
      <c r="C19821" t="s">
        <v>276</v>
      </c>
      <c r="E19821" t="s">
        <v>738</v>
      </c>
      <c r="F19821" t="s">
        <v>907</v>
      </c>
      <c r="G19821" t="s">
        <v>81</v>
      </c>
      <c r="H19821">
        <v>9748</v>
      </c>
      <c r="I19821" s="68" t="str">
        <f>VLOOKUP(E19821,Refs!$P$2:$R$29,3,FALSE)</f>
        <v>Y58</v>
      </c>
      <c r="J19821" s="68" t="str">
        <f>VLOOKUP(E19821,Refs!$P$2:$S$29,4,FALSE)</f>
        <v>South West</v>
      </c>
      <c r="K19821" s="28">
        <f t="shared" si="626"/>
        <v>9748</v>
      </c>
    </row>
    <row r="19822" spans="1:11" x14ac:dyDescent="0.35">
      <c r="A19822" s="69">
        <f t="shared" si="625"/>
        <v>45992</v>
      </c>
      <c r="B19822" t="s">
        <v>940</v>
      </c>
      <c r="C19822" t="s">
        <v>276</v>
      </c>
      <c r="E19822" t="s">
        <v>738</v>
      </c>
      <c r="F19822" t="s">
        <v>907</v>
      </c>
      <c r="G19822" t="s">
        <v>82</v>
      </c>
      <c r="H19822">
        <v>4717</v>
      </c>
      <c r="I19822" s="68" t="str">
        <f>VLOOKUP(E19822,Refs!$P$2:$R$29,3,FALSE)</f>
        <v>Y58</v>
      </c>
      <c r="J19822" s="68" t="str">
        <f>VLOOKUP(E19822,Refs!$P$2:$S$29,4,FALSE)</f>
        <v>South West</v>
      </c>
      <c r="K19822" s="28">
        <f t="shared" si="626"/>
        <v>4717</v>
      </c>
    </row>
    <row r="19823" spans="1:11" x14ac:dyDescent="0.35">
      <c r="A19823" s="69">
        <f t="shared" si="625"/>
        <v>45992</v>
      </c>
      <c r="B19823" t="s">
        <v>940</v>
      </c>
      <c r="C19823" t="s">
        <v>276</v>
      </c>
      <c r="E19823" t="s">
        <v>738</v>
      </c>
      <c r="F19823" t="s">
        <v>907</v>
      </c>
      <c r="G19823" t="s">
        <v>83</v>
      </c>
      <c r="H19823">
        <v>4656</v>
      </c>
      <c r="I19823" s="68" t="str">
        <f>VLOOKUP(E19823,Refs!$P$2:$R$29,3,FALSE)</f>
        <v>Y58</v>
      </c>
      <c r="J19823" s="68" t="str">
        <f>VLOOKUP(E19823,Refs!$P$2:$S$29,4,FALSE)</f>
        <v>South West</v>
      </c>
      <c r="K19823" s="28">
        <f t="shared" si="626"/>
        <v>4656</v>
      </c>
    </row>
    <row r="19824" spans="1:11" x14ac:dyDescent="0.35">
      <c r="A19824" s="69">
        <f t="shared" si="625"/>
        <v>45992</v>
      </c>
      <c r="B19824" t="s">
        <v>940</v>
      </c>
      <c r="C19824" t="s">
        <v>276</v>
      </c>
      <c r="E19824" t="s">
        <v>738</v>
      </c>
      <c r="F19824" t="s">
        <v>907</v>
      </c>
      <c r="G19824" t="s">
        <v>84</v>
      </c>
      <c r="H19824">
        <v>23493</v>
      </c>
      <c r="I19824" s="68" t="str">
        <f>VLOOKUP(E19824,Refs!$P$2:$R$29,3,FALSE)</f>
        <v>Y58</v>
      </c>
      <c r="J19824" s="68" t="str">
        <f>VLOOKUP(E19824,Refs!$P$2:$S$29,4,FALSE)</f>
        <v>South West</v>
      </c>
      <c r="K19824" s="28">
        <f t="shared" si="626"/>
        <v>23493</v>
      </c>
    </row>
    <row r="19825" spans="1:11" x14ac:dyDescent="0.35">
      <c r="A19825" s="69">
        <f t="shared" si="625"/>
        <v>45992</v>
      </c>
      <c r="B19825" t="s">
        <v>940</v>
      </c>
      <c r="C19825" t="s">
        <v>276</v>
      </c>
      <c r="E19825" t="s">
        <v>738</v>
      </c>
      <c r="F19825" t="s">
        <v>907</v>
      </c>
      <c r="G19825" t="s">
        <v>85</v>
      </c>
      <c r="H19825">
        <v>707</v>
      </c>
      <c r="I19825" s="68" t="str">
        <f>VLOOKUP(E19825,Refs!$P$2:$R$29,3,FALSE)</f>
        <v>Y58</v>
      </c>
      <c r="J19825" s="68" t="str">
        <f>VLOOKUP(E19825,Refs!$P$2:$S$29,4,FALSE)</f>
        <v>South West</v>
      </c>
      <c r="K19825" s="28">
        <f t="shared" si="626"/>
        <v>707</v>
      </c>
    </row>
    <row r="19826" spans="1:11" x14ac:dyDescent="0.35">
      <c r="A19826" s="69">
        <f t="shared" si="625"/>
        <v>45992</v>
      </c>
      <c r="B19826" t="s">
        <v>940</v>
      </c>
      <c r="C19826" t="s">
        <v>276</v>
      </c>
      <c r="E19826" t="s">
        <v>738</v>
      </c>
      <c r="F19826" t="s">
        <v>907</v>
      </c>
      <c r="G19826" t="s">
        <v>86</v>
      </c>
      <c r="H19826">
        <v>286</v>
      </c>
      <c r="I19826" s="68" t="str">
        <f>VLOOKUP(E19826,Refs!$P$2:$R$29,3,FALSE)</f>
        <v>Y58</v>
      </c>
      <c r="J19826" s="68" t="str">
        <f>VLOOKUP(E19826,Refs!$P$2:$S$29,4,FALSE)</f>
        <v>South West</v>
      </c>
      <c r="K19826" s="28">
        <f t="shared" si="626"/>
        <v>286</v>
      </c>
    </row>
    <row r="19827" spans="1:11" x14ac:dyDescent="0.35">
      <c r="A19827" s="69">
        <f t="shared" si="625"/>
        <v>45992</v>
      </c>
      <c r="B19827" t="s">
        <v>940</v>
      </c>
      <c r="C19827" t="s">
        <v>276</v>
      </c>
      <c r="E19827" t="s">
        <v>738</v>
      </c>
      <c r="F19827" t="s">
        <v>907</v>
      </c>
      <c r="G19827" t="s">
        <v>87</v>
      </c>
      <c r="H19827">
        <v>16124</v>
      </c>
      <c r="I19827" s="68" t="str">
        <f>VLOOKUP(E19827,Refs!$P$2:$R$29,3,FALSE)</f>
        <v>Y58</v>
      </c>
      <c r="J19827" s="68" t="str">
        <f>VLOOKUP(E19827,Refs!$P$2:$S$29,4,FALSE)</f>
        <v>South West</v>
      </c>
      <c r="K19827" s="28">
        <f t="shared" si="626"/>
        <v>16124</v>
      </c>
    </row>
    <row r="19828" spans="1:11" x14ac:dyDescent="0.35">
      <c r="A19828" s="69">
        <f t="shared" si="625"/>
        <v>45992</v>
      </c>
      <c r="B19828" t="s">
        <v>940</v>
      </c>
      <c r="C19828" t="s">
        <v>276</v>
      </c>
      <c r="E19828" t="s">
        <v>738</v>
      </c>
      <c r="F19828" t="s">
        <v>907</v>
      </c>
      <c r="G19828" t="s">
        <v>88</v>
      </c>
      <c r="H19828">
        <v>59518</v>
      </c>
      <c r="I19828" s="68" t="str">
        <f>VLOOKUP(E19828,Refs!$P$2:$R$29,3,FALSE)</f>
        <v>Y58</v>
      </c>
      <c r="J19828" s="68" t="str">
        <f>VLOOKUP(E19828,Refs!$P$2:$S$29,4,FALSE)</f>
        <v>South West</v>
      </c>
      <c r="K19828" s="28">
        <f t="shared" si="626"/>
        <v>59518</v>
      </c>
    </row>
    <row r="19829" spans="1:11" x14ac:dyDescent="0.35">
      <c r="A19829" s="69">
        <f t="shared" si="625"/>
        <v>45992</v>
      </c>
      <c r="B19829" t="s">
        <v>940</v>
      </c>
      <c r="C19829" t="s">
        <v>276</v>
      </c>
      <c r="E19829" t="s">
        <v>738</v>
      </c>
      <c r="F19829" t="s">
        <v>907</v>
      </c>
      <c r="G19829" t="s">
        <v>89</v>
      </c>
      <c r="H19829">
        <v>32721</v>
      </c>
      <c r="I19829" s="68" t="str">
        <f>VLOOKUP(E19829,Refs!$P$2:$R$29,3,FALSE)</f>
        <v>Y58</v>
      </c>
      <c r="J19829" s="68" t="str">
        <f>VLOOKUP(E19829,Refs!$P$2:$S$29,4,FALSE)</f>
        <v>South West</v>
      </c>
      <c r="K19829" s="28">
        <f t="shared" si="626"/>
        <v>32721</v>
      </c>
    </row>
    <row r="19830" spans="1:11" x14ac:dyDescent="0.35">
      <c r="A19830" s="69">
        <f t="shared" si="625"/>
        <v>45992</v>
      </c>
      <c r="B19830" t="s">
        <v>940</v>
      </c>
      <c r="C19830" t="s">
        <v>276</v>
      </c>
      <c r="E19830" t="s">
        <v>738</v>
      </c>
      <c r="F19830" t="s">
        <v>907</v>
      </c>
      <c r="G19830" t="s">
        <v>27</v>
      </c>
      <c r="H19830">
        <v>3679</v>
      </c>
      <c r="I19830" s="68" t="str">
        <f>VLOOKUP(E19830,Refs!$P$2:$R$29,3,FALSE)</f>
        <v>Y58</v>
      </c>
      <c r="J19830" s="68" t="str">
        <f>VLOOKUP(E19830,Refs!$P$2:$S$29,4,FALSE)</f>
        <v>South West</v>
      </c>
      <c r="K19830" s="28">
        <f t="shared" si="626"/>
        <v>3679</v>
      </c>
    </row>
    <row r="19831" spans="1:11" x14ac:dyDescent="0.35">
      <c r="A19831" s="69">
        <f t="shared" si="625"/>
        <v>45992</v>
      </c>
      <c r="B19831" t="s">
        <v>940</v>
      </c>
      <c r="C19831" t="s">
        <v>276</v>
      </c>
      <c r="E19831" t="s">
        <v>738</v>
      </c>
      <c r="F19831" t="s">
        <v>907</v>
      </c>
      <c r="G19831" t="s">
        <v>29</v>
      </c>
      <c r="H19831">
        <v>3545</v>
      </c>
      <c r="I19831" s="68" t="str">
        <f>VLOOKUP(E19831,Refs!$P$2:$R$29,3,FALSE)</f>
        <v>Y58</v>
      </c>
      <c r="J19831" s="68" t="str">
        <f>VLOOKUP(E19831,Refs!$P$2:$S$29,4,FALSE)</f>
        <v>South West</v>
      </c>
      <c r="K19831" s="28">
        <f t="shared" si="626"/>
        <v>3545</v>
      </c>
    </row>
    <row r="19832" spans="1:11" x14ac:dyDescent="0.35">
      <c r="A19832" s="69">
        <f t="shared" si="625"/>
        <v>45992</v>
      </c>
      <c r="B19832" t="s">
        <v>940</v>
      </c>
      <c r="C19832" t="s">
        <v>276</v>
      </c>
      <c r="E19832" t="s">
        <v>738</v>
      </c>
      <c r="F19832" t="s">
        <v>907</v>
      </c>
      <c r="G19832" t="s">
        <v>90</v>
      </c>
      <c r="H19832">
        <v>1061</v>
      </c>
      <c r="I19832" s="68" t="str">
        <f>VLOOKUP(E19832,Refs!$P$2:$R$29,3,FALSE)</f>
        <v>Y58</v>
      </c>
      <c r="J19832" s="68" t="str">
        <f>VLOOKUP(E19832,Refs!$P$2:$S$29,4,FALSE)</f>
        <v>South West</v>
      </c>
      <c r="K19832" s="28">
        <f t="shared" si="626"/>
        <v>1061</v>
      </c>
    </row>
    <row r="19833" spans="1:11" x14ac:dyDescent="0.35">
      <c r="A19833" s="69">
        <f t="shared" si="625"/>
        <v>45992</v>
      </c>
      <c r="B19833" t="s">
        <v>940</v>
      </c>
      <c r="C19833" t="s">
        <v>276</v>
      </c>
      <c r="E19833" t="s">
        <v>738</v>
      </c>
      <c r="F19833" t="s">
        <v>907</v>
      </c>
      <c r="G19833" t="s">
        <v>91</v>
      </c>
      <c r="H19833">
        <v>10</v>
      </c>
      <c r="I19833" s="68" t="str">
        <f>VLOOKUP(E19833,Refs!$P$2:$R$29,3,FALSE)</f>
        <v>Y58</v>
      </c>
      <c r="J19833" s="68" t="str">
        <f>VLOOKUP(E19833,Refs!$P$2:$S$29,4,FALSE)</f>
        <v>South West</v>
      </c>
      <c r="K19833" s="28">
        <f t="shared" si="626"/>
        <v>10</v>
      </c>
    </row>
    <row r="19834" spans="1:11" x14ac:dyDescent="0.35">
      <c r="A19834" s="69">
        <f t="shared" si="625"/>
        <v>45992</v>
      </c>
      <c r="B19834" t="s">
        <v>940</v>
      </c>
      <c r="C19834" t="s">
        <v>276</v>
      </c>
      <c r="E19834" t="s">
        <v>738</v>
      </c>
      <c r="F19834" t="s">
        <v>907</v>
      </c>
      <c r="G19834" t="s">
        <v>92</v>
      </c>
      <c r="H19834">
        <v>2489</v>
      </c>
      <c r="I19834" s="68" t="str">
        <f>VLOOKUP(E19834,Refs!$P$2:$R$29,3,FALSE)</f>
        <v>Y58</v>
      </c>
      <c r="J19834" s="68" t="str">
        <f>VLOOKUP(E19834,Refs!$P$2:$S$29,4,FALSE)</f>
        <v>South West</v>
      </c>
      <c r="K19834" s="28">
        <f t="shared" si="626"/>
        <v>2489</v>
      </c>
    </row>
    <row r="19835" spans="1:11" x14ac:dyDescent="0.35">
      <c r="A19835" s="69">
        <f t="shared" si="625"/>
        <v>45992</v>
      </c>
      <c r="B19835" t="s">
        <v>940</v>
      </c>
      <c r="C19835" t="s">
        <v>276</v>
      </c>
      <c r="E19835" t="s">
        <v>738</v>
      </c>
      <c r="F19835" t="s">
        <v>907</v>
      </c>
      <c r="G19835" t="s">
        <v>93</v>
      </c>
      <c r="H19835">
        <v>122</v>
      </c>
      <c r="I19835" s="68" t="str">
        <f>VLOOKUP(E19835,Refs!$P$2:$R$29,3,FALSE)</f>
        <v>Y58</v>
      </c>
      <c r="J19835" s="68" t="str">
        <f>VLOOKUP(E19835,Refs!$P$2:$S$29,4,FALSE)</f>
        <v>South West</v>
      </c>
      <c r="K19835" s="28">
        <f t="shared" si="626"/>
        <v>122</v>
      </c>
    </row>
    <row r="19836" spans="1:11" x14ac:dyDescent="0.35">
      <c r="A19836" s="69">
        <f t="shared" si="625"/>
        <v>45992</v>
      </c>
      <c r="B19836" t="s">
        <v>940</v>
      </c>
      <c r="C19836" t="s">
        <v>276</v>
      </c>
      <c r="E19836" t="s">
        <v>738</v>
      </c>
      <c r="F19836" t="s">
        <v>907</v>
      </c>
      <c r="G19836" t="s">
        <v>94</v>
      </c>
      <c r="H19836">
        <v>780</v>
      </c>
      <c r="I19836" s="68" t="str">
        <f>VLOOKUP(E19836,Refs!$P$2:$R$29,3,FALSE)</f>
        <v>Y58</v>
      </c>
      <c r="J19836" s="68" t="str">
        <f>VLOOKUP(E19836,Refs!$P$2:$S$29,4,FALSE)</f>
        <v>South West</v>
      </c>
      <c r="K19836" s="28">
        <f t="shared" si="626"/>
        <v>780</v>
      </c>
    </row>
    <row r="19837" spans="1:11" x14ac:dyDescent="0.35">
      <c r="A19837" s="69">
        <f t="shared" si="625"/>
        <v>45992</v>
      </c>
      <c r="B19837" t="s">
        <v>940</v>
      </c>
      <c r="C19837" t="s">
        <v>276</v>
      </c>
      <c r="E19837" t="s">
        <v>738</v>
      </c>
      <c r="F19837" t="s">
        <v>907</v>
      </c>
      <c r="G19837" t="s">
        <v>95</v>
      </c>
      <c r="H19837">
        <v>273</v>
      </c>
      <c r="I19837" s="68" t="str">
        <f>VLOOKUP(E19837,Refs!$P$2:$R$29,3,FALSE)</f>
        <v>Y58</v>
      </c>
      <c r="J19837" s="68" t="str">
        <f>VLOOKUP(E19837,Refs!$P$2:$S$29,4,FALSE)</f>
        <v>South West</v>
      </c>
      <c r="K19837" s="28">
        <f t="shared" si="626"/>
        <v>273</v>
      </c>
    </row>
    <row r="19838" spans="1:11" x14ac:dyDescent="0.35">
      <c r="A19838" s="69">
        <f t="shared" si="625"/>
        <v>45992</v>
      </c>
      <c r="B19838" t="s">
        <v>940</v>
      </c>
      <c r="C19838" t="s">
        <v>276</v>
      </c>
      <c r="E19838" t="s">
        <v>738</v>
      </c>
      <c r="F19838" t="s">
        <v>907</v>
      </c>
      <c r="G19838" t="s">
        <v>96</v>
      </c>
      <c r="H19838">
        <v>6455</v>
      </c>
      <c r="I19838" s="68" t="str">
        <f>VLOOKUP(E19838,Refs!$P$2:$R$29,3,FALSE)</f>
        <v>Y58</v>
      </c>
      <c r="J19838" s="68" t="str">
        <f>VLOOKUP(E19838,Refs!$P$2:$S$29,4,FALSE)</f>
        <v>South West</v>
      </c>
      <c r="K19838" s="28">
        <f t="shared" si="626"/>
        <v>6455</v>
      </c>
    </row>
    <row r="19839" spans="1:11" x14ac:dyDescent="0.35">
      <c r="A19839" s="69">
        <f t="shared" si="625"/>
        <v>45992</v>
      </c>
      <c r="B19839" t="s">
        <v>940</v>
      </c>
      <c r="C19839" t="s">
        <v>276</v>
      </c>
      <c r="E19839" t="s">
        <v>738</v>
      </c>
      <c r="F19839" t="s">
        <v>907</v>
      </c>
      <c r="G19839" t="s">
        <v>31</v>
      </c>
      <c r="H19839">
        <v>5947</v>
      </c>
      <c r="I19839" s="68" t="str">
        <f>VLOOKUP(E19839,Refs!$P$2:$R$29,3,FALSE)</f>
        <v>Y58</v>
      </c>
      <c r="J19839" s="68" t="str">
        <f>VLOOKUP(E19839,Refs!$P$2:$S$29,4,FALSE)</f>
        <v>South West</v>
      </c>
      <c r="K19839" s="28">
        <f t="shared" si="626"/>
        <v>5947</v>
      </c>
    </row>
    <row r="19840" spans="1:11" x14ac:dyDescent="0.35">
      <c r="A19840" s="69">
        <f t="shared" si="625"/>
        <v>45992</v>
      </c>
      <c r="B19840" t="s">
        <v>940</v>
      </c>
      <c r="C19840" t="s">
        <v>276</v>
      </c>
      <c r="E19840" t="s">
        <v>738</v>
      </c>
      <c r="F19840" t="s">
        <v>907</v>
      </c>
      <c r="G19840" t="s">
        <v>97</v>
      </c>
      <c r="H19840">
        <v>4215</v>
      </c>
      <c r="I19840" s="68" t="str">
        <f>VLOOKUP(E19840,Refs!$P$2:$R$29,3,FALSE)</f>
        <v>Y58</v>
      </c>
      <c r="J19840" s="68" t="str">
        <f>VLOOKUP(E19840,Refs!$P$2:$S$29,4,FALSE)</f>
        <v>South West</v>
      </c>
      <c r="K19840" s="28">
        <f t="shared" si="626"/>
        <v>4215</v>
      </c>
    </row>
    <row r="19841" spans="1:11" x14ac:dyDescent="0.35">
      <c r="A19841" s="69">
        <f t="shared" si="625"/>
        <v>45992</v>
      </c>
      <c r="B19841" t="s">
        <v>940</v>
      </c>
      <c r="C19841" t="s">
        <v>276</v>
      </c>
      <c r="E19841" t="s">
        <v>738</v>
      </c>
      <c r="F19841" t="s">
        <v>907</v>
      </c>
      <c r="G19841" t="s">
        <v>98</v>
      </c>
      <c r="H19841">
        <v>3725</v>
      </c>
      <c r="I19841" s="68" t="str">
        <f>VLOOKUP(E19841,Refs!$P$2:$R$29,3,FALSE)</f>
        <v>Y58</v>
      </c>
      <c r="J19841" s="68" t="str">
        <f>VLOOKUP(E19841,Refs!$P$2:$S$29,4,FALSE)</f>
        <v>South West</v>
      </c>
      <c r="K19841" s="28">
        <f t="shared" si="626"/>
        <v>3725</v>
      </c>
    </row>
    <row r="19842" spans="1:11" x14ac:dyDescent="0.35">
      <c r="A19842" s="69">
        <f t="shared" si="625"/>
        <v>45992</v>
      </c>
      <c r="B19842" t="s">
        <v>940</v>
      </c>
      <c r="C19842" t="s">
        <v>276</v>
      </c>
      <c r="E19842" t="s">
        <v>738</v>
      </c>
      <c r="F19842" t="s">
        <v>907</v>
      </c>
      <c r="G19842" t="s">
        <v>99</v>
      </c>
      <c r="H19842">
        <v>3702</v>
      </c>
      <c r="I19842" s="68" t="str">
        <f>VLOOKUP(E19842,Refs!$P$2:$R$29,3,FALSE)</f>
        <v>Y58</v>
      </c>
      <c r="J19842" s="68" t="str">
        <f>VLOOKUP(E19842,Refs!$P$2:$S$29,4,FALSE)</f>
        <v>South West</v>
      </c>
      <c r="K19842" s="28">
        <f t="shared" si="626"/>
        <v>3702</v>
      </c>
    </row>
    <row r="19843" spans="1:11" x14ac:dyDescent="0.35">
      <c r="A19843" s="69">
        <f t="shared" ref="A19843:A19906" si="627">DATEVALUE(RIGHT(B19843,8))</f>
        <v>45992</v>
      </c>
      <c r="B19843" t="s">
        <v>940</v>
      </c>
      <c r="C19843" t="s">
        <v>276</v>
      </c>
      <c r="E19843" t="s">
        <v>738</v>
      </c>
      <c r="F19843" t="s">
        <v>907</v>
      </c>
      <c r="G19843" t="s">
        <v>100</v>
      </c>
      <c r="H19843">
        <v>2014</v>
      </c>
      <c r="I19843" s="68" t="str">
        <f>VLOOKUP(E19843,Refs!$P$2:$R$29,3,FALSE)</f>
        <v>Y58</v>
      </c>
      <c r="J19843" s="68" t="str">
        <f>VLOOKUP(E19843,Refs!$P$2:$S$29,4,FALSE)</f>
        <v>South West</v>
      </c>
      <c r="K19843" s="28">
        <f t="shared" si="626"/>
        <v>2014</v>
      </c>
    </row>
    <row r="19844" spans="1:11" x14ac:dyDescent="0.35">
      <c r="A19844" s="69">
        <f t="shared" si="627"/>
        <v>45992</v>
      </c>
      <c r="B19844" t="s">
        <v>940</v>
      </c>
      <c r="C19844" t="s">
        <v>276</v>
      </c>
      <c r="E19844" t="s">
        <v>738</v>
      </c>
      <c r="F19844" t="s">
        <v>907</v>
      </c>
      <c r="G19844" t="s">
        <v>101</v>
      </c>
      <c r="H19844">
        <v>660</v>
      </c>
      <c r="I19844" s="68" t="str">
        <f>VLOOKUP(E19844,Refs!$P$2:$R$29,3,FALSE)</f>
        <v>Y58</v>
      </c>
      <c r="J19844" s="68" t="str">
        <f>VLOOKUP(E19844,Refs!$P$2:$S$29,4,FALSE)</f>
        <v>South West</v>
      </c>
      <c r="K19844" s="28">
        <f t="shared" si="626"/>
        <v>660</v>
      </c>
    </row>
    <row r="19845" spans="1:11" x14ac:dyDescent="0.35">
      <c r="A19845" s="69">
        <f t="shared" si="627"/>
        <v>45992</v>
      </c>
      <c r="B19845" t="s">
        <v>940</v>
      </c>
      <c r="C19845" t="s">
        <v>276</v>
      </c>
      <c r="E19845" t="s">
        <v>738</v>
      </c>
      <c r="F19845" t="s">
        <v>907</v>
      </c>
      <c r="G19845" t="s">
        <v>102</v>
      </c>
      <c r="H19845">
        <v>324</v>
      </c>
      <c r="I19845" s="68" t="str">
        <f>VLOOKUP(E19845,Refs!$P$2:$R$29,3,FALSE)</f>
        <v>Y58</v>
      </c>
      <c r="J19845" s="68" t="str">
        <f>VLOOKUP(E19845,Refs!$P$2:$S$29,4,FALSE)</f>
        <v>South West</v>
      </c>
      <c r="K19845" s="28">
        <f t="shared" si="626"/>
        <v>324</v>
      </c>
    </row>
    <row r="19846" spans="1:11" x14ac:dyDescent="0.35">
      <c r="A19846" s="69">
        <f t="shared" si="627"/>
        <v>45992</v>
      </c>
      <c r="B19846" t="s">
        <v>940</v>
      </c>
      <c r="C19846" t="s">
        <v>276</v>
      </c>
      <c r="E19846" t="s">
        <v>738</v>
      </c>
      <c r="F19846" t="s">
        <v>907</v>
      </c>
      <c r="G19846" t="s">
        <v>103</v>
      </c>
      <c r="H19846">
        <v>3309</v>
      </c>
      <c r="I19846" s="68" t="str">
        <f>VLOOKUP(E19846,Refs!$P$2:$R$29,3,FALSE)</f>
        <v>Y58</v>
      </c>
      <c r="J19846" s="68" t="str">
        <f>VLOOKUP(E19846,Refs!$P$2:$S$29,4,FALSE)</f>
        <v>South West</v>
      </c>
      <c r="K19846" s="28">
        <f t="shared" si="626"/>
        <v>3309</v>
      </c>
    </row>
    <row r="19847" spans="1:11" x14ac:dyDescent="0.35">
      <c r="A19847" s="69">
        <f t="shared" si="627"/>
        <v>45992</v>
      </c>
      <c r="B19847" t="s">
        <v>940</v>
      </c>
      <c r="C19847" t="s">
        <v>276</v>
      </c>
      <c r="E19847" t="s">
        <v>738</v>
      </c>
      <c r="F19847" t="s">
        <v>907</v>
      </c>
      <c r="G19847" t="s">
        <v>104</v>
      </c>
      <c r="H19847">
        <v>198012</v>
      </c>
      <c r="I19847" s="68" t="str">
        <f>VLOOKUP(E19847,Refs!$P$2:$R$29,3,FALSE)</f>
        <v>Y58</v>
      </c>
      <c r="J19847" s="68" t="str">
        <f>VLOOKUP(E19847,Refs!$P$2:$S$29,4,FALSE)</f>
        <v>South West</v>
      </c>
      <c r="K19847" s="28">
        <f t="shared" si="626"/>
        <v>198012</v>
      </c>
    </row>
    <row r="19848" spans="1:11" x14ac:dyDescent="0.35">
      <c r="A19848" s="69">
        <f t="shared" si="627"/>
        <v>45992</v>
      </c>
      <c r="B19848" t="s">
        <v>940</v>
      </c>
      <c r="C19848" t="s">
        <v>276</v>
      </c>
      <c r="E19848" t="s">
        <v>738</v>
      </c>
      <c r="F19848" t="s">
        <v>907</v>
      </c>
      <c r="G19848" t="s">
        <v>105</v>
      </c>
      <c r="H19848">
        <v>4802</v>
      </c>
      <c r="I19848" s="68" t="str">
        <f>VLOOKUP(E19848,Refs!$P$2:$R$29,3,FALSE)</f>
        <v>Y58</v>
      </c>
      <c r="J19848" s="68" t="str">
        <f>VLOOKUP(E19848,Refs!$P$2:$S$29,4,FALSE)</f>
        <v>South West</v>
      </c>
      <c r="K19848" s="28">
        <f t="shared" si="626"/>
        <v>4802</v>
      </c>
    </row>
    <row r="19849" spans="1:11" x14ac:dyDescent="0.35">
      <c r="A19849" s="69">
        <f t="shared" si="627"/>
        <v>45992</v>
      </c>
      <c r="B19849" t="s">
        <v>940</v>
      </c>
      <c r="C19849" t="s">
        <v>276</v>
      </c>
      <c r="E19849" t="s">
        <v>738</v>
      </c>
      <c r="F19849" t="s">
        <v>907</v>
      </c>
      <c r="G19849" t="s">
        <v>106</v>
      </c>
      <c r="H19849">
        <v>3092</v>
      </c>
      <c r="I19849" s="68" t="str">
        <f>VLOOKUP(E19849,Refs!$P$2:$R$29,3,FALSE)</f>
        <v>Y58</v>
      </c>
      <c r="J19849" s="68" t="str">
        <f>VLOOKUP(E19849,Refs!$P$2:$S$29,4,FALSE)</f>
        <v>South West</v>
      </c>
      <c r="K19849" s="28">
        <f t="shared" si="626"/>
        <v>3092</v>
      </c>
    </row>
    <row r="19850" spans="1:11" x14ac:dyDescent="0.35">
      <c r="A19850" s="69">
        <f t="shared" si="627"/>
        <v>45992</v>
      </c>
      <c r="B19850" t="s">
        <v>940</v>
      </c>
      <c r="C19850" t="s">
        <v>276</v>
      </c>
      <c r="E19850" t="s">
        <v>738</v>
      </c>
      <c r="F19850" t="s">
        <v>907</v>
      </c>
      <c r="G19850" t="s">
        <v>107</v>
      </c>
      <c r="H19850">
        <v>242</v>
      </c>
      <c r="I19850" s="68" t="str">
        <f>VLOOKUP(E19850,Refs!$P$2:$R$29,3,FALSE)</f>
        <v>Y58</v>
      </c>
      <c r="J19850" s="68" t="str">
        <f>VLOOKUP(E19850,Refs!$P$2:$S$29,4,FALSE)</f>
        <v>South West</v>
      </c>
      <c r="K19850" s="28">
        <f t="shared" si="626"/>
        <v>242</v>
      </c>
    </row>
    <row r="19851" spans="1:11" x14ac:dyDescent="0.35">
      <c r="A19851" s="69">
        <f t="shared" si="627"/>
        <v>45992</v>
      </c>
      <c r="B19851" t="s">
        <v>940</v>
      </c>
      <c r="C19851" t="s">
        <v>276</v>
      </c>
      <c r="E19851" t="s">
        <v>738</v>
      </c>
      <c r="F19851" t="s">
        <v>907</v>
      </c>
      <c r="G19851" t="s">
        <v>108</v>
      </c>
      <c r="H19851">
        <v>864</v>
      </c>
      <c r="I19851" s="68" t="str">
        <f>VLOOKUP(E19851,Refs!$P$2:$R$29,3,FALSE)</f>
        <v>Y58</v>
      </c>
      <c r="J19851" s="68" t="str">
        <f>VLOOKUP(E19851,Refs!$P$2:$S$29,4,FALSE)</f>
        <v>South West</v>
      </c>
      <c r="K19851" s="28">
        <f t="shared" si="626"/>
        <v>864</v>
      </c>
    </row>
    <row r="19852" spans="1:11" x14ac:dyDescent="0.35">
      <c r="A19852" s="69">
        <f t="shared" si="627"/>
        <v>45992</v>
      </c>
      <c r="B19852" t="s">
        <v>940</v>
      </c>
      <c r="C19852" t="s">
        <v>276</v>
      </c>
      <c r="E19852" t="s">
        <v>738</v>
      </c>
      <c r="F19852" t="s">
        <v>907</v>
      </c>
      <c r="G19852" t="s">
        <v>109</v>
      </c>
      <c r="H19852">
        <v>163477</v>
      </c>
      <c r="I19852" s="68" t="str">
        <f>VLOOKUP(E19852,Refs!$P$2:$R$29,3,FALSE)</f>
        <v>Y58</v>
      </c>
      <c r="J19852" s="68" t="str">
        <f>VLOOKUP(E19852,Refs!$P$2:$S$29,4,FALSE)</f>
        <v>South West</v>
      </c>
      <c r="K19852" s="28">
        <f t="shared" si="626"/>
        <v>163477</v>
      </c>
    </row>
    <row r="19853" spans="1:11" x14ac:dyDescent="0.35">
      <c r="A19853" s="69">
        <f t="shared" si="627"/>
        <v>45992</v>
      </c>
      <c r="B19853" t="s">
        <v>940</v>
      </c>
      <c r="C19853" t="s">
        <v>276</v>
      </c>
      <c r="E19853" t="s">
        <v>738</v>
      </c>
      <c r="F19853" t="s">
        <v>907</v>
      </c>
      <c r="G19853" t="s">
        <v>110</v>
      </c>
      <c r="H19853">
        <v>0</v>
      </c>
      <c r="I19853" s="68" t="str">
        <f>VLOOKUP(E19853,Refs!$P$2:$R$29,3,FALSE)</f>
        <v>Y58</v>
      </c>
      <c r="J19853" s="68" t="str">
        <f>VLOOKUP(E19853,Refs!$P$2:$S$29,4,FALSE)</f>
        <v>South West</v>
      </c>
      <c r="K19853" s="28" t="str">
        <f t="shared" si="626"/>
        <v/>
      </c>
    </row>
    <row r="19854" spans="1:11" x14ac:dyDescent="0.35">
      <c r="A19854" s="69">
        <f t="shared" si="627"/>
        <v>45992</v>
      </c>
      <c r="B19854" t="s">
        <v>940</v>
      </c>
      <c r="C19854" t="s">
        <v>276</v>
      </c>
      <c r="E19854" t="s">
        <v>738</v>
      </c>
      <c r="F19854" t="s">
        <v>907</v>
      </c>
      <c r="G19854" t="s">
        <v>808</v>
      </c>
      <c r="H19854">
        <v>7928</v>
      </c>
      <c r="I19854" s="68" t="str">
        <f>VLOOKUP(E19854,Refs!$P$2:$R$29,3,FALSE)</f>
        <v>Y58</v>
      </c>
      <c r="J19854" s="68" t="str">
        <f>VLOOKUP(E19854,Refs!$P$2:$S$29,4,FALSE)</f>
        <v>South West</v>
      </c>
      <c r="K19854" s="28">
        <f t="shared" si="626"/>
        <v>7928</v>
      </c>
    </row>
    <row r="19855" spans="1:11" x14ac:dyDescent="0.35">
      <c r="A19855" s="69">
        <f t="shared" si="627"/>
        <v>45992</v>
      </c>
      <c r="B19855" t="s">
        <v>940</v>
      </c>
      <c r="C19855" t="s">
        <v>276</v>
      </c>
      <c r="E19855" t="s">
        <v>738</v>
      </c>
      <c r="F19855" t="s">
        <v>907</v>
      </c>
      <c r="G19855" t="s">
        <v>809</v>
      </c>
      <c r="H19855">
        <v>3225</v>
      </c>
      <c r="I19855" s="68" t="str">
        <f>VLOOKUP(E19855,Refs!$P$2:$R$29,3,FALSE)</f>
        <v>Y58</v>
      </c>
      <c r="J19855" s="68" t="str">
        <f>VLOOKUP(E19855,Refs!$P$2:$S$29,4,FALSE)</f>
        <v>South West</v>
      </c>
      <c r="K19855" s="28">
        <f t="shared" si="626"/>
        <v>3225</v>
      </c>
    </row>
    <row r="19856" spans="1:11" x14ac:dyDescent="0.35">
      <c r="A19856" s="69">
        <f t="shared" si="627"/>
        <v>45992</v>
      </c>
      <c r="B19856" t="s">
        <v>940</v>
      </c>
      <c r="C19856" t="s">
        <v>276</v>
      </c>
      <c r="E19856" t="s">
        <v>738</v>
      </c>
      <c r="F19856" t="s">
        <v>907</v>
      </c>
      <c r="G19856" t="s">
        <v>111</v>
      </c>
      <c r="H19856">
        <v>20331</v>
      </c>
      <c r="I19856" s="68" t="str">
        <f>VLOOKUP(E19856,Refs!$P$2:$R$29,3,FALSE)</f>
        <v>Y58</v>
      </c>
      <c r="J19856" s="68" t="str">
        <f>VLOOKUP(E19856,Refs!$P$2:$S$29,4,FALSE)</f>
        <v>South West</v>
      </c>
      <c r="K19856" s="28">
        <f t="shared" si="626"/>
        <v>20331</v>
      </c>
    </row>
    <row r="19857" spans="1:11" x14ac:dyDescent="0.35">
      <c r="A19857" s="69">
        <f t="shared" si="627"/>
        <v>45992</v>
      </c>
      <c r="B19857" t="s">
        <v>940</v>
      </c>
      <c r="C19857" t="s">
        <v>276</v>
      </c>
      <c r="E19857" t="s">
        <v>738</v>
      </c>
      <c r="F19857" t="s">
        <v>907</v>
      </c>
      <c r="G19857" t="s">
        <v>112</v>
      </c>
      <c r="H19857">
        <v>7</v>
      </c>
      <c r="I19857" s="68" t="str">
        <f>VLOOKUP(E19857,Refs!$P$2:$R$29,3,FALSE)</f>
        <v>Y58</v>
      </c>
      <c r="J19857" s="68" t="str">
        <f>VLOOKUP(E19857,Refs!$P$2:$S$29,4,FALSE)</f>
        <v>South West</v>
      </c>
      <c r="K19857" s="28">
        <f t="shared" si="626"/>
        <v>7</v>
      </c>
    </row>
    <row r="19858" spans="1:11" x14ac:dyDescent="0.35">
      <c r="A19858" s="69">
        <f t="shared" si="627"/>
        <v>45992</v>
      </c>
      <c r="B19858" t="s">
        <v>940</v>
      </c>
      <c r="C19858" t="s">
        <v>276</v>
      </c>
      <c r="E19858" t="s">
        <v>738</v>
      </c>
      <c r="F19858" t="s">
        <v>907</v>
      </c>
      <c r="G19858" t="s">
        <v>113</v>
      </c>
      <c r="H19858">
        <v>17758</v>
      </c>
      <c r="I19858" s="68" t="str">
        <f>VLOOKUP(E19858,Refs!$P$2:$R$29,3,FALSE)</f>
        <v>Y58</v>
      </c>
      <c r="J19858" s="68" t="str">
        <f>VLOOKUP(E19858,Refs!$P$2:$S$29,4,FALSE)</f>
        <v>South West</v>
      </c>
      <c r="K19858" s="28">
        <f t="shared" si="626"/>
        <v>17758</v>
      </c>
    </row>
    <row r="19859" spans="1:11" x14ac:dyDescent="0.35">
      <c r="A19859" s="69">
        <f t="shared" si="627"/>
        <v>45992</v>
      </c>
      <c r="B19859" t="s">
        <v>940</v>
      </c>
      <c r="C19859" t="s">
        <v>276</v>
      </c>
      <c r="E19859" t="s">
        <v>738</v>
      </c>
      <c r="F19859" t="s">
        <v>907</v>
      </c>
      <c r="G19859" t="s">
        <v>114</v>
      </c>
      <c r="H19859">
        <v>3318</v>
      </c>
      <c r="I19859" s="68" t="str">
        <f>VLOOKUP(E19859,Refs!$P$2:$R$29,3,FALSE)</f>
        <v>Y58</v>
      </c>
      <c r="J19859" s="68" t="str">
        <f>VLOOKUP(E19859,Refs!$P$2:$S$29,4,FALSE)</f>
        <v>South West</v>
      </c>
      <c r="K19859" s="28">
        <f t="shared" si="626"/>
        <v>3318</v>
      </c>
    </row>
    <row r="19860" spans="1:11" x14ac:dyDescent="0.35">
      <c r="A19860" s="69">
        <f t="shared" si="627"/>
        <v>45992</v>
      </c>
      <c r="B19860" t="s">
        <v>940</v>
      </c>
      <c r="C19860" t="s">
        <v>276</v>
      </c>
      <c r="E19860" t="s">
        <v>738</v>
      </c>
      <c r="F19860" t="s">
        <v>907</v>
      </c>
      <c r="G19860" t="s">
        <v>115</v>
      </c>
      <c r="H19860">
        <v>3636</v>
      </c>
      <c r="I19860" s="68" t="str">
        <f>VLOOKUP(E19860,Refs!$P$2:$R$29,3,FALSE)</f>
        <v>Y58</v>
      </c>
      <c r="J19860" s="68" t="str">
        <f>VLOOKUP(E19860,Refs!$P$2:$S$29,4,FALSE)</f>
        <v>South West</v>
      </c>
      <c r="K19860" s="28">
        <f t="shared" si="626"/>
        <v>3636</v>
      </c>
    </row>
    <row r="19861" spans="1:11" x14ac:dyDescent="0.35">
      <c r="A19861" s="69">
        <f t="shared" si="627"/>
        <v>45992</v>
      </c>
      <c r="B19861" t="s">
        <v>940</v>
      </c>
      <c r="C19861" t="s">
        <v>276</v>
      </c>
      <c r="E19861" t="s">
        <v>738</v>
      </c>
      <c r="F19861" t="s">
        <v>907</v>
      </c>
      <c r="G19861" t="s">
        <v>116</v>
      </c>
      <c r="H19861">
        <v>1651</v>
      </c>
      <c r="I19861" s="68" t="str">
        <f>VLOOKUP(E19861,Refs!$P$2:$R$29,3,FALSE)</f>
        <v>Y58</v>
      </c>
      <c r="J19861" s="68" t="str">
        <f>VLOOKUP(E19861,Refs!$P$2:$S$29,4,FALSE)</f>
        <v>South West</v>
      </c>
      <c r="K19861" s="28">
        <f t="shared" si="626"/>
        <v>1651</v>
      </c>
    </row>
    <row r="19862" spans="1:11" x14ac:dyDescent="0.35">
      <c r="A19862" s="69">
        <f t="shared" si="627"/>
        <v>45992</v>
      </c>
      <c r="B19862" t="s">
        <v>940</v>
      </c>
      <c r="C19862" t="s">
        <v>276</v>
      </c>
      <c r="E19862" t="s">
        <v>738</v>
      </c>
      <c r="F19862" t="s">
        <v>907</v>
      </c>
      <c r="G19862" t="s">
        <v>117</v>
      </c>
      <c r="H19862">
        <v>7259</v>
      </c>
      <c r="I19862" s="68" t="str">
        <f>VLOOKUP(E19862,Refs!$P$2:$R$29,3,FALSE)</f>
        <v>Y58</v>
      </c>
      <c r="J19862" s="68" t="str">
        <f>VLOOKUP(E19862,Refs!$P$2:$S$29,4,FALSE)</f>
        <v>South West</v>
      </c>
      <c r="K19862" s="28">
        <f t="shared" si="626"/>
        <v>7259</v>
      </c>
    </row>
    <row r="19863" spans="1:11" x14ac:dyDescent="0.35">
      <c r="A19863" s="69">
        <f t="shared" si="627"/>
        <v>45992</v>
      </c>
      <c r="B19863" t="s">
        <v>940</v>
      </c>
      <c r="C19863" t="s">
        <v>276</v>
      </c>
      <c r="E19863" t="s">
        <v>738</v>
      </c>
      <c r="F19863" t="s">
        <v>907</v>
      </c>
      <c r="G19863" t="s">
        <v>118</v>
      </c>
      <c r="H19863">
        <v>1032</v>
      </c>
      <c r="I19863" s="68" t="str">
        <f>VLOOKUP(E19863,Refs!$P$2:$R$29,3,FALSE)</f>
        <v>Y58</v>
      </c>
      <c r="J19863" s="68" t="str">
        <f>VLOOKUP(E19863,Refs!$P$2:$S$29,4,FALSE)</f>
        <v>South West</v>
      </c>
      <c r="K19863" s="28">
        <f t="shared" si="626"/>
        <v>1032</v>
      </c>
    </row>
    <row r="19864" spans="1:11" x14ac:dyDescent="0.35">
      <c r="A19864" s="69">
        <f t="shared" si="627"/>
        <v>45992</v>
      </c>
      <c r="B19864" t="s">
        <v>940</v>
      </c>
      <c r="C19864" t="s">
        <v>276</v>
      </c>
      <c r="E19864" t="s">
        <v>738</v>
      </c>
      <c r="F19864" t="s">
        <v>907</v>
      </c>
      <c r="G19864" t="s">
        <v>119</v>
      </c>
      <c r="H19864">
        <v>1340</v>
      </c>
      <c r="I19864" s="68" t="str">
        <f>VLOOKUP(E19864,Refs!$P$2:$R$29,3,FALSE)</f>
        <v>Y58</v>
      </c>
      <c r="J19864" s="68" t="str">
        <f>VLOOKUP(E19864,Refs!$P$2:$S$29,4,FALSE)</f>
        <v>South West</v>
      </c>
      <c r="K19864" s="28">
        <f t="shared" si="626"/>
        <v>1340</v>
      </c>
    </row>
    <row r="19865" spans="1:11" x14ac:dyDescent="0.35">
      <c r="A19865" s="69">
        <f t="shared" si="627"/>
        <v>45992</v>
      </c>
      <c r="B19865" t="s">
        <v>940</v>
      </c>
      <c r="C19865" t="s">
        <v>276</v>
      </c>
      <c r="E19865" t="s">
        <v>738</v>
      </c>
      <c r="F19865" t="s">
        <v>907</v>
      </c>
      <c r="G19865" t="s">
        <v>120</v>
      </c>
      <c r="H19865">
        <v>2</v>
      </c>
      <c r="I19865" s="68" t="str">
        <f>VLOOKUP(E19865,Refs!$P$2:$R$29,3,FALSE)</f>
        <v>Y58</v>
      </c>
      <c r="J19865" s="68" t="str">
        <f>VLOOKUP(E19865,Refs!$P$2:$S$29,4,FALSE)</f>
        <v>South West</v>
      </c>
      <c r="K19865" s="28">
        <f t="shared" si="626"/>
        <v>2</v>
      </c>
    </row>
    <row r="19866" spans="1:11" x14ac:dyDescent="0.35">
      <c r="A19866" s="69">
        <f t="shared" si="627"/>
        <v>45992</v>
      </c>
      <c r="B19866" t="s">
        <v>940</v>
      </c>
      <c r="C19866" t="s">
        <v>276</v>
      </c>
      <c r="E19866" t="s">
        <v>738</v>
      </c>
      <c r="F19866" t="s">
        <v>907</v>
      </c>
      <c r="G19866" t="s">
        <v>121</v>
      </c>
      <c r="H19866">
        <v>1061</v>
      </c>
      <c r="I19866" s="68" t="str">
        <f>VLOOKUP(E19866,Refs!$P$2:$R$29,3,FALSE)</f>
        <v>Y58</v>
      </c>
      <c r="J19866" s="68" t="str">
        <f>VLOOKUP(E19866,Refs!$P$2:$S$29,4,FALSE)</f>
        <v>South West</v>
      </c>
      <c r="K19866" s="28">
        <f t="shared" si="626"/>
        <v>1061</v>
      </c>
    </row>
    <row r="19867" spans="1:11" x14ac:dyDescent="0.35">
      <c r="A19867" s="69">
        <f t="shared" si="627"/>
        <v>45992</v>
      </c>
      <c r="B19867" t="s">
        <v>940</v>
      </c>
      <c r="C19867" t="s">
        <v>276</v>
      </c>
      <c r="E19867" t="s">
        <v>738</v>
      </c>
      <c r="F19867" t="s">
        <v>907</v>
      </c>
      <c r="G19867" t="s">
        <v>122</v>
      </c>
      <c r="H19867">
        <v>3</v>
      </c>
      <c r="I19867" s="68" t="str">
        <f>VLOOKUP(E19867,Refs!$P$2:$R$29,3,FALSE)</f>
        <v>Y58</v>
      </c>
      <c r="J19867" s="68" t="str">
        <f>VLOOKUP(E19867,Refs!$P$2:$S$29,4,FALSE)</f>
        <v>South West</v>
      </c>
      <c r="K19867" s="28">
        <f t="shared" si="626"/>
        <v>3</v>
      </c>
    </row>
    <row r="19868" spans="1:11" x14ac:dyDescent="0.35">
      <c r="A19868" s="69">
        <f t="shared" si="627"/>
        <v>45992</v>
      </c>
      <c r="B19868" t="s">
        <v>940</v>
      </c>
      <c r="C19868" t="s">
        <v>276</v>
      </c>
      <c r="E19868" t="s">
        <v>738</v>
      </c>
      <c r="F19868" t="s">
        <v>907</v>
      </c>
      <c r="G19868" t="s">
        <v>123</v>
      </c>
      <c r="H19868">
        <v>0</v>
      </c>
      <c r="I19868" s="68" t="str">
        <f>VLOOKUP(E19868,Refs!$P$2:$R$29,3,FALSE)</f>
        <v>Y58</v>
      </c>
      <c r="J19868" s="68" t="str">
        <f>VLOOKUP(E19868,Refs!$P$2:$S$29,4,FALSE)</f>
        <v>South West</v>
      </c>
      <c r="K19868" s="28" t="str">
        <f t="shared" si="626"/>
        <v/>
      </c>
    </row>
    <row r="19869" spans="1:11" x14ac:dyDescent="0.35">
      <c r="A19869" s="69">
        <f t="shared" si="627"/>
        <v>45992</v>
      </c>
      <c r="B19869" t="s">
        <v>940</v>
      </c>
      <c r="C19869" t="s">
        <v>276</v>
      </c>
      <c r="E19869" t="s">
        <v>738</v>
      </c>
      <c r="F19869" t="s">
        <v>907</v>
      </c>
      <c r="G19869" t="s">
        <v>124</v>
      </c>
      <c r="H19869">
        <v>0</v>
      </c>
      <c r="I19869" s="68" t="str">
        <f>VLOOKUP(E19869,Refs!$P$2:$R$29,3,FALSE)</f>
        <v>Y58</v>
      </c>
      <c r="J19869" s="68" t="str">
        <f>VLOOKUP(E19869,Refs!$P$2:$S$29,4,FALSE)</f>
        <v>South West</v>
      </c>
      <c r="K19869" s="28" t="str">
        <f t="shared" si="626"/>
        <v/>
      </c>
    </row>
    <row r="19870" spans="1:11" x14ac:dyDescent="0.35">
      <c r="A19870" s="69">
        <f t="shared" si="627"/>
        <v>45992</v>
      </c>
      <c r="B19870" t="s">
        <v>940</v>
      </c>
      <c r="C19870" t="s">
        <v>276</v>
      </c>
      <c r="E19870" t="s">
        <v>738</v>
      </c>
      <c r="F19870" t="s">
        <v>907</v>
      </c>
      <c r="G19870" t="s">
        <v>125</v>
      </c>
      <c r="H19870">
        <v>0</v>
      </c>
      <c r="I19870" s="68" t="str">
        <f>VLOOKUP(E19870,Refs!$P$2:$R$29,3,FALSE)</f>
        <v>Y58</v>
      </c>
      <c r="J19870" s="68" t="str">
        <f>VLOOKUP(E19870,Refs!$P$2:$S$29,4,FALSE)</f>
        <v>South West</v>
      </c>
      <c r="K19870" s="28" t="str">
        <f t="shared" si="626"/>
        <v/>
      </c>
    </row>
    <row r="19871" spans="1:11" x14ac:dyDescent="0.35">
      <c r="A19871" s="69">
        <f t="shared" si="627"/>
        <v>45992</v>
      </c>
      <c r="B19871" t="s">
        <v>940</v>
      </c>
      <c r="C19871" t="s">
        <v>276</v>
      </c>
      <c r="E19871" t="s">
        <v>738</v>
      </c>
      <c r="F19871" t="s">
        <v>907</v>
      </c>
      <c r="G19871" t="s">
        <v>126</v>
      </c>
      <c r="H19871">
        <v>0</v>
      </c>
      <c r="I19871" s="68" t="str">
        <f>VLOOKUP(E19871,Refs!$P$2:$R$29,3,FALSE)</f>
        <v>Y58</v>
      </c>
      <c r="J19871" s="68" t="str">
        <f>VLOOKUP(E19871,Refs!$P$2:$S$29,4,FALSE)</f>
        <v>South West</v>
      </c>
      <c r="K19871" s="28" t="str">
        <f t="shared" si="626"/>
        <v/>
      </c>
    </row>
    <row r="19872" spans="1:11" x14ac:dyDescent="0.35">
      <c r="A19872" s="69">
        <f t="shared" si="627"/>
        <v>45992</v>
      </c>
      <c r="B19872" t="s">
        <v>940</v>
      </c>
      <c r="C19872" t="s">
        <v>276</v>
      </c>
      <c r="E19872" t="s">
        <v>738</v>
      </c>
      <c r="F19872" t="s">
        <v>907</v>
      </c>
      <c r="G19872" t="s">
        <v>127</v>
      </c>
      <c r="H19872">
        <v>630</v>
      </c>
      <c r="I19872" s="68" t="str">
        <f>VLOOKUP(E19872,Refs!$P$2:$R$29,3,FALSE)</f>
        <v>Y58</v>
      </c>
      <c r="J19872" s="68" t="str">
        <f>VLOOKUP(E19872,Refs!$P$2:$S$29,4,FALSE)</f>
        <v>South West</v>
      </c>
      <c r="K19872" s="28">
        <f t="shared" si="626"/>
        <v>630</v>
      </c>
    </row>
    <row r="19873" spans="1:11" x14ac:dyDescent="0.35">
      <c r="A19873" s="69">
        <f t="shared" si="627"/>
        <v>45992</v>
      </c>
      <c r="B19873" t="s">
        <v>940</v>
      </c>
      <c r="C19873" t="s">
        <v>276</v>
      </c>
      <c r="E19873" t="s">
        <v>738</v>
      </c>
      <c r="F19873" t="s">
        <v>907</v>
      </c>
      <c r="G19873" t="s">
        <v>128</v>
      </c>
      <c r="H19873">
        <v>23</v>
      </c>
      <c r="I19873" s="68" t="str">
        <f>VLOOKUP(E19873,Refs!$P$2:$R$29,3,FALSE)</f>
        <v>Y58</v>
      </c>
      <c r="J19873" s="68" t="str">
        <f>VLOOKUP(E19873,Refs!$P$2:$S$29,4,FALSE)</f>
        <v>South West</v>
      </c>
      <c r="K19873" s="28">
        <f t="shared" si="626"/>
        <v>23</v>
      </c>
    </row>
    <row r="19874" spans="1:11" x14ac:dyDescent="0.35">
      <c r="A19874" s="69">
        <f t="shared" si="627"/>
        <v>45992</v>
      </c>
      <c r="B19874" t="s">
        <v>940</v>
      </c>
      <c r="C19874" t="s">
        <v>276</v>
      </c>
      <c r="E19874" t="s">
        <v>738</v>
      </c>
      <c r="F19874" t="s">
        <v>907</v>
      </c>
      <c r="G19874" t="s">
        <v>129</v>
      </c>
      <c r="H19874">
        <v>771</v>
      </c>
      <c r="I19874" s="68" t="str">
        <f>VLOOKUP(E19874,Refs!$P$2:$R$29,3,FALSE)</f>
        <v>Y58</v>
      </c>
      <c r="J19874" s="68" t="str">
        <f>VLOOKUP(E19874,Refs!$P$2:$S$29,4,FALSE)</f>
        <v>South West</v>
      </c>
      <c r="K19874" s="28">
        <f t="shared" ref="K19874:K19937" si="628">IF(OR(H19874="NULL",H19874=0,H19874=""),"",H19874)</f>
        <v>771</v>
      </c>
    </row>
    <row r="19875" spans="1:11" x14ac:dyDescent="0.35">
      <c r="A19875" s="69">
        <f t="shared" si="627"/>
        <v>45992</v>
      </c>
      <c r="B19875" t="s">
        <v>940</v>
      </c>
      <c r="C19875" t="s">
        <v>276</v>
      </c>
      <c r="E19875" t="s">
        <v>738</v>
      </c>
      <c r="F19875" t="s">
        <v>907</v>
      </c>
      <c r="G19875" t="s">
        <v>130</v>
      </c>
      <c r="H19875">
        <v>653</v>
      </c>
      <c r="I19875" s="68" t="str">
        <f>VLOOKUP(E19875,Refs!$P$2:$R$29,3,FALSE)</f>
        <v>Y58</v>
      </c>
      <c r="J19875" s="68" t="str">
        <f>VLOOKUP(E19875,Refs!$P$2:$S$29,4,FALSE)</f>
        <v>South West</v>
      </c>
      <c r="K19875" s="28">
        <f t="shared" si="628"/>
        <v>653</v>
      </c>
    </row>
    <row r="19876" spans="1:11" x14ac:dyDescent="0.35">
      <c r="A19876" s="69">
        <f t="shared" si="627"/>
        <v>45992</v>
      </c>
      <c r="B19876" t="s">
        <v>940</v>
      </c>
      <c r="C19876" t="s">
        <v>276</v>
      </c>
      <c r="E19876" t="s">
        <v>738</v>
      </c>
      <c r="F19876" t="s">
        <v>907</v>
      </c>
      <c r="G19876" t="s">
        <v>131</v>
      </c>
      <c r="H19876">
        <v>1615</v>
      </c>
      <c r="I19876" s="68" t="str">
        <f>VLOOKUP(E19876,Refs!$P$2:$R$29,3,FALSE)</f>
        <v>Y58</v>
      </c>
      <c r="J19876" s="68" t="str">
        <f>VLOOKUP(E19876,Refs!$P$2:$S$29,4,FALSE)</f>
        <v>South West</v>
      </c>
      <c r="K19876" s="28">
        <f t="shared" si="628"/>
        <v>1615</v>
      </c>
    </row>
    <row r="19877" spans="1:11" x14ac:dyDescent="0.35">
      <c r="A19877" s="69">
        <f t="shared" si="627"/>
        <v>45992</v>
      </c>
      <c r="B19877" t="s">
        <v>940</v>
      </c>
      <c r="C19877" t="s">
        <v>276</v>
      </c>
      <c r="E19877" t="s">
        <v>738</v>
      </c>
      <c r="F19877" t="s">
        <v>907</v>
      </c>
      <c r="G19877" t="s">
        <v>132</v>
      </c>
      <c r="H19877">
        <v>1475</v>
      </c>
      <c r="I19877" s="68" t="str">
        <f>VLOOKUP(E19877,Refs!$P$2:$R$29,3,FALSE)</f>
        <v>Y58</v>
      </c>
      <c r="J19877" s="68" t="str">
        <f>VLOOKUP(E19877,Refs!$P$2:$S$29,4,FALSE)</f>
        <v>South West</v>
      </c>
      <c r="K19877" s="28">
        <f t="shared" si="628"/>
        <v>1475</v>
      </c>
    </row>
    <row r="19878" spans="1:11" x14ac:dyDescent="0.35">
      <c r="A19878" s="69">
        <f t="shared" si="627"/>
        <v>45992</v>
      </c>
      <c r="B19878" t="s">
        <v>940</v>
      </c>
      <c r="C19878" t="s">
        <v>276</v>
      </c>
      <c r="E19878" t="s">
        <v>738</v>
      </c>
      <c r="F19878" t="s">
        <v>907</v>
      </c>
      <c r="G19878" t="s">
        <v>133</v>
      </c>
      <c r="H19878" t="s">
        <v>886</v>
      </c>
      <c r="I19878" s="68" t="str">
        <f>VLOOKUP(E19878,Refs!$P$2:$R$29,3,FALSE)</f>
        <v>Y58</v>
      </c>
      <c r="J19878" s="68" t="str">
        <f>VLOOKUP(E19878,Refs!$P$2:$S$29,4,FALSE)</f>
        <v>South West</v>
      </c>
      <c r="K19878" s="28" t="str">
        <f t="shared" si="628"/>
        <v>-</v>
      </c>
    </row>
    <row r="19879" spans="1:11" x14ac:dyDescent="0.35">
      <c r="A19879" s="69">
        <f t="shared" si="627"/>
        <v>45992</v>
      </c>
      <c r="B19879" t="s">
        <v>940</v>
      </c>
      <c r="C19879" t="s">
        <v>276</v>
      </c>
      <c r="E19879" t="s">
        <v>738</v>
      </c>
      <c r="F19879" t="s">
        <v>907</v>
      </c>
      <c r="G19879" t="s">
        <v>134</v>
      </c>
      <c r="H19879" t="s">
        <v>886</v>
      </c>
      <c r="I19879" s="68" t="str">
        <f>VLOOKUP(E19879,Refs!$P$2:$R$29,3,FALSE)</f>
        <v>Y58</v>
      </c>
      <c r="J19879" s="68" t="str">
        <f>VLOOKUP(E19879,Refs!$P$2:$S$29,4,FALSE)</f>
        <v>South West</v>
      </c>
      <c r="K19879" s="28" t="str">
        <f t="shared" si="628"/>
        <v>-</v>
      </c>
    </row>
    <row r="19880" spans="1:11" x14ac:dyDescent="0.35">
      <c r="A19880" s="69">
        <f t="shared" si="627"/>
        <v>45992</v>
      </c>
      <c r="B19880" t="s">
        <v>940</v>
      </c>
      <c r="C19880" t="s">
        <v>276</v>
      </c>
      <c r="E19880" t="s">
        <v>738</v>
      </c>
      <c r="F19880" t="s">
        <v>907</v>
      </c>
      <c r="G19880" t="s">
        <v>135</v>
      </c>
      <c r="H19880" t="s">
        <v>886</v>
      </c>
      <c r="I19880" s="68" t="str">
        <f>VLOOKUP(E19880,Refs!$P$2:$R$29,3,FALSE)</f>
        <v>Y58</v>
      </c>
      <c r="J19880" s="68" t="str">
        <f>VLOOKUP(E19880,Refs!$P$2:$S$29,4,FALSE)</f>
        <v>South West</v>
      </c>
      <c r="K19880" s="28" t="str">
        <f t="shared" si="628"/>
        <v>-</v>
      </c>
    </row>
    <row r="19881" spans="1:11" x14ac:dyDescent="0.35">
      <c r="A19881" s="69">
        <f t="shared" si="627"/>
        <v>45992</v>
      </c>
      <c r="B19881" t="s">
        <v>940</v>
      </c>
      <c r="C19881" t="s">
        <v>276</v>
      </c>
      <c r="E19881" t="s">
        <v>738</v>
      </c>
      <c r="F19881" t="s">
        <v>907</v>
      </c>
      <c r="G19881" t="s">
        <v>136</v>
      </c>
      <c r="H19881" t="s">
        <v>886</v>
      </c>
      <c r="I19881" s="68" t="str">
        <f>VLOOKUP(E19881,Refs!$P$2:$R$29,3,FALSE)</f>
        <v>Y58</v>
      </c>
      <c r="J19881" s="68" t="str">
        <f>VLOOKUP(E19881,Refs!$P$2:$S$29,4,FALSE)</f>
        <v>South West</v>
      </c>
      <c r="K19881" s="28" t="str">
        <f t="shared" si="628"/>
        <v>-</v>
      </c>
    </row>
    <row r="19882" spans="1:11" x14ac:dyDescent="0.35">
      <c r="A19882" s="69">
        <f t="shared" si="627"/>
        <v>45992</v>
      </c>
      <c r="B19882" t="s">
        <v>940</v>
      </c>
      <c r="C19882" t="s">
        <v>276</v>
      </c>
      <c r="E19882" t="s">
        <v>738</v>
      </c>
      <c r="F19882" t="s">
        <v>907</v>
      </c>
      <c r="G19882" t="s">
        <v>137</v>
      </c>
      <c r="H19882" t="s">
        <v>886</v>
      </c>
      <c r="I19882" s="68" t="str">
        <f>VLOOKUP(E19882,Refs!$P$2:$R$29,3,FALSE)</f>
        <v>Y58</v>
      </c>
      <c r="J19882" s="68" t="str">
        <f>VLOOKUP(E19882,Refs!$P$2:$S$29,4,FALSE)</f>
        <v>South West</v>
      </c>
      <c r="K19882" s="28" t="str">
        <f t="shared" si="628"/>
        <v>-</v>
      </c>
    </row>
    <row r="19883" spans="1:11" x14ac:dyDescent="0.35">
      <c r="A19883" s="69">
        <f t="shared" si="627"/>
        <v>45992</v>
      </c>
      <c r="B19883" t="s">
        <v>940</v>
      </c>
      <c r="C19883" t="s">
        <v>276</v>
      </c>
      <c r="E19883" t="s">
        <v>738</v>
      </c>
      <c r="F19883" t="s">
        <v>907</v>
      </c>
      <c r="G19883" t="s">
        <v>138</v>
      </c>
      <c r="H19883" t="s">
        <v>886</v>
      </c>
      <c r="I19883" s="68" t="str">
        <f>VLOOKUP(E19883,Refs!$P$2:$R$29,3,FALSE)</f>
        <v>Y58</v>
      </c>
      <c r="J19883" s="68" t="str">
        <f>VLOOKUP(E19883,Refs!$P$2:$S$29,4,FALSE)</f>
        <v>South West</v>
      </c>
      <c r="K19883" s="28" t="str">
        <f t="shared" si="628"/>
        <v>-</v>
      </c>
    </row>
    <row r="19884" spans="1:11" x14ac:dyDescent="0.35">
      <c r="A19884" s="69">
        <f t="shared" si="627"/>
        <v>45992</v>
      </c>
      <c r="B19884" t="s">
        <v>940</v>
      </c>
      <c r="C19884" t="s">
        <v>276</v>
      </c>
      <c r="E19884" t="s">
        <v>738</v>
      </c>
      <c r="F19884" t="s">
        <v>907</v>
      </c>
      <c r="G19884" t="s">
        <v>139</v>
      </c>
      <c r="H19884" t="s">
        <v>886</v>
      </c>
      <c r="I19884" s="68" t="str">
        <f>VLOOKUP(E19884,Refs!$P$2:$R$29,3,FALSE)</f>
        <v>Y58</v>
      </c>
      <c r="J19884" s="68" t="str">
        <f>VLOOKUP(E19884,Refs!$P$2:$S$29,4,FALSE)</f>
        <v>South West</v>
      </c>
      <c r="K19884" s="28" t="str">
        <f t="shared" si="628"/>
        <v>-</v>
      </c>
    </row>
    <row r="19885" spans="1:11" x14ac:dyDescent="0.35">
      <c r="A19885" s="69">
        <f t="shared" si="627"/>
        <v>45992</v>
      </c>
      <c r="B19885" t="s">
        <v>940</v>
      </c>
      <c r="C19885" t="s">
        <v>276</v>
      </c>
      <c r="E19885" t="s">
        <v>738</v>
      </c>
      <c r="F19885" t="s">
        <v>907</v>
      </c>
      <c r="G19885" t="s">
        <v>140</v>
      </c>
      <c r="H19885" t="s">
        <v>886</v>
      </c>
      <c r="I19885" s="68" t="str">
        <f>VLOOKUP(E19885,Refs!$P$2:$R$29,3,FALSE)</f>
        <v>Y58</v>
      </c>
      <c r="J19885" s="68" t="str">
        <f>VLOOKUP(E19885,Refs!$P$2:$S$29,4,FALSE)</f>
        <v>South West</v>
      </c>
      <c r="K19885" s="28" t="str">
        <f t="shared" si="628"/>
        <v>-</v>
      </c>
    </row>
    <row r="19886" spans="1:11" x14ac:dyDescent="0.35">
      <c r="A19886" s="69">
        <f t="shared" si="627"/>
        <v>45992</v>
      </c>
      <c r="B19886" t="s">
        <v>940</v>
      </c>
      <c r="C19886" t="s">
        <v>276</v>
      </c>
      <c r="E19886" t="s">
        <v>738</v>
      </c>
      <c r="F19886" t="s">
        <v>907</v>
      </c>
      <c r="G19886" t="s">
        <v>728</v>
      </c>
      <c r="H19886" t="s">
        <v>886</v>
      </c>
      <c r="I19886" s="68" t="str">
        <f>VLOOKUP(E19886,Refs!$P$2:$R$29,3,FALSE)</f>
        <v>Y58</v>
      </c>
      <c r="J19886" s="68" t="str">
        <f>VLOOKUP(E19886,Refs!$P$2:$S$29,4,FALSE)</f>
        <v>South West</v>
      </c>
      <c r="K19886" s="28" t="str">
        <f t="shared" si="628"/>
        <v>-</v>
      </c>
    </row>
    <row r="19887" spans="1:11" x14ac:dyDescent="0.35">
      <c r="A19887" s="69">
        <f t="shared" si="627"/>
        <v>45992</v>
      </c>
      <c r="B19887" t="s">
        <v>940</v>
      </c>
      <c r="C19887" t="s">
        <v>276</v>
      </c>
      <c r="E19887" t="s">
        <v>738</v>
      </c>
      <c r="F19887" t="s">
        <v>907</v>
      </c>
      <c r="G19887" t="s">
        <v>727</v>
      </c>
      <c r="H19887" t="s">
        <v>886</v>
      </c>
      <c r="I19887" s="68" t="str">
        <f>VLOOKUP(E19887,Refs!$P$2:$R$29,3,FALSE)</f>
        <v>Y58</v>
      </c>
      <c r="J19887" s="68" t="str">
        <f>VLOOKUP(E19887,Refs!$P$2:$S$29,4,FALSE)</f>
        <v>South West</v>
      </c>
      <c r="K19887" s="28" t="str">
        <f t="shared" si="628"/>
        <v>-</v>
      </c>
    </row>
    <row r="19888" spans="1:11" x14ac:dyDescent="0.35">
      <c r="A19888" s="69">
        <f t="shared" si="627"/>
        <v>45992</v>
      </c>
      <c r="B19888" t="s">
        <v>940</v>
      </c>
      <c r="C19888" t="s">
        <v>276</v>
      </c>
      <c r="E19888" t="s">
        <v>738</v>
      </c>
      <c r="F19888" t="s">
        <v>907</v>
      </c>
      <c r="G19888" t="s">
        <v>730</v>
      </c>
      <c r="H19888" t="s">
        <v>886</v>
      </c>
      <c r="I19888" s="68" t="str">
        <f>VLOOKUP(E19888,Refs!$P$2:$R$29,3,FALSE)</f>
        <v>Y58</v>
      </c>
      <c r="J19888" s="68" t="str">
        <f>VLOOKUP(E19888,Refs!$P$2:$S$29,4,FALSE)</f>
        <v>South West</v>
      </c>
      <c r="K19888" s="28" t="str">
        <f t="shared" si="628"/>
        <v>-</v>
      </c>
    </row>
    <row r="19889" spans="1:11" x14ac:dyDescent="0.35">
      <c r="A19889" s="69">
        <f t="shared" si="627"/>
        <v>45992</v>
      </c>
      <c r="B19889" t="s">
        <v>940</v>
      </c>
      <c r="C19889" t="s">
        <v>276</v>
      </c>
      <c r="E19889" t="s">
        <v>738</v>
      </c>
      <c r="F19889" t="s">
        <v>907</v>
      </c>
      <c r="G19889" t="s">
        <v>729</v>
      </c>
      <c r="H19889" t="s">
        <v>886</v>
      </c>
      <c r="I19889" s="68" t="str">
        <f>VLOOKUP(E19889,Refs!$P$2:$R$29,3,FALSE)</f>
        <v>Y58</v>
      </c>
      <c r="J19889" s="68" t="str">
        <f>VLOOKUP(E19889,Refs!$P$2:$S$29,4,FALSE)</f>
        <v>South West</v>
      </c>
      <c r="K19889" s="28" t="str">
        <f t="shared" si="628"/>
        <v>-</v>
      </c>
    </row>
    <row r="19890" spans="1:11" x14ac:dyDescent="0.35">
      <c r="A19890" s="69">
        <f t="shared" si="627"/>
        <v>45992</v>
      </c>
      <c r="B19890" t="s">
        <v>940</v>
      </c>
      <c r="C19890" t="s">
        <v>264</v>
      </c>
      <c r="D19890" t="s">
        <v>885</v>
      </c>
      <c r="E19890" t="s">
        <v>308</v>
      </c>
      <c r="F19890" t="s">
        <v>309</v>
      </c>
      <c r="G19890" t="s">
        <v>10</v>
      </c>
      <c r="H19890">
        <v>8617</v>
      </c>
      <c r="I19890" s="68" t="str">
        <f>VLOOKUP(E19890,Refs!$P$2:$R$29,3,FALSE)</f>
        <v>Y61</v>
      </c>
      <c r="J19890" s="68" t="str">
        <f>VLOOKUP(E19890,Refs!$P$2:$S$29,4,FALSE)</f>
        <v>East of England</v>
      </c>
      <c r="K19890" s="28">
        <f t="shared" si="628"/>
        <v>8617</v>
      </c>
    </row>
    <row r="19891" spans="1:11" x14ac:dyDescent="0.35">
      <c r="A19891" s="69">
        <f t="shared" si="627"/>
        <v>45992</v>
      </c>
      <c r="B19891" t="s">
        <v>940</v>
      </c>
      <c r="C19891" t="s">
        <v>264</v>
      </c>
      <c r="D19891" t="s">
        <v>885</v>
      </c>
      <c r="E19891" t="s">
        <v>308</v>
      </c>
      <c r="F19891" t="s">
        <v>309</v>
      </c>
      <c r="G19891" t="s">
        <v>69</v>
      </c>
      <c r="H19891">
        <v>8617</v>
      </c>
      <c r="I19891" s="68" t="str">
        <f>VLOOKUP(E19891,Refs!$P$2:$R$29,3,FALSE)</f>
        <v>Y61</v>
      </c>
      <c r="J19891" s="68" t="str">
        <f>VLOOKUP(E19891,Refs!$P$2:$S$29,4,FALSE)</f>
        <v>East of England</v>
      </c>
      <c r="K19891" s="28">
        <f t="shared" si="628"/>
        <v>8617</v>
      </c>
    </row>
    <row r="19892" spans="1:11" x14ac:dyDescent="0.35">
      <c r="A19892" s="69">
        <f t="shared" si="627"/>
        <v>45992</v>
      </c>
      <c r="B19892" t="s">
        <v>940</v>
      </c>
      <c r="C19892" t="s">
        <v>264</v>
      </c>
      <c r="D19892" t="s">
        <v>885</v>
      </c>
      <c r="E19892" t="s">
        <v>308</v>
      </c>
      <c r="F19892" t="s">
        <v>309</v>
      </c>
      <c r="G19892" t="s">
        <v>20</v>
      </c>
      <c r="H19892">
        <v>8560</v>
      </c>
      <c r="I19892" s="68" t="str">
        <f>VLOOKUP(E19892,Refs!$P$2:$R$29,3,FALSE)</f>
        <v>Y61</v>
      </c>
      <c r="J19892" s="68" t="str">
        <f>VLOOKUP(E19892,Refs!$P$2:$S$29,4,FALSE)</f>
        <v>East of England</v>
      </c>
      <c r="K19892" s="28">
        <f t="shared" si="628"/>
        <v>8560</v>
      </c>
    </row>
    <row r="19893" spans="1:11" x14ac:dyDescent="0.35">
      <c r="A19893" s="69">
        <f t="shared" si="627"/>
        <v>45992</v>
      </c>
      <c r="B19893" t="s">
        <v>940</v>
      </c>
      <c r="C19893" t="s">
        <v>264</v>
      </c>
      <c r="D19893" t="s">
        <v>885</v>
      </c>
      <c r="E19893" t="s">
        <v>308</v>
      </c>
      <c r="F19893" t="s">
        <v>309</v>
      </c>
      <c r="G19893" t="s">
        <v>23</v>
      </c>
      <c r="H19893">
        <v>8062</v>
      </c>
      <c r="I19893" s="68" t="str">
        <f>VLOOKUP(E19893,Refs!$P$2:$R$29,3,FALSE)</f>
        <v>Y61</v>
      </c>
      <c r="J19893" s="68" t="str">
        <f>VLOOKUP(E19893,Refs!$P$2:$S$29,4,FALSE)</f>
        <v>East of England</v>
      </c>
      <c r="K19893" s="28">
        <f t="shared" si="628"/>
        <v>8062</v>
      </c>
    </row>
    <row r="19894" spans="1:11" x14ac:dyDescent="0.35">
      <c r="A19894" s="69">
        <f t="shared" si="627"/>
        <v>45992</v>
      </c>
      <c r="B19894" t="s">
        <v>940</v>
      </c>
      <c r="C19894" t="s">
        <v>264</v>
      </c>
      <c r="D19894" t="s">
        <v>885</v>
      </c>
      <c r="E19894" t="s">
        <v>308</v>
      </c>
      <c r="F19894" t="s">
        <v>309</v>
      </c>
      <c r="G19894" t="s">
        <v>19</v>
      </c>
      <c r="H19894">
        <v>57</v>
      </c>
      <c r="I19894" s="68" t="str">
        <f>VLOOKUP(E19894,Refs!$P$2:$R$29,3,FALSE)</f>
        <v>Y61</v>
      </c>
      <c r="J19894" s="68" t="str">
        <f>VLOOKUP(E19894,Refs!$P$2:$S$29,4,FALSE)</f>
        <v>East of England</v>
      </c>
      <c r="K19894" s="28">
        <f t="shared" si="628"/>
        <v>57</v>
      </c>
    </row>
    <row r="19895" spans="1:11" x14ac:dyDescent="0.35">
      <c r="A19895" s="69">
        <f t="shared" si="627"/>
        <v>45992</v>
      </c>
      <c r="B19895" t="s">
        <v>940</v>
      </c>
      <c r="C19895" t="s">
        <v>264</v>
      </c>
      <c r="D19895" t="s">
        <v>885</v>
      </c>
      <c r="E19895" t="s">
        <v>308</v>
      </c>
      <c r="F19895" t="s">
        <v>309</v>
      </c>
      <c r="G19895" t="s">
        <v>21</v>
      </c>
      <c r="H19895">
        <v>91500</v>
      </c>
      <c r="I19895" s="68" t="str">
        <f>VLOOKUP(E19895,Refs!$P$2:$R$29,3,FALSE)</f>
        <v>Y61</v>
      </c>
      <c r="J19895" s="68" t="str">
        <f>VLOOKUP(E19895,Refs!$P$2:$S$29,4,FALSE)</f>
        <v>East of England</v>
      </c>
      <c r="K19895" s="28">
        <f t="shared" si="628"/>
        <v>91500</v>
      </c>
    </row>
    <row r="19896" spans="1:11" x14ac:dyDescent="0.35">
      <c r="A19896" s="69">
        <f t="shared" si="627"/>
        <v>45992</v>
      </c>
      <c r="B19896" t="s">
        <v>940</v>
      </c>
      <c r="C19896" t="s">
        <v>264</v>
      </c>
      <c r="D19896" t="s">
        <v>885</v>
      </c>
      <c r="E19896" t="s">
        <v>308</v>
      </c>
      <c r="F19896" t="s">
        <v>309</v>
      </c>
      <c r="G19896" t="s">
        <v>70</v>
      </c>
      <c r="H19896">
        <v>61</v>
      </c>
      <c r="I19896" s="68" t="str">
        <f>VLOOKUP(E19896,Refs!$P$2:$R$29,3,FALSE)</f>
        <v>Y61</v>
      </c>
      <c r="J19896" s="68" t="str">
        <f>VLOOKUP(E19896,Refs!$P$2:$S$29,4,FALSE)</f>
        <v>East of England</v>
      </c>
      <c r="K19896" s="28">
        <f t="shared" si="628"/>
        <v>61</v>
      </c>
    </row>
    <row r="19897" spans="1:11" x14ac:dyDescent="0.35">
      <c r="A19897" s="69">
        <f t="shared" si="627"/>
        <v>45992</v>
      </c>
      <c r="B19897" t="s">
        <v>940</v>
      </c>
      <c r="C19897" t="s">
        <v>264</v>
      </c>
      <c r="D19897" t="s">
        <v>885</v>
      </c>
      <c r="E19897" t="s">
        <v>308</v>
      </c>
      <c r="F19897" t="s">
        <v>309</v>
      </c>
      <c r="G19897" t="s">
        <v>71</v>
      </c>
      <c r="H19897">
        <v>161</v>
      </c>
      <c r="I19897" s="68" t="str">
        <f>VLOOKUP(E19897,Refs!$P$2:$R$29,3,FALSE)</f>
        <v>Y61</v>
      </c>
      <c r="J19897" s="68" t="str">
        <f>VLOOKUP(E19897,Refs!$P$2:$S$29,4,FALSE)</f>
        <v>East of England</v>
      </c>
      <c r="K19897" s="28">
        <f t="shared" si="628"/>
        <v>161</v>
      </c>
    </row>
    <row r="19898" spans="1:11" x14ac:dyDescent="0.35">
      <c r="A19898" s="69">
        <f t="shared" si="627"/>
        <v>45992</v>
      </c>
      <c r="B19898" t="s">
        <v>940</v>
      </c>
      <c r="C19898" t="s">
        <v>264</v>
      </c>
      <c r="D19898" t="s">
        <v>885</v>
      </c>
      <c r="E19898" t="s">
        <v>308</v>
      </c>
      <c r="F19898" t="s">
        <v>309</v>
      </c>
      <c r="G19898" t="s">
        <v>72</v>
      </c>
      <c r="H19898">
        <v>3709</v>
      </c>
      <c r="I19898" s="68" t="str">
        <f>VLOOKUP(E19898,Refs!$P$2:$R$29,3,FALSE)</f>
        <v>Y61</v>
      </c>
      <c r="J19898" s="68" t="str">
        <f>VLOOKUP(E19898,Refs!$P$2:$S$29,4,FALSE)</f>
        <v>East of England</v>
      </c>
      <c r="K19898" s="28">
        <f t="shared" si="628"/>
        <v>3709</v>
      </c>
    </row>
    <row r="19899" spans="1:11" x14ac:dyDescent="0.35">
      <c r="A19899" s="69">
        <f t="shared" si="627"/>
        <v>45992</v>
      </c>
      <c r="B19899" t="s">
        <v>940</v>
      </c>
      <c r="C19899" t="s">
        <v>264</v>
      </c>
      <c r="D19899" t="s">
        <v>885</v>
      </c>
      <c r="E19899" t="s">
        <v>308</v>
      </c>
      <c r="F19899" t="s">
        <v>309</v>
      </c>
      <c r="G19899" t="s">
        <v>73</v>
      </c>
      <c r="H19899">
        <v>1919</v>
      </c>
      <c r="I19899" s="68" t="str">
        <f>VLOOKUP(E19899,Refs!$P$2:$R$29,3,FALSE)</f>
        <v>Y61</v>
      </c>
      <c r="J19899" s="68" t="str">
        <f>VLOOKUP(E19899,Refs!$P$2:$S$29,4,FALSE)</f>
        <v>East of England</v>
      </c>
      <c r="K19899" s="28">
        <f t="shared" si="628"/>
        <v>1919</v>
      </c>
    </row>
    <row r="19900" spans="1:11" x14ac:dyDescent="0.35">
      <c r="A19900" s="69">
        <f t="shared" si="627"/>
        <v>45992</v>
      </c>
      <c r="B19900" t="s">
        <v>940</v>
      </c>
      <c r="C19900" t="s">
        <v>264</v>
      </c>
      <c r="D19900" t="s">
        <v>885</v>
      </c>
      <c r="E19900" t="s">
        <v>308</v>
      </c>
      <c r="F19900" t="s">
        <v>309</v>
      </c>
      <c r="G19900" t="s">
        <v>74</v>
      </c>
      <c r="H19900">
        <v>2734595</v>
      </c>
      <c r="I19900" s="68" t="str">
        <f>VLOOKUP(E19900,Refs!$P$2:$R$29,3,FALSE)</f>
        <v>Y61</v>
      </c>
      <c r="J19900" s="68" t="str">
        <f>VLOOKUP(E19900,Refs!$P$2:$S$29,4,FALSE)</f>
        <v>East of England</v>
      </c>
      <c r="K19900" s="28">
        <f t="shared" si="628"/>
        <v>2734595</v>
      </c>
    </row>
    <row r="19901" spans="1:11" x14ac:dyDescent="0.35">
      <c r="A19901" s="69">
        <f t="shared" si="627"/>
        <v>45992</v>
      </c>
      <c r="B19901" t="s">
        <v>940</v>
      </c>
      <c r="C19901" t="s">
        <v>264</v>
      </c>
      <c r="D19901" t="s">
        <v>885</v>
      </c>
      <c r="E19901" t="s">
        <v>308</v>
      </c>
      <c r="F19901" t="s">
        <v>309</v>
      </c>
      <c r="G19901" t="s">
        <v>26</v>
      </c>
      <c r="H19901">
        <v>8018</v>
      </c>
      <c r="I19901" s="68" t="str">
        <f>VLOOKUP(E19901,Refs!$P$2:$R$29,3,FALSE)</f>
        <v>Y61</v>
      </c>
      <c r="J19901" s="68" t="str">
        <f>VLOOKUP(E19901,Refs!$P$2:$S$29,4,FALSE)</f>
        <v>East of England</v>
      </c>
      <c r="K19901" s="28">
        <f t="shared" si="628"/>
        <v>8018</v>
      </c>
    </row>
    <row r="19902" spans="1:11" x14ac:dyDescent="0.35">
      <c r="A19902" s="69">
        <f t="shared" si="627"/>
        <v>45992</v>
      </c>
      <c r="B19902" t="s">
        <v>940</v>
      </c>
      <c r="C19902" t="s">
        <v>264</v>
      </c>
      <c r="D19902" t="s">
        <v>885</v>
      </c>
      <c r="E19902" t="s">
        <v>308</v>
      </c>
      <c r="F19902" t="s">
        <v>309</v>
      </c>
      <c r="G19902" t="s">
        <v>75</v>
      </c>
      <c r="H19902">
        <v>33</v>
      </c>
      <c r="I19902" s="68" t="str">
        <f>VLOOKUP(E19902,Refs!$P$2:$R$29,3,FALSE)</f>
        <v>Y61</v>
      </c>
      <c r="J19902" s="68" t="str">
        <f>VLOOKUP(E19902,Refs!$P$2:$S$29,4,FALSE)</f>
        <v>East of England</v>
      </c>
      <c r="K19902" s="28">
        <f t="shared" si="628"/>
        <v>33</v>
      </c>
    </row>
    <row r="19903" spans="1:11" x14ac:dyDescent="0.35">
      <c r="A19903" s="69">
        <f t="shared" si="627"/>
        <v>45992</v>
      </c>
      <c r="B19903" t="s">
        <v>940</v>
      </c>
      <c r="C19903" t="s">
        <v>264</v>
      </c>
      <c r="D19903" t="s">
        <v>885</v>
      </c>
      <c r="E19903" t="s">
        <v>308</v>
      </c>
      <c r="F19903" t="s">
        <v>309</v>
      </c>
      <c r="G19903" t="s">
        <v>76</v>
      </c>
      <c r="H19903">
        <v>4429</v>
      </c>
      <c r="I19903" s="68" t="str">
        <f>VLOOKUP(E19903,Refs!$P$2:$R$29,3,FALSE)</f>
        <v>Y61</v>
      </c>
      <c r="J19903" s="68" t="str">
        <f>VLOOKUP(E19903,Refs!$P$2:$S$29,4,FALSE)</f>
        <v>East of England</v>
      </c>
      <c r="K19903" s="28">
        <f t="shared" si="628"/>
        <v>4429</v>
      </c>
    </row>
    <row r="19904" spans="1:11" x14ac:dyDescent="0.35">
      <c r="A19904" s="69">
        <f t="shared" si="627"/>
        <v>45992</v>
      </c>
      <c r="B19904" t="s">
        <v>940</v>
      </c>
      <c r="C19904" t="s">
        <v>264</v>
      </c>
      <c r="D19904" t="s">
        <v>885</v>
      </c>
      <c r="E19904" t="s">
        <v>308</v>
      </c>
      <c r="F19904" t="s">
        <v>309</v>
      </c>
      <c r="G19904" t="s">
        <v>77</v>
      </c>
      <c r="H19904">
        <v>1553</v>
      </c>
      <c r="I19904" s="68" t="str">
        <f>VLOOKUP(E19904,Refs!$P$2:$R$29,3,FALSE)</f>
        <v>Y61</v>
      </c>
      <c r="J19904" s="68" t="str">
        <f>VLOOKUP(E19904,Refs!$P$2:$S$29,4,FALSE)</f>
        <v>East of England</v>
      </c>
      <c r="K19904" s="28">
        <f t="shared" si="628"/>
        <v>1553</v>
      </c>
    </row>
    <row r="19905" spans="1:11" x14ac:dyDescent="0.35">
      <c r="A19905" s="69">
        <f t="shared" si="627"/>
        <v>45992</v>
      </c>
      <c r="B19905" t="s">
        <v>940</v>
      </c>
      <c r="C19905" t="s">
        <v>264</v>
      </c>
      <c r="D19905" t="s">
        <v>885</v>
      </c>
      <c r="E19905" t="s">
        <v>308</v>
      </c>
      <c r="F19905" t="s">
        <v>309</v>
      </c>
      <c r="G19905" t="s">
        <v>78</v>
      </c>
      <c r="H19905">
        <v>1469</v>
      </c>
      <c r="I19905" s="68" t="str">
        <f>VLOOKUP(E19905,Refs!$P$2:$R$29,3,FALSE)</f>
        <v>Y61</v>
      </c>
      <c r="J19905" s="68" t="str">
        <f>VLOOKUP(E19905,Refs!$P$2:$S$29,4,FALSE)</f>
        <v>East of England</v>
      </c>
      <c r="K19905" s="28">
        <f t="shared" si="628"/>
        <v>1469</v>
      </c>
    </row>
    <row r="19906" spans="1:11" x14ac:dyDescent="0.35">
      <c r="A19906" s="69">
        <f t="shared" si="627"/>
        <v>45992</v>
      </c>
      <c r="B19906" t="s">
        <v>940</v>
      </c>
      <c r="C19906" t="s">
        <v>264</v>
      </c>
      <c r="D19906" t="s">
        <v>885</v>
      </c>
      <c r="E19906" t="s">
        <v>308</v>
      </c>
      <c r="F19906" t="s">
        <v>309</v>
      </c>
      <c r="G19906" t="s">
        <v>79</v>
      </c>
      <c r="H19906">
        <v>534</v>
      </c>
      <c r="I19906" s="68" t="str">
        <f>VLOOKUP(E19906,Refs!$P$2:$R$29,3,FALSE)</f>
        <v>Y61</v>
      </c>
      <c r="J19906" s="68" t="str">
        <f>VLOOKUP(E19906,Refs!$P$2:$S$29,4,FALSE)</f>
        <v>East of England</v>
      </c>
      <c r="K19906" s="28">
        <f t="shared" si="628"/>
        <v>534</v>
      </c>
    </row>
    <row r="19907" spans="1:11" x14ac:dyDescent="0.35">
      <c r="A19907" s="69">
        <f t="shared" ref="A19907:A19970" si="629">DATEVALUE(RIGHT(B19907,8))</f>
        <v>45992</v>
      </c>
      <c r="B19907" t="s">
        <v>940</v>
      </c>
      <c r="C19907" t="s">
        <v>264</v>
      </c>
      <c r="D19907" t="s">
        <v>885</v>
      </c>
      <c r="E19907" t="s">
        <v>308</v>
      </c>
      <c r="F19907" t="s">
        <v>309</v>
      </c>
      <c r="G19907" t="s">
        <v>25</v>
      </c>
      <c r="H19907">
        <v>3556</v>
      </c>
      <c r="I19907" s="68" t="str">
        <f>VLOOKUP(E19907,Refs!$P$2:$R$29,3,FALSE)</f>
        <v>Y61</v>
      </c>
      <c r="J19907" s="68" t="str">
        <f>VLOOKUP(E19907,Refs!$P$2:$S$29,4,FALSE)</f>
        <v>East of England</v>
      </c>
      <c r="K19907" s="28">
        <f t="shared" si="628"/>
        <v>3556</v>
      </c>
    </row>
    <row r="19908" spans="1:11" x14ac:dyDescent="0.35">
      <c r="A19908" s="69">
        <f t="shared" si="629"/>
        <v>45992</v>
      </c>
      <c r="B19908" t="s">
        <v>940</v>
      </c>
      <c r="C19908" t="s">
        <v>264</v>
      </c>
      <c r="D19908" t="s">
        <v>885</v>
      </c>
      <c r="E19908" t="s">
        <v>308</v>
      </c>
      <c r="F19908" t="s">
        <v>309</v>
      </c>
      <c r="G19908" t="s">
        <v>80</v>
      </c>
      <c r="H19908">
        <v>162</v>
      </c>
      <c r="I19908" s="68" t="str">
        <f>VLOOKUP(E19908,Refs!$P$2:$R$29,3,FALSE)</f>
        <v>Y61</v>
      </c>
      <c r="J19908" s="68" t="str">
        <f>VLOOKUP(E19908,Refs!$P$2:$S$29,4,FALSE)</f>
        <v>East of England</v>
      </c>
      <c r="K19908" s="28">
        <f t="shared" si="628"/>
        <v>162</v>
      </c>
    </row>
    <row r="19909" spans="1:11" x14ac:dyDescent="0.35">
      <c r="A19909" s="69">
        <f t="shared" si="629"/>
        <v>45992</v>
      </c>
      <c r="B19909" t="s">
        <v>940</v>
      </c>
      <c r="C19909" t="s">
        <v>264</v>
      </c>
      <c r="D19909" t="s">
        <v>885</v>
      </c>
      <c r="E19909" t="s">
        <v>308</v>
      </c>
      <c r="F19909" t="s">
        <v>309</v>
      </c>
      <c r="G19909" t="s">
        <v>81</v>
      </c>
      <c r="H19909">
        <v>1719</v>
      </c>
      <c r="I19909" s="68" t="str">
        <f>VLOOKUP(E19909,Refs!$P$2:$R$29,3,FALSE)</f>
        <v>Y61</v>
      </c>
      <c r="J19909" s="68" t="str">
        <f>VLOOKUP(E19909,Refs!$P$2:$S$29,4,FALSE)</f>
        <v>East of England</v>
      </c>
      <c r="K19909" s="28">
        <f t="shared" si="628"/>
        <v>1719</v>
      </c>
    </row>
    <row r="19910" spans="1:11" x14ac:dyDescent="0.35">
      <c r="A19910" s="69">
        <f t="shared" si="629"/>
        <v>45992</v>
      </c>
      <c r="B19910" t="s">
        <v>940</v>
      </c>
      <c r="C19910" t="s">
        <v>264</v>
      </c>
      <c r="D19910" t="s">
        <v>885</v>
      </c>
      <c r="E19910" t="s">
        <v>308</v>
      </c>
      <c r="F19910" t="s">
        <v>309</v>
      </c>
      <c r="G19910" t="s">
        <v>82</v>
      </c>
      <c r="H19910">
        <v>1242</v>
      </c>
      <c r="I19910" s="68" t="str">
        <f>VLOOKUP(E19910,Refs!$P$2:$R$29,3,FALSE)</f>
        <v>Y61</v>
      </c>
      <c r="J19910" s="68" t="str">
        <f>VLOOKUP(E19910,Refs!$P$2:$S$29,4,FALSE)</f>
        <v>East of England</v>
      </c>
      <c r="K19910" s="28">
        <f t="shared" si="628"/>
        <v>1242</v>
      </c>
    </row>
    <row r="19911" spans="1:11" x14ac:dyDescent="0.35">
      <c r="A19911" s="69">
        <f t="shared" si="629"/>
        <v>45992</v>
      </c>
      <c r="B19911" t="s">
        <v>940</v>
      </c>
      <c r="C19911" t="s">
        <v>264</v>
      </c>
      <c r="D19911" t="s">
        <v>885</v>
      </c>
      <c r="E19911" t="s">
        <v>308</v>
      </c>
      <c r="F19911" t="s">
        <v>309</v>
      </c>
      <c r="G19911" t="s">
        <v>83</v>
      </c>
      <c r="H19911">
        <v>1182</v>
      </c>
      <c r="I19911" s="68" t="str">
        <f>VLOOKUP(E19911,Refs!$P$2:$R$29,3,FALSE)</f>
        <v>Y61</v>
      </c>
      <c r="J19911" s="68" t="str">
        <f>VLOOKUP(E19911,Refs!$P$2:$S$29,4,FALSE)</f>
        <v>East of England</v>
      </c>
      <c r="K19911" s="28">
        <f t="shared" si="628"/>
        <v>1182</v>
      </c>
    </row>
    <row r="19912" spans="1:11" x14ac:dyDescent="0.35">
      <c r="A19912" s="69">
        <f t="shared" si="629"/>
        <v>45992</v>
      </c>
      <c r="B19912" t="s">
        <v>940</v>
      </c>
      <c r="C19912" t="s">
        <v>264</v>
      </c>
      <c r="D19912" t="s">
        <v>885</v>
      </c>
      <c r="E19912" t="s">
        <v>308</v>
      </c>
      <c r="F19912" t="s">
        <v>309</v>
      </c>
      <c r="G19912" t="s">
        <v>84</v>
      </c>
      <c r="H19912">
        <v>3464</v>
      </c>
      <c r="I19912" s="68" t="str">
        <f>VLOOKUP(E19912,Refs!$P$2:$R$29,3,FALSE)</f>
        <v>Y61</v>
      </c>
      <c r="J19912" s="68" t="str">
        <f>VLOOKUP(E19912,Refs!$P$2:$S$29,4,FALSE)</f>
        <v>East of England</v>
      </c>
      <c r="K19912" s="28">
        <f t="shared" si="628"/>
        <v>3464</v>
      </c>
    </row>
    <row r="19913" spans="1:11" x14ac:dyDescent="0.35">
      <c r="A19913" s="69">
        <f t="shared" si="629"/>
        <v>45992</v>
      </c>
      <c r="B19913" t="s">
        <v>940</v>
      </c>
      <c r="C19913" t="s">
        <v>264</v>
      </c>
      <c r="D19913" t="s">
        <v>885</v>
      </c>
      <c r="E19913" t="s">
        <v>308</v>
      </c>
      <c r="F19913" t="s">
        <v>309</v>
      </c>
      <c r="G19913" t="s">
        <v>85</v>
      </c>
      <c r="H19913">
        <v>201</v>
      </c>
      <c r="I19913" s="68" t="str">
        <f>VLOOKUP(E19913,Refs!$P$2:$R$29,3,FALSE)</f>
        <v>Y61</v>
      </c>
      <c r="J19913" s="68" t="str">
        <f>VLOOKUP(E19913,Refs!$P$2:$S$29,4,FALSE)</f>
        <v>East of England</v>
      </c>
      <c r="K19913" s="28">
        <f t="shared" si="628"/>
        <v>201</v>
      </c>
    </row>
    <row r="19914" spans="1:11" x14ac:dyDescent="0.35">
      <c r="A19914" s="69">
        <f t="shared" si="629"/>
        <v>45992</v>
      </c>
      <c r="B19914" t="s">
        <v>940</v>
      </c>
      <c r="C19914" t="s">
        <v>264</v>
      </c>
      <c r="D19914" t="s">
        <v>885</v>
      </c>
      <c r="E19914" t="s">
        <v>308</v>
      </c>
      <c r="F19914" t="s">
        <v>309</v>
      </c>
      <c r="G19914" t="s">
        <v>86</v>
      </c>
      <c r="H19914">
        <v>115</v>
      </c>
      <c r="I19914" s="68" t="str">
        <f>VLOOKUP(E19914,Refs!$P$2:$R$29,3,FALSE)</f>
        <v>Y61</v>
      </c>
      <c r="J19914" s="68" t="str">
        <f>VLOOKUP(E19914,Refs!$P$2:$S$29,4,FALSE)</f>
        <v>East of England</v>
      </c>
      <c r="K19914" s="28">
        <f t="shared" si="628"/>
        <v>115</v>
      </c>
    </row>
    <row r="19915" spans="1:11" x14ac:dyDescent="0.35">
      <c r="A19915" s="69">
        <f t="shared" si="629"/>
        <v>45992</v>
      </c>
      <c r="B19915" t="s">
        <v>940</v>
      </c>
      <c r="C19915" t="s">
        <v>264</v>
      </c>
      <c r="D19915" t="s">
        <v>885</v>
      </c>
      <c r="E19915" t="s">
        <v>308</v>
      </c>
      <c r="F19915" t="s">
        <v>309</v>
      </c>
      <c r="G19915" t="s">
        <v>87</v>
      </c>
      <c r="H19915">
        <v>3815</v>
      </c>
      <c r="I19915" s="68" t="str">
        <f>VLOOKUP(E19915,Refs!$P$2:$R$29,3,FALSE)</f>
        <v>Y61</v>
      </c>
      <c r="J19915" s="68" t="str">
        <f>VLOOKUP(E19915,Refs!$P$2:$S$29,4,FALSE)</f>
        <v>East of England</v>
      </c>
      <c r="K19915" s="28">
        <f t="shared" si="628"/>
        <v>3815</v>
      </c>
    </row>
    <row r="19916" spans="1:11" x14ac:dyDescent="0.35">
      <c r="A19916" s="69">
        <f t="shared" si="629"/>
        <v>45992</v>
      </c>
      <c r="B19916" t="s">
        <v>940</v>
      </c>
      <c r="C19916" t="s">
        <v>264</v>
      </c>
      <c r="D19916" t="s">
        <v>885</v>
      </c>
      <c r="E19916" t="s">
        <v>308</v>
      </c>
      <c r="F19916" t="s">
        <v>309</v>
      </c>
      <c r="G19916" t="s">
        <v>88</v>
      </c>
      <c r="H19916">
        <v>13260</v>
      </c>
      <c r="I19916" s="68" t="str">
        <f>VLOOKUP(E19916,Refs!$P$2:$R$29,3,FALSE)</f>
        <v>Y61</v>
      </c>
      <c r="J19916" s="68" t="str">
        <f>VLOOKUP(E19916,Refs!$P$2:$S$29,4,FALSE)</f>
        <v>East of England</v>
      </c>
      <c r="K19916" s="28">
        <f t="shared" si="628"/>
        <v>13260</v>
      </c>
    </row>
    <row r="19917" spans="1:11" x14ac:dyDescent="0.35">
      <c r="A19917" s="69">
        <f t="shared" si="629"/>
        <v>45992</v>
      </c>
      <c r="B19917" t="s">
        <v>940</v>
      </c>
      <c r="C19917" t="s">
        <v>264</v>
      </c>
      <c r="D19917" t="s">
        <v>885</v>
      </c>
      <c r="E19917" t="s">
        <v>308</v>
      </c>
      <c r="F19917" t="s">
        <v>309</v>
      </c>
      <c r="G19917" t="s">
        <v>89</v>
      </c>
      <c r="H19917">
        <v>8018</v>
      </c>
      <c r="I19917" s="68" t="str">
        <f>VLOOKUP(E19917,Refs!$P$2:$R$29,3,FALSE)</f>
        <v>Y61</v>
      </c>
      <c r="J19917" s="68" t="str">
        <f>VLOOKUP(E19917,Refs!$P$2:$S$29,4,FALSE)</f>
        <v>East of England</v>
      </c>
      <c r="K19917" s="28">
        <f t="shared" si="628"/>
        <v>8018</v>
      </c>
    </row>
    <row r="19918" spans="1:11" x14ac:dyDescent="0.35">
      <c r="A19918" s="69">
        <f t="shared" si="629"/>
        <v>45992</v>
      </c>
      <c r="B19918" t="s">
        <v>940</v>
      </c>
      <c r="C19918" t="s">
        <v>264</v>
      </c>
      <c r="D19918" t="s">
        <v>885</v>
      </c>
      <c r="E19918" t="s">
        <v>308</v>
      </c>
      <c r="F19918" t="s">
        <v>309</v>
      </c>
      <c r="G19918" t="s">
        <v>27</v>
      </c>
      <c r="H19918">
        <v>931</v>
      </c>
      <c r="I19918" s="68" t="str">
        <f>VLOOKUP(E19918,Refs!$P$2:$R$29,3,FALSE)</f>
        <v>Y61</v>
      </c>
      <c r="J19918" s="68" t="str">
        <f>VLOOKUP(E19918,Refs!$P$2:$S$29,4,FALSE)</f>
        <v>East of England</v>
      </c>
      <c r="K19918" s="28">
        <f t="shared" si="628"/>
        <v>931</v>
      </c>
    </row>
    <row r="19919" spans="1:11" x14ac:dyDescent="0.35">
      <c r="A19919" s="69">
        <f t="shared" si="629"/>
        <v>45992</v>
      </c>
      <c r="B19919" t="s">
        <v>940</v>
      </c>
      <c r="C19919" t="s">
        <v>264</v>
      </c>
      <c r="D19919" t="s">
        <v>885</v>
      </c>
      <c r="E19919" t="s">
        <v>308</v>
      </c>
      <c r="F19919" t="s">
        <v>309</v>
      </c>
      <c r="G19919" t="s">
        <v>29</v>
      </c>
      <c r="H19919">
        <v>1079</v>
      </c>
      <c r="I19919" s="68" t="str">
        <f>VLOOKUP(E19919,Refs!$P$2:$R$29,3,FALSE)</f>
        <v>Y61</v>
      </c>
      <c r="J19919" s="68" t="str">
        <f>VLOOKUP(E19919,Refs!$P$2:$S$29,4,FALSE)</f>
        <v>East of England</v>
      </c>
      <c r="K19919" s="28">
        <f t="shared" si="628"/>
        <v>1079</v>
      </c>
    </row>
    <row r="19920" spans="1:11" x14ac:dyDescent="0.35">
      <c r="A19920" s="69">
        <f t="shared" si="629"/>
        <v>45992</v>
      </c>
      <c r="B19920" t="s">
        <v>940</v>
      </c>
      <c r="C19920" t="s">
        <v>264</v>
      </c>
      <c r="D19920" t="s">
        <v>885</v>
      </c>
      <c r="E19920" t="s">
        <v>308</v>
      </c>
      <c r="F19920" t="s">
        <v>309</v>
      </c>
      <c r="G19920" t="s">
        <v>90</v>
      </c>
      <c r="H19920">
        <v>414</v>
      </c>
      <c r="I19920" s="68" t="str">
        <f>VLOOKUP(E19920,Refs!$P$2:$R$29,3,FALSE)</f>
        <v>Y61</v>
      </c>
      <c r="J19920" s="68" t="str">
        <f>VLOOKUP(E19920,Refs!$P$2:$S$29,4,FALSE)</f>
        <v>East of England</v>
      </c>
      <c r="K19920" s="28">
        <f t="shared" si="628"/>
        <v>414</v>
      </c>
    </row>
    <row r="19921" spans="1:11" x14ac:dyDescent="0.35">
      <c r="A19921" s="69">
        <f t="shared" si="629"/>
        <v>45992</v>
      </c>
      <c r="B19921" t="s">
        <v>940</v>
      </c>
      <c r="C19921" t="s">
        <v>264</v>
      </c>
      <c r="D19921" t="s">
        <v>885</v>
      </c>
      <c r="E19921" t="s">
        <v>308</v>
      </c>
      <c r="F19921" t="s">
        <v>309</v>
      </c>
      <c r="G19921" t="s">
        <v>91</v>
      </c>
      <c r="H19921">
        <v>4</v>
      </c>
      <c r="I19921" s="68" t="str">
        <f>VLOOKUP(E19921,Refs!$P$2:$R$29,3,FALSE)</f>
        <v>Y61</v>
      </c>
      <c r="J19921" s="68" t="str">
        <f>VLOOKUP(E19921,Refs!$P$2:$S$29,4,FALSE)</f>
        <v>East of England</v>
      </c>
      <c r="K19921" s="28">
        <f t="shared" si="628"/>
        <v>4</v>
      </c>
    </row>
    <row r="19922" spans="1:11" x14ac:dyDescent="0.35">
      <c r="A19922" s="69">
        <f t="shared" si="629"/>
        <v>45992</v>
      </c>
      <c r="B19922" t="s">
        <v>940</v>
      </c>
      <c r="C19922" t="s">
        <v>264</v>
      </c>
      <c r="D19922" t="s">
        <v>885</v>
      </c>
      <c r="E19922" t="s">
        <v>308</v>
      </c>
      <c r="F19922" t="s">
        <v>309</v>
      </c>
      <c r="G19922" t="s">
        <v>92</v>
      </c>
      <c r="H19922">
        <v>519</v>
      </c>
      <c r="I19922" s="68" t="str">
        <f>VLOOKUP(E19922,Refs!$P$2:$R$29,3,FALSE)</f>
        <v>Y61</v>
      </c>
      <c r="J19922" s="68" t="str">
        <f>VLOOKUP(E19922,Refs!$P$2:$S$29,4,FALSE)</f>
        <v>East of England</v>
      </c>
      <c r="K19922" s="28">
        <f t="shared" si="628"/>
        <v>519</v>
      </c>
    </row>
    <row r="19923" spans="1:11" x14ac:dyDescent="0.35">
      <c r="A19923" s="69">
        <f t="shared" si="629"/>
        <v>45992</v>
      </c>
      <c r="B19923" t="s">
        <v>940</v>
      </c>
      <c r="C19923" t="s">
        <v>264</v>
      </c>
      <c r="D19923" t="s">
        <v>885</v>
      </c>
      <c r="E19923" t="s">
        <v>308</v>
      </c>
      <c r="F19923" t="s">
        <v>309</v>
      </c>
      <c r="G19923" t="s">
        <v>93</v>
      </c>
      <c r="H19923">
        <v>32</v>
      </c>
      <c r="I19923" s="68" t="str">
        <f>VLOOKUP(E19923,Refs!$P$2:$R$29,3,FALSE)</f>
        <v>Y61</v>
      </c>
      <c r="J19923" s="68" t="str">
        <f>VLOOKUP(E19923,Refs!$P$2:$S$29,4,FALSE)</f>
        <v>East of England</v>
      </c>
      <c r="K19923" s="28">
        <f t="shared" si="628"/>
        <v>32</v>
      </c>
    </row>
    <row r="19924" spans="1:11" x14ac:dyDescent="0.35">
      <c r="A19924" s="69">
        <f t="shared" si="629"/>
        <v>45992</v>
      </c>
      <c r="B19924" t="s">
        <v>940</v>
      </c>
      <c r="C19924" t="s">
        <v>264</v>
      </c>
      <c r="D19924" t="s">
        <v>885</v>
      </c>
      <c r="E19924" t="s">
        <v>308</v>
      </c>
      <c r="F19924" t="s">
        <v>309</v>
      </c>
      <c r="G19924" t="s">
        <v>94</v>
      </c>
      <c r="H19924">
        <v>451</v>
      </c>
      <c r="I19924" s="68" t="str">
        <f>VLOOKUP(E19924,Refs!$P$2:$R$29,3,FALSE)</f>
        <v>Y61</v>
      </c>
      <c r="J19924" s="68" t="str">
        <f>VLOOKUP(E19924,Refs!$P$2:$S$29,4,FALSE)</f>
        <v>East of England</v>
      </c>
      <c r="K19924" s="28">
        <f t="shared" si="628"/>
        <v>451</v>
      </c>
    </row>
    <row r="19925" spans="1:11" x14ac:dyDescent="0.35">
      <c r="A19925" s="69">
        <f t="shared" si="629"/>
        <v>45992</v>
      </c>
      <c r="B19925" t="s">
        <v>940</v>
      </c>
      <c r="C19925" t="s">
        <v>264</v>
      </c>
      <c r="D19925" t="s">
        <v>885</v>
      </c>
      <c r="E19925" t="s">
        <v>308</v>
      </c>
      <c r="F19925" t="s">
        <v>309</v>
      </c>
      <c r="G19925" t="s">
        <v>95</v>
      </c>
      <c r="H19925">
        <v>21</v>
      </c>
      <c r="I19925" s="68" t="str">
        <f>VLOOKUP(E19925,Refs!$P$2:$R$29,3,FALSE)</f>
        <v>Y61</v>
      </c>
      <c r="J19925" s="68" t="str">
        <f>VLOOKUP(E19925,Refs!$P$2:$S$29,4,FALSE)</f>
        <v>East of England</v>
      </c>
      <c r="K19925" s="28">
        <f t="shared" si="628"/>
        <v>21</v>
      </c>
    </row>
    <row r="19926" spans="1:11" x14ac:dyDescent="0.35">
      <c r="A19926" s="69">
        <f t="shared" si="629"/>
        <v>45992</v>
      </c>
      <c r="B19926" t="s">
        <v>940</v>
      </c>
      <c r="C19926" t="s">
        <v>264</v>
      </c>
      <c r="D19926" t="s">
        <v>885</v>
      </c>
      <c r="E19926" t="s">
        <v>308</v>
      </c>
      <c r="F19926" t="s">
        <v>309</v>
      </c>
      <c r="G19926" t="s">
        <v>96</v>
      </c>
      <c r="H19926">
        <v>586</v>
      </c>
      <c r="I19926" s="68" t="str">
        <f>VLOOKUP(E19926,Refs!$P$2:$R$29,3,FALSE)</f>
        <v>Y61</v>
      </c>
      <c r="J19926" s="68" t="str">
        <f>VLOOKUP(E19926,Refs!$P$2:$S$29,4,FALSE)</f>
        <v>East of England</v>
      </c>
      <c r="K19926" s="28">
        <f t="shared" si="628"/>
        <v>586</v>
      </c>
    </row>
    <row r="19927" spans="1:11" x14ac:dyDescent="0.35">
      <c r="A19927" s="69">
        <f t="shared" si="629"/>
        <v>45992</v>
      </c>
      <c r="B19927" t="s">
        <v>940</v>
      </c>
      <c r="C19927" t="s">
        <v>264</v>
      </c>
      <c r="D19927" t="s">
        <v>885</v>
      </c>
      <c r="E19927" t="s">
        <v>308</v>
      </c>
      <c r="F19927" t="s">
        <v>309</v>
      </c>
      <c r="G19927" t="s">
        <v>31</v>
      </c>
      <c r="H19927">
        <v>383</v>
      </c>
      <c r="I19927" s="68" t="str">
        <f>VLOOKUP(E19927,Refs!$P$2:$R$29,3,FALSE)</f>
        <v>Y61</v>
      </c>
      <c r="J19927" s="68" t="str">
        <f>VLOOKUP(E19927,Refs!$P$2:$S$29,4,FALSE)</f>
        <v>East of England</v>
      </c>
      <c r="K19927" s="28">
        <f t="shared" si="628"/>
        <v>383</v>
      </c>
    </row>
    <row r="19928" spans="1:11" x14ac:dyDescent="0.35">
      <c r="A19928" s="69">
        <f t="shared" si="629"/>
        <v>45992</v>
      </c>
      <c r="B19928" t="s">
        <v>940</v>
      </c>
      <c r="C19928" t="s">
        <v>264</v>
      </c>
      <c r="D19928" t="s">
        <v>885</v>
      </c>
      <c r="E19928" t="s">
        <v>308</v>
      </c>
      <c r="F19928" t="s">
        <v>309</v>
      </c>
      <c r="G19928" t="s">
        <v>97</v>
      </c>
      <c r="H19928">
        <v>1252</v>
      </c>
      <c r="I19928" s="68" t="str">
        <f>VLOOKUP(E19928,Refs!$P$2:$R$29,3,FALSE)</f>
        <v>Y61</v>
      </c>
      <c r="J19928" s="68" t="str">
        <f>VLOOKUP(E19928,Refs!$P$2:$S$29,4,FALSE)</f>
        <v>East of England</v>
      </c>
      <c r="K19928" s="28">
        <f t="shared" si="628"/>
        <v>1252</v>
      </c>
    </row>
    <row r="19929" spans="1:11" x14ac:dyDescent="0.35">
      <c r="A19929" s="69">
        <f t="shared" si="629"/>
        <v>45992</v>
      </c>
      <c r="B19929" t="s">
        <v>940</v>
      </c>
      <c r="C19929" t="s">
        <v>264</v>
      </c>
      <c r="D19929" t="s">
        <v>885</v>
      </c>
      <c r="E19929" t="s">
        <v>308</v>
      </c>
      <c r="F19929" t="s">
        <v>309</v>
      </c>
      <c r="G19929" t="s">
        <v>98</v>
      </c>
      <c r="H19929">
        <v>768</v>
      </c>
      <c r="I19929" s="68" t="str">
        <f>VLOOKUP(E19929,Refs!$P$2:$R$29,3,FALSE)</f>
        <v>Y61</v>
      </c>
      <c r="J19929" s="68" t="str">
        <f>VLOOKUP(E19929,Refs!$P$2:$S$29,4,FALSE)</f>
        <v>East of England</v>
      </c>
      <c r="K19929" s="28">
        <f t="shared" si="628"/>
        <v>768</v>
      </c>
    </row>
    <row r="19930" spans="1:11" x14ac:dyDescent="0.35">
      <c r="A19930" s="69">
        <f t="shared" si="629"/>
        <v>45992</v>
      </c>
      <c r="B19930" t="s">
        <v>940</v>
      </c>
      <c r="C19930" t="s">
        <v>264</v>
      </c>
      <c r="D19930" t="s">
        <v>885</v>
      </c>
      <c r="E19930" t="s">
        <v>308</v>
      </c>
      <c r="F19930" t="s">
        <v>309</v>
      </c>
      <c r="G19930" t="s">
        <v>99</v>
      </c>
      <c r="H19930">
        <v>735</v>
      </c>
      <c r="I19930" s="68" t="str">
        <f>VLOOKUP(E19930,Refs!$P$2:$R$29,3,FALSE)</f>
        <v>Y61</v>
      </c>
      <c r="J19930" s="68" t="str">
        <f>VLOOKUP(E19930,Refs!$P$2:$S$29,4,FALSE)</f>
        <v>East of England</v>
      </c>
      <c r="K19930" s="28">
        <f t="shared" si="628"/>
        <v>735</v>
      </c>
    </row>
    <row r="19931" spans="1:11" x14ac:dyDescent="0.35">
      <c r="A19931" s="69">
        <f t="shared" si="629"/>
        <v>45992</v>
      </c>
      <c r="B19931" t="s">
        <v>940</v>
      </c>
      <c r="C19931" t="s">
        <v>264</v>
      </c>
      <c r="D19931" t="s">
        <v>885</v>
      </c>
      <c r="E19931" t="s">
        <v>308</v>
      </c>
      <c r="F19931" t="s">
        <v>309</v>
      </c>
      <c r="G19931" t="s">
        <v>100</v>
      </c>
      <c r="H19931">
        <v>582</v>
      </c>
      <c r="I19931" s="68" t="str">
        <f>VLOOKUP(E19931,Refs!$P$2:$R$29,3,FALSE)</f>
        <v>Y61</v>
      </c>
      <c r="J19931" s="68" t="str">
        <f>VLOOKUP(E19931,Refs!$P$2:$S$29,4,FALSE)</f>
        <v>East of England</v>
      </c>
      <c r="K19931" s="28">
        <f t="shared" si="628"/>
        <v>582</v>
      </c>
    </row>
    <row r="19932" spans="1:11" x14ac:dyDescent="0.35">
      <c r="A19932" s="69">
        <f t="shared" si="629"/>
        <v>45992</v>
      </c>
      <c r="B19932" t="s">
        <v>940</v>
      </c>
      <c r="C19932" t="s">
        <v>264</v>
      </c>
      <c r="D19932" t="s">
        <v>885</v>
      </c>
      <c r="E19932" t="s">
        <v>308</v>
      </c>
      <c r="F19932" t="s">
        <v>309</v>
      </c>
      <c r="G19932" t="s">
        <v>101</v>
      </c>
      <c r="H19932">
        <v>136</v>
      </c>
      <c r="I19932" s="68" t="str">
        <f>VLOOKUP(E19932,Refs!$P$2:$R$29,3,FALSE)</f>
        <v>Y61</v>
      </c>
      <c r="J19932" s="68" t="str">
        <f>VLOOKUP(E19932,Refs!$P$2:$S$29,4,FALSE)</f>
        <v>East of England</v>
      </c>
      <c r="K19932" s="28">
        <f t="shared" si="628"/>
        <v>136</v>
      </c>
    </row>
    <row r="19933" spans="1:11" x14ac:dyDescent="0.35">
      <c r="A19933" s="69">
        <f t="shared" si="629"/>
        <v>45992</v>
      </c>
      <c r="B19933" t="s">
        <v>940</v>
      </c>
      <c r="C19933" t="s">
        <v>264</v>
      </c>
      <c r="D19933" t="s">
        <v>885</v>
      </c>
      <c r="E19933" t="s">
        <v>308</v>
      </c>
      <c r="F19933" t="s">
        <v>309</v>
      </c>
      <c r="G19933" t="s">
        <v>102</v>
      </c>
      <c r="H19933">
        <v>58</v>
      </c>
      <c r="I19933" s="68" t="str">
        <f>VLOOKUP(E19933,Refs!$P$2:$R$29,3,FALSE)</f>
        <v>Y61</v>
      </c>
      <c r="J19933" s="68" t="str">
        <f>VLOOKUP(E19933,Refs!$P$2:$S$29,4,FALSE)</f>
        <v>East of England</v>
      </c>
      <c r="K19933" s="28">
        <f t="shared" si="628"/>
        <v>58</v>
      </c>
    </row>
    <row r="19934" spans="1:11" x14ac:dyDescent="0.35">
      <c r="A19934" s="69">
        <f t="shared" si="629"/>
        <v>45992</v>
      </c>
      <c r="B19934" t="s">
        <v>940</v>
      </c>
      <c r="C19934" t="s">
        <v>264</v>
      </c>
      <c r="D19934" t="s">
        <v>885</v>
      </c>
      <c r="E19934" t="s">
        <v>308</v>
      </c>
      <c r="F19934" t="s">
        <v>309</v>
      </c>
      <c r="G19934" t="s">
        <v>103</v>
      </c>
      <c r="H19934">
        <v>531</v>
      </c>
      <c r="I19934" s="68" t="str">
        <f>VLOOKUP(E19934,Refs!$P$2:$R$29,3,FALSE)</f>
        <v>Y61</v>
      </c>
      <c r="J19934" s="68" t="str">
        <f>VLOOKUP(E19934,Refs!$P$2:$S$29,4,FALSE)</f>
        <v>East of England</v>
      </c>
      <c r="K19934" s="28">
        <f t="shared" si="628"/>
        <v>531</v>
      </c>
    </row>
    <row r="19935" spans="1:11" x14ac:dyDescent="0.35">
      <c r="A19935" s="69">
        <f t="shared" si="629"/>
        <v>45992</v>
      </c>
      <c r="B19935" t="s">
        <v>940</v>
      </c>
      <c r="C19935" t="s">
        <v>264</v>
      </c>
      <c r="D19935" t="s">
        <v>885</v>
      </c>
      <c r="E19935" t="s">
        <v>308</v>
      </c>
      <c r="F19935" t="s">
        <v>309</v>
      </c>
      <c r="G19935" t="s">
        <v>104</v>
      </c>
      <c r="H19935">
        <v>603189</v>
      </c>
      <c r="I19935" s="68" t="str">
        <f>VLOOKUP(E19935,Refs!$P$2:$R$29,3,FALSE)</f>
        <v>Y61</v>
      </c>
      <c r="J19935" s="68" t="str">
        <f>VLOOKUP(E19935,Refs!$P$2:$S$29,4,FALSE)</f>
        <v>East of England</v>
      </c>
      <c r="K19935" s="28">
        <f t="shared" si="628"/>
        <v>603189</v>
      </c>
    </row>
    <row r="19936" spans="1:11" x14ac:dyDescent="0.35">
      <c r="A19936" s="69">
        <f t="shared" si="629"/>
        <v>45992</v>
      </c>
      <c r="B19936" t="s">
        <v>940</v>
      </c>
      <c r="C19936" t="s">
        <v>264</v>
      </c>
      <c r="D19936" t="s">
        <v>885</v>
      </c>
      <c r="E19936" t="s">
        <v>308</v>
      </c>
      <c r="F19936" t="s">
        <v>309</v>
      </c>
      <c r="G19936" t="s">
        <v>105</v>
      </c>
      <c r="H19936">
        <v>977</v>
      </c>
      <c r="I19936" s="68" t="str">
        <f>VLOOKUP(E19936,Refs!$P$2:$R$29,3,FALSE)</f>
        <v>Y61</v>
      </c>
      <c r="J19936" s="68" t="str">
        <f>VLOOKUP(E19936,Refs!$P$2:$S$29,4,FALSE)</f>
        <v>East of England</v>
      </c>
      <c r="K19936" s="28">
        <f t="shared" si="628"/>
        <v>977</v>
      </c>
    </row>
    <row r="19937" spans="1:11" x14ac:dyDescent="0.35">
      <c r="A19937" s="69">
        <f t="shared" si="629"/>
        <v>45992</v>
      </c>
      <c r="B19937" t="s">
        <v>940</v>
      </c>
      <c r="C19937" t="s">
        <v>264</v>
      </c>
      <c r="D19937" t="s">
        <v>885</v>
      </c>
      <c r="E19937" t="s">
        <v>308</v>
      </c>
      <c r="F19937" t="s">
        <v>309</v>
      </c>
      <c r="G19937" t="s">
        <v>106</v>
      </c>
      <c r="H19937">
        <v>524</v>
      </c>
      <c r="I19937" s="68" t="str">
        <f>VLOOKUP(E19937,Refs!$P$2:$R$29,3,FALSE)</f>
        <v>Y61</v>
      </c>
      <c r="J19937" s="68" t="str">
        <f>VLOOKUP(E19937,Refs!$P$2:$S$29,4,FALSE)</f>
        <v>East of England</v>
      </c>
      <c r="K19937" s="28">
        <f t="shared" si="628"/>
        <v>524</v>
      </c>
    </row>
    <row r="19938" spans="1:11" x14ac:dyDescent="0.35">
      <c r="A19938" s="69">
        <f t="shared" si="629"/>
        <v>45992</v>
      </c>
      <c r="B19938" t="s">
        <v>940</v>
      </c>
      <c r="C19938" t="s">
        <v>264</v>
      </c>
      <c r="D19938" t="s">
        <v>885</v>
      </c>
      <c r="E19938" t="s">
        <v>308</v>
      </c>
      <c r="F19938" t="s">
        <v>309</v>
      </c>
      <c r="G19938" t="s">
        <v>107</v>
      </c>
      <c r="H19938">
        <v>34</v>
      </c>
      <c r="I19938" s="68" t="str">
        <f>VLOOKUP(E19938,Refs!$P$2:$R$29,3,FALSE)</f>
        <v>Y61</v>
      </c>
      <c r="J19938" s="68" t="str">
        <f>VLOOKUP(E19938,Refs!$P$2:$S$29,4,FALSE)</f>
        <v>East of England</v>
      </c>
      <c r="K19938" s="28">
        <f t="shared" ref="K19938:K20001" si="630">IF(OR(H19938="NULL",H19938=0,H19938=""),"",H19938)</f>
        <v>34</v>
      </c>
    </row>
    <row r="19939" spans="1:11" x14ac:dyDescent="0.35">
      <c r="A19939" s="69">
        <f t="shared" si="629"/>
        <v>45992</v>
      </c>
      <c r="B19939" t="s">
        <v>940</v>
      </c>
      <c r="C19939" t="s">
        <v>264</v>
      </c>
      <c r="D19939" t="s">
        <v>885</v>
      </c>
      <c r="E19939" t="s">
        <v>308</v>
      </c>
      <c r="F19939" t="s">
        <v>309</v>
      </c>
      <c r="G19939" t="s">
        <v>108</v>
      </c>
      <c r="H19939">
        <v>355</v>
      </c>
      <c r="I19939" s="68" t="str">
        <f>VLOOKUP(E19939,Refs!$P$2:$R$29,3,FALSE)</f>
        <v>Y61</v>
      </c>
      <c r="J19939" s="68" t="str">
        <f>VLOOKUP(E19939,Refs!$P$2:$S$29,4,FALSE)</f>
        <v>East of England</v>
      </c>
      <c r="K19939" s="28">
        <f t="shared" si="630"/>
        <v>355</v>
      </c>
    </row>
    <row r="19940" spans="1:11" x14ac:dyDescent="0.35">
      <c r="A19940" s="69">
        <f t="shared" si="629"/>
        <v>45992</v>
      </c>
      <c r="B19940" t="s">
        <v>940</v>
      </c>
      <c r="C19940" t="s">
        <v>264</v>
      </c>
      <c r="D19940" t="s">
        <v>885</v>
      </c>
      <c r="E19940" t="s">
        <v>308</v>
      </c>
      <c r="F19940" t="s">
        <v>309</v>
      </c>
      <c r="G19940" t="s">
        <v>109</v>
      </c>
      <c r="H19940">
        <v>1270289</v>
      </c>
      <c r="I19940" s="68" t="str">
        <f>VLOOKUP(E19940,Refs!$P$2:$R$29,3,FALSE)</f>
        <v>Y61</v>
      </c>
      <c r="J19940" s="68" t="str">
        <f>VLOOKUP(E19940,Refs!$P$2:$S$29,4,FALSE)</f>
        <v>East of England</v>
      </c>
      <c r="K19940" s="28">
        <f t="shared" si="630"/>
        <v>1270289</v>
      </c>
    </row>
    <row r="19941" spans="1:11" x14ac:dyDescent="0.35">
      <c r="A19941" s="69">
        <f t="shared" si="629"/>
        <v>45992</v>
      </c>
      <c r="B19941" t="s">
        <v>940</v>
      </c>
      <c r="C19941" t="s">
        <v>264</v>
      </c>
      <c r="D19941" t="s">
        <v>885</v>
      </c>
      <c r="E19941" t="s">
        <v>308</v>
      </c>
      <c r="F19941" t="s">
        <v>309</v>
      </c>
      <c r="G19941" t="s">
        <v>110</v>
      </c>
      <c r="H19941">
        <v>894</v>
      </c>
      <c r="I19941" s="68" t="str">
        <f>VLOOKUP(E19941,Refs!$P$2:$R$29,3,FALSE)</f>
        <v>Y61</v>
      </c>
      <c r="J19941" s="68" t="str">
        <f>VLOOKUP(E19941,Refs!$P$2:$S$29,4,FALSE)</f>
        <v>East of England</v>
      </c>
      <c r="K19941" s="28">
        <f t="shared" si="630"/>
        <v>894</v>
      </c>
    </row>
    <row r="19942" spans="1:11" x14ac:dyDescent="0.35">
      <c r="A19942" s="69">
        <f t="shared" si="629"/>
        <v>45992</v>
      </c>
      <c r="B19942" t="s">
        <v>940</v>
      </c>
      <c r="C19942" t="s">
        <v>264</v>
      </c>
      <c r="D19942" t="s">
        <v>885</v>
      </c>
      <c r="E19942" t="s">
        <v>308</v>
      </c>
      <c r="F19942" t="s">
        <v>309</v>
      </c>
      <c r="G19942" t="s">
        <v>808</v>
      </c>
      <c r="H19942">
        <v>2934</v>
      </c>
      <c r="I19942" s="68" t="str">
        <f>VLOOKUP(E19942,Refs!$P$2:$R$29,3,FALSE)</f>
        <v>Y61</v>
      </c>
      <c r="J19942" s="68" t="str">
        <f>VLOOKUP(E19942,Refs!$P$2:$S$29,4,FALSE)</f>
        <v>East of England</v>
      </c>
      <c r="K19942" s="28">
        <f t="shared" si="630"/>
        <v>2934</v>
      </c>
    </row>
    <row r="19943" spans="1:11" x14ac:dyDescent="0.35">
      <c r="A19943" s="69">
        <f t="shared" si="629"/>
        <v>45992</v>
      </c>
      <c r="B19943" t="s">
        <v>940</v>
      </c>
      <c r="C19943" t="s">
        <v>264</v>
      </c>
      <c r="D19943" t="s">
        <v>885</v>
      </c>
      <c r="E19943" t="s">
        <v>308</v>
      </c>
      <c r="F19943" t="s">
        <v>309</v>
      </c>
      <c r="G19943" t="s">
        <v>809</v>
      </c>
      <c r="H19943">
        <v>209</v>
      </c>
      <c r="I19943" s="68" t="str">
        <f>VLOOKUP(E19943,Refs!$P$2:$R$29,3,FALSE)</f>
        <v>Y61</v>
      </c>
      <c r="J19943" s="68" t="str">
        <f>VLOOKUP(E19943,Refs!$P$2:$S$29,4,FALSE)</f>
        <v>East of England</v>
      </c>
      <c r="K19943" s="28">
        <f t="shared" si="630"/>
        <v>209</v>
      </c>
    </row>
    <row r="19944" spans="1:11" x14ac:dyDescent="0.35">
      <c r="A19944" s="69">
        <f t="shared" si="629"/>
        <v>45992</v>
      </c>
      <c r="B19944" t="s">
        <v>940</v>
      </c>
      <c r="C19944" t="s">
        <v>264</v>
      </c>
      <c r="D19944" t="s">
        <v>885</v>
      </c>
      <c r="E19944" t="s">
        <v>308</v>
      </c>
      <c r="F19944" t="s">
        <v>309</v>
      </c>
      <c r="G19944" t="s">
        <v>111</v>
      </c>
      <c r="H19944">
        <v>6284</v>
      </c>
      <c r="I19944" s="68" t="str">
        <f>VLOOKUP(E19944,Refs!$P$2:$R$29,3,FALSE)</f>
        <v>Y61</v>
      </c>
      <c r="J19944" s="68" t="str">
        <f>VLOOKUP(E19944,Refs!$P$2:$S$29,4,FALSE)</f>
        <v>East of England</v>
      </c>
      <c r="K19944" s="28">
        <f t="shared" si="630"/>
        <v>6284</v>
      </c>
    </row>
    <row r="19945" spans="1:11" x14ac:dyDescent="0.35">
      <c r="A19945" s="69">
        <f t="shared" si="629"/>
        <v>45992</v>
      </c>
      <c r="B19945" t="s">
        <v>940</v>
      </c>
      <c r="C19945" t="s">
        <v>264</v>
      </c>
      <c r="D19945" t="s">
        <v>885</v>
      </c>
      <c r="E19945" t="s">
        <v>308</v>
      </c>
      <c r="F19945" t="s">
        <v>309</v>
      </c>
      <c r="G19945" t="s">
        <v>112</v>
      </c>
      <c r="H19945">
        <v>3</v>
      </c>
      <c r="I19945" s="68" t="str">
        <f>VLOOKUP(E19945,Refs!$P$2:$R$29,3,FALSE)</f>
        <v>Y61</v>
      </c>
      <c r="J19945" s="68" t="str">
        <f>VLOOKUP(E19945,Refs!$P$2:$S$29,4,FALSE)</f>
        <v>East of England</v>
      </c>
      <c r="K19945" s="28">
        <f t="shared" si="630"/>
        <v>3</v>
      </c>
    </row>
    <row r="19946" spans="1:11" x14ac:dyDescent="0.35">
      <c r="A19946" s="69">
        <f t="shared" si="629"/>
        <v>45992</v>
      </c>
      <c r="B19946" t="s">
        <v>940</v>
      </c>
      <c r="C19946" t="s">
        <v>264</v>
      </c>
      <c r="D19946" t="s">
        <v>885</v>
      </c>
      <c r="E19946" t="s">
        <v>308</v>
      </c>
      <c r="F19946" t="s">
        <v>309</v>
      </c>
      <c r="G19946" t="s">
        <v>113</v>
      </c>
      <c r="H19946">
        <v>3988</v>
      </c>
      <c r="I19946" s="68" t="str">
        <f>VLOOKUP(E19946,Refs!$P$2:$R$29,3,FALSE)</f>
        <v>Y61</v>
      </c>
      <c r="J19946" s="68" t="str">
        <f>VLOOKUP(E19946,Refs!$P$2:$S$29,4,FALSE)</f>
        <v>East of England</v>
      </c>
      <c r="K19946" s="28">
        <f t="shared" si="630"/>
        <v>3988</v>
      </c>
    </row>
    <row r="19947" spans="1:11" x14ac:dyDescent="0.35">
      <c r="A19947" s="69">
        <f t="shared" si="629"/>
        <v>45992</v>
      </c>
      <c r="B19947" t="s">
        <v>940</v>
      </c>
      <c r="C19947" t="s">
        <v>264</v>
      </c>
      <c r="D19947" t="s">
        <v>885</v>
      </c>
      <c r="E19947" t="s">
        <v>308</v>
      </c>
      <c r="F19947" t="s">
        <v>309</v>
      </c>
      <c r="G19947" t="s">
        <v>114</v>
      </c>
      <c r="H19947">
        <v>1105</v>
      </c>
      <c r="I19947" s="68" t="str">
        <f>VLOOKUP(E19947,Refs!$P$2:$R$29,3,FALSE)</f>
        <v>Y61</v>
      </c>
      <c r="J19947" s="68" t="str">
        <f>VLOOKUP(E19947,Refs!$P$2:$S$29,4,FALSE)</f>
        <v>East of England</v>
      </c>
      <c r="K19947" s="28">
        <f t="shared" si="630"/>
        <v>1105</v>
      </c>
    </row>
    <row r="19948" spans="1:11" x14ac:dyDescent="0.35">
      <c r="A19948" s="69">
        <f t="shared" si="629"/>
        <v>45992</v>
      </c>
      <c r="B19948" t="s">
        <v>940</v>
      </c>
      <c r="C19948" t="s">
        <v>264</v>
      </c>
      <c r="D19948" t="s">
        <v>885</v>
      </c>
      <c r="E19948" t="s">
        <v>308</v>
      </c>
      <c r="F19948" t="s">
        <v>309</v>
      </c>
      <c r="G19948" t="s">
        <v>115</v>
      </c>
      <c r="H19948">
        <v>1337</v>
      </c>
      <c r="I19948" s="68" t="str">
        <f>VLOOKUP(E19948,Refs!$P$2:$R$29,3,FALSE)</f>
        <v>Y61</v>
      </c>
      <c r="J19948" s="68" t="str">
        <f>VLOOKUP(E19948,Refs!$P$2:$S$29,4,FALSE)</f>
        <v>East of England</v>
      </c>
      <c r="K19948" s="28">
        <f t="shared" si="630"/>
        <v>1337</v>
      </c>
    </row>
    <row r="19949" spans="1:11" x14ac:dyDescent="0.35">
      <c r="A19949" s="69">
        <f t="shared" si="629"/>
        <v>45992</v>
      </c>
      <c r="B19949" t="s">
        <v>940</v>
      </c>
      <c r="C19949" t="s">
        <v>264</v>
      </c>
      <c r="D19949" t="s">
        <v>885</v>
      </c>
      <c r="E19949" t="s">
        <v>308</v>
      </c>
      <c r="F19949" t="s">
        <v>309</v>
      </c>
      <c r="G19949" t="s">
        <v>116</v>
      </c>
      <c r="H19949">
        <v>645</v>
      </c>
      <c r="I19949" s="68" t="str">
        <f>VLOOKUP(E19949,Refs!$P$2:$R$29,3,FALSE)</f>
        <v>Y61</v>
      </c>
      <c r="J19949" s="68" t="str">
        <f>VLOOKUP(E19949,Refs!$P$2:$S$29,4,FALSE)</f>
        <v>East of England</v>
      </c>
      <c r="K19949" s="28">
        <f t="shared" si="630"/>
        <v>645</v>
      </c>
    </row>
    <row r="19950" spans="1:11" x14ac:dyDescent="0.35">
      <c r="A19950" s="69">
        <f t="shared" si="629"/>
        <v>45992</v>
      </c>
      <c r="B19950" t="s">
        <v>940</v>
      </c>
      <c r="C19950" t="s">
        <v>264</v>
      </c>
      <c r="D19950" t="s">
        <v>885</v>
      </c>
      <c r="E19950" t="s">
        <v>308</v>
      </c>
      <c r="F19950" t="s">
        <v>309</v>
      </c>
      <c r="G19950" t="s">
        <v>117</v>
      </c>
      <c r="H19950">
        <v>132</v>
      </c>
      <c r="I19950" s="68" t="str">
        <f>VLOOKUP(E19950,Refs!$P$2:$R$29,3,FALSE)</f>
        <v>Y61</v>
      </c>
      <c r="J19950" s="68" t="str">
        <f>VLOOKUP(E19950,Refs!$P$2:$S$29,4,FALSE)</f>
        <v>East of England</v>
      </c>
      <c r="K19950" s="28">
        <f t="shared" si="630"/>
        <v>132</v>
      </c>
    </row>
    <row r="19951" spans="1:11" x14ac:dyDescent="0.35">
      <c r="A19951" s="69">
        <f t="shared" si="629"/>
        <v>45992</v>
      </c>
      <c r="B19951" t="s">
        <v>940</v>
      </c>
      <c r="C19951" t="s">
        <v>264</v>
      </c>
      <c r="D19951" t="s">
        <v>885</v>
      </c>
      <c r="E19951" t="s">
        <v>308</v>
      </c>
      <c r="F19951" t="s">
        <v>309</v>
      </c>
      <c r="G19951" t="s">
        <v>118</v>
      </c>
      <c r="H19951">
        <v>4</v>
      </c>
      <c r="I19951" s="68" t="str">
        <f>VLOOKUP(E19951,Refs!$P$2:$R$29,3,FALSE)</f>
        <v>Y61</v>
      </c>
      <c r="J19951" s="68" t="str">
        <f>VLOOKUP(E19951,Refs!$P$2:$S$29,4,FALSE)</f>
        <v>East of England</v>
      </c>
      <c r="K19951" s="28">
        <f t="shared" si="630"/>
        <v>4</v>
      </c>
    </row>
    <row r="19952" spans="1:11" x14ac:dyDescent="0.35">
      <c r="A19952" s="69">
        <f t="shared" si="629"/>
        <v>45992</v>
      </c>
      <c r="B19952" t="s">
        <v>940</v>
      </c>
      <c r="C19952" t="s">
        <v>264</v>
      </c>
      <c r="D19952" t="s">
        <v>885</v>
      </c>
      <c r="E19952" t="s">
        <v>308</v>
      </c>
      <c r="F19952" t="s">
        <v>309</v>
      </c>
      <c r="G19952" t="s">
        <v>119</v>
      </c>
      <c r="H19952">
        <v>1028</v>
      </c>
      <c r="I19952" s="68" t="str">
        <f>VLOOKUP(E19952,Refs!$P$2:$R$29,3,FALSE)</f>
        <v>Y61</v>
      </c>
      <c r="J19952" s="68" t="str">
        <f>VLOOKUP(E19952,Refs!$P$2:$S$29,4,FALSE)</f>
        <v>East of England</v>
      </c>
      <c r="K19952" s="28">
        <f t="shared" si="630"/>
        <v>1028</v>
      </c>
    </row>
    <row r="19953" spans="1:11" x14ac:dyDescent="0.35">
      <c r="A19953" s="69">
        <f t="shared" si="629"/>
        <v>45992</v>
      </c>
      <c r="B19953" t="s">
        <v>940</v>
      </c>
      <c r="C19953" t="s">
        <v>264</v>
      </c>
      <c r="D19953" t="s">
        <v>885</v>
      </c>
      <c r="E19953" t="s">
        <v>308</v>
      </c>
      <c r="F19953" t="s">
        <v>309</v>
      </c>
      <c r="G19953" t="s">
        <v>120</v>
      </c>
      <c r="H19953">
        <v>393</v>
      </c>
      <c r="I19953" s="68" t="str">
        <f>VLOOKUP(E19953,Refs!$P$2:$R$29,3,FALSE)</f>
        <v>Y61</v>
      </c>
      <c r="J19953" s="68" t="str">
        <f>VLOOKUP(E19953,Refs!$P$2:$S$29,4,FALSE)</f>
        <v>East of England</v>
      </c>
      <c r="K19953" s="28">
        <f t="shared" si="630"/>
        <v>393</v>
      </c>
    </row>
    <row r="19954" spans="1:11" x14ac:dyDescent="0.35">
      <c r="A19954" s="69">
        <f t="shared" si="629"/>
        <v>45992</v>
      </c>
      <c r="B19954" t="s">
        <v>940</v>
      </c>
      <c r="C19954" t="s">
        <v>264</v>
      </c>
      <c r="D19954" t="s">
        <v>885</v>
      </c>
      <c r="E19954" t="s">
        <v>308</v>
      </c>
      <c r="F19954" t="s">
        <v>309</v>
      </c>
      <c r="G19954" t="s">
        <v>121</v>
      </c>
      <c r="H19954">
        <v>913</v>
      </c>
      <c r="I19954" s="68" t="str">
        <f>VLOOKUP(E19954,Refs!$P$2:$R$29,3,FALSE)</f>
        <v>Y61</v>
      </c>
      <c r="J19954" s="68" t="str">
        <f>VLOOKUP(E19954,Refs!$P$2:$S$29,4,FALSE)</f>
        <v>East of England</v>
      </c>
      <c r="K19954" s="28">
        <f t="shared" si="630"/>
        <v>913</v>
      </c>
    </row>
    <row r="19955" spans="1:11" x14ac:dyDescent="0.35">
      <c r="A19955" s="69">
        <f t="shared" si="629"/>
        <v>45992</v>
      </c>
      <c r="B19955" t="s">
        <v>940</v>
      </c>
      <c r="C19955" t="s">
        <v>264</v>
      </c>
      <c r="D19955" t="s">
        <v>885</v>
      </c>
      <c r="E19955" t="s">
        <v>308</v>
      </c>
      <c r="F19955" t="s">
        <v>309</v>
      </c>
      <c r="G19955" t="s">
        <v>122</v>
      </c>
      <c r="H19955">
        <v>60</v>
      </c>
      <c r="I19955" s="68" t="str">
        <f>VLOOKUP(E19955,Refs!$P$2:$R$29,3,FALSE)</f>
        <v>Y61</v>
      </c>
      <c r="J19955" s="68" t="str">
        <f>VLOOKUP(E19955,Refs!$P$2:$S$29,4,FALSE)</f>
        <v>East of England</v>
      </c>
      <c r="K19955" s="28">
        <f t="shared" si="630"/>
        <v>60</v>
      </c>
    </row>
    <row r="19956" spans="1:11" x14ac:dyDescent="0.35">
      <c r="A19956" s="69">
        <f t="shared" si="629"/>
        <v>45992</v>
      </c>
      <c r="B19956" t="s">
        <v>940</v>
      </c>
      <c r="C19956" t="s">
        <v>264</v>
      </c>
      <c r="D19956" t="s">
        <v>885</v>
      </c>
      <c r="E19956" t="s">
        <v>308</v>
      </c>
      <c r="F19956" t="s">
        <v>309</v>
      </c>
      <c r="G19956" t="s">
        <v>123</v>
      </c>
      <c r="H19956">
        <v>4</v>
      </c>
      <c r="I19956" s="68" t="str">
        <f>VLOOKUP(E19956,Refs!$P$2:$R$29,3,FALSE)</f>
        <v>Y61</v>
      </c>
      <c r="J19956" s="68" t="str">
        <f>VLOOKUP(E19956,Refs!$P$2:$S$29,4,FALSE)</f>
        <v>East of England</v>
      </c>
      <c r="K19956" s="28">
        <f t="shared" si="630"/>
        <v>4</v>
      </c>
    </row>
    <row r="19957" spans="1:11" x14ac:dyDescent="0.35">
      <c r="A19957" s="69">
        <f t="shared" si="629"/>
        <v>45992</v>
      </c>
      <c r="B19957" t="s">
        <v>940</v>
      </c>
      <c r="C19957" t="s">
        <v>264</v>
      </c>
      <c r="D19957" t="s">
        <v>885</v>
      </c>
      <c r="E19957" t="s">
        <v>308</v>
      </c>
      <c r="F19957" t="s">
        <v>309</v>
      </c>
      <c r="G19957" t="s">
        <v>124</v>
      </c>
      <c r="H19957">
        <v>0</v>
      </c>
      <c r="I19957" s="68" t="str">
        <f>VLOOKUP(E19957,Refs!$P$2:$R$29,3,FALSE)</f>
        <v>Y61</v>
      </c>
      <c r="J19957" s="68" t="str">
        <f>VLOOKUP(E19957,Refs!$P$2:$S$29,4,FALSE)</f>
        <v>East of England</v>
      </c>
      <c r="K19957" s="28" t="str">
        <f t="shared" si="630"/>
        <v/>
      </c>
    </row>
    <row r="19958" spans="1:11" x14ac:dyDescent="0.35">
      <c r="A19958" s="69">
        <f t="shared" si="629"/>
        <v>45992</v>
      </c>
      <c r="B19958" t="s">
        <v>940</v>
      </c>
      <c r="C19958" t="s">
        <v>264</v>
      </c>
      <c r="D19958" t="s">
        <v>885</v>
      </c>
      <c r="E19958" t="s">
        <v>308</v>
      </c>
      <c r="F19958" t="s">
        <v>309</v>
      </c>
      <c r="G19958" t="s">
        <v>125</v>
      </c>
      <c r="H19958" t="s">
        <v>886</v>
      </c>
      <c r="I19958" s="68" t="str">
        <f>VLOOKUP(E19958,Refs!$P$2:$R$29,3,FALSE)</f>
        <v>Y61</v>
      </c>
      <c r="J19958" s="68" t="str">
        <f>VLOOKUP(E19958,Refs!$P$2:$S$29,4,FALSE)</f>
        <v>East of England</v>
      </c>
      <c r="K19958" s="28" t="str">
        <f t="shared" si="630"/>
        <v>-</v>
      </c>
    </row>
    <row r="19959" spans="1:11" x14ac:dyDescent="0.35">
      <c r="A19959" s="69">
        <f t="shared" si="629"/>
        <v>45992</v>
      </c>
      <c r="B19959" t="s">
        <v>940</v>
      </c>
      <c r="C19959" t="s">
        <v>264</v>
      </c>
      <c r="D19959" t="s">
        <v>885</v>
      </c>
      <c r="E19959" t="s">
        <v>308</v>
      </c>
      <c r="F19959" t="s">
        <v>309</v>
      </c>
      <c r="G19959" t="s">
        <v>126</v>
      </c>
      <c r="H19959" t="s">
        <v>886</v>
      </c>
      <c r="I19959" s="68" t="str">
        <f>VLOOKUP(E19959,Refs!$P$2:$R$29,3,FALSE)</f>
        <v>Y61</v>
      </c>
      <c r="J19959" s="68" t="str">
        <f>VLOOKUP(E19959,Refs!$P$2:$S$29,4,FALSE)</f>
        <v>East of England</v>
      </c>
      <c r="K19959" s="28" t="str">
        <f t="shared" si="630"/>
        <v>-</v>
      </c>
    </row>
    <row r="19960" spans="1:11" x14ac:dyDescent="0.35">
      <c r="A19960" s="69">
        <f t="shared" si="629"/>
        <v>45992</v>
      </c>
      <c r="B19960" t="s">
        <v>940</v>
      </c>
      <c r="C19960" t="s">
        <v>264</v>
      </c>
      <c r="D19960" t="s">
        <v>885</v>
      </c>
      <c r="E19960" t="s">
        <v>308</v>
      </c>
      <c r="F19960" t="s">
        <v>309</v>
      </c>
      <c r="G19960" t="s">
        <v>127</v>
      </c>
      <c r="H19960">
        <v>3</v>
      </c>
      <c r="I19960" s="68" t="str">
        <f>VLOOKUP(E19960,Refs!$P$2:$R$29,3,FALSE)</f>
        <v>Y61</v>
      </c>
      <c r="J19960" s="68" t="str">
        <f>VLOOKUP(E19960,Refs!$P$2:$S$29,4,FALSE)</f>
        <v>East of England</v>
      </c>
      <c r="K19960" s="28">
        <f t="shared" si="630"/>
        <v>3</v>
      </c>
    </row>
    <row r="19961" spans="1:11" x14ac:dyDescent="0.35">
      <c r="A19961" s="69">
        <f t="shared" si="629"/>
        <v>45992</v>
      </c>
      <c r="B19961" t="s">
        <v>940</v>
      </c>
      <c r="C19961" t="s">
        <v>264</v>
      </c>
      <c r="D19961" t="s">
        <v>885</v>
      </c>
      <c r="E19961" t="s">
        <v>308</v>
      </c>
      <c r="F19961" t="s">
        <v>309</v>
      </c>
      <c r="G19961" t="s">
        <v>128</v>
      </c>
      <c r="H19961">
        <v>62</v>
      </c>
      <c r="I19961" s="68" t="str">
        <f>VLOOKUP(E19961,Refs!$P$2:$R$29,3,FALSE)</f>
        <v>Y61</v>
      </c>
      <c r="J19961" s="68" t="str">
        <f>VLOOKUP(E19961,Refs!$P$2:$S$29,4,FALSE)</f>
        <v>East of England</v>
      </c>
      <c r="K19961" s="28">
        <f t="shared" si="630"/>
        <v>62</v>
      </c>
    </row>
    <row r="19962" spans="1:11" x14ac:dyDescent="0.35">
      <c r="A19962" s="69">
        <f t="shared" si="629"/>
        <v>45992</v>
      </c>
      <c r="B19962" t="s">
        <v>940</v>
      </c>
      <c r="C19962" t="s">
        <v>264</v>
      </c>
      <c r="D19962" t="s">
        <v>885</v>
      </c>
      <c r="E19962" t="s">
        <v>308</v>
      </c>
      <c r="F19962" t="s">
        <v>309</v>
      </c>
      <c r="G19962" t="s">
        <v>129</v>
      </c>
      <c r="H19962">
        <v>0</v>
      </c>
      <c r="I19962" s="68" t="str">
        <f>VLOOKUP(E19962,Refs!$P$2:$R$29,3,FALSE)</f>
        <v>Y61</v>
      </c>
      <c r="J19962" s="68" t="str">
        <f>VLOOKUP(E19962,Refs!$P$2:$S$29,4,FALSE)</f>
        <v>East of England</v>
      </c>
      <c r="K19962" s="28" t="str">
        <f t="shared" si="630"/>
        <v/>
      </c>
    </row>
    <row r="19963" spans="1:11" x14ac:dyDescent="0.35">
      <c r="A19963" s="69">
        <f t="shared" si="629"/>
        <v>45992</v>
      </c>
      <c r="B19963" t="s">
        <v>940</v>
      </c>
      <c r="C19963" t="s">
        <v>264</v>
      </c>
      <c r="D19963" t="s">
        <v>885</v>
      </c>
      <c r="E19963" t="s">
        <v>308</v>
      </c>
      <c r="F19963" t="s">
        <v>309</v>
      </c>
      <c r="G19963" t="s">
        <v>130</v>
      </c>
      <c r="H19963">
        <v>0</v>
      </c>
      <c r="I19963" s="68" t="str">
        <f>VLOOKUP(E19963,Refs!$P$2:$R$29,3,FALSE)</f>
        <v>Y61</v>
      </c>
      <c r="J19963" s="68" t="str">
        <f>VLOOKUP(E19963,Refs!$P$2:$S$29,4,FALSE)</f>
        <v>East of England</v>
      </c>
      <c r="K19963" s="28" t="str">
        <f t="shared" si="630"/>
        <v/>
      </c>
    </row>
    <row r="19964" spans="1:11" x14ac:dyDescent="0.35">
      <c r="A19964" s="69">
        <f t="shared" si="629"/>
        <v>45992</v>
      </c>
      <c r="B19964" t="s">
        <v>940</v>
      </c>
      <c r="C19964" t="s">
        <v>264</v>
      </c>
      <c r="D19964" t="s">
        <v>885</v>
      </c>
      <c r="E19964" t="s">
        <v>308</v>
      </c>
      <c r="F19964" t="s">
        <v>309</v>
      </c>
      <c r="G19964" t="s">
        <v>131</v>
      </c>
      <c r="H19964">
        <v>3</v>
      </c>
      <c r="I19964" s="68" t="str">
        <f>VLOOKUP(E19964,Refs!$P$2:$R$29,3,FALSE)</f>
        <v>Y61</v>
      </c>
      <c r="J19964" s="68" t="str">
        <f>VLOOKUP(E19964,Refs!$P$2:$S$29,4,FALSE)</f>
        <v>East of England</v>
      </c>
      <c r="K19964" s="28">
        <f t="shared" si="630"/>
        <v>3</v>
      </c>
    </row>
    <row r="19965" spans="1:11" x14ac:dyDescent="0.35">
      <c r="A19965" s="69">
        <f t="shared" si="629"/>
        <v>45992</v>
      </c>
      <c r="B19965" t="s">
        <v>940</v>
      </c>
      <c r="C19965" t="s">
        <v>264</v>
      </c>
      <c r="D19965" t="s">
        <v>885</v>
      </c>
      <c r="E19965" t="s">
        <v>308</v>
      </c>
      <c r="F19965" t="s">
        <v>309</v>
      </c>
      <c r="G19965" t="s">
        <v>132</v>
      </c>
      <c r="H19965">
        <v>2</v>
      </c>
      <c r="I19965" s="68" t="str">
        <f>VLOOKUP(E19965,Refs!$P$2:$R$29,3,FALSE)</f>
        <v>Y61</v>
      </c>
      <c r="J19965" s="68" t="str">
        <f>VLOOKUP(E19965,Refs!$P$2:$S$29,4,FALSE)</f>
        <v>East of England</v>
      </c>
      <c r="K19965" s="28">
        <f t="shared" si="630"/>
        <v>2</v>
      </c>
    </row>
    <row r="19966" spans="1:11" x14ac:dyDescent="0.35">
      <c r="A19966" s="69">
        <f t="shared" si="629"/>
        <v>45992</v>
      </c>
      <c r="B19966" t="s">
        <v>940</v>
      </c>
      <c r="C19966" t="s">
        <v>264</v>
      </c>
      <c r="D19966" t="s">
        <v>885</v>
      </c>
      <c r="E19966" t="s">
        <v>308</v>
      </c>
      <c r="F19966" t="s">
        <v>309</v>
      </c>
      <c r="G19966" t="s">
        <v>133</v>
      </c>
      <c r="H19966">
        <v>180</v>
      </c>
      <c r="I19966" s="68" t="str">
        <f>VLOOKUP(E19966,Refs!$P$2:$R$29,3,FALSE)</f>
        <v>Y61</v>
      </c>
      <c r="J19966" s="68" t="str">
        <f>VLOOKUP(E19966,Refs!$P$2:$S$29,4,FALSE)</f>
        <v>East of England</v>
      </c>
      <c r="K19966" s="28">
        <f t="shared" si="630"/>
        <v>180</v>
      </c>
    </row>
    <row r="19967" spans="1:11" x14ac:dyDescent="0.35">
      <c r="A19967" s="69">
        <f t="shared" si="629"/>
        <v>45992</v>
      </c>
      <c r="B19967" t="s">
        <v>940</v>
      </c>
      <c r="C19967" t="s">
        <v>264</v>
      </c>
      <c r="D19967" t="s">
        <v>885</v>
      </c>
      <c r="E19967" t="s">
        <v>308</v>
      </c>
      <c r="F19967" t="s">
        <v>309</v>
      </c>
      <c r="G19967" t="s">
        <v>134</v>
      </c>
      <c r="H19967">
        <v>174</v>
      </c>
      <c r="I19967" s="68" t="str">
        <f>VLOOKUP(E19967,Refs!$P$2:$R$29,3,FALSE)</f>
        <v>Y61</v>
      </c>
      <c r="J19967" s="68" t="str">
        <f>VLOOKUP(E19967,Refs!$P$2:$S$29,4,FALSE)</f>
        <v>East of England</v>
      </c>
      <c r="K19967" s="28">
        <f t="shared" si="630"/>
        <v>174</v>
      </c>
    </row>
    <row r="19968" spans="1:11" x14ac:dyDescent="0.35">
      <c r="A19968" s="69">
        <f t="shared" si="629"/>
        <v>45992</v>
      </c>
      <c r="B19968" t="s">
        <v>940</v>
      </c>
      <c r="C19968" t="s">
        <v>264</v>
      </c>
      <c r="D19968" t="s">
        <v>885</v>
      </c>
      <c r="E19968" t="s">
        <v>308</v>
      </c>
      <c r="F19968" t="s">
        <v>309</v>
      </c>
      <c r="G19968" t="s">
        <v>135</v>
      </c>
      <c r="H19968">
        <v>31</v>
      </c>
      <c r="I19968" s="68" t="str">
        <f>VLOOKUP(E19968,Refs!$P$2:$R$29,3,FALSE)</f>
        <v>Y61</v>
      </c>
      <c r="J19968" s="68" t="str">
        <f>VLOOKUP(E19968,Refs!$P$2:$S$29,4,FALSE)</f>
        <v>East of England</v>
      </c>
      <c r="K19968" s="28">
        <f t="shared" si="630"/>
        <v>31</v>
      </c>
    </row>
    <row r="19969" spans="1:11" x14ac:dyDescent="0.35">
      <c r="A19969" s="69">
        <f t="shared" si="629"/>
        <v>45992</v>
      </c>
      <c r="B19969" t="s">
        <v>940</v>
      </c>
      <c r="C19969" t="s">
        <v>264</v>
      </c>
      <c r="D19969" t="s">
        <v>885</v>
      </c>
      <c r="E19969" t="s">
        <v>308</v>
      </c>
      <c r="F19969" t="s">
        <v>309</v>
      </c>
      <c r="G19969" t="s">
        <v>136</v>
      </c>
      <c r="H19969">
        <v>0</v>
      </c>
      <c r="I19969" s="68" t="str">
        <f>VLOOKUP(E19969,Refs!$P$2:$R$29,3,FALSE)</f>
        <v>Y61</v>
      </c>
      <c r="J19969" s="68" t="str">
        <f>VLOOKUP(E19969,Refs!$P$2:$S$29,4,FALSE)</f>
        <v>East of England</v>
      </c>
      <c r="K19969" s="28" t="str">
        <f t="shared" si="630"/>
        <v/>
      </c>
    </row>
    <row r="19970" spans="1:11" x14ac:dyDescent="0.35">
      <c r="A19970" s="69">
        <f t="shared" si="629"/>
        <v>45992</v>
      </c>
      <c r="B19970" t="s">
        <v>940</v>
      </c>
      <c r="C19970" t="s">
        <v>264</v>
      </c>
      <c r="D19970" t="s">
        <v>885</v>
      </c>
      <c r="E19970" t="s">
        <v>308</v>
      </c>
      <c r="F19970" t="s">
        <v>309</v>
      </c>
      <c r="G19970" t="s">
        <v>137</v>
      </c>
      <c r="H19970">
        <v>0</v>
      </c>
      <c r="I19970" s="68" t="str">
        <f>VLOOKUP(E19970,Refs!$P$2:$R$29,3,FALSE)</f>
        <v>Y61</v>
      </c>
      <c r="J19970" s="68" t="str">
        <f>VLOOKUP(E19970,Refs!$P$2:$S$29,4,FALSE)</f>
        <v>East of England</v>
      </c>
      <c r="K19970" s="28" t="str">
        <f t="shared" si="630"/>
        <v/>
      </c>
    </row>
    <row r="19971" spans="1:11" x14ac:dyDescent="0.35">
      <c r="A19971" s="69">
        <f t="shared" ref="A19971:A20034" si="631">DATEVALUE(RIGHT(B19971,8))</f>
        <v>45992</v>
      </c>
      <c r="B19971" t="s">
        <v>940</v>
      </c>
      <c r="C19971" t="s">
        <v>264</v>
      </c>
      <c r="D19971" t="s">
        <v>885</v>
      </c>
      <c r="E19971" t="s">
        <v>308</v>
      </c>
      <c r="F19971" t="s">
        <v>309</v>
      </c>
      <c r="G19971" t="s">
        <v>138</v>
      </c>
      <c r="H19971">
        <v>0</v>
      </c>
      <c r="I19971" s="68" t="str">
        <f>VLOOKUP(E19971,Refs!$P$2:$R$29,3,FALSE)</f>
        <v>Y61</v>
      </c>
      <c r="J19971" s="68" t="str">
        <f>VLOOKUP(E19971,Refs!$P$2:$S$29,4,FALSE)</f>
        <v>East of England</v>
      </c>
      <c r="K19971" s="28" t="str">
        <f t="shared" si="630"/>
        <v/>
      </c>
    </row>
    <row r="19972" spans="1:11" x14ac:dyDescent="0.35">
      <c r="A19972" s="69">
        <f t="shared" si="631"/>
        <v>45992</v>
      </c>
      <c r="B19972" t="s">
        <v>940</v>
      </c>
      <c r="C19972" t="s">
        <v>264</v>
      </c>
      <c r="D19972" t="s">
        <v>885</v>
      </c>
      <c r="E19972" t="s">
        <v>308</v>
      </c>
      <c r="F19972" t="s">
        <v>309</v>
      </c>
      <c r="G19972" t="s">
        <v>139</v>
      </c>
      <c r="H19972">
        <v>65</v>
      </c>
      <c r="I19972" s="68" t="str">
        <f>VLOOKUP(E19972,Refs!$P$2:$R$29,3,FALSE)</f>
        <v>Y61</v>
      </c>
      <c r="J19972" s="68" t="str">
        <f>VLOOKUP(E19972,Refs!$P$2:$S$29,4,FALSE)</f>
        <v>East of England</v>
      </c>
      <c r="K19972" s="28">
        <f t="shared" si="630"/>
        <v>65</v>
      </c>
    </row>
    <row r="19973" spans="1:11" x14ac:dyDescent="0.35">
      <c r="A19973" s="69">
        <f t="shared" si="631"/>
        <v>45992</v>
      </c>
      <c r="B19973" t="s">
        <v>940</v>
      </c>
      <c r="C19973" t="s">
        <v>264</v>
      </c>
      <c r="D19973" t="s">
        <v>885</v>
      </c>
      <c r="E19973" t="s">
        <v>308</v>
      </c>
      <c r="F19973" t="s">
        <v>309</v>
      </c>
      <c r="G19973" t="s">
        <v>140</v>
      </c>
      <c r="H19973">
        <v>65</v>
      </c>
      <c r="I19973" s="68" t="str">
        <f>VLOOKUP(E19973,Refs!$P$2:$R$29,3,FALSE)</f>
        <v>Y61</v>
      </c>
      <c r="J19973" s="68" t="str">
        <f>VLOOKUP(E19973,Refs!$P$2:$S$29,4,FALSE)</f>
        <v>East of England</v>
      </c>
      <c r="K19973" s="28">
        <f t="shared" si="630"/>
        <v>65</v>
      </c>
    </row>
    <row r="19974" spans="1:11" x14ac:dyDescent="0.35">
      <c r="A19974" s="69">
        <f t="shared" si="631"/>
        <v>45992</v>
      </c>
      <c r="B19974" t="s">
        <v>940</v>
      </c>
      <c r="C19974" t="s">
        <v>264</v>
      </c>
      <c r="D19974" t="s">
        <v>885</v>
      </c>
      <c r="E19974" t="s">
        <v>308</v>
      </c>
      <c r="F19974" t="s">
        <v>309</v>
      </c>
      <c r="G19974" t="s">
        <v>728</v>
      </c>
      <c r="H19974">
        <v>4</v>
      </c>
      <c r="I19974" s="68" t="str">
        <f>VLOOKUP(E19974,Refs!$P$2:$R$29,3,FALSE)</f>
        <v>Y61</v>
      </c>
      <c r="J19974" s="68" t="str">
        <f>VLOOKUP(E19974,Refs!$P$2:$S$29,4,FALSE)</f>
        <v>East of England</v>
      </c>
      <c r="K19974" s="28">
        <f t="shared" si="630"/>
        <v>4</v>
      </c>
    </row>
    <row r="19975" spans="1:11" x14ac:dyDescent="0.35">
      <c r="A19975" s="69">
        <f t="shared" si="631"/>
        <v>45992</v>
      </c>
      <c r="B19975" t="s">
        <v>940</v>
      </c>
      <c r="C19975" t="s">
        <v>264</v>
      </c>
      <c r="D19975" t="s">
        <v>885</v>
      </c>
      <c r="E19975" t="s">
        <v>308</v>
      </c>
      <c r="F19975" t="s">
        <v>309</v>
      </c>
      <c r="G19975" t="s">
        <v>727</v>
      </c>
      <c r="H19975">
        <v>4</v>
      </c>
      <c r="I19975" s="68" t="str">
        <f>VLOOKUP(E19975,Refs!$P$2:$R$29,3,FALSE)</f>
        <v>Y61</v>
      </c>
      <c r="J19975" s="68" t="str">
        <f>VLOOKUP(E19975,Refs!$P$2:$S$29,4,FALSE)</f>
        <v>East of England</v>
      </c>
      <c r="K19975" s="28">
        <f t="shared" si="630"/>
        <v>4</v>
      </c>
    </row>
    <row r="19976" spans="1:11" x14ac:dyDescent="0.35">
      <c r="A19976" s="69">
        <f t="shared" si="631"/>
        <v>45992</v>
      </c>
      <c r="B19976" t="s">
        <v>940</v>
      </c>
      <c r="C19976" t="s">
        <v>264</v>
      </c>
      <c r="D19976" t="s">
        <v>885</v>
      </c>
      <c r="E19976" t="s">
        <v>308</v>
      </c>
      <c r="F19976" t="s">
        <v>309</v>
      </c>
      <c r="G19976" t="s">
        <v>730</v>
      </c>
      <c r="H19976">
        <v>27</v>
      </c>
      <c r="I19976" s="68" t="str">
        <f>VLOOKUP(E19976,Refs!$P$2:$R$29,3,FALSE)</f>
        <v>Y61</v>
      </c>
      <c r="J19976" s="68" t="str">
        <f>VLOOKUP(E19976,Refs!$P$2:$S$29,4,FALSE)</f>
        <v>East of England</v>
      </c>
      <c r="K19976" s="28">
        <f t="shared" si="630"/>
        <v>27</v>
      </c>
    </row>
    <row r="19977" spans="1:11" x14ac:dyDescent="0.35">
      <c r="A19977" s="69">
        <f t="shared" si="631"/>
        <v>45992</v>
      </c>
      <c r="B19977" t="s">
        <v>940</v>
      </c>
      <c r="C19977" t="s">
        <v>264</v>
      </c>
      <c r="D19977" t="s">
        <v>885</v>
      </c>
      <c r="E19977" t="s">
        <v>308</v>
      </c>
      <c r="F19977" t="s">
        <v>309</v>
      </c>
      <c r="G19977" t="s">
        <v>729</v>
      </c>
      <c r="H19977">
        <v>27</v>
      </c>
      <c r="I19977" s="68" t="str">
        <f>VLOOKUP(E19977,Refs!$P$2:$R$29,3,FALSE)</f>
        <v>Y61</v>
      </c>
      <c r="J19977" s="68" t="str">
        <f>VLOOKUP(E19977,Refs!$P$2:$S$29,4,FALSE)</f>
        <v>East of England</v>
      </c>
      <c r="K19977" s="28">
        <f t="shared" si="630"/>
        <v>27</v>
      </c>
    </row>
    <row r="19978" spans="1:11" x14ac:dyDescent="0.35">
      <c r="A19978" s="69">
        <f t="shared" si="631"/>
        <v>45992</v>
      </c>
      <c r="B19978" t="s">
        <v>940</v>
      </c>
      <c r="C19978" t="s">
        <v>278</v>
      </c>
      <c r="E19978" t="s">
        <v>300</v>
      </c>
      <c r="F19978" t="s">
        <v>301</v>
      </c>
      <c r="G19978" t="s">
        <v>10</v>
      </c>
      <c r="H19978">
        <v>206712</v>
      </c>
      <c r="I19978" s="68" t="str">
        <f>VLOOKUP(E19978,Refs!$P$2:$R$29,3,FALSE)</f>
        <v>Y62</v>
      </c>
      <c r="J19978" s="68" t="str">
        <f>VLOOKUP(E19978,Refs!$P$2:$S$29,4,FALSE)</f>
        <v>North West</v>
      </c>
      <c r="K19978" s="28">
        <f t="shared" si="630"/>
        <v>206712</v>
      </c>
    </row>
    <row r="19979" spans="1:11" x14ac:dyDescent="0.35">
      <c r="A19979" s="69">
        <f t="shared" si="631"/>
        <v>45992</v>
      </c>
      <c r="B19979" t="s">
        <v>940</v>
      </c>
      <c r="C19979" t="s">
        <v>278</v>
      </c>
      <c r="E19979" t="s">
        <v>300</v>
      </c>
      <c r="F19979" t="s">
        <v>301</v>
      </c>
      <c r="G19979" t="s">
        <v>69</v>
      </c>
      <c r="H19979">
        <v>206712</v>
      </c>
      <c r="I19979" s="68" t="str">
        <f>VLOOKUP(E19979,Refs!$P$2:$R$29,3,FALSE)</f>
        <v>Y62</v>
      </c>
      <c r="J19979" s="68" t="str">
        <f>VLOOKUP(E19979,Refs!$P$2:$S$29,4,FALSE)</f>
        <v>North West</v>
      </c>
      <c r="K19979" s="28">
        <f t="shared" si="630"/>
        <v>206712</v>
      </c>
    </row>
    <row r="19980" spans="1:11" x14ac:dyDescent="0.35">
      <c r="A19980" s="69">
        <f t="shared" si="631"/>
        <v>45992</v>
      </c>
      <c r="B19980" t="s">
        <v>940</v>
      </c>
      <c r="C19980" t="s">
        <v>278</v>
      </c>
      <c r="E19980" t="s">
        <v>300</v>
      </c>
      <c r="F19980" t="s">
        <v>301</v>
      </c>
      <c r="G19980" t="s">
        <v>20</v>
      </c>
      <c r="H19980">
        <v>188406</v>
      </c>
      <c r="I19980" s="68" t="str">
        <f>VLOOKUP(E19980,Refs!$P$2:$R$29,3,FALSE)</f>
        <v>Y62</v>
      </c>
      <c r="J19980" s="68" t="str">
        <f>VLOOKUP(E19980,Refs!$P$2:$S$29,4,FALSE)</f>
        <v>North West</v>
      </c>
      <c r="K19980" s="28">
        <f t="shared" si="630"/>
        <v>188406</v>
      </c>
    </row>
    <row r="19981" spans="1:11" x14ac:dyDescent="0.35">
      <c r="A19981" s="69">
        <f t="shared" si="631"/>
        <v>45992</v>
      </c>
      <c r="B19981" t="s">
        <v>940</v>
      </c>
      <c r="C19981" t="s">
        <v>278</v>
      </c>
      <c r="E19981" t="s">
        <v>300</v>
      </c>
      <c r="F19981" t="s">
        <v>301</v>
      </c>
      <c r="G19981" t="s">
        <v>23</v>
      </c>
      <c r="H19981">
        <v>100653</v>
      </c>
      <c r="I19981" s="68" t="str">
        <f>VLOOKUP(E19981,Refs!$P$2:$R$29,3,FALSE)</f>
        <v>Y62</v>
      </c>
      <c r="J19981" s="68" t="str">
        <f>VLOOKUP(E19981,Refs!$P$2:$S$29,4,FALSE)</f>
        <v>North West</v>
      </c>
      <c r="K19981" s="28">
        <f t="shared" si="630"/>
        <v>100653</v>
      </c>
    </row>
    <row r="19982" spans="1:11" x14ac:dyDescent="0.35">
      <c r="A19982" s="69">
        <f t="shared" si="631"/>
        <v>45992</v>
      </c>
      <c r="B19982" t="s">
        <v>940</v>
      </c>
      <c r="C19982" t="s">
        <v>278</v>
      </c>
      <c r="E19982" t="s">
        <v>300</v>
      </c>
      <c r="F19982" t="s">
        <v>301</v>
      </c>
      <c r="G19982" t="s">
        <v>19</v>
      </c>
      <c r="H19982">
        <v>18306</v>
      </c>
      <c r="I19982" s="68" t="str">
        <f>VLOOKUP(E19982,Refs!$P$2:$R$29,3,FALSE)</f>
        <v>Y62</v>
      </c>
      <c r="J19982" s="68" t="str">
        <f>VLOOKUP(E19982,Refs!$P$2:$S$29,4,FALSE)</f>
        <v>North West</v>
      </c>
      <c r="K19982" s="28">
        <f t="shared" si="630"/>
        <v>18306</v>
      </c>
    </row>
    <row r="19983" spans="1:11" x14ac:dyDescent="0.35">
      <c r="A19983" s="69">
        <f t="shared" si="631"/>
        <v>45992</v>
      </c>
      <c r="B19983" t="s">
        <v>940</v>
      </c>
      <c r="C19983" t="s">
        <v>278</v>
      </c>
      <c r="E19983" t="s">
        <v>300</v>
      </c>
      <c r="F19983" t="s">
        <v>301</v>
      </c>
      <c r="G19983" t="s">
        <v>21</v>
      </c>
      <c r="H19983">
        <v>33492861</v>
      </c>
      <c r="I19983" s="68" t="str">
        <f>VLOOKUP(E19983,Refs!$P$2:$R$29,3,FALSE)</f>
        <v>Y62</v>
      </c>
      <c r="J19983" s="68" t="str">
        <f>VLOOKUP(E19983,Refs!$P$2:$S$29,4,FALSE)</f>
        <v>North West</v>
      </c>
      <c r="K19983" s="28">
        <f t="shared" si="630"/>
        <v>33492861</v>
      </c>
    </row>
    <row r="19984" spans="1:11" x14ac:dyDescent="0.35">
      <c r="A19984" s="69">
        <f t="shared" si="631"/>
        <v>45992</v>
      </c>
      <c r="B19984" t="s">
        <v>940</v>
      </c>
      <c r="C19984" t="s">
        <v>278</v>
      </c>
      <c r="E19984" t="s">
        <v>300</v>
      </c>
      <c r="F19984" t="s">
        <v>301</v>
      </c>
      <c r="G19984" t="s">
        <v>70</v>
      </c>
      <c r="H19984">
        <v>762</v>
      </c>
      <c r="I19984" s="68" t="str">
        <f>VLOOKUP(E19984,Refs!$P$2:$R$29,3,FALSE)</f>
        <v>Y62</v>
      </c>
      <c r="J19984" s="68" t="str">
        <f>VLOOKUP(E19984,Refs!$P$2:$S$29,4,FALSE)</f>
        <v>North West</v>
      </c>
      <c r="K19984" s="28">
        <f t="shared" si="630"/>
        <v>762</v>
      </c>
    </row>
    <row r="19985" spans="1:11" x14ac:dyDescent="0.35">
      <c r="A19985" s="69">
        <f t="shared" si="631"/>
        <v>45992</v>
      </c>
      <c r="B19985" t="s">
        <v>940</v>
      </c>
      <c r="C19985" t="s">
        <v>278</v>
      </c>
      <c r="E19985" t="s">
        <v>300</v>
      </c>
      <c r="F19985" t="s">
        <v>301</v>
      </c>
      <c r="G19985" t="s">
        <v>71</v>
      </c>
      <c r="H19985">
        <v>1181</v>
      </c>
      <c r="I19985" s="68" t="str">
        <f>VLOOKUP(E19985,Refs!$P$2:$R$29,3,FALSE)</f>
        <v>Y62</v>
      </c>
      <c r="J19985" s="68" t="str">
        <f>VLOOKUP(E19985,Refs!$P$2:$S$29,4,FALSE)</f>
        <v>North West</v>
      </c>
      <c r="K19985" s="28">
        <f t="shared" si="630"/>
        <v>1181</v>
      </c>
    </row>
    <row r="19986" spans="1:11" x14ac:dyDescent="0.35">
      <c r="A19986" s="69">
        <f t="shared" si="631"/>
        <v>45992</v>
      </c>
      <c r="B19986" t="s">
        <v>940</v>
      </c>
      <c r="C19986" t="s">
        <v>278</v>
      </c>
      <c r="E19986" t="s">
        <v>300</v>
      </c>
      <c r="F19986" t="s">
        <v>301</v>
      </c>
      <c r="G19986" t="s">
        <v>72</v>
      </c>
      <c r="H19986">
        <v>4139876</v>
      </c>
      <c r="I19986" s="68" t="str">
        <f>VLOOKUP(E19986,Refs!$P$2:$R$29,3,FALSE)</f>
        <v>Y62</v>
      </c>
      <c r="J19986" s="68" t="str">
        <f>VLOOKUP(E19986,Refs!$P$2:$S$29,4,FALSE)</f>
        <v>North West</v>
      </c>
      <c r="K19986" s="28">
        <f t="shared" si="630"/>
        <v>4139876</v>
      </c>
    </row>
    <row r="19987" spans="1:11" x14ac:dyDescent="0.35">
      <c r="A19987" s="69">
        <f t="shared" si="631"/>
        <v>45992</v>
      </c>
      <c r="B19987" t="s">
        <v>940</v>
      </c>
      <c r="C19987" t="s">
        <v>278</v>
      </c>
      <c r="E19987" t="s">
        <v>300</v>
      </c>
      <c r="F19987" t="s">
        <v>301</v>
      </c>
      <c r="G19987" t="s">
        <v>73</v>
      </c>
      <c r="H19987">
        <v>16070</v>
      </c>
      <c r="I19987" s="68" t="str">
        <f>VLOOKUP(E19987,Refs!$P$2:$R$29,3,FALSE)</f>
        <v>Y62</v>
      </c>
      <c r="J19987" s="68" t="str">
        <f>VLOOKUP(E19987,Refs!$P$2:$S$29,4,FALSE)</f>
        <v>North West</v>
      </c>
      <c r="K19987" s="28">
        <f t="shared" si="630"/>
        <v>16070</v>
      </c>
    </row>
    <row r="19988" spans="1:11" x14ac:dyDescent="0.35">
      <c r="A19988" s="69">
        <f t="shared" si="631"/>
        <v>45992</v>
      </c>
      <c r="B19988" t="s">
        <v>940</v>
      </c>
      <c r="C19988" t="s">
        <v>278</v>
      </c>
      <c r="E19988" t="s">
        <v>300</v>
      </c>
      <c r="F19988" t="s">
        <v>301</v>
      </c>
      <c r="G19988" t="s">
        <v>74</v>
      </c>
      <c r="H19988">
        <v>83806649</v>
      </c>
      <c r="I19988" s="68" t="str">
        <f>VLOOKUP(E19988,Refs!$P$2:$R$29,3,FALSE)</f>
        <v>Y62</v>
      </c>
      <c r="J19988" s="68" t="str">
        <f>VLOOKUP(E19988,Refs!$P$2:$S$29,4,FALSE)</f>
        <v>North West</v>
      </c>
      <c r="K19988" s="28">
        <f t="shared" si="630"/>
        <v>83806649</v>
      </c>
    </row>
    <row r="19989" spans="1:11" x14ac:dyDescent="0.35">
      <c r="A19989" s="69">
        <f t="shared" si="631"/>
        <v>45992</v>
      </c>
      <c r="B19989" t="s">
        <v>940</v>
      </c>
      <c r="C19989" t="s">
        <v>278</v>
      </c>
      <c r="E19989" t="s">
        <v>300</v>
      </c>
      <c r="F19989" t="s">
        <v>301</v>
      </c>
      <c r="G19989" t="s">
        <v>26</v>
      </c>
      <c r="H19989">
        <v>183458</v>
      </c>
      <c r="I19989" s="68" t="str">
        <f>VLOOKUP(E19989,Refs!$P$2:$R$29,3,FALSE)</f>
        <v>Y62</v>
      </c>
      <c r="J19989" s="68" t="str">
        <f>VLOOKUP(E19989,Refs!$P$2:$S$29,4,FALSE)</f>
        <v>North West</v>
      </c>
      <c r="K19989" s="28">
        <f t="shared" si="630"/>
        <v>183458</v>
      </c>
    </row>
    <row r="19990" spans="1:11" x14ac:dyDescent="0.35">
      <c r="A19990" s="69">
        <f t="shared" si="631"/>
        <v>45992</v>
      </c>
      <c r="B19990" t="s">
        <v>940</v>
      </c>
      <c r="C19990" t="s">
        <v>278</v>
      </c>
      <c r="E19990" t="s">
        <v>300</v>
      </c>
      <c r="F19990" t="s">
        <v>301</v>
      </c>
      <c r="G19990" t="s">
        <v>75</v>
      </c>
      <c r="H19990">
        <v>23957</v>
      </c>
      <c r="I19990" s="68" t="str">
        <f>VLOOKUP(E19990,Refs!$P$2:$R$29,3,FALSE)</f>
        <v>Y62</v>
      </c>
      <c r="J19990" s="68" t="str">
        <f>VLOOKUP(E19990,Refs!$P$2:$S$29,4,FALSE)</f>
        <v>North West</v>
      </c>
      <c r="K19990" s="28">
        <f t="shared" si="630"/>
        <v>23957</v>
      </c>
    </row>
    <row r="19991" spans="1:11" x14ac:dyDescent="0.35">
      <c r="A19991" s="69">
        <f t="shared" si="631"/>
        <v>45992</v>
      </c>
      <c r="B19991" t="s">
        <v>940</v>
      </c>
      <c r="C19991" t="s">
        <v>278</v>
      </c>
      <c r="E19991" t="s">
        <v>300</v>
      </c>
      <c r="F19991" t="s">
        <v>301</v>
      </c>
      <c r="G19991" t="s">
        <v>76</v>
      </c>
      <c r="H19991">
        <v>145715</v>
      </c>
      <c r="I19991" s="68" t="str">
        <f>VLOOKUP(E19991,Refs!$P$2:$R$29,3,FALSE)</f>
        <v>Y62</v>
      </c>
      <c r="J19991" s="68" t="str">
        <f>VLOOKUP(E19991,Refs!$P$2:$S$29,4,FALSE)</f>
        <v>North West</v>
      </c>
      <c r="K19991" s="28">
        <f t="shared" si="630"/>
        <v>145715</v>
      </c>
    </row>
    <row r="19992" spans="1:11" x14ac:dyDescent="0.35">
      <c r="A19992" s="69">
        <f t="shared" si="631"/>
        <v>45992</v>
      </c>
      <c r="B19992" t="s">
        <v>940</v>
      </c>
      <c r="C19992" t="s">
        <v>278</v>
      </c>
      <c r="E19992" t="s">
        <v>300</v>
      </c>
      <c r="F19992" t="s">
        <v>301</v>
      </c>
      <c r="G19992" t="s">
        <v>77</v>
      </c>
      <c r="H19992">
        <v>10864</v>
      </c>
      <c r="I19992" s="68" t="str">
        <f>VLOOKUP(E19992,Refs!$P$2:$R$29,3,FALSE)</f>
        <v>Y62</v>
      </c>
      <c r="J19992" s="68" t="str">
        <f>VLOOKUP(E19992,Refs!$P$2:$S$29,4,FALSE)</f>
        <v>North West</v>
      </c>
      <c r="K19992" s="28">
        <f t="shared" si="630"/>
        <v>10864</v>
      </c>
    </row>
    <row r="19993" spans="1:11" x14ac:dyDescent="0.35">
      <c r="A19993" s="69">
        <f t="shared" si="631"/>
        <v>45992</v>
      </c>
      <c r="B19993" t="s">
        <v>940</v>
      </c>
      <c r="C19993" t="s">
        <v>278</v>
      </c>
      <c r="E19993" t="s">
        <v>300</v>
      </c>
      <c r="F19993" t="s">
        <v>301</v>
      </c>
      <c r="G19993" t="s">
        <v>78</v>
      </c>
      <c r="H19993">
        <v>2922</v>
      </c>
      <c r="I19993" s="68" t="str">
        <f>VLOOKUP(E19993,Refs!$P$2:$R$29,3,FALSE)</f>
        <v>Y62</v>
      </c>
      <c r="J19993" s="68" t="str">
        <f>VLOOKUP(E19993,Refs!$P$2:$S$29,4,FALSE)</f>
        <v>North West</v>
      </c>
      <c r="K19993" s="28">
        <f t="shared" si="630"/>
        <v>2922</v>
      </c>
    </row>
    <row r="19994" spans="1:11" x14ac:dyDescent="0.35">
      <c r="A19994" s="69">
        <f t="shared" si="631"/>
        <v>45992</v>
      </c>
      <c r="B19994" t="s">
        <v>940</v>
      </c>
      <c r="C19994" t="s">
        <v>278</v>
      </c>
      <c r="E19994" t="s">
        <v>300</v>
      </c>
      <c r="F19994" t="s">
        <v>301</v>
      </c>
      <c r="G19994" t="s">
        <v>79</v>
      </c>
      <c r="H19994">
        <v>0</v>
      </c>
      <c r="I19994" s="68" t="str">
        <f>VLOOKUP(E19994,Refs!$P$2:$R$29,3,FALSE)</f>
        <v>Y62</v>
      </c>
      <c r="J19994" s="68" t="str">
        <f>VLOOKUP(E19994,Refs!$P$2:$S$29,4,FALSE)</f>
        <v>North West</v>
      </c>
      <c r="K19994" s="28" t="str">
        <f t="shared" si="630"/>
        <v/>
      </c>
    </row>
    <row r="19995" spans="1:11" x14ac:dyDescent="0.35">
      <c r="A19995" s="69">
        <f t="shared" si="631"/>
        <v>45992</v>
      </c>
      <c r="B19995" t="s">
        <v>940</v>
      </c>
      <c r="C19995" t="s">
        <v>278</v>
      </c>
      <c r="E19995" t="s">
        <v>300</v>
      </c>
      <c r="F19995" t="s">
        <v>301</v>
      </c>
      <c r="G19995" t="s">
        <v>25</v>
      </c>
      <c r="H19995">
        <v>83452</v>
      </c>
      <c r="I19995" s="68" t="str">
        <f>VLOOKUP(E19995,Refs!$P$2:$R$29,3,FALSE)</f>
        <v>Y62</v>
      </c>
      <c r="J19995" s="68" t="str">
        <f>VLOOKUP(E19995,Refs!$P$2:$S$29,4,FALSE)</f>
        <v>North West</v>
      </c>
      <c r="K19995" s="28">
        <f t="shared" si="630"/>
        <v>83452</v>
      </c>
    </row>
    <row r="19996" spans="1:11" x14ac:dyDescent="0.35">
      <c r="A19996" s="69">
        <f t="shared" si="631"/>
        <v>45992</v>
      </c>
      <c r="B19996" t="s">
        <v>940</v>
      </c>
      <c r="C19996" t="s">
        <v>278</v>
      </c>
      <c r="E19996" t="s">
        <v>300</v>
      </c>
      <c r="F19996" t="s">
        <v>301</v>
      </c>
      <c r="G19996" t="s">
        <v>80</v>
      </c>
      <c r="H19996">
        <v>239</v>
      </c>
      <c r="I19996" s="68" t="str">
        <f>VLOOKUP(E19996,Refs!$P$2:$R$29,3,FALSE)</f>
        <v>Y62</v>
      </c>
      <c r="J19996" s="68" t="str">
        <f>VLOOKUP(E19996,Refs!$P$2:$S$29,4,FALSE)</f>
        <v>North West</v>
      </c>
      <c r="K19996" s="28">
        <f t="shared" si="630"/>
        <v>239</v>
      </c>
    </row>
    <row r="19997" spans="1:11" x14ac:dyDescent="0.35">
      <c r="A19997" s="69">
        <f t="shared" si="631"/>
        <v>45992</v>
      </c>
      <c r="B19997" t="s">
        <v>940</v>
      </c>
      <c r="C19997" t="s">
        <v>278</v>
      </c>
      <c r="E19997" t="s">
        <v>300</v>
      </c>
      <c r="F19997" t="s">
        <v>301</v>
      </c>
      <c r="G19997" t="s">
        <v>81</v>
      </c>
      <c r="H19997">
        <v>17031</v>
      </c>
      <c r="I19997" s="68" t="str">
        <f>VLOOKUP(E19997,Refs!$P$2:$R$29,3,FALSE)</f>
        <v>Y62</v>
      </c>
      <c r="J19997" s="68" t="str">
        <f>VLOOKUP(E19997,Refs!$P$2:$S$29,4,FALSE)</f>
        <v>North West</v>
      </c>
      <c r="K19997" s="28">
        <f t="shared" si="630"/>
        <v>17031</v>
      </c>
    </row>
    <row r="19998" spans="1:11" x14ac:dyDescent="0.35">
      <c r="A19998" s="69">
        <f t="shared" si="631"/>
        <v>45992</v>
      </c>
      <c r="B19998" t="s">
        <v>940</v>
      </c>
      <c r="C19998" t="s">
        <v>278</v>
      </c>
      <c r="E19998" t="s">
        <v>300</v>
      </c>
      <c r="F19998" t="s">
        <v>301</v>
      </c>
      <c r="G19998" t="s">
        <v>82</v>
      </c>
      <c r="H19998">
        <v>4939</v>
      </c>
      <c r="I19998" s="68" t="str">
        <f>VLOOKUP(E19998,Refs!$P$2:$R$29,3,FALSE)</f>
        <v>Y62</v>
      </c>
      <c r="J19998" s="68" t="str">
        <f>VLOOKUP(E19998,Refs!$P$2:$S$29,4,FALSE)</f>
        <v>North West</v>
      </c>
      <c r="K19998" s="28">
        <f t="shared" si="630"/>
        <v>4939</v>
      </c>
    </row>
    <row r="19999" spans="1:11" x14ac:dyDescent="0.35">
      <c r="A19999" s="69">
        <f t="shared" si="631"/>
        <v>45992</v>
      </c>
      <c r="B19999" t="s">
        <v>940</v>
      </c>
      <c r="C19999" t="s">
        <v>278</v>
      </c>
      <c r="E19999" t="s">
        <v>300</v>
      </c>
      <c r="F19999" t="s">
        <v>301</v>
      </c>
      <c r="G19999" t="s">
        <v>83</v>
      </c>
      <c r="H19999">
        <v>3923</v>
      </c>
      <c r="I19999" s="68" t="str">
        <f>VLOOKUP(E19999,Refs!$P$2:$R$29,3,FALSE)</f>
        <v>Y62</v>
      </c>
      <c r="J19999" s="68" t="str">
        <f>VLOOKUP(E19999,Refs!$P$2:$S$29,4,FALSE)</f>
        <v>North West</v>
      </c>
      <c r="K19999" s="28">
        <f t="shared" si="630"/>
        <v>3923</v>
      </c>
    </row>
    <row r="20000" spans="1:11" x14ac:dyDescent="0.35">
      <c r="A20000" s="69">
        <f t="shared" si="631"/>
        <v>45992</v>
      </c>
      <c r="B20000" t="s">
        <v>940</v>
      </c>
      <c r="C20000" t="s">
        <v>278</v>
      </c>
      <c r="E20000" t="s">
        <v>300</v>
      </c>
      <c r="F20000" t="s">
        <v>301</v>
      </c>
      <c r="G20000" t="s">
        <v>84</v>
      </c>
      <c r="H20000">
        <v>17008</v>
      </c>
      <c r="I20000" s="68" t="str">
        <f>VLOOKUP(E20000,Refs!$P$2:$R$29,3,FALSE)</f>
        <v>Y62</v>
      </c>
      <c r="J20000" s="68" t="str">
        <f>VLOOKUP(E20000,Refs!$P$2:$S$29,4,FALSE)</f>
        <v>North West</v>
      </c>
      <c r="K20000" s="28">
        <f t="shared" si="630"/>
        <v>17008</v>
      </c>
    </row>
    <row r="20001" spans="1:11" x14ac:dyDescent="0.35">
      <c r="A20001" s="69">
        <f t="shared" si="631"/>
        <v>45992</v>
      </c>
      <c r="B20001" t="s">
        <v>940</v>
      </c>
      <c r="C20001" t="s">
        <v>278</v>
      </c>
      <c r="E20001" t="s">
        <v>300</v>
      </c>
      <c r="F20001" t="s">
        <v>301</v>
      </c>
      <c r="G20001" t="s">
        <v>85</v>
      </c>
      <c r="H20001">
        <v>672</v>
      </c>
      <c r="I20001" s="68" t="str">
        <f>VLOOKUP(E20001,Refs!$P$2:$R$29,3,FALSE)</f>
        <v>Y62</v>
      </c>
      <c r="J20001" s="68" t="str">
        <f>VLOOKUP(E20001,Refs!$P$2:$S$29,4,FALSE)</f>
        <v>North West</v>
      </c>
      <c r="K20001" s="28">
        <f t="shared" si="630"/>
        <v>672</v>
      </c>
    </row>
    <row r="20002" spans="1:11" x14ac:dyDescent="0.35">
      <c r="A20002" s="69">
        <f t="shared" si="631"/>
        <v>45992</v>
      </c>
      <c r="B20002" t="s">
        <v>940</v>
      </c>
      <c r="C20002" t="s">
        <v>278</v>
      </c>
      <c r="E20002" t="s">
        <v>300</v>
      </c>
      <c r="F20002" t="s">
        <v>301</v>
      </c>
      <c r="G20002" t="s">
        <v>86</v>
      </c>
      <c r="H20002">
        <v>186</v>
      </c>
      <c r="I20002" s="68" t="str">
        <f>VLOOKUP(E20002,Refs!$P$2:$R$29,3,FALSE)</f>
        <v>Y62</v>
      </c>
      <c r="J20002" s="68" t="str">
        <f>VLOOKUP(E20002,Refs!$P$2:$S$29,4,FALSE)</f>
        <v>North West</v>
      </c>
      <c r="K20002" s="28">
        <f t="shared" ref="K20002:K20065" si="632">IF(OR(H20002="NULL",H20002=0,H20002=""),"",H20002)</f>
        <v>186</v>
      </c>
    </row>
    <row r="20003" spans="1:11" x14ac:dyDescent="0.35">
      <c r="A20003" s="69">
        <f t="shared" si="631"/>
        <v>45992</v>
      </c>
      <c r="B20003" t="s">
        <v>940</v>
      </c>
      <c r="C20003" t="s">
        <v>278</v>
      </c>
      <c r="E20003" t="s">
        <v>300</v>
      </c>
      <c r="F20003" t="s">
        <v>301</v>
      </c>
      <c r="G20003" t="s">
        <v>87</v>
      </c>
      <c r="H20003" t="s">
        <v>886</v>
      </c>
      <c r="I20003" s="68" t="str">
        <f>VLOOKUP(E20003,Refs!$P$2:$R$29,3,FALSE)</f>
        <v>Y62</v>
      </c>
      <c r="J20003" s="68" t="str">
        <f>VLOOKUP(E20003,Refs!$P$2:$S$29,4,FALSE)</f>
        <v>North West</v>
      </c>
      <c r="K20003" s="28" t="str">
        <f t="shared" si="632"/>
        <v>-</v>
      </c>
    </row>
    <row r="20004" spans="1:11" x14ac:dyDescent="0.35">
      <c r="A20004" s="69">
        <f t="shared" si="631"/>
        <v>45992</v>
      </c>
      <c r="B20004" t="s">
        <v>940</v>
      </c>
      <c r="C20004" t="s">
        <v>278</v>
      </c>
      <c r="E20004" t="s">
        <v>300</v>
      </c>
      <c r="F20004" t="s">
        <v>301</v>
      </c>
      <c r="G20004" t="s">
        <v>88</v>
      </c>
      <c r="H20004" t="s">
        <v>886</v>
      </c>
      <c r="I20004" s="68" t="str">
        <f>VLOOKUP(E20004,Refs!$P$2:$R$29,3,FALSE)</f>
        <v>Y62</v>
      </c>
      <c r="J20004" s="68" t="str">
        <f>VLOOKUP(E20004,Refs!$P$2:$S$29,4,FALSE)</f>
        <v>North West</v>
      </c>
      <c r="K20004" s="28" t="str">
        <f t="shared" si="632"/>
        <v>-</v>
      </c>
    </row>
    <row r="20005" spans="1:11" x14ac:dyDescent="0.35">
      <c r="A20005" s="69">
        <f t="shared" si="631"/>
        <v>45992</v>
      </c>
      <c r="B20005" t="s">
        <v>940</v>
      </c>
      <c r="C20005" t="s">
        <v>278</v>
      </c>
      <c r="E20005" t="s">
        <v>300</v>
      </c>
      <c r="F20005" t="s">
        <v>301</v>
      </c>
      <c r="G20005" t="s">
        <v>89</v>
      </c>
      <c r="H20005">
        <v>204928</v>
      </c>
      <c r="I20005" s="68" t="str">
        <f>VLOOKUP(E20005,Refs!$P$2:$R$29,3,FALSE)</f>
        <v>Y62</v>
      </c>
      <c r="J20005" s="68" t="str">
        <f>VLOOKUP(E20005,Refs!$P$2:$S$29,4,FALSE)</f>
        <v>North West</v>
      </c>
      <c r="K20005" s="28">
        <f t="shared" si="632"/>
        <v>204928</v>
      </c>
    </row>
    <row r="20006" spans="1:11" x14ac:dyDescent="0.35">
      <c r="A20006" s="69">
        <f t="shared" si="631"/>
        <v>45992</v>
      </c>
      <c r="B20006" t="s">
        <v>940</v>
      </c>
      <c r="C20006" t="s">
        <v>278</v>
      </c>
      <c r="E20006" t="s">
        <v>300</v>
      </c>
      <c r="F20006" t="s">
        <v>301</v>
      </c>
      <c r="G20006" t="s">
        <v>27</v>
      </c>
      <c r="H20006">
        <v>21577</v>
      </c>
      <c r="I20006" s="68" t="str">
        <f>VLOOKUP(E20006,Refs!$P$2:$R$29,3,FALSE)</f>
        <v>Y62</v>
      </c>
      <c r="J20006" s="68" t="str">
        <f>VLOOKUP(E20006,Refs!$P$2:$S$29,4,FALSE)</f>
        <v>North West</v>
      </c>
      <c r="K20006" s="28">
        <f t="shared" si="632"/>
        <v>21577</v>
      </c>
    </row>
    <row r="20007" spans="1:11" x14ac:dyDescent="0.35">
      <c r="A20007" s="69">
        <f t="shared" si="631"/>
        <v>45992</v>
      </c>
      <c r="B20007" t="s">
        <v>940</v>
      </c>
      <c r="C20007" t="s">
        <v>278</v>
      </c>
      <c r="E20007" t="s">
        <v>300</v>
      </c>
      <c r="F20007" t="s">
        <v>301</v>
      </c>
      <c r="G20007" t="s">
        <v>29</v>
      </c>
      <c r="H20007">
        <v>28581</v>
      </c>
      <c r="I20007" s="68" t="str">
        <f>VLOOKUP(E20007,Refs!$P$2:$R$29,3,FALSE)</f>
        <v>Y62</v>
      </c>
      <c r="J20007" s="68" t="str">
        <f>VLOOKUP(E20007,Refs!$P$2:$S$29,4,FALSE)</f>
        <v>North West</v>
      </c>
      <c r="K20007" s="28">
        <f t="shared" si="632"/>
        <v>28581</v>
      </c>
    </row>
    <row r="20008" spans="1:11" x14ac:dyDescent="0.35">
      <c r="A20008" s="69">
        <f t="shared" si="631"/>
        <v>45992</v>
      </c>
      <c r="B20008" t="s">
        <v>940</v>
      </c>
      <c r="C20008" t="s">
        <v>278</v>
      </c>
      <c r="E20008" t="s">
        <v>300</v>
      </c>
      <c r="F20008" t="s">
        <v>301</v>
      </c>
      <c r="G20008" t="s">
        <v>90</v>
      </c>
      <c r="H20008">
        <v>9811</v>
      </c>
      <c r="I20008" s="68" t="str">
        <f>VLOOKUP(E20008,Refs!$P$2:$R$29,3,FALSE)</f>
        <v>Y62</v>
      </c>
      <c r="J20008" s="68" t="str">
        <f>VLOOKUP(E20008,Refs!$P$2:$S$29,4,FALSE)</f>
        <v>North West</v>
      </c>
      <c r="K20008" s="28">
        <f t="shared" si="632"/>
        <v>9811</v>
      </c>
    </row>
    <row r="20009" spans="1:11" x14ac:dyDescent="0.35">
      <c r="A20009" s="69">
        <f t="shared" si="631"/>
        <v>45992</v>
      </c>
      <c r="B20009" t="s">
        <v>940</v>
      </c>
      <c r="C20009" t="s">
        <v>278</v>
      </c>
      <c r="E20009" t="s">
        <v>300</v>
      </c>
      <c r="F20009" t="s">
        <v>301</v>
      </c>
      <c r="G20009" t="s">
        <v>91</v>
      </c>
      <c r="H20009">
        <v>220</v>
      </c>
      <c r="I20009" s="68" t="str">
        <f>VLOOKUP(E20009,Refs!$P$2:$R$29,3,FALSE)</f>
        <v>Y62</v>
      </c>
      <c r="J20009" s="68" t="str">
        <f>VLOOKUP(E20009,Refs!$P$2:$S$29,4,FALSE)</f>
        <v>North West</v>
      </c>
      <c r="K20009" s="28">
        <f t="shared" si="632"/>
        <v>220</v>
      </c>
    </row>
    <row r="20010" spans="1:11" x14ac:dyDescent="0.35">
      <c r="A20010" s="69">
        <f t="shared" si="631"/>
        <v>45992</v>
      </c>
      <c r="B20010" t="s">
        <v>940</v>
      </c>
      <c r="C20010" t="s">
        <v>278</v>
      </c>
      <c r="E20010" t="s">
        <v>300</v>
      </c>
      <c r="F20010" t="s">
        <v>301</v>
      </c>
      <c r="G20010" t="s">
        <v>92</v>
      </c>
      <c r="H20010">
        <v>2976</v>
      </c>
      <c r="I20010" s="68" t="str">
        <f>VLOOKUP(E20010,Refs!$P$2:$R$29,3,FALSE)</f>
        <v>Y62</v>
      </c>
      <c r="J20010" s="68" t="str">
        <f>VLOOKUP(E20010,Refs!$P$2:$S$29,4,FALSE)</f>
        <v>North West</v>
      </c>
      <c r="K20010" s="28">
        <f t="shared" si="632"/>
        <v>2976</v>
      </c>
    </row>
    <row r="20011" spans="1:11" x14ac:dyDescent="0.35">
      <c r="A20011" s="69">
        <f t="shared" si="631"/>
        <v>45992</v>
      </c>
      <c r="B20011" t="s">
        <v>940</v>
      </c>
      <c r="C20011" t="s">
        <v>278</v>
      </c>
      <c r="E20011" t="s">
        <v>300</v>
      </c>
      <c r="F20011" t="s">
        <v>301</v>
      </c>
      <c r="G20011" t="s">
        <v>93</v>
      </c>
      <c r="H20011">
        <v>731</v>
      </c>
      <c r="I20011" s="68" t="str">
        <f>VLOOKUP(E20011,Refs!$P$2:$R$29,3,FALSE)</f>
        <v>Y62</v>
      </c>
      <c r="J20011" s="68" t="str">
        <f>VLOOKUP(E20011,Refs!$P$2:$S$29,4,FALSE)</f>
        <v>North West</v>
      </c>
      <c r="K20011" s="28">
        <f t="shared" si="632"/>
        <v>731</v>
      </c>
    </row>
    <row r="20012" spans="1:11" x14ac:dyDescent="0.35">
      <c r="A20012" s="69">
        <f t="shared" si="631"/>
        <v>45992</v>
      </c>
      <c r="B20012" t="s">
        <v>940</v>
      </c>
      <c r="C20012" t="s">
        <v>278</v>
      </c>
      <c r="E20012" t="s">
        <v>300</v>
      </c>
      <c r="F20012" t="s">
        <v>301</v>
      </c>
      <c r="G20012" t="s">
        <v>94</v>
      </c>
      <c r="H20012">
        <v>10572</v>
      </c>
      <c r="I20012" s="68" t="str">
        <f>VLOOKUP(E20012,Refs!$P$2:$R$29,3,FALSE)</f>
        <v>Y62</v>
      </c>
      <c r="J20012" s="68" t="str">
        <f>VLOOKUP(E20012,Refs!$P$2:$S$29,4,FALSE)</f>
        <v>North West</v>
      </c>
      <c r="K20012" s="28">
        <f t="shared" si="632"/>
        <v>10572</v>
      </c>
    </row>
    <row r="20013" spans="1:11" x14ac:dyDescent="0.35">
      <c r="A20013" s="69">
        <f t="shared" si="631"/>
        <v>45992</v>
      </c>
      <c r="B20013" t="s">
        <v>940</v>
      </c>
      <c r="C20013" t="s">
        <v>278</v>
      </c>
      <c r="E20013" t="s">
        <v>300</v>
      </c>
      <c r="F20013" t="s">
        <v>301</v>
      </c>
      <c r="G20013" t="s">
        <v>95</v>
      </c>
      <c r="H20013">
        <v>2463</v>
      </c>
      <c r="I20013" s="68" t="str">
        <f>VLOOKUP(E20013,Refs!$P$2:$R$29,3,FALSE)</f>
        <v>Y62</v>
      </c>
      <c r="J20013" s="68" t="str">
        <f>VLOOKUP(E20013,Refs!$P$2:$S$29,4,FALSE)</f>
        <v>North West</v>
      </c>
      <c r="K20013" s="28">
        <f t="shared" si="632"/>
        <v>2463</v>
      </c>
    </row>
    <row r="20014" spans="1:11" x14ac:dyDescent="0.35">
      <c r="A20014" s="69">
        <f t="shared" si="631"/>
        <v>45992</v>
      </c>
      <c r="B20014" t="s">
        <v>940</v>
      </c>
      <c r="C20014" t="s">
        <v>278</v>
      </c>
      <c r="E20014" t="s">
        <v>300</v>
      </c>
      <c r="F20014" t="s">
        <v>301</v>
      </c>
      <c r="G20014" t="s">
        <v>96</v>
      </c>
      <c r="H20014">
        <v>16045</v>
      </c>
      <c r="I20014" s="68" t="str">
        <f>VLOOKUP(E20014,Refs!$P$2:$R$29,3,FALSE)</f>
        <v>Y62</v>
      </c>
      <c r="J20014" s="68" t="str">
        <f>VLOOKUP(E20014,Refs!$P$2:$S$29,4,FALSE)</f>
        <v>North West</v>
      </c>
      <c r="K20014" s="28">
        <f t="shared" si="632"/>
        <v>16045</v>
      </c>
    </row>
    <row r="20015" spans="1:11" x14ac:dyDescent="0.35">
      <c r="A20015" s="69">
        <f t="shared" si="631"/>
        <v>45992</v>
      </c>
      <c r="B20015" t="s">
        <v>940</v>
      </c>
      <c r="C20015" t="s">
        <v>278</v>
      </c>
      <c r="E20015" t="s">
        <v>300</v>
      </c>
      <c r="F20015" t="s">
        <v>301</v>
      </c>
      <c r="G20015" t="s">
        <v>31</v>
      </c>
      <c r="H20015">
        <v>2164</v>
      </c>
      <c r="I20015" s="68" t="str">
        <f>VLOOKUP(E20015,Refs!$P$2:$R$29,3,FALSE)</f>
        <v>Y62</v>
      </c>
      <c r="J20015" s="68" t="str">
        <f>VLOOKUP(E20015,Refs!$P$2:$S$29,4,FALSE)</f>
        <v>North West</v>
      </c>
      <c r="K20015" s="28">
        <f t="shared" si="632"/>
        <v>2164</v>
      </c>
    </row>
    <row r="20016" spans="1:11" x14ac:dyDescent="0.35">
      <c r="A20016" s="69">
        <f t="shared" si="631"/>
        <v>45992</v>
      </c>
      <c r="B20016" t="s">
        <v>940</v>
      </c>
      <c r="C20016" t="s">
        <v>278</v>
      </c>
      <c r="E20016" t="s">
        <v>300</v>
      </c>
      <c r="F20016" t="s">
        <v>301</v>
      </c>
      <c r="G20016" t="s">
        <v>97</v>
      </c>
      <c r="H20016">
        <v>45094</v>
      </c>
      <c r="I20016" s="68" t="str">
        <f>VLOOKUP(E20016,Refs!$P$2:$R$29,3,FALSE)</f>
        <v>Y62</v>
      </c>
      <c r="J20016" s="68" t="str">
        <f>VLOOKUP(E20016,Refs!$P$2:$S$29,4,FALSE)</f>
        <v>North West</v>
      </c>
      <c r="K20016" s="28">
        <f t="shared" si="632"/>
        <v>45094</v>
      </c>
    </row>
    <row r="20017" spans="1:11" x14ac:dyDescent="0.35">
      <c r="A20017" s="69">
        <f t="shared" si="631"/>
        <v>45992</v>
      </c>
      <c r="B20017" t="s">
        <v>940</v>
      </c>
      <c r="C20017" t="s">
        <v>278</v>
      </c>
      <c r="E20017" t="s">
        <v>300</v>
      </c>
      <c r="F20017" t="s">
        <v>301</v>
      </c>
      <c r="G20017" t="s">
        <v>98</v>
      </c>
      <c r="H20017">
        <v>6614</v>
      </c>
      <c r="I20017" s="68" t="str">
        <f>VLOOKUP(E20017,Refs!$P$2:$R$29,3,FALSE)</f>
        <v>Y62</v>
      </c>
      <c r="J20017" s="68" t="str">
        <f>VLOOKUP(E20017,Refs!$P$2:$S$29,4,FALSE)</f>
        <v>North West</v>
      </c>
      <c r="K20017" s="28">
        <f t="shared" si="632"/>
        <v>6614</v>
      </c>
    </row>
    <row r="20018" spans="1:11" x14ac:dyDescent="0.35">
      <c r="A20018" s="69">
        <f t="shared" si="631"/>
        <v>45992</v>
      </c>
      <c r="B20018" t="s">
        <v>940</v>
      </c>
      <c r="C20018" t="s">
        <v>278</v>
      </c>
      <c r="E20018" t="s">
        <v>300</v>
      </c>
      <c r="F20018" t="s">
        <v>301</v>
      </c>
      <c r="G20018" t="s">
        <v>99</v>
      </c>
      <c r="H20018">
        <v>4970</v>
      </c>
      <c r="I20018" s="68" t="str">
        <f>VLOOKUP(E20018,Refs!$P$2:$R$29,3,FALSE)</f>
        <v>Y62</v>
      </c>
      <c r="J20018" s="68" t="str">
        <f>VLOOKUP(E20018,Refs!$P$2:$S$29,4,FALSE)</f>
        <v>North West</v>
      </c>
      <c r="K20018" s="28">
        <f t="shared" si="632"/>
        <v>4970</v>
      </c>
    </row>
    <row r="20019" spans="1:11" x14ac:dyDescent="0.35">
      <c r="A20019" s="69">
        <f t="shared" si="631"/>
        <v>45992</v>
      </c>
      <c r="B20019" t="s">
        <v>940</v>
      </c>
      <c r="C20019" t="s">
        <v>278</v>
      </c>
      <c r="E20019" t="s">
        <v>300</v>
      </c>
      <c r="F20019" t="s">
        <v>301</v>
      </c>
      <c r="G20019" t="s">
        <v>100</v>
      </c>
      <c r="H20019">
        <v>3005</v>
      </c>
      <c r="I20019" s="68" t="str">
        <f>VLOOKUP(E20019,Refs!$P$2:$R$29,3,FALSE)</f>
        <v>Y62</v>
      </c>
      <c r="J20019" s="68" t="str">
        <f>VLOOKUP(E20019,Refs!$P$2:$S$29,4,FALSE)</f>
        <v>North West</v>
      </c>
      <c r="K20019" s="28">
        <f t="shared" si="632"/>
        <v>3005</v>
      </c>
    </row>
    <row r="20020" spans="1:11" x14ac:dyDescent="0.35">
      <c r="A20020" s="69">
        <f t="shared" si="631"/>
        <v>45992</v>
      </c>
      <c r="B20020" t="s">
        <v>940</v>
      </c>
      <c r="C20020" t="s">
        <v>278</v>
      </c>
      <c r="E20020" t="s">
        <v>300</v>
      </c>
      <c r="F20020" t="s">
        <v>301</v>
      </c>
      <c r="G20020" t="s">
        <v>101</v>
      </c>
      <c r="H20020">
        <v>1652</v>
      </c>
      <c r="I20020" s="68" t="str">
        <f>VLOOKUP(E20020,Refs!$P$2:$R$29,3,FALSE)</f>
        <v>Y62</v>
      </c>
      <c r="J20020" s="68" t="str">
        <f>VLOOKUP(E20020,Refs!$P$2:$S$29,4,FALSE)</f>
        <v>North West</v>
      </c>
      <c r="K20020" s="28">
        <f t="shared" si="632"/>
        <v>1652</v>
      </c>
    </row>
    <row r="20021" spans="1:11" x14ac:dyDescent="0.35">
      <c r="A20021" s="69">
        <f t="shared" si="631"/>
        <v>45992</v>
      </c>
      <c r="B20021" t="s">
        <v>940</v>
      </c>
      <c r="C20021" t="s">
        <v>278</v>
      </c>
      <c r="E20021" t="s">
        <v>300</v>
      </c>
      <c r="F20021" t="s">
        <v>301</v>
      </c>
      <c r="G20021" t="s">
        <v>102</v>
      </c>
      <c r="H20021">
        <v>258</v>
      </c>
      <c r="I20021" s="68" t="str">
        <f>VLOOKUP(E20021,Refs!$P$2:$R$29,3,FALSE)</f>
        <v>Y62</v>
      </c>
      <c r="J20021" s="68" t="str">
        <f>VLOOKUP(E20021,Refs!$P$2:$S$29,4,FALSE)</f>
        <v>North West</v>
      </c>
      <c r="K20021" s="28">
        <f t="shared" si="632"/>
        <v>258</v>
      </c>
    </row>
    <row r="20022" spans="1:11" x14ac:dyDescent="0.35">
      <c r="A20022" s="69">
        <f t="shared" si="631"/>
        <v>45992</v>
      </c>
      <c r="B20022" t="s">
        <v>940</v>
      </c>
      <c r="C20022" t="s">
        <v>278</v>
      </c>
      <c r="E20022" t="s">
        <v>300</v>
      </c>
      <c r="F20022" t="s">
        <v>301</v>
      </c>
      <c r="G20022" t="s">
        <v>103</v>
      </c>
      <c r="H20022">
        <v>176</v>
      </c>
      <c r="I20022" s="68" t="str">
        <f>VLOOKUP(E20022,Refs!$P$2:$R$29,3,FALSE)</f>
        <v>Y62</v>
      </c>
      <c r="J20022" s="68" t="str">
        <f>VLOOKUP(E20022,Refs!$P$2:$S$29,4,FALSE)</f>
        <v>North West</v>
      </c>
      <c r="K20022" s="28">
        <f t="shared" si="632"/>
        <v>176</v>
      </c>
    </row>
    <row r="20023" spans="1:11" x14ac:dyDescent="0.35">
      <c r="A20023" s="69">
        <f t="shared" si="631"/>
        <v>45992</v>
      </c>
      <c r="B20023" t="s">
        <v>940</v>
      </c>
      <c r="C20023" t="s">
        <v>278</v>
      </c>
      <c r="E20023" t="s">
        <v>300</v>
      </c>
      <c r="F20023" t="s">
        <v>301</v>
      </c>
      <c r="G20023" t="s">
        <v>104</v>
      </c>
      <c r="H20023">
        <v>0</v>
      </c>
      <c r="I20023" s="68" t="str">
        <f>VLOOKUP(E20023,Refs!$P$2:$R$29,3,FALSE)</f>
        <v>Y62</v>
      </c>
      <c r="J20023" s="68" t="str">
        <f>VLOOKUP(E20023,Refs!$P$2:$S$29,4,FALSE)</f>
        <v>North West</v>
      </c>
      <c r="K20023" s="28" t="str">
        <f t="shared" si="632"/>
        <v/>
      </c>
    </row>
    <row r="20024" spans="1:11" x14ac:dyDescent="0.35">
      <c r="A20024" s="69">
        <f t="shared" si="631"/>
        <v>45992</v>
      </c>
      <c r="B20024" t="s">
        <v>940</v>
      </c>
      <c r="C20024" t="s">
        <v>278</v>
      </c>
      <c r="E20024" t="s">
        <v>300</v>
      </c>
      <c r="F20024" t="s">
        <v>301</v>
      </c>
      <c r="G20024" t="s">
        <v>105</v>
      </c>
      <c r="H20024">
        <v>20616</v>
      </c>
      <c r="I20024" s="68" t="str">
        <f>VLOOKUP(E20024,Refs!$P$2:$R$29,3,FALSE)</f>
        <v>Y62</v>
      </c>
      <c r="J20024" s="68" t="str">
        <f>VLOOKUP(E20024,Refs!$P$2:$S$29,4,FALSE)</f>
        <v>North West</v>
      </c>
      <c r="K20024" s="28">
        <f t="shared" si="632"/>
        <v>20616</v>
      </c>
    </row>
    <row r="20025" spans="1:11" x14ac:dyDescent="0.35">
      <c r="A20025" s="69">
        <f t="shared" si="631"/>
        <v>45992</v>
      </c>
      <c r="B20025" t="s">
        <v>940</v>
      </c>
      <c r="C20025" t="s">
        <v>278</v>
      </c>
      <c r="E20025" t="s">
        <v>300</v>
      </c>
      <c r="F20025" t="s">
        <v>301</v>
      </c>
      <c r="G20025" t="s">
        <v>106</v>
      </c>
      <c r="H20025">
        <v>8183</v>
      </c>
      <c r="I20025" s="68" t="str">
        <f>VLOOKUP(E20025,Refs!$P$2:$R$29,3,FALSE)</f>
        <v>Y62</v>
      </c>
      <c r="J20025" s="68" t="str">
        <f>VLOOKUP(E20025,Refs!$P$2:$S$29,4,FALSE)</f>
        <v>North West</v>
      </c>
      <c r="K20025" s="28">
        <f t="shared" si="632"/>
        <v>8183</v>
      </c>
    </row>
    <row r="20026" spans="1:11" x14ac:dyDescent="0.35">
      <c r="A20026" s="69">
        <f t="shared" si="631"/>
        <v>45992</v>
      </c>
      <c r="B20026" t="s">
        <v>940</v>
      </c>
      <c r="C20026" t="s">
        <v>278</v>
      </c>
      <c r="E20026" t="s">
        <v>300</v>
      </c>
      <c r="F20026" t="s">
        <v>301</v>
      </c>
      <c r="G20026" t="s">
        <v>107</v>
      </c>
      <c r="H20026">
        <v>77</v>
      </c>
      <c r="I20026" s="68" t="str">
        <f>VLOOKUP(E20026,Refs!$P$2:$R$29,3,FALSE)</f>
        <v>Y62</v>
      </c>
      <c r="J20026" s="68" t="str">
        <f>VLOOKUP(E20026,Refs!$P$2:$S$29,4,FALSE)</f>
        <v>North West</v>
      </c>
      <c r="K20026" s="28">
        <f t="shared" si="632"/>
        <v>77</v>
      </c>
    </row>
    <row r="20027" spans="1:11" x14ac:dyDescent="0.35">
      <c r="A20027" s="69">
        <f t="shared" si="631"/>
        <v>45992</v>
      </c>
      <c r="B20027" t="s">
        <v>940</v>
      </c>
      <c r="C20027" t="s">
        <v>278</v>
      </c>
      <c r="E20027" t="s">
        <v>300</v>
      </c>
      <c r="F20027" t="s">
        <v>301</v>
      </c>
      <c r="G20027" t="s">
        <v>108</v>
      </c>
      <c r="H20027">
        <v>2531</v>
      </c>
      <c r="I20027" s="68" t="str">
        <f>VLOOKUP(E20027,Refs!$P$2:$R$29,3,FALSE)</f>
        <v>Y62</v>
      </c>
      <c r="J20027" s="68" t="str">
        <f>VLOOKUP(E20027,Refs!$P$2:$S$29,4,FALSE)</f>
        <v>North West</v>
      </c>
      <c r="K20027" s="28">
        <f t="shared" si="632"/>
        <v>2531</v>
      </c>
    </row>
    <row r="20028" spans="1:11" x14ac:dyDescent="0.35">
      <c r="A20028" s="69">
        <f t="shared" si="631"/>
        <v>45992</v>
      </c>
      <c r="B20028" t="s">
        <v>940</v>
      </c>
      <c r="C20028" t="s">
        <v>278</v>
      </c>
      <c r="E20028" t="s">
        <v>300</v>
      </c>
      <c r="F20028" t="s">
        <v>301</v>
      </c>
      <c r="G20028" t="s">
        <v>109</v>
      </c>
      <c r="H20028">
        <v>1585678</v>
      </c>
      <c r="I20028" s="68" t="str">
        <f>VLOOKUP(E20028,Refs!$P$2:$R$29,3,FALSE)</f>
        <v>Y62</v>
      </c>
      <c r="J20028" s="68" t="str">
        <f>VLOOKUP(E20028,Refs!$P$2:$S$29,4,FALSE)</f>
        <v>North West</v>
      </c>
      <c r="K20028" s="28">
        <f t="shared" si="632"/>
        <v>1585678</v>
      </c>
    </row>
    <row r="20029" spans="1:11" x14ac:dyDescent="0.35">
      <c r="A20029" s="69">
        <f t="shared" si="631"/>
        <v>45992</v>
      </c>
      <c r="B20029" t="s">
        <v>940</v>
      </c>
      <c r="C20029" t="s">
        <v>278</v>
      </c>
      <c r="E20029" t="s">
        <v>300</v>
      </c>
      <c r="F20029" t="s">
        <v>301</v>
      </c>
      <c r="G20029" t="s">
        <v>110</v>
      </c>
      <c r="H20029">
        <v>13624</v>
      </c>
      <c r="I20029" s="68" t="str">
        <f>VLOOKUP(E20029,Refs!$P$2:$R$29,3,FALSE)</f>
        <v>Y62</v>
      </c>
      <c r="J20029" s="68" t="str">
        <f>VLOOKUP(E20029,Refs!$P$2:$S$29,4,FALSE)</f>
        <v>North West</v>
      </c>
      <c r="K20029" s="28">
        <f t="shared" si="632"/>
        <v>13624</v>
      </c>
    </row>
    <row r="20030" spans="1:11" x14ac:dyDescent="0.35">
      <c r="A20030" s="69">
        <f t="shared" si="631"/>
        <v>45992</v>
      </c>
      <c r="B20030" t="s">
        <v>940</v>
      </c>
      <c r="C20030" t="s">
        <v>278</v>
      </c>
      <c r="E20030" t="s">
        <v>300</v>
      </c>
      <c r="F20030" t="s">
        <v>301</v>
      </c>
      <c r="G20030" t="s">
        <v>808</v>
      </c>
      <c r="H20030">
        <v>93198</v>
      </c>
      <c r="I20030" s="68" t="str">
        <f>VLOOKUP(E20030,Refs!$P$2:$R$29,3,FALSE)</f>
        <v>Y62</v>
      </c>
      <c r="J20030" s="68" t="str">
        <f>VLOOKUP(E20030,Refs!$P$2:$S$29,4,FALSE)</f>
        <v>North West</v>
      </c>
      <c r="K20030" s="28">
        <f t="shared" si="632"/>
        <v>93198</v>
      </c>
    </row>
    <row r="20031" spans="1:11" x14ac:dyDescent="0.35">
      <c r="A20031" s="69">
        <f t="shared" si="631"/>
        <v>45992</v>
      </c>
      <c r="B20031" t="s">
        <v>940</v>
      </c>
      <c r="C20031" t="s">
        <v>278</v>
      </c>
      <c r="E20031" t="s">
        <v>300</v>
      </c>
      <c r="F20031" t="s">
        <v>301</v>
      </c>
      <c r="G20031" t="s">
        <v>809</v>
      </c>
      <c r="H20031">
        <v>8898</v>
      </c>
      <c r="I20031" s="68" t="str">
        <f>VLOOKUP(E20031,Refs!$P$2:$R$29,3,FALSE)</f>
        <v>Y62</v>
      </c>
      <c r="J20031" s="68" t="str">
        <f>VLOOKUP(E20031,Refs!$P$2:$S$29,4,FALSE)</f>
        <v>North West</v>
      </c>
      <c r="K20031" s="28">
        <f t="shared" si="632"/>
        <v>8898</v>
      </c>
    </row>
    <row r="20032" spans="1:11" x14ac:dyDescent="0.35">
      <c r="A20032" s="69">
        <f t="shared" si="631"/>
        <v>45992</v>
      </c>
      <c r="B20032" t="s">
        <v>940</v>
      </c>
      <c r="C20032" t="s">
        <v>278</v>
      </c>
      <c r="E20032" t="s">
        <v>300</v>
      </c>
      <c r="F20032" t="s">
        <v>301</v>
      </c>
      <c r="G20032" t="s">
        <v>111</v>
      </c>
      <c r="H20032">
        <v>124884</v>
      </c>
      <c r="I20032" s="68" t="str">
        <f>VLOOKUP(E20032,Refs!$P$2:$R$29,3,FALSE)</f>
        <v>Y62</v>
      </c>
      <c r="J20032" s="68" t="str">
        <f>VLOOKUP(E20032,Refs!$P$2:$S$29,4,FALSE)</f>
        <v>North West</v>
      </c>
      <c r="K20032" s="28">
        <f t="shared" si="632"/>
        <v>124884</v>
      </c>
    </row>
    <row r="20033" spans="1:11" x14ac:dyDescent="0.35">
      <c r="A20033" s="69">
        <f t="shared" si="631"/>
        <v>45992</v>
      </c>
      <c r="B20033" t="s">
        <v>940</v>
      </c>
      <c r="C20033" t="s">
        <v>278</v>
      </c>
      <c r="E20033" t="s">
        <v>300</v>
      </c>
      <c r="F20033" t="s">
        <v>301</v>
      </c>
      <c r="G20033" t="s">
        <v>112</v>
      </c>
      <c r="H20033">
        <v>18</v>
      </c>
      <c r="I20033" s="68" t="str">
        <f>VLOOKUP(E20033,Refs!$P$2:$R$29,3,FALSE)</f>
        <v>Y62</v>
      </c>
      <c r="J20033" s="68" t="str">
        <f>VLOOKUP(E20033,Refs!$P$2:$S$29,4,FALSE)</f>
        <v>North West</v>
      </c>
      <c r="K20033" s="28">
        <f t="shared" si="632"/>
        <v>18</v>
      </c>
    </row>
    <row r="20034" spans="1:11" x14ac:dyDescent="0.35">
      <c r="A20034" s="69">
        <f t="shared" si="631"/>
        <v>45992</v>
      </c>
      <c r="B20034" t="s">
        <v>940</v>
      </c>
      <c r="C20034" t="s">
        <v>278</v>
      </c>
      <c r="E20034" t="s">
        <v>300</v>
      </c>
      <c r="F20034" t="s">
        <v>301</v>
      </c>
      <c r="G20034" t="s">
        <v>113</v>
      </c>
      <c r="H20034">
        <v>61781</v>
      </c>
      <c r="I20034" s="68" t="str">
        <f>VLOOKUP(E20034,Refs!$P$2:$R$29,3,FALSE)</f>
        <v>Y62</v>
      </c>
      <c r="J20034" s="68" t="str">
        <f>VLOOKUP(E20034,Refs!$P$2:$S$29,4,FALSE)</f>
        <v>North West</v>
      </c>
      <c r="K20034" s="28">
        <f t="shared" si="632"/>
        <v>61781</v>
      </c>
    </row>
    <row r="20035" spans="1:11" x14ac:dyDescent="0.35">
      <c r="A20035" s="69">
        <f t="shared" ref="A20035:A20098" si="633">DATEVALUE(RIGHT(B20035,8))</f>
        <v>45992</v>
      </c>
      <c r="B20035" t="s">
        <v>940</v>
      </c>
      <c r="C20035" t="s">
        <v>278</v>
      </c>
      <c r="E20035" t="s">
        <v>300</v>
      </c>
      <c r="F20035" t="s">
        <v>301</v>
      </c>
      <c r="G20035" t="s">
        <v>114</v>
      </c>
      <c r="H20035">
        <v>32313</v>
      </c>
      <c r="I20035" s="68" t="str">
        <f>VLOOKUP(E20035,Refs!$P$2:$R$29,3,FALSE)</f>
        <v>Y62</v>
      </c>
      <c r="J20035" s="68" t="str">
        <f>VLOOKUP(E20035,Refs!$P$2:$S$29,4,FALSE)</f>
        <v>North West</v>
      </c>
      <c r="K20035" s="28">
        <f t="shared" si="632"/>
        <v>32313</v>
      </c>
    </row>
    <row r="20036" spans="1:11" x14ac:dyDescent="0.35">
      <c r="A20036" s="69">
        <f t="shared" si="633"/>
        <v>45992</v>
      </c>
      <c r="B20036" t="s">
        <v>940</v>
      </c>
      <c r="C20036" t="s">
        <v>278</v>
      </c>
      <c r="E20036" t="s">
        <v>300</v>
      </c>
      <c r="F20036" t="s">
        <v>301</v>
      </c>
      <c r="G20036" t="s">
        <v>115</v>
      </c>
      <c r="H20036">
        <v>15626</v>
      </c>
      <c r="I20036" s="68" t="str">
        <f>VLOOKUP(E20036,Refs!$P$2:$R$29,3,FALSE)</f>
        <v>Y62</v>
      </c>
      <c r="J20036" s="68" t="str">
        <f>VLOOKUP(E20036,Refs!$P$2:$S$29,4,FALSE)</f>
        <v>North West</v>
      </c>
      <c r="K20036" s="28">
        <f t="shared" si="632"/>
        <v>15626</v>
      </c>
    </row>
    <row r="20037" spans="1:11" x14ac:dyDescent="0.35">
      <c r="A20037" s="69">
        <f t="shared" si="633"/>
        <v>45992</v>
      </c>
      <c r="B20037" t="s">
        <v>940</v>
      </c>
      <c r="C20037" t="s">
        <v>278</v>
      </c>
      <c r="E20037" t="s">
        <v>300</v>
      </c>
      <c r="F20037" t="s">
        <v>301</v>
      </c>
      <c r="G20037" t="s">
        <v>116</v>
      </c>
      <c r="H20037">
        <v>10203</v>
      </c>
      <c r="I20037" s="68" t="str">
        <f>VLOOKUP(E20037,Refs!$P$2:$R$29,3,FALSE)</f>
        <v>Y62</v>
      </c>
      <c r="J20037" s="68" t="str">
        <f>VLOOKUP(E20037,Refs!$P$2:$S$29,4,FALSE)</f>
        <v>North West</v>
      </c>
      <c r="K20037" s="28">
        <f t="shared" si="632"/>
        <v>10203</v>
      </c>
    </row>
    <row r="20038" spans="1:11" x14ac:dyDescent="0.35">
      <c r="A20038" s="69">
        <f t="shared" si="633"/>
        <v>45992</v>
      </c>
      <c r="B20038" t="s">
        <v>940</v>
      </c>
      <c r="C20038" t="s">
        <v>278</v>
      </c>
      <c r="E20038" t="s">
        <v>300</v>
      </c>
      <c r="F20038" t="s">
        <v>301</v>
      </c>
      <c r="G20038" t="s">
        <v>117</v>
      </c>
      <c r="H20038">
        <v>25617</v>
      </c>
      <c r="I20038" s="68" t="str">
        <f>VLOOKUP(E20038,Refs!$P$2:$R$29,3,FALSE)</f>
        <v>Y62</v>
      </c>
      <c r="J20038" s="68" t="str">
        <f>VLOOKUP(E20038,Refs!$P$2:$S$29,4,FALSE)</f>
        <v>North West</v>
      </c>
      <c r="K20038" s="28">
        <f t="shared" si="632"/>
        <v>25617</v>
      </c>
    </row>
    <row r="20039" spans="1:11" x14ac:dyDescent="0.35">
      <c r="A20039" s="69">
        <f t="shared" si="633"/>
        <v>45992</v>
      </c>
      <c r="B20039" t="s">
        <v>940</v>
      </c>
      <c r="C20039" t="s">
        <v>278</v>
      </c>
      <c r="E20039" t="s">
        <v>300</v>
      </c>
      <c r="F20039" t="s">
        <v>301</v>
      </c>
      <c r="G20039" t="s">
        <v>118</v>
      </c>
      <c r="H20039">
        <v>9200</v>
      </c>
      <c r="I20039" s="68" t="str">
        <f>VLOOKUP(E20039,Refs!$P$2:$R$29,3,FALSE)</f>
        <v>Y62</v>
      </c>
      <c r="J20039" s="68" t="str">
        <f>VLOOKUP(E20039,Refs!$P$2:$S$29,4,FALSE)</f>
        <v>North West</v>
      </c>
      <c r="K20039" s="28">
        <f t="shared" si="632"/>
        <v>9200</v>
      </c>
    </row>
    <row r="20040" spans="1:11" x14ac:dyDescent="0.35">
      <c r="A20040" s="69">
        <f t="shared" si="633"/>
        <v>45992</v>
      </c>
      <c r="B20040" t="s">
        <v>940</v>
      </c>
      <c r="C20040" t="s">
        <v>278</v>
      </c>
      <c r="E20040" t="s">
        <v>300</v>
      </c>
      <c r="F20040" t="s">
        <v>301</v>
      </c>
      <c r="G20040" t="s">
        <v>119</v>
      </c>
      <c r="H20040">
        <v>6073</v>
      </c>
      <c r="I20040" s="68" t="str">
        <f>VLOOKUP(E20040,Refs!$P$2:$R$29,3,FALSE)</f>
        <v>Y62</v>
      </c>
      <c r="J20040" s="68" t="str">
        <f>VLOOKUP(E20040,Refs!$P$2:$S$29,4,FALSE)</f>
        <v>North West</v>
      </c>
      <c r="K20040" s="28">
        <f t="shared" si="632"/>
        <v>6073</v>
      </c>
    </row>
    <row r="20041" spans="1:11" x14ac:dyDescent="0.35">
      <c r="A20041" s="69">
        <f t="shared" si="633"/>
        <v>45992</v>
      </c>
      <c r="B20041" t="s">
        <v>940</v>
      </c>
      <c r="C20041" t="s">
        <v>278</v>
      </c>
      <c r="E20041" t="s">
        <v>300</v>
      </c>
      <c r="F20041" t="s">
        <v>301</v>
      </c>
      <c r="G20041" t="s">
        <v>120</v>
      </c>
      <c r="H20041">
        <v>2790</v>
      </c>
      <c r="I20041" s="68" t="str">
        <f>VLOOKUP(E20041,Refs!$P$2:$R$29,3,FALSE)</f>
        <v>Y62</v>
      </c>
      <c r="J20041" s="68" t="str">
        <f>VLOOKUP(E20041,Refs!$P$2:$S$29,4,FALSE)</f>
        <v>North West</v>
      </c>
      <c r="K20041" s="28">
        <f t="shared" si="632"/>
        <v>2790</v>
      </c>
    </row>
    <row r="20042" spans="1:11" x14ac:dyDescent="0.35">
      <c r="A20042" s="69">
        <f t="shared" si="633"/>
        <v>45992</v>
      </c>
      <c r="B20042" t="s">
        <v>940</v>
      </c>
      <c r="C20042" t="s">
        <v>278</v>
      </c>
      <c r="E20042" t="s">
        <v>300</v>
      </c>
      <c r="F20042" t="s">
        <v>301</v>
      </c>
      <c r="G20042" t="s">
        <v>121</v>
      </c>
      <c r="H20042">
        <v>9315</v>
      </c>
      <c r="I20042" s="68" t="str">
        <f>VLOOKUP(E20042,Refs!$P$2:$R$29,3,FALSE)</f>
        <v>Y62</v>
      </c>
      <c r="J20042" s="68" t="str">
        <f>VLOOKUP(E20042,Refs!$P$2:$S$29,4,FALSE)</f>
        <v>North West</v>
      </c>
      <c r="K20042" s="28">
        <f t="shared" si="632"/>
        <v>9315</v>
      </c>
    </row>
    <row r="20043" spans="1:11" x14ac:dyDescent="0.35">
      <c r="A20043" s="69">
        <f t="shared" si="633"/>
        <v>45992</v>
      </c>
      <c r="B20043" t="s">
        <v>940</v>
      </c>
      <c r="C20043" t="s">
        <v>278</v>
      </c>
      <c r="E20043" t="s">
        <v>300</v>
      </c>
      <c r="F20043" t="s">
        <v>301</v>
      </c>
      <c r="G20043" t="s">
        <v>122</v>
      </c>
      <c r="H20043">
        <v>5541</v>
      </c>
      <c r="I20043" s="68" t="str">
        <f>VLOOKUP(E20043,Refs!$P$2:$R$29,3,FALSE)</f>
        <v>Y62</v>
      </c>
      <c r="J20043" s="68" t="str">
        <f>VLOOKUP(E20043,Refs!$P$2:$S$29,4,FALSE)</f>
        <v>North West</v>
      </c>
      <c r="K20043" s="28">
        <f t="shared" si="632"/>
        <v>5541</v>
      </c>
    </row>
    <row r="20044" spans="1:11" x14ac:dyDescent="0.35">
      <c r="A20044" s="69">
        <f t="shared" si="633"/>
        <v>45992</v>
      </c>
      <c r="B20044" t="s">
        <v>940</v>
      </c>
      <c r="C20044" t="s">
        <v>278</v>
      </c>
      <c r="E20044" t="s">
        <v>300</v>
      </c>
      <c r="F20044" t="s">
        <v>301</v>
      </c>
      <c r="G20044" t="s">
        <v>123</v>
      </c>
      <c r="H20044">
        <v>223</v>
      </c>
      <c r="I20044" s="68" t="str">
        <f>VLOOKUP(E20044,Refs!$P$2:$R$29,3,FALSE)</f>
        <v>Y62</v>
      </c>
      <c r="J20044" s="68" t="str">
        <f>VLOOKUP(E20044,Refs!$P$2:$S$29,4,FALSE)</f>
        <v>North West</v>
      </c>
      <c r="K20044" s="28">
        <f t="shared" si="632"/>
        <v>223</v>
      </c>
    </row>
    <row r="20045" spans="1:11" x14ac:dyDescent="0.35">
      <c r="A20045" s="69">
        <f t="shared" si="633"/>
        <v>45992</v>
      </c>
      <c r="B20045" t="s">
        <v>940</v>
      </c>
      <c r="C20045" t="s">
        <v>278</v>
      </c>
      <c r="E20045" t="s">
        <v>300</v>
      </c>
      <c r="F20045" t="s">
        <v>301</v>
      </c>
      <c r="G20045" t="s">
        <v>124</v>
      </c>
      <c r="H20045">
        <v>120</v>
      </c>
      <c r="I20045" s="68" t="str">
        <f>VLOOKUP(E20045,Refs!$P$2:$R$29,3,FALSE)</f>
        <v>Y62</v>
      </c>
      <c r="J20045" s="68" t="str">
        <f>VLOOKUP(E20045,Refs!$P$2:$S$29,4,FALSE)</f>
        <v>North West</v>
      </c>
      <c r="K20045" s="28">
        <f t="shared" si="632"/>
        <v>120</v>
      </c>
    </row>
    <row r="20046" spans="1:11" x14ac:dyDescent="0.35">
      <c r="A20046" s="69">
        <f t="shared" si="633"/>
        <v>45992</v>
      </c>
      <c r="B20046" t="s">
        <v>940</v>
      </c>
      <c r="C20046" t="s">
        <v>278</v>
      </c>
      <c r="E20046" t="s">
        <v>300</v>
      </c>
      <c r="F20046" t="s">
        <v>301</v>
      </c>
      <c r="G20046" t="s">
        <v>125</v>
      </c>
      <c r="H20046">
        <v>5322</v>
      </c>
      <c r="I20046" s="68" t="str">
        <f>VLOOKUP(E20046,Refs!$P$2:$R$29,3,FALSE)</f>
        <v>Y62</v>
      </c>
      <c r="J20046" s="68" t="str">
        <f>VLOOKUP(E20046,Refs!$P$2:$S$29,4,FALSE)</f>
        <v>North West</v>
      </c>
      <c r="K20046" s="28">
        <f t="shared" si="632"/>
        <v>5322</v>
      </c>
    </row>
    <row r="20047" spans="1:11" x14ac:dyDescent="0.35">
      <c r="A20047" s="69">
        <f t="shared" si="633"/>
        <v>45992</v>
      </c>
      <c r="B20047" t="s">
        <v>940</v>
      </c>
      <c r="C20047" t="s">
        <v>278</v>
      </c>
      <c r="E20047" t="s">
        <v>300</v>
      </c>
      <c r="F20047" t="s">
        <v>301</v>
      </c>
      <c r="G20047" t="s">
        <v>126</v>
      </c>
      <c r="H20047">
        <v>1</v>
      </c>
      <c r="I20047" s="68" t="str">
        <f>VLOOKUP(E20047,Refs!$P$2:$R$29,3,FALSE)</f>
        <v>Y62</v>
      </c>
      <c r="J20047" s="68" t="str">
        <f>VLOOKUP(E20047,Refs!$P$2:$S$29,4,FALSE)</f>
        <v>North West</v>
      </c>
      <c r="K20047" s="28">
        <f t="shared" si="632"/>
        <v>1</v>
      </c>
    </row>
    <row r="20048" spans="1:11" x14ac:dyDescent="0.35">
      <c r="A20048" s="69">
        <f t="shared" si="633"/>
        <v>45992</v>
      </c>
      <c r="B20048" t="s">
        <v>940</v>
      </c>
      <c r="C20048" t="s">
        <v>278</v>
      </c>
      <c r="E20048" t="s">
        <v>300</v>
      </c>
      <c r="F20048" t="s">
        <v>301</v>
      </c>
      <c r="G20048" t="s">
        <v>127</v>
      </c>
      <c r="H20048">
        <v>4458</v>
      </c>
      <c r="I20048" s="68" t="str">
        <f>VLOOKUP(E20048,Refs!$P$2:$R$29,3,FALSE)</f>
        <v>Y62</v>
      </c>
      <c r="J20048" s="68" t="str">
        <f>VLOOKUP(E20048,Refs!$P$2:$S$29,4,FALSE)</f>
        <v>North West</v>
      </c>
      <c r="K20048" s="28">
        <f t="shared" si="632"/>
        <v>4458</v>
      </c>
    </row>
    <row r="20049" spans="1:11" x14ac:dyDescent="0.35">
      <c r="A20049" s="69">
        <f t="shared" si="633"/>
        <v>45992</v>
      </c>
      <c r="B20049" t="s">
        <v>940</v>
      </c>
      <c r="C20049" t="s">
        <v>278</v>
      </c>
      <c r="E20049" t="s">
        <v>300</v>
      </c>
      <c r="F20049" t="s">
        <v>301</v>
      </c>
      <c r="G20049" t="s">
        <v>128</v>
      </c>
      <c r="H20049">
        <v>284</v>
      </c>
      <c r="I20049" s="68" t="str">
        <f>VLOOKUP(E20049,Refs!$P$2:$R$29,3,FALSE)</f>
        <v>Y62</v>
      </c>
      <c r="J20049" s="68" t="str">
        <f>VLOOKUP(E20049,Refs!$P$2:$S$29,4,FALSE)</f>
        <v>North West</v>
      </c>
      <c r="K20049" s="28">
        <f t="shared" si="632"/>
        <v>284</v>
      </c>
    </row>
    <row r="20050" spans="1:11" x14ac:dyDescent="0.35">
      <c r="A20050" s="69">
        <f t="shared" si="633"/>
        <v>45992</v>
      </c>
      <c r="B20050" t="s">
        <v>940</v>
      </c>
      <c r="C20050" t="s">
        <v>278</v>
      </c>
      <c r="E20050" t="s">
        <v>300</v>
      </c>
      <c r="F20050" t="s">
        <v>301</v>
      </c>
      <c r="G20050" t="s">
        <v>129</v>
      </c>
      <c r="H20050">
        <v>2305</v>
      </c>
      <c r="I20050" s="68" t="str">
        <f>VLOOKUP(E20050,Refs!$P$2:$R$29,3,FALSE)</f>
        <v>Y62</v>
      </c>
      <c r="J20050" s="68" t="str">
        <f>VLOOKUP(E20050,Refs!$P$2:$S$29,4,FALSE)</f>
        <v>North West</v>
      </c>
      <c r="K20050" s="28">
        <f t="shared" si="632"/>
        <v>2305</v>
      </c>
    </row>
    <row r="20051" spans="1:11" x14ac:dyDescent="0.35">
      <c r="A20051" s="69">
        <f t="shared" si="633"/>
        <v>45992</v>
      </c>
      <c r="B20051" t="s">
        <v>940</v>
      </c>
      <c r="C20051" t="s">
        <v>278</v>
      </c>
      <c r="E20051" t="s">
        <v>300</v>
      </c>
      <c r="F20051" t="s">
        <v>301</v>
      </c>
      <c r="G20051" t="s">
        <v>130</v>
      </c>
      <c r="H20051">
        <v>1549</v>
      </c>
      <c r="I20051" s="68" t="str">
        <f>VLOOKUP(E20051,Refs!$P$2:$R$29,3,FALSE)</f>
        <v>Y62</v>
      </c>
      <c r="J20051" s="68" t="str">
        <f>VLOOKUP(E20051,Refs!$P$2:$S$29,4,FALSE)</f>
        <v>North West</v>
      </c>
      <c r="K20051" s="28">
        <f t="shared" si="632"/>
        <v>1549</v>
      </c>
    </row>
    <row r="20052" spans="1:11" x14ac:dyDescent="0.35">
      <c r="A20052" s="69">
        <f t="shared" si="633"/>
        <v>45992</v>
      </c>
      <c r="B20052" t="s">
        <v>940</v>
      </c>
      <c r="C20052" t="s">
        <v>278</v>
      </c>
      <c r="E20052" t="s">
        <v>300</v>
      </c>
      <c r="F20052" t="s">
        <v>301</v>
      </c>
      <c r="G20052" t="s">
        <v>131</v>
      </c>
      <c r="H20052">
        <v>9939</v>
      </c>
      <c r="I20052" s="68" t="str">
        <f>VLOOKUP(E20052,Refs!$P$2:$R$29,3,FALSE)</f>
        <v>Y62</v>
      </c>
      <c r="J20052" s="68" t="str">
        <f>VLOOKUP(E20052,Refs!$P$2:$S$29,4,FALSE)</f>
        <v>North West</v>
      </c>
      <c r="K20052" s="28">
        <f t="shared" si="632"/>
        <v>9939</v>
      </c>
    </row>
    <row r="20053" spans="1:11" x14ac:dyDescent="0.35">
      <c r="A20053" s="69">
        <f t="shared" si="633"/>
        <v>45992</v>
      </c>
      <c r="B20053" t="s">
        <v>940</v>
      </c>
      <c r="C20053" t="s">
        <v>278</v>
      </c>
      <c r="E20053" t="s">
        <v>300</v>
      </c>
      <c r="F20053" t="s">
        <v>301</v>
      </c>
      <c r="G20053" t="s">
        <v>132</v>
      </c>
      <c r="H20053">
        <v>3761</v>
      </c>
      <c r="I20053" s="68" t="str">
        <f>VLOOKUP(E20053,Refs!$P$2:$R$29,3,FALSE)</f>
        <v>Y62</v>
      </c>
      <c r="J20053" s="68" t="str">
        <f>VLOOKUP(E20053,Refs!$P$2:$S$29,4,FALSE)</f>
        <v>North West</v>
      </c>
      <c r="K20053" s="28">
        <f t="shared" si="632"/>
        <v>3761</v>
      </c>
    </row>
    <row r="20054" spans="1:11" x14ac:dyDescent="0.35">
      <c r="A20054" s="69">
        <f t="shared" si="633"/>
        <v>45992</v>
      </c>
      <c r="B20054" t="s">
        <v>940</v>
      </c>
      <c r="C20054" t="s">
        <v>278</v>
      </c>
      <c r="E20054" t="s">
        <v>300</v>
      </c>
      <c r="F20054" t="s">
        <v>301</v>
      </c>
      <c r="G20054" t="s">
        <v>133</v>
      </c>
      <c r="H20054">
        <v>8368</v>
      </c>
      <c r="I20054" s="68" t="str">
        <f>VLOOKUP(E20054,Refs!$P$2:$R$29,3,FALSE)</f>
        <v>Y62</v>
      </c>
      <c r="J20054" s="68" t="str">
        <f>VLOOKUP(E20054,Refs!$P$2:$S$29,4,FALSE)</f>
        <v>North West</v>
      </c>
      <c r="K20054" s="28">
        <f t="shared" si="632"/>
        <v>8368</v>
      </c>
    </row>
    <row r="20055" spans="1:11" x14ac:dyDescent="0.35">
      <c r="A20055" s="69">
        <f t="shared" si="633"/>
        <v>45992</v>
      </c>
      <c r="B20055" t="s">
        <v>940</v>
      </c>
      <c r="C20055" t="s">
        <v>278</v>
      </c>
      <c r="E20055" t="s">
        <v>300</v>
      </c>
      <c r="F20055" t="s">
        <v>301</v>
      </c>
      <c r="G20055" t="s">
        <v>134</v>
      </c>
      <c r="H20055">
        <v>7703</v>
      </c>
      <c r="I20055" s="68" t="str">
        <f>VLOOKUP(E20055,Refs!$P$2:$R$29,3,FALSE)</f>
        <v>Y62</v>
      </c>
      <c r="J20055" s="68" t="str">
        <f>VLOOKUP(E20055,Refs!$P$2:$S$29,4,FALSE)</f>
        <v>North West</v>
      </c>
      <c r="K20055" s="28">
        <f t="shared" si="632"/>
        <v>7703</v>
      </c>
    </row>
    <row r="20056" spans="1:11" x14ac:dyDescent="0.35">
      <c r="A20056" s="69">
        <f t="shared" si="633"/>
        <v>45992</v>
      </c>
      <c r="B20056" t="s">
        <v>940</v>
      </c>
      <c r="C20056" t="s">
        <v>278</v>
      </c>
      <c r="E20056" t="s">
        <v>300</v>
      </c>
      <c r="F20056" t="s">
        <v>301</v>
      </c>
      <c r="G20056" t="s">
        <v>135</v>
      </c>
      <c r="H20056">
        <v>4697</v>
      </c>
      <c r="I20056" s="68" t="str">
        <f>VLOOKUP(E20056,Refs!$P$2:$R$29,3,FALSE)</f>
        <v>Y62</v>
      </c>
      <c r="J20056" s="68" t="str">
        <f>VLOOKUP(E20056,Refs!$P$2:$S$29,4,FALSE)</f>
        <v>North West</v>
      </c>
      <c r="K20056" s="28">
        <f t="shared" si="632"/>
        <v>4697</v>
      </c>
    </row>
    <row r="20057" spans="1:11" x14ac:dyDescent="0.35">
      <c r="A20057" s="69">
        <f t="shared" si="633"/>
        <v>45992</v>
      </c>
      <c r="B20057" t="s">
        <v>940</v>
      </c>
      <c r="C20057" t="s">
        <v>278</v>
      </c>
      <c r="E20057" t="s">
        <v>300</v>
      </c>
      <c r="F20057" t="s">
        <v>301</v>
      </c>
      <c r="G20057" t="s">
        <v>136</v>
      </c>
      <c r="H20057">
        <v>3825</v>
      </c>
      <c r="I20057" s="68" t="str">
        <f>VLOOKUP(E20057,Refs!$P$2:$R$29,3,FALSE)</f>
        <v>Y62</v>
      </c>
      <c r="J20057" s="68" t="str">
        <f>VLOOKUP(E20057,Refs!$P$2:$S$29,4,FALSE)</f>
        <v>North West</v>
      </c>
      <c r="K20057" s="28">
        <f t="shared" si="632"/>
        <v>3825</v>
      </c>
    </row>
    <row r="20058" spans="1:11" x14ac:dyDescent="0.35">
      <c r="A20058" s="69">
        <f t="shared" si="633"/>
        <v>45992</v>
      </c>
      <c r="B20058" t="s">
        <v>940</v>
      </c>
      <c r="C20058" t="s">
        <v>278</v>
      </c>
      <c r="E20058" t="s">
        <v>300</v>
      </c>
      <c r="F20058" t="s">
        <v>301</v>
      </c>
      <c r="G20058" t="s">
        <v>137</v>
      </c>
      <c r="H20058">
        <v>1000</v>
      </c>
      <c r="I20058" s="68" t="str">
        <f>VLOOKUP(E20058,Refs!$P$2:$R$29,3,FALSE)</f>
        <v>Y62</v>
      </c>
      <c r="J20058" s="68" t="str">
        <f>VLOOKUP(E20058,Refs!$P$2:$S$29,4,FALSE)</f>
        <v>North West</v>
      </c>
      <c r="K20058" s="28">
        <f t="shared" si="632"/>
        <v>1000</v>
      </c>
    </row>
    <row r="20059" spans="1:11" x14ac:dyDescent="0.35">
      <c r="A20059" s="69">
        <f t="shared" si="633"/>
        <v>45992</v>
      </c>
      <c r="B20059" t="s">
        <v>940</v>
      </c>
      <c r="C20059" t="s">
        <v>278</v>
      </c>
      <c r="E20059" t="s">
        <v>300</v>
      </c>
      <c r="F20059" t="s">
        <v>301</v>
      </c>
      <c r="G20059" t="s">
        <v>138</v>
      </c>
      <c r="H20059">
        <v>940</v>
      </c>
      <c r="I20059" s="68" t="str">
        <f>VLOOKUP(E20059,Refs!$P$2:$R$29,3,FALSE)</f>
        <v>Y62</v>
      </c>
      <c r="J20059" s="68" t="str">
        <f>VLOOKUP(E20059,Refs!$P$2:$S$29,4,FALSE)</f>
        <v>North West</v>
      </c>
      <c r="K20059" s="28">
        <f t="shared" si="632"/>
        <v>940</v>
      </c>
    </row>
    <row r="20060" spans="1:11" x14ac:dyDescent="0.35">
      <c r="A20060" s="69">
        <f t="shared" si="633"/>
        <v>45992</v>
      </c>
      <c r="B20060" t="s">
        <v>940</v>
      </c>
      <c r="C20060" t="s">
        <v>278</v>
      </c>
      <c r="E20060" t="s">
        <v>300</v>
      </c>
      <c r="F20060" t="s">
        <v>301</v>
      </c>
      <c r="G20060" t="s">
        <v>139</v>
      </c>
      <c r="H20060">
        <v>53</v>
      </c>
      <c r="I20060" s="68" t="str">
        <f>VLOOKUP(E20060,Refs!$P$2:$R$29,3,FALSE)</f>
        <v>Y62</v>
      </c>
      <c r="J20060" s="68" t="str">
        <f>VLOOKUP(E20060,Refs!$P$2:$S$29,4,FALSE)</f>
        <v>North West</v>
      </c>
      <c r="K20060" s="28">
        <f t="shared" si="632"/>
        <v>53</v>
      </c>
    </row>
    <row r="20061" spans="1:11" x14ac:dyDescent="0.35">
      <c r="A20061" s="69">
        <f t="shared" si="633"/>
        <v>45992</v>
      </c>
      <c r="B20061" t="s">
        <v>940</v>
      </c>
      <c r="C20061" t="s">
        <v>278</v>
      </c>
      <c r="E20061" t="s">
        <v>300</v>
      </c>
      <c r="F20061" t="s">
        <v>301</v>
      </c>
      <c r="G20061" t="s">
        <v>140</v>
      </c>
      <c r="H20061">
        <v>0</v>
      </c>
      <c r="I20061" s="68" t="str">
        <f>VLOOKUP(E20061,Refs!$P$2:$R$29,3,FALSE)</f>
        <v>Y62</v>
      </c>
      <c r="J20061" s="68" t="str">
        <f>VLOOKUP(E20061,Refs!$P$2:$S$29,4,FALSE)</f>
        <v>North West</v>
      </c>
      <c r="K20061" s="28" t="str">
        <f t="shared" si="632"/>
        <v/>
      </c>
    </row>
    <row r="20062" spans="1:11" x14ac:dyDescent="0.35">
      <c r="A20062" s="69">
        <f t="shared" si="633"/>
        <v>45992</v>
      </c>
      <c r="B20062" t="s">
        <v>940</v>
      </c>
      <c r="C20062" t="s">
        <v>278</v>
      </c>
      <c r="E20062" t="s">
        <v>300</v>
      </c>
      <c r="F20062" t="s">
        <v>301</v>
      </c>
      <c r="G20062" t="s">
        <v>728</v>
      </c>
      <c r="H20062">
        <v>564</v>
      </c>
      <c r="I20062" s="68" t="str">
        <f>VLOOKUP(E20062,Refs!$P$2:$R$29,3,FALSE)</f>
        <v>Y62</v>
      </c>
      <c r="J20062" s="68" t="str">
        <f>VLOOKUP(E20062,Refs!$P$2:$S$29,4,FALSE)</f>
        <v>North West</v>
      </c>
      <c r="K20062" s="28">
        <f t="shared" si="632"/>
        <v>564</v>
      </c>
    </row>
    <row r="20063" spans="1:11" x14ac:dyDescent="0.35">
      <c r="A20063" s="69">
        <f t="shared" si="633"/>
        <v>45992</v>
      </c>
      <c r="B20063" t="s">
        <v>940</v>
      </c>
      <c r="C20063" t="s">
        <v>278</v>
      </c>
      <c r="E20063" t="s">
        <v>300</v>
      </c>
      <c r="F20063" t="s">
        <v>301</v>
      </c>
      <c r="G20063" t="s">
        <v>727</v>
      </c>
      <c r="H20063">
        <v>134</v>
      </c>
      <c r="I20063" s="68" t="str">
        <f>VLOOKUP(E20063,Refs!$P$2:$R$29,3,FALSE)</f>
        <v>Y62</v>
      </c>
      <c r="J20063" s="68" t="str">
        <f>VLOOKUP(E20063,Refs!$P$2:$S$29,4,FALSE)</f>
        <v>North West</v>
      </c>
      <c r="K20063" s="28">
        <f t="shared" si="632"/>
        <v>134</v>
      </c>
    </row>
    <row r="20064" spans="1:11" x14ac:dyDescent="0.35">
      <c r="A20064" s="69">
        <f t="shared" si="633"/>
        <v>45992</v>
      </c>
      <c r="B20064" t="s">
        <v>940</v>
      </c>
      <c r="C20064" t="s">
        <v>278</v>
      </c>
      <c r="E20064" t="s">
        <v>300</v>
      </c>
      <c r="F20064" t="s">
        <v>301</v>
      </c>
      <c r="G20064" t="s">
        <v>730</v>
      </c>
      <c r="H20064">
        <v>792</v>
      </c>
      <c r="I20064" s="68" t="str">
        <f>VLOOKUP(E20064,Refs!$P$2:$R$29,3,FALSE)</f>
        <v>Y62</v>
      </c>
      <c r="J20064" s="68" t="str">
        <f>VLOOKUP(E20064,Refs!$P$2:$S$29,4,FALSE)</f>
        <v>North West</v>
      </c>
      <c r="K20064" s="28">
        <f t="shared" si="632"/>
        <v>792</v>
      </c>
    </row>
    <row r="20065" spans="1:11" x14ac:dyDescent="0.35">
      <c r="A20065" s="69">
        <f t="shared" si="633"/>
        <v>45992</v>
      </c>
      <c r="B20065" t="s">
        <v>940</v>
      </c>
      <c r="C20065" t="s">
        <v>278</v>
      </c>
      <c r="E20065" t="s">
        <v>300</v>
      </c>
      <c r="F20065" t="s">
        <v>301</v>
      </c>
      <c r="G20065" t="s">
        <v>729</v>
      </c>
      <c r="H20065">
        <v>36</v>
      </c>
      <c r="I20065" s="68" t="str">
        <f>VLOOKUP(E20065,Refs!$P$2:$R$29,3,FALSE)</f>
        <v>Y62</v>
      </c>
      <c r="J20065" s="68" t="str">
        <f>VLOOKUP(E20065,Refs!$P$2:$S$29,4,FALSE)</f>
        <v>North West</v>
      </c>
      <c r="K20065" s="28">
        <f t="shared" si="632"/>
        <v>36</v>
      </c>
    </row>
    <row r="20066" spans="1:11" x14ac:dyDescent="0.35">
      <c r="A20066" s="69">
        <f t="shared" si="633"/>
        <v>45992</v>
      </c>
      <c r="B20066" t="s">
        <v>940</v>
      </c>
      <c r="C20066" t="s">
        <v>279</v>
      </c>
      <c r="E20066" t="s">
        <v>780</v>
      </c>
      <c r="F20066" t="s">
        <v>249</v>
      </c>
      <c r="G20066" t="s">
        <v>10</v>
      </c>
      <c r="H20066">
        <v>349630</v>
      </c>
      <c r="I20066" s="68" t="str">
        <f>VLOOKUP(E20066,Refs!$P$2:$R$29,3,FALSE)</f>
        <v>Y60</v>
      </c>
      <c r="J20066" s="68" t="str">
        <f>VLOOKUP(E20066,Refs!$P$2:$S$29,4,FALSE)</f>
        <v>Midlands</v>
      </c>
      <c r="K20066" s="28">
        <f t="shared" ref="K20066:K20129" si="634">IF(OR(H20066="NULL",H20066=0,H20066=""),"",H20066)</f>
        <v>349630</v>
      </c>
    </row>
    <row r="20067" spans="1:11" x14ac:dyDescent="0.35">
      <c r="A20067" s="69">
        <f t="shared" si="633"/>
        <v>45992</v>
      </c>
      <c r="B20067" t="s">
        <v>940</v>
      </c>
      <c r="C20067" t="s">
        <v>279</v>
      </c>
      <c r="E20067" t="s">
        <v>780</v>
      </c>
      <c r="F20067" t="s">
        <v>249</v>
      </c>
      <c r="G20067" t="s">
        <v>69</v>
      </c>
      <c r="H20067">
        <v>349630</v>
      </c>
      <c r="I20067" s="68" t="str">
        <f>VLOOKUP(E20067,Refs!$P$2:$R$29,3,FALSE)</f>
        <v>Y60</v>
      </c>
      <c r="J20067" s="68" t="str">
        <f>VLOOKUP(E20067,Refs!$P$2:$S$29,4,FALSE)</f>
        <v>Midlands</v>
      </c>
      <c r="K20067" s="28">
        <f t="shared" si="634"/>
        <v>349630</v>
      </c>
    </row>
    <row r="20068" spans="1:11" x14ac:dyDescent="0.35">
      <c r="A20068" s="69">
        <f t="shared" si="633"/>
        <v>45992</v>
      </c>
      <c r="B20068" t="s">
        <v>940</v>
      </c>
      <c r="C20068" t="s">
        <v>279</v>
      </c>
      <c r="E20068" t="s">
        <v>780</v>
      </c>
      <c r="F20068" t="s">
        <v>249</v>
      </c>
      <c r="G20068" t="s">
        <v>20</v>
      </c>
      <c r="H20068">
        <v>347014</v>
      </c>
      <c r="I20068" s="68" t="str">
        <f>VLOOKUP(E20068,Refs!$P$2:$R$29,3,FALSE)</f>
        <v>Y60</v>
      </c>
      <c r="J20068" s="68" t="str">
        <f>VLOOKUP(E20068,Refs!$P$2:$S$29,4,FALSE)</f>
        <v>Midlands</v>
      </c>
      <c r="K20068" s="28">
        <f t="shared" si="634"/>
        <v>347014</v>
      </c>
    </row>
    <row r="20069" spans="1:11" x14ac:dyDescent="0.35">
      <c r="A20069" s="69">
        <f t="shared" si="633"/>
        <v>45992</v>
      </c>
      <c r="B20069" t="s">
        <v>940</v>
      </c>
      <c r="C20069" t="s">
        <v>279</v>
      </c>
      <c r="E20069" t="s">
        <v>780</v>
      </c>
      <c r="F20069" t="s">
        <v>249</v>
      </c>
      <c r="G20069" t="s">
        <v>23</v>
      </c>
      <c r="H20069">
        <v>324173</v>
      </c>
      <c r="I20069" s="68" t="str">
        <f>VLOOKUP(E20069,Refs!$P$2:$R$29,3,FALSE)</f>
        <v>Y60</v>
      </c>
      <c r="J20069" s="68" t="str">
        <f>VLOOKUP(E20069,Refs!$P$2:$S$29,4,FALSE)</f>
        <v>Midlands</v>
      </c>
      <c r="K20069" s="28">
        <f t="shared" si="634"/>
        <v>324173</v>
      </c>
    </row>
    <row r="20070" spans="1:11" x14ac:dyDescent="0.35">
      <c r="A20070" s="69">
        <f t="shared" si="633"/>
        <v>45992</v>
      </c>
      <c r="B20070" t="s">
        <v>940</v>
      </c>
      <c r="C20070" t="s">
        <v>279</v>
      </c>
      <c r="E20070" t="s">
        <v>780</v>
      </c>
      <c r="F20070" t="s">
        <v>249</v>
      </c>
      <c r="G20070" t="s">
        <v>19</v>
      </c>
      <c r="H20070">
        <v>2616</v>
      </c>
      <c r="I20070" s="68" t="str">
        <f>VLOOKUP(E20070,Refs!$P$2:$R$29,3,FALSE)</f>
        <v>Y60</v>
      </c>
      <c r="J20070" s="68" t="str">
        <f>VLOOKUP(E20070,Refs!$P$2:$S$29,4,FALSE)</f>
        <v>Midlands</v>
      </c>
      <c r="K20070" s="28">
        <f t="shared" si="634"/>
        <v>2616</v>
      </c>
    </row>
    <row r="20071" spans="1:11" x14ac:dyDescent="0.35">
      <c r="A20071" s="69">
        <f t="shared" si="633"/>
        <v>45992</v>
      </c>
      <c r="B20071" t="s">
        <v>940</v>
      </c>
      <c r="C20071" t="s">
        <v>279</v>
      </c>
      <c r="E20071" t="s">
        <v>780</v>
      </c>
      <c r="F20071" t="s">
        <v>249</v>
      </c>
      <c r="G20071" t="s">
        <v>21</v>
      </c>
      <c r="H20071">
        <v>4070374</v>
      </c>
      <c r="I20071" s="68" t="str">
        <f>VLOOKUP(E20071,Refs!$P$2:$R$29,3,FALSE)</f>
        <v>Y60</v>
      </c>
      <c r="J20071" s="68" t="str">
        <f>VLOOKUP(E20071,Refs!$P$2:$S$29,4,FALSE)</f>
        <v>Midlands</v>
      </c>
      <c r="K20071" s="28">
        <f t="shared" si="634"/>
        <v>4070374</v>
      </c>
    </row>
    <row r="20072" spans="1:11" x14ac:dyDescent="0.35">
      <c r="A20072" s="69">
        <f t="shared" si="633"/>
        <v>45992</v>
      </c>
      <c r="B20072" t="s">
        <v>940</v>
      </c>
      <c r="C20072" t="s">
        <v>279</v>
      </c>
      <c r="E20072" t="s">
        <v>780</v>
      </c>
      <c r="F20072" t="s">
        <v>249</v>
      </c>
      <c r="G20072" t="s">
        <v>70</v>
      </c>
      <c r="H20072">
        <v>98</v>
      </c>
      <c r="I20072" s="68" t="str">
        <f>VLOOKUP(E20072,Refs!$P$2:$R$29,3,FALSE)</f>
        <v>Y60</v>
      </c>
      <c r="J20072" s="68" t="str">
        <f>VLOOKUP(E20072,Refs!$P$2:$S$29,4,FALSE)</f>
        <v>Midlands</v>
      </c>
      <c r="K20072" s="28">
        <f t="shared" si="634"/>
        <v>98</v>
      </c>
    </row>
    <row r="20073" spans="1:11" x14ac:dyDescent="0.35">
      <c r="A20073" s="69">
        <f t="shared" si="633"/>
        <v>45992</v>
      </c>
      <c r="B20073" t="s">
        <v>940</v>
      </c>
      <c r="C20073" t="s">
        <v>279</v>
      </c>
      <c r="E20073" t="s">
        <v>780</v>
      </c>
      <c r="F20073" t="s">
        <v>249</v>
      </c>
      <c r="G20073" t="s">
        <v>71</v>
      </c>
      <c r="H20073">
        <v>165</v>
      </c>
      <c r="I20073" s="68" t="str">
        <f>VLOOKUP(E20073,Refs!$P$2:$R$29,3,FALSE)</f>
        <v>Y60</v>
      </c>
      <c r="J20073" s="68" t="str">
        <f>VLOOKUP(E20073,Refs!$P$2:$S$29,4,FALSE)</f>
        <v>Midlands</v>
      </c>
      <c r="K20073" s="28">
        <f t="shared" si="634"/>
        <v>165</v>
      </c>
    </row>
    <row r="20074" spans="1:11" x14ac:dyDescent="0.35">
      <c r="A20074" s="69">
        <f t="shared" si="633"/>
        <v>45992</v>
      </c>
      <c r="B20074" t="s">
        <v>940</v>
      </c>
      <c r="C20074" t="s">
        <v>279</v>
      </c>
      <c r="E20074" t="s">
        <v>780</v>
      </c>
      <c r="F20074" t="s">
        <v>249</v>
      </c>
      <c r="G20074" t="s">
        <v>72</v>
      </c>
      <c r="H20074">
        <v>243672</v>
      </c>
      <c r="I20074" s="68" t="str">
        <f>VLOOKUP(E20074,Refs!$P$2:$R$29,3,FALSE)</f>
        <v>Y60</v>
      </c>
      <c r="J20074" s="68" t="str">
        <f>VLOOKUP(E20074,Refs!$P$2:$S$29,4,FALSE)</f>
        <v>Midlands</v>
      </c>
      <c r="K20074" s="28">
        <f t="shared" si="634"/>
        <v>243672</v>
      </c>
    </row>
    <row r="20075" spans="1:11" x14ac:dyDescent="0.35">
      <c r="A20075" s="69">
        <f t="shared" si="633"/>
        <v>45992</v>
      </c>
      <c r="B20075" t="s">
        <v>940</v>
      </c>
      <c r="C20075" t="s">
        <v>279</v>
      </c>
      <c r="E20075" t="s">
        <v>780</v>
      </c>
      <c r="F20075" t="s">
        <v>249</v>
      </c>
      <c r="G20075" t="s">
        <v>73</v>
      </c>
      <c r="H20075">
        <v>87637</v>
      </c>
      <c r="I20075" s="68" t="str">
        <f>VLOOKUP(E20075,Refs!$P$2:$R$29,3,FALSE)</f>
        <v>Y60</v>
      </c>
      <c r="J20075" s="68" t="str">
        <f>VLOOKUP(E20075,Refs!$P$2:$S$29,4,FALSE)</f>
        <v>Midlands</v>
      </c>
      <c r="K20075" s="28">
        <f t="shared" si="634"/>
        <v>87637</v>
      </c>
    </row>
    <row r="20076" spans="1:11" x14ac:dyDescent="0.35">
      <c r="A20076" s="69">
        <f t="shared" si="633"/>
        <v>45992</v>
      </c>
      <c r="B20076" t="s">
        <v>940</v>
      </c>
      <c r="C20076" t="s">
        <v>279</v>
      </c>
      <c r="E20076" t="s">
        <v>780</v>
      </c>
      <c r="F20076" t="s">
        <v>249</v>
      </c>
      <c r="G20076" t="s">
        <v>74</v>
      </c>
      <c r="H20076">
        <v>112134540</v>
      </c>
      <c r="I20076" s="68" t="str">
        <f>VLOOKUP(E20076,Refs!$P$2:$R$29,3,FALSE)</f>
        <v>Y60</v>
      </c>
      <c r="J20076" s="68" t="str">
        <f>VLOOKUP(E20076,Refs!$P$2:$S$29,4,FALSE)</f>
        <v>Midlands</v>
      </c>
      <c r="K20076" s="28">
        <f t="shared" si="634"/>
        <v>112134540</v>
      </c>
    </row>
    <row r="20077" spans="1:11" x14ac:dyDescent="0.35">
      <c r="A20077" s="69">
        <f t="shared" si="633"/>
        <v>45992</v>
      </c>
      <c r="B20077" t="s">
        <v>940</v>
      </c>
      <c r="C20077" t="s">
        <v>279</v>
      </c>
      <c r="E20077" t="s">
        <v>780</v>
      </c>
      <c r="F20077" t="s">
        <v>249</v>
      </c>
      <c r="G20077" t="s">
        <v>26</v>
      </c>
      <c r="H20077">
        <v>326977</v>
      </c>
      <c r="I20077" s="68" t="str">
        <f>VLOOKUP(E20077,Refs!$P$2:$R$29,3,FALSE)</f>
        <v>Y60</v>
      </c>
      <c r="J20077" s="68" t="str">
        <f>VLOOKUP(E20077,Refs!$P$2:$S$29,4,FALSE)</f>
        <v>Midlands</v>
      </c>
      <c r="K20077" s="28">
        <f t="shared" si="634"/>
        <v>326977</v>
      </c>
    </row>
    <row r="20078" spans="1:11" x14ac:dyDescent="0.35">
      <c r="A20078" s="69">
        <f t="shared" si="633"/>
        <v>45992</v>
      </c>
      <c r="B20078" t="s">
        <v>940</v>
      </c>
      <c r="C20078" t="s">
        <v>279</v>
      </c>
      <c r="E20078" t="s">
        <v>780</v>
      </c>
      <c r="F20078" t="s">
        <v>249</v>
      </c>
      <c r="G20078" t="s">
        <v>75</v>
      </c>
      <c r="H20078">
        <v>1541</v>
      </c>
      <c r="I20078" s="68" t="str">
        <f>VLOOKUP(E20078,Refs!$P$2:$R$29,3,FALSE)</f>
        <v>Y60</v>
      </c>
      <c r="J20078" s="68" t="str">
        <f>VLOOKUP(E20078,Refs!$P$2:$S$29,4,FALSE)</f>
        <v>Midlands</v>
      </c>
      <c r="K20078" s="28">
        <f t="shared" si="634"/>
        <v>1541</v>
      </c>
    </row>
    <row r="20079" spans="1:11" x14ac:dyDescent="0.35">
      <c r="A20079" s="69">
        <f t="shared" si="633"/>
        <v>45992</v>
      </c>
      <c r="B20079" t="s">
        <v>940</v>
      </c>
      <c r="C20079" t="s">
        <v>279</v>
      </c>
      <c r="E20079" t="s">
        <v>780</v>
      </c>
      <c r="F20079" t="s">
        <v>249</v>
      </c>
      <c r="G20079" t="s">
        <v>76</v>
      </c>
      <c r="H20079">
        <v>224415</v>
      </c>
      <c r="I20079" s="68" t="str">
        <f>VLOOKUP(E20079,Refs!$P$2:$R$29,3,FALSE)</f>
        <v>Y60</v>
      </c>
      <c r="J20079" s="68" t="str">
        <f>VLOOKUP(E20079,Refs!$P$2:$S$29,4,FALSE)</f>
        <v>Midlands</v>
      </c>
      <c r="K20079" s="28">
        <f t="shared" si="634"/>
        <v>224415</v>
      </c>
    </row>
    <row r="20080" spans="1:11" x14ac:dyDescent="0.35">
      <c r="A20080" s="69">
        <f t="shared" si="633"/>
        <v>45992</v>
      </c>
      <c r="B20080" t="s">
        <v>940</v>
      </c>
      <c r="C20080" t="s">
        <v>279</v>
      </c>
      <c r="E20080" t="s">
        <v>780</v>
      </c>
      <c r="F20080" t="s">
        <v>249</v>
      </c>
      <c r="G20080" t="s">
        <v>77</v>
      </c>
      <c r="H20080">
        <v>88136</v>
      </c>
      <c r="I20080" s="68" t="str">
        <f>VLOOKUP(E20080,Refs!$P$2:$R$29,3,FALSE)</f>
        <v>Y60</v>
      </c>
      <c r="J20080" s="68" t="str">
        <f>VLOOKUP(E20080,Refs!$P$2:$S$29,4,FALSE)</f>
        <v>Midlands</v>
      </c>
      <c r="K20080" s="28">
        <f t="shared" si="634"/>
        <v>88136</v>
      </c>
    </row>
    <row r="20081" spans="1:11" x14ac:dyDescent="0.35">
      <c r="A20081" s="69">
        <f t="shared" si="633"/>
        <v>45992</v>
      </c>
      <c r="B20081" t="s">
        <v>940</v>
      </c>
      <c r="C20081" t="s">
        <v>279</v>
      </c>
      <c r="E20081" t="s">
        <v>780</v>
      </c>
      <c r="F20081" t="s">
        <v>249</v>
      </c>
      <c r="G20081" t="s">
        <v>78</v>
      </c>
      <c r="H20081">
        <v>12089</v>
      </c>
      <c r="I20081" s="68" t="str">
        <f>VLOOKUP(E20081,Refs!$P$2:$R$29,3,FALSE)</f>
        <v>Y60</v>
      </c>
      <c r="J20081" s="68" t="str">
        <f>VLOOKUP(E20081,Refs!$P$2:$S$29,4,FALSE)</f>
        <v>Midlands</v>
      </c>
      <c r="K20081" s="28">
        <f t="shared" si="634"/>
        <v>12089</v>
      </c>
    </row>
    <row r="20082" spans="1:11" x14ac:dyDescent="0.35">
      <c r="A20082" s="69">
        <f t="shared" si="633"/>
        <v>45992</v>
      </c>
      <c r="B20082" t="s">
        <v>940</v>
      </c>
      <c r="C20082" t="s">
        <v>279</v>
      </c>
      <c r="E20082" t="s">
        <v>780</v>
      </c>
      <c r="F20082" t="s">
        <v>249</v>
      </c>
      <c r="G20082" t="s">
        <v>79</v>
      </c>
      <c r="H20082">
        <v>796</v>
      </c>
      <c r="I20082" s="68" t="str">
        <f>VLOOKUP(E20082,Refs!$P$2:$R$29,3,FALSE)</f>
        <v>Y60</v>
      </c>
      <c r="J20082" s="68" t="str">
        <f>VLOOKUP(E20082,Refs!$P$2:$S$29,4,FALSE)</f>
        <v>Midlands</v>
      </c>
      <c r="K20082" s="28">
        <f t="shared" si="634"/>
        <v>796</v>
      </c>
    </row>
    <row r="20083" spans="1:11" x14ac:dyDescent="0.35">
      <c r="A20083" s="69">
        <f t="shared" si="633"/>
        <v>45992</v>
      </c>
      <c r="B20083" t="s">
        <v>940</v>
      </c>
      <c r="C20083" t="s">
        <v>279</v>
      </c>
      <c r="E20083" t="s">
        <v>780</v>
      </c>
      <c r="F20083" t="s">
        <v>249</v>
      </c>
      <c r="G20083" t="s">
        <v>25</v>
      </c>
      <c r="H20083">
        <v>101021</v>
      </c>
      <c r="I20083" s="68" t="str">
        <f>VLOOKUP(E20083,Refs!$P$2:$R$29,3,FALSE)</f>
        <v>Y60</v>
      </c>
      <c r="J20083" s="68" t="str">
        <f>VLOOKUP(E20083,Refs!$P$2:$S$29,4,FALSE)</f>
        <v>Midlands</v>
      </c>
      <c r="K20083" s="28">
        <f t="shared" si="634"/>
        <v>101021</v>
      </c>
    </row>
    <row r="20084" spans="1:11" x14ac:dyDescent="0.35">
      <c r="A20084" s="69">
        <f t="shared" si="633"/>
        <v>45992</v>
      </c>
      <c r="B20084" t="s">
        <v>940</v>
      </c>
      <c r="C20084" t="s">
        <v>279</v>
      </c>
      <c r="E20084" t="s">
        <v>780</v>
      </c>
      <c r="F20084" t="s">
        <v>249</v>
      </c>
      <c r="G20084" t="s">
        <v>80</v>
      </c>
      <c r="H20084">
        <v>7028</v>
      </c>
      <c r="I20084" s="68" t="str">
        <f>VLOOKUP(E20084,Refs!$P$2:$R$29,3,FALSE)</f>
        <v>Y60</v>
      </c>
      <c r="J20084" s="68" t="str">
        <f>VLOOKUP(E20084,Refs!$P$2:$S$29,4,FALSE)</f>
        <v>Midlands</v>
      </c>
      <c r="K20084" s="28">
        <f t="shared" si="634"/>
        <v>7028</v>
      </c>
    </row>
    <row r="20085" spans="1:11" x14ac:dyDescent="0.35">
      <c r="A20085" s="69">
        <f t="shared" si="633"/>
        <v>45992</v>
      </c>
      <c r="B20085" t="s">
        <v>940</v>
      </c>
      <c r="C20085" t="s">
        <v>279</v>
      </c>
      <c r="E20085" t="s">
        <v>780</v>
      </c>
      <c r="F20085" t="s">
        <v>249</v>
      </c>
      <c r="G20085" t="s">
        <v>81</v>
      </c>
      <c r="H20085">
        <v>76313</v>
      </c>
      <c r="I20085" s="68" t="str">
        <f>VLOOKUP(E20085,Refs!$P$2:$R$29,3,FALSE)</f>
        <v>Y60</v>
      </c>
      <c r="J20085" s="68" t="str">
        <f>VLOOKUP(E20085,Refs!$P$2:$S$29,4,FALSE)</f>
        <v>Midlands</v>
      </c>
      <c r="K20085" s="28">
        <f t="shared" si="634"/>
        <v>76313</v>
      </c>
    </row>
    <row r="20086" spans="1:11" x14ac:dyDescent="0.35">
      <c r="A20086" s="69">
        <f t="shared" si="633"/>
        <v>45992</v>
      </c>
      <c r="B20086" t="s">
        <v>940</v>
      </c>
      <c r="C20086" t="s">
        <v>279</v>
      </c>
      <c r="E20086" t="s">
        <v>780</v>
      </c>
      <c r="F20086" t="s">
        <v>249</v>
      </c>
      <c r="G20086" t="s">
        <v>82</v>
      </c>
      <c r="H20086">
        <v>43018</v>
      </c>
      <c r="I20086" s="68" t="str">
        <f>VLOOKUP(E20086,Refs!$P$2:$R$29,3,FALSE)</f>
        <v>Y60</v>
      </c>
      <c r="J20086" s="68" t="str">
        <f>VLOOKUP(E20086,Refs!$P$2:$S$29,4,FALSE)</f>
        <v>Midlands</v>
      </c>
      <c r="K20086" s="28">
        <f t="shared" si="634"/>
        <v>43018</v>
      </c>
    </row>
    <row r="20087" spans="1:11" x14ac:dyDescent="0.35">
      <c r="A20087" s="69">
        <f t="shared" si="633"/>
        <v>45992</v>
      </c>
      <c r="B20087" t="s">
        <v>940</v>
      </c>
      <c r="C20087" t="s">
        <v>279</v>
      </c>
      <c r="E20087" t="s">
        <v>780</v>
      </c>
      <c r="F20087" t="s">
        <v>249</v>
      </c>
      <c r="G20087" t="s">
        <v>83</v>
      </c>
      <c r="H20087">
        <v>1513</v>
      </c>
      <c r="I20087" s="68" t="str">
        <f>VLOOKUP(E20087,Refs!$P$2:$R$29,3,FALSE)</f>
        <v>Y60</v>
      </c>
      <c r="J20087" s="68" t="str">
        <f>VLOOKUP(E20087,Refs!$P$2:$S$29,4,FALSE)</f>
        <v>Midlands</v>
      </c>
      <c r="K20087" s="28">
        <f t="shared" si="634"/>
        <v>1513</v>
      </c>
    </row>
    <row r="20088" spans="1:11" x14ac:dyDescent="0.35">
      <c r="A20088" s="69">
        <f t="shared" si="633"/>
        <v>45992</v>
      </c>
      <c r="B20088" t="s">
        <v>940</v>
      </c>
      <c r="C20088" t="s">
        <v>279</v>
      </c>
      <c r="E20088" t="s">
        <v>780</v>
      </c>
      <c r="F20088" t="s">
        <v>249</v>
      </c>
      <c r="G20088" t="s">
        <v>84</v>
      </c>
      <c r="H20088">
        <v>4800</v>
      </c>
      <c r="I20088" s="68" t="str">
        <f>VLOOKUP(E20088,Refs!$P$2:$R$29,3,FALSE)</f>
        <v>Y60</v>
      </c>
      <c r="J20088" s="68" t="str">
        <f>VLOOKUP(E20088,Refs!$P$2:$S$29,4,FALSE)</f>
        <v>Midlands</v>
      </c>
      <c r="K20088" s="28">
        <f t="shared" si="634"/>
        <v>4800</v>
      </c>
    </row>
    <row r="20089" spans="1:11" x14ac:dyDescent="0.35">
      <c r="A20089" s="69">
        <f t="shared" si="633"/>
        <v>45992</v>
      </c>
      <c r="B20089" t="s">
        <v>940</v>
      </c>
      <c r="C20089" t="s">
        <v>279</v>
      </c>
      <c r="E20089" t="s">
        <v>780</v>
      </c>
      <c r="F20089" t="s">
        <v>249</v>
      </c>
      <c r="G20089" t="s">
        <v>85</v>
      </c>
      <c r="H20089">
        <v>11324</v>
      </c>
      <c r="I20089" s="68" t="str">
        <f>VLOOKUP(E20089,Refs!$P$2:$R$29,3,FALSE)</f>
        <v>Y60</v>
      </c>
      <c r="J20089" s="68" t="str">
        <f>VLOOKUP(E20089,Refs!$P$2:$S$29,4,FALSE)</f>
        <v>Midlands</v>
      </c>
      <c r="K20089" s="28">
        <f t="shared" si="634"/>
        <v>11324</v>
      </c>
    </row>
    <row r="20090" spans="1:11" x14ac:dyDescent="0.35">
      <c r="A20090" s="69">
        <f t="shared" si="633"/>
        <v>45992</v>
      </c>
      <c r="B20090" t="s">
        <v>940</v>
      </c>
      <c r="C20090" t="s">
        <v>279</v>
      </c>
      <c r="E20090" t="s">
        <v>780</v>
      </c>
      <c r="F20090" t="s">
        <v>249</v>
      </c>
      <c r="G20090" t="s">
        <v>86</v>
      </c>
      <c r="H20090">
        <v>4233</v>
      </c>
      <c r="I20090" s="68" t="str">
        <f>VLOOKUP(E20090,Refs!$P$2:$R$29,3,FALSE)</f>
        <v>Y60</v>
      </c>
      <c r="J20090" s="68" t="str">
        <f>VLOOKUP(E20090,Refs!$P$2:$S$29,4,FALSE)</f>
        <v>Midlands</v>
      </c>
      <c r="K20090" s="28">
        <f t="shared" si="634"/>
        <v>4233</v>
      </c>
    </row>
    <row r="20091" spans="1:11" x14ac:dyDescent="0.35">
      <c r="A20091" s="69">
        <f t="shared" si="633"/>
        <v>45992</v>
      </c>
      <c r="B20091" t="s">
        <v>940</v>
      </c>
      <c r="C20091" t="s">
        <v>279</v>
      </c>
      <c r="E20091" t="s">
        <v>780</v>
      </c>
      <c r="F20091" t="s">
        <v>249</v>
      </c>
      <c r="G20091" t="s">
        <v>87</v>
      </c>
      <c r="H20091">
        <v>3388</v>
      </c>
      <c r="I20091" s="68" t="str">
        <f>VLOOKUP(E20091,Refs!$P$2:$R$29,3,FALSE)</f>
        <v>Y60</v>
      </c>
      <c r="J20091" s="68" t="str">
        <f>VLOOKUP(E20091,Refs!$P$2:$S$29,4,FALSE)</f>
        <v>Midlands</v>
      </c>
      <c r="K20091" s="28">
        <f t="shared" si="634"/>
        <v>3388</v>
      </c>
    </row>
    <row r="20092" spans="1:11" x14ac:dyDescent="0.35">
      <c r="A20092" s="69">
        <f t="shared" si="633"/>
        <v>45992</v>
      </c>
      <c r="B20092" t="s">
        <v>940</v>
      </c>
      <c r="C20092" t="s">
        <v>279</v>
      </c>
      <c r="E20092" t="s">
        <v>780</v>
      </c>
      <c r="F20092" t="s">
        <v>249</v>
      </c>
      <c r="G20092" t="s">
        <v>88</v>
      </c>
      <c r="H20092">
        <v>10920</v>
      </c>
      <c r="I20092" s="68" t="str">
        <f>VLOOKUP(E20092,Refs!$P$2:$R$29,3,FALSE)</f>
        <v>Y60</v>
      </c>
      <c r="J20092" s="68" t="str">
        <f>VLOOKUP(E20092,Refs!$P$2:$S$29,4,FALSE)</f>
        <v>Midlands</v>
      </c>
      <c r="K20092" s="28">
        <f t="shared" si="634"/>
        <v>10920</v>
      </c>
    </row>
    <row r="20093" spans="1:11" x14ac:dyDescent="0.35">
      <c r="A20093" s="69">
        <f t="shared" si="633"/>
        <v>45992</v>
      </c>
      <c r="B20093" t="s">
        <v>940</v>
      </c>
      <c r="C20093" t="s">
        <v>279</v>
      </c>
      <c r="E20093" t="s">
        <v>780</v>
      </c>
      <c r="F20093" t="s">
        <v>249</v>
      </c>
      <c r="G20093" t="s">
        <v>89</v>
      </c>
      <c r="H20093">
        <v>326977</v>
      </c>
      <c r="I20093" s="68" t="str">
        <f>VLOOKUP(E20093,Refs!$P$2:$R$29,3,FALSE)</f>
        <v>Y60</v>
      </c>
      <c r="J20093" s="68" t="str">
        <f>VLOOKUP(E20093,Refs!$P$2:$S$29,4,FALSE)</f>
        <v>Midlands</v>
      </c>
      <c r="K20093" s="28">
        <f t="shared" si="634"/>
        <v>326977</v>
      </c>
    </row>
    <row r="20094" spans="1:11" x14ac:dyDescent="0.35">
      <c r="A20094" s="69">
        <f t="shared" si="633"/>
        <v>45992</v>
      </c>
      <c r="B20094" t="s">
        <v>940</v>
      </c>
      <c r="C20094" t="s">
        <v>279</v>
      </c>
      <c r="E20094" t="s">
        <v>780</v>
      </c>
      <c r="F20094" t="s">
        <v>249</v>
      </c>
      <c r="G20094" t="s">
        <v>27</v>
      </c>
      <c r="H20094">
        <v>41806</v>
      </c>
      <c r="I20094" s="68" t="str">
        <f>VLOOKUP(E20094,Refs!$P$2:$R$29,3,FALSE)</f>
        <v>Y60</v>
      </c>
      <c r="J20094" s="68" t="str">
        <f>VLOOKUP(E20094,Refs!$P$2:$S$29,4,FALSE)</f>
        <v>Midlands</v>
      </c>
      <c r="K20094" s="28">
        <f t="shared" si="634"/>
        <v>41806</v>
      </c>
    </row>
    <row r="20095" spans="1:11" x14ac:dyDescent="0.35">
      <c r="A20095" s="69">
        <f t="shared" si="633"/>
        <v>45992</v>
      </c>
      <c r="B20095" t="s">
        <v>940</v>
      </c>
      <c r="C20095" t="s">
        <v>279</v>
      </c>
      <c r="E20095" t="s">
        <v>780</v>
      </c>
      <c r="F20095" t="s">
        <v>249</v>
      </c>
      <c r="G20095" t="s">
        <v>29</v>
      </c>
      <c r="H20095">
        <v>42861</v>
      </c>
      <c r="I20095" s="68" t="str">
        <f>VLOOKUP(E20095,Refs!$P$2:$R$29,3,FALSE)</f>
        <v>Y60</v>
      </c>
      <c r="J20095" s="68" t="str">
        <f>VLOOKUP(E20095,Refs!$P$2:$S$29,4,FALSE)</f>
        <v>Midlands</v>
      </c>
      <c r="K20095" s="28">
        <f t="shared" si="634"/>
        <v>42861</v>
      </c>
    </row>
    <row r="20096" spans="1:11" x14ac:dyDescent="0.35">
      <c r="A20096" s="69">
        <f t="shared" si="633"/>
        <v>45992</v>
      </c>
      <c r="B20096" t="s">
        <v>940</v>
      </c>
      <c r="C20096" t="s">
        <v>279</v>
      </c>
      <c r="E20096" t="s">
        <v>780</v>
      </c>
      <c r="F20096" t="s">
        <v>249</v>
      </c>
      <c r="G20096" t="s">
        <v>90</v>
      </c>
      <c r="H20096">
        <v>26032</v>
      </c>
      <c r="I20096" s="68" t="str">
        <f>VLOOKUP(E20096,Refs!$P$2:$R$29,3,FALSE)</f>
        <v>Y60</v>
      </c>
      <c r="J20096" s="68" t="str">
        <f>VLOOKUP(E20096,Refs!$P$2:$S$29,4,FALSE)</f>
        <v>Midlands</v>
      </c>
      <c r="K20096" s="28">
        <f t="shared" si="634"/>
        <v>26032</v>
      </c>
    </row>
    <row r="20097" spans="1:11" x14ac:dyDescent="0.35">
      <c r="A20097" s="69">
        <f t="shared" si="633"/>
        <v>45992</v>
      </c>
      <c r="B20097" t="s">
        <v>940</v>
      </c>
      <c r="C20097" t="s">
        <v>279</v>
      </c>
      <c r="E20097" t="s">
        <v>780</v>
      </c>
      <c r="F20097" t="s">
        <v>249</v>
      </c>
      <c r="G20097" t="s">
        <v>91</v>
      </c>
      <c r="H20097">
        <v>139</v>
      </c>
      <c r="I20097" s="68" t="str">
        <f>VLOOKUP(E20097,Refs!$P$2:$R$29,3,FALSE)</f>
        <v>Y60</v>
      </c>
      <c r="J20097" s="68" t="str">
        <f>VLOOKUP(E20097,Refs!$P$2:$S$29,4,FALSE)</f>
        <v>Midlands</v>
      </c>
      <c r="K20097" s="28">
        <f t="shared" si="634"/>
        <v>139</v>
      </c>
    </row>
    <row r="20098" spans="1:11" x14ac:dyDescent="0.35">
      <c r="A20098" s="69">
        <f t="shared" si="633"/>
        <v>45992</v>
      </c>
      <c r="B20098" t="s">
        <v>940</v>
      </c>
      <c r="C20098" t="s">
        <v>279</v>
      </c>
      <c r="E20098" t="s">
        <v>780</v>
      </c>
      <c r="F20098" t="s">
        <v>249</v>
      </c>
      <c r="G20098" t="s">
        <v>92</v>
      </c>
      <c r="H20098">
        <v>18005</v>
      </c>
      <c r="I20098" s="68" t="str">
        <f>VLOOKUP(E20098,Refs!$P$2:$R$29,3,FALSE)</f>
        <v>Y60</v>
      </c>
      <c r="J20098" s="68" t="str">
        <f>VLOOKUP(E20098,Refs!$P$2:$S$29,4,FALSE)</f>
        <v>Midlands</v>
      </c>
      <c r="K20098" s="28">
        <f t="shared" si="634"/>
        <v>18005</v>
      </c>
    </row>
    <row r="20099" spans="1:11" x14ac:dyDescent="0.35">
      <c r="A20099" s="69">
        <f t="shared" ref="A20099:A20162" si="635">DATEVALUE(RIGHT(B20099,8))</f>
        <v>45992</v>
      </c>
      <c r="B20099" t="s">
        <v>940</v>
      </c>
      <c r="C20099" t="s">
        <v>279</v>
      </c>
      <c r="E20099" t="s">
        <v>780</v>
      </c>
      <c r="F20099" t="s">
        <v>249</v>
      </c>
      <c r="G20099" t="s">
        <v>93</v>
      </c>
      <c r="H20099">
        <v>1224</v>
      </c>
      <c r="I20099" s="68" t="str">
        <f>VLOOKUP(E20099,Refs!$P$2:$R$29,3,FALSE)</f>
        <v>Y60</v>
      </c>
      <c r="J20099" s="68" t="str">
        <f>VLOOKUP(E20099,Refs!$P$2:$S$29,4,FALSE)</f>
        <v>Midlands</v>
      </c>
      <c r="K20099" s="28">
        <f t="shared" si="634"/>
        <v>1224</v>
      </c>
    </row>
    <row r="20100" spans="1:11" x14ac:dyDescent="0.35">
      <c r="A20100" s="69">
        <f t="shared" si="635"/>
        <v>45992</v>
      </c>
      <c r="B20100" t="s">
        <v>940</v>
      </c>
      <c r="C20100" t="s">
        <v>279</v>
      </c>
      <c r="E20100" t="s">
        <v>780</v>
      </c>
      <c r="F20100" t="s">
        <v>249</v>
      </c>
      <c r="G20100" t="s">
        <v>94</v>
      </c>
      <c r="H20100">
        <v>10992</v>
      </c>
      <c r="I20100" s="68" t="str">
        <f>VLOOKUP(E20100,Refs!$P$2:$R$29,3,FALSE)</f>
        <v>Y60</v>
      </c>
      <c r="J20100" s="68" t="str">
        <f>VLOOKUP(E20100,Refs!$P$2:$S$29,4,FALSE)</f>
        <v>Midlands</v>
      </c>
      <c r="K20100" s="28">
        <f t="shared" si="634"/>
        <v>10992</v>
      </c>
    </row>
    <row r="20101" spans="1:11" x14ac:dyDescent="0.35">
      <c r="A20101" s="69">
        <f t="shared" si="635"/>
        <v>45992</v>
      </c>
      <c r="B20101" t="s">
        <v>940</v>
      </c>
      <c r="C20101" t="s">
        <v>279</v>
      </c>
      <c r="E20101" t="s">
        <v>780</v>
      </c>
      <c r="F20101" t="s">
        <v>249</v>
      </c>
      <c r="G20101" t="s">
        <v>95</v>
      </c>
      <c r="H20101">
        <v>2484</v>
      </c>
      <c r="I20101" s="68" t="str">
        <f>VLOOKUP(E20101,Refs!$P$2:$R$29,3,FALSE)</f>
        <v>Y60</v>
      </c>
      <c r="J20101" s="68" t="str">
        <f>VLOOKUP(E20101,Refs!$P$2:$S$29,4,FALSE)</f>
        <v>Midlands</v>
      </c>
      <c r="K20101" s="28">
        <f t="shared" si="634"/>
        <v>2484</v>
      </c>
    </row>
    <row r="20102" spans="1:11" x14ac:dyDescent="0.35">
      <c r="A20102" s="69">
        <f t="shared" si="635"/>
        <v>45992</v>
      </c>
      <c r="B20102" t="s">
        <v>940</v>
      </c>
      <c r="C20102" t="s">
        <v>279</v>
      </c>
      <c r="E20102" t="s">
        <v>780</v>
      </c>
      <c r="F20102" t="s">
        <v>249</v>
      </c>
      <c r="G20102" t="s">
        <v>96</v>
      </c>
      <c r="H20102">
        <v>14323</v>
      </c>
      <c r="I20102" s="68" t="str">
        <f>VLOOKUP(E20102,Refs!$P$2:$R$29,3,FALSE)</f>
        <v>Y60</v>
      </c>
      <c r="J20102" s="68" t="str">
        <f>VLOOKUP(E20102,Refs!$P$2:$S$29,4,FALSE)</f>
        <v>Midlands</v>
      </c>
      <c r="K20102" s="28">
        <f t="shared" si="634"/>
        <v>14323</v>
      </c>
    </row>
    <row r="20103" spans="1:11" x14ac:dyDescent="0.35">
      <c r="A20103" s="69">
        <f t="shared" si="635"/>
        <v>45992</v>
      </c>
      <c r="B20103" t="s">
        <v>940</v>
      </c>
      <c r="C20103" t="s">
        <v>279</v>
      </c>
      <c r="E20103" t="s">
        <v>780</v>
      </c>
      <c r="F20103" t="s">
        <v>249</v>
      </c>
      <c r="G20103" t="s">
        <v>31</v>
      </c>
      <c r="H20103">
        <v>7232</v>
      </c>
      <c r="I20103" s="68" t="str">
        <f>VLOOKUP(E20103,Refs!$P$2:$R$29,3,FALSE)</f>
        <v>Y60</v>
      </c>
      <c r="J20103" s="68" t="str">
        <f>VLOOKUP(E20103,Refs!$P$2:$S$29,4,FALSE)</f>
        <v>Midlands</v>
      </c>
      <c r="K20103" s="28">
        <f t="shared" si="634"/>
        <v>7232</v>
      </c>
    </row>
    <row r="20104" spans="1:11" x14ac:dyDescent="0.35">
      <c r="A20104" s="69">
        <f t="shared" si="635"/>
        <v>45992</v>
      </c>
      <c r="B20104" t="s">
        <v>940</v>
      </c>
      <c r="C20104" t="s">
        <v>279</v>
      </c>
      <c r="E20104" t="s">
        <v>780</v>
      </c>
      <c r="F20104" t="s">
        <v>249</v>
      </c>
      <c r="G20104" t="s">
        <v>97</v>
      </c>
      <c r="H20104">
        <v>31839</v>
      </c>
      <c r="I20104" s="68" t="str">
        <f>VLOOKUP(E20104,Refs!$P$2:$R$29,3,FALSE)</f>
        <v>Y60</v>
      </c>
      <c r="J20104" s="68" t="str">
        <f>VLOOKUP(E20104,Refs!$P$2:$S$29,4,FALSE)</f>
        <v>Midlands</v>
      </c>
      <c r="K20104" s="28">
        <f t="shared" si="634"/>
        <v>31839</v>
      </c>
    </row>
    <row r="20105" spans="1:11" x14ac:dyDescent="0.35">
      <c r="A20105" s="69">
        <f t="shared" si="635"/>
        <v>45992</v>
      </c>
      <c r="B20105" t="s">
        <v>940</v>
      </c>
      <c r="C20105" t="s">
        <v>279</v>
      </c>
      <c r="E20105" t="s">
        <v>780</v>
      </c>
      <c r="F20105" t="s">
        <v>249</v>
      </c>
      <c r="G20105" t="s">
        <v>98</v>
      </c>
      <c r="H20105">
        <v>30938</v>
      </c>
      <c r="I20105" s="68" t="str">
        <f>VLOOKUP(E20105,Refs!$P$2:$R$29,3,FALSE)</f>
        <v>Y60</v>
      </c>
      <c r="J20105" s="68" t="str">
        <f>VLOOKUP(E20105,Refs!$P$2:$S$29,4,FALSE)</f>
        <v>Midlands</v>
      </c>
      <c r="K20105" s="28">
        <f t="shared" si="634"/>
        <v>30938</v>
      </c>
    </row>
    <row r="20106" spans="1:11" x14ac:dyDescent="0.35">
      <c r="A20106" s="69">
        <f t="shared" si="635"/>
        <v>45992</v>
      </c>
      <c r="B20106" t="s">
        <v>940</v>
      </c>
      <c r="C20106" t="s">
        <v>279</v>
      </c>
      <c r="E20106" t="s">
        <v>780</v>
      </c>
      <c r="F20106" t="s">
        <v>249</v>
      </c>
      <c r="G20106" t="s">
        <v>99</v>
      </c>
      <c r="H20106">
        <v>29163</v>
      </c>
      <c r="I20106" s="68" t="str">
        <f>VLOOKUP(E20106,Refs!$P$2:$R$29,3,FALSE)</f>
        <v>Y60</v>
      </c>
      <c r="J20106" s="68" t="str">
        <f>VLOOKUP(E20106,Refs!$P$2:$S$29,4,FALSE)</f>
        <v>Midlands</v>
      </c>
      <c r="K20106" s="28">
        <f t="shared" si="634"/>
        <v>29163</v>
      </c>
    </row>
    <row r="20107" spans="1:11" x14ac:dyDescent="0.35">
      <c r="A20107" s="69">
        <f t="shared" si="635"/>
        <v>45992</v>
      </c>
      <c r="B20107" t="s">
        <v>940</v>
      </c>
      <c r="C20107" t="s">
        <v>279</v>
      </c>
      <c r="E20107" t="s">
        <v>780</v>
      </c>
      <c r="F20107" t="s">
        <v>249</v>
      </c>
      <c r="G20107" t="s">
        <v>100</v>
      </c>
      <c r="H20107">
        <v>22903</v>
      </c>
      <c r="I20107" s="68" t="str">
        <f>VLOOKUP(E20107,Refs!$P$2:$R$29,3,FALSE)</f>
        <v>Y60</v>
      </c>
      <c r="J20107" s="68" t="str">
        <f>VLOOKUP(E20107,Refs!$P$2:$S$29,4,FALSE)</f>
        <v>Midlands</v>
      </c>
      <c r="K20107" s="28">
        <f t="shared" si="634"/>
        <v>22903</v>
      </c>
    </row>
    <row r="20108" spans="1:11" x14ac:dyDescent="0.35">
      <c r="A20108" s="69">
        <f t="shared" si="635"/>
        <v>45992</v>
      </c>
      <c r="B20108" t="s">
        <v>940</v>
      </c>
      <c r="C20108" t="s">
        <v>279</v>
      </c>
      <c r="E20108" t="s">
        <v>780</v>
      </c>
      <c r="F20108" t="s">
        <v>249</v>
      </c>
      <c r="G20108" t="s">
        <v>101</v>
      </c>
      <c r="H20108">
        <v>6094</v>
      </c>
      <c r="I20108" s="68" t="str">
        <f>VLOOKUP(E20108,Refs!$P$2:$R$29,3,FALSE)</f>
        <v>Y60</v>
      </c>
      <c r="J20108" s="68" t="str">
        <f>VLOOKUP(E20108,Refs!$P$2:$S$29,4,FALSE)</f>
        <v>Midlands</v>
      </c>
      <c r="K20108" s="28">
        <f t="shared" si="634"/>
        <v>6094</v>
      </c>
    </row>
    <row r="20109" spans="1:11" x14ac:dyDescent="0.35">
      <c r="A20109" s="69">
        <f t="shared" si="635"/>
        <v>45992</v>
      </c>
      <c r="B20109" t="s">
        <v>940</v>
      </c>
      <c r="C20109" t="s">
        <v>279</v>
      </c>
      <c r="E20109" t="s">
        <v>780</v>
      </c>
      <c r="F20109" t="s">
        <v>249</v>
      </c>
      <c r="G20109" t="s">
        <v>102</v>
      </c>
      <c r="H20109">
        <v>2984</v>
      </c>
      <c r="I20109" s="68" t="str">
        <f>VLOOKUP(E20109,Refs!$P$2:$R$29,3,FALSE)</f>
        <v>Y60</v>
      </c>
      <c r="J20109" s="68" t="str">
        <f>VLOOKUP(E20109,Refs!$P$2:$S$29,4,FALSE)</f>
        <v>Midlands</v>
      </c>
      <c r="K20109" s="28">
        <f t="shared" si="634"/>
        <v>2984</v>
      </c>
    </row>
    <row r="20110" spans="1:11" x14ac:dyDescent="0.35">
      <c r="A20110" s="69">
        <f t="shared" si="635"/>
        <v>45992</v>
      </c>
      <c r="B20110" t="s">
        <v>940</v>
      </c>
      <c r="C20110" t="s">
        <v>279</v>
      </c>
      <c r="E20110" t="s">
        <v>780</v>
      </c>
      <c r="F20110" t="s">
        <v>249</v>
      </c>
      <c r="G20110" t="s">
        <v>103</v>
      </c>
      <c r="H20110">
        <v>20016</v>
      </c>
      <c r="I20110" s="68" t="str">
        <f>VLOOKUP(E20110,Refs!$P$2:$R$29,3,FALSE)</f>
        <v>Y60</v>
      </c>
      <c r="J20110" s="68" t="str">
        <f>VLOOKUP(E20110,Refs!$P$2:$S$29,4,FALSE)</f>
        <v>Midlands</v>
      </c>
      <c r="K20110" s="28">
        <f t="shared" si="634"/>
        <v>20016</v>
      </c>
    </row>
    <row r="20111" spans="1:11" x14ac:dyDescent="0.35">
      <c r="A20111" s="69">
        <f t="shared" si="635"/>
        <v>45992</v>
      </c>
      <c r="B20111" t="s">
        <v>940</v>
      </c>
      <c r="C20111" t="s">
        <v>279</v>
      </c>
      <c r="E20111" t="s">
        <v>780</v>
      </c>
      <c r="F20111" t="s">
        <v>249</v>
      </c>
      <c r="G20111" t="s">
        <v>104</v>
      </c>
      <c r="H20111">
        <v>26024521</v>
      </c>
      <c r="I20111" s="68" t="str">
        <f>VLOOKUP(E20111,Refs!$P$2:$R$29,3,FALSE)</f>
        <v>Y60</v>
      </c>
      <c r="J20111" s="68" t="str">
        <f>VLOOKUP(E20111,Refs!$P$2:$S$29,4,FALSE)</f>
        <v>Midlands</v>
      </c>
      <c r="K20111" s="28">
        <f t="shared" si="634"/>
        <v>26024521</v>
      </c>
    </row>
    <row r="20112" spans="1:11" x14ac:dyDescent="0.35">
      <c r="A20112" s="69">
        <f t="shared" si="635"/>
        <v>45992</v>
      </c>
      <c r="B20112" t="s">
        <v>940</v>
      </c>
      <c r="C20112" t="s">
        <v>279</v>
      </c>
      <c r="E20112" t="s">
        <v>780</v>
      </c>
      <c r="F20112" t="s">
        <v>249</v>
      </c>
      <c r="G20112" t="s">
        <v>105</v>
      </c>
      <c r="H20112">
        <v>31659</v>
      </c>
      <c r="I20112" s="68" t="str">
        <f>VLOOKUP(E20112,Refs!$P$2:$R$29,3,FALSE)</f>
        <v>Y60</v>
      </c>
      <c r="J20112" s="68" t="str">
        <f>VLOOKUP(E20112,Refs!$P$2:$S$29,4,FALSE)</f>
        <v>Midlands</v>
      </c>
      <c r="K20112" s="28">
        <f t="shared" si="634"/>
        <v>31659</v>
      </c>
    </row>
    <row r="20113" spans="1:11" x14ac:dyDescent="0.35">
      <c r="A20113" s="69">
        <f t="shared" si="635"/>
        <v>45992</v>
      </c>
      <c r="B20113" t="s">
        <v>940</v>
      </c>
      <c r="C20113" t="s">
        <v>279</v>
      </c>
      <c r="E20113" t="s">
        <v>780</v>
      </c>
      <c r="F20113" t="s">
        <v>249</v>
      </c>
      <c r="G20113" t="s">
        <v>106</v>
      </c>
      <c r="H20113">
        <v>12222</v>
      </c>
      <c r="I20113" s="68" t="str">
        <f>VLOOKUP(E20113,Refs!$P$2:$R$29,3,FALSE)</f>
        <v>Y60</v>
      </c>
      <c r="J20113" s="68" t="str">
        <f>VLOOKUP(E20113,Refs!$P$2:$S$29,4,FALSE)</f>
        <v>Midlands</v>
      </c>
      <c r="K20113" s="28">
        <f t="shared" si="634"/>
        <v>12222</v>
      </c>
    </row>
    <row r="20114" spans="1:11" x14ac:dyDescent="0.35">
      <c r="A20114" s="69">
        <f t="shared" si="635"/>
        <v>45992</v>
      </c>
      <c r="B20114" t="s">
        <v>940</v>
      </c>
      <c r="C20114" t="s">
        <v>279</v>
      </c>
      <c r="E20114" t="s">
        <v>780</v>
      </c>
      <c r="F20114" t="s">
        <v>249</v>
      </c>
      <c r="G20114" t="s">
        <v>107</v>
      </c>
      <c r="H20114">
        <v>1811</v>
      </c>
      <c r="I20114" s="68" t="str">
        <f>VLOOKUP(E20114,Refs!$P$2:$R$29,3,FALSE)</f>
        <v>Y60</v>
      </c>
      <c r="J20114" s="68" t="str">
        <f>VLOOKUP(E20114,Refs!$P$2:$S$29,4,FALSE)</f>
        <v>Midlands</v>
      </c>
      <c r="K20114" s="28">
        <f t="shared" si="634"/>
        <v>1811</v>
      </c>
    </row>
    <row r="20115" spans="1:11" x14ac:dyDescent="0.35">
      <c r="A20115" s="69">
        <f t="shared" si="635"/>
        <v>45992</v>
      </c>
      <c r="B20115" t="s">
        <v>940</v>
      </c>
      <c r="C20115" t="s">
        <v>279</v>
      </c>
      <c r="E20115" t="s">
        <v>780</v>
      </c>
      <c r="F20115" t="s">
        <v>249</v>
      </c>
      <c r="G20115" t="s">
        <v>108</v>
      </c>
      <c r="H20115">
        <v>5967</v>
      </c>
      <c r="I20115" s="68" t="str">
        <f>VLOOKUP(E20115,Refs!$P$2:$R$29,3,FALSE)</f>
        <v>Y60</v>
      </c>
      <c r="J20115" s="68" t="str">
        <f>VLOOKUP(E20115,Refs!$P$2:$S$29,4,FALSE)</f>
        <v>Midlands</v>
      </c>
      <c r="K20115" s="28">
        <f t="shared" si="634"/>
        <v>5967</v>
      </c>
    </row>
    <row r="20116" spans="1:11" x14ac:dyDescent="0.35">
      <c r="A20116" s="69">
        <f t="shared" si="635"/>
        <v>45992</v>
      </c>
      <c r="B20116" t="s">
        <v>940</v>
      </c>
      <c r="C20116" t="s">
        <v>279</v>
      </c>
      <c r="E20116" t="s">
        <v>780</v>
      </c>
      <c r="F20116" t="s">
        <v>249</v>
      </c>
      <c r="G20116" t="s">
        <v>109</v>
      </c>
      <c r="H20116">
        <v>12589527</v>
      </c>
      <c r="I20116" s="68" t="str">
        <f>VLOOKUP(E20116,Refs!$P$2:$R$29,3,FALSE)</f>
        <v>Y60</v>
      </c>
      <c r="J20116" s="68" t="str">
        <f>VLOOKUP(E20116,Refs!$P$2:$S$29,4,FALSE)</f>
        <v>Midlands</v>
      </c>
      <c r="K20116" s="28">
        <f t="shared" si="634"/>
        <v>12589527</v>
      </c>
    </row>
    <row r="20117" spans="1:11" x14ac:dyDescent="0.35">
      <c r="A20117" s="69">
        <f t="shared" si="635"/>
        <v>45992</v>
      </c>
      <c r="B20117" t="s">
        <v>940</v>
      </c>
      <c r="C20117" t="s">
        <v>279</v>
      </c>
      <c r="E20117" t="s">
        <v>780</v>
      </c>
      <c r="F20117" t="s">
        <v>249</v>
      </c>
      <c r="G20117" t="s">
        <v>110</v>
      </c>
      <c r="H20117">
        <v>16148</v>
      </c>
      <c r="I20117" s="68" t="str">
        <f>VLOOKUP(E20117,Refs!$P$2:$R$29,3,FALSE)</f>
        <v>Y60</v>
      </c>
      <c r="J20117" s="68" t="str">
        <f>VLOOKUP(E20117,Refs!$P$2:$S$29,4,FALSE)</f>
        <v>Midlands</v>
      </c>
      <c r="K20117" s="28">
        <f t="shared" si="634"/>
        <v>16148</v>
      </c>
    </row>
    <row r="20118" spans="1:11" x14ac:dyDescent="0.35">
      <c r="A20118" s="69">
        <f t="shared" si="635"/>
        <v>45992</v>
      </c>
      <c r="B20118" t="s">
        <v>940</v>
      </c>
      <c r="C20118" t="s">
        <v>279</v>
      </c>
      <c r="E20118" t="s">
        <v>780</v>
      </c>
      <c r="F20118" t="s">
        <v>249</v>
      </c>
      <c r="G20118" t="s">
        <v>808</v>
      </c>
      <c r="H20118">
        <v>159303</v>
      </c>
      <c r="I20118" s="68" t="str">
        <f>VLOOKUP(E20118,Refs!$P$2:$R$29,3,FALSE)</f>
        <v>Y60</v>
      </c>
      <c r="J20118" s="68" t="str">
        <f>VLOOKUP(E20118,Refs!$P$2:$S$29,4,FALSE)</f>
        <v>Midlands</v>
      </c>
      <c r="K20118" s="28">
        <f t="shared" si="634"/>
        <v>159303</v>
      </c>
    </row>
    <row r="20119" spans="1:11" x14ac:dyDescent="0.35">
      <c r="A20119" s="69">
        <f t="shared" si="635"/>
        <v>45992</v>
      </c>
      <c r="B20119" t="s">
        <v>940</v>
      </c>
      <c r="C20119" t="s">
        <v>279</v>
      </c>
      <c r="E20119" t="s">
        <v>780</v>
      </c>
      <c r="F20119" t="s">
        <v>249</v>
      </c>
      <c r="G20119" t="s">
        <v>809</v>
      </c>
      <c r="H20119">
        <v>4001</v>
      </c>
      <c r="I20119" s="68" t="str">
        <f>VLOOKUP(E20119,Refs!$P$2:$R$29,3,FALSE)</f>
        <v>Y60</v>
      </c>
      <c r="J20119" s="68" t="str">
        <f>VLOOKUP(E20119,Refs!$P$2:$S$29,4,FALSE)</f>
        <v>Midlands</v>
      </c>
      <c r="K20119" s="28">
        <f t="shared" si="634"/>
        <v>4001</v>
      </c>
    </row>
    <row r="20120" spans="1:11" x14ac:dyDescent="0.35">
      <c r="A20120" s="69">
        <f t="shared" si="635"/>
        <v>45992</v>
      </c>
      <c r="B20120" t="s">
        <v>940</v>
      </c>
      <c r="C20120" t="s">
        <v>279</v>
      </c>
      <c r="E20120" t="s">
        <v>780</v>
      </c>
      <c r="F20120" t="s">
        <v>249</v>
      </c>
      <c r="G20120" t="s">
        <v>111</v>
      </c>
      <c r="H20120">
        <v>247109</v>
      </c>
      <c r="I20120" s="68" t="str">
        <f>VLOOKUP(E20120,Refs!$P$2:$R$29,3,FALSE)</f>
        <v>Y60</v>
      </c>
      <c r="J20120" s="68" t="str">
        <f>VLOOKUP(E20120,Refs!$P$2:$S$29,4,FALSE)</f>
        <v>Midlands</v>
      </c>
      <c r="K20120" s="28">
        <f t="shared" si="634"/>
        <v>247109</v>
      </c>
    </row>
    <row r="20121" spans="1:11" x14ac:dyDescent="0.35">
      <c r="A20121" s="69">
        <f t="shared" si="635"/>
        <v>45992</v>
      </c>
      <c r="B20121" t="s">
        <v>940</v>
      </c>
      <c r="C20121" t="s">
        <v>279</v>
      </c>
      <c r="E20121" t="s">
        <v>780</v>
      </c>
      <c r="F20121" t="s">
        <v>249</v>
      </c>
      <c r="G20121" t="s">
        <v>112</v>
      </c>
      <c r="H20121">
        <v>332</v>
      </c>
      <c r="I20121" s="68" t="str">
        <f>VLOOKUP(E20121,Refs!$P$2:$R$29,3,FALSE)</f>
        <v>Y60</v>
      </c>
      <c r="J20121" s="68" t="str">
        <f>VLOOKUP(E20121,Refs!$P$2:$S$29,4,FALSE)</f>
        <v>Midlands</v>
      </c>
      <c r="K20121" s="28">
        <f t="shared" si="634"/>
        <v>332</v>
      </c>
    </row>
    <row r="20122" spans="1:11" x14ac:dyDescent="0.35">
      <c r="A20122" s="69">
        <f t="shared" si="635"/>
        <v>45992</v>
      </c>
      <c r="B20122" t="s">
        <v>940</v>
      </c>
      <c r="C20122" t="s">
        <v>279</v>
      </c>
      <c r="E20122" t="s">
        <v>780</v>
      </c>
      <c r="F20122" t="s">
        <v>249</v>
      </c>
      <c r="G20122" t="s">
        <v>113</v>
      </c>
      <c r="H20122">
        <v>182093</v>
      </c>
      <c r="I20122" s="68" t="str">
        <f>VLOOKUP(E20122,Refs!$P$2:$R$29,3,FALSE)</f>
        <v>Y60</v>
      </c>
      <c r="J20122" s="68" t="str">
        <f>VLOOKUP(E20122,Refs!$P$2:$S$29,4,FALSE)</f>
        <v>Midlands</v>
      </c>
      <c r="K20122" s="28">
        <f t="shared" si="634"/>
        <v>182093</v>
      </c>
    </row>
    <row r="20123" spans="1:11" x14ac:dyDescent="0.35">
      <c r="A20123" s="69">
        <f t="shared" si="635"/>
        <v>45992</v>
      </c>
      <c r="B20123" t="s">
        <v>940</v>
      </c>
      <c r="C20123" t="s">
        <v>279</v>
      </c>
      <c r="E20123" t="s">
        <v>780</v>
      </c>
      <c r="F20123" t="s">
        <v>249</v>
      </c>
      <c r="G20123" t="s">
        <v>114</v>
      </c>
      <c r="H20123">
        <v>45489</v>
      </c>
      <c r="I20123" s="68" t="str">
        <f>VLOOKUP(E20123,Refs!$P$2:$R$29,3,FALSE)</f>
        <v>Y60</v>
      </c>
      <c r="J20123" s="68" t="str">
        <f>VLOOKUP(E20123,Refs!$P$2:$S$29,4,FALSE)</f>
        <v>Midlands</v>
      </c>
      <c r="K20123" s="28">
        <f t="shared" si="634"/>
        <v>45489</v>
      </c>
    </row>
    <row r="20124" spans="1:11" x14ac:dyDescent="0.35">
      <c r="A20124" s="69">
        <f t="shared" si="635"/>
        <v>45992</v>
      </c>
      <c r="B20124" t="s">
        <v>940</v>
      </c>
      <c r="C20124" t="s">
        <v>279</v>
      </c>
      <c r="E20124" t="s">
        <v>780</v>
      </c>
      <c r="F20124" t="s">
        <v>249</v>
      </c>
      <c r="G20124" t="s">
        <v>115</v>
      </c>
      <c r="H20124">
        <v>49221</v>
      </c>
      <c r="I20124" s="68" t="str">
        <f>VLOOKUP(E20124,Refs!$P$2:$R$29,3,FALSE)</f>
        <v>Y60</v>
      </c>
      <c r="J20124" s="68" t="str">
        <f>VLOOKUP(E20124,Refs!$P$2:$S$29,4,FALSE)</f>
        <v>Midlands</v>
      </c>
      <c r="K20124" s="28">
        <f t="shared" si="634"/>
        <v>49221</v>
      </c>
    </row>
    <row r="20125" spans="1:11" x14ac:dyDescent="0.35">
      <c r="A20125" s="69">
        <f t="shared" si="635"/>
        <v>45992</v>
      </c>
      <c r="B20125" t="s">
        <v>940</v>
      </c>
      <c r="C20125" t="s">
        <v>279</v>
      </c>
      <c r="E20125" t="s">
        <v>780</v>
      </c>
      <c r="F20125" t="s">
        <v>249</v>
      </c>
      <c r="G20125" t="s">
        <v>116</v>
      </c>
      <c r="H20125">
        <v>21871</v>
      </c>
      <c r="I20125" s="68" t="str">
        <f>VLOOKUP(E20125,Refs!$P$2:$R$29,3,FALSE)</f>
        <v>Y60</v>
      </c>
      <c r="J20125" s="68" t="str">
        <f>VLOOKUP(E20125,Refs!$P$2:$S$29,4,FALSE)</f>
        <v>Midlands</v>
      </c>
      <c r="K20125" s="28">
        <f t="shared" si="634"/>
        <v>21871</v>
      </c>
    </row>
    <row r="20126" spans="1:11" x14ac:dyDescent="0.35">
      <c r="A20126" s="69">
        <f t="shared" si="635"/>
        <v>45992</v>
      </c>
      <c r="B20126" t="s">
        <v>940</v>
      </c>
      <c r="C20126" t="s">
        <v>279</v>
      </c>
      <c r="E20126" t="s">
        <v>780</v>
      </c>
      <c r="F20126" t="s">
        <v>249</v>
      </c>
      <c r="G20126" t="s">
        <v>117</v>
      </c>
      <c r="H20126">
        <v>84236</v>
      </c>
      <c r="I20126" s="68" t="str">
        <f>VLOOKUP(E20126,Refs!$P$2:$R$29,3,FALSE)</f>
        <v>Y60</v>
      </c>
      <c r="J20126" s="68" t="str">
        <f>VLOOKUP(E20126,Refs!$P$2:$S$29,4,FALSE)</f>
        <v>Midlands</v>
      </c>
      <c r="K20126" s="28">
        <f t="shared" si="634"/>
        <v>84236</v>
      </c>
    </row>
    <row r="20127" spans="1:11" x14ac:dyDescent="0.35">
      <c r="A20127" s="69">
        <f t="shared" si="635"/>
        <v>45992</v>
      </c>
      <c r="B20127" t="s">
        <v>940</v>
      </c>
      <c r="C20127" t="s">
        <v>279</v>
      </c>
      <c r="E20127" t="s">
        <v>780</v>
      </c>
      <c r="F20127" t="s">
        <v>249</v>
      </c>
      <c r="G20127" t="s">
        <v>118</v>
      </c>
      <c r="H20127">
        <v>8056</v>
      </c>
      <c r="I20127" s="68" t="str">
        <f>VLOOKUP(E20127,Refs!$P$2:$R$29,3,FALSE)</f>
        <v>Y60</v>
      </c>
      <c r="J20127" s="68" t="str">
        <f>VLOOKUP(E20127,Refs!$P$2:$S$29,4,FALSE)</f>
        <v>Midlands</v>
      </c>
      <c r="K20127" s="28">
        <f t="shared" si="634"/>
        <v>8056</v>
      </c>
    </row>
    <row r="20128" spans="1:11" x14ac:dyDescent="0.35">
      <c r="A20128" s="69">
        <f t="shared" si="635"/>
        <v>45992</v>
      </c>
      <c r="B20128" t="s">
        <v>940</v>
      </c>
      <c r="C20128" t="s">
        <v>279</v>
      </c>
      <c r="E20128" t="s">
        <v>780</v>
      </c>
      <c r="F20128" t="s">
        <v>249</v>
      </c>
      <c r="G20128" t="s">
        <v>119</v>
      </c>
      <c r="H20128">
        <v>26493</v>
      </c>
      <c r="I20128" s="68" t="str">
        <f>VLOOKUP(E20128,Refs!$P$2:$R$29,3,FALSE)</f>
        <v>Y60</v>
      </c>
      <c r="J20128" s="68" t="str">
        <f>VLOOKUP(E20128,Refs!$P$2:$S$29,4,FALSE)</f>
        <v>Midlands</v>
      </c>
      <c r="K20128" s="28">
        <f t="shared" si="634"/>
        <v>26493</v>
      </c>
    </row>
    <row r="20129" spans="1:11" x14ac:dyDescent="0.35">
      <c r="A20129" s="69">
        <f t="shared" si="635"/>
        <v>45992</v>
      </c>
      <c r="B20129" t="s">
        <v>940</v>
      </c>
      <c r="C20129" t="s">
        <v>279</v>
      </c>
      <c r="E20129" t="s">
        <v>780</v>
      </c>
      <c r="F20129" t="s">
        <v>249</v>
      </c>
      <c r="G20129" t="s">
        <v>120</v>
      </c>
      <c r="H20129">
        <v>9182</v>
      </c>
      <c r="I20129" s="68" t="str">
        <f>VLOOKUP(E20129,Refs!$P$2:$R$29,3,FALSE)</f>
        <v>Y60</v>
      </c>
      <c r="J20129" s="68" t="str">
        <f>VLOOKUP(E20129,Refs!$P$2:$S$29,4,FALSE)</f>
        <v>Midlands</v>
      </c>
      <c r="K20129" s="28">
        <f t="shared" si="634"/>
        <v>9182</v>
      </c>
    </row>
    <row r="20130" spans="1:11" x14ac:dyDescent="0.35">
      <c r="A20130" s="69">
        <f t="shared" si="635"/>
        <v>45992</v>
      </c>
      <c r="B20130" t="s">
        <v>940</v>
      </c>
      <c r="C20130" t="s">
        <v>279</v>
      </c>
      <c r="E20130" t="s">
        <v>780</v>
      </c>
      <c r="F20130" t="s">
        <v>249</v>
      </c>
      <c r="G20130" t="s">
        <v>121</v>
      </c>
      <c r="H20130">
        <v>27196</v>
      </c>
      <c r="I20130" s="68" t="str">
        <f>VLOOKUP(E20130,Refs!$P$2:$R$29,3,FALSE)</f>
        <v>Y60</v>
      </c>
      <c r="J20130" s="68" t="str">
        <f>VLOOKUP(E20130,Refs!$P$2:$S$29,4,FALSE)</f>
        <v>Midlands</v>
      </c>
      <c r="K20130" s="28">
        <f t="shared" ref="K20130:K20193" si="636">IF(OR(H20130="NULL",H20130=0,H20130=""),"",H20130)</f>
        <v>27196</v>
      </c>
    </row>
    <row r="20131" spans="1:11" x14ac:dyDescent="0.35">
      <c r="A20131" s="69">
        <f t="shared" si="635"/>
        <v>45992</v>
      </c>
      <c r="B20131" t="s">
        <v>940</v>
      </c>
      <c r="C20131" t="s">
        <v>279</v>
      </c>
      <c r="E20131" t="s">
        <v>780</v>
      </c>
      <c r="F20131" t="s">
        <v>249</v>
      </c>
      <c r="G20131" t="s">
        <v>122</v>
      </c>
      <c r="H20131">
        <v>1786</v>
      </c>
      <c r="I20131" s="68" t="str">
        <f>VLOOKUP(E20131,Refs!$P$2:$R$29,3,FALSE)</f>
        <v>Y60</v>
      </c>
      <c r="J20131" s="68" t="str">
        <f>VLOOKUP(E20131,Refs!$P$2:$S$29,4,FALSE)</f>
        <v>Midlands</v>
      </c>
      <c r="K20131" s="28">
        <f t="shared" si="636"/>
        <v>1786</v>
      </c>
    </row>
    <row r="20132" spans="1:11" x14ac:dyDescent="0.35">
      <c r="A20132" s="69">
        <f t="shared" si="635"/>
        <v>45992</v>
      </c>
      <c r="B20132" t="s">
        <v>940</v>
      </c>
      <c r="C20132" t="s">
        <v>279</v>
      </c>
      <c r="E20132" t="s">
        <v>780</v>
      </c>
      <c r="F20132" t="s">
        <v>249</v>
      </c>
      <c r="G20132" t="s">
        <v>123</v>
      </c>
      <c r="H20132">
        <v>187</v>
      </c>
      <c r="I20132" s="68" t="str">
        <f>VLOOKUP(E20132,Refs!$P$2:$R$29,3,FALSE)</f>
        <v>Y60</v>
      </c>
      <c r="J20132" s="68" t="str">
        <f>VLOOKUP(E20132,Refs!$P$2:$S$29,4,FALSE)</f>
        <v>Midlands</v>
      </c>
      <c r="K20132" s="28">
        <f t="shared" si="636"/>
        <v>187</v>
      </c>
    </row>
    <row r="20133" spans="1:11" x14ac:dyDescent="0.35">
      <c r="A20133" s="69">
        <f t="shared" si="635"/>
        <v>45992</v>
      </c>
      <c r="B20133" t="s">
        <v>940</v>
      </c>
      <c r="C20133" t="s">
        <v>279</v>
      </c>
      <c r="E20133" t="s">
        <v>780</v>
      </c>
      <c r="F20133" t="s">
        <v>249</v>
      </c>
      <c r="G20133" t="s">
        <v>124</v>
      </c>
      <c r="H20133">
        <v>1</v>
      </c>
      <c r="I20133" s="68" t="str">
        <f>VLOOKUP(E20133,Refs!$P$2:$R$29,3,FALSE)</f>
        <v>Y60</v>
      </c>
      <c r="J20133" s="68" t="str">
        <f>VLOOKUP(E20133,Refs!$P$2:$S$29,4,FALSE)</f>
        <v>Midlands</v>
      </c>
      <c r="K20133" s="28">
        <f t="shared" si="636"/>
        <v>1</v>
      </c>
    </row>
    <row r="20134" spans="1:11" x14ac:dyDescent="0.35">
      <c r="A20134" s="69">
        <f t="shared" si="635"/>
        <v>45992</v>
      </c>
      <c r="B20134" t="s">
        <v>940</v>
      </c>
      <c r="C20134" t="s">
        <v>279</v>
      </c>
      <c r="E20134" t="s">
        <v>780</v>
      </c>
      <c r="F20134" t="s">
        <v>249</v>
      </c>
      <c r="G20134" t="s">
        <v>125</v>
      </c>
      <c r="H20134">
        <v>0</v>
      </c>
      <c r="I20134" s="68" t="str">
        <f>VLOOKUP(E20134,Refs!$P$2:$R$29,3,FALSE)</f>
        <v>Y60</v>
      </c>
      <c r="J20134" s="68" t="str">
        <f>VLOOKUP(E20134,Refs!$P$2:$S$29,4,FALSE)</f>
        <v>Midlands</v>
      </c>
      <c r="K20134" s="28" t="str">
        <f t="shared" si="636"/>
        <v/>
      </c>
    </row>
    <row r="20135" spans="1:11" x14ac:dyDescent="0.35">
      <c r="A20135" s="69">
        <f t="shared" si="635"/>
        <v>45992</v>
      </c>
      <c r="B20135" t="s">
        <v>940</v>
      </c>
      <c r="C20135" t="s">
        <v>279</v>
      </c>
      <c r="E20135" t="s">
        <v>780</v>
      </c>
      <c r="F20135" t="s">
        <v>249</v>
      </c>
      <c r="G20135" t="s">
        <v>126</v>
      </c>
      <c r="H20135">
        <v>0</v>
      </c>
      <c r="I20135" s="68" t="str">
        <f>VLOOKUP(E20135,Refs!$P$2:$R$29,3,FALSE)</f>
        <v>Y60</v>
      </c>
      <c r="J20135" s="68" t="str">
        <f>VLOOKUP(E20135,Refs!$P$2:$S$29,4,FALSE)</f>
        <v>Midlands</v>
      </c>
      <c r="K20135" s="28" t="str">
        <f t="shared" si="636"/>
        <v/>
      </c>
    </row>
    <row r="20136" spans="1:11" x14ac:dyDescent="0.35">
      <c r="A20136" s="69">
        <f t="shared" si="635"/>
        <v>45992</v>
      </c>
      <c r="B20136" t="s">
        <v>940</v>
      </c>
      <c r="C20136" t="s">
        <v>279</v>
      </c>
      <c r="E20136" t="s">
        <v>780</v>
      </c>
      <c r="F20136" t="s">
        <v>249</v>
      </c>
      <c r="G20136" t="s">
        <v>127</v>
      </c>
      <c r="H20136">
        <v>4593</v>
      </c>
      <c r="I20136" s="68" t="str">
        <f>VLOOKUP(E20136,Refs!$P$2:$R$29,3,FALSE)</f>
        <v>Y60</v>
      </c>
      <c r="J20136" s="68" t="str">
        <f>VLOOKUP(E20136,Refs!$P$2:$S$29,4,FALSE)</f>
        <v>Midlands</v>
      </c>
      <c r="K20136" s="28">
        <f t="shared" si="636"/>
        <v>4593</v>
      </c>
    </row>
    <row r="20137" spans="1:11" x14ac:dyDescent="0.35">
      <c r="A20137" s="69">
        <f t="shared" si="635"/>
        <v>45992</v>
      </c>
      <c r="B20137" t="s">
        <v>940</v>
      </c>
      <c r="C20137" t="s">
        <v>279</v>
      </c>
      <c r="E20137" t="s">
        <v>780</v>
      </c>
      <c r="F20137" t="s">
        <v>249</v>
      </c>
      <c r="G20137" t="s">
        <v>128</v>
      </c>
      <c r="H20137">
        <v>279</v>
      </c>
      <c r="I20137" s="68" t="str">
        <f>VLOOKUP(E20137,Refs!$P$2:$R$29,3,FALSE)</f>
        <v>Y60</v>
      </c>
      <c r="J20137" s="68" t="str">
        <f>VLOOKUP(E20137,Refs!$P$2:$S$29,4,FALSE)</f>
        <v>Midlands</v>
      </c>
      <c r="K20137" s="28">
        <f t="shared" si="636"/>
        <v>279</v>
      </c>
    </row>
    <row r="20138" spans="1:11" x14ac:dyDescent="0.35">
      <c r="A20138" s="69">
        <f t="shared" si="635"/>
        <v>45992</v>
      </c>
      <c r="B20138" t="s">
        <v>940</v>
      </c>
      <c r="C20138" t="s">
        <v>279</v>
      </c>
      <c r="E20138" t="s">
        <v>780</v>
      </c>
      <c r="F20138" t="s">
        <v>249</v>
      </c>
      <c r="G20138" t="s">
        <v>129</v>
      </c>
      <c r="H20138">
        <v>0</v>
      </c>
      <c r="I20138" s="68" t="str">
        <f>VLOOKUP(E20138,Refs!$P$2:$R$29,3,FALSE)</f>
        <v>Y60</v>
      </c>
      <c r="J20138" s="68" t="str">
        <f>VLOOKUP(E20138,Refs!$P$2:$S$29,4,FALSE)</f>
        <v>Midlands</v>
      </c>
      <c r="K20138" s="28" t="str">
        <f t="shared" si="636"/>
        <v/>
      </c>
    </row>
    <row r="20139" spans="1:11" x14ac:dyDescent="0.35">
      <c r="A20139" s="69">
        <f t="shared" si="635"/>
        <v>45992</v>
      </c>
      <c r="B20139" t="s">
        <v>940</v>
      </c>
      <c r="C20139" t="s">
        <v>279</v>
      </c>
      <c r="E20139" t="s">
        <v>780</v>
      </c>
      <c r="F20139" t="s">
        <v>249</v>
      </c>
      <c r="G20139" t="s">
        <v>130</v>
      </c>
      <c r="H20139">
        <v>0</v>
      </c>
      <c r="I20139" s="68" t="str">
        <f>VLOOKUP(E20139,Refs!$P$2:$R$29,3,FALSE)</f>
        <v>Y60</v>
      </c>
      <c r="J20139" s="68" t="str">
        <f>VLOOKUP(E20139,Refs!$P$2:$S$29,4,FALSE)</f>
        <v>Midlands</v>
      </c>
      <c r="K20139" s="28" t="str">
        <f t="shared" si="636"/>
        <v/>
      </c>
    </row>
    <row r="20140" spans="1:11" x14ac:dyDescent="0.35">
      <c r="A20140" s="69">
        <f t="shared" si="635"/>
        <v>45992</v>
      </c>
      <c r="B20140" t="s">
        <v>940</v>
      </c>
      <c r="C20140" t="s">
        <v>279</v>
      </c>
      <c r="E20140" t="s">
        <v>780</v>
      </c>
      <c r="F20140" t="s">
        <v>249</v>
      </c>
      <c r="G20140" t="s">
        <v>131</v>
      </c>
      <c r="H20140">
        <v>0</v>
      </c>
      <c r="I20140" s="68" t="str">
        <f>VLOOKUP(E20140,Refs!$P$2:$R$29,3,FALSE)</f>
        <v>Y60</v>
      </c>
      <c r="J20140" s="68" t="str">
        <f>VLOOKUP(E20140,Refs!$P$2:$S$29,4,FALSE)</f>
        <v>Midlands</v>
      </c>
      <c r="K20140" s="28" t="str">
        <f t="shared" si="636"/>
        <v/>
      </c>
    </row>
    <row r="20141" spans="1:11" x14ac:dyDescent="0.35">
      <c r="A20141" s="69">
        <f t="shared" si="635"/>
        <v>45992</v>
      </c>
      <c r="B20141" t="s">
        <v>940</v>
      </c>
      <c r="C20141" t="s">
        <v>279</v>
      </c>
      <c r="E20141" t="s">
        <v>780</v>
      </c>
      <c r="F20141" t="s">
        <v>249</v>
      </c>
      <c r="G20141" t="s">
        <v>132</v>
      </c>
      <c r="H20141">
        <v>0</v>
      </c>
      <c r="I20141" s="68" t="str">
        <f>VLOOKUP(E20141,Refs!$P$2:$R$29,3,FALSE)</f>
        <v>Y60</v>
      </c>
      <c r="J20141" s="68" t="str">
        <f>VLOOKUP(E20141,Refs!$P$2:$S$29,4,FALSE)</f>
        <v>Midlands</v>
      </c>
      <c r="K20141" s="28" t="str">
        <f t="shared" si="636"/>
        <v/>
      </c>
    </row>
    <row r="20142" spans="1:11" x14ac:dyDescent="0.35">
      <c r="A20142" s="69">
        <f t="shared" si="635"/>
        <v>45992</v>
      </c>
      <c r="B20142" t="s">
        <v>940</v>
      </c>
      <c r="C20142" t="s">
        <v>279</v>
      </c>
      <c r="E20142" t="s">
        <v>780</v>
      </c>
      <c r="F20142" t="s">
        <v>249</v>
      </c>
      <c r="G20142" t="s">
        <v>133</v>
      </c>
      <c r="H20142">
        <v>3323</v>
      </c>
      <c r="I20142" s="68" t="str">
        <f>VLOOKUP(E20142,Refs!$P$2:$R$29,3,FALSE)</f>
        <v>Y60</v>
      </c>
      <c r="J20142" s="68" t="str">
        <f>VLOOKUP(E20142,Refs!$P$2:$S$29,4,FALSE)</f>
        <v>Midlands</v>
      </c>
      <c r="K20142" s="28">
        <f t="shared" si="636"/>
        <v>3323</v>
      </c>
    </row>
    <row r="20143" spans="1:11" x14ac:dyDescent="0.35">
      <c r="A20143" s="69">
        <f t="shared" si="635"/>
        <v>45992</v>
      </c>
      <c r="B20143" t="s">
        <v>940</v>
      </c>
      <c r="C20143" t="s">
        <v>279</v>
      </c>
      <c r="E20143" t="s">
        <v>780</v>
      </c>
      <c r="F20143" t="s">
        <v>249</v>
      </c>
      <c r="G20143" t="s">
        <v>134</v>
      </c>
      <c r="H20143">
        <v>3135</v>
      </c>
      <c r="I20143" s="68" t="str">
        <f>VLOOKUP(E20143,Refs!$P$2:$R$29,3,FALSE)</f>
        <v>Y60</v>
      </c>
      <c r="J20143" s="68" t="str">
        <f>VLOOKUP(E20143,Refs!$P$2:$S$29,4,FALSE)</f>
        <v>Midlands</v>
      </c>
      <c r="K20143" s="28">
        <f t="shared" si="636"/>
        <v>3135</v>
      </c>
    </row>
    <row r="20144" spans="1:11" x14ac:dyDescent="0.35">
      <c r="A20144" s="69">
        <f t="shared" si="635"/>
        <v>45992</v>
      </c>
      <c r="B20144" t="s">
        <v>940</v>
      </c>
      <c r="C20144" t="s">
        <v>279</v>
      </c>
      <c r="E20144" t="s">
        <v>780</v>
      </c>
      <c r="F20144" t="s">
        <v>249</v>
      </c>
      <c r="G20144" t="s">
        <v>135</v>
      </c>
      <c r="H20144">
        <v>44</v>
      </c>
      <c r="I20144" s="68" t="str">
        <f>VLOOKUP(E20144,Refs!$P$2:$R$29,3,FALSE)</f>
        <v>Y60</v>
      </c>
      <c r="J20144" s="68" t="str">
        <f>VLOOKUP(E20144,Refs!$P$2:$S$29,4,FALSE)</f>
        <v>Midlands</v>
      </c>
      <c r="K20144" s="28">
        <f t="shared" si="636"/>
        <v>44</v>
      </c>
    </row>
    <row r="20145" spans="1:11" x14ac:dyDescent="0.35">
      <c r="A20145" s="69">
        <f t="shared" si="635"/>
        <v>45992</v>
      </c>
      <c r="B20145" t="s">
        <v>940</v>
      </c>
      <c r="C20145" t="s">
        <v>279</v>
      </c>
      <c r="E20145" t="s">
        <v>780</v>
      </c>
      <c r="F20145" t="s">
        <v>249</v>
      </c>
      <c r="G20145" t="s">
        <v>136</v>
      </c>
      <c r="H20145">
        <v>31</v>
      </c>
      <c r="I20145" s="68" t="str">
        <f>VLOOKUP(E20145,Refs!$P$2:$R$29,3,FALSE)</f>
        <v>Y60</v>
      </c>
      <c r="J20145" s="68" t="str">
        <f>VLOOKUP(E20145,Refs!$P$2:$S$29,4,FALSE)</f>
        <v>Midlands</v>
      </c>
      <c r="K20145" s="28">
        <f t="shared" si="636"/>
        <v>31</v>
      </c>
    </row>
    <row r="20146" spans="1:11" x14ac:dyDescent="0.35">
      <c r="A20146" s="69">
        <f t="shared" si="635"/>
        <v>45992</v>
      </c>
      <c r="B20146" t="s">
        <v>940</v>
      </c>
      <c r="C20146" t="s">
        <v>279</v>
      </c>
      <c r="E20146" t="s">
        <v>780</v>
      </c>
      <c r="F20146" t="s">
        <v>249</v>
      </c>
      <c r="G20146" t="s">
        <v>137</v>
      </c>
      <c r="H20146">
        <v>0</v>
      </c>
      <c r="I20146" s="68" t="str">
        <f>VLOOKUP(E20146,Refs!$P$2:$R$29,3,FALSE)</f>
        <v>Y60</v>
      </c>
      <c r="J20146" s="68" t="str">
        <f>VLOOKUP(E20146,Refs!$P$2:$S$29,4,FALSE)</f>
        <v>Midlands</v>
      </c>
      <c r="K20146" s="28" t="str">
        <f t="shared" si="636"/>
        <v/>
      </c>
    </row>
    <row r="20147" spans="1:11" x14ac:dyDescent="0.35">
      <c r="A20147" s="69">
        <f t="shared" si="635"/>
        <v>45992</v>
      </c>
      <c r="B20147" t="s">
        <v>940</v>
      </c>
      <c r="C20147" t="s">
        <v>279</v>
      </c>
      <c r="E20147" t="s">
        <v>780</v>
      </c>
      <c r="F20147" t="s">
        <v>249</v>
      </c>
      <c r="G20147" t="s">
        <v>138</v>
      </c>
      <c r="H20147">
        <v>0</v>
      </c>
      <c r="I20147" s="68" t="str">
        <f>VLOOKUP(E20147,Refs!$P$2:$R$29,3,FALSE)</f>
        <v>Y60</v>
      </c>
      <c r="J20147" s="68" t="str">
        <f>VLOOKUP(E20147,Refs!$P$2:$S$29,4,FALSE)</f>
        <v>Midlands</v>
      </c>
      <c r="K20147" s="28" t="str">
        <f t="shared" si="636"/>
        <v/>
      </c>
    </row>
    <row r="20148" spans="1:11" x14ac:dyDescent="0.35">
      <c r="A20148" s="69">
        <f t="shared" si="635"/>
        <v>45992</v>
      </c>
      <c r="B20148" t="s">
        <v>940</v>
      </c>
      <c r="C20148" t="s">
        <v>279</v>
      </c>
      <c r="E20148" t="s">
        <v>780</v>
      </c>
      <c r="F20148" t="s">
        <v>249</v>
      </c>
      <c r="G20148" t="s">
        <v>139</v>
      </c>
      <c r="H20148">
        <v>1572</v>
      </c>
      <c r="I20148" s="68" t="str">
        <f>VLOOKUP(E20148,Refs!$P$2:$R$29,3,FALSE)</f>
        <v>Y60</v>
      </c>
      <c r="J20148" s="68" t="str">
        <f>VLOOKUP(E20148,Refs!$P$2:$S$29,4,FALSE)</f>
        <v>Midlands</v>
      </c>
      <c r="K20148" s="28">
        <f t="shared" si="636"/>
        <v>1572</v>
      </c>
    </row>
    <row r="20149" spans="1:11" x14ac:dyDescent="0.35">
      <c r="A20149" s="69">
        <f t="shared" si="635"/>
        <v>45992</v>
      </c>
      <c r="B20149" t="s">
        <v>940</v>
      </c>
      <c r="C20149" t="s">
        <v>279</v>
      </c>
      <c r="E20149" t="s">
        <v>780</v>
      </c>
      <c r="F20149" t="s">
        <v>249</v>
      </c>
      <c r="G20149" t="s">
        <v>140</v>
      </c>
      <c r="H20149">
        <v>1572</v>
      </c>
      <c r="I20149" s="68" t="str">
        <f>VLOOKUP(E20149,Refs!$P$2:$R$29,3,FALSE)</f>
        <v>Y60</v>
      </c>
      <c r="J20149" s="68" t="str">
        <f>VLOOKUP(E20149,Refs!$P$2:$S$29,4,FALSE)</f>
        <v>Midlands</v>
      </c>
      <c r="K20149" s="28">
        <f t="shared" si="636"/>
        <v>1572</v>
      </c>
    </row>
    <row r="20150" spans="1:11" x14ac:dyDescent="0.35">
      <c r="A20150" s="69">
        <f t="shared" si="635"/>
        <v>45992</v>
      </c>
      <c r="B20150" t="s">
        <v>940</v>
      </c>
      <c r="C20150" t="s">
        <v>279</v>
      </c>
      <c r="E20150" t="s">
        <v>780</v>
      </c>
      <c r="F20150" t="s">
        <v>249</v>
      </c>
      <c r="G20150" t="s">
        <v>728</v>
      </c>
      <c r="H20150">
        <v>2</v>
      </c>
      <c r="I20150" s="68" t="str">
        <f>VLOOKUP(E20150,Refs!$P$2:$R$29,3,FALSE)</f>
        <v>Y60</v>
      </c>
      <c r="J20150" s="68" t="str">
        <f>VLOOKUP(E20150,Refs!$P$2:$S$29,4,FALSE)</f>
        <v>Midlands</v>
      </c>
      <c r="K20150" s="28">
        <f t="shared" si="636"/>
        <v>2</v>
      </c>
    </row>
    <row r="20151" spans="1:11" x14ac:dyDescent="0.35">
      <c r="A20151" s="69">
        <f t="shared" si="635"/>
        <v>45992</v>
      </c>
      <c r="B20151" t="s">
        <v>940</v>
      </c>
      <c r="C20151" t="s">
        <v>279</v>
      </c>
      <c r="E20151" t="s">
        <v>780</v>
      </c>
      <c r="F20151" t="s">
        <v>249</v>
      </c>
      <c r="G20151" t="s">
        <v>727</v>
      </c>
      <c r="H20151">
        <v>1</v>
      </c>
      <c r="I20151" s="68" t="str">
        <f>VLOOKUP(E20151,Refs!$P$2:$R$29,3,FALSE)</f>
        <v>Y60</v>
      </c>
      <c r="J20151" s="68" t="str">
        <f>VLOOKUP(E20151,Refs!$P$2:$S$29,4,FALSE)</f>
        <v>Midlands</v>
      </c>
      <c r="K20151" s="28">
        <f t="shared" si="636"/>
        <v>1</v>
      </c>
    </row>
    <row r="20152" spans="1:11" x14ac:dyDescent="0.35">
      <c r="A20152" s="69">
        <f t="shared" si="635"/>
        <v>45992</v>
      </c>
      <c r="B20152" t="s">
        <v>940</v>
      </c>
      <c r="C20152" t="s">
        <v>279</v>
      </c>
      <c r="E20152" t="s">
        <v>780</v>
      </c>
      <c r="F20152" t="s">
        <v>249</v>
      </c>
      <c r="G20152" t="s">
        <v>730</v>
      </c>
      <c r="H20152">
        <v>0</v>
      </c>
      <c r="I20152" s="68" t="str">
        <f>VLOOKUP(E20152,Refs!$P$2:$R$29,3,FALSE)</f>
        <v>Y60</v>
      </c>
      <c r="J20152" s="68" t="str">
        <f>VLOOKUP(E20152,Refs!$P$2:$S$29,4,FALSE)</f>
        <v>Midlands</v>
      </c>
      <c r="K20152" s="28" t="str">
        <f t="shared" si="636"/>
        <v/>
      </c>
    </row>
    <row r="20153" spans="1:11" x14ac:dyDescent="0.35">
      <c r="A20153" s="69">
        <f t="shared" si="635"/>
        <v>45992</v>
      </c>
      <c r="B20153" t="s">
        <v>940</v>
      </c>
      <c r="C20153" t="s">
        <v>279</v>
      </c>
      <c r="E20153" t="s">
        <v>780</v>
      </c>
      <c r="F20153" t="s">
        <v>249</v>
      </c>
      <c r="G20153" t="s">
        <v>729</v>
      </c>
      <c r="H20153">
        <v>0</v>
      </c>
      <c r="I20153" s="68" t="str">
        <f>VLOOKUP(E20153,Refs!$P$2:$R$29,3,FALSE)</f>
        <v>Y60</v>
      </c>
      <c r="J20153" s="68" t="str">
        <f>VLOOKUP(E20153,Refs!$P$2:$S$29,4,FALSE)</f>
        <v>Midlands</v>
      </c>
      <c r="K20153" s="28" t="str">
        <f t="shared" si="636"/>
        <v/>
      </c>
    </row>
    <row r="20154" spans="1:11" x14ac:dyDescent="0.35">
      <c r="A20154" s="69">
        <f t="shared" si="635"/>
        <v>45992</v>
      </c>
      <c r="B20154" t="s">
        <v>940</v>
      </c>
      <c r="C20154" t="s">
        <v>802</v>
      </c>
      <c r="E20154" t="s">
        <v>803</v>
      </c>
      <c r="F20154" t="s">
        <v>884</v>
      </c>
      <c r="G20154" t="s">
        <v>10</v>
      </c>
      <c r="H20154">
        <v>23079</v>
      </c>
      <c r="I20154" s="68" t="str">
        <f>VLOOKUP(E20154,Refs!$P$2:$R$29,3,FALSE)</f>
        <v>Y58</v>
      </c>
      <c r="J20154" s="68" t="str">
        <f>VLOOKUP(E20154,Refs!$P$2:$S$29,4,FALSE)</f>
        <v>South West</v>
      </c>
      <c r="K20154" s="28">
        <f t="shared" si="636"/>
        <v>23079</v>
      </c>
    </row>
    <row r="20155" spans="1:11" x14ac:dyDescent="0.35">
      <c r="A20155" s="69">
        <f t="shared" si="635"/>
        <v>45992</v>
      </c>
      <c r="B20155" t="s">
        <v>940</v>
      </c>
      <c r="C20155" t="s">
        <v>802</v>
      </c>
      <c r="E20155" t="s">
        <v>803</v>
      </c>
      <c r="F20155" t="s">
        <v>884</v>
      </c>
      <c r="G20155" t="s">
        <v>69</v>
      </c>
      <c r="H20155">
        <v>22101</v>
      </c>
      <c r="I20155" s="68" t="str">
        <f>VLOOKUP(E20155,Refs!$P$2:$R$29,3,FALSE)</f>
        <v>Y58</v>
      </c>
      <c r="J20155" s="68" t="str">
        <f>VLOOKUP(E20155,Refs!$P$2:$S$29,4,FALSE)</f>
        <v>South West</v>
      </c>
      <c r="K20155" s="28">
        <f t="shared" si="636"/>
        <v>22101</v>
      </c>
    </row>
    <row r="20156" spans="1:11" x14ac:dyDescent="0.35">
      <c r="A20156" s="69">
        <f t="shared" si="635"/>
        <v>45992</v>
      </c>
      <c r="B20156" t="s">
        <v>940</v>
      </c>
      <c r="C20156" t="s">
        <v>802</v>
      </c>
      <c r="E20156" t="s">
        <v>803</v>
      </c>
      <c r="F20156" t="s">
        <v>884</v>
      </c>
      <c r="G20156" t="s">
        <v>20</v>
      </c>
      <c r="H20156">
        <v>20189</v>
      </c>
      <c r="I20156" s="68" t="str">
        <f>VLOOKUP(E20156,Refs!$P$2:$R$29,3,FALSE)</f>
        <v>Y58</v>
      </c>
      <c r="J20156" s="68" t="str">
        <f>VLOOKUP(E20156,Refs!$P$2:$S$29,4,FALSE)</f>
        <v>South West</v>
      </c>
      <c r="K20156" s="28">
        <f t="shared" si="636"/>
        <v>20189</v>
      </c>
    </row>
    <row r="20157" spans="1:11" x14ac:dyDescent="0.35">
      <c r="A20157" s="69">
        <f t="shared" si="635"/>
        <v>45992</v>
      </c>
      <c r="B20157" t="s">
        <v>940</v>
      </c>
      <c r="C20157" t="s">
        <v>802</v>
      </c>
      <c r="E20157" t="s">
        <v>803</v>
      </c>
      <c r="F20157" t="s">
        <v>884</v>
      </c>
      <c r="G20157" t="s">
        <v>23</v>
      </c>
      <c r="H20157">
        <v>13641</v>
      </c>
      <c r="I20157" s="68" t="str">
        <f>VLOOKUP(E20157,Refs!$P$2:$R$29,3,FALSE)</f>
        <v>Y58</v>
      </c>
      <c r="J20157" s="68" t="str">
        <f>VLOOKUP(E20157,Refs!$P$2:$S$29,4,FALSE)</f>
        <v>South West</v>
      </c>
      <c r="K20157" s="28">
        <f t="shared" si="636"/>
        <v>13641</v>
      </c>
    </row>
    <row r="20158" spans="1:11" x14ac:dyDescent="0.35">
      <c r="A20158" s="69">
        <f t="shared" si="635"/>
        <v>45992</v>
      </c>
      <c r="B20158" t="s">
        <v>940</v>
      </c>
      <c r="C20158" t="s">
        <v>802</v>
      </c>
      <c r="E20158" t="s">
        <v>803</v>
      </c>
      <c r="F20158" t="s">
        <v>884</v>
      </c>
      <c r="G20158" t="s">
        <v>19</v>
      </c>
      <c r="H20158">
        <v>1912</v>
      </c>
      <c r="I20158" s="68" t="str">
        <f>VLOOKUP(E20158,Refs!$P$2:$R$29,3,FALSE)</f>
        <v>Y58</v>
      </c>
      <c r="J20158" s="68" t="str">
        <f>VLOOKUP(E20158,Refs!$P$2:$S$29,4,FALSE)</f>
        <v>South West</v>
      </c>
      <c r="K20158" s="28">
        <f t="shared" si="636"/>
        <v>1912</v>
      </c>
    </row>
    <row r="20159" spans="1:11" x14ac:dyDescent="0.35">
      <c r="A20159" s="69">
        <f t="shared" si="635"/>
        <v>45992</v>
      </c>
      <c r="B20159" t="s">
        <v>940</v>
      </c>
      <c r="C20159" t="s">
        <v>802</v>
      </c>
      <c r="E20159" t="s">
        <v>803</v>
      </c>
      <c r="F20159" t="s">
        <v>884</v>
      </c>
      <c r="G20159" t="s">
        <v>21</v>
      </c>
      <c r="H20159">
        <v>3249529</v>
      </c>
      <c r="I20159" s="68" t="str">
        <f>VLOOKUP(E20159,Refs!$P$2:$R$29,3,FALSE)</f>
        <v>Y58</v>
      </c>
      <c r="J20159" s="68" t="str">
        <f>VLOOKUP(E20159,Refs!$P$2:$S$29,4,FALSE)</f>
        <v>South West</v>
      </c>
      <c r="K20159" s="28">
        <f t="shared" si="636"/>
        <v>3249529</v>
      </c>
    </row>
    <row r="20160" spans="1:11" x14ac:dyDescent="0.35">
      <c r="A20160" s="69">
        <f t="shared" si="635"/>
        <v>45992</v>
      </c>
      <c r="B20160" t="s">
        <v>940</v>
      </c>
      <c r="C20160" t="s">
        <v>802</v>
      </c>
      <c r="E20160" t="s">
        <v>803</v>
      </c>
      <c r="F20160" t="s">
        <v>884</v>
      </c>
      <c r="G20160" t="s">
        <v>70</v>
      </c>
      <c r="H20160">
        <v>240</v>
      </c>
      <c r="I20160" s="68" t="str">
        <f>VLOOKUP(E20160,Refs!$P$2:$R$29,3,FALSE)</f>
        <v>Y58</v>
      </c>
      <c r="J20160" s="68" t="str">
        <f>VLOOKUP(E20160,Refs!$P$2:$S$29,4,FALSE)</f>
        <v>South West</v>
      </c>
      <c r="K20160" s="28">
        <f t="shared" si="636"/>
        <v>240</v>
      </c>
    </row>
    <row r="20161" spans="1:11" x14ac:dyDescent="0.35">
      <c r="A20161" s="69">
        <f t="shared" si="635"/>
        <v>45992</v>
      </c>
      <c r="B20161" t="s">
        <v>940</v>
      </c>
      <c r="C20161" t="s">
        <v>802</v>
      </c>
      <c r="E20161" t="s">
        <v>803</v>
      </c>
      <c r="F20161" t="s">
        <v>884</v>
      </c>
      <c r="G20161" t="s">
        <v>71</v>
      </c>
      <c r="H20161">
        <v>320</v>
      </c>
      <c r="I20161" s="68" t="str">
        <f>VLOOKUP(E20161,Refs!$P$2:$R$29,3,FALSE)</f>
        <v>Y58</v>
      </c>
      <c r="J20161" s="68" t="str">
        <f>VLOOKUP(E20161,Refs!$P$2:$S$29,4,FALSE)</f>
        <v>South West</v>
      </c>
      <c r="K20161" s="28">
        <f t="shared" si="636"/>
        <v>320</v>
      </c>
    </row>
    <row r="20162" spans="1:11" x14ac:dyDescent="0.35">
      <c r="A20162" s="69">
        <f t="shared" si="635"/>
        <v>45992</v>
      </c>
      <c r="B20162" t="s">
        <v>940</v>
      </c>
      <c r="C20162" t="s">
        <v>802</v>
      </c>
      <c r="E20162" t="s">
        <v>803</v>
      </c>
      <c r="F20162" t="s">
        <v>884</v>
      </c>
      <c r="G20162" t="s">
        <v>72</v>
      </c>
      <c r="H20162">
        <v>655986</v>
      </c>
      <c r="I20162" s="68" t="str">
        <f>VLOOKUP(E20162,Refs!$P$2:$R$29,3,FALSE)</f>
        <v>Y58</v>
      </c>
      <c r="J20162" s="68" t="str">
        <f>VLOOKUP(E20162,Refs!$P$2:$S$29,4,FALSE)</f>
        <v>South West</v>
      </c>
      <c r="K20162" s="28">
        <f t="shared" si="636"/>
        <v>655986</v>
      </c>
    </row>
    <row r="20163" spans="1:11" x14ac:dyDescent="0.35">
      <c r="A20163" s="69">
        <f t="shared" ref="A20163:A20226" si="637">DATEVALUE(RIGHT(B20163,8))</f>
        <v>45992</v>
      </c>
      <c r="B20163" t="s">
        <v>940</v>
      </c>
      <c r="C20163" t="s">
        <v>802</v>
      </c>
      <c r="E20163" t="s">
        <v>803</v>
      </c>
      <c r="F20163" t="s">
        <v>884</v>
      </c>
      <c r="G20163" t="s">
        <v>73</v>
      </c>
      <c r="H20163">
        <v>10135</v>
      </c>
      <c r="I20163" s="68" t="str">
        <f>VLOOKUP(E20163,Refs!$P$2:$R$29,3,FALSE)</f>
        <v>Y58</v>
      </c>
      <c r="J20163" s="68" t="str">
        <f>VLOOKUP(E20163,Refs!$P$2:$S$29,4,FALSE)</f>
        <v>South West</v>
      </c>
      <c r="K20163" s="28">
        <f t="shared" si="636"/>
        <v>10135</v>
      </c>
    </row>
    <row r="20164" spans="1:11" x14ac:dyDescent="0.35">
      <c r="A20164" s="69">
        <f t="shared" si="637"/>
        <v>45992</v>
      </c>
      <c r="B20164" t="s">
        <v>940</v>
      </c>
      <c r="C20164" t="s">
        <v>802</v>
      </c>
      <c r="E20164" t="s">
        <v>803</v>
      </c>
      <c r="F20164" t="s">
        <v>884</v>
      </c>
      <c r="G20164" t="s">
        <v>74</v>
      </c>
      <c r="H20164">
        <v>26448985</v>
      </c>
      <c r="I20164" s="68" t="str">
        <f>VLOOKUP(E20164,Refs!$P$2:$R$29,3,FALSE)</f>
        <v>Y58</v>
      </c>
      <c r="J20164" s="68" t="str">
        <f>VLOOKUP(E20164,Refs!$P$2:$S$29,4,FALSE)</f>
        <v>South West</v>
      </c>
      <c r="K20164" s="28">
        <f t="shared" si="636"/>
        <v>26448985</v>
      </c>
    </row>
    <row r="20165" spans="1:11" x14ac:dyDescent="0.35">
      <c r="A20165" s="69">
        <f t="shared" si="637"/>
        <v>45992</v>
      </c>
      <c r="B20165" t="s">
        <v>940</v>
      </c>
      <c r="C20165" t="s">
        <v>802</v>
      </c>
      <c r="E20165" t="s">
        <v>803</v>
      </c>
      <c r="F20165" t="s">
        <v>884</v>
      </c>
      <c r="G20165" t="s">
        <v>26</v>
      </c>
      <c r="H20165">
        <v>20112</v>
      </c>
      <c r="I20165" s="68" t="str">
        <f>VLOOKUP(E20165,Refs!$P$2:$R$29,3,FALSE)</f>
        <v>Y58</v>
      </c>
      <c r="J20165" s="68" t="str">
        <f>VLOOKUP(E20165,Refs!$P$2:$S$29,4,FALSE)</f>
        <v>South West</v>
      </c>
      <c r="K20165" s="28">
        <f t="shared" si="636"/>
        <v>20112</v>
      </c>
    </row>
    <row r="20166" spans="1:11" x14ac:dyDescent="0.35">
      <c r="A20166" s="69">
        <f t="shared" si="637"/>
        <v>45992</v>
      </c>
      <c r="B20166" t="s">
        <v>940</v>
      </c>
      <c r="C20166" t="s">
        <v>802</v>
      </c>
      <c r="E20166" t="s">
        <v>803</v>
      </c>
      <c r="F20166" t="s">
        <v>884</v>
      </c>
      <c r="G20166" t="s">
        <v>75</v>
      </c>
      <c r="H20166">
        <v>30</v>
      </c>
      <c r="I20166" s="68" t="str">
        <f>VLOOKUP(E20166,Refs!$P$2:$R$29,3,FALSE)</f>
        <v>Y58</v>
      </c>
      <c r="J20166" s="68" t="str">
        <f>VLOOKUP(E20166,Refs!$P$2:$S$29,4,FALSE)</f>
        <v>South West</v>
      </c>
      <c r="K20166" s="28">
        <f t="shared" si="636"/>
        <v>30</v>
      </c>
    </row>
    <row r="20167" spans="1:11" x14ac:dyDescent="0.35">
      <c r="A20167" s="69">
        <f t="shared" si="637"/>
        <v>45992</v>
      </c>
      <c r="B20167" t="s">
        <v>940</v>
      </c>
      <c r="C20167" t="s">
        <v>802</v>
      </c>
      <c r="E20167" t="s">
        <v>803</v>
      </c>
      <c r="F20167" t="s">
        <v>884</v>
      </c>
      <c r="G20167" t="s">
        <v>76</v>
      </c>
      <c r="H20167">
        <v>9022</v>
      </c>
      <c r="I20167" s="68" t="str">
        <f>VLOOKUP(E20167,Refs!$P$2:$R$29,3,FALSE)</f>
        <v>Y58</v>
      </c>
      <c r="J20167" s="68" t="str">
        <f>VLOOKUP(E20167,Refs!$P$2:$S$29,4,FALSE)</f>
        <v>South West</v>
      </c>
      <c r="K20167" s="28">
        <f t="shared" si="636"/>
        <v>9022</v>
      </c>
    </row>
    <row r="20168" spans="1:11" x14ac:dyDescent="0.35">
      <c r="A20168" s="69">
        <f t="shared" si="637"/>
        <v>45992</v>
      </c>
      <c r="B20168" t="s">
        <v>940</v>
      </c>
      <c r="C20168" t="s">
        <v>802</v>
      </c>
      <c r="E20168" t="s">
        <v>803</v>
      </c>
      <c r="F20168" t="s">
        <v>884</v>
      </c>
      <c r="G20168" t="s">
        <v>77</v>
      </c>
      <c r="H20168">
        <v>6229</v>
      </c>
      <c r="I20168" s="68" t="str">
        <f>VLOOKUP(E20168,Refs!$P$2:$R$29,3,FALSE)</f>
        <v>Y58</v>
      </c>
      <c r="J20168" s="68" t="str">
        <f>VLOOKUP(E20168,Refs!$P$2:$S$29,4,FALSE)</f>
        <v>South West</v>
      </c>
      <c r="K20168" s="28">
        <f t="shared" si="636"/>
        <v>6229</v>
      </c>
    </row>
    <row r="20169" spans="1:11" x14ac:dyDescent="0.35">
      <c r="A20169" s="69">
        <f t="shared" si="637"/>
        <v>45992</v>
      </c>
      <c r="B20169" t="s">
        <v>940</v>
      </c>
      <c r="C20169" t="s">
        <v>802</v>
      </c>
      <c r="E20169" t="s">
        <v>803</v>
      </c>
      <c r="F20169" t="s">
        <v>884</v>
      </c>
      <c r="G20169" t="s">
        <v>78</v>
      </c>
      <c r="H20169">
        <v>3940</v>
      </c>
      <c r="I20169" s="68" t="str">
        <f>VLOOKUP(E20169,Refs!$P$2:$R$29,3,FALSE)</f>
        <v>Y58</v>
      </c>
      <c r="J20169" s="68" t="str">
        <f>VLOOKUP(E20169,Refs!$P$2:$S$29,4,FALSE)</f>
        <v>South West</v>
      </c>
      <c r="K20169" s="28">
        <f t="shared" si="636"/>
        <v>3940</v>
      </c>
    </row>
    <row r="20170" spans="1:11" x14ac:dyDescent="0.35">
      <c r="A20170" s="69">
        <f t="shared" si="637"/>
        <v>45992</v>
      </c>
      <c r="B20170" t="s">
        <v>940</v>
      </c>
      <c r="C20170" t="s">
        <v>802</v>
      </c>
      <c r="E20170" t="s">
        <v>803</v>
      </c>
      <c r="F20170" t="s">
        <v>884</v>
      </c>
      <c r="G20170" t="s">
        <v>79</v>
      </c>
      <c r="H20170">
        <v>891</v>
      </c>
      <c r="I20170" s="68" t="str">
        <f>VLOOKUP(E20170,Refs!$P$2:$R$29,3,FALSE)</f>
        <v>Y58</v>
      </c>
      <c r="J20170" s="68" t="str">
        <f>VLOOKUP(E20170,Refs!$P$2:$S$29,4,FALSE)</f>
        <v>South West</v>
      </c>
      <c r="K20170" s="28">
        <f t="shared" si="636"/>
        <v>891</v>
      </c>
    </row>
    <row r="20171" spans="1:11" x14ac:dyDescent="0.35">
      <c r="A20171" s="69">
        <f t="shared" si="637"/>
        <v>45992</v>
      </c>
      <c r="B20171" t="s">
        <v>940</v>
      </c>
      <c r="C20171" t="s">
        <v>802</v>
      </c>
      <c r="E20171" t="s">
        <v>803</v>
      </c>
      <c r="F20171" t="s">
        <v>884</v>
      </c>
      <c r="G20171" t="s">
        <v>25</v>
      </c>
      <c r="H20171">
        <v>11483</v>
      </c>
      <c r="I20171" s="68" t="str">
        <f>VLOOKUP(E20171,Refs!$P$2:$R$29,3,FALSE)</f>
        <v>Y58</v>
      </c>
      <c r="J20171" s="68" t="str">
        <f>VLOOKUP(E20171,Refs!$P$2:$S$29,4,FALSE)</f>
        <v>South West</v>
      </c>
      <c r="K20171" s="28">
        <f t="shared" si="636"/>
        <v>11483</v>
      </c>
    </row>
    <row r="20172" spans="1:11" x14ac:dyDescent="0.35">
      <c r="A20172" s="69">
        <f t="shared" si="637"/>
        <v>45992</v>
      </c>
      <c r="B20172" t="s">
        <v>940</v>
      </c>
      <c r="C20172" t="s">
        <v>802</v>
      </c>
      <c r="E20172" t="s">
        <v>803</v>
      </c>
      <c r="F20172" t="s">
        <v>884</v>
      </c>
      <c r="G20172" t="s">
        <v>80</v>
      </c>
      <c r="H20172">
        <v>203</v>
      </c>
      <c r="I20172" s="68" t="str">
        <f>VLOOKUP(E20172,Refs!$P$2:$R$29,3,FALSE)</f>
        <v>Y58</v>
      </c>
      <c r="J20172" s="68" t="str">
        <f>VLOOKUP(E20172,Refs!$P$2:$S$29,4,FALSE)</f>
        <v>South West</v>
      </c>
      <c r="K20172" s="28">
        <f t="shared" si="636"/>
        <v>203</v>
      </c>
    </row>
    <row r="20173" spans="1:11" x14ac:dyDescent="0.35">
      <c r="A20173" s="69">
        <f t="shared" si="637"/>
        <v>45992</v>
      </c>
      <c r="B20173" t="s">
        <v>940</v>
      </c>
      <c r="C20173" t="s">
        <v>802</v>
      </c>
      <c r="E20173" t="s">
        <v>803</v>
      </c>
      <c r="F20173" t="s">
        <v>884</v>
      </c>
      <c r="G20173" t="s">
        <v>81</v>
      </c>
      <c r="H20173">
        <v>5582</v>
      </c>
      <c r="I20173" s="68" t="str">
        <f>VLOOKUP(E20173,Refs!$P$2:$R$29,3,FALSE)</f>
        <v>Y58</v>
      </c>
      <c r="J20173" s="68" t="str">
        <f>VLOOKUP(E20173,Refs!$P$2:$S$29,4,FALSE)</f>
        <v>South West</v>
      </c>
      <c r="K20173" s="28">
        <f t="shared" si="636"/>
        <v>5582</v>
      </c>
    </row>
    <row r="20174" spans="1:11" x14ac:dyDescent="0.35">
      <c r="A20174" s="69">
        <f t="shared" si="637"/>
        <v>45992</v>
      </c>
      <c r="B20174" t="s">
        <v>940</v>
      </c>
      <c r="C20174" t="s">
        <v>802</v>
      </c>
      <c r="E20174" t="s">
        <v>803</v>
      </c>
      <c r="F20174" t="s">
        <v>884</v>
      </c>
      <c r="G20174" t="s">
        <v>82</v>
      </c>
      <c r="H20174">
        <v>1160</v>
      </c>
      <c r="I20174" s="68" t="str">
        <f>VLOOKUP(E20174,Refs!$P$2:$R$29,3,FALSE)</f>
        <v>Y58</v>
      </c>
      <c r="J20174" s="68" t="str">
        <f>VLOOKUP(E20174,Refs!$P$2:$S$29,4,FALSE)</f>
        <v>South West</v>
      </c>
      <c r="K20174" s="28">
        <f t="shared" si="636"/>
        <v>1160</v>
      </c>
    </row>
    <row r="20175" spans="1:11" x14ac:dyDescent="0.35">
      <c r="A20175" s="69">
        <f t="shared" si="637"/>
        <v>45992</v>
      </c>
      <c r="B20175" t="s">
        <v>940</v>
      </c>
      <c r="C20175" t="s">
        <v>802</v>
      </c>
      <c r="E20175" t="s">
        <v>803</v>
      </c>
      <c r="F20175" t="s">
        <v>884</v>
      </c>
      <c r="G20175" t="s">
        <v>83</v>
      </c>
      <c r="H20175">
        <v>5112</v>
      </c>
      <c r="I20175" s="68" t="str">
        <f>VLOOKUP(E20175,Refs!$P$2:$R$29,3,FALSE)</f>
        <v>Y58</v>
      </c>
      <c r="J20175" s="68" t="str">
        <f>VLOOKUP(E20175,Refs!$P$2:$S$29,4,FALSE)</f>
        <v>South West</v>
      </c>
      <c r="K20175" s="28">
        <f t="shared" si="636"/>
        <v>5112</v>
      </c>
    </row>
    <row r="20176" spans="1:11" x14ac:dyDescent="0.35">
      <c r="A20176" s="69">
        <f t="shared" si="637"/>
        <v>45992</v>
      </c>
      <c r="B20176" t="s">
        <v>940</v>
      </c>
      <c r="C20176" t="s">
        <v>802</v>
      </c>
      <c r="E20176" t="s">
        <v>803</v>
      </c>
      <c r="F20176" t="s">
        <v>884</v>
      </c>
      <c r="G20176" t="s">
        <v>84</v>
      </c>
      <c r="H20176">
        <v>612506</v>
      </c>
      <c r="I20176" s="68" t="str">
        <f>VLOOKUP(E20176,Refs!$P$2:$R$29,3,FALSE)</f>
        <v>Y58</v>
      </c>
      <c r="J20176" s="68" t="str">
        <f>VLOOKUP(E20176,Refs!$P$2:$S$29,4,FALSE)</f>
        <v>South West</v>
      </c>
      <c r="K20176" s="28">
        <f t="shared" si="636"/>
        <v>612506</v>
      </c>
    </row>
    <row r="20177" spans="1:11" x14ac:dyDescent="0.35">
      <c r="A20177" s="69">
        <f t="shared" si="637"/>
        <v>45992</v>
      </c>
      <c r="B20177" t="s">
        <v>940</v>
      </c>
      <c r="C20177" t="s">
        <v>802</v>
      </c>
      <c r="E20177" t="s">
        <v>803</v>
      </c>
      <c r="F20177" t="s">
        <v>884</v>
      </c>
      <c r="G20177" t="s">
        <v>85</v>
      </c>
      <c r="H20177">
        <v>1414</v>
      </c>
      <c r="I20177" s="68" t="str">
        <f>VLOOKUP(E20177,Refs!$P$2:$R$29,3,FALSE)</f>
        <v>Y58</v>
      </c>
      <c r="J20177" s="68" t="str">
        <f>VLOOKUP(E20177,Refs!$P$2:$S$29,4,FALSE)</f>
        <v>South West</v>
      </c>
      <c r="K20177" s="28">
        <f t="shared" si="636"/>
        <v>1414</v>
      </c>
    </row>
    <row r="20178" spans="1:11" x14ac:dyDescent="0.35">
      <c r="A20178" s="69">
        <f t="shared" si="637"/>
        <v>45992</v>
      </c>
      <c r="B20178" t="s">
        <v>940</v>
      </c>
      <c r="C20178" t="s">
        <v>802</v>
      </c>
      <c r="E20178" t="s">
        <v>803</v>
      </c>
      <c r="F20178" t="s">
        <v>884</v>
      </c>
      <c r="G20178" t="s">
        <v>86</v>
      </c>
      <c r="H20178">
        <v>580</v>
      </c>
      <c r="I20178" s="68" t="str">
        <f>VLOOKUP(E20178,Refs!$P$2:$R$29,3,FALSE)</f>
        <v>Y58</v>
      </c>
      <c r="J20178" s="68" t="str">
        <f>VLOOKUP(E20178,Refs!$P$2:$S$29,4,FALSE)</f>
        <v>South West</v>
      </c>
      <c r="K20178" s="28">
        <f t="shared" si="636"/>
        <v>580</v>
      </c>
    </row>
    <row r="20179" spans="1:11" x14ac:dyDescent="0.35">
      <c r="A20179" s="69">
        <f t="shared" si="637"/>
        <v>45992</v>
      </c>
      <c r="B20179" t="s">
        <v>940</v>
      </c>
      <c r="C20179" t="s">
        <v>802</v>
      </c>
      <c r="E20179" t="s">
        <v>803</v>
      </c>
      <c r="F20179" t="s">
        <v>884</v>
      </c>
      <c r="G20179" t="s">
        <v>87</v>
      </c>
      <c r="H20179">
        <v>8699</v>
      </c>
      <c r="I20179" s="68" t="str">
        <f>VLOOKUP(E20179,Refs!$P$2:$R$29,3,FALSE)</f>
        <v>Y58</v>
      </c>
      <c r="J20179" s="68" t="str">
        <f>VLOOKUP(E20179,Refs!$P$2:$S$29,4,FALSE)</f>
        <v>South West</v>
      </c>
      <c r="K20179" s="28">
        <f t="shared" si="636"/>
        <v>8699</v>
      </c>
    </row>
    <row r="20180" spans="1:11" x14ac:dyDescent="0.35">
      <c r="A20180" s="69">
        <f t="shared" si="637"/>
        <v>45992</v>
      </c>
      <c r="B20180" t="s">
        <v>940</v>
      </c>
      <c r="C20180" t="s">
        <v>802</v>
      </c>
      <c r="E20180" t="s">
        <v>803</v>
      </c>
      <c r="F20180" t="s">
        <v>884</v>
      </c>
      <c r="G20180" t="s">
        <v>88</v>
      </c>
      <c r="H20180">
        <v>959762</v>
      </c>
      <c r="I20180" s="68" t="str">
        <f>VLOOKUP(E20180,Refs!$P$2:$R$29,3,FALSE)</f>
        <v>Y58</v>
      </c>
      <c r="J20180" s="68" t="str">
        <f>VLOOKUP(E20180,Refs!$P$2:$S$29,4,FALSE)</f>
        <v>South West</v>
      </c>
      <c r="K20180" s="28">
        <f t="shared" si="636"/>
        <v>959762</v>
      </c>
    </row>
    <row r="20181" spans="1:11" x14ac:dyDescent="0.35">
      <c r="A20181" s="69">
        <f t="shared" si="637"/>
        <v>45992</v>
      </c>
      <c r="B20181" t="s">
        <v>940</v>
      </c>
      <c r="C20181" t="s">
        <v>802</v>
      </c>
      <c r="E20181" t="s">
        <v>803</v>
      </c>
      <c r="F20181" t="s">
        <v>884</v>
      </c>
      <c r="G20181" t="s">
        <v>89</v>
      </c>
      <c r="H20181">
        <v>20112</v>
      </c>
      <c r="I20181" s="68" t="str">
        <f>VLOOKUP(E20181,Refs!$P$2:$R$29,3,FALSE)</f>
        <v>Y58</v>
      </c>
      <c r="J20181" s="68" t="str">
        <f>VLOOKUP(E20181,Refs!$P$2:$S$29,4,FALSE)</f>
        <v>South West</v>
      </c>
      <c r="K20181" s="28">
        <f t="shared" si="636"/>
        <v>20112</v>
      </c>
    </row>
    <row r="20182" spans="1:11" x14ac:dyDescent="0.35">
      <c r="A20182" s="69">
        <f t="shared" si="637"/>
        <v>45992</v>
      </c>
      <c r="B20182" t="s">
        <v>940</v>
      </c>
      <c r="C20182" t="s">
        <v>802</v>
      </c>
      <c r="E20182" t="s">
        <v>803</v>
      </c>
      <c r="F20182" t="s">
        <v>884</v>
      </c>
      <c r="G20182" t="s">
        <v>27</v>
      </c>
      <c r="H20182">
        <v>3076</v>
      </c>
      <c r="I20182" s="68" t="str">
        <f>VLOOKUP(E20182,Refs!$P$2:$R$29,3,FALSE)</f>
        <v>Y58</v>
      </c>
      <c r="J20182" s="68" t="str">
        <f>VLOOKUP(E20182,Refs!$P$2:$S$29,4,FALSE)</f>
        <v>South West</v>
      </c>
      <c r="K20182" s="28">
        <f t="shared" si="636"/>
        <v>3076</v>
      </c>
    </row>
    <row r="20183" spans="1:11" x14ac:dyDescent="0.35">
      <c r="A20183" s="69">
        <f t="shared" si="637"/>
        <v>45992</v>
      </c>
      <c r="B20183" t="s">
        <v>940</v>
      </c>
      <c r="C20183" t="s">
        <v>802</v>
      </c>
      <c r="E20183" t="s">
        <v>803</v>
      </c>
      <c r="F20183" t="s">
        <v>884</v>
      </c>
      <c r="G20183" t="s">
        <v>29</v>
      </c>
      <c r="H20183">
        <v>1638</v>
      </c>
      <c r="I20183" s="68" t="str">
        <f>VLOOKUP(E20183,Refs!$P$2:$R$29,3,FALSE)</f>
        <v>Y58</v>
      </c>
      <c r="J20183" s="68" t="str">
        <f>VLOOKUP(E20183,Refs!$P$2:$S$29,4,FALSE)</f>
        <v>South West</v>
      </c>
      <c r="K20183" s="28">
        <f t="shared" si="636"/>
        <v>1638</v>
      </c>
    </row>
    <row r="20184" spans="1:11" x14ac:dyDescent="0.35">
      <c r="A20184" s="69">
        <f t="shared" si="637"/>
        <v>45992</v>
      </c>
      <c r="B20184" t="s">
        <v>940</v>
      </c>
      <c r="C20184" t="s">
        <v>802</v>
      </c>
      <c r="E20184" t="s">
        <v>803</v>
      </c>
      <c r="F20184" t="s">
        <v>884</v>
      </c>
      <c r="G20184" t="s">
        <v>90</v>
      </c>
      <c r="H20184">
        <v>1078</v>
      </c>
      <c r="I20184" s="68" t="str">
        <f>VLOOKUP(E20184,Refs!$P$2:$R$29,3,FALSE)</f>
        <v>Y58</v>
      </c>
      <c r="J20184" s="68" t="str">
        <f>VLOOKUP(E20184,Refs!$P$2:$S$29,4,FALSE)</f>
        <v>South West</v>
      </c>
      <c r="K20184" s="28">
        <f t="shared" si="636"/>
        <v>1078</v>
      </c>
    </row>
    <row r="20185" spans="1:11" x14ac:dyDescent="0.35">
      <c r="A20185" s="69">
        <f t="shared" si="637"/>
        <v>45992</v>
      </c>
      <c r="B20185" t="s">
        <v>940</v>
      </c>
      <c r="C20185" t="s">
        <v>802</v>
      </c>
      <c r="E20185" t="s">
        <v>803</v>
      </c>
      <c r="F20185" t="s">
        <v>884</v>
      </c>
      <c r="G20185" t="s">
        <v>91</v>
      </c>
      <c r="H20185">
        <v>16</v>
      </c>
      <c r="I20185" s="68" t="str">
        <f>VLOOKUP(E20185,Refs!$P$2:$R$29,3,FALSE)</f>
        <v>Y58</v>
      </c>
      <c r="J20185" s="68" t="str">
        <f>VLOOKUP(E20185,Refs!$P$2:$S$29,4,FALSE)</f>
        <v>South West</v>
      </c>
      <c r="K20185" s="28">
        <f t="shared" si="636"/>
        <v>16</v>
      </c>
    </row>
    <row r="20186" spans="1:11" x14ac:dyDescent="0.35">
      <c r="A20186" s="69">
        <f t="shared" si="637"/>
        <v>45992</v>
      </c>
      <c r="B20186" t="s">
        <v>940</v>
      </c>
      <c r="C20186" t="s">
        <v>802</v>
      </c>
      <c r="E20186" t="s">
        <v>803</v>
      </c>
      <c r="F20186" t="s">
        <v>884</v>
      </c>
      <c r="G20186" t="s">
        <v>92</v>
      </c>
      <c r="H20186">
        <v>863</v>
      </c>
      <c r="I20186" s="68" t="str">
        <f>VLOOKUP(E20186,Refs!$P$2:$R$29,3,FALSE)</f>
        <v>Y58</v>
      </c>
      <c r="J20186" s="68" t="str">
        <f>VLOOKUP(E20186,Refs!$P$2:$S$29,4,FALSE)</f>
        <v>South West</v>
      </c>
      <c r="K20186" s="28">
        <f t="shared" si="636"/>
        <v>863</v>
      </c>
    </row>
    <row r="20187" spans="1:11" x14ac:dyDescent="0.35">
      <c r="A20187" s="69">
        <f t="shared" si="637"/>
        <v>45992</v>
      </c>
      <c r="B20187" t="s">
        <v>940</v>
      </c>
      <c r="C20187" t="s">
        <v>802</v>
      </c>
      <c r="E20187" t="s">
        <v>803</v>
      </c>
      <c r="F20187" t="s">
        <v>884</v>
      </c>
      <c r="G20187" t="s">
        <v>93</v>
      </c>
      <c r="H20187">
        <v>73</v>
      </c>
      <c r="I20187" s="68" t="str">
        <f>VLOOKUP(E20187,Refs!$P$2:$R$29,3,FALSE)</f>
        <v>Y58</v>
      </c>
      <c r="J20187" s="68" t="str">
        <f>VLOOKUP(E20187,Refs!$P$2:$S$29,4,FALSE)</f>
        <v>South West</v>
      </c>
      <c r="K20187" s="28">
        <f t="shared" si="636"/>
        <v>73</v>
      </c>
    </row>
    <row r="20188" spans="1:11" x14ac:dyDescent="0.35">
      <c r="A20188" s="69">
        <f t="shared" si="637"/>
        <v>45992</v>
      </c>
      <c r="B20188" t="s">
        <v>940</v>
      </c>
      <c r="C20188" t="s">
        <v>802</v>
      </c>
      <c r="E20188" t="s">
        <v>803</v>
      </c>
      <c r="F20188" t="s">
        <v>884</v>
      </c>
      <c r="G20188" t="s">
        <v>94</v>
      </c>
      <c r="H20188">
        <v>657</v>
      </c>
      <c r="I20188" s="68" t="str">
        <f>VLOOKUP(E20188,Refs!$P$2:$R$29,3,FALSE)</f>
        <v>Y58</v>
      </c>
      <c r="J20188" s="68" t="str">
        <f>VLOOKUP(E20188,Refs!$P$2:$S$29,4,FALSE)</f>
        <v>South West</v>
      </c>
      <c r="K20188" s="28">
        <f t="shared" si="636"/>
        <v>657</v>
      </c>
    </row>
    <row r="20189" spans="1:11" x14ac:dyDescent="0.35">
      <c r="A20189" s="69">
        <f t="shared" si="637"/>
        <v>45992</v>
      </c>
      <c r="B20189" t="s">
        <v>940</v>
      </c>
      <c r="C20189" t="s">
        <v>802</v>
      </c>
      <c r="E20189" t="s">
        <v>803</v>
      </c>
      <c r="F20189" t="s">
        <v>884</v>
      </c>
      <c r="G20189" t="s">
        <v>95</v>
      </c>
      <c r="H20189">
        <v>36</v>
      </c>
      <c r="I20189" s="68" t="str">
        <f>VLOOKUP(E20189,Refs!$P$2:$R$29,3,FALSE)</f>
        <v>Y58</v>
      </c>
      <c r="J20189" s="68" t="str">
        <f>VLOOKUP(E20189,Refs!$P$2:$S$29,4,FALSE)</f>
        <v>South West</v>
      </c>
      <c r="K20189" s="28">
        <f t="shared" si="636"/>
        <v>36</v>
      </c>
    </row>
    <row r="20190" spans="1:11" x14ac:dyDescent="0.35">
      <c r="A20190" s="69">
        <f t="shared" si="637"/>
        <v>45992</v>
      </c>
      <c r="B20190" t="s">
        <v>940</v>
      </c>
      <c r="C20190" t="s">
        <v>802</v>
      </c>
      <c r="E20190" t="s">
        <v>803</v>
      </c>
      <c r="F20190" t="s">
        <v>884</v>
      </c>
      <c r="G20190" t="s">
        <v>96</v>
      </c>
      <c r="H20190">
        <v>1709</v>
      </c>
      <c r="I20190" s="68" t="str">
        <f>VLOOKUP(E20190,Refs!$P$2:$R$29,3,FALSE)</f>
        <v>Y58</v>
      </c>
      <c r="J20190" s="68" t="str">
        <f>VLOOKUP(E20190,Refs!$P$2:$S$29,4,FALSE)</f>
        <v>South West</v>
      </c>
      <c r="K20190" s="28">
        <f t="shared" si="636"/>
        <v>1709</v>
      </c>
    </row>
    <row r="20191" spans="1:11" x14ac:dyDescent="0.35">
      <c r="A20191" s="69">
        <f t="shared" si="637"/>
        <v>45992</v>
      </c>
      <c r="B20191" t="s">
        <v>940</v>
      </c>
      <c r="C20191" t="s">
        <v>802</v>
      </c>
      <c r="E20191" t="s">
        <v>803</v>
      </c>
      <c r="F20191" t="s">
        <v>884</v>
      </c>
      <c r="G20191" t="s">
        <v>31</v>
      </c>
      <c r="H20191">
        <v>1242</v>
      </c>
      <c r="I20191" s="68" t="str">
        <f>VLOOKUP(E20191,Refs!$P$2:$R$29,3,FALSE)</f>
        <v>Y58</v>
      </c>
      <c r="J20191" s="68" t="str">
        <f>VLOOKUP(E20191,Refs!$P$2:$S$29,4,FALSE)</f>
        <v>South West</v>
      </c>
      <c r="K20191" s="28">
        <f t="shared" si="636"/>
        <v>1242</v>
      </c>
    </row>
    <row r="20192" spans="1:11" x14ac:dyDescent="0.35">
      <c r="A20192" s="69">
        <f t="shared" si="637"/>
        <v>45992</v>
      </c>
      <c r="B20192" t="s">
        <v>940</v>
      </c>
      <c r="C20192" t="s">
        <v>802</v>
      </c>
      <c r="E20192" t="s">
        <v>803</v>
      </c>
      <c r="F20192" t="s">
        <v>884</v>
      </c>
      <c r="G20192" t="s">
        <v>97</v>
      </c>
      <c r="H20192">
        <v>3601</v>
      </c>
      <c r="I20192" s="68" t="str">
        <f>VLOOKUP(E20192,Refs!$P$2:$R$29,3,FALSE)</f>
        <v>Y58</v>
      </c>
      <c r="J20192" s="68" t="str">
        <f>VLOOKUP(E20192,Refs!$P$2:$S$29,4,FALSE)</f>
        <v>South West</v>
      </c>
      <c r="K20192" s="28">
        <f t="shared" si="636"/>
        <v>3601</v>
      </c>
    </row>
    <row r="20193" spans="1:11" x14ac:dyDescent="0.35">
      <c r="A20193" s="69">
        <f t="shared" si="637"/>
        <v>45992</v>
      </c>
      <c r="B20193" t="s">
        <v>940</v>
      </c>
      <c r="C20193" t="s">
        <v>802</v>
      </c>
      <c r="E20193" t="s">
        <v>803</v>
      </c>
      <c r="F20193" t="s">
        <v>884</v>
      </c>
      <c r="G20193" t="s">
        <v>98</v>
      </c>
      <c r="H20193">
        <v>2117</v>
      </c>
      <c r="I20193" s="68" t="str">
        <f>VLOOKUP(E20193,Refs!$P$2:$R$29,3,FALSE)</f>
        <v>Y58</v>
      </c>
      <c r="J20193" s="68" t="str">
        <f>VLOOKUP(E20193,Refs!$P$2:$S$29,4,FALSE)</f>
        <v>South West</v>
      </c>
      <c r="K20193" s="28">
        <f t="shared" si="636"/>
        <v>2117</v>
      </c>
    </row>
    <row r="20194" spans="1:11" x14ac:dyDescent="0.35">
      <c r="A20194" s="69">
        <f t="shared" si="637"/>
        <v>45992</v>
      </c>
      <c r="B20194" t="s">
        <v>940</v>
      </c>
      <c r="C20194" t="s">
        <v>802</v>
      </c>
      <c r="E20194" t="s">
        <v>803</v>
      </c>
      <c r="F20194" t="s">
        <v>884</v>
      </c>
      <c r="G20194" t="s">
        <v>99</v>
      </c>
      <c r="H20194">
        <v>2042</v>
      </c>
      <c r="I20194" s="68" t="str">
        <f>VLOOKUP(E20194,Refs!$P$2:$R$29,3,FALSE)</f>
        <v>Y58</v>
      </c>
      <c r="J20194" s="68" t="str">
        <f>VLOOKUP(E20194,Refs!$P$2:$S$29,4,FALSE)</f>
        <v>South West</v>
      </c>
      <c r="K20194" s="28">
        <f t="shared" ref="K20194:K20257" si="638">IF(OR(H20194="NULL",H20194=0,H20194=""),"",H20194)</f>
        <v>2042</v>
      </c>
    </row>
    <row r="20195" spans="1:11" x14ac:dyDescent="0.35">
      <c r="A20195" s="69">
        <f t="shared" si="637"/>
        <v>45992</v>
      </c>
      <c r="B20195" t="s">
        <v>940</v>
      </c>
      <c r="C20195" t="s">
        <v>802</v>
      </c>
      <c r="E20195" t="s">
        <v>803</v>
      </c>
      <c r="F20195" t="s">
        <v>884</v>
      </c>
      <c r="G20195" t="s">
        <v>100</v>
      </c>
      <c r="H20195">
        <v>453</v>
      </c>
      <c r="I20195" s="68" t="str">
        <f>VLOOKUP(E20195,Refs!$P$2:$R$29,3,FALSE)</f>
        <v>Y58</v>
      </c>
      <c r="J20195" s="68" t="str">
        <f>VLOOKUP(E20195,Refs!$P$2:$S$29,4,FALSE)</f>
        <v>South West</v>
      </c>
      <c r="K20195" s="28">
        <f t="shared" si="638"/>
        <v>453</v>
      </c>
    </row>
    <row r="20196" spans="1:11" x14ac:dyDescent="0.35">
      <c r="A20196" s="69">
        <f t="shared" si="637"/>
        <v>45992</v>
      </c>
      <c r="B20196" t="s">
        <v>940</v>
      </c>
      <c r="C20196" t="s">
        <v>802</v>
      </c>
      <c r="E20196" t="s">
        <v>803</v>
      </c>
      <c r="F20196" t="s">
        <v>884</v>
      </c>
      <c r="G20196" t="s">
        <v>101</v>
      </c>
      <c r="H20196">
        <v>1212</v>
      </c>
      <c r="I20196" s="68" t="str">
        <f>VLOOKUP(E20196,Refs!$P$2:$R$29,3,FALSE)</f>
        <v>Y58</v>
      </c>
      <c r="J20196" s="68" t="str">
        <f>VLOOKUP(E20196,Refs!$P$2:$S$29,4,FALSE)</f>
        <v>South West</v>
      </c>
      <c r="K20196" s="28">
        <f t="shared" si="638"/>
        <v>1212</v>
      </c>
    </row>
    <row r="20197" spans="1:11" x14ac:dyDescent="0.35">
      <c r="A20197" s="69">
        <f t="shared" si="637"/>
        <v>45992</v>
      </c>
      <c r="B20197" t="s">
        <v>940</v>
      </c>
      <c r="C20197" t="s">
        <v>802</v>
      </c>
      <c r="E20197" t="s">
        <v>803</v>
      </c>
      <c r="F20197" t="s">
        <v>884</v>
      </c>
      <c r="G20197" t="s">
        <v>102</v>
      </c>
      <c r="H20197">
        <v>145</v>
      </c>
      <c r="I20197" s="68" t="str">
        <f>VLOOKUP(E20197,Refs!$P$2:$R$29,3,FALSE)</f>
        <v>Y58</v>
      </c>
      <c r="J20197" s="68" t="str">
        <f>VLOOKUP(E20197,Refs!$P$2:$S$29,4,FALSE)</f>
        <v>South West</v>
      </c>
      <c r="K20197" s="28">
        <f t="shared" si="638"/>
        <v>145</v>
      </c>
    </row>
    <row r="20198" spans="1:11" x14ac:dyDescent="0.35">
      <c r="A20198" s="69">
        <f t="shared" si="637"/>
        <v>45992</v>
      </c>
      <c r="B20198" t="s">
        <v>940</v>
      </c>
      <c r="C20198" t="s">
        <v>802</v>
      </c>
      <c r="E20198" t="s">
        <v>803</v>
      </c>
      <c r="F20198" t="s">
        <v>884</v>
      </c>
      <c r="G20198" t="s">
        <v>103</v>
      </c>
      <c r="H20198">
        <v>907</v>
      </c>
      <c r="I20198" s="68" t="str">
        <f>VLOOKUP(E20198,Refs!$P$2:$R$29,3,FALSE)</f>
        <v>Y58</v>
      </c>
      <c r="J20198" s="68" t="str">
        <f>VLOOKUP(E20198,Refs!$P$2:$S$29,4,FALSE)</f>
        <v>South West</v>
      </c>
      <c r="K20198" s="28">
        <f t="shared" si="638"/>
        <v>907</v>
      </c>
    </row>
    <row r="20199" spans="1:11" x14ac:dyDescent="0.35">
      <c r="A20199" s="69">
        <f t="shared" si="637"/>
        <v>45992</v>
      </c>
      <c r="B20199" t="s">
        <v>940</v>
      </c>
      <c r="C20199" t="s">
        <v>802</v>
      </c>
      <c r="E20199" t="s">
        <v>803</v>
      </c>
      <c r="F20199" t="s">
        <v>884</v>
      </c>
      <c r="G20199" t="s">
        <v>104</v>
      </c>
      <c r="H20199">
        <v>6211211</v>
      </c>
      <c r="I20199" s="68" t="str">
        <f>VLOOKUP(E20199,Refs!$P$2:$R$29,3,FALSE)</f>
        <v>Y58</v>
      </c>
      <c r="J20199" s="68" t="str">
        <f>VLOOKUP(E20199,Refs!$P$2:$S$29,4,FALSE)</f>
        <v>South West</v>
      </c>
      <c r="K20199" s="28">
        <f t="shared" si="638"/>
        <v>6211211</v>
      </c>
    </row>
    <row r="20200" spans="1:11" x14ac:dyDescent="0.35">
      <c r="A20200" s="69">
        <f t="shared" si="637"/>
        <v>45992</v>
      </c>
      <c r="B20200" t="s">
        <v>940</v>
      </c>
      <c r="C20200" t="s">
        <v>802</v>
      </c>
      <c r="E20200" t="s">
        <v>803</v>
      </c>
      <c r="F20200" t="s">
        <v>884</v>
      </c>
      <c r="G20200" t="s">
        <v>105</v>
      </c>
      <c r="H20200">
        <v>1852</v>
      </c>
      <c r="I20200" s="68" t="str">
        <f>VLOOKUP(E20200,Refs!$P$2:$R$29,3,FALSE)</f>
        <v>Y58</v>
      </c>
      <c r="J20200" s="68" t="str">
        <f>VLOOKUP(E20200,Refs!$P$2:$S$29,4,FALSE)</f>
        <v>South West</v>
      </c>
      <c r="K20200" s="28">
        <f t="shared" si="638"/>
        <v>1852</v>
      </c>
    </row>
    <row r="20201" spans="1:11" x14ac:dyDescent="0.35">
      <c r="A20201" s="69">
        <f t="shared" si="637"/>
        <v>45992</v>
      </c>
      <c r="B20201" t="s">
        <v>940</v>
      </c>
      <c r="C20201" t="s">
        <v>802</v>
      </c>
      <c r="E20201" t="s">
        <v>803</v>
      </c>
      <c r="F20201" t="s">
        <v>884</v>
      </c>
      <c r="G20201" t="s">
        <v>106</v>
      </c>
      <c r="H20201">
        <v>1560</v>
      </c>
      <c r="I20201" s="68" t="str">
        <f>VLOOKUP(E20201,Refs!$P$2:$R$29,3,FALSE)</f>
        <v>Y58</v>
      </c>
      <c r="J20201" s="68" t="str">
        <f>VLOOKUP(E20201,Refs!$P$2:$S$29,4,FALSE)</f>
        <v>South West</v>
      </c>
      <c r="K20201" s="28">
        <f t="shared" si="638"/>
        <v>1560</v>
      </c>
    </row>
    <row r="20202" spans="1:11" x14ac:dyDescent="0.35">
      <c r="A20202" s="69">
        <f t="shared" si="637"/>
        <v>45992</v>
      </c>
      <c r="B20202" t="s">
        <v>940</v>
      </c>
      <c r="C20202" t="s">
        <v>802</v>
      </c>
      <c r="E20202" t="s">
        <v>803</v>
      </c>
      <c r="F20202" t="s">
        <v>884</v>
      </c>
      <c r="G20202" t="s">
        <v>107</v>
      </c>
      <c r="H20202">
        <v>52</v>
      </c>
      <c r="I20202" s="68" t="str">
        <f>VLOOKUP(E20202,Refs!$P$2:$R$29,3,FALSE)</f>
        <v>Y58</v>
      </c>
      <c r="J20202" s="68" t="str">
        <f>VLOOKUP(E20202,Refs!$P$2:$S$29,4,FALSE)</f>
        <v>South West</v>
      </c>
      <c r="K20202" s="28">
        <f t="shared" si="638"/>
        <v>52</v>
      </c>
    </row>
    <row r="20203" spans="1:11" x14ac:dyDescent="0.35">
      <c r="A20203" s="69">
        <f t="shared" si="637"/>
        <v>45992</v>
      </c>
      <c r="B20203" t="s">
        <v>940</v>
      </c>
      <c r="C20203" t="s">
        <v>802</v>
      </c>
      <c r="E20203" t="s">
        <v>803</v>
      </c>
      <c r="F20203" t="s">
        <v>884</v>
      </c>
      <c r="G20203" t="s">
        <v>108</v>
      </c>
      <c r="H20203">
        <v>971</v>
      </c>
      <c r="I20203" s="68" t="str">
        <f>VLOOKUP(E20203,Refs!$P$2:$R$29,3,FALSE)</f>
        <v>Y58</v>
      </c>
      <c r="J20203" s="68" t="str">
        <f>VLOOKUP(E20203,Refs!$P$2:$S$29,4,FALSE)</f>
        <v>South West</v>
      </c>
      <c r="K20203" s="28">
        <f t="shared" si="638"/>
        <v>971</v>
      </c>
    </row>
    <row r="20204" spans="1:11" x14ac:dyDescent="0.35">
      <c r="A20204" s="69">
        <f t="shared" si="637"/>
        <v>45992</v>
      </c>
      <c r="B20204" t="s">
        <v>940</v>
      </c>
      <c r="C20204" t="s">
        <v>802</v>
      </c>
      <c r="E20204" t="s">
        <v>803</v>
      </c>
      <c r="F20204" t="s">
        <v>884</v>
      </c>
      <c r="G20204" t="s">
        <v>109</v>
      </c>
      <c r="H20204">
        <v>4017327</v>
      </c>
      <c r="I20204" s="68" t="str">
        <f>VLOOKUP(E20204,Refs!$P$2:$R$29,3,FALSE)</f>
        <v>Y58</v>
      </c>
      <c r="J20204" s="68" t="str">
        <f>VLOOKUP(E20204,Refs!$P$2:$S$29,4,FALSE)</f>
        <v>South West</v>
      </c>
      <c r="K20204" s="28">
        <f t="shared" si="638"/>
        <v>4017327</v>
      </c>
    </row>
    <row r="20205" spans="1:11" x14ac:dyDescent="0.35">
      <c r="A20205" s="69">
        <f t="shared" si="637"/>
        <v>45992</v>
      </c>
      <c r="B20205" t="s">
        <v>940</v>
      </c>
      <c r="C20205" t="s">
        <v>802</v>
      </c>
      <c r="E20205" t="s">
        <v>803</v>
      </c>
      <c r="F20205" t="s">
        <v>884</v>
      </c>
      <c r="G20205" t="s">
        <v>110</v>
      </c>
      <c r="H20205">
        <v>458</v>
      </c>
      <c r="I20205" s="68" t="str">
        <f>VLOOKUP(E20205,Refs!$P$2:$R$29,3,FALSE)</f>
        <v>Y58</v>
      </c>
      <c r="J20205" s="68" t="str">
        <f>VLOOKUP(E20205,Refs!$P$2:$S$29,4,FALSE)</f>
        <v>South West</v>
      </c>
      <c r="K20205" s="28">
        <f t="shared" si="638"/>
        <v>458</v>
      </c>
    </row>
    <row r="20206" spans="1:11" x14ac:dyDescent="0.35">
      <c r="A20206" s="69">
        <f t="shared" si="637"/>
        <v>45992</v>
      </c>
      <c r="B20206" t="s">
        <v>940</v>
      </c>
      <c r="C20206" t="s">
        <v>802</v>
      </c>
      <c r="E20206" t="s">
        <v>803</v>
      </c>
      <c r="F20206" t="s">
        <v>884</v>
      </c>
      <c r="G20206" t="s">
        <v>808</v>
      </c>
      <c r="H20206">
        <v>8262</v>
      </c>
      <c r="I20206" s="68" t="str">
        <f>VLOOKUP(E20206,Refs!$P$2:$R$29,3,FALSE)</f>
        <v>Y58</v>
      </c>
      <c r="J20206" s="68" t="str">
        <f>VLOOKUP(E20206,Refs!$P$2:$S$29,4,FALSE)</f>
        <v>South West</v>
      </c>
      <c r="K20206" s="28">
        <f t="shared" si="638"/>
        <v>8262</v>
      </c>
    </row>
    <row r="20207" spans="1:11" x14ac:dyDescent="0.35">
      <c r="A20207" s="69">
        <f t="shared" si="637"/>
        <v>45992</v>
      </c>
      <c r="B20207" t="s">
        <v>940</v>
      </c>
      <c r="C20207" t="s">
        <v>802</v>
      </c>
      <c r="E20207" t="s">
        <v>803</v>
      </c>
      <c r="F20207" t="s">
        <v>884</v>
      </c>
      <c r="G20207" t="s">
        <v>809</v>
      </c>
      <c r="H20207">
        <v>181</v>
      </c>
      <c r="I20207" s="68" t="str">
        <f>VLOOKUP(E20207,Refs!$P$2:$R$29,3,FALSE)</f>
        <v>Y58</v>
      </c>
      <c r="J20207" s="68" t="str">
        <f>VLOOKUP(E20207,Refs!$P$2:$S$29,4,FALSE)</f>
        <v>South West</v>
      </c>
      <c r="K20207" s="28">
        <f t="shared" si="638"/>
        <v>181</v>
      </c>
    </row>
    <row r="20208" spans="1:11" x14ac:dyDescent="0.35">
      <c r="A20208" s="69">
        <f t="shared" si="637"/>
        <v>45992</v>
      </c>
      <c r="B20208" t="s">
        <v>940</v>
      </c>
      <c r="C20208" t="s">
        <v>802</v>
      </c>
      <c r="E20208" t="s">
        <v>803</v>
      </c>
      <c r="F20208" t="s">
        <v>884</v>
      </c>
      <c r="G20208" t="s">
        <v>111</v>
      </c>
      <c r="H20208">
        <v>12506</v>
      </c>
      <c r="I20208" s="68" t="str">
        <f>VLOOKUP(E20208,Refs!$P$2:$R$29,3,FALSE)</f>
        <v>Y58</v>
      </c>
      <c r="J20208" s="68" t="str">
        <f>VLOOKUP(E20208,Refs!$P$2:$S$29,4,FALSE)</f>
        <v>South West</v>
      </c>
      <c r="K20208" s="28">
        <f t="shared" si="638"/>
        <v>12506</v>
      </c>
    </row>
    <row r="20209" spans="1:11" x14ac:dyDescent="0.35">
      <c r="A20209" s="69">
        <f t="shared" si="637"/>
        <v>45992</v>
      </c>
      <c r="B20209" t="s">
        <v>940</v>
      </c>
      <c r="C20209" t="s">
        <v>802</v>
      </c>
      <c r="E20209" t="s">
        <v>803</v>
      </c>
      <c r="F20209" t="s">
        <v>884</v>
      </c>
      <c r="G20209" t="s">
        <v>112</v>
      </c>
      <c r="H20209">
        <v>15</v>
      </c>
      <c r="I20209" s="68" t="str">
        <f>VLOOKUP(E20209,Refs!$P$2:$R$29,3,FALSE)</f>
        <v>Y58</v>
      </c>
      <c r="J20209" s="68" t="str">
        <f>VLOOKUP(E20209,Refs!$P$2:$S$29,4,FALSE)</f>
        <v>South West</v>
      </c>
      <c r="K20209" s="28">
        <f t="shared" si="638"/>
        <v>15</v>
      </c>
    </row>
    <row r="20210" spans="1:11" x14ac:dyDescent="0.35">
      <c r="A20210" s="69">
        <f t="shared" si="637"/>
        <v>45992</v>
      </c>
      <c r="B20210" t="s">
        <v>940</v>
      </c>
      <c r="C20210" t="s">
        <v>802</v>
      </c>
      <c r="E20210" t="s">
        <v>803</v>
      </c>
      <c r="F20210" t="s">
        <v>884</v>
      </c>
      <c r="G20210" t="s">
        <v>113</v>
      </c>
      <c r="H20210">
        <v>10620</v>
      </c>
      <c r="I20210" s="68" t="str">
        <f>VLOOKUP(E20210,Refs!$P$2:$R$29,3,FALSE)</f>
        <v>Y58</v>
      </c>
      <c r="J20210" s="68" t="str">
        <f>VLOOKUP(E20210,Refs!$P$2:$S$29,4,FALSE)</f>
        <v>South West</v>
      </c>
      <c r="K20210" s="28">
        <f t="shared" si="638"/>
        <v>10620</v>
      </c>
    </row>
    <row r="20211" spans="1:11" x14ac:dyDescent="0.35">
      <c r="A20211" s="69">
        <f t="shared" si="637"/>
        <v>45992</v>
      </c>
      <c r="B20211" t="s">
        <v>940</v>
      </c>
      <c r="C20211" t="s">
        <v>802</v>
      </c>
      <c r="E20211" t="s">
        <v>803</v>
      </c>
      <c r="F20211" t="s">
        <v>884</v>
      </c>
      <c r="G20211" t="s">
        <v>114</v>
      </c>
      <c r="H20211">
        <v>2074</v>
      </c>
      <c r="I20211" s="68" t="str">
        <f>VLOOKUP(E20211,Refs!$P$2:$R$29,3,FALSE)</f>
        <v>Y58</v>
      </c>
      <c r="J20211" s="68" t="str">
        <f>VLOOKUP(E20211,Refs!$P$2:$S$29,4,FALSE)</f>
        <v>South West</v>
      </c>
      <c r="K20211" s="28">
        <f t="shared" si="638"/>
        <v>2074</v>
      </c>
    </row>
    <row r="20212" spans="1:11" x14ac:dyDescent="0.35">
      <c r="A20212" s="69">
        <f t="shared" si="637"/>
        <v>45992</v>
      </c>
      <c r="B20212" t="s">
        <v>940</v>
      </c>
      <c r="C20212" t="s">
        <v>802</v>
      </c>
      <c r="E20212" t="s">
        <v>803</v>
      </c>
      <c r="F20212" t="s">
        <v>884</v>
      </c>
      <c r="G20212" t="s">
        <v>115</v>
      </c>
      <c r="H20212">
        <v>3524</v>
      </c>
      <c r="I20212" s="68" t="str">
        <f>VLOOKUP(E20212,Refs!$P$2:$R$29,3,FALSE)</f>
        <v>Y58</v>
      </c>
      <c r="J20212" s="68" t="str">
        <f>VLOOKUP(E20212,Refs!$P$2:$S$29,4,FALSE)</f>
        <v>South West</v>
      </c>
      <c r="K20212" s="28">
        <f t="shared" si="638"/>
        <v>3524</v>
      </c>
    </row>
    <row r="20213" spans="1:11" x14ac:dyDescent="0.35">
      <c r="A20213" s="69">
        <f t="shared" si="637"/>
        <v>45992</v>
      </c>
      <c r="B20213" t="s">
        <v>940</v>
      </c>
      <c r="C20213" t="s">
        <v>802</v>
      </c>
      <c r="E20213" t="s">
        <v>803</v>
      </c>
      <c r="F20213" t="s">
        <v>884</v>
      </c>
      <c r="G20213" t="s">
        <v>116</v>
      </c>
      <c r="H20213">
        <v>1057</v>
      </c>
      <c r="I20213" s="68" t="str">
        <f>VLOOKUP(E20213,Refs!$P$2:$R$29,3,FALSE)</f>
        <v>Y58</v>
      </c>
      <c r="J20213" s="68" t="str">
        <f>VLOOKUP(E20213,Refs!$P$2:$S$29,4,FALSE)</f>
        <v>South West</v>
      </c>
      <c r="K20213" s="28">
        <f t="shared" si="638"/>
        <v>1057</v>
      </c>
    </row>
    <row r="20214" spans="1:11" x14ac:dyDescent="0.35">
      <c r="A20214" s="69">
        <f t="shared" si="637"/>
        <v>45992</v>
      </c>
      <c r="B20214" t="s">
        <v>940</v>
      </c>
      <c r="C20214" t="s">
        <v>802</v>
      </c>
      <c r="E20214" t="s">
        <v>803</v>
      </c>
      <c r="F20214" t="s">
        <v>884</v>
      </c>
      <c r="G20214" t="s">
        <v>117</v>
      </c>
      <c r="H20214">
        <v>893</v>
      </c>
      <c r="I20214" s="68" t="str">
        <f>VLOOKUP(E20214,Refs!$P$2:$R$29,3,FALSE)</f>
        <v>Y58</v>
      </c>
      <c r="J20214" s="68" t="str">
        <f>VLOOKUP(E20214,Refs!$P$2:$S$29,4,FALSE)</f>
        <v>South West</v>
      </c>
      <c r="K20214" s="28">
        <f t="shared" si="638"/>
        <v>893</v>
      </c>
    </row>
    <row r="20215" spans="1:11" x14ac:dyDescent="0.35">
      <c r="A20215" s="69">
        <f t="shared" si="637"/>
        <v>45992</v>
      </c>
      <c r="B20215" t="s">
        <v>940</v>
      </c>
      <c r="C20215" t="s">
        <v>802</v>
      </c>
      <c r="E20215" t="s">
        <v>803</v>
      </c>
      <c r="F20215" t="s">
        <v>884</v>
      </c>
      <c r="G20215" t="s">
        <v>118</v>
      </c>
      <c r="H20215">
        <v>394</v>
      </c>
      <c r="I20215" s="68" t="str">
        <f>VLOOKUP(E20215,Refs!$P$2:$R$29,3,FALSE)</f>
        <v>Y58</v>
      </c>
      <c r="J20215" s="68" t="str">
        <f>VLOOKUP(E20215,Refs!$P$2:$S$29,4,FALSE)</f>
        <v>South West</v>
      </c>
      <c r="K20215" s="28">
        <f t="shared" si="638"/>
        <v>394</v>
      </c>
    </row>
    <row r="20216" spans="1:11" x14ac:dyDescent="0.35">
      <c r="A20216" s="69">
        <f t="shared" si="637"/>
        <v>45992</v>
      </c>
      <c r="B20216" t="s">
        <v>940</v>
      </c>
      <c r="C20216" t="s">
        <v>802</v>
      </c>
      <c r="E20216" t="s">
        <v>803</v>
      </c>
      <c r="F20216" t="s">
        <v>884</v>
      </c>
      <c r="G20216" t="s">
        <v>119</v>
      </c>
      <c r="H20216">
        <v>21</v>
      </c>
      <c r="I20216" s="68" t="str">
        <f>VLOOKUP(E20216,Refs!$P$2:$R$29,3,FALSE)</f>
        <v>Y58</v>
      </c>
      <c r="J20216" s="68" t="str">
        <f>VLOOKUP(E20216,Refs!$P$2:$S$29,4,FALSE)</f>
        <v>South West</v>
      </c>
      <c r="K20216" s="28">
        <f t="shared" si="638"/>
        <v>21</v>
      </c>
    </row>
    <row r="20217" spans="1:11" x14ac:dyDescent="0.35">
      <c r="A20217" s="69">
        <f t="shared" si="637"/>
        <v>45992</v>
      </c>
      <c r="B20217" t="s">
        <v>940</v>
      </c>
      <c r="C20217" t="s">
        <v>802</v>
      </c>
      <c r="E20217" t="s">
        <v>803</v>
      </c>
      <c r="F20217" t="s">
        <v>884</v>
      </c>
      <c r="G20217" t="s">
        <v>120</v>
      </c>
      <c r="H20217">
        <v>3</v>
      </c>
      <c r="I20217" s="68" t="str">
        <f>VLOOKUP(E20217,Refs!$P$2:$R$29,3,FALSE)</f>
        <v>Y58</v>
      </c>
      <c r="J20217" s="68" t="str">
        <f>VLOOKUP(E20217,Refs!$P$2:$S$29,4,FALSE)</f>
        <v>South West</v>
      </c>
      <c r="K20217" s="28">
        <f t="shared" si="638"/>
        <v>3</v>
      </c>
    </row>
    <row r="20218" spans="1:11" x14ac:dyDescent="0.35">
      <c r="A20218" s="69">
        <f t="shared" si="637"/>
        <v>45992</v>
      </c>
      <c r="B20218" t="s">
        <v>940</v>
      </c>
      <c r="C20218" t="s">
        <v>802</v>
      </c>
      <c r="E20218" t="s">
        <v>803</v>
      </c>
      <c r="F20218" t="s">
        <v>884</v>
      </c>
      <c r="G20218" t="s">
        <v>121</v>
      </c>
      <c r="H20218">
        <v>1099</v>
      </c>
      <c r="I20218" s="68" t="str">
        <f>VLOOKUP(E20218,Refs!$P$2:$R$29,3,FALSE)</f>
        <v>Y58</v>
      </c>
      <c r="J20218" s="68" t="str">
        <f>VLOOKUP(E20218,Refs!$P$2:$S$29,4,FALSE)</f>
        <v>South West</v>
      </c>
      <c r="K20218" s="28">
        <f t="shared" si="638"/>
        <v>1099</v>
      </c>
    </row>
    <row r="20219" spans="1:11" x14ac:dyDescent="0.35">
      <c r="A20219" s="69">
        <f t="shared" si="637"/>
        <v>45992</v>
      </c>
      <c r="B20219" t="s">
        <v>940</v>
      </c>
      <c r="C20219" t="s">
        <v>802</v>
      </c>
      <c r="E20219" t="s">
        <v>803</v>
      </c>
      <c r="F20219" t="s">
        <v>884</v>
      </c>
      <c r="G20219" t="s">
        <v>122</v>
      </c>
      <c r="H20219">
        <v>5</v>
      </c>
      <c r="I20219" s="68" t="str">
        <f>VLOOKUP(E20219,Refs!$P$2:$R$29,3,FALSE)</f>
        <v>Y58</v>
      </c>
      <c r="J20219" s="68" t="str">
        <f>VLOOKUP(E20219,Refs!$P$2:$S$29,4,FALSE)</f>
        <v>South West</v>
      </c>
      <c r="K20219" s="28">
        <f t="shared" si="638"/>
        <v>5</v>
      </c>
    </row>
    <row r="20220" spans="1:11" x14ac:dyDescent="0.35">
      <c r="A20220" s="69">
        <f t="shared" si="637"/>
        <v>45992</v>
      </c>
      <c r="B20220" t="s">
        <v>940</v>
      </c>
      <c r="C20220" t="s">
        <v>802</v>
      </c>
      <c r="E20220" t="s">
        <v>803</v>
      </c>
      <c r="F20220" t="s">
        <v>884</v>
      </c>
      <c r="G20220" t="s">
        <v>123</v>
      </c>
      <c r="H20220">
        <v>1</v>
      </c>
      <c r="I20220" s="68" t="str">
        <f>VLOOKUP(E20220,Refs!$P$2:$R$29,3,FALSE)</f>
        <v>Y58</v>
      </c>
      <c r="J20220" s="68" t="str">
        <f>VLOOKUP(E20220,Refs!$P$2:$S$29,4,FALSE)</f>
        <v>South West</v>
      </c>
      <c r="K20220" s="28">
        <f t="shared" si="638"/>
        <v>1</v>
      </c>
    </row>
    <row r="20221" spans="1:11" x14ac:dyDescent="0.35">
      <c r="A20221" s="69">
        <f t="shared" si="637"/>
        <v>45992</v>
      </c>
      <c r="B20221" t="s">
        <v>940</v>
      </c>
      <c r="C20221" t="s">
        <v>802</v>
      </c>
      <c r="E20221" t="s">
        <v>803</v>
      </c>
      <c r="F20221" t="s">
        <v>884</v>
      </c>
      <c r="G20221" t="s">
        <v>124</v>
      </c>
      <c r="H20221">
        <v>0</v>
      </c>
      <c r="I20221" s="68" t="str">
        <f>VLOOKUP(E20221,Refs!$P$2:$R$29,3,FALSE)</f>
        <v>Y58</v>
      </c>
      <c r="J20221" s="68" t="str">
        <f>VLOOKUP(E20221,Refs!$P$2:$S$29,4,FALSE)</f>
        <v>South West</v>
      </c>
      <c r="K20221" s="28" t="str">
        <f t="shared" si="638"/>
        <v/>
      </c>
    </row>
    <row r="20222" spans="1:11" x14ac:dyDescent="0.35">
      <c r="A20222" s="69">
        <f t="shared" si="637"/>
        <v>45992</v>
      </c>
      <c r="B20222" t="s">
        <v>940</v>
      </c>
      <c r="C20222" t="s">
        <v>802</v>
      </c>
      <c r="E20222" t="s">
        <v>803</v>
      </c>
      <c r="F20222" t="s">
        <v>884</v>
      </c>
      <c r="G20222" t="s">
        <v>125</v>
      </c>
      <c r="H20222">
        <v>0</v>
      </c>
      <c r="I20222" s="68" t="str">
        <f>VLOOKUP(E20222,Refs!$P$2:$R$29,3,FALSE)</f>
        <v>Y58</v>
      </c>
      <c r="J20222" s="68" t="str">
        <f>VLOOKUP(E20222,Refs!$P$2:$S$29,4,FALSE)</f>
        <v>South West</v>
      </c>
      <c r="K20222" s="28" t="str">
        <f t="shared" si="638"/>
        <v/>
      </c>
    </row>
    <row r="20223" spans="1:11" x14ac:dyDescent="0.35">
      <c r="A20223" s="69">
        <f t="shared" si="637"/>
        <v>45992</v>
      </c>
      <c r="B20223" t="s">
        <v>940</v>
      </c>
      <c r="C20223" t="s">
        <v>802</v>
      </c>
      <c r="E20223" t="s">
        <v>803</v>
      </c>
      <c r="F20223" t="s">
        <v>884</v>
      </c>
      <c r="G20223" t="s">
        <v>126</v>
      </c>
      <c r="H20223">
        <v>0</v>
      </c>
      <c r="I20223" s="68" t="str">
        <f>VLOOKUP(E20223,Refs!$P$2:$R$29,3,FALSE)</f>
        <v>Y58</v>
      </c>
      <c r="J20223" s="68" t="str">
        <f>VLOOKUP(E20223,Refs!$P$2:$S$29,4,FALSE)</f>
        <v>South West</v>
      </c>
      <c r="K20223" s="28" t="str">
        <f t="shared" si="638"/>
        <v/>
      </c>
    </row>
    <row r="20224" spans="1:11" x14ac:dyDescent="0.35">
      <c r="A20224" s="69">
        <f t="shared" si="637"/>
        <v>45992</v>
      </c>
      <c r="B20224" t="s">
        <v>940</v>
      </c>
      <c r="C20224" t="s">
        <v>802</v>
      </c>
      <c r="E20224" t="s">
        <v>803</v>
      </c>
      <c r="F20224" t="s">
        <v>884</v>
      </c>
      <c r="G20224" t="s">
        <v>127</v>
      </c>
      <c r="H20224">
        <v>615</v>
      </c>
      <c r="I20224" s="68" t="str">
        <f>VLOOKUP(E20224,Refs!$P$2:$R$29,3,FALSE)</f>
        <v>Y58</v>
      </c>
      <c r="J20224" s="68" t="str">
        <f>VLOOKUP(E20224,Refs!$P$2:$S$29,4,FALSE)</f>
        <v>South West</v>
      </c>
      <c r="K20224" s="28">
        <f t="shared" si="638"/>
        <v>615</v>
      </c>
    </row>
    <row r="20225" spans="1:11" x14ac:dyDescent="0.35">
      <c r="A20225" s="69">
        <f t="shared" si="637"/>
        <v>45992</v>
      </c>
      <c r="B20225" t="s">
        <v>940</v>
      </c>
      <c r="C20225" t="s">
        <v>802</v>
      </c>
      <c r="E20225" t="s">
        <v>803</v>
      </c>
      <c r="F20225" t="s">
        <v>884</v>
      </c>
      <c r="G20225" t="s">
        <v>128</v>
      </c>
      <c r="H20225">
        <v>501</v>
      </c>
      <c r="I20225" s="68" t="str">
        <f>VLOOKUP(E20225,Refs!$P$2:$R$29,3,FALSE)</f>
        <v>Y58</v>
      </c>
      <c r="J20225" s="68" t="str">
        <f>VLOOKUP(E20225,Refs!$P$2:$S$29,4,FALSE)</f>
        <v>South West</v>
      </c>
      <c r="K20225" s="28">
        <f t="shared" si="638"/>
        <v>501</v>
      </c>
    </row>
    <row r="20226" spans="1:11" x14ac:dyDescent="0.35">
      <c r="A20226" s="69">
        <f t="shared" si="637"/>
        <v>45992</v>
      </c>
      <c r="B20226" t="s">
        <v>940</v>
      </c>
      <c r="C20226" t="s">
        <v>802</v>
      </c>
      <c r="E20226" t="s">
        <v>803</v>
      </c>
      <c r="F20226" t="s">
        <v>884</v>
      </c>
      <c r="G20226" t="s">
        <v>129</v>
      </c>
      <c r="H20226">
        <v>161</v>
      </c>
      <c r="I20226" s="68" t="str">
        <f>VLOOKUP(E20226,Refs!$P$2:$R$29,3,FALSE)</f>
        <v>Y58</v>
      </c>
      <c r="J20226" s="68" t="str">
        <f>VLOOKUP(E20226,Refs!$P$2:$S$29,4,FALSE)</f>
        <v>South West</v>
      </c>
      <c r="K20226" s="28">
        <f t="shared" si="638"/>
        <v>161</v>
      </c>
    </row>
    <row r="20227" spans="1:11" x14ac:dyDescent="0.35">
      <c r="A20227" s="69">
        <f t="shared" ref="A20227:A20290" si="639">DATEVALUE(RIGHT(B20227,8))</f>
        <v>45992</v>
      </c>
      <c r="B20227" t="s">
        <v>940</v>
      </c>
      <c r="C20227" t="s">
        <v>802</v>
      </c>
      <c r="E20227" t="s">
        <v>803</v>
      </c>
      <c r="F20227" t="s">
        <v>884</v>
      </c>
      <c r="G20227" t="s">
        <v>130</v>
      </c>
      <c r="H20227">
        <v>75</v>
      </c>
      <c r="I20227" s="68" t="str">
        <f>VLOOKUP(E20227,Refs!$P$2:$R$29,3,FALSE)</f>
        <v>Y58</v>
      </c>
      <c r="J20227" s="68" t="str">
        <f>VLOOKUP(E20227,Refs!$P$2:$S$29,4,FALSE)</f>
        <v>South West</v>
      </c>
      <c r="K20227" s="28">
        <f t="shared" si="638"/>
        <v>75</v>
      </c>
    </row>
    <row r="20228" spans="1:11" x14ac:dyDescent="0.35">
      <c r="A20228" s="69">
        <f t="shared" si="639"/>
        <v>45992</v>
      </c>
      <c r="B20228" t="s">
        <v>940</v>
      </c>
      <c r="C20228" t="s">
        <v>802</v>
      </c>
      <c r="E20228" t="s">
        <v>803</v>
      </c>
      <c r="F20228" t="s">
        <v>884</v>
      </c>
      <c r="G20228" t="s">
        <v>131</v>
      </c>
      <c r="H20228">
        <v>512</v>
      </c>
      <c r="I20228" s="68" t="str">
        <f>VLOOKUP(E20228,Refs!$P$2:$R$29,3,FALSE)</f>
        <v>Y58</v>
      </c>
      <c r="J20228" s="68" t="str">
        <f>VLOOKUP(E20228,Refs!$P$2:$S$29,4,FALSE)</f>
        <v>South West</v>
      </c>
      <c r="K20228" s="28">
        <f t="shared" si="638"/>
        <v>512</v>
      </c>
    </row>
    <row r="20229" spans="1:11" x14ac:dyDescent="0.35">
      <c r="A20229" s="69">
        <f t="shared" si="639"/>
        <v>45992</v>
      </c>
      <c r="B20229" t="s">
        <v>940</v>
      </c>
      <c r="C20229" t="s">
        <v>802</v>
      </c>
      <c r="E20229" t="s">
        <v>803</v>
      </c>
      <c r="F20229" t="s">
        <v>884</v>
      </c>
      <c r="G20229" t="s">
        <v>132</v>
      </c>
      <c r="H20229">
        <v>378</v>
      </c>
      <c r="I20229" s="68" t="str">
        <f>VLOOKUP(E20229,Refs!$P$2:$R$29,3,FALSE)</f>
        <v>Y58</v>
      </c>
      <c r="J20229" s="68" t="str">
        <f>VLOOKUP(E20229,Refs!$P$2:$S$29,4,FALSE)</f>
        <v>South West</v>
      </c>
      <c r="K20229" s="28">
        <f t="shared" si="638"/>
        <v>378</v>
      </c>
    </row>
    <row r="20230" spans="1:11" x14ac:dyDescent="0.35">
      <c r="A20230" s="69">
        <f t="shared" si="639"/>
        <v>45992</v>
      </c>
      <c r="B20230" t="s">
        <v>940</v>
      </c>
      <c r="C20230" t="s">
        <v>802</v>
      </c>
      <c r="E20230" t="s">
        <v>803</v>
      </c>
      <c r="F20230" t="s">
        <v>884</v>
      </c>
      <c r="G20230" t="s">
        <v>133</v>
      </c>
      <c r="H20230">
        <v>845</v>
      </c>
      <c r="I20230" s="68" t="str">
        <f>VLOOKUP(E20230,Refs!$P$2:$R$29,3,FALSE)</f>
        <v>Y58</v>
      </c>
      <c r="J20230" s="68" t="str">
        <f>VLOOKUP(E20230,Refs!$P$2:$S$29,4,FALSE)</f>
        <v>South West</v>
      </c>
      <c r="K20230" s="28">
        <f t="shared" si="638"/>
        <v>845</v>
      </c>
    </row>
    <row r="20231" spans="1:11" x14ac:dyDescent="0.35">
      <c r="A20231" s="69">
        <f t="shared" si="639"/>
        <v>45992</v>
      </c>
      <c r="B20231" t="s">
        <v>940</v>
      </c>
      <c r="C20231" t="s">
        <v>802</v>
      </c>
      <c r="E20231" t="s">
        <v>803</v>
      </c>
      <c r="F20231" t="s">
        <v>884</v>
      </c>
      <c r="G20231" t="s">
        <v>134</v>
      </c>
      <c r="H20231">
        <v>845</v>
      </c>
      <c r="I20231" s="68" t="str">
        <f>VLOOKUP(E20231,Refs!$P$2:$R$29,3,FALSE)</f>
        <v>Y58</v>
      </c>
      <c r="J20231" s="68" t="str">
        <f>VLOOKUP(E20231,Refs!$P$2:$S$29,4,FALSE)</f>
        <v>South West</v>
      </c>
      <c r="K20231" s="28">
        <f t="shared" si="638"/>
        <v>845</v>
      </c>
    </row>
    <row r="20232" spans="1:11" x14ac:dyDescent="0.35">
      <c r="A20232" s="69">
        <f t="shared" si="639"/>
        <v>45992</v>
      </c>
      <c r="B20232" t="s">
        <v>940</v>
      </c>
      <c r="C20232" t="s">
        <v>802</v>
      </c>
      <c r="E20232" t="s">
        <v>803</v>
      </c>
      <c r="F20232" t="s">
        <v>884</v>
      </c>
      <c r="G20232" t="s">
        <v>135</v>
      </c>
      <c r="H20232">
        <v>64</v>
      </c>
      <c r="I20232" s="68" t="str">
        <f>VLOOKUP(E20232,Refs!$P$2:$R$29,3,FALSE)</f>
        <v>Y58</v>
      </c>
      <c r="J20232" s="68" t="str">
        <f>VLOOKUP(E20232,Refs!$P$2:$S$29,4,FALSE)</f>
        <v>South West</v>
      </c>
      <c r="K20232" s="28">
        <f t="shared" si="638"/>
        <v>64</v>
      </c>
    </row>
    <row r="20233" spans="1:11" x14ac:dyDescent="0.35">
      <c r="A20233" s="69">
        <f t="shared" si="639"/>
        <v>45992</v>
      </c>
      <c r="B20233" t="s">
        <v>940</v>
      </c>
      <c r="C20233" t="s">
        <v>802</v>
      </c>
      <c r="E20233" t="s">
        <v>803</v>
      </c>
      <c r="F20233" t="s">
        <v>884</v>
      </c>
      <c r="G20233" t="s">
        <v>136</v>
      </c>
      <c r="H20233">
        <v>50</v>
      </c>
      <c r="I20233" s="68" t="str">
        <f>VLOOKUP(E20233,Refs!$P$2:$R$29,3,FALSE)</f>
        <v>Y58</v>
      </c>
      <c r="J20233" s="68" t="str">
        <f>VLOOKUP(E20233,Refs!$P$2:$S$29,4,FALSE)</f>
        <v>South West</v>
      </c>
      <c r="K20233" s="28">
        <f t="shared" si="638"/>
        <v>50</v>
      </c>
    </row>
    <row r="20234" spans="1:11" x14ac:dyDescent="0.35">
      <c r="A20234" s="69">
        <f t="shared" si="639"/>
        <v>45992</v>
      </c>
      <c r="B20234" t="s">
        <v>940</v>
      </c>
      <c r="C20234" t="s">
        <v>802</v>
      </c>
      <c r="E20234" t="s">
        <v>803</v>
      </c>
      <c r="F20234" t="s">
        <v>884</v>
      </c>
      <c r="G20234" t="s">
        <v>137</v>
      </c>
      <c r="H20234">
        <v>0</v>
      </c>
      <c r="I20234" s="68" t="str">
        <f>VLOOKUP(E20234,Refs!$P$2:$R$29,3,FALSE)</f>
        <v>Y58</v>
      </c>
      <c r="J20234" s="68" t="str">
        <f>VLOOKUP(E20234,Refs!$P$2:$S$29,4,FALSE)</f>
        <v>South West</v>
      </c>
      <c r="K20234" s="28" t="str">
        <f t="shared" si="638"/>
        <v/>
      </c>
    </row>
    <row r="20235" spans="1:11" x14ac:dyDescent="0.35">
      <c r="A20235" s="69">
        <f t="shared" si="639"/>
        <v>45992</v>
      </c>
      <c r="B20235" t="s">
        <v>940</v>
      </c>
      <c r="C20235" t="s">
        <v>802</v>
      </c>
      <c r="E20235" t="s">
        <v>803</v>
      </c>
      <c r="F20235" t="s">
        <v>884</v>
      </c>
      <c r="G20235" t="s">
        <v>138</v>
      </c>
      <c r="H20235">
        <v>0</v>
      </c>
      <c r="I20235" s="68" t="str">
        <f>VLOOKUP(E20235,Refs!$P$2:$R$29,3,FALSE)</f>
        <v>Y58</v>
      </c>
      <c r="J20235" s="68" t="str">
        <f>VLOOKUP(E20235,Refs!$P$2:$S$29,4,FALSE)</f>
        <v>South West</v>
      </c>
      <c r="K20235" s="28" t="str">
        <f t="shared" si="638"/>
        <v/>
      </c>
    </row>
    <row r="20236" spans="1:11" x14ac:dyDescent="0.35">
      <c r="A20236" s="69">
        <f t="shared" si="639"/>
        <v>45992</v>
      </c>
      <c r="B20236" t="s">
        <v>940</v>
      </c>
      <c r="C20236" t="s">
        <v>802</v>
      </c>
      <c r="E20236" t="s">
        <v>803</v>
      </c>
      <c r="F20236" t="s">
        <v>884</v>
      </c>
      <c r="G20236" t="s">
        <v>139</v>
      </c>
      <c r="H20236">
        <v>0</v>
      </c>
      <c r="I20236" s="68" t="str">
        <f>VLOOKUP(E20236,Refs!$P$2:$R$29,3,FALSE)</f>
        <v>Y58</v>
      </c>
      <c r="J20236" s="68" t="str">
        <f>VLOOKUP(E20236,Refs!$P$2:$S$29,4,FALSE)</f>
        <v>South West</v>
      </c>
      <c r="K20236" s="28" t="str">
        <f t="shared" si="638"/>
        <v/>
      </c>
    </row>
    <row r="20237" spans="1:11" x14ac:dyDescent="0.35">
      <c r="A20237" s="69">
        <f t="shared" si="639"/>
        <v>45992</v>
      </c>
      <c r="B20237" t="s">
        <v>940</v>
      </c>
      <c r="C20237" t="s">
        <v>802</v>
      </c>
      <c r="E20237" t="s">
        <v>803</v>
      </c>
      <c r="F20237" t="s">
        <v>884</v>
      </c>
      <c r="G20237" t="s">
        <v>140</v>
      </c>
      <c r="H20237">
        <v>0</v>
      </c>
      <c r="I20237" s="68" t="str">
        <f>VLOOKUP(E20237,Refs!$P$2:$R$29,3,FALSE)</f>
        <v>Y58</v>
      </c>
      <c r="J20237" s="68" t="str">
        <f>VLOOKUP(E20237,Refs!$P$2:$S$29,4,FALSE)</f>
        <v>South West</v>
      </c>
      <c r="K20237" s="28" t="str">
        <f t="shared" si="638"/>
        <v/>
      </c>
    </row>
    <row r="20238" spans="1:11" x14ac:dyDescent="0.35">
      <c r="A20238" s="69">
        <f t="shared" si="639"/>
        <v>45992</v>
      </c>
      <c r="B20238" t="s">
        <v>940</v>
      </c>
      <c r="C20238" t="s">
        <v>802</v>
      </c>
      <c r="E20238" t="s">
        <v>803</v>
      </c>
      <c r="F20238" t="s">
        <v>884</v>
      </c>
      <c r="G20238" t="s">
        <v>728</v>
      </c>
      <c r="H20238">
        <v>349</v>
      </c>
      <c r="I20238" s="68" t="str">
        <f>VLOOKUP(E20238,Refs!$P$2:$R$29,3,FALSE)</f>
        <v>Y58</v>
      </c>
      <c r="J20238" s="68" t="str">
        <f>VLOOKUP(E20238,Refs!$P$2:$S$29,4,FALSE)</f>
        <v>South West</v>
      </c>
      <c r="K20238" s="28">
        <f t="shared" si="638"/>
        <v>349</v>
      </c>
    </row>
    <row r="20239" spans="1:11" x14ac:dyDescent="0.35">
      <c r="A20239" s="69">
        <f t="shared" si="639"/>
        <v>45992</v>
      </c>
      <c r="B20239" t="s">
        <v>940</v>
      </c>
      <c r="C20239" t="s">
        <v>802</v>
      </c>
      <c r="E20239" t="s">
        <v>803</v>
      </c>
      <c r="F20239" t="s">
        <v>884</v>
      </c>
      <c r="G20239" t="s">
        <v>727</v>
      </c>
      <c r="H20239">
        <v>96</v>
      </c>
      <c r="I20239" s="68" t="str">
        <f>VLOOKUP(E20239,Refs!$P$2:$R$29,3,FALSE)</f>
        <v>Y58</v>
      </c>
      <c r="J20239" s="68" t="str">
        <f>VLOOKUP(E20239,Refs!$P$2:$S$29,4,FALSE)</f>
        <v>South West</v>
      </c>
      <c r="K20239" s="28">
        <f t="shared" si="638"/>
        <v>96</v>
      </c>
    </row>
    <row r="20240" spans="1:11" x14ac:dyDescent="0.35">
      <c r="A20240" s="69">
        <f t="shared" si="639"/>
        <v>45992</v>
      </c>
      <c r="B20240" t="s">
        <v>940</v>
      </c>
      <c r="C20240" t="s">
        <v>802</v>
      </c>
      <c r="E20240" t="s">
        <v>803</v>
      </c>
      <c r="F20240" t="s">
        <v>884</v>
      </c>
      <c r="G20240" t="s">
        <v>730</v>
      </c>
      <c r="H20240">
        <v>72</v>
      </c>
      <c r="I20240" s="68" t="str">
        <f>VLOOKUP(E20240,Refs!$P$2:$R$29,3,FALSE)</f>
        <v>Y58</v>
      </c>
      <c r="J20240" s="68" t="str">
        <f>VLOOKUP(E20240,Refs!$P$2:$S$29,4,FALSE)</f>
        <v>South West</v>
      </c>
      <c r="K20240" s="28">
        <f t="shared" si="638"/>
        <v>72</v>
      </c>
    </row>
    <row r="20241" spans="1:11" x14ac:dyDescent="0.35">
      <c r="A20241" s="69">
        <f t="shared" si="639"/>
        <v>45992</v>
      </c>
      <c r="B20241" t="s">
        <v>940</v>
      </c>
      <c r="C20241" t="s">
        <v>802</v>
      </c>
      <c r="E20241" t="s">
        <v>803</v>
      </c>
      <c r="F20241" t="s">
        <v>884</v>
      </c>
      <c r="G20241" t="s">
        <v>729</v>
      </c>
      <c r="H20241">
        <v>20</v>
      </c>
      <c r="I20241" s="68" t="str">
        <f>VLOOKUP(E20241,Refs!$P$2:$R$29,3,FALSE)</f>
        <v>Y58</v>
      </c>
      <c r="J20241" s="68" t="str">
        <f>VLOOKUP(E20241,Refs!$P$2:$S$29,4,FALSE)</f>
        <v>South West</v>
      </c>
      <c r="K20241" s="28">
        <f t="shared" si="638"/>
        <v>20</v>
      </c>
    </row>
    <row r="20242" spans="1:11" x14ac:dyDescent="0.35">
      <c r="A20242" s="69">
        <f t="shared" si="639"/>
        <v>45992</v>
      </c>
      <c r="B20242" t="s">
        <v>940</v>
      </c>
      <c r="C20242" t="s">
        <v>288</v>
      </c>
      <c r="D20242" t="s">
        <v>887</v>
      </c>
      <c r="E20242" t="s">
        <v>321</v>
      </c>
      <c r="F20242" t="s">
        <v>322</v>
      </c>
      <c r="G20242" t="s">
        <v>10</v>
      </c>
      <c r="H20242">
        <v>72303</v>
      </c>
      <c r="I20242" s="68" t="str">
        <f>VLOOKUP(E20242,Refs!$P$2:$R$29,3,FALSE)</f>
        <v>Y59</v>
      </c>
      <c r="J20242" s="68" t="str">
        <f>VLOOKUP(E20242,Refs!$P$2:$S$29,4,FALSE)</f>
        <v>South East</v>
      </c>
      <c r="K20242" s="28">
        <f t="shared" si="638"/>
        <v>72303</v>
      </c>
    </row>
    <row r="20243" spans="1:11" x14ac:dyDescent="0.35">
      <c r="A20243" s="69">
        <f t="shared" si="639"/>
        <v>45992</v>
      </c>
      <c r="B20243" t="s">
        <v>940</v>
      </c>
      <c r="C20243" t="s">
        <v>288</v>
      </c>
      <c r="D20243" t="s">
        <v>887</v>
      </c>
      <c r="E20243" t="s">
        <v>321</v>
      </c>
      <c r="F20243" t="s">
        <v>322</v>
      </c>
      <c r="G20243" t="s">
        <v>69</v>
      </c>
      <c r="H20243">
        <v>4763</v>
      </c>
      <c r="I20243" s="68" t="str">
        <f>VLOOKUP(E20243,Refs!$P$2:$R$29,3,FALSE)</f>
        <v>Y59</v>
      </c>
      <c r="J20243" s="68" t="str">
        <f>VLOOKUP(E20243,Refs!$P$2:$S$29,4,FALSE)</f>
        <v>South East</v>
      </c>
      <c r="K20243" s="28">
        <f t="shared" si="638"/>
        <v>4763</v>
      </c>
    </row>
    <row r="20244" spans="1:11" x14ac:dyDescent="0.35">
      <c r="A20244" s="69">
        <f t="shared" si="639"/>
        <v>45992</v>
      </c>
      <c r="B20244" t="s">
        <v>940</v>
      </c>
      <c r="C20244" t="s">
        <v>288</v>
      </c>
      <c r="D20244" t="s">
        <v>887</v>
      </c>
      <c r="E20244" t="s">
        <v>321</v>
      </c>
      <c r="F20244" t="s">
        <v>322</v>
      </c>
      <c r="G20244" t="s">
        <v>20</v>
      </c>
      <c r="H20244">
        <v>66529</v>
      </c>
      <c r="I20244" s="68" t="str">
        <f>VLOOKUP(E20244,Refs!$P$2:$R$29,3,FALSE)</f>
        <v>Y59</v>
      </c>
      <c r="J20244" s="68" t="str">
        <f>VLOOKUP(E20244,Refs!$P$2:$S$29,4,FALSE)</f>
        <v>South East</v>
      </c>
      <c r="K20244" s="28">
        <f t="shared" si="638"/>
        <v>66529</v>
      </c>
    </row>
    <row r="20245" spans="1:11" x14ac:dyDescent="0.35">
      <c r="A20245" s="69">
        <f t="shared" si="639"/>
        <v>45992</v>
      </c>
      <c r="B20245" t="s">
        <v>940</v>
      </c>
      <c r="C20245" t="s">
        <v>288</v>
      </c>
      <c r="D20245" t="s">
        <v>887</v>
      </c>
      <c r="E20245" t="s">
        <v>321</v>
      </c>
      <c r="F20245" t="s">
        <v>322</v>
      </c>
      <c r="G20245" t="s">
        <v>23</v>
      </c>
      <c r="H20245">
        <v>39779</v>
      </c>
      <c r="I20245" s="68" t="str">
        <f>VLOOKUP(E20245,Refs!$P$2:$R$29,3,FALSE)</f>
        <v>Y59</v>
      </c>
      <c r="J20245" s="68" t="str">
        <f>VLOOKUP(E20245,Refs!$P$2:$S$29,4,FALSE)</f>
        <v>South East</v>
      </c>
      <c r="K20245" s="28">
        <f t="shared" si="638"/>
        <v>39779</v>
      </c>
    </row>
    <row r="20246" spans="1:11" x14ac:dyDescent="0.35">
      <c r="A20246" s="69">
        <f t="shared" si="639"/>
        <v>45992</v>
      </c>
      <c r="B20246" t="s">
        <v>940</v>
      </c>
      <c r="C20246" t="s">
        <v>288</v>
      </c>
      <c r="D20246" t="s">
        <v>887</v>
      </c>
      <c r="E20246" t="s">
        <v>321</v>
      </c>
      <c r="F20246" t="s">
        <v>322</v>
      </c>
      <c r="G20246" t="s">
        <v>19</v>
      </c>
      <c r="H20246">
        <v>5774</v>
      </c>
      <c r="I20246" s="68" t="str">
        <f>VLOOKUP(E20246,Refs!$P$2:$R$29,3,FALSE)</f>
        <v>Y59</v>
      </c>
      <c r="J20246" s="68" t="str">
        <f>VLOOKUP(E20246,Refs!$P$2:$S$29,4,FALSE)</f>
        <v>South East</v>
      </c>
      <c r="K20246" s="28">
        <f t="shared" si="638"/>
        <v>5774</v>
      </c>
    </row>
    <row r="20247" spans="1:11" x14ac:dyDescent="0.35">
      <c r="A20247" s="69">
        <f t="shared" si="639"/>
        <v>45992</v>
      </c>
      <c r="B20247" t="s">
        <v>940</v>
      </c>
      <c r="C20247" t="s">
        <v>288</v>
      </c>
      <c r="D20247" t="s">
        <v>887</v>
      </c>
      <c r="E20247" t="s">
        <v>321</v>
      </c>
      <c r="F20247" t="s">
        <v>322</v>
      </c>
      <c r="G20247" t="s">
        <v>21</v>
      </c>
      <c r="H20247">
        <v>10867354</v>
      </c>
      <c r="I20247" s="68" t="str">
        <f>VLOOKUP(E20247,Refs!$P$2:$R$29,3,FALSE)</f>
        <v>Y59</v>
      </c>
      <c r="J20247" s="68" t="str">
        <f>VLOOKUP(E20247,Refs!$P$2:$S$29,4,FALSE)</f>
        <v>South East</v>
      </c>
      <c r="K20247" s="28">
        <f t="shared" si="638"/>
        <v>10867354</v>
      </c>
    </row>
    <row r="20248" spans="1:11" x14ac:dyDescent="0.35">
      <c r="A20248" s="69">
        <f t="shared" si="639"/>
        <v>45992</v>
      </c>
      <c r="B20248" t="s">
        <v>940</v>
      </c>
      <c r="C20248" t="s">
        <v>288</v>
      </c>
      <c r="D20248" t="s">
        <v>887</v>
      </c>
      <c r="E20248" t="s">
        <v>321</v>
      </c>
      <c r="F20248" t="s">
        <v>322</v>
      </c>
      <c r="G20248" t="s">
        <v>70</v>
      </c>
      <c r="H20248">
        <v>767</v>
      </c>
      <c r="I20248" s="68" t="str">
        <f>VLOOKUP(E20248,Refs!$P$2:$R$29,3,FALSE)</f>
        <v>Y59</v>
      </c>
      <c r="J20248" s="68" t="str">
        <f>VLOOKUP(E20248,Refs!$P$2:$S$29,4,FALSE)</f>
        <v>South East</v>
      </c>
      <c r="K20248" s="28">
        <f t="shared" si="638"/>
        <v>767</v>
      </c>
    </row>
    <row r="20249" spans="1:11" x14ac:dyDescent="0.35">
      <c r="A20249" s="69">
        <f t="shared" si="639"/>
        <v>45992</v>
      </c>
      <c r="B20249" t="s">
        <v>940</v>
      </c>
      <c r="C20249" t="s">
        <v>288</v>
      </c>
      <c r="D20249" t="s">
        <v>887</v>
      </c>
      <c r="E20249" t="s">
        <v>321</v>
      </c>
      <c r="F20249" t="s">
        <v>322</v>
      </c>
      <c r="G20249" t="s">
        <v>71</v>
      </c>
      <c r="H20249">
        <v>1467</v>
      </c>
      <c r="I20249" s="68" t="str">
        <f>VLOOKUP(E20249,Refs!$P$2:$R$29,3,FALSE)</f>
        <v>Y59</v>
      </c>
      <c r="J20249" s="68" t="str">
        <f>VLOOKUP(E20249,Refs!$P$2:$S$29,4,FALSE)</f>
        <v>South East</v>
      </c>
      <c r="K20249" s="28">
        <f t="shared" si="638"/>
        <v>1467</v>
      </c>
    </row>
    <row r="20250" spans="1:11" x14ac:dyDescent="0.35">
      <c r="A20250" s="69">
        <f t="shared" si="639"/>
        <v>45992</v>
      </c>
      <c r="B20250" t="s">
        <v>940</v>
      </c>
      <c r="C20250" t="s">
        <v>288</v>
      </c>
      <c r="D20250" t="s">
        <v>887</v>
      </c>
      <c r="E20250" t="s">
        <v>321</v>
      </c>
      <c r="F20250" t="s">
        <v>322</v>
      </c>
      <c r="G20250" t="s">
        <v>72</v>
      </c>
      <c r="H20250">
        <v>1419218</v>
      </c>
      <c r="I20250" s="68" t="str">
        <f>VLOOKUP(E20250,Refs!$P$2:$R$29,3,FALSE)</f>
        <v>Y59</v>
      </c>
      <c r="J20250" s="68" t="str">
        <f>VLOOKUP(E20250,Refs!$P$2:$S$29,4,FALSE)</f>
        <v>South East</v>
      </c>
      <c r="K20250" s="28">
        <f t="shared" si="638"/>
        <v>1419218</v>
      </c>
    </row>
    <row r="20251" spans="1:11" x14ac:dyDescent="0.35">
      <c r="A20251" s="69">
        <f t="shared" si="639"/>
        <v>45992</v>
      </c>
      <c r="B20251" t="s">
        <v>940</v>
      </c>
      <c r="C20251" t="s">
        <v>288</v>
      </c>
      <c r="D20251" t="s">
        <v>887</v>
      </c>
      <c r="E20251" t="s">
        <v>321</v>
      </c>
      <c r="F20251" t="s">
        <v>322</v>
      </c>
      <c r="G20251" t="s">
        <v>73</v>
      </c>
      <c r="H20251">
        <v>32458</v>
      </c>
      <c r="I20251" s="68" t="str">
        <f>VLOOKUP(E20251,Refs!$P$2:$R$29,3,FALSE)</f>
        <v>Y59</v>
      </c>
      <c r="J20251" s="68" t="str">
        <f>VLOOKUP(E20251,Refs!$P$2:$S$29,4,FALSE)</f>
        <v>South East</v>
      </c>
      <c r="K20251" s="28">
        <f t="shared" si="638"/>
        <v>32458</v>
      </c>
    </row>
    <row r="20252" spans="1:11" x14ac:dyDescent="0.35">
      <c r="A20252" s="69">
        <f t="shared" si="639"/>
        <v>45992</v>
      </c>
      <c r="B20252" t="s">
        <v>940</v>
      </c>
      <c r="C20252" t="s">
        <v>288</v>
      </c>
      <c r="D20252" t="s">
        <v>887</v>
      </c>
      <c r="E20252" t="s">
        <v>321</v>
      </c>
      <c r="F20252" t="s">
        <v>322</v>
      </c>
      <c r="G20252" t="s">
        <v>74</v>
      </c>
      <c r="H20252">
        <v>272442219</v>
      </c>
      <c r="I20252" s="68" t="str">
        <f>VLOOKUP(E20252,Refs!$P$2:$R$29,3,FALSE)</f>
        <v>Y59</v>
      </c>
      <c r="J20252" s="68" t="str">
        <f>VLOOKUP(E20252,Refs!$P$2:$S$29,4,FALSE)</f>
        <v>South East</v>
      </c>
      <c r="K20252" s="28">
        <f t="shared" si="638"/>
        <v>272442219</v>
      </c>
    </row>
    <row r="20253" spans="1:11" x14ac:dyDescent="0.35">
      <c r="A20253" s="69">
        <f t="shared" si="639"/>
        <v>45992</v>
      </c>
      <c r="B20253" t="s">
        <v>940</v>
      </c>
      <c r="C20253" t="s">
        <v>288</v>
      </c>
      <c r="D20253" t="s">
        <v>887</v>
      </c>
      <c r="E20253" t="s">
        <v>321</v>
      </c>
      <c r="F20253" t="s">
        <v>322</v>
      </c>
      <c r="G20253" t="s">
        <v>26</v>
      </c>
      <c r="H20253">
        <v>62040</v>
      </c>
      <c r="I20253" s="68" t="str">
        <f>VLOOKUP(E20253,Refs!$P$2:$R$29,3,FALSE)</f>
        <v>Y59</v>
      </c>
      <c r="J20253" s="68" t="str">
        <f>VLOOKUP(E20253,Refs!$P$2:$S$29,4,FALSE)</f>
        <v>South East</v>
      </c>
      <c r="K20253" s="28">
        <f t="shared" si="638"/>
        <v>62040</v>
      </c>
    </row>
    <row r="20254" spans="1:11" x14ac:dyDescent="0.35">
      <c r="A20254" s="69">
        <f t="shared" si="639"/>
        <v>45992</v>
      </c>
      <c r="B20254" t="s">
        <v>940</v>
      </c>
      <c r="C20254" t="s">
        <v>288</v>
      </c>
      <c r="D20254" t="s">
        <v>887</v>
      </c>
      <c r="E20254" t="s">
        <v>321</v>
      </c>
      <c r="F20254" t="s">
        <v>322</v>
      </c>
      <c r="G20254" t="s">
        <v>75</v>
      </c>
      <c r="H20254">
        <v>8</v>
      </c>
      <c r="I20254" s="68" t="str">
        <f>VLOOKUP(E20254,Refs!$P$2:$R$29,3,FALSE)</f>
        <v>Y59</v>
      </c>
      <c r="J20254" s="68" t="str">
        <f>VLOOKUP(E20254,Refs!$P$2:$S$29,4,FALSE)</f>
        <v>South East</v>
      </c>
      <c r="K20254" s="28">
        <f t="shared" si="638"/>
        <v>8</v>
      </c>
    </row>
    <row r="20255" spans="1:11" x14ac:dyDescent="0.35">
      <c r="A20255" s="69">
        <f t="shared" si="639"/>
        <v>45992</v>
      </c>
      <c r="B20255" t="s">
        <v>940</v>
      </c>
      <c r="C20255" t="s">
        <v>288</v>
      </c>
      <c r="D20255" t="s">
        <v>887</v>
      </c>
      <c r="E20255" t="s">
        <v>321</v>
      </c>
      <c r="F20255" t="s">
        <v>322</v>
      </c>
      <c r="G20255" t="s">
        <v>76</v>
      </c>
      <c r="H20255">
        <v>26914</v>
      </c>
      <c r="I20255" s="68" t="str">
        <f>VLOOKUP(E20255,Refs!$P$2:$R$29,3,FALSE)</f>
        <v>Y59</v>
      </c>
      <c r="J20255" s="68" t="str">
        <f>VLOOKUP(E20255,Refs!$P$2:$S$29,4,FALSE)</f>
        <v>South East</v>
      </c>
      <c r="K20255" s="28">
        <f t="shared" si="638"/>
        <v>26914</v>
      </c>
    </row>
    <row r="20256" spans="1:11" x14ac:dyDescent="0.35">
      <c r="A20256" s="69">
        <f t="shared" si="639"/>
        <v>45992</v>
      </c>
      <c r="B20256" t="s">
        <v>940</v>
      </c>
      <c r="C20256" t="s">
        <v>288</v>
      </c>
      <c r="D20256" t="s">
        <v>887</v>
      </c>
      <c r="E20256" t="s">
        <v>321</v>
      </c>
      <c r="F20256" t="s">
        <v>322</v>
      </c>
      <c r="G20256" t="s">
        <v>77</v>
      </c>
      <c r="H20256">
        <v>34801</v>
      </c>
      <c r="I20256" s="68" t="str">
        <f>VLOOKUP(E20256,Refs!$P$2:$R$29,3,FALSE)</f>
        <v>Y59</v>
      </c>
      <c r="J20256" s="68" t="str">
        <f>VLOOKUP(E20256,Refs!$P$2:$S$29,4,FALSE)</f>
        <v>South East</v>
      </c>
      <c r="K20256" s="28">
        <f t="shared" si="638"/>
        <v>34801</v>
      </c>
    </row>
    <row r="20257" spans="1:11" x14ac:dyDescent="0.35">
      <c r="A20257" s="69">
        <f t="shared" si="639"/>
        <v>45992</v>
      </c>
      <c r="B20257" t="s">
        <v>940</v>
      </c>
      <c r="C20257" t="s">
        <v>288</v>
      </c>
      <c r="D20257" t="s">
        <v>887</v>
      </c>
      <c r="E20257" t="s">
        <v>321</v>
      </c>
      <c r="F20257" t="s">
        <v>322</v>
      </c>
      <c r="G20257" t="s">
        <v>78</v>
      </c>
      <c r="H20257">
        <v>0</v>
      </c>
      <c r="I20257" s="68" t="str">
        <f>VLOOKUP(E20257,Refs!$P$2:$R$29,3,FALSE)</f>
        <v>Y59</v>
      </c>
      <c r="J20257" s="68" t="str">
        <f>VLOOKUP(E20257,Refs!$P$2:$S$29,4,FALSE)</f>
        <v>South East</v>
      </c>
      <c r="K20257" s="28" t="str">
        <f t="shared" si="638"/>
        <v/>
      </c>
    </row>
    <row r="20258" spans="1:11" x14ac:dyDescent="0.35">
      <c r="A20258" s="69">
        <f t="shared" si="639"/>
        <v>45992</v>
      </c>
      <c r="B20258" t="s">
        <v>940</v>
      </c>
      <c r="C20258" t="s">
        <v>288</v>
      </c>
      <c r="D20258" t="s">
        <v>887</v>
      </c>
      <c r="E20258" t="s">
        <v>321</v>
      </c>
      <c r="F20258" t="s">
        <v>322</v>
      </c>
      <c r="G20258" t="s">
        <v>79</v>
      </c>
      <c r="H20258">
        <v>317</v>
      </c>
      <c r="I20258" s="68" t="str">
        <f>VLOOKUP(E20258,Refs!$P$2:$R$29,3,FALSE)</f>
        <v>Y59</v>
      </c>
      <c r="J20258" s="68" t="str">
        <f>VLOOKUP(E20258,Refs!$P$2:$S$29,4,FALSE)</f>
        <v>South East</v>
      </c>
      <c r="K20258" s="28">
        <f t="shared" ref="K20258:K20321" si="640">IF(OR(H20258="NULL",H20258=0,H20258=""),"",H20258)</f>
        <v>317</v>
      </c>
    </row>
    <row r="20259" spans="1:11" x14ac:dyDescent="0.35">
      <c r="A20259" s="69">
        <f t="shared" si="639"/>
        <v>45992</v>
      </c>
      <c r="B20259" t="s">
        <v>940</v>
      </c>
      <c r="C20259" t="s">
        <v>288</v>
      </c>
      <c r="D20259" t="s">
        <v>887</v>
      </c>
      <c r="E20259" t="s">
        <v>321</v>
      </c>
      <c r="F20259" t="s">
        <v>322</v>
      </c>
      <c r="G20259" t="s">
        <v>25</v>
      </c>
      <c r="H20259">
        <v>35253</v>
      </c>
      <c r="I20259" s="68" t="str">
        <f>VLOOKUP(E20259,Refs!$P$2:$R$29,3,FALSE)</f>
        <v>Y59</v>
      </c>
      <c r="J20259" s="68" t="str">
        <f>VLOOKUP(E20259,Refs!$P$2:$S$29,4,FALSE)</f>
        <v>South East</v>
      </c>
      <c r="K20259" s="28">
        <f t="shared" si="640"/>
        <v>35253</v>
      </c>
    </row>
    <row r="20260" spans="1:11" x14ac:dyDescent="0.35">
      <c r="A20260" s="69">
        <f t="shared" si="639"/>
        <v>45992</v>
      </c>
      <c r="B20260" t="s">
        <v>940</v>
      </c>
      <c r="C20260" t="s">
        <v>288</v>
      </c>
      <c r="D20260" t="s">
        <v>887</v>
      </c>
      <c r="E20260" t="s">
        <v>321</v>
      </c>
      <c r="F20260" t="s">
        <v>322</v>
      </c>
      <c r="G20260" t="s">
        <v>80</v>
      </c>
      <c r="H20260">
        <v>141</v>
      </c>
      <c r="I20260" s="68" t="str">
        <f>VLOOKUP(E20260,Refs!$P$2:$R$29,3,FALSE)</f>
        <v>Y59</v>
      </c>
      <c r="J20260" s="68" t="str">
        <f>VLOOKUP(E20260,Refs!$P$2:$S$29,4,FALSE)</f>
        <v>South East</v>
      </c>
      <c r="K20260" s="28">
        <f t="shared" si="640"/>
        <v>141</v>
      </c>
    </row>
    <row r="20261" spans="1:11" x14ac:dyDescent="0.35">
      <c r="A20261" s="69">
        <f t="shared" si="639"/>
        <v>45992</v>
      </c>
      <c r="B20261" t="s">
        <v>940</v>
      </c>
      <c r="C20261" t="s">
        <v>288</v>
      </c>
      <c r="D20261" t="s">
        <v>887</v>
      </c>
      <c r="E20261" t="s">
        <v>321</v>
      </c>
      <c r="F20261" t="s">
        <v>322</v>
      </c>
      <c r="G20261" t="s">
        <v>81</v>
      </c>
      <c r="H20261">
        <v>10751</v>
      </c>
      <c r="I20261" s="68" t="str">
        <f>VLOOKUP(E20261,Refs!$P$2:$R$29,3,FALSE)</f>
        <v>Y59</v>
      </c>
      <c r="J20261" s="68" t="str">
        <f>VLOOKUP(E20261,Refs!$P$2:$S$29,4,FALSE)</f>
        <v>South East</v>
      </c>
      <c r="K20261" s="28">
        <f t="shared" si="640"/>
        <v>10751</v>
      </c>
    </row>
    <row r="20262" spans="1:11" x14ac:dyDescent="0.35">
      <c r="A20262" s="69">
        <f t="shared" si="639"/>
        <v>45992</v>
      </c>
      <c r="B20262" t="s">
        <v>940</v>
      </c>
      <c r="C20262" t="s">
        <v>288</v>
      </c>
      <c r="D20262" t="s">
        <v>887</v>
      </c>
      <c r="E20262" t="s">
        <v>321</v>
      </c>
      <c r="F20262" t="s">
        <v>322</v>
      </c>
      <c r="G20262" t="s">
        <v>82</v>
      </c>
      <c r="H20262">
        <v>3673</v>
      </c>
      <c r="I20262" s="68" t="str">
        <f>VLOOKUP(E20262,Refs!$P$2:$R$29,3,FALSE)</f>
        <v>Y59</v>
      </c>
      <c r="J20262" s="68" t="str">
        <f>VLOOKUP(E20262,Refs!$P$2:$S$29,4,FALSE)</f>
        <v>South East</v>
      </c>
      <c r="K20262" s="28">
        <f t="shared" si="640"/>
        <v>3673</v>
      </c>
    </row>
    <row r="20263" spans="1:11" x14ac:dyDescent="0.35">
      <c r="A20263" s="69">
        <f t="shared" si="639"/>
        <v>45992</v>
      </c>
      <c r="B20263" t="s">
        <v>940</v>
      </c>
      <c r="C20263" t="s">
        <v>288</v>
      </c>
      <c r="D20263" t="s">
        <v>887</v>
      </c>
      <c r="E20263" t="s">
        <v>321</v>
      </c>
      <c r="F20263" t="s">
        <v>322</v>
      </c>
      <c r="G20263" t="s">
        <v>83</v>
      </c>
      <c r="H20263">
        <v>2516</v>
      </c>
      <c r="I20263" s="68" t="str">
        <f>VLOOKUP(E20263,Refs!$P$2:$R$29,3,FALSE)</f>
        <v>Y59</v>
      </c>
      <c r="J20263" s="68" t="str">
        <f>VLOOKUP(E20263,Refs!$P$2:$S$29,4,FALSE)</f>
        <v>South East</v>
      </c>
      <c r="K20263" s="28">
        <f t="shared" si="640"/>
        <v>2516</v>
      </c>
    </row>
    <row r="20264" spans="1:11" x14ac:dyDescent="0.35">
      <c r="A20264" s="69">
        <f t="shared" si="639"/>
        <v>45992</v>
      </c>
      <c r="B20264" t="s">
        <v>940</v>
      </c>
      <c r="C20264" t="s">
        <v>288</v>
      </c>
      <c r="D20264" t="s">
        <v>887</v>
      </c>
      <c r="E20264" t="s">
        <v>321</v>
      </c>
      <c r="F20264" t="s">
        <v>322</v>
      </c>
      <c r="G20264" t="s">
        <v>84</v>
      </c>
      <c r="H20264">
        <v>6311</v>
      </c>
      <c r="I20264" s="68" t="str">
        <f>VLOOKUP(E20264,Refs!$P$2:$R$29,3,FALSE)</f>
        <v>Y59</v>
      </c>
      <c r="J20264" s="68" t="str">
        <f>VLOOKUP(E20264,Refs!$P$2:$S$29,4,FALSE)</f>
        <v>South East</v>
      </c>
      <c r="K20264" s="28">
        <f t="shared" si="640"/>
        <v>6311</v>
      </c>
    </row>
    <row r="20265" spans="1:11" x14ac:dyDescent="0.35">
      <c r="A20265" s="69">
        <f t="shared" si="639"/>
        <v>45992</v>
      </c>
      <c r="B20265" t="s">
        <v>940</v>
      </c>
      <c r="C20265" t="s">
        <v>288</v>
      </c>
      <c r="D20265" t="s">
        <v>887</v>
      </c>
      <c r="E20265" t="s">
        <v>321</v>
      </c>
      <c r="F20265" t="s">
        <v>322</v>
      </c>
      <c r="G20265" t="s">
        <v>85</v>
      </c>
      <c r="H20265">
        <v>3956</v>
      </c>
      <c r="I20265" s="68" t="str">
        <f>VLOOKUP(E20265,Refs!$P$2:$R$29,3,FALSE)</f>
        <v>Y59</v>
      </c>
      <c r="J20265" s="68" t="str">
        <f>VLOOKUP(E20265,Refs!$P$2:$S$29,4,FALSE)</f>
        <v>South East</v>
      </c>
      <c r="K20265" s="28">
        <f t="shared" si="640"/>
        <v>3956</v>
      </c>
    </row>
    <row r="20266" spans="1:11" x14ac:dyDescent="0.35">
      <c r="A20266" s="69">
        <f t="shared" si="639"/>
        <v>45992</v>
      </c>
      <c r="B20266" t="s">
        <v>940</v>
      </c>
      <c r="C20266" t="s">
        <v>288</v>
      </c>
      <c r="D20266" t="s">
        <v>887</v>
      </c>
      <c r="E20266" t="s">
        <v>321</v>
      </c>
      <c r="F20266" t="s">
        <v>322</v>
      </c>
      <c r="G20266" t="s">
        <v>86</v>
      </c>
      <c r="H20266">
        <v>2490</v>
      </c>
      <c r="I20266" s="68" t="str">
        <f>VLOOKUP(E20266,Refs!$P$2:$R$29,3,FALSE)</f>
        <v>Y59</v>
      </c>
      <c r="J20266" s="68" t="str">
        <f>VLOOKUP(E20266,Refs!$P$2:$S$29,4,FALSE)</f>
        <v>South East</v>
      </c>
      <c r="K20266" s="28">
        <f t="shared" si="640"/>
        <v>2490</v>
      </c>
    </row>
    <row r="20267" spans="1:11" x14ac:dyDescent="0.35">
      <c r="A20267" s="69">
        <f t="shared" si="639"/>
        <v>45992</v>
      </c>
      <c r="B20267" t="s">
        <v>940</v>
      </c>
      <c r="C20267" t="s">
        <v>288</v>
      </c>
      <c r="D20267" t="s">
        <v>887</v>
      </c>
      <c r="E20267" t="s">
        <v>321</v>
      </c>
      <c r="F20267" t="s">
        <v>322</v>
      </c>
      <c r="G20267" t="s">
        <v>87</v>
      </c>
      <c r="H20267">
        <v>5749</v>
      </c>
      <c r="I20267" s="68" t="str">
        <f>VLOOKUP(E20267,Refs!$P$2:$R$29,3,FALSE)</f>
        <v>Y59</v>
      </c>
      <c r="J20267" s="68" t="str">
        <f>VLOOKUP(E20267,Refs!$P$2:$S$29,4,FALSE)</f>
        <v>South East</v>
      </c>
      <c r="K20267" s="28">
        <f t="shared" si="640"/>
        <v>5749</v>
      </c>
    </row>
    <row r="20268" spans="1:11" x14ac:dyDescent="0.35">
      <c r="A20268" s="69">
        <f t="shared" si="639"/>
        <v>45992</v>
      </c>
      <c r="B20268" t="s">
        <v>940</v>
      </c>
      <c r="C20268" t="s">
        <v>288</v>
      </c>
      <c r="D20268" t="s">
        <v>887</v>
      </c>
      <c r="E20268" t="s">
        <v>321</v>
      </c>
      <c r="F20268" t="s">
        <v>322</v>
      </c>
      <c r="G20268" t="s">
        <v>88</v>
      </c>
      <c r="H20268">
        <v>22717</v>
      </c>
      <c r="I20268" s="68" t="str">
        <f>VLOOKUP(E20268,Refs!$P$2:$R$29,3,FALSE)</f>
        <v>Y59</v>
      </c>
      <c r="J20268" s="68" t="str">
        <f>VLOOKUP(E20268,Refs!$P$2:$S$29,4,FALSE)</f>
        <v>South East</v>
      </c>
      <c r="K20268" s="28">
        <f t="shared" si="640"/>
        <v>22717</v>
      </c>
    </row>
    <row r="20269" spans="1:11" x14ac:dyDescent="0.35">
      <c r="A20269" s="69">
        <f t="shared" si="639"/>
        <v>45992</v>
      </c>
      <c r="B20269" t="s">
        <v>940</v>
      </c>
      <c r="C20269" t="s">
        <v>288</v>
      </c>
      <c r="D20269" t="s">
        <v>887</v>
      </c>
      <c r="E20269" t="s">
        <v>321</v>
      </c>
      <c r="F20269" t="s">
        <v>322</v>
      </c>
      <c r="G20269" t="s">
        <v>89</v>
      </c>
      <c r="H20269">
        <v>62006</v>
      </c>
      <c r="I20269" s="68" t="str">
        <f>VLOOKUP(E20269,Refs!$P$2:$R$29,3,FALSE)</f>
        <v>Y59</v>
      </c>
      <c r="J20269" s="68" t="str">
        <f>VLOOKUP(E20269,Refs!$P$2:$S$29,4,FALSE)</f>
        <v>South East</v>
      </c>
      <c r="K20269" s="28">
        <f t="shared" si="640"/>
        <v>62006</v>
      </c>
    </row>
    <row r="20270" spans="1:11" x14ac:dyDescent="0.35">
      <c r="A20270" s="69">
        <f t="shared" si="639"/>
        <v>45992</v>
      </c>
      <c r="B20270" t="s">
        <v>940</v>
      </c>
      <c r="C20270" t="s">
        <v>288</v>
      </c>
      <c r="D20270" t="s">
        <v>887</v>
      </c>
      <c r="E20270" t="s">
        <v>321</v>
      </c>
      <c r="F20270" t="s">
        <v>322</v>
      </c>
      <c r="G20270" t="s">
        <v>27</v>
      </c>
      <c r="H20270">
        <v>7220</v>
      </c>
      <c r="I20270" s="68" t="str">
        <f>VLOOKUP(E20270,Refs!$P$2:$R$29,3,FALSE)</f>
        <v>Y59</v>
      </c>
      <c r="J20270" s="68" t="str">
        <f>VLOOKUP(E20270,Refs!$P$2:$S$29,4,FALSE)</f>
        <v>South East</v>
      </c>
      <c r="K20270" s="28">
        <f t="shared" si="640"/>
        <v>7220</v>
      </c>
    </row>
    <row r="20271" spans="1:11" x14ac:dyDescent="0.35">
      <c r="A20271" s="69">
        <f t="shared" si="639"/>
        <v>45992</v>
      </c>
      <c r="B20271" t="s">
        <v>940</v>
      </c>
      <c r="C20271" t="s">
        <v>288</v>
      </c>
      <c r="D20271" t="s">
        <v>887</v>
      </c>
      <c r="E20271" t="s">
        <v>321</v>
      </c>
      <c r="F20271" t="s">
        <v>322</v>
      </c>
      <c r="G20271" t="s">
        <v>29</v>
      </c>
      <c r="H20271">
        <v>8091</v>
      </c>
      <c r="I20271" s="68" t="str">
        <f>VLOOKUP(E20271,Refs!$P$2:$R$29,3,FALSE)</f>
        <v>Y59</v>
      </c>
      <c r="J20271" s="68" t="str">
        <f>VLOOKUP(E20271,Refs!$P$2:$S$29,4,FALSE)</f>
        <v>South East</v>
      </c>
      <c r="K20271" s="28">
        <f t="shared" si="640"/>
        <v>8091</v>
      </c>
    </row>
    <row r="20272" spans="1:11" x14ac:dyDescent="0.35">
      <c r="A20272" s="69">
        <f t="shared" si="639"/>
        <v>45992</v>
      </c>
      <c r="B20272" t="s">
        <v>940</v>
      </c>
      <c r="C20272" t="s">
        <v>288</v>
      </c>
      <c r="D20272" t="s">
        <v>887</v>
      </c>
      <c r="E20272" t="s">
        <v>321</v>
      </c>
      <c r="F20272" t="s">
        <v>322</v>
      </c>
      <c r="G20272" t="s">
        <v>90</v>
      </c>
      <c r="H20272">
        <v>4802</v>
      </c>
      <c r="I20272" s="68" t="str">
        <f>VLOOKUP(E20272,Refs!$P$2:$R$29,3,FALSE)</f>
        <v>Y59</v>
      </c>
      <c r="J20272" s="68" t="str">
        <f>VLOOKUP(E20272,Refs!$P$2:$S$29,4,FALSE)</f>
        <v>South East</v>
      </c>
      <c r="K20272" s="28">
        <f t="shared" si="640"/>
        <v>4802</v>
      </c>
    </row>
    <row r="20273" spans="1:11" x14ac:dyDescent="0.35">
      <c r="A20273" s="69">
        <f t="shared" si="639"/>
        <v>45992</v>
      </c>
      <c r="B20273" t="s">
        <v>940</v>
      </c>
      <c r="C20273" t="s">
        <v>288</v>
      </c>
      <c r="D20273" t="s">
        <v>887</v>
      </c>
      <c r="E20273" t="s">
        <v>321</v>
      </c>
      <c r="F20273" t="s">
        <v>322</v>
      </c>
      <c r="G20273" t="s">
        <v>91</v>
      </c>
      <c r="H20273">
        <v>35</v>
      </c>
      <c r="I20273" s="68" t="str">
        <f>VLOOKUP(E20273,Refs!$P$2:$R$29,3,FALSE)</f>
        <v>Y59</v>
      </c>
      <c r="J20273" s="68" t="str">
        <f>VLOOKUP(E20273,Refs!$P$2:$S$29,4,FALSE)</f>
        <v>South East</v>
      </c>
      <c r="K20273" s="28">
        <f t="shared" si="640"/>
        <v>35</v>
      </c>
    </row>
    <row r="20274" spans="1:11" x14ac:dyDescent="0.35">
      <c r="A20274" s="69">
        <f t="shared" si="639"/>
        <v>45992</v>
      </c>
      <c r="B20274" t="s">
        <v>940</v>
      </c>
      <c r="C20274" t="s">
        <v>288</v>
      </c>
      <c r="D20274" t="s">
        <v>887</v>
      </c>
      <c r="E20274" t="s">
        <v>321</v>
      </c>
      <c r="F20274" t="s">
        <v>322</v>
      </c>
      <c r="G20274" t="s">
        <v>92</v>
      </c>
      <c r="H20274">
        <v>3724</v>
      </c>
      <c r="I20274" s="68" t="str">
        <f>VLOOKUP(E20274,Refs!$P$2:$R$29,3,FALSE)</f>
        <v>Y59</v>
      </c>
      <c r="J20274" s="68" t="str">
        <f>VLOOKUP(E20274,Refs!$P$2:$S$29,4,FALSE)</f>
        <v>South East</v>
      </c>
      <c r="K20274" s="28">
        <f t="shared" si="640"/>
        <v>3724</v>
      </c>
    </row>
    <row r="20275" spans="1:11" x14ac:dyDescent="0.35">
      <c r="A20275" s="69">
        <f t="shared" si="639"/>
        <v>45992</v>
      </c>
      <c r="B20275" t="s">
        <v>940</v>
      </c>
      <c r="C20275" t="s">
        <v>288</v>
      </c>
      <c r="D20275" t="s">
        <v>887</v>
      </c>
      <c r="E20275" t="s">
        <v>321</v>
      </c>
      <c r="F20275" t="s">
        <v>322</v>
      </c>
      <c r="G20275" t="s">
        <v>93</v>
      </c>
      <c r="H20275">
        <v>219</v>
      </c>
      <c r="I20275" s="68" t="str">
        <f>VLOOKUP(E20275,Refs!$P$2:$R$29,3,FALSE)</f>
        <v>Y59</v>
      </c>
      <c r="J20275" s="68" t="str">
        <f>VLOOKUP(E20275,Refs!$P$2:$S$29,4,FALSE)</f>
        <v>South East</v>
      </c>
      <c r="K20275" s="28">
        <f t="shared" si="640"/>
        <v>219</v>
      </c>
    </row>
    <row r="20276" spans="1:11" x14ac:dyDescent="0.35">
      <c r="A20276" s="69">
        <f t="shared" si="639"/>
        <v>45992</v>
      </c>
      <c r="B20276" t="s">
        <v>940</v>
      </c>
      <c r="C20276" t="s">
        <v>288</v>
      </c>
      <c r="D20276" t="s">
        <v>887</v>
      </c>
      <c r="E20276" t="s">
        <v>321</v>
      </c>
      <c r="F20276" t="s">
        <v>322</v>
      </c>
      <c r="G20276" t="s">
        <v>94</v>
      </c>
      <c r="H20276">
        <v>2099</v>
      </c>
      <c r="I20276" s="68" t="str">
        <f>VLOOKUP(E20276,Refs!$P$2:$R$29,3,FALSE)</f>
        <v>Y59</v>
      </c>
      <c r="J20276" s="68" t="str">
        <f>VLOOKUP(E20276,Refs!$P$2:$S$29,4,FALSE)</f>
        <v>South East</v>
      </c>
      <c r="K20276" s="28">
        <f t="shared" si="640"/>
        <v>2099</v>
      </c>
    </row>
    <row r="20277" spans="1:11" x14ac:dyDescent="0.35">
      <c r="A20277" s="69">
        <f t="shared" si="639"/>
        <v>45992</v>
      </c>
      <c r="B20277" t="s">
        <v>940</v>
      </c>
      <c r="C20277" t="s">
        <v>288</v>
      </c>
      <c r="D20277" t="s">
        <v>887</v>
      </c>
      <c r="E20277" t="s">
        <v>321</v>
      </c>
      <c r="F20277" t="s">
        <v>322</v>
      </c>
      <c r="G20277" t="s">
        <v>95</v>
      </c>
      <c r="H20277">
        <v>262</v>
      </c>
      <c r="I20277" s="68" t="str">
        <f>VLOOKUP(E20277,Refs!$P$2:$R$29,3,FALSE)</f>
        <v>Y59</v>
      </c>
      <c r="J20277" s="68" t="str">
        <f>VLOOKUP(E20277,Refs!$P$2:$S$29,4,FALSE)</f>
        <v>South East</v>
      </c>
      <c r="K20277" s="28">
        <f t="shared" si="640"/>
        <v>262</v>
      </c>
    </row>
    <row r="20278" spans="1:11" x14ac:dyDescent="0.35">
      <c r="A20278" s="69">
        <f t="shared" si="639"/>
        <v>45992</v>
      </c>
      <c r="B20278" t="s">
        <v>940</v>
      </c>
      <c r="C20278" t="s">
        <v>288</v>
      </c>
      <c r="D20278" t="s">
        <v>887</v>
      </c>
      <c r="E20278" t="s">
        <v>321</v>
      </c>
      <c r="F20278" t="s">
        <v>322</v>
      </c>
      <c r="G20278" t="s">
        <v>96</v>
      </c>
      <c r="H20278">
        <v>9947</v>
      </c>
      <c r="I20278" s="68" t="str">
        <f>VLOOKUP(E20278,Refs!$P$2:$R$29,3,FALSE)</f>
        <v>Y59</v>
      </c>
      <c r="J20278" s="68" t="str">
        <f>VLOOKUP(E20278,Refs!$P$2:$S$29,4,FALSE)</f>
        <v>South East</v>
      </c>
      <c r="K20278" s="28">
        <f t="shared" si="640"/>
        <v>9947</v>
      </c>
    </row>
    <row r="20279" spans="1:11" x14ac:dyDescent="0.35">
      <c r="A20279" s="69">
        <f t="shared" si="639"/>
        <v>45992</v>
      </c>
      <c r="B20279" t="s">
        <v>940</v>
      </c>
      <c r="C20279" t="s">
        <v>288</v>
      </c>
      <c r="D20279" t="s">
        <v>887</v>
      </c>
      <c r="E20279" t="s">
        <v>321</v>
      </c>
      <c r="F20279" t="s">
        <v>322</v>
      </c>
      <c r="G20279" t="s">
        <v>31</v>
      </c>
      <c r="H20279">
        <v>9025</v>
      </c>
      <c r="I20279" s="68" t="str">
        <f>VLOOKUP(E20279,Refs!$P$2:$R$29,3,FALSE)</f>
        <v>Y59</v>
      </c>
      <c r="J20279" s="68" t="str">
        <f>VLOOKUP(E20279,Refs!$P$2:$S$29,4,FALSE)</f>
        <v>South East</v>
      </c>
      <c r="K20279" s="28">
        <f t="shared" si="640"/>
        <v>9025</v>
      </c>
    </row>
    <row r="20280" spans="1:11" x14ac:dyDescent="0.35">
      <c r="A20280" s="69">
        <f t="shared" si="639"/>
        <v>45992</v>
      </c>
      <c r="B20280" t="s">
        <v>940</v>
      </c>
      <c r="C20280" t="s">
        <v>288</v>
      </c>
      <c r="D20280" t="s">
        <v>887</v>
      </c>
      <c r="E20280" t="s">
        <v>321</v>
      </c>
      <c r="F20280" t="s">
        <v>322</v>
      </c>
      <c r="G20280" t="s">
        <v>97</v>
      </c>
      <c r="H20280">
        <v>10399</v>
      </c>
      <c r="I20280" s="68" t="str">
        <f>VLOOKUP(E20280,Refs!$P$2:$R$29,3,FALSE)</f>
        <v>Y59</v>
      </c>
      <c r="J20280" s="68" t="str">
        <f>VLOOKUP(E20280,Refs!$P$2:$S$29,4,FALSE)</f>
        <v>South East</v>
      </c>
      <c r="K20280" s="28">
        <f t="shared" si="640"/>
        <v>10399</v>
      </c>
    </row>
    <row r="20281" spans="1:11" x14ac:dyDescent="0.35">
      <c r="A20281" s="69">
        <f t="shared" si="639"/>
        <v>45992</v>
      </c>
      <c r="B20281" t="s">
        <v>940</v>
      </c>
      <c r="C20281" t="s">
        <v>288</v>
      </c>
      <c r="D20281" t="s">
        <v>887</v>
      </c>
      <c r="E20281" t="s">
        <v>321</v>
      </c>
      <c r="F20281" t="s">
        <v>322</v>
      </c>
      <c r="G20281" t="s">
        <v>98</v>
      </c>
      <c r="H20281">
        <v>6397</v>
      </c>
      <c r="I20281" s="68" t="str">
        <f>VLOOKUP(E20281,Refs!$P$2:$R$29,3,FALSE)</f>
        <v>Y59</v>
      </c>
      <c r="J20281" s="68" t="str">
        <f>VLOOKUP(E20281,Refs!$P$2:$S$29,4,FALSE)</f>
        <v>South East</v>
      </c>
      <c r="K20281" s="28">
        <f t="shared" si="640"/>
        <v>6397</v>
      </c>
    </row>
    <row r="20282" spans="1:11" x14ac:dyDescent="0.35">
      <c r="A20282" s="69">
        <f t="shared" si="639"/>
        <v>45992</v>
      </c>
      <c r="B20282" t="s">
        <v>940</v>
      </c>
      <c r="C20282" t="s">
        <v>288</v>
      </c>
      <c r="D20282" t="s">
        <v>887</v>
      </c>
      <c r="E20282" t="s">
        <v>321</v>
      </c>
      <c r="F20282" t="s">
        <v>322</v>
      </c>
      <c r="G20282" t="s">
        <v>99</v>
      </c>
      <c r="H20282">
        <v>5951</v>
      </c>
      <c r="I20282" s="68" t="str">
        <f>VLOOKUP(E20282,Refs!$P$2:$R$29,3,FALSE)</f>
        <v>Y59</v>
      </c>
      <c r="J20282" s="68" t="str">
        <f>VLOOKUP(E20282,Refs!$P$2:$S$29,4,FALSE)</f>
        <v>South East</v>
      </c>
      <c r="K20282" s="28">
        <f t="shared" si="640"/>
        <v>5951</v>
      </c>
    </row>
    <row r="20283" spans="1:11" x14ac:dyDescent="0.35">
      <c r="A20283" s="69">
        <f t="shared" si="639"/>
        <v>45992</v>
      </c>
      <c r="B20283" t="s">
        <v>940</v>
      </c>
      <c r="C20283" t="s">
        <v>288</v>
      </c>
      <c r="D20283" t="s">
        <v>887</v>
      </c>
      <c r="E20283" t="s">
        <v>321</v>
      </c>
      <c r="F20283" t="s">
        <v>322</v>
      </c>
      <c r="G20283" t="s">
        <v>100</v>
      </c>
      <c r="H20283">
        <v>1289</v>
      </c>
      <c r="I20283" s="68" t="str">
        <f>VLOOKUP(E20283,Refs!$P$2:$R$29,3,FALSE)</f>
        <v>Y59</v>
      </c>
      <c r="J20283" s="68" t="str">
        <f>VLOOKUP(E20283,Refs!$P$2:$S$29,4,FALSE)</f>
        <v>South East</v>
      </c>
      <c r="K20283" s="28">
        <f t="shared" si="640"/>
        <v>1289</v>
      </c>
    </row>
    <row r="20284" spans="1:11" x14ac:dyDescent="0.35">
      <c r="A20284" s="69">
        <f t="shared" si="639"/>
        <v>45992</v>
      </c>
      <c r="B20284" t="s">
        <v>940</v>
      </c>
      <c r="C20284" t="s">
        <v>288</v>
      </c>
      <c r="D20284" t="s">
        <v>887</v>
      </c>
      <c r="E20284" t="s">
        <v>321</v>
      </c>
      <c r="F20284" t="s">
        <v>322</v>
      </c>
      <c r="G20284" t="s">
        <v>101</v>
      </c>
      <c r="H20284">
        <v>2186</v>
      </c>
      <c r="I20284" s="68" t="str">
        <f>VLOOKUP(E20284,Refs!$P$2:$R$29,3,FALSE)</f>
        <v>Y59</v>
      </c>
      <c r="J20284" s="68" t="str">
        <f>VLOOKUP(E20284,Refs!$P$2:$S$29,4,FALSE)</f>
        <v>South East</v>
      </c>
      <c r="K20284" s="28">
        <f t="shared" si="640"/>
        <v>2186</v>
      </c>
    </row>
    <row r="20285" spans="1:11" x14ac:dyDescent="0.35">
      <c r="A20285" s="69">
        <f t="shared" si="639"/>
        <v>45992</v>
      </c>
      <c r="B20285" t="s">
        <v>940</v>
      </c>
      <c r="C20285" t="s">
        <v>288</v>
      </c>
      <c r="D20285" t="s">
        <v>887</v>
      </c>
      <c r="E20285" t="s">
        <v>321</v>
      </c>
      <c r="F20285" t="s">
        <v>322</v>
      </c>
      <c r="G20285" t="s">
        <v>102</v>
      </c>
      <c r="H20285">
        <v>160</v>
      </c>
      <c r="I20285" s="68" t="str">
        <f>VLOOKUP(E20285,Refs!$P$2:$R$29,3,FALSE)</f>
        <v>Y59</v>
      </c>
      <c r="J20285" s="68" t="str">
        <f>VLOOKUP(E20285,Refs!$P$2:$S$29,4,FALSE)</f>
        <v>South East</v>
      </c>
      <c r="K20285" s="28">
        <f t="shared" si="640"/>
        <v>160</v>
      </c>
    </row>
    <row r="20286" spans="1:11" x14ac:dyDescent="0.35">
      <c r="A20286" s="69">
        <f t="shared" si="639"/>
        <v>45992</v>
      </c>
      <c r="B20286" t="s">
        <v>940</v>
      </c>
      <c r="C20286" t="s">
        <v>288</v>
      </c>
      <c r="D20286" t="s">
        <v>887</v>
      </c>
      <c r="E20286" t="s">
        <v>321</v>
      </c>
      <c r="F20286" t="s">
        <v>322</v>
      </c>
      <c r="G20286" t="s">
        <v>103</v>
      </c>
      <c r="H20286">
        <v>3845</v>
      </c>
      <c r="I20286" s="68" t="str">
        <f>VLOOKUP(E20286,Refs!$P$2:$R$29,3,FALSE)</f>
        <v>Y59</v>
      </c>
      <c r="J20286" s="68" t="str">
        <f>VLOOKUP(E20286,Refs!$P$2:$S$29,4,FALSE)</f>
        <v>South East</v>
      </c>
      <c r="K20286" s="28">
        <f t="shared" si="640"/>
        <v>3845</v>
      </c>
    </row>
    <row r="20287" spans="1:11" x14ac:dyDescent="0.35">
      <c r="A20287" s="69">
        <f t="shared" si="639"/>
        <v>45992</v>
      </c>
      <c r="B20287" t="s">
        <v>940</v>
      </c>
      <c r="C20287" t="s">
        <v>288</v>
      </c>
      <c r="D20287" t="s">
        <v>887</v>
      </c>
      <c r="E20287" t="s">
        <v>321</v>
      </c>
      <c r="F20287" t="s">
        <v>322</v>
      </c>
      <c r="G20287" t="s">
        <v>104</v>
      </c>
      <c r="H20287">
        <v>19745467</v>
      </c>
      <c r="I20287" s="68" t="str">
        <f>VLOOKUP(E20287,Refs!$P$2:$R$29,3,FALSE)</f>
        <v>Y59</v>
      </c>
      <c r="J20287" s="68" t="str">
        <f>VLOOKUP(E20287,Refs!$P$2:$S$29,4,FALSE)</f>
        <v>South East</v>
      </c>
      <c r="K20287" s="28">
        <f t="shared" si="640"/>
        <v>19745467</v>
      </c>
    </row>
    <row r="20288" spans="1:11" x14ac:dyDescent="0.35">
      <c r="A20288" s="69">
        <f t="shared" si="639"/>
        <v>45992</v>
      </c>
      <c r="B20288" t="s">
        <v>940</v>
      </c>
      <c r="C20288" t="s">
        <v>288</v>
      </c>
      <c r="D20288" t="s">
        <v>887</v>
      </c>
      <c r="E20288" t="s">
        <v>321</v>
      </c>
      <c r="F20288" t="s">
        <v>322</v>
      </c>
      <c r="G20288" t="s">
        <v>105</v>
      </c>
      <c r="H20288">
        <v>6982</v>
      </c>
      <c r="I20288" s="68" t="str">
        <f>VLOOKUP(E20288,Refs!$P$2:$R$29,3,FALSE)</f>
        <v>Y59</v>
      </c>
      <c r="J20288" s="68" t="str">
        <f>VLOOKUP(E20288,Refs!$P$2:$S$29,4,FALSE)</f>
        <v>South East</v>
      </c>
      <c r="K20288" s="28">
        <f t="shared" si="640"/>
        <v>6982</v>
      </c>
    </row>
    <row r="20289" spans="1:11" x14ac:dyDescent="0.35">
      <c r="A20289" s="69">
        <f t="shared" si="639"/>
        <v>45992</v>
      </c>
      <c r="B20289" t="s">
        <v>940</v>
      </c>
      <c r="C20289" t="s">
        <v>288</v>
      </c>
      <c r="D20289" t="s">
        <v>887</v>
      </c>
      <c r="E20289" t="s">
        <v>321</v>
      </c>
      <c r="F20289" t="s">
        <v>322</v>
      </c>
      <c r="G20289" t="s">
        <v>106</v>
      </c>
      <c r="H20289">
        <v>4127</v>
      </c>
      <c r="I20289" s="68" t="str">
        <f>VLOOKUP(E20289,Refs!$P$2:$R$29,3,FALSE)</f>
        <v>Y59</v>
      </c>
      <c r="J20289" s="68" t="str">
        <f>VLOOKUP(E20289,Refs!$P$2:$S$29,4,FALSE)</f>
        <v>South East</v>
      </c>
      <c r="K20289" s="28">
        <f t="shared" si="640"/>
        <v>4127</v>
      </c>
    </row>
    <row r="20290" spans="1:11" x14ac:dyDescent="0.35">
      <c r="A20290" s="69">
        <f t="shared" si="639"/>
        <v>45992</v>
      </c>
      <c r="B20290" t="s">
        <v>940</v>
      </c>
      <c r="C20290" t="s">
        <v>288</v>
      </c>
      <c r="D20290" t="s">
        <v>887</v>
      </c>
      <c r="E20290" t="s">
        <v>321</v>
      </c>
      <c r="F20290" t="s">
        <v>322</v>
      </c>
      <c r="G20290" t="s">
        <v>107</v>
      </c>
      <c r="H20290">
        <v>335</v>
      </c>
      <c r="I20290" s="68" t="str">
        <f>VLOOKUP(E20290,Refs!$P$2:$R$29,3,FALSE)</f>
        <v>Y59</v>
      </c>
      <c r="J20290" s="68" t="str">
        <f>VLOOKUP(E20290,Refs!$P$2:$S$29,4,FALSE)</f>
        <v>South East</v>
      </c>
      <c r="K20290" s="28">
        <f t="shared" si="640"/>
        <v>335</v>
      </c>
    </row>
    <row r="20291" spans="1:11" x14ac:dyDescent="0.35">
      <c r="A20291" s="69">
        <f t="shared" ref="A20291:A20354" si="641">DATEVALUE(RIGHT(B20291,8))</f>
        <v>45992</v>
      </c>
      <c r="B20291" t="s">
        <v>940</v>
      </c>
      <c r="C20291" t="s">
        <v>288</v>
      </c>
      <c r="D20291" t="s">
        <v>887</v>
      </c>
      <c r="E20291" t="s">
        <v>321</v>
      </c>
      <c r="F20291" t="s">
        <v>322</v>
      </c>
      <c r="G20291" t="s">
        <v>108</v>
      </c>
      <c r="H20291">
        <v>2403</v>
      </c>
      <c r="I20291" s="68" t="str">
        <f>VLOOKUP(E20291,Refs!$P$2:$R$29,3,FALSE)</f>
        <v>Y59</v>
      </c>
      <c r="J20291" s="68" t="str">
        <f>VLOOKUP(E20291,Refs!$P$2:$S$29,4,FALSE)</f>
        <v>South East</v>
      </c>
      <c r="K20291" s="28">
        <f t="shared" si="640"/>
        <v>2403</v>
      </c>
    </row>
    <row r="20292" spans="1:11" x14ac:dyDescent="0.35">
      <c r="A20292" s="69">
        <f t="shared" si="641"/>
        <v>45992</v>
      </c>
      <c r="B20292" t="s">
        <v>940</v>
      </c>
      <c r="C20292" t="s">
        <v>288</v>
      </c>
      <c r="D20292" t="s">
        <v>887</v>
      </c>
      <c r="E20292" t="s">
        <v>321</v>
      </c>
      <c r="F20292" t="s">
        <v>322</v>
      </c>
      <c r="G20292" t="s">
        <v>109</v>
      </c>
      <c r="H20292">
        <v>16771133</v>
      </c>
      <c r="I20292" s="68" t="str">
        <f>VLOOKUP(E20292,Refs!$P$2:$R$29,3,FALSE)</f>
        <v>Y59</v>
      </c>
      <c r="J20292" s="68" t="str">
        <f>VLOOKUP(E20292,Refs!$P$2:$S$29,4,FALSE)</f>
        <v>South East</v>
      </c>
      <c r="K20292" s="28">
        <f t="shared" si="640"/>
        <v>16771133</v>
      </c>
    </row>
    <row r="20293" spans="1:11" x14ac:dyDescent="0.35">
      <c r="A20293" s="69">
        <f t="shared" si="641"/>
        <v>45992</v>
      </c>
      <c r="B20293" t="s">
        <v>940</v>
      </c>
      <c r="C20293" t="s">
        <v>288</v>
      </c>
      <c r="D20293" t="s">
        <v>887</v>
      </c>
      <c r="E20293" t="s">
        <v>321</v>
      </c>
      <c r="F20293" t="s">
        <v>322</v>
      </c>
      <c r="G20293" t="s">
        <v>110</v>
      </c>
      <c r="H20293">
        <v>2501</v>
      </c>
      <c r="I20293" s="68" t="str">
        <f>VLOOKUP(E20293,Refs!$P$2:$R$29,3,FALSE)</f>
        <v>Y59</v>
      </c>
      <c r="J20293" s="68" t="str">
        <f>VLOOKUP(E20293,Refs!$P$2:$S$29,4,FALSE)</f>
        <v>South East</v>
      </c>
      <c r="K20293" s="28">
        <f t="shared" si="640"/>
        <v>2501</v>
      </c>
    </row>
    <row r="20294" spans="1:11" x14ac:dyDescent="0.35">
      <c r="A20294" s="69">
        <f t="shared" si="641"/>
        <v>45992</v>
      </c>
      <c r="B20294" t="s">
        <v>940</v>
      </c>
      <c r="C20294" t="s">
        <v>288</v>
      </c>
      <c r="D20294" t="s">
        <v>887</v>
      </c>
      <c r="E20294" t="s">
        <v>321</v>
      </c>
      <c r="F20294" t="s">
        <v>322</v>
      </c>
      <c r="G20294" t="s">
        <v>808</v>
      </c>
      <c r="H20294">
        <v>19566</v>
      </c>
      <c r="I20294" s="68" t="str">
        <f>VLOOKUP(E20294,Refs!$P$2:$R$29,3,FALSE)</f>
        <v>Y59</v>
      </c>
      <c r="J20294" s="68" t="str">
        <f>VLOOKUP(E20294,Refs!$P$2:$S$29,4,FALSE)</f>
        <v>South East</v>
      </c>
      <c r="K20294" s="28">
        <f t="shared" si="640"/>
        <v>19566</v>
      </c>
    </row>
    <row r="20295" spans="1:11" x14ac:dyDescent="0.35">
      <c r="A20295" s="69">
        <f t="shared" si="641"/>
        <v>45992</v>
      </c>
      <c r="B20295" t="s">
        <v>940</v>
      </c>
      <c r="C20295" t="s">
        <v>288</v>
      </c>
      <c r="D20295" t="s">
        <v>887</v>
      </c>
      <c r="E20295" t="s">
        <v>321</v>
      </c>
      <c r="F20295" t="s">
        <v>322</v>
      </c>
      <c r="G20295" t="s">
        <v>809</v>
      </c>
      <c r="H20295">
        <v>444</v>
      </c>
      <c r="I20295" s="68" t="str">
        <f>VLOOKUP(E20295,Refs!$P$2:$R$29,3,FALSE)</f>
        <v>Y59</v>
      </c>
      <c r="J20295" s="68" t="str">
        <f>VLOOKUP(E20295,Refs!$P$2:$S$29,4,FALSE)</f>
        <v>South East</v>
      </c>
      <c r="K20295" s="28">
        <f t="shared" si="640"/>
        <v>444</v>
      </c>
    </row>
    <row r="20296" spans="1:11" x14ac:dyDescent="0.35">
      <c r="A20296" s="69">
        <f t="shared" si="641"/>
        <v>45992</v>
      </c>
      <c r="B20296" t="s">
        <v>940</v>
      </c>
      <c r="C20296" t="s">
        <v>288</v>
      </c>
      <c r="D20296" t="s">
        <v>887</v>
      </c>
      <c r="E20296" t="s">
        <v>321</v>
      </c>
      <c r="F20296" t="s">
        <v>322</v>
      </c>
      <c r="G20296" t="s">
        <v>111</v>
      </c>
      <c r="H20296">
        <v>47952</v>
      </c>
      <c r="I20296" s="68" t="str">
        <f>VLOOKUP(E20296,Refs!$P$2:$R$29,3,FALSE)</f>
        <v>Y59</v>
      </c>
      <c r="J20296" s="68" t="str">
        <f>VLOOKUP(E20296,Refs!$P$2:$S$29,4,FALSE)</f>
        <v>South East</v>
      </c>
      <c r="K20296" s="28">
        <f t="shared" si="640"/>
        <v>47952</v>
      </c>
    </row>
    <row r="20297" spans="1:11" x14ac:dyDescent="0.35">
      <c r="A20297" s="69">
        <f t="shared" si="641"/>
        <v>45992</v>
      </c>
      <c r="B20297" t="s">
        <v>940</v>
      </c>
      <c r="C20297" t="s">
        <v>288</v>
      </c>
      <c r="D20297" t="s">
        <v>887</v>
      </c>
      <c r="E20297" t="s">
        <v>321</v>
      </c>
      <c r="F20297" t="s">
        <v>322</v>
      </c>
      <c r="G20297" t="s">
        <v>112</v>
      </c>
      <c r="H20297">
        <v>26</v>
      </c>
      <c r="I20297" s="68" t="str">
        <f>VLOOKUP(E20297,Refs!$P$2:$R$29,3,FALSE)</f>
        <v>Y59</v>
      </c>
      <c r="J20297" s="68" t="str">
        <f>VLOOKUP(E20297,Refs!$P$2:$S$29,4,FALSE)</f>
        <v>South East</v>
      </c>
      <c r="K20297" s="28">
        <f t="shared" si="640"/>
        <v>26</v>
      </c>
    </row>
    <row r="20298" spans="1:11" x14ac:dyDescent="0.35">
      <c r="A20298" s="69">
        <f t="shared" si="641"/>
        <v>45992</v>
      </c>
      <c r="B20298" t="s">
        <v>940</v>
      </c>
      <c r="C20298" t="s">
        <v>288</v>
      </c>
      <c r="D20298" t="s">
        <v>887</v>
      </c>
      <c r="E20298" t="s">
        <v>321</v>
      </c>
      <c r="F20298" t="s">
        <v>322</v>
      </c>
      <c r="G20298" t="s">
        <v>113</v>
      </c>
      <c r="H20298">
        <v>38254</v>
      </c>
      <c r="I20298" s="68" t="str">
        <f>VLOOKUP(E20298,Refs!$P$2:$R$29,3,FALSE)</f>
        <v>Y59</v>
      </c>
      <c r="J20298" s="68" t="str">
        <f>VLOOKUP(E20298,Refs!$P$2:$S$29,4,FALSE)</f>
        <v>South East</v>
      </c>
      <c r="K20298" s="28">
        <f t="shared" si="640"/>
        <v>38254</v>
      </c>
    </row>
    <row r="20299" spans="1:11" x14ac:dyDescent="0.35">
      <c r="A20299" s="69">
        <f t="shared" si="641"/>
        <v>45992</v>
      </c>
      <c r="B20299" t="s">
        <v>940</v>
      </c>
      <c r="C20299" t="s">
        <v>288</v>
      </c>
      <c r="D20299" t="s">
        <v>887</v>
      </c>
      <c r="E20299" t="s">
        <v>321</v>
      </c>
      <c r="F20299" t="s">
        <v>322</v>
      </c>
      <c r="G20299" t="s">
        <v>114</v>
      </c>
      <c r="H20299">
        <v>27021</v>
      </c>
      <c r="I20299" s="68" t="str">
        <f>VLOOKUP(E20299,Refs!$P$2:$R$29,3,FALSE)</f>
        <v>Y59</v>
      </c>
      <c r="J20299" s="68" t="str">
        <f>VLOOKUP(E20299,Refs!$P$2:$S$29,4,FALSE)</f>
        <v>South East</v>
      </c>
      <c r="K20299" s="28">
        <f t="shared" si="640"/>
        <v>27021</v>
      </c>
    </row>
    <row r="20300" spans="1:11" x14ac:dyDescent="0.35">
      <c r="A20300" s="69">
        <f t="shared" si="641"/>
        <v>45992</v>
      </c>
      <c r="B20300" t="s">
        <v>940</v>
      </c>
      <c r="C20300" t="s">
        <v>288</v>
      </c>
      <c r="D20300" t="s">
        <v>887</v>
      </c>
      <c r="E20300" t="s">
        <v>321</v>
      </c>
      <c r="F20300" t="s">
        <v>322</v>
      </c>
      <c r="G20300" t="s">
        <v>115</v>
      </c>
      <c r="H20300">
        <v>9792</v>
      </c>
      <c r="I20300" s="68" t="str">
        <f>VLOOKUP(E20300,Refs!$P$2:$R$29,3,FALSE)</f>
        <v>Y59</v>
      </c>
      <c r="J20300" s="68" t="str">
        <f>VLOOKUP(E20300,Refs!$P$2:$S$29,4,FALSE)</f>
        <v>South East</v>
      </c>
      <c r="K20300" s="28">
        <f t="shared" si="640"/>
        <v>9792</v>
      </c>
    </row>
    <row r="20301" spans="1:11" x14ac:dyDescent="0.35">
      <c r="A20301" s="69">
        <f t="shared" si="641"/>
        <v>45992</v>
      </c>
      <c r="B20301" t="s">
        <v>940</v>
      </c>
      <c r="C20301" t="s">
        <v>288</v>
      </c>
      <c r="D20301" t="s">
        <v>887</v>
      </c>
      <c r="E20301" t="s">
        <v>321</v>
      </c>
      <c r="F20301" t="s">
        <v>322</v>
      </c>
      <c r="G20301" t="s">
        <v>116</v>
      </c>
      <c r="H20301">
        <v>5017</v>
      </c>
      <c r="I20301" s="68" t="str">
        <f>VLOOKUP(E20301,Refs!$P$2:$R$29,3,FALSE)</f>
        <v>Y59</v>
      </c>
      <c r="J20301" s="68" t="str">
        <f>VLOOKUP(E20301,Refs!$P$2:$S$29,4,FALSE)</f>
        <v>South East</v>
      </c>
      <c r="K20301" s="28">
        <f t="shared" si="640"/>
        <v>5017</v>
      </c>
    </row>
    <row r="20302" spans="1:11" x14ac:dyDescent="0.35">
      <c r="A20302" s="69">
        <f t="shared" si="641"/>
        <v>45992</v>
      </c>
      <c r="B20302" t="s">
        <v>940</v>
      </c>
      <c r="C20302" t="s">
        <v>288</v>
      </c>
      <c r="D20302" t="s">
        <v>887</v>
      </c>
      <c r="E20302" t="s">
        <v>321</v>
      </c>
      <c r="F20302" t="s">
        <v>322</v>
      </c>
      <c r="G20302" t="s">
        <v>117</v>
      </c>
      <c r="H20302">
        <v>25506</v>
      </c>
      <c r="I20302" s="68" t="str">
        <f>VLOOKUP(E20302,Refs!$P$2:$R$29,3,FALSE)</f>
        <v>Y59</v>
      </c>
      <c r="J20302" s="68" t="str">
        <f>VLOOKUP(E20302,Refs!$P$2:$S$29,4,FALSE)</f>
        <v>South East</v>
      </c>
      <c r="K20302" s="28">
        <f t="shared" si="640"/>
        <v>25506</v>
      </c>
    </row>
    <row r="20303" spans="1:11" x14ac:dyDescent="0.35">
      <c r="A20303" s="69">
        <f t="shared" si="641"/>
        <v>45992</v>
      </c>
      <c r="B20303" t="s">
        <v>940</v>
      </c>
      <c r="C20303" t="s">
        <v>288</v>
      </c>
      <c r="D20303" t="s">
        <v>887</v>
      </c>
      <c r="E20303" t="s">
        <v>321</v>
      </c>
      <c r="F20303" t="s">
        <v>322</v>
      </c>
      <c r="G20303" t="s">
        <v>118</v>
      </c>
      <c r="H20303">
        <v>14454</v>
      </c>
      <c r="I20303" s="68" t="str">
        <f>VLOOKUP(E20303,Refs!$P$2:$R$29,3,FALSE)</f>
        <v>Y59</v>
      </c>
      <c r="J20303" s="68" t="str">
        <f>VLOOKUP(E20303,Refs!$P$2:$S$29,4,FALSE)</f>
        <v>South East</v>
      </c>
      <c r="K20303" s="28">
        <f t="shared" si="640"/>
        <v>14454</v>
      </c>
    </row>
    <row r="20304" spans="1:11" x14ac:dyDescent="0.35">
      <c r="A20304" s="69">
        <f t="shared" si="641"/>
        <v>45992</v>
      </c>
      <c r="B20304" t="s">
        <v>940</v>
      </c>
      <c r="C20304" t="s">
        <v>288</v>
      </c>
      <c r="D20304" t="s">
        <v>887</v>
      </c>
      <c r="E20304" t="s">
        <v>321</v>
      </c>
      <c r="F20304" t="s">
        <v>322</v>
      </c>
      <c r="G20304" t="s">
        <v>119</v>
      </c>
      <c r="H20304">
        <v>4281</v>
      </c>
      <c r="I20304" s="68" t="str">
        <f>VLOOKUP(E20304,Refs!$P$2:$R$29,3,FALSE)</f>
        <v>Y59</v>
      </c>
      <c r="J20304" s="68" t="str">
        <f>VLOOKUP(E20304,Refs!$P$2:$S$29,4,FALSE)</f>
        <v>South East</v>
      </c>
      <c r="K20304" s="28">
        <f t="shared" si="640"/>
        <v>4281</v>
      </c>
    </row>
    <row r="20305" spans="1:11" x14ac:dyDescent="0.35">
      <c r="A20305" s="69">
        <f t="shared" si="641"/>
        <v>45992</v>
      </c>
      <c r="B20305" t="s">
        <v>940</v>
      </c>
      <c r="C20305" t="s">
        <v>288</v>
      </c>
      <c r="D20305" t="s">
        <v>887</v>
      </c>
      <c r="E20305" t="s">
        <v>321</v>
      </c>
      <c r="F20305" t="s">
        <v>322</v>
      </c>
      <c r="G20305" t="s">
        <v>120</v>
      </c>
      <c r="H20305">
        <v>2133</v>
      </c>
      <c r="I20305" s="68" t="str">
        <f>VLOOKUP(E20305,Refs!$P$2:$R$29,3,FALSE)</f>
        <v>Y59</v>
      </c>
      <c r="J20305" s="68" t="str">
        <f>VLOOKUP(E20305,Refs!$P$2:$S$29,4,FALSE)</f>
        <v>South East</v>
      </c>
      <c r="K20305" s="28">
        <f t="shared" si="640"/>
        <v>2133</v>
      </c>
    </row>
    <row r="20306" spans="1:11" x14ac:dyDescent="0.35">
      <c r="A20306" s="69">
        <f t="shared" si="641"/>
        <v>45992</v>
      </c>
      <c r="B20306" t="s">
        <v>940</v>
      </c>
      <c r="C20306" t="s">
        <v>288</v>
      </c>
      <c r="D20306" t="s">
        <v>887</v>
      </c>
      <c r="E20306" t="s">
        <v>321</v>
      </c>
      <c r="F20306" t="s">
        <v>322</v>
      </c>
      <c r="G20306" t="s">
        <v>121</v>
      </c>
      <c r="H20306">
        <v>4314</v>
      </c>
      <c r="I20306" s="68" t="str">
        <f>VLOOKUP(E20306,Refs!$P$2:$R$29,3,FALSE)</f>
        <v>Y59</v>
      </c>
      <c r="J20306" s="68" t="str">
        <f>VLOOKUP(E20306,Refs!$P$2:$S$29,4,FALSE)</f>
        <v>South East</v>
      </c>
      <c r="K20306" s="28">
        <f t="shared" si="640"/>
        <v>4314</v>
      </c>
    </row>
    <row r="20307" spans="1:11" x14ac:dyDescent="0.35">
      <c r="A20307" s="69">
        <f t="shared" si="641"/>
        <v>45992</v>
      </c>
      <c r="B20307" t="s">
        <v>940</v>
      </c>
      <c r="C20307" t="s">
        <v>288</v>
      </c>
      <c r="D20307" t="s">
        <v>887</v>
      </c>
      <c r="E20307" t="s">
        <v>321</v>
      </c>
      <c r="F20307" t="s">
        <v>322</v>
      </c>
      <c r="G20307" t="s">
        <v>122</v>
      </c>
      <c r="H20307">
        <v>1677</v>
      </c>
      <c r="I20307" s="68" t="str">
        <f>VLOOKUP(E20307,Refs!$P$2:$R$29,3,FALSE)</f>
        <v>Y59</v>
      </c>
      <c r="J20307" s="68" t="str">
        <f>VLOOKUP(E20307,Refs!$P$2:$S$29,4,FALSE)</f>
        <v>South East</v>
      </c>
      <c r="K20307" s="28">
        <f t="shared" si="640"/>
        <v>1677</v>
      </c>
    </row>
    <row r="20308" spans="1:11" x14ac:dyDescent="0.35">
      <c r="A20308" s="69">
        <f t="shared" si="641"/>
        <v>45992</v>
      </c>
      <c r="B20308" t="s">
        <v>940</v>
      </c>
      <c r="C20308" t="s">
        <v>288</v>
      </c>
      <c r="D20308" t="s">
        <v>887</v>
      </c>
      <c r="E20308" t="s">
        <v>321</v>
      </c>
      <c r="F20308" t="s">
        <v>322</v>
      </c>
      <c r="G20308" t="s">
        <v>123</v>
      </c>
      <c r="H20308">
        <v>5</v>
      </c>
      <c r="I20308" s="68" t="str">
        <f>VLOOKUP(E20308,Refs!$P$2:$R$29,3,FALSE)</f>
        <v>Y59</v>
      </c>
      <c r="J20308" s="68" t="str">
        <f>VLOOKUP(E20308,Refs!$P$2:$S$29,4,FALSE)</f>
        <v>South East</v>
      </c>
      <c r="K20308" s="28">
        <f t="shared" si="640"/>
        <v>5</v>
      </c>
    </row>
    <row r="20309" spans="1:11" x14ac:dyDescent="0.35">
      <c r="A20309" s="69">
        <f t="shared" si="641"/>
        <v>45992</v>
      </c>
      <c r="B20309" t="s">
        <v>940</v>
      </c>
      <c r="C20309" t="s">
        <v>288</v>
      </c>
      <c r="D20309" t="s">
        <v>887</v>
      </c>
      <c r="E20309" t="s">
        <v>321</v>
      </c>
      <c r="F20309" t="s">
        <v>322</v>
      </c>
      <c r="G20309" t="s">
        <v>124</v>
      </c>
      <c r="H20309">
        <v>1</v>
      </c>
      <c r="I20309" s="68" t="str">
        <f>VLOOKUP(E20309,Refs!$P$2:$R$29,3,FALSE)</f>
        <v>Y59</v>
      </c>
      <c r="J20309" s="68" t="str">
        <f>VLOOKUP(E20309,Refs!$P$2:$S$29,4,FALSE)</f>
        <v>South East</v>
      </c>
      <c r="K20309" s="28">
        <f t="shared" si="640"/>
        <v>1</v>
      </c>
    </row>
    <row r="20310" spans="1:11" x14ac:dyDescent="0.35">
      <c r="A20310" s="69">
        <f t="shared" si="641"/>
        <v>45992</v>
      </c>
      <c r="B20310" t="s">
        <v>940</v>
      </c>
      <c r="C20310" t="s">
        <v>288</v>
      </c>
      <c r="D20310" t="s">
        <v>887</v>
      </c>
      <c r="E20310" t="s">
        <v>321</v>
      </c>
      <c r="F20310" t="s">
        <v>322</v>
      </c>
      <c r="G20310" t="s">
        <v>125</v>
      </c>
      <c r="H20310">
        <v>3170</v>
      </c>
      <c r="I20310" s="68" t="str">
        <f>VLOOKUP(E20310,Refs!$P$2:$R$29,3,FALSE)</f>
        <v>Y59</v>
      </c>
      <c r="J20310" s="68" t="str">
        <f>VLOOKUP(E20310,Refs!$P$2:$S$29,4,FALSE)</f>
        <v>South East</v>
      </c>
      <c r="K20310" s="28">
        <f t="shared" si="640"/>
        <v>3170</v>
      </c>
    </row>
    <row r="20311" spans="1:11" x14ac:dyDescent="0.35">
      <c r="A20311" s="69">
        <f t="shared" si="641"/>
        <v>45992</v>
      </c>
      <c r="B20311" t="s">
        <v>940</v>
      </c>
      <c r="C20311" t="s">
        <v>288</v>
      </c>
      <c r="D20311" t="s">
        <v>887</v>
      </c>
      <c r="E20311" t="s">
        <v>321</v>
      </c>
      <c r="F20311" t="s">
        <v>322</v>
      </c>
      <c r="G20311" t="s">
        <v>126</v>
      </c>
      <c r="H20311">
        <v>1875</v>
      </c>
      <c r="I20311" s="68" t="str">
        <f>VLOOKUP(E20311,Refs!$P$2:$R$29,3,FALSE)</f>
        <v>Y59</v>
      </c>
      <c r="J20311" s="68" t="str">
        <f>VLOOKUP(E20311,Refs!$P$2:$S$29,4,FALSE)</f>
        <v>South East</v>
      </c>
      <c r="K20311" s="28">
        <f t="shared" si="640"/>
        <v>1875</v>
      </c>
    </row>
    <row r="20312" spans="1:11" x14ac:dyDescent="0.35">
      <c r="A20312" s="69">
        <f t="shared" si="641"/>
        <v>45992</v>
      </c>
      <c r="B20312" t="s">
        <v>940</v>
      </c>
      <c r="C20312" t="s">
        <v>288</v>
      </c>
      <c r="D20312" t="s">
        <v>887</v>
      </c>
      <c r="E20312" t="s">
        <v>321</v>
      </c>
      <c r="F20312" t="s">
        <v>322</v>
      </c>
      <c r="G20312" t="s">
        <v>127</v>
      </c>
      <c r="H20312">
        <v>1864</v>
      </c>
      <c r="I20312" s="68" t="str">
        <f>VLOOKUP(E20312,Refs!$P$2:$R$29,3,FALSE)</f>
        <v>Y59</v>
      </c>
      <c r="J20312" s="68" t="str">
        <f>VLOOKUP(E20312,Refs!$P$2:$S$29,4,FALSE)</f>
        <v>South East</v>
      </c>
      <c r="K20312" s="28">
        <f t="shared" si="640"/>
        <v>1864</v>
      </c>
    </row>
    <row r="20313" spans="1:11" x14ac:dyDescent="0.35">
      <c r="A20313" s="69">
        <f t="shared" si="641"/>
        <v>45992</v>
      </c>
      <c r="B20313" t="s">
        <v>940</v>
      </c>
      <c r="C20313" t="s">
        <v>288</v>
      </c>
      <c r="D20313" t="s">
        <v>887</v>
      </c>
      <c r="E20313" t="s">
        <v>321</v>
      </c>
      <c r="F20313" t="s">
        <v>322</v>
      </c>
      <c r="G20313" t="s">
        <v>128</v>
      </c>
      <c r="H20313" t="s">
        <v>886</v>
      </c>
      <c r="I20313" s="68" t="str">
        <f>VLOOKUP(E20313,Refs!$P$2:$R$29,3,FALSE)</f>
        <v>Y59</v>
      </c>
      <c r="J20313" s="68" t="str">
        <f>VLOOKUP(E20313,Refs!$P$2:$S$29,4,FALSE)</f>
        <v>South East</v>
      </c>
      <c r="K20313" s="28" t="str">
        <f t="shared" si="640"/>
        <v>-</v>
      </c>
    </row>
    <row r="20314" spans="1:11" x14ac:dyDescent="0.35">
      <c r="A20314" s="69">
        <f t="shared" si="641"/>
        <v>45992</v>
      </c>
      <c r="B20314" t="s">
        <v>940</v>
      </c>
      <c r="C20314" t="s">
        <v>288</v>
      </c>
      <c r="D20314" t="s">
        <v>887</v>
      </c>
      <c r="E20314" t="s">
        <v>321</v>
      </c>
      <c r="F20314" t="s">
        <v>322</v>
      </c>
      <c r="G20314" t="s">
        <v>129</v>
      </c>
      <c r="H20314" t="s">
        <v>886</v>
      </c>
      <c r="I20314" s="68" t="str">
        <f>VLOOKUP(E20314,Refs!$P$2:$R$29,3,FALSE)</f>
        <v>Y59</v>
      </c>
      <c r="J20314" s="68" t="str">
        <f>VLOOKUP(E20314,Refs!$P$2:$S$29,4,FALSE)</f>
        <v>South East</v>
      </c>
      <c r="K20314" s="28" t="str">
        <f t="shared" si="640"/>
        <v>-</v>
      </c>
    </row>
    <row r="20315" spans="1:11" x14ac:dyDescent="0.35">
      <c r="A20315" s="69">
        <f t="shared" si="641"/>
        <v>45992</v>
      </c>
      <c r="B20315" t="s">
        <v>940</v>
      </c>
      <c r="C20315" t="s">
        <v>288</v>
      </c>
      <c r="D20315" t="s">
        <v>887</v>
      </c>
      <c r="E20315" t="s">
        <v>321</v>
      </c>
      <c r="F20315" t="s">
        <v>322</v>
      </c>
      <c r="G20315" t="s">
        <v>130</v>
      </c>
      <c r="H20315" t="s">
        <v>886</v>
      </c>
      <c r="I20315" s="68" t="str">
        <f>VLOOKUP(E20315,Refs!$P$2:$R$29,3,FALSE)</f>
        <v>Y59</v>
      </c>
      <c r="J20315" s="68" t="str">
        <f>VLOOKUP(E20315,Refs!$P$2:$S$29,4,FALSE)</f>
        <v>South East</v>
      </c>
      <c r="K20315" s="28" t="str">
        <f t="shared" si="640"/>
        <v>-</v>
      </c>
    </row>
    <row r="20316" spans="1:11" x14ac:dyDescent="0.35">
      <c r="A20316" s="69">
        <f t="shared" si="641"/>
        <v>45992</v>
      </c>
      <c r="B20316" t="s">
        <v>940</v>
      </c>
      <c r="C20316" t="s">
        <v>288</v>
      </c>
      <c r="D20316" t="s">
        <v>887</v>
      </c>
      <c r="E20316" t="s">
        <v>321</v>
      </c>
      <c r="F20316" t="s">
        <v>322</v>
      </c>
      <c r="G20316" t="s">
        <v>131</v>
      </c>
      <c r="H20316" t="s">
        <v>886</v>
      </c>
      <c r="I20316" s="68" t="str">
        <f>VLOOKUP(E20316,Refs!$P$2:$R$29,3,FALSE)</f>
        <v>Y59</v>
      </c>
      <c r="J20316" s="68" t="str">
        <f>VLOOKUP(E20316,Refs!$P$2:$S$29,4,FALSE)</f>
        <v>South East</v>
      </c>
      <c r="K20316" s="28" t="str">
        <f t="shared" si="640"/>
        <v>-</v>
      </c>
    </row>
    <row r="20317" spans="1:11" x14ac:dyDescent="0.35">
      <c r="A20317" s="69">
        <f t="shared" si="641"/>
        <v>45992</v>
      </c>
      <c r="B20317" t="s">
        <v>940</v>
      </c>
      <c r="C20317" t="s">
        <v>288</v>
      </c>
      <c r="D20317" t="s">
        <v>887</v>
      </c>
      <c r="E20317" t="s">
        <v>321</v>
      </c>
      <c r="F20317" t="s">
        <v>322</v>
      </c>
      <c r="G20317" t="s">
        <v>132</v>
      </c>
      <c r="H20317" t="s">
        <v>886</v>
      </c>
      <c r="I20317" s="68" t="str">
        <f>VLOOKUP(E20317,Refs!$P$2:$R$29,3,FALSE)</f>
        <v>Y59</v>
      </c>
      <c r="J20317" s="68" t="str">
        <f>VLOOKUP(E20317,Refs!$P$2:$S$29,4,FALSE)</f>
        <v>South East</v>
      </c>
      <c r="K20317" s="28" t="str">
        <f t="shared" si="640"/>
        <v>-</v>
      </c>
    </row>
    <row r="20318" spans="1:11" x14ac:dyDescent="0.35">
      <c r="A20318" s="69">
        <f t="shared" si="641"/>
        <v>45992</v>
      </c>
      <c r="B20318" t="s">
        <v>940</v>
      </c>
      <c r="C20318" t="s">
        <v>288</v>
      </c>
      <c r="D20318" t="s">
        <v>887</v>
      </c>
      <c r="E20318" t="s">
        <v>321</v>
      </c>
      <c r="F20318" t="s">
        <v>322</v>
      </c>
      <c r="G20318" t="s">
        <v>133</v>
      </c>
      <c r="H20318">
        <v>6300</v>
      </c>
      <c r="I20318" s="68" t="str">
        <f>VLOOKUP(E20318,Refs!$P$2:$R$29,3,FALSE)</f>
        <v>Y59</v>
      </c>
      <c r="J20318" s="68" t="str">
        <f>VLOOKUP(E20318,Refs!$P$2:$S$29,4,FALSE)</f>
        <v>South East</v>
      </c>
      <c r="K20318" s="28">
        <f t="shared" si="640"/>
        <v>6300</v>
      </c>
    </row>
    <row r="20319" spans="1:11" x14ac:dyDescent="0.35">
      <c r="A20319" s="69">
        <f t="shared" si="641"/>
        <v>45992</v>
      </c>
      <c r="B20319" t="s">
        <v>940</v>
      </c>
      <c r="C20319" t="s">
        <v>288</v>
      </c>
      <c r="D20319" t="s">
        <v>887</v>
      </c>
      <c r="E20319" t="s">
        <v>321</v>
      </c>
      <c r="F20319" t="s">
        <v>322</v>
      </c>
      <c r="G20319" t="s">
        <v>134</v>
      </c>
      <c r="H20319">
        <v>5329</v>
      </c>
      <c r="I20319" s="68" t="str">
        <f>VLOOKUP(E20319,Refs!$P$2:$R$29,3,FALSE)</f>
        <v>Y59</v>
      </c>
      <c r="J20319" s="68" t="str">
        <f>VLOOKUP(E20319,Refs!$P$2:$S$29,4,FALSE)</f>
        <v>South East</v>
      </c>
      <c r="K20319" s="28">
        <f t="shared" si="640"/>
        <v>5329</v>
      </c>
    </row>
    <row r="20320" spans="1:11" x14ac:dyDescent="0.35">
      <c r="A20320" s="69">
        <f t="shared" si="641"/>
        <v>45992</v>
      </c>
      <c r="B20320" t="s">
        <v>940</v>
      </c>
      <c r="C20320" t="s">
        <v>288</v>
      </c>
      <c r="D20320" t="s">
        <v>887</v>
      </c>
      <c r="E20320" t="s">
        <v>321</v>
      </c>
      <c r="F20320" t="s">
        <v>322</v>
      </c>
      <c r="G20320" t="s">
        <v>135</v>
      </c>
      <c r="H20320" t="s">
        <v>886</v>
      </c>
      <c r="I20320" s="68" t="str">
        <f>VLOOKUP(E20320,Refs!$P$2:$R$29,3,FALSE)</f>
        <v>Y59</v>
      </c>
      <c r="J20320" s="68" t="str">
        <f>VLOOKUP(E20320,Refs!$P$2:$S$29,4,FALSE)</f>
        <v>South East</v>
      </c>
      <c r="K20320" s="28" t="str">
        <f t="shared" si="640"/>
        <v>-</v>
      </c>
    </row>
    <row r="20321" spans="1:11" x14ac:dyDescent="0.35">
      <c r="A20321" s="69">
        <f t="shared" si="641"/>
        <v>45992</v>
      </c>
      <c r="B20321" t="s">
        <v>940</v>
      </c>
      <c r="C20321" t="s">
        <v>288</v>
      </c>
      <c r="D20321" t="s">
        <v>887</v>
      </c>
      <c r="E20321" t="s">
        <v>321</v>
      </c>
      <c r="F20321" t="s">
        <v>322</v>
      </c>
      <c r="G20321" t="s">
        <v>136</v>
      </c>
      <c r="H20321" t="s">
        <v>886</v>
      </c>
      <c r="I20321" s="68" t="str">
        <f>VLOOKUP(E20321,Refs!$P$2:$R$29,3,FALSE)</f>
        <v>Y59</v>
      </c>
      <c r="J20321" s="68" t="str">
        <f>VLOOKUP(E20321,Refs!$P$2:$S$29,4,FALSE)</f>
        <v>South East</v>
      </c>
      <c r="K20321" s="28" t="str">
        <f t="shared" si="640"/>
        <v>-</v>
      </c>
    </row>
    <row r="20322" spans="1:11" x14ac:dyDescent="0.35">
      <c r="A20322" s="69">
        <f t="shared" si="641"/>
        <v>45992</v>
      </c>
      <c r="B20322" t="s">
        <v>940</v>
      </c>
      <c r="C20322" t="s">
        <v>288</v>
      </c>
      <c r="D20322" t="s">
        <v>887</v>
      </c>
      <c r="E20322" t="s">
        <v>321</v>
      </c>
      <c r="F20322" t="s">
        <v>322</v>
      </c>
      <c r="G20322" t="s">
        <v>137</v>
      </c>
      <c r="H20322" t="s">
        <v>886</v>
      </c>
      <c r="I20322" s="68" t="str">
        <f>VLOOKUP(E20322,Refs!$P$2:$R$29,3,FALSE)</f>
        <v>Y59</v>
      </c>
      <c r="J20322" s="68" t="str">
        <f>VLOOKUP(E20322,Refs!$P$2:$S$29,4,FALSE)</f>
        <v>South East</v>
      </c>
      <c r="K20322" s="28" t="str">
        <f t="shared" ref="K20322:K20385" si="642">IF(OR(H20322="NULL",H20322=0,H20322=""),"",H20322)</f>
        <v>-</v>
      </c>
    </row>
    <row r="20323" spans="1:11" x14ac:dyDescent="0.35">
      <c r="A20323" s="69">
        <f t="shared" si="641"/>
        <v>45992</v>
      </c>
      <c r="B20323" t="s">
        <v>940</v>
      </c>
      <c r="C20323" t="s">
        <v>288</v>
      </c>
      <c r="D20323" t="s">
        <v>887</v>
      </c>
      <c r="E20323" t="s">
        <v>321</v>
      </c>
      <c r="F20323" t="s">
        <v>322</v>
      </c>
      <c r="G20323" t="s">
        <v>138</v>
      </c>
      <c r="H20323" t="s">
        <v>886</v>
      </c>
      <c r="I20323" s="68" t="str">
        <f>VLOOKUP(E20323,Refs!$P$2:$R$29,3,FALSE)</f>
        <v>Y59</v>
      </c>
      <c r="J20323" s="68" t="str">
        <f>VLOOKUP(E20323,Refs!$P$2:$S$29,4,FALSE)</f>
        <v>South East</v>
      </c>
      <c r="K20323" s="28" t="str">
        <f t="shared" si="642"/>
        <v>-</v>
      </c>
    </row>
    <row r="20324" spans="1:11" x14ac:dyDescent="0.35">
      <c r="A20324" s="69">
        <f t="shared" si="641"/>
        <v>45992</v>
      </c>
      <c r="B20324" t="s">
        <v>940</v>
      </c>
      <c r="C20324" t="s">
        <v>288</v>
      </c>
      <c r="D20324" t="s">
        <v>887</v>
      </c>
      <c r="E20324" t="s">
        <v>321</v>
      </c>
      <c r="F20324" t="s">
        <v>322</v>
      </c>
      <c r="G20324" t="s">
        <v>139</v>
      </c>
      <c r="H20324">
        <v>1249</v>
      </c>
      <c r="I20324" s="68" t="str">
        <f>VLOOKUP(E20324,Refs!$P$2:$R$29,3,FALSE)</f>
        <v>Y59</v>
      </c>
      <c r="J20324" s="68" t="str">
        <f>VLOOKUP(E20324,Refs!$P$2:$S$29,4,FALSE)</f>
        <v>South East</v>
      </c>
      <c r="K20324" s="28">
        <f t="shared" si="642"/>
        <v>1249</v>
      </c>
    </row>
    <row r="20325" spans="1:11" x14ac:dyDescent="0.35">
      <c r="A20325" s="69">
        <f t="shared" si="641"/>
        <v>45992</v>
      </c>
      <c r="B20325" t="s">
        <v>940</v>
      </c>
      <c r="C20325" t="s">
        <v>288</v>
      </c>
      <c r="D20325" t="s">
        <v>887</v>
      </c>
      <c r="E20325" t="s">
        <v>321</v>
      </c>
      <c r="F20325" t="s">
        <v>322</v>
      </c>
      <c r="G20325" t="s">
        <v>140</v>
      </c>
      <c r="H20325">
        <v>1149</v>
      </c>
      <c r="I20325" s="68" t="str">
        <f>VLOOKUP(E20325,Refs!$P$2:$R$29,3,FALSE)</f>
        <v>Y59</v>
      </c>
      <c r="J20325" s="68" t="str">
        <f>VLOOKUP(E20325,Refs!$P$2:$S$29,4,FALSE)</f>
        <v>South East</v>
      </c>
      <c r="K20325" s="28">
        <f t="shared" si="642"/>
        <v>1149</v>
      </c>
    </row>
    <row r="20326" spans="1:11" x14ac:dyDescent="0.35">
      <c r="A20326" s="69">
        <f t="shared" si="641"/>
        <v>45992</v>
      </c>
      <c r="B20326" t="s">
        <v>940</v>
      </c>
      <c r="C20326" t="s">
        <v>288</v>
      </c>
      <c r="D20326" t="s">
        <v>887</v>
      </c>
      <c r="E20326" t="s">
        <v>321</v>
      </c>
      <c r="F20326" t="s">
        <v>322</v>
      </c>
      <c r="G20326" t="s">
        <v>728</v>
      </c>
      <c r="H20326" t="s">
        <v>886</v>
      </c>
      <c r="I20326" s="68" t="str">
        <f>VLOOKUP(E20326,Refs!$P$2:$R$29,3,FALSE)</f>
        <v>Y59</v>
      </c>
      <c r="J20326" s="68" t="str">
        <f>VLOOKUP(E20326,Refs!$P$2:$S$29,4,FALSE)</f>
        <v>South East</v>
      </c>
      <c r="K20326" s="28" t="str">
        <f t="shared" si="642"/>
        <v>-</v>
      </c>
    </row>
    <row r="20327" spans="1:11" x14ac:dyDescent="0.35">
      <c r="A20327" s="69">
        <f t="shared" si="641"/>
        <v>45992</v>
      </c>
      <c r="B20327" t="s">
        <v>940</v>
      </c>
      <c r="C20327" t="s">
        <v>288</v>
      </c>
      <c r="D20327" t="s">
        <v>887</v>
      </c>
      <c r="E20327" t="s">
        <v>321</v>
      </c>
      <c r="F20327" t="s">
        <v>322</v>
      </c>
      <c r="G20327" t="s">
        <v>727</v>
      </c>
      <c r="H20327" t="s">
        <v>886</v>
      </c>
      <c r="I20327" s="68" t="str">
        <f>VLOOKUP(E20327,Refs!$P$2:$R$29,3,FALSE)</f>
        <v>Y59</v>
      </c>
      <c r="J20327" s="68" t="str">
        <f>VLOOKUP(E20327,Refs!$P$2:$S$29,4,FALSE)</f>
        <v>South East</v>
      </c>
      <c r="K20327" s="28" t="str">
        <f t="shared" si="642"/>
        <v>-</v>
      </c>
    </row>
    <row r="20328" spans="1:11" x14ac:dyDescent="0.35">
      <c r="A20328" s="69">
        <f t="shared" si="641"/>
        <v>45992</v>
      </c>
      <c r="B20328" t="s">
        <v>940</v>
      </c>
      <c r="C20328" t="s">
        <v>288</v>
      </c>
      <c r="D20328" t="s">
        <v>887</v>
      </c>
      <c r="E20328" t="s">
        <v>321</v>
      </c>
      <c r="F20328" t="s">
        <v>322</v>
      </c>
      <c r="G20328" t="s">
        <v>730</v>
      </c>
      <c r="H20328" t="s">
        <v>886</v>
      </c>
      <c r="I20328" s="68" t="str">
        <f>VLOOKUP(E20328,Refs!$P$2:$R$29,3,FALSE)</f>
        <v>Y59</v>
      </c>
      <c r="J20328" s="68" t="str">
        <f>VLOOKUP(E20328,Refs!$P$2:$S$29,4,FALSE)</f>
        <v>South East</v>
      </c>
      <c r="K20328" s="28" t="str">
        <f t="shared" si="642"/>
        <v>-</v>
      </c>
    </row>
    <row r="20329" spans="1:11" x14ac:dyDescent="0.35">
      <c r="A20329" s="69">
        <f t="shared" si="641"/>
        <v>45992</v>
      </c>
      <c r="B20329" t="s">
        <v>940</v>
      </c>
      <c r="C20329" t="s">
        <v>288</v>
      </c>
      <c r="D20329" t="s">
        <v>887</v>
      </c>
      <c r="E20329" t="s">
        <v>321</v>
      </c>
      <c r="F20329" t="s">
        <v>322</v>
      </c>
      <c r="G20329" t="s">
        <v>729</v>
      </c>
      <c r="H20329" t="s">
        <v>886</v>
      </c>
      <c r="I20329" s="68" t="str">
        <f>VLOOKUP(E20329,Refs!$P$2:$R$29,3,FALSE)</f>
        <v>Y59</v>
      </c>
      <c r="J20329" s="68" t="str">
        <f>VLOOKUP(E20329,Refs!$P$2:$S$29,4,FALSE)</f>
        <v>South East</v>
      </c>
      <c r="K20329" s="28" t="str">
        <f t="shared" si="642"/>
        <v>-</v>
      </c>
    </row>
    <row r="20330" spans="1:11" x14ac:dyDescent="0.35">
      <c r="A20330" s="69">
        <f t="shared" si="641"/>
        <v>45992</v>
      </c>
      <c r="B20330" t="s">
        <v>940</v>
      </c>
      <c r="C20330" t="s">
        <v>288</v>
      </c>
      <c r="D20330" t="s">
        <v>887</v>
      </c>
      <c r="E20330" t="s">
        <v>329</v>
      </c>
      <c r="F20330" t="s">
        <v>330</v>
      </c>
      <c r="G20330" t="s">
        <v>10</v>
      </c>
      <c r="H20330">
        <v>83436</v>
      </c>
      <c r="I20330" s="68" t="str">
        <f>VLOOKUP(E20330,Refs!$P$2:$R$29,3,FALSE)</f>
        <v>Y59</v>
      </c>
      <c r="J20330" s="68" t="str">
        <f>VLOOKUP(E20330,Refs!$P$2:$S$29,4,FALSE)</f>
        <v>South East</v>
      </c>
      <c r="K20330" s="28">
        <f t="shared" si="642"/>
        <v>83436</v>
      </c>
    </row>
    <row r="20331" spans="1:11" x14ac:dyDescent="0.35">
      <c r="A20331" s="69">
        <f t="shared" si="641"/>
        <v>45992</v>
      </c>
      <c r="B20331" t="s">
        <v>940</v>
      </c>
      <c r="C20331" t="s">
        <v>288</v>
      </c>
      <c r="D20331" t="s">
        <v>887</v>
      </c>
      <c r="E20331" t="s">
        <v>329</v>
      </c>
      <c r="F20331" t="s">
        <v>330</v>
      </c>
      <c r="G20331" t="s">
        <v>69</v>
      </c>
      <c r="H20331">
        <v>5047</v>
      </c>
      <c r="I20331" s="68" t="str">
        <f>VLOOKUP(E20331,Refs!$P$2:$R$29,3,FALSE)</f>
        <v>Y59</v>
      </c>
      <c r="J20331" s="68" t="str">
        <f>VLOOKUP(E20331,Refs!$P$2:$S$29,4,FALSE)</f>
        <v>South East</v>
      </c>
      <c r="K20331" s="28">
        <f t="shared" si="642"/>
        <v>5047</v>
      </c>
    </row>
    <row r="20332" spans="1:11" x14ac:dyDescent="0.35">
      <c r="A20332" s="69">
        <f t="shared" si="641"/>
        <v>45992</v>
      </c>
      <c r="B20332" t="s">
        <v>940</v>
      </c>
      <c r="C20332" t="s">
        <v>288</v>
      </c>
      <c r="D20332" t="s">
        <v>887</v>
      </c>
      <c r="E20332" t="s">
        <v>329</v>
      </c>
      <c r="F20332" t="s">
        <v>330</v>
      </c>
      <c r="G20332" t="s">
        <v>20</v>
      </c>
      <c r="H20332">
        <v>76732</v>
      </c>
      <c r="I20332" s="68" t="str">
        <f>VLOOKUP(E20332,Refs!$P$2:$R$29,3,FALSE)</f>
        <v>Y59</v>
      </c>
      <c r="J20332" s="68" t="str">
        <f>VLOOKUP(E20332,Refs!$P$2:$S$29,4,FALSE)</f>
        <v>South East</v>
      </c>
      <c r="K20332" s="28">
        <f t="shared" si="642"/>
        <v>76732</v>
      </c>
    </row>
    <row r="20333" spans="1:11" x14ac:dyDescent="0.35">
      <c r="A20333" s="69">
        <f t="shared" si="641"/>
        <v>45992</v>
      </c>
      <c r="B20333" t="s">
        <v>940</v>
      </c>
      <c r="C20333" t="s">
        <v>288</v>
      </c>
      <c r="D20333" t="s">
        <v>887</v>
      </c>
      <c r="E20333" t="s">
        <v>329</v>
      </c>
      <c r="F20333" t="s">
        <v>330</v>
      </c>
      <c r="G20333" t="s">
        <v>23</v>
      </c>
      <c r="H20333">
        <v>44706</v>
      </c>
      <c r="I20333" s="68" t="str">
        <f>VLOOKUP(E20333,Refs!$P$2:$R$29,3,FALSE)</f>
        <v>Y59</v>
      </c>
      <c r="J20333" s="68" t="str">
        <f>VLOOKUP(E20333,Refs!$P$2:$S$29,4,FALSE)</f>
        <v>South East</v>
      </c>
      <c r="K20333" s="28">
        <f t="shared" si="642"/>
        <v>44706</v>
      </c>
    </row>
    <row r="20334" spans="1:11" x14ac:dyDescent="0.35">
      <c r="A20334" s="69">
        <f t="shared" si="641"/>
        <v>45992</v>
      </c>
      <c r="B20334" t="s">
        <v>940</v>
      </c>
      <c r="C20334" t="s">
        <v>288</v>
      </c>
      <c r="D20334" t="s">
        <v>887</v>
      </c>
      <c r="E20334" t="s">
        <v>329</v>
      </c>
      <c r="F20334" t="s">
        <v>330</v>
      </c>
      <c r="G20334" t="s">
        <v>19</v>
      </c>
      <c r="H20334">
        <v>6704</v>
      </c>
      <c r="I20334" s="68" t="str">
        <f>VLOOKUP(E20334,Refs!$P$2:$R$29,3,FALSE)</f>
        <v>Y59</v>
      </c>
      <c r="J20334" s="68" t="str">
        <f>VLOOKUP(E20334,Refs!$P$2:$S$29,4,FALSE)</f>
        <v>South East</v>
      </c>
      <c r="K20334" s="28">
        <f t="shared" si="642"/>
        <v>6704</v>
      </c>
    </row>
    <row r="20335" spans="1:11" x14ac:dyDescent="0.35">
      <c r="A20335" s="69">
        <f t="shared" si="641"/>
        <v>45992</v>
      </c>
      <c r="B20335" t="s">
        <v>940</v>
      </c>
      <c r="C20335" t="s">
        <v>288</v>
      </c>
      <c r="D20335" t="s">
        <v>887</v>
      </c>
      <c r="E20335" t="s">
        <v>329</v>
      </c>
      <c r="F20335" t="s">
        <v>330</v>
      </c>
      <c r="G20335" t="s">
        <v>21</v>
      </c>
      <c r="H20335">
        <v>13019982</v>
      </c>
      <c r="I20335" s="68" t="str">
        <f>VLOOKUP(E20335,Refs!$P$2:$R$29,3,FALSE)</f>
        <v>Y59</v>
      </c>
      <c r="J20335" s="68" t="str">
        <f>VLOOKUP(E20335,Refs!$P$2:$S$29,4,FALSE)</f>
        <v>South East</v>
      </c>
      <c r="K20335" s="28">
        <f t="shared" si="642"/>
        <v>13019982</v>
      </c>
    </row>
    <row r="20336" spans="1:11" x14ac:dyDescent="0.35">
      <c r="A20336" s="69">
        <f t="shared" si="641"/>
        <v>45992</v>
      </c>
      <c r="B20336" t="s">
        <v>940</v>
      </c>
      <c r="C20336" t="s">
        <v>288</v>
      </c>
      <c r="D20336" t="s">
        <v>887</v>
      </c>
      <c r="E20336" t="s">
        <v>329</v>
      </c>
      <c r="F20336" t="s">
        <v>330</v>
      </c>
      <c r="G20336" t="s">
        <v>70</v>
      </c>
      <c r="H20336">
        <v>769</v>
      </c>
      <c r="I20336" s="68" t="str">
        <f>VLOOKUP(E20336,Refs!$P$2:$R$29,3,FALSE)</f>
        <v>Y59</v>
      </c>
      <c r="J20336" s="68" t="str">
        <f>VLOOKUP(E20336,Refs!$P$2:$S$29,4,FALSE)</f>
        <v>South East</v>
      </c>
      <c r="K20336" s="28">
        <f t="shared" si="642"/>
        <v>769</v>
      </c>
    </row>
    <row r="20337" spans="1:11" x14ac:dyDescent="0.35">
      <c r="A20337" s="69">
        <f t="shared" si="641"/>
        <v>45992</v>
      </c>
      <c r="B20337" t="s">
        <v>940</v>
      </c>
      <c r="C20337" t="s">
        <v>288</v>
      </c>
      <c r="D20337" t="s">
        <v>887</v>
      </c>
      <c r="E20337" t="s">
        <v>329</v>
      </c>
      <c r="F20337" t="s">
        <v>330</v>
      </c>
      <c r="G20337" t="s">
        <v>71</v>
      </c>
      <c r="H20337">
        <v>1467</v>
      </c>
      <c r="I20337" s="68" t="str">
        <f>VLOOKUP(E20337,Refs!$P$2:$R$29,3,FALSE)</f>
        <v>Y59</v>
      </c>
      <c r="J20337" s="68" t="str">
        <f>VLOOKUP(E20337,Refs!$P$2:$S$29,4,FALSE)</f>
        <v>South East</v>
      </c>
      <c r="K20337" s="28">
        <f t="shared" si="642"/>
        <v>1467</v>
      </c>
    </row>
    <row r="20338" spans="1:11" x14ac:dyDescent="0.35">
      <c r="A20338" s="69">
        <f t="shared" si="641"/>
        <v>45992</v>
      </c>
      <c r="B20338" t="s">
        <v>940</v>
      </c>
      <c r="C20338" t="s">
        <v>288</v>
      </c>
      <c r="D20338" t="s">
        <v>887</v>
      </c>
      <c r="E20338" t="s">
        <v>329</v>
      </c>
      <c r="F20338" t="s">
        <v>330</v>
      </c>
      <c r="G20338" t="s">
        <v>72</v>
      </c>
      <c r="H20338">
        <v>1739937</v>
      </c>
      <c r="I20338" s="68" t="str">
        <f>VLOOKUP(E20338,Refs!$P$2:$R$29,3,FALSE)</f>
        <v>Y59</v>
      </c>
      <c r="J20338" s="68" t="str">
        <f>VLOOKUP(E20338,Refs!$P$2:$S$29,4,FALSE)</f>
        <v>South East</v>
      </c>
      <c r="K20338" s="28">
        <f t="shared" si="642"/>
        <v>1739937</v>
      </c>
    </row>
    <row r="20339" spans="1:11" x14ac:dyDescent="0.35">
      <c r="A20339" s="69">
        <f t="shared" si="641"/>
        <v>45992</v>
      </c>
      <c r="B20339" t="s">
        <v>940</v>
      </c>
      <c r="C20339" t="s">
        <v>288</v>
      </c>
      <c r="D20339" t="s">
        <v>887</v>
      </c>
      <c r="E20339" t="s">
        <v>329</v>
      </c>
      <c r="F20339" t="s">
        <v>330</v>
      </c>
      <c r="G20339" t="s">
        <v>73</v>
      </c>
      <c r="H20339">
        <v>21125</v>
      </c>
      <c r="I20339" s="68" t="str">
        <f>VLOOKUP(E20339,Refs!$P$2:$R$29,3,FALSE)</f>
        <v>Y59</v>
      </c>
      <c r="J20339" s="68" t="str">
        <f>VLOOKUP(E20339,Refs!$P$2:$S$29,4,FALSE)</f>
        <v>South East</v>
      </c>
      <c r="K20339" s="28">
        <f t="shared" si="642"/>
        <v>21125</v>
      </c>
    </row>
    <row r="20340" spans="1:11" x14ac:dyDescent="0.35">
      <c r="A20340" s="69">
        <f t="shared" si="641"/>
        <v>45992</v>
      </c>
      <c r="B20340" t="s">
        <v>940</v>
      </c>
      <c r="C20340" t="s">
        <v>288</v>
      </c>
      <c r="D20340" t="s">
        <v>887</v>
      </c>
      <c r="E20340" t="s">
        <v>329</v>
      </c>
      <c r="F20340" t="s">
        <v>330</v>
      </c>
      <c r="G20340" t="s">
        <v>74</v>
      </c>
      <c r="H20340">
        <v>82811576</v>
      </c>
      <c r="I20340" s="68" t="str">
        <f>VLOOKUP(E20340,Refs!$P$2:$R$29,3,FALSE)</f>
        <v>Y59</v>
      </c>
      <c r="J20340" s="68" t="str">
        <f>VLOOKUP(E20340,Refs!$P$2:$S$29,4,FALSE)</f>
        <v>South East</v>
      </c>
      <c r="K20340" s="28">
        <f t="shared" si="642"/>
        <v>82811576</v>
      </c>
    </row>
    <row r="20341" spans="1:11" x14ac:dyDescent="0.35">
      <c r="A20341" s="69">
        <f t="shared" si="641"/>
        <v>45992</v>
      </c>
      <c r="B20341" t="s">
        <v>940</v>
      </c>
      <c r="C20341" t="s">
        <v>288</v>
      </c>
      <c r="D20341" t="s">
        <v>887</v>
      </c>
      <c r="E20341" t="s">
        <v>329</v>
      </c>
      <c r="F20341" t="s">
        <v>330</v>
      </c>
      <c r="G20341" t="s">
        <v>26</v>
      </c>
      <c r="H20341">
        <v>71787</v>
      </c>
      <c r="I20341" s="68" t="str">
        <f>VLOOKUP(E20341,Refs!$P$2:$R$29,3,FALSE)</f>
        <v>Y59</v>
      </c>
      <c r="J20341" s="68" t="str">
        <f>VLOOKUP(E20341,Refs!$P$2:$S$29,4,FALSE)</f>
        <v>South East</v>
      </c>
      <c r="K20341" s="28">
        <f t="shared" si="642"/>
        <v>71787</v>
      </c>
    </row>
    <row r="20342" spans="1:11" x14ac:dyDescent="0.35">
      <c r="A20342" s="69">
        <f t="shared" si="641"/>
        <v>45992</v>
      </c>
      <c r="B20342" t="s">
        <v>940</v>
      </c>
      <c r="C20342" t="s">
        <v>288</v>
      </c>
      <c r="D20342" t="s">
        <v>887</v>
      </c>
      <c r="E20342" t="s">
        <v>329</v>
      </c>
      <c r="F20342" t="s">
        <v>330</v>
      </c>
      <c r="G20342" t="s">
        <v>75</v>
      </c>
      <c r="H20342">
        <v>8</v>
      </c>
      <c r="I20342" s="68" t="str">
        <f>VLOOKUP(E20342,Refs!$P$2:$R$29,3,FALSE)</f>
        <v>Y59</v>
      </c>
      <c r="J20342" s="68" t="str">
        <f>VLOOKUP(E20342,Refs!$P$2:$S$29,4,FALSE)</f>
        <v>South East</v>
      </c>
      <c r="K20342" s="28">
        <f t="shared" si="642"/>
        <v>8</v>
      </c>
    </row>
    <row r="20343" spans="1:11" x14ac:dyDescent="0.35">
      <c r="A20343" s="69">
        <f t="shared" si="641"/>
        <v>45992</v>
      </c>
      <c r="B20343" t="s">
        <v>940</v>
      </c>
      <c r="C20343" t="s">
        <v>288</v>
      </c>
      <c r="D20343" t="s">
        <v>887</v>
      </c>
      <c r="E20343" t="s">
        <v>329</v>
      </c>
      <c r="F20343" t="s">
        <v>330</v>
      </c>
      <c r="G20343" t="s">
        <v>76</v>
      </c>
      <c r="H20343">
        <v>49051</v>
      </c>
      <c r="I20343" s="68" t="str">
        <f>VLOOKUP(E20343,Refs!$P$2:$R$29,3,FALSE)</f>
        <v>Y59</v>
      </c>
      <c r="J20343" s="68" t="str">
        <f>VLOOKUP(E20343,Refs!$P$2:$S$29,4,FALSE)</f>
        <v>South East</v>
      </c>
      <c r="K20343" s="28">
        <f t="shared" si="642"/>
        <v>49051</v>
      </c>
    </row>
    <row r="20344" spans="1:11" x14ac:dyDescent="0.35">
      <c r="A20344" s="69">
        <f t="shared" si="641"/>
        <v>45992</v>
      </c>
      <c r="B20344" t="s">
        <v>940</v>
      </c>
      <c r="C20344" t="s">
        <v>288</v>
      </c>
      <c r="D20344" t="s">
        <v>887</v>
      </c>
      <c r="E20344" t="s">
        <v>329</v>
      </c>
      <c r="F20344" t="s">
        <v>330</v>
      </c>
      <c r="G20344" t="s">
        <v>77</v>
      </c>
      <c r="H20344">
        <v>22543</v>
      </c>
      <c r="I20344" s="68" t="str">
        <f>VLOOKUP(E20344,Refs!$P$2:$R$29,3,FALSE)</f>
        <v>Y59</v>
      </c>
      <c r="J20344" s="68" t="str">
        <f>VLOOKUP(E20344,Refs!$P$2:$S$29,4,FALSE)</f>
        <v>South East</v>
      </c>
      <c r="K20344" s="28">
        <f t="shared" si="642"/>
        <v>22543</v>
      </c>
    </row>
    <row r="20345" spans="1:11" x14ac:dyDescent="0.35">
      <c r="A20345" s="69">
        <f t="shared" si="641"/>
        <v>45992</v>
      </c>
      <c r="B20345" t="s">
        <v>940</v>
      </c>
      <c r="C20345" t="s">
        <v>288</v>
      </c>
      <c r="D20345" t="s">
        <v>887</v>
      </c>
      <c r="E20345" t="s">
        <v>329</v>
      </c>
      <c r="F20345" t="s">
        <v>330</v>
      </c>
      <c r="G20345" t="s">
        <v>78</v>
      </c>
      <c r="H20345">
        <v>0</v>
      </c>
      <c r="I20345" s="68" t="str">
        <f>VLOOKUP(E20345,Refs!$P$2:$R$29,3,FALSE)</f>
        <v>Y59</v>
      </c>
      <c r="J20345" s="68" t="str">
        <f>VLOOKUP(E20345,Refs!$P$2:$S$29,4,FALSE)</f>
        <v>South East</v>
      </c>
      <c r="K20345" s="28" t="str">
        <f t="shared" si="642"/>
        <v/>
      </c>
    </row>
    <row r="20346" spans="1:11" x14ac:dyDescent="0.35">
      <c r="A20346" s="69">
        <f t="shared" si="641"/>
        <v>45992</v>
      </c>
      <c r="B20346" t="s">
        <v>940</v>
      </c>
      <c r="C20346" t="s">
        <v>288</v>
      </c>
      <c r="D20346" t="s">
        <v>887</v>
      </c>
      <c r="E20346" t="s">
        <v>329</v>
      </c>
      <c r="F20346" t="s">
        <v>330</v>
      </c>
      <c r="G20346" t="s">
        <v>79</v>
      </c>
      <c r="H20346">
        <v>185</v>
      </c>
      <c r="I20346" s="68" t="str">
        <f>VLOOKUP(E20346,Refs!$P$2:$R$29,3,FALSE)</f>
        <v>Y59</v>
      </c>
      <c r="J20346" s="68" t="str">
        <f>VLOOKUP(E20346,Refs!$P$2:$S$29,4,FALSE)</f>
        <v>South East</v>
      </c>
      <c r="K20346" s="28">
        <f t="shared" si="642"/>
        <v>185</v>
      </c>
    </row>
    <row r="20347" spans="1:11" x14ac:dyDescent="0.35">
      <c r="A20347" s="69">
        <f t="shared" si="641"/>
        <v>45992</v>
      </c>
      <c r="B20347" t="s">
        <v>940</v>
      </c>
      <c r="C20347" t="s">
        <v>288</v>
      </c>
      <c r="D20347" t="s">
        <v>887</v>
      </c>
      <c r="E20347" t="s">
        <v>329</v>
      </c>
      <c r="F20347" t="s">
        <v>330</v>
      </c>
      <c r="G20347" t="s">
        <v>25</v>
      </c>
      <c r="H20347">
        <v>22811</v>
      </c>
      <c r="I20347" s="68" t="str">
        <f>VLOOKUP(E20347,Refs!$P$2:$R$29,3,FALSE)</f>
        <v>Y59</v>
      </c>
      <c r="J20347" s="68" t="str">
        <f>VLOOKUP(E20347,Refs!$P$2:$S$29,4,FALSE)</f>
        <v>South East</v>
      </c>
      <c r="K20347" s="28">
        <f t="shared" si="642"/>
        <v>22811</v>
      </c>
    </row>
    <row r="20348" spans="1:11" x14ac:dyDescent="0.35">
      <c r="A20348" s="69">
        <f t="shared" si="641"/>
        <v>45992</v>
      </c>
      <c r="B20348" t="s">
        <v>940</v>
      </c>
      <c r="C20348" t="s">
        <v>288</v>
      </c>
      <c r="D20348" t="s">
        <v>887</v>
      </c>
      <c r="E20348" t="s">
        <v>329</v>
      </c>
      <c r="F20348" t="s">
        <v>330</v>
      </c>
      <c r="G20348" t="s">
        <v>80</v>
      </c>
      <c r="H20348">
        <v>184</v>
      </c>
      <c r="I20348" s="68" t="str">
        <f>VLOOKUP(E20348,Refs!$P$2:$R$29,3,FALSE)</f>
        <v>Y59</v>
      </c>
      <c r="J20348" s="68" t="str">
        <f>VLOOKUP(E20348,Refs!$P$2:$S$29,4,FALSE)</f>
        <v>South East</v>
      </c>
      <c r="K20348" s="28">
        <f t="shared" si="642"/>
        <v>184</v>
      </c>
    </row>
    <row r="20349" spans="1:11" x14ac:dyDescent="0.35">
      <c r="A20349" s="69">
        <f t="shared" si="641"/>
        <v>45992</v>
      </c>
      <c r="B20349" t="s">
        <v>940</v>
      </c>
      <c r="C20349" t="s">
        <v>288</v>
      </c>
      <c r="D20349" t="s">
        <v>887</v>
      </c>
      <c r="E20349" t="s">
        <v>329</v>
      </c>
      <c r="F20349" t="s">
        <v>330</v>
      </c>
      <c r="G20349" t="s">
        <v>81</v>
      </c>
      <c r="H20349">
        <v>11972</v>
      </c>
      <c r="I20349" s="68" t="str">
        <f>VLOOKUP(E20349,Refs!$P$2:$R$29,3,FALSE)</f>
        <v>Y59</v>
      </c>
      <c r="J20349" s="68" t="str">
        <f>VLOOKUP(E20349,Refs!$P$2:$S$29,4,FALSE)</f>
        <v>South East</v>
      </c>
      <c r="K20349" s="28">
        <f t="shared" si="642"/>
        <v>11972</v>
      </c>
    </row>
    <row r="20350" spans="1:11" x14ac:dyDescent="0.35">
      <c r="A20350" s="69">
        <f t="shared" si="641"/>
        <v>45992</v>
      </c>
      <c r="B20350" t="s">
        <v>940</v>
      </c>
      <c r="C20350" t="s">
        <v>288</v>
      </c>
      <c r="D20350" t="s">
        <v>887</v>
      </c>
      <c r="E20350" t="s">
        <v>329</v>
      </c>
      <c r="F20350" t="s">
        <v>330</v>
      </c>
      <c r="G20350" t="s">
        <v>82</v>
      </c>
      <c r="H20350">
        <v>3918</v>
      </c>
      <c r="I20350" s="68" t="str">
        <f>VLOOKUP(E20350,Refs!$P$2:$R$29,3,FALSE)</f>
        <v>Y59</v>
      </c>
      <c r="J20350" s="68" t="str">
        <f>VLOOKUP(E20350,Refs!$P$2:$S$29,4,FALSE)</f>
        <v>South East</v>
      </c>
      <c r="K20350" s="28">
        <f t="shared" si="642"/>
        <v>3918</v>
      </c>
    </row>
    <row r="20351" spans="1:11" x14ac:dyDescent="0.35">
      <c r="A20351" s="69">
        <f t="shared" si="641"/>
        <v>45992</v>
      </c>
      <c r="B20351" t="s">
        <v>940</v>
      </c>
      <c r="C20351" t="s">
        <v>288</v>
      </c>
      <c r="D20351" t="s">
        <v>887</v>
      </c>
      <c r="E20351" t="s">
        <v>329</v>
      </c>
      <c r="F20351" t="s">
        <v>330</v>
      </c>
      <c r="G20351" t="s">
        <v>83</v>
      </c>
      <c r="H20351">
        <v>2623</v>
      </c>
      <c r="I20351" s="68" t="str">
        <f>VLOOKUP(E20351,Refs!$P$2:$R$29,3,FALSE)</f>
        <v>Y59</v>
      </c>
      <c r="J20351" s="68" t="str">
        <f>VLOOKUP(E20351,Refs!$P$2:$S$29,4,FALSE)</f>
        <v>South East</v>
      </c>
      <c r="K20351" s="28">
        <f t="shared" si="642"/>
        <v>2623</v>
      </c>
    </row>
    <row r="20352" spans="1:11" x14ac:dyDescent="0.35">
      <c r="A20352" s="69">
        <f t="shared" si="641"/>
        <v>45992</v>
      </c>
      <c r="B20352" t="s">
        <v>940</v>
      </c>
      <c r="C20352" t="s">
        <v>288</v>
      </c>
      <c r="D20352" t="s">
        <v>887</v>
      </c>
      <c r="E20352" t="s">
        <v>329</v>
      </c>
      <c r="F20352" t="s">
        <v>330</v>
      </c>
      <c r="G20352" t="s">
        <v>84</v>
      </c>
      <c r="H20352">
        <v>6584</v>
      </c>
      <c r="I20352" s="68" t="str">
        <f>VLOOKUP(E20352,Refs!$P$2:$R$29,3,FALSE)</f>
        <v>Y59</v>
      </c>
      <c r="J20352" s="68" t="str">
        <f>VLOOKUP(E20352,Refs!$P$2:$S$29,4,FALSE)</f>
        <v>South East</v>
      </c>
      <c r="K20352" s="28">
        <f t="shared" si="642"/>
        <v>6584</v>
      </c>
    </row>
    <row r="20353" spans="1:11" x14ac:dyDescent="0.35">
      <c r="A20353" s="69">
        <f t="shared" si="641"/>
        <v>45992</v>
      </c>
      <c r="B20353" t="s">
        <v>940</v>
      </c>
      <c r="C20353" t="s">
        <v>288</v>
      </c>
      <c r="D20353" t="s">
        <v>887</v>
      </c>
      <c r="E20353" t="s">
        <v>329</v>
      </c>
      <c r="F20353" t="s">
        <v>330</v>
      </c>
      <c r="G20353" t="s">
        <v>85</v>
      </c>
      <c r="H20353">
        <v>3447</v>
      </c>
      <c r="I20353" s="68" t="str">
        <f>VLOOKUP(E20353,Refs!$P$2:$R$29,3,FALSE)</f>
        <v>Y59</v>
      </c>
      <c r="J20353" s="68" t="str">
        <f>VLOOKUP(E20353,Refs!$P$2:$S$29,4,FALSE)</f>
        <v>South East</v>
      </c>
      <c r="K20353" s="28">
        <f t="shared" si="642"/>
        <v>3447</v>
      </c>
    </row>
    <row r="20354" spans="1:11" x14ac:dyDescent="0.35">
      <c r="A20354" s="69">
        <f t="shared" si="641"/>
        <v>45992</v>
      </c>
      <c r="B20354" t="s">
        <v>940</v>
      </c>
      <c r="C20354" t="s">
        <v>288</v>
      </c>
      <c r="D20354" t="s">
        <v>887</v>
      </c>
      <c r="E20354" t="s">
        <v>329</v>
      </c>
      <c r="F20354" t="s">
        <v>330</v>
      </c>
      <c r="G20354" t="s">
        <v>86</v>
      </c>
      <c r="H20354">
        <v>1015</v>
      </c>
      <c r="I20354" s="68" t="str">
        <f>VLOOKUP(E20354,Refs!$P$2:$R$29,3,FALSE)</f>
        <v>Y59</v>
      </c>
      <c r="J20354" s="68" t="str">
        <f>VLOOKUP(E20354,Refs!$P$2:$S$29,4,FALSE)</f>
        <v>South East</v>
      </c>
      <c r="K20354" s="28">
        <f t="shared" si="642"/>
        <v>1015</v>
      </c>
    </row>
    <row r="20355" spans="1:11" x14ac:dyDescent="0.35">
      <c r="A20355" s="69">
        <f t="shared" ref="A20355:A20418" si="643">DATEVALUE(RIGHT(B20355,8))</f>
        <v>45992</v>
      </c>
      <c r="B20355" t="s">
        <v>940</v>
      </c>
      <c r="C20355" t="s">
        <v>288</v>
      </c>
      <c r="D20355" t="s">
        <v>887</v>
      </c>
      <c r="E20355" t="s">
        <v>329</v>
      </c>
      <c r="F20355" t="s">
        <v>330</v>
      </c>
      <c r="G20355" t="s">
        <v>87</v>
      </c>
      <c r="H20355">
        <v>9021</v>
      </c>
      <c r="I20355" s="68" t="str">
        <f>VLOOKUP(E20355,Refs!$P$2:$R$29,3,FALSE)</f>
        <v>Y59</v>
      </c>
      <c r="J20355" s="68" t="str">
        <f>VLOOKUP(E20355,Refs!$P$2:$S$29,4,FALSE)</f>
        <v>South East</v>
      </c>
      <c r="K20355" s="28">
        <f t="shared" si="642"/>
        <v>9021</v>
      </c>
    </row>
    <row r="20356" spans="1:11" x14ac:dyDescent="0.35">
      <c r="A20356" s="69">
        <f t="shared" si="643"/>
        <v>45992</v>
      </c>
      <c r="B20356" t="s">
        <v>940</v>
      </c>
      <c r="C20356" t="s">
        <v>288</v>
      </c>
      <c r="D20356" t="s">
        <v>887</v>
      </c>
      <c r="E20356" t="s">
        <v>329</v>
      </c>
      <c r="F20356" t="s">
        <v>330</v>
      </c>
      <c r="G20356" t="s">
        <v>88</v>
      </c>
      <c r="H20356">
        <v>24902</v>
      </c>
      <c r="I20356" s="68" t="str">
        <f>VLOOKUP(E20356,Refs!$P$2:$R$29,3,FALSE)</f>
        <v>Y59</v>
      </c>
      <c r="J20356" s="68" t="str">
        <f>VLOOKUP(E20356,Refs!$P$2:$S$29,4,FALSE)</f>
        <v>South East</v>
      </c>
      <c r="K20356" s="28">
        <f t="shared" si="642"/>
        <v>24902</v>
      </c>
    </row>
    <row r="20357" spans="1:11" x14ac:dyDescent="0.35">
      <c r="A20357" s="69">
        <f t="shared" si="643"/>
        <v>45992</v>
      </c>
      <c r="B20357" t="s">
        <v>940</v>
      </c>
      <c r="C20357" t="s">
        <v>288</v>
      </c>
      <c r="D20357" t="s">
        <v>887</v>
      </c>
      <c r="E20357" t="s">
        <v>329</v>
      </c>
      <c r="F20357" t="s">
        <v>330</v>
      </c>
      <c r="G20357" t="s">
        <v>89</v>
      </c>
      <c r="H20357">
        <v>71748</v>
      </c>
      <c r="I20357" s="68" t="str">
        <f>VLOOKUP(E20357,Refs!$P$2:$R$29,3,FALSE)</f>
        <v>Y59</v>
      </c>
      <c r="J20357" s="68" t="str">
        <f>VLOOKUP(E20357,Refs!$P$2:$S$29,4,FALSE)</f>
        <v>South East</v>
      </c>
      <c r="K20357" s="28">
        <f t="shared" si="642"/>
        <v>71748</v>
      </c>
    </row>
    <row r="20358" spans="1:11" x14ac:dyDescent="0.35">
      <c r="A20358" s="69">
        <f t="shared" si="643"/>
        <v>45992</v>
      </c>
      <c r="B20358" t="s">
        <v>940</v>
      </c>
      <c r="C20358" t="s">
        <v>288</v>
      </c>
      <c r="D20358" t="s">
        <v>887</v>
      </c>
      <c r="E20358" t="s">
        <v>329</v>
      </c>
      <c r="F20358" t="s">
        <v>330</v>
      </c>
      <c r="G20358" t="s">
        <v>27</v>
      </c>
      <c r="H20358">
        <v>6779</v>
      </c>
      <c r="I20358" s="68" t="str">
        <f>VLOOKUP(E20358,Refs!$P$2:$R$29,3,FALSE)</f>
        <v>Y59</v>
      </c>
      <c r="J20358" s="68" t="str">
        <f>VLOOKUP(E20358,Refs!$P$2:$S$29,4,FALSE)</f>
        <v>South East</v>
      </c>
      <c r="K20358" s="28">
        <f t="shared" si="642"/>
        <v>6779</v>
      </c>
    </row>
    <row r="20359" spans="1:11" x14ac:dyDescent="0.35">
      <c r="A20359" s="69">
        <f t="shared" si="643"/>
        <v>45992</v>
      </c>
      <c r="B20359" t="s">
        <v>940</v>
      </c>
      <c r="C20359" t="s">
        <v>288</v>
      </c>
      <c r="D20359" t="s">
        <v>887</v>
      </c>
      <c r="E20359" t="s">
        <v>329</v>
      </c>
      <c r="F20359" t="s">
        <v>330</v>
      </c>
      <c r="G20359" t="s">
        <v>29</v>
      </c>
      <c r="H20359">
        <v>8175</v>
      </c>
      <c r="I20359" s="68" t="str">
        <f>VLOOKUP(E20359,Refs!$P$2:$R$29,3,FALSE)</f>
        <v>Y59</v>
      </c>
      <c r="J20359" s="68" t="str">
        <f>VLOOKUP(E20359,Refs!$P$2:$S$29,4,FALSE)</f>
        <v>South East</v>
      </c>
      <c r="K20359" s="28">
        <f t="shared" si="642"/>
        <v>8175</v>
      </c>
    </row>
    <row r="20360" spans="1:11" x14ac:dyDescent="0.35">
      <c r="A20360" s="69">
        <f t="shared" si="643"/>
        <v>45992</v>
      </c>
      <c r="B20360" t="s">
        <v>940</v>
      </c>
      <c r="C20360" t="s">
        <v>288</v>
      </c>
      <c r="D20360" t="s">
        <v>887</v>
      </c>
      <c r="E20360" t="s">
        <v>329</v>
      </c>
      <c r="F20360" t="s">
        <v>330</v>
      </c>
      <c r="G20360" t="s">
        <v>90</v>
      </c>
      <c r="H20360">
        <v>5301</v>
      </c>
      <c r="I20360" s="68" t="str">
        <f>VLOOKUP(E20360,Refs!$P$2:$R$29,3,FALSE)</f>
        <v>Y59</v>
      </c>
      <c r="J20360" s="68" t="str">
        <f>VLOOKUP(E20360,Refs!$P$2:$S$29,4,FALSE)</f>
        <v>South East</v>
      </c>
      <c r="K20360" s="28">
        <f t="shared" si="642"/>
        <v>5301</v>
      </c>
    </row>
    <row r="20361" spans="1:11" x14ac:dyDescent="0.35">
      <c r="A20361" s="69">
        <f t="shared" si="643"/>
        <v>45992</v>
      </c>
      <c r="B20361" t="s">
        <v>940</v>
      </c>
      <c r="C20361" t="s">
        <v>288</v>
      </c>
      <c r="D20361" t="s">
        <v>887</v>
      </c>
      <c r="E20361" t="s">
        <v>329</v>
      </c>
      <c r="F20361" t="s">
        <v>330</v>
      </c>
      <c r="G20361" t="s">
        <v>91</v>
      </c>
      <c r="H20361">
        <v>15</v>
      </c>
      <c r="I20361" s="68" t="str">
        <f>VLOOKUP(E20361,Refs!$P$2:$R$29,3,FALSE)</f>
        <v>Y59</v>
      </c>
      <c r="J20361" s="68" t="str">
        <f>VLOOKUP(E20361,Refs!$P$2:$S$29,4,FALSE)</f>
        <v>South East</v>
      </c>
      <c r="K20361" s="28">
        <f t="shared" si="642"/>
        <v>15</v>
      </c>
    </row>
    <row r="20362" spans="1:11" x14ac:dyDescent="0.35">
      <c r="A20362" s="69">
        <f t="shared" si="643"/>
        <v>45992</v>
      </c>
      <c r="B20362" t="s">
        <v>940</v>
      </c>
      <c r="C20362" t="s">
        <v>288</v>
      </c>
      <c r="D20362" t="s">
        <v>887</v>
      </c>
      <c r="E20362" t="s">
        <v>329</v>
      </c>
      <c r="F20362" t="s">
        <v>330</v>
      </c>
      <c r="G20362" t="s">
        <v>92</v>
      </c>
      <c r="H20362">
        <v>2900</v>
      </c>
      <c r="I20362" s="68" t="str">
        <f>VLOOKUP(E20362,Refs!$P$2:$R$29,3,FALSE)</f>
        <v>Y59</v>
      </c>
      <c r="J20362" s="68" t="str">
        <f>VLOOKUP(E20362,Refs!$P$2:$S$29,4,FALSE)</f>
        <v>South East</v>
      </c>
      <c r="K20362" s="28">
        <f t="shared" si="642"/>
        <v>2900</v>
      </c>
    </row>
    <row r="20363" spans="1:11" x14ac:dyDescent="0.35">
      <c r="A20363" s="69">
        <f t="shared" si="643"/>
        <v>45992</v>
      </c>
      <c r="B20363" t="s">
        <v>940</v>
      </c>
      <c r="C20363" t="s">
        <v>288</v>
      </c>
      <c r="D20363" t="s">
        <v>887</v>
      </c>
      <c r="E20363" t="s">
        <v>329</v>
      </c>
      <c r="F20363" t="s">
        <v>330</v>
      </c>
      <c r="G20363" t="s">
        <v>93</v>
      </c>
      <c r="H20363">
        <v>327</v>
      </c>
      <c r="I20363" s="68" t="str">
        <f>VLOOKUP(E20363,Refs!$P$2:$R$29,3,FALSE)</f>
        <v>Y59</v>
      </c>
      <c r="J20363" s="68" t="str">
        <f>VLOOKUP(E20363,Refs!$P$2:$S$29,4,FALSE)</f>
        <v>South East</v>
      </c>
      <c r="K20363" s="28">
        <f t="shared" si="642"/>
        <v>327</v>
      </c>
    </row>
    <row r="20364" spans="1:11" x14ac:dyDescent="0.35">
      <c r="A20364" s="69">
        <f t="shared" si="643"/>
        <v>45992</v>
      </c>
      <c r="B20364" t="s">
        <v>940</v>
      </c>
      <c r="C20364" t="s">
        <v>288</v>
      </c>
      <c r="D20364" t="s">
        <v>887</v>
      </c>
      <c r="E20364" t="s">
        <v>329</v>
      </c>
      <c r="F20364" t="s">
        <v>330</v>
      </c>
      <c r="G20364" t="s">
        <v>94</v>
      </c>
      <c r="H20364">
        <v>1946</v>
      </c>
      <c r="I20364" s="68" t="str">
        <f>VLOOKUP(E20364,Refs!$P$2:$R$29,3,FALSE)</f>
        <v>Y59</v>
      </c>
      <c r="J20364" s="68" t="str">
        <f>VLOOKUP(E20364,Refs!$P$2:$S$29,4,FALSE)</f>
        <v>South East</v>
      </c>
      <c r="K20364" s="28">
        <f t="shared" si="642"/>
        <v>1946</v>
      </c>
    </row>
    <row r="20365" spans="1:11" x14ac:dyDescent="0.35">
      <c r="A20365" s="69">
        <f t="shared" si="643"/>
        <v>45992</v>
      </c>
      <c r="B20365" t="s">
        <v>940</v>
      </c>
      <c r="C20365" t="s">
        <v>288</v>
      </c>
      <c r="D20365" t="s">
        <v>887</v>
      </c>
      <c r="E20365" t="s">
        <v>329</v>
      </c>
      <c r="F20365" t="s">
        <v>330</v>
      </c>
      <c r="G20365" t="s">
        <v>95</v>
      </c>
      <c r="H20365">
        <v>773</v>
      </c>
      <c r="I20365" s="68" t="str">
        <f>VLOOKUP(E20365,Refs!$P$2:$R$29,3,FALSE)</f>
        <v>Y59</v>
      </c>
      <c r="J20365" s="68" t="str">
        <f>VLOOKUP(E20365,Refs!$P$2:$S$29,4,FALSE)</f>
        <v>South East</v>
      </c>
      <c r="K20365" s="28">
        <f t="shared" si="642"/>
        <v>773</v>
      </c>
    </row>
    <row r="20366" spans="1:11" x14ac:dyDescent="0.35">
      <c r="A20366" s="69">
        <f t="shared" si="643"/>
        <v>45992</v>
      </c>
      <c r="B20366" t="s">
        <v>940</v>
      </c>
      <c r="C20366" t="s">
        <v>288</v>
      </c>
      <c r="D20366" t="s">
        <v>887</v>
      </c>
      <c r="E20366" t="s">
        <v>329</v>
      </c>
      <c r="F20366" t="s">
        <v>330</v>
      </c>
      <c r="G20366" t="s">
        <v>96</v>
      </c>
      <c r="H20366">
        <v>3414</v>
      </c>
      <c r="I20366" s="68" t="str">
        <f>VLOOKUP(E20366,Refs!$P$2:$R$29,3,FALSE)</f>
        <v>Y59</v>
      </c>
      <c r="J20366" s="68" t="str">
        <f>VLOOKUP(E20366,Refs!$P$2:$S$29,4,FALSE)</f>
        <v>South East</v>
      </c>
      <c r="K20366" s="28">
        <f t="shared" si="642"/>
        <v>3414</v>
      </c>
    </row>
    <row r="20367" spans="1:11" x14ac:dyDescent="0.35">
      <c r="A20367" s="69">
        <f t="shared" si="643"/>
        <v>45992</v>
      </c>
      <c r="B20367" t="s">
        <v>940</v>
      </c>
      <c r="C20367" t="s">
        <v>288</v>
      </c>
      <c r="D20367" t="s">
        <v>887</v>
      </c>
      <c r="E20367" t="s">
        <v>329</v>
      </c>
      <c r="F20367" t="s">
        <v>330</v>
      </c>
      <c r="G20367" t="s">
        <v>31</v>
      </c>
      <c r="H20367">
        <v>2112</v>
      </c>
      <c r="I20367" s="68" t="str">
        <f>VLOOKUP(E20367,Refs!$P$2:$R$29,3,FALSE)</f>
        <v>Y59</v>
      </c>
      <c r="J20367" s="68" t="str">
        <f>VLOOKUP(E20367,Refs!$P$2:$S$29,4,FALSE)</f>
        <v>South East</v>
      </c>
      <c r="K20367" s="28">
        <f t="shared" si="642"/>
        <v>2112</v>
      </c>
    </row>
    <row r="20368" spans="1:11" x14ac:dyDescent="0.35">
      <c r="A20368" s="69">
        <f t="shared" si="643"/>
        <v>45992</v>
      </c>
      <c r="B20368" t="s">
        <v>940</v>
      </c>
      <c r="C20368" t="s">
        <v>288</v>
      </c>
      <c r="D20368" t="s">
        <v>887</v>
      </c>
      <c r="E20368" t="s">
        <v>329</v>
      </c>
      <c r="F20368" t="s">
        <v>330</v>
      </c>
      <c r="G20368" t="s">
        <v>97</v>
      </c>
      <c r="H20368">
        <v>8997</v>
      </c>
      <c r="I20368" s="68" t="str">
        <f>VLOOKUP(E20368,Refs!$P$2:$R$29,3,FALSE)</f>
        <v>Y59</v>
      </c>
      <c r="J20368" s="68" t="str">
        <f>VLOOKUP(E20368,Refs!$P$2:$S$29,4,FALSE)</f>
        <v>South East</v>
      </c>
      <c r="K20368" s="28">
        <f t="shared" si="642"/>
        <v>8997</v>
      </c>
    </row>
    <row r="20369" spans="1:11" x14ac:dyDescent="0.35">
      <c r="A20369" s="69">
        <f t="shared" si="643"/>
        <v>45992</v>
      </c>
      <c r="B20369" t="s">
        <v>940</v>
      </c>
      <c r="C20369" t="s">
        <v>288</v>
      </c>
      <c r="D20369" t="s">
        <v>887</v>
      </c>
      <c r="E20369" t="s">
        <v>329</v>
      </c>
      <c r="F20369" t="s">
        <v>330</v>
      </c>
      <c r="G20369" t="s">
        <v>98</v>
      </c>
      <c r="H20369">
        <v>7052</v>
      </c>
      <c r="I20369" s="68" t="str">
        <f>VLOOKUP(E20369,Refs!$P$2:$R$29,3,FALSE)</f>
        <v>Y59</v>
      </c>
      <c r="J20369" s="68" t="str">
        <f>VLOOKUP(E20369,Refs!$P$2:$S$29,4,FALSE)</f>
        <v>South East</v>
      </c>
      <c r="K20369" s="28">
        <f t="shared" si="642"/>
        <v>7052</v>
      </c>
    </row>
    <row r="20370" spans="1:11" x14ac:dyDescent="0.35">
      <c r="A20370" s="69">
        <f t="shared" si="643"/>
        <v>45992</v>
      </c>
      <c r="B20370" t="s">
        <v>940</v>
      </c>
      <c r="C20370" t="s">
        <v>288</v>
      </c>
      <c r="D20370" t="s">
        <v>887</v>
      </c>
      <c r="E20370" t="s">
        <v>329</v>
      </c>
      <c r="F20370" t="s">
        <v>330</v>
      </c>
      <c r="G20370" t="s">
        <v>99</v>
      </c>
      <c r="H20370">
        <v>6651</v>
      </c>
      <c r="I20370" s="68" t="str">
        <f>VLOOKUP(E20370,Refs!$P$2:$R$29,3,FALSE)</f>
        <v>Y59</v>
      </c>
      <c r="J20370" s="68" t="str">
        <f>VLOOKUP(E20370,Refs!$P$2:$S$29,4,FALSE)</f>
        <v>South East</v>
      </c>
      <c r="K20370" s="28">
        <f t="shared" si="642"/>
        <v>6651</v>
      </c>
    </row>
    <row r="20371" spans="1:11" x14ac:dyDescent="0.35">
      <c r="A20371" s="69">
        <f t="shared" si="643"/>
        <v>45992</v>
      </c>
      <c r="B20371" t="s">
        <v>940</v>
      </c>
      <c r="C20371" t="s">
        <v>288</v>
      </c>
      <c r="D20371" t="s">
        <v>887</v>
      </c>
      <c r="E20371" t="s">
        <v>329</v>
      </c>
      <c r="F20371" t="s">
        <v>330</v>
      </c>
      <c r="G20371" t="s">
        <v>100</v>
      </c>
      <c r="H20371">
        <v>1296</v>
      </c>
      <c r="I20371" s="68" t="str">
        <f>VLOOKUP(E20371,Refs!$P$2:$R$29,3,FALSE)</f>
        <v>Y59</v>
      </c>
      <c r="J20371" s="68" t="str">
        <f>VLOOKUP(E20371,Refs!$P$2:$S$29,4,FALSE)</f>
        <v>South East</v>
      </c>
      <c r="K20371" s="28">
        <f t="shared" si="642"/>
        <v>1296</v>
      </c>
    </row>
    <row r="20372" spans="1:11" x14ac:dyDescent="0.35">
      <c r="A20372" s="69">
        <f t="shared" si="643"/>
        <v>45992</v>
      </c>
      <c r="B20372" t="s">
        <v>940</v>
      </c>
      <c r="C20372" t="s">
        <v>288</v>
      </c>
      <c r="D20372" t="s">
        <v>887</v>
      </c>
      <c r="E20372" t="s">
        <v>329</v>
      </c>
      <c r="F20372" t="s">
        <v>330</v>
      </c>
      <c r="G20372" t="s">
        <v>101</v>
      </c>
      <c r="H20372">
        <v>2307</v>
      </c>
      <c r="I20372" s="68" t="str">
        <f>VLOOKUP(E20372,Refs!$P$2:$R$29,3,FALSE)</f>
        <v>Y59</v>
      </c>
      <c r="J20372" s="68" t="str">
        <f>VLOOKUP(E20372,Refs!$P$2:$S$29,4,FALSE)</f>
        <v>South East</v>
      </c>
      <c r="K20372" s="28">
        <f t="shared" si="642"/>
        <v>2307</v>
      </c>
    </row>
    <row r="20373" spans="1:11" x14ac:dyDescent="0.35">
      <c r="A20373" s="69">
        <f t="shared" si="643"/>
        <v>45992</v>
      </c>
      <c r="B20373" t="s">
        <v>940</v>
      </c>
      <c r="C20373" t="s">
        <v>288</v>
      </c>
      <c r="D20373" t="s">
        <v>887</v>
      </c>
      <c r="E20373" t="s">
        <v>329</v>
      </c>
      <c r="F20373" t="s">
        <v>330</v>
      </c>
      <c r="G20373" t="s">
        <v>102</v>
      </c>
      <c r="H20373">
        <v>186</v>
      </c>
      <c r="I20373" s="68" t="str">
        <f>VLOOKUP(E20373,Refs!$P$2:$R$29,3,FALSE)</f>
        <v>Y59</v>
      </c>
      <c r="J20373" s="68" t="str">
        <f>VLOOKUP(E20373,Refs!$P$2:$S$29,4,FALSE)</f>
        <v>South East</v>
      </c>
      <c r="K20373" s="28">
        <f t="shared" si="642"/>
        <v>186</v>
      </c>
    </row>
    <row r="20374" spans="1:11" x14ac:dyDescent="0.35">
      <c r="A20374" s="69">
        <f t="shared" si="643"/>
        <v>45992</v>
      </c>
      <c r="B20374" t="s">
        <v>940</v>
      </c>
      <c r="C20374" t="s">
        <v>288</v>
      </c>
      <c r="D20374" t="s">
        <v>887</v>
      </c>
      <c r="E20374" t="s">
        <v>329</v>
      </c>
      <c r="F20374" t="s">
        <v>330</v>
      </c>
      <c r="G20374" t="s">
        <v>103</v>
      </c>
      <c r="H20374">
        <v>4544</v>
      </c>
      <c r="I20374" s="68" t="str">
        <f>VLOOKUP(E20374,Refs!$P$2:$R$29,3,FALSE)</f>
        <v>Y59</v>
      </c>
      <c r="J20374" s="68" t="str">
        <f>VLOOKUP(E20374,Refs!$P$2:$S$29,4,FALSE)</f>
        <v>South East</v>
      </c>
      <c r="K20374" s="28">
        <f t="shared" si="642"/>
        <v>4544</v>
      </c>
    </row>
    <row r="20375" spans="1:11" x14ac:dyDescent="0.35">
      <c r="A20375" s="69">
        <f t="shared" si="643"/>
        <v>45992</v>
      </c>
      <c r="B20375" t="s">
        <v>940</v>
      </c>
      <c r="C20375" t="s">
        <v>288</v>
      </c>
      <c r="D20375" t="s">
        <v>887</v>
      </c>
      <c r="E20375" t="s">
        <v>329</v>
      </c>
      <c r="F20375" t="s">
        <v>330</v>
      </c>
      <c r="G20375" t="s">
        <v>104</v>
      </c>
      <c r="H20375">
        <v>23038403</v>
      </c>
      <c r="I20375" s="68" t="str">
        <f>VLOOKUP(E20375,Refs!$P$2:$R$29,3,FALSE)</f>
        <v>Y59</v>
      </c>
      <c r="J20375" s="68" t="str">
        <f>VLOOKUP(E20375,Refs!$P$2:$S$29,4,FALSE)</f>
        <v>South East</v>
      </c>
      <c r="K20375" s="28">
        <f t="shared" si="642"/>
        <v>23038403</v>
      </c>
    </row>
    <row r="20376" spans="1:11" x14ac:dyDescent="0.35">
      <c r="A20376" s="69">
        <f t="shared" si="643"/>
        <v>45992</v>
      </c>
      <c r="B20376" t="s">
        <v>940</v>
      </c>
      <c r="C20376" t="s">
        <v>288</v>
      </c>
      <c r="D20376" t="s">
        <v>887</v>
      </c>
      <c r="E20376" t="s">
        <v>329</v>
      </c>
      <c r="F20376" t="s">
        <v>330</v>
      </c>
      <c r="G20376" t="s">
        <v>105</v>
      </c>
      <c r="H20376">
        <v>8359</v>
      </c>
      <c r="I20376" s="68" t="str">
        <f>VLOOKUP(E20376,Refs!$P$2:$R$29,3,FALSE)</f>
        <v>Y59</v>
      </c>
      <c r="J20376" s="68" t="str">
        <f>VLOOKUP(E20376,Refs!$P$2:$S$29,4,FALSE)</f>
        <v>South East</v>
      </c>
      <c r="K20376" s="28">
        <f t="shared" si="642"/>
        <v>8359</v>
      </c>
    </row>
    <row r="20377" spans="1:11" x14ac:dyDescent="0.35">
      <c r="A20377" s="69">
        <f t="shared" si="643"/>
        <v>45992</v>
      </c>
      <c r="B20377" t="s">
        <v>940</v>
      </c>
      <c r="C20377" t="s">
        <v>288</v>
      </c>
      <c r="D20377" t="s">
        <v>887</v>
      </c>
      <c r="E20377" t="s">
        <v>329</v>
      </c>
      <c r="F20377" t="s">
        <v>330</v>
      </c>
      <c r="G20377" t="s">
        <v>106</v>
      </c>
      <c r="H20377">
        <v>5614</v>
      </c>
      <c r="I20377" s="68" t="str">
        <f>VLOOKUP(E20377,Refs!$P$2:$R$29,3,FALSE)</f>
        <v>Y59</v>
      </c>
      <c r="J20377" s="68" t="str">
        <f>VLOOKUP(E20377,Refs!$P$2:$S$29,4,FALSE)</f>
        <v>South East</v>
      </c>
      <c r="K20377" s="28">
        <f t="shared" si="642"/>
        <v>5614</v>
      </c>
    </row>
    <row r="20378" spans="1:11" x14ac:dyDescent="0.35">
      <c r="A20378" s="69">
        <f t="shared" si="643"/>
        <v>45992</v>
      </c>
      <c r="B20378" t="s">
        <v>940</v>
      </c>
      <c r="C20378" t="s">
        <v>288</v>
      </c>
      <c r="D20378" t="s">
        <v>887</v>
      </c>
      <c r="E20378" t="s">
        <v>329</v>
      </c>
      <c r="F20378" t="s">
        <v>330</v>
      </c>
      <c r="G20378" t="s">
        <v>107</v>
      </c>
      <c r="H20378">
        <v>331</v>
      </c>
      <c r="I20378" s="68" t="str">
        <f>VLOOKUP(E20378,Refs!$P$2:$R$29,3,FALSE)</f>
        <v>Y59</v>
      </c>
      <c r="J20378" s="68" t="str">
        <f>VLOOKUP(E20378,Refs!$P$2:$S$29,4,FALSE)</f>
        <v>South East</v>
      </c>
      <c r="K20378" s="28">
        <f t="shared" si="642"/>
        <v>331</v>
      </c>
    </row>
    <row r="20379" spans="1:11" x14ac:dyDescent="0.35">
      <c r="A20379" s="69">
        <f t="shared" si="643"/>
        <v>45992</v>
      </c>
      <c r="B20379" t="s">
        <v>940</v>
      </c>
      <c r="C20379" t="s">
        <v>288</v>
      </c>
      <c r="D20379" t="s">
        <v>887</v>
      </c>
      <c r="E20379" t="s">
        <v>329</v>
      </c>
      <c r="F20379" t="s">
        <v>330</v>
      </c>
      <c r="G20379" t="s">
        <v>108</v>
      </c>
      <c r="H20379">
        <v>2616</v>
      </c>
      <c r="I20379" s="68" t="str">
        <f>VLOOKUP(E20379,Refs!$P$2:$R$29,3,FALSE)</f>
        <v>Y59</v>
      </c>
      <c r="J20379" s="68" t="str">
        <f>VLOOKUP(E20379,Refs!$P$2:$S$29,4,FALSE)</f>
        <v>South East</v>
      </c>
      <c r="K20379" s="28">
        <f t="shared" si="642"/>
        <v>2616</v>
      </c>
    </row>
    <row r="20380" spans="1:11" x14ac:dyDescent="0.35">
      <c r="A20380" s="69">
        <f t="shared" si="643"/>
        <v>45992</v>
      </c>
      <c r="B20380" t="s">
        <v>940</v>
      </c>
      <c r="C20380" t="s">
        <v>288</v>
      </c>
      <c r="D20380" t="s">
        <v>887</v>
      </c>
      <c r="E20380" t="s">
        <v>329</v>
      </c>
      <c r="F20380" t="s">
        <v>330</v>
      </c>
      <c r="G20380" t="s">
        <v>109</v>
      </c>
      <c r="H20380">
        <v>18139555</v>
      </c>
      <c r="I20380" s="68" t="str">
        <f>VLOOKUP(E20380,Refs!$P$2:$R$29,3,FALSE)</f>
        <v>Y59</v>
      </c>
      <c r="J20380" s="68" t="str">
        <f>VLOOKUP(E20380,Refs!$P$2:$S$29,4,FALSE)</f>
        <v>South East</v>
      </c>
      <c r="K20380" s="28">
        <f t="shared" si="642"/>
        <v>18139555</v>
      </c>
    </row>
    <row r="20381" spans="1:11" x14ac:dyDescent="0.35">
      <c r="A20381" s="69">
        <f t="shared" si="643"/>
        <v>45992</v>
      </c>
      <c r="B20381" t="s">
        <v>940</v>
      </c>
      <c r="C20381" t="s">
        <v>288</v>
      </c>
      <c r="D20381" t="s">
        <v>887</v>
      </c>
      <c r="E20381" t="s">
        <v>329</v>
      </c>
      <c r="F20381" t="s">
        <v>330</v>
      </c>
      <c r="G20381" t="s">
        <v>110</v>
      </c>
      <c r="H20381">
        <v>3249</v>
      </c>
      <c r="I20381" s="68" t="str">
        <f>VLOOKUP(E20381,Refs!$P$2:$R$29,3,FALSE)</f>
        <v>Y59</v>
      </c>
      <c r="J20381" s="68" t="str">
        <f>VLOOKUP(E20381,Refs!$P$2:$S$29,4,FALSE)</f>
        <v>South East</v>
      </c>
      <c r="K20381" s="28">
        <f t="shared" si="642"/>
        <v>3249</v>
      </c>
    </row>
    <row r="20382" spans="1:11" x14ac:dyDescent="0.35">
      <c r="A20382" s="69">
        <f t="shared" si="643"/>
        <v>45992</v>
      </c>
      <c r="B20382" t="s">
        <v>940</v>
      </c>
      <c r="C20382" t="s">
        <v>288</v>
      </c>
      <c r="D20382" t="s">
        <v>887</v>
      </c>
      <c r="E20382" t="s">
        <v>329</v>
      </c>
      <c r="F20382" t="s">
        <v>330</v>
      </c>
      <c r="G20382" t="s">
        <v>808</v>
      </c>
      <c r="H20382">
        <v>37195</v>
      </c>
      <c r="I20382" s="68" t="str">
        <f>VLOOKUP(E20382,Refs!$P$2:$R$29,3,FALSE)</f>
        <v>Y59</v>
      </c>
      <c r="J20382" s="68" t="str">
        <f>VLOOKUP(E20382,Refs!$P$2:$S$29,4,FALSE)</f>
        <v>South East</v>
      </c>
      <c r="K20382" s="28">
        <f t="shared" si="642"/>
        <v>37195</v>
      </c>
    </row>
    <row r="20383" spans="1:11" x14ac:dyDescent="0.35">
      <c r="A20383" s="69">
        <f t="shared" si="643"/>
        <v>45992</v>
      </c>
      <c r="B20383" t="s">
        <v>940</v>
      </c>
      <c r="C20383" t="s">
        <v>288</v>
      </c>
      <c r="D20383" t="s">
        <v>887</v>
      </c>
      <c r="E20383" t="s">
        <v>329</v>
      </c>
      <c r="F20383" t="s">
        <v>330</v>
      </c>
      <c r="G20383" t="s">
        <v>809</v>
      </c>
      <c r="H20383">
        <v>1227</v>
      </c>
      <c r="I20383" s="68" t="str">
        <f>VLOOKUP(E20383,Refs!$P$2:$R$29,3,FALSE)</f>
        <v>Y59</v>
      </c>
      <c r="J20383" s="68" t="str">
        <f>VLOOKUP(E20383,Refs!$P$2:$S$29,4,FALSE)</f>
        <v>South East</v>
      </c>
      <c r="K20383" s="28">
        <f t="shared" si="642"/>
        <v>1227</v>
      </c>
    </row>
    <row r="20384" spans="1:11" x14ac:dyDescent="0.35">
      <c r="A20384" s="69">
        <f t="shared" si="643"/>
        <v>45992</v>
      </c>
      <c r="B20384" t="s">
        <v>940</v>
      </c>
      <c r="C20384" t="s">
        <v>288</v>
      </c>
      <c r="D20384" t="s">
        <v>887</v>
      </c>
      <c r="E20384" t="s">
        <v>329</v>
      </c>
      <c r="F20384" t="s">
        <v>330</v>
      </c>
      <c r="G20384" t="s">
        <v>111</v>
      </c>
      <c r="H20384">
        <v>56231</v>
      </c>
      <c r="I20384" s="68" t="str">
        <f>VLOOKUP(E20384,Refs!$P$2:$R$29,3,FALSE)</f>
        <v>Y59</v>
      </c>
      <c r="J20384" s="68" t="str">
        <f>VLOOKUP(E20384,Refs!$P$2:$S$29,4,FALSE)</f>
        <v>South East</v>
      </c>
      <c r="K20384" s="28">
        <f t="shared" si="642"/>
        <v>56231</v>
      </c>
    </row>
    <row r="20385" spans="1:11" x14ac:dyDescent="0.35">
      <c r="A20385" s="69">
        <f t="shared" si="643"/>
        <v>45992</v>
      </c>
      <c r="B20385" t="s">
        <v>940</v>
      </c>
      <c r="C20385" t="s">
        <v>288</v>
      </c>
      <c r="D20385" t="s">
        <v>887</v>
      </c>
      <c r="E20385" t="s">
        <v>329</v>
      </c>
      <c r="F20385" t="s">
        <v>330</v>
      </c>
      <c r="G20385" t="s">
        <v>112</v>
      </c>
      <c r="H20385">
        <v>56</v>
      </c>
      <c r="I20385" s="68" t="str">
        <f>VLOOKUP(E20385,Refs!$P$2:$R$29,3,FALSE)</f>
        <v>Y59</v>
      </c>
      <c r="J20385" s="68" t="str">
        <f>VLOOKUP(E20385,Refs!$P$2:$S$29,4,FALSE)</f>
        <v>South East</v>
      </c>
      <c r="K20385" s="28">
        <f t="shared" si="642"/>
        <v>56</v>
      </c>
    </row>
    <row r="20386" spans="1:11" x14ac:dyDescent="0.35">
      <c r="A20386" s="69">
        <f t="shared" si="643"/>
        <v>45992</v>
      </c>
      <c r="B20386" t="s">
        <v>940</v>
      </c>
      <c r="C20386" t="s">
        <v>288</v>
      </c>
      <c r="D20386" t="s">
        <v>887</v>
      </c>
      <c r="E20386" t="s">
        <v>329</v>
      </c>
      <c r="F20386" t="s">
        <v>330</v>
      </c>
      <c r="G20386" t="s">
        <v>113</v>
      </c>
      <c r="H20386">
        <v>45045</v>
      </c>
      <c r="I20386" s="68" t="str">
        <f>VLOOKUP(E20386,Refs!$P$2:$R$29,3,FALSE)</f>
        <v>Y59</v>
      </c>
      <c r="J20386" s="68" t="str">
        <f>VLOOKUP(E20386,Refs!$P$2:$S$29,4,FALSE)</f>
        <v>South East</v>
      </c>
      <c r="K20386" s="28">
        <f t="shared" ref="K20386:K20449" si="644">IF(OR(H20386="NULL",H20386=0,H20386=""),"",H20386)</f>
        <v>45045</v>
      </c>
    </row>
    <row r="20387" spans="1:11" x14ac:dyDescent="0.35">
      <c r="A20387" s="69">
        <f t="shared" si="643"/>
        <v>45992</v>
      </c>
      <c r="B20387" t="s">
        <v>940</v>
      </c>
      <c r="C20387" t="s">
        <v>288</v>
      </c>
      <c r="D20387" t="s">
        <v>887</v>
      </c>
      <c r="E20387" t="s">
        <v>329</v>
      </c>
      <c r="F20387" t="s">
        <v>330</v>
      </c>
      <c r="G20387" t="s">
        <v>114</v>
      </c>
      <c r="H20387">
        <v>27973</v>
      </c>
      <c r="I20387" s="68" t="str">
        <f>VLOOKUP(E20387,Refs!$P$2:$R$29,3,FALSE)</f>
        <v>Y59</v>
      </c>
      <c r="J20387" s="68" t="str">
        <f>VLOOKUP(E20387,Refs!$P$2:$S$29,4,FALSE)</f>
        <v>South East</v>
      </c>
      <c r="K20387" s="28">
        <f t="shared" si="644"/>
        <v>27973</v>
      </c>
    </row>
    <row r="20388" spans="1:11" x14ac:dyDescent="0.35">
      <c r="A20388" s="69">
        <f t="shared" si="643"/>
        <v>45992</v>
      </c>
      <c r="B20388" t="s">
        <v>940</v>
      </c>
      <c r="C20388" t="s">
        <v>288</v>
      </c>
      <c r="D20388" t="s">
        <v>887</v>
      </c>
      <c r="E20388" t="s">
        <v>329</v>
      </c>
      <c r="F20388" t="s">
        <v>330</v>
      </c>
      <c r="G20388" t="s">
        <v>115</v>
      </c>
      <c r="H20388">
        <v>10103</v>
      </c>
      <c r="I20388" s="68" t="str">
        <f>VLOOKUP(E20388,Refs!$P$2:$R$29,3,FALSE)</f>
        <v>Y59</v>
      </c>
      <c r="J20388" s="68" t="str">
        <f>VLOOKUP(E20388,Refs!$P$2:$S$29,4,FALSE)</f>
        <v>South East</v>
      </c>
      <c r="K20388" s="28">
        <f t="shared" si="644"/>
        <v>10103</v>
      </c>
    </row>
    <row r="20389" spans="1:11" x14ac:dyDescent="0.35">
      <c r="A20389" s="69">
        <f t="shared" si="643"/>
        <v>45992</v>
      </c>
      <c r="B20389" t="s">
        <v>940</v>
      </c>
      <c r="C20389" t="s">
        <v>288</v>
      </c>
      <c r="D20389" t="s">
        <v>887</v>
      </c>
      <c r="E20389" t="s">
        <v>329</v>
      </c>
      <c r="F20389" t="s">
        <v>330</v>
      </c>
      <c r="G20389" t="s">
        <v>116</v>
      </c>
      <c r="H20389">
        <v>4742</v>
      </c>
      <c r="I20389" s="68" t="str">
        <f>VLOOKUP(E20389,Refs!$P$2:$R$29,3,FALSE)</f>
        <v>Y59</v>
      </c>
      <c r="J20389" s="68" t="str">
        <f>VLOOKUP(E20389,Refs!$P$2:$S$29,4,FALSE)</f>
        <v>South East</v>
      </c>
      <c r="K20389" s="28">
        <f t="shared" si="644"/>
        <v>4742</v>
      </c>
    </row>
    <row r="20390" spans="1:11" x14ac:dyDescent="0.35">
      <c r="A20390" s="69">
        <f t="shared" si="643"/>
        <v>45992</v>
      </c>
      <c r="B20390" t="s">
        <v>940</v>
      </c>
      <c r="C20390" t="s">
        <v>288</v>
      </c>
      <c r="D20390" t="s">
        <v>887</v>
      </c>
      <c r="E20390" t="s">
        <v>329</v>
      </c>
      <c r="F20390" t="s">
        <v>330</v>
      </c>
      <c r="G20390" t="s">
        <v>117</v>
      </c>
      <c r="H20390">
        <v>32177</v>
      </c>
      <c r="I20390" s="68" t="str">
        <f>VLOOKUP(E20390,Refs!$P$2:$R$29,3,FALSE)</f>
        <v>Y59</v>
      </c>
      <c r="J20390" s="68" t="str">
        <f>VLOOKUP(E20390,Refs!$P$2:$S$29,4,FALSE)</f>
        <v>South East</v>
      </c>
      <c r="K20390" s="28">
        <f t="shared" si="644"/>
        <v>32177</v>
      </c>
    </row>
    <row r="20391" spans="1:11" x14ac:dyDescent="0.35">
      <c r="A20391" s="69">
        <f t="shared" si="643"/>
        <v>45992</v>
      </c>
      <c r="B20391" t="s">
        <v>940</v>
      </c>
      <c r="C20391" t="s">
        <v>288</v>
      </c>
      <c r="D20391" t="s">
        <v>887</v>
      </c>
      <c r="E20391" t="s">
        <v>329</v>
      </c>
      <c r="F20391" t="s">
        <v>330</v>
      </c>
      <c r="G20391" t="s">
        <v>118</v>
      </c>
      <c r="H20391">
        <v>16993</v>
      </c>
      <c r="I20391" s="68" t="str">
        <f>VLOOKUP(E20391,Refs!$P$2:$R$29,3,FALSE)</f>
        <v>Y59</v>
      </c>
      <c r="J20391" s="68" t="str">
        <f>VLOOKUP(E20391,Refs!$P$2:$S$29,4,FALSE)</f>
        <v>South East</v>
      </c>
      <c r="K20391" s="28">
        <f t="shared" si="644"/>
        <v>16993</v>
      </c>
    </row>
    <row r="20392" spans="1:11" x14ac:dyDescent="0.35">
      <c r="A20392" s="69">
        <f t="shared" si="643"/>
        <v>45992</v>
      </c>
      <c r="B20392" t="s">
        <v>940</v>
      </c>
      <c r="C20392" t="s">
        <v>288</v>
      </c>
      <c r="D20392" t="s">
        <v>887</v>
      </c>
      <c r="E20392" t="s">
        <v>329</v>
      </c>
      <c r="F20392" t="s">
        <v>330</v>
      </c>
      <c r="G20392" t="s">
        <v>119</v>
      </c>
      <c r="H20392">
        <v>843</v>
      </c>
      <c r="I20392" s="68" t="str">
        <f>VLOOKUP(E20392,Refs!$P$2:$R$29,3,FALSE)</f>
        <v>Y59</v>
      </c>
      <c r="J20392" s="68" t="str">
        <f>VLOOKUP(E20392,Refs!$P$2:$S$29,4,FALSE)</f>
        <v>South East</v>
      </c>
      <c r="K20392" s="28">
        <f t="shared" si="644"/>
        <v>843</v>
      </c>
    </row>
    <row r="20393" spans="1:11" x14ac:dyDescent="0.35">
      <c r="A20393" s="69">
        <f t="shared" si="643"/>
        <v>45992</v>
      </c>
      <c r="B20393" t="s">
        <v>940</v>
      </c>
      <c r="C20393" t="s">
        <v>288</v>
      </c>
      <c r="D20393" t="s">
        <v>887</v>
      </c>
      <c r="E20393" t="s">
        <v>329</v>
      </c>
      <c r="F20393" t="s">
        <v>330</v>
      </c>
      <c r="G20393" t="s">
        <v>120</v>
      </c>
      <c r="H20393">
        <v>643</v>
      </c>
      <c r="I20393" s="68" t="str">
        <f>VLOOKUP(E20393,Refs!$P$2:$R$29,3,FALSE)</f>
        <v>Y59</v>
      </c>
      <c r="J20393" s="68" t="str">
        <f>VLOOKUP(E20393,Refs!$P$2:$S$29,4,FALSE)</f>
        <v>South East</v>
      </c>
      <c r="K20393" s="28">
        <f t="shared" si="644"/>
        <v>643</v>
      </c>
    </row>
    <row r="20394" spans="1:11" x14ac:dyDescent="0.35">
      <c r="A20394" s="69">
        <f t="shared" si="643"/>
        <v>45992</v>
      </c>
      <c r="B20394" t="s">
        <v>940</v>
      </c>
      <c r="C20394" t="s">
        <v>288</v>
      </c>
      <c r="D20394" t="s">
        <v>887</v>
      </c>
      <c r="E20394" t="s">
        <v>329</v>
      </c>
      <c r="F20394" t="s">
        <v>330</v>
      </c>
      <c r="G20394" t="s">
        <v>121</v>
      </c>
      <c r="H20394">
        <v>5220</v>
      </c>
      <c r="I20394" s="68" t="str">
        <f>VLOOKUP(E20394,Refs!$P$2:$R$29,3,FALSE)</f>
        <v>Y59</v>
      </c>
      <c r="J20394" s="68" t="str">
        <f>VLOOKUP(E20394,Refs!$P$2:$S$29,4,FALSE)</f>
        <v>South East</v>
      </c>
      <c r="K20394" s="28">
        <f t="shared" si="644"/>
        <v>5220</v>
      </c>
    </row>
    <row r="20395" spans="1:11" x14ac:dyDescent="0.35">
      <c r="A20395" s="69">
        <f t="shared" si="643"/>
        <v>45992</v>
      </c>
      <c r="B20395" t="s">
        <v>940</v>
      </c>
      <c r="C20395" t="s">
        <v>288</v>
      </c>
      <c r="D20395" t="s">
        <v>887</v>
      </c>
      <c r="E20395" t="s">
        <v>329</v>
      </c>
      <c r="F20395" t="s">
        <v>330</v>
      </c>
      <c r="G20395" t="s">
        <v>122</v>
      </c>
      <c r="H20395">
        <v>2552</v>
      </c>
      <c r="I20395" s="68" t="str">
        <f>VLOOKUP(E20395,Refs!$P$2:$R$29,3,FALSE)</f>
        <v>Y59</v>
      </c>
      <c r="J20395" s="68" t="str">
        <f>VLOOKUP(E20395,Refs!$P$2:$S$29,4,FALSE)</f>
        <v>South East</v>
      </c>
      <c r="K20395" s="28">
        <f t="shared" si="644"/>
        <v>2552</v>
      </c>
    </row>
    <row r="20396" spans="1:11" x14ac:dyDescent="0.35">
      <c r="A20396" s="69">
        <f t="shared" si="643"/>
        <v>45992</v>
      </c>
      <c r="B20396" t="s">
        <v>940</v>
      </c>
      <c r="C20396" t="s">
        <v>288</v>
      </c>
      <c r="D20396" t="s">
        <v>887</v>
      </c>
      <c r="E20396" t="s">
        <v>329</v>
      </c>
      <c r="F20396" t="s">
        <v>330</v>
      </c>
      <c r="G20396" t="s">
        <v>123</v>
      </c>
      <c r="H20396">
        <v>17</v>
      </c>
      <c r="I20396" s="68" t="str">
        <f>VLOOKUP(E20396,Refs!$P$2:$R$29,3,FALSE)</f>
        <v>Y59</v>
      </c>
      <c r="J20396" s="68" t="str">
        <f>VLOOKUP(E20396,Refs!$P$2:$S$29,4,FALSE)</f>
        <v>South East</v>
      </c>
      <c r="K20396" s="28">
        <f t="shared" si="644"/>
        <v>17</v>
      </c>
    </row>
    <row r="20397" spans="1:11" x14ac:dyDescent="0.35">
      <c r="A20397" s="69">
        <f t="shared" si="643"/>
        <v>45992</v>
      </c>
      <c r="B20397" t="s">
        <v>940</v>
      </c>
      <c r="C20397" t="s">
        <v>288</v>
      </c>
      <c r="D20397" t="s">
        <v>887</v>
      </c>
      <c r="E20397" t="s">
        <v>329</v>
      </c>
      <c r="F20397" t="s">
        <v>330</v>
      </c>
      <c r="G20397" t="s">
        <v>124</v>
      </c>
      <c r="H20397">
        <v>0</v>
      </c>
      <c r="I20397" s="68" t="str">
        <f>VLOOKUP(E20397,Refs!$P$2:$R$29,3,FALSE)</f>
        <v>Y59</v>
      </c>
      <c r="J20397" s="68" t="str">
        <f>VLOOKUP(E20397,Refs!$P$2:$S$29,4,FALSE)</f>
        <v>South East</v>
      </c>
      <c r="K20397" s="28" t="str">
        <f t="shared" si="644"/>
        <v/>
      </c>
    </row>
    <row r="20398" spans="1:11" x14ac:dyDescent="0.35">
      <c r="A20398" s="69">
        <f t="shared" si="643"/>
        <v>45992</v>
      </c>
      <c r="B20398" t="s">
        <v>940</v>
      </c>
      <c r="C20398" t="s">
        <v>288</v>
      </c>
      <c r="D20398" t="s">
        <v>887</v>
      </c>
      <c r="E20398" t="s">
        <v>329</v>
      </c>
      <c r="F20398" t="s">
        <v>330</v>
      </c>
      <c r="G20398" t="s">
        <v>125</v>
      </c>
      <c r="H20398">
        <v>3</v>
      </c>
      <c r="I20398" s="68" t="str">
        <f>VLOOKUP(E20398,Refs!$P$2:$R$29,3,FALSE)</f>
        <v>Y59</v>
      </c>
      <c r="J20398" s="68" t="str">
        <f>VLOOKUP(E20398,Refs!$P$2:$S$29,4,FALSE)</f>
        <v>South East</v>
      </c>
      <c r="K20398" s="28">
        <f t="shared" si="644"/>
        <v>3</v>
      </c>
    </row>
    <row r="20399" spans="1:11" x14ac:dyDescent="0.35">
      <c r="A20399" s="69">
        <f t="shared" si="643"/>
        <v>45992</v>
      </c>
      <c r="B20399" t="s">
        <v>940</v>
      </c>
      <c r="C20399" t="s">
        <v>288</v>
      </c>
      <c r="D20399" t="s">
        <v>887</v>
      </c>
      <c r="E20399" t="s">
        <v>329</v>
      </c>
      <c r="F20399" t="s">
        <v>330</v>
      </c>
      <c r="G20399" t="s">
        <v>126</v>
      </c>
      <c r="H20399">
        <v>3</v>
      </c>
      <c r="I20399" s="68" t="str">
        <f>VLOOKUP(E20399,Refs!$P$2:$R$29,3,FALSE)</f>
        <v>Y59</v>
      </c>
      <c r="J20399" s="68" t="str">
        <f>VLOOKUP(E20399,Refs!$P$2:$S$29,4,FALSE)</f>
        <v>South East</v>
      </c>
      <c r="K20399" s="28">
        <f t="shared" si="644"/>
        <v>3</v>
      </c>
    </row>
    <row r="20400" spans="1:11" x14ac:dyDescent="0.35">
      <c r="A20400" s="69">
        <f t="shared" si="643"/>
        <v>45992</v>
      </c>
      <c r="B20400" t="s">
        <v>940</v>
      </c>
      <c r="C20400" t="s">
        <v>288</v>
      </c>
      <c r="D20400" t="s">
        <v>887</v>
      </c>
      <c r="E20400" t="s">
        <v>329</v>
      </c>
      <c r="F20400" t="s">
        <v>330</v>
      </c>
      <c r="G20400" t="s">
        <v>127</v>
      </c>
      <c r="H20400">
        <v>3040</v>
      </c>
      <c r="I20400" s="68" t="str">
        <f>VLOOKUP(E20400,Refs!$P$2:$R$29,3,FALSE)</f>
        <v>Y59</v>
      </c>
      <c r="J20400" s="68" t="str">
        <f>VLOOKUP(E20400,Refs!$P$2:$S$29,4,FALSE)</f>
        <v>South East</v>
      </c>
      <c r="K20400" s="28">
        <f t="shared" si="644"/>
        <v>3040</v>
      </c>
    </row>
    <row r="20401" spans="1:11" x14ac:dyDescent="0.35">
      <c r="A20401" s="69">
        <f t="shared" si="643"/>
        <v>45992</v>
      </c>
      <c r="B20401" t="s">
        <v>940</v>
      </c>
      <c r="C20401" t="s">
        <v>288</v>
      </c>
      <c r="D20401" t="s">
        <v>887</v>
      </c>
      <c r="E20401" t="s">
        <v>329</v>
      </c>
      <c r="F20401" t="s">
        <v>330</v>
      </c>
      <c r="G20401" t="s">
        <v>128</v>
      </c>
      <c r="H20401" t="s">
        <v>886</v>
      </c>
      <c r="I20401" s="68" t="str">
        <f>VLOOKUP(E20401,Refs!$P$2:$R$29,3,FALSE)</f>
        <v>Y59</v>
      </c>
      <c r="J20401" s="68" t="str">
        <f>VLOOKUP(E20401,Refs!$P$2:$S$29,4,FALSE)</f>
        <v>South East</v>
      </c>
      <c r="K20401" s="28" t="str">
        <f t="shared" si="644"/>
        <v>-</v>
      </c>
    </row>
    <row r="20402" spans="1:11" x14ac:dyDescent="0.35">
      <c r="A20402" s="69">
        <f t="shared" si="643"/>
        <v>45992</v>
      </c>
      <c r="B20402" t="s">
        <v>940</v>
      </c>
      <c r="C20402" t="s">
        <v>288</v>
      </c>
      <c r="D20402" t="s">
        <v>887</v>
      </c>
      <c r="E20402" t="s">
        <v>329</v>
      </c>
      <c r="F20402" t="s">
        <v>330</v>
      </c>
      <c r="G20402" t="s">
        <v>129</v>
      </c>
      <c r="H20402" t="s">
        <v>886</v>
      </c>
      <c r="I20402" s="68" t="str">
        <f>VLOOKUP(E20402,Refs!$P$2:$R$29,3,FALSE)</f>
        <v>Y59</v>
      </c>
      <c r="J20402" s="68" t="str">
        <f>VLOOKUP(E20402,Refs!$P$2:$S$29,4,FALSE)</f>
        <v>South East</v>
      </c>
      <c r="K20402" s="28" t="str">
        <f t="shared" si="644"/>
        <v>-</v>
      </c>
    </row>
    <row r="20403" spans="1:11" x14ac:dyDescent="0.35">
      <c r="A20403" s="69">
        <f t="shared" si="643"/>
        <v>45992</v>
      </c>
      <c r="B20403" t="s">
        <v>940</v>
      </c>
      <c r="C20403" t="s">
        <v>288</v>
      </c>
      <c r="D20403" t="s">
        <v>887</v>
      </c>
      <c r="E20403" t="s">
        <v>329</v>
      </c>
      <c r="F20403" t="s">
        <v>330</v>
      </c>
      <c r="G20403" t="s">
        <v>130</v>
      </c>
      <c r="H20403" t="s">
        <v>886</v>
      </c>
      <c r="I20403" s="68" t="str">
        <f>VLOOKUP(E20403,Refs!$P$2:$R$29,3,FALSE)</f>
        <v>Y59</v>
      </c>
      <c r="J20403" s="68" t="str">
        <f>VLOOKUP(E20403,Refs!$P$2:$S$29,4,FALSE)</f>
        <v>South East</v>
      </c>
      <c r="K20403" s="28" t="str">
        <f t="shared" si="644"/>
        <v>-</v>
      </c>
    </row>
    <row r="20404" spans="1:11" x14ac:dyDescent="0.35">
      <c r="A20404" s="69">
        <f t="shared" si="643"/>
        <v>45992</v>
      </c>
      <c r="B20404" t="s">
        <v>940</v>
      </c>
      <c r="C20404" t="s">
        <v>288</v>
      </c>
      <c r="D20404" t="s">
        <v>887</v>
      </c>
      <c r="E20404" t="s">
        <v>329</v>
      </c>
      <c r="F20404" t="s">
        <v>330</v>
      </c>
      <c r="G20404" t="s">
        <v>131</v>
      </c>
      <c r="H20404" t="s">
        <v>886</v>
      </c>
      <c r="I20404" s="68" t="str">
        <f>VLOOKUP(E20404,Refs!$P$2:$R$29,3,FALSE)</f>
        <v>Y59</v>
      </c>
      <c r="J20404" s="68" t="str">
        <f>VLOOKUP(E20404,Refs!$P$2:$S$29,4,FALSE)</f>
        <v>South East</v>
      </c>
      <c r="K20404" s="28" t="str">
        <f t="shared" si="644"/>
        <v>-</v>
      </c>
    </row>
    <row r="20405" spans="1:11" x14ac:dyDescent="0.35">
      <c r="A20405" s="69">
        <f t="shared" si="643"/>
        <v>45992</v>
      </c>
      <c r="B20405" t="s">
        <v>940</v>
      </c>
      <c r="C20405" t="s">
        <v>288</v>
      </c>
      <c r="D20405" t="s">
        <v>887</v>
      </c>
      <c r="E20405" t="s">
        <v>329</v>
      </c>
      <c r="F20405" t="s">
        <v>330</v>
      </c>
      <c r="G20405" t="s">
        <v>132</v>
      </c>
      <c r="H20405" t="s">
        <v>886</v>
      </c>
      <c r="I20405" s="68" t="str">
        <f>VLOOKUP(E20405,Refs!$P$2:$R$29,3,FALSE)</f>
        <v>Y59</v>
      </c>
      <c r="J20405" s="68" t="str">
        <f>VLOOKUP(E20405,Refs!$P$2:$S$29,4,FALSE)</f>
        <v>South East</v>
      </c>
      <c r="K20405" s="28" t="str">
        <f t="shared" si="644"/>
        <v>-</v>
      </c>
    </row>
    <row r="20406" spans="1:11" x14ac:dyDescent="0.35">
      <c r="A20406" s="69">
        <f t="shared" si="643"/>
        <v>45992</v>
      </c>
      <c r="B20406" t="s">
        <v>940</v>
      </c>
      <c r="C20406" t="s">
        <v>288</v>
      </c>
      <c r="D20406" t="s">
        <v>887</v>
      </c>
      <c r="E20406" t="s">
        <v>329</v>
      </c>
      <c r="F20406" t="s">
        <v>330</v>
      </c>
      <c r="G20406" t="s">
        <v>133</v>
      </c>
      <c r="H20406">
        <v>3356</v>
      </c>
      <c r="I20406" s="68" t="str">
        <f>VLOOKUP(E20406,Refs!$P$2:$R$29,3,FALSE)</f>
        <v>Y59</v>
      </c>
      <c r="J20406" s="68" t="str">
        <f>VLOOKUP(E20406,Refs!$P$2:$S$29,4,FALSE)</f>
        <v>South East</v>
      </c>
      <c r="K20406" s="28">
        <f t="shared" si="644"/>
        <v>3356</v>
      </c>
    </row>
    <row r="20407" spans="1:11" x14ac:dyDescent="0.35">
      <c r="A20407" s="69">
        <f t="shared" si="643"/>
        <v>45992</v>
      </c>
      <c r="B20407" t="s">
        <v>940</v>
      </c>
      <c r="C20407" t="s">
        <v>288</v>
      </c>
      <c r="D20407" t="s">
        <v>887</v>
      </c>
      <c r="E20407" t="s">
        <v>329</v>
      </c>
      <c r="F20407" t="s">
        <v>330</v>
      </c>
      <c r="G20407" t="s">
        <v>134</v>
      </c>
      <c r="H20407">
        <v>3254</v>
      </c>
      <c r="I20407" s="68" t="str">
        <f>VLOOKUP(E20407,Refs!$P$2:$R$29,3,FALSE)</f>
        <v>Y59</v>
      </c>
      <c r="J20407" s="68" t="str">
        <f>VLOOKUP(E20407,Refs!$P$2:$S$29,4,FALSE)</f>
        <v>South East</v>
      </c>
      <c r="K20407" s="28">
        <f t="shared" si="644"/>
        <v>3254</v>
      </c>
    </row>
    <row r="20408" spans="1:11" x14ac:dyDescent="0.35">
      <c r="A20408" s="69">
        <f t="shared" si="643"/>
        <v>45992</v>
      </c>
      <c r="B20408" t="s">
        <v>940</v>
      </c>
      <c r="C20408" t="s">
        <v>288</v>
      </c>
      <c r="D20408" t="s">
        <v>887</v>
      </c>
      <c r="E20408" t="s">
        <v>329</v>
      </c>
      <c r="F20408" t="s">
        <v>330</v>
      </c>
      <c r="G20408" t="s">
        <v>135</v>
      </c>
      <c r="H20408" t="s">
        <v>886</v>
      </c>
      <c r="I20408" s="68" t="str">
        <f>VLOOKUP(E20408,Refs!$P$2:$R$29,3,FALSE)</f>
        <v>Y59</v>
      </c>
      <c r="J20408" s="68" t="str">
        <f>VLOOKUP(E20408,Refs!$P$2:$S$29,4,FALSE)</f>
        <v>South East</v>
      </c>
      <c r="K20408" s="28" t="str">
        <f t="shared" si="644"/>
        <v>-</v>
      </c>
    </row>
    <row r="20409" spans="1:11" x14ac:dyDescent="0.35">
      <c r="A20409" s="69">
        <f t="shared" si="643"/>
        <v>45992</v>
      </c>
      <c r="B20409" t="s">
        <v>940</v>
      </c>
      <c r="C20409" t="s">
        <v>288</v>
      </c>
      <c r="D20409" t="s">
        <v>887</v>
      </c>
      <c r="E20409" t="s">
        <v>329</v>
      </c>
      <c r="F20409" t="s">
        <v>330</v>
      </c>
      <c r="G20409" t="s">
        <v>136</v>
      </c>
      <c r="H20409" t="s">
        <v>886</v>
      </c>
      <c r="I20409" s="68" t="str">
        <f>VLOOKUP(E20409,Refs!$P$2:$R$29,3,FALSE)</f>
        <v>Y59</v>
      </c>
      <c r="J20409" s="68" t="str">
        <f>VLOOKUP(E20409,Refs!$P$2:$S$29,4,FALSE)</f>
        <v>South East</v>
      </c>
      <c r="K20409" s="28" t="str">
        <f t="shared" si="644"/>
        <v>-</v>
      </c>
    </row>
    <row r="20410" spans="1:11" x14ac:dyDescent="0.35">
      <c r="A20410" s="69">
        <f t="shared" si="643"/>
        <v>45992</v>
      </c>
      <c r="B20410" t="s">
        <v>940</v>
      </c>
      <c r="C20410" t="s">
        <v>288</v>
      </c>
      <c r="D20410" t="s">
        <v>887</v>
      </c>
      <c r="E20410" t="s">
        <v>329</v>
      </c>
      <c r="F20410" t="s">
        <v>330</v>
      </c>
      <c r="G20410" t="s">
        <v>137</v>
      </c>
      <c r="H20410" t="s">
        <v>886</v>
      </c>
      <c r="I20410" s="68" t="str">
        <f>VLOOKUP(E20410,Refs!$P$2:$R$29,3,FALSE)</f>
        <v>Y59</v>
      </c>
      <c r="J20410" s="68" t="str">
        <f>VLOOKUP(E20410,Refs!$P$2:$S$29,4,FALSE)</f>
        <v>South East</v>
      </c>
      <c r="K20410" s="28" t="str">
        <f t="shared" si="644"/>
        <v>-</v>
      </c>
    </row>
    <row r="20411" spans="1:11" x14ac:dyDescent="0.35">
      <c r="A20411" s="69">
        <f t="shared" si="643"/>
        <v>45992</v>
      </c>
      <c r="B20411" t="s">
        <v>940</v>
      </c>
      <c r="C20411" t="s">
        <v>288</v>
      </c>
      <c r="D20411" t="s">
        <v>887</v>
      </c>
      <c r="E20411" t="s">
        <v>329</v>
      </c>
      <c r="F20411" t="s">
        <v>330</v>
      </c>
      <c r="G20411" t="s">
        <v>138</v>
      </c>
      <c r="H20411" t="s">
        <v>886</v>
      </c>
      <c r="I20411" s="68" t="str">
        <f>VLOOKUP(E20411,Refs!$P$2:$R$29,3,FALSE)</f>
        <v>Y59</v>
      </c>
      <c r="J20411" s="68" t="str">
        <f>VLOOKUP(E20411,Refs!$P$2:$S$29,4,FALSE)</f>
        <v>South East</v>
      </c>
      <c r="K20411" s="28" t="str">
        <f t="shared" si="644"/>
        <v>-</v>
      </c>
    </row>
    <row r="20412" spans="1:11" x14ac:dyDescent="0.35">
      <c r="A20412" s="69">
        <f t="shared" si="643"/>
        <v>45992</v>
      </c>
      <c r="B20412" t="s">
        <v>940</v>
      </c>
      <c r="C20412" t="s">
        <v>288</v>
      </c>
      <c r="D20412" t="s">
        <v>887</v>
      </c>
      <c r="E20412" t="s">
        <v>329</v>
      </c>
      <c r="F20412" t="s">
        <v>330</v>
      </c>
      <c r="G20412" t="s">
        <v>139</v>
      </c>
      <c r="H20412">
        <v>1553</v>
      </c>
      <c r="I20412" s="68" t="str">
        <f>VLOOKUP(E20412,Refs!$P$2:$R$29,3,FALSE)</f>
        <v>Y59</v>
      </c>
      <c r="J20412" s="68" t="str">
        <f>VLOOKUP(E20412,Refs!$P$2:$S$29,4,FALSE)</f>
        <v>South East</v>
      </c>
      <c r="K20412" s="28">
        <f t="shared" si="644"/>
        <v>1553</v>
      </c>
    </row>
    <row r="20413" spans="1:11" x14ac:dyDescent="0.35">
      <c r="A20413" s="69">
        <f t="shared" si="643"/>
        <v>45992</v>
      </c>
      <c r="B20413" t="s">
        <v>940</v>
      </c>
      <c r="C20413" t="s">
        <v>288</v>
      </c>
      <c r="D20413" t="s">
        <v>887</v>
      </c>
      <c r="E20413" t="s">
        <v>329</v>
      </c>
      <c r="F20413" t="s">
        <v>330</v>
      </c>
      <c r="G20413" t="s">
        <v>140</v>
      </c>
      <c r="H20413">
        <v>1493</v>
      </c>
      <c r="I20413" s="68" t="str">
        <f>VLOOKUP(E20413,Refs!$P$2:$R$29,3,FALSE)</f>
        <v>Y59</v>
      </c>
      <c r="J20413" s="68" t="str">
        <f>VLOOKUP(E20413,Refs!$P$2:$S$29,4,FALSE)</f>
        <v>South East</v>
      </c>
      <c r="K20413" s="28">
        <f t="shared" si="644"/>
        <v>1493</v>
      </c>
    </row>
    <row r="20414" spans="1:11" x14ac:dyDescent="0.35">
      <c r="A20414" s="69">
        <f t="shared" si="643"/>
        <v>45992</v>
      </c>
      <c r="B20414" t="s">
        <v>940</v>
      </c>
      <c r="C20414" t="s">
        <v>288</v>
      </c>
      <c r="D20414" t="s">
        <v>887</v>
      </c>
      <c r="E20414" t="s">
        <v>329</v>
      </c>
      <c r="F20414" t="s">
        <v>330</v>
      </c>
      <c r="G20414" t="s">
        <v>728</v>
      </c>
      <c r="H20414" t="s">
        <v>886</v>
      </c>
      <c r="I20414" s="68" t="str">
        <f>VLOOKUP(E20414,Refs!$P$2:$R$29,3,FALSE)</f>
        <v>Y59</v>
      </c>
      <c r="J20414" s="68" t="str">
        <f>VLOOKUP(E20414,Refs!$P$2:$S$29,4,FALSE)</f>
        <v>South East</v>
      </c>
      <c r="K20414" s="28" t="str">
        <f t="shared" si="644"/>
        <v>-</v>
      </c>
    </row>
    <row r="20415" spans="1:11" x14ac:dyDescent="0.35">
      <c r="A20415" s="69">
        <f t="shared" si="643"/>
        <v>45992</v>
      </c>
      <c r="B20415" t="s">
        <v>940</v>
      </c>
      <c r="C20415" t="s">
        <v>288</v>
      </c>
      <c r="D20415" t="s">
        <v>887</v>
      </c>
      <c r="E20415" t="s">
        <v>329</v>
      </c>
      <c r="F20415" t="s">
        <v>330</v>
      </c>
      <c r="G20415" t="s">
        <v>727</v>
      </c>
      <c r="H20415" t="s">
        <v>886</v>
      </c>
      <c r="I20415" s="68" t="str">
        <f>VLOOKUP(E20415,Refs!$P$2:$R$29,3,FALSE)</f>
        <v>Y59</v>
      </c>
      <c r="J20415" s="68" t="str">
        <f>VLOOKUP(E20415,Refs!$P$2:$S$29,4,FALSE)</f>
        <v>South East</v>
      </c>
      <c r="K20415" s="28" t="str">
        <f t="shared" si="644"/>
        <v>-</v>
      </c>
    </row>
    <row r="20416" spans="1:11" x14ac:dyDescent="0.35">
      <c r="A20416" s="69">
        <f t="shared" si="643"/>
        <v>45992</v>
      </c>
      <c r="B20416" t="s">
        <v>940</v>
      </c>
      <c r="C20416" t="s">
        <v>288</v>
      </c>
      <c r="D20416" t="s">
        <v>887</v>
      </c>
      <c r="E20416" t="s">
        <v>329</v>
      </c>
      <c r="F20416" t="s">
        <v>330</v>
      </c>
      <c r="G20416" t="s">
        <v>730</v>
      </c>
      <c r="H20416" t="s">
        <v>886</v>
      </c>
      <c r="I20416" s="68" t="str">
        <f>VLOOKUP(E20416,Refs!$P$2:$R$29,3,FALSE)</f>
        <v>Y59</v>
      </c>
      <c r="J20416" s="68" t="str">
        <f>VLOOKUP(E20416,Refs!$P$2:$S$29,4,FALSE)</f>
        <v>South East</v>
      </c>
      <c r="K20416" s="28" t="str">
        <f t="shared" si="644"/>
        <v>-</v>
      </c>
    </row>
    <row r="20417" spans="1:11" x14ac:dyDescent="0.35">
      <c r="A20417" s="69">
        <f t="shared" si="643"/>
        <v>45992</v>
      </c>
      <c r="B20417" t="s">
        <v>940</v>
      </c>
      <c r="C20417" t="s">
        <v>288</v>
      </c>
      <c r="D20417" t="s">
        <v>887</v>
      </c>
      <c r="E20417" t="s">
        <v>329</v>
      </c>
      <c r="F20417" t="s">
        <v>330</v>
      </c>
      <c r="G20417" t="s">
        <v>729</v>
      </c>
      <c r="H20417" t="s">
        <v>886</v>
      </c>
      <c r="I20417" s="68" t="str">
        <f>VLOOKUP(E20417,Refs!$P$2:$R$29,3,FALSE)</f>
        <v>Y59</v>
      </c>
      <c r="J20417" s="68" t="str">
        <f>VLOOKUP(E20417,Refs!$P$2:$S$29,4,FALSE)</f>
        <v>South East</v>
      </c>
      <c r="K20417" s="28" t="str">
        <f t="shared" si="644"/>
        <v>-</v>
      </c>
    </row>
    <row r="20418" spans="1:11" x14ac:dyDescent="0.35">
      <c r="A20418" s="69">
        <f t="shared" si="643"/>
        <v>45992</v>
      </c>
      <c r="B20418" t="s">
        <v>940</v>
      </c>
      <c r="C20418" t="s">
        <v>282</v>
      </c>
      <c r="E20418" t="s">
        <v>298</v>
      </c>
      <c r="F20418" t="s">
        <v>299</v>
      </c>
      <c r="G20418" t="s">
        <v>10</v>
      </c>
      <c r="H20418">
        <v>213173</v>
      </c>
      <c r="I20418" s="68" t="str">
        <f>VLOOKUP(E20418,Refs!$P$2:$R$29,3,FALSE)</f>
        <v>Y63</v>
      </c>
      <c r="J20418" s="68" t="str">
        <f>VLOOKUP(E20418,Refs!$P$2:$S$29,4,FALSE)</f>
        <v>North East and Yorkshire</v>
      </c>
      <c r="K20418" s="28">
        <f t="shared" si="644"/>
        <v>213173</v>
      </c>
    </row>
    <row r="20419" spans="1:11" x14ac:dyDescent="0.35">
      <c r="A20419" s="69">
        <f t="shared" ref="A20419:A20482" si="645">DATEVALUE(RIGHT(B20419,8))</f>
        <v>45992</v>
      </c>
      <c r="B20419" t="s">
        <v>940</v>
      </c>
      <c r="C20419" t="s">
        <v>282</v>
      </c>
      <c r="E20419" t="s">
        <v>298</v>
      </c>
      <c r="F20419" t="s">
        <v>299</v>
      </c>
      <c r="G20419" t="s">
        <v>69</v>
      </c>
      <c r="H20419">
        <v>2074</v>
      </c>
      <c r="I20419" s="68" t="str">
        <f>VLOOKUP(E20419,Refs!$P$2:$R$29,3,FALSE)</f>
        <v>Y63</v>
      </c>
      <c r="J20419" s="68" t="str">
        <f>VLOOKUP(E20419,Refs!$P$2:$S$29,4,FALSE)</f>
        <v>North East and Yorkshire</v>
      </c>
      <c r="K20419" s="28">
        <f t="shared" si="644"/>
        <v>2074</v>
      </c>
    </row>
    <row r="20420" spans="1:11" x14ac:dyDescent="0.35">
      <c r="A20420" s="69">
        <f t="shared" si="645"/>
        <v>45992</v>
      </c>
      <c r="B20420" t="s">
        <v>940</v>
      </c>
      <c r="C20420" t="s">
        <v>282</v>
      </c>
      <c r="E20420" t="s">
        <v>298</v>
      </c>
      <c r="F20420" t="s">
        <v>299</v>
      </c>
      <c r="G20420" t="s">
        <v>20</v>
      </c>
      <c r="H20420">
        <v>183069</v>
      </c>
      <c r="I20420" s="68" t="str">
        <f>VLOOKUP(E20420,Refs!$P$2:$R$29,3,FALSE)</f>
        <v>Y63</v>
      </c>
      <c r="J20420" s="68" t="str">
        <f>VLOOKUP(E20420,Refs!$P$2:$S$29,4,FALSE)</f>
        <v>North East and Yorkshire</v>
      </c>
      <c r="K20420" s="28">
        <f t="shared" si="644"/>
        <v>183069</v>
      </c>
    </row>
    <row r="20421" spans="1:11" x14ac:dyDescent="0.35">
      <c r="A20421" s="69">
        <f t="shared" si="645"/>
        <v>45992</v>
      </c>
      <c r="B20421" t="s">
        <v>940</v>
      </c>
      <c r="C20421" t="s">
        <v>282</v>
      </c>
      <c r="E20421" t="s">
        <v>298</v>
      </c>
      <c r="F20421" t="s">
        <v>299</v>
      </c>
      <c r="G20421" t="s">
        <v>23</v>
      </c>
      <c r="H20421">
        <v>138309</v>
      </c>
      <c r="I20421" s="68" t="str">
        <f>VLOOKUP(E20421,Refs!$P$2:$R$29,3,FALSE)</f>
        <v>Y63</v>
      </c>
      <c r="J20421" s="68" t="str">
        <f>VLOOKUP(E20421,Refs!$P$2:$S$29,4,FALSE)</f>
        <v>North East and Yorkshire</v>
      </c>
      <c r="K20421" s="28">
        <f t="shared" si="644"/>
        <v>138309</v>
      </c>
    </row>
    <row r="20422" spans="1:11" x14ac:dyDescent="0.35">
      <c r="A20422" s="69">
        <f t="shared" si="645"/>
        <v>45992</v>
      </c>
      <c r="B20422" t="s">
        <v>940</v>
      </c>
      <c r="C20422" t="s">
        <v>282</v>
      </c>
      <c r="E20422" t="s">
        <v>298</v>
      </c>
      <c r="F20422" t="s">
        <v>299</v>
      </c>
      <c r="G20422" t="s">
        <v>19</v>
      </c>
      <c r="H20422">
        <v>13199</v>
      </c>
      <c r="I20422" s="68" t="str">
        <f>VLOOKUP(E20422,Refs!$P$2:$R$29,3,FALSE)</f>
        <v>Y63</v>
      </c>
      <c r="J20422" s="68" t="str">
        <f>VLOOKUP(E20422,Refs!$P$2:$S$29,4,FALSE)</f>
        <v>North East and Yorkshire</v>
      </c>
      <c r="K20422" s="28">
        <f t="shared" si="644"/>
        <v>13199</v>
      </c>
    </row>
    <row r="20423" spans="1:11" x14ac:dyDescent="0.35">
      <c r="A20423" s="69">
        <f t="shared" si="645"/>
        <v>45992</v>
      </c>
      <c r="B20423" t="s">
        <v>940</v>
      </c>
      <c r="C20423" t="s">
        <v>282</v>
      </c>
      <c r="E20423" t="s">
        <v>298</v>
      </c>
      <c r="F20423" t="s">
        <v>299</v>
      </c>
      <c r="G20423" t="s">
        <v>21</v>
      </c>
      <c r="H20423">
        <v>28308864</v>
      </c>
      <c r="I20423" s="68" t="str">
        <f>VLOOKUP(E20423,Refs!$P$2:$R$29,3,FALSE)</f>
        <v>Y63</v>
      </c>
      <c r="J20423" s="68" t="str">
        <f>VLOOKUP(E20423,Refs!$P$2:$S$29,4,FALSE)</f>
        <v>North East and Yorkshire</v>
      </c>
      <c r="K20423" s="28">
        <f t="shared" si="644"/>
        <v>28308864</v>
      </c>
    </row>
    <row r="20424" spans="1:11" x14ac:dyDescent="0.35">
      <c r="A20424" s="69">
        <f t="shared" si="645"/>
        <v>45992</v>
      </c>
      <c r="B20424" t="s">
        <v>940</v>
      </c>
      <c r="C20424" t="s">
        <v>282</v>
      </c>
      <c r="E20424" t="s">
        <v>298</v>
      </c>
      <c r="F20424" t="s">
        <v>299</v>
      </c>
      <c r="G20424" t="s">
        <v>70</v>
      </c>
      <c r="H20424">
        <v>362</v>
      </c>
      <c r="I20424" s="68" t="str">
        <f>VLOOKUP(E20424,Refs!$P$2:$R$29,3,FALSE)</f>
        <v>Y63</v>
      </c>
      <c r="J20424" s="68" t="str">
        <f>VLOOKUP(E20424,Refs!$P$2:$S$29,4,FALSE)</f>
        <v>North East and Yorkshire</v>
      </c>
      <c r="K20424" s="28">
        <f t="shared" si="644"/>
        <v>362</v>
      </c>
    </row>
    <row r="20425" spans="1:11" x14ac:dyDescent="0.35">
      <c r="A20425" s="69">
        <f t="shared" si="645"/>
        <v>45992</v>
      </c>
      <c r="B20425" t="s">
        <v>940</v>
      </c>
      <c r="C20425" t="s">
        <v>282</v>
      </c>
      <c r="E20425" t="s">
        <v>298</v>
      </c>
      <c r="F20425" t="s">
        <v>299</v>
      </c>
      <c r="G20425" t="s">
        <v>71</v>
      </c>
      <c r="H20425">
        <v>916</v>
      </c>
      <c r="I20425" s="68" t="str">
        <f>VLOOKUP(E20425,Refs!$P$2:$R$29,3,FALSE)</f>
        <v>Y63</v>
      </c>
      <c r="J20425" s="68" t="str">
        <f>VLOOKUP(E20425,Refs!$P$2:$S$29,4,FALSE)</f>
        <v>North East and Yorkshire</v>
      </c>
      <c r="K20425" s="28">
        <f t="shared" si="644"/>
        <v>916</v>
      </c>
    </row>
    <row r="20426" spans="1:11" x14ac:dyDescent="0.35">
      <c r="A20426" s="69">
        <f t="shared" si="645"/>
        <v>45992</v>
      </c>
      <c r="B20426" t="s">
        <v>940</v>
      </c>
      <c r="C20426" t="s">
        <v>282</v>
      </c>
      <c r="E20426" t="s">
        <v>298</v>
      </c>
      <c r="F20426" t="s">
        <v>299</v>
      </c>
      <c r="G20426" t="s">
        <v>72</v>
      </c>
      <c r="H20426">
        <v>6791062</v>
      </c>
      <c r="I20426" s="68" t="str">
        <f>VLOOKUP(E20426,Refs!$P$2:$R$29,3,FALSE)</f>
        <v>Y63</v>
      </c>
      <c r="J20426" s="68" t="str">
        <f>VLOOKUP(E20426,Refs!$P$2:$S$29,4,FALSE)</f>
        <v>North East and Yorkshire</v>
      </c>
      <c r="K20426" s="28">
        <f t="shared" si="644"/>
        <v>6791062</v>
      </c>
    </row>
    <row r="20427" spans="1:11" x14ac:dyDescent="0.35">
      <c r="A20427" s="69">
        <f t="shared" si="645"/>
        <v>45992</v>
      </c>
      <c r="B20427" t="s">
        <v>940</v>
      </c>
      <c r="C20427" t="s">
        <v>282</v>
      </c>
      <c r="E20427" t="s">
        <v>298</v>
      </c>
      <c r="F20427" t="s">
        <v>299</v>
      </c>
      <c r="G20427" t="s">
        <v>73</v>
      </c>
      <c r="H20427">
        <v>34681</v>
      </c>
      <c r="I20427" s="68" t="str">
        <f>VLOOKUP(E20427,Refs!$P$2:$R$29,3,FALSE)</f>
        <v>Y63</v>
      </c>
      <c r="J20427" s="68" t="str">
        <f>VLOOKUP(E20427,Refs!$P$2:$S$29,4,FALSE)</f>
        <v>North East and Yorkshire</v>
      </c>
      <c r="K20427" s="28">
        <f t="shared" si="644"/>
        <v>34681</v>
      </c>
    </row>
    <row r="20428" spans="1:11" x14ac:dyDescent="0.35">
      <c r="A20428" s="69">
        <f t="shared" si="645"/>
        <v>45992</v>
      </c>
      <c r="B20428" t="s">
        <v>940</v>
      </c>
      <c r="C20428" t="s">
        <v>282</v>
      </c>
      <c r="E20428" t="s">
        <v>298</v>
      </c>
      <c r="F20428" t="s">
        <v>299</v>
      </c>
      <c r="G20428" t="s">
        <v>74</v>
      </c>
      <c r="H20428">
        <v>202922421</v>
      </c>
      <c r="I20428" s="68" t="str">
        <f>VLOOKUP(E20428,Refs!$P$2:$R$29,3,FALSE)</f>
        <v>Y63</v>
      </c>
      <c r="J20428" s="68" t="str">
        <f>VLOOKUP(E20428,Refs!$P$2:$S$29,4,FALSE)</f>
        <v>North East and Yorkshire</v>
      </c>
      <c r="K20428" s="28">
        <f t="shared" si="644"/>
        <v>202922421</v>
      </c>
    </row>
    <row r="20429" spans="1:11" x14ac:dyDescent="0.35">
      <c r="A20429" s="69">
        <f t="shared" si="645"/>
        <v>45992</v>
      </c>
      <c r="B20429" t="s">
        <v>940</v>
      </c>
      <c r="C20429" t="s">
        <v>282</v>
      </c>
      <c r="E20429" t="s">
        <v>298</v>
      </c>
      <c r="F20429" t="s">
        <v>299</v>
      </c>
      <c r="G20429" t="s">
        <v>26</v>
      </c>
      <c r="H20429">
        <v>168087</v>
      </c>
      <c r="I20429" s="68" t="str">
        <f>VLOOKUP(E20429,Refs!$P$2:$R$29,3,FALSE)</f>
        <v>Y63</v>
      </c>
      <c r="J20429" s="68" t="str">
        <f>VLOOKUP(E20429,Refs!$P$2:$S$29,4,FALSE)</f>
        <v>North East and Yorkshire</v>
      </c>
      <c r="K20429" s="28">
        <f t="shared" si="644"/>
        <v>168087</v>
      </c>
    </row>
    <row r="20430" spans="1:11" x14ac:dyDescent="0.35">
      <c r="A20430" s="69">
        <f t="shared" si="645"/>
        <v>45992</v>
      </c>
      <c r="B20430" t="s">
        <v>940</v>
      </c>
      <c r="C20430" t="s">
        <v>282</v>
      </c>
      <c r="E20430" t="s">
        <v>298</v>
      </c>
      <c r="F20430" t="s">
        <v>299</v>
      </c>
      <c r="G20430" t="s">
        <v>75</v>
      </c>
      <c r="H20430">
        <v>6015</v>
      </c>
      <c r="I20430" s="68" t="str">
        <f>VLOOKUP(E20430,Refs!$P$2:$R$29,3,FALSE)</f>
        <v>Y63</v>
      </c>
      <c r="J20430" s="68" t="str">
        <f>VLOOKUP(E20430,Refs!$P$2:$S$29,4,FALSE)</f>
        <v>North East and Yorkshire</v>
      </c>
      <c r="K20430" s="28">
        <f t="shared" si="644"/>
        <v>6015</v>
      </c>
    </row>
    <row r="20431" spans="1:11" x14ac:dyDescent="0.35">
      <c r="A20431" s="69">
        <f t="shared" si="645"/>
        <v>45992</v>
      </c>
      <c r="B20431" t="s">
        <v>940</v>
      </c>
      <c r="C20431" t="s">
        <v>282</v>
      </c>
      <c r="E20431" t="s">
        <v>298</v>
      </c>
      <c r="F20431" t="s">
        <v>299</v>
      </c>
      <c r="G20431" t="s">
        <v>76</v>
      </c>
      <c r="H20431">
        <v>116673</v>
      </c>
      <c r="I20431" s="68" t="str">
        <f>VLOOKUP(E20431,Refs!$P$2:$R$29,3,FALSE)</f>
        <v>Y63</v>
      </c>
      <c r="J20431" s="68" t="str">
        <f>VLOOKUP(E20431,Refs!$P$2:$S$29,4,FALSE)</f>
        <v>North East and Yorkshire</v>
      </c>
      <c r="K20431" s="28">
        <f t="shared" si="644"/>
        <v>116673</v>
      </c>
    </row>
    <row r="20432" spans="1:11" x14ac:dyDescent="0.35">
      <c r="A20432" s="69">
        <f t="shared" si="645"/>
        <v>45992</v>
      </c>
      <c r="B20432" t="s">
        <v>940</v>
      </c>
      <c r="C20432" t="s">
        <v>282</v>
      </c>
      <c r="E20432" t="s">
        <v>298</v>
      </c>
      <c r="F20432" t="s">
        <v>299</v>
      </c>
      <c r="G20432" t="s">
        <v>77</v>
      </c>
      <c r="H20432">
        <v>38181</v>
      </c>
      <c r="I20432" s="68" t="str">
        <f>VLOOKUP(E20432,Refs!$P$2:$R$29,3,FALSE)</f>
        <v>Y63</v>
      </c>
      <c r="J20432" s="68" t="str">
        <f>VLOOKUP(E20432,Refs!$P$2:$S$29,4,FALSE)</f>
        <v>North East and Yorkshire</v>
      </c>
      <c r="K20432" s="28">
        <f t="shared" si="644"/>
        <v>38181</v>
      </c>
    </row>
    <row r="20433" spans="1:11" x14ac:dyDescent="0.35">
      <c r="A20433" s="69">
        <f t="shared" si="645"/>
        <v>45992</v>
      </c>
      <c r="B20433" t="s">
        <v>940</v>
      </c>
      <c r="C20433" t="s">
        <v>282</v>
      </c>
      <c r="E20433" t="s">
        <v>298</v>
      </c>
      <c r="F20433" t="s">
        <v>299</v>
      </c>
      <c r="G20433" t="s">
        <v>78</v>
      </c>
      <c r="H20433">
        <v>7218</v>
      </c>
      <c r="I20433" s="68" t="str">
        <f>VLOOKUP(E20433,Refs!$P$2:$R$29,3,FALSE)</f>
        <v>Y63</v>
      </c>
      <c r="J20433" s="68" t="str">
        <f>VLOOKUP(E20433,Refs!$P$2:$S$29,4,FALSE)</f>
        <v>North East and Yorkshire</v>
      </c>
      <c r="K20433" s="28">
        <f t="shared" si="644"/>
        <v>7218</v>
      </c>
    </row>
    <row r="20434" spans="1:11" x14ac:dyDescent="0.35">
      <c r="A20434" s="69">
        <f t="shared" si="645"/>
        <v>45992</v>
      </c>
      <c r="B20434" t="s">
        <v>940</v>
      </c>
      <c r="C20434" t="s">
        <v>282</v>
      </c>
      <c r="E20434" t="s">
        <v>298</v>
      </c>
      <c r="F20434" t="s">
        <v>299</v>
      </c>
      <c r="G20434" t="s">
        <v>79</v>
      </c>
      <c r="H20434">
        <v>0</v>
      </c>
      <c r="I20434" s="68" t="str">
        <f>VLOOKUP(E20434,Refs!$P$2:$R$29,3,FALSE)</f>
        <v>Y63</v>
      </c>
      <c r="J20434" s="68" t="str">
        <f>VLOOKUP(E20434,Refs!$P$2:$S$29,4,FALSE)</f>
        <v>North East and Yorkshire</v>
      </c>
      <c r="K20434" s="28" t="str">
        <f t="shared" si="644"/>
        <v/>
      </c>
    </row>
    <row r="20435" spans="1:11" x14ac:dyDescent="0.35">
      <c r="A20435" s="69">
        <f t="shared" si="645"/>
        <v>45992</v>
      </c>
      <c r="B20435" t="s">
        <v>940</v>
      </c>
      <c r="C20435" t="s">
        <v>282</v>
      </c>
      <c r="E20435" t="s">
        <v>298</v>
      </c>
      <c r="F20435" t="s">
        <v>299</v>
      </c>
      <c r="G20435" t="s">
        <v>25</v>
      </c>
      <c r="H20435">
        <v>78173</v>
      </c>
      <c r="I20435" s="68" t="str">
        <f>VLOOKUP(E20435,Refs!$P$2:$R$29,3,FALSE)</f>
        <v>Y63</v>
      </c>
      <c r="J20435" s="68" t="str">
        <f>VLOOKUP(E20435,Refs!$P$2:$S$29,4,FALSE)</f>
        <v>North East and Yorkshire</v>
      </c>
      <c r="K20435" s="28">
        <f t="shared" si="644"/>
        <v>78173</v>
      </c>
    </row>
    <row r="20436" spans="1:11" x14ac:dyDescent="0.35">
      <c r="A20436" s="69">
        <f t="shared" si="645"/>
        <v>45992</v>
      </c>
      <c r="B20436" t="s">
        <v>940</v>
      </c>
      <c r="C20436" t="s">
        <v>282</v>
      </c>
      <c r="E20436" t="s">
        <v>298</v>
      </c>
      <c r="F20436" t="s">
        <v>299</v>
      </c>
      <c r="G20436" t="s">
        <v>80</v>
      </c>
      <c r="H20436">
        <v>1657</v>
      </c>
      <c r="I20436" s="68" t="str">
        <f>VLOOKUP(E20436,Refs!$P$2:$R$29,3,FALSE)</f>
        <v>Y63</v>
      </c>
      <c r="J20436" s="68" t="str">
        <f>VLOOKUP(E20436,Refs!$P$2:$S$29,4,FALSE)</f>
        <v>North East and Yorkshire</v>
      </c>
      <c r="K20436" s="28">
        <f t="shared" si="644"/>
        <v>1657</v>
      </c>
    </row>
    <row r="20437" spans="1:11" x14ac:dyDescent="0.35">
      <c r="A20437" s="69">
        <f t="shared" si="645"/>
        <v>45992</v>
      </c>
      <c r="B20437" t="s">
        <v>940</v>
      </c>
      <c r="C20437" t="s">
        <v>282</v>
      </c>
      <c r="E20437" t="s">
        <v>298</v>
      </c>
      <c r="F20437" t="s">
        <v>299</v>
      </c>
      <c r="G20437" t="s">
        <v>81</v>
      </c>
      <c r="H20437">
        <v>27655</v>
      </c>
      <c r="I20437" s="68" t="str">
        <f>VLOOKUP(E20437,Refs!$P$2:$R$29,3,FALSE)</f>
        <v>Y63</v>
      </c>
      <c r="J20437" s="68" t="str">
        <f>VLOOKUP(E20437,Refs!$P$2:$S$29,4,FALSE)</f>
        <v>North East and Yorkshire</v>
      </c>
      <c r="K20437" s="28">
        <f t="shared" si="644"/>
        <v>27655</v>
      </c>
    </row>
    <row r="20438" spans="1:11" x14ac:dyDescent="0.35">
      <c r="A20438" s="69">
        <f t="shared" si="645"/>
        <v>45992</v>
      </c>
      <c r="B20438" t="s">
        <v>940</v>
      </c>
      <c r="C20438" t="s">
        <v>282</v>
      </c>
      <c r="E20438" t="s">
        <v>298</v>
      </c>
      <c r="F20438" t="s">
        <v>299</v>
      </c>
      <c r="G20438" t="s">
        <v>82</v>
      </c>
      <c r="H20438">
        <v>5124</v>
      </c>
      <c r="I20438" s="68" t="str">
        <f>VLOOKUP(E20438,Refs!$P$2:$R$29,3,FALSE)</f>
        <v>Y63</v>
      </c>
      <c r="J20438" s="68" t="str">
        <f>VLOOKUP(E20438,Refs!$P$2:$S$29,4,FALSE)</f>
        <v>North East and Yorkshire</v>
      </c>
      <c r="K20438" s="28">
        <f t="shared" si="644"/>
        <v>5124</v>
      </c>
    </row>
    <row r="20439" spans="1:11" x14ac:dyDescent="0.35">
      <c r="A20439" s="69">
        <f t="shared" si="645"/>
        <v>45992</v>
      </c>
      <c r="B20439" t="s">
        <v>940</v>
      </c>
      <c r="C20439" t="s">
        <v>282</v>
      </c>
      <c r="E20439" t="s">
        <v>298</v>
      </c>
      <c r="F20439" t="s">
        <v>299</v>
      </c>
      <c r="G20439" t="s">
        <v>83</v>
      </c>
      <c r="H20439">
        <v>9277</v>
      </c>
      <c r="I20439" s="68" t="str">
        <f>VLOOKUP(E20439,Refs!$P$2:$R$29,3,FALSE)</f>
        <v>Y63</v>
      </c>
      <c r="J20439" s="68" t="str">
        <f>VLOOKUP(E20439,Refs!$P$2:$S$29,4,FALSE)</f>
        <v>North East and Yorkshire</v>
      </c>
      <c r="K20439" s="28">
        <f t="shared" si="644"/>
        <v>9277</v>
      </c>
    </row>
    <row r="20440" spans="1:11" x14ac:dyDescent="0.35">
      <c r="A20440" s="69">
        <f t="shared" si="645"/>
        <v>45992</v>
      </c>
      <c r="B20440" t="s">
        <v>940</v>
      </c>
      <c r="C20440" t="s">
        <v>282</v>
      </c>
      <c r="E20440" t="s">
        <v>298</v>
      </c>
      <c r="F20440" t="s">
        <v>299</v>
      </c>
      <c r="G20440" t="s">
        <v>84</v>
      </c>
      <c r="H20440">
        <v>25240</v>
      </c>
      <c r="I20440" s="68" t="str">
        <f>VLOOKUP(E20440,Refs!$P$2:$R$29,3,FALSE)</f>
        <v>Y63</v>
      </c>
      <c r="J20440" s="68" t="str">
        <f>VLOOKUP(E20440,Refs!$P$2:$S$29,4,FALSE)</f>
        <v>North East and Yorkshire</v>
      </c>
      <c r="K20440" s="28">
        <f t="shared" si="644"/>
        <v>25240</v>
      </c>
    </row>
    <row r="20441" spans="1:11" x14ac:dyDescent="0.35">
      <c r="A20441" s="69">
        <f t="shared" si="645"/>
        <v>45992</v>
      </c>
      <c r="B20441" t="s">
        <v>940</v>
      </c>
      <c r="C20441" t="s">
        <v>282</v>
      </c>
      <c r="E20441" t="s">
        <v>298</v>
      </c>
      <c r="F20441" t="s">
        <v>299</v>
      </c>
      <c r="G20441" t="s">
        <v>85</v>
      </c>
      <c r="H20441">
        <v>7026</v>
      </c>
      <c r="I20441" s="68" t="str">
        <f>VLOOKUP(E20441,Refs!$P$2:$R$29,3,FALSE)</f>
        <v>Y63</v>
      </c>
      <c r="J20441" s="68" t="str">
        <f>VLOOKUP(E20441,Refs!$P$2:$S$29,4,FALSE)</f>
        <v>North East and Yorkshire</v>
      </c>
      <c r="K20441" s="28">
        <f t="shared" si="644"/>
        <v>7026</v>
      </c>
    </row>
    <row r="20442" spans="1:11" x14ac:dyDescent="0.35">
      <c r="A20442" s="69">
        <f t="shared" si="645"/>
        <v>45992</v>
      </c>
      <c r="B20442" t="s">
        <v>940</v>
      </c>
      <c r="C20442" t="s">
        <v>282</v>
      </c>
      <c r="E20442" t="s">
        <v>298</v>
      </c>
      <c r="F20442" t="s">
        <v>299</v>
      </c>
      <c r="G20442" t="s">
        <v>86</v>
      </c>
      <c r="H20442">
        <v>2412</v>
      </c>
      <c r="I20442" s="68" t="str">
        <f>VLOOKUP(E20442,Refs!$P$2:$R$29,3,FALSE)</f>
        <v>Y63</v>
      </c>
      <c r="J20442" s="68" t="str">
        <f>VLOOKUP(E20442,Refs!$P$2:$S$29,4,FALSE)</f>
        <v>North East and Yorkshire</v>
      </c>
      <c r="K20442" s="28">
        <f t="shared" si="644"/>
        <v>2412</v>
      </c>
    </row>
    <row r="20443" spans="1:11" x14ac:dyDescent="0.35">
      <c r="A20443" s="69">
        <f t="shared" si="645"/>
        <v>45992</v>
      </c>
      <c r="B20443" t="s">
        <v>940</v>
      </c>
      <c r="C20443" t="s">
        <v>282</v>
      </c>
      <c r="E20443" t="s">
        <v>298</v>
      </c>
      <c r="F20443" t="s">
        <v>299</v>
      </c>
      <c r="G20443" t="s">
        <v>87</v>
      </c>
      <c r="H20443">
        <v>15780</v>
      </c>
      <c r="I20443" s="68" t="str">
        <f>VLOOKUP(E20443,Refs!$P$2:$R$29,3,FALSE)</f>
        <v>Y63</v>
      </c>
      <c r="J20443" s="68" t="str">
        <f>VLOOKUP(E20443,Refs!$P$2:$S$29,4,FALSE)</f>
        <v>North East and Yorkshire</v>
      </c>
      <c r="K20443" s="28">
        <f t="shared" si="644"/>
        <v>15780</v>
      </c>
    </row>
    <row r="20444" spans="1:11" x14ac:dyDescent="0.35">
      <c r="A20444" s="69">
        <f t="shared" si="645"/>
        <v>45992</v>
      </c>
      <c r="B20444" t="s">
        <v>940</v>
      </c>
      <c r="C20444" t="s">
        <v>282</v>
      </c>
      <c r="E20444" t="s">
        <v>298</v>
      </c>
      <c r="F20444" t="s">
        <v>299</v>
      </c>
      <c r="G20444" t="s">
        <v>88</v>
      </c>
      <c r="H20444">
        <v>38959</v>
      </c>
      <c r="I20444" s="68" t="str">
        <f>VLOOKUP(E20444,Refs!$P$2:$R$29,3,FALSE)</f>
        <v>Y63</v>
      </c>
      <c r="J20444" s="68" t="str">
        <f>VLOOKUP(E20444,Refs!$P$2:$S$29,4,FALSE)</f>
        <v>North East and Yorkshire</v>
      </c>
      <c r="K20444" s="28">
        <f t="shared" si="644"/>
        <v>38959</v>
      </c>
    </row>
    <row r="20445" spans="1:11" x14ac:dyDescent="0.35">
      <c r="A20445" s="69">
        <f t="shared" si="645"/>
        <v>45992</v>
      </c>
      <c r="B20445" t="s">
        <v>940</v>
      </c>
      <c r="C20445" t="s">
        <v>282</v>
      </c>
      <c r="E20445" t="s">
        <v>298</v>
      </c>
      <c r="F20445" t="s">
        <v>299</v>
      </c>
      <c r="G20445" t="s">
        <v>89</v>
      </c>
      <c r="H20445">
        <v>167925</v>
      </c>
      <c r="I20445" s="68" t="str">
        <f>VLOOKUP(E20445,Refs!$P$2:$R$29,3,FALSE)</f>
        <v>Y63</v>
      </c>
      <c r="J20445" s="68" t="str">
        <f>VLOOKUP(E20445,Refs!$P$2:$S$29,4,FALSE)</f>
        <v>North East and Yorkshire</v>
      </c>
      <c r="K20445" s="28">
        <f t="shared" si="644"/>
        <v>167925</v>
      </c>
    </row>
    <row r="20446" spans="1:11" x14ac:dyDescent="0.35">
      <c r="A20446" s="69">
        <f t="shared" si="645"/>
        <v>45992</v>
      </c>
      <c r="B20446" t="s">
        <v>940</v>
      </c>
      <c r="C20446" t="s">
        <v>282</v>
      </c>
      <c r="E20446" t="s">
        <v>298</v>
      </c>
      <c r="F20446" t="s">
        <v>299</v>
      </c>
      <c r="G20446" t="s">
        <v>27</v>
      </c>
      <c r="H20446">
        <v>17623</v>
      </c>
      <c r="I20446" s="68" t="str">
        <f>VLOOKUP(E20446,Refs!$P$2:$R$29,3,FALSE)</f>
        <v>Y63</v>
      </c>
      <c r="J20446" s="68" t="str">
        <f>VLOOKUP(E20446,Refs!$P$2:$S$29,4,FALSE)</f>
        <v>North East and Yorkshire</v>
      </c>
      <c r="K20446" s="28">
        <f t="shared" si="644"/>
        <v>17623</v>
      </c>
    </row>
    <row r="20447" spans="1:11" x14ac:dyDescent="0.35">
      <c r="A20447" s="69">
        <f t="shared" si="645"/>
        <v>45992</v>
      </c>
      <c r="B20447" t="s">
        <v>940</v>
      </c>
      <c r="C20447" t="s">
        <v>282</v>
      </c>
      <c r="E20447" t="s">
        <v>298</v>
      </c>
      <c r="F20447" t="s">
        <v>299</v>
      </c>
      <c r="G20447" t="s">
        <v>29</v>
      </c>
      <c r="H20447">
        <v>17803</v>
      </c>
      <c r="I20447" s="68" t="str">
        <f>VLOOKUP(E20447,Refs!$P$2:$R$29,3,FALSE)</f>
        <v>Y63</v>
      </c>
      <c r="J20447" s="68" t="str">
        <f>VLOOKUP(E20447,Refs!$P$2:$S$29,4,FALSE)</f>
        <v>North East and Yorkshire</v>
      </c>
      <c r="K20447" s="28">
        <f t="shared" si="644"/>
        <v>17803</v>
      </c>
    </row>
    <row r="20448" spans="1:11" x14ac:dyDescent="0.35">
      <c r="A20448" s="69">
        <f t="shared" si="645"/>
        <v>45992</v>
      </c>
      <c r="B20448" t="s">
        <v>940</v>
      </c>
      <c r="C20448" t="s">
        <v>282</v>
      </c>
      <c r="E20448" t="s">
        <v>298</v>
      </c>
      <c r="F20448" t="s">
        <v>299</v>
      </c>
      <c r="G20448" t="s">
        <v>90</v>
      </c>
      <c r="H20448">
        <v>12257</v>
      </c>
      <c r="I20448" s="68" t="str">
        <f>VLOOKUP(E20448,Refs!$P$2:$R$29,3,FALSE)</f>
        <v>Y63</v>
      </c>
      <c r="J20448" s="68" t="str">
        <f>VLOOKUP(E20448,Refs!$P$2:$S$29,4,FALSE)</f>
        <v>North East and Yorkshire</v>
      </c>
      <c r="K20448" s="28">
        <f t="shared" si="644"/>
        <v>12257</v>
      </c>
    </row>
    <row r="20449" spans="1:11" x14ac:dyDescent="0.35">
      <c r="A20449" s="69">
        <f t="shared" si="645"/>
        <v>45992</v>
      </c>
      <c r="B20449" t="s">
        <v>940</v>
      </c>
      <c r="C20449" t="s">
        <v>282</v>
      </c>
      <c r="E20449" t="s">
        <v>298</v>
      </c>
      <c r="F20449" t="s">
        <v>299</v>
      </c>
      <c r="G20449" t="s">
        <v>91</v>
      </c>
      <c r="H20449">
        <v>21</v>
      </c>
      <c r="I20449" s="68" t="str">
        <f>VLOOKUP(E20449,Refs!$P$2:$R$29,3,FALSE)</f>
        <v>Y63</v>
      </c>
      <c r="J20449" s="68" t="str">
        <f>VLOOKUP(E20449,Refs!$P$2:$S$29,4,FALSE)</f>
        <v>North East and Yorkshire</v>
      </c>
      <c r="K20449" s="28">
        <f t="shared" si="644"/>
        <v>21</v>
      </c>
    </row>
    <row r="20450" spans="1:11" x14ac:dyDescent="0.35">
      <c r="A20450" s="69">
        <f t="shared" si="645"/>
        <v>45992</v>
      </c>
      <c r="B20450" t="s">
        <v>940</v>
      </c>
      <c r="C20450" t="s">
        <v>282</v>
      </c>
      <c r="E20450" t="s">
        <v>298</v>
      </c>
      <c r="F20450" t="s">
        <v>299</v>
      </c>
      <c r="G20450" t="s">
        <v>92</v>
      </c>
      <c r="H20450">
        <v>13637</v>
      </c>
      <c r="I20450" s="68" t="str">
        <f>VLOOKUP(E20450,Refs!$P$2:$R$29,3,FALSE)</f>
        <v>Y63</v>
      </c>
      <c r="J20450" s="68" t="str">
        <f>VLOOKUP(E20450,Refs!$P$2:$S$29,4,FALSE)</f>
        <v>North East and Yorkshire</v>
      </c>
      <c r="K20450" s="28">
        <f t="shared" ref="K20450:K20513" si="646">IF(OR(H20450="NULL",H20450=0,H20450=""),"",H20450)</f>
        <v>13637</v>
      </c>
    </row>
    <row r="20451" spans="1:11" x14ac:dyDescent="0.35">
      <c r="A20451" s="69">
        <f t="shared" si="645"/>
        <v>45992</v>
      </c>
      <c r="B20451" t="s">
        <v>940</v>
      </c>
      <c r="C20451" t="s">
        <v>282</v>
      </c>
      <c r="E20451" t="s">
        <v>298</v>
      </c>
      <c r="F20451" t="s">
        <v>299</v>
      </c>
      <c r="G20451" t="s">
        <v>93</v>
      </c>
      <c r="H20451">
        <v>508</v>
      </c>
      <c r="I20451" s="68" t="str">
        <f>VLOOKUP(E20451,Refs!$P$2:$R$29,3,FALSE)</f>
        <v>Y63</v>
      </c>
      <c r="J20451" s="68" t="str">
        <f>VLOOKUP(E20451,Refs!$P$2:$S$29,4,FALSE)</f>
        <v>North East and Yorkshire</v>
      </c>
      <c r="K20451" s="28">
        <f t="shared" si="646"/>
        <v>508</v>
      </c>
    </row>
    <row r="20452" spans="1:11" x14ac:dyDescent="0.35">
      <c r="A20452" s="69">
        <f t="shared" si="645"/>
        <v>45992</v>
      </c>
      <c r="B20452" t="s">
        <v>940</v>
      </c>
      <c r="C20452" t="s">
        <v>282</v>
      </c>
      <c r="E20452" t="s">
        <v>298</v>
      </c>
      <c r="F20452" t="s">
        <v>299</v>
      </c>
      <c r="G20452" t="s">
        <v>94</v>
      </c>
      <c r="H20452">
        <v>5392</v>
      </c>
      <c r="I20452" s="68" t="str">
        <f>VLOOKUP(E20452,Refs!$P$2:$R$29,3,FALSE)</f>
        <v>Y63</v>
      </c>
      <c r="J20452" s="68" t="str">
        <f>VLOOKUP(E20452,Refs!$P$2:$S$29,4,FALSE)</f>
        <v>North East and Yorkshire</v>
      </c>
      <c r="K20452" s="28">
        <f t="shared" si="646"/>
        <v>5392</v>
      </c>
    </row>
    <row r="20453" spans="1:11" x14ac:dyDescent="0.35">
      <c r="A20453" s="69">
        <f t="shared" si="645"/>
        <v>45992</v>
      </c>
      <c r="B20453" t="s">
        <v>940</v>
      </c>
      <c r="C20453" t="s">
        <v>282</v>
      </c>
      <c r="E20453" t="s">
        <v>298</v>
      </c>
      <c r="F20453" t="s">
        <v>299</v>
      </c>
      <c r="G20453" t="s">
        <v>95</v>
      </c>
      <c r="H20453">
        <v>2680</v>
      </c>
      <c r="I20453" s="68" t="str">
        <f>VLOOKUP(E20453,Refs!$P$2:$R$29,3,FALSE)</f>
        <v>Y63</v>
      </c>
      <c r="J20453" s="68" t="str">
        <f>VLOOKUP(E20453,Refs!$P$2:$S$29,4,FALSE)</f>
        <v>North East and Yorkshire</v>
      </c>
      <c r="K20453" s="28">
        <f t="shared" si="646"/>
        <v>2680</v>
      </c>
    </row>
    <row r="20454" spans="1:11" x14ac:dyDescent="0.35">
      <c r="A20454" s="69">
        <f t="shared" si="645"/>
        <v>45992</v>
      </c>
      <c r="B20454" t="s">
        <v>940</v>
      </c>
      <c r="C20454" t="s">
        <v>282</v>
      </c>
      <c r="E20454" t="s">
        <v>298</v>
      </c>
      <c r="F20454" t="s">
        <v>299</v>
      </c>
      <c r="G20454" t="s">
        <v>96</v>
      </c>
      <c r="H20454">
        <v>6907</v>
      </c>
      <c r="I20454" s="68" t="str">
        <f>VLOOKUP(E20454,Refs!$P$2:$R$29,3,FALSE)</f>
        <v>Y63</v>
      </c>
      <c r="J20454" s="68" t="str">
        <f>VLOOKUP(E20454,Refs!$P$2:$S$29,4,FALSE)</f>
        <v>North East and Yorkshire</v>
      </c>
      <c r="K20454" s="28">
        <f t="shared" si="646"/>
        <v>6907</v>
      </c>
    </row>
    <row r="20455" spans="1:11" x14ac:dyDescent="0.35">
      <c r="A20455" s="69">
        <f t="shared" si="645"/>
        <v>45992</v>
      </c>
      <c r="B20455" t="s">
        <v>940</v>
      </c>
      <c r="C20455" t="s">
        <v>282</v>
      </c>
      <c r="E20455" t="s">
        <v>298</v>
      </c>
      <c r="F20455" t="s">
        <v>299</v>
      </c>
      <c r="G20455" t="s">
        <v>31</v>
      </c>
      <c r="H20455">
        <v>2730</v>
      </c>
      <c r="I20455" s="68" t="str">
        <f>VLOOKUP(E20455,Refs!$P$2:$R$29,3,FALSE)</f>
        <v>Y63</v>
      </c>
      <c r="J20455" s="68" t="str">
        <f>VLOOKUP(E20455,Refs!$P$2:$S$29,4,FALSE)</f>
        <v>North East and Yorkshire</v>
      </c>
      <c r="K20455" s="28">
        <f t="shared" si="646"/>
        <v>2730</v>
      </c>
    </row>
    <row r="20456" spans="1:11" x14ac:dyDescent="0.35">
      <c r="A20456" s="69">
        <f t="shared" si="645"/>
        <v>45992</v>
      </c>
      <c r="B20456" t="s">
        <v>940</v>
      </c>
      <c r="C20456" t="s">
        <v>282</v>
      </c>
      <c r="E20456" t="s">
        <v>298</v>
      </c>
      <c r="F20456" t="s">
        <v>299</v>
      </c>
      <c r="G20456" t="s">
        <v>97</v>
      </c>
      <c r="H20456">
        <v>27821</v>
      </c>
      <c r="I20456" s="68" t="str">
        <f>VLOOKUP(E20456,Refs!$P$2:$R$29,3,FALSE)</f>
        <v>Y63</v>
      </c>
      <c r="J20456" s="68" t="str">
        <f>VLOOKUP(E20456,Refs!$P$2:$S$29,4,FALSE)</f>
        <v>North East and Yorkshire</v>
      </c>
      <c r="K20456" s="28">
        <f t="shared" si="646"/>
        <v>27821</v>
      </c>
    </row>
    <row r="20457" spans="1:11" x14ac:dyDescent="0.35">
      <c r="A20457" s="69">
        <f t="shared" si="645"/>
        <v>45992</v>
      </c>
      <c r="B20457" t="s">
        <v>940</v>
      </c>
      <c r="C20457" t="s">
        <v>282</v>
      </c>
      <c r="E20457" t="s">
        <v>298</v>
      </c>
      <c r="F20457" t="s">
        <v>299</v>
      </c>
      <c r="G20457" t="s">
        <v>98</v>
      </c>
      <c r="H20457">
        <v>14617</v>
      </c>
      <c r="I20457" s="68" t="str">
        <f>VLOOKUP(E20457,Refs!$P$2:$R$29,3,FALSE)</f>
        <v>Y63</v>
      </c>
      <c r="J20457" s="68" t="str">
        <f>VLOOKUP(E20457,Refs!$P$2:$S$29,4,FALSE)</f>
        <v>North East and Yorkshire</v>
      </c>
      <c r="K20457" s="28">
        <f t="shared" si="646"/>
        <v>14617</v>
      </c>
    </row>
    <row r="20458" spans="1:11" x14ac:dyDescent="0.35">
      <c r="A20458" s="69">
        <f t="shared" si="645"/>
        <v>45992</v>
      </c>
      <c r="B20458" t="s">
        <v>940</v>
      </c>
      <c r="C20458" t="s">
        <v>282</v>
      </c>
      <c r="E20458" t="s">
        <v>298</v>
      </c>
      <c r="F20458" t="s">
        <v>299</v>
      </c>
      <c r="G20458" t="s">
        <v>99</v>
      </c>
      <c r="H20458">
        <v>13892</v>
      </c>
      <c r="I20458" s="68" t="str">
        <f>VLOOKUP(E20458,Refs!$P$2:$R$29,3,FALSE)</f>
        <v>Y63</v>
      </c>
      <c r="J20458" s="68" t="str">
        <f>VLOOKUP(E20458,Refs!$P$2:$S$29,4,FALSE)</f>
        <v>North East and Yorkshire</v>
      </c>
      <c r="K20458" s="28">
        <f t="shared" si="646"/>
        <v>13892</v>
      </c>
    </row>
    <row r="20459" spans="1:11" x14ac:dyDescent="0.35">
      <c r="A20459" s="69">
        <f t="shared" si="645"/>
        <v>45992</v>
      </c>
      <c r="B20459" t="s">
        <v>940</v>
      </c>
      <c r="C20459" t="s">
        <v>282</v>
      </c>
      <c r="E20459" t="s">
        <v>298</v>
      </c>
      <c r="F20459" t="s">
        <v>299</v>
      </c>
      <c r="G20459" t="s">
        <v>100</v>
      </c>
      <c r="H20459">
        <v>3727</v>
      </c>
      <c r="I20459" s="68" t="str">
        <f>VLOOKUP(E20459,Refs!$P$2:$R$29,3,FALSE)</f>
        <v>Y63</v>
      </c>
      <c r="J20459" s="68" t="str">
        <f>VLOOKUP(E20459,Refs!$P$2:$S$29,4,FALSE)</f>
        <v>North East and Yorkshire</v>
      </c>
      <c r="K20459" s="28">
        <f t="shared" si="646"/>
        <v>3727</v>
      </c>
    </row>
    <row r="20460" spans="1:11" x14ac:dyDescent="0.35">
      <c r="A20460" s="69">
        <f t="shared" si="645"/>
        <v>45992</v>
      </c>
      <c r="B20460" t="s">
        <v>940</v>
      </c>
      <c r="C20460" t="s">
        <v>282</v>
      </c>
      <c r="E20460" t="s">
        <v>298</v>
      </c>
      <c r="F20460" t="s">
        <v>299</v>
      </c>
      <c r="G20460" t="s">
        <v>101</v>
      </c>
      <c r="H20460">
        <v>1461</v>
      </c>
      <c r="I20460" s="68" t="str">
        <f>VLOOKUP(E20460,Refs!$P$2:$R$29,3,FALSE)</f>
        <v>Y63</v>
      </c>
      <c r="J20460" s="68" t="str">
        <f>VLOOKUP(E20460,Refs!$P$2:$S$29,4,FALSE)</f>
        <v>North East and Yorkshire</v>
      </c>
      <c r="K20460" s="28">
        <f t="shared" si="646"/>
        <v>1461</v>
      </c>
    </row>
    <row r="20461" spans="1:11" x14ac:dyDescent="0.35">
      <c r="A20461" s="69">
        <f t="shared" si="645"/>
        <v>45992</v>
      </c>
      <c r="B20461" t="s">
        <v>940</v>
      </c>
      <c r="C20461" t="s">
        <v>282</v>
      </c>
      <c r="E20461" t="s">
        <v>298</v>
      </c>
      <c r="F20461" t="s">
        <v>299</v>
      </c>
      <c r="G20461" t="s">
        <v>102</v>
      </c>
      <c r="H20461">
        <v>2495</v>
      </c>
      <c r="I20461" s="68" t="str">
        <f>VLOOKUP(E20461,Refs!$P$2:$R$29,3,FALSE)</f>
        <v>Y63</v>
      </c>
      <c r="J20461" s="68" t="str">
        <f>VLOOKUP(E20461,Refs!$P$2:$S$29,4,FALSE)</f>
        <v>North East and Yorkshire</v>
      </c>
      <c r="K20461" s="28">
        <f t="shared" si="646"/>
        <v>2495</v>
      </c>
    </row>
    <row r="20462" spans="1:11" x14ac:dyDescent="0.35">
      <c r="A20462" s="69">
        <f t="shared" si="645"/>
        <v>45992</v>
      </c>
      <c r="B20462" t="s">
        <v>940</v>
      </c>
      <c r="C20462" t="s">
        <v>282</v>
      </c>
      <c r="E20462" t="s">
        <v>298</v>
      </c>
      <c r="F20462" t="s">
        <v>299</v>
      </c>
      <c r="G20462" t="s">
        <v>103</v>
      </c>
      <c r="H20462">
        <v>10818</v>
      </c>
      <c r="I20462" s="68" t="str">
        <f>VLOOKUP(E20462,Refs!$P$2:$R$29,3,FALSE)</f>
        <v>Y63</v>
      </c>
      <c r="J20462" s="68" t="str">
        <f>VLOOKUP(E20462,Refs!$P$2:$S$29,4,FALSE)</f>
        <v>North East and Yorkshire</v>
      </c>
      <c r="K20462" s="28">
        <f t="shared" si="646"/>
        <v>10818</v>
      </c>
    </row>
    <row r="20463" spans="1:11" x14ac:dyDescent="0.35">
      <c r="A20463" s="69">
        <f t="shared" si="645"/>
        <v>45992</v>
      </c>
      <c r="B20463" t="s">
        <v>940</v>
      </c>
      <c r="C20463" t="s">
        <v>282</v>
      </c>
      <c r="E20463" t="s">
        <v>298</v>
      </c>
      <c r="F20463" t="s">
        <v>299</v>
      </c>
      <c r="G20463" t="s">
        <v>104</v>
      </c>
      <c r="H20463">
        <v>108944901</v>
      </c>
      <c r="I20463" s="68" t="str">
        <f>VLOOKUP(E20463,Refs!$P$2:$R$29,3,FALSE)</f>
        <v>Y63</v>
      </c>
      <c r="J20463" s="68" t="str">
        <f>VLOOKUP(E20463,Refs!$P$2:$S$29,4,FALSE)</f>
        <v>North East and Yorkshire</v>
      </c>
      <c r="K20463" s="28">
        <f t="shared" si="646"/>
        <v>108944901</v>
      </c>
    </row>
    <row r="20464" spans="1:11" x14ac:dyDescent="0.35">
      <c r="A20464" s="69">
        <f t="shared" si="645"/>
        <v>45992</v>
      </c>
      <c r="B20464" t="s">
        <v>940</v>
      </c>
      <c r="C20464" t="s">
        <v>282</v>
      </c>
      <c r="E20464" t="s">
        <v>298</v>
      </c>
      <c r="F20464" t="s">
        <v>299</v>
      </c>
      <c r="G20464" t="s">
        <v>105</v>
      </c>
      <c r="H20464">
        <v>9308</v>
      </c>
      <c r="I20464" s="68" t="str">
        <f>VLOOKUP(E20464,Refs!$P$2:$R$29,3,FALSE)</f>
        <v>Y63</v>
      </c>
      <c r="J20464" s="68" t="str">
        <f>VLOOKUP(E20464,Refs!$P$2:$S$29,4,FALSE)</f>
        <v>North East and Yorkshire</v>
      </c>
      <c r="K20464" s="28">
        <f t="shared" si="646"/>
        <v>9308</v>
      </c>
    </row>
    <row r="20465" spans="1:11" x14ac:dyDescent="0.35">
      <c r="A20465" s="69">
        <f t="shared" si="645"/>
        <v>45992</v>
      </c>
      <c r="B20465" t="s">
        <v>940</v>
      </c>
      <c r="C20465" t="s">
        <v>282</v>
      </c>
      <c r="E20465" t="s">
        <v>298</v>
      </c>
      <c r="F20465" t="s">
        <v>299</v>
      </c>
      <c r="G20465" t="s">
        <v>106</v>
      </c>
      <c r="H20465">
        <v>5447</v>
      </c>
      <c r="I20465" s="68" t="str">
        <f>VLOOKUP(E20465,Refs!$P$2:$R$29,3,FALSE)</f>
        <v>Y63</v>
      </c>
      <c r="J20465" s="68" t="str">
        <f>VLOOKUP(E20465,Refs!$P$2:$S$29,4,FALSE)</f>
        <v>North East and Yorkshire</v>
      </c>
      <c r="K20465" s="28">
        <f t="shared" si="646"/>
        <v>5447</v>
      </c>
    </row>
    <row r="20466" spans="1:11" x14ac:dyDescent="0.35">
      <c r="A20466" s="69">
        <f t="shared" si="645"/>
        <v>45992</v>
      </c>
      <c r="B20466" t="s">
        <v>940</v>
      </c>
      <c r="C20466" t="s">
        <v>282</v>
      </c>
      <c r="E20466" t="s">
        <v>298</v>
      </c>
      <c r="F20466" t="s">
        <v>299</v>
      </c>
      <c r="G20466" t="s">
        <v>107</v>
      </c>
      <c r="H20466">
        <v>298</v>
      </c>
      <c r="I20466" s="68" t="str">
        <f>VLOOKUP(E20466,Refs!$P$2:$R$29,3,FALSE)</f>
        <v>Y63</v>
      </c>
      <c r="J20466" s="68" t="str">
        <f>VLOOKUP(E20466,Refs!$P$2:$S$29,4,FALSE)</f>
        <v>North East and Yorkshire</v>
      </c>
      <c r="K20466" s="28">
        <f t="shared" si="646"/>
        <v>298</v>
      </c>
    </row>
    <row r="20467" spans="1:11" x14ac:dyDescent="0.35">
      <c r="A20467" s="69">
        <f t="shared" si="645"/>
        <v>45992</v>
      </c>
      <c r="B20467" t="s">
        <v>940</v>
      </c>
      <c r="C20467" t="s">
        <v>282</v>
      </c>
      <c r="E20467" t="s">
        <v>298</v>
      </c>
      <c r="F20467" t="s">
        <v>299</v>
      </c>
      <c r="G20467" t="s">
        <v>108</v>
      </c>
      <c r="H20467">
        <v>3713</v>
      </c>
      <c r="I20467" s="68" t="str">
        <f>VLOOKUP(E20467,Refs!$P$2:$R$29,3,FALSE)</f>
        <v>Y63</v>
      </c>
      <c r="J20467" s="68" t="str">
        <f>VLOOKUP(E20467,Refs!$P$2:$S$29,4,FALSE)</f>
        <v>North East and Yorkshire</v>
      </c>
      <c r="K20467" s="28">
        <f t="shared" si="646"/>
        <v>3713</v>
      </c>
    </row>
    <row r="20468" spans="1:11" x14ac:dyDescent="0.35">
      <c r="A20468" s="69">
        <f t="shared" si="645"/>
        <v>45992</v>
      </c>
      <c r="B20468" t="s">
        <v>940</v>
      </c>
      <c r="C20468" t="s">
        <v>282</v>
      </c>
      <c r="E20468" t="s">
        <v>298</v>
      </c>
      <c r="F20468" t="s">
        <v>299</v>
      </c>
      <c r="G20468" t="s">
        <v>109</v>
      </c>
      <c r="H20468">
        <v>0</v>
      </c>
      <c r="I20468" s="68" t="str">
        <f>VLOOKUP(E20468,Refs!$P$2:$R$29,3,FALSE)</f>
        <v>Y63</v>
      </c>
      <c r="J20468" s="68" t="str">
        <f>VLOOKUP(E20468,Refs!$P$2:$S$29,4,FALSE)</f>
        <v>North East and Yorkshire</v>
      </c>
      <c r="K20468" s="28" t="str">
        <f t="shared" si="646"/>
        <v/>
      </c>
    </row>
    <row r="20469" spans="1:11" x14ac:dyDescent="0.35">
      <c r="A20469" s="69">
        <f t="shared" si="645"/>
        <v>45992</v>
      </c>
      <c r="B20469" t="s">
        <v>940</v>
      </c>
      <c r="C20469" t="s">
        <v>282</v>
      </c>
      <c r="E20469" t="s">
        <v>298</v>
      </c>
      <c r="F20469" t="s">
        <v>299</v>
      </c>
      <c r="G20469" t="s">
        <v>110</v>
      </c>
      <c r="H20469">
        <v>5432</v>
      </c>
      <c r="I20469" s="68" t="str">
        <f>VLOOKUP(E20469,Refs!$P$2:$R$29,3,FALSE)</f>
        <v>Y63</v>
      </c>
      <c r="J20469" s="68" t="str">
        <f>VLOOKUP(E20469,Refs!$P$2:$S$29,4,FALSE)</f>
        <v>North East and Yorkshire</v>
      </c>
      <c r="K20469" s="28">
        <f t="shared" si="646"/>
        <v>5432</v>
      </c>
    </row>
    <row r="20470" spans="1:11" x14ac:dyDescent="0.35">
      <c r="A20470" s="69">
        <f t="shared" si="645"/>
        <v>45992</v>
      </c>
      <c r="B20470" t="s">
        <v>940</v>
      </c>
      <c r="C20470" t="s">
        <v>282</v>
      </c>
      <c r="E20470" t="s">
        <v>298</v>
      </c>
      <c r="F20470" t="s">
        <v>299</v>
      </c>
      <c r="G20470" t="s">
        <v>808</v>
      </c>
      <c r="H20470">
        <v>74154</v>
      </c>
      <c r="I20470" s="68" t="str">
        <f>VLOOKUP(E20470,Refs!$P$2:$R$29,3,FALSE)</f>
        <v>Y63</v>
      </c>
      <c r="J20470" s="68" t="str">
        <f>VLOOKUP(E20470,Refs!$P$2:$S$29,4,FALSE)</f>
        <v>North East and Yorkshire</v>
      </c>
      <c r="K20470" s="28">
        <f t="shared" si="646"/>
        <v>74154</v>
      </c>
    </row>
    <row r="20471" spans="1:11" x14ac:dyDescent="0.35">
      <c r="A20471" s="69">
        <f t="shared" si="645"/>
        <v>45992</v>
      </c>
      <c r="B20471" t="s">
        <v>940</v>
      </c>
      <c r="C20471" t="s">
        <v>282</v>
      </c>
      <c r="E20471" t="s">
        <v>298</v>
      </c>
      <c r="F20471" t="s">
        <v>299</v>
      </c>
      <c r="G20471" t="s">
        <v>809</v>
      </c>
      <c r="H20471">
        <v>1379</v>
      </c>
      <c r="I20471" s="68" t="str">
        <f>VLOOKUP(E20471,Refs!$P$2:$R$29,3,FALSE)</f>
        <v>Y63</v>
      </c>
      <c r="J20471" s="68" t="str">
        <f>VLOOKUP(E20471,Refs!$P$2:$S$29,4,FALSE)</f>
        <v>North East and Yorkshire</v>
      </c>
      <c r="K20471" s="28">
        <f t="shared" si="646"/>
        <v>1379</v>
      </c>
    </row>
    <row r="20472" spans="1:11" x14ac:dyDescent="0.35">
      <c r="A20472" s="69">
        <f t="shared" si="645"/>
        <v>45992</v>
      </c>
      <c r="B20472" t="s">
        <v>940</v>
      </c>
      <c r="C20472" t="s">
        <v>282</v>
      </c>
      <c r="E20472" t="s">
        <v>298</v>
      </c>
      <c r="F20472" t="s">
        <v>299</v>
      </c>
      <c r="G20472" t="s">
        <v>111</v>
      </c>
      <c r="H20472">
        <v>105563</v>
      </c>
      <c r="I20472" s="68" t="str">
        <f>VLOOKUP(E20472,Refs!$P$2:$R$29,3,FALSE)</f>
        <v>Y63</v>
      </c>
      <c r="J20472" s="68" t="str">
        <f>VLOOKUP(E20472,Refs!$P$2:$S$29,4,FALSE)</f>
        <v>North East and Yorkshire</v>
      </c>
      <c r="K20472" s="28">
        <f t="shared" si="646"/>
        <v>105563</v>
      </c>
    </row>
    <row r="20473" spans="1:11" x14ac:dyDescent="0.35">
      <c r="A20473" s="69">
        <f t="shared" si="645"/>
        <v>45992</v>
      </c>
      <c r="B20473" t="s">
        <v>940</v>
      </c>
      <c r="C20473" t="s">
        <v>282</v>
      </c>
      <c r="E20473" t="s">
        <v>298</v>
      </c>
      <c r="F20473" t="s">
        <v>299</v>
      </c>
      <c r="G20473" t="s">
        <v>112</v>
      </c>
      <c r="H20473">
        <v>20</v>
      </c>
      <c r="I20473" s="68" t="str">
        <f>VLOOKUP(E20473,Refs!$P$2:$R$29,3,FALSE)</f>
        <v>Y63</v>
      </c>
      <c r="J20473" s="68" t="str">
        <f>VLOOKUP(E20473,Refs!$P$2:$S$29,4,FALSE)</f>
        <v>North East and Yorkshire</v>
      </c>
      <c r="K20473" s="28">
        <f t="shared" si="646"/>
        <v>20</v>
      </c>
    </row>
    <row r="20474" spans="1:11" x14ac:dyDescent="0.35">
      <c r="A20474" s="69">
        <f t="shared" si="645"/>
        <v>45992</v>
      </c>
      <c r="B20474" t="s">
        <v>940</v>
      </c>
      <c r="C20474" t="s">
        <v>282</v>
      </c>
      <c r="E20474" t="s">
        <v>298</v>
      </c>
      <c r="F20474" t="s">
        <v>299</v>
      </c>
      <c r="G20474" t="s">
        <v>113</v>
      </c>
      <c r="H20474">
        <v>87324</v>
      </c>
      <c r="I20474" s="68" t="str">
        <f>VLOOKUP(E20474,Refs!$P$2:$R$29,3,FALSE)</f>
        <v>Y63</v>
      </c>
      <c r="J20474" s="68" t="str">
        <f>VLOOKUP(E20474,Refs!$P$2:$S$29,4,FALSE)</f>
        <v>North East and Yorkshire</v>
      </c>
      <c r="K20474" s="28">
        <f t="shared" si="646"/>
        <v>87324</v>
      </c>
    </row>
    <row r="20475" spans="1:11" x14ac:dyDescent="0.35">
      <c r="A20475" s="69">
        <f t="shared" si="645"/>
        <v>45992</v>
      </c>
      <c r="B20475" t="s">
        <v>940</v>
      </c>
      <c r="C20475" t="s">
        <v>282</v>
      </c>
      <c r="E20475" t="s">
        <v>298</v>
      </c>
      <c r="F20475" t="s">
        <v>299</v>
      </c>
      <c r="G20475" t="s">
        <v>114</v>
      </c>
      <c r="H20475">
        <v>23108</v>
      </c>
      <c r="I20475" s="68" t="str">
        <f>VLOOKUP(E20475,Refs!$P$2:$R$29,3,FALSE)</f>
        <v>Y63</v>
      </c>
      <c r="J20475" s="68" t="str">
        <f>VLOOKUP(E20475,Refs!$P$2:$S$29,4,FALSE)</f>
        <v>North East and Yorkshire</v>
      </c>
      <c r="K20475" s="28">
        <f t="shared" si="646"/>
        <v>23108</v>
      </c>
    </row>
    <row r="20476" spans="1:11" x14ac:dyDescent="0.35">
      <c r="A20476" s="69">
        <f t="shared" si="645"/>
        <v>45992</v>
      </c>
      <c r="B20476" t="s">
        <v>940</v>
      </c>
      <c r="C20476" t="s">
        <v>282</v>
      </c>
      <c r="E20476" t="s">
        <v>298</v>
      </c>
      <c r="F20476" t="s">
        <v>299</v>
      </c>
      <c r="G20476" t="s">
        <v>115</v>
      </c>
      <c r="H20476">
        <v>17349</v>
      </c>
      <c r="I20476" s="68" t="str">
        <f>VLOOKUP(E20476,Refs!$P$2:$R$29,3,FALSE)</f>
        <v>Y63</v>
      </c>
      <c r="J20476" s="68" t="str">
        <f>VLOOKUP(E20476,Refs!$P$2:$S$29,4,FALSE)</f>
        <v>North East and Yorkshire</v>
      </c>
      <c r="K20476" s="28">
        <f t="shared" si="646"/>
        <v>17349</v>
      </c>
    </row>
    <row r="20477" spans="1:11" x14ac:dyDescent="0.35">
      <c r="A20477" s="69">
        <f t="shared" si="645"/>
        <v>45992</v>
      </c>
      <c r="B20477" t="s">
        <v>940</v>
      </c>
      <c r="C20477" t="s">
        <v>282</v>
      </c>
      <c r="E20477" t="s">
        <v>298</v>
      </c>
      <c r="F20477" t="s">
        <v>299</v>
      </c>
      <c r="G20477" t="s">
        <v>116</v>
      </c>
      <c r="H20477">
        <v>5667</v>
      </c>
      <c r="I20477" s="68" t="str">
        <f>VLOOKUP(E20477,Refs!$P$2:$R$29,3,FALSE)</f>
        <v>Y63</v>
      </c>
      <c r="J20477" s="68" t="str">
        <f>VLOOKUP(E20477,Refs!$P$2:$S$29,4,FALSE)</f>
        <v>North East and Yorkshire</v>
      </c>
      <c r="K20477" s="28">
        <f t="shared" si="646"/>
        <v>5667</v>
      </c>
    </row>
    <row r="20478" spans="1:11" x14ac:dyDescent="0.35">
      <c r="A20478" s="69">
        <f t="shared" si="645"/>
        <v>45992</v>
      </c>
      <c r="B20478" t="s">
        <v>940</v>
      </c>
      <c r="C20478" t="s">
        <v>282</v>
      </c>
      <c r="E20478" t="s">
        <v>298</v>
      </c>
      <c r="F20478" t="s">
        <v>299</v>
      </c>
      <c r="G20478" t="s">
        <v>117</v>
      </c>
      <c r="H20478">
        <v>44092</v>
      </c>
      <c r="I20478" s="68" t="str">
        <f>VLOOKUP(E20478,Refs!$P$2:$R$29,3,FALSE)</f>
        <v>Y63</v>
      </c>
      <c r="J20478" s="68" t="str">
        <f>VLOOKUP(E20478,Refs!$P$2:$S$29,4,FALSE)</f>
        <v>North East and Yorkshire</v>
      </c>
      <c r="K20478" s="28">
        <f t="shared" si="646"/>
        <v>44092</v>
      </c>
    </row>
    <row r="20479" spans="1:11" x14ac:dyDescent="0.35">
      <c r="A20479" s="69">
        <f t="shared" si="645"/>
        <v>45992</v>
      </c>
      <c r="B20479" t="s">
        <v>940</v>
      </c>
      <c r="C20479" t="s">
        <v>282</v>
      </c>
      <c r="E20479" t="s">
        <v>298</v>
      </c>
      <c r="F20479" t="s">
        <v>299</v>
      </c>
      <c r="G20479" t="s">
        <v>118</v>
      </c>
      <c r="H20479">
        <v>734</v>
      </c>
      <c r="I20479" s="68" t="str">
        <f>VLOOKUP(E20479,Refs!$P$2:$R$29,3,FALSE)</f>
        <v>Y63</v>
      </c>
      <c r="J20479" s="68" t="str">
        <f>VLOOKUP(E20479,Refs!$P$2:$S$29,4,FALSE)</f>
        <v>North East and Yorkshire</v>
      </c>
      <c r="K20479" s="28">
        <f t="shared" si="646"/>
        <v>734</v>
      </c>
    </row>
    <row r="20480" spans="1:11" x14ac:dyDescent="0.35">
      <c r="A20480" s="69">
        <f t="shared" si="645"/>
        <v>45992</v>
      </c>
      <c r="B20480" t="s">
        <v>940</v>
      </c>
      <c r="C20480" t="s">
        <v>282</v>
      </c>
      <c r="E20480" t="s">
        <v>298</v>
      </c>
      <c r="F20480" t="s">
        <v>299</v>
      </c>
      <c r="G20480" t="s">
        <v>119</v>
      </c>
      <c r="H20480">
        <v>3578</v>
      </c>
      <c r="I20480" s="68" t="str">
        <f>VLOOKUP(E20480,Refs!$P$2:$R$29,3,FALSE)</f>
        <v>Y63</v>
      </c>
      <c r="J20480" s="68" t="str">
        <f>VLOOKUP(E20480,Refs!$P$2:$S$29,4,FALSE)</f>
        <v>North East and Yorkshire</v>
      </c>
      <c r="K20480" s="28">
        <f t="shared" si="646"/>
        <v>3578</v>
      </c>
    </row>
    <row r="20481" spans="1:11" x14ac:dyDescent="0.35">
      <c r="A20481" s="69">
        <f t="shared" si="645"/>
        <v>45992</v>
      </c>
      <c r="B20481" t="s">
        <v>940</v>
      </c>
      <c r="C20481" t="s">
        <v>282</v>
      </c>
      <c r="E20481" t="s">
        <v>298</v>
      </c>
      <c r="F20481" t="s">
        <v>299</v>
      </c>
      <c r="G20481" t="s">
        <v>120</v>
      </c>
      <c r="H20481">
        <v>1186</v>
      </c>
      <c r="I20481" s="68" t="str">
        <f>VLOOKUP(E20481,Refs!$P$2:$R$29,3,FALSE)</f>
        <v>Y63</v>
      </c>
      <c r="J20481" s="68" t="str">
        <f>VLOOKUP(E20481,Refs!$P$2:$S$29,4,FALSE)</f>
        <v>North East and Yorkshire</v>
      </c>
      <c r="K20481" s="28">
        <f t="shared" si="646"/>
        <v>1186</v>
      </c>
    </row>
    <row r="20482" spans="1:11" x14ac:dyDescent="0.35">
      <c r="A20482" s="69">
        <f t="shared" si="645"/>
        <v>45992</v>
      </c>
      <c r="B20482" t="s">
        <v>940</v>
      </c>
      <c r="C20482" t="s">
        <v>282</v>
      </c>
      <c r="E20482" t="s">
        <v>298</v>
      </c>
      <c r="F20482" t="s">
        <v>299</v>
      </c>
      <c r="G20482" t="s">
        <v>121</v>
      </c>
      <c r="H20482">
        <v>12619</v>
      </c>
      <c r="I20482" s="68" t="str">
        <f>VLOOKUP(E20482,Refs!$P$2:$R$29,3,FALSE)</f>
        <v>Y63</v>
      </c>
      <c r="J20482" s="68" t="str">
        <f>VLOOKUP(E20482,Refs!$P$2:$S$29,4,FALSE)</f>
        <v>North East and Yorkshire</v>
      </c>
      <c r="K20482" s="28">
        <f t="shared" si="646"/>
        <v>12619</v>
      </c>
    </row>
    <row r="20483" spans="1:11" x14ac:dyDescent="0.35">
      <c r="A20483" s="69">
        <f t="shared" ref="A20483:A20546" si="647">DATEVALUE(RIGHT(B20483,8))</f>
        <v>45992</v>
      </c>
      <c r="B20483" t="s">
        <v>940</v>
      </c>
      <c r="C20483" t="s">
        <v>282</v>
      </c>
      <c r="E20483" t="s">
        <v>298</v>
      </c>
      <c r="F20483" t="s">
        <v>299</v>
      </c>
      <c r="G20483" t="s">
        <v>122</v>
      </c>
      <c r="H20483">
        <v>101</v>
      </c>
      <c r="I20483" s="68" t="str">
        <f>VLOOKUP(E20483,Refs!$P$2:$R$29,3,FALSE)</f>
        <v>Y63</v>
      </c>
      <c r="J20483" s="68" t="str">
        <f>VLOOKUP(E20483,Refs!$P$2:$S$29,4,FALSE)</f>
        <v>North East and Yorkshire</v>
      </c>
      <c r="K20483" s="28">
        <f t="shared" si="646"/>
        <v>101</v>
      </c>
    </row>
    <row r="20484" spans="1:11" x14ac:dyDescent="0.35">
      <c r="A20484" s="69">
        <f t="shared" si="647"/>
        <v>45992</v>
      </c>
      <c r="B20484" t="s">
        <v>940</v>
      </c>
      <c r="C20484" t="s">
        <v>282</v>
      </c>
      <c r="E20484" t="s">
        <v>298</v>
      </c>
      <c r="F20484" t="s">
        <v>299</v>
      </c>
      <c r="G20484" t="s">
        <v>123</v>
      </c>
      <c r="H20484">
        <v>2</v>
      </c>
      <c r="I20484" s="68" t="str">
        <f>VLOOKUP(E20484,Refs!$P$2:$R$29,3,FALSE)</f>
        <v>Y63</v>
      </c>
      <c r="J20484" s="68" t="str">
        <f>VLOOKUP(E20484,Refs!$P$2:$S$29,4,FALSE)</f>
        <v>North East and Yorkshire</v>
      </c>
      <c r="K20484" s="28">
        <f t="shared" si="646"/>
        <v>2</v>
      </c>
    </row>
    <row r="20485" spans="1:11" x14ac:dyDescent="0.35">
      <c r="A20485" s="69">
        <f t="shared" si="647"/>
        <v>45992</v>
      </c>
      <c r="B20485" t="s">
        <v>940</v>
      </c>
      <c r="C20485" t="s">
        <v>282</v>
      </c>
      <c r="E20485" t="s">
        <v>298</v>
      </c>
      <c r="F20485" t="s">
        <v>299</v>
      </c>
      <c r="G20485" t="s">
        <v>124</v>
      </c>
      <c r="H20485">
        <v>0</v>
      </c>
      <c r="I20485" s="68" t="str">
        <f>VLOOKUP(E20485,Refs!$P$2:$R$29,3,FALSE)</f>
        <v>Y63</v>
      </c>
      <c r="J20485" s="68" t="str">
        <f>VLOOKUP(E20485,Refs!$P$2:$S$29,4,FALSE)</f>
        <v>North East and Yorkshire</v>
      </c>
      <c r="K20485" s="28" t="str">
        <f t="shared" si="646"/>
        <v/>
      </c>
    </row>
    <row r="20486" spans="1:11" x14ac:dyDescent="0.35">
      <c r="A20486" s="69">
        <f t="shared" si="647"/>
        <v>45992</v>
      </c>
      <c r="B20486" t="s">
        <v>940</v>
      </c>
      <c r="C20486" t="s">
        <v>282</v>
      </c>
      <c r="E20486" t="s">
        <v>298</v>
      </c>
      <c r="F20486" t="s">
        <v>299</v>
      </c>
      <c r="G20486" t="s">
        <v>125</v>
      </c>
      <c r="H20486">
        <v>0</v>
      </c>
      <c r="I20486" s="68" t="str">
        <f>VLOOKUP(E20486,Refs!$P$2:$R$29,3,FALSE)</f>
        <v>Y63</v>
      </c>
      <c r="J20486" s="68" t="str">
        <f>VLOOKUP(E20486,Refs!$P$2:$S$29,4,FALSE)</f>
        <v>North East and Yorkshire</v>
      </c>
      <c r="K20486" s="28" t="str">
        <f t="shared" si="646"/>
        <v/>
      </c>
    </row>
    <row r="20487" spans="1:11" x14ac:dyDescent="0.35">
      <c r="A20487" s="69">
        <f t="shared" si="647"/>
        <v>45992</v>
      </c>
      <c r="B20487" t="s">
        <v>940</v>
      </c>
      <c r="C20487" t="s">
        <v>282</v>
      </c>
      <c r="E20487" t="s">
        <v>298</v>
      </c>
      <c r="F20487" t="s">
        <v>299</v>
      </c>
      <c r="G20487" t="s">
        <v>126</v>
      </c>
      <c r="H20487">
        <v>0</v>
      </c>
      <c r="I20487" s="68" t="str">
        <f>VLOOKUP(E20487,Refs!$P$2:$R$29,3,FALSE)</f>
        <v>Y63</v>
      </c>
      <c r="J20487" s="68" t="str">
        <f>VLOOKUP(E20487,Refs!$P$2:$S$29,4,FALSE)</f>
        <v>North East and Yorkshire</v>
      </c>
      <c r="K20487" s="28" t="str">
        <f t="shared" si="646"/>
        <v/>
      </c>
    </row>
    <row r="20488" spans="1:11" x14ac:dyDescent="0.35">
      <c r="A20488" s="69">
        <f t="shared" si="647"/>
        <v>45992</v>
      </c>
      <c r="B20488" t="s">
        <v>940</v>
      </c>
      <c r="C20488" t="s">
        <v>282</v>
      </c>
      <c r="E20488" t="s">
        <v>298</v>
      </c>
      <c r="F20488" t="s">
        <v>299</v>
      </c>
      <c r="G20488" t="s">
        <v>127</v>
      </c>
      <c r="H20488">
        <v>15420</v>
      </c>
      <c r="I20488" s="68" t="str">
        <f>VLOOKUP(E20488,Refs!$P$2:$R$29,3,FALSE)</f>
        <v>Y63</v>
      </c>
      <c r="J20488" s="68" t="str">
        <f>VLOOKUP(E20488,Refs!$P$2:$S$29,4,FALSE)</f>
        <v>North East and Yorkshire</v>
      </c>
      <c r="K20488" s="28">
        <f t="shared" si="646"/>
        <v>15420</v>
      </c>
    </row>
    <row r="20489" spans="1:11" x14ac:dyDescent="0.35">
      <c r="A20489" s="69">
        <f t="shared" si="647"/>
        <v>45992</v>
      </c>
      <c r="B20489" t="s">
        <v>940</v>
      </c>
      <c r="C20489" t="s">
        <v>282</v>
      </c>
      <c r="E20489" t="s">
        <v>298</v>
      </c>
      <c r="F20489" t="s">
        <v>299</v>
      </c>
      <c r="G20489" t="s">
        <v>128</v>
      </c>
      <c r="H20489">
        <v>4368</v>
      </c>
      <c r="I20489" s="68" t="str">
        <f>VLOOKUP(E20489,Refs!$P$2:$R$29,3,FALSE)</f>
        <v>Y63</v>
      </c>
      <c r="J20489" s="68" t="str">
        <f>VLOOKUP(E20489,Refs!$P$2:$S$29,4,FALSE)</f>
        <v>North East and Yorkshire</v>
      </c>
      <c r="K20489" s="28">
        <f t="shared" si="646"/>
        <v>4368</v>
      </c>
    </row>
    <row r="20490" spans="1:11" x14ac:dyDescent="0.35">
      <c r="A20490" s="69">
        <f t="shared" si="647"/>
        <v>45992</v>
      </c>
      <c r="B20490" t="s">
        <v>940</v>
      </c>
      <c r="C20490" t="s">
        <v>282</v>
      </c>
      <c r="E20490" t="s">
        <v>298</v>
      </c>
      <c r="F20490" t="s">
        <v>299</v>
      </c>
      <c r="G20490" t="s">
        <v>129</v>
      </c>
      <c r="H20490">
        <v>3828</v>
      </c>
      <c r="I20490" s="68" t="str">
        <f>VLOOKUP(E20490,Refs!$P$2:$R$29,3,FALSE)</f>
        <v>Y63</v>
      </c>
      <c r="J20490" s="68" t="str">
        <f>VLOOKUP(E20490,Refs!$P$2:$S$29,4,FALSE)</f>
        <v>North East and Yorkshire</v>
      </c>
      <c r="K20490" s="28">
        <f t="shared" si="646"/>
        <v>3828</v>
      </c>
    </row>
    <row r="20491" spans="1:11" x14ac:dyDescent="0.35">
      <c r="A20491" s="69">
        <f t="shared" si="647"/>
        <v>45992</v>
      </c>
      <c r="B20491" t="s">
        <v>940</v>
      </c>
      <c r="C20491" t="s">
        <v>282</v>
      </c>
      <c r="E20491" t="s">
        <v>298</v>
      </c>
      <c r="F20491" t="s">
        <v>299</v>
      </c>
      <c r="G20491" t="s">
        <v>130</v>
      </c>
      <c r="H20491">
        <v>3005</v>
      </c>
      <c r="I20491" s="68" t="str">
        <f>VLOOKUP(E20491,Refs!$P$2:$R$29,3,FALSE)</f>
        <v>Y63</v>
      </c>
      <c r="J20491" s="68" t="str">
        <f>VLOOKUP(E20491,Refs!$P$2:$S$29,4,FALSE)</f>
        <v>North East and Yorkshire</v>
      </c>
      <c r="K20491" s="28">
        <f t="shared" si="646"/>
        <v>3005</v>
      </c>
    </row>
    <row r="20492" spans="1:11" x14ac:dyDescent="0.35">
      <c r="A20492" s="69">
        <f t="shared" si="647"/>
        <v>45992</v>
      </c>
      <c r="B20492" t="s">
        <v>940</v>
      </c>
      <c r="C20492" t="s">
        <v>282</v>
      </c>
      <c r="E20492" t="s">
        <v>298</v>
      </c>
      <c r="F20492" t="s">
        <v>299</v>
      </c>
      <c r="G20492" t="s">
        <v>131</v>
      </c>
      <c r="H20492">
        <v>16493</v>
      </c>
      <c r="I20492" s="68" t="str">
        <f>VLOOKUP(E20492,Refs!$P$2:$R$29,3,FALSE)</f>
        <v>Y63</v>
      </c>
      <c r="J20492" s="68" t="str">
        <f>VLOOKUP(E20492,Refs!$P$2:$S$29,4,FALSE)</f>
        <v>North East and Yorkshire</v>
      </c>
      <c r="K20492" s="28">
        <f t="shared" si="646"/>
        <v>16493</v>
      </c>
    </row>
    <row r="20493" spans="1:11" x14ac:dyDescent="0.35">
      <c r="A20493" s="69">
        <f t="shared" si="647"/>
        <v>45992</v>
      </c>
      <c r="B20493" t="s">
        <v>940</v>
      </c>
      <c r="C20493" t="s">
        <v>282</v>
      </c>
      <c r="E20493" t="s">
        <v>298</v>
      </c>
      <c r="F20493" t="s">
        <v>299</v>
      </c>
      <c r="G20493" t="s">
        <v>132</v>
      </c>
      <c r="H20493">
        <v>9197</v>
      </c>
      <c r="I20493" s="68" t="str">
        <f>VLOOKUP(E20493,Refs!$P$2:$R$29,3,FALSE)</f>
        <v>Y63</v>
      </c>
      <c r="J20493" s="68" t="str">
        <f>VLOOKUP(E20493,Refs!$P$2:$S$29,4,FALSE)</f>
        <v>North East and Yorkshire</v>
      </c>
      <c r="K20493" s="28">
        <f t="shared" si="646"/>
        <v>9197</v>
      </c>
    </row>
    <row r="20494" spans="1:11" x14ac:dyDescent="0.35">
      <c r="A20494" s="69">
        <f t="shared" si="647"/>
        <v>45992</v>
      </c>
      <c r="B20494" t="s">
        <v>940</v>
      </c>
      <c r="C20494" t="s">
        <v>282</v>
      </c>
      <c r="E20494" t="s">
        <v>298</v>
      </c>
      <c r="F20494" t="s">
        <v>299</v>
      </c>
      <c r="G20494" t="s">
        <v>133</v>
      </c>
      <c r="H20494">
        <v>775</v>
      </c>
      <c r="I20494" s="68" t="str">
        <f>VLOOKUP(E20494,Refs!$P$2:$R$29,3,FALSE)</f>
        <v>Y63</v>
      </c>
      <c r="J20494" s="68" t="str">
        <f>VLOOKUP(E20494,Refs!$P$2:$S$29,4,FALSE)</f>
        <v>North East and Yorkshire</v>
      </c>
      <c r="K20494" s="28">
        <f t="shared" si="646"/>
        <v>775</v>
      </c>
    </row>
    <row r="20495" spans="1:11" x14ac:dyDescent="0.35">
      <c r="A20495" s="69">
        <f t="shared" si="647"/>
        <v>45992</v>
      </c>
      <c r="B20495" t="s">
        <v>940</v>
      </c>
      <c r="C20495" t="s">
        <v>282</v>
      </c>
      <c r="E20495" t="s">
        <v>298</v>
      </c>
      <c r="F20495" t="s">
        <v>299</v>
      </c>
      <c r="G20495" t="s">
        <v>134</v>
      </c>
      <c r="H20495">
        <v>246</v>
      </c>
      <c r="I20495" s="68" t="str">
        <f>VLOOKUP(E20495,Refs!$P$2:$R$29,3,FALSE)</f>
        <v>Y63</v>
      </c>
      <c r="J20495" s="68" t="str">
        <f>VLOOKUP(E20495,Refs!$P$2:$S$29,4,FALSE)</f>
        <v>North East and Yorkshire</v>
      </c>
      <c r="K20495" s="28">
        <f t="shared" si="646"/>
        <v>246</v>
      </c>
    </row>
    <row r="20496" spans="1:11" x14ac:dyDescent="0.35">
      <c r="A20496" s="69">
        <f t="shared" si="647"/>
        <v>45992</v>
      </c>
      <c r="B20496" t="s">
        <v>940</v>
      </c>
      <c r="C20496" t="s">
        <v>282</v>
      </c>
      <c r="E20496" t="s">
        <v>298</v>
      </c>
      <c r="F20496" t="s">
        <v>299</v>
      </c>
      <c r="G20496" t="s">
        <v>135</v>
      </c>
      <c r="H20496">
        <v>0</v>
      </c>
      <c r="I20496" s="68" t="str">
        <f>VLOOKUP(E20496,Refs!$P$2:$R$29,3,FALSE)</f>
        <v>Y63</v>
      </c>
      <c r="J20496" s="68" t="str">
        <f>VLOOKUP(E20496,Refs!$P$2:$S$29,4,FALSE)</f>
        <v>North East and Yorkshire</v>
      </c>
      <c r="K20496" s="28" t="str">
        <f t="shared" si="646"/>
        <v/>
      </c>
    </row>
    <row r="20497" spans="1:11" x14ac:dyDescent="0.35">
      <c r="A20497" s="69">
        <f t="shared" si="647"/>
        <v>45992</v>
      </c>
      <c r="B20497" t="s">
        <v>940</v>
      </c>
      <c r="C20497" t="s">
        <v>282</v>
      </c>
      <c r="E20497" t="s">
        <v>298</v>
      </c>
      <c r="F20497" t="s">
        <v>299</v>
      </c>
      <c r="G20497" t="s">
        <v>136</v>
      </c>
      <c r="H20497">
        <v>0</v>
      </c>
      <c r="I20497" s="68" t="str">
        <f>VLOOKUP(E20497,Refs!$P$2:$R$29,3,FALSE)</f>
        <v>Y63</v>
      </c>
      <c r="J20497" s="68" t="str">
        <f>VLOOKUP(E20497,Refs!$P$2:$S$29,4,FALSE)</f>
        <v>North East and Yorkshire</v>
      </c>
      <c r="K20497" s="28" t="str">
        <f t="shared" si="646"/>
        <v/>
      </c>
    </row>
    <row r="20498" spans="1:11" x14ac:dyDescent="0.35">
      <c r="A20498" s="69">
        <f t="shared" si="647"/>
        <v>45992</v>
      </c>
      <c r="B20498" t="s">
        <v>940</v>
      </c>
      <c r="C20498" t="s">
        <v>282</v>
      </c>
      <c r="E20498" t="s">
        <v>298</v>
      </c>
      <c r="F20498" t="s">
        <v>299</v>
      </c>
      <c r="G20498" t="s">
        <v>137</v>
      </c>
      <c r="H20498">
        <v>0</v>
      </c>
      <c r="I20498" s="68" t="str">
        <f>VLOOKUP(E20498,Refs!$P$2:$R$29,3,FALSE)</f>
        <v>Y63</v>
      </c>
      <c r="J20498" s="68" t="str">
        <f>VLOOKUP(E20498,Refs!$P$2:$S$29,4,FALSE)</f>
        <v>North East and Yorkshire</v>
      </c>
      <c r="K20498" s="28" t="str">
        <f t="shared" si="646"/>
        <v/>
      </c>
    </row>
    <row r="20499" spans="1:11" x14ac:dyDescent="0.35">
      <c r="A20499" s="69">
        <f t="shared" si="647"/>
        <v>45992</v>
      </c>
      <c r="B20499" t="s">
        <v>940</v>
      </c>
      <c r="C20499" t="s">
        <v>282</v>
      </c>
      <c r="E20499" t="s">
        <v>298</v>
      </c>
      <c r="F20499" t="s">
        <v>299</v>
      </c>
      <c r="G20499" t="s">
        <v>138</v>
      </c>
      <c r="H20499">
        <v>0</v>
      </c>
      <c r="I20499" s="68" t="str">
        <f>VLOOKUP(E20499,Refs!$P$2:$R$29,3,FALSE)</f>
        <v>Y63</v>
      </c>
      <c r="J20499" s="68" t="str">
        <f>VLOOKUP(E20499,Refs!$P$2:$S$29,4,FALSE)</f>
        <v>North East and Yorkshire</v>
      </c>
      <c r="K20499" s="28" t="str">
        <f t="shared" si="646"/>
        <v/>
      </c>
    </row>
    <row r="20500" spans="1:11" x14ac:dyDescent="0.35">
      <c r="A20500" s="69">
        <f t="shared" si="647"/>
        <v>45992</v>
      </c>
      <c r="B20500" t="s">
        <v>940</v>
      </c>
      <c r="C20500" t="s">
        <v>282</v>
      </c>
      <c r="E20500" t="s">
        <v>298</v>
      </c>
      <c r="F20500" t="s">
        <v>299</v>
      </c>
      <c r="G20500" t="s">
        <v>139</v>
      </c>
      <c r="H20500">
        <v>0</v>
      </c>
      <c r="I20500" s="68" t="str">
        <f>VLOOKUP(E20500,Refs!$P$2:$R$29,3,FALSE)</f>
        <v>Y63</v>
      </c>
      <c r="J20500" s="68" t="str">
        <f>VLOOKUP(E20500,Refs!$P$2:$S$29,4,FALSE)</f>
        <v>North East and Yorkshire</v>
      </c>
      <c r="K20500" s="28" t="str">
        <f t="shared" si="646"/>
        <v/>
      </c>
    </row>
    <row r="20501" spans="1:11" x14ac:dyDescent="0.35">
      <c r="A20501" s="69">
        <f t="shared" si="647"/>
        <v>45992</v>
      </c>
      <c r="B20501" t="s">
        <v>940</v>
      </c>
      <c r="C20501" t="s">
        <v>282</v>
      </c>
      <c r="E20501" t="s">
        <v>298</v>
      </c>
      <c r="F20501" t="s">
        <v>299</v>
      </c>
      <c r="G20501" t="s">
        <v>140</v>
      </c>
      <c r="H20501">
        <v>0</v>
      </c>
      <c r="I20501" s="68" t="str">
        <f>VLOOKUP(E20501,Refs!$P$2:$R$29,3,FALSE)</f>
        <v>Y63</v>
      </c>
      <c r="J20501" s="68" t="str">
        <f>VLOOKUP(E20501,Refs!$P$2:$S$29,4,FALSE)</f>
        <v>North East and Yorkshire</v>
      </c>
      <c r="K20501" s="28" t="str">
        <f t="shared" si="646"/>
        <v/>
      </c>
    </row>
    <row r="20502" spans="1:11" x14ac:dyDescent="0.35">
      <c r="A20502" s="69">
        <f t="shared" si="647"/>
        <v>45992</v>
      </c>
      <c r="B20502" t="s">
        <v>940</v>
      </c>
      <c r="C20502" t="s">
        <v>282</v>
      </c>
      <c r="E20502" t="s">
        <v>298</v>
      </c>
      <c r="F20502" t="s">
        <v>299</v>
      </c>
      <c r="G20502" t="s">
        <v>728</v>
      </c>
      <c r="H20502">
        <v>0</v>
      </c>
      <c r="I20502" s="68" t="str">
        <f>VLOOKUP(E20502,Refs!$P$2:$R$29,3,FALSE)</f>
        <v>Y63</v>
      </c>
      <c r="J20502" s="68" t="str">
        <f>VLOOKUP(E20502,Refs!$P$2:$S$29,4,FALSE)</f>
        <v>North East and Yorkshire</v>
      </c>
      <c r="K20502" s="28" t="str">
        <f t="shared" si="646"/>
        <v/>
      </c>
    </row>
    <row r="20503" spans="1:11" x14ac:dyDescent="0.35">
      <c r="A20503" s="69">
        <f t="shared" si="647"/>
        <v>45992</v>
      </c>
      <c r="B20503" t="s">
        <v>940</v>
      </c>
      <c r="C20503" t="s">
        <v>282</v>
      </c>
      <c r="E20503" t="s">
        <v>298</v>
      </c>
      <c r="F20503" t="s">
        <v>299</v>
      </c>
      <c r="G20503" t="s">
        <v>727</v>
      </c>
      <c r="H20503">
        <v>0</v>
      </c>
      <c r="I20503" s="68" t="str">
        <f>VLOOKUP(E20503,Refs!$P$2:$R$29,3,FALSE)</f>
        <v>Y63</v>
      </c>
      <c r="J20503" s="68" t="str">
        <f>VLOOKUP(E20503,Refs!$P$2:$S$29,4,FALSE)</f>
        <v>North East and Yorkshire</v>
      </c>
      <c r="K20503" s="28" t="str">
        <f t="shared" si="646"/>
        <v/>
      </c>
    </row>
    <row r="20504" spans="1:11" x14ac:dyDescent="0.35">
      <c r="A20504" s="69">
        <f t="shared" si="647"/>
        <v>45992</v>
      </c>
      <c r="B20504" t="s">
        <v>940</v>
      </c>
      <c r="C20504" t="s">
        <v>282</v>
      </c>
      <c r="E20504" t="s">
        <v>298</v>
      </c>
      <c r="F20504" t="s">
        <v>299</v>
      </c>
      <c r="G20504" t="s">
        <v>730</v>
      </c>
      <c r="H20504">
        <v>0</v>
      </c>
      <c r="I20504" s="68" t="str">
        <f>VLOOKUP(E20504,Refs!$P$2:$R$29,3,FALSE)</f>
        <v>Y63</v>
      </c>
      <c r="J20504" s="68" t="str">
        <f>VLOOKUP(E20504,Refs!$P$2:$S$29,4,FALSE)</f>
        <v>North East and Yorkshire</v>
      </c>
      <c r="K20504" s="28" t="str">
        <f t="shared" si="646"/>
        <v/>
      </c>
    </row>
    <row r="20505" spans="1:11" x14ac:dyDescent="0.35">
      <c r="A20505" s="69">
        <f t="shared" si="647"/>
        <v>45992</v>
      </c>
      <c r="B20505" t="s">
        <v>940</v>
      </c>
      <c r="C20505" t="s">
        <v>282</v>
      </c>
      <c r="E20505" t="s">
        <v>298</v>
      </c>
      <c r="F20505" t="s">
        <v>299</v>
      </c>
      <c r="G20505" t="s">
        <v>729</v>
      </c>
      <c r="H20505">
        <v>0</v>
      </c>
      <c r="I20505" s="68" t="str">
        <f>VLOOKUP(E20505,Refs!$P$2:$R$29,3,FALSE)</f>
        <v>Y63</v>
      </c>
      <c r="J20505" s="68" t="str">
        <f>VLOOKUP(E20505,Refs!$P$2:$S$29,4,FALSE)</f>
        <v>North East and Yorkshire</v>
      </c>
      <c r="K20505" s="28" t="str">
        <f t="shared" si="646"/>
        <v/>
      </c>
    </row>
    <row r="20506" spans="1:11" x14ac:dyDescent="0.35">
      <c r="A20506" s="69">
        <f t="shared" si="647"/>
        <v>45992</v>
      </c>
      <c r="B20506" t="s">
        <v>940</v>
      </c>
      <c r="C20506" t="s">
        <v>270</v>
      </c>
      <c r="D20506" t="s">
        <v>883</v>
      </c>
      <c r="E20506" t="s">
        <v>323</v>
      </c>
      <c r="F20506" t="s">
        <v>324</v>
      </c>
      <c r="G20506" t="s">
        <v>10</v>
      </c>
      <c r="H20506">
        <v>9222</v>
      </c>
      <c r="I20506" s="68" t="str">
        <f>VLOOKUP(E20506,Refs!$P$2:$R$29,3,FALSE)</f>
        <v>Y59</v>
      </c>
      <c r="J20506" s="68" t="str">
        <f>VLOOKUP(E20506,Refs!$P$2:$S$29,4,FALSE)</f>
        <v>South East</v>
      </c>
      <c r="K20506" s="28">
        <f t="shared" si="646"/>
        <v>9222</v>
      </c>
    </row>
    <row r="20507" spans="1:11" x14ac:dyDescent="0.35">
      <c r="A20507" s="69">
        <f t="shared" si="647"/>
        <v>45992</v>
      </c>
      <c r="B20507" t="s">
        <v>940</v>
      </c>
      <c r="C20507" t="s">
        <v>270</v>
      </c>
      <c r="D20507" t="s">
        <v>883</v>
      </c>
      <c r="E20507" t="s">
        <v>323</v>
      </c>
      <c r="F20507" t="s">
        <v>324</v>
      </c>
      <c r="G20507" t="s">
        <v>69</v>
      </c>
      <c r="H20507">
        <v>659</v>
      </c>
      <c r="I20507" s="68" t="str">
        <f>VLOOKUP(E20507,Refs!$P$2:$R$29,3,FALSE)</f>
        <v>Y59</v>
      </c>
      <c r="J20507" s="68" t="str">
        <f>VLOOKUP(E20507,Refs!$P$2:$S$29,4,FALSE)</f>
        <v>South East</v>
      </c>
      <c r="K20507" s="28">
        <f t="shared" si="646"/>
        <v>659</v>
      </c>
    </row>
    <row r="20508" spans="1:11" x14ac:dyDescent="0.35">
      <c r="A20508" s="69">
        <f t="shared" si="647"/>
        <v>45992</v>
      </c>
      <c r="B20508" t="s">
        <v>940</v>
      </c>
      <c r="C20508" t="s">
        <v>270</v>
      </c>
      <c r="D20508" t="s">
        <v>883</v>
      </c>
      <c r="E20508" t="s">
        <v>323</v>
      </c>
      <c r="F20508" t="s">
        <v>324</v>
      </c>
      <c r="G20508" t="s">
        <v>20</v>
      </c>
      <c r="H20508">
        <v>7617</v>
      </c>
      <c r="I20508" s="68" t="str">
        <f>VLOOKUP(E20508,Refs!$P$2:$R$29,3,FALSE)</f>
        <v>Y59</v>
      </c>
      <c r="J20508" s="68" t="str">
        <f>VLOOKUP(E20508,Refs!$P$2:$S$29,4,FALSE)</f>
        <v>South East</v>
      </c>
      <c r="K20508" s="28">
        <f t="shared" si="646"/>
        <v>7617</v>
      </c>
    </row>
    <row r="20509" spans="1:11" x14ac:dyDescent="0.35">
      <c r="A20509" s="69">
        <f t="shared" si="647"/>
        <v>45992</v>
      </c>
      <c r="B20509" t="s">
        <v>940</v>
      </c>
      <c r="C20509" t="s">
        <v>270</v>
      </c>
      <c r="D20509" t="s">
        <v>883</v>
      </c>
      <c r="E20509" t="s">
        <v>323</v>
      </c>
      <c r="F20509" t="s">
        <v>324</v>
      </c>
      <c r="G20509" t="s">
        <v>23</v>
      </c>
      <c r="H20509">
        <v>5071</v>
      </c>
      <c r="I20509" s="68" t="str">
        <f>VLOOKUP(E20509,Refs!$P$2:$R$29,3,FALSE)</f>
        <v>Y59</v>
      </c>
      <c r="J20509" s="68" t="str">
        <f>VLOOKUP(E20509,Refs!$P$2:$S$29,4,FALSE)</f>
        <v>South East</v>
      </c>
      <c r="K20509" s="28">
        <f t="shared" si="646"/>
        <v>5071</v>
      </c>
    </row>
    <row r="20510" spans="1:11" x14ac:dyDescent="0.35">
      <c r="A20510" s="69">
        <f t="shared" si="647"/>
        <v>45992</v>
      </c>
      <c r="B20510" t="s">
        <v>940</v>
      </c>
      <c r="C20510" t="s">
        <v>270</v>
      </c>
      <c r="D20510" t="s">
        <v>883</v>
      </c>
      <c r="E20510" t="s">
        <v>323</v>
      </c>
      <c r="F20510" t="s">
        <v>324</v>
      </c>
      <c r="G20510" t="s">
        <v>19</v>
      </c>
      <c r="H20510">
        <v>946</v>
      </c>
      <c r="I20510" s="68" t="str">
        <f>VLOOKUP(E20510,Refs!$P$2:$R$29,3,FALSE)</f>
        <v>Y59</v>
      </c>
      <c r="J20510" s="68" t="str">
        <f>VLOOKUP(E20510,Refs!$P$2:$S$29,4,FALSE)</f>
        <v>South East</v>
      </c>
      <c r="K20510" s="28">
        <f t="shared" si="646"/>
        <v>946</v>
      </c>
    </row>
    <row r="20511" spans="1:11" x14ac:dyDescent="0.35">
      <c r="A20511" s="69">
        <f t="shared" si="647"/>
        <v>45992</v>
      </c>
      <c r="B20511" t="s">
        <v>940</v>
      </c>
      <c r="C20511" t="s">
        <v>270</v>
      </c>
      <c r="D20511" t="s">
        <v>883</v>
      </c>
      <c r="E20511" t="s">
        <v>323</v>
      </c>
      <c r="F20511" t="s">
        <v>324</v>
      </c>
      <c r="G20511" t="s">
        <v>21</v>
      </c>
      <c r="H20511">
        <v>1308510</v>
      </c>
      <c r="I20511" s="68" t="str">
        <f>VLOOKUP(E20511,Refs!$P$2:$R$29,3,FALSE)</f>
        <v>Y59</v>
      </c>
      <c r="J20511" s="68" t="str">
        <f>VLOOKUP(E20511,Refs!$P$2:$S$29,4,FALSE)</f>
        <v>South East</v>
      </c>
      <c r="K20511" s="28">
        <f t="shared" si="646"/>
        <v>1308510</v>
      </c>
    </row>
    <row r="20512" spans="1:11" x14ac:dyDescent="0.35">
      <c r="A20512" s="69">
        <f t="shared" si="647"/>
        <v>45992</v>
      </c>
      <c r="B20512" t="s">
        <v>940</v>
      </c>
      <c r="C20512" t="s">
        <v>270</v>
      </c>
      <c r="D20512" t="s">
        <v>883</v>
      </c>
      <c r="E20512" t="s">
        <v>323</v>
      </c>
      <c r="F20512" t="s">
        <v>324</v>
      </c>
      <c r="G20512" t="s">
        <v>70</v>
      </c>
      <c r="H20512">
        <v>867</v>
      </c>
      <c r="I20512" s="68" t="str">
        <f>VLOOKUP(E20512,Refs!$P$2:$R$29,3,FALSE)</f>
        <v>Y59</v>
      </c>
      <c r="J20512" s="68" t="str">
        <f>VLOOKUP(E20512,Refs!$P$2:$S$29,4,FALSE)</f>
        <v>South East</v>
      </c>
      <c r="K20512" s="28">
        <f t="shared" si="646"/>
        <v>867</v>
      </c>
    </row>
    <row r="20513" spans="1:11" x14ac:dyDescent="0.35">
      <c r="A20513" s="69">
        <f t="shared" si="647"/>
        <v>45992</v>
      </c>
      <c r="B20513" t="s">
        <v>940</v>
      </c>
      <c r="C20513" t="s">
        <v>270</v>
      </c>
      <c r="D20513" t="s">
        <v>883</v>
      </c>
      <c r="E20513" t="s">
        <v>323</v>
      </c>
      <c r="F20513" t="s">
        <v>324</v>
      </c>
      <c r="G20513" t="s">
        <v>71</v>
      </c>
      <c r="H20513">
        <v>1967</v>
      </c>
      <c r="I20513" s="68" t="str">
        <f>VLOOKUP(E20513,Refs!$P$2:$R$29,3,FALSE)</f>
        <v>Y59</v>
      </c>
      <c r="J20513" s="68" t="str">
        <f>VLOOKUP(E20513,Refs!$P$2:$S$29,4,FALSE)</f>
        <v>South East</v>
      </c>
      <c r="K20513" s="28">
        <f t="shared" si="646"/>
        <v>1967</v>
      </c>
    </row>
    <row r="20514" spans="1:11" x14ac:dyDescent="0.35">
      <c r="A20514" s="69">
        <f t="shared" si="647"/>
        <v>45992</v>
      </c>
      <c r="B20514" t="s">
        <v>940</v>
      </c>
      <c r="C20514" t="s">
        <v>270</v>
      </c>
      <c r="D20514" t="s">
        <v>883</v>
      </c>
      <c r="E20514" t="s">
        <v>323</v>
      </c>
      <c r="F20514" t="s">
        <v>324</v>
      </c>
      <c r="G20514" t="s">
        <v>72</v>
      </c>
      <c r="H20514">
        <v>302314</v>
      </c>
      <c r="I20514" s="68" t="str">
        <f>VLOOKUP(E20514,Refs!$P$2:$R$29,3,FALSE)</f>
        <v>Y59</v>
      </c>
      <c r="J20514" s="68" t="str">
        <f>VLOOKUP(E20514,Refs!$P$2:$S$29,4,FALSE)</f>
        <v>South East</v>
      </c>
      <c r="K20514" s="28">
        <f t="shared" ref="K20514:K20577" si="648">IF(OR(H20514="NULL",H20514=0,H20514=""),"",H20514)</f>
        <v>302314</v>
      </c>
    </row>
    <row r="20515" spans="1:11" x14ac:dyDescent="0.35">
      <c r="A20515" s="69">
        <f t="shared" si="647"/>
        <v>45992</v>
      </c>
      <c r="B20515" t="s">
        <v>940</v>
      </c>
      <c r="C20515" t="s">
        <v>270</v>
      </c>
      <c r="D20515" t="s">
        <v>883</v>
      </c>
      <c r="E20515" t="s">
        <v>323</v>
      </c>
      <c r="F20515" t="s">
        <v>324</v>
      </c>
      <c r="G20515" t="s">
        <v>73</v>
      </c>
      <c r="H20515">
        <v>787</v>
      </c>
      <c r="I20515" s="68" t="str">
        <f>VLOOKUP(E20515,Refs!$P$2:$R$29,3,FALSE)</f>
        <v>Y59</v>
      </c>
      <c r="J20515" s="68" t="str">
        <f>VLOOKUP(E20515,Refs!$P$2:$S$29,4,FALSE)</f>
        <v>South East</v>
      </c>
      <c r="K20515" s="28">
        <f t="shared" si="648"/>
        <v>787</v>
      </c>
    </row>
    <row r="20516" spans="1:11" x14ac:dyDescent="0.35">
      <c r="A20516" s="69">
        <f t="shared" si="647"/>
        <v>45992</v>
      </c>
      <c r="B20516" t="s">
        <v>940</v>
      </c>
      <c r="C20516" t="s">
        <v>270</v>
      </c>
      <c r="D20516" t="s">
        <v>883</v>
      </c>
      <c r="E20516" t="s">
        <v>323</v>
      </c>
      <c r="F20516" t="s">
        <v>324</v>
      </c>
      <c r="G20516" t="s">
        <v>74</v>
      </c>
      <c r="H20516">
        <v>1212255</v>
      </c>
      <c r="I20516" s="68" t="str">
        <f>VLOOKUP(E20516,Refs!$P$2:$R$29,3,FALSE)</f>
        <v>Y59</v>
      </c>
      <c r="J20516" s="68" t="str">
        <f>VLOOKUP(E20516,Refs!$P$2:$S$29,4,FALSE)</f>
        <v>South East</v>
      </c>
      <c r="K20516" s="28">
        <f t="shared" si="648"/>
        <v>1212255</v>
      </c>
    </row>
    <row r="20517" spans="1:11" x14ac:dyDescent="0.35">
      <c r="A20517" s="69">
        <f t="shared" si="647"/>
        <v>45992</v>
      </c>
      <c r="B20517" t="s">
        <v>940</v>
      </c>
      <c r="C20517" t="s">
        <v>270</v>
      </c>
      <c r="D20517" t="s">
        <v>883</v>
      </c>
      <c r="E20517" t="s">
        <v>323</v>
      </c>
      <c r="F20517" t="s">
        <v>324</v>
      </c>
      <c r="G20517" t="s">
        <v>26</v>
      </c>
      <c r="H20517">
        <v>7679</v>
      </c>
      <c r="I20517" s="68" t="str">
        <f>VLOOKUP(E20517,Refs!$P$2:$R$29,3,FALSE)</f>
        <v>Y59</v>
      </c>
      <c r="J20517" s="68" t="str">
        <f>VLOOKUP(E20517,Refs!$P$2:$S$29,4,FALSE)</f>
        <v>South East</v>
      </c>
      <c r="K20517" s="28">
        <f t="shared" si="648"/>
        <v>7679</v>
      </c>
    </row>
    <row r="20518" spans="1:11" x14ac:dyDescent="0.35">
      <c r="A20518" s="69">
        <f t="shared" si="647"/>
        <v>45992</v>
      </c>
      <c r="B20518" t="s">
        <v>940</v>
      </c>
      <c r="C20518" t="s">
        <v>270</v>
      </c>
      <c r="D20518" t="s">
        <v>883</v>
      </c>
      <c r="E20518" t="s">
        <v>323</v>
      </c>
      <c r="F20518" t="s">
        <v>324</v>
      </c>
      <c r="G20518" t="s">
        <v>75</v>
      </c>
      <c r="H20518">
        <v>0</v>
      </c>
      <c r="I20518" s="68" t="str">
        <f>VLOOKUP(E20518,Refs!$P$2:$R$29,3,FALSE)</f>
        <v>Y59</v>
      </c>
      <c r="J20518" s="68" t="str">
        <f>VLOOKUP(E20518,Refs!$P$2:$S$29,4,FALSE)</f>
        <v>South East</v>
      </c>
      <c r="K20518" s="28" t="str">
        <f t="shared" si="648"/>
        <v/>
      </c>
    </row>
    <row r="20519" spans="1:11" x14ac:dyDescent="0.35">
      <c r="A20519" s="69">
        <f t="shared" si="647"/>
        <v>45992</v>
      </c>
      <c r="B20519" t="s">
        <v>940</v>
      </c>
      <c r="C20519" t="s">
        <v>270</v>
      </c>
      <c r="D20519" t="s">
        <v>883</v>
      </c>
      <c r="E20519" t="s">
        <v>323</v>
      </c>
      <c r="F20519" t="s">
        <v>324</v>
      </c>
      <c r="G20519" t="s">
        <v>76</v>
      </c>
      <c r="H20519">
        <v>3215</v>
      </c>
      <c r="I20519" s="68" t="str">
        <f>VLOOKUP(E20519,Refs!$P$2:$R$29,3,FALSE)</f>
        <v>Y59</v>
      </c>
      <c r="J20519" s="68" t="str">
        <f>VLOOKUP(E20519,Refs!$P$2:$S$29,4,FALSE)</f>
        <v>South East</v>
      </c>
      <c r="K20519" s="28">
        <f t="shared" si="648"/>
        <v>3215</v>
      </c>
    </row>
    <row r="20520" spans="1:11" x14ac:dyDescent="0.35">
      <c r="A20520" s="69">
        <f t="shared" si="647"/>
        <v>45992</v>
      </c>
      <c r="B20520" t="s">
        <v>940</v>
      </c>
      <c r="C20520" t="s">
        <v>270</v>
      </c>
      <c r="D20520" t="s">
        <v>883</v>
      </c>
      <c r="E20520" t="s">
        <v>323</v>
      </c>
      <c r="F20520" t="s">
        <v>324</v>
      </c>
      <c r="G20520" t="s">
        <v>77</v>
      </c>
      <c r="H20520">
        <v>1868</v>
      </c>
      <c r="I20520" s="68" t="str">
        <f>VLOOKUP(E20520,Refs!$P$2:$R$29,3,FALSE)</f>
        <v>Y59</v>
      </c>
      <c r="J20520" s="68" t="str">
        <f>VLOOKUP(E20520,Refs!$P$2:$S$29,4,FALSE)</f>
        <v>South East</v>
      </c>
      <c r="K20520" s="28">
        <f t="shared" si="648"/>
        <v>1868</v>
      </c>
    </row>
    <row r="20521" spans="1:11" x14ac:dyDescent="0.35">
      <c r="A20521" s="69">
        <f t="shared" si="647"/>
        <v>45992</v>
      </c>
      <c r="B20521" t="s">
        <v>940</v>
      </c>
      <c r="C20521" t="s">
        <v>270</v>
      </c>
      <c r="D20521" t="s">
        <v>883</v>
      </c>
      <c r="E20521" t="s">
        <v>323</v>
      </c>
      <c r="F20521" t="s">
        <v>324</v>
      </c>
      <c r="G20521" t="s">
        <v>78</v>
      </c>
      <c r="H20521">
        <v>2596</v>
      </c>
      <c r="I20521" s="68" t="str">
        <f>VLOOKUP(E20521,Refs!$P$2:$R$29,3,FALSE)</f>
        <v>Y59</v>
      </c>
      <c r="J20521" s="68" t="str">
        <f>VLOOKUP(E20521,Refs!$P$2:$S$29,4,FALSE)</f>
        <v>South East</v>
      </c>
      <c r="K20521" s="28">
        <f t="shared" si="648"/>
        <v>2596</v>
      </c>
    </row>
    <row r="20522" spans="1:11" x14ac:dyDescent="0.35">
      <c r="A20522" s="69">
        <f t="shared" si="647"/>
        <v>45992</v>
      </c>
      <c r="B20522" t="s">
        <v>940</v>
      </c>
      <c r="C20522" t="s">
        <v>270</v>
      </c>
      <c r="D20522" t="s">
        <v>883</v>
      </c>
      <c r="E20522" t="s">
        <v>323</v>
      </c>
      <c r="F20522" t="s">
        <v>324</v>
      </c>
      <c r="G20522" t="s">
        <v>79</v>
      </c>
      <c r="H20522">
        <v>0</v>
      </c>
      <c r="I20522" s="68" t="str">
        <f>VLOOKUP(E20522,Refs!$P$2:$R$29,3,FALSE)</f>
        <v>Y59</v>
      </c>
      <c r="J20522" s="68" t="str">
        <f>VLOOKUP(E20522,Refs!$P$2:$S$29,4,FALSE)</f>
        <v>South East</v>
      </c>
      <c r="K20522" s="28" t="str">
        <f t="shared" si="648"/>
        <v/>
      </c>
    </row>
    <row r="20523" spans="1:11" x14ac:dyDescent="0.35">
      <c r="A20523" s="69">
        <f t="shared" si="647"/>
        <v>45992</v>
      </c>
      <c r="B20523" t="s">
        <v>940</v>
      </c>
      <c r="C20523" t="s">
        <v>270</v>
      </c>
      <c r="D20523" t="s">
        <v>883</v>
      </c>
      <c r="E20523" t="s">
        <v>323</v>
      </c>
      <c r="F20523" t="s">
        <v>324</v>
      </c>
      <c r="G20523" t="s">
        <v>25</v>
      </c>
      <c r="H20523">
        <v>4464</v>
      </c>
      <c r="I20523" s="68" t="str">
        <f>VLOOKUP(E20523,Refs!$P$2:$R$29,3,FALSE)</f>
        <v>Y59</v>
      </c>
      <c r="J20523" s="68" t="str">
        <f>VLOOKUP(E20523,Refs!$P$2:$S$29,4,FALSE)</f>
        <v>South East</v>
      </c>
      <c r="K20523" s="28">
        <f t="shared" si="648"/>
        <v>4464</v>
      </c>
    </row>
    <row r="20524" spans="1:11" x14ac:dyDescent="0.35">
      <c r="A20524" s="69">
        <f t="shared" si="647"/>
        <v>45992</v>
      </c>
      <c r="B20524" t="s">
        <v>940</v>
      </c>
      <c r="C20524" t="s">
        <v>270</v>
      </c>
      <c r="D20524" t="s">
        <v>883</v>
      </c>
      <c r="E20524" t="s">
        <v>323</v>
      </c>
      <c r="F20524" t="s">
        <v>324</v>
      </c>
      <c r="G20524" t="s">
        <v>80</v>
      </c>
      <c r="H20524">
        <v>1090</v>
      </c>
      <c r="I20524" s="68" t="str">
        <f>VLOOKUP(E20524,Refs!$P$2:$R$29,3,FALSE)</f>
        <v>Y59</v>
      </c>
      <c r="J20524" s="68" t="str">
        <f>VLOOKUP(E20524,Refs!$P$2:$S$29,4,FALSE)</f>
        <v>South East</v>
      </c>
      <c r="K20524" s="28">
        <f t="shared" si="648"/>
        <v>1090</v>
      </c>
    </row>
    <row r="20525" spans="1:11" x14ac:dyDescent="0.35">
      <c r="A20525" s="69">
        <f t="shared" si="647"/>
        <v>45992</v>
      </c>
      <c r="B20525" t="s">
        <v>940</v>
      </c>
      <c r="C20525" t="s">
        <v>270</v>
      </c>
      <c r="D20525" t="s">
        <v>883</v>
      </c>
      <c r="E20525" t="s">
        <v>323</v>
      </c>
      <c r="F20525" t="s">
        <v>324</v>
      </c>
      <c r="G20525" t="s">
        <v>81</v>
      </c>
      <c r="H20525">
        <v>1670</v>
      </c>
      <c r="I20525" s="68" t="str">
        <f>VLOOKUP(E20525,Refs!$P$2:$R$29,3,FALSE)</f>
        <v>Y59</v>
      </c>
      <c r="J20525" s="68" t="str">
        <f>VLOOKUP(E20525,Refs!$P$2:$S$29,4,FALSE)</f>
        <v>South East</v>
      </c>
      <c r="K20525" s="28">
        <f t="shared" si="648"/>
        <v>1670</v>
      </c>
    </row>
    <row r="20526" spans="1:11" x14ac:dyDescent="0.35">
      <c r="A20526" s="69">
        <f t="shared" si="647"/>
        <v>45992</v>
      </c>
      <c r="B20526" t="s">
        <v>940</v>
      </c>
      <c r="C20526" t="s">
        <v>270</v>
      </c>
      <c r="D20526" t="s">
        <v>883</v>
      </c>
      <c r="E20526" t="s">
        <v>323</v>
      </c>
      <c r="F20526" t="s">
        <v>324</v>
      </c>
      <c r="G20526" t="s">
        <v>82</v>
      </c>
      <c r="H20526">
        <v>1414</v>
      </c>
      <c r="I20526" s="68" t="str">
        <f>VLOOKUP(E20526,Refs!$P$2:$R$29,3,FALSE)</f>
        <v>Y59</v>
      </c>
      <c r="J20526" s="68" t="str">
        <f>VLOOKUP(E20526,Refs!$P$2:$S$29,4,FALSE)</f>
        <v>South East</v>
      </c>
      <c r="K20526" s="28">
        <f t="shared" si="648"/>
        <v>1414</v>
      </c>
    </row>
    <row r="20527" spans="1:11" x14ac:dyDescent="0.35">
      <c r="A20527" s="69">
        <f t="shared" si="647"/>
        <v>45992</v>
      </c>
      <c r="B20527" t="s">
        <v>940</v>
      </c>
      <c r="C20527" t="s">
        <v>270</v>
      </c>
      <c r="D20527" t="s">
        <v>883</v>
      </c>
      <c r="E20527" t="s">
        <v>323</v>
      </c>
      <c r="F20527" t="s">
        <v>324</v>
      </c>
      <c r="G20527" t="s">
        <v>83</v>
      </c>
      <c r="H20527">
        <v>662</v>
      </c>
      <c r="I20527" s="68" t="str">
        <f>VLOOKUP(E20527,Refs!$P$2:$R$29,3,FALSE)</f>
        <v>Y59</v>
      </c>
      <c r="J20527" s="68" t="str">
        <f>VLOOKUP(E20527,Refs!$P$2:$S$29,4,FALSE)</f>
        <v>South East</v>
      </c>
      <c r="K20527" s="28">
        <f t="shared" si="648"/>
        <v>662</v>
      </c>
    </row>
    <row r="20528" spans="1:11" x14ac:dyDescent="0.35">
      <c r="A20528" s="69">
        <f t="shared" si="647"/>
        <v>45992</v>
      </c>
      <c r="B20528" t="s">
        <v>940</v>
      </c>
      <c r="C20528" t="s">
        <v>270</v>
      </c>
      <c r="D20528" t="s">
        <v>883</v>
      </c>
      <c r="E20528" t="s">
        <v>323</v>
      </c>
      <c r="F20528" t="s">
        <v>324</v>
      </c>
      <c r="G20528" t="s">
        <v>84</v>
      </c>
      <c r="H20528">
        <v>3030</v>
      </c>
      <c r="I20528" s="68" t="str">
        <f>VLOOKUP(E20528,Refs!$P$2:$R$29,3,FALSE)</f>
        <v>Y59</v>
      </c>
      <c r="J20528" s="68" t="str">
        <f>VLOOKUP(E20528,Refs!$P$2:$S$29,4,FALSE)</f>
        <v>South East</v>
      </c>
      <c r="K20528" s="28">
        <f t="shared" si="648"/>
        <v>3030</v>
      </c>
    </row>
    <row r="20529" spans="1:11" x14ac:dyDescent="0.35">
      <c r="A20529" s="69">
        <f t="shared" si="647"/>
        <v>45992</v>
      </c>
      <c r="B20529" t="s">
        <v>940</v>
      </c>
      <c r="C20529" t="s">
        <v>270</v>
      </c>
      <c r="D20529" t="s">
        <v>883</v>
      </c>
      <c r="E20529" t="s">
        <v>323</v>
      </c>
      <c r="F20529" t="s">
        <v>324</v>
      </c>
      <c r="G20529" t="s">
        <v>85</v>
      </c>
      <c r="H20529">
        <v>99</v>
      </c>
      <c r="I20529" s="68" t="str">
        <f>VLOOKUP(E20529,Refs!$P$2:$R$29,3,FALSE)</f>
        <v>Y59</v>
      </c>
      <c r="J20529" s="68" t="str">
        <f>VLOOKUP(E20529,Refs!$P$2:$S$29,4,FALSE)</f>
        <v>South East</v>
      </c>
      <c r="K20529" s="28">
        <f t="shared" si="648"/>
        <v>99</v>
      </c>
    </row>
    <row r="20530" spans="1:11" x14ac:dyDescent="0.35">
      <c r="A20530" s="69">
        <f t="shared" si="647"/>
        <v>45992</v>
      </c>
      <c r="B20530" t="s">
        <v>940</v>
      </c>
      <c r="C20530" t="s">
        <v>270</v>
      </c>
      <c r="D20530" t="s">
        <v>883</v>
      </c>
      <c r="E20530" t="s">
        <v>323</v>
      </c>
      <c r="F20530" t="s">
        <v>324</v>
      </c>
      <c r="G20530" t="s">
        <v>86</v>
      </c>
      <c r="H20530">
        <v>96</v>
      </c>
      <c r="I20530" s="68" t="str">
        <f>VLOOKUP(E20530,Refs!$P$2:$R$29,3,FALSE)</f>
        <v>Y59</v>
      </c>
      <c r="J20530" s="68" t="str">
        <f>VLOOKUP(E20530,Refs!$P$2:$S$29,4,FALSE)</f>
        <v>South East</v>
      </c>
      <c r="K20530" s="28">
        <f t="shared" si="648"/>
        <v>96</v>
      </c>
    </row>
    <row r="20531" spans="1:11" x14ac:dyDescent="0.35">
      <c r="A20531" s="69">
        <f t="shared" si="647"/>
        <v>45992</v>
      </c>
      <c r="B20531" t="s">
        <v>940</v>
      </c>
      <c r="C20531" t="s">
        <v>270</v>
      </c>
      <c r="D20531" t="s">
        <v>883</v>
      </c>
      <c r="E20531" t="s">
        <v>323</v>
      </c>
      <c r="F20531" t="s">
        <v>324</v>
      </c>
      <c r="G20531" t="s">
        <v>87</v>
      </c>
      <c r="H20531">
        <v>1411</v>
      </c>
      <c r="I20531" s="68" t="str">
        <f>VLOOKUP(E20531,Refs!$P$2:$R$29,3,FALSE)</f>
        <v>Y59</v>
      </c>
      <c r="J20531" s="68" t="str">
        <f>VLOOKUP(E20531,Refs!$P$2:$S$29,4,FALSE)</f>
        <v>South East</v>
      </c>
      <c r="K20531" s="28">
        <f t="shared" si="648"/>
        <v>1411</v>
      </c>
    </row>
    <row r="20532" spans="1:11" x14ac:dyDescent="0.35">
      <c r="A20532" s="69">
        <f t="shared" si="647"/>
        <v>45992</v>
      </c>
      <c r="B20532" t="s">
        <v>940</v>
      </c>
      <c r="C20532" t="s">
        <v>270</v>
      </c>
      <c r="D20532" t="s">
        <v>883</v>
      </c>
      <c r="E20532" t="s">
        <v>323</v>
      </c>
      <c r="F20532" t="s">
        <v>324</v>
      </c>
      <c r="G20532" t="s">
        <v>88</v>
      </c>
      <c r="H20532">
        <v>5383</v>
      </c>
      <c r="I20532" s="68" t="str">
        <f>VLOOKUP(E20532,Refs!$P$2:$R$29,3,FALSE)</f>
        <v>Y59</v>
      </c>
      <c r="J20532" s="68" t="str">
        <f>VLOOKUP(E20532,Refs!$P$2:$S$29,4,FALSE)</f>
        <v>South East</v>
      </c>
      <c r="K20532" s="28">
        <f t="shared" si="648"/>
        <v>5383</v>
      </c>
    </row>
    <row r="20533" spans="1:11" x14ac:dyDescent="0.35">
      <c r="A20533" s="69">
        <f t="shared" si="647"/>
        <v>45992</v>
      </c>
      <c r="B20533" t="s">
        <v>940</v>
      </c>
      <c r="C20533" t="s">
        <v>270</v>
      </c>
      <c r="D20533" t="s">
        <v>883</v>
      </c>
      <c r="E20533" t="s">
        <v>323</v>
      </c>
      <c r="F20533" t="s">
        <v>324</v>
      </c>
      <c r="G20533" t="s">
        <v>89</v>
      </c>
      <c r="H20533">
        <v>7679</v>
      </c>
      <c r="I20533" s="68" t="str">
        <f>VLOOKUP(E20533,Refs!$P$2:$R$29,3,FALSE)</f>
        <v>Y59</v>
      </c>
      <c r="J20533" s="68" t="str">
        <f>VLOOKUP(E20533,Refs!$P$2:$S$29,4,FALSE)</f>
        <v>South East</v>
      </c>
      <c r="K20533" s="28">
        <f t="shared" si="648"/>
        <v>7679</v>
      </c>
    </row>
    <row r="20534" spans="1:11" x14ac:dyDescent="0.35">
      <c r="A20534" s="69">
        <f t="shared" si="647"/>
        <v>45992</v>
      </c>
      <c r="B20534" t="s">
        <v>940</v>
      </c>
      <c r="C20534" t="s">
        <v>270</v>
      </c>
      <c r="D20534" t="s">
        <v>883</v>
      </c>
      <c r="E20534" t="s">
        <v>323</v>
      </c>
      <c r="F20534" t="s">
        <v>324</v>
      </c>
      <c r="G20534" t="s">
        <v>27</v>
      </c>
      <c r="H20534">
        <v>1078</v>
      </c>
      <c r="I20534" s="68" t="str">
        <f>VLOOKUP(E20534,Refs!$P$2:$R$29,3,FALSE)</f>
        <v>Y59</v>
      </c>
      <c r="J20534" s="68" t="str">
        <f>VLOOKUP(E20534,Refs!$P$2:$S$29,4,FALSE)</f>
        <v>South East</v>
      </c>
      <c r="K20534" s="28">
        <f t="shared" si="648"/>
        <v>1078</v>
      </c>
    </row>
    <row r="20535" spans="1:11" x14ac:dyDescent="0.35">
      <c r="A20535" s="69">
        <f t="shared" si="647"/>
        <v>45992</v>
      </c>
      <c r="B20535" t="s">
        <v>940</v>
      </c>
      <c r="C20535" t="s">
        <v>270</v>
      </c>
      <c r="D20535" t="s">
        <v>883</v>
      </c>
      <c r="E20535" t="s">
        <v>323</v>
      </c>
      <c r="F20535" t="s">
        <v>324</v>
      </c>
      <c r="G20535" t="s">
        <v>29</v>
      </c>
      <c r="H20535">
        <v>1406</v>
      </c>
      <c r="I20535" s="68" t="str">
        <f>VLOOKUP(E20535,Refs!$P$2:$R$29,3,FALSE)</f>
        <v>Y59</v>
      </c>
      <c r="J20535" s="68" t="str">
        <f>VLOOKUP(E20535,Refs!$P$2:$S$29,4,FALSE)</f>
        <v>South East</v>
      </c>
      <c r="K20535" s="28">
        <f t="shared" si="648"/>
        <v>1406</v>
      </c>
    </row>
    <row r="20536" spans="1:11" x14ac:dyDescent="0.35">
      <c r="A20536" s="69">
        <f t="shared" si="647"/>
        <v>45992</v>
      </c>
      <c r="B20536" t="s">
        <v>940</v>
      </c>
      <c r="C20536" t="s">
        <v>270</v>
      </c>
      <c r="D20536" t="s">
        <v>883</v>
      </c>
      <c r="E20536" t="s">
        <v>323</v>
      </c>
      <c r="F20536" t="s">
        <v>324</v>
      </c>
      <c r="G20536" t="s">
        <v>90</v>
      </c>
      <c r="H20536">
        <v>673</v>
      </c>
      <c r="I20536" s="68" t="str">
        <f>VLOOKUP(E20536,Refs!$P$2:$R$29,3,FALSE)</f>
        <v>Y59</v>
      </c>
      <c r="J20536" s="68" t="str">
        <f>VLOOKUP(E20536,Refs!$P$2:$S$29,4,FALSE)</f>
        <v>South East</v>
      </c>
      <c r="K20536" s="28">
        <f t="shared" si="648"/>
        <v>673</v>
      </c>
    </row>
    <row r="20537" spans="1:11" x14ac:dyDescent="0.35">
      <c r="A20537" s="69">
        <f t="shared" si="647"/>
        <v>45992</v>
      </c>
      <c r="B20537" t="s">
        <v>940</v>
      </c>
      <c r="C20537" t="s">
        <v>270</v>
      </c>
      <c r="D20537" t="s">
        <v>883</v>
      </c>
      <c r="E20537" t="s">
        <v>323</v>
      </c>
      <c r="F20537" t="s">
        <v>324</v>
      </c>
      <c r="G20537" t="s">
        <v>91</v>
      </c>
      <c r="H20537">
        <v>0</v>
      </c>
      <c r="I20537" s="68" t="str">
        <f>VLOOKUP(E20537,Refs!$P$2:$R$29,3,FALSE)</f>
        <v>Y59</v>
      </c>
      <c r="J20537" s="68" t="str">
        <f>VLOOKUP(E20537,Refs!$P$2:$S$29,4,FALSE)</f>
        <v>South East</v>
      </c>
      <c r="K20537" s="28" t="str">
        <f t="shared" si="648"/>
        <v/>
      </c>
    </row>
    <row r="20538" spans="1:11" x14ac:dyDescent="0.35">
      <c r="A20538" s="69">
        <f t="shared" si="647"/>
        <v>45992</v>
      </c>
      <c r="B20538" t="s">
        <v>940</v>
      </c>
      <c r="C20538" t="s">
        <v>270</v>
      </c>
      <c r="D20538" t="s">
        <v>883</v>
      </c>
      <c r="E20538" t="s">
        <v>323</v>
      </c>
      <c r="F20538" t="s">
        <v>324</v>
      </c>
      <c r="G20538" t="s">
        <v>92</v>
      </c>
      <c r="H20538">
        <v>446</v>
      </c>
      <c r="I20538" s="68" t="str">
        <f>VLOOKUP(E20538,Refs!$P$2:$R$29,3,FALSE)</f>
        <v>Y59</v>
      </c>
      <c r="J20538" s="68" t="str">
        <f>VLOOKUP(E20538,Refs!$P$2:$S$29,4,FALSE)</f>
        <v>South East</v>
      </c>
      <c r="K20538" s="28">
        <f t="shared" si="648"/>
        <v>446</v>
      </c>
    </row>
    <row r="20539" spans="1:11" x14ac:dyDescent="0.35">
      <c r="A20539" s="69">
        <f t="shared" si="647"/>
        <v>45992</v>
      </c>
      <c r="B20539" t="s">
        <v>940</v>
      </c>
      <c r="C20539" t="s">
        <v>270</v>
      </c>
      <c r="D20539" t="s">
        <v>883</v>
      </c>
      <c r="E20539" t="s">
        <v>323</v>
      </c>
      <c r="F20539" t="s">
        <v>324</v>
      </c>
      <c r="G20539" t="s">
        <v>93</v>
      </c>
      <c r="H20539">
        <v>21</v>
      </c>
      <c r="I20539" s="68" t="str">
        <f>VLOOKUP(E20539,Refs!$P$2:$R$29,3,FALSE)</f>
        <v>Y59</v>
      </c>
      <c r="J20539" s="68" t="str">
        <f>VLOOKUP(E20539,Refs!$P$2:$S$29,4,FALSE)</f>
        <v>South East</v>
      </c>
      <c r="K20539" s="28">
        <f t="shared" si="648"/>
        <v>21</v>
      </c>
    </row>
    <row r="20540" spans="1:11" x14ac:dyDescent="0.35">
      <c r="A20540" s="69">
        <f t="shared" si="647"/>
        <v>45992</v>
      </c>
      <c r="B20540" t="s">
        <v>940</v>
      </c>
      <c r="C20540" t="s">
        <v>270</v>
      </c>
      <c r="D20540" t="s">
        <v>883</v>
      </c>
      <c r="E20540" t="s">
        <v>323</v>
      </c>
      <c r="F20540" t="s">
        <v>324</v>
      </c>
      <c r="G20540" t="s">
        <v>94</v>
      </c>
      <c r="H20540">
        <v>134</v>
      </c>
      <c r="I20540" s="68" t="str">
        <f>VLOOKUP(E20540,Refs!$P$2:$R$29,3,FALSE)</f>
        <v>Y59</v>
      </c>
      <c r="J20540" s="68" t="str">
        <f>VLOOKUP(E20540,Refs!$P$2:$S$29,4,FALSE)</f>
        <v>South East</v>
      </c>
      <c r="K20540" s="28">
        <f t="shared" si="648"/>
        <v>134</v>
      </c>
    </row>
    <row r="20541" spans="1:11" x14ac:dyDescent="0.35">
      <c r="A20541" s="69">
        <f t="shared" si="647"/>
        <v>45992</v>
      </c>
      <c r="B20541" t="s">
        <v>940</v>
      </c>
      <c r="C20541" t="s">
        <v>270</v>
      </c>
      <c r="D20541" t="s">
        <v>883</v>
      </c>
      <c r="E20541" t="s">
        <v>323</v>
      </c>
      <c r="F20541" t="s">
        <v>324</v>
      </c>
      <c r="G20541" t="s">
        <v>95</v>
      </c>
      <c r="H20541">
        <v>17</v>
      </c>
      <c r="I20541" s="68" t="str">
        <f>VLOOKUP(E20541,Refs!$P$2:$R$29,3,FALSE)</f>
        <v>Y59</v>
      </c>
      <c r="J20541" s="68" t="str">
        <f>VLOOKUP(E20541,Refs!$P$2:$S$29,4,FALSE)</f>
        <v>South East</v>
      </c>
      <c r="K20541" s="28">
        <f t="shared" si="648"/>
        <v>17</v>
      </c>
    </row>
    <row r="20542" spans="1:11" x14ac:dyDescent="0.35">
      <c r="A20542" s="69">
        <f t="shared" si="647"/>
        <v>45992</v>
      </c>
      <c r="B20542" t="s">
        <v>940</v>
      </c>
      <c r="C20542" t="s">
        <v>270</v>
      </c>
      <c r="D20542" t="s">
        <v>883</v>
      </c>
      <c r="E20542" t="s">
        <v>323</v>
      </c>
      <c r="F20542" t="s">
        <v>324</v>
      </c>
      <c r="G20542" t="s">
        <v>96</v>
      </c>
      <c r="H20542">
        <v>286</v>
      </c>
      <c r="I20542" s="68" t="str">
        <f>VLOOKUP(E20542,Refs!$P$2:$R$29,3,FALSE)</f>
        <v>Y59</v>
      </c>
      <c r="J20542" s="68" t="str">
        <f>VLOOKUP(E20542,Refs!$P$2:$S$29,4,FALSE)</f>
        <v>South East</v>
      </c>
      <c r="K20542" s="28">
        <f t="shared" si="648"/>
        <v>286</v>
      </c>
    </row>
    <row r="20543" spans="1:11" x14ac:dyDescent="0.35">
      <c r="A20543" s="69">
        <f t="shared" si="647"/>
        <v>45992</v>
      </c>
      <c r="B20543" t="s">
        <v>940</v>
      </c>
      <c r="C20543" t="s">
        <v>270</v>
      </c>
      <c r="D20543" t="s">
        <v>883</v>
      </c>
      <c r="E20543" t="s">
        <v>323</v>
      </c>
      <c r="F20543" t="s">
        <v>324</v>
      </c>
      <c r="G20543" t="s">
        <v>31</v>
      </c>
      <c r="H20543">
        <v>144</v>
      </c>
      <c r="I20543" s="68" t="str">
        <f>VLOOKUP(E20543,Refs!$P$2:$R$29,3,FALSE)</f>
        <v>Y59</v>
      </c>
      <c r="J20543" s="68" t="str">
        <f>VLOOKUP(E20543,Refs!$P$2:$S$29,4,FALSE)</f>
        <v>South East</v>
      </c>
      <c r="K20543" s="28">
        <f t="shared" si="648"/>
        <v>144</v>
      </c>
    </row>
    <row r="20544" spans="1:11" x14ac:dyDescent="0.35">
      <c r="A20544" s="69">
        <f t="shared" si="647"/>
        <v>45992</v>
      </c>
      <c r="B20544" t="s">
        <v>940</v>
      </c>
      <c r="C20544" t="s">
        <v>270</v>
      </c>
      <c r="D20544" t="s">
        <v>883</v>
      </c>
      <c r="E20544" t="s">
        <v>323</v>
      </c>
      <c r="F20544" t="s">
        <v>324</v>
      </c>
      <c r="G20544" t="s">
        <v>97</v>
      </c>
      <c r="H20544">
        <v>857</v>
      </c>
      <c r="I20544" s="68" t="str">
        <f>VLOOKUP(E20544,Refs!$P$2:$R$29,3,FALSE)</f>
        <v>Y59</v>
      </c>
      <c r="J20544" s="68" t="str">
        <f>VLOOKUP(E20544,Refs!$P$2:$S$29,4,FALSE)</f>
        <v>South East</v>
      </c>
      <c r="K20544" s="28">
        <f t="shared" si="648"/>
        <v>857</v>
      </c>
    </row>
    <row r="20545" spans="1:11" x14ac:dyDescent="0.35">
      <c r="A20545" s="69">
        <f t="shared" si="647"/>
        <v>45992</v>
      </c>
      <c r="B20545" t="s">
        <v>940</v>
      </c>
      <c r="C20545" t="s">
        <v>270</v>
      </c>
      <c r="D20545" t="s">
        <v>883</v>
      </c>
      <c r="E20545" t="s">
        <v>323</v>
      </c>
      <c r="F20545" t="s">
        <v>324</v>
      </c>
      <c r="G20545" t="s">
        <v>98</v>
      </c>
      <c r="H20545">
        <v>1047</v>
      </c>
      <c r="I20545" s="68" t="str">
        <f>VLOOKUP(E20545,Refs!$P$2:$R$29,3,FALSE)</f>
        <v>Y59</v>
      </c>
      <c r="J20545" s="68" t="str">
        <f>VLOOKUP(E20545,Refs!$P$2:$S$29,4,FALSE)</f>
        <v>South East</v>
      </c>
      <c r="K20545" s="28">
        <f t="shared" si="648"/>
        <v>1047</v>
      </c>
    </row>
    <row r="20546" spans="1:11" x14ac:dyDescent="0.35">
      <c r="A20546" s="69">
        <f t="shared" si="647"/>
        <v>45992</v>
      </c>
      <c r="B20546" t="s">
        <v>940</v>
      </c>
      <c r="C20546" t="s">
        <v>270</v>
      </c>
      <c r="D20546" t="s">
        <v>883</v>
      </c>
      <c r="E20546" t="s">
        <v>323</v>
      </c>
      <c r="F20546" t="s">
        <v>324</v>
      </c>
      <c r="G20546" t="s">
        <v>99</v>
      </c>
      <c r="H20546">
        <v>872</v>
      </c>
      <c r="I20546" s="68" t="str">
        <f>VLOOKUP(E20546,Refs!$P$2:$R$29,3,FALSE)</f>
        <v>Y59</v>
      </c>
      <c r="J20546" s="68" t="str">
        <f>VLOOKUP(E20546,Refs!$P$2:$S$29,4,FALSE)</f>
        <v>South East</v>
      </c>
      <c r="K20546" s="28">
        <f t="shared" si="648"/>
        <v>872</v>
      </c>
    </row>
    <row r="20547" spans="1:11" x14ac:dyDescent="0.35">
      <c r="A20547" s="69">
        <f t="shared" ref="A20547:A20610" si="649">DATEVALUE(RIGHT(B20547,8))</f>
        <v>45992</v>
      </c>
      <c r="B20547" t="s">
        <v>940</v>
      </c>
      <c r="C20547" t="s">
        <v>270</v>
      </c>
      <c r="D20547" t="s">
        <v>883</v>
      </c>
      <c r="E20547" t="s">
        <v>323</v>
      </c>
      <c r="F20547" t="s">
        <v>324</v>
      </c>
      <c r="G20547" t="s">
        <v>100</v>
      </c>
      <c r="H20547">
        <v>820</v>
      </c>
      <c r="I20547" s="68" t="str">
        <f>VLOOKUP(E20547,Refs!$P$2:$R$29,3,FALSE)</f>
        <v>Y59</v>
      </c>
      <c r="J20547" s="68" t="str">
        <f>VLOOKUP(E20547,Refs!$P$2:$S$29,4,FALSE)</f>
        <v>South East</v>
      </c>
      <c r="K20547" s="28">
        <f t="shared" si="648"/>
        <v>820</v>
      </c>
    </row>
    <row r="20548" spans="1:11" x14ac:dyDescent="0.35">
      <c r="A20548" s="69">
        <f t="shared" si="649"/>
        <v>45992</v>
      </c>
      <c r="B20548" t="s">
        <v>940</v>
      </c>
      <c r="C20548" t="s">
        <v>270</v>
      </c>
      <c r="D20548" t="s">
        <v>883</v>
      </c>
      <c r="E20548" t="s">
        <v>323</v>
      </c>
      <c r="F20548" t="s">
        <v>324</v>
      </c>
      <c r="G20548" t="s">
        <v>101</v>
      </c>
      <c r="H20548">
        <v>40</v>
      </c>
      <c r="I20548" s="68" t="str">
        <f>VLOOKUP(E20548,Refs!$P$2:$R$29,3,FALSE)</f>
        <v>Y59</v>
      </c>
      <c r="J20548" s="68" t="str">
        <f>VLOOKUP(E20548,Refs!$P$2:$S$29,4,FALSE)</f>
        <v>South East</v>
      </c>
      <c r="K20548" s="28">
        <f t="shared" si="648"/>
        <v>40</v>
      </c>
    </row>
    <row r="20549" spans="1:11" x14ac:dyDescent="0.35">
      <c r="A20549" s="69">
        <f t="shared" si="649"/>
        <v>45992</v>
      </c>
      <c r="B20549" t="s">
        <v>940</v>
      </c>
      <c r="C20549" t="s">
        <v>270</v>
      </c>
      <c r="D20549" t="s">
        <v>883</v>
      </c>
      <c r="E20549" t="s">
        <v>323</v>
      </c>
      <c r="F20549" t="s">
        <v>324</v>
      </c>
      <c r="G20549" t="s">
        <v>102</v>
      </c>
      <c r="H20549">
        <v>116</v>
      </c>
      <c r="I20549" s="68" t="str">
        <f>VLOOKUP(E20549,Refs!$P$2:$R$29,3,FALSE)</f>
        <v>Y59</v>
      </c>
      <c r="J20549" s="68" t="str">
        <f>VLOOKUP(E20549,Refs!$P$2:$S$29,4,FALSE)</f>
        <v>South East</v>
      </c>
      <c r="K20549" s="28">
        <f t="shared" si="648"/>
        <v>116</v>
      </c>
    </row>
    <row r="20550" spans="1:11" x14ac:dyDescent="0.35">
      <c r="A20550" s="69">
        <f t="shared" si="649"/>
        <v>45992</v>
      </c>
      <c r="B20550" t="s">
        <v>940</v>
      </c>
      <c r="C20550" t="s">
        <v>270</v>
      </c>
      <c r="D20550" t="s">
        <v>883</v>
      </c>
      <c r="E20550" t="s">
        <v>323</v>
      </c>
      <c r="F20550" t="s">
        <v>324</v>
      </c>
      <c r="G20550" t="s">
        <v>103</v>
      </c>
      <c r="H20550">
        <v>571</v>
      </c>
      <c r="I20550" s="68" t="str">
        <f>VLOOKUP(E20550,Refs!$P$2:$R$29,3,FALSE)</f>
        <v>Y59</v>
      </c>
      <c r="J20550" s="68" t="str">
        <f>VLOOKUP(E20550,Refs!$P$2:$S$29,4,FALSE)</f>
        <v>South East</v>
      </c>
      <c r="K20550" s="28">
        <f t="shared" si="648"/>
        <v>571</v>
      </c>
    </row>
    <row r="20551" spans="1:11" x14ac:dyDescent="0.35">
      <c r="A20551" s="69">
        <f t="shared" si="649"/>
        <v>45992</v>
      </c>
      <c r="B20551" t="s">
        <v>940</v>
      </c>
      <c r="C20551" t="s">
        <v>270</v>
      </c>
      <c r="D20551" t="s">
        <v>883</v>
      </c>
      <c r="E20551" t="s">
        <v>323</v>
      </c>
      <c r="F20551" t="s">
        <v>324</v>
      </c>
      <c r="G20551" t="s">
        <v>104</v>
      </c>
      <c r="H20551">
        <v>389902</v>
      </c>
      <c r="I20551" s="68" t="str">
        <f>VLOOKUP(E20551,Refs!$P$2:$R$29,3,FALSE)</f>
        <v>Y59</v>
      </c>
      <c r="J20551" s="68" t="str">
        <f>VLOOKUP(E20551,Refs!$P$2:$S$29,4,FALSE)</f>
        <v>South East</v>
      </c>
      <c r="K20551" s="28">
        <f t="shared" si="648"/>
        <v>389902</v>
      </c>
    </row>
    <row r="20552" spans="1:11" x14ac:dyDescent="0.35">
      <c r="A20552" s="69">
        <f t="shared" si="649"/>
        <v>45992</v>
      </c>
      <c r="B20552" t="s">
        <v>940</v>
      </c>
      <c r="C20552" t="s">
        <v>270</v>
      </c>
      <c r="D20552" t="s">
        <v>883</v>
      </c>
      <c r="E20552" t="s">
        <v>323</v>
      </c>
      <c r="F20552" t="s">
        <v>324</v>
      </c>
      <c r="G20552" t="s">
        <v>105</v>
      </c>
      <c r="H20552">
        <v>941</v>
      </c>
      <c r="I20552" s="68" t="str">
        <f>VLOOKUP(E20552,Refs!$P$2:$R$29,3,FALSE)</f>
        <v>Y59</v>
      </c>
      <c r="J20552" s="68" t="str">
        <f>VLOOKUP(E20552,Refs!$P$2:$S$29,4,FALSE)</f>
        <v>South East</v>
      </c>
      <c r="K20552" s="28">
        <f t="shared" si="648"/>
        <v>941</v>
      </c>
    </row>
    <row r="20553" spans="1:11" x14ac:dyDescent="0.35">
      <c r="A20553" s="69">
        <f t="shared" si="649"/>
        <v>45992</v>
      </c>
      <c r="B20553" t="s">
        <v>940</v>
      </c>
      <c r="C20553" t="s">
        <v>270</v>
      </c>
      <c r="D20553" t="s">
        <v>883</v>
      </c>
      <c r="E20553" t="s">
        <v>323</v>
      </c>
      <c r="F20553" t="s">
        <v>324</v>
      </c>
      <c r="G20553" t="s">
        <v>106</v>
      </c>
      <c r="H20553">
        <v>207</v>
      </c>
      <c r="I20553" s="68" t="str">
        <f>VLOOKUP(E20553,Refs!$P$2:$R$29,3,FALSE)</f>
        <v>Y59</v>
      </c>
      <c r="J20553" s="68" t="str">
        <f>VLOOKUP(E20553,Refs!$P$2:$S$29,4,FALSE)</f>
        <v>South East</v>
      </c>
      <c r="K20553" s="28">
        <f t="shared" si="648"/>
        <v>207</v>
      </c>
    </row>
    <row r="20554" spans="1:11" x14ac:dyDescent="0.35">
      <c r="A20554" s="69">
        <f t="shared" si="649"/>
        <v>45992</v>
      </c>
      <c r="B20554" t="s">
        <v>940</v>
      </c>
      <c r="C20554" t="s">
        <v>270</v>
      </c>
      <c r="D20554" t="s">
        <v>883</v>
      </c>
      <c r="E20554" t="s">
        <v>323</v>
      </c>
      <c r="F20554" t="s">
        <v>324</v>
      </c>
      <c r="G20554" t="s">
        <v>107</v>
      </c>
      <c r="H20554">
        <v>31</v>
      </c>
      <c r="I20554" s="68" t="str">
        <f>VLOOKUP(E20554,Refs!$P$2:$R$29,3,FALSE)</f>
        <v>Y59</v>
      </c>
      <c r="J20554" s="68" t="str">
        <f>VLOOKUP(E20554,Refs!$P$2:$S$29,4,FALSE)</f>
        <v>South East</v>
      </c>
      <c r="K20554" s="28">
        <f t="shared" si="648"/>
        <v>31</v>
      </c>
    </row>
    <row r="20555" spans="1:11" x14ac:dyDescent="0.35">
      <c r="A20555" s="69">
        <f t="shared" si="649"/>
        <v>45992</v>
      </c>
      <c r="B20555" t="s">
        <v>940</v>
      </c>
      <c r="C20555" t="s">
        <v>270</v>
      </c>
      <c r="D20555" t="s">
        <v>883</v>
      </c>
      <c r="E20555" t="s">
        <v>323</v>
      </c>
      <c r="F20555" t="s">
        <v>324</v>
      </c>
      <c r="G20555" t="s">
        <v>108</v>
      </c>
      <c r="H20555">
        <v>50</v>
      </c>
      <c r="I20555" s="68" t="str">
        <f>VLOOKUP(E20555,Refs!$P$2:$R$29,3,FALSE)</f>
        <v>Y59</v>
      </c>
      <c r="J20555" s="68" t="str">
        <f>VLOOKUP(E20555,Refs!$P$2:$S$29,4,FALSE)</f>
        <v>South East</v>
      </c>
      <c r="K20555" s="28">
        <f t="shared" si="648"/>
        <v>50</v>
      </c>
    </row>
    <row r="20556" spans="1:11" x14ac:dyDescent="0.35">
      <c r="A20556" s="69">
        <f t="shared" si="649"/>
        <v>45992</v>
      </c>
      <c r="B20556" t="s">
        <v>940</v>
      </c>
      <c r="C20556" t="s">
        <v>270</v>
      </c>
      <c r="D20556" t="s">
        <v>883</v>
      </c>
      <c r="E20556" t="s">
        <v>323</v>
      </c>
      <c r="F20556" t="s">
        <v>324</v>
      </c>
      <c r="G20556" t="s">
        <v>109</v>
      </c>
      <c r="H20556">
        <v>292243</v>
      </c>
      <c r="I20556" s="68" t="str">
        <f>VLOOKUP(E20556,Refs!$P$2:$R$29,3,FALSE)</f>
        <v>Y59</v>
      </c>
      <c r="J20556" s="68" t="str">
        <f>VLOOKUP(E20556,Refs!$P$2:$S$29,4,FALSE)</f>
        <v>South East</v>
      </c>
      <c r="K20556" s="28">
        <f t="shared" si="648"/>
        <v>292243</v>
      </c>
    </row>
    <row r="20557" spans="1:11" x14ac:dyDescent="0.35">
      <c r="A20557" s="69">
        <f t="shared" si="649"/>
        <v>45992</v>
      </c>
      <c r="B20557" t="s">
        <v>940</v>
      </c>
      <c r="C20557" t="s">
        <v>270</v>
      </c>
      <c r="D20557" t="s">
        <v>883</v>
      </c>
      <c r="E20557" t="s">
        <v>323</v>
      </c>
      <c r="F20557" t="s">
        <v>324</v>
      </c>
      <c r="G20557" t="s">
        <v>110</v>
      </c>
      <c r="H20557">
        <v>731</v>
      </c>
      <c r="I20557" s="68" t="str">
        <f>VLOOKUP(E20557,Refs!$P$2:$R$29,3,FALSE)</f>
        <v>Y59</v>
      </c>
      <c r="J20557" s="68" t="str">
        <f>VLOOKUP(E20557,Refs!$P$2:$S$29,4,FALSE)</f>
        <v>South East</v>
      </c>
      <c r="K20557" s="28">
        <f t="shared" si="648"/>
        <v>731</v>
      </c>
    </row>
    <row r="20558" spans="1:11" x14ac:dyDescent="0.35">
      <c r="A20558" s="69">
        <f t="shared" si="649"/>
        <v>45992</v>
      </c>
      <c r="B20558" t="s">
        <v>940</v>
      </c>
      <c r="C20558" t="s">
        <v>270</v>
      </c>
      <c r="D20558" t="s">
        <v>883</v>
      </c>
      <c r="E20558" t="s">
        <v>323</v>
      </c>
      <c r="F20558" t="s">
        <v>324</v>
      </c>
      <c r="G20558" t="s">
        <v>808</v>
      </c>
      <c r="H20558">
        <v>3360</v>
      </c>
      <c r="I20558" s="68" t="str">
        <f>VLOOKUP(E20558,Refs!$P$2:$R$29,3,FALSE)</f>
        <v>Y59</v>
      </c>
      <c r="J20558" s="68" t="str">
        <f>VLOOKUP(E20558,Refs!$P$2:$S$29,4,FALSE)</f>
        <v>South East</v>
      </c>
      <c r="K20558" s="28">
        <f t="shared" si="648"/>
        <v>3360</v>
      </c>
    </row>
    <row r="20559" spans="1:11" x14ac:dyDescent="0.35">
      <c r="A20559" s="69">
        <f t="shared" si="649"/>
        <v>45992</v>
      </c>
      <c r="B20559" t="s">
        <v>940</v>
      </c>
      <c r="C20559" t="s">
        <v>270</v>
      </c>
      <c r="D20559" t="s">
        <v>883</v>
      </c>
      <c r="E20559" t="s">
        <v>323</v>
      </c>
      <c r="F20559" t="s">
        <v>324</v>
      </c>
      <c r="G20559" t="s">
        <v>809</v>
      </c>
      <c r="H20559">
        <v>74</v>
      </c>
      <c r="I20559" s="68" t="str">
        <f>VLOOKUP(E20559,Refs!$P$2:$R$29,3,FALSE)</f>
        <v>Y59</v>
      </c>
      <c r="J20559" s="68" t="str">
        <f>VLOOKUP(E20559,Refs!$P$2:$S$29,4,FALSE)</f>
        <v>South East</v>
      </c>
      <c r="K20559" s="28">
        <f t="shared" si="648"/>
        <v>74</v>
      </c>
    </row>
    <row r="20560" spans="1:11" x14ac:dyDescent="0.35">
      <c r="A20560" s="69">
        <f t="shared" si="649"/>
        <v>45992</v>
      </c>
      <c r="B20560" t="s">
        <v>940</v>
      </c>
      <c r="C20560" t="s">
        <v>270</v>
      </c>
      <c r="D20560" t="s">
        <v>883</v>
      </c>
      <c r="E20560" t="s">
        <v>323</v>
      </c>
      <c r="F20560" t="s">
        <v>324</v>
      </c>
      <c r="G20560" t="s">
        <v>111</v>
      </c>
      <c r="H20560">
        <v>5698</v>
      </c>
      <c r="I20560" s="68" t="str">
        <f>VLOOKUP(E20560,Refs!$P$2:$R$29,3,FALSE)</f>
        <v>Y59</v>
      </c>
      <c r="J20560" s="68" t="str">
        <f>VLOOKUP(E20560,Refs!$P$2:$S$29,4,FALSE)</f>
        <v>South East</v>
      </c>
      <c r="K20560" s="28">
        <f t="shared" si="648"/>
        <v>5698</v>
      </c>
    </row>
    <row r="20561" spans="1:11" x14ac:dyDescent="0.35">
      <c r="A20561" s="69">
        <f t="shared" si="649"/>
        <v>45992</v>
      </c>
      <c r="B20561" t="s">
        <v>940</v>
      </c>
      <c r="C20561" t="s">
        <v>270</v>
      </c>
      <c r="D20561" t="s">
        <v>883</v>
      </c>
      <c r="E20561" t="s">
        <v>323</v>
      </c>
      <c r="F20561" t="s">
        <v>324</v>
      </c>
      <c r="G20561" t="s">
        <v>112</v>
      </c>
      <c r="H20561">
        <v>2</v>
      </c>
      <c r="I20561" s="68" t="str">
        <f>VLOOKUP(E20561,Refs!$P$2:$R$29,3,FALSE)</f>
        <v>Y59</v>
      </c>
      <c r="J20561" s="68" t="str">
        <f>VLOOKUP(E20561,Refs!$P$2:$S$29,4,FALSE)</f>
        <v>South East</v>
      </c>
      <c r="K20561" s="28">
        <f t="shared" si="648"/>
        <v>2</v>
      </c>
    </row>
    <row r="20562" spans="1:11" x14ac:dyDescent="0.35">
      <c r="A20562" s="69">
        <f t="shared" si="649"/>
        <v>45992</v>
      </c>
      <c r="B20562" t="s">
        <v>940</v>
      </c>
      <c r="C20562" t="s">
        <v>270</v>
      </c>
      <c r="D20562" t="s">
        <v>883</v>
      </c>
      <c r="E20562" t="s">
        <v>323</v>
      </c>
      <c r="F20562" t="s">
        <v>324</v>
      </c>
      <c r="G20562" t="s">
        <v>113</v>
      </c>
      <c r="H20562">
        <v>5217</v>
      </c>
      <c r="I20562" s="68" t="str">
        <f>VLOOKUP(E20562,Refs!$P$2:$R$29,3,FALSE)</f>
        <v>Y59</v>
      </c>
      <c r="J20562" s="68" t="str">
        <f>VLOOKUP(E20562,Refs!$P$2:$S$29,4,FALSE)</f>
        <v>South East</v>
      </c>
      <c r="K20562" s="28">
        <f t="shared" si="648"/>
        <v>5217</v>
      </c>
    </row>
    <row r="20563" spans="1:11" x14ac:dyDescent="0.35">
      <c r="A20563" s="69">
        <f t="shared" si="649"/>
        <v>45992</v>
      </c>
      <c r="B20563" t="s">
        <v>940</v>
      </c>
      <c r="C20563" t="s">
        <v>270</v>
      </c>
      <c r="D20563" t="s">
        <v>883</v>
      </c>
      <c r="E20563" t="s">
        <v>323</v>
      </c>
      <c r="F20563" t="s">
        <v>324</v>
      </c>
      <c r="G20563" t="s">
        <v>114</v>
      </c>
      <c r="H20563">
        <v>1618</v>
      </c>
      <c r="I20563" s="68" t="str">
        <f>VLOOKUP(E20563,Refs!$P$2:$R$29,3,FALSE)</f>
        <v>Y59</v>
      </c>
      <c r="J20563" s="68" t="str">
        <f>VLOOKUP(E20563,Refs!$P$2:$S$29,4,FALSE)</f>
        <v>South East</v>
      </c>
      <c r="K20563" s="28">
        <f t="shared" si="648"/>
        <v>1618</v>
      </c>
    </row>
    <row r="20564" spans="1:11" x14ac:dyDescent="0.35">
      <c r="A20564" s="69">
        <f t="shared" si="649"/>
        <v>45992</v>
      </c>
      <c r="B20564" t="s">
        <v>940</v>
      </c>
      <c r="C20564" t="s">
        <v>270</v>
      </c>
      <c r="D20564" t="s">
        <v>883</v>
      </c>
      <c r="E20564" t="s">
        <v>323</v>
      </c>
      <c r="F20564" t="s">
        <v>324</v>
      </c>
      <c r="G20564" t="s">
        <v>115</v>
      </c>
      <c r="H20564">
        <v>1145</v>
      </c>
      <c r="I20564" s="68" t="str">
        <f>VLOOKUP(E20564,Refs!$P$2:$R$29,3,FALSE)</f>
        <v>Y59</v>
      </c>
      <c r="J20564" s="68" t="str">
        <f>VLOOKUP(E20564,Refs!$P$2:$S$29,4,FALSE)</f>
        <v>South East</v>
      </c>
      <c r="K20564" s="28">
        <f t="shared" si="648"/>
        <v>1145</v>
      </c>
    </row>
    <row r="20565" spans="1:11" x14ac:dyDescent="0.35">
      <c r="A20565" s="69">
        <f t="shared" si="649"/>
        <v>45992</v>
      </c>
      <c r="B20565" t="s">
        <v>940</v>
      </c>
      <c r="C20565" t="s">
        <v>270</v>
      </c>
      <c r="D20565" t="s">
        <v>883</v>
      </c>
      <c r="E20565" t="s">
        <v>323</v>
      </c>
      <c r="F20565" t="s">
        <v>324</v>
      </c>
      <c r="G20565" t="s">
        <v>116</v>
      </c>
      <c r="H20565">
        <v>949</v>
      </c>
      <c r="I20565" s="68" t="str">
        <f>VLOOKUP(E20565,Refs!$P$2:$R$29,3,FALSE)</f>
        <v>Y59</v>
      </c>
      <c r="J20565" s="68" t="str">
        <f>VLOOKUP(E20565,Refs!$P$2:$S$29,4,FALSE)</f>
        <v>South East</v>
      </c>
      <c r="K20565" s="28">
        <f t="shared" si="648"/>
        <v>949</v>
      </c>
    </row>
    <row r="20566" spans="1:11" x14ac:dyDescent="0.35">
      <c r="A20566" s="69">
        <f t="shared" si="649"/>
        <v>45992</v>
      </c>
      <c r="B20566" t="s">
        <v>940</v>
      </c>
      <c r="C20566" t="s">
        <v>270</v>
      </c>
      <c r="D20566" t="s">
        <v>883</v>
      </c>
      <c r="E20566" t="s">
        <v>323</v>
      </c>
      <c r="F20566" t="s">
        <v>324</v>
      </c>
      <c r="G20566" t="s">
        <v>117</v>
      </c>
      <c r="H20566">
        <v>1763</v>
      </c>
      <c r="I20566" s="68" t="str">
        <f>VLOOKUP(E20566,Refs!$P$2:$R$29,3,FALSE)</f>
        <v>Y59</v>
      </c>
      <c r="J20566" s="68" t="str">
        <f>VLOOKUP(E20566,Refs!$P$2:$S$29,4,FALSE)</f>
        <v>South East</v>
      </c>
      <c r="K20566" s="28">
        <f t="shared" si="648"/>
        <v>1763</v>
      </c>
    </row>
    <row r="20567" spans="1:11" x14ac:dyDescent="0.35">
      <c r="A20567" s="69">
        <f t="shared" si="649"/>
        <v>45992</v>
      </c>
      <c r="B20567" t="s">
        <v>940</v>
      </c>
      <c r="C20567" t="s">
        <v>270</v>
      </c>
      <c r="D20567" t="s">
        <v>883</v>
      </c>
      <c r="E20567" t="s">
        <v>323</v>
      </c>
      <c r="F20567" t="s">
        <v>324</v>
      </c>
      <c r="G20567" t="s">
        <v>118</v>
      </c>
      <c r="H20567">
        <v>9</v>
      </c>
      <c r="I20567" s="68" t="str">
        <f>VLOOKUP(E20567,Refs!$P$2:$R$29,3,FALSE)</f>
        <v>Y59</v>
      </c>
      <c r="J20567" s="68" t="str">
        <f>VLOOKUP(E20567,Refs!$P$2:$S$29,4,FALSE)</f>
        <v>South East</v>
      </c>
      <c r="K20567" s="28">
        <f t="shared" si="648"/>
        <v>9</v>
      </c>
    </row>
    <row r="20568" spans="1:11" x14ac:dyDescent="0.35">
      <c r="A20568" s="69">
        <f t="shared" si="649"/>
        <v>45992</v>
      </c>
      <c r="B20568" t="s">
        <v>940</v>
      </c>
      <c r="C20568" t="s">
        <v>270</v>
      </c>
      <c r="D20568" t="s">
        <v>883</v>
      </c>
      <c r="E20568" t="s">
        <v>323</v>
      </c>
      <c r="F20568" t="s">
        <v>324</v>
      </c>
      <c r="G20568" t="s">
        <v>119</v>
      </c>
      <c r="H20568">
        <v>546</v>
      </c>
      <c r="I20568" s="68" t="str">
        <f>VLOOKUP(E20568,Refs!$P$2:$R$29,3,FALSE)</f>
        <v>Y59</v>
      </c>
      <c r="J20568" s="68" t="str">
        <f>VLOOKUP(E20568,Refs!$P$2:$S$29,4,FALSE)</f>
        <v>South East</v>
      </c>
      <c r="K20568" s="28">
        <f t="shared" si="648"/>
        <v>546</v>
      </c>
    </row>
    <row r="20569" spans="1:11" x14ac:dyDescent="0.35">
      <c r="A20569" s="69">
        <f t="shared" si="649"/>
        <v>45992</v>
      </c>
      <c r="B20569" t="s">
        <v>940</v>
      </c>
      <c r="C20569" t="s">
        <v>270</v>
      </c>
      <c r="D20569" t="s">
        <v>883</v>
      </c>
      <c r="E20569" t="s">
        <v>323</v>
      </c>
      <c r="F20569" t="s">
        <v>324</v>
      </c>
      <c r="G20569" t="s">
        <v>120</v>
      </c>
      <c r="H20569">
        <v>130</v>
      </c>
      <c r="I20569" s="68" t="str">
        <f>VLOOKUP(E20569,Refs!$P$2:$R$29,3,FALSE)</f>
        <v>Y59</v>
      </c>
      <c r="J20569" s="68" t="str">
        <f>VLOOKUP(E20569,Refs!$P$2:$S$29,4,FALSE)</f>
        <v>South East</v>
      </c>
      <c r="K20569" s="28">
        <f t="shared" si="648"/>
        <v>130</v>
      </c>
    </row>
    <row r="20570" spans="1:11" x14ac:dyDescent="0.35">
      <c r="A20570" s="69">
        <f t="shared" si="649"/>
        <v>45992</v>
      </c>
      <c r="B20570" t="s">
        <v>940</v>
      </c>
      <c r="C20570" t="s">
        <v>270</v>
      </c>
      <c r="D20570" t="s">
        <v>883</v>
      </c>
      <c r="E20570" t="s">
        <v>323</v>
      </c>
      <c r="F20570" t="s">
        <v>324</v>
      </c>
      <c r="G20570" t="s">
        <v>121</v>
      </c>
      <c r="H20570">
        <v>692</v>
      </c>
      <c r="I20570" s="68" t="str">
        <f>VLOOKUP(E20570,Refs!$P$2:$R$29,3,FALSE)</f>
        <v>Y59</v>
      </c>
      <c r="J20570" s="68" t="str">
        <f>VLOOKUP(E20570,Refs!$P$2:$S$29,4,FALSE)</f>
        <v>South East</v>
      </c>
      <c r="K20570" s="28">
        <f t="shared" si="648"/>
        <v>692</v>
      </c>
    </row>
    <row r="20571" spans="1:11" x14ac:dyDescent="0.35">
      <c r="A20571" s="69">
        <f t="shared" si="649"/>
        <v>45992</v>
      </c>
      <c r="B20571" t="s">
        <v>940</v>
      </c>
      <c r="C20571" t="s">
        <v>270</v>
      </c>
      <c r="D20571" t="s">
        <v>883</v>
      </c>
      <c r="E20571" t="s">
        <v>323</v>
      </c>
      <c r="F20571" t="s">
        <v>324</v>
      </c>
      <c r="G20571" t="s">
        <v>122</v>
      </c>
      <c r="H20571">
        <v>465</v>
      </c>
      <c r="I20571" s="68" t="str">
        <f>VLOOKUP(E20571,Refs!$P$2:$R$29,3,FALSE)</f>
        <v>Y59</v>
      </c>
      <c r="J20571" s="68" t="str">
        <f>VLOOKUP(E20571,Refs!$P$2:$S$29,4,FALSE)</f>
        <v>South East</v>
      </c>
      <c r="K20571" s="28">
        <f t="shared" si="648"/>
        <v>465</v>
      </c>
    </row>
    <row r="20572" spans="1:11" x14ac:dyDescent="0.35">
      <c r="A20572" s="69">
        <f t="shared" si="649"/>
        <v>45992</v>
      </c>
      <c r="B20572" t="s">
        <v>940</v>
      </c>
      <c r="C20572" t="s">
        <v>270</v>
      </c>
      <c r="D20572" t="s">
        <v>883</v>
      </c>
      <c r="E20572" t="s">
        <v>323</v>
      </c>
      <c r="F20572" t="s">
        <v>324</v>
      </c>
      <c r="G20572" t="s">
        <v>123</v>
      </c>
      <c r="H20572">
        <v>8</v>
      </c>
      <c r="I20572" s="68" t="str">
        <f>VLOOKUP(E20572,Refs!$P$2:$R$29,3,FALSE)</f>
        <v>Y59</v>
      </c>
      <c r="J20572" s="68" t="str">
        <f>VLOOKUP(E20572,Refs!$P$2:$S$29,4,FALSE)</f>
        <v>South East</v>
      </c>
      <c r="K20572" s="28">
        <f t="shared" si="648"/>
        <v>8</v>
      </c>
    </row>
    <row r="20573" spans="1:11" x14ac:dyDescent="0.35">
      <c r="A20573" s="69">
        <f t="shared" si="649"/>
        <v>45992</v>
      </c>
      <c r="B20573" t="s">
        <v>940</v>
      </c>
      <c r="C20573" t="s">
        <v>270</v>
      </c>
      <c r="D20573" t="s">
        <v>883</v>
      </c>
      <c r="E20573" t="s">
        <v>323</v>
      </c>
      <c r="F20573" t="s">
        <v>324</v>
      </c>
      <c r="G20573" t="s">
        <v>124</v>
      </c>
      <c r="H20573">
        <v>0</v>
      </c>
      <c r="I20573" s="68" t="str">
        <f>VLOOKUP(E20573,Refs!$P$2:$R$29,3,FALSE)</f>
        <v>Y59</v>
      </c>
      <c r="J20573" s="68" t="str">
        <f>VLOOKUP(E20573,Refs!$P$2:$S$29,4,FALSE)</f>
        <v>South East</v>
      </c>
      <c r="K20573" s="28" t="str">
        <f t="shared" si="648"/>
        <v/>
      </c>
    </row>
    <row r="20574" spans="1:11" x14ac:dyDescent="0.35">
      <c r="A20574" s="69">
        <f t="shared" si="649"/>
        <v>45992</v>
      </c>
      <c r="B20574" t="s">
        <v>940</v>
      </c>
      <c r="C20574" t="s">
        <v>270</v>
      </c>
      <c r="D20574" t="s">
        <v>883</v>
      </c>
      <c r="E20574" t="s">
        <v>323</v>
      </c>
      <c r="F20574" t="s">
        <v>324</v>
      </c>
      <c r="G20574" t="s">
        <v>125</v>
      </c>
      <c r="H20574">
        <v>0</v>
      </c>
      <c r="I20574" s="68" t="str">
        <f>VLOOKUP(E20574,Refs!$P$2:$R$29,3,FALSE)</f>
        <v>Y59</v>
      </c>
      <c r="J20574" s="68" t="str">
        <f>VLOOKUP(E20574,Refs!$P$2:$S$29,4,FALSE)</f>
        <v>South East</v>
      </c>
      <c r="K20574" s="28" t="str">
        <f t="shared" si="648"/>
        <v/>
      </c>
    </row>
    <row r="20575" spans="1:11" x14ac:dyDescent="0.35">
      <c r="A20575" s="69">
        <f t="shared" si="649"/>
        <v>45992</v>
      </c>
      <c r="B20575" t="s">
        <v>940</v>
      </c>
      <c r="C20575" t="s">
        <v>270</v>
      </c>
      <c r="D20575" t="s">
        <v>883</v>
      </c>
      <c r="E20575" t="s">
        <v>323</v>
      </c>
      <c r="F20575" t="s">
        <v>324</v>
      </c>
      <c r="G20575" t="s">
        <v>126</v>
      </c>
      <c r="H20575">
        <v>0</v>
      </c>
      <c r="I20575" s="68" t="str">
        <f>VLOOKUP(E20575,Refs!$P$2:$R$29,3,FALSE)</f>
        <v>Y59</v>
      </c>
      <c r="J20575" s="68" t="str">
        <f>VLOOKUP(E20575,Refs!$P$2:$S$29,4,FALSE)</f>
        <v>South East</v>
      </c>
      <c r="K20575" s="28" t="str">
        <f t="shared" si="648"/>
        <v/>
      </c>
    </row>
    <row r="20576" spans="1:11" x14ac:dyDescent="0.35">
      <c r="A20576" s="69">
        <f t="shared" si="649"/>
        <v>45992</v>
      </c>
      <c r="B20576" t="s">
        <v>940</v>
      </c>
      <c r="C20576" t="s">
        <v>270</v>
      </c>
      <c r="D20576" t="s">
        <v>883</v>
      </c>
      <c r="E20576" t="s">
        <v>323</v>
      </c>
      <c r="F20576" t="s">
        <v>324</v>
      </c>
      <c r="G20576" t="s">
        <v>127</v>
      </c>
      <c r="H20576">
        <v>65</v>
      </c>
      <c r="I20576" s="68" t="str">
        <f>VLOOKUP(E20576,Refs!$P$2:$R$29,3,FALSE)</f>
        <v>Y59</v>
      </c>
      <c r="J20576" s="68" t="str">
        <f>VLOOKUP(E20576,Refs!$P$2:$S$29,4,FALSE)</f>
        <v>South East</v>
      </c>
      <c r="K20576" s="28">
        <f t="shared" si="648"/>
        <v>65</v>
      </c>
    </row>
    <row r="20577" spans="1:11" x14ac:dyDescent="0.35">
      <c r="A20577" s="69">
        <f t="shared" si="649"/>
        <v>45992</v>
      </c>
      <c r="B20577" t="s">
        <v>940</v>
      </c>
      <c r="C20577" t="s">
        <v>270</v>
      </c>
      <c r="D20577" t="s">
        <v>883</v>
      </c>
      <c r="E20577" t="s">
        <v>323</v>
      </c>
      <c r="F20577" t="s">
        <v>324</v>
      </c>
      <c r="G20577" t="s">
        <v>128</v>
      </c>
      <c r="H20577">
        <v>0</v>
      </c>
      <c r="I20577" s="68" t="str">
        <f>VLOOKUP(E20577,Refs!$P$2:$R$29,3,FALSE)</f>
        <v>Y59</v>
      </c>
      <c r="J20577" s="68" t="str">
        <f>VLOOKUP(E20577,Refs!$P$2:$S$29,4,FALSE)</f>
        <v>South East</v>
      </c>
      <c r="K20577" s="28" t="str">
        <f t="shared" si="648"/>
        <v/>
      </c>
    </row>
    <row r="20578" spans="1:11" x14ac:dyDescent="0.35">
      <c r="A20578" s="69">
        <f t="shared" si="649"/>
        <v>45992</v>
      </c>
      <c r="B20578" t="s">
        <v>940</v>
      </c>
      <c r="C20578" t="s">
        <v>270</v>
      </c>
      <c r="D20578" t="s">
        <v>883</v>
      </c>
      <c r="E20578" t="s">
        <v>323</v>
      </c>
      <c r="F20578" t="s">
        <v>324</v>
      </c>
      <c r="G20578" t="s">
        <v>129</v>
      </c>
      <c r="H20578">
        <v>0</v>
      </c>
      <c r="I20578" s="68" t="str">
        <f>VLOOKUP(E20578,Refs!$P$2:$R$29,3,FALSE)</f>
        <v>Y59</v>
      </c>
      <c r="J20578" s="68" t="str">
        <f>VLOOKUP(E20578,Refs!$P$2:$S$29,4,FALSE)</f>
        <v>South East</v>
      </c>
      <c r="K20578" s="28" t="str">
        <f t="shared" ref="K20578:K20641" si="650">IF(OR(H20578="NULL",H20578=0,H20578=""),"",H20578)</f>
        <v/>
      </c>
    </row>
    <row r="20579" spans="1:11" x14ac:dyDescent="0.35">
      <c r="A20579" s="69">
        <f t="shared" si="649"/>
        <v>45992</v>
      </c>
      <c r="B20579" t="s">
        <v>940</v>
      </c>
      <c r="C20579" t="s">
        <v>270</v>
      </c>
      <c r="D20579" t="s">
        <v>883</v>
      </c>
      <c r="E20579" t="s">
        <v>323</v>
      </c>
      <c r="F20579" t="s">
        <v>324</v>
      </c>
      <c r="G20579" t="s">
        <v>130</v>
      </c>
      <c r="H20579">
        <v>0</v>
      </c>
      <c r="I20579" s="68" t="str">
        <f>VLOOKUP(E20579,Refs!$P$2:$R$29,3,FALSE)</f>
        <v>Y59</v>
      </c>
      <c r="J20579" s="68" t="str">
        <f>VLOOKUP(E20579,Refs!$P$2:$S$29,4,FALSE)</f>
        <v>South East</v>
      </c>
      <c r="K20579" s="28" t="str">
        <f t="shared" si="650"/>
        <v/>
      </c>
    </row>
    <row r="20580" spans="1:11" x14ac:dyDescent="0.35">
      <c r="A20580" s="69">
        <f t="shared" si="649"/>
        <v>45992</v>
      </c>
      <c r="B20580" t="s">
        <v>940</v>
      </c>
      <c r="C20580" t="s">
        <v>270</v>
      </c>
      <c r="D20580" t="s">
        <v>883</v>
      </c>
      <c r="E20580" t="s">
        <v>323</v>
      </c>
      <c r="F20580" t="s">
        <v>324</v>
      </c>
      <c r="G20580" t="s">
        <v>131</v>
      </c>
      <c r="H20580">
        <v>0</v>
      </c>
      <c r="I20580" s="68" t="str">
        <f>VLOOKUP(E20580,Refs!$P$2:$R$29,3,FALSE)</f>
        <v>Y59</v>
      </c>
      <c r="J20580" s="68" t="str">
        <f>VLOOKUP(E20580,Refs!$P$2:$S$29,4,FALSE)</f>
        <v>South East</v>
      </c>
      <c r="K20580" s="28" t="str">
        <f t="shared" si="650"/>
        <v/>
      </c>
    </row>
    <row r="20581" spans="1:11" x14ac:dyDescent="0.35">
      <c r="A20581" s="69">
        <f t="shared" si="649"/>
        <v>45992</v>
      </c>
      <c r="B20581" t="s">
        <v>940</v>
      </c>
      <c r="C20581" t="s">
        <v>270</v>
      </c>
      <c r="D20581" t="s">
        <v>883</v>
      </c>
      <c r="E20581" t="s">
        <v>323</v>
      </c>
      <c r="F20581" t="s">
        <v>324</v>
      </c>
      <c r="G20581" t="s">
        <v>132</v>
      </c>
      <c r="H20581">
        <v>0</v>
      </c>
      <c r="I20581" s="68" t="str">
        <f>VLOOKUP(E20581,Refs!$P$2:$R$29,3,FALSE)</f>
        <v>Y59</v>
      </c>
      <c r="J20581" s="68" t="str">
        <f>VLOOKUP(E20581,Refs!$P$2:$S$29,4,FALSE)</f>
        <v>South East</v>
      </c>
      <c r="K20581" s="28" t="str">
        <f t="shared" si="650"/>
        <v/>
      </c>
    </row>
    <row r="20582" spans="1:11" x14ac:dyDescent="0.35">
      <c r="A20582" s="69">
        <f t="shared" si="649"/>
        <v>45992</v>
      </c>
      <c r="B20582" t="s">
        <v>940</v>
      </c>
      <c r="C20582" t="s">
        <v>270</v>
      </c>
      <c r="D20582" t="s">
        <v>883</v>
      </c>
      <c r="E20582" t="s">
        <v>323</v>
      </c>
      <c r="F20582" t="s">
        <v>324</v>
      </c>
      <c r="G20582" t="s">
        <v>133</v>
      </c>
      <c r="H20582">
        <v>144</v>
      </c>
      <c r="I20582" s="68" t="str">
        <f>VLOOKUP(E20582,Refs!$P$2:$R$29,3,FALSE)</f>
        <v>Y59</v>
      </c>
      <c r="J20582" s="68" t="str">
        <f>VLOOKUP(E20582,Refs!$P$2:$S$29,4,FALSE)</f>
        <v>South East</v>
      </c>
      <c r="K20582" s="28">
        <f t="shared" si="650"/>
        <v>144</v>
      </c>
    </row>
    <row r="20583" spans="1:11" x14ac:dyDescent="0.35">
      <c r="A20583" s="69">
        <f t="shared" si="649"/>
        <v>45992</v>
      </c>
      <c r="B20583" t="s">
        <v>940</v>
      </c>
      <c r="C20583" t="s">
        <v>270</v>
      </c>
      <c r="D20583" t="s">
        <v>883</v>
      </c>
      <c r="E20583" t="s">
        <v>323</v>
      </c>
      <c r="F20583" t="s">
        <v>324</v>
      </c>
      <c r="G20583" t="s">
        <v>134</v>
      </c>
      <c r="H20583">
        <v>144</v>
      </c>
      <c r="I20583" s="68" t="str">
        <f>VLOOKUP(E20583,Refs!$P$2:$R$29,3,FALSE)</f>
        <v>Y59</v>
      </c>
      <c r="J20583" s="68" t="str">
        <f>VLOOKUP(E20583,Refs!$P$2:$S$29,4,FALSE)</f>
        <v>South East</v>
      </c>
      <c r="K20583" s="28">
        <f t="shared" si="650"/>
        <v>144</v>
      </c>
    </row>
    <row r="20584" spans="1:11" x14ac:dyDescent="0.35">
      <c r="A20584" s="69">
        <f t="shared" si="649"/>
        <v>45992</v>
      </c>
      <c r="B20584" t="s">
        <v>940</v>
      </c>
      <c r="C20584" t="s">
        <v>270</v>
      </c>
      <c r="D20584" t="s">
        <v>883</v>
      </c>
      <c r="E20584" t="s">
        <v>323</v>
      </c>
      <c r="F20584" t="s">
        <v>324</v>
      </c>
      <c r="G20584" t="s">
        <v>135</v>
      </c>
      <c r="H20584">
        <v>33</v>
      </c>
      <c r="I20584" s="68" t="str">
        <f>VLOOKUP(E20584,Refs!$P$2:$R$29,3,FALSE)</f>
        <v>Y59</v>
      </c>
      <c r="J20584" s="68" t="str">
        <f>VLOOKUP(E20584,Refs!$P$2:$S$29,4,FALSE)</f>
        <v>South East</v>
      </c>
      <c r="K20584" s="28">
        <f t="shared" si="650"/>
        <v>33</v>
      </c>
    </row>
    <row r="20585" spans="1:11" x14ac:dyDescent="0.35">
      <c r="A20585" s="69">
        <f t="shared" si="649"/>
        <v>45992</v>
      </c>
      <c r="B20585" t="s">
        <v>940</v>
      </c>
      <c r="C20585" t="s">
        <v>270</v>
      </c>
      <c r="D20585" t="s">
        <v>883</v>
      </c>
      <c r="E20585" t="s">
        <v>323</v>
      </c>
      <c r="F20585" t="s">
        <v>324</v>
      </c>
      <c r="G20585" t="s">
        <v>136</v>
      </c>
      <c r="H20585">
        <v>9</v>
      </c>
      <c r="I20585" s="68" t="str">
        <f>VLOOKUP(E20585,Refs!$P$2:$R$29,3,FALSE)</f>
        <v>Y59</v>
      </c>
      <c r="J20585" s="68" t="str">
        <f>VLOOKUP(E20585,Refs!$P$2:$S$29,4,FALSE)</f>
        <v>South East</v>
      </c>
      <c r="K20585" s="28">
        <f t="shared" si="650"/>
        <v>9</v>
      </c>
    </row>
    <row r="20586" spans="1:11" x14ac:dyDescent="0.35">
      <c r="A20586" s="69">
        <f t="shared" si="649"/>
        <v>45992</v>
      </c>
      <c r="B20586" t="s">
        <v>940</v>
      </c>
      <c r="C20586" t="s">
        <v>270</v>
      </c>
      <c r="D20586" t="s">
        <v>883</v>
      </c>
      <c r="E20586" t="s">
        <v>323</v>
      </c>
      <c r="F20586" t="s">
        <v>324</v>
      </c>
      <c r="G20586" t="s">
        <v>137</v>
      </c>
      <c r="H20586">
        <v>1</v>
      </c>
      <c r="I20586" s="68" t="str">
        <f>VLOOKUP(E20586,Refs!$P$2:$R$29,3,FALSE)</f>
        <v>Y59</v>
      </c>
      <c r="J20586" s="68" t="str">
        <f>VLOOKUP(E20586,Refs!$P$2:$S$29,4,FALSE)</f>
        <v>South East</v>
      </c>
      <c r="K20586" s="28">
        <f t="shared" si="650"/>
        <v>1</v>
      </c>
    </row>
    <row r="20587" spans="1:11" x14ac:dyDescent="0.35">
      <c r="A20587" s="69">
        <f t="shared" si="649"/>
        <v>45992</v>
      </c>
      <c r="B20587" t="s">
        <v>940</v>
      </c>
      <c r="C20587" t="s">
        <v>270</v>
      </c>
      <c r="D20587" t="s">
        <v>883</v>
      </c>
      <c r="E20587" t="s">
        <v>323</v>
      </c>
      <c r="F20587" t="s">
        <v>324</v>
      </c>
      <c r="G20587" t="s">
        <v>138</v>
      </c>
      <c r="H20587">
        <v>0</v>
      </c>
      <c r="I20587" s="68" t="str">
        <f>VLOOKUP(E20587,Refs!$P$2:$R$29,3,FALSE)</f>
        <v>Y59</v>
      </c>
      <c r="J20587" s="68" t="str">
        <f>VLOOKUP(E20587,Refs!$P$2:$S$29,4,FALSE)</f>
        <v>South East</v>
      </c>
      <c r="K20587" s="28" t="str">
        <f t="shared" si="650"/>
        <v/>
      </c>
    </row>
    <row r="20588" spans="1:11" x14ac:dyDescent="0.35">
      <c r="A20588" s="69">
        <f t="shared" si="649"/>
        <v>45992</v>
      </c>
      <c r="B20588" t="s">
        <v>940</v>
      </c>
      <c r="C20588" t="s">
        <v>270</v>
      </c>
      <c r="D20588" t="s">
        <v>883</v>
      </c>
      <c r="E20588" t="s">
        <v>323</v>
      </c>
      <c r="F20588" t="s">
        <v>324</v>
      </c>
      <c r="G20588" t="s">
        <v>139</v>
      </c>
      <c r="H20588">
        <v>14</v>
      </c>
      <c r="I20588" s="68" t="str">
        <f>VLOOKUP(E20588,Refs!$P$2:$R$29,3,FALSE)</f>
        <v>Y59</v>
      </c>
      <c r="J20588" s="68" t="str">
        <f>VLOOKUP(E20588,Refs!$P$2:$S$29,4,FALSE)</f>
        <v>South East</v>
      </c>
      <c r="K20588" s="28">
        <f t="shared" si="650"/>
        <v>14</v>
      </c>
    </row>
    <row r="20589" spans="1:11" x14ac:dyDescent="0.35">
      <c r="A20589" s="69">
        <f t="shared" si="649"/>
        <v>45992</v>
      </c>
      <c r="B20589" t="s">
        <v>940</v>
      </c>
      <c r="C20589" t="s">
        <v>270</v>
      </c>
      <c r="D20589" t="s">
        <v>883</v>
      </c>
      <c r="E20589" t="s">
        <v>323</v>
      </c>
      <c r="F20589" t="s">
        <v>324</v>
      </c>
      <c r="G20589" t="s">
        <v>140</v>
      </c>
      <c r="H20589">
        <v>14</v>
      </c>
      <c r="I20589" s="68" t="str">
        <f>VLOOKUP(E20589,Refs!$P$2:$R$29,3,FALSE)</f>
        <v>Y59</v>
      </c>
      <c r="J20589" s="68" t="str">
        <f>VLOOKUP(E20589,Refs!$P$2:$S$29,4,FALSE)</f>
        <v>South East</v>
      </c>
      <c r="K20589" s="28">
        <f t="shared" si="650"/>
        <v>14</v>
      </c>
    </row>
    <row r="20590" spans="1:11" x14ac:dyDescent="0.35">
      <c r="A20590" s="69">
        <f t="shared" si="649"/>
        <v>45992</v>
      </c>
      <c r="B20590" t="s">
        <v>940</v>
      </c>
      <c r="C20590" t="s">
        <v>270</v>
      </c>
      <c r="D20590" t="s">
        <v>883</v>
      </c>
      <c r="E20590" t="s">
        <v>323</v>
      </c>
      <c r="F20590" t="s">
        <v>324</v>
      </c>
      <c r="G20590" t="s">
        <v>728</v>
      </c>
      <c r="H20590">
        <v>59</v>
      </c>
      <c r="I20590" s="68" t="str">
        <f>VLOOKUP(E20590,Refs!$P$2:$R$29,3,FALSE)</f>
        <v>Y59</v>
      </c>
      <c r="J20590" s="68" t="str">
        <f>VLOOKUP(E20590,Refs!$P$2:$S$29,4,FALSE)</f>
        <v>South East</v>
      </c>
      <c r="K20590" s="28">
        <f t="shared" si="650"/>
        <v>59</v>
      </c>
    </row>
    <row r="20591" spans="1:11" x14ac:dyDescent="0.35">
      <c r="A20591" s="69">
        <f t="shared" si="649"/>
        <v>45992</v>
      </c>
      <c r="B20591" t="s">
        <v>940</v>
      </c>
      <c r="C20591" t="s">
        <v>270</v>
      </c>
      <c r="D20591" t="s">
        <v>883</v>
      </c>
      <c r="E20591" t="s">
        <v>323</v>
      </c>
      <c r="F20591" t="s">
        <v>324</v>
      </c>
      <c r="G20591" t="s">
        <v>727</v>
      </c>
      <c r="H20591">
        <v>41</v>
      </c>
      <c r="I20591" s="68" t="str">
        <f>VLOOKUP(E20591,Refs!$P$2:$R$29,3,FALSE)</f>
        <v>Y59</v>
      </c>
      <c r="J20591" s="68" t="str">
        <f>VLOOKUP(E20591,Refs!$P$2:$S$29,4,FALSE)</f>
        <v>South East</v>
      </c>
      <c r="K20591" s="28">
        <f t="shared" si="650"/>
        <v>41</v>
      </c>
    </row>
    <row r="20592" spans="1:11" x14ac:dyDescent="0.35">
      <c r="A20592" s="69">
        <f t="shared" si="649"/>
        <v>45992</v>
      </c>
      <c r="B20592" t="s">
        <v>940</v>
      </c>
      <c r="C20592" t="s">
        <v>270</v>
      </c>
      <c r="D20592" t="s">
        <v>883</v>
      </c>
      <c r="E20592" t="s">
        <v>323</v>
      </c>
      <c r="F20592" t="s">
        <v>324</v>
      </c>
      <c r="G20592" t="s">
        <v>730</v>
      </c>
      <c r="H20592">
        <v>21</v>
      </c>
      <c r="I20592" s="68" t="str">
        <f>VLOOKUP(E20592,Refs!$P$2:$R$29,3,FALSE)</f>
        <v>Y59</v>
      </c>
      <c r="J20592" s="68" t="str">
        <f>VLOOKUP(E20592,Refs!$P$2:$S$29,4,FALSE)</f>
        <v>South East</v>
      </c>
      <c r="K20592" s="28">
        <f t="shared" si="650"/>
        <v>21</v>
      </c>
    </row>
    <row r="20593" spans="1:11" x14ac:dyDescent="0.35">
      <c r="A20593" s="69">
        <f t="shared" si="649"/>
        <v>45992</v>
      </c>
      <c r="B20593" t="s">
        <v>940</v>
      </c>
      <c r="C20593" t="s">
        <v>270</v>
      </c>
      <c r="D20593" t="s">
        <v>883</v>
      </c>
      <c r="E20593" t="s">
        <v>323</v>
      </c>
      <c r="F20593" t="s">
        <v>324</v>
      </c>
      <c r="G20593" t="s">
        <v>729</v>
      </c>
      <c r="H20593">
        <v>21</v>
      </c>
      <c r="I20593" s="68" t="str">
        <f>VLOOKUP(E20593,Refs!$P$2:$R$29,3,FALSE)</f>
        <v>Y59</v>
      </c>
      <c r="J20593" s="68" t="str">
        <f>VLOOKUP(E20593,Refs!$P$2:$S$29,4,FALSE)</f>
        <v>South East</v>
      </c>
      <c r="K20593" s="28">
        <f t="shared" si="650"/>
        <v>21</v>
      </c>
    </row>
    <row r="20594" spans="1:11" x14ac:dyDescent="0.35">
      <c r="A20594" s="69">
        <f t="shared" si="649"/>
        <v>45992</v>
      </c>
      <c r="B20594" t="s">
        <v>940</v>
      </c>
      <c r="C20594" t="s">
        <v>272</v>
      </c>
      <c r="D20594" t="s">
        <v>891</v>
      </c>
      <c r="E20594" t="s">
        <v>314</v>
      </c>
      <c r="F20594" t="s">
        <v>315</v>
      </c>
      <c r="G20594" t="s">
        <v>10</v>
      </c>
      <c r="H20594">
        <v>69508</v>
      </c>
      <c r="I20594" s="68" t="str">
        <f>VLOOKUP(E20594,Refs!$P$2:$R$29,3,FALSE)</f>
        <v>Y56</v>
      </c>
      <c r="J20594" s="68" t="str">
        <f>VLOOKUP(E20594,Refs!$P$2:$S$29,4,FALSE)</f>
        <v>London</v>
      </c>
      <c r="K20594" s="28">
        <f t="shared" si="650"/>
        <v>69508</v>
      </c>
    </row>
    <row r="20595" spans="1:11" x14ac:dyDescent="0.35">
      <c r="A20595" s="69">
        <f t="shared" si="649"/>
        <v>45992</v>
      </c>
      <c r="B20595" t="s">
        <v>940</v>
      </c>
      <c r="C20595" t="s">
        <v>272</v>
      </c>
      <c r="D20595" t="s">
        <v>891</v>
      </c>
      <c r="E20595" t="s">
        <v>314</v>
      </c>
      <c r="F20595" t="s">
        <v>315</v>
      </c>
      <c r="G20595" t="s">
        <v>69</v>
      </c>
      <c r="H20595">
        <v>9738</v>
      </c>
      <c r="I20595" s="68" t="str">
        <f>VLOOKUP(E20595,Refs!$P$2:$R$29,3,FALSE)</f>
        <v>Y56</v>
      </c>
      <c r="J20595" s="68" t="str">
        <f>VLOOKUP(E20595,Refs!$P$2:$S$29,4,FALSE)</f>
        <v>London</v>
      </c>
      <c r="K20595" s="28">
        <f t="shared" si="650"/>
        <v>9738</v>
      </c>
    </row>
    <row r="20596" spans="1:11" x14ac:dyDescent="0.35">
      <c r="A20596" s="69">
        <f t="shared" si="649"/>
        <v>45992</v>
      </c>
      <c r="B20596" t="s">
        <v>940</v>
      </c>
      <c r="C20596" t="s">
        <v>272</v>
      </c>
      <c r="D20596" t="s">
        <v>891</v>
      </c>
      <c r="E20596" t="s">
        <v>314</v>
      </c>
      <c r="F20596" t="s">
        <v>315</v>
      </c>
      <c r="G20596" t="s">
        <v>20</v>
      </c>
      <c r="H20596">
        <v>66510</v>
      </c>
      <c r="I20596" s="68" t="str">
        <f>VLOOKUP(E20596,Refs!$P$2:$R$29,3,FALSE)</f>
        <v>Y56</v>
      </c>
      <c r="J20596" s="68" t="str">
        <f>VLOOKUP(E20596,Refs!$P$2:$S$29,4,FALSE)</f>
        <v>London</v>
      </c>
      <c r="K20596" s="28">
        <f t="shared" si="650"/>
        <v>66510</v>
      </c>
    </row>
    <row r="20597" spans="1:11" x14ac:dyDescent="0.35">
      <c r="A20597" s="69">
        <f t="shared" si="649"/>
        <v>45992</v>
      </c>
      <c r="B20597" t="s">
        <v>940</v>
      </c>
      <c r="C20597" t="s">
        <v>272</v>
      </c>
      <c r="D20597" t="s">
        <v>891</v>
      </c>
      <c r="E20597" t="s">
        <v>314</v>
      </c>
      <c r="F20597" t="s">
        <v>315</v>
      </c>
      <c r="G20597" t="s">
        <v>23</v>
      </c>
      <c r="H20597">
        <v>54666</v>
      </c>
      <c r="I20597" s="68" t="str">
        <f>VLOOKUP(E20597,Refs!$P$2:$R$29,3,FALSE)</f>
        <v>Y56</v>
      </c>
      <c r="J20597" s="68" t="str">
        <f>VLOOKUP(E20597,Refs!$P$2:$S$29,4,FALSE)</f>
        <v>London</v>
      </c>
      <c r="K20597" s="28">
        <f t="shared" si="650"/>
        <v>54666</v>
      </c>
    </row>
    <row r="20598" spans="1:11" x14ac:dyDescent="0.35">
      <c r="A20598" s="69">
        <f t="shared" si="649"/>
        <v>45992</v>
      </c>
      <c r="B20598" t="s">
        <v>940</v>
      </c>
      <c r="C20598" t="s">
        <v>272</v>
      </c>
      <c r="D20598" t="s">
        <v>891</v>
      </c>
      <c r="E20598" t="s">
        <v>314</v>
      </c>
      <c r="F20598" t="s">
        <v>315</v>
      </c>
      <c r="G20598" t="s">
        <v>19</v>
      </c>
      <c r="H20598">
        <v>1653</v>
      </c>
      <c r="I20598" s="68" t="str">
        <f>VLOOKUP(E20598,Refs!$P$2:$R$29,3,FALSE)</f>
        <v>Y56</v>
      </c>
      <c r="J20598" s="68" t="str">
        <f>VLOOKUP(E20598,Refs!$P$2:$S$29,4,FALSE)</f>
        <v>London</v>
      </c>
      <c r="K20598" s="28">
        <f t="shared" si="650"/>
        <v>1653</v>
      </c>
    </row>
    <row r="20599" spans="1:11" x14ac:dyDescent="0.35">
      <c r="A20599" s="69">
        <f t="shared" si="649"/>
        <v>45992</v>
      </c>
      <c r="B20599" t="s">
        <v>940</v>
      </c>
      <c r="C20599" t="s">
        <v>272</v>
      </c>
      <c r="D20599" t="s">
        <v>891</v>
      </c>
      <c r="E20599" t="s">
        <v>314</v>
      </c>
      <c r="F20599" t="s">
        <v>315</v>
      </c>
      <c r="G20599" t="s">
        <v>21</v>
      </c>
      <c r="H20599">
        <v>428199</v>
      </c>
      <c r="I20599" s="68" t="str">
        <f>VLOOKUP(E20599,Refs!$P$2:$R$29,3,FALSE)</f>
        <v>Y56</v>
      </c>
      <c r="J20599" s="68" t="str">
        <f>VLOOKUP(E20599,Refs!$P$2:$S$29,4,FALSE)</f>
        <v>London</v>
      </c>
      <c r="K20599" s="28">
        <f t="shared" si="650"/>
        <v>428199</v>
      </c>
    </row>
    <row r="20600" spans="1:11" x14ac:dyDescent="0.35">
      <c r="A20600" s="69">
        <f t="shared" si="649"/>
        <v>45992</v>
      </c>
      <c r="B20600" t="s">
        <v>940</v>
      </c>
      <c r="C20600" t="s">
        <v>272</v>
      </c>
      <c r="D20600" t="s">
        <v>891</v>
      </c>
      <c r="E20600" t="s">
        <v>314</v>
      </c>
      <c r="F20600" t="s">
        <v>315</v>
      </c>
      <c r="G20600" t="s">
        <v>70</v>
      </c>
      <c r="H20600">
        <v>6</v>
      </c>
      <c r="I20600" s="68" t="str">
        <f>VLOOKUP(E20600,Refs!$P$2:$R$29,3,FALSE)</f>
        <v>Y56</v>
      </c>
      <c r="J20600" s="68" t="str">
        <f>VLOOKUP(E20600,Refs!$P$2:$S$29,4,FALSE)</f>
        <v>London</v>
      </c>
      <c r="K20600" s="28">
        <f t="shared" si="650"/>
        <v>6</v>
      </c>
    </row>
    <row r="20601" spans="1:11" x14ac:dyDescent="0.35">
      <c r="A20601" s="69">
        <f t="shared" si="649"/>
        <v>45992</v>
      </c>
      <c r="B20601" t="s">
        <v>940</v>
      </c>
      <c r="C20601" t="s">
        <v>272</v>
      </c>
      <c r="D20601" t="s">
        <v>891</v>
      </c>
      <c r="E20601" t="s">
        <v>314</v>
      </c>
      <c r="F20601" t="s">
        <v>315</v>
      </c>
      <c r="G20601" t="s">
        <v>71</v>
      </c>
      <c r="H20601">
        <v>78</v>
      </c>
      <c r="I20601" s="68" t="str">
        <f>VLOOKUP(E20601,Refs!$P$2:$R$29,3,FALSE)</f>
        <v>Y56</v>
      </c>
      <c r="J20601" s="68" t="str">
        <f>VLOOKUP(E20601,Refs!$P$2:$S$29,4,FALSE)</f>
        <v>London</v>
      </c>
      <c r="K20601" s="28">
        <f t="shared" si="650"/>
        <v>78</v>
      </c>
    </row>
    <row r="20602" spans="1:11" x14ac:dyDescent="0.35">
      <c r="A20602" s="69">
        <f t="shared" si="649"/>
        <v>45992</v>
      </c>
      <c r="B20602" t="s">
        <v>940</v>
      </c>
      <c r="C20602" t="s">
        <v>272</v>
      </c>
      <c r="D20602" t="s">
        <v>891</v>
      </c>
      <c r="E20602" t="s">
        <v>314</v>
      </c>
      <c r="F20602" t="s">
        <v>315</v>
      </c>
      <c r="G20602" t="s">
        <v>72</v>
      </c>
      <c r="H20602">
        <v>17288</v>
      </c>
      <c r="I20602" s="68" t="str">
        <f>VLOOKUP(E20602,Refs!$P$2:$R$29,3,FALSE)</f>
        <v>Y56</v>
      </c>
      <c r="J20602" s="68" t="str">
        <f>VLOOKUP(E20602,Refs!$P$2:$S$29,4,FALSE)</f>
        <v>London</v>
      </c>
      <c r="K20602" s="28">
        <f t="shared" si="650"/>
        <v>17288</v>
      </c>
    </row>
    <row r="20603" spans="1:11" x14ac:dyDescent="0.35">
      <c r="A20603" s="69">
        <f t="shared" si="649"/>
        <v>45992</v>
      </c>
      <c r="B20603" t="s">
        <v>940</v>
      </c>
      <c r="C20603" t="s">
        <v>272</v>
      </c>
      <c r="D20603" t="s">
        <v>891</v>
      </c>
      <c r="E20603" t="s">
        <v>314</v>
      </c>
      <c r="F20603" t="s">
        <v>315</v>
      </c>
      <c r="G20603" t="s">
        <v>73</v>
      </c>
      <c r="H20603">
        <v>13187</v>
      </c>
      <c r="I20603" s="68" t="str">
        <f>VLOOKUP(E20603,Refs!$P$2:$R$29,3,FALSE)</f>
        <v>Y56</v>
      </c>
      <c r="J20603" s="68" t="str">
        <f>VLOOKUP(E20603,Refs!$P$2:$S$29,4,FALSE)</f>
        <v>London</v>
      </c>
      <c r="K20603" s="28">
        <f t="shared" si="650"/>
        <v>13187</v>
      </c>
    </row>
    <row r="20604" spans="1:11" x14ac:dyDescent="0.35">
      <c r="A20604" s="69">
        <f t="shared" si="649"/>
        <v>45992</v>
      </c>
      <c r="B20604" t="s">
        <v>940</v>
      </c>
      <c r="C20604" t="s">
        <v>272</v>
      </c>
      <c r="D20604" t="s">
        <v>891</v>
      </c>
      <c r="E20604" t="s">
        <v>314</v>
      </c>
      <c r="F20604" t="s">
        <v>315</v>
      </c>
      <c r="G20604" t="s">
        <v>74</v>
      </c>
      <c r="H20604">
        <v>110979764</v>
      </c>
      <c r="I20604" s="68" t="str">
        <f>VLOOKUP(E20604,Refs!$P$2:$R$29,3,FALSE)</f>
        <v>Y56</v>
      </c>
      <c r="J20604" s="68" t="str">
        <f>VLOOKUP(E20604,Refs!$P$2:$S$29,4,FALSE)</f>
        <v>London</v>
      </c>
      <c r="K20604" s="28">
        <f t="shared" si="650"/>
        <v>110979764</v>
      </c>
    </row>
    <row r="20605" spans="1:11" x14ac:dyDescent="0.35">
      <c r="A20605" s="69">
        <f t="shared" si="649"/>
        <v>45992</v>
      </c>
      <c r="B20605" t="s">
        <v>940</v>
      </c>
      <c r="C20605" t="s">
        <v>272</v>
      </c>
      <c r="D20605" t="s">
        <v>891</v>
      </c>
      <c r="E20605" t="s">
        <v>314</v>
      </c>
      <c r="F20605" t="s">
        <v>315</v>
      </c>
      <c r="G20605" t="s">
        <v>26</v>
      </c>
      <c r="H20605">
        <v>68337</v>
      </c>
      <c r="I20605" s="68" t="str">
        <f>VLOOKUP(E20605,Refs!$P$2:$R$29,3,FALSE)</f>
        <v>Y56</v>
      </c>
      <c r="J20605" s="68" t="str">
        <f>VLOOKUP(E20605,Refs!$P$2:$S$29,4,FALSE)</f>
        <v>London</v>
      </c>
      <c r="K20605" s="28">
        <f t="shared" si="650"/>
        <v>68337</v>
      </c>
    </row>
    <row r="20606" spans="1:11" x14ac:dyDescent="0.35">
      <c r="A20606" s="69">
        <f t="shared" si="649"/>
        <v>45992</v>
      </c>
      <c r="B20606" t="s">
        <v>940</v>
      </c>
      <c r="C20606" t="s">
        <v>272</v>
      </c>
      <c r="D20606" t="s">
        <v>891</v>
      </c>
      <c r="E20606" t="s">
        <v>314</v>
      </c>
      <c r="F20606" t="s">
        <v>315</v>
      </c>
      <c r="G20606" t="s">
        <v>75</v>
      </c>
      <c r="H20606">
        <v>3230</v>
      </c>
      <c r="I20606" s="68" t="str">
        <f>VLOOKUP(E20606,Refs!$P$2:$R$29,3,FALSE)</f>
        <v>Y56</v>
      </c>
      <c r="J20606" s="68" t="str">
        <f>VLOOKUP(E20606,Refs!$P$2:$S$29,4,FALSE)</f>
        <v>London</v>
      </c>
      <c r="K20606" s="28">
        <f t="shared" si="650"/>
        <v>3230</v>
      </c>
    </row>
    <row r="20607" spans="1:11" x14ac:dyDescent="0.35">
      <c r="A20607" s="69">
        <f t="shared" si="649"/>
        <v>45992</v>
      </c>
      <c r="B20607" t="s">
        <v>940</v>
      </c>
      <c r="C20607" t="s">
        <v>272</v>
      </c>
      <c r="D20607" t="s">
        <v>891</v>
      </c>
      <c r="E20607" t="s">
        <v>314</v>
      </c>
      <c r="F20607" t="s">
        <v>315</v>
      </c>
      <c r="G20607" t="s">
        <v>76</v>
      </c>
      <c r="H20607">
        <v>39715</v>
      </c>
      <c r="I20607" s="68" t="str">
        <f>VLOOKUP(E20607,Refs!$P$2:$R$29,3,FALSE)</f>
        <v>Y56</v>
      </c>
      <c r="J20607" s="68" t="str">
        <f>VLOOKUP(E20607,Refs!$P$2:$S$29,4,FALSE)</f>
        <v>London</v>
      </c>
      <c r="K20607" s="28">
        <f t="shared" si="650"/>
        <v>39715</v>
      </c>
    </row>
    <row r="20608" spans="1:11" x14ac:dyDescent="0.35">
      <c r="A20608" s="69">
        <f t="shared" si="649"/>
        <v>45992</v>
      </c>
      <c r="B20608" t="s">
        <v>940</v>
      </c>
      <c r="C20608" t="s">
        <v>272</v>
      </c>
      <c r="D20608" t="s">
        <v>891</v>
      </c>
      <c r="E20608" t="s">
        <v>314</v>
      </c>
      <c r="F20608" t="s">
        <v>315</v>
      </c>
      <c r="G20608" t="s">
        <v>77</v>
      </c>
      <c r="H20608">
        <v>8121</v>
      </c>
      <c r="I20608" s="68" t="str">
        <f>VLOOKUP(E20608,Refs!$P$2:$R$29,3,FALSE)</f>
        <v>Y56</v>
      </c>
      <c r="J20608" s="68" t="str">
        <f>VLOOKUP(E20608,Refs!$P$2:$S$29,4,FALSE)</f>
        <v>London</v>
      </c>
      <c r="K20608" s="28">
        <f t="shared" si="650"/>
        <v>8121</v>
      </c>
    </row>
    <row r="20609" spans="1:11" x14ac:dyDescent="0.35">
      <c r="A20609" s="69">
        <f t="shared" si="649"/>
        <v>45992</v>
      </c>
      <c r="B20609" t="s">
        <v>940</v>
      </c>
      <c r="C20609" t="s">
        <v>272</v>
      </c>
      <c r="D20609" t="s">
        <v>891</v>
      </c>
      <c r="E20609" t="s">
        <v>314</v>
      </c>
      <c r="F20609" t="s">
        <v>315</v>
      </c>
      <c r="G20609" t="s">
        <v>78</v>
      </c>
      <c r="H20609">
        <v>15468</v>
      </c>
      <c r="I20609" s="68" t="str">
        <f>VLOOKUP(E20609,Refs!$P$2:$R$29,3,FALSE)</f>
        <v>Y56</v>
      </c>
      <c r="J20609" s="68" t="str">
        <f>VLOOKUP(E20609,Refs!$P$2:$S$29,4,FALSE)</f>
        <v>London</v>
      </c>
      <c r="K20609" s="28">
        <f t="shared" si="650"/>
        <v>15468</v>
      </c>
    </row>
    <row r="20610" spans="1:11" x14ac:dyDescent="0.35">
      <c r="A20610" s="69">
        <f t="shared" si="649"/>
        <v>45992</v>
      </c>
      <c r="B20610" t="s">
        <v>940</v>
      </c>
      <c r="C20610" t="s">
        <v>272</v>
      </c>
      <c r="D20610" t="s">
        <v>891</v>
      </c>
      <c r="E20610" t="s">
        <v>314</v>
      </c>
      <c r="F20610" t="s">
        <v>315</v>
      </c>
      <c r="G20610" t="s">
        <v>79</v>
      </c>
      <c r="H20610">
        <v>1803</v>
      </c>
      <c r="I20610" s="68" t="str">
        <f>VLOOKUP(E20610,Refs!$P$2:$R$29,3,FALSE)</f>
        <v>Y56</v>
      </c>
      <c r="J20610" s="68" t="str">
        <f>VLOOKUP(E20610,Refs!$P$2:$S$29,4,FALSE)</f>
        <v>London</v>
      </c>
      <c r="K20610" s="28">
        <f t="shared" si="650"/>
        <v>1803</v>
      </c>
    </row>
    <row r="20611" spans="1:11" x14ac:dyDescent="0.35">
      <c r="A20611" s="69">
        <f t="shared" ref="A20611:A20674" si="651">DATEVALUE(RIGHT(B20611,8))</f>
        <v>45992</v>
      </c>
      <c r="B20611" t="s">
        <v>940</v>
      </c>
      <c r="C20611" t="s">
        <v>272</v>
      </c>
      <c r="D20611" t="s">
        <v>891</v>
      </c>
      <c r="E20611" t="s">
        <v>314</v>
      </c>
      <c r="F20611" t="s">
        <v>315</v>
      </c>
      <c r="G20611" t="s">
        <v>25</v>
      </c>
      <c r="H20611">
        <v>23618</v>
      </c>
      <c r="I20611" s="68" t="str">
        <f>VLOOKUP(E20611,Refs!$P$2:$R$29,3,FALSE)</f>
        <v>Y56</v>
      </c>
      <c r="J20611" s="68" t="str">
        <f>VLOOKUP(E20611,Refs!$P$2:$S$29,4,FALSE)</f>
        <v>London</v>
      </c>
      <c r="K20611" s="28">
        <f t="shared" si="650"/>
        <v>23618</v>
      </c>
    </row>
    <row r="20612" spans="1:11" x14ac:dyDescent="0.35">
      <c r="A20612" s="69">
        <f t="shared" si="651"/>
        <v>45992</v>
      </c>
      <c r="B20612" t="s">
        <v>940</v>
      </c>
      <c r="C20612" t="s">
        <v>272</v>
      </c>
      <c r="D20612" t="s">
        <v>891</v>
      </c>
      <c r="E20612" t="s">
        <v>314</v>
      </c>
      <c r="F20612" t="s">
        <v>315</v>
      </c>
      <c r="G20612" t="s">
        <v>80</v>
      </c>
      <c r="H20612">
        <v>30</v>
      </c>
      <c r="I20612" s="68" t="str">
        <f>VLOOKUP(E20612,Refs!$P$2:$R$29,3,FALSE)</f>
        <v>Y56</v>
      </c>
      <c r="J20612" s="68" t="str">
        <f>VLOOKUP(E20612,Refs!$P$2:$S$29,4,FALSE)</f>
        <v>London</v>
      </c>
      <c r="K20612" s="28">
        <f t="shared" si="650"/>
        <v>30</v>
      </c>
    </row>
    <row r="20613" spans="1:11" x14ac:dyDescent="0.35">
      <c r="A20613" s="69">
        <f t="shared" si="651"/>
        <v>45992</v>
      </c>
      <c r="B20613" t="s">
        <v>940</v>
      </c>
      <c r="C20613" t="s">
        <v>272</v>
      </c>
      <c r="D20613" t="s">
        <v>891</v>
      </c>
      <c r="E20613" t="s">
        <v>314</v>
      </c>
      <c r="F20613" t="s">
        <v>315</v>
      </c>
      <c r="G20613" t="s">
        <v>81</v>
      </c>
      <c r="H20613">
        <v>10536</v>
      </c>
      <c r="I20613" s="68" t="str">
        <f>VLOOKUP(E20613,Refs!$P$2:$R$29,3,FALSE)</f>
        <v>Y56</v>
      </c>
      <c r="J20613" s="68" t="str">
        <f>VLOOKUP(E20613,Refs!$P$2:$S$29,4,FALSE)</f>
        <v>London</v>
      </c>
      <c r="K20613" s="28">
        <f t="shared" si="650"/>
        <v>10536</v>
      </c>
    </row>
    <row r="20614" spans="1:11" x14ac:dyDescent="0.35">
      <c r="A20614" s="69">
        <f t="shared" si="651"/>
        <v>45992</v>
      </c>
      <c r="B20614" t="s">
        <v>940</v>
      </c>
      <c r="C20614" t="s">
        <v>272</v>
      </c>
      <c r="D20614" t="s">
        <v>891</v>
      </c>
      <c r="E20614" t="s">
        <v>314</v>
      </c>
      <c r="F20614" t="s">
        <v>315</v>
      </c>
      <c r="G20614" t="s">
        <v>82</v>
      </c>
      <c r="H20614">
        <v>2376</v>
      </c>
      <c r="I20614" s="68" t="str">
        <f>VLOOKUP(E20614,Refs!$P$2:$R$29,3,FALSE)</f>
        <v>Y56</v>
      </c>
      <c r="J20614" s="68" t="str">
        <f>VLOOKUP(E20614,Refs!$P$2:$S$29,4,FALSE)</f>
        <v>London</v>
      </c>
      <c r="K20614" s="28">
        <f t="shared" si="650"/>
        <v>2376</v>
      </c>
    </row>
    <row r="20615" spans="1:11" x14ac:dyDescent="0.35">
      <c r="A20615" s="69">
        <f t="shared" si="651"/>
        <v>45992</v>
      </c>
      <c r="B20615" t="s">
        <v>940</v>
      </c>
      <c r="C20615" t="s">
        <v>272</v>
      </c>
      <c r="D20615" t="s">
        <v>891</v>
      </c>
      <c r="E20615" t="s">
        <v>314</v>
      </c>
      <c r="F20615" t="s">
        <v>315</v>
      </c>
      <c r="G20615" t="s">
        <v>83</v>
      </c>
      <c r="H20615">
        <v>7811</v>
      </c>
      <c r="I20615" s="68" t="str">
        <f>VLOOKUP(E20615,Refs!$P$2:$R$29,3,FALSE)</f>
        <v>Y56</v>
      </c>
      <c r="J20615" s="68" t="str">
        <f>VLOOKUP(E20615,Refs!$P$2:$S$29,4,FALSE)</f>
        <v>London</v>
      </c>
      <c r="K20615" s="28">
        <f t="shared" si="650"/>
        <v>7811</v>
      </c>
    </row>
    <row r="20616" spans="1:11" x14ac:dyDescent="0.35">
      <c r="A20616" s="69">
        <f t="shared" si="651"/>
        <v>45992</v>
      </c>
      <c r="B20616" t="s">
        <v>940</v>
      </c>
      <c r="C20616" t="s">
        <v>272</v>
      </c>
      <c r="D20616" t="s">
        <v>891</v>
      </c>
      <c r="E20616" t="s">
        <v>314</v>
      </c>
      <c r="F20616" t="s">
        <v>315</v>
      </c>
      <c r="G20616" t="s">
        <v>84</v>
      </c>
      <c r="H20616">
        <v>31687</v>
      </c>
      <c r="I20616" s="68" t="str">
        <f>VLOOKUP(E20616,Refs!$P$2:$R$29,3,FALSE)</f>
        <v>Y56</v>
      </c>
      <c r="J20616" s="68" t="str">
        <f>VLOOKUP(E20616,Refs!$P$2:$S$29,4,FALSE)</f>
        <v>London</v>
      </c>
      <c r="K20616" s="28">
        <f t="shared" si="650"/>
        <v>31687</v>
      </c>
    </row>
    <row r="20617" spans="1:11" x14ac:dyDescent="0.35">
      <c r="A20617" s="69">
        <f t="shared" si="651"/>
        <v>45992</v>
      </c>
      <c r="B20617" t="s">
        <v>940</v>
      </c>
      <c r="C20617" t="s">
        <v>272</v>
      </c>
      <c r="D20617" t="s">
        <v>891</v>
      </c>
      <c r="E20617" t="s">
        <v>314</v>
      </c>
      <c r="F20617" t="s">
        <v>315</v>
      </c>
      <c r="G20617" t="s">
        <v>85</v>
      </c>
      <c r="H20617">
        <v>2498</v>
      </c>
      <c r="I20617" s="68" t="str">
        <f>VLOOKUP(E20617,Refs!$P$2:$R$29,3,FALSE)</f>
        <v>Y56</v>
      </c>
      <c r="J20617" s="68" t="str">
        <f>VLOOKUP(E20617,Refs!$P$2:$S$29,4,FALSE)</f>
        <v>London</v>
      </c>
      <c r="K20617" s="28">
        <f t="shared" si="650"/>
        <v>2498</v>
      </c>
    </row>
    <row r="20618" spans="1:11" x14ac:dyDescent="0.35">
      <c r="A20618" s="69">
        <f t="shared" si="651"/>
        <v>45992</v>
      </c>
      <c r="B20618" t="s">
        <v>940</v>
      </c>
      <c r="C20618" t="s">
        <v>272</v>
      </c>
      <c r="D20618" t="s">
        <v>891</v>
      </c>
      <c r="E20618" t="s">
        <v>314</v>
      </c>
      <c r="F20618" t="s">
        <v>315</v>
      </c>
      <c r="G20618" t="s">
        <v>86</v>
      </c>
      <c r="H20618">
        <v>1229</v>
      </c>
      <c r="I20618" s="68" t="str">
        <f>VLOOKUP(E20618,Refs!$P$2:$R$29,3,FALSE)</f>
        <v>Y56</v>
      </c>
      <c r="J20618" s="68" t="str">
        <f>VLOOKUP(E20618,Refs!$P$2:$S$29,4,FALSE)</f>
        <v>London</v>
      </c>
      <c r="K20618" s="28">
        <f t="shared" si="650"/>
        <v>1229</v>
      </c>
    </row>
    <row r="20619" spans="1:11" x14ac:dyDescent="0.35">
      <c r="A20619" s="69">
        <f t="shared" si="651"/>
        <v>45992</v>
      </c>
      <c r="B20619" t="s">
        <v>940</v>
      </c>
      <c r="C20619" t="s">
        <v>272</v>
      </c>
      <c r="D20619" t="s">
        <v>891</v>
      </c>
      <c r="E20619" t="s">
        <v>314</v>
      </c>
      <c r="F20619" t="s">
        <v>315</v>
      </c>
      <c r="G20619" t="s">
        <v>87</v>
      </c>
      <c r="H20619">
        <v>12115</v>
      </c>
      <c r="I20619" s="68" t="str">
        <f>VLOOKUP(E20619,Refs!$P$2:$R$29,3,FALSE)</f>
        <v>Y56</v>
      </c>
      <c r="J20619" s="68" t="str">
        <f>VLOOKUP(E20619,Refs!$P$2:$S$29,4,FALSE)</f>
        <v>London</v>
      </c>
      <c r="K20619" s="28">
        <f t="shared" si="650"/>
        <v>12115</v>
      </c>
    </row>
    <row r="20620" spans="1:11" x14ac:dyDescent="0.35">
      <c r="A20620" s="69">
        <f t="shared" si="651"/>
        <v>45992</v>
      </c>
      <c r="B20620" t="s">
        <v>940</v>
      </c>
      <c r="C20620" t="s">
        <v>272</v>
      </c>
      <c r="D20620" t="s">
        <v>891</v>
      </c>
      <c r="E20620" t="s">
        <v>314</v>
      </c>
      <c r="F20620" t="s">
        <v>315</v>
      </c>
      <c r="G20620" t="s">
        <v>88</v>
      </c>
      <c r="H20620">
        <v>47647</v>
      </c>
      <c r="I20620" s="68" t="str">
        <f>VLOOKUP(E20620,Refs!$P$2:$R$29,3,FALSE)</f>
        <v>Y56</v>
      </c>
      <c r="J20620" s="68" t="str">
        <f>VLOOKUP(E20620,Refs!$P$2:$S$29,4,FALSE)</f>
        <v>London</v>
      </c>
      <c r="K20620" s="28">
        <f t="shared" si="650"/>
        <v>47647</v>
      </c>
    </row>
    <row r="20621" spans="1:11" x14ac:dyDescent="0.35">
      <c r="A20621" s="69">
        <f t="shared" si="651"/>
        <v>45992</v>
      </c>
      <c r="B20621" t="s">
        <v>940</v>
      </c>
      <c r="C20621" t="s">
        <v>272</v>
      </c>
      <c r="D20621" t="s">
        <v>891</v>
      </c>
      <c r="E20621" t="s">
        <v>314</v>
      </c>
      <c r="F20621" t="s">
        <v>315</v>
      </c>
      <c r="G20621" t="s">
        <v>89</v>
      </c>
      <c r="H20621">
        <v>67211</v>
      </c>
      <c r="I20621" s="68" t="str">
        <f>VLOOKUP(E20621,Refs!$P$2:$R$29,3,FALSE)</f>
        <v>Y56</v>
      </c>
      <c r="J20621" s="68" t="str">
        <f>VLOOKUP(E20621,Refs!$P$2:$S$29,4,FALSE)</f>
        <v>London</v>
      </c>
      <c r="K20621" s="28">
        <f t="shared" si="650"/>
        <v>67211</v>
      </c>
    </row>
    <row r="20622" spans="1:11" x14ac:dyDescent="0.35">
      <c r="A20622" s="69">
        <f t="shared" si="651"/>
        <v>45992</v>
      </c>
      <c r="B20622" t="s">
        <v>940</v>
      </c>
      <c r="C20622" t="s">
        <v>272</v>
      </c>
      <c r="D20622" t="s">
        <v>891</v>
      </c>
      <c r="E20622" t="s">
        <v>314</v>
      </c>
      <c r="F20622" t="s">
        <v>315</v>
      </c>
      <c r="G20622" t="s">
        <v>27</v>
      </c>
      <c r="H20622">
        <v>5716</v>
      </c>
      <c r="I20622" s="68" t="str">
        <f>VLOOKUP(E20622,Refs!$P$2:$R$29,3,FALSE)</f>
        <v>Y56</v>
      </c>
      <c r="J20622" s="68" t="str">
        <f>VLOOKUP(E20622,Refs!$P$2:$S$29,4,FALSE)</f>
        <v>London</v>
      </c>
      <c r="K20622" s="28">
        <f t="shared" si="650"/>
        <v>5716</v>
      </c>
    </row>
    <row r="20623" spans="1:11" x14ac:dyDescent="0.35">
      <c r="A20623" s="69">
        <f t="shared" si="651"/>
        <v>45992</v>
      </c>
      <c r="B20623" t="s">
        <v>940</v>
      </c>
      <c r="C20623" t="s">
        <v>272</v>
      </c>
      <c r="D20623" t="s">
        <v>891</v>
      </c>
      <c r="E20623" t="s">
        <v>314</v>
      </c>
      <c r="F20623" t="s">
        <v>315</v>
      </c>
      <c r="G20623" t="s">
        <v>29</v>
      </c>
      <c r="H20623">
        <v>7170</v>
      </c>
      <c r="I20623" s="68" t="str">
        <f>VLOOKUP(E20623,Refs!$P$2:$R$29,3,FALSE)</f>
        <v>Y56</v>
      </c>
      <c r="J20623" s="68" t="str">
        <f>VLOOKUP(E20623,Refs!$P$2:$S$29,4,FALSE)</f>
        <v>London</v>
      </c>
      <c r="K20623" s="28">
        <f t="shared" si="650"/>
        <v>7170</v>
      </c>
    </row>
    <row r="20624" spans="1:11" x14ac:dyDescent="0.35">
      <c r="A20624" s="69">
        <f t="shared" si="651"/>
        <v>45992</v>
      </c>
      <c r="B20624" t="s">
        <v>940</v>
      </c>
      <c r="C20624" t="s">
        <v>272</v>
      </c>
      <c r="D20624" t="s">
        <v>891</v>
      </c>
      <c r="E20624" t="s">
        <v>314</v>
      </c>
      <c r="F20624" t="s">
        <v>315</v>
      </c>
      <c r="G20624" t="s">
        <v>90</v>
      </c>
      <c r="H20624">
        <v>2834</v>
      </c>
      <c r="I20624" s="68" t="str">
        <f>VLOOKUP(E20624,Refs!$P$2:$R$29,3,FALSE)</f>
        <v>Y56</v>
      </c>
      <c r="J20624" s="68" t="str">
        <f>VLOOKUP(E20624,Refs!$P$2:$S$29,4,FALSE)</f>
        <v>London</v>
      </c>
      <c r="K20624" s="28">
        <f t="shared" si="650"/>
        <v>2834</v>
      </c>
    </row>
    <row r="20625" spans="1:11" x14ac:dyDescent="0.35">
      <c r="A20625" s="69">
        <f t="shared" si="651"/>
        <v>45992</v>
      </c>
      <c r="B20625" t="s">
        <v>940</v>
      </c>
      <c r="C20625" t="s">
        <v>272</v>
      </c>
      <c r="D20625" t="s">
        <v>891</v>
      </c>
      <c r="E20625" t="s">
        <v>314</v>
      </c>
      <c r="F20625" t="s">
        <v>315</v>
      </c>
      <c r="G20625" t="s">
        <v>91</v>
      </c>
      <c r="H20625">
        <v>31</v>
      </c>
      <c r="I20625" s="68" t="str">
        <f>VLOOKUP(E20625,Refs!$P$2:$R$29,3,FALSE)</f>
        <v>Y56</v>
      </c>
      <c r="J20625" s="68" t="str">
        <f>VLOOKUP(E20625,Refs!$P$2:$S$29,4,FALSE)</f>
        <v>London</v>
      </c>
      <c r="K20625" s="28">
        <f t="shared" si="650"/>
        <v>31</v>
      </c>
    </row>
    <row r="20626" spans="1:11" x14ac:dyDescent="0.35">
      <c r="A20626" s="69">
        <f t="shared" si="651"/>
        <v>45992</v>
      </c>
      <c r="B20626" t="s">
        <v>940</v>
      </c>
      <c r="C20626" t="s">
        <v>272</v>
      </c>
      <c r="D20626" t="s">
        <v>891</v>
      </c>
      <c r="E20626" t="s">
        <v>314</v>
      </c>
      <c r="F20626" t="s">
        <v>315</v>
      </c>
      <c r="G20626" t="s">
        <v>92</v>
      </c>
      <c r="H20626">
        <v>6512</v>
      </c>
      <c r="I20626" s="68" t="str">
        <f>VLOOKUP(E20626,Refs!$P$2:$R$29,3,FALSE)</f>
        <v>Y56</v>
      </c>
      <c r="J20626" s="68" t="str">
        <f>VLOOKUP(E20626,Refs!$P$2:$S$29,4,FALSE)</f>
        <v>London</v>
      </c>
      <c r="K20626" s="28">
        <f t="shared" si="650"/>
        <v>6512</v>
      </c>
    </row>
    <row r="20627" spans="1:11" x14ac:dyDescent="0.35">
      <c r="A20627" s="69">
        <f t="shared" si="651"/>
        <v>45992</v>
      </c>
      <c r="B20627" t="s">
        <v>940</v>
      </c>
      <c r="C20627" t="s">
        <v>272</v>
      </c>
      <c r="D20627" t="s">
        <v>891</v>
      </c>
      <c r="E20627" t="s">
        <v>314</v>
      </c>
      <c r="F20627" t="s">
        <v>315</v>
      </c>
      <c r="G20627" t="s">
        <v>93</v>
      </c>
      <c r="H20627">
        <v>314</v>
      </c>
      <c r="I20627" s="68" t="str">
        <f>VLOOKUP(E20627,Refs!$P$2:$R$29,3,FALSE)</f>
        <v>Y56</v>
      </c>
      <c r="J20627" s="68" t="str">
        <f>VLOOKUP(E20627,Refs!$P$2:$S$29,4,FALSE)</f>
        <v>London</v>
      </c>
      <c r="K20627" s="28">
        <f t="shared" si="650"/>
        <v>314</v>
      </c>
    </row>
    <row r="20628" spans="1:11" x14ac:dyDescent="0.35">
      <c r="A20628" s="69">
        <f t="shared" si="651"/>
        <v>45992</v>
      </c>
      <c r="B20628" t="s">
        <v>940</v>
      </c>
      <c r="C20628" t="s">
        <v>272</v>
      </c>
      <c r="D20628" t="s">
        <v>891</v>
      </c>
      <c r="E20628" t="s">
        <v>314</v>
      </c>
      <c r="F20628" t="s">
        <v>315</v>
      </c>
      <c r="G20628" t="s">
        <v>94</v>
      </c>
      <c r="H20628">
        <v>1612</v>
      </c>
      <c r="I20628" s="68" t="str">
        <f>VLOOKUP(E20628,Refs!$P$2:$R$29,3,FALSE)</f>
        <v>Y56</v>
      </c>
      <c r="J20628" s="68" t="str">
        <f>VLOOKUP(E20628,Refs!$P$2:$S$29,4,FALSE)</f>
        <v>London</v>
      </c>
      <c r="K20628" s="28">
        <f t="shared" si="650"/>
        <v>1612</v>
      </c>
    </row>
    <row r="20629" spans="1:11" x14ac:dyDescent="0.35">
      <c r="A20629" s="69">
        <f t="shared" si="651"/>
        <v>45992</v>
      </c>
      <c r="B20629" t="s">
        <v>940</v>
      </c>
      <c r="C20629" t="s">
        <v>272</v>
      </c>
      <c r="D20629" t="s">
        <v>891</v>
      </c>
      <c r="E20629" t="s">
        <v>314</v>
      </c>
      <c r="F20629" t="s">
        <v>315</v>
      </c>
      <c r="G20629" t="s">
        <v>95</v>
      </c>
      <c r="H20629">
        <v>91</v>
      </c>
      <c r="I20629" s="68" t="str">
        <f>VLOOKUP(E20629,Refs!$P$2:$R$29,3,FALSE)</f>
        <v>Y56</v>
      </c>
      <c r="J20629" s="68" t="str">
        <f>VLOOKUP(E20629,Refs!$P$2:$S$29,4,FALSE)</f>
        <v>London</v>
      </c>
      <c r="K20629" s="28">
        <f t="shared" si="650"/>
        <v>91</v>
      </c>
    </row>
    <row r="20630" spans="1:11" x14ac:dyDescent="0.35">
      <c r="A20630" s="69">
        <f t="shared" si="651"/>
        <v>45992</v>
      </c>
      <c r="B20630" t="s">
        <v>940</v>
      </c>
      <c r="C20630" t="s">
        <v>272</v>
      </c>
      <c r="D20630" t="s">
        <v>891</v>
      </c>
      <c r="E20630" t="s">
        <v>314</v>
      </c>
      <c r="F20630" t="s">
        <v>315</v>
      </c>
      <c r="G20630" t="s">
        <v>96</v>
      </c>
      <c r="H20630">
        <v>6090</v>
      </c>
      <c r="I20630" s="68" t="str">
        <f>VLOOKUP(E20630,Refs!$P$2:$R$29,3,FALSE)</f>
        <v>Y56</v>
      </c>
      <c r="J20630" s="68" t="str">
        <f>VLOOKUP(E20630,Refs!$P$2:$S$29,4,FALSE)</f>
        <v>London</v>
      </c>
      <c r="K20630" s="28">
        <f t="shared" si="650"/>
        <v>6090</v>
      </c>
    </row>
    <row r="20631" spans="1:11" x14ac:dyDescent="0.35">
      <c r="A20631" s="69">
        <f t="shared" si="651"/>
        <v>45992</v>
      </c>
      <c r="B20631" t="s">
        <v>940</v>
      </c>
      <c r="C20631" t="s">
        <v>272</v>
      </c>
      <c r="D20631" t="s">
        <v>891</v>
      </c>
      <c r="E20631" t="s">
        <v>314</v>
      </c>
      <c r="F20631" t="s">
        <v>315</v>
      </c>
      <c r="G20631" t="s">
        <v>31</v>
      </c>
      <c r="H20631">
        <v>4647</v>
      </c>
      <c r="I20631" s="68" t="str">
        <f>VLOOKUP(E20631,Refs!$P$2:$R$29,3,FALSE)</f>
        <v>Y56</v>
      </c>
      <c r="J20631" s="68" t="str">
        <f>VLOOKUP(E20631,Refs!$P$2:$S$29,4,FALSE)</f>
        <v>London</v>
      </c>
      <c r="K20631" s="28">
        <f t="shared" si="650"/>
        <v>4647</v>
      </c>
    </row>
    <row r="20632" spans="1:11" x14ac:dyDescent="0.35">
      <c r="A20632" s="69">
        <f t="shared" si="651"/>
        <v>45992</v>
      </c>
      <c r="B20632" t="s">
        <v>940</v>
      </c>
      <c r="C20632" t="s">
        <v>272</v>
      </c>
      <c r="D20632" t="s">
        <v>891</v>
      </c>
      <c r="E20632" t="s">
        <v>314</v>
      </c>
      <c r="F20632" t="s">
        <v>315</v>
      </c>
      <c r="G20632" t="s">
        <v>97</v>
      </c>
      <c r="H20632">
        <v>10810</v>
      </c>
      <c r="I20632" s="68" t="str">
        <f>VLOOKUP(E20632,Refs!$P$2:$R$29,3,FALSE)</f>
        <v>Y56</v>
      </c>
      <c r="J20632" s="68" t="str">
        <f>VLOOKUP(E20632,Refs!$P$2:$S$29,4,FALSE)</f>
        <v>London</v>
      </c>
      <c r="K20632" s="28">
        <f t="shared" si="650"/>
        <v>10810</v>
      </c>
    </row>
    <row r="20633" spans="1:11" x14ac:dyDescent="0.35">
      <c r="A20633" s="69">
        <f t="shared" si="651"/>
        <v>45992</v>
      </c>
      <c r="B20633" t="s">
        <v>940</v>
      </c>
      <c r="C20633" t="s">
        <v>272</v>
      </c>
      <c r="D20633" t="s">
        <v>891</v>
      </c>
      <c r="E20633" t="s">
        <v>314</v>
      </c>
      <c r="F20633" t="s">
        <v>315</v>
      </c>
      <c r="G20633" t="s">
        <v>98</v>
      </c>
      <c r="H20633">
        <v>6330</v>
      </c>
      <c r="I20633" s="68" t="str">
        <f>VLOOKUP(E20633,Refs!$P$2:$R$29,3,FALSE)</f>
        <v>Y56</v>
      </c>
      <c r="J20633" s="68" t="str">
        <f>VLOOKUP(E20633,Refs!$P$2:$S$29,4,FALSE)</f>
        <v>London</v>
      </c>
      <c r="K20633" s="28">
        <f t="shared" si="650"/>
        <v>6330</v>
      </c>
    </row>
    <row r="20634" spans="1:11" x14ac:dyDescent="0.35">
      <c r="A20634" s="69">
        <f t="shared" si="651"/>
        <v>45992</v>
      </c>
      <c r="B20634" t="s">
        <v>940</v>
      </c>
      <c r="C20634" t="s">
        <v>272</v>
      </c>
      <c r="D20634" t="s">
        <v>891</v>
      </c>
      <c r="E20634" t="s">
        <v>314</v>
      </c>
      <c r="F20634" t="s">
        <v>315</v>
      </c>
      <c r="G20634" t="s">
        <v>99</v>
      </c>
      <c r="H20634">
        <v>5729</v>
      </c>
      <c r="I20634" s="68" t="str">
        <f>VLOOKUP(E20634,Refs!$P$2:$R$29,3,FALSE)</f>
        <v>Y56</v>
      </c>
      <c r="J20634" s="68" t="str">
        <f>VLOOKUP(E20634,Refs!$P$2:$S$29,4,FALSE)</f>
        <v>London</v>
      </c>
      <c r="K20634" s="28">
        <f t="shared" si="650"/>
        <v>5729</v>
      </c>
    </row>
    <row r="20635" spans="1:11" x14ac:dyDescent="0.35">
      <c r="A20635" s="69">
        <f t="shared" si="651"/>
        <v>45992</v>
      </c>
      <c r="B20635" t="s">
        <v>940</v>
      </c>
      <c r="C20635" t="s">
        <v>272</v>
      </c>
      <c r="D20635" t="s">
        <v>891</v>
      </c>
      <c r="E20635" t="s">
        <v>314</v>
      </c>
      <c r="F20635" t="s">
        <v>315</v>
      </c>
      <c r="G20635" t="s">
        <v>100</v>
      </c>
      <c r="H20635">
        <v>646</v>
      </c>
      <c r="I20635" s="68" t="str">
        <f>VLOOKUP(E20635,Refs!$P$2:$R$29,3,FALSE)</f>
        <v>Y56</v>
      </c>
      <c r="J20635" s="68" t="str">
        <f>VLOOKUP(E20635,Refs!$P$2:$S$29,4,FALSE)</f>
        <v>London</v>
      </c>
      <c r="K20635" s="28">
        <f t="shared" si="650"/>
        <v>646</v>
      </c>
    </row>
    <row r="20636" spans="1:11" x14ac:dyDescent="0.35">
      <c r="A20636" s="69">
        <f t="shared" si="651"/>
        <v>45992</v>
      </c>
      <c r="B20636" t="s">
        <v>940</v>
      </c>
      <c r="C20636" t="s">
        <v>272</v>
      </c>
      <c r="D20636" t="s">
        <v>891</v>
      </c>
      <c r="E20636" t="s">
        <v>314</v>
      </c>
      <c r="F20636" t="s">
        <v>315</v>
      </c>
      <c r="G20636" t="s">
        <v>101</v>
      </c>
      <c r="H20636">
        <v>2388</v>
      </c>
      <c r="I20636" s="68" t="str">
        <f>VLOOKUP(E20636,Refs!$P$2:$R$29,3,FALSE)</f>
        <v>Y56</v>
      </c>
      <c r="J20636" s="68" t="str">
        <f>VLOOKUP(E20636,Refs!$P$2:$S$29,4,FALSE)</f>
        <v>London</v>
      </c>
      <c r="K20636" s="28">
        <f t="shared" si="650"/>
        <v>2388</v>
      </c>
    </row>
    <row r="20637" spans="1:11" x14ac:dyDescent="0.35">
      <c r="A20637" s="69">
        <f t="shared" si="651"/>
        <v>45992</v>
      </c>
      <c r="B20637" t="s">
        <v>940</v>
      </c>
      <c r="C20637" t="s">
        <v>272</v>
      </c>
      <c r="D20637" t="s">
        <v>891</v>
      </c>
      <c r="E20637" t="s">
        <v>314</v>
      </c>
      <c r="F20637" t="s">
        <v>315</v>
      </c>
      <c r="G20637" t="s">
        <v>102</v>
      </c>
      <c r="H20637">
        <v>250</v>
      </c>
      <c r="I20637" s="68" t="str">
        <f>VLOOKUP(E20637,Refs!$P$2:$R$29,3,FALSE)</f>
        <v>Y56</v>
      </c>
      <c r="J20637" s="68" t="str">
        <f>VLOOKUP(E20637,Refs!$P$2:$S$29,4,FALSE)</f>
        <v>London</v>
      </c>
      <c r="K20637" s="28">
        <f t="shared" si="650"/>
        <v>250</v>
      </c>
    </row>
    <row r="20638" spans="1:11" x14ac:dyDescent="0.35">
      <c r="A20638" s="69">
        <f t="shared" si="651"/>
        <v>45992</v>
      </c>
      <c r="B20638" t="s">
        <v>940</v>
      </c>
      <c r="C20638" t="s">
        <v>272</v>
      </c>
      <c r="D20638" t="s">
        <v>891</v>
      </c>
      <c r="E20638" t="s">
        <v>314</v>
      </c>
      <c r="F20638" t="s">
        <v>315</v>
      </c>
      <c r="G20638" t="s">
        <v>103</v>
      </c>
      <c r="H20638">
        <v>5027</v>
      </c>
      <c r="I20638" s="68" t="str">
        <f>VLOOKUP(E20638,Refs!$P$2:$R$29,3,FALSE)</f>
        <v>Y56</v>
      </c>
      <c r="J20638" s="68" t="str">
        <f>VLOOKUP(E20638,Refs!$P$2:$S$29,4,FALSE)</f>
        <v>London</v>
      </c>
      <c r="K20638" s="28">
        <f t="shared" si="650"/>
        <v>5027</v>
      </c>
    </row>
    <row r="20639" spans="1:11" x14ac:dyDescent="0.35">
      <c r="A20639" s="69">
        <f t="shared" si="651"/>
        <v>45992</v>
      </c>
      <c r="B20639" t="s">
        <v>940</v>
      </c>
      <c r="C20639" t="s">
        <v>272</v>
      </c>
      <c r="D20639" t="s">
        <v>891</v>
      </c>
      <c r="E20639" t="s">
        <v>314</v>
      </c>
      <c r="F20639" t="s">
        <v>315</v>
      </c>
      <c r="G20639" t="s">
        <v>104</v>
      </c>
      <c r="H20639">
        <v>53002603</v>
      </c>
      <c r="I20639" s="68" t="str">
        <f>VLOOKUP(E20639,Refs!$P$2:$R$29,3,FALSE)</f>
        <v>Y56</v>
      </c>
      <c r="J20639" s="68" t="str">
        <f>VLOOKUP(E20639,Refs!$P$2:$S$29,4,FALSE)</f>
        <v>London</v>
      </c>
      <c r="K20639" s="28">
        <f t="shared" si="650"/>
        <v>53002603</v>
      </c>
    </row>
    <row r="20640" spans="1:11" x14ac:dyDescent="0.35">
      <c r="A20640" s="69">
        <f t="shared" si="651"/>
        <v>45992</v>
      </c>
      <c r="B20640" t="s">
        <v>940</v>
      </c>
      <c r="C20640" t="s">
        <v>272</v>
      </c>
      <c r="D20640" t="s">
        <v>891</v>
      </c>
      <c r="E20640" t="s">
        <v>314</v>
      </c>
      <c r="F20640" t="s">
        <v>315</v>
      </c>
      <c r="G20640" t="s">
        <v>105</v>
      </c>
      <c r="H20640">
        <v>6948</v>
      </c>
      <c r="I20640" s="68" t="str">
        <f>VLOOKUP(E20640,Refs!$P$2:$R$29,3,FALSE)</f>
        <v>Y56</v>
      </c>
      <c r="J20640" s="68" t="str">
        <f>VLOOKUP(E20640,Refs!$P$2:$S$29,4,FALSE)</f>
        <v>London</v>
      </c>
      <c r="K20640" s="28">
        <f t="shared" si="650"/>
        <v>6948</v>
      </c>
    </row>
    <row r="20641" spans="1:11" x14ac:dyDescent="0.35">
      <c r="A20641" s="69">
        <f t="shared" si="651"/>
        <v>45992</v>
      </c>
      <c r="B20641" t="s">
        <v>940</v>
      </c>
      <c r="C20641" t="s">
        <v>272</v>
      </c>
      <c r="D20641" t="s">
        <v>891</v>
      </c>
      <c r="E20641" t="s">
        <v>314</v>
      </c>
      <c r="F20641" t="s">
        <v>315</v>
      </c>
      <c r="G20641" t="s">
        <v>106</v>
      </c>
      <c r="H20641">
        <v>2888</v>
      </c>
      <c r="I20641" s="68" t="str">
        <f>VLOOKUP(E20641,Refs!$P$2:$R$29,3,FALSE)</f>
        <v>Y56</v>
      </c>
      <c r="J20641" s="68" t="str">
        <f>VLOOKUP(E20641,Refs!$P$2:$S$29,4,FALSE)</f>
        <v>London</v>
      </c>
      <c r="K20641" s="28">
        <f t="shared" si="650"/>
        <v>2888</v>
      </c>
    </row>
    <row r="20642" spans="1:11" x14ac:dyDescent="0.35">
      <c r="A20642" s="69">
        <f t="shared" si="651"/>
        <v>45992</v>
      </c>
      <c r="B20642" t="s">
        <v>940</v>
      </c>
      <c r="C20642" t="s">
        <v>272</v>
      </c>
      <c r="D20642" t="s">
        <v>891</v>
      </c>
      <c r="E20642" t="s">
        <v>314</v>
      </c>
      <c r="F20642" t="s">
        <v>315</v>
      </c>
      <c r="G20642" t="s">
        <v>107</v>
      </c>
      <c r="H20642">
        <v>130</v>
      </c>
      <c r="I20642" s="68" t="str">
        <f>VLOOKUP(E20642,Refs!$P$2:$R$29,3,FALSE)</f>
        <v>Y56</v>
      </c>
      <c r="J20642" s="68" t="str">
        <f>VLOOKUP(E20642,Refs!$P$2:$S$29,4,FALSE)</f>
        <v>London</v>
      </c>
      <c r="K20642" s="28">
        <f t="shared" ref="K20642:K20705" si="652">IF(OR(H20642="NULL",H20642=0,H20642=""),"",H20642)</f>
        <v>130</v>
      </c>
    </row>
    <row r="20643" spans="1:11" x14ac:dyDescent="0.35">
      <c r="A20643" s="69">
        <f t="shared" si="651"/>
        <v>45992</v>
      </c>
      <c r="B20643" t="s">
        <v>940</v>
      </c>
      <c r="C20643" t="s">
        <v>272</v>
      </c>
      <c r="D20643" t="s">
        <v>891</v>
      </c>
      <c r="E20643" t="s">
        <v>314</v>
      </c>
      <c r="F20643" t="s">
        <v>315</v>
      </c>
      <c r="G20643" t="s">
        <v>108</v>
      </c>
      <c r="H20643">
        <v>1975</v>
      </c>
      <c r="I20643" s="68" t="str">
        <f>VLOOKUP(E20643,Refs!$P$2:$R$29,3,FALSE)</f>
        <v>Y56</v>
      </c>
      <c r="J20643" s="68" t="str">
        <f>VLOOKUP(E20643,Refs!$P$2:$S$29,4,FALSE)</f>
        <v>London</v>
      </c>
      <c r="K20643" s="28">
        <f t="shared" si="652"/>
        <v>1975</v>
      </c>
    </row>
    <row r="20644" spans="1:11" x14ac:dyDescent="0.35">
      <c r="A20644" s="69">
        <f t="shared" si="651"/>
        <v>45992</v>
      </c>
      <c r="B20644" t="s">
        <v>940</v>
      </c>
      <c r="C20644" t="s">
        <v>272</v>
      </c>
      <c r="D20644" t="s">
        <v>891</v>
      </c>
      <c r="E20644" t="s">
        <v>314</v>
      </c>
      <c r="F20644" t="s">
        <v>315</v>
      </c>
      <c r="G20644" t="s">
        <v>109</v>
      </c>
      <c r="H20644">
        <v>24489139</v>
      </c>
      <c r="I20644" s="68" t="str">
        <f>VLOOKUP(E20644,Refs!$P$2:$R$29,3,FALSE)</f>
        <v>Y56</v>
      </c>
      <c r="J20644" s="68" t="str">
        <f>VLOOKUP(E20644,Refs!$P$2:$S$29,4,FALSE)</f>
        <v>London</v>
      </c>
      <c r="K20644" s="28">
        <f t="shared" si="652"/>
        <v>24489139</v>
      </c>
    </row>
    <row r="20645" spans="1:11" x14ac:dyDescent="0.35">
      <c r="A20645" s="69">
        <f t="shared" si="651"/>
        <v>45992</v>
      </c>
      <c r="B20645" t="s">
        <v>940</v>
      </c>
      <c r="C20645" t="s">
        <v>272</v>
      </c>
      <c r="D20645" t="s">
        <v>891</v>
      </c>
      <c r="E20645" t="s">
        <v>314</v>
      </c>
      <c r="F20645" t="s">
        <v>315</v>
      </c>
      <c r="G20645" t="s">
        <v>110</v>
      </c>
      <c r="H20645">
        <v>2933</v>
      </c>
      <c r="I20645" s="68" t="str">
        <f>VLOOKUP(E20645,Refs!$P$2:$R$29,3,FALSE)</f>
        <v>Y56</v>
      </c>
      <c r="J20645" s="68" t="str">
        <f>VLOOKUP(E20645,Refs!$P$2:$S$29,4,FALSE)</f>
        <v>London</v>
      </c>
      <c r="K20645" s="28">
        <f t="shared" si="652"/>
        <v>2933</v>
      </c>
    </row>
    <row r="20646" spans="1:11" x14ac:dyDescent="0.35">
      <c r="A20646" s="69">
        <f t="shared" si="651"/>
        <v>45992</v>
      </c>
      <c r="B20646" t="s">
        <v>940</v>
      </c>
      <c r="C20646" t="s">
        <v>272</v>
      </c>
      <c r="D20646" t="s">
        <v>891</v>
      </c>
      <c r="E20646" t="s">
        <v>314</v>
      </c>
      <c r="F20646" t="s">
        <v>315</v>
      </c>
      <c r="G20646" t="s">
        <v>808</v>
      </c>
      <c r="H20646">
        <v>28618</v>
      </c>
      <c r="I20646" s="68" t="str">
        <f>VLOOKUP(E20646,Refs!$P$2:$R$29,3,FALSE)</f>
        <v>Y56</v>
      </c>
      <c r="J20646" s="68" t="str">
        <f>VLOOKUP(E20646,Refs!$P$2:$S$29,4,FALSE)</f>
        <v>London</v>
      </c>
      <c r="K20646" s="28">
        <f t="shared" si="652"/>
        <v>28618</v>
      </c>
    </row>
    <row r="20647" spans="1:11" x14ac:dyDescent="0.35">
      <c r="A20647" s="69">
        <f t="shared" si="651"/>
        <v>45992</v>
      </c>
      <c r="B20647" t="s">
        <v>940</v>
      </c>
      <c r="C20647" t="s">
        <v>272</v>
      </c>
      <c r="D20647" t="s">
        <v>891</v>
      </c>
      <c r="E20647" t="s">
        <v>314</v>
      </c>
      <c r="F20647" t="s">
        <v>315</v>
      </c>
      <c r="G20647" t="s">
        <v>809</v>
      </c>
      <c r="H20647">
        <v>247</v>
      </c>
      <c r="I20647" s="68" t="str">
        <f>VLOOKUP(E20647,Refs!$P$2:$R$29,3,FALSE)</f>
        <v>Y56</v>
      </c>
      <c r="J20647" s="68" t="str">
        <f>VLOOKUP(E20647,Refs!$P$2:$S$29,4,FALSE)</f>
        <v>London</v>
      </c>
      <c r="K20647" s="28">
        <f t="shared" si="652"/>
        <v>247</v>
      </c>
    </row>
    <row r="20648" spans="1:11" x14ac:dyDescent="0.35">
      <c r="A20648" s="69">
        <f t="shared" si="651"/>
        <v>45992</v>
      </c>
      <c r="B20648" t="s">
        <v>940</v>
      </c>
      <c r="C20648" t="s">
        <v>272</v>
      </c>
      <c r="D20648" t="s">
        <v>891</v>
      </c>
      <c r="E20648" t="s">
        <v>314</v>
      </c>
      <c r="F20648" t="s">
        <v>315</v>
      </c>
      <c r="G20648" t="s">
        <v>111</v>
      </c>
      <c r="H20648">
        <v>40172</v>
      </c>
      <c r="I20648" s="68" t="str">
        <f>VLOOKUP(E20648,Refs!$P$2:$R$29,3,FALSE)</f>
        <v>Y56</v>
      </c>
      <c r="J20648" s="68" t="str">
        <f>VLOOKUP(E20648,Refs!$P$2:$S$29,4,FALSE)</f>
        <v>London</v>
      </c>
      <c r="K20648" s="28">
        <f t="shared" si="652"/>
        <v>40172</v>
      </c>
    </row>
    <row r="20649" spans="1:11" x14ac:dyDescent="0.35">
      <c r="A20649" s="69">
        <f t="shared" si="651"/>
        <v>45992</v>
      </c>
      <c r="B20649" t="s">
        <v>940</v>
      </c>
      <c r="C20649" t="s">
        <v>272</v>
      </c>
      <c r="D20649" t="s">
        <v>891</v>
      </c>
      <c r="E20649" t="s">
        <v>314</v>
      </c>
      <c r="F20649" t="s">
        <v>315</v>
      </c>
      <c r="G20649" t="s">
        <v>112</v>
      </c>
      <c r="H20649">
        <v>16</v>
      </c>
      <c r="I20649" s="68" t="str">
        <f>VLOOKUP(E20649,Refs!$P$2:$R$29,3,FALSE)</f>
        <v>Y56</v>
      </c>
      <c r="J20649" s="68" t="str">
        <f>VLOOKUP(E20649,Refs!$P$2:$S$29,4,FALSE)</f>
        <v>London</v>
      </c>
      <c r="K20649" s="28">
        <f t="shared" si="652"/>
        <v>16</v>
      </c>
    </row>
    <row r="20650" spans="1:11" x14ac:dyDescent="0.35">
      <c r="A20650" s="69">
        <f t="shared" si="651"/>
        <v>45992</v>
      </c>
      <c r="B20650" t="s">
        <v>940</v>
      </c>
      <c r="C20650" t="s">
        <v>272</v>
      </c>
      <c r="D20650" t="s">
        <v>891</v>
      </c>
      <c r="E20650" t="s">
        <v>314</v>
      </c>
      <c r="F20650" t="s">
        <v>315</v>
      </c>
      <c r="G20650" t="s">
        <v>113</v>
      </c>
      <c r="H20650">
        <v>23296</v>
      </c>
      <c r="I20650" s="68" t="str">
        <f>VLOOKUP(E20650,Refs!$P$2:$R$29,3,FALSE)</f>
        <v>Y56</v>
      </c>
      <c r="J20650" s="68" t="str">
        <f>VLOOKUP(E20650,Refs!$P$2:$S$29,4,FALSE)</f>
        <v>London</v>
      </c>
      <c r="K20650" s="28">
        <f t="shared" si="652"/>
        <v>23296</v>
      </c>
    </row>
    <row r="20651" spans="1:11" x14ac:dyDescent="0.35">
      <c r="A20651" s="69">
        <f t="shared" si="651"/>
        <v>45992</v>
      </c>
      <c r="B20651" t="s">
        <v>940</v>
      </c>
      <c r="C20651" t="s">
        <v>272</v>
      </c>
      <c r="D20651" t="s">
        <v>891</v>
      </c>
      <c r="E20651" t="s">
        <v>314</v>
      </c>
      <c r="F20651" t="s">
        <v>315</v>
      </c>
      <c r="G20651" t="s">
        <v>114</v>
      </c>
      <c r="H20651">
        <v>22230</v>
      </c>
      <c r="I20651" s="68" t="str">
        <f>VLOOKUP(E20651,Refs!$P$2:$R$29,3,FALSE)</f>
        <v>Y56</v>
      </c>
      <c r="J20651" s="68" t="str">
        <f>VLOOKUP(E20651,Refs!$P$2:$S$29,4,FALSE)</f>
        <v>London</v>
      </c>
      <c r="K20651" s="28">
        <f t="shared" si="652"/>
        <v>22230</v>
      </c>
    </row>
    <row r="20652" spans="1:11" x14ac:dyDescent="0.35">
      <c r="A20652" s="69">
        <f t="shared" si="651"/>
        <v>45992</v>
      </c>
      <c r="B20652" t="s">
        <v>940</v>
      </c>
      <c r="C20652" t="s">
        <v>272</v>
      </c>
      <c r="D20652" t="s">
        <v>891</v>
      </c>
      <c r="E20652" t="s">
        <v>314</v>
      </c>
      <c r="F20652" t="s">
        <v>315</v>
      </c>
      <c r="G20652" t="s">
        <v>115</v>
      </c>
      <c r="H20652">
        <v>14828</v>
      </c>
      <c r="I20652" s="68" t="str">
        <f>VLOOKUP(E20652,Refs!$P$2:$R$29,3,FALSE)</f>
        <v>Y56</v>
      </c>
      <c r="J20652" s="68" t="str">
        <f>VLOOKUP(E20652,Refs!$P$2:$S$29,4,FALSE)</f>
        <v>London</v>
      </c>
      <c r="K20652" s="28">
        <f t="shared" si="652"/>
        <v>14828</v>
      </c>
    </row>
    <row r="20653" spans="1:11" x14ac:dyDescent="0.35">
      <c r="A20653" s="69">
        <f t="shared" si="651"/>
        <v>45992</v>
      </c>
      <c r="B20653" t="s">
        <v>940</v>
      </c>
      <c r="C20653" t="s">
        <v>272</v>
      </c>
      <c r="D20653" t="s">
        <v>891</v>
      </c>
      <c r="E20653" t="s">
        <v>314</v>
      </c>
      <c r="F20653" t="s">
        <v>315</v>
      </c>
      <c r="G20653" t="s">
        <v>116</v>
      </c>
      <c r="H20653">
        <v>12165</v>
      </c>
      <c r="I20653" s="68" t="str">
        <f>VLOOKUP(E20653,Refs!$P$2:$R$29,3,FALSE)</f>
        <v>Y56</v>
      </c>
      <c r="J20653" s="68" t="str">
        <f>VLOOKUP(E20653,Refs!$P$2:$S$29,4,FALSE)</f>
        <v>London</v>
      </c>
      <c r="K20653" s="28">
        <f t="shared" si="652"/>
        <v>12165</v>
      </c>
    </row>
    <row r="20654" spans="1:11" x14ac:dyDescent="0.35">
      <c r="A20654" s="69">
        <f t="shared" si="651"/>
        <v>45992</v>
      </c>
      <c r="B20654" t="s">
        <v>940</v>
      </c>
      <c r="C20654" t="s">
        <v>272</v>
      </c>
      <c r="D20654" t="s">
        <v>891</v>
      </c>
      <c r="E20654" t="s">
        <v>314</v>
      </c>
      <c r="F20654" t="s">
        <v>315</v>
      </c>
      <c r="G20654" t="s">
        <v>117</v>
      </c>
      <c r="H20654">
        <v>4106</v>
      </c>
      <c r="I20654" s="68" t="str">
        <f>VLOOKUP(E20654,Refs!$P$2:$R$29,3,FALSE)</f>
        <v>Y56</v>
      </c>
      <c r="J20654" s="68" t="str">
        <f>VLOOKUP(E20654,Refs!$P$2:$S$29,4,FALSE)</f>
        <v>London</v>
      </c>
      <c r="K20654" s="28">
        <f t="shared" si="652"/>
        <v>4106</v>
      </c>
    </row>
    <row r="20655" spans="1:11" x14ac:dyDescent="0.35">
      <c r="A20655" s="69">
        <f t="shared" si="651"/>
        <v>45992</v>
      </c>
      <c r="B20655" t="s">
        <v>940</v>
      </c>
      <c r="C20655" t="s">
        <v>272</v>
      </c>
      <c r="D20655" t="s">
        <v>891</v>
      </c>
      <c r="E20655" t="s">
        <v>314</v>
      </c>
      <c r="F20655" t="s">
        <v>315</v>
      </c>
      <c r="G20655" t="s">
        <v>118</v>
      </c>
      <c r="H20655">
        <v>3775</v>
      </c>
      <c r="I20655" s="68" t="str">
        <f>VLOOKUP(E20655,Refs!$P$2:$R$29,3,FALSE)</f>
        <v>Y56</v>
      </c>
      <c r="J20655" s="68" t="str">
        <f>VLOOKUP(E20655,Refs!$P$2:$S$29,4,FALSE)</f>
        <v>London</v>
      </c>
      <c r="K20655" s="28">
        <f t="shared" si="652"/>
        <v>3775</v>
      </c>
    </row>
    <row r="20656" spans="1:11" x14ac:dyDescent="0.35">
      <c r="A20656" s="69">
        <f t="shared" si="651"/>
        <v>45992</v>
      </c>
      <c r="B20656" t="s">
        <v>940</v>
      </c>
      <c r="C20656" t="s">
        <v>272</v>
      </c>
      <c r="D20656" t="s">
        <v>891</v>
      </c>
      <c r="E20656" t="s">
        <v>314</v>
      </c>
      <c r="F20656" t="s">
        <v>315</v>
      </c>
      <c r="G20656" t="s">
        <v>119</v>
      </c>
      <c r="H20656">
        <v>7560</v>
      </c>
      <c r="I20656" s="68" t="str">
        <f>VLOOKUP(E20656,Refs!$P$2:$R$29,3,FALSE)</f>
        <v>Y56</v>
      </c>
      <c r="J20656" s="68" t="str">
        <f>VLOOKUP(E20656,Refs!$P$2:$S$29,4,FALSE)</f>
        <v>London</v>
      </c>
      <c r="K20656" s="28">
        <f t="shared" si="652"/>
        <v>7560</v>
      </c>
    </row>
    <row r="20657" spans="1:11" x14ac:dyDescent="0.35">
      <c r="A20657" s="69">
        <f t="shared" si="651"/>
        <v>45992</v>
      </c>
      <c r="B20657" t="s">
        <v>940</v>
      </c>
      <c r="C20657" t="s">
        <v>272</v>
      </c>
      <c r="D20657" t="s">
        <v>891</v>
      </c>
      <c r="E20657" t="s">
        <v>314</v>
      </c>
      <c r="F20657" t="s">
        <v>315</v>
      </c>
      <c r="G20657" t="s">
        <v>120</v>
      </c>
      <c r="H20657">
        <v>431</v>
      </c>
      <c r="I20657" s="68" t="str">
        <f>VLOOKUP(E20657,Refs!$P$2:$R$29,3,FALSE)</f>
        <v>Y56</v>
      </c>
      <c r="J20657" s="68" t="str">
        <f>VLOOKUP(E20657,Refs!$P$2:$S$29,4,FALSE)</f>
        <v>London</v>
      </c>
      <c r="K20657" s="28">
        <f t="shared" si="652"/>
        <v>431</v>
      </c>
    </row>
    <row r="20658" spans="1:11" x14ac:dyDescent="0.35">
      <c r="A20658" s="69">
        <f t="shared" si="651"/>
        <v>45992</v>
      </c>
      <c r="B20658" t="s">
        <v>940</v>
      </c>
      <c r="C20658" t="s">
        <v>272</v>
      </c>
      <c r="D20658" t="s">
        <v>891</v>
      </c>
      <c r="E20658" t="s">
        <v>314</v>
      </c>
      <c r="F20658" t="s">
        <v>315</v>
      </c>
      <c r="G20658" t="s">
        <v>121</v>
      </c>
      <c r="H20658">
        <v>2966</v>
      </c>
      <c r="I20658" s="68" t="str">
        <f>VLOOKUP(E20658,Refs!$P$2:$R$29,3,FALSE)</f>
        <v>Y56</v>
      </c>
      <c r="J20658" s="68" t="str">
        <f>VLOOKUP(E20658,Refs!$P$2:$S$29,4,FALSE)</f>
        <v>London</v>
      </c>
      <c r="K20658" s="28">
        <f t="shared" si="652"/>
        <v>2966</v>
      </c>
    </row>
    <row r="20659" spans="1:11" x14ac:dyDescent="0.35">
      <c r="A20659" s="69">
        <f t="shared" si="651"/>
        <v>45992</v>
      </c>
      <c r="B20659" t="s">
        <v>940</v>
      </c>
      <c r="C20659" t="s">
        <v>272</v>
      </c>
      <c r="D20659" t="s">
        <v>891</v>
      </c>
      <c r="E20659" t="s">
        <v>314</v>
      </c>
      <c r="F20659" t="s">
        <v>315</v>
      </c>
      <c r="G20659" t="s">
        <v>122</v>
      </c>
      <c r="H20659">
        <v>9</v>
      </c>
      <c r="I20659" s="68" t="str">
        <f>VLOOKUP(E20659,Refs!$P$2:$R$29,3,FALSE)</f>
        <v>Y56</v>
      </c>
      <c r="J20659" s="68" t="str">
        <f>VLOOKUP(E20659,Refs!$P$2:$S$29,4,FALSE)</f>
        <v>London</v>
      </c>
      <c r="K20659" s="28">
        <f t="shared" si="652"/>
        <v>9</v>
      </c>
    </row>
    <row r="20660" spans="1:11" x14ac:dyDescent="0.35">
      <c r="A20660" s="69">
        <f t="shared" si="651"/>
        <v>45992</v>
      </c>
      <c r="B20660" t="s">
        <v>940</v>
      </c>
      <c r="C20660" t="s">
        <v>272</v>
      </c>
      <c r="D20660" t="s">
        <v>891</v>
      </c>
      <c r="E20660" t="s">
        <v>314</v>
      </c>
      <c r="F20660" t="s">
        <v>315</v>
      </c>
      <c r="G20660" t="s">
        <v>123</v>
      </c>
      <c r="H20660">
        <v>24</v>
      </c>
      <c r="I20660" s="68" t="str">
        <f>VLOOKUP(E20660,Refs!$P$2:$R$29,3,FALSE)</f>
        <v>Y56</v>
      </c>
      <c r="J20660" s="68" t="str">
        <f>VLOOKUP(E20660,Refs!$P$2:$S$29,4,FALSE)</f>
        <v>London</v>
      </c>
      <c r="K20660" s="28">
        <f t="shared" si="652"/>
        <v>24</v>
      </c>
    </row>
    <row r="20661" spans="1:11" x14ac:dyDescent="0.35">
      <c r="A20661" s="69">
        <f t="shared" si="651"/>
        <v>45992</v>
      </c>
      <c r="B20661" t="s">
        <v>940</v>
      </c>
      <c r="C20661" t="s">
        <v>272</v>
      </c>
      <c r="D20661" t="s">
        <v>891</v>
      </c>
      <c r="E20661" t="s">
        <v>314</v>
      </c>
      <c r="F20661" t="s">
        <v>315</v>
      </c>
      <c r="G20661" t="s">
        <v>124</v>
      </c>
      <c r="H20661">
        <v>1</v>
      </c>
      <c r="I20661" s="68" t="str">
        <f>VLOOKUP(E20661,Refs!$P$2:$R$29,3,FALSE)</f>
        <v>Y56</v>
      </c>
      <c r="J20661" s="68" t="str">
        <f>VLOOKUP(E20661,Refs!$P$2:$S$29,4,FALSE)</f>
        <v>London</v>
      </c>
      <c r="K20661" s="28">
        <f t="shared" si="652"/>
        <v>1</v>
      </c>
    </row>
    <row r="20662" spans="1:11" x14ac:dyDescent="0.35">
      <c r="A20662" s="69">
        <f t="shared" si="651"/>
        <v>45992</v>
      </c>
      <c r="B20662" t="s">
        <v>940</v>
      </c>
      <c r="C20662" t="s">
        <v>272</v>
      </c>
      <c r="D20662" t="s">
        <v>891</v>
      </c>
      <c r="E20662" t="s">
        <v>314</v>
      </c>
      <c r="F20662" t="s">
        <v>315</v>
      </c>
      <c r="G20662" t="s">
        <v>125</v>
      </c>
      <c r="H20662">
        <v>5654</v>
      </c>
      <c r="I20662" s="68" t="str">
        <f>VLOOKUP(E20662,Refs!$P$2:$R$29,3,FALSE)</f>
        <v>Y56</v>
      </c>
      <c r="J20662" s="68" t="str">
        <f>VLOOKUP(E20662,Refs!$P$2:$S$29,4,FALSE)</f>
        <v>London</v>
      </c>
      <c r="K20662" s="28">
        <f t="shared" si="652"/>
        <v>5654</v>
      </c>
    </row>
    <row r="20663" spans="1:11" x14ac:dyDescent="0.35">
      <c r="A20663" s="69">
        <f t="shared" si="651"/>
        <v>45992</v>
      </c>
      <c r="B20663" t="s">
        <v>940</v>
      </c>
      <c r="C20663" t="s">
        <v>272</v>
      </c>
      <c r="D20663" t="s">
        <v>891</v>
      </c>
      <c r="E20663" t="s">
        <v>314</v>
      </c>
      <c r="F20663" t="s">
        <v>315</v>
      </c>
      <c r="G20663" t="s">
        <v>126</v>
      </c>
      <c r="H20663">
        <v>4143</v>
      </c>
      <c r="I20663" s="68" t="str">
        <f>VLOOKUP(E20663,Refs!$P$2:$R$29,3,FALSE)</f>
        <v>Y56</v>
      </c>
      <c r="J20663" s="68" t="str">
        <f>VLOOKUP(E20663,Refs!$P$2:$S$29,4,FALSE)</f>
        <v>London</v>
      </c>
      <c r="K20663" s="28">
        <f t="shared" si="652"/>
        <v>4143</v>
      </c>
    </row>
    <row r="20664" spans="1:11" x14ac:dyDescent="0.35">
      <c r="A20664" s="69">
        <f t="shared" si="651"/>
        <v>45992</v>
      </c>
      <c r="B20664" t="s">
        <v>940</v>
      </c>
      <c r="C20664" t="s">
        <v>272</v>
      </c>
      <c r="D20664" t="s">
        <v>891</v>
      </c>
      <c r="E20664" t="s">
        <v>314</v>
      </c>
      <c r="F20664" t="s">
        <v>315</v>
      </c>
      <c r="G20664" t="s">
        <v>127</v>
      </c>
      <c r="H20664">
        <v>1706</v>
      </c>
      <c r="I20664" s="68" t="str">
        <f>VLOOKUP(E20664,Refs!$P$2:$R$29,3,FALSE)</f>
        <v>Y56</v>
      </c>
      <c r="J20664" s="68" t="str">
        <f>VLOOKUP(E20664,Refs!$P$2:$S$29,4,FALSE)</f>
        <v>London</v>
      </c>
      <c r="K20664" s="28">
        <f t="shared" si="652"/>
        <v>1706</v>
      </c>
    </row>
    <row r="20665" spans="1:11" x14ac:dyDescent="0.35">
      <c r="A20665" s="69">
        <f t="shared" si="651"/>
        <v>45992</v>
      </c>
      <c r="B20665" t="s">
        <v>940</v>
      </c>
      <c r="C20665" t="s">
        <v>272</v>
      </c>
      <c r="D20665" t="s">
        <v>891</v>
      </c>
      <c r="E20665" t="s">
        <v>314</v>
      </c>
      <c r="F20665" t="s">
        <v>315</v>
      </c>
      <c r="G20665" t="s">
        <v>128</v>
      </c>
      <c r="H20665">
        <v>36</v>
      </c>
      <c r="I20665" s="68" t="str">
        <f>VLOOKUP(E20665,Refs!$P$2:$R$29,3,FALSE)</f>
        <v>Y56</v>
      </c>
      <c r="J20665" s="68" t="str">
        <f>VLOOKUP(E20665,Refs!$P$2:$S$29,4,FALSE)</f>
        <v>London</v>
      </c>
      <c r="K20665" s="28">
        <f t="shared" si="652"/>
        <v>36</v>
      </c>
    </row>
    <row r="20666" spans="1:11" x14ac:dyDescent="0.35">
      <c r="A20666" s="69">
        <f t="shared" si="651"/>
        <v>45992</v>
      </c>
      <c r="B20666" t="s">
        <v>940</v>
      </c>
      <c r="C20666" t="s">
        <v>272</v>
      </c>
      <c r="D20666" t="s">
        <v>891</v>
      </c>
      <c r="E20666" t="s">
        <v>314</v>
      </c>
      <c r="F20666" t="s">
        <v>315</v>
      </c>
      <c r="G20666" t="s">
        <v>129</v>
      </c>
      <c r="H20666">
        <v>509</v>
      </c>
      <c r="I20666" s="68" t="str">
        <f>VLOOKUP(E20666,Refs!$P$2:$R$29,3,FALSE)</f>
        <v>Y56</v>
      </c>
      <c r="J20666" s="68" t="str">
        <f>VLOOKUP(E20666,Refs!$P$2:$S$29,4,FALSE)</f>
        <v>London</v>
      </c>
      <c r="K20666" s="28">
        <f t="shared" si="652"/>
        <v>509</v>
      </c>
    </row>
    <row r="20667" spans="1:11" x14ac:dyDescent="0.35">
      <c r="A20667" s="69">
        <f t="shared" si="651"/>
        <v>45992</v>
      </c>
      <c r="B20667" t="s">
        <v>940</v>
      </c>
      <c r="C20667" t="s">
        <v>272</v>
      </c>
      <c r="D20667" t="s">
        <v>891</v>
      </c>
      <c r="E20667" t="s">
        <v>314</v>
      </c>
      <c r="F20667" t="s">
        <v>315</v>
      </c>
      <c r="G20667" t="s">
        <v>130</v>
      </c>
      <c r="H20667">
        <v>96</v>
      </c>
      <c r="I20667" s="68" t="str">
        <f>VLOOKUP(E20667,Refs!$P$2:$R$29,3,FALSE)</f>
        <v>Y56</v>
      </c>
      <c r="J20667" s="68" t="str">
        <f>VLOOKUP(E20667,Refs!$P$2:$S$29,4,FALSE)</f>
        <v>London</v>
      </c>
      <c r="K20667" s="28">
        <f t="shared" si="652"/>
        <v>96</v>
      </c>
    </row>
    <row r="20668" spans="1:11" x14ac:dyDescent="0.35">
      <c r="A20668" s="69">
        <f t="shared" si="651"/>
        <v>45992</v>
      </c>
      <c r="B20668" t="s">
        <v>940</v>
      </c>
      <c r="C20668" t="s">
        <v>272</v>
      </c>
      <c r="D20668" t="s">
        <v>891</v>
      </c>
      <c r="E20668" t="s">
        <v>314</v>
      </c>
      <c r="F20668" t="s">
        <v>315</v>
      </c>
      <c r="G20668" t="s">
        <v>131</v>
      </c>
      <c r="H20668">
        <v>3458</v>
      </c>
      <c r="I20668" s="68" t="str">
        <f>VLOOKUP(E20668,Refs!$P$2:$R$29,3,FALSE)</f>
        <v>Y56</v>
      </c>
      <c r="J20668" s="68" t="str">
        <f>VLOOKUP(E20668,Refs!$P$2:$S$29,4,FALSE)</f>
        <v>London</v>
      </c>
      <c r="K20668" s="28">
        <f t="shared" si="652"/>
        <v>3458</v>
      </c>
    </row>
    <row r="20669" spans="1:11" x14ac:dyDescent="0.35">
      <c r="A20669" s="69">
        <f t="shared" si="651"/>
        <v>45992</v>
      </c>
      <c r="B20669" t="s">
        <v>940</v>
      </c>
      <c r="C20669" t="s">
        <v>272</v>
      </c>
      <c r="D20669" t="s">
        <v>891</v>
      </c>
      <c r="E20669" t="s">
        <v>314</v>
      </c>
      <c r="F20669" t="s">
        <v>315</v>
      </c>
      <c r="G20669" t="s">
        <v>132</v>
      </c>
      <c r="H20669">
        <v>2352</v>
      </c>
      <c r="I20669" s="68" t="str">
        <f>VLOOKUP(E20669,Refs!$P$2:$R$29,3,FALSE)</f>
        <v>Y56</v>
      </c>
      <c r="J20669" s="68" t="str">
        <f>VLOOKUP(E20669,Refs!$P$2:$S$29,4,FALSE)</f>
        <v>London</v>
      </c>
      <c r="K20669" s="28">
        <f t="shared" si="652"/>
        <v>2352</v>
      </c>
    </row>
    <row r="20670" spans="1:11" x14ac:dyDescent="0.35">
      <c r="A20670" s="69">
        <f t="shared" si="651"/>
        <v>45992</v>
      </c>
      <c r="B20670" t="s">
        <v>940</v>
      </c>
      <c r="C20670" t="s">
        <v>272</v>
      </c>
      <c r="D20670" t="s">
        <v>891</v>
      </c>
      <c r="E20670" t="s">
        <v>314</v>
      </c>
      <c r="F20670" t="s">
        <v>315</v>
      </c>
      <c r="G20670" t="s">
        <v>133</v>
      </c>
      <c r="H20670">
        <v>1963</v>
      </c>
      <c r="I20670" s="68" t="str">
        <f>VLOOKUP(E20670,Refs!$P$2:$R$29,3,FALSE)</f>
        <v>Y56</v>
      </c>
      <c r="J20670" s="68" t="str">
        <f>VLOOKUP(E20670,Refs!$P$2:$S$29,4,FALSE)</f>
        <v>London</v>
      </c>
      <c r="K20670" s="28">
        <f t="shared" si="652"/>
        <v>1963</v>
      </c>
    </row>
    <row r="20671" spans="1:11" x14ac:dyDescent="0.35">
      <c r="A20671" s="69">
        <f t="shared" si="651"/>
        <v>45992</v>
      </c>
      <c r="B20671" t="s">
        <v>940</v>
      </c>
      <c r="C20671" t="s">
        <v>272</v>
      </c>
      <c r="D20671" t="s">
        <v>891</v>
      </c>
      <c r="E20671" t="s">
        <v>314</v>
      </c>
      <c r="F20671" t="s">
        <v>315</v>
      </c>
      <c r="G20671" t="s">
        <v>134</v>
      </c>
      <c r="H20671">
        <v>1181</v>
      </c>
      <c r="I20671" s="68" t="str">
        <f>VLOOKUP(E20671,Refs!$P$2:$R$29,3,FALSE)</f>
        <v>Y56</v>
      </c>
      <c r="J20671" s="68" t="str">
        <f>VLOOKUP(E20671,Refs!$P$2:$S$29,4,FALSE)</f>
        <v>London</v>
      </c>
      <c r="K20671" s="28">
        <f t="shared" si="652"/>
        <v>1181</v>
      </c>
    </row>
    <row r="20672" spans="1:11" x14ac:dyDescent="0.35">
      <c r="A20672" s="69">
        <f t="shared" si="651"/>
        <v>45992</v>
      </c>
      <c r="B20672" t="s">
        <v>940</v>
      </c>
      <c r="C20672" t="s">
        <v>272</v>
      </c>
      <c r="D20672" t="s">
        <v>891</v>
      </c>
      <c r="E20672" t="s">
        <v>314</v>
      </c>
      <c r="F20672" t="s">
        <v>315</v>
      </c>
      <c r="G20672" t="s">
        <v>135</v>
      </c>
      <c r="H20672">
        <v>137</v>
      </c>
      <c r="I20672" s="68" t="str">
        <f>VLOOKUP(E20672,Refs!$P$2:$R$29,3,FALSE)</f>
        <v>Y56</v>
      </c>
      <c r="J20672" s="68" t="str">
        <f>VLOOKUP(E20672,Refs!$P$2:$S$29,4,FALSE)</f>
        <v>London</v>
      </c>
      <c r="K20672" s="28">
        <f t="shared" si="652"/>
        <v>137</v>
      </c>
    </row>
    <row r="20673" spans="1:11" x14ac:dyDescent="0.35">
      <c r="A20673" s="69">
        <f t="shared" si="651"/>
        <v>45992</v>
      </c>
      <c r="B20673" t="s">
        <v>940</v>
      </c>
      <c r="C20673" t="s">
        <v>272</v>
      </c>
      <c r="D20673" t="s">
        <v>891</v>
      </c>
      <c r="E20673" t="s">
        <v>314</v>
      </c>
      <c r="F20673" t="s">
        <v>315</v>
      </c>
      <c r="G20673" t="s">
        <v>136</v>
      </c>
      <c r="H20673">
        <v>62</v>
      </c>
      <c r="I20673" s="68" t="str">
        <f>VLOOKUP(E20673,Refs!$P$2:$R$29,3,FALSE)</f>
        <v>Y56</v>
      </c>
      <c r="J20673" s="68" t="str">
        <f>VLOOKUP(E20673,Refs!$P$2:$S$29,4,FALSE)</f>
        <v>London</v>
      </c>
      <c r="K20673" s="28">
        <f t="shared" si="652"/>
        <v>62</v>
      </c>
    </row>
    <row r="20674" spans="1:11" x14ac:dyDescent="0.35">
      <c r="A20674" s="69">
        <f t="shared" si="651"/>
        <v>45992</v>
      </c>
      <c r="B20674" t="s">
        <v>940</v>
      </c>
      <c r="C20674" t="s">
        <v>272</v>
      </c>
      <c r="D20674" t="s">
        <v>891</v>
      </c>
      <c r="E20674" t="s">
        <v>314</v>
      </c>
      <c r="F20674" t="s">
        <v>315</v>
      </c>
      <c r="G20674" t="s">
        <v>137</v>
      </c>
      <c r="H20674">
        <v>2</v>
      </c>
      <c r="I20674" s="68" t="str">
        <f>VLOOKUP(E20674,Refs!$P$2:$R$29,3,FALSE)</f>
        <v>Y56</v>
      </c>
      <c r="J20674" s="68" t="str">
        <f>VLOOKUP(E20674,Refs!$P$2:$S$29,4,FALSE)</f>
        <v>London</v>
      </c>
      <c r="K20674" s="28">
        <f t="shared" si="652"/>
        <v>2</v>
      </c>
    </row>
    <row r="20675" spans="1:11" x14ac:dyDescent="0.35">
      <c r="A20675" s="69">
        <f t="shared" ref="A20675:A20738" si="653">DATEVALUE(RIGHT(B20675,8))</f>
        <v>45992</v>
      </c>
      <c r="B20675" t="s">
        <v>940</v>
      </c>
      <c r="C20675" t="s">
        <v>272</v>
      </c>
      <c r="D20675" t="s">
        <v>891</v>
      </c>
      <c r="E20675" t="s">
        <v>314</v>
      </c>
      <c r="F20675" t="s">
        <v>315</v>
      </c>
      <c r="G20675" t="s">
        <v>138</v>
      </c>
      <c r="H20675">
        <v>0</v>
      </c>
      <c r="I20675" s="68" t="str">
        <f>VLOOKUP(E20675,Refs!$P$2:$R$29,3,FALSE)</f>
        <v>Y56</v>
      </c>
      <c r="J20675" s="68" t="str">
        <f>VLOOKUP(E20675,Refs!$P$2:$S$29,4,FALSE)</f>
        <v>London</v>
      </c>
      <c r="K20675" s="28" t="str">
        <f t="shared" si="652"/>
        <v/>
      </c>
    </row>
    <row r="20676" spans="1:11" x14ac:dyDescent="0.35">
      <c r="A20676" s="69">
        <f t="shared" si="653"/>
        <v>45992</v>
      </c>
      <c r="B20676" t="s">
        <v>940</v>
      </c>
      <c r="C20676" t="s">
        <v>272</v>
      </c>
      <c r="D20676" t="s">
        <v>891</v>
      </c>
      <c r="E20676" t="s">
        <v>314</v>
      </c>
      <c r="F20676" t="s">
        <v>315</v>
      </c>
      <c r="G20676" t="s">
        <v>139</v>
      </c>
      <c r="H20676">
        <v>106</v>
      </c>
      <c r="I20676" s="68" t="str">
        <f>VLOOKUP(E20676,Refs!$P$2:$R$29,3,FALSE)</f>
        <v>Y56</v>
      </c>
      <c r="J20676" s="68" t="str">
        <f>VLOOKUP(E20676,Refs!$P$2:$S$29,4,FALSE)</f>
        <v>London</v>
      </c>
      <c r="K20676" s="28">
        <f t="shared" si="652"/>
        <v>106</v>
      </c>
    </row>
    <row r="20677" spans="1:11" x14ac:dyDescent="0.35">
      <c r="A20677" s="69">
        <f t="shared" si="653"/>
        <v>45992</v>
      </c>
      <c r="B20677" t="s">
        <v>940</v>
      </c>
      <c r="C20677" t="s">
        <v>272</v>
      </c>
      <c r="D20677" t="s">
        <v>891</v>
      </c>
      <c r="E20677" t="s">
        <v>314</v>
      </c>
      <c r="F20677" t="s">
        <v>315</v>
      </c>
      <c r="G20677" t="s">
        <v>140</v>
      </c>
      <c r="H20677">
        <v>58</v>
      </c>
      <c r="I20677" s="68" t="str">
        <f>VLOOKUP(E20677,Refs!$P$2:$R$29,3,FALSE)</f>
        <v>Y56</v>
      </c>
      <c r="J20677" s="68" t="str">
        <f>VLOOKUP(E20677,Refs!$P$2:$S$29,4,FALSE)</f>
        <v>London</v>
      </c>
      <c r="K20677" s="28">
        <f t="shared" si="652"/>
        <v>58</v>
      </c>
    </row>
    <row r="20678" spans="1:11" x14ac:dyDescent="0.35">
      <c r="A20678" s="69">
        <f t="shared" si="653"/>
        <v>45992</v>
      </c>
      <c r="B20678" t="s">
        <v>940</v>
      </c>
      <c r="C20678" t="s">
        <v>272</v>
      </c>
      <c r="D20678" t="s">
        <v>891</v>
      </c>
      <c r="E20678" t="s">
        <v>314</v>
      </c>
      <c r="F20678" t="s">
        <v>315</v>
      </c>
      <c r="G20678" t="s">
        <v>728</v>
      </c>
      <c r="H20678">
        <v>86</v>
      </c>
      <c r="I20678" s="68" t="str">
        <f>VLOOKUP(E20678,Refs!$P$2:$R$29,3,FALSE)</f>
        <v>Y56</v>
      </c>
      <c r="J20678" s="68" t="str">
        <f>VLOOKUP(E20678,Refs!$P$2:$S$29,4,FALSE)</f>
        <v>London</v>
      </c>
      <c r="K20678" s="28">
        <f t="shared" si="652"/>
        <v>86</v>
      </c>
    </row>
    <row r="20679" spans="1:11" x14ac:dyDescent="0.35">
      <c r="A20679" s="69">
        <f t="shared" si="653"/>
        <v>45992</v>
      </c>
      <c r="B20679" t="s">
        <v>940</v>
      </c>
      <c r="C20679" t="s">
        <v>272</v>
      </c>
      <c r="D20679" t="s">
        <v>891</v>
      </c>
      <c r="E20679" t="s">
        <v>314</v>
      </c>
      <c r="F20679" t="s">
        <v>315</v>
      </c>
      <c r="G20679" t="s">
        <v>727</v>
      </c>
      <c r="H20679">
        <v>1</v>
      </c>
      <c r="I20679" s="68" t="str">
        <f>VLOOKUP(E20679,Refs!$P$2:$R$29,3,FALSE)</f>
        <v>Y56</v>
      </c>
      <c r="J20679" s="68" t="str">
        <f>VLOOKUP(E20679,Refs!$P$2:$S$29,4,FALSE)</f>
        <v>London</v>
      </c>
      <c r="K20679" s="28">
        <f t="shared" si="652"/>
        <v>1</v>
      </c>
    </row>
    <row r="20680" spans="1:11" x14ac:dyDescent="0.35">
      <c r="A20680" s="69">
        <f t="shared" si="653"/>
        <v>45992</v>
      </c>
      <c r="B20680" t="s">
        <v>940</v>
      </c>
      <c r="C20680" t="s">
        <v>272</v>
      </c>
      <c r="D20680" t="s">
        <v>891</v>
      </c>
      <c r="E20680" t="s">
        <v>314</v>
      </c>
      <c r="F20680" t="s">
        <v>315</v>
      </c>
      <c r="G20680" t="s">
        <v>730</v>
      </c>
      <c r="H20680">
        <v>60</v>
      </c>
      <c r="I20680" s="68" t="str">
        <f>VLOOKUP(E20680,Refs!$P$2:$R$29,3,FALSE)</f>
        <v>Y56</v>
      </c>
      <c r="J20680" s="68" t="str">
        <f>VLOOKUP(E20680,Refs!$P$2:$S$29,4,FALSE)</f>
        <v>London</v>
      </c>
      <c r="K20680" s="28">
        <f t="shared" si="652"/>
        <v>60</v>
      </c>
    </row>
    <row r="20681" spans="1:11" x14ac:dyDescent="0.35">
      <c r="A20681" s="69">
        <f t="shared" si="653"/>
        <v>45992</v>
      </c>
      <c r="B20681" t="s">
        <v>940</v>
      </c>
      <c r="C20681" t="s">
        <v>272</v>
      </c>
      <c r="D20681" t="s">
        <v>891</v>
      </c>
      <c r="E20681" t="s">
        <v>314</v>
      </c>
      <c r="F20681" t="s">
        <v>315</v>
      </c>
      <c r="G20681" t="s">
        <v>729</v>
      </c>
      <c r="H20681">
        <v>14</v>
      </c>
      <c r="I20681" s="68" t="str">
        <f>VLOOKUP(E20681,Refs!$P$2:$R$29,3,FALSE)</f>
        <v>Y56</v>
      </c>
      <c r="J20681" s="68" t="str">
        <f>VLOOKUP(E20681,Refs!$P$2:$S$29,4,FALSE)</f>
        <v>London</v>
      </c>
      <c r="K20681" s="28">
        <f t="shared" si="652"/>
        <v>14</v>
      </c>
    </row>
    <row r="20682" spans="1:11" x14ac:dyDescent="0.35">
      <c r="A20682" s="69">
        <f t="shared" si="653"/>
        <v>45992</v>
      </c>
      <c r="B20682" t="s">
        <v>940</v>
      </c>
      <c r="C20682" t="s">
        <v>272</v>
      </c>
      <c r="D20682" t="s">
        <v>891</v>
      </c>
      <c r="E20682" t="s">
        <v>316</v>
      </c>
      <c r="F20682" t="s">
        <v>317</v>
      </c>
      <c r="G20682" t="s">
        <v>10</v>
      </c>
      <c r="H20682">
        <v>59295</v>
      </c>
      <c r="I20682" s="68" t="str">
        <f>VLOOKUP(E20682,Refs!$P$2:$R$29,3,FALSE)</f>
        <v>Y56</v>
      </c>
      <c r="J20682" s="68" t="str">
        <f>VLOOKUP(E20682,Refs!$P$2:$S$29,4,FALSE)</f>
        <v>London</v>
      </c>
      <c r="K20682" s="28">
        <f t="shared" si="652"/>
        <v>59295</v>
      </c>
    </row>
    <row r="20683" spans="1:11" x14ac:dyDescent="0.35">
      <c r="A20683" s="69">
        <f t="shared" si="653"/>
        <v>45992</v>
      </c>
      <c r="B20683" t="s">
        <v>940</v>
      </c>
      <c r="C20683" t="s">
        <v>272</v>
      </c>
      <c r="D20683" t="s">
        <v>891</v>
      </c>
      <c r="E20683" t="s">
        <v>316</v>
      </c>
      <c r="F20683" t="s">
        <v>317</v>
      </c>
      <c r="G20683" t="s">
        <v>69</v>
      </c>
      <c r="H20683">
        <v>4668</v>
      </c>
      <c r="I20683" s="68" t="str">
        <f>VLOOKUP(E20683,Refs!$P$2:$R$29,3,FALSE)</f>
        <v>Y56</v>
      </c>
      <c r="J20683" s="68" t="str">
        <f>VLOOKUP(E20683,Refs!$P$2:$S$29,4,FALSE)</f>
        <v>London</v>
      </c>
      <c r="K20683" s="28">
        <f t="shared" si="652"/>
        <v>4668</v>
      </c>
    </row>
    <row r="20684" spans="1:11" x14ac:dyDescent="0.35">
      <c r="A20684" s="69">
        <f t="shared" si="653"/>
        <v>45992</v>
      </c>
      <c r="B20684" t="s">
        <v>940</v>
      </c>
      <c r="C20684" t="s">
        <v>272</v>
      </c>
      <c r="D20684" t="s">
        <v>891</v>
      </c>
      <c r="E20684" t="s">
        <v>316</v>
      </c>
      <c r="F20684" t="s">
        <v>317</v>
      </c>
      <c r="G20684" t="s">
        <v>20</v>
      </c>
      <c r="H20684">
        <v>56171</v>
      </c>
      <c r="I20684" s="68" t="str">
        <f>VLOOKUP(E20684,Refs!$P$2:$R$29,3,FALSE)</f>
        <v>Y56</v>
      </c>
      <c r="J20684" s="68" t="str">
        <f>VLOOKUP(E20684,Refs!$P$2:$S$29,4,FALSE)</f>
        <v>London</v>
      </c>
      <c r="K20684" s="28">
        <f t="shared" si="652"/>
        <v>56171</v>
      </c>
    </row>
    <row r="20685" spans="1:11" x14ac:dyDescent="0.35">
      <c r="A20685" s="69">
        <f t="shared" si="653"/>
        <v>45992</v>
      </c>
      <c r="B20685" t="s">
        <v>940</v>
      </c>
      <c r="C20685" t="s">
        <v>272</v>
      </c>
      <c r="D20685" t="s">
        <v>891</v>
      </c>
      <c r="E20685" t="s">
        <v>316</v>
      </c>
      <c r="F20685" t="s">
        <v>317</v>
      </c>
      <c r="G20685" t="s">
        <v>23</v>
      </c>
      <c r="H20685">
        <v>44755</v>
      </c>
      <c r="I20685" s="68" t="str">
        <f>VLOOKUP(E20685,Refs!$P$2:$R$29,3,FALSE)</f>
        <v>Y56</v>
      </c>
      <c r="J20685" s="68" t="str">
        <f>VLOOKUP(E20685,Refs!$P$2:$S$29,4,FALSE)</f>
        <v>London</v>
      </c>
      <c r="K20685" s="28">
        <f t="shared" si="652"/>
        <v>44755</v>
      </c>
    </row>
    <row r="20686" spans="1:11" x14ac:dyDescent="0.35">
      <c r="A20686" s="69">
        <f t="shared" si="653"/>
        <v>45992</v>
      </c>
      <c r="B20686" t="s">
        <v>940</v>
      </c>
      <c r="C20686" t="s">
        <v>272</v>
      </c>
      <c r="D20686" t="s">
        <v>891</v>
      </c>
      <c r="E20686" t="s">
        <v>316</v>
      </c>
      <c r="F20686" t="s">
        <v>317</v>
      </c>
      <c r="G20686" t="s">
        <v>19</v>
      </c>
      <c r="H20686">
        <v>1520</v>
      </c>
      <c r="I20686" s="68" t="str">
        <f>VLOOKUP(E20686,Refs!$P$2:$R$29,3,FALSE)</f>
        <v>Y56</v>
      </c>
      <c r="J20686" s="68" t="str">
        <f>VLOOKUP(E20686,Refs!$P$2:$S$29,4,FALSE)</f>
        <v>London</v>
      </c>
      <c r="K20686" s="28">
        <f t="shared" si="652"/>
        <v>1520</v>
      </c>
    </row>
    <row r="20687" spans="1:11" x14ac:dyDescent="0.35">
      <c r="A20687" s="69">
        <f t="shared" si="653"/>
        <v>45992</v>
      </c>
      <c r="B20687" t="s">
        <v>940</v>
      </c>
      <c r="C20687" t="s">
        <v>272</v>
      </c>
      <c r="D20687" t="s">
        <v>891</v>
      </c>
      <c r="E20687" t="s">
        <v>316</v>
      </c>
      <c r="F20687" t="s">
        <v>317</v>
      </c>
      <c r="G20687" t="s">
        <v>21</v>
      </c>
      <c r="H20687">
        <v>1251928</v>
      </c>
      <c r="I20687" s="68" t="str">
        <f>VLOOKUP(E20687,Refs!$P$2:$R$29,3,FALSE)</f>
        <v>Y56</v>
      </c>
      <c r="J20687" s="68" t="str">
        <f>VLOOKUP(E20687,Refs!$P$2:$S$29,4,FALSE)</f>
        <v>London</v>
      </c>
      <c r="K20687" s="28">
        <f t="shared" si="652"/>
        <v>1251928</v>
      </c>
    </row>
    <row r="20688" spans="1:11" x14ac:dyDescent="0.35">
      <c r="A20688" s="69">
        <f t="shared" si="653"/>
        <v>45992</v>
      </c>
      <c r="B20688" t="s">
        <v>940</v>
      </c>
      <c r="C20688" t="s">
        <v>272</v>
      </c>
      <c r="D20688" t="s">
        <v>891</v>
      </c>
      <c r="E20688" t="s">
        <v>316</v>
      </c>
      <c r="F20688" t="s">
        <v>317</v>
      </c>
      <c r="G20688" t="s">
        <v>70</v>
      </c>
      <c r="H20688">
        <v>131</v>
      </c>
      <c r="I20688" s="68" t="str">
        <f>VLOOKUP(E20688,Refs!$P$2:$R$29,3,FALSE)</f>
        <v>Y56</v>
      </c>
      <c r="J20688" s="68" t="str">
        <f>VLOOKUP(E20688,Refs!$P$2:$S$29,4,FALSE)</f>
        <v>London</v>
      </c>
      <c r="K20688" s="28">
        <f t="shared" si="652"/>
        <v>131</v>
      </c>
    </row>
    <row r="20689" spans="1:11" x14ac:dyDescent="0.35">
      <c r="A20689" s="69">
        <f t="shared" si="653"/>
        <v>45992</v>
      </c>
      <c r="B20689" t="s">
        <v>940</v>
      </c>
      <c r="C20689" t="s">
        <v>272</v>
      </c>
      <c r="D20689" t="s">
        <v>891</v>
      </c>
      <c r="E20689" t="s">
        <v>316</v>
      </c>
      <c r="F20689" t="s">
        <v>317</v>
      </c>
      <c r="G20689" t="s">
        <v>71</v>
      </c>
      <c r="H20689">
        <v>400</v>
      </c>
      <c r="I20689" s="68" t="str">
        <f>VLOOKUP(E20689,Refs!$P$2:$R$29,3,FALSE)</f>
        <v>Y56</v>
      </c>
      <c r="J20689" s="68" t="str">
        <f>VLOOKUP(E20689,Refs!$P$2:$S$29,4,FALSE)</f>
        <v>London</v>
      </c>
      <c r="K20689" s="28">
        <f t="shared" si="652"/>
        <v>400</v>
      </c>
    </row>
    <row r="20690" spans="1:11" x14ac:dyDescent="0.35">
      <c r="A20690" s="69">
        <f t="shared" si="653"/>
        <v>45992</v>
      </c>
      <c r="B20690" t="s">
        <v>940</v>
      </c>
      <c r="C20690" t="s">
        <v>272</v>
      </c>
      <c r="D20690" t="s">
        <v>891</v>
      </c>
      <c r="E20690" t="s">
        <v>316</v>
      </c>
      <c r="F20690" t="s">
        <v>317</v>
      </c>
      <c r="G20690" t="s">
        <v>72</v>
      </c>
      <c r="H20690">
        <v>62651</v>
      </c>
      <c r="I20690" s="68" t="str">
        <f>VLOOKUP(E20690,Refs!$P$2:$R$29,3,FALSE)</f>
        <v>Y56</v>
      </c>
      <c r="J20690" s="68" t="str">
        <f>VLOOKUP(E20690,Refs!$P$2:$S$29,4,FALSE)</f>
        <v>London</v>
      </c>
      <c r="K20690" s="28">
        <f t="shared" si="652"/>
        <v>62651</v>
      </c>
    </row>
    <row r="20691" spans="1:11" x14ac:dyDescent="0.35">
      <c r="A20691" s="69">
        <f t="shared" si="653"/>
        <v>45992</v>
      </c>
      <c r="B20691" t="s">
        <v>940</v>
      </c>
      <c r="C20691" t="s">
        <v>272</v>
      </c>
      <c r="D20691" t="s">
        <v>891</v>
      </c>
      <c r="E20691" t="s">
        <v>316</v>
      </c>
      <c r="F20691" t="s">
        <v>317</v>
      </c>
      <c r="G20691" t="s">
        <v>73</v>
      </c>
      <c r="H20691">
        <v>14031</v>
      </c>
      <c r="I20691" s="68" t="str">
        <f>VLOOKUP(E20691,Refs!$P$2:$R$29,3,FALSE)</f>
        <v>Y56</v>
      </c>
      <c r="J20691" s="68" t="str">
        <f>VLOOKUP(E20691,Refs!$P$2:$S$29,4,FALSE)</f>
        <v>London</v>
      </c>
      <c r="K20691" s="28">
        <f t="shared" si="652"/>
        <v>14031</v>
      </c>
    </row>
    <row r="20692" spans="1:11" x14ac:dyDescent="0.35">
      <c r="A20692" s="69">
        <f t="shared" si="653"/>
        <v>45992</v>
      </c>
      <c r="B20692" t="s">
        <v>940</v>
      </c>
      <c r="C20692" t="s">
        <v>272</v>
      </c>
      <c r="D20692" t="s">
        <v>891</v>
      </c>
      <c r="E20692" t="s">
        <v>316</v>
      </c>
      <c r="F20692" t="s">
        <v>317</v>
      </c>
      <c r="G20692" t="s">
        <v>74</v>
      </c>
      <c r="H20692">
        <v>85781573</v>
      </c>
      <c r="I20692" s="68" t="str">
        <f>VLOOKUP(E20692,Refs!$P$2:$R$29,3,FALSE)</f>
        <v>Y56</v>
      </c>
      <c r="J20692" s="68" t="str">
        <f>VLOOKUP(E20692,Refs!$P$2:$S$29,4,FALSE)</f>
        <v>London</v>
      </c>
      <c r="K20692" s="28">
        <f t="shared" si="652"/>
        <v>85781573</v>
      </c>
    </row>
    <row r="20693" spans="1:11" x14ac:dyDescent="0.35">
      <c r="A20693" s="69">
        <f t="shared" si="653"/>
        <v>45992</v>
      </c>
      <c r="B20693" t="s">
        <v>940</v>
      </c>
      <c r="C20693" t="s">
        <v>272</v>
      </c>
      <c r="D20693" t="s">
        <v>891</v>
      </c>
      <c r="E20693" t="s">
        <v>316</v>
      </c>
      <c r="F20693" t="s">
        <v>317</v>
      </c>
      <c r="G20693" t="s">
        <v>26</v>
      </c>
      <c r="H20693">
        <v>54540</v>
      </c>
      <c r="I20693" s="68" t="str">
        <f>VLOOKUP(E20693,Refs!$P$2:$R$29,3,FALSE)</f>
        <v>Y56</v>
      </c>
      <c r="J20693" s="68" t="str">
        <f>VLOOKUP(E20693,Refs!$P$2:$S$29,4,FALSE)</f>
        <v>London</v>
      </c>
      <c r="K20693" s="28">
        <f t="shared" si="652"/>
        <v>54540</v>
      </c>
    </row>
    <row r="20694" spans="1:11" x14ac:dyDescent="0.35">
      <c r="A20694" s="69">
        <f t="shared" si="653"/>
        <v>45992</v>
      </c>
      <c r="B20694" t="s">
        <v>940</v>
      </c>
      <c r="C20694" t="s">
        <v>272</v>
      </c>
      <c r="D20694" t="s">
        <v>891</v>
      </c>
      <c r="E20694" t="s">
        <v>316</v>
      </c>
      <c r="F20694" t="s">
        <v>317</v>
      </c>
      <c r="G20694" t="s">
        <v>75</v>
      </c>
      <c r="H20694">
        <v>1471</v>
      </c>
      <c r="I20694" s="68" t="str">
        <f>VLOOKUP(E20694,Refs!$P$2:$R$29,3,FALSE)</f>
        <v>Y56</v>
      </c>
      <c r="J20694" s="68" t="str">
        <f>VLOOKUP(E20694,Refs!$P$2:$S$29,4,FALSE)</f>
        <v>London</v>
      </c>
      <c r="K20694" s="28">
        <f t="shared" si="652"/>
        <v>1471</v>
      </c>
    </row>
    <row r="20695" spans="1:11" x14ac:dyDescent="0.35">
      <c r="A20695" s="69">
        <f t="shared" si="653"/>
        <v>45992</v>
      </c>
      <c r="B20695" t="s">
        <v>940</v>
      </c>
      <c r="C20695" t="s">
        <v>272</v>
      </c>
      <c r="D20695" t="s">
        <v>891</v>
      </c>
      <c r="E20695" t="s">
        <v>316</v>
      </c>
      <c r="F20695" t="s">
        <v>317</v>
      </c>
      <c r="G20695" t="s">
        <v>76</v>
      </c>
      <c r="H20695">
        <v>29993</v>
      </c>
      <c r="I20695" s="68" t="str">
        <f>VLOOKUP(E20695,Refs!$P$2:$R$29,3,FALSE)</f>
        <v>Y56</v>
      </c>
      <c r="J20695" s="68" t="str">
        <f>VLOOKUP(E20695,Refs!$P$2:$S$29,4,FALSE)</f>
        <v>London</v>
      </c>
      <c r="K20695" s="28">
        <f t="shared" si="652"/>
        <v>29993</v>
      </c>
    </row>
    <row r="20696" spans="1:11" x14ac:dyDescent="0.35">
      <c r="A20696" s="69">
        <f t="shared" si="653"/>
        <v>45992</v>
      </c>
      <c r="B20696" t="s">
        <v>940</v>
      </c>
      <c r="C20696" t="s">
        <v>272</v>
      </c>
      <c r="D20696" t="s">
        <v>891</v>
      </c>
      <c r="E20696" t="s">
        <v>316</v>
      </c>
      <c r="F20696" t="s">
        <v>317</v>
      </c>
      <c r="G20696" t="s">
        <v>77</v>
      </c>
      <c r="H20696">
        <v>5288</v>
      </c>
      <c r="I20696" s="68" t="str">
        <f>VLOOKUP(E20696,Refs!$P$2:$R$29,3,FALSE)</f>
        <v>Y56</v>
      </c>
      <c r="J20696" s="68" t="str">
        <f>VLOOKUP(E20696,Refs!$P$2:$S$29,4,FALSE)</f>
        <v>London</v>
      </c>
      <c r="K20696" s="28">
        <f t="shared" si="652"/>
        <v>5288</v>
      </c>
    </row>
    <row r="20697" spans="1:11" x14ac:dyDescent="0.35">
      <c r="A20697" s="69">
        <f t="shared" si="653"/>
        <v>45992</v>
      </c>
      <c r="B20697" t="s">
        <v>940</v>
      </c>
      <c r="C20697" t="s">
        <v>272</v>
      </c>
      <c r="D20697" t="s">
        <v>891</v>
      </c>
      <c r="E20697" t="s">
        <v>316</v>
      </c>
      <c r="F20697" t="s">
        <v>317</v>
      </c>
      <c r="G20697" t="s">
        <v>78</v>
      </c>
      <c r="H20697">
        <v>15260</v>
      </c>
      <c r="I20697" s="68" t="str">
        <f>VLOOKUP(E20697,Refs!$P$2:$R$29,3,FALSE)</f>
        <v>Y56</v>
      </c>
      <c r="J20697" s="68" t="str">
        <f>VLOOKUP(E20697,Refs!$P$2:$S$29,4,FALSE)</f>
        <v>London</v>
      </c>
      <c r="K20697" s="28">
        <f t="shared" si="652"/>
        <v>15260</v>
      </c>
    </row>
    <row r="20698" spans="1:11" x14ac:dyDescent="0.35">
      <c r="A20698" s="69">
        <f t="shared" si="653"/>
        <v>45992</v>
      </c>
      <c r="B20698" t="s">
        <v>940</v>
      </c>
      <c r="C20698" t="s">
        <v>272</v>
      </c>
      <c r="D20698" t="s">
        <v>891</v>
      </c>
      <c r="E20698" t="s">
        <v>316</v>
      </c>
      <c r="F20698" t="s">
        <v>317</v>
      </c>
      <c r="G20698" t="s">
        <v>79</v>
      </c>
      <c r="H20698">
        <v>2528</v>
      </c>
      <c r="I20698" s="68" t="str">
        <f>VLOOKUP(E20698,Refs!$P$2:$R$29,3,FALSE)</f>
        <v>Y56</v>
      </c>
      <c r="J20698" s="68" t="str">
        <f>VLOOKUP(E20698,Refs!$P$2:$S$29,4,FALSE)</f>
        <v>London</v>
      </c>
      <c r="K20698" s="28">
        <f t="shared" si="652"/>
        <v>2528</v>
      </c>
    </row>
    <row r="20699" spans="1:11" x14ac:dyDescent="0.35">
      <c r="A20699" s="69">
        <f t="shared" si="653"/>
        <v>45992</v>
      </c>
      <c r="B20699" t="s">
        <v>940</v>
      </c>
      <c r="C20699" t="s">
        <v>272</v>
      </c>
      <c r="D20699" t="s">
        <v>891</v>
      </c>
      <c r="E20699" t="s">
        <v>316</v>
      </c>
      <c r="F20699" t="s">
        <v>317</v>
      </c>
      <c r="G20699" t="s">
        <v>25</v>
      </c>
      <c r="H20699">
        <v>20557</v>
      </c>
      <c r="I20699" s="68" t="str">
        <f>VLOOKUP(E20699,Refs!$P$2:$R$29,3,FALSE)</f>
        <v>Y56</v>
      </c>
      <c r="J20699" s="68" t="str">
        <f>VLOOKUP(E20699,Refs!$P$2:$S$29,4,FALSE)</f>
        <v>London</v>
      </c>
      <c r="K20699" s="28">
        <f t="shared" si="652"/>
        <v>20557</v>
      </c>
    </row>
    <row r="20700" spans="1:11" x14ac:dyDescent="0.35">
      <c r="A20700" s="69">
        <f t="shared" si="653"/>
        <v>45992</v>
      </c>
      <c r="B20700" t="s">
        <v>940</v>
      </c>
      <c r="C20700" t="s">
        <v>272</v>
      </c>
      <c r="D20700" t="s">
        <v>891</v>
      </c>
      <c r="E20700" t="s">
        <v>316</v>
      </c>
      <c r="F20700" t="s">
        <v>317</v>
      </c>
      <c r="G20700" t="s">
        <v>80</v>
      </c>
      <c r="H20700">
        <v>31</v>
      </c>
      <c r="I20700" s="68" t="str">
        <f>VLOOKUP(E20700,Refs!$P$2:$R$29,3,FALSE)</f>
        <v>Y56</v>
      </c>
      <c r="J20700" s="68" t="str">
        <f>VLOOKUP(E20700,Refs!$P$2:$S$29,4,FALSE)</f>
        <v>London</v>
      </c>
      <c r="K20700" s="28">
        <f t="shared" si="652"/>
        <v>31</v>
      </c>
    </row>
    <row r="20701" spans="1:11" x14ac:dyDescent="0.35">
      <c r="A20701" s="69">
        <f t="shared" si="653"/>
        <v>45992</v>
      </c>
      <c r="B20701" t="s">
        <v>940</v>
      </c>
      <c r="C20701" t="s">
        <v>272</v>
      </c>
      <c r="D20701" t="s">
        <v>891</v>
      </c>
      <c r="E20701" t="s">
        <v>316</v>
      </c>
      <c r="F20701" t="s">
        <v>317</v>
      </c>
      <c r="G20701" t="s">
        <v>81</v>
      </c>
      <c r="H20701">
        <v>11748</v>
      </c>
      <c r="I20701" s="68" t="str">
        <f>VLOOKUP(E20701,Refs!$P$2:$R$29,3,FALSE)</f>
        <v>Y56</v>
      </c>
      <c r="J20701" s="68" t="str">
        <f>VLOOKUP(E20701,Refs!$P$2:$S$29,4,FALSE)</f>
        <v>London</v>
      </c>
      <c r="K20701" s="28">
        <f t="shared" si="652"/>
        <v>11748</v>
      </c>
    </row>
    <row r="20702" spans="1:11" x14ac:dyDescent="0.35">
      <c r="A20702" s="69">
        <f t="shared" si="653"/>
        <v>45992</v>
      </c>
      <c r="B20702" t="s">
        <v>940</v>
      </c>
      <c r="C20702" t="s">
        <v>272</v>
      </c>
      <c r="D20702" t="s">
        <v>891</v>
      </c>
      <c r="E20702" t="s">
        <v>316</v>
      </c>
      <c r="F20702" t="s">
        <v>317</v>
      </c>
      <c r="G20702" t="s">
        <v>82</v>
      </c>
      <c r="H20702">
        <v>4285</v>
      </c>
      <c r="I20702" s="68" t="str">
        <f>VLOOKUP(E20702,Refs!$P$2:$R$29,3,FALSE)</f>
        <v>Y56</v>
      </c>
      <c r="J20702" s="68" t="str">
        <f>VLOOKUP(E20702,Refs!$P$2:$S$29,4,FALSE)</f>
        <v>London</v>
      </c>
      <c r="K20702" s="28">
        <f t="shared" si="652"/>
        <v>4285</v>
      </c>
    </row>
    <row r="20703" spans="1:11" x14ac:dyDescent="0.35">
      <c r="A20703" s="69">
        <f t="shared" si="653"/>
        <v>45992</v>
      </c>
      <c r="B20703" t="s">
        <v>940</v>
      </c>
      <c r="C20703" t="s">
        <v>272</v>
      </c>
      <c r="D20703" t="s">
        <v>891</v>
      </c>
      <c r="E20703" t="s">
        <v>316</v>
      </c>
      <c r="F20703" t="s">
        <v>317</v>
      </c>
      <c r="G20703" t="s">
        <v>83</v>
      </c>
      <c r="H20703">
        <v>5870</v>
      </c>
      <c r="I20703" s="68" t="str">
        <f>VLOOKUP(E20703,Refs!$P$2:$R$29,3,FALSE)</f>
        <v>Y56</v>
      </c>
      <c r="J20703" s="68" t="str">
        <f>VLOOKUP(E20703,Refs!$P$2:$S$29,4,FALSE)</f>
        <v>London</v>
      </c>
      <c r="K20703" s="28">
        <f t="shared" si="652"/>
        <v>5870</v>
      </c>
    </row>
    <row r="20704" spans="1:11" x14ac:dyDescent="0.35">
      <c r="A20704" s="69">
        <f t="shared" si="653"/>
        <v>45992</v>
      </c>
      <c r="B20704" t="s">
        <v>940</v>
      </c>
      <c r="C20704" t="s">
        <v>272</v>
      </c>
      <c r="D20704" t="s">
        <v>891</v>
      </c>
      <c r="E20704" t="s">
        <v>316</v>
      </c>
      <c r="F20704" t="s">
        <v>317</v>
      </c>
      <c r="G20704" t="s">
        <v>84</v>
      </c>
      <c r="H20704">
        <v>26676</v>
      </c>
      <c r="I20704" s="68" t="str">
        <f>VLOOKUP(E20704,Refs!$P$2:$R$29,3,FALSE)</f>
        <v>Y56</v>
      </c>
      <c r="J20704" s="68" t="str">
        <f>VLOOKUP(E20704,Refs!$P$2:$S$29,4,FALSE)</f>
        <v>London</v>
      </c>
      <c r="K20704" s="28">
        <f t="shared" si="652"/>
        <v>26676</v>
      </c>
    </row>
    <row r="20705" spans="1:11" x14ac:dyDescent="0.35">
      <c r="A20705" s="69">
        <f t="shared" si="653"/>
        <v>45992</v>
      </c>
      <c r="B20705" t="s">
        <v>940</v>
      </c>
      <c r="C20705" t="s">
        <v>272</v>
      </c>
      <c r="D20705" t="s">
        <v>891</v>
      </c>
      <c r="E20705" t="s">
        <v>316</v>
      </c>
      <c r="F20705" t="s">
        <v>317</v>
      </c>
      <c r="G20705" t="s">
        <v>85</v>
      </c>
      <c r="H20705">
        <v>2184</v>
      </c>
      <c r="I20705" s="68" t="str">
        <f>VLOOKUP(E20705,Refs!$P$2:$R$29,3,FALSE)</f>
        <v>Y56</v>
      </c>
      <c r="J20705" s="68" t="str">
        <f>VLOOKUP(E20705,Refs!$P$2:$S$29,4,FALSE)</f>
        <v>London</v>
      </c>
      <c r="K20705" s="28">
        <f t="shared" si="652"/>
        <v>2184</v>
      </c>
    </row>
    <row r="20706" spans="1:11" x14ac:dyDescent="0.35">
      <c r="A20706" s="69">
        <f t="shared" si="653"/>
        <v>45992</v>
      </c>
      <c r="B20706" t="s">
        <v>940</v>
      </c>
      <c r="C20706" t="s">
        <v>272</v>
      </c>
      <c r="D20706" t="s">
        <v>891</v>
      </c>
      <c r="E20706" t="s">
        <v>316</v>
      </c>
      <c r="F20706" t="s">
        <v>317</v>
      </c>
      <c r="G20706" t="s">
        <v>86</v>
      </c>
      <c r="H20706">
        <v>783</v>
      </c>
      <c r="I20706" s="68" t="str">
        <f>VLOOKUP(E20706,Refs!$P$2:$R$29,3,FALSE)</f>
        <v>Y56</v>
      </c>
      <c r="J20706" s="68" t="str">
        <f>VLOOKUP(E20706,Refs!$P$2:$S$29,4,FALSE)</f>
        <v>London</v>
      </c>
      <c r="K20706" s="28">
        <f t="shared" ref="K20706:K20769" si="654">IF(OR(H20706="NULL",H20706=0,H20706=""),"",H20706)</f>
        <v>783</v>
      </c>
    </row>
    <row r="20707" spans="1:11" x14ac:dyDescent="0.35">
      <c r="A20707" s="69">
        <f t="shared" si="653"/>
        <v>45992</v>
      </c>
      <c r="B20707" t="s">
        <v>940</v>
      </c>
      <c r="C20707" t="s">
        <v>272</v>
      </c>
      <c r="D20707" t="s">
        <v>891</v>
      </c>
      <c r="E20707" t="s">
        <v>316</v>
      </c>
      <c r="F20707" t="s">
        <v>317</v>
      </c>
      <c r="G20707" t="s">
        <v>87</v>
      </c>
      <c r="H20707">
        <v>11746</v>
      </c>
      <c r="I20707" s="68" t="str">
        <f>VLOOKUP(E20707,Refs!$P$2:$R$29,3,FALSE)</f>
        <v>Y56</v>
      </c>
      <c r="J20707" s="68" t="str">
        <f>VLOOKUP(E20707,Refs!$P$2:$S$29,4,FALSE)</f>
        <v>London</v>
      </c>
      <c r="K20707" s="28">
        <f t="shared" si="654"/>
        <v>11746</v>
      </c>
    </row>
    <row r="20708" spans="1:11" x14ac:dyDescent="0.35">
      <c r="A20708" s="69">
        <f t="shared" si="653"/>
        <v>45992</v>
      </c>
      <c r="B20708" t="s">
        <v>940</v>
      </c>
      <c r="C20708" t="s">
        <v>272</v>
      </c>
      <c r="D20708" t="s">
        <v>891</v>
      </c>
      <c r="E20708" t="s">
        <v>316</v>
      </c>
      <c r="F20708" t="s">
        <v>317</v>
      </c>
      <c r="G20708" t="s">
        <v>88</v>
      </c>
      <c r="H20708">
        <v>46701</v>
      </c>
      <c r="I20708" s="68" t="str">
        <f>VLOOKUP(E20708,Refs!$P$2:$R$29,3,FALSE)</f>
        <v>Y56</v>
      </c>
      <c r="J20708" s="68" t="str">
        <f>VLOOKUP(E20708,Refs!$P$2:$S$29,4,FALSE)</f>
        <v>London</v>
      </c>
      <c r="K20708" s="28">
        <f t="shared" si="654"/>
        <v>46701</v>
      </c>
    </row>
    <row r="20709" spans="1:11" x14ac:dyDescent="0.35">
      <c r="A20709" s="69">
        <f t="shared" si="653"/>
        <v>45992</v>
      </c>
      <c r="B20709" t="s">
        <v>940</v>
      </c>
      <c r="C20709" t="s">
        <v>272</v>
      </c>
      <c r="D20709" t="s">
        <v>891</v>
      </c>
      <c r="E20709" t="s">
        <v>316</v>
      </c>
      <c r="F20709" t="s">
        <v>317</v>
      </c>
      <c r="G20709" t="s">
        <v>89</v>
      </c>
      <c r="H20709">
        <v>52771</v>
      </c>
      <c r="I20709" s="68" t="str">
        <f>VLOOKUP(E20709,Refs!$P$2:$R$29,3,FALSE)</f>
        <v>Y56</v>
      </c>
      <c r="J20709" s="68" t="str">
        <f>VLOOKUP(E20709,Refs!$P$2:$S$29,4,FALSE)</f>
        <v>London</v>
      </c>
      <c r="K20709" s="28">
        <f t="shared" si="654"/>
        <v>52771</v>
      </c>
    </row>
    <row r="20710" spans="1:11" x14ac:dyDescent="0.35">
      <c r="A20710" s="69">
        <f t="shared" si="653"/>
        <v>45992</v>
      </c>
      <c r="B20710" t="s">
        <v>940</v>
      </c>
      <c r="C20710" t="s">
        <v>272</v>
      </c>
      <c r="D20710" t="s">
        <v>891</v>
      </c>
      <c r="E20710" t="s">
        <v>316</v>
      </c>
      <c r="F20710" t="s">
        <v>317</v>
      </c>
      <c r="G20710" t="s">
        <v>27</v>
      </c>
      <c r="H20710">
        <v>5611</v>
      </c>
      <c r="I20710" s="68" t="str">
        <f>VLOOKUP(E20710,Refs!$P$2:$R$29,3,FALSE)</f>
        <v>Y56</v>
      </c>
      <c r="J20710" s="68" t="str">
        <f>VLOOKUP(E20710,Refs!$P$2:$S$29,4,FALSE)</f>
        <v>London</v>
      </c>
      <c r="K20710" s="28">
        <f t="shared" si="654"/>
        <v>5611</v>
      </c>
    </row>
    <row r="20711" spans="1:11" x14ac:dyDescent="0.35">
      <c r="A20711" s="69">
        <f t="shared" si="653"/>
        <v>45992</v>
      </c>
      <c r="B20711" t="s">
        <v>940</v>
      </c>
      <c r="C20711" t="s">
        <v>272</v>
      </c>
      <c r="D20711" t="s">
        <v>891</v>
      </c>
      <c r="E20711" t="s">
        <v>316</v>
      </c>
      <c r="F20711" t="s">
        <v>317</v>
      </c>
      <c r="G20711" t="s">
        <v>29</v>
      </c>
      <c r="H20711">
        <v>6208</v>
      </c>
      <c r="I20711" s="68" t="str">
        <f>VLOOKUP(E20711,Refs!$P$2:$R$29,3,FALSE)</f>
        <v>Y56</v>
      </c>
      <c r="J20711" s="68" t="str">
        <f>VLOOKUP(E20711,Refs!$P$2:$S$29,4,FALSE)</f>
        <v>London</v>
      </c>
      <c r="K20711" s="28">
        <f t="shared" si="654"/>
        <v>6208</v>
      </c>
    </row>
    <row r="20712" spans="1:11" x14ac:dyDescent="0.35">
      <c r="A20712" s="69">
        <f t="shared" si="653"/>
        <v>45992</v>
      </c>
      <c r="B20712" t="s">
        <v>940</v>
      </c>
      <c r="C20712" t="s">
        <v>272</v>
      </c>
      <c r="D20712" t="s">
        <v>891</v>
      </c>
      <c r="E20712" t="s">
        <v>316</v>
      </c>
      <c r="F20712" t="s">
        <v>317</v>
      </c>
      <c r="G20712" t="s">
        <v>90</v>
      </c>
      <c r="H20712">
        <v>1902</v>
      </c>
      <c r="I20712" s="68" t="str">
        <f>VLOOKUP(E20712,Refs!$P$2:$R$29,3,FALSE)</f>
        <v>Y56</v>
      </c>
      <c r="J20712" s="68" t="str">
        <f>VLOOKUP(E20712,Refs!$P$2:$S$29,4,FALSE)</f>
        <v>London</v>
      </c>
      <c r="K20712" s="28">
        <f t="shared" si="654"/>
        <v>1902</v>
      </c>
    </row>
    <row r="20713" spans="1:11" x14ac:dyDescent="0.35">
      <c r="A20713" s="69">
        <f t="shared" si="653"/>
        <v>45992</v>
      </c>
      <c r="B20713" t="s">
        <v>940</v>
      </c>
      <c r="C20713" t="s">
        <v>272</v>
      </c>
      <c r="D20713" t="s">
        <v>891</v>
      </c>
      <c r="E20713" t="s">
        <v>316</v>
      </c>
      <c r="F20713" t="s">
        <v>317</v>
      </c>
      <c r="G20713" t="s">
        <v>91</v>
      </c>
      <c r="H20713">
        <v>80</v>
      </c>
      <c r="I20713" s="68" t="str">
        <f>VLOOKUP(E20713,Refs!$P$2:$R$29,3,FALSE)</f>
        <v>Y56</v>
      </c>
      <c r="J20713" s="68" t="str">
        <f>VLOOKUP(E20713,Refs!$P$2:$S$29,4,FALSE)</f>
        <v>London</v>
      </c>
      <c r="K20713" s="28">
        <f t="shared" si="654"/>
        <v>80</v>
      </c>
    </row>
    <row r="20714" spans="1:11" x14ac:dyDescent="0.35">
      <c r="A20714" s="69">
        <f t="shared" si="653"/>
        <v>45992</v>
      </c>
      <c r="B20714" t="s">
        <v>940</v>
      </c>
      <c r="C20714" t="s">
        <v>272</v>
      </c>
      <c r="D20714" t="s">
        <v>891</v>
      </c>
      <c r="E20714" t="s">
        <v>316</v>
      </c>
      <c r="F20714" t="s">
        <v>317</v>
      </c>
      <c r="G20714" t="s">
        <v>92</v>
      </c>
      <c r="H20714">
        <v>4228</v>
      </c>
      <c r="I20714" s="68" t="str">
        <f>VLOOKUP(E20714,Refs!$P$2:$R$29,3,FALSE)</f>
        <v>Y56</v>
      </c>
      <c r="J20714" s="68" t="str">
        <f>VLOOKUP(E20714,Refs!$P$2:$S$29,4,FALSE)</f>
        <v>London</v>
      </c>
      <c r="K20714" s="28">
        <f t="shared" si="654"/>
        <v>4228</v>
      </c>
    </row>
    <row r="20715" spans="1:11" x14ac:dyDescent="0.35">
      <c r="A20715" s="69">
        <f t="shared" si="653"/>
        <v>45992</v>
      </c>
      <c r="B20715" t="s">
        <v>940</v>
      </c>
      <c r="C20715" t="s">
        <v>272</v>
      </c>
      <c r="D20715" t="s">
        <v>891</v>
      </c>
      <c r="E20715" t="s">
        <v>316</v>
      </c>
      <c r="F20715" t="s">
        <v>317</v>
      </c>
      <c r="G20715" t="s">
        <v>93</v>
      </c>
      <c r="H20715">
        <v>256</v>
      </c>
      <c r="I20715" s="68" t="str">
        <f>VLOOKUP(E20715,Refs!$P$2:$R$29,3,FALSE)</f>
        <v>Y56</v>
      </c>
      <c r="J20715" s="68" t="str">
        <f>VLOOKUP(E20715,Refs!$P$2:$S$29,4,FALSE)</f>
        <v>London</v>
      </c>
      <c r="K20715" s="28">
        <f t="shared" si="654"/>
        <v>256</v>
      </c>
    </row>
    <row r="20716" spans="1:11" x14ac:dyDescent="0.35">
      <c r="A20716" s="69">
        <f t="shared" si="653"/>
        <v>45992</v>
      </c>
      <c r="B20716" t="s">
        <v>940</v>
      </c>
      <c r="C20716" t="s">
        <v>272</v>
      </c>
      <c r="D20716" t="s">
        <v>891</v>
      </c>
      <c r="E20716" t="s">
        <v>316</v>
      </c>
      <c r="F20716" t="s">
        <v>317</v>
      </c>
      <c r="G20716" t="s">
        <v>94</v>
      </c>
      <c r="H20716">
        <v>1391</v>
      </c>
      <c r="I20716" s="68" t="str">
        <f>VLOOKUP(E20716,Refs!$P$2:$R$29,3,FALSE)</f>
        <v>Y56</v>
      </c>
      <c r="J20716" s="68" t="str">
        <f>VLOOKUP(E20716,Refs!$P$2:$S$29,4,FALSE)</f>
        <v>London</v>
      </c>
      <c r="K20716" s="28">
        <f t="shared" si="654"/>
        <v>1391</v>
      </c>
    </row>
    <row r="20717" spans="1:11" x14ac:dyDescent="0.35">
      <c r="A20717" s="69">
        <f t="shared" si="653"/>
        <v>45992</v>
      </c>
      <c r="B20717" t="s">
        <v>940</v>
      </c>
      <c r="C20717" t="s">
        <v>272</v>
      </c>
      <c r="D20717" t="s">
        <v>891</v>
      </c>
      <c r="E20717" t="s">
        <v>316</v>
      </c>
      <c r="F20717" t="s">
        <v>317</v>
      </c>
      <c r="G20717" t="s">
        <v>95</v>
      </c>
      <c r="H20717">
        <v>65</v>
      </c>
      <c r="I20717" s="68" t="str">
        <f>VLOOKUP(E20717,Refs!$P$2:$R$29,3,FALSE)</f>
        <v>Y56</v>
      </c>
      <c r="J20717" s="68" t="str">
        <f>VLOOKUP(E20717,Refs!$P$2:$S$29,4,FALSE)</f>
        <v>London</v>
      </c>
      <c r="K20717" s="28">
        <f t="shared" si="654"/>
        <v>65</v>
      </c>
    </row>
    <row r="20718" spans="1:11" x14ac:dyDescent="0.35">
      <c r="A20718" s="69">
        <f t="shared" si="653"/>
        <v>45992</v>
      </c>
      <c r="B20718" t="s">
        <v>940</v>
      </c>
      <c r="C20718" t="s">
        <v>272</v>
      </c>
      <c r="D20718" t="s">
        <v>891</v>
      </c>
      <c r="E20718" t="s">
        <v>316</v>
      </c>
      <c r="F20718" t="s">
        <v>317</v>
      </c>
      <c r="G20718" t="s">
        <v>96</v>
      </c>
      <c r="H20718">
        <v>5014</v>
      </c>
      <c r="I20718" s="68" t="str">
        <f>VLOOKUP(E20718,Refs!$P$2:$R$29,3,FALSE)</f>
        <v>Y56</v>
      </c>
      <c r="J20718" s="68" t="str">
        <f>VLOOKUP(E20718,Refs!$P$2:$S$29,4,FALSE)</f>
        <v>London</v>
      </c>
      <c r="K20718" s="28">
        <f t="shared" si="654"/>
        <v>5014</v>
      </c>
    </row>
    <row r="20719" spans="1:11" x14ac:dyDescent="0.35">
      <c r="A20719" s="69">
        <f t="shared" si="653"/>
        <v>45992</v>
      </c>
      <c r="B20719" t="s">
        <v>940</v>
      </c>
      <c r="C20719" t="s">
        <v>272</v>
      </c>
      <c r="D20719" t="s">
        <v>891</v>
      </c>
      <c r="E20719" t="s">
        <v>316</v>
      </c>
      <c r="F20719" t="s">
        <v>317</v>
      </c>
      <c r="G20719" t="s">
        <v>31</v>
      </c>
      <c r="H20719">
        <v>3847</v>
      </c>
      <c r="I20719" s="68" t="str">
        <f>VLOOKUP(E20719,Refs!$P$2:$R$29,3,FALSE)</f>
        <v>Y56</v>
      </c>
      <c r="J20719" s="68" t="str">
        <f>VLOOKUP(E20719,Refs!$P$2:$S$29,4,FALSE)</f>
        <v>London</v>
      </c>
      <c r="K20719" s="28">
        <f t="shared" si="654"/>
        <v>3847</v>
      </c>
    </row>
    <row r="20720" spans="1:11" x14ac:dyDescent="0.35">
      <c r="A20720" s="69">
        <f t="shared" si="653"/>
        <v>45992</v>
      </c>
      <c r="B20720" t="s">
        <v>940</v>
      </c>
      <c r="C20720" t="s">
        <v>272</v>
      </c>
      <c r="D20720" t="s">
        <v>891</v>
      </c>
      <c r="E20720" t="s">
        <v>316</v>
      </c>
      <c r="F20720" t="s">
        <v>317</v>
      </c>
      <c r="G20720" t="s">
        <v>97</v>
      </c>
      <c r="H20720">
        <v>6953</v>
      </c>
      <c r="I20720" s="68" t="str">
        <f>VLOOKUP(E20720,Refs!$P$2:$R$29,3,FALSE)</f>
        <v>Y56</v>
      </c>
      <c r="J20720" s="68" t="str">
        <f>VLOOKUP(E20720,Refs!$P$2:$S$29,4,FALSE)</f>
        <v>London</v>
      </c>
      <c r="K20720" s="28">
        <f t="shared" si="654"/>
        <v>6953</v>
      </c>
    </row>
    <row r="20721" spans="1:11" x14ac:dyDescent="0.35">
      <c r="A20721" s="69">
        <f t="shared" si="653"/>
        <v>45992</v>
      </c>
      <c r="B20721" t="s">
        <v>940</v>
      </c>
      <c r="C20721" t="s">
        <v>272</v>
      </c>
      <c r="D20721" t="s">
        <v>891</v>
      </c>
      <c r="E20721" t="s">
        <v>316</v>
      </c>
      <c r="F20721" t="s">
        <v>317</v>
      </c>
      <c r="G20721" t="s">
        <v>98</v>
      </c>
      <c r="H20721">
        <v>5507</v>
      </c>
      <c r="I20721" s="68" t="str">
        <f>VLOOKUP(E20721,Refs!$P$2:$R$29,3,FALSE)</f>
        <v>Y56</v>
      </c>
      <c r="J20721" s="68" t="str">
        <f>VLOOKUP(E20721,Refs!$P$2:$S$29,4,FALSE)</f>
        <v>London</v>
      </c>
      <c r="K20721" s="28">
        <f t="shared" si="654"/>
        <v>5507</v>
      </c>
    </row>
    <row r="20722" spans="1:11" x14ac:dyDescent="0.35">
      <c r="A20722" s="69">
        <f t="shared" si="653"/>
        <v>45992</v>
      </c>
      <c r="B20722" t="s">
        <v>940</v>
      </c>
      <c r="C20722" t="s">
        <v>272</v>
      </c>
      <c r="D20722" t="s">
        <v>891</v>
      </c>
      <c r="E20722" t="s">
        <v>316</v>
      </c>
      <c r="F20722" t="s">
        <v>317</v>
      </c>
      <c r="G20722" t="s">
        <v>99</v>
      </c>
      <c r="H20722">
        <v>4988</v>
      </c>
      <c r="I20722" s="68" t="str">
        <f>VLOOKUP(E20722,Refs!$P$2:$R$29,3,FALSE)</f>
        <v>Y56</v>
      </c>
      <c r="J20722" s="68" t="str">
        <f>VLOOKUP(E20722,Refs!$P$2:$S$29,4,FALSE)</f>
        <v>London</v>
      </c>
      <c r="K20722" s="28">
        <f t="shared" si="654"/>
        <v>4988</v>
      </c>
    </row>
    <row r="20723" spans="1:11" x14ac:dyDescent="0.35">
      <c r="A20723" s="69">
        <f t="shared" si="653"/>
        <v>45992</v>
      </c>
      <c r="B20723" t="s">
        <v>940</v>
      </c>
      <c r="C20723" t="s">
        <v>272</v>
      </c>
      <c r="D20723" t="s">
        <v>891</v>
      </c>
      <c r="E20723" t="s">
        <v>316</v>
      </c>
      <c r="F20723" t="s">
        <v>317</v>
      </c>
      <c r="G20723" t="s">
        <v>100</v>
      </c>
      <c r="H20723">
        <v>606</v>
      </c>
      <c r="I20723" s="68" t="str">
        <f>VLOOKUP(E20723,Refs!$P$2:$R$29,3,FALSE)</f>
        <v>Y56</v>
      </c>
      <c r="J20723" s="68" t="str">
        <f>VLOOKUP(E20723,Refs!$P$2:$S$29,4,FALSE)</f>
        <v>London</v>
      </c>
      <c r="K20723" s="28">
        <f t="shared" si="654"/>
        <v>606</v>
      </c>
    </row>
    <row r="20724" spans="1:11" x14ac:dyDescent="0.35">
      <c r="A20724" s="69">
        <f t="shared" si="653"/>
        <v>45992</v>
      </c>
      <c r="B20724" t="s">
        <v>940</v>
      </c>
      <c r="C20724" t="s">
        <v>272</v>
      </c>
      <c r="D20724" t="s">
        <v>891</v>
      </c>
      <c r="E20724" t="s">
        <v>316</v>
      </c>
      <c r="F20724" t="s">
        <v>317</v>
      </c>
      <c r="G20724" t="s">
        <v>101</v>
      </c>
      <c r="H20724">
        <v>1818</v>
      </c>
      <c r="I20724" s="68" t="str">
        <f>VLOOKUP(E20724,Refs!$P$2:$R$29,3,FALSE)</f>
        <v>Y56</v>
      </c>
      <c r="J20724" s="68" t="str">
        <f>VLOOKUP(E20724,Refs!$P$2:$S$29,4,FALSE)</f>
        <v>London</v>
      </c>
      <c r="K20724" s="28">
        <f t="shared" si="654"/>
        <v>1818</v>
      </c>
    </row>
    <row r="20725" spans="1:11" x14ac:dyDescent="0.35">
      <c r="A20725" s="69">
        <f t="shared" si="653"/>
        <v>45992</v>
      </c>
      <c r="B20725" t="s">
        <v>940</v>
      </c>
      <c r="C20725" t="s">
        <v>272</v>
      </c>
      <c r="D20725" t="s">
        <v>891</v>
      </c>
      <c r="E20725" t="s">
        <v>316</v>
      </c>
      <c r="F20725" t="s">
        <v>317</v>
      </c>
      <c r="G20725" t="s">
        <v>102</v>
      </c>
      <c r="H20725">
        <v>247</v>
      </c>
      <c r="I20725" s="68" t="str">
        <f>VLOOKUP(E20725,Refs!$P$2:$R$29,3,FALSE)</f>
        <v>Y56</v>
      </c>
      <c r="J20725" s="68" t="str">
        <f>VLOOKUP(E20725,Refs!$P$2:$S$29,4,FALSE)</f>
        <v>London</v>
      </c>
      <c r="K20725" s="28">
        <f t="shared" si="654"/>
        <v>247</v>
      </c>
    </row>
    <row r="20726" spans="1:11" x14ac:dyDescent="0.35">
      <c r="A20726" s="69">
        <f t="shared" si="653"/>
        <v>45992</v>
      </c>
      <c r="B20726" t="s">
        <v>940</v>
      </c>
      <c r="C20726" t="s">
        <v>272</v>
      </c>
      <c r="D20726" t="s">
        <v>891</v>
      </c>
      <c r="E20726" t="s">
        <v>316</v>
      </c>
      <c r="F20726" t="s">
        <v>317</v>
      </c>
      <c r="G20726" t="s">
        <v>103</v>
      </c>
      <c r="H20726">
        <v>4248</v>
      </c>
      <c r="I20726" s="68" t="str">
        <f>VLOOKUP(E20726,Refs!$P$2:$R$29,3,FALSE)</f>
        <v>Y56</v>
      </c>
      <c r="J20726" s="68" t="str">
        <f>VLOOKUP(E20726,Refs!$P$2:$S$29,4,FALSE)</f>
        <v>London</v>
      </c>
      <c r="K20726" s="28">
        <f t="shared" si="654"/>
        <v>4248</v>
      </c>
    </row>
    <row r="20727" spans="1:11" x14ac:dyDescent="0.35">
      <c r="A20727" s="69">
        <f t="shared" si="653"/>
        <v>45992</v>
      </c>
      <c r="B20727" t="s">
        <v>940</v>
      </c>
      <c r="C20727" t="s">
        <v>272</v>
      </c>
      <c r="D20727" t="s">
        <v>891</v>
      </c>
      <c r="E20727" t="s">
        <v>316</v>
      </c>
      <c r="F20727" t="s">
        <v>317</v>
      </c>
      <c r="G20727" t="s">
        <v>104</v>
      </c>
      <c r="H20727">
        <v>49445714</v>
      </c>
      <c r="I20727" s="68" t="str">
        <f>VLOOKUP(E20727,Refs!$P$2:$R$29,3,FALSE)</f>
        <v>Y56</v>
      </c>
      <c r="J20727" s="68" t="str">
        <f>VLOOKUP(E20727,Refs!$P$2:$S$29,4,FALSE)</f>
        <v>London</v>
      </c>
      <c r="K20727" s="28">
        <f t="shared" si="654"/>
        <v>49445714</v>
      </c>
    </row>
    <row r="20728" spans="1:11" x14ac:dyDescent="0.35">
      <c r="A20728" s="69">
        <f t="shared" si="653"/>
        <v>45992</v>
      </c>
      <c r="B20728" t="s">
        <v>940</v>
      </c>
      <c r="C20728" t="s">
        <v>272</v>
      </c>
      <c r="D20728" t="s">
        <v>891</v>
      </c>
      <c r="E20728" t="s">
        <v>316</v>
      </c>
      <c r="F20728" t="s">
        <v>317</v>
      </c>
      <c r="G20728" t="s">
        <v>105</v>
      </c>
      <c r="H20728">
        <v>5468</v>
      </c>
      <c r="I20728" s="68" t="str">
        <f>VLOOKUP(E20728,Refs!$P$2:$R$29,3,FALSE)</f>
        <v>Y56</v>
      </c>
      <c r="J20728" s="68" t="str">
        <f>VLOOKUP(E20728,Refs!$P$2:$S$29,4,FALSE)</f>
        <v>London</v>
      </c>
      <c r="K20728" s="28">
        <f t="shared" si="654"/>
        <v>5468</v>
      </c>
    </row>
    <row r="20729" spans="1:11" x14ac:dyDescent="0.35">
      <c r="A20729" s="69">
        <f t="shared" si="653"/>
        <v>45992</v>
      </c>
      <c r="B20729" t="s">
        <v>940</v>
      </c>
      <c r="C20729" t="s">
        <v>272</v>
      </c>
      <c r="D20729" t="s">
        <v>891</v>
      </c>
      <c r="E20729" t="s">
        <v>316</v>
      </c>
      <c r="F20729" t="s">
        <v>317</v>
      </c>
      <c r="G20729" t="s">
        <v>106</v>
      </c>
      <c r="H20729">
        <v>3478</v>
      </c>
      <c r="I20729" s="68" t="str">
        <f>VLOOKUP(E20729,Refs!$P$2:$R$29,3,FALSE)</f>
        <v>Y56</v>
      </c>
      <c r="J20729" s="68" t="str">
        <f>VLOOKUP(E20729,Refs!$P$2:$S$29,4,FALSE)</f>
        <v>London</v>
      </c>
      <c r="K20729" s="28">
        <f t="shared" si="654"/>
        <v>3478</v>
      </c>
    </row>
    <row r="20730" spans="1:11" x14ac:dyDescent="0.35">
      <c r="A20730" s="69">
        <f t="shared" si="653"/>
        <v>45992</v>
      </c>
      <c r="B20730" t="s">
        <v>940</v>
      </c>
      <c r="C20730" t="s">
        <v>272</v>
      </c>
      <c r="D20730" t="s">
        <v>891</v>
      </c>
      <c r="E20730" t="s">
        <v>316</v>
      </c>
      <c r="F20730" t="s">
        <v>317</v>
      </c>
      <c r="G20730" t="s">
        <v>107</v>
      </c>
      <c r="H20730">
        <v>318</v>
      </c>
      <c r="I20730" s="68" t="str">
        <f>VLOOKUP(E20730,Refs!$P$2:$R$29,3,FALSE)</f>
        <v>Y56</v>
      </c>
      <c r="J20730" s="68" t="str">
        <f>VLOOKUP(E20730,Refs!$P$2:$S$29,4,FALSE)</f>
        <v>London</v>
      </c>
      <c r="K20730" s="28">
        <f t="shared" si="654"/>
        <v>318</v>
      </c>
    </row>
    <row r="20731" spans="1:11" x14ac:dyDescent="0.35">
      <c r="A20731" s="69">
        <f t="shared" si="653"/>
        <v>45992</v>
      </c>
      <c r="B20731" t="s">
        <v>940</v>
      </c>
      <c r="C20731" t="s">
        <v>272</v>
      </c>
      <c r="D20731" t="s">
        <v>891</v>
      </c>
      <c r="E20731" t="s">
        <v>316</v>
      </c>
      <c r="F20731" t="s">
        <v>317</v>
      </c>
      <c r="G20731" t="s">
        <v>108</v>
      </c>
      <c r="H20731">
        <v>1657</v>
      </c>
      <c r="I20731" s="68" t="str">
        <f>VLOOKUP(E20731,Refs!$P$2:$R$29,3,FALSE)</f>
        <v>Y56</v>
      </c>
      <c r="J20731" s="68" t="str">
        <f>VLOOKUP(E20731,Refs!$P$2:$S$29,4,FALSE)</f>
        <v>London</v>
      </c>
      <c r="K20731" s="28">
        <f t="shared" si="654"/>
        <v>1657</v>
      </c>
    </row>
    <row r="20732" spans="1:11" x14ac:dyDescent="0.35">
      <c r="A20732" s="69">
        <f t="shared" si="653"/>
        <v>45992</v>
      </c>
      <c r="B20732" t="s">
        <v>940</v>
      </c>
      <c r="C20732" t="s">
        <v>272</v>
      </c>
      <c r="D20732" t="s">
        <v>891</v>
      </c>
      <c r="E20732" t="s">
        <v>316</v>
      </c>
      <c r="F20732" t="s">
        <v>317</v>
      </c>
      <c r="G20732" t="s">
        <v>109</v>
      </c>
      <c r="H20732">
        <v>8466837</v>
      </c>
      <c r="I20732" s="68" t="str">
        <f>VLOOKUP(E20732,Refs!$P$2:$R$29,3,FALSE)</f>
        <v>Y56</v>
      </c>
      <c r="J20732" s="68" t="str">
        <f>VLOOKUP(E20732,Refs!$P$2:$S$29,4,FALSE)</f>
        <v>London</v>
      </c>
      <c r="K20732" s="28">
        <f t="shared" si="654"/>
        <v>8466837</v>
      </c>
    </row>
    <row r="20733" spans="1:11" x14ac:dyDescent="0.35">
      <c r="A20733" s="69">
        <f t="shared" si="653"/>
        <v>45992</v>
      </c>
      <c r="B20733" t="s">
        <v>940</v>
      </c>
      <c r="C20733" t="s">
        <v>272</v>
      </c>
      <c r="D20733" t="s">
        <v>891</v>
      </c>
      <c r="E20733" t="s">
        <v>316</v>
      </c>
      <c r="F20733" t="s">
        <v>317</v>
      </c>
      <c r="G20733" t="s">
        <v>110</v>
      </c>
      <c r="H20733">
        <v>3098</v>
      </c>
      <c r="I20733" s="68" t="str">
        <f>VLOOKUP(E20733,Refs!$P$2:$R$29,3,FALSE)</f>
        <v>Y56</v>
      </c>
      <c r="J20733" s="68" t="str">
        <f>VLOOKUP(E20733,Refs!$P$2:$S$29,4,FALSE)</f>
        <v>London</v>
      </c>
      <c r="K20733" s="28">
        <f t="shared" si="654"/>
        <v>3098</v>
      </c>
    </row>
    <row r="20734" spans="1:11" x14ac:dyDescent="0.35">
      <c r="A20734" s="69">
        <f t="shared" si="653"/>
        <v>45992</v>
      </c>
      <c r="B20734" t="s">
        <v>940</v>
      </c>
      <c r="C20734" t="s">
        <v>272</v>
      </c>
      <c r="D20734" t="s">
        <v>891</v>
      </c>
      <c r="E20734" t="s">
        <v>316</v>
      </c>
      <c r="F20734" t="s">
        <v>317</v>
      </c>
      <c r="G20734" t="s">
        <v>808</v>
      </c>
      <c r="H20734">
        <v>22593</v>
      </c>
      <c r="I20734" s="68" t="str">
        <f>VLOOKUP(E20734,Refs!$P$2:$R$29,3,FALSE)</f>
        <v>Y56</v>
      </c>
      <c r="J20734" s="68" t="str">
        <f>VLOOKUP(E20734,Refs!$P$2:$S$29,4,FALSE)</f>
        <v>London</v>
      </c>
      <c r="K20734" s="28">
        <f t="shared" si="654"/>
        <v>22593</v>
      </c>
    </row>
    <row r="20735" spans="1:11" x14ac:dyDescent="0.35">
      <c r="A20735" s="69">
        <f t="shared" si="653"/>
        <v>45992</v>
      </c>
      <c r="B20735" t="s">
        <v>940</v>
      </c>
      <c r="C20735" t="s">
        <v>272</v>
      </c>
      <c r="D20735" t="s">
        <v>891</v>
      </c>
      <c r="E20735" t="s">
        <v>316</v>
      </c>
      <c r="F20735" t="s">
        <v>317</v>
      </c>
      <c r="G20735" t="s">
        <v>809</v>
      </c>
      <c r="H20735">
        <v>372</v>
      </c>
      <c r="I20735" s="68" t="str">
        <f>VLOOKUP(E20735,Refs!$P$2:$R$29,3,FALSE)</f>
        <v>Y56</v>
      </c>
      <c r="J20735" s="68" t="str">
        <f>VLOOKUP(E20735,Refs!$P$2:$S$29,4,FALSE)</f>
        <v>London</v>
      </c>
      <c r="K20735" s="28">
        <f t="shared" si="654"/>
        <v>372</v>
      </c>
    </row>
    <row r="20736" spans="1:11" x14ac:dyDescent="0.35">
      <c r="A20736" s="69">
        <f t="shared" si="653"/>
        <v>45992</v>
      </c>
      <c r="B20736" t="s">
        <v>940</v>
      </c>
      <c r="C20736" t="s">
        <v>272</v>
      </c>
      <c r="D20736" t="s">
        <v>891</v>
      </c>
      <c r="E20736" t="s">
        <v>316</v>
      </c>
      <c r="F20736" t="s">
        <v>317</v>
      </c>
      <c r="G20736" t="s">
        <v>111</v>
      </c>
      <c r="H20736">
        <v>48197</v>
      </c>
      <c r="I20736" s="68" t="str">
        <f>VLOOKUP(E20736,Refs!$P$2:$R$29,3,FALSE)</f>
        <v>Y56</v>
      </c>
      <c r="J20736" s="68" t="str">
        <f>VLOOKUP(E20736,Refs!$P$2:$S$29,4,FALSE)</f>
        <v>London</v>
      </c>
      <c r="K20736" s="28">
        <f t="shared" si="654"/>
        <v>48197</v>
      </c>
    </row>
    <row r="20737" spans="1:11" x14ac:dyDescent="0.35">
      <c r="A20737" s="69">
        <f t="shared" si="653"/>
        <v>45992</v>
      </c>
      <c r="B20737" t="s">
        <v>940</v>
      </c>
      <c r="C20737" t="s">
        <v>272</v>
      </c>
      <c r="D20737" t="s">
        <v>891</v>
      </c>
      <c r="E20737" t="s">
        <v>316</v>
      </c>
      <c r="F20737" t="s">
        <v>317</v>
      </c>
      <c r="G20737" t="s">
        <v>112</v>
      </c>
      <c r="H20737">
        <v>3</v>
      </c>
      <c r="I20737" s="68" t="str">
        <f>VLOOKUP(E20737,Refs!$P$2:$R$29,3,FALSE)</f>
        <v>Y56</v>
      </c>
      <c r="J20737" s="68" t="str">
        <f>VLOOKUP(E20737,Refs!$P$2:$S$29,4,FALSE)</f>
        <v>London</v>
      </c>
      <c r="K20737" s="28">
        <f t="shared" si="654"/>
        <v>3</v>
      </c>
    </row>
    <row r="20738" spans="1:11" x14ac:dyDescent="0.35">
      <c r="A20738" s="69">
        <f t="shared" si="653"/>
        <v>45992</v>
      </c>
      <c r="B20738" t="s">
        <v>940</v>
      </c>
      <c r="C20738" t="s">
        <v>272</v>
      </c>
      <c r="D20738" t="s">
        <v>891</v>
      </c>
      <c r="E20738" t="s">
        <v>316</v>
      </c>
      <c r="F20738" t="s">
        <v>317</v>
      </c>
      <c r="G20738" t="s">
        <v>113</v>
      </c>
      <c r="H20738">
        <v>25340</v>
      </c>
      <c r="I20738" s="68" t="str">
        <f>VLOOKUP(E20738,Refs!$P$2:$R$29,3,FALSE)</f>
        <v>Y56</v>
      </c>
      <c r="J20738" s="68" t="str">
        <f>VLOOKUP(E20738,Refs!$P$2:$S$29,4,FALSE)</f>
        <v>London</v>
      </c>
      <c r="K20738" s="28">
        <f t="shared" si="654"/>
        <v>25340</v>
      </c>
    </row>
    <row r="20739" spans="1:11" x14ac:dyDescent="0.35">
      <c r="A20739" s="69">
        <f t="shared" ref="A20739:A20802" si="655">DATEVALUE(RIGHT(B20739,8))</f>
        <v>45992</v>
      </c>
      <c r="B20739" t="s">
        <v>940</v>
      </c>
      <c r="C20739" t="s">
        <v>272</v>
      </c>
      <c r="D20739" t="s">
        <v>891</v>
      </c>
      <c r="E20739" t="s">
        <v>316</v>
      </c>
      <c r="F20739" t="s">
        <v>317</v>
      </c>
      <c r="G20739" t="s">
        <v>114</v>
      </c>
      <c r="H20739">
        <v>9408</v>
      </c>
      <c r="I20739" s="68" t="str">
        <f>VLOOKUP(E20739,Refs!$P$2:$R$29,3,FALSE)</f>
        <v>Y56</v>
      </c>
      <c r="J20739" s="68" t="str">
        <f>VLOOKUP(E20739,Refs!$P$2:$S$29,4,FALSE)</f>
        <v>London</v>
      </c>
      <c r="K20739" s="28">
        <f t="shared" si="654"/>
        <v>9408</v>
      </c>
    </row>
    <row r="20740" spans="1:11" x14ac:dyDescent="0.35">
      <c r="A20740" s="69">
        <f t="shared" si="655"/>
        <v>45992</v>
      </c>
      <c r="B20740" t="s">
        <v>940</v>
      </c>
      <c r="C20740" t="s">
        <v>272</v>
      </c>
      <c r="D20740" t="s">
        <v>891</v>
      </c>
      <c r="E20740" t="s">
        <v>316</v>
      </c>
      <c r="F20740" t="s">
        <v>317</v>
      </c>
      <c r="G20740" t="s">
        <v>115</v>
      </c>
      <c r="H20740">
        <v>8220</v>
      </c>
      <c r="I20740" s="68" t="str">
        <f>VLOOKUP(E20740,Refs!$P$2:$R$29,3,FALSE)</f>
        <v>Y56</v>
      </c>
      <c r="J20740" s="68" t="str">
        <f>VLOOKUP(E20740,Refs!$P$2:$S$29,4,FALSE)</f>
        <v>London</v>
      </c>
      <c r="K20740" s="28">
        <f t="shared" si="654"/>
        <v>8220</v>
      </c>
    </row>
    <row r="20741" spans="1:11" x14ac:dyDescent="0.35">
      <c r="A20741" s="69">
        <f t="shared" si="655"/>
        <v>45992</v>
      </c>
      <c r="B20741" t="s">
        <v>940</v>
      </c>
      <c r="C20741" t="s">
        <v>272</v>
      </c>
      <c r="D20741" t="s">
        <v>891</v>
      </c>
      <c r="E20741" t="s">
        <v>316</v>
      </c>
      <c r="F20741" t="s">
        <v>317</v>
      </c>
      <c r="G20741" t="s">
        <v>116</v>
      </c>
      <c r="H20741">
        <v>6299</v>
      </c>
      <c r="I20741" s="68" t="str">
        <f>VLOOKUP(E20741,Refs!$P$2:$R$29,3,FALSE)</f>
        <v>Y56</v>
      </c>
      <c r="J20741" s="68" t="str">
        <f>VLOOKUP(E20741,Refs!$P$2:$S$29,4,FALSE)</f>
        <v>London</v>
      </c>
      <c r="K20741" s="28">
        <f t="shared" si="654"/>
        <v>6299</v>
      </c>
    </row>
    <row r="20742" spans="1:11" x14ac:dyDescent="0.35">
      <c r="A20742" s="69">
        <f t="shared" si="655"/>
        <v>45992</v>
      </c>
      <c r="B20742" t="s">
        <v>940</v>
      </c>
      <c r="C20742" t="s">
        <v>272</v>
      </c>
      <c r="D20742" t="s">
        <v>891</v>
      </c>
      <c r="E20742" t="s">
        <v>316</v>
      </c>
      <c r="F20742" t="s">
        <v>317</v>
      </c>
      <c r="G20742" t="s">
        <v>117</v>
      </c>
      <c r="H20742">
        <v>10043</v>
      </c>
      <c r="I20742" s="68" t="str">
        <f>VLOOKUP(E20742,Refs!$P$2:$R$29,3,FALSE)</f>
        <v>Y56</v>
      </c>
      <c r="J20742" s="68" t="str">
        <f>VLOOKUP(E20742,Refs!$P$2:$S$29,4,FALSE)</f>
        <v>London</v>
      </c>
      <c r="K20742" s="28">
        <f t="shared" si="654"/>
        <v>10043</v>
      </c>
    </row>
    <row r="20743" spans="1:11" x14ac:dyDescent="0.35">
      <c r="A20743" s="69">
        <f t="shared" si="655"/>
        <v>45992</v>
      </c>
      <c r="B20743" t="s">
        <v>940</v>
      </c>
      <c r="C20743" t="s">
        <v>272</v>
      </c>
      <c r="D20743" t="s">
        <v>891</v>
      </c>
      <c r="E20743" t="s">
        <v>316</v>
      </c>
      <c r="F20743" t="s">
        <v>317</v>
      </c>
      <c r="G20743" t="s">
        <v>118</v>
      </c>
      <c r="H20743">
        <v>674</v>
      </c>
      <c r="I20743" s="68" t="str">
        <f>VLOOKUP(E20743,Refs!$P$2:$R$29,3,FALSE)</f>
        <v>Y56</v>
      </c>
      <c r="J20743" s="68" t="str">
        <f>VLOOKUP(E20743,Refs!$P$2:$S$29,4,FALSE)</f>
        <v>London</v>
      </c>
      <c r="K20743" s="28">
        <f t="shared" si="654"/>
        <v>674</v>
      </c>
    </row>
    <row r="20744" spans="1:11" x14ac:dyDescent="0.35">
      <c r="A20744" s="69">
        <f t="shared" si="655"/>
        <v>45992</v>
      </c>
      <c r="B20744" t="s">
        <v>940</v>
      </c>
      <c r="C20744" t="s">
        <v>272</v>
      </c>
      <c r="D20744" t="s">
        <v>891</v>
      </c>
      <c r="E20744" t="s">
        <v>316</v>
      </c>
      <c r="F20744" t="s">
        <v>317</v>
      </c>
      <c r="G20744" t="s">
        <v>119</v>
      </c>
      <c r="H20744">
        <v>5871</v>
      </c>
      <c r="I20744" s="68" t="str">
        <f>VLOOKUP(E20744,Refs!$P$2:$R$29,3,FALSE)</f>
        <v>Y56</v>
      </c>
      <c r="J20744" s="68" t="str">
        <f>VLOOKUP(E20744,Refs!$P$2:$S$29,4,FALSE)</f>
        <v>London</v>
      </c>
      <c r="K20744" s="28">
        <f t="shared" si="654"/>
        <v>5871</v>
      </c>
    </row>
    <row r="20745" spans="1:11" x14ac:dyDescent="0.35">
      <c r="A20745" s="69">
        <f t="shared" si="655"/>
        <v>45992</v>
      </c>
      <c r="B20745" t="s">
        <v>940</v>
      </c>
      <c r="C20745" t="s">
        <v>272</v>
      </c>
      <c r="D20745" t="s">
        <v>891</v>
      </c>
      <c r="E20745" t="s">
        <v>316</v>
      </c>
      <c r="F20745" t="s">
        <v>317</v>
      </c>
      <c r="G20745" t="s">
        <v>120</v>
      </c>
      <c r="H20745">
        <v>347</v>
      </c>
      <c r="I20745" s="68" t="str">
        <f>VLOOKUP(E20745,Refs!$P$2:$R$29,3,FALSE)</f>
        <v>Y56</v>
      </c>
      <c r="J20745" s="68" t="str">
        <f>VLOOKUP(E20745,Refs!$P$2:$S$29,4,FALSE)</f>
        <v>London</v>
      </c>
      <c r="K20745" s="28">
        <f t="shared" si="654"/>
        <v>347</v>
      </c>
    </row>
    <row r="20746" spans="1:11" x14ac:dyDescent="0.35">
      <c r="A20746" s="69">
        <f t="shared" si="655"/>
        <v>45992</v>
      </c>
      <c r="B20746" t="s">
        <v>940</v>
      </c>
      <c r="C20746" t="s">
        <v>272</v>
      </c>
      <c r="D20746" t="s">
        <v>891</v>
      </c>
      <c r="E20746" t="s">
        <v>316</v>
      </c>
      <c r="F20746" t="s">
        <v>317</v>
      </c>
      <c r="G20746" t="s">
        <v>121</v>
      </c>
      <c r="H20746">
        <v>2081</v>
      </c>
      <c r="I20746" s="68" t="str">
        <f>VLOOKUP(E20746,Refs!$P$2:$R$29,3,FALSE)</f>
        <v>Y56</v>
      </c>
      <c r="J20746" s="68" t="str">
        <f>VLOOKUP(E20746,Refs!$P$2:$S$29,4,FALSE)</f>
        <v>London</v>
      </c>
      <c r="K20746" s="28">
        <f t="shared" si="654"/>
        <v>2081</v>
      </c>
    </row>
    <row r="20747" spans="1:11" x14ac:dyDescent="0.35">
      <c r="A20747" s="69">
        <f t="shared" si="655"/>
        <v>45992</v>
      </c>
      <c r="B20747" t="s">
        <v>940</v>
      </c>
      <c r="C20747" t="s">
        <v>272</v>
      </c>
      <c r="D20747" t="s">
        <v>891</v>
      </c>
      <c r="E20747" t="s">
        <v>316</v>
      </c>
      <c r="F20747" t="s">
        <v>317</v>
      </c>
      <c r="G20747" t="s">
        <v>122</v>
      </c>
      <c r="H20747">
        <v>0</v>
      </c>
      <c r="I20747" s="68" t="str">
        <f>VLOOKUP(E20747,Refs!$P$2:$R$29,3,FALSE)</f>
        <v>Y56</v>
      </c>
      <c r="J20747" s="68" t="str">
        <f>VLOOKUP(E20747,Refs!$P$2:$S$29,4,FALSE)</f>
        <v>London</v>
      </c>
      <c r="K20747" s="28" t="str">
        <f t="shared" si="654"/>
        <v/>
      </c>
    </row>
    <row r="20748" spans="1:11" x14ac:dyDescent="0.35">
      <c r="A20748" s="69">
        <f t="shared" si="655"/>
        <v>45992</v>
      </c>
      <c r="B20748" t="s">
        <v>940</v>
      </c>
      <c r="C20748" t="s">
        <v>272</v>
      </c>
      <c r="D20748" t="s">
        <v>891</v>
      </c>
      <c r="E20748" t="s">
        <v>316</v>
      </c>
      <c r="F20748" t="s">
        <v>317</v>
      </c>
      <c r="G20748" t="s">
        <v>123</v>
      </c>
      <c r="H20748">
        <v>81</v>
      </c>
      <c r="I20748" s="68" t="str">
        <f>VLOOKUP(E20748,Refs!$P$2:$R$29,3,FALSE)</f>
        <v>Y56</v>
      </c>
      <c r="J20748" s="68" t="str">
        <f>VLOOKUP(E20748,Refs!$P$2:$S$29,4,FALSE)</f>
        <v>London</v>
      </c>
      <c r="K20748" s="28">
        <f t="shared" si="654"/>
        <v>81</v>
      </c>
    </row>
    <row r="20749" spans="1:11" x14ac:dyDescent="0.35">
      <c r="A20749" s="69">
        <f t="shared" si="655"/>
        <v>45992</v>
      </c>
      <c r="B20749" t="s">
        <v>940</v>
      </c>
      <c r="C20749" t="s">
        <v>272</v>
      </c>
      <c r="D20749" t="s">
        <v>891</v>
      </c>
      <c r="E20749" t="s">
        <v>316</v>
      </c>
      <c r="F20749" t="s">
        <v>317</v>
      </c>
      <c r="G20749" t="s">
        <v>124</v>
      </c>
      <c r="H20749">
        <v>52</v>
      </c>
      <c r="I20749" s="68" t="str">
        <f>VLOOKUP(E20749,Refs!$P$2:$R$29,3,FALSE)</f>
        <v>Y56</v>
      </c>
      <c r="J20749" s="68" t="str">
        <f>VLOOKUP(E20749,Refs!$P$2:$S$29,4,FALSE)</f>
        <v>London</v>
      </c>
      <c r="K20749" s="28">
        <f t="shared" si="654"/>
        <v>52</v>
      </c>
    </row>
    <row r="20750" spans="1:11" x14ac:dyDescent="0.35">
      <c r="A20750" s="69">
        <f t="shared" si="655"/>
        <v>45992</v>
      </c>
      <c r="B20750" t="s">
        <v>940</v>
      </c>
      <c r="C20750" t="s">
        <v>272</v>
      </c>
      <c r="D20750" t="s">
        <v>891</v>
      </c>
      <c r="E20750" t="s">
        <v>316</v>
      </c>
      <c r="F20750" t="s">
        <v>317</v>
      </c>
      <c r="G20750" t="s">
        <v>125</v>
      </c>
      <c r="H20750">
        <v>2260</v>
      </c>
      <c r="I20750" s="68" t="str">
        <f>VLOOKUP(E20750,Refs!$P$2:$R$29,3,FALSE)</f>
        <v>Y56</v>
      </c>
      <c r="J20750" s="68" t="str">
        <f>VLOOKUP(E20750,Refs!$P$2:$S$29,4,FALSE)</f>
        <v>London</v>
      </c>
      <c r="K20750" s="28">
        <f t="shared" si="654"/>
        <v>2260</v>
      </c>
    </row>
    <row r="20751" spans="1:11" x14ac:dyDescent="0.35">
      <c r="A20751" s="69">
        <f t="shared" si="655"/>
        <v>45992</v>
      </c>
      <c r="B20751" t="s">
        <v>940</v>
      </c>
      <c r="C20751" t="s">
        <v>272</v>
      </c>
      <c r="D20751" t="s">
        <v>891</v>
      </c>
      <c r="E20751" t="s">
        <v>316</v>
      </c>
      <c r="F20751" t="s">
        <v>317</v>
      </c>
      <c r="G20751" t="s">
        <v>126</v>
      </c>
      <c r="H20751">
        <v>1607</v>
      </c>
      <c r="I20751" s="68" t="str">
        <f>VLOOKUP(E20751,Refs!$P$2:$R$29,3,FALSE)</f>
        <v>Y56</v>
      </c>
      <c r="J20751" s="68" t="str">
        <f>VLOOKUP(E20751,Refs!$P$2:$S$29,4,FALSE)</f>
        <v>London</v>
      </c>
      <c r="K20751" s="28">
        <f t="shared" si="654"/>
        <v>1607</v>
      </c>
    </row>
    <row r="20752" spans="1:11" x14ac:dyDescent="0.35">
      <c r="A20752" s="69">
        <f t="shared" si="655"/>
        <v>45992</v>
      </c>
      <c r="B20752" t="s">
        <v>940</v>
      </c>
      <c r="C20752" t="s">
        <v>272</v>
      </c>
      <c r="D20752" t="s">
        <v>891</v>
      </c>
      <c r="E20752" t="s">
        <v>316</v>
      </c>
      <c r="F20752" t="s">
        <v>317</v>
      </c>
      <c r="G20752" t="s">
        <v>127</v>
      </c>
      <c r="H20752">
        <v>429</v>
      </c>
      <c r="I20752" s="68" t="str">
        <f>VLOOKUP(E20752,Refs!$P$2:$R$29,3,FALSE)</f>
        <v>Y56</v>
      </c>
      <c r="J20752" s="68" t="str">
        <f>VLOOKUP(E20752,Refs!$P$2:$S$29,4,FALSE)</f>
        <v>London</v>
      </c>
      <c r="K20752" s="28">
        <f t="shared" si="654"/>
        <v>429</v>
      </c>
    </row>
    <row r="20753" spans="1:11" x14ac:dyDescent="0.35">
      <c r="A20753" s="69">
        <f t="shared" si="655"/>
        <v>45992</v>
      </c>
      <c r="B20753" t="s">
        <v>940</v>
      </c>
      <c r="C20753" t="s">
        <v>272</v>
      </c>
      <c r="D20753" t="s">
        <v>891</v>
      </c>
      <c r="E20753" t="s">
        <v>316</v>
      </c>
      <c r="F20753" t="s">
        <v>317</v>
      </c>
      <c r="G20753" t="s">
        <v>128</v>
      </c>
      <c r="H20753">
        <v>25</v>
      </c>
      <c r="I20753" s="68" t="str">
        <f>VLOOKUP(E20753,Refs!$P$2:$R$29,3,FALSE)</f>
        <v>Y56</v>
      </c>
      <c r="J20753" s="68" t="str">
        <f>VLOOKUP(E20753,Refs!$P$2:$S$29,4,FALSE)</f>
        <v>London</v>
      </c>
      <c r="K20753" s="28">
        <f t="shared" si="654"/>
        <v>25</v>
      </c>
    </row>
    <row r="20754" spans="1:11" x14ac:dyDescent="0.35">
      <c r="A20754" s="69">
        <f t="shared" si="655"/>
        <v>45992</v>
      </c>
      <c r="B20754" t="s">
        <v>940</v>
      </c>
      <c r="C20754" t="s">
        <v>272</v>
      </c>
      <c r="D20754" t="s">
        <v>891</v>
      </c>
      <c r="E20754" t="s">
        <v>316</v>
      </c>
      <c r="F20754" t="s">
        <v>317</v>
      </c>
      <c r="G20754" t="s">
        <v>129</v>
      </c>
      <c r="H20754">
        <v>164</v>
      </c>
      <c r="I20754" s="68" t="str">
        <f>VLOOKUP(E20754,Refs!$P$2:$R$29,3,FALSE)</f>
        <v>Y56</v>
      </c>
      <c r="J20754" s="68" t="str">
        <f>VLOOKUP(E20754,Refs!$P$2:$S$29,4,FALSE)</f>
        <v>London</v>
      </c>
      <c r="K20754" s="28">
        <f t="shared" si="654"/>
        <v>164</v>
      </c>
    </row>
    <row r="20755" spans="1:11" x14ac:dyDescent="0.35">
      <c r="A20755" s="69">
        <f t="shared" si="655"/>
        <v>45992</v>
      </c>
      <c r="B20755" t="s">
        <v>940</v>
      </c>
      <c r="C20755" t="s">
        <v>272</v>
      </c>
      <c r="D20755" t="s">
        <v>891</v>
      </c>
      <c r="E20755" t="s">
        <v>316</v>
      </c>
      <c r="F20755" t="s">
        <v>317</v>
      </c>
      <c r="G20755" t="s">
        <v>130</v>
      </c>
      <c r="H20755">
        <v>0</v>
      </c>
      <c r="I20755" s="68" t="str">
        <f>VLOOKUP(E20755,Refs!$P$2:$R$29,3,FALSE)</f>
        <v>Y56</v>
      </c>
      <c r="J20755" s="68" t="str">
        <f>VLOOKUP(E20755,Refs!$P$2:$S$29,4,FALSE)</f>
        <v>London</v>
      </c>
      <c r="K20755" s="28" t="str">
        <f t="shared" si="654"/>
        <v/>
      </c>
    </row>
    <row r="20756" spans="1:11" x14ac:dyDescent="0.35">
      <c r="A20756" s="69">
        <f t="shared" si="655"/>
        <v>45992</v>
      </c>
      <c r="B20756" t="s">
        <v>940</v>
      </c>
      <c r="C20756" t="s">
        <v>272</v>
      </c>
      <c r="D20756" t="s">
        <v>891</v>
      </c>
      <c r="E20756" t="s">
        <v>316</v>
      </c>
      <c r="F20756" t="s">
        <v>317</v>
      </c>
      <c r="G20756" t="s">
        <v>131</v>
      </c>
      <c r="H20756">
        <v>9818</v>
      </c>
      <c r="I20756" s="68" t="str">
        <f>VLOOKUP(E20756,Refs!$P$2:$R$29,3,FALSE)</f>
        <v>Y56</v>
      </c>
      <c r="J20756" s="68" t="str">
        <f>VLOOKUP(E20756,Refs!$P$2:$S$29,4,FALSE)</f>
        <v>London</v>
      </c>
      <c r="K20756" s="28">
        <f t="shared" si="654"/>
        <v>9818</v>
      </c>
    </row>
    <row r="20757" spans="1:11" x14ac:dyDescent="0.35">
      <c r="A20757" s="69">
        <f t="shared" si="655"/>
        <v>45992</v>
      </c>
      <c r="B20757" t="s">
        <v>940</v>
      </c>
      <c r="C20757" t="s">
        <v>272</v>
      </c>
      <c r="D20757" t="s">
        <v>891</v>
      </c>
      <c r="E20757" t="s">
        <v>316</v>
      </c>
      <c r="F20757" t="s">
        <v>317</v>
      </c>
      <c r="G20757" t="s">
        <v>132</v>
      </c>
      <c r="H20757">
        <v>464</v>
      </c>
      <c r="I20757" s="68" t="str">
        <f>VLOOKUP(E20757,Refs!$P$2:$R$29,3,FALSE)</f>
        <v>Y56</v>
      </c>
      <c r="J20757" s="68" t="str">
        <f>VLOOKUP(E20757,Refs!$P$2:$S$29,4,FALSE)</f>
        <v>London</v>
      </c>
      <c r="K20757" s="28">
        <f t="shared" si="654"/>
        <v>464</v>
      </c>
    </row>
    <row r="20758" spans="1:11" x14ac:dyDescent="0.35">
      <c r="A20758" s="69">
        <f t="shared" si="655"/>
        <v>45992</v>
      </c>
      <c r="B20758" t="s">
        <v>940</v>
      </c>
      <c r="C20758" t="s">
        <v>272</v>
      </c>
      <c r="D20758" t="s">
        <v>891</v>
      </c>
      <c r="E20758" t="s">
        <v>316</v>
      </c>
      <c r="F20758" t="s">
        <v>317</v>
      </c>
      <c r="G20758" t="s">
        <v>133</v>
      </c>
      <c r="H20758">
        <v>1787</v>
      </c>
      <c r="I20758" s="68" t="str">
        <f>VLOOKUP(E20758,Refs!$P$2:$R$29,3,FALSE)</f>
        <v>Y56</v>
      </c>
      <c r="J20758" s="68" t="str">
        <f>VLOOKUP(E20758,Refs!$P$2:$S$29,4,FALSE)</f>
        <v>London</v>
      </c>
      <c r="K20758" s="28">
        <f t="shared" si="654"/>
        <v>1787</v>
      </c>
    </row>
    <row r="20759" spans="1:11" x14ac:dyDescent="0.35">
      <c r="A20759" s="69">
        <f t="shared" si="655"/>
        <v>45992</v>
      </c>
      <c r="B20759" t="s">
        <v>940</v>
      </c>
      <c r="C20759" t="s">
        <v>272</v>
      </c>
      <c r="D20759" t="s">
        <v>891</v>
      </c>
      <c r="E20759" t="s">
        <v>316</v>
      </c>
      <c r="F20759" t="s">
        <v>317</v>
      </c>
      <c r="G20759" t="s">
        <v>134</v>
      </c>
      <c r="H20759">
        <v>1658</v>
      </c>
      <c r="I20759" s="68" t="str">
        <f>VLOOKUP(E20759,Refs!$P$2:$R$29,3,FALSE)</f>
        <v>Y56</v>
      </c>
      <c r="J20759" s="68" t="str">
        <f>VLOOKUP(E20759,Refs!$P$2:$S$29,4,FALSE)</f>
        <v>London</v>
      </c>
      <c r="K20759" s="28">
        <f t="shared" si="654"/>
        <v>1658</v>
      </c>
    </row>
    <row r="20760" spans="1:11" x14ac:dyDescent="0.35">
      <c r="A20760" s="69">
        <f t="shared" si="655"/>
        <v>45992</v>
      </c>
      <c r="B20760" t="s">
        <v>940</v>
      </c>
      <c r="C20760" t="s">
        <v>272</v>
      </c>
      <c r="D20760" t="s">
        <v>891</v>
      </c>
      <c r="E20760" t="s">
        <v>316</v>
      </c>
      <c r="F20760" t="s">
        <v>317</v>
      </c>
      <c r="G20760" t="s">
        <v>135</v>
      </c>
      <c r="H20760">
        <v>59</v>
      </c>
      <c r="I20760" s="68" t="str">
        <f>VLOOKUP(E20760,Refs!$P$2:$R$29,3,FALSE)</f>
        <v>Y56</v>
      </c>
      <c r="J20760" s="68" t="str">
        <f>VLOOKUP(E20760,Refs!$P$2:$S$29,4,FALSE)</f>
        <v>London</v>
      </c>
      <c r="K20760" s="28">
        <f t="shared" si="654"/>
        <v>59</v>
      </c>
    </row>
    <row r="20761" spans="1:11" x14ac:dyDescent="0.35">
      <c r="A20761" s="69">
        <f t="shared" si="655"/>
        <v>45992</v>
      </c>
      <c r="B20761" t="s">
        <v>940</v>
      </c>
      <c r="C20761" t="s">
        <v>272</v>
      </c>
      <c r="D20761" t="s">
        <v>891</v>
      </c>
      <c r="E20761" t="s">
        <v>316</v>
      </c>
      <c r="F20761" t="s">
        <v>317</v>
      </c>
      <c r="G20761" t="s">
        <v>136</v>
      </c>
      <c r="H20761">
        <v>0</v>
      </c>
      <c r="I20761" s="68" t="str">
        <f>VLOOKUP(E20761,Refs!$P$2:$R$29,3,FALSE)</f>
        <v>Y56</v>
      </c>
      <c r="J20761" s="68" t="str">
        <f>VLOOKUP(E20761,Refs!$P$2:$S$29,4,FALSE)</f>
        <v>London</v>
      </c>
      <c r="K20761" s="28" t="str">
        <f t="shared" si="654"/>
        <v/>
      </c>
    </row>
    <row r="20762" spans="1:11" x14ac:dyDescent="0.35">
      <c r="A20762" s="69">
        <f t="shared" si="655"/>
        <v>45992</v>
      </c>
      <c r="B20762" t="s">
        <v>940</v>
      </c>
      <c r="C20762" t="s">
        <v>272</v>
      </c>
      <c r="D20762" t="s">
        <v>891</v>
      </c>
      <c r="E20762" t="s">
        <v>316</v>
      </c>
      <c r="F20762" t="s">
        <v>317</v>
      </c>
      <c r="G20762" t="s">
        <v>137</v>
      </c>
      <c r="H20762">
        <v>2</v>
      </c>
      <c r="I20762" s="68" t="str">
        <f>VLOOKUP(E20762,Refs!$P$2:$R$29,3,FALSE)</f>
        <v>Y56</v>
      </c>
      <c r="J20762" s="68" t="str">
        <f>VLOOKUP(E20762,Refs!$P$2:$S$29,4,FALSE)</f>
        <v>London</v>
      </c>
      <c r="K20762" s="28">
        <f t="shared" si="654"/>
        <v>2</v>
      </c>
    </row>
    <row r="20763" spans="1:11" x14ac:dyDescent="0.35">
      <c r="A20763" s="69">
        <f t="shared" si="655"/>
        <v>45992</v>
      </c>
      <c r="B20763" t="s">
        <v>940</v>
      </c>
      <c r="C20763" t="s">
        <v>272</v>
      </c>
      <c r="D20763" t="s">
        <v>891</v>
      </c>
      <c r="E20763" t="s">
        <v>316</v>
      </c>
      <c r="F20763" t="s">
        <v>317</v>
      </c>
      <c r="G20763" t="s">
        <v>138</v>
      </c>
      <c r="H20763">
        <v>0</v>
      </c>
      <c r="I20763" s="68" t="str">
        <f>VLOOKUP(E20763,Refs!$P$2:$R$29,3,FALSE)</f>
        <v>Y56</v>
      </c>
      <c r="J20763" s="68" t="str">
        <f>VLOOKUP(E20763,Refs!$P$2:$S$29,4,FALSE)</f>
        <v>London</v>
      </c>
      <c r="K20763" s="28" t="str">
        <f t="shared" si="654"/>
        <v/>
      </c>
    </row>
    <row r="20764" spans="1:11" x14ac:dyDescent="0.35">
      <c r="A20764" s="69">
        <f t="shared" si="655"/>
        <v>45992</v>
      </c>
      <c r="B20764" t="s">
        <v>940</v>
      </c>
      <c r="C20764" t="s">
        <v>272</v>
      </c>
      <c r="D20764" t="s">
        <v>891</v>
      </c>
      <c r="E20764" t="s">
        <v>316</v>
      </c>
      <c r="F20764" t="s">
        <v>317</v>
      </c>
      <c r="G20764" t="s">
        <v>139</v>
      </c>
      <c r="H20764">
        <v>0</v>
      </c>
      <c r="I20764" s="68" t="str">
        <f>VLOOKUP(E20764,Refs!$P$2:$R$29,3,FALSE)</f>
        <v>Y56</v>
      </c>
      <c r="J20764" s="68" t="str">
        <f>VLOOKUP(E20764,Refs!$P$2:$S$29,4,FALSE)</f>
        <v>London</v>
      </c>
      <c r="K20764" s="28" t="str">
        <f t="shared" si="654"/>
        <v/>
      </c>
    </row>
    <row r="20765" spans="1:11" x14ac:dyDescent="0.35">
      <c r="A20765" s="69">
        <f t="shared" si="655"/>
        <v>45992</v>
      </c>
      <c r="B20765" t="s">
        <v>940</v>
      </c>
      <c r="C20765" t="s">
        <v>272</v>
      </c>
      <c r="D20765" t="s">
        <v>891</v>
      </c>
      <c r="E20765" t="s">
        <v>316</v>
      </c>
      <c r="F20765" t="s">
        <v>317</v>
      </c>
      <c r="G20765" t="s">
        <v>140</v>
      </c>
      <c r="H20765">
        <v>0</v>
      </c>
      <c r="I20765" s="68" t="str">
        <f>VLOOKUP(E20765,Refs!$P$2:$R$29,3,FALSE)</f>
        <v>Y56</v>
      </c>
      <c r="J20765" s="68" t="str">
        <f>VLOOKUP(E20765,Refs!$P$2:$S$29,4,FALSE)</f>
        <v>London</v>
      </c>
      <c r="K20765" s="28" t="str">
        <f t="shared" si="654"/>
        <v/>
      </c>
    </row>
    <row r="20766" spans="1:11" x14ac:dyDescent="0.35">
      <c r="A20766" s="69">
        <f t="shared" si="655"/>
        <v>45992</v>
      </c>
      <c r="B20766" t="s">
        <v>940</v>
      </c>
      <c r="C20766" t="s">
        <v>272</v>
      </c>
      <c r="D20766" t="s">
        <v>891</v>
      </c>
      <c r="E20766" t="s">
        <v>316</v>
      </c>
      <c r="F20766" t="s">
        <v>317</v>
      </c>
      <c r="G20766" t="s">
        <v>728</v>
      </c>
      <c r="H20766">
        <v>1</v>
      </c>
      <c r="I20766" s="68" t="str">
        <f>VLOOKUP(E20766,Refs!$P$2:$R$29,3,FALSE)</f>
        <v>Y56</v>
      </c>
      <c r="J20766" s="68" t="str">
        <f>VLOOKUP(E20766,Refs!$P$2:$S$29,4,FALSE)</f>
        <v>London</v>
      </c>
      <c r="K20766" s="28">
        <f t="shared" si="654"/>
        <v>1</v>
      </c>
    </row>
    <row r="20767" spans="1:11" x14ac:dyDescent="0.35">
      <c r="A20767" s="69">
        <f t="shared" si="655"/>
        <v>45992</v>
      </c>
      <c r="B20767" t="s">
        <v>940</v>
      </c>
      <c r="C20767" t="s">
        <v>272</v>
      </c>
      <c r="D20767" t="s">
        <v>891</v>
      </c>
      <c r="E20767" t="s">
        <v>316</v>
      </c>
      <c r="F20767" t="s">
        <v>317</v>
      </c>
      <c r="G20767" t="s">
        <v>727</v>
      </c>
      <c r="H20767">
        <v>0</v>
      </c>
      <c r="I20767" s="68" t="str">
        <f>VLOOKUP(E20767,Refs!$P$2:$R$29,3,FALSE)</f>
        <v>Y56</v>
      </c>
      <c r="J20767" s="68" t="str">
        <f>VLOOKUP(E20767,Refs!$P$2:$S$29,4,FALSE)</f>
        <v>London</v>
      </c>
      <c r="K20767" s="28" t="str">
        <f t="shared" si="654"/>
        <v/>
      </c>
    </row>
    <row r="20768" spans="1:11" x14ac:dyDescent="0.35">
      <c r="A20768" s="69">
        <f t="shared" si="655"/>
        <v>45992</v>
      </c>
      <c r="B20768" t="s">
        <v>940</v>
      </c>
      <c r="C20768" t="s">
        <v>272</v>
      </c>
      <c r="D20768" t="s">
        <v>891</v>
      </c>
      <c r="E20768" t="s">
        <v>316</v>
      </c>
      <c r="F20768" t="s">
        <v>317</v>
      </c>
      <c r="G20768" t="s">
        <v>730</v>
      </c>
      <c r="H20768">
        <v>2</v>
      </c>
      <c r="I20768" s="68" t="str">
        <f>VLOOKUP(E20768,Refs!$P$2:$R$29,3,FALSE)</f>
        <v>Y56</v>
      </c>
      <c r="J20768" s="68" t="str">
        <f>VLOOKUP(E20768,Refs!$P$2:$S$29,4,FALSE)</f>
        <v>London</v>
      </c>
      <c r="K20768" s="28">
        <f t="shared" si="654"/>
        <v>2</v>
      </c>
    </row>
    <row r="20769" spans="1:11" x14ac:dyDescent="0.35">
      <c r="A20769" s="69">
        <f t="shared" si="655"/>
        <v>45992</v>
      </c>
      <c r="B20769" t="s">
        <v>940</v>
      </c>
      <c r="C20769" t="s">
        <v>272</v>
      </c>
      <c r="D20769" t="s">
        <v>891</v>
      </c>
      <c r="E20769" t="s">
        <v>316</v>
      </c>
      <c r="F20769" t="s">
        <v>317</v>
      </c>
      <c r="G20769" t="s">
        <v>729</v>
      </c>
      <c r="H20769">
        <v>0</v>
      </c>
      <c r="I20769" s="68" t="str">
        <f>VLOOKUP(E20769,Refs!$P$2:$R$29,3,FALSE)</f>
        <v>Y56</v>
      </c>
      <c r="J20769" s="68" t="str">
        <f>VLOOKUP(E20769,Refs!$P$2:$S$29,4,FALSE)</f>
        <v>London</v>
      </c>
      <c r="K20769" s="28" t="str">
        <f t="shared" si="654"/>
        <v/>
      </c>
    </row>
    <row r="20770" spans="1:11" x14ac:dyDescent="0.35">
      <c r="A20770" s="69">
        <f t="shared" si="655"/>
        <v>45992</v>
      </c>
      <c r="B20770" t="s">
        <v>940</v>
      </c>
      <c r="C20770" t="s">
        <v>272</v>
      </c>
      <c r="D20770" t="s">
        <v>891</v>
      </c>
      <c r="E20770" t="s">
        <v>318</v>
      </c>
      <c r="F20770" t="s">
        <v>319</v>
      </c>
      <c r="G20770" t="s">
        <v>10</v>
      </c>
      <c r="H20770">
        <v>50687</v>
      </c>
      <c r="I20770" s="68" t="str">
        <f>VLOOKUP(E20770,Refs!$P$2:$R$29,3,FALSE)</f>
        <v>Y56</v>
      </c>
      <c r="J20770" s="68" t="str">
        <f>VLOOKUP(E20770,Refs!$P$2:$S$29,4,FALSE)</f>
        <v>London</v>
      </c>
      <c r="K20770" s="28">
        <f t="shared" ref="K20770:K20833" si="656">IF(OR(H20770="NULL",H20770=0,H20770=""),"",H20770)</f>
        <v>50687</v>
      </c>
    </row>
    <row r="20771" spans="1:11" x14ac:dyDescent="0.35">
      <c r="A20771" s="69">
        <f t="shared" si="655"/>
        <v>45992</v>
      </c>
      <c r="B20771" t="s">
        <v>940</v>
      </c>
      <c r="C20771" t="s">
        <v>272</v>
      </c>
      <c r="D20771" t="s">
        <v>891</v>
      </c>
      <c r="E20771" t="s">
        <v>318</v>
      </c>
      <c r="F20771" t="s">
        <v>319</v>
      </c>
      <c r="G20771" t="s">
        <v>69</v>
      </c>
      <c r="H20771">
        <v>6684</v>
      </c>
      <c r="I20771" s="68" t="str">
        <f>VLOOKUP(E20771,Refs!$P$2:$R$29,3,FALSE)</f>
        <v>Y56</v>
      </c>
      <c r="J20771" s="68" t="str">
        <f>VLOOKUP(E20771,Refs!$P$2:$S$29,4,FALSE)</f>
        <v>London</v>
      </c>
      <c r="K20771" s="28">
        <f t="shared" si="656"/>
        <v>6684</v>
      </c>
    </row>
    <row r="20772" spans="1:11" x14ac:dyDescent="0.35">
      <c r="A20772" s="69">
        <f t="shared" si="655"/>
        <v>45992</v>
      </c>
      <c r="B20772" t="s">
        <v>940</v>
      </c>
      <c r="C20772" t="s">
        <v>272</v>
      </c>
      <c r="D20772" t="s">
        <v>891</v>
      </c>
      <c r="E20772" t="s">
        <v>318</v>
      </c>
      <c r="F20772" t="s">
        <v>319</v>
      </c>
      <c r="G20772" t="s">
        <v>20</v>
      </c>
      <c r="H20772">
        <v>48325</v>
      </c>
      <c r="I20772" s="68" t="str">
        <f>VLOOKUP(E20772,Refs!$P$2:$R$29,3,FALSE)</f>
        <v>Y56</v>
      </c>
      <c r="J20772" s="68" t="str">
        <f>VLOOKUP(E20772,Refs!$P$2:$S$29,4,FALSE)</f>
        <v>London</v>
      </c>
      <c r="K20772" s="28">
        <f t="shared" si="656"/>
        <v>48325</v>
      </c>
    </row>
    <row r="20773" spans="1:11" x14ac:dyDescent="0.35">
      <c r="A20773" s="69">
        <f t="shared" si="655"/>
        <v>45992</v>
      </c>
      <c r="B20773" t="s">
        <v>940</v>
      </c>
      <c r="C20773" t="s">
        <v>272</v>
      </c>
      <c r="D20773" t="s">
        <v>891</v>
      </c>
      <c r="E20773" t="s">
        <v>318</v>
      </c>
      <c r="F20773" t="s">
        <v>319</v>
      </c>
      <c r="G20773" t="s">
        <v>23</v>
      </c>
      <c r="H20773">
        <v>40097</v>
      </c>
      <c r="I20773" s="68" t="str">
        <f>VLOOKUP(E20773,Refs!$P$2:$R$29,3,FALSE)</f>
        <v>Y56</v>
      </c>
      <c r="J20773" s="68" t="str">
        <f>VLOOKUP(E20773,Refs!$P$2:$S$29,4,FALSE)</f>
        <v>London</v>
      </c>
      <c r="K20773" s="28">
        <f t="shared" si="656"/>
        <v>40097</v>
      </c>
    </row>
    <row r="20774" spans="1:11" x14ac:dyDescent="0.35">
      <c r="A20774" s="69">
        <f t="shared" si="655"/>
        <v>45992</v>
      </c>
      <c r="B20774" t="s">
        <v>940</v>
      </c>
      <c r="C20774" t="s">
        <v>272</v>
      </c>
      <c r="D20774" t="s">
        <v>891</v>
      </c>
      <c r="E20774" t="s">
        <v>318</v>
      </c>
      <c r="F20774" t="s">
        <v>319</v>
      </c>
      <c r="G20774" t="s">
        <v>19</v>
      </c>
      <c r="H20774">
        <v>1210</v>
      </c>
      <c r="I20774" s="68" t="str">
        <f>VLOOKUP(E20774,Refs!$P$2:$R$29,3,FALSE)</f>
        <v>Y56</v>
      </c>
      <c r="J20774" s="68" t="str">
        <f>VLOOKUP(E20774,Refs!$P$2:$S$29,4,FALSE)</f>
        <v>London</v>
      </c>
      <c r="K20774" s="28">
        <f t="shared" si="656"/>
        <v>1210</v>
      </c>
    </row>
    <row r="20775" spans="1:11" x14ac:dyDescent="0.35">
      <c r="A20775" s="69">
        <f t="shared" si="655"/>
        <v>45992</v>
      </c>
      <c r="B20775" t="s">
        <v>940</v>
      </c>
      <c r="C20775" t="s">
        <v>272</v>
      </c>
      <c r="D20775" t="s">
        <v>891</v>
      </c>
      <c r="E20775" t="s">
        <v>318</v>
      </c>
      <c r="F20775" t="s">
        <v>319</v>
      </c>
      <c r="G20775" t="s">
        <v>21</v>
      </c>
      <c r="H20775">
        <v>286934</v>
      </c>
      <c r="I20775" s="68" t="str">
        <f>VLOOKUP(E20775,Refs!$P$2:$R$29,3,FALSE)</f>
        <v>Y56</v>
      </c>
      <c r="J20775" s="68" t="str">
        <f>VLOOKUP(E20775,Refs!$P$2:$S$29,4,FALSE)</f>
        <v>London</v>
      </c>
      <c r="K20775" s="28">
        <f t="shared" si="656"/>
        <v>286934</v>
      </c>
    </row>
    <row r="20776" spans="1:11" x14ac:dyDescent="0.35">
      <c r="A20776" s="69">
        <f t="shared" si="655"/>
        <v>45992</v>
      </c>
      <c r="B20776" t="s">
        <v>940</v>
      </c>
      <c r="C20776" t="s">
        <v>272</v>
      </c>
      <c r="D20776" t="s">
        <v>891</v>
      </c>
      <c r="E20776" t="s">
        <v>318</v>
      </c>
      <c r="F20776" t="s">
        <v>319</v>
      </c>
      <c r="G20776" t="s">
        <v>70</v>
      </c>
      <c r="H20776">
        <v>6</v>
      </c>
      <c r="I20776" s="68" t="str">
        <f>VLOOKUP(E20776,Refs!$P$2:$R$29,3,FALSE)</f>
        <v>Y56</v>
      </c>
      <c r="J20776" s="68" t="str">
        <f>VLOOKUP(E20776,Refs!$P$2:$S$29,4,FALSE)</f>
        <v>London</v>
      </c>
      <c r="K20776" s="28">
        <f t="shared" si="656"/>
        <v>6</v>
      </c>
    </row>
    <row r="20777" spans="1:11" x14ac:dyDescent="0.35">
      <c r="A20777" s="69">
        <f t="shared" si="655"/>
        <v>45992</v>
      </c>
      <c r="B20777" t="s">
        <v>940</v>
      </c>
      <c r="C20777" t="s">
        <v>272</v>
      </c>
      <c r="D20777" t="s">
        <v>891</v>
      </c>
      <c r="E20777" t="s">
        <v>318</v>
      </c>
      <c r="F20777" t="s">
        <v>319</v>
      </c>
      <c r="G20777" t="s">
        <v>71</v>
      </c>
      <c r="H20777">
        <v>70</v>
      </c>
      <c r="I20777" s="68" t="str">
        <f>VLOOKUP(E20777,Refs!$P$2:$R$29,3,FALSE)</f>
        <v>Y56</v>
      </c>
      <c r="J20777" s="68" t="str">
        <f>VLOOKUP(E20777,Refs!$P$2:$S$29,4,FALSE)</f>
        <v>London</v>
      </c>
      <c r="K20777" s="28">
        <f t="shared" si="656"/>
        <v>70</v>
      </c>
    </row>
    <row r="20778" spans="1:11" x14ac:dyDescent="0.35">
      <c r="A20778" s="69">
        <f t="shared" si="655"/>
        <v>45992</v>
      </c>
      <c r="B20778" t="s">
        <v>940</v>
      </c>
      <c r="C20778" t="s">
        <v>272</v>
      </c>
      <c r="D20778" t="s">
        <v>891</v>
      </c>
      <c r="E20778" t="s">
        <v>318</v>
      </c>
      <c r="F20778" t="s">
        <v>319</v>
      </c>
      <c r="G20778" t="s">
        <v>72</v>
      </c>
      <c r="H20778">
        <v>18422</v>
      </c>
      <c r="I20778" s="68" t="str">
        <f>VLOOKUP(E20778,Refs!$P$2:$R$29,3,FALSE)</f>
        <v>Y56</v>
      </c>
      <c r="J20778" s="68" t="str">
        <f>VLOOKUP(E20778,Refs!$P$2:$S$29,4,FALSE)</f>
        <v>London</v>
      </c>
      <c r="K20778" s="28">
        <f t="shared" si="656"/>
        <v>18422</v>
      </c>
    </row>
    <row r="20779" spans="1:11" x14ac:dyDescent="0.35">
      <c r="A20779" s="69">
        <f t="shared" si="655"/>
        <v>45992</v>
      </c>
      <c r="B20779" t="s">
        <v>940</v>
      </c>
      <c r="C20779" t="s">
        <v>272</v>
      </c>
      <c r="D20779" t="s">
        <v>891</v>
      </c>
      <c r="E20779" t="s">
        <v>318</v>
      </c>
      <c r="F20779" t="s">
        <v>319</v>
      </c>
      <c r="G20779" t="s">
        <v>73</v>
      </c>
      <c r="H20779">
        <v>9246</v>
      </c>
      <c r="I20779" s="68" t="str">
        <f>VLOOKUP(E20779,Refs!$P$2:$R$29,3,FALSE)</f>
        <v>Y56</v>
      </c>
      <c r="J20779" s="68" t="str">
        <f>VLOOKUP(E20779,Refs!$P$2:$S$29,4,FALSE)</f>
        <v>London</v>
      </c>
      <c r="K20779" s="28">
        <f t="shared" si="656"/>
        <v>9246</v>
      </c>
    </row>
    <row r="20780" spans="1:11" x14ac:dyDescent="0.35">
      <c r="A20780" s="69">
        <f t="shared" si="655"/>
        <v>45992</v>
      </c>
      <c r="B20780" t="s">
        <v>940</v>
      </c>
      <c r="C20780" t="s">
        <v>272</v>
      </c>
      <c r="D20780" t="s">
        <v>891</v>
      </c>
      <c r="E20780" t="s">
        <v>318</v>
      </c>
      <c r="F20780" t="s">
        <v>319</v>
      </c>
      <c r="G20780" t="s">
        <v>74</v>
      </c>
      <c r="H20780">
        <v>81190831</v>
      </c>
      <c r="I20780" s="68" t="str">
        <f>VLOOKUP(E20780,Refs!$P$2:$R$29,3,FALSE)</f>
        <v>Y56</v>
      </c>
      <c r="J20780" s="68" t="str">
        <f>VLOOKUP(E20780,Refs!$P$2:$S$29,4,FALSE)</f>
        <v>London</v>
      </c>
      <c r="K20780" s="28">
        <f t="shared" si="656"/>
        <v>81190831</v>
      </c>
    </row>
    <row r="20781" spans="1:11" x14ac:dyDescent="0.35">
      <c r="A20781" s="69">
        <f t="shared" si="655"/>
        <v>45992</v>
      </c>
      <c r="B20781" t="s">
        <v>940</v>
      </c>
      <c r="C20781" t="s">
        <v>272</v>
      </c>
      <c r="D20781" t="s">
        <v>891</v>
      </c>
      <c r="E20781" t="s">
        <v>318</v>
      </c>
      <c r="F20781" t="s">
        <v>319</v>
      </c>
      <c r="G20781" t="s">
        <v>26</v>
      </c>
      <c r="H20781">
        <v>44181</v>
      </c>
      <c r="I20781" s="68" t="str">
        <f>VLOOKUP(E20781,Refs!$P$2:$R$29,3,FALSE)</f>
        <v>Y56</v>
      </c>
      <c r="J20781" s="68" t="str">
        <f>VLOOKUP(E20781,Refs!$P$2:$S$29,4,FALSE)</f>
        <v>London</v>
      </c>
      <c r="K20781" s="28">
        <f t="shared" si="656"/>
        <v>44181</v>
      </c>
    </row>
    <row r="20782" spans="1:11" x14ac:dyDescent="0.35">
      <c r="A20782" s="69">
        <f t="shared" si="655"/>
        <v>45992</v>
      </c>
      <c r="B20782" t="s">
        <v>940</v>
      </c>
      <c r="C20782" t="s">
        <v>272</v>
      </c>
      <c r="D20782" t="s">
        <v>891</v>
      </c>
      <c r="E20782" t="s">
        <v>318</v>
      </c>
      <c r="F20782" t="s">
        <v>319</v>
      </c>
      <c r="G20782" t="s">
        <v>75</v>
      </c>
      <c r="H20782">
        <v>1515</v>
      </c>
      <c r="I20782" s="68" t="str">
        <f>VLOOKUP(E20782,Refs!$P$2:$R$29,3,FALSE)</f>
        <v>Y56</v>
      </c>
      <c r="J20782" s="68" t="str">
        <f>VLOOKUP(E20782,Refs!$P$2:$S$29,4,FALSE)</f>
        <v>London</v>
      </c>
      <c r="K20782" s="28">
        <f t="shared" si="656"/>
        <v>1515</v>
      </c>
    </row>
    <row r="20783" spans="1:11" x14ac:dyDescent="0.35">
      <c r="A20783" s="69">
        <f t="shared" si="655"/>
        <v>45992</v>
      </c>
      <c r="B20783" t="s">
        <v>940</v>
      </c>
      <c r="C20783" t="s">
        <v>272</v>
      </c>
      <c r="D20783" t="s">
        <v>891</v>
      </c>
      <c r="E20783" t="s">
        <v>318</v>
      </c>
      <c r="F20783" t="s">
        <v>319</v>
      </c>
      <c r="G20783" t="s">
        <v>76</v>
      </c>
      <c r="H20783">
        <v>23982</v>
      </c>
      <c r="I20783" s="68" t="str">
        <f>VLOOKUP(E20783,Refs!$P$2:$R$29,3,FALSE)</f>
        <v>Y56</v>
      </c>
      <c r="J20783" s="68" t="str">
        <f>VLOOKUP(E20783,Refs!$P$2:$S$29,4,FALSE)</f>
        <v>London</v>
      </c>
      <c r="K20783" s="28">
        <f t="shared" si="656"/>
        <v>23982</v>
      </c>
    </row>
    <row r="20784" spans="1:11" x14ac:dyDescent="0.35">
      <c r="A20784" s="69">
        <f t="shared" si="655"/>
        <v>45992</v>
      </c>
      <c r="B20784" t="s">
        <v>940</v>
      </c>
      <c r="C20784" t="s">
        <v>272</v>
      </c>
      <c r="D20784" t="s">
        <v>891</v>
      </c>
      <c r="E20784" t="s">
        <v>318</v>
      </c>
      <c r="F20784" t="s">
        <v>319</v>
      </c>
      <c r="G20784" t="s">
        <v>77</v>
      </c>
      <c r="H20784">
        <v>6039</v>
      </c>
      <c r="I20784" s="68" t="str">
        <f>VLOOKUP(E20784,Refs!$P$2:$R$29,3,FALSE)</f>
        <v>Y56</v>
      </c>
      <c r="J20784" s="68" t="str">
        <f>VLOOKUP(E20784,Refs!$P$2:$S$29,4,FALSE)</f>
        <v>London</v>
      </c>
      <c r="K20784" s="28">
        <f t="shared" si="656"/>
        <v>6039</v>
      </c>
    </row>
    <row r="20785" spans="1:11" x14ac:dyDescent="0.35">
      <c r="A20785" s="69">
        <f t="shared" si="655"/>
        <v>45992</v>
      </c>
      <c r="B20785" t="s">
        <v>940</v>
      </c>
      <c r="C20785" t="s">
        <v>272</v>
      </c>
      <c r="D20785" t="s">
        <v>891</v>
      </c>
      <c r="E20785" t="s">
        <v>318</v>
      </c>
      <c r="F20785" t="s">
        <v>319</v>
      </c>
      <c r="G20785" t="s">
        <v>78</v>
      </c>
      <c r="H20785">
        <v>11331</v>
      </c>
      <c r="I20785" s="68" t="str">
        <f>VLOOKUP(E20785,Refs!$P$2:$R$29,3,FALSE)</f>
        <v>Y56</v>
      </c>
      <c r="J20785" s="68" t="str">
        <f>VLOOKUP(E20785,Refs!$P$2:$S$29,4,FALSE)</f>
        <v>London</v>
      </c>
      <c r="K20785" s="28">
        <f t="shared" si="656"/>
        <v>11331</v>
      </c>
    </row>
    <row r="20786" spans="1:11" x14ac:dyDescent="0.35">
      <c r="A20786" s="69">
        <f t="shared" si="655"/>
        <v>45992</v>
      </c>
      <c r="B20786" t="s">
        <v>940</v>
      </c>
      <c r="C20786" t="s">
        <v>272</v>
      </c>
      <c r="D20786" t="s">
        <v>891</v>
      </c>
      <c r="E20786" t="s">
        <v>318</v>
      </c>
      <c r="F20786" t="s">
        <v>319</v>
      </c>
      <c r="G20786" t="s">
        <v>79</v>
      </c>
      <c r="H20786">
        <v>1314</v>
      </c>
      <c r="I20786" s="68" t="str">
        <f>VLOOKUP(E20786,Refs!$P$2:$R$29,3,FALSE)</f>
        <v>Y56</v>
      </c>
      <c r="J20786" s="68" t="str">
        <f>VLOOKUP(E20786,Refs!$P$2:$S$29,4,FALSE)</f>
        <v>London</v>
      </c>
      <c r="K20786" s="28">
        <f t="shared" si="656"/>
        <v>1314</v>
      </c>
    </row>
    <row r="20787" spans="1:11" x14ac:dyDescent="0.35">
      <c r="A20787" s="69">
        <f t="shared" si="655"/>
        <v>45992</v>
      </c>
      <c r="B20787" t="s">
        <v>940</v>
      </c>
      <c r="C20787" t="s">
        <v>272</v>
      </c>
      <c r="D20787" t="s">
        <v>891</v>
      </c>
      <c r="E20787" t="s">
        <v>318</v>
      </c>
      <c r="F20787" t="s">
        <v>319</v>
      </c>
      <c r="G20787" t="s">
        <v>25</v>
      </c>
      <c r="H20787">
        <v>17388</v>
      </c>
      <c r="I20787" s="68" t="str">
        <f>VLOOKUP(E20787,Refs!$P$2:$R$29,3,FALSE)</f>
        <v>Y56</v>
      </c>
      <c r="J20787" s="68" t="str">
        <f>VLOOKUP(E20787,Refs!$P$2:$S$29,4,FALSE)</f>
        <v>London</v>
      </c>
      <c r="K20787" s="28">
        <f t="shared" si="656"/>
        <v>17388</v>
      </c>
    </row>
    <row r="20788" spans="1:11" x14ac:dyDescent="0.35">
      <c r="A20788" s="69">
        <f t="shared" si="655"/>
        <v>45992</v>
      </c>
      <c r="B20788" t="s">
        <v>940</v>
      </c>
      <c r="C20788" t="s">
        <v>272</v>
      </c>
      <c r="D20788" t="s">
        <v>891</v>
      </c>
      <c r="E20788" t="s">
        <v>318</v>
      </c>
      <c r="F20788" t="s">
        <v>319</v>
      </c>
      <c r="G20788" t="s">
        <v>80</v>
      </c>
      <c r="H20788">
        <v>29</v>
      </c>
      <c r="I20788" s="68" t="str">
        <f>VLOOKUP(E20788,Refs!$P$2:$R$29,3,FALSE)</f>
        <v>Y56</v>
      </c>
      <c r="J20788" s="68" t="str">
        <f>VLOOKUP(E20788,Refs!$P$2:$S$29,4,FALSE)</f>
        <v>London</v>
      </c>
      <c r="K20788" s="28">
        <f t="shared" si="656"/>
        <v>29</v>
      </c>
    </row>
    <row r="20789" spans="1:11" x14ac:dyDescent="0.35">
      <c r="A20789" s="69">
        <f t="shared" si="655"/>
        <v>45992</v>
      </c>
      <c r="B20789" t="s">
        <v>940</v>
      </c>
      <c r="C20789" t="s">
        <v>272</v>
      </c>
      <c r="D20789" t="s">
        <v>891</v>
      </c>
      <c r="E20789" t="s">
        <v>318</v>
      </c>
      <c r="F20789" t="s">
        <v>319</v>
      </c>
      <c r="G20789" t="s">
        <v>81</v>
      </c>
      <c r="H20789">
        <v>7435</v>
      </c>
      <c r="I20789" s="68" t="str">
        <f>VLOOKUP(E20789,Refs!$P$2:$R$29,3,FALSE)</f>
        <v>Y56</v>
      </c>
      <c r="J20789" s="68" t="str">
        <f>VLOOKUP(E20789,Refs!$P$2:$S$29,4,FALSE)</f>
        <v>London</v>
      </c>
      <c r="K20789" s="28">
        <f t="shared" si="656"/>
        <v>7435</v>
      </c>
    </row>
    <row r="20790" spans="1:11" x14ac:dyDescent="0.35">
      <c r="A20790" s="69">
        <f t="shared" si="655"/>
        <v>45992</v>
      </c>
      <c r="B20790" t="s">
        <v>940</v>
      </c>
      <c r="C20790" t="s">
        <v>272</v>
      </c>
      <c r="D20790" t="s">
        <v>891</v>
      </c>
      <c r="E20790" t="s">
        <v>318</v>
      </c>
      <c r="F20790" t="s">
        <v>319</v>
      </c>
      <c r="G20790" t="s">
        <v>82</v>
      </c>
      <c r="H20790">
        <v>1573</v>
      </c>
      <c r="I20790" s="68" t="str">
        <f>VLOOKUP(E20790,Refs!$P$2:$R$29,3,FALSE)</f>
        <v>Y56</v>
      </c>
      <c r="J20790" s="68" t="str">
        <f>VLOOKUP(E20790,Refs!$P$2:$S$29,4,FALSE)</f>
        <v>London</v>
      </c>
      <c r="K20790" s="28">
        <f t="shared" si="656"/>
        <v>1573</v>
      </c>
    </row>
    <row r="20791" spans="1:11" x14ac:dyDescent="0.35">
      <c r="A20791" s="69">
        <f t="shared" si="655"/>
        <v>45992</v>
      </c>
      <c r="B20791" t="s">
        <v>940</v>
      </c>
      <c r="C20791" t="s">
        <v>272</v>
      </c>
      <c r="D20791" t="s">
        <v>891</v>
      </c>
      <c r="E20791" t="s">
        <v>318</v>
      </c>
      <c r="F20791" t="s">
        <v>319</v>
      </c>
      <c r="G20791" t="s">
        <v>83</v>
      </c>
      <c r="H20791">
        <v>8316</v>
      </c>
      <c r="I20791" s="68" t="str">
        <f>VLOOKUP(E20791,Refs!$P$2:$R$29,3,FALSE)</f>
        <v>Y56</v>
      </c>
      <c r="J20791" s="68" t="str">
        <f>VLOOKUP(E20791,Refs!$P$2:$S$29,4,FALSE)</f>
        <v>London</v>
      </c>
      <c r="K20791" s="28">
        <f t="shared" si="656"/>
        <v>8316</v>
      </c>
    </row>
    <row r="20792" spans="1:11" x14ac:dyDescent="0.35">
      <c r="A20792" s="69">
        <f t="shared" si="655"/>
        <v>45992</v>
      </c>
      <c r="B20792" t="s">
        <v>940</v>
      </c>
      <c r="C20792" t="s">
        <v>272</v>
      </c>
      <c r="D20792" t="s">
        <v>891</v>
      </c>
      <c r="E20792" t="s">
        <v>318</v>
      </c>
      <c r="F20792" t="s">
        <v>319</v>
      </c>
      <c r="G20792" t="s">
        <v>84</v>
      </c>
      <c r="H20792">
        <v>31941</v>
      </c>
      <c r="I20792" s="68" t="str">
        <f>VLOOKUP(E20792,Refs!$P$2:$R$29,3,FALSE)</f>
        <v>Y56</v>
      </c>
      <c r="J20792" s="68" t="str">
        <f>VLOOKUP(E20792,Refs!$P$2:$S$29,4,FALSE)</f>
        <v>London</v>
      </c>
      <c r="K20792" s="28">
        <f t="shared" si="656"/>
        <v>31941</v>
      </c>
    </row>
    <row r="20793" spans="1:11" x14ac:dyDescent="0.35">
      <c r="A20793" s="69">
        <f t="shared" si="655"/>
        <v>45992</v>
      </c>
      <c r="B20793" t="s">
        <v>940</v>
      </c>
      <c r="C20793" t="s">
        <v>272</v>
      </c>
      <c r="D20793" t="s">
        <v>891</v>
      </c>
      <c r="E20793" t="s">
        <v>318</v>
      </c>
      <c r="F20793" t="s">
        <v>319</v>
      </c>
      <c r="G20793" t="s">
        <v>85</v>
      </c>
      <c r="H20793">
        <v>1715</v>
      </c>
      <c r="I20793" s="68" t="str">
        <f>VLOOKUP(E20793,Refs!$P$2:$R$29,3,FALSE)</f>
        <v>Y56</v>
      </c>
      <c r="J20793" s="68" t="str">
        <f>VLOOKUP(E20793,Refs!$P$2:$S$29,4,FALSE)</f>
        <v>London</v>
      </c>
      <c r="K20793" s="28">
        <f t="shared" si="656"/>
        <v>1715</v>
      </c>
    </row>
    <row r="20794" spans="1:11" x14ac:dyDescent="0.35">
      <c r="A20794" s="69">
        <f t="shared" si="655"/>
        <v>45992</v>
      </c>
      <c r="B20794" t="s">
        <v>940</v>
      </c>
      <c r="C20794" t="s">
        <v>272</v>
      </c>
      <c r="D20794" t="s">
        <v>891</v>
      </c>
      <c r="E20794" t="s">
        <v>318</v>
      </c>
      <c r="F20794" t="s">
        <v>319</v>
      </c>
      <c r="G20794" t="s">
        <v>86</v>
      </c>
      <c r="H20794">
        <v>919</v>
      </c>
      <c r="I20794" s="68" t="str">
        <f>VLOOKUP(E20794,Refs!$P$2:$R$29,3,FALSE)</f>
        <v>Y56</v>
      </c>
      <c r="J20794" s="68" t="str">
        <f>VLOOKUP(E20794,Refs!$P$2:$S$29,4,FALSE)</f>
        <v>London</v>
      </c>
      <c r="K20794" s="28">
        <f t="shared" si="656"/>
        <v>919</v>
      </c>
    </row>
    <row r="20795" spans="1:11" x14ac:dyDescent="0.35">
      <c r="A20795" s="69">
        <f t="shared" si="655"/>
        <v>45992</v>
      </c>
      <c r="B20795" t="s">
        <v>940</v>
      </c>
      <c r="C20795" t="s">
        <v>272</v>
      </c>
      <c r="D20795" t="s">
        <v>891</v>
      </c>
      <c r="E20795" t="s">
        <v>318</v>
      </c>
      <c r="F20795" t="s">
        <v>319</v>
      </c>
      <c r="G20795" t="s">
        <v>87</v>
      </c>
      <c r="H20795">
        <v>11306</v>
      </c>
      <c r="I20795" s="68" t="str">
        <f>VLOOKUP(E20795,Refs!$P$2:$R$29,3,FALSE)</f>
        <v>Y56</v>
      </c>
      <c r="J20795" s="68" t="str">
        <f>VLOOKUP(E20795,Refs!$P$2:$S$29,4,FALSE)</f>
        <v>London</v>
      </c>
      <c r="K20795" s="28">
        <f t="shared" si="656"/>
        <v>11306</v>
      </c>
    </row>
    <row r="20796" spans="1:11" x14ac:dyDescent="0.35">
      <c r="A20796" s="69">
        <f t="shared" si="655"/>
        <v>45992</v>
      </c>
      <c r="B20796" t="s">
        <v>940</v>
      </c>
      <c r="C20796" t="s">
        <v>272</v>
      </c>
      <c r="D20796" t="s">
        <v>891</v>
      </c>
      <c r="E20796" t="s">
        <v>318</v>
      </c>
      <c r="F20796" t="s">
        <v>319</v>
      </c>
      <c r="G20796" t="s">
        <v>88</v>
      </c>
      <c r="H20796">
        <v>46677</v>
      </c>
      <c r="I20796" s="68" t="str">
        <f>VLOOKUP(E20796,Refs!$P$2:$R$29,3,FALSE)</f>
        <v>Y56</v>
      </c>
      <c r="J20796" s="68" t="str">
        <f>VLOOKUP(E20796,Refs!$P$2:$S$29,4,FALSE)</f>
        <v>London</v>
      </c>
      <c r="K20796" s="28">
        <f t="shared" si="656"/>
        <v>46677</v>
      </c>
    </row>
    <row r="20797" spans="1:11" x14ac:dyDescent="0.35">
      <c r="A20797" s="69">
        <f t="shared" si="655"/>
        <v>45992</v>
      </c>
      <c r="B20797" t="s">
        <v>940</v>
      </c>
      <c r="C20797" t="s">
        <v>272</v>
      </c>
      <c r="D20797" t="s">
        <v>891</v>
      </c>
      <c r="E20797" t="s">
        <v>318</v>
      </c>
      <c r="F20797" t="s">
        <v>319</v>
      </c>
      <c r="G20797" t="s">
        <v>89</v>
      </c>
      <c r="H20797">
        <v>43381</v>
      </c>
      <c r="I20797" s="68" t="str">
        <f>VLOOKUP(E20797,Refs!$P$2:$R$29,3,FALSE)</f>
        <v>Y56</v>
      </c>
      <c r="J20797" s="68" t="str">
        <f>VLOOKUP(E20797,Refs!$P$2:$S$29,4,FALSE)</f>
        <v>London</v>
      </c>
      <c r="K20797" s="28">
        <f t="shared" si="656"/>
        <v>43381</v>
      </c>
    </row>
    <row r="20798" spans="1:11" x14ac:dyDescent="0.35">
      <c r="A20798" s="69">
        <f t="shared" si="655"/>
        <v>45992</v>
      </c>
      <c r="B20798" t="s">
        <v>940</v>
      </c>
      <c r="C20798" t="s">
        <v>272</v>
      </c>
      <c r="D20798" t="s">
        <v>891</v>
      </c>
      <c r="E20798" t="s">
        <v>318</v>
      </c>
      <c r="F20798" t="s">
        <v>319</v>
      </c>
      <c r="G20798" t="s">
        <v>27</v>
      </c>
      <c r="H20798">
        <v>4474</v>
      </c>
      <c r="I20798" s="68" t="str">
        <f>VLOOKUP(E20798,Refs!$P$2:$R$29,3,FALSE)</f>
        <v>Y56</v>
      </c>
      <c r="J20798" s="68" t="str">
        <f>VLOOKUP(E20798,Refs!$P$2:$S$29,4,FALSE)</f>
        <v>London</v>
      </c>
      <c r="K20798" s="28">
        <f t="shared" si="656"/>
        <v>4474</v>
      </c>
    </row>
    <row r="20799" spans="1:11" x14ac:dyDescent="0.35">
      <c r="A20799" s="69">
        <f t="shared" si="655"/>
        <v>45992</v>
      </c>
      <c r="B20799" t="s">
        <v>940</v>
      </c>
      <c r="C20799" t="s">
        <v>272</v>
      </c>
      <c r="D20799" t="s">
        <v>891</v>
      </c>
      <c r="E20799" t="s">
        <v>318</v>
      </c>
      <c r="F20799" t="s">
        <v>319</v>
      </c>
      <c r="G20799" t="s">
        <v>29</v>
      </c>
      <c r="H20799">
        <v>4544</v>
      </c>
      <c r="I20799" s="68" t="str">
        <f>VLOOKUP(E20799,Refs!$P$2:$R$29,3,FALSE)</f>
        <v>Y56</v>
      </c>
      <c r="J20799" s="68" t="str">
        <f>VLOOKUP(E20799,Refs!$P$2:$S$29,4,FALSE)</f>
        <v>London</v>
      </c>
      <c r="K20799" s="28">
        <f t="shared" si="656"/>
        <v>4544</v>
      </c>
    </row>
    <row r="20800" spans="1:11" x14ac:dyDescent="0.35">
      <c r="A20800" s="69">
        <f t="shared" si="655"/>
        <v>45992</v>
      </c>
      <c r="B20800" t="s">
        <v>940</v>
      </c>
      <c r="C20800" t="s">
        <v>272</v>
      </c>
      <c r="D20800" t="s">
        <v>891</v>
      </c>
      <c r="E20800" t="s">
        <v>318</v>
      </c>
      <c r="F20800" t="s">
        <v>319</v>
      </c>
      <c r="G20800" t="s">
        <v>90</v>
      </c>
      <c r="H20800">
        <v>3268</v>
      </c>
      <c r="I20800" s="68" t="str">
        <f>VLOOKUP(E20800,Refs!$P$2:$R$29,3,FALSE)</f>
        <v>Y56</v>
      </c>
      <c r="J20800" s="68" t="str">
        <f>VLOOKUP(E20800,Refs!$P$2:$S$29,4,FALSE)</f>
        <v>London</v>
      </c>
      <c r="K20800" s="28">
        <f t="shared" si="656"/>
        <v>3268</v>
      </c>
    </row>
    <row r="20801" spans="1:11" x14ac:dyDescent="0.35">
      <c r="A20801" s="69">
        <f t="shared" si="655"/>
        <v>45992</v>
      </c>
      <c r="B20801" t="s">
        <v>940</v>
      </c>
      <c r="C20801" t="s">
        <v>272</v>
      </c>
      <c r="D20801" t="s">
        <v>891</v>
      </c>
      <c r="E20801" t="s">
        <v>318</v>
      </c>
      <c r="F20801" t="s">
        <v>319</v>
      </c>
      <c r="G20801" t="s">
        <v>91</v>
      </c>
      <c r="H20801">
        <v>29</v>
      </c>
      <c r="I20801" s="68" t="str">
        <f>VLOOKUP(E20801,Refs!$P$2:$R$29,3,FALSE)</f>
        <v>Y56</v>
      </c>
      <c r="J20801" s="68" t="str">
        <f>VLOOKUP(E20801,Refs!$P$2:$S$29,4,FALSE)</f>
        <v>London</v>
      </c>
      <c r="K20801" s="28">
        <f t="shared" si="656"/>
        <v>29</v>
      </c>
    </row>
    <row r="20802" spans="1:11" x14ac:dyDescent="0.35">
      <c r="A20802" s="69">
        <f t="shared" si="655"/>
        <v>45992</v>
      </c>
      <c r="B20802" t="s">
        <v>940</v>
      </c>
      <c r="C20802" t="s">
        <v>272</v>
      </c>
      <c r="D20802" t="s">
        <v>891</v>
      </c>
      <c r="E20802" t="s">
        <v>318</v>
      </c>
      <c r="F20802" t="s">
        <v>319</v>
      </c>
      <c r="G20802" t="s">
        <v>92</v>
      </c>
      <c r="H20802">
        <v>3192</v>
      </c>
      <c r="I20802" s="68" t="str">
        <f>VLOOKUP(E20802,Refs!$P$2:$R$29,3,FALSE)</f>
        <v>Y56</v>
      </c>
      <c r="J20802" s="68" t="str">
        <f>VLOOKUP(E20802,Refs!$P$2:$S$29,4,FALSE)</f>
        <v>London</v>
      </c>
      <c r="K20802" s="28">
        <f t="shared" si="656"/>
        <v>3192</v>
      </c>
    </row>
    <row r="20803" spans="1:11" x14ac:dyDescent="0.35">
      <c r="A20803" s="69">
        <f t="shared" ref="A20803:A20866" si="657">DATEVALUE(RIGHT(B20803,8))</f>
        <v>45992</v>
      </c>
      <c r="B20803" t="s">
        <v>940</v>
      </c>
      <c r="C20803" t="s">
        <v>272</v>
      </c>
      <c r="D20803" t="s">
        <v>891</v>
      </c>
      <c r="E20803" t="s">
        <v>318</v>
      </c>
      <c r="F20803" t="s">
        <v>319</v>
      </c>
      <c r="G20803" t="s">
        <v>93</v>
      </c>
      <c r="H20803">
        <v>175</v>
      </c>
      <c r="I20803" s="68" t="str">
        <f>VLOOKUP(E20803,Refs!$P$2:$R$29,3,FALSE)</f>
        <v>Y56</v>
      </c>
      <c r="J20803" s="68" t="str">
        <f>VLOOKUP(E20803,Refs!$P$2:$S$29,4,FALSE)</f>
        <v>London</v>
      </c>
      <c r="K20803" s="28">
        <f t="shared" si="656"/>
        <v>175</v>
      </c>
    </row>
    <row r="20804" spans="1:11" x14ac:dyDescent="0.35">
      <c r="A20804" s="69">
        <f t="shared" si="657"/>
        <v>45992</v>
      </c>
      <c r="B20804" t="s">
        <v>940</v>
      </c>
      <c r="C20804" t="s">
        <v>272</v>
      </c>
      <c r="D20804" t="s">
        <v>891</v>
      </c>
      <c r="E20804" t="s">
        <v>318</v>
      </c>
      <c r="F20804" t="s">
        <v>319</v>
      </c>
      <c r="G20804" t="s">
        <v>94</v>
      </c>
      <c r="H20804">
        <v>1332</v>
      </c>
      <c r="I20804" s="68" t="str">
        <f>VLOOKUP(E20804,Refs!$P$2:$R$29,3,FALSE)</f>
        <v>Y56</v>
      </c>
      <c r="J20804" s="68" t="str">
        <f>VLOOKUP(E20804,Refs!$P$2:$S$29,4,FALSE)</f>
        <v>London</v>
      </c>
      <c r="K20804" s="28">
        <f t="shared" si="656"/>
        <v>1332</v>
      </c>
    </row>
    <row r="20805" spans="1:11" x14ac:dyDescent="0.35">
      <c r="A20805" s="69">
        <f t="shared" si="657"/>
        <v>45992</v>
      </c>
      <c r="B20805" t="s">
        <v>940</v>
      </c>
      <c r="C20805" t="s">
        <v>272</v>
      </c>
      <c r="D20805" t="s">
        <v>891</v>
      </c>
      <c r="E20805" t="s">
        <v>318</v>
      </c>
      <c r="F20805" t="s">
        <v>319</v>
      </c>
      <c r="G20805" t="s">
        <v>95</v>
      </c>
      <c r="H20805">
        <v>64</v>
      </c>
      <c r="I20805" s="68" t="str">
        <f>VLOOKUP(E20805,Refs!$P$2:$R$29,3,FALSE)</f>
        <v>Y56</v>
      </c>
      <c r="J20805" s="68" t="str">
        <f>VLOOKUP(E20805,Refs!$P$2:$S$29,4,FALSE)</f>
        <v>London</v>
      </c>
      <c r="K20805" s="28">
        <f t="shared" si="656"/>
        <v>64</v>
      </c>
    </row>
    <row r="20806" spans="1:11" x14ac:dyDescent="0.35">
      <c r="A20806" s="69">
        <f t="shared" si="657"/>
        <v>45992</v>
      </c>
      <c r="B20806" t="s">
        <v>940</v>
      </c>
      <c r="C20806" t="s">
        <v>272</v>
      </c>
      <c r="D20806" t="s">
        <v>891</v>
      </c>
      <c r="E20806" t="s">
        <v>318</v>
      </c>
      <c r="F20806" t="s">
        <v>319</v>
      </c>
      <c r="G20806" t="s">
        <v>96</v>
      </c>
      <c r="H20806">
        <v>4554</v>
      </c>
      <c r="I20806" s="68" t="str">
        <f>VLOOKUP(E20806,Refs!$P$2:$R$29,3,FALSE)</f>
        <v>Y56</v>
      </c>
      <c r="J20806" s="68" t="str">
        <f>VLOOKUP(E20806,Refs!$P$2:$S$29,4,FALSE)</f>
        <v>London</v>
      </c>
      <c r="K20806" s="28">
        <f t="shared" si="656"/>
        <v>4554</v>
      </c>
    </row>
    <row r="20807" spans="1:11" x14ac:dyDescent="0.35">
      <c r="A20807" s="69">
        <f t="shared" si="657"/>
        <v>45992</v>
      </c>
      <c r="B20807" t="s">
        <v>940</v>
      </c>
      <c r="C20807" t="s">
        <v>272</v>
      </c>
      <c r="D20807" t="s">
        <v>891</v>
      </c>
      <c r="E20807" t="s">
        <v>318</v>
      </c>
      <c r="F20807" t="s">
        <v>319</v>
      </c>
      <c r="G20807" t="s">
        <v>31</v>
      </c>
      <c r="H20807">
        <v>3558</v>
      </c>
      <c r="I20807" s="68" t="str">
        <f>VLOOKUP(E20807,Refs!$P$2:$R$29,3,FALSE)</f>
        <v>Y56</v>
      </c>
      <c r="J20807" s="68" t="str">
        <f>VLOOKUP(E20807,Refs!$P$2:$S$29,4,FALSE)</f>
        <v>London</v>
      </c>
      <c r="K20807" s="28">
        <f t="shared" si="656"/>
        <v>3558</v>
      </c>
    </row>
    <row r="20808" spans="1:11" x14ac:dyDescent="0.35">
      <c r="A20808" s="69">
        <f t="shared" si="657"/>
        <v>45992</v>
      </c>
      <c r="B20808" t="s">
        <v>940</v>
      </c>
      <c r="C20808" t="s">
        <v>272</v>
      </c>
      <c r="D20808" t="s">
        <v>891</v>
      </c>
      <c r="E20808" t="s">
        <v>318</v>
      </c>
      <c r="F20808" t="s">
        <v>319</v>
      </c>
      <c r="G20808" t="s">
        <v>97</v>
      </c>
      <c r="H20808">
        <v>7652</v>
      </c>
      <c r="I20808" s="68" t="str">
        <f>VLOOKUP(E20808,Refs!$P$2:$R$29,3,FALSE)</f>
        <v>Y56</v>
      </c>
      <c r="J20808" s="68" t="str">
        <f>VLOOKUP(E20808,Refs!$P$2:$S$29,4,FALSE)</f>
        <v>London</v>
      </c>
      <c r="K20808" s="28">
        <f t="shared" si="656"/>
        <v>7652</v>
      </c>
    </row>
    <row r="20809" spans="1:11" x14ac:dyDescent="0.35">
      <c r="A20809" s="69">
        <f t="shared" si="657"/>
        <v>45992</v>
      </c>
      <c r="B20809" t="s">
        <v>940</v>
      </c>
      <c r="C20809" t="s">
        <v>272</v>
      </c>
      <c r="D20809" t="s">
        <v>891</v>
      </c>
      <c r="E20809" t="s">
        <v>318</v>
      </c>
      <c r="F20809" t="s">
        <v>319</v>
      </c>
      <c r="G20809" t="s">
        <v>98</v>
      </c>
      <c r="H20809">
        <v>4342</v>
      </c>
      <c r="I20809" s="68" t="str">
        <f>VLOOKUP(E20809,Refs!$P$2:$R$29,3,FALSE)</f>
        <v>Y56</v>
      </c>
      <c r="J20809" s="68" t="str">
        <f>VLOOKUP(E20809,Refs!$P$2:$S$29,4,FALSE)</f>
        <v>London</v>
      </c>
      <c r="K20809" s="28">
        <f t="shared" si="656"/>
        <v>4342</v>
      </c>
    </row>
    <row r="20810" spans="1:11" x14ac:dyDescent="0.35">
      <c r="A20810" s="69">
        <f t="shared" si="657"/>
        <v>45992</v>
      </c>
      <c r="B20810" t="s">
        <v>940</v>
      </c>
      <c r="C20810" t="s">
        <v>272</v>
      </c>
      <c r="D20810" t="s">
        <v>891</v>
      </c>
      <c r="E20810" t="s">
        <v>318</v>
      </c>
      <c r="F20810" t="s">
        <v>319</v>
      </c>
      <c r="G20810" t="s">
        <v>99</v>
      </c>
      <c r="H20810">
        <v>4047</v>
      </c>
      <c r="I20810" s="68" t="str">
        <f>VLOOKUP(E20810,Refs!$P$2:$R$29,3,FALSE)</f>
        <v>Y56</v>
      </c>
      <c r="J20810" s="68" t="str">
        <f>VLOOKUP(E20810,Refs!$P$2:$S$29,4,FALSE)</f>
        <v>London</v>
      </c>
      <c r="K20810" s="28">
        <f t="shared" si="656"/>
        <v>4047</v>
      </c>
    </row>
    <row r="20811" spans="1:11" x14ac:dyDescent="0.35">
      <c r="A20811" s="69">
        <f t="shared" si="657"/>
        <v>45992</v>
      </c>
      <c r="B20811" t="s">
        <v>940</v>
      </c>
      <c r="C20811" t="s">
        <v>272</v>
      </c>
      <c r="D20811" t="s">
        <v>891</v>
      </c>
      <c r="E20811" t="s">
        <v>318</v>
      </c>
      <c r="F20811" t="s">
        <v>319</v>
      </c>
      <c r="G20811" t="s">
        <v>100</v>
      </c>
      <c r="H20811">
        <v>479</v>
      </c>
      <c r="I20811" s="68" t="str">
        <f>VLOOKUP(E20811,Refs!$P$2:$R$29,3,FALSE)</f>
        <v>Y56</v>
      </c>
      <c r="J20811" s="68" t="str">
        <f>VLOOKUP(E20811,Refs!$P$2:$S$29,4,FALSE)</f>
        <v>London</v>
      </c>
      <c r="K20811" s="28">
        <f t="shared" si="656"/>
        <v>479</v>
      </c>
    </row>
    <row r="20812" spans="1:11" x14ac:dyDescent="0.35">
      <c r="A20812" s="69">
        <f t="shared" si="657"/>
        <v>45992</v>
      </c>
      <c r="B20812" t="s">
        <v>940</v>
      </c>
      <c r="C20812" t="s">
        <v>272</v>
      </c>
      <c r="D20812" t="s">
        <v>891</v>
      </c>
      <c r="E20812" t="s">
        <v>318</v>
      </c>
      <c r="F20812" t="s">
        <v>319</v>
      </c>
      <c r="G20812" t="s">
        <v>101</v>
      </c>
      <c r="H20812">
        <v>1614</v>
      </c>
      <c r="I20812" s="68" t="str">
        <f>VLOOKUP(E20812,Refs!$P$2:$R$29,3,FALSE)</f>
        <v>Y56</v>
      </c>
      <c r="J20812" s="68" t="str">
        <f>VLOOKUP(E20812,Refs!$P$2:$S$29,4,FALSE)</f>
        <v>London</v>
      </c>
      <c r="K20812" s="28">
        <f t="shared" si="656"/>
        <v>1614</v>
      </c>
    </row>
    <row r="20813" spans="1:11" x14ac:dyDescent="0.35">
      <c r="A20813" s="69">
        <f t="shared" si="657"/>
        <v>45992</v>
      </c>
      <c r="B20813" t="s">
        <v>940</v>
      </c>
      <c r="C20813" t="s">
        <v>272</v>
      </c>
      <c r="D20813" t="s">
        <v>891</v>
      </c>
      <c r="E20813" t="s">
        <v>318</v>
      </c>
      <c r="F20813" t="s">
        <v>319</v>
      </c>
      <c r="G20813" t="s">
        <v>102</v>
      </c>
      <c r="H20813">
        <v>211</v>
      </c>
      <c r="I20813" s="68" t="str">
        <f>VLOOKUP(E20813,Refs!$P$2:$R$29,3,FALSE)</f>
        <v>Y56</v>
      </c>
      <c r="J20813" s="68" t="str">
        <f>VLOOKUP(E20813,Refs!$P$2:$S$29,4,FALSE)</f>
        <v>London</v>
      </c>
      <c r="K20813" s="28">
        <f t="shared" si="656"/>
        <v>211</v>
      </c>
    </row>
    <row r="20814" spans="1:11" x14ac:dyDescent="0.35">
      <c r="A20814" s="69">
        <f t="shared" si="657"/>
        <v>45992</v>
      </c>
      <c r="B20814" t="s">
        <v>940</v>
      </c>
      <c r="C20814" t="s">
        <v>272</v>
      </c>
      <c r="D20814" t="s">
        <v>891</v>
      </c>
      <c r="E20814" t="s">
        <v>318</v>
      </c>
      <c r="F20814" t="s">
        <v>319</v>
      </c>
      <c r="G20814" t="s">
        <v>103</v>
      </c>
      <c r="H20814">
        <v>3455</v>
      </c>
      <c r="I20814" s="68" t="str">
        <f>VLOOKUP(E20814,Refs!$P$2:$R$29,3,FALSE)</f>
        <v>Y56</v>
      </c>
      <c r="J20814" s="68" t="str">
        <f>VLOOKUP(E20814,Refs!$P$2:$S$29,4,FALSE)</f>
        <v>London</v>
      </c>
      <c r="K20814" s="28">
        <f t="shared" si="656"/>
        <v>3455</v>
      </c>
    </row>
    <row r="20815" spans="1:11" x14ac:dyDescent="0.35">
      <c r="A20815" s="69">
        <f t="shared" si="657"/>
        <v>45992</v>
      </c>
      <c r="B20815" t="s">
        <v>940</v>
      </c>
      <c r="C20815" t="s">
        <v>272</v>
      </c>
      <c r="D20815" t="s">
        <v>891</v>
      </c>
      <c r="E20815" t="s">
        <v>318</v>
      </c>
      <c r="F20815" t="s">
        <v>319</v>
      </c>
      <c r="G20815" t="s">
        <v>104</v>
      </c>
      <c r="H20815">
        <v>37896890</v>
      </c>
      <c r="I20815" s="68" t="str">
        <f>VLOOKUP(E20815,Refs!$P$2:$R$29,3,FALSE)</f>
        <v>Y56</v>
      </c>
      <c r="J20815" s="68" t="str">
        <f>VLOOKUP(E20815,Refs!$P$2:$S$29,4,FALSE)</f>
        <v>London</v>
      </c>
      <c r="K20815" s="28">
        <f t="shared" si="656"/>
        <v>37896890</v>
      </c>
    </row>
    <row r="20816" spans="1:11" x14ac:dyDescent="0.35">
      <c r="A20816" s="69">
        <f t="shared" si="657"/>
        <v>45992</v>
      </c>
      <c r="B20816" t="s">
        <v>940</v>
      </c>
      <c r="C20816" t="s">
        <v>272</v>
      </c>
      <c r="D20816" t="s">
        <v>891</v>
      </c>
      <c r="E20816" t="s">
        <v>318</v>
      </c>
      <c r="F20816" t="s">
        <v>319</v>
      </c>
      <c r="G20816" t="s">
        <v>105</v>
      </c>
      <c r="H20816">
        <v>4845</v>
      </c>
      <c r="I20816" s="68" t="str">
        <f>VLOOKUP(E20816,Refs!$P$2:$R$29,3,FALSE)</f>
        <v>Y56</v>
      </c>
      <c r="J20816" s="68" t="str">
        <f>VLOOKUP(E20816,Refs!$P$2:$S$29,4,FALSE)</f>
        <v>London</v>
      </c>
      <c r="K20816" s="28">
        <f t="shared" si="656"/>
        <v>4845</v>
      </c>
    </row>
    <row r="20817" spans="1:11" x14ac:dyDescent="0.35">
      <c r="A20817" s="69">
        <f t="shared" si="657"/>
        <v>45992</v>
      </c>
      <c r="B20817" t="s">
        <v>940</v>
      </c>
      <c r="C20817" t="s">
        <v>272</v>
      </c>
      <c r="D20817" t="s">
        <v>891</v>
      </c>
      <c r="E20817" t="s">
        <v>318</v>
      </c>
      <c r="F20817" t="s">
        <v>319</v>
      </c>
      <c r="G20817" t="s">
        <v>106</v>
      </c>
      <c r="H20817">
        <v>2153</v>
      </c>
      <c r="I20817" s="68" t="str">
        <f>VLOOKUP(E20817,Refs!$P$2:$R$29,3,FALSE)</f>
        <v>Y56</v>
      </c>
      <c r="J20817" s="68" t="str">
        <f>VLOOKUP(E20817,Refs!$P$2:$S$29,4,FALSE)</f>
        <v>London</v>
      </c>
      <c r="K20817" s="28">
        <f t="shared" si="656"/>
        <v>2153</v>
      </c>
    </row>
    <row r="20818" spans="1:11" x14ac:dyDescent="0.35">
      <c r="A20818" s="69">
        <f t="shared" si="657"/>
        <v>45992</v>
      </c>
      <c r="B20818" t="s">
        <v>940</v>
      </c>
      <c r="C20818" t="s">
        <v>272</v>
      </c>
      <c r="D20818" t="s">
        <v>891</v>
      </c>
      <c r="E20818" t="s">
        <v>318</v>
      </c>
      <c r="F20818" t="s">
        <v>319</v>
      </c>
      <c r="G20818" t="s">
        <v>107</v>
      </c>
      <c r="H20818">
        <v>150</v>
      </c>
      <c r="I20818" s="68" t="str">
        <f>VLOOKUP(E20818,Refs!$P$2:$R$29,3,FALSE)</f>
        <v>Y56</v>
      </c>
      <c r="J20818" s="68" t="str">
        <f>VLOOKUP(E20818,Refs!$P$2:$S$29,4,FALSE)</f>
        <v>London</v>
      </c>
      <c r="K20818" s="28">
        <f t="shared" si="656"/>
        <v>150</v>
      </c>
    </row>
    <row r="20819" spans="1:11" x14ac:dyDescent="0.35">
      <c r="A20819" s="69">
        <f t="shared" si="657"/>
        <v>45992</v>
      </c>
      <c r="B20819" t="s">
        <v>940</v>
      </c>
      <c r="C20819" t="s">
        <v>272</v>
      </c>
      <c r="D20819" t="s">
        <v>891</v>
      </c>
      <c r="E20819" t="s">
        <v>318</v>
      </c>
      <c r="F20819" t="s">
        <v>319</v>
      </c>
      <c r="G20819" t="s">
        <v>108</v>
      </c>
      <c r="H20819">
        <v>1449</v>
      </c>
      <c r="I20819" s="68" t="str">
        <f>VLOOKUP(E20819,Refs!$P$2:$R$29,3,FALSE)</f>
        <v>Y56</v>
      </c>
      <c r="J20819" s="68" t="str">
        <f>VLOOKUP(E20819,Refs!$P$2:$S$29,4,FALSE)</f>
        <v>London</v>
      </c>
      <c r="K20819" s="28">
        <f t="shared" si="656"/>
        <v>1449</v>
      </c>
    </row>
    <row r="20820" spans="1:11" x14ac:dyDescent="0.35">
      <c r="A20820" s="69">
        <f t="shared" si="657"/>
        <v>45992</v>
      </c>
      <c r="B20820" t="s">
        <v>940</v>
      </c>
      <c r="C20820" t="s">
        <v>272</v>
      </c>
      <c r="D20820" t="s">
        <v>891</v>
      </c>
      <c r="E20820" t="s">
        <v>318</v>
      </c>
      <c r="F20820" t="s">
        <v>319</v>
      </c>
      <c r="G20820" t="s">
        <v>109</v>
      </c>
      <c r="H20820">
        <v>18524368</v>
      </c>
      <c r="I20820" s="68" t="str">
        <f>VLOOKUP(E20820,Refs!$P$2:$R$29,3,FALSE)</f>
        <v>Y56</v>
      </c>
      <c r="J20820" s="68" t="str">
        <f>VLOOKUP(E20820,Refs!$P$2:$S$29,4,FALSE)</f>
        <v>London</v>
      </c>
      <c r="K20820" s="28">
        <f t="shared" si="656"/>
        <v>18524368</v>
      </c>
    </row>
    <row r="20821" spans="1:11" x14ac:dyDescent="0.35">
      <c r="A20821" s="69">
        <f t="shared" si="657"/>
        <v>45992</v>
      </c>
      <c r="B20821" t="s">
        <v>940</v>
      </c>
      <c r="C20821" t="s">
        <v>272</v>
      </c>
      <c r="D20821" t="s">
        <v>891</v>
      </c>
      <c r="E20821" t="s">
        <v>318</v>
      </c>
      <c r="F20821" t="s">
        <v>319</v>
      </c>
      <c r="G20821" t="s">
        <v>110</v>
      </c>
      <c r="H20821">
        <v>1184</v>
      </c>
      <c r="I20821" s="68" t="str">
        <f>VLOOKUP(E20821,Refs!$P$2:$R$29,3,FALSE)</f>
        <v>Y56</v>
      </c>
      <c r="J20821" s="68" t="str">
        <f>VLOOKUP(E20821,Refs!$P$2:$S$29,4,FALSE)</f>
        <v>London</v>
      </c>
      <c r="K20821" s="28">
        <f t="shared" si="656"/>
        <v>1184</v>
      </c>
    </row>
    <row r="20822" spans="1:11" x14ac:dyDescent="0.35">
      <c r="A20822" s="69">
        <f t="shared" si="657"/>
        <v>45992</v>
      </c>
      <c r="B20822" t="s">
        <v>940</v>
      </c>
      <c r="C20822" t="s">
        <v>272</v>
      </c>
      <c r="D20822" t="s">
        <v>891</v>
      </c>
      <c r="E20822" t="s">
        <v>318</v>
      </c>
      <c r="F20822" t="s">
        <v>319</v>
      </c>
      <c r="G20822" t="s">
        <v>808</v>
      </c>
      <c r="H20822">
        <v>17194</v>
      </c>
      <c r="I20822" s="68" t="str">
        <f>VLOOKUP(E20822,Refs!$P$2:$R$29,3,FALSE)</f>
        <v>Y56</v>
      </c>
      <c r="J20822" s="68" t="str">
        <f>VLOOKUP(E20822,Refs!$P$2:$S$29,4,FALSE)</f>
        <v>London</v>
      </c>
      <c r="K20822" s="28">
        <f t="shared" si="656"/>
        <v>17194</v>
      </c>
    </row>
    <row r="20823" spans="1:11" x14ac:dyDescent="0.35">
      <c r="A20823" s="69">
        <f t="shared" si="657"/>
        <v>45992</v>
      </c>
      <c r="B20823" t="s">
        <v>940</v>
      </c>
      <c r="C20823" t="s">
        <v>272</v>
      </c>
      <c r="D20823" t="s">
        <v>891</v>
      </c>
      <c r="E20823" t="s">
        <v>318</v>
      </c>
      <c r="F20823" t="s">
        <v>319</v>
      </c>
      <c r="G20823" t="s">
        <v>809</v>
      </c>
      <c r="H20823">
        <v>171</v>
      </c>
      <c r="I20823" s="68" t="str">
        <f>VLOOKUP(E20823,Refs!$P$2:$R$29,3,FALSE)</f>
        <v>Y56</v>
      </c>
      <c r="J20823" s="68" t="str">
        <f>VLOOKUP(E20823,Refs!$P$2:$S$29,4,FALSE)</f>
        <v>London</v>
      </c>
      <c r="K20823" s="28">
        <f t="shared" si="656"/>
        <v>171</v>
      </c>
    </row>
    <row r="20824" spans="1:11" x14ac:dyDescent="0.35">
      <c r="A20824" s="69">
        <f t="shared" si="657"/>
        <v>45992</v>
      </c>
      <c r="B20824" t="s">
        <v>940</v>
      </c>
      <c r="C20824" t="s">
        <v>272</v>
      </c>
      <c r="D20824" t="s">
        <v>891</v>
      </c>
      <c r="E20824" t="s">
        <v>318</v>
      </c>
      <c r="F20824" t="s">
        <v>319</v>
      </c>
      <c r="G20824" t="s">
        <v>111</v>
      </c>
      <c r="H20824">
        <v>23839</v>
      </c>
      <c r="I20824" s="68" t="str">
        <f>VLOOKUP(E20824,Refs!$P$2:$R$29,3,FALSE)</f>
        <v>Y56</v>
      </c>
      <c r="J20824" s="68" t="str">
        <f>VLOOKUP(E20824,Refs!$P$2:$S$29,4,FALSE)</f>
        <v>London</v>
      </c>
      <c r="K20824" s="28">
        <f t="shared" si="656"/>
        <v>23839</v>
      </c>
    </row>
    <row r="20825" spans="1:11" x14ac:dyDescent="0.35">
      <c r="A20825" s="69">
        <f t="shared" si="657"/>
        <v>45992</v>
      </c>
      <c r="B20825" t="s">
        <v>940</v>
      </c>
      <c r="C20825" t="s">
        <v>272</v>
      </c>
      <c r="D20825" t="s">
        <v>891</v>
      </c>
      <c r="E20825" t="s">
        <v>318</v>
      </c>
      <c r="F20825" t="s">
        <v>319</v>
      </c>
      <c r="G20825" t="s">
        <v>112</v>
      </c>
      <c r="H20825">
        <v>1</v>
      </c>
      <c r="I20825" s="68" t="str">
        <f>VLOOKUP(E20825,Refs!$P$2:$R$29,3,FALSE)</f>
        <v>Y56</v>
      </c>
      <c r="J20825" s="68" t="str">
        <f>VLOOKUP(E20825,Refs!$P$2:$S$29,4,FALSE)</f>
        <v>London</v>
      </c>
      <c r="K20825" s="28">
        <f t="shared" si="656"/>
        <v>1</v>
      </c>
    </row>
    <row r="20826" spans="1:11" x14ac:dyDescent="0.35">
      <c r="A20826" s="69">
        <f t="shared" si="657"/>
        <v>45992</v>
      </c>
      <c r="B20826" t="s">
        <v>940</v>
      </c>
      <c r="C20826" t="s">
        <v>272</v>
      </c>
      <c r="D20826" t="s">
        <v>891</v>
      </c>
      <c r="E20826" t="s">
        <v>318</v>
      </c>
      <c r="F20826" t="s">
        <v>319</v>
      </c>
      <c r="G20826" t="s">
        <v>113</v>
      </c>
      <c r="H20826">
        <v>13703</v>
      </c>
      <c r="I20826" s="68" t="str">
        <f>VLOOKUP(E20826,Refs!$P$2:$R$29,3,FALSE)</f>
        <v>Y56</v>
      </c>
      <c r="J20826" s="68" t="str">
        <f>VLOOKUP(E20826,Refs!$P$2:$S$29,4,FALSE)</f>
        <v>London</v>
      </c>
      <c r="K20826" s="28">
        <f t="shared" si="656"/>
        <v>13703</v>
      </c>
    </row>
    <row r="20827" spans="1:11" x14ac:dyDescent="0.35">
      <c r="A20827" s="69">
        <f t="shared" si="657"/>
        <v>45992</v>
      </c>
      <c r="B20827" t="s">
        <v>940</v>
      </c>
      <c r="C20827" t="s">
        <v>272</v>
      </c>
      <c r="D20827" t="s">
        <v>891</v>
      </c>
      <c r="E20827" t="s">
        <v>318</v>
      </c>
      <c r="F20827" t="s">
        <v>319</v>
      </c>
      <c r="G20827" t="s">
        <v>114</v>
      </c>
      <c r="H20827">
        <v>13503</v>
      </c>
      <c r="I20827" s="68" t="str">
        <f>VLOOKUP(E20827,Refs!$P$2:$R$29,3,FALSE)</f>
        <v>Y56</v>
      </c>
      <c r="J20827" s="68" t="str">
        <f>VLOOKUP(E20827,Refs!$P$2:$S$29,4,FALSE)</f>
        <v>London</v>
      </c>
      <c r="K20827" s="28">
        <f t="shared" si="656"/>
        <v>13503</v>
      </c>
    </row>
    <row r="20828" spans="1:11" x14ac:dyDescent="0.35">
      <c r="A20828" s="69">
        <f t="shared" si="657"/>
        <v>45992</v>
      </c>
      <c r="B20828" t="s">
        <v>940</v>
      </c>
      <c r="C20828" t="s">
        <v>272</v>
      </c>
      <c r="D20828" t="s">
        <v>891</v>
      </c>
      <c r="E20828" t="s">
        <v>318</v>
      </c>
      <c r="F20828" t="s">
        <v>319</v>
      </c>
      <c r="G20828" t="s">
        <v>115</v>
      </c>
      <c r="H20828">
        <v>7850</v>
      </c>
      <c r="I20828" s="68" t="str">
        <f>VLOOKUP(E20828,Refs!$P$2:$R$29,3,FALSE)</f>
        <v>Y56</v>
      </c>
      <c r="J20828" s="68" t="str">
        <f>VLOOKUP(E20828,Refs!$P$2:$S$29,4,FALSE)</f>
        <v>London</v>
      </c>
      <c r="K20828" s="28">
        <f t="shared" si="656"/>
        <v>7850</v>
      </c>
    </row>
    <row r="20829" spans="1:11" x14ac:dyDescent="0.35">
      <c r="A20829" s="69">
        <f t="shared" si="657"/>
        <v>45992</v>
      </c>
      <c r="B20829" t="s">
        <v>940</v>
      </c>
      <c r="C20829" t="s">
        <v>272</v>
      </c>
      <c r="D20829" t="s">
        <v>891</v>
      </c>
      <c r="E20829" t="s">
        <v>318</v>
      </c>
      <c r="F20829" t="s">
        <v>319</v>
      </c>
      <c r="G20829" t="s">
        <v>116</v>
      </c>
      <c r="H20829">
        <v>5824</v>
      </c>
      <c r="I20829" s="68" t="str">
        <f>VLOOKUP(E20829,Refs!$P$2:$R$29,3,FALSE)</f>
        <v>Y56</v>
      </c>
      <c r="J20829" s="68" t="str">
        <f>VLOOKUP(E20829,Refs!$P$2:$S$29,4,FALSE)</f>
        <v>London</v>
      </c>
      <c r="K20829" s="28">
        <f t="shared" si="656"/>
        <v>5824</v>
      </c>
    </row>
    <row r="20830" spans="1:11" x14ac:dyDescent="0.35">
      <c r="A20830" s="69">
        <f t="shared" si="657"/>
        <v>45992</v>
      </c>
      <c r="B20830" t="s">
        <v>940</v>
      </c>
      <c r="C20830" t="s">
        <v>272</v>
      </c>
      <c r="D20830" t="s">
        <v>891</v>
      </c>
      <c r="E20830" t="s">
        <v>318</v>
      </c>
      <c r="F20830" t="s">
        <v>319</v>
      </c>
      <c r="G20830" t="s">
        <v>117</v>
      </c>
      <c r="H20830">
        <v>5045</v>
      </c>
      <c r="I20830" s="68" t="str">
        <f>VLOOKUP(E20830,Refs!$P$2:$R$29,3,FALSE)</f>
        <v>Y56</v>
      </c>
      <c r="J20830" s="68" t="str">
        <f>VLOOKUP(E20830,Refs!$P$2:$S$29,4,FALSE)</f>
        <v>London</v>
      </c>
      <c r="K20830" s="28">
        <f t="shared" si="656"/>
        <v>5045</v>
      </c>
    </row>
    <row r="20831" spans="1:11" x14ac:dyDescent="0.35">
      <c r="A20831" s="69">
        <f t="shared" si="657"/>
        <v>45992</v>
      </c>
      <c r="B20831" t="s">
        <v>940</v>
      </c>
      <c r="C20831" t="s">
        <v>272</v>
      </c>
      <c r="D20831" t="s">
        <v>891</v>
      </c>
      <c r="E20831" t="s">
        <v>318</v>
      </c>
      <c r="F20831" t="s">
        <v>319</v>
      </c>
      <c r="G20831" t="s">
        <v>118</v>
      </c>
      <c r="H20831">
        <v>4112</v>
      </c>
      <c r="I20831" s="68" t="str">
        <f>VLOOKUP(E20831,Refs!$P$2:$R$29,3,FALSE)</f>
        <v>Y56</v>
      </c>
      <c r="J20831" s="68" t="str">
        <f>VLOOKUP(E20831,Refs!$P$2:$S$29,4,FALSE)</f>
        <v>London</v>
      </c>
      <c r="K20831" s="28">
        <f t="shared" si="656"/>
        <v>4112</v>
      </c>
    </row>
    <row r="20832" spans="1:11" x14ac:dyDescent="0.35">
      <c r="A20832" s="69">
        <f t="shared" si="657"/>
        <v>45992</v>
      </c>
      <c r="B20832" t="s">
        <v>940</v>
      </c>
      <c r="C20832" t="s">
        <v>272</v>
      </c>
      <c r="D20832" t="s">
        <v>891</v>
      </c>
      <c r="E20832" t="s">
        <v>318</v>
      </c>
      <c r="F20832" t="s">
        <v>319</v>
      </c>
      <c r="G20832" t="s">
        <v>119</v>
      </c>
      <c r="H20832">
        <v>2731</v>
      </c>
      <c r="I20832" s="68" t="str">
        <f>VLOOKUP(E20832,Refs!$P$2:$R$29,3,FALSE)</f>
        <v>Y56</v>
      </c>
      <c r="J20832" s="68" t="str">
        <f>VLOOKUP(E20832,Refs!$P$2:$S$29,4,FALSE)</f>
        <v>London</v>
      </c>
      <c r="K20832" s="28">
        <f t="shared" si="656"/>
        <v>2731</v>
      </c>
    </row>
    <row r="20833" spans="1:11" x14ac:dyDescent="0.35">
      <c r="A20833" s="69">
        <f t="shared" si="657"/>
        <v>45992</v>
      </c>
      <c r="B20833" t="s">
        <v>940</v>
      </c>
      <c r="C20833" t="s">
        <v>272</v>
      </c>
      <c r="D20833" t="s">
        <v>891</v>
      </c>
      <c r="E20833" t="s">
        <v>318</v>
      </c>
      <c r="F20833" t="s">
        <v>319</v>
      </c>
      <c r="G20833" t="s">
        <v>120</v>
      </c>
      <c r="H20833">
        <v>1095</v>
      </c>
      <c r="I20833" s="68" t="str">
        <f>VLOOKUP(E20833,Refs!$P$2:$R$29,3,FALSE)</f>
        <v>Y56</v>
      </c>
      <c r="J20833" s="68" t="str">
        <f>VLOOKUP(E20833,Refs!$P$2:$S$29,4,FALSE)</f>
        <v>London</v>
      </c>
      <c r="K20833" s="28">
        <f t="shared" si="656"/>
        <v>1095</v>
      </c>
    </row>
    <row r="20834" spans="1:11" x14ac:dyDescent="0.35">
      <c r="A20834" s="69">
        <f t="shared" si="657"/>
        <v>45992</v>
      </c>
      <c r="B20834" t="s">
        <v>940</v>
      </c>
      <c r="C20834" t="s">
        <v>272</v>
      </c>
      <c r="D20834" t="s">
        <v>891</v>
      </c>
      <c r="E20834" t="s">
        <v>318</v>
      </c>
      <c r="F20834" t="s">
        <v>319</v>
      </c>
      <c r="G20834" t="s">
        <v>121</v>
      </c>
      <c r="H20834">
        <v>3916</v>
      </c>
      <c r="I20834" s="68" t="str">
        <f>VLOOKUP(E20834,Refs!$P$2:$R$29,3,FALSE)</f>
        <v>Y56</v>
      </c>
      <c r="J20834" s="68" t="str">
        <f>VLOOKUP(E20834,Refs!$P$2:$S$29,4,FALSE)</f>
        <v>London</v>
      </c>
      <c r="K20834" s="28">
        <f t="shared" ref="K20834:K20897" si="658">IF(OR(H20834="NULL",H20834=0,H20834=""),"",H20834)</f>
        <v>3916</v>
      </c>
    </row>
    <row r="20835" spans="1:11" x14ac:dyDescent="0.35">
      <c r="A20835" s="69">
        <f t="shared" si="657"/>
        <v>45992</v>
      </c>
      <c r="B20835" t="s">
        <v>940</v>
      </c>
      <c r="C20835" t="s">
        <v>272</v>
      </c>
      <c r="D20835" t="s">
        <v>891</v>
      </c>
      <c r="E20835" t="s">
        <v>318</v>
      </c>
      <c r="F20835" t="s">
        <v>319</v>
      </c>
      <c r="G20835" t="s">
        <v>122</v>
      </c>
      <c r="H20835">
        <v>278</v>
      </c>
      <c r="I20835" s="68" t="str">
        <f>VLOOKUP(E20835,Refs!$P$2:$R$29,3,FALSE)</f>
        <v>Y56</v>
      </c>
      <c r="J20835" s="68" t="str">
        <f>VLOOKUP(E20835,Refs!$P$2:$S$29,4,FALSE)</f>
        <v>London</v>
      </c>
      <c r="K20835" s="28">
        <f t="shared" si="658"/>
        <v>278</v>
      </c>
    </row>
    <row r="20836" spans="1:11" x14ac:dyDescent="0.35">
      <c r="A20836" s="69">
        <f t="shared" si="657"/>
        <v>45992</v>
      </c>
      <c r="B20836" t="s">
        <v>940</v>
      </c>
      <c r="C20836" t="s">
        <v>272</v>
      </c>
      <c r="D20836" t="s">
        <v>891</v>
      </c>
      <c r="E20836" t="s">
        <v>318</v>
      </c>
      <c r="F20836" t="s">
        <v>319</v>
      </c>
      <c r="G20836" t="s">
        <v>123</v>
      </c>
      <c r="H20836">
        <v>46</v>
      </c>
      <c r="I20836" s="68" t="str">
        <f>VLOOKUP(E20836,Refs!$P$2:$R$29,3,FALSE)</f>
        <v>Y56</v>
      </c>
      <c r="J20836" s="68" t="str">
        <f>VLOOKUP(E20836,Refs!$P$2:$S$29,4,FALSE)</f>
        <v>London</v>
      </c>
      <c r="K20836" s="28">
        <f t="shared" si="658"/>
        <v>46</v>
      </c>
    </row>
    <row r="20837" spans="1:11" x14ac:dyDescent="0.35">
      <c r="A20837" s="69">
        <f t="shared" si="657"/>
        <v>45992</v>
      </c>
      <c r="B20837" t="s">
        <v>940</v>
      </c>
      <c r="C20837" t="s">
        <v>272</v>
      </c>
      <c r="D20837" t="s">
        <v>891</v>
      </c>
      <c r="E20837" t="s">
        <v>318</v>
      </c>
      <c r="F20837" t="s">
        <v>319</v>
      </c>
      <c r="G20837" t="s">
        <v>124</v>
      </c>
      <c r="H20837">
        <v>1</v>
      </c>
      <c r="I20837" s="68" t="str">
        <f>VLOOKUP(E20837,Refs!$P$2:$R$29,3,FALSE)</f>
        <v>Y56</v>
      </c>
      <c r="J20837" s="68" t="str">
        <f>VLOOKUP(E20837,Refs!$P$2:$S$29,4,FALSE)</f>
        <v>London</v>
      </c>
      <c r="K20837" s="28">
        <f t="shared" si="658"/>
        <v>1</v>
      </c>
    </row>
    <row r="20838" spans="1:11" x14ac:dyDescent="0.35">
      <c r="A20838" s="69">
        <f t="shared" si="657"/>
        <v>45992</v>
      </c>
      <c r="B20838" t="s">
        <v>940</v>
      </c>
      <c r="C20838" t="s">
        <v>272</v>
      </c>
      <c r="D20838" t="s">
        <v>891</v>
      </c>
      <c r="E20838" t="s">
        <v>318</v>
      </c>
      <c r="F20838" t="s">
        <v>319</v>
      </c>
      <c r="G20838" t="s">
        <v>125</v>
      </c>
      <c r="H20838">
        <v>2970</v>
      </c>
      <c r="I20838" s="68" t="str">
        <f>VLOOKUP(E20838,Refs!$P$2:$R$29,3,FALSE)</f>
        <v>Y56</v>
      </c>
      <c r="J20838" s="68" t="str">
        <f>VLOOKUP(E20838,Refs!$P$2:$S$29,4,FALSE)</f>
        <v>London</v>
      </c>
      <c r="K20838" s="28">
        <f t="shared" si="658"/>
        <v>2970</v>
      </c>
    </row>
    <row r="20839" spans="1:11" x14ac:dyDescent="0.35">
      <c r="A20839" s="69">
        <f t="shared" si="657"/>
        <v>45992</v>
      </c>
      <c r="B20839" t="s">
        <v>940</v>
      </c>
      <c r="C20839" t="s">
        <v>272</v>
      </c>
      <c r="D20839" t="s">
        <v>891</v>
      </c>
      <c r="E20839" t="s">
        <v>318</v>
      </c>
      <c r="F20839" t="s">
        <v>319</v>
      </c>
      <c r="G20839" t="s">
        <v>126</v>
      </c>
      <c r="H20839">
        <v>2008</v>
      </c>
      <c r="I20839" s="68" t="str">
        <f>VLOOKUP(E20839,Refs!$P$2:$R$29,3,FALSE)</f>
        <v>Y56</v>
      </c>
      <c r="J20839" s="68" t="str">
        <f>VLOOKUP(E20839,Refs!$P$2:$S$29,4,FALSE)</f>
        <v>London</v>
      </c>
      <c r="K20839" s="28">
        <f t="shared" si="658"/>
        <v>2008</v>
      </c>
    </row>
    <row r="20840" spans="1:11" x14ac:dyDescent="0.35">
      <c r="A20840" s="69">
        <f t="shared" si="657"/>
        <v>45992</v>
      </c>
      <c r="B20840" t="s">
        <v>940</v>
      </c>
      <c r="C20840" t="s">
        <v>272</v>
      </c>
      <c r="D20840" t="s">
        <v>891</v>
      </c>
      <c r="E20840" t="s">
        <v>318</v>
      </c>
      <c r="F20840" t="s">
        <v>319</v>
      </c>
      <c r="G20840" t="s">
        <v>127</v>
      </c>
      <c r="H20840">
        <v>185</v>
      </c>
      <c r="I20840" s="68" t="str">
        <f>VLOOKUP(E20840,Refs!$P$2:$R$29,3,FALSE)</f>
        <v>Y56</v>
      </c>
      <c r="J20840" s="68" t="str">
        <f>VLOOKUP(E20840,Refs!$P$2:$S$29,4,FALSE)</f>
        <v>London</v>
      </c>
      <c r="K20840" s="28">
        <f t="shared" si="658"/>
        <v>185</v>
      </c>
    </row>
    <row r="20841" spans="1:11" x14ac:dyDescent="0.35">
      <c r="A20841" s="69">
        <f t="shared" si="657"/>
        <v>45992</v>
      </c>
      <c r="B20841" t="s">
        <v>940</v>
      </c>
      <c r="C20841" t="s">
        <v>272</v>
      </c>
      <c r="D20841" t="s">
        <v>891</v>
      </c>
      <c r="E20841" t="s">
        <v>318</v>
      </c>
      <c r="F20841" t="s">
        <v>319</v>
      </c>
      <c r="G20841" t="s">
        <v>128</v>
      </c>
      <c r="H20841">
        <v>17</v>
      </c>
      <c r="I20841" s="68" t="str">
        <f>VLOOKUP(E20841,Refs!$P$2:$R$29,3,FALSE)</f>
        <v>Y56</v>
      </c>
      <c r="J20841" s="68" t="str">
        <f>VLOOKUP(E20841,Refs!$P$2:$S$29,4,FALSE)</f>
        <v>London</v>
      </c>
      <c r="K20841" s="28">
        <f t="shared" si="658"/>
        <v>17</v>
      </c>
    </row>
    <row r="20842" spans="1:11" x14ac:dyDescent="0.35">
      <c r="A20842" s="69">
        <f t="shared" si="657"/>
        <v>45992</v>
      </c>
      <c r="B20842" t="s">
        <v>940</v>
      </c>
      <c r="C20842" t="s">
        <v>272</v>
      </c>
      <c r="D20842" t="s">
        <v>891</v>
      </c>
      <c r="E20842" t="s">
        <v>318</v>
      </c>
      <c r="F20842" t="s">
        <v>319</v>
      </c>
      <c r="G20842" t="s">
        <v>129</v>
      </c>
      <c r="H20842">
        <v>211</v>
      </c>
      <c r="I20842" s="68" t="str">
        <f>VLOOKUP(E20842,Refs!$P$2:$R$29,3,FALSE)</f>
        <v>Y56</v>
      </c>
      <c r="J20842" s="68" t="str">
        <f>VLOOKUP(E20842,Refs!$P$2:$S$29,4,FALSE)</f>
        <v>London</v>
      </c>
      <c r="K20842" s="28">
        <f t="shared" si="658"/>
        <v>211</v>
      </c>
    </row>
    <row r="20843" spans="1:11" x14ac:dyDescent="0.35">
      <c r="A20843" s="69">
        <f t="shared" si="657"/>
        <v>45992</v>
      </c>
      <c r="B20843" t="s">
        <v>940</v>
      </c>
      <c r="C20843" t="s">
        <v>272</v>
      </c>
      <c r="D20843" t="s">
        <v>891</v>
      </c>
      <c r="E20843" t="s">
        <v>318</v>
      </c>
      <c r="F20843" t="s">
        <v>319</v>
      </c>
      <c r="G20843" t="s">
        <v>130</v>
      </c>
      <c r="H20843">
        <v>189</v>
      </c>
      <c r="I20843" s="68" t="str">
        <f>VLOOKUP(E20843,Refs!$P$2:$R$29,3,FALSE)</f>
        <v>Y56</v>
      </c>
      <c r="J20843" s="68" t="str">
        <f>VLOOKUP(E20843,Refs!$P$2:$S$29,4,FALSE)</f>
        <v>London</v>
      </c>
      <c r="K20843" s="28">
        <f t="shared" si="658"/>
        <v>189</v>
      </c>
    </row>
    <row r="20844" spans="1:11" x14ac:dyDescent="0.35">
      <c r="A20844" s="69">
        <f t="shared" si="657"/>
        <v>45992</v>
      </c>
      <c r="B20844" t="s">
        <v>940</v>
      </c>
      <c r="C20844" t="s">
        <v>272</v>
      </c>
      <c r="D20844" t="s">
        <v>891</v>
      </c>
      <c r="E20844" t="s">
        <v>318</v>
      </c>
      <c r="F20844" t="s">
        <v>319</v>
      </c>
      <c r="G20844" t="s">
        <v>131</v>
      </c>
      <c r="H20844">
        <v>2699</v>
      </c>
      <c r="I20844" s="68" t="str">
        <f>VLOOKUP(E20844,Refs!$P$2:$R$29,3,FALSE)</f>
        <v>Y56</v>
      </c>
      <c r="J20844" s="68" t="str">
        <f>VLOOKUP(E20844,Refs!$P$2:$S$29,4,FALSE)</f>
        <v>London</v>
      </c>
      <c r="K20844" s="28">
        <f t="shared" si="658"/>
        <v>2699</v>
      </c>
    </row>
    <row r="20845" spans="1:11" x14ac:dyDescent="0.35">
      <c r="A20845" s="69">
        <f t="shared" si="657"/>
        <v>45992</v>
      </c>
      <c r="B20845" t="s">
        <v>940</v>
      </c>
      <c r="C20845" t="s">
        <v>272</v>
      </c>
      <c r="D20845" t="s">
        <v>891</v>
      </c>
      <c r="E20845" t="s">
        <v>318</v>
      </c>
      <c r="F20845" t="s">
        <v>319</v>
      </c>
      <c r="G20845" t="s">
        <v>132</v>
      </c>
      <c r="H20845">
        <v>2337</v>
      </c>
      <c r="I20845" s="68" t="str">
        <f>VLOOKUP(E20845,Refs!$P$2:$R$29,3,FALSE)</f>
        <v>Y56</v>
      </c>
      <c r="J20845" s="68" t="str">
        <f>VLOOKUP(E20845,Refs!$P$2:$S$29,4,FALSE)</f>
        <v>London</v>
      </c>
      <c r="K20845" s="28">
        <f t="shared" si="658"/>
        <v>2337</v>
      </c>
    </row>
    <row r="20846" spans="1:11" x14ac:dyDescent="0.35">
      <c r="A20846" s="69">
        <f t="shared" si="657"/>
        <v>45992</v>
      </c>
      <c r="B20846" t="s">
        <v>940</v>
      </c>
      <c r="C20846" t="s">
        <v>272</v>
      </c>
      <c r="D20846" t="s">
        <v>891</v>
      </c>
      <c r="E20846" t="s">
        <v>318</v>
      </c>
      <c r="F20846" t="s">
        <v>319</v>
      </c>
      <c r="G20846" t="s">
        <v>133</v>
      </c>
      <c r="H20846">
        <v>1542</v>
      </c>
      <c r="I20846" s="68" t="str">
        <f>VLOOKUP(E20846,Refs!$P$2:$R$29,3,FALSE)</f>
        <v>Y56</v>
      </c>
      <c r="J20846" s="68" t="str">
        <f>VLOOKUP(E20846,Refs!$P$2:$S$29,4,FALSE)</f>
        <v>London</v>
      </c>
      <c r="K20846" s="28">
        <f t="shared" si="658"/>
        <v>1542</v>
      </c>
    </row>
    <row r="20847" spans="1:11" x14ac:dyDescent="0.35">
      <c r="A20847" s="69">
        <f t="shared" si="657"/>
        <v>45992</v>
      </c>
      <c r="B20847" t="s">
        <v>940</v>
      </c>
      <c r="C20847" t="s">
        <v>272</v>
      </c>
      <c r="D20847" t="s">
        <v>891</v>
      </c>
      <c r="E20847" t="s">
        <v>318</v>
      </c>
      <c r="F20847" t="s">
        <v>319</v>
      </c>
      <c r="G20847" t="s">
        <v>134</v>
      </c>
      <c r="H20847">
        <v>922</v>
      </c>
      <c r="I20847" s="68" t="str">
        <f>VLOOKUP(E20847,Refs!$P$2:$R$29,3,FALSE)</f>
        <v>Y56</v>
      </c>
      <c r="J20847" s="68" t="str">
        <f>VLOOKUP(E20847,Refs!$P$2:$S$29,4,FALSE)</f>
        <v>London</v>
      </c>
      <c r="K20847" s="28">
        <f t="shared" si="658"/>
        <v>922</v>
      </c>
    </row>
    <row r="20848" spans="1:11" x14ac:dyDescent="0.35">
      <c r="A20848" s="69">
        <f t="shared" si="657"/>
        <v>45992</v>
      </c>
      <c r="B20848" t="s">
        <v>940</v>
      </c>
      <c r="C20848" t="s">
        <v>272</v>
      </c>
      <c r="D20848" t="s">
        <v>891</v>
      </c>
      <c r="E20848" t="s">
        <v>318</v>
      </c>
      <c r="F20848" t="s">
        <v>319</v>
      </c>
      <c r="G20848" t="s">
        <v>135</v>
      </c>
      <c r="H20848">
        <v>162</v>
      </c>
      <c r="I20848" s="68" t="str">
        <f>VLOOKUP(E20848,Refs!$P$2:$R$29,3,FALSE)</f>
        <v>Y56</v>
      </c>
      <c r="J20848" s="68" t="str">
        <f>VLOOKUP(E20848,Refs!$P$2:$S$29,4,FALSE)</f>
        <v>London</v>
      </c>
      <c r="K20848" s="28">
        <f t="shared" si="658"/>
        <v>162</v>
      </c>
    </row>
    <row r="20849" spans="1:11" x14ac:dyDescent="0.35">
      <c r="A20849" s="69">
        <f t="shared" si="657"/>
        <v>45992</v>
      </c>
      <c r="B20849" t="s">
        <v>940</v>
      </c>
      <c r="C20849" t="s">
        <v>272</v>
      </c>
      <c r="D20849" t="s">
        <v>891</v>
      </c>
      <c r="E20849" t="s">
        <v>318</v>
      </c>
      <c r="F20849" t="s">
        <v>319</v>
      </c>
      <c r="G20849" t="s">
        <v>136</v>
      </c>
      <c r="H20849">
        <v>63</v>
      </c>
      <c r="I20849" s="68" t="str">
        <f>VLOOKUP(E20849,Refs!$P$2:$R$29,3,FALSE)</f>
        <v>Y56</v>
      </c>
      <c r="J20849" s="68" t="str">
        <f>VLOOKUP(E20849,Refs!$P$2:$S$29,4,FALSE)</f>
        <v>London</v>
      </c>
      <c r="K20849" s="28">
        <f t="shared" si="658"/>
        <v>63</v>
      </c>
    </row>
    <row r="20850" spans="1:11" x14ac:dyDescent="0.35">
      <c r="A20850" s="69">
        <f t="shared" si="657"/>
        <v>45992</v>
      </c>
      <c r="B20850" t="s">
        <v>940</v>
      </c>
      <c r="C20850" t="s">
        <v>272</v>
      </c>
      <c r="D20850" t="s">
        <v>891</v>
      </c>
      <c r="E20850" t="s">
        <v>318</v>
      </c>
      <c r="F20850" t="s">
        <v>319</v>
      </c>
      <c r="G20850" t="s">
        <v>137</v>
      </c>
      <c r="H20850">
        <v>13</v>
      </c>
      <c r="I20850" s="68" t="str">
        <f>VLOOKUP(E20850,Refs!$P$2:$R$29,3,FALSE)</f>
        <v>Y56</v>
      </c>
      <c r="J20850" s="68" t="str">
        <f>VLOOKUP(E20850,Refs!$P$2:$S$29,4,FALSE)</f>
        <v>London</v>
      </c>
      <c r="K20850" s="28">
        <f t="shared" si="658"/>
        <v>13</v>
      </c>
    </row>
    <row r="20851" spans="1:11" x14ac:dyDescent="0.35">
      <c r="A20851" s="69">
        <f t="shared" si="657"/>
        <v>45992</v>
      </c>
      <c r="B20851" t="s">
        <v>940</v>
      </c>
      <c r="C20851" t="s">
        <v>272</v>
      </c>
      <c r="D20851" t="s">
        <v>891</v>
      </c>
      <c r="E20851" t="s">
        <v>318</v>
      </c>
      <c r="F20851" t="s">
        <v>319</v>
      </c>
      <c r="G20851" t="s">
        <v>138</v>
      </c>
      <c r="H20851">
        <v>8</v>
      </c>
      <c r="I20851" s="68" t="str">
        <f>VLOOKUP(E20851,Refs!$P$2:$R$29,3,FALSE)</f>
        <v>Y56</v>
      </c>
      <c r="J20851" s="68" t="str">
        <f>VLOOKUP(E20851,Refs!$P$2:$S$29,4,FALSE)</f>
        <v>London</v>
      </c>
      <c r="K20851" s="28">
        <f t="shared" si="658"/>
        <v>8</v>
      </c>
    </row>
    <row r="20852" spans="1:11" x14ac:dyDescent="0.35">
      <c r="A20852" s="69">
        <f t="shared" si="657"/>
        <v>45992</v>
      </c>
      <c r="B20852" t="s">
        <v>940</v>
      </c>
      <c r="C20852" t="s">
        <v>272</v>
      </c>
      <c r="D20852" t="s">
        <v>891</v>
      </c>
      <c r="E20852" t="s">
        <v>318</v>
      </c>
      <c r="F20852" t="s">
        <v>319</v>
      </c>
      <c r="G20852" t="s">
        <v>139</v>
      </c>
      <c r="H20852">
        <v>66</v>
      </c>
      <c r="I20852" s="68" t="str">
        <f>VLOOKUP(E20852,Refs!$P$2:$R$29,3,FALSE)</f>
        <v>Y56</v>
      </c>
      <c r="J20852" s="68" t="str">
        <f>VLOOKUP(E20852,Refs!$P$2:$S$29,4,FALSE)</f>
        <v>London</v>
      </c>
      <c r="K20852" s="28">
        <f t="shared" si="658"/>
        <v>66</v>
      </c>
    </row>
    <row r="20853" spans="1:11" x14ac:dyDescent="0.35">
      <c r="A20853" s="69">
        <f t="shared" si="657"/>
        <v>45992</v>
      </c>
      <c r="B20853" t="s">
        <v>940</v>
      </c>
      <c r="C20853" t="s">
        <v>272</v>
      </c>
      <c r="D20853" t="s">
        <v>891</v>
      </c>
      <c r="E20853" t="s">
        <v>318</v>
      </c>
      <c r="F20853" t="s">
        <v>319</v>
      </c>
      <c r="G20853" t="s">
        <v>140</v>
      </c>
      <c r="H20853">
        <v>45</v>
      </c>
      <c r="I20853" s="68" t="str">
        <f>VLOOKUP(E20853,Refs!$P$2:$R$29,3,FALSE)</f>
        <v>Y56</v>
      </c>
      <c r="J20853" s="68" t="str">
        <f>VLOOKUP(E20853,Refs!$P$2:$S$29,4,FALSE)</f>
        <v>London</v>
      </c>
      <c r="K20853" s="28">
        <f t="shared" si="658"/>
        <v>45</v>
      </c>
    </row>
    <row r="20854" spans="1:11" x14ac:dyDescent="0.35">
      <c r="A20854" s="69">
        <f t="shared" si="657"/>
        <v>45992</v>
      </c>
      <c r="B20854" t="s">
        <v>940</v>
      </c>
      <c r="C20854" t="s">
        <v>272</v>
      </c>
      <c r="D20854" t="s">
        <v>891</v>
      </c>
      <c r="E20854" t="s">
        <v>318</v>
      </c>
      <c r="F20854" t="s">
        <v>319</v>
      </c>
      <c r="G20854" t="s">
        <v>728</v>
      </c>
      <c r="H20854">
        <v>80</v>
      </c>
      <c r="I20854" s="68" t="str">
        <f>VLOOKUP(E20854,Refs!$P$2:$R$29,3,FALSE)</f>
        <v>Y56</v>
      </c>
      <c r="J20854" s="68" t="str">
        <f>VLOOKUP(E20854,Refs!$P$2:$S$29,4,FALSE)</f>
        <v>London</v>
      </c>
      <c r="K20854" s="28">
        <f t="shared" si="658"/>
        <v>80</v>
      </c>
    </row>
    <row r="20855" spans="1:11" x14ac:dyDescent="0.35">
      <c r="A20855" s="69">
        <f t="shared" si="657"/>
        <v>45992</v>
      </c>
      <c r="B20855" t="s">
        <v>940</v>
      </c>
      <c r="C20855" t="s">
        <v>272</v>
      </c>
      <c r="D20855" t="s">
        <v>891</v>
      </c>
      <c r="E20855" t="s">
        <v>318</v>
      </c>
      <c r="F20855" t="s">
        <v>319</v>
      </c>
      <c r="G20855" t="s">
        <v>727</v>
      </c>
      <c r="H20855">
        <v>3</v>
      </c>
      <c r="I20855" s="68" t="str">
        <f>VLOOKUP(E20855,Refs!$P$2:$R$29,3,FALSE)</f>
        <v>Y56</v>
      </c>
      <c r="J20855" s="68" t="str">
        <f>VLOOKUP(E20855,Refs!$P$2:$S$29,4,FALSE)</f>
        <v>London</v>
      </c>
      <c r="K20855" s="28">
        <f t="shared" si="658"/>
        <v>3</v>
      </c>
    </row>
    <row r="20856" spans="1:11" x14ac:dyDescent="0.35">
      <c r="A20856" s="69">
        <f t="shared" si="657"/>
        <v>45992</v>
      </c>
      <c r="B20856" t="s">
        <v>940</v>
      </c>
      <c r="C20856" t="s">
        <v>272</v>
      </c>
      <c r="D20856" t="s">
        <v>891</v>
      </c>
      <c r="E20856" t="s">
        <v>318</v>
      </c>
      <c r="F20856" t="s">
        <v>319</v>
      </c>
      <c r="G20856" t="s">
        <v>730</v>
      </c>
      <c r="H20856">
        <v>43</v>
      </c>
      <c r="I20856" s="68" t="str">
        <f>VLOOKUP(E20856,Refs!$P$2:$R$29,3,FALSE)</f>
        <v>Y56</v>
      </c>
      <c r="J20856" s="68" t="str">
        <f>VLOOKUP(E20856,Refs!$P$2:$S$29,4,FALSE)</f>
        <v>London</v>
      </c>
      <c r="K20856" s="28">
        <f t="shared" si="658"/>
        <v>43</v>
      </c>
    </row>
    <row r="20857" spans="1:11" x14ac:dyDescent="0.35">
      <c r="A20857" s="69">
        <f t="shared" si="657"/>
        <v>45992</v>
      </c>
      <c r="B20857" t="s">
        <v>940</v>
      </c>
      <c r="C20857" t="s">
        <v>272</v>
      </c>
      <c r="D20857" t="s">
        <v>891</v>
      </c>
      <c r="E20857" t="s">
        <v>318</v>
      </c>
      <c r="F20857" t="s">
        <v>319</v>
      </c>
      <c r="G20857" t="s">
        <v>729</v>
      </c>
      <c r="H20857">
        <v>16</v>
      </c>
      <c r="I20857" s="68" t="str">
        <f>VLOOKUP(E20857,Refs!$P$2:$R$29,3,FALSE)</f>
        <v>Y56</v>
      </c>
      <c r="J20857" s="68" t="str">
        <f>VLOOKUP(E20857,Refs!$P$2:$S$29,4,FALSE)</f>
        <v>London</v>
      </c>
      <c r="K20857" s="28">
        <f t="shared" si="658"/>
        <v>16</v>
      </c>
    </row>
    <row r="20858" spans="1:11" x14ac:dyDescent="0.35">
      <c r="A20858" s="69">
        <f t="shared" si="657"/>
        <v>45992</v>
      </c>
      <c r="B20858" t="s">
        <v>940</v>
      </c>
      <c r="C20858" t="s">
        <v>272</v>
      </c>
      <c r="D20858" t="s">
        <v>891</v>
      </c>
      <c r="E20858" t="s">
        <v>797</v>
      </c>
      <c r="F20858" t="s">
        <v>798</v>
      </c>
      <c r="G20858" t="s">
        <v>10</v>
      </c>
      <c r="H20858">
        <v>40153</v>
      </c>
      <c r="I20858" s="68" t="str">
        <f>VLOOKUP(E20858,Refs!$P$2:$R$29,3,FALSE)</f>
        <v>Y56</v>
      </c>
      <c r="J20858" s="68" t="str">
        <f>VLOOKUP(E20858,Refs!$P$2:$S$29,4,FALSE)</f>
        <v>London</v>
      </c>
      <c r="K20858" s="28">
        <f t="shared" si="658"/>
        <v>40153</v>
      </c>
    </row>
    <row r="20859" spans="1:11" x14ac:dyDescent="0.35">
      <c r="A20859" s="69">
        <f t="shared" si="657"/>
        <v>45992</v>
      </c>
      <c r="B20859" t="s">
        <v>940</v>
      </c>
      <c r="C20859" t="s">
        <v>272</v>
      </c>
      <c r="D20859" t="s">
        <v>891</v>
      </c>
      <c r="E20859" t="s">
        <v>797</v>
      </c>
      <c r="F20859" t="s">
        <v>798</v>
      </c>
      <c r="G20859" t="s">
        <v>69</v>
      </c>
      <c r="H20859">
        <v>3067</v>
      </c>
      <c r="I20859" s="68" t="str">
        <f>VLOOKUP(E20859,Refs!$P$2:$R$29,3,FALSE)</f>
        <v>Y56</v>
      </c>
      <c r="J20859" s="68" t="str">
        <f>VLOOKUP(E20859,Refs!$P$2:$S$29,4,FALSE)</f>
        <v>London</v>
      </c>
      <c r="K20859" s="28">
        <f t="shared" si="658"/>
        <v>3067</v>
      </c>
    </row>
    <row r="20860" spans="1:11" x14ac:dyDescent="0.35">
      <c r="A20860" s="69">
        <f t="shared" si="657"/>
        <v>45992</v>
      </c>
      <c r="B20860" t="s">
        <v>940</v>
      </c>
      <c r="C20860" t="s">
        <v>272</v>
      </c>
      <c r="D20860" t="s">
        <v>891</v>
      </c>
      <c r="E20860" t="s">
        <v>797</v>
      </c>
      <c r="F20860" t="s">
        <v>798</v>
      </c>
      <c r="G20860" t="s">
        <v>20</v>
      </c>
      <c r="H20860">
        <v>37518</v>
      </c>
      <c r="I20860" s="68" t="str">
        <f>VLOOKUP(E20860,Refs!$P$2:$R$29,3,FALSE)</f>
        <v>Y56</v>
      </c>
      <c r="J20860" s="68" t="str">
        <f>VLOOKUP(E20860,Refs!$P$2:$S$29,4,FALSE)</f>
        <v>London</v>
      </c>
      <c r="K20860" s="28">
        <f t="shared" si="658"/>
        <v>37518</v>
      </c>
    </row>
    <row r="20861" spans="1:11" x14ac:dyDescent="0.35">
      <c r="A20861" s="69">
        <f t="shared" si="657"/>
        <v>45992</v>
      </c>
      <c r="B20861" t="s">
        <v>940</v>
      </c>
      <c r="C20861" t="s">
        <v>272</v>
      </c>
      <c r="D20861" t="s">
        <v>891</v>
      </c>
      <c r="E20861" t="s">
        <v>797</v>
      </c>
      <c r="F20861" t="s">
        <v>798</v>
      </c>
      <c r="G20861" t="s">
        <v>23</v>
      </c>
      <c r="H20861">
        <v>28923</v>
      </c>
      <c r="I20861" s="68" t="str">
        <f>VLOOKUP(E20861,Refs!$P$2:$R$29,3,FALSE)</f>
        <v>Y56</v>
      </c>
      <c r="J20861" s="68" t="str">
        <f>VLOOKUP(E20861,Refs!$P$2:$S$29,4,FALSE)</f>
        <v>London</v>
      </c>
      <c r="K20861" s="28">
        <f t="shared" si="658"/>
        <v>28923</v>
      </c>
    </row>
    <row r="20862" spans="1:11" x14ac:dyDescent="0.35">
      <c r="A20862" s="69">
        <f t="shared" si="657"/>
        <v>45992</v>
      </c>
      <c r="B20862" t="s">
        <v>940</v>
      </c>
      <c r="C20862" t="s">
        <v>272</v>
      </c>
      <c r="D20862" t="s">
        <v>891</v>
      </c>
      <c r="E20862" t="s">
        <v>797</v>
      </c>
      <c r="F20862" t="s">
        <v>798</v>
      </c>
      <c r="G20862" t="s">
        <v>19</v>
      </c>
      <c r="H20862">
        <v>1283</v>
      </c>
      <c r="I20862" s="68" t="str">
        <f>VLOOKUP(E20862,Refs!$P$2:$R$29,3,FALSE)</f>
        <v>Y56</v>
      </c>
      <c r="J20862" s="68" t="str">
        <f>VLOOKUP(E20862,Refs!$P$2:$S$29,4,FALSE)</f>
        <v>London</v>
      </c>
      <c r="K20862" s="28">
        <f t="shared" si="658"/>
        <v>1283</v>
      </c>
    </row>
    <row r="20863" spans="1:11" x14ac:dyDescent="0.35">
      <c r="A20863" s="69">
        <f t="shared" si="657"/>
        <v>45992</v>
      </c>
      <c r="B20863" t="s">
        <v>940</v>
      </c>
      <c r="C20863" t="s">
        <v>272</v>
      </c>
      <c r="D20863" t="s">
        <v>891</v>
      </c>
      <c r="E20863" t="s">
        <v>797</v>
      </c>
      <c r="F20863" t="s">
        <v>798</v>
      </c>
      <c r="G20863" t="s">
        <v>21</v>
      </c>
      <c r="H20863">
        <v>194323</v>
      </c>
      <c r="I20863" s="68" t="str">
        <f>VLOOKUP(E20863,Refs!$P$2:$R$29,3,FALSE)</f>
        <v>Y56</v>
      </c>
      <c r="J20863" s="68" t="str">
        <f>VLOOKUP(E20863,Refs!$P$2:$S$29,4,FALSE)</f>
        <v>London</v>
      </c>
      <c r="K20863" s="28">
        <f t="shared" si="658"/>
        <v>194323</v>
      </c>
    </row>
    <row r="20864" spans="1:11" x14ac:dyDescent="0.35">
      <c r="A20864" s="69">
        <f t="shared" si="657"/>
        <v>45992</v>
      </c>
      <c r="B20864" t="s">
        <v>940</v>
      </c>
      <c r="C20864" t="s">
        <v>272</v>
      </c>
      <c r="D20864" t="s">
        <v>891</v>
      </c>
      <c r="E20864" t="s">
        <v>797</v>
      </c>
      <c r="F20864" t="s">
        <v>798</v>
      </c>
      <c r="G20864" t="s">
        <v>70</v>
      </c>
      <c r="H20864">
        <v>6</v>
      </c>
      <c r="I20864" s="68" t="str">
        <f>VLOOKUP(E20864,Refs!$P$2:$R$29,3,FALSE)</f>
        <v>Y56</v>
      </c>
      <c r="J20864" s="68" t="str">
        <f>VLOOKUP(E20864,Refs!$P$2:$S$29,4,FALSE)</f>
        <v>London</v>
      </c>
      <c r="K20864" s="28">
        <f t="shared" si="658"/>
        <v>6</v>
      </c>
    </row>
    <row r="20865" spans="1:11" x14ac:dyDescent="0.35">
      <c r="A20865" s="69">
        <f t="shared" si="657"/>
        <v>45992</v>
      </c>
      <c r="B20865" t="s">
        <v>940</v>
      </c>
      <c r="C20865" t="s">
        <v>272</v>
      </c>
      <c r="D20865" t="s">
        <v>891</v>
      </c>
      <c r="E20865" t="s">
        <v>797</v>
      </c>
      <c r="F20865" t="s">
        <v>798</v>
      </c>
      <c r="G20865" t="s">
        <v>71</v>
      </c>
      <c r="H20865">
        <v>7</v>
      </c>
      <c r="I20865" s="68" t="str">
        <f>VLOOKUP(E20865,Refs!$P$2:$R$29,3,FALSE)</f>
        <v>Y56</v>
      </c>
      <c r="J20865" s="68" t="str">
        <f>VLOOKUP(E20865,Refs!$P$2:$S$29,4,FALSE)</f>
        <v>London</v>
      </c>
      <c r="K20865" s="28">
        <f t="shared" si="658"/>
        <v>7</v>
      </c>
    </row>
    <row r="20866" spans="1:11" x14ac:dyDescent="0.35">
      <c r="A20866" s="69">
        <f t="shared" si="657"/>
        <v>45992</v>
      </c>
      <c r="B20866" t="s">
        <v>940</v>
      </c>
      <c r="C20866" t="s">
        <v>272</v>
      </c>
      <c r="D20866" t="s">
        <v>891</v>
      </c>
      <c r="E20866" t="s">
        <v>797</v>
      </c>
      <c r="F20866" t="s">
        <v>798</v>
      </c>
      <c r="G20866" t="s">
        <v>72</v>
      </c>
      <c r="H20866">
        <v>17985</v>
      </c>
      <c r="I20866" s="68" t="str">
        <f>VLOOKUP(E20866,Refs!$P$2:$R$29,3,FALSE)</f>
        <v>Y56</v>
      </c>
      <c r="J20866" s="68" t="str">
        <f>VLOOKUP(E20866,Refs!$P$2:$S$29,4,FALSE)</f>
        <v>London</v>
      </c>
      <c r="K20866" s="28">
        <f t="shared" si="658"/>
        <v>17985</v>
      </c>
    </row>
    <row r="20867" spans="1:11" x14ac:dyDescent="0.35">
      <c r="A20867" s="69">
        <f t="shared" ref="A20867:A20930" si="659">DATEVALUE(RIGHT(B20867,8))</f>
        <v>45992</v>
      </c>
      <c r="B20867" t="s">
        <v>940</v>
      </c>
      <c r="C20867" t="s">
        <v>272</v>
      </c>
      <c r="D20867" t="s">
        <v>891</v>
      </c>
      <c r="E20867" t="s">
        <v>797</v>
      </c>
      <c r="F20867" t="s">
        <v>798</v>
      </c>
      <c r="G20867" t="s">
        <v>73</v>
      </c>
      <c r="H20867">
        <v>7807</v>
      </c>
      <c r="I20867" s="68" t="str">
        <f>VLOOKUP(E20867,Refs!$P$2:$R$29,3,FALSE)</f>
        <v>Y56</v>
      </c>
      <c r="J20867" s="68" t="str">
        <f>VLOOKUP(E20867,Refs!$P$2:$S$29,4,FALSE)</f>
        <v>London</v>
      </c>
      <c r="K20867" s="28">
        <f t="shared" si="658"/>
        <v>7807</v>
      </c>
    </row>
    <row r="20868" spans="1:11" x14ac:dyDescent="0.35">
      <c r="A20868" s="69">
        <f t="shared" si="659"/>
        <v>45992</v>
      </c>
      <c r="B20868" t="s">
        <v>940</v>
      </c>
      <c r="C20868" t="s">
        <v>272</v>
      </c>
      <c r="D20868" t="s">
        <v>891</v>
      </c>
      <c r="E20868" t="s">
        <v>797</v>
      </c>
      <c r="F20868" t="s">
        <v>798</v>
      </c>
      <c r="G20868" t="s">
        <v>74</v>
      </c>
      <c r="H20868">
        <v>45918621</v>
      </c>
      <c r="I20868" s="68" t="str">
        <f>VLOOKUP(E20868,Refs!$P$2:$R$29,3,FALSE)</f>
        <v>Y56</v>
      </c>
      <c r="J20868" s="68" t="str">
        <f>VLOOKUP(E20868,Refs!$P$2:$S$29,4,FALSE)</f>
        <v>London</v>
      </c>
      <c r="K20868" s="28">
        <f t="shared" si="658"/>
        <v>45918621</v>
      </c>
    </row>
    <row r="20869" spans="1:11" x14ac:dyDescent="0.35">
      <c r="A20869" s="69">
        <f t="shared" si="659"/>
        <v>45992</v>
      </c>
      <c r="B20869" t="s">
        <v>940</v>
      </c>
      <c r="C20869" t="s">
        <v>272</v>
      </c>
      <c r="D20869" t="s">
        <v>891</v>
      </c>
      <c r="E20869" t="s">
        <v>797</v>
      </c>
      <c r="F20869" t="s">
        <v>798</v>
      </c>
      <c r="G20869" t="s">
        <v>26</v>
      </c>
      <c r="H20869">
        <v>34333</v>
      </c>
      <c r="I20869" s="68" t="str">
        <f>VLOOKUP(E20869,Refs!$P$2:$R$29,3,FALSE)</f>
        <v>Y56</v>
      </c>
      <c r="J20869" s="68" t="str">
        <f>VLOOKUP(E20869,Refs!$P$2:$S$29,4,FALSE)</f>
        <v>London</v>
      </c>
      <c r="K20869" s="28">
        <f t="shared" si="658"/>
        <v>34333</v>
      </c>
    </row>
    <row r="20870" spans="1:11" x14ac:dyDescent="0.35">
      <c r="A20870" s="69">
        <f t="shared" si="659"/>
        <v>45992</v>
      </c>
      <c r="B20870" t="s">
        <v>940</v>
      </c>
      <c r="C20870" t="s">
        <v>272</v>
      </c>
      <c r="D20870" t="s">
        <v>891</v>
      </c>
      <c r="E20870" t="s">
        <v>797</v>
      </c>
      <c r="F20870" t="s">
        <v>798</v>
      </c>
      <c r="G20870" t="s">
        <v>75</v>
      </c>
      <c r="H20870">
        <v>1230</v>
      </c>
      <c r="I20870" s="68" t="str">
        <f>VLOOKUP(E20870,Refs!$P$2:$R$29,3,FALSE)</f>
        <v>Y56</v>
      </c>
      <c r="J20870" s="68" t="str">
        <f>VLOOKUP(E20870,Refs!$P$2:$S$29,4,FALSE)</f>
        <v>London</v>
      </c>
      <c r="K20870" s="28">
        <f t="shared" si="658"/>
        <v>1230</v>
      </c>
    </row>
    <row r="20871" spans="1:11" x14ac:dyDescent="0.35">
      <c r="A20871" s="69">
        <f t="shared" si="659"/>
        <v>45992</v>
      </c>
      <c r="B20871" t="s">
        <v>940</v>
      </c>
      <c r="C20871" t="s">
        <v>272</v>
      </c>
      <c r="D20871" t="s">
        <v>891</v>
      </c>
      <c r="E20871" t="s">
        <v>797</v>
      </c>
      <c r="F20871" t="s">
        <v>798</v>
      </c>
      <c r="G20871" t="s">
        <v>76</v>
      </c>
      <c r="H20871">
        <v>14541</v>
      </c>
      <c r="I20871" s="68" t="str">
        <f>VLOOKUP(E20871,Refs!$P$2:$R$29,3,FALSE)</f>
        <v>Y56</v>
      </c>
      <c r="J20871" s="68" t="str">
        <f>VLOOKUP(E20871,Refs!$P$2:$S$29,4,FALSE)</f>
        <v>London</v>
      </c>
      <c r="K20871" s="28">
        <f t="shared" si="658"/>
        <v>14541</v>
      </c>
    </row>
    <row r="20872" spans="1:11" x14ac:dyDescent="0.35">
      <c r="A20872" s="69">
        <f t="shared" si="659"/>
        <v>45992</v>
      </c>
      <c r="B20872" t="s">
        <v>940</v>
      </c>
      <c r="C20872" t="s">
        <v>272</v>
      </c>
      <c r="D20872" t="s">
        <v>891</v>
      </c>
      <c r="E20872" t="s">
        <v>797</v>
      </c>
      <c r="F20872" t="s">
        <v>798</v>
      </c>
      <c r="G20872" t="s">
        <v>77</v>
      </c>
      <c r="H20872">
        <v>1680</v>
      </c>
      <c r="I20872" s="68" t="str">
        <f>VLOOKUP(E20872,Refs!$P$2:$R$29,3,FALSE)</f>
        <v>Y56</v>
      </c>
      <c r="J20872" s="68" t="str">
        <f>VLOOKUP(E20872,Refs!$P$2:$S$29,4,FALSE)</f>
        <v>London</v>
      </c>
      <c r="K20872" s="28">
        <f t="shared" si="658"/>
        <v>1680</v>
      </c>
    </row>
    <row r="20873" spans="1:11" x14ac:dyDescent="0.35">
      <c r="A20873" s="69">
        <f t="shared" si="659"/>
        <v>45992</v>
      </c>
      <c r="B20873" t="s">
        <v>940</v>
      </c>
      <c r="C20873" t="s">
        <v>272</v>
      </c>
      <c r="D20873" t="s">
        <v>891</v>
      </c>
      <c r="E20873" t="s">
        <v>797</v>
      </c>
      <c r="F20873" t="s">
        <v>798</v>
      </c>
      <c r="G20873" t="s">
        <v>78</v>
      </c>
      <c r="H20873">
        <v>15375</v>
      </c>
      <c r="I20873" s="68" t="str">
        <f>VLOOKUP(E20873,Refs!$P$2:$R$29,3,FALSE)</f>
        <v>Y56</v>
      </c>
      <c r="J20873" s="68" t="str">
        <f>VLOOKUP(E20873,Refs!$P$2:$S$29,4,FALSE)</f>
        <v>London</v>
      </c>
      <c r="K20873" s="28">
        <f t="shared" si="658"/>
        <v>15375</v>
      </c>
    </row>
    <row r="20874" spans="1:11" x14ac:dyDescent="0.35">
      <c r="A20874" s="69">
        <f t="shared" si="659"/>
        <v>45992</v>
      </c>
      <c r="B20874" t="s">
        <v>940</v>
      </c>
      <c r="C20874" t="s">
        <v>272</v>
      </c>
      <c r="D20874" t="s">
        <v>891</v>
      </c>
      <c r="E20874" t="s">
        <v>797</v>
      </c>
      <c r="F20874" t="s">
        <v>798</v>
      </c>
      <c r="G20874" t="s">
        <v>79</v>
      </c>
      <c r="H20874">
        <v>1507</v>
      </c>
      <c r="I20874" s="68" t="str">
        <f>VLOOKUP(E20874,Refs!$P$2:$R$29,3,FALSE)</f>
        <v>Y56</v>
      </c>
      <c r="J20874" s="68" t="str">
        <f>VLOOKUP(E20874,Refs!$P$2:$S$29,4,FALSE)</f>
        <v>London</v>
      </c>
      <c r="K20874" s="28">
        <f t="shared" si="658"/>
        <v>1507</v>
      </c>
    </row>
    <row r="20875" spans="1:11" x14ac:dyDescent="0.35">
      <c r="A20875" s="69">
        <f t="shared" si="659"/>
        <v>45992</v>
      </c>
      <c r="B20875" t="s">
        <v>940</v>
      </c>
      <c r="C20875" t="s">
        <v>272</v>
      </c>
      <c r="D20875" t="s">
        <v>891</v>
      </c>
      <c r="E20875" t="s">
        <v>797</v>
      </c>
      <c r="F20875" t="s">
        <v>798</v>
      </c>
      <c r="G20875" t="s">
        <v>25</v>
      </c>
      <c r="H20875">
        <v>17191</v>
      </c>
      <c r="I20875" s="68" t="str">
        <f>VLOOKUP(E20875,Refs!$P$2:$R$29,3,FALSE)</f>
        <v>Y56</v>
      </c>
      <c r="J20875" s="68" t="str">
        <f>VLOOKUP(E20875,Refs!$P$2:$S$29,4,FALSE)</f>
        <v>London</v>
      </c>
      <c r="K20875" s="28">
        <f t="shared" si="658"/>
        <v>17191</v>
      </c>
    </row>
    <row r="20876" spans="1:11" x14ac:dyDescent="0.35">
      <c r="A20876" s="69">
        <f t="shared" si="659"/>
        <v>45992</v>
      </c>
      <c r="B20876" t="s">
        <v>940</v>
      </c>
      <c r="C20876" t="s">
        <v>272</v>
      </c>
      <c r="D20876" t="s">
        <v>891</v>
      </c>
      <c r="E20876" t="s">
        <v>797</v>
      </c>
      <c r="F20876" t="s">
        <v>798</v>
      </c>
      <c r="G20876" t="s">
        <v>80</v>
      </c>
      <c r="H20876">
        <v>28</v>
      </c>
      <c r="I20876" s="68" t="str">
        <f>VLOOKUP(E20876,Refs!$P$2:$R$29,3,FALSE)</f>
        <v>Y56</v>
      </c>
      <c r="J20876" s="68" t="str">
        <f>VLOOKUP(E20876,Refs!$P$2:$S$29,4,FALSE)</f>
        <v>London</v>
      </c>
      <c r="K20876" s="28">
        <f t="shared" si="658"/>
        <v>28</v>
      </c>
    </row>
    <row r="20877" spans="1:11" x14ac:dyDescent="0.35">
      <c r="A20877" s="69">
        <f t="shared" si="659"/>
        <v>45992</v>
      </c>
      <c r="B20877" t="s">
        <v>940</v>
      </c>
      <c r="C20877" t="s">
        <v>272</v>
      </c>
      <c r="D20877" t="s">
        <v>891</v>
      </c>
      <c r="E20877" t="s">
        <v>797</v>
      </c>
      <c r="F20877" t="s">
        <v>798</v>
      </c>
      <c r="G20877" t="s">
        <v>81</v>
      </c>
      <c r="H20877">
        <v>6323</v>
      </c>
      <c r="I20877" s="68" t="str">
        <f>VLOOKUP(E20877,Refs!$P$2:$R$29,3,FALSE)</f>
        <v>Y56</v>
      </c>
      <c r="J20877" s="68" t="str">
        <f>VLOOKUP(E20877,Refs!$P$2:$S$29,4,FALSE)</f>
        <v>London</v>
      </c>
      <c r="K20877" s="28">
        <f t="shared" si="658"/>
        <v>6323</v>
      </c>
    </row>
    <row r="20878" spans="1:11" x14ac:dyDescent="0.35">
      <c r="A20878" s="69">
        <f t="shared" si="659"/>
        <v>45992</v>
      </c>
      <c r="B20878" t="s">
        <v>940</v>
      </c>
      <c r="C20878" t="s">
        <v>272</v>
      </c>
      <c r="D20878" t="s">
        <v>891</v>
      </c>
      <c r="E20878" t="s">
        <v>797</v>
      </c>
      <c r="F20878" t="s">
        <v>798</v>
      </c>
      <c r="G20878" t="s">
        <v>82</v>
      </c>
      <c r="H20878">
        <v>2746</v>
      </c>
      <c r="I20878" s="68" t="str">
        <f>VLOOKUP(E20878,Refs!$P$2:$R$29,3,FALSE)</f>
        <v>Y56</v>
      </c>
      <c r="J20878" s="68" t="str">
        <f>VLOOKUP(E20878,Refs!$P$2:$S$29,4,FALSE)</f>
        <v>London</v>
      </c>
      <c r="K20878" s="28">
        <f t="shared" si="658"/>
        <v>2746</v>
      </c>
    </row>
    <row r="20879" spans="1:11" x14ac:dyDescent="0.35">
      <c r="A20879" s="69">
        <f t="shared" si="659"/>
        <v>45992</v>
      </c>
      <c r="B20879" t="s">
        <v>940</v>
      </c>
      <c r="C20879" t="s">
        <v>272</v>
      </c>
      <c r="D20879" t="s">
        <v>891</v>
      </c>
      <c r="E20879" t="s">
        <v>797</v>
      </c>
      <c r="F20879" t="s">
        <v>798</v>
      </c>
      <c r="G20879" t="s">
        <v>83</v>
      </c>
      <c r="H20879">
        <v>5289</v>
      </c>
      <c r="I20879" s="68" t="str">
        <f>VLOOKUP(E20879,Refs!$P$2:$R$29,3,FALSE)</f>
        <v>Y56</v>
      </c>
      <c r="J20879" s="68" t="str">
        <f>VLOOKUP(E20879,Refs!$P$2:$S$29,4,FALSE)</f>
        <v>London</v>
      </c>
      <c r="K20879" s="28">
        <f t="shared" si="658"/>
        <v>5289</v>
      </c>
    </row>
    <row r="20880" spans="1:11" x14ac:dyDescent="0.35">
      <c r="A20880" s="69">
        <f t="shared" si="659"/>
        <v>45992</v>
      </c>
      <c r="B20880" t="s">
        <v>940</v>
      </c>
      <c r="C20880" t="s">
        <v>272</v>
      </c>
      <c r="D20880" t="s">
        <v>891</v>
      </c>
      <c r="E20880" t="s">
        <v>797</v>
      </c>
      <c r="F20880" t="s">
        <v>798</v>
      </c>
      <c r="G20880" t="s">
        <v>84</v>
      </c>
      <c r="H20880">
        <v>26306</v>
      </c>
      <c r="I20880" s="68" t="str">
        <f>VLOOKUP(E20880,Refs!$P$2:$R$29,3,FALSE)</f>
        <v>Y56</v>
      </c>
      <c r="J20880" s="68" t="str">
        <f>VLOOKUP(E20880,Refs!$P$2:$S$29,4,FALSE)</f>
        <v>London</v>
      </c>
      <c r="K20880" s="28">
        <f t="shared" si="658"/>
        <v>26306</v>
      </c>
    </row>
    <row r="20881" spans="1:11" x14ac:dyDescent="0.35">
      <c r="A20881" s="69">
        <f t="shared" si="659"/>
        <v>45992</v>
      </c>
      <c r="B20881" t="s">
        <v>940</v>
      </c>
      <c r="C20881" t="s">
        <v>272</v>
      </c>
      <c r="D20881" t="s">
        <v>891</v>
      </c>
      <c r="E20881" t="s">
        <v>797</v>
      </c>
      <c r="F20881" t="s">
        <v>798</v>
      </c>
      <c r="G20881" t="s">
        <v>85</v>
      </c>
      <c r="H20881">
        <v>1351</v>
      </c>
      <c r="I20881" s="68" t="str">
        <f>VLOOKUP(E20881,Refs!$P$2:$R$29,3,FALSE)</f>
        <v>Y56</v>
      </c>
      <c r="J20881" s="68" t="str">
        <f>VLOOKUP(E20881,Refs!$P$2:$S$29,4,FALSE)</f>
        <v>London</v>
      </c>
      <c r="K20881" s="28">
        <f t="shared" si="658"/>
        <v>1351</v>
      </c>
    </row>
    <row r="20882" spans="1:11" x14ac:dyDescent="0.35">
      <c r="A20882" s="69">
        <f t="shared" si="659"/>
        <v>45992</v>
      </c>
      <c r="B20882" t="s">
        <v>940</v>
      </c>
      <c r="C20882" t="s">
        <v>272</v>
      </c>
      <c r="D20882" t="s">
        <v>891</v>
      </c>
      <c r="E20882" t="s">
        <v>797</v>
      </c>
      <c r="F20882" t="s">
        <v>798</v>
      </c>
      <c r="G20882" t="s">
        <v>86</v>
      </c>
      <c r="H20882">
        <v>760</v>
      </c>
      <c r="I20882" s="68" t="str">
        <f>VLOOKUP(E20882,Refs!$P$2:$R$29,3,FALSE)</f>
        <v>Y56</v>
      </c>
      <c r="J20882" s="68" t="str">
        <f>VLOOKUP(E20882,Refs!$P$2:$S$29,4,FALSE)</f>
        <v>London</v>
      </c>
      <c r="K20882" s="28">
        <f t="shared" si="658"/>
        <v>760</v>
      </c>
    </row>
    <row r="20883" spans="1:11" x14ac:dyDescent="0.35">
      <c r="A20883" s="69">
        <f t="shared" si="659"/>
        <v>45992</v>
      </c>
      <c r="B20883" t="s">
        <v>940</v>
      </c>
      <c r="C20883" t="s">
        <v>272</v>
      </c>
      <c r="D20883" t="s">
        <v>891</v>
      </c>
      <c r="E20883" t="s">
        <v>797</v>
      </c>
      <c r="F20883" t="s">
        <v>798</v>
      </c>
      <c r="G20883" t="s">
        <v>87</v>
      </c>
      <c r="H20883">
        <v>9965</v>
      </c>
      <c r="I20883" s="68" t="str">
        <f>VLOOKUP(E20883,Refs!$P$2:$R$29,3,FALSE)</f>
        <v>Y56</v>
      </c>
      <c r="J20883" s="68" t="str">
        <f>VLOOKUP(E20883,Refs!$P$2:$S$29,4,FALSE)</f>
        <v>London</v>
      </c>
      <c r="K20883" s="28">
        <f t="shared" si="658"/>
        <v>9965</v>
      </c>
    </row>
    <row r="20884" spans="1:11" x14ac:dyDescent="0.35">
      <c r="A20884" s="69">
        <f t="shared" si="659"/>
        <v>45992</v>
      </c>
      <c r="B20884" t="s">
        <v>940</v>
      </c>
      <c r="C20884" t="s">
        <v>272</v>
      </c>
      <c r="D20884" t="s">
        <v>891</v>
      </c>
      <c r="E20884" t="s">
        <v>797</v>
      </c>
      <c r="F20884" t="s">
        <v>798</v>
      </c>
      <c r="G20884" t="s">
        <v>88</v>
      </c>
      <c r="H20884">
        <v>45693</v>
      </c>
      <c r="I20884" s="68" t="str">
        <f>VLOOKUP(E20884,Refs!$P$2:$R$29,3,FALSE)</f>
        <v>Y56</v>
      </c>
      <c r="J20884" s="68" t="str">
        <f>VLOOKUP(E20884,Refs!$P$2:$S$29,4,FALSE)</f>
        <v>London</v>
      </c>
      <c r="K20884" s="28">
        <f t="shared" si="658"/>
        <v>45693</v>
      </c>
    </row>
    <row r="20885" spans="1:11" x14ac:dyDescent="0.35">
      <c r="A20885" s="69">
        <f t="shared" si="659"/>
        <v>45992</v>
      </c>
      <c r="B20885" t="s">
        <v>940</v>
      </c>
      <c r="C20885" t="s">
        <v>272</v>
      </c>
      <c r="D20885" t="s">
        <v>891</v>
      </c>
      <c r="E20885" t="s">
        <v>797</v>
      </c>
      <c r="F20885" t="s">
        <v>798</v>
      </c>
      <c r="G20885" t="s">
        <v>89</v>
      </c>
      <c r="H20885">
        <v>33614</v>
      </c>
      <c r="I20885" s="68" t="str">
        <f>VLOOKUP(E20885,Refs!$P$2:$R$29,3,FALSE)</f>
        <v>Y56</v>
      </c>
      <c r="J20885" s="68" t="str">
        <f>VLOOKUP(E20885,Refs!$P$2:$S$29,4,FALSE)</f>
        <v>London</v>
      </c>
      <c r="K20885" s="28">
        <f t="shared" si="658"/>
        <v>33614</v>
      </c>
    </row>
    <row r="20886" spans="1:11" x14ac:dyDescent="0.35">
      <c r="A20886" s="69">
        <f t="shared" si="659"/>
        <v>45992</v>
      </c>
      <c r="B20886" t="s">
        <v>940</v>
      </c>
      <c r="C20886" t="s">
        <v>272</v>
      </c>
      <c r="D20886" t="s">
        <v>891</v>
      </c>
      <c r="E20886" t="s">
        <v>797</v>
      </c>
      <c r="F20886" t="s">
        <v>798</v>
      </c>
      <c r="G20886" t="s">
        <v>27</v>
      </c>
      <c r="H20886">
        <v>3661</v>
      </c>
      <c r="I20886" s="68" t="str">
        <f>VLOOKUP(E20886,Refs!$P$2:$R$29,3,FALSE)</f>
        <v>Y56</v>
      </c>
      <c r="J20886" s="68" t="str">
        <f>VLOOKUP(E20886,Refs!$P$2:$S$29,4,FALSE)</f>
        <v>London</v>
      </c>
      <c r="K20886" s="28">
        <f t="shared" si="658"/>
        <v>3661</v>
      </c>
    </row>
    <row r="20887" spans="1:11" x14ac:dyDescent="0.35">
      <c r="A20887" s="69">
        <f t="shared" si="659"/>
        <v>45992</v>
      </c>
      <c r="B20887" t="s">
        <v>940</v>
      </c>
      <c r="C20887" t="s">
        <v>272</v>
      </c>
      <c r="D20887" t="s">
        <v>891</v>
      </c>
      <c r="E20887" t="s">
        <v>797</v>
      </c>
      <c r="F20887" t="s">
        <v>798</v>
      </c>
      <c r="G20887" t="s">
        <v>29</v>
      </c>
      <c r="H20887">
        <v>4347</v>
      </c>
      <c r="I20887" s="68" t="str">
        <f>VLOOKUP(E20887,Refs!$P$2:$R$29,3,FALSE)</f>
        <v>Y56</v>
      </c>
      <c r="J20887" s="68" t="str">
        <f>VLOOKUP(E20887,Refs!$P$2:$S$29,4,FALSE)</f>
        <v>London</v>
      </c>
      <c r="K20887" s="28">
        <f t="shared" si="658"/>
        <v>4347</v>
      </c>
    </row>
    <row r="20888" spans="1:11" x14ac:dyDescent="0.35">
      <c r="A20888" s="69">
        <f t="shared" si="659"/>
        <v>45992</v>
      </c>
      <c r="B20888" t="s">
        <v>940</v>
      </c>
      <c r="C20888" t="s">
        <v>272</v>
      </c>
      <c r="D20888" t="s">
        <v>891</v>
      </c>
      <c r="E20888" t="s">
        <v>797</v>
      </c>
      <c r="F20888" t="s">
        <v>798</v>
      </c>
      <c r="G20888" t="s">
        <v>90</v>
      </c>
      <c r="H20888">
        <v>1873</v>
      </c>
      <c r="I20888" s="68" t="str">
        <f>VLOOKUP(E20888,Refs!$P$2:$R$29,3,FALSE)</f>
        <v>Y56</v>
      </c>
      <c r="J20888" s="68" t="str">
        <f>VLOOKUP(E20888,Refs!$P$2:$S$29,4,FALSE)</f>
        <v>London</v>
      </c>
      <c r="K20888" s="28">
        <f t="shared" si="658"/>
        <v>1873</v>
      </c>
    </row>
    <row r="20889" spans="1:11" x14ac:dyDescent="0.35">
      <c r="A20889" s="69">
        <f t="shared" si="659"/>
        <v>45992</v>
      </c>
      <c r="B20889" t="s">
        <v>940</v>
      </c>
      <c r="C20889" t="s">
        <v>272</v>
      </c>
      <c r="D20889" t="s">
        <v>891</v>
      </c>
      <c r="E20889" t="s">
        <v>797</v>
      </c>
      <c r="F20889" t="s">
        <v>798</v>
      </c>
      <c r="G20889" t="s">
        <v>91</v>
      </c>
      <c r="H20889">
        <v>55</v>
      </c>
      <c r="I20889" s="68" t="str">
        <f>VLOOKUP(E20889,Refs!$P$2:$R$29,3,FALSE)</f>
        <v>Y56</v>
      </c>
      <c r="J20889" s="68" t="str">
        <f>VLOOKUP(E20889,Refs!$P$2:$S$29,4,FALSE)</f>
        <v>London</v>
      </c>
      <c r="K20889" s="28">
        <f t="shared" si="658"/>
        <v>55</v>
      </c>
    </row>
    <row r="20890" spans="1:11" x14ac:dyDescent="0.35">
      <c r="A20890" s="69">
        <f t="shared" si="659"/>
        <v>45992</v>
      </c>
      <c r="B20890" t="s">
        <v>940</v>
      </c>
      <c r="C20890" t="s">
        <v>272</v>
      </c>
      <c r="D20890" t="s">
        <v>891</v>
      </c>
      <c r="E20890" t="s">
        <v>797</v>
      </c>
      <c r="F20890" t="s">
        <v>798</v>
      </c>
      <c r="G20890" t="s">
        <v>92</v>
      </c>
      <c r="H20890">
        <v>2519</v>
      </c>
      <c r="I20890" s="68" t="str">
        <f>VLOOKUP(E20890,Refs!$P$2:$R$29,3,FALSE)</f>
        <v>Y56</v>
      </c>
      <c r="J20890" s="68" t="str">
        <f>VLOOKUP(E20890,Refs!$P$2:$S$29,4,FALSE)</f>
        <v>London</v>
      </c>
      <c r="K20890" s="28">
        <f t="shared" si="658"/>
        <v>2519</v>
      </c>
    </row>
    <row r="20891" spans="1:11" x14ac:dyDescent="0.35">
      <c r="A20891" s="69">
        <f t="shared" si="659"/>
        <v>45992</v>
      </c>
      <c r="B20891" t="s">
        <v>940</v>
      </c>
      <c r="C20891" t="s">
        <v>272</v>
      </c>
      <c r="D20891" t="s">
        <v>891</v>
      </c>
      <c r="E20891" t="s">
        <v>797</v>
      </c>
      <c r="F20891" t="s">
        <v>798</v>
      </c>
      <c r="G20891" t="s">
        <v>93</v>
      </c>
      <c r="H20891">
        <v>145</v>
      </c>
      <c r="I20891" s="68" t="str">
        <f>VLOOKUP(E20891,Refs!$P$2:$R$29,3,FALSE)</f>
        <v>Y56</v>
      </c>
      <c r="J20891" s="68" t="str">
        <f>VLOOKUP(E20891,Refs!$P$2:$S$29,4,FALSE)</f>
        <v>London</v>
      </c>
      <c r="K20891" s="28">
        <f t="shared" si="658"/>
        <v>145</v>
      </c>
    </row>
    <row r="20892" spans="1:11" x14ac:dyDescent="0.35">
      <c r="A20892" s="69">
        <f t="shared" si="659"/>
        <v>45992</v>
      </c>
      <c r="B20892" t="s">
        <v>940</v>
      </c>
      <c r="C20892" t="s">
        <v>272</v>
      </c>
      <c r="D20892" t="s">
        <v>891</v>
      </c>
      <c r="E20892" t="s">
        <v>797</v>
      </c>
      <c r="F20892" t="s">
        <v>798</v>
      </c>
      <c r="G20892" t="s">
        <v>94</v>
      </c>
      <c r="H20892">
        <v>1005</v>
      </c>
      <c r="I20892" s="68" t="str">
        <f>VLOOKUP(E20892,Refs!$P$2:$R$29,3,FALSE)</f>
        <v>Y56</v>
      </c>
      <c r="J20892" s="68" t="str">
        <f>VLOOKUP(E20892,Refs!$P$2:$S$29,4,FALSE)</f>
        <v>London</v>
      </c>
      <c r="K20892" s="28">
        <f t="shared" si="658"/>
        <v>1005</v>
      </c>
    </row>
    <row r="20893" spans="1:11" x14ac:dyDescent="0.35">
      <c r="A20893" s="69">
        <f t="shared" si="659"/>
        <v>45992</v>
      </c>
      <c r="B20893" t="s">
        <v>940</v>
      </c>
      <c r="C20893" t="s">
        <v>272</v>
      </c>
      <c r="D20893" t="s">
        <v>891</v>
      </c>
      <c r="E20893" t="s">
        <v>797</v>
      </c>
      <c r="F20893" t="s">
        <v>798</v>
      </c>
      <c r="G20893" t="s">
        <v>95</v>
      </c>
      <c r="H20893">
        <v>56</v>
      </c>
      <c r="I20893" s="68" t="str">
        <f>VLOOKUP(E20893,Refs!$P$2:$R$29,3,FALSE)</f>
        <v>Y56</v>
      </c>
      <c r="J20893" s="68" t="str">
        <f>VLOOKUP(E20893,Refs!$P$2:$S$29,4,FALSE)</f>
        <v>London</v>
      </c>
      <c r="K20893" s="28">
        <f t="shared" si="658"/>
        <v>56</v>
      </c>
    </row>
    <row r="20894" spans="1:11" x14ac:dyDescent="0.35">
      <c r="A20894" s="69">
        <f t="shared" si="659"/>
        <v>45992</v>
      </c>
      <c r="B20894" t="s">
        <v>940</v>
      </c>
      <c r="C20894" t="s">
        <v>272</v>
      </c>
      <c r="D20894" t="s">
        <v>891</v>
      </c>
      <c r="E20894" t="s">
        <v>797</v>
      </c>
      <c r="F20894" t="s">
        <v>798</v>
      </c>
      <c r="G20894" t="s">
        <v>96</v>
      </c>
      <c r="H20894">
        <v>5972</v>
      </c>
      <c r="I20894" s="68" t="str">
        <f>VLOOKUP(E20894,Refs!$P$2:$R$29,3,FALSE)</f>
        <v>Y56</v>
      </c>
      <c r="J20894" s="68" t="str">
        <f>VLOOKUP(E20894,Refs!$P$2:$S$29,4,FALSE)</f>
        <v>London</v>
      </c>
      <c r="K20894" s="28">
        <f t="shared" si="658"/>
        <v>5972</v>
      </c>
    </row>
    <row r="20895" spans="1:11" x14ac:dyDescent="0.35">
      <c r="A20895" s="69">
        <f t="shared" si="659"/>
        <v>45992</v>
      </c>
      <c r="B20895" t="s">
        <v>940</v>
      </c>
      <c r="C20895" t="s">
        <v>272</v>
      </c>
      <c r="D20895" t="s">
        <v>891</v>
      </c>
      <c r="E20895" t="s">
        <v>797</v>
      </c>
      <c r="F20895" t="s">
        <v>798</v>
      </c>
      <c r="G20895" t="s">
        <v>31</v>
      </c>
      <c r="H20895">
        <v>5210</v>
      </c>
      <c r="I20895" s="68" t="str">
        <f>VLOOKUP(E20895,Refs!$P$2:$R$29,3,FALSE)</f>
        <v>Y56</v>
      </c>
      <c r="J20895" s="68" t="str">
        <f>VLOOKUP(E20895,Refs!$P$2:$S$29,4,FALSE)</f>
        <v>London</v>
      </c>
      <c r="K20895" s="28">
        <f t="shared" si="658"/>
        <v>5210</v>
      </c>
    </row>
    <row r="20896" spans="1:11" x14ac:dyDescent="0.35">
      <c r="A20896" s="69">
        <f t="shared" si="659"/>
        <v>45992</v>
      </c>
      <c r="B20896" t="s">
        <v>940</v>
      </c>
      <c r="C20896" t="s">
        <v>272</v>
      </c>
      <c r="D20896" t="s">
        <v>891</v>
      </c>
      <c r="E20896" t="s">
        <v>797</v>
      </c>
      <c r="F20896" t="s">
        <v>798</v>
      </c>
      <c r="G20896" t="s">
        <v>97</v>
      </c>
      <c r="H20896">
        <v>3983</v>
      </c>
      <c r="I20896" s="68" t="str">
        <f>VLOOKUP(E20896,Refs!$P$2:$R$29,3,FALSE)</f>
        <v>Y56</v>
      </c>
      <c r="J20896" s="68" t="str">
        <f>VLOOKUP(E20896,Refs!$P$2:$S$29,4,FALSE)</f>
        <v>London</v>
      </c>
      <c r="K20896" s="28">
        <f t="shared" si="658"/>
        <v>3983</v>
      </c>
    </row>
    <row r="20897" spans="1:11" x14ac:dyDescent="0.35">
      <c r="A20897" s="69">
        <f t="shared" si="659"/>
        <v>45992</v>
      </c>
      <c r="B20897" t="s">
        <v>940</v>
      </c>
      <c r="C20897" t="s">
        <v>272</v>
      </c>
      <c r="D20897" t="s">
        <v>891</v>
      </c>
      <c r="E20897" t="s">
        <v>797</v>
      </c>
      <c r="F20897" t="s">
        <v>798</v>
      </c>
      <c r="G20897" t="s">
        <v>98</v>
      </c>
      <c r="H20897">
        <v>2570</v>
      </c>
      <c r="I20897" s="68" t="str">
        <f>VLOOKUP(E20897,Refs!$P$2:$R$29,3,FALSE)</f>
        <v>Y56</v>
      </c>
      <c r="J20897" s="68" t="str">
        <f>VLOOKUP(E20897,Refs!$P$2:$S$29,4,FALSE)</f>
        <v>London</v>
      </c>
      <c r="K20897" s="28">
        <f t="shared" si="658"/>
        <v>2570</v>
      </c>
    </row>
    <row r="20898" spans="1:11" x14ac:dyDescent="0.35">
      <c r="A20898" s="69">
        <f t="shared" si="659"/>
        <v>45992</v>
      </c>
      <c r="B20898" t="s">
        <v>940</v>
      </c>
      <c r="C20898" t="s">
        <v>272</v>
      </c>
      <c r="D20898" t="s">
        <v>891</v>
      </c>
      <c r="E20898" t="s">
        <v>797</v>
      </c>
      <c r="F20898" t="s">
        <v>798</v>
      </c>
      <c r="G20898" t="s">
        <v>99</v>
      </c>
      <c r="H20898">
        <v>2409</v>
      </c>
      <c r="I20898" s="68" t="str">
        <f>VLOOKUP(E20898,Refs!$P$2:$R$29,3,FALSE)</f>
        <v>Y56</v>
      </c>
      <c r="J20898" s="68" t="str">
        <f>VLOOKUP(E20898,Refs!$P$2:$S$29,4,FALSE)</f>
        <v>London</v>
      </c>
      <c r="K20898" s="28">
        <f t="shared" ref="K20898:K20961" si="660">IF(OR(H20898="NULL",H20898=0,H20898=""),"",H20898)</f>
        <v>2409</v>
      </c>
    </row>
    <row r="20899" spans="1:11" x14ac:dyDescent="0.35">
      <c r="A20899" s="69">
        <f t="shared" si="659"/>
        <v>45992</v>
      </c>
      <c r="B20899" t="s">
        <v>940</v>
      </c>
      <c r="C20899" t="s">
        <v>272</v>
      </c>
      <c r="D20899" t="s">
        <v>891</v>
      </c>
      <c r="E20899" t="s">
        <v>797</v>
      </c>
      <c r="F20899" t="s">
        <v>798</v>
      </c>
      <c r="G20899" t="s">
        <v>100</v>
      </c>
      <c r="H20899">
        <v>253</v>
      </c>
      <c r="I20899" s="68" t="str">
        <f>VLOOKUP(E20899,Refs!$P$2:$R$29,3,FALSE)</f>
        <v>Y56</v>
      </c>
      <c r="J20899" s="68" t="str">
        <f>VLOOKUP(E20899,Refs!$P$2:$S$29,4,FALSE)</f>
        <v>London</v>
      </c>
      <c r="K20899" s="28">
        <f t="shared" si="660"/>
        <v>253</v>
      </c>
    </row>
    <row r="20900" spans="1:11" x14ac:dyDescent="0.35">
      <c r="A20900" s="69">
        <f t="shared" si="659"/>
        <v>45992</v>
      </c>
      <c r="B20900" t="s">
        <v>940</v>
      </c>
      <c r="C20900" t="s">
        <v>272</v>
      </c>
      <c r="D20900" t="s">
        <v>891</v>
      </c>
      <c r="E20900" t="s">
        <v>797</v>
      </c>
      <c r="F20900" t="s">
        <v>798</v>
      </c>
      <c r="G20900" t="s">
        <v>101</v>
      </c>
      <c r="H20900">
        <v>913</v>
      </c>
      <c r="I20900" s="68" t="str">
        <f>VLOOKUP(E20900,Refs!$P$2:$R$29,3,FALSE)</f>
        <v>Y56</v>
      </c>
      <c r="J20900" s="68" t="str">
        <f>VLOOKUP(E20900,Refs!$P$2:$S$29,4,FALSE)</f>
        <v>London</v>
      </c>
      <c r="K20900" s="28">
        <f t="shared" si="660"/>
        <v>913</v>
      </c>
    </row>
    <row r="20901" spans="1:11" x14ac:dyDescent="0.35">
      <c r="A20901" s="69">
        <f t="shared" si="659"/>
        <v>45992</v>
      </c>
      <c r="B20901" t="s">
        <v>940</v>
      </c>
      <c r="C20901" t="s">
        <v>272</v>
      </c>
      <c r="D20901" t="s">
        <v>891</v>
      </c>
      <c r="E20901" t="s">
        <v>797</v>
      </c>
      <c r="F20901" t="s">
        <v>798</v>
      </c>
      <c r="G20901" t="s">
        <v>102</v>
      </c>
      <c r="H20901">
        <v>134</v>
      </c>
      <c r="I20901" s="68" t="str">
        <f>VLOOKUP(E20901,Refs!$P$2:$R$29,3,FALSE)</f>
        <v>Y56</v>
      </c>
      <c r="J20901" s="68" t="str">
        <f>VLOOKUP(E20901,Refs!$P$2:$S$29,4,FALSE)</f>
        <v>London</v>
      </c>
      <c r="K20901" s="28">
        <f t="shared" si="660"/>
        <v>134</v>
      </c>
    </row>
    <row r="20902" spans="1:11" x14ac:dyDescent="0.35">
      <c r="A20902" s="69">
        <f t="shared" si="659"/>
        <v>45992</v>
      </c>
      <c r="B20902" t="s">
        <v>940</v>
      </c>
      <c r="C20902" t="s">
        <v>272</v>
      </c>
      <c r="D20902" t="s">
        <v>891</v>
      </c>
      <c r="E20902" t="s">
        <v>797</v>
      </c>
      <c r="F20902" t="s">
        <v>798</v>
      </c>
      <c r="G20902" t="s">
        <v>103</v>
      </c>
      <c r="H20902">
        <v>2055</v>
      </c>
      <c r="I20902" s="68" t="str">
        <f>VLOOKUP(E20902,Refs!$P$2:$R$29,3,FALSE)</f>
        <v>Y56</v>
      </c>
      <c r="J20902" s="68" t="str">
        <f>VLOOKUP(E20902,Refs!$P$2:$S$29,4,FALSE)</f>
        <v>London</v>
      </c>
      <c r="K20902" s="28">
        <f t="shared" si="660"/>
        <v>2055</v>
      </c>
    </row>
    <row r="20903" spans="1:11" x14ac:dyDescent="0.35">
      <c r="A20903" s="69">
        <f t="shared" si="659"/>
        <v>45992</v>
      </c>
      <c r="B20903" t="s">
        <v>940</v>
      </c>
      <c r="C20903" t="s">
        <v>272</v>
      </c>
      <c r="D20903" t="s">
        <v>891</v>
      </c>
      <c r="E20903" t="s">
        <v>797</v>
      </c>
      <c r="F20903" t="s">
        <v>798</v>
      </c>
      <c r="G20903" t="s">
        <v>104</v>
      </c>
      <c r="H20903">
        <v>24226804</v>
      </c>
      <c r="I20903" s="68" t="str">
        <f>VLOOKUP(E20903,Refs!$P$2:$R$29,3,FALSE)</f>
        <v>Y56</v>
      </c>
      <c r="J20903" s="68" t="str">
        <f>VLOOKUP(E20903,Refs!$P$2:$S$29,4,FALSE)</f>
        <v>London</v>
      </c>
      <c r="K20903" s="28">
        <f t="shared" si="660"/>
        <v>24226804</v>
      </c>
    </row>
    <row r="20904" spans="1:11" x14ac:dyDescent="0.35">
      <c r="A20904" s="69">
        <f t="shared" si="659"/>
        <v>45992</v>
      </c>
      <c r="B20904" t="s">
        <v>940</v>
      </c>
      <c r="C20904" t="s">
        <v>272</v>
      </c>
      <c r="D20904" t="s">
        <v>891</v>
      </c>
      <c r="E20904" t="s">
        <v>797</v>
      </c>
      <c r="F20904" t="s">
        <v>798</v>
      </c>
      <c r="G20904" t="s">
        <v>105</v>
      </c>
      <c r="H20904">
        <v>3061</v>
      </c>
      <c r="I20904" s="68" t="str">
        <f>VLOOKUP(E20904,Refs!$P$2:$R$29,3,FALSE)</f>
        <v>Y56</v>
      </c>
      <c r="J20904" s="68" t="str">
        <f>VLOOKUP(E20904,Refs!$P$2:$S$29,4,FALSE)</f>
        <v>London</v>
      </c>
      <c r="K20904" s="28">
        <f t="shared" si="660"/>
        <v>3061</v>
      </c>
    </row>
    <row r="20905" spans="1:11" x14ac:dyDescent="0.35">
      <c r="A20905" s="69">
        <f t="shared" si="659"/>
        <v>45992</v>
      </c>
      <c r="B20905" t="s">
        <v>940</v>
      </c>
      <c r="C20905" t="s">
        <v>272</v>
      </c>
      <c r="D20905" t="s">
        <v>891</v>
      </c>
      <c r="E20905" t="s">
        <v>797</v>
      </c>
      <c r="F20905" t="s">
        <v>798</v>
      </c>
      <c r="G20905" t="s">
        <v>106</v>
      </c>
      <c r="H20905">
        <v>2018</v>
      </c>
      <c r="I20905" s="68" t="str">
        <f>VLOOKUP(E20905,Refs!$P$2:$R$29,3,FALSE)</f>
        <v>Y56</v>
      </c>
      <c r="J20905" s="68" t="str">
        <f>VLOOKUP(E20905,Refs!$P$2:$S$29,4,FALSE)</f>
        <v>London</v>
      </c>
      <c r="K20905" s="28">
        <f t="shared" si="660"/>
        <v>2018</v>
      </c>
    </row>
    <row r="20906" spans="1:11" x14ac:dyDescent="0.35">
      <c r="A20906" s="69">
        <f t="shared" si="659"/>
        <v>45992</v>
      </c>
      <c r="B20906" t="s">
        <v>940</v>
      </c>
      <c r="C20906" t="s">
        <v>272</v>
      </c>
      <c r="D20906" t="s">
        <v>891</v>
      </c>
      <c r="E20906" t="s">
        <v>797</v>
      </c>
      <c r="F20906" t="s">
        <v>798</v>
      </c>
      <c r="G20906" t="s">
        <v>107</v>
      </c>
      <c r="H20906">
        <v>171</v>
      </c>
      <c r="I20906" s="68" t="str">
        <f>VLOOKUP(E20906,Refs!$P$2:$R$29,3,FALSE)</f>
        <v>Y56</v>
      </c>
      <c r="J20906" s="68" t="str">
        <f>VLOOKUP(E20906,Refs!$P$2:$S$29,4,FALSE)</f>
        <v>London</v>
      </c>
      <c r="K20906" s="28">
        <f t="shared" si="660"/>
        <v>171</v>
      </c>
    </row>
    <row r="20907" spans="1:11" x14ac:dyDescent="0.35">
      <c r="A20907" s="69">
        <f t="shared" si="659"/>
        <v>45992</v>
      </c>
      <c r="B20907" t="s">
        <v>940</v>
      </c>
      <c r="C20907" t="s">
        <v>272</v>
      </c>
      <c r="D20907" t="s">
        <v>891</v>
      </c>
      <c r="E20907" t="s">
        <v>797</v>
      </c>
      <c r="F20907" t="s">
        <v>798</v>
      </c>
      <c r="G20907" t="s">
        <v>108</v>
      </c>
      <c r="H20907">
        <v>1063</v>
      </c>
      <c r="I20907" s="68" t="str">
        <f>VLOOKUP(E20907,Refs!$P$2:$R$29,3,FALSE)</f>
        <v>Y56</v>
      </c>
      <c r="J20907" s="68" t="str">
        <f>VLOOKUP(E20907,Refs!$P$2:$S$29,4,FALSE)</f>
        <v>London</v>
      </c>
      <c r="K20907" s="28">
        <f t="shared" si="660"/>
        <v>1063</v>
      </c>
    </row>
    <row r="20908" spans="1:11" x14ac:dyDescent="0.35">
      <c r="A20908" s="69">
        <f t="shared" si="659"/>
        <v>45992</v>
      </c>
      <c r="B20908" t="s">
        <v>940</v>
      </c>
      <c r="C20908" t="s">
        <v>272</v>
      </c>
      <c r="D20908" t="s">
        <v>891</v>
      </c>
      <c r="E20908" t="s">
        <v>797</v>
      </c>
      <c r="F20908" t="s">
        <v>798</v>
      </c>
      <c r="G20908" t="s">
        <v>109</v>
      </c>
      <c r="H20908">
        <v>5940733</v>
      </c>
      <c r="I20908" s="68" t="str">
        <f>VLOOKUP(E20908,Refs!$P$2:$R$29,3,FALSE)</f>
        <v>Y56</v>
      </c>
      <c r="J20908" s="68" t="str">
        <f>VLOOKUP(E20908,Refs!$P$2:$S$29,4,FALSE)</f>
        <v>London</v>
      </c>
      <c r="K20908" s="28">
        <f t="shared" si="660"/>
        <v>5940733</v>
      </c>
    </row>
    <row r="20909" spans="1:11" x14ac:dyDescent="0.35">
      <c r="A20909" s="69">
        <f t="shared" si="659"/>
        <v>45992</v>
      </c>
      <c r="B20909" t="s">
        <v>940</v>
      </c>
      <c r="C20909" t="s">
        <v>272</v>
      </c>
      <c r="D20909" t="s">
        <v>891</v>
      </c>
      <c r="E20909" t="s">
        <v>797</v>
      </c>
      <c r="F20909" t="s">
        <v>798</v>
      </c>
      <c r="G20909" t="s">
        <v>110</v>
      </c>
      <c r="H20909">
        <v>1461</v>
      </c>
      <c r="I20909" s="68" t="str">
        <f>VLOOKUP(E20909,Refs!$P$2:$R$29,3,FALSE)</f>
        <v>Y56</v>
      </c>
      <c r="J20909" s="68" t="str">
        <f>VLOOKUP(E20909,Refs!$P$2:$S$29,4,FALSE)</f>
        <v>London</v>
      </c>
      <c r="K20909" s="28">
        <f t="shared" si="660"/>
        <v>1461</v>
      </c>
    </row>
    <row r="20910" spans="1:11" x14ac:dyDescent="0.35">
      <c r="A20910" s="69">
        <f t="shared" si="659"/>
        <v>45992</v>
      </c>
      <c r="B20910" t="s">
        <v>940</v>
      </c>
      <c r="C20910" t="s">
        <v>272</v>
      </c>
      <c r="D20910" t="s">
        <v>891</v>
      </c>
      <c r="E20910" t="s">
        <v>797</v>
      </c>
      <c r="F20910" t="s">
        <v>798</v>
      </c>
      <c r="G20910" t="s">
        <v>808</v>
      </c>
      <c r="H20910">
        <v>11801</v>
      </c>
      <c r="I20910" s="68" t="str">
        <f>VLOOKUP(E20910,Refs!$P$2:$R$29,3,FALSE)</f>
        <v>Y56</v>
      </c>
      <c r="J20910" s="68" t="str">
        <f>VLOOKUP(E20910,Refs!$P$2:$S$29,4,FALSE)</f>
        <v>London</v>
      </c>
      <c r="K20910" s="28">
        <f t="shared" si="660"/>
        <v>11801</v>
      </c>
    </row>
    <row r="20911" spans="1:11" x14ac:dyDescent="0.35">
      <c r="A20911" s="69">
        <f t="shared" si="659"/>
        <v>45992</v>
      </c>
      <c r="B20911" t="s">
        <v>940</v>
      </c>
      <c r="C20911" t="s">
        <v>272</v>
      </c>
      <c r="D20911" t="s">
        <v>891</v>
      </c>
      <c r="E20911" t="s">
        <v>797</v>
      </c>
      <c r="F20911" t="s">
        <v>798</v>
      </c>
      <c r="G20911" t="s">
        <v>809</v>
      </c>
      <c r="H20911">
        <v>70</v>
      </c>
      <c r="I20911" s="68" t="str">
        <f>VLOOKUP(E20911,Refs!$P$2:$R$29,3,FALSE)</f>
        <v>Y56</v>
      </c>
      <c r="J20911" s="68" t="str">
        <f>VLOOKUP(E20911,Refs!$P$2:$S$29,4,FALSE)</f>
        <v>London</v>
      </c>
      <c r="K20911" s="28">
        <f t="shared" si="660"/>
        <v>70</v>
      </c>
    </row>
    <row r="20912" spans="1:11" x14ac:dyDescent="0.35">
      <c r="A20912" s="69">
        <f t="shared" si="659"/>
        <v>45992</v>
      </c>
      <c r="B20912" t="s">
        <v>940</v>
      </c>
      <c r="C20912" t="s">
        <v>272</v>
      </c>
      <c r="D20912" t="s">
        <v>891</v>
      </c>
      <c r="E20912" t="s">
        <v>797</v>
      </c>
      <c r="F20912" t="s">
        <v>798</v>
      </c>
      <c r="G20912" t="s">
        <v>111</v>
      </c>
      <c r="H20912">
        <v>20494</v>
      </c>
      <c r="I20912" s="68" t="str">
        <f>VLOOKUP(E20912,Refs!$P$2:$R$29,3,FALSE)</f>
        <v>Y56</v>
      </c>
      <c r="J20912" s="68" t="str">
        <f>VLOOKUP(E20912,Refs!$P$2:$S$29,4,FALSE)</f>
        <v>London</v>
      </c>
      <c r="K20912" s="28">
        <f t="shared" si="660"/>
        <v>20494</v>
      </c>
    </row>
    <row r="20913" spans="1:11" x14ac:dyDescent="0.35">
      <c r="A20913" s="69">
        <f t="shared" si="659"/>
        <v>45992</v>
      </c>
      <c r="B20913" t="s">
        <v>940</v>
      </c>
      <c r="C20913" t="s">
        <v>272</v>
      </c>
      <c r="D20913" t="s">
        <v>891</v>
      </c>
      <c r="E20913" t="s">
        <v>797</v>
      </c>
      <c r="F20913" t="s">
        <v>798</v>
      </c>
      <c r="G20913" t="s">
        <v>112</v>
      </c>
      <c r="H20913">
        <v>4</v>
      </c>
      <c r="I20913" s="68" t="str">
        <f>VLOOKUP(E20913,Refs!$P$2:$R$29,3,FALSE)</f>
        <v>Y56</v>
      </c>
      <c r="J20913" s="68" t="str">
        <f>VLOOKUP(E20913,Refs!$P$2:$S$29,4,FALSE)</f>
        <v>London</v>
      </c>
      <c r="K20913" s="28">
        <f t="shared" si="660"/>
        <v>4</v>
      </c>
    </row>
    <row r="20914" spans="1:11" x14ac:dyDescent="0.35">
      <c r="A20914" s="69">
        <f t="shared" si="659"/>
        <v>45992</v>
      </c>
      <c r="B20914" t="s">
        <v>940</v>
      </c>
      <c r="C20914" t="s">
        <v>272</v>
      </c>
      <c r="D20914" t="s">
        <v>891</v>
      </c>
      <c r="E20914" t="s">
        <v>797</v>
      </c>
      <c r="F20914" t="s">
        <v>798</v>
      </c>
      <c r="G20914" t="s">
        <v>113</v>
      </c>
      <c r="H20914">
        <v>11454</v>
      </c>
      <c r="I20914" s="68" t="str">
        <f>VLOOKUP(E20914,Refs!$P$2:$R$29,3,FALSE)</f>
        <v>Y56</v>
      </c>
      <c r="J20914" s="68" t="str">
        <f>VLOOKUP(E20914,Refs!$P$2:$S$29,4,FALSE)</f>
        <v>London</v>
      </c>
      <c r="K20914" s="28">
        <f t="shared" si="660"/>
        <v>11454</v>
      </c>
    </row>
    <row r="20915" spans="1:11" x14ac:dyDescent="0.35">
      <c r="A20915" s="69">
        <f t="shared" si="659"/>
        <v>45992</v>
      </c>
      <c r="B20915" t="s">
        <v>940</v>
      </c>
      <c r="C20915" t="s">
        <v>272</v>
      </c>
      <c r="D20915" t="s">
        <v>891</v>
      </c>
      <c r="E20915" t="s">
        <v>797</v>
      </c>
      <c r="F20915" t="s">
        <v>798</v>
      </c>
      <c r="G20915" t="s">
        <v>114</v>
      </c>
      <c r="H20915">
        <v>8942</v>
      </c>
      <c r="I20915" s="68" t="str">
        <f>VLOOKUP(E20915,Refs!$P$2:$R$29,3,FALSE)</f>
        <v>Y56</v>
      </c>
      <c r="J20915" s="68" t="str">
        <f>VLOOKUP(E20915,Refs!$P$2:$S$29,4,FALSE)</f>
        <v>London</v>
      </c>
      <c r="K20915" s="28">
        <f t="shared" si="660"/>
        <v>8942</v>
      </c>
    </row>
    <row r="20916" spans="1:11" x14ac:dyDescent="0.35">
      <c r="A20916" s="69">
        <f t="shared" si="659"/>
        <v>45992</v>
      </c>
      <c r="B20916" t="s">
        <v>940</v>
      </c>
      <c r="C20916" t="s">
        <v>272</v>
      </c>
      <c r="D20916" t="s">
        <v>891</v>
      </c>
      <c r="E20916" t="s">
        <v>797</v>
      </c>
      <c r="F20916" t="s">
        <v>798</v>
      </c>
      <c r="G20916" t="s">
        <v>115</v>
      </c>
      <c r="H20916">
        <v>8115</v>
      </c>
      <c r="I20916" s="68" t="str">
        <f>VLOOKUP(E20916,Refs!$P$2:$R$29,3,FALSE)</f>
        <v>Y56</v>
      </c>
      <c r="J20916" s="68" t="str">
        <f>VLOOKUP(E20916,Refs!$P$2:$S$29,4,FALSE)</f>
        <v>London</v>
      </c>
      <c r="K20916" s="28">
        <f t="shared" si="660"/>
        <v>8115</v>
      </c>
    </row>
    <row r="20917" spans="1:11" x14ac:dyDescent="0.35">
      <c r="A20917" s="69">
        <f t="shared" si="659"/>
        <v>45992</v>
      </c>
      <c r="B20917" t="s">
        <v>940</v>
      </c>
      <c r="C20917" t="s">
        <v>272</v>
      </c>
      <c r="D20917" t="s">
        <v>891</v>
      </c>
      <c r="E20917" t="s">
        <v>797</v>
      </c>
      <c r="F20917" t="s">
        <v>798</v>
      </c>
      <c r="G20917" t="s">
        <v>116</v>
      </c>
      <c r="H20917">
        <v>6517</v>
      </c>
      <c r="I20917" s="68" t="str">
        <f>VLOOKUP(E20917,Refs!$P$2:$R$29,3,FALSE)</f>
        <v>Y56</v>
      </c>
      <c r="J20917" s="68" t="str">
        <f>VLOOKUP(E20917,Refs!$P$2:$S$29,4,FALSE)</f>
        <v>London</v>
      </c>
      <c r="K20917" s="28">
        <f t="shared" si="660"/>
        <v>6517</v>
      </c>
    </row>
    <row r="20918" spans="1:11" x14ac:dyDescent="0.35">
      <c r="A20918" s="69">
        <f t="shared" si="659"/>
        <v>45992</v>
      </c>
      <c r="B20918" t="s">
        <v>940</v>
      </c>
      <c r="C20918" t="s">
        <v>272</v>
      </c>
      <c r="D20918" t="s">
        <v>891</v>
      </c>
      <c r="E20918" t="s">
        <v>797</v>
      </c>
      <c r="F20918" t="s">
        <v>798</v>
      </c>
      <c r="G20918" t="s">
        <v>117</v>
      </c>
      <c r="H20918">
        <v>364</v>
      </c>
      <c r="I20918" s="68" t="str">
        <f>VLOOKUP(E20918,Refs!$P$2:$R$29,3,FALSE)</f>
        <v>Y56</v>
      </c>
      <c r="J20918" s="68" t="str">
        <f>VLOOKUP(E20918,Refs!$P$2:$S$29,4,FALSE)</f>
        <v>London</v>
      </c>
      <c r="K20918" s="28">
        <f t="shared" si="660"/>
        <v>364</v>
      </c>
    </row>
    <row r="20919" spans="1:11" x14ac:dyDescent="0.35">
      <c r="A20919" s="69">
        <f t="shared" si="659"/>
        <v>45992</v>
      </c>
      <c r="B20919" t="s">
        <v>940</v>
      </c>
      <c r="C20919" t="s">
        <v>272</v>
      </c>
      <c r="D20919" t="s">
        <v>891</v>
      </c>
      <c r="E20919" t="s">
        <v>797</v>
      </c>
      <c r="F20919" t="s">
        <v>798</v>
      </c>
      <c r="G20919" t="s">
        <v>118</v>
      </c>
      <c r="H20919">
        <v>122</v>
      </c>
      <c r="I20919" s="68" t="str">
        <f>VLOOKUP(E20919,Refs!$P$2:$R$29,3,FALSE)</f>
        <v>Y56</v>
      </c>
      <c r="J20919" s="68" t="str">
        <f>VLOOKUP(E20919,Refs!$P$2:$S$29,4,FALSE)</f>
        <v>London</v>
      </c>
      <c r="K20919" s="28">
        <f t="shared" si="660"/>
        <v>122</v>
      </c>
    </row>
    <row r="20920" spans="1:11" x14ac:dyDescent="0.35">
      <c r="A20920" s="69">
        <f t="shared" si="659"/>
        <v>45992</v>
      </c>
      <c r="B20920" t="s">
        <v>940</v>
      </c>
      <c r="C20920" t="s">
        <v>272</v>
      </c>
      <c r="D20920" t="s">
        <v>891</v>
      </c>
      <c r="E20920" t="s">
        <v>797</v>
      </c>
      <c r="F20920" t="s">
        <v>798</v>
      </c>
      <c r="G20920" t="s">
        <v>119</v>
      </c>
      <c r="H20920">
        <v>3969</v>
      </c>
      <c r="I20920" s="68" t="str">
        <f>VLOOKUP(E20920,Refs!$P$2:$R$29,3,FALSE)</f>
        <v>Y56</v>
      </c>
      <c r="J20920" s="68" t="str">
        <f>VLOOKUP(E20920,Refs!$P$2:$S$29,4,FALSE)</f>
        <v>London</v>
      </c>
      <c r="K20920" s="28">
        <f t="shared" si="660"/>
        <v>3969</v>
      </c>
    </row>
    <row r="20921" spans="1:11" x14ac:dyDescent="0.35">
      <c r="A20921" s="69">
        <f t="shared" si="659"/>
        <v>45992</v>
      </c>
      <c r="B20921" t="s">
        <v>940</v>
      </c>
      <c r="C20921" t="s">
        <v>272</v>
      </c>
      <c r="D20921" t="s">
        <v>891</v>
      </c>
      <c r="E20921" t="s">
        <v>797</v>
      </c>
      <c r="F20921" t="s">
        <v>798</v>
      </c>
      <c r="G20921" t="s">
        <v>120</v>
      </c>
      <c r="H20921">
        <v>57</v>
      </c>
      <c r="I20921" s="68" t="str">
        <f>VLOOKUP(E20921,Refs!$P$2:$R$29,3,FALSE)</f>
        <v>Y56</v>
      </c>
      <c r="J20921" s="68" t="str">
        <f>VLOOKUP(E20921,Refs!$P$2:$S$29,4,FALSE)</f>
        <v>London</v>
      </c>
      <c r="K20921" s="28">
        <f t="shared" si="660"/>
        <v>57</v>
      </c>
    </row>
    <row r="20922" spans="1:11" x14ac:dyDescent="0.35">
      <c r="A20922" s="69">
        <f t="shared" si="659"/>
        <v>45992</v>
      </c>
      <c r="B20922" t="s">
        <v>940</v>
      </c>
      <c r="C20922" t="s">
        <v>272</v>
      </c>
      <c r="D20922" t="s">
        <v>891</v>
      </c>
      <c r="E20922" t="s">
        <v>797</v>
      </c>
      <c r="F20922" t="s">
        <v>798</v>
      </c>
      <c r="G20922" t="s">
        <v>121</v>
      </c>
      <c r="H20922">
        <v>2084</v>
      </c>
      <c r="I20922" s="68" t="str">
        <f>VLOOKUP(E20922,Refs!$P$2:$R$29,3,FALSE)</f>
        <v>Y56</v>
      </c>
      <c r="J20922" s="68" t="str">
        <f>VLOOKUP(E20922,Refs!$P$2:$S$29,4,FALSE)</f>
        <v>London</v>
      </c>
      <c r="K20922" s="28">
        <f t="shared" si="660"/>
        <v>2084</v>
      </c>
    </row>
    <row r="20923" spans="1:11" x14ac:dyDescent="0.35">
      <c r="A20923" s="69">
        <f t="shared" si="659"/>
        <v>45992</v>
      </c>
      <c r="B20923" t="s">
        <v>940</v>
      </c>
      <c r="C20923" t="s">
        <v>272</v>
      </c>
      <c r="D20923" t="s">
        <v>891</v>
      </c>
      <c r="E20923" t="s">
        <v>797</v>
      </c>
      <c r="F20923" t="s">
        <v>798</v>
      </c>
      <c r="G20923" t="s">
        <v>122</v>
      </c>
      <c r="H20923">
        <v>20</v>
      </c>
      <c r="I20923" s="68" t="str">
        <f>VLOOKUP(E20923,Refs!$P$2:$R$29,3,FALSE)</f>
        <v>Y56</v>
      </c>
      <c r="J20923" s="68" t="str">
        <f>VLOOKUP(E20923,Refs!$P$2:$S$29,4,FALSE)</f>
        <v>London</v>
      </c>
      <c r="K20923" s="28">
        <f t="shared" si="660"/>
        <v>20</v>
      </c>
    </row>
    <row r="20924" spans="1:11" x14ac:dyDescent="0.35">
      <c r="A20924" s="69">
        <f t="shared" si="659"/>
        <v>45992</v>
      </c>
      <c r="B20924" t="s">
        <v>940</v>
      </c>
      <c r="C20924" t="s">
        <v>272</v>
      </c>
      <c r="D20924" t="s">
        <v>891</v>
      </c>
      <c r="E20924" t="s">
        <v>797</v>
      </c>
      <c r="F20924" t="s">
        <v>798</v>
      </c>
      <c r="G20924" t="s">
        <v>123</v>
      </c>
      <c r="H20924">
        <v>71</v>
      </c>
      <c r="I20924" s="68" t="str">
        <f>VLOOKUP(E20924,Refs!$P$2:$R$29,3,FALSE)</f>
        <v>Y56</v>
      </c>
      <c r="J20924" s="68" t="str">
        <f>VLOOKUP(E20924,Refs!$P$2:$S$29,4,FALSE)</f>
        <v>London</v>
      </c>
      <c r="K20924" s="28">
        <f t="shared" si="660"/>
        <v>71</v>
      </c>
    </row>
    <row r="20925" spans="1:11" x14ac:dyDescent="0.35">
      <c r="A20925" s="69">
        <f t="shared" si="659"/>
        <v>45992</v>
      </c>
      <c r="B20925" t="s">
        <v>940</v>
      </c>
      <c r="C20925" t="s">
        <v>272</v>
      </c>
      <c r="D20925" t="s">
        <v>891</v>
      </c>
      <c r="E20925" t="s">
        <v>797</v>
      </c>
      <c r="F20925" t="s">
        <v>798</v>
      </c>
      <c r="G20925" t="s">
        <v>124</v>
      </c>
      <c r="H20925">
        <v>14</v>
      </c>
      <c r="I20925" s="68" t="str">
        <f>VLOOKUP(E20925,Refs!$P$2:$R$29,3,FALSE)</f>
        <v>Y56</v>
      </c>
      <c r="J20925" s="68" t="str">
        <f>VLOOKUP(E20925,Refs!$P$2:$S$29,4,FALSE)</f>
        <v>London</v>
      </c>
      <c r="K20925" s="28">
        <f t="shared" si="660"/>
        <v>14</v>
      </c>
    </row>
    <row r="20926" spans="1:11" x14ac:dyDescent="0.35">
      <c r="A20926" s="69">
        <f t="shared" si="659"/>
        <v>45992</v>
      </c>
      <c r="B20926" t="s">
        <v>940</v>
      </c>
      <c r="C20926" t="s">
        <v>272</v>
      </c>
      <c r="D20926" t="s">
        <v>891</v>
      </c>
      <c r="E20926" t="s">
        <v>797</v>
      </c>
      <c r="F20926" t="s">
        <v>798</v>
      </c>
      <c r="G20926" t="s">
        <v>125</v>
      </c>
      <c r="H20926">
        <v>2767</v>
      </c>
      <c r="I20926" s="68" t="str">
        <f>VLOOKUP(E20926,Refs!$P$2:$R$29,3,FALSE)</f>
        <v>Y56</v>
      </c>
      <c r="J20926" s="68" t="str">
        <f>VLOOKUP(E20926,Refs!$P$2:$S$29,4,FALSE)</f>
        <v>London</v>
      </c>
      <c r="K20926" s="28">
        <f t="shared" si="660"/>
        <v>2767</v>
      </c>
    </row>
    <row r="20927" spans="1:11" x14ac:dyDescent="0.35">
      <c r="A20927" s="69">
        <f t="shared" si="659"/>
        <v>45992</v>
      </c>
      <c r="B20927" t="s">
        <v>940</v>
      </c>
      <c r="C20927" t="s">
        <v>272</v>
      </c>
      <c r="D20927" t="s">
        <v>891</v>
      </c>
      <c r="E20927" t="s">
        <v>797</v>
      </c>
      <c r="F20927" t="s">
        <v>798</v>
      </c>
      <c r="G20927" t="s">
        <v>126</v>
      </c>
      <c r="H20927">
        <v>1932</v>
      </c>
      <c r="I20927" s="68" t="str">
        <f>VLOOKUP(E20927,Refs!$P$2:$R$29,3,FALSE)</f>
        <v>Y56</v>
      </c>
      <c r="J20927" s="68" t="str">
        <f>VLOOKUP(E20927,Refs!$P$2:$S$29,4,FALSE)</f>
        <v>London</v>
      </c>
      <c r="K20927" s="28">
        <f t="shared" si="660"/>
        <v>1932</v>
      </c>
    </row>
    <row r="20928" spans="1:11" x14ac:dyDescent="0.35">
      <c r="A20928" s="69">
        <f t="shared" si="659"/>
        <v>45992</v>
      </c>
      <c r="B20928" t="s">
        <v>940</v>
      </c>
      <c r="C20928" t="s">
        <v>272</v>
      </c>
      <c r="D20928" t="s">
        <v>891</v>
      </c>
      <c r="E20928" t="s">
        <v>797</v>
      </c>
      <c r="F20928" t="s">
        <v>798</v>
      </c>
      <c r="G20928" t="s">
        <v>127</v>
      </c>
      <c r="H20928">
        <v>280</v>
      </c>
      <c r="I20928" s="68" t="str">
        <f>VLOOKUP(E20928,Refs!$P$2:$R$29,3,FALSE)</f>
        <v>Y56</v>
      </c>
      <c r="J20928" s="68" t="str">
        <f>VLOOKUP(E20928,Refs!$P$2:$S$29,4,FALSE)</f>
        <v>London</v>
      </c>
      <c r="K20928" s="28">
        <f t="shared" si="660"/>
        <v>280</v>
      </c>
    </row>
    <row r="20929" spans="1:11" x14ac:dyDescent="0.35">
      <c r="A20929" s="69">
        <f t="shared" si="659"/>
        <v>45992</v>
      </c>
      <c r="B20929" t="s">
        <v>940</v>
      </c>
      <c r="C20929" t="s">
        <v>272</v>
      </c>
      <c r="D20929" t="s">
        <v>891</v>
      </c>
      <c r="E20929" t="s">
        <v>797</v>
      </c>
      <c r="F20929" t="s">
        <v>798</v>
      </c>
      <c r="G20929" t="s">
        <v>128</v>
      </c>
      <c r="H20929">
        <v>23</v>
      </c>
      <c r="I20929" s="68" t="str">
        <f>VLOOKUP(E20929,Refs!$P$2:$R$29,3,FALSE)</f>
        <v>Y56</v>
      </c>
      <c r="J20929" s="68" t="str">
        <f>VLOOKUP(E20929,Refs!$P$2:$S$29,4,FALSE)</f>
        <v>London</v>
      </c>
      <c r="K20929" s="28">
        <f t="shared" si="660"/>
        <v>23</v>
      </c>
    </row>
    <row r="20930" spans="1:11" x14ac:dyDescent="0.35">
      <c r="A20930" s="69">
        <f t="shared" si="659"/>
        <v>45992</v>
      </c>
      <c r="B20930" t="s">
        <v>940</v>
      </c>
      <c r="C20930" t="s">
        <v>272</v>
      </c>
      <c r="D20930" t="s">
        <v>891</v>
      </c>
      <c r="E20930" t="s">
        <v>797</v>
      </c>
      <c r="F20930" t="s">
        <v>798</v>
      </c>
      <c r="G20930" t="s">
        <v>129</v>
      </c>
      <c r="H20930">
        <v>30</v>
      </c>
      <c r="I20930" s="68" t="str">
        <f>VLOOKUP(E20930,Refs!$P$2:$R$29,3,FALSE)</f>
        <v>Y56</v>
      </c>
      <c r="J20930" s="68" t="str">
        <f>VLOOKUP(E20930,Refs!$P$2:$S$29,4,FALSE)</f>
        <v>London</v>
      </c>
      <c r="K20930" s="28">
        <f t="shared" si="660"/>
        <v>30</v>
      </c>
    </row>
    <row r="20931" spans="1:11" x14ac:dyDescent="0.35">
      <c r="A20931" s="69">
        <f t="shared" ref="A20931:A20994" si="661">DATEVALUE(RIGHT(B20931,8))</f>
        <v>45992</v>
      </c>
      <c r="B20931" t="s">
        <v>940</v>
      </c>
      <c r="C20931" t="s">
        <v>272</v>
      </c>
      <c r="D20931" t="s">
        <v>891</v>
      </c>
      <c r="E20931" t="s">
        <v>797</v>
      </c>
      <c r="F20931" t="s">
        <v>798</v>
      </c>
      <c r="G20931" t="s">
        <v>130</v>
      </c>
      <c r="H20931">
        <v>0</v>
      </c>
      <c r="I20931" s="68" t="str">
        <f>VLOOKUP(E20931,Refs!$P$2:$R$29,3,FALSE)</f>
        <v>Y56</v>
      </c>
      <c r="J20931" s="68" t="str">
        <f>VLOOKUP(E20931,Refs!$P$2:$S$29,4,FALSE)</f>
        <v>London</v>
      </c>
      <c r="K20931" s="28" t="str">
        <f t="shared" si="660"/>
        <v/>
      </c>
    </row>
    <row r="20932" spans="1:11" x14ac:dyDescent="0.35">
      <c r="A20932" s="69">
        <f t="shared" si="661"/>
        <v>45992</v>
      </c>
      <c r="B20932" t="s">
        <v>940</v>
      </c>
      <c r="C20932" t="s">
        <v>272</v>
      </c>
      <c r="D20932" t="s">
        <v>891</v>
      </c>
      <c r="E20932" t="s">
        <v>797</v>
      </c>
      <c r="F20932" t="s">
        <v>798</v>
      </c>
      <c r="G20932" t="s">
        <v>131</v>
      </c>
      <c r="H20932">
        <v>333</v>
      </c>
      <c r="I20932" s="68" t="str">
        <f>VLOOKUP(E20932,Refs!$P$2:$R$29,3,FALSE)</f>
        <v>Y56</v>
      </c>
      <c r="J20932" s="68" t="str">
        <f>VLOOKUP(E20932,Refs!$P$2:$S$29,4,FALSE)</f>
        <v>London</v>
      </c>
      <c r="K20932" s="28">
        <f t="shared" si="660"/>
        <v>333</v>
      </c>
    </row>
    <row r="20933" spans="1:11" x14ac:dyDescent="0.35">
      <c r="A20933" s="69">
        <f t="shared" si="661"/>
        <v>45992</v>
      </c>
      <c r="B20933" t="s">
        <v>940</v>
      </c>
      <c r="C20933" t="s">
        <v>272</v>
      </c>
      <c r="D20933" t="s">
        <v>891</v>
      </c>
      <c r="E20933" t="s">
        <v>797</v>
      </c>
      <c r="F20933" t="s">
        <v>798</v>
      </c>
      <c r="G20933" t="s">
        <v>132</v>
      </c>
      <c r="H20933">
        <v>74</v>
      </c>
      <c r="I20933" s="68" t="str">
        <f>VLOOKUP(E20933,Refs!$P$2:$R$29,3,FALSE)</f>
        <v>Y56</v>
      </c>
      <c r="J20933" s="68" t="str">
        <f>VLOOKUP(E20933,Refs!$P$2:$S$29,4,FALSE)</f>
        <v>London</v>
      </c>
      <c r="K20933" s="28">
        <f t="shared" si="660"/>
        <v>74</v>
      </c>
    </row>
    <row r="20934" spans="1:11" x14ac:dyDescent="0.35">
      <c r="A20934" s="69">
        <f t="shared" si="661"/>
        <v>45992</v>
      </c>
      <c r="B20934" t="s">
        <v>940</v>
      </c>
      <c r="C20934" t="s">
        <v>272</v>
      </c>
      <c r="D20934" t="s">
        <v>891</v>
      </c>
      <c r="E20934" t="s">
        <v>797</v>
      </c>
      <c r="F20934" t="s">
        <v>798</v>
      </c>
      <c r="G20934" t="s">
        <v>133</v>
      </c>
      <c r="H20934">
        <v>2132</v>
      </c>
      <c r="I20934" s="68" t="str">
        <f>VLOOKUP(E20934,Refs!$P$2:$R$29,3,FALSE)</f>
        <v>Y56</v>
      </c>
      <c r="J20934" s="68" t="str">
        <f>VLOOKUP(E20934,Refs!$P$2:$S$29,4,FALSE)</f>
        <v>London</v>
      </c>
      <c r="K20934" s="28">
        <f t="shared" si="660"/>
        <v>2132</v>
      </c>
    </row>
    <row r="20935" spans="1:11" x14ac:dyDescent="0.35">
      <c r="A20935" s="69">
        <f t="shared" si="661"/>
        <v>45992</v>
      </c>
      <c r="B20935" t="s">
        <v>940</v>
      </c>
      <c r="C20935" t="s">
        <v>272</v>
      </c>
      <c r="D20935" t="s">
        <v>891</v>
      </c>
      <c r="E20935" t="s">
        <v>797</v>
      </c>
      <c r="F20935" t="s">
        <v>798</v>
      </c>
      <c r="G20935" t="s">
        <v>134</v>
      </c>
      <c r="H20935">
        <v>1967</v>
      </c>
      <c r="I20935" s="68" t="str">
        <f>VLOOKUP(E20935,Refs!$P$2:$R$29,3,FALSE)</f>
        <v>Y56</v>
      </c>
      <c r="J20935" s="68" t="str">
        <f>VLOOKUP(E20935,Refs!$P$2:$S$29,4,FALSE)</f>
        <v>London</v>
      </c>
      <c r="K20935" s="28">
        <f t="shared" si="660"/>
        <v>1967</v>
      </c>
    </row>
    <row r="20936" spans="1:11" x14ac:dyDescent="0.35">
      <c r="A20936" s="69">
        <f t="shared" si="661"/>
        <v>45992</v>
      </c>
      <c r="B20936" t="s">
        <v>940</v>
      </c>
      <c r="C20936" t="s">
        <v>272</v>
      </c>
      <c r="D20936" t="s">
        <v>891</v>
      </c>
      <c r="E20936" t="s">
        <v>797</v>
      </c>
      <c r="F20936" t="s">
        <v>798</v>
      </c>
      <c r="G20936" t="s">
        <v>135</v>
      </c>
      <c r="H20936">
        <v>1</v>
      </c>
      <c r="I20936" s="68" t="str">
        <f>VLOOKUP(E20936,Refs!$P$2:$R$29,3,FALSE)</f>
        <v>Y56</v>
      </c>
      <c r="J20936" s="68" t="str">
        <f>VLOOKUP(E20936,Refs!$P$2:$S$29,4,FALSE)</f>
        <v>London</v>
      </c>
      <c r="K20936" s="28">
        <f t="shared" si="660"/>
        <v>1</v>
      </c>
    </row>
    <row r="20937" spans="1:11" x14ac:dyDescent="0.35">
      <c r="A20937" s="69">
        <f t="shared" si="661"/>
        <v>45992</v>
      </c>
      <c r="B20937" t="s">
        <v>940</v>
      </c>
      <c r="C20937" t="s">
        <v>272</v>
      </c>
      <c r="D20937" t="s">
        <v>891</v>
      </c>
      <c r="E20937" t="s">
        <v>797</v>
      </c>
      <c r="F20937" t="s">
        <v>798</v>
      </c>
      <c r="G20937" t="s">
        <v>136</v>
      </c>
      <c r="H20937">
        <v>0</v>
      </c>
      <c r="I20937" s="68" t="str">
        <f>VLOOKUP(E20937,Refs!$P$2:$R$29,3,FALSE)</f>
        <v>Y56</v>
      </c>
      <c r="J20937" s="68" t="str">
        <f>VLOOKUP(E20937,Refs!$P$2:$S$29,4,FALSE)</f>
        <v>London</v>
      </c>
      <c r="K20937" s="28" t="str">
        <f t="shared" si="660"/>
        <v/>
      </c>
    </row>
    <row r="20938" spans="1:11" x14ac:dyDescent="0.35">
      <c r="A20938" s="69">
        <f t="shared" si="661"/>
        <v>45992</v>
      </c>
      <c r="B20938" t="s">
        <v>940</v>
      </c>
      <c r="C20938" t="s">
        <v>272</v>
      </c>
      <c r="D20938" t="s">
        <v>891</v>
      </c>
      <c r="E20938" t="s">
        <v>797</v>
      </c>
      <c r="F20938" t="s">
        <v>798</v>
      </c>
      <c r="G20938" t="s">
        <v>137</v>
      </c>
      <c r="H20938">
        <v>0</v>
      </c>
      <c r="I20938" s="68" t="str">
        <f>VLOOKUP(E20938,Refs!$P$2:$R$29,3,FALSE)</f>
        <v>Y56</v>
      </c>
      <c r="J20938" s="68" t="str">
        <f>VLOOKUP(E20938,Refs!$P$2:$S$29,4,FALSE)</f>
        <v>London</v>
      </c>
      <c r="K20938" s="28" t="str">
        <f t="shared" si="660"/>
        <v/>
      </c>
    </row>
    <row r="20939" spans="1:11" x14ac:dyDescent="0.35">
      <c r="A20939" s="69">
        <f t="shared" si="661"/>
        <v>45992</v>
      </c>
      <c r="B20939" t="s">
        <v>940</v>
      </c>
      <c r="C20939" t="s">
        <v>272</v>
      </c>
      <c r="D20939" t="s">
        <v>891</v>
      </c>
      <c r="E20939" t="s">
        <v>797</v>
      </c>
      <c r="F20939" t="s">
        <v>798</v>
      </c>
      <c r="G20939" t="s">
        <v>138</v>
      </c>
      <c r="H20939">
        <v>0</v>
      </c>
      <c r="I20939" s="68" t="str">
        <f>VLOOKUP(E20939,Refs!$P$2:$R$29,3,FALSE)</f>
        <v>Y56</v>
      </c>
      <c r="J20939" s="68" t="str">
        <f>VLOOKUP(E20939,Refs!$P$2:$S$29,4,FALSE)</f>
        <v>London</v>
      </c>
      <c r="K20939" s="28" t="str">
        <f t="shared" si="660"/>
        <v/>
      </c>
    </row>
    <row r="20940" spans="1:11" x14ac:dyDescent="0.35">
      <c r="A20940" s="69">
        <f t="shared" si="661"/>
        <v>45992</v>
      </c>
      <c r="B20940" t="s">
        <v>940</v>
      </c>
      <c r="C20940" t="s">
        <v>272</v>
      </c>
      <c r="D20940" t="s">
        <v>891</v>
      </c>
      <c r="E20940" t="s">
        <v>797</v>
      </c>
      <c r="F20940" t="s">
        <v>798</v>
      </c>
      <c r="G20940" t="s">
        <v>139</v>
      </c>
      <c r="H20940">
        <v>0</v>
      </c>
      <c r="I20940" s="68" t="str">
        <f>VLOOKUP(E20940,Refs!$P$2:$R$29,3,FALSE)</f>
        <v>Y56</v>
      </c>
      <c r="J20940" s="68" t="str">
        <f>VLOOKUP(E20940,Refs!$P$2:$S$29,4,FALSE)</f>
        <v>London</v>
      </c>
      <c r="K20940" s="28" t="str">
        <f t="shared" si="660"/>
        <v/>
      </c>
    </row>
    <row r="20941" spans="1:11" x14ac:dyDescent="0.35">
      <c r="A20941" s="69">
        <f t="shared" si="661"/>
        <v>45992</v>
      </c>
      <c r="B20941" t="s">
        <v>940</v>
      </c>
      <c r="C20941" t="s">
        <v>272</v>
      </c>
      <c r="D20941" t="s">
        <v>891</v>
      </c>
      <c r="E20941" t="s">
        <v>797</v>
      </c>
      <c r="F20941" t="s">
        <v>798</v>
      </c>
      <c r="G20941" t="s">
        <v>140</v>
      </c>
      <c r="H20941">
        <v>0</v>
      </c>
      <c r="I20941" s="68" t="str">
        <f>VLOOKUP(E20941,Refs!$P$2:$R$29,3,FALSE)</f>
        <v>Y56</v>
      </c>
      <c r="J20941" s="68" t="str">
        <f>VLOOKUP(E20941,Refs!$P$2:$S$29,4,FALSE)</f>
        <v>London</v>
      </c>
      <c r="K20941" s="28" t="str">
        <f t="shared" si="660"/>
        <v/>
      </c>
    </row>
    <row r="20942" spans="1:11" x14ac:dyDescent="0.35">
      <c r="A20942" s="69">
        <f t="shared" si="661"/>
        <v>45992</v>
      </c>
      <c r="B20942" t="s">
        <v>940</v>
      </c>
      <c r="C20942" t="s">
        <v>272</v>
      </c>
      <c r="D20942" t="s">
        <v>891</v>
      </c>
      <c r="E20942" t="s">
        <v>797</v>
      </c>
      <c r="F20942" t="s">
        <v>798</v>
      </c>
      <c r="G20942" t="s">
        <v>728</v>
      </c>
      <c r="H20942">
        <v>0</v>
      </c>
      <c r="I20942" s="68" t="str">
        <f>VLOOKUP(E20942,Refs!$P$2:$R$29,3,FALSE)</f>
        <v>Y56</v>
      </c>
      <c r="J20942" s="68" t="str">
        <f>VLOOKUP(E20942,Refs!$P$2:$S$29,4,FALSE)</f>
        <v>London</v>
      </c>
      <c r="K20942" s="28" t="str">
        <f t="shared" si="660"/>
        <v/>
      </c>
    </row>
    <row r="20943" spans="1:11" x14ac:dyDescent="0.35">
      <c r="A20943" s="69">
        <f t="shared" si="661"/>
        <v>45992</v>
      </c>
      <c r="B20943" t="s">
        <v>940</v>
      </c>
      <c r="C20943" t="s">
        <v>272</v>
      </c>
      <c r="D20943" t="s">
        <v>891</v>
      </c>
      <c r="E20943" t="s">
        <v>797</v>
      </c>
      <c r="F20943" t="s">
        <v>798</v>
      </c>
      <c r="G20943" t="s">
        <v>727</v>
      </c>
      <c r="H20943">
        <v>0</v>
      </c>
      <c r="I20943" s="68" t="str">
        <f>VLOOKUP(E20943,Refs!$P$2:$R$29,3,FALSE)</f>
        <v>Y56</v>
      </c>
      <c r="J20943" s="68" t="str">
        <f>VLOOKUP(E20943,Refs!$P$2:$S$29,4,FALSE)</f>
        <v>London</v>
      </c>
      <c r="K20943" s="28" t="str">
        <f t="shared" si="660"/>
        <v/>
      </c>
    </row>
    <row r="20944" spans="1:11" x14ac:dyDescent="0.35">
      <c r="A20944" s="69">
        <f t="shared" si="661"/>
        <v>45992</v>
      </c>
      <c r="B20944" t="s">
        <v>940</v>
      </c>
      <c r="C20944" t="s">
        <v>272</v>
      </c>
      <c r="D20944" t="s">
        <v>891</v>
      </c>
      <c r="E20944" t="s">
        <v>797</v>
      </c>
      <c r="F20944" t="s">
        <v>798</v>
      </c>
      <c r="G20944" t="s">
        <v>730</v>
      </c>
      <c r="H20944">
        <v>0</v>
      </c>
      <c r="I20944" s="68" t="str">
        <f>VLOOKUP(E20944,Refs!$P$2:$R$29,3,FALSE)</f>
        <v>Y56</v>
      </c>
      <c r="J20944" s="68" t="str">
        <f>VLOOKUP(E20944,Refs!$P$2:$S$29,4,FALSE)</f>
        <v>London</v>
      </c>
      <c r="K20944" s="28" t="str">
        <f t="shared" si="660"/>
        <v/>
      </c>
    </row>
    <row r="20945" spans="1:11" x14ac:dyDescent="0.35">
      <c r="A20945" s="69">
        <f t="shared" si="661"/>
        <v>45992</v>
      </c>
      <c r="B20945" t="s">
        <v>940</v>
      </c>
      <c r="C20945" t="s">
        <v>272</v>
      </c>
      <c r="D20945" t="s">
        <v>891</v>
      </c>
      <c r="E20945" t="s">
        <v>797</v>
      </c>
      <c r="F20945" t="s">
        <v>798</v>
      </c>
      <c r="G20945" t="s">
        <v>729</v>
      </c>
      <c r="H20945">
        <v>0</v>
      </c>
      <c r="I20945" s="68" t="str">
        <f>VLOOKUP(E20945,Refs!$P$2:$R$29,3,FALSE)</f>
        <v>Y56</v>
      </c>
      <c r="J20945" s="68" t="str">
        <f>VLOOKUP(E20945,Refs!$P$2:$S$29,4,FALSE)</f>
        <v>London</v>
      </c>
      <c r="K20945" s="28" t="str">
        <f t="shared" si="660"/>
        <v/>
      </c>
    </row>
    <row r="20946" spans="1:11" x14ac:dyDescent="0.35">
      <c r="A20946" s="69">
        <f t="shared" si="661"/>
        <v>45992</v>
      </c>
      <c r="B20946" t="s">
        <v>940</v>
      </c>
      <c r="C20946" t="s">
        <v>266</v>
      </c>
      <c r="E20946" t="s">
        <v>302</v>
      </c>
      <c r="F20946" t="s">
        <v>303</v>
      </c>
      <c r="G20946" t="s">
        <v>10</v>
      </c>
      <c r="H20946">
        <v>35872</v>
      </c>
      <c r="I20946" s="68" t="str">
        <f>VLOOKUP(E20946,Refs!$P$2:$R$29,3,FALSE)</f>
        <v>Y61</v>
      </c>
      <c r="J20946" s="68" t="str">
        <f>VLOOKUP(E20946,Refs!$P$2:$S$29,4,FALSE)</f>
        <v>East of England</v>
      </c>
      <c r="K20946" s="28">
        <f t="shared" si="660"/>
        <v>35872</v>
      </c>
    </row>
    <row r="20947" spans="1:11" x14ac:dyDescent="0.35">
      <c r="A20947" s="69">
        <f t="shared" si="661"/>
        <v>45992</v>
      </c>
      <c r="B20947" t="s">
        <v>940</v>
      </c>
      <c r="C20947" t="s">
        <v>266</v>
      </c>
      <c r="E20947" t="s">
        <v>302</v>
      </c>
      <c r="F20947" t="s">
        <v>303</v>
      </c>
      <c r="G20947" t="s">
        <v>69</v>
      </c>
      <c r="H20947">
        <v>35872</v>
      </c>
      <c r="I20947" s="68" t="str">
        <f>VLOOKUP(E20947,Refs!$P$2:$R$29,3,FALSE)</f>
        <v>Y61</v>
      </c>
      <c r="J20947" s="68" t="str">
        <f>VLOOKUP(E20947,Refs!$P$2:$S$29,4,FALSE)</f>
        <v>East of England</v>
      </c>
      <c r="K20947" s="28">
        <f t="shared" si="660"/>
        <v>35872</v>
      </c>
    </row>
    <row r="20948" spans="1:11" x14ac:dyDescent="0.35">
      <c r="A20948" s="69">
        <f t="shared" si="661"/>
        <v>45992</v>
      </c>
      <c r="B20948" t="s">
        <v>940</v>
      </c>
      <c r="C20948" t="s">
        <v>266</v>
      </c>
      <c r="E20948" t="s">
        <v>302</v>
      </c>
      <c r="F20948" t="s">
        <v>303</v>
      </c>
      <c r="G20948" t="s">
        <v>20</v>
      </c>
      <c r="H20948">
        <v>34841</v>
      </c>
      <c r="I20948" s="68" t="str">
        <f>VLOOKUP(E20948,Refs!$P$2:$R$29,3,FALSE)</f>
        <v>Y61</v>
      </c>
      <c r="J20948" s="68" t="str">
        <f>VLOOKUP(E20948,Refs!$P$2:$S$29,4,FALSE)</f>
        <v>East of England</v>
      </c>
      <c r="K20948" s="28">
        <f t="shared" si="660"/>
        <v>34841</v>
      </c>
    </row>
    <row r="20949" spans="1:11" x14ac:dyDescent="0.35">
      <c r="A20949" s="69">
        <f t="shared" si="661"/>
        <v>45992</v>
      </c>
      <c r="B20949" t="s">
        <v>940</v>
      </c>
      <c r="C20949" t="s">
        <v>266</v>
      </c>
      <c r="E20949" t="s">
        <v>302</v>
      </c>
      <c r="F20949" t="s">
        <v>303</v>
      </c>
      <c r="G20949" t="s">
        <v>23</v>
      </c>
      <c r="H20949">
        <v>29462</v>
      </c>
      <c r="I20949" s="68" t="str">
        <f>VLOOKUP(E20949,Refs!$P$2:$R$29,3,FALSE)</f>
        <v>Y61</v>
      </c>
      <c r="J20949" s="68" t="str">
        <f>VLOOKUP(E20949,Refs!$P$2:$S$29,4,FALSE)</f>
        <v>East of England</v>
      </c>
      <c r="K20949" s="28">
        <f t="shared" si="660"/>
        <v>29462</v>
      </c>
    </row>
    <row r="20950" spans="1:11" x14ac:dyDescent="0.35">
      <c r="A20950" s="69">
        <f t="shared" si="661"/>
        <v>45992</v>
      </c>
      <c r="B20950" t="s">
        <v>940</v>
      </c>
      <c r="C20950" t="s">
        <v>266</v>
      </c>
      <c r="E20950" t="s">
        <v>302</v>
      </c>
      <c r="F20950" t="s">
        <v>303</v>
      </c>
      <c r="G20950" t="s">
        <v>19</v>
      </c>
      <c r="H20950">
        <v>1031</v>
      </c>
      <c r="I20950" s="68" t="str">
        <f>VLOOKUP(E20950,Refs!$P$2:$R$29,3,FALSE)</f>
        <v>Y61</v>
      </c>
      <c r="J20950" s="68" t="str">
        <f>VLOOKUP(E20950,Refs!$P$2:$S$29,4,FALSE)</f>
        <v>East of England</v>
      </c>
      <c r="K20950" s="28">
        <f t="shared" si="660"/>
        <v>1031</v>
      </c>
    </row>
    <row r="20951" spans="1:11" x14ac:dyDescent="0.35">
      <c r="A20951" s="69">
        <f t="shared" si="661"/>
        <v>45992</v>
      </c>
      <c r="B20951" t="s">
        <v>940</v>
      </c>
      <c r="C20951" t="s">
        <v>266</v>
      </c>
      <c r="E20951" t="s">
        <v>302</v>
      </c>
      <c r="F20951" t="s">
        <v>303</v>
      </c>
      <c r="G20951" t="s">
        <v>21</v>
      </c>
      <c r="H20951">
        <v>1486028</v>
      </c>
      <c r="I20951" s="68" t="str">
        <f>VLOOKUP(E20951,Refs!$P$2:$R$29,3,FALSE)</f>
        <v>Y61</v>
      </c>
      <c r="J20951" s="68" t="str">
        <f>VLOOKUP(E20951,Refs!$P$2:$S$29,4,FALSE)</f>
        <v>East of England</v>
      </c>
      <c r="K20951" s="28">
        <f t="shared" si="660"/>
        <v>1486028</v>
      </c>
    </row>
    <row r="20952" spans="1:11" x14ac:dyDescent="0.35">
      <c r="A20952" s="69">
        <f t="shared" si="661"/>
        <v>45992</v>
      </c>
      <c r="B20952" t="s">
        <v>940</v>
      </c>
      <c r="C20952" t="s">
        <v>266</v>
      </c>
      <c r="E20952" t="s">
        <v>302</v>
      </c>
      <c r="F20952" t="s">
        <v>303</v>
      </c>
      <c r="G20952" t="s">
        <v>70</v>
      </c>
      <c r="H20952">
        <v>233</v>
      </c>
      <c r="I20952" s="68" t="str">
        <f>VLOOKUP(E20952,Refs!$P$2:$R$29,3,FALSE)</f>
        <v>Y61</v>
      </c>
      <c r="J20952" s="68" t="str">
        <f>VLOOKUP(E20952,Refs!$P$2:$S$29,4,FALSE)</f>
        <v>East of England</v>
      </c>
      <c r="K20952" s="28">
        <f t="shared" si="660"/>
        <v>233</v>
      </c>
    </row>
    <row r="20953" spans="1:11" x14ac:dyDescent="0.35">
      <c r="A20953" s="69">
        <f t="shared" si="661"/>
        <v>45992</v>
      </c>
      <c r="B20953" t="s">
        <v>940</v>
      </c>
      <c r="C20953" t="s">
        <v>266</v>
      </c>
      <c r="E20953" t="s">
        <v>302</v>
      </c>
      <c r="F20953" t="s">
        <v>303</v>
      </c>
      <c r="G20953" t="s">
        <v>71</v>
      </c>
      <c r="H20953">
        <v>561</v>
      </c>
      <c r="I20953" s="68" t="str">
        <f>VLOOKUP(E20953,Refs!$P$2:$R$29,3,FALSE)</f>
        <v>Y61</v>
      </c>
      <c r="J20953" s="68" t="str">
        <f>VLOOKUP(E20953,Refs!$P$2:$S$29,4,FALSE)</f>
        <v>East of England</v>
      </c>
      <c r="K20953" s="28">
        <f t="shared" si="660"/>
        <v>561</v>
      </c>
    </row>
    <row r="20954" spans="1:11" x14ac:dyDescent="0.35">
      <c r="A20954" s="69">
        <f t="shared" si="661"/>
        <v>45992</v>
      </c>
      <c r="B20954" t="s">
        <v>940</v>
      </c>
      <c r="C20954" t="s">
        <v>266</v>
      </c>
      <c r="E20954" t="s">
        <v>302</v>
      </c>
      <c r="F20954" t="s">
        <v>303</v>
      </c>
      <c r="G20954" t="s">
        <v>72</v>
      </c>
      <c r="H20954">
        <v>131682</v>
      </c>
      <c r="I20954" s="68" t="str">
        <f>VLOOKUP(E20954,Refs!$P$2:$R$29,3,FALSE)</f>
        <v>Y61</v>
      </c>
      <c r="J20954" s="68" t="str">
        <f>VLOOKUP(E20954,Refs!$P$2:$S$29,4,FALSE)</f>
        <v>East of England</v>
      </c>
      <c r="K20954" s="28">
        <f t="shared" si="660"/>
        <v>131682</v>
      </c>
    </row>
    <row r="20955" spans="1:11" x14ac:dyDescent="0.35">
      <c r="A20955" s="69">
        <f t="shared" si="661"/>
        <v>45992</v>
      </c>
      <c r="B20955" t="s">
        <v>940</v>
      </c>
      <c r="C20955" t="s">
        <v>266</v>
      </c>
      <c r="E20955" t="s">
        <v>302</v>
      </c>
      <c r="F20955" t="s">
        <v>303</v>
      </c>
      <c r="G20955" t="s">
        <v>73</v>
      </c>
      <c r="H20955">
        <v>14507</v>
      </c>
      <c r="I20955" s="68" t="str">
        <f>VLOOKUP(E20955,Refs!$P$2:$R$29,3,FALSE)</f>
        <v>Y61</v>
      </c>
      <c r="J20955" s="68" t="str">
        <f>VLOOKUP(E20955,Refs!$P$2:$S$29,4,FALSE)</f>
        <v>East of England</v>
      </c>
      <c r="K20955" s="28">
        <f t="shared" si="660"/>
        <v>14507</v>
      </c>
    </row>
    <row r="20956" spans="1:11" x14ac:dyDescent="0.35">
      <c r="A20956" s="69">
        <f t="shared" si="661"/>
        <v>45992</v>
      </c>
      <c r="B20956" t="s">
        <v>940</v>
      </c>
      <c r="C20956" t="s">
        <v>266</v>
      </c>
      <c r="E20956" t="s">
        <v>302</v>
      </c>
      <c r="F20956" t="s">
        <v>303</v>
      </c>
      <c r="G20956" t="s">
        <v>74</v>
      </c>
      <c r="H20956">
        <v>176752959</v>
      </c>
      <c r="I20956" s="68" t="str">
        <f>VLOOKUP(E20956,Refs!$P$2:$R$29,3,FALSE)</f>
        <v>Y61</v>
      </c>
      <c r="J20956" s="68" t="str">
        <f>VLOOKUP(E20956,Refs!$P$2:$S$29,4,FALSE)</f>
        <v>East of England</v>
      </c>
      <c r="K20956" s="28">
        <f t="shared" si="660"/>
        <v>176752959</v>
      </c>
    </row>
    <row r="20957" spans="1:11" x14ac:dyDescent="0.35">
      <c r="A20957" s="69">
        <f t="shared" si="661"/>
        <v>45992</v>
      </c>
      <c r="B20957" t="s">
        <v>940</v>
      </c>
      <c r="C20957" t="s">
        <v>266</v>
      </c>
      <c r="E20957" t="s">
        <v>302</v>
      </c>
      <c r="F20957" t="s">
        <v>303</v>
      </c>
      <c r="G20957" t="s">
        <v>26</v>
      </c>
      <c r="H20957">
        <v>27593</v>
      </c>
      <c r="I20957" s="68" t="str">
        <f>VLOOKUP(E20957,Refs!$P$2:$R$29,3,FALSE)</f>
        <v>Y61</v>
      </c>
      <c r="J20957" s="68" t="str">
        <f>VLOOKUP(E20957,Refs!$P$2:$S$29,4,FALSE)</f>
        <v>East of England</v>
      </c>
      <c r="K20957" s="28">
        <f t="shared" si="660"/>
        <v>27593</v>
      </c>
    </row>
    <row r="20958" spans="1:11" x14ac:dyDescent="0.35">
      <c r="A20958" s="69">
        <f t="shared" si="661"/>
        <v>45992</v>
      </c>
      <c r="B20958" t="s">
        <v>940</v>
      </c>
      <c r="C20958" t="s">
        <v>266</v>
      </c>
      <c r="E20958" t="s">
        <v>302</v>
      </c>
      <c r="F20958" t="s">
        <v>303</v>
      </c>
      <c r="G20958" t="s">
        <v>75</v>
      </c>
      <c r="H20958">
        <v>0</v>
      </c>
      <c r="I20958" s="68" t="str">
        <f>VLOOKUP(E20958,Refs!$P$2:$R$29,3,FALSE)</f>
        <v>Y61</v>
      </c>
      <c r="J20958" s="68" t="str">
        <f>VLOOKUP(E20958,Refs!$P$2:$S$29,4,FALSE)</f>
        <v>East of England</v>
      </c>
      <c r="K20958" s="28" t="str">
        <f t="shared" si="660"/>
        <v/>
      </c>
    </row>
    <row r="20959" spans="1:11" x14ac:dyDescent="0.35">
      <c r="A20959" s="69">
        <f t="shared" si="661"/>
        <v>45992</v>
      </c>
      <c r="B20959" t="s">
        <v>940</v>
      </c>
      <c r="C20959" t="s">
        <v>266</v>
      </c>
      <c r="E20959" t="s">
        <v>302</v>
      </c>
      <c r="F20959" t="s">
        <v>303</v>
      </c>
      <c r="G20959" t="s">
        <v>76</v>
      </c>
      <c r="H20959">
        <v>13185</v>
      </c>
      <c r="I20959" s="68" t="str">
        <f>VLOOKUP(E20959,Refs!$P$2:$R$29,3,FALSE)</f>
        <v>Y61</v>
      </c>
      <c r="J20959" s="68" t="str">
        <f>VLOOKUP(E20959,Refs!$P$2:$S$29,4,FALSE)</f>
        <v>East of England</v>
      </c>
      <c r="K20959" s="28">
        <f t="shared" si="660"/>
        <v>13185</v>
      </c>
    </row>
    <row r="20960" spans="1:11" x14ac:dyDescent="0.35">
      <c r="A20960" s="69">
        <f t="shared" si="661"/>
        <v>45992</v>
      </c>
      <c r="B20960" t="s">
        <v>940</v>
      </c>
      <c r="C20960" t="s">
        <v>266</v>
      </c>
      <c r="E20960" t="s">
        <v>302</v>
      </c>
      <c r="F20960" t="s">
        <v>303</v>
      </c>
      <c r="G20960" t="s">
        <v>77</v>
      </c>
      <c r="H20960">
        <v>5243</v>
      </c>
      <c r="I20960" s="68" t="str">
        <f>VLOOKUP(E20960,Refs!$P$2:$R$29,3,FALSE)</f>
        <v>Y61</v>
      </c>
      <c r="J20960" s="68" t="str">
        <f>VLOOKUP(E20960,Refs!$P$2:$S$29,4,FALSE)</f>
        <v>East of England</v>
      </c>
      <c r="K20960" s="28">
        <f t="shared" si="660"/>
        <v>5243</v>
      </c>
    </row>
    <row r="20961" spans="1:11" x14ac:dyDescent="0.35">
      <c r="A20961" s="69">
        <f t="shared" si="661"/>
        <v>45992</v>
      </c>
      <c r="B20961" t="s">
        <v>940</v>
      </c>
      <c r="C20961" t="s">
        <v>266</v>
      </c>
      <c r="E20961" t="s">
        <v>302</v>
      </c>
      <c r="F20961" t="s">
        <v>303</v>
      </c>
      <c r="G20961" t="s">
        <v>78</v>
      </c>
      <c r="H20961">
        <v>9165</v>
      </c>
      <c r="I20961" s="68" t="str">
        <f>VLOOKUP(E20961,Refs!$P$2:$R$29,3,FALSE)</f>
        <v>Y61</v>
      </c>
      <c r="J20961" s="68" t="str">
        <f>VLOOKUP(E20961,Refs!$P$2:$S$29,4,FALSE)</f>
        <v>East of England</v>
      </c>
      <c r="K20961" s="28">
        <f t="shared" si="660"/>
        <v>9165</v>
      </c>
    </row>
    <row r="20962" spans="1:11" x14ac:dyDescent="0.35">
      <c r="A20962" s="69">
        <f t="shared" si="661"/>
        <v>45992</v>
      </c>
      <c r="B20962" t="s">
        <v>940</v>
      </c>
      <c r="C20962" t="s">
        <v>266</v>
      </c>
      <c r="E20962" t="s">
        <v>302</v>
      </c>
      <c r="F20962" t="s">
        <v>303</v>
      </c>
      <c r="G20962" t="s">
        <v>79</v>
      </c>
      <c r="H20962">
        <v>0</v>
      </c>
      <c r="I20962" s="68" t="str">
        <f>VLOOKUP(E20962,Refs!$P$2:$R$29,3,FALSE)</f>
        <v>Y61</v>
      </c>
      <c r="J20962" s="68" t="str">
        <f>VLOOKUP(E20962,Refs!$P$2:$S$29,4,FALSE)</f>
        <v>East of England</v>
      </c>
      <c r="K20962" s="28" t="str">
        <f t="shared" ref="K20962:K21025" si="662">IF(OR(H20962="NULL",H20962=0,H20962=""),"",H20962)</f>
        <v/>
      </c>
    </row>
    <row r="20963" spans="1:11" x14ac:dyDescent="0.35">
      <c r="A20963" s="69">
        <f t="shared" si="661"/>
        <v>45992</v>
      </c>
      <c r="B20963" t="s">
        <v>940</v>
      </c>
      <c r="C20963" t="s">
        <v>266</v>
      </c>
      <c r="E20963" t="s">
        <v>302</v>
      </c>
      <c r="F20963" t="s">
        <v>303</v>
      </c>
      <c r="G20963" t="s">
        <v>25</v>
      </c>
      <c r="H20963">
        <v>14408</v>
      </c>
      <c r="I20963" s="68" t="str">
        <f>VLOOKUP(E20963,Refs!$P$2:$R$29,3,FALSE)</f>
        <v>Y61</v>
      </c>
      <c r="J20963" s="68" t="str">
        <f>VLOOKUP(E20963,Refs!$P$2:$S$29,4,FALSE)</f>
        <v>East of England</v>
      </c>
      <c r="K20963" s="28">
        <f t="shared" si="662"/>
        <v>14408</v>
      </c>
    </row>
    <row r="20964" spans="1:11" x14ac:dyDescent="0.35">
      <c r="A20964" s="69">
        <f t="shared" si="661"/>
        <v>45992</v>
      </c>
      <c r="B20964" t="s">
        <v>940</v>
      </c>
      <c r="C20964" t="s">
        <v>266</v>
      </c>
      <c r="E20964" t="s">
        <v>302</v>
      </c>
      <c r="F20964" t="s">
        <v>303</v>
      </c>
      <c r="G20964" t="s">
        <v>80</v>
      </c>
      <c r="H20964">
        <v>0</v>
      </c>
      <c r="I20964" s="68" t="str">
        <f>VLOOKUP(E20964,Refs!$P$2:$R$29,3,FALSE)</f>
        <v>Y61</v>
      </c>
      <c r="J20964" s="68" t="str">
        <f>VLOOKUP(E20964,Refs!$P$2:$S$29,4,FALSE)</f>
        <v>East of England</v>
      </c>
      <c r="K20964" s="28" t="str">
        <f t="shared" si="662"/>
        <v/>
      </c>
    </row>
    <row r="20965" spans="1:11" x14ac:dyDescent="0.35">
      <c r="A20965" s="69">
        <f t="shared" si="661"/>
        <v>45992</v>
      </c>
      <c r="B20965" t="s">
        <v>940</v>
      </c>
      <c r="C20965" t="s">
        <v>266</v>
      </c>
      <c r="E20965" t="s">
        <v>302</v>
      </c>
      <c r="F20965" t="s">
        <v>303</v>
      </c>
      <c r="G20965" t="s">
        <v>81</v>
      </c>
      <c r="H20965">
        <v>5224</v>
      </c>
      <c r="I20965" s="68" t="str">
        <f>VLOOKUP(E20965,Refs!$P$2:$R$29,3,FALSE)</f>
        <v>Y61</v>
      </c>
      <c r="J20965" s="68" t="str">
        <f>VLOOKUP(E20965,Refs!$P$2:$S$29,4,FALSE)</f>
        <v>East of England</v>
      </c>
      <c r="K20965" s="28">
        <f t="shared" si="662"/>
        <v>5224</v>
      </c>
    </row>
    <row r="20966" spans="1:11" x14ac:dyDescent="0.35">
      <c r="A20966" s="69">
        <f t="shared" si="661"/>
        <v>45992</v>
      </c>
      <c r="B20966" t="s">
        <v>940</v>
      </c>
      <c r="C20966" t="s">
        <v>266</v>
      </c>
      <c r="E20966" t="s">
        <v>302</v>
      </c>
      <c r="F20966" t="s">
        <v>303</v>
      </c>
      <c r="G20966" t="s">
        <v>82</v>
      </c>
      <c r="H20966">
        <v>951</v>
      </c>
      <c r="I20966" s="68" t="str">
        <f>VLOOKUP(E20966,Refs!$P$2:$R$29,3,FALSE)</f>
        <v>Y61</v>
      </c>
      <c r="J20966" s="68" t="str">
        <f>VLOOKUP(E20966,Refs!$P$2:$S$29,4,FALSE)</f>
        <v>East of England</v>
      </c>
      <c r="K20966" s="28">
        <f t="shared" si="662"/>
        <v>951</v>
      </c>
    </row>
    <row r="20967" spans="1:11" x14ac:dyDescent="0.35">
      <c r="A20967" s="69">
        <f t="shared" si="661"/>
        <v>45992</v>
      </c>
      <c r="B20967" t="s">
        <v>940</v>
      </c>
      <c r="C20967" t="s">
        <v>266</v>
      </c>
      <c r="E20967" t="s">
        <v>302</v>
      </c>
      <c r="F20967" t="s">
        <v>303</v>
      </c>
      <c r="G20967" t="s">
        <v>83</v>
      </c>
      <c r="H20967">
        <v>13353</v>
      </c>
      <c r="I20967" s="68" t="str">
        <f>VLOOKUP(E20967,Refs!$P$2:$R$29,3,FALSE)</f>
        <v>Y61</v>
      </c>
      <c r="J20967" s="68" t="str">
        <f>VLOOKUP(E20967,Refs!$P$2:$S$29,4,FALSE)</f>
        <v>East of England</v>
      </c>
      <c r="K20967" s="28">
        <f t="shared" si="662"/>
        <v>13353</v>
      </c>
    </row>
    <row r="20968" spans="1:11" x14ac:dyDescent="0.35">
      <c r="A20968" s="69">
        <f t="shared" si="661"/>
        <v>45992</v>
      </c>
      <c r="B20968" t="s">
        <v>940</v>
      </c>
      <c r="C20968" t="s">
        <v>266</v>
      </c>
      <c r="E20968" t="s">
        <v>302</v>
      </c>
      <c r="F20968" t="s">
        <v>303</v>
      </c>
      <c r="G20968" t="s">
        <v>84</v>
      </c>
      <c r="H20968">
        <v>51217</v>
      </c>
      <c r="I20968" s="68" t="str">
        <f>VLOOKUP(E20968,Refs!$P$2:$R$29,3,FALSE)</f>
        <v>Y61</v>
      </c>
      <c r="J20968" s="68" t="str">
        <f>VLOOKUP(E20968,Refs!$P$2:$S$29,4,FALSE)</f>
        <v>East of England</v>
      </c>
      <c r="K20968" s="28">
        <f t="shared" si="662"/>
        <v>51217</v>
      </c>
    </row>
    <row r="20969" spans="1:11" x14ac:dyDescent="0.35">
      <c r="A20969" s="69">
        <f t="shared" si="661"/>
        <v>45992</v>
      </c>
      <c r="B20969" t="s">
        <v>940</v>
      </c>
      <c r="C20969" t="s">
        <v>266</v>
      </c>
      <c r="E20969" t="s">
        <v>302</v>
      </c>
      <c r="F20969" t="s">
        <v>303</v>
      </c>
      <c r="G20969" t="s">
        <v>85</v>
      </c>
      <c r="H20969">
        <v>7114</v>
      </c>
      <c r="I20969" s="68" t="str">
        <f>VLOOKUP(E20969,Refs!$P$2:$R$29,3,FALSE)</f>
        <v>Y61</v>
      </c>
      <c r="J20969" s="68" t="str">
        <f>VLOOKUP(E20969,Refs!$P$2:$S$29,4,FALSE)</f>
        <v>East of England</v>
      </c>
      <c r="K20969" s="28">
        <f t="shared" si="662"/>
        <v>7114</v>
      </c>
    </row>
    <row r="20970" spans="1:11" x14ac:dyDescent="0.35">
      <c r="A20970" s="69">
        <f t="shared" si="661"/>
        <v>45992</v>
      </c>
      <c r="B20970" t="s">
        <v>940</v>
      </c>
      <c r="C20970" t="s">
        <v>266</v>
      </c>
      <c r="E20970" t="s">
        <v>302</v>
      </c>
      <c r="F20970" t="s">
        <v>303</v>
      </c>
      <c r="G20970" t="s">
        <v>86</v>
      </c>
      <c r="H20970">
        <v>3114</v>
      </c>
      <c r="I20970" s="68" t="str">
        <f>VLOOKUP(E20970,Refs!$P$2:$R$29,3,FALSE)</f>
        <v>Y61</v>
      </c>
      <c r="J20970" s="68" t="str">
        <f>VLOOKUP(E20970,Refs!$P$2:$S$29,4,FALSE)</f>
        <v>East of England</v>
      </c>
      <c r="K20970" s="28">
        <f t="shared" si="662"/>
        <v>3114</v>
      </c>
    </row>
    <row r="20971" spans="1:11" x14ac:dyDescent="0.35">
      <c r="A20971" s="69">
        <f t="shared" si="661"/>
        <v>45992</v>
      </c>
      <c r="B20971" t="s">
        <v>940</v>
      </c>
      <c r="C20971" t="s">
        <v>266</v>
      </c>
      <c r="E20971" t="s">
        <v>302</v>
      </c>
      <c r="F20971" t="s">
        <v>303</v>
      </c>
      <c r="G20971" t="s">
        <v>87</v>
      </c>
      <c r="H20971">
        <v>16234</v>
      </c>
      <c r="I20971" s="68" t="str">
        <f>VLOOKUP(E20971,Refs!$P$2:$R$29,3,FALSE)</f>
        <v>Y61</v>
      </c>
      <c r="J20971" s="68" t="str">
        <f>VLOOKUP(E20971,Refs!$P$2:$S$29,4,FALSE)</f>
        <v>East of England</v>
      </c>
      <c r="K20971" s="28">
        <f t="shared" si="662"/>
        <v>16234</v>
      </c>
    </row>
    <row r="20972" spans="1:11" x14ac:dyDescent="0.35">
      <c r="A20972" s="69">
        <f t="shared" si="661"/>
        <v>45992</v>
      </c>
      <c r="B20972" t="s">
        <v>940</v>
      </c>
      <c r="C20972" t="s">
        <v>266</v>
      </c>
      <c r="E20972" t="s">
        <v>302</v>
      </c>
      <c r="F20972" t="s">
        <v>303</v>
      </c>
      <c r="G20972" t="s">
        <v>88</v>
      </c>
      <c r="H20972">
        <v>57481</v>
      </c>
      <c r="I20972" s="68" t="str">
        <f>VLOOKUP(E20972,Refs!$P$2:$R$29,3,FALSE)</f>
        <v>Y61</v>
      </c>
      <c r="J20972" s="68" t="str">
        <f>VLOOKUP(E20972,Refs!$P$2:$S$29,4,FALSE)</f>
        <v>East of England</v>
      </c>
      <c r="K20972" s="28">
        <f t="shared" si="662"/>
        <v>57481</v>
      </c>
    </row>
    <row r="20973" spans="1:11" x14ac:dyDescent="0.35">
      <c r="A20973" s="69">
        <f t="shared" si="661"/>
        <v>45992</v>
      </c>
      <c r="B20973" t="s">
        <v>940</v>
      </c>
      <c r="C20973" t="s">
        <v>266</v>
      </c>
      <c r="E20973" t="s">
        <v>302</v>
      </c>
      <c r="F20973" t="s">
        <v>303</v>
      </c>
      <c r="G20973" t="s">
        <v>89</v>
      </c>
      <c r="H20973">
        <v>27593</v>
      </c>
      <c r="I20973" s="68" t="str">
        <f>VLOOKUP(E20973,Refs!$P$2:$R$29,3,FALSE)</f>
        <v>Y61</v>
      </c>
      <c r="J20973" s="68" t="str">
        <f>VLOOKUP(E20973,Refs!$P$2:$S$29,4,FALSE)</f>
        <v>East of England</v>
      </c>
      <c r="K20973" s="28">
        <f t="shared" si="662"/>
        <v>27593</v>
      </c>
    </row>
    <row r="20974" spans="1:11" x14ac:dyDescent="0.35">
      <c r="A20974" s="69">
        <f t="shared" si="661"/>
        <v>45992</v>
      </c>
      <c r="B20974" t="s">
        <v>940</v>
      </c>
      <c r="C20974" t="s">
        <v>266</v>
      </c>
      <c r="E20974" t="s">
        <v>302</v>
      </c>
      <c r="F20974" t="s">
        <v>303</v>
      </c>
      <c r="G20974" t="s">
        <v>27</v>
      </c>
      <c r="H20974">
        <v>4256</v>
      </c>
      <c r="I20974" s="68" t="str">
        <f>VLOOKUP(E20974,Refs!$P$2:$R$29,3,FALSE)</f>
        <v>Y61</v>
      </c>
      <c r="J20974" s="68" t="str">
        <f>VLOOKUP(E20974,Refs!$P$2:$S$29,4,FALSE)</f>
        <v>East of England</v>
      </c>
      <c r="K20974" s="28">
        <f t="shared" si="662"/>
        <v>4256</v>
      </c>
    </row>
    <row r="20975" spans="1:11" x14ac:dyDescent="0.35">
      <c r="A20975" s="69">
        <f t="shared" si="661"/>
        <v>45992</v>
      </c>
      <c r="B20975" t="s">
        <v>940</v>
      </c>
      <c r="C20975" t="s">
        <v>266</v>
      </c>
      <c r="E20975" t="s">
        <v>302</v>
      </c>
      <c r="F20975" t="s">
        <v>303</v>
      </c>
      <c r="G20975" t="s">
        <v>29</v>
      </c>
      <c r="H20975">
        <v>3002</v>
      </c>
      <c r="I20975" s="68" t="str">
        <f>VLOOKUP(E20975,Refs!$P$2:$R$29,3,FALSE)</f>
        <v>Y61</v>
      </c>
      <c r="J20975" s="68" t="str">
        <f>VLOOKUP(E20975,Refs!$P$2:$S$29,4,FALSE)</f>
        <v>East of England</v>
      </c>
      <c r="K20975" s="28">
        <f t="shared" si="662"/>
        <v>3002</v>
      </c>
    </row>
    <row r="20976" spans="1:11" x14ac:dyDescent="0.35">
      <c r="A20976" s="69">
        <f t="shared" si="661"/>
        <v>45992</v>
      </c>
      <c r="B20976" t="s">
        <v>940</v>
      </c>
      <c r="C20976" t="s">
        <v>266</v>
      </c>
      <c r="E20976" t="s">
        <v>302</v>
      </c>
      <c r="F20976" t="s">
        <v>303</v>
      </c>
      <c r="G20976" t="s">
        <v>90</v>
      </c>
      <c r="H20976">
        <v>645</v>
      </c>
      <c r="I20976" s="68" t="str">
        <f>VLOOKUP(E20976,Refs!$P$2:$R$29,3,FALSE)</f>
        <v>Y61</v>
      </c>
      <c r="J20976" s="68" t="str">
        <f>VLOOKUP(E20976,Refs!$P$2:$S$29,4,FALSE)</f>
        <v>East of England</v>
      </c>
      <c r="K20976" s="28">
        <f t="shared" si="662"/>
        <v>645</v>
      </c>
    </row>
    <row r="20977" spans="1:11" x14ac:dyDescent="0.35">
      <c r="A20977" s="69">
        <f t="shared" si="661"/>
        <v>45992</v>
      </c>
      <c r="B20977" t="s">
        <v>940</v>
      </c>
      <c r="C20977" t="s">
        <v>266</v>
      </c>
      <c r="E20977" t="s">
        <v>302</v>
      </c>
      <c r="F20977" t="s">
        <v>303</v>
      </c>
      <c r="G20977" t="s">
        <v>91</v>
      </c>
      <c r="H20977">
        <v>5</v>
      </c>
      <c r="I20977" s="68" t="str">
        <f>VLOOKUP(E20977,Refs!$P$2:$R$29,3,FALSE)</f>
        <v>Y61</v>
      </c>
      <c r="J20977" s="68" t="str">
        <f>VLOOKUP(E20977,Refs!$P$2:$S$29,4,FALSE)</f>
        <v>East of England</v>
      </c>
      <c r="K20977" s="28">
        <f t="shared" si="662"/>
        <v>5</v>
      </c>
    </row>
    <row r="20978" spans="1:11" x14ac:dyDescent="0.35">
      <c r="A20978" s="69">
        <f t="shared" si="661"/>
        <v>45992</v>
      </c>
      <c r="B20978" t="s">
        <v>940</v>
      </c>
      <c r="C20978" t="s">
        <v>266</v>
      </c>
      <c r="E20978" t="s">
        <v>302</v>
      </c>
      <c r="F20978" t="s">
        <v>303</v>
      </c>
      <c r="G20978" t="s">
        <v>92</v>
      </c>
      <c r="H20978">
        <v>1416</v>
      </c>
      <c r="I20978" s="68" t="str">
        <f>VLOOKUP(E20978,Refs!$P$2:$R$29,3,FALSE)</f>
        <v>Y61</v>
      </c>
      <c r="J20978" s="68" t="str">
        <f>VLOOKUP(E20978,Refs!$P$2:$S$29,4,FALSE)</f>
        <v>East of England</v>
      </c>
      <c r="K20978" s="28">
        <f t="shared" si="662"/>
        <v>1416</v>
      </c>
    </row>
    <row r="20979" spans="1:11" x14ac:dyDescent="0.35">
      <c r="A20979" s="69">
        <f t="shared" si="661"/>
        <v>45992</v>
      </c>
      <c r="B20979" t="s">
        <v>940</v>
      </c>
      <c r="C20979" t="s">
        <v>266</v>
      </c>
      <c r="E20979" t="s">
        <v>302</v>
      </c>
      <c r="F20979" t="s">
        <v>303</v>
      </c>
      <c r="G20979" t="s">
        <v>93</v>
      </c>
      <c r="H20979">
        <v>162</v>
      </c>
      <c r="I20979" s="68" t="str">
        <f>VLOOKUP(E20979,Refs!$P$2:$R$29,3,FALSE)</f>
        <v>Y61</v>
      </c>
      <c r="J20979" s="68" t="str">
        <f>VLOOKUP(E20979,Refs!$P$2:$S$29,4,FALSE)</f>
        <v>East of England</v>
      </c>
      <c r="K20979" s="28">
        <f t="shared" si="662"/>
        <v>162</v>
      </c>
    </row>
    <row r="20980" spans="1:11" x14ac:dyDescent="0.35">
      <c r="A20980" s="69">
        <f t="shared" si="661"/>
        <v>45992</v>
      </c>
      <c r="B20980" t="s">
        <v>940</v>
      </c>
      <c r="C20980" t="s">
        <v>266</v>
      </c>
      <c r="E20980" t="s">
        <v>302</v>
      </c>
      <c r="F20980" t="s">
        <v>303</v>
      </c>
      <c r="G20980" t="s">
        <v>94</v>
      </c>
      <c r="H20980">
        <v>647</v>
      </c>
      <c r="I20980" s="68" t="str">
        <f>VLOOKUP(E20980,Refs!$P$2:$R$29,3,FALSE)</f>
        <v>Y61</v>
      </c>
      <c r="J20980" s="68" t="str">
        <f>VLOOKUP(E20980,Refs!$P$2:$S$29,4,FALSE)</f>
        <v>East of England</v>
      </c>
      <c r="K20980" s="28">
        <f t="shared" si="662"/>
        <v>647</v>
      </c>
    </row>
    <row r="20981" spans="1:11" x14ac:dyDescent="0.35">
      <c r="A20981" s="69">
        <f t="shared" si="661"/>
        <v>45992</v>
      </c>
      <c r="B20981" t="s">
        <v>940</v>
      </c>
      <c r="C20981" t="s">
        <v>266</v>
      </c>
      <c r="E20981" t="s">
        <v>302</v>
      </c>
      <c r="F20981" t="s">
        <v>303</v>
      </c>
      <c r="G20981" t="s">
        <v>95</v>
      </c>
      <c r="H20981">
        <v>212</v>
      </c>
      <c r="I20981" s="68" t="str">
        <f>VLOOKUP(E20981,Refs!$P$2:$R$29,3,FALSE)</f>
        <v>Y61</v>
      </c>
      <c r="J20981" s="68" t="str">
        <f>VLOOKUP(E20981,Refs!$P$2:$S$29,4,FALSE)</f>
        <v>East of England</v>
      </c>
      <c r="K20981" s="28">
        <f t="shared" si="662"/>
        <v>212</v>
      </c>
    </row>
    <row r="20982" spans="1:11" x14ac:dyDescent="0.35">
      <c r="A20982" s="69">
        <f t="shared" si="661"/>
        <v>45992</v>
      </c>
      <c r="B20982" t="s">
        <v>940</v>
      </c>
      <c r="C20982" t="s">
        <v>266</v>
      </c>
      <c r="E20982" t="s">
        <v>302</v>
      </c>
      <c r="F20982" t="s">
        <v>303</v>
      </c>
      <c r="G20982" t="s">
        <v>96</v>
      </c>
      <c r="H20982">
        <v>5082</v>
      </c>
      <c r="I20982" s="68" t="str">
        <f>VLOOKUP(E20982,Refs!$P$2:$R$29,3,FALSE)</f>
        <v>Y61</v>
      </c>
      <c r="J20982" s="68" t="str">
        <f>VLOOKUP(E20982,Refs!$P$2:$S$29,4,FALSE)</f>
        <v>East of England</v>
      </c>
      <c r="K20982" s="28">
        <f t="shared" si="662"/>
        <v>5082</v>
      </c>
    </row>
    <row r="20983" spans="1:11" x14ac:dyDescent="0.35">
      <c r="A20983" s="69">
        <f t="shared" si="661"/>
        <v>45992</v>
      </c>
      <c r="B20983" t="s">
        <v>940</v>
      </c>
      <c r="C20983" t="s">
        <v>266</v>
      </c>
      <c r="E20983" t="s">
        <v>302</v>
      </c>
      <c r="F20983" t="s">
        <v>303</v>
      </c>
      <c r="G20983" t="s">
        <v>31</v>
      </c>
      <c r="H20983">
        <v>4061</v>
      </c>
      <c r="I20983" s="68" t="str">
        <f>VLOOKUP(E20983,Refs!$P$2:$R$29,3,FALSE)</f>
        <v>Y61</v>
      </c>
      <c r="J20983" s="68" t="str">
        <f>VLOOKUP(E20983,Refs!$P$2:$S$29,4,FALSE)</f>
        <v>East of England</v>
      </c>
      <c r="K20983" s="28">
        <f t="shared" si="662"/>
        <v>4061</v>
      </c>
    </row>
    <row r="20984" spans="1:11" x14ac:dyDescent="0.35">
      <c r="A20984" s="69">
        <f t="shared" si="661"/>
        <v>45992</v>
      </c>
      <c r="B20984" t="s">
        <v>940</v>
      </c>
      <c r="C20984" t="s">
        <v>266</v>
      </c>
      <c r="E20984" t="s">
        <v>302</v>
      </c>
      <c r="F20984" t="s">
        <v>303</v>
      </c>
      <c r="G20984" t="s">
        <v>97</v>
      </c>
      <c r="H20984">
        <v>3901</v>
      </c>
      <c r="I20984" s="68" t="str">
        <f>VLOOKUP(E20984,Refs!$P$2:$R$29,3,FALSE)</f>
        <v>Y61</v>
      </c>
      <c r="J20984" s="68" t="str">
        <f>VLOOKUP(E20984,Refs!$P$2:$S$29,4,FALSE)</f>
        <v>East of England</v>
      </c>
      <c r="K20984" s="28">
        <f t="shared" si="662"/>
        <v>3901</v>
      </c>
    </row>
    <row r="20985" spans="1:11" x14ac:dyDescent="0.35">
      <c r="A20985" s="69">
        <f t="shared" si="661"/>
        <v>45992</v>
      </c>
      <c r="B20985" t="s">
        <v>940</v>
      </c>
      <c r="C20985" t="s">
        <v>266</v>
      </c>
      <c r="E20985" t="s">
        <v>302</v>
      </c>
      <c r="F20985" t="s">
        <v>303</v>
      </c>
      <c r="G20985" t="s">
        <v>98</v>
      </c>
      <c r="H20985">
        <v>3399</v>
      </c>
      <c r="I20985" s="68" t="str">
        <f>VLOOKUP(E20985,Refs!$P$2:$R$29,3,FALSE)</f>
        <v>Y61</v>
      </c>
      <c r="J20985" s="68" t="str">
        <f>VLOOKUP(E20985,Refs!$P$2:$S$29,4,FALSE)</f>
        <v>East of England</v>
      </c>
      <c r="K20985" s="28">
        <f t="shared" si="662"/>
        <v>3399</v>
      </c>
    </row>
    <row r="20986" spans="1:11" x14ac:dyDescent="0.35">
      <c r="A20986" s="69">
        <f t="shared" si="661"/>
        <v>45992</v>
      </c>
      <c r="B20986" t="s">
        <v>940</v>
      </c>
      <c r="C20986" t="s">
        <v>266</v>
      </c>
      <c r="E20986" t="s">
        <v>302</v>
      </c>
      <c r="F20986" t="s">
        <v>303</v>
      </c>
      <c r="G20986" t="s">
        <v>99</v>
      </c>
      <c r="H20986">
        <v>2047</v>
      </c>
      <c r="I20986" s="68" t="str">
        <f>VLOOKUP(E20986,Refs!$P$2:$R$29,3,FALSE)</f>
        <v>Y61</v>
      </c>
      <c r="J20986" s="68" t="str">
        <f>VLOOKUP(E20986,Refs!$P$2:$S$29,4,FALSE)</f>
        <v>East of England</v>
      </c>
      <c r="K20986" s="28">
        <f t="shared" si="662"/>
        <v>2047</v>
      </c>
    </row>
    <row r="20987" spans="1:11" x14ac:dyDescent="0.35">
      <c r="A20987" s="69">
        <f t="shared" si="661"/>
        <v>45992</v>
      </c>
      <c r="B20987" t="s">
        <v>940</v>
      </c>
      <c r="C20987" t="s">
        <v>266</v>
      </c>
      <c r="E20987" t="s">
        <v>302</v>
      </c>
      <c r="F20987" t="s">
        <v>303</v>
      </c>
      <c r="G20987" t="s">
        <v>100</v>
      </c>
      <c r="H20987">
        <v>555</v>
      </c>
      <c r="I20987" s="68" t="str">
        <f>VLOOKUP(E20987,Refs!$P$2:$R$29,3,FALSE)</f>
        <v>Y61</v>
      </c>
      <c r="J20987" s="68" t="str">
        <f>VLOOKUP(E20987,Refs!$P$2:$S$29,4,FALSE)</f>
        <v>East of England</v>
      </c>
      <c r="K20987" s="28">
        <f t="shared" si="662"/>
        <v>555</v>
      </c>
    </row>
    <row r="20988" spans="1:11" x14ac:dyDescent="0.35">
      <c r="A20988" s="69">
        <f t="shared" si="661"/>
        <v>45992</v>
      </c>
      <c r="B20988" t="s">
        <v>940</v>
      </c>
      <c r="C20988" t="s">
        <v>266</v>
      </c>
      <c r="E20988" t="s">
        <v>302</v>
      </c>
      <c r="F20988" t="s">
        <v>303</v>
      </c>
      <c r="G20988" t="s">
        <v>101</v>
      </c>
      <c r="H20988">
        <v>310</v>
      </c>
      <c r="I20988" s="68" t="str">
        <f>VLOOKUP(E20988,Refs!$P$2:$R$29,3,FALSE)</f>
        <v>Y61</v>
      </c>
      <c r="J20988" s="68" t="str">
        <f>VLOOKUP(E20988,Refs!$P$2:$S$29,4,FALSE)</f>
        <v>East of England</v>
      </c>
      <c r="K20988" s="28">
        <f t="shared" si="662"/>
        <v>310</v>
      </c>
    </row>
    <row r="20989" spans="1:11" x14ac:dyDescent="0.35">
      <c r="A20989" s="69">
        <f t="shared" si="661"/>
        <v>45992</v>
      </c>
      <c r="B20989" t="s">
        <v>940</v>
      </c>
      <c r="C20989" t="s">
        <v>266</v>
      </c>
      <c r="E20989" t="s">
        <v>302</v>
      </c>
      <c r="F20989" t="s">
        <v>303</v>
      </c>
      <c r="G20989" t="s">
        <v>102</v>
      </c>
      <c r="H20989">
        <v>137</v>
      </c>
      <c r="I20989" s="68" t="str">
        <f>VLOOKUP(E20989,Refs!$P$2:$R$29,3,FALSE)</f>
        <v>Y61</v>
      </c>
      <c r="J20989" s="68" t="str">
        <f>VLOOKUP(E20989,Refs!$P$2:$S$29,4,FALSE)</f>
        <v>East of England</v>
      </c>
      <c r="K20989" s="28">
        <f t="shared" si="662"/>
        <v>137</v>
      </c>
    </row>
    <row r="20990" spans="1:11" x14ac:dyDescent="0.35">
      <c r="A20990" s="69">
        <f t="shared" si="661"/>
        <v>45992</v>
      </c>
      <c r="B20990" t="s">
        <v>940</v>
      </c>
      <c r="C20990" t="s">
        <v>266</v>
      </c>
      <c r="E20990" t="s">
        <v>302</v>
      </c>
      <c r="F20990" t="s">
        <v>303</v>
      </c>
      <c r="G20990" t="s">
        <v>103</v>
      </c>
      <c r="H20990">
        <v>1788</v>
      </c>
      <c r="I20990" s="68" t="str">
        <f>VLOOKUP(E20990,Refs!$P$2:$R$29,3,FALSE)</f>
        <v>Y61</v>
      </c>
      <c r="J20990" s="68" t="str">
        <f>VLOOKUP(E20990,Refs!$P$2:$S$29,4,FALSE)</f>
        <v>East of England</v>
      </c>
      <c r="K20990" s="28">
        <f t="shared" si="662"/>
        <v>1788</v>
      </c>
    </row>
    <row r="20991" spans="1:11" x14ac:dyDescent="0.35">
      <c r="A20991" s="69">
        <f t="shared" si="661"/>
        <v>45992</v>
      </c>
      <c r="B20991" t="s">
        <v>940</v>
      </c>
      <c r="C20991" t="s">
        <v>266</v>
      </c>
      <c r="E20991" t="s">
        <v>302</v>
      </c>
      <c r="F20991" t="s">
        <v>303</v>
      </c>
      <c r="G20991" t="s">
        <v>104</v>
      </c>
      <c r="H20991">
        <v>13782231</v>
      </c>
      <c r="I20991" s="68" t="str">
        <f>VLOOKUP(E20991,Refs!$P$2:$R$29,3,FALSE)</f>
        <v>Y61</v>
      </c>
      <c r="J20991" s="68" t="str">
        <f>VLOOKUP(E20991,Refs!$P$2:$S$29,4,FALSE)</f>
        <v>East of England</v>
      </c>
      <c r="K20991" s="28">
        <f t="shared" si="662"/>
        <v>13782231</v>
      </c>
    </row>
    <row r="20992" spans="1:11" x14ac:dyDescent="0.35">
      <c r="A20992" s="69">
        <f t="shared" si="661"/>
        <v>45992</v>
      </c>
      <c r="B20992" t="s">
        <v>940</v>
      </c>
      <c r="C20992" t="s">
        <v>266</v>
      </c>
      <c r="E20992" t="s">
        <v>302</v>
      </c>
      <c r="F20992" t="s">
        <v>303</v>
      </c>
      <c r="G20992" t="s">
        <v>105</v>
      </c>
      <c r="H20992">
        <v>2842</v>
      </c>
      <c r="I20992" s="68" t="str">
        <f>VLOOKUP(E20992,Refs!$P$2:$R$29,3,FALSE)</f>
        <v>Y61</v>
      </c>
      <c r="J20992" s="68" t="str">
        <f>VLOOKUP(E20992,Refs!$P$2:$S$29,4,FALSE)</f>
        <v>East of England</v>
      </c>
      <c r="K20992" s="28">
        <f t="shared" si="662"/>
        <v>2842</v>
      </c>
    </row>
    <row r="20993" spans="1:11" x14ac:dyDescent="0.35">
      <c r="A20993" s="69">
        <f t="shared" si="661"/>
        <v>45992</v>
      </c>
      <c r="B20993" t="s">
        <v>940</v>
      </c>
      <c r="C20993" t="s">
        <v>266</v>
      </c>
      <c r="E20993" t="s">
        <v>302</v>
      </c>
      <c r="F20993" t="s">
        <v>303</v>
      </c>
      <c r="G20993" t="s">
        <v>106</v>
      </c>
      <c r="H20993">
        <v>1928</v>
      </c>
      <c r="I20993" s="68" t="str">
        <f>VLOOKUP(E20993,Refs!$P$2:$R$29,3,FALSE)</f>
        <v>Y61</v>
      </c>
      <c r="J20993" s="68" t="str">
        <f>VLOOKUP(E20993,Refs!$P$2:$S$29,4,FALSE)</f>
        <v>East of England</v>
      </c>
      <c r="K20993" s="28">
        <f t="shared" si="662"/>
        <v>1928</v>
      </c>
    </row>
    <row r="20994" spans="1:11" x14ac:dyDescent="0.35">
      <c r="A20994" s="69">
        <f t="shared" si="661"/>
        <v>45992</v>
      </c>
      <c r="B20994" t="s">
        <v>940</v>
      </c>
      <c r="C20994" t="s">
        <v>266</v>
      </c>
      <c r="E20994" t="s">
        <v>302</v>
      </c>
      <c r="F20994" t="s">
        <v>303</v>
      </c>
      <c r="G20994" t="s">
        <v>107</v>
      </c>
      <c r="H20994">
        <v>101</v>
      </c>
      <c r="I20994" s="68" t="str">
        <f>VLOOKUP(E20994,Refs!$P$2:$R$29,3,FALSE)</f>
        <v>Y61</v>
      </c>
      <c r="J20994" s="68" t="str">
        <f>VLOOKUP(E20994,Refs!$P$2:$S$29,4,FALSE)</f>
        <v>East of England</v>
      </c>
      <c r="K20994" s="28">
        <f t="shared" si="662"/>
        <v>101</v>
      </c>
    </row>
    <row r="20995" spans="1:11" x14ac:dyDescent="0.35">
      <c r="A20995" s="69">
        <f t="shared" ref="A20995:A21058" si="663">DATEVALUE(RIGHT(B20995,8))</f>
        <v>45992</v>
      </c>
      <c r="B20995" t="s">
        <v>940</v>
      </c>
      <c r="C20995" t="s">
        <v>266</v>
      </c>
      <c r="E20995" t="s">
        <v>302</v>
      </c>
      <c r="F20995" t="s">
        <v>303</v>
      </c>
      <c r="G20995" t="s">
        <v>108</v>
      </c>
      <c r="H20995">
        <v>1424</v>
      </c>
      <c r="I20995" s="68" t="str">
        <f>VLOOKUP(E20995,Refs!$P$2:$R$29,3,FALSE)</f>
        <v>Y61</v>
      </c>
      <c r="J20995" s="68" t="str">
        <f>VLOOKUP(E20995,Refs!$P$2:$S$29,4,FALSE)</f>
        <v>East of England</v>
      </c>
      <c r="K20995" s="28">
        <f t="shared" si="662"/>
        <v>1424</v>
      </c>
    </row>
    <row r="20996" spans="1:11" x14ac:dyDescent="0.35">
      <c r="A20996" s="69">
        <f t="shared" si="663"/>
        <v>45992</v>
      </c>
      <c r="B20996" t="s">
        <v>940</v>
      </c>
      <c r="C20996" t="s">
        <v>266</v>
      </c>
      <c r="E20996" t="s">
        <v>302</v>
      </c>
      <c r="F20996" t="s">
        <v>303</v>
      </c>
      <c r="G20996" t="s">
        <v>109</v>
      </c>
      <c r="H20996">
        <v>18302048</v>
      </c>
      <c r="I20996" s="68" t="str">
        <f>VLOOKUP(E20996,Refs!$P$2:$R$29,3,FALSE)</f>
        <v>Y61</v>
      </c>
      <c r="J20996" s="68" t="str">
        <f>VLOOKUP(E20996,Refs!$P$2:$S$29,4,FALSE)</f>
        <v>East of England</v>
      </c>
      <c r="K20996" s="28">
        <f t="shared" si="662"/>
        <v>18302048</v>
      </c>
    </row>
    <row r="20997" spans="1:11" x14ac:dyDescent="0.35">
      <c r="A20997" s="69">
        <f t="shared" si="663"/>
        <v>45992</v>
      </c>
      <c r="B20997" t="s">
        <v>940</v>
      </c>
      <c r="C20997" t="s">
        <v>266</v>
      </c>
      <c r="E20997" t="s">
        <v>302</v>
      </c>
      <c r="F20997" t="s">
        <v>303</v>
      </c>
      <c r="G20997" t="s">
        <v>110</v>
      </c>
      <c r="H20997">
        <v>1011</v>
      </c>
      <c r="I20997" s="68" t="str">
        <f>VLOOKUP(E20997,Refs!$P$2:$R$29,3,FALSE)</f>
        <v>Y61</v>
      </c>
      <c r="J20997" s="68" t="str">
        <f>VLOOKUP(E20997,Refs!$P$2:$S$29,4,FALSE)</f>
        <v>East of England</v>
      </c>
      <c r="K20997" s="28">
        <f t="shared" si="662"/>
        <v>1011</v>
      </c>
    </row>
    <row r="20998" spans="1:11" x14ac:dyDescent="0.35">
      <c r="A20998" s="69">
        <f t="shared" si="663"/>
        <v>45992</v>
      </c>
      <c r="B20998" t="s">
        <v>940</v>
      </c>
      <c r="C20998" t="s">
        <v>266</v>
      </c>
      <c r="E20998" t="s">
        <v>302</v>
      </c>
      <c r="F20998" t="s">
        <v>303</v>
      </c>
      <c r="G20998" t="s">
        <v>808</v>
      </c>
      <c r="H20998">
        <v>7283</v>
      </c>
      <c r="I20998" s="68" t="str">
        <f>VLOOKUP(E20998,Refs!$P$2:$R$29,3,FALSE)</f>
        <v>Y61</v>
      </c>
      <c r="J20998" s="68" t="str">
        <f>VLOOKUP(E20998,Refs!$P$2:$S$29,4,FALSE)</f>
        <v>East of England</v>
      </c>
      <c r="K20998" s="28">
        <f t="shared" si="662"/>
        <v>7283</v>
      </c>
    </row>
    <row r="20999" spans="1:11" x14ac:dyDescent="0.35">
      <c r="A20999" s="69">
        <f t="shared" si="663"/>
        <v>45992</v>
      </c>
      <c r="B20999" t="s">
        <v>940</v>
      </c>
      <c r="C20999" t="s">
        <v>266</v>
      </c>
      <c r="E20999" t="s">
        <v>302</v>
      </c>
      <c r="F20999" t="s">
        <v>303</v>
      </c>
      <c r="G20999" t="s">
        <v>809</v>
      </c>
      <c r="H20999">
        <v>1627</v>
      </c>
      <c r="I20999" s="68" t="str">
        <f>VLOOKUP(E20999,Refs!$P$2:$R$29,3,FALSE)</f>
        <v>Y61</v>
      </c>
      <c r="J20999" s="68" t="str">
        <f>VLOOKUP(E20999,Refs!$P$2:$S$29,4,FALSE)</f>
        <v>East of England</v>
      </c>
      <c r="K20999" s="28">
        <f t="shared" si="662"/>
        <v>1627</v>
      </c>
    </row>
    <row r="21000" spans="1:11" x14ac:dyDescent="0.35">
      <c r="A21000" s="69">
        <f t="shared" si="663"/>
        <v>45992</v>
      </c>
      <c r="B21000" t="s">
        <v>940</v>
      </c>
      <c r="C21000" t="s">
        <v>266</v>
      </c>
      <c r="E21000" t="s">
        <v>302</v>
      </c>
      <c r="F21000" t="s">
        <v>303</v>
      </c>
      <c r="G21000" t="s">
        <v>111</v>
      </c>
      <c r="H21000">
        <v>20026</v>
      </c>
      <c r="I21000" s="68" t="str">
        <f>VLOOKUP(E21000,Refs!$P$2:$R$29,3,FALSE)</f>
        <v>Y61</v>
      </c>
      <c r="J21000" s="68" t="str">
        <f>VLOOKUP(E21000,Refs!$P$2:$S$29,4,FALSE)</f>
        <v>East of England</v>
      </c>
      <c r="K21000" s="28">
        <f t="shared" si="662"/>
        <v>20026</v>
      </c>
    </row>
    <row r="21001" spans="1:11" x14ac:dyDescent="0.35">
      <c r="A21001" s="69">
        <f t="shared" si="663"/>
        <v>45992</v>
      </c>
      <c r="B21001" t="s">
        <v>940</v>
      </c>
      <c r="C21001" t="s">
        <v>266</v>
      </c>
      <c r="E21001" t="s">
        <v>302</v>
      </c>
      <c r="F21001" t="s">
        <v>303</v>
      </c>
      <c r="G21001" t="s">
        <v>112</v>
      </c>
      <c r="H21001">
        <v>1</v>
      </c>
      <c r="I21001" s="68" t="str">
        <f>VLOOKUP(E21001,Refs!$P$2:$R$29,3,FALSE)</f>
        <v>Y61</v>
      </c>
      <c r="J21001" s="68" t="str">
        <f>VLOOKUP(E21001,Refs!$P$2:$S$29,4,FALSE)</f>
        <v>East of England</v>
      </c>
      <c r="K21001" s="28">
        <f t="shared" si="662"/>
        <v>1</v>
      </c>
    </row>
    <row r="21002" spans="1:11" x14ac:dyDescent="0.35">
      <c r="A21002" s="69">
        <f t="shared" si="663"/>
        <v>45992</v>
      </c>
      <c r="B21002" t="s">
        <v>940</v>
      </c>
      <c r="C21002" t="s">
        <v>266</v>
      </c>
      <c r="E21002" t="s">
        <v>302</v>
      </c>
      <c r="F21002" t="s">
        <v>303</v>
      </c>
      <c r="G21002" t="s">
        <v>113</v>
      </c>
      <c r="H21002">
        <v>14688</v>
      </c>
      <c r="I21002" s="68" t="str">
        <f>VLOOKUP(E21002,Refs!$P$2:$R$29,3,FALSE)</f>
        <v>Y61</v>
      </c>
      <c r="J21002" s="68" t="str">
        <f>VLOOKUP(E21002,Refs!$P$2:$S$29,4,FALSE)</f>
        <v>East of England</v>
      </c>
      <c r="K21002" s="28">
        <f t="shared" si="662"/>
        <v>14688</v>
      </c>
    </row>
    <row r="21003" spans="1:11" x14ac:dyDescent="0.35">
      <c r="A21003" s="69">
        <f t="shared" si="663"/>
        <v>45992</v>
      </c>
      <c r="B21003" t="s">
        <v>940</v>
      </c>
      <c r="C21003" t="s">
        <v>266</v>
      </c>
      <c r="E21003" t="s">
        <v>302</v>
      </c>
      <c r="F21003" t="s">
        <v>303</v>
      </c>
      <c r="G21003" t="s">
        <v>114</v>
      </c>
      <c r="H21003">
        <v>7533</v>
      </c>
      <c r="I21003" s="68" t="str">
        <f>VLOOKUP(E21003,Refs!$P$2:$R$29,3,FALSE)</f>
        <v>Y61</v>
      </c>
      <c r="J21003" s="68" t="str">
        <f>VLOOKUP(E21003,Refs!$P$2:$S$29,4,FALSE)</f>
        <v>East of England</v>
      </c>
      <c r="K21003" s="28">
        <f t="shared" si="662"/>
        <v>7533</v>
      </c>
    </row>
    <row r="21004" spans="1:11" x14ac:dyDescent="0.35">
      <c r="A21004" s="69">
        <f t="shared" si="663"/>
        <v>45992</v>
      </c>
      <c r="B21004" t="s">
        <v>940</v>
      </c>
      <c r="C21004" t="s">
        <v>266</v>
      </c>
      <c r="E21004" t="s">
        <v>302</v>
      </c>
      <c r="F21004" t="s">
        <v>303</v>
      </c>
      <c r="G21004" t="s">
        <v>115</v>
      </c>
      <c r="H21004">
        <v>4123</v>
      </c>
      <c r="I21004" s="68" t="str">
        <f>VLOOKUP(E21004,Refs!$P$2:$R$29,3,FALSE)</f>
        <v>Y61</v>
      </c>
      <c r="J21004" s="68" t="str">
        <f>VLOOKUP(E21004,Refs!$P$2:$S$29,4,FALSE)</f>
        <v>East of England</v>
      </c>
      <c r="K21004" s="28">
        <f t="shared" si="662"/>
        <v>4123</v>
      </c>
    </row>
    <row r="21005" spans="1:11" x14ac:dyDescent="0.35">
      <c r="A21005" s="69">
        <f t="shared" si="663"/>
        <v>45992</v>
      </c>
      <c r="B21005" t="s">
        <v>940</v>
      </c>
      <c r="C21005" t="s">
        <v>266</v>
      </c>
      <c r="E21005" t="s">
        <v>302</v>
      </c>
      <c r="F21005" t="s">
        <v>303</v>
      </c>
      <c r="G21005" t="s">
        <v>116</v>
      </c>
      <c r="H21005">
        <v>1417</v>
      </c>
      <c r="I21005" s="68" t="str">
        <f>VLOOKUP(E21005,Refs!$P$2:$R$29,3,FALSE)</f>
        <v>Y61</v>
      </c>
      <c r="J21005" s="68" t="str">
        <f>VLOOKUP(E21005,Refs!$P$2:$S$29,4,FALSE)</f>
        <v>East of England</v>
      </c>
      <c r="K21005" s="28">
        <f t="shared" si="662"/>
        <v>1417</v>
      </c>
    </row>
    <row r="21006" spans="1:11" x14ac:dyDescent="0.35">
      <c r="A21006" s="69">
        <f t="shared" si="663"/>
        <v>45992</v>
      </c>
      <c r="B21006" t="s">
        <v>940</v>
      </c>
      <c r="C21006" t="s">
        <v>266</v>
      </c>
      <c r="E21006" t="s">
        <v>302</v>
      </c>
      <c r="F21006" t="s">
        <v>303</v>
      </c>
      <c r="G21006" t="s">
        <v>117</v>
      </c>
      <c r="H21006">
        <v>4167</v>
      </c>
      <c r="I21006" s="68" t="str">
        <f>VLOOKUP(E21006,Refs!$P$2:$R$29,3,FALSE)</f>
        <v>Y61</v>
      </c>
      <c r="J21006" s="68" t="str">
        <f>VLOOKUP(E21006,Refs!$P$2:$S$29,4,FALSE)</f>
        <v>East of England</v>
      </c>
      <c r="K21006" s="28">
        <f t="shared" si="662"/>
        <v>4167</v>
      </c>
    </row>
    <row r="21007" spans="1:11" x14ac:dyDescent="0.35">
      <c r="A21007" s="69">
        <f t="shared" si="663"/>
        <v>45992</v>
      </c>
      <c r="B21007" t="s">
        <v>940</v>
      </c>
      <c r="C21007" t="s">
        <v>266</v>
      </c>
      <c r="E21007" t="s">
        <v>302</v>
      </c>
      <c r="F21007" t="s">
        <v>303</v>
      </c>
      <c r="G21007" t="s">
        <v>118</v>
      </c>
      <c r="H21007">
        <v>3836</v>
      </c>
      <c r="I21007" s="68" t="str">
        <f>VLOOKUP(E21007,Refs!$P$2:$R$29,3,FALSE)</f>
        <v>Y61</v>
      </c>
      <c r="J21007" s="68" t="str">
        <f>VLOOKUP(E21007,Refs!$P$2:$S$29,4,FALSE)</f>
        <v>East of England</v>
      </c>
      <c r="K21007" s="28">
        <f t="shared" si="662"/>
        <v>3836</v>
      </c>
    </row>
    <row r="21008" spans="1:11" x14ac:dyDescent="0.35">
      <c r="A21008" s="69">
        <f t="shared" si="663"/>
        <v>45992</v>
      </c>
      <c r="B21008" t="s">
        <v>940</v>
      </c>
      <c r="C21008" t="s">
        <v>266</v>
      </c>
      <c r="E21008" t="s">
        <v>302</v>
      </c>
      <c r="F21008" t="s">
        <v>303</v>
      </c>
      <c r="G21008" t="s">
        <v>119</v>
      </c>
      <c r="H21008">
        <v>953</v>
      </c>
      <c r="I21008" s="68" t="str">
        <f>VLOOKUP(E21008,Refs!$P$2:$R$29,3,FALSE)</f>
        <v>Y61</v>
      </c>
      <c r="J21008" s="68" t="str">
        <f>VLOOKUP(E21008,Refs!$P$2:$S$29,4,FALSE)</f>
        <v>East of England</v>
      </c>
      <c r="K21008" s="28">
        <f t="shared" si="662"/>
        <v>953</v>
      </c>
    </row>
    <row r="21009" spans="1:11" x14ac:dyDescent="0.35">
      <c r="A21009" s="69">
        <f t="shared" si="663"/>
        <v>45992</v>
      </c>
      <c r="B21009" t="s">
        <v>940</v>
      </c>
      <c r="C21009" t="s">
        <v>266</v>
      </c>
      <c r="E21009" t="s">
        <v>302</v>
      </c>
      <c r="F21009" t="s">
        <v>303</v>
      </c>
      <c r="G21009" t="s">
        <v>120</v>
      </c>
      <c r="H21009">
        <v>699</v>
      </c>
      <c r="I21009" s="68" t="str">
        <f>VLOOKUP(E21009,Refs!$P$2:$R$29,3,FALSE)</f>
        <v>Y61</v>
      </c>
      <c r="J21009" s="68" t="str">
        <f>VLOOKUP(E21009,Refs!$P$2:$S$29,4,FALSE)</f>
        <v>East of England</v>
      </c>
      <c r="K21009" s="28">
        <f t="shared" si="662"/>
        <v>699</v>
      </c>
    </row>
    <row r="21010" spans="1:11" x14ac:dyDescent="0.35">
      <c r="A21010" s="69">
        <f t="shared" si="663"/>
        <v>45992</v>
      </c>
      <c r="B21010" t="s">
        <v>940</v>
      </c>
      <c r="C21010" t="s">
        <v>266</v>
      </c>
      <c r="E21010" t="s">
        <v>302</v>
      </c>
      <c r="F21010" t="s">
        <v>303</v>
      </c>
      <c r="G21010" t="s">
        <v>121</v>
      </c>
      <c r="H21010">
        <v>1850</v>
      </c>
      <c r="I21010" s="68" t="str">
        <f>VLOOKUP(E21010,Refs!$P$2:$R$29,3,FALSE)</f>
        <v>Y61</v>
      </c>
      <c r="J21010" s="68" t="str">
        <f>VLOOKUP(E21010,Refs!$P$2:$S$29,4,FALSE)</f>
        <v>East of England</v>
      </c>
      <c r="K21010" s="28">
        <f t="shared" si="662"/>
        <v>1850</v>
      </c>
    </row>
    <row r="21011" spans="1:11" x14ac:dyDescent="0.35">
      <c r="A21011" s="69">
        <f t="shared" si="663"/>
        <v>45992</v>
      </c>
      <c r="B21011" t="s">
        <v>940</v>
      </c>
      <c r="C21011" t="s">
        <v>266</v>
      </c>
      <c r="E21011" t="s">
        <v>302</v>
      </c>
      <c r="F21011" t="s">
        <v>303</v>
      </c>
      <c r="G21011" t="s">
        <v>122</v>
      </c>
      <c r="H21011">
        <v>673</v>
      </c>
      <c r="I21011" s="68" t="str">
        <f>VLOOKUP(E21011,Refs!$P$2:$R$29,3,FALSE)</f>
        <v>Y61</v>
      </c>
      <c r="J21011" s="68" t="str">
        <f>VLOOKUP(E21011,Refs!$P$2:$S$29,4,FALSE)</f>
        <v>East of England</v>
      </c>
      <c r="K21011" s="28">
        <f t="shared" si="662"/>
        <v>673</v>
      </c>
    </row>
    <row r="21012" spans="1:11" x14ac:dyDescent="0.35">
      <c r="A21012" s="69">
        <f t="shared" si="663"/>
        <v>45992</v>
      </c>
      <c r="B21012" t="s">
        <v>940</v>
      </c>
      <c r="C21012" t="s">
        <v>266</v>
      </c>
      <c r="E21012" t="s">
        <v>302</v>
      </c>
      <c r="F21012" t="s">
        <v>303</v>
      </c>
      <c r="G21012" t="s">
        <v>123</v>
      </c>
      <c r="H21012">
        <v>1</v>
      </c>
      <c r="I21012" s="68" t="str">
        <f>VLOOKUP(E21012,Refs!$P$2:$R$29,3,FALSE)</f>
        <v>Y61</v>
      </c>
      <c r="J21012" s="68" t="str">
        <f>VLOOKUP(E21012,Refs!$P$2:$S$29,4,FALSE)</f>
        <v>East of England</v>
      </c>
      <c r="K21012" s="28">
        <f t="shared" si="662"/>
        <v>1</v>
      </c>
    </row>
    <row r="21013" spans="1:11" x14ac:dyDescent="0.35">
      <c r="A21013" s="69">
        <f t="shared" si="663"/>
        <v>45992</v>
      </c>
      <c r="B21013" t="s">
        <v>940</v>
      </c>
      <c r="C21013" t="s">
        <v>266</v>
      </c>
      <c r="E21013" t="s">
        <v>302</v>
      </c>
      <c r="F21013" t="s">
        <v>303</v>
      </c>
      <c r="G21013" t="s">
        <v>124</v>
      </c>
      <c r="H21013">
        <v>0</v>
      </c>
      <c r="I21013" s="68" t="str">
        <f>VLOOKUP(E21013,Refs!$P$2:$R$29,3,FALSE)</f>
        <v>Y61</v>
      </c>
      <c r="J21013" s="68" t="str">
        <f>VLOOKUP(E21013,Refs!$P$2:$S$29,4,FALSE)</f>
        <v>East of England</v>
      </c>
      <c r="K21013" s="28" t="str">
        <f t="shared" si="662"/>
        <v/>
      </c>
    </row>
    <row r="21014" spans="1:11" x14ac:dyDescent="0.35">
      <c r="A21014" s="69">
        <f t="shared" si="663"/>
        <v>45992</v>
      </c>
      <c r="B21014" t="s">
        <v>940</v>
      </c>
      <c r="C21014" t="s">
        <v>266</v>
      </c>
      <c r="E21014" t="s">
        <v>302</v>
      </c>
      <c r="F21014" t="s">
        <v>303</v>
      </c>
      <c r="G21014" t="s">
        <v>125</v>
      </c>
      <c r="H21014">
        <v>0</v>
      </c>
      <c r="I21014" s="68" t="str">
        <f>VLOOKUP(E21014,Refs!$P$2:$R$29,3,FALSE)</f>
        <v>Y61</v>
      </c>
      <c r="J21014" s="68" t="str">
        <f>VLOOKUP(E21014,Refs!$P$2:$S$29,4,FALSE)</f>
        <v>East of England</v>
      </c>
      <c r="K21014" s="28" t="str">
        <f t="shared" si="662"/>
        <v/>
      </c>
    </row>
    <row r="21015" spans="1:11" x14ac:dyDescent="0.35">
      <c r="A21015" s="69">
        <f t="shared" si="663"/>
        <v>45992</v>
      </c>
      <c r="B21015" t="s">
        <v>940</v>
      </c>
      <c r="C21015" t="s">
        <v>266</v>
      </c>
      <c r="E21015" t="s">
        <v>302</v>
      </c>
      <c r="F21015" t="s">
        <v>303</v>
      </c>
      <c r="G21015" t="s">
        <v>126</v>
      </c>
      <c r="H21015">
        <v>17</v>
      </c>
      <c r="I21015" s="68" t="str">
        <f>VLOOKUP(E21015,Refs!$P$2:$R$29,3,FALSE)</f>
        <v>Y61</v>
      </c>
      <c r="J21015" s="68" t="str">
        <f>VLOOKUP(E21015,Refs!$P$2:$S$29,4,FALSE)</f>
        <v>East of England</v>
      </c>
      <c r="K21015" s="28">
        <f t="shared" si="662"/>
        <v>17</v>
      </c>
    </row>
    <row r="21016" spans="1:11" x14ac:dyDescent="0.35">
      <c r="A21016" s="69">
        <f t="shared" si="663"/>
        <v>45992</v>
      </c>
      <c r="B21016" t="s">
        <v>940</v>
      </c>
      <c r="C21016" t="s">
        <v>266</v>
      </c>
      <c r="E21016" t="s">
        <v>302</v>
      </c>
      <c r="F21016" t="s">
        <v>303</v>
      </c>
      <c r="G21016" t="s">
        <v>127</v>
      </c>
      <c r="H21016">
        <v>891</v>
      </c>
      <c r="I21016" s="68" t="str">
        <f>VLOOKUP(E21016,Refs!$P$2:$R$29,3,FALSE)</f>
        <v>Y61</v>
      </c>
      <c r="J21016" s="68" t="str">
        <f>VLOOKUP(E21016,Refs!$P$2:$S$29,4,FALSE)</f>
        <v>East of England</v>
      </c>
      <c r="K21016" s="28">
        <f t="shared" si="662"/>
        <v>891</v>
      </c>
    </row>
    <row r="21017" spans="1:11" x14ac:dyDescent="0.35">
      <c r="A21017" s="69">
        <f t="shared" si="663"/>
        <v>45992</v>
      </c>
      <c r="B21017" t="s">
        <v>940</v>
      </c>
      <c r="C21017" t="s">
        <v>266</v>
      </c>
      <c r="E21017" t="s">
        <v>302</v>
      </c>
      <c r="F21017" t="s">
        <v>303</v>
      </c>
      <c r="G21017" t="s">
        <v>128</v>
      </c>
      <c r="H21017">
        <v>19</v>
      </c>
      <c r="I21017" s="68" t="str">
        <f>VLOOKUP(E21017,Refs!$P$2:$R$29,3,FALSE)</f>
        <v>Y61</v>
      </c>
      <c r="J21017" s="68" t="str">
        <f>VLOOKUP(E21017,Refs!$P$2:$S$29,4,FALSE)</f>
        <v>East of England</v>
      </c>
      <c r="K21017" s="28">
        <f t="shared" si="662"/>
        <v>19</v>
      </c>
    </row>
    <row r="21018" spans="1:11" x14ac:dyDescent="0.35">
      <c r="A21018" s="69">
        <f t="shared" si="663"/>
        <v>45992</v>
      </c>
      <c r="B21018" t="s">
        <v>940</v>
      </c>
      <c r="C21018" t="s">
        <v>266</v>
      </c>
      <c r="E21018" t="s">
        <v>302</v>
      </c>
      <c r="F21018" t="s">
        <v>303</v>
      </c>
      <c r="G21018" t="s">
        <v>129</v>
      </c>
      <c r="H21018">
        <v>604</v>
      </c>
      <c r="I21018" s="68" t="str">
        <f>VLOOKUP(E21018,Refs!$P$2:$R$29,3,FALSE)</f>
        <v>Y61</v>
      </c>
      <c r="J21018" s="68" t="str">
        <f>VLOOKUP(E21018,Refs!$P$2:$S$29,4,FALSE)</f>
        <v>East of England</v>
      </c>
      <c r="K21018" s="28">
        <f t="shared" si="662"/>
        <v>604</v>
      </c>
    </row>
    <row r="21019" spans="1:11" x14ac:dyDescent="0.35">
      <c r="A21019" s="69">
        <f t="shared" si="663"/>
        <v>45992</v>
      </c>
      <c r="B21019" t="s">
        <v>940</v>
      </c>
      <c r="C21019" t="s">
        <v>266</v>
      </c>
      <c r="E21019" t="s">
        <v>302</v>
      </c>
      <c r="F21019" t="s">
        <v>303</v>
      </c>
      <c r="G21019" t="s">
        <v>130</v>
      </c>
      <c r="H21019">
        <v>536</v>
      </c>
      <c r="I21019" s="68" t="str">
        <f>VLOOKUP(E21019,Refs!$P$2:$R$29,3,FALSE)</f>
        <v>Y61</v>
      </c>
      <c r="J21019" s="68" t="str">
        <f>VLOOKUP(E21019,Refs!$P$2:$S$29,4,FALSE)</f>
        <v>East of England</v>
      </c>
      <c r="K21019" s="28">
        <f t="shared" si="662"/>
        <v>536</v>
      </c>
    </row>
    <row r="21020" spans="1:11" x14ac:dyDescent="0.35">
      <c r="A21020" s="69">
        <f t="shared" si="663"/>
        <v>45992</v>
      </c>
      <c r="B21020" t="s">
        <v>940</v>
      </c>
      <c r="C21020" t="s">
        <v>266</v>
      </c>
      <c r="E21020" t="s">
        <v>302</v>
      </c>
      <c r="F21020" t="s">
        <v>303</v>
      </c>
      <c r="G21020" t="s">
        <v>131</v>
      </c>
      <c r="H21020">
        <v>2736</v>
      </c>
      <c r="I21020" s="68" t="str">
        <f>VLOOKUP(E21020,Refs!$P$2:$R$29,3,FALSE)</f>
        <v>Y61</v>
      </c>
      <c r="J21020" s="68" t="str">
        <f>VLOOKUP(E21020,Refs!$P$2:$S$29,4,FALSE)</f>
        <v>East of England</v>
      </c>
      <c r="K21020" s="28">
        <f t="shared" si="662"/>
        <v>2736</v>
      </c>
    </row>
    <row r="21021" spans="1:11" x14ac:dyDescent="0.35">
      <c r="A21021" s="69">
        <f t="shared" si="663"/>
        <v>45992</v>
      </c>
      <c r="B21021" t="s">
        <v>940</v>
      </c>
      <c r="C21021" t="s">
        <v>266</v>
      </c>
      <c r="E21021" t="s">
        <v>302</v>
      </c>
      <c r="F21021" t="s">
        <v>303</v>
      </c>
      <c r="G21021" t="s">
        <v>132</v>
      </c>
      <c r="H21021">
        <v>2349</v>
      </c>
      <c r="I21021" s="68" t="str">
        <f>VLOOKUP(E21021,Refs!$P$2:$R$29,3,FALSE)</f>
        <v>Y61</v>
      </c>
      <c r="J21021" s="68" t="str">
        <f>VLOOKUP(E21021,Refs!$P$2:$S$29,4,FALSE)</f>
        <v>East of England</v>
      </c>
      <c r="K21021" s="28">
        <f t="shared" si="662"/>
        <v>2349</v>
      </c>
    </row>
    <row r="21022" spans="1:11" x14ac:dyDescent="0.35">
      <c r="A21022" s="69">
        <f t="shared" si="663"/>
        <v>45992</v>
      </c>
      <c r="B21022" t="s">
        <v>940</v>
      </c>
      <c r="C21022" t="s">
        <v>266</v>
      </c>
      <c r="E21022" t="s">
        <v>302</v>
      </c>
      <c r="F21022" t="s">
        <v>303</v>
      </c>
      <c r="G21022" t="s">
        <v>133</v>
      </c>
      <c r="H21022">
        <v>1056</v>
      </c>
      <c r="I21022" s="68" t="str">
        <f>VLOOKUP(E21022,Refs!$P$2:$R$29,3,FALSE)</f>
        <v>Y61</v>
      </c>
      <c r="J21022" s="68" t="str">
        <f>VLOOKUP(E21022,Refs!$P$2:$S$29,4,FALSE)</f>
        <v>East of England</v>
      </c>
      <c r="K21022" s="28">
        <f t="shared" si="662"/>
        <v>1056</v>
      </c>
    </row>
    <row r="21023" spans="1:11" x14ac:dyDescent="0.35">
      <c r="A21023" s="69">
        <f t="shared" si="663"/>
        <v>45992</v>
      </c>
      <c r="B21023" t="s">
        <v>940</v>
      </c>
      <c r="C21023" t="s">
        <v>266</v>
      </c>
      <c r="E21023" t="s">
        <v>302</v>
      </c>
      <c r="F21023" t="s">
        <v>303</v>
      </c>
      <c r="G21023" t="s">
        <v>134</v>
      </c>
      <c r="H21023">
        <v>1056</v>
      </c>
      <c r="I21023" s="68" t="str">
        <f>VLOOKUP(E21023,Refs!$P$2:$R$29,3,FALSE)</f>
        <v>Y61</v>
      </c>
      <c r="J21023" s="68" t="str">
        <f>VLOOKUP(E21023,Refs!$P$2:$S$29,4,FALSE)</f>
        <v>East of England</v>
      </c>
      <c r="K21023" s="28">
        <f t="shared" si="662"/>
        <v>1056</v>
      </c>
    </row>
    <row r="21024" spans="1:11" x14ac:dyDescent="0.35">
      <c r="A21024" s="69">
        <f t="shared" si="663"/>
        <v>45992</v>
      </c>
      <c r="B21024" t="s">
        <v>940</v>
      </c>
      <c r="C21024" t="s">
        <v>266</v>
      </c>
      <c r="E21024" t="s">
        <v>302</v>
      </c>
      <c r="F21024" t="s">
        <v>303</v>
      </c>
      <c r="G21024" t="s">
        <v>135</v>
      </c>
      <c r="H21024">
        <v>225</v>
      </c>
      <c r="I21024" s="68" t="str">
        <f>VLOOKUP(E21024,Refs!$P$2:$R$29,3,FALSE)</f>
        <v>Y61</v>
      </c>
      <c r="J21024" s="68" t="str">
        <f>VLOOKUP(E21024,Refs!$P$2:$S$29,4,FALSE)</f>
        <v>East of England</v>
      </c>
      <c r="K21024" s="28">
        <f t="shared" si="662"/>
        <v>225</v>
      </c>
    </row>
    <row r="21025" spans="1:11" x14ac:dyDescent="0.35">
      <c r="A21025" s="69">
        <f t="shared" si="663"/>
        <v>45992</v>
      </c>
      <c r="B21025" t="s">
        <v>940</v>
      </c>
      <c r="C21025" t="s">
        <v>266</v>
      </c>
      <c r="E21025" t="s">
        <v>302</v>
      </c>
      <c r="F21025" t="s">
        <v>303</v>
      </c>
      <c r="G21025" t="s">
        <v>136</v>
      </c>
      <c r="H21025">
        <v>196</v>
      </c>
      <c r="I21025" s="68" t="str">
        <f>VLOOKUP(E21025,Refs!$P$2:$R$29,3,FALSE)</f>
        <v>Y61</v>
      </c>
      <c r="J21025" s="68" t="str">
        <f>VLOOKUP(E21025,Refs!$P$2:$S$29,4,FALSE)</f>
        <v>East of England</v>
      </c>
      <c r="K21025" s="28">
        <f t="shared" si="662"/>
        <v>196</v>
      </c>
    </row>
    <row r="21026" spans="1:11" x14ac:dyDescent="0.35">
      <c r="A21026" s="69">
        <f t="shared" si="663"/>
        <v>45992</v>
      </c>
      <c r="B21026" t="s">
        <v>940</v>
      </c>
      <c r="C21026" t="s">
        <v>266</v>
      </c>
      <c r="E21026" t="s">
        <v>302</v>
      </c>
      <c r="F21026" t="s">
        <v>303</v>
      </c>
      <c r="G21026" t="s">
        <v>137</v>
      </c>
      <c r="H21026">
        <v>6</v>
      </c>
      <c r="I21026" s="68" t="str">
        <f>VLOOKUP(E21026,Refs!$P$2:$R$29,3,FALSE)</f>
        <v>Y61</v>
      </c>
      <c r="J21026" s="68" t="str">
        <f>VLOOKUP(E21026,Refs!$P$2:$S$29,4,FALSE)</f>
        <v>East of England</v>
      </c>
      <c r="K21026" s="28">
        <f t="shared" ref="K21026:K21089" si="664">IF(OR(H21026="NULL",H21026=0,H21026=""),"",H21026)</f>
        <v>6</v>
      </c>
    </row>
    <row r="21027" spans="1:11" x14ac:dyDescent="0.35">
      <c r="A21027" s="69">
        <f t="shared" si="663"/>
        <v>45992</v>
      </c>
      <c r="B21027" t="s">
        <v>940</v>
      </c>
      <c r="C21027" t="s">
        <v>266</v>
      </c>
      <c r="E21027" t="s">
        <v>302</v>
      </c>
      <c r="F21027" t="s">
        <v>303</v>
      </c>
      <c r="G21027" t="s">
        <v>138</v>
      </c>
      <c r="H21027">
        <v>5</v>
      </c>
      <c r="I21027" s="68" t="str">
        <f>VLOOKUP(E21027,Refs!$P$2:$R$29,3,FALSE)</f>
        <v>Y61</v>
      </c>
      <c r="J21027" s="68" t="str">
        <f>VLOOKUP(E21027,Refs!$P$2:$S$29,4,FALSE)</f>
        <v>East of England</v>
      </c>
      <c r="K21027" s="28">
        <f t="shared" si="664"/>
        <v>5</v>
      </c>
    </row>
    <row r="21028" spans="1:11" x14ac:dyDescent="0.35">
      <c r="A21028" s="69">
        <f t="shared" si="663"/>
        <v>45992</v>
      </c>
      <c r="B21028" t="s">
        <v>940</v>
      </c>
      <c r="C21028" t="s">
        <v>266</v>
      </c>
      <c r="E21028" t="s">
        <v>302</v>
      </c>
      <c r="F21028" t="s">
        <v>303</v>
      </c>
      <c r="G21028" t="s">
        <v>139</v>
      </c>
      <c r="H21028">
        <v>152</v>
      </c>
      <c r="I21028" s="68" t="str">
        <f>VLOOKUP(E21028,Refs!$P$2:$R$29,3,FALSE)</f>
        <v>Y61</v>
      </c>
      <c r="J21028" s="68" t="str">
        <f>VLOOKUP(E21028,Refs!$P$2:$S$29,4,FALSE)</f>
        <v>East of England</v>
      </c>
      <c r="K21028" s="28">
        <f t="shared" si="664"/>
        <v>152</v>
      </c>
    </row>
    <row r="21029" spans="1:11" x14ac:dyDescent="0.35">
      <c r="A21029" s="69">
        <f t="shared" si="663"/>
        <v>45992</v>
      </c>
      <c r="B21029" t="s">
        <v>940</v>
      </c>
      <c r="C21029" t="s">
        <v>266</v>
      </c>
      <c r="E21029" t="s">
        <v>302</v>
      </c>
      <c r="F21029" t="s">
        <v>303</v>
      </c>
      <c r="G21029" t="s">
        <v>140</v>
      </c>
      <c r="H21029">
        <v>149</v>
      </c>
      <c r="I21029" s="68" t="str">
        <f>VLOOKUP(E21029,Refs!$P$2:$R$29,3,FALSE)</f>
        <v>Y61</v>
      </c>
      <c r="J21029" s="68" t="str">
        <f>VLOOKUP(E21029,Refs!$P$2:$S$29,4,FALSE)</f>
        <v>East of England</v>
      </c>
      <c r="K21029" s="28">
        <f t="shared" si="664"/>
        <v>149</v>
      </c>
    </row>
    <row r="21030" spans="1:11" x14ac:dyDescent="0.35">
      <c r="A21030" s="69">
        <f t="shared" si="663"/>
        <v>45992</v>
      </c>
      <c r="B21030" t="s">
        <v>940</v>
      </c>
      <c r="C21030" t="s">
        <v>266</v>
      </c>
      <c r="E21030" t="s">
        <v>302</v>
      </c>
      <c r="F21030" t="s">
        <v>303</v>
      </c>
      <c r="G21030" t="s">
        <v>728</v>
      </c>
      <c r="H21030">
        <v>201</v>
      </c>
      <c r="I21030" s="68" t="str">
        <f>VLOOKUP(E21030,Refs!$P$2:$R$29,3,FALSE)</f>
        <v>Y61</v>
      </c>
      <c r="J21030" s="68" t="str">
        <f>VLOOKUP(E21030,Refs!$P$2:$S$29,4,FALSE)</f>
        <v>East of England</v>
      </c>
      <c r="K21030" s="28">
        <f t="shared" si="664"/>
        <v>201</v>
      </c>
    </row>
    <row r="21031" spans="1:11" x14ac:dyDescent="0.35">
      <c r="A21031" s="69">
        <f t="shared" si="663"/>
        <v>45992</v>
      </c>
      <c r="B21031" t="s">
        <v>940</v>
      </c>
      <c r="C21031" t="s">
        <v>266</v>
      </c>
      <c r="E21031" t="s">
        <v>302</v>
      </c>
      <c r="F21031" t="s">
        <v>303</v>
      </c>
      <c r="G21031" t="s">
        <v>727</v>
      </c>
      <c r="H21031">
        <v>31</v>
      </c>
      <c r="I21031" s="68" t="str">
        <f>VLOOKUP(E21031,Refs!$P$2:$R$29,3,FALSE)</f>
        <v>Y61</v>
      </c>
      <c r="J21031" s="68" t="str">
        <f>VLOOKUP(E21031,Refs!$P$2:$S$29,4,FALSE)</f>
        <v>East of England</v>
      </c>
      <c r="K21031" s="28">
        <f t="shared" si="664"/>
        <v>31</v>
      </c>
    </row>
    <row r="21032" spans="1:11" x14ac:dyDescent="0.35">
      <c r="A21032" s="69">
        <f t="shared" si="663"/>
        <v>45992</v>
      </c>
      <c r="B21032" t="s">
        <v>940</v>
      </c>
      <c r="C21032" t="s">
        <v>266</v>
      </c>
      <c r="E21032" t="s">
        <v>302</v>
      </c>
      <c r="F21032" t="s">
        <v>303</v>
      </c>
      <c r="G21032" t="s">
        <v>730</v>
      </c>
      <c r="H21032">
        <v>855</v>
      </c>
      <c r="I21032" s="68" t="str">
        <f>VLOOKUP(E21032,Refs!$P$2:$R$29,3,FALSE)</f>
        <v>Y61</v>
      </c>
      <c r="J21032" s="68" t="str">
        <f>VLOOKUP(E21032,Refs!$P$2:$S$29,4,FALSE)</f>
        <v>East of England</v>
      </c>
      <c r="K21032" s="28">
        <f t="shared" si="664"/>
        <v>855</v>
      </c>
    </row>
    <row r="21033" spans="1:11" x14ac:dyDescent="0.35">
      <c r="A21033" s="69">
        <f t="shared" si="663"/>
        <v>45992</v>
      </c>
      <c r="B21033" t="s">
        <v>940</v>
      </c>
      <c r="C21033" t="s">
        <v>266</v>
      </c>
      <c r="E21033" t="s">
        <v>302</v>
      </c>
      <c r="F21033" t="s">
        <v>303</v>
      </c>
      <c r="G21033" t="s">
        <v>729</v>
      </c>
      <c r="H21033">
        <v>428</v>
      </c>
      <c r="I21033" s="68" t="str">
        <f>VLOOKUP(E21033,Refs!$P$2:$R$29,3,FALSE)</f>
        <v>Y61</v>
      </c>
      <c r="J21033" s="68" t="str">
        <f>VLOOKUP(E21033,Refs!$P$2:$S$29,4,FALSE)</f>
        <v>East of England</v>
      </c>
      <c r="K21033" s="28">
        <f t="shared" si="664"/>
        <v>428</v>
      </c>
    </row>
    <row r="21034" spans="1:11" x14ac:dyDescent="0.35">
      <c r="A21034" s="69">
        <f t="shared" si="663"/>
        <v>45992</v>
      </c>
      <c r="B21034" t="s">
        <v>940</v>
      </c>
      <c r="C21034" t="s">
        <v>266</v>
      </c>
      <c r="E21034" t="s">
        <v>304</v>
      </c>
      <c r="F21034" t="s">
        <v>305</v>
      </c>
      <c r="G21034" t="s">
        <v>10</v>
      </c>
      <c r="H21034">
        <v>26628</v>
      </c>
      <c r="I21034" s="68" t="str">
        <f>VLOOKUP(E21034,Refs!$P$2:$R$29,3,FALSE)</f>
        <v>Y61</v>
      </c>
      <c r="J21034" s="68" t="str">
        <f>VLOOKUP(E21034,Refs!$P$2:$S$29,4,FALSE)</f>
        <v>East of England</v>
      </c>
      <c r="K21034" s="28">
        <f t="shared" si="664"/>
        <v>26628</v>
      </c>
    </row>
    <row r="21035" spans="1:11" x14ac:dyDescent="0.35">
      <c r="A21035" s="69">
        <f t="shared" si="663"/>
        <v>45992</v>
      </c>
      <c r="B21035" t="s">
        <v>940</v>
      </c>
      <c r="C21035" t="s">
        <v>266</v>
      </c>
      <c r="E21035" t="s">
        <v>304</v>
      </c>
      <c r="F21035" t="s">
        <v>305</v>
      </c>
      <c r="G21035" t="s">
        <v>69</v>
      </c>
      <c r="H21035">
        <v>26628</v>
      </c>
      <c r="I21035" s="68" t="str">
        <f>VLOOKUP(E21035,Refs!$P$2:$R$29,3,FALSE)</f>
        <v>Y61</v>
      </c>
      <c r="J21035" s="68" t="str">
        <f>VLOOKUP(E21035,Refs!$P$2:$S$29,4,FALSE)</f>
        <v>East of England</v>
      </c>
      <c r="K21035" s="28">
        <f t="shared" si="664"/>
        <v>26628</v>
      </c>
    </row>
    <row r="21036" spans="1:11" x14ac:dyDescent="0.35">
      <c r="A21036" s="69">
        <f t="shared" si="663"/>
        <v>45992</v>
      </c>
      <c r="B21036" t="s">
        <v>940</v>
      </c>
      <c r="C21036" t="s">
        <v>266</v>
      </c>
      <c r="E21036" t="s">
        <v>304</v>
      </c>
      <c r="F21036" t="s">
        <v>305</v>
      </c>
      <c r="G21036" t="s">
        <v>20</v>
      </c>
      <c r="H21036">
        <v>25871</v>
      </c>
      <c r="I21036" s="68" t="str">
        <f>VLOOKUP(E21036,Refs!$P$2:$R$29,3,FALSE)</f>
        <v>Y61</v>
      </c>
      <c r="J21036" s="68" t="str">
        <f>VLOOKUP(E21036,Refs!$P$2:$S$29,4,FALSE)</f>
        <v>East of England</v>
      </c>
      <c r="K21036" s="28">
        <f t="shared" si="664"/>
        <v>25871</v>
      </c>
    </row>
    <row r="21037" spans="1:11" x14ac:dyDescent="0.35">
      <c r="A21037" s="69">
        <f t="shared" si="663"/>
        <v>45992</v>
      </c>
      <c r="B21037" t="s">
        <v>940</v>
      </c>
      <c r="C21037" t="s">
        <v>266</v>
      </c>
      <c r="E21037" t="s">
        <v>304</v>
      </c>
      <c r="F21037" t="s">
        <v>305</v>
      </c>
      <c r="G21037" t="s">
        <v>23</v>
      </c>
      <c r="H21037">
        <v>22067</v>
      </c>
      <c r="I21037" s="68" t="str">
        <f>VLOOKUP(E21037,Refs!$P$2:$R$29,3,FALSE)</f>
        <v>Y61</v>
      </c>
      <c r="J21037" s="68" t="str">
        <f>VLOOKUP(E21037,Refs!$P$2:$S$29,4,FALSE)</f>
        <v>East of England</v>
      </c>
      <c r="K21037" s="28">
        <f t="shared" si="664"/>
        <v>22067</v>
      </c>
    </row>
    <row r="21038" spans="1:11" x14ac:dyDescent="0.35">
      <c r="A21038" s="69">
        <f t="shared" si="663"/>
        <v>45992</v>
      </c>
      <c r="B21038" t="s">
        <v>940</v>
      </c>
      <c r="C21038" t="s">
        <v>266</v>
      </c>
      <c r="E21038" t="s">
        <v>304</v>
      </c>
      <c r="F21038" t="s">
        <v>305</v>
      </c>
      <c r="G21038" t="s">
        <v>19</v>
      </c>
      <c r="H21038">
        <v>757</v>
      </c>
      <c r="I21038" s="68" t="str">
        <f>VLOOKUP(E21038,Refs!$P$2:$R$29,3,FALSE)</f>
        <v>Y61</v>
      </c>
      <c r="J21038" s="68" t="str">
        <f>VLOOKUP(E21038,Refs!$P$2:$S$29,4,FALSE)</f>
        <v>East of England</v>
      </c>
      <c r="K21038" s="28">
        <f t="shared" si="664"/>
        <v>757</v>
      </c>
    </row>
    <row r="21039" spans="1:11" x14ac:dyDescent="0.35">
      <c r="A21039" s="69">
        <f t="shared" si="663"/>
        <v>45992</v>
      </c>
      <c r="B21039" t="s">
        <v>940</v>
      </c>
      <c r="C21039" t="s">
        <v>266</v>
      </c>
      <c r="E21039" t="s">
        <v>304</v>
      </c>
      <c r="F21039" t="s">
        <v>305</v>
      </c>
      <c r="G21039" t="s">
        <v>21</v>
      </c>
      <c r="H21039">
        <v>1090910</v>
      </c>
      <c r="I21039" s="68" t="str">
        <f>VLOOKUP(E21039,Refs!$P$2:$R$29,3,FALSE)</f>
        <v>Y61</v>
      </c>
      <c r="J21039" s="68" t="str">
        <f>VLOOKUP(E21039,Refs!$P$2:$S$29,4,FALSE)</f>
        <v>East of England</v>
      </c>
      <c r="K21039" s="28">
        <f t="shared" si="664"/>
        <v>1090910</v>
      </c>
    </row>
    <row r="21040" spans="1:11" x14ac:dyDescent="0.35">
      <c r="A21040" s="69">
        <f t="shared" si="663"/>
        <v>45992</v>
      </c>
      <c r="B21040" t="s">
        <v>940</v>
      </c>
      <c r="C21040" t="s">
        <v>266</v>
      </c>
      <c r="E21040" t="s">
        <v>304</v>
      </c>
      <c r="F21040" t="s">
        <v>305</v>
      </c>
      <c r="G21040" t="s">
        <v>70</v>
      </c>
      <c r="H21040">
        <v>228</v>
      </c>
      <c r="I21040" s="68" t="str">
        <f>VLOOKUP(E21040,Refs!$P$2:$R$29,3,FALSE)</f>
        <v>Y61</v>
      </c>
      <c r="J21040" s="68" t="str">
        <f>VLOOKUP(E21040,Refs!$P$2:$S$29,4,FALSE)</f>
        <v>East of England</v>
      </c>
      <c r="K21040" s="28">
        <f t="shared" si="664"/>
        <v>228</v>
      </c>
    </row>
    <row r="21041" spans="1:11" x14ac:dyDescent="0.35">
      <c r="A21041" s="69">
        <f t="shared" si="663"/>
        <v>45992</v>
      </c>
      <c r="B21041" t="s">
        <v>940</v>
      </c>
      <c r="C21041" t="s">
        <v>266</v>
      </c>
      <c r="E21041" t="s">
        <v>304</v>
      </c>
      <c r="F21041" t="s">
        <v>305</v>
      </c>
      <c r="G21041" t="s">
        <v>71</v>
      </c>
      <c r="H21041">
        <v>566</v>
      </c>
      <c r="I21041" s="68" t="str">
        <f>VLOOKUP(E21041,Refs!$P$2:$R$29,3,FALSE)</f>
        <v>Y61</v>
      </c>
      <c r="J21041" s="68" t="str">
        <f>VLOOKUP(E21041,Refs!$P$2:$S$29,4,FALSE)</f>
        <v>East of England</v>
      </c>
      <c r="K21041" s="28">
        <f t="shared" si="664"/>
        <v>566</v>
      </c>
    </row>
    <row r="21042" spans="1:11" x14ac:dyDescent="0.35">
      <c r="A21042" s="69">
        <f t="shared" si="663"/>
        <v>45992</v>
      </c>
      <c r="B21042" t="s">
        <v>940</v>
      </c>
      <c r="C21042" t="s">
        <v>266</v>
      </c>
      <c r="E21042" t="s">
        <v>304</v>
      </c>
      <c r="F21042" t="s">
        <v>305</v>
      </c>
      <c r="G21042" t="s">
        <v>72</v>
      </c>
      <c r="H21042">
        <v>87651</v>
      </c>
      <c r="I21042" s="68" t="str">
        <f>VLOOKUP(E21042,Refs!$P$2:$R$29,3,FALSE)</f>
        <v>Y61</v>
      </c>
      <c r="J21042" s="68" t="str">
        <f>VLOOKUP(E21042,Refs!$P$2:$S$29,4,FALSE)</f>
        <v>East of England</v>
      </c>
      <c r="K21042" s="28">
        <f t="shared" si="664"/>
        <v>87651</v>
      </c>
    </row>
    <row r="21043" spans="1:11" x14ac:dyDescent="0.35">
      <c r="A21043" s="69">
        <f t="shared" si="663"/>
        <v>45992</v>
      </c>
      <c r="B21043" t="s">
        <v>940</v>
      </c>
      <c r="C21043" t="s">
        <v>266</v>
      </c>
      <c r="E21043" t="s">
        <v>304</v>
      </c>
      <c r="F21043" t="s">
        <v>305</v>
      </c>
      <c r="G21043" t="s">
        <v>73</v>
      </c>
      <c r="H21043">
        <v>9916</v>
      </c>
      <c r="I21043" s="68" t="str">
        <f>VLOOKUP(E21043,Refs!$P$2:$R$29,3,FALSE)</f>
        <v>Y61</v>
      </c>
      <c r="J21043" s="68" t="str">
        <f>VLOOKUP(E21043,Refs!$P$2:$S$29,4,FALSE)</f>
        <v>East of England</v>
      </c>
      <c r="K21043" s="28">
        <f t="shared" si="664"/>
        <v>9916</v>
      </c>
    </row>
    <row r="21044" spans="1:11" x14ac:dyDescent="0.35">
      <c r="A21044" s="69">
        <f t="shared" si="663"/>
        <v>45992</v>
      </c>
      <c r="B21044" t="s">
        <v>940</v>
      </c>
      <c r="C21044" t="s">
        <v>266</v>
      </c>
      <c r="E21044" t="s">
        <v>304</v>
      </c>
      <c r="F21044" t="s">
        <v>305</v>
      </c>
      <c r="G21044" t="s">
        <v>74</v>
      </c>
      <c r="H21044">
        <v>116781068</v>
      </c>
      <c r="I21044" s="68" t="str">
        <f>VLOOKUP(E21044,Refs!$P$2:$R$29,3,FALSE)</f>
        <v>Y61</v>
      </c>
      <c r="J21044" s="68" t="str">
        <f>VLOOKUP(E21044,Refs!$P$2:$S$29,4,FALSE)</f>
        <v>East of England</v>
      </c>
      <c r="K21044" s="28">
        <f t="shared" si="664"/>
        <v>116781068</v>
      </c>
    </row>
    <row r="21045" spans="1:11" x14ac:dyDescent="0.35">
      <c r="A21045" s="69">
        <f t="shared" si="663"/>
        <v>45992</v>
      </c>
      <c r="B21045" t="s">
        <v>940</v>
      </c>
      <c r="C21045" t="s">
        <v>266</v>
      </c>
      <c r="E21045" t="s">
        <v>304</v>
      </c>
      <c r="F21045" t="s">
        <v>305</v>
      </c>
      <c r="G21045" t="s">
        <v>26</v>
      </c>
      <c r="H21045">
        <v>22316</v>
      </c>
      <c r="I21045" s="68" t="str">
        <f>VLOOKUP(E21045,Refs!$P$2:$R$29,3,FALSE)</f>
        <v>Y61</v>
      </c>
      <c r="J21045" s="68" t="str">
        <f>VLOOKUP(E21045,Refs!$P$2:$S$29,4,FALSE)</f>
        <v>East of England</v>
      </c>
      <c r="K21045" s="28">
        <f t="shared" si="664"/>
        <v>22316</v>
      </c>
    </row>
    <row r="21046" spans="1:11" x14ac:dyDescent="0.35">
      <c r="A21046" s="69">
        <f t="shared" si="663"/>
        <v>45992</v>
      </c>
      <c r="B21046" t="s">
        <v>940</v>
      </c>
      <c r="C21046" t="s">
        <v>266</v>
      </c>
      <c r="E21046" t="s">
        <v>304</v>
      </c>
      <c r="F21046" t="s">
        <v>305</v>
      </c>
      <c r="G21046" t="s">
        <v>75</v>
      </c>
      <c r="H21046">
        <v>1</v>
      </c>
      <c r="I21046" s="68" t="str">
        <f>VLOOKUP(E21046,Refs!$P$2:$R$29,3,FALSE)</f>
        <v>Y61</v>
      </c>
      <c r="J21046" s="68" t="str">
        <f>VLOOKUP(E21046,Refs!$P$2:$S$29,4,FALSE)</f>
        <v>East of England</v>
      </c>
      <c r="K21046" s="28">
        <f t="shared" si="664"/>
        <v>1</v>
      </c>
    </row>
    <row r="21047" spans="1:11" x14ac:dyDescent="0.35">
      <c r="A21047" s="69">
        <f t="shared" si="663"/>
        <v>45992</v>
      </c>
      <c r="B21047" t="s">
        <v>940</v>
      </c>
      <c r="C21047" t="s">
        <v>266</v>
      </c>
      <c r="E21047" t="s">
        <v>304</v>
      </c>
      <c r="F21047" t="s">
        <v>305</v>
      </c>
      <c r="G21047" t="s">
        <v>76</v>
      </c>
      <c r="H21047">
        <v>12482</v>
      </c>
      <c r="I21047" s="68" t="str">
        <f>VLOOKUP(E21047,Refs!$P$2:$R$29,3,FALSE)</f>
        <v>Y61</v>
      </c>
      <c r="J21047" s="68" t="str">
        <f>VLOOKUP(E21047,Refs!$P$2:$S$29,4,FALSE)</f>
        <v>East of England</v>
      </c>
      <c r="K21047" s="28">
        <f t="shared" si="664"/>
        <v>12482</v>
      </c>
    </row>
    <row r="21048" spans="1:11" x14ac:dyDescent="0.35">
      <c r="A21048" s="69">
        <f t="shared" si="663"/>
        <v>45992</v>
      </c>
      <c r="B21048" t="s">
        <v>940</v>
      </c>
      <c r="C21048" t="s">
        <v>266</v>
      </c>
      <c r="E21048" t="s">
        <v>304</v>
      </c>
      <c r="F21048" t="s">
        <v>305</v>
      </c>
      <c r="G21048" t="s">
        <v>77</v>
      </c>
      <c r="H21048">
        <v>3700</v>
      </c>
      <c r="I21048" s="68" t="str">
        <f>VLOOKUP(E21048,Refs!$P$2:$R$29,3,FALSE)</f>
        <v>Y61</v>
      </c>
      <c r="J21048" s="68" t="str">
        <f>VLOOKUP(E21048,Refs!$P$2:$S$29,4,FALSE)</f>
        <v>East of England</v>
      </c>
      <c r="K21048" s="28">
        <f t="shared" si="664"/>
        <v>3700</v>
      </c>
    </row>
    <row r="21049" spans="1:11" x14ac:dyDescent="0.35">
      <c r="A21049" s="69">
        <f t="shared" si="663"/>
        <v>45992</v>
      </c>
      <c r="B21049" t="s">
        <v>940</v>
      </c>
      <c r="C21049" t="s">
        <v>266</v>
      </c>
      <c r="E21049" t="s">
        <v>304</v>
      </c>
      <c r="F21049" t="s">
        <v>305</v>
      </c>
      <c r="G21049" t="s">
        <v>78</v>
      </c>
      <c r="H21049">
        <v>6133</v>
      </c>
      <c r="I21049" s="68" t="str">
        <f>VLOOKUP(E21049,Refs!$P$2:$R$29,3,FALSE)</f>
        <v>Y61</v>
      </c>
      <c r="J21049" s="68" t="str">
        <f>VLOOKUP(E21049,Refs!$P$2:$S$29,4,FALSE)</f>
        <v>East of England</v>
      </c>
      <c r="K21049" s="28">
        <f t="shared" si="664"/>
        <v>6133</v>
      </c>
    </row>
    <row r="21050" spans="1:11" x14ac:dyDescent="0.35">
      <c r="A21050" s="69">
        <f t="shared" si="663"/>
        <v>45992</v>
      </c>
      <c r="B21050" t="s">
        <v>940</v>
      </c>
      <c r="C21050" t="s">
        <v>266</v>
      </c>
      <c r="E21050" t="s">
        <v>304</v>
      </c>
      <c r="F21050" t="s">
        <v>305</v>
      </c>
      <c r="G21050" t="s">
        <v>79</v>
      </c>
      <c r="H21050">
        <v>0</v>
      </c>
      <c r="I21050" s="68" t="str">
        <f>VLOOKUP(E21050,Refs!$P$2:$R$29,3,FALSE)</f>
        <v>Y61</v>
      </c>
      <c r="J21050" s="68" t="str">
        <f>VLOOKUP(E21050,Refs!$P$2:$S$29,4,FALSE)</f>
        <v>East of England</v>
      </c>
      <c r="K21050" s="28" t="str">
        <f t="shared" si="664"/>
        <v/>
      </c>
    </row>
    <row r="21051" spans="1:11" x14ac:dyDescent="0.35">
      <c r="A21051" s="69">
        <f t="shared" si="663"/>
        <v>45992</v>
      </c>
      <c r="B21051" t="s">
        <v>940</v>
      </c>
      <c r="C21051" t="s">
        <v>266</v>
      </c>
      <c r="E21051" t="s">
        <v>304</v>
      </c>
      <c r="F21051" t="s">
        <v>305</v>
      </c>
      <c r="G21051" t="s">
        <v>25</v>
      </c>
      <c r="H21051">
        <v>9833</v>
      </c>
      <c r="I21051" s="68" t="str">
        <f>VLOOKUP(E21051,Refs!$P$2:$R$29,3,FALSE)</f>
        <v>Y61</v>
      </c>
      <c r="J21051" s="68" t="str">
        <f>VLOOKUP(E21051,Refs!$P$2:$S$29,4,FALSE)</f>
        <v>East of England</v>
      </c>
      <c r="K21051" s="28">
        <f t="shared" si="664"/>
        <v>9833</v>
      </c>
    </row>
    <row r="21052" spans="1:11" x14ac:dyDescent="0.35">
      <c r="A21052" s="69">
        <f t="shared" si="663"/>
        <v>45992</v>
      </c>
      <c r="B21052" t="s">
        <v>940</v>
      </c>
      <c r="C21052" t="s">
        <v>266</v>
      </c>
      <c r="E21052" t="s">
        <v>304</v>
      </c>
      <c r="F21052" t="s">
        <v>305</v>
      </c>
      <c r="G21052" t="s">
        <v>80</v>
      </c>
      <c r="H21052">
        <v>0</v>
      </c>
      <c r="I21052" s="68" t="str">
        <f>VLOOKUP(E21052,Refs!$P$2:$R$29,3,FALSE)</f>
        <v>Y61</v>
      </c>
      <c r="J21052" s="68" t="str">
        <f>VLOOKUP(E21052,Refs!$P$2:$S$29,4,FALSE)</f>
        <v>East of England</v>
      </c>
      <c r="K21052" s="28" t="str">
        <f t="shared" si="664"/>
        <v/>
      </c>
    </row>
    <row r="21053" spans="1:11" x14ac:dyDescent="0.35">
      <c r="A21053" s="69">
        <f t="shared" si="663"/>
        <v>45992</v>
      </c>
      <c r="B21053" t="s">
        <v>940</v>
      </c>
      <c r="C21053" t="s">
        <v>266</v>
      </c>
      <c r="E21053" t="s">
        <v>304</v>
      </c>
      <c r="F21053" t="s">
        <v>305</v>
      </c>
      <c r="G21053" t="s">
        <v>81</v>
      </c>
      <c r="H21053">
        <v>3854</v>
      </c>
      <c r="I21053" s="68" t="str">
        <f>VLOOKUP(E21053,Refs!$P$2:$R$29,3,FALSE)</f>
        <v>Y61</v>
      </c>
      <c r="J21053" s="68" t="str">
        <f>VLOOKUP(E21053,Refs!$P$2:$S$29,4,FALSE)</f>
        <v>East of England</v>
      </c>
      <c r="K21053" s="28">
        <f t="shared" si="664"/>
        <v>3854</v>
      </c>
    </row>
    <row r="21054" spans="1:11" x14ac:dyDescent="0.35">
      <c r="A21054" s="69">
        <f t="shared" si="663"/>
        <v>45992</v>
      </c>
      <c r="B21054" t="s">
        <v>940</v>
      </c>
      <c r="C21054" t="s">
        <v>266</v>
      </c>
      <c r="E21054" t="s">
        <v>304</v>
      </c>
      <c r="F21054" t="s">
        <v>305</v>
      </c>
      <c r="G21054" t="s">
        <v>82</v>
      </c>
      <c r="H21054">
        <v>733</v>
      </c>
      <c r="I21054" s="68" t="str">
        <f>VLOOKUP(E21054,Refs!$P$2:$R$29,3,FALSE)</f>
        <v>Y61</v>
      </c>
      <c r="J21054" s="68" t="str">
        <f>VLOOKUP(E21054,Refs!$P$2:$S$29,4,FALSE)</f>
        <v>East of England</v>
      </c>
      <c r="K21054" s="28">
        <f t="shared" si="664"/>
        <v>733</v>
      </c>
    </row>
    <row r="21055" spans="1:11" x14ac:dyDescent="0.35">
      <c r="A21055" s="69">
        <f t="shared" si="663"/>
        <v>45992</v>
      </c>
      <c r="B21055" t="s">
        <v>940</v>
      </c>
      <c r="C21055" t="s">
        <v>266</v>
      </c>
      <c r="E21055" t="s">
        <v>304</v>
      </c>
      <c r="F21055" t="s">
        <v>305</v>
      </c>
      <c r="G21055" t="s">
        <v>83</v>
      </c>
      <c r="H21055">
        <v>12982</v>
      </c>
      <c r="I21055" s="68" t="str">
        <f>VLOOKUP(E21055,Refs!$P$2:$R$29,3,FALSE)</f>
        <v>Y61</v>
      </c>
      <c r="J21055" s="68" t="str">
        <f>VLOOKUP(E21055,Refs!$P$2:$S$29,4,FALSE)</f>
        <v>East of England</v>
      </c>
      <c r="K21055" s="28">
        <f t="shared" si="664"/>
        <v>12982</v>
      </c>
    </row>
    <row r="21056" spans="1:11" x14ac:dyDescent="0.35">
      <c r="A21056" s="69">
        <f t="shared" si="663"/>
        <v>45992</v>
      </c>
      <c r="B21056" t="s">
        <v>940</v>
      </c>
      <c r="C21056" t="s">
        <v>266</v>
      </c>
      <c r="E21056" t="s">
        <v>304</v>
      </c>
      <c r="F21056" t="s">
        <v>305</v>
      </c>
      <c r="G21056" t="s">
        <v>84</v>
      </c>
      <c r="H21056">
        <v>51411</v>
      </c>
      <c r="I21056" s="68" t="str">
        <f>VLOOKUP(E21056,Refs!$P$2:$R$29,3,FALSE)</f>
        <v>Y61</v>
      </c>
      <c r="J21056" s="68" t="str">
        <f>VLOOKUP(E21056,Refs!$P$2:$S$29,4,FALSE)</f>
        <v>East of England</v>
      </c>
      <c r="K21056" s="28">
        <f t="shared" si="664"/>
        <v>51411</v>
      </c>
    </row>
    <row r="21057" spans="1:11" x14ac:dyDescent="0.35">
      <c r="A21057" s="69">
        <f t="shared" si="663"/>
        <v>45992</v>
      </c>
      <c r="B21057" t="s">
        <v>940</v>
      </c>
      <c r="C21057" t="s">
        <v>266</v>
      </c>
      <c r="E21057" t="s">
        <v>304</v>
      </c>
      <c r="F21057" t="s">
        <v>305</v>
      </c>
      <c r="G21057" t="s">
        <v>85</v>
      </c>
      <c r="H21057">
        <v>4728</v>
      </c>
      <c r="I21057" s="68" t="str">
        <f>VLOOKUP(E21057,Refs!$P$2:$R$29,3,FALSE)</f>
        <v>Y61</v>
      </c>
      <c r="J21057" s="68" t="str">
        <f>VLOOKUP(E21057,Refs!$P$2:$S$29,4,FALSE)</f>
        <v>East of England</v>
      </c>
      <c r="K21057" s="28">
        <f t="shared" si="664"/>
        <v>4728</v>
      </c>
    </row>
    <row r="21058" spans="1:11" x14ac:dyDescent="0.35">
      <c r="A21058" s="69">
        <f t="shared" si="663"/>
        <v>45992</v>
      </c>
      <c r="B21058" t="s">
        <v>940</v>
      </c>
      <c r="C21058" t="s">
        <v>266</v>
      </c>
      <c r="E21058" t="s">
        <v>304</v>
      </c>
      <c r="F21058" t="s">
        <v>305</v>
      </c>
      <c r="G21058" t="s">
        <v>86</v>
      </c>
      <c r="H21058">
        <v>2109</v>
      </c>
      <c r="I21058" s="68" t="str">
        <f>VLOOKUP(E21058,Refs!$P$2:$R$29,3,FALSE)</f>
        <v>Y61</v>
      </c>
      <c r="J21058" s="68" t="str">
        <f>VLOOKUP(E21058,Refs!$P$2:$S$29,4,FALSE)</f>
        <v>East of England</v>
      </c>
      <c r="K21058" s="28">
        <f t="shared" si="664"/>
        <v>2109</v>
      </c>
    </row>
    <row r="21059" spans="1:11" x14ac:dyDescent="0.35">
      <c r="A21059" s="69">
        <f t="shared" ref="A21059:A21122" si="665">DATEVALUE(RIGHT(B21059,8))</f>
        <v>45992</v>
      </c>
      <c r="B21059" t="s">
        <v>940</v>
      </c>
      <c r="C21059" t="s">
        <v>266</v>
      </c>
      <c r="E21059" t="s">
        <v>304</v>
      </c>
      <c r="F21059" t="s">
        <v>305</v>
      </c>
      <c r="G21059" t="s">
        <v>87</v>
      </c>
      <c r="H21059">
        <v>14887</v>
      </c>
      <c r="I21059" s="68" t="str">
        <f>VLOOKUP(E21059,Refs!$P$2:$R$29,3,FALSE)</f>
        <v>Y61</v>
      </c>
      <c r="J21059" s="68" t="str">
        <f>VLOOKUP(E21059,Refs!$P$2:$S$29,4,FALSE)</f>
        <v>East of England</v>
      </c>
      <c r="K21059" s="28">
        <f t="shared" si="664"/>
        <v>14887</v>
      </c>
    </row>
    <row r="21060" spans="1:11" x14ac:dyDescent="0.35">
      <c r="A21060" s="69">
        <f t="shared" si="665"/>
        <v>45992</v>
      </c>
      <c r="B21060" t="s">
        <v>940</v>
      </c>
      <c r="C21060" t="s">
        <v>266</v>
      </c>
      <c r="E21060" t="s">
        <v>304</v>
      </c>
      <c r="F21060" t="s">
        <v>305</v>
      </c>
      <c r="G21060" t="s">
        <v>88</v>
      </c>
      <c r="H21060">
        <v>54215</v>
      </c>
      <c r="I21060" s="68" t="str">
        <f>VLOOKUP(E21060,Refs!$P$2:$R$29,3,FALSE)</f>
        <v>Y61</v>
      </c>
      <c r="J21060" s="68" t="str">
        <f>VLOOKUP(E21060,Refs!$P$2:$S$29,4,FALSE)</f>
        <v>East of England</v>
      </c>
      <c r="K21060" s="28">
        <f t="shared" si="664"/>
        <v>54215</v>
      </c>
    </row>
    <row r="21061" spans="1:11" x14ac:dyDescent="0.35">
      <c r="A21061" s="69">
        <f t="shared" si="665"/>
        <v>45992</v>
      </c>
      <c r="B21061" t="s">
        <v>940</v>
      </c>
      <c r="C21061" t="s">
        <v>266</v>
      </c>
      <c r="E21061" t="s">
        <v>304</v>
      </c>
      <c r="F21061" t="s">
        <v>305</v>
      </c>
      <c r="G21061" t="s">
        <v>89</v>
      </c>
      <c r="H21061">
        <v>22316</v>
      </c>
      <c r="I21061" s="68" t="str">
        <f>VLOOKUP(E21061,Refs!$P$2:$R$29,3,FALSE)</f>
        <v>Y61</v>
      </c>
      <c r="J21061" s="68" t="str">
        <f>VLOOKUP(E21061,Refs!$P$2:$S$29,4,FALSE)</f>
        <v>East of England</v>
      </c>
      <c r="K21061" s="28">
        <f t="shared" si="664"/>
        <v>22316</v>
      </c>
    </row>
    <row r="21062" spans="1:11" x14ac:dyDescent="0.35">
      <c r="A21062" s="69">
        <f t="shared" si="665"/>
        <v>45992</v>
      </c>
      <c r="B21062" t="s">
        <v>940</v>
      </c>
      <c r="C21062" t="s">
        <v>266</v>
      </c>
      <c r="E21062" t="s">
        <v>304</v>
      </c>
      <c r="F21062" t="s">
        <v>305</v>
      </c>
      <c r="G21062" t="s">
        <v>27</v>
      </c>
      <c r="H21062">
        <v>3167</v>
      </c>
      <c r="I21062" s="68" t="str">
        <f>VLOOKUP(E21062,Refs!$P$2:$R$29,3,FALSE)</f>
        <v>Y61</v>
      </c>
      <c r="J21062" s="68" t="str">
        <f>VLOOKUP(E21062,Refs!$P$2:$S$29,4,FALSE)</f>
        <v>East of England</v>
      </c>
      <c r="K21062" s="28">
        <f t="shared" si="664"/>
        <v>3167</v>
      </c>
    </row>
    <row r="21063" spans="1:11" x14ac:dyDescent="0.35">
      <c r="A21063" s="69">
        <f t="shared" si="665"/>
        <v>45992</v>
      </c>
      <c r="B21063" t="s">
        <v>940</v>
      </c>
      <c r="C21063" t="s">
        <v>266</v>
      </c>
      <c r="E21063" t="s">
        <v>304</v>
      </c>
      <c r="F21063" t="s">
        <v>305</v>
      </c>
      <c r="G21063" t="s">
        <v>29</v>
      </c>
      <c r="H21063">
        <v>2425</v>
      </c>
      <c r="I21063" s="68" t="str">
        <f>VLOOKUP(E21063,Refs!$P$2:$R$29,3,FALSE)</f>
        <v>Y61</v>
      </c>
      <c r="J21063" s="68" t="str">
        <f>VLOOKUP(E21063,Refs!$P$2:$S$29,4,FALSE)</f>
        <v>East of England</v>
      </c>
      <c r="K21063" s="28">
        <f t="shared" si="664"/>
        <v>2425</v>
      </c>
    </row>
    <row r="21064" spans="1:11" x14ac:dyDescent="0.35">
      <c r="A21064" s="69">
        <f t="shared" si="665"/>
        <v>45992</v>
      </c>
      <c r="B21064" t="s">
        <v>940</v>
      </c>
      <c r="C21064" t="s">
        <v>266</v>
      </c>
      <c r="E21064" t="s">
        <v>304</v>
      </c>
      <c r="F21064" t="s">
        <v>305</v>
      </c>
      <c r="G21064" t="s">
        <v>90</v>
      </c>
      <c r="H21064">
        <v>307</v>
      </c>
      <c r="I21064" s="68" t="str">
        <f>VLOOKUP(E21064,Refs!$P$2:$R$29,3,FALSE)</f>
        <v>Y61</v>
      </c>
      <c r="J21064" s="68" t="str">
        <f>VLOOKUP(E21064,Refs!$P$2:$S$29,4,FALSE)</f>
        <v>East of England</v>
      </c>
      <c r="K21064" s="28">
        <f t="shared" si="664"/>
        <v>307</v>
      </c>
    </row>
    <row r="21065" spans="1:11" x14ac:dyDescent="0.35">
      <c r="A21065" s="69">
        <f t="shared" si="665"/>
        <v>45992</v>
      </c>
      <c r="B21065" t="s">
        <v>940</v>
      </c>
      <c r="C21065" t="s">
        <v>266</v>
      </c>
      <c r="E21065" t="s">
        <v>304</v>
      </c>
      <c r="F21065" t="s">
        <v>305</v>
      </c>
      <c r="G21065" t="s">
        <v>91</v>
      </c>
      <c r="H21065">
        <v>2</v>
      </c>
      <c r="I21065" s="68" t="str">
        <f>VLOOKUP(E21065,Refs!$P$2:$R$29,3,FALSE)</f>
        <v>Y61</v>
      </c>
      <c r="J21065" s="68" t="str">
        <f>VLOOKUP(E21065,Refs!$P$2:$S$29,4,FALSE)</f>
        <v>East of England</v>
      </c>
      <c r="K21065" s="28">
        <f t="shared" si="664"/>
        <v>2</v>
      </c>
    </row>
    <row r="21066" spans="1:11" x14ac:dyDescent="0.35">
      <c r="A21066" s="69">
        <f t="shared" si="665"/>
        <v>45992</v>
      </c>
      <c r="B21066" t="s">
        <v>940</v>
      </c>
      <c r="C21066" t="s">
        <v>266</v>
      </c>
      <c r="E21066" t="s">
        <v>304</v>
      </c>
      <c r="F21066" t="s">
        <v>305</v>
      </c>
      <c r="G21066" t="s">
        <v>92</v>
      </c>
      <c r="H21066">
        <v>1205</v>
      </c>
      <c r="I21066" s="68" t="str">
        <f>VLOOKUP(E21066,Refs!$P$2:$R$29,3,FALSE)</f>
        <v>Y61</v>
      </c>
      <c r="J21066" s="68" t="str">
        <f>VLOOKUP(E21066,Refs!$P$2:$S$29,4,FALSE)</f>
        <v>East of England</v>
      </c>
      <c r="K21066" s="28">
        <f t="shared" si="664"/>
        <v>1205</v>
      </c>
    </row>
    <row r="21067" spans="1:11" x14ac:dyDescent="0.35">
      <c r="A21067" s="69">
        <f t="shared" si="665"/>
        <v>45992</v>
      </c>
      <c r="B21067" t="s">
        <v>940</v>
      </c>
      <c r="C21067" t="s">
        <v>266</v>
      </c>
      <c r="E21067" t="s">
        <v>304</v>
      </c>
      <c r="F21067" t="s">
        <v>305</v>
      </c>
      <c r="G21067" t="s">
        <v>93</v>
      </c>
      <c r="H21067">
        <v>90</v>
      </c>
      <c r="I21067" s="68" t="str">
        <f>VLOOKUP(E21067,Refs!$P$2:$R$29,3,FALSE)</f>
        <v>Y61</v>
      </c>
      <c r="J21067" s="68" t="str">
        <f>VLOOKUP(E21067,Refs!$P$2:$S$29,4,FALSE)</f>
        <v>East of England</v>
      </c>
      <c r="K21067" s="28">
        <f t="shared" si="664"/>
        <v>90</v>
      </c>
    </row>
    <row r="21068" spans="1:11" x14ac:dyDescent="0.35">
      <c r="A21068" s="69">
        <f t="shared" si="665"/>
        <v>45992</v>
      </c>
      <c r="B21068" t="s">
        <v>940</v>
      </c>
      <c r="C21068" t="s">
        <v>266</v>
      </c>
      <c r="E21068" t="s">
        <v>304</v>
      </c>
      <c r="F21068" t="s">
        <v>305</v>
      </c>
      <c r="G21068" t="s">
        <v>94</v>
      </c>
      <c r="H21068">
        <v>577</v>
      </c>
      <c r="I21068" s="68" t="str">
        <f>VLOOKUP(E21068,Refs!$P$2:$R$29,3,FALSE)</f>
        <v>Y61</v>
      </c>
      <c r="J21068" s="68" t="str">
        <f>VLOOKUP(E21068,Refs!$P$2:$S$29,4,FALSE)</f>
        <v>East of England</v>
      </c>
      <c r="K21068" s="28">
        <f t="shared" si="664"/>
        <v>577</v>
      </c>
    </row>
    <row r="21069" spans="1:11" x14ac:dyDescent="0.35">
      <c r="A21069" s="69">
        <f t="shared" si="665"/>
        <v>45992</v>
      </c>
      <c r="B21069" t="s">
        <v>940</v>
      </c>
      <c r="C21069" t="s">
        <v>266</v>
      </c>
      <c r="E21069" t="s">
        <v>304</v>
      </c>
      <c r="F21069" t="s">
        <v>305</v>
      </c>
      <c r="G21069" t="s">
        <v>95</v>
      </c>
      <c r="H21069">
        <v>73</v>
      </c>
      <c r="I21069" s="68" t="str">
        <f>VLOOKUP(E21069,Refs!$P$2:$R$29,3,FALSE)</f>
        <v>Y61</v>
      </c>
      <c r="J21069" s="68" t="str">
        <f>VLOOKUP(E21069,Refs!$P$2:$S$29,4,FALSE)</f>
        <v>East of England</v>
      </c>
      <c r="K21069" s="28">
        <f t="shared" si="664"/>
        <v>73</v>
      </c>
    </row>
    <row r="21070" spans="1:11" x14ac:dyDescent="0.35">
      <c r="A21070" s="69">
        <f t="shared" si="665"/>
        <v>45992</v>
      </c>
      <c r="B21070" t="s">
        <v>940</v>
      </c>
      <c r="C21070" t="s">
        <v>266</v>
      </c>
      <c r="E21070" t="s">
        <v>304</v>
      </c>
      <c r="F21070" t="s">
        <v>305</v>
      </c>
      <c r="G21070" t="s">
        <v>96</v>
      </c>
      <c r="H21070">
        <v>3248</v>
      </c>
      <c r="I21070" s="68" t="str">
        <f>VLOOKUP(E21070,Refs!$P$2:$R$29,3,FALSE)</f>
        <v>Y61</v>
      </c>
      <c r="J21070" s="68" t="str">
        <f>VLOOKUP(E21070,Refs!$P$2:$S$29,4,FALSE)</f>
        <v>East of England</v>
      </c>
      <c r="K21070" s="28">
        <f t="shared" si="664"/>
        <v>3248</v>
      </c>
    </row>
    <row r="21071" spans="1:11" x14ac:dyDescent="0.35">
      <c r="A21071" s="69">
        <f t="shared" si="665"/>
        <v>45992</v>
      </c>
      <c r="B21071" t="s">
        <v>940</v>
      </c>
      <c r="C21071" t="s">
        <v>266</v>
      </c>
      <c r="E21071" t="s">
        <v>304</v>
      </c>
      <c r="F21071" t="s">
        <v>305</v>
      </c>
      <c r="G21071" t="s">
        <v>31</v>
      </c>
      <c r="H21071">
        <v>2506</v>
      </c>
      <c r="I21071" s="68" t="str">
        <f>VLOOKUP(E21071,Refs!$P$2:$R$29,3,FALSE)</f>
        <v>Y61</v>
      </c>
      <c r="J21071" s="68" t="str">
        <f>VLOOKUP(E21071,Refs!$P$2:$S$29,4,FALSE)</f>
        <v>East of England</v>
      </c>
      <c r="K21071" s="28">
        <f t="shared" si="664"/>
        <v>2506</v>
      </c>
    </row>
    <row r="21072" spans="1:11" x14ac:dyDescent="0.35">
      <c r="A21072" s="69">
        <f t="shared" si="665"/>
        <v>45992</v>
      </c>
      <c r="B21072" t="s">
        <v>940</v>
      </c>
      <c r="C21072" t="s">
        <v>266</v>
      </c>
      <c r="E21072" t="s">
        <v>304</v>
      </c>
      <c r="F21072" t="s">
        <v>305</v>
      </c>
      <c r="G21072" t="s">
        <v>97</v>
      </c>
      <c r="H21072">
        <v>2576</v>
      </c>
      <c r="I21072" s="68" t="str">
        <f>VLOOKUP(E21072,Refs!$P$2:$R$29,3,FALSE)</f>
        <v>Y61</v>
      </c>
      <c r="J21072" s="68" t="str">
        <f>VLOOKUP(E21072,Refs!$P$2:$S$29,4,FALSE)</f>
        <v>East of England</v>
      </c>
      <c r="K21072" s="28">
        <f t="shared" si="664"/>
        <v>2576</v>
      </c>
    </row>
    <row r="21073" spans="1:11" x14ac:dyDescent="0.35">
      <c r="A21073" s="69">
        <f t="shared" si="665"/>
        <v>45992</v>
      </c>
      <c r="B21073" t="s">
        <v>940</v>
      </c>
      <c r="C21073" t="s">
        <v>266</v>
      </c>
      <c r="E21073" t="s">
        <v>304</v>
      </c>
      <c r="F21073" t="s">
        <v>305</v>
      </c>
      <c r="G21073" t="s">
        <v>98</v>
      </c>
      <c r="H21073">
        <v>2764</v>
      </c>
      <c r="I21073" s="68" t="str">
        <f>VLOOKUP(E21073,Refs!$P$2:$R$29,3,FALSE)</f>
        <v>Y61</v>
      </c>
      <c r="J21073" s="68" t="str">
        <f>VLOOKUP(E21073,Refs!$P$2:$S$29,4,FALSE)</f>
        <v>East of England</v>
      </c>
      <c r="K21073" s="28">
        <f t="shared" si="664"/>
        <v>2764</v>
      </c>
    </row>
    <row r="21074" spans="1:11" x14ac:dyDescent="0.35">
      <c r="A21074" s="69">
        <f t="shared" si="665"/>
        <v>45992</v>
      </c>
      <c r="B21074" t="s">
        <v>940</v>
      </c>
      <c r="C21074" t="s">
        <v>266</v>
      </c>
      <c r="E21074" t="s">
        <v>304</v>
      </c>
      <c r="F21074" t="s">
        <v>305</v>
      </c>
      <c r="G21074" t="s">
        <v>99</v>
      </c>
      <c r="H21074">
        <v>1777</v>
      </c>
      <c r="I21074" s="68" t="str">
        <f>VLOOKUP(E21074,Refs!$P$2:$R$29,3,FALSE)</f>
        <v>Y61</v>
      </c>
      <c r="J21074" s="68" t="str">
        <f>VLOOKUP(E21074,Refs!$P$2:$S$29,4,FALSE)</f>
        <v>East of England</v>
      </c>
      <c r="K21074" s="28">
        <f t="shared" si="664"/>
        <v>1777</v>
      </c>
    </row>
    <row r="21075" spans="1:11" x14ac:dyDescent="0.35">
      <c r="A21075" s="69">
        <f t="shared" si="665"/>
        <v>45992</v>
      </c>
      <c r="B21075" t="s">
        <v>940</v>
      </c>
      <c r="C21075" t="s">
        <v>266</v>
      </c>
      <c r="E21075" t="s">
        <v>304</v>
      </c>
      <c r="F21075" t="s">
        <v>305</v>
      </c>
      <c r="G21075" t="s">
        <v>100</v>
      </c>
      <c r="H21075">
        <v>475</v>
      </c>
      <c r="I21075" s="68" t="str">
        <f>VLOOKUP(E21075,Refs!$P$2:$R$29,3,FALSE)</f>
        <v>Y61</v>
      </c>
      <c r="J21075" s="68" t="str">
        <f>VLOOKUP(E21075,Refs!$P$2:$S$29,4,FALSE)</f>
        <v>East of England</v>
      </c>
      <c r="K21075" s="28">
        <f t="shared" si="664"/>
        <v>475</v>
      </c>
    </row>
    <row r="21076" spans="1:11" x14ac:dyDescent="0.35">
      <c r="A21076" s="69">
        <f t="shared" si="665"/>
        <v>45992</v>
      </c>
      <c r="B21076" t="s">
        <v>940</v>
      </c>
      <c r="C21076" t="s">
        <v>266</v>
      </c>
      <c r="E21076" t="s">
        <v>304</v>
      </c>
      <c r="F21076" t="s">
        <v>305</v>
      </c>
      <c r="G21076" t="s">
        <v>101</v>
      </c>
      <c r="H21076">
        <v>255</v>
      </c>
      <c r="I21076" s="68" t="str">
        <f>VLOOKUP(E21076,Refs!$P$2:$R$29,3,FALSE)</f>
        <v>Y61</v>
      </c>
      <c r="J21076" s="68" t="str">
        <f>VLOOKUP(E21076,Refs!$P$2:$S$29,4,FALSE)</f>
        <v>East of England</v>
      </c>
      <c r="K21076" s="28">
        <f t="shared" si="664"/>
        <v>255</v>
      </c>
    </row>
    <row r="21077" spans="1:11" x14ac:dyDescent="0.35">
      <c r="A21077" s="69">
        <f t="shared" si="665"/>
        <v>45992</v>
      </c>
      <c r="B21077" t="s">
        <v>940</v>
      </c>
      <c r="C21077" t="s">
        <v>266</v>
      </c>
      <c r="E21077" t="s">
        <v>304</v>
      </c>
      <c r="F21077" t="s">
        <v>305</v>
      </c>
      <c r="G21077" t="s">
        <v>102</v>
      </c>
      <c r="H21077">
        <v>96</v>
      </c>
      <c r="I21077" s="68" t="str">
        <f>VLOOKUP(E21077,Refs!$P$2:$R$29,3,FALSE)</f>
        <v>Y61</v>
      </c>
      <c r="J21077" s="68" t="str">
        <f>VLOOKUP(E21077,Refs!$P$2:$S$29,4,FALSE)</f>
        <v>East of England</v>
      </c>
      <c r="K21077" s="28">
        <f t="shared" si="664"/>
        <v>96</v>
      </c>
    </row>
    <row r="21078" spans="1:11" x14ac:dyDescent="0.35">
      <c r="A21078" s="69">
        <f t="shared" si="665"/>
        <v>45992</v>
      </c>
      <c r="B21078" t="s">
        <v>940</v>
      </c>
      <c r="C21078" t="s">
        <v>266</v>
      </c>
      <c r="E21078" t="s">
        <v>304</v>
      </c>
      <c r="F21078" t="s">
        <v>305</v>
      </c>
      <c r="G21078" t="s">
        <v>103</v>
      </c>
      <c r="H21078">
        <v>1585</v>
      </c>
      <c r="I21078" s="68" t="str">
        <f>VLOOKUP(E21078,Refs!$P$2:$R$29,3,FALSE)</f>
        <v>Y61</v>
      </c>
      <c r="J21078" s="68" t="str">
        <f>VLOOKUP(E21078,Refs!$P$2:$S$29,4,FALSE)</f>
        <v>East of England</v>
      </c>
      <c r="K21078" s="28">
        <f t="shared" si="664"/>
        <v>1585</v>
      </c>
    </row>
    <row r="21079" spans="1:11" x14ac:dyDescent="0.35">
      <c r="A21079" s="69">
        <f t="shared" si="665"/>
        <v>45992</v>
      </c>
      <c r="B21079" t="s">
        <v>940</v>
      </c>
      <c r="C21079" t="s">
        <v>266</v>
      </c>
      <c r="E21079" t="s">
        <v>304</v>
      </c>
      <c r="F21079" t="s">
        <v>305</v>
      </c>
      <c r="G21079" t="s">
        <v>104</v>
      </c>
      <c r="H21079">
        <v>12735132</v>
      </c>
      <c r="I21079" s="68" t="str">
        <f>VLOOKUP(E21079,Refs!$P$2:$R$29,3,FALSE)</f>
        <v>Y61</v>
      </c>
      <c r="J21079" s="68" t="str">
        <f>VLOOKUP(E21079,Refs!$P$2:$S$29,4,FALSE)</f>
        <v>East of England</v>
      </c>
      <c r="K21079" s="28">
        <f t="shared" si="664"/>
        <v>12735132</v>
      </c>
    </row>
    <row r="21080" spans="1:11" x14ac:dyDescent="0.35">
      <c r="A21080" s="69">
        <f t="shared" si="665"/>
        <v>45992</v>
      </c>
      <c r="B21080" t="s">
        <v>940</v>
      </c>
      <c r="C21080" t="s">
        <v>266</v>
      </c>
      <c r="E21080" t="s">
        <v>304</v>
      </c>
      <c r="F21080" t="s">
        <v>305</v>
      </c>
      <c r="G21080" t="s">
        <v>105</v>
      </c>
      <c r="H21080">
        <v>1869</v>
      </c>
      <c r="I21080" s="68" t="str">
        <f>VLOOKUP(E21080,Refs!$P$2:$R$29,3,FALSE)</f>
        <v>Y61</v>
      </c>
      <c r="J21080" s="68" t="str">
        <f>VLOOKUP(E21080,Refs!$P$2:$S$29,4,FALSE)</f>
        <v>East of England</v>
      </c>
      <c r="K21080" s="28">
        <f t="shared" si="664"/>
        <v>1869</v>
      </c>
    </row>
    <row r="21081" spans="1:11" x14ac:dyDescent="0.35">
      <c r="A21081" s="69">
        <f t="shared" si="665"/>
        <v>45992</v>
      </c>
      <c r="B21081" t="s">
        <v>940</v>
      </c>
      <c r="C21081" t="s">
        <v>266</v>
      </c>
      <c r="E21081" t="s">
        <v>304</v>
      </c>
      <c r="F21081" t="s">
        <v>305</v>
      </c>
      <c r="G21081" t="s">
        <v>106</v>
      </c>
      <c r="H21081">
        <v>1318</v>
      </c>
      <c r="I21081" s="68" t="str">
        <f>VLOOKUP(E21081,Refs!$P$2:$R$29,3,FALSE)</f>
        <v>Y61</v>
      </c>
      <c r="J21081" s="68" t="str">
        <f>VLOOKUP(E21081,Refs!$P$2:$S$29,4,FALSE)</f>
        <v>East of England</v>
      </c>
      <c r="K21081" s="28">
        <f t="shared" si="664"/>
        <v>1318</v>
      </c>
    </row>
    <row r="21082" spans="1:11" x14ac:dyDescent="0.35">
      <c r="A21082" s="69">
        <f t="shared" si="665"/>
        <v>45992</v>
      </c>
      <c r="B21082" t="s">
        <v>940</v>
      </c>
      <c r="C21082" t="s">
        <v>266</v>
      </c>
      <c r="E21082" t="s">
        <v>304</v>
      </c>
      <c r="F21082" t="s">
        <v>305</v>
      </c>
      <c r="G21082" t="s">
        <v>107</v>
      </c>
      <c r="H21082">
        <v>83</v>
      </c>
      <c r="I21082" s="68" t="str">
        <f>VLOOKUP(E21082,Refs!$P$2:$R$29,3,FALSE)</f>
        <v>Y61</v>
      </c>
      <c r="J21082" s="68" t="str">
        <f>VLOOKUP(E21082,Refs!$P$2:$S$29,4,FALSE)</f>
        <v>East of England</v>
      </c>
      <c r="K21082" s="28">
        <f t="shared" si="664"/>
        <v>83</v>
      </c>
    </row>
    <row r="21083" spans="1:11" x14ac:dyDescent="0.35">
      <c r="A21083" s="69">
        <f t="shared" si="665"/>
        <v>45992</v>
      </c>
      <c r="B21083" t="s">
        <v>940</v>
      </c>
      <c r="C21083" t="s">
        <v>266</v>
      </c>
      <c r="E21083" t="s">
        <v>304</v>
      </c>
      <c r="F21083" t="s">
        <v>305</v>
      </c>
      <c r="G21083" t="s">
        <v>108</v>
      </c>
      <c r="H21083">
        <v>882</v>
      </c>
      <c r="I21083" s="68" t="str">
        <f>VLOOKUP(E21083,Refs!$P$2:$R$29,3,FALSE)</f>
        <v>Y61</v>
      </c>
      <c r="J21083" s="68" t="str">
        <f>VLOOKUP(E21083,Refs!$P$2:$S$29,4,FALSE)</f>
        <v>East of England</v>
      </c>
      <c r="K21083" s="28">
        <f t="shared" si="664"/>
        <v>882</v>
      </c>
    </row>
    <row r="21084" spans="1:11" x14ac:dyDescent="0.35">
      <c r="A21084" s="69">
        <f t="shared" si="665"/>
        <v>45992</v>
      </c>
      <c r="B21084" t="s">
        <v>940</v>
      </c>
      <c r="C21084" t="s">
        <v>266</v>
      </c>
      <c r="E21084" t="s">
        <v>304</v>
      </c>
      <c r="F21084" t="s">
        <v>305</v>
      </c>
      <c r="G21084" t="s">
        <v>109</v>
      </c>
      <c r="H21084">
        <v>11433394</v>
      </c>
      <c r="I21084" s="68" t="str">
        <f>VLOOKUP(E21084,Refs!$P$2:$R$29,3,FALSE)</f>
        <v>Y61</v>
      </c>
      <c r="J21084" s="68" t="str">
        <f>VLOOKUP(E21084,Refs!$P$2:$S$29,4,FALSE)</f>
        <v>East of England</v>
      </c>
      <c r="K21084" s="28">
        <f t="shared" si="664"/>
        <v>11433394</v>
      </c>
    </row>
    <row r="21085" spans="1:11" x14ac:dyDescent="0.35">
      <c r="A21085" s="69">
        <f t="shared" si="665"/>
        <v>45992</v>
      </c>
      <c r="B21085" t="s">
        <v>940</v>
      </c>
      <c r="C21085" t="s">
        <v>266</v>
      </c>
      <c r="E21085" t="s">
        <v>304</v>
      </c>
      <c r="F21085" t="s">
        <v>305</v>
      </c>
      <c r="G21085" t="s">
        <v>110</v>
      </c>
      <c r="H21085">
        <v>803</v>
      </c>
      <c r="I21085" s="68" t="str">
        <f>VLOOKUP(E21085,Refs!$P$2:$R$29,3,FALSE)</f>
        <v>Y61</v>
      </c>
      <c r="J21085" s="68" t="str">
        <f>VLOOKUP(E21085,Refs!$P$2:$S$29,4,FALSE)</f>
        <v>East of England</v>
      </c>
      <c r="K21085" s="28">
        <f t="shared" si="664"/>
        <v>803</v>
      </c>
    </row>
    <row r="21086" spans="1:11" x14ac:dyDescent="0.35">
      <c r="A21086" s="69">
        <f t="shared" si="665"/>
        <v>45992</v>
      </c>
      <c r="B21086" t="s">
        <v>940</v>
      </c>
      <c r="C21086" t="s">
        <v>266</v>
      </c>
      <c r="E21086" t="s">
        <v>304</v>
      </c>
      <c r="F21086" t="s">
        <v>305</v>
      </c>
      <c r="G21086" t="s">
        <v>808</v>
      </c>
      <c r="H21086">
        <v>7876</v>
      </c>
      <c r="I21086" s="68" t="str">
        <f>VLOOKUP(E21086,Refs!$P$2:$R$29,3,FALSE)</f>
        <v>Y61</v>
      </c>
      <c r="J21086" s="68" t="str">
        <f>VLOOKUP(E21086,Refs!$P$2:$S$29,4,FALSE)</f>
        <v>East of England</v>
      </c>
      <c r="K21086" s="28">
        <f t="shared" si="664"/>
        <v>7876</v>
      </c>
    </row>
    <row r="21087" spans="1:11" x14ac:dyDescent="0.35">
      <c r="A21087" s="69">
        <f t="shared" si="665"/>
        <v>45992</v>
      </c>
      <c r="B21087" t="s">
        <v>940</v>
      </c>
      <c r="C21087" t="s">
        <v>266</v>
      </c>
      <c r="E21087" t="s">
        <v>304</v>
      </c>
      <c r="F21087" t="s">
        <v>305</v>
      </c>
      <c r="G21087" t="s">
        <v>809</v>
      </c>
      <c r="H21087">
        <v>1077</v>
      </c>
      <c r="I21087" s="68" t="str">
        <f>VLOOKUP(E21087,Refs!$P$2:$R$29,3,FALSE)</f>
        <v>Y61</v>
      </c>
      <c r="J21087" s="68" t="str">
        <f>VLOOKUP(E21087,Refs!$P$2:$S$29,4,FALSE)</f>
        <v>East of England</v>
      </c>
      <c r="K21087" s="28">
        <f t="shared" si="664"/>
        <v>1077</v>
      </c>
    </row>
    <row r="21088" spans="1:11" x14ac:dyDescent="0.35">
      <c r="A21088" s="69">
        <f t="shared" si="665"/>
        <v>45992</v>
      </c>
      <c r="B21088" t="s">
        <v>940</v>
      </c>
      <c r="C21088" t="s">
        <v>266</v>
      </c>
      <c r="E21088" t="s">
        <v>304</v>
      </c>
      <c r="F21088" t="s">
        <v>305</v>
      </c>
      <c r="G21088" t="s">
        <v>111</v>
      </c>
      <c r="H21088">
        <v>16722</v>
      </c>
      <c r="I21088" s="68" t="str">
        <f>VLOOKUP(E21088,Refs!$P$2:$R$29,3,FALSE)</f>
        <v>Y61</v>
      </c>
      <c r="J21088" s="68" t="str">
        <f>VLOOKUP(E21088,Refs!$P$2:$S$29,4,FALSE)</f>
        <v>East of England</v>
      </c>
      <c r="K21088" s="28">
        <f t="shared" si="664"/>
        <v>16722</v>
      </c>
    </row>
    <row r="21089" spans="1:11" x14ac:dyDescent="0.35">
      <c r="A21089" s="69">
        <f t="shared" si="665"/>
        <v>45992</v>
      </c>
      <c r="B21089" t="s">
        <v>940</v>
      </c>
      <c r="C21089" t="s">
        <v>266</v>
      </c>
      <c r="E21089" t="s">
        <v>304</v>
      </c>
      <c r="F21089" t="s">
        <v>305</v>
      </c>
      <c r="G21089" t="s">
        <v>112</v>
      </c>
      <c r="H21089">
        <v>0</v>
      </c>
      <c r="I21089" s="68" t="str">
        <f>VLOOKUP(E21089,Refs!$P$2:$R$29,3,FALSE)</f>
        <v>Y61</v>
      </c>
      <c r="J21089" s="68" t="str">
        <f>VLOOKUP(E21089,Refs!$P$2:$S$29,4,FALSE)</f>
        <v>East of England</v>
      </c>
      <c r="K21089" s="28" t="str">
        <f t="shared" si="664"/>
        <v/>
      </c>
    </row>
    <row r="21090" spans="1:11" x14ac:dyDescent="0.35">
      <c r="A21090" s="69">
        <f t="shared" si="665"/>
        <v>45992</v>
      </c>
      <c r="B21090" t="s">
        <v>940</v>
      </c>
      <c r="C21090" t="s">
        <v>266</v>
      </c>
      <c r="E21090" t="s">
        <v>304</v>
      </c>
      <c r="F21090" t="s">
        <v>305</v>
      </c>
      <c r="G21090" t="s">
        <v>113</v>
      </c>
      <c r="H21090">
        <v>11160</v>
      </c>
      <c r="I21090" s="68" t="str">
        <f>VLOOKUP(E21090,Refs!$P$2:$R$29,3,FALSE)</f>
        <v>Y61</v>
      </c>
      <c r="J21090" s="68" t="str">
        <f>VLOOKUP(E21090,Refs!$P$2:$S$29,4,FALSE)</f>
        <v>East of England</v>
      </c>
      <c r="K21090" s="28">
        <f t="shared" ref="K21090:K21153" si="666">IF(OR(H21090="NULL",H21090=0,H21090=""),"",H21090)</f>
        <v>11160</v>
      </c>
    </row>
    <row r="21091" spans="1:11" x14ac:dyDescent="0.35">
      <c r="A21091" s="69">
        <f t="shared" si="665"/>
        <v>45992</v>
      </c>
      <c r="B21091" t="s">
        <v>940</v>
      </c>
      <c r="C21091" t="s">
        <v>266</v>
      </c>
      <c r="E21091" t="s">
        <v>304</v>
      </c>
      <c r="F21091" t="s">
        <v>305</v>
      </c>
      <c r="G21091" t="s">
        <v>114</v>
      </c>
      <c r="H21091">
        <v>6205</v>
      </c>
      <c r="I21091" s="68" t="str">
        <f>VLOOKUP(E21091,Refs!$P$2:$R$29,3,FALSE)</f>
        <v>Y61</v>
      </c>
      <c r="J21091" s="68" t="str">
        <f>VLOOKUP(E21091,Refs!$P$2:$S$29,4,FALSE)</f>
        <v>East of England</v>
      </c>
      <c r="K21091" s="28">
        <f t="shared" si="666"/>
        <v>6205</v>
      </c>
    </row>
    <row r="21092" spans="1:11" x14ac:dyDescent="0.35">
      <c r="A21092" s="69">
        <f t="shared" si="665"/>
        <v>45992</v>
      </c>
      <c r="B21092" t="s">
        <v>940</v>
      </c>
      <c r="C21092" t="s">
        <v>266</v>
      </c>
      <c r="E21092" t="s">
        <v>304</v>
      </c>
      <c r="F21092" t="s">
        <v>305</v>
      </c>
      <c r="G21092" t="s">
        <v>115</v>
      </c>
      <c r="H21092">
        <v>3518</v>
      </c>
      <c r="I21092" s="68" t="str">
        <f>VLOOKUP(E21092,Refs!$P$2:$R$29,3,FALSE)</f>
        <v>Y61</v>
      </c>
      <c r="J21092" s="68" t="str">
        <f>VLOOKUP(E21092,Refs!$P$2:$S$29,4,FALSE)</f>
        <v>East of England</v>
      </c>
      <c r="K21092" s="28">
        <f t="shared" si="666"/>
        <v>3518</v>
      </c>
    </row>
    <row r="21093" spans="1:11" x14ac:dyDescent="0.35">
      <c r="A21093" s="69">
        <f t="shared" si="665"/>
        <v>45992</v>
      </c>
      <c r="B21093" t="s">
        <v>940</v>
      </c>
      <c r="C21093" t="s">
        <v>266</v>
      </c>
      <c r="E21093" t="s">
        <v>304</v>
      </c>
      <c r="F21093" t="s">
        <v>305</v>
      </c>
      <c r="G21093" t="s">
        <v>116</v>
      </c>
      <c r="H21093">
        <v>1974</v>
      </c>
      <c r="I21093" s="68" t="str">
        <f>VLOOKUP(E21093,Refs!$P$2:$R$29,3,FALSE)</f>
        <v>Y61</v>
      </c>
      <c r="J21093" s="68" t="str">
        <f>VLOOKUP(E21093,Refs!$P$2:$S$29,4,FALSE)</f>
        <v>East of England</v>
      </c>
      <c r="K21093" s="28">
        <f t="shared" si="666"/>
        <v>1974</v>
      </c>
    </row>
    <row r="21094" spans="1:11" x14ac:dyDescent="0.35">
      <c r="A21094" s="69">
        <f t="shared" si="665"/>
        <v>45992</v>
      </c>
      <c r="B21094" t="s">
        <v>940</v>
      </c>
      <c r="C21094" t="s">
        <v>266</v>
      </c>
      <c r="E21094" t="s">
        <v>304</v>
      </c>
      <c r="F21094" t="s">
        <v>305</v>
      </c>
      <c r="G21094" t="s">
        <v>117</v>
      </c>
      <c r="H21094">
        <v>2340</v>
      </c>
      <c r="I21094" s="68" t="str">
        <f>VLOOKUP(E21094,Refs!$P$2:$R$29,3,FALSE)</f>
        <v>Y61</v>
      </c>
      <c r="J21094" s="68" t="str">
        <f>VLOOKUP(E21094,Refs!$P$2:$S$29,4,FALSE)</f>
        <v>East of England</v>
      </c>
      <c r="K21094" s="28">
        <f t="shared" si="666"/>
        <v>2340</v>
      </c>
    </row>
    <row r="21095" spans="1:11" x14ac:dyDescent="0.35">
      <c r="A21095" s="69">
        <f t="shared" si="665"/>
        <v>45992</v>
      </c>
      <c r="B21095" t="s">
        <v>940</v>
      </c>
      <c r="C21095" t="s">
        <v>266</v>
      </c>
      <c r="E21095" t="s">
        <v>304</v>
      </c>
      <c r="F21095" t="s">
        <v>305</v>
      </c>
      <c r="G21095" t="s">
        <v>118</v>
      </c>
      <c r="H21095">
        <v>2171</v>
      </c>
      <c r="I21095" s="68" t="str">
        <f>VLOOKUP(E21095,Refs!$P$2:$R$29,3,FALSE)</f>
        <v>Y61</v>
      </c>
      <c r="J21095" s="68" t="str">
        <f>VLOOKUP(E21095,Refs!$P$2:$S$29,4,FALSE)</f>
        <v>East of England</v>
      </c>
      <c r="K21095" s="28">
        <f t="shared" si="666"/>
        <v>2171</v>
      </c>
    </row>
    <row r="21096" spans="1:11" x14ac:dyDescent="0.35">
      <c r="A21096" s="69">
        <f t="shared" si="665"/>
        <v>45992</v>
      </c>
      <c r="B21096" t="s">
        <v>940</v>
      </c>
      <c r="C21096" t="s">
        <v>266</v>
      </c>
      <c r="E21096" t="s">
        <v>304</v>
      </c>
      <c r="F21096" t="s">
        <v>305</v>
      </c>
      <c r="G21096" t="s">
        <v>119</v>
      </c>
      <c r="H21096">
        <v>2557</v>
      </c>
      <c r="I21096" s="68" t="str">
        <f>VLOOKUP(E21096,Refs!$P$2:$R$29,3,FALSE)</f>
        <v>Y61</v>
      </c>
      <c r="J21096" s="68" t="str">
        <f>VLOOKUP(E21096,Refs!$P$2:$S$29,4,FALSE)</f>
        <v>East of England</v>
      </c>
      <c r="K21096" s="28">
        <f t="shared" si="666"/>
        <v>2557</v>
      </c>
    </row>
    <row r="21097" spans="1:11" x14ac:dyDescent="0.35">
      <c r="A21097" s="69">
        <f t="shared" si="665"/>
        <v>45992</v>
      </c>
      <c r="B21097" t="s">
        <v>940</v>
      </c>
      <c r="C21097" t="s">
        <v>266</v>
      </c>
      <c r="E21097" t="s">
        <v>304</v>
      </c>
      <c r="F21097" t="s">
        <v>305</v>
      </c>
      <c r="G21097" t="s">
        <v>120</v>
      </c>
      <c r="H21097">
        <v>1466</v>
      </c>
      <c r="I21097" s="68" t="str">
        <f>VLOOKUP(E21097,Refs!$P$2:$R$29,3,FALSE)</f>
        <v>Y61</v>
      </c>
      <c r="J21097" s="68" t="str">
        <f>VLOOKUP(E21097,Refs!$P$2:$S$29,4,FALSE)</f>
        <v>East of England</v>
      </c>
      <c r="K21097" s="28">
        <f t="shared" si="666"/>
        <v>1466</v>
      </c>
    </row>
    <row r="21098" spans="1:11" x14ac:dyDescent="0.35">
      <c r="A21098" s="69">
        <f t="shared" si="665"/>
        <v>45992</v>
      </c>
      <c r="B21098" t="s">
        <v>940</v>
      </c>
      <c r="C21098" t="s">
        <v>266</v>
      </c>
      <c r="E21098" t="s">
        <v>304</v>
      </c>
      <c r="F21098" t="s">
        <v>305</v>
      </c>
      <c r="G21098" t="s">
        <v>121</v>
      </c>
      <c r="H21098">
        <v>1602</v>
      </c>
      <c r="I21098" s="68" t="str">
        <f>VLOOKUP(E21098,Refs!$P$2:$R$29,3,FALSE)</f>
        <v>Y61</v>
      </c>
      <c r="J21098" s="68" t="str">
        <f>VLOOKUP(E21098,Refs!$P$2:$S$29,4,FALSE)</f>
        <v>East of England</v>
      </c>
      <c r="K21098" s="28">
        <f t="shared" si="666"/>
        <v>1602</v>
      </c>
    </row>
    <row r="21099" spans="1:11" x14ac:dyDescent="0.35">
      <c r="A21099" s="69">
        <f t="shared" si="665"/>
        <v>45992</v>
      </c>
      <c r="B21099" t="s">
        <v>940</v>
      </c>
      <c r="C21099" t="s">
        <v>266</v>
      </c>
      <c r="E21099" t="s">
        <v>304</v>
      </c>
      <c r="F21099" t="s">
        <v>305</v>
      </c>
      <c r="G21099" t="s">
        <v>122</v>
      </c>
      <c r="H21099">
        <v>12</v>
      </c>
      <c r="I21099" s="68" t="str">
        <f>VLOOKUP(E21099,Refs!$P$2:$R$29,3,FALSE)</f>
        <v>Y61</v>
      </c>
      <c r="J21099" s="68" t="str">
        <f>VLOOKUP(E21099,Refs!$P$2:$S$29,4,FALSE)</f>
        <v>East of England</v>
      </c>
      <c r="K21099" s="28">
        <f t="shared" si="666"/>
        <v>12</v>
      </c>
    </row>
    <row r="21100" spans="1:11" x14ac:dyDescent="0.35">
      <c r="A21100" s="69">
        <f t="shared" si="665"/>
        <v>45992</v>
      </c>
      <c r="B21100" t="s">
        <v>940</v>
      </c>
      <c r="C21100" t="s">
        <v>266</v>
      </c>
      <c r="E21100" t="s">
        <v>304</v>
      </c>
      <c r="F21100" t="s">
        <v>305</v>
      </c>
      <c r="G21100" t="s">
        <v>123</v>
      </c>
      <c r="H21100">
        <v>4</v>
      </c>
      <c r="I21100" s="68" t="str">
        <f>VLOOKUP(E21100,Refs!$P$2:$R$29,3,FALSE)</f>
        <v>Y61</v>
      </c>
      <c r="J21100" s="68" t="str">
        <f>VLOOKUP(E21100,Refs!$P$2:$S$29,4,FALSE)</f>
        <v>East of England</v>
      </c>
      <c r="K21100" s="28">
        <f t="shared" si="666"/>
        <v>4</v>
      </c>
    </row>
    <row r="21101" spans="1:11" x14ac:dyDescent="0.35">
      <c r="A21101" s="69">
        <f t="shared" si="665"/>
        <v>45992</v>
      </c>
      <c r="B21101" t="s">
        <v>940</v>
      </c>
      <c r="C21101" t="s">
        <v>266</v>
      </c>
      <c r="E21101" t="s">
        <v>304</v>
      </c>
      <c r="F21101" t="s">
        <v>305</v>
      </c>
      <c r="G21101" t="s">
        <v>124</v>
      </c>
      <c r="H21101">
        <v>0</v>
      </c>
      <c r="I21101" s="68" t="str">
        <f>VLOOKUP(E21101,Refs!$P$2:$R$29,3,FALSE)</f>
        <v>Y61</v>
      </c>
      <c r="J21101" s="68" t="str">
        <f>VLOOKUP(E21101,Refs!$P$2:$S$29,4,FALSE)</f>
        <v>East of England</v>
      </c>
      <c r="K21101" s="28" t="str">
        <f t="shared" si="666"/>
        <v/>
      </c>
    </row>
    <row r="21102" spans="1:11" x14ac:dyDescent="0.35">
      <c r="A21102" s="69">
        <f t="shared" si="665"/>
        <v>45992</v>
      </c>
      <c r="B21102" t="s">
        <v>940</v>
      </c>
      <c r="C21102" t="s">
        <v>266</v>
      </c>
      <c r="E21102" t="s">
        <v>304</v>
      </c>
      <c r="F21102" t="s">
        <v>305</v>
      </c>
      <c r="G21102" t="s">
        <v>125</v>
      </c>
      <c r="H21102">
        <v>0</v>
      </c>
      <c r="I21102" s="68" t="str">
        <f>VLOOKUP(E21102,Refs!$P$2:$R$29,3,FALSE)</f>
        <v>Y61</v>
      </c>
      <c r="J21102" s="68" t="str">
        <f>VLOOKUP(E21102,Refs!$P$2:$S$29,4,FALSE)</f>
        <v>East of England</v>
      </c>
      <c r="K21102" s="28" t="str">
        <f t="shared" si="666"/>
        <v/>
      </c>
    </row>
    <row r="21103" spans="1:11" x14ac:dyDescent="0.35">
      <c r="A21103" s="69">
        <f t="shared" si="665"/>
        <v>45992</v>
      </c>
      <c r="B21103" t="s">
        <v>940</v>
      </c>
      <c r="C21103" t="s">
        <v>266</v>
      </c>
      <c r="E21103" t="s">
        <v>304</v>
      </c>
      <c r="F21103" t="s">
        <v>305</v>
      </c>
      <c r="G21103" t="s">
        <v>126</v>
      </c>
      <c r="H21103">
        <v>27</v>
      </c>
      <c r="I21103" s="68" t="str">
        <f>VLOOKUP(E21103,Refs!$P$2:$R$29,3,FALSE)</f>
        <v>Y61</v>
      </c>
      <c r="J21103" s="68" t="str">
        <f>VLOOKUP(E21103,Refs!$P$2:$S$29,4,FALSE)</f>
        <v>East of England</v>
      </c>
      <c r="K21103" s="28">
        <f t="shared" si="666"/>
        <v>27</v>
      </c>
    </row>
    <row r="21104" spans="1:11" x14ac:dyDescent="0.35">
      <c r="A21104" s="69">
        <f t="shared" si="665"/>
        <v>45992</v>
      </c>
      <c r="B21104" t="s">
        <v>940</v>
      </c>
      <c r="C21104" t="s">
        <v>266</v>
      </c>
      <c r="E21104" t="s">
        <v>304</v>
      </c>
      <c r="F21104" t="s">
        <v>305</v>
      </c>
      <c r="G21104" t="s">
        <v>127</v>
      </c>
      <c r="H21104">
        <v>555</v>
      </c>
      <c r="I21104" s="68" t="str">
        <f>VLOOKUP(E21104,Refs!$P$2:$R$29,3,FALSE)</f>
        <v>Y61</v>
      </c>
      <c r="J21104" s="68" t="str">
        <f>VLOOKUP(E21104,Refs!$P$2:$S$29,4,FALSE)</f>
        <v>East of England</v>
      </c>
      <c r="K21104" s="28">
        <f t="shared" si="666"/>
        <v>555</v>
      </c>
    </row>
    <row r="21105" spans="1:11" x14ac:dyDescent="0.35">
      <c r="A21105" s="69">
        <f t="shared" si="665"/>
        <v>45992</v>
      </c>
      <c r="B21105" t="s">
        <v>940</v>
      </c>
      <c r="C21105" t="s">
        <v>266</v>
      </c>
      <c r="E21105" t="s">
        <v>304</v>
      </c>
      <c r="F21105" t="s">
        <v>305</v>
      </c>
      <c r="G21105" t="s">
        <v>128</v>
      </c>
      <c r="H21105">
        <v>13</v>
      </c>
      <c r="I21105" s="68" t="str">
        <f>VLOOKUP(E21105,Refs!$P$2:$R$29,3,FALSE)</f>
        <v>Y61</v>
      </c>
      <c r="J21105" s="68" t="str">
        <f>VLOOKUP(E21105,Refs!$P$2:$S$29,4,FALSE)</f>
        <v>East of England</v>
      </c>
      <c r="K21105" s="28">
        <f t="shared" si="666"/>
        <v>13</v>
      </c>
    </row>
    <row r="21106" spans="1:11" x14ac:dyDescent="0.35">
      <c r="A21106" s="69">
        <f t="shared" si="665"/>
        <v>45992</v>
      </c>
      <c r="B21106" t="s">
        <v>940</v>
      </c>
      <c r="C21106" t="s">
        <v>266</v>
      </c>
      <c r="E21106" t="s">
        <v>304</v>
      </c>
      <c r="F21106" t="s">
        <v>305</v>
      </c>
      <c r="G21106" t="s">
        <v>129</v>
      </c>
      <c r="H21106">
        <v>403</v>
      </c>
      <c r="I21106" s="68" t="str">
        <f>VLOOKUP(E21106,Refs!$P$2:$R$29,3,FALSE)</f>
        <v>Y61</v>
      </c>
      <c r="J21106" s="68" t="str">
        <f>VLOOKUP(E21106,Refs!$P$2:$S$29,4,FALSE)</f>
        <v>East of England</v>
      </c>
      <c r="K21106" s="28">
        <f t="shared" si="666"/>
        <v>403</v>
      </c>
    </row>
    <row r="21107" spans="1:11" x14ac:dyDescent="0.35">
      <c r="A21107" s="69">
        <f t="shared" si="665"/>
        <v>45992</v>
      </c>
      <c r="B21107" t="s">
        <v>940</v>
      </c>
      <c r="C21107" t="s">
        <v>266</v>
      </c>
      <c r="E21107" t="s">
        <v>304</v>
      </c>
      <c r="F21107" t="s">
        <v>305</v>
      </c>
      <c r="G21107" t="s">
        <v>130</v>
      </c>
      <c r="H21107">
        <v>376</v>
      </c>
      <c r="I21107" s="68" t="str">
        <f>VLOOKUP(E21107,Refs!$P$2:$R$29,3,FALSE)</f>
        <v>Y61</v>
      </c>
      <c r="J21107" s="68" t="str">
        <f>VLOOKUP(E21107,Refs!$P$2:$S$29,4,FALSE)</f>
        <v>East of England</v>
      </c>
      <c r="K21107" s="28">
        <f t="shared" si="666"/>
        <v>376</v>
      </c>
    </row>
    <row r="21108" spans="1:11" x14ac:dyDescent="0.35">
      <c r="A21108" s="69">
        <f t="shared" si="665"/>
        <v>45992</v>
      </c>
      <c r="B21108" t="s">
        <v>940</v>
      </c>
      <c r="C21108" t="s">
        <v>266</v>
      </c>
      <c r="E21108" t="s">
        <v>304</v>
      </c>
      <c r="F21108" t="s">
        <v>305</v>
      </c>
      <c r="G21108" t="s">
        <v>131</v>
      </c>
      <c r="H21108">
        <v>1543</v>
      </c>
      <c r="I21108" s="68" t="str">
        <f>VLOOKUP(E21108,Refs!$P$2:$R$29,3,FALSE)</f>
        <v>Y61</v>
      </c>
      <c r="J21108" s="68" t="str">
        <f>VLOOKUP(E21108,Refs!$P$2:$S$29,4,FALSE)</f>
        <v>East of England</v>
      </c>
      <c r="K21108" s="28">
        <f t="shared" si="666"/>
        <v>1543</v>
      </c>
    </row>
    <row r="21109" spans="1:11" x14ac:dyDescent="0.35">
      <c r="A21109" s="69">
        <f t="shared" si="665"/>
        <v>45992</v>
      </c>
      <c r="B21109" t="s">
        <v>940</v>
      </c>
      <c r="C21109" t="s">
        <v>266</v>
      </c>
      <c r="E21109" t="s">
        <v>304</v>
      </c>
      <c r="F21109" t="s">
        <v>305</v>
      </c>
      <c r="G21109" t="s">
        <v>132</v>
      </c>
      <c r="H21109">
        <v>1358</v>
      </c>
      <c r="I21109" s="68" t="str">
        <f>VLOOKUP(E21109,Refs!$P$2:$R$29,3,FALSE)</f>
        <v>Y61</v>
      </c>
      <c r="J21109" s="68" t="str">
        <f>VLOOKUP(E21109,Refs!$P$2:$S$29,4,FALSE)</f>
        <v>East of England</v>
      </c>
      <c r="K21109" s="28">
        <f t="shared" si="666"/>
        <v>1358</v>
      </c>
    </row>
    <row r="21110" spans="1:11" x14ac:dyDescent="0.35">
      <c r="A21110" s="69">
        <f t="shared" si="665"/>
        <v>45992</v>
      </c>
      <c r="B21110" t="s">
        <v>940</v>
      </c>
      <c r="C21110" t="s">
        <v>266</v>
      </c>
      <c r="E21110" t="s">
        <v>304</v>
      </c>
      <c r="F21110" t="s">
        <v>305</v>
      </c>
      <c r="G21110" t="s">
        <v>133</v>
      </c>
      <c r="H21110">
        <v>768</v>
      </c>
      <c r="I21110" s="68" t="str">
        <f>VLOOKUP(E21110,Refs!$P$2:$R$29,3,FALSE)</f>
        <v>Y61</v>
      </c>
      <c r="J21110" s="68" t="str">
        <f>VLOOKUP(E21110,Refs!$P$2:$S$29,4,FALSE)</f>
        <v>East of England</v>
      </c>
      <c r="K21110" s="28">
        <f t="shared" si="666"/>
        <v>768</v>
      </c>
    </row>
    <row r="21111" spans="1:11" x14ac:dyDescent="0.35">
      <c r="A21111" s="69">
        <f t="shared" si="665"/>
        <v>45992</v>
      </c>
      <c r="B21111" t="s">
        <v>940</v>
      </c>
      <c r="C21111" t="s">
        <v>266</v>
      </c>
      <c r="E21111" t="s">
        <v>304</v>
      </c>
      <c r="F21111" t="s">
        <v>305</v>
      </c>
      <c r="G21111" t="s">
        <v>134</v>
      </c>
      <c r="H21111">
        <v>768</v>
      </c>
      <c r="I21111" s="68" t="str">
        <f>VLOOKUP(E21111,Refs!$P$2:$R$29,3,FALSE)</f>
        <v>Y61</v>
      </c>
      <c r="J21111" s="68" t="str">
        <f>VLOOKUP(E21111,Refs!$P$2:$S$29,4,FALSE)</f>
        <v>East of England</v>
      </c>
      <c r="K21111" s="28">
        <f t="shared" si="666"/>
        <v>768</v>
      </c>
    </row>
    <row r="21112" spans="1:11" x14ac:dyDescent="0.35">
      <c r="A21112" s="69">
        <f t="shared" si="665"/>
        <v>45992</v>
      </c>
      <c r="B21112" t="s">
        <v>940</v>
      </c>
      <c r="C21112" t="s">
        <v>266</v>
      </c>
      <c r="E21112" t="s">
        <v>304</v>
      </c>
      <c r="F21112" t="s">
        <v>305</v>
      </c>
      <c r="G21112" t="s">
        <v>135</v>
      </c>
      <c r="H21112">
        <v>113</v>
      </c>
      <c r="I21112" s="68" t="str">
        <f>VLOOKUP(E21112,Refs!$P$2:$R$29,3,FALSE)</f>
        <v>Y61</v>
      </c>
      <c r="J21112" s="68" t="str">
        <f>VLOOKUP(E21112,Refs!$P$2:$S$29,4,FALSE)</f>
        <v>East of England</v>
      </c>
      <c r="K21112" s="28">
        <f t="shared" si="666"/>
        <v>113</v>
      </c>
    </row>
    <row r="21113" spans="1:11" x14ac:dyDescent="0.35">
      <c r="A21113" s="69">
        <f t="shared" si="665"/>
        <v>45992</v>
      </c>
      <c r="B21113" t="s">
        <v>940</v>
      </c>
      <c r="C21113" t="s">
        <v>266</v>
      </c>
      <c r="E21113" t="s">
        <v>304</v>
      </c>
      <c r="F21113" t="s">
        <v>305</v>
      </c>
      <c r="G21113" t="s">
        <v>136</v>
      </c>
      <c r="H21113">
        <v>103</v>
      </c>
      <c r="I21113" s="68" t="str">
        <f>VLOOKUP(E21113,Refs!$P$2:$R$29,3,FALSE)</f>
        <v>Y61</v>
      </c>
      <c r="J21113" s="68" t="str">
        <f>VLOOKUP(E21113,Refs!$P$2:$S$29,4,FALSE)</f>
        <v>East of England</v>
      </c>
      <c r="K21113" s="28">
        <f t="shared" si="666"/>
        <v>103</v>
      </c>
    </row>
    <row r="21114" spans="1:11" x14ac:dyDescent="0.35">
      <c r="A21114" s="69">
        <f t="shared" si="665"/>
        <v>45992</v>
      </c>
      <c r="B21114" t="s">
        <v>940</v>
      </c>
      <c r="C21114" t="s">
        <v>266</v>
      </c>
      <c r="E21114" t="s">
        <v>304</v>
      </c>
      <c r="F21114" t="s">
        <v>305</v>
      </c>
      <c r="G21114" t="s">
        <v>137</v>
      </c>
      <c r="H21114">
        <v>3</v>
      </c>
      <c r="I21114" s="68" t="str">
        <f>VLOOKUP(E21114,Refs!$P$2:$R$29,3,FALSE)</f>
        <v>Y61</v>
      </c>
      <c r="J21114" s="68" t="str">
        <f>VLOOKUP(E21114,Refs!$P$2:$S$29,4,FALSE)</f>
        <v>East of England</v>
      </c>
      <c r="K21114" s="28">
        <f t="shared" si="666"/>
        <v>3</v>
      </c>
    </row>
    <row r="21115" spans="1:11" x14ac:dyDescent="0.35">
      <c r="A21115" s="69">
        <f t="shared" si="665"/>
        <v>45992</v>
      </c>
      <c r="B21115" t="s">
        <v>940</v>
      </c>
      <c r="C21115" t="s">
        <v>266</v>
      </c>
      <c r="E21115" t="s">
        <v>304</v>
      </c>
      <c r="F21115" t="s">
        <v>305</v>
      </c>
      <c r="G21115" t="s">
        <v>138</v>
      </c>
      <c r="H21115">
        <v>3</v>
      </c>
      <c r="I21115" s="68" t="str">
        <f>VLOOKUP(E21115,Refs!$P$2:$R$29,3,FALSE)</f>
        <v>Y61</v>
      </c>
      <c r="J21115" s="68" t="str">
        <f>VLOOKUP(E21115,Refs!$P$2:$S$29,4,FALSE)</f>
        <v>East of England</v>
      </c>
      <c r="K21115" s="28">
        <f t="shared" si="666"/>
        <v>3</v>
      </c>
    </row>
    <row r="21116" spans="1:11" x14ac:dyDescent="0.35">
      <c r="A21116" s="69">
        <f t="shared" si="665"/>
        <v>45992</v>
      </c>
      <c r="B21116" t="s">
        <v>940</v>
      </c>
      <c r="C21116" t="s">
        <v>266</v>
      </c>
      <c r="E21116" t="s">
        <v>304</v>
      </c>
      <c r="F21116" t="s">
        <v>305</v>
      </c>
      <c r="G21116" t="s">
        <v>139</v>
      </c>
      <c r="H21116">
        <v>132</v>
      </c>
      <c r="I21116" s="68" t="str">
        <f>VLOOKUP(E21116,Refs!$P$2:$R$29,3,FALSE)</f>
        <v>Y61</v>
      </c>
      <c r="J21116" s="68" t="str">
        <f>VLOOKUP(E21116,Refs!$P$2:$S$29,4,FALSE)</f>
        <v>East of England</v>
      </c>
      <c r="K21116" s="28">
        <f t="shared" si="666"/>
        <v>132</v>
      </c>
    </row>
    <row r="21117" spans="1:11" x14ac:dyDescent="0.35">
      <c r="A21117" s="69">
        <f t="shared" si="665"/>
        <v>45992</v>
      </c>
      <c r="B21117" t="s">
        <v>940</v>
      </c>
      <c r="C21117" t="s">
        <v>266</v>
      </c>
      <c r="E21117" t="s">
        <v>304</v>
      </c>
      <c r="F21117" t="s">
        <v>305</v>
      </c>
      <c r="G21117" t="s">
        <v>140</v>
      </c>
      <c r="H21117">
        <v>131</v>
      </c>
      <c r="I21117" s="68" t="str">
        <f>VLOOKUP(E21117,Refs!$P$2:$R$29,3,FALSE)</f>
        <v>Y61</v>
      </c>
      <c r="J21117" s="68" t="str">
        <f>VLOOKUP(E21117,Refs!$P$2:$S$29,4,FALSE)</f>
        <v>East of England</v>
      </c>
      <c r="K21117" s="28">
        <f t="shared" si="666"/>
        <v>131</v>
      </c>
    </row>
    <row r="21118" spans="1:11" x14ac:dyDescent="0.35">
      <c r="A21118" s="69">
        <f t="shared" si="665"/>
        <v>45992</v>
      </c>
      <c r="B21118" t="s">
        <v>940</v>
      </c>
      <c r="C21118" t="s">
        <v>266</v>
      </c>
      <c r="E21118" t="s">
        <v>304</v>
      </c>
      <c r="F21118" t="s">
        <v>305</v>
      </c>
      <c r="G21118" t="s">
        <v>728</v>
      </c>
      <c r="H21118">
        <v>174</v>
      </c>
      <c r="I21118" s="68" t="str">
        <f>VLOOKUP(E21118,Refs!$P$2:$R$29,3,FALSE)</f>
        <v>Y61</v>
      </c>
      <c r="J21118" s="68" t="str">
        <f>VLOOKUP(E21118,Refs!$P$2:$S$29,4,FALSE)</f>
        <v>East of England</v>
      </c>
      <c r="K21118" s="28">
        <f t="shared" si="666"/>
        <v>174</v>
      </c>
    </row>
    <row r="21119" spans="1:11" x14ac:dyDescent="0.35">
      <c r="A21119" s="69">
        <f t="shared" si="665"/>
        <v>45992</v>
      </c>
      <c r="B21119" t="s">
        <v>940</v>
      </c>
      <c r="C21119" t="s">
        <v>266</v>
      </c>
      <c r="E21119" t="s">
        <v>304</v>
      </c>
      <c r="F21119" t="s">
        <v>305</v>
      </c>
      <c r="G21119" t="s">
        <v>727</v>
      </c>
      <c r="H21119">
        <v>34</v>
      </c>
      <c r="I21119" s="68" t="str">
        <f>VLOOKUP(E21119,Refs!$P$2:$R$29,3,FALSE)</f>
        <v>Y61</v>
      </c>
      <c r="J21119" s="68" t="str">
        <f>VLOOKUP(E21119,Refs!$P$2:$S$29,4,FALSE)</f>
        <v>East of England</v>
      </c>
      <c r="K21119" s="28">
        <f t="shared" si="666"/>
        <v>34</v>
      </c>
    </row>
    <row r="21120" spans="1:11" x14ac:dyDescent="0.35">
      <c r="A21120" s="69">
        <f t="shared" si="665"/>
        <v>45992</v>
      </c>
      <c r="B21120" t="s">
        <v>940</v>
      </c>
      <c r="C21120" t="s">
        <v>266</v>
      </c>
      <c r="E21120" t="s">
        <v>304</v>
      </c>
      <c r="F21120" t="s">
        <v>305</v>
      </c>
      <c r="G21120" t="s">
        <v>730</v>
      </c>
      <c r="H21120">
        <v>594</v>
      </c>
      <c r="I21120" s="68" t="str">
        <f>VLOOKUP(E21120,Refs!$P$2:$R$29,3,FALSE)</f>
        <v>Y61</v>
      </c>
      <c r="J21120" s="68" t="str">
        <f>VLOOKUP(E21120,Refs!$P$2:$S$29,4,FALSE)</f>
        <v>East of England</v>
      </c>
      <c r="K21120" s="28">
        <f t="shared" si="666"/>
        <v>594</v>
      </c>
    </row>
    <row r="21121" spans="1:11" x14ac:dyDescent="0.35">
      <c r="A21121" s="69">
        <f t="shared" si="665"/>
        <v>45992</v>
      </c>
      <c r="B21121" t="s">
        <v>940</v>
      </c>
      <c r="C21121" t="s">
        <v>266</v>
      </c>
      <c r="E21121" t="s">
        <v>304</v>
      </c>
      <c r="F21121" t="s">
        <v>305</v>
      </c>
      <c r="G21121" t="s">
        <v>729</v>
      </c>
      <c r="H21121">
        <v>302</v>
      </c>
      <c r="I21121" s="68" t="str">
        <f>VLOOKUP(E21121,Refs!$P$2:$R$29,3,FALSE)</f>
        <v>Y61</v>
      </c>
      <c r="J21121" s="68" t="str">
        <f>VLOOKUP(E21121,Refs!$P$2:$S$29,4,FALSE)</f>
        <v>East of England</v>
      </c>
      <c r="K21121" s="28">
        <f t="shared" si="666"/>
        <v>302</v>
      </c>
    </row>
    <row r="21122" spans="1:11" x14ac:dyDescent="0.35">
      <c r="A21122" s="69">
        <f t="shared" si="665"/>
        <v>45992</v>
      </c>
      <c r="B21122" t="s">
        <v>940</v>
      </c>
      <c r="C21122" t="s">
        <v>266</v>
      </c>
      <c r="E21122" t="s">
        <v>721</v>
      </c>
      <c r="F21122" t="s">
        <v>722</v>
      </c>
      <c r="G21122" t="s">
        <v>10</v>
      </c>
      <c r="H21122">
        <v>20747</v>
      </c>
      <c r="I21122" s="68" t="str">
        <f>VLOOKUP(E21122,Refs!$P$2:$R$29,3,FALSE)</f>
        <v>Y58</v>
      </c>
      <c r="J21122" s="68" t="str">
        <f>VLOOKUP(E21122,Refs!$P$2:$S$29,4,FALSE)</f>
        <v>South West</v>
      </c>
      <c r="K21122" s="28">
        <f t="shared" si="666"/>
        <v>20747</v>
      </c>
    </row>
    <row r="21123" spans="1:11" x14ac:dyDescent="0.35">
      <c r="A21123" s="69">
        <f t="shared" ref="A21123:A21186" si="667">DATEVALUE(RIGHT(B21123,8))</f>
        <v>45992</v>
      </c>
      <c r="B21123" t="s">
        <v>940</v>
      </c>
      <c r="C21123" t="s">
        <v>266</v>
      </c>
      <c r="E21123" t="s">
        <v>721</v>
      </c>
      <c r="F21123" t="s">
        <v>722</v>
      </c>
      <c r="G21123" t="s">
        <v>69</v>
      </c>
      <c r="H21123">
        <v>20747</v>
      </c>
      <c r="I21123" s="68" t="str">
        <f>VLOOKUP(E21123,Refs!$P$2:$R$29,3,FALSE)</f>
        <v>Y58</v>
      </c>
      <c r="J21123" s="68" t="str">
        <f>VLOOKUP(E21123,Refs!$P$2:$S$29,4,FALSE)</f>
        <v>South West</v>
      </c>
      <c r="K21123" s="28">
        <f t="shared" si="666"/>
        <v>20747</v>
      </c>
    </row>
    <row r="21124" spans="1:11" x14ac:dyDescent="0.35">
      <c r="A21124" s="69">
        <f t="shared" si="667"/>
        <v>45992</v>
      </c>
      <c r="B21124" t="s">
        <v>940</v>
      </c>
      <c r="C21124" t="s">
        <v>266</v>
      </c>
      <c r="E21124" t="s">
        <v>721</v>
      </c>
      <c r="F21124" t="s">
        <v>722</v>
      </c>
      <c r="G21124" t="s">
        <v>20</v>
      </c>
      <c r="H21124">
        <v>20196</v>
      </c>
      <c r="I21124" s="68" t="str">
        <f>VLOOKUP(E21124,Refs!$P$2:$R$29,3,FALSE)</f>
        <v>Y58</v>
      </c>
      <c r="J21124" s="68" t="str">
        <f>VLOOKUP(E21124,Refs!$P$2:$S$29,4,FALSE)</f>
        <v>South West</v>
      </c>
      <c r="K21124" s="28">
        <f t="shared" si="666"/>
        <v>20196</v>
      </c>
    </row>
    <row r="21125" spans="1:11" x14ac:dyDescent="0.35">
      <c r="A21125" s="69">
        <f t="shared" si="667"/>
        <v>45992</v>
      </c>
      <c r="B21125" t="s">
        <v>940</v>
      </c>
      <c r="C21125" t="s">
        <v>266</v>
      </c>
      <c r="E21125" t="s">
        <v>721</v>
      </c>
      <c r="F21125" t="s">
        <v>722</v>
      </c>
      <c r="G21125" t="s">
        <v>23</v>
      </c>
      <c r="H21125">
        <v>17255</v>
      </c>
      <c r="I21125" s="68" t="str">
        <f>VLOOKUP(E21125,Refs!$P$2:$R$29,3,FALSE)</f>
        <v>Y58</v>
      </c>
      <c r="J21125" s="68" t="str">
        <f>VLOOKUP(E21125,Refs!$P$2:$S$29,4,FALSE)</f>
        <v>South West</v>
      </c>
      <c r="K21125" s="28">
        <f t="shared" si="666"/>
        <v>17255</v>
      </c>
    </row>
    <row r="21126" spans="1:11" x14ac:dyDescent="0.35">
      <c r="A21126" s="69">
        <f t="shared" si="667"/>
        <v>45992</v>
      </c>
      <c r="B21126" t="s">
        <v>940</v>
      </c>
      <c r="C21126" t="s">
        <v>266</v>
      </c>
      <c r="E21126" t="s">
        <v>721</v>
      </c>
      <c r="F21126" t="s">
        <v>722</v>
      </c>
      <c r="G21126" t="s">
        <v>19</v>
      </c>
      <c r="H21126">
        <v>551</v>
      </c>
      <c r="I21126" s="68" t="str">
        <f>VLOOKUP(E21126,Refs!$P$2:$R$29,3,FALSE)</f>
        <v>Y58</v>
      </c>
      <c r="J21126" s="68" t="str">
        <f>VLOOKUP(E21126,Refs!$P$2:$S$29,4,FALSE)</f>
        <v>South West</v>
      </c>
      <c r="K21126" s="28">
        <f t="shared" si="666"/>
        <v>551</v>
      </c>
    </row>
    <row r="21127" spans="1:11" x14ac:dyDescent="0.35">
      <c r="A21127" s="69">
        <f t="shared" si="667"/>
        <v>45992</v>
      </c>
      <c r="B21127" t="s">
        <v>940</v>
      </c>
      <c r="C21127" t="s">
        <v>266</v>
      </c>
      <c r="E21127" t="s">
        <v>721</v>
      </c>
      <c r="F21127" t="s">
        <v>722</v>
      </c>
      <c r="G21127" t="s">
        <v>21</v>
      </c>
      <c r="H21127">
        <v>827148</v>
      </c>
      <c r="I21127" s="68" t="str">
        <f>VLOOKUP(E21127,Refs!$P$2:$R$29,3,FALSE)</f>
        <v>Y58</v>
      </c>
      <c r="J21127" s="68" t="str">
        <f>VLOOKUP(E21127,Refs!$P$2:$S$29,4,FALSE)</f>
        <v>South West</v>
      </c>
      <c r="K21127" s="28">
        <f t="shared" si="666"/>
        <v>827148</v>
      </c>
    </row>
    <row r="21128" spans="1:11" x14ac:dyDescent="0.35">
      <c r="A21128" s="69">
        <f t="shared" si="667"/>
        <v>45992</v>
      </c>
      <c r="B21128" t="s">
        <v>940</v>
      </c>
      <c r="C21128" t="s">
        <v>266</v>
      </c>
      <c r="E21128" t="s">
        <v>721</v>
      </c>
      <c r="F21128" t="s">
        <v>722</v>
      </c>
      <c r="G21128" t="s">
        <v>70</v>
      </c>
      <c r="H21128">
        <v>229</v>
      </c>
      <c r="I21128" s="68" t="str">
        <f>VLOOKUP(E21128,Refs!$P$2:$R$29,3,FALSE)</f>
        <v>Y58</v>
      </c>
      <c r="J21128" s="68" t="str">
        <f>VLOOKUP(E21128,Refs!$P$2:$S$29,4,FALSE)</f>
        <v>South West</v>
      </c>
      <c r="K21128" s="28">
        <f t="shared" si="666"/>
        <v>229</v>
      </c>
    </row>
    <row r="21129" spans="1:11" x14ac:dyDescent="0.35">
      <c r="A21129" s="69">
        <f t="shared" si="667"/>
        <v>45992</v>
      </c>
      <c r="B21129" t="s">
        <v>940</v>
      </c>
      <c r="C21129" t="s">
        <v>266</v>
      </c>
      <c r="E21129" t="s">
        <v>721</v>
      </c>
      <c r="F21129" t="s">
        <v>722</v>
      </c>
      <c r="G21129" t="s">
        <v>71</v>
      </c>
      <c r="H21129">
        <v>580</v>
      </c>
      <c r="I21129" s="68" t="str">
        <f>VLOOKUP(E21129,Refs!$P$2:$R$29,3,FALSE)</f>
        <v>Y58</v>
      </c>
      <c r="J21129" s="68" t="str">
        <f>VLOOKUP(E21129,Refs!$P$2:$S$29,4,FALSE)</f>
        <v>South West</v>
      </c>
      <c r="K21129" s="28">
        <f t="shared" si="666"/>
        <v>580</v>
      </c>
    </row>
    <row r="21130" spans="1:11" x14ac:dyDescent="0.35">
      <c r="A21130" s="69">
        <f t="shared" si="667"/>
        <v>45992</v>
      </c>
      <c r="B21130" t="s">
        <v>940</v>
      </c>
      <c r="C21130" t="s">
        <v>266</v>
      </c>
      <c r="E21130" t="s">
        <v>721</v>
      </c>
      <c r="F21130" t="s">
        <v>722</v>
      </c>
      <c r="G21130" t="s">
        <v>72</v>
      </c>
      <c r="H21130">
        <v>70208</v>
      </c>
      <c r="I21130" s="68" t="str">
        <f>VLOOKUP(E21130,Refs!$P$2:$R$29,3,FALSE)</f>
        <v>Y58</v>
      </c>
      <c r="J21130" s="68" t="str">
        <f>VLOOKUP(E21130,Refs!$P$2:$S$29,4,FALSE)</f>
        <v>South West</v>
      </c>
      <c r="K21130" s="28">
        <f t="shared" si="666"/>
        <v>70208</v>
      </c>
    </row>
    <row r="21131" spans="1:11" x14ac:dyDescent="0.35">
      <c r="A21131" s="69">
        <f t="shared" si="667"/>
        <v>45992</v>
      </c>
      <c r="B21131" t="s">
        <v>940</v>
      </c>
      <c r="C21131" t="s">
        <v>266</v>
      </c>
      <c r="E21131" t="s">
        <v>721</v>
      </c>
      <c r="F21131" t="s">
        <v>722</v>
      </c>
      <c r="G21131" t="s">
        <v>73</v>
      </c>
      <c r="H21131">
        <v>9526</v>
      </c>
      <c r="I21131" s="68" t="str">
        <f>VLOOKUP(E21131,Refs!$P$2:$R$29,3,FALSE)</f>
        <v>Y58</v>
      </c>
      <c r="J21131" s="68" t="str">
        <f>VLOOKUP(E21131,Refs!$P$2:$S$29,4,FALSE)</f>
        <v>South West</v>
      </c>
      <c r="K21131" s="28">
        <f t="shared" si="666"/>
        <v>9526</v>
      </c>
    </row>
    <row r="21132" spans="1:11" x14ac:dyDescent="0.35">
      <c r="A21132" s="69">
        <f t="shared" si="667"/>
        <v>45992</v>
      </c>
      <c r="B21132" t="s">
        <v>940</v>
      </c>
      <c r="C21132" t="s">
        <v>266</v>
      </c>
      <c r="E21132" t="s">
        <v>721</v>
      </c>
      <c r="F21132" t="s">
        <v>722</v>
      </c>
      <c r="G21132" t="s">
        <v>74</v>
      </c>
      <c r="H21132">
        <v>101552487</v>
      </c>
      <c r="I21132" s="68" t="str">
        <f>VLOOKUP(E21132,Refs!$P$2:$R$29,3,FALSE)</f>
        <v>Y58</v>
      </c>
      <c r="J21132" s="68" t="str">
        <f>VLOOKUP(E21132,Refs!$P$2:$S$29,4,FALSE)</f>
        <v>South West</v>
      </c>
      <c r="K21132" s="28">
        <f t="shared" si="666"/>
        <v>101552487</v>
      </c>
    </row>
    <row r="21133" spans="1:11" x14ac:dyDescent="0.35">
      <c r="A21133" s="69">
        <f t="shared" si="667"/>
        <v>45992</v>
      </c>
      <c r="B21133" t="s">
        <v>940</v>
      </c>
      <c r="C21133" t="s">
        <v>266</v>
      </c>
      <c r="E21133" t="s">
        <v>721</v>
      </c>
      <c r="F21133" t="s">
        <v>722</v>
      </c>
      <c r="G21133" t="s">
        <v>26</v>
      </c>
      <c r="H21133">
        <v>18110</v>
      </c>
      <c r="I21133" s="68" t="str">
        <f>VLOOKUP(E21133,Refs!$P$2:$R$29,3,FALSE)</f>
        <v>Y58</v>
      </c>
      <c r="J21133" s="68" t="str">
        <f>VLOOKUP(E21133,Refs!$P$2:$S$29,4,FALSE)</f>
        <v>South West</v>
      </c>
      <c r="K21133" s="28">
        <f t="shared" si="666"/>
        <v>18110</v>
      </c>
    </row>
    <row r="21134" spans="1:11" x14ac:dyDescent="0.35">
      <c r="A21134" s="69">
        <f t="shared" si="667"/>
        <v>45992</v>
      </c>
      <c r="B21134" t="s">
        <v>940</v>
      </c>
      <c r="C21134" t="s">
        <v>266</v>
      </c>
      <c r="E21134" t="s">
        <v>721</v>
      </c>
      <c r="F21134" t="s">
        <v>722</v>
      </c>
      <c r="G21134" t="s">
        <v>75</v>
      </c>
      <c r="H21134">
        <v>0</v>
      </c>
      <c r="I21134" s="68" t="str">
        <f>VLOOKUP(E21134,Refs!$P$2:$R$29,3,FALSE)</f>
        <v>Y58</v>
      </c>
      <c r="J21134" s="68" t="str">
        <f>VLOOKUP(E21134,Refs!$P$2:$S$29,4,FALSE)</f>
        <v>South West</v>
      </c>
      <c r="K21134" s="28" t="str">
        <f t="shared" si="666"/>
        <v/>
      </c>
    </row>
    <row r="21135" spans="1:11" x14ac:dyDescent="0.35">
      <c r="A21135" s="69">
        <f t="shared" si="667"/>
        <v>45992</v>
      </c>
      <c r="B21135" t="s">
        <v>940</v>
      </c>
      <c r="C21135" t="s">
        <v>266</v>
      </c>
      <c r="E21135" t="s">
        <v>721</v>
      </c>
      <c r="F21135" t="s">
        <v>722</v>
      </c>
      <c r="G21135" t="s">
        <v>76</v>
      </c>
      <c r="H21135">
        <v>5213</v>
      </c>
      <c r="I21135" s="68" t="str">
        <f>VLOOKUP(E21135,Refs!$P$2:$R$29,3,FALSE)</f>
        <v>Y58</v>
      </c>
      <c r="J21135" s="68" t="str">
        <f>VLOOKUP(E21135,Refs!$P$2:$S$29,4,FALSE)</f>
        <v>South West</v>
      </c>
      <c r="K21135" s="28">
        <f t="shared" si="666"/>
        <v>5213</v>
      </c>
    </row>
    <row r="21136" spans="1:11" x14ac:dyDescent="0.35">
      <c r="A21136" s="69">
        <f t="shared" si="667"/>
        <v>45992</v>
      </c>
      <c r="B21136" t="s">
        <v>940</v>
      </c>
      <c r="C21136" t="s">
        <v>266</v>
      </c>
      <c r="E21136" t="s">
        <v>721</v>
      </c>
      <c r="F21136" t="s">
        <v>722</v>
      </c>
      <c r="G21136" t="s">
        <v>77</v>
      </c>
      <c r="H21136">
        <v>1779</v>
      </c>
      <c r="I21136" s="68" t="str">
        <f>VLOOKUP(E21136,Refs!$P$2:$R$29,3,FALSE)</f>
        <v>Y58</v>
      </c>
      <c r="J21136" s="68" t="str">
        <f>VLOOKUP(E21136,Refs!$P$2:$S$29,4,FALSE)</f>
        <v>South West</v>
      </c>
      <c r="K21136" s="28">
        <f t="shared" si="666"/>
        <v>1779</v>
      </c>
    </row>
    <row r="21137" spans="1:11" x14ac:dyDescent="0.35">
      <c r="A21137" s="69">
        <f t="shared" si="667"/>
        <v>45992</v>
      </c>
      <c r="B21137" t="s">
        <v>940</v>
      </c>
      <c r="C21137" t="s">
        <v>266</v>
      </c>
      <c r="E21137" t="s">
        <v>721</v>
      </c>
      <c r="F21137" t="s">
        <v>722</v>
      </c>
      <c r="G21137" t="s">
        <v>78</v>
      </c>
      <c r="H21137">
        <v>11118</v>
      </c>
      <c r="I21137" s="68" t="str">
        <f>VLOOKUP(E21137,Refs!$P$2:$R$29,3,FALSE)</f>
        <v>Y58</v>
      </c>
      <c r="J21137" s="68" t="str">
        <f>VLOOKUP(E21137,Refs!$P$2:$S$29,4,FALSE)</f>
        <v>South West</v>
      </c>
      <c r="K21137" s="28">
        <f t="shared" si="666"/>
        <v>11118</v>
      </c>
    </row>
    <row r="21138" spans="1:11" x14ac:dyDescent="0.35">
      <c r="A21138" s="69">
        <f t="shared" si="667"/>
        <v>45992</v>
      </c>
      <c r="B21138" t="s">
        <v>940</v>
      </c>
      <c r="C21138" t="s">
        <v>266</v>
      </c>
      <c r="E21138" t="s">
        <v>721</v>
      </c>
      <c r="F21138" t="s">
        <v>722</v>
      </c>
      <c r="G21138" t="s">
        <v>79</v>
      </c>
      <c r="H21138">
        <v>0</v>
      </c>
      <c r="I21138" s="68" t="str">
        <f>VLOOKUP(E21138,Refs!$P$2:$R$29,3,FALSE)</f>
        <v>Y58</v>
      </c>
      <c r="J21138" s="68" t="str">
        <f>VLOOKUP(E21138,Refs!$P$2:$S$29,4,FALSE)</f>
        <v>South West</v>
      </c>
      <c r="K21138" s="28" t="str">
        <f t="shared" si="666"/>
        <v/>
      </c>
    </row>
    <row r="21139" spans="1:11" x14ac:dyDescent="0.35">
      <c r="A21139" s="69">
        <f t="shared" si="667"/>
        <v>45992</v>
      </c>
      <c r="B21139" t="s">
        <v>940</v>
      </c>
      <c r="C21139" t="s">
        <v>266</v>
      </c>
      <c r="E21139" t="s">
        <v>721</v>
      </c>
      <c r="F21139" t="s">
        <v>722</v>
      </c>
      <c r="G21139" t="s">
        <v>25</v>
      </c>
      <c r="H21139">
        <v>12897</v>
      </c>
      <c r="I21139" s="68" t="str">
        <f>VLOOKUP(E21139,Refs!$P$2:$R$29,3,FALSE)</f>
        <v>Y58</v>
      </c>
      <c r="J21139" s="68" t="str">
        <f>VLOOKUP(E21139,Refs!$P$2:$S$29,4,FALSE)</f>
        <v>South West</v>
      </c>
      <c r="K21139" s="28">
        <f t="shared" si="666"/>
        <v>12897</v>
      </c>
    </row>
    <row r="21140" spans="1:11" x14ac:dyDescent="0.35">
      <c r="A21140" s="69">
        <f t="shared" si="667"/>
        <v>45992</v>
      </c>
      <c r="B21140" t="s">
        <v>940</v>
      </c>
      <c r="C21140" t="s">
        <v>266</v>
      </c>
      <c r="E21140" t="s">
        <v>721</v>
      </c>
      <c r="F21140" t="s">
        <v>722</v>
      </c>
      <c r="G21140" t="s">
        <v>80</v>
      </c>
      <c r="H21140">
        <v>0</v>
      </c>
      <c r="I21140" s="68" t="str">
        <f>VLOOKUP(E21140,Refs!$P$2:$R$29,3,FALSE)</f>
        <v>Y58</v>
      </c>
      <c r="J21140" s="68" t="str">
        <f>VLOOKUP(E21140,Refs!$P$2:$S$29,4,FALSE)</f>
        <v>South West</v>
      </c>
      <c r="K21140" s="28" t="str">
        <f t="shared" si="666"/>
        <v/>
      </c>
    </row>
    <row r="21141" spans="1:11" x14ac:dyDescent="0.35">
      <c r="A21141" s="69">
        <f t="shared" si="667"/>
        <v>45992</v>
      </c>
      <c r="B21141" t="s">
        <v>940</v>
      </c>
      <c r="C21141" t="s">
        <v>266</v>
      </c>
      <c r="E21141" t="s">
        <v>721</v>
      </c>
      <c r="F21141" t="s">
        <v>722</v>
      </c>
      <c r="G21141" t="s">
        <v>81</v>
      </c>
      <c r="H21141">
        <v>4046</v>
      </c>
      <c r="I21141" s="68" t="str">
        <f>VLOOKUP(E21141,Refs!$P$2:$R$29,3,FALSE)</f>
        <v>Y58</v>
      </c>
      <c r="J21141" s="68" t="str">
        <f>VLOOKUP(E21141,Refs!$P$2:$S$29,4,FALSE)</f>
        <v>South West</v>
      </c>
      <c r="K21141" s="28">
        <f t="shared" si="666"/>
        <v>4046</v>
      </c>
    </row>
    <row r="21142" spans="1:11" x14ac:dyDescent="0.35">
      <c r="A21142" s="69">
        <f t="shared" si="667"/>
        <v>45992</v>
      </c>
      <c r="B21142" t="s">
        <v>940</v>
      </c>
      <c r="C21142" t="s">
        <v>266</v>
      </c>
      <c r="E21142" t="s">
        <v>721</v>
      </c>
      <c r="F21142" t="s">
        <v>722</v>
      </c>
      <c r="G21142" t="s">
        <v>82</v>
      </c>
      <c r="H21142">
        <v>1027</v>
      </c>
      <c r="I21142" s="68" t="str">
        <f>VLOOKUP(E21142,Refs!$P$2:$R$29,3,FALSE)</f>
        <v>Y58</v>
      </c>
      <c r="J21142" s="68" t="str">
        <f>VLOOKUP(E21142,Refs!$P$2:$S$29,4,FALSE)</f>
        <v>South West</v>
      </c>
      <c r="K21142" s="28">
        <f t="shared" si="666"/>
        <v>1027</v>
      </c>
    </row>
    <row r="21143" spans="1:11" x14ac:dyDescent="0.35">
      <c r="A21143" s="69">
        <f t="shared" si="667"/>
        <v>45992</v>
      </c>
      <c r="B21143" t="s">
        <v>940</v>
      </c>
      <c r="C21143" t="s">
        <v>266</v>
      </c>
      <c r="E21143" t="s">
        <v>721</v>
      </c>
      <c r="F21143" t="s">
        <v>722</v>
      </c>
      <c r="G21143" t="s">
        <v>83</v>
      </c>
      <c r="H21143">
        <v>9481</v>
      </c>
      <c r="I21143" s="68" t="str">
        <f>VLOOKUP(E21143,Refs!$P$2:$R$29,3,FALSE)</f>
        <v>Y58</v>
      </c>
      <c r="J21143" s="68" t="str">
        <f>VLOOKUP(E21143,Refs!$P$2:$S$29,4,FALSE)</f>
        <v>South West</v>
      </c>
      <c r="K21143" s="28">
        <f t="shared" si="666"/>
        <v>9481</v>
      </c>
    </row>
    <row r="21144" spans="1:11" x14ac:dyDescent="0.35">
      <c r="A21144" s="69">
        <f t="shared" si="667"/>
        <v>45992</v>
      </c>
      <c r="B21144" t="s">
        <v>940</v>
      </c>
      <c r="C21144" t="s">
        <v>266</v>
      </c>
      <c r="E21144" t="s">
        <v>721</v>
      </c>
      <c r="F21144" t="s">
        <v>722</v>
      </c>
      <c r="G21144" t="s">
        <v>84</v>
      </c>
      <c r="H21144">
        <v>34626</v>
      </c>
      <c r="I21144" s="68" t="str">
        <f>VLOOKUP(E21144,Refs!$P$2:$R$29,3,FALSE)</f>
        <v>Y58</v>
      </c>
      <c r="J21144" s="68" t="str">
        <f>VLOOKUP(E21144,Refs!$P$2:$S$29,4,FALSE)</f>
        <v>South West</v>
      </c>
      <c r="K21144" s="28">
        <f t="shared" si="666"/>
        <v>34626</v>
      </c>
    </row>
    <row r="21145" spans="1:11" x14ac:dyDescent="0.35">
      <c r="A21145" s="69">
        <f t="shared" si="667"/>
        <v>45992</v>
      </c>
      <c r="B21145" t="s">
        <v>940</v>
      </c>
      <c r="C21145" t="s">
        <v>266</v>
      </c>
      <c r="E21145" t="s">
        <v>721</v>
      </c>
      <c r="F21145" t="s">
        <v>722</v>
      </c>
      <c r="G21145" t="s">
        <v>85</v>
      </c>
      <c r="H21145">
        <v>5170</v>
      </c>
      <c r="I21145" s="68" t="str">
        <f>VLOOKUP(E21145,Refs!$P$2:$R$29,3,FALSE)</f>
        <v>Y58</v>
      </c>
      <c r="J21145" s="68" t="str">
        <f>VLOOKUP(E21145,Refs!$P$2:$S$29,4,FALSE)</f>
        <v>South West</v>
      </c>
      <c r="K21145" s="28">
        <f t="shared" si="666"/>
        <v>5170</v>
      </c>
    </row>
    <row r="21146" spans="1:11" x14ac:dyDescent="0.35">
      <c r="A21146" s="69">
        <f t="shared" si="667"/>
        <v>45992</v>
      </c>
      <c r="B21146" t="s">
        <v>940</v>
      </c>
      <c r="C21146" t="s">
        <v>266</v>
      </c>
      <c r="E21146" t="s">
        <v>721</v>
      </c>
      <c r="F21146" t="s">
        <v>722</v>
      </c>
      <c r="G21146" t="s">
        <v>86</v>
      </c>
      <c r="H21146">
        <v>2550</v>
      </c>
      <c r="I21146" s="68" t="str">
        <f>VLOOKUP(E21146,Refs!$P$2:$R$29,3,FALSE)</f>
        <v>Y58</v>
      </c>
      <c r="J21146" s="68" t="str">
        <f>VLOOKUP(E21146,Refs!$P$2:$S$29,4,FALSE)</f>
        <v>South West</v>
      </c>
      <c r="K21146" s="28">
        <f t="shared" si="666"/>
        <v>2550</v>
      </c>
    </row>
    <row r="21147" spans="1:11" x14ac:dyDescent="0.35">
      <c r="A21147" s="69">
        <f t="shared" si="667"/>
        <v>45992</v>
      </c>
      <c r="B21147" t="s">
        <v>940</v>
      </c>
      <c r="C21147" t="s">
        <v>266</v>
      </c>
      <c r="E21147" t="s">
        <v>721</v>
      </c>
      <c r="F21147" t="s">
        <v>722</v>
      </c>
      <c r="G21147" t="s">
        <v>87</v>
      </c>
      <c r="H21147">
        <v>15219</v>
      </c>
      <c r="I21147" s="68" t="str">
        <f>VLOOKUP(E21147,Refs!$P$2:$R$29,3,FALSE)</f>
        <v>Y58</v>
      </c>
      <c r="J21147" s="68" t="str">
        <f>VLOOKUP(E21147,Refs!$P$2:$S$29,4,FALSE)</f>
        <v>South West</v>
      </c>
      <c r="K21147" s="28">
        <f t="shared" si="666"/>
        <v>15219</v>
      </c>
    </row>
    <row r="21148" spans="1:11" x14ac:dyDescent="0.35">
      <c r="A21148" s="69">
        <f t="shared" si="667"/>
        <v>45992</v>
      </c>
      <c r="B21148" t="s">
        <v>940</v>
      </c>
      <c r="C21148" t="s">
        <v>266</v>
      </c>
      <c r="E21148" t="s">
        <v>721</v>
      </c>
      <c r="F21148" t="s">
        <v>722</v>
      </c>
      <c r="G21148" t="s">
        <v>88</v>
      </c>
      <c r="H21148">
        <v>51128</v>
      </c>
      <c r="I21148" s="68" t="str">
        <f>VLOOKUP(E21148,Refs!$P$2:$R$29,3,FALSE)</f>
        <v>Y58</v>
      </c>
      <c r="J21148" s="68" t="str">
        <f>VLOOKUP(E21148,Refs!$P$2:$S$29,4,FALSE)</f>
        <v>South West</v>
      </c>
      <c r="K21148" s="28">
        <f t="shared" si="666"/>
        <v>51128</v>
      </c>
    </row>
    <row r="21149" spans="1:11" x14ac:dyDescent="0.35">
      <c r="A21149" s="69">
        <f t="shared" si="667"/>
        <v>45992</v>
      </c>
      <c r="B21149" t="s">
        <v>940</v>
      </c>
      <c r="C21149" t="s">
        <v>266</v>
      </c>
      <c r="E21149" t="s">
        <v>721</v>
      </c>
      <c r="F21149" t="s">
        <v>722</v>
      </c>
      <c r="G21149" t="s">
        <v>89</v>
      </c>
      <c r="H21149">
        <v>18110</v>
      </c>
      <c r="I21149" s="68" t="str">
        <f>VLOOKUP(E21149,Refs!$P$2:$R$29,3,FALSE)</f>
        <v>Y58</v>
      </c>
      <c r="J21149" s="68" t="str">
        <f>VLOOKUP(E21149,Refs!$P$2:$S$29,4,FALSE)</f>
        <v>South West</v>
      </c>
      <c r="K21149" s="28">
        <f t="shared" si="666"/>
        <v>18110</v>
      </c>
    </row>
    <row r="21150" spans="1:11" x14ac:dyDescent="0.35">
      <c r="A21150" s="69">
        <f t="shared" si="667"/>
        <v>45992</v>
      </c>
      <c r="B21150" t="s">
        <v>940</v>
      </c>
      <c r="C21150" t="s">
        <v>266</v>
      </c>
      <c r="E21150" t="s">
        <v>721</v>
      </c>
      <c r="F21150" t="s">
        <v>722</v>
      </c>
      <c r="G21150" t="s">
        <v>27</v>
      </c>
      <c r="H21150">
        <v>2414</v>
      </c>
      <c r="I21150" s="68" t="str">
        <f>VLOOKUP(E21150,Refs!$P$2:$R$29,3,FALSE)</f>
        <v>Y58</v>
      </c>
      <c r="J21150" s="68" t="str">
        <f>VLOOKUP(E21150,Refs!$P$2:$S$29,4,FALSE)</f>
        <v>South West</v>
      </c>
      <c r="K21150" s="28">
        <f t="shared" si="666"/>
        <v>2414</v>
      </c>
    </row>
    <row r="21151" spans="1:11" x14ac:dyDescent="0.35">
      <c r="A21151" s="69">
        <f t="shared" si="667"/>
        <v>45992</v>
      </c>
      <c r="B21151" t="s">
        <v>940</v>
      </c>
      <c r="C21151" t="s">
        <v>266</v>
      </c>
      <c r="E21151" t="s">
        <v>721</v>
      </c>
      <c r="F21151" t="s">
        <v>722</v>
      </c>
      <c r="G21151" t="s">
        <v>29</v>
      </c>
      <c r="H21151">
        <v>1384</v>
      </c>
      <c r="I21151" s="68" t="str">
        <f>VLOOKUP(E21151,Refs!$P$2:$R$29,3,FALSE)</f>
        <v>Y58</v>
      </c>
      <c r="J21151" s="68" t="str">
        <f>VLOOKUP(E21151,Refs!$P$2:$S$29,4,FALSE)</f>
        <v>South West</v>
      </c>
      <c r="K21151" s="28">
        <f t="shared" si="666"/>
        <v>1384</v>
      </c>
    </row>
    <row r="21152" spans="1:11" x14ac:dyDescent="0.35">
      <c r="A21152" s="69">
        <f t="shared" si="667"/>
        <v>45992</v>
      </c>
      <c r="B21152" t="s">
        <v>940</v>
      </c>
      <c r="C21152" t="s">
        <v>266</v>
      </c>
      <c r="E21152" t="s">
        <v>721</v>
      </c>
      <c r="F21152" t="s">
        <v>722</v>
      </c>
      <c r="G21152" t="s">
        <v>90</v>
      </c>
      <c r="H21152">
        <v>763</v>
      </c>
      <c r="I21152" s="68" t="str">
        <f>VLOOKUP(E21152,Refs!$P$2:$R$29,3,FALSE)</f>
        <v>Y58</v>
      </c>
      <c r="J21152" s="68" t="str">
        <f>VLOOKUP(E21152,Refs!$P$2:$S$29,4,FALSE)</f>
        <v>South West</v>
      </c>
      <c r="K21152" s="28">
        <f t="shared" si="666"/>
        <v>763</v>
      </c>
    </row>
    <row r="21153" spans="1:11" x14ac:dyDescent="0.35">
      <c r="A21153" s="69">
        <f t="shared" si="667"/>
        <v>45992</v>
      </c>
      <c r="B21153" t="s">
        <v>940</v>
      </c>
      <c r="C21153" t="s">
        <v>266</v>
      </c>
      <c r="E21153" t="s">
        <v>721</v>
      </c>
      <c r="F21153" t="s">
        <v>722</v>
      </c>
      <c r="G21153" t="s">
        <v>91</v>
      </c>
      <c r="H21153">
        <v>9</v>
      </c>
      <c r="I21153" s="68" t="str">
        <f>VLOOKUP(E21153,Refs!$P$2:$R$29,3,FALSE)</f>
        <v>Y58</v>
      </c>
      <c r="J21153" s="68" t="str">
        <f>VLOOKUP(E21153,Refs!$P$2:$S$29,4,FALSE)</f>
        <v>South West</v>
      </c>
      <c r="K21153" s="28">
        <f t="shared" si="666"/>
        <v>9</v>
      </c>
    </row>
    <row r="21154" spans="1:11" x14ac:dyDescent="0.35">
      <c r="A21154" s="69">
        <f t="shared" si="667"/>
        <v>45992</v>
      </c>
      <c r="B21154" t="s">
        <v>940</v>
      </c>
      <c r="C21154" t="s">
        <v>266</v>
      </c>
      <c r="E21154" t="s">
        <v>721</v>
      </c>
      <c r="F21154" t="s">
        <v>722</v>
      </c>
      <c r="G21154" t="s">
        <v>92</v>
      </c>
      <c r="H21154">
        <v>468</v>
      </c>
      <c r="I21154" s="68" t="str">
        <f>VLOOKUP(E21154,Refs!$P$2:$R$29,3,FALSE)</f>
        <v>Y58</v>
      </c>
      <c r="J21154" s="68" t="str">
        <f>VLOOKUP(E21154,Refs!$P$2:$S$29,4,FALSE)</f>
        <v>South West</v>
      </c>
      <c r="K21154" s="28">
        <f t="shared" ref="K21154:K21217" si="668">IF(OR(H21154="NULL",H21154=0,H21154=""),"",H21154)</f>
        <v>468</v>
      </c>
    </row>
    <row r="21155" spans="1:11" x14ac:dyDescent="0.35">
      <c r="A21155" s="69">
        <f t="shared" si="667"/>
        <v>45992</v>
      </c>
      <c r="B21155" t="s">
        <v>940</v>
      </c>
      <c r="C21155" t="s">
        <v>266</v>
      </c>
      <c r="E21155" t="s">
        <v>721</v>
      </c>
      <c r="F21155" t="s">
        <v>722</v>
      </c>
      <c r="G21155" t="s">
        <v>93</v>
      </c>
      <c r="H21155">
        <v>75</v>
      </c>
      <c r="I21155" s="68" t="str">
        <f>VLOOKUP(E21155,Refs!$P$2:$R$29,3,FALSE)</f>
        <v>Y58</v>
      </c>
      <c r="J21155" s="68" t="str">
        <f>VLOOKUP(E21155,Refs!$P$2:$S$29,4,FALSE)</f>
        <v>South West</v>
      </c>
      <c r="K21155" s="28">
        <f t="shared" si="668"/>
        <v>75</v>
      </c>
    </row>
    <row r="21156" spans="1:11" x14ac:dyDescent="0.35">
      <c r="A21156" s="69">
        <f t="shared" si="667"/>
        <v>45992</v>
      </c>
      <c r="B21156" t="s">
        <v>940</v>
      </c>
      <c r="C21156" t="s">
        <v>266</v>
      </c>
      <c r="E21156" t="s">
        <v>721</v>
      </c>
      <c r="F21156" t="s">
        <v>722</v>
      </c>
      <c r="G21156" t="s">
        <v>94</v>
      </c>
      <c r="H21156">
        <v>209</v>
      </c>
      <c r="I21156" s="68" t="str">
        <f>VLOOKUP(E21156,Refs!$P$2:$R$29,3,FALSE)</f>
        <v>Y58</v>
      </c>
      <c r="J21156" s="68" t="str">
        <f>VLOOKUP(E21156,Refs!$P$2:$S$29,4,FALSE)</f>
        <v>South West</v>
      </c>
      <c r="K21156" s="28">
        <f t="shared" si="668"/>
        <v>209</v>
      </c>
    </row>
    <row r="21157" spans="1:11" x14ac:dyDescent="0.35">
      <c r="A21157" s="69">
        <f t="shared" si="667"/>
        <v>45992</v>
      </c>
      <c r="B21157" t="s">
        <v>940</v>
      </c>
      <c r="C21157" t="s">
        <v>266</v>
      </c>
      <c r="E21157" t="s">
        <v>721</v>
      </c>
      <c r="F21157" t="s">
        <v>722</v>
      </c>
      <c r="G21157" t="s">
        <v>95</v>
      </c>
      <c r="H21157">
        <v>476</v>
      </c>
      <c r="I21157" s="68" t="str">
        <f>VLOOKUP(E21157,Refs!$P$2:$R$29,3,FALSE)</f>
        <v>Y58</v>
      </c>
      <c r="J21157" s="68" t="str">
        <f>VLOOKUP(E21157,Refs!$P$2:$S$29,4,FALSE)</f>
        <v>South West</v>
      </c>
      <c r="K21157" s="28">
        <f t="shared" si="668"/>
        <v>476</v>
      </c>
    </row>
    <row r="21158" spans="1:11" x14ac:dyDescent="0.35">
      <c r="A21158" s="69">
        <f t="shared" si="667"/>
        <v>45992</v>
      </c>
      <c r="B21158" t="s">
        <v>940</v>
      </c>
      <c r="C21158" t="s">
        <v>266</v>
      </c>
      <c r="E21158" t="s">
        <v>721</v>
      </c>
      <c r="F21158" t="s">
        <v>722</v>
      </c>
      <c r="G21158" t="s">
        <v>96</v>
      </c>
      <c r="H21158">
        <v>6936</v>
      </c>
      <c r="I21158" s="68" t="str">
        <f>VLOOKUP(E21158,Refs!$P$2:$R$29,3,FALSE)</f>
        <v>Y58</v>
      </c>
      <c r="J21158" s="68" t="str">
        <f>VLOOKUP(E21158,Refs!$P$2:$S$29,4,FALSE)</f>
        <v>South West</v>
      </c>
      <c r="K21158" s="28">
        <f t="shared" si="668"/>
        <v>6936</v>
      </c>
    </row>
    <row r="21159" spans="1:11" x14ac:dyDescent="0.35">
      <c r="A21159" s="69">
        <f t="shared" si="667"/>
        <v>45992</v>
      </c>
      <c r="B21159" t="s">
        <v>940</v>
      </c>
      <c r="C21159" t="s">
        <v>266</v>
      </c>
      <c r="E21159" t="s">
        <v>721</v>
      </c>
      <c r="F21159" t="s">
        <v>722</v>
      </c>
      <c r="G21159" t="s">
        <v>31</v>
      </c>
      <c r="H21159">
        <v>6479</v>
      </c>
      <c r="I21159" s="68" t="str">
        <f>VLOOKUP(E21159,Refs!$P$2:$R$29,3,FALSE)</f>
        <v>Y58</v>
      </c>
      <c r="J21159" s="68" t="str">
        <f>VLOOKUP(E21159,Refs!$P$2:$S$29,4,FALSE)</f>
        <v>South West</v>
      </c>
      <c r="K21159" s="28">
        <f t="shared" si="668"/>
        <v>6479</v>
      </c>
    </row>
    <row r="21160" spans="1:11" x14ac:dyDescent="0.35">
      <c r="A21160" s="69">
        <f t="shared" si="667"/>
        <v>45992</v>
      </c>
      <c r="B21160" t="s">
        <v>940</v>
      </c>
      <c r="C21160" t="s">
        <v>266</v>
      </c>
      <c r="E21160" t="s">
        <v>721</v>
      </c>
      <c r="F21160" t="s">
        <v>722</v>
      </c>
      <c r="G21160" t="s">
        <v>97</v>
      </c>
      <c r="H21160">
        <v>1805</v>
      </c>
      <c r="I21160" s="68" t="str">
        <f>VLOOKUP(E21160,Refs!$P$2:$R$29,3,FALSE)</f>
        <v>Y58</v>
      </c>
      <c r="J21160" s="68" t="str">
        <f>VLOOKUP(E21160,Refs!$P$2:$S$29,4,FALSE)</f>
        <v>South West</v>
      </c>
      <c r="K21160" s="28">
        <f t="shared" si="668"/>
        <v>1805</v>
      </c>
    </row>
    <row r="21161" spans="1:11" x14ac:dyDescent="0.35">
      <c r="A21161" s="69">
        <f t="shared" si="667"/>
        <v>45992</v>
      </c>
      <c r="B21161" t="s">
        <v>940</v>
      </c>
      <c r="C21161" t="s">
        <v>266</v>
      </c>
      <c r="E21161" t="s">
        <v>721</v>
      </c>
      <c r="F21161" t="s">
        <v>722</v>
      </c>
      <c r="G21161" t="s">
        <v>98</v>
      </c>
      <c r="H21161">
        <v>2513</v>
      </c>
      <c r="I21161" s="68" t="str">
        <f>VLOOKUP(E21161,Refs!$P$2:$R$29,3,FALSE)</f>
        <v>Y58</v>
      </c>
      <c r="J21161" s="68" t="str">
        <f>VLOOKUP(E21161,Refs!$P$2:$S$29,4,FALSE)</f>
        <v>South West</v>
      </c>
      <c r="K21161" s="28">
        <f t="shared" si="668"/>
        <v>2513</v>
      </c>
    </row>
    <row r="21162" spans="1:11" x14ac:dyDescent="0.35">
      <c r="A21162" s="69">
        <f t="shared" si="667"/>
        <v>45992</v>
      </c>
      <c r="B21162" t="s">
        <v>940</v>
      </c>
      <c r="C21162" t="s">
        <v>266</v>
      </c>
      <c r="E21162" t="s">
        <v>721</v>
      </c>
      <c r="F21162" t="s">
        <v>722</v>
      </c>
      <c r="G21162" t="s">
        <v>99</v>
      </c>
      <c r="H21162">
        <v>2333</v>
      </c>
      <c r="I21162" s="68" t="str">
        <f>VLOOKUP(E21162,Refs!$P$2:$R$29,3,FALSE)</f>
        <v>Y58</v>
      </c>
      <c r="J21162" s="68" t="str">
        <f>VLOOKUP(E21162,Refs!$P$2:$S$29,4,FALSE)</f>
        <v>South West</v>
      </c>
      <c r="K21162" s="28">
        <f t="shared" si="668"/>
        <v>2333</v>
      </c>
    </row>
    <row r="21163" spans="1:11" x14ac:dyDescent="0.35">
      <c r="A21163" s="69">
        <f t="shared" si="667"/>
        <v>45992</v>
      </c>
      <c r="B21163" t="s">
        <v>940</v>
      </c>
      <c r="C21163" t="s">
        <v>266</v>
      </c>
      <c r="E21163" t="s">
        <v>721</v>
      </c>
      <c r="F21163" t="s">
        <v>722</v>
      </c>
      <c r="G21163" t="s">
        <v>100</v>
      </c>
      <c r="H21163">
        <v>939</v>
      </c>
      <c r="I21163" s="68" t="str">
        <f>VLOOKUP(E21163,Refs!$P$2:$R$29,3,FALSE)</f>
        <v>Y58</v>
      </c>
      <c r="J21163" s="68" t="str">
        <f>VLOOKUP(E21163,Refs!$P$2:$S$29,4,FALSE)</f>
        <v>South West</v>
      </c>
      <c r="K21163" s="28">
        <f t="shared" si="668"/>
        <v>939</v>
      </c>
    </row>
    <row r="21164" spans="1:11" x14ac:dyDescent="0.35">
      <c r="A21164" s="69">
        <f t="shared" si="667"/>
        <v>45992</v>
      </c>
      <c r="B21164" t="s">
        <v>940</v>
      </c>
      <c r="C21164" t="s">
        <v>266</v>
      </c>
      <c r="E21164" t="s">
        <v>721</v>
      </c>
      <c r="F21164" t="s">
        <v>722</v>
      </c>
      <c r="G21164" t="s">
        <v>101</v>
      </c>
      <c r="H21164">
        <v>335</v>
      </c>
      <c r="I21164" s="68" t="str">
        <f>VLOOKUP(E21164,Refs!$P$2:$R$29,3,FALSE)</f>
        <v>Y58</v>
      </c>
      <c r="J21164" s="68" t="str">
        <f>VLOOKUP(E21164,Refs!$P$2:$S$29,4,FALSE)</f>
        <v>South West</v>
      </c>
      <c r="K21164" s="28">
        <f t="shared" si="668"/>
        <v>335</v>
      </c>
    </row>
    <row r="21165" spans="1:11" x14ac:dyDescent="0.35">
      <c r="A21165" s="69">
        <f t="shared" si="667"/>
        <v>45992</v>
      </c>
      <c r="B21165" t="s">
        <v>940</v>
      </c>
      <c r="C21165" t="s">
        <v>266</v>
      </c>
      <c r="E21165" t="s">
        <v>721</v>
      </c>
      <c r="F21165" t="s">
        <v>722</v>
      </c>
      <c r="G21165" t="s">
        <v>102</v>
      </c>
      <c r="H21165">
        <v>154</v>
      </c>
      <c r="I21165" s="68" t="str">
        <f>VLOOKUP(E21165,Refs!$P$2:$R$29,3,FALSE)</f>
        <v>Y58</v>
      </c>
      <c r="J21165" s="68" t="str">
        <f>VLOOKUP(E21165,Refs!$P$2:$S$29,4,FALSE)</f>
        <v>South West</v>
      </c>
      <c r="K21165" s="28">
        <f t="shared" si="668"/>
        <v>154</v>
      </c>
    </row>
    <row r="21166" spans="1:11" x14ac:dyDescent="0.35">
      <c r="A21166" s="69">
        <f t="shared" si="667"/>
        <v>45992</v>
      </c>
      <c r="B21166" t="s">
        <v>940</v>
      </c>
      <c r="C21166" t="s">
        <v>266</v>
      </c>
      <c r="E21166" t="s">
        <v>721</v>
      </c>
      <c r="F21166" t="s">
        <v>722</v>
      </c>
      <c r="G21166" t="s">
        <v>103</v>
      </c>
      <c r="H21166">
        <v>2084</v>
      </c>
      <c r="I21166" s="68" t="str">
        <f>VLOOKUP(E21166,Refs!$P$2:$R$29,3,FALSE)</f>
        <v>Y58</v>
      </c>
      <c r="J21166" s="68" t="str">
        <f>VLOOKUP(E21166,Refs!$P$2:$S$29,4,FALSE)</f>
        <v>South West</v>
      </c>
      <c r="K21166" s="28">
        <f t="shared" si="668"/>
        <v>2084</v>
      </c>
    </row>
    <row r="21167" spans="1:11" x14ac:dyDescent="0.35">
      <c r="A21167" s="69">
        <f t="shared" si="667"/>
        <v>45992</v>
      </c>
      <c r="B21167" t="s">
        <v>940</v>
      </c>
      <c r="C21167" t="s">
        <v>266</v>
      </c>
      <c r="E21167" t="s">
        <v>721</v>
      </c>
      <c r="F21167" t="s">
        <v>722</v>
      </c>
      <c r="G21167" t="s">
        <v>104</v>
      </c>
      <c r="H21167">
        <v>18457444</v>
      </c>
      <c r="I21167" s="68" t="str">
        <f>VLOOKUP(E21167,Refs!$P$2:$R$29,3,FALSE)</f>
        <v>Y58</v>
      </c>
      <c r="J21167" s="68" t="str">
        <f>VLOOKUP(E21167,Refs!$P$2:$S$29,4,FALSE)</f>
        <v>South West</v>
      </c>
      <c r="K21167" s="28">
        <f t="shared" si="668"/>
        <v>18457444</v>
      </c>
    </row>
    <row r="21168" spans="1:11" x14ac:dyDescent="0.35">
      <c r="A21168" s="69">
        <f t="shared" si="667"/>
        <v>45992</v>
      </c>
      <c r="B21168" t="s">
        <v>940</v>
      </c>
      <c r="C21168" t="s">
        <v>266</v>
      </c>
      <c r="E21168" t="s">
        <v>721</v>
      </c>
      <c r="F21168" t="s">
        <v>722</v>
      </c>
      <c r="G21168" t="s">
        <v>105</v>
      </c>
      <c r="H21168">
        <v>1680</v>
      </c>
      <c r="I21168" s="68" t="str">
        <f>VLOOKUP(E21168,Refs!$P$2:$R$29,3,FALSE)</f>
        <v>Y58</v>
      </c>
      <c r="J21168" s="68" t="str">
        <f>VLOOKUP(E21168,Refs!$P$2:$S$29,4,FALSE)</f>
        <v>South West</v>
      </c>
      <c r="K21168" s="28">
        <f t="shared" si="668"/>
        <v>1680</v>
      </c>
    </row>
    <row r="21169" spans="1:11" x14ac:dyDescent="0.35">
      <c r="A21169" s="69">
        <f t="shared" si="667"/>
        <v>45992</v>
      </c>
      <c r="B21169" t="s">
        <v>940</v>
      </c>
      <c r="C21169" t="s">
        <v>266</v>
      </c>
      <c r="E21169" t="s">
        <v>721</v>
      </c>
      <c r="F21169" t="s">
        <v>722</v>
      </c>
      <c r="G21169" t="s">
        <v>106</v>
      </c>
      <c r="H21169">
        <v>1620</v>
      </c>
      <c r="I21169" s="68" t="str">
        <f>VLOOKUP(E21169,Refs!$P$2:$R$29,3,FALSE)</f>
        <v>Y58</v>
      </c>
      <c r="J21169" s="68" t="str">
        <f>VLOOKUP(E21169,Refs!$P$2:$S$29,4,FALSE)</f>
        <v>South West</v>
      </c>
      <c r="K21169" s="28">
        <f t="shared" si="668"/>
        <v>1620</v>
      </c>
    </row>
    <row r="21170" spans="1:11" x14ac:dyDescent="0.35">
      <c r="A21170" s="69">
        <f t="shared" si="667"/>
        <v>45992</v>
      </c>
      <c r="B21170" t="s">
        <v>940</v>
      </c>
      <c r="C21170" t="s">
        <v>266</v>
      </c>
      <c r="E21170" t="s">
        <v>721</v>
      </c>
      <c r="F21170" t="s">
        <v>722</v>
      </c>
      <c r="G21170" t="s">
        <v>107</v>
      </c>
      <c r="H21170">
        <v>79</v>
      </c>
      <c r="I21170" s="68" t="str">
        <f>VLOOKUP(E21170,Refs!$P$2:$R$29,3,FALSE)</f>
        <v>Y58</v>
      </c>
      <c r="J21170" s="68" t="str">
        <f>VLOOKUP(E21170,Refs!$P$2:$S$29,4,FALSE)</f>
        <v>South West</v>
      </c>
      <c r="K21170" s="28">
        <f t="shared" si="668"/>
        <v>79</v>
      </c>
    </row>
    <row r="21171" spans="1:11" x14ac:dyDescent="0.35">
      <c r="A21171" s="69">
        <f t="shared" si="667"/>
        <v>45992</v>
      </c>
      <c r="B21171" t="s">
        <v>940</v>
      </c>
      <c r="C21171" t="s">
        <v>266</v>
      </c>
      <c r="E21171" t="s">
        <v>721</v>
      </c>
      <c r="F21171" t="s">
        <v>722</v>
      </c>
      <c r="G21171" t="s">
        <v>108</v>
      </c>
      <c r="H21171">
        <v>1377</v>
      </c>
      <c r="I21171" s="68" t="str">
        <f>VLOOKUP(E21171,Refs!$P$2:$R$29,3,FALSE)</f>
        <v>Y58</v>
      </c>
      <c r="J21171" s="68" t="str">
        <f>VLOOKUP(E21171,Refs!$P$2:$S$29,4,FALSE)</f>
        <v>South West</v>
      </c>
      <c r="K21171" s="28">
        <f t="shared" si="668"/>
        <v>1377</v>
      </c>
    </row>
    <row r="21172" spans="1:11" x14ac:dyDescent="0.35">
      <c r="A21172" s="69">
        <f t="shared" si="667"/>
        <v>45992</v>
      </c>
      <c r="B21172" t="s">
        <v>940</v>
      </c>
      <c r="C21172" t="s">
        <v>266</v>
      </c>
      <c r="E21172" t="s">
        <v>721</v>
      </c>
      <c r="F21172" t="s">
        <v>722</v>
      </c>
      <c r="G21172" t="s">
        <v>109</v>
      </c>
      <c r="H21172">
        <v>14124247</v>
      </c>
      <c r="I21172" s="68" t="str">
        <f>VLOOKUP(E21172,Refs!$P$2:$R$29,3,FALSE)</f>
        <v>Y58</v>
      </c>
      <c r="J21172" s="68" t="str">
        <f>VLOOKUP(E21172,Refs!$P$2:$S$29,4,FALSE)</f>
        <v>South West</v>
      </c>
      <c r="K21172" s="28">
        <f t="shared" si="668"/>
        <v>14124247</v>
      </c>
    </row>
    <row r="21173" spans="1:11" x14ac:dyDescent="0.35">
      <c r="A21173" s="69">
        <f t="shared" si="667"/>
        <v>45992</v>
      </c>
      <c r="B21173" t="s">
        <v>940</v>
      </c>
      <c r="C21173" t="s">
        <v>266</v>
      </c>
      <c r="E21173" t="s">
        <v>721</v>
      </c>
      <c r="F21173" t="s">
        <v>722</v>
      </c>
      <c r="G21173" t="s">
        <v>110</v>
      </c>
      <c r="H21173">
        <v>149</v>
      </c>
      <c r="I21173" s="68" t="str">
        <f>VLOOKUP(E21173,Refs!$P$2:$R$29,3,FALSE)</f>
        <v>Y58</v>
      </c>
      <c r="J21173" s="68" t="str">
        <f>VLOOKUP(E21173,Refs!$P$2:$S$29,4,FALSE)</f>
        <v>South West</v>
      </c>
      <c r="K21173" s="28">
        <f t="shared" si="668"/>
        <v>149</v>
      </c>
    </row>
    <row r="21174" spans="1:11" x14ac:dyDescent="0.35">
      <c r="A21174" s="69">
        <f t="shared" si="667"/>
        <v>45992</v>
      </c>
      <c r="B21174" t="s">
        <v>940</v>
      </c>
      <c r="C21174" t="s">
        <v>266</v>
      </c>
      <c r="E21174" t="s">
        <v>721</v>
      </c>
      <c r="F21174" t="s">
        <v>722</v>
      </c>
      <c r="G21174" t="s">
        <v>808</v>
      </c>
      <c r="H21174">
        <v>3238</v>
      </c>
      <c r="I21174" s="68" t="str">
        <f>VLOOKUP(E21174,Refs!$P$2:$R$29,3,FALSE)</f>
        <v>Y58</v>
      </c>
      <c r="J21174" s="68" t="str">
        <f>VLOOKUP(E21174,Refs!$P$2:$S$29,4,FALSE)</f>
        <v>South West</v>
      </c>
      <c r="K21174" s="28">
        <f t="shared" si="668"/>
        <v>3238</v>
      </c>
    </row>
    <row r="21175" spans="1:11" x14ac:dyDescent="0.35">
      <c r="A21175" s="69">
        <f t="shared" si="667"/>
        <v>45992</v>
      </c>
      <c r="B21175" t="s">
        <v>940</v>
      </c>
      <c r="C21175" t="s">
        <v>266</v>
      </c>
      <c r="E21175" t="s">
        <v>721</v>
      </c>
      <c r="F21175" t="s">
        <v>722</v>
      </c>
      <c r="G21175" t="s">
        <v>809</v>
      </c>
      <c r="H21175">
        <v>1096</v>
      </c>
      <c r="I21175" s="68" t="str">
        <f>VLOOKUP(E21175,Refs!$P$2:$R$29,3,FALSE)</f>
        <v>Y58</v>
      </c>
      <c r="J21175" s="68" t="str">
        <f>VLOOKUP(E21175,Refs!$P$2:$S$29,4,FALSE)</f>
        <v>South West</v>
      </c>
      <c r="K21175" s="28">
        <f t="shared" si="668"/>
        <v>1096</v>
      </c>
    </row>
    <row r="21176" spans="1:11" x14ac:dyDescent="0.35">
      <c r="A21176" s="69">
        <f t="shared" si="667"/>
        <v>45992</v>
      </c>
      <c r="B21176" t="s">
        <v>940</v>
      </c>
      <c r="C21176" t="s">
        <v>266</v>
      </c>
      <c r="E21176" t="s">
        <v>721</v>
      </c>
      <c r="F21176" t="s">
        <v>722</v>
      </c>
      <c r="G21176" t="s">
        <v>111</v>
      </c>
      <c r="H21176">
        <v>9773</v>
      </c>
      <c r="I21176" s="68" t="str">
        <f>VLOOKUP(E21176,Refs!$P$2:$R$29,3,FALSE)</f>
        <v>Y58</v>
      </c>
      <c r="J21176" s="68" t="str">
        <f>VLOOKUP(E21176,Refs!$P$2:$S$29,4,FALSE)</f>
        <v>South West</v>
      </c>
      <c r="K21176" s="28">
        <f t="shared" si="668"/>
        <v>9773</v>
      </c>
    </row>
    <row r="21177" spans="1:11" x14ac:dyDescent="0.35">
      <c r="A21177" s="69">
        <f t="shared" si="667"/>
        <v>45992</v>
      </c>
      <c r="B21177" t="s">
        <v>940</v>
      </c>
      <c r="C21177" t="s">
        <v>266</v>
      </c>
      <c r="E21177" t="s">
        <v>721</v>
      </c>
      <c r="F21177" t="s">
        <v>722</v>
      </c>
      <c r="G21177" t="s">
        <v>112</v>
      </c>
      <c r="H21177">
        <v>0</v>
      </c>
      <c r="I21177" s="68" t="str">
        <f>VLOOKUP(E21177,Refs!$P$2:$R$29,3,FALSE)</f>
        <v>Y58</v>
      </c>
      <c r="J21177" s="68" t="str">
        <f>VLOOKUP(E21177,Refs!$P$2:$S$29,4,FALSE)</f>
        <v>South West</v>
      </c>
      <c r="K21177" s="28" t="str">
        <f t="shared" si="668"/>
        <v/>
      </c>
    </row>
    <row r="21178" spans="1:11" x14ac:dyDescent="0.35">
      <c r="A21178" s="69">
        <f t="shared" si="667"/>
        <v>45992</v>
      </c>
      <c r="B21178" t="s">
        <v>940</v>
      </c>
      <c r="C21178" t="s">
        <v>266</v>
      </c>
      <c r="E21178" t="s">
        <v>721</v>
      </c>
      <c r="F21178" t="s">
        <v>722</v>
      </c>
      <c r="G21178" t="s">
        <v>113</v>
      </c>
      <c r="H21178">
        <v>8807</v>
      </c>
      <c r="I21178" s="68" t="str">
        <f>VLOOKUP(E21178,Refs!$P$2:$R$29,3,FALSE)</f>
        <v>Y58</v>
      </c>
      <c r="J21178" s="68" t="str">
        <f>VLOOKUP(E21178,Refs!$P$2:$S$29,4,FALSE)</f>
        <v>South West</v>
      </c>
      <c r="K21178" s="28">
        <f t="shared" si="668"/>
        <v>8807</v>
      </c>
    </row>
    <row r="21179" spans="1:11" x14ac:dyDescent="0.35">
      <c r="A21179" s="69">
        <f t="shared" si="667"/>
        <v>45992</v>
      </c>
      <c r="B21179" t="s">
        <v>940</v>
      </c>
      <c r="C21179" t="s">
        <v>266</v>
      </c>
      <c r="E21179" t="s">
        <v>721</v>
      </c>
      <c r="F21179" t="s">
        <v>722</v>
      </c>
      <c r="G21179" t="s">
        <v>114</v>
      </c>
      <c r="H21179">
        <v>3707</v>
      </c>
      <c r="I21179" s="68" t="str">
        <f>VLOOKUP(E21179,Refs!$P$2:$R$29,3,FALSE)</f>
        <v>Y58</v>
      </c>
      <c r="J21179" s="68" t="str">
        <f>VLOOKUP(E21179,Refs!$P$2:$S$29,4,FALSE)</f>
        <v>South West</v>
      </c>
      <c r="K21179" s="28">
        <f t="shared" si="668"/>
        <v>3707</v>
      </c>
    </row>
    <row r="21180" spans="1:11" x14ac:dyDescent="0.35">
      <c r="A21180" s="69">
        <f t="shared" si="667"/>
        <v>45992</v>
      </c>
      <c r="B21180" t="s">
        <v>940</v>
      </c>
      <c r="C21180" t="s">
        <v>266</v>
      </c>
      <c r="E21180" t="s">
        <v>721</v>
      </c>
      <c r="F21180" t="s">
        <v>722</v>
      </c>
      <c r="G21180" t="s">
        <v>115</v>
      </c>
      <c r="H21180">
        <v>2506</v>
      </c>
      <c r="I21180" s="68" t="str">
        <f>VLOOKUP(E21180,Refs!$P$2:$R$29,3,FALSE)</f>
        <v>Y58</v>
      </c>
      <c r="J21180" s="68" t="str">
        <f>VLOOKUP(E21180,Refs!$P$2:$S$29,4,FALSE)</f>
        <v>South West</v>
      </c>
      <c r="K21180" s="28">
        <f t="shared" si="668"/>
        <v>2506</v>
      </c>
    </row>
    <row r="21181" spans="1:11" x14ac:dyDescent="0.35">
      <c r="A21181" s="69">
        <f t="shared" si="667"/>
        <v>45992</v>
      </c>
      <c r="B21181" t="s">
        <v>940</v>
      </c>
      <c r="C21181" t="s">
        <v>266</v>
      </c>
      <c r="E21181" t="s">
        <v>721</v>
      </c>
      <c r="F21181" t="s">
        <v>722</v>
      </c>
      <c r="G21181" t="s">
        <v>116</v>
      </c>
      <c r="H21181">
        <v>1010</v>
      </c>
      <c r="I21181" s="68" t="str">
        <f>VLOOKUP(E21181,Refs!$P$2:$R$29,3,FALSE)</f>
        <v>Y58</v>
      </c>
      <c r="J21181" s="68" t="str">
        <f>VLOOKUP(E21181,Refs!$P$2:$S$29,4,FALSE)</f>
        <v>South West</v>
      </c>
      <c r="K21181" s="28">
        <f t="shared" si="668"/>
        <v>1010</v>
      </c>
    </row>
    <row r="21182" spans="1:11" x14ac:dyDescent="0.35">
      <c r="A21182" s="69">
        <f t="shared" si="667"/>
        <v>45992</v>
      </c>
      <c r="B21182" t="s">
        <v>940</v>
      </c>
      <c r="C21182" t="s">
        <v>266</v>
      </c>
      <c r="E21182" t="s">
        <v>721</v>
      </c>
      <c r="F21182" t="s">
        <v>722</v>
      </c>
      <c r="G21182" t="s">
        <v>117</v>
      </c>
      <c r="H21182">
        <v>6407</v>
      </c>
      <c r="I21182" s="68" t="str">
        <f>VLOOKUP(E21182,Refs!$P$2:$R$29,3,FALSE)</f>
        <v>Y58</v>
      </c>
      <c r="J21182" s="68" t="str">
        <f>VLOOKUP(E21182,Refs!$P$2:$S$29,4,FALSE)</f>
        <v>South West</v>
      </c>
      <c r="K21182" s="28">
        <f t="shared" si="668"/>
        <v>6407</v>
      </c>
    </row>
    <row r="21183" spans="1:11" x14ac:dyDescent="0.35">
      <c r="A21183" s="69">
        <f t="shared" si="667"/>
        <v>45992</v>
      </c>
      <c r="B21183" t="s">
        <v>940</v>
      </c>
      <c r="C21183" t="s">
        <v>266</v>
      </c>
      <c r="E21183" t="s">
        <v>721</v>
      </c>
      <c r="F21183" t="s">
        <v>722</v>
      </c>
      <c r="G21183" t="s">
        <v>118</v>
      </c>
      <c r="H21183">
        <v>2604</v>
      </c>
      <c r="I21183" s="68" t="str">
        <f>VLOOKUP(E21183,Refs!$P$2:$R$29,3,FALSE)</f>
        <v>Y58</v>
      </c>
      <c r="J21183" s="68" t="str">
        <f>VLOOKUP(E21183,Refs!$P$2:$S$29,4,FALSE)</f>
        <v>South West</v>
      </c>
      <c r="K21183" s="28">
        <f t="shared" si="668"/>
        <v>2604</v>
      </c>
    </row>
    <row r="21184" spans="1:11" x14ac:dyDescent="0.35">
      <c r="A21184" s="69">
        <f t="shared" si="667"/>
        <v>45992</v>
      </c>
      <c r="B21184" t="s">
        <v>940</v>
      </c>
      <c r="C21184" t="s">
        <v>266</v>
      </c>
      <c r="E21184" t="s">
        <v>721</v>
      </c>
      <c r="F21184" t="s">
        <v>722</v>
      </c>
      <c r="G21184" t="s">
        <v>119</v>
      </c>
      <c r="H21184">
        <v>224</v>
      </c>
      <c r="I21184" s="68" t="str">
        <f>VLOOKUP(E21184,Refs!$P$2:$R$29,3,FALSE)</f>
        <v>Y58</v>
      </c>
      <c r="J21184" s="68" t="str">
        <f>VLOOKUP(E21184,Refs!$P$2:$S$29,4,FALSE)</f>
        <v>South West</v>
      </c>
      <c r="K21184" s="28">
        <f t="shared" si="668"/>
        <v>224</v>
      </c>
    </row>
    <row r="21185" spans="1:11" x14ac:dyDescent="0.35">
      <c r="A21185" s="69">
        <f t="shared" si="667"/>
        <v>45992</v>
      </c>
      <c r="B21185" t="s">
        <v>940</v>
      </c>
      <c r="C21185" t="s">
        <v>266</v>
      </c>
      <c r="E21185" t="s">
        <v>721</v>
      </c>
      <c r="F21185" t="s">
        <v>722</v>
      </c>
      <c r="G21185" t="s">
        <v>120</v>
      </c>
      <c r="H21185">
        <v>36</v>
      </c>
      <c r="I21185" s="68" t="str">
        <f>VLOOKUP(E21185,Refs!$P$2:$R$29,3,FALSE)</f>
        <v>Y58</v>
      </c>
      <c r="J21185" s="68" t="str">
        <f>VLOOKUP(E21185,Refs!$P$2:$S$29,4,FALSE)</f>
        <v>South West</v>
      </c>
      <c r="K21185" s="28">
        <f t="shared" si="668"/>
        <v>36</v>
      </c>
    </row>
    <row r="21186" spans="1:11" x14ac:dyDescent="0.35">
      <c r="A21186" s="69">
        <f t="shared" si="667"/>
        <v>45992</v>
      </c>
      <c r="B21186" t="s">
        <v>940</v>
      </c>
      <c r="C21186" t="s">
        <v>266</v>
      </c>
      <c r="E21186" t="s">
        <v>721</v>
      </c>
      <c r="F21186" t="s">
        <v>722</v>
      </c>
      <c r="G21186" t="s">
        <v>121</v>
      </c>
      <c r="H21186">
        <v>247</v>
      </c>
      <c r="I21186" s="68" t="str">
        <f>VLOOKUP(E21186,Refs!$P$2:$R$29,3,FALSE)</f>
        <v>Y58</v>
      </c>
      <c r="J21186" s="68" t="str">
        <f>VLOOKUP(E21186,Refs!$P$2:$S$29,4,FALSE)</f>
        <v>South West</v>
      </c>
      <c r="K21186" s="28">
        <f t="shared" si="668"/>
        <v>247</v>
      </c>
    </row>
    <row r="21187" spans="1:11" x14ac:dyDescent="0.35">
      <c r="A21187" s="69">
        <f t="shared" ref="A21187:A21250" si="669">DATEVALUE(RIGHT(B21187,8))</f>
        <v>45992</v>
      </c>
      <c r="B21187" t="s">
        <v>940</v>
      </c>
      <c r="C21187" t="s">
        <v>266</v>
      </c>
      <c r="E21187" t="s">
        <v>721</v>
      </c>
      <c r="F21187" t="s">
        <v>722</v>
      </c>
      <c r="G21187" t="s">
        <v>122</v>
      </c>
      <c r="H21187">
        <v>41</v>
      </c>
      <c r="I21187" s="68" t="str">
        <f>VLOOKUP(E21187,Refs!$P$2:$R$29,3,FALSE)</f>
        <v>Y58</v>
      </c>
      <c r="J21187" s="68" t="str">
        <f>VLOOKUP(E21187,Refs!$P$2:$S$29,4,FALSE)</f>
        <v>South West</v>
      </c>
      <c r="K21187" s="28">
        <f t="shared" si="668"/>
        <v>41</v>
      </c>
    </row>
    <row r="21188" spans="1:11" x14ac:dyDescent="0.35">
      <c r="A21188" s="69">
        <f t="shared" si="669"/>
        <v>45992</v>
      </c>
      <c r="B21188" t="s">
        <v>940</v>
      </c>
      <c r="C21188" t="s">
        <v>266</v>
      </c>
      <c r="E21188" t="s">
        <v>721</v>
      </c>
      <c r="F21188" t="s">
        <v>722</v>
      </c>
      <c r="G21188" t="s">
        <v>123</v>
      </c>
      <c r="H21188">
        <v>16</v>
      </c>
      <c r="I21188" s="68" t="str">
        <f>VLOOKUP(E21188,Refs!$P$2:$R$29,3,FALSE)</f>
        <v>Y58</v>
      </c>
      <c r="J21188" s="68" t="str">
        <f>VLOOKUP(E21188,Refs!$P$2:$S$29,4,FALSE)</f>
        <v>South West</v>
      </c>
      <c r="K21188" s="28">
        <f t="shared" si="668"/>
        <v>16</v>
      </c>
    </row>
    <row r="21189" spans="1:11" x14ac:dyDescent="0.35">
      <c r="A21189" s="69">
        <f t="shared" si="669"/>
        <v>45992</v>
      </c>
      <c r="B21189" t="s">
        <v>940</v>
      </c>
      <c r="C21189" t="s">
        <v>266</v>
      </c>
      <c r="E21189" t="s">
        <v>721</v>
      </c>
      <c r="F21189" t="s">
        <v>722</v>
      </c>
      <c r="G21189" t="s">
        <v>124</v>
      </c>
      <c r="H21189">
        <v>0</v>
      </c>
      <c r="I21189" s="68" t="str">
        <f>VLOOKUP(E21189,Refs!$P$2:$R$29,3,FALSE)</f>
        <v>Y58</v>
      </c>
      <c r="J21189" s="68" t="str">
        <f>VLOOKUP(E21189,Refs!$P$2:$S$29,4,FALSE)</f>
        <v>South West</v>
      </c>
      <c r="K21189" s="28" t="str">
        <f t="shared" si="668"/>
        <v/>
      </c>
    </row>
    <row r="21190" spans="1:11" x14ac:dyDescent="0.35">
      <c r="A21190" s="69">
        <f t="shared" si="669"/>
        <v>45992</v>
      </c>
      <c r="B21190" t="s">
        <v>940</v>
      </c>
      <c r="C21190" t="s">
        <v>266</v>
      </c>
      <c r="E21190" t="s">
        <v>721</v>
      </c>
      <c r="F21190" t="s">
        <v>722</v>
      </c>
      <c r="G21190" t="s">
        <v>125</v>
      </c>
      <c r="H21190">
        <v>0</v>
      </c>
      <c r="I21190" s="68" t="str">
        <f>VLOOKUP(E21190,Refs!$P$2:$R$29,3,FALSE)</f>
        <v>Y58</v>
      </c>
      <c r="J21190" s="68" t="str">
        <f>VLOOKUP(E21190,Refs!$P$2:$S$29,4,FALSE)</f>
        <v>South West</v>
      </c>
      <c r="K21190" s="28" t="str">
        <f t="shared" si="668"/>
        <v/>
      </c>
    </row>
    <row r="21191" spans="1:11" x14ac:dyDescent="0.35">
      <c r="A21191" s="69">
        <f t="shared" si="669"/>
        <v>45992</v>
      </c>
      <c r="B21191" t="s">
        <v>940</v>
      </c>
      <c r="C21191" t="s">
        <v>266</v>
      </c>
      <c r="E21191" t="s">
        <v>721</v>
      </c>
      <c r="F21191" t="s">
        <v>722</v>
      </c>
      <c r="G21191" t="s">
        <v>126</v>
      </c>
      <c r="H21191">
        <v>2</v>
      </c>
      <c r="I21191" s="68" t="str">
        <f>VLOOKUP(E21191,Refs!$P$2:$R$29,3,FALSE)</f>
        <v>Y58</v>
      </c>
      <c r="J21191" s="68" t="str">
        <f>VLOOKUP(E21191,Refs!$P$2:$S$29,4,FALSE)</f>
        <v>South West</v>
      </c>
      <c r="K21191" s="28">
        <f t="shared" si="668"/>
        <v>2</v>
      </c>
    </row>
    <row r="21192" spans="1:11" x14ac:dyDescent="0.35">
      <c r="A21192" s="69">
        <f t="shared" si="669"/>
        <v>45992</v>
      </c>
      <c r="B21192" t="s">
        <v>940</v>
      </c>
      <c r="C21192" t="s">
        <v>266</v>
      </c>
      <c r="E21192" t="s">
        <v>721</v>
      </c>
      <c r="F21192" t="s">
        <v>722</v>
      </c>
      <c r="G21192" t="s">
        <v>127</v>
      </c>
      <c r="H21192">
        <v>14</v>
      </c>
      <c r="I21192" s="68" t="str">
        <f>VLOOKUP(E21192,Refs!$P$2:$R$29,3,FALSE)</f>
        <v>Y58</v>
      </c>
      <c r="J21192" s="68" t="str">
        <f>VLOOKUP(E21192,Refs!$P$2:$S$29,4,FALSE)</f>
        <v>South West</v>
      </c>
      <c r="K21192" s="28">
        <f t="shared" si="668"/>
        <v>14</v>
      </c>
    </row>
    <row r="21193" spans="1:11" x14ac:dyDescent="0.35">
      <c r="A21193" s="69">
        <f t="shared" si="669"/>
        <v>45992</v>
      </c>
      <c r="B21193" t="s">
        <v>940</v>
      </c>
      <c r="C21193" t="s">
        <v>266</v>
      </c>
      <c r="E21193" t="s">
        <v>721</v>
      </c>
      <c r="F21193" t="s">
        <v>722</v>
      </c>
      <c r="G21193" t="s">
        <v>128</v>
      </c>
      <c r="H21193">
        <v>20</v>
      </c>
      <c r="I21193" s="68" t="str">
        <f>VLOOKUP(E21193,Refs!$P$2:$R$29,3,FALSE)</f>
        <v>Y58</v>
      </c>
      <c r="J21193" s="68" t="str">
        <f>VLOOKUP(E21193,Refs!$P$2:$S$29,4,FALSE)</f>
        <v>South West</v>
      </c>
      <c r="K21193" s="28">
        <f t="shared" si="668"/>
        <v>20</v>
      </c>
    </row>
    <row r="21194" spans="1:11" x14ac:dyDescent="0.35">
      <c r="A21194" s="69">
        <f t="shared" si="669"/>
        <v>45992</v>
      </c>
      <c r="B21194" t="s">
        <v>940</v>
      </c>
      <c r="C21194" t="s">
        <v>266</v>
      </c>
      <c r="E21194" t="s">
        <v>721</v>
      </c>
      <c r="F21194" t="s">
        <v>722</v>
      </c>
      <c r="G21194" t="s">
        <v>129</v>
      </c>
      <c r="H21194">
        <v>1369</v>
      </c>
      <c r="I21194" s="68" t="str">
        <f>VLOOKUP(E21194,Refs!$P$2:$R$29,3,FALSE)</f>
        <v>Y58</v>
      </c>
      <c r="J21194" s="68" t="str">
        <f>VLOOKUP(E21194,Refs!$P$2:$S$29,4,FALSE)</f>
        <v>South West</v>
      </c>
      <c r="K21194" s="28">
        <f t="shared" si="668"/>
        <v>1369</v>
      </c>
    </row>
    <row r="21195" spans="1:11" x14ac:dyDescent="0.35">
      <c r="A21195" s="69">
        <f t="shared" si="669"/>
        <v>45992</v>
      </c>
      <c r="B21195" t="s">
        <v>940</v>
      </c>
      <c r="C21195" t="s">
        <v>266</v>
      </c>
      <c r="E21195" t="s">
        <v>721</v>
      </c>
      <c r="F21195" t="s">
        <v>722</v>
      </c>
      <c r="G21195" t="s">
        <v>130</v>
      </c>
      <c r="H21195">
        <v>1109</v>
      </c>
      <c r="I21195" s="68" t="str">
        <f>VLOOKUP(E21195,Refs!$P$2:$R$29,3,FALSE)</f>
        <v>Y58</v>
      </c>
      <c r="J21195" s="68" t="str">
        <f>VLOOKUP(E21195,Refs!$P$2:$S$29,4,FALSE)</f>
        <v>South West</v>
      </c>
      <c r="K21195" s="28">
        <f t="shared" si="668"/>
        <v>1109</v>
      </c>
    </row>
    <row r="21196" spans="1:11" x14ac:dyDescent="0.35">
      <c r="A21196" s="69">
        <f t="shared" si="669"/>
        <v>45992</v>
      </c>
      <c r="B21196" t="s">
        <v>940</v>
      </c>
      <c r="C21196" t="s">
        <v>266</v>
      </c>
      <c r="E21196" t="s">
        <v>721</v>
      </c>
      <c r="F21196" t="s">
        <v>722</v>
      </c>
      <c r="G21196" t="s">
        <v>131</v>
      </c>
      <c r="H21196">
        <v>1051</v>
      </c>
      <c r="I21196" s="68" t="str">
        <f>VLOOKUP(E21196,Refs!$P$2:$R$29,3,FALSE)</f>
        <v>Y58</v>
      </c>
      <c r="J21196" s="68" t="str">
        <f>VLOOKUP(E21196,Refs!$P$2:$S$29,4,FALSE)</f>
        <v>South West</v>
      </c>
      <c r="K21196" s="28">
        <f t="shared" si="668"/>
        <v>1051</v>
      </c>
    </row>
    <row r="21197" spans="1:11" x14ac:dyDescent="0.35">
      <c r="A21197" s="69">
        <f t="shared" si="669"/>
        <v>45992</v>
      </c>
      <c r="B21197" t="s">
        <v>940</v>
      </c>
      <c r="C21197" t="s">
        <v>266</v>
      </c>
      <c r="E21197" t="s">
        <v>721</v>
      </c>
      <c r="F21197" t="s">
        <v>722</v>
      </c>
      <c r="G21197" t="s">
        <v>132</v>
      </c>
      <c r="H21197">
        <v>923</v>
      </c>
      <c r="I21197" s="68" t="str">
        <f>VLOOKUP(E21197,Refs!$P$2:$R$29,3,FALSE)</f>
        <v>Y58</v>
      </c>
      <c r="J21197" s="68" t="str">
        <f>VLOOKUP(E21197,Refs!$P$2:$S$29,4,FALSE)</f>
        <v>South West</v>
      </c>
      <c r="K21197" s="28">
        <f t="shared" si="668"/>
        <v>923</v>
      </c>
    </row>
    <row r="21198" spans="1:11" x14ac:dyDescent="0.35">
      <c r="A21198" s="69">
        <f t="shared" si="669"/>
        <v>45992</v>
      </c>
      <c r="B21198" t="s">
        <v>940</v>
      </c>
      <c r="C21198" t="s">
        <v>266</v>
      </c>
      <c r="E21198" t="s">
        <v>721</v>
      </c>
      <c r="F21198" t="s">
        <v>722</v>
      </c>
      <c r="G21198" t="s">
        <v>133</v>
      </c>
      <c r="H21198">
        <v>1375</v>
      </c>
      <c r="I21198" s="68" t="str">
        <f>VLOOKUP(E21198,Refs!$P$2:$R$29,3,FALSE)</f>
        <v>Y58</v>
      </c>
      <c r="J21198" s="68" t="str">
        <f>VLOOKUP(E21198,Refs!$P$2:$S$29,4,FALSE)</f>
        <v>South West</v>
      </c>
      <c r="K21198" s="28">
        <f t="shared" si="668"/>
        <v>1375</v>
      </c>
    </row>
    <row r="21199" spans="1:11" x14ac:dyDescent="0.35">
      <c r="A21199" s="69">
        <f t="shared" si="669"/>
        <v>45992</v>
      </c>
      <c r="B21199" t="s">
        <v>940</v>
      </c>
      <c r="C21199" t="s">
        <v>266</v>
      </c>
      <c r="E21199" t="s">
        <v>721</v>
      </c>
      <c r="F21199" t="s">
        <v>722</v>
      </c>
      <c r="G21199" t="s">
        <v>134</v>
      </c>
      <c r="H21199">
        <v>1375</v>
      </c>
      <c r="I21199" s="68" t="str">
        <f>VLOOKUP(E21199,Refs!$P$2:$R$29,3,FALSE)</f>
        <v>Y58</v>
      </c>
      <c r="J21199" s="68" t="str">
        <f>VLOOKUP(E21199,Refs!$P$2:$S$29,4,FALSE)</f>
        <v>South West</v>
      </c>
      <c r="K21199" s="28">
        <f t="shared" si="668"/>
        <v>1375</v>
      </c>
    </row>
    <row r="21200" spans="1:11" x14ac:dyDescent="0.35">
      <c r="A21200" s="69">
        <f t="shared" si="669"/>
        <v>45992</v>
      </c>
      <c r="B21200" t="s">
        <v>940</v>
      </c>
      <c r="C21200" t="s">
        <v>266</v>
      </c>
      <c r="E21200" t="s">
        <v>721</v>
      </c>
      <c r="F21200" t="s">
        <v>722</v>
      </c>
      <c r="G21200" t="s">
        <v>135</v>
      </c>
      <c r="H21200">
        <v>133</v>
      </c>
      <c r="I21200" s="68" t="str">
        <f>VLOOKUP(E21200,Refs!$P$2:$R$29,3,FALSE)</f>
        <v>Y58</v>
      </c>
      <c r="J21200" s="68" t="str">
        <f>VLOOKUP(E21200,Refs!$P$2:$S$29,4,FALSE)</f>
        <v>South West</v>
      </c>
      <c r="K21200" s="28">
        <f t="shared" si="668"/>
        <v>133</v>
      </c>
    </row>
    <row r="21201" spans="1:11" x14ac:dyDescent="0.35">
      <c r="A21201" s="69">
        <f t="shared" si="669"/>
        <v>45992</v>
      </c>
      <c r="B21201" t="s">
        <v>940</v>
      </c>
      <c r="C21201" t="s">
        <v>266</v>
      </c>
      <c r="E21201" t="s">
        <v>721</v>
      </c>
      <c r="F21201" t="s">
        <v>722</v>
      </c>
      <c r="G21201" t="s">
        <v>136</v>
      </c>
      <c r="H21201">
        <v>113</v>
      </c>
      <c r="I21201" s="68" t="str">
        <f>VLOOKUP(E21201,Refs!$P$2:$R$29,3,FALSE)</f>
        <v>Y58</v>
      </c>
      <c r="J21201" s="68" t="str">
        <f>VLOOKUP(E21201,Refs!$P$2:$S$29,4,FALSE)</f>
        <v>South West</v>
      </c>
      <c r="K21201" s="28">
        <f t="shared" si="668"/>
        <v>113</v>
      </c>
    </row>
    <row r="21202" spans="1:11" x14ac:dyDescent="0.35">
      <c r="A21202" s="69">
        <f t="shared" si="669"/>
        <v>45992</v>
      </c>
      <c r="B21202" t="s">
        <v>940</v>
      </c>
      <c r="C21202" t="s">
        <v>266</v>
      </c>
      <c r="E21202" t="s">
        <v>721</v>
      </c>
      <c r="F21202" t="s">
        <v>722</v>
      </c>
      <c r="G21202" t="s">
        <v>137</v>
      </c>
      <c r="H21202">
        <v>17</v>
      </c>
      <c r="I21202" s="68" t="str">
        <f>VLOOKUP(E21202,Refs!$P$2:$R$29,3,FALSE)</f>
        <v>Y58</v>
      </c>
      <c r="J21202" s="68" t="str">
        <f>VLOOKUP(E21202,Refs!$P$2:$S$29,4,FALSE)</f>
        <v>South West</v>
      </c>
      <c r="K21202" s="28">
        <f t="shared" si="668"/>
        <v>17</v>
      </c>
    </row>
    <row r="21203" spans="1:11" x14ac:dyDescent="0.35">
      <c r="A21203" s="69">
        <f t="shared" si="669"/>
        <v>45992</v>
      </c>
      <c r="B21203" t="s">
        <v>940</v>
      </c>
      <c r="C21203" t="s">
        <v>266</v>
      </c>
      <c r="E21203" t="s">
        <v>721</v>
      </c>
      <c r="F21203" t="s">
        <v>722</v>
      </c>
      <c r="G21203" t="s">
        <v>138</v>
      </c>
      <c r="H21203">
        <v>14</v>
      </c>
      <c r="I21203" s="68" t="str">
        <f>VLOOKUP(E21203,Refs!$P$2:$R$29,3,FALSE)</f>
        <v>Y58</v>
      </c>
      <c r="J21203" s="68" t="str">
        <f>VLOOKUP(E21203,Refs!$P$2:$S$29,4,FALSE)</f>
        <v>South West</v>
      </c>
      <c r="K21203" s="28">
        <f t="shared" si="668"/>
        <v>14</v>
      </c>
    </row>
    <row r="21204" spans="1:11" x14ac:dyDescent="0.35">
      <c r="A21204" s="69">
        <f t="shared" si="669"/>
        <v>45992</v>
      </c>
      <c r="B21204" t="s">
        <v>940</v>
      </c>
      <c r="C21204" t="s">
        <v>266</v>
      </c>
      <c r="E21204" t="s">
        <v>721</v>
      </c>
      <c r="F21204" t="s">
        <v>722</v>
      </c>
      <c r="G21204" t="s">
        <v>139</v>
      </c>
      <c r="H21204">
        <v>298</v>
      </c>
      <c r="I21204" s="68" t="str">
        <f>VLOOKUP(E21204,Refs!$P$2:$R$29,3,FALSE)</f>
        <v>Y58</v>
      </c>
      <c r="J21204" s="68" t="str">
        <f>VLOOKUP(E21204,Refs!$P$2:$S$29,4,FALSE)</f>
        <v>South West</v>
      </c>
      <c r="K21204" s="28">
        <f t="shared" si="668"/>
        <v>298</v>
      </c>
    </row>
    <row r="21205" spans="1:11" x14ac:dyDescent="0.35">
      <c r="A21205" s="69">
        <f t="shared" si="669"/>
        <v>45992</v>
      </c>
      <c r="B21205" t="s">
        <v>940</v>
      </c>
      <c r="C21205" t="s">
        <v>266</v>
      </c>
      <c r="E21205" t="s">
        <v>721</v>
      </c>
      <c r="F21205" t="s">
        <v>722</v>
      </c>
      <c r="G21205" t="s">
        <v>140</v>
      </c>
      <c r="H21205">
        <v>298</v>
      </c>
      <c r="I21205" s="68" t="str">
        <f>VLOOKUP(E21205,Refs!$P$2:$R$29,3,FALSE)</f>
        <v>Y58</v>
      </c>
      <c r="J21205" s="68" t="str">
        <f>VLOOKUP(E21205,Refs!$P$2:$S$29,4,FALSE)</f>
        <v>South West</v>
      </c>
      <c r="K21205" s="28">
        <f t="shared" si="668"/>
        <v>298</v>
      </c>
    </row>
    <row r="21206" spans="1:11" x14ac:dyDescent="0.35">
      <c r="A21206" s="69">
        <f t="shared" si="669"/>
        <v>45992</v>
      </c>
      <c r="B21206" t="s">
        <v>940</v>
      </c>
      <c r="C21206" t="s">
        <v>266</v>
      </c>
      <c r="E21206" t="s">
        <v>721</v>
      </c>
      <c r="F21206" t="s">
        <v>722</v>
      </c>
      <c r="G21206" t="s">
        <v>728</v>
      </c>
      <c r="H21206">
        <v>584</v>
      </c>
      <c r="I21206" s="68" t="str">
        <f>VLOOKUP(E21206,Refs!$P$2:$R$29,3,FALSE)</f>
        <v>Y58</v>
      </c>
      <c r="J21206" s="68" t="str">
        <f>VLOOKUP(E21206,Refs!$P$2:$S$29,4,FALSE)</f>
        <v>South West</v>
      </c>
      <c r="K21206" s="28">
        <f t="shared" si="668"/>
        <v>584</v>
      </c>
    </row>
    <row r="21207" spans="1:11" x14ac:dyDescent="0.35">
      <c r="A21207" s="69">
        <f t="shared" si="669"/>
        <v>45992</v>
      </c>
      <c r="B21207" t="s">
        <v>940</v>
      </c>
      <c r="C21207" t="s">
        <v>266</v>
      </c>
      <c r="E21207" t="s">
        <v>721</v>
      </c>
      <c r="F21207" t="s">
        <v>722</v>
      </c>
      <c r="G21207" t="s">
        <v>727</v>
      </c>
      <c r="H21207">
        <v>169</v>
      </c>
      <c r="I21207" s="68" t="str">
        <f>VLOOKUP(E21207,Refs!$P$2:$R$29,3,FALSE)</f>
        <v>Y58</v>
      </c>
      <c r="J21207" s="68" t="str">
        <f>VLOOKUP(E21207,Refs!$P$2:$S$29,4,FALSE)</f>
        <v>South West</v>
      </c>
      <c r="K21207" s="28">
        <f t="shared" si="668"/>
        <v>169</v>
      </c>
    </row>
    <row r="21208" spans="1:11" x14ac:dyDescent="0.35">
      <c r="A21208" s="69">
        <f t="shared" si="669"/>
        <v>45992</v>
      </c>
      <c r="B21208" t="s">
        <v>940</v>
      </c>
      <c r="C21208" t="s">
        <v>266</v>
      </c>
      <c r="E21208" t="s">
        <v>721</v>
      </c>
      <c r="F21208" t="s">
        <v>722</v>
      </c>
      <c r="G21208" t="s">
        <v>730</v>
      </c>
      <c r="H21208">
        <v>791</v>
      </c>
      <c r="I21208" s="68" t="str">
        <f>VLOOKUP(E21208,Refs!$P$2:$R$29,3,FALSE)</f>
        <v>Y58</v>
      </c>
      <c r="J21208" s="68" t="str">
        <f>VLOOKUP(E21208,Refs!$P$2:$S$29,4,FALSE)</f>
        <v>South West</v>
      </c>
      <c r="K21208" s="28">
        <f t="shared" si="668"/>
        <v>791</v>
      </c>
    </row>
    <row r="21209" spans="1:11" x14ac:dyDescent="0.35">
      <c r="A21209" s="69">
        <f t="shared" si="669"/>
        <v>45992</v>
      </c>
      <c r="B21209" t="s">
        <v>940</v>
      </c>
      <c r="C21209" t="s">
        <v>266</v>
      </c>
      <c r="E21209" t="s">
        <v>721</v>
      </c>
      <c r="F21209" t="s">
        <v>722</v>
      </c>
      <c r="G21209" t="s">
        <v>729</v>
      </c>
      <c r="H21209">
        <v>378</v>
      </c>
      <c r="I21209" s="68" t="str">
        <f>VLOOKUP(E21209,Refs!$P$2:$R$29,3,FALSE)</f>
        <v>Y58</v>
      </c>
      <c r="J21209" s="68" t="str">
        <f>VLOOKUP(E21209,Refs!$P$2:$S$29,4,FALSE)</f>
        <v>South West</v>
      </c>
      <c r="K21209" s="28">
        <f t="shared" si="668"/>
        <v>378</v>
      </c>
    </row>
    <row r="21210" spans="1:11" x14ac:dyDescent="0.35">
      <c r="A21210" s="69">
        <f t="shared" si="669"/>
        <v>45992</v>
      </c>
      <c r="B21210" t="s">
        <v>940</v>
      </c>
      <c r="C21210" t="s">
        <v>266</v>
      </c>
      <c r="E21210" t="s">
        <v>725</v>
      </c>
      <c r="F21210" t="s">
        <v>726</v>
      </c>
      <c r="G21210" t="s">
        <v>10</v>
      </c>
      <c r="H21210">
        <v>20118</v>
      </c>
      <c r="I21210" s="68" t="str">
        <f>VLOOKUP(E21210,Refs!$P$2:$R$29,3,FALSE)</f>
        <v>Y58</v>
      </c>
      <c r="J21210" s="68" t="str">
        <f>VLOOKUP(E21210,Refs!$P$2:$S$29,4,FALSE)</f>
        <v>South West</v>
      </c>
      <c r="K21210" s="28">
        <f t="shared" si="668"/>
        <v>20118</v>
      </c>
    </row>
    <row r="21211" spans="1:11" x14ac:dyDescent="0.35">
      <c r="A21211" s="69">
        <f t="shared" si="669"/>
        <v>45992</v>
      </c>
      <c r="B21211" t="s">
        <v>940</v>
      </c>
      <c r="C21211" t="s">
        <v>266</v>
      </c>
      <c r="E21211" t="s">
        <v>725</v>
      </c>
      <c r="F21211" t="s">
        <v>726</v>
      </c>
      <c r="G21211" t="s">
        <v>69</v>
      </c>
      <c r="H21211">
        <v>20118</v>
      </c>
      <c r="I21211" s="68" t="str">
        <f>VLOOKUP(E21211,Refs!$P$2:$R$29,3,FALSE)</f>
        <v>Y58</v>
      </c>
      <c r="J21211" s="68" t="str">
        <f>VLOOKUP(E21211,Refs!$P$2:$S$29,4,FALSE)</f>
        <v>South West</v>
      </c>
      <c r="K21211" s="28">
        <f t="shared" si="668"/>
        <v>20118</v>
      </c>
    </row>
    <row r="21212" spans="1:11" x14ac:dyDescent="0.35">
      <c r="A21212" s="69">
        <f t="shared" si="669"/>
        <v>45992</v>
      </c>
      <c r="B21212" t="s">
        <v>940</v>
      </c>
      <c r="C21212" t="s">
        <v>266</v>
      </c>
      <c r="E21212" t="s">
        <v>725</v>
      </c>
      <c r="F21212" t="s">
        <v>726</v>
      </c>
      <c r="G21212" t="s">
        <v>20</v>
      </c>
      <c r="H21212">
        <v>19543</v>
      </c>
      <c r="I21212" s="68" t="str">
        <f>VLOOKUP(E21212,Refs!$P$2:$R$29,3,FALSE)</f>
        <v>Y58</v>
      </c>
      <c r="J21212" s="68" t="str">
        <f>VLOOKUP(E21212,Refs!$P$2:$S$29,4,FALSE)</f>
        <v>South West</v>
      </c>
      <c r="K21212" s="28">
        <f t="shared" si="668"/>
        <v>19543</v>
      </c>
    </row>
    <row r="21213" spans="1:11" x14ac:dyDescent="0.35">
      <c r="A21213" s="69">
        <f t="shared" si="669"/>
        <v>45992</v>
      </c>
      <c r="B21213" t="s">
        <v>940</v>
      </c>
      <c r="C21213" t="s">
        <v>266</v>
      </c>
      <c r="E21213" t="s">
        <v>725</v>
      </c>
      <c r="F21213" t="s">
        <v>726</v>
      </c>
      <c r="G21213" t="s">
        <v>23</v>
      </c>
      <c r="H21213">
        <v>16343</v>
      </c>
      <c r="I21213" s="68" t="str">
        <f>VLOOKUP(E21213,Refs!$P$2:$R$29,3,FALSE)</f>
        <v>Y58</v>
      </c>
      <c r="J21213" s="68" t="str">
        <f>VLOOKUP(E21213,Refs!$P$2:$S$29,4,FALSE)</f>
        <v>South West</v>
      </c>
      <c r="K21213" s="28">
        <f t="shared" si="668"/>
        <v>16343</v>
      </c>
    </row>
    <row r="21214" spans="1:11" x14ac:dyDescent="0.35">
      <c r="A21214" s="69">
        <f t="shared" si="669"/>
        <v>45992</v>
      </c>
      <c r="B21214" t="s">
        <v>940</v>
      </c>
      <c r="C21214" t="s">
        <v>266</v>
      </c>
      <c r="E21214" t="s">
        <v>725</v>
      </c>
      <c r="F21214" t="s">
        <v>726</v>
      </c>
      <c r="G21214" t="s">
        <v>19</v>
      </c>
      <c r="H21214">
        <v>575</v>
      </c>
      <c r="I21214" s="68" t="str">
        <f>VLOOKUP(E21214,Refs!$P$2:$R$29,3,FALSE)</f>
        <v>Y58</v>
      </c>
      <c r="J21214" s="68" t="str">
        <f>VLOOKUP(E21214,Refs!$P$2:$S$29,4,FALSE)</f>
        <v>South West</v>
      </c>
      <c r="K21214" s="28">
        <f t="shared" si="668"/>
        <v>575</v>
      </c>
    </row>
    <row r="21215" spans="1:11" x14ac:dyDescent="0.35">
      <c r="A21215" s="69">
        <f t="shared" si="669"/>
        <v>45992</v>
      </c>
      <c r="B21215" t="s">
        <v>940</v>
      </c>
      <c r="C21215" t="s">
        <v>266</v>
      </c>
      <c r="E21215" t="s">
        <v>725</v>
      </c>
      <c r="F21215" t="s">
        <v>726</v>
      </c>
      <c r="G21215" t="s">
        <v>21</v>
      </c>
      <c r="H21215">
        <v>910780</v>
      </c>
      <c r="I21215" s="68" t="str">
        <f>VLOOKUP(E21215,Refs!$P$2:$R$29,3,FALSE)</f>
        <v>Y58</v>
      </c>
      <c r="J21215" s="68" t="str">
        <f>VLOOKUP(E21215,Refs!$P$2:$S$29,4,FALSE)</f>
        <v>South West</v>
      </c>
      <c r="K21215" s="28">
        <f t="shared" si="668"/>
        <v>910780</v>
      </c>
    </row>
    <row r="21216" spans="1:11" x14ac:dyDescent="0.35">
      <c r="A21216" s="69">
        <f t="shared" si="669"/>
        <v>45992</v>
      </c>
      <c r="B21216" t="s">
        <v>940</v>
      </c>
      <c r="C21216" t="s">
        <v>266</v>
      </c>
      <c r="E21216" t="s">
        <v>725</v>
      </c>
      <c r="F21216" t="s">
        <v>726</v>
      </c>
      <c r="G21216" t="s">
        <v>70</v>
      </c>
      <c r="H21216">
        <v>258</v>
      </c>
      <c r="I21216" s="68" t="str">
        <f>VLOOKUP(E21216,Refs!$P$2:$R$29,3,FALSE)</f>
        <v>Y58</v>
      </c>
      <c r="J21216" s="68" t="str">
        <f>VLOOKUP(E21216,Refs!$P$2:$S$29,4,FALSE)</f>
        <v>South West</v>
      </c>
      <c r="K21216" s="28">
        <f t="shared" si="668"/>
        <v>258</v>
      </c>
    </row>
    <row r="21217" spans="1:11" x14ac:dyDescent="0.35">
      <c r="A21217" s="69">
        <f t="shared" si="669"/>
        <v>45992</v>
      </c>
      <c r="B21217" t="s">
        <v>940</v>
      </c>
      <c r="C21217" t="s">
        <v>266</v>
      </c>
      <c r="E21217" t="s">
        <v>725</v>
      </c>
      <c r="F21217" t="s">
        <v>726</v>
      </c>
      <c r="G21217" t="s">
        <v>71</v>
      </c>
      <c r="H21217">
        <v>620</v>
      </c>
      <c r="I21217" s="68" t="str">
        <f>VLOOKUP(E21217,Refs!$P$2:$R$29,3,FALSE)</f>
        <v>Y58</v>
      </c>
      <c r="J21217" s="68" t="str">
        <f>VLOOKUP(E21217,Refs!$P$2:$S$29,4,FALSE)</f>
        <v>South West</v>
      </c>
      <c r="K21217" s="28">
        <f t="shared" si="668"/>
        <v>620</v>
      </c>
    </row>
    <row r="21218" spans="1:11" x14ac:dyDescent="0.35">
      <c r="A21218" s="69">
        <f t="shared" si="669"/>
        <v>45992</v>
      </c>
      <c r="B21218" t="s">
        <v>940</v>
      </c>
      <c r="C21218" t="s">
        <v>266</v>
      </c>
      <c r="E21218" t="s">
        <v>725</v>
      </c>
      <c r="F21218" t="s">
        <v>726</v>
      </c>
      <c r="G21218" t="s">
        <v>72</v>
      </c>
      <c r="H21218">
        <v>84122</v>
      </c>
      <c r="I21218" s="68" t="str">
        <f>VLOOKUP(E21218,Refs!$P$2:$R$29,3,FALSE)</f>
        <v>Y58</v>
      </c>
      <c r="J21218" s="68" t="str">
        <f>VLOOKUP(E21218,Refs!$P$2:$S$29,4,FALSE)</f>
        <v>South West</v>
      </c>
      <c r="K21218" s="28">
        <f t="shared" ref="K21218:K21281" si="670">IF(OR(H21218="NULL",H21218=0,H21218=""),"",H21218)</f>
        <v>84122</v>
      </c>
    </row>
    <row r="21219" spans="1:11" x14ac:dyDescent="0.35">
      <c r="A21219" s="69">
        <f t="shared" si="669"/>
        <v>45992</v>
      </c>
      <c r="B21219" t="s">
        <v>940</v>
      </c>
      <c r="C21219" t="s">
        <v>266</v>
      </c>
      <c r="E21219" t="s">
        <v>725</v>
      </c>
      <c r="F21219" t="s">
        <v>726</v>
      </c>
      <c r="G21219" t="s">
        <v>73</v>
      </c>
      <c r="H21219">
        <v>9076</v>
      </c>
      <c r="I21219" s="68" t="str">
        <f>VLOOKUP(E21219,Refs!$P$2:$R$29,3,FALSE)</f>
        <v>Y58</v>
      </c>
      <c r="J21219" s="68" t="str">
        <f>VLOOKUP(E21219,Refs!$P$2:$S$29,4,FALSE)</f>
        <v>South West</v>
      </c>
      <c r="K21219" s="28">
        <f t="shared" si="670"/>
        <v>9076</v>
      </c>
    </row>
    <row r="21220" spans="1:11" x14ac:dyDescent="0.35">
      <c r="A21220" s="69">
        <f t="shared" si="669"/>
        <v>45992</v>
      </c>
      <c r="B21220" t="s">
        <v>940</v>
      </c>
      <c r="C21220" t="s">
        <v>266</v>
      </c>
      <c r="E21220" t="s">
        <v>725</v>
      </c>
      <c r="F21220" t="s">
        <v>726</v>
      </c>
      <c r="G21220" t="s">
        <v>74</v>
      </c>
      <c r="H21220">
        <v>109571954</v>
      </c>
      <c r="I21220" s="68" t="str">
        <f>VLOOKUP(E21220,Refs!$P$2:$R$29,3,FALSE)</f>
        <v>Y58</v>
      </c>
      <c r="J21220" s="68" t="str">
        <f>VLOOKUP(E21220,Refs!$P$2:$S$29,4,FALSE)</f>
        <v>South West</v>
      </c>
      <c r="K21220" s="28">
        <f t="shared" si="670"/>
        <v>109571954</v>
      </c>
    </row>
    <row r="21221" spans="1:11" x14ac:dyDescent="0.35">
      <c r="A21221" s="69">
        <f t="shared" si="669"/>
        <v>45992</v>
      </c>
      <c r="B21221" t="s">
        <v>940</v>
      </c>
      <c r="C21221" t="s">
        <v>266</v>
      </c>
      <c r="E21221" t="s">
        <v>725</v>
      </c>
      <c r="F21221" t="s">
        <v>726</v>
      </c>
      <c r="G21221" t="s">
        <v>26</v>
      </c>
      <c r="H21221">
        <v>16334</v>
      </c>
      <c r="I21221" s="68" t="str">
        <f>VLOOKUP(E21221,Refs!$P$2:$R$29,3,FALSE)</f>
        <v>Y58</v>
      </c>
      <c r="J21221" s="68" t="str">
        <f>VLOOKUP(E21221,Refs!$P$2:$S$29,4,FALSE)</f>
        <v>South West</v>
      </c>
      <c r="K21221" s="28">
        <f t="shared" si="670"/>
        <v>16334</v>
      </c>
    </row>
    <row r="21222" spans="1:11" x14ac:dyDescent="0.35">
      <c r="A21222" s="69">
        <f t="shared" si="669"/>
        <v>45992</v>
      </c>
      <c r="B21222" t="s">
        <v>940</v>
      </c>
      <c r="C21222" t="s">
        <v>266</v>
      </c>
      <c r="E21222" t="s">
        <v>725</v>
      </c>
      <c r="F21222" t="s">
        <v>726</v>
      </c>
      <c r="G21222" t="s">
        <v>75</v>
      </c>
      <c r="H21222">
        <v>1</v>
      </c>
      <c r="I21222" s="68" t="str">
        <f>VLOOKUP(E21222,Refs!$P$2:$R$29,3,FALSE)</f>
        <v>Y58</v>
      </c>
      <c r="J21222" s="68" t="str">
        <f>VLOOKUP(E21222,Refs!$P$2:$S$29,4,FALSE)</f>
        <v>South West</v>
      </c>
      <c r="K21222" s="28">
        <f t="shared" si="670"/>
        <v>1</v>
      </c>
    </row>
    <row r="21223" spans="1:11" x14ac:dyDescent="0.35">
      <c r="A21223" s="69">
        <f t="shared" si="669"/>
        <v>45992</v>
      </c>
      <c r="B21223" t="s">
        <v>940</v>
      </c>
      <c r="C21223" t="s">
        <v>266</v>
      </c>
      <c r="E21223" t="s">
        <v>725</v>
      </c>
      <c r="F21223" t="s">
        <v>726</v>
      </c>
      <c r="G21223" t="s">
        <v>76</v>
      </c>
      <c r="H21223">
        <v>7338</v>
      </c>
      <c r="I21223" s="68" t="str">
        <f>VLOOKUP(E21223,Refs!$P$2:$R$29,3,FALSE)</f>
        <v>Y58</v>
      </c>
      <c r="J21223" s="68" t="str">
        <f>VLOOKUP(E21223,Refs!$P$2:$S$29,4,FALSE)</f>
        <v>South West</v>
      </c>
      <c r="K21223" s="28">
        <f t="shared" si="670"/>
        <v>7338</v>
      </c>
    </row>
    <row r="21224" spans="1:11" x14ac:dyDescent="0.35">
      <c r="A21224" s="69">
        <f t="shared" si="669"/>
        <v>45992</v>
      </c>
      <c r="B21224" t="s">
        <v>940</v>
      </c>
      <c r="C21224" t="s">
        <v>266</v>
      </c>
      <c r="E21224" t="s">
        <v>725</v>
      </c>
      <c r="F21224" t="s">
        <v>726</v>
      </c>
      <c r="G21224" t="s">
        <v>77</v>
      </c>
      <c r="H21224">
        <v>2339</v>
      </c>
      <c r="I21224" s="68" t="str">
        <f>VLOOKUP(E21224,Refs!$P$2:$R$29,3,FALSE)</f>
        <v>Y58</v>
      </c>
      <c r="J21224" s="68" t="str">
        <f>VLOOKUP(E21224,Refs!$P$2:$S$29,4,FALSE)</f>
        <v>South West</v>
      </c>
      <c r="K21224" s="28">
        <f t="shared" si="670"/>
        <v>2339</v>
      </c>
    </row>
    <row r="21225" spans="1:11" x14ac:dyDescent="0.35">
      <c r="A21225" s="69">
        <f t="shared" si="669"/>
        <v>45992</v>
      </c>
      <c r="B21225" t="s">
        <v>940</v>
      </c>
      <c r="C21225" t="s">
        <v>266</v>
      </c>
      <c r="E21225" t="s">
        <v>725</v>
      </c>
      <c r="F21225" t="s">
        <v>726</v>
      </c>
      <c r="G21225" t="s">
        <v>78</v>
      </c>
      <c r="H21225">
        <v>6656</v>
      </c>
      <c r="I21225" s="68" t="str">
        <f>VLOOKUP(E21225,Refs!$P$2:$R$29,3,FALSE)</f>
        <v>Y58</v>
      </c>
      <c r="J21225" s="68" t="str">
        <f>VLOOKUP(E21225,Refs!$P$2:$S$29,4,FALSE)</f>
        <v>South West</v>
      </c>
      <c r="K21225" s="28">
        <f t="shared" si="670"/>
        <v>6656</v>
      </c>
    </row>
    <row r="21226" spans="1:11" x14ac:dyDescent="0.35">
      <c r="A21226" s="69">
        <f t="shared" si="669"/>
        <v>45992</v>
      </c>
      <c r="B21226" t="s">
        <v>940</v>
      </c>
      <c r="C21226" t="s">
        <v>266</v>
      </c>
      <c r="E21226" t="s">
        <v>725</v>
      </c>
      <c r="F21226" t="s">
        <v>726</v>
      </c>
      <c r="G21226" t="s">
        <v>79</v>
      </c>
      <c r="H21226">
        <v>0</v>
      </c>
      <c r="I21226" s="68" t="str">
        <f>VLOOKUP(E21226,Refs!$P$2:$R$29,3,FALSE)</f>
        <v>Y58</v>
      </c>
      <c r="J21226" s="68" t="str">
        <f>VLOOKUP(E21226,Refs!$P$2:$S$29,4,FALSE)</f>
        <v>South West</v>
      </c>
      <c r="K21226" s="28" t="str">
        <f t="shared" si="670"/>
        <v/>
      </c>
    </row>
    <row r="21227" spans="1:11" x14ac:dyDescent="0.35">
      <c r="A21227" s="69">
        <f t="shared" si="669"/>
        <v>45992</v>
      </c>
      <c r="B21227" t="s">
        <v>940</v>
      </c>
      <c r="C21227" t="s">
        <v>266</v>
      </c>
      <c r="E21227" t="s">
        <v>725</v>
      </c>
      <c r="F21227" t="s">
        <v>726</v>
      </c>
      <c r="G21227" t="s">
        <v>25</v>
      </c>
      <c r="H21227">
        <v>8995</v>
      </c>
      <c r="I21227" s="68" t="str">
        <f>VLOOKUP(E21227,Refs!$P$2:$R$29,3,FALSE)</f>
        <v>Y58</v>
      </c>
      <c r="J21227" s="68" t="str">
        <f>VLOOKUP(E21227,Refs!$P$2:$S$29,4,FALSE)</f>
        <v>South West</v>
      </c>
      <c r="K21227" s="28">
        <f t="shared" si="670"/>
        <v>8995</v>
      </c>
    </row>
    <row r="21228" spans="1:11" x14ac:dyDescent="0.35">
      <c r="A21228" s="69">
        <f t="shared" si="669"/>
        <v>45992</v>
      </c>
      <c r="B21228" t="s">
        <v>940</v>
      </c>
      <c r="C21228" t="s">
        <v>266</v>
      </c>
      <c r="E21228" t="s">
        <v>725</v>
      </c>
      <c r="F21228" t="s">
        <v>726</v>
      </c>
      <c r="G21228" t="s">
        <v>80</v>
      </c>
      <c r="H21228">
        <v>0</v>
      </c>
      <c r="I21228" s="68" t="str">
        <f>VLOOKUP(E21228,Refs!$P$2:$R$29,3,FALSE)</f>
        <v>Y58</v>
      </c>
      <c r="J21228" s="68" t="str">
        <f>VLOOKUP(E21228,Refs!$P$2:$S$29,4,FALSE)</f>
        <v>South West</v>
      </c>
      <c r="K21228" s="28" t="str">
        <f t="shared" si="670"/>
        <v/>
      </c>
    </row>
    <row r="21229" spans="1:11" x14ac:dyDescent="0.35">
      <c r="A21229" s="69">
        <f t="shared" si="669"/>
        <v>45992</v>
      </c>
      <c r="B21229" t="s">
        <v>940</v>
      </c>
      <c r="C21229" t="s">
        <v>266</v>
      </c>
      <c r="E21229" t="s">
        <v>725</v>
      </c>
      <c r="F21229" t="s">
        <v>726</v>
      </c>
      <c r="G21229" t="s">
        <v>81</v>
      </c>
      <c r="H21229">
        <v>3964</v>
      </c>
      <c r="I21229" s="68" t="str">
        <f>VLOOKUP(E21229,Refs!$P$2:$R$29,3,FALSE)</f>
        <v>Y58</v>
      </c>
      <c r="J21229" s="68" t="str">
        <f>VLOOKUP(E21229,Refs!$P$2:$S$29,4,FALSE)</f>
        <v>South West</v>
      </c>
      <c r="K21229" s="28">
        <f t="shared" si="670"/>
        <v>3964</v>
      </c>
    </row>
    <row r="21230" spans="1:11" x14ac:dyDescent="0.35">
      <c r="A21230" s="69">
        <f t="shared" si="669"/>
        <v>45992</v>
      </c>
      <c r="B21230" t="s">
        <v>940</v>
      </c>
      <c r="C21230" t="s">
        <v>266</v>
      </c>
      <c r="E21230" t="s">
        <v>725</v>
      </c>
      <c r="F21230" t="s">
        <v>726</v>
      </c>
      <c r="G21230" t="s">
        <v>82</v>
      </c>
      <c r="H21230">
        <v>953</v>
      </c>
      <c r="I21230" s="68" t="str">
        <f>VLOOKUP(E21230,Refs!$P$2:$R$29,3,FALSE)</f>
        <v>Y58</v>
      </c>
      <c r="J21230" s="68" t="str">
        <f>VLOOKUP(E21230,Refs!$P$2:$S$29,4,FALSE)</f>
        <v>South West</v>
      </c>
      <c r="K21230" s="28">
        <f t="shared" si="670"/>
        <v>953</v>
      </c>
    </row>
    <row r="21231" spans="1:11" x14ac:dyDescent="0.35">
      <c r="A21231" s="69">
        <f t="shared" si="669"/>
        <v>45992</v>
      </c>
      <c r="B21231" t="s">
        <v>940</v>
      </c>
      <c r="C21231" t="s">
        <v>266</v>
      </c>
      <c r="E21231" t="s">
        <v>725</v>
      </c>
      <c r="F21231" t="s">
        <v>726</v>
      </c>
      <c r="G21231" t="s">
        <v>83</v>
      </c>
      <c r="H21231">
        <v>8482</v>
      </c>
      <c r="I21231" s="68" t="str">
        <f>VLOOKUP(E21231,Refs!$P$2:$R$29,3,FALSE)</f>
        <v>Y58</v>
      </c>
      <c r="J21231" s="68" t="str">
        <f>VLOOKUP(E21231,Refs!$P$2:$S$29,4,FALSE)</f>
        <v>South West</v>
      </c>
      <c r="K21231" s="28">
        <f t="shared" si="670"/>
        <v>8482</v>
      </c>
    </row>
    <row r="21232" spans="1:11" x14ac:dyDescent="0.35">
      <c r="A21232" s="69">
        <f t="shared" si="669"/>
        <v>45992</v>
      </c>
      <c r="B21232" t="s">
        <v>940</v>
      </c>
      <c r="C21232" t="s">
        <v>266</v>
      </c>
      <c r="E21232" t="s">
        <v>725</v>
      </c>
      <c r="F21232" t="s">
        <v>726</v>
      </c>
      <c r="G21232" t="s">
        <v>84</v>
      </c>
      <c r="H21232">
        <v>29916</v>
      </c>
      <c r="I21232" s="68" t="str">
        <f>VLOOKUP(E21232,Refs!$P$2:$R$29,3,FALSE)</f>
        <v>Y58</v>
      </c>
      <c r="J21232" s="68" t="str">
        <f>VLOOKUP(E21232,Refs!$P$2:$S$29,4,FALSE)</f>
        <v>South West</v>
      </c>
      <c r="K21232" s="28">
        <f t="shared" si="670"/>
        <v>29916</v>
      </c>
    </row>
    <row r="21233" spans="1:11" x14ac:dyDescent="0.35">
      <c r="A21233" s="69">
        <f t="shared" si="669"/>
        <v>45992</v>
      </c>
      <c r="B21233" t="s">
        <v>940</v>
      </c>
      <c r="C21233" t="s">
        <v>266</v>
      </c>
      <c r="E21233" t="s">
        <v>725</v>
      </c>
      <c r="F21233" t="s">
        <v>726</v>
      </c>
      <c r="G21233" t="s">
        <v>85</v>
      </c>
      <c r="H21233">
        <v>4440</v>
      </c>
      <c r="I21233" s="68" t="str">
        <f>VLOOKUP(E21233,Refs!$P$2:$R$29,3,FALSE)</f>
        <v>Y58</v>
      </c>
      <c r="J21233" s="68" t="str">
        <f>VLOOKUP(E21233,Refs!$P$2:$S$29,4,FALSE)</f>
        <v>South West</v>
      </c>
      <c r="K21233" s="28">
        <f t="shared" si="670"/>
        <v>4440</v>
      </c>
    </row>
    <row r="21234" spans="1:11" x14ac:dyDescent="0.35">
      <c r="A21234" s="69">
        <f t="shared" si="669"/>
        <v>45992</v>
      </c>
      <c r="B21234" t="s">
        <v>940</v>
      </c>
      <c r="C21234" t="s">
        <v>266</v>
      </c>
      <c r="E21234" t="s">
        <v>725</v>
      </c>
      <c r="F21234" t="s">
        <v>726</v>
      </c>
      <c r="G21234" t="s">
        <v>86</v>
      </c>
      <c r="H21234">
        <v>1653</v>
      </c>
      <c r="I21234" s="68" t="str">
        <f>VLOOKUP(E21234,Refs!$P$2:$R$29,3,FALSE)</f>
        <v>Y58</v>
      </c>
      <c r="J21234" s="68" t="str">
        <f>VLOOKUP(E21234,Refs!$P$2:$S$29,4,FALSE)</f>
        <v>South West</v>
      </c>
      <c r="K21234" s="28">
        <f t="shared" si="670"/>
        <v>1653</v>
      </c>
    </row>
    <row r="21235" spans="1:11" x14ac:dyDescent="0.35">
      <c r="A21235" s="69">
        <f t="shared" si="669"/>
        <v>45992</v>
      </c>
      <c r="B21235" t="s">
        <v>940</v>
      </c>
      <c r="C21235" t="s">
        <v>266</v>
      </c>
      <c r="E21235" t="s">
        <v>725</v>
      </c>
      <c r="F21235" t="s">
        <v>726</v>
      </c>
      <c r="G21235" t="s">
        <v>87</v>
      </c>
      <c r="H21235">
        <v>21533</v>
      </c>
      <c r="I21235" s="68" t="str">
        <f>VLOOKUP(E21235,Refs!$P$2:$R$29,3,FALSE)</f>
        <v>Y58</v>
      </c>
      <c r="J21235" s="68" t="str">
        <f>VLOOKUP(E21235,Refs!$P$2:$S$29,4,FALSE)</f>
        <v>South West</v>
      </c>
      <c r="K21235" s="28">
        <f t="shared" si="670"/>
        <v>21533</v>
      </c>
    </row>
    <row r="21236" spans="1:11" x14ac:dyDescent="0.35">
      <c r="A21236" s="69">
        <f t="shared" si="669"/>
        <v>45992</v>
      </c>
      <c r="B21236" t="s">
        <v>940</v>
      </c>
      <c r="C21236" t="s">
        <v>266</v>
      </c>
      <c r="E21236" t="s">
        <v>725</v>
      </c>
      <c r="F21236" t="s">
        <v>726</v>
      </c>
      <c r="G21236" t="s">
        <v>88</v>
      </c>
      <c r="H21236">
        <v>72581</v>
      </c>
      <c r="I21236" s="68" t="str">
        <f>VLOOKUP(E21236,Refs!$P$2:$R$29,3,FALSE)</f>
        <v>Y58</v>
      </c>
      <c r="J21236" s="68" t="str">
        <f>VLOOKUP(E21236,Refs!$P$2:$S$29,4,FALSE)</f>
        <v>South West</v>
      </c>
      <c r="K21236" s="28">
        <f t="shared" si="670"/>
        <v>72581</v>
      </c>
    </row>
    <row r="21237" spans="1:11" x14ac:dyDescent="0.35">
      <c r="A21237" s="69">
        <f t="shared" si="669"/>
        <v>45992</v>
      </c>
      <c r="B21237" t="s">
        <v>940</v>
      </c>
      <c r="C21237" t="s">
        <v>266</v>
      </c>
      <c r="E21237" t="s">
        <v>725</v>
      </c>
      <c r="F21237" t="s">
        <v>726</v>
      </c>
      <c r="G21237" t="s">
        <v>89</v>
      </c>
      <c r="H21237">
        <v>16334</v>
      </c>
      <c r="I21237" s="68" t="str">
        <f>VLOOKUP(E21237,Refs!$P$2:$R$29,3,FALSE)</f>
        <v>Y58</v>
      </c>
      <c r="J21237" s="68" t="str">
        <f>VLOOKUP(E21237,Refs!$P$2:$S$29,4,FALSE)</f>
        <v>South West</v>
      </c>
      <c r="K21237" s="28">
        <f t="shared" si="670"/>
        <v>16334</v>
      </c>
    </row>
    <row r="21238" spans="1:11" x14ac:dyDescent="0.35">
      <c r="A21238" s="69">
        <f t="shared" si="669"/>
        <v>45992</v>
      </c>
      <c r="B21238" t="s">
        <v>940</v>
      </c>
      <c r="C21238" t="s">
        <v>266</v>
      </c>
      <c r="E21238" t="s">
        <v>725</v>
      </c>
      <c r="F21238" t="s">
        <v>726</v>
      </c>
      <c r="G21238" t="s">
        <v>27</v>
      </c>
      <c r="H21238">
        <v>2447</v>
      </c>
      <c r="I21238" s="68" t="str">
        <f>VLOOKUP(E21238,Refs!$P$2:$R$29,3,FALSE)</f>
        <v>Y58</v>
      </c>
      <c r="J21238" s="68" t="str">
        <f>VLOOKUP(E21238,Refs!$P$2:$S$29,4,FALSE)</f>
        <v>South West</v>
      </c>
      <c r="K21238" s="28">
        <f t="shared" si="670"/>
        <v>2447</v>
      </c>
    </row>
    <row r="21239" spans="1:11" x14ac:dyDescent="0.35">
      <c r="A21239" s="69">
        <f t="shared" si="669"/>
        <v>45992</v>
      </c>
      <c r="B21239" t="s">
        <v>940</v>
      </c>
      <c r="C21239" t="s">
        <v>266</v>
      </c>
      <c r="E21239" t="s">
        <v>725</v>
      </c>
      <c r="F21239" t="s">
        <v>726</v>
      </c>
      <c r="G21239" t="s">
        <v>29</v>
      </c>
      <c r="H21239">
        <v>1574</v>
      </c>
      <c r="I21239" s="68" t="str">
        <f>VLOOKUP(E21239,Refs!$P$2:$R$29,3,FALSE)</f>
        <v>Y58</v>
      </c>
      <c r="J21239" s="68" t="str">
        <f>VLOOKUP(E21239,Refs!$P$2:$S$29,4,FALSE)</f>
        <v>South West</v>
      </c>
      <c r="K21239" s="28">
        <f t="shared" si="670"/>
        <v>1574</v>
      </c>
    </row>
    <row r="21240" spans="1:11" x14ac:dyDescent="0.35">
      <c r="A21240" s="69">
        <f t="shared" si="669"/>
        <v>45992</v>
      </c>
      <c r="B21240" t="s">
        <v>940</v>
      </c>
      <c r="C21240" t="s">
        <v>266</v>
      </c>
      <c r="E21240" t="s">
        <v>725</v>
      </c>
      <c r="F21240" t="s">
        <v>726</v>
      </c>
      <c r="G21240" t="s">
        <v>90</v>
      </c>
      <c r="H21240">
        <v>786</v>
      </c>
      <c r="I21240" s="68" t="str">
        <f>VLOOKUP(E21240,Refs!$P$2:$R$29,3,FALSE)</f>
        <v>Y58</v>
      </c>
      <c r="J21240" s="68" t="str">
        <f>VLOOKUP(E21240,Refs!$P$2:$S$29,4,FALSE)</f>
        <v>South West</v>
      </c>
      <c r="K21240" s="28">
        <f t="shared" si="670"/>
        <v>786</v>
      </c>
    </row>
    <row r="21241" spans="1:11" x14ac:dyDescent="0.35">
      <c r="A21241" s="69">
        <f t="shared" si="669"/>
        <v>45992</v>
      </c>
      <c r="B21241" t="s">
        <v>940</v>
      </c>
      <c r="C21241" t="s">
        <v>266</v>
      </c>
      <c r="E21241" t="s">
        <v>725</v>
      </c>
      <c r="F21241" t="s">
        <v>726</v>
      </c>
      <c r="G21241" t="s">
        <v>91</v>
      </c>
      <c r="H21241">
        <v>2</v>
      </c>
      <c r="I21241" s="68" t="str">
        <f>VLOOKUP(E21241,Refs!$P$2:$R$29,3,FALSE)</f>
        <v>Y58</v>
      </c>
      <c r="J21241" s="68" t="str">
        <f>VLOOKUP(E21241,Refs!$P$2:$S$29,4,FALSE)</f>
        <v>South West</v>
      </c>
      <c r="K21241" s="28">
        <f t="shared" si="670"/>
        <v>2</v>
      </c>
    </row>
    <row r="21242" spans="1:11" x14ac:dyDescent="0.35">
      <c r="A21242" s="69">
        <f t="shared" si="669"/>
        <v>45992</v>
      </c>
      <c r="B21242" t="s">
        <v>940</v>
      </c>
      <c r="C21242" t="s">
        <v>266</v>
      </c>
      <c r="E21242" t="s">
        <v>725</v>
      </c>
      <c r="F21242" t="s">
        <v>726</v>
      </c>
      <c r="G21242" t="s">
        <v>92</v>
      </c>
      <c r="H21242">
        <v>1731</v>
      </c>
      <c r="I21242" s="68" t="str">
        <f>VLOOKUP(E21242,Refs!$P$2:$R$29,3,FALSE)</f>
        <v>Y58</v>
      </c>
      <c r="J21242" s="68" t="str">
        <f>VLOOKUP(E21242,Refs!$P$2:$S$29,4,FALSE)</f>
        <v>South West</v>
      </c>
      <c r="K21242" s="28">
        <f t="shared" si="670"/>
        <v>1731</v>
      </c>
    </row>
    <row r="21243" spans="1:11" x14ac:dyDescent="0.35">
      <c r="A21243" s="69">
        <f t="shared" si="669"/>
        <v>45992</v>
      </c>
      <c r="B21243" t="s">
        <v>940</v>
      </c>
      <c r="C21243" t="s">
        <v>266</v>
      </c>
      <c r="E21243" t="s">
        <v>725</v>
      </c>
      <c r="F21243" t="s">
        <v>726</v>
      </c>
      <c r="G21243" t="s">
        <v>93</v>
      </c>
      <c r="H21243">
        <v>64</v>
      </c>
      <c r="I21243" s="68" t="str">
        <f>VLOOKUP(E21243,Refs!$P$2:$R$29,3,FALSE)</f>
        <v>Y58</v>
      </c>
      <c r="J21243" s="68" t="str">
        <f>VLOOKUP(E21243,Refs!$P$2:$S$29,4,FALSE)</f>
        <v>South West</v>
      </c>
      <c r="K21243" s="28">
        <f t="shared" si="670"/>
        <v>64</v>
      </c>
    </row>
    <row r="21244" spans="1:11" x14ac:dyDescent="0.35">
      <c r="A21244" s="69">
        <f t="shared" si="669"/>
        <v>45992</v>
      </c>
      <c r="B21244" t="s">
        <v>940</v>
      </c>
      <c r="C21244" t="s">
        <v>266</v>
      </c>
      <c r="E21244" t="s">
        <v>725</v>
      </c>
      <c r="F21244" t="s">
        <v>726</v>
      </c>
      <c r="G21244" t="s">
        <v>94</v>
      </c>
      <c r="H21244">
        <v>377</v>
      </c>
      <c r="I21244" s="68" t="str">
        <f>VLOOKUP(E21244,Refs!$P$2:$R$29,3,FALSE)</f>
        <v>Y58</v>
      </c>
      <c r="J21244" s="68" t="str">
        <f>VLOOKUP(E21244,Refs!$P$2:$S$29,4,FALSE)</f>
        <v>South West</v>
      </c>
      <c r="K21244" s="28">
        <f t="shared" si="670"/>
        <v>377</v>
      </c>
    </row>
    <row r="21245" spans="1:11" x14ac:dyDescent="0.35">
      <c r="A21245" s="69">
        <f t="shared" si="669"/>
        <v>45992</v>
      </c>
      <c r="B21245" t="s">
        <v>940</v>
      </c>
      <c r="C21245" t="s">
        <v>266</v>
      </c>
      <c r="E21245" t="s">
        <v>725</v>
      </c>
      <c r="F21245" t="s">
        <v>726</v>
      </c>
      <c r="G21245" t="s">
        <v>95</v>
      </c>
      <c r="H21245">
        <v>16</v>
      </c>
      <c r="I21245" s="68" t="str">
        <f>VLOOKUP(E21245,Refs!$P$2:$R$29,3,FALSE)</f>
        <v>Y58</v>
      </c>
      <c r="J21245" s="68" t="str">
        <f>VLOOKUP(E21245,Refs!$P$2:$S$29,4,FALSE)</f>
        <v>South West</v>
      </c>
      <c r="K21245" s="28">
        <f t="shared" si="670"/>
        <v>16</v>
      </c>
    </row>
    <row r="21246" spans="1:11" x14ac:dyDescent="0.35">
      <c r="A21246" s="69">
        <f t="shared" si="669"/>
        <v>45992</v>
      </c>
      <c r="B21246" t="s">
        <v>940</v>
      </c>
      <c r="C21246" t="s">
        <v>266</v>
      </c>
      <c r="E21246" t="s">
        <v>725</v>
      </c>
      <c r="F21246" t="s">
        <v>726</v>
      </c>
      <c r="G21246" t="s">
        <v>96</v>
      </c>
      <c r="H21246">
        <v>3171</v>
      </c>
      <c r="I21246" s="68" t="str">
        <f>VLOOKUP(E21246,Refs!$P$2:$R$29,3,FALSE)</f>
        <v>Y58</v>
      </c>
      <c r="J21246" s="68" t="str">
        <f>VLOOKUP(E21246,Refs!$P$2:$S$29,4,FALSE)</f>
        <v>South West</v>
      </c>
      <c r="K21246" s="28">
        <f t="shared" si="670"/>
        <v>3171</v>
      </c>
    </row>
    <row r="21247" spans="1:11" x14ac:dyDescent="0.35">
      <c r="A21247" s="69">
        <f t="shared" si="669"/>
        <v>45992</v>
      </c>
      <c r="B21247" t="s">
        <v>940</v>
      </c>
      <c r="C21247" t="s">
        <v>266</v>
      </c>
      <c r="E21247" t="s">
        <v>725</v>
      </c>
      <c r="F21247" t="s">
        <v>726</v>
      </c>
      <c r="G21247" t="s">
        <v>31</v>
      </c>
      <c r="H21247">
        <v>2617</v>
      </c>
      <c r="I21247" s="68" t="str">
        <f>VLOOKUP(E21247,Refs!$P$2:$R$29,3,FALSE)</f>
        <v>Y58</v>
      </c>
      <c r="J21247" s="68" t="str">
        <f>VLOOKUP(E21247,Refs!$P$2:$S$29,4,FALSE)</f>
        <v>South West</v>
      </c>
      <c r="K21247" s="28">
        <f t="shared" si="670"/>
        <v>2617</v>
      </c>
    </row>
    <row r="21248" spans="1:11" x14ac:dyDescent="0.35">
      <c r="A21248" s="69">
        <f t="shared" si="669"/>
        <v>45992</v>
      </c>
      <c r="B21248" t="s">
        <v>940</v>
      </c>
      <c r="C21248" t="s">
        <v>266</v>
      </c>
      <c r="E21248" t="s">
        <v>725</v>
      </c>
      <c r="F21248" t="s">
        <v>726</v>
      </c>
      <c r="G21248" t="s">
        <v>97</v>
      </c>
      <c r="H21248">
        <v>2214</v>
      </c>
      <c r="I21248" s="68" t="str">
        <f>VLOOKUP(E21248,Refs!$P$2:$R$29,3,FALSE)</f>
        <v>Y58</v>
      </c>
      <c r="J21248" s="68" t="str">
        <f>VLOOKUP(E21248,Refs!$P$2:$S$29,4,FALSE)</f>
        <v>South West</v>
      </c>
      <c r="K21248" s="28">
        <f t="shared" si="670"/>
        <v>2214</v>
      </c>
    </row>
    <row r="21249" spans="1:11" x14ac:dyDescent="0.35">
      <c r="A21249" s="69">
        <f t="shared" si="669"/>
        <v>45992</v>
      </c>
      <c r="B21249" t="s">
        <v>940</v>
      </c>
      <c r="C21249" t="s">
        <v>266</v>
      </c>
      <c r="E21249" t="s">
        <v>725</v>
      </c>
      <c r="F21249" t="s">
        <v>726</v>
      </c>
      <c r="G21249" t="s">
        <v>98</v>
      </c>
      <c r="H21249">
        <v>2390</v>
      </c>
      <c r="I21249" s="68" t="str">
        <f>VLOOKUP(E21249,Refs!$P$2:$R$29,3,FALSE)</f>
        <v>Y58</v>
      </c>
      <c r="J21249" s="68" t="str">
        <f>VLOOKUP(E21249,Refs!$P$2:$S$29,4,FALSE)</f>
        <v>South West</v>
      </c>
      <c r="K21249" s="28">
        <f t="shared" si="670"/>
        <v>2390</v>
      </c>
    </row>
    <row r="21250" spans="1:11" x14ac:dyDescent="0.35">
      <c r="A21250" s="69">
        <f t="shared" si="669"/>
        <v>45992</v>
      </c>
      <c r="B21250" t="s">
        <v>940</v>
      </c>
      <c r="C21250" t="s">
        <v>266</v>
      </c>
      <c r="E21250" t="s">
        <v>725</v>
      </c>
      <c r="F21250" t="s">
        <v>726</v>
      </c>
      <c r="G21250" t="s">
        <v>99</v>
      </c>
      <c r="H21250">
        <v>2205</v>
      </c>
      <c r="I21250" s="68" t="str">
        <f>VLOOKUP(E21250,Refs!$P$2:$R$29,3,FALSE)</f>
        <v>Y58</v>
      </c>
      <c r="J21250" s="68" t="str">
        <f>VLOOKUP(E21250,Refs!$P$2:$S$29,4,FALSE)</f>
        <v>South West</v>
      </c>
      <c r="K21250" s="28">
        <f t="shared" si="670"/>
        <v>2205</v>
      </c>
    </row>
    <row r="21251" spans="1:11" x14ac:dyDescent="0.35">
      <c r="A21251" s="69">
        <f t="shared" ref="A21251:A21314" si="671">DATEVALUE(RIGHT(B21251,8))</f>
        <v>45992</v>
      </c>
      <c r="B21251" t="s">
        <v>940</v>
      </c>
      <c r="C21251" t="s">
        <v>266</v>
      </c>
      <c r="E21251" t="s">
        <v>725</v>
      </c>
      <c r="F21251" t="s">
        <v>726</v>
      </c>
      <c r="G21251" t="s">
        <v>100</v>
      </c>
      <c r="H21251">
        <v>839</v>
      </c>
      <c r="I21251" s="68" t="str">
        <f>VLOOKUP(E21251,Refs!$P$2:$R$29,3,FALSE)</f>
        <v>Y58</v>
      </c>
      <c r="J21251" s="68" t="str">
        <f>VLOOKUP(E21251,Refs!$P$2:$S$29,4,FALSE)</f>
        <v>South West</v>
      </c>
      <c r="K21251" s="28">
        <f t="shared" si="670"/>
        <v>839</v>
      </c>
    </row>
    <row r="21252" spans="1:11" x14ac:dyDescent="0.35">
      <c r="A21252" s="69">
        <f t="shared" si="671"/>
        <v>45992</v>
      </c>
      <c r="B21252" t="s">
        <v>940</v>
      </c>
      <c r="C21252" t="s">
        <v>266</v>
      </c>
      <c r="E21252" t="s">
        <v>725</v>
      </c>
      <c r="F21252" t="s">
        <v>726</v>
      </c>
      <c r="G21252" t="s">
        <v>101</v>
      </c>
      <c r="H21252">
        <v>329</v>
      </c>
      <c r="I21252" s="68" t="str">
        <f>VLOOKUP(E21252,Refs!$P$2:$R$29,3,FALSE)</f>
        <v>Y58</v>
      </c>
      <c r="J21252" s="68" t="str">
        <f>VLOOKUP(E21252,Refs!$P$2:$S$29,4,FALSE)</f>
        <v>South West</v>
      </c>
      <c r="K21252" s="28">
        <f t="shared" si="670"/>
        <v>329</v>
      </c>
    </row>
    <row r="21253" spans="1:11" x14ac:dyDescent="0.35">
      <c r="A21253" s="69">
        <f t="shared" si="671"/>
        <v>45992</v>
      </c>
      <c r="B21253" t="s">
        <v>940</v>
      </c>
      <c r="C21253" t="s">
        <v>266</v>
      </c>
      <c r="E21253" t="s">
        <v>725</v>
      </c>
      <c r="F21253" t="s">
        <v>726</v>
      </c>
      <c r="G21253" t="s">
        <v>102</v>
      </c>
      <c r="H21253">
        <v>141</v>
      </c>
      <c r="I21253" s="68" t="str">
        <f>VLOOKUP(E21253,Refs!$P$2:$R$29,3,FALSE)</f>
        <v>Y58</v>
      </c>
      <c r="J21253" s="68" t="str">
        <f>VLOOKUP(E21253,Refs!$P$2:$S$29,4,FALSE)</f>
        <v>South West</v>
      </c>
      <c r="K21253" s="28">
        <f t="shared" si="670"/>
        <v>141</v>
      </c>
    </row>
    <row r="21254" spans="1:11" x14ac:dyDescent="0.35">
      <c r="A21254" s="69">
        <f t="shared" si="671"/>
        <v>45992</v>
      </c>
      <c r="B21254" t="s">
        <v>940</v>
      </c>
      <c r="C21254" t="s">
        <v>266</v>
      </c>
      <c r="E21254" t="s">
        <v>725</v>
      </c>
      <c r="F21254" t="s">
        <v>726</v>
      </c>
      <c r="G21254" t="s">
        <v>103</v>
      </c>
      <c r="H21254">
        <v>1801</v>
      </c>
      <c r="I21254" s="68" t="str">
        <f>VLOOKUP(E21254,Refs!$P$2:$R$29,3,FALSE)</f>
        <v>Y58</v>
      </c>
      <c r="J21254" s="68" t="str">
        <f>VLOOKUP(E21254,Refs!$P$2:$S$29,4,FALSE)</f>
        <v>South West</v>
      </c>
      <c r="K21254" s="28">
        <f t="shared" si="670"/>
        <v>1801</v>
      </c>
    </row>
    <row r="21255" spans="1:11" x14ac:dyDescent="0.35">
      <c r="A21255" s="69">
        <f t="shared" si="671"/>
        <v>45992</v>
      </c>
      <c r="B21255" t="s">
        <v>940</v>
      </c>
      <c r="C21255" t="s">
        <v>266</v>
      </c>
      <c r="E21255" t="s">
        <v>725</v>
      </c>
      <c r="F21255" t="s">
        <v>726</v>
      </c>
      <c r="G21255" t="s">
        <v>104</v>
      </c>
      <c r="H21255">
        <v>12591008</v>
      </c>
      <c r="I21255" s="68" t="str">
        <f>VLOOKUP(E21255,Refs!$P$2:$R$29,3,FALSE)</f>
        <v>Y58</v>
      </c>
      <c r="J21255" s="68" t="str">
        <f>VLOOKUP(E21255,Refs!$P$2:$S$29,4,FALSE)</f>
        <v>South West</v>
      </c>
      <c r="K21255" s="28">
        <f t="shared" si="670"/>
        <v>12591008</v>
      </c>
    </row>
    <row r="21256" spans="1:11" x14ac:dyDescent="0.35">
      <c r="A21256" s="69">
        <f t="shared" si="671"/>
        <v>45992</v>
      </c>
      <c r="B21256" t="s">
        <v>940</v>
      </c>
      <c r="C21256" t="s">
        <v>266</v>
      </c>
      <c r="E21256" t="s">
        <v>725</v>
      </c>
      <c r="F21256" t="s">
        <v>726</v>
      </c>
      <c r="G21256" t="s">
        <v>105</v>
      </c>
      <c r="H21256">
        <v>1169</v>
      </c>
      <c r="I21256" s="68" t="str">
        <f>VLOOKUP(E21256,Refs!$P$2:$R$29,3,FALSE)</f>
        <v>Y58</v>
      </c>
      <c r="J21256" s="68" t="str">
        <f>VLOOKUP(E21256,Refs!$P$2:$S$29,4,FALSE)</f>
        <v>South West</v>
      </c>
      <c r="K21256" s="28">
        <f t="shared" si="670"/>
        <v>1169</v>
      </c>
    </row>
    <row r="21257" spans="1:11" x14ac:dyDescent="0.35">
      <c r="A21257" s="69">
        <f t="shared" si="671"/>
        <v>45992</v>
      </c>
      <c r="B21257" t="s">
        <v>940</v>
      </c>
      <c r="C21257" t="s">
        <v>266</v>
      </c>
      <c r="E21257" t="s">
        <v>725</v>
      </c>
      <c r="F21257" t="s">
        <v>726</v>
      </c>
      <c r="G21257" t="s">
        <v>106</v>
      </c>
      <c r="H21257">
        <v>1122</v>
      </c>
      <c r="I21257" s="68" t="str">
        <f>VLOOKUP(E21257,Refs!$P$2:$R$29,3,FALSE)</f>
        <v>Y58</v>
      </c>
      <c r="J21257" s="68" t="str">
        <f>VLOOKUP(E21257,Refs!$P$2:$S$29,4,FALSE)</f>
        <v>South West</v>
      </c>
      <c r="K21257" s="28">
        <f t="shared" si="670"/>
        <v>1122</v>
      </c>
    </row>
    <row r="21258" spans="1:11" x14ac:dyDescent="0.35">
      <c r="A21258" s="69">
        <f t="shared" si="671"/>
        <v>45992</v>
      </c>
      <c r="B21258" t="s">
        <v>940</v>
      </c>
      <c r="C21258" t="s">
        <v>266</v>
      </c>
      <c r="E21258" t="s">
        <v>725</v>
      </c>
      <c r="F21258" t="s">
        <v>726</v>
      </c>
      <c r="G21258" t="s">
        <v>107</v>
      </c>
      <c r="H21258">
        <v>108</v>
      </c>
      <c r="I21258" s="68" t="str">
        <f>VLOOKUP(E21258,Refs!$P$2:$R$29,3,FALSE)</f>
        <v>Y58</v>
      </c>
      <c r="J21258" s="68" t="str">
        <f>VLOOKUP(E21258,Refs!$P$2:$S$29,4,FALSE)</f>
        <v>South West</v>
      </c>
      <c r="K21258" s="28">
        <f t="shared" si="670"/>
        <v>108</v>
      </c>
    </row>
    <row r="21259" spans="1:11" x14ac:dyDescent="0.35">
      <c r="A21259" s="69">
        <f t="shared" si="671"/>
        <v>45992</v>
      </c>
      <c r="B21259" t="s">
        <v>940</v>
      </c>
      <c r="C21259" t="s">
        <v>266</v>
      </c>
      <c r="E21259" t="s">
        <v>725</v>
      </c>
      <c r="F21259" t="s">
        <v>726</v>
      </c>
      <c r="G21259" t="s">
        <v>108</v>
      </c>
      <c r="H21259">
        <v>843</v>
      </c>
      <c r="I21259" s="68" t="str">
        <f>VLOOKUP(E21259,Refs!$P$2:$R$29,3,FALSE)</f>
        <v>Y58</v>
      </c>
      <c r="J21259" s="68" t="str">
        <f>VLOOKUP(E21259,Refs!$P$2:$S$29,4,FALSE)</f>
        <v>South West</v>
      </c>
      <c r="K21259" s="28">
        <f t="shared" si="670"/>
        <v>843</v>
      </c>
    </row>
    <row r="21260" spans="1:11" x14ac:dyDescent="0.35">
      <c r="A21260" s="69">
        <f t="shared" si="671"/>
        <v>45992</v>
      </c>
      <c r="B21260" t="s">
        <v>940</v>
      </c>
      <c r="C21260" t="s">
        <v>266</v>
      </c>
      <c r="E21260" t="s">
        <v>725</v>
      </c>
      <c r="F21260" t="s">
        <v>726</v>
      </c>
      <c r="G21260" t="s">
        <v>109</v>
      </c>
      <c r="H21260">
        <v>10139473</v>
      </c>
      <c r="I21260" s="68" t="str">
        <f>VLOOKUP(E21260,Refs!$P$2:$R$29,3,FALSE)</f>
        <v>Y58</v>
      </c>
      <c r="J21260" s="68" t="str">
        <f>VLOOKUP(E21260,Refs!$P$2:$S$29,4,FALSE)</f>
        <v>South West</v>
      </c>
      <c r="K21260" s="28">
        <f t="shared" si="670"/>
        <v>10139473</v>
      </c>
    </row>
    <row r="21261" spans="1:11" x14ac:dyDescent="0.35">
      <c r="A21261" s="69">
        <f t="shared" si="671"/>
        <v>45992</v>
      </c>
      <c r="B21261" t="s">
        <v>940</v>
      </c>
      <c r="C21261" t="s">
        <v>266</v>
      </c>
      <c r="E21261" t="s">
        <v>725</v>
      </c>
      <c r="F21261" t="s">
        <v>726</v>
      </c>
      <c r="G21261" t="s">
        <v>110</v>
      </c>
      <c r="H21261">
        <v>480</v>
      </c>
      <c r="I21261" s="68" t="str">
        <f>VLOOKUP(E21261,Refs!$P$2:$R$29,3,FALSE)</f>
        <v>Y58</v>
      </c>
      <c r="J21261" s="68" t="str">
        <f>VLOOKUP(E21261,Refs!$P$2:$S$29,4,FALSE)</f>
        <v>South West</v>
      </c>
      <c r="K21261" s="28">
        <f t="shared" si="670"/>
        <v>480</v>
      </c>
    </row>
    <row r="21262" spans="1:11" x14ac:dyDescent="0.35">
      <c r="A21262" s="69">
        <f t="shared" si="671"/>
        <v>45992</v>
      </c>
      <c r="B21262" t="s">
        <v>940</v>
      </c>
      <c r="C21262" t="s">
        <v>266</v>
      </c>
      <c r="E21262" t="s">
        <v>725</v>
      </c>
      <c r="F21262" t="s">
        <v>726</v>
      </c>
      <c r="G21262" t="s">
        <v>808</v>
      </c>
      <c r="H21262">
        <v>3804</v>
      </c>
      <c r="I21262" s="68" t="str">
        <f>VLOOKUP(E21262,Refs!$P$2:$R$29,3,FALSE)</f>
        <v>Y58</v>
      </c>
      <c r="J21262" s="68" t="str">
        <f>VLOOKUP(E21262,Refs!$P$2:$S$29,4,FALSE)</f>
        <v>South West</v>
      </c>
      <c r="K21262" s="28">
        <f t="shared" si="670"/>
        <v>3804</v>
      </c>
    </row>
    <row r="21263" spans="1:11" x14ac:dyDescent="0.35">
      <c r="A21263" s="69">
        <f t="shared" si="671"/>
        <v>45992</v>
      </c>
      <c r="B21263" t="s">
        <v>940</v>
      </c>
      <c r="C21263" t="s">
        <v>266</v>
      </c>
      <c r="E21263" t="s">
        <v>725</v>
      </c>
      <c r="F21263" t="s">
        <v>726</v>
      </c>
      <c r="G21263" t="s">
        <v>809</v>
      </c>
      <c r="H21263">
        <v>934</v>
      </c>
      <c r="I21263" s="68" t="str">
        <f>VLOOKUP(E21263,Refs!$P$2:$R$29,3,FALSE)</f>
        <v>Y58</v>
      </c>
      <c r="J21263" s="68" t="str">
        <f>VLOOKUP(E21263,Refs!$P$2:$S$29,4,FALSE)</f>
        <v>South West</v>
      </c>
      <c r="K21263" s="28">
        <f t="shared" si="670"/>
        <v>934</v>
      </c>
    </row>
    <row r="21264" spans="1:11" x14ac:dyDescent="0.35">
      <c r="A21264" s="69">
        <f t="shared" si="671"/>
        <v>45992</v>
      </c>
      <c r="B21264" t="s">
        <v>940</v>
      </c>
      <c r="C21264" t="s">
        <v>266</v>
      </c>
      <c r="E21264" t="s">
        <v>725</v>
      </c>
      <c r="F21264" t="s">
        <v>726</v>
      </c>
      <c r="G21264" t="s">
        <v>111</v>
      </c>
      <c r="H21264">
        <v>12061</v>
      </c>
      <c r="I21264" s="68" t="str">
        <f>VLOOKUP(E21264,Refs!$P$2:$R$29,3,FALSE)</f>
        <v>Y58</v>
      </c>
      <c r="J21264" s="68" t="str">
        <f>VLOOKUP(E21264,Refs!$P$2:$S$29,4,FALSE)</f>
        <v>South West</v>
      </c>
      <c r="K21264" s="28">
        <f t="shared" si="670"/>
        <v>12061</v>
      </c>
    </row>
    <row r="21265" spans="1:11" x14ac:dyDescent="0.35">
      <c r="A21265" s="69">
        <f t="shared" si="671"/>
        <v>45992</v>
      </c>
      <c r="B21265" t="s">
        <v>940</v>
      </c>
      <c r="C21265" t="s">
        <v>266</v>
      </c>
      <c r="E21265" t="s">
        <v>725</v>
      </c>
      <c r="F21265" t="s">
        <v>726</v>
      </c>
      <c r="G21265" t="s">
        <v>112</v>
      </c>
      <c r="H21265">
        <v>0</v>
      </c>
      <c r="I21265" s="68" t="str">
        <f>VLOOKUP(E21265,Refs!$P$2:$R$29,3,FALSE)</f>
        <v>Y58</v>
      </c>
      <c r="J21265" s="68" t="str">
        <f>VLOOKUP(E21265,Refs!$P$2:$S$29,4,FALSE)</f>
        <v>South West</v>
      </c>
      <c r="K21265" s="28" t="str">
        <f t="shared" si="670"/>
        <v/>
      </c>
    </row>
    <row r="21266" spans="1:11" x14ac:dyDescent="0.35">
      <c r="A21266" s="69">
        <f t="shared" si="671"/>
        <v>45992</v>
      </c>
      <c r="B21266" t="s">
        <v>940</v>
      </c>
      <c r="C21266" t="s">
        <v>266</v>
      </c>
      <c r="E21266" t="s">
        <v>725</v>
      </c>
      <c r="F21266" t="s">
        <v>726</v>
      </c>
      <c r="G21266" t="s">
        <v>113</v>
      </c>
      <c r="H21266">
        <v>10811</v>
      </c>
      <c r="I21266" s="68" t="str">
        <f>VLOOKUP(E21266,Refs!$P$2:$R$29,3,FALSE)</f>
        <v>Y58</v>
      </c>
      <c r="J21266" s="68" t="str">
        <f>VLOOKUP(E21266,Refs!$P$2:$S$29,4,FALSE)</f>
        <v>South West</v>
      </c>
      <c r="K21266" s="28">
        <f t="shared" si="670"/>
        <v>10811</v>
      </c>
    </row>
    <row r="21267" spans="1:11" x14ac:dyDescent="0.35">
      <c r="A21267" s="69">
        <f t="shared" si="671"/>
        <v>45992</v>
      </c>
      <c r="B21267" t="s">
        <v>940</v>
      </c>
      <c r="C21267" t="s">
        <v>266</v>
      </c>
      <c r="E21267" t="s">
        <v>725</v>
      </c>
      <c r="F21267" t="s">
        <v>726</v>
      </c>
      <c r="G21267" t="s">
        <v>114</v>
      </c>
      <c r="H21267">
        <v>3344</v>
      </c>
      <c r="I21267" s="68" t="str">
        <f>VLOOKUP(E21267,Refs!$P$2:$R$29,3,FALSE)</f>
        <v>Y58</v>
      </c>
      <c r="J21267" s="68" t="str">
        <f>VLOOKUP(E21267,Refs!$P$2:$S$29,4,FALSE)</f>
        <v>South West</v>
      </c>
      <c r="K21267" s="28">
        <f t="shared" si="670"/>
        <v>3344</v>
      </c>
    </row>
    <row r="21268" spans="1:11" x14ac:dyDescent="0.35">
      <c r="A21268" s="69">
        <f t="shared" si="671"/>
        <v>45992</v>
      </c>
      <c r="B21268" t="s">
        <v>940</v>
      </c>
      <c r="C21268" t="s">
        <v>266</v>
      </c>
      <c r="E21268" t="s">
        <v>725</v>
      </c>
      <c r="F21268" t="s">
        <v>726</v>
      </c>
      <c r="G21268" t="s">
        <v>115</v>
      </c>
      <c r="H21268">
        <v>2410</v>
      </c>
      <c r="I21268" s="68" t="str">
        <f>VLOOKUP(E21268,Refs!$P$2:$R$29,3,FALSE)</f>
        <v>Y58</v>
      </c>
      <c r="J21268" s="68" t="str">
        <f>VLOOKUP(E21268,Refs!$P$2:$S$29,4,FALSE)</f>
        <v>South West</v>
      </c>
      <c r="K21268" s="28">
        <f t="shared" si="670"/>
        <v>2410</v>
      </c>
    </row>
    <row r="21269" spans="1:11" x14ac:dyDescent="0.35">
      <c r="A21269" s="69">
        <f t="shared" si="671"/>
        <v>45992</v>
      </c>
      <c r="B21269" t="s">
        <v>940</v>
      </c>
      <c r="C21269" t="s">
        <v>266</v>
      </c>
      <c r="E21269" t="s">
        <v>725</v>
      </c>
      <c r="F21269" t="s">
        <v>726</v>
      </c>
      <c r="G21269" t="s">
        <v>116</v>
      </c>
      <c r="H21269">
        <v>1127</v>
      </c>
      <c r="I21269" s="68" t="str">
        <f>VLOOKUP(E21269,Refs!$P$2:$R$29,3,FALSE)</f>
        <v>Y58</v>
      </c>
      <c r="J21269" s="68" t="str">
        <f>VLOOKUP(E21269,Refs!$P$2:$S$29,4,FALSE)</f>
        <v>South West</v>
      </c>
      <c r="K21269" s="28">
        <f t="shared" si="670"/>
        <v>1127</v>
      </c>
    </row>
    <row r="21270" spans="1:11" x14ac:dyDescent="0.35">
      <c r="A21270" s="69">
        <f t="shared" si="671"/>
        <v>45992</v>
      </c>
      <c r="B21270" t="s">
        <v>940</v>
      </c>
      <c r="C21270" t="s">
        <v>266</v>
      </c>
      <c r="E21270" t="s">
        <v>725</v>
      </c>
      <c r="F21270" t="s">
        <v>726</v>
      </c>
      <c r="G21270" t="s">
        <v>117</v>
      </c>
      <c r="H21270">
        <v>4907</v>
      </c>
      <c r="I21270" s="68" t="str">
        <f>VLOOKUP(E21270,Refs!$P$2:$R$29,3,FALSE)</f>
        <v>Y58</v>
      </c>
      <c r="J21270" s="68" t="str">
        <f>VLOOKUP(E21270,Refs!$P$2:$S$29,4,FALSE)</f>
        <v>South West</v>
      </c>
      <c r="K21270" s="28">
        <f t="shared" si="670"/>
        <v>4907</v>
      </c>
    </row>
    <row r="21271" spans="1:11" x14ac:dyDescent="0.35">
      <c r="A21271" s="69">
        <f t="shared" si="671"/>
        <v>45992</v>
      </c>
      <c r="B21271" t="s">
        <v>940</v>
      </c>
      <c r="C21271" t="s">
        <v>266</v>
      </c>
      <c r="E21271" t="s">
        <v>725</v>
      </c>
      <c r="F21271" t="s">
        <v>726</v>
      </c>
      <c r="G21271" t="s">
        <v>118</v>
      </c>
      <c r="H21271">
        <v>2195</v>
      </c>
      <c r="I21271" s="68" t="str">
        <f>VLOOKUP(E21271,Refs!$P$2:$R$29,3,FALSE)</f>
        <v>Y58</v>
      </c>
      <c r="J21271" s="68" t="str">
        <f>VLOOKUP(E21271,Refs!$P$2:$S$29,4,FALSE)</f>
        <v>South West</v>
      </c>
      <c r="K21271" s="28">
        <f t="shared" si="670"/>
        <v>2195</v>
      </c>
    </row>
    <row r="21272" spans="1:11" x14ac:dyDescent="0.35">
      <c r="A21272" s="69">
        <f t="shared" si="671"/>
        <v>45992</v>
      </c>
      <c r="B21272" t="s">
        <v>940</v>
      </c>
      <c r="C21272" t="s">
        <v>266</v>
      </c>
      <c r="E21272" t="s">
        <v>725</v>
      </c>
      <c r="F21272" t="s">
        <v>726</v>
      </c>
      <c r="G21272" t="s">
        <v>119</v>
      </c>
      <c r="H21272">
        <v>1036</v>
      </c>
      <c r="I21272" s="68" t="str">
        <f>VLOOKUP(E21272,Refs!$P$2:$R$29,3,FALSE)</f>
        <v>Y58</v>
      </c>
      <c r="J21272" s="68" t="str">
        <f>VLOOKUP(E21272,Refs!$P$2:$S$29,4,FALSE)</f>
        <v>South West</v>
      </c>
      <c r="K21272" s="28">
        <f t="shared" si="670"/>
        <v>1036</v>
      </c>
    </row>
    <row r="21273" spans="1:11" x14ac:dyDescent="0.35">
      <c r="A21273" s="69">
        <f t="shared" si="671"/>
        <v>45992</v>
      </c>
      <c r="B21273" t="s">
        <v>940</v>
      </c>
      <c r="C21273" t="s">
        <v>266</v>
      </c>
      <c r="E21273" t="s">
        <v>725</v>
      </c>
      <c r="F21273" t="s">
        <v>726</v>
      </c>
      <c r="G21273" t="s">
        <v>120</v>
      </c>
      <c r="H21273">
        <v>4</v>
      </c>
      <c r="I21273" s="68" t="str">
        <f>VLOOKUP(E21273,Refs!$P$2:$R$29,3,FALSE)</f>
        <v>Y58</v>
      </c>
      <c r="J21273" s="68" t="str">
        <f>VLOOKUP(E21273,Refs!$P$2:$S$29,4,FALSE)</f>
        <v>South West</v>
      </c>
      <c r="K21273" s="28">
        <f t="shared" si="670"/>
        <v>4</v>
      </c>
    </row>
    <row r="21274" spans="1:11" x14ac:dyDescent="0.35">
      <c r="A21274" s="69">
        <f t="shared" si="671"/>
        <v>45992</v>
      </c>
      <c r="B21274" t="s">
        <v>940</v>
      </c>
      <c r="C21274" t="s">
        <v>266</v>
      </c>
      <c r="E21274" t="s">
        <v>725</v>
      </c>
      <c r="F21274" t="s">
        <v>726</v>
      </c>
      <c r="G21274" t="s">
        <v>121</v>
      </c>
      <c r="H21274">
        <v>1043</v>
      </c>
      <c r="I21274" s="68" t="str">
        <f>VLOOKUP(E21274,Refs!$P$2:$R$29,3,FALSE)</f>
        <v>Y58</v>
      </c>
      <c r="J21274" s="68" t="str">
        <f>VLOOKUP(E21274,Refs!$P$2:$S$29,4,FALSE)</f>
        <v>South West</v>
      </c>
      <c r="K21274" s="28">
        <f t="shared" si="670"/>
        <v>1043</v>
      </c>
    </row>
    <row r="21275" spans="1:11" x14ac:dyDescent="0.35">
      <c r="A21275" s="69">
        <f t="shared" si="671"/>
        <v>45992</v>
      </c>
      <c r="B21275" t="s">
        <v>940</v>
      </c>
      <c r="C21275" t="s">
        <v>266</v>
      </c>
      <c r="E21275" t="s">
        <v>725</v>
      </c>
      <c r="F21275" t="s">
        <v>726</v>
      </c>
      <c r="G21275" t="s">
        <v>122</v>
      </c>
      <c r="H21275">
        <v>4</v>
      </c>
      <c r="I21275" s="68" t="str">
        <f>VLOOKUP(E21275,Refs!$P$2:$R$29,3,FALSE)</f>
        <v>Y58</v>
      </c>
      <c r="J21275" s="68" t="str">
        <f>VLOOKUP(E21275,Refs!$P$2:$S$29,4,FALSE)</f>
        <v>South West</v>
      </c>
      <c r="K21275" s="28">
        <f t="shared" si="670"/>
        <v>4</v>
      </c>
    </row>
    <row r="21276" spans="1:11" x14ac:dyDescent="0.35">
      <c r="A21276" s="69">
        <f t="shared" si="671"/>
        <v>45992</v>
      </c>
      <c r="B21276" t="s">
        <v>940</v>
      </c>
      <c r="C21276" t="s">
        <v>266</v>
      </c>
      <c r="E21276" t="s">
        <v>725</v>
      </c>
      <c r="F21276" t="s">
        <v>726</v>
      </c>
      <c r="G21276" t="s">
        <v>123</v>
      </c>
      <c r="H21276">
        <v>2</v>
      </c>
      <c r="I21276" s="68" t="str">
        <f>VLOOKUP(E21276,Refs!$P$2:$R$29,3,FALSE)</f>
        <v>Y58</v>
      </c>
      <c r="J21276" s="68" t="str">
        <f>VLOOKUP(E21276,Refs!$P$2:$S$29,4,FALSE)</f>
        <v>South West</v>
      </c>
      <c r="K21276" s="28">
        <f t="shared" si="670"/>
        <v>2</v>
      </c>
    </row>
    <row r="21277" spans="1:11" x14ac:dyDescent="0.35">
      <c r="A21277" s="69">
        <f t="shared" si="671"/>
        <v>45992</v>
      </c>
      <c r="B21277" t="s">
        <v>940</v>
      </c>
      <c r="C21277" t="s">
        <v>266</v>
      </c>
      <c r="E21277" t="s">
        <v>725</v>
      </c>
      <c r="F21277" t="s">
        <v>726</v>
      </c>
      <c r="G21277" t="s">
        <v>124</v>
      </c>
      <c r="H21277">
        <v>0</v>
      </c>
      <c r="I21277" s="68" t="str">
        <f>VLOOKUP(E21277,Refs!$P$2:$R$29,3,FALSE)</f>
        <v>Y58</v>
      </c>
      <c r="J21277" s="68" t="str">
        <f>VLOOKUP(E21277,Refs!$P$2:$S$29,4,FALSE)</f>
        <v>South West</v>
      </c>
      <c r="K21277" s="28" t="str">
        <f t="shared" si="670"/>
        <v/>
      </c>
    </row>
    <row r="21278" spans="1:11" x14ac:dyDescent="0.35">
      <c r="A21278" s="69">
        <f t="shared" si="671"/>
        <v>45992</v>
      </c>
      <c r="B21278" t="s">
        <v>940</v>
      </c>
      <c r="C21278" t="s">
        <v>266</v>
      </c>
      <c r="E21278" t="s">
        <v>725</v>
      </c>
      <c r="F21278" t="s">
        <v>726</v>
      </c>
      <c r="G21278" t="s">
        <v>125</v>
      </c>
      <c r="H21278">
        <v>0</v>
      </c>
      <c r="I21278" s="68" t="str">
        <f>VLOOKUP(E21278,Refs!$P$2:$R$29,3,FALSE)</f>
        <v>Y58</v>
      </c>
      <c r="J21278" s="68" t="str">
        <f>VLOOKUP(E21278,Refs!$P$2:$S$29,4,FALSE)</f>
        <v>South West</v>
      </c>
      <c r="K21278" s="28" t="str">
        <f t="shared" si="670"/>
        <v/>
      </c>
    </row>
    <row r="21279" spans="1:11" x14ac:dyDescent="0.35">
      <c r="A21279" s="69">
        <f t="shared" si="671"/>
        <v>45992</v>
      </c>
      <c r="B21279" t="s">
        <v>940</v>
      </c>
      <c r="C21279" t="s">
        <v>266</v>
      </c>
      <c r="E21279" t="s">
        <v>725</v>
      </c>
      <c r="F21279" t="s">
        <v>726</v>
      </c>
      <c r="G21279" t="s">
        <v>126</v>
      </c>
      <c r="H21279">
        <v>0</v>
      </c>
      <c r="I21279" s="68" t="str">
        <f>VLOOKUP(E21279,Refs!$P$2:$R$29,3,FALSE)</f>
        <v>Y58</v>
      </c>
      <c r="J21279" s="68" t="str">
        <f>VLOOKUP(E21279,Refs!$P$2:$S$29,4,FALSE)</f>
        <v>South West</v>
      </c>
      <c r="K21279" s="28" t="str">
        <f t="shared" si="670"/>
        <v/>
      </c>
    </row>
    <row r="21280" spans="1:11" x14ac:dyDescent="0.35">
      <c r="A21280" s="69">
        <f t="shared" si="671"/>
        <v>45992</v>
      </c>
      <c r="B21280" t="s">
        <v>940</v>
      </c>
      <c r="C21280" t="s">
        <v>266</v>
      </c>
      <c r="E21280" t="s">
        <v>725</v>
      </c>
      <c r="F21280" t="s">
        <v>726</v>
      </c>
      <c r="G21280" t="s">
        <v>127</v>
      </c>
      <c r="H21280">
        <v>14</v>
      </c>
      <c r="I21280" s="68" t="str">
        <f>VLOOKUP(E21280,Refs!$P$2:$R$29,3,FALSE)</f>
        <v>Y58</v>
      </c>
      <c r="J21280" s="68" t="str">
        <f>VLOOKUP(E21280,Refs!$P$2:$S$29,4,FALSE)</f>
        <v>South West</v>
      </c>
      <c r="K21280" s="28">
        <f t="shared" si="670"/>
        <v>14</v>
      </c>
    </row>
    <row r="21281" spans="1:11" x14ac:dyDescent="0.35">
      <c r="A21281" s="69">
        <f t="shared" si="671"/>
        <v>45992</v>
      </c>
      <c r="B21281" t="s">
        <v>940</v>
      </c>
      <c r="C21281" t="s">
        <v>266</v>
      </c>
      <c r="E21281" t="s">
        <v>725</v>
      </c>
      <c r="F21281" t="s">
        <v>726</v>
      </c>
      <c r="G21281" t="s">
        <v>128</v>
      </c>
      <c r="H21281">
        <v>30</v>
      </c>
      <c r="I21281" s="68" t="str">
        <f>VLOOKUP(E21281,Refs!$P$2:$R$29,3,FALSE)</f>
        <v>Y58</v>
      </c>
      <c r="J21281" s="68" t="str">
        <f>VLOOKUP(E21281,Refs!$P$2:$S$29,4,FALSE)</f>
        <v>South West</v>
      </c>
      <c r="K21281" s="28">
        <f t="shared" si="670"/>
        <v>30</v>
      </c>
    </row>
    <row r="21282" spans="1:11" x14ac:dyDescent="0.35">
      <c r="A21282" s="69">
        <f t="shared" si="671"/>
        <v>45992</v>
      </c>
      <c r="B21282" t="s">
        <v>940</v>
      </c>
      <c r="C21282" t="s">
        <v>266</v>
      </c>
      <c r="E21282" t="s">
        <v>725</v>
      </c>
      <c r="F21282" t="s">
        <v>726</v>
      </c>
      <c r="G21282" t="s">
        <v>129</v>
      </c>
      <c r="H21282">
        <v>497</v>
      </c>
      <c r="I21282" s="68" t="str">
        <f>VLOOKUP(E21282,Refs!$P$2:$R$29,3,FALSE)</f>
        <v>Y58</v>
      </c>
      <c r="J21282" s="68" t="str">
        <f>VLOOKUP(E21282,Refs!$P$2:$S$29,4,FALSE)</f>
        <v>South West</v>
      </c>
      <c r="K21282" s="28">
        <f t="shared" ref="K21282:K21345" si="672">IF(OR(H21282="NULL",H21282=0,H21282=""),"",H21282)</f>
        <v>497</v>
      </c>
    </row>
    <row r="21283" spans="1:11" x14ac:dyDescent="0.35">
      <c r="A21283" s="69">
        <f t="shared" si="671"/>
        <v>45992</v>
      </c>
      <c r="B21283" t="s">
        <v>940</v>
      </c>
      <c r="C21283" t="s">
        <v>266</v>
      </c>
      <c r="E21283" t="s">
        <v>725</v>
      </c>
      <c r="F21283" t="s">
        <v>726</v>
      </c>
      <c r="G21283" t="s">
        <v>130</v>
      </c>
      <c r="H21283">
        <v>434</v>
      </c>
      <c r="I21283" s="68" t="str">
        <f>VLOOKUP(E21283,Refs!$P$2:$R$29,3,FALSE)</f>
        <v>Y58</v>
      </c>
      <c r="J21283" s="68" t="str">
        <f>VLOOKUP(E21283,Refs!$P$2:$S$29,4,FALSE)</f>
        <v>South West</v>
      </c>
      <c r="K21283" s="28">
        <f t="shared" si="672"/>
        <v>434</v>
      </c>
    </row>
    <row r="21284" spans="1:11" x14ac:dyDescent="0.35">
      <c r="A21284" s="69">
        <f t="shared" si="671"/>
        <v>45992</v>
      </c>
      <c r="B21284" t="s">
        <v>940</v>
      </c>
      <c r="C21284" t="s">
        <v>266</v>
      </c>
      <c r="E21284" t="s">
        <v>725</v>
      </c>
      <c r="F21284" t="s">
        <v>726</v>
      </c>
      <c r="G21284" t="s">
        <v>131</v>
      </c>
      <c r="H21284">
        <v>1388</v>
      </c>
      <c r="I21284" s="68" t="str">
        <f>VLOOKUP(E21284,Refs!$P$2:$R$29,3,FALSE)</f>
        <v>Y58</v>
      </c>
      <c r="J21284" s="68" t="str">
        <f>VLOOKUP(E21284,Refs!$P$2:$S$29,4,FALSE)</f>
        <v>South West</v>
      </c>
      <c r="K21284" s="28">
        <f t="shared" si="672"/>
        <v>1388</v>
      </c>
    </row>
    <row r="21285" spans="1:11" x14ac:dyDescent="0.35">
      <c r="A21285" s="69">
        <f t="shared" si="671"/>
        <v>45992</v>
      </c>
      <c r="B21285" t="s">
        <v>940</v>
      </c>
      <c r="C21285" t="s">
        <v>266</v>
      </c>
      <c r="E21285" t="s">
        <v>725</v>
      </c>
      <c r="F21285" t="s">
        <v>726</v>
      </c>
      <c r="G21285" t="s">
        <v>132</v>
      </c>
      <c r="H21285">
        <v>1213</v>
      </c>
      <c r="I21285" s="68" t="str">
        <f>VLOOKUP(E21285,Refs!$P$2:$R$29,3,FALSE)</f>
        <v>Y58</v>
      </c>
      <c r="J21285" s="68" t="str">
        <f>VLOOKUP(E21285,Refs!$P$2:$S$29,4,FALSE)</f>
        <v>South West</v>
      </c>
      <c r="K21285" s="28">
        <f t="shared" si="672"/>
        <v>1213</v>
      </c>
    </row>
    <row r="21286" spans="1:11" x14ac:dyDescent="0.35">
      <c r="A21286" s="69">
        <f t="shared" si="671"/>
        <v>45992</v>
      </c>
      <c r="B21286" t="s">
        <v>940</v>
      </c>
      <c r="C21286" t="s">
        <v>266</v>
      </c>
      <c r="E21286" t="s">
        <v>725</v>
      </c>
      <c r="F21286" t="s">
        <v>726</v>
      </c>
      <c r="G21286" t="s">
        <v>133</v>
      </c>
      <c r="H21286">
        <v>964</v>
      </c>
      <c r="I21286" s="68" t="str">
        <f>VLOOKUP(E21286,Refs!$P$2:$R$29,3,FALSE)</f>
        <v>Y58</v>
      </c>
      <c r="J21286" s="68" t="str">
        <f>VLOOKUP(E21286,Refs!$P$2:$S$29,4,FALSE)</f>
        <v>South West</v>
      </c>
      <c r="K21286" s="28">
        <f t="shared" si="672"/>
        <v>964</v>
      </c>
    </row>
    <row r="21287" spans="1:11" x14ac:dyDescent="0.35">
      <c r="A21287" s="69">
        <f t="shared" si="671"/>
        <v>45992</v>
      </c>
      <c r="B21287" t="s">
        <v>940</v>
      </c>
      <c r="C21287" t="s">
        <v>266</v>
      </c>
      <c r="E21287" t="s">
        <v>725</v>
      </c>
      <c r="F21287" t="s">
        <v>726</v>
      </c>
      <c r="G21287" t="s">
        <v>134</v>
      </c>
      <c r="H21287">
        <v>964</v>
      </c>
      <c r="I21287" s="68" t="str">
        <f>VLOOKUP(E21287,Refs!$P$2:$R$29,3,FALSE)</f>
        <v>Y58</v>
      </c>
      <c r="J21287" s="68" t="str">
        <f>VLOOKUP(E21287,Refs!$P$2:$S$29,4,FALSE)</f>
        <v>South West</v>
      </c>
      <c r="K21287" s="28">
        <f t="shared" si="672"/>
        <v>964</v>
      </c>
    </row>
    <row r="21288" spans="1:11" x14ac:dyDescent="0.35">
      <c r="A21288" s="69">
        <f t="shared" si="671"/>
        <v>45992</v>
      </c>
      <c r="B21288" t="s">
        <v>940</v>
      </c>
      <c r="C21288" t="s">
        <v>266</v>
      </c>
      <c r="E21288" t="s">
        <v>725</v>
      </c>
      <c r="F21288" t="s">
        <v>726</v>
      </c>
      <c r="G21288" t="s">
        <v>135</v>
      </c>
      <c r="H21288">
        <v>224</v>
      </c>
      <c r="I21288" s="68" t="str">
        <f>VLOOKUP(E21288,Refs!$P$2:$R$29,3,FALSE)</f>
        <v>Y58</v>
      </c>
      <c r="J21288" s="68" t="str">
        <f>VLOOKUP(E21288,Refs!$P$2:$S$29,4,FALSE)</f>
        <v>South West</v>
      </c>
      <c r="K21288" s="28">
        <f t="shared" si="672"/>
        <v>224</v>
      </c>
    </row>
    <row r="21289" spans="1:11" x14ac:dyDescent="0.35">
      <c r="A21289" s="69">
        <f t="shared" si="671"/>
        <v>45992</v>
      </c>
      <c r="B21289" t="s">
        <v>940</v>
      </c>
      <c r="C21289" t="s">
        <v>266</v>
      </c>
      <c r="E21289" t="s">
        <v>725</v>
      </c>
      <c r="F21289" t="s">
        <v>726</v>
      </c>
      <c r="G21289" t="s">
        <v>136</v>
      </c>
      <c r="H21289">
        <v>189</v>
      </c>
      <c r="I21289" s="68" t="str">
        <f>VLOOKUP(E21289,Refs!$P$2:$R$29,3,FALSE)</f>
        <v>Y58</v>
      </c>
      <c r="J21289" s="68" t="str">
        <f>VLOOKUP(E21289,Refs!$P$2:$S$29,4,FALSE)</f>
        <v>South West</v>
      </c>
      <c r="K21289" s="28">
        <f t="shared" si="672"/>
        <v>189</v>
      </c>
    </row>
    <row r="21290" spans="1:11" x14ac:dyDescent="0.35">
      <c r="A21290" s="69">
        <f t="shared" si="671"/>
        <v>45992</v>
      </c>
      <c r="B21290" t="s">
        <v>940</v>
      </c>
      <c r="C21290" t="s">
        <v>266</v>
      </c>
      <c r="E21290" t="s">
        <v>725</v>
      </c>
      <c r="F21290" t="s">
        <v>726</v>
      </c>
      <c r="G21290" t="s">
        <v>137</v>
      </c>
      <c r="H21290">
        <v>6</v>
      </c>
      <c r="I21290" s="68" t="str">
        <f>VLOOKUP(E21290,Refs!$P$2:$R$29,3,FALSE)</f>
        <v>Y58</v>
      </c>
      <c r="J21290" s="68" t="str">
        <f>VLOOKUP(E21290,Refs!$P$2:$S$29,4,FALSE)</f>
        <v>South West</v>
      </c>
      <c r="K21290" s="28">
        <f t="shared" si="672"/>
        <v>6</v>
      </c>
    </row>
    <row r="21291" spans="1:11" x14ac:dyDescent="0.35">
      <c r="A21291" s="69">
        <f t="shared" si="671"/>
        <v>45992</v>
      </c>
      <c r="B21291" t="s">
        <v>940</v>
      </c>
      <c r="C21291" t="s">
        <v>266</v>
      </c>
      <c r="E21291" t="s">
        <v>725</v>
      </c>
      <c r="F21291" t="s">
        <v>726</v>
      </c>
      <c r="G21291" t="s">
        <v>138</v>
      </c>
      <c r="H21291">
        <v>6</v>
      </c>
      <c r="I21291" s="68" t="str">
        <f>VLOOKUP(E21291,Refs!$P$2:$R$29,3,FALSE)</f>
        <v>Y58</v>
      </c>
      <c r="J21291" s="68" t="str">
        <f>VLOOKUP(E21291,Refs!$P$2:$S$29,4,FALSE)</f>
        <v>South West</v>
      </c>
      <c r="K21291" s="28">
        <f t="shared" si="672"/>
        <v>6</v>
      </c>
    </row>
    <row r="21292" spans="1:11" x14ac:dyDescent="0.35">
      <c r="A21292" s="69">
        <f t="shared" si="671"/>
        <v>45992</v>
      </c>
      <c r="B21292" t="s">
        <v>940</v>
      </c>
      <c r="C21292" t="s">
        <v>266</v>
      </c>
      <c r="E21292" t="s">
        <v>725</v>
      </c>
      <c r="F21292" t="s">
        <v>726</v>
      </c>
      <c r="G21292" t="s">
        <v>139</v>
      </c>
      <c r="H21292">
        <v>115</v>
      </c>
      <c r="I21292" s="68" t="str">
        <f>VLOOKUP(E21292,Refs!$P$2:$R$29,3,FALSE)</f>
        <v>Y58</v>
      </c>
      <c r="J21292" s="68" t="str">
        <f>VLOOKUP(E21292,Refs!$P$2:$S$29,4,FALSE)</f>
        <v>South West</v>
      </c>
      <c r="K21292" s="28">
        <f t="shared" si="672"/>
        <v>115</v>
      </c>
    </row>
    <row r="21293" spans="1:11" x14ac:dyDescent="0.35">
      <c r="A21293" s="69">
        <f t="shared" si="671"/>
        <v>45992</v>
      </c>
      <c r="B21293" t="s">
        <v>940</v>
      </c>
      <c r="C21293" t="s">
        <v>266</v>
      </c>
      <c r="E21293" t="s">
        <v>725</v>
      </c>
      <c r="F21293" t="s">
        <v>726</v>
      </c>
      <c r="G21293" t="s">
        <v>140</v>
      </c>
      <c r="H21293">
        <v>115</v>
      </c>
      <c r="I21293" s="68" t="str">
        <f>VLOOKUP(E21293,Refs!$P$2:$R$29,3,FALSE)</f>
        <v>Y58</v>
      </c>
      <c r="J21293" s="68" t="str">
        <f>VLOOKUP(E21293,Refs!$P$2:$S$29,4,FALSE)</f>
        <v>South West</v>
      </c>
      <c r="K21293" s="28">
        <f t="shared" si="672"/>
        <v>115</v>
      </c>
    </row>
    <row r="21294" spans="1:11" x14ac:dyDescent="0.35">
      <c r="A21294" s="69">
        <f t="shared" si="671"/>
        <v>45992</v>
      </c>
      <c r="B21294" t="s">
        <v>940</v>
      </c>
      <c r="C21294" t="s">
        <v>266</v>
      </c>
      <c r="E21294" t="s">
        <v>725</v>
      </c>
      <c r="F21294" t="s">
        <v>726</v>
      </c>
      <c r="G21294" t="s">
        <v>728</v>
      </c>
      <c r="H21294">
        <v>360</v>
      </c>
      <c r="I21294" s="68" t="str">
        <f>VLOOKUP(E21294,Refs!$P$2:$R$29,3,FALSE)</f>
        <v>Y58</v>
      </c>
      <c r="J21294" s="68" t="str">
        <f>VLOOKUP(E21294,Refs!$P$2:$S$29,4,FALSE)</f>
        <v>South West</v>
      </c>
      <c r="K21294" s="28">
        <f t="shared" si="672"/>
        <v>360</v>
      </c>
    </row>
    <row r="21295" spans="1:11" x14ac:dyDescent="0.35">
      <c r="A21295" s="69">
        <f t="shared" si="671"/>
        <v>45992</v>
      </c>
      <c r="B21295" t="s">
        <v>940</v>
      </c>
      <c r="C21295" t="s">
        <v>266</v>
      </c>
      <c r="E21295" t="s">
        <v>725</v>
      </c>
      <c r="F21295" t="s">
        <v>726</v>
      </c>
      <c r="G21295" t="s">
        <v>727</v>
      </c>
      <c r="H21295">
        <v>52</v>
      </c>
      <c r="I21295" s="68" t="str">
        <f>VLOOKUP(E21295,Refs!$P$2:$R$29,3,FALSE)</f>
        <v>Y58</v>
      </c>
      <c r="J21295" s="68" t="str">
        <f>VLOOKUP(E21295,Refs!$P$2:$S$29,4,FALSE)</f>
        <v>South West</v>
      </c>
      <c r="K21295" s="28">
        <f t="shared" si="672"/>
        <v>52</v>
      </c>
    </row>
    <row r="21296" spans="1:11" x14ac:dyDescent="0.35">
      <c r="A21296" s="69">
        <f t="shared" si="671"/>
        <v>45992</v>
      </c>
      <c r="B21296" t="s">
        <v>940</v>
      </c>
      <c r="C21296" t="s">
        <v>266</v>
      </c>
      <c r="E21296" t="s">
        <v>725</v>
      </c>
      <c r="F21296" t="s">
        <v>726</v>
      </c>
      <c r="G21296" t="s">
        <v>730</v>
      </c>
      <c r="H21296">
        <v>604</v>
      </c>
      <c r="I21296" s="68" t="str">
        <f>VLOOKUP(E21296,Refs!$P$2:$R$29,3,FALSE)</f>
        <v>Y58</v>
      </c>
      <c r="J21296" s="68" t="str">
        <f>VLOOKUP(E21296,Refs!$P$2:$S$29,4,FALSE)</f>
        <v>South West</v>
      </c>
      <c r="K21296" s="28">
        <f t="shared" si="672"/>
        <v>604</v>
      </c>
    </row>
    <row r="21297" spans="1:11" x14ac:dyDescent="0.35">
      <c r="A21297" s="69">
        <f t="shared" si="671"/>
        <v>45992</v>
      </c>
      <c r="B21297" t="s">
        <v>940</v>
      </c>
      <c r="C21297" t="s">
        <v>266</v>
      </c>
      <c r="E21297" t="s">
        <v>725</v>
      </c>
      <c r="F21297" t="s">
        <v>726</v>
      </c>
      <c r="G21297" t="s">
        <v>729</v>
      </c>
      <c r="H21297">
        <v>229</v>
      </c>
      <c r="I21297" s="68" t="str">
        <f>VLOOKUP(E21297,Refs!$P$2:$R$29,3,FALSE)</f>
        <v>Y58</v>
      </c>
      <c r="J21297" s="68" t="str">
        <f>VLOOKUP(E21297,Refs!$P$2:$S$29,4,FALSE)</f>
        <v>South West</v>
      </c>
      <c r="K21297" s="28">
        <f t="shared" si="672"/>
        <v>229</v>
      </c>
    </row>
    <row r="21298" spans="1:11" x14ac:dyDescent="0.35">
      <c r="A21298" s="69">
        <f t="shared" si="671"/>
        <v>45992</v>
      </c>
      <c r="B21298" t="s">
        <v>940</v>
      </c>
      <c r="C21298" t="s">
        <v>266</v>
      </c>
      <c r="E21298" t="s">
        <v>799</v>
      </c>
      <c r="F21298" t="s">
        <v>800</v>
      </c>
      <c r="G21298" t="s">
        <v>10</v>
      </c>
      <c r="H21298">
        <v>46799</v>
      </c>
      <c r="I21298" s="68" t="str">
        <f>VLOOKUP(E21298,Refs!$P$2:$R$29,3,FALSE)</f>
        <v>Y61</v>
      </c>
      <c r="J21298" s="68" t="str">
        <f>VLOOKUP(E21298,Refs!$P$2:$S$29,4,FALSE)</f>
        <v>East of England</v>
      </c>
      <c r="K21298" s="28">
        <f t="shared" si="672"/>
        <v>46799</v>
      </c>
    </row>
    <row r="21299" spans="1:11" x14ac:dyDescent="0.35">
      <c r="A21299" s="69">
        <f t="shared" si="671"/>
        <v>45992</v>
      </c>
      <c r="B21299" t="s">
        <v>940</v>
      </c>
      <c r="C21299" t="s">
        <v>266</v>
      </c>
      <c r="E21299" t="s">
        <v>799</v>
      </c>
      <c r="F21299" t="s">
        <v>800</v>
      </c>
      <c r="G21299" t="s">
        <v>69</v>
      </c>
      <c r="H21299">
        <v>46799</v>
      </c>
      <c r="I21299" s="68" t="str">
        <f>VLOOKUP(E21299,Refs!$P$2:$R$29,3,FALSE)</f>
        <v>Y61</v>
      </c>
      <c r="J21299" s="68" t="str">
        <f>VLOOKUP(E21299,Refs!$P$2:$S$29,4,FALSE)</f>
        <v>East of England</v>
      </c>
      <c r="K21299" s="28">
        <f t="shared" si="672"/>
        <v>46799</v>
      </c>
    </row>
    <row r="21300" spans="1:11" x14ac:dyDescent="0.35">
      <c r="A21300" s="69">
        <f t="shared" si="671"/>
        <v>45992</v>
      </c>
      <c r="B21300" t="s">
        <v>940</v>
      </c>
      <c r="C21300" t="s">
        <v>266</v>
      </c>
      <c r="E21300" t="s">
        <v>799</v>
      </c>
      <c r="F21300" t="s">
        <v>800</v>
      </c>
      <c r="G21300" t="s">
        <v>20</v>
      </c>
      <c r="H21300">
        <v>45616</v>
      </c>
      <c r="I21300" s="68" t="str">
        <f>VLOOKUP(E21300,Refs!$P$2:$R$29,3,FALSE)</f>
        <v>Y61</v>
      </c>
      <c r="J21300" s="68" t="str">
        <f>VLOOKUP(E21300,Refs!$P$2:$S$29,4,FALSE)</f>
        <v>East of England</v>
      </c>
      <c r="K21300" s="28">
        <f t="shared" si="672"/>
        <v>45616</v>
      </c>
    </row>
    <row r="21301" spans="1:11" x14ac:dyDescent="0.35">
      <c r="A21301" s="69">
        <f t="shared" si="671"/>
        <v>45992</v>
      </c>
      <c r="B21301" t="s">
        <v>940</v>
      </c>
      <c r="C21301" t="s">
        <v>266</v>
      </c>
      <c r="E21301" t="s">
        <v>799</v>
      </c>
      <c r="F21301" t="s">
        <v>800</v>
      </c>
      <c r="G21301" t="s">
        <v>23</v>
      </c>
      <c r="H21301">
        <v>38403</v>
      </c>
      <c r="I21301" s="68" t="str">
        <f>VLOOKUP(E21301,Refs!$P$2:$R$29,3,FALSE)</f>
        <v>Y61</v>
      </c>
      <c r="J21301" s="68" t="str">
        <f>VLOOKUP(E21301,Refs!$P$2:$S$29,4,FALSE)</f>
        <v>East of England</v>
      </c>
      <c r="K21301" s="28">
        <f t="shared" si="672"/>
        <v>38403</v>
      </c>
    </row>
    <row r="21302" spans="1:11" x14ac:dyDescent="0.35">
      <c r="A21302" s="69">
        <f t="shared" si="671"/>
        <v>45992</v>
      </c>
      <c r="B21302" t="s">
        <v>940</v>
      </c>
      <c r="C21302" t="s">
        <v>266</v>
      </c>
      <c r="E21302" t="s">
        <v>799</v>
      </c>
      <c r="F21302" t="s">
        <v>800</v>
      </c>
      <c r="G21302" t="s">
        <v>19</v>
      </c>
      <c r="H21302">
        <v>1183</v>
      </c>
      <c r="I21302" s="68" t="str">
        <f>VLOOKUP(E21302,Refs!$P$2:$R$29,3,FALSE)</f>
        <v>Y61</v>
      </c>
      <c r="J21302" s="68" t="str">
        <f>VLOOKUP(E21302,Refs!$P$2:$S$29,4,FALSE)</f>
        <v>East of England</v>
      </c>
      <c r="K21302" s="28">
        <f t="shared" si="672"/>
        <v>1183</v>
      </c>
    </row>
    <row r="21303" spans="1:11" x14ac:dyDescent="0.35">
      <c r="A21303" s="69">
        <f t="shared" si="671"/>
        <v>45992</v>
      </c>
      <c r="B21303" t="s">
        <v>940</v>
      </c>
      <c r="C21303" t="s">
        <v>266</v>
      </c>
      <c r="E21303" t="s">
        <v>799</v>
      </c>
      <c r="F21303" t="s">
        <v>800</v>
      </c>
      <c r="G21303" t="s">
        <v>21</v>
      </c>
      <c r="H21303">
        <v>2125230</v>
      </c>
      <c r="I21303" s="68" t="str">
        <f>VLOOKUP(E21303,Refs!$P$2:$R$29,3,FALSE)</f>
        <v>Y61</v>
      </c>
      <c r="J21303" s="68" t="str">
        <f>VLOOKUP(E21303,Refs!$P$2:$S$29,4,FALSE)</f>
        <v>East of England</v>
      </c>
      <c r="K21303" s="28">
        <f t="shared" si="672"/>
        <v>2125230</v>
      </c>
    </row>
    <row r="21304" spans="1:11" x14ac:dyDescent="0.35">
      <c r="A21304" s="69">
        <f t="shared" si="671"/>
        <v>45992</v>
      </c>
      <c r="B21304" t="s">
        <v>940</v>
      </c>
      <c r="C21304" t="s">
        <v>266</v>
      </c>
      <c r="E21304" t="s">
        <v>799</v>
      </c>
      <c r="F21304" t="s">
        <v>800</v>
      </c>
      <c r="G21304" t="s">
        <v>70</v>
      </c>
      <c r="H21304">
        <v>261</v>
      </c>
      <c r="I21304" s="68" t="str">
        <f>VLOOKUP(E21304,Refs!$P$2:$R$29,3,FALSE)</f>
        <v>Y61</v>
      </c>
      <c r="J21304" s="68" t="str">
        <f>VLOOKUP(E21304,Refs!$P$2:$S$29,4,FALSE)</f>
        <v>East of England</v>
      </c>
      <c r="K21304" s="28">
        <f t="shared" si="672"/>
        <v>261</v>
      </c>
    </row>
    <row r="21305" spans="1:11" x14ac:dyDescent="0.35">
      <c r="A21305" s="69">
        <f t="shared" si="671"/>
        <v>45992</v>
      </c>
      <c r="B21305" t="s">
        <v>940</v>
      </c>
      <c r="C21305" t="s">
        <v>266</v>
      </c>
      <c r="E21305" t="s">
        <v>799</v>
      </c>
      <c r="F21305" t="s">
        <v>800</v>
      </c>
      <c r="G21305" t="s">
        <v>71</v>
      </c>
      <c r="H21305">
        <v>618</v>
      </c>
      <c r="I21305" s="68" t="str">
        <f>VLOOKUP(E21305,Refs!$P$2:$R$29,3,FALSE)</f>
        <v>Y61</v>
      </c>
      <c r="J21305" s="68" t="str">
        <f>VLOOKUP(E21305,Refs!$P$2:$S$29,4,FALSE)</f>
        <v>East of England</v>
      </c>
      <c r="K21305" s="28">
        <f t="shared" si="672"/>
        <v>618</v>
      </c>
    </row>
    <row r="21306" spans="1:11" x14ac:dyDescent="0.35">
      <c r="A21306" s="69">
        <f t="shared" si="671"/>
        <v>45992</v>
      </c>
      <c r="B21306" t="s">
        <v>940</v>
      </c>
      <c r="C21306" t="s">
        <v>266</v>
      </c>
      <c r="E21306" t="s">
        <v>799</v>
      </c>
      <c r="F21306" t="s">
        <v>800</v>
      </c>
      <c r="G21306" t="s">
        <v>72</v>
      </c>
      <c r="H21306">
        <v>161689</v>
      </c>
      <c r="I21306" s="68" t="str">
        <f>VLOOKUP(E21306,Refs!$P$2:$R$29,3,FALSE)</f>
        <v>Y61</v>
      </c>
      <c r="J21306" s="68" t="str">
        <f>VLOOKUP(E21306,Refs!$P$2:$S$29,4,FALSE)</f>
        <v>East of England</v>
      </c>
      <c r="K21306" s="28">
        <f t="shared" si="672"/>
        <v>161689</v>
      </c>
    </row>
    <row r="21307" spans="1:11" x14ac:dyDescent="0.35">
      <c r="A21307" s="69">
        <f t="shared" si="671"/>
        <v>45992</v>
      </c>
      <c r="B21307" t="s">
        <v>940</v>
      </c>
      <c r="C21307" t="s">
        <v>266</v>
      </c>
      <c r="E21307" t="s">
        <v>799</v>
      </c>
      <c r="F21307" t="s">
        <v>800</v>
      </c>
      <c r="G21307" t="s">
        <v>73</v>
      </c>
      <c r="H21307">
        <v>23548</v>
      </c>
      <c r="I21307" s="68" t="str">
        <f>VLOOKUP(E21307,Refs!$P$2:$R$29,3,FALSE)</f>
        <v>Y61</v>
      </c>
      <c r="J21307" s="68" t="str">
        <f>VLOOKUP(E21307,Refs!$P$2:$S$29,4,FALSE)</f>
        <v>East of England</v>
      </c>
      <c r="K21307" s="28">
        <f t="shared" si="672"/>
        <v>23548</v>
      </c>
    </row>
    <row r="21308" spans="1:11" x14ac:dyDescent="0.35">
      <c r="A21308" s="69">
        <f t="shared" si="671"/>
        <v>45992</v>
      </c>
      <c r="B21308" t="s">
        <v>940</v>
      </c>
      <c r="C21308" t="s">
        <v>266</v>
      </c>
      <c r="E21308" t="s">
        <v>799</v>
      </c>
      <c r="F21308" t="s">
        <v>800</v>
      </c>
      <c r="G21308" t="s">
        <v>74</v>
      </c>
      <c r="H21308">
        <v>284406165</v>
      </c>
      <c r="I21308" s="68" t="str">
        <f>VLOOKUP(E21308,Refs!$P$2:$R$29,3,FALSE)</f>
        <v>Y61</v>
      </c>
      <c r="J21308" s="68" t="str">
        <f>VLOOKUP(E21308,Refs!$P$2:$S$29,4,FALSE)</f>
        <v>East of England</v>
      </c>
      <c r="K21308" s="28">
        <f t="shared" si="672"/>
        <v>284406165</v>
      </c>
    </row>
    <row r="21309" spans="1:11" x14ac:dyDescent="0.35">
      <c r="A21309" s="69">
        <f t="shared" si="671"/>
        <v>45992</v>
      </c>
      <c r="B21309" t="s">
        <v>940</v>
      </c>
      <c r="C21309" t="s">
        <v>266</v>
      </c>
      <c r="E21309" t="s">
        <v>799</v>
      </c>
      <c r="F21309" t="s">
        <v>800</v>
      </c>
      <c r="G21309" t="s">
        <v>26</v>
      </c>
      <c r="H21309">
        <v>42412</v>
      </c>
      <c r="I21309" s="68" t="str">
        <f>VLOOKUP(E21309,Refs!$P$2:$R$29,3,FALSE)</f>
        <v>Y61</v>
      </c>
      <c r="J21309" s="68" t="str">
        <f>VLOOKUP(E21309,Refs!$P$2:$S$29,4,FALSE)</f>
        <v>East of England</v>
      </c>
      <c r="K21309" s="28">
        <f t="shared" si="672"/>
        <v>42412</v>
      </c>
    </row>
    <row r="21310" spans="1:11" x14ac:dyDescent="0.35">
      <c r="A21310" s="69">
        <f t="shared" si="671"/>
        <v>45992</v>
      </c>
      <c r="B21310" t="s">
        <v>940</v>
      </c>
      <c r="C21310" t="s">
        <v>266</v>
      </c>
      <c r="E21310" t="s">
        <v>799</v>
      </c>
      <c r="F21310" t="s">
        <v>800</v>
      </c>
      <c r="G21310" t="s">
        <v>75</v>
      </c>
      <c r="H21310">
        <v>2</v>
      </c>
      <c r="I21310" s="68" t="str">
        <f>VLOOKUP(E21310,Refs!$P$2:$R$29,3,FALSE)</f>
        <v>Y61</v>
      </c>
      <c r="J21310" s="68" t="str">
        <f>VLOOKUP(E21310,Refs!$P$2:$S$29,4,FALSE)</f>
        <v>East of England</v>
      </c>
      <c r="K21310" s="28">
        <f t="shared" si="672"/>
        <v>2</v>
      </c>
    </row>
    <row r="21311" spans="1:11" x14ac:dyDescent="0.35">
      <c r="A21311" s="69">
        <f t="shared" si="671"/>
        <v>45992</v>
      </c>
      <c r="B21311" t="s">
        <v>940</v>
      </c>
      <c r="C21311" t="s">
        <v>266</v>
      </c>
      <c r="E21311" t="s">
        <v>799</v>
      </c>
      <c r="F21311" t="s">
        <v>800</v>
      </c>
      <c r="G21311" t="s">
        <v>76</v>
      </c>
      <c r="H21311">
        <v>18916</v>
      </c>
      <c r="I21311" s="68" t="str">
        <f>VLOOKUP(E21311,Refs!$P$2:$R$29,3,FALSE)</f>
        <v>Y61</v>
      </c>
      <c r="J21311" s="68" t="str">
        <f>VLOOKUP(E21311,Refs!$P$2:$S$29,4,FALSE)</f>
        <v>East of England</v>
      </c>
      <c r="K21311" s="28">
        <f t="shared" si="672"/>
        <v>18916</v>
      </c>
    </row>
    <row r="21312" spans="1:11" x14ac:dyDescent="0.35">
      <c r="A21312" s="69">
        <f t="shared" si="671"/>
        <v>45992</v>
      </c>
      <c r="B21312" t="s">
        <v>940</v>
      </c>
      <c r="C21312" t="s">
        <v>266</v>
      </c>
      <c r="E21312" t="s">
        <v>799</v>
      </c>
      <c r="F21312" t="s">
        <v>800</v>
      </c>
      <c r="G21312" t="s">
        <v>77</v>
      </c>
      <c r="H21312">
        <v>7782</v>
      </c>
      <c r="I21312" s="68" t="str">
        <f>VLOOKUP(E21312,Refs!$P$2:$R$29,3,FALSE)</f>
        <v>Y61</v>
      </c>
      <c r="J21312" s="68" t="str">
        <f>VLOOKUP(E21312,Refs!$P$2:$S$29,4,FALSE)</f>
        <v>East of England</v>
      </c>
      <c r="K21312" s="28">
        <f t="shared" si="672"/>
        <v>7782</v>
      </c>
    </row>
    <row r="21313" spans="1:11" x14ac:dyDescent="0.35">
      <c r="A21313" s="69">
        <f t="shared" si="671"/>
        <v>45992</v>
      </c>
      <c r="B21313" t="s">
        <v>940</v>
      </c>
      <c r="C21313" t="s">
        <v>266</v>
      </c>
      <c r="E21313" t="s">
        <v>799</v>
      </c>
      <c r="F21313" t="s">
        <v>800</v>
      </c>
      <c r="G21313" t="s">
        <v>78</v>
      </c>
      <c r="H21313">
        <v>15712</v>
      </c>
      <c r="I21313" s="68" t="str">
        <f>VLOOKUP(E21313,Refs!$P$2:$R$29,3,FALSE)</f>
        <v>Y61</v>
      </c>
      <c r="J21313" s="68" t="str">
        <f>VLOOKUP(E21313,Refs!$P$2:$S$29,4,FALSE)</f>
        <v>East of England</v>
      </c>
      <c r="K21313" s="28">
        <f t="shared" si="672"/>
        <v>15712</v>
      </c>
    </row>
    <row r="21314" spans="1:11" x14ac:dyDescent="0.35">
      <c r="A21314" s="69">
        <f t="shared" si="671"/>
        <v>45992</v>
      </c>
      <c r="B21314" t="s">
        <v>940</v>
      </c>
      <c r="C21314" t="s">
        <v>266</v>
      </c>
      <c r="E21314" t="s">
        <v>799</v>
      </c>
      <c r="F21314" t="s">
        <v>800</v>
      </c>
      <c r="G21314" t="s">
        <v>79</v>
      </c>
      <c r="H21314">
        <v>0</v>
      </c>
      <c r="I21314" s="68" t="str">
        <f>VLOOKUP(E21314,Refs!$P$2:$R$29,3,FALSE)</f>
        <v>Y61</v>
      </c>
      <c r="J21314" s="68" t="str">
        <f>VLOOKUP(E21314,Refs!$P$2:$S$29,4,FALSE)</f>
        <v>East of England</v>
      </c>
      <c r="K21314" s="28" t="str">
        <f t="shared" si="672"/>
        <v/>
      </c>
    </row>
    <row r="21315" spans="1:11" x14ac:dyDescent="0.35">
      <c r="A21315" s="69">
        <f t="shared" ref="A21315:A21378" si="673">DATEVALUE(RIGHT(B21315,8))</f>
        <v>45992</v>
      </c>
      <c r="B21315" t="s">
        <v>940</v>
      </c>
      <c r="C21315" t="s">
        <v>266</v>
      </c>
      <c r="E21315" t="s">
        <v>799</v>
      </c>
      <c r="F21315" t="s">
        <v>800</v>
      </c>
      <c r="G21315" t="s">
        <v>25</v>
      </c>
      <c r="H21315">
        <v>23494</v>
      </c>
      <c r="I21315" s="68" t="str">
        <f>VLOOKUP(E21315,Refs!$P$2:$R$29,3,FALSE)</f>
        <v>Y61</v>
      </c>
      <c r="J21315" s="68" t="str">
        <f>VLOOKUP(E21315,Refs!$P$2:$S$29,4,FALSE)</f>
        <v>East of England</v>
      </c>
      <c r="K21315" s="28">
        <f t="shared" si="672"/>
        <v>23494</v>
      </c>
    </row>
    <row r="21316" spans="1:11" x14ac:dyDescent="0.35">
      <c r="A21316" s="69">
        <f t="shared" si="673"/>
        <v>45992</v>
      </c>
      <c r="B21316" t="s">
        <v>940</v>
      </c>
      <c r="C21316" t="s">
        <v>266</v>
      </c>
      <c r="E21316" t="s">
        <v>799</v>
      </c>
      <c r="F21316" t="s">
        <v>800</v>
      </c>
      <c r="G21316" t="s">
        <v>80</v>
      </c>
      <c r="H21316">
        <v>0</v>
      </c>
      <c r="I21316" s="68" t="str">
        <f>VLOOKUP(E21316,Refs!$P$2:$R$29,3,FALSE)</f>
        <v>Y61</v>
      </c>
      <c r="J21316" s="68" t="str">
        <f>VLOOKUP(E21316,Refs!$P$2:$S$29,4,FALSE)</f>
        <v>East of England</v>
      </c>
      <c r="K21316" s="28" t="str">
        <f t="shared" si="672"/>
        <v/>
      </c>
    </row>
    <row r="21317" spans="1:11" x14ac:dyDescent="0.35">
      <c r="A21317" s="69">
        <f t="shared" si="673"/>
        <v>45992</v>
      </c>
      <c r="B21317" t="s">
        <v>940</v>
      </c>
      <c r="C21317" t="s">
        <v>266</v>
      </c>
      <c r="E21317" t="s">
        <v>799</v>
      </c>
      <c r="F21317" t="s">
        <v>800</v>
      </c>
      <c r="G21317" t="s">
        <v>81</v>
      </c>
      <c r="H21317">
        <v>7802</v>
      </c>
      <c r="I21317" s="68" t="str">
        <f>VLOOKUP(E21317,Refs!$P$2:$R$29,3,FALSE)</f>
        <v>Y61</v>
      </c>
      <c r="J21317" s="68" t="str">
        <f>VLOOKUP(E21317,Refs!$P$2:$S$29,4,FALSE)</f>
        <v>East of England</v>
      </c>
      <c r="K21317" s="28">
        <f t="shared" si="672"/>
        <v>7802</v>
      </c>
    </row>
    <row r="21318" spans="1:11" x14ac:dyDescent="0.35">
      <c r="A21318" s="69">
        <f t="shared" si="673"/>
        <v>45992</v>
      </c>
      <c r="B21318" t="s">
        <v>940</v>
      </c>
      <c r="C21318" t="s">
        <v>266</v>
      </c>
      <c r="E21318" t="s">
        <v>799</v>
      </c>
      <c r="F21318" t="s">
        <v>800</v>
      </c>
      <c r="G21318" t="s">
        <v>82</v>
      </c>
      <c r="H21318">
        <v>1516</v>
      </c>
      <c r="I21318" s="68" t="str">
        <f>VLOOKUP(E21318,Refs!$P$2:$R$29,3,FALSE)</f>
        <v>Y61</v>
      </c>
      <c r="J21318" s="68" t="str">
        <f>VLOOKUP(E21318,Refs!$P$2:$S$29,4,FALSE)</f>
        <v>East of England</v>
      </c>
      <c r="K21318" s="28">
        <f t="shared" si="672"/>
        <v>1516</v>
      </c>
    </row>
    <row r="21319" spans="1:11" x14ac:dyDescent="0.35">
      <c r="A21319" s="69">
        <f t="shared" si="673"/>
        <v>45992</v>
      </c>
      <c r="B21319" t="s">
        <v>940</v>
      </c>
      <c r="C21319" t="s">
        <v>266</v>
      </c>
      <c r="E21319" t="s">
        <v>799</v>
      </c>
      <c r="F21319" t="s">
        <v>800</v>
      </c>
      <c r="G21319" t="s">
        <v>83</v>
      </c>
      <c r="H21319">
        <v>13710</v>
      </c>
      <c r="I21319" s="68" t="str">
        <f>VLOOKUP(E21319,Refs!$P$2:$R$29,3,FALSE)</f>
        <v>Y61</v>
      </c>
      <c r="J21319" s="68" t="str">
        <f>VLOOKUP(E21319,Refs!$P$2:$S$29,4,FALSE)</f>
        <v>East of England</v>
      </c>
      <c r="K21319" s="28">
        <f t="shared" si="672"/>
        <v>13710</v>
      </c>
    </row>
    <row r="21320" spans="1:11" x14ac:dyDescent="0.35">
      <c r="A21320" s="69">
        <f t="shared" si="673"/>
        <v>45992</v>
      </c>
      <c r="B21320" t="s">
        <v>940</v>
      </c>
      <c r="C21320" t="s">
        <v>266</v>
      </c>
      <c r="E21320" t="s">
        <v>799</v>
      </c>
      <c r="F21320" t="s">
        <v>800</v>
      </c>
      <c r="G21320" t="s">
        <v>84</v>
      </c>
      <c r="H21320">
        <v>54502</v>
      </c>
      <c r="I21320" s="68" t="str">
        <f>VLOOKUP(E21320,Refs!$P$2:$R$29,3,FALSE)</f>
        <v>Y61</v>
      </c>
      <c r="J21320" s="68" t="str">
        <f>VLOOKUP(E21320,Refs!$P$2:$S$29,4,FALSE)</f>
        <v>East of England</v>
      </c>
      <c r="K21320" s="28">
        <f t="shared" si="672"/>
        <v>54502</v>
      </c>
    </row>
    <row r="21321" spans="1:11" x14ac:dyDescent="0.35">
      <c r="A21321" s="69">
        <f t="shared" si="673"/>
        <v>45992</v>
      </c>
      <c r="B21321" t="s">
        <v>940</v>
      </c>
      <c r="C21321" t="s">
        <v>266</v>
      </c>
      <c r="E21321" t="s">
        <v>799</v>
      </c>
      <c r="F21321" t="s">
        <v>800</v>
      </c>
      <c r="G21321" t="s">
        <v>85</v>
      </c>
      <c r="H21321">
        <v>12354</v>
      </c>
      <c r="I21321" s="68" t="str">
        <f>VLOOKUP(E21321,Refs!$P$2:$R$29,3,FALSE)</f>
        <v>Y61</v>
      </c>
      <c r="J21321" s="68" t="str">
        <f>VLOOKUP(E21321,Refs!$P$2:$S$29,4,FALSE)</f>
        <v>East of England</v>
      </c>
      <c r="K21321" s="28">
        <f t="shared" si="672"/>
        <v>12354</v>
      </c>
    </row>
    <row r="21322" spans="1:11" x14ac:dyDescent="0.35">
      <c r="A21322" s="69">
        <f t="shared" si="673"/>
        <v>45992</v>
      </c>
      <c r="B21322" t="s">
        <v>940</v>
      </c>
      <c r="C21322" t="s">
        <v>266</v>
      </c>
      <c r="E21322" t="s">
        <v>799</v>
      </c>
      <c r="F21322" t="s">
        <v>800</v>
      </c>
      <c r="G21322" t="s">
        <v>86</v>
      </c>
      <c r="H21322">
        <v>5951</v>
      </c>
      <c r="I21322" s="68" t="str">
        <f>VLOOKUP(E21322,Refs!$P$2:$R$29,3,FALSE)</f>
        <v>Y61</v>
      </c>
      <c r="J21322" s="68" t="str">
        <f>VLOOKUP(E21322,Refs!$P$2:$S$29,4,FALSE)</f>
        <v>East of England</v>
      </c>
      <c r="K21322" s="28">
        <f t="shared" si="672"/>
        <v>5951</v>
      </c>
    </row>
    <row r="21323" spans="1:11" x14ac:dyDescent="0.35">
      <c r="A21323" s="69">
        <f t="shared" si="673"/>
        <v>45992</v>
      </c>
      <c r="B21323" t="s">
        <v>940</v>
      </c>
      <c r="C21323" t="s">
        <v>266</v>
      </c>
      <c r="E21323" t="s">
        <v>799</v>
      </c>
      <c r="F21323" t="s">
        <v>800</v>
      </c>
      <c r="G21323" t="s">
        <v>87</v>
      </c>
      <c r="H21323">
        <v>15637</v>
      </c>
      <c r="I21323" s="68" t="str">
        <f>VLOOKUP(E21323,Refs!$P$2:$R$29,3,FALSE)</f>
        <v>Y61</v>
      </c>
      <c r="J21323" s="68" t="str">
        <f>VLOOKUP(E21323,Refs!$P$2:$S$29,4,FALSE)</f>
        <v>East of England</v>
      </c>
      <c r="K21323" s="28">
        <f t="shared" si="672"/>
        <v>15637</v>
      </c>
    </row>
    <row r="21324" spans="1:11" x14ac:dyDescent="0.35">
      <c r="A21324" s="69">
        <f t="shared" si="673"/>
        <v>45992</v>
      </c>
      <c r="B21324" t="s">
        <v>940</v>
      </c>
      <c r="C21324" t="s">
        <v>266</v>
      </c>
      <c r="E21324" t="s">
        <v>799</v>
      </c>
      <c r="F21324" t="s">
        <v>800</v>
      </c>
      <c r="G21324" t="s">
        <v>88</v>
      </c>
      <c r="H21324">
        <v>57588</v>
      </c>
      <c r="I21324" s="68" t="str">
        <f>VLOOKUP(E21324,Refs!$P$2:$R$29,3,FALSE)</f>
        <v>Y61</v>
      </c>
      <c r="J21324" s="68" t="str">
        <f>VLOOKUP(E21324,Refs!$P$2:$S$29,4,FALSE)</f>
        <v>East of England</v>
      </c>
      <c r="K21324" s="28">
        <f t="shared" si="672"/>
        <v>57588</v>
      </c>
    </row>
    <row r="21325" spans="1:11" x14ac:dyDescent="0.35">
      <c r="A21325" s="69">
        <f t="shared" si="673"/>
        <v>45992</v>
      </c>
      <c r="B21325" t="s">
        <v>940</v>
      </c>
      <c r="C21325" t="s">
        <v>266</v>
      </c>
      <c r="E21325" t="s">
        <v>799</v>
      </c>
      <c r="F21325" t="s">
        <v>800</v>
      </c>
      <c r="G21325" t="s">
        <v>89</v>
      </c>
      <c r="H21325">
        <v>42412</v>
      </c>
      <c r="I21325" s="68" t="str">
        <f>VLOOKUP(E21325,Refs!$P$2:$R$29,3,FALSE)</f>
        <v>Y61</v>
      </c>
      <c r="J21325" s="68" t="str">
        <f>VLOOKUP(E21325,Refs!$P$2:$S$29,4,FALSE)</f>
        <v>East of England</v>
      </c>
      <c r="K21325" s="28">
        <f t="shared" si="672"/>
        <v>42412</v>
      </c>
    </row>
    <row r="21326" spans="1:11" x14ac:dyDescent="0.35">
      <c r="A21326" s="69">
        <f t="shared" si="673"/>
        <v>45992</v>
      </c>
      <c r="B21326" t="s">
        <v>940</v>
      </c>
      <c r="C21326" t="s">
        <v>266</v>
      </c>
      <c r="E21326" t="s">
        <v>799</v>
      </c>
      <c r="F21326" t="s">
        <v>800</v>
      </c>
      <c r="G21326" t="s">
        <v>27</v>
      </c>
      <c r="H21326">
        <v>6081</v>
      </c>
      <c r="I21326" s="68" t="str">
        <f>VLOOKUP(E21326,Refs!$P$2:$R$29,3,FALSE)</f>
        <v>Y61</v>
      </c>
      <c r="J21326" s="68" t="str">
        <f>VLOOKUP(E21326,Refs!$P$2:$S$29,4,FALSE)</f>
        <v>East of England</v>
      </c>
      <c r="K21326" s="28">
        <f t="shared" si="672"/>
        <v>6081</v>
      </c>
    </row>
    <row r="21327" spans="1:11" x14ac:dyDescent="0.35">
      <c r="A21327" s="69">
        <f t="shared" si="673"/>
        <v>45992</v>
      </c>
      <c r="B21327" t="s">
        <v>940</v>
      </c>
      <c r="C21327" t="s">
        <v>266</v>
      </c>
      <c r="E21327" t="s">
        <v>799</v>
      </c>
      <c r="F21327" t="s">
        <v>800</v>
      </c>
      <c r="G21327" t="s">
        <v>29</v>
      </c>
      <c r="H21327">
        <v>4714</v>
      </c>
      <c r="I21327" s="68" t="str">
        <f>VLOOKUP(E21327,Refs!$P$2:$R$29,3,FALSE)</f>
        <v>Y61</v>
      </c>
      <c r="J21327" s="68" t="str">
        <f>VLOOKUP(E21327,Refs!$P$2:$S$29,4,FALSE)</f>
        <v>East of England</v>
      </c>
      <c r="K21327" s="28">
        <f t="shared" si="672"/>
        <v>4714</v>
      </c>
    </row>
    <row r="21328" spans="1:11" x14ac:dyDescent="0.35">
      <c r="A21328" s="69">
        <f t="shared" si="673"/>
        <v>45992</v>
      </c>
      <c r="B21328" t="s">
        <v>940</v>
      </c>
      <c r="C21328" t="s">
        <v>266</v>
      </c>
      <c r="E21328" t="s">
        <v>799</v>
      </c>
      <c r="F21328" t="s">
        <v>800</v>
      </c>
      <c r="G21328" t="s">
        <v>90</v>
      </c>
      <c r="H21328">
        <v>1382</v>
      </c>
      <c r="I21328" s="68" t="str">
        <f>VLOOKUP(E21328,Refs!$P$2:$R$29,3,FALSE)</f>
        <v>Y61</v>
      </c>
      <c r="J21328" s="68" t="str">
        <f>VLOOKUP(E21328,Refs!$P$2:$S$29,4,FALSE)</f>
        <v>East of England</v>
      </c>
      <c r="K21328" s="28">
        <f t="shared" si="672"/>
        <v>1382</v>
      </c>
    </row>
    <row r="21329" spans="1:11" x14ac:dyDescent="0.35">
      <c r="A21329" s="69">
        <f t="shared" si="673"/>
        <v>45992</v>
      </c>
      <c r="B21329" t="s">
        <v>940</v>
      </c>
      <c r="C21329" t="s">
        <v>266</v>
      </c>
      <c r="E21329" t="s">
        <v>799</v>
      </c>
      <c r="F21329" t="s">
        <v>800</v>
      </c>
      <c r="G21329" t="s">
        <v>91</v>
      </c>
      <c r="H21329">
        <v>5</v>
      </c>
      <c r="I21329" s="68" t="str">
        <f>VLOOKUP(E21329,Refs!$P$2:$R$29,3,FALSE)</f>
        <v>Y61</v>
      </c>
      <c r="J21329" s="68" t="str">
        <f>VLOOKUP(E21329,Refs!$P$2:$S$29,4,FALSE)</f>
        <v>East of England</v>
      </c>
      <c r="K21329" s="28">
        <f t="shared" si="672"/>
        <v>5</v>
      </c>
    </row>
    <row r="21330" spans="1:11" x14ac:dyDescent="0.35">
      <c r="A21330" s="69">
        <f t="shared" si="673"/>
        <v>45992</v>
      </c>
      <c r="B21330" t="s">
        <v>940</v>
      </c>
      <c r="C21330" t="s">
        <v>266</v>
      </c>
      <c r="E21330" t="s">
        <v>799</v>
      </c>
      <c r="F21330" t="s">
        <v>800</v>
      </c>
      <c r="G21330" t="s">
        <v>92</v>
      </c>
      <c r="H21330">
        <v>2010</v>
      </c>
      <c r="I21330" s="68" t="str">
        <f>VLOOKUP(E21330,Refs!$P$2:$R$29,3,FALSE)</f>
        <v>Y61</v>
      </c>
      <c r="J21330" s="68" t="str">
        <f>VLOOKUP(E21330,Refs!$P$2:$S$29,4,FALSE)</f>
        <v>East of England</v>
      </c>
      <c r="K21330" s="28">
        <f t="shared" si="672"/>
        <v>2010</v>
      </c>
    </row>
    <row r="21331" spans="1:11" x14ac:dyDescent="0.35">
      <c r="A21331" s="69">
        <f t="shared" si="673"/>
        <v>45992</v>
      </c>
      <c r="B21331" t="s">
        <v>940</v>
      </c>
      <c r="C21331" t="s">
        <v>266</v>
      </c>
      <c r="E21331" t="s">
        <v>799</v>
      </c>
      <c r="F21331" t="s">
        <v>800</v>
      </c>
      <c r="G21331" t="s">
        <v>93</v>
      </c>
      <c r="H21331">
        <v>208</v>
      </c>
      <c r="I21331" s="68" t="str">
        <f>VLOOKUP(E21331,Refs!$P$2:$R$29,3,FALSE)</f>
        <v>Y61</v>
      </c>
      <c r="J21331" s="68" t="str">
        <f>VLOOKUP(E21331,Refs!$P$2:$S$29,4,FALSE)</f>
        <v>East of England</v>
      </c>
      <c r="K21331" s="28">
        <f t="shared" si="672"/>
        <v>208</v>
      </c>
    </row>
    <row r="21332" spans="1:11" x14ac:dyDescent="0.35">
      <c r="A21332" s="69">
        <f t="shared" si="673"/>
        <v>45992</v>
      </c>
      <c r="B21332" t="s">
        <v>940</v>
      </c>
      <c r="C21332" t="s">
        <v>266</v>
      </c>
      <c r="E21332" t="s">
        <v>799</v>
      </c>
      <c r="F21332" t="s">
        <v>800</v>
      </c>
      <c r="G21332" t="s">
        <v>94</v>
      </c>
      <c r="H21332">
        <v>844</v>
      </c>
      <c r="I21332" s="68" t="str">
        <f>VLOOKUP(E21332,Refs!$P$2:$R$29,3,FALSE)</f>
        <v>Y61</v>
      </c>
      <c r="J21332" s="68" t="str">
        <f>VLOOKUP(E21332,Refs!$P$2:$S$29,4,FALSE)</f>
        <v>East of England</v>
      </c>
      <c r="K21332" s="28">
        <f t="shared" si="672"/>
        <v>844</v>
      </c>
    </row>
    <row r="21333" spans="1:11" x14ac:dyDescent="0.35">
      <c r="A21333" s="69">
        <f t="shared" si="673"/>
        <v>45992</v>
      </c>
      <c r="B21333" t="s">
        <v>940</v>
      </c>
      <c r="C21333" t="s">
        <v>266</v>
      </c>
      <c r="E21333" t="s">
        <v>799</v>
      </c>
      <c r="F21333" t="s">
        <v>800</v>
      </c>
      <c r="G21333" t="s">
        <v>95</v>
      </c>
      <c r="H21333">
        <v>52</v>
      </c>
      <c r="I21333" s="68" t="str">
        <f>VLOOKUP(E21333,Refs!$P$2:$R$29,3,FALSE)</f>
        <v>Y61</v>
      </c>
      <c r="J21333" s="68" t="str">
        <f>VLOOKUP(E21333,Refs!$P$2:$S$29,4,FALSE)</f>
        <v>East of England</v>
      </c>
      <c r="K21333" s="28">
        <f t="shared" si="672"/>
        <v>52</v>
      </c>
    </row>
    <row r="21334" spans="1:11" x14ac:dyDescent="0.35">
      <c r="A21334" s="69">
        <f t="shared" si="673"/>
        <v>45992</v>
      </c>
      <c r="B21334" t="s">
        <v>940</v>
      </c>
      <c r="C21334" t="s">
        <v>266</v>
      </c>
      <c r="E21334" t="s">
        <v>799</v>
      </c>
      <c r="F21334" t="s">
        <v>800</v>
      </c>
      <c r="G21334" t="s">
        <v>96</v>
      </c>
      <c r="H21334">
        <v>7435</v>
      </c>
      <c r="I21334" s="68" t="str">
        <f>VLOOKUP(E21334,Refs!$P$2:$R$29,3,FALSE)</f>
        <v>Y61</v>
      </c>
      <c r="J21334" s="68" t="str">
        <f>VLOOKUP(E21334,Refs!$P$2:$S$29,4,FALSE)</f>
        <v>East of England</v>
      </c>
      <c r="K21334" s="28">
        <f t="shared" si="672"/>
        <v>7435</v>
      </c>
    </row>
    <row r="21335" spans="1:11" x14ac:dyDescent="0.35">
      <c r="A21335" s="69">
        <f t="shared" si="673"/>
        <v>45992</v>
      </c>
      <c r="B21335" t="s">
        <v>940</v>
      </c>
      <c r="C21335" t="s">
        <v>266</v>
      </c>
      <c r="E21335" t="s">
        <v>799</v>
      </c>
      <c r="F21335" t="s">
        <v>800</v>
      </c>
      <c r="G21335" t="s">
        <v>31</v>
      </c>
      <c r="H21335">
        <v>5935</v>
      </c>
      <c r="I21335" s="68" t="str">
        <f>VLOOKUP(E21335,Refs!$P$2:$R$29,3,FALSE)</f>
        <v>Y61</v>
      </c>
      <c r="J21335" s="68" t="str">
        <f>VLOOKUP(E21335,Refs!$P$2:$S$29,4,FALSE)</f>
        <v>East of England</v>
      </c>
      <c r="K21335" s="28">
        <f t="shared" si="672"/>
        <v>5935</v>
      </c>
    </row>
    <row r="21336" spans="1:11" x14ac:dyDescent="0.35">
      <c r="A21336" s="69">
        <f t="shared" si="673"/>
        <v>45992</v>
      </c>
      <c r="B21336" t="s">
        <v>940</v>
      </c>
      <c r="C21336" t="s">
        <v>266</v>
      </c>
      <c r="E21336" t="s">
        <v>799</v>
      </c>
      <c r="F21336" t="s">
        <v>800</v>
      </c>
      <c r="G21336" t="s">
        <v>97</v>
      </c>
      <c r="H21336">
        <v>5867</v>
      </c>
      <c r="I21336" s="68" t="str">
        <f>VLOOKUP(E21336,Refs!$P$2:$R$29,3,FALSE)</f>
        <v>Y61</v>
      </c>
      <c r="J21336" s="68" t="str">
        <f>VLOOKUP(E21336,Refs!$P$2:$S$29,4,FALSE)</f>
        <v>East of England</v>
      </c>
      <c r="K21336" s="28">
        <f t="shared" si="672"/>
        <v>5867</v>
      </c>
    </row>
    <row r="21337" spans="1:11" x14ac:dyDescent="0.35">
      <c r="A21337" s="69">
        <f t="shared" si="673"/>
        <v>45992</v>
      </c>
      <c r="B21337" t="s">
        <v>940</v>
      </c>
      <c r="C21337" t="s">
        <v>266</v>
      </c>
      <c r="E21337" t="s">
        <v>799</v>
      </c>
      <c r="F21337" t="s">
        <v>800</v>
      </c>
      <c r="G21337" t="s">
        <v>98</v>
      </c>
      <c r="H21337">
        <v>4992</v>
      </c>
      <c r="I21337" s="68" t="str">
        <f>VLOOKUP(E21337,Refs!$P$2:$R$29,3,FALSE)</f>
        <v>Y61</v>
      </c>
      <c r="J21337" s="68" t="str">
        <f>VLOOKUP(E21337,Refs!$P$2:$S$29,4,FALSE)</f>
        <v>East of England</v>
      </c>
      <c r="K21337" s="28">
        <f t="shared" si="672"/>
        <v>4992</v>
      </c>
    </row>
    <row r="21338" spans="1:11" x14ac:dyDescent="0.35">
      <c r="A21338" s="69">
        <f t="shared" si="673"/>
        <v>45992</v>
      </c>
      <c r="B21338" t="s">
        <v>940</v>
      </c>
      <c r="C21338" t="s">
        <v>266</v>
      </c>
      <c r="E21338" t="s">
        <v>799</v>
      </c>
      <c r="F21338" t="s">
        <v>800</v>
      </c>
      <c r="G21338" t="s">
        <v>99</v>
      </c>
      <c r="H21338">
        <v>3006</v>
      </c>
      <c r="I21338" s="68" t="str">
        <f>VLOOKUP(E21338,Refs!$P$2:$R$29,3,FALSE)</f>
        <v>Y61</v>
      </c>
      <c r="J21338" s="68" t="str">
        <f>VLOOKUP(E21338,Refs!$P$2:$S$29,4,FALSE)</f>
        <v>East of England</v>
      </c>
      <c r="K21338" s="28">
        <f t="shared" si="672"/>
        <v>3006</v>
      </c>
    </row>
    <row r="21339" spans="1:11" x14ac:dyDescent="0.35">
      <c r="A21339" s="69">
        <f t="shared" si="673"/>
        <v>45992</v>
      </c>
      <c r="B21339" t="s">
        <v>940</v>
      </c>
      <c r="C21339" t="s">
        <v>266</v>
      </c>
      <c r="E21339" t="s">
        <v>799</v>
      </c>
      <c r="F21339" t="s">
        <v>800</v>
      </c>
      <c r="G21339" t="s">
        <v>100</v>
      </c>
      <c r="H21339">
        <v>810</v>
      </c>
      <c r="I21339" s="68" t="str">
        <f>VLOOKUP(E21339,Refs!$P$2:$R$29,3,FALSE)</f>
        <v>Y61</v>
      </c>
      <c r="J21339" s="68" t="str">
        <f>VLOOKUP(E21339,Refs!$P$2:$S$29,4,FALSE)</f>
        <v>East of England</v>
      </c>
      <c r="K21339" s="28">
        <f t="shared" si="672"/>
        <v>810</v>
      </c>
    </row>
    <row r="21340" spans="1:11" x14ac:dyDescent="0.35">
      <c r="A21340" s="69">
        <f t="shared" si="673"/>
        <v>45992</v>
      </c>
      <c r="B21340" t="s">
        <v>940</v>
      </c>
      <c r="C21340" t="s">
        <v>266</v>
      </c>
      <c r="E21340" t="s">
        <v>799</v>
      </c>
      <c r="F21340" t="s">
        <v>800</v>
      </c>
      <c r="G21340" t="s">
        <v>101</v>
      </c>
      <c r="H21340">
        <v>449</v>
      </c>
      <c r="I21340" s="68" t="str">
        <f>VLOOKUP(E21340,Refs!$P$2:$R$29,3,FALSE)</f>
        <v>Y61</v>
      </c>
      <c r="J21340" s="68" t="str">
        <f>VLOOKUP(E21340,Refs!$P$2:$S$29,4,FALSE)</f>
        <v>East of England</v>
      </c>
      <c r="K21340" s="28">
        <f t="shared" si="672"/>
        <v>449</v>
      </c>
    </row>
    <row r="21341" spans="1:11" x14ac:dyDescent="0.35">
      <c r="A21341" s="69">
        <f t="shared" si="673"/>
        <v>45992</v>
      </c>
      <c r="B21341" t="s">
        <v>940</v>
      </c>
      <c r="C21341" t="s">
        <v>266</v>
      </c>
      <c r="E21341" t="s">
        <v>799</v>
      </c>
      <c r="F21341" t="s">
        <v>800</v>
      </c>
      <c r="G21341" t="s">
        <v>102</v>
      </c>
      <c r="H21341">
        <v>205</v>
      </c>
      <c r="I21341" s="68" t="str">
        <f>VLOOKUP(E21341,Refs!$P$2:$R$29,3,FALSE)</f>
        <v>Y61</v>
      </c>
      <c r="J21341" s="68" t="str">
        <f>VLOOKUP(E21341,Refs!$P$2:$S$29,4,FALSE)</f>
        <v>East of England</v>
      </c>
      <c r="K21341" s="28">
        <f t="shared" si="672"/>
        <v>205</v>
      </c>
    </row>
    <row r="21342" spans="1:11" x14ac:dyDescent="0.35">
      <c r="A21342" s="69">
        <f t="shared" si="673"/>
        <v>45992</v>
      </c>
      <c r="B21342" t="s">
        <v>940</v>
      </c>
      <c r="C21342" t="s">
        <v>266</v>
      </c>
      <c r="E21342" t="s">
        <v>799</v>
      </c>
      <c r="F21342" t="s">
        <v>800</v>
      </c>
      <c r="G21342" t="s">
        <v>103</v>
      </c>
      <c r="H21342">
        <v>2637</v>
      </c>
      <c r="I21342" s="68" t="str">
        <f>VLOOKUP(E21342,Refs!$P$2:$R$29,3,FALSE)</f>
        <v>Y61</v>
      </c>
      <c r="J21342" s="68" t="str">
        <f>VLOOKUP(E21342,Refs!$P$2:$S$29,4,FALSE)</f>
        <v>East of England</v>
      </c>
      <c r="K21342" s="28">
        <f t="shared" si="672"/>
        <v>2637</v>
      </c>
    </row>
    <row r="21343" spans="1:11" x14ac:dyDescent="0.35">
      <c r="A21343" s="69">
        <f t="shared" si="673"/>
        <v>45992</v>
      </c>
      <c r="B21343" t="s">
        <v>940</v>
      </c>
      <c r="C21343" t="s">
        <v>266</v>
      </c>
      <c r="E21343" t="s">
        <v>799</v>
      </c>
      <c r="F21343" t="s">
        <v>800</v>
      </c>
      <c r="G21343" t="s">
        <v>104</v>
      </c>
      <c r="H21343">
        <v>20510287</v>
      </c>
      <c r="I21343" s="68" t="str">
        <f>VLOOKUP(E21343,Refs!$P$2:$R$29,3,FALSE)</f>
        <v>Y61</v>
      </c>
      <c r="J21343" s="68" t="str">
        <f>VLOOKUP(E21343,Refs!$P$2:$S$29,4,FALSE)</f>
        <v>East of England</v>
      </c>
      <c r="K21343" s="28">
        <f t="shared" si="672"/>
        <v>20510287</v>
      </c>
    </row>
    <row r="21344" spans="1:11" x14ac:dyDescent="0.35">
      <c r="A21344" s="69">
        <f t="shared" si="673"/>
        <v>45992</v>
      </c>
      <c r="B21344" t="s">
        <v>940</v>
      </c>
      <c r="C21344" t="s">
        <v>266</v>
      </c>
      <c r="E21344" t="s">
        <v>799</v>
      </c>
      <c r="F21344" t="s">
        <v>800</v>
      </c>
      <c r="G21344" t="s">
        <v>105</v>
      </c>
      <c r="H21344">
        <v>4268</v>
      </c>
      <c r="I21344" s="68" t="str">
        <f>VLOOKUP(E21344,Refs!$P$2:$R$29,3,FALSE)</f>
        <v>Y61</v>
      </c>
      <c r="J21344" s="68" t="str">
        <f>VLOOKUP(E21344,Refs!$P$2:$S$29,4,FALSE)</f>
        <v>East of England</v>
      </c>
      <c r="K21344" s="28">
        <f t="shared" si="672"/>
        <v>4268</v>
      </c>
    </row>
    <row r="21345" spans="1:11" x14ac:dyDescent="0.35">
      <c r="A21345" s="69">
        <f t="shared" si="673"/>
        <v>45992</v>
      </c>
      <c r="B21345" t="s">
        <v>940</v>
      </c>
      <c r="C21345" t="s">
        <v>266</v>
      </c>
      <c r="E21345" t="s">
        <v>799</v>
      </c>
      <c r="F21345" t="s">
        <v>800</v>
      </c>
      <c r="G21345" t="s">
        <v>106</v>
      </c>
      <c r="H21345">
        <v>3012</v>
      </c>
      <c r="I21345" s="68" t="str">
        <f>VLOOKUP(E21345,Refs!$P$2:$R$29,3,FALSE)</f>
        <v>Y61</v>
      </c>
      <c r="J21345" s="68" t="str">
        <f>VLOOKUP(E21345,Refs!$P$2:$S$29,4,FALSE)</f>
        <v>East of England</v>
      </c>
      <c r="K21345" s="28">
        <f t="shared" si="672"/>
        <v>3012</v>
      </c>
    </row>
    <row r="21346" spans="1:11" x14ac:dyDescent="0.35">
      <c r="A21346" s="69">
        <f t="shared" si="673"/>
        <v>45992</v>
      </c>
      <c r="B21346" t="s">
        <v>940</v>
      </c>
      <c r="C21346" t="s">
        <v>266</v>
      </c>
      <c r="E21346" t="s">
        <v>799</v>
      </c>
      <c r="F21346" t="s">
        <v>800</v>
      </c>
      <c r="G21346" t="s">
        <v>107</v>
      </c>
      <c r="H21346">
        <v>190</v>
      </c>
      <c r="I21346" s="68" t="str">
        <f>VLOOKUP(E21346,Refs!$P$2:$R$29,3,FALSE)</f>
        <v>Y61</v>
      </c>
      <c r="J21346" s="68" t="str">
        <f>VLOOKUP(E21346,Refs!$P$2:$S$29,4,FALSE)</f>
        <v>East of England</v>
      </c>
      <c r="K21346" s="28">
        <f t="shared" ref="K21346:K21409" si="674">IF(OR(H21346="NULL",H21346=0,H21346=""),"",H21346)</f>
        <v>190</v>
      </c>
    </row>
    <row r="21347" spans="1:11" x14ac:dyDescent="0.35">
      <c r="A21347" s="69">
        <f t="shared" si="673"/>
        <v>45992</v>
      </c>
      <c r="B21347" t="s">
        <v>940</v>
      </c>
      <c r="C21347" t="s">
        <v>266</v>
      </c>
      <c r="E21347" t="s">
        <v>799</v>
      </c>
      <c r="F21347" t="s">
        <v>800</v>
      </c>
      <c r="G21347" t="s">
        <v>108</v>
      </c>
      <c r="H21347">
        <v>2235</v>
      </c>
      <c r="I21347" s="68" t="str">
        <f>VLOOKUP(E21347,Refs!$P$2:$R$29,3,FALSE)</f>
        <v>Y61</v>
      </c>
      <c r="J21347" s="68" t="str">
        <f>VLOOKUP(E21347,Refs!$P$2:$S$29,4,FALSE)</f>
        <v>East of England</v>
      </c>
      <c r="K21347" s="28">
        <f t="shared" si="674"/>
        <v>2235</v>
      </c>
    </row>
    <row r="21348" spans="1:11" x14ac:dyDescent="0.35">
      <c r="A21348" s="69">
        <f t="shared" si="673"/>
        <v>45992</v>
      </c>
      <c r="B21348" t="s">
        <v>940</v>
      </c>
      <c r="C21348" t="s">
        <v>266</v>
      </c>
      <c r="E21348" t="s">
        <v>799</v>
      </c>
      <c r="F21348" t="s">
        <v>800</v>
      </c>
      <c r="G21348" t="s">
        <v>109</v>
      </c>
      <c r="H21348">
        <v>28127730</v>
      </c>
      <c r="I21348" s="68" t="str">
        <f>VLOOKUP(E21348,Refs!$P$2:$R$29,3,FALSE)</f>
        <v>Y61</v>
      </c>
      <c r="J21348" s="68" t="str">
        <f>VLOOKUP(E21348,Refs!$P$2:$S$29,4,FALSE)</f>
        <v>East of England</v>
      </c>
      <c r="K21348" s="28">
        <f t="shared" si="674"/>
        <v>28127730</v>
      </c>
    </row>
    <row r="21349" spans="1:11" x14ac:dyDescent="0.35">
      <c r="A21349" s="69">
        <f t="shared" si="673"/>
        <v>45992</v>
      </c>
      <c r="B21349" t="s">
        <v>940</v>
      </c>
      <c r="C21349" t="s">
        <v>266</v>
      </c>
      <c r="E21349" t="s">
        <v>799</v>
      </c>
      <c r="F21349" t="s">
        <v>800</v>
      </c>
      <c r="G21349" t="s">
        <v>110</v>
      </c>
      <c r="H21349">
        <v>1481</v>
      </c>
      <c r="I21349" s="68" t="str">
        <f>VLOOKUP(E21349,Refs!$P$2:$R$29,3,FALSE)</f>
        <v>Y61</v>
      </c>
      <c r="J21349" s="68" t="str">
        <f>VLOOKUP(E21349,Refs!$P$2:$S$29,4,FALSE)</f>
        <v>East of England</v>
      </c>
      <c r="K21349" s="28">
        <f t="shared" si="674"/>
        <v>1481</v>
      </c>
    </row>
    <row r="21350" spans="1:11" x14ac:dyDescent="0.35">
      <c r="A21350" s="69">
        <f t="shared" si="673"/>
        <v>45992</v>
      </c>
      <c r="B21350" t="s">
        <v>940</v>
      </c>
      <c r="C21350" t="s">
        <v>266</v>
      </c>
      <c r="E21350" t="s">
        <v>799</v>
      </c>
      <c r="F21350" t="s">
        <v>800</v>
      </c>
      <c r="G21350" t="s">
        <v>808</v>
      </c>
      <c r="H21350">
        <v>12437</v>
      </c>
      <c r="I21350" s="68" t="str">
        <f>VLOOKUP(E21350,Refs!$P$2:$R$29,3,FALSE)</f>
        <v>Y61</v>
      </c>
      <c r="J21350" s="68" t="str">
        <f>VLOOKUP(E21350,Refs!$P$2:$S$29,4,FALSE)</f>
        <v>East of England</v>
      </c>
      <c r="K21350" s="28">
        <f t="shared" si="674"/>
        <v>12437</v>
      </c>
    </row>
    <row r="21351" spans="1:11" x14ac:dyDescent="0.35">
      <c r="A21351" s="69">
        <f t="shared" si="673"/>
        <v>45992</v>
      </c>
      <c r="B21351" t="s">
        <v>940</v>
      </c>
      <c r="C21351" t="s">
        <v>266</v>
      </c>
      <c r="E21351" t="s">
        <v>799</v>
      </c>
      <c r="F21351" t="s">
        <v>800</v>
      </c>
      <c r="G21351" t="s">
        <v>809</v>
      </c>
      <c r="H21351">
        <v>2759</v>
      </c>
      <c r="I21351" s="68" t="str">
        <f>VLOOKUP(E21351,Refs!$P$2:$R$29,3,FALSE)</f>
        <v>Y61</v>
      </c>
      <c r="J21351" s="68" t="str">
        <f>VLOOKUP(E21351,Refs!$P$2:$S$29,4,FALSE)</f>
        <v>East of England</v>
      </c>
      <c r="K21351" s="28">
        <f t="shared" si="674"/>
        <v>2759</v>
      </c>
    </row>
    <row r="21352" spans="1:11" x14ac:dyDescent="0.35">
      <c r="A21352" s="69">
        <f t="shared" si="673"/>
        <v>45992</v>
      </c>
      <c r="B21352" t="s">
        <v>940</v>
      </c>
      <c r="C21352" t="s">
        <v>266</v>
      </c>
      <c r="E21352" t="s">
        <v>799</v>
      </c>
      <c r="F21352" t="s">
        <v>800</v>
      </c>
      <c r="G21352" t="s">
        <v>111</v>
      </c>
      <c r="H21352">
        <v>30928</v>
      </c>
      <c r="I21352" s="68" t="str">
        <f>VLOOKUP(E21352,Refs!$P$2:$R$29,3,FALSE)</f>
        <v>Y61</v>
      </c>
      <c r="J21352" s="68" t="str">
        <f>VLOOKUP(E21352,Refs!$P$2:$S$29,4,FALSE)</f>
        <v>East of England</v>
      </c>
      <c r="K21352" s="28">
        <f t="shared" si="674"/>
        <v>30928</v>
      </c>
    </row>
    <row r="21353" spans="1:11" x14ac:dyDescent="0.35">
      <c r="A21353" s="69">
        <f t="shared" si="673"/>
        <v>45992</v>
      </c>
      <c r="B21353" t="s">
        <v>940</v>
      </c>
      <c r="C21353" t="s">
        <v>266</v>
      </c>
      <c r="E21353" t="s">
        <v>799</v>
      </c>
      <c r="F21353" t="s">
        <v>800</v>
      </c>
      <c r="G21353" t="s">
        <v>112</v>
      </c>
      <c r="H21353">
        <v>18</v>
      </c>
      <c r="I21353" s="68" t="str">
        <f>VLOOKUP(E21353,Refs!$P$2:$R$29,3,FALSE)</f>
        <v>Y61</v>
      </c>
      <c r="J21353" s="68" t="str">
        <f>VLOOKUP(E21353,Refs!$P$2:$S$29,4,FALSE)</f>
        <v>East of England</v>
      </c>
      <c r="K21353" s="28">
        <f t="shared" si="674"/>
        <v>18</v>
      </c>
    </row>
    <row r="21354" spans="1:11" x14ac:dyDescent="0.35">
      <c r="A21354" s="69">
        <f t="shared" si="673"/>
        <v>45992</v>
      </c>
      <c r="B21354" t="s">
        <v>940</v>
      </c>
      <c r="C21354" t="s">
        <v>266</v>
      </c>
      <c r="E21354" t="s">
        <v>799</v>
      </c>
      <c r="F21354" t="s">
        <v>800</v>
      </c>
      <c r="G21354" t="s">
        <v>113</v>
      </c>
      <c r="H21354">
        <v>25044</v>
      </c>
      <c r="I21354" s="68" t="str">
        <f>VLOOKUP(E21354,Refs!$P$2:$R$29,3,FALSE)</f>
        <v>Y61</v>
      </c>
      <c r="J21354" s="68" t="str">
        <f>VLOOKUP(E21354,Refs!$P$2:$S$29,4,FALSE)</f>
        <v>East of England</v>
      </c>
      <c r="K21354" s="28">
        <f t="shared" si="674"/>
        <v>25044</v>
      </c>
    </row>
    <row r="21355" spans="1:11" x14ac:dyDescent="0.35">
      <c r="A21355" s="69">
        <f t="shared" si="673"/>
        <v>45992</v>
      </c>
      <c r="B21355" t="s">
        <v>940</v>
      </c>
      <c r="C21355" t="s">
        <v>266</v>
      </c>
      <c r="E21355" t="s">
        <v>799</v>
      </c>
      <c r="F21355" t="s">
        <v>800</v>
      </c>
      <c r="G21355" t="s">
        <v>114</v>
      </c>
      <c r="H21355">
        <v>11416</v>
      </c>
      <c r="I21355" s="68" t="str">
        <f>VLOOKUP(E21355,Refs!$P$2:$R$29,3,FALSE)</f>
        <v>Y61</v>
      </c>
      <c r="J21355" s="68" t="str">
        <f>VLOOKUP(E21355,Refs!$P$2:$S$29,4,FALSE)</f>
        <v>East of England</v>
      </c>
      <c r="K21355" s="28">
        <f t="shared" si="674"/>
        <v>11416</v>
      </c>
    </row>
    <row r="21356" spans="1:11" x14ac:dyDescent="0.35">
      <c r="A21356" s="69">
        <f t="shared" si="673"/>
        <v>45992</v>
      </c>
      <c r="B21356" t="s">
        <v>940</v>
      </c>
      <c r="C21356" t="s">
        <v>266</v>
      </c>
      <c r="E21356" t="s">
        <v>799</v>
      </c>
      <c r="F21356" t="s">
        <v>800</v>
      </c>
      <c r="G21356" t="s">
        <v>115</v>
      </c>
      <c r="H21356">
        <v>6518</v>
      </c>
      <c r="I21356" s="68" t="str">
        <f>VLOOKUP(E21356,Refs!$P$2:$R$29,3,FALSE)</f>
        <v>Y61</v>
      </c>
      <c r="J21356" s="68" t="str">
        <f>VLOOKUP(E21356,Refs!$P$2:$S$29,4,FALSE)</f>
        <v>East of England</v>
      </c>
      <c r="K21356" s="28">
        <f t="shared" si="674"/>
        <v>6518</v>
      </c>
    </row>
    <row r="21357" spans="1:11" x14ac:dyDescent="0.35">
      <c r="A21357" s="69">
        <f t="shared" si="673"/>
        <v>45992</v>
      </c>
      <c r="B21357" t="s">
        <v>940</v>
      </c>
      <c r="C21357" t="s">
        <v>266</v>
      </c>
      <c r="E21357" t="s">
        <v>799</v>
      </c>
      <c r="F21357" t="s">
        <v>800</v>
      </c>
      <c r="G21357" t="s">
        <v>116</v>
      </c>
      <c r="H21357">
        <v>3049</v>
      </c>
      <c r="I21357" s="68" t="str">
        <f>VLOOKUP(E21357,Refs!$P$2:$R$29,3,FALSE)</f>
        <v>Y61</v>
      </c>
      <c r="J21357" s="68" t="str">
        <f>VLOOKUP(E21357,Refs!$P$2:$S$29,4,FALSE)</f>
        <v>East of England</v>
      </c>
      <c r="K21357" s="28">
        <f t="shared" si="674"/>
        <v>3049</v>
      </c>
    </row>
    <row r="21358" spans="1:11" x14ac:dyDescent="0.35">
      <c r="A21358" s="69">
        <f t="shared" si="673"/>
        <v>45992</v>
      </c>
      <c r="B21358" t="s">
        <v>940</v>
      </c>
      <c r="C21358" t="s">
        <v>266</v>
      </c>
      <c r="E21358" t="s">
        <v>799</v>
      </c>
      <c r="F21358" t="s">
        <v>800</v>
      </c>
      <c r="G21358" t="s">
        <v>117</v>
      </c>
      <c r="H21358">
        <v>11324</v>
      </c>
      <c r="I21358" s="68" t="str">
        <f>VLOOKUP(E21358,Refs!$P$2:$R$29,3,FALSE)</f>
        <v>Y61</v>
      </c>
      <c r="J21358" s="68" t="str">
        <f>VLOOKUP(E21358,Refs!$P$2:$S$29,4,FALSE)</f>
        <v>East of England</v>
      </c>
      <c r="K21358" s="28">
        <f t="shared" si="674"/>
        <v>11324</v>
      </c>
    </row>
    <row r="21359" spans="1:11" x14ac:dyDescent="0.35">
      <c r="A21359" s="69">
        <f t="shared" si="673"/>
        <v>45992</v>
      </c>
      <c r="B21359" t="s">
        <v>940</v>
      </c>
      <c r="C21359" t="s">
        <v>266</v>
      </c>
      <c r="E21359" t="s">
        <v>799</v>
      </c>
      <c r="F21359" t="s">
        <v>800</v>
      </c>
      <c r="G21359" t="s">
        <v>118</v>
      </c>
      <c r="H21359">
        <v>5340</v>
      </c>
      <c r="I21359" s="68" t="str">
        <f>VLOOKUP(E21359,Refs!$P$2:$R$29,3,FALSE)</f>
        <v>Y61</v>
      </c>
      <c r="J21359" s="68" t="str">
        <f>VLOOKUP(E21359,Refs!$P$2:$S$29,4,FALSE)</f>
        <v>East of England</v>
      </c>
      <c r="K21359" s="28">
        <f t="shared" si="674"/>
        <v>5340</v>
      </c>
    </row>
    <row r="21360" spans="1:11" x14ac:dyDescent="0.35">
      <c r="A21360" s="69">
        <f t="shared" si="673"/>
        <v>45992</v>
      </c>
      <c r="B21360" t="s">
        <v>940</v>
      </c>
      <c r="C21360" t="s">
        <v>266</v>
      </c>
      <c r="E21360" t="s">
        <v>799</v>
      </c>
      <c r="F21360" t="s">
        <v>800</v>
      </c>
      <c r="G21360" t="s">
        <v>119</v>
      </c>
      <c r="H21360">
        <v>2605</v>
      </c>
      <c r="I21360" s="68" t="str">
        <f>VLOOKUP(E21360,Refs!$P$2:$R$29,3,FALSE)</f>
        <v>Y61</v>
      </c>
      <c r="J21360" s="68" t="str">
        <f>VLOOKUP(E21360,Refs!$P$2:$S$29,4,FALSE)</f>
        <v>East of England</v>
      </c>
      <c r="K21360" s="28">
        <f t="shared" si="674"/>
        <v>2605</v>
      </c>
    </row>
    <row r="21361" spans="1:11" x14ac:dyDescent="0.35">
      <c r="A21361" s="69">
        <f t="shared" si="673"/>
        <v>45992</v>
      </c>
      <c r="B21361" t="s">
        <v>940</v>
      </c>
      <c r="C21361" t="s">
        <v>266</v>
      </c>
      <c r="E21361" t="s">
        <v>799</v>
      </c>
      <c r="F21361" t="s">
        <v>800</v>
      </c>
      <c r="G21361" t="s">
        <v>120</v>
      </c>
      <c r="H21361">
        <v>996</v>
      </c>
      <c r="I21361" s="68" t="str">
        <f>VLOOKUP(E21361,Refs!$P$2:$R$29,3,FALSE)</f>
        <v>Y61</v>
      </c>
      <c r="J21361" s="68" t="str">
        <f>VLOOKUP(E21361,Refs!$P$2:$S$29,4,FALSE)</f>
        <v>East of England</v>
      </c>
      <c r="K21361" s="28">
        <f t="shared" si="674"/>
        <v>996</v>
      </c>
    </row>
    <row r="21362" spans="1:11" x14ac:dyDescent="0.35">
      <c r="A21362" s="69">
        <f t="shared" si="673"/>
        <v>45992</v>
      </c>
      <c r="B21362" t="s">
        <v>940</v>
      </c>
      <c r="C21362" t="s">
        <v>266</v>
      </c>
      <c r="E21362" t="s">
        <v>799</v>
      </c>
      <c r="F21362" t="s">
        <v>800</v>
      </c>
      <c r="G21362" t="s">
        <v>121</v>
      </c>
      <c r="H21362">
        <v>2866</v>
      </c>
      <c r="I21362" s="68" t="str">
        <f>VLOOKUP(E21362,Refs!$P$2:$R$29,3,FALSE)</f>
        <v>Y61</v>
      </c>
      <c r="J21362" s="68" t="str">
        <f>VLOOKUP(E21362,Refs!$P$2:$S$29,4,FALSE)</f>
        <v>East of England</v>
      </c>
      <c r="K21362" s="28">
        <f t="shared" si="674"/>
        <v>2866</v>
      </c>
    </row>
    <row r="21363" spans="1:11" x14ac:dyDescent="0.35">
      <c r="A21363" s="69">
        <f t="shared" si="673"/>
        <v>45992</v>
      </c>
      <c r="B21363" t="s">
        <v>940</v>
      </c>
      <c r="C21363" t="s">
        <v>266</v>
      </c>
      <c r="E21363" t="s">
        <v>799</v>
      </c>
      <c r="F21363" t="s">
        <v>800</v>
      </c>
      <c r="G21363" t="s">
        <v>122</v>
      </c>
      <c r="H21363">
        <v>12</v>
      </c>
      <c r="I21363" s="68" t="str">
        <f>VLOOKUP(E21363,Refs!$P$2:$R$29,3,FALSE)</f>
        <v>Y61</v>
      </c>
      <c r="J21363" s="68" t="str">
        <f>VLOOKUP(E21363,Refs!$P$2:$S$29,4,FALSE)</f>
        <v>East of England</v>
      </c>
      <c r="K21363" s="28">
        <f t="shared" si="674"/>
        <v>12</v>
      </c>
    </row>
    <row r="21364" spans="1:11" x14ac:dyDescent="0.35">
      <c r="A21364" s="69">
        <f t="shared" si="673"/>
        <v>45992</v>
      </c>
      <c r="B21364" t="s">
        <v>940</v>
      </c>
      <c r="C21364" t="s">
        <v>266</v>
      </c>
      <c r="E21364" t="s">
        <v>799</v>
      </c>
      <c r="F21364" t="s">
        <v>800</v>
      </c>
      <c r="G21364" t="s">
        <v>123</v>
      </c>
      <c r="H21364">
        <v>9</v>
      </c>
      <c r="I21364" s="68" t="str">
        <f>VLOOKUP(E21364,Refs!$P$2:$R$29,3,FALSE)</f>
        <v>Y61</v>
      </c>
      <c r="J21364" s="68" t="str">
        <f>VLOOKUP(E21364,Refs!$P$2:$S$29,4,FALSE)</f>
        <v>East of England</v>
      </c>
      <c r="K21364" s="28">
        <f t="shared" si="674"/>
        <v>9</v>
      </c>
    </row>
    <row r="21365" spans="1:11" x14ac:dyDescent="0.35">
      <c r="A21365" s="69">
        <f t="shared" si="673"/>
        <v>45992</v>
      </c>
      <c r="B21365" t="s">
        <v>940</v>
      </c>
      <c r="C21365" t="s">
        <v>266</v>
      </c>
      <c r="E21365" t="s">
        <v>799</v>
      </c>
      <c r="F21365" t="s">
        <v>800</v>
      </c>
      <c r="G21365" t="s">
        <v>124</v>
      </c>
      <c r="H21365">
        <v>0</v>
      </c>
      <c r="I21365" s="68" t="str">
        <f>VLOOKUP(E21365,Refs!$P$2:$R$29,3,FALSE)</f>
        <v>Y61</v>
      </c>
      <c r="J21365" s="68" t="str">
        <f>VLOOKUP(E21365,Refs!$P$2:$S$29,4,FALSE)</f>
        <v>East of England</v>
      </c>
      <c r="K21365" s="28" t="str">
        <f t="shared" si="674"/>
        <v/>
      </c>
    </row>
    <row r="21366" spans="1:11" x14ac:dyDescent="0.35">
      <c r="A21366" s="69">
        <f t="shared" si="673"/>
        <v>45992</v>
      </c>
      <c r="B21366" t="s">
        <v>940</v>
      </c>
      <c r="C21366" t="s">
        <v>266</v>
      </c>
      <c r="E21366" t="s">
        <v>799</v>
      </c>
      <c r="F21366" t="s">
        <v>800</v>
      </c>
      <c r="G21366" t="s">
        <v>125</v>
      </c>
      <c r="H21366">
        <v>0</v>
      </c>
      <c r="I21366" s="68" t="str">
        <f>VLOOKUP(E21366,Refs!$P$2:$R$29,3,FALSE)</f>
        <v>Y61</v>
      </c>
      <c r="J21366" s="68" t="str">
        <f>VLOOKUP(E21366,Refs!$P$2:$S$29,4,FALSE)</f>
        <v>East of England</v>
      </c>
      <c r="K21366" s="28" t="str">
        <f t="shared" si="674"/>
        <v/>
      </c>
    </row>
    <row r="21367" spans="1:11" x14ac:dyDescent="0.35">
      <c r="A21367" s="69">
        <f t="shared" si="673"/>
        <v>45992</v>
      </c>
      <c r="B21367" t="s">
        <v>940</v>
      </c>
      <c r="C21367" t="s">
        <v>266</v>
      </c>
      <c r="E21367" t="s">
        <v>799</v>
      </c>
      <c r="F21367" t="s">
        <v>800</v>
      </c>
      <c r="G21367" t="s">
        <v>126</v>
      </c>
      <c r="H21367">
        <v>1128</v>
      </c>
      <c r="I21367" s="68" t="str">
        <f>VLOOKUP(E21367,Refs!$P$2:$R$29,3,FALSE)</f>
        <v>Y61</v>
      </c>
      <c r="J21367" s="68" t="str">
        <f>VLOOKUP(E21367,Refs!$P$2:$S$29,4,FALSE)</f>
        <v>East of England</v>
      </c>
      <c r="K21367" s="28">
        <f t="shared" si="674"/>
        <v>1128</v>
      </c>
    </row>
    <row r="21368" spans="1:11" x14ac:dyDescent="0.35">
      <c r="A21368" s="69">
        <f t="shared" si="673"/>
        <v>45992</v>
      </c>
      <c r="B21368" t="s">
        <v>940</v>
      </c>
      <c r="C21368" t="s">
        <v>266</v>
      </c>
      <c r="E21368" t="s">
        <v>799</v>
      </c>
      <c r="F21368" t="s">
        <v>800</v>
      </c>
      <c r="G21368" t="s">
        <v>127</v>
      </c>
      <c r="H21368">
        <v>891</v>
      </c>
      <c r="I21368" s="68" t="str">
        <f>VLOOKUP(E21368,Refs!$P$2:$R$29,3,FALSE)</f>
        <v>Y61</v>
      </c>
      <c r="J21368" s="68" t="str">
        <f>VLOOKUP(E21368,Refs!$P$2:$S$29,4,FALSE)</f>
        <v>East of England</v>
      </c>
      <c r="K21368" s="28">
        <f t="shared" si="674"/>
        <v>891</v>
      </c>
    </row>
    <row r="21369" spans="1:11" x14ac:dyDescent="0.35">
      <c r="A21369" s="69">
        <f t="shared" si="673"/>
        <v>45992</v>
      </c>
      <c r="B21369" t="s">
        <v>940</v>
      </c>
      <c r="C21369" t="s">
        <v>266</v>
      </c>
      <c r="E21369" t="s">
        <v>799</v>
      </c>
      <c r="F21369" t="s">
        <v>800</v>
      </c>
      <c r="G21369" t="s">
        <v>128</v>
      </c>
      <c r="H21369">
        <v>31</v>
      </c>
      <c r="I21369" s="68" t="str">
        <f>VLOOKUP(E21369,Refs!$P$2:$R$29,3,FALSE)</f>
        <v>Y61</v>
      </c>
      <c r="J21369" s="68" t="str">
        <f>VLOOKUP(E21369,Refs!$P$2:$S$29,4,FALSE)</f>
        <v>East of England</v>
      </c>
      <c r="K21369" s="28">
        <f t="shared" si="674"/>
        <v>31</v>
      </c>
    </row>
    <row r="21370" spans="1:11" x14ac:dyDescent="0.35">
      <c r="A21370" s="69">
        <f t="shared" si="673"/>
        <v>45992</v>
      </c>
      <c r="B21370" t="s">
        <v>940</v>
      </c>
      <c r="C21370" t="s">
        <v>266</v>
      </c>
      <c r="E21370" t="s">
        <v>799</v>
      </c>
      <c r="F21370" t="s">
        <v>800</v>
      </c>
      <c r="G21370" t="s">
        <v>129</v>
      </c>
      <c r="H21370">
        <v>1117</v>
      </c>
      <c r="I21370" s="68" t="str">
        <f>VLOOKUP(E21370,Refs!$P$2:$R$29,3,FALSE)</f>
        <v>Y61</v>
      </c>
      <c r="J21370" s="68" t="str">
        <f>VLOOKUP(E21370,Refs!$P$2:$S$29,4,FALSE)</f>
        <v>East of England</v>
      </c>
      <c r="K21370" s="28">
        <f t="shared" si="674"/>
        <v>1117</v>
      </c>
    </row>
    <row r="21371" spans="1:11" x14ac:dyDescent="0.35">
      <c r="A21371" s="69">
        <f t="shared" si="673"/>
        <v>45992</v>
      </c>
      <c r="B21371" t="s">
        <v>940</v>
      </c>
      <c r="C21371" t="s">
        <v>266</v>
      </c>
      <c r="E21371" t="s">
        <v>799</v>
      </c>
      <c r="F21371" t="s">
        <v>800</v>
      </c>
      <c r="G21371" t="s">
        <v>130</v>
      </c>
      <c r="H21371">
        <v>1028</v>
      </c>
      <c r="I21371" s="68" t="str">
        <f>VLOOKUP(E21371,Refs!$P$2:$R$29,3,FALSE)</f>
        <v>Y61</v>
      </c>
      <c r="J21371" s="68" t="str">
        <f>VLOOKUP(E21371,Refs!$P$2:$S$29,4,FALSE)</f>
        <v>East of England</v>
      </c>
      <c r="K21371" s="28">
        <f t="shared" si="674"/>
        <v>1028</v>
      </c>
    </row>
    <row r="21372" spans="1:11" x14ac:dyDescent="0.35">
      <c r="A21372" s="69">
        <f t="shared" si="673"/>
        <v>45992</v>
      </c>
      <c r="B21372" t="s">
        <v>940</v>
      </c>
      <c r="C21372" t="s">
        <v>266</v>
      </c>
      <c r="E21372" t="s">
        <v>799</v>
      </c>
      <c r="F21372" t="s">
        <v>800</v>
      </c>
      <c r="G21372" t="s">
        <v>131</v>
      </c>
      <c r="H21372">
        <v>3635</v>
      </c>
      <c r="I21372" s="68" t="str">
        <f>VLOOKUP(E21372,Refs!$P$2:$R$29,3,FALSE)</f>
        <v>Y61</v>
      </c>
      <c r="J21372" s="68" t="str">
        <f>VLOOKUP(E21372,Refs!$P$2:$S$29,4,FALSE)</f>
        <v>East of England</v>
      </c>
      <c r="K21372" s="28">
        <f t="shared" si="674"/>
        <v>3635</v>
      </c>
    </row>
    <row r="21373" spans="1:11" x14ac:dyDescent="0.35">
      <c r="A21373" s="69">
        <f t="shared" si="673"/>
        <v>45992</v>
      </c>
      <c r="B21373" t="s">
        <v>940</v>
      </c>
      <c r="C21373" t="s">
        <v>266</v>
      </c>
      <c r="E21373" t="s">
        <v>799</v>
      </c>
      <c r="F21373" t="s">
        <v>800</v>
      </c>
      <c r="G21373" t="s">
        <v>132</v>
      </c>
      <c r="H21373">
        <v>3164</v>
      </c>
      <c r="I21373" s="68" t="str">
        <f>VLOOKUP(E21373,Refs!$P$2:$R$29,3,FALSE)</f>
        <v>Y61</v>
      </c>
      <c r="J21373" s="68" t="str">
        <f>VLOOKUP(E21373,Refs!$P$2:$S$29,4,FALSE)</f>
        <v>East of England</v>
      </c>
      <c r="K21373" s="28">
        <f t="shared" si="674"/>
        <v>3164</v>
      </c>
    </row>
    <row r="21374" spans="1:11" x14ac:dyDescent="0.35">
      <c r="A21374" s="69">
        <f t="shared" si="673"/>
        <v>45992</v>
      </c>
      <c r="B21374" t="s">
        <v>940</v>
      </c>
      <c r="C21374" t="s">
        <v>266</v>
      </c>
      <c r="E21374" t="s">
        <v>799</v>
      </c>
      <c r="F21374" t="s">
        <v>800</v>
      </c>
      <c r="G21374" t="s">
        <v>133</v>
      </c>
      <c r="H21374">
        <v>1814</v>
      </c>
      <c r="I21374" s="68" t="str">
        <f>VLOOKUP(E21374,Refs!$P$2:$R$29,3,FALSE)</f>
        <v>Y61</v>
      </c>
      <c r="J21374" s="68" t="str">
        <f>VLOOKUP(E21374,Refs!$P$2:$S$29,4,FALSE)</f>
        <v>East of England</v>
      </c>
      <c r="K21374" s="28">
        <f t="shared" si="674"/>
        <v>1814</v>
      </c>
    </row>
    <row r="21375" spans="1:11" x14ac:dyDescent="0.35">
      <c r="A21375" s="69">
        <f t="shared" si="673"/>
        <v>45992</v>
      </c>
      <c r="B21375" t="s">
        <v>940</v>
      </c>
      <c r="C21375" t="s">
        <v>266</v>
      </c>
      <c r="E21375" t="s">
        <v>799</v>
      </c>
      <c r="F21375" t="s">
        <v>800</v>
      </c>
      <c r="G21375" t="s">
        <v>134</v>
      </c>
      <c r="H21375">
        <v>1814</v>
      </c>
      <c r="I21375" s="68" t="str">
        <f>VLOOKUP(E21375,Refs!$P$2:$R$29,3,FALSE)</f>
        <v>Y61</v>
      </c>
      <c r="J21375" s="68" t="str">
        <f>VLOOKUP(E21375,Refs!$P$2:$S$29,4,FALSE)</f>
        <v>East of England</v>
      </c>
      <c r="K21375" s="28">
        <f t="shared" si="674"/>
        <v>1814</v>
      </c>
    </row>
    <row r="21376" spans="1:11" x14ac:dyDescent="0.35">
      <c r="A21376" s="69">
        <f t="shared" si="673"/>
        <v>45992</v>
      </c>
      <c r="B21376" t="s">
        <v>940</v>
      </c>
      <c r="C21376" t="s">
        <v>266</v>
      </c>
      <c r="E21376" t="s">
        <v>799</v>
      </c>
      <c r="F21376" t="s">
        <v>800</v>
      </c>
      <c r="G21376" t="s">
        <v>135</v>
      </c>
      <c r="H21376">
        <v>299</v>
      </c>
      <c r="I21376" s="68" t="str">
        <f>VLOOKUP(E21376,Refs!$P$2:$R$29,3,FALSE)</f>
        <v>Y61</v>
      </c>
      <c r="J21376" s="68" t="str">
        <f>VLOOKUP(E21376,Refs!$P$2:$S$29,4,FALSE)</f>
        <v>East of England</v>
      </c>
      <c r="K21376" s="28">
        <f t="shared" si="674"/>
        <v>299</v>
      </c>
    </row>
    <row r="21377" spans="1:11" x14ac:dyDescent="0.35">
      <c r="A21377" s="69">
        <f t="shared" si="673"/>
        <v>45992</v>
      </c>
      <c r="B21377" t="s">
        <v>940</v>
      </c>
      <c r="C21377" t="s">
        <v>266</v>
      </c>
      <c r="E21377" t="s">
        <v>799</v>
      </c>
      <c r="F21377" t="s">
        <v>800</v>
      </c>
      <c r="G21377" t="s">
        <v>136</v>
      </c>
      <c r="H21377">
        <v>260</v>
      </c>
      <c r="I21377" s="68" t="str">
        <f>VLOOKUP(E21377,Refs!$P$2:$R$29,3,FALSE)</f>
        <v>Y61</v>
      </c>
      <c r="J21377" s="68" t="str">
        <f>VLOOKUP(E21377,Refs!$P$2:$S$29,4,FALSE)</f>
        <v>East of England</v>
      </c>
      <c r="K21377" s="28">
        <f t="shared" si="674"/>
        <v>260</v>
      </c>
    </row>
    <row r="21378" spans="1:11" x14ac:dyDescent="0.35">
      <c r="A21378" s="69">
        <f t="shared" si="673"/>
        <v>45992</v>
      </c>
      <c r="B21378" t="s">
        <v>940</v>
      </c>
      <c r="C21378" t="s">
        <v>266</v>
      </c>
      <c r="E21378" t="s">
        <v>799</v>
      </c>
      <c r="F21378" t="s">
        <v>800</v>
      </c>
      <c r="G21378" t="s">
        <v>137</v>
      </c>
      <c r="H21378">
        <v>11</v>
      </c>
      <c r="I21378" s="68" t="str">
        <f>VLOOKUP(E21378,Refs!$P$2:$R$29,3,FALSE)</f>
        <v>Y61</v>
      </c>
      <c r="J21378" s="68" t="str">
        <f>VLOOKUP(E21378,Refs!$P$2:$S$29,4,FALSE)</f>
        <v>East of England</v>
      </c>
      <c r="K21378" s="28">
        <f t="shared" si="674"/>
        <v>11</v>
      </c>
    </row>
    <row r="21379" spans="1:11" x14ac:dyDescent="0.35">
      <c r="A21379" s="69">
        <f t="shared" ref="A21379:A21442" si="675">DATEVALUE(RIGHT(B21379,8))</f>
        <v>45992</v>
      </c>
      <c r="B21379" t="s">
        <v>940</v>
      </c>
      <c r="C21379" t="s">
        <v>266</v>
      </c>
      <c r="E21379" t="s">
        <v>799</v>
      </c>
      <c r="F21379" t="s">
        <v>800</v>
      </c>
      <c r="G21379" t="s">
        <v>138</v>
      </c>
      <c r="H21379">
        <v>8</v>
      </c>
      <c r="I21379" s="68" t="str">
        <f>VLOOKUP(E21379,Refs!$P$2:$R$29,3,FALSE)</f>
        <v>Y61</v>
      </c>
      <c r="J21379" s="68" t="str">
        <f>VLOOKUP(E21379,Refs!$P$2:$S$29,4,FALSE)</f>
        <v>East of England</v>
      </c>
      <c r="K21379" s="28">
        <f t="shared" si="674"/>
        <v>8</v>
      </c>
    </row>
    <row r="21380" spans="1:11" x14ac:dyDescent="0.35">
      <c r="A21380" s="69">
        <f t="shared" si="675"/>
        <v>45992</v>
      </c>
      <c r="B21380" t="s">
        <v>940</v>
      </c>
      <c r="C21380" t="s">
        <v>266</v>
      </c>
      <c r="E21380" t="s">
        <v>799</v>
      </c>
      <c r="F21380" t="s">
        <v>800</v>
      </c>
      <c r="G21380" t="s">
        <v>139</v>
      </c>
      <c r="H21380">
        <v>248</v>
      </c>
      <c r="I21380" s="68" t="str">
        <f>VLOOKUP(E21380,Refs!$P$2:$R$29,3,FALSE)</f>
        <v>Y61</v>
      </c>
      <c r="J21380" s="68" t="str">
        <f>VLOOKUP(E21380,Refs!$P$2:$S$29,4,FALSE)</f>
        <v>East of England</v>
      </c>
      <c r="K21380" s="28">
        <f t="shared" si="674"/>
        <v>248</v>
      </c>
    </row>
    <row r="21381" spans="1:11" x14ac:dyDescent="0.35">
      <c r="A21381" s="69">
        <f t="shared" si="675"/>
        <v>45992</v>
      </c>
      <c r="B21381" t="s">
        <v>940</v>
      </c>
      <c r="C21381" t="s">
        <v>266</v>
      </c>
      <c r="E21381" t="s">
        <v>799</v>
      </c>
      <c r="F21381" t="s">
        <v>800</v>
      </c>
      <c r="G21381" t="s">
        <v>140</v>
      </c>
      <c r="H21381">
        <v>245</v>
      </c>
      <c r="I21381" s="68" t="str">
        <f>VLOOKUP(E21381,Refs!$P$2:$R$29,3,FALSE)</f>
        <v>Y61</v>
      </c>
      <c r="J21381" s="68" t="str">
        <f>VLOOKUP(E21381,Refs!$P$2:$S$29,4,FALSE)</f>
        <v>East of England</v>
      </c>
      <c r="K21381" s="28">
        <f t="shared" si="674"/>
        <v>245</v>
      </c>
    </row>
    <row r="21382" spans="1:11" x14ac:dyDescent="0.35">
      <c r="A21382" s="69">
        <f t="shared" si="675"/>
        <v>45992</v>
      </c>
      <c r="B21382" t="s">
        <v>940</v>
      </c>
      <c r="C21382" t="s">
        <v>266</v>
      </c>
      <c r="E21382" t="s">
        <v>799</v>
      </c>
      <c r="F21382" t="s">
        <v>800</v>
      </c>
      <c r="G21382" t="s">
        <v>728</v>
      </c>
      <c r="H21382">
        <v>460</v>
      </c>
      <c r="I21382" s="68" t="str">
        <f>VLOOKUP(E21382,Refs!$P$2:$R$29,3,FALSE)</f>
        <v>Y61</v>
      </c>
      <c r="J21382" s="68" t="str">
        <f>VLOOKUP(E21382,Refs!$P$2:$S$29,4,FALSE)</f>
        <v>East of England</v>
      </c>
      <c r="K21382" s="28">
        <f t="shared" si="674"/>
        <v>460</v>
      </c>
    </row>
    <row r="21383" spans="1:11" x14ac:dyDescent="0.35">
      <c r="A21383" s="69">
        <f t="shared" si="675"/>
        <v>45992</v>
      </c>
      <c r="B21383" t="s">
        <v>940</v>
      </c>
      <c r="C21383" t="s">
        <v>266</v>
      </c>
      <c r="E21383" t="s">
        <v>799</v>
      </c>
      <c r="F21383" t="s">
        <v>800</v>
      </c>
      <c r="G21383" t="s">
        <v>727</v>
      </c>
      <c r="H21383">
        <v>81</v>
      </c>
      <c r="I21383" s="68" t="str">
        <f>VLOOKUP(E21383,Refs!$P$2:$R$29,3,FALSE)</f>
        <v>Y61</v>
      </c>
      <c r="J21383" s="68" t="str">
        <f>VLOOKUP(E21383,Refs!$P$2:$S$29,4,FALSE)</f>
        <v>East of England</v>
      </c>
      <c r="K21383" s="28">
        <f t="shared" si="674"/>
        <v>81</v>
      </c>
    </row>
    <row r="21384" spans="1:11" x14ac:dyDescent="0.35">
      <c r="A21384" s="69">
        <f t="shared" si="675"/>
        <v>45992</v>
      </c>
      <c r="B21384" t="s">
        <v>940</v>
      </c>
      <c r="C21384" t="s">
        <v>266</v>
      </c>
      <c r="E21384" t="s">
        <v>799</v>
      </c>
      <c r="F21384" t="s">
        <v>800</v>
      </c>
      <c r="G21384" t="s">
        <v>730</v>
      </c>
      <c r="H21384">
        <v>1354</v>
      </c>
      <c r="I21384" s="68" t="str">
        <f>VLOOKUP(E21384,Refs!$P$2:$R$29,3,FALSE)</f>
        <v>Y61</v>
      </c>
      <c r="J21384" s="68" t="str">
        <f>VLOOKUP(E21384,Refs!$P$2:$S$29,4,FALSE)</f>
        <v>East of England</v>
      </c>
      <c r="K21384" s="28">
        <f t="shared" si="674"/>
        <v>1354</v>
      </c>
    </row>
    <row r="21385" spans="1:11" x14ac:dyDescent="0.35">
      <c r="A21385" s="69">
        <f t="shared" si="675"/>
        <v>45992</v>
      </c>
      <c r="B21385" t="s">
        <v>940</v>
      </c>
      <c r="C21385" t="s">
        <v>266</v>
      </c>
      <c r="E21385" t="s">
        <v>799</v>
      </c>
      <c r="F21385" t="s">
        <v>800</v>
      </c>
      <c r="G21385" t="s">
        <v>729</v>
      </c>
      <c r="H21385">
        <v>737</v>
      </c>
      <c r="I21385" s="68" t="str">
        <f>VLOOKUP(E21385,Refs!$P$2:$R$29,3,FALSE)</f>
        <v>Y61</v>
      </c>
      <c r="J21385" s="68" t="str">
        <f>VLOOKUP(E21385,Refs!$P$2:$S$29,4,FALSE)</f>
        <v>East of England</v>
      </c>
      <c r="K21385" s="28">
        <f t="shared" si="674"/>
        <v>737</v>
      </c>
    </row>
    <row r="21386" spans="1:11" x14ac:dyDescent="0.35">
      <c r="A21386" s="69">
        <f t="shared" si="675"/>
        <v>45992</v>
      </c>
      <c r="B21386" t="s">
        <v>940</v>
      </c>
      <c r="C21386" t="s">
        <v>286</v>
      </c>
      <c r="D21386" t="s">
        <v>890</v>
      </c>
      <c r="E21386" t="s">
        <v>312</v>
      </c>
      <c r="F21386" t="s">
        <v>313</v>
      </c>
      <c r="G21386" t="s">
        <v>10</v>
      </c>
      <c r="H21386">
        <v>37624</v>
      </c>
      <c r="I21386" s="68" t="str">
        <f>VLOOKUP(E21386,Refs!$P$2:$R$29,3,FALSE)</f>
        <v>Y61</v>
      </c>
      <c r="J21386" s="68" t="str">
        <f>VLOOKUP(E21386,Refs!$P$2:$S$29,4,FALSE)</f>
        <v>East of England</v>
      </c>
      <c r="K21386" s="28">
        <f t="shared" si="674"/>
        <v>37624</v>
      </c>
    </row>
    <row r="21387" spans="1:11" x14ac:dyDescent="0.35">
      <c r="A21387" s="69">
        <f t="shared" si="675"/>
        <v>45992</v>
      </c>
      <c r="B21387" t="s">
        <v>940</v>
      </c>
      <c r="C21387" t="s">
        <v>286</v>
      </c>
      <c r="D21387" t="s">
        <v>890</v>
      </c>
      <c r="E21387" t="s">
        <v>312</v>
      </c>
      <c r="F21387" t="s">
        <v>313</v>
      </c>
      <c r="G21387" t="s">
        <v>69</v>
      </c>
      <c r="H21387">
        <v>37255</v>
      </c>
      <c r="I21387" s="68" t="str">
        <f>VLOOKUP(E21387,Refs!$P$2:$R$29,3,FALSE)</f>
        <v>Y61</v>
      </c>
      <c r="J21387" s="68" t="str">
        <f>VLOOKUP(E21387,Refs!$P$2:$S$29,4,FALSE)</f>
        <v>East of England</v>
      </c>
      <c r="K21387" s="28">
        <f t="shared" si="674"/>
        <v>37255</v>
      </c>
    </row>
    <row r="21388" spans="1:11" x14ac:dyDescent="0.35">
      <c r="A21388" s="69">
        <f t="shared" si="675"/>
        <v>45992</v>
      </c>
      <c r="B21388" t="s">
        <v>940</v>
      </c>
      <c r="C21388" t="s">
        <v>286</v>
      </c>
      <c r="D21388" t="s">
        <v>890</v>
      </c>
      <c r="E21388" t="s">
        <v>312</v>
      </c>
      <c r="F21388" t="s">
        <v>313</v>
      </c>
      <c r="G21388" t="s">
        <v>20</v>
      </c>
      <c r="H21388">
        <v>34511</v>
      </c>
      <c r="I21388" s="68" t="str">
        <f>VLOOKUP(E21388,Refs!$P$2:$R$29,3,FALSE)</f>
        <v>Y61</v>
      </c>
      <c r="J21388" s="68" t="str">
        <f>VLOOKUP(E21388,Refs!$P$2:$S$29,4,FALSE)</f>
        <v>East of England</v>
      </c>
      <c r="K21388" s="28">
        <f t="shared" si="674"/>
        <v>34511</v>
      </c>
    </row>
    <row r="21389" spans="1:11" x14ac:dyDescent="0.35">
      <c r="A21389" s="69">
        <f t="shared" si="675"/>
        <v>45992</v>
      </c>
      <c r="B21389" t="s">
        <v>940</v>
      </c>
      <c r="C21389" t="s">
        <v>286</v>
      </c>
      <c r="D21389" t="s">
        <v>890</v>
      </c>
      <c r="E21389" t="s">
        <v>312</v>
      </c>
      <c r="F21389" t="s">
        <v>313</v>
      </c>
      <c r="G21389" t="s">
        <v>23</v>
      </c>
      <c r="H21389">
        <v>27662</v>
      </c>
      <c r="I21389" s="68" t="str">
        <f>VLOOKUP(E21389,Refs!$P$2:$R$29,3,FALSE)</f>
        <v>Y61</v>
      </c>
      <c r="J21389" s="68" t="str">
        <f>VLOOKUP(E21389,Refs!$P$2:$S$29,4,FALSE)</f>
        <v>East of England</v>
      </c>
      <c r="K21389" s="28">
        <f t="shared" si="674"/>
        <v>27662</v>
      </c>
    </row>
    <row r="21390" spans="1:11" x14ac:dyDescent="0.35">
      <c r="A21390" s="69">
        <f t="shared" si="675"/>
        <v>45992</v>
      </c>
      <c r="B21390" t="s">
        <v>940</v>
      </c>
      <c r="C21390" t="s">
        <v>286</v>
      </c>
      <c r="D21390" t="s">
        <v>890</v>
      </c>
      <c r="E21390" t="s">
        <v>312</v>
      </c>
      <c r="F21390" t="s">
        <v>313</v>
      </c>
      <c r="G21390" t="s">
        <v>19</v>
      </c>
      <c r="H21390">
        <v>678</v>
      </c>
      <c r="I21390" s="68" t="str">
        <f>VLOOKUP(E21390,Refs!$P$2:$R$29,3,FALSE)</f>
        <v>Y61</v>
      </c>
      <c r="J21390" s="68" t="str">
        <f>VLOOKUP(E21390,Refs!$P$2:$S$29,4,FALSE)</f>
        <v>East of England</v>
      </c>
      <c r="K21390" s="28">
        <f t="shared" si="674"/>
        <v>678</v>
      </c>
    </row>
    <row r="21391" spans="1:11" x14ac:dyDescent="0.35">
      <c r="A21391" s="69">
        <f t="shared" si="675"/>
        <v>45992</v>
      </c>
      <c r="B21391" t="s">
        <v>940</v>
      </c>
      <c r="C21391" t="s">
        <v>286</v>
      </c>
      <c r="D21391" t="s">
        <v>890</v>
      </c>
      <c r="E21391" t="s">
        <v>312</v>
      </c>
      <c r="F21391" t="s">
        <v>313</v>
      </c>
      <c r="G21391" t="s">
        <v>21</v>
      </c>
      <c r="H21391">
        <v>1627284</v>
      </c>
      <c r="I21391" s="68" t="str">
        <f>VLOOKUP(E21391,Refs!$P$2:$R$29,3,FALSE)</f>
        <v>Y61</v>
      </c>
      <c r="J21391" s="68" t="str">
        <f>VLOOKUP(E21391,Refs!$P$2:$S$29,4,FALSE)</f>
        <v>East of England</v>
      </c>
      <c r="K21391" s="28">
        <f t="shared" si="674"/>
        <v>1627284</v>
      </c>
    </row>
    <row r="21392" spans="1:11" x14ac:dyDescent="0.35">
      <c r="A21392" s="69">
        <f t="shared" si="675"/>
        <v>45992</v>
      </c>
      <c r="B21392" t="s">
        <v>940</v>
      </c>
      <c r="C21392" t="s">
        <v>286</v>
      </c>
      <c r="D21392" t="s">
        <v>890</v>
      </c>
      <c r="E21392" t="s">
        <v>312</v>
      </c>
      <c r="F21392" t="s">
        <v>313</v>
      </c>
      <c r="G21392" t="s">
        <v>70</v>
      </c>
      <c r="H21392">
        <v>294</v>
      </c>
      <c r="I21392" s="68" t="str">
        <f>VLOOKUP(E21392,Refs!$P$2:$R$29,3,FALSE)</f>
        <v>Y61</v>
      </c>
      <c r="J21392" s="68" t="str">
        <f>VLOOKUP(E21392,Refs!$P$2:$S$29,4,FALSE)</f>
        <v>East of England</v>
      </c>
      <c r="K21392" s="28">
        <f t="shared" si="674"/>
        <v>294</v>
      </c>
    </row>
    <row r="21393" spans="1:11" x14ac:dyDescent="0.35">
      <c r="A21393" s="69">
        <f t="shared" si="675"/>
        <v>45992</v>
      </c>
      <c r="B21393" t="s">
        <v>940</v>
      </c>
      <c r="C21393" t="s">
        <v>286</v>
      </c>
      <c r="D21393" t="s">
        <v>890</v>
      </c>
      <c r="E21393" t="s">
        <v>312</v>
      </c>
      <c r="F21393" t="s">
        <v>313</v>
      </c>
      <c r="G21393" t="s">
        <v>71</v>
      </c>
      <c r="H21393">
        <v>531</v>
      </c>
      <c r="I21393" s="68" t="str">
        <f>VLOOKUP(E21393,Refs!$P$2:$R$29,3,FALSE)</f>
        <v>Y61</v>
      </c>
      <c r="J21393" s="68" t="str">
        <f>VLOOKUP(E21393,Refs!$P$2:$S$29,4,FALSE)</f>
        <v>East of England</v>
      </c>
      <c r="K21393" s="28">
        <f t="shared" si="674"/>
        <v>531</v>
      </c>
    </row>
    <row r="21394" spans="1:11" x14ac:dyDescent="0.35">
      <c r="A21394" s="69">
        <f t="shared" si="675"/>
        <v>45992</v>
      </c>
      <c r="B21394" t="s">
        <v>940</v>
      </c>
      <c r="C21394" t="s">
        <v>286</v>
      </c>
      <c r="D21394" t="s">
        <v>890</v>
      </c>
      <c r="E21394" t="s">
        <v>312</v>
      </c>
      <c r="F21394" t="s">
        <v>313</v>
      </c>
      <c r="G21394" t="s">
        <v>72</v>
      </c>
      <c r="H21394">
        <v>68570</v>
      </c>
      <c r="I21394" s="68" t="str">
        <f>VLOOKUP(E21394,Refs!$P$2:$R$29,3,FALSE)</f>
        <v>Y61</v>
      </c>
      <c r="J21394" s="68" t="str">
        <f>VLOOKUP(E21394,Refs!$P$2:$S$29,4,FALSE)</f>
        <v>East of England</v>
      </c>
      <c r="K21394" s="28">
        <f t="shared" si="674"/>
        <v>68570</v>
      </c>
    </row>
    <row r="21395" spans="1:11" x14ac:dyDescent="0.35">
      <c r="A21395" s="69">
        <f t="shared" si="675"/>
        <v>45992</v>
      </c>
      <c r="B21395" t="s">
        <v>940</v>
      </c>
      <c r="C21395" t="s">
        <v>286</v>
      </c>
      <c r="D21395" t="s">
        <v>890</v>
      </c>
      <c r="E21395" t="s">
        <v>312</v>
      </c>
      <c r="F21395" t="s">
        <v>313</v>
      </c>
      <c r="G21395" t="s">
        <v>73</v>
      </c>
      <c r="H21395">
        <v>11934</v>
      </c>
      <c r="I21395" s="68" t="str">
        <f>VLOOKUP(E21395,Refs!$P$2:$R$29,3,FALSE)</f>
        <v>Y61</v>
      </c>
      <c r="J21395" s="68" t="str">
        <f>VLOOKUP(E21395,Refs!$P$2:$S$29,4,FALSE)</f>
        <v>East of England</v>
      </c>
      <c r="K21395" s="28">
        <f t="shared" si="674"/>
        <v>11934</v>
      </c>
    </row>
    <row r="21396" spans="1:11" x14ac:dyDescent="0.35">
      <c r="A21396" s="69">
        <f t="shared" si="675"/>
        <v>45992</v>
      </c>
      <c r="B21396" t="s">
        <v>940</v>
      </c>
      <c r="C21396" t="s">
        <v>286</v>
      </c>
      <c r="D21396" t="s">
        <v>890</v>
      </c>
      <c r="E21396" t="s">
        <v>312</v>
      </c>
      <c r="F21396" t="s">
        <v>313</v>
      </c>
      <c r="G21396" t="s">
        <v>74</v>
      </c>
      <c r="H21396">
        <v>66742648</v>
      </c>
      <c r="I21396" s="68" t="str">
        <f>VLOOKUP(E21396,Refs!$P$2:$R$29,3,FALSE)</f>
        <v>Y61</v>
      </c>
      <c r="J21396" s="68" t="str">
        <f>VLOOKUP(E21396,Refs!$P$2:$S$29,4,FALSE)</f>
        <v>East of England</v>
      </c>
      <c r="K21396" s="28">
        <f t="shared" si="674"/>
        <v>66742648</v>
      </c>
    </row>
    <row r="21397" spans="1:11" x14ac:dyDescent="0.35">
      <c r="A21397" s="69">
        <f t="shared" si="675"/>
        <v>45992</v>
      </c>
      <c r="B21397" t="s">
        <v>940</v>
      </c>
      <c r="C21397" t="s">
        <v>286</v>
      </c>
      <c r="D21397" t="s">
        <v>890</v>
      </c>
      <c r="E21397" t="s">
        <v>312</v>
      </c>
      <c r="F21397" t="s">
        <v>313</v>
      </c>
      <c r="G21397" t="s">
        <v>26</v>
      </c>
      <c r="H21397">
        <v>30302</v>
      </c>
      <c r="I21397" s="68" t="str">
        <f>VLOOKUP(E21397,Refs!$P$2:$R$29,3,FALSE)</f>
        <v>Y61</v>
      </c>
      <c r="J21397" s="68" t="str">
        <f>VLOOKUP(E21397,Refs!$P$2:$S$29,4,FALSE)</f>
        <v>East of England</v>
      </c>
      <c r="K21397" s="28">
        <f t="shared" si="674"/>
        <v>30302</v>
      </c>
    </row>
    <row r="21398" spans="1:11" x14ac:dyDescent="0.35">
      <c r="A21398" s="69">
        <f t="shared" si="675"/>
        <v>45992</v>
      </c>
      <c r="B21398" t="s">
        <v>940</v>
      </c>
      <c r="C21398" t="s">
        <v>286</v>
      </c>
      <c r="D21398" t="s">
        <v>890</v>
      </c>
      <c r="E21398" t="s">
        <v>312</v>
      </c>
      <c r="F21398" t="s">
        <v>313</v>
      </c>
      <c r="G21398" t="s">
        <v>75</v>
      </c>
      <c r="H21398">
        <v>708</v>
      </c>
      <c r="I21398" s="68" t="str">
        <f>VLOOKUP(E21398,Refs!$P$2:$R$29,3,FALSE)</f>
        <v>Y61</v>
      </c>
      <c r="J21398" s="68" t="str">
        <f>VLOOKUP(E21398,Refs!$P$2:$S$29,4,FALSE)</f>
        <v>East of England</v>
      </c>
      <c r="K21398" s="28">
        <f t="shared" si="674"/>
        <v>708</v>
      </c>
    </row>
    <row r="21399" spans="1:11" x14ac:dyDescent="0.35">
      <c r="A21399" s="69">
        <f t="shared" si="675"/>
        <v>45992</v>
      </c>
      <c r="B21399" t="s">
        <v>940</v>
      </c>
      <c r="C21399" t="s">
        <v>286</v>
      </c>
      <c r="D21399" t="s">
        <v>890</v>
      </c>
      <c r="E21399" t="s">
        <v>312</v>
      </c>
      <c r="F21399" t="s">
        <v>313</v>
      </c>
      <c r="G21399" t="s">
        <v>76</v>
      </c>
      <c r="H21399">
        <v>13758</v>
      </c>
      <c r="I21399" s="68" t="str">
        <f>VLOOKUP(E21399,Refs!$P$2:$R$29,3,FALSE)</f>
        <v>Y61</v>
      </c>
      <c r="J21399" s="68" t="str">
        <f>VLOOKUP(E21399,Refs!$P$2:$S$29,4,FALSE)</f>
        <v>East of England</v>
      </c>
      <c r="K21399" s="28">
        <f t="shared" si="674"/>
        <v>13758</v>
      </c>
    </row>
    <row r="21400" spans="1:11" x14ac:dyDescent="0.35">
      <c r="A21400" s="69">
        <f t="shared" si="675"/>
        <v>45992</v>
      </c>
      <c r="B21400" t="s">
        <v>940</v>
      </c>
      <c r="C21400" t="s">
        <v>286</v>
      </c>
      <c r="D21400" t="s">
        <v>890</v>
      </c>
      <c r="E21400" t="s">
        <v>312</v>
      </c>
      <c r="F21400" t="s">
        <v>313</v>
      </c>
      <c r="G21400" t="s">
        <v>77</v>
      </c>
      <c r="H21400">
        <v>10444</v>
      </c>
      <c r="I21400" s="68" t="str">
        <f>VLOOKUP(E21400,Refs!$P$2:$R$29,3,FALSE)</f>
        <v>Y61</v>
      </c>
      <c r="J21400" s="68" t="str">
        <f>VLOOKUP(E21400,Refs!$P$2:$S$29,4,FALSE)</f>
        <v>East of England</v>
      </c>
      <c r="K21400" s="28">
        <f t="shared" si="674"/>
        <v>10444</v>
      </c>
    </row>
    <row r="21401" spans="1:11" x14ac:dyDescent="0.35">
      <c r="A21401" s="69">
        <f t="shared" si="675"/>
        <v>45992</v>
      </c>
      <c r="B21401" t="s">
        <v>940</v>
      </c>
      <c r="C21401" t="s">
        <v>286</v>
      </c>
      <c r="D21401" t="s">
        <v>890</v>
      </c>
      <c r="E21401" t="s">
        <v>312</v>
      </c>
      <c r="F21401" t="s">
        <v>313</v>
      </c>
      <c r="G21401" t="s">
        <v>78</v>
      </c>
      <c r="H21401">
        <v>5392</v>
      </c>
      <c r="I21401" s="68" t="str">
        <f>VLOOKUP(E21401,Refs!$P$2:$R$29,3,FALSE)</f>
        <v>Y61</v>
      </c>
      <c r="J21401" s="68" t="str">
        <f>VLOOKUP(E21401,Refs!$P$2:$S$29,4,FALSE)</f>
        <v>East of England</v>
      </c>
      <c r="K21401" s="28">
        <f t="shared" si="674"/>
        <v>5392</v>
      </c>
    </row>
    <row r="21402" spans="1:11" x14ac:dyDescent="0.35">
      <c r="A21402" s="69">
        <f t="shared" si="675"/>
        <v>45992</v>
      </c>
      <c r="B21402" t="s">
        <v>940</v>
      </c>
      <c r="C21402" t="s">
        <v>286</v>
      </c>
      <c r="D21402" t="s">
        <v>890</v>
      </c>
      <c r="E21402" t="s">
        <v>312</v>
      </c>
      <c r="F21402" t="s">
        <v>313</v>
      </c>
      <c r="G21402" t="s">
        <v>79</v>
      </c>
      <c r="H21402">
        <v>0</v>
      </c>
      <c r="I21402" s="68" t="str">
        <f>VLOOKUP(E21402,Refs!$P$2:$R$29,3,FALSE)</f>
        <v>Y61</v>
      </c>
      <c r="J21402" s="68" t="str">
        <f>VLOOKUP(E21402,Refs!$P$2:$S$29,4,FALSE)</f>
        <v>East of England</v>
      </c>
      <c r="K21402" s="28" t="str">
        <f t="shared" si="674"/>
        <v/>
      </c>
    </row>
    <row r="21403" spans="1:11" x14ac:dyDescent="0.35">
      <c r="A21403" s="69">
        <f t="shared" si="675"/>
        <v>45992</v>
      </c>
      <c r="B21403" t="s">
        <v>940</v>
      </c>
      <c r="C21403" t="s">
        <v>286</v>
      </c>
      <c r="D21403" t="s">
        <v>890</v>
      </c>
      <c r="E21403" t="s">
        <v>312</v>
      </c>
      <c r="F21403" t="s">
        <v>313</v>
      </c>
      <c r="G21403" t="s">
        <v>25</v>
      </c>
      <c r="H21403">
        <v>15836</v>
      </c>
      <c r="I21403" s="68" t="str">
        <f>VLOOKUP(E21403,Refs!$P$2:$R$29,3,FALSE)</f>
        <v>Y61</v>
      </c>
      <c r="J21403" s="68" t="str">
        <f>VLOOKUP(E21403,Refs!$P$2:$S$29,4,FALSE)</f>
        <v>East of England</v>
      </c>
      <c r="K21403" s="28">
        <f t="shared" si="674"/>
        <v>15836</v>
      </c>
    </row>
    <row r="21404" spans="1:11" x14ac:dyDescent="0.35">
      <c r="A21404" s="69">
        <f t="shared" si="675"/>
        <v>45992</v>
      </c>
      <c r="B21404" t="s">
        <v>940</v>
      </c>
      <c r="C21404" t="s">
        <v>286</v>
      </c>
      <c r="D21404" t="s">
        <v>890</v>
      </c>
      <c r="E21404" t="s">
        <v>312</v>
      </c>
      <c r="F21404" t="s">
        <v>313</v>
      </c>
      <c r="G21404" t="s">
        <v>80</v>
      </c>
      <c r="H21404">
        <v>181</v>
      </c>
      <c r="I21404" s="68" t="str">
        <f>VLOOKUP(E21404,Refs!$P$2:$R$29,3,FALSE)</f>
        <v>Y61</v>
      </c>
      <c r="J21404" s="68" t="str">
        <f>VLOOKUP(E21404,Refs!$P$2:$S$29,4,FALSE)</f>
        <v>East of England</v>
      </c>
      <c r="K21404" s="28">
        <f t="shared" si="674"/>
        <v>181</v>
      </c>
    </row>
    <row r="21405" spans="1:11" x14ac:dyDescent="0.35">
      <c r="A21405" s="69">
        <f t="shared" si="675"/>
        <v>45992</v>
      </c>
      <c r="B21405" t="s">
        <v>940</v>
      </c>
      <c r="C21405" t="s">
        <v>286</v>
      </c>
      <c r="D21405" t="s">
        <v>890</v>
      </c>
      <c r="E21405" t="s">
        <v>312</v>
      </c>
      <c r="F21405" t="s">
        <v>313</v>
      </c>
      <c r="G21405" t="s">
        <v>81</v>
      </c>
      <c r="H21405">
        <v>9739</v>
      </c>
      <c r="I21405" s="68" t="str">
        <f>VLOOKUP(E21405,Refs!$P$2:$R$29,3,FALSE)</f>
        <v>Y61</v>
      </c>
      <c r="J21405" s="68" t="str">
        <f>VLOOKUP(E21405,Refs!$P$2:$S$29,4,FALSE)</f>
        <v>East of England</v>
      </c>
      <c r="K21405" s="28">
        <f t="shared" si="674"/>
        <v>9739</v>
      </c>
    </row>
    <row r="21406" spans="1:11" x14ac:dyDescent="0.35">
      <c r="A21406" s="69">
        <f t="shared" si="675"/>
        <v>45992</v>
      </c>
      <c r="B21406" t="s">
        <v>940</v>
      </c>
      <c r="C21406" t="s">
        <v>286</v>
      </c>
      <c r="D21406" t="s">
        <v>890</v>
      </c>
      <c r="E21406" t="s">
        <v>312</v>
      </c>
      <c r="F21406" t="s">
        <v>313</v>
      </c>
      <c r="G21406" t="s">
        <v>82</v>
      </c>
      <c r="H21406">
        <v>4656</v>
      </c>
      <c r="I21406" s="68" t="str">
        <f>VLOOKUP(E21406,Refs!$P$2:$R$29,3,FALSE)</f>
        <v>Y61</v>
      </c>
      <c r="J21406" s="68" t="str">
        <f>VLOOKUP(E21406,Refs!$P$2:$S$29,4,FALSE)</f>
        <v>East of England</v>
      </c>
      <c r="K21406" s="28">
        <f t="shared" si="674"/>
        <v>4656</v>
      </c>
    </row>
    <row r="21407" spans="1:11" x14ac:dyDescent="0.35">
      <c r="A21407" s="69">
        <f t="shared" si="675"/>
        <v>45992</v>
      </c>
      <c r="B21407" t="s">
        <v>940</v>
      </c>
      <c r="C21407" t="s">
        <v>286</v>
      </c>
      <c r="D21407" t="s">
        <v>890</v>
      </c>
      <c r="E21407" t="s">
        <v>312</v>
      </c>
      <c r="F21407" t="s">
        <v>313</v>
      </c>
      <c r="G21407" t="s">
        <v>83</v>
      </c>
      <c r="H21407">
        <v>4243</v>
      </c>
      <c r="I21407" s="68" t="str">
        <f>VLOOKUP(E21407,Refs!$P$2:$R$29,3,FALSE)</f>
        <v>Y61</v>
      </c>
      <c r="J21407" s="68" t="str">
        <f>VLOOKUP(E21407,Refs!$P$2:$S$29,4,FALSE)</f>
        <v>East of England</v>
      </c>
      <c r="K21407" s="28">
        <f t="shared" si="674"/>
        <v>4243</v>
      </c>
    </row>
    <row r="21408" spans="1:11" x14ac:dyDescent="0.35">
      <c r="A21408" s="69">
        <f t="shared" si="675"/>
        <v>45992</v>
      </c>
      <c r="B21408" t="s">
        <v>940</v>
      </c>
      <c r="C21408" t="s">
        <v>286</v>
      </c>
      <c r="D21408" t="s">
        <v>890</v>
      </c>
      <c r="E21408" t="s">
        <v>312</v>
      </c>
      <c r="F21408" t="s">
        <v>313</v>
      </c>
      <c r="G21408" t="s">
        <v>84</v>
      </c>
      <c r="H21408">
        <v>21837</v>
      </c>
      <c r="I21408" s="68" t="str">
        <f>VLOOKUP(E21408,Refs!$P$2:$R$29,3,FALSE)</f>
        <v>Y61</v>
      </c>
      <c r="J21408" s="68" t="str">
        <f>VLOOKUP(E21408,Refs!$P$2:$S$29,4,FALSE)</f>
        <v>East of England</v>
      </c>
      <c r="K21408" s="28">
        <f t="shared" si="674"/>
        <v>21837</v>
      </c>
    </row>
    <row r="21409" spans="1:11" x14ac:dyDescent="0.35">
      <c r="A21409" s="69">
        <f t="shared" si="675"/>
        <v>45992</v>
      </c>
      <c r="B21409" t="s">
        <v>940</v>
      </c>
      <c r="C21409" t="s">
        <v>286</v>
      </c>
      <c r="D21409" t="s">
        <v>890</v>
      </c>
      <c r="E21409" t="s">
        <v>312</v>
      </c>
      <c r="F21409" t="s">
        <v>313</v>
      </c>
      <c r="G21409" t="s">
        <v>85</v>
      </c>
      <c r="H21409">
        <v>1224</v>
      </c>
      <c r="I21409" s="68" t="str">
        <f>VLOOKUP(E21409,Refs!$P$2:$R$29,3,FALSE)</f>
        <v>Y61</v>
      </c>
      <c r="J21409" s="68" t="str">
        <f>VLOOKUP(E21409,Refs!$P$2:$S$29,4,FALSE)</f>
        <v>East of England</v>
      </c>
      <c r="K21409" s="28">
        <f t="shared" si="674"/>
        <v>1224</v>
      </c>
    </row>
    <row r="21410" spans="1:11" x14ac:dyDescent="0.35">
      <c r="A21410" s="69">
        <f t="shared" si="675"/>
        <v>45992</v>
      </c>
      <c r="B21410" t="s">
        <v>940</v>
      </c>
      <c r="C21410" t="s">
        <v>286</v>
      </c>
      <c r="D21410" t="s">
        <v>890</v>
      </c>
      <c r="E21410" t="s">
        <v>312</v>
      </c>
      <c r="F21410" t="s">
        <v>313</v>
      </c>
      <c r="G21410" t="s">
        <v>86</v>
      </c>
      <c r="H21410">
        <v>582</v>
      </c>
      <c r="I21410" s="68" t="str">
        <f>VLOOKUP(E21410,Refs!$P$2:$R$29,3,FALSE)</f>
        <v>Y61</v>
      </c>
      <c r="J21410" s="68" t="str">
        <f>VLOOKUP(E21410,Refs!$P$2:$S$29,4,FALSE)</f>
        <v>East of England</v>
      </c>
      <c r="K21410" s="28">
        <f t="shared" ref="K21410:K21473" si="676">IF(OR(H21410="NULL",H21410=0,H21410=""),"",H21410)</f>
        <v>582</v>
      </c>
    </row>
    <row r="21411" spans="1:11" x14ac:dyDescent="0.35">
      <c r="A21411" s="69">
        <f t="shared" si="675"/>
        <v>45992</v>
      </c>
      <c r="B21411" t="s">
        <v>940</v>
      </c>
      <c r="C21411" t="s">
        <v>286</v>
      </c>
      <c r="D21411" t="s">
        <v>890</v>
      </c>
      <c r="E21411" t="s">
        <v>312</v>
      </c>
      <c r="F21411" t="s">
        <v>313</v>
      </c>
      <c r="G21411" t="s">
        <v>87</v>
      </c>
      <c r="H21411">
        <v>8093</v>
      </c>
      <c r="I21411" s="68" t="str">
        <f>VLOOKUP(E21411,Refs!$P$2:$R$29,3,FALSE)</f>
        <v>Y61</v>
      </c>
      <c r="J21411" s="68" t="str">
        <f>VLOOKUP(E21411,Refs!$P$2:$S$29,4,FALSE)</f>
        <v>East of England</v>
      </c>
      <c r="K21411" s="28">
        <f t="shared" si="676"/>
        <v>8093</v>
      </c>
    </row>
    <row r="21412" spans="1:11" x14ac:dyDescent="0.35">
      <c r="A21412" s="69">
        <f t="shared" si="675"/>
        <v>45992</v>
      </c>
      <c r="B21412" t="s">
        <v>940</v>
      </c>
      <c r="C21412" t="s">
        <v>286</v>
      </c>
      <c r="D21412" t="s">
        <v>890</v>
      </c>
      <c r="E21412" t="s">
        <v>312</v>
      </c>
      <c r="F21412" t="s">
        <v>313</v>
      </c>
      <c r="G21412" t="s">
        <v>88</v>
      </c>
      <c r="H21412">
        <v>42141</v>
      </c>
      <c r="I21412" s="68" t="str">
        <f>VLOOKUP(E21412,Refs!$P$2:$R$29,3,FALSE)</f>
        <v>Y61</v>
      </c>
      <c r="J21412" s="68" t="str">
        <f>VLOOKUP(E21412,Refs!$P$2:$S$29,4,FALSE)</f>
        <v>East of England</v>
      </c>
      <c r="K21412" s="28">
        <f t="shared" si="676"/>
        <v>42141</v>
      </c>
    </row>
    <row r="21413" spans="1:11" x14ac:dyDescent="0.35">
      <c r="A21413" s="69">
        <f t="shared" si="675"/>
        <v>45992</v>
      </c>
      <c r="B21413" t="s">
        <v>940</v>
      </c>
      <c r="C21413" t="s">
        <v>286</v>
      </c>
      <c r="D21413" t="s">
        <v>890</v>
      </c>
      <c r="E21413" t="s">
        <v>312</v>
      </c>
      <c r="F21413" t="s">
        <v>313</v>
      </c>
      <c r="G21413" t="s">
        <v>89</v>
      </c>
      <c r="H21413">
        <v>30280</v>
      </c>
      <c r="I21413" s="68" t="str">
        <f>VLOOKUP(E21413,Refs!$P$2:$R$29,3,FALSE)</f>
        <v>Y61</v>
      </c>
      <c r="J21413" s="68" t="str">
        <f>VLOOKUP(E21413,Refs!$P$2:$S$29,4,FALSE)</f>
        <v>East of England</v>
      </c>
      <c r="K21413" s="28">
        <f t="shared" si="676"/>
        <v>30280</v>
      </c>
    </row>
    <row r="21414" spans="1:11" x14ac:dyDescent="0.35">
      <c r="A21414" s="69">
        <f t="shared" si="675"/>
        <v>45992</v>
      </c>
      <c r="B21414" t="s">
        <v>940</v>
      </c>
      <c r="C21414" t="s">
        <v>286</v>
      </c>
      <c r="D21414" t="s">
        <v>890</v>
      </c>
      <c r="E21414" t="s">
        <v>312</v>
      </c>
      <c r="F21414" t="s">
        <v>313</v>
      </c>
      <c r="G21414" t="s">
        <v>27</v>
      </c>
      <c r="H21414">
        <v>4573</v>
      </c>
      <c r="I21414" s="68" t="str">
        <f>VLOOKUP(E21414,Refs!$P$2:$R$29,3,FALSE)</f>
        <v>Y61</v>
      </c>
      <c r="J21414" s="68" t="str">
        <f>VLOOKUP(E21414,Refs!$P$2:$S$29,4,FALSE)</f>
        <v>East of England</v>
      </c>
      <c r="K21414" s="28">
        <f t="shared" si="676"/>
        <v>4573</v>
      </c>
    </row>
    <row r="21415" spans="1:11" x14ac:dyDescent="0.35">
      <c r="A21415" s="69">
        <f t="shared" si="675"/>
        <v>45992</v>
      </c>
      <c r="B21415" t="s">
        <v>940</v>
      </c>
      <c r="C21415" t="s">
        <v>286</v>
      </c>
      <c r="D21415" t="s">
        <v>890</v>
      </c>
      <c r="E21415" t="s">
        <v>312</v>
      </c>
      <c r="F21415" t="s">
        <v>313</v>
      </c>
      <c r="G21415" t="s">
        <v>29</v>
      </c>
      <c r="H21415">
        <v>3927</v>
      </c>
      <c r="I21415" s="68" t="str">
        <f>VLOOKUP(E21415,Refs!$P$2:$R$29,3,FALSE)</f>
        <v>Y61</v>
      </c>
      <c r="J21415" s="68" t="str">
        <f>VLOOKUP(E21415,Refs!$P$2:$S$29,4,FALSE)</f>
        <v>East of England</v>
      </c>
      <c r="K21415" s="28">
        <f t="shared" si="676"/>
        <v>3927</v>
      </c>
    </row>
    <row r="21416" spans="1:11" x14ac:dyDescent="0.35">
      <c r="A21416" s="69">
        <f t="shared" si="675"/>
        <v>45992</v>
      </c>
      <c r="B21416" t="s">
        <v>940</v>
      </c>
      <c r="C21416" t="s">
        <v>286</v>
      </c>
      <c r="D21416" t="s">
        <v>890</v>
      </c>
      <c r="E21416" t="s">
        <v>312</v>
      </c>
      <c r="F21416" t="s">
        <v>313</v>
      </c>
      <c r="G21416" t="s">
        <v>90</v>
      </c>
      <c r="H21416">
        <v>2286</v>
      </c>
      <c r="I21416" s="68" t="str">
        <f>VLOOKUP(E21416,Refs!$P$2:$R$29,3,FALSE)</f>
        <v>Y61</v>
      </c>
      <c r="J21416" s="68" t="str">
        <f>VLOOKUP(E21416,Refs!$P$2:$S$29,4,FALSE)</f>
        <v>East of England</v>
      </c>
      <c r="K21416" s="28">
        <f t="shared" si="676"/>
        <v>2286</v>
      </c>
    </row>
    <row r="21417" spans="1:11" x14ac:dyDescent="0.35">
      <c r="A21417" s="69">
        <f t="shared" si="675"/>
        <v>45992</v>
      </c>
      <c r="B21417" t="s">
        <v>940</v>
      </c>
      <c r="C21417" t="s">
        <v>286</v>
      </c>
      <c r="D21417" t="s">
        <v>890</v>
      </c>
      <c r="E21417" t="s">
        <v>312</v>
      </c>
      <c r="F21417" t="s">
        <v>313</v>
      </c>
      <c r="G21417" t="s">
        <v>91</v>
      </c>
      <c r="H21417">
        <v>20</v>
      </c>
      <c r="I21417" s="68" t="str">
        <f>VLOOKUP(E21417,Refs!$P$2:$R$29,3,FALSE)</f>
        <v>Y61</v>
      </c>
      <c r="J21417" s="68" t="str">
        <f>VLOOKUP(E21417,Refs!$P$2:$S$29,4,FALSE)</f>
        <v>East of England</v>
      </c>
      <c r="K21417" s="28">
        <f t="shared" si="676"/>
        <v>20</v>
      </c>
    </row>
    <row r="21418" spans="1:11" x14ac:dyDescent="0.35">
      <c r="A21418" s="69">
        <f t="shared" si="675"/>
        <v>45992</v>
      </c>
      <c r="B21418" t="s">
        <v>940</v>
      </c>
      <c r="C21418" t="s">
        <v>286</v>
      </c>
      <c r="D21418" t="s">
        <v>890</v>
      </c>
      <c r="E21418" t="s">
        <v>312</v>
      </c>
      <c r="F21418" t="s">
        <v>313</v>
      </c>
      <c r="G21418" t="s">
        <v>92</v>
      </c>
      <c r="H21418">
        <v>2064</v>
      </c>
      <c r="I21418" s="68" t="str">
        <f>VLOOKUP(E21418,Refs!$P$2:$R$29,3,FALSE)</f>
        <v>Y61</v>
      </c>
      <c r="J21418" s="68" t="str">
        <f>VLOOKUP(E21418,Refs!$P$2:$S$29,4,FALSE)</f>
        <v>East of England</v>
      </c>
      <c r="K21418" s="28">
        <f t="shared" si="676"/>
        <v>2064</v>
      </c>
    </row>
    <row r="21419" spans="1:11" x14ac:dyDescent="0.35">
      <c r="A21419" s="69">
        <f t="shared" si="675"/>
        <v>45992</v>
      </c>
      <c r="B21419" t="s">
        <v>940</v>
      </c>
      <c r="C21419" t="s">
        <v>286</v>
      </c>
      <c r="D21419" t="s">
        <v>890</v>
      </c>
      <c r="E21419" t="s">
        <v>312</v>
      </c>
      <c r="F21419" t="s">
        <v>313</v>
      </c>
      <c r="G21419" t="s">
        <v>93</v>
      </c>
      <c r="H21419">
        <v>121</v>
      </c>
      <c r="I21419" s="68" t="str">
        <f>VLOOKUP(E21419,Refs!$P$2:$R$29,3,FALSE)</f>
        <v>Y61</v>
      </c>
      <c r="J21419" s="68" t="str">
        <f>VLOOKUP(E21419,Refs!$P$2:$S$29,4,FALSE)</f>
        <v>East of England</v>
      </c>
      <c r="K21419" s="28">
        <f t="shared" si="676"/>
        <v>121</v>
      </c>
    </row>
    <row r="21420" spans="1:11" x14ac:dyDescent="0.35">
      <c r="A21420" s="69">
        <f t="shared" si="675"/>
        <v>45992</v>
      </c>
      <c r="B21420" t="s">
        <v>940</v>
      </c>
      <c r="C21420" t="s">
        <v>286</v>
      </c>
      <c r="D21420" t="s">
        <v>890</v>
      </c>
      <c r="E21420" t="s">
        <v>312</v>
      </c>
      <c r="F21420" t="s">
        <v>313</v>
      </c>
      <c r="G21420" t="s">
        <v>94</v>
      </c>
      <c r="H21420">
        <v>914</v>
      </c>
      <c r="I21420" s="68" t="str">
        <f>VLOOKUP(E21420,Refs!$P$2:$R$29,3,FALSE)</f>
        <v>Y61</v>
      </c>
      <c r="J21420" s="68" t="str">
        <f>VLOOKUP(E21420,Refs!$P$2:$S$29,4,FALSE)</f>
        <v>East of England</v>
      </c>
      <c r="K21420" s="28">
        <f t="shared" si="676"/>
        <v>914</v>
      </c>
    </row>
    <row r="21421" spans="1:11" x14ac:dyDescent="0.35">
      <c r="A21421" s="69">
        <f t="shared" si="675"/>
        <v>45992</v>
      </c>
      <c r="B21421" t="s">
        <v>940</v>
      </c>
      <c r="C21421" t="s">
        <v>286</v>
      </c>
      <c r="D21421" t="s">
        <v>890</v>
      </c>
      <c r="E21421" t="s">
        <v>312</v>
      </c>
      <c r="F21421" t="s">
        <v>313</v>
      </c>
      <c r="G21421" t="s">
        <v>95</v>
      </c>
      <c r="H21421">
        <v>60</v>
      </c>
      <c r="I21421" s="68" t="str">
        <f>VLOOKUP(E21421,Refs!$P$2:$R$29,3,FALSE)</f>
        <v>Y61</v>
      </c>
      <c r="J21421" s="68" t="str">
        <f>VLOOKUP(E21421,Refs!$P$2:$S$29,4,FALSE)</f>
        <v>East of England</v>
      </c>
      <c r="K21421" s="28">
        <f t="shared" si="676"/>
        <v>60</v>
      </c>
    </row>
    <row r="21422" spans="1:11" x14ac:dyDescent="0.35">
      <c r="A21422" s="69">
        <f t="shared" si="675"/>
        <v>45992</v>
      </c>
      <c r="B21422" t="s">
        <v>940</v>
      </c>
      <c r="C21422" t="s">
        <v>286</v>
      </c>
      <c r="D21422" t="s">
        <v>890</v>
      </c>
      <c r="E21422" t="s">
        <v>312</v>
      </c>
      <c r="F21422" t="s">
        <v>313</v>
      </c>
      <c r="G21422" t="s">
        <v>96</v>
      </c>
      <c r="H21422">
        <v>1432</v>
      </c>
      <c r="I21422" s="68" t="str">
        <f>VLOOKUP(E21422,Refs!$P$2:$R$29,3,FALSE)</f>
        <v>Y61</v>
      </c>
      <c r="J21422" s="68" t="str">
        <f>VLOOKUP(E21422,Refs!$P$2:$S$29,4,FALSE)</f>
        <v>East of England</v>
      </c>
      <c r="K21422" s="28">
        <f t="shared" si="676"/>
        <v>1432</v>
      </c>
    </row>
    <row r="21423" spans="1:11" x14ac:dyDescent="0.35">
      <c r="A21423" s="69">
        <f t="shared" si="675"/>
        <v>45992</v>
      </c>
      <c r="B21423" t="s">
        <v>940</v>
      </c>
      <c r="C21423" t="s">
        <v>286</v>
      </c>
      <c r="D21423" t="s">
        <v>890</v>
      </c>
      <c r="E21423" t="s">
        <v>312</v>
      </c>
      <c r="F21423" t="s">
        <v>313</v>
      </c>
      <c r="G21423" t="s">
        <v>31</v>
      </c>
      <c r="H21423">
        <v>804</v>
      </c>
      <c r="I21423" s="68" t="str">
        <f>VLOOKUP(E21423,Refs!$P$2:$R$29,3,FALSE)</f>
        <v>Y61</v>
      </c>
      <c r="J21423" s="68" t="str">
        <f>VLOOKUP(E21423,Refs!$P$2:$S$29,4,FALSE)</f>
        <v>East of England</v>
      </c>
      <c r="K21423" s="28">
        <f t="shared" si="676"/>
        <v>804</v>
      </c>
    </row>
    <row r="21424" spans="1:11" x14ac:dyDescent="0.35">
      <c r="A21424" s="69">
        <f t="shared" si="675"/>
        <v>45992</v>
      </c>
      <c r="B21424" t="s">
        <v>940</v>
      </c>
      <c r="C21424" t="s">
        <v>286</v>
      </c>
      <c r="D21424" t="s">
        <v>890</v>
      </c>
      <c r="E21424" t="s">
        <v>312</v>
      </c>
      <c r="F21424" t="s">
        <v>313</v>
      </c>
      <c r="G21424" t="s">
        <v>97</v>
      </c>
      <c r="H21424">
        <v>3131</v>
      </c>
      <c r="I21424" s="68" t="str">
        <f>VLOOKUP(E21424,Refs!$P$2:$R$29,3,FALSE)</f>
        <v>Y61</v>
      </c>
      <c r="J21424" s="68" t="str">
        <f>VLOOKUP(E21424,Refs!$P$2:$S$29,4,FALSE)</f>
        <v>East of England</v>
      </c>
      <c r="K21424" s="28">
        <f t="shared" si="676"/>
        <v>3131</v>
      </c>
    </row>
    <row r="21425" spans="1:11" x14ac:dyDescent="0.35">
      <c r="A21425" s="69">
        <f t="shared" si="675"/>
        <v>45992</v>
      </c>
      <c r="B21425" t="s">
        <v>940</v>
      </c>
      <c r="C21425" t="s">
        <v>286</v>
      </c>
      <c r="D21425" t="s">
        <v>890</v>
      </c>
      <c r="E21425" t="s">
        <v>312</v>
      </c>
      <c r="F21425" t="s">
        <v>313</v>
      </c>
      <c r="G21425" t="s">
        <v>98</v>
      </c>
      <c r="H21425">
        <v>3650</v>
      </c>
      <c r="I21425" s="68" t="str">
        <f>VLOOKUP(E21425,Refs!$P$2:$R$29,3,FALSE)</f>
        <v>Y61</v>
      </c>
      <c r="J21425" s="68" t="str">
        <f>VLOOKUP(E21425,Refs!$P$2:$S$29,4,FALSE)</f>
        <v>East of England</v>
      </c>
      <c r="K21425" s="28">
        <f t="shared" si="676"/>
        <v>3650</v>
      </c>
    </row>
    <row r="21426" spans="1:11" x14ac:dyDescent="0.35">
      <c r="A21426" s="69">
        <f t="shared" si="675"/>
        <v>45992</v>
      </c>
      <c r="B21426" t="s">
        <v>940</v>
      </c>
      <c r="C21426" t="s">
        <v>286</v>
      </c>
      <c r="D21426" t="s">
        <v>890</v>
      </c>
      <c r="E21426" t="s">
        <v>312</v>
      </c>
      <c r="F21426" t="s">
        <v>313</v>
      </c>
      <c r="G21426" t="s">
        <v>99</v>
      </c>
      <c r="H21426">
        <v>3342</v>
      </c>
      <c r="I21426" s="68" t="str">
        <f>VLOOKUP(E21426,Refs!$P$2:$R$29,3,FALSE)</f>
        <v>Y61</v>
      </c>
      <c r="J21426" s="68" t="str">
        <f>VLOOKUP(E21426,Refs!$P$2:$S$29,4,FALSE)</f>
        <v>East of England</v>
      </c>
      <c r="K21426" s="28">
        <f t="shared" si="676"/>
        <v>3342</v>
      </c>
    </row>
    <row r="21427" spans="1:11" x14ac:dyDescent="0.35">
      <c r="A21427" s="69">
        <f t="shared" si="675"/>
        <v>45992</v>
      </c>
      <c r="B21427" t="s">
        <v>940</v>
      </c>
      <c r="C21427" t="s">
        <v>286</v>
      </c>
      <c r="D21427" t="s">
        <v>890</v>
      </c>
      <c r="E21427" t="s">
        <v>312</v>
      </c>
      <c r="F21427" t="s">
        <v>313</v>
      </c>
      <c r="G21427" t="s">
        <v>100</v>
      </c>
      <c r="H21427">
        <v>2093</v>
      </c>
      <c r="I21427" s="68" t="str">
        <f>VLOOKUP(E21427,Refs!$P$2:$R$29,3,FALSE)</f>
        <v>Y61</v>
      </c>
      <c r="J21427" s="68" t="str">
        <f>VLOOKUP(E21427,Refs!$P$2:$S$29,4,FALSE)</f>
        <v>East of England</v>
      </c>
      <c r="K21427" s="28">
        <f t="shared" si="676"/>
        <v>2093</v>
      </c>
    </row>
    <row r="21428" spans="1:11" x14ac:dyDescent="0.35">
      <c r="A21428" s="69">
        <f t="shared" si="675"/>
        <v>45992</v>
      </c>
      <c r="B21428" t="s">
        <v>940</v>
      </c>
      <c r="C21428" t="s">
        <v>286</v>
      </c>
      <c r="D21428" t="s">
        <v>890</v>
      </c>
      <c r="E21428" t="s">
        <v>312</v>
      </c>
      <c r="F21428" t="s">
        <v>313</v>
      </c>
      <c r="G21428" t="s">
        <v>101</v>
      </c>
      <c r="H21428">
        <v>951</v>
      </c>
      <c r="I21428" s="68" t="str">
        <f>VLOOKUP(E21428,Refs!$P$2:$R$29,3,FALSE)</f>
        <v>Y61</v>
      </c>
      <c r="J21428" s="68" t="str">
        <f>VLOOKUP(E21428,Refs!$P$2:$S$29,4,FALSE)</f>
        <v>East of England</v>
      </c>
      <c r="K21428" s="28">
        <f t="shared" si="676"/>
        <v>951</v>
      </c>
    </row>
    <row r="21429" spans="1:11" x14ac:dyDescent="0.35">
      <c r="A21429" s="69">
        <f t="shared" si="675"/>
        <v>45992</v>
      </c>
      <c r="B21429" t="s">
        <v>940</v>
      </c>
      <c r="C21429" t="s">
        <v>286</v>
      </c>
      <c r="D21429" t="s">
        <v>890</v>
      </c>
      <c r="E21429" t="s">
        <v>312</v>
      </c>
      <c r="F21429" t="s">
        <v>313</v>
      </c>
      <c r="G21429" t="s">
        <v>102</v>
      </c>
      <c r="H21429">
        <v>395</v>
      </c>
      <c r="I21429" s="68" t="str">
        <f>VLOOKUP(E21429,Refs!$P$2:$R$29,3,FALSE)</f>
        <v>Y61</v>
      </c>
      <c r="J21429" s="68" t="str">
        <f>VLOOKUP(E21429,Refs!$P$2:$S$29,4,FALSE)</f>
        <v>East of England</v>
      </c>
      <c r="K21429" s="28">
        <f t="shared" si="676"/>
        <v>395</v>
      </c>
    </row>
    <row r="21430" spans="1:11" x14ac:dyDescent="0.35">
      <c r="A21430" s="69">
        <f t="shared" si="675"/>
        <v>45992</v>
      </c>
      <c r="B21430" t="s">
        <v>940</v>
      </c>
      <c r="C21430" t="s">
        <v>286</v>
      </c>
      <c r="D21430" t="s">
        <v>890</v>
      </c>
      <c r="E21430" t="s">
        <v>312</v>
      </c>
      <c r="F21430" t="s">
        <v>313</v>
      </c>
      <c r="G21430" t="s">
        <v>103</v>
      </c>
      <c r="H21430">
        <v>2404</v>
      </c>
      <c r="I21430" s="68" t="str">
        <f>VLOOKUP(E21430,Refs!$P$2:$R$29,3,FALSE)</f>
        <v>Y61</v>
      </c>
      <c r="J21430" s="68" t="str">
        <f>VLOOKUP(E21430,Refs!$P$2:$S$29,4,FALSE)</f>
        <v>East of England</v>
      </c>
      <c r="K21430" s="28">
        <f t="shared" si="676"/>
        <v>2404</v>
      </c>
    </row>
    <row r="21431" spans="1:11" x14ac:dyDescent="0.35">
      <c r="A21431" s="69">
        <f t="shared" si="675"/>
        <v>45992</v>
      </c>
      <c r="B21431" t="s">
        <v>940</v>
      </c>
      <c r="C21431" t="s">
        <v>286</v>
      </c>
      <c r="D21431" t="s">
        <v>890</v>
      </c>
      <c r="E21431" t="s">
        <v>312</v>
      </c>
      <c r="F21431" t="s">
        <v>313</v>
      </c>
      <c r="G21431" t="s">
        <v>104</v>
      </c>
      <c r="H21431">
        <v>5400138</v>
      </c>
      <c r="I21431" s="68" t="str">
        <f>VLOOKUP(E21431,Refs!$P$2:$R$29,3,FALSE)</f>
        <v>Y61</v>
      </c>
      <c r="J21431" s="68" t="str">
        <f>VLOOKUP(E21431,Refs!$P$2:$S$29,4,FALSE)</f>
        <v>East of England</v>
      </c>
      <c r="K21431" s="28">
        <f t="shared" si="676"/>
        <v>5400138</v>
      </c>
    </row>
    <row r="21432" spans="1:11" x14ac:dyDescent="0.35">
      <c r="A21432" s="69">
        <f t="shared" si="675"/>
        <v>45992</v>
      </c>
      <c r="B21432" t="s">
        <v>940</v>
      </c>
      <c r="C21432" t="s">
        <v>286</v>
      </c>
      <c r="D21432" t="s">
        <v>890</v>
      </c>
      <c r="E21432" t="s">
        <v>312</v>
      </c>
      <c r="F21432" t="s">
        <v>313</v>
      </c>
      <c r="G21432" t="s">
        <v>105</v>
      </c>
      <c r="H21432">
        <v>2945</v>
      </c>
      <c r="I21432" s="68" t="str">
        <f>VLOOKUP(E21432,Refs!$P$2:$R$29,3,FALSE)</f>
        <v>Y61</v>
      </c>
      <c r="J21432" s="68" t="str">
        <f>VLOOKUP(E21432,Refs!$P$2:$S$29,4,FALSE)</f>
        <v>East of England</v>
      </c>
      <c r="K21432" s="28">
        <f t="shared" si="676"/>
        <v>2945</v>
      </c>
    </row>
    <row r="21433" spans="1:11" x14ac:dyDescent="0.35">
      <c r="A21433" s="69">
        <f t="shared" si="675"/>
        <v>45992</v>
      </c>
      <c r="B21433" t="s">
        <v>940</v>
      </c>
      <c r="C21433" t="s">
        <v>286</v>
      </c>
      <c r="D21433" t="s">
        <v>890</v>
      </c>
      <c r="E21433" t="s">
        <v>312</v>
      </c>
      <c r="F21433" t="s">
        <v>313</v>
      </c>
      <c r="G21433" t="s">
        <v>106</v>
      </c>
      <c r="H21433">
        <v>1982</v>
      </c>
      <c r="I21433" s="68" t="str">
        <f>VLOOKUP(E21433,Refs!$P$2:$R$29,3,FALSE)</f>
        <v>Y61</v>
      </c>
      <c r="J21433" s="68" t="str">
        <f>VLOOKUP(E21433,Refs!$P$2:$S$29,4,FALSE)</f>
        <v>East of England</v>
      </c>
      <c r="K21433" s="28">
        <f t="shared" si="676"/>
        <v>1982</v>
      </c>
    </row>
    <row r="21434" spans="1:11" x14ac:dyDescent="0.35">
      <c r="A21434" s="69">
        <f t="shared" si="675"/>
        <v>45992</v>
      </c>
      <c r="B21434" t="s">
        <v>940</v>
      </c>
      <c r="C21434" t="s">
        <v>286</v>
      </c>
      <c r="D21434" t="s">
        <v>890</v>
      </c>
      <c r="E21434" t="s">
        <v>312</v>
      </c>
      <c r="F21434" t="s">
        <v>313</v>
      </c>
      <c r="G21434" t="s">
        <v>107</v>
      </c>
      <c r="H21434">
        <v>247</v>
      </c>
      <c r="I21434" s="68" t="str">
        <f>VLOOKUP(E21434,Refs!$P$2:$R$29,3,FALSE)</f>
        <v>Y61</v>
      </c>
      <c r="J21434" s="68" t="str">
        <f>VLOOKUP(E21434,Refs!$P$2:$S$29,4,FALSE)</f>
        <v>East of England</v>
      </c>
      <c r="K21434" s="28">
        <f t="shared" si="676"/>
        <v>247</v>
      </c>
    </row>
    <row r="21435" spans="1:11" x14ac:dyDescent="0.35">
      <c r="A21435" s="69">
        <f t="shared" si="675"/>
        <v>45992</v>
      </c>
      <c r="B21435" t="s">
        <v>940</v>
      </c>
      <c r="C21435" t="s">
        <v>286</v>
      </c>
      <c r="D21435" t="s">
        <v>890</v>
      </c>
      <c r="E21435" t="s">
        <v>312</v>
      </c>
      <c r="F21435" t="s">
        <v>313</v>
      </c>
      <c r="G21435" t="s">
        <v>108</v>
      </c>
      <c r="H21435">
        <v>859</v>
      </c>
      <c r="I21435" s="68" t="str">
        <f>VLOOKUP(E21435,Refs!$P$2:$R$29,3,FALSE)</f>
        <v>Y61</v>
      </c>
      <c r="J21435" s="68" t="str">
        <f>VLOOKUP(E21435,Refs!$P$2:$S$29,4,FALSE)</f>
        <v>East of England</v>
      </c>
      <c r="K21435" s="28">
        <f t="shared" si="676"/>
        <v>859</v>
      </c>
    </row>
    <row r="21436" spans="1:11" x14ac:dyDescent="0.35">
      <c r="A21436" s="69">
        <f t="shared" si="675"/>
        <v>45992</v>
      </c>
      <c r="B21436" t="s">
        <v>940</v>
      </c>
      <c r="C21436" t="s">
        <v>286</v>
      </c>
      <c r="D21436" t="s">
        <v>890</v>
      </c>
      <c r="E21436" t="s">
        <v>312</v>
      </c>
      <c r="F21436" t="s">
        <v>313</v>
      </c>
      <c r="G21436" t="s">
        <v>109</v>
      </c>
      <c r="H21436">
        <v>3034943</v>
      </c>
      <c r="I21436" s="68" t="str">
        <f>VLOOKUP(E21436,Refs!$P$2:$R$29,3,FALSE)</f>
        <v>Y61</v>
      </c>
      <c r="J21436" s="68" t="str">
        <f>VLOOKUP(E21436,Refs!$P$2:$S$29,4,FALSE)</f>
        <v>East of England</v>
      </c>
      <c r="K21436" s="28">
        <f t="shared" si="676"/>
        <v>3034943</v>
      </c>
    </row>
    <row r="21437" spans="1:11" x14ac:dyDescent="0.35">
      <c r="A21437" s="69">
        <f t="shared" si="675"/>
        <v>45992</v>
      </c>
      <c r="B21437" t="s">
        <v>940</v>
      </c>
      <c r="C21437" t="s">
        <v>286</v>
      </c>
      <c r="D21437" t="s">
        <v>890</v>
      </c>
      <c r="E21437" t="s">
        <v>312</v>
      </c>
      <c r="F21437" t="s">
        <v>313</v>
      </c>
      <c r="G21437" t="s">
        <v>110</v>
      </c>
      <c r="H21437">
        <v>2257</v>
      </c>
      <c r="I21437" s="68" t="str">
        <f>VLOOKUP(E21437,Refs!$P$2:$R$29,3,FALSE)</f>
        <v>Y61</v>
      </c>
      <c r="J21437" s="68" t="str">
        <f>VLOOKUP(E21437,Refs!$P$2:$S$29,4,FALSE)</f>
        <v>East of England</v>
      </c>
      <c r="K21437" s="28">
        <f t="shared" si="676"/>
        <v>2257</v>
      </c>
    </row>
    <row r="21438" spans="1:11" x14ac:dyDescent="0.35">
      <c r="A21438" s="69">
        <f t="shared" si="675"/>
        <v>45992</v>
      </c>
      <c r="B21438" t="s">
        <v>940</v>
      </c>
      <c r="C21438" t="s">
        <v>286</v>
      </c>
      <c r="D21438" t="s">
        <v>890</v>
      </c>
      <c r="E21438" t="s">
        <v>312</v>
      </c>
      <c r="F21438" t="s">
        <v>313</v>
      </c>
      <c r="G21438" t="s">
        <v>808</v>
      </c>
      <c r="H21438">
        <v>13778</v>
      </c>
      <c r="I21438" s="68" t="str">
        <f>VLOOKUP(E21438,Refs!$P$2:$R$29,3,FALSE)</f>
        <v>Y61</v>
      </c>
      <c r="J21438" s="68" t="str">
        <f>VLOOKUP(E21438,Refs!$P$2:$S$29,4,FALSE)</f>
        <v>East of England</v>
      </c>
      <c r="K21438" s="28">
        <f t="shared" si="676"/>
        <v>13778</v>
      </c>
    </row>
    <row r="21439" spans="1:11" x14ac:dyDescent="0.35">
      <c r="A21439" s="69">
        <f t="shared" si="675"/>
        <v>45992</v>
      </c>
      <c r="B21439" t="s">
        <v>940</v>
      </c>
      <c r="C21439" t="s">
        <v>286</v>
      </c>
      <c r="D21439" t="s">
        <v>890</v>
      </c>
      <c r="E21439" t="s">
        <v>312</v>
      </c>
      <c r="F21439" t="s">
        <v>313</v>
      </c>
      <c r="G21439" t="s">
        <v>809</v>
      </c>
      <c r="H21439">
        <v>260</v>
      </c>
      <c r="I21439" s="68" t="str">
        <f>VLOOKUP(E21439,Refs!$P$2:$R$29,3,FALSE)</f>
        <v>Y61</v>
      </c>
      <c r="J21439" s="68" t="str">
        <f>VLOOKUP(E21439,Refs!$P$2:$S$29,4,FALSE)</f>
        <v>East of England</v>
      </c>
      <c r="K21439" s="28">
        <f t="shared" si="676"/>
        <v>260</v>
      </c>
    </row>
    <row r="21440" spans="1:11" x14ac:dyDescent="0.35">
      <c r="A21440" s="69">
        <f t="shared" si="675"/>
        <v>45992</v>
      </c>
      <c r="B21440" t="s">
        <v>940</v>
      </c>
      <c r="C21440" t="s">
        <v>286</v>
      </c>
      <c r="D21440" t="s">
        <v>890</v>
      </c>
      <c r="E21440" t="s">
        <v>312</v>
      </c>
      <c r="F21440" t="s">
        <v>313</v>
      </c>
      <c r="G21440" t="s">
        <v>111</v>
      </c>
      <c r="H21440">
        <v>23396</v>
      </c>
      <c r="I21440" s="68" t="str">
        <f>VLOOKUP(E21440,Refs!$P$2:$R$29,3,FALSE)</f>
        <v>Y61</v>
      </c>
      <c r="J21440" s="68" t="str">
        <f>VLOOKUP(E21440,Refs!$P$2:$S$29,4,FALSE)</f>
        <v>East of England</v>
      </c>
      <c r="K21440" s="28">
        <f t="shared" si="676"/>
        <v>23396</v>
      </c>
    </row>
    <row r="21441" spans="1:11" x14ac:dyDescent="0.35">
      <c r="A21441" s="69">
        <f t="shared" si="675"/>
        <v>45992</v>
      </c>
      <c r="B21441" t="s">
        <v>940</v>
      </c>
      <c r="C21441" t="s">
        <v>286</v>
      </c>
      <c r="D21441" t="s">
        <v>890</v>
      </c>
      <c r="E21441" t="s">
        <v>312</v>
      </c>
      <c r="F21441" t="s">
        <v>313</v>
      </c>
      <c r="G21441" t="s">
        <v>112</v>
      </c>
      <c r="H21441">
        <v>9</v>
      </c>
      <c r="I21441" s="68" t="str">
        <f>VLOOKUP(E21441,Refs!$P$2:$R$29,3,FALSE)</f>
        <v>Y61</v>
      </c>
      <c r="J21441" s="68" t="str">
        <f>VLOOKUP(E21441,Refs!$P$2:$S$29,4,FALSE)</f>
        <v>East of England</v>
      </c>
      <c r="K21441" s="28">
        <f t="shared" si="676"/>
        <v>9</v>
      </c>
    </row>
    <row r="21442" spans="1:11" x14ac:dyDescent="0.35">
      <c r="A21442" s="69">
        <f t="shared" si="675"/>
        <v>45992</v>
      </c>
      <c r="B21442" t="s">
        <v>940</v>
      </c>
      <c r="C21442" t="s">
        <v>286</v>
      </c>
      <c r="D21442" t="s">
        <v>890</v>
      </c>
      <c r="E21442" t="s">
        <v>312</v>
      </c>
      <c r="F21442" t="s">
        <v>313</v>
      </c>
      <c r="G21442" t="s">
        <v>113</v>
      </c>
      <c r="H21442">
        <v>19202</v>
      </c>
      <c r="I21442" s="68" t="str">
        <f>VLOOKUP(E21442,Refs!$P$2:$R$29,3,FALSE)</f>
        <v>Y61</v>
      </c>
      <c r="J21442" s="68" t="str">
        <f>VLOOKUP(E21442,Refs!$P$2:$S$29,4,FALSE)</f>
        <v>East of England</v>
      </c>
      <c r="K21442" s="28">
        <f t="shared" si="676"/>
        <v>19202</v>
      </c>
    </row>
    <row r="21443" spans="1:11" x14ac:dyDescent="0.35">
      <c r="A21443" s="69">
        <f t="shared" ref="A21443:A21506" si="677">DATEVALUE(RIGHT(B21443,8))</f>
        <v>45992</v>
      </c>
      <c r="B21443" t="s">
        <v>940</v>
      </c>
      <c r="C21443" t="s">
        <v>286</v>
      </c>
      <c r="D21443" t="s">
        <v>890</v>
      </c>
      <c r="E21443" t="s">
        <v>312</v>
      </c>
      <c r="F21443" t="s">
        <v>313</v>
      </c>
      <c r="G21443" t="s">
        <v>114</v>
      </c>
      <c r="H21443">
        <v>1280</v>
      </c>
      <c r="I21443" s="68" t="str">
        <f>VLOOKUP(E21443,Refs!$P$2:$R$29,3,FALSE)</f>
        <v>Y61</v>
      </c>
      <c r="J21443" s="68" t="str">
        <f>VLOOKUP(E21443,Refs!$P$2:$S$29,4,FALSE)</f>
        <v>East of England</v>
      </c>
      <c r="K21443" s="28">
        <f t="shared" si="676"/>
        <v>1280</v>
      </c>
    </row>
    <row r="21444" spans="1:11" x14ac:dyDescent="0.35">
      <c r="A21444" s="69">
        <f t="shared" si="677"/>
        <v>45992</v>
      </c>
      <c r="B21444" t="s">
        <v>940</v>
      </c>
      <c r="C21444" t="s">
        <v>286</v>
      </c>
      <c r="D21444" t="s">
        <v>890</v>
      </c>
      <c r="E21444" t="s">
        <v>312</v>
      </c>
      <c r="F21444" t="s">
        <v>313</v>
      </c>
      <c r="G21444" t="s">
        <v>115</v>
      </c>
      <c r="H21444">
        <v>4300</v>
      </c>
      <c r="I21444" s="68" t="str">
        <f>VLOOKUP(E21444,Refs!$P$2:$R$29,3,FALSE)</f>
        <v>Y61</v>
      </c>
      <c r="J21444" s="68" t="str">
        <f>VLOOKUP(E21444,Refs!$P$2:$S$29,4,FALSE)</f>
        <v>East of England</v>
      </c>
      <c r="K21444" s="28">
        <f t="shared" si="676"/>
        <v>4300</v>
      </c>
    </row>
    <row r="21445" spans="1:11" x14ac:dyDescent="0.35">
      <c r="A21445" s="69">
        <f t="shared" si="677"/>
        <v>45992</v>
      </c>
      <c r="B21445" t="s">
        <v>940</v>
      </c>
      <c r="C21445" t="s">
        <v>286</v>
      </c>
      <c r="D21445" t="s">
        <v>890</v>
      </c>
      <c r="E21445" t="s">
        <v>312</v>
      </c>
      <c r="F21445" t="s">
        <v>313</v>
      </c>
      <c r="G21445" t="s">
        <v>116</v>
      </c>
      <c r="H21445">
        <v>1161</v>
      </c>
      <c r="I21445" s="68" t="str">
        <f>VLOOKUP(E21445,Refs!$P$2:$R$29,3,FALSE)</f>
        <v>Y61</v>
      </c>
      <c r="J21445" s="68" t="str">
        <f>VLOOKUP(E21445,Refs!$P$2:$S$29,4,FALSE)</f>
        <v>East of England</v>
      </c>
      <c r="K21445" s="28">
        <f t="shared" si="676"/>
        <v>1161</v>
      </c>
    </row>
    <row r="21446" spans="1:11" x14ac:dyDescent="0.35">
      <c r="A21446" s="69">
        <f t="shared" si="677"/>
        <v>45992</v>
      </c>
      <c r="B21446" t="s">
        <v>940</v>
      </c>
      <c r="C21446" t="s">
        <v>286</v>
      </c>
      <c r="D21446" t="s">
        <v>890</v>
      </c>
      <c r="E21446" t="s">
        <v>312</v>
      </c>
      <c r="F21446" t="s">
        <v>313</v>
      </c>
      <c r="G21446" t="s">
        <v>117</v>
      </c>
      <c r="H21446">
        <v>9945</v>
      </c>
      <c r="I21446" s="68" t="str">
        <f>VLOOKUP(E21446,Refs!$P$2:$R$29,3,FALSE)</f>
        <v>Y61</v>
      </c>
      <c r="J21446" s="68" t="str">
        <f>VLOOKUP(E21446,Refs!$P$2:$S$29,4,FALSE)</f>
        <v>East of England</v>
      </c>
      <c r="K21446" s="28">
        <f t="shared" si="676"/>
        <v>9945</v>
      </c>
    </row>
    <row r="21447" spans="1:11" x14ac:dyDescent="0.35">
      <c r="A21447" s="69">
        <f t="shared" si="677"/>
        <v>45992</v>
      </c>
      <c r="B21447" t="s">
        <v>940</v>
      </c>
      <c r="C21447" t="s">
        <v>286</v>
      </c>
      <c r="D21447" t="s">
        <v>890</v>
      </c>
      <c r="E21447" t="s">
        <v>312</v>
      </c>
      <c r="F21447" t="s">
        <v>313</v>
      </c>
      <c r="G21447" t="s">
        <v>118</v>
      </c>
      <c r="H21447">
        <v>102</v>
      </c>
      <c r="I21447" s="68" t="str">
        <f>VLOOKUP(E21447,Refs!$P$2:$R$29,3,FALSE)</f>
        <v>Y61</v>
      </c>
      <c r="J21447" s="68" t="str">
        <f>VLOOKUP(E21447,Refs!$P$2:$S$29,4,FALSE)</f>
        <v>East of England</v>
      </c>
      <c r="K21447" s="28">
        <f t="shared" si="676"/>
        <v>102</v>
      </c>
    </row>
    <row r="21448" spans="1:11" x14ac:dyDescent="0.35">
      <c r="A21448" s="69">
        <f t="shared" si="677"/>
        <v>45992</v>
      </c>
      <c r="B21448" t="s">
        <v>940</v>
      </c>
      <c r="C21448" t="s">
        <v>286</v>
      </c>
      <c r="D21448" t="s">
        <v>890</v>
      </c>
      <c r="E21448" t="s">
        <v>312</v>
      </c>
      <c r="F21448" t="s">
        <v>313</v>
      </c>
      <c r="G21448" t="s">
        <v>119</v>
      </c>
      <c r="H21448">
        <v>1429</v>
      </c>
      <c r="I21448" s="68" t="str">
        <f>VLOOKUP(E21448,Refs!$P$2:$R$29,3,FALSE)</f>
        <v>Y61</v>
      </c>
      <c r="J21448" s="68" t="str">
        <f>VLOOKUP(E21448,Refs!$P$2:$S$29,4,FALSE)</f>
        <v>East of England</v>
      </c>
      <c r="K21448" s="28">
        <f t="shared" si="676"/>
        <v>1429</v>
      </c>
    </row>
    <row r="21449" spans="1:11" x14ac:dyDescent="0.35">
      <c r="A21449" s="69">
        <f t="shared" si="677"/>
        <v>45992</v>
      </c>
      <c r="B21449" t="s">
        <v>940</v>
      </c>
      <c r="C21449" t="s">
        <v>286</v>
      </c>
      <c r="D21449" t="s">
        <v>890</v>
      </c>
      <c r="E21449" t="s">
        <v>312</v>
      </c>
      <c r="F21449" t="s">
        <v>313</v>
      </c>
      <c r="G21449" t="s">
        <v>120</v>
      </c>
      <c r="H21449">
        <v>5</v>
      </c>
      <c r="I21449" s="68" t="str">
        <f>VLOOKUP(E21449,Refs!$P$2:$R$29,3,FALSE)</f>
        <v>Y61</v>
      </c>
      <c r="J21449" s="68" t="str">
        <f>VLOOKUP(E21449,Refs!$P$2:$S$29,4,FALSE)</f>
        <v>East of England</v>
      </c>
      <c r="K21449" s="28">
        <f t="shared" si="676"/>
        <v>5</v>
      </c>
    </row>
    <row r="21450" spans="1:11" x14ac:dyDescent="0.35">
      <c r="A21450" s="69">
        <f t="shared" si="677"/>
        <v>45992</v>
      </c>
      <c r="B21450" t="s">
        <v>940</v>
      </c>
      <c r="C21450" t="s">
        <v>286</v>
      </c>
      <c r="D21450" t="s">
        <v>890</v>
      </c>
      <c r="E21450" t="s">
        <v>312</v>
      </c>
      <c r="F21450" t="s">
        <v>313</v>
      </c>
      <c r="G21450" t="s">
        <v>121</v>
      </c>
      <c r="H21450">
        <v>2671</v>
      </c>
      <c r="I21450" s="68" t="str">
        <f>VLOOKUP(E21450,Refs!$P$2:$R$29,3,FALSE)</f>
        <v>Y61</v>
      </c>
      <c r="J21450" s="68" t="str">
        <f>VLOOKUP(E21450,Refs!$P$2:$S$29,4,FALSE)</f>
        <v>East of England</v>
      </c>
      <c r="K21450" s="28">
        <f t="shared" si="676"/>
        <v>2671</v>
      </c>
    </row>
    <row r="21451" spans="1:11" x14ac:dyDescent="0.35">
      <c r="A21451" s="69">
        <f t="shared" si="677"/>
        <v>45992</v>
      </c>
      <c r="B21451" t="s">
        <v>940</v>
      </c>
      <c r="C21451" t="s">
        <v>286</v>
      </c>
      <c r="D21451" t="s">
        <v>890</v>
      </c>
      <c r="E21451" t="s">
        <v>312</v>
      </c>
      <c r="F21451" t="s">
        <v>313</v>
      </c>
      <c r="G21451" t="s">
        <v>122</v>
      </c>
      <c r="H21451">
        <v>2</v>
      </c>
      <c r="I21451" s="68" t="str">
        <f>VLOOKUP(E21451,Refs!$P$2:$R$29,3,FALSE)</f>
        <v>Y61</v>
      </c>
      <c r="J21451" s="68" t="str">
        <f>VLOOKUP(E21451,Refs!$P$2:$S$29,4,FALSE)</f>
        <v>East of England</v>
      </c>
      <c r="K21451" s="28">
        <f t="shared" si="676"/>
        <v>2</v>
      </c>
    </row>
    <row r="21452" spans="1:11" x14ac:dyDescent="0.35">
      <c r="A21452" s="69">
        <f t="shared" si="677"/>
        <v>45992</v>
      </c>
      <c r="B21452" t="s">
        <v>940</v>
      </c>
      <c r="C21452" t="s">
        <v>286</v>
      </c>
      <c r="D21452" t="s">
        <v>890</v>
      </c>
      <c r="E21452" t="s">
        <v>312</v>
      </c>
      <c r="F21452" t="s">
        <v>313</v>
      </c>
      <c r="G21452" t="s">
        <v>123</v>
      </c>
      <c r="H21452">
        <v>71</v>
      </c>
      <c r="I21452" s="68" t="str">
        <f>VLOOKUP(E21452,Refs!$P$2:$R$29,3,FALSE)</f>
        <v>Y61</v>
      </c>
      <c r="J21452" s="68" t="str">
        <f>VLOOKUP(E21452,Refs!$P$2:$S$29,4,FALSE)</f>
        <v>East of England</v>
      </c>
      <c r="K21452" s="28">
        <f t="shared" si="676"/>
        <v>71</v>
      </c>
    </row>
    <row r="21453" spans="1:11" x14ac:dyDescent="0.35">
      <c r="A21453" s="69">
        <f t="shared" si="677"/>
        <v>45992</v>
      </c>
      <c r="B21453" t="s">
        <v>940</v>
      </c>
      <c r="C21453" t="s">
        <v>286</v>
      </c>
      <c r="D21453" t="s">
        <v>890</v>
      </c>
      <c r="E21453" t="s">
        <v>312</v>
      </c>
      <c r="F21453" t="s">
        <v>313</v>
      </c>
      <c r="G21453" t="s">
        <v>124</v>
      </c>
      <c r="H21453">
        <v>0</v>
      </c>
      <c r="I21453" s="68" t="str">
        <f>VLOOKUP(E21453,Refs!$P$2:$R$29,3,FALSE)</f>
        <v>Y61</v>
      </c>
      <c r="J21453" s="68" t="str">
        <f>VLOOKUP(E21453,Refs!$P$2:$S$29,4,FALSE)</f>
        <v>East of England</v>
      </c>
      <c r="K21453" s="28" t="str">
        <f t="shared" si="676"/>
        <v/>
      </c>
    </row>
    <row r="21454" spans="1:11" x14ac:dyDescent="0.35">
      <c r="A21454" s="69">
        <f t="shared" si="677"/>
        <v>45992</v>
      </c>
      <c r="B21454" t="s">
        <v>940</v>
      </c>
      <c r="C21454" t="s">
        <v>286</v>
      </c>
      <c r="D21454" t="s">
        <v>890</v>
      </c>
      <c r="E21454" t="s">
        <v>312</v>
      </c>
      <c r="F21454" t="s">
        <v>313</v>
      </c>
      <c r="G21454" t="s">
        <v>125</v>
      </c>
      <c r="H21454">
        <v>0</v>
      </c>
      <c r="I21454" s="68" t="str">
        <f>VLOOKUP(E21454,Refs!$P$2:$R$29,3,FALSE)</f>
        <v>Y61</v>
      </c>
      <c r="J21454" s="68" t="str">
        <f>VLOOKUP(E21454,Refs!$P$2:$S$29,4,FALSE)</f>
        <v>East of England</v>
      </c>
      <c r="K21454" s="28" t="str">
        <f t="shared" si="676"/>
        <v/>
      </c>
    </row>
    <row r="21455" spans="1:11" x14ac:dyDescent="0.35">
      <c r="A21455" s="69">
        <f t="shared" si="677"/>
        <v>45992</v>
      </c>
      <c r="B21455" t="s">
        <v>940</v>
      </c>
      <c r="C21455" t="s">
        <v>286</v>
      </c>
      <c r="D21455" t="s">
        <v>890</v>
      </c>
      <c r="E21455" t="s">
        <v>312</v>
      </c>
      <c r="F21455" t="s">
        <v>313</v>
      </c>
      <c r="G21455" t="s">
        <v>126</v>
      </c>
      <c r="H21455">
        <v>0</v>
      </c>
      <c r="I21455" s="68" t="str">
        <f>VLOOKUP(E21455,Refs!$P$2:$R$29,3,FALSE)</f>
        <v>Y61</v>
      </c>
      <c r="J21455" s="68" t="str">
        <f>VLOOKUP(E21455,Refs!$P$2:$S$29,4,FALSE)</f>
        <v>East of England</v>
      </c>
      <c r="K21455" s="28" t="str">
        <f t="shared" si="676"/>
        <v/>
      </c>
    </row>
    <row r="21456" spans="1:11" x14ac:dyDescent="0.35">
      <c r="A21456" s="69">
        <f t="shared" si="677"/>
        <v>45992</v>
      </c>
      <c r="B21456" t="s">
        <v>940</v>
      </c>
      <c r="C21456" t="s">
        <v>286</v>
      </c>
      <c r="D21456" t="s">
        <v>890</v>
      </c>
      <c r="E21456" t="s">
        <v>312</v>
      </c>
      <c r="F21456" t="s">
        <v>313</v>
      </c>
      <c r="G21456" t="s">
        <v>127</v>
      </c>
      <c r="H21456">
        <v>10</v>
      </c>
      <c r="I21456" s="68" t="str">
        <f>VLOOKUP(E21456,Refs!$P$2:$R$29,3,FALSE)</f>
        <v>Y61</v>
      </c>
      <c r="J21456" s="68" t="str">
        <f>VLOOKUP(E21456,Refs!$P$2:$S$29,4,FALSE)</f>
        <v>East of England</v>
      </c>
      <c r="K21456" s="28">
        <f t="shared" si="676"/>
        <v>10</v>
      </c>
    </row>
    <row r="21457" spans="1:11" x14ac:dyDescent="0.35">
      <c r="A21457" s="69">
        <f t="shared" si="677"/>
        <v>45992</v>
      </c>
      <c r="B21457" t="s">
        <v>940</v>
      </c>
      <c r="C21457" t="s">
        <v>286</v>
      </c>
      <c r="D21457" t="s">
        <v>890</v>
      </c>
      <c r="E21457" t="s">
        <v>312</v>
      </c>
      <c r="F21457" t="s">
        <v>313</v>
      </c>
      <c r="G21457" t="s">
        <v>128</v>
      </c>
      <c r="H21457">
        <v>35</v>
      </c>
      <c r="I21457" s="68" t="str">
        <f>VLOOKUP(E21457,Refs!$P$2:$R$29,3,FALSE)</f>
        <v>Y61</v>
      </c>
      <c r="J21457" s="68" t="str">
        <f>VLOOKUP(E21457,Refs!$P$2:$S$29,4,FALSE)</f>
        <v>East of England</v>
      </c>
      <c r="K21457" s="28">
        <f t="shared" si="676"/>
        <v>35</v>
      </c>
    </row>
    <row r="21458" spans="1:11" x14ac:dyDescent="0.35">
      <c r="A21458" s="69">
        <f t="shared" si="677"/>
        <v>45992</v>
      </c>
      <c r="B21458" t="s">
        <v>940</v>
      </c>
      <c r="C21458" t="s">
        <v>286</v>
      </c>
      <c r="D21458" t="s">
        <v>890</v>
      </c>
      <c r="E21458" t="s">
        <v>312</v>
      </c>
      <c r="F21458" t="s">
        <v>313</v>
      </c>
      <c r="G21458" t="s">
        <v>129</v>
      </c>
      <c r="H21458">
        <v>417</v>
      </c>
      <c r="I21458" s="68" t="str">
        <f>VLOOKUP(E21458,Refs!$P$2:$R$29,3,FALSE)</f>
        <v>Y61</v>
      </c>
      <c r="J21458" s="68" t="str">
        <f>VLOOKUP(E21458,Refs!$P$2:$S$29,4,FALSE)</f>
        <v>East of England</v>
      </c>
      <c r="K21458" s="28">
        <f t="shared" si="676"/>
        <v>417</v>
      </c>
    </row>
    <row r="21459" spans="1:11" x14ac:dyDescent="0.35">
      <c r="A21459" s="69">
        <f t="shared" si="677"/>
        <v>45992</v>
      </c>
      <c r="B21459" t="s">
        <v>940</v>
      </c>
      <c r="C21459" t="s">
        <v>286</v>
      </c>
      <c r="D21459" t="s">
        <v>890</v>
      </c>
      <c r="E21459" t="s">
        <v>312</v>
      </c>
      <c r="F21459" t="s">
        <v>313</v>
      </c>
      <c r="G21459" t="s">
        <v>130</v>
      </c>
      <c r="H21459">
        <v>309</v>
      </c>
      <c r="I21459" s="68" t="str">
        <f>VLOOKUP(E21459,Refs!$P$2:$R$29,3,FALSE)</f>
        <v>Y61</v>
      </c>
      <c r="J21459" s="68" t="str">
        <f>VLOOKUP(E21459,Refs!$P$2:$S$29,4,FALSE)</f>
        <v>East of England</v>
      </c>
      <c r="K21459" s="28">
        <f t="shared" si="676"/>
        <v>309</v>
      </c>
    </row>
    <row r="21460" spans="1:11" x14ac:dyDescent="0.35">
      <c r="A21460" s="69">
        <f t="shared" si="677"/>
        <v>45992</v>
      </c>
      <c r="B21460" t="s">
        <v>940</v>
      </c>
      <c r="C21460" t="s">
        <v>286</v>
      </c>
      <c r="D21460" t="s">
        <v>890</v>
      </c>
      <c r="E21460" t="s">
        <v>312</v>
      </c>
      <c r="F21460" t="s">
        <v>313</v>
      </c>
      <c r="G21460" t="s">
        <v>131</v>
      </c>
      <c r="H21460">
        <v>1077</v>
      </c>
      <c r="I21460" s="68" t="str">
        <f>VLOOKUP(E21460,Refs!$P$2:$R$29,3,FALSE)</f>
        <v>Y61</v>
      </c>
      <c r="J21460" s="68" t="str">
        <f>VLOOKUP(E21460,Refs!$P$2:$S$29,4,FALSE)</f>
        <v>East of England</v>
      </c>
      <c r="K21460" s="28">
        <f t="shared" si="676"/>
        <v>1077</v>
      </c>
    </row>
    <row r="21461" spans="1:11" x14ac:dyDescent="0.35">
      <c r="A21461" s="69">
        <f t="shared" si="677"/>
        <v>45992</v>
      </c>
      <c r="B21461" t="s">
        <v>940</v>
      </c>
      <c r="C21461" t="s">
        <v>286</v>
      </c>
      <c r="D21461" t="s">
        <v>890</v>
      </c>
      <c r="E21461" t="s">
        <v>312</v>
      </c>
      <c r="F21461" t="s">
        <v>313</v>
      </c>
      <c r="G21461" t="s">
        <v>132</v>
      </c>
      <c r="H21461">
        <v>869</v>
      </c>
      <c r="I21461" s="68" t="str">
        <f>VLOOKUP(E21461,Refs!$P$2:$R$29,3,FALSE)</f>
        <v>Y61</v>
      </c>
      <c r="J21461" s="68" t="str">
        <f>VLOOKUP(E21461,Refs!$P$2:$S$29,4,FALSE)</f>
        <v>East of England</v>
      </c>
      <c r="K21461" s="28">
        <f t="shared" si="676"/>
        <v>869</v>
      </c>
    </row>
    <row r="21462" spans="1:11" x14ac:dyDescent="0.35">
      <c r="A21462" s="69">
        <f t="shared" si="677"/>
        <v>45992</v>
      </c>
      <c r="B21462" t="s">
        <v>940</v>
      </c>
      <c r="C21462" t="s">
        <v>286</v>
      </c>
      <c r="D21462" t="s">
        <v>890</v>
      </c>
      <c r="E21462" t="s">
        <v>312</v>
      </c>
      <c r="F21462" t="s">
        <v>313</v>
      </c>
      <c r="G21462" t="s">
        <v>133</v>
      </c>
      <c r="H21462">
        <v>619</v>
      </c>
      <c r="I21462" s="68" t="str">
        <f>VLOOKUP(E21462,Refs!$P$2:$R$29,3,FALSE)</f>
        <v>Y61</v>
      </c>
      <c r="J21462" s="68" t="str">
        <f>VLOOKUP(E21462,Refs!$P$2:$S$29,4,FALSE)</f>
        <v>East of England</v>
      </c>
      <c r="K21462" s="28">
        <f t="shared" si="676"/>
        <v>619</v>
      </c>
    </row>
    <row r="21463" spans="1:11" x14ac:dyDescent="0.35">
      <c r="A21463" s="69">
        <f t="shared" si="677"/>
        <v>45992</v>
      </c>
      <c r="B21463" t="s">
        <v>940</v>
      </c>
      <c r="C21463" t="s">
        <v>286</v>
      </c>
      <c r="D21463" t="s">
        <v>890</v>
      </c>
      <c r="E21463" t="s">
        <v>312</v>
      </c>
      <c r="F21463" t="s">
        <v>313</v>
      </c>
      <c r="G21463" t="s">
        <v>134</v>
      </c>
      <c r="H21463">
        <v>512</v>
      </c>
      <c r="I21463" s="68" t="str">
        <f>VLOOKUP(E21463,Refs!$P$2:$R$29,3,FALSE)</f>
        <v>Y61</v>
      </c>
      <c r="J21463" s="68" t="str">
        <f>VLOOKUP(E21463,Refs!$P$2:$S$29,4,FALSE)</f>
        <v>East of England</v>
      </c>
      <c r="K21463" s="28">
        <f t="shared" si="676"/>
        <v>512</v>
      </c>
    </row>
    <row r="21464" spans="1:11" x14ac:dyDescent="0.35">
      <c r="A21464" s="69">
        <f t="shared" si="677"/>
        <v>45992</v>
      </c>
      <c r="B21464" t="s">
        <v>940</v>
      </c>
      <c r="C21464" t="s">
        <v>286</v>
      </c>
      <c r="D21464" t="s">
        <v>890</v>
      </c>
      <c r="E21464" t="s">
        <v>312</v>
      </c>
      <c r="F21464" t="s">
        <v>313</v>
      </c>
      <c r="G21464" t="s">
        <v>135</v>
      </c>
      <c r="H21464">
        <v>112</v>
      </c>
      <c r="I21464" s="68" t="str">
        <f>VLOOKUP(E21464,Refs!$P$2:$R$29,3,FALSE)</f>
        <v>Y61</v>
      </c>
      <c r="J21464" s="68" t="str">
        <f>VLOOKUP(E21464,Refs!$P$2:$S$29,4,FALSE)</f>
        <v>East of England</v>
      </c>
      <c r="K21464" s="28">
        <f t="shared" si="676"/>
        <v>112</v>
      </c>
    </row>
    <row r="21465" spans="1:11" x14ac:dyDescent="0.35">
      <c r="A21465" s="69">
        <f t="shared" si="677"/>
        <v>45992</v>
      </c>
      <c r="B21465" t="s">
        <v>940</v>
      </c>
      <c r="C21465" t="s">
        <v>286</v>
      </c>
      <c r="D21465" t="s">
        <v>890</v>
      </c>
      <c r="E21465" t="s">
        <v>312</v>
      </c>
      <c r="F21465" t="s">
        <v>313</v>
      </c>
      <c r="G21465" t="s">
        <v>136</v>
      </c>
      <c r="H21465">
        <v>74</v>
      </c>
      <c r="I21465" s="68" t="str">
        <f>VLOOKUP(E21465,Refs!$P$2:$R$29,3,FALSE)</f>
        <v>Y61</v>
      </c>
      <c r="J21465" s="68" t="str">
        <f>VLOOKUP(E21465,Refs!$P$2:$S$29,4,FALSE)</f>
        <v>East of England</v>
      </c>
      <c r="K21465" s="28">
        <f t="shared" si="676"/>
        <v>74</v>
      </c>
    </row>
    <row r="21466" spans="1:11" x14ac:dyDescent="0.35">
      <c r="A21466" s="69">
        <f t="shared" si="677"/>
        <v>45992</v>
      </c>
      <c r="B21466" t="s">
        <v>940</v>
      </c>
      <c r="C21466" t="s">
        <v>286</v>
      </c>
      <c r="D21466" t="s">
        <v>890</v>
      </c>
      <c r="E21466" t="s">
        <v>312</v>
      </c>
      <c r="F21466" t="s">
        <v>313</v>
      </c>
      <c r="G21466" t="s">
        <v>137</v>
      </c>
      <c r="H21466">
        <v>4</v>
      </c>
      <c r="I21466" s="68" t="str">
        <f>VLOOKUP(E21466,Refs!$P$2:$R$29,3,FALSE)</f>
        <v>Y61</v>
      </c>
      <c r="J21466" s="68" t="str">
        <f>VLOOKUP(E21466,Refs!$P$2:$S$29,4,FALSE)</f>
        <v>East of England</v>
      </c>
      <c r="K21466" s="28">
        <f t="shared" si="676"/>
        <v>4</v>
      </c>
    </row>
    <row r="21467" spans="1:11" x14ac:dyDescent="0.35">
      <c r="A21467" s="69">
        <f t="shared" si="677"/>
        <v>45992</v>
      </c>
      <c r="B21467" t="s">
        <v>940</v>
      </c>
      <c r="C21467" t="s">
        <v>286</v>
      </c>
      <c r="D21467" t="s">
        <v>890</v>
      </c>
      <c r="E21467" t="s">
        <v>312</v>
      </c>
      <c r="F21467" t="s">
        <v>313</v>
      </c>
      <c r="G21467" t="s">
        <v>138</v>
      </c>
      <c r="H21467">
        <v>0</v>
      </c>
      <c r="I21467" s="68" t="str">
        <f>VLOOKUP(E21467,Refs!$P$2:$R$29,3,FALSE)</f>
        <v>Y61</v>
      </c>
      <c r="J21467" s="68" t="str">
        <f>VLOOKUP(E21467,Refs!$P$2:$S$29,4,FALSE)</f>
        <v>East of England</v>
      </c>
      <c r="K21467" s="28" t="str">
        <f t="shared" si="676"/>
        <v/>
      </c>
    </row>
    <row r="21468" spans="1:11" x14ac:dyDescent="0.35">
      <c r="A21468" s="69">
        <f t="shared" si="677"/>
        <v>45992</v>
      </c>
      <c r="B21468" t="s">
        <v>940</v>
      </c>
      <c r="C21468" t="s">
        <v>286</v>
      </c>
      <c r="D21468" t="s">
        <v>890</v>
      </c>
      <c r="E21468" t="s">
        <v>312</v>
      </c>
      <c r="F21468" t="s">
        <v>313</v>
      </c>
      <c r="G21468" t="s">
        <v>139</v>
      </c>
      <c r="H21468">
        <v>1</v>
      </c>
      <c r="I21468" s="68" t="str">
        <f>VLOOKUP(E21468,Refs!$P$2:$R$29,3,FALSE)</f>
        <v>Y61</v>
      </c>
      <c r="J21468" s="68" t="str">
        <f>VLOOKUP(E21468,Refs!$P$2:$S$29,4,FALSE)</f>
        <v>East of England</v>
      </c>
      <c r="K21468" s="28">
        <f t="shared" si="676"/>
        <v>1</v>
      </c>
    </row>
    <row r="21469" spans="1:11" x14ac:dyDescent="0.35">
      <c r="A21469" s="69">
        <f t="shared" si="677"/>
        <v>45992</v>
      </c>
      <c r="B21469" t="s">
        <v>940</v>
      </c>
      <c r="C21469" t="s">
        <v>286</v>
      </c>
      <c r="D21469" t="s">
        <v>890</v>
      </c>
      <c r="E21469" t="s">
        <v>312</v>
      </c>
      <c r="F21469" t="s">
        <v>313</v>
      </c>
      <c r="G21469" t="s">
        <v>140</v>
      </c>
      <c r="H21469">
        <v>1</v>
      </c>
      <c r="I21469" s="68" t="str">
        <f>VLOOKUP(E21469,Refs!$P$2:$R$29,3,FALSE)</f>
        <v>Y61</v>
      </c>
      <c r="J21469" s="68" t="str">
        <f>VLOOKUP(E21469,Refs!$P$2:$S$29,4,FALSE)</f>
        <v>East of England</v>
      </c>
      <c r="K21469" s="28">
        <f t="shared" si="676"/>
        <v>1</v>
      </c>
    </row>
    <row r="21470" spans="1:11" x14ac:dyDescent="0.35">
      <c r="A21470" s="69">
        <f t="shared" si="677"/>
        <v>45992</v>
      </c>
      <c r="B21470" t="s">
        <v>940</v>
      </c>
      <c r="C21470" t="s">
        <v>286</v>
      </c>
      <c r="D21470" t="s">
        <v>890</v>
      </c>
      <c r="E21470" t="s">
        <v>312</v>
      </c>
      <c r="F21470" t="s">
        <v>313</v>
      </c>
      <c r="G21470" t="s">
        <v>728</v>
      </c>
      <c r="H21470">
        <v>30</v>
      </c>
      <c r="I21470" s="68" t="str">
        <f>VLOOKUP(E21470,Refs!$P$2:$R$29,3,FALSE)</f>
        <v>Y61</v>
      </c>
      <c r="J21470" s="68" t="str">
        <f>VLOOKUP(E21470,Refs!$P$2:$S$29,4,FALSE)</f>
        <v>East of England</v>
      </c>
      <c r="K21470" s="28">
        <f t="shared" si="676"/>
        <v>30</v>
      </c>
    </row>
    <row r="21471" spans="1:11" x14ac:dyDescent="0.35">
      <c r="A21471" s="69">
        <f t="shared" si="677"/>
        <v>45992</v>
      </c>
      <c r="B21471" t="s">
        <v>940</v>
      </c>
      <c r="C21471" t="s">
        <v>286</v>
      </c>
      <c r="D21471" t="s">
        <v>890</v>
      </c>
      <c r="E21471" t="s">
        <v>312</v>
      </c>
      <c r="F21471" t="s">
        <v>313</v>
      </c>
      <c r="G21471" t="s">
        <v>727</v>
      </c>
      <c r="H21471">
        <v>11</v>
      </c>
      <c r="I21471" s="68" t="str">
        <f>VLOOKUP(E21471,Refs!$P$2:$R$29,3,FALSE)</f>
        <v>Y61</v>
      </c>
      <c r="J21471" s="68" t="str">
        <f>VLOOKUP(E21471,Refs!$P$2:$S$29,4,FALSE)</f>
        <v>East of England</v>
      </c>
      <c r="K21471" s="28">
        <f t="shared" si="676"/>
        <v>11</v>
      </c>
    </row>
    <row r="21472" spans="1:11" x14ac:dyDescent="0.35">
      <c r="A21472" s="69">
        <f t="shared" si="677"/>
        <v>45992</v>
      </c>
      <c r="B21472" t="s">
        <v>940</v>
      </c>
      <c r="C21472" t="s">
        <v>286</v>
      </c>
      <c r="D21472" t="s">
        <v>890</v>
      </c>
      <c r="E21472" t="s">
        <v>312</v>
      </c>
      <c r="F21472" t="s">
        <v>313</v>
      </c>
      <c r="G21472" t="s">
        <v>730</v>
      </c>
      <c r="H21472">
        <v>33</v>
      </c>
      <c r="I21472" s="68" t="str">
        <f>VLOOKUP(E21472,Refs!$P$2:$R$29,3,FALSE)</f>
        <v>Y61</v>
      </c>
      <c r="J21472" s="68" t="str">
        <f>VLOOKUP(E21472,Refs!$P$2:$S$29,4,FALSE)</f>
        <v>East of England</v>
      </c>
      <c r="K21472" s="28">
        <f t="shared" si="676"/>
        <v>33</v>
      </c>
    </row>
    <row r="21473" spans="1:11" x14ac:dyDescent="0.35">
      <c r="A21473" s="69">
        <f t="shared" si="677"/>
        <v>45992</v>
      </c>
      <c r="B21473" t="s">
        <v>940</v>
      </c>
      <c r="C21473" t="s">
        <v>286</v>
      </c>
      <c r="D21473" t="s">
        <v>890</v>
      </c>
      <c r="E21473" t="s">
        <v>312</v>
      </c>
      <c r="F21473" t="s">
        <v>313</v>
      </c>
      <c r="G21473" t="s">
        <v>729</v>
      </c>
      <c r="H21473">
        <v>28</v>
      </c>
      <c r="I21473" s="68" t="str">
        <f>VLOOKUP(E21473,Refs!$P$2:$R$29,3,FALSE)</f>
        <v>Y61</v>
      </c>
      <c r="J21473" s="68" t="str">
        <f>VLOOKUP(E21473,Refs!$P$2:$S$29,4,FALSE)</f>
        <v>East of England</v>
      </c>
      <c r="K21473" s="28">
        <f t="shared" si="676"/>
        <v>28</v>
      </c>
    </row>
    <row r="21474" spans="1:11" x14ac:dyDescent="0.35">
      <c r="A21474" s="69">
        <f t="shared" si="677"/>
        <v>45992</v>
      </c>
      <c r="B21474" t="s">
        <v>940</v>
      </c>
      <c r="C21474" t="s">
        <v>286</v>
      </c>
      <c r="D21474" t="s">
        <v>890</v>
      </c>
      <c r="E21474" t="s">
        <v>327</v>
      </c>
      <c r="F21474" t="s">
        <v>328</v>
      </c>
      <c r="G21474" t="s">
        <v>10</v>
      </c>
      <c r="H21474">
        <v>30001</v>
      </c>
      <c r="I21474" s="68" t="str">
        <f>VLOOKUP(E21474,Refs!$P$2:$R$29,3,FALSE)</f>
        <v>Y59</v>
      </c>
      <c r="J21474" s="68" t="str">
        <f>VLOOKUP(E21474,Refs!$P$2:$S$29,4,FALSE)</f>
        <v>South East</v>
      </c>
      <c r="K21474" s="28">
        <f t="shared" ref="K21474:K21537" si="678">IF(OR(H21474="NULL",H21474=0,H21474=""),"",H21474)</f>
        <v>30001</v>
      </c>
    </row>
    <row r="21475" spans="1:11" x14ac:dyDescent="0.35">
      <c r="A21475" s="69">
        <f t="shared" si="677"/>
        <v>45992</v>
      </c>
      <c r="B21475" t="s">
        <v>940</v>
      </c>
      <c r="C21475" t="s">
        <v>286</v>
      </c>
      <c r="D21475" t="s">
        <v>890</v>
      </c>
      <c r="E21475" t="s">
        <v>327</v>
      </c>
      <c r="F21475" t="s">
        <v>328</v>
      </c>
      <c r="G21475" t="s">
        <v>69</v>
      </c>
      <c r="H21475">
        <v>27382</v>
      </c>
      <c r="I21475" s="68" t="str">
        <f>VLOOKUP(E21475,Refs!$P$2:$R$29,3,FALSE)</f>
        <v>Y59</v>
      </c>
      <c r="J21475" s="68" t="str">
        <f>VLOOKUP(E21475,Refs!$P$2:$S$29,4,FALSE)</f>
        <v>South East</v>
      </c>
      <c r="K21475" s="28">
        <f t="shared" si="678"/>
        <v>27382</v>
      </c>
    </row>
    <row r="21476" spans="1:11" x14ac:dyDescent="0.35">
      <c r="A21476" s="69">
        <f t="shared" si="677"/>
        <v>45992</v>
      </c>
      <c r="B21476" t="s">
        <v>940</v>
      </c>
      <c r="C21476" t="s">
        <v>286</v>
      </c>
      <c r="D21476" t="s">
        <v>890</v>
      </c>
      <c r="E21476" t="s">
        <v>327</v>
      </c>
      <c r="F21476" t="s">
        <v>328</v>
      </c>
      <c r="G21476" t="s">
        <v>20</v>
      </c>
      <c r="H21476">
        <v>27267</v>
      </c>
      <c r="I21476" s="68" t="str">
        <f>VLOOKUP(E21476,Refs!$P$2:$R$29,3,FALSE)</f>
        <v>Y59</v>
      </c>
      <c r="J21476" s="68" t="str">
        <f>VLOOKUP(E21476,Refs!$P$2:$S$29,4,FALSE)</f>
        <v>South East</v>
      </c>
      <c r="K21476" s="28">
        <f t="shared" si="678"/>
        <v>27267</v>
      </c>
    </row>
    <row r="21477" spans="1:11" x14ac:dyDescent="0.35">
      <c r="A21477" s="69">
        <f t="shared" si="677"/>
        <v>45992</v>
      </c>
      <c r="B21477" t="s">
        <v>940</v>
      </c>
      <c r="C21477" t="s">
        <v>286</v>
      </c>
      <c r="D21477" t="s">
        <v>890</v>
      </c>
      <c r="E21477" t="s">
        <v>327</v>
      </c>
      <c r="F21477" t="s">
        <v>328</v>
      </c>
      <c r="G21477" t="s">
        <v>23</v>
      </c>
      <c r="H21477">
        <v>21747</v>
      </c>
      <c r="I21477" s="68" t="str">
        <f>VLOOKUP(E21477,Refs!$P$2:$R$29,3,FALSE)</f>
        <v>Y59</v>
      </c>
      <c r="J21477" s="68" t="str">
        <f>VLOOKUP(E21477,Refs!$P$2:$S$29,4,FALSE)</f>
        <v>South East</v>
      </c>
      <c r="K21477" s="28">
        <f t="shared" si="678"/>
        <v>21747</v>
      </c>
    </row>
    <row r="21478" spans="1:11" x14ac:dyDescent="0.35">
      <c r="A21478" s="69">
        <f t="shared" si="677"/>
        <v>45992</v>
      </c>
      <c r="B21478" t="s">
        <v>940</v>
      </c>
      <c r="C21478" t="s">
        <v>286</v>
      </c>
      <c r="D21478" t="s">
        <v>890</v>
      </c>
      <c r="E21478" t="s">
        <v>327</v>
      </c>
      <c r="F21478" t="s">
        <v>328</v>
      </c>
      <c r="G21478" t="s">
        <v>19</v>
      </c>
      <c r="H21478">
        <v>607</v>
      </c>
      <c r="I21478" s="68" t="str">
        <f>VLOOKUP(E21478,Refs!$P$2:$R$29,3,FALSE)</f>
        <v>Y59</v>
      </c>
      <c r="J21478" s="68" t="str">
        <f>VLOOKUP(E21478,Refs!$P$2:$S$29,4,FALSE)</f>
        <v>South East</v>
      </c>
      <c r="K21478" s="28">
        <f t="shared" si="678"/>
        <v>607</v>
      </c>
    </row>
    <row r="21479" spans="1:11" x14ac:dyDescent="0.35">
      <c r="A21479" s="69">
        <f t="shared" si="677"/>
        <v>45992</v>
      </c>
      <c r="B21479" t="s">
        <v>940</v>
      </c>
      <c r="C21479" t="s">
        <v>286</v>
      </c>
      <c r="D21479" t="s">
        <v>890</v>
      </c>
      <c r="E21479" t="s">
        <v>327</v>
      </c>
      <c r="F21479" t="s">
        <v>328</v>
      </c>
      <c r="G21479" t="s">
        <v>21</v>
      </c>
      <c r="H21479">
        <v>1333625</v>
      </c>
      <c r="I21479" s="68" t="str">
        <f>VLOOKUP(E21479,Refs!$P$2:$R$29,3,FALSE)</f>
        <v>Y59</v>
      </c>
      <c r="J21479" s="68" t="str">
        <f>VLOOKUP(E21479,Refs!$P$2:$S$29,4,FALSE)</f>
        <v>South East</v>
      </c>
      <c r="K21479" s="28">
        <f t="shared" si="678"/>
        <v>1333625</v>
      </c>
    </row>
    <row r="21480" spans="1:11" x14ac:dyDescent="0.35">
      <c r="A21480" s="69">
        <f t="shared" si="677"/>
        <v>45992</v>
      </c>
      <c r="B21480" t="s">
        <v>940</v>
      </c>
      <c r="C21480" t="s">
        <v>286</v>
      </c>
      <c r="D21480" t="s">
        <v>890</v>
      </c>
      <c r="E21480" t="s">
        <v>327</v>
      </c>
      <c r="F21480" t="s">
        <v>328</v>
      </c>
      <c r="G21480" t="s">
        <v>70</v>
      </c>
      <c r="H21480">
        <v>318</v>
      </c>
      <c r="I21480" s="68" t="str">
        <f>VLOOKUP(E21480,Refs!$P$2:$R$29,3,FALSE)</f>
        <v>Y59</v>
      </c>
      <c r="J21480" s="68" t="str">
        <f>VLOOKUP(E21480,Refs!$P$2:$S$29,4,FALSE)</f>
        <v>South East</v>
      </c>
      <c r="K21480" s="28">
        <f t="shared" si="678"/>
        <v>318</v>
      </c>
    </row>
    <row r="21481" spans="1:11" x14ac:dyDescent="0.35">
      <c r="A21481" s="69">
        <f t="shared" si="677"/>
        <v>45992</v>
      </c>
      <c r="B21481" t="s">
        <v>940</v>
      </c>
      <c r="C21481" t="s">
        <v>286</v>
      </c>
      <c r="D21481" t="s">
        <v>890</v>
      </c>
      <c r="E21481" t="s">
        <v>327</v>
      </c>
      <c r="F21481" t="s">
        <v>328</v>
      </c>
      <c r="G21481" t="s">
        <v>71</v>
      </c>
      <c r="H21481">
        <v>528</v>
      </c>
      <c r="I21481" s="68" t="str">
        <f>VLOOKUP(E21481,Refs!$P$2:$R$29,3,FALSE)</f>
        <v>Y59</v>
      </c>
      <c r="J21481" s="68" t="str">
        <f>VLOOKUP(E21481,Refs!$P$2:$S$29,4,FALSE)</f>
        <v>South East</v>
      </c>
      <c r="K21481" s="28">
        <f t="shared" si="678"/>
        <v>528</v>
      </c>
    </row>
    <row r="21482" spans="1:11" x14ac:dyDescent="0.35">
      <c r="A21482" s="69">
        <f t="shared" si="677"/>
        <v>45992</v>
      </c>
      <c r="B21482" t="s">
        <v>940</v>
      </c>
      <c r="C21482" t="s">
        <v>286</v>
      </c>
      <c r="D21482" t="s">
        <v>890</v>
      </c>
      <c r="E21482" t="s">
        <v>327</v>
      </c>
      <c r="F21482" t="s">
        <v>328</v>
      </c>
      <c r="G21482" t="s">
        <v>72</v>
      </c>
      <c r="H21482">
        <v>60429</v>
      </c>
      <c r="I21482" s="68" t="str">
        <f>VLOOKUP(E21482,Refs!$P$2:$R$29,3,FALSE)</f>
        <v>Y59</v>
      </c>
      <c r="J21482" s="68" t="str">
        <f>VLOOKUP(E21482,Refs!$P$2:$S$29,4,FALSE)</f>
        <v>South East</v>
      </c>
      <c r="K21482" s="28">
        <f t="shared" si="678"/>
        <v>60429</v>
      </c>
    </row>
    <row r="21483" spans="1:11" x14ac:dyDescent="0.35">
      <c r="A21483" s="69">
        <f t="shared" si="677"/>
        <v>45992</v>
      </c>
      <c r="B21483" t="s">
        <v>940</v>
      </c>
      <c r="C21483" t="s">
        <v>286</v>
      </c>
      <c r="D21483" t="s">
        <v>890</v>
      </c>
      <c r="E21483" t="s">
        <v>327</v>
      </c>
      <c r="F21483" t="s">
        <v>328</v>
      </c>
      <c r="G21483" t="s">
        <v>73</v>
      </c>
      <c r="H21483">
        <v>8975</v>
      </c>
      <c r="I21483" s="68" t="str">
        <f>VLOOKUP(E21483,Refs!$P$2:$R$29,3,FALSE)</f>
        <v>Y59</v>
      </c>
      <c r="J21483" s="68" t="str">
        <f>VLOOKUP(E21483,Refs!$P$2:$S$29,4,FALSE)</f>
        <v>South East</v>
      </c>
      <c r="K21483" s="28">
        <f t="shared" si="678"/>
        <v>8975</v>
      </c>
    </row>
    <row r="21484" spans="1:11" x14ac:dyDescent="0.35">
      <c r="A21484" s="69">
        <f t="shared" si="677"/>
        <v>45992</v>
      </c>
      <c r="B21484" t="s">
        <v>940</v>
      </c>
      <c r="C21484" t="s">
        <v>286</v>
      </c>
      <c r="D21484" t="s">
        <v>890</v>
      </c>
      <c r="E21484" t="s">
        <v>327</v>
      </c>
      <c r="F21484" t="s">
        <v>328</v>
      </c>
      <c r="G21484" t="s">
        <v>74</v>
      </c>
      <c r="H21484">
        <v>58792578</v>
      </c>
      <c r="I21484" s="68" t="str">
        <f>VLOOKUP(E21484,Refs!$P$2:$R$29,3,FALSE)</f>
        <v>Y59</v>
      </c>
      <c r="J21484" s="68" t="str">
        <f>VLOOKUP(E21484,Refs!$P$2:$S$29,4,FALSE)</f>
        <v>South East</v>
      </c>
      <c r="K21484" s="28">
        <f t="shared" si="678"/>
        <v>58792578</v>
      </c>
    </row>
    <row r="21485" spans="1:11" x14ac:dyDescent="0.35">
      <c r="A21485" s="69">
        <f t="shared" si="677"/>
        <v>45992</v>
      </c>
      <c r="B21485" t="s">
        <v>940</v>
      </c>
      <c r="C21485" t="s">
        <v>286</v>
      </c>
      <c r="D21485" t="s">
        <v>890</v>
      </c>
      <c r="E21485" t="s">
        <v>327</v>
      </c>
      <c r="F21485" t="s">
        <v>328</v>
      </c>
      <c r="G21485" t="s">
        <v>26</v>
      </c>
      <c r="H21485">
        <v>23917</v>
      </c>
      <c r="I21485" s="68" t="str">
        <f>VLOOKUP(E21485,Refs!$P$2:$R$29,3,FALSE)</f>
        <v>Y59</v>
      </c>
      <c r="J21485" s="68" t="str">
        <f>VLOOKUP(E21485,Refs!$P$2:$S$29,4,FALSE)</f>
        <v>South East</v>
      </c>
      <c r="K21485" s="28">
        <f t="shared" si="678"/>
        <v>23917</v>
      </c>
    </row>
    <row r="21486" spans="1:11" x14ac:dyDescent="0.35">
      <c r="A21486" s="69">
        <f t="shared" si="677"/>
        <v>45992</v>
      </c>
      <c r="B21486" t="s">
        <v>940</v>
      </c>
      <c r="C21486" t="s">
        <v>286</v>
      </c>
      <c r="D21486" t="s">
        <v>890</v>
      </c>
      <c r="E21486" t="s">
        <v>327</v>
      </c>
      <c r="F21486" t="s">
        <v>328</v>
      </c>
      <c r="G21486" t="s">
        <v>75</v>
      </c>
      <c r="H21486">
        <v>87</v>
      </c>
      <c r="I21486" s="68" t="str">
        <f>VLOOKUP(E21486,Refs!$P$2:$R$29,3,FALSE)</f>
        <v>Y59</v>
      </c>
      <c r="J21486" s="68" t="str">
        <f>VLOOKUP(E21486,Refs!$P$2:$S$29,4,FALSE)</f>
        <v>South East</v>
      </c>
      <c r="K21486" s="28">
        <f t="shared" si="678"/>
        <v>87</v>
      </c>
    </row>
    <row r="21487" spans="1:11" x14ac:dyDescent="0.35">
      <c r="A21487" s="69">
        <f t="shared" si="677"/>
        <v>45992</v>
      </c>
      <c r="B21487" t="s">
        <v>940</v>
      </c>
      <c r="C21487" t="s">
        <v>286</v>
      </c>
      <c r="D21487" t="s">
        <v>890</v>
      </c>
      <c r="E21487" t="s">
        <v>327</v>
      </c>
      <c r="F21487" t="s">
        <v>328</v>
      </c>
      <c r="G21487" t="s">
        <v>76</v>
      </c>
      <c r="H21487">
        <v>10675</v>
      </c>
      <c r="I21487" s="68" t="str">
        <f>VLOOKUP(E21487,Refs!$P$2:$R$29,3,FALSE)</f>
        <v>Y59</v>
      </c>
      <c r="J21487" s="68" t="str">
        <f>VLOOKUP(E21487,Refs!$P$2:$S$29,4,FALSE)</f>
        <v>South East</v>
      </c>
      <c r="K21487" s="28">
        <f t="shared" si="678"/>
        <v>10675</v>
      </c>
    </row>
    <row r="21488" spans="1:11" x14ac:dyDescent="0.35">
      <c r="A21488" s="69">
        <f t="shared" si="677"/>
        <v>45992</v>
      </c>
      <c r="B21488" t="s">
        <v>940</v>
      </c>
      <c r="C21488" t="s">
        <v>286</v>
      </c>
      <c r="D21488" t="s">
        <v>890</v>
      </c>
      <c r="E21488" t="s">
        <v>327</v>
      </c>
      <c r="F21488" t="s">
        <v>328</v>
      </c>
      <c r="G21488" t="s">
        <v>77</v>
      </c>
      <c r="H21488">
        <v>7675</v>
      </c>
      <c r="I21488" s="68" t="str">
        <f>VLOOKUP(E21488,Refs!$P$2:$R$29,3,FALSE)</f>
        <v>Y59</v>
      </c>
      <c r="J21488" s="68" t="str">
        <f>VLOOKUP(E21488,Refs!$P$2:$S$29,4,FALSE)</f>
        <v>South East</v>
      </c>
      <c r="K21488" s="28">
        <f t="shared" si="678"/>
        <v>7675</v>
      </c>
    </row>
    <row r="21489" spans="1:11" x14ac:dyDescent="0.35">
      <c r="A21489" s="69">
        <f t="shared" si="677"/>
        <v>45992</v>
      </c>
      <c r="B21489" t="s">
        <v>940</v>
      </c>
      <c r="C21489" t="s">
        <v>286</v>
      </c>
      <c r="D21489" t="s">
        <v>890</v>
      </c>
      <c r="E21489" t="s">
        <v>327</v>
      </c>
      <c r="F21489" t="s">
        <v>328</v>
      </c>
      <c r="G21489" t="s">
        <v>78</v>
      </c>
      <c r="H21489">
        <v>5480</v>
      </c>
      <c r="I21489" s="68" t="str">
        <f>VLOOKUP(E21489,Refs!$P$2:$R$29,3,FALSE)</f>
        <v>Y59</v>
      </c>
      <c r="J21489" s="68" t="str">
        <f>VLOOKUP(E21489,Refs!$P$2:$S$29,4,FALSE)</f>
        <v>South East</v>
      </c>
      <c r="K21489" s="28">
        <f t="shared" si="678"/>
        <v>5480</v>
      </c>
    </row>
    <row r="21490" spans="1:11" x14ac:dyDescent="0.35">
      <c r="A21490" s="69">
        <f t="shared" si="677"/>
        <v>45992</v>
      </c>
      <c r="B21490" t="s">
        <v>940</v>
      </c>
      <c r="C21490" t="s">
        <v>286</v>
      </c>
      <c r="D21490" t="s">
        <v>890</v>
      </c>
      <c r="E21490" t="s">
        <v>327</v>
      </c>
      <c r="F21490" t="s">
        <v>328</v>
      </c>
      <c r="G21490" t="s">
        <v>79</v>
      </c>
      <c r="H21490">
        <v>0</v>
      </c>
      <c r="I21490" s="68" t="str">
        <f>VLOOKUP(E21490,Refs!$P$2:$R$29,3,FALSE)</f>
        <v>Y59</v>
      </c>
      <c r="J21490" s="68" t="str">
        <f>VLOOKUP(E21490,Refs!$P$2:$S$29,4,FALSE)</f>
        <v>South East</v>
      </c>
      <c r="K21490" s="28" t="str">
        <f t="shared" si="678"/>
        <v/>
      </c>
    </row>
    <row r="21491" spans="1:11" x14ac:dyDescent="0.35">
      <c r="A21491" s="69">
        <f t="shared" si="677"/>
        <v>45992</v>
      </c>
      <c r="B21491" t="s">
        <v>940</v>
      </c>
      <c r="C21491" t="s">
        <v>286</v>
      </c>
      <c r="D21491" t="s">
        <v>890</v>
      </c>
      <c r="E21491" t="s">
        <v>327</v>
      </c>
      <c r="F21491" t="s">
        <v>328</v>
      </c>
      <c r="G21491" t="s">
        <v>25</v>
      </c>
      <c r="H21491">
        <v>13155</v>
      </c>
      <c r="I21491" s="68" t="str">
        <f>VLOOKUP(E21491,Refs!$P$2:$R$29,3,FALSE)</f>
        <v>Y59</v>
      </c>
      <c r="J21491" s="68" t="str">
        <f>VLOOKUP(E21491,Refs!$P$2:$S$29,4,FALSE)</f>
        <v>South East</v>
      </c>
      <c r="K21491" s="28">
        <f t="shared" si="678"/>
        <v>13155</v>
      </c>
    </row>
    <row r="21492" spans="1:11" x14ac:dyDescent="0.35">
      <c r="A21492" s="69">
        <f t="shared" si="677"/>
        <v>45992</v>
      </c>
      <c r="B21492" t="s">
        <v>940</v>
      </c>
      <c r="C21492" t="s">
        <v>286</v>
      </c>
      <c r="D21492" t="s">
        <v>890</v>
      </c>
      <c r="E21492" t="s">
        <v>327</v>
      </c>
      <c r="F21492" t="s">
        <v>328</v>
      </c>
      <c r="G21492" t="s">
        <v>80</v>
      </c>
      <c r="H21492">
        <v>57</v>
      </c>
      <c r="I21492" s="68" t="str">
        <f>VLOOKUP(E21492,Refs!$P$2:$R$29,3,FALSE)</f>
        <v>Y59</v>
      </c>
      <c r="J21492" s="68" t="str">
        <f>VLOOKUP(E21492,Refs!$P$2:$S$29,4,FALSE)</f>
        <v>South East</v>
      </c>
      <c r="K21492" s="28">
        <f t="shared" si="678"/>
        <v>57</v>
      </c>
    </row>
    <row r="21493" spans="1:11" x14ac:dyDescent="0.35">
      <c r="A21493" s="69">
        <f t="shared" si="677"/>
        <v>45992</v>
      </c>
      <c r="B21493" t="s">
        <v>940</v>
      </c>
      <c r="C21493" t="s">
        <v>286</v>
      </c>
      <c r="D21493" t="s">
        <v>890</v>
      </c>
      <c r="E21493" t="s">
        <v>327</v>
      </c>
      <c r="F21493" t="s">
        <v>328</v>
      </c>
      <c r="G21493" t="s">
        <v>81</v>
      </c>
      <c r="H21493">
        <v>7007</v>
      </c>
      <c r="I21493" s="68" t="str">
        <f>VLOOKUP(E21493,Refs!$P$2:$R$29,3,FALSE)</f>
        <v>Y59</v>
      </c>
      <c r="J21493" s="68" t="str">
        <f>VLOOKUP(E21493,Refs!$P$2:$S$29,4,FALSE)</f>
        <v>South East</v>
      </c>
      <c r="K21493" s="28">
        <f t="shared" si="678"/>
        <v>7007</v>
      </c>
    </row>
    <row r="21494" spans="1:11" x14ac:dyDescent="0.35">
      <c r="A21494" s="69">
        <f t="shared" si="677"/>
        <v>45992</v>
      </c>
      <c r="B21494" t="s">
        <v>940</v>
      </c>
      <c r="C21494" t="s">
        <v>286</v>
      </c>
      <c r="D21494" t="s">
        <v>890</v>
      </c>
      <c r="E21494" t="s">
        <v>327</v>
      </c>
      <c r="F21494" t="s">
        <v>328</v>
      </c>
      <c r="G21494" t="s">
        <v>82</v>
      </c>
      <c r="H21494">
        <v>3231</v>
      </c>
      <c r="I21494" s="68" t="str">
        <f>VLOOKUP(E21494,Refs!$P$2:$R$29,3,FALSE)</f>
        <v>Y59</v>
      </c>
      <c r="J21494" s="68" t="str">
        <f>VLOOKUP(E21494,Refs!$P$2:$S$29,4,FALSE)</f>
        <v>South East</v>
      </c>
      <c r="K21494" s="28">
        <f t="shared" si="678"/>
        <v>3231</v>
      </c>
    </row>
    <row r="21495" spans="1:11" x14ac:dyDescent="0.35">
      <c r="A21495" s="69">
        <f t="shared" si="677"/>
        <v>45992</v>
      </c>
      <c r="B21495" t="s">
        <v>940</v>
      </c>
      <c r="C21495" t="s">
        <v>286</v>
      </c>
      <c r="D21495" t="s">
        <v>890</v>
      </c>
      <c r="E21495" t="s">
        <v>327</v>
      </c>
      <c r="F21495" t="s">
        <v>328</v>
      </c>
      <c r="G21495" t="s">
        <v>83</v>
      </c>
      <c r="H21495">
        <v>4641</v>
      </c>
      <c r="I21495" s="68" t="str">
        <f>VLOOKUP(E21495,Refs!$P$2:$R$29,3,FALSE)</f>
        <v>Y59</v>
      </c>
      <c r="J21495" s="68" t="str">
        <f>VLOOKUP(E21495,Refs!$P$2:$S$29,4,FALSE)</f>
        <v>South East</v>
      </c>
      <c r="K21495" s="28">
        <f t="shared" si="678"/>
        <v>4641</v>
      </c>
    </row>
    <row r="21496" spans="1:11" x14ac:dyDescent="0.35">
      <c r="A21496" s="69">
        <f t="shared" si="677"/>
        <v>45992</v>
      </c>
      <c r="B21496" t="s">
        <v>940</v>
      </c>
      <c r="C21496" t="s">
        <v>286</v>
      </c>
      <c r="D21496" t="s">
        <v>890</v>
      </c>
      <c r="E21496" t="s">
        <v>327</v>
      </c>
      <c r="F21496" t="s">
        <v>328</v>
      </c>
      <c r="G21496" t="s">
        <v>84</v>
      </c>
      <c r="H21496">
        <v>23137</v>
      </c>
      <c r="I21496" s="68" t="str">
        <f>VLOOKUP(E21496,Refs!$P$2:$R$29,3,FALSE)</f>
        <v>Y59</v>
      </c>
      <c r="J21496" s="68" t="str">
        <f>VLOOKUP(E21496,Refs!$P$2:$S$29,4,FALSE)</f>
        <v>South East</v>
      </c>
      <c r="K21496" s="28">
        <f t="shared" si="678"/>
        <v>23137</v>
      </c>
    </row>
    <row r="21497" spans="1:11" x14ac:dyDescent="0.35">
      <c r="A21497" s="69">
        <f t="shared" si="677"/>
        <v>45992</v>
      </c>
      <c r="B21497" t="s">
        <v>940</v>
      </c>
      <c r="C21497" t="s">
        <v>286</v>
      </c>
      <c r="D21497" t="s">
        <v>890</v>
      </c>
      <c r="E21497" t="s">
        <v>327</v>
      </c>
      <c r="F21497" t="s">
        <v>328</v>
      </c>
      <c r="G21497" t="s">
        <v>85</v>
      </c>
      <c r="H21497">
        <v>1347</v>
      </c>
      <c r="I21497" s="68" t="str">
        <f>VLOOKUP(E21497,Refs!$P$2:$R$29,3,FALSE)</f>
        <v>Y59</v>
      </c>
      <c r="J21497" s="68" t="str">
        <f>VLOOKUP(E21497,Refs!$P$2:$S$29,4,FALSE)</f>
        <v>South East</v>
      </c>
      <c r="K21497" s="28">
        <f t="shared" si="678"/>
        <v>1347</v>
      </c>
    </row>
    <row r="21498" spans="1:11" x14ac:dyDescent="0.35">
      <c r="A21498" s="69">
        <f t="shared" si="677"/>
        <v>45992</v>
      </c>
      <c r="B21498" t="s">
        <v>940</v>
      </c>
      <c r="C21498" t="s">
        <v>286</v>
      </c>
      <c r="D21498" t="s">
        <v>890</v>
      </c>
      <c r="E21498" t="s">
        <v>327</v>
      </c>
      <c r="F21498" t="s">
        <v>328</v>
      </c>
      <c r="G21498" t="s">
        <v>86</v>
      </c>
      <c r="H21498">
        <v>598</v>
      </c>
      <c r="I21498" s="68" t="str">
        <f>VLOOKUP(E21498,Refs!$P$2:$R$29,3,FALSE)</f>
        <v>Y59</v>
      </c>
      <c r="J21498" s="68" t="str">
        <f>VLOOKUP(E21498,Refs!$P$2:$S$29,4,FALSE)</f>
        <v>South East</v>
      </c>
      <c r="K21498" s="28">
        <f t="shared" si="678"/>
        <v>598</v>
      </c>
    </row>
    <row r="21499" spans="1:11" x14ac:dyDescent="0.35">
      <c r="A21499" s="69">
        <f t="shared" si="677"/>
        <v>45992</v>
      </c>
      <c r="B21499" t="s">
        <v>940</v>
      </c>
      <c r="C21499" t="s">
        <v>286</v>
      </c>
      <c r="D21499" t="s">
        <v>890</v>
      </c>
      <c r="E21499" t="s">
        <v>327</v>
      </c>
      <c r="F21499" t="s">
        <v>328</v>
      </c>
      <c r="G21499" t="s">
        <v>87</v>
      </c>
      <c r="H21499">
        <v>8039</v>
      </c>
      <c r="I21499" s="68" t="str">
        <f>VLOOKUP(E21499,Refs!$P$2:$R$29,3,FALSE)</f>
        <v>Y59</v>
      </c>
      <c r="J21499" s="68" t="str">
        <f>VLOOKUP(E21499,Refs!$P$2:$S$29,4,FALSE)</f>
        <v>South East</v>
      </c>
      <c r="K21499" s="28">
        <f t="shared" si="678"/>
        <v>8039</v>
      </c>
    </row>
    <row r="21500" spans="1:11" x14ac:dyDescent="0.35">
      <c r="A21500" s="69">
        <f t="shared" si="677"/>
        <v>45992</v>
      </c>
      <c r="B21500" t="s">
        <v>940</v>
      </c>
      <c r="C21500" t="s">
        <v>286</v>
      </c>
      <c r="D21500" t="s">
        <v>890</v>
      </c>
      <c r="E21500" t="s">
        <v>327</v>
      </c>
      <c r="F21500" t="s">
        <v>328</v>
      </c>
      <c r="G21500" t="s">
        <v>88</v>
      </c>
      <c r="H21500">
        <v>42830</v>
      </c>
      <c r="I21500" s="68" t="str">
        <f>VLOOKUP(E21500,Refs!$P$2:$R$29,3,FALSE)</f>
        <v>Y59</v>
      </c>
      <c r="J21500" s="68" t="str">
        <f>VLOOKUP(E21500,Refs!$P$2:$S$29,4,FALSE)</f>
        <v>South East</v>
      </c>
      <c r="K21500" s="28">
        <f t="shared" si="678"/>
        <v>42830</v>
      </c>
    </row>
    <row r="21501" spans="1:11" x14ac:dyDescent="0.35">
      <c r="A21501" s="69">
        <f t="shared" si="677"/>
        <v>45992</v>
      </c>
      <c r="B21501" t="s">
        <v>940</v>
      </c>
      <c r="C21501" t="s">
        <v>286</v>
      </c>
      <c r="D21501" t="s">
        <v>890</v>
      </c>
      <c r="E21501" t="s">
        <v>327</v>
      </c>
      <c r="F21501" t="s">
        <v>328</v>
      </c>
      <c r="G21501" t="s">
        <v>89</v>
      </c>
      <c r="H21501">
        <v>23897</v>
      </c>
      <c r="I21501" s="68" t="str">
        <f>VLOOKUP(E21501,Refs!$P$2:$R$29,3,FALSE)</f>
        <v>Y59</v>
      </c>
      <c r="J21501" s="68" t="str">
        <f>VLOOKUP(E21501,Refs!$P$2:$S$29,4,FALSE)</f>
        <v>South East</v>
      </c>
      <c r="K21501" s="28">
        <f t="shared" si="678"/>
        <v>23897</v>
      </c>
    </row>
    <row r="21502" spans="1:11" x14ac:dyDescent="0.35">
      <c r="A21502" s="69">
        <f t="shared" si="677"/>
        <v>45992</v>
      </c>
      <c r="B21502" t="s">
        <v>940</v>
      </c>
      <c r="C21502" t="s">
        <v>286</v>
      </c>
      <c r="D21502" t="s">
        <v>890</v>
      </c>
      <c r="E21502" t="s">
        <v>327</v>
      </c>
      <c r="F21502" t="s">
        <v>328</v>
      </c>
      <c r="G21502" t="s">
        <v>27</v>
      </c>
      <c r="H21502">
        <v>2861</v>
      </c>
      <c r="I21502" s="68" t="str">
        <f>VLOOKUP(E21502,Refs!$P$2:$R$29,3,FALSE)</f>
        <v>Y59</v>
      </c>
      <c r="J21502" s="68" t="str">
        <f>VLOOKUP(E21502,Refs!$P$2:$S$29,4,FALSE)</f>
        <v>South East</v>
      </c>
      <c r="K21502" s="28">
        <f t="shared" si="678"/>
        <v>2861</v>
      </c>
    </row>
    <row r="21503" spans="1:11" x14ac:dyDescent="0.35">
      <c r="A21503" s="69">
        <f t="shared" si="677"/>
        <v>45992</v>
      </c>
      <c r="B21503" t="s">
        <v>940</v>
      </c>
      <c r="C21503" t="s">
        <v>286</v>
      </c>
      <c r="D21503" t="s">
        <v>890</v>
      </c>
      <c r="E21503" t="s">
        <v>327</v>
      </c>
      <c r="F21503" t="s">
        <v>328</v>
      </c>
      <c r="G21503" t="s">
        <v>29</v>
      </c>
      <c r="H21503">
        <v>3278</v>
      </c>
      <c r="I21503" s="68" t="str">
        <f>VLOOKUP(E21503,Refs!$P$2:$R$29,3,FALSE)</f>
        <v>Y59</v>
      </c>
      <c r="J21503" s="68" t="str">
        <f>VLOOKUP(E21503,Refs!$P$2:$S$29,4,FALSE)</f>
        <v>South East</v>
      </c>
      <c r="K21503" s="28">
        <f t="shared" si="678"/>
        <v>3278</v>
      </c>
    </row>
    <row r="21504" spans="1:11" x14ac:dyDescent="0.35">
      <c r="A21504" s="69">
        <f t="shared" si="677"/>
        <v>45992</v>
      </c>
      <c r="B21504" t="s">
        <v>940</v>
      </c>
      <c r="C21504" t="s">
        <v>286</v>
      </c>
      <c r="D21504" t="s">
        <v>890</v>
      </c>
      <c r="E21504" t="s">
        <v>327</v>
      </c>
      <c r="F21504" t="s">
        <v>328</v>
      </c>
      <c r="G21504" t="s">
        <v>90</v>
      </c>
      <c r="H21504">
        <v>1963</v>
      </c>
      <c r="I21504" s="68" t="str">
        <f>VLOOKUP(E21504,Refs!$P$2:$R$29,3,FALSE)</f>
        <v>Y59</v>
      </c>
      <c r="J21504" s="68" t="str">
        <f>VLOOKUP(E21504,Refs!$P$2:$S$29,4,FALSE)</f>
        <v>South East</v>
      </c>
      <c r="K21504" s="28">
        <f t="shared" si="678"/>
        <v>1963</v>
      </c>
    </row>
    <row r="21505" spans="1:11" x14ac:dyDescent="0.35">
      <c r="A21505" s="69">
        <f t="shared" si="677"/>
        <v>45992</v>
      </c>
      <c r="B21505" t="s">
        <v>940</v>
      </c>
      <c r="C21505" t="s">
        <v>286</v>
      </c>
      <c r="D21505" t="s">
        <v>890</v>
      </c>
      <c r="E21505" t="s">
        <v>327</v>
      </c>
      <c r="F21505" t="s">
        <v>328</v>
      </c>
      <c r="G21505" t="s">
        <v>91</v>
      </c>
      <c r="H21505">
        <v>19</v>
      </c>
      <c r="I21505" s="68" t="str">
        <f>VLOOKUP(E21505,Refs!$P$2:$R$29,3,FALSE)</f>
        <v>Y59</v>
      </c>
      <c r="J21505" s="68" t="str">
        <f>VLOOKUP(E21505,Refs!$P$2:$S$29,4,FALSE)</f>
        <v>South East</v>
      </c>
      <c r="K21505" s="28">
        <f t="shared" si="678"/>
        <v>19</v>
      </c>
    </row>
    <row r="21506" spans="1:11" x14ac:dyDescent="0.35">
      <c r="A21506" s="69">
        <f t="shared" si="677"/>
        <v>45992</v>
      </c>
      <c r="B21506" t="s">
        <v>940</v>
      </c>
      <c r="C21506" t="s">
        <v>286</v>
      </c>
      <c r="D21506" t="s">
        <v>890</v>
      </c>
      <c r="E21506" t="s">
        <v>327</v>
      </c>
      <c r="F21506" t="s">
        <v>328</v>
      </c>
      <c r="G21506" t="s">
        <v>92</v>
      </c>
      <c r="H21506">
        <v>1328</v>
      </c>
      <c r="I21506" s="68" t="str">
        <f>VLOOKUP(E21506,Refs!$P$2:$R$29,3,FALSE)</f>
        <v>Y59</v>
      </c>
      <c r="J21506" s="68" t="str">
        <f>VLOOKUP(E21506,Refs!$P$2:$S$29,4,FALSE)</f>
        <v>South East</v>
      </c>
      <c r="K21506" s="28">
        <f t="shared" si="678"/>
        <v>1328</v>
      </c>
    </row>
    <row r="21507" spans="1:11" x14ac:dyDescent="0.35">
      <c r="A21507" s="69">
        <f t="shared" ref="A21507:A21570" si="679">DATEVALUE(RIGHT(B21507,8))</f>
        <v>45992</v>
      </c>
      <c r="B21507" t="s">
        <v>940</v>
      </c>
      <c r="C21507" t="s">
        <v>286</v>
      </c>
      <c r="D21507" t="s">
        <v>890</v>
      </c>
      <c r="E21507" t="s">
        <v>327</v>
      </c>
      <c r="F21507" t="s">
        <v>328</v>
      </c>
      <c r="G21507" t="s">
        <v>93</v>
      </c>
      <c r="H21507">
        <v>118</v>
      </c>
      <c r="I21507" s="68" t="str">
        <f>VLOOKUP(E21507,Refs!$P$2:$R$29,3,FALSE)</f>
        <v>Y59</v>
      </c>
      <c r="J21507" s="68" t="str">
        <f>VLOOKUP(E21507,Refs!$P$2:$S$29,4,FALSE)</f>
        <v>South East</v>
      </c>
      <c r="K21507" s="28">
        <f t="shared" si="678"/>
        <v>118</v>
      </c>
    </row>
    <row r="21508" spans="1:11" x14ac:dyDescent="0.35">
      <c r="A21508" s="69">
        <f t="shared" si="679"/>
        <v>45992</v>
      </c>
      <c r="B21508" t="s">
        <v>940</v>
      </c>
      <c r="C21508" t="s">
        <v>286</v>
      </c>
      <c r="D21508" t="s">
        <v>890</v>
      </c>
      <c r="E21508" t="s">
        <v>327</v>
      </c>
      <c r="F21508" t="s">
        <v>328</v>
      </c>
      <c r="G21508" t="s">
        <v>94</v>
      </c>
      <c r="H21508">
        <v>773</v>
      </c>
      <c r="I21508" s="68" t="str">
        <f>VLOOKUP(E21508,Refs!$P$2:$R$29,3,FALSE)</f>
        <v>Y59</v>
      </c>
      <c r="J21508" s="68" t="str">
        <f>VLOOKUP(E21508,Refs!$P$2:$S$29,4,FALSE)</f>
        <v>South East</v>
      </c>
      <c r="K21508" s="28">
        <f t="shared" si="678"/>
        <v>773</v>
      </c>
    </row>
    <row r="21509" spans="1:11" x14ac:dyDescent="0.35">
      <c r="A21509" s="69">
        <f t="shared" si="679"/>
        <v>45992</v>
      </c>
      <c r="B21509" t="s">
        <v>940</v>
      </c>
      <c r="C21509" t="s">
        <v>286</v>
      </c>
      <c r="D21509" t="s">
        <v>890</v>
      </c>
      <c r="E21509" t="s">
        <v>327</v>
      </c>
      <c r="F21509" t="s">
        <v>328</v>
      </c>
      <c r="G21509" t="s">
        <v>95</v>
      </c>
      <c r="H21509">
        <v>31</v>
      </c>
      <c r="I21509" s="68" t="str">
        <f>VLOOKUP(E21509,Refs!$P$2:$R$29,3,FALSE)</f>
        <v>Y59</v>
      </c>
      <c r="J21509" s="68" t="str">
        <f>VLOOKUP(E21509,Refs!$P$2:$S$29,4,FALSE)</f>
        <v>South East</v>
      </c>
      <c r="K21509" s="28">
        <f t="shared" si="678"/>
        <v>31</v>
      </c>
    </row>
    <row r="21510" spans="1:11" x14ac:dyDescent="0.35">
      <c r="A21510" s="69">
        <f t="shared" si="679"/>
        <v>45992</v>
      </c>
      <c r="B21510" t="s">
        <v>940</v>
      </c>
      <c r="C21510" t="s">
        <v>286</v>
      </c>
      <c r="D21510" t="s">
        <v>890</v>
      </c>
      <c r="E21510" t="s">
        <v>327</v>
      </c>
      <c r="F21510" t="s">
        <v>328</v>
      </c>
      <c r="G21510" t="s">
        <v>96</v>
      </c>
      <c r="H21510">
        <v>1185</v>
      </c>
      <c r="I21510" s="68" t="str">
        <f>VLOOKUP(E21510,Refs!$P$2:$R$29,3,FALSE)</f>
        <v>Y59</v>
      </c>
      <c r="J21510" s="68" t="str">
        <f>VLOOKUP(E21510,Refs!$P$2:$S$29,4,FALSE)</f>
        <v>South East</v>
      </c>
      <c r="K21510" s="28">
        <f t="shared" si="678"/>
        <v>1185</v>
      </c>
    </row>
    <row r="21511" spans="1:11" x14ac:dyDescent="0.35">
      <c r="A21511" s="69">
        <f t="shared" si="679"/>
        <v>45992</v>
      </c>
      <c r="B21511" t="s">
        <v>940</v>
      </c>
      <c r="C21511" t="s">
        <v>286</v>
      </c>
      <c r="D21511" t="s">
        <v>890</v>
      </c>
      <c r="E21511" t="s">
        <v>327</v>
      </c>
      <c r="F21511" t="s">
        <v>328</v>
      </c>
      <c r="G21511" t="s">
        <v>31</v>
      </c>
      <c r="H21511">
        <v>671</v>
      </c>
      <c r="I21511" s="68" t="str">
        <f>VLOOKUP(E21511,Refs!$P$2:$R$29,3,FALSE)</f>
        <v>Y59</v>
      </c>
      <c r="J21511" s="68" t="str">
        <f>VLOOKUP(E21511,Refs!$P$2:$S$29,4,FALSE)</f>
        <v>South East</v>
      </c>
      <c r="K21511" s="28">
        <f t="shared" si="678"/>
        <v>671</v>
      </c>
    </row>
    <row r="21512" spans="1:11" x14ac:dyDescent="0.35">
      <c r="A21512" s="69">
        <f t="shared" si="679"/>
        <v>45992</v>
      </c>
      <c r="B21512" t="s">
        <v>940</v>
      </c>
      <c r="C21512" t="s">
        <v>286</v>
      </c>
      <c r="D21512" t="s">
        <v>890</v>
      </c>
      <c r="E21512" t="s">
        <v>327</v>
      </c>
      <c r="F21512" t="s">
        <v>328</v>
      </c>
      <c r="G21512" t="s">
        <v>97</v>
      </c>
      <c r="H21512">
        <v>2937</v>
      </c>
      <c r="I21512" s="68" t="str">
        <f>VLOOKUP(E21512,Refs!$P$2:$R$29,3,FALSE)</f>
        <v>Y59</v>
      </c>
      <c r="J21512" s="68" t="str">
        <f>VLOOKUP(E21512,Refs!$P$2:$S$29,4,FALSE)</f>
        <v>South East</v>
      </c>
      <c r="K21512" s="28">
        <f t="shared" si="678"/>
        <v>2937</v>
      </c>
    </row>
    <row r="21513" spans="1:11" x14ac:dyDescent="0.35">
      <c r="A21513" s="69">
        <f t="shared" si="679"/>
        <v>45992</v>
      </c>
      <c r="B21513" t="s">
        <v>940</v>
      </c>
      <c r="C21513" t="s">
        <v>286</v>
      </c>
      <c r="D21513" t="s">
        <v>890</v>
      </c>
      <c r="E21513" t="s">
        <v>327</v>
      </c>
      <c r="F21513" t="s">
        <v>328</v>
      </c>
      <c r="G21513" t="s">
        <v>98</v>
      </c>
      <c r="H21513">
        <v>2627</v>
      </c>
      <c r="I21513" s="68" t="str">
        <f>VLOOKUP(E21513,Refs!$P$2:$R$29,3,FALSE)</f>
        <v>Y59</v>
      </c>
      <c r="J21513" s="68" t="str">
        <f>VLOOKUP(E21513,Refs!$P$2:$S$29,4,FALSE)</f>
        <v>South East</v>
      </c>
      <c r="K21513" s="28">
        <f t="shared" si="678"/>
        <v>2627</v>
      </c>
    </row>
    <row r="21514" spans="1:11" x14ac:dyDescent="0.35">
      <c r="A21514" s="69">
        <f t="shared" si="679"/>
        <v>45992</v>
      </c>
      <c r="B21514" t="s">
        <v>940</v>
      </c>
      <c r="C21514" t="s">
        <v>286</v>
      </c>
      <c r="D21514" t="s">
        <v>890</v>
      </c>
      <c r="E21514" t="s">
        <v>327</v>
      </c>
      <c r="F21514" t="s">
        <v>328</v>
      </c>
      <c r="G21514" t="s">
        <v>99</v>
      </c>
      <c r="H21514">
        <v>2423</v>
      </c>
      <c r="I21514" s="68" t="str">
        <f>VLOOKUP(E21514,Refs!$P$2:$R$29,3,FALSE)</f>
        <v>Y59</v>
      </c>
      <c r="J21514" s="68" t="str">
        <f>VLOOKUP(E21514,Refs!$P$2:$S$29,4,FALSE)</f>
        <v>South East</v>
      </c>
      <c r="K21514" s="28">
        <f t="shared" si="678"/>
        <v>2423</v>
      </c>
    </row>
    <row r="21515" spans="1:11" x14ac:dyDescent="0.35">
      <c r="A21515" s="69">
        <f t="shared" si="679"/>
        <v>45992</v>
      </c>
      <c r="B21515" t="s">
        <v>940</v>
      </c>
      <c r="C21515" t="s">
        <v>286</v>
      </c>
      <c r="D21515" t="s">
        <v>890</v>
      </c>
      <c r="E21515" t="s">
        <v>327</v>
      </c>
      <c r="F21515" t="s">
        <v>328</v>
      </c>
      <c r="G21515" t="s">
        <v>100</v>
      </c>
      <c r="H21515">
        <v>1566</v>
      </c>
      <c r="I21515" s="68" t="str">
        <f>VLOOKUP(E21515,Refs!$P$2:$R$29,3,FALSE)</f>
        <v>Y59</v>
      </c>
      <c r="J21515" s="68" t="str">
        <f>VLOOKUP(E21515,Refs!$P$2:$S$29,4,FALSE)</f>
        <v>South East</v>
      </c>
      <c r="K21515" s="28">
        <f t="shared" si="678"/>
        <v>1566</v>
      </c>
    </row>
    <row r="21516" spans="1:11" x14ac:dyDescent="0.35">
      <c r="A21516" s="69">
        <f t="shared" si="679"/>
        <v>45992</v>
      </c>
      <c r="B21516" t="s">
        <v>940</v>
      </c>
      <c r="C21516" t="s">
        <v>286</v>
      </c>
      <c r="D21516" t="s">
        <v>890</v>
      </c>
      <c r="E21516" t="s">
        <v>327</v>
      </c>
      <c r="F21516" t="s">
        <v>328</v>
      </c>
      <c r="G21516" t="s">
        <v>101</v>
      </c>
      <c r="H21516">
        <v>663</v>
      </c>
      <c r="I21516" s="68" t="str">
        <f>VLOOKUP(E21516,Refs!$P$2:$R$29,3,FALSE)</f>
        <v>Y59</v>
      </c>
      <c r="J21516" s="68" t="str">
        <f>VLOOKUP(E21516,Refs!$P$2:$S$29,4,FALSE)</f>
        <v>South East</v>
      </c>
      <c r="K21516" s="28">
        <f t="shared" si="678"/>
        <v>663</v>
      </c>
    </row>
    <row r="21517" spans="1:11" x14ac:dyDescent="0.35">
      <c r="A21517" s="69">
        <f t="shared" si="679"/>
        <v>45992</v>
      </c>
      <c r="B21517" t="s">
        <v>940</v>
      </c>
      <c r="C21517" t="s">
        <v>286</v>
      </c>
      <c r="D21517" t="s">
        <v>890</v>
      </c>
      <c r="E21517" t="s">
        <v>327</v>
      </c>
      <c r="F21517" t="s">
        <v>328</v>
      </c>
      <c r="G21517" t="s">
        <v>102</v>
      </c>
      <c r="H21517">
        <v>212</v>
      </c>
      <c r="I21517" s="68" t="str">
        <f>VLOOKUP(E21517,Refs!$P$2:$R$29,3,FALSE)</f>
        <v>Y59</v>
      </c>
      <c r="J21517" s="68" t="str">
        <f>VLOOKUP(E21517,Refs!$P$2:$S$29,4,FALSE)</f>
        <v>South East</v>
      </c>
      <c r="K21517" s="28">
        <f t="shared" si="678"/>
        <v>212</v>
      </c>
    </row>
    <row r="21518" spans="1:11" x14ac:dyDescent="0.35">
      <c r="A21518" s="69">
        <f t="shared" si="679"/>
        <v>45992</v>
      </c>
      <c r="B21518" t="s">
        <v>940</v>
      </c>
      <c r="C21518" t="s">
        <v>286</v>
      </c>
      <c r="D21518" t="s">
        <v>890</v>
      </c>
      <c r="E21518" t="s">
        <v>327</v>
      </c>
      <c r="F21518" t="s">
        <v>328</v>
      </c>
      <c r="G21518" t="s">
        <v>103</v>
      </c>
      <c r="H21518">
        <v>1860</v>
      </c>
      <c r="I21518" s="68" t="str">
        <f>VLOOKUP(E21518,Refs!$P$2:$R$29,3,FALSE)</f>
        <v>Y59</v>
      </c>
      <c r="J21518" s="68" t="str">
        <f>VLOOKUP(E21518,Refs!$P$2:$S$29,4,FALSE)</f>
        <v>South East</v>
      </c>
      <c r="K21518" s="28">
        <f t="shared" si="678"/>
        <v>1860</v>
      </c>
    </row>
    <row r="21519" spans="1:11" x14ac:dyDescent="0.35">
      <c r="A21519" s="69">
        <f t="shared" si="679"/>
        <v>45992</v>
      </c>
      <c r="B21519" t="s">
        <v>940</v>
      </c>
      <c r="C21519" t="s">
        <v>286</v>
      </c>
      <c r="D21519" t="s">
        <v>890</v>
      </c>
      <c r="E21519" t="s">
        <v>327</v>
      </c>
      <c r="F21519" t="s">
        <v>328</v>
      </c>
      <c r="G21519" t="s">
        <v>104</v>
      </c>
      <c r="H21519">
        <v>3844592</v>
      </c>
      <c r="I21519" s="68" t="str">
        <f>VLOOKUP(E21519,Refs!$P$2:$R$29,3,FALSE)</f>
        <v>Y59</v>
      </c>
      <c r="J21519" s="68" t="str">
        <f>VLOOKUP(E21519,Refs!$P$2:$S$29,4,FALSE)</f>
        <v>South East</v>
      </c>
      <c r="K21519" s="28">
        <f t="shared" si="678"/>
        <v>3844592</v>
      </c>
    </row>
    <row r="21520" spans="1:11" x14ac:dyDescent="0.35">
      <c r="A21520" s="69">
        <f t="shared" si="679"/>
        <v>45992</v>
      </c>
      <c r="B21520" t="s">
        <v>940</v>
      </c>
      <c r="C21520" t="s">
        <v>286</v>
      </c>
      <c r="D21520" t="s">
        <v>890</v>
      </c>
      <c r="E21520" t="s">
        <v>327</v>
      </c>
      <c r="F21520" t="s">
        <v>328</v>
      </c>
      <c r="G21520" t="s">
        <v>105</v>
      </c>
      <c r="H21520">
        <v>2552</v>
      </c>
      <c r="I21520" s="68" t="str">
        <f>VLOOKUP(E21520,Refs!$P$2:$R$29,3,FALSE)</f>
        <v>Y59</v>
      </c>
      <c r="J21520" s="68" t="str">
        <f>VLOOKUP(E21520,Refs!$P$2:$S$29,4,FALSE)</f>
        <v>South East</v>
      </c>
      <c r="K21520" s="28">
        <f t="shared" si="678"/>
        <v>2552</v>
      </c>
    </row>
    <row r="21521" spans="1:11" x14ac:dyDescent="0.35">
      <c r="A21521" s="69">
        <f t="shared" si="679"/>
        <v>45992</v>
      </c>
      <c r="B21521" t="s">
        <v>940</v>
      </c>
      <c r="C21521" t="s">
        <v>286</v>
      </c>
      <c r="D21521" t="s">
        <v>890</v>
      </c>
      <c r="E21521" t="s">
        <v>327</v>
      </c>
      <c r="F21521" t="s">
        <v>328</v>
      </c>
      <c r="G21521" t="s">
        <v>106</v>
      </c>
      <c r="H21521">
        <v>1985</v>
      </c>
      <c r="I21521" s="68" t="str">
        <f>VLOOKUP(E21521,Refs!$P$2:$R$29,3,FALSE)</f>
        <v>Y59</v>
      </c>
      <c r="J21521" s="68" t="str">
        <f>VLOOKUP(E21521,Refs!$P$2:$S$29,4,FALSE)</f>
        <v>South East</v>
      </c>
      <c r="K21521" s="28">
        <f t="shared" si="678"/>
        <v>1985</v>
      </c>
    </row>
    <row r="21522" spans="1:11" x14ac:dyDescent="0.35">
      <c r="A21522" s="69">
        <f t="shared" si="679"/>
        <v>45992</v>
      </c>
      <c r="B21522" t="s">
        <v>940</v>
      </c>
      <c r="C21522" t="s">
        <v>286</v>
      </c>
      <c r="D21522" t="s">
        <v>890</v>
      </c>
      <c r="E21522" t="s">
        <v>327</v>
      </c>
      <c r="F21522" t="s">
        <v>328</v>
      </c>
      <c r="G21522" t="s">
        <v>107</v>
      </c>
      <c r="H21522">
        <v>182</v>
      </c>
      <c r="I21522" s="68" t="str">
        <f>VLOOKUP(E21522,Refs!$P$2:$R$29,3,FALSE)</f>
        <v>Y59</v>
      </c>
      <c r="J21522" s="68" t="str">
        <f>VLOOKUP(E21522,Refs!$P$2:$S$29,4,FALSE)</f>
        <v>South East</v>
      </c>
      <c r="K21522" s="28">
        <f t="shared" si="678"/>
        <v>182</v>
      </c>
    </row>
    <row r="21523" spans="1:11" x14ac:dyDescent="0.35">
      <c r="A21523" s="69">
        <f t="shared" si="679"/>
        <v>45992</v>
      </c>
      <c r="B21523" t="s">
        <v>940</v>
      </c>
      <c r="C21523" t="s">
        <v>286</v>
      </c>
      <c r="D21523" t="s">
        <v>890</v>
      </c>
      <c r="E21523" t="s">
        <v>327</v>
      </c>
      <c r="F21523" t="s">
        <v>328</v>
      </c>
      <c r="G21523" t="s">
        <v>108</v>
      </c>
      <c r="H21523">
        <v>783</v>
      </c>
      <c r="I21523" s="68" t="str">
        <f>VLOOKUP(E21523,Refs!$P$2:$R$29,3,FALSE)</f>
        <v>Y59</v>
      </c>
      <c r="J21523" s="68" t="str">
        <f>VLOOKUP(E21523,Refs!$P$2:$S$29,4,FALSE)</f>
        <v>South East</v>
      </c>
      <c r="K21523" s="28">
        <f t="shared" si="678"/>
        <v>783</v>
      </c>
    </row>
    <row r="21524" spans="1:11" x14ac:dyDescent="0.35">
      <c r="A21524" s="69">
        <f t="shared" si="679"/>
        <v>45992</v>
      </c>
      <c r="B21524" t="s">
        <v>940</v>
      </c>
      <c r="C21524" t="s">
        <v>286</v>
      </c>
      <c r="D21524" t="s">
        <v>890</v>
      </c>
      <c r="E21524" t="s">
        <v>327</v>
      </c>
      <c r="F21524" t="s">
        <v>328</v>
      </c>
      <c r="G21524" t="s">
        <v>109</v>
      </c>
      <c r="H21524">
        <v>2887298</v>
      </c>
      <c r="I21524" s="68" t="str">
        <f>VLOOKUP(E21524,Refs!$P$2:$R$29,3,FALSE)</f>
        <v>Y59</v>
      </c>
      <c r="J21524" s="68" t="str">
        <f>VLOOKUP(E21524,Refs!$P$2:$S$29,4,FALSE)</f>
        <v>South East</v>
      </c>
      <c r="K21524" s="28">
        <f t="shared" si="678"/>
        <v>2887298</v>
      </c>
    </row>
    <row r="21525" spans="1:11" x14ac:dyDescent="0.35">
      <c r="A21525" s="69">
        <f t="shared" si="679"/>
        <v>45992</v>
      </c>
      <c r="B21525" t="s">
        <v>940</v>
      </c>
      <c r="C21525" t="s">
        <v>286</v>
      </c>
      <c r="D21525" t="s">
        <v>890</v>
      </c>
      <c r="E21525" t="s">
        <v>327</v>
      </c>
      <c r="F21525" t="s">
        <v>328</v>
      </c>
      <c r="G21525" t="s">
        <v>110</v>
      </c>
      <c r="H21525">
        <v>1986</v>
      </c>
      <c r="I21525" s="68" t="str">
        <f>VLOOKUP(E21525,Refs!$P$2:$R$29,3,FALSE)</f>
        <v>Y59</v>
      </c>
      <c r="J21525" s="68" t="str">
        <f>VLOOKUP(E21525,Refs!$P$2:$S$29,4,FALSE)</f>
        <v>South East</v>
      </c>
      <c r="K21525" s="28">
        <f t="shared" si="678"/>
        <v>1986</v>
      </c>
    </row>
    <row r="21526" spans="1:11" x14ac:dyDescent="0.35">
      <c r="A21526" s="69">
        <f t="shared" si="679"/>
        <v>45992</v>
      </c>
      <c r="B21526" t="s">
        <v>940</v>
      </c>
      <c r="C21526" t="s">
        <v>286</v>
      </c>
      <c r="D21526" t="s">
        <v>890</v>
      </c>
      <c r="E21526" t="s">
        <v>327</v>
      </c>
      <c r="F21526" t="s">
        <v>328</v>
      </c>
      <c r="G21526" t="s">
        <v>808</v>
      </c>
      <c r="H21526">
        <v>11156</v>
      </c>
      <c r="I21526" s="68" t="str">
        <f>VLOOKUP(E21526,Refs!$P$2:$R$29,3,FALSE)</f>
        <v>Y59</v>
      </c>
      <c r="J21526" s="68" t="str">
        <f>VLOOKUP(E21526,Refs!$P$2:$S$29,4,FALSE)</f>
        <v>South East</v>
      </c>
      <c r="K21526" s="28">
        <f t="shared" si="678"/>
        <v>11156</v>
      </c>
    </row>
    <row r="21527" spans="1:11" x14ac:dyDescent="0.35">
      <c r="A21527" s="69">
        <f t="shared" si="679"/>
        <v>45992</v>
      </c>
      <c r="B21527" t="s">
        <v>940</v>
      </c>
      <c r="C21527" t="s">
        <v>286</v>
      </c>
      <c r="D21527" t="s">
        <v>890</v>
      </c>
      <c r="E21527" t="s">
        <v>327</v>
      </c>
      <c r="F21527" t="s">
        <v>328</v>
      </c>
      <c r="G21527" t="s">
        <v>809</v>
      </c>
      <c r="H21527">
        <v>211</v>
      </c>
      <c r="I21527" s="68" t="str">
        <f>VLOOKUP(E21527,Refs!$P$2:$R$29,3,FALSE)</f>
        <v>Y59</v>
      </c>
      <c r="J21527" s="68" t="str">
        <f>VLOOKUP(E21527,Refs!$P$2:$S$29,4,FALSE)</f>
        <v>South East</v>
      </c>
      <c r="K21527" s="28">
        <f t="shared" si="678"/>
        <v>211</v>
      </c>
    </row>
    <row r="21528" spans="1:11" x14ac:dyDescent="0.35">
      <c r="A21528" s="69">
        <f t="shared" si="679"/>
        <v>45992</v>
      </c>
      <c r="B21528" t="s">
        <v>940</v>
      </c>
      <c r="C21528" t="s">
        <v>286</v>
      </c>
      <c r="D21528" t="s">
        <v>890</v>
      </c>
      <c r="E21528" t="s">
        <v>327</v>
      </c>
      <c r="F21528" t="s">
        <v>328</v>
      </c>
      <c r="G21528" t="s">
        <v>111</v>
      </c>
      <c r="H21528">
        <v>18942</v>
      </c>
      <c r="I21528" s="68" t="str">
        <f>VLOOKUP(E21528,Refs!$P$2:$R$29,3,FALSE)</f>
        <v>Y59</v>
      </c>
      <c r="J21528" s="68" t="str">
        <f>VLOOKUP(E21528,Refs!$P$2:$S$29,4,FALSE)</f>
        <v>South East</v>
      </c>
      <c r="K21528" s="28">
        <f t="shared" si="678"/>
        <v>18942</v>
      </c>
    </row>
    <row r="21529" spans="1:11" x14ac:dyDescent="0.35">
      <c r="A21529" s="69">
        <f t="shared" si="679"/>
        <v>45992</v>
      </c>
      <c r="B21529" t="s">
        <v>940</v>
      </c>
      <c r="C21529" t="s">
        <v>286</v>
      </c>
      <c r="D21529" t="s">
        <v>890</v>
      </c>
      <c r="E21529" t="s">
        <v>327</v>
      </c>
      <c r="F21529" t="s">
        <v>328</v>
      </c>
      <c r="G21529" t="s">
        <v>112</v>
      </c>
      <c r="H21529">
        <v>22</v>
      </c>
      <c r="I21529" s="68" t="str">
        <f>VLOOKUP(E21529,Refs!$P$2:$R$29,3,FALSE)</f>
        <v>Y59</v>
      </c>
      <c r="J21529" s="68" t="str">
        <f>VLOOKUP(E21529,Refs!$P$2:$S$29,4,FALSE)</f>
        <v>South East</v>
      </c>
      <c r="K21529" s="28">
        <f t="shared" si="678"/>
        <v>22</v>
      </c>
    </row>
    <row r="21530" spans="1:11" x14ac:dyDescent="0.35">
      <c r="A21530" s="69">
        <f t="shared" si="679"/>
        <v>45992</v>
      </c>
      <c r="B21530" t="s">
        <v>940</v>
      </c>
      <c r="C21530" t="s">
        <v>286</v>
      </c>
      <c r="D21530" t="s">
        <v>890</v>
      </c>
      <c r="E21530" t="s">
        <v>327</v>
      </c>
      <c r="F21530" t="s">
        <v>328</v>
      </c>
      <c r="G21530" t="s">
        <v>113</v>
      </c>
      <c r="H21530">
        <v>13934</v>
      </c>
      <c r="I21530" s="68" t="str">
        <f>VLOOKUP(E21530,Refs!$P$2:$R$29,3,FALSE)</f>
        <v>Y59</v>
      </c>
      <c r="J21530" s="68" t="str">
        <f>VLOOKUP(E21530,Refs!$P$2:$S$29,4,FALSE)</f>
        <v>South East</v>
      </c>
      <c r="K21530" s="28">
        <f t="shared" si="678"/>
        <v>13934</v>
      </c>
    </row>
    <row r="21531" spans="1:11" x14ac:dyDescent="0.35">
      <c r="A21531" s="69">
        <f t="shared" si="679"/>
        <v>45992</v>
      </c>
      <c r="B21531" t="s">
        <v>940</v>
      </c>
      <c r="C21531" t="s">
        <v>286</v>
      </c>
      <c r="D21531" t="s">
        <v>890</v>
      </c>
      <c r="E21531" t="s">
        <v>327</v>
      </c>
      <c r="F21531" t="s">
        <v>328</v>
      </c>
      <c r="G21531" t="s">
        <v>114</v>
      </c>
      <c r="H21531">
        <v>4129</v>
      </c>
      <c r="I21531" s="68" t="str">
        <f>VLOOKUP(E21531,Refs!$P$2:$R$29,3,FALSE)</f>
        <v>Y59</v>
      </c>
      <c r="J21531" s="68" t="str">
        <f>VLOOKUP(E21531,Refs!$P$2:$S$29,4,FALSE)</f>
        <v>South East</v>
      </c>
      <c r="K21531" s="28">
        <f t="shared" si="678"/>
        <v>4129</v>
      </c>
    </row>
    <row r="21532" spans="1:11" x14ac:dyDescent="0.35">
      <c r="A21532" s="69">
        <f t="shared" si="679"/>
        <v>45992</v>
      </c>
      <c r="B21532" t="s">
        <v>940</v>
      </c>
      <c r="C21532" t="s">
        <v>286</v>
      </c>
      <c r="D21532" t="s">
        <v>890</v>
      </c>
      <c r="E21532" t="s">
        <v>327</v>
      </c>
      <c r="F21532" t="s">
        <v>328</v>
      </c>
      <c r="G21532" t="s">
        <v>115</v>
      </c>
      <c r="H21532">
        <v>3929</v>
      </c>
      <c r="I21532" s="68" t="str">
        <f>VLOOKUP(E21532,Refs!$P$2:$R$29,3,FALSE)</f>
        <v>Y59</v>
      </c>
      <c r="J21532" s="68" t="str">
        <f>VLOOKUP(E21532,Refs!$P$2:$S$29,4,FALSE)</f>
        <v>South East</v>
      </c>
      <c r="K21532" s="28">
        <f t="shared" si="678"/>
        <v>3929</v>
      </c>
    </row>
    <row r="21533" spans="1:11" x14ac:dyDescent="0.35">
      <c r="A21533" s="69">
        <f t="shared" si="679"/>
        <v>45992</v>
      </c>
      <c r="B21533" t="s">
        <v>940</v>
      </c>
      <c r="C21533" t="s">
        <v>286</v>
      </c>
      <c r="D21533" t="s">
        <v>890</v>
      </c>
      <c r="E21533" t="s">
        <v>327</v>
      </c>
      <c r="F21533" t="s">
        <v>328</v>
      </c>
      <c r="G21533" t="s">
        <v>116</v>
      </c>
      <c r="H21533">
        <v>1743</v>
      </c>
      <c r="I21533" s="68" t="str">
        <f>VLOOKUP(E21533,Refs!$P$2:$R$29,3,FALSE)</f>
        <v>Y59</v>
      </c>
      <c r="J21533" s="68" t="str">
        <f>VLOOKUP(E21533,Refs!$P$2:$S$29,4,FALSE)</f>
        <v>South East</v>
      </c>
      <c r="K21533" s="28">
        <f t="shared" si="678"/>
        <v>1743</v>
      </c>
    </row>
    <row r="21534" spans="1:11" x14ac:dyDescent="0.35">
      <c r="A21534" s="69">
        <f t="shared" si="679"/>
        <v>45992</v>
      </c>
      <c r="B21534" t="s">
        <v>940</v>
      </c>
      <c r="C21534" t="s">
        <v>286</v>
      </c>
      <c r="D21534" t="s">
        <v>890</v>
      </c>
      <c r="E21534" t="s">
        <v>327</v>
      </c>
      <c r="F21534" t="s">
        <v>328</v>
      </c>
      <c r="G21534" t="s">
        <v>117</v>
      </c>
      <c r="H21534">
        <v>7150</v>
      </c>
      <c r="I21534" s="68" t="str">
        <f>VLOOKUP(E21534,Refs!$P$2:$R$29,3,FALSE)</f>
        <v>Y59</v>
      </c>
      <c r="J21534" s="68" t="str">
        <f>VLOOKUP(E21534,Refs!$P$2:$S$29,4,FALSE)</f>
        <v>South East</v>
      </c>
      <c r="K21534" s="28">
        <f t="shared" si="678"/>
        <v>7150</v>
      </c>
    </row>
    <row r="21535" spans="1:11" x14ac:dyDescent="0.35">
      <c r="A21535" s="69">
        <f t="shared" si="679"/>
        <v>45992</v>
      </c>
      <c r="B21535" t="s">
        <v>940</v>
      </c>
      <c r="C21535" t="s">
        <v>286</v>
      </c>
      <c r="D21535" t="s">
        <v>890</v>
      </c>
      <c r="E21535" t="s">
        <v>327</v>
      </c>
      <c r="F21535" t="s">
        <v>328</v>
      </c>
      <c r="G21535" t="s">
        <v>118</v>
      </c>
      <c r="H21535">
        <v>803</v>
      </c>
      <c r="I21535" s="68" t="str">
        <f>VLOOKUP(E21535,Refs!$P$2:$R$29,3,FALSE)</f>
        <v>Y59</v>
      </c>
      <c r="J21535" s="68" t="str">
        <f>VLOOKUP(E21535,Refs!$P$2:$S$29,4,FALSE)</f>
        <v>South East</v>
      </c>
      <c r="K21535" s="28">
        <f t="shared" si="678"/>
        <v>803</v>
      </c>
    </row>
    <row r="21536" spans="1:11" x14ac:dyDescent="0.35">
      <c r="A21536" s="69">
        <f t="shared" si="679"/>
        <v>45992</v>
      </c>
      <c r="B21536" t="s">
        <v>940</v>
      </c>
      <c r="C21536" t="s">
        <v>286</v>
      </c>
      <c r="D21536" t="s">
        <v>890</v>
      </c>
      <c r="E21536" t="s">
        <v>327</v>
      </c>
      <c r="F21536" t="s">
        <v>328</v>
      </c>
      <c r="G21536" t="s">
        <v>119</v>
      </c>
      <c r="H21536">
        <v>1603</v>
      </c>
      <c r="I21536" s="68" t="str">
        <f>VLOOKUP(E21536,Refs!$P$2:$R$29,3,FALSE)</f>
        <v>Y59</v>
      </c>
      <c r="J21536" s="68" t="str">
        <f>VLOOKUP(E21536,Refs!$P$2:$S$29,4,FALSE)</f>
        <v>South East</v>
      </c>
      <c r="K21536" s="28">
        <f t="shared" si="678"/>
        <v>1603</v>
      </c>
    </row>
    <row r="21537" spans="1:11" x14ac:dyDescent="0.35">
      <c r="A21537" s="69">
        <f t="shared" si="679"/>
        <v>45992</v>
      </c>
      <c r="B21537" t="s">
        <v>940</v>
      </c>
      <c r="C21537" t="s">
        <v>286</v>
      </c>
      <c r="D21537" t="s">
        <v>890</v>
      </c>
      <c r="E21537" t="s">
        <v>327</v>
      </c>
      <c r="F21537" t="s">
        <v>328</v>
      </c>
      <c r="G21537" t="s">
        <v>120</v>
      </c>
      <c r="H21537">
        <v>747</v>
      </c>
      <c r="I21537" s="68" t="str">
        <f>VLOOKUP(E21537,Refs!$P$2:$R$29,3,FALSE)</f>
        <v>Y59</v>
      </c>
      <c r="J21537" s="68" t="str">
        <f>VLOOKUP(E21537,Refs!$P$2:$S$29,4,FALSE)</f>
        <v>South East</v>
      </c>
      <c r="K21537" s="28">
        <f t="shared" si="678"/>
        <v>747</v>
      </c>
    </row>
    <row r="21538" spans="1:11" x14ac:dyDescent="0.35">
      <c r="A21538" s="69">
        <f t="shared" si="679"/>
        <v>45992</v>
      </c>
      <c r="B21538" t="s">
        <v>940</v>
      </c>
      <c r="C21538" t="s">
        <v>286</v>
      </c>
      <c r="D21538" t="s">
        <v>890</v>
      </c>
      <c r="E21538" t="s">
        <v>327</v>
      </c>
      <c r="F21538" t="s">
        <v>328</v>
      </c>
      <c r="G21538" t="s">
        <v>121</v>
      </c>
      <c r="H21538">
        <v>2361</v>
      </c>
      <c r="I21538" s="68" t="str">
        <f>VLOOKUP(E21538,Refs!$P$2:$R$29,3,FALSE)</f>
        <v>Y59</v>
      </c>
      <c r="J21538" s="68" t="str">
        <f>VLOOKUP(E21538,Refs!$P$2:$S$29,4,FALSE)</f>
        <v>South East</v>
      </c>
      <c r="K21538" s="28">
        <f t="shared" ref="K21538:K21601" si="680">IF(OR(H21538="NULL",H21538=0,H21538=""),"",H21538)</f>
        <v>2361</v>
      </c>
    </row>
    <row r="21539" spans="1:11" x14ac:dyDescent="0.35">
      <c r="A21539" s="69">
        <f t="shared" si="679"/>
        <v>45992</v>
      </c>
      <c r="B21539" t="s">
        <v>940</v>
      </c>
      <c r="C21539" t="s">
        <v>286</v>
      </c>
      <c r="D21539" t="s">
        <v>890</v>
      </c>
      <c r="E21539" t="s">
        <v>327</v>
      </c>
      <c r="F21539" t="s">
        <v>328</v>
      </c>
      <c r="G21539" t="s">
        <v>122</v>
      </c>
      <c r="H21539">
        <v>632</v>
      </c>
      <c r="I21539" s="68" t="str">
        <f>VLOOKUP(E21539,Refs!$P$2:$R$29,3,FALSE)</f>
        <v>Y59</v>
      </c>
      <c r="J21539" s="68" t="str">
        <f>VLOOKUP(E21539,Refs!$P$2:$S$29,4,FALSE)</f>
        <v>South East</v>
      </c>
      <c r="K21539" s="28">
        <f t="shared" si="680"/>
        <v>632</v>
      </c>
    </row>
    <row r="21540" spans="1:11" x14ac:dyDescent="0.35">
      <c r="A21540" s="69">
        <f t="shared" si="679"/>
        <v>45992</v>
      </c>
      <c r="B21540" t="s">
        <v>940</v>
      </c>
      <c r="C21540" t="s">
        <v>286</v>
      </c>
      <c r="D21540" t="s">
        <v>890</v>
      </c>
      <c r="E21540" t="s">
        <v>327</v>
      </c>
      <c r="F21540" t="s">
        <v>328</v>
      </c>
      <c r="G21540" t="s">
        <v>123</v>
      </c>
      <c r="H21540">
        <v>16</v>
      </c>
      <c r="I21540" s="68" t="str">
        <f>VLOOKUP(E21540,Refs!$P$2:$R$29,3,FALSE)</f>
        <v>Y59</v>
      </c>
      <c r="J21540" s="68" t="str">
        <f>VLOOKUP(E21540,Refs!$P$2:$S$29,4,FALSE)</f>
        <v>South East</v>
      </c>
      <c r="K21540" s="28">
        <f t="shared" si="680"/>
        <v>16</v>
      </c>
    </row>
    <row r="21541" spans="1:11" x14ac:dyDescent="0.35">
      <c r="A21541" s="69">
        <f t="shared" si="679"/>
        <v>45992</v>
      </c>
      <c r="B21541" t="s">
        <v>940</v>
      </c>
      <c r="C21541" t="s">
        <v>286</v>
      </c>
      <c r="D21541" t="s">
        <v>890</v>
      </c>
      <c r="E21541" t="s">
        <v>327</v>
      </c>
      <c r="F21541" t="s">
        <v>328</v>
      </c>
      <c r="G21541" t="s">
        <v>124</v>
      </c>
      <c r="H21541">
        <v>0</v>
      </c>
      <c r="I21541" s="68" t="str">
        <f>VLOOKUP(E21541,Refs!$P$2:$R$29,3,FALSE)</f>
        <v>Y59</v>
      </c>
      <c r="J21541" s="68" t="str">
        <f>VLOOKUP(E21541,Refs!$P$2:$S$29,4,FALSE)</f>
        <v>South East</v>
      </c>
      <c r="K21541" s="28" t="str">
        <f t="shared" si="680"/>
        <v/>
      </c>
    </row>
    <row r="21542" spans="1:11" x14ac:dyDescent="0.35">
      <c r="A21542" s="69">
        <f t="shared" si="679"/>
        <v>45992</v>
      </c>
      <c r="B21542" t="s">
        <v>940</v>
      </c>
      <c r="C21542" t="s">
        <v>286</v>
      </c>
      <c r="D21542" t="s">
        <v>890</v>
      </c>
      <c r="E21542" t="s">
        <v>327</v>
      </c>
      <c r="F21542" t="s">
        <v>328</v>
      </c>
      <c r="G21542" t="s">
        <v>125</v>
      </c>
      <c r="H21542">
        <v>0</v>
      </c>
      <c r="I21542" s="68" t="str">
        <f>VLOOKUP(E21542,Refs!$P$2:$R$29,3,FALSE)</f>
        <v>Y59</v>
      </c>
      <c r="J21542" s="68" t="str">
        <f>VLOOKUP(E21542,Refs!$P$2:$S$29,4,FALSE)</f>
        <v>South East</v>
      </c>
      <c r="K21542" s="28" t="str">
        <f t="shared" si="680"/>
        <v/>
      </c>
    </row>
    <row r="21543" spans="1:11" x14ac:dyDescent="0.35">
      <c r="A21543" s="69">
        <f t="shared" si="679"/>
        <v>45992</v>
      </c>
      <c r="B21543" t="s">
        <v>940</v>
      </c>
      <c r="C21543" t="s">
        <v>286</v>
      </c>
      <c r="D21543" t="s">
        <v>890</v>
      </c>
      <c r="E21543" t="s">
        <v>327</v>
      </c>
      <c r="F21543" t="s">
        <v>328</v>
      </c>
      <c r="G21543" t="s">
        <v>126</v>
      </c>
      <c r="H21543">
        <v>0</v>
      </c>
      <c r="I21543" s="68" t="str">
        <f>VLOOKUP(E21543,Refs!$P$2:$R$29,3,FALSE)</f>
        <v>Y59</v>
      </c>
      <c r="J21543" s="68" t="str">
        <f>VLOOKUP(E21543,Refs!$P$2:$S$29,4,FALSE)</f>
        <v>South East</v>
      </c>
      <c r="K21543" s="28" t="str">
        <f t="shared" si="680"/>
        <v/>
      </c>
    </row>
    <row r="21544" spans="1:11" x14ac:dyDescent="0.35">
      <c r="A21544" s="69">
        <f t="shared" si="679"/>
        <v>45992</v>
      </c>
      <c r="B21544" t="s">
        <v>940</v>
      </c>
      <c r="C21544" t="s">
        <v>286</v>
      </c>
      <c r="D21544" t="s">
        <v>890</v>
      </c>
      <c r="E21544" t="s">
        <v>327</v>
      </c>
      <c r="F21544" t="s">
        <v>328</v>
      </c>
      <c r="G21544" t="s">
        <v>127</v>
      </c>
      <c r="H21544">
        <v>204</v>
      </c>
      <c r="I21544" s="68" t="str">
        <f>VLOOKUP(E21544,Refs!$P$2:$R$29,3,FALSE)</f>
        <v>Y59</v>
      </c>
      <c r="J21544" s="68" t="str">
        <f>VLOOKUP(E21544,Refs!$P$2:$S$29,4,FALSE)</f>
        <v>South East</v>
      </c>
      <c r="K21544" s="28">
        <f t="shared" si="680"/>
        <v>204</v>
      </c>
    </row>
    <row r="21545" spans="1:11" x14ac:dyDescent="0.35">
      <c r="A21545" s="69">
        <f t="shared" si="679"/>
        <v>45992</v>
      </c>
      <c r="B21545" t="s">
        <v>940</v>
      </c>
      <c r="C21545" t="s">
        <v>286</v>
      </c>
      <c r="D21545" t="s">
        <v>890</v>
      </c>
      <c r="E21545" t="s">
        <v>327</v>
      </c>
      <c r="F21545" t="s">
        <v>328</v>
      </c>
      <c r="G21545" t="s">
        <v>128</v>
      </c>
      <c r="H21545">
        <v>21</v>
      </c>
      <c r="I21545" s="68" t="str">
        <f>VLOOKUP(E21545,Refs!$P$2:$R$29,3,FALSE)</f>
        <v>Y59</v>
      </c>
      <c r="J21545" s="68" t="str">
        <f>VLOOKUP(E21545,Refs!$P$2:$S$29,4,FALSE)</f>
        <v>South East</v>
      </c>
      <c r="K21545" s="28">
        <f t="shared" si="680"/>
        <v>21</v>
      </c>
    </row>
    <row r="21546" spans="1:11" x14ac:dyDescent="0.35">
      <c r="A21546" s="69">
        <f t="shared" si="679"/>
        <v>45992</v>
      </c>
      <c r="B21546" t="s">
        <v>940</v>
      </c>
      <c r="C21546" t="s">
        <v>286</v>
      </c>
      <c r="D21546" t="s">
        <v>890</v>
      </c>
      <c r="E21546" t="s">
        <v>327</v>
      </c>
      <c r="F21546" t="s">
        <v>328</v>
      </c>
      <c r="G21546" t="s">
        <v>129</v>
      </c>
      <c r="H21546">
        <v>593</v>
      </c>
      <c r="I21546" s="68" t="str">
        <f>VLOOKUP(E21546,Refs!$P$2:$R$29,3,FALSE)</f>
        <v>Y59</v>
      </c>
      <c r="J21546" s="68" t="str">
        <f>VLOOKUP(E21546,Refs!$P$2:$S$29,4,FALSE)</f>
        <v>South East</v>
      </c>
      <c r="K21546" s="28">
        <f t="shared" si="680"/>
        <v>593</v>
      </c>
    </row>
    <row r="21547" spans="1:11" x14ac:dyDescent="0.35">
      <c r="A21547" s="69">
        <f t="shared" si="679"/>
        <v>45992</v>
      </c>
      <c r="B21547" t="s">
        <v>940</v>
      </c>
      <c r="C21547" t="s">
        <v>286</v>
      </c>
      <c r="D21547" t="s">
        <v>890</v>
      </c>
      <c r="E21547" t="s">
        <v>327</v>
      </c>
      <c r="F21547" t="s">
        <v>328</v>
      </c>
      <c r="G21547" t="s">
        <v>130</v>
      </c>
      <c r="H21547">
        <v>419</v>
      </c>
      <c r="I21547" s="68" t="str">
        <f>VLOOKUP(E21547,Refs!$P$2:$R$29,3,FALSE)</f>
        <v>Y59</v>
      </c>
      <c r="J21547" s="68" t="str">
        <f>VLOOKUP(E21547,Refs!$P$2:$S$29,4,FALSE)</f>
        <v>South East</v>
      </c>
      <c r="K21547" s="28">
        <f t="shared" si="680"/>
        <v>419</v>
      </c>
    </row>
    <row r="21548" spans="1:11" x14ac:dyDescent="0.35">
      <c r="A21548" s="69">
        <f t="shared" si="679"/>
        <v>45992</v>
      </c>
      <c r="B21548" t="s">
        <v>940</v>
      </c>
      <c r="C21548" t="s">
        <v>286</v>
      </c>
      <c r="D21548" t="s">
        <v>890</v>
      </c>
      <c r="E21548" t="s">
        <v>327</v>
      </c>
      <c r="F21548" t="s">
        <v>328</v>
      </c>
      <c r="G21548" t="s">
        <v>131</v>
      </c>
      <c r="H21548">
        <v>2147</v>
      </c>
      <c r="I21548" s="68" t="str">
        <f>VLOOKUP(E21548,Refs!$P$2:$R$29,3,FALSE)</f>
        <v>Y59</v>
      </c>
      <c r="J21548" s="68" t="str">
        <f>VLOOKUP(E21548,Refs!$P$2:$S$29,4,FALSE)</f>
        <v>South East</v>
      </c>
      <c r="K21548" s="28">
        <f t="shared" si="680"/>
        <v>2147</v>
      </c>
    </row>
    <row r="21549" spans="1:11" x14ac:dyDescent="0.35">
      <c r="A21549" s="69">
        <f t="shared" si="679"/>
        <v>45992</v>
      </c>
      <c r="B21549" t="s">
        <v>940</v>
      </c>
      <c r="C21549" t="s">
        <v>286</v>
      </c>
      <c r="D21549" t="s">
        <v>890</v>
      </c>
      <c r="E21549" t="s">
        <v>327</v>
      </c>
      <c r="F21549" t="s">
        <v>328</v>
      </c>
      <c r="G21549" t="s">
        <v>132</v>
      </c>
      <c r="H21549">
        <v>1626</v>
      </c>
      <c r="I21549" s="68" t="str">
        <f>VLOOKUP(E21549,Refs!$P$2:$R$29,3,FALSE)</f>
        <v>Y59</v>
      </c>
      <c r="J21549" s="68" t="str">
        <f>VLOOKUP(E21549,Refs!$P$2:$S$29,4,FALSE)</f>
        <v>South East</v>
      </c>
      <c r="K21549" s="28">
        <f t="shared" si="680"/>
        <v>1626</v>
      </c>
    </row>
    <row r="21550" spans="1:11" x14ac:dyDescent="0.35">
      <c r="A21550" s="69">
        <f t="shared" si="679"/>
        <v>45992</v>
      </c>
      <c r="B21550" t="s">
        <v>940</v>
      </c>
      <c r="C21550" t="s">
        <v>286</v>
      </c>
      <c r="D21550" t="s">
        <v>890</v>
      </c>
      <c r="E21550" t="s">
        <v>327</v>
      </c>
      <c r="F21550" t="s">
        <v>328</v>
      </c>
      <c r="G21550" t="s">
        <v>133</v>
      </c>
      <c r="H21550">
        <v>984</v>
      </c>
      <c r="I21550" s="68" t="str">
        <f>VLOOKUP(E21550,Refs!$P$2:$R$29,3,FALSE)</f>
        <v>Y59</v>
      </c>
      <c r="J21550" s="68" t="str">
        <f>VLOOKUP(E21550,Refs!$P$2:$S$29,4,FALSE)</f>
        <v>South East</v>
      </c>
      <c r="K21550" s="28">
        <f t="shared" si="680"/>
        <v>984</v>
      </c>
    </row>
    <row r="21551" spans="1:11" x14ac:dyDescent="0.35">
      <c r="A21551" s="69">
        <f t="shared" si="679"/>
        <v>45992</v>
      </c>
      <c r="B21551" t="s">
        <v>940</v>
      </c>
      <c r="C21551" t="s">
        <v>286</v>
      </c>
      <c r="D21551" t="s">
        <v>890</v>
      </c>
      <c r="E21551" t="s">
        <v>327</v>
      </c>
      <c r="F21551" t="s">
        <v>328</v>
      </c>
      <c r="G21551" t="s">
        <v>134</v>
      </c>
      <c r="H21551">
        <v>750</v>
      </c>
      <c r="I21551" s="68" t="str">
        <f>VLOOKUP(E21551,Refs!$P$2:$R$29,3,FALSE)</f>
        <v>Y59</v>
      </c>
      <c r="J21551" s="68" t="str">
        <f>VLOOKUP(E21551,Refs!$P$2:$S$29,4,FALSE)</f>
        <v>South East</v>
      </c>
      <c r="K21551" s="28">
        <f t="shared" si="680"/>
        <v>750</v>
      </c>
    </row>
    <row r="21552" spans="1:11" x14ac:dyDescent="0.35">
      <c r="A21552" s="69">
        <f t="shared" si="679"/>
        <v>45992</v>
      </c>
      <c r="B21552" t="s">
        <v>940</v>
      </c>
      <c r="C21552" t="s">
        <v>286</v>
      </c>
      <c r="D21552" t="s">
        <v>890</v>
      </c>
      <c r="E21552" t="s">
        <v>327</v>
      </c>
      <c r="F21552" t="s">
        <v>328</v>
      </c>
      <c r="G21552" t="s">
        <v>135</v>
      </c>
      <c r="H21552">
        <v>277</v>
      </c>
      <c r="I21552" s="68" t="str">
        <f>VLOOKUP(E21552,Refs!$P$2:$R$29,3,FALSE)</f>
        <v>Y59</v>
      </c>
      <c r="J21552" s="68" t="str">
        <f>VLOOKUP(E21552,Refs!$P$2:$S$29,4,FALSE)</f>
        <v>South East</v>
      </c>
      <c r="K21552" s="28">
        <f t="shared" si="680"/>
        <v>277</v>
      </c>
    </row>
    <row r="21553" spans="1:11" x14ac:dyDescent="0.35">
      <c r="A21553" s="69">
        <f t="shared" si="679"/>
        <v>45992</v>
      </c>
      <c r="B21553" t="s">
        <v>940</v>
      </c>
      <c r="C21553" t="s">
        <v>286</v>
      </c>
      <c r="D21553" t="s">
        <v>890</v>
      </c>
      <c r="E21553" t="s">
        <v>327</v>
      </c>
      <c r="F21553" t="s">
        <v>328</v>
      </c>
      <c r="G21553" t="s">
        <v>136</v>
      </c>
      <c r="H21553">
        <v>213</v>
      </c>
      <c r="I21553" s="68" t="str">
        <f>VLOOKUP(E21553,Refs!$P$2:$R$29,3,FALSE)</f>
        <v>Y59</v>
      </c>
      <c r="J21553" s="68" t="str">
        <f>VLOOKUP(E21553,Refs!$P$2:$S$29,4,FALSE)</f>
        <v>South East</v>
      </c>
      <c r="K21553" s="28">
        <f t="shared" si="680"/>
        <v>213</v>
      </c>
    </row>
    <row r="21554" spans="1:11" x14ac:dyDescent="0.35">
      <c r="A21554" s="69">
        <f t="shared" si="679"/>
        <v>45992</v>
      </c>
      <c r="B21554" t="s">
        <v>940</v>
      </c>
      <c r="C21554" t="s">
        <v>286</v>
      </c>
      <c r="D21554" t="s">
        <v>890</v>
      </c>
      <c r="E21554" t="s">
        <v>327</v>
      </c>
      <c r="F21554" t="s">
        <v>328</v>
      </c>
      <c r="G21554" t="s">
        <v>137</v>
      </c>
      <c r="H21554">
        <v>6</v>
      </c>
      <c r="I21554" s="68" t="str">
        <f>VLOOKUP(E21554,Refs!$P$2:$R$29,3,FALSE)</f>
        <v>Y59</v>
      </c>
      <c r="J21554" s="68" t="str">
        <f>VLOOKUP(E21554,Refs!$P$2:$S$29,4,FALSE)</f>
        <v>South East</v>
      </c>
      <c r="K21554" s="28">
        <f t="shared" si="680"/>
        <v>6</v>
      </c>
    </row>
    <row r="21555" spans="1:11" x14ac:dyDescent="0.35">
      <c r="A21555" s="69">
        <f t="shared" si="679"/>
        <v>45992</v>
      </c>
      <c r="B21555" t="s">
        <v>940</v>
      </c>
      <c r="C21555" t="s">
        <v>286</v>
      </c>
      <c r="D21555" t="s">
        <v>890</v>
      </c>
      <c r="E21555" t="s">
        <v>327</v>
      </c>
      <c r="F21555" t="s">
        <v>328</v>
      </c>
      <c r="G21555" t="s">
        <v>138</v>
      </c>
      <c r="H21555">
        <v>3</v>
      </c>
      <c r="I21555" s="68" t="str">
        <f>VLOOKUP(E21555,Refs!$P$2:$R$29,3,FALSE)</f>
        <v>Y59</v>
      </c>
      <c r="J21555" s="68" t="str">
        <f>VLOOKUP(E21555,Refs!$P$2:$S$29,4,FALSE)</f>
        <v>South East</v>
      </c>
      <c r="K21555" s="28">
        <f t="shared" si="680"/>
        <v>3</v>
      </c>
    </row>
    <row r="21556" spans="1:11" x14ac:dyDescent="0.35">
      <c r="A21556" s="69">
        <f t="shared" si="679"/>
        <v>45992</v>
      </c>
      <c r="B21556" t="s">
        <v>940</v>
      </c>
      <c r="C21556" t="s">
        <v>286</v>
      </c>
      <c r="D21556" t="s">
        <v>890</v>
      </c>
      <c r="E21556" t="s">
        <v>327</v>
      </c>
      <c r="F21556" t="s">
        <v>328</v>
      </c>
      <c r="G21556" t="s">
        <v>139</v>
      </c>
      <c r="H21556">
        <v>3</v>
      </c>
      <c r="I21556" s="68" t="str">
        <f>VLOOKUP(E21556,Refs!$P$2:$R$29,3,FALSE)</f>
        <v>Y59</v>
      </c>
      <c r="J21556" s="68" t="str">
        <f>VLOOKUP(E21556,Refs!$P$2:$S$29,4,FALSE)</f>
        <v>South East</v>
      </c>
      <c r="K21556" s="28">
        <f t="shared" si="680"/>
        <v>3</v>
      </c>
    </row>
    <row r="21557" spans="1:11" x14ac:dyDescent="0.35">
      <c r="A21557" s="69">
        <f t="shared" si="679"/>
        <v>45992</v>
      </c>
      <c r="B21557" t="s">
        <v>940</v>
      </c>
      <c r="C21557" t="s">
        <v>286</v>
      </c>
      <c r="D21557" t="s">
        <v>890</v>
      </c>
      <c r="E21557" t="s">
        <v>327</v>
      </c>
      <c r="F21557" t="s">
        <v>328</v>
      </c>
      <c r="G21557" t="s">
        <v>140</v>
      </c>
      <c r="H21557">
        <v>3</v>
      </c>
      <c r="I21557" s="68" t="str">
        <f>VLOOKUP(E21557,Refs!$P$2:$R$29,3,FALSE)</f>
        <v>Y59</v>
      </c>
      <c r="J21557" s="68" t="str">
        <f>VLOOKUP(E21557,Refs!$P$2:$S$29,4,FALSE)</f>
        <v>South East</v>
      </c>
      <c r="K21557" s="28">
        <f t="shared" si="680"/>
        <v>3</v>
      </c>
    </row>
    <row r="21558" spans="1:11" x14ac:dyDescent="0.35">
      <c r="A21558" s="69">
        <f t="shared" si="679"/>
        <v>45992</v>
      </c>
      <c r="B21558" t="s">
        <v>940</v>
      </c>
      <c r="C21558" t="s">
        <v>286</v>
      </c>
      <c r="D21558" t="s">
        <v>890</v>
      </c>
      <c r="E21558" t="s">
        <v>327</v>
      </c>
      <c r="F21558" t="s">
        <v>328</v>
      </c>
      <c r="G21558" t="s">
        <v>728</v>
      </c>
      <c r="H21558">
        <v>64</v>
      </c>
      <c r="I21558" s="68" t="str">
        <f>VLOOKUP(E21558,Refs!$P$2:$R$29,3,FALSE)</f>
        <v>Y59</v>
      </c>
      <c r="J21558" s="68" t="str">
        <f>VLOOKUP(E21558,Refs!$P$2:$S$29,4,FALSE)</f>
        <v>South East</v>
      </c>
      <c r="K21558" s="28">
        <f t="shared" si="680"/>
        <v>64</v>
      </c>
    </row>
    <row r="21559" spans="1:11" x14ac:dyDescent="0.35">
      <c r="A21559" s="69">
        <f t="shared" si="679"/>
        <v>45992</v>
      </c>
      <c r="B21559" t="s">
        <v>940</v>
      </c>
      <c r="C21559" t="s">
        <v>286</v>
      </c>
      <c r="D21559" t="s">
        <v>890</v>
      </c>
      <c r="E21559" t="s">
        <v>327</v>
      </c>
      <c r="F21559" t="s">
        <v>328</v>
      </c>
      <c r="G21559" t="s">
        <v>727</v>
      </c>
      <c r="H21559">
        <v>30</v>
      </c>
      <c r="I21559" s="68" t="str">
        <f>VLOOKUP(E21559,Refs!$P$2:$R$29,3,FALSE)</f>
        <v>Y59</v>
      </c>
      <c r="J21559" s="68" t="str">
        <f>VLOOKUP(E21559,Refs!$P$2:$S$29,4,FALSE)</f>
        <v>South East</v>
      </c>
      <c r="K21559" s="28">
        <f t="shared" si="680"/>
        <v>30</v>
      </c>
    </row>
    <row r="21560" spans="1:11" x14ac:dyDescent="0.35">
      <c r="A21560" s="69">
        <f t="shared" si="679"/>
        <v>45992</v>
      </c>
      <c r="B21560" t="s">
        <v>940</v>
      </c>
      <c r="C21560" t="s">
        <v>286</v>
      </c>
      <c r="D21560" t="s">
        <v>890</v>
      </c>
      <c r="E21560" t="s">
        <v>327</v>
      </c>
      <c r="F21560" t="s">
        <v>328</v>
      </c>
      <c r="G21560" t="s">
        <v>730</v>
      </c>
      <c r="H21560">
        <v>93</v>
      </c>
      <c r="I21560" s="68" t="str">
        <f>VLOOKUP(E21560,Refs!$P$2:$R$29,3,FALSE)</f>
        <v>Y59</v>
      </c>
      <c r="J21560" s="68" t="str">
        <f>VLOOKUP(E21560,Refs!$P$2:$S$29,4,FALSE)</f>
        <v>South East</v>
      </c>
      <c r="K21560" s="28">
        <f t="shared" si="680"/>
        <v>93</v>
      </c>
    </row>
    <row r="21561" spans="1:11" x14ac:dyDescent="0.35">
      <c r="A21561" s="69">
        <f t="shared" si="679"/>
        <v>45992</v>
      </c>
      <c r="B21561" t="s">
        <v>940</v>
      </c>
      <c r="C21561" t="s">
        <v>286</v>
      </c>
      <c r="D21561" t="s">
        <v>890</v>
      </c>
      <c r="E21561" t="s">
        <v>327</v>
      </c>
      <c r="F21561" t="s">
        <v>328</v>
      </c>
      <c r="G21561" t="s">
        <v>729</v>
      </c>
      <c r="H21561">
        <v>78</v>
      </c>
      <c r="I21561" s="68" t="str">
        <f>VLOOKUP(E21561,Refs!$P$2:$R$29,3,FALSE)</f>
        <v>Y59</v>
      </c>
      <c r="J21561" s="68" t="str">
        <f>VLOOKUP(E21561,Refs!$P$2:$S$29,4,FALSE)</f>
        <v>South East</v>
      </c>
      <c r="K21561" s="28">
        <f t="shared" si="680"/>
        <v>78</v>
      </c>
    </row>
    <row r="21562" spans="1:11" x14ac:dyDescent="0.35">
      <c r="A21562" s="69">
        <f t="shared" si="679"/>
        <v>45992</v>
      </c>
      <c r="B21562" t="s">
        <v>940</v>
      </c>
      <c r="C21562" t="s">
        <v>286</v>
      </c>
      <c r="D21562" t="s">
        <v>890</v>
      </c>
      <c r="E21562" t="s">
        <v>336</v>
      </c>
      <c r="F21562" t="s">
        <v>320</v>
      </c>
      <c r="G21562" t="s">
        <v>10</v>
      </c>
      <c r="H21562">
        <v>43272</v>
      </c>
      <c r="I21562" s="68" t="str">
        <f>VLOOKUP(E21562,Refs!$P$2:$R$29,3,FALSE)</f>
        <v>Y56</v>
      </c>
      <c r="J21562" s="68" t="str">
        <f>VLOOKUP(E21562,Refs!$P$2:$S$29,4,FALSE)</f>
        <v>London</v>
      </c>
      <c r="K21562" s="28">
        <f t="shared" si="680"/>
        <v>43272</v>
      </c>
    </row>
    <row r="21563" spans="1:11" x14ac:dyDescent="0.35">
      <c r="A21563" s="69">
        <f t="shared" si="679"/>
        <v>45992</v>
      </c>
      <c r="B21563" t="s">
        <v>940</v>
      </c>
      <c r="C21563" t="s">
        <v>286</v>
      </c>
      <c r="D21563" t="s">
        <v>890</v>
      </c>
      <c r="E21563" t="s">
        <v>336</v>
      </c>
      <c r="F21563" t="s">
        <v>320</v>
      </c>
      <c r="G21563" t="s">
        <v>69</v>
      </c>
      <c r="H21563">
        <v>35842</v>
      </c>
      <c r="I21563" s="68" t="str">
        <f>VLOOKUP(E21563,Refs!$P$2:$R$29,3,FALSE)</f>
        <v>Y56</v>
      </c>
      <c r="J21563" s="68" t="str">
        <f>VLOOKUP(E21563,Refs!$P$2:$S$29,4,FALSE)</f>
        <v>London</v>
      </c>
      <c r="K21563" s="28">
        <f t="shared" si="680"/>
        <v>35842</v>
      </c>
    </row>
    <row r="21564" spans="1:11" x14ac:dyDescent="0.35">
      <c r="A21564" s="69">
        <f t="shared" si="679"/>
        <v>45992</v>
      </c>
      <c r="B21564" t="s">
        <v>940</v>
      </c>
      <c r="C21564" t="s">
        <v>286</v>
      </c>
      <c r="D21564" t="s">
        <v>890</v>
      </c>
      <c r="E21564" t="s">
        <v>336</v>
      </c>
      <c r="F21564" t="s">
        <v>320</v>
      </c>
      <c r="G21564" t="s">
        <v>20</v>
      </c>
      <c r="H21564">
        <v>41674</v>
      </c>
      <c r="I21564" s="68" t="str">
        <f>VLOOKUP(E21564,Refs!$P$2:$R$29,3,FALSE)</f>
        <v>Y56</v>
      </c>
      <c r="J21564" s="68" t="str">
        <f>VLOOKUP(E21564,Refs!$P$2:$S$29,4,FALSE)</f>
        <v>London</v>
      </c>
      <c r="K21564" s="28">
        <f t="shared" si="680"/>
        <v>41674</v>
      </c>
    </row>
    <row r="21565" spans="1:11" x14ac:dyDescent="0.35">
      <c r="A21565" s="69">
        <f t="shared" si="679"/>
        <v>45992</v>
      </c>
      <c r="B21565" t="s">
        <v>940</v>
      </c>
      <c r="C21565" t="s">
        <v>286</v>
      </c>
      <c r="D21565" t="s">
        <v>890</v>
      </c>
      <c r="E21565" t="s">
        <v>336</v>
      </c>
      <c r="F21565" t="s">
        <v>320</v>
      </c>
      <c r="G21565" t="s">
        <v>23</v>
      </c>
      <c r="H21565">
        <v>33028</v>
      </c>
      <c r="I21565" s="68" t="str">
        <f>VLOOKUP(E21565,Refs!$P$2:$R$29,3,FALSE)</f>
        <v>Y56</v>
      </c>
      <c r="J21565" s="68" t="str">
        <f>VLOOKUP(E21565,Refs!$P$2:$S$29,4,FALSE)</f>
        <v>London</v>
      </c>
      <c r="K21565" s="28">
        <f t="shared" si="680"/>
        <v>33028</v>
      </c>
    </row>
    <row r="21566" spans="1:11" x14ac:dyDescent="0.35">
      <c r="A21566" s="69">
        <f t="shared" si="679"/>
        <v>45992</v>
      </c>
      <c r="B21566" t="s">
        <v>940</v>
      </c>
      <c r="C21566" t="s">
        <v>286</v>
      </c>
      <c r="D21566" t="s">
        <v>890</v>
      </c>
      <c r="E21566" t="s">
        <v>336</v>
      </c>
      <c r="F21566" t="s">
        <v>320</v>
      </c>
      <c r="G21566" t="s">
        <v>19</v>
      </c>
      <c r="H21566">
        <v>759</v>
      </c>
      <c r="I21566" s="68" t="str">
        <f>VLOOKUP(E21566,Refs!$P$2:$R$29,3,FALSE)</f>
        <v>Y56</v>
      </c>
      <c r="J21566" s="68" t="str">
        <f>VLOOKUP(E21566,Refs!$P$2:$S$29,4,FALSE)</f>
        <v>London</v>
      </c>
      <c r="K21566" s="28">
        <f t="shared" si="680"/>
        <v>759</v>
      </c>
    </row>
    <row r="21567" spans="1:11" x14ac:dyDescent="0.35">
      <c r="A21567" s="69">
        <f t="shared" si="679"/>
        <v>45992</v>
      </c>
      <c r="B21567" t="s">
        <v>940</v>
      </c>
      <c r="C21567" t="s">
        <v>286</v>
      </c>
      <c r="D21567" t="s">
        <v>890</v>
      </c>
      <c r="E21567" t="s">
        <v>336</v>
      </c>
      <c r="F21567" t="s">
        <v>320</v>
      </c>
      <c r="G21567" t="s">
        <v>21</v>
      </c>
      <c r="H21567">
        <v>1752341</v>
      </c>
      <c r="I21567" s="68" t="str">
        <f>VLOOKUP(E21567,Refs!$P$2:$R$29,3,FALSE)</f>
        <v>Y56</v>
      </c>
      <c r="J21567" s="68" t="str">
        <f>VLOOKUP(E21567,Refs!$P$2:$S$29,4,FALSE)</f>
        <v>London</v>
      </c>
      <c r="K21567" s="28">
        <f t="shared" si="680"/>
        <v>1752341</v>
      </c>
    </row>
    <row r="21568" spans="1:11" x14ac:dyDescent="0.35">
      <c r="A21568" s="69">
        <f t="shared" si="679"/>
        <v>45992</v>
      </c>
      <c r="B21568" t="s">
        <v>940</v>
      </c>
      <c r="C21568" t="s">
        <v>286</v>
      </c>
      <c r="D21568" t="s">
        <v>890</v>
      </c>
      <c r="E21568" t="s">
        <v>336</v>
      </c>
      <c r="F21568" t="s">
        <v>320</v>
      </c>
      <c r="G21568" t="s">
        <v>70</v>
      </c>
      <c r="H21568">
        <v>300</v>
      </c>
      <c r="I21568" s="68" t="str">
        <f>VLOOKUP(E21568,Refs!$P$2:$R$29,3,FALSE)</f>
        <v>Y56</v>
      </c>
      <c r="J21568" s="68" t="str">
        <f>VLOOKUP(E21568,Refs!$P$2:$S$29,4,FALSE)</f>
        <v>London</v>
      </c>
      <c r="K21568" s="28">
        <f t="shared" si="680"/>
        <v>300</v>
      </c>
    </row>
    <row r="21569" spans="1:11" x14ac:dyDescent="0.35">
      <c r="A21569" s="69">
        <f t="shared" si="679"/>
        <v>45992</v>
      </c>
      <c r="B21569" t="s">
        <v>940</v>
      </c>
      <c r="C21569" t="s">
        <v>286</v>
      </c>
      <c r="D21569" t="s">
        <v>890</v>
      </c>
      <c r="E21569" t="s">
        <v>336</v>
      </c>
      <c r="F21569" t="s">
        <v>320</v>
      </c>
      <c r="G21569" t="s">
        <v>71</v>
      </c>
      <c r="H21569">
        <v>519</v>
      </c>
      <c r="I21569" s="68" t="str">
        <f>VLOOKUP(E21569,Refs!$P$2:$R$29,3,FALSE)</f>
        <v>Y56</v>
      </c>
      <c r="J21569" s="68" t="str">
        <f>VLOOKUP(E21569,Refs!$P$2:$S$29,4,FALSE)</f>
        <v>London</v>
      </c>
      <c r="K21569" s="28">
        <f t="shared" si="680"/>
        <v>519</v>
      </c>
    </row>
    <row r="21570" spans="1:11" x14ac:dyDescent="0.35">
      <c r="A21570" s="69">
        <f t="shared" si="679"/>
        <v>45992</v>
      </c>
      <c r="B21570" t="s">
        <v>940</v>
      </c>
      <c r="C21570" t="s">
        <v>286</v>
      </c>
      <c r="D21570" t="s">
        <v>890</v>
      </c>
      <c r="E21570" t="s">
        <v>336</v>
      </c>
      <c r="F21570" t="s">
        <v>320</v>
      </c>
      <c r="G21570" t="s">
        <v>72</v>
      </c>
      <c r="H21570">
        <v>123759</v>
      </c>
      <c r="I21570" s="68" t="str">
        <f>VLOOKUP(E21570,Refs!$P$2:$R$29,3,FALSE)</f>
        <v>Y56</v>
      </c>
      <c r="J21570" s="68" t="str">
        <f>VLOOKUP(E21570,Refs!$P$2:$S$29,4,FALSE)</f>
        <v>London</v>
      </c>
      <c r="K21570" s="28">
        <f t="shared" si="680"/>
        <v>123759</v>
      </c>
    </row>
    <row r="21571" spans="1:11" x14ac:dyDescent="0.35">
      <c r="A21571" s="69">
        <f t="shared" ref="A21571:A21634" si="681">DATEVALUE(RIGHT(B21571,8))</f>
        <v>45992</v>
      </c>
      <c r="B21571" t="s">
        <v>940</v>
      </c>
      <c r="C21571" t="s">
        <v>286</v>
      </c>
      <c r="D21571" t="s">
        <v>890</v>
      </c>
      <c r="E21571" t="s">
        <v>336</v>
      </c>
      <c r="F21571" t="s">
        <v>320</v>
      </c>
      <c r="G21571" t="s">
        <v>73</v>
      </c>
      <c r="H21571">
        <v>8427</v>
      </c>
      <c r="I21571" s="68" t="str">
        <f>VLOOKUP(E21571,Refs!$P$2:$R$29,3,FALSE)</f>
        <v>Y56</v>
      </c>
      <c r="J21571" s="68" t="str">
        <f>VLOOKUP(E21571,Refs!$P$2:$S$29,4,FALSE)</f>
        <v>London</v>
      </c>
      <c r="K21571" s="28">
        <f t="shared" si="680"/>
        <v>8427</v>
      </c>
    </row>
    <row r="21572" spans="1:11" x14ac:dyDescent="0.35">
      <c r="A21572" s="69">
        <f t="shared" si="681"/>
        <v>45992</v>
      </c>
      <c r="B21572" t="s">
        <v>940</v>
      </c>
      <c r="C21572" t="s">
        <v>286</v>
      </c>
      <c r="D21572" t="s">
        <v>890</v>
      </c>
      <c r="E21572" t="s">
        <v>336</v>
      </c>
      <c r="F21572" t="s">
        <v>320</v>
      </c>
      <c r="G21572" t="s">
        <v>74</v>
      </c>
      <c r="H21572">
        <v>71119097</v>
      </c>
      <c r="I21572" s="68" t="str">
        <f>VLOOKUP(E21572,Refs!$P$2:$R$29,3,FALSE)</f>
        <v>Y56</v>
      </c>
      <c r="J21572" s="68" t="str">
        <f>VLOOKUP(E21572,Refs!$P$2:$S$29,4,FALSE)</f>
        <v>London</v>
      </c>
      <c r="K21572" s="28">
        <f t="shared" si="680"/>
        <v>71119097</v>
      </c>
    </row>
    <row r="21573" spans="1:11" x14ac:dyDescent="0.35">
      <c r="A21573" s="69">
        <f t="shared" si="681"/>
        <v>45992</v>
      </c>
      <c r="B21573" t="s">
        <v>940</v>
      </c>
      <c r="C21573" t="s">
        <v>286</v>
      </c>
      <c r="D21573" t="s">
        <v>890</v>
      </c>
      <c r="E21573" t="s">
        <v>336</v>
      </c>
      <c r="F21573" t="s">
        <v>320</v>
      </c>
      <c r="G21573" t="s">
        <v>26</v>
      </c>
      <c r="H21573">
        <v>42614</v>
      </c>
      <c r="I21573" s="68" t="str">
        <f>VLOOKUP(E21573,Refs!$P$2:$R$29,3,FALSE)</f>
        <v>Y56</v>
      </c>
      <c r="J21573" s="68" t="str">
        <f>VLOOKUP(E21573,Refs!$P$2:$S$29,4,FALSE)</f>
        <v>London</v>
      </c>
      <c r="K21573" s="28">
        <f t="shared" si="680"/>
        <v>42614</v>
      </c>
    </row>
    <row r="21574" spans="1:11" x14ac:dyDescent="0.35">
      <c r="A21574" s="69">
        <f t="shared" si="681"/>
        <v>45992</v>
      </c>
      <c r="B21574" t="s">
        <v>940</v>
      </c>
      <c r="C21574" t="s">
        <v>286</v>
      </c>
      <c r="D21574" t="s">
        <v>890</v>
      </c>
      <c r="E21574" t="s">
        <v>336</v>
      </c>
      <c r="F21574" t="s">
        <v>320</v>
      </c>
      <c r="G21574" t="s">
        <v>75</v>
      </c>
      <c r="H21574">
        <v>61</v>
      </c>
      <c r="I21574" s="68" t="str">
        <f>VLOOKUP(E21574,Refs!$P$2:$R$29,3,FALSE)</f>
        <v>Y56</v>
      </c>
      <c r="J21574" s="68" t="str">
        <f>VLOOKUP(E21574,Refs!$P$2:$S$29,4,FALSE)</f>
        <v>London</v>
      </c>
      <c r="K21574" s="28">
        <f t="shared" si="680"/>
        <v>61</v>
      </c>
    </row>
    <row r="21575" spans="1:11" x14ac:dyDescent="0.35">
      <c r="A21575" s="69">
        <f t="shared" si="681"/>
        <v>45992</v>
      </c>
      <c r="B21575" t="s">
        <v>940</v>
      </c>
      <c r="C21575" t="s">
        <v>286</v>
      </c>
      <c r="D21575" t="s">
        <v>890</v>
      </c>
      <c r="E21575" t="s">
        <v>336</v>
      </c>
      <c r="F21575" t="s">
        <v>320</v>
      </c>
      <c r="G21575" t="s">
        <v>76</v>
      </c>
      <c r="H21575">
        <v>21617</v>
      </c>
      <c r="I21575" s="68" t="str">
        <f>VLOOKUP(E21575,Refs!$P$2:$R$29,3,FALSE)</f>
        <v>Y56</v>
      </c>
      <c r="J21575" s="68" t="str">
        <f>VLOOKUP(E21575,Refs!$P$2:$S$29,4,FALSE)</f>
        <v>London</v>
      </c>
      <c r="K21575" s="28">
        <f t="shared" si="680"/>
        <v>21617</v>
      </c>
    </row>
    <row r="21576" spans="1:11" x14ac:dyDescent="0.35">
      <c r="A21576" s="69">
        <f t="shared" si="681"/>
        <v>45992</v>
      </c>
      <c r="B21576" t="s">
        <v>940</v>
      </c>
      <c r="C21576" t="s">
        <v>286</v>
      </c>
      <c r="D21576" t="s">
        <v>890</v>
      </c>
      <c r="E21576" t="s">
        <v>336</v>
      </c>
      <c r="F21576" t="s">
        <v>320</v>
      </c>
      <c r="G21576" t="s">
        <v>77</v>
      </c>
      <c r="H21576">
        <v>11825</v>
      </c>
      <c r="I21576" s="68" t="str">
        <f>VLOOKUP(E21576,Refs!$P$2:$R$29,3,FALSE)</f>
        <v>Y56</v>
      </c>
      <c r="J21576" s="68" t="str">
        <f>VLOOKUP(E21576,Refs!$P$2:$S$29,4,FALSE)</f>
        <v>London</v>
      </c>
      <c r="K21576" s="28">
        <f t="shared" si="680"/>
        <v>11825</v>
      </c>
    </row>
    <row r="21577" spans="1:11" x14ac:dyDescent="0.35">
      <c r="A21577" s="69">
        <f t="shared" si="681"/>
        <v>45992</v>
      </c>
      <c r="B21577" t="s">
        <v>940</v>
      </c>
      <c r="C21577" t="s">
        <v>286</v>
      </c>
      <c r="D21577" t="s">
        <v>890</v>
      </c>
      <c r="E21577" t="s">
        <v>336</v>
      </c>
      <c r="F21577" t="s">
        <v>320</v>
      </c>
      <c r="G21577" t="s">
        <v>78</v>
      </c>
      <c r="H21577">
        <v>9111</v>
      </c>
      <c r="I21577" s="68" t="str">
        <f>VLOOKUP(E21577,Refs!$P$2:$R$29,3,FALSE)</f>
        <v>Y56</v>
      </c>
      <c r="J21577" s="68" t="str">
        <f>VLOOKUP(E21577,Refs!$P$2:$S$29,4,FALSE)</f>
        <v>London</v>
      </c>
      <c r="K21577" s="28">
        <f t="shared" si="680"/>
        <v>9111</v>
      </c>
    </row>
    <row r="21578" spans="1:11" x14ac:dyDescent="0.35">
      <c r="A21578" s="69">
        <f t="shared" si="681"/>
        <v>45992</v>
      </c>
      <c r="B21578" t="s">
        <v>940</v>
      </c>
      <c r="C21578" t="s">
        <v>286</v>
      </c>
      <c r="D21578" t="s">
        <v>890</v>
      </c>
      <c r="E21578" t="s">
        <v>336</v>
      </c>
      <c r="F21578" t="s">
        <v>320</v>
      </c>
      <c r="G21578" t="s">
        <v>79</v>
      </c>
      <c r="H21578">
        <v>0</v>
      </c>
      <c r="I21578" s="68" t="str">
        <f>VLOOKUP(E21578,Refs!$P$2:$R$29,3,FALSE)</f>
        <v>Y56</v>
      </c>
      <c r="J21578" s="68" t="str">
        <f>VLOOKUP(E21578,Refs!$P$2:$S$29,4,FALSE)</f>
        <v>London</v>
      </c>
      <c r="K21578" s="28" t="str">
        <f t="shared" si="680"/>
        <v/>
      </c>
    </row>
    <row r="21579" spans="1:11" x14ac:dyDescent="0.35">
      <c r="A21579" s="69">
        <f t="shared" si="681"/>
        <v>45992</v>
      </c>
      <c r="B21579" t="s">
        <v>940</v>
      </c>
      <c r="C21579" t="s">
        <v>286</v>
      </c>
      <c r="D21579" t="s">
        <v>890</v>
      </c>
      <c r="E21579" t="s">
        <v>336</v>
      </c>
      <c r="F21579" t="s">
        <v>320</v>
      </c>
      <c r="G21579" t="s">
        <v>25</v>
      </c>
      <c r="H21579">
        <v>20936</v>
      </c>
      <c r="I21579" s="68" t="str">
        <f>VLOOKUP(E21579,Refs!$P$2:$R$29,3,FALSE)</f>
        <v>Y56</v>
      </c>
      <c r="J21579" s="68" t="str">
        <f>VLOOKUP(E21579,Refs!$P$2:$S$29,4,FALSE)</f>
        <v>London</v>
      </c>
      <c r="K21579" s="28">
        <f t="shared" si="680"/>
        <v>20936</v>
      </c>
    </row>
    <row r="21580" spans="1:11" x14ac:dyDescent="0.35">
      <c r="A21580" s="69">
        <f t="shared" si="681"/>
        <v>45992</v>
      </c>
      <c r="B21580" t="s">
        <v>940</v>
      </c>
      <c r="C21580" t="s">
        <v>286</v>
      </c>
      <c r="D21580" t="s">
        <v>890</v>
      </c>
      <c r="E21580" t="s">
        <v>336</v>
      </c>
      <c r="F21580" t="s">
        <v>320</v>
      </c>
      <c r="G21580" t="s">
        <v>80</v>
      </c>
      <c r="H21580">
        <v>129</v>
      </c>
      <c r="I21580" s="68" t="str">
        <f>VLOOKUP(E21580,Refs!$P$2:$R$29,3,FALSE)</f>
        <v>Y56</v>
      </c>
      <c r="J21580" s="68" t="str">
        <f>VLOOKUP(E21580,Refs!$P$2:$S$29,4,FALSE)</f>
        <v>London</v>
      </c>
      <c r="K21580" s="28">
        <f t="shared" si="680"/>
        <v>129</v>
      </c>
    </row>
    <row r="21581" spans="1:11" x14ac:dyDescent="0.35">
      <c r="A21581" s="69">
        <f t="shared" si="681"/>
        <v>45992</v>
      </c>
      <c r="B21581" t="s">
        <v>940</v>
      </c>
      <c r="C21581" t="s">
        <v>286</v>
      </c>
      <c r="D21581" t="s">
        <v>890</v>
      </c>
      <c r="E21581" t="s">
        <v>336</v>
      </c>
      <c r="F21581" t="s">
        <v>320</v>
      </c>
      <c r="G21581" t="s">
        <v>81</v>
      </c>
      <c r="H21581">
        <v>12727</v>
      </c>
      <c r="I21581" s="68" t="str">
        <f>VLOOKUP(E21581,Refs!$P$2:$R$29,3,FALSE)</f>
        <v>Y56</v>
      </c>
      <c r="J21581" s="68" t="str">
        <f>VLOOKUP(E21581,Refs!$P$2:$S$29,4,FALSE)</f>
        <v>London</v>
      </c>
      <c r="K21581" s="28">
        <f t="shared" si="680"/>
        <v>12727</v>
      </c>
    </row>
    <row r="21582" spans="1:11" x14ac:dyDescent="0.35">
      <c r="A21582" s="69">
        <f t="shared" si="681"/>
        <v>45992</v>
      </c>
      <c r="B21582" t="s">
        <v>940</v>
      </c>
      <c r="C21582" t="s">
        <v>286</v>
      </c>
      <c r="D21582" t="s">
        <v>890</v>
      </c>
      <c r="E21582" t="s">
        <v>336</v>
      </c>
      <c r="F21582" t="s">
        <v>320</v>
      </c>
      <c r="G21582" t="s">
        <v>82</v>
      </c>
      <c r="H21582">
        <v>3982</v>
      </c>
      <c r="I21582" s="68" t="str">
        <f>VLOOKUP(E21582,Refs!$P$2:$R$29,3,FALSE)</f>
        <v>Y56</v>
      </c>
      <c r="J21582" s="68" t="str">
        <f>VLOOKUP(E21582,Refs!$P$2:$S$29,4,FALSE)</f>
        <v>London</v>
      </c>
      <c r="K21582" s="28">
        <f t="shared" si="680"/>
        <v>3982</v>
      </c>
    </row>
    <row r="21583" spans="1:11" x14ac:dyDescent="0.35">
      <c r="A21583" s="69">
        <f t="shared" si="681"/>
        <v>45992</v>
      </c>
      <c r="B21583" t="s">
        <v>940</v>
      </c>
      <c r="C21583" t="s">
        <v>286</v>
      </c>
      <c r="D21583" t="s">
        <v>890</v>
      </c>
      <c r="E21583" t="s">
        <v>336</v>
      </c>
      <c r="F21583" t="s">
        <v>320</v>
      </c>
      <c r="G21583" t="s">
        <v>83</v>
      </c>
      <c r="H21583">
        <v>5072</v>
      </c>
      <c r="I21583" s="68" t="str">
        <f>VLOOKUP(E21583,Refs!$P$2:$R$29,3,FALSE)</f>
        <v>Y56</v>
      </c>
      <c r="J21583" s="68" t="str">
        <f>VLOOKUP(E21583,Refs!$P$2:$S$29,4,FALSE)</f>
        <v>London</v>
      </c>
      <c r="K21583" s="28">
        <f t="shared" si="680"/>
        <v>5072</v>
      </c>
    </row>
    <row r="21584" spans="1:11" x14ac:dyDescent="0.35">
      <c r="A21584" s="69">
        <f t="shared" si="681"/>
        <v>45992</v>
      </c>
      <c r="B21584" t="s">
        <v>940</v>
      </c>
      <c r="C21584" t="s">
        <v>286</v>
      </c>
      <c r="D21584" t="s">
        <v>890</v>
      </c>
      <c r="E21584" t="s">
        <v>336</v>
      </c>
      <c r="F21584" t="s">
        <v>320</v>
      </c>
      <c r="G21584" t="s">
        <v>84</v>
      </c>
      <c r="H21584">
        <v>24367</v>
      </c>
      <c r="I21584" s="68" t="str">
        <f>VLOOKUP(E21584,Refs!$P$2:$R$29,3,FALSE)</f>
        <v>Y56</v>
      </c>
      <c r="J21584" s="68" t="str">
        <f>VLOOKUP(E21584,Refs!$P$2:$S$29,4,FALSE)</f>
        <v>London</v>
      </c>
      <c r="K21584" s="28">
        <f t="shared" si="680"/>
        <v>24367</v>
      </c>
    </row>
    <row r="21585" spans="1:11" x14ac:dyDescent="0.35">
      <c r="A21585" s="69">
        <f t="shared" si="681"/>
        <v>45992</v>
      </c>
      <c r="B21585" t="s">
        <v>940</v>
      </c>
      <c r="C21585" t="s">
        <v>286</v>
      </c>
      <c r="D21585" t="s">
        <v>890</v>
      </c>
      <c r="E21585" t="s">
        <v>336</v>
      </c>
      <c r="F21585" t="s">
        <v>320</v>
      </c>
      <c r="G21585" t="s">
        <v>85</v>
      </c>
      <c r="H21585">
        <v>1634</v>
      </c>
      <c r="I21585" s="68" t="str">
        <f>VLOOKUP(E21585,Refs!$P$2:$R$29,3,FALSE)</f>
        <v>Y56</v>
      </c>
      <c r="J21585" s="68" t="str">
        <f>VLOOKUP(E21585,Refs!$P$2:$S$29,4,FALSE)</f>
        <v>London</v>
      </c>
      <c r="K21585" s="28">
        <f t="shared" si="680"/>
        <v>1634</v>
      </c>
    </row>
    <row r="21586" spans="1:11" x14ac:dyDescent="0.35">
      <c r="A21586" s="69">
        <f t="shared" si="681"/>
        <v>45992</v>
      </c>
      <c r="B21586" t="s">
        <v>940</v>
      </c>
      <c r="C21586" t="s">
        <v>286</v>
      </c>
      <c r="D21586" t="s">
        <v>890</v>
      </c>
      <c r="E21586" t="s">
        <v>336</v>
      </c>
      <c r="F21586" t="s">
        <v>320</v>
      </c>
      <c r="G21586" t="s">
        <v>86</v>
      </c>
      <c r="H21586">
        <v>860</v>
      </c>
      <c r="I21586" s="68" t="str">
        <f>VLOOKUP(E21586,Refs!$P$2:$R$29,3,FALSE)</f>
        <v>Y56</v>
      </c>
      <c r="J21586" s="68" t="str">
        <f>VLOOKUP(E21586,Refs!$P$2:$S$29,4,FALSE)</f>
        <v>London</v>
      </c>
      <c r="K21586" s="28">
        <f t="shared" si="680"/>
        <v>860</v>
      </c>
    </row>
    <row r="21587" spans="1:11" x14ac:dyDescent="0.35">
      <c r="A21587" s="69">
        <f t="shared" si="681"/>
        <v>45992</v>
      </c>
      <c r="B21587" t="s">
        <v>940</v>
      </c>
      <c r="C21587" t="s">
        <v>286</v>
      </c>
      <c r="D21587" t="s">
        <v>890</v>
      </c>
      <c r="E21587" t="s">
        <v>336</v>
      </c>
      <c r="F21587" t="s">
        <v>320</v>
      </c>
      <c r="G21587" t="s">
        <v>87</v>
      </c>
      <c r="H21587">
        <v>13095</v>
      </c>
      <c r="I21587" s="68" t="str">
        <f>VLOOKUP(E21587,Refs!$P$2:$R$29,3,FALSE)</f>
        <v>Y56</v>
      </c>
      <c r="J21587" s="68" t="str">
        <f>VLOOKUP(E21587,Refs!$P$2:$S$29,4,FALSE)</f>
        <v>London</v>
      </c>
      <c r="K21587" s="28">
        <f t="shared" si="680"/>
        <v>13095</v>
      </c>
    </row>
    <row r="21588" spans="1:11" x14ac:dyDescent="0.35">
      <c r="A21588" s="69">
        <f t="shared" si="681"/>
        <v>45992</v>
      </c>
      <c r="B21588" t="s">
        <v>940</v>
      </c>
      <c r="C21588" t="s">
        <v>286</v>
      </c>
      <c r="D21588" t="s">
        <v>890</v>
      </c>
      <c r="E21588" t="s">
        <v>336</v>
      </c>
      <c r="F21588" t="s">
        <v>320</v>
      </c>
      <c r="G21588" t="s">
        <v>88</v>
      </c>
      <c r="H21588">
        <v>51554</v>
      </c>
      <c r="I21588" s="68" t="str">
        <f>VLOOKUP(E21588,Refs!$P$2:$R$29,3,FALSE)</f>
        <v>Y56</v>
      </c>
      <c r="J21588" s="68" t="str">
        <f>VLOOKUP(E21588,Refs!$P$2:$S$29,4,FALSE)</f>
        <v>London</v>
      </c>
      <c r="K21588" s="28">
        <f t="shared" si="680"/>
        <v>51554</v>
      </c>
    </row>
    <row r="21589" spans="1:11" x14ac:dyDescent="0.35">
      <c r="A21589" s="69">
        <f t="shared" si="681"/>
        <v>45992</v>
      </c>
      <c r="B21589" t="s">
        <v>940</v>
      </c>
      <c r="C21589" t="s">
        <v>286</v>
      </c>
      <c r="D21589" t="s">
        <v>890</v>
      </c>
      <c r="E21589" t="s">
        <v>336</v>
      </c>
      <c r="F21589" t="s">
        <v>320</v>
      </c>
      <c r="G21589" t="s">
        <v>89</v>
      </c>
      <c r="H21589">
        <v>42574</v>
      </c>
      <c r="I21589" s="68" t="str">
        <f>VLOOKUP(E21589,Refs!$P$2:$R$29,3,FALSE)</f>
        <v>Y56</v>
      </c>
      <c r="J21589" s="68" t="str">
        <f>VLOOKUP(E21589,Refs!$P$2:$S$29,4,FALSE)</f>
        <v>London</v>
      </c>
      <c r="K21589" s="28">
        <f t="shared" si="680"/>
        <v>42574</v>
      </c>
    </row>
    <row r="21590" spans="1:11" x14ac:dyDescent="0.35">
      <c r="A21590" s="69">
        <f t="shared" si="681"/>
        <v>45992</v>
      </c>
      <c r="B21590" t="s">
        <v>940</v>
      </c>
      <c r="C21590" t="s">
        <v>286</v>
      </c>
      <c r="D21590" t="s">
        <v>890</v>
      </c>
      <c r="E21590" t="s">
        <v>336</v>
      </c>
      <c r="F21590" t="s">
        <v>320</v>
      </c>
      <c r="G21590" t="s">
        <v>27</v>
      </c>
      <c r="H21590">
        <v>4024</v>
      </c>
      <c r="I21590" s="68" t="str">
        <f>VLOOKUP(E21590,Refs!$P$2:$R$29,3,FALSE)</f>
        <v>Y56</v>
      </c>
      <c r="J21590" s="68" t="str">
        <f>VLOOKUP(E21590,Refs!$P$2:$S$29,4,FALSE)</f>
        <v>London</v>
      </c>
      <c r="K21590" s="28">
        <f t="shared" si="680"/>
        <v>4024</v>
      </c>
    </row>
    <row r="21591" spans="1:11" x14ac:dyDescent="0.35">
      <c r="A21591" s="69">
        <f t="shared" si="681"/>
        <v>45992</v>
      </c>
      <c r="B21591" t="s">
        <v>940</v>
      </c>
      <c r="C21591" t="s">
        <v>286</v>
      </c>
      <c r="D21591" t="s">
        <v>890</v>
      </c>
      <c r="E21591" t="s">
        <v>336</v>
      </c>
      <c r="F21591" t="s">
        <v>320</v>
      </c>
      <c r="G21591" t="s">
        <v>29</v>
      </c>
      <c r="H21591">
        <v>4979</v>
      </c>
      <c r="I21591" s="68" t="str">
        <f>VLOOKUP(E21591,Refs!$P$2:$R$29,3,FALSE)</f>
        <v>Y56</v>
      </c>
      <c r="J21591" s="68" t="str">
        <f>VLOOKUP(E21591,Refs!$P$2:$S$29,4,FALSE)</f>
        <v>London</v>
      </c>
      <c r="K21591" s="28">
        <f t="shared" si="680"/>
        <v>4979</v>
      </c>
    </row>
    <row r="21592" spans="1:11" x14ac:dyDescent="0.35">
      <c r="A21592" s="69">
        <f t="shared" si="681"/>
        <v>45992</v>
      </c>
      <c r="B21592" t="s">
        <v>940</v>
      </c>
      <c r="C21592" t="s">
        <v>286</v>
      </c>
      <c r="D21592" t="s">
        <v>890</v>
      </c>
      <c r="E21592" t="s">
        <v>336</v>
      </c>
      <c r="F21592" t="s">
        <v>320</v>
      </c>
      <c r="G21592" t="s">
        <v>90</v>
      </c>
      <c r="H21592">
        <v>1859</v>
      </c>
      <c r="I21592" s="68" t="str">
        <f>VLOOKUP(E21592,Refs!$P$2:$R$29,3,FALSE)</f>
        <v>Y56</v>
      </c>
      <c r="J21592" s="68" t="str">
        <f>VLOOKUP(E21592,Refs!$P$2:$S$29,4,FALSE)</f>
        <v>London</v>
      </c>
      <c r="K21592" s="28">
        <f t="shared" si="680"/>
        <v>1859</v>
      </c>
    </row>
    <row r="21593" spans="1:11" x14ac:dyDescent="0.35">
      <c r="A21593" s="69">
        <f t="shared" si="681"/>
        <v>45992</v>
      </c>
      <c r="B21593" t="s">
        <v>940</v>
      </c>
      <c r="C21593" t="s">
        <v>286</v>
      </c>
      <c r="D21593" t="s">
        <v>890</v>
      </c>
      <c r="E21593" t="s">
        <v>336</v>
      </c>
      <c r="F21593" t="s">
        <v>320</v>
      </c>
      <c r="G21593" t="s">
        <v>91</v>
      </c>
      <c r="H21593">
        <v>45</v>
      </c>
      <c r="I21593" s="68" t="str">
        <f>VLOOKUP(E21593,Refs!$P$2:$R$29,3,FALSE)</f>
        <v>Y56</v>
      </c>
      <c r="J21593" s="68" t="str">
        <f>VLOOKUP(E21593,Refs!$P$2:$S$29,4,FALSE)</f>
        <v>London</v>
      </c>
      <c r="K21593" s="28">
        <f t="shared" si="680"/>
        <v>45</v>
      </c>
    </row>
    <row r="21594" spans="1:11" x14ac:dyDescent="0.35">
      <c r="A21594" s="69">
        <f t="shared" si="681"/>
        <v>45992</v>
      </c>
      <c r="B21594" t="s">
        <v>940</v>
      </c>
      <c r="C21594" t="s">
        <v>286</v>
      </c>
      <c r="D21594" t="s">
        <v>890</v>
      </c>
      <c r="E21594" t="s">
        <v>336</v>
      </c>
      <c r="F21594" t="s">
        <v>320</v>
      </c>
      <c r="G21594" t="s">
        <v>92</v>
      </c>
      <c r="H21594">
        <v>2247</v>
      </c>
      <c r="I21594" s="68" t="str">
        <f>VLOOKUP(E21594,Refs!$P$2:$R$29,3,FALSE)</f>
        <v>Y56</v>
      </c>
      <c r="J21594" s="68" t="str">
        <f>VLOOKUP(E21594,Refs!$P$2:$S$29,4,FALSE)</f>
        <v>London</v>
      </c>
      <c r="K21594" s="28">
        <f t="shared" si="680"/>
        <v>2247</v>
      </c>
    </row>
    <row r="21595" spans="1:11" x14ac:dyDescent="0.35">
      <c r="A21595" s="69">
        <f t="shared" si="681"/>
        <v>45992</v>
      </c>
      <c r="B21595" t="s">
        <v>940</v>
      </c>
      <c r="C21595" t="s">
        <v>286</v>
      </c>
      <c r="D21595" t="s">
        <v>890</v>
      </c>
      <c r="E21595" t="s">
        <v>336</v>
      </c>
      <c r="F21595" t="s">
        <v>320</v>
      </c>
      <c r="G21595" t="s">
        <v>93</v>
      </c>
      <c r="H21595">
        <v>202</v>
      </c>
      <c r="I21595" s="68" t="str">
        <f>VLOOKUP(E21595,Refs!$P$2:$R$29,3,FALSE)</f>
        <v>Y56</v>
      </c>
      <c r="J21595" s="68" t="str">
        <f>VLOOKUP(E21595,Refs!$P$2:$S$29,4,FALSE)</f>
        <v>London</v>
      </c>
      <c r="K21595" s="28">
        <f t="shared" si="680"/>
        <v>202</v>
      </c>
    </row>
    <row r="21596" spans="1:11" x14ac:dyDescent="0.35">
      <c r="A21596" s="69">
        <f t="shared" si="681"/>
        <v>45992</v>
      </c>
      <c r="B21596" t="s">
        <v>940</v>
      </c>
      <c r="C21596" t="s">
        <v>286</v>
      </c>
      <c r="D21596" t="s">
        <v>890</v>
      </c>
      <c r="E21596" t="s">
        <v>336</v>
      </c>
      <c r="F21596" t="s">
        <v>320</v>
      </c>
      <c r="G21596" t="s">
        <v>94</v>
      </c>
      <c r="H21596">
        <v>886</v>
      </c>
      <c r="I21596" s="68" t="str">
        <f>VLOOKUP(E21596,Refs!$P$2:$R$29,3,FALSE)</f>
        <v>Y56</v>
      </c>
      <c r="J21596" s="68" t="str">
        <f>VLOOKUP(E21596,Refs!$P$2:$S$29,4,FALSE)</f>
        <v>London</v>
      </c>
      <c r="K21596" s="28">
        <f t="shared" si="680"/>
        <v>886</v>
      </c>
    </row>
    <row r="21597" spans="1:11" x14ac:dyDescent="0.35">
      <c r="A21597" s="69">
        <f t="shared" si="681"/>
        <v>45992</v>
      </c>
      <c r="B21597" t="s">
        <v>940</v>
      </c>
      <c r="C21597" t="s">
        <v>286</v>
      </c>
      <c r="D21597" t="s">
        <v>890</v>
      </c>
      <c r="E21597" t="s">
        <v>336</v>
      </c>
      <c r="F21597" t="s">
        <v>320</v>
      </c>
      <c r="G21597" t="s">
        <v>95</v>
      </c>
      <c r="H21597">
        <v>51</v>
      </c>
      <c r="I21597" s="68" t="str">
        <f>VLOOKUP(E21597,Refs!$P$2:$R$29,3,FALSE)</f>
        <v>Y56</v>
      </c>
      <c r="J21597" s="68" t="str">
        <f>VLOOKUP(E21597,Refs!$P$2:$S$29,4,FALSE)</f>
        <v>London</v>
      </c>
      <c r="K21597" s="28">
        <f t="shared" si="680"/>
        <v>51</v>
      </c>
    </row>
    <row r="21598" spans="1:11" x14ac:dyDescent="0.35">
      <c r="A21598" s="69">
        <f t="shared" si="681"/>
        <v>45992</v>
      </c>
      <c r="B21598" t="s">
        <v>940</v>
      </c>
      <c r="C21598" t="s">
        <v>286</v>
      </c>
      <c r="D21598" t="s">
        <v>890</v>
      </c>
      <c r="E21598" t="s">
        <v>336</v>
      </c>
      <c r="F21598" t="s">
        <v>320</v>
      </c>
      <c r="G21598" t="s">
        <v>96</v>
      </c>
      <c r="H21598">
        <v>2701</v>
      </c>
      <c r="I21598" s="68" t="str">
        <f>VLOOKUP(E21598,Refs!$P$2:$R$29,3,FALSE)</f>
        <v>Y56</v>
      </c>
      <c r="J21598" s="68" t="str">
        <f>VLOOKUP(E21598,Refs!$P$2:$S$29,4,FALSE)</f>
        <v>London</v>
      </c>
      <c r="K21598" s="28">
        <f t="shared" si="680"/>
        <v>2701</v>
      </c>
    </row>
    <row r="21599" spans="1:11" x14ac:dyDescent="0.35">
      <c r="A21599" s="69">
        <f t="shared" si="681"/>
        <v>45992</v>
      </c>
      <c r="B21599" t="s">
        <v>940</v>
      </c>
      <c r="C21599" t="s">
        <v>286</v>
      </c>
      <c r="D21599" t="s">
        <v>890</v>
      </c>
      <c r="E21599" t="s">
        <v>336</v>
      </c>
      <c r="F21599" t="s">
        <v>320</v>
      </c>
      <c r="G21599" t="s">
        <v>31</v>
      </c>
      <c r="H21599">
        <v>1918</v>
      </c>
      <c r="I21599" s="68" t="str">
        <f>VLOOKUP(E21599,Refs!$P$2:$R$29,3,FALSE)</f>
        <v>Y56</v>
      </c>
      <c r="J21599" s="68" t="str">
        <f>VLOOKUP(E21599,Refs!$P$2:$S$29,4,FALSE)</f>
        <v>London</v>
      </c>
      <c r="K21599" s="28">
        <f t="shared" si="680"/>
        <v>1918</v>
      </c>
    </row>
    <row r="21600" spans="1:11" x14ac:dyDescent="0.35">
      <c r="A21600" s="69">
        <f t="shared" si="681"/>
        <v>45992</v>
      </c>
      <c r="B21600" t="s">
        <v>940</v>
      </c>
      <c r="C21600" t="s">
        <v>286</v>
      </c>
      <c r="D21600" t="s">
        <v>890</v>
      </c>
      <c r="E21600" t="s">
        <v>336</v>
      </c>
      <c r="F21600" t="s">
        <v>320</v>
      </c>
      <c r="G21600" t="s">
        <v>97</v>
      </c>
      <c r="H21600">
        <v>9101</v>
      </c>
      <c r="I21600" s="68" t="str">
        <f>VLOOKUP(E21600,Refs!$P$2:$R$29,3,FALSE)</f>
        <v>Y56</v>
      </c>
      <c r="J21600" s="68" t="str">
        <f>VLOOKUP(E21600,Refs!$P$2:$S$29,4,FALSE)</f>
        <v>London</v>
      </c>
      <c r="K21600" s="28">
        <f t="shared" si="680"/>
        <v>9101</v>
      </c>
    </row>
    <row r="21601" spans="1:11" x14ac:dyDescent="0.35">
      <c r="A21601" s="69">
        <f t="shared" si="681"/>
        <v>45992</v>
      </c>
      <c r="B21601" t="s">
        <v>940</v>
      </c>
      <c r="C21601" t="s">
        <v>286</v>
      </c>
      <c r="D21601" t="s">
        <v>890</v>
      </c>
      <c r="E21601" t="s">
        <v>336</v>
      </c>
      <c r="F21601" t="s">
        <v>320</v>
      </c>
      <c r="G21601" t="s">
        <v>98</v>
      </c>
      <c r="H21601">
        <v>4339</v>
      </c>
      <c r="I21601" s="68" t="str">
        <f>VLOOKUP(E21601,Refs!$P$2:$R$29,3,FALSE)</f>
        <v>Y56</v>
      </c>
      <c r="J21601" s="68" t="str">
        <f>VLOOKUP(E21601,Refs!$P$2:$S$29,4,FALSE)</f>
        <v>London</v>
      </c>
      <c r="K21601" s="28">
        <f t="shared" si="680"/>
        <v>4339</v>
      </c>
    </row>
    <row r="21602" spans="1:11" x14ac:dyDescent="0.35">
      <c r="A21602" s="69">
        <f t="shared" si="681"/>
        <v>45992</v>
      </c>
      <c r="B21602" t="s">
        <v>940</v>
      </c>
      <c r="C21602" t="s">
        <v>286</v>
      </c>
      <c r="D21602" t="s">
        <v>890</v>
      </c>
      <c r="E21602" t="s">
        <v>336</v>
      </c>
      <c r="F21602" t="s">
        <v>320</v>
      </c>
      <c r="G21602" t="s">
        <v>99</v>
      </c>
      <c r="H21602">
        <v>998</v>
      </c>
      <c r="I21602" s="68" t="str">
        <f>VLOOKUP(E21602,Refs!$P$2:$R$29,3,FALSE)</f>
        <v>Y56</v>
      </c>
      <c r="J21602" s="68" t="str">
        <f>VLOOKUP(E21602,Refs!$P$2:$S$29,4,FALSE)</f>
        <v>London</v>
      </c>
      <c r="K21602" s="28">
        <f t="shared" ref="K21602:K21665" si="682">IF(OR(H21602="NULL",H21602=0,H21602=""),"",H21602)</f>
        <v>998</v>
      </c>
    </row>
    <row r="21603" spans="1:11" x14ac:dyDescent="0.35">
      <c r="A21603" s="69">
        <f t="shared" si="681"/>
        <v>45992</v>
      </c>
      <c r="B21603" t="s">
        <v>940</v>
      </c>
      <c r="C21603" t="s">
        <v>286</v>
      </c>
      <c r="D21603" t="s">
        <v>890</v>
      </c>
      <c r="E21603" t="s">
        <v>336</v>
      </c>
      <c r="F21603" t="s">
        <v>320</v>
      </c>
      <c r="G21603" t="s">
        <v>100</v>
      </c>
      <c r="H21603">
        <v>335</v>
      </c>
      <c r="I21603" s="68" t="str">
        <f>VLOOKUP(E21603,Refs!$P$2:$R$29,3,FALSE)</f>
        <v>Y56</v>
      </c>
      <c r="J21603" s="68" t="str">
        <f>VLOOKUP(E21603,Refs!$P$2:$S$29,4,FALSE)</f>
        <v>London</v>
      </c>
      <c r="K21603" s="28">
        <f t="shared" si="682"/>
        <v>335</v>
      </c>
    </row>
    <row r="21604" spans="1:11" x14ac:dyDescent="0.35">
      <c r="A21604" s="69">
        <f t="shared" si="681"/>
        <v>45992</v>
      </c>
      <c r="B21604" t="s">
        <v>940</v>
      </c>
      <c r="C21604" t="s">
        <v>286</v>
      </c>
      <c r="D21604" t="s">
        <v>890</v>
      </c>
      <c r="E21604" t="s">
        <v>336</v>
      </c>
      <c r="F21604" t="s">
        <v>320</v>
      </c>
      <c r="G21604" t="s">
        <v>101</v>
      </c>
      <c r="H21604">
        <v>262</v>
      </c>
      <c r="I21604" s="68" t="str">
        <f>VLOOKUP(E21604,Refs!$P$2:$R$29,3,FALSE)</f>
        <v>Y56</v>
      </c>
      <c r="J21604" s="68" t="str">
        <f>VLOOKUP(E21604,Refs!$P$2:$S$29,4,FALSE)</f>
        <v>London</v>
      </c>
      <c r="K21604" s="28">
        <f t="shared" si="682"/>
        <v>262</v>
      </c>
    </row>
    <row r="21605" spans="1:11" x14ac:dyDescent="0.35">
      <c r="A21605" s="69">
        <f t="shared" si="681"/>
        <v>45992</v>
      </c>
      <c r="B21605" t="s">
        <v>940</v>
      </c>
      <c r="C21605" t="s">
        <v>286</v>
      </c>
      <c r="D21605" t="s">
        <v>890</v>
      </c>
      <c r="E21605" t="s">
        <v>336</v>
      </c>
      <c r="F21605" t="s">
        <v>320</v>
      </c>
      <c r="G21605" t="s">
        <v>102</v>
      </c>
      <c r="H21605">
        <v>64</v>
      </c>
      <c r="I21605" s="68" t="str">
        <f>VLOOKUP(E21605,Refs!$P$2:$R$29,3,FALSE)</f>
        <v>Y56</v>
      </c>
      <c r="J21605" s="68" t="str">
        <f>VLOOKUP(E21605,Refs!$P$2:$S$29,4,FALSE)</f>
        <v>London</v>
      </c>
      <c r="K21605" s="28">
        <f t="shared" si="682"/>
        <v>64</v>
      </c>
    </row>
    <row r="21606" spans="1:11" x14ac:dyDescent="0.35">
      <c r="A21606" s="69">
        <f t="shared" si="681"/>
        <v>45992</v>
      </c>
      <c r="B21606" t="s">
        <v>940</v>
      </c>
      <c r="C21606" t="s">
        <v>286</v>
      </c>
      <c r="D21606" t="s">
        <v>890</v>
      </c>
      <c r="E21606" t="s">
        <v>336</v>
      </c>
      <c r="F21606" t="s">
        <v>320</v>
      </c>
      <c r="G21606" t="s">
        <v>103</v>
      </c>
      <c r="H21606">
        <v>887</v>
      </c>
      <c r="I21606" s="68" t="str">
        <f>VLOOKUP(E21606,Refs!$P$2:$R$29,3,FALSE)</f>
        <v>Y56</v>
      </c>
      <c r="J21606" s="68" t="str">
        <f>VLOOKUP(E21606,Refs!$P$2:$S$29,4,FALSE)</f>
        <v>London</v>
      </c>
      <c r="K21606" s="28">
        <f t="shared" si="682"/>
        <v>887</v>
      </c>
    </row>
    <row r="21607" spans="1:11" x14ac:dyDescent="0.35">
      <c r="A21607" s="69">
        <f t="shared" si="681"/>
        <v>45992</v>
      </c>
      <c r="B21607" t="s">
        <v>940</v>
      </c>
      <c r="C21607" t="s">
        <v>286</v>
      </c>
      <c r="D21607" t="s">
        <v>890</v>
      </c>
      <c r="E21607" t="s">
        <v>336</v>
      </c>
      <c r="F21607" t="s">
        <v>320</v>
      </c>
      <c r="G21607" t="s">
        <v>104</v>
      </c>
      <c r="H21607">
        <v>5684886</v>
      </c>
      <c r="I21607" s="68" t="str">
        <f>VLOOKUP(E21607,Refs!$P$2:$R$29,3,FALSE)</f>
        <v>Y56</v>
      </c>
      <c r="J21607" s="68" t="str">
        <f>VLOOKUP(E21607,Refs!$P$2:$S$29,4,FALSE)</f>
        <v>London</v>
      </c>
      <c r="K21607" s="28">
        <f t="shared" si="682"/>
        <v>5684886</v>
      </c>
    </row>
    <row r="21608" spans="1:11" x14ac:dyDescent="0.35">
      <c r="A21608" s="69">
        <f t="shared" si="681"/>
        <v>45992</v>
      </c>
      <c r="B21608" t="s">
        <v>940</v>
      </c>
      <c r="C21608" t="s">
        <v>286</v>
      </c>
      <c r="D21608" t="s">
        <v>890</v>
      </c>
      <c r="E21608" t="s">
        <v>336</v>
      </c>
      <c r="F21608" t="s">
        <v>320</v>
      </c>
      <c r="G21608" t="s">
        <v>105</v>
      </c>
      <c r="H21608">
        <v>4089</v>
      </c>
      <c r="I21608" s="68" t="str">
        <f>VLOOKUP(E21608,Refs!$P$2:$R$29,3,FALSE)</f>
        <v>Y56</v>
      </c>
      <c r="J21608" s="68" t="str">
        <f>VLOOKUP(E21608,Refs!$P$2:$S$29,4,FALSE)</f>
        <v>London</v>
      </c>
      <c r="K21608" s="28">
        <f t="shared" si="682"/>
        <v>4089</v>
      </c>
    </row>
    <row r="21609" spans="1:11" x14ac:dyDescent="0.35">
      <c r="A21609" s="69">
        <f t="shared" si="681"/>
        <v>45992</v>
      </c>
      <c r="B21609" t="s">
        <v>940</v>
      </c>
      <c r="C21609" t="s">
        <v>286</v>
      </c>
      <c r="D21609" t="s">
        <v>890</v>
      </c>
      <c r="E21609" t="s">
        <v>336</v>
      </c>
      <c r="F21609" t="s">
        <v>320</v>
      </c>
      <c r="G21609" t="s">
        <v>106</v>
      </c>
      <c r="H21609">
        <v>2674</v>
      </c>
      <c r="I21609" s="68" t="str">
        <f>VLOOKUP(E21609,Refs!$P$2:$R$29,3,FALSE)</f>
        <v>Y56</v>
      </c>
      <c r="J21609" s="68" t="str">
        <f>VLOOKUP(E21609,Refs!$P$2:$S$29,4,FALSE)</f>
        <v>London</v>
      </c>
      <c r="K21609" s="28">
        <f t="shared" si="682"/>
        <v>2674</v>
      </c>
    </row>
    <row r="21610" spans="1:11" x14ac:dyDescent="0.35">
      <c r="A21610" s="69">
        <f t="shared" si="681"/>
        <v>45992</v>
      </c>
      <c r="B21610" t="s">
        <v>940</v>
      </c>
      <c r="C21610" t="s">
        <v>286</v>
      </c>
      <c r="D21610" t="s">
        <v>890</v>
      </c>
      <c r="E21610" t="s">
        <v>336</v>
      </c>
      <c r="F21610" t="s">
        <v>320</v>
      </c>
      <c r="G21610" t="s">
        <v>107</v>
      </c>
      <c r="H21610">
        <v>191</v>
      </c>
      <c r="I21610" s="68" t="str">
        <f>VLOOKUP(E21610,Refs!$P$2:$R$29,3,FALSE)</f>
        <v>Y56</v>
      </c>
      <c r="J21610" s="68" t="str">
        <f>VLOOKUP(E21610,Refs!$P$2:$S$29,4,FALSE)</f>
        <v>London</v>
      </c>
      <c r="K21610" s="28">
        <f t="shared" si="682"/>
        <v>191</v>
      </c>
    </row>
    <row r="21611" spans="1:11" x14ac:dyDescent="0.35">
      <c r="A21611" s="69">
        <f t="shared" si="681"/>
        <v>45992</v>
      </c>
      <c r="B21611" t="s">
        <v>940</v>
      </c>
      <c r="C21611" t="s">
        <v>286</v>
      </c>
      <c r="D21611" t="s">
        <v>890</v>
      </c>
      <c r="E21611" t="s">
        <v>336</v>
      </c>
      <c r="F21611" t="s">
        <v>320</v>
      </c>
      <c r="G21611" t="s">
        <v>108</v>
      </c>
      <c r="H21611">
        <v>1155</v>
      </c>
      <c r="I21611" s="68" t="str">
        <f>VLOOKUP(E21611,Refs!$P$2:$R$29,3,FALSE)</f>
        <v>Y56</v>
      </c>
      <c r="J21611" s="68" t="str">
        <f>VLOOKUP(E21611,Refs!$P$2:$S$29,4,FALSE)</f>
        <v>London</v>
      </c>
      <c r="K21611" s="28">
        <f t="shared" si="682"/>
        <v>1155</v>
      </c>
    </row>
    <row r="21612" spans="1:11" x14ac:dyDescent="0.35">
      <c r="A21612" s="69">
        <f t="shared" si="681"/>
        <v>45992</v>
      </c>
      <c r="B21612" t="s">
        <v>940</v>
      </c>
      <c r="C21612" t="s">
        <v>286</v>
      </c>
      <c r="D21612" t="s">
        <v>890</v>
      </c>
      <c r="E21612" t="s">
        <v>336</v>
      </c>
      <c r="F21612" t="s">
        <v>320</v>
      </c>
      <c r="G21612" t="s">
        <v>109</v>
      </c>
      <c r="H21612">
        <v>3858386</v>
      </c>
      <c r="I21612" s="68" t="str">
        <f>VLOOKUP(E21612,Refs!$P$2:$R$29,3,FALSE)</f>
        <v>Y56</v>
      </c>
      <c r="J21612" s="68" t="str">
        <f>VLOOKUP(E21612,Refs!$P$2:$S$29,4,FALSE)</f>
        <v>London</v>
      </c>
      <c r="K21612" s="28">
        <f t="shared" si="682"/>
        <v>3858386</v>
      </c>
    </row>
    <row r="21613" spans="1:11" x14ac:dyDescent="0.35">
      <c r="A21613" s="69">
        <f t="shared" si="681"/>
        <v>45992</v>
      </c>
      <c r="B21613" t="s">
        <v>940</v>
      </c>
      <c r="C21613" t="s">
        <v>286</v>
      </c>
      <c r="D21613" t="s">
        <v>890</v>
      </c>
      <c r="E21613" t="s">
        <v>336</v>
      </c>
      <c r="F21613" t="s">
        <v>320</v>
      </c>
      <c r="G21613" t="s">
        <v>110</v>
      </c>
      <c r="H21613">
        <v>4127</v>
      </c>
      <c r="I21613" s="68" t="str">
        <f>VLOOKUP(E21613,Refs!$P$2:$R$29,3,FALSE)</f>
        <v>Y56</v>
      </c>
      <c r="J21613" s="68" t="str">
        <f>VLOOKUP(E21613,Refs!$P$2:$S$29,4,FALSE)</f>
        <v>London</v>
      </c>
      <c r="K21613" s="28">
        <f t="shared" si="682"/>
        <v>4127</v>
      </c>
    </row>
    <row r="21614" spans="1:11" x14ac:dyDescent="0.35">
      <c r="A21614" s="69">
        <f t="shared" si="681"/>
        <v>45992</v>
      </c>
      <c r="B21614" t="s">
        <v>940</v>
      </c>
      <c r="C21614" t="s">
        <v>286</v>
      </c>
      <c r="D21614" t="s">
        <v>890</v>
      </c>
      <c r="E21614" t="s">
        <v>336</v>
      </c>
      <c r="F21614" t="s">
        <v>320</v>
      </c>
      <c r="G21614" t="s">
        <v>808</v>
      </c>
      <c r="H21614">
        <v>18048</v>
      </c>
      <c r="I21614" s="68" t="str">
        <f>VLOOKUP(E21614,Refs!$P$2:$R$29,3,FALSE)</f>
        <v>Y56</v>
      </c>
      <c r="J21614" s="68" t="str">
        <f>VLOOKUP(E21614,Refs!$P$2:$S$29,4,FALSE)</f>
        <v>London</v>
      </c>
      <c r="K21614" s="28">
        <f t="shared" si="682"/>
        <v>18048</v>
      </c>
    </row>
    <row r="21615" spans="1:11" x14ac:dyDescent="0.35">
      <c r="A21615" s="69">
        <f t="shared" si="681"/>
        <v>45992</v>
      </c>
      <c r="B21615" t="s">
        <v>940</v>
      </c>
      <c r="C21615" t="s">
        <v>286</v>
      </c>
      <c r="D21615" t="s">
        <v>890</v>
      </c>
      <c r="E21615" t="s">
        <v>336</v>
      </c>
      <c r="F21615" t="s">
        <v>320</v>
      </c>
      <c r="G21615" t="s">
        <v>809</v>
      </c>
      <c r="H21615">
        <v>290</v>
      </c>
      <c r="I21615" s="68" t="str">
        <f>VLOOKUP(E21615,Refs!$P$2:$R$29,3,FALSE)</f>
        <v>Y56</v>
      </c>
      <c r="J21615" s="68" t="str">
        <f>VLOOKUP(E21615,Refs!$P$2:$S$29,4,FALSE)</f>
        <v>London</v>
      </c>
      <c r="K21615" s="28">
        <f t="shared" si="682"/>
        <v>290</v>
      </c>
    </row>
    <row r="21616" spans="1:11" x14ac:dyDescent="0.35">
      <c r="A21616" s="69">
        <f t="shared" si="681"/>
        <v>45992</v>
      </c>
      <c r="B21616" t="s">
        <v>940</v>
      </c>
      <c r="C21616" t="s">
        <v>286</v>
      </c>
      <c r="D21616" t="s">
        <v>890</v>
      </c>
      <c r="E21616" t="s">
        <v>336</v>
      </c>
      <c r="F21616" t="s">
        <v>320</v>
      </c>
      <c r="G21616" t="s">
        <v>111</v>
      </c>
      <c r="H21616">
        <v>29976</v>
      </c>
      <c r="I21616" s="68" t="str">
        <f>VLOOKUP(E21616,Refs!$P$2:$R$29,3,FALSE)</f>
        <v>Y56</v>
      </c>
      <c r="J21616" s="68" t="str">
        <f>VLOOKUP(E21616,Refs!$P$2:$S$29,4,FALSE)</f>
        <v>London</v>
      </c>
      <c r="K21616" s="28">
        <f t="shared" si="682"/>
        <v>29976</v>
      </c>
    </row>
    <row r="21617" spans="1:11" x14ac:dyDescent="0.35">
      <c r="A21617" s="69">
        <f t="shared" si="681"/>
        <v>45992</v>
      </c>
      <c r="B21617" t="s">
        <v>940</v>
      </c>
      <c r="C21617" t="s">
        <v>286</v>
      </c>
      <c r="D21617" t="s">
        <v>890</v>
      </c>
      <c r="E21617" t="s">
        <v>336</v>
      </c>
      <c r="F21617" t="s">
        <v>320</v>
      </c>
      <c r="G21617" t="s">
        <v>112</v>
      </c>
      <c r="H21617">
        <v>2</v>
      </c>
      <c r="I21617" s="68" t="str">
        <f>VLOOKUP(E21617,Refs!$P$2:$R$29,3,FALSE)</f>
        <v>Y56</v>
      </c>
      <c r="J21617" s="68" t="str">
        <f>VLOOKUP(E21617,Refs!$P$2:$S$29,4,FALSE)</f>
        <v>London</v>
      </c>
      <c r="K21617" s="28">
        <f t="shared" si="682"/>
        <v>2</v>
      </c>
    </row>
    <row r="21618" spans="1:11" x14ac:dyDescent="0.35">
      <c r="A21618" s="69">
        <f t="shared" si="681"/>
        <v>45992</v>
      </c>
      <c r="B21618" t="s">
        <v>940</v>
      </c>
      <c r="C21618" t="s">
        <v>286</v>
      </c>
      <c r="D21618" t="s">
        <v>890</v>
      </c>
      <c r="E21618" t="s">
        <v>336</v>
      </c>
      <c r="F21618" t="s">
        <v>320</v>
      </c>
      <c r="G21618" t="s">
        <v>113</v>
      </c>
      <c r="H21618">
        <v>12935</v>
      </c>
      <c r="I21618" s="68" t="str">
        <f>VLOOKUP(E21618,Refs!$P$2:$R$29,3,FALSE)</f>
        <v>Y56</v>
      </c>
      <c r="J21618" s="68" t="str">
        <f>VLOOKUP(E21618,Refs!$P$2:$S$29,4,FALSE)</f>
        <v>London</v>
      </c>
      <c r="K21618" s="28">
        <f t="shared" si="682"/>
        <v>12935</v>
      </c>
    </row>
    <row r="21619" spans="1:11" x14ac:dyDescent="0.35">
      <c r="A21619" s="69">
        <f t="shared" si="681"/>
        <v>45992</v>
      </c>
      <c r="B21619" t="s">
        <v>940</v>
      </c>
      <c r="C21619" t="s">
        <v>286</v>
      </c>
      <c r="D21619" t="s">
        <v>890</v>
      </c>
      <c r="E21619" t="s">
        <v>336</v>
      </c>
      <c r="F21619" t="s">
        <v>320</v>
      </c>
      <c r="G21619" t="s">
        <v>114</v>
      </c>
      <c r="H21619">
        <v>6183</v>
      </c>
      <c r="I21619" s="68" t="str">
        <f>VLOOKUP(E21619,Refs!$P$2:$R$29,3,FALSE)</f>
        <v>Y56</v>
      </c>
      <c r="J21619" s="68" t="str">
        <f>VLOOKUP(E21619,Refs!$P$2:$S$29,4,FALSE)</f>
        <v>London</v>
      </c>
      <c r="K21619" s="28">
        <f t="shared" si="682"/>
        <v>6183</v>
      </c>
    </row>
    <row r="21620" spans="1:11" x14ac:dyDescent="0.35">
      <c r="A21620" s="69">
        <f t="shared" si="681"/>
        <v>45992</v>
      </c>
      <c r="B21620" t="s">
        <v>940</v>
      </c>
      <c r="C21620" t="s">
        <v>286</v>
      </c>
      <c r="D21620" t="s">
        <v>890</v>
      </c>
      <c r="E21620" t="s">
        <v>336</v>
      </c>
      <c r="F21620" t="s">
        <v>320</v>
      </c>
      <c r="G21620" t="s">
        <v>115</v>
      </c>
      <c r="H21620">
        <v>8081</v>
      </c>
      <c r="I21620" s="68" t="str">
        <f>VLOOKUP(E21620,Refs!$P$2:$R$29,3,FALSE)</f>
        <v>Y56</v>
      </c>
      <c r="J21620" s="68" t="str">
        <f>VLOOKUP(E21620,Refs!$P$2:$S$29,4,FALSE)</f>
        <v>London</v>
      </c>
      <c r="K21620" s="28">
        <f t="shared" si="682"/>
        <v>8081</v>
      </c>
    </row>
    <row r="21621" spans="1:11" x14ac:dyDescent="0.35">
      <c r="A21621" s="69">
        <f t="shared" si="681"/>
        <v>45992</v>
      </c>
      <c r="B21621" t="s">
        <v>940</v>
      </c>
      <c r="C21621" t="s">
        <v>286</v>
      </c>
      <c r="D21621" t="s">
        <v>890</v>
      </c>
      <c r="E21621" t="s">
        <v>336</v>
      </c>
      <c r="F21621" t="s">
        <v>320</v>
      </c>
      <c r="G21621" t="s">
        <v>116</v>
      </c>
      <c r="H21621">
        <v>4133</v>
      </c>
      <c r="I21621" s="68" t="str">
        <f>VLOOKUP(E21621,Refs!$P$2:$R$29,3,FALSE)</f>
        <v>Y56</v>
      </c>
      <c r="J21621" s="68" t="str">
        <f>VLOOKUP(E21621,Refs!$P$2:$S$29,4,FALSE)</f>
        <v>London</v>
      </c>
      <c r="K21621" s="28">
        <f t="shared" si="682"/>
        <v>4133</v>
      </c>
    </row>
    <row r="21622" spans="1:11" x14ac:dyDescent="0.35">
      <c r="A21622" s="69">
        <f t="shared" si="681"/>
        <v>45992</v>
      </c>
      <c r="B21622" t="s">
        <v>940</v>
      </c>
      <c r="C21622" t="s">
        <v>286</v>
      </c>
      <c r="D21622" t="s">
        <v>890</v>
      </c>
      <c r="E21622" t="s">
        <v>336</v>
      </c>
      <c r="F21622" t="s">
        <v>320</v>
      </c>
      <c r="G21622" t="s">
        <v>117</v>
      </c>
      <c r="H21622">
        <v>8470</v>
      </c>
      <c r="I21622" s="68" t="str">
        <f>VLOOKUP(E21622,Refs!$P$2:$R$29,3,FALSE)</f>
        <v>Y56</v>
      </c>
      <c r="J21622" s="68" t="str">
        <f>VLOOKUP(E21622,Refs!$P$2:$S$29,4,FALSE)</f>
        <v>London</v>
      </c>
      <c r="K21622" s="28">
        <f t="shared" si="682"/>
        <v>8470</v>
      </c>
    </row>
    <row r="21623" spans="1:11" x14ac:dyDescent="0.35">
      <c r="A21623" s="69">
        <f t="shared" si="681"/>
        <v>45992</v>
      </c>
      <c r="B21623" t="s">
        <v>940</v>
      </c>
      <c r="C21623" t="s">
        <v>286</v>
      </c>
      <c r="D21623" t="s">
        <v>890</v>
      </c>
      <c r="E21623" t="s">
        <v>336</v>
      </c>
      <c r="F21623" t="s">
        <v>320</v>
      </c>
      <c r="G21623" t="s">
        <v>118</v>
      </c>
      <c r="H21623">
        <v>1744</v>
      </c>
      <c r="I21623" s="68" t="str">
        <f>VLOOKUP(E21623,Refs!$P$2:$R$29,3,FALSE)</f>
        <v>Y56</v>
      </c>
      <c r="J21623" s="68" t="str">
        <f>VLOOKUP(E21623,Refs!$P$2:$S$29,4,FALSE)</f>
        <v>London</v>
      </c>
      <c r="K21623" s="28">
        <f t="shared" si="682"/>
        <v>1744</v>
      </c>
    </row>
    <row r="21624" spans="1:11" x14ac:dyDescent="0.35">
      <c r="A21624" s="69">
        <f t="shared" si="681"/>
        <v>45992</v>
      </c>
      <c r="B21624" t="s">
        <v>940</v>
      </c>
      <c r="C21624" t="s">
        <v>286</v>
      </c>
      <c r="D21624" t="s">
        <v>890</v>
      </c>
      <c r="E21624" t="s">
        <v>336</v>
      </c>
      <c r="F21624" t="s">
        <v>320</v>
      </c>
      <c r="G21624" t="s">
        <v>119</v>
      </c>
      <c r="H21624">
        <v>2873</v>
      </c>
      <c r="I21624" s="68" t="str">
        <f>VLOOKUP(E21624,Refs!$P$2:$R$29,3,FALSE)</f>
        <v>Y56</v>
      </c>
      <c r="J21624" s="68" t="str">
        <f>VLOOKUP(E21624,Refs!$P$2:$S$29,4,FALSE)</f>
        <v>London</v>
      </c>
      <c r="K21624" s="28">
        <f t="shared" si="682"/>
        <v>2873</v>
      </c>
    </row>
    <row r="21625" spans="1:11" x14ac:dyDescent="0.35">
      <c r="A21625" s="69">
        <f t="shared" si="681"/>
        <v>45992</v>
      </c>
      <c r="B21625" t="s">
        <v>940</v>
      </c>
      <c r="C21625" t="s">
        <v>286</v>
      </c>
      <c r="D21625" t="s">
        <v>890</v>
      </c>
      <c r="E21625" t="s">
        <v>336</v>
      </c>
      <c r="F21625" t="s">
        <v>320</v>
      </c>
      <c r="G21625" t="s">
        <v>120</v>
      </c>
      <c r="H21625">
        <v>212</v>
      </c>
      <c r="I21625" s="68" t="str">
        <f>VLOOKUP(E21625,Refs!$P$2:$R$29,3,FALSE)</f>
        <v>Y56</v>
      </c>
      <c r="J21625" s="68" t="str">
        <f>VLOOKUP(E21625,Refs!$P$2:$S$29,4,FALSE)</f>
        <v>London</v>
      </c>
      <c r="K21625" s="28">
        <f t="shared" si="682"/>
        <v>212</v>
      </c>
    </row>
    <row r="21626" spans="1:11" x14ac:dyDescent="0.35">
      <c r="A21626" s="69">
        <f t="shared" si="681"/>
        <v>45992</v>
      </c>
      <c r="B21626" t="s">
        <v>940</v>
      </c>
      <c r="C21626" t="s">
        <v>286</v>
      </c>
      <c r="D21626" t="s">
        <v>890</v>
      </c>
      <c r="E21626" t="s">
        <v>336</v>
      </c>
      <c r="F21626" t="s">
        <v>320</v>
      </c>
      <c r="G21626" t="s">
        <v>121</v>
      </c>
      <c r="H21626">
        <v>2700</v>
      </c>
      <c r="I21626" s="68" t="str">
        <f>VLOOKUP(E21626,Refs!$P$2:$R$29,3,FALSE)</f>
        <v>Y56</v>
      </c>
      <c r="J21626" s="68" t="str">
        <f>VLOOKUP(E21626,Refs!$P$2:$S$29,4,FALSE)</f>
        <v>London</v>
      </c>
      <c r="K21626" s="28">
        <f t="shared" si="682"/>
        <v>2700</v>
      </c>
    </row>
    <row r="21627" spans="1:11" x14ac:dyDescent="0.35">
      <c r="A21627" s="69">
        <f t="shared" si="681"/>
        <v>45992</v>
      </c>
      <c r="B21627" t="s">
        <v>940</v>
      </c>
      <c r="C21627" t="s">
        <v>286</v>
      </c>
      <c r="D21627" t="s">
        <v>890</v>
      </c>
      <c r="E21627" t="s">
        <v>336</v>
      </c>
      <c r="F21627" t="s">
        <v>320</v>
      </c>
      <c r="G21627" t="s">
        <v>122</v>
      </c>
      <c r="H21627">
        <v>15</v>
      </c>
      <c r="I21627" s="68" t="str">
        <f>VLOOKUP(E21627,Refs!$P$2:$R$29,3,FALSE)</f>
        <v>Y56</v>
      </c>
      <c r="J21627" s="68" t="str">
        <f>VLOOKUP(E21627,Refs!$P$2:$S$29,4,FALSE)</f>
        <v>London</v>
      </c>
      <c r="K21627" s="28">
        <f t="shared" si="682"/>
        <v>15</v>
      </c>
    </row>
    <row r="21628" spans="1:11" x14ac:dyDescent="0.35">
      <c r="A21628" s="69">
        <f t="shared" si="681"/>
        <v>45992</v>
      </c>
      <c r="B21628" t="s">
        <v>940</v>
      </c>
      <c r="C21628" t="s">
        <v>286</v>
      </c>
      <c r="D21628" t="s">
        <v>890</v>
      </c>
      <c r="E21628" t="s">
        <v>336</v>
      </c>
      <c r="F21628" t="s">
        <v>320</v>
      </c>
      <c r="G21628" t="s">
        <v>123</v>
      </c>
      <c r="H21628">
        <v>65</v>
      </c>
      <c r="I21628" s="68" t="str">
        <f>VLOOKUP(E21628,Refs!$P$2:$R$29,3,FALSE)</f>
        <v>Y56</v>
      </c>
      <c r="J21628" s="68" t="str">
        <f>VLOOKUP(E21628,Refs!$P$2:$S$29,4,FALSE)</f>
        <v>London</v>
      </c>
      <c r="K21628" s="28">
        <f t="shared" si="682"/>
        <v>65</v>
      </c>
    </row>
    <row r="21629" spans="1:11" x14ac:dyDescent="0.35">
      <c r="A21629" s="69">
        <f t="shared" si="681"/>
        <v>45992</v>
      </c>
      <c r="B21629" t="s">
        <v>940</v>
      </c>
      <c r="C21629" t="s">
        <v>286</v>
      </c>
      <c r="D21629" t="s">
        <v>890</v>
      </c>
      <c r="E21629" t="s">
        <v>336</v>
      </c>
      <c r="F21629" t="s">
        <v>320</v>
      </c>
      <c r="G21629" t="s">
        <v>124</v>
      </c>
      <c r="H21629">
        <v>5</v>
      </c>
      <c r="I21629" s="68" t="str">
        <f>VLOOKUP(E21629,Refs!$P$2:$R$29,3,FALSE)</f>
        <v>Y56</v>
      </c>
      <c r="J21629" s="68" t="str">
        <f>VLOOKUP(E21629,Refs!$P$2:$S$29,4,FALSE)</f>
        <v>London</v>
      </c>
      <c r="K21629" s="28">
        <f t="shared" si="682"/>
        <v>5</v>
      </c>
    </row>
    <row r="21630" spans="1:11" x14ac:dyDescent="0.35">
      <c r="A21630" s="69">
        <f t="shared" si="681"/>
        <v>45992</v>
      </c>
      <c r="B21630" t="s">
        <v>940</v>
      </c>
      <c r="C21630" t="s">
        <v>286</v>
      </c>
      <c r="D21630" t="s">
        <v>890</v>
      </c>
      <c r="E21630" t="s">
        <v>336</v>
      </c>
      <c r="F21630" t="s">
        <v>320</v>
      </c>
      <c r="G21630" t="s">
        <v>125</v>
      </c>
      <c r="H21630">
        <v>0</v>
      </c>
      <c r="I21630" s="68" t="str">
        <f>VLOOKUP(E21630,Refs!$P$2:$R$29,3,FALSE)</f>
        <v>Y56</v>
      </c>
      <c r="J21630" s="68" t="str">
        <f>VLOOKUP(E21630,Refs!$P$2:$S$29,4,FALSE)</f>
        <v>London</v>
      </c>
      <c r="K21630" s="28" t="str">
        <f t="shared" si="682"/>
        <v/>
      </c>
    </row>
    <row r="21631" spans="1:11" x14ac:dyDescent="0.35">
      <c r="A21631" s="69">
        <f t="shared" si="681"/>
        <v>45992</v>
      </c>
      <c r="B21631" t="s">
        <v>940</v>
      </c>
      <c r="C21631" t="s">
        <v>286</v>
      </c>
      <c r="D21631" t="s">
        <v>890</v>
      </c>
      <c r="E21631" t="s">
        <v>336</v>
      </c>
      <c r="F21631" t="s">
        <v>320</v>
      </c>
      <c r="G21631" t="s">
        <v>126</v>
      </c>
      <c r="H21631">
        <v>0</v>
      </c>
      <c r="I21631" s="68" t="str">
        <f>VLOOKUP(E21631,Refs!$P$2:$R$29,3,FALSE)</f>
        <v>Y56</v>
      </c>
      <c r="J21631" s="68" t="str">
        <f>VLOOKUP(E21631,Refs!$P$2:$S$29,4,FALSE)</f>
        <v>London</v>
      </c>
      <c r="K21631" s="28" t="str">
        <f t="shared" si="682"/>
        <v/>
      </c>
    </row>
    <row r="21632" spans="1:11" x14ac:dyDescent="0.35">
      <c r="A21632" s="69">
        <f t="shared" si="681"/>
        <v>45992</v>
      </c>
      <c r="B21632" t="s">
        <v>940</v>
      </c>
      <c r="C21632" t="s">
        <v>286</v>
      </c>
      <c r="D21632" t="s">
        <v>890</v>
      </c>
      <c r="E21632" t="s">
        <v>336</v>
      </c>
      <c r="F21632" t="s">
        <v>320</v>
      </c>
      <c r="G21632" t="s">
        <v>127</v>
      </c>
      <c r="H21632">
        <v>74</v>
      </c>
      <c r="I21632" s="68" t="str">
        <f>VLOOKUP(E21632,Refs!$P$2:$R$29,3,FALSE)</f>
        <v>Y56</v>
      </c>
      <c r="J21632" s="68" t="str">
        <f>VLOOKUP(E21632,Refs!$P$2:$S$29,4,FALSE)</f>
        <v>London</v>
      </c>
      <c r="K21632" s="28">
        <f t="shared" si="682"/>
        <v>74</v>
      </c>
    </row>
    <row r="21633" spans="1:11" x14ac:dyDescent="0.35">
      <c r="A21633" s="69">
        <f t="shared" si="681"/>
        <v>45992</v>
      </c>
      <c r="B21633" t="s">
        <v>940</v>
      </c>
      <c r="C21633" t="s">
        <v>286</v>
      </c>
      <c r="D21633" t="s">
        <v>890</v>
      </c>
      <c r="E21633" t="s">
        <v>336</v>
      </c>
      <c r="F21633" t="s">
        <v>320</v>
      </c>
      <c r="G21633" t="s">
        <v>128</v>
      </c>
      <c r="H21633">
        <v>33</v>
      </c>
      <c r="I21633" s="68" t="str">
        <f>VLOOKUP(E21633,Refs!$P$2:$R$29,3,FALSE)</f>
        <v>Y56</v>
      </c>
      <c r="J21633" s="68" t="str">
        <f>VLOOKUP(E21633,Refs!$P$2:$S$29,4,FALSE)</f>
        <v>London</v>
      </c>
      <c r="K21633" s="28">
        <f t="shared" si="682"/>
        <v>33</v>
      </c>
    </row>
    <row r="21634" spans="1:11" x14ac:dyDescent="0.35">
      <c r="A21634" s="69">
        <f t="shared" si="681"/>
        <v>45992</v>
      </c>
      <c r="B21634" t="s">
        <v>940</v>
      </c>
      <c r="C21634" t="s">
        <v>286</v>
      </c>
      <c r="D21634" t="s">
        <v>890</v>
      </c>
      <c r="E21634" t="s">
        <v>336</v>
      </c>
      <c r="F21634" t="s">
        <v>320</v>
      </c>
      <c r="G21634" t="s">
        <v>129</v>
      </c>
      <c r="H21634">
        <v>652</v>
      </c>
      <c r="I21634" s="68" t="str">
        <f>VLOOKUP(E21634,Refs!$P$2:$R$29,3,FALSE)</f>
        <v>Y56</v>
      </c>
      <c r="J21634" s="68" t="str">
        <f>VLOOKUP(E21634,Refs!$P$2:$S$29,4,FALSE)</f>
        <v>London</v>
      </c>
      <c r="K21634" s="28">
        <f t="shared" si="682"/>
        <v>652</v>
      </c>
    </row>
    <row r="21635" spans="1:11" x14ac:dyDescent="0.35">
      <c r="A21635" s="69">
        <f t="shared" ref="A21635:A21698" si="683">DATEVALUE(RIGHT(B21635,8))</f>
        <v>45992</v>
      </c>
      <c r="B21635" t="s">
        <v>940</v>
      </c>
      <c r="C21635" t="s">
        <v>286</v>
      </c>
      <c r="D21635" t="s">
        <v>890</v>
      </c>
      <c r="E21635" t="s">
        <v>336</v>
      </c>
      <c r="F21635" t="s">
        <v>320</v>
      </c>
      <c r="G21635" t="s">
        <v>130</v>
      </c>
      <c r="H21635">
        <v>440</v>
      </c>
      <c r="I21635" s="68" t="str">
        <f>VLOOKUP(E21635,Refs!$P$2:$R$29,3,FALSE)</f>
        <v>Y56</v>
      </c>
      <c r="J21635" s="68" t="str">
        <f>VLOOKUP(E21635,Refs!$P$2:$S$29,4,FALSE)</f>
        <v>London</v>
      </c>
      <c r="K21635" s="28">
        <f t="shared" si="682"/>
        <v>440</v>
      </c>
    </row>
    <row r="21636" spans="1:11" x14ac:dyDescent="0.35">
      <c r="A21636" s="69">
        <f t="shared" si="683"/>
        <v>45992</v>
      </c>
      <c r="B21636" t="s">
        <v>940</v>
      </c>
      <c r="C21636" t="s">
        <v>286</v>
      </c>
      <c r="D21636" t="s">
        <v>890</v>
      </c>
      <c r="E21636" t="s">
        <v>336</v>
      </c>
      <c r="F21636" t="s">
        <v>320</v>
      </c>
      <c r="G21636" t="s">
        <v>131</v>
      </c>
      <c r="H21636">
        <v>2639</v>
      </c>
      <c r="I21636" s="68" t="str">
        <f>VLOOKUP(E21636,Refs!$P$2:$R$29,3,FALSE)</f>
        <v>Y56</v>
      </c>
      <c r="J21636" s="68" t="str">
        <f>VLOOKUP(E21636,Refs!$P$2:$S$29,4,FALSE)</f>
        <v>London</v>
      </c>
      <c r="K21636" s="28">
        <f t="shared" si="682"/>
        <v>2639</v>
      </c>
    </row>
    <row r="21637" spans="1:11" x14ac:dyDescent="0.35">
      <c r="A21637" s="69">
        <f t="shared" si="683"/>
        <v>45992</v>
      </c>
      <c r="B21637" t="s">
        <v>940</v>
      </c>
      <c r="C21637" t="s">
        <v>286</v>
      </c>
      <c r="D21637" t="s">
        <v>890</v>
      </c>
      <c r="E21637" t="s">
        <v>336</v>
      </c>
      <c r="F21637" t="s">
        <v>320</v>
      </c>
      <c r="G21637" t="s">
        <v>132</v>
      </c>
      <c r="H21637">
        <v>2376</v>
      </c>
      <c r="I21637" s="68" t="str">
        <f>VLOOKUP(E21637,Refs!$P$2:$R$29,3,FALSE)</f>
        <v>Y56</v>
      </c>
      <c r="J21637" s="68" t="str">
        <f>VLOOKUP(E21637,Refs!$P$2:$S$29,4,FALSE)</f>
        <v>London</v>
      </c>
      <c r="K21637" s="28">
        <f t="shared" si="682"/>
        <v>2376</v>
      </c>
    </row>
    <row r="21638" spans="1:11" x14ac:dyDescent="0.35">
      <c r="A21638" s="69">
        <f t="shared" si="683"/>
        <v>45992</v>
      </c>
      <c r="B21638" t="s">
        <v>940</v>
      </c>
      <c r="C21638" t="s">
        <v>286</v>
      </c>
      <c r="D21638" t="s">
        <v>890</v>
      </c>
      <c r="E21638" t="s">
        <v>336</v>
      </c>
      <c r="F21638" t="s">
        <v>320</v>
      </c>
      <c r="G21638" t="s">
        <v>133</v>
      </c>
      <c r="H21638">
        <v>1579</v>
      </c>
      <c r="I21638" s="68" t="str">
        <f>VLOOKUP(E21638,Refs!$P$2:$R$29,3,FALSE)</f>
        <v>Y56</v>
      </c>
      <c r="J21638" s="68" t="str">
        <f>VLOOKUP(E21638,Refs!$P$2:$S$29,4,FALSE)</f>
        <v>London</v>
      </c>
      <c r="K21638" s="28">
        <f t="shared" si="682"/>
        <v>1579</v>
      </c>
    </row>
    <row r="21639" spans="1:11" x14ac:dyDescent="0.35">
      <c r="A21639" s="69">
        <f t="shared" si="683"/>
        <v>45992</v>
      </c>
      <c r="B21639" t="s">
        <v>940</v>
      </c>
      <c r="C21639" t="s">
        <v>286</v>
      </c>
      <c r="D21639" t="s">
        <v>890</v>
      </c>
      <c r="E21639" t="s">
        <v>336</v>
      </c>
      <c r="F21639" t="s">
        <v>320</v>
      </c>
      <c r="G21639" t="s">
        <v>134</v>
      </c>
      <c r="H21639">
        <v>1460</v>
      </c>
      <c r="I21639" s="68" t="str">
        <f>VLOOKUP(E21639,Refs!$P$2:$R$29,3,FALSE)</f>
        <v>Y56</v>
      </c>
      <c r="J21639" s="68" t="str">
        <f>VLOOKUP(E21639,Refs!$P$2:$S$29,4,FALSE)</f>
        <v>London</v>
      </c>
      <c r="K21639" s="28">
        <f t="shared" si="682"/>
        <v>1460</v>
      </c>
    </row>
    <row r="21640" spans="1:11" x14ac:dyDescent="0.35">
      <c r="A21640" s="69">
        <f t="shared" si="683"/>
        <v>45992</v>
      </c>
      <c r="B21640" t="s">
        <v>940</v>
      </c>
      <c r="C21640" t="s">
        <v>286</v>
      </c>
      <c r="D21640" t="s">
        <v>890</v>
      </c>
      <c r="E21640" t="s">
        <v>336</v>
      </c>
      <c r="F21640" t="s">
        <v>320</v>
      </c>
      <c r="G21640" t="s">
        <v>135</v>
      </c>
      <c r="H21640">
        <v>306</v>
      </c>
      <c r="I21640" s="68" t="str">
        <f>VLOOKUP(E21640,Refs!$P$2:$R$29,3,FALSE)</f>
        <v>Y56</v>
      </c>
      <c r="J21640" s="68" t="str">
        <f>VLOOKUP(E21640,Refs!$P$2:$S$29,4,FALSE)</f>
        <v>London</v>
      </c>
      <c r="K21640" s="28">
        <f t="shared" si="682"/>
        <v>306</v>
      </c>
    </row>
    <row r="21641" spans="1:11" x14ac:dyDescent="0.35">
      <c r="A21641" s="69">
        <f t="shared" si="683"/>
        <v>45992</v>
      </c>
      <c r="B21641" t="s">
        <v>940</v>
      </c>
      <c r="C21641" t="s">
        <v>286</v>
      </c>
      <c r="D21641" t="s">
        <v>890</v>
      </c>
      <c r="E21641" t="s">
        <v>336</v>
      </c>
      <c r="F21641" t="s">
        <v>320</v>
      </c>
      <c r="G21641" t="s">
        <v>136</v>
      </c>
      <c r="H21641">
        <v>224</v>
      </c>
      <c r="I21641" s="68" t="str">
        <f>VLOOKUP(E21641,Refs!$P$2:$R$29,3,FALSE)</f>
        <v>Y56</v>
      </c>
      <c r="J21641" s="68" t="str">
        <f>VLOOKUP(E21641,Refs!$P$2:$S$29,4,FALSE)</f>
        <v>London</v>
      </c>
      <c r="K21641" s="28">
        <f t="shared" si="682"/>
        <v>224</v>
      </c>
    </row>
    <row r="21642" spans="1:11" x14ac:dyDescent="0.35">
      <c r="A21642" s="69">
        <f t="shared" si="683"/>
        <v>45992</v>
      </c>
      <c r="B21642" t="s">
        <v>940</v>
      </c>
      <c r="C21642" t="s">
        <v>286</v>
      </c>
      <c r="D21642" t="s">
        <v>890</v>
      </c>
      <c r="E21642" t="s">
        <v>336</v>
      </c>
      <c r="F21642" t="s">
        <v>320</v>
      </c>
      <c r="G21642" t="s">
        <v>137</v>
      </c>
      <c r="H21642">
        <v>11</v>
      </c>
      <c r="I21642" s="68" t="str">
        <f>VLOOKUP(E21642,Refs!$P$2:$R$29,3,FALSE)</f>
        <v>Y56</v>
      </c>
      <c r="J21642" s="68" t="str">
        <f>VLOOKUP(E21642,Refs!$P$2:$S$29,4,FALSE)</f>
        <v>London</v>
      </c>
      <c r="K21642" s="28">
        <f t="shared" si="682"/>
        <v>11</v>
      </c>
    </row>
    <row r="21643" spans="1:11" x14ac:dyDescent="0.35">
      <c r="A21643" s="69">
        <f t="shared" si="683"/>
        <v>45992</v>
      </c>
      <c r="B21643" t="s">
        <v>940</v>
      </c>
      <c r="C21643" t="s">
        <v>286</v>
      </c>
      <c r="D21643" t="s">
        <v>890</v>
      </c>
      <c r="E21643" t="s">
        <v>336</v>
      </c>
      <c r="F21643" t="s">
        <v>320</v>
      </c>
      <c r="G21643" t="s">
        <v>138</v>
      </c>
      <c r="H21643">
        <v>3</v>
      </c>
      <c r="I21643" s="68" t="str">
        <f>VLOOKUP(E21643,Refs!$P$2:$R$29,3,FALSE)</f>
        <v>Y56</v>
      </c>
      <c r="J21643" s="68" t="str">
        <f>VLOOKUP(E21643,Refs!$P$2:$S$29,4,FALSE)</f>
        <v>London</v>
      </c>
      <c r="K21643" s="28">
        <f t="shared" si="682"/>
        <v>3</v>
      </c>
    </row>
    <row r="21644" spans="1:11" x14ac:dyDescent="0.35">
      <c r="A21644" s="69">
        <f t="shared" si="683"/>
        <v>45992</v>
      </c>
      <c r="B21644" t="s">
        <v>940</v>
      </c>
      <c r="C21644" t="s">
        <v>286</v>
      </c>
      <c r="D21644" t="s">
        <v>890</v>
      </c>
      <c r="E21644" t="s">
        <v>336</v>
      </c>
      <c r="F21644" t="s">
        <v>320</v>
      </c>
      <c r="G21644" t="s">
        <v>139</v>
      </c>
      <c r="H21644">
        <v>9</v>
      </c>
      <c r="I21644" s="68" t="str">
        <f>VLOOKUP(E21644,Refs!$P$2:$R$29,3,FALSE)</f>
        <v>Y56</v>
      </c>
      <c r="J21644" s="68" t="str">
        <f>VLOOKUP(E21644,Refs!$P$2:$S$29,4,FALSE)</f>
        <v>London</v>
      </c>
      <c r="K21644" s="28">
        <f t="shared" si="682"/>
        <v>9</v>
      </c>
    </row>
    <row r="21645" spans="1:11" x14ac:dyDescent="0.35">
      <c r="A21645" s="69">
        <f t="shared" si="683"/>
        <v>45992</v>
      </c>
      <c r="B21645" t="s">
        <v>940</v>
      </c>
      <c r="C21645" t="s">
        <v>286</v>
      </c>
      <c r="D21645" t="s">
        <v>890</v>
      </c>
      <c r="E21645" t="s">
        <v>336</v>
      </c>
      <c r="F21645" t="s">
        <v>320</v>
      </c>
      <c r="G21645" t="s">
        <v>140</v>
      </c>
      <c r="H21645">
        <v>9</v>
      </c>
      <c r="I21645" s="68" t="str">
        <f>VLOOKUP(E21645,Refs!$P$2:$R$29,3,FALSE)</f>
        <v>Y56</v>
      </c>
      <c r="J21645" s="68" t="str">
        <f>VLOOKUP(E21645,Refs!$P$2:$S$29,4,FALSE)</f>
        <v>London</v>
      </c>
      <c r="K21645" s="28">
        <f t="shared" si="682"/>
        <v>9</v>
      </c>
    </row>
    <row r="21646" spans="1:11" x14ac:dyDescent="0.35">
      <c r="A21646" s="69">
        <f t="shared" si="683"/>
        <v>45992</v>
      </c>
      <c r="B21646" t="s">
        <v>940</v>
      </c>
      <c r="C21646" t="s">
        <v>286</v>
      </c>
      <c r="D21646" t="s">
        <v>890</v>
      </c>
      <c r="E21646" t="s">
        <v>336</v>
      </c>
      <c r="F21646" t="s">
        <v>320</v>
      </c>
      <c r="G21646" t="s">
        <v>728</v>
      </c>
      <c r="H21646">
        <v>138</v>
      </c>
      <c r="I21646" s="68" t="str">
        <f>VLOOKUP(E21646,Refs!$P$2:$R$29,3,FALSE)</f>
        <v>Y56</v>
      </c>
      <c r="J21646" s="68" t="str">
        <f>VLOOKUP(E21646,Refs!$P$2:$S$29,4,FALSE)</f>
        <v>London</v>
      </c>
      <c r="K21646" s="28">
        <f t="shared" si="682"/>
        <v>138</v>
      </c>
    </row>
    <row r="21647" spans="1:11" x14ac:dyDescent="0.35">
      <c r="A21647" s="69">
        <f t="shared" si="683"/>
        <v>45992</v>
      </c>
      <c r="B21647" t="s">
        <v>940</v>
      </c>
      <c r="C21647" t="s">
        <v>286</v>
      </c>
      <c r="D21647" t="s">
        <v>890</v>
      </c>
      <c r="E21647" t="s">
        <v>336</v>
      </c>
      <c r="F21647" t="s">
        <v>320</v>
      </c>
      <c r="G21647" t="s">
        <v>727</v>
      </c>
      <c r="H21647">
        <v>51</v>
      </c>
      <c r="I21647" s="68" t="str">
        <f>VLOOKUP(E21647,Refs!$P$2:$R$29,3,FALSE)</f>
        <v>Y56</v>
      </c>
      <c r="J21647" s="68" t="str">
        <f>VLOOKUP(E21647,Refs!$P$2:$S$29,4,FALSE)</f>
        <v>London</v>
      </c>
      <c r="K21647" s="28">
        <f t="shared" si="682"/>
        <v>51</v>
      </c>
    </row>
    <row r="21648" spans="1:11" x14ac:dyDescent="0.35">
      <c r="A21648" s="69">
        <f t="shared" si="683"/>
        <v>45992</v>
      </c>
      <c r="B21648" t="s">
        <v>940</v>
      </c>
      <c r="C21648" t="s">
        <v>286</v>
      </c>
      <c r="D21648" t="s">
        <v>890</v>
      </c>
      <c r="E21648" t="s">
        <v>336</v>
      </c>
      <c r="F21648" t="s">
        <v>320</v>
      </c>
      <c r="G21648" t="s">
        <v>730</v>
      </c>
      <c r="H21648">
        <v>117</v>
      </c>
      <c r="I21648" s="68" t="str">
        <f>VLOOKUP(E21648,Refs!$P$2:$R$29,3,FALSE)</f>
        <v>Y56</v>
      </c>
      <c r="J21648" s="68" t="str">
        <f>VLOOKUP(E21648,Refs!$P$2:$S$29,4,FALSE)</f>
        <v>London</v>
      </c>
      <c r="K21648" s="28">
        <f t="shared" si="682"/>
        <v>117</v>
      </c>
    </row>
    <row r="21649" spans="1:11" x14ac:dyDescent="0.35">
      <c r="A21649" s="69">
        <f t="shared" si="683"/>
        <v>45992</v>
      </c>
      <c r="B21649" t="s">
        <v>940</v>
      </c>
      <c r="C21649" t="s">
        <v>286</v>
      </c>
      <c r="D21649" t="s">
        <v>890</v>
      </c>
      <c r="E21649" t="s">
        <v>336</v>
      </c>
      <c r="F21649" t="s">
        <v>320</v>
      </c>
      <c r="G21649" t="s">
        <v>729</v>
      </c>
      <c r="H21649">
        <v>87</v>
      </c>
      <c r="I21649" s="68" t="str">
        <f>VLOOKUP(E21649,Refs!$P$2:$R$29,3,FALSE)</f>
        <v>Y56</v>
      </c>
      <c r="J21649" s="68" t="str">
        <f>VLOOKUP(E21649,Refs!$P$2:$S$29,4,FALSE)</f>
        <v>London</v>
      </c>
      <c r="K21649" s="28">
        <f t="shared" si="682"/>
        <v>87</v>
      </c>
    </row>
    <row r="21650" spans="1:11" x14ac:dyDescent="0.35">
      <c r="A21650" s="69">
        <f t="shared" si="683"/>
        <v>45992</v>
      </c>
      <c r="B21650" t="s">
        <v>940</v>
      </c>
      <c r="C21650" t="s">
        <v>286</v>
      </c>
      <c r="D21650" t="s">
        <v>890</v>
      </c>
      <c r="E21650" t="s">
        <v>712</v>
      </c>
      <c r="F21650" t="s">
        <v>711</v>
      </c>
      <c r="G21650" t="s">
        <v>10</v>
      </c>
      <c r="H21650">
        <v>45312</v>
      </c>
      <c r="I21650" s="68" t="str">
        <f>VLOOKUP(E21650,Refs!$P$2:$R$29,3,FALSE)</f>
        <v>Y58</v>
      </c>
      <c r="J21650" s="68" t="str">
        <f>VLOOKUP(E21650,Refs!$P$2:$S$29,4,FALSE)</f>
        <v>South West</v>
      </c>
      <c r="K21650" s="28">
        <f t="shared" si="682"/>
        <v>45312</v>
      </c>
    </row>
    <row r="21651" spans="1:11" x14ac:dyDescent="0.35">
      <c r="A21651" s="69">
        <f t="shared" si="683"/>
        <v>45992</v>
      </c>
      <c r="B21651" t="s">
        <v>940</v>
      </c>
      <c r="C21651" t="s">
        <v>286</v>
      </c>
      <c r="D21651" t="s">
        <v>890</v>
      </c>
      <c r="E21651" t="s">
        <v>712</v>
      </c>
      <c r="F21651" t="s">
        <v>711</v>
      </c>
      <c r="G21651" t="s">
        <v>69</v>
      </c>
      <c r="H21651">
        <v>45312</v>
      </c>
      <c r="I21651" s="68" t="str">
        <f>VLOOKUP(E21651,Refs!$P$2:$R$29,3,FALSE)</f>
        <v>Y58</v>
      </c>
      <c r="J21651" s="68" t="str">
        <f>VLOOKUP(E21651,Refs!$P$2:$S$29,4,FALSE)</f>
        <v>South West</v>
      </c>
      <c r="K21651" s="28">
        <f t="shared" si="682"/>
        <v>45312</v>
      </c>
    </row>
    <row r="21652" spans="1:11" x14ac:dyDescent="0.35">
      <c r="A21652" s="69">
        <f t="shared" si="683"/>
        <v>45992</v>
      </c>
      <c r="B21652" t="s">
        <v>940</v>
      </c>
      <c r="C21652" t="s">
        <v>286</v>
      </c>
      <c r="D21652" t="s">
        <v>890</v>
      </c>
      <c r="E21652" t="s">
        <v>712</v>
      </c>
      <c r="F21652" t="s">
        <v>711</v>
      </c>
      <c r="G21652" t="s">
        <v>20</v>
      </c>
      <c r="H21652">
        <v>41530</v>
      </c>
      <c r="I21652" s="68" t="str">
        <f>VLOOKUP(E21652,Refs!$P$2:$R$29,3,FALSE)</f>
        <v>Y58</v>
      </c>
      <c r="J21652" s="68" t="str">
        <f>VLOOKUP(E21652,Refs!$P$2:$S$29,4,FALSE)</f>
        <v>South West</v>
      </c>
      <c r="K21652" s="28">
        <f t="shared" si="682"/>
        <v>41530</v>
      </c>
    </row>
    <row r="21653" spans="1:11" x14ac:dyDescent="0.35">
      <c r="A21653" s="69">
        <f t="shared" si="683"/>
        <v>45992</v>
      </c>
      <c r="B21653" t="s">
        <v>940</v>
      </c>
      <c r="C21653" t="s">
        <v>286</v>
      </c>
      <c r="D21653" t="s">
        <v>890</v>
      </c>
      <c r="E21653" t="s">
        <v>712</v>
      </c>
      <c r="F21653" t="s">
        <v>711</v>
      </c>
      <c r="G21653" t="s">
        <v>23</v>
      </c>
      <c r="H21653">
        <v>33709</v>
      </c>
      <c r="I21653" s="68" t="str">
        <f>VLOOKUP(E21653,Refs!$P$2:$R$29,3,FALSE)</f>
        <v>Y58</v>
      </c>
      <c r="J21653" s="68" t="str">
        <f>VLOOKUP(E21653,Refs!$P$2:$S$29,4,FALSE)</f>
        <v>South West</v>
      </c>
      <c r="K21653" s="28">
        <f t="shared" si="682"/>
        <v>33709</v>
      </c>
    </row>
    <row r="21654" spans="1:11" x14ac:dyDescent="0.35">
      <c r="A21654" s="69">
        <f t="shared" si="683"/>
        <v>45992</v>
      </c>
      <c r="B21654" t="s">
        <v>940</v>
      </c>
      <c r="C21654" t="s">
        <v>286</v>
      </c>
      <c r="D21654" t="s">
        <v>890</v>
      </c>
      <c r="E21654" t="s">
        <v>712</v>
      </c>
      <c r="F21654" t="s">
        <v>711</v>
      </c>
      <c r="G21654" t="s">
        <v>19</v>
      </c>
      <c r="H21654">
        <v>768</v>
      </c>
      <c r="I21654" s="68" t="str">
        <f>VLOOKUP(E21654,Refs!$P$2:$R$29,3,FALSE)</f>
        <v>Y58</v>
      </c>
      <c r="J21654" s="68" t="str">
        <f>VLOOKUP(E21654,Refs!$P$2:$S$29,4,FALSE)</f>
        <v>South West</v>
      </c>
      <c r="K21654" s="28">
        <f t="shared" si="682"/>
        <v>768</v>
      </c>
    </row>
    <row r="21655" spans="1:11" x14ac:dyDescent="0.35">
      <c r="A21655" s="69">
        <f t="shared" si="683"/>
        <v>45992</v>
      </c>
      <c r="B21655" t="s">
        <v>940</v>
      </c>
      <c r="C21655" t="s">
        <v>286</v>
      </c>
      <c r="D21655" t="s">
        <v>890</v>
      </c>
      <c r="E21655" t="s">
        <v>712</v>
      </c>
      <c r="F21655" t="s">
        <v>711</v>
      </c>
      <c r="G21655" t="s">
        <v>21</v>
      </c>
      <c r="H21655">
        <v>1868708</v>
      </c>
      <c r="I21655" s="68" t="str">
        <f>VLOOKUP(E21655,Refs!$P$2:$R$29,3,FALSE)</f>
        <v>Y58</v>
      </c>
      <c r="J21655" s="68" t="str">
        <f>VLOOKUP(E21655,Refs!$P$2:$S$29,4,FALSE)</f>
        <v>South West</v>
      </c>
      <c r="K21655" s="28">
        <f t="shared" si="682"/>
        <v>1868708</v>
      </c>
    </row>
    <row r="21656" spans="1:11" x14ac:dyDescent="0.35">
      <c r="A21656" s="69">
        <f t="shared" si="683"/>
        <v>45992</v>
      </c>
      <c r="B21656" t="s">
        <v>940</v>
      </c>
      <c r="C21656" t="s">
        <v>286</v>
      </c>
      <c r="D21656" t="s">
        <v>890</v>
      </c>
      <c r="E21656" t="s">
        <v>712</v>
      </c>
      <c r="F21656" t="s">
        <v>711</v>
      </c>
      <c r="G21656" t="s">
        <v>70</v>
      </c>
      <c r="H21656">
        <v>288</v>
      </c>
      <c r="I21656" s="68" t="str">
        <f>VLOOKUP(E21656,Refs!$P$2:$R$29,3,FALSE)</f>
        <v>Y58</v>
      </c>
      <c r="J21656" s="68" t="str">
        <f>VLOOKUP(E21656,Refs!$P$2:$S$29,4,FALSE)</f>
        <v>South West</v>
      </c>
      <c r="K21656" s="28">
        <f t="shared" si="682"/>
        <v>288</v>
      </c>
    </row>
    <row r="21657" spans="1:11" x14ac:dyDescent="0.35">
      <c r="A21657" s="69">
        <f t="shared" si="683"/>
        <v>45992</v>
      </c>
      <c r="B21657" t="s">
        <v>940</v>
      </c>
      <c r="C21657" t="s">
        <v>286</v>
      </c>
      <c r="D21657" t="s">
        <v>890</v>
      </c>
      <c r="E21657" t="s">
        <v>712</v>
      </c>
      <c r="F21657" t="s">
        <v>711</v>
      </c>
      <c r="G21657" t="s">
        <v>71</v>
      </c>
      <c r="H21657">
        <v>529</v>
      </c>
      <c r="I21657" s="68" t="str">
        <f>VLOOKUP(E21657,Refs!$P$2:$R$29,3,FALSE)</f>
        <v>Y58</v>
      </c>
      <c r="J21657" s="68" t="str">
        <f>VLOOKUP(E21657,Refs!$P$2:$S$29,4,FALSE)</f>
        <v>South West</v>
      </c>
      <c r="K21657" s="28">
        <f t="shared" si="682"/>
        <v>529</v>
      </c>
    </row>
    <row r="21658" spans="1:11" x14ac:dyDescent="0.35">
      <c r="A21658" s="69">
        <f t="shared" si="683"/>
        <v>45992</v>
      </c>
      <c r="B21658" t="s">
        <v>940</v>
      </c>
      <c r="C21658" t="s">
        <v>286</v>
      </c>
      <c r="D21658" t="s">
        <v>890</v>
      </c>
      <c r="E21658" t="s">
        <v>712</v>
      </c>
      <c r="F21658" t="s">
        <v>711</v>
      </c>
      <c r="G21658" t="s">
        <v>72</v>
      </c>
      <c r="H21658">
        <v>74782</v>
      </c>
      <c r="I21658" s="68" t="str">
        <f>VLOOKUP(E21658,Refs!$P$2:$R$29,3,FALSE)</f>
        <v>Y58</v>
      </c>
      <c r="J21658" s="68" t="str">
        <f>VLOOKUP(E21658,Refs!$P$2:$S$29,4,FALSE)</f>
        <v>South West</v>
      </c>
      <c r="K21658" s="28">
        <f t="shared" si="682"/>
        <v>74782</v>
      </c>
    </row>
    <row r="21659" spans="1:11" x14ac:dyDescent="0.35">
      <c r="A21659" s="69">
        <f t="shared" si="683"/>
        <v>45992</v>
      </c>
      <c r="B21659" t="s">
        <v>940</v>
      </c>
      <c r="C21659" t="s">
        <v>286</v>
      </c>
      <c r="D21659" t="s">
        <v>890</v>
      </c>
      <c r="E21659" t="s">
        <v>712</v>
      </c>
      <c r="F21659" t="s">
        <v>711</v>
      </c>
      <c r="G21659" t="s">
        <v>73</v>
      </c>
      <c r="H21659">
        <v>14256</v>
      </c>
      <c r="I21659" s="68" t="str">
        <f>VLOOKUP(E21659,Refs!$P$2:$R$29,3,FALSE)</f>
        <v>Y58</v>
      </c>
      <c r="J21659" s="68" t="str">
        <f>VLOOKUP(E21659,Refs!$P$2:$S$29,4,FALSE)</f>
        <v>South West</v>
      </c>
      <c r="K21659" s="28">
        <f t="shared" si="682"/>
        <v>14256</v>
      </c>
    </row>
    <row r="21660" spans="1:11" x14ac:dyDescent="0.35">
      <c r="A21660" s="69">
        <f t="shared" si="683"/>
        <v>45992</v>
      </c>
      <c r="B21660" t="s">
        <v>940</v>
      </c>
      <c r="C21660" t="s">
        <v>286</v>
      </c>
      <c r="D21660" t="s">
        <v>890</v>
      </c>
      <c r="E21660" t="s">
        <v>712</v>
      </c>
      <c r="F21660" t="s">
        <v>711</v>
      </c>
      <c r="G21660" t="s">
        <v>74</v>
      </c>
      <c r="H21660">
        <v>83545000</v>
      </c>
      <c r="I21660" s="68" t="str">
        <f>VLOOKUP(E21660,Refs!$P$2:$R$29,3,FALSE)</f>
        <v>Y58</v>
      </c>
      <c r="J21660" s="68" t="str">
        <f>VLOOKUP(E21660,Refs!$P$2:$S$29,4,FALSE)</f>
        <v>South West</v>
      </c>
      <c r="K21660" s="28">
        <f t="shared" si="682"/>
        <v>83545000</v>
      </c>
    </row>
    <row r="21661" spans="1:11" x14ac:dyDescent="0.35">
      <c r="A21661" s="69">
        <f t="shared" si="683"/>
        <v>45992</v>
      </c>
      <c r="B21661" t="s">
        <v>940</v>
      </c>
      <c r="C21661" t="s">
        <v>286</v>
      </c>
      <c r="D21661" t="s">
        <v>890</v>
      </c>
      <c r="E21661" t="s">
        <v>712</v>
      </c>
      <c r="F21661" t="s">
        <v>711</v>
      </c>
      <c r="G21661" t="s">
        <v>26</v>
      </c>
      <c r="H21661">
        <v>37002</v>
      </c>
      <c r="I21661" s="68" t="str">
        <f>VLOOKUP(E21661,Refs!$P$2:$R$29,3,FALSE)</f>
        <v>Y58</v>
      </c>
      <c r="J21661" s="68" t="str">
        <f>VLOOKUP(E21661,Refs!$P$2:$S$29,4,FALSE)</f>
        <v>South West</v>
      </c>
      <c r="K21661" s="28">
        <f t="shared" si="682"/>
        <v>37002</v>
      </c>
    </row>
    <row r="21662" spans="1:11" x14ac:dyDescent="0.35">
      <c r="A21662" s="69">
        <f t="shared" si="683"/>
        <v>45992</v>
      </c>
      <c r="B21662" t="s">
        <v>940</v>
      </c>
      <c r="C21662" t="s">
        <v>286</v>
      </c>
      <c r="D21662" t="s">
        <v>890</v>
      </c>
      <c r="E21662" t="s">
        <v>712</v>
      </c>
      <c r="F21662" t="s">
        <v>711</v>
      </c>
      <c r="G21662" t="s">
        <v>75</v>
      </c>
      <c r="H21662">
        <v>387</v>
      </c>
      <c r="I21662" s="68" t="str">
        <f>VLOOKUP(E21662,Refs!$P$2:$R$29,3,FALSE)</f>
        <v>Y58</v>
      </c>
      <c r="J21662" s="68" t="str">
        <f>VLOOKUP(E21662,Refs!$P$2:$S$29,4,FALSE)</f>
        <v>South West</v>
      </c>
      <c r="K21662" s="28">
        <f t="shared" si="682"/>
        <v>387</v>
      </c>
    </row>
    <row r="21663" spans="1:11" x14ac:dyDescent="0.35">
      <c r="A21663" s="69">
        <f t="shared" si="683"/>
        <v>45992</v>
      </c>
      <c r="B21663" t="s">
        <v>940</v>
      </c>
      <c r="C21663" t="s">
        <v>286</v>
      </c>
      <c r="D21663" t="s">
        <v>890</v>
      </c>
      <c r="E21663" t="s">
        <v>712</v>
      </c>
      <c r="F21663" t="s">
        <v>711</v>
      </c>
      <c r="G21663" t="s">
        <v>76</v>
      </c>
      <c r="H21663">
        <v>15322</v>
      </c>
      <c r="I21663" s="68" t="str">
        <f>VLOOKUP(E21663,Refs!$P$2:$R$29,3,FALSE)</f>
        <v>Y58</v>
      </c>
      <c r="J21663" s="68" t="str">
        <f>VLOOKUP(E21663,Refs!$P$2:$S$29,4,FALSE)</f>
        <v>South West</v>
      </c>
      <c r="K21663" s="28">
        <f t="shared" si="682"/>
        <v>15322</v>
      </c>
    </row>
    <row r="21664" spans="1:11" x14ac:dyDescent="0.35">
      <c r="A21664" s="69">
        <f t="shared" si="683"/>
        <v>45992</v>
      </c>
      <c r="B21664" t="s">
        <v>940</v>
      </c>
      <c r="C21664" t="s">
        <v>286</v>
      </c>
      <c r="D21664" t="s">
        <v>890</v>
      </c>
      <c r="E21664" t="s">
        <v>712</v>
      </c>
      <c r="F21664" t="s">
        <v>711</v>
      </c>
      <c r="G21664" t="s">
        <v>77</v>
      </c>
      <c r="H21664">
        <v>12068</v>
      </c>
      <c r="I21664" s="68" t="str">
        <f>VLOOKUP(E21664,Refs!$P$2:$R$29,3,FALSE)</f>
        <v>Y58</v>
      </c>
      <c r="J21664" s="68" t="str">
        <f>VLOOKUP(E21664,Refs!$P$2:$S$29,4,FALSE)</f>
        <v>South West</v>
      </c>
      <c r="K21664" s="28">
        <f t="shared" si="682"/>
        <v>12068</v>
      </c>
    </row>
    <row r="21665" spans="1:11" x14ac:dyDescent="0.35">
      <c r="A21665" s="69">
        <f t="shared" si="683"/>
        <v>45992</v>
      </c>
      <c r="B21665" t="s">
        <v>940</v>
      </c>
      <c r="C21665" t="s">
        <v>286</v>
      </c>
      <c r="D21665" t="s">
        <v>890</v>
      </c>
      <c r="E21665" t="s">
        <v>712</v>
      </c>
      <c r="F21665" t="s">
        <v>711</v>
      </c>
      <c r="G21665" t="s">
        <v>78</v>
      </c>
      <c r="H21665">
        <v>9225</v>
      </c>
      <c r="I21665" s="68" t="str">
        <f>VLOOKUP(E21665,Refs!$P$2:$R$29,3,FALSE)</f>
        <v>Y58</v>
      </c>
      <c r="J21665" s="68" t="str">
        <f>VLOOKUP(E21665,Refs!$P$2:$S$29,4,FALSE)</f>
        <v>South West</v>
      </c>
      <c r="K21665" s="28">
        <f t="shared" si="682"/>
        <v>9225</v>
      </c>
    </row>
    <row r="21666" spans="1:11" x14ac:dyDescent="0.35">
      <c r="A21666" s="69">
        <f t="shared" si="683"/>
        <v>45992</v>
      </c>
      <c r="B21666" t="s">
        <v>940</v>
      </c>
      <c r="C21666" t="s">
        <v>286</v>
      </c>
      <c r="D21666" t="s">
        <v>890</v>
      </c>
      <c r="E21666" t="s">
        <v>712</v>
      </c>
      <c r="F21666" t="s">
        <v>711</v>
      </c>
      <c r="G21666" t="s">
        <v>79</v>
      </c>
      <c r="H21666">
        <v>0</v>
      </c>
      <c r="I21666" s="68" t="str">
        <f>VLOOKUP(E21666,Refs!$P$2:$R$29,3,FALSE)</f>
        <v>Y58</v>
      </c>
      <c r="J21666" s="68" t="str">
        <f>VLOOKUP(E21666,Refs!$P$2:$S$29,4,FALSE)</f>
        <v>South West</v>
      </c>
      <c r="K21666" s="28" t="str">
        <f t="shared" ref="K21666:K21729" si="684">IF(OR(H21666="NULL",H21666=0,H21666=""),"",H21666)</f>
        <v/>
      </c>
    </row>
    <row r="21667" spans="1:11" x14ac:dyDescent="0.35">
      <c r="A21667" s="69">
        <f t="shared" si="683"/>
        <v>45992</v>
      </c>
      <c r="B21667" t="s">
        <v>940</v>
      </c>
      <c r="C21667" t="s">
        <v>286</v>
      </c>
      <c r="D21667" t="s">
        <v>890</v>
      </c>
      <c r="E21667" t="s">
        <v>712</v>
      </c>
      <c r="F21667" t="s">
        <v>711</v>
      </c>
      <c r="G21667" t="s">
        <v>25</v>
      </c>
      <c r="H21667">
        <v>21293</v>
      </c>
      <c r="I21667" s="68" t="str">
        <f>VLOOKUP(E21667,Refs!$P$2:$R$29,3,FALSE)</f>
        <v>Y58</v>
      </c>
      <c r="J21667" s="68" t="str">
        <f>VLOOKUP(E21667,Refs!$P$2:$S$29,4,FALSE)</f>
        <v>South West</v>
      </c>
      <c r="K21667" s="28">
        <f t="shared" si="684"/>
        <v>21293</v>
      </c>
    </row>
    <row r="21668" spans="1:11" x14ac:dyDescent="0.35">
      <c r="A21668" s="69">
        <f t="shared" si="683"/>
        <v>45992</v>
      </c>
      <c r="B21668" t="s">
        <v>940</v>
      </c>
      <c r="C21668" t="s">
        <v>286</v>
      </c>
      <c r="D21668" t="s">
        <v>890</v>
      </c>
      <c r="E21668" t="s">
        <v>712</v>
      </c>
      <c r="F21668" t="s">
        <v>711</v>
      </c>
      <c r="G21668" t="s">
        <v>80</v>
      </c>
      <c r="H21668">
        <v>192</v>
      </c>
      <c r="I21668" s="68" t="str">
        <f>VLOOKUP(E21668,Refs!$P$2:$R$29,3,FALSE)</f>
        <v>Y58</v>
      </c>
      <c r="J21668" s="68" t="str">
        <f>VLOOKUP(E21668,Refs!$P$2:$S$29,4,FALSE)</f>
        <v>South West</v>
      </c>
      <c r="K21668" s="28">
        <f t="shared" si="684"/>
        <v>192</v>
      </c>
    </row>
    <row r="21669" spans="1:11" x14ac:dyDescent="0.35">
      <c r="A21669" s="69">
        <f t="shared" si="683"/>
        <v>45992</v>
      </c>
      <c r="B21669" t="s">
        <v>940</v>
      </c>
      <c r="C21669" t="s">
        <v>286</v>
      </c>
      <c r="D21669" t="s">
        <v>890</v>
      </c>
      <c r="E21669" t="s">
        <v>712</v>
      </c>
      <c r="F21669" t="s">
        <v>711</v>
      </c>
      <c r="G21669" t="s">
        <v>81</v>
      </c>
      <c r="H21669">
        <v>11874</v>
      </c>
      <c r="I21669" s="68" t="str">
        <f>VLOOKUP(E21669,Refs!$P$2:$R$29,3,FALSE)</f>
        <v>Y58</v>
      </c>
      <c r="J21669" s="68" t="str">
        <f>VLOOKUP(E21669,Refs!$P$2:$S$29,4,FALSE)</f>
        <v>South West</v>
      </c>
      <c r="K21669" s="28">
        <f t="shared" si="684"/>
        <v>11874</v>
      </c>
    </row>
    <row r="21670" spans="1:11" x14ac:dyDescent="0.35">
      <c r="A21670" s="69">
        <f t="shared" si="683"/>
        <v>45992</v>
      </c>
      <c r="B21670" t="s">
        <v>940</v>
      </c>
      <c r="C21670" t="s">
        <v>286</v>
      </c>
      <c r="D21670" t="s">
        <v>890</v>
      </c>
      <c r="E21670" t="s">
        <v>712</v>
      </c>
      <c r="F21670" t="s">
        <v>711</v>
      </c>
      <c r="G21670" t="s">
        <v>82</v>
      </c>
      <c r="H21670">
        <v>5362</v>
      </c>
      <c r="I21670" s="68" t="str">
        <f>VLOOKUP(E21670,Refs!$P$2:$R$29,3,FALSE)</f>
        <v>Y58</v>
      </c>
      <c r="J21670" s="68" t="str">
        <f>VLOOKUP(E21670,Refs!$P$2:$S$29,4,FALSE)</f>
        <v>South West</v>
      </c>
      <c r="K21670" s="28">
        <f t="shared" si="684"/>
        <v>5362</v>
      </c>
    </row>
    <row r="21671" spans="1:11" x14ac:dyDescent="0.35">
      <c r="A21671" s="69">
        <f t="shared" si="683"/>
        <v>45992</v>
      </c>
      <c r="B21671" t="s">
        <v>940</v>
      </c>
      <c r="C21671" t="s">
        <v>286</v>
      </c>
      <c r="D21671" t="s">
        <v>890</v>
      </c>
      <c r="E21671" t="s">
        <v>712</v>
      </c>
      <c r="F21671" t="s">
        <v>711</v>
      </c>
      <c r="G21671" t="s">
        <v>83</v>
      </c>
      <c r="H21671">
        <v>4587</v>
      </c>
      <c r="I21671" s="68" t="str">
        <f>VLOOKUP(E21671,Refs!$P$2:$R$29,3,FALSE)</f>
        <v>Y58</v>
      </c>
      <c r="J21671" s="68" t="str">
        <f>VLOOKUP(E21671,Refs!$P$2:$S$29,4,FALSE)</f>
        <v>South West</v>
      </c>
      <c r="K21671" s="28">
        <f t="shared" si="684"/>
        <v>4587</v>
      </c>
    </row>
    <row r="21672" spans="1:11" x14ac:dyDescent="0.35">
      <c r="A21672" s="69">
        <f t="shared" si="683"/>
        <v>45992</v>
      </c>
      <c r="B21672" t="s">
        <v>940</v>
      </c>
      <c r="C21672" t="s">
        <v>286</v>
      </c>
      <c r="D21672" t="s">
        <v>890</v>
      </c>
      <c r="E21672" t="s">
        <v>712</v>
      </c>
      <c r="F21672" t="s">
        <v>711</v>
      </c>
      <c r="G21672" t="s">
        <v>84</v>
      </c>
      <c r="H21672">
        <v>23397</v>
      </c>
      <c r="I21672" s="68" t="str">
        <f>VLOOKUP(E21672,Refs!$P$2:$R$29,3,FALSE)</f>
        <v>Y58</v>
      </c>
      <c r="J21672" s="68" t="str">
        <f>VLOOKUP(E21672,Refs!$P$2:$S$29,4,FALSE)</f>
        <v>South West</v>
      </c>
      <c r="K21672" s="28">
        <f t="shared" si="684"/>
        <v>23397</v>
      </c>
    </row>
    <row r="21673" spans="1:11" x14ac:dyDescent="0.35">
      <c r="A21673" s="69">
        <f t="shared" si="683"/>
        <v>45992</v>
      </c>
      <c r="B21673" t="s">
        <v>940</v>
      </c>
      <c r="C21673" t="s">
        <v>286</v>
      </c>
      <c r="D21673" t="s">
        <v>890</v>
      </c>
      <c r="E21673" t="s">
        <v>712</v>
      </c>
      <c r="F21673" t="s">
        <v>711</v>
      </c>
      <c r="G21673" t="s">
        <v>85</v>
      </c>
      <c r="H21673">
        <v>2606</v>
      </c>
      <c r="I21673" s="68" t="str">
        <f>VLOOKUP(E21673,Refs!$P$2:$R$29,3,FALSE)</f>
        <v>Y58</v>
      </c>
      <c r="J21673" s="68" t="str">
        <f>VLOOKUP(E21673,Refs!$P$2:$S$29,4,FALSE)</f>
        <v>South West</v>
      </c>
      <c r="K21673" s="28">
        <f t="shared" si="684"/>
        <v>2606</v>
      </c>
    </row>
    <row r="21674" spans="1:11" x14ac:dyDescent="0.35">
      <c r="A21674" s="69">
        <f t="shared" si="683"/>
        <v>45992</v>
      </c>
      <c r="B21674" t="s">
        <v>940</v>
      </c>
      <c r="C21674" t="s">
        <v>286</v>
      </c>
      <c r="D21674" t="s">
        <v>890</v>
      </c>
      <c r="E21674" t="s">
        <v>712</v>
      </c>
      <c r="F21674" t="s">
        <v>711</v>
      </c>
      <c r="G21674" t="s">
        <v>86</v>
      </c>
      <c r="H21674">
        <v>1027</v>
      </c>
      <c r="I21674" s="68" t="str">
        <f>VLOOKUP(E21674,Refs!$P$2:$R$29,3,FALSE)</f>
        <v>Y58</v>
      </c>
      <c r="J21674" s="68" t="str">
        <f>VLOOKUP(E21674,Refs!$P$2:$S$29,4,FALSE)</f>
        <v>South West</v>
      </c>
      <c r="K21674" s="28">
        <f t="shared" si="684"/>
        <v>1027</v>
      </c>
    </row>
    <row r="21675" spans="1:11" x14ac:dyDescent="0.35">
      <c r="A21675" s="69">
        <f t="shared" si="683"/>
        <v>45992</v>
      </c>
      <c r="B21675" t="s">
        <v>940</v>
      </c>
      <c r="C21675" t="s">
        <v>286</v>
      </c>
      <c r="D21675" t="s">
        <v>890</v>
      </c>
      <c r="E21675" t="s">
        <v>712</v>
      </c>
      <c r="F21675" t="s">
        <v>711</v>
      </c>
      <c r="G21675" t="s">
        <v>87</v>
      </c>
      <c r="H21675">
        <v>6433</v>
      </c>
      <c r="I21675" s="68" t="str">
        <f>VLOOKUP(E21675,Refs!$P$2:$R$29,3,FALSE)</f>
        <v>Y58</v>
      </c>
      <c r="J21675" s="68" t="str">
        <f>VLOOKUP(E21675,Refs!$P$2:$S$29,4,FALSE)</f>
        <v>South West</v>
      </c>
      <c r="K21675" s="28">
        <f t="shared" si="684"/>
        <v>6433</v>
      </c>
    </row>
    <row r="21676" spans="1:11" x14ac:dyDescent="0.35">
      <c r="A21676" s="69">
        <f t="shared" si="683"/>
        <v>45992</v>
      </c>
      <c r="B21676" t="s">
        <v>940</v>
      </c>
      <c r="C21676" t="s">
        <v>286</v>
      </c>
      <c r="D21676" t="s">
        <v>890</v>
      </c>
      <c r="E21676" t="s">
        <v>712</v>
      </c>
      <c r="F21676" t="s">
        <v>711</v>
      </c>
      <c r="G21676" t="s">
        <v>88</v>
      </c>
      <c r="H21676">
        <v>33192</v>
      </c>
      <c r="I21676" s="68" t="str">
        <f>VLOOKUP(E21676,Refs!$P$2:$R$29,3,FALSE)</f>
        <v>Y58</v>
      </c>
      <c r="J21676" s="68" t="str">
        <f>VLOOKUP(E21676,Refs!$P$2:$S$29,4,FALSE)</f>
        <v>South West</v>
      </c>
      <c r="K21676" s="28">
        <f t="shared" si="684"/>
        <v>33192</v>
      </c>
    </row>
    <row r="21677" spans="1:11" x14ac:dyDescent="0.35">
      <c r="A21677" s="69">
        <f t="shared" si="683"/>
        <v>45992</v>
      </c>
      <c r="B21677" t="s">
        <v>940</v>
      </c>
      <c r="C21677" t="s">
        <v>286</v>
      </c>
      <c r="D21677" t="s">
        <v>890</v>
      </c>
      <c r="E21677" t="s">
        <v>712</v>
      </c>
      <c r="F21677" t="s">
        <v>711</v>
      </c>
      <c r="G21677" t="s">
        <v>89</v>
      </c>
      <c r="H21677">
        <v>36968</v>
      </c>
      <c r="I21677" s="68" t="str">
        <f>VLOOKUP(E21677,Refs!$P$2:$R$29,3,FALSE)</f>
        <v>Y58</v>
      </c>
      <c r="J21677" s="68" t="str">
        <f>VLOOKUP(E21677,Refs!$P$2:$S$29,4,FALSE)</f>
        <v>South West</v>
      </c>
      <c r="K21677" s="28">
        <f t="shared" si="684"/>
        <v>36968</v>
      </c>
    </row>
    <row r="21678" spans="1:11" x14ac:dyDescent="0.35">
      <c r="A21678" s="69">
        <f t="shared" si="683"/>
        <v>45992</v>
      </c>
      <c r="B21678" t="s">
        <v>940</v>
      </c>
      <c r="C21678" t="s">
        <v>286</v>
      </c>
      <c r="D21678" t="s">
        <v>890</v>
      </c>
      <c r="E21678" t="s">
        <v>712</v>
      </c>
      <c r="F21678" t="s">
        <v>711</v>
      </c>
      <c r="G21678" t="s">
        <v>27</v>
      </c>
      <c r="H21678">
        <v>6154</v>
      </c>
      <c r="I21678" s="68" t="str">
        <f>VLOOKUP(E21678,Refs!$P$2:$R$29,3,FALSE)</f>
        <v>Y58</v>
      </c>
      <c r="J21678" s="68" t="str">
        <f>VLOOKUP(E21678,Refs!$P$2:$S$29,4,FALSE)</f>
        <v>South West</v>
      </c>
      <c r="K21678" s="28">
        <f t="shared" si="684"/>
        <v>6154</v>
      </c>
    </row>
    <row r="21679" spans="1:11" x14ac:dyDescent="0.35">
      <c r="A21679" s="69">
        <f t="shared" si="683"/>
        <v>45992</v>
      </c>
      <c r="B21679" t="s">
        <v>940</v>
      </c>
      <c r="C21679" t="s">
        <v>286</v>
      </c>
      <c r="D21679" t="s">
        <v>890</v>
      </c>
      <c r="E21679" t="s">
        <v>712</v>
      </c>
      <c r="F21679" t="s">
        <v>711</v>
      </c>
      <c r="G21679" t="s">
        <v>29</v>
      </c>
      <c r="H21679">
        <v>4414</v>
      </c>
      <c r="I21679" s="68" t="str">
        <f>VLOOKUP(E21679,Refs!$P$2:$R$29,3,FALSE)</f>
        <v>Y58</v>
      </c>
      <c r="J21679" s="68" t="str">
        <f>VLOOKUP(E21679,Refs!$P$2:$S$29,4,FALSE)</f>
        <v>South West</v>
      </c>
      <c r="K21679" s="28">
        <f t="shared" si="684"/>
        <v>4414</v>
      </c>
    </row>
    <row r="21680" spans="1:11" x14ac:dyDescent="0.35">
      <c r="A21680" s="69">
        <f t="shared" si="683"/>
        <v>45992</v>
      </c>
      <c r="B21680" t="s">
        <v>940</v>
      </c>
      <c r="C21680" t="s">
        <v>286</v>
      </c>
      <c r="D21680" t="s">
        <v>890</v>
      </c>
      <c r="E21680" t="s">
        <v>712</v>
      </c>
      <c r="F21680" t="s">
        <v>711</v>
      </c>
      <c r="G21680" t="s">
        <v>90</v>
      </c>
      <c r="H21680">
        <v>3122</v>
      </c>
      <c r="I21680" s="68" t="str">
        <f>VLOOKUP(E21680,Refs!$P$2:$R$29,3,FALSE)</f>
        <v>Y58</v>
      </c>
      <c r="J21680" s="68" t="str">
        <f>VLOOKUP(E21680,Refs!$P$2:$S$29,4,FALSE)</f>
        <v>South West</v>
      </c>
      <c r="K21680" s="28">
        <f t="shared" si="684"/>
        <v>3122</v>
      </c>
    </row>
    <row r="21681" spans="1:11" x14ac:dyDescent="0.35">
      <c r="A21681" s="69">
        <f t="shared" si="683"/>
        <v>45992</v>
      </c>
      <c r="B21681" t="s">
        <v>940</v>
      </c>
      <c r="C21681" t="s">
        <v>286</v>
      </c>
      <c r="D21681" t="s">
        <v>890</v>
      </c>
      <c r="E21681" t="s">
        <v>712</v>
      </c>
      <c r="F21681" t="s">
        <v>711</v>
      </c>
      <c r="G21681" t="s">
        <v>91</v>
      </c>
      <c r="H21681">
        <v>29</v>
      </c>
      <c r="I21681" s="68" t="str">
        <f>VLOOKUP(E21681,Refs!$P$2:$R$29,3,FALSE)</f>
        <v>Y58</v>
      </c>
      <c r="J21681" s="68" t="str">
        <f>VLOOKUP(E21681,Refs!$P$2:$S$29,4,FALSE)</f>
        <v>South West</v>
      </c>
      <c r="K21681" s="28">
        <f t="shared" si="684"/>
        <v>29</v>
      </c>
    </row>
    <row r="21682" spans="1:11" x14ac:dyDescent="0.35">
      <c r="A21682" s="69">
        <f t="shared" si="683"/>
        <v>45992</v>
      </c>
      <c r="B21682" t="s">
        <v>940</v>
      </c>
      <c r="C21682" t="s">
        <v>286</v>
      </c>
      <c r="D21682" t="s">
        <v>890</v>
      </c>
      <c r="E21682" t="s">
        <v>712</v>
      </c>
      <c r="F21682" t="s">
        <v>711</v>
      </c>
      <c r="G21682" t="s">
        <v>92</v>
      </c>
      <c r="H21682">
        <v>611</v>
      </c>
      <c r="I21682" s="68" t="str">
        <f>VLOOKUP(E21682,Refs!$P$2:$R$29,3,FALSE)</f>
        <v>Y58</v>
      </c>
      <c r="J21682" s="68" t="str">
        <f>VLOOKUP(E21682,Refs!$P$2:$S$29,4,FALSE)</f>
        <v>South West</v>
      </c>
      <c r="K21682" s="28">
        <f t="shared" si="684"/>
        <v>611</v>
      </c>
    </row>
    <row r="21683" spans="1:11" x14ac:dyDescent="0.35">
      <c r="A21683" s="69">
        <f t="shared" si="683"/>
        <v>45992</v>
      </c>
      <c r="B21683" t="s">
        <v>940</v>
      </c>
      <c r="C21683" t="s">
        <v>286</v>
      </c>
      <c r="D21683" t="s">
        <v>890</v>
      </c>
      <c r="E21683" t="s">
        <v>712</v>
      </c>
      <c r="F21683" t="s">
        <v>711</v>
      </c>
      <c r="G21683" t="s">
        <v>93</v>
      </c>
      <c r="H21683">
        <v>121</v>
      </c>
      <c r="I21683" s="68" t="str">
        <f>VLOOKUP(E21683,Refs!$P$2:$R$29,3,FALSE)</f>
        <v>Y58</v>
      </c>
      <c r="J21683" s="68" t="str">
        <f>VLOOKUP(E21683,Refs!$P$2:$S$29,4,FALSE)</f>
        <v>South West</v>
      </c>
      <c r="K21683" s="28">
        <f t="shared" si="684"/>
        <v>121</v>
      </c>
    </row>
    <row r="21684" spans="1:11" x14ac:dyDescent="0.35">
      <c r="A21684" s="69">
        <f t="shared" si="683"/>
        <v>45992</v>
      </c>
      <c r="B21684" t="s">
        <v>940</v>
      </c>
      <c r="C21684" t="s">
        <v>286</v>
      </c>
      <c r="D21684" t="s">
        <v>890</v>
      </c>
      <c r="E21684" t="s">
        <v>712</v>
      </c>
      <c r="F21684" t="s">
        <v>711</v>
      </c>
      <c r="G21684" t="s">
        <v>94</v>
      </c>
      <c r="H21684">
        <v>1093</v>
      </c>
      <c r="I21684" s="68" t="str">
        <f>VLOOKUP(E21684,Refs!$P$2:$R$29,3,FALSE)</f>
        <v>Y58</v>
      </c>
      <c r="J21684" s="68" t="str">
        <f>VLOOKUP(E21684,Refs!$P$2:$S$29,4,FALSE)</f>
        <v>South West</v>
      </c>
      <c r="K21684" s="28">
        <f t="shared" si="684"/>
        <v>1093</v>
      </c>
    </row>
    <row r="21685" spans="1:11" x14ac:dyDescent="0.35">
      <c r="A21685" s="69">
        <f t="shared" si="683"/>
        <v>45992</v>
      </c>
      <c r="B21685" t="s">
        <v>940</v>
      </c>
      <c r="C21685" t="s">
        <v>286</v>
      </c>
      <c r="D21685" t="s">
        <v>890</v>
      </c>
      <c r="E21685" t="s">
        <v>712</v>
      </c>
      <c r="F21685" t="s">
        <v>711</v>
      </c>
      <c r="G21685" t="s">
        <v>95</v>
      </c>
      <c r="H21685">
        <v>58</v>
      </c>
      <c r="I21685" s="68" t="str">
        <f>VLOOKUP(E21685,Refs!$P$2:$R$29,3,FALSE)</f>
        <v>Y58</v>
      </c>
      <c r="J21685" s="68" t="str">
        <f>VLOOKUP(E21685,Refs!$P$2:$S$29,4,FALSE)</f>
        <v>South West</v>
      </c>
      <c r="K21685" s="28">
        <f t="shared" si="684"/>
        <v>58</v>
      </c>
    </row>
    <row r="21686" spans="1:11" x14ac:dyDescent="0.35">
      <c r="A21686" s="69">
        <f t="shared" si="683"/>
        <v>45992</v>
      </c>
      <c r="B21686" t="s">
        <v>940</v>
      </c>
      <c r="C21686" t="s">
        <v>286</v>
      </c>
      <c r="D21686" t="s">
        <v>890</v>
      </c>
      <c r="E21686" t="s">
        <v>712</v>
      </c>
      <c r="F21686" t="s">
        <v>711</v>
      </c>
      <c r="G21686" t="s">
        <v>96</v>
      </c>
      <c r="H21686">
        <v>1510</v>
      </c>
      <c r="I21686" s="68" t="str">
        <f>VLOOKUP(E21686,Refs!$P$2:$R$29,3,FALSE)</f>
        <v>Y58</v>
      </c>
      <c r="J21686" s="68" t="str">
        <f>VLOOKUP(E21686,Refs!$P$2:$S$29,4,FALSE)</f>
        <v>South West</v>
      </c>
      <c r="K21686" s="28">
        <f t="shared" si="684"/>
        <v>1510</v>
      </c>
    </row>
    <row r="21687" spans="1:11" x14ac:dyDescent="0.35">
      <c r="A21687" s="69">
        <f t="shared" si="683"/>
        <v>45992</v>
      </c>
      <c r="B21687" t="s">
        <v>940</v>
      </c>
      <c r="C21687" t="s">
        <v>286</v>
      </c>
      <c r="D21687" t="s">
        <v>890</v>
      </c>
      <c r="E21687" t="s">
        <v>712</v>
      </c>
      <c r="F21687" t="s">
        <v>711</v>
      </c>
      <c r="G21687" t="s">
        <v>31</v>
      </c>
      <c r="H21687">
        <v>889</v>
      </c>
      <c r="I21687" s="68" t="str">
        <f>VLOOKUP(E21687,Refs!$P$2:$R$29,3,FALSE)</f>
        <v>Y58</v>
      </c>
      <c r="J21687" s="68" t="str">
        <f>VLOOKUP(E21687,Refs!$P$2:$S$29,4,FALSE)</f>
        <v>South West</v>
      </c>
      <c r="K21687" s="28">
        <f t="shared" si="684"/>
        <v>889</v>
      </c>
    </row>
    <row r="21688" spans="1:11" x14ac:dyDescent="0.35">
      <c r="A21688" s="69">
        <f t="shared" si="683"/>
        <v>45992</v>
      </c>
      <c r="B21688" t="s">
        <v>940</v>
      </c>
      <c r="C21688" t="s">
        <v>286</v>
      </c>
      <c r="D21688" t="s">
        <v>890</v>
      </c>
      <c r="E21688" t="s">
        <v>712</v>
      </c>
      <c r="F21688" t="s">
        <v>711</v>
      </c>
      <c r="G21688" t="s">
        <v>97</v>
      </c>
      <c r="H21688">
        <v>5065</v>
      </c>
      <c r="I21688" s="68" t="str">
        <f>VLOOKUP(E21688,Refs!$P$2:$R$29,3,FALSE)</f>
        <v>Y58</v>
      </c>
      <c r="J21688" s="68" t="str">
        <f>VLOOKUP(E21688,Refs!$P$2:$S$29,4,FALSE)</f>
        <v>South West</v>
      </c>
      <c r="K21688" s="28">
        <f t="shared" si="684"/>
        <v>5065</v>
      </c>
    </row>
    <row r="21689" spans="1:11" x14ac:dyDescent="0.35">
      <c r="A21689" s="69">
        <f t="shared" si="683"/>
        <v>45992</v>
      </c>
      <c r="B21689" t="s">
        <v>940</v>
      </c>
      <c r="C21689" t="s">
        <v>286</v>
      </c>
      <c r="D21689" t="s">
        <v>890</v>
      </c>
      <c r="E21689" t="s">
        <v>712</v>
      </c>
      <c r="F21689" t="s">
        <v>711</v>
      </c>
      <c r="G21689" t="s">
        <v>98</v>
      </c>
      <c r="H21689">
        <v>4693</v>
      </c>
      <c r="I21689" s="68" t="str">
        <f>VLOOKUP(E21689,Refs!$P$2:$R$29,3,FALSE)</f>
        <v>Y58</v>
      </c>
      <c r="J21689" s="68" t="str">
        <f>VLOOKUP(E21689,Refs!$P$2:$S$29,4,FALSE)</f>
        <v>South West</v>
      </c>
      <c r="K21689" s="28">
        <f t="shared" si="684"/>
        <v>4693</v>
      </c>
    </row>
    <row r="21690" spans="1:11" x14ac:dyDescent="0.35">
      <c r="A21690" s="69">
        <f t="shared" si="683"/>
        <v>45992</v>
      </c>
      <c r="B21690" t="s">
        <v>940</v>
      </c>
      <c r="C21690" t="s">
        <v>286</v>
      </c>
      <c r="D21690" t="s">
        <v>890</v>
      </c>
      <c r="E21690" t="s">
        <v>712</v>
      </c>
      <c r="F21690" t="s">
        <v>711</v>
      </c>
      <c r="G21690" t="s">
        <v>99</v>
      </c>
      <c r="H21690">
        <v>4078</v>
      </c>
      <c r="I21690" s="68" t="str">
        <f>VLOOKUP(E21690,Refs!$P$2:$R$29,3,FALSE)</f>
        <v>Y58</v>
      </c>
      <c r="J21690" s="68" t="str">
        <f>VLOOKUP(E21690,Refs!$P$2:$S$29,4,FALSE)</f>
        <v>South West</v>
      </c>
      <c r="K21690" s="28">
        <f t="shared" si="684"/>
        <v>4078</v>
      </c>
    </row>
    <row r="21691" spans="1:11" x14ac:dyDescent="0.35">
      <c r="A21691" s="69">
        <f t="shared" si="683"/>
        <v>45992</v>
      </c>
      <c r="B21691" t="s">
        <v>940</v>
      </c>
      <c r="C21691" t="s">
        <v>286</v>
      </c>
      <c r="D21691" t="s">
        <v>890</v>
      </c>
      <c r="E21691" t="s">
        <v>712</v>
      </c>
      <c r="F21691" t="s">
        <v>711</v>
      </c>
      <c r="G21691" t="s">
        <v>100</v>
      </c>
      <c r="H21691">
        <v>2601</v>
      </c>
      <c r="I21691" s="68" t="str">
        <f>VLOOKUP(E21691,Refs!$P$2:$R$29,3,FALSE)</f>
        <v>Y58</v>
      </c>
      <c r="J21691" s="68" t="str">
        <f>VLOOKUP(E21691,Refs!$P$2:$S$29,4,FALSE)</f>
        <v>South West</v>
      </c>
      <c r="K21691" s="28">
        <f t="shared" si="684"/>
        <v>2601</v>
      </c>
    </row>
    <row r="21692" spans="1:11" x14ac:dyDescent="0.35">
      <c r="A21692" s="69">
        <f t="shared" si="683"/>
        <v>45992</v>
      </c>
      <c r="B21692" t="s">
        <v>940</v>
      </c>
      <c r="C21692" t="s">
        <v>286</v>
      </c>
      <c r="D21692" t="s">
        <v>890</v>
      </c>
      <c r="E21692" t="s">
        <v>712</v>
      </c>
      <c r="F21692" t="s">
        <v>711</v>
      </c>
      <c r="G21692" t="s">
        <v>101</v>
      </c>
      <c r="H21692">
        <v>1126</v>
      </c>
      <c r="I21692" s="68" t="str">
        <f>VLOOKUP(E21692,Refs!$P$2:$R$29,3,FALSE)</f>
        <v>Y58</v>
      </c>
      <c r="J21692" s="68" t="str">
        <f>VLOOKUP(E21692,Refs!$P$2:$S$29,4,FALSE)</f>
        <v>South West</v>
      </c>
      <c r="K21692" s="28">
        <f t="shared" si="684"/>
        <v>1126</v>
      </c>
    </row>
    <row r="21693" spans="1:11" x14ac:dyDescent="0.35">
      <c r="A21693" s="69">
        <f t="shared" si="683"/>
        <v>45992</v>
      </c>
      <c r="B21693" t="s">
        <v>940</v>
      </c>
      <c r="C21693" t="s">
        <v>286</v>
      </c>
      <c r="D21693" t="s">
        <v>890</v>
      </c>
      <c r="E21693" t="s">
        <v>712</v>
      </c>
      <c r="F21693" t="s">
        <v>711</v>
      </c>
      <c r="G21693" t="s">
        <v>102</v>
      </c>
      <c r="H21693">
        <v>490</v>
      </c>
      <c r="I21693" s="68" t="str">
        <f>VLOOKUP(E21693,Refs!$P$2:$R$29,3,FALSE)</f>
        <v>Y58</v>
      </c>
      <c r="J21693" s="68" t="str">
        <f>VLOOKUP(E21693,Refs!$P$2:$S$29,4,FALSE)</f>
        <v>South West</v>
      </c>
      <c r="K21693" s="28">
        <f t="shared" si="684"/>
        <v>490</v>
      </c>
    </row>
    <row r="21694" spans="1:11" x14ac:dyDescent="0.35">
      <c r="A21694" s="69">
        <f t="shared" si="683"/>
        <v>45992</v>
      </c>
      <c r="B21694" t="s">
        <v>940</v>
      </c>
      <c r="C21694" t="s">
        <v>286</v>
      </c>
      <c r="D21694" t="s">
        <v>890</v>
      </c>
      <c r="E21694" t="s">
        <v>712</v>
      </c>
      <c r="F21694" t="s">
        <v>711</v>
      </c>
      <c r="G21694" t="s">
        <v>103</v>
      </c>
      <c r="H21694">
        <v>2819</v>
      </c>
      <c r="I21694" s="68" t="str">
        <f>VLOOKUP(E21694,Refs!$P$2:$R$29,3,FALSE)</f>
        <v>Y58</v>
      </c>
      <c r="J21694" s="68" t="str">
        <f>VLOOKUP(E21694,Refs!$P$2:$S$29,4,FALSE)</f>
        <v>South West</v>
      </c>
      <c r="K21694" s="28">
        <f t="shared" si="684"/>
        <v>2819</v>
      </c>
    </row>
    <row r="21695" spans="1:11" x14ac:dyDescent="0.35">
      <c r="A21695" s="69">
        <f t="shared" si="683"/>
        <v>45992</v>
      </c>
      <c r="B21695" t="s">
        <v>940</v>
      </c>
      <c r="C21695" t="s">
        <v>286</v>
      </c>
      <c r="D21695" t="s">
        <v>890</v>
      </c>
      <c r="E21695" t="s">
        <v>712</v>
      </c>
      <c r="F21695" t="s">
        <v>711</v>
      </c>
      <c r="G21695" t="s">
        <v>104</v>
      </c>
      <c r="H21695">
        <v>6419755</v>
      </c>
      <c r="I21695" s="68" t="str">
        <f>VLOOKUP(E21695,Refs!$P$2:$R$29,3,FALSE)</f>
        <v>Y58</v>
      </c>
      <c r="J21695" s="68" t="str">
        <f>VLOOKUP(E21695,Refs!$P$2:$S$29,4,FALSE)</f>
        <v>South West</v>
      </c>
      <c r="K21695" s="28">
        <f t="shared" si="684"/>
        <v>6419755</v>
      </c>
    </row>
    <row r="21696" spans="1:11" x14ac:dyDescent="0.35">
      <c r="A21696" s="69">
        <f t="shared" si="683"/>
        <v>45992</v>
      </c>
      <c r="B21696" t="s">
        <v>940</v>
      </c>
      <c r="C21696" t="s">
        <v>286</v>
      </c>
      <c r="D21696" t="s">
        <v>890</v>
      </c>
      <c r="E21696" t="s">
        <v>712</v>
      </c>
      <c r="F21696" t="s">
        <v>711</v>
      </c>
      <c r="G21696" t="s">
        <v>105</v>
      </c>
      <c r="H21696">
        <v>3764</v>
      </c>
      <c r="I21696" s="68" t="str">
        <f>VLOOKUP(E21696,Refs!$P$2:$R$29,3,FALSE)</f>
        <v>Y58</v>
      </c>
      <c r="J21696" s="68" t="str">
        <f>VLOOKUP(E21696,Refs!$P$2:$S$29,4,FALSE)</f>
        <v>South West</v>
      </c>
      <c r="K21696" s="28">
        <f t="shared" si="684"/>
        <v>3764</v>
      </c>
    </row>
    <row r="21697" spans="1:11" x14ac:dyDescent="0.35">
      <c r="A21697" s="69">
        <f t="shared" si="683"/>
        <v>45992</v>
      </c>
      <c r="B21697" t="s">
        <v>940</v>
      </c>
      <c r="C21697" t="s">
        <v>286</v>
      </c>
      <c r="D21697" t="s">
        <v>890</v>
      </c>
      <c r="E21697" t="s">
        <v>712</v>
      </c>
      <c r="F21697" t="s">
        <v>711</v>
      </c>
      <c r="G21697" t="s">
        <v>106</v>
      </c>
      <c r="H21697">
        <v>2755</v>
      </c>
      <c r="I21697" s="68" t="str">
        <f>VLOOKUP(E21697,Refs!$P$2:$R$29,3,FALSE)</f>
        <v>Y58</v>
      </c>
      <c r="J21697" s="68" t="str">
        <f>VLOOKUP(E21697,Refs!$P$2:$S$29,4,FALSE)</f>
        <v>South West</v>
      </c>
      <c r="K21697" s="28">
        <f t="shared" si="684"/>
        <v>2755</v>
      </c>
    </row>
    <row r="21698" spans="1:11" x14ac:dyDescent="0.35">
      <c r="A21698" s="69">
        <f t="shared" si="683"/>
        <v>45992</v>
      </c>
      <c r="B21698" t="s">
        <v>940</v>
      </c>
      <c r="C21698" t="s">
        <v>286</v>
      </c>
      <c r="D21698" t="s">
        <v>890</v>
      </c>
      <c r="E21698" t="s">
        <v>712</v>
      </c>
      <c r="F21698" t="s">
        <v>711</v>
      </c>
      <c r="G21698" t="s">
        <v>107</v>
      </c>
      <c r="H21698">
        <v>379</v>
      </c>
      <c r="I21698" s="68" t="str">
        <f>VLOOKUP(E21698,Refs!$P$2:$R$29,3,FALSE)</f>
        <v>Y58</v>
      </c>
      <c r="J21698" s="68" t="str">
        <f>VLOOKUP(E21698,Refs!$P$2:$S$29,4,FALSE)</f>
        <v>South West</v>
      </c>
      <c r="K21698" s="28">
        <f t="shared" si="684"/>
        <v>379</v>
      </c>
    </row>
    <row r="21699" spans="1:11" x14ac:dyDescent="0.35">
      <c r="A21699" s="69">
        <f t="shared" ref="A21699:A21762" si="685">DATEVALUE(RIGHT(B21699,8))</f>
        <v>45992</v>
      </c>
      <c r="B21699" t="s">
        <v>940</v>
      </c>
      <c r="C21699" t="s">
        <v>286</v>
      </c>
      <c r="D21699" t="s">
        <v>890</v>
      </c>
      <c r="E21699" t="s">
        <v>712</v>
      </c>
      <c r="F21699" t="s">
        <v>711</v>
      </c>
      <c r="G21699" t="s">
        <v>108</v>
      </c>
      <c r="H21699">
        <v>1179</v>
      </c>
      <c r="I21699" s="68" t="str">
        <f>VLOOKUP(E21699,Refs!$P$2:$R$29,3,FALSE)</f>
        <v>Y58</v>
      </c>
      <c r="J21699" s="68" t="str">
        <f>VLOOKUP(E21699,Refs!$P$2:$S$29,4,FALSE)</f>
        <v>South West</v>
      </c>
      <c r="K21699" s="28">
        <f t="shared" si="684"/>
        <v>1179</v>
      </c>
    </row>
    <row r="21700" spans="1:11" x14ac:dyDescent="0.35">
      <c r="A21700" s="69">
        <f t="shared" si="685"/>
        <v>45992</v>
      </c>
      <c r="B21700" t="s">
        <v>940</v>
      </c>
      <c r="C21700" t="s">
        <v>286</v>
      </c>
      <c r="D21700" t="s">
        <v>890</v>
      </c>
      <c r="E21700" t="s">
        <v>712</v>
      </c>
      <c r="F21700" t="s">
        <v>711</v>
      </c>
      <c r="G21700" t="s">
        <v>109</v>
      </c>
      <c r="H21700">
        <v>4100699</v>
      </c>
      <c r="I21700" s="68" t="str">
        <f>VLOOKUP(E21700,Refs!$P$2:$R$29,3,FALSE)</f>
        <v>Y58</v>
      </c>
      <c r="J21700" s="68" t="str">
        <f>VLOOKUP(E21700,Refs!$P$2:$S$29,4,FALSE)</f>
        <v>South West</v>
      </c>
      <c r="K21700" s="28">
        <f t="shared" si="684"/>
        <v>4100699</v>
      </c>
    </row>
    <row r="21701" spans="1:11" x14ac:dyDescent="0.35">
      <c r="A21701" s="69">
        <f t="shared" si="685"/>
        <v>45992</v>
      </c>
      <c r="B21701" t="s">
        <v>940</v>
      </c>
      <c r="C21701" t="s">
        <v>286</v>
      </c>
      <c r="D21701" t="s">
        <v>890</v>
      </c>
      <c r="E21701" t="s">
        <v>712</v>
      </c>
      <c r="F21701" t="s">
        <v>711</v>
      </c>
      <c r="G21701" t="s">
        <v>110</v>
      </c>
      <c r="H21701">
        <v>2165</v>
      </c>
      <c r="I21701" s="68" t="str">
        <f>VLOOKUP(E21701,Refs!$P$2:$R$29,3,FALSE)</f>
        <v>Y58</v>
      </c>
      <c r="J21701" s="68" t="str">
        <f>VLOOKUP(E21701,Refs!$P$2:$S$29,4,FALSE)</f>
        <v>South West</v>
      </c>
      <c r="K21701" s="28">
        <f t="shared" si="684"/>
        <v>2165</v>
      </c>
    </row>
    <row r="21702" spans="1:11" x14ac:dyDescent="0.35">
      <c r="A21702" s="69">
        <f t="shared" si="685"/>
        <v>45992</v>
      </c>
      <c r="B21702" t="s">
        <v>940</v>
      </c>
      <c r="C21702" t="s">
        <v>286</v>
      </c>
      <c r="D21702" t="s">
        <v>890</v>
      </c>
      <c r="E21702" t="s">
        <v>712</v>
      </c>
      <c r="F21702" t="s">
        <v>711</v>
      </c>
      <c r="G21702" t="s">
        <v>808</v>
      </c>
      <c r="H21702">
        <v>17587</v>
      </c>
      <c r="I21702" s="68" t="str">
        <f>VLOOKUP(E21702,Refs!$P$2:$R$29,3,FALSE)</f>
        <v>Y58</v>
      </c>
      <c r="J21702" s="68" t="str">
        <f>VLOOKUP(E21702,Refs!$P$2:$S$29,4,FALSE)</f>
        <v>South West</v>
      </c>
      <c r="K21702" s="28">
        <f t="shared" si="684"/>
        <v>17587</v>
      </c>
    </row>
    <row r="21703" spans="1:11" x14ac:dyDescent="0.35">
      <c r="A21703" s="69">
        <f t="shared" si="685"/>
        <v>45992</v>
      </c>
      <c r="B21703" t="s">
        <v>940</v>
      </c>
      <c r="C21703" t="s">
        <v>286</v>
      </c>
      <c r="D21703" t="s">
        <v>890</v>
      </c>
      <c r="E21703" t="s">
        <v>712</v>
      </c>
      <c r="F21703" t="s">
        <v>711</v>
      </c>
      <c r="G21703" t="s">
        <v>809</v>
      </c>
      <c r="H21703">
        <v>326</v>
      </c>
      <c r="I21703" s="68" t="str">
        <f>VLOOKUP(E21703,Refs!$P$2:$R$29,3,FALSE)</f>
        <v>Y58</v>
      </c>
      <c r="J21703" s="68" t="str">
        <f>VLOOKUP(E21703,Refs!$P$2:$S$29,4,FALSE)</f>
        <v>South West</v>
      </c>
      <c r="K21703" s="28">
        <f t="shared" si="684"/>
        <v>326</v>
      </c>
    </row>
    <row r="21704" spans="1:11" x14ac:dyDescent="0.35">
      <c r="A21704" s="69">
        <f t="shared" si="685"/>
        <v>45992</v>
      </c>
      <c r="B21704" t="s">
        <v>940</v>
      </c>
      <c r="C21704" t="s">
        <v>286</v>
      </c>
      <c r="D21704" t="s">
        <v>890</v>
      </c>
      <c r="E21704" t="s">
        <v>712</v>
      </c>
      <c r="F21704" t="s">
        <v>711</v>
      </c>
      <c r="G21704" t="s">
        <v>111</v>
      </c>
      <c r="H21704">
        <v>27492</v>
      </c>
      <c r="I21704" s="68" t="str">
        <f>VLOOKUP(E21704,Refs!$P$2:$R$29,3,FALSE)</f>
        <v>Y58</v>
      </c>
      <c r="J21704" s="68" t="str">
        <f>VLOOKUP(E21704,Refs!$P$2:$S$29,4,FALSE)</f>
        <v>South West</v>
      </c>
      <c r="K21704" s="28">
        <f t="shared" si="684"/>
        <v>27492</v>
      </c>
    </row>
    <row r="21705" spans="1:11" x14ac:dyDescent="0.35">
      <c r="A21705" s="69">
        <f t="shared" si="685"/>
        <v>45992</v>
      </c>
      <c r="B21705" t="s">
        <v>940</v>
      </c>
      <c r="C21705" t="s">
        <v>286</v>
      </c>
      <c r="D21705" t="s">
        <v>890</v>
      </c>
      <c r="E21705" t="s">
        <v>712</v>
      </c>
      <c r="F21705" t="s">
        <v>711</v>
      </c>
      <c r="G21705" t="s">
        <v>112</v>
      </c>
      <c r="H21705">
        <v>33</v>
      </c>
      <c r="I21705" s="68" t="str">
        <f>VLOOKUP(E21705,Refs!$P$2:$R$29,3,FALSE)</f>
        <v>Y58</v>
      </c>
      <c r="J21705" s="68" t="str">
        <f>VLOOKUP(E21705,Refs!$P$2:$S$29,4,FALSE)</f>
        <v>South West</v>
      </c>
      <c r="K21705" s="28">
        <f t="shared" si="684"/>
        <v>33</v>
      </c>
    </row>
    <row r="21706" spans="1:11" x14ac:dyDescent="0.35">
      <c r="A21706" s="69">
        <f t="shared" si="685"/>
        <v>45992</v>
      </c>
      <c r="B21706" t="s">
        <v>940</v>
      </c>
      <c r="C21706" t="s">
        <v>286</v>
      </c>
      <c r="D21706" t="s">
        <v>890</v>
      </c>
      <c r="E21706" t="s">
        <v>712</v>
      </c>
      <c r="F21706" t="s">
        <v>711</v>
      </c>
      <c r="G21706" t="s">
        <v>113</v>
      </c>
      <c r="H21706">
        <v>21886</v>
      </c>
      <c r="I21706" s="68" t="str">
        <f>VLOOKUP(E21706,Refs!$P$2:$R$29,3,FALSE)</f>
        <v>Y58</v>
      </c>
      <c r="J21706" s="68" t="str">
        <f>VLOOKUP(E21706,Refs!$P$2:$S$29,4,FALSE)</f>
        <v>South West</v>
      </c>
      <c r="K21706" s="28">
        <f t="shared" si="684"/>
        <v>21886</v>
      </c>
    </row>
    <row r="21707" spans="1:11" x14ac:dyDescent="0.35">
      <c r="A21707" s="69">
        <f t="shared" si="685"/>
        <v>45992</v>
      </c>
      <c r="B21707" t="s">
        <v>940</v>
      </c>
      <c r="C21707" t="s">
        <v>286</v>
      </c>
      <c r="D21707" t="s">
        <v>890</v>
      </c>
      <c r="E21707" t="s">
        <v>712</v>
      </c>
      <c r="F21707" t="s">
        <v>711</v>
      </c>
      <c r="G21707" t="s">
        <v>114</v>
      </c>
      <c r="H21707">
        <v>6921</v>
      </c>
      <c r="I21707" s="68" t="str">
        <f>VLOOKUP(E21707,Refs!$P$2:$R$29,3,FALSE)</f>
        <v>Y58</v>
      </c>
      <c r="J21707" s="68" t="str">
        <f>VLOOKUP(E21707,Refs!$P$2:$S$29,4,FALSE)</f>
        <v>South West</v>
      </c>
      <c r="K21707" s="28">
        <f t="shared" si="684"/>
        <v>6921</v>
      </c>
    </row>
    <row r="21708" spans="1:11" x14ac:dyDescent="0.35">
      <c r="A21708" s="69">
        <f t="shared" si="685"/>
        <v>45992</v>
      </c>
      <c r="B21708" t="s">
        <v>940</v>
      </c>
      <c r="C21708" t="s">
        <v>286</v>
      </c>
      <c r="D21708" t="s">
        <v>890</v>
      </c>
      <c r="E21708" t="s">
        <v>712</v>
      </c>
      <c r="F21708" t="s">
        <v>711</v>
      </c>
      <c r="G21708" t="s">
        <v>115</v>
      </c>
      <c r="H21708">
        <v>5465</v>
      </c>
      <c r="I21708" s="68" t="str">
        <f>VLOOKUP(E21708,Refs!$P$2:$R$29,3,FALSE)</f>
        <v>Y58</v>
      </c>
      <c r="J21708" s="68" t="str">
        <f>VLOOKUP(E21708,Refs!$P$2:$S$29,4,FALSE)</f>
        <v>South West</v>
      </c>
      <c r="K21708" s="28">
        <f t="shared" si="684"/>
        <v>5465</v>
      </c>
    </row>
    <row r="21709" spans="1:11" x14ac:dyDescent="0.35">
      <c r="A21709" s="69">
        <f t="shared" si="685"/>
        <v>45992</v>
      </c>
      <c r="B21709" t="s">
        <v>940</v>
      </c>
      <c r="C21709" t="s">
        <v>286</v>
      </c>
      <c r="D21709" t="s">
        <v>890</v>
      </c>
      <c r="E21709" t="s">
        <v>712</v>
      </c>
      <c r="F21709" t="s">
        <v>711</v>
      </c>
      <c r="G21709" t="s">
        <v>116</v>
      </c>
      <c r="H21709">
        <v>2660</v>
      </c>
      <c r="I21709" s="68" t="str">
        <f>VLOOKUP(E21709,Refs!$P$2:$R$29,3,FALSE)</f>
        <v>Y58</v>
      </c>
      <c r="J21709" s="68" t="str">
        <f>VLOOKUP(E21709,Refs!$P$2:$S$29,4,FALSE)</f>
        <v>South West</v>
      </c>
      <c r="K21709" s="28">
        <f t="shared" si="684"/>
        <v>2660</v>
      </c>
    </row>
    <row r="21710" spans="1:11" x14ac:dyDescent="0.35">
      <c r="A21710" s="69">
        <f t="shared" si="685"/>
        <v>45992</v>
      </c>
      <c r="B21710" t="s">
        <v>940</v>
      </c>
      <c r="C21710" t="s">
        <v>286</v>
      </c>
      <c r="D21710" t="s">
        <v>890</v>
      </c>
      <c r="E21710" t="s">
        <v>712</v>
      </c>
      <c r="F21710" t="s">
        <v>711</v>
      </c>
      <c r="G21710" t="s">
        <v>117</v>
      </c>
      <c r="H21710">
        <v>12980</v>
      </c>
      <c r="I21710" s="68" t="str">
        <f>VLOOKUP(E21710,Refs!$P$2:$R$29,3,FALSE)</f>
        <v>Y58</v>
      </c>
      <c r="J21710" s="68" t="str">
        <f>VLOOKUP(E21710,Refs!$P$2:$S$29,4,FALSE)</f>
        <v>South West</v>
      </c>
      <c r="K21710" s="28">
        <f t="shared" si="684"/>
        <v>12980</v>
      </c>
    </row>
    <row r="21711" spans="1:11" x14ac:dyDescent="0.35">
      <c r="A21711" s="69">
        <f t="shared" si="685"/>
        <v>45992</v>
      </c>
      <c r="B21711" t="s">
        <v>940</v>
      </c>
      <c r="C21711" t="s">
        <v>286</v>
      </c>
      <c r="D21711" t="s">
        <v>890</v>
      </c>
      <c r="E21711" t="s">
        <v>712</v>
      </c>
      <c r="F21711" t="s">
        <v>711</v>
      </c>
      <c r="G21711" t="s">
        <v>118</v>
      </c>
      <c r="H21711">
        <v>2687</v>
      </c>
      <c r="I21711" s="68" t="str">
        <f>VLOOKUP(E21711,Refs!$P$2:$R$29,3,FALSE)</f>
        <v>Y58</v>
      </c>
      <c r="J21711" s="68" t="str">
        <f>VLOOKUP(E21711,Refs!$P$2:$S$29,4,FALSE)</f>
        <v>South West</v>
      </c>
      <c r="K21711" s="28">
        <f t="shared" si="684"/>
        <v>2687</v>
      </c>
    </row>
    <row r="21712" spans="1:11" x14ac:dyDescent="0.35">
      <c r="A21712" s="69">
        <f t="shared" si="685"/>
        <v>45992</v>
      </c>
      <c r="B21712" t="s">
        <v>940</v>
      </c>
      <c r="C21712" t="s">
        <v>286</v>
      </c>
      <c r="D21712" t="s">
        <v>890</v>
      </c>
      <c r="E21712" t="s">
        <v>712</v>
      </c>
      <c r="F21712" t="s">
        <v>711</v>
      </c>
      <c r="G21712" t="s">
        <v>119</v>
      </c>
      <c r="H21712">
        <v>996</v>
      </c>
      <c r="I21712" s="68" t="str">
        <f>VLOOKUP(E21712,Refs!$P$2:$R$29,3,FALSE)</f>
        <v>Y58</v>
      </c>
      <c r="J21712" s="68" t="str">
        <f>VLOOKUP(E21712,Refs!$P$2:$S$29,4,FALSE)</f>
        <v>South West</v>
      </c>
      <c r="K21712" s="28">
        <f t="shared" si="684"/>
        <v>996</v>
      </c>
    </row>
    <row r="21713" spans="1:11" x14ac:dyDescent="0.35">
      <c r="A21713" s="69">
        <f t="shared" si="685"/>
        <v>45992</v>
      </c>
      <c r="B21713" t="s">
        <v>940</v>
      </c>
      <c r="C21713" t="s">
        <v>286</v>
      </c>
      <c r="D21713" t="s">
        <v>890</v>
      </c>
      <c r="E21713" t="s">
        <v>712</v>
      </c>
      <c r="F21713" t="s">
        <v>711</v>
      </c>
      <c r="G21713" t="s">
        <v>120</v>
      </c>
      <c r="H21713">
        <v>766</v>
      </c>
      <c r="I21713" s="68" t="str">
        <f>VLOOKUP(E21713,Refs!$P$2:$R$29,3,FALSE)</f>
        <v>Y58</v>
      </c>
      <c r="J21713" s="68" t="str">
        <f>VLOOKUP(E21713,Refs!$P$2:$S$29,4,FALSE)</f>
        <v>South West</v>
      </c>
      <c r="K21713" s="28">
        <f t="shared" si="684"/>
        <v>766</v>
      </c>
    </row>
    <row r="21714" spans="1:11" x14ac:dyDescent="0.35">
      <c r="A21714" s="69">
        <f t="shared" si="685"/>
        <v>45992</v>
      </c>
      <c r="B21714" t="s">
        <v>940</v>
      </c>
      <c r="C21714" t="s">
        <v>286</v>
      </c>
      <c r="D21714" t="s">
        <v>890</v>
      </c>
      <c r="E21714" t="s">
        <v>712</v>
      </c>
      <c r="F21714" t="s">
        <v>711</v>
      </c>
      <c r="G21714" t="s">
        <v>121</v>
      </c>
      <c r="H21714">
        <v>3670</v>
      </c>
      <c r="I21714" s="68" t="str">
        <f>VLOOKUP(E21714,Refs!$P$2:$R$29,3,FALSE)</f>
        <v>Y58</v>
      </c>
      <c r="J21714" s="68" t="str">
        <f>VLOOKUP(E21714,Refs!$P$2:$S$29,4,FALSE)</f>
        <v>South West</v>
      </c>
      <c r="K21714" s="28">
        <f t="shared" si="684"/>
        <v>3670</v>
      </c>
    </row>
    <row r="21715" spans="1:11" x14ac:dyDescent="0.35">
      <c r="A21715" s="69">
        <f t="shared" si="685"/>
        <v>45992</v>
      </c>
      <c r="B21715" t="s">
        <v>940</v>
      </c>
      <c r="C21715" t="s">
        <v>286</v>
      </c>
      <c r="D21715" t="s">
        <v>890</v>
      </c>
      <c r="E21715" t="s">
        <v>712</v>
      </c>
      <c r="F21715" t="s">
        <v>711</v>
      </c>
      <c r="G21715" t="s">
        <v>122</v>
      </c>
      <c r="H21715">
        <v>783</v>
      </c>
      <c r="I21715" s="68" t="str">
        <f>VLOOKUP(E21715,Refs!$P$2:$R$29,3,FALSE)</f>
        <v>Y58</v>
      </c>
      <c r="J21715" s="68" t="str">
        <f>VLOOKUP(E21715,Refs!$P$2:$S$29,4,FALSE)</f>
        <v>South West</v>
      </c>
      <c r="K21715" s="28">
        <f t="shared" si="684"/>
        <v>783</v>
      </c>
    </row>
    <row r="21716" spans="1:11" x14ac:dyDescent="0.35">
      <c r="A21716" s="69">
        <f t="shared" si="685"/>
        <v>45992</v>
      </c>
      <c r="B21716" t="s">
        <v>940</v>
      </c>
      <c r="C21716" t="s">
        <v>286</v>
      </c>
      <c r="D21716" t="s">
        <v>890</v>
      </c>
      <c r="E21716" t="s">
        <v>712</v>
      </c>
      <c r="F21716" t="s">
        <v>711</v>
      </c>
      <c r="G21716" t="s">
        <v>123</v>
      </c>
      <c r="H21716">
        <v>31</v>
      </c>
      <c r="I21716" s="68" t="str">
        <f>VLOOKUP(E21716,Refs!$P$2:$R$29,3,FALSE)</f>
        <v>Y58</v>
      </c>
      <c r="J21716" s="68" t="str">
        <f>VLOOKUP(E21716,Refs!$P$2:$S$29,4,FALSE)</f>
        <v>South West</v>
      </c>
      <c r="K21716" s="28">
        <f t="shared" si="684"/>
        <v>31</v>
      </c>
    </row>
    <row r="21717" spans="1:11" x14ac:dyDescent="0.35">
      <c r="A21717" s="69">
        <f t="shared" si="685"/>
        <v>45992</v>
      </c>
      <c r="B21717" t="s">
        <v>940</v>
      </c>
      <c r="C21717" t="s">
        <v>286</v>
      </c>
      <c r="D21717" t="s">
        <v>890</v>
      </c>
      <c r="E21717" t="s">
        <v>712</v>
      </c>
      <c r="F21717" t="s">
        <v>711</v>
      </c>
      <c r="G21717" t="s">
        <v>124</v>
      </c>
      <c r="H21717">
        <v>0</v>
      </c>
      <c r="I21717" s="68" t="str">
        <f>VLOOKUP(E21717,Refs!$P$2:$R$29,3,FALSE)</f>
        <v>Y58</v>
      </c>
      <c r="J21717" s="68" t="str">
        <f>VLOOKUP(E21717,Refs!$P$2:$S$29,4,FALSE)</f>
        <v>South West</v>
      </c>
      <c r="K21717" s="28" t="str">
        <f t="shared" si="684"/>
        <v/>
      </c>
    </row>
    <row r="21718" spans="1:11" x14ac:dyDescent="0.35">
      <c r="A21718" s="69">
        <f t="shared" si="685"/>
        <v>45992</v>
      </c>
      <c r="B21718" t="s">
        <v>940</v>
      </c>
      <c r="C21718" t="s">
        <v>286</v>
      </c>
      <c r="D21718" t="s">
        <v>890</v>
      </c>
      <c r="E21718" t="s">
        <v>712</v>
      </c>
      <c r="F21718" t="s">
        <v>711</v>
      </c>
      <c r="G21718" t="s">
        <v>125</v>
      </c>
      <c r="H21718">
        <v>0</v>
      </c>
      <c r="I21718" s="68" t="str">
        <f>VLOOKUP(E21718,Refs!$P$2:$R$29,3,FALSE)</f>
        <v>Y58</v>
      </c>
      <c r="J21718" s="68" t="str">
        <f>VLOOKUP(E21718,Refs!$P$2:$S$29,4,FALSE)</f>
        <v>South West</v>
      </c>
      <c r="K21718" s="28" t="str">
        <f t="shared" si="684"/>
        <v/>
      </c>
    </row>
    <row r="21719" spans="1:11" x14ac:dyDescent="0.35">
      <c r="A21719" s="69">
        <f t="shared" si="685"/>
        <v>45992</v>
      </c>
      <c r="B21719" t="s">
        <v>940</v>
      </c>
      <c r="C21719" t="s">
        <v>286</v>
      </c>
      <c r="D21719" t="s">
        <v>890</v>
      </c>
      <c r="E21719" t="s">
        <v>712</v>
      </c>
      <c r="F21719" t="s">
        <v>711</v>
      </c>
      <c r="G21719" t="s">
        <v>126</v>
      </c>
      <c r="H21719">
        <v>0</v>
      </c>
      <c r="I21719" s="68" t="str">
        <f>VLOOKUP(E21719,Refs!$P$2:$R$29,3,FALSE)</f>
        <v>Y58</v>
      </c>
      <c r="J21719" s="68" t="str">
        <f>VLOOKUP(E21719,Refs!$P$2:$S$29,4,FALSE)</f>
        <v>South West</v>
      </c>
      <c r="K21719" s="28" t="str">
        <f t="shared" si="684"/>
        <v/>
      </c>
    </row>
    <row r="21720" spans="1:11" x14ac:dyDescent="0.35">
      <c r="A21720" s="69">
        <f t="shared" si="685"/>
        <v>45992</v>
      </c>
      <c r="B21720" t="s">
        <v>940</v>
      </c>
      <c r="C21720" t="s">
        <v>286</v>
      </c>
      <c r="D21720" t="s">
        <v>890</v>
      </c>
      <c r="E21720" t="s">
        <v>712</v>
      </c>
      <c r="F21720" t="s">
        <v>711</v>
      </c>
      <c r="G21720" t="s">
        <v>127</v>
      </c>
      <c r="H21720">
        <v>25</v>
      </c>
      <c r="I21720" s="68" t="str">
        <f>VLOOKUP(E21720,Refs!$P$2:$R$29,3,FALSE)</f>
        <v>Y58</v>
      </c>
      <c r="J21720" s="68" t="str">
        <f>VLOOKUP(E21720,Refs!$P$2:$S$29,4,FALSE)</f>
        <v>South West</v>
      </c>
      <c r="K21720" s="28">
        <f t="shared" si="684"/>
        <v>25</v>
      </c>
    </row>
    <row r="21721" spans="1:11" x14ac:dyDescent="0.35">
      <c r="A21721" s="69">
        <f t="shared" si="685"/>
        <v>45992</v>
      </c>
      <c r="B21721" t="s">
        <v>940</v>
      </c>
      <c r="C21721" t="s">
        <v>286</v>
      </c>
      <c r="D21721" t="s">
        <v>890</v>
      </c>
      <c r="E21721" t="s">
        <v>712</v>
      </c>
      <c r="F21721" t="s">
        <v>711</v>
      </c>
      <c r="G21721" t="s">
        <v>128</v>
      </c>
      <c r="H21721">
        <v>49</v>
      </c>
      <c r="I21721" s="68" t="str">
        <f>VLOOKUP(E21721,Refs!$P$2:$R$29,3,FALSE)</f>
        <v>Y58</v>
      </c>
      <c r="J21721" s="68" t="str">
        <f>VLOOKUP(E21721,Refs!$P$2:$S$29,4,FALSE)</f>
        <v>South West</v>
      </c>
      <c r="K21721" s="28">
        <f t="shared" si="684"/>
        <v>49</v>
      </c>
    </row>
    <row r="21722" spans="1:11" x14ac:dyDescent="0.35">
      <c r="A21722" s="69">
        <f t="shared" si="685"/>
        <v>45992</v>
      </c>
      <c r="B21722" t="s">
        <v>940</v>
      </c>
      <c r="C21722" t="s">
        <v>286</v>
      </c>
      <c r="D21722" t="s">
        <v>890</v>
      </c>
      <c r="E21722" t="s">
        <v>712</v>
      </c>
      <c r="F21722" t="s">
        <v>711</v>
      </c>
      <c r="G21722" t="s">
        <v>129</v>
      </c>
      <c r="H21722">
        <v>970</v>
      </c>
      <c r="I21722" s="68" t="str">
        <f>VLOOKUP(E21722,Refs!$P$2:$R$29,3,FALSE)</f>
        <v>Y58</v>
      </c>
      <c r="J21722" s="68" t="str">
        <f>VLOOKUP(E21722,Refs!$P$2:$S$29,4,FALSE)</f>
        <v>South West</v>
      </c>
      <c r="K21722" s="28">
        <f t="shared" si="684"/>
        <v>970</v>
      </c>
    </row>
    <row r="21723" spans="1:11" x14ac:dyDescent="0.35">
      <c r="A21723" s="69">
        <f t="shared" si="685"/>
        <v>45992</v>
      </c>
      <c r="B21723" t="s">
        <v>940</v>
      </c>
      <c r="C21723" t="s">
        <v>286</v>
      </c>
      <c r="D21723" t="s">
        <v>890</v>
      </c>
      <c r="E21723" t="s">
        <v>712</v>
      </c>
      <c r="F21723" t="s">
        <v>711</v>
      </c>
      <c r="G21723" t="s">
        <v>130</v>
      </c>
      <c r="H21723">
        <v>706</v>
      </c>
      <c r="I21723" s="68" t="str">
        <f>VLOOKUP(E21723,Refs!$P$2:$R$29,3,FALSE)</f>
        <v>Y58</v>
      </c>
      <c r="J21723" s="68" t="str">
        <f>VLOOKUP(E21723,Refs!$P$2:$S$29,4,FALSE)</f>
        <v>South West</v>
      </c>
      <c r="K21723" s="28">
        <f t="shared" si="684"/>
        <v>706</v>
      </c>
    </row>
    <row r="21724" spans="1:11" x14ac:dyDescent="0.35">
      <c r="A21724" s="69">
        <f t="shared" si="685"/>
        <v>45992</v>
      </c>
      <c r="B21724" t="s">
        <v>940</v>
      </c>
      <c r="C21724" t="s">
        <v>286</v>
      </c>
      <c r="D21724" t="s">
        <v>890</v>
      </c>
      <c r="E21724" t="s">
        <v>712</v>
      </c>
      <c r="F21724" t="s">
        <v>711</v>
      </c>
      <c r="G21724" t="s">
        <v>131</v>
      </c>
      <c r="H21724">
        <v>3079</v>
      </c>
      <c r="I21724" s="68" t="str">
        <f>VLOOKUP(E21724,Refs!$P$2:$R$29,3,FALSE)</f>
        <v>Y58</v>
      </c>
      <c r="J21724" s="68" t="str">
        <f>VLOOKUP(E21724,Refs!$P$2:$S$29,4,FALSE)</f>
        <v>South West</v>
      </c>
      <c r="K21724" s="28">
        <f t="shared" si="684"/>
        <v>3079</v>
      </c>
    </row>
    <row r="21725" spans="1:11" x14ac:dyDescent="0.35">
      <c r="A21725" s="69">
        <f t="shared" si="685"/>
        <v>45992</v>
      </c>
      <c r="B21725" t="s">
        <v>940</v>
      </c>
      <c r="C21725" t="s">
        <v>286</v>
      </c>
      <c r="D21725" t="s">
        <v>890</v>
      </c>
      <c r="E21725" t="s">
        <v>712</v>
      </c>
      <c r="F21725" t="s">
        <v>711</v>
      </c>
      <c r="G21725" t="s">
        <v>132</v>
      </c>
      <c r="H21725">
        <v>2706</v>
      </c>
      <c r="I21725" s="68" t="str">
        <f>VLOOKUP(E21725,Refs!$P$2:$R$29,3,FALSE)</f>
        <v>Y58</v>
      </c>
      <c r="J21725" s="68" t="str">
        <f>VLOOKUP(E21725,Refs!$P$2:$S$29,4,FALSE)</f>
        <v>South West</v>
      </c>
      <c r="K21725" s="28">
        <f t="shared" si="684"/>
        <v>2706</v>
      </c>
    </row>
    <row r="21726" spans="1:11" x14ac:dyDescent="0.35">
      <c r="A21726" s="69">
        <f t="shared" si="685"/>
        <v>45992</v>
      </c>
      <c r="B21726" t="s">
        <v>940</v>
      </c>
      <c r="C21726" t="s">
        <v>286</v>
      </c>
      <c r="D21726" t="s">
        <v>890</v>
      </c>
      <c r="E21726" t="s">
        <v>712</v>
      </c>
      <c r="F21726" t="s">
        <v>711</v>
      </c>
      <c r="G21726" t="s">
        <v>133</v>
      </c>
      <c r="H21726">
        <v>1113</v>
      </c>
      <c r="I21726" s="68" t="str">
        <f>VLOOKUP(E21726,Refs!$P$2:$R$29,3,FALSE)</f>
        <v>Y58</v>
      </c>
      <c r="J21726" s="68" t="str">
        <f>VLOOKUP(E21726,Refs!$P$2:$S$29,4,FALSE)</f>
        <v>South West</v>
      </c>
      <c r="K21726" s="28">
        <f t="shared" si="684"/>
        <v>1113</v>
      </c>
    </row>
    <row r="21727" spans="1:11" x14ac:dyDescent="0.35">
      <c r="A21727" s="69">
        <f t="shared" si="685"/>
        <v>45992</v>
      </c>
      <c r="B21727" t="s">
        <v>940</v>
      </c>
      <c r="C21727" t="s">
        <v>286</v>
      </c>
      <c r="D21727" t="s">
        <v>890</v>
      </c>
      <c r="E21727" t="s">
        <v>712</v>
      </c>
      <c r="F21727" t="s">
        <v>711</v>
      </c>
      <c r="G21727" t="s">
        <v>134</v>
      </c>
      <c r="H21727">
        <v>979</v>
      </c>
      <c r="I21727" s="68" t="str">
        <f>VLOOKUP(E21727,Refs!$P$2:$R$29,3,FALSE)</f>
        <v>Y58</v>
      </c>
      <c r="J21727" s="68" t="str">
        <f>VLOOKUP(E21727,Refs!$P$2:$S$29,4,FALSE)</f>
        <v>South West</v>
      </c>
      <c r="K21727" s="28">
        <f t="shared" si="684"/>
        <v>979</v>
      </c>
    </row>
    <row r="21728" spans="1:11" x14ac:dyDescent="0.35">
      <c r="A21728" s="69">
        <f t="shared" si="685"/>
        <v>45992</v>
      </c>
      <c r="B21728" t="s">
        <v>940</v>
      </c>
      <c r="C21728" t="s">
        <v>286</v>
      </c>
      <c r="D21728" t="s">
        <v>890</v>
      </c>
      <c r="E21728" t="s">
        <v>712</v>
      </c>
      <c r="F21728" t="s">
        <v>711</v>
      </c>
      <c r="G21728" t="s">
        <v>135</v>
      </c>
      <c r="H21728">
        <v>162</v>
      </c>
      <c r="I21728" s="68" t="str">
        <f>VLOOKUP(E21728,Refs!$P$2:$R$29,3,FALSE)</f>
        <v>Y58</v>
      </c>
      <c r="J21728" s="68" t="str">
        <f>VLOOKUP(E21728,Refs!$P$2:$S$29,4,FALSE)</f>
        <v>South West</v>
      </c>
      <c r="K21728" s="28">
        <f t="shared" si="684"/>
        <v>162</v>
      </c>
    </row>
    <row r="21729" spans="1:11" x14ac:dyDescent="0.35">
      <c r="A21729" s="69">
        <f t="shared" si="685"/>
        <v>45992</v>
      </c>
      <c r="B21729" t="s">
        <v>940</v>
      </c>
      <c r="C21729" t="s">
        <v>286</v>
      </c>
      <c r="D21729" t="s">
        <v>890</v>
      </c>
      <c r="E21729" t="s">
        <v>712</v>
      </c>
      <c r="F21729" t="s">
        <v>711</v>
      </c>
      <c r="G21729" t="s">
        <v>136</v>
      </c>
      <c r="H21729">
        <v>126</v>
      </c>
      <c r="I21729" s="68" t="str">
        <f>VLOOKUP(E21729,Refs!$P$2:$R$29,3,FALSE)</f>
        <v>Y58</v>
      </c>
      <c r="J21729" s="68" t="str">
        <f>VLOOKUP(E21729,Refs!$P$2:$S$29,4,FALSE)</f>
        <v>South West</v>
      </c>
      <c r="K21729" s="28">
        <f t="shared" si="684"/>
        <v>126</v>
      </c>
    </row>
    <row r="21730" spans="1:11" x14ac:dyDescent="0.35">
      <c r="A21730" s="69">
        <f t="shared" si="685"/>
        <v>45992</v>
      </c>
      <c r="B21730" t="s">
        <v>940</v>
      </c>
      <c r="C21730" t="s">
        <v>286</v>
      </c>
      <c r="D21730" t="s">
        <v>890</v>
      </c>
      <c r="E21730" t="s">
        <v>712</v>
      </c>
      <c r="F21730" t="s">
        <v>711</v>
      </c>
      <c r="G21730" t="s">
        <v>137</v>
      </c>
      <c r="H21730">
        <v>10</v>
      </c>
      <c r="I21730" s="68" t="str">
        <f>VLOOKUP(E21730,Refs!$P$2:$R$29,3,FALSE)</f>
        <v>Y58</v>
      </c>
      <c r="J21730" s="68" t="str">
        <f>VLOOKUP(E21730,Refs!$P$2:$S$29,4,FALSE)</f>
        <v>South West</v>
      </c>
      <c r="K21730" s="28">
        <f t="shared" ref="K21730:K21793" si="686">IF(OR(H21730="NULL",H21730=0,H21730=""),"",H21730)</f>
        <v>10</v>
      </c>
    </row>
    <row r="21731" spans="1:11" x14ac:dyDescent="0.35">
      <c r="A21731" s="69">
        <f t="shared" si="685"/>
        <v>45992</v>
      </c>
      <c r="B21731" t="s">
        <v>940</v>
      </c>
      <c r="C21731" t="s">
        <v>286</v>
      </c>
      <c r="D21731" t="s">
        <v>890</v>
      </c>
      <c r="E21731" t="s">
        <v>712</v>
      </c>
      <c r="F21731" t="s">
        <v>711</v>
      </c>
      <c r="G21731" t="s">
        <v>138</v>
      </c>
      <c r="H21731">
        <v>7</v>
      </c>
      <c r="I21731" s="68" t="str">
        <f>VLOOKUP(E21731,Refs!$P$2:$R$29,3,FALSE)</f>
        <v>Y58</v>
      </c>
      <c r="J21731" s="68" t="str">
        <f>VLOOKUP(E21731,Refs!$P$2:$S$29,4,FALSE)</f>
        <v>South West</v>
      </c>
      <c r="K21731" s="28">
        <f t="shared" si="686"/>
        <v>7</v>
      </c>
    </row>
    <row r="21732" spans="1:11" x14ac:dyDescent="0.35">
      <c r="A21732" s="69">
        <f t="shared" si="685"/>
        <v>45992</v>
      </c>
      <c r="B21732" t="s">
        <v>940</v>
      </c>
      <c r="C21732" t="s">
        <v>286</v>
      </c>
      <c r="D21732" t="s">
        <v>890</v>
      </c>
      <c r="E21732" t="s">
        <v>712</v>
      </c>
      <c r="F21732" t="s">
        <v>711</v>
      </c>
      <c r="G21732" t="s">
        <v>139</v>
      </c>
      <c r="H21732">
        <v>10</v>
      </c>
      <c r="I21732" s="68" t="str">
        <f>VLOOKUP(E21732,Refs!$P$2:$R$29,3,FALSE)</f>
        <v>Y58</v>
      </c>
      <c r="J21732" s="68" t="str">
        <f>VLOOKUP(E21732,Refs!$P$2:$S$29,4,FALSE)</f>
        <v>South West</v>
      </c>
      <c r="K21732" s="28">
        <f t="shared" si="686"/>
        <v>10</v>
      </c>
    </row>
    <row r="21733" spans="1:11" x14ac:dyDescent="0.35">
      <c r="A21733" s="69">
        <f t="shared" si="685"/>
        <v>45992</v>
      </c>
      <c r="B21733" t="s">
        <v>940</v>
      </c>
      <c r="C21733" t="s">
        <v>286</v>
      </c>
      <c r="D21733" t="s">
        <v>890</v>
      </c>
      <c r="E21733" t="s">
        <v>712</v>
      </c>
      <c r="F21733" t="s">
        <v>711</v>
      </c>
      <c r="G21733" t="s">
        <v>140</v>
      </c>
      <c r="H21733">
        <v>10</v>
      </c>
      <c r="I21733" s="68" t="str">
        <f>VLOOKUP(E21733,Refs!$P$2:$R$29,3,FALSE)</f>
        <v>Y58</v>
      </c>
      <c r="J21733" s="68" t="str">
        <f>VLOOKUP(E21733,Refs!$P$2:$S$29,4,FALSE)</f>
        <v>South West</v>
      </c>
      <c r="K21733" s="28">
        <f t="shared" si="686"/>
        <v>10</v>
      </c>
    </row>
    <row r="21734" spans="1:11" x14ac:dyDescent="0.35">
      <c r="A21734" s="69">
        <f t="shared" si="685"/>
        <v>45992</v>
      </c>
      <c r="B21734" t="s">
        <v>940</v>
      </c>
      <c r="C21734" t="s">
        <v>286</v>
      </c>
      <c r="D21734" t="s">
        <v>890</v>
      </c>
      <c r="E21734" t="s">
        <v>712</v>
      </c>
      <c r="F21734" t="s">
        <v>711</v>
      </c>
      <c r="G21734" t="s">
        <v>728</v>
      </c>
      <c r="H21734">
        <v>100</v>
      </c>
      <c r="I21734" s="68" t="str">
        <f>VLOOKUP(E21734,Refs!$P$2:$R$29,3,FALSE)</f>
        <v>Y58</v>
      </c>
      <c r="J21734" s="68" t="str">
        <f>VLOOKUP(E21734,Refs!$P$2:$S$29,4,FALSE)</f>
        <v>South West</v>
      </c>
      <c r="K21734" s="28">
        <f t="shared" si="686"/>
        <v>100</v>
      </c>
    </row>
    <row r="21735" spans="1:11" x14ac:dyDescent="0.35">
      <c r="A21735" s="69">
        <f t="shared" si="685"/>
        <v>45992</v>
      </c>
      <c r="B21735" t="s">
        <v>940</v>
      </c>
      <c r="C21735" t="s">
        <v>286</v>
      </c>
      <c r="D21735" t="s">
        <v>890</v>
      </c>
      <c r="E21735" t="s">
        <v>712</v>
      </c>
      <c r="F21735" t="s">
        <v>711</v>
      </c>
      <c r="G21735" t="s">
        <v>727</v>
      </c>
      <c r="H21735">
        <v>50</v>
      </c>
      <c r="I21735" s="68" t="str">
        <f>VLOOKUP(E21735,Refs!$P$2:$R$29,3,FALSE)</f>
        <v>Y58</v>
      </c>
      <c r="J21735" s="68" t="str">
        <f>VLOOKUP(E21735,Refs!$P$2:$S$29,4,FALSE)</f>
        <v>South West</v>
      </c>
      <c r="K21735" s="28">
        <f t="shared" si="686"/>
        <v>50</v>
      </c>
    </row>
    <row r="21736" spans="1:11" x14ac:dyDescent="0.35">
      <c r="A21736" s="69">
        <f t="shared" si="685"/>
        <v>45992</v>
      </c>
      <c r="B21736" t="s">
        <v>940</v>
      </c>
      <c r="C21736" t="s">
        <v>286</v>
      </c>
      <c r="D21736" t="s">
        <v>890</v>
      </c>
      <c r="E21736" t="s">
        <v>712</v>
      </c>
      <c r="F21736" t="s">
        <v>711</v>
      </c>
      <c r="G21736" t="s">
        <v>730</v>
      </c>
      <c r="H21736">
        <v>120</v>
      </c>
      <c r="I21736" s="68" t="str">
        <f>VLOOKUP(E21736,Refs!$P$2:$R$29,3,FALSE)</f>
        <v>Y58</v>
      </c>
      <c r="J21736" s="68" t="str">
        <f>VLOOKUP(E21736,Refs!$P$2:$S$29,4,FALSE)</f>
        <v>South West</v>
      </c>
      <c r="K21736" s="28">
        <f t="shared" si="686"/>
        <v>120</v>
      </c>
    </row>
    <row r="21737" spans="1:11" x14ac:dyDescent="0.35">
      <c r="A21737" s="69">
        <f t="shared" si="685"/>
        <v>45992</v>
      </c>
      <c r="B21737" t="s">
        <v>940</v>
      </c>
      <c r="C21737" t="s">
        <v>286</v>
      </c>
      <c r="D21737" t="s">
        <v>890</v>
      </c>
      <c r="E21737" t="s">
        <v>712</v>
      </c>
      <c r="F21737" t="s">
        <v>711</v>
      </c>
      <c r="G21737" t="s">
        <v>729</v>
      </c>
      <c r="H21737">
        <v>97</v>
      </c>
      <c r="I21737" s="68" t="str">
        <f>VLOOKUP(E21737,Refs!$P$2:$R$29,3,FALSE)</f>
        <v>Y58</v>
      </c>
      <c r="J21737" s="68" t="str">
        <f>VLOOKUP(E21737,Refs!$P$2:$S$29,4,FALSE)</f>
        <v>South West</v>
      </c>
      <c r="K21737" s="28">
        <f t="shared" si="686"/>
        <v>97</v>
      </c>
    </row>
    <row r="21738" spans="1:11" x14ac:dyDescent="0.35">
      <c r="A21738" s="69">
        <f t="shared" si="685"/>
        <v>45992</v>
      </c>
      <c r="B21738" t="s">
        <v>940</v>
      </c>
      <c r="C21738" t="s">
        <v>280</v>
      </c>
      <c r="D21738" t="s">
        <v>888</v>
      </c>
      <c r="E21738" t="s">
        <v>296</v>
      </c>
      <c r="F21738" t="s">
        <v>297</v>
      </c>
      <c r="G21738" t="s">
        <v>10</v>
      </c>
      <c r="H21738">
        <v>111450</v>
      </c>
      <c r="I21738" s="68" t="str">
        <f>VLOOKUP(E21738,Refs!$P$2:$R$29,3,FALSE)</f>
        <v>Y63</v>
      </c>
      <c r="J21738" s="68" t="str">
        <f>VLOOKUP(E21738,Refs!$P$2:$S$29,4,FALSE)</f>
        <v>North East and Yorkshire</v>
      </c>
      <c r="K21738" s="28">
        <f t="shared" si="686"/>
        <v>111450</v>
      </c>
    </row>
    <row r="21739" spans="1:11" x14ac:dyDescent="0.35">
      <c r="A21739" s="69">
        <f t="shared" si="685"/>
        <v>45992</v>
      </c>
      <c r="B21739" t="s">
        <v>940</v>
      </c>
      <c r="C21739" t="s">
        <v>280</v>
      </c>
      <c r="D21739" t="s">
        <v>888</v>
      </c>
      <c r="E21739" t="s">
        <v>296</v>
      </c>
      <c r="F21739" t="s">
        <v>297</v>
      </c>
      <c r="G21739" t="s">
        <v>69</v>
      </c>
      <c r="H21739">
        <v>111450</v>
      </c>
      <c r="I21739" s="68" t="str">
        <f>VLOOKUP(E21739,Refs!$P$2:$R$29,3,FALSE)</f>
        <v>Y63</v>
      </c>
      <c r="J21739" s="68" t="str">
        <f>VLOOKUP(E21739,Refs!$P$2:$S$29,4,FALSE)</f>
        <v>North East and Yorkshire</v>
      </c>
      <c r="K21739" s="28">
        <f t="shared" si="686"/>
        <v>111450</v>
      </c>
    </row>
    <row r="21740" spans="1:11" x14ac:dyDescent="0.35">
      <c r="A21740" s="69">
        <f t="shared" si="685"/>
        <v>45992</v>
      </c>
      <c r="B21740" t="s">
        <v>940</v>
      </c>
      <c r="C21740" t="s">
        <v>280</v>
      </c>
      <c r="D21740" t="s">
        <v>888</v>
      </c>
      <c r="E21740" t="s">
        <v>296</v>
      </c>
      <c r="F21740" t="s">
        <v>297</v>
      </c>
      <c r="G21740" t="s">
        <v>20</v>
      </c>
      <c r="H21740">
        <v>94914</v>
      </c>
      <c r="I21740" s="68" t="str">
        <f>VLOOKUP(E21740,Refs!$P$2:$R$29,3,FALSE)</f>
        <v>Y63</v>
      </c>
      <c r="J21740" s="68" t="str">
        <f>VLOOKUP(E21740,Refs!$P$2:$S$29,4,FALSE)</f>
        <v>North East and Yorkshire</v>
      </c>
      <c r="K21740" s="28">
        <f t="shared" si="686"/>
        <v>94914</v>
      </c>
    </row>
    <row r="21741" spans="1:11" x14ac:dyDescent="0.35">
      <c r="A21741" s="69">
        <f t="shared" si="685"/>
        <v>45992</v>
      </c>
      <c r="B21741" t="s">
        <v>940</v>
      </c>
      <c r="C21741" t="s">
        <v>280</v>
      </c>
      <c r="D21741" t="s">
        <v>888</v>
      </c>
      <c r="E21741" t="s">
        <v>296</v>
      </c>
      <c r="F21741" t="s">
        <v>297</v>
      </c>
      <c r="G21741" t="s">
        <v>23</v>
      </c>
      <c r="H21741">
        <v>77234</v>
      </c>
      <c r="I21741" s="68" t="str">
        <f>VLOOKUP(E21741,Refs!$P$2:$R$29,3,FALSE)</f>
        <v>Y63</v>
      </c>
      <c r="J21741" s="68" t="str">
        <f>VLOOKUP(E21741,Refs!$P$2:$S$29,4,FALSE)</f>
        <v>North East and Yorkshire</v>
      </c>
      <c r="K21741" s="28">
        <f t="shared" si="686"/>
        <v>77234</v>
      </c>
    </row>
    <row r="21742" spans="1:11" x14ac:dyDescent="0.35">
      <c r="A21742" s="69">
        <f t="shared" si="685"/>
        <v>45992</v>
      </c>
      <c r="B21742" t="s">
        <v>940</v>
      </c>
      <c r="C21742" t="s">
        <v>280</v>
      </c>
      <c r="D21742" t="s">
        <v>888</v>
      </c>
      <c r="E21742" t="s">
        <v>296</v>
      </c>
      <c r="F21742" t="s">
        <v>297</v>
      </c>
      <c r="G21742" t="s">
        <v>19</v>
      </c>
      <c r="H21742">
        <v>5629</v>
      </c>
      <c r="I21742" s="68" t="str">
        <f>VLOOKUP(E21742,Refs!$P$2:$R$29,3,FALSE)</f>
        <v>Y63</v>
      </c>
      <c r="J21742" s="68" t="str">
        <f>VLOOKUP(E21742,Refs!$P$2:$S$29,4,FALSE)</f>
        <v>North East and Yorkshire</v>
      </c>
      <c r="K21742" s="28">
        <f t="shared" si="686"/>
        <v>5629</v>
      </c>
    </row>
    <row r="21743" spans="1:11" x14ac:dyDescent="0.35">
      <c r="A21743" s="69">
        <f t="shared" si="685"/>
        <v>45992</v>
      </c>
      <c r="B21743" t="s">
        <v>940</v>
      </c>
      <c r="C21743" t="s">
        <v>280</v>
      </c>
      <c r="D21743" t="s">
        <v>888</v>
      </c>
      <c r="E21743" t="s">
        <v>296</v>
      </c>
      <c r="F21743" t="s">
        <v>297</v>
      </c>
      <c r="G21743" t="s">
        <v>21</v>
      </c>
      <c r="H21743">
        <v>6406990</v>
      </c>
      <c r="I21743" s="68" t="str">
        <f>VLOOKUP(E21743,Refs!$P$2:$R$29,3,FALSE)</f>
        <v>Y63</v>
      </c>
      <c r="J21743" s="68" t="str">
        <f>VLOOKUP(E21743,Refs!$P$2:$S$29,4,FALSE)</f>
        <v>North East and Yorkshire</v>
      </c>
      <c r="K21743" s="28">
        <f t="shared" si="686"/>
        <v>6406990</v>
      </c>
    </row>
    <row r="21744" spans="1:11" x14ac:dyDescent="0.35">
      <c r="A21744" s="69">
        <f t="shared" si="685"/>
        <v>45992</v>
      </c>
      <c r="B21744" t="s">
        <v>940</v>
      </c>
      <c r="C21744" t="s">
        <v>280</v>
      </c>
      <c r="D21744" t="s">
        <v>888</v>
      </c>
      <c r="E21744" t="s">
        <v>296</v>
      </c>
      <c r="F21744" t="s">
        <v>297</v>
      </c>
      <c r="G21744" t="s">
        <v>70</v>
      </c>
      <c r="H21744">
        <v>416</v>
      </c>
      <c r="I21744" s="68" t="str">
        <f>VLOOKUP(E21744,Refs!$P$2:$R$29,3,FALSE)</f>
        <v>Y63</v>
      </c>
      <c r="J21744" s="68" t="str">
        <f>VLOOKUP(E21744,Refs!$P$2:$S$29,4,FALSE)</f>
        <v>North East and Yorkshire</v>
      </c>
      <c r="K21744" s="28">
        <f t="shared" si="686"/>
        <v>416</v>
      </c>
    </row>
    <row r="21745" spans="1:11" x14ac:dyDescent="0.35">
      <c r="A21745" s="69">
        <f t="shared" si="685"/>
        <v>45992</v>
      </c>
      <c r="B21745" t="s">
        <v>940</v>
      </c>
      <c r="C21745" t="s">
        <v>280</v>
      </c>
      <c r="D21745" t="s">
        <v>888</v>
      </c>
      <c r="E21745" t="s">
        <v>296</v>
      </c>
      <c r="F21745" t="s">
        <v>297</v>
      </c>
      <c r="G21745" t="s">
        <v>71</v>
      </c>
      <c r="H21745">
        <v>862</v>
      </c>
      <c r="I21745" s="68" t="str">
        <f>VLOOKUP(E21745,Refs!$P$2:$R$29,3,FALSE)</f>
        <v>Y63</v>
      </c>
      <c r="J21745" s="68" t="str">
        <f>VLOOKUP(E21745,Refs!$P$2:$S$29,4,FALSE)</f>
        <v>North East and Yorkshire</v>
      </c>
      <c r="K21745" s="28">
        <f t="shared" si="686"/>
        <v>862</v>
      </c>
    </row>
    <row r="21746" spans="1:11" x14ac:dyDescent="0.35">
      <c r="A21746" s="69">
        <f t="shared" si="685"/>
        <v>45992</v>
      </c>
      <c r="B21746" t="s">
        <v>940</v>
      </c>
      <c r="C21746" t="s">
        <v>280</v>
      </c>
      <c r="D21746" t="s">
        <v>888</v>
      </c>
      <c r="E21746" t="s">
        <v>296</v>
      </c>
      <c r="F21746" t="s">
        <v>297</v>
      </c>
      <c r="G21746" t="s">
        <v>72</v>
      </c>
      <c r="H21746" t="s">
        <v>886</v>
      </c>
      <c r="I21746" s="68" t="str">
        <f>VLOOKUP(E21746,Refs!$P$2:$R$29,3,FALSE)</f>
        <v>Y63</v>
      </c>
      <c r="J21746" s="68" t="str">
        <f>VLOOKUP(E21746,Refs!$P$2:$S$29,4,FALSE)</f>
        <v>North East and Yorkshire</v>
      </c>
      <c r="K21746" s="28" t="str">
        <f t="shared" si="686"/>
        <v>-</v>
      </c>
    </row>
    <row r="21747" spans="1:11" x14ac:dyDescent="0.35">
      <c r="A21747" s="69">
        <f t="shared" si="685"/>
        <v>45992</v>
      </c>
      <c r="B21747" t="s">
        <v>940</v>
      </c>
      <c r="C21747" t="s">
        <v>280</v>
      </c>
      <c r="D21747" t="s">
        <v>888</v>
      </c>
      <c r="E21747" t="s">
        <v>296</v>
      </c>
      <c r="F21747" t="s">
        <v>297</v>
      </c>
      <c r="G21747" t="s">
        <v>73</v>
      </c>
      <c r="H21747">
        <v>8213</v>
      </c>
      <c r="I21747" s="68" t="str">
        <f>VLOOKUP(E21747,Refs!$P$2:$R$29,3,FALSE)</f>
        <v>Y63</v>
      </c>
      <c r="J21747" s="68" t="str">
        <f>VLOOKUP(E21747,Refs!$P$2:$S$29,4,FALSE)</f>
        <v>North East and Yorkshire</v>
      </c>
      <c r="K21747" s="28">
        <f t="shared" si="686"/>
        <v>8213</v>
      </c>
    </row>
    <row r="21748" spans="1:11" x14ac:dyDescent="0.35">
      <c r="A21748" s="69">
        <f t="shared" si="685"/>
        <v>45992</v>
      </c>
      <c r="B21748" t="s">
        <v>940</v>
      </c>
      <c r="C21748" t="s">
        <v>280</v>
      </c>
      <c r="D21748" t="s">
        <v>888</v>
      </c>
      <c r="E21748" t="s">
        <v>296</v>
      </c>
      <c r="F21748" t="s">
        <v>297</v>
      </c>
      <c r="G21748" t="s">
        <v>74</v>
      </c>
      <c r="H21748">
        <v>38860363</v>
      </c>
      <c r="I21748" s="68" t="str">
        <f>VLOOKUP(E21748,Refs!$P$2:$R$29,3,FALSE)</f>
        <v>Y63</v>
      </c>
      <c r="J21748" s="68" t="str">
        <f>VLOOKUP(E21748,Refs!$P$2:$S$29,4,FALSE)</f>
        <v>North East and Yorkshire</v>
      </c>
      <c r="K21748" s="28">
        <f t="shared" si="686"/>
        <v>38860363</v>
      </c>
    </row>
    <row r="21749" spans="1:11" x14ac:dyDescent="0.35">
      <c r="A21749" s="69">
        <f t="shared" si="685"/>
        <v>45992</v>
      </c>
      <c r="B21749" t="s">
        <v>940</v>
      </c>
      <c r="C21749" t="s">
        <v>280</v>
      </c>
      <c r="D21749" t="s">
        <v>888</v>
      </c>
      <c r="E21749" t="s">
        <v>296</v>
      </c>
      <c r="F21749" t="s">
        <v>297</v>
      </c>
      <c r="G21749" t="s">
        <v>26</v>
      </c>
      <c r="H21749">
        <v>86769</v>
      </c>
      <c r="I21749" s="68" t="str">
        <f>VLOOKUP(E21749,Refs!$P$2:$R$29,3,FALSE)</f>
        <v>Y63</v>
      </c>
      <c r="J21749" s="68" t="str">
        <f>VLOOKUP(E21749,Refs!$P$2:$S$29,4,FALSE)</f>
        <v>North East and Yorkshire</v>
      </c>
      <c r="K21749" s="28">
        <f t="shared" si="686"/>
        <v>86769</v>
      </c>
    </row>
    <row r="21750" spans="1:11" x14ac:dyDescent="0.35">
      <c r="A21750" s="69">
        <f t="shared" si="685"/>
        <v>45992</v>
      </c>
      <c r="B21750" t="s">
        <v>940</v>
      </c>
      <c r="C21750" t="s">
        <v>280</v>
      </c>
      <c r="D21750" t="s">
        <v>888</v>
      </c>
      <c r="E21750" t="s">
        <v>296</v>
      </c>
      <c r="F21750" t="s">
        <v>297</v>
      </c>
      <c r="G21750" t="s">
        <v>75</v>
      </c>
      <c r="H21750">
        <v>0</v>
      </c>
      <c r="I21750" s="68" t="str">
        <f>VLOOKUP(E21750,Refs!$P$2:$R$29,3,FALSE)</f>
        <v>Y63</v>
      </c>
      <c r="J21750" s="68" t="str">
        <f>VLOOKUP(E21750,Refs!$P$2:$S$29,4,FALSE)</f>
        <v>North East and Yorkshire</v>
      </c>
      <c r="K21750" s="28" t="str">
        <f t="shared" si="686"/>
        <v/>
      </c>
    </row>
    <row r="21751" spans="1:11" x14ac:dyDescent="0.35">
      <c r="A21751" s="69">
        <f t="shared" si="685"/>
        <v>45992</v>
      </c>
      <c r="B21751" t="s">
        <v>940</v>
      </c>
      <c r="C21751" t="s">
        <v>280</v>
      </c>
      <c r="D21751" t="s">
        <v>888</v>
      </c>
      <c r="E21751" t="s">
        <v>296</v>
      </c>
      <c r="F21751" t="s">
        <v>297</v>
      </c>
      <c r="G21751" t="s">
        <v>76</v>
      </c>
      <c r="H21751">
        <v>65226</v>
      </c>
      <c r="I21751" s="68" t="str">
        <f>VLOOKUP(E21751,Refs!$P$2:$R$29,3,FALSE)</f>
        <v>Y63</v>
      </c>
      <c r="J21751" s="68" t="str">
        <f>VLOOKUP(E21751,Refs!$P$2:$S$29,4,FALSE)</f>
        <v>North East and Yorkshire</v>
      </c>
      <c r="K21751" s="28">
        <f t="shared" si="686"/>
        <v>65226</v>
      </c>
    </row>
    <row r="21752" spans="1:11" x14ac:dyDescent="0.35">
      <c r="A21752" s="69">
        <f t="shared" si="685"/>
        <v>45992</v>
      </c>
      <c r="B21752" t="s">
        <v>940</v>
      </c>
      <c r="C21752" t="s">
        <v>280</v>
      </c>
      <c r="D21752" t="s">
        <v>888</v>
      </c>
      <c r="E21752" t="s">
        <v>296</v>
      </c>
      <c r="F21752" t="s">
        <v>297</v>
      </c>
      <c r="G21752" t="s">
        <v>77</v>
      </c>
      <c r="H21752">
        <v>11911</v>
      </c>
      <c r="I21752" s="68" t="str">
        <f>VLOOKUP(E21752,Refs!$P$2:$R$29,3,FALSE)</f>
        <v>Y63</v>
      </c>
      <c r="J21752" s="68" t="str">
        <f>VLOOKUP(E21752,Refs!$P$2:$S$29,4,FALSE)</f>
        <v>North East and Yorkshire</v>
      </c>
      <c r="K21752" s="28">
        <f t="shared" si="686"/>
        <v>11911</v>
      </c>
    </row>
    <row r="21753" spans="1:11" x14ac:dyDescent="0.35">
      <c r="A21753" s="69">
        <f t="shared" si="685"/>
        <v>45992</v>
      </c>
      <c r="B21753" t="s">
        <v>940</v>
      </c>
      <c r="C21753" t="s">
        <v>280</v>
      </c>
      <c r="D21753" t="s">
        <v>888</v>
      </c>
      <c r="E21753" t="s">
        <v>296</v>
      </c>
      <c r="F21753" t="s">
        <v>297</v>
      </c>
      <c r="G21753" t="s">
        <v>78</v>
      </c>
      <c r="H21753">
        <v>9630</v>
      </c>
      <c r="I21753" s="68" t="str">
        <f>VLOOKUP(E21753,Refs!$P$2:$R$29,3,FALSE)</f>
        <v>Y63</v>
      </c>
      <c r="J21753" s="68" t="str">
        <f>VLOOKUP(E21753,Refs!$P$2:$S$29,4,FALSE)</f>
        <v>North East and Yorkshire</v>
      </c>
      <c r="K21753" s="28">
        <f t="shared" si="686"/>
        <v>9630</v>
      </c>
    </row>
    <row r="21754" spans="1:11" x14ac:dyDescent="0.35">
      <c r="A21754" s="69">
        <f t="shared" si="685"/>
        <v>45992</v>
      </c>
      <c r="B21754" t="s">
        <v>940</v>
      </c>
      <c r="C21754" t="s">
        <v>280</v>
      </c>
      <c r="D21754" t="s">
        <v>888</v>
      </c>
      <c r="E21754" t="s">
        <v>296</v>
      </c>
      <c r="F21754" t="s">
        <v>297</v>
      </c>
      <c r="G21754" t="s">
        <v>79</v>
      </c>
      <c r="H21754">
        <v>2</v>
      </c>
      <c r="I21754" s="68" t="str">
        <f>VLOOKUP(E21754,Refs!$P$2:$R$29,3,FALSE)</f>
        <v>Y63</v>
      </c>
      <c r="J21754" s="68" t="str">
        <f>VLOOKUP(E21754,Refs!$P$2:$S$29,4,FALSE)</f>
        <v>North East and Yorkshire</v>
      </c>
      <c r="K21754" s="28">
        <f t="shared" si="686"/>
        <v>2</v>
      </c>
    </row>
    <row r="21755" spans="1:11" x14ac:dyDescent="0.35">
      <c r="A21755" s="69">
        <f t="shared" si="685"/>
        <v>45992</v>
      </c>
      <c r="B21755" t="s">
        <v>940</v>
      </c>
      <c r="C21755" t="s">
        <v>280</v>
      </c>
      <c r="D21755" t="s">
        <v>888</v>
      </c>
      <c r="E21755" t="s">
        <v>296</v>
      </c>
      <c r="F21755" t="s">
        <v>297</v>
      </c>
      <c r="G21755" t="s">
        <v>25</v>
      </c>
      <c r="H21755">
        <v>30958</v>
      </c>
      <c r="I21755" s="68" t="str">
        <f>VLOOKUP(E21755,Refs!$P$2:$R$29,3,FALSE)</f>
        <v>Y63</v>
      </c>
      <c r="J21755" s="68" t="str">
        <f>VLOOKUP(E21755,Refs!$P$2:$S$29,4,FALSE)</f>
        <v>North East and Yorkshire</v>
      </c>
      <c r="K21755" s="28">
        <f t="shared" si="686"/>
        <v>30958</v>
      </c>
    </row>
    <row r="21756" spans="1:11" x14ac:dyDescent="0.35">
      <c r="A21756" s="69">
        <f t="shared" si="685"/>
        <v>45992</v>
      </c>
      <c r="B21756" t="s">
        <v>940</v>
      </c>
      <c r="C21756" t="s">
        <v>280</v>
      </c>
      <c r="D21756" t="s">
        <v>888</v>
      </c>
      <c r="E21756" t="s">
        <v>296</v>
      </c>
      <c r="F21756" t="s">
        <v>297</v>
      </c>
      <c r="G21756" t="s">
        <v>80</v>
      </c>
      <c r="H21756">
        <v>127</v>
      </c>
      <c r="I21756" s="68" t="str">
        <f>VLOOKUP(E21756,Refs!$P$2:$R$29,3,FALSE)</f>
        <v>Y63</v>
      </c>
      <c r="J21756" s="68" t="str">
        <f>VLOOKUP(E21756,Refs!$P$2:$S$29,4,FALSE)</f>
        <v>North East and Yorkshire</v>
      </c>
      <c r="K21756" s="28">
        <f t="shared" si="686"/>
        <v>127</v>
      </c>
    </row>
    <row r="21757" spans="1:11" x14ac:dyDescent="0.35">
      <c r="A21757" s="69">
        <f t="shared" si="685"/>
        <v>45992</v>
      </c>
      <c r="B21757" t="s">
        <v>940</v>
      </c>
      <c r="C21757" t="s">
        <v>280</v>
      </c>
      <c r="D21757" t="s">
        <v>888</v>
      </c>
      <c r="E21757" t="s">
        <v>296</v>
      </c>
      <c r="F21757" t="s">
        <v>297</v>
      </c>
      <c r="G21757" t="s">
        <v>81</v>
      </c>
      <c r="H21757">
        <v>6670</v>
      </c>
      <c r="I21757" s="68" t="str">
        <f>VLOOKUP(E21757,Refs!$P$2:$R$29,3,FALSE)</f>
        <v>Y63</v>
      </c>
      <c r="J21757" s="68" t="str">
        <f>VLOOKUP(E21757,Refs!$P$2:$S$29,4,FALSE)</f>
        <v>North East and Yorkshire</v>
      </c>
      <c r="K21757" s="28">
        <f t="shared" si="686"/>
        <v>6670</v>
      </c>
    </row>
    <row r="21758" spans="1:11" x14ac:dyDescent="0.35">
      <c r="A21758" s="69">
        <f t="shared" si="685"/>
        <v>45992</v>
      </c>
      <c r="B21758" t="s">
        <v>940</v>
      </c>
      <c r="C21758" t="s">
        <v>280</v>
      </c>
      <c r="D21758" t="s">
        <v>888</v>
      </c>
      <c r="E21758" t="s">
        <v>296</v>
      </c>
      <c r="F21758" t="s">
        <v>297</v>
      </c>
      <c r="G21758" t="s">
        <v>82</v>
      </c>
      <c r="H21758">
        <v>2456</v>
      </c>
      <c r="I21758" s="68" t="str">
        <f>VLOOKUP(E21758,Refs!$P$2:$R$29,3,FALSE)</f>
        <v>Y63</v>
      </c>
      <c r="J21758" s="68" t="str">
        <f>VLOOKUP(E21758,Refs!$P$2:$S$29,4,FALSE)</f>
        <v>North East and Yorkshire</v>
      </c>
      <c r="K21758" s="28">
        <f t="shared" si="686"/>
        <v>2456</v>
      </c>
    </row>
    <row r="21759" spans="1:11" x14ac:dyDescent="0.35">
      <c r="A21759" s="69">
        <f t="shared" si="685"/>
        <v>45992</v>
      </c>
      <c r="B21759" t="s">
        <v>940</v>
      </c>
      <c r="C21759" t="s">
        <v>280</v>
      </c>
      <c r="D21759" t="s">
        <v>888</v>
      </c>
      <c r="E21759" t="s">
        <v>296</v>
      </c>
      <c r="F21759" t="s">
        <v>297</v>
      </c>
      <c r="G21759" t="s">
        <v>83</v>
      </c>
      <c r="H21759">
        <v>4430</v>
      </c>
      <c r="I21759" s="68" t="str">
        <f>VLOOKUP(E21759,Refs!$P$2:$R$29,3,FALSE)</f>
        <v>Y63</v>
      </c>
      <c r="J21759" s="68" t="str">
        <f>VLOOKUP(E21759,Refs!$P$2:$S$29,4,FALSE)</f>
        <v>North East and Yorkshire</v>
      </c>
      <c r="K21759" s="28">
        <f t="shared" si="686"/>
        <v>4430</v>
      </c>
    </row>
    <row r="21760" spans="1:11" x14ac:dyDescent="0.35">
      <c r="A21760" s="69">
        <f t="shared" si="685"/>
        <v>45992</v>
      </c>
      <c r="B21760" t="s">
        <v>940</v>
      </c>
      <c r="C21760" t="s">
        <v>280</v>
      </c>
      <c r="D21760" t="s">
        <v>888</v>
      </c>
      <c r="E21760" t="s">
        <v>296</v>
      </c>
      <c r="F21760" t="s">
        <v>297</v>
      </c>
      <c r="G21760" t="s">
        <v>84</v>
      </c>
      <c r="H21760">
        <v>17640</v>
      </c>
      <c r="I21760" s="68" t="str">
        <f>VLOOKUP(E21760,Refs!$P$2:$R$29,3,FALSE)</f>
        <v>Y63</v>
      </c>
      <c r="J21760" s="68" t="str">
        <f>VLOOKUP(E21760,Refs!$P$2:$S$29,4,FALSE)</f>
        <v>North East and Yorkshire</v>
      </c>
      <c r="K21760" s="28">
        <f t="shared" si="686"/>
        <v>17640</v>
      </c>
    </row>
    <row r="21761" spans="1:11" x14ac:dyDescent="0.35">
      <c r="A21761" s="69">
        <f t="shared" si="685"/>
        <v>45992</v>
      </c>
      <c r="B21761" t="s">
        <v>940</v>
      </c>
      <c r="C21761" t="s">
        <v>280</v>
      </c>
      <c r="D21761" t="s">
        <v>888</v>
      </c>
      <c r="E21761" t="s">
        <v>296</v>
      </c>
      <c r="F21761" t="s">
        <v>297</v>
      </c>
      <c r="G21761" t="s">
        <v>85</v>
      </c>
      <c r="H21761">
        <v>2831</v>
      </c>
      <c r="I21761" s="68" t="str">
        <f>VLOOKUP(E21761,Refs!$P$2:$R$29,3,FALSE)</f>
        <v>Y63</v>
      </c>
      <c r="J21761" s="68" t="str">
        <f>VLOOKUP(E21761,Refs!$P$2:$S$29,4,FALSE)</f>
        <v>North East and Yorkshire</v>
      </c>
      <c r="K21761" s="28">
        <f t="shared" si="686"/>
        <v>2831</v>
      </c>
    </row>
    <row r="21762" spans="1:11" x14ac:dyDescent="0.35">
      <c r="A21762" s="69">
        <f t="shared" si="685"/>
        <v>45992</v>
      </c>
      <c r="B21762" t="s">
        <v>940</v>
      </c>
      <c r="C21762" t="s">
        <v>280</v>
      </c>
      <c r="D21762" t="s">
        <v>888</v>
      </c>
      <c r="E21762" t="s">
        <v>296</v>
      </c>
      <c r="F21762" t="s">
        <v>297</v>
      </c>
      <c r="G21762" t="s">
        <v>86</v>
      </c>
      <c r="H21762">
        <v>1164</v>
      </c>
      <c r="I21762" s="68" t="str">
        <f>VLOOKUP(E21762,Refs!$P$2:$R$29,3,FALSE)</f>
        <v>Y63</v>
      </c>
      <c r="J21762" s="68" t="str">
        <f>VLOOKUP(E21762,Refs!$P$2:$S$29,4,FALSE)</f>
        <v>North East and Yorkshire</v>
      </c>
      <c r="K21762" s="28">
        <f t="shared" si="686"/>
        <v>1164</v>
      </c>
    </row>
    <row r="21763" spans="1:11" x14ac:dyDescent="0.35">
      <c r="A21763" s="69">
        <f t="shared" ref="A21763:A21826" si="687">DATEVALUE(RIGHT(B21763,8))</f>
        <v>45992</v>
      </c>
      <c r="B21763" t="s">
        <v>940</v>
      </c>
      <c r="C21763" t="s">
        <v>280</v>
      </c>
      <c r="D21763" t="s">
        <v>888</v>
      </c>
      <c r="E21763" t="s">
        <v>296</v>
      </c>
      <c r="F21763" t="s">
        <v>297</v>
      </c>
      <c r="G21763" t="s">
        <v>87</v>
      </c>
      <c r="H21763">
        <v>5749</v>
      </c>
      <c r="I21763" s="68" t="str">
        <f>VLOOKUP(E21763,Refs!$P$2:$R$29,3,FALSE)</f>
        <v>Y63</v>
      </c>
      <c r="J21763" s="68" t="str">
        <f>VLOOKUP(E21763,Refs!$P$2:$S$29,4,FALSE)</f>
        <v>North East and Yorkshire</v>
      </c>
      <c r="K21763" s="28">
        <f t="shared" si="686"/>
        <v>5749</v>
      </c>
    </row>
    <row r="21764" spans="1:11" x14ac:dyDescent="0.35">
      <c r="A21764" s="69">
        <f t="shared" si="687"/>
        <v>45992</v>
      </c>
      <c r="B21764" t="s">
        <v>940</v>
      </c>
      <c r="C21764" t="s">
        <v>280</v>
      </c>
      <c r="D21764" t="s">
        <v>888</v>
      </c>
      <c r="E21764" t="s">
        <v>296</v>
      </c>
      <c r="F21764" t="s">
        <v>297</v>
      </c>
      <c r="G21764" t="s">
        <v>88</v>
      </c>
      <c r="H21764">
        <v>20935</v>
      </c>
      <c r="I21764" s="68" t="str">
        <f>VLOOKUP(E21764,Refs!$P$2:$R$29,3,FALSE)</f>
        <v>Y63</v>
      </c>
      <c r="J21764" s="68" t="str">
        <f>VLOOKUP(E21764,Refs!$P$2:$S$29,4,FALSE)</f>
        <v>North East and Yorkshire</v>
      </c>
      <c r="K21764" s="28">
        <f t="shared" si="686"/>
        <v>20935</v>
      </c>
    </row>
    <row r="21765" spans="1:11" x14ac:dyDescent="0.35">
      <c r="A21765" s="69">
        <f t="shared" si="687"/>
        <v>45992</v>
      </c>
      <c r="B21765" t="s">
        <v>940</v>
      </c>
      <c r="C21765" t="s">
        <v>280</v>
      </c>
      <c r="D21765" t="s">
        <v>888</v>
      </c>
      <c r="E21765" t="s">
        <v>296</v>
      </c>
      <c r="F21765" t="s">
        <v>297</v>
      </c>
      <c r="G21765" t="s">
        <v>89</v>
      </c>
      <c r="H21765">
        <v>86769</v>
      </c>
      <c r="I21765" s="68" t="str">
        <f>VLOOKUP(E21765,Refs!$P$2:$R$29,3,FALSE)</f>
        <v>Y63</v>
      </c>
      <c r="J21765" s="68" t="str">
        <f>VLOOKUP(E21765,Refs!$P$2:$S$29,4,FALSE)</f>
        <v>North East and Yorkshire</v>
      </c>
      <c r="K21765" s="28">
        <f t="shared" si="686"/>
        <v>86769</v>
      </c>
    </row>
    <row r="21766" spans="1:11" x14ac:dyDescent="0.35">
      <c r="A21766" s="69">
        <f t="shared" si="687"/>
        <v>45992</v>
      </c>
      <c r="B21766" t="s">
        <v>940</v>
      </c>
      <c r="C21766" t="s">
        <v>280</v>
      </c>
      <c r="D21766" t="s">
        <v>888</v>
      </c>
      <c r="E21766" t="s">
        <v>296</v>
      </c>
      <c r="F21766" t="s">
        <v>297</v>
      </c>
      <c r="G21766" t="s">
        <v>27</v>
      </c>
      <c r="H21766">
        <v>11880</v>
      </c>
      <c r="I21766" s="68" t="str">
        <f>VLOOKUP(E21766,Refs!$P$2:$R$29,3,FALSE)</f>
        <v>Y63</v>
      </c>
      <c r="J21766" s="68" t="str">
        <f>VLOOKUP(E21766,Refs!$P$2:$S$29,4,FALSE)</f>
        <v>North East and Yorkshire</v>
      </c>
      <c r="K21766" s="28">
        <f t="shared" si="686"/>
        <v>11880</v>
      </c>
    </row>
    <row r="21767" spans="1:11" x14ac:dyDescent="0.35">
      <c r="A21767" s="69">
        <f t="shared" si="687"/>
        <v>45992</v>
      </c>
      <c r="B21767" t="s">
        <v>940</v>
      </c>
      <c r="C21767" t="s">
        <v>280</v>
      </c>
      <c r="D21767" t="s">
        <v>888</v>
      </c>
      <c r="E21767" t="s">
        <v>296</v>
      </c>
      <c r="F21767" t="s">
        <v>297</v>
      </c>
      <c r="G21767" t="s">
        <v>29</v>
      </c>
      <c r="H21767">
        <v>15169</v>
      </c>
      <c r="I21767" s="68" t="str">
        <f>VLOOKUP(E21767,Refs!$P$2:$R$29,3,FALSE)</f>
        <v>Y63</v>
      </c>
      <c r="J21767" s="68" t="str">
        <f>VLOOKUP(E21767,Refs!$P$2:$S$29,4,FALSE)</f>
        <v>North East and Yorkshire</v>
      </c>
      <c r="K21767" s="28">
        <f t="shared" si="686"/>
        <v>15169</v>
      </c>
    </row>
    <row r="21768" spans="1:11" x14ac:dyDescent="0.35">
      <c r="A21768" s="69">
        <f t="shared" si="687"/>
        <v>45992</v>
      </c>
      <c r="B21768" t="s">
        <v>940</v>
      </c>
      <c r="C21768" t="s">
        <v>280</v>
      </c>
      <c r="D21768" t="s">
        <v>888</v>
      </c>
      <c r="E21768" t="s">
        <v>296</v>
      </c>
      <c r="F21768" t="s">
        <v>297</v>
      </c>
      <c r="G21768" t="s">
        <v>90</v>
      </c>
      <c r="H21768">
        <v>7251</v>
      </c>
      <c r="I21768" s="68" t="str">
        <f>VLOOKUP(E21768,Refs!$P$2:$R$29,3,FALSE)</f>
        <v>Y63</v>
      </c>
      <c r="J21768" s="68" t="str">
        <f>VLOOKUP(E21768,Refs!$P$2:$S$29,4,FALSE)</f>
        <v>North East and Yorkshire</v>
      </c>
      <c r="K21768" s="28">
        <f t="shared" si="686"/>
        <v>7251</v>
      </c>
    </row>
    <row r="21769" spans="1:11" x14ac:dyDescent="0.35">
      <c r="A21769" s="69">
        <f t="shared" si="687"/>
        <v>45992</v>
      </c>
      <c r="B21769" t="s">
        <v>940</v>
      </c>
      <c r="C21769" t="s">
        <v>280</v>
      </c>
      <c r="D21769" t="s">
        <v>888</v>
      </c>
      <c r="E21769" t="s">
        <v>296</v>
      </c>
      <c r="F21769" t="s">
        <v>297</v>
      </c>
      <c r="G21769" t="s">
        <v>91</v>
      </c>
      <c r="H21769">
        <v>10</v>
      </c>
      <c r="I21769" s="68" t="str">
        <f>VLOOKUP(E21769,Refs!$P$2:$R$29,3,FALSE)</f>
        <v>Y63</v>
      </c>
      <c r="J21769" s="68" t="str">
        <f>VLOOKUP(E21769,Refs!$P$2:$S$29,4,FALSE)</f>
        <v>North East and Yorkshire</v>
      </c>
      <c r="K21769" s="28">
        <f t="shared" si="686"/>
        <v>10</v>
      </c>
    </row>
    <row r="21770" spans="1:11" x14ac:dyDescent="0.35">
      <c r="A21770" s="69">
        <f t="shared" si="687"/>
        <v>45992</v>
      </c>
      <c r="B21770" t="s">
        <v>940</v>
      </c>
      <c r="C21770" t="s">
        <v>280</v>
      </c>
      <c r="D21770" t="s">
        <v>888</v>
      </c>
      <c r="E21770" t="s">
        <v>296</v>
      </c>
      <c r="F21770" t="s">
        <v>297</v>
      </c>
      <c r="G21770" t="s">
        <v>92</v>
      </c>
      <c r="H21770">
        <v>8271</v>
      </c>
      <c r="I21770" s="68" t="str">
        <f>VLOOKUP(E21770,Refs!$P$2:$R$29,3,FALSE)</f>
        <v>Y63</v>
      </c>
      <c r="J21770" s="68" t="str">
        <f>VLOOKUP(E21770,Refs!$P$2:$S$29,4,FALSE)</f>
        <v>North East and Yorkshire</v>
      </c>
      <c r="K21770" s="28">
        <f t="shared" si="686"/>
        <v>8271</v>
      </c>
    </row>
    <row r="21771" spans="1:11" x14ac:dyDescent="0.35">
      <c r="A21771" s="69">
        <f t="shared" si="687"/>
        <v>45992</v>
      </c>
      <c r="B21771" t="s">
        <v>940</v>
      </c>
      <c r="C21771" t="s">
        <v>280</v>
      </c>
      <c r="D21771" t="s">
        <v>888</v>
      </c>
      <c r="E21771" t="s">
        <v>296</v>
      </c>
      <c r="F21771" t="s">
        <v>297</v>
      </c>
      <c r="G21771" t="s">
        <v>93</v>
      </c>
      <c r="H21771">
        <v>462</v>
      </c>
      <c r="I21771" s="68" t="str">
        <f>VLOOKUP(E21771,Refs!$P$2:$R$29,3,FALSE)</f>
        <v>Y63</v>
      </c>
      <c r="J21771" s="68" t="str">
        <f>VLOOKUP(E21771,Refs!$P$2:$S$29,4,FALSE)</f>
        <v>North East and Yorkshire</v>
      </c>
      <c r="K21771" s="28">
        <f t="shared" si="686"/>
        <v>462</v>
      </c>
    </row>
    <row r="21772" spans="1:11" x14ac:dyDescent="0.35">
      <c r="A21772" s="69">
        <f t="shared" si="687"/>
        <v>45992</v>
      </c>
      <c r="B21772" t="s">
        <v>940</v>
      </c>
      <c r="C21772" t="s">
        <v>280</v>
      </c>
      <c r="D21772" t="s">
        <v>888</v>
      </c>
      <c r="E21772" t="s">
        <v>296</v>
      </c>
      <c r="F21772" t="s">
        <v>297</v>
      </c>
      <c r="G21772" t="s">
        <v>94</v>
      </c>
      <c r="H21772">
        <v>2600</v>
      </c>
      <c r="I21772" s="68" t="str">
        <f>VLOOKUP(E21772,Refs!$P$2:$R$29,3,FALSE)</f>
        <v>Y63</v>
      </c>
      <c r="J21772" s="68" t="str">
        <f>VLOOKUP(E21772,Refs!$P$2:$S$29,4,FALSE)</f>
        <v>North East and Yorkshire</v>
      </c>
      <c r="K21772" s="28">
        <f t="shared" si="686"/>
        <v>2600</v>
      </c>
    </row>
    <row r="21773" spans="1:11" x14ac:dyDescent="0.35">
      <c r="A21773" s="69">
        <f t="shared" si="687"/>
        <v>45992</v>
      </c>
      <c r="B21773" t="s">
        <v>940</v>
      </c>
      <c r="C21773" t="s">
        <v>280</v>
      </c>
      <c r="D21773" t="s">
        <v>888</v>
      </c>
      <c r="E21773" t="s">
        <v>296</v>
      </c>
      <c r="F21773" t="s">
        <v>297</v>
      </c>
      <c r="G21773" t="s">
        <v>95</v>
      </c>
      <c r="H21773">
        <v>103</v>
      </c>
      <c r="I21773" s="68" t="str">
        <f>VLOOKUP(E21773,Refs!$P$2:$R$29,3,FALSE)</f>
        <v>Y63</v>
      </c>
      <c r="J21773" s="68" t="str">
        <f>VLOOKUP(E21773,Refs!$P$2:$S$29,4,FALSE)</f>
        <v>North East and Yorkshire</v>
      </c>
      <c r="K21773" s="28">
        <f t="shared" si="686"/>
        <v>103</v>
      </c>
    </row>
    <row r="21774" spans="1:11" x14ac:dyDescent="0.35">
      <c r="A21774" s="69">
        <f t="shared" si="687"/>
        <v>45992</v>
      </c>
      <c r="B21774" t="s">
        <v>940</v>
      </c>
      <c r="C21774" t="s">
        <v>280</v>
      </c>
      <c r="D21774" t="s">
        <v>888</v>
      </c>
      <c r="E21774" t="s">
        <v>296</v>
      </c>
      <c r="F21774" t="s">
        <v>297</v>
      </c>
      <c r="G21774" t="s">
        <v>96</v>
      </c>
      <c r="H21774">
        <v>4649</v>
      </c>
      <c r="I21774" s="68" t="str">
        <f>VLOOKUP(E21774,Refs!$P$2:$R$29,3,FALSE)</f>
        <v>Y63</v>
      </c>
      <c r="J21774" s="68" t="str">
        <f>VLOOKUP(E21774,Refs!$P$2:$S$29,4,FALSE)</f>
        <v>North East and Yorkshire</v>
      </c>
      <c r="K21774" s="28">
        <f t="shared" si="686"/>
        <v>4649</v>
      </c>
    </row>
    <row r="21775" spans="1:11" x14ac:dyDescent="0.35">
      <c r="A21775" s="69">
        <f t="shared" si="687"/>
        <v>45992</v>
      </c>
      <c r="B21775" t="s">
        <v>940</v>
      </c>
      <c r="C21775" t="s">
        <v>280</v>
      </c>
      <c r="D21775" t="s">
        <v>888</v>
      </c>
      <c r="E21775" t="s">
        <v>296</v>
      </c>
      <c r="F21775" t="s">
        <v>297</v>
      </c>
      <c r="G21775" t="s">
        <v>31</v>
      </c>
      <c r="H21775">
        <v>3261</v>
      </c>
      <c r="I21775" s="68" t="str">
        <f>VLOOKUP(E21775,Refs!$P$2:$R$29,3,FALSE)</f>
        <v>Y63</v>
      </c>
      <c r="J21775" s="68" t="str">
        <f>VLOOKUP(E21775,Refs!$P$2:$S$29,4,FALSE)</f>
        <v>North East and Yorkshire</v>
      </c>
      <c r="K21775" s="28">
        <f t="shared" si="686"/>
        <v>3261</v>
      </c>
    </row>
    <row r="21776" spans="1:11" x14ac:dyDescent="0.35">
      <c r="A21776" s="69">
        <f t="shared" si="687"/>
        <v>45992</v>
      </c>
      <c r="B21776" t="s">
        <v>940</v>
      </c>
      <c r="C21776" t="s">
        <v>280</v>
      </c>
      <c r="D21776" t="s">
        <v>888</v>
      </c>
      <c r="E21776" t="s">
        <v>296</v>
      </c>
      <c r="F21776" t="s">
        <v>297</v>
      </c>
      <c r="G21776" t="s">
        <v>97</v>
      </c>
      <c r="H21776">
        <v>4730</v>
      </c>
      <c r="I21776" s="68" t="str">
        <f>VLOOKUP(E21776,Refs!$P$2:$R$29,3,FALSE)</f>
        <v>Y63</v>
      </c>
      <c r="J21776" s="68" t="str">
        <f>VLOOKUP(E21776,Refs!$P$2:$S$29,4,FALSE)</f>
        <v>North East and Yorkshire</v>
      </c>
      <c r="K21776" s="28">
        <f t="shared" si="686"/>
        <v>4730</v>
      </c>
    </row>
    <row r="21777" spans="1:11" x14ac:dyDescent="0.35">
      <c r="A21777" s="69">
        <f t="shared" si="687"/>
        <v>45992</v>
      </c>
      <c r="B21777" t="s">
        <v>940</v>
      </c>
      <c r="C21777" t="s">
        <v>280</v>
      </c>
      <c r="D21777" t="s">
        <v>888</v>
      </c>
      <c r="E21777" t="s">
        <v>296</v>
      </c>
      <c r="F21777" t="s">
        <v>297</v>
      </c>
      <c r="G21777" t="s">
        <v>98</v>
      </c>
      <c r="H21777">
        <v>5458</v>
      </c>
      <c r="I21777" s="68" t="str">
        <f>VLOOKUP(E21777,Refs!$P$2:$R$29,3,FALSE)</f>
        <v>Y63</v>
      </c>
      <c r="J21777" s="68" t="str">
        <f>VLOOKUP(E21777,Refs!$P$2:$S$29,4,FALSE)</f>
        <v>North East and Yorkshire</v>
      </c>
      <c r="K21777" s="28">
        <f t="shared" si="686"/>
        <v>5458</v>
      </c>
    </row>
    <row r="21778" spans="1:11" x14ac:dyDescent="0.35">
      <c r="A21778" s="69">
        <f t="shared" si="687"/>
        <v>45992</v>
      </c>
      <c r="B21778" t="s">
        <v>940</v>
      </c>
      <c r="C21778" t="s">
        <v>280</v>
      </c>
      <c r="D21778" t="s">
        <v>888</v>
      </c>
      <c r="E21778" t="s">
        <v>296</v>
      </c>
      <c r="F21778" t="s">
        <v>297</v>
      </c>
      <c r="G21778" t="s">
        <v>99</v>
      </c>
      <c r="H21778">
        <v>4167</v>
      </c>
      <c r="I21778" s="68" t="str">
        <f>VLOOKUP(E21778,Refs!$P$2:$R$29,3,FALSE)</f>
        <v>Y63</v>
      </c>
      <c r="J21778" s="68" t="str">
        <f>VLOOKUP(E21778,Refs!$P$2:$S$29,4,FALSE)</f>
        <v>North East and Yorkshire</v>
      </c>
      <c r="K21778" s="28">
        <f t="shared" si="686"/>
        <v>4167</v>
      </c>
    </row>
    <row r="21779" spans="1:11" x14ac:dyDescent="0.35">
      <c r="A21779" s="69">
        <f t="shared" si="687"/>
        <v>45992</v>
      </c>
      <c r="B21779" t="s">
        <v>940</v>
      </c>
      <c r="C21779" t="s">
        <v>280</v>
      </c>
      <c r="D21779" t="s">
        <v>888</v>
      </c>
      <c r="E21779" t="s">
        <v>296</v>
      </c>
      <c r="F21779" t="s">
        <v>297</v>
      </c>
      <c r="G21779" t="s">
        <v>100</v>
      </c>
      <c r="H21779">
        <v>1668</v>
      </c>
      <c r="I21779" s="68" t="str">
        <f>VLOOKUP(E21779,Refs!$P$2:$R$29,3,FALSE)</f>
        <v>Y63</v>
      </c>
      <c r="J21779" s="68" t="str">
        <f>VLOOKUP(E21779,Refs!$P$2:$S$29,4,FALSE)</f>
        <v>North East and Yorkshire</v>
      </c>
      <c r="K21779" s="28">
        <f t="shared" si="686"/>
        <v>1668</v>
      </c>
    </row>
    <row r="21780" spans="1:11" x14ac:dyDescent="0.35">
      <c r="A21780" s="69">
        <f t="shared" si="687"/>
        <v>45992</v>
      </c>
      <c r="B21780" t="s">
        <v>940</v>
      </c>
      <c r="C21780" t="s">
        <v>280</v>
      </c>
      <c r="D21780" t="s">
        <v>888</v>
      </c>
      <c r="E21780" t="s">
        <v>296</v>
      </c>
      <c r="F21780" t="s">
        <v>297</v>
      </c>
      <c r="G21780" t="s">
        <v>101</v>
      </c>
      <c r="H21780">
        <v>1049</v>
      </c>
      <c r="I21780" s="68" t="str">
        <f>VLOOKUP(E21780,Refs!$P$2:$R$29,3,FALSE)</f>
        <v>Y63</v>
      </c>
      <c r="J21780" s="68" t="str">
        <f>VLOOKUP(E21780,Refs!$P$2:$S$29,4,FALSE)</f>
        <v>North East and Yorkshire</v>
      </c>
      <c r="K21780" s="28">
        <f t="shared" si="686"/>
        <v>1049</v>
      </c>
    </row>
    <row r="21781" spans="1:11" x14ac:dyDescent="0.35">
      <c r="A21781" s="69">
        <f t="shared" si="687"/>
        <v>45992</v>
      </c>
      <c r="B21781" t="s">
        <v>940</v>
      </c>
      <c r="C21781" t="s">
        <v>280</v>
      </c>
      <c r="D21781" t="s">
        <v>888</v>
      </c>
      <c r="E21781" t="s">
        <v>296</v>
      </c>
      <c r="F21781" t="s">
        <v>297</v>
      </c>
      <c r="G21781" t="s">
        <v>102</v>
      </c>
      <c r="H21781">
        <v>838</v>
      </c>
      <c r="I21781" s="68" t="str">
        <f>VLOOKUP(E21781,Refs!$P$2:$R$29,3,FALSE)</f>
        <v>Y63</v>
      </c>
      <c r="J21781" s="68" t="str">
        <f>VLOOKUP(E21781,Refs!$P$2:$S$29,4,FALSE)</f>
        <v>North East and Yorkshire</v>
      </c>
      <c r="K21781" s="28">
        <f t="shared" si="686"/>
        <v>838</v>
      </c>
    </row>
    <row r="21782" spans="1:11" x14ac:dyDescent="0.35">
      <c r="A21782" s="69">
        <f t="shared" si="687"/>
        <v>45992</v>
      </c>
      <c r="B21782" t="s">
        <v>940</v>
      </c>
      <c r="C21782" t="s">
        <v>280</v>
      </c>
      <c r="D21782" t="s">
        <v>888</v>
      </c>
      <c r="E21782" t="s">
        <v>296</v>
      </c>
      <c r="F21782" t="s">
        <v>297</v>
      </c>
      <c r="G21782" t="s">
        <v>103</v>
      </c>
      <c r="H21782">
        <v>1983</v>
      </c>
      <c r="I21782" s="68" t="str">
        <f>VLOOKUP(E21782,Refs!$P$2:$R$29,3,FALSE)</f>
        <v>Y63</v>
      </c>
      <c r="J21782" s="68" t="str">
        <f>VLOOKUP(E21782,Refs!$P$2:$S$29,4,FALSE)</f>
        <v>North East and Yorkshire</v>
      </c>
      <c r="K21782" s="28">
        <f t="shared" si="686"/>
        <v>1983</v>
      </c>
    </row>
    <row r="21783" spans="1:11" x14ac:dyDescent="0.35">
      <c r="A21783" s="69">
        <f t="shared" si="687"/>
        <v>45992</v>
      </c>
      <c r="B21783" t="s">
        <v>940</v>
      </c>
      <c r="C21783" t="s">
        <v>280</v>
      </c>
      <c r="D21783" t="s">
        <v>888</v>
      </c>
      <c r="E21783" t="s">
        <v>296</v>
      </c>
      <c r="F21783" t="s">
        <v>297</v>
      </c>
      <c r="G21783" t="s">
        <v>104</v>
      </c>
      <c r="H21783">
        <v>13427326</v>
      </c>
      <c r="I21783" s="68" t="str">
        <f>VLOOKUP(E21783,Refs!$P$2:$R$29,3,FALSE)</f>
        <v>Y63</v>
      </c>
      <c r="J21783" s="68" t="str">
        <f>VLOOKUP(E21783,Refs!$P$2:$S$29,4,FALSE)</f>
        <v>North East and Yorkshire</v>
      </c>
      <c r="K21783" s="28">
        <f t="shared" si="686"/>
        <v>13427326</v>
      </c>
    </row>
    <row r="21784" spans="1:11" x14ac:dyDescent="0.35">
      <c r="A21784" s="69">
        <f t="shared" si="687"/>
        <v>45992</v>
      </c>
      <c r="B21784" t="s">
        <v>940</v>
      </c>
      <c r="C21784" t="s">
        <v>280</v>
      </c>
      <c r="D21784" t="s">
        <v>888</v>
      </c>
      <c r="E21784" t="s">
        <v>296</v>
      </c>
      <c r="F21784" t="s">
        <v>297</v>
      </c>
      <c r="G21784" t="s">
        <v>105</v>
      </c>
      <c r="H21784">
        <v>13996</v>
      </c>
      <c r="I21784" s="68" t="str">
        <f>VLOOKUP(E21784,Refs!$P$2:$R$29,3,FALSE)</f>
        <v>Y63</v>
      </c>
      <c r="J21784" s="68" t="str">
        <f>VLOOKUP(E21784,Refs!$P$2:$S$29,4,FALSE)</f>
        <v>North East and Yorkshire</v>
      </c>
      <c r="K21784" s="28">
        <f t="shared" si="686"/>
        <v>13996</v>
      </c>
    </row>
    <row r="21785" spans="1:11" x14ac:dyDescent="0.35">
      <c r="A21785" s="69">
        <f t="shared" si="687"/>
        <v>45992</v>
      </c>
      <c r="B21785" t="s">
        <v>940</v>
      </c>
      <c r="C21785" t="s">
        <v>280</v>
      </c>
      <c r="D21785" t="s">
        <v>888</v>
      </c>
      <c r="E21785" t="s">
        <v>296</v>
      </c>
      <c r="F21785" t="s">
        <v>297</v>
      </c>
      <c r="G21785" t="s">
        <v>106</v>
      </c>
      <c r="H21785">
        <v>2427</v>
      </c>
      <c r="I21785" s="68" t="str">
        <f>VLOOKUP(E21785,Refs!$P$2:$R$29,3,FALSE)</f>
        <v>Y63</v>
      </c>
      <c r="J21785" s="68" t="str">
        <f>VLOOKUP(E21785,Refs!$P$2:$S$29,4,FALSE)</f>
        <v>North East and Yorkshire</v>
      </c>
      <c r="K21785" s="28">
        <f t="shared" si="686"/>
        <v>2427</v>
      </c>
    </row>
    <row r="21786" spans="1:11" x14ac:dyDescent="0.35">
      <c r="A21786" s="69">
        <f t="shared" si="687"/>
        <v>45992</v>
      </c>
      <c r="B21786" t="s">
        <v>940</v>
      </c>
      <c r="C21786" t="s">
        <v>280</v>
      </c>
      <c r="D21786" t="s">
        <v>888</v>
      </c>
      <c r="E21786" t="s">
        <v>296</v>
      </c>
      <c r="F21786" t="s">
        <v>297</v>
      </c>
      <c r="G21786" t="s">
        <v>107</v>
      </c>
      <c r="H21786">
        <v>146</v>
      </c>
      <c r="I21786" s="68" t="str">
        <f>VLOOKUP(E21786,Refs!$P$2:$R$29,3,FALSE)</f>
        <v>Y63</v>
      </c>
      <c r="J21786" s="68" t="str">
        <f>VLOOKUP(E21786,Refs!$P$2:$S$29,4,FALSE)</f>
        <v>North East and Yorkshire</v>
      </c>
      <c r="K21786" s="28">
        <f t="shared" si="686"/>
        <v>146</v>
      </c>
    </row>
    <row r="21787" spans="1:11" x14ac:dyDescent="0.35">
      <c r="A21787" s="69">
        <f t="shared" si="687"/>
        <v>45992</v>
      </c>
      <c r="B21787" t="s">
        <v>940</v>
      </c>
      <c r="C21787" t="s">
        <v>280</v>
      </c>
      <c r="D21787" t="s">
        <v>888</v>
      </c>
      <c r="E21787" t="s">
        <v>296</v>
      </c>
      <c r="F21787" t="s">
        <v>297</v>
      </c>
      <c r="G21787" t="s">
        <v>108</v>
      </c>
      <c r="H21787">
        <v>839</v>
      </c>
      <c r="I21787" s="68" t="str">
        <f>VLOOKUP(E21787,Refs!$P$2:$R$29,3,FALSE)</f>
        <v>Y63</v>
      </c>
      <c r="J21787" s="68" t="str">
        <f>VLOOKUP(E21787,Refs!$P$2:$S$29,4,FALSE)</f>
        <v>North East and Yorkshire</v>
      </c>
      <c r="K21787" s="28">
        <f t="shared" si="686"/>
        <v>839</v>
      </c>
    </row>
    <row r="21788" spans="1:11" x14ac:dyDescent="0.35">
      <c r="A21788" s="69">
        <f t="shared" si="687"/>
        <v>45992</v>
      </c>
      <c r="B21788" t="s">
        <v>940</v>
      </c>
      <c r="C21788" t="s">
        <v>280</v>
      </c>
      <c r="D21788" t="s">
        <v>888</v>
      </c>
      <c r="E21788" t="s">
        <v>296</v>
      </c>
      <c r="F21788" t="s">
        <v>297</v>
      </c>
      <c r="G21788" t="s">
        <v>109</v>
      </c>
      <c r="H21788">
        <v>6160789</v>
      </c>
      <c r="I21788" s="68" t="str">
        <f>VLOOKUP(E21788,Refs!$P$2:$R$29,3,FALSE)</f>
        <v>Y63</v>
      </c>
      <c r="J21788" s="68" t="str">
        <f>VLOOKUP(E21788,Refs!$P$2:$S$29,4,FALSE)</f>
        <v>North East and Yorkshire</v>
      </c>
      <c r="K21788" s="28">
        <f t="shared" si="686"/>
        <v>6160789</v>
      </c>
    </row>
    <row r="21789" spans="1:11" x14ac:dyDescent="0.35">
      <c r="A21789" s="69">
        <f t="shared" si="687"/>
        <v>45992</v>
      </c>
      <c r="B21789" t="s">
        <v>940</v>
      </c>
      <c r="C21789" t="s">
        <v>280</v>
      </c>
      <c r="D21789" t="s">
        <v>888</v>
      </c>
      <c r="E21789" t="s">
        <v>296</v>
      </c>
      <c r="F21789" t="s">
        <v>297</v>
      </c>
      <c r="G21789" t="s">
        <v>110</v>
      </c>
      <c r="H21789">
        <v>7705</v>
      </c>
      <c r="I21789" s="68" t="str">
        <f>VLOOKUP(E21789,Refs!$P$2:$R$29,3,FALSE)</f>
        <v>Y63</v>
      </c>
      <c r="J21789" s="68" t="str">
        <f>VLOOKUP(E21789,Refs!$P$2:$S$29,4,FALSE)</f>
        <v>North East and Yorkshire</v>
      </c>
      <c r="K21789" s="28">
        <f t="shared" si="686"/>
        <v>7705</v>
      </c>
    </row>
    <row r="21790" spans="1:11" x14ac:dyDescent="0.35">
      <c r="A21790" s="69">
        <f t="shared" si="687"/>
        <v>45992</v>
      </c>
      <c r="B21790" t="s">
        <v>940</v>
      </c>
      <c r="C21790" t="s">
        <v>280</v>
      </c>
      <c r="D21790" t="s">
        <v>888</v>
      </c>
      <c r="E21790" t="s">
        <v>296</v>
      </c>
      <c r="F21790" t="s">
        <v>297</v>
      </c>
      <c r="G21790" t="s">
        <v>808</v>
      </c>
      <c r="H21790">
        <v>37811</v>
      </c>
      <c r="I21790" s="68" t="str">
        <f>VLOOKUP(E21790,Refs!$P$2:$R$29,3,FALSE)</f>
        <v>Y63</v>
      </c>
      <c r="J21790" s="68" t="str">
        <f>VLOOKUP(E21790,Refs!$P$2:$S$29,4,FALSE)</f>
        <v>North East and Yorkshire</v>
      </c>
      <c r="K21790" s="28">
        <f t="shared" si="686"/>
        <v>37811</v>
      </c>
    </row>
    <row r="21791" spans="1:11" x14ac:dyDescent="0.35">
      <c r="A21791" s="69">
        <f t="shared" si="687"/>
        <v>45992</v>
      </c>
      <c r="B21791" t="s">
        <v>940</v>
      </c>
      <c r="C21791" t="s">
        <v>280</v>
      </c>
      <c r="D21791" t="s">
        <v>888</v>
      </c>
      <c r="E21791" t="s">
        <v>296</v>
      </c>
      <c r="F21791" t="s">
        <v>297</v>
      </c>
      <c r="G21791" t="s">
        <v>809</v>
      </c>
      <c r="H21791">
        <v>1084</v>
      </c>
      <c r="I21791" s="68" t="str">
        <f>VLOOKUP(E21791,Refs!$P$2:$R$29,3,FALSE)</f>
        <v>Y63</v>
      </c>
      <c r="J21791" s="68" t="str">
        <f>VLOOKUP(E21791,Refs!$P$2:$S$29,4,FALSE)</f>
        <v>North East and Yorkshire</v>
      </c>
      <c r="K21791" s="28">
        <f t="shared" si="686"/>
        <v>1084</v>
      </c>
    </row>
    <row r="21792" spans="1:11" x14ac:dyDescent="0.35">
      <c r="A21792" s="69">
        <f t="shared" si="687"/>
        <v>45992</v>
      </c>
      <c r="B21792" t="s">
        <v>940</v>
      </c>
      <c r="C21792" t="s">
        <v>280</v>
      </c>
      <c r="D21792" t="s">
        <v>888</v>
      </c>
      <c r="E21792" t="s">
        <v>296</v>
      </c>
      <c r="F21792" t="s">
        <v>297</v>
      </c>
      <c r="G21792" t="s">
        <v>111</v>
      </c>
      <c r="H21792">
        <v>73018</v>
      </c>
      <c r="I21792" s="68" t="str">
        <f>VLOOKUP(E21792,Refs!$P$2:$R$29,3,FALSE)</f>
        <v>Y63</v>
      </c>
      <c r="J21792" s="68" t="str">
        <f>VLOOKUP(E21792,Refs!$P$2:$S$29,4,FALSE)</f>
        <v>North East and Yorkshire</v>
      </c>
      <c r="K21792" s="28">
        <f t="shared" si="686"/>
        <v>73018</v>
      </c>
    </row>
    <row r="21793" spans="1:11" x14ac:dyDescent="0.35">
      <c r="A21793" s="69">
        <f t="shared" si="687"/>
        <v>45992</v>
      </c>
      <c r="B21793" t="s">
        <v>940</v>
      </c>
      <c r="C21793" t="s">
        <v>280</v>
      </c>
      <c r="D21793" t="s">
        <v>888</v>
      </c>
      <c r="E21793" t="s">
        <v>296</v>
      </c>
      <c r="F21793" t="s">
        <v>297</v>
      </c>
      <c r="G21793" t="s">
        <v>112</v>
      </c>
      <c r="H21793">
        <v>33</v>
      </c>
      <c r="I21793" s="68" t="str">
        <f>VLOOKUP(E21793,Refs!$P$2:$R$29,3,FALSE)</f>
        <v>Y63</v>
      </c>
      <c r="J21793" s="68" t="str">
        <f>VLOOKUP(E21793,Refs!$P$2:$S$29,4,FALSE)</f>
        <v>North East and Yorkshire</v>
      </c>
      <c r="K21793" s="28">
        <f t="shared" si="686"/>
        <v>33</v>
      </c>
    </row>
    <row r="21794" spans="1:11" x14ac:dyDescent="0.35">
      <c r="A21794" s="69">
        <f t="shared" si="687"/>
        <v>45992</v>
      </c>
      <c r="B21794" t="s">
        <v>940</v>
      </c>
      <c r="C21794" t="s">
        <v>280</v>
      </c>
      <c r="D21794" t="s">
        <v>888</v>
      </c>
      <c r="E21794" t="s">
        <v>296</v>
      </c>
      <c r="F21794" t="s">
        <v>297</v>
      </c>
      <c r="G21794" t="s">
        <v>113</v>
      </c>
      <c r="H21794">
        <v>54041</v>
      </c>
      <c r="I21794" s="68" t="str">
        <f>VLOOKUP(E21794,Refs!$P$2:$R$29,3,FALSE)</f>
        <v>Y63</v>
      </c>
      <c r="J21794" s="68" t="str">
        <f>VLOOKUP(E21794,Refs!$P$2:$S$29,4,FALSE)</f>
        <v>North East and Yorkshire</v>
      </c>
      <c r="K21794" s="28">
        <f t="shared" ref="K21794:K21857" si="688">IF(OR(H21794="NULL",H21794=0,H21794=""),"",H21794)</f>
        <v>54041</v>
      </c>
    </row>
    <row r="21795" spans="1:11" x14ac:dyDescent="0.35">
      <c r="A21795" s="69">
        <f t="shared" si="687"/>
        <v>45992</v>
      </c>
      <c r="B21795" t="s">
        <v>940</v>
      </c>
      <c r="C21795" t="s">
        <v>280</v>
      </c>
      <c r="D21795" t="s">
        <v>888</v>
      </c>
      <c r="E21795" t="s">
        <v>296</v>
      </c>
      <c r="F21795" t="s">
        <v>297</v>
      </c>
      <c r="G21795" t="s">
        <v>114</v>
      </c>
      <c r="H21795">
        <v>19205</v>
      </c>
      <c r="I21795" s="68" t="str">
        <f>VLOOKUP(E21795,Refs!$P$2:$R$29,3,FALSE)</f>
        <v>Y63</v>
      </c>
      <c r="J21795" s="68" t="str">
        <f>VLOOKUP(E21795,Refs!$P$2:$S$29,4,FALSE)</f>
        <v>North East and Yorkshire</v>
      </c>
      <c r="K21795" s="28">
        <f t="shared" si="688"/>
        <v>19205</v>
      </c>
    </row>
    <row r="21796" spans="1:11" x14ac:dyDescent="0.35">
      <c r="A21796" s="69">
        <f t="shared" si="687"/>
        <v>45992</v>
      </c>
      <c r="B21796" t="s">
        <v>940</v>
      </c>
      <c r="C21796" t="s">
        <v>280</v>
      </c>
      <c r="D21796" t="s">
        <v>888</v>
      </c>
      <c r="E21796" t="s">
        <v>296</v>
      </c>
      <c r="F21796" t="s">
        <v>297</v>
      </c>
      <c r="G21796" t="s">
        <v>115</v>
      </c>
      <c r="H21796">
        <v>10199</v>
      </c>
      <c r="I21796" s="68" t="str">
        <f>VLOOKUP(E21796,Refs!$P$2:$R$29,3,FALSE)</f>
        <v>Y63</v>
      </c>
      <c r="J21796" s="68" t="str">
        <f>VLOOKUP(E21796,Refs!$P$2:$S$29,4,FALSE)</f>
        <v>North East and Yorkshire</v>
      </c>
      <c r="K21796" s="28">
        <f t="shared" si="688"/>
        <v>10199</v>
      </c>
    </row>
    <row r="21797" spans="1:11" x14ac:dyDescent="0.35">
      <c r="A21797" s="69">
        <f t="shared" si="687"/>
        <v>45992</v>
      </c>
      <c r="B21797" t="s">
        <v>940</v>
      </c>
      <c r="C21797" t="s">
        <v>280</v>
      </c>
      <c r="D21797" t="s">
        <v>888</v>
      </c>
      <c r="E21797" t="s">
        <v>296</v>
      </c>
      <c r="F21797" t="s">
        <v>297</v>
      </c>
      <c r="G21797" t="s">
        <v>116</v>
      </c>
      <c r="H21797">
        <v>6822</v>
      </c>
      <c r="I21797" s="68" t="str">
        <f>VLOOKUP(E21797,Refs!$P$2:$R$29,3,FALSE)</f>
        <v>Y63</v>
      </c>
      <c r="J21797" s="68" t="str">
        <f>VLOOKUP(E21797,Refs!$P$2:$S$29,4,FALSE)</f>
        <v>North East and Yorkshire</v>
      </c>
      <c r="K21797" s="28">
        <f t="shared" si="688"/>
        <v>6822</v>
      </c>
    </row>
    <row r="21798" spans="1:11" x14ac:dyDescent="0.35">
      <c r="A21798" s="69">
        <f t="shared" si="687"/>
        <v>45992</v>
      </c>
      <c r="B21798" t="s">
        <v>940</v>
      </c>
      <c r="C21798" t="s">
        <v>280</v>
      </c>
      <c r="D21798" t="s">
        <v>888</v>
      </c>
      <c r="E21798" t="s">
        <v>296</v>
      </c>
      <c r="F21798" t="s">
        <v>297</v>
      </c>
      <c r="G21798" t="s">
        <v>117</v>
      </c>
      <c r="H21798">
        <v>13727</v>
      </c>
      <c r="I21798" s="68" t="str">
        <f>VLOOKUP(E21798,Refs!$P$2:$R$29,3,FALSE)</f>
        <v>Y63</v>
      </c>
      <c r="J21798" s="68" t="str">
        <f>VLOOKUP(E21798,Refs!$P$2:$S$29,4,FALSE)</f>
        <v>North East and Yorkshire</v>
      </c>
      <c r="K21798" s="28">
        <f t="shared" si="688"/>
        <v>13727</v>
      </c>
    </row>
    <row r="21799" spans="1:11" x14ac:dyDescent="0.35">
      <c r="A21799" s="69">
        <f t="shared" si="687"/>
        <v>45992</v>
      </c>
      <c r="B21799" t="s">
        <v>940</v>
      </c>
      <c r="C21799" t="s">
        <v>280</v>
      </c>
      <c r="D21799" t="s">
        <v>888</v>
      </c>
      <c r="E21799" t="s">
        <v>296</v>
      </c>
      <c r="F21799" t="s">
        <v>297</v>
      </c>
      <c r="G21799" t="s">
        <v>118</v>
      </c>
      <c r="H21799">
        <v>1915</v>
      </c>
      <c r="I21799" s="68" t="str">
        <f>VLOOKUP(E21799,Refs!$P$2:$R$29,3,FALSE)</f>
        <v>Y63</v>
      </c>
      <c r="J21799" s="68" t="str">
        <f>VLOOKUP(E21799,Refs!$P$2:$S$29,4,FALSE)</f>
        <v>North East and Yorkshire</v>
      </c>
      <c r="K21799" s="28">
        <f t="shared" si="688"/>
        <v>1915</v>
      </c>
    </row>
    <row r="21800" spans="1:11" x14ac:dyDescent="0.35">
      <c r="A21800" s="69">
        <f t="shared" si="687"/>
        <v>45992</v>
      </c>
      <c r="B21800" t="s">
        <v>940</v>
      </c>
      <c r="C21800" t="s">
        <v>280</v>
      </c>
      <c r="D21800" t="s">
        <v>888</v>
      </c>
      <c r="E21800" t="s">
        <v>296</v>
      </c>
      <c r="F21800" t="s">
        <v>297</v>
      </c>
      <c r="G21800" t="s">
        <v>119</v>
      </c>
      <c r="H21800">
        <v>17526</v>
      </c>
      <c r="I21800" s="68" t="str">
        <f>VLOOKUP(E21800,Refs!$P$2:$R$29,3,FALSE)</f>
        <v>Y63</v>
      </c>
      <c r="J21800" s="68" t="str">
        <f>VLOOKUP(E21800,Refs!$P$2:$S$29,4,FALSE)</f>
        <v>North East and Yorkshire</v>
      </c>
      <c r="K21800" s="28">
        <f t="shared" si="688"/>
        <v>17526</v>
      </c>
    </row>
    <row r="21801" spans="1:11" x14ac:dyDescent="0.35">
      <c r="A21801" s="69">
        <f t="shared" si="687"/>
        <v>45992</v>
      </c>
      <c r="B21801" t="s">
        <v>940</v>
      </c>
      <c r="C21801" t="s">
        <v>280</v>
      </c>
      <c r="D21801" t="s">
        <v>888</v>
      </c>
      <c r="E21801" t="s">
        <v>296</v>
      </c>
      <c r="F21801" t="s">
        <v>297</v>
      </c>
      <c r="G21801" t="s">
        <v>120</v>
      </c>
      <c r="H21801">
        <v>8973</v>
      </c>
      <c r="I21801" s="68" t="str">
        <f>VLOOKUP(E21801,Refs!$P$2:$R$29,3,FALSE)</f>
        <v>Y63</v>
      </c>
      <c r="J21801" s="68" t="str">
        <f>VLOOKUP(E21801,Refs!$P$2:$S$29,4,FALSE)</f>
        <v>North East and Yorkshire</v>
      </c>
      <c r="K21801" s="28">
        <f t="shared" si="688"/>
        <v>8973</v>
      </c>
    </row>
    <row r="21802" spans="1:11" x14ac:dyDescent="0.35">
      <c r="A21802" s="69">
        <f t="shared" si="687"/>
        <v>45992</v>
      </c>
      <c r="B21802" t="s">
        <v>940</v>
      </c>
      <c r="C21802" t="s">
        <v>280</v>
      </c>
      <c r="D21802" t="s">
        <v>888</v>
      </c>
      <c r="E21802" t="s">
        <v>296</v>
      </c>
      <c r="F21802" t="s">
        <v>297</v>
      </c>
      <c r="G21802" t="s">
        <v>121</v>
      </c>
      <c r="H21802">
        <v>7904</v>
      </c>
      <c r="I21802" s="68" t="str">
        <f>VLOOKUP(E21802,Refs!$P$2:$R$29,3,FALSE)</f>
        <v>Y63</v>
      </c>
      <c r="J21802" s="68" t="str">
        <f>VLOOKUP(E21802,Refs!$P$2:$S$29,4,FALSE)</f>
        <v>North East and Yorkshire</v>
      </c>
      <c r="K21802" s="28">
        <f t="shared" si="688"/>
        <v>7904</v>
      </c>
    </row>
    <row r="21803" spans="1:11" x14ac:dyDescent="0.35">
      <c r="A21803" s="69">
        <f t="shared" si="687"/>
        <v>45992</v>
      </c>
      <c r="B21803" t="s">
        <v>940</v>
      </c>
      <c r="C21803" t="s">
        <v>280</v>
      </c>
      <c r="D21803" t="s">
        <v>888</v>
      </c>
      <c r="E21803" t="s">
        <v>296</v>
      </c>
      <c r="F21803" t="s">
        <v>297</v>
      </c>
      <c r="G21803" t="s">
        <v>122</v>
      </c>
      <c r="H21803">
        <v>574</v>
      </c>
      <c r="I21803" s="68" t="str">
        <f>VLOOKUP(E21803,Refs!$P$2:$R$29,3,FALSE)</f>
        <v>Y63</v>
      </c>
      <c r="J21803" s="68" t="str">
        <f>VLOOKUP(E21803,Refs!$P$2:$S$29,4,FALSE)</f>
        <v>North East and Yorkshire</v>
      </c>
      <c r="K21803" s="28">
        <f t="shared" si="688"/>
        <v>574</v>
      </c>
    </row>
    <row r="21804" spans="1:11" x14ac:dyDescent="0.35">
      <c r="A21804" s="69">
        <f t="shared" si="687"/>
        <v>45992</v>
      </c>
      <c r="B21804" t="s">
        <v>940</v>
      </c>
      <c r="C21804" t="s">
        <v>280</v>
      </c>
      <c r="D21804" t="s">
        <v>888</v>
      </c>
      <c r="E21804" t="s">
        <v>296</v>
      </c>
      <c r="F21804" t="s">
        <v>297</v>
      </c>
      <c r="G21804" t="s">
        <v>123</v>
      </c>
      <c r="H21804">
        <v>1</v>
      </c>
      <c r="I21804" s="68" t="str">
        <f>VLOOKUP(E21804,Refs!$P$2:$R$29,3,FALSE)</f>
        <v>Y63</v>
      </c>
      <c r="J21804" s="68" t="str">
        <f>VLOOKUP(E21804,Refs!$P$2:$S$29,4,FALSE)</f>
        <v>North East and Yorkshire</v>
      </c>
      <c r="K21804" s="28">
        <f t="shared" si="688"/>
        <v>1</v>
      </c>
    </row>
    <row r="21805" spans="1:11" x14ac:dyDescent="0.35">
      <c r="A21805" s="69">
        <f t="shared" si="687"/>
        <v>45992</v>
      </c>
      <c r="B21805" t="s">
        <v>940</v>
      </c>
      <c r="C21805" t="s">
        <v>280</v>
      </c>
      <c r="D21805" t="s">
        <v>888</v>
      </c>
      <c r="E21805" t="s">
        <v>296</v>
      </c>
      <c r="F21805" t="s">
        <v>297</v>
      </c>
      <c r="G21805" t="s">
        <v>124</v>
      </c>
      <c r="H21805">
        <v>0</v>
      </c>
      <c r="I21805" s="68" t="str">
        <f>VLOOKUP(E21805,Refs!$P$2:$R$29,3,FALSE)</f>
        <v>Y63</v>
      </c>
      <c r="J21805" s="68" t="str">
        <f>VLOOKUP(E21805,Refs!$P$2:$S$29,4,FALSE)</f>
        <v>North East and Yorkshire</v>
      </c>
      <c r="K21805" s="28" t="str">
        <f t="shared" si="688"/>
        <v/>
      </c>
    </row>
    <row r="21806" spans="1:11" x14ac:dyDescent="0.35">
      <c r="A21806" s="69">
        <f t="shared" si="687"/>
        <v>45992</v>
      </c>
      <c r="B21806" t="s">
        <v>940</v>
      </c>
      <c r="C21806" t="s">
        <v>280</v>
      </c>
      <c r="D21806" t="s">
        <v>888</v>
      </c>
      <c r="E21806" t="s">
        <v>296</v>
      </c>
      <c r="F21806" t="s">
        <v>297</v>
      </c>
      <c r="G21806" t="s">
        <v>125</v>
      </c>
      <c r="H21806" t="s">
        <v>886</v>
      </c>
      <c r="I21806" s="68" t="str">
        <f>VLOOKUP(E21806,Refs!$P$2:$R$29,3,FALSE)</f>
        <v>Y63</v>
      </c>
      <c r="J21806" s="68" t="str">
        <f>VLOOKUP(E21806,Refs!$P$2:$S$29,4,FALSE)</f>
        <v>North East and Yorkshire</v>
      </c>
      <c r="K21806" s="28" t="str">
        <f t="shared" si="688"/>
        <v>-</v>
      </c>
    </row>
    <row r="21807" spans="1:11" x14ac:dyDescent="0.35">
      <c r="A21807" s="69">
        <f t="shared" si="687"/>
        <v>45992</v>
      </c>
      <c r="B21807" t="s">
        <v>940</v>
      </c>
      <c r="C21807" t="s">
        <v>280</v>
      </c>
      <c r="D21807" t="s">
        <v>888</v>
      </c>
      <c r="E21807" t="s">
        <v>296</v>
      </c>
      <c r="F21807" t="s">
        <v>297</v>
      </c>
      <c r="G21807" t="s">
        <v>126</v>
      </c>
      <c r="H21807" t="s">
        <v>886</v>
      </c>
      <c r="I21807" s="68" t="str">
        <f>VLOOKUP(E21807,Refs!$P$2:$R$29,3,FALSE)</f>
        <v>Y63</v>
      </c>
      <c r="J21807" s="68" t="str">
        <f>VLOOKUP(E21807,Refs!$P$2:$S$29,4,FALSE)</f>
        <v>North East and Yorkshire</v>
      </c>
      <c r="K21807" s="28" t="str">
        <f t="shared" si="688"/>
        <v>-</v>
      </c>
    </row>
    <row r="21808" spans="1:11" x14ac:dyDescent="0.35">
      <c r="A21808" s="69">
        <f t="shared" si="687"/>
        <v>45992</v>
      </c>
      <c r="B21808" t="s">
        <v>940</v>
      </c>
      <c r="C21808" t="s">
        <v>280</v>
      </c>
      <c r="D21808" t="s">
        <v>888</v>
      </c>
      <c r="E21808" t="s">
        <v>296</v>
      </c>
      <c r="F21808" t="s">
        <v>297</v>
      </c>
      <c r="G21808" t="s">
        <v>127</v>
      </c>
      <c r="H21808">
        <v>921</v>
      </c>
      <c r="I21808" s="68" t="str">
        <f>VLOOKUP(E21808,Refs!$P$2:$R$29,3,FALSE)</f>
        <v>Y63</v>
      </c>
      <c r="J21808" s="68" t="str">
        <f>VLOOKUP(E21808,Refs!$P$2:$S$29,4,FALSE)</f>
        <v>North East and Yorkshire</v>
      </c>
      <c r="K21808" s="28">
        <f t="shared" si="688"/>
        <v>921</v>
      </c>
    </row>
    <row r="21809" spans="1:11" x14ac:dyDescent="0.35">
      <c r="A21809" s="69">
        <f t="shared" si="687"/>
        <v>45992</v>
      </c>
      <c r="B21809" t="s">
        <v>940</v>
      </c>
      <c r="C21809" t="s">
        <v>280</v>
      </c>
      <c r="D21809" t="s">
        <v>888</v>
      </c>
      <c r="E21809" t="s">
        <v>296</v>
      </c>
      <c r="F21809" t="s">
        <v>297</v>
      </c>
      <c r="G21809" t="s">
        <v>128</v>
      </c>
      <c r="H21809">
        <v>32</v>
      </c>
      <c r="I21809" s="68" t="str">
        <f>VLOOKUP(E21809,Refs!$P$2:$R$29,3,FALSE)</f>
        <v>Y63</v>
      </c>
      <c r="J21809" s="68" t="str">
        <f>VLOOKUP(E21809,Refs!$P$2:$S$29,4,FALSE)</f>
        <v>North East and Yorkshire</v>
      </c>
      <c r="K21809" s="28">
        <f t="shared" si="688"/>
        <v>32</v>
      </c>
    </row>
    <row r="21810" spans="1:11" x14ac:dyDescent="0.35">
      <c r="A21810" s="69">
        <f t="shared" si="687"/>
        <v>45992</v>
      </c>
      <c r="B21810" t="s">
        <v>940</v>
      </c>
      <c r="C21810" t="s">
        <v>280</v>
      </c>
      <c r="D21810" t="s">
        <v>888</v>
      </c>
      <c r="E21810" t="s">
        <v>296</v>
      </c>
      <c r="F21810" t="s">
        <v>297</v>
      </c>
      <c r="G21810" t="s">
        <v>129</v>
      </c>
      <c r="H21810">
        <v>28</v>
      </c>
      <c r="I21810" s="68" t="str">
        <f>VLOOKUP(E21810,Refs!$P$2:$R$29,3,FALSE)</f>
        <v>Y63</v>
      </c>
      <c r="J21810" s="68" t="str">
        <f>VLOOKUP(E21810,Refs!$P$2:$S$29,4,FALSE)</f>
        <v>North East and Yorkshire</v>
      </c>
      <c r="K21810" s="28">
        <f t="shared" si="688"/>
        <v>28</v>
      </c>
    </row>
    <row r="21811" spans="1:11" x14ac:dyDescent="0.35">
      <c r="A21811" s="69">
        <f t="shared" si="687"/>
        <v>45992</v>
      </c>
      <c r="B21811" t="s">
        <v>940</v>
      </c>
      <c r="C21811" t="s">
        <v>280</v>
      </c>
      <c r="D21811" t="s">
        <v>888</v>
      </c>
      <c r="E21811" t="s">
        <v>296</v>
      </c>
      <c r="F21811" t="s">
        <v>297</v>
      </c>
      <c r="G21811" t="s">
        <v>130</v>
      </c>
      <c r="H21811">
        <v>17</v>
      </c>
      <c r="I21811" s="68" t="str">
        <f>VLOOKUP(E21811,Refs!$P$2:$R$29,3,FALSE)</f>
        <v>Y63</v>
      </c>
      <c r="J21811" s="68" t="str">
        <f>VLOOKUP(E21811,Refs!$P$2:$S$29,4,FALSE)</f>
        <v>North East and Yorkshire</v>
      </c>
      <c r="K21811" s="28">
        <f t="shared" si="688"/>
        <v>17</v>
      </c>
    </row>
    <row r="21812" spans="1:11" x14ac:dyDescent="0.35">
      <c r="A21812" s="69">
        <f t="shared" si="687"/>
        <v>45992</v>
      </c>
      <c r="B21812" t="s">
        <v>940</v>
      </c>
      <c r="C21812" t="s">
        <v>280</v>
      </c>
      <c r="D21812" t="s">
        <v>888</v>
      </c>
      <c r="E21812" t="s">
        <v>296</v>
      </c>
      <c r="F21812" t="s">
        <v>297</v>
      </c>
      <c r="G21812" t="s">
        <v>131</v>
      </c>
      <c r="H21812" t="s">
        <v>886</v>
      </c>
      <c r="I21812" s="68" t="str">
        <f>VLOOKUP(E21812,Refs!$P$2:$R$29,3,FALSE)</f>
        <v>Y63</v>
      </c>
      <c r="J21812" s="68" t="str">
        <f>VLOOKUP(E21812,Refs!$P$2:$S$29,4,FALSE)</f>
        <v>North East and Yorkshire</v>
      </c>
      <c r="K21812" s="28" t="str">
        <f t="shared" si="688"/>
        <v>-</v>
      </c>
    </row>
    <row r="21813" spans="1:11" x14ac:dyDescent="0.35">
      <c r="A21813" s="69">
        <f t="shared" si="687"/>
        <v>45992</v>
      </c>
      <c r="B21813" t="s">
        <v>940</v>
      </c>
      <c r="C21813" t="s">
        <v>280</v>
      </c>
      <c r="D21813" t="s">
        <v>888</v>
      </c>
      <c r="E21813" t="s">
        <v>296</v>
      </c>
      <c r="F21813" t="s">
        <v>297</v>
      </c>
      <c r="G21813" t="s">
        <v>132</v>
      </c>
      <c r="H21813" t="s">
        <v>886</v>
      </c>
      <c r="I21813" s="68" t="str">
        <f>VLOOKUP(E21813,Refs!$P$2:$R$29,3,FALSE)</f>
        <v>Y63</v>
      </c>
      <c r="J21813" s="68" t="str">
        <f>VLOOKUP(E21813,Refs!$P$2:$S$29,4,FALSE)</f>
        <v>North East and Yorkshire</v>
      </c>
      <c r="K21813" s="28" t="str">
        <f t="shared" si="688"/>
        <v>-</v>
      </c>
    </row>
    <row r="21814" spans="1:11" x14ac:dyDescent="0.35">
      <c r="A21814" s="69">
        <f t="shared" si="687"/>
        <v>45992</v>
      </c>
      <c r="B21814" t="s">
        <v>940</v>
      </c>
      <c r="C21814" t="s">
        <v>280</v>
      </c>
      <c r="D21814" t="s">
        <v>888</v>
      </c>
      <c r="E21814" t="s">
        <v>296</v>
      </c>
      <c r="F21814" t="s">
        <v>297</v>
      </c>
      <c r="G21814" t="s">
        <v>133</v>
      </c>
      <c r="H21814" t="s">
        <v>886</v>
      </c>
      <c r="I21814" s="68" t="str">
        <f>VLOOKUP(E21814,Refs!$P$2:$R$29,3,FALSE)</f>
        <v>Y63</v>
      </c>
      <c r="J21814" s="68" t="str">
        <f>VLOOKUP(E21814,Refs!$P$2:$S$29,4,FALSE)</f>
        <v>North East and Yorkshire</v>
      </c>
      <c r="K21814" s="28" t="str">
        <f t="shared" si="688"/>
        <v>-</v>
      </c>
    </row>
    <row r="21815" spans="1:11" x14ac:dyDescent="0.35">
      <c r="A21815" s="69">
        <f t="shared" si="687"/>
        <v>45992</v>
      </c>
      <c r="B21815" t="s">
        <v>940</v>
      </c>
      <c r="C21815" t="s">
        <v>280</v>
      </c>
      <c r="D21815" t="s">
        <v>888</v>
      </c>
      <c r="E21815" t="s">
        <v>296</v>
      </c>
      <c r="F21815" t="s">
        <v>297</v>
      </c>
      <c r="G21815" t="s">
        <v>134</v>
      </c>
      <c r="H21815" t="s">
        <v>886</v>
      </c>
      <c r="I21815" s="68" t="str">
        <f>VLOOKUP(E21815,Refs!$P$2:$R$29,3,FALSE)</f>
        <v>Y63</v>
      </c>
      <c r="J21815" s="68" t="str">
        <f>VLOOKUP(E21815,Refs!$P$2:$S$29,4,FALSE)</f>
        <v>North East and Yorkshire</v>
      </c>
      <c r="K21815" s="28" t="str">
        <f t="shared" si="688"/>
        <v>-</v>
      </c>
    </row>
    <row r="21816" spans="1:11" x14ac:dyDescent="0.35">
      <c r="A21816" s="69">
        <f t="shared" si="687"/>
        <v>45992</v>
      </c>
      <c r="B21816" t="s">
        <v>940</v>
      </c>
      <c r="C21816" t="s">
        <v>280</v>
      </c>
      <c r="D21816" t="s">
        <v>888</v>
      </c>
      <c r="E21816" t="s">
        <v>296</v>
      </c>
      <c r="F21816" t="s">
        <v>297</v>
      </c>
      <c r="G21816" t="s">
        <v>135</v>
      </c>
      <c r="H21816" t="s">
        <v>886</v>
      </c>
      <c r="I21816" s="68" t="str">
        <f>VLOOKUP(E21816,Refs!$P$2:$R$29,3,FALSE)</f>
        <v>Y63</v>
      </c>
      <c r="J21816" s="68" t="str">
        <f>VLOOKUP(E21816,Refs!$P$2:$S$29,4,FALSE)</f>
        <v>North East and Yorkshire</v>
      </c>
      <c r="K21816" s="28" t="str">
        <f t="shared" si="688"/>
        <v>-</v>
      </c>
    </row>
    <row r="21817" spans="1:11" x14ac:dyDescent="0.35">
      <c r="A21817" s="69">
        <f t="shared" si="687"/>
        <v>45992</v>
      </c>
      <c r="B21817" t="s">
        <v>940</v>
      </c>
      <c r="C21817" t="s">
        <v>280</v>
      </c>
      <c r="D21817" t="s">
        <v>888</v>
      </c>
      <c r="E21817" t="s">
        <v>296</v>
      </c>
      <c r="F21817" t="s">
        <v>297</v>
      </c>
      <c r="G21817" t="s">
        <v>136</v>
      </c>
      <c r="H21817" t="s">
        <v>886</v>
      </c>
      <c r="I21817" s="68" t="str">
        <f>VLOOKUP(E21817,Refs!$P$2:$R$29,3,FALSE)</f>
        <v>Y63</v>
      </c>
      <c r="J21817" s="68" t="str">
        <f>VLOOKUP(E21817,Refs!$P$2:$S$29,4,FALSE)</f>
        <v>North East and Yorkshire</v>
      </c>
      <c r="K21817" s="28" t="str">
        <f t="shared" si="688"/>
        <v>-</v>
      </c>
    </row>
    <row r="21818" spans="1:11" x14ac:dyDescent="0.35">
      <c r="A21818" s="69">
        <f t="shared" si="687"/>
        <v>45992</v>
      </c>
      <c r="B21818" t="s">
        <v>940</v>
      </c>
      <c r="C21818" t="s">
        <v>280</v>
      </c>
      <c r="D21818" t="s">
        <v>888</v>
      </c>
      <c r="E21818" t="s">
        <v>296</v>
      </c>
      <c r="F21818" t="s">
        <v>297</v>
      </c>
      <c r="G21818" t="s">
        <v>137</v>
      </c>
      <c r="H21818" t="s">
        <v>886</v>
      </c>
      <c r="I21818" s="68" t="str">
        <f>VLOOKUP(E21818,Refs!$P$2:$R$29,3,FALSE)</f>
        <v>Y63</v>
      </c>
      <c r="J21818" s="68" t="str">
        <f>VLOOKUP(E21818,Refs!$P$2:$S$29,4,FALSE)</f>
        <v>North East and Yorkshire</v>
      </c>
      <c r="K21818" s="28" t="str">
        <f t="shared" si="688"/>
        <v>-</v>
      </c>
    </row>
    <row r="21819" spans="1:11" x14ac:dyDescent="0.35">
      <c r="A21819" s="69">
        <f t="shared" si="687"/>
        <v>45992</v>
      </c>
      <c r="B21819" t="s">
        <v>940</v>
      </c>
      <c r="C21819" t="s">
        <v>280</v>
      </c>
      <c r="D21819" t="s">
        <v>888</v>
      </c>
      <c r="E21819" t="s">
        <v>296</v>
      </c>
      <c r="F21819" t="s">
        <v>297</v>
      </c>
      <c r="G21819" t="s">
        <v>138</v>
      </c>
      <c r="H21819" t="s">
        <v>886</v>
      </c>
      <c r="I21819" s="68" t="str">
        <f>VLOOKUP(E21819,Refs!$P$2:$R$29,3,FALSE)</f>
        <v>Y63</v>
      </c>
      <c r="J21819" s="68" t="str">
        <f>VLOOKUP(E21819,Refs!$P$2:$S$29,4,FALSE)</f>
        <v>North East and Yorkshire</v>
      </c>
      <c r="K21819" s="28" t="str">
        <f t="shared" si="688"/>
        <v>-</v>
      </c>
    </row>
    <row r="21820" spans="1:11" x14ac:dyDescent="0.35">
      <c r="A21820" s="69">
        <f t="shared" si="687"/>
        <v>45992</v>
      </c>
      <c r="B21820" t="s">
        <v>940</v>
      </c>
      <c r="C21820" t="s">
        <v>280</v>
      </c>
      <c r="D21820" t="s">
        <v>888</v>
      </c>
      <c r="E21820" t="s">
        <v>296</v>
      </c>
      <c r="F21820" t="s">
        <v>297</v>
      </c>
      <c r="G21820" t="s">
        <v>139</v>
      </c>
      <c r="H21820" t="s">
        <v>886</v>
      </c>
      <c r="I21820" s="68" t="str">
        <f>VLOOKUP(E21820,Refs!$P$2:$R$29,3,FALSE)</f>
        <v>Y63</v>
      </c>
      <c r="J21820" s="68" t="str">
        <f>VLOOKUP(E21820,Refs!$P$2:$S$29,4,FALSE)</f>
        <v>North East and Yorkshire</v>
      </c>
      <c r="K21820" s="28" t="str">
        <f t="shared" si="688"/>
        <v>-</v>
      </c>
    </row>
    <row r="21821" spans="1:11" x14ac:dyDescent="0.35">
      <c r="A21821" s="69">
        <f t="shared" si="687"/>
        <v>45992</v>
      </c>
      <c r="B21821" t="s">
        <v>940</v>
      </c>
      <c r="C21821" t="s">
        <v>280</v>
      </c>
      <c r="D21821" t="s">
        <v>888</v>
      </c>
      <c r="E21821" t="s">
        <v>296</v>
      </c>
      <c r="F21821" t="s">
        <v>297</v>
      </c>
      <c r="G21821" t="s">
        <v>140</v>
      </c>
      <c r="H21821" t="s">
        <v>886</v>
      </c>
      <c r="I21821" s="68" t="str">
        <f>VLOOKUP(E21821,Refs!$P$2:$R$29,3,FALSE)</f>
        <v>Y63</v>
      </c>
      <c r="J21821" s="68" t="str">
        <f>VLOOKUP(E21821,Refs!$P$2:$S$29,4,FALSE)</f>
        <v>North East and Yorkshire</v>
      </c>
      <c r="K21821" s="28" t="str">
        <f t="shared" si="688"/>
        <v>-</v>
      </c>
    </row>
    <row r="21822" spans="1:11" x14ac:dyDescent="0.35">
      <c r="A21822" s="69">
        <f t="shared" si="687"/>
        <v>45992</v>
      </c>
      <c r="B21822" t="s">
        <v>940</v>
      </c>
      <c r="C21822" t="s">
        <v>280</v>
      </c>
      <c r="D21822" t="s">
        <v>888</v>
      </c>
      <c r="E21822" t="s">
        <v>296</v>
      </c>
      <c r="F21822" t="s">
        <v>297</v>
      </c>
      <c r="G21822" t="s">
        <v>728</v>
      </c>
      <c r="H21822" t="s">
        <v>886</v>
      </c>
      <c r="I21822" s="68" t="str">
        <f>VLOOKUP(E21822,Refs!$P$2:$R$29,3,FALSE)</f>
        <v>Y63</v>
      </c>
      <c r="J21822" s="68" t="str">
        <f>VLOOKUP(E21822,Refs!$P$2:$S$29,4,FALSE)</f>
        <v>North East and Yorkshire</v>
      </c>
      <c r="K21822" s="28" t="str">
        <f t="shared" si="688"/>
        <v>-</v>
      </c>
    </row>
    <row r="21823" spans="1:11" x14ac:dyDescent="0.35">
      <c r="A21823" s="69">
        <f t="shared" si="687"/>
        <v>45992</v>
      </c>
      <c r="B21823" t="s">
        <v>940</v>
      </c>
      <c r="C21823" t="s">
        <v>280</v>
      </c>
      <c r="D21823" t="s">
        <v>888</v>
      </c>
      <c r="E21823" t="s">
        <v>296</v>
      </c>
      <c r="F21823" t="s">
        <v>297</v>
      </c>
      <c r="G21823" t="s">
        <v>727</v>
      </c>
      <c r="H21823" t="s">
        <v>886</v>
      </c>
      <c r="I21823" s="68" t="str">
        <f>VLOOKUP(E21823,Refs!$P$2:$R$29,3,FALSE)</f>
        <v>Y63</v>
      </c>
      <c r="J21823" s="68" t="str">
        <f>VLOOKUP(E21823,Refs!$P$2:$S$29,4,FALSE)</f>
        <v>North East and Yorkshire</v>
      </c>
      <c r="K21823" s="28" t="str">
        <f t="shared" si="688"/>
        <v>-</v>
      </c>
    </row>
    <row r="21824" spans="1:11" x14ac:dyDescent="0.35">
      <c r="A21824" s="69">
        <f t="shared" si="687"/>
        <v>45992</v>
      </c>
      <c r="B21824" t="s">
        <v>940</v>
      </c>
      <c r="C21824" t="s">
        <v>280</v>
      </c>
      <c r="D21824" t="s">
        <v>888</v>
      </c>
      <c r="E21824" t="s">
        <v>296</v>
      </c>
      <c r="F21824" t="s">
        <v>297</v>
      </c>
      <c r="G21824" t="s">
        <v>730</v>
      </c>
      <c r="H21824" t="s">
        <v>886</v>
      </c>
      <c r="I21824" s="68" t="str">
        <f>VLOOKUP(E21824,Refs!$P$2:$R$29,3,FALSE)</f>
        <v>Y63</v>
      </c>
      <c r="J21824" s="68" t="str">
        <f>VLOOKUP(E21824,Refs!$P$2:$S$29,4,FALSE)</f>
        <v>North East and Yorkshire</v>
      </c>
      <c r="K21824" s="28" t="str">
        <f t="shared" si="688"/>
        <v>-</v>
      </c>
    </row>
    <row r="21825" spans="1:11" x14ac:dyDescent="0.35">
      <c r="A21825" s="69">
        <f t="shared" si="687"/>
        <v>45992</v>
      </c>
      <c r="B21825" t="s">
        <v>940</v>
      </c>
      <c r="C21825" t="s">
        <v>280</v>
      </c>
      <c r="D21825" t="s">
        <v>888</v>
      </c>
      <c r="E21825" t="s">
        <v>296</v>
      </c>
      <c r="F21825" t="s">
        <v>297</v>
      </c>
      <c r="G21825" t="s">
        <v>729</v>
      </c>
      <c r="H21825" t="s">
        <v>886</v>
      </c>
      <c r="I21825" s="68" t="str">
        <f>VLOOKUP(E21825,Refs!$P$2:$R$29,3,FALSE)</f>
        <v>Y63</v>
      </c>
      <c r="J21825" s="68" t="str">
        <f>VLOOKUP(E21825,Refs!$P$2:$S$29,4,FALSE)</f>
        <v>North East and Yorkshire</v>
      </c>
      <c r="K21825" s="28" t="str">
        <f t="shared" si="688"/>
        <v>-</v>
      </c>
    </row>
    <row r="21826" spans="1:11" x14ac:dyDescent="0.35">
      <c r="A21826" s="69">
        <f t="shared" si="687"/>
        <v>45992</v>
      </c>
      <c r="B21826" t="s">
        <v>940</v>
      </c>
      <c r="C21826" t="s">
        <v>268</v>
      </c>
      <c r="D21826" t="s">
        <v>892</v>
      </c>
      <c r="E21826" t="s">
        <v>306</v>
      </c>
      <c r="F21826" t="s">
        <v>347</v>
      </c>
      <c r="G21826" t="s">
        <v>10</v>
      </c>
      <c r="H21826">
        <v>42367</v>
      </c>
      <c r="I21826" s="68" t="str">
        <f>VLOOKUP(E21826,Refs!$P$2:$R$29,3,FALSE)</f>
        <v>Y61</v>
      </c>
      <c r="J21826" s="68" t="str">
        <f>VLOOKUP(E21826,Refs!$P$2:$S$29,4,FALSE)</f>
        <v>East of England</v>
      </c>
      <c r="K21826" s="28">
        <f t="shared" si="688"/>
        <v>42367</v>
      </c>
    </row>
    <row r="21827" spans="1:11" x14ac:dyDescent="0.35">
      <c r="A21827" s="69">
        <f t="shared" ref="A21827:A21890" si="689">DATEVALUE(RIGHT(B21827,8))</f>
        <v>45992</v>
      </c>
      <c r="B21827" t="s">
        <v>940</v>
      </c>
      <c r="C21827" t="s">
        <v>268</v>
      </c>
      <c r="D21827" t="s">
        <v>892</v>
      </c>
      <c r="E21827" t="s">
        <v>306</v>
      </c>
      <c r="F21827" t="s">
        <v>347</v>
      </c>
      <c r="G21827" t="s">
        <v>69</v>
      </c>
      <c r="H21827">
        <v>40754</v>
      </c>
      <c r="I21827" s="68" t="str">
        <f>VLOOKUP(E21827,Refs!$P$2:$R$29,3,FALSE)</f>
        <v>Y61</v>
      </c>
      <c r="J21827" s="68" t="str">
        <f>VLOOKUP(E21827,Refs!$P$2:$S$29,4,FALSE)</f>
        <v>East of England</v>
      </c>
      <c r="K21827" s="28">
        <f t="shared" si="688"/>
        <v>40754</v>
      </c>
    </row>
    <row r="21828" spans="1:11" x14ac:dyDescent="0.35">
      <c r="A21828" s="69">
        <f t="shared" si="689"/>
        <v>45992</v>
      </c>
      <c r="B21828" t="s">
        <v>940</v>
      </c>
      <c r="C21828" t="s">
        <v>268</v>
      </c>
      <c r="D21828" t="s">
        <v>892</v>
      </c>
      <c r="E21828" t="s">
        <v>306</v>
      </c>
      <c r="F21828" t="s">
        <v>347</v>
      </c>
      <c r="G21828" t="s">
        <v>20</v>
      </c>
      <c r="H21828">
        <v>37431</v>
      </c>
      <c r="I21828" s="68" t="str">
        <f>VLOOKUP(E21828,Refs!$P$2:$R$29,3,FALSE)</f>
        <v>Y61</v>
      </c>
      <c r="J21828" s="68" t="str">
        <f>VLOOKUP(E21828,Refs!$P$2:$S$29,4,FALSE)</f>
        <v>East of England</v>
      </c>
      <c r="K21828" s="28">
        <f t="shared" si="688"/>
        <v>37431</v>
      </c>
    </row>
    <row r="21829" spans="1:11" x14ac:dyDescent="0.35">
      <c r="A21829" s="69">
        <f t="shared" si="689"/>
        <v>45992</v>
      </c>
      <c r="B21829" t="s">
        <v>940</v>
      </c>
      <c r="C21829" t="s">
        <v>268</v>
      </c>
      <c r="D21829" t="s">
        <v>892</v>
      </c>
      <c r="E21829" t="s">
        <v>306</v>
      </c>
      <c r="F21829" t="s">
        <v>347</v>
      </c>
      <c r="G21829" t="s">
        <v>23</v>
      </c>
      <c r="H21829">
        <v>25201</v>
      </c>
      <c r="I21829" s="68" t="str">
        <f>VLOOKUP(E21829,Refs!$P$2:$R$29,3,FALSE)</f>
        <v>Y61</v>
      </c>
      <c r="J21829" s="68" t="str">
        <f>VLOOKUP(E21829,Refs!$P$2:$S$29,4,FALSE)</f>
        <v>East of England</v>
      </c>
      <c r="K21829" s="28">
        <f t="shared" si="688"/>
        <v>25201</v>
      </c>
    </row>
    <row r="21830" spans="1:11" x14ac:dyDescent="0.35">
      <c r="A21830" s="69">
        <f t="shared" si="689"/>
        <v>45992</v>
      </c>
      <c r="B21830" t="s">
        <v>940</v>
      </c>
      <c r="C21830" t="s">
        <v>268</v>
      </c>
      <c r="D21830" t="s">
        <v>892</v>
      </c>
      <c r="E21830" t="s">
        <v>306</v>
      </c>
      <c r="F21830" t="s">
        <v>347</v>
      </c>
      <c r="G21830" t="s">
        <v>19</v>
      </c>
      <c r="H21830">
        <v>3323</v>
      </c>
      <c r="I21830" s="68" t="str">
        <f>VLOOKUP(E21830,Refs!$P$2:$R$29,3,FALSE)</f>
        <v>Y61</v>
      </c>
      <c r="J21830" s="68" t="str">
        <f>VLOOKUP(E21830,Refs!$P$2:$S$29,4,FALSE)</f>
        <v>East of England</v>
      </c>
      <c r="K21830" s="28">
        <f t="shared" si="688"/>
        <v>3323</v>
      </c>
    </row>
    <row r="21831" spans="1:11" x14ac:dyDescent="0.35">
      <c r="A21831" s="69">
        <f t="shared" si="689"/>
        <v>45992</v>
      </c>
      <c r="B21831" t="s">
        <v>940</v>
      </c>
      <c r="C21831" t="s">
        <v>268</v>
      </c>
      <c r="D21831" t="s">
        <v>892</v>
      </c>
      <c r="E21831" t="s">
        <v>306</v>
      </c>
      <c r="F21831" t="s">
        <v>347</v>
      </c>
      <c r="G21831" t="s">
        <v>21</v>
      </c>
      <c r="H21831">
        <v>5934604</v>
      </c>
      <c r="I21831" s="68" t="str">
        <f>VLOOKUP(E21831,Refs!$P$2:$R$29,3,FALSE)</f>
        <v>Y61</v>
      </c>
      <c r="J21831" s="68" t="str">
        <f>VLOOKUP(E21831,Refs!$P$2:$S$29,4,FALSE)</f>
        <v>East of England</v>
      </c>
      <c r="K21831" s="28">
        <f t="shared" si="688"/>
        <v>5934604</v>
      </c>
    </row>
    <row r="21832" spans="1:11" x14ac:dyDescent="0.35">
      <c r="A21832" s="69">
        <f t="shared" si="689"/>
        <v>45992</v>
      </c>
      <c r="B21832" t="s">
        <v>940</v>
      </c>
      <c r="C21832" t="s">
        <v>268</v>
      </c>
      <c r="D21832" t="s">
        <v>892</v>
      </c>
      <c r="E21832" t="s">
        <v>306</v>
      </c>
      <c r="F21832" t="s">
        <v>347</v>
      </c>
      <c r="G21832" t="s">
        <v>70</v>
      </c>
      <c r="H21832">
        <v>320</v>
      </c>
      <c r="I21832" s="68" t="str">
        <f>VLOOKUP(E21832,Refs!$P$2:$R$29,3,FALSE)</f>
        <v>Y61</v>
      </c>
      <c r="J21832" s="68" t="str">
        <f>VLOOKUP(E21832,Refs!$P$2:$S$29,4,FALSE)</f>
        <v>East of England</v>
      </c>
      <c r="K21832" s="28">
        <f t="shared" si="688"/>
        <v>320</v>
      </c>
    </row>
    <row r="21833" spans="1:11" x14ac:dyDescent="0.35">
      <c r="A21833" s="69">
        <f t="shared" si="689"/>
        <v>45992</v>
      </c>
      <c r="B21833" t="s">
        <v>940</v>
      </c>
      <c r="C21833" t="s">
        <v>268</v>
      </c>
      <c r="D21833" t="s">
        <v>892</v>
      </c>
      <c r="E21833" t="s">
        <v>306</v>
      </c>
      <c r="F21833" t="s">
        <v>347</v>
      </c>
      <c r="G21833" t="s">
        <v>71</v>
      </c>
      <c r="H21833">
        <v>1209</v>
      </c>
      <c r="I21833" s="68" t="str">
        <f>VLOOKUP(E21833,Refs!$P$2:$R$29,3,FALSE)</f>
        <v>Y61</v>
      </c>
      <c r="J21833" s="68" t="str">
        <f>VLOOKUP(E21833,Refs!$P$2:$S$29,4,FALSE)</f>
        <v>East of England</v>
      </c>
      <c r="K21833" s="28">
        <f t="shared" si="688"/>
        <v>1209</v>
      </c>
    </row>
    <row r="21834" spans="1:11" x14ac:dyDescent="0.35">
      <c r="A21834" s="69">
        <f t="shared" si="689"/>
        <v>45992</v>
      </c>
      <c r="B21834" t="s">
        <v>940</v>
      </c>
      <c r="C21834" t="s">
        <v>268</v>
      </c>
      <c r="D21834" t="s">
        <v>892</v>
      </c>
      <c r="E21834" t="s">
        <v>306</v>
      </c>
      <c r="F21834" t="s">
        <v>347</v>
      </c>
      <c r="G21834" t="s">
        <v>72</v>
      </c>
      <c r="H21834">
        <v>1105641</v>
      </c>
      <c r="I21834" s="68" t="str">
        <f>VLOOKUP(E21834,Refs!$P$2:$R$29,3,FALSE)</f>
        <v>Y61</v>
      </c>
      <c r="J21834" s="68" t="str">
        <f>VLOOKUP(E21834,Refs!$P$2:$S$29,4,FALSE)</f>
        <v>East of England</v>
      </c>
      <c r="K21834" s="28">
        <f t="shared" si="688"/>
        <v>1105641</v>
      </c>
    </row>
    <row r="21835" spans="1:11" x14ac:dyDescent="0.35">
      <c r="A21835" s="69">
        <f t="shared" si="689"/>
        <v>45992</v>
      </c>
      <c r="B21835" t="s">
        <v>940</v>
      </c>
      <c r="C21835" t="s">
        <v>268</v>
      </c>
      <c r="D21835" t="s">
        <v>892</v>
      </c>
      <c r="E21835" t="s">
        <v>306</v>
      </c>
      <c r="F21835" t="s">
        <v>347</v>
      </c>
      <c r="G21835" t="s">
        <v>73</v>
      </c>
      <c r="H21835">
        <v>16628</v>
      </c>
      <c r="I21835" s="68" t="str">
        <f>VLOOKUP(E21835,Refs!$P$2:$R$29,3,FALSE)</f>
        <v>Y61</v>
      </c>
      <c r="J21835" s="68" t="str">
        <f>VLOOKUP(E21835,Refs!$P$2:$S$29,4,FALSE)</f>
        <v>East of England</v>
      </c>
      <c r="K21835" s="28">
        <f t="shared" si="688"/>
        <v>16628</v>
      </c>
    </row>
    <row r="21836" spans="1:11" x14ac:dyDescent="0.35">
      <c r="A21836" s="69">
        <f t="shared" si="689"/>
        <v>45992</v>
      </c>
      <c r="B21836" t="s">
        <v>940</v>
      </c>
      <c r="C21836" t="s">
        <v>268</v>
      </c>
      <c r="D21836" t="s">
        <v>892</v>
      </c>
      <c r="E21836" t="s">
        <v>306</v>
      </c>
      <c r="F21836" t="s">
        <v>347</v>
      </c>
      <c r="G21836" t="s">
        <v>74</v>
      </c>
      <c r="H21836">
        <v>48800256</v>
      </c>
      <c r="I21836" s="68" t="str">
        <f>VLOOKUP(E21836,Refs!$P$2:$R$29,3,FALSE)</f>
        <v>Y61</v>
      </c>
      <c r="J21836" s="68" t="str">
        <f>VLOOKUP(E21836,Refs!$P$2:$S$29,4,FALSE)</f>
        <v>East of England</v>
      </c>
      <c r="K21836" s="28">
        <f t="shared" si="688"/>
        <v>48800256</v>
      </c>
    </row>
    <row r="21837" spans="1:11" x14ac:dyDescent="0.35">
      <c r="A21837" s="69">
        <f t="shared" si="689"/>
        <v>45992</v>
      </c>
      <c r="B21837" t="s">
        <v>940</v>
      </c>
      <c r="C21837" t="s">
        <v>268</v>
      </c>
      <c r="D21837" t="s">
        <v>892</v>
      </c>
      <c r="E21837" t="s">
        <v>306</v>
      </c>
      <c r="F21837" t="s">
        <v>347</v>
      </c>
      <c r="G21837" t="s">
        <v>26</v>
      </c>
      <c r="H21837">
        <v>35402</v>
      </c>
      <c r="I21837" s="68" t="str">
        <f>VLOOKUP(E21837,Refs!$P$2:$R$29,3,FALSE)</f>
        <v>Y61</v>
      </c>
      <c r="J21837" s="68" t="str">
        <f>VLOOKUP(E21837,Refs!$P$2:$S$29,4,FALSE)</f>
        <v>East of England</v>
      </c>
      <c r="K21837" s="28">
        <f t="shared" si="688"/>
        <v>35402</v>
      </c>
    </row>
    <row r="21838" spans="1:11" x14ac:dyDescent="0.35">
      <c r="A21838" s="69">
        <f t="shared" si="689"/>
        <v>45992</v>
      </c>
      <c r="B21838" t="s">
        <v>940</v>
      </c>
      <c r="C21838" t="s">
        <v>268</v>
      </c>
      <c r="D21838" t="s">
        <v>892</v>
      </c>
      <c r="E21838" t="s">
        <v>306</v>
      </c>
      <c r="F21838" t="s">
        <v>347</v>
      </c>
      <c r="G21838" t="s">
        <v>75</v>
      </c>
      <c r="H21838">
        <v>69</v>
      </c>
      <c r="I21838" s="68" t="str">
        <f>VLOOKUP(E21838,Refs!$P$2:$R$29,3,FALSE)</f>
        <v>Y61</v>
      </c>
      <c r="J21838" s="68" t="str">
        <f>VLOOKUP(E21838,Refs!$P$2:$S$29,4,FALSE)</f>
        <v>East of England</v>
      </c>
      <c r="K21838" s="28">
        <f t="shared" si="688"/>
        <v>69</v>
      </c>
    </row>
    <row r="21839" spans="1:11" x14ac:dyDescent="0.35">
      <c r="A21839" s="69">
        <f t="shared" si="689"/>
        <v>45992</v>
      </c>
      <c r="B21839" t="s">
        <v>940</v>
      </c>
      <c r="C21839" t="s">
        <v>268</v>
      </c>
      <c r="D21839" t="s">
        <v>892</v>
      </c>
      <c r="E21839" t="s">
        <v>306</v>
      </c>
      <c r="F21839" t="s">
        <v>347</v>
      </c>
      <c r="G21839" t="s">
        <v>76</v>
      </c>
      <c r="H21839">
        <v>18607</v>
      </c>
      <c r="I21839" s="68" t="str">
        <f>VLOOKUP(E21839,Refs!$P$2:$R$29,3,FALSE)</f>
        <v>Y61</v>
      </c>
      <c r="J21839" s="68" t="str">
        <f>VLOOKUP(E21839,Refs!$P$2:$S$29,4,FALSE)</f>
        <v>East of England</v>
      </c>
      <c r="K21839" s="28">
        <f t="shared" si="688"/>
        <v>18607</v>
      </c>
    </row>
    <row r="21840" spans="1:11" x14ac:dyDescent="0.35">
      <c r="A21840" s="69">
        <f t="shared" si="689"/>
        <v>45992</v>
      </c>
      <c r="B21840" t="s">
        <v>940</v>
      </c>
      <c r="C21840" t="s">
        <v>268</v>
      </c>
      <c r="D21840" t="s">
        <v>892</v>
      </c>
      <c r="E21840" t="s">
        <v>306</v>
      </c>
      <c r="F21840" t="s">
        <v>347</v>
      </c>
      <c r="G21840" t="s">
        <v>77</v>
      </c>
      <c r="H21840">
        <v>10689</v>
      </c>
      <c r="I21840" s="68" t="str">
        <f>VLOOKUP(E21840,Refs!$P$2:$R$29,3,FALSE)</f>
        <v>Y61</v>
      </c>
      <c r="J21840" s="68" t="str">
        <f>VLOOKUP(E21840,Refs!$P$2:$S$29,4,FALSE)</f>
        <v>East of England</v>
      </c>
      <c r="K21840" s="28">
        <f t="shared" si="688"/>
        <v>10689</v>
      </c>
    </row>
    <row r="21841" spans="1:11" x14ac:dyDescent="0.35">
      <c r="A21841" s="69">
        <f t="shared" si="689"/>
        <v>45992</v>
      </c>
      <c r="B21841" t="s">
        <v>940</v>
      </c>
      <c r="C21841" t="s">
        <v>268</v>
      </c>
      <c r="D21841" t="s">
        <v>892</v>
      </c>
      <c r="E21841" t="s">
        <v>306</v>
      </c>
      <c r="F21841" t="s">
        <v>347</v>
      </c>
      <c r="G21841" t="s">
        <v>78</v>
      </c>
      <c r="H21841">
        <v>5941</v>
      </c>
      <c r="I21841" s="68" t="str">
        <f>VLOOKUP(E21841,Refs!$P$2:$R$29,3,FALSE)</f>
        <v>Y61</v>
      </c>
      <c r="J21841" s="68" t="str">
        <f>VLOOKUP(E21841,Refs!$P$2:$S$29,4,FALSE)</f>
        <v>East of England</v>
      </c>
      <c r="K21841" s="28">
        <f t="shared" si="688"/>
        <v>5941</v>
      </c>
    </row>
    <row r="21842" spans="1:11" x14ac:dyDescent="0.35">
      <c r="A21842" s="69">
        <f t="shared" si="689"/>
        <v>45992</v>
      </c>
      <c r="B21842" t="s">
        <v>940</v>
      </c>
      <c r="C21842" t="s">
        <v>268</v>
      </c>
      <c r="D21842" t="s">
        <v>892</v>
      </c>
      <c r="E21842" t="s">
        <v>306</v>
      </c>
      <c r="F21842" t="s">
        <v>347</v>
      </c>
      <c r="G21842" t="s">
        <v>79</v>
      </c>
      <c r="H21842">
        <v>96</v>
      </c>
      <c r="I21842" s="68" t="str">
        <f>VLOOKUP(E21842,Refs!$P$2:$R$29,3,FALSE)</f>
        <v>Y61</v>
      </c>
      <c r="J21842" s="68" t="str">
        <f>VLOOKUP(E21842,Refs!$P$2:$S$29,4,FALSE)</f>
        <v>East of England</v>
      </c>
      <c r="K21842" s="28">
        <f t="shared" si="688"/>
        <v>96</v>
      </c>
    </row>
    <row r="21843" spans="1:11" x14ac:dyDescent="0.35">
      <c r="A21843" s="69">
        <f t="shared" si="689"/>
        <v>45992</v>
      </c>
      <c r="B21843" t="s">
        <v>940</v>
      </c>
      <c r="C21843" t="s">
        <v>268</v>
      </c>
      <c r="D21843" t="s">
        <v>892</v>
      </c>
      <c r="E21843" t="s">
        <v>306</v>
      </c>
      <c r="F21843" t="s">
        <v>347</v>
      </c>
      <c r="G21843" t="s">
        <v>25</v>
      </c>
      <c r="H21843">
        <v>20414</v>
      </c>
      <c r="I21843" s="68" t="str">
        <f>VLOOKUP(E21843,Refs!$P$2:$R$29,3,FALSE)</f>
        <v>Y61</v>
      </c>
      <c r="J21843" s="68" t="str">
        <f>VLOOKUP(E21843,Refs!$P$2:$S$29,4,FALSE)</f>
        <v>East of England</v>
      </c>
      <c r="K21843" s="28">
        <f t="shared" si="688"/>
        <v>20414</v>
      </c>
    </row>
    <row r="21844" spans="1:11" x14ac:dyDescent="0.35">
      <c r="A21844" s="69">
        <f t="shared" si="689"/>
        <v>45992</v>
      </c>
      <c r="B21844" t="s">
        <v>940</v>
      </c>
      <c r="C21844" t="s">
        <v>268</v>
      </c>
      <c r="D21844" t="s">
        <v>892</v>
      </c>
      <c r="E21844" t="s">
        <v>306</v>
      </c>
      <c r="F21844" t="s">
        <v>347</v>
      </c>
      <c r="G21844" t="s">
        <v>80</v>
      </c>
      <c r="H21844">
        <v>356</v>
      </c>
      <c r="I21844" s="68" t="str">
        <f>VLOOKUP(E21844,Refs!$P$2:$R$29,3,FALSE)</f>
        <v>Y61</v>
      </c>
      <c r="J21844" s="68" t="str">
        <f>VLOOKUP(E21844,Refs!$P$2:$S$29,4,FALSE)</f>
        <v>East of England</v>
      </c>
      <c r="K21844" s="28">
        <f t="shared" si="688"/>
        <v>356</v>
      </c>
    </row>
    <row r="21845" spans="1:11" x14ac:dyDescent="0.35">
      <c r="A21845" s="69">
        <f t="shared" si="689"/>
        <v>45992</v>
      </c>
      <c r="B21845" t="s">
        <v>940</v>
      </c>
      <c r="C21845" t="s">
        <v>268</v>
      </c>
      <c r="D21845" t="s">
        <v>892</v>
      </c>
      <c r="E21845" t="s">
        <v>306</v>
      </c>
      <c r="F21845" t="s">
        <v>347</v>
      </c>
      <c r="G21845" t="s">
        <v>81</v>
      </c>
      <c r="H21845">
        <v>9634</v>
      </c>
      <c r="I21845" s="68" t="str">
        <f>VLOOKUP(E21845,Refs!$P$2:$R$29,3,FALSE)</f>
        <v>Y61</v>
      </c>
      <c r="J21845" s="68" t="str">
        <f>VLOOKUP(E21845,Refs!$P$2:$S$29,4,FALSE)</f>
        <v>East of England</v>
      </c>
      <c r="K21845" s="28">
        <f t="shared" si="688"/>
        <v>9634</v>
      </c>
    </row>
    <row r="21846" spans="1:11" x14ac:dyDescent="0.35">
      <c r="A21846" s="69">
        <f t="shared" si="689"/>
        <v>45992</v>
      </c>
      <c r="B21846" t="s">
        <v>940</v>
      </c>
      <c r="C21846" t="s">
        <v>268</v>
      </c>
      <c r="D21846" t="s">
        <v>892</v>
      </c>
      <c r="E21846" t="s">
        <v>306</v>
      </c>
      <c r="F21846" t="s">
        <v>347</v>
      </c>
      <c r="G21846" t="s">
        <v>82</v>
      </c>
      <c r="H21846">
        <v>2285</v>
      </c>
      <c r="I21846" s="68" t="str">
        <f>VLOOKUP(E21846,Refs!$P$2:$R$29,3,FALSE)</f>
        <v>Y61</v>
      </c>
      <c r="J21846" s="68" t="str">
        <f>VLOOKUP(E21846,Refs!$P$2:$S$29,4,FALSE)</f>
        <v>East of England</v>
      </c>
      <c r="K21846" s="28">
        <f t="shared" si="688"/>
        <v>2285</v>
      </c>
    </row>
    <row r="21847" spans="1:11" x14ac:dyDescent="0.35">
      <c r="A21847" s="69">
        <f t="shared" si="689"/>
        <v>45992</v>
      </c>
      <c r="B21847" t="s">
        <v>940</v>
      </c>
      <c r="C21847" t="s">
        <v>268</v>
      </c>
      <c r="D21847" t="s">
        <v>892</v>
      </c>
      <c r="E21847" t="s">
        <v>306</v>
      </c>
      <c r="F21847" t="s">
        <v>347</v>
      </c>
      <c r="G21847" t="s">
        <v>83</v>
      </c>
      <c r="H21847">
        <v>5030</v>
      </c>
      <c r="I21847" s="68" t="str">
        <f>VLOOKUP(E21847,Refs!$P$2:$R$29,3,FALSE)</f>
        <v>Y61</v>
      </c>
      <c r="J21847" s="68" t="str">
        <f>VLOOKUP(E21847,Refs!$P$2:$S$29,4,FALSE)</f>
        <v>East of England</v>
      </c>
      <c r="K21847" s="28">
        <f t="shared" si="688"/>
        <v>5030</v>
      </c>
    </row>
    <row r="21848" spans="1:11" x14ac:dyDescent="0.35">
      <c r="A21848" s="69">
        <f t="shared" si="689"/>
        <v>45992</v>
      </c>
      <c r="B21848" t="s">
        <v>940</v>
      </c>
      <c r="C21848" t="s">
        <v>268</v>
      </c>
      <c r="D21848" t="s">
        <v>892</v>
      </c>
      <c r="E21848" t="s">
        <v>306</v>
      </c>
      <c r="F21848" t="s">
        <v>347</v>
      </c>
      <c r="G21848" t="s">
        <v>84</v>
      </c>
      <c r="H21848">
        <v>7481</v>
      </c>
      <c r="I21848" s="68" t="str">
        <f>VLOOKUP(E21848,Refs!$P$2:$R$29,3,FALSE)</f>
        <v>Y61</v>
      </c>
      <c r="J21848" s="68" t="str">
        <f>VLOOKUP(E21848,Refs!$P$2:$S$29,4,FALSE)</f>
        <v>East of England</v>
      </c>
      <c r="K21848" s="28">
        <f t="shared" si="688"/>
        <v>7481</v>
      </c>
    </row>
    <row r="21849" spans="1:11" x14ac:dyDescent="0.35">
      <c r="A21849" s="69">
        <f t="shared" si="689"/>
        <v>45992</v>
      </c>
      <c r="B21849" t="s">
        <v>940</v>
      </c>
      <c r="C21849" t="s">
        <v>268</v>
      </c>
      <c r="D21849" t="s">
        <v>892</v>
      </c>
      <c r="E21849" t="s">
        <v>306</v>
      </c>
      <c r="F21849" t="s">
        <v>347</v>
      </c>
      <c r="G21849" t="s">
        <v>85</v>
      </c>
      <c r="H21849">
        <v>1658</v>
      </c>
      <c r="I21849" s="68" t="str">
        <f>VLOOKUP(E21849,Refs!$P$2:$R$29,3,FALSE)</f>
        <v>Y61</v>
      </c>
      <c r="J21849" s="68" t="str">
        <f>VLOOKUP(E21849,Refs!$P$2:$S$29,4,FALSE)</f>
        <v>East of England</v>
      </c>
      <c r="K21849" s="28">
        <f t="shared" si="688"/>
        <v>1658</v>
      </c>
    </row>
    <row r="21850" spans="1:11" x14ac:dyDescent="0.35">
      <c r="A21850" s="69">
        <f t="shared" si="689"/>
        <v>45992</v>
      </c>
      <c r="B21850" t="s">
        <v>940</v>
      </c>
      <c r="C21850" t="s">
        <v>268</v>
      </c>
      <c r="D21850" t="s">
        <v>892</v>
      </c>
      <c r="E21850" t="s">
        <v>306</v>
      </c>
      <c r="F21850" t="s">
        <v>347</v>
      </c>
      <c r="G21850" t="s">
        <v>86</v>
      </c>
      <c r="H21850">
        <v>380</v>
      </c>
      <c r="I21850" s="68" t="str">
        <f>VLOOKUP(E21850,Refs!$P$2:$R$29,3,FALSE)</f>
        <v>Y61</v>
      </c>
      <c r="J21850" s="68" t="str">
        <f>VLOOKUP(E21850,Refs!$P$2:$S$29,4,FALSE)</f>
        <v>East of England</v>
      </c>
      <c r="K21850" s="28">
        <f t="shared" si="688"/>
        <v>380</v>
      </c>
    </row>
    <row r="21851" spans="1:11" x14ac:dyDescent="0.35">
      <c r="A21851" s="69">
        <f t="shared" si="689"/>
        <v>45992</v>
      </c>
      <c r="B21851" t="s">
        <v>940</v>
      </c>
      <c r="C21851" t="s">
        <v>268</v>
      </c>
      <c r="D21851" t="s">
        <v>892</v>
      </c>
      <c r="E21851" t="s">
        <v>306</v>
      </c>
      <c r="F21851" t="s">
        <v>347</v>
      </c>
      <c r="G21851" t="s">
        <v>87</v>
      </c>
      <c r="H21851">
        <v>9205</v>
      </c>
      <c r="I21851" s="68" t="str">
        <f>VLOOKUP(E21851,Refs!$P$2:$R$29,3,FALSE)</f>
        <v>Y61</v>
      </c>
      <c r="J21851" s="68" t="str">
        <f>VLOOKUP(E21851,Refs!$P$2:$S$29,4,FALSE)</f>
        <v>East of England</v>
      </c>
      <c r="K21851" s="28">
        <f t="shared" si="688"/>
        <v>9205</v>
      </c>
    </row>
    <row r="21852" spans="1:11" x14ac:dyDescent="0.35">
      <c r="A21852" s="69">
        <f t="shared" si="689"/>
        <v>45992</v>
      </c>
      <c r="B21852" t="s">
        <v>940</v>
      </c>
      <c r="C21852" t="s">
        <v>268</v>
      </c>
      <c r="D21852" t="s">
        <v>892</v>
      </c>
      <c r="E21852" t="s">
        <v>306</v>
      </c>
      <c r="F21852" t="s">
        <v>347</v>
      </c>
      <c r="G21852" t="s">
        <v>88</v>
      </c>
      <c r="H21852">
        <v>1107221</v>
      </c>
      <c r="I21852" s="68" t="str">
        <f>VLOOKUP(E21852,Refs!$P$2:$R$29,3,FALSE)</f>
        <v>Y61</v>
      </c>
      <c r="J21852" s="68" t="str">
        <f>VLOOKUP(E21852,Refs!$P$2:$S$29,4,FALSE)</f>
        <v>East of England</v>
      </c>
      <c r="K21852" s="28">
        <f t="shared" si="688"/>
        <v>1107221</v>
      </c>
    </row>
    <row r="21853" spans="1:11" x14ac:dyDescent="0.35">
      <c r="A21853" s="69">
        <f t="shared" si="689"/>
        <v>45992</v>
      </c>
      <c r="B21853" t="s">
        <v>940</v>
      </c>
      <c r="C21853" t="s">
        <v>268</v>
      </c>
      <c r="D21853" t="s">
        <v>892</v>
      </c>
      <c r="E21853" t="s">
        <v>306</v>
      </c>
      <c r="F21853" t="s">
        <v>347</v>
      </c>
      <c r="G21853" t="s">
        <v>89</v>
      </c>
      <c r="H21853">
        <v>35402</v>
      </c>
      <c r="I21853" s="68" t="str">
        <f>VLOOKUP(E21853,Refs!$P$2:$R$29,3,FALSE)</f>
        <v>Y61</v>
      </c>
      <c r="J21853" s="68" t="str">
        <f>VLOOKUP(E21853,Refs!$P$2:$S$29,4,FALSE)</f>
        <v>East of England</v>
      </c>
      <c r="K21853" s="28">
        <f t="shared" si="688"/>
        <v>35402</v>
      </c>
    </row>
    <row r="21854" spans="1:11" x14ac:dyDescent="0.35">
      <c r="A21854" s="69">
        <f t="shared" si="689"/>
        <v>45992</v>
      </c>
      <c r="B21854" t="s">
        <v>940</v>
      </c>
      <c r="C21854" t="s">
        <v>268</v>
      </c>
      <c r="D21854" t="s">
        <v>892</v>
      </c>
      <c r="E21854" t="s">
        <v>306</v>
      </c>
      <c r="F21854" t="s">
        <v>347</v>
      </c>
      <c r="G21854" t="s">
        <v>27</v>
      </c>
      <c r="H21854">
        <v>4905</v>
      </c>
      <c r="I21854" s="68" t="str">
        <f>VLOOKUP(E21854,Refs!$P$2:$R$29,3,FALSE)</f>
        <v>Y61</v>
      </c>
      <c r="J21854" s="68" t="str">
        <f>VLOOKUP(E21854,Refs!$P$2:$S$29,4,FALSE)</f>
        <v>East of England</v>
      </c>
      <c r="K21854" s="28">
        <f t="shared" si="688"/>
        <v>4905</v>
      </c>
    </row>
    <row r="21855" spans="1:11" x14ac:dyDescent="0.35">
      <c r="A21855" s="69">
        <f t="shared" si="689"/>
        <v>45992</v>
      </c>
      <c r="B21855" t="s">
        <v>940</v>
      </c>
      <c r="C21855" t="s">
        <v>268</v>
      </c>
      <c r="D21855" t="s">
        <v>892</v>
      </c>
      <c r="E21855" t="s">
        <v>306</v>
      </c>
      <c r="F21855" t="s">
        <v>347</v>
      </c>
      <c r="G21855" t="s">
        <v>29</v>
      </c>
      <c r="H21855">
        <v>2830</v>
      </c>
      <c r="I21855" s="68" t="str">
        <f>VLOOKUP(E21855,Refs!$P$2:$R$29,3,FALSE)</f>
        <v>Y61</v>
      </c>
      <c r="J21855" s="68" t="str">
        <f>VLOOKUP(E21855,Refs!$P$2:$S$29,4,FALSE)</f>
        <v>East of England</v>
      </c>
      <c r="K21855" s="28">
        <f t="shared" si="688"/>
        <v>2830</v>
      </c>
    </row>
    <row r="21856" spans="1:11" x14ac:dyDescent="0.35">
      <c r="A21856" s="69">
        <f t="shared" si="689"/>
        <v>45992</v>
      </c>
      <c r="B21856" t="s">
        <v>940</v>
      </c>
      <c r="C21856" t="s">
        <v>268</v>
      </c>
      <c r="D21856" t="s">
        <v>892</v>
      </c>
      <c r="E21856" t="s">
        <v>306</v>
      </c>
      <c r="F21856" t="s">
        <v>347</v>
      </c>
      <c r="G21856" t="s">
        <v>90</v>
      </c>
      <c r="H21856">
        <v>2461</v>
      </c>
      <c r="I21856" s="68" t="str">
        <f>VLOOKUP(E21856,Refs!$P$2:$R$29,3,FALSE)</f>
        <v>Y61</v>
      </c>
      <c r="J21856" s="68" t="str">
        <f>VLOOKUP(E21856,Refs!$P$2:$S$29,4,FALSE)</f>
        <v>East of England</v>
      </c>
      <c r="K21856" s="28">
        <f t="shared" si="688"/>
        <v>2461</v>
      </c>
    </row>
    <row r="21857" spans="1:11" x14ac:dyDescent="0.35">
      <c r="A21857" s="69">
        <f t="shared" si="689"/>
        <v>45992</v>
      </c>
      <c r="B21857" t="s">
        <v>940</v>
      </c>
      <c r="C21857" t="s">
        <v>268</v>
      </c>
      <c r="D21857" t="s">
        <v>892</v>
      </c>
      <c r="E21857" t="s">
        <v>306</v>
      </c>
      <c r="F21857" t="s">
        <v>347</v>
      </c>
      <c r="G21857" t="s">
        <v>91</v>
      </c>
      <c r="H21857">
        <v>6</v>
      </c>
      <c r="I21857" s="68" t="str">
        <f>VLOOKUP(E21857,Refs!$P$2:$R$29,3,FALSE)</f>
        <v>Y61</v>
      </c>
      <c r="J21857" s="68" t="str">
        <f>VLOOKUP(E21857,Refs!$P$2:$S$29,4,FALSE)</f>
        <v>East of England</v>
      </c>
      <c r="K21857" s="28">
        <f t="shared" si="688"/>
        <v>6</v>
      </c>
    </row>
    <row r="21858" spans="1:11" x14ac:dyDescent="0.35">
      <c r="A21858" s="69">
        <f t="shared" si="689"/>
        <v>45992</v>
      </c>
      <c r="B21858" t="s">
        <v>940</v>
      </c>
      <c r="C21858" t="s">
        <v>268</v>
      </c>
      <c r="D21858" t="s">
        <v>892</v>
      </c>
      <c r="E21858" t="s">
        <v>306</v>
      </c>
      <c r="F21858" t="s">
        <v>347</v>
      </c>
      <c r="G21858" t="s">
        <v>92</v>
      </c>
      <c r="H21858">
        <v>1582</v>
      </c>
      <c r="I21858" s="68" t="str">
        <f>VLOOKUP(E21858,Refs!$P$2:$R$29,3,FALSE)</f>
        <v>Y61</v>
      </c>
      <c r="J21858" s="68" t="str">
        <f>VLOOKUP(E21858,Refs!$P$2:$S$29,4,FALSE)</f>
        <v>East of England</v>
      </c>
      <c r="K21858" s="28">
        <f t="shared" ref="K21858:K21921" si="690">IF(OR(H21858="NULL",H21858=0,H21858=""),"",H21858)</f>
        <v>1582</v>
      </c>
    </row>
    <row r="21859" spans="1:11" x14ac:dyDescent="0.35">
      <c r="A21859" s="69">
        <f t="shared" si="689"/>
        <v>45992</v>
      </c>
      <c r="B21859" t="s">
        <v>940</v>
      </c>
      <c r="C21859" t="s">
        <v>268</v>
      </c>
      <c r="D21859" t="s">
        <v>892</v>
      </c>
      <c r="E21859" t="s">
        <v>306</v>
      </c>
      <c r="F21859" t="s">
        <v>347</v>
      </c>
      <c r="G21859" t="s">
        <v>93</v>
      </c>
      <c r="H21859">
        <v>131</v>
      </c>
      <c r="I21859" s="68" t="str">
        <f>VLOOKUP(E21859,Refs!$P$2:$R$29,3,FALSE)</f>
        <v>Y61</v>
      </c>
      <c r="J21859" s="68" t="str">
        <f>VLOOKUP(E21859,Refs!$P$2:$S$29,4,FALSE)</f>
        <v>East of England</v>
      </c>
      <c r="K21859" s="28">
        <f t="shared" si="690"/>
        <v>131</v>
      </c>
    </row>
    <row r="21860" spans="1:11" x14ac:dyDescent="0.35">
      <c r="A21860" s="69">
        <f t="shared" si="689"/>
        <v>45992</v>
      </c>
      <c r="B21860" t="s">
        <v>940</v>
      </c>
      <c r="C21860" t="s">
        <v>268</v>
      </c>
      <c r="D21860" t="s">
        <v>892</v>
      </c>
      <c r="E21860" t="s">
        <v>306</v>
      </c>
      <c r="F21860" t="s">
        <v>347</v>
      </c>
      <c r="G21860" t="s">
        <v>94</v>
      </c>
      <c r="H21860">
        <v>1314</v>
      </c>
      <c r="I21860" s="68" t="str">
        <f>VLOOKUP(E21860,Refs!$P$2:$R$29,3,FALSE)</f>
        <v>Y61</v>
      </c>
      <c r="J21860" s="68" t="str">
        <f>VLOOKUP(E21860,Refs!$P$2:$S$29,4,FALSE)</f>
        <v>East of England</v>
      </c>
      <c r="K21860" s="28">
        <f t="shared" si="690"/>
        <v>1314</v>
      </c>
    </row>
    <row r="21861" spans="1:11" x14ac:dyDescent="0.35">
      <c r="A21861" s="69">
        <f t="shared" si="689"/>
        <v>45992</v>
      </c>
      <c r="B21861" t="s">
        <v>940</v>
      </c>
      <c r="C21861" t="s">
        <v>268</v>
      </c>
      <c r="D21861" t="s">
        <v>892</v>
      </c>
      <c r="E21861" t="s">
        <v>306</v>
      </c>
      <c r="F21861" t="s">
        <v>347</v>
      </c>
      <c r="G21861" t="s">
        <v>95</v>
      </c>
      <c r="H21861">
        <v>47</v>
      </c>
      <c r="I21861" s="68" t="str">
        <f>VLOOKUP(E21861,Refs!$P$2:$R$29,3,FALSE)</f>
        <v>Y61</v>
      </c>
      <c r="J21861" s="68" t="str">
        <f>VLOOKUP(E21861,Refs!$P$2:$S$29,4,FALSE)</f>
        <v>East of England</v>
      </c>
      <c r="K21861" s="28">
        <f t="shared" si="690"/>
        <v>47</v>
      </c>
    </row>
    <row r="21862" spans="1:11" x14ac:dyDescent="0.35">
      <c r="A21862" s="69">
        <f t="shared" si="689"/>
        <v>45992</v>
      </c>
      <c r="B21862" t="s">
        <v>940</v>
      </c>
      <c r="C21862" t="s">
        <v>268</v>
      </c>
      <c r="D21862" t="s">
        <v>892</v>
      </c>
      <c r="E21862" t="s">
        <v>306</v>
      </c>
      <c r="F21862" t="s">
        <v>347</v>
      </c>
      <c r="G21862" t="s">
        <v>96</v>
      </c>
      <c r="H21862">
        <v>2520</v>
      </c>
      <c r="I21862" s="68" t="str">
        <f>VLOOKUP(E21862,Refs!$P$2:$R$29,3,FALSE)</f>
        <v>Y61</v>
      </c>
      <c r="J21862" s="68" t="str">
        <f>VLOOKUP(E21862,Refs!$P$2:$S$29,4,FALSE)</f>
        <v>East of England</v>
      </c>
      <c r="K21862" s="28">
        <f t="shared" si="690"/>
        <v>2520</v>
      </c>
    </row>
    <row r="21863" spans="1:11" x14ac:dyDescent="0.35">
      <c r="A21863" s="69">
        <f t="shared" si="689"/>
        <v>45992</v>
      </c>
      <c r="B21863" t="s">
        <v>940</v>
      </c>
      <c r="C21863" t="s">
        <v>268</v>
      </c>
      <c r="D21863" t="s">
        <v>892</v>
      </c>
      <c r="E21863" t="s">
        <v>306</v>
      </c>
      <c r="F21863" t="s">
        <v>347</v>
      </c>
      <c r="G21863" t="s">
        <v>31</v>
      </c>
      <c r="H21863">
        <v>1909</v>
      </c>
      <c r="I21863" s="68" t="str">
        <f>VLOOKUP(E21863,Refs!$P$2:$R$29,3,FALSE)</f>
        <v>Y61</v>
      </c>
      <c r="J21863" s="68" t="str">
        <f>VLOOKUP(E21863,Refs!$P$2:$S$29,4,FALSE)</f>
        <v>East of England</v>
      </c>
      <c r="K21863" s="28">
        <f t="shared" si="690"/>
        <v>1909</v>
      </c>
    </row>
    <row r="21864" spans="1:11" x14ac:dyDescent="0.35">
      <c r="A21864" s="69">
        <f t="shared" si="689"/>
        <v>45992</v>
      </c>
      <c r="B21864" t="s">
        <v>940</v>
      </c>
      <c r="C21864" t="s">
        <v>268</v>
      </c>
      <c r="D21864" t="s">
        <v>892</v>
      </c>
      <c r="E21864" t="s">
        <v>306</v>
      </c>
      <c r="F21864" t="s">
        <v>347</v>
      </c>
      <c r="G21864" t="s">
        <v>97</v>
      </c>
      <c r="H21864">
        <v>6577</v>
      </c>
      <c r="I21864" s="68" t="str">
        <f>VLOOKUP(E21864,Refs!$P$2:$R$29,3,FALSE)</f>
        <v>Y61</v>
      </c>
      <c r="J21864" s="68" t="str">
        <f>VLOOKUP(E21864,Refs!$P$2:$S$29,4,FALSE)</f>
        <v>East of England</v>
      </c>
      <c r="K21864" s="28">
        <f t="shared" si="690"/>
        <v>6577</v>
      </c>
    </row>
    <row r="21865" spans="1:11" x14ac:dyDescent="0.35">
      <c r="A21865" s="69">
        <f t="shared" si="689"/>
        <v>45992</v>
      </c>
      <c r="B21865" t="s">
        <v>940</v>
      </c>
      <c r="C21865" t="s">
        <v>268</v>
      </c>
      <c r="D21865" t="s">
        <v>892</v>
      </c>
      <c r="E21865" t="s">
        <v>306</v>
      </c>
      <c r="F21865" t="s">
        <v>347</v>
      </c>
      <c r="G21865" t="s">
        <v>98</v>
      </c>
      <c r="H21865">
        <v>3813</v>
      </c>
      <c r="I21865" s="68" t="str">
        <f>VLOOKUP(E21865,Refs!$P$2:$R$29,3,FALSE)</f>
        <v>Y61</v>
      </c>
      <c r="J21865" s="68" t="str">
        <f>VLOOKUP(E21865,Refs!$P$2:$S$29,4,FALSE)</f>
        <v>East of England</v>
      </c>
      <c r="K21865" s="28">
        <f t="shared" si="690"/>
        <v>3813</v>
      </c>
    </row>
    <row r="21866" spans="1:11" x14ac:dyDescent="0.35">
      <c r="A21866" s="69">
        <f t="shared" si="689"/>
        <v>45992</v>
      </c>
      <c r="B21866" t="s">
        <v>940</v>
      </c>
      <c r="C21866" t="s">
        <v>268</v>
      </c>
      <c r="D21866" t="s">
        <v>892</v>
      </c>
      <c r="E21866" t="s">
        <v>306</v>
      </c>
      <c r="F21866" t="s">
        <v>347</v>
      </c>
      <c r="G21866" t="s">
        <v>99</v>
      </c>
      <c r="H21866">
        <v>3692</v>
      </c>
      <c r="I21866" s="68" t="str">
        <f>VLOOKUP(E21866,Refs!$P$2:$R$29,3,FALSE)</f>
        <v>Y61</v>
      </c>
      <c r="J21866" s="68" t="str">
        <f>VLOOKUP(E21866,Refs!$P$2:$S$29,4,FALSE)</f>
        <v>East of England</v>
      </c>
      <c r="K21866" s="28">
        <f t="shared" si="690"/>
        <v>3692</v>
      </c>
    </row>
    <row r="21867" spans="1:11" x14ac:dyDescent="0.35">
      <c r="A21867" s="69">
        <f t="shared" si="689"/>
        <v>45992</v>
      </c>
      <c r="B21867" t="s">
        <v>940</v>
      </c>
      <c r="C21867" t="s">
        <v>268</v>
      </c>
      <c r="D21867" t="s">
        <v>892</v>
      </c>
      <c r="E21867" t="s">
        <v>306</v>
      </c>
      <c r="F21867" t="s">
        <v>347</v>
      </c>
      <c r="G21867" t="s">
        <v>100</v>
      </c>
      <c r="H21867">
        <v>1027</v>
      </c>
      <c r="I21867" s="68" t="str">
        <f>VLOOKUP(E21867,Refs!$P$2:$R$29,3,FALSE)</f>
        <v>Y61</v>
      </c>
      <c r="J21867" s="68" t="str">
        <f>VLOOKUP(E21867,Refs!$P$2:$S$29,4,FALSE)</f>
        <v>East of England</v>
      </c>
      <c r="K21867" s="28">
        <f t="shared" si="690"/>
        <v>1027</v>
      </c>
    </row>
    <row r="21868" spans="1:11" x14ac:dyDescent="0.35">
      <c r="A21868" s="69">
        <f t="shared" si="689"/>
        <v>45992</v>
      </c>
      <c r="B21868" t="s">
        <v>940</v>
      </c>
      <c r="C21868" t="s">
        <v>268</v>
      </c>
      <c r="D21868" t="s">
        <v>892</v>
      </c>
      <c r="E21868" t="s">
        <v>306</v>
      </c>
      <c r="F21868" t="s">
        <v>347</v>
      </c>
      <c r="G21868" t="s">
        <v>101</v>
      </c>
      <c r="H21868">
        <v>2077</v>
      </c>
      <c r="I21868" s="68" t="str">
        <f>VLOOKUP(E21868,Refs!$P$2:$R$29,3,FALSE)</f>
        <v>Y61</v>
      </c>
      <c r="J21868" s="68" t="str">
        <f>VLOOKUP(E21868,Refs!$P$2:$S$29,4,FALSE)</f>
        <v>East of England</v>
      </c>
      <c r="K21868" s="28">
        <f t="shared" si="690"/>
        <v>2077</v>
      </c>
    </row>
    <row r="21869" spans="1:11" x14ac:dyDescent="0.35">
      <c r="A21869" s="69">
        <f t="shared" si="689"/>
        <v>45992</v>
      </c>
      <c r="B21869" t="s">
        <v>940</v>
      </c>
      <c r="C21869" t="s">
        <v>268</v>
      </c>
      <c r="D21869" t="s">
        <v>892</v>
      </c>
      <c r="E21869" t="s">
        <v>306</v>
      </c>
      <c r="F21869" t="s">
        <v>347</v>
      </c>
      <c r="G21869" t="s">
        <v>102</v>
      </c>
      <c r="H21869">
        <v>236</v>
      </c>
      <c r="I21869" s="68" t="str">
        <f>VLOOKUP(E21869,Refs!$P$2:$R$29,3,FALSE)</f>
        <v>Y61</v>
      </c>
      <c r="J21869" s="68" t="str">
        <f>VLOOKUP(E21869,Refs!$P$2:$S$29,4,FALSE)</f>
        <v>East of England</v>
      </c>
      <c r="K21869" s="28">
        <f t="shared" si="690"/>
        <v>236</v>
      </c>
    </row>
    <row r="21870" spans="1:11" x14ac:dyDescent="0.35">
      <c r="A21870" s="69">
        <f t="shared" si="689"/>
        <v>45992</v>
      </c>
      <c r="B21870" t="s">
        <v>940</v>
      </c>
      <c r="C21870" t="s">
        <v>268</v>
      </c>
      <c r="D21870" t="s">
        <v>892</v>
      </c>
      <c r="E21870" t="s">
        <v>306</v>
      </c>
      <c r="F21870" t="s">
        <v>347</v>
      </c>
      <c r="G21870" t="s">
        <v>103</v>
      </c>
      <c r="H21870">
        <v>2008</v>
      </c>
      <c r="I21870" s="68" t="str">
        <f>VLOOKUP(E21870,Refs!$P$2:$R$29,3,FALSE)</f>
        <v>Y61</v>
      </c>
      <c r="J21870" s="68" t="str">
        <f>VLOOKUP(E21870,Refs!$P$2:$S$29,4,FALSE)</f>
        <v>East of England</v>
      </c>
      <c r="K21870" s="28">
        <f t="shared" si="690"/>
        <v>2008</v>
      </c>
    </row>
    <row r="21871" spans="1:11" x14ac:dyDescent="0.35">
      <c r="A21871" s="69">
        <f t="shared" si="689"/>
        <v>45992</v>
      </c>
      <c r="B21871" t="s">
        <v>940</v>
      </c>
      <c r="C21871" t="s">
        <v>268</v>
      </c>
      <c r="D21871" t="s">
        <v>892</v>
      </c>
      <c r="E21871" t="s">
        <v>306</v>
      </c>
      <c r="F21871" t="s">
        <v>347</v>
      </c>
      <c r="G21871" t="s">
        <v>104</v>
      </c>
      <c r="H21871">
        <v>11086812</v>
      </c>
      <c r="I21871" s="68" t="str">
        <f>VLOOKUP(E21871,Refs!$P$2:$R$29,3,FALSE)</f>
        <v>Y61</v>
      </c>
      <c r="J21871" s="68" t="str">
        <f>VLOOKUP(E21871,Refs!$P$2:$S$29,4,FALSE)</f>
        <v>East of England</v>
      </c>
      <c r="K21871" s="28">
        <f t="shared" si="690"/>
        <v>11086812</v>
      </c>
    </row>
    <row r="21872" spans="1:11" x14ac:dyDescent="0.35">
      <c r="A21872" s="69">
        <f t="shared" si="689"/>
        <v>45992</v>
      </c>
      <c r="B21872" t="s">
        <v>940</v>
      </c>
      <c r="C21872" t="s">
        <v>268</v>
      </c>
      <c r="D21872" t="s">
        <v>892</v>
      </c>
      <c r="E21872" t="s">
        <v>306</v>
      </c>
      <c r="F21872" t="s">
        <v>347</v>
      </c>
      <c r="G21872" t="s">
        <v>105</v>
      </c>
      <c r="H21872">
        <v>2776</v>
      </c>
      <c r="I21872" s="68" t="str">
        <f>VLOOKUP(E21872,Refs!$P$2:$R$29,3,FALSE)</f>
        <v>Y61</v>
      </c>
      <c r="J21872" s="68" t="str">
        <f>VLOOKUP(E21872,Refs!$P$2:$S$29,4,FALSE)</f>
        <v>East of England</v>
      </c>
      <c r="K21872" s="28">
        <f t="shared" si="690"/>
        <v>2776</v>
      </c>
    </row>
    <row r="21873" spans="1:11" x14ac:dyDescent="0.35">
      <c r="A21873" s="69">
        <f t="shared" si="689"/>
        <v>45992</v>
      </c>
      <c r="B21873" t="s">
        <v>940</v>
      </c>
      <c r="C21873" t="s">
        <v>268</v>
      </c>
      <c r="D21873" t="s">
        <v>892</v>
      </c>
      <c r="E21873" t="s">
        <v>306</v>
      </c>
      <c r="F21873" t="s">
        <v>347</v>
      </c>
      <c r="G21873" t="s">
        <v>106</v>
      </c>
      <c r="H21873">
        <v>2405</v>
      </c>
      <c r="I21873" s="68" t="str">
        <f>VLOOKUP(E21873,Refs!$P$2:$R$29,3,FALSE)</f>
        <v>Y61</v>
      </c>
      <c r="J21873" s="68" t="str">
        <f>VLOOKUP(E21873,Refs!$P$2:$S$29,4,FALSE)</f>
        <v>East of England</v>
      </c>
      <c r="K21873" s="28">
        <f t="shared" si="690"/>
        <v>2405</v>
      </c>
    </row>
    <row r="21874" spans="1:11" x14ac:dyDescent="0.35">
      <c r="A21874" s="69">
        <f t="shared" si="689"/>
        <v>45992</v>
      </c>
      <c r="B21874" t="s">
        <v>940</v>
      </c>
      <c r="C21874" t="s">
        <v>268</v>
      </c>
      <c r="D21874" t="s">
        <v>892</v>
      </c>
      <c r="E21874" t="s">
        <v>306</v>
      </c>
      <c r="F21874" t="s">
        <v>347</v>
      </c>
      <c r="G21874" t="s">
        <v>107</v>
      </c>
      <c r="H21874">
        <v>87</v>
      </c>
      <c r="I21874" s="68" t="str">
        <f>VLOOKUP(E21874,Refs!$P$2:$R$29,3,FALSE)</f>
        <v>Y61</v>
      </c>
      <c r="J21874" s="68" t="str">
        <f>VLOOKUP(E21874,Refs!$P$2:$S$29,4,FALSE)</f>
        <v>East of England</v>
      </c>
      <c r="K21874" s="28">
        <f t="shared" si="690"/>
        <v>87</v>
      </c>
    </row>
    <row r="21875" spans="1:11" x14ac:dyDescent="0.35">
      <c r="A21875" s="69">
        <f t="shared" si="689"/>
        <v>45992</v>
      </c>
      <c r="B21875" t="s">
        <v>940</v>
      </c>
      <c r="C21875" t="s">
        <v>268</v>
      </c>
      <c r="D21875" t="s">
        <v>892</v>
      </c>
      <c r="E21875" t="s">
        <v>306</v>
      </c>
      <c r="F21875" t="s">
        <v>347</v>
      </c>
      <c r="G21875" t="s">
        <v>108</v>
      </c>
      <c r="H21875">
        <v>1397</v>
      </c>
      <c r="I21875" s="68" t="str">
        <f>VLOOKUP(E21875,Refs!$P$2:$R$29,3,FALSE)</f>
        <v>Y61</v>
      </c>
      <c r="J21875" s="68" t="str">
        <f>VLOOKUP(E21875,Refs!$P$2:$S$29,4,FALSE)</f>
        <v>East of England</v>
      </c>
      <c r="K21875" s="28">
        <f t="shared" si="690"/>
        <v>1397</v>
      </c>
    </row>
    <row r="21876" spans="1:11" x14ac:dyDescent="0.35">
      <c r="A21876" s="69">
        <f t="shared" si="689"/>
        <v>45992</v>
      </c>
      <c r="B21876" t="s">
        <v>940</v>
      </c>
      <c r="C21876" t="s">
        <v>268</v>
      </c>
      <c r="D21876" t="s">
        <v>892</v>
      </c>
      <c r="E21876" t="s">
        <v>306</v>
      </c>
      <c r="F21876" t="s">
        <v>347</v>
      </c>
      <c r="G21876" t="s">
        <v>109</v>
      </c>
      <c r="H21876">
        <v>5078504</v>
      </c>
      <c r="I21876" s="68" t="str">
        <f>VLOOKUP(E21876,Refs!$P$2:$R$29,3,FALSE)</f>
        <v>Y61</v>
      </c>
      <c r="J21876" s="68" t="str">
        <f>VLOOKUP(E21876,Refs!$P$2:$S$29,4,FALSE)</f>
        <v>East of England</v>
      </c>
      <c r="K21876" s="28">
        <f t="shared" si="690"/>
        <v>5078504</v>
      </c>
    </row>
    <row r="21877" spans="1:11" x14ac:dyDescent="0.35">
      <c r="A21877" s="69">
        <f t="shared" si="689"/>
        <v>45992</v>
      </c>
      <c r="B21877" t="s">
        <v>940</v>
      </c>
      <c r="C21877" t="s">
        <v>268</v>
      </c>
      <c r="D21877" t="s">
        <v>892</v>
      </c>
      <c r="E21877" t="s">
        <v>306</v>
      </c>
      <c r="F21877" t="s">
        <v>347</v>
      </c>
      <c r="G21877" t="s">
        <v>110</v>
      </c>
      <c r="H21877">
        <v>501</v>
      </c>
      <c r="I21877" s="68" t="str">
        <f>VLOOKUP(E21877,Refs!$P$2:$R$29,3,FALSE)</f>
        <v>Y61</v>
      </c>
      <c r="J21877" s="68" t="str">
        <f>VLOOKUP(E21877,Refs!$P$2:$S$29,4,FALSE)</f>
        <v>East of England</v>
      </c>
      <c r="K21877" s="28">
        <f t="shared" si="690"/>
        <v>501</v>
      </c>
    </row>
    <row r="21878" spans="1:11" x14ac:dyDescent="0.35">
      <c r="A21878" s="69">
        <f t="shared" si="689"/>
        <v>45992</v>
      </c>
      <c r="B21878" t="s">
        <v>940</v>
      </c>
      <c r="C21878" t="s">
        <v>268</v>
      </c>
      <c r="D21878" t="s">
        <v>892</v>
      </c>
      <c r="E21878" t="s">
        <v>306</v>
      </c>
      <c r="F21878" t="s">
        <v>347</v>
      </c>
      <c r="G21878" t="s">
        <v>808</v>
      </c>
      <c r="H21878">
        <v>15249</v>
      </c>
      <c r="I21878" s="68" t="str">
        <f>VLOOKUP(E21878,Refs!$P$2:$R$29,3,FALSE)</f>
        <v>Y61</v>
      </c>
      <c r="J21878" s="68" t="str">
        <f>VLOOKUP(E21878,Refs!$P$2:$S$29,4,FALSE)</f>
        <v>East of England</v>
      </c>
      <c r="K21878" s="28">
        <f t="shared" si="690"/>
        <v>15249</v>
      </c>
    </row>
    <row r="21879" spans="1:11" x14ac:dyDescent="0.35">
      <c r="A21879" s="69">
        <f t="shared" si="689"/>
        <v>45992</v>
      </c>
      <c r="B21879" t="s">
        <v>940</v>
      </c>
      <c r="C21879" t="s">
        <v>268</v>
      </c>
      <c r="D21879" t="s">
        <v>892</v>
      </c>
      <c r="E21879" t="s">
        <v>306</v>
      </c>
      <c r="F21879" t="s">
        <v>347</v>
      </c>
      <c r="G21879" t="s">
        <v>809</v>
      </c>
      <c r="H21879">
        <v>241</v>
      </c>
      <c r="I21879" s="68" t="str">
        <f>VLOOKUP(E21879,Refs!$P$2:$R$29,3,FALSE)</f>
        <v>Y61</v>
      </c>
      <c r="J21879" s="68" t="str">
        <f>VLOOKUP(E21879,Refs!$P$2:$S$29,4,FALSE)</f>
        <v>East of England</v>
      </c>
      <c r="K21879" s="28">
        <f t="shared" si="690"/>
        <v>241</v>
      </c>
    </row>
    <row r="21880" spans="1:11" x14ac:dyDescent="0.35">
      <c r="A21880" s="69">
        <f t="shared" si="689"/>
        <v>45992</v>
      </c>
      <c r="B21880" t="s">
        <v>940</v>
      </c>
      <c r="C21880" t="s">
        <v>268</v>
      </c>
      <c r="D21880" t="s">
        <v>892</v>
      </c>
      <c r="E21880" t="s">
        <v>306</v>
      </c>
      <c r="F21880" t="s">
        <v>347</v>
      </c>
      <c r="G21880" t="s">
        <v>111</v>
      </c>
      <c r="H21880">
        <v>24104</v>
      </c>
      <c r="I21880" s="68" t="str">
        <f>VLOOKUP(E21880,Refs!$P$2:$R$29,3,FALSE)</f>
        <v>Y61</v>
      </c>
      <c r="J21880" s="68" t="str">
        <f>VLOOKUP(E21880,Refs!$P$2:$S$29,4,FALSE)</f>
        <v>East of England</v>
      </c>
      <c r="K21880" s="28">
        <f t="shared" si="690"/>
        <v>24104</v>
      </c>
    </row>
    <row r="21881" spans="1:11" x14ac:dyDescent="0.35">
      <c r="A21881" s="69">
        <f t="shared" si="689"/>
        <v>45992</v>
      </c>
      <c r="B21881" t="s">
        <v>940</v>
      </c>
      <c r="C21881" t="s">
        <v>268</v>
      </c>
      <c r="D21881" t="s">
        <v>892</v>
      </c>
      <c r="E21881" t="s">
        <v>306</v>
      </c>
      <c r="F21881" t="s">
        <v>347</v>
      </c>
      <c r="G21881" t="s">
        <v>112</v>
      </c>
      <c r="H21881">
        <v>21</v>
      </c>
      <c r="I21881" s="68" t="str">
        <f>VLOOKUP(E21881,Refs!$P$2:$R$29,3,FALSE)</f>
        <v>Y61</v>
      </c>
      <c r="J21881" s="68" t="str">
        <f>VLOOKUP(E21881,Refs!$P$2:$S$29,4,FALSE)</f>
        <v>East of England</v>
      </c>
      <c r="K21881" s="28">
        <f t="shared" si="690"/>
        <v>21</v>
      </c>
    </row>
    <row r="21882" spans="1:11" x14ac:dyDescent="0.35">
      <c r="A21882" s="69">
        <f t="shared" si="689"/>
        <v>45992</v>
      </c>
      <c r="B21882" t="s">
        <v>940</v>
      </c>
      <c r="C21882" t="s">
        <v>268</v>
      </c>
      <c r="D21882" t="s">
        <v>892</v>
      </c>
      <c r="E21882" t="s">
        <v>306</v>
      </c>
      <c r="F21882" t="s">
        <v>347</v>
      </c>
      <c r="G21882" t="s">
        <v>113</v>
      </c>
      <c r="H21882">
        <v>20876</v>
      </c>
      <c r="I21882" s="68" t="str">
        <f>VLOOKUP(E21882,Refs!$P$2:$R$29,3,FALSE)</f>
        <v>Y61</v>
      </c>
      <c r="J21882" s="68" t="str">
        <f>VLOOKUP(E21882,Refs!$P$2:$S$29,4,FALSE)</f>
        <v>East of England</v>
      </c>
      <c r="K21882" s="28">
        <f t="shared" si="690"/>
        <v>20876</v>
      </c>
    </row>
    <row r="21883" spans="1:11" x14ac:dyDescent="0.35">
      <c r="A21883" s="69">
        <f t="shared" si="689"/>
        <v>45992</v>
      </c>
      <c r="B21883" t="s">
        <v>940</v>
      </c>
      <c r="C21883" t="s">
        <v>268</v>
      </c>
      <c r="D21883" t="s">
        <v>892</v>
      </c>
      <c r="E21883" t="s">
        <v>306</v>
      </c>
      <c r="F21883" t="s">
        <v>347</v>
      </c>
      <c r="G21883" t="s">
        <v>114</v>
      </c>
      <c r="H21883">
        <v>8547</v>
      </c>
      <c r="I21883" s="68" t="str">
        <f>VLOOKUP(E21883,Refs!$P$2:$R$29,3,FALSE)</f>
        <v>Y61</v>
      </c>
      <c r="J21883" s="68" t="str">
        <f>VLOOKUP(E21883,Refs!$P$2:$S$29,4,FALSE)</f>
        <v>East of England</v>
      </c>
      <c r="K21883" s="28">
        <f t="shared" si="690"/>
        <v>8547</v>
      </c>
    </row>
    <row r="21884" spans="1:11" x14ac:dyDescent="0.35">
      <c r="A21884" s="69">
        <f t="shared" si="689"/>
        <v>45992</v>
      </c>
      <c r="B21884" t="s">
        <v>940</v>
      </c>
      <c r="C21884" t="s">
        <v>268</v>
      </c>
      <c r="D21884" t="s">
        <v>892</v>
      </c>
      <c r="E21884" t="s">
        <v>306</v>
      </c>
      <c r="F21884" t="s">
        <v>347</v>
      </c>
      <c r="G21884" t="s">
        <v>115</v>
      </c>
      <c r="H21884">
        <v>5262</v>
      </c>
      <c r="I21884" s="68" t="str">
        <f>VLOOKUP(E21884,Refs!$P$2:$R$29,3,FALSE)</f>
        <v>Y61</v>
      </c>
      <c r="J21884" s="68" t="str">
        <f>VLOOKUP(E21884,Refs!$P$2:$S$29,4,FALSE)</f>
        <v>East of England</v>
      </c>
      <c r="K21884" s="28">
        <f t="shared" si="690"/>
        <v>5262</v>
      </c>
    </row>
    <row r="21885" spans="1:11" x14ac:dyDescent="0.35">
      <c r="A21885" s="69">
        <f t="shared" si="689"/>
        <v>45992</v>
      </c>
      <c r="B21885" t="s">
        <v>940</v>
      </c>
      <c r="C21885" t="s">
        <v>268</v>
      </c>
      <c r="D21885" t="s">
        <v>892</v>
      </c>
      <c r="E21885" t="s">
        <v>306</v>
      </c>
      <c r="F21885" t="s">
        <v>347</v>
      </c>
      <c r="G21885" t="s">
        <v>116</v>
      </c>
      <c r="H21885">
        <v>1456</v>
      </c>
      <c r="I21885" s="68" t="str">
        <f>VLOOKUP(E21885,Refs!$P$2:$R$29,3,FALSE)</f>
        <v>Y61</v>
      </c>
      <c r="J21885" s="68" t="str">
        <f>VLOOKUP(E21885,Refs!$P$2:$S$29,4,FALSE)</f>
        <v>East of England</v>
      </c>
      <c r="K21885" s="28">
        <f t="shared" si="690"/>
        <v>1456</v>
      </c>
    </row>
    <row r="21886" spans="1:11" x14ac:dyDescent="0.35">
      <c r="A21886" s="69">
        <f t="shared" si="689"/>
        <v>45992</v>
      </c>
      <c r="B21886" t="s">
        <v>940</v>
      </c>
      <c r="C21886" t="s">
        <v>268</v>
      </c>
      <c r="D21886" t="s">
        <v>892</v>
      </c>
      <c r="E21886" t="s">
        <v>306</v>
      </c>
      <c r="F21886" t="s">
        <v>347</v>
      </c>
      <c r="G21886" t="s">
        <v>117</v>
      </c>
      <c r="H21886">
        <v>7118</v>
      </c>
      <c r="I21886" s="68" t="str">
        <f>VLOOKUP(E21886,Refs!$P$2:$R$29,3,FALSE)</f>
        <v>Y61</v>
      </c>
      <c r="J21886" s="68" t="str">
        <f>VLOOKUP(E21886,Refs!$P$2:$S$29,4,FALSE)</f>
        <v>East of England</v>
      </c>
      <c r="K21886" s="28">
        <f t="shared" si="690"/>
        <v>7118</v>
      </c>
    </row>
    <row r="21887" spans="1:11" x14ac:dyDescent="0.35">
      <c r="A21887" s="69">
        <f t="shared" si="689"/>
        <v>45992</v>
      </c>
      <c r="B21887" t="s">
        <v>940</v>
      </c>
      <c r="C21887" t="s">
        <v>268</v>
      </c>
      <c r="D21887" t="s">
        <v>892</v>
      </c>
      <c r="E21887" t="s">
        <v>306</v>
      </c>
      <c r="F21887" t="s">
        <v>347</v>
      </c>
      <c r="G21887" t="s">
        <v>118</v>
      </c>
      <c r="H21887">
        <v>3721</v>
      </c>
      <c r="I21887" s="68" t="str">
        <f>VLOOKUP(E21887,Refs!$P$2:$R$29,3,FALSE)</f>
        <v>Y61</v>
      </c>
      <c r="J21887" s="68" t="str">
        <f>VLOOKUP(E21887,Refs!$P$2:$S$29,4,FALSE)</f>
        <v>East of England</v>
      </c>
      <c r="K21887" s="28">
        <f t="shared" si="690"/>
        <v>3721</v>
      </c>
    </row>
    <row r="21888" spans="1:11" x14ac:dyDescent="0.35">
      <c r="A21888" s="69">
        <f t="shared" si="689"/>
        <v>45992</v>
      </c>
      <c r="B21888" t="s">
        <v>940</v>
      </c>
      <c r="C21888" t="s">
        <v>268</v>
      </c>
      <c r="D21888" t="s">
        <v>892</v>
      </c>
      <c r="E21888" t="s">
        <v>306</v>
      </c>
      <c r="F21888" t="s">
        <v>347</v>
      </c>
      <c r="G21888" t="s">
        <v>119</v>
      </c>
      <c r="H21888">
        <v>49</v>
      </c>
      <c r="I21888" s="68" t="str">
        <f>VLOOKUP(E21888,Refs!$P$2:$R$29,3,FALSE)</f>
        <v>Y61</v>
      </c>
      <c r="J21888" s="68" t="str">
        <f>VLOOKUP(E21888,Refs!$P$2:$S$29,4,FALSE)</f>
        <v>East of England</v>
      </c>
      <c r="K21888" s="28">
        <f t="shared" si="690"/>
        <v>49</v>
      </c>
    </row>
    <row r="21889" spans="1:11" x14ac:dyDescent="0.35">
      <c r="A21889" s="69">
        <f t="shared" si="689"/>
        <v>45992</v>
      </c>
      <c r="B21889" t="s">
        <v>940</v>
      </c>
      <c r="C21889" t="s">
        <v>268</v>
      </c>
      <c r="D21889" t="s">
        <v>892</v>
      </c>
      <c r="E21889" t="s">
        <v>306</v>
      </c>
      <c r="F21889" t="s">
        <v>347</v>
      </c>
      <c r="G21889" t="s">
        <v>120</v>
      </c>
      <c r="H21889">
        <v>5</v>
      </c>
      <c r="I21889" s="68" t="str">
        <f>VLOOKUP(E21889,Refs!$P$2:$R$29,3,FALSE)</f>
        <v>Y61</v>
      </c>
      <c r="J21889" s="68" t="str">
        <f>VLOOKUP(E21889,Refs!$P$2:$S$29,4,FALSE)</f>
        <v>East of England</v>
      </c>
      <c r="K21889" s="28">
        <f t="shared" si="690"/>
        <v>5</v>
      </c>
    </row>
    <row r="21890" spans="1:11" x14ac:dyDescent="0.35">
      <c r="A21890" s="69">
        <f t="shared" si="689"/>
        <v>45992</v>
      </c>
      <c r="B21890" t="s">
        <v>940</v>
      </c>
      <c r="C21890" t="s">
        <v>268</v>
      </c>
      <c r="D21890" t="s">
        <v>892</v>
      </c>
      <c r="E21890" t="s">
        <v>306</v>
      </c>
      <c r="F21890" t="s">
        <v>347</v>
      </c>
      <c r="G21890" t="s">
        <v>121</v>
      </c>
      <c r="H21890">
        <v>2470</v>
      </c>
      <c r="I21890" s="68" t="str">
        <f>VLOOKUP(E21890,Refs!$P$2:$R$29,3,FALSE)</f>
        <v>Y61</v>
      </c>
      <c r="J21890" s="68" t="str">
        <f>VLOOKUP(E21890,Refs!$P$2:$S$29,4,FALSE)</f>
        <v>East of England</v>
      </c>
      <c r="K21890" s="28">
        <f t="shared" si="690"/>
        <v>2470</v>
      </c>
    </row>
    <row r="21891" spans="1:11" x14ac:dyDescent="0.35">
      <c r="A21891" s="69">
        <f t="shared" ref="A21891:A21954" si="691">DATEVALUE(RIGHT(B21891,8))</f>
        <v>45992</v>
      </c>
      <c r="B21891" t="s">
        <v>940</v>
      </c>
      <c r="C21891" t="s">
        <v>268</v>
      </c>
      <c r="D21891" t="s">
        <v>892</v>
      </c>
      <c r="E21891" t="s">
        <v>306</v>
      </c>
      <c r="F21891" t="s">
        <v>347</v>
      </c>
      <c r="G21891" t="s">
        <v>122</v>
      </c>
      <c r="H21891">
        <v>232</v>
      </c>
      <c r="I21891" s="68" t="str">
        <f>VLOOKUP(E21891,Refs!$P$2:$R$29,3,FALSE)</f>
        <v>Y61</v>
      </c>
      <c r="J21891" s="68" t="str">
        <f>VLOOKUP(E21891,Refs!$P$2:$S$29,4,FALSE)</f>
        <v>East of England</v>
      </c>
      <c r="K21891" s="28">
        <f t="shared" si="690"/>
        <v>232</v>
      </c>
    </row>
    <row r="21892" spans="1:11" x14ac:dyDescent="0.35">
      <c r="A21892" s="69">
        <f t="shared" si="691"/>
        <v>45992</v>
      </c>
      <c r="B21892" t="s">
        <v>940</v>
      </c>
      <c r="C21892" t="s">
        <v>268</v>
      </c>
      <c r="D21892" t="s">
        <v>892</v>
      </c>
      <c r="E21892" t="s">
        <v>306</v>
      </c>
      <c r="F21892" t="s">
        <v>347</v>
      </c>
      <c r="G21892" t="s">
        <v>123</v>
      </c>
      <c r="H21892">
        <v>3</v>
      </c>
      <c r="I21892" s="68" t="str">
        <f>VLOOKUP(E21892,Refs!$P$2:$R$29,3,FALSE)</f>
        <v>Y61</v>
      </c>
      <c r="J21892" s="68" t="str">
        <f>VLOOKUP(E21892,Refs!$P$2:$S$29,4,FALSE)</f>
        <v>East of England</v>
      </c>
      <c r="K21892" s="28">
        <f t="shared" si="690"/>
        <v>3</v>
      </c>
    </row>
    <row r="21893" spans="1:11" x14ac:dyDescent="0.35">
      <c r="A21893" s="69">
        <f t="shared" si="691"/>
        <v>45992</v>
      </c>
      <c r="B21893" t="s">
        <v>940</v>
      </c>
      <c r="C21893" t="s">
        <v>268</v>
      </c>
      <c r="D21893" t="s">
        <v>892</v>
      </c>
      <c r="E21893" t="s">
        <v>306</v>
      </c>
      <c r="F21893" t="s">
        <v>347</v>
      </c>
      <c r="G21893" t="s">
        <v>124</v>
      </c>
      <c r="H21893">
        <v>1</v>
      </c>
      <c r="I21893" s="68" t="str">
        <f>VLOOKUP(E21893,Refs!$P$2:$R$29,3,FALSE)</f>
        <v>Y61</v>
      </c>
      <c r="J21893" s="68" t="str">
        <f>VLOOKUP(E21893,Refs!$P$2:$S$29,4,FALSE)</f>
        <v>East of England</v>
      </c>
      <c r="K21893" s="28">
        <f t="shared" si="690"/>
        <v>1</v>
      </c>
    </row>
    <row r="21894" spans="1:11" x14ac:dyDescent="0.35">
      <c r="A21894" s="69">
        <f t="shared" si="691"/>
        <v>45992</v>
      </c>
      <c r="B21894" t="s">
        <v>940</v>
      </c>
      <c r="C21894" t="s">
        <v>268</v>
      </c>
      <c r="D21894" t="s">
        <v>892</v>
      </c>
      <c r="E21894" t="s">
        <v>306</v>
      </c>
      <c r="F21894" t="s">
        <v>347</v>
      </c>
      <c r="G21894" t="s">
        <v>125</v>
      </c>
      <c r="H21894">
        <v>0</v>
      </c>
      <c r="I21894" s="68" t="str">
        <f>VLOOKUP(E21894,Refs!$P$2:$R$29,3,FALSE)</f>
        <v>Y61</v>
      </c>
      <c r="J21894" s="68" t="str">
        <f>VLOOKUP(E21894,Refs!$P$2:$S$29,4,FALSE)</f>
        <v>East of England</v>
      </c>
      <c r="K21894" s="28" t="str">
        <f t="shared" si="690"/>
        <v/>
      </c>
    </row>
    <row r="21895" spans="1:11" x14ac:dyDescent="0.35">
      <c r="A21895" s="69">
        <f t="shared" si="691"/>
        <v>45992</v>
      </c>
      <c r="B21895" t="s">
        <v>940</v>
      </c>
      <c r="C21895" t="s">
        <v>268</v>
      </c>
      <c r="D21895" t="s">
        <v>892</v>
      </c>
      <c r="E21895" t="s">
        <v>306</v>
      </c>
      <c r="F21895" t="s">
        <v>347</v>
      </c>
      <c r="G21895" t="s">
        <v>126</v>
      </c>
      <c r="H21895">
        <v>0</v>
      </c>
      <c r="I21895" s="68" t="str">
        <f>VLOOKUP(E21895,Refs!$P$2:$R$29,3,FALSE)</f>
        <v>Y61</v>
      </c>
      <c r="J21895" s="68" t="str">
        <f>VLOOKUP(E21895,Refs!$P$2:$S$29,4,FALSE)</f>
        <v>East of England</v>
      </c>
      <c r="K21895" s="28" t="str">
        <f t="shared" si="690"/>
        <v/>
      </c>
    </row>
    <row r="21896" spans="1:11" x14ac:dyDescent="0.35">
      <c r="A21896" s="69">
        <f t="shared" si="691"/>
        <v>45992</v>
      </c>
      <c r="B21896" t="s">
        <v>940</v>
      </c>
      <c r="C21896" t="s">
        <v>268</v>
      </c>
      <c r="D21896" t="s">
        <v>892</v>
      </c>
      <c r="E21896" t="s">
        <v>306</v>
      </c>
      <c r="F21896" t="s">
        <v>347</v>
      </c>
      <c r="G21896" t="s">
        <v>127</v>
      </c>
      <c r="H21896">
        <v>3132</v>
      </c>
      <c r="I21896" s="68" t="str">
        <f>VLOOKUP(E21896,Refs!$P$2:$R$29,3,FALSE)</f>
        <v>Y61</v>
      </c>
      <c r="J21896" s="68" t="str">
        <f>VLOOKUP(E21896,Refs!$P$2:$S$29,4,FALSE)</f>
        <v>East of England</v>
      </c>
      <c r="K21896" s="28">
        <f t="shared" si="690"/>
        <v>3132</v>
      </c>
    </row>
    <row r="21897" spans="1:11" x14ac:dyDescent="0.35">
      <c r="A21897" s="69">
        <f t="shared" si="691"/>
        <v>45992</v>
      </c>
      <c r="B21897" t="s">
        <v>940</v>
      </c>
      <c r="C21897" t="s">
        <v>268</v>
      </c>
      <c r="D21897" t="s">
        <v>892</v>
      </c>
      <c r="E21897" t="s">
        <v>306</v>
      </c>
      <c r="F21897" t="s">
        <v>347</v>
      </c>
      <c r="G21897" t="s">
        <v>128</v>
      </c>
      <c r="H21897">
        <v>1027</v>
      </c>
      <c r="I21897" s="68" t="str">
        <f>VLOOKUP(E21897,Refs!$P$2:$R$29,3,FALSE)</f>
        <v>Y61</v>
      </c>
      <c r="J21897" s="68" t="str">
        <f>VLOOKUP(E21897,Refs!$P$2:$S$29,4,FALSE)</f>
        <v>East of England</v>
      </c>
      <c r="K21897" s="28">
        <f t="shared" si="690"/>
        <v>1027</v>
      </c>
    </row>
    <row r="21898" spans="1:11" x14ac:dyDescent="0.35">
      <c r="A21898" s="69">
        <f t="shared" si="691"/>
        <v>45992</v>
      </c>
      <c r="B21898" t="s">
        <v>940</v>
      </c>
      <c r="C21898" t="s">
        <v>268</v>
      </c>
      <c r="D21898" t="s">
        <v>892</v>
      </c>
      <c r="E21898" t="s">
        <v>306</v>
      </c>
      <c r="F21898" t="s">
        <v>347</v>
      </c>
      <c r="G21898" t="s">
        <v>129</v>
      </c>
      <c r="H21898">
        <v>154</v>
      </c>
      <c r="I21898" s="68" t="str">
        <f>VLOOKUP(E21898,Refs!$P$2:$R$29,3,FALSE)</f>
        <v>Y61</v>
      </c>
      <c r="J21898" s="68" t="str">
        <f>VLOOKUP(E21898,Refs!$P$2:$S$29,4,FALSE)</f>
        <v>East of England</v>
      </c>
      <c r="K21898" s="28">
        <f t="shared" si="690"/>
        <v>154</v>
      </c>
    </row>
    <row r="21899" spans="1:11" x14ac:dyDescent="0.35">
      <c r="A21899" s="69">
        <f t="shared" si="691"/>
        <v>45992</v>
      </c>
      <c r="B21899" t="s">
        <v>940</v>
      </c>
      <c r="C21899" t="s">
        <v>268</v>
      </c>
      <c r="D21899" t="s">
        <v>892</v>
      </c>
      <c r="E21899" t="s">
        <v>306</v>
      </c>
      <c r="F21899" t="s">
        <v>347</v>
      </c>
      <c r="G21899" t="s">
        <v>130</v>
      </c>
      <c r="H21899">
        <v>101</v>
      </c>
      <c r="I21899" s="68" t="str">
        <f>VLOOKUP(E21899,Refs!$P$2:$R$29,3,FALSE)</f>
        <v>Y61</v>
      </c>
      <c r="J21899" s="68" t="str">
        <f>VLOOKUP(E21899,Refs!$P$2:$S$29,4,FALSE)</f>
        <v>East of England</v>
      </c>
      <c r="K21899" s="28">
        <f t="shared" si="690"/>
        <v>101</v>
      </c>
    </row>
    <row r="21900" spans="1:11" x14ac:dyDescent="0.35">
      <c r="A21900" s="69">
        <f t="shared" si="691"/>
        <v>45992</v>
      </c>
      <c r="B21900" t="s">
        <v>940</v>
      </c>
      <c r="C21900" t="s">
        <v>268</v>
      </c>
      <c r="D21900" t="s">
        <v>892</v>
      </c>
      <c r="E21900" t="s">
        <v>306</v>
      </c>
      <c r="F21900" t="s">
        <v>347</v>
      </c>
      <c r="G21900" t="s">
        <v>131</v>
      </c>
      <c r="H21900">
        <v>2464</v>
      </c>
      <c r="I21900" s="68" t="str">
        <f>VLOOKUP(E21900,Refs!$P$2:$R$29,3,FALSE)</f>
        <v>Y61</v>
      </c>
      <c r="J21900" s="68" t="str">
        <f>VLOOKUP(E21900,Refs!$P$2:$S$29,4,FALSE)</f>
        <v>East of England</v>
      </c>
      <c r="K21900" s="28">
        <f t="shared" si="690"/>
        <v>2464</v>
      </c>
    </row>
    <row r="21901" spans="1:11" x14ac:dyDescent="0.35">
      <c r="A21901" s="69">
        <f t="shared" si="691"/>
        <v>45992</v>
      </c>
      <c r="B21901" t="s">
        <v>940</v>
      </c>
      <c r="C21901" t="s">
        <v>268</v>
      </c>
      <c r="D21901" t="s">
        <v>892</v>
      </c>
      <c r="E21901" t="s">
        <v>306</v>
      </c>
      <c r="F21901" t="s">
        <v>347</v>
      </c>
      <c r="G21901" t="s">
        <v>132</v>
      </c>
      <c r="H21901">
        <v>1688</v>
      </c>
      <c r="I21901" s="68" t="str">
        <f>VLOOKUP(E21901,Refs!$P$2:$R$29,3,FALSE)</f>
        <v>Y61</v>
      </c>
      <c r="J21901" s="68" t="str">
        <f>VLOOKUP(E21901,Refs!$P$2:$S$29,4,FALSE)</f>
        <v>East of England</v>
      </c>
      <c r="K21901" s="28">
        <f t="shared" si="690"/>
        <v>1688</v>
      </c>
    </row>
    <row r="21902" spans="1:11" x14ac:dyDescent="0.35">
      <c r="A21902" s="69">
        <f t="shared" si="691"/>
        <v>45992</v>
      </c>
      <c r="B21902" t="s">
        <v>940</v>
      </c>
      <c r="C21902" t="s">
        <v>268</v>
      </c>
      <c r="D21902" t="s">
        <v>892</v>
      </c>
      <c r="E21902" t="s">
        <v>306</v>
      </c>
      <c r="F21902" t="s">
        <v>347</v>
      </c>
      <c r="G21902" t="s">
        <v>133</v>
      </c>
      <c r="H21902">
        <v>197</v>
      </c>
      <c r="I21902" s="68" t="str">
        <f>VLOOKUP(E21902,Refs!$P$2:$R$29,3,FALSE)</f>
        <v>Y61</v>
      </c>
      <c r="J21902" s="68" t="str">
        <f>VLOOKUP(E21902,Refs!$P$2:$S$29,4,FALSE)</f>
        <v>East of England</v>
      </c>
      <c r="K21902" s="28">
        <f t="shared" si="690"/>
        <v>197</v>
      </c>
    </row>
    <row r="21903" spans="1:11" x14ac:dyDescent="0.35">
      <c r="A21903" s="69">
        <f t="shared" si="691"/>
        <v>45992</v>
      </c>
      <c r="B21903" t="s">
        <v>940</v>
      </c>
      <c r="C21903" t="s">
        <v>268</v>
      </c>
      <c r="D21903" t="s">
        <v>892</v>
      </c>
      <c r="E21903" t="s">
        <v>306</v>
      </c>
      <c r="F21903" t="s">
        <v>347</v>
      </c>
      <c r="G21903" t="s">
        <v>134</v>
      </c>
      <c r="H21903">
        <v>197</v>
      </c>
      <c r="I21903" s="68" t="str">
        <f>VLOOKUP(E21903,Refs!$P$2:$R$29,3,FALSE)</f>
        <v>Y61</v>
      </c>
      <c r="J21903" s="68" t="str">
        <f>VLOOKUP(E21903,Refs!$P$2:$S$29,4,FALSE)</f>
        <v>East of England</v>
      </c>
      <c r="K21903" s="28">
        <f t="shared" si="690"/>
        <v>197</v>
      </c>
    </row>
    <row r="21904" spans="1:11" x14ac:dyDescent="0.35">
      <c r="A21904" s="69">
        <f t="shared" si="691"/>
        <v>45992</v>
      </c>
      <c r="B21904" t="s">
        <v>940</v>
      </c>
      <c r="C21904" t="s">
        <v>268</v>
      </c>
      <c r="D21904" t="s">
        <v>892</v>
      </c>
      <c r="E21904" t="s">
        <v>306</v>
      </c>
      <c r="F21904" t="s">
        <v>347</v>
      </c>
      <c r="G21904" t="s">
        <v>135</v>
      </c>
      <c r="H21904">
        <v>0</v>
      </c>
      <c r="I21904" s="68" t="str">
        <f>VLOOKUP(E21904,Refs!$P$2:$R$29,3,FALSE)</f>
        <v>Y61</v>
      </c>
      <c r="J21904" s="68" t="str">
        <f>VLOOKUP(E21904,Refs!$P$2:$S$29,4,FALSE)</f>
        <v>East of England</v>
      </c>
      <c r="K21904" s="28" t="str">
        <f t="shared" si="690"/>
        <v/>
      </c>
    </row>
    <row r="21905" spans="1:11" x14ac:dyDescent="0.35">
      <c r="A21905" s="69">
        <f t="shared" si="691"/>
        <v>45992</v>
      </c>
      <c r="B21905" t="s">
        <v>940</v>
      </c>
      <c r="C21905" t="s">
        <v>268</v>
      </c>
      <c r="D21905" t="s">
        <v>892</v>
      </c>
      <c r="E21905" t="s">
        <v>306</v>
      </c>
      <c r="F21905" t="s">
        <v>347</v>
      </c>
      <c r="G21905" t="s">
        <v>136</v>
      </c>
      <c r="H21905">
        <v>0</v>
      </c>
      <c r="I21905" s="68" t="str">
        <f>VLOOKUP(E21905,Refs!$P$2:$R$29,3,FALSE)</f>
        <v>Y61</v>
      </c>
      <c r="J21905" s="68" t="str">
        <f>VLOOKUP(E21905,Refs!$P$2:$S$29,4,FALSE)</f>
        <v>East of England</v>
      </c>
      <c r="K21905" s="28" t="str">
        <f t="shared" si="690"/>
        <v/>
      </c>
    </row>
    <row r="21906" spans="1:11" x14ac:dyDescent="0.35">
      <c r="A21906" s="69">
        <f t="shared" si="691"/>
        <v>45992</v>
      </c>
      <c r="B21906" t="s">
        <v>940</v>
      </c>
      <c r="C21906" t="s">
        <v>268</v>
      </c>
      <c r="D21906" t="s">
        <v>892</v>
      </c>
      <c r="E21906" t="s">
        <v>306</v>
      </c>
      <c r="F21906" t="s">
        <v>347</v>
      </c>
      <c r="G21906" t="s">
        <v>137</v>
      </c>
      <c r="H21906">
        <v>0</v>
      </c>
      <c r="I21906" s="68" t="str">
        <f>VLOOKUP(E21906,Refs!$P$2:$R$29,3,FALSE)</f>
        <v>Y61</v>
      </c>
      <c r="J21906" s="68" t="str">
        <f>VLOOKUP(E21906,Refs!$P$2:$S$29,4,FALSE)</f>
        <v>East of England</v>
      </c>
      <c r="K21906" s="28" t="str">
        <f t="shared" si="690"/>
        <v/>
      </c>
    </row>
    <row r="21907" spans="1:11" x14ac:dyDescent="0.35">
      <c r="A21907" s="69">
        <f t="shared" si="691"/>
        <v>45992</v>
      </c>
      <c r="B21907" t="s">
        <v>940</v>
      </c>
      <c r="C21907" t="s">
        <v>268</v>
      </c>
      <c r="D21907" t="s">
        <v>892</v>
      </c>
      <c r="E21907" t="s">
        <v>306</v>
      </c>
      <c r="F21907" t="s">
        <v>347</v>
      </c>
      <c r="G21907" t="s">
        <v>138</v>
      </c>
      <c r="H21907">
        <v>0</v>
      </c>
      <c r="I21907" s="68" t="str">
        <f>VLOOKUP(E21907,Refs!$P$2:$R$29,3,FALSE)</f>
        <v>Y61</v>
      </c>
      <c r="J21907" s="68" t="str">
        <f>VLOOKUP(E21907,Refs!$P$2:$S$29,4,FALSE)</f>
        <v>East of England</v>
      </c>
      <c r="K21907" s="28" t="str">
        <f t="shared" si="690"/>
        <v/>
      </c>
    </row>
    <row r="21908" spans="1:11" x14ac:dyDescent="0.35">
      <c r="A21908" s="69">
        <f t="shared" si="691"/>
        <v>45992</v>
      </c>
      <c r="B21908" t="s">
        <v>940</v>
      </c>
      <c r="C21908" t="s">
        <v>268</v>
      </c>
      <c r="D21908" t="s">
        <v>892</v>
      </c>
      <c r="E21908" t="s">
        <v>306</v>
      </c>
      <c r="F21908" t="s">
        <v>347</v>
      </c>
      <c r="G21908" t="s">
        <v>139</v>
      </c>
      <c r="H21908">
        <v>0</v>
      </c>
      <c r="I21908" s="68" t="str">
        <f>VLOOKUP(E21908,Refs!$P$2:$R$29,3,FALSE)</f>
        <v>Y61</v>
      </c>
      <c r="J21908" s="68" t="str">
        <f>VLOOKUP(E21908,Refs!$P$2:$S$29,4,FALSE)</f>
        <v>East of England</v>
      </c>
      <c r="K21908" s="28" t="str">
        <f t="shared" si="690"/>
        <v/>
      </c>
    </row>
    <row r="21909" spans="1:11" x14ac:dyDescent="0.35">
      <c r="A21909" s="69">
        <f t="shared" si="691"/>
        <v>45992</v>
      </c>
      <c r="B21909" t="s">
        <v>940</v>
      </c>
      <c r="C21909" t="s">
        <v>268</v>
      </c>
      <c r="D21909" t="s">
        <v>892</v>
      </c>
      <c r="E21909" t="s">
        <v>306</v>
      </c>
      <c r="F21909" t="s">
        <v>347</v>
      </c>
      <c r="G21909" t="s">
        <v>140</v>
      </c>
      <c r="H21909">
        <v>0</v>
      </c>
      <c r="I21909" s="68" t="str">
        <f>VLOOKUP(E21909,Refs!$P$2:$R$29,3,FALSE)</f>
        <v>Y61</v>
      </c>
      <c r="J21909" s="68" t="str">
        <f>VLOOKUP(E21909,Refs!$P$2:$S$29,4,FALSE)</f>
        <v>East of England</v>
      </c>
      <c r="K21909" s="28" t="str">
        <f t="shared" si="690"/>
        <v/>
      </c>
    </row>
    <row r="21910" spans="1:11" x14ac:dyDescent="0.35">
      <c r="A21910" s="69">
        <f t="shared" si="691"/>
        <v>45992</v>
      </c>
      <c r="B21910" t="s">
        <v>940</v>
      </c>
      <c r="C21910" t="s">
        <v>268</v>
      </c>
      <c r="D21910" t="s">
        <v>892</v>
      </c>
      <c r="E21910" t="s">
        <v>306</v>
      </c>
      <c r="F21910" t="s">
        <v>347</v>
      </c>
      <c r="G21910" t="s">
        <v>728</v>
      </c>
      <c r="H21910">
        <v>74</v>
      </c>
      <c r="I21910" s="68" t="str">
        <f>VLOOKUP(E21910,Refs!$P$2:$R$29,3,FALSE)</f>
        <v>Y61</v>
      </c>
      <c r="J21910" s="68" t="str">
        <f>VLOOKUP(E21910,Refs!$P$2:$S$29,4,FALSE)</f>
        <v>East of England</v>
      </c>
      <c r="K21910" s="28">
        <f t="shared" si="690"/>
        <v>74</v>
      </c>
    </row>
    <row r="21911" spans="1:11" x14ac:dyDescent="0.35">
      <c r="A21911" s="69">
        <f t="shared" si="691"/>
        <v>45992</v>
      </c>
      <c r="B21911" t="s">
        <v>940</v>
      </c>
      <c r="C21911" t="s">
        <v>268</v>
      </c>
      <c r="D21911" t="s">
        <v>892</v>
      </c>
      <c r="E21911" t="s">
        <v>306</v>
      </c>
      <c r="F21911" t="s">
        <v>347</v>
      </c>
      <c r="G21911" t="s">
        <v>727</v>
      </c>
      <c r="H21911">
        <v>6</v>
      </c>
      <c r="I21911" s="68" t="str">
        <f>VLOOKUP(E21911,Refs!$P$2:$R$29,3,FALSE)</f>
        <v>Y61</v>
      </c>
      <c r="J21911" s="68" t="str">
        <f>VLOOKUP(E21911,Refs!$P$2:$S$29,4,FALSE)</f>
        <v>East of England</v>
      </c>
      <c r="K21911" s="28">
        <f t="shared" si="690"/>
        <v>6</v>
      </c>
    </row>
    <row r="21912" spans="1:11" x14ac:dyDescent="0.35">
      <c r="A21912" s="69">
        <f t="shared" si="691"/>
        <v>45992</v>
      </c>
      <c r="B21912" t="s">
        <v>940</v>
      </c>
      <c r="C21912" t="s">
        <v>268</v>
      </c>
      <c r="D21912" t="s">
        <v>892</v>
      </c>
      <c r="E21912" t="s">
        <v>306</v>
      </c>
      <c r="F21912" t="s">
        <v>347</v>
      </c>
      <c r="G21912" t="s">
        <v>730</v>
      </c>
      <c r="H21912">
        <v>126</v>
      </c>
      <c r="I21912" s="68" t="str">
        <f>VLOOKUP(E21912,Refs!$P$2:$R$29,3,FALSE)</f>
        <v>Y61</v>
      </c>
      <c r="J21912" s="68" t="str">
        <f>VLOOKUP(E21912,Refs!$P$2:$S$29,4,FALSE)</f>
        <v>East of England</v>
      </c>
      <c r="K21912" s="28">
        <f t="shared" si="690"/>
        <v>126</v>
      </c>
    </row>
    <row r="21913" spans="1:11" x14ac:dyDescent="0.35">
      <c r="A21913" s="69">
        <f t="shared" si="691"/>
        <v>45992</v>
      </c>
      <c r="B21913" t="s">
        <v>940</v>
      </c>
      <c r="C21913" t="s">
        <v>268</v>
      </c>
      <c r="D21913" t="s">
        <v>892</v>
      </c>
      <c r="E21913" t="s">
        <v>306</v>
      </c>
      <c r="F21913" t="s">
        <v>347</v>
      </c>
      <c r="G21913" t="s">
        <v>729</v>
      </c>
      <c r="H21913">
        <v>50</v>
      </c>
      <c r="I21913" s="68" t="str">
        <f>VLOOKUP(E21913,Refs!$P$2:$R$29,3,FALSE)</f>
        <v>Y61</v>
      </c>
      <c r="J21913" s="68" t="str">
        <f>VLOOKUP(E21913,Refs!$P$2:$S$29,4,FALSE)</f>
        <v>East of England</v>
      </c>
      <c r="K21913" s="28">
        <f t="shared" si="690"/>
        <v>50</v>
      </c>
    </row>
    <row r="21914" spans="1:11" x14ac:dyDescent="0.35">
      <c r="A21914" s="69">
        <f t="shared" si="691"/>
        <v>45992</v>
      </c>
      <c r="B21914" t="s">
        <v>940</v>
      </c>
      <c r="C21914" t="s">
        <v>268</v>
      </c>
      <c r="D21914" t="s">
        <v>892</v>
      </c>
      <c r="E21914" t="s">
        <v>310</v>
      </c>
      <c r="F21914" t="s">
        <v>311</v>
      </c>
      <c r="G21914" t="s">
        <v>10</v>
      </c>
      <c r="H21914">
        <v>36219</v>
      </c>
      <c r="I21914" s="68" t="str">
        <f>VLOOKUP(E21914,Refs!$P$2:$R$29,3,FALSE)</f>
        <v>Y61</v>
      </c>
      <c r="J21914" s="68" t="str">
        <f>VLOOKUP(E21914,Refs!$P$2:$S$29,4,FALSE)</f>
        <v>East of England</v>
      </c>
      <c r="K21914" s="28">
        <f t="shared" si="690"/>
        <v>36219</v>
      </c>
    </row>
    <row r="21915" spans="1:11" x14ac:dyDescent="0.35">
      <c r="A21915" s="69">
        <f t="shared" si="691"/>
        <v>45992</v>
      </c>
      <c r="B21915" t="s">
        <v>940</v>
      </c>
      <c r="C21915" t="s">
        <v>268</v>
      </c>
      <c r="D21915" t="s">
        <v>892</v>
      </c>
      <c r="E21915" t="s">
        <v>310</v>
      </c>
      <c r="F21915" t="s">
        <v>311</v>
      </c>
      <c r="G21915" t="s">
        <v>69</v>
      </c>
      <c r="H21915">
        <v>34757</v>
      </c>
      <c r="I21915" s="68" t="str">
        <f>VLOOKUP(E21915,Refs!$P$2:$R$29,3,FALSE)</f>
        <v>Y61</v>
      </c>
      <c r="J21915" s="68" t="str">
        <f>VLOOKUP(E21915,Refs!$P$2:$S$29,4,FALSE)</f>
        <v>East of England</v>
      </c>
      <c r="K21915" s="28">
        <f t="shared" si="690"/>
        <v>34757</v>
      </c>
    </row>
    <row r="21916" spans="1:11" x14ac:dyDescent="0.35">
      <c r="A21916" s="69">
        <f t="shared" si="691"/>
        <v>45992</v>
      </c>
      <c r="B21916" t="s">
        <v>940</v>
      </c>
      <c r="C21916" t="s">
        <v>268</v>
      </c>
      <c r="D21916" t="s">
        <v>892</v>
      </c>
      <c r="E21916" t="s">
        <v>310</v>
      </c>
      <c r="F21916" t="s">
        <v>311</v>
      </c>
      <c r="G21916" t="s">
        <v>20</v>
      </c>
      <c r="H21916">
        <v>31739</v>
      </c>
      <c r="I21916" s="68" t="str">
        <f>VLOOKUP(E21916,Refs!$P$2:$R$29,3,FALSE)</f>
        <v>Y61</v>
      </c>
      <c r="J21916" s="68" t="str">
        <f>VLOOKUP(E21916,Refs!$P$2:$S$29,4,FALSE)</f>
        <v>East of England</v>
      </c>
      <c r="K21916" s="28">
        <f t="shared" si="690"/>
        <v>31739</v>
      </c>
    </row>
    <row r="21917" spans="1:11" x14ac:dyDescent="0.35">
      <c r="A21917" s="69">
        <f t="shared" si="691"/>
        <v>45992</v>
      </c>
      <c r="B21917" t="s">
        <v>940</v>
      </c>
      <c r="C21917" t="s">
        <v>268</v>
      </c>
      <c r="D21917" t="s">
        <v>892</v>
      </c>
      <c r="E21917" t="s">
        <v>310</v>
      </c>
      <c r="F21917" t="s">
        <v>311</v>
      </c>
      <c r="G21917" t="s">
        <v>23</v>
      </c>
      <c r="H21917">
        <v>21787</v>
      </c>
      <c r="I21917" s="68" t="str">
        <f>VLOOKUP(E21917,Refs!$P$2:$R$29,3,FALSE)</f>
        <v>Y61</v>
      </c>
      <c r="J21917" s="68" t="str">
        <f>VLOOKUP(E21917,Refs!$P$2:$S$29,4,FALSE)</f>
        <v>East of England</v>
      </c>
      <c r="K21917" s="28">
        <f t="shared" si="690"/>
        <v>21787</v>
      </c>
    </row>
    <row r="21918" spans="1:11" x14ac:dyDescent="0.35">
      <c r="A21918" s="69">
        <f t="shared" si="691"/>
        <v>45992</v>
      </c>
      <c r="B21918" t="s">
        <v>940</v>
      </c>
      <c r="C21918" t="s">
        <v>268</v>
      </c>
      <c r="D21918" t="s">
        <v>892</v>
      </c>
      <c r="E21918" t="s">
        <v>310</v>
      </c>
      <c r="F21918" t="s">
        <v>311</v>
      </c>
      <c r="G21918" t="s">
        <v>19</v>
      </c>
      <c r="H21918">
        <v>3018</v>
      </c>
      <c r="I21918" s="68" t="str">
        <f>VLOOKUP(E21918,Refs!$P$2:$R$29,3,FALSE)</f>
        <v>Y61</v>
      </c>
      <c r="J21918" s="68" t="str">
        <f>VLOOKUP(E21918,Refs!$P$2:$S$29,4,FALSE)</f>
        <v>East of England</v>
      </c>
      <c r="K21918" s="28">
        <f t="shared" si="690"/>
        <v>3018</v>
      </c>
    </row>
    <row r="21919" spans="1:11" x14ac:dyDescent="0.35">
      <c r="A21919" s="69">
        <f t="shared" si="691"/>
        <v>45992</v>
      </c>
      <c r="B21919" t="s">
        <v>940</v>
      </c>
      <c r="C21919" t="s">
        <v>268</v>
      </c>
      <c r="D21919" t="s">
        <v>892</v>
      </c>
      <c r="E21919" t="s">
        <v>310</v>
      </c>
      <c r="F21919" t="s">
        <v>311</v>
      </c>
      <c r="G21919" t="s">
        <v>21</v>
      </c>
      <c r="H21919">
        <v>4805049</v>
      </c>
      <c r="I21919" s="68" t="str">
        <f>VLOOKUP(E21919,Refs!$P$2:$R$29,3,FALSE)</f>
        <v>Y61</v>
      </c>
      <c r="J21919" s="68" t="str">
        <f>VLOOKUP(E21919,Refs!$P$2:$S$29,4,FALSE)</f>
        <v>East of England</v>
      </c>
      <c r="K21919" s="28">
        <f t="shared" si="690"/>
        <v>4805049</v>
      </c>
    </row>
    <row r="21920" spans="1:11" x14ac:dyDescent="0.35">
      <c r="A21920" s="69">
        <f t="shared" si="691"/>
        <v>45992</v>
      </c>
      <c r="B21920" t="s">
        <v>940</v>
      </c>
      <c r="C21920" t="s">
        <v>268</v>
      </c>
      <c r="D21920" t="s">
        <v>892</v>
      </c>
      <c r="E21920" t="s">
        <v>310</v>
      </c>
      <c r="F21920" t="s">
        <v>311</v>
      </c>
      <c r="G21920" t="s">
        <v>70</v>
      </c>
      <c r="H21920">
        <v>320</v>
      </c>
      <c r="I21920" s="68" t="str">
        <f>VLOOKUP(E21920,Refs!$P$2:$R$29,3,FALSE)</f>
        <v>Y61</v>
      </c>
      <c r="J21920" s="68" t="str">
        <f>VLOOKUP(E21920,Refs!$P$2:$S$29,4,FALSE)</f>
        <v>East of England</v>
      </c>
      <c r="K21920" s="28">
        <f t="shared" si="690"/>
        <v>320</v>
      </c>
    </row>
    <row r="21921" spans="1:11" x14ac:dyDescent="0.35">
      <c r="A21921" s="69">
        <f t="shared" si="691"/>
        <v>45992</v>
      </c>
      <c r="B21921" t="s">
        <v>940</v>
      </c>
      <c r="C21921" t="s">
        <v>268</v>
      </c>
      <c r="D21921" t="s">
        <v>892</v>
      </c>
      <c r="E21921" t="s">
        <v>310</v>
      </c>
      <c r="F21921" t="s">
        <v>311</v>
      </c>
      <c r="G21921" t="s">
        <v>71</v>
      </c>
      <c r="H21921">
        <v>1025</v>
      </c>
      <c r="I21921" s="68" t="str">
        <f>VLOOKUP(E21921,Refs!$P$2:$R$29,3,FALSE)</f>
        <v>Y61</v>
      </c>
      <c r="J21921" s="68" t="str">
        <f>VLOOKUP(E21921,Refs!$P$2:$S$29,4,FALSE)</f>
        <v>East of England</v>
      </c>
      <c r="K21921" s="28">
        <f t="shared" si="690"/>
        <v>1025</v>
      </c>
    </row>
    <row r="21922" spans="1:11" x14ac:dyDescent="0.35">
      <c r="A21922" s="69">
        <f t="shared" si="691"/>
        <v>45992</v>
      </c>
      <c r="B21922" t="s">
        <v>940</v>
      </c>
      <c r="C21922" t="s">
        <v>268</v>
      </c>
      <c r="D21922" t="s">
        <v>892</v>
      </c>
      <c r="E21922" t="s">
        <v>310</v>
      </c>
      <c r="F21922" t="s">
        <v>311</v>
      </c>
      <c r="G21922" t="s">
        <v>72</v>
      </c>
      <c r="H21922">
        <v>1014199</v>
      </c>
      <c r="I21922" s="68" t="str">
        <f>VLOOKUP(E21922,Refs!$P$2:$R$29,3,FALSE)</f>
        <v>Y61</v>
      </c>
      <c r="J21922" s="68" t="str">
        <f>VLOOKUP(E21922,Refs!$P$2:$S$29,4,FALSE)</f>
        <v>East of England</v>
      </c>
      <c r="K21922" s="28">
        <f t="shared" ref="K21922:K21985" si="692">IF(OR(H21922="NULL",H21922=0,H21922=""),"",H21922)</f>
        <v>1014199</v>
      </c>
    </row>
    <row r="21923" spans="1:11" x14ac:dyDescent="0.35">
      <c r="A21923" s="69">
        <f t="shared" si="691"/>
        <v>45992</v>
      </c>
      <c r="B21923" t="s">
        <v>940</v>
      </c>
      <c r="C21923" t="s">
        <v>268</v>
      </c>
      <c r="D21923" t="s">
        <v>892</v>
      </c>
      <c r="E21923" t="s">
        <v>310</v>
      </c>
      <c r="F21923" t="s">
        <v>311</v>
      </c>
      <c r="G21923" t="s">
        <v>73</v>
      </c>
      <c r="H21923">
        <v>16662</v>
      </c>
      <c r="I21923" s="68" t="str">
        <f>VLOOKUP(E21923,Refs!$P$2:$R$29,3,FALSE)</f>
        <v>Y61</v>
      </c>
      <c r="J21923" s="68" t="str">
        <f>VLOOKUP(E21923,Refs!$P$2:$S$29,4,FALSE)</f>
        <v>East of England</v>
      </c>
      <c r="K21923" s="28">
        <f t="shared" si="692"/>
        <v>16662</v>
      </c>
    </row>
    <row r="21924" spans="1:11" x14ac:dyDescent="0.35">
      <c r="A21924" s="69">
        <f t="shared" si="691"/>
        <v>45992</v>
      </c>
      <c r="B21924" t="s">
        <v>940</v>
      </c>
      <c r="C21924" t="s">
        <v>268</v>
      </c>
      <c r="D21924" t="s">
        <v>892</v>
      </c>
      <c r="E21924" t="s">
        <v>310</v>
      </c>
      <c r="F21924" t="s">
        <v>311</v>
      </c>
      <c r="G21924" t="s">
        <v>74</v>
      </c>
      <c r="H21924">
        <v>44749907</v>
      </c>
      <c r="I21924" s="68" t="str">
        <f>VLOOKUP(E21924,Refs!$P$2:$R$29,3,FALSE)</f>
        <v>Y61</v>
      </c>
      <c r="J21924" s="68" t="str">
        <f>VLOOKUP(E21924,Refs!$P$2:$S$29,4,FALSE)</f>
        <v>East of England</v>
      </c>
      <c r="K21924" s="28">
        <f t="shared" si="692"/>
        <v>44749907</v>
      </c>
    </row>
    <row r="21925" spans="1:11" x14ac:dyDescent="0.35">
      <c r="A21925" s="69">
        <f t="shared" si="691"/>
        <v>45992</v>
      </c>
      <c r="B21925" t="s">
        <v>940</v>
      </c>
      <c r="C21925" t="s">
        <v>268</v>
      </c>
      <c r="D21925" t="s">
        <v>892</v>
      </c>
      <c r="E21925" t="s">
        <v>310</v>
      </c>
      <c r="F21925" t="s">
        <v>311</v>
      </c>
      <c r="G21925" t="s">
        <v>26</v>
      </c>
      <c r="H21925">
        <v>32270</v>
      </c>
      <c r="I21925" s="68" t="str">
        <f>VLOOKUP(E21925,Refs!$P$2:$R$29,3,FALSE)</f>
        <v>Y61</v>
      </c>
      <c r="J21925" s="68" t="str">
        <f>VLOOKUP(E21925,Refs!$P$2:$S$29,4,FALSE)</f>
        <v>East of England</v>
      </c>
      <c r="K21925" s="28">
        <f t="shared" si="692"/>
        <v>32270</v>
      </c>
    </row>
    <row r="21926" spans="1:11" x14ac:dyDescent="0.35">
      <c r="A21926" s="69">
        <f t="shared" si="691"/>
        <v>45992</v>
      </c>
      <c r="B21926" t="s">
        <v>940</v>
      </c>
      <c r="C21926" t="s">
        <v>268</v>
      </c>
      <c r="D21926" t="s">
        <v>892</v>
      </c>
      <c r="E21926" t="s">
        <v>310</v>
      </c>
      <c r="F21926" t="s">
        <v>311</v>
      </c>
      <c r="G21926" t="s">
        <v>75</v>
      </c>
      <c r="H21926">
        <v>74</v>
      </c>
      <c r="I21926" s="68" t="str">
        <f>VLOOKUP(E21926,Refs!$P$2:$R$29,3,FALSE)</f>
        <v>Y61</v>
      </c>
      <c r="J21926" s="68" t="str">
        <f>VLOOKUP(E21926,Refs!$P$2:$S$29,4,FALSE)</f>
        <v>East of England</v>
      </c>
      <c r="K21926" s="28">
        <f t="shared" si="692"/>
        <v>74</v>
      </c>
    </row>
    <row r="21927" spans="1:11" x14ac:dyDescent="0.35">
      <c r="A21927" s="69">
        <f t="shared" si="691"/>
        <v>45992</v>
      </c>
      <c r="B21927" t="s">
        <v>940</v>
      </c>
      <c r="C21927" t="s">
        <v>268</v>
      </c>
      <c r="D21927" t="s">
        <v>892</v>
      </c>
      <c r="E21927" t="s">
        <v>310</v>
      </c>
      <c r="F21927" t="s">
        <v>311</v>
      </c>
      <c r="G21927" t="s">
        <v>76</v>
      </c>
      <c r="H21927">
        <v>15367</v>
      </c>
      <c r="I21927" s="68" t="str">
        <f>VLOOKUP(E21927,Refs!$P$2:$R$29,3,FALSE)</f>
        <v>Y61</v>
      </c>
      <c r="J21927" s="68" t="str">
        <f>VLOOKUP(E21927,Refs!$P$2:$S$29,4,FALSE)</f>
        <v>East of England</v>
      </c>
      <c r="K21927" s="28">
        <f t="shared" si="692"/>
        <v>15367</v>
      </c>
    </row>
    <row r="21928" spans="1:11" x14ac:dyDescent="0.35">
      <c r="A21928" s="69">
        <f t="shared" si="691"/>
        <v>45992</v>
      </c>
      <c r="B21928" t="s">
        <v>940</v>
      </c>
      <c r="C21928" t="s">
        <v>268</v>
      </c>
      <c r="D21928" t="s">
        <v>892</v>
      </c>
      <c r="E21928" t="s">
        <v>310</v>
      </c>
      <c r="F21928" t="s">
        <v>311</v>
      </c>
      <c r="G21928" t="s">
        <v>77</v>
      </c>
      <c r="H21928">
        <v>11117</v>
      </c>
      <c r="I21928" s="68" t="str">
        <f>VLOOKUP(E21928,Refs!$P$2:$R$29,3,FALSE)</f>
        <v>Y61</v>
      </c>
      <c r="J21928" s="68" t="str">
        <f>VLOOKUP(E21928,Refs!$P$2:$S$29,4,FALSE)</f>
        <v>East of England</v>
      </c>
      <c r="K21928" s="28">
        <f t="shared" si="692"/>
        <v>11117</v>
      </c>
    </row>
    <row r="21929" spans="1:11" x14ac:dyDescent="0.35">
      <c r="A21929" s="69">
        <f t="shared" si="691"/>
        <v>45992</v>
      </c>
      <c r="B21929" t="s">
        <v>940</v>
      </c>
      <c r="C21929" t="s">
        <v>268</v>
      </c>
      <c r="D21929" t="s">
        <v>892</v>
      </c>
      <c r="E21929" t="s">
        <v>310</v>
      </c>
      <c r="F21929" t="s">
        <v>311</v>
      </c>
      <c r="G21929" t="s">
        <v>78</v>
      </c>
      <c r="H21929">
        <v>5546</v>
      </c>
      <c r="I21929" s="68" t="str">
        <f>VLOOKUP(E21929,Refs!$P$2:$R$29,3,FALSE)</f>
        <v>Y61</v>
      </c>
      <c r="J21929" s="68" t="str">
        <f>VLOOKUP(E21929,Refs!$P$2:$S$29,4,FALSE)</f>
        <v>East of England</v>
      </c>
      <c r="K21929" s="28">
        <f t="shared" si="692"/>
        <v>5546</v>
      </c>
    </row>
    <row r="21930" spans="1:11" x14ac:dyDescent="0.35">
      <c r="A21930" s="69">
        <f t="shared" si="691"/>
        <v>45992</v>
      </c>
      <c r="B21930" t="s">
        <v>940</v>
      </c>
      <c r="C21930" t="s">
        <v>268</v>
      </c>
      <c r="D21930" t="s">
        <v>892</v>
      </c>
      <c r="E21930" t="s">
        <v>310</v>
      </c>
      <c r="F21930" t="s">
        <v>311</v>
      </c>
      <c r="G21930" t="s">
        <v>79</v>
      </c>
      <c r="H21930">
        <v>166</v>
      </c>
      <c r="I21930" s="68" t="str">
        <f>VLOOKUP(E21930,Refs!$P$2:$R$29,3,FALSE)</f>
        <v>Y61</v>
      </c>
      <c r="J21930" s="68" t="str">
        <f>VLOOKUP(E21930,Refs!$P$2:$S$29,4,FALSE)</f>
        <v>East of England</v>
      </c>
      <c r="K21930" s="28">
        <f t="shared" si="692"/>
        <v>166</v>
      </c>
    </row>
    <row r="21931" spans="1:11" x14ac:dyDescent="0.35">
      <c r="A21931" s="69">
        <f t="shared" si="691"/>
        <v>45992</v>
      </c>
      <c r="B21931" t="s">
        <v>940</v>
      </c>
      <c r="C21931" t="s">
        <v>268</v>
      </c>
      <c r="D21931" t="s">
        <v>892</v>
      </c>
      <c r="E21931" t="s">
        <v>310</v>
      </c>
      <c r="F21931" t="s">
        <v>311</v>
      </c>
      <c r="G21931" t="s">
        <v>25</v>
      </c>
      <c r="H21931">
        <v>18696</v>
      </c>
      <c r="I21931" s="68" t="str">
        <f>VLOOKUP(E21931,Refs!$P$2:$R$29,3,FALSE)</f>
        <v>Y61</v>
      </c>
      <c r="J21931" s="68" t="str">
        <f>VLOOKUP(E21931,Refs!$P$2:$S$29,4,FALSE)</f>
        <v>East of England</v>
      </c>
      <c r="K21931" s="28">
        <f t="shared" si="692"/>
        <v>18696</v>
      </c>
    </row>
    <row r="21932" spans="1:11" x14ac:dyDescent="0.35">
      <c r="A21932" s="69">
        <f t="shared" si="691"/>
        <v>45992</v>
      </c>
      <c r="B21932" t="s">
        <v>940</v>
      </c>
      <c r="C21932" t="s">
        <v>268</v>
      </c>
      <c r="D21932" t="s">
        <v>892</v>
      </c>
      <c r="E21932" t="s">
        <v>310</v>
      </c>
      <c r="F21932" t="s">
        <v>311</v>
      </c>
      <c r="G21932" t="s">
        <v>80</v>
      </c>
      <c r="H21932">
        <v>300</v>
      </c>
      <c r="I21932" s="68" t="str">
        <f>VLOOKUP(E21932,Refs!$P$2:$R$29,3,FALSE)</f>
        <v>Y61</v>
      </c>
      <c r="J21932" s="68" t="str">
        <f>VLOOKUP(E21932,Refs!$P$2:$S$29,4,FALSE)</f>
        <v>East of England</v>
      </c>
      <c r="K21932" s="28">
        <f t="shared" si="692"/>
        <v>300</v>
      </c>
    </row>
    <row r="21933" spans="1:11" x14ac:dyDescent="0.35">
      <c r="A21933" s="69">
        <f t="shared" si="691"/>
        <v>45992</v>
      </c>
      <c r="B21933" t="s">
        <v>940</v>
      </c>
      <c r="C21933" t="s">
        <v>268</v>
      </c>
      <c r="D21933" t="s">
        <v>892</v>
      </c>
      <c r="E21933" t="s">
        <v>310</v>
      </c>
      <c r="F21933" t="s">
        <v>311</v>
      </c>
      <c r="G21933" t="s">
        <v>81</v>
      </c>
      <c r="H21933">
        <v>8762</v>
      </c>
      <c r="I21933" s="68" t="str">
        <f>VLOOKUP(E21933,Refs!$P$2:$R$29,3,FALSE)</f>
        <v>Y61</v>
      </c>
      <c r="J21933" s="68" t="str">
        <f>VLOOKUP(E21933,Refs!$P$2:$S$29,4,FALSE)</f>
        <v>East of England</v>
      </c>
      <c r="K21933" s="28">
        <f t="shared" si="692"/>
        <v>8762</v>
      </c>
    </row>
    <row r="21934" spans="1:11" x14ac:dyDescent="0.35">
      <c r="A21934" s="69">
        <f t="shared" si="691"/>
        <v>45992</v>
      </c>
      <c r="B21934" t="s">
        <v>940</v>
      </c>
      <c r="C21934" t="s">
        <v>268</v>
      </c>
      <c r="D21934" t="s">
        <v>892</v>
      </c>
      <c r="E21934" t="s">
        <v>310</v>
      </c>
      <c r="F21934" t="s">
        <v>311</v>
      </c>
      <c r="G21934" t="s">
        <v>82</v>
      </c>
      <c r="H21934">
        <v>1601</v>
      </c>
      <c r="I21934" s="68" t="str">
        <f>VLOOKUP(E21934,Refs!$P$2:$R$29,3,FALSE)</f>
        <v>Y61</v>
      </c>
      <c r="J21934" s="68" t="str">
        <f>VLOOKUP(E21934,Refs!$P$2:$S$29,4,FALSE)</f>
        <v>East of England</v>
      </c>
      <c r="K21934" s="28">
        <f t="shared" si="692"/>
        <v>1601</v>
      </c>
    </row>
    <row r="21935" spans="1:11" x14ac:dyDescent="0.35">
      <c r="A21935" s="69">
        <f t="shared" si="691"/>
        <v>45992</v>
      </c>
      <c r="B21935" t="s">
        <v>940</v>
      </c>
      <c r="C21935" t="s">
        <v>268</v>
      </c>
      <c r="D21935" t="s">
        <v>892</v>
      </c>
      <c r="E21935" t="s">
        <v>310</v>
      </c>
      <c r="F21935" t="s">
        <v>311</v>
      </c>
      <c r="G21935" t="s">
        <v>83</v>
      </c>
      <c r="H21935">
        <v>5131</v>
      </c>
      <c r="I21935" s="68" t="str">
        <f>VLOOKUP(E21935,Refs!$P$2:$R$29,3,FALSE)</f>
        <v>Y61</v>
      </c>
      <c r="J21935" s="68" t="str">
        <f>VLOOKUP(E21935,Refs!$P$2:$S$29,4,FALSE)</f>
        <v>East of England</v>
      </c>
      <c r="K21935" s="28">
        <f t="shared" si="692"/>
        <v>5131</v>
      </c>
    </row>
    <row r="21936" spans="1:11" x14ac:dyDescent="0.35">
      <c r="A21936" s="69">
        <f t="shared" si="691"/>
        <v>45992</v>
      </c>
      <c r="B21936" t="s">
        <v>940</v>
      </c>
      <c r="C21936" t="s">
        <v>268</v>
      </c>
      <c r="D21936" t="s">
        <v>892</v>
      </c>
      <c r="E21936" t="s">
        <v>310</v>
      </c>
      <c r="F21936" t="s">
        <v>311</v>
      </c>
      <c r="G21936" t="s">
        <v>84</v>
      </c>
      <c r="H21936">
        <v>11959</v>
      </c>
      <c r="I21936" s="68" t="str">
        <f>VLOOKUP(E21936,Refs!$P$2:$R$29,3,FALSE)</f>
        <v>Y61</v>
      </c>
      <c r="J21936" s="68" t="str">
        <f>VLOOKUP(E21936,Refs!$P$2:$S$29,4,FALSE)</f>
        <v>East of England</v>
      </c>
      <c r="K21936" s="28">
        <f t="shared" si="692"/>
        <v>11959</v>
      </c>
    </row>
    <row r="21937" spans="1:11" x14ac:dyDescent="0.35">
      <c r="A21937" s="69">
        <f t="shared" si="691"/>
        <v>45992</v>
      </c>
      <c r="B21937" t="s">
        <v>940</v>
      </c>
      <c r="C21937" t="s">
        <v>268</v>
      </c>
      <c r="D21937" t="s">
        <v>892</v>
      </c>
      <c r="E21937" t="s">
        <v>310</v>
      </c>
      <c r="F21937" t="s">
        <v>311</v>
      </c>
      <c r="G21937" t="s">
        <v>85</v>
      </c>
      <c r="H21937">
        <v>2767</v>
      </c>
      <c r="I21937" s="68" t="str">
        <f>VLOOKUP(E21937,Refs!$P$2:$R$29,3,FALSE)</f>
        <v>Y61</v>
      </c>
      <c r="J21937" s="68" t="str">
        <f>VLOOKUP(E21937,Refs!$P$2:$S$29,4,FALSE)</f>
        <v>East of England</v>
      </c>
      <c r="K21937" s="28">
        <f t="shared" si="692"/>
        <v>2767</v>
      </c>
    </row>
    <row r="21938" spans="1:11" x14ac:dyDescent="0.35">
      <c r="A21938" s="69">
        <f t="shared" si="691"/>
        <v>45992</v>
      </c>
      <c r="B21938" t="s">
        <v>940</v>
      </c>
      <c r="C21938" t="s">
        <v>268</v>
      </c>
      <c r="D21938" t="s">
        <v>892</v>
      </c>
      <c r="E21938" t="s">
        <v>310</v>
      </c>
      <c r="F21938" t="s">
        <v>311</v>
      </c>
      <c r="G21938" t="s">
        <v>86</v>
      </c>
      <c r="H21938">
        <v>1012</v>
      </c>
      <c r="I21938" s="68" t="str">
        <f>VLOOKUP(E21938,Refs!$P$2:$R$29,3,FALSE)</f>
        <v>Y61</v>
      </c>
      <c r="J21938" s="68" t="str">
        <f>VLOOKUP(E21938,Refs!$P$2:$S$29,4,FALSE)</f>
        <v>East of England</v>
      </c>
      <c r="K21938" s="28">
        <f t="shared" si="692"/>
        <v>1012</v>
      </c>
    </row>
    <row r="21939" spans="1:11" x14ac:dyDescent="0.35">
      <c r="A21939" s="69">
        <f t="shared" si="691"/>
        <v>45992</v>
      </c>
      <c r="B21939" t="s">
        <v>940</v>
      </c>
      <c r="C21939" t="s">
        <v>268</v>
      </c>
      <c r="D21939" t="s">
        <v>892</v>
      </c>
      <c r="E21939" t="s">
        <v>310</v>
      </c>
      <c r="F21939" t="s">
        <v>311</v>
      </c>
      <c r="G21939" t="s">
        <v>87</v>
      </c>
      <c r="H21939">
        <v>5332</v>
      </c>
      <c r="I21939" s="68" t="str">
        <f>VLOOKUP(E21939,Refs!$P$2:$R$29,3,FALSE)</f>
        <v>Y61</v>
      </c>
      <c r="J21939" s="68" t="str">
        <f>VLOOKUP(E21939,Refs!$P$2:$S$29,4,FALSE)</f>
        <v>East of England</v>
      </c>
      <c r="K21939" s="28">
        <f t="shared" si="692"/>
        <v>5332</v>
      </c>
    </row>
    <row r="21940" spans="1:11" x14ac:dyDescent="0.35">
      <c r="A21940" s="69">
        <f t="shared" si="691"/>
        <v>45992</v>
      </c>
      <c r="B21940" t="s">
        <v>940</v>
      </c>
      <c r="C21940" t="s">
        <v>268</v>
      </c>
      <c r="D21940" t="s">
        <v>892</v>
      </c>
      <c r="E21940" t="s">
        <v>310</v>
      </c>
      <c r="F21940" t="s">
        <v>311</v>
      </c>
      <c r="G21940" t="s">
        <v>88</v>
      </c>
      <c r="H21940">
        <v>750429</v>
      </c>
      <c r="I21940" s="68" t="str">
        <f>VLOOKUP(E21940,Refs!$P$2:$R$29,3,FALSE)</f>
        <v>Y61</v>
      </c>
      <c r="J21940" s="68" t="str">
        <f>VLOOKUP(E21940,Refs!$P$2:$S$29,4,FALSE)</f>
        <v>East of England</v>
      </c>
      <c r="K21940" s="28">
        <f t="shared" si="692"/>
        <v>750429</v>
      </c>
    </row>
    <row r="21941" spans="1:11" x14ac:dyDescent="0.35">
      <c r="A21941" s="69">
        <f t="shared" si="691"/>
        <v>45992</v>
      </c>
      <c r="B21941" t="s">
        <v>940</v>
      </c>
      <c r="C21941" t="s">
        <v>268</v>
      </c>
      <c r="D21941" t="s">
        <v>892</v>
      </c>
      <c r="E21941" t="s">
        <v>310</v>
      </c>
      <c r="F21941" t="s">
        <v>311</v>
      </c>
      <c r="G21941" t="s">
        <v>89</v>
      </c>
      <c r="H21941">
        <v>32270</v>
      </c>
      <c r="I21941" s="68" t="str">
        <f>VLOOKUP(E21941,Refs!$P$2:$R$29,3,FALSE)</f>
        <v>Y61</v>
      </c>
      <c r="J21941" s="68" t="str">
        <f>VLOOKUP(E21941,Refs!$P$2:$S$29,4,FALSE)</f>
        <v>East of England</v>
      </c>
      <c r="K21941" s="28">
        <f t="shared" si="692"/>
        <v>32270</v>
      </c>
    </row>
    <row r="21942" spans="1:11" x14ac:dyDescent="0.35">
      <c r="A21942" s="69">
        <f t="shared" si="691"/>
        <v>45992</v>
      </c>
      <c r="B21942" t="s">
        <v>940</v>
      </c>
      <c r="C21942" t="s">
        <v>268</v>
      </c>
      <c r="D21942" t="s">
        <v>892</v>
      </c>
      <c r="E21942" t="s">
        <v>310</v>
      </c>
      <c r="F21942" t="s">
        <v>311</v>
      </c>
      <c r="G21942" t="s">
        <v>27</v>
      </c>
      <c r="H21942">
        <v>5566</v>
      </c>
      <c r="I21942" s="68" t="str">
        <f>VLOOKUP(E21942,Refs!$P$2:$R$29,3,FALSE)</f>
        <v>Y61</v>
      </c>
      <c r="J21942" s="68" t="str">
        <f>VLOOKUP(E21942,Refs!$P$2:$S$29,4,FALSE)</f>
        <v>East of England</v>
      </c>
      <c r="K21942" s="28">
        <f t="shared" si="692"/>
        <v>5566</v>
      </c>
    </row>
    <row r="21943" spans="1:11" x14ac:dyDescent="0.35">
      <c r="A21943" s="69">
        <f t="shared" si="691"/>
        <v>45992</v>
      </c>
      <c r="B21943" t="s">
        <v>940</v>
      </c>
      <c r="C21943" t="s">
        <v>268</v>
      </c>
      <c r="D21943" t="s">
        <v>892</v>
      </c>
      <c r="E21943" t="s">
        <v>310</v>
      </c>
      <c r="F21943" t="s">
        <v>311</v>
      </c>
      <c r="G21943" t="s">
        <v>29</v>
      </c>
      <c r="H21943">
        <v>1950</v>
      </c>
      <c r="I21943" s="68" t="str">
        <f>VLOOKUP(E21943,Refs!$P$2:$R$29,3,FALSE)</f>
        <v>Y61</v>
      </c>
      <c r="J21943" s="68" t="str">
        <f>VLOOKUP(E21943,Refs!$P$2:$S$29,4,FALSE)</f>
        <v>East of England</v>
      </c>
      <c r="K21943" s="28">
        <f t="shared" si="692"/>
        <v>1950</v>
      </c>
    </row>
    <row r="21944" spans="1:11" x14ac:dyDescent="0.35">
      <c r="A21944" s="69">
        <f t="shared" si="691"/>
        <v>45992</v>
      </c>
      <c r="B21944" t="s">
        <v>940</v>
      </c>
      <c r="C21944" t="s">
        <v>268</v>
      </c>
      <c r="D21944" t="s">
        <v>892</v>
      </c>
      <c r="E21944" t="s">
        <v>310</v>
      </c>
      <c r="F21944" t="s">
        <v>311</v>
      </c>
      <c r="G21944" t="s">
        <v>90</v>
      </c>
      <c r="H21944">
        <v>1700</v>
      </c>
      <c r="I21944" s="68" t="str">
        <f>VLOOKUP(E21944,Refs!$P$2:$R$29,3,FALSE)</f>
        <v>Y61</v>
      </c>
      <c r="J21944" s="68" t="str">
        <f>VLOOKUP(E21944,Refs!$P$2:$S$29,4,FALSE)</f>
        <v>East of England</v>
      </c>
      <c r="K21944" s="28">
        <f t="shared" si="692"/>
        <v>1700</v>
      </c>
    </row>
    <row r="21945" spans="1:11" x14ac:dyDescent="0.35">
      <c r="A21945" s="69">
        <f t="shared" si="691"/>
        <v>45992</v>
      </c>
      <c r="B21945" t="s">
        <v>940</v>
      </c>
      <c r="C21945" t="s">
        <v>268</v>
      </c>
      <c r="D21945" t="s">
        <v>892</v>
      </c>
      <c r="E21945" t="s">
        <v>310</v>
      </c>
      <c r="F21945" t="s">
        <v>311</v>
      </c>
      <c r="G21945" t="s">
        <v>91</v>
      </c>
      <c r="H21945">
        <v>6</v>
      </c>
      <c r="I21945" s="68" t="str">
        <f>VLOOKUP(E21945,Refs!$P$2:$R$29,3,FALSE)</f>
        <v>Y61</v>
      </c>
      <c r="J21945" s="68" t="str">
        <f>VLOOKUP(E21945,Refs!$P$2:$S$29,4,FALSE)</f>
        <v>East of England</v>
      </c>
      <c r="K21945" s="28">
        <f t="shared" si="692"/>
        <v>6</v>
      </c>
    </row>
    <row r="21946" spans="1:11" x14ac:dyDescent="0.35">
      <c r="A21946" s="69">
        <f t="shared" si="691"/>
        <v>45992</v>
      </c>
      <c r="B21946" t="s">
        <v>940</v>
      </c>
      <c r="C21946" t="s">
        <v>268</v>
      </c>
      <c r="D21946" t="s">
        <v>892</v>
      </c>
      <c r="E21946" t="s">
        <v>310</v>
      </c>
      <c r="F21946" t="s">
        <v>311</v>
      </c>
      <c r="G21946" t="s">
        <v>92</v>
      </c>
      <c r="H21946">
        <v>1814</v>
      </c>
      <c r="I21946" s="68" t="str">
        <f>VLOOKUP(E21946,Refs!$P$2:$R$29,3,FALSE)</f>
        <v>Y61</v>
      </c>
      <c r="J21946" s="68" t="str">
        <f>VLOOKUP(E21946,Refs!$P$2:$S$29,4,FALSE)</f>
        <v>East of England</v>
      </c>
      <c r="K21946" s="28">
        <f t="shared" si="692"/>
        <v>1814</v>
      </c>
    </row>
    <row r="21947" spans="1:11" x14ac:dyDescent="0.35">
      <c r="A21947" s="69">
        <f t="shared" si="691"/>
        <v>45992</v>
      </c>
      <c r="B21947" t="s">
        <v>940</v>
      </c>
      <c r="C21947" t="s">
        <v>268</v>
      </c>
      <c r="D21947" t="s">
        <v>892</v>
      </c>
      <c r="E21947" t="s">
        <v>310</v>
      </c>
      <c r="F21947" t="s">
        <v>311</v>
      </c>
      <c r="G21947" t="s">
        <v>93</v>
      </c>
      <c r="H21947">
        <v>132</v>
      </c>
      <c r="I21947" s="68" t="str">
        <f>VLOOKUP(E21947,Refs!$P$2:$R$29,3,FALSE)</f>
        <v>Y61</v>
      </c>
      <c r="J21947" s="68" t="str">
        <f>VLOOKUP(E21947,Refs!$P$2:$S$29,4,FALSE)</f>
        <v>East of England</v>
      </c>
      <c r="K21947" s="28">
        <f t="shared" si="692"/>
        <v>132</v>
      </c>
    </row>
    <row r="21948" spans="1:11" x14ac:dyDescent="0.35">
      <c r="A21948" s="69">
        <f t="shared" si="691"/>
        <v>45992</v>
      </c>
      <c r="B21948" t="s">
        <v>940</v>
      </c>
      <c r="C21948" t="s">
        <v>268</v>
      </c>
      <c r="D21948" t="s">
        <v>892</v>
      </c>
      <c r="E21948" t="s">
        <v>310</v>
      </c>
      <c r="F21948" t="s">
        <v>311</v>
      </c>
      <c r="G21948" t="s">
        <v>94</v>
      </c>
      <c r="H21948">
        <v>946</v>
      </c>
      <c r="I21948" s="68" t="str">
        <f>VLOOKUP(E21948,Refs!$P$2:$R$29,3,FALSE)</f>
        <v>Y61</v>
      </c>
      <c r="J21948" s="68" t="str">
        <f>VLOOKUP(E21948,Refs!$P$2:$S$29,4,FALSE)</f>
        <v>East of England</v>
      </c>
      <c r="K21948" s="28">
        <f t="shared" si="692"/>
        <v>946</v>
      </c>
    </row>
    <row r="21949" spans="1:11" x14ac:dyDescent="0.35">
      <c r="A21949" s="69">
        <f t="shared" si="691"/>
        <v>45992</v>
      </c>
      <c r="B21949" t="s">
        <v>940</v>
      </c>
      <c r="C21949" t="s">
        <v>268</v>
      </c>
      <c r="D21949" t="s">
        <v>892</v>
      </c>
      <c r="E21949" t="s">
        <v>310</v>
      </c>
      <c r="F21949" t="s">
        <v>311</v>
      </c>
      <c r="G21949" t="s">
        <v>95</v>
      </c>
      <c r="H21949">
        <v>41</v>
      </c>
      <c r="I21949" s="68" t="str">
        <f>VLOOKUP(E21949,Refs!$P$2:$R$29,3,FALSE)</f>
        <v>Y61</v>
      </c>
      <c r="J21949" s="68" t="str">
        <f>VLOOKUP(E21949,Refs!$P$2:$S$29,4,FALSE)</f>
        <v>East of England</v>
      </c>
      <c r="K21949" s="28">
        <f t="shared" si="692"/>
        <v>41</v>
      </c>
    </row>
    <row r="21950" spans="1:11" x14ac:dyDescent="0.35">
      <c r="A21950" s="69">
        <f t="shared" si="691"/>
        <v>45992</v>
      </c>
      <c r="B21950" t="s">
        <v>940</v>
      </c>
      <c r="C21950" t="s">
        <v>268</v>
      </c>
      <c r="D21950" t="s">
        <v>892</v>
      </c>
      <c r="E21950" t="s">
        <v>310</v>
      </c>
      <c r="F21950" t="s">
        <v>311</v>
      </c>
      <c r="G21950" t="s">
        <v>96</v>
      </c>
      <c r="H21950">
        <v>2706</v>
      </c>
      <c r="I21950" s="68" t="str">
        <f>VLOOKUP(E21950,Refs!$P$2:$R$29,3,FALSE)</f>
        <v>Y61</v>
      </c>
      <c r="J21950" s="68" t="str">
        <f>VLOOKUP(E21950,Refs!$P$2:$S$29,4,FALSE)</f>
        <v>East of England</v>
      </c>
      <c r="K21950" s="28">
        <f t="shared" si="692"/>
        <v>2706</v>
      </c>
    </row>
    <row r="21951" spans="1:11" x14ac:dyDescent="0.35">
      <c r="A21951" s="69">
        <f t="shared" si="691"/>
        <v>45992</v>
      </c>
      <c r="B21951" t="s">
        <v>940</v>
      </c>
      <c r="C21951" t="s">
        <v>268</v>
      </c>
      <c r="D21951" t="s">
        <v>892</v>
      </c>
      <c r="E21951" t="s">
        <v>310</v>
      </c>
      <c r="F21951" t="s">
        <v>311</v>
      </c>
      <c r="G21951" t="s">
        <v>31</v>
      </c>
      <c r="H21951">
        <v>2171</v>
      </c>
      <c r="I21951" s="68" t="str">
        <f>VLOOKUP(E21951,Refs!$P$2:$R$29,3,FALSE)</f>
        <v>Y61</v>
      </c>
      <c r="J21951" s="68" t="str">
        <f>VLOOKUP(E21951,Refs!$P$2:$S$29,4,FALSE)</f>
        <v>East of England</v>
      </c>
      <c r="K21951" s="28">
        <f t="shared" si="692"/>
        <v>2171</v>
      </c>
    </row>
    <row r="21952" spans="1:11" x14ac:dyDescent="0.35">
      <c r="A21952" s="69">
        <f t="shared" si="691"/>
        <v>45992</v>
      </c>
      <c r="B21952" t="s">
        <v>940</v>
      </c>
      <c r="C21952" t="s">
        <v>268</v>
      </c>
      <c r="D21952" t="s">
        <v>892</v>
      </c>
      <c r="E21952" t="s">
        <v>310</v>
      </c>
      <c r="F21952" t="s">
        <v>311</v>
      </c>
      <c r="G21952" t="s">
        <v>97</v>
      </c>
      <c r="H21952">
        <v>5861</v>
      </c>
      <c r="I21952" s="68" t="str">
        <f>VLOOKUP(E21952,Refs!$P$2:$R$29,3,FALSE)</f>
        <v>Y61</v>
      </c>
      <c r="J21952" s="68" t="str">
        <f>VLOOKUP(E21952,Refs!$P$2:$S$29,4,FALSE)</f>
        <v>East of England</v>
      </c>
      <c r="K21952" s="28">
        <f t="shared" si="692"/>
        <v>5861</v>
      </c>
    </row>
    <row r="21953" spans="1:11" x14ac:dyDescent="0.35">
      <c r="A21953" s="69">
        <f t="shared" si="691"/>
        <v>45992</v>
      </c>
      <c r="B21953" t="s">
        <v>940</v>
      </c>
      <c r="C21953" t="s">
        <v>268</v>
      </c>
      <c r="D21953" t="s">
        <v>892</v>
      </c>
      <c r="E21953" t="s">
        <v>310</v>
      </c>
      <c r="F21953" t="s">
        <v>311</v>
      </c>
      <c r="G21953" t="s">
        <v>98</v>
      </c>
      <c r="H21953">
        <v>3564</v>
      </c>
      <c r="I21953" s="68" t="str">
        <f>VLOOKUP(E21953,Refs!$P$2:$R$29,3,FALSE)</f>
        <v>Y61</v>
      </c>
      <c r="J21953" s="68" t="str">
        <f>VLOOKUP(E21953,Refs!$P$2:$S$29,4,FALSE)</f>
        <v>East of England</v>
      </c>
      <c r="K21953" s="28">
        <f t="shared" si="692"/>
        <v>3564</v>
      </c>
    </row>
    <row r="21954" spans="1:11" x14ac:dyDescent="0.35">
      <c r="A21954" s="69">
        <f t="shared" si="691"/>
        <v>45992</v>
      </c>
      <c r="B21954" t="s">
        <v>940</v>
      </c>
      <c r="C21954" t="s">
        <v>268</v>
      </c>
      <c r="D21954" t="s">
        <v>892</v>
      </c>
      <c r="E21954" t="s">
        <v>310</v>
      </c>
      <c r="F21954" t="s">
        <v>311</v>
      </c>
      <c r="G21954" t="s">
        <v>99</v>
      </c>
      <c r="H21954">
        <v>3401</v>
      </c>
      <c r="I21954" s="68" t="str">
        <f>VLOOKUP(E21954,Refs!$P$2:$R$29,3,FALSE)</f>
        <v>Y61</v>
      </c>
      <c r="J21954" s="68" t="str">
        <f>VLOOKUP(E21954,Refs!$P$2:$S$29,4,FALSE)</f>
        <v>East of England</v>
      </c>
      <c r="K21954" s="28">
        <f t="shared" si="692"/>
        <v>3401</v>
      </c>
    </row>
    <row r="21955" spans="1:11" x14ac:dyDescent="0.35">
      <c r="A21955" s="69">
        <f t="shared" ref="A21955:A22018" si="693">DATEVALUE(RIGHT(B21955,8))</f>
        <v>45992</v>
      </c>
      <c r="B21955" t="s">
        <v>940</v>
      </c>
      <c r="C21955" t="s">
        <v>268</v>
      </c>
      <c r="D21955" t="s">
        <v>892</v>
      </c>
      <c r="E21955" t="s">
        <v>310</v>
      </c>
      <c r="F21955" t="s">
        <v>311</v>
      </c>
      <c r="G21955" t="s">
        <v>100</v>
      </c>
      <c r="H21955">
        <v>648</v>
      </c>
      <c r="I21955" s="68" t="str">
        <f>VLOOKUP(E21955,Refs!$P$2:$R$29,3,FALSE)</f>
        <v>Y61</v>
      </c>
      <c r="J21955" s="68" t="str">
        <f>VLOOKUP(E21955,Refs!$P$2:$S$29,4,FALSE)</f>
        <v>East of England</v>
      </c>
      <c r="K21955" s="28">
        <f t="shared" si="692"/>
        <v>648</v>
      </c>
    </row>
    <row r="21956" spans="1:11" x14ac:dyDescent="0.35">
      <c r="A21956" s="69">
        <f t="shared" si="693"/>
        <v>45992</v>
      </c>
      <c r="B21956" t="s">
        <v>940</v>
      </c>
      <c r="C21956" t="s">
        <v>268</v>
      </c>
      <c r="D21956" t="s">
        <v>892</v>
      </c>
      <c r="E21956" t="s">
        <v>310</v>
      </c>
      <c r="F21956" t="s">
        <v>311</v>
      </c>
      <c r="G21956" t="s">
        <v>101</v>
      </c>
      <c r="H21956">
        <v>2124</v>
      </c>
      <c r="I21956" s="68" t="str">
        <f>VLOOKUP(E21956,Refs!$P$2:$R$29,3,FALSE)</f>
        <v>Y61</v>
      </c>
      <c r="J21956" s="68" t="str">
        <f>VLOOKUP(E21956,Refs!$P$2:$S$29,4,FALSE)</f>
        <v>East of England</v>
      </c>
      <c r="K21956" s="28">
        <f t="shared" si="692"/>
        <v>2124</v>
      </c>
    </row>
    <row r="21957" spans="1:11" x14ac:dyDescent="0.35">
      <c r="A21957" s="69">
        <f t="shared" si="693"/>
        <v>45992</v>
      </c>
      <c r="B21957" t="s">
        <v>940</v>
      </c>
      <c r="C21957" t="s">
        <v>268</v>
      </c>
      <c r="D21957" t="s">
        <v>892</v>
      </c>
      <c r="E21957" t="s">
        <v>310</v>
      </c>
      <c r="F21957" t="s">
        <v>311</v>
      </c>
      <c r="G21957" t="s">
        <v>102</v>
      </c>
      <c r="H21957">
        <v>235</v>
      </c>
      <c r="I21957" s="68" t="str">
        <f>VLOOKUP(E21957,Refs!$P$2:$R$29,3,FALSE)</f>
        <v>Y61</v>
      </c>
      <c r="J21957" s="68" t="str">
        <f>VLOOKUP(E21957,Refs!$P$2:$S$29,4,FALSE)</f>
        <v>East of England</v>
      </c>
      <c r="K21957" s="28">
        <f t="shared" si="692"/>
        <v>235</v>
      </c>
    </row>
    <row r="21958" spans="1:11" x14ac:dyDescent="0.35">
      <c r="A21958" s="69">
        <f t="shared" si="693"/>
        <v>45992</v>
      </c>
      <c r="B21958" t="s">
        <v>940</v>
      </c>
      <c r="C21958" t="s">
        <v>268</v>
      </c>
      <c r="D21958" t="s">
        <v>892</v>
      </c>
      <c r="E21958" t="s">
        <v>310</v>
      </c>
      <c r="F21958" t="s">
        <v>311</v>
      </c>
      <c r="G21958" t="s">
        <v>103</v>
      </c>
      <c r="H21958">
        <v>1450</v>
      </c>
      <c r="I21958" s="68" t="str">
        <f>VLOOKUP(E21958,Refs!$P$2:$R$29,3,FALSE)</f>
        <v>Y61</v>
      </c>
      <c r="J21958" s="68" t="str">
        <f>VLOOKUP(E21958,Refs!$P$2:$S$29,4,FALSE)</f>
        <v>East of England</v>
      </c>
      <c r="K21958" s="28">
        <f t="shared" si="692"/>
        <v>1450</v>
      </c>
    </row>
    <row r="21959" spans="1:11" x14ac:dyDescent="0.35">
      <c r="A21959" s="69">
        <f t="shared" si="693"/>
        <v>45992</v>
      </c>
      <c r="B21959" t="s">
        <v>940</v>
      </c>
      <c r="C21959" t="s">
        <v>268</v>
      </c>
      <c r="D21959" t="s">
        <v>892</v>
      </c>
      <c r="E21959" t="s">
        <v>310</v>
      </c>
      <c r="F21959" t="s">
        <v>311</v>
      </c>
      <c r="G21959" t="s">
        <v>104</v>
      </c>
      <c r="H21959">
        <v>10644772</v>
      </c>
      <c r="I21959" s="68" t="str">
        <f>VLOOKUP(E21959,Refs!$P$2:$R$29,3,FALSE)</f>
        <v>Y61</v>
      </c>
      <c r="J21959" s="68" t="str">
        <f>VLOOKUP(E21959,Refs!$P$2:$S$29,4,FALSE)</f>
        <v>East of England</v>
      </c>
      <c r="K21959" s="28">
        <f t="shared" si="692"/>
        <v>10644772</v>
      </c>
    </row>
    <row r="21960" spans="1:11" x14ac:dyDescent="0.35">
      <c r="A21960" s="69">
        <f t="shared" si="693"/>
        <v>45992</v>
      </c>
      <c r="B21960" t="s">
        <v>940</v>
      </c>
      <c r="C21960" t="s">
        <v>268</v>
      </c>
      <c r="D21960" t="s">
        <v>892</v>
      </c>
      <c r="E21960" t="s">
        <v>310</v>
      </c>
      <c r="F21960" t="s">
        <v>311</v>
      </c>
      <c r="G21960" t="s">
        <v>105</v>
      </c>
      <c r="H21960">
        <v>2315</v>
      </c>
      <c r="I21960" s="68" t="str">
        <f>VLOOKUP(E21960,Refs!$P$2:$R$29,3,FALSE)</f>
        <v>Y61</v>
      </c>
      <c r="J21960" s="68" t="str">
        <f>VLOOKUP(E21960,Refs!$P$2:$S$29,4,FALSE)</f>
        <v>East of England</v>
      </c>
      <c r="K21960" s="28">
        <f t="shared" si="692"/>
        <v>2315</v>
      </c>
    </row>
    <row r="21961" spans="1:11" x14ac:dyDescent="0.35">
      <c r="A21961" s="69">
        <f t="shared" si="693"/>
        <v>45992</v>
      </c>
      <c r="B21961" t="s">
        <v>940</v>
      </c>
      <c r="C21961" t="s">
        <v>268</v>
      </c>
      <c r="D21961" t="s">
        <v>892</v>
      </c>
      <c r="E21961" t="s">
        <v>310</v>
      </c>
      <c r="F21961" t="s">
        <v>311</v>
      </c>
      <c r="G21961" t="s">
        <v>106</v>
      </c>
      <c r="H21961">
        <v>2032</v>
      </c>
      <c r="I21961" s="68" t="str">
        <f>VLOOKUP(E21961,Refs!$P$2:$R$29,3,FALSE)</f>
        <v>Y61</v>
      </c>
      <c r="J21961" s="68" t="str">
        <f>VLOOKUP(E21961,Refs!$P$2:$S$29,4,FALSE)</f>
        <v>East of England</v>
      </c>
      <c r="K21961" s="28">
        <f t="shared" si="692"/>
        <v>2032</v>
      </c>
    </row>
    <row r="21962" spans="1:11" x14ac:dyDescent="0.35">
      <c r="A21962" s="69">
        <f t="shared" si="693"/>
        <v>45992</v>
      </c>
      <c r="B21962" t="s">
        <v>940</v>
      </c>
      <c r="C21962" t="s">
        <v>268</v>
      </c>
      <c r="D21962" t="s">
        <v>892</v>
      </c>
      <c r="E21962" t="s">
        <v>310</v>
      </c>
      <c r="F21962" t="s">
        <v>311</v>
      </c>
      <c r="G21962" t="s">
        <v>107</v>
      </c>
      <c r="H21962">
        <v>103</v>
      </c>
      <c r="I21962" s="68" t="str">
        <f>VLOOKUP(E21962,Refs!$P$2:$R$29,3,FALSE)</f>
        <v>Y61</v>
      </c>
      <c r="J21962" s="68" t="str">
        <f>VLOOKUP(E21962,Refs!$P$2:$S$29,4,FALSE)</f>
        <v>East of England</v>
      </c>
      <c r="K21962" s="28">
        <f t="shared" si="692"/>
        <v>103</v>
      </c>
    </row>
    <row r="21963" spans="1:11" x14ac:dyDescent="0.35">
      <c r="A21963" s="69">
        <f t="shared" si="693"/>
        <v>45992</v>
      </c>
      <c r="B21963" t="s">
        <v>940</v>
      </c>
      <c r="C21963" t="s">
        <v>268</v>
      </c>
      <c r="D21963" t="s">
        <v>892</v>
      </c>
      <c r="E21963" t="s">
        <v>310</v>
      </c>
      <c r="F21963" t="s">
        <v>311</v>
      </c>
      <c r="G21963" t="s">
        <v>108</v>
      </c>
      <c r="H21963">
        <v>1331</v>
      </c>
      <c r="I21963" s="68" t="str">
        <f>VLOOKUP(E21963,Refs!$P$2:$R$29,3,FALSE)</f>
        <v>Y61</v>
      </c>
      <c r="J21963" s="68" t="str">
        <f>VLOOKUP(E21963,Refs!$P$2:$S$29,4,FALSE)</f>
        <v>East of England</v>
      </c>
      <c r="K21963" s="28">
        <f t="shared" si="692"/>
        <v>1331</v>
      </c>
    </row>
    <row r="21964" spans="1:11" x14ac:dyDescent="0.35">
      <c r="A21964" s="69">
        <f t="shared" si="693"/>
        <v>45992</v>
      </c>
      <c r="B21964" t="s">
        <v>940</v>
      </c>
      <c r="C21964" t="s">
        <v>268</v>
      </c>
      <c r="D21964" t="s">
        <v>892</v>
      </c>
      <c r="E21964" t="s">
        <v>310</v>
      </c>
      <c r="F21964" t="s">
        <v>311</v>
      </c>
      <c r="G21964" t="s">
        <v>109</v>
      </c>
      <c r="H21964">
        <v>5126883</v>
      </c>
      <c r="I21964" s="68" t="str">
        <f>VLOOKUP(E21964,Refs!$P$2:$R$29,3,FALSE)</f>
        <v>Y61</v>
      </c>
      <c r="J21964" s="68" t="str">
        <f>VLOOKUP(E21964,Refs!$P$2:$S$29,4,FALSE)</f>
        <v>East of England</v>
      </c>
      <c r="K21964" s="28">
        <f t="shared" si="692"/>
        <v>5126883</v>
      </c>
    </row>
    <row r="21965" spans="1:11" x14ac:dyDescent="0.35">
      <c r="A21965" s="69">
        <f t="shared" si="693"/>
        <v>45992</v>
      </c>
      <c r="B21965" t="s">
        <v>940</v>
      </c>
      <c r="C21965" t="s">
        <v>268</v>
      </c>
      <c r="D21965" t="s">
        <v>892</v>
      </c>
      <c r="E21965" t="s">
        <v>310</v>
      </c>
      <c r="F21965" t="s">
        <v>311</v>
      </c>
      <c r="G21965" t="s">
        <v>110</v>
      </c>
      <c r="H21965">
        <v>409</v>
      </c>
      <c r="I21965" s="68" t="str">
        <f>VLOOKUP(E21965,Refs!$P$2:$R$29,3,FALSE)</f>
        <v>Y61</v>
      </c>
      <c r="J21965" s="68" t="str">
        <f>VLOOKUP(E21965,Refs!$P$2:$S$29,4,FALSE)</f>
        <v>East of England</v>
      </c>
      <c r="K21965" s="28">
        <f t="shared" si="692"/>
        <v>409</v>
      </c>
    </row>
    <row r="21966" spans="1:11" x14ac:dyDescent="0.35">
      <c r="A21966" s="69">
        <f t="shared" si="693"/>
        <v>45992</v>
      </c>
      <c r="B21966" t="s">
        <v>940</v>
      </c>
      <c r="C21966" t="s">
        <v>268</v>
      </c>
      <c r="D21966" t="s">
        <v>892</v>
      </c>
      <c r="E21966" t="s">
        <v>310</v>
      </c>
      <c r="F21966" t="s">
        <v>311</v>
      </c>
      <c r="G21966" t="s">
        <v>808</v>
      </c>
      <c r="H21966">
        <v>12963</v>
      </c>
      <c r="I21966" s="68" t="str">
        <f>VLOOKUP(E21966,Refs!$P$2:$R$29,3,FALSE)</f>
        <v>Y61</v>
      </c>
      <c r="J21966" s="68" t="str">
        <f>VLOOKUP(E21966,Refs!$P$2:$S$29,4,FALSE)</f>
        <v>East of England</v>
      </c>
      <c r="K21966" s="28">
        <f t="shared" si="692"/>
        <v>12963</v>
      </c>
    </row>
    <row r="21967" spans="1:11" x14ac:dyDescent="0.35">
      <c r="A21967" s="69">
        <f t="shared" si="693"/>
        <v>45992</v>
      </c>
      <c r="B21967" t="s">
        <v>940</v>
      </c>
      <c r="C21967" t="s">
        <v>268</v>
      </c>
      <c r="D21967" t="s">
        <v>892</v>
      </c>
      <c r="E21967" t="s">
        <v>310</v>
      </c>
      <c r="F21967" t="s">
        <v>311</v>
      </c>
      <c r="G21967" t="s">
        <v>809</v>
      </c>
      <c r="H21967">
        <v>285</v>
      </c>
      <c r="I21967" s="68" t="str">
        <f>VLOOKUP(E21967,Refs!$P$2:$R$29,3,FALSE)</f>
        <v>Y61</v>
      </c>
      <c r="J21967" s="68" t="str">
        <f>VLOOKUP(E21967,Refs!$P$2:$S$29,4,FALSE)</f>
        <v>East of England</v>
      </c>
      <c r="K21967" s="28">
        <f t="shared" si="692"/>
        <v>285</v>
      </c>
    </row>
    <row r="21968" spans="1:11" x14ac:dyDescent="0.35">
      <c r="A21968" s="69">
        <f t="shared" si="693"/>
        <v>45992</v>
      </c>
      <c r="B21968" t="s">
        <v>940</v>
      </c>
      <c r="C21968" t="s">
        <v>268</v>
      </c>
      <c r="D21968" t="s">
        <v>892</v>
      </c>
      <c r="E21968" t="s">
        <v>310</v>
      </c>
      <c r="F21968" t="s">
        <v>311</v>
      </c>
      <c r="G21968" t="s">
        <v>111</v>
      </c>
      <c r="H21968">
        <v>19510</v>
      </c>
      <c r="I21968" s="68" t="str">
        <f>VLOOKUP(E21968,Refs!$P$2:$R$29,3,FALSE)</f>
        <v>Y61</v>
      </c>
      <c r="J21968" s="68" t="str">
        <f>VLOOKUP(E21968,Refs!$P$2:$S$29,4,FALSE)</f>
        <v>East of England</v>
      </c>
      <c r="K21968" s="28">
        <f t="shared" si="692"/>
        <v>19510</v>
      </c>
    </row>
    <row r="21969" spans="1:11" x14ac:dyDescent="0.35">
      <c r="A21969" s="69">
        <f t="shared" si="693"/>
        <v>45992</v>
      </c>
      <c r="B21969" t="s">
        <v>940</v>
      </c>
      <c r="C21969" t="s">
        <v>268</v>
      </c>
      <c r="D21969" t="s">
        <v>892</v>
      </c>
      <c r="E21969" t="s">
        <v>310</v>
      </c>
      <c r="F21969" t="s">
        <v>311</v>
      </c>
      <c r="G21969" t="s">
        <v>112</v>
      </c>
      <c r="H21969">
        <v>19</v>
      </c>
      <c r="I21969" s="68" t="str">
        <f>VLOOKUP(E21969,Refs!$P$2:$R$29,3,FALSE)</f>
        <v>Y61</v>
      </c>
      <c r="J21969" s="68" t="str">
        <f>VLOOKUP(E21969,Refs!$P$2:$S$29,4,FALSE)</f>
        <v>East of England</v>
      </c>
      <c r="K21969" s="28">
        <f t="shared" si="692"/>
        <v>19</v>
      </c>
    </row>
    <row r="21970" spans="1:11" x14ac:dyDescent="0.35">
      <c r="A21970" s="69">
        <f t="shared" si="693"/>
        <v>45992</v>
      </c>
      <c r="B21970" t="s">
        <v>940</v>
      </c>
      <c r="C21970" t="s">
        <v>268</v>
      </c>
      <c r="D21970" t="s">
        <v>892</v>
      </c>
      <c r="E21970" t="s">
        <v>310</v>
      </c>
      <c r="F21970" t="s">
        <v>311</v>
      </c>
      <c r="G21970" t="s">
        <v>113</v>
      </c>
      <c r="H21970">
        <v>16945</v>
      </c>
      <c r="I21970" s="68" t="str">
        <f>VLOOKUP(E21970,Refs!$P$2:$R$29,3,FALSE)</f>
        <v>Y61</v>
      </c>
      <c r="J21970" s="68" t="str">
        <f>VLOOKUP(E21970,Refs!$P$2:$S$29,4,FALSE)</f>
        <v>East of England</v>
      </c>
      <c r="K21970" s="28">
        <f t="shared" si="692"/>
        <v>16945</v>
      </c>
    </row>
    <row r="21971" spans="1:11" x14ac:dyDescent="0.35">
      <c r="A21971" s="69">
        <f t="shared" si="693"/>
        <v>45992</v>
      </c>
      <c r="B21971" t="s">
        <v>940</v>
      </c>
      <c r="C21971" t="s">
        <v>268</v>
      </c>
      <c r="D21971" t="s">
        <v>892</v>
      </c>
      <c r="E21971" t="s">
        <v>310</v>
      </c>
      <c r="F21971" t="s">
        <v>311</v>
      </c>
      <c r="G21971" t="s">
        <v>114</v>
      </c>
      <c r="H21971">
        <v>6855</v>
      </c>
      <c r="I21971" s="68" t="str">
        <f>VLOOKUP(E21971,Refs!$P$2:$R$29,3,FALSE)</f>
        <v>Y61</v>
      </c>
      <c r="J21971" s="68" t="str">
        <f>VLOOKUP(E21971,Refs!$P$2:$S$29,4,FALSE)</f>
        <v>East of England</v>
      </c>
      <c r="K21971" s="28">
        <f t="shared" si="692"/>
        <v>6855</v>
      </c>
    </row>
    <row r="21972" spans="1:11" x14ac:dyDescent="0.35">
      <c r="A21972" s="69">
        <f t="shared" si="693"/>
        <v>45992</v>
      </c>
      <c r="B21972" t="s">
        <v>940</v>
      </c>
      <c r="C21972" t="s">
        <v>268</v>
      </c>
      <c r="D21972" t="s">
        <v>892</v>
      </c>
      <c r="E21972" t="s">
        <v>310</v>
      </c>
      <c r="F21972" t="s">
        <v>311</v>
      </c>
      <c r="G21972" t="s">
        <v>115</v>
      </c>
      <c r="H21972">
        <v>4862</v>
      </c>
      <c r="I21972" s="68" t="str">
        <f>VLOOKUP(E21972,Refs!$P$2:$R$29,3,FALSE)</f>
        <v>Y61</v>
      </c>
      <c r="J21972" s="68" t="str">
        <f>VLOOKUP(E21972,Refs!$P$2:$S$29,4,FALSE)</f>
        <v>East of England</v>
      </c>
      <c r="K21972" s="28">
        <f t="shared" si="692"/>
        <v>4862</v>
      </c>
    </row>
    <row r="21973" spans="1:11" x14ac:dyDescent="0.35">
      <c r="A21973" s="69">
        <f t="shared" si="693"/>
        <v>45992</v>
      </c>
      <c r="B21973" t="s">
        <v>940</v>
      </c>
      <c r="C21973" t="s">
        <v>268</v>
      </c>
      <c r="D21973" t="s">
        <v>892</v>
      </c>
      <c r="E21973" t="s">
        <v>310</v>
      </c>
      <c r="F21973" t="s">
        <v>311</v>
      </c>
      <c r="G21973" t="s">
        <v>116</v>
      </c>
      <c r="H21973">
        <v>2206</v>
      </c>
      <c r="I21973" s="68" t="str">
        <f>VLOOKUP(E21973,Refs!$P$2:$R$29,3,FALSE)</f>
        <v>Y61</v>
      </c>
      <c r="J21973" s="68" t="str">
        <f>VLOOKUP(E21973,Refs!$P$2:$S$29,4,FALSE)</f>
        <v>East of England</v>
      </c>
      <c r="K21973" s="28">
        <f t="shared" si="692"/>
        <v>2206</v>
      </c>
    </row>
    <row r="21974" spans="1:11" x14ac:dyDescent="0.35">
      <c r="A21974" s="69">
        <f t="shared" si="693"/>
        <v>45992</v>
      </c>
      <c r="B21974" t="s">
        <v>940</v>
      </c>
      <c r="C21974" t="s">
        <v>268</v>
      </c>
      <c r="D21974" t="s">
        <v>892</v>
      </c>
      <c r="E21974" t="s">
        <v>310</v>
      </c>
      <c r="F21974" t="s">
        <v>311</v>
      </c>
      <c r="G21974" t="s">
        <v>117</v>
      </c>
      <c r="H21974">
        <v>4800</v>
      </c>
      <c r="I21974" s="68" t="str">
        <f>VLOOKUP(E21974,Refs!$P$2:$R$29,3,FALSE)</f>
        <v>Y61</v>
      </c>
      <c r="J21974" s="68" t="str">
        <f>VLOOKUP(E21974,Refs!$P$2:$S$29,4,FALSE)</f>
        <v>East of England</v>
      </c>
      <c r="K21974" s="28">
        <f t="shared" si="692"/>
        <v>4800</v>
      </c>
    </row>
    <row r="21975" spans="1:11" x14ac:dyDescent="0.35">
      <c r="A21975" s="69">
        <f t="shared" si="693"/>
        <v>45992</v>
      </c>
      <c r="B21975" t="s">
        <v>940</v>
      </c>
      <c r="C21975" t="s">
        <v>268</v>
      </c>
      <c r="D21975" t="s">
        <v>892</v>
      </c>
      <c r="E21975" t="s">
        <v>310</v>
      </c>
      <c r="F21975" t="s">
        <v>311</v>
      </c>
      <c r="G21975" t="s">
        <v>118</v>
      </c>
      <c r="H21975">
        <v>2245</v>
      </c>
      <c r="I21975" s="68" t="str">
        <f>VLOOKUP(E21975,Refs!$P$2:$R$29,3,FALSE)</f>
        <v>Y61</v>
      </c>
      <c r="J21975" s="68" t="str">
        <f>VLOOKUP(E21975,Refs!$P$2:$S$29,4,FALSE)</f>
        <v>East of England</v>
      </c>
      <c r="K21975" s="28">
        <f t="shared" si="692"/>
        <v>2245</v>
      </c>
    </row>
    <row r="21976" spans="1:11" x14ac:dyDescent="0.35">
      <c r="A21976" s="69">
        <f t="shared" si="693"/>
        <v>45992</v>
      </c>
      <c r="B21976" t="s">
        <v>940</v>
      </c>
      <c r="C21976" t="s">
        <v>268</v>
      </c>
      <c r="D21976" t="s">
        <v>892</v>
      </c>
      <c r="E21976" t="s">
        <v>310</v>
      </c>
      <c r="F21976" t="s">
        <v>311</v>
      </c>
      <c r="G21976" t="s">
        <v>119</v>
      </c>
      <c r="H21976">
        <v>62</v>
      </c>
      <c r="I21976" s="68" t="str">
        <f>VLOOKUP(E21976,Refs!$P$2:$R$29,3,FALSE)</f>
        <v>Y61</v>
      </c>
      <c r="J21976" s="68" t="str">
        <f>VLOOKUP(E21976,Refs!$P$2:$S$29,4,FALSE)</f>
        <v>East of England</v>
      </c>
      <c r="K21976" s="28">
        <f t="shared" si="692"/>
        <v>62</v>
      </c>
    </row>
    <row r="21977" spans="1:11" x14ac:dyDescent="0.35">
      <c r="A21977" s="69">
        <f t="shared" si="693"/>
        <v>45992</v>
      </c>
      <c r="B21977" t="s">
        <v>940</v>
      </c>
      <c r="C21977" t="s">
        <v>268</v>
      </c>
      <c r="D21977" t="s">
        <v>892</v>
      </c>
      <c r="E21977" t="s">
        <v>310</v>
      </c>
      <c r="F21977" t="s">
        <v>311</v>
      </c>
      <c r="G21977" t="s">
        <v>120</v>
      </c>
      <c r="H21977">
        <v>8</v>
      </c>
      <c r="I21977" s="68" t="str">
        <f>VLOOKUP(E21977,Refs!$P$2:$R$29,3,FALSE)</f>
        <v>Y61</v>
      </c>
      <c r="J21977" s="68" t="str">
        <f>VLOOKUP(E21977,Refs!$P$2:$S$29,4,FALSE)</f>
        <v>East of England</v>
      </c>
      <c r="K21977" s="28">
        <f t="shared" si="692"/>
        <v>8</v>
      </c>
    </row>
    <row r="21978" spans="1:11" x14ac:dyDescent="0.35">
      <c r="A21978" s="69">
        <f t="shared" si="693"/>
        <v>45992</v>
      </c>
      <c r="B21978" t="s">
        <v>940</v>
      </c>
      <c r="C21978" t="s">
        <v>268</v>
      </c>
      <c r="D21978" t="s">
        <v>892</v>
      </c>
      <c r="E21978" t="s">
        <v>310</v>
      </c>
      <c r="F21978" t="s">
        <v>311</v>
      </c>
      <c r="G21978" t="s">
        <v>121</v>
      </c>
      <c r="H21978">
        <v>1760</v>
      </c>
      <c r="I21978" s="68" t="str">
        <f>VLOOKUP(E21978,Refs!$P$2:$R$29,3,FALSE)</f>
        <v>Y61</v>
      </c>
      <c r="J21978" s="68" t="str">
        <f>VLOOKUP(E21978,Refs!$P$2:$S$29,4,FALSE)</f>
        <v>East of England</v>
      </c>
      <c r="K21978" s="28">
        <f t="shared" si="692"/>
        <v>1760</v>
      </c>
    </row>
    <row r="21979" spans="1:11" x14ac:dyDescent="0.35">
      <c r="A21979" s="69">
        <f t="shared" si="693"/>
        <v>45992</v>
      </c>
      <c r="B21979" t="s">
        <v>940</v>
      </c>
      <c r="C21979" t="s">
        <v>268</v>
      </c>
      <c r="D21979" t="s">
        <v>892</v>
      </c>
      <c r="E21979" t="s">
        <v>310</v>
      </c>
      <c r="F21979" t="s">
        <v>311</v>
      </c>
      <c r="G21979" t="s">
        <v>122</v>
      </c>
      <c r="H21979">
        <v>137</v>
      </c>
      <c r="I21979" s="68" t="str">
        <f>VLOOKUP(E21979,Refs!$P$2:$R$29,3,FALSE)</f>
        <v>Y61</v>
      </c>
      <c r="J21979" s="68" t="str">
        <f>VLOOKUP(E21979,Refs!$P$2:$S$29,4,FALSE)</f>
        <v>East of England</v>
      </c>
      <c r="K21979" s="28">
        <f t="shared" si="692"/>
        <v>137</v>
      </c>
    </row>
    <row r="21980" spans="1:11" x14ac:dyDescent="0.35">
      <c r="A21980" s="69">
        <f t="shared" si="693"/>
        <v>45992</v>
      </c>
      <c r="B21980" t="s">
        <v>940</v>
      </c>
      <c r="C21980" t="s">
        <v>268</v>
      </c>
      <c r="D21980" t="s">
        <v>892</v>
      </c>
      <c r="E21980" t="s">
        <v>310</v>
      </c>
      <c r="F21980" t="s">
        <v>311</v>
      </c>
      <c r="G21980" t="s">
        <v>123</v>
      </c>
      <c r="H21980">
        <v>4</v>
      </c>
      <c r="I21980" s="68" t="str">
        <f>VLOOKUP(E21980,Refs!$P$2:$R$29,3,FALSE)</f>
        <v>Y61</v>
      </c>
      <c r="J21980" s="68" t="str">
        <f>VLOOKUP(E21980,Refs!$P$2:$S$29,4,FALSE)</f>
        <v>East of England</v>
      </c>
      <c r="K21980" s="28">
        <f t="shared" si="692"/>
        <v>4</v>
      </c>
    </row>
    <row r="21981" spans="1:11" x14ac:dyDescent="0.35">
      <c r="A21981" s="69">
        <f t="shared" si="693"/>
        <v>45992</v>
      </c>
      <c r="B21981" t="s">
        <v>940</v>
      </c>
      <c r="C21981" t="s">
        <v>268</v>
      </c>
      <c r="D21981" t="s">
        <v>892</v>
      </c>
      <c r="E21981" t="s">
        <v>310</v>
      </c>
      <c r="F21981" t="s">
        <v>311</v>
      </c>
      <c r="G21981" t="s">
        <v>124</v>
      </c>
      <c r="H21981">
        <v>2</v>
      </c>
      <c r="I21981" s="68" t="str">
        <f>VLOOKUP(E21981,Refs!$P$2:$R$29,3,FALSE)</f>
        <v>Y61</v>
      </c>
      <c r="J21981" s="68" t="str">
        <f>VLOOKUP(E21981,Refs!$P$2:$S$29,4,FALSE)</f>
        <v>East of England</v>
      </c>
      <c r="K21981" s="28">
        <f t="shared" si="692"/>
        <v>2</v>
      </c>
    </row>
    <row r="21982" spans="1:11" x14ac:dyDescent="0.35">
      <c r="A21982" s="69">
        <f t="shared" si="693"/>
        <v>45992</v>
      </c>
      <c r="B21982" t="s">
        <v>940</v>
      </c>
      <c r="C21982" t="s">
        <v>268</v>
      </c>
      <c r="D21982" t="s">
        <v>892</v>
      </c>
      <c r="E21982" t="s">
        <v>310</v>
      </c>
      <c r="F21982" t="s">
        <v>311</v>
      </c>
      <c r="G21982" t="s">
        <v>125</v>
      </c>
      <c r="H21982">
        <v>0</v>
      </c>
      <c r="I21982" s="68" t="str">
        <f>VLOOKUP(E21982,Refs!$P$2:$R$29,3,FALSE)</f>
        <v>Y61</v>
      </c>
      <c r="J21982" s="68" t="str">
        <f>VLOOKUP(E21982,Refs!$P$2:$S$29,4,FALSE)</f>
        <v>East of England</v>
      </c>
      <c r="K21982" s="28" t="str">
        <f t="shared" si="692"/>
        <v/>
      </c>
    </row>
    <row r="21983" spans="1:11" x14ac:dyDescent="0.35">
      <c r="A21983" s="69">
        <f t="shared" si="693"/>
        <v>45992</v>
      </c>
      <c r="B21983" t="s">
        <v>940</v>
      </c>
      <c r="C21983" t="s">
        <v>268</v>
      </c>
      <c r="D21983" t="s">
        <v>892</v>
      </c>
      <c r="E21983" t="s">
        <v>310</v>
      </c>
      <c r="F21983" t="s">
        <v>311</v>
      </c>
      <c r="G21983" t="s">
        <v>126</v>
      </c>
      <c r="H21983">
        <v>0</v>
      </c>
      <c r="I21983" s="68" t="str">
        <f>VLOOKUP(E21983,Refs!$P$2:$R$29,3,FALSE)</f>
        <v>Y61</v>
      </c>
      <c r="J21983" s="68" t="str">
        <f>VLOOKUP(E21983,Refs!$P$2:$S$29,4,FALSE)</f>
        <v>East of England</v>
      </c>
      <c r="K21983" s="28" t="str">
        <f t="shared" si="692"/>
        <v/>
      </c>
    </row>
    <row r="21984" spans="1:11" x14ac:dyDescent="0.35">
      <c r="A21984" s="69">
        <f t="shared" si="693"/>
        <v>45992</v>
      </c>
      <c r="B21984" t="s">
        <v>940</v>
      </c>
      <c r="C21984" t="s">
        <v>268</v>
      </c>
      <c r="D21984" t="s">
        <v>892</v>
      </c>
      <c r="E21984" t="s">
        <v>310</v>
      </c>
      <c r="F21984" t="s">
        <v>311</v>
      </c>
      <c r="G21984" t="s">
        <v>127</v>
      </c>
      <c r="H21984">
        <v>2257</v>
      </c>
      <c r="I21984" s="68" t="str">
        <f>VLOOKUP(E21984,Refs!$P$2:$R$29,3,FALSE)</f>
        <v>Y61</v>
      </c>
      <c r="J21984" s="68" t="str">
        <f>VLOOKUP(E21984,Refs!$P$2:$S$29,4,FALSE)</f>
        <v>East of England</v>
      </c>
      <c r="K21984" s="28">
        <f t="shared" si="692"/>
        <v>2257</v>
      </c>
    </row>
    <row r="21985" spans="1:11" x14ac:dyDescent="0.35">
      <c r="A21985" s="69">
        <f t="shared" si="693"/>
        <v>45992</v>
      </c>
      <c r="B21985" t="s">
        <v>940</v>
      </c>
      <c r="C21985" t="s">
        <v>268</v>
      </c>
      <c r="D21985" t="s">
        <v>892</v>
      </c>
      <c r="E21985" t="s">
        <v>310</v>
      </c>
      <c r="F21985" t="s">
        <v>311</v>
      </c>
      <c r="G21985" t="s">
        <v>128</v>
      </c>
      <c r="H21985">
        <v>856</v>
      </c>
      <c r="I21985" s="68" t="str">
        <f>VLOOKUP(E21985,Refs!$P$2:$R$29,3,FALSE)</f>
        <v>Y61</v>
      </c>
      <c r="J21985" s="68" t="str">
        <f>VLOOKUP(E21985,Refs!$P$2:$S$29,4,FALSE)</f>
        <v>East of England</v>
      </c>
      <c r="K21985" s="28">
        <f t="shared" si="692"/>
        <v>856</v>
      </c>
    </row>
    <row r="21986" spans="1:11" x14ac:dyDescent="0.35">
      <c r="A21986" s="69">
        <f t="shared" si="693"/>
        <v>45992</v>
      </c>
      <c r="B21986" t="s">
        <v>940</v>
      </c>
      <c r="C21986" t="s">
        <v>268</v>
      </c>
      <c r="D21986" t="s">
        <v>892</v>
      </c>
      <c r="E21986" t="s">
        <v>310</v>
      </c>
      <c r="F21986" t="s">
        <v>311</v>
      </c>
      <c r="G21986" t="s">
        <v>129</v>
      </c>
      <c r="H21986">
        <v>375</v>
      </c>
      <c r="I21986" s="68" t="str">
        <f>VLOOKUP(E21986,Refs!$P$2:$R$29,3,FALSE)</f>
        <v>Y61</v>
      </c>
      <c r="J21986" s="68" t="str">
        <f>VLOOKUP(E21986,Refs!$P$2:$S$29,4,FALSE)</f>
        <v>East of England</v>
      </c>
      <c r="K21986" s="28">
        <f t="shared" ref="K21986:K22049" si="694">IF(OR(H21986="NULL",H21986=0,H21986=""),"",H21986)</f>
        <v>375</v>
      </c>
    </row>
    <row r="21987" spans="1:11" x14ac:dyDescent="0.35">
      <c r="A21987" s="69">
        <f t="shared" si="693"/>
        <v>45992</v>
      </c>
      <c r="B21987" t="s">
        <v>940</v>
      </c>
      <c r="C21987" t="s">
        <v>268</v>
      </c>
      <c r="D21987" t="s">
        <v>892</v>
      </c>
      <c r="E21987" t="s">
        <v>310</v>
      </c>
      <c r="F21987" t="s">
        <v>311</v>
      </c>
      <c r="G21987" t="s">
        <v>130</v>
      </c>
      <c r="H21987">
        <v>257</v>
      </c>
      <c r="I21987" s="68" t="str">
        <f>VLOOKUP(E21987,Refs!$P$2:$R$29,3,FALSE)</f>
        <v>Y61</v>
      </c>
      <c r="J21987" s="68" t="str">
        <f>VLOOKUP(E21987,Refs!$P$2:$S$29,4,FALSE)</f>
        <v>East of England</v>
      </c>
      <c r="K21987" s="28">
        <f t="shared" si="694"/>
        <v>257</v>
      </c>
    </row>
    <row r="21988" spans="1:11" x14ac:dyDescent="0.35">
      <c r="A21988" s="69">
        <f t="shared" si="693"/>
        <v>45992</v>
      </c>
      <c r="B21988" t="s">
        <v>940</v>
      </c>
      <c r="C21988" t="s">
        <v>268</v>
      </c>
      <c r="D21988" t="s">
        <v>892</v>
      </c>
      <c r="E21988" t="s">
        <v>310</v>
      </c>
      <c r="F21988" t="s">
        <v>311</v>
      </c>
      <c r="G21988" t="s">
        <v>131</v>
      </c>
      <c r="H21988">
        <v>2291</v>
      </c>
      <c r="I21988" s="68" t="str">
        <f>VLOOKUP(E21988,Refs!$P$2:$R$29,3,FALSE)</f>
        <v>Y61</v>
      </c>
      <c r="J21988" s="68" t="str">
        <f>VLOOKUP(E21988,Refs!$P$2:$S$29,4,FALSE)</f>
        <v>East of England</v>
      </c>
      <c r="K21988" s="28">
        <f t="shared" si="694"/>
        <v>2291</v>
      </c>
    </row>
    <row r="21989" spans="1:11" x14ac:dyDescent="0.35">
      <c r="A21989" s="69">
        <f t="shared" si="693"/>
        <v>45992</v>
      </c>
      <c r="B21989" t="s">
        <v>940</v>
      </c>
      <c r="C21989" t="s">
        <v>268</v>
      </c>
      <c r="D21989" t="s">
        <v>892</v>
      </c>
      <c r="E21989" t="s">
        <v>310</v>
      </c>
      <c r="F21989" t="s">
        <v>311</v>
      </c>
      <c r="G21989" t="s">
        <v>132</v>
      </c>
      <c r="H21989">
        <v>2041</v>
      </c>
      <c r="I21989" s="68" t="str">
        <f>VLOOKUP(E21989,Refs!$P$2:$R$29,3,FALSE)</f>
        <v>Y61</v>
      </c>
      <c r="J21989" s="68" t="str">
        <f>VLOOKUP(E21989,Refs!$P$2:$S$29,4,FALSE)</f>
        <v>East of England</v>
      </c>
      <c r="K21989" s="28">
        <f t="shared" si="694"/>
        <v>2041</v>
      </c>
    </row>
    <row r="21990" spans="1:11" x14ac:dyDescent="0.35">
      <c r="A21990" s="69">
        <f t="shared" si="693"/>
        <v>45992</v>
      </c>
      <c r="B21990" t="s">
        <v>940</v>
      </c>
      <c r="C21990" t="s">
        <v>268</v>
      </c>
      <c r="D21990" t="s">
        <v>892</v>
      </c>
      <c r="E21990" t="s">
        <v>310</v>
      </c>
      <c r="F21990" t="s">
        <v>311</v>
      </c>
      <c r="G21990" t="s">
        <v>133</v>
      </c>
      <c r="H21990">
        <v>485</v>
      </c>
      <c r="I21990" s="68" t="str">
        <f>VLOOKUP(E21990,Refs!$P$2:$R$29,3,FALSE)</f>
        <v>Y61</v>
      </c>
      <c r="J21990" s="68" t="str">
        <f>VLOOKUP(E21990,Refs!$P$2:$S$29,4,FALSE)</f>
        <v>East of England</v>
      </c>
      <c r="K21990" s="28">
        <f t="shared" si="694"/>
        <v>485</v>
      </c>
    </row>
    <row r="21991" spans="1:11" x14ac:dyDescent="0.35">
      <c r="A21991" s="69">
        <f t="shared" si="693"/>
        <v>45992</v>
      </c>
      <c r="B21991" t="s">
        <v>940</v>
      </c>
      <c r="C21991" t="s">
        <v>268</v>
      </c>
      <c r="D21991" t="s">
        <v>892</v>
      </c>
      <c r="E21991" t="s">
        <v>310</v>
      </c>
      <c r="F21991" t="s">
        <v>311</v>
      </c>
      <c r="G21991" t="s">
        <v>134</v>
      </c>
      <c r="H21991">
        <v>485</v>
      </c>
      <c r="I21991" s="68" t="str">
        <f>VLOOKUP(E21991,Refs!$P$2:$R$29,3,FALSE)</f>
        <v>Y61</v>
      </c>
      <c r="J21991" s="68" t="str">
        <f>VLOOKUP(E21991,Refs!$P$2:$S$29,4,FALSE)</f>
        <v>East of England</v>
      </c>
      <c r="K21991" s="28">
        <f t="shared" si="694"/>
        <v>485</v>
      </c>
    </row>
    <row r="21992" spans="1:11" x14ac:dyDescent="0.35">
      <c r="A21992" s="69">
        <f t="shared" si="693"/>
        <v>45992</v>
      </c>
      <c r="B21992" t="s">
        <v>940</v>
      </c>
      <c r="C21992" t="s">
        <v>268</v>
      </c>
      <c r="D21992" t="s">
        <v>892</v>
      </c>
      <c r="E21992" t="s">
        <v>310</v>
      </c>
      <c r="F21992" t="s">
        <v>311</v>
      </c>
      <c r="G21992" t="s">
        <v>135</v>
      </c>
      <c r="H21992">
        <v>84</v>
      </c>
      <c r="I21992" s="68" t="str">
        <f>VLOOKUP(E21992,Refs!$P$2:$R$29,3,FALSE)</f>
        <v>Y61</v>
      </c>
      <c r="J21992" s="68" t="str">
        <f>VLOOKUP(E21992,Refs!$P$2:$S$29,4,FALSE)</f>
        <v>East of England</v>
      </c>
      <c r="K21992" s="28">
        <f t="shared" si="694"/>
        <v>84</v>
      </c>
    </row>
    <row r="21993" spans="1:11" x14ac:dyDescent="0.35">
      <c r="A21993" s="69">
        <f t="shared" si="693"/>
        <v>45992</v>
      </c>
      <c r="B21993" t="s">
        <v>940</v>
      </c>
      <c r="C21993" t="s">
        <v>268</v>
      </c>
      <c r="D21993" t="s">
        <v>892</v>
      </c>
      <c r="E21993" t="s">
        <v>310</v>
      </c>
      <c r="F21993" t="s">
        <v>311</v>
      </c>
      <c r="G21993" t="s">
        <v>136</v>
      </c>
      <c r="H21993">
        <v>72</v>
      </c>
      <c r="I21993" s="68" t="str">
        <f>VLOOKUP(E21993,Refs!$P$2:$R$29,3,FALSE)</f>
        <v>Y61</v>
      </c>
      <c r="J21993" s="68" t="str">
        <f>VLOOKUP(E21993,Refs!$P$2:$S$29,4,FALSE)</f>
        <v>East of England</v>
      </c>
      <c r="K21993" s="28">
        <f t="shared" si="694"/>
        <v>72</v>
      </c>
    </row>
    <row r="21994" spans="1:11" x14ac:dyDescent="0.35">
      <c r="A21994" s="69">
        <f t="shared" si="693"/>
        <v>45992</v>
      </c>
      <c r="B21994" t="s">
        <v>940</v>
      </c>
      <c r="C21994" t="s">
        <v>268</v>
      </c>
      <c r="D21994" t="s">
        <v>892</v>
      </c>
      <c r="E21994" t="s">
        <v>310</v>
      </c>
      <c r="F21994" t="s">
        <v>311</v>
      </c>
      <c r="G21994" t="s">
        <v>137</v>
      </c>
      <c r="H21994">
        <v>3</v>
      </c>
      <c r="I21994" s="68" t="str">
        <f>VLOOKUP(E21994,Refs!$P$2:$R$29,3,FALSE)</f>
        <v>Y61</v>
      </c>
      <c r="J21994" s="68" t="str">
        <f>VLOOKUP(E21994,Refs!$P$2:$S$29,4,FALSE)</f>
        <v>East of England</v>
      </c>
      <c r="K21994" s="28">
        <f t="shared" si="694"/>
        <v>3</v>
      </c>
    </row>
    <row r="21995" spans="1:11" x14ac:dyDescent="0.35">
      <c r="A21995" s="69">
        <f t="shared" si="693"/>
        <v>45992</v>
      </c>
      <c r="B21995" t="s">
        <v>940</v>
      </c>
      <c r="C21995" t="s">
        <v>268</v>
      </c>
      <c r="D21995" t="s">
        <v>892</v>
      </c>
      <c r="E21995" t="s">
        <v>310</v>
      </c>
      <c r="F21995" t="s">
        <v>311</v>
      </c>
      <c r="G21995" t="s">
        <v>138</v>
      </c>
      <c r="H21995">
        <v>2</v>
      </c>
      <c r="I21995" s="68" t="str">
        <f>VLOOKUP(E21995,Refs!$P$2:$R$29,3,FALSE)</f>
        <v>Y61</v>
      </c>
      <c r="J21995" s="68" t="str">
        <f>VLOOKUP(E21995,Refs!$P$2:$S$29,4,FALSE)</f>
        <v>East of England</v>
      </c>
      <c r="K21995" s="28">
        <f t="shared" si="694"/>
        <v>2</v>
      </c>
    </row>
    <row r="21996" spans="1:11" x14ac:dyDescent="0.35">
      <c r="A21996" s="69">
        <f t="shared" si="693"/>
        <v>45992</v>
      </c>
      <c r="B21996" t="s">
        <v>940</v>
      </c>
      <c r="C21996" t="s">
        <v>268</v>
      </c>
      <c r="D21996" t="s">
        <v>892</v>
      </c>
      <c r="E21996" t="s">
        <v>310</v>
      </c>
      <c r="F21996" t="s">
        <v>311</v>
      </c>
      <c r="G21996" t="s">
        <v>139</v>
      </c>
      <c r="H21996">
        <v>0</v>
      </c>
      <c r="I21996" s="68" t="str">
        <f>VLOOKUP(E21996,Refs!$P$2:$R$29,3,FALSE)</f>
        <v>Y61</v>
      </c>
      <c r="J21996" s="68" t="str">
        <f>VLOOKUP(E21996,Refs!$P$2:$S$29,4,FALSE)</f>
        <v>East of England</v>
      </c>
      <c r="K21996" s="28" t="str">
        <f t="shared" si="694"/>
        <v/>
      </c>
    </row>
    <row r="21997" spans="1:11" x14ac:dyDescent="0.35">
      <c r="A21997" s="69">
        <f t="shared" si="693"/>
        <v>45992</v>
      </c>
      <c r="B21997" t="s">
        <v>940</v>
      </c>
      <c r="C21997" t="s">
        <v>268</v>
      </c>
      <c r="D21997" t="s">
        <v>892</v>
      </c>
      <c r="E21997" t="s">
        <v>310</v>
      </c>
      <c r="F21997" t="s">
        <v>311</v>
      </c>
      <c r="G21997" t="s">
        <v>140</v>
      </c>
      <c r="H21997">
        <v>0</v>
      </c>
      <c r="I21997" s="68" t="str">
        <f>VLOOKUP(E21997,Refs!$P$2:$R$29,3,FALSE)</f>
        <v>Y61</v>
      </c>
      <c r="J21997" s="68" t="str">
        <f>VLOOKUP(E21997,Refs!$P$2:$S$29,4,FALSE)</f>
        <v>East of England</v>
      </c>
      <c r="K21997" s="28" t="str">
        <f t="shared" si="694"/>
        <v/>
      </c>
    </row>
    <row r="21998" spans="1:11" x14ac:dyDescent="0.35">
      <c r="A21998" s="69">
        <f t="shared" si="693"/>
        <v>45992</v>
      </c>
      <c r="B21998" t="s">
        <v>940</v>
      </c>
      <c r="C21998" t="s">
        <v>268</v>
      </c>
      <c r="D21998" t="s">
        <v>892</v>
      </c>
      <c r="E21998" t="s">
        <v>310</v>
      </c>
      <c r="F21998" t="s">
        <v>311</v>
      </c>
      <c r="G21998" t="s">
        <v>728</v>
      </c>
      <c r="H21998">
        <v>60</v>
      </c>
      <c r="I21998" s="68" t="str">
        <f>VLOOKUP(E21998,Refs!$P$2:$R$29,3,FALSE)</f>
        <v>Y61</v>
      </c>
      <c r="J21998" s="68" t="str">
        <f>VLOOKUP(E21998,Refs!$P$2:$S$29,4,FALSE)</f>
        <v>East of England</v>
      </c>
      <c r="K21998" s="28">
        <f t="shared" si="694"/>
        <v>60</v>
      </c>
    </row>
    <row r="21999" spans="1:11" x14ac:dyDescent="0.35">
      <c r="A21999" s="69">
        <f t="shared" si="693"/>
        <v>45992</v>
      </c>
      <c r="B21999" t="s">
        <v>940</v>
      </c>
      <c r="C21999" t="s">
        <v>268</v>
      </c>
      <c r="D21999" t="s">
        <v>892</v>
      </c>
      <c r="E21999" t="s">
        <v>310</v>
      </c>
      <c r="F21999" t="s">
        <v>311</v>
      </c>
      <c r="G21999" t="s">
        <v>727</v>
      </c>
      <c r="H21999">
        <v>8</v>
      </c>
      <c r="I21999" s="68" t="str">
        <f>VLOOKUP(E21999,Refs!$P$2:$R$29,3,FALSE)</f>
        <v>Y61</v>
      </c>
      <c r="J21999" s="68" t="str">
        <f>VLOOKUP(E21999,Refs!$P$2:$S$29,4,FALSE)</f>
        <v>East of England</v>
      </c>
      <c r="K21999" s="28">
        <f t="shared" si="694"/>
        <v>8</v>
      </c>
    </row>
    <row r="22000" spans="1:11" x14ac:dyDescent="0.35">
      <c r="A22000" s="69">
        <f t="shared" si="693"/>
        <v>45992</v>
      </c>
      <c r="B22000" t="s">
        <v>940</v>
      </c>
      <c r="C22000" t="s">
        <v>268</v>
      </c>
      <c r="D22000" t="s">
        <v>892</v>
      </c>
      <c r="E22000" t="s">
        <v>310</v>
      </c>
      <c r="F22000" t="s">
        <v>311</v>
      </c>
      <c r="G22000" t="s">
        <v>730</v>
      </c>
      <c r="H22000">
        <v>104</v>
      </c>
      <c r="I22000" s="68" t="str">
        <f>VLOOKUP(E22000,Refs!$P$2:$R$29,3,FALSE)</f>
        <v>Y61</v>
      </c>
      <c r="J22000" s="68" t="str">
        <f>VLOOKUP(E22000,Refs!$P$2:$S$29,4,FALSE)</f>
        <v>East of England</v>
      </c>
      <c r="K22000" s="28">
        <f t="shared" si="694"/>
        <v>104</v>
      </c>
    </row>
    <row r="22001" spans="1:11" x14ac:dyDescent="0.35">
      <c r="A22001" s="69">
        <f t="shared" si="693"/>
        <v>45992</v>
      </c>
      <c r="B22001" t="s">
        <v>940</v>
      </c>
      <c r="C22001" t="s">
        <v>268</v>
      </c>
      <c r="D22001" t="s">
        <v>892</v>
      </c>
      <c r="E22001" t="s">
        <v>310</v>
      </c>
      <c r="F22001" t="s">
        <v>311</v>
      </c>
      <c r="G22001" t="s">
        <v>729</v>
      </c>
      <c r="H22001">
        <v>30</v>
      </c>
      <c r="I22001" s="68" t="str">
        <f>VLOOKUP(E22001,Refs!$P$2:$R$29,3,FALSE)</f>
        <v>Y61</v>
      </c>
      <c r="J22001" s="68" t="str">
        <f>VLOOKUP(E22001,Refs!$P$2:$S$29,4,FALSE)</f>
        <v>East of England</v>
      </c>
      <c r="K22001" s="28">
        <f t="shared" si="694"/>
        <v>30</v>
      </c>
    </row>
    <row r="22002" spans="1:11" x14ac:dyDescent="0.35">
      <c r="A22002" s="69">
        <f t="shared" si="693"/>
        <v>45992</v>
      </c>
      <c r="B22002" t="s">
        <v>940</v>
      </c>
      <c r="C22002" t="s">
        <v>262</v>
      </c>
      <c r="D22002" t="s">
        <v>893</v>
      </c>
      <c r="E22002" t="s">
        <v>333</v>
      </c>
      <c r="F22002" t="s">
        <v>894</v>
      </c>
      <c r="G22002" t="s">
        <v>10</v>
      </c>
      <c r="H22002">
        <v>33355</v>
      </c>
      <c r="I22002" s="68" t="str">
        <f>VLOOKUP(E22002,Refs!$P$2:$R$29,3,FALSE)</f>
        <v>Y58</v>
      </c>
      <c r="J22002" s="68" t="str">
        <f>VLOOKUP(E22002,Refs!$P$2:$S$29,4,FALSE)</f>
        <v>South West</v>
      </c>
      <c r="K22002" s="28">
        <f t="shared" si="694"/>
        <v>33355</v>
      </c>
    </row>
    <row r="22003" spans="1:11" x14ac:dyDescent="0.35">
      <c r="A22003" s="69">
        <f t="shared" si="693"/>
        <v>45992</v>
      </c>
      <c r="B22003" t="s">
        <v>940</v>
      </c>
      <c r="C22003" t="s">
        <v>262</v>
      </c>
      <c r="D22003" t="s">
        <v>893</v>
      </c>
      <c r="E22003" t="s">
        <v>333</v>
      </c>
      <c r="F22003" t="s">
        <v>894</v>
      </c>
      <c r="G22003" t="s">
        <v>69</v>
      </c>
      <c r="H22003">
        <v>29119</v>
      </c>
      <c r="I22003" s="68" t="str">
        <f>VLOOKUP(E22003,Refs!$P$2:$R$29,3,FALSE)</f>
        <v>Y58</v>
      </c>
      <c r="J22003" s="68" t="str">
        <f>VLOOKUP(E22003,Refs!$P$2:$S$29,4,FALSE)</f>
        <v>South West</v>
      </c>
      <c r="K22003" s="28">
        <f t="shared" si="694"/>
        <v>29119</v>
      </c>
    </row>
    <row r="22004" spans="1:11" x14ac:dyDescent="0.35">
      <c r="A22004" s="69">
        <f t="shared" si="693"/>
        <v>45992</v>
      </c>
      <c r="B22004" t="s">
        <v>940</v>
      </c>
      <c r="C22004" t="s">
        <v>262</v>
      </c>
      <c r="D22004" t="s">
        <v>893</v>
      </c>
      <c r="E22004" t="s">
        <v>333</v>
      </c>
      <c r="F22004" t="s">
        <v>894</v>
      </c>
      <c r="G22004" t="s">
        <v>20</v>
      </c>
      <c r="H22004">
        <v>28088</v>
      </c>
      <c r="I22004" s="68" t="str">
        <f>VLOOKUP(E22004,Refs!$P$2:$R$29,3,FALSE)</f>
        <v>Y58</v>
      </c>
      <c r="J22004" s="68" t="str">
        <f>VLOOKUP(E22004,Refs!$P$2:$S$29,4,FALSE)</f>
        <v>South West</v>
      </c>
      <c r="K22004" s="28">
        <f t="shared" si="694"/>
        <v>28088</v>
      </c>
    </row>
    <row r="22005" spans="1:11" x14ac:dyDescent="0.35">
      <c r="A22005" s="69">
        <f t="shared" si="693"/>
        <v>45992</v>
      </c>
      <c r="B22005" t="s">
        <v>940</v>
      </c>
      <c r="C22005" t="s">
        <v>262</v>
      </c>
      <c r="D22005" t="s">
        <v>893</v>
      </c>
      <c r="E22005" t="s">
        <v>333</v>
      </c>
      <c r="F22005" t="s">
        <v>894</v>
      </c>
      <c r="G22005" t="s">
        <v>23</v>
      </c>
      <c r="H22005">
        <v>21723</v>
      </c>
      <c r="I22005" s="68" t="str">
        <f>VLOOKUP(E22005,Refs!$P$2:$R$29,3,FALSE)</f>
        <v>Y58</v>
      </c>
      <c r="J22005" s="68" t="str">
        <f>VLOOKUP(E22005,Refs!$P$2:$S$29,4,FALSE)</f>
        <v>South West</v>
      </c>
      <c r="K22005" s="28">
        <f t="shared" si="694"/>
        <v>21723</v>
      </c>
    </row>
    <row r="22006" spans="1:11" x14ac:dyDescent="0.35">
      <c r="A22006" s="69">
        <f t="shared" si="693"/>
        <v>45992</v>
      </c>
      <c r="B22006" t="s">
        <v>940</v>
      </c>
      <c r="C22006" t="s">
        <v>262</v>
      </c>
      <c r="D22006" t="s">
        <v>893</v>
      </c>
      <c r="E22006" t="s">
        <v>333</v>
      </c>
      <c r="F22006" t="s">
        <v>894</v>
      </c>
      <c r="G22006" t="s">
        <v>19</v>
      </c>
      <c r="H22006">
        <v>1031</v>
      </c>
      <c r="I22006" s="68" t="str">
        <f>VLOOKUP(E22006,Refs!$P$2:$R$29,3,FALSE)</f>
        <v>Y58</v>
      </c>
      <c r="J22006" s="68" t="str">
        <f>VLOOKUP(E22006,Refs!$P$2:$S$29,4,FALSE)</f>
        <v>South West</v>
      </c>
      <c r="K22006" s="28">
        <f t="shared" si="694"/>
        <v>1031</v>
      </c>
    </row>
    <row r="22007" spans="1:11" x14ac:dyDescent="0.35">
      <c r="A22007" s="69">
        <f t="shared" si="693"/>
        <v>45992</v>
      </c>
      <c r="B22007" t="s">
        <v>940</v>
      </c>
      <c r="C22007" t="s">
        <v>262</v>
      </c>
      <c r="D22007" t="s">
        <v>893</v>
      </c>
      <c r="E22007" t="s">
        <v>333</v>
      </c>
      <c r="F22007" t="s">
        <v>894</v>
      </c>
      <c r="G22007" t="s">
        <v>21</v>
      </c>
      <c r="H22007">
        <v>1440190</v>
      </c>
      <c r="I22007" s="68" t="str">
        <f>VLOOKUP(E22007,Refs!$P$2:$R$29,3,FALSE)</f>
        <v>Y58</v>
      </c>
      <c r="J22007" s="68" t="str">
        <f>VLOOKUP(E22007,Refs!$P$2:$S$29,4,FALSE)</f>
        <v>South West</v>
      </c>
      <c r="K22007" s="28">
        <f t="shared" si="694"/>
        <v>1440190</v>
      </c>
    </row>
    <row r="22008" spans="1:11" x14ac:dyDescent="0.35">
      <c r="A22008" s="69">
        <f t="shared" si="693"/>
        <v>45992</v>
      </c>
      <c r="B22008" t="s">
        <v>940</v>
      </c>
      <c r="C22008" t="s">
        <v>262</v>
      </c>
      <c r="D22008" t="s">
        <v>893</v>
      </c>
      <c r="E22008" t="s">
        <v>333</v>
      </c>
      <c r="F22008" t="s">
        <v>894</v>
      </c>
      <c r="G22008" t="s">
        <v>70</v>
      </c>
      <c r="H22008">
        <v>291</v>
      </c>
      <c r="I22008" s="68" t="str">
        <f>VLOOKUP(E22008,Refs!$P$2:$R$29,3,FALSE)</f>
        <v>Y58</v>
      </c>
      <c r="J22008" s="68" t="str">
        <f>VLOOKUP(E22008,Refs!$P$2:$S$29,4,FALSE)</f>
        <v>South West</v>
      </c>
      <c r="K22008" s="28">
        <f t="shared" si="694"/>
        <v>291</v>
      </c>
    </row>
    <row r="22009" spans="1:11" x14ac:dyDescent="0.35">
      <c r="A22009" s="69">
        <f t="shared" si="693"/>
        <v>45992</v>
      </c>
      <c r="B22009" t="s">
        <v>940</v>
      </c>
      <c r="C22009" t="s">
        <v>262</v>
      </c>
      <c r="D22009" t="s">
        <v>893</v>
      </c>
      <c r="E22009" t="s">
        <v>333</v>
      </c>
      <c r="F22009" t="s">
        <v>894</v>
      </c>
      <c r="G22009" t="s">
        <v>71</v>
      </c>
      <c r="H22009">
        <v>915</v>
      </c>
      <c r="I22009" s="68" t="str">
        <f>VLOOKUP(E22009,Refs!$P$2:$R$29,3,FALSE)</f>
        <v>Y58</v>
      </c>
      <c r="J22009" s="68" t="str">
        <f>VLOOKUP(E22009,Refs!$P$2:$S$29,4,FALSE)</f>
        <v>South West</v>
      </c>
      <c r="K22009" s="28">
        <f t="shared" si="694"/>
        <v>915</v>
      </c>
    </row>
    <row r="22010" spans="1:11" x14ac:dyDescent="0.35">
      <c r="A22010" s="69">
        <f t="shared" si="693"/>
        <v>45992</v>
      </c>
      <c r="B22010" t="s">
        <v>940</v>
      </c>
      <c r="C22010" t="s">
        <v>262</v>
      </c>
      <c r="D22010" t="s">
        <v>893</v>
      </c>
      <c r="E22010" t="s">
        <v>333</v>
      </c>
      <c r="F22010" t="s">
        <v>894</v>
      </c>
      <c r="G22010" t="s">
        <v>72</v>
      </c>
      <c r="H22010">
        <v>198611</v>
      </c>
      <c r="I22010" s="68" t="str">
        <f>VLOOKUP(E22010,Refs!$P$2:$R$29,3,FALSE)</f>
        <v>Y58</v>
      </c>
      <c r="J22010" s="68" t="str">
        <f>VLOOKUP(E22010,Refs!$P$2:$S$29,4,FALSE)</f>
        <v>South West</v>
      </c>
      <c r="K22010" s="28">
        <f t="shared" si="694"/>
        <v>198611</v>
      </c>
    </row>
    <row r="22011" spans="1:11" x14ac:dyDescent="0.35">
      <c r="A22011" s="69">
        <f t="shared" si="693"/>
        <v>45992</v>
      </c>
      <c r="B22011" t="s">
        <v>940</v>
      </c>
      <c r="C22011" t="s">
        <v>262</v>
      </c>
      <c r="D22011" t="s">
        <v>893</v>
      </c>
      <c r="E22011" t="s">
        <v>333</v>
      </c>
      <c r="F22011" t="s">
        <v>894</v>
      </c>
      <c r="G22011" t="s">
        <v>73</v>
      </c>
      <c r="H22011">
        <v>14085</v>
      </c>
      <c r="I22011" s="68" t="str">
        <f>VLOOKUP(E22011,Refs!$P$2:$R$29,3,FALSE)</f>
        <v>Y58</v>
      </c>
      <c r="J22011" s="68" t="str">
        <f>VLOOKUP(E22011,Refs!$P$2:$S$29,4,FALSE)</f>
        <v>South West</v>
      </c>
      <c r="K22011" s="28">
        <f t="shared" si="694"/>
        <v>14085</v>
      </c>
    </row>
    <row r="22012" spans="1:11" x14ac:dyDescent="0.35">
      <c r="A22012" s="69">
        <f t="shared" si="693"/>
        <v>45992</v>
      </c>
      <c r="B22012" t="s">
        <v>940</v>
      </c>
      <c r="C22012" t="s">
        <v>262</v>
      </c>
      <c r="D22012" t="s">
        <v>893</v>
      </c>
      <c r="E22012" t="s">
        <v>333</v>
      </c>
      <c r="F22012" t="s">
        <v>894</v>
      </c>
      <c r="G22012" t="s">
        <v>74</v>
      </c>
      <c r="H22012">
        <v>114695744</v>
      </c>
      <c r="I22012" s="68" t="str">
        <f>VLOOKUP(E22012,Refs!$P$2:$R$29,3,FALSE)</f>
        <v>Y58</v>
      </c>
      <c r="J22012" s="68" t="str">
        <f>VLOOKUP(E22012,Refs!$P$2:$S$29,4,FALSE)</f>
        <v>South West</v>
      </c>
      <c r="K22012" s="28">
        <f t="shared" si="694"/>
        <v>114695744</v>
      </c>
    </row>
    <row r="22013" spans="1:11" x14ac:dyDescent="0.35">
      <c r="A22013" s="69">
        <f t="shared" si="693"/>
        <v>45992</v>
      </c>
      <c r="B22013" t="s">
        <v>940</v>
      </c>
      <c r="C22013" t="s">
        <v>262</v>
      </c>
      <c r="D22013" t="s">
        <v>893</v>
      </c>
      <c r="E22013" t="s">
        <v>333</v>
      </c>
      <c r="F22013" t="s">
        <v>894</v>
      </c>
      <c r="G22013" t="s">
        <v>26</v>
      </c>
      <c r="H22013">
        <v>27726</v>
      </c>
      <c r="I22013" s="68" t="str">
        <f>VLOOKUP(E22013,Refs!$P$2:$R$29,3,FALSE)</f>
        <v>Y58</v>
      </c>
      <c r="J22013" s="68" t="str">
        <f>VLOOKUP(E22013,Refs!$P$2:$S$29,4,FALSE)</f>
        <v>South West</v>
      </c>
      <c r="K22013" s="28">
        <f t="shared" si="694"/>
        <v>27726</v>
      </c>
    </row>
    <row r="22014" spans="1:11" x14ac:dyDescent="0.35">
      <c r="A22014" s="69">
        <f t="shared" si="693"/>
        <v>45992</v>
      </c>
      <c r="B22014" t="s">
        <v>940</v>
      </c>
      <c r="C22014" t="s">
        <v>262</v>
      </c>
      <c r="D22014" t="s">
        <v>893</v>
      </c>
      <c r="E22014" t="s">
        <v>333</v>
      </c>
      <c r="F22014" t="s">
        <v>894</v>
      </c>
      <c r="G22014" t="s">
        <v>75</v>
      </c>
      <c r="H22014">
        <v>0</v>
      </c>
      <c r="I22014" s="68" t="str">
        <f>VLOOKUP(E22014,Refs!$P$2:$R$29,3,FALSE)</f>
        <v>Y58</v>
      </c>
      <c r="J22014" s="68" t="str">
        <f>VLOOKUP(E22014,Refs!$P$2:$S$29,4,FALSE)</f>
        <v>South West</v>
      </c>
      <c r="K22014" s="28" t="str">
        <f t="shared" si="694"/>
        <v/>
      </c>
    </row>
    <row r="22015" spans="1:11" x14ac:dyDescent="0.35">
      <c r="A22015" s="69">
        <f t="shared" si="693"/>
        <v>45992</v>
      </c>
      <c r="B22015" t="s">
        <v>940</v>
      </c>
      <c r="C22015" t="s">
        <v>262</v>
      </c>
      <c r="D22015" t="s">
        <v>893</v>
      </c>
      <c r="E22015" t="s">
        <v>333</v>
      </c>
      <c r="F22015" t="s">
        <v>894</v>
      </c>
      <c r="G22015" t="s">
        <v>76</v>
      </c>
      <c r="H22015">
        <v>17312</v>
      </c>
      <c r="I22015" s="68" t="str">
        <f>VLOOKUP(E22015,Refs!$P$2:$R$29,3,FALSE)</f>
        <v>Y58</v>
      </c>
      <c r="J22015" s="68" t="str">
        <f>VLOOKUP(E22015,Refs!$P$2:$S$29,4,FALSE)</f>
        <v>South West</v>
      </c>
      <c r="K22015" s="28">
        <f t="shared" si="694"/>
        <v>17312</v>
      </c>
    </row>
    <row r="22016" spans="1:11" x14ac:dyDescent="0.35">
      <c r="A22016" s="69">
        <f t="shared" si="693"/>
        <v>45992</v>
      </c>
      <c r="B22016" t="s">
        <v>940</v>
      </c>
      <c r="C22016" t="s">
        <v>262</v>
      </c>
      <c r="D22016" t="s">
        <v>893</v>
      </c>
      <c r="E22016" t="s">
        <v>333</v>
      </c>
      <c r="F22016" t="s">
        <v>894</v>
      </c>
      <c r="G22016" t="s">
        <v>77</v>
      </c>
      <c r="H22016">
        <v>7055</v>
      </c>
      <c r="I22016" s="68" t="str">
        <f>VLOOKUP(E22016,Refs!$P$2:$R$29,3,FALSE)</f>
        <v>Y58</v>
      </c>
      <c r="J22016" s="68" t="str">
        <f>VLOOKUP(E22016,Refs!$P$2:$S$29,4,FALSE)</f>
        <v>South West</v>
      </c>
      <c r="K22016" s="28">
        <f t="shared" si="694"/>
        <v>7055</v>
      </c>
    </row>
    <row r="22017" spans="1:11" x14ac:dyDescent="0.35">
      <c r="A22017" s="69">
        <f t="shared" si="693"/>
        <v>45992</v>
      </c>
      <c r="B22017" t="s">
        <v>940</v>
      </c>
      <c r="C22017" t="s">
        <v>262</v>
      </c>
      <c r="D22017" t="s">
        <v>893</v>
      </c>
      <c r="E22017" t="s">
        <v>333</v>
      </c>
      <c r="F22017" t="s">
        <v>894</v>
      </c>
      <c r="G22017" t="s">
        <v>78</v>
      </c>
      <c r="H22017">
        <v>3288</v>
      </c>
      <c r="I22017" s="68" t="str">
        <f>VLOOKUP(E22017,Refs!$P$2:$R$29,3,FALSE)</f>
        <v>Y58</v>
      </c>
      <c r="J22017" s="68" t="str">
        <f>VLOOKUP(E22017,Refs!$P$2:$S$29,4,FALSE)</f>
        <v>South West</v>
      </c>
      <c r="K22017" s="28">
        <f t="shared" si="694"/>
        <v>3288</v>
      </c>
    </row>
    <row r="22018" spans="1:11" x14ac:dyDescent="0.35">
      <c r="A22018" s="69">
        <f t="shared" si="693"/>
        <v>45992</v>
      </c>
      <c r="B22018" t="s">
        <v>940</v>
      </c>
      <c r="C22018" t="s">
        <v>262</v>
      </c>
      <c r="D22018" t="s">
        <v>893</v>
      </c>
      <c r="E22018" t="s">
        <v>333</v>
      </c>
      <c r="F22018" t="s">
        <v>894</v>
      </c>
      <c r="G22018" t="s">
        <v>79</v>
      </c>
      <c r="H22018">
        <v>71</v>
      </c>
      <c r="I22018" s="68" t="str">
        <f>VLOOKUP(E22018,Refs!$P$2:$R$29,3,FALSE)</f>
        <v>Y58</v>
      </c>
      <c r="J22018" s="68" t="str">
        <f>VLOOKUP(E22018,Refs!$P$2:$S$29,4,FALSE)</f>
        <v>South West</v>
      </c>
      <c r="K22018" s="28">
        <f t="shared" si="694"/>
        <v>71</v>
      </c>
    </row>
    <row r="22019" spans="1:11" x14ac:dyDescent="0.35">
      <c r="A22019" s="69">
        <f t="shared" ref="A22019:A22082" si="695">DATEVALUE(RIGHT(B22019,8))</f>
        <v>45992</v>
      </c>
      <c r="B22019" t="s">
        <v>940</v>
      </c>
      <c r="C22019" t="s">
        <v>262</v>
      </c>
      <c r="D22019" t="s">
        <v>893</v>
      </c>
      <c r="E22019" t="s">
        <v>333</v>
      </c>
      <c r="F22019" t="s">
        <v>894</v>
      </c>
      <c r="G22019" t="s">
        <v>25</v>
      </c>
      <c r="H22019">
        <v>9341</v>
      </c>
      <c r="I22019" s="68" t="str">
        <f>VLOOKUP(E22019,Refs!$P$2:$R$29,3,FALSE)</f>
        <v>Y58</v>
      </c>
      <c r="J22019" s="68" t="str">
        <f>VLOOKUP(E22019,Refs!$P$2:$S$29,4,FALSE)</f>
        <v>South West</v>
      </c>
      <c r="K22019" s="28">
        <f t="shared" si="694"/>
        <v>9341</v>
      </c>
    </row>
    <row r="22020" spans="1:11" x14ac:dyDescent="0.35">
      <c r="A22020" s="69">
        <f t="shared" si="695"/>
        <v>45992</v>
      </c>
      <c r="B22020" t="s">
        <v>940</v>
      </c>
      <c r="C22020" t="s">
        <v>262</v>
      </c>
      <c r="D22020" t="s">
        <v>893</v>
      </c>
      <c r="E22020" t="s">
        <v>333</v>
      </c>
      <c r="F22020" t="s">
        <v>894</v>
      </c>
      <c r="G22020" t="s">
        <v>80</v>
      </c>
      <c r="H22020">
        <v>1297</v>
      </c>
      <c r="I22020" s="68" t="str">
        <f>VLOOKUP(E22020,Refs!$P$2:$R$29,3,FALSE)</f>
        <v>Y58</v>
      </c>
      <c r="J22020" s="68" t="str">
        <f>VLOOKUP(E22020,Refs!$P$2:$S$29,4,FALSE)</f>
        <v>South West</v>
      </c>
      <c r="K22020" s="28">
        <f t="shared" si="694"/>
        <v>1297</v>
      </c>
    </row>
    <row r="22021" spans="1:11" x14ac:dyDescent="0.35">
      <c r="A22021" s="69">
        <f t="shared" si="695"/>
        <v>45992</v>
      </c>
      <c r="B22021" t="s">
        <v>940</v>
      </c>
      <c r="C22021" t="s">
        <v>262</v>
      </c>
      <c r="D22021" t="s">
        <v>893</v>
      </c>
      <c r="E22021" t="s">
        <v>333</v>
      </c>
      <c r="F22021" t="s">
        <v>894</v>
      </c>
      <c r="G22021" t="s">
        <v>81</v>
      </c>
      <c r="H22021">
        <v>4647</v>
      </c>
      <c r="I22021" s="68" t="str">
        <f>VLOOKUP(E22021,Refs!$P$2:$R$29,3,FALSE)</f>
        <v>Y58</v>
      </c>
      <c r="J22021" s="68" t="str">
        <f>VLOOKUP(E22021,Refs!$P$2:$S$29,4,FALSE)</f>
        <v>South West</v>
      </c>
      <c r="K22021" s="28">
        <f t="shared" si="694"/>
        <v>4647</v>
      </c>
    </row>
    <row r="22022" spans="1:11" x14ac:dyDescent="0.35">
      <c r="A22022" s="69">
        <f t="shared" si="695"/>
        <v>45992</v>
      </c>
      <c r="B22022" t="s">
        <v>940</v>
      </c>
      <c r="C22022" t="s">
        <v>262</v>
      </c>
      <c r="D22022" t="s">
        <v>893</v>
      </c>
      <c r="E22022" t="s">
        <v>333</v>
      </c>
      <c r="F22022" t="s">
        <v>894</v>
      </c>
      <c r="G22022" t="s">
        <v>82</v>
      </c>
      <c r="H22022">
        <v>2070</v>
      </c>
      <c r="I22022" s="68" t="str">
        <f>VLOOKUP(E22022,Refs!$P$2:$R$29,3,FALSE)</f>
        <v>Y58</v>
      </c>
      <c r="J22022" s="68" t="str">
        <f>VLOOKUP(E22022,Refs!$P$2:$S$29,4,FALSE)</f>
        <v>South West</v>
      </c>
      <c r="K22022" s="28">
        <f t="shared" si="694"/>
        <v>2070</v>
      </c>
    </row>
    <row r="22023" spans="1:11" x14ac:dyDescent="0.35">
      <c r="A22023" s="69">
        <f t="shared" si="695"/>
        <v>45992</v>
      </c>
      <c r="B22023" t="s">
        <v>940</v>
      </c>
      <c r="C22023" t="s">
        <v>262</v>
      </c>
      <c r="D22023" t="s">
        <v>893</v>
      </c>
      <c r="E22023" t="s">
        <v>333</v>
      </c>
      <c r="F22023" t="s">
        <v>894</v>
      </c>
      <c r="G22023" t="s">
        <v>83</v>
      </c>
      <c r="H22023">
        <v>3344</v>
      </c>
      <c r="I22023" s="68" t="str">
        <f>VLOOKUP(E22023,Refs!$P$2:$R$29,3,FALSE)</f>
        <v>Y58</v>
      </c>
      <c r="J22023" s="68" t="str">
        <f>VLOOKUP(E22023,Refs!$P$2:$S$29,4,FALSE)</f>
        <v>South West</v>
      </c>
      <c r="K22023" s="28">
        <f t="shared" si="694"/>
        <v>3344</v>
      </c>
    </row>
    <row r="22024" spans="1:11" x14ac:dyDescent="0.35">
      <c r="A22024" s="69">
        <f t="shared" si="695"/>
        <v>45992</v>
      </c>
      <c r="B22024" t="s">
        <v>940</v>
      </c>
      <c r="C22024" t="s">
        <v>262</v>
      </c>
      <c r="D22024" t="s">
        <v>893</v>
      </c>
      <c r="E22024" t="s">
        <v>333</v>
      </c>
      <c r="F22024" t="s">
        <v>894</v>
      </c>
      <c r="G22024" t="s">
        <v>84</v>
      </c>
      <c r="H22024">
        <v>12538</v>
      </c>
      <c r="I22024" s="68" t="str">
        <f>VLOOKUP(E22024,Refs!$P$2:$R$29,3,FALSE)</f>
        <v>Y58</v>
      </c>
      <c r="J22024" s="68" t="str">
        <f>VLOOKUP(E22024,Refs!$P$2:$S$29,4,FALSE)</f>
        <v>South West</v>
      </c>
      <c r="K22024" s="28">
        <f t="shared" si="694"/>
        <v>12538</v>
      </c>
    </row>
    <row r="22025" spans="1:11" x14ac:dyDescent="0.35">
      <c r="A22025" s="69">
        <f t="shared" si="695"/>
        <v>45992</v>
      </c>
      <c r="B22025" t="s">
        <v>940</v>
      </c>
      <c r="C22025" t="s">
        <v>262</v>
      </c>
      <c r="D22025" t="s">
        <v>893</v>
      </c>
      <c r="E22025" t="s">
        <v>333</v>
      </c>
      <c r="F22025" t="s">
        <v>894</v>
      </c>
      <c r="G22025" t="s">
        <v>85</v>
      </c>
      <c r="H22025">
        <v>2318</v>
      </c>
      <c r="I22025" s="68" t="str">
        <f>VLOOKUP(E22025,Refs!$P$2:$R$29,3,FALSE)</f>
        <v>Y58</v>
      </c>
      <c r="J22025" s="68" t="str">
        <f>VLOOKUP(E22025,Refs!$P$2:$S$29,4,FALSE)</f>
        <v>South West</v>
      </c>
      <c r="K22025" s="28">
        <f t="shared" si="694"/>
        <v>2318</v>
      </c>
    </row>
    <row r="22026" spans="1:11" x14ac:dyDescent="0.35">
      <c r="A22026" s="69">
        <f t="shared" si="695"/>
        <v>45992</v>
      </c>
      <c r="B22026" t="s">
        <v>940</v>
      </c>
      <c r="C22026" t="s">
        <v>262</v>
      </c>
      <c r="D22026" t="s">
        <v>893</v>
      </c>
      <c r="E22026" t="s">
        <v>333</v>
      </c>
      <c r="F22026" t="s">
        <v>894</v>
      </c>
      <c r="G22026" t="s">
        <v>86</v>
      </c>
      <c r="H22026">
        <v>1459</v>
      </c>
      <c r="I22026" s="68" t="str">
        <f>VLOOKUP(E22026,Refs!$P$2:$R$29,3,FALSE)</f>
        <v>Y58</v>
      </c>
      <c r="J22026" s="68" t="str">
        <f>VLOOKUP(E22026,Refs!$P$2:$S$29,4,FALSE)</f>
        <v>South West</v>
      </c>
      <c r="K22026" s="28">
        <f t="shared" si="694"/>
        <v>1459</v>
      </c>
    </row>
    <row r="22027" spans="1:11" x14ac:dyDescent="0.35">
      <c r="A22027" s="69">
        <f t="shared" si="695"/>
        <v>45992</v>
      </c>
      <c r="B22027" t="s">
        <v>940</v>
      </c>
      <c r="C22027" t="s">
        <v>262</v>
      </c>
      <c r="D22027" t="s">
        <v>893</v>
      </c>
      <c r="E22027" t="s">
        <v>333</v>
      </c>
      <c r="F22027" t="s">
        <v>894</v>
      </c>
      <c r="G22027" t="s">
        <v>87</v>
      </c>
      <c r="H22027">
        <v>3914</v>
      </c>
      <c r="I22027" s="68" t="str">
        <f>VLOOKUP(E22027,Refs!$P$2:$R$29,3,FALSE)</f>
        <v>Y58</v>
      </c>
      <c r="J22027" s="68" t="str">
        <f>VLOOKUP(E22027,Refs!$P$2:$S$29,4,FALSE)</f>
        <v>South West</v>
      </c>
      <c r="K22027" s="28">
        <f t="shared" si="694"/>
        <v>3914</v>
      </c>
    </row>
    <row r="22028" spans="1:11" x14ac:dyDescent="0.35">
      <c r="A22028" s="69">
        <f t="shared" si="695"/>
        <v>45992</v>
      </c>
      <c r="B22028" t="s">
        <v>940</v>
      </c>
      <c r="C22028" t="s">
        <v>262</v>
      </c>
      <c r="D22028" t="s">
        <v>893</v>
      </c>
      <c r="E22028" t="s">
        <v>333</v>
      </c>
      <c r="F22028" t="s">
        <v>894</v>
      </c>
      <c r="G22028" t="s">
        <v>88</v>
      </c>
      <c r="H22028">
        <v>17942</v>
      </c>
      <c r="I22028" s="68" t="str">
        <f>VLOOKUP(E22028,Refs!$P$2:$R$29,3,FALSE)</f>
        <v>Y58</v>
      </c>
      <c r="J22028" s="68" t="str">
        <f>VLOOKUP(E22028,Refs!$P$2:$S$29,4,FALSE)</f>
        <v>South West</v>
      </c>
      <c r="K22028" s="28">
        <f t="shared" si="694"/>
        <v>17942</v>
      </c>
    </row>
    <row r="22029" spans="1:11" x14ac:dyDescent="0.35">
      <c r="A22029" s="69">
        <f t="shared" si="695"/>
        <v>45992</v>
      </c>
      <c r="B22029" t="s">
        <v>940</v>
      </c>
      <c r="C22029" t="s">
        <v>262</v>
      </c>
      <c r="D22029" t="s">
        <v>893</v>
      </c>
      <c r="E22029" t="s">
        <v>333</v>
      </c>
      <c r="F22029" t="s">
        <v>894</v>
      </c>
      <c r="G22029" t="s">
        <v>89</v>
      </c>
      <c r="H22029">
        <v>27726</v>
      </c>
      <c r="I22029" s="68" t="str">
        <f>VLOOKUP(E22029,Refs!$P$2:$R$29,3,FALSE)</f>
        <v>Y58</v>
      </c>
      <c r="J22029" s="68" t="str">
        <f>VLOOKUP(E22029,Refs!$P$2:$S$29,4,FALSE)</f>
        <v>South West</v>
      </c>
      <c r="K22029" s="28">
        <f t="shared" si="694"/>
        <v>27726</v>
      </c>
    </row>
    <row r="22030" spans="1:11" x14ac:dyDescent="0.35">
      <c r="A22030" s="69">
        <f t="shared" si="695"/>
        <v>45992</v>
      </c>
      <c r="B22030" t="s">
        <v>940</v>
      </c>
      <c r="C22030" t="s">
        <v>262</v>
      </c>
      <c r="D22030" t="s">
        <v>893</v>
      </c>
      <c r="E22030" t="s">
        <v>333</v>
      </c>
      <c r="F22030" t="s">
        <v>894</v>
      </c>
      <c r="G22030" t="s">
        <v>27</v>
      </c>
      <c r="H22030">
        <v>3980</v>
      </c>
      <c r="I22030" s="68" t="str">
        <f>VLOOKUP(E22030,Refs!$P$2:$R$29,3,FALSE)</f>
        <v>Y58</v>
      </c>
      <c r="J22030" s="68" t="str">
        <f>VLOOKUP(E22030,Refs!$P$2:$S$29,4,FALSE)</f>
        <v>South West</v>
      </c>
      <c r="K22030" s="28">
        <f t="shared" si="694"/>
        <v>3980</v>
      </c>
    </row>
    <row r="22031" spans="1:11" x14ac:dyDescent="0.35">
      <c r="A22031" s="69">
        <f t="shared" si="695"/>
        <v>45992</v>
      </c>
      <c r="B22031" t="s">
        <v>940</v>
      </c>
      <c r="C22031" t="s">
        <v>262</v>
      </c>
      <c r="D22031" t="s">
        <v>893</v>
      </c>
      <c r="E22031" t="s">
        <v>333</v>
      </c>
      <c r="F22031" t="s">
        <v>894</v>
      </c>
      <c r="G22031" t="s">
        <v>29</v>
      </c>
      <c r="H22031">
        <v>4219</v>
      </c>
      <c r="I22031" s="68" t="str">
        <f>VLOOKUP(E22031,Refs!$P$2:$R$29,3,FALSE)</f>
        <v>Y58</v>
      </c>
      <c r="J22031" s="68" t="str">
        <f>VLOOKUP(E22031,Refs!$P$2:$S$29,4,FALSE)</f>
        <v>South West</v>
      </c>
      <c r="K22031" s="28">
        <f t="shared" si="694"/>
        <v>4219</v>
      </c>
    </row>
    <row r="22032" spans="1:11" x14ac:dyDescent="0.35">
      <c r="A22032" s="69">
        <f t="shared" si="695"/>
        <v>45992</v>
      </c>
      <c r="B22032" t="s">
        <v>940</v>
      </c>
      <c r="C22032" t="s">
        <v>262</v>
      </c>
      <c r="D22032" t="s">
        <v>893</v>
      </c>
      <c r="E22032" t="s">
        <v>333</v>
      </c>
      <c r="F22032" t="s">
        <v>894</v>
      </c>
      <c r="G22032" t="s">
        <v>90</v>
      </c>
      <c r="H22032">
        <v>2565</v>
      </c>
      <c r="I22032" s="68" t="str">
        <f>VLOOKUP(E22032,Refs!$P$2:$R$29,3,FALSE)</f>
        <v>Y58</v>
      </c>
      <c r="J22032" s="68" t="str">
        <f>VLOOKUP(E22032,Refs!$P$2:$S$29,4,FALSE)</f>
        <v>South West</v>
      </c>
      <c r="K22032" s="28">
        <f t="shared" si="694"/>
        <v>2565</v>
      </c>
    </row>
    <row r="22033" spans="1:11" x14ac:dyDescent="0.35">
      <c r="A22033" s="69">
        <f t="shared" si="695"/>
        <v>45992</v>
      </c>
      <c r="B22033" t="s">
        <v>940</v>
      </c>
      <c r="C22033" t="s">
        <v>262</v>
      </c>
      <c r="D22033" t="s">
        <v>893</v>
      </c>
      <c r="E22033" t="s">
        <v>333</v>
      </c>
      <c r="F22033" t="s">
        <v>894</v>
      </c>
      <c r="G22033" t="s">
        <v>91</v>
      </c>
      <c r="H22033">
        <v>2</v>
      </c>
      <c r="I22033" s="68" t="str">
        <f>VLOOKUP(E22033,Refs!$P$2:$R$29,3,FALSE)</f>
        <v>Y58</v>
      </c>
      <c r="J22033" s="68" t="str">
        <f>VLOOKUP(E22033,Refs!$P$2:$S$29,4,FALSE)</f>
        <v>South West</v>
      </c>
      <c r="K22033" s="28">
        <f t="shared" si="694"/>
        <v>2</v>
      </c>
    </row>
    <row r="22034" spans="1:11" x14ac:dyDescent="0.35">
      <c r="A22034" s="69">
        <f t="shared" si="695"/>
        <v>45992</v>
      </c>
      <c r="B22034" t="s">
        <v>940</v>
      </c>
      <c r="C22034" t="s">
        <v>262</v>
      </c>
      <c r="D22034" t="s">
        <v>893</v>
      </c>
      <c r="E22034" t="s">
        <v>333</v>
      </c>
      <c r="F22034" t="s">
        <v>894</v>
      </c>
      <c r="G22034" t="s">
        <v>92</v>
      </c>
      <c r="H22034">
        <v>2117</v>
      </c>
      <c r="I22034" s="68" t="str">
        <f>VLOOKUP(E22034,Refs!$P$2:$R$29,3,FALSE)</f>
        <v>Y58</v>
      </c>
      <c r="J22034" s="68" t="str">
        <f>VLOOKUP(E22034,Refs!$P$2:$S$29,4,FALSE)</f>
        <v>South West</v>
      </c>
      <c r="K22034" s="28">
        <f t="shared" si="694"/>
        <v>2117</v>
      </c>
    </row>
    <row r="22035" spans="1:11" x14ac:dyDescent="0.35">
      <c r="A22035" s="69">
        <f t="shared" si="695"/>
        <v>45992</v>
      </c>
      <c r="B22035" t="s">
        <v>940</v>
      </c>
      <c r="C22035" t="s">
        <v>262</v>
      </c>
      <c r="D22035" t="s">
        <v>893</v>
      </c>
      <c r="E22035" t="s">
        <v>333</v>
      </c>
      <c r="F22035" t="s">
        <v>894</v>
      </c>
      <c r="G22035" t="s">
        <v>93</v>
      </c>
      <c r="H22035">
        <v>96</v>
      </c>
      <c r="I22035" s="68" t="str">
        <f>VLOOKUP(E22035,Refs!$P$2:$R$29,3,FALSE)</f>
        <v>Y58</v>
      </c>
      <c r="J22035" s="68" t="str">
        <f>VLOOKUP(E22035,Refs!$P$2:$S$29,4,FALSE)</f>
        <v>South West</v>
      </c>
      <c r="K22035" s="28">
        <f t="shared" si="694"/>
        <v>96</v>
      </c>
    </row>
    <row r="22036" spans="1:11" x14ac:dyDescent="0.35">
      <c r="A22036" s="69">
        <f t="shared" si="695"/>
        <v>45992</v>
      </c>
      <c r="B22036" t="s">
        <v>940</v>
      </c>
      <c r="C22036" t="s">
        <v>262</v>
      </c>
      <c r="D22036" t="s">
        <v>893</v>
      </c>
      <c r="E22036" t="s">
        <v>333</v>
      </c>
      <c r="F22036" t="s">
        <v>894</v>
      </c>
      <c r="G22036" t="s">
        <v>94</v>
      </c>
      <c r="H22036">
        <v>1238</v>
      </c>
      <c r="I22036" s="68" t="str">
        <f>VLOOKUP(E22036,Refs!$P$2:$R$29,3,FALSE)</f>
        <v>Y58</v>
      </c>
      <c r="J22036" s="68" t="str">
        <f>VLOOKUP(E22036,Refs!$P$2:$S$29,4,FALSE)</f>
        <v>South West</v>
      </c>
      <c r="K22036" s="28">
        <f t="shared" si="694"/>
        <v>1238</v>
      </c>
    </row>
    <row r="22037" spans="1:11" x14ac:dyDescent="0.35">
      <c r="A22037" s="69">
        <f t="shared" si="695"/>
        <v>45992</v>
      </c>
      <c r="B22037" t="s">
        <v>940</v>
      </c>
      <c r="C22037" t="s">
        <v>262</v>
      </c>
      <c r="D22037" t="s">
        <v>893</v>
      </c>
      <c r="E22037" t="s">
        <v>333</v>
      </c>
      <c r="F22037" t="s">
        <v>894</v>
      </c>
      <c r="G22037" t="s">
        <v>95</v>
      </c>
      <c r="H22037">
        <v>12</v>
      </c>
      <c r="I22037" s="68" t="str">
        <f>VLOOKUP(E22037,Refs!$P$2:$R$29,3,FALSE)</f>
        <v>Y58</v>
      </c>
      <c r="J22037" s="68" t="str">
        <f>VLOOKUP(E22037,Refs!$P$2:$S$29,4,FALSE)</f>
        <v>South West</v>
      </c>
      <c r="K22037" s="28">
        <f t="shared" si="694"/>
        <v>12</v>
      </c>
    </row>
    <row r="22038" spans="1:11" x14ac:dyDescent="0.35">
      <c r="A22038" s="69">
        <f t="shared" si="695"/>
        <v>45992</v>
      </c>
      <c r="B22038" t="s">
        <v>940</v>
      </c>
      <c r="C22038" t="s">
        <v>262</v>
      </c>
      <c r="D22038" t="s">
        <v>893</v>
      </c>
      <c r="E22038" t="s">
        <v>333</v>
      </c>
      <c r="F22038" t="s">
        <v>894</v>
      </c>
      <c r="G22038" t="s">
        <v>96</v>
      </c>
      <c r="H22038">
        <v>1904</v>
      </c>
      <c r="I22038" s="68" t="str">
        <f>VLOOKUP(E22038,Refs!$P$2:$R$29,3,FALSE)</f>
        <v>Y58</v>
      </c>
      <c r="J22038" s="68" t="str">
        <f>VLOOKUP(E22038,Refs!$P$2:$S$29,4,FALSE)</f>
        <v>South West</v>
      </c>
      <c r="K22038" s="28">
        <f t="shared" si="694"/>
        <v>1904</v>
      </c>
    </row>
    <row r="22039" spans="1:11" x14ac:dyDescent="0.35">
      <c r="A22039" s="69">
        <f t="shared" si="695"/>
        <v>45992</v>
      </c>
      <c r="B22039" t="s">
        <v>940</v>
      </c>
      <c r="C22039" t="s">
        <v>262</v>
      </c>
      <c r="D22039" t="s">
        <v>893</v>
      </c>
      <c r="E22039" t="s">
        <v>333</v>
      </c>
      <c r="F22039" t="s">
        <v>894</v>
      </c>
      <c r="G22039" t="s">
        <v>31</v>
      </c>
      <c r="H22039">
        <v>1504</v>
      </c>
      <c r="I22039" s="68" t="str">
        <f>VLOOKUP(E22039,Refs!$P$2:$R$29,3,FALSE)</f>
        <v>Y58</v>
      </c>
      <c r="J22039" s="68" t="str">
        <f>VLOOKUP(E22039,Refs!$P$2:$S$29,4,FALSE)</f>
        <v>South West</v>
      </c>
      <c r="K22039" s="28">
        <f t="shared" si="694"/>
        <v>1504</v>
      </c>
    </row>
    <row r="22040" spans="1:11" x14ac:dyDescent="0.35">
      <c r="A22040" s="69">
        <f t="shared" si="695"/>
        <v>45992</v>
      </c>
      <c r="B22040" t="s">
        <v>940</v>
      </c>
      <c r="C22040" t="s">
        <v>262</v>
      </c>
      <c r="D22040" t="s">
        <v>893</v>
      </c>
      <c r="E22040" t="s">
        <v>333</v>
      </c>
      <c r="F22040" t="s">
        <v>894</v>
      </c>
      <c r="G22040" t="s">
        <v>97</v>
      </c>
      <c r="H22040">
        <v>3613</v>
      </c>
      <c r="I22040" s="68" t="str">
        <f>VLOOKUP(E22040,Refs!$P$2:$R$29,3,FALSE)</f>
        <v>Y58</v>
      </c>
      <c r="J22040" s="68" t="str">
        <f>VLOOKUP(E22040,Refs!$P$2:$S$29,4,FALSE)</f>
        <v>South West</v>
      </c>
      <c r="K22040" s="28">
        <f t="shared" si="694"/>
        <v>3613</v>
      </c>
    </row>
    <row r="22041" spans="1:11" x14ac:dyDescent="0.35">
      <c r="A22041" s="69">
        <f t="shared" si="695"/>
        <v>45992</v>
      </c>
      <c r="B22041" t="s">
        <v>940</v>
      </c>
      <c r="C22041" t="s">
        <v>262</v>
      </c>
      <c r="D22041" t="s">
        <v>893</v>
      </c>
      <c r="E22041" t="s">
        <v>333</v>
      </c>
      <c r="F22041" t="s">
        <v>894</v>
      </c>
      <c r="G22041" t="s">
        <v>98</v>
      </c>
      <c r="H22041">
        <v>2823</v>
      </c>
      <c r="I22041" s="68" t="str">
        <f>VLOOKUP(E22041,Refs!$P$2:$R$29,3,FALSE)</f>
        <v>Y58</v>
      </c>
      <c r="J22041" s="68" t="str">
        <f>VLOOKUP(E22041,Refs!$P$2:$S$29,4,FALSE)</f>
        <v>South West</v>
      </c>
      <c r="K22041" s="28">
        <f t="shared" si="694"/>
        <v>2823</v>
      </c>
    </row>
    <row r="22042" spans="1:11" x14ac:dyDescent="0.35">
      <c r="A22042" s="69">
        <f t="shared" si="695"/>
        <v>45992</v>
      </c>
      <c r="B22042" t="s">
        <v>940</v>
      </c>
      <c r="C22042" t="s">
        <v>262</v>
      </c>
      <c r="D22042" t="s">
        <v>893</v>
      </c>
      <c r="E22042" t="s">
        <v>333</v>
      </c>
      <c r="F22042" t="s">
        <v>894</v>
      </c>
      <c r="G22042" t="s">
        <v>99</v>
      </c>
      <c r="H22042">
        <v>2507</v>
      </c>
      <c r="I22042" s="68" t="str">
        <f>VLOOKUP(E22042,Refs!$P$2:$R$29,3,FALSE)</f>
        <v>Y58</v>
      </c>
      <c r="J22042" s="68" t="str">
        <f>VLOOKUP(E22042,Refs!$P$2:$S$29,4,FALSE)</f>
        <v>South West</v>
      </c>
      <c r="K22042" s="28">
        <f t="shared" si="694"/>
        <v>2507</v>
      </c>
    </row>
    <row r="22043" spans="1:11" x14ac:dyDescent="0.35">
      <c r="A22043" s="69">
        <f t="shared" si="695"/>
        <v>45992</v>
      </c>
      <c r="B22043" t="s">
        <v>940</v>
      </c>
      <c r="C22043" t="s">
        <v>262</v>
      </c>
      <c r="D22043" t="s">
        <v>893</v>
      </c>
      <c r="E22043" t="s">
        <v>333</v>
      </c>
      <c r="F22043" t="s">
        <v>894</v>
      </c>
      <c r="G22043" t="s">
        <v>100</v>
      </c>
      <c r="H22043">
        <v>1936</v>
      </c>
      <c r="I22043" s="68" t="str">
        <f>VLOOKUP(E22043,Refs!$P$2:$R$29,3,FALSE)</f>
        <v>Y58</v>
      </c>
      <c r="J22043" s="68" t="str">
        <f>VLOOKUP(E22043,Refs!$P$2:$S$29,4,FALSE)</f>
        <v>South West</v>
      </c>
      <c r="K22043" s="28">
        <f t="shared" si="694"/>
        <v>1936</v>
      </c>
    </row>
    <row r="22044" spans="1:11" x14ac:dyDescent="0.35">
      <c r="A22044" s="69">
        <f t="shared" si="695"/>
        <v>45992</v>
      </c>
      <c r="B22044" t="s">
        <v>940</v>
      </c>
      <c r="C22044" t="s">
        <v>262</v>
      </c>
      <c r="D22044" t="s">
        <v>893</v>
      </c>
      <c r="E22044" t="s">
        <v>333</v>
      </c>
      <c r="F22044" t="s">
        <v>894</v>
      </c>
      <c r="G22044" t="s">
        <v>101</v>
      </c>
      <c r="H22044">
        <v>313</v>
      </c>
      <c r="I22044" s="68" t="str">
        <f>VLOOKUP(E22044,Refs!$P$2:$R$29,3,FALSE)</f>
        <v>Y58</v>
      </c>
      <c r="J22044" s="68" t="str">
        <f>VLOOKUP(E22044,Refs!$P$2:$S$29,4,FALSE)</f>
        <v>South West</v>
      </c>
      <c r="K22044" s="28">
        <f t="shared" si="694"/>
        <v>313</v>
      </c>
    </row>
    <row r="22045" spans="1:11" x14ac:dyDescent="0.35">
      <c r="A22045" s="69">
        <f t="shared" si="695"/>
        <v>45992</v>
      </c>
      <c r="B22045" t="s">
        <v>940</v>
      </c>
      <c r="C22045" t="s">
        <v>262</v>
      </c>
      <c r="D22045" t="s">
        <v>893</v>
      </c>
      <c r="E22045" t="s">
        <v>333</v>
      </c>
      <c r="F22045" t="s">
        <v>894</v>
      </c>
      <c r="G22045" t="s">
        <v>102</v>
      </c>
      <c r="H22045">
        <v>102</v>
      </c>
      <c r="I22045" s="68" t="str">
        <f>VLOOKUP(E22045,Refs!$P$2:$R$29,3,FALSE)</f>
        <v>Y58</v>
      </c>
      <c r="J22045" s="68" t="str">
        <f>VLOOKUP(E22045,Refs!$P$2:$S$29,4,FALSE)</f>
        <v>South West</v>
      </c>
      <c r="K22045" s="28">
        <f t="shared" si="694"/>
        <v>102</v>
      </c>
    </row>
    <row r="22046" spans="1:11" x14ac:dyDescent="0.35">
      <c r="A22046" s="69">
        <f t="shared" si="695"/>
        <v>45992</v>
      </c>
      <c r="B22046" t="s">
        <v>940</v>
      </c>
      <c r="C22046" t="s">
        <v>262</v>
      </c>
      <c r="D22046" t="s">
        <v>893</v>
      </c>
      <c r="E22046" t="s">
        <v>333</v>
      </c>
      <c r="F22046" t="s">
        <v>894</v>
      </c>
      <c r="G22046" t="s">
        <v>103</v>
      </c>
      <c r="H22046">
        <v>1405</v>
      </c>
      <c r="I22046" s="68" t="str">
        <f>VLOOKUP(E22046,Refs!$P$2:$R$29,3,FALSE)</f>
        <v>Y58</v>
      </c>
      <c r="J22046" s="68" t="str">
        <f>VLOOKUP(E22046,Refs!$P$2:$S$29,4,FALSE)</f>
        <v>South West</v>
      </c>
      <c r="K22046" s="28">
        <f t="shared" si="694"/>
        <v>1405</v>
      </c>
    </row>
    <row r="22047" spans="1:11" x14ac:dyDescent="0.35">
      <c r="A22047" s="69">
        <f t="shared" si="695"/>
        <v>45992</v>
      </c>
      <c r="B22047" t="s">
        <v>940</v>
      </c>
      <c r="C22047" t="s">
        <v>262</v>
      </c>
      <c r="D22047" t="s">
        <v>893</v>
      </c>
      <c r="E22047" t="s">
        <v>333</v>
      </c>
      <c r="F22047" t="s">
        <v>894</v>
      </c>
      <c r="G22047" t="s">
        <v>104</v>
      </c>
      <c r="H22047">
        <v>2777607</v>
      </c>
      <c r="I22047" s="68" t="str">
        <f>VLOOKUP(E22047,Refs!$P$2:$R$29,3,FALSE)</f>
        <v>Y58</v>
      </c>
      <c r="J22047" s="68" t="str">
        <f>VLOOKUP(E22047,Refs!$P$2:$S$29,4,FALSE)</f>
        <v>South West</v>
      </c>
      <c r="K22047" s="28">
        <f t="shared" si="694"/>
        <v>2777607</v>
      </c>
    </row>
    <row r="22048" spans="1:11" x14ac:dyDescent="0.35">
      <c r="A22048" s="69">
        <f t="shared" si="695"/>
        <v>45992</v>
      </c>
      <c r="B22048" t="s">
        <v>940</v>
      </c>
      <c r="C22048" t="s">
        <v>262</v>
      </c>
      <c r="D22048" t="s">
        <v>893</v>
      </c>
      <c r="E22048" t="s">
        <v>333</v>
      </c>
      <c r="F22048" t="s">
        <v>894</v>
      </c>
      <c r="G22048" t="s">
        <v>105</v>
      </c>
      <c r="H22048">
        <v>3222</v>
      </c>
      <c r="I22048" s="68" t="str">
        <f>VLOOKUP(E22048,Refs!$P$2:$R$29,3,FALSE)</f>
        <v>Y58</v>
      </c>
      <c r="J22048" s="68" t="str">
        <f>VLOOKUP(E22048,Refs!$P$2:$S$29,4,FALSE)</f>
        <v>South West</v>
      </c>
      <c r="K22048" s="28">
        <f t="shared" si="694"/>
        <v>3222</v>
      </c>
    </row>
    <row r="22049" spans="1:11" x14ac:dyDescent="0.35">
      <c r="A22049" s="69">
        <f t="shared" si="695"/>
        <v>45992</v>
      </c>
      <c r="B22049" t="s">
        <v>940</v>
      </c>
      <c r="C22049" t="s">
        <v>262</v>
      </c>
      <c r="D22049" t="s">
        <v>893</v>
      </c>
      <c r="E22049" t="s">
        <v>333</v>
      </c>
      <c r="F22049" t="s">
        <v>894</v>
      </c>
      <c r="G22049" t="s">
        <v>106</v>
      </c>
      <c r="H22049">
        <v>1838</v>
      </c>
      <c r="I22049" s="68" t="str">
        <f>VLOOKUP(E22049,Refs!$P$2:$R$29,3,FALSE)</f>
        <v>Y58</v>
      </c>
      <c r="J22049" s="68" t="str">
        <f>VLOOKUP(E22049,Refs!$P$2:$S$29,4,FALSE)</f>
        <v>South West</v>
      </c>
      <c r="K22049" s="28">
        <f t="shared" si="694"/>
        <v>1838</v>
      </c>
    </row>
    <row r="22050" spans="1:11" x14ac:dyDescent="0.35">
      <c r="A22050" s="69">
        <f t="shared" si="695"/>
        <v>45992</v>
      </c>
      <c r="B22050" t="s">
        <v>940</v>
      </c>
      <c r="C22050" t="s">
        <v>262</v>
      </c>
      <c r="D22050" t="s">
        <v>893</v>
      </c>
      <c r="E22050" t="s">
        <v>333</v>
      </c>
      <c r="F22050" t="s">
        <v>894</v>
      </c>
      <c r="G22050" t="s">
        <v>107</v>
      </c>
      <c r="H22050">
        <v>66</v>
      </c>
      <c r="I22050" s="68" t="str">
        <f>VLOOKUP(E22050,Refs!$P$2:$R$29,3,FALSE)</f>
        <v>Y58</v>
      </c>
      <c r="J22050" s="68" t="str">
        <f>VLOOKUP(E22050,Refs!$P$2:$S$29,4,FALSE)</f>
        <v>South West</v>
      </c>
      <c r="K22050" s="28">
        <f t="shared" ref="K22050:K22113" si="696">IF(OR(H22050="NULL",H22050=0,H22050=""),"",H22050)</f>
        <v>66</v>
      </c>
    </row>
    <row r="22051" spans="1:11" x14ac:dyDescent="0.35">
      <c r="A22051" s="69">
        <f t="shared" si="695"/>
        <v>45992</v>
      </c>
      <c r="B22051" t="s">
        <v>940</v>
      </c>
      <c r="C22051" t="s">
        <v>262</v>
      </c>
      <c r="D22051" t="s">
        <v>893</v>
      </c>
      <c r="E22051" t="s">
        <v>333</v>
      </c>
      <c r="F22051" t="s">
        <v>894</v>
      </c>
      <c r="G22051" t="s">
        <v>108</v>
      </c>
      <c r="H22051">
        <v>232</v>
      </c>
      <c r="I22051" s="68" t="str">
        <f>VLOOKUP(E22051,Refs!$P$2:$R$29,3,FALSE)</f>
        <v>Y58</v>
      </c>
      <c r="J22051" s="68" t="str">
        <f>VLOOKUP(E22051,Refs!$P$2:$S$29,4,FALSE)</f>
        <v>South West</v>
      </c>
      <c r="K22051" s="28">
        <f t="shared" si="696"/>
        <v>232</v>
      </c>
    </row>
    <row r="22052" spans="1:11" x14ac:dyDescent="0.35">
      <c r="A22052" s="69">
        <f t="shared" si="695"/>
        <v>45992</v>
      </c>
      <c r="B22052" t="s">
        <v>940</v>
      </c>
      <c r="C22052" t="s">
        <v>262</v>
      </c>
      <c r="D22052" t="s">
        <v>893</v>
      </c>
      <c r="E22052" t="s">
        <v>333</v>
      </c>
      <c r="F22052" t="s">
        <v>894</v>
      </c>
      <c r="G22052" t="s">
        <v>109</v>
      </c>
      <c r="H22052">
        <v>2379698</v>
      </c>
      <c r="I22052" s="68" t="str">
        <f>VLOOKUP(E22052,Refs!$P$2:$R$29,3,FALSE)</f>
        <v>Y58</v>
      </c>
      <c r="J22052" s="68" t="str">
        <f>VLOOKUP(E22052,Refs!$P$2:$S$29,4,FALSE)</f>
        <v>South West</v>
      </c>
      <c r="K22052" s="28">
        <f t="shared" si="696"/>
        <v>2379698</v>
      </c>
    </row>
    <row r="22053" spans="1:11" x14ac:dyDescent="0.35">
      <c r="A22053" s="69">
        <f t="shared" si="695"/>
        <v>45992</v>
      </c>
      <c r="B22053" t="s">
        <v>940</v>
      </c>
      <c r="C22053" t="s">
        <v>262</v>
      </c>
      <c r="D22053" t="s">
        <v>893</v>
      </c>
      <c r="E22053" t="s">
        <v>333</v>
      </c>
      <c r="F22053" t="s">
        <v>894</v>
      </c>
      <c r="G22053" t="s">
        <v>110</v>
      </c>
      <c r="H22053">
        <v>826</v>
      </c>
      <c r="I22053" s="68" t="str">
        <f>VLOOKUP(E22053,Refs!$P$2:$R$29,3,FALSE)</f>
        <v>Y58</v>
      </c>
      <c r="J22053" s="68" t="str">
        <f>VLOOKUP(E22053,Refs!$P$2:$S$29,4,FALSE)</f>
        <v>South West</v>
      </c>
      <c r="K22053" s="28">
        <f t="shared" si="696"/>
        <v>826</v>
      </c>
    </row>
    <row r="22054" spans="1:11" x14ac:dyDescent="0.35">
      <c r="A22054" s="69">
        <f t="shared" si="695"/>
        <v>45992</v>
      </c>
      <c r="B22054" t="s">
        <v>940</v>
      </c>
      <c r="C22054" t="s">
        <v>262</v>
      </c>
      <c r="D22054" t="s">
        <v>893</v>
      </c>
      <c r="E22054" t="s">
        <v>333</v>
      </c>
      <c r="F22054" t="s">
        <v>894</v>
      </c>
      <c r="G22054" t="s">
        <v>808</v>
      </c>
      <c r="H22054">
        <v>10201</v>
      </c>
      <c r="I22054" s="68" t="str">
        <f>VLOOKUP(E22054,Refs!$P$2:$R$29,3,FALSE)</f>
        <v>Y58</v>
      </c>
      <c r="J22054" s="68" t="str">
        <f>VLOOKUP(E22054,Refs!$P$2:$S$29,4,FALSE)</f>
        <v>South West</v>
      </c>
      <c r="K22054" s="28">
        <f t="shared" si="696"/>
        <v>10201</v>
      </c>
    </row>
    <row r="22055" spans="1:11" x14ac:dyDescent="0.35">
      <c r="A22055" s="69">
        <f t="shared" si="695"/>
        <v>45992</v>
      </c>
      <c r="B22055" t="s">
        <v>940</v>
      </c>
      <c r="C22055" t="s">
        <v>262</v>
      </c>
      <c r="D22055" t="s">
        <v>893</v>
      </c>
      <c r="E22055" t="s">
        <v>333</v>
      </c>
      <c r="F22055" t="s">
        <v>894</v>
      </c>
      <c r="G22055" t="s">
        <v>809</v>
      </c>
      <c r="H22055">
        <v>344</v>
      </c>
      <c r="I22055" s="68" t="str">
        <f>VLOOKUP(E22055,Refs!$P$2:$R$29,3,FALSE)</f>
        <v>Y58</v>
      </c>
      <c r="J22055" s="68" t="str">
        <f>VLOOKUP(E22055,Refs!$P$2:$S$29,4,FALSE)</f>
        <v>South West</v>
      </c>
      <c r="K22055" s="28">
        <f t="shared" si="696"/>
        <v>344</v>
      </c>
    </row>
    <row r="22056" spans="1:11" x14ac:dyDescent="0.35">
      <c r="A22056" s="69">
        <f t="shared" si="695"/>
        <v>45992</v>
      </c>
      <c r="B22056" t="s">
        <v>940</v>
      </c>
      <c r="C22056" t="s">
        <v>262</v>
      </c>
      <c r="D22056" t="s">
        <v>893</v>
      </c>
      <c r="E22056" t="s">
        <v>333</v>
      </c>
      <c r="F22056" t="s">
        <v>894</v>
      </c>
      <c r="G22056" t="s">
        <v>111</v>
      </c>
      <c r="H22056">
        <v>18916</v>
      </c>
      <c r="I22056" s="68" t="str">
        <f>VLOOKUP(E22056,Refs!$P$2:$R$29,3,FALSE)</f>
        <v>Y58</v>
      </c>
      <c r="J22056" s="68" t="str">
        <f>VLOOKUP(E22056,Refs!$P$2:$S$29,4,FALSE)</f>
        <v>South West</v>
      </c>
      <c r="K22056" s="28">
        <f t="shared" si="696"/>
        <v>18916</v>
      </c>
    </row>
    <row r="22057" spans="1:11" x14ac:dyDescent="0.35">
      <c r="A22057" s="69">
        <f t="shared" si="695"/>
        <v>45992</v>
      </c>
      <c r="B22057" t="s">
        <v>940</v>
      </c>
      <c r="C22057" t="s">
        <v>262</v>
      </c>
      <c r="D22057" t="s">
        <v>893</v>
      </c>
      <c r="E22057" t="s">
        <v>333</v>
      </c>
      <c r="F22057" t="s">
        <v>894</v>
      </c>
      <c r="G22057" t="s">
        <v>112</v>
      </c>
      <c r="H22057">
        <v>39</v>
      </c>
      <c r="I22057" s="68" t="str">
        <f>VLOOKUP(E22057,Refs!$P$2:$R$29,3,FALSE)</f>
        <v>Y58</v>
      </c>
      <c r="J22057" s="68" t="str">
        <f>VLOOKUP(E22057,Refs!$P$2:$S$29,4,FALSE)</f>
        <v>South West</v>
      </c>
      <c r="K22057" s="28">
        <f t="shared" si="696"/>
        <v>39</v>
      </c>
    </row>
    <row r="22058" spans="1:11" x14ac:dyDescent="0.35">
      <c r="A22058" s="69">
        <f t="shared" si="695"/>
        <v>45992</v>
      </c>
      <c r="B22058" t="s">
        <v>940</v>
      </c>
      <c r="C22058" t="s">
        <v>262</v>
      </c>
      <c r="D22058" t="s">
        <v>893</v>
      </c>
      <c r="E22058" t="s">
        <v>333</v>
      </c>
      <c r="F22058" t="s">
        <v>894</v>
      </c>
      <c r="G22058" t="s">
        <v>113</v>
      </c>
      <c r="H22058">
        <v>11940</v>
      </c>
      <c r="I22058" s="68" t="str">
        <f>VLOOKUP(E22058,Refs!$P$2:$R$29,3,FALSE)</f>
        <v>Y58</v>
      </c>
      <c r="J22058" s="68" t="str">
        <f>VLOOKUP(E22058,Refs!$P$2:$S$29,4,FALSE)</f>
        <v>South West</v>
      </c>
      <c r="K22058" s="28">
        <f t="shared" si="696"/>
        <v>11940</v>
      </c>
    </row>
    <row r="22059" spans="1:11" x14ac:dyDescent="0.35">
      <c r="A22059" s="69">
        <f t="shared" si="695"/>
        <v>45992</v>
      </c>
      <c r="B22059" t="s">
        <v>940</v>
      </c>
      <c r="C22059" t="s">
        <v>262</v>
      </c>
      <c r="D22059" t="s">
        <v>893</v>
      </c>
      <c r="E22059" t="s">
        <v>333</v>
      </c>
      <c r="F22059" t="s">
        <v>894</v>
      </c>
      <c r="G22059" t="s">
        <v>114</v>
      </c>
      <c r="H22059">
        <v>10805</v>
      </c>
      <c r="I22059" s="68" t="str">
        <f>VLOOKUP(E22059,Refs!$P$2:$R$29,3,FALSE)</f>
        <v>Y58</v>
      </c>
      <c r="J22059" s="68" t="str">
        <f>VLOOKUP(E22059,Refs!$P$2:$S$29,4,FALSE)</f>
        <v>South West</v>
      </c>
      <c r="K22059" s="28">
        <f t="shared" si="696"/>
        <v>10805</v>
      </c>
    </row>
    <row r="22060" spans="1:11" x14ac:dyDescent="0.35">
      <c r="A22060" s="69">
        <f t="shared" si="695"/>
        <v>45992</v>
      </c>
      <c r="B22060" t="s">
        <v>940</v>
      </c>
      <c r="C22060" t="s">
        <v>262</v>
      </c>
      <c r="D22060" t="s">
        <v>893</v>
      </c>
      <c r="E22060" t="s">
        <v>333</v>
      </c>
      <c r="F22060" t="s">
        <v>894</v>
      </c>
      <c r="G22060" t="s">
        <v>115</v>
      </c>
      <c r="H22060">
        <v>3366</v>
      </c>
      <c r="I22060" s="68" t="str">
        <f>VLOOKUP(E22060,Refs!$P$2:$R$29,3,FALSE)</f>
        <v>Y58</v>
      </c>
      <c r="J22060" s="68" t="str">
        <f>VLOOKUP(E22060,Refs!$P$2:$S$29,4,FALSE)</f>
        <v>South West</v>
      </c>
      <c r="K22060" s="28">
        <f t="shared" si="696"/>
        <v>3366</v>
      </c>
    </row>
    <row r="22061" spans="1:11" x14ac:dyDescent="0.35">
      <c r="A22061" s="69">
        <f t="shared" si="695"/>
        <v>45992</v>
      </c>
      <c r="B22061" t="s">
        <v>940</v>
      </c>
      <c r="C22061" t="s">
        <v>262</v>
      </c>
      <c r="D22061" t="s">
        <v>893</v>
      </c>
      <c r="E22061" t="s">
        <v>333</v>
      </c>
      <c r="F22061" t="s">
        <v>894</v>
      </c>
      <c r="G22061" t="s">
        <v>116</v>
      </c>
      <c r="H22061">
        <v>1666</v>
      </c>
      <c r="I22061" s="68" t="str">
        <f>VLOOKUP(E22061,Refs!$P$2:$R$29,3,FALSE)</f>
        <v>Y58</v>
      </c>
      <c r="J22061" s="68" t="str">
        <f>VLOOKUP(E22061,Refs!$P$2:$S$29,4,FALSE)</f>
        <v>South West</v>
      </c>
      <c r="K22061" s="28">
        <f t="shared" si="696"/>
        <v>1666</v>
      </c>
    </row>
    <row r="22062" spans="1:11" x14ac:dyDescent="0.35">
      <c r="A22062" s="69">
        <f t="shared" si="695"/>
        <v>45992</v>
      </c>
      <c r="B22062" t="s">
        <v>940</v>
      </c>
      <c r="C22062" t="s">
        <v>262</v>
      </c>
      <c r="D22062" t="s">
        <v>893</v>
      </c>
      <c r="E22062" t="s">
        <v>333</v>
      </c>
      <c r="F22062" t="s">
        <v>894</v>
      </c>
      <c r="G22062" t="s">
        <v>117</v>
      </c>
      <c r="H22062">
        <v>6566</v>
      </c>
      <c r="I22062" s="68" t="str">
        <f>VLOOKUP(E22062,Refs!$P$2:$R$29,3,FALSE)</f>
        <v>Y58</v>
      </c>
      <c r="J22062" s="68" t="str">
        <f>VLOOKUP(E22062,Refs!$P$2:$S$29,4,FALSE)</f>
        <v>South West</v>
      </c>
      <c r="K22062" s="28">
        <f t="shared" si="696"/>
        <v>6566</v>
      </c>
    </row>
    <row r="22063" spans="1:11" x14ac:dyDescent="0.35">
      <c r="A22063" s="69">
        <f t="shared" si="695"/>
        <v>45992</v>
      </c>
      <c r="B22063" t="s">
        <v>940</v>
      </c>
      <c r="C22063" t="s">
        <v>262</v>
      </c>
      <c r="D22063" t="s">
        <v>893</v>
      </c>
      <c r="E22063" t="s">
        <v>333</v>
      </c>
      <c r="F22063" t="s">
        <v>894</v>
      </c>
      <c r="G22063" t="s">
        <v>118</v>
      </c>
      <c r="H22063">
        <v>4131</v>
      </c>
      <c r="I22063" s="68" t="str">
        <f>VLOOKUP(E22063,Refs!$P$2:$R$29,3,FALSE)</f>
        <v>Y58</v>
      </c>
      <c r="J22063" s="68" t="str">
        <f>VLOOKUP(E22063,Refs!$P$2:$S$29,4,FALSE)</f>
        <v>South West</v>
      </c>
      <c r="K22063" s="28">
        <f t="shared" si="696"/>
        <v>4131</v>
      </c>
    </row>
    <row r="22064" spans="1:11" x14ac:dyDescent="0.35">
      <c r="A22064" s="69">
        <f t="shared" si="695"/>
        <v>45992</v>
      </c>
      <c r="B22064" t="s">
        <v>940</v>
      </c>
      <c r="C22064" t="s">
        <v>262</v>
      </c>
      <c r="D22064" t="s">
        <v>893</v>
      </c>
      <c r="E22064" t="s">
        <v>333</v>
      </c>
      <c r="F22064" t="s">
        <v>894</v>
      </c>
      <c r="G22064" t="s">
        <v>119</v>
      </c>
      <c r="H22064">
        <v>1400</v>
      </c>
      <c r="I22064" s="68" t="str">
        <f>VLOOKUP(E22064,Refs!$P$2:$R$29,3,FALSE)</f>
        <v>Y58</v>
      </c>
      <c r="J22064" s="68" t="str">
        <f>VLOOKUP(E22064,Refs!$P$2:$S$29,4,FALSE)</f>
        <v>South West</v>
      </c>
      <c r="K22064" s="28">
        <f t="shared" si="696"/>
        <v>1400</v>
      </c>
    </row>
    <row r="22065" spans="1:11" x14ac:dyDescent="0.35">
      <c r="A22065" s="69">
        <f t="shared" si="695"/>
        <v>45992</v>
      </c>
      <c r="B22065" t="s">
        <v>940</v>
      </c>
      <c r="C22065" t="s">
        <v>262</v>
      </c>
      <c r="D22065" t="s">
        <v>893</v>
      </c>
      <c r="E22065" t="s">
        <v>333</v>
      </c>
      <c r="F22065" t="s">
        <v>894</v>
      </c>
      <c r="G22065" t="s">
        <v>120</v>
      </c>
      <c r="H22065">
        <v>1199</v>
      </c>
      <c r="I22065" s="68" t="str">
        <f>VLOOKUP(E22065,Refs!$P$2:$R$29,3,FALSE)</f>
        <v>Y58</v>
      </c>
      <c r="J22065" s="68" t="str">
        <f>VLOOKUP(E22065,Refs!$P$2:$S$29,4,FALSE)</f>
        <v>South West</v>
      </c>
      <c r="K22065" s="28">
        <f t="shared" si="696"/>
        <v>1199</v>
      </c>
    </row>
    <row r="22066" spans="1:11" x14ac:dyDescent="0.35">
      <c r="A22066" s="69">
        <f t="shared" si="695"/>
        <v>45992</v>
      </c>
      <c r="B22066" t="s">
        <v>940</v>
      </c>
      <c r="C22066" t="s">
        <v>262</v>
      </c>
      <c r="D22066" t="s">
        <v>893</v>
      </c>
      <c r="E22066" t="s">
        <v>333</v>
      </c>
      <c r="F22066" t="s">
        <v>894</v>
      </c>
      <c r="G22066" t="s">
        <v>121</v>
      </c>
      <c r="H22066">
        <v>3085</v>
      </c>
      <c r="I22066" s="68" t="str">
        <f>VLOOKUP(E22066,Refs!$P$2:$R$29,3,FALSE)</f>
        <v>Y58</v>
      </c>
      <c r="J22066" s="68" t="str">
        <f>VLOOKUP(E22066,Refs!$P$2:$S$29,4,FALSE)</f>
        <v>South West</v>
      </c>
      <c r="K22066" s="28">
        <f t="shared" si="696"/>
        <v>3085</v>
      </c>
    </row>
    <row r="22067" spans="1:11" x14ac:dyDescent="0.35">
      <c r="A22067" s="69">
        <f t="shared" si="695"/>
        <v>45992</v>
      </c>
      <c r="B22067" t="s">
        <v>940</v>
      </c>
      <c r="C22067" t="s">
        <v>262</v>
      </c>
      <c r="D22067" t="s">
        <v>893</v>
      </c>
      <c r="E22067" t="s">
        <v>333</v>
      </c>
      <c r="F22067" t="s">
        <v>894</v>
      </c>
      <c r="G22067" t="s">
        <v>122</v>
      </c>
      <c r="H22067">
        <v>2891</v>
      </c>
      <c r="I22067" s="68" t="str">
        <f>VLOOKUP(E22067,Refs!$P$2:$R$29,3,FALSE)</f>
        <v>Y58</v>
      </c>
      <c r="J22067" s="68" t="str">
        <f>VLOOKUP(E22067,Refs!$P$2:$S$29,4,FALSE)</f>
        <v>South West</v>
      </c>
      <c r="K22067" s="28">
        <f t="shared" si="696"/>
        <v>2891</v>
      </c>
    </row>
    <row r="22068" spans="1:11" x14ac:dyDescent="0.35">
      <c r="A22068" s="69">
        <f t="shared" si="695"/>
        <v>45992</v>
      </c>
      <c r="B22068" t="s">
        <v>940</v>
      </c>
      <c r="C22068" t="s">
        <v>262</v>
      </c>
      <c r="D22068" t="s">
        <v>893</v>
      </c>
      <c r="E22068" t="s">
        <v>333</v>
      </c>
      <c r="F22068" t="s">
        <v>894</v>
      </c>
      <c r="G22068" t="s">
        <v>123</v>
      </c>
      <c r="H22068">
        <v>1</v>
      </c>
      <c r="I22068" s="68" t="str">
        <f>VLOOKUP(E22068,Refs!$P$2:$R$29,3,FALSE)</f>
        <v>Y58</v>
      </c>
      <c r="J22068" s="68" t="str">
        <f>VLOOKUP(E22068,Refs!$P$2:$S$29,4,FALSE)</f>
        <v>South West</v>
      </c>
      <c r="K22068" s="28">
        <f t="shared" si="696"/>
        <v>1</v>
      </c>
    </row>
    <row r="22069" spans="1:11" x14ac:dyDescent="0.35">
      <c r="A22069" s="69">
        <f t="shared" si="695"/>
        <v>45992</v>
      </c>
      <c r="B22069" t="s">
        <v>940</v>
      </c>
      <c r="C22069" t="s">
        <v>262</v>
      </c>
      <c r="D22069" t="s">
        <v>893</v>
      </c>
      <c r="E22069" t="s">
        <v>333</v>
      </c>
      <c r="F22069" t="s">
        <v>894</v>
      </c>
      <c r="G22069" t="s">
        <v>124</v>
      </c>
      <c r="H22069">
        <v>0</v>
      </c>
      <c r="I22069" s="68" t="str">
        <f>VLOOKUP(E22069,Refs!$P$2:$R$29,3,FALSE)</f>
        <v>Y58</v>
      </c>
      <c r="J22069" s="68" t="str">
        <f>VLOOKUP(E22069,Refs!$P$2:$S$29,4,FALSE)</f>
        <v>South West</v>
      </c>
      <c r="K22069" s="28" t="str">
        <f t="shared" si="696"/>
        <v/>
      </c>
    </row>
    <row r="22070" spans="1:11" x14ac:dyDescent="0.35">
      <c r="A22070" s="69">
        <f t="shared" si="695"/>
        <v>45992</v>
      </c>
      <c r="B22070" t="s">
        <v>940</v>
      </c>
      <c r="C22070" t="s">
        <v>262</v>
      </c>
      <c r="D22070" t="s">
        <v>893</v>
      </c>
      <c r="E22070" t="s">
        <v>333</v>
      </c>
      <c r="F22070" t="s">
        <v>894</v>
      </c>
      <c r="G22070" t="s">
        <v>125</v>
      </c>
      <c r="H22070">
        <v>0</v>
      </c>
      <c r="I22070" s="68" t="str">
        <f>VLOOKUP(E22070,Refs!$P$2:$R$29,3,FALSE)</f>
        <v>Y58</v>
      </c>
      <c r="J22070" s="68" t="str">
        <f>VLOOKUP(E22070,Refs!$P$2:$S$29,4,FALSE)</f>
        <v>South West</v>
      </c>
      <c r="K22070" s="28" t="str">
        <f t="shared" si="696"/>
        <v/>
      </c>
    </row>
    <row r="22071" spans="1:11" x14ac:dyDescent="0.35">
      <c r="A22071" s="69">
        <f t="shared" si="695"/>
        <v>45992</v>
      </c>
      <c r="B22071" t="s">
        <v>940</v>
      </c>
      <c r="C22071" t="s">
        <v>262</v>
      </c>
      <c r="D22071" t="s">
        <v>893</v>
      </c>
      <c r="E22071" t="s">
        <v>333</v>
      </c>
      <c r="F22071" t="s">
        <v>894</v>
      </c>
      <c r="G22071" t="s">
        <v>126</v>
      </c>
      <c r="H22071">
        <v>0</v>
      </c>
      <c r="I22071" s="68" t="str">
        <f>VLOOKUP(E22071,Refs!$P$2:$R$29,3,FALSE)</f>
        <v>Y58</v>
      </c>
      <c r="J22071" s="68" t="str">
        <f>VLOOKUP(E22071,Refs!$P$2:$S$29,4,FALSE)</f>
        <v>South West</v>
      </c>
      <c r="K22071" s="28" t="str">
        <f t="shared" si="696"/>
        <v/>
      </c>
    </row>
    <row r="22072" spans="1:11" x14ac:dyDescent="0.35">
      <c r="A22072" s="69">
        <f t="shared" si="695"/>
        <v>45992</v>
      </c>
      <c r="B22072" t="s">
        <v>940</v>
      </c>
      <c r="C22072" t="s">
        <v>262</v>
      </c>
      <c r="D22072" t="s">
        <v>893</v>
      </c>
      <c r="E22072" t="s">
        <v>333</v>
      </c>
      <c r="F22072" t="s">
        <v>894</v>
      </c>
      <c r="G22072" t="s">
        <v>127</v>
      </c>
      <c r="H22072">
        <v>918</v>
      </c>
      <c r="I22072" s="68" t="str">
        <f>VLOOKUP(E22072,Refs!$P$2:$R$29,3,FALSE)</f>
        <v>Y58</v>
      </c>
      <c r="J22072" s="68" t="str">
        <f>VLOOKUP(E22072,Refs!$P$2:$S$29,4,FALSE)</f>
        <v>South West</v>
      </c>
      <c r="K22072" s="28">
        <f t="shared" si="696"/>
        <v>918</v>
      </c>
    </row>
    <row r="22073" spans="1:11" x14ac:dyDescent="0.35">
      <c r="A22073" s="69">
        <f t="shared" si="695"/>
        <v>45992</v>
      </c>
      <c r="B22073" t="s">
        <v>940</v>
      </c>
      <c r="C22073" t="s">
        <v>262</v>
      </c>
      <c r="D22073" t="s">
        <v>893</v>
      </c>
      <c r="E22073" t="s">
        <v>333</v>
      </c>
      <c r="F22073" t="s">
        <v>894</v>
      </c>
      <c r="G22073" t="s">
        <v>128</v>
      </c>
      <c r="H22073">
        <v>598</v>
      </c>
      <c r="I22073" s="68" t="str">
        <f>VLOOKUP(E22073,Refs!$P$2:$R$29,3,FALSE)</f>
        <v>Y58</v>
      </c>
      <c r="J22073" s="68" t="str">
        <f>VLOOKUP(E22073,Refs!$P$2:$S$29,4,FALSE)</f>
        <v>South West</v>
      </c>
      <c r="K22073" s="28">
        <f t="shared" si="696"/>
        <v>598</v>
      </c>
    </row>
    <row r="22074" spans="1:11" x14ac:dyDescent="0.35">
      <c r="A22074" s="69">
        <f t="shared" si="695"/>
        <v>45992</v>
      </c>
      <c r="B22074" t="s">
        <v>940</v>
      </c>
      <c r="C22074" t="s">
        <v>262</v>
      </c>
      <c r="D22074" t="s">
        <v>893</v>
      </c>
      <c r="E22074" t="s">
        <v>333</v>
      </c>
      <c r="F22074" t="s">
        <v>894</v>
      </c>
      <c r="G22074" t="s">
        <v>129</v>
      </c>
      <c r="H22074">
        <v>1455</v>
      </c>
      <c r="I22074" s="68" t="str">
        <f>VLOOKUP(E22074,Refs!$P$2:$R$29,3,FALSE)</f>
        <v>Y58</v>
      </c>
      <c r="J22074" s="68" t="str">
        <f>VLOOKUP(E22074,Refs!$P$2:$S$29,4,FALSE)</f>
        <v>South West</v>
      </c>
      <c r="K22074" s="28">
        <f t="shared" si="696"/>
        <v>1455</v>
      </c>
    </row>
    <row r="22075" spans="1:11" x14ac:dyDescent="0.35">
      <c r="A22075" s="69">
        <f t="shared" si="695"/>
        <v>45992</v>
      </c>
      <c r="B22075" t="s">
        <v>940</v>
      </c>
      <c r="C22075" t="s">
        <v>262</v>
      </c>
      <c r="D22075" t="s">
        <v>893</v>
      </c>
      <c r="E22075" t="s">
        <v>333</v>
      </c>
      <c r="F22075" t="s">
        <v>894</v>
      </c>
      <c r="G22075" t="s">
        <v>130</v>
      </c>
      <c r="H22075">
        <v>1074</v>
      </c>
      <c r="I22075" s="68" t="str">
        <f>VLOOKUP(E22075,Refs!$P$2:$R$29,3,FALSE)</f>
        <v>Y58</v>
      </c>
      <c r="J22075" s="68" t="str">
        <f>VLOOKUP(E22075,Refs!$P$2:$S$29,4,FALSE)</f>
        <v>South West</v>
      </c>
      <c r="K22075" s="28">
        <f t="shared" si="696"/>
        <v>1074</v>
      </c>
    </row>
    <row r="22076" spans="1:11" x14ac:dyDescent="0.35">
      <c r="A22076" s="69">
        <f t="shared" si="695"/>
        <v>45992</v>
      </c>
      <c r="B22076" t="s">
        <v>940</v>
      </c>
      <c r="C22076" t="s">
        <v>262</v>
      </c>
      <c r="D22076" t="s">
        <v>893</v>
      </c>
      <c r="E22076" t="s">
        <v>333</v>
      </c>
      <c r="F22076" t="s">
        <v>894</v>
      </c>
      <c r="G22076" t="s">
        <v>131</v>
      </c>
      <c r="H22076">
        <v>2675</v>
      </c>
      <c r="I22076" s="68" t="str">
        <f>VLOOKUP(E22076,Refs!$P$2:$R$29,3,FALSE)</f>
        <v>Y58</v>
      </c>
      <c r="J22076" s="68" t="str">
        <f>VLOOKUP(E22076,Refs!$P$2:$S$29,4,FALSE)</f>
        <v>South West</v>
      </c>
      <c r="K22076" s="28">
        <f t="shared" si="696"/>
        <v>2675</v>
      </c>
    </row>
    <row r="22077" spans="1:11" x14ac:dyDescent="0.35">
      <c r="A22077" s="69">
        <f t="shared" si="695"/>
        <v>45992</v>
      </c>
      <c r="B22077" t="s">
        <v>940</v>
      </c>
      <c r="C22077" t="s">
        <v>262</v>
      </c>
      <c r="D22077" t="s">
        <v>893</v>
      </c>
      <c r="E22077" t="s">
        <v>333</v>
      </c>
      <c r="F22077" t="s">
        <v>894</v>
      </c>
      <c r="G22077" t="s">
        <v>132</v>
      </c>
      <c r="H22077">
        <v>801</v>
      </c>
      <c r="I22077" s="68" t="str">
        <f>VLOOKUP(E22077,Refs!$P$2:$R$29,3,FALSE)</f>
        <v>Y58</v>
      </c>
      <c r="J22077" s="68" t="str">
        <f>VLOOKUP(E22077,Refs!$P$2:$S$29,4,FALSE)</f>
        <v>South West</v>
      </c>
      <c r="K22077" s="28">
        <f t="shared" si="696"/>
        <v>801</v>
      </c>
    </row>
    <row r="22078" spans="1:11" x14ac:dyDescent="0.35">
      <c r="A22078" s="69">
        <f t="shared" si="695"/>
        <v>45992</v>
      </c>
      <c r="B22078" t="s">
        <v>940</v>
      </c>
      <c r="C22078" t="s">
        <v>262</v>
      </c>
      <c r="D22078" t="s">
        <v>893</v>
      </c>
      <c r="E22078" t="s">
        <v>333</v>
      </c>
      <c r="F22078" t="s">
        <v>894</v>
      </c>
      <c r="G22078" t="s">
        <v>133</v>
      </c>
      <c r="H22078">
        <v>1582</v>
      </c>
      <c r="I22078" s="68" t="str">
        <f>VLOOKUP(E22078,Refs!$P$2:$R$29,3,FALSE)</f>
        <v>Y58</v>
      </c>
      <c r="J22078" s="68" t="str">
        <f>VLOOKUP(E22078,Refs!$P$2:$S$29,4,FALSE)</f>
        <v>South West</v>
      </c>
      <c r="K22078" s="28">
        <f t="shared" si="696"/>
        <v>1582</v>
      </c>
    </row>
    <row r="22079" spans="1:11" x14ac:dyDescent="0.35">
      <c r="A22079" s="69">
        <f t="shared" si="695"/>
        <v>45992</v>
      </c>
      <c r="B22079" t="s">
        <v>940</v>
      </c>
      <c r="C22079" t="s">
        <v>262</v>
      </c>
      <c r="D22079" t="s">
        <v>893</v>
      </c>
      <c r="E22079" t="s">
        <v>333</v>
      </c>
      <c r="F22079" t="s">
        <v>894</v>
      </c>
      <c r="G22079" t="s">
        <v>134</v>
      </c>
      <c r="H22079">
        <v>1236</v>
      </c>
      <c r="I22079" s="68" t="str">
        <f>VLOOKUP(E22079,Refs!$P$2:$R$29,3,FALSE)</f>
        <v>Y58</v>
      </c>
      <c r="J22079" s="68" t="str">
        <f>VLOOKUP(E22079,Refs!$P$2:$S$29,4,FALSE)</f>
        <v>South West</v>
      </c>
      <c r="K22079" s="28">
        <f t="shared" si="696"/>
        <v>1236</v>
      </c>
    </row>
    <row r="22080" spans="1:11" x14ac:dyDescent="0.35">
      <c r="A22080" s="69">
        <f t="shared" si="695"/>
        <v>45992</v>
      </c>
      <c r="B22080" t="s">
        <v>940</v>
      </c>
      <c r="C22080" t="s">
        <v>262</v>
      </c>
      <c r="D22080" t="s">
        <v>893</v>
      </c>
      <c r="E22080" t="s">
        <v>333</v>
      </c>
      <c r="F22080" t="s">
        <v>894</v>
      </c>
      <c r="G22080" t="s">
        <v>135</v>
      </c>
      <c r="H22080">
        <v>190</v>
      </c>
      <c r="I22080" s="68" t="str">
        <f>VLOOKUP(E22080,Refs!$P$2:$R$29,3,FALSE)</f>
        <v>Y58</v>
      </c>
      <c r="J22080" s="68" t="str">
        <f>VLOOKUP(E22080,Refs!$P$2:$S$29,4,FALSE)</f>
        <v>South West</v>
      </c>
      <c r="K22080" s="28">
        <f t="shared" si="696"/>
        <v>190</v>
      </c>
    </row>
    <row r="22081" spans="1:11" x14ac:dyDescent="0.35">
      <c r="A22081" s="69">
        <f t="shared" si="695"/>
        <v>45992</v>
      </c>
      <c r="B22081" t="s">
        <v>940</v>
      </c>
      <c r="C22081" t="s">
        <v>262</v>
      </c>
      <c r="D22081" t="s">
        <v>893</v>
      </c>
      <c r="E22081" t="s">
        <v>333</v>
      </c>
      <c r="F22081" t="s">
        <v>894</v>
      </c>
      <c r="G22081" t="s">
        <v>136</v>
      </c>
      <c r="H22081">
        <v>79</v>
      </c>
      <c r="I22081" s="68" t="str">
        <f>VLOOKUP(E22081,Refs!$P$2:$R$29,3,FALSE)</f>
        <v>Y58</v>
      </c>
      <c r="J22081" s="68" t="str">
        <f>VLOOKUP(E22081,Refs!$P$2:$S$29,4,FALSE)</f>
        <v>South West</v>
      </c>
      <c r="K22081" s="28">
        <f t="shared" si="696"/>
        <v>79</v>
      </c>
    </row>
    <row r="22082" spans="1:11" x14ac:dyDescent="0.35">
      <c r="A22082" s="69">
        <f t="shared" si="695"/>
        <v>45992</v>
      </c>
      <c r="B22082" t="s">
        <v>940</v>
      </c>
      <c r="C22082" t="s">
        <v>262</v>
      </c>
      <c r="D22082" t="s">
        <v>893</v>
      </c>
      <c r="E22082" t="s">
        <v>333</v>
      </c>
      <c r="F22082" t="s">
        <v>894</v>
      </c>
      <c r="G22082" t="s">
        <v>137</v>
      </c>
      <c r="H22082">
        <v>20</v>
      </c>
      <c r="I22082" s="68" t="str">
        <f>VLOOKUP(E22082,Refs!$P$2:$R$29,3,FALSE)</f>
        <v>Y58</v>
      </c>
      <c r="J22082" s="68" t="str">
        <f>VLOOKUP(E22082,Refs!$P$2:$S$29,4,FALSE)</f>
        <v>South West</v>
      </c>
      <c r="K22082" s="28">
        <f t="shared" si="696"/>
        <v>20</v>
      </c>
    </row>
    <row r="22083" spans="1:11" x14ac:dyDescent="0.35">
      <c r="A22083" s="69">
        <f t="shared" ref="A22083:A22146" si="697">DATEVALUE(RIGHT(B22083,8))</f>
        <v>45992</v>
      </c>
      <c r="B22083" t="s">
        <v>940</v>
      </c>
      <c r="C22083" t="s">
        <v>262</v>
      </c>
      <c r="D22083" t="s">
        <v>893</v>
      </c>
      <c r="E22083" t="s">
        <v>333</v>
      </c>
      <c r="F22083" t="s">
        <v>894</v>
      </c>
      <c r="G22083" t="s">
        <v>138</v>
      </c>
      <c r="H22083">
        <v>14</v>
      </c>
      <c r="I22083" s="68" t="str">
        <f>VLOOKUP(E22083,Refs!$P$2:$R$29,3,FALSE)</f>
        <v>Y58</v>
      </c>
      <c r="J22083" s="68" t="str">
        <f>VLOOKUP(E22083,Refs!$P$2:$S$29,4,FALSE)</f>
        <v>South West</v>
      </c>
      <c r="K22083" s="28">
        <f t="shared" si="696"/>
        <v>14</v>
      </c>
    </row>
    <row r="22084" spans="1:11" x14ac:dyDescent="0.35">
      <c r="A22084" s="69">
        <f t="shared" si="697"/>
        <v>45992</v>
      </c>
      <c r="B22084" t="s">
        <v>940</v>
      </c>
      <c r="C22084" t="s">
        <v>262</v>
      </c>
      <c r="D22084" t="s">
        <v>893</v>
      </c>
      <c r="E22084" t="s">
        <v>333</v>
      </c>
      <c r="F22084" t="s">
        <v>894</v>
      </c>
      <c r="G22084" t="s">
        <v>139</v>
      </c>
      <c r="H22084">
        <v>481</v>
      </c>
      <c r="I22084" s="68" t="str">
        <f>VLOOKUP(E22084,Refs!$P$2:$R$29,3,FALSE)</f>
        <v>Y58</v>
      </c>
      <c r="J22084" s="68" t="str">
        <f>VLOOKUP(E22084,Refs!$P$2:$S$29,4,FALSE)</f>
        <v>South West</v>
      </c>
      <c r="K22084" s="28">
        <f t="shared" si="696"/>
        <v>481</v>
      </c>
    </row>
    <row r="22085" spans="1:11" x14ac:dyDescent="0.35">
      <c r="A22085" s="69">
        <f t="shared" si="697"/>
        <v>45992</v>
      </c>
      <c r="B22085" t="s">
        <v>940</v>
      </c>
      <c r="C22085" t="s">
        <v>262</v>
      </c>
      <c r="D22085" t="s">
        <v>893</v>
      </c>
      <c r="E22085" t="s">
        <v>333</v>
      </c>
      <c r="F22085" t="s">
        <v>894</v>
      </c>
      <c r="G22085" t="s">
        <v>140</v>
      </c>
      <c r="H22085">
        <v>400</v>
      </c>
      <c r="I22085" s="68" t="str">
        <f>VLOOKUP(E22085,Refs!$P$2:$R$29,3,FALSE)</f>
        <v>Y58</v>
      </c>
      <c r="J22085" s="68" t="str">
        <f>VLOOKUP(E22085,Refs!$P$2:$S$29,4,FALSE)</f>
        <v>South West</v>
      </c>
      <c r="K22085" s="28">
        <f t="shared" si="696"/>
        <v>400</v>
      </c>
    </row>
    <row r="22086" spans="1:11" x14ac:dyDescent="0.35">
      <c r="A22086" s="69">
        <f t="shared" si="697"/>
        <v>45992</v>
      </c>
      <c r="B22086" t="s">
        <v>940</v>
      </c>
      <c r="C22086" t="s">
        <v>262</v>
      </c>
      <c r="D22086" t="s">
        <v>893</v>
      </c>
      <c r="E22086" t="s">
        <v>333</v>
      </c>
      <c r="F22086" t="s">
        <v>894</v>
      </c>
      <c r="G22086" t="s">
        <v>728</v>
      </c>
      <c r="H22086">
        <v>582</v>
      </c>
      <c r="I22086" s="68" t="str">
        <f>VLOOKUP(E22086,Refs!$P$2:$R$29,3,FALSE)</f>
        <v>Y58</v>
      </c>
      <c r="J22086" s="68" t="str">
        <f>VLOOKUP(E22086,Refs!$P$2:$S$29,4,FALSE)</f>
        <v>South West</v>
      </c>
      <c r="K22086" s="28">
        <f t="shared" si="696"/>
        <v>582</v>
      </c>
    </row>
    <row r="22087" spans="1:11" x14ac:dyDescent="0.35">
      <c r="A22087" s="69">
        <f t="shared" si="697"/>
        <v>45992</v>
      </c>
      <c r="B22087" t="s">
        <v>940</v>
      </c>
      <c r="C22087" t="s">
        <v>262</v>
      </c>
      <c r="D22087" t="s">
        <v>893</v>
      </c>
      <c r="E22087" t="s">
        <v>333</v>
      </c>
      <c r="F22087" t="s">
        <v>894</v>
      </c>
      <c r="G22087" t="s">
        <v>727</v>
      </c>
      <c r="H22087">
        <v>295</v>
      </c>
      <c r="I22087" s="68" t="str">
        <f>VLOOKUP(E22087,Refs!$P$2:$R$29,3,FALSE)</f>
        <v>Y58</v>
      </c>
      <c r="J22087" s="68" t="str">
        <f>VLOOKUP(E22087,Refs!$P$2:$S$29,4,FALSE)</f>
        <v>South West</v>
      </c>
      <c r="K22087" s="28">
        <f t="shared" si="696"/>
        <v>295</v>
      </c>
    </row>
    <row r="22088" spans="1:11" x14ac:dyDescent="0.35">
      <c r="A22088" s="69">
        <f t="shared" si="697"/>
        <v>45992</v>
      </c>
      <c r="B22088" t="s">
        <v>940</v>
      </c>
      <c r="C22088" t="s">
        <v>262</v>
      </c>
      <c r="D22088" t="s">
        <v>893</v>
      </c>
      <c r="E22088" t="s">
        <v>333</v>
      </c>
      <c r="F22088" t="s">
        <v>894</v>
      </c>
      <c r="G22088" t="s">
        <v>730</v>
      </c>
      <c r="H22088">
        <v>438</v>
      </c>
      <c r="I22088" s="68" t="str">
        <f>VLOOKUP(E22088,Refs!$P$2:$R$29,3,FALSE)</f>
        <v>Y58</v>
      </c>
      <c r="J22088" s="68" t="str">
        <f>VLOOKUP(E22088,Refs!$P$2:$S$29,4,FALSE)</f>
        <v>South West</v>
      </c>
      <c r="K22088" s="28">
        <f t="shared" si="696"/>
        <v>438</v>
      </c>
    </row>
    <row r="22089" spans="1:11" x14ac:dyDescent="0.35">
      <c r="A22089" s="69">
        <f t="shared" si="697"/>
        <v>45992</v>
      </c>
      <c r="B22089" t="s">
        <v>940</v>
      </c>
      <c r="C22089" t="s">
        <v>262</v>
      </c>
      <c r="D22089" t="s">
        <v>893</v>
      </c>
      <c r="E22089" t="s">
        <v>333</v>
      </c>
      <c r="F22089" t="s">
        <v>894</v>
      </c>
      <c r="G22089" t="s">
        <v>729</v>
      </c>
      <c r="H22089">
        <v>244</v>
      </c>
      <c r="I22089" s="68" t="str">
        <f>VLOOKUP(E22089,Refs!$P$2:$R$29,3,FALSE)</f>
        <v>Y58</v>
      </c>
      <c r="J22089" s="68" t="str">
        <f>VLOOKUP(E22089,Refs!$P$2:$S$29,4,FALSE)</f>
        <v>South West</v>
      </c>
      <c r="K22089" s="28">
        <f t="shared" si="696"/>
        <v>244</v>
      </c>
    </row>
    <row r="22090" spans="1:11" x14ac:dyDescent="0.35">
      <c r="A22090" s="69">
        <f t="shared" si="697"/>
        <v>45992</v>
      </c>
      <c r="B22090" t="s">
        <v>940</v>
      </c>
      <c r="C22090" t="s">
        <v>290</v>
      </c>
      <c r="D22090" t="s">
        <v>889</v>
      </c>
      <c r="E22090" t="s">
        <v>325</v>
      </c>
      <c r="F22090" t="s">
        <v>326</v>
      </c>
      <c r="G22090" t="s">
        <v>10</v>
      </c>
      <c r="H22090">
        <v>119869</v>
      </c>
      <c r="I22090" s="68" t="str">
        <f>VLOOKUP(E22090,Refs!$P$2:$R$29,3,FALSE)</f>
        <v>Y59</v>
      </c>
      <c r="J22090" s="68" t="str">
        <f>VLOOKUP(E22090,Refs!$P$2:$S$29,4,FALSE)</f>
        <v>South East</v>
      </c>
      <c r="K22090" s="28">
        <f t="shared" si="696"/>
        <v>119869</v>
      </c>
    </row>
    <row r="22091" spans="1:11" x14ac:dyDescent="0.35">
      <c r="A22091" s="69">
        <f t="shared" si="697"/>
        <v>45992</v>
      </c>
      <c r="B22091" t="s">
        <v>940</v>
      </c>
      <c r="C22091" t="s">
        <v>290</v>
      </c>
      <c r="D22091" t="s">
        <v>889</v>
      </c>
      <c r="E22091" t="s">
        <v>325</v>
      </c>
      <c r="F22091" t="s">
        <v>326</v>
      </c>
      <c r="G22091" t="s">
        <v>69</v>
      </c>
      <c r="H22091">
        <v>0</v>
      </c>
      <c r="I22091" s="68" t="str">
        <f>VLOOKUP(E22091,Refs!$P$2:$R$29,3,FALSE)</f>
        <v>Y59</v>
      </c>
      <c r="J22091" s="68" t="str">
        <f>VLOOKUP(E22091,Refs!$P$2:$S$29,4,FALSE)</f>
        <v>South East</v>
      </c>
      <c r="K22091" s="28" t="str">
        <f t="shared" si="696"/>
        <v/>
      </c>
    </row>
    <row r="22092" spans="1:11" x14ac:dyDescent="0.35">
      <c r="A22092" s="69">
        <f t="shared" si="697"/>
        <v>45992</v>
      </c>
      <c r="B22092" t="s">
        <v>940</v>
      </c>
      <c r="C22092" t="s">
        <v>290</v>
      </c>
      <c r="D22092" t="s">
        <v>889</v>
      </c>
      <c r="E22092" t="s">
        <v>325</v>
      </c>
      <c r="F22092" t="s">
        <v>326</v>
      </c>
      <c r="G22092" t="s">
        <v>20</v>
      </c>
      <c r="H22092">
        <v>99013</v>
      </c>
      <c r="I22092" s="68" t="str">
        <f>VLOOKUP(E22092,Refs!$P$2:$R$29,3,FALSE)</f>
        <v>Y59</v>
      </c>
      <c r="J22092" s="68" t="str">
        <f>VLOOKUP(E22092,Refs!$P$2:$S$29,4,FALSE)</f>
        <v>South East</v>
      </c>
      <c r="K22092" s="28">
        <f t="shared" si="696"/>
        <v>99013</v>
      </c>
    </row>
    <row r="22093" spans="1:11" x14ac:dyDescent="0.35">
      <c r="A22093" s="69">
        <f t="shared" si="697"/>
        <v>45992</v>
      </c>
      <c r="B22093" t="s">
        <v>940</v>
      </c>
      <c r="C22093" t="s">
        <v>290</v>
      </c>
      <c r="D22093" t="s">
        <v>889</v>
      </c>
      <c r="E22093" t="s">
        <v>325</v>
      </c>
      <c r="F22093" t="s">
        <v>326</v>
      </c>
      <c r="G22093" t="s">
        <v>23</v>
      </c>
      <c r="H22093">
        <v>53906</v>
      </c>
      <c r="I22093" s="68" t="str">
        <f>VLOOKUP(E22093,Refs!$P$2:$R$29,3,FALSE)</f>
        <v>Y59</v>
      </c>
      <c r="J22093" s="68" t="str">
        <f>VLOOKUP(E22093,Refs!$P$2:$S$29,4,FALSE)</f>
        <v>South East</v>
      </c>
      <c r="K22093" s="28">
        <f t="shared" si="696"/>
        <v>53906</v>
      </c>
    </row>
    <row r="22094" spans="1:11" x14ac:dyDescent="0.35">
      <c r="A22094" s="69">
        <f t="shared" si="697"/>
        <v>45992</v>
      </c>
      <c r="B22094" t="s">
        <v>940</v>
      </c>
      <c r="C22094" t="s">
        <v>290</v>
      </c>
      <c r="D22094" t="s">
        <v>889</v>
      </c>
      <c r="E22094" t="s">
        <v>325</v>
      </c>
      <c r="F22094" t="s">
        <v>326</v>
      </c>
      <c r="G22094" t="s">
        <v>19</v>
      </c>
      <c r="H22094">
        <v>11035</v>
      </c>
      <c r="I22094" s="68" t="str">
        <f>VLOOKUP(E22094,Refs!$P$2:$R$29,3,FALSE)</f>
        <v>Y59</v>
      </c>
      <c r="J22094" s="68" t="str">
        <f>VLOOKUP(E22094,Refs!$P$2:$S$29,4,FALSE)</f>
        <v>South East</v>
      </c>
      <c r="K22094" s="28">
        <f t="shared" si="696"/>
        <v>11035</v>
      </c>
    </row>
    <row r="22095" spans="1:11" x14ac:dyDescent="0.35">
      <c r="A22095" s="69">
        <f t="shared" si="697"/>
        <v>45992</v>
      </c>
      <c r="B22095" t="s">
        <v>940</v>
      </c>
      <c r="C22095" t="s">
        <v>290</v>
      </c>
      <c r="D22095" t="s">
        <v>889</v>
      </c>
      <c r="E22095" t="s">
        <v>325</v>
      </c>
      <c r="F22095" t="s">
        <v>326</v>
      </c>
      <c r="G22095" t="s">
        <v>21</v>
      </c>
      <c r="H22095">
        <v>15883291</v>
      </c>
      <c r="I22095" s="68" t="str">
        <f>VLOOKUP(E22095,Refs!$P$2:$R$29,3,FALSE)</f>
        <v>Y59</v>
      </c>
      <c r="J22095" s="68" t="str">
        <f>VLOOKUP(E22095,Refs!$P$2:$S$29,4,FALSE)</f>
        <v>South East</v>
      </c>
      <c r="K22095" s="28">
        <f t="shared" si="696"/>
        <v>15883291</v>
      </c>
    </row>
    <row r="22096" spans="1:11" x14ac:dyDescent="0.35">
      <c r="A22096" s="69">
        <f t="shared" si="697"/>
        <v>45992</v>
      </c>
      <c r="B22096" t="s">
        <v>940</v>
      </c>
      <c r="C22096" t="s">
        <v>290</v>
      </c>
      <c r="D22096" t="s">
        <v>889</v>
      </c>
      <c r="E22096" t="s">
        <v>325</v>
      </c>
      <c r="F22096" t="s">
        <v>326</v>
      </c>
      <c r="G22096" t="s">
        <v>70</v>
      </c>
      <c r="H22096">
        <v>657</v>
      </c>
      <c r="I22096" s="68" t="str">
        <f>VLOOKUP(E22096,Refs!$P$2:$R$29,3,FALSE)</f>
        <v>Y59</v>
      </c>
      <c r="J22096" s="68" t="str">
        <f>VLOOKUP(E22096,Refs!$P$2:$S$29,4,FALSE)</f>
        <v>South East</v>
      </c>
      <c r="K22096" s="28">
        <f t="shared" si="696"/>
        <v>657</v>
      </c>
    </row>
    <row r="22097" spans="1:11" x14ac:dyDescent="0.35">
      <c r="A22097" s="69">
        <f t="shared" si="697"/>
        <v>45992</v>
      </c>
      <c r="B22097" t="s">
        <v>940</v>
      </c>
      <c r="C22097" t="s">
        <v>290</v>
      </c>
      <c r="D22097" t="s">
        <v>889</v>
      </c>
      <c r="E22097" t="s">
        <v>325</v>
      </c>
      <c r="F22097" t="s">
        <v>326</v>
      </c>
      <c r="G22097" t="s">
        <v>71</v>
      </c>
      <c r="H22097">
        <v>1433</v>
      </c>
      <c r="I22097" s="68" t="str">
        <f>VLOOKUP(E22097,Refs!$P$2:$R$29,3,FALSE)</f>
        <v>Y59</v>
      </c>
      <c r="J22097" s="68" t="str">
        <f>VLOOKUP(E22097,Refs!$P$2:$S$29,4,FALSE)</f>
        <v>South East</v>
      </c>
      <c r="K22097" s="28">
        <f t="shared" si="696"/>
        <v>1433</v>
      </c>
    </row>
    <row r="22098" spans="1:11" x14ac:dyDescent="0.35">
      <c r="A22098" s="69">
        <f t="shared" si="697"/>
        <v>45992</v>
      </c>
      <c r="B22098" t="s">
        <v>940</v>
      </c>
      <c r="C22098" t="s">
        <v>290</v>
      </c>
      <c r="D22098" t="s">
        <v>889</v>
      </c>
      <c r="E22098" t="s">
        <v>325</v>
      </c>
      <c r="F22098" t="s">
        <v>326</v>
      </c>
      <c r="G22098" t="s">
        <v>72</v>
      </c>
      <c r="H22098">
        <v>2426661</v>
      </c>
      <c r="I22098" s="68" t="str">
        <f>VLOOKUP(E22098,Refs!$P$2:$R$29,3,FALSE)</f>
        <v>Y59</v>
      </c>
      <c r="J22098" s="68" t="str">
        <f>VLOOKUP(E22098,Refs!$P$2:$S$29,4,FALSE)</f>
        <v>South East</v>
      </c>
      <c r="K22098" s="28">
        <f t="shared" si="696"/>
        <v>2426661</v>
      </c>
    </row>
    <row r="22099" spans="1:11" x14ac:dyDescent="0.35">
      <c r="A22099" s="69">
        <f t="shared" si="697"/>
        <v>45992</v>
      </c>
      <c r="B22099" t="s">
        <v>940</v>
      </c>
      <c r="C22099" t="s">
        <v>290</v>
      </c>
      <c r="D22099" t="s">
        <v>889</v>
      </c>
      <c r="E22099" t="s">
        <v>325</v>
      </c>
      <c r="F22099" t="s">
        <v>326</v>
      </c>
      <c r="G22099" t="s">
        <v>73</v>
      </c>
      <c r="H22099">
        <v>48196</v>
      </c>
      <c r="I22099" s="68" t="str">
        <f>VLOOKUP(E22099,Refs!$P$2:$R$29,3,FALSE)</f>
        <v>Y59</v>
      </c>
      <c r="J22099" s="68" t="str">
        <f>VLOOKUP(E22099,Refs!$P$2:$S$29,4,FALSE)</f>
        <v>South East</v>
      </c>
      <c r="K22099" s="28">
        <f t="shared" si="696"/>
        <v>48196</v>
      </c>
    </row>
    <row r="22100" spans="1:11" x14ac:dyDescent="0.35">
      <c r="A22100" s="69">
        <f t="shared" si="697"/>
        <v>45992</v>
      </c>
      <c r="B22100" t="s">
        <v>940</v>
      </c>
      <c r="C22100" t="s">
        <v>290</v>
      </c>
      <c r="D22100" t="s">
        <v>889</v>
      </c>
      <c r="E22100" t="s">
        <v>325</v>
      </c>
      <c r="F22100" t="s">
        <v>326</v>
      </c>
      <c r="G22100" t="s">
        <v>74</v>
      </c>
      <c r="H22100">
        <v>153517540</v>
      </c>
      <c r="I22100" s="68" t="str">
        <f>VLOOKUP(E22100,Refs!$P$2:$R$29,3,FALSE)</f>
        <v>Y59</v>
      </c>
      <c r="J22100" s="68" t="str">
        <f>VLOOKUP(E22100,Refs!$P$2:$S$29,4,FALSE)</f>
        <v>South East</v>
      </c>
      <c r="K22100" s="28">
        <f t="shared" si="696"/>
        <v>153517540</v>
      </c>
    </row>
    <row r="22101" spans="1:11" x14ac:dyDescent="0.35">
      <c r="A22101" s="69">
        <f t="shared" si="697"/>
        <v>45992</v>
      </c>
      <c r="B22101" t="s">
        <v>940</v>
      </c>
      <c r="C22101" t="s">
        <v>290</v>
      </c>
      <c r="D22101" t="s">
        <v>889</v>
      </c>
      <c r="E22101" t="s">
        <v>325</v>
      </c>
      <c r="F22101" t="s">
        <v>326</v>
      </c>
      <c r="G22101" t="s">
        <v>26</v>
      </c>
      <c r="H22101">
        <v>99013</v>
      </c>
      <c r="I22101" s="68" t="str">
        <f>VLOOKUP(E22101,Refs!$P$2:$R$29,3,FALSE)</f>
        <v>Y59</v>
      </c>
      <c r="J22101" s="68" t="str">
        <f>VLOOKUP(E22101,Refs!$P$2:$S$29,4,FALSE)</f>
        <v>South East</v>
      </c>
      <c r="K22101" s="28">
        <f t="shared" si="696"/>
        <v>99013</v>
      </c>
    </row>
    <row r="22102" spans="1:11" x14ac:dyDescent="0.35">
      <c r="A22102" s="69">
        <f t="shared" si="697"/>
        <v>45992</v>
      </c>
      <c r="B22102" t="s">
        <v>940</v>
      </c>
      <c r="C22102" t="s">
        <v>290</v>
      </c>
      <c r="D22102" t="s">
        <v>889</v>
      </c>
      <c r="E22102" t="s">
        <v>325</v>
      </c>
      <c r="F22102" t="s">
        <v>326</v>
      </c>
      <c r="G22102" t="s">
        <v>75</v>
      </c>
      <c r="H22102">
        <v>1795</v>
      </c>
      <c r="I22102" s="68" t="str">
        <f>VLOOKUP(E22102,Refs!$P$2:$R$29,3,FALSE)</f>
        <v>Y59</v>
      </c>
      <c r="J22102" s="68" t="str">
        <f>VLOOKUP(E22102,Refs!$P$2:$S$29,4,FALSE)</f>
        <v>South East</v>
      </c>
      <c r="K22102" s="28">
        <f t="shared" si="696"/>
        <v>1795</v>
      </c>
    </row>
    <row r="22103" spans="1:11" x14ac:dyDescent="0.35">
      <c r="A22103" s="69">
        <f t="shared" si="697"/>
        <v>45992</v>
      </c>
      <c r="B22103" t="s">
        <v>940</v>
      </c>
      <c r="C22103" t="s">
        <v>290</v>
      </c>
      <c r="D22103" t="s">
        <v>889</v>
      </c>
      <c r="E22103" t="s">
        <v>325</v>
      </c>
      <c r="F22103" t="s">
        <v>326</v>
      </c>
      <c r="G22103" t="s">
        <v>76</v>
      </c>
      <c r="H22103">
        <v>49022</v>
      </c>
      <c r="I22103" s="68" t="str">
        <f>VLOOKUP(E22103,Refs!$P$2:$R$29,3,FALSE)</f>
        <v>Y59</v>
      </c>
      <c r="J22103" s="68" t="str">
        <f>VLOOKUP(E22103,Refs!$P$2:$S$29,4,FALSE)</f>
        <v>South East</v>
      </c>
      <c r="K22103" s="28">
        <f t="shared" si="696"/>
        <v>49022</v>
      </c>
    </row>
    <row r="22104" spans="1:11" x14ac:dyDescent="0.35">
      <c r="A22104" s="69">
        <f t="shared" si="697"/>
        <v>45992</v>
      </c>
      <c r="B22104" t="s">
        <v>940</v>
      </c>
      <c r="C22104" t="s">
        <v>290</v>
      </c>
      <c r="D22104" t="s">
        <v>889</v>
      </c>
      <c r="E22104" t="s">
        <v>325</v>
      </c>
      <c r="F22104" t="s">
        <v>326</v>
      </c>
      <c r="G22104" t="s">
        <v>77</v>
      </c>
      <c r="H22104">
        <v>16288</v>
      </c>
      <c r="I22104" s="68" t="str">
        <f>VLOOKUP(E22104,Refs!$P$2:$R$29,3,FALSE)</f>
        <v>Y59</v>
      </c>
      <c r="J22104" s="68" t="str">
        <f>VLOOKUP(E22104,Refs!$P$2:$S$29,4,FALSE)</f>
        <v>South East</v>
      </c>
      <c r="K22104" s="28">
        <f t="shared" si="696"/>
        <v>16288</v>
      </c>
    </row>
    <row r="22105" spans="1:11" x14ac:dyDescent="0.35">
      <c r="A22105" s="69">
        <f t="shared" si="697"/>
        <v>45992</v>
      </c>
      <c r="B22105" t="s">
        <v>940</v>
      </c>
      <c r="C22105" t="s">
        <v>290</v>
      </c>
      <c r="D22105" t="s">
        <v>889</v>
      </c>
      <c r="E22105" t="s">
        <v>325</v>
      </c>
      <c r="F22105" t="s">
        <v>326</v>
      </c>
      <c r="G22105" t="s">
        <v>78</v>
      </c>
      <c r="H22105">
        <v>31908</v>
      </c>
      <c r="I22105" s="68" t="str">
        <f>VLOOKUP(E22105,Refs!$P$2:$R$29,3,FALSE)</f>
        <v>Y59</v>
      </c>
      <c r="J22105" s="68" t="str">
        <f>VLOOKUP(E22105,Refs!$P$2:$S$29,4,FALSE)</f>
        <v>South East</v>
      </c>
      <c r="K22105" s="28">
        <f t="shared" si="696"/>
        <v>31908</v>
      </c>
    </row>
    <row r="22106" spans="1:11" x14ac:dyDescent="0.35">
      <c r="A22106" s="69">
        <f t="shared" si="697"/>
        <v>45992</v>
      </c>
      <c r="B22106" t="s">
        <v>940</v>
      </c>
      <c r="C22106" t="s">
        <v>290</v>
      </c>
      <c r="D22106" t="s">
        <v>889</v>
      </c>
      <c r="E22106" t="s">
        <v>325</v>
      </c>
      <c r="F22106" t="s">
        <v>326</v>
      </c>
      <c r="G22106" t="s">
        <v>79</v>
      </c>
      <c r="H22106">
        <v>0</v>
      </c>
      <c r="I22106" s="68" t="str">
        <f>VLOOKUP(E22106,Refs!$P$2:$R$29,3,FALSE)</f>
        <v>Y59</v>
      </c>
      <c r="J22106" s="68" t="str">
        <f>VLOOKUP(E22106,Refs!$P$2:$S$29,4,FALSE)</f>
        <v>South East</v>
      </c>
      <c r="K22106" s="28" t="str">
        <f t="shared" si="696"/>
        <v/>
      </c>
    </row>
    <row r="22107" spans="1:11" x14ac:dyDescent="0.35">
      <c r="A22107" s="69">
        <f t="shared" si="697"/>
        <v>45992</v>
      </c>
      <c r="B22107" t="s">
        <v>940</v>
      </c>
      <c r="C22107" t="s">
        <v>290</v>
      </c>
      <c r="D22107" t="s">
        <v>889</v>
      </c>
      <c r="E22107" t="s">
        <v>325</v>
      </c>
      <c r="F22107" t="s">
        <v>326</v>
      </c>
      <c r="G22107" t="s">
        <v>25</v>
      </c>
      <c r="H22107">
        <v>48196</v>
      </c>
      <c r="I22107" s="68" t="str">
        <f>VLOOKUP(E22107,Refs!$P$2:$R$29,3,FALSE)</f>
        <v>Y59</v>
      </c>
      <c r="J22107" s="68" t="str">
        <f>VLOOKUP(E22107,Refs!$P$2:$S$29,4,FALSE)</f>
        <v>South East</v>
      </c>
      <c r="K22107" s="28">
        <f t="shared" si="696"/>
        <v>48196</v>
      </c>
    </row>
    <row r="22108" spans="1:11" x14ac:dyDescent="0.35">
      <c r="A22108" s="69">
        <f t="shared" si="697"/>
        <v>45992</v>
      </c>
      <c r="B22108" t="s">
        <v>940</v>
      </c>
      <c r="C22108" t="s">
        <v>290</v>
      </c>
      <c r="D22108" t="s">
        <v>889</v>
      </c>
      <c r="E22108" t="s">
        <v>325</v>
      </c>
      <c r="F22108" t="s">
        <v>326</v>
      </c>
      <c r="G22108" t="s">
        <v>80</v>
      </c>
      <c r="H22108">
        <v>0</v>
      </c>
      <c r="I22108" s="68" t="str">
        <f>VLOOKUP(E22108,Refs!$P$2:$R$29,3,FALSE)</f>
        <v>Y59</v>
      </c>
      <c r="J22108" s="68" t="str">
        <f>VLOOKUP(E22108,Refs!$P$2:$S$29,4,FALSE)</f>
        <v>South East</v>
      </c>
      <c r="K22108" s="28" t="str">
        <f t="shared" si="696"/>
        <v/>
      </c>
    </row>
    <row r="22109" spans="1:11" x14ac:dyDescent="0.35">
      <c r="A22109" s="69">
        <f t="shared" si="697"/>
        <v>45992</v>
      </c>
      <c r="B22109" t="s">
        <v>940</v>
      </c>
      <c r="C22109" t="s">
        <v>290</v>
      </c>
      <c r="D22109" t="s">
        <v>889</v>
      </c>
      <c r="E22109" t="s">
        <v>325</v>
      </c>
      <c r="F22109" t="s">
        <v>326</v>
      </c>
      <c r="G22109" t="s">
        <v>81</v>
      </c>
      <c r="H22109">
        <v>21869</v>
      </c>
      <c r="I22109" s="68" t="str">
        <f>VLOOKUP(E22109,Refs!$P$2:$R$29,3,FALSE)</f>
        <v>Y59</v>
      </c>
      <c r="J22109" s="68" t="str">
        <f>VLOOKUP(E22109,Refs!$P$2:$S$29,4,FALSE)</f>
        <v>South East</v>
      </c>
      <c r="K22109" s="28">
        <f t="shared" si="696"/>
        <v>21869</v>
      </c>
    </row>
    <row r="22110" spans="1:11" x14ac:dyDescent="0.35">
      <c r="A22110" s="69">
        <f t="shared" si="697"/>
        <v>45992</v>
      </c>
      <c r="B22110" t="s">
        <v>940</v>
      </c>
      <c r="C22110" t="s">
        <v>290</v>
      </c>
      <c r="D22110" t="s">
        <v>889</v>
      </c>
      <c r="E22110" t="s">
        <v>325</v>
      </c>
      <c r="F22110" t="s">
        <v>326</v>
      </c>
      <c r="G22110" t="s">
        <v>82</v>
      </c>
      <c r="H22110">
        <v>5551</v>
      </c>
      <c r="I22110" s="68" t="str">
        <f>VLOOKUP(E22110,Refs!$P$2:$R$29,3,FALSE)</f>
        <v>Y59</v>
      </c>
      <c r="J22110" s="68" t="str">
        <f>VLOOKUP(E22110,Refs!$P$2:$S$29,4,FALSE)</f>
        <v>South East</v>
      </c>
      <c r="K22110" s="28">
        <f t="shared" si="696"/>
        <v>5551</v>
      </c>
    </row>
    <row r="22111" spans="1:11" x14ac:dyDescent="0.35">
      <c r="A22111" s="69">
        <f t="shared" si="697"/>
        <v>45992</v>
      </c>
      <c r="B22111" t="s">
        <v>940</v>
      </c>
      <c r="C22111" t="s">
        <v>290</v>
      </c>
      <c r="D22111" t="s">
        <v>889</v>
      </c>
      <c r="E22111" t="s">
        <v>325</v>
      </c>
      <c r="F22111" t="s">
        <v>326</v>
      </c>
      <c r="G22111" t="s">
        <v>83</v>
      </c>
      <c r="H22111">
        <v>10384</v>
      </c>
      <c r="I22111" s="68" t="str">
        <f>VLOOKUP(E22111,Refs!$P$2:$R$29,3,FALSE)</f>
        <v>Y59</v>
      </c>
      <c r="J22111" s="68" t="str">
        <f>VLOOKUP(E22111,Refs!$P$2:$S$29,4,FALSE)</f>
        <v>South East</v>
      </c>
      <c r="K22111" s="28">
        <f t="shared" si="696"/>
        <v>10384</v>
      </c>
    </row>
    <row r="22112" spans="1:11" x14ac:dyDescent="0.35">
      <c r="A22112" s="69">
        <f t="shared" si="697"/>
        <v>45992</v>
      </c>
      <c r="B22112" t="s">
        <v>940</v>
      </c>
      <c r="C22112" t="s">
        <v>290</v>
      </c>
      <c r="D22112" t="s">
        <v>889</v>
      </c>
      <c r="E22112" t="s">
        <v>325</v>
      </c>
      <c r="F22112" t="s">
        <v>326</v>
      </c>
      <c r="G22112" t="s">
        <v>84</v>
      </c>
      <c r="H22112">
        <v>0</v>
      </c>
      <c r="I22112" s="68" t="str">
        <f>VLOOKUP(E22112,Refs!$P$2:$R$29,3,FALSE)</f>
        <v>Y59</v>
      </c>
      <c r="J22112" s="68" t="str">
        <f>VLOOKUP(E22112,Refs!$P$2:$S$29,4,FALSE)</f>
        <v>South East</v>
      </c>
      <c r="K22112" s="28" t="str">
        <f t="shared" si="696"/>
        <v/>
      </c>
    </row>
    <row r="22113" spans="1:11" x14ac:dyDescent="0.35">
      <c r="A22113" s="69">
        <f t="shared" si="697"/>
        <v>45992</v>
      </c>
      <c r="B22113" t="s">
        <v>940</v>
      </c>
      <c r="C22113" t="s">
        <v>290</v>
      </c>
      <c r="D22113" t="s">
        <v>889</v>
      </c>
      <c r="E22113" t="s">
        <v>325</v>
      </c>
      <c r="F22113" t="s">
        <v>326</v>
      </c>
      <c r="G22113" t="s">
        <v>85</v>
      </c>
      <c r="H22113">
        <v>3718</v>
      </c>
      <c r="I22113" s="68" t="str">
        <f>VLOOKUP(E22113,Refs!$P$2:$R$29,3,FALSE)</f>
        <v>Y59</v>
      </c>
      <c r="J22113" s="68" t="str">
        <f>VLOOKUP(E22113,Refs!$P$2:$S$29,4,FALSE)</f>
        <v>South East</v>
      </c>
      <c r="K22113" s="28">
        <f t="shared" si="696"/>
        <v>3718</v>
      </c>
    </row>
    <row r="22114" spans="1:11" x14ac:dyDescent="0.35">
      <c r="A22114" s="69">
        <f t="shared" si="697"/>
        <v>45992</v>
      </c>
      <c r="B22114" t="s">
        <v>940</v>
      </c>
      <c r="C22114" t="s">
        <v>290</v>
      </c>
      <c r="D22114" t="s">
        <v>889</v>
      </c>
      <c r="E22114" t="s">
        <v>325</v>
      </c>
      <c r="F22114" t="s">
        <v>326</v>
      </c>
      <c r="G22114" t="s">
        <v>86</v>
      </c>
      <c r="H22114">
        <v>1654</v>
      </c>
      <c r="I22114" s="68" t="str">
        <f>VLOOKUP(E22114,Refs!$P$2:$R$29,3,FALSE)</f>
        <v>Y59</v>
      </c>
      <c r="J22114" s="68" t="str">
        <f>VLOOKUP(E22114,Refs!$P$2:$S$29,4,FALSE)</f>
        <v>South East</v>
      </c>
      <c r="K22114" s="28">
        <f t="shared" ref="K22114:K22178" si="698">IF(OR(H22114="NULL",H22114=0,H22114=""),"",H22114)</f>
        <v>1654</v>
      </c>
    </row>
    <row r="22115" spans="1:11" x14ac:dyDescent="0.35">
      <c r="A22115" s="69">
        <f t="shared" si="697"/>
        <v>45992</v>
      </c>
      <c r="B22115" t="s">
        <v>940</v>
      </c>
      <c r="C22115" t="s">
        <v>290</v>
      </c>
      <c r="D22115" t="s">
        <v>889</v>
      </c>
      <c r="E22115" t="s">
        <v>325</v>
      </c>
      <c r="F22115" t="s">
        <v>326</v>
      </c>
      <c r="G22115" t="s">
        <v>87</v>
      </c>
      <c r="H22115">
        <v>11974</v>
      </c>
      <c r="I22115" s="68" t="str">
        <f>VLOOKUP(E22115,Refs!$P$2:$R$29,3,FALSE)</f>
        <v>Y59</v>
      </c>
      <c r="J22115" s="68" t="str">
        <f>VLOOKUP(E22115,Refs!$P$2:$S$29,4,FALSE)</f>
        <v>South East</v>
      </c>
      <c r="K22115" s="28">
        <f t="shared" si="698"/>
        <v>11974</v>
      </c>
    </row>
    <row r="22116" spans="1:11" x14ac:dyDescent="0.35">
      <c r="A22116" s="69">
        <f t="shared" si="697"/>
        <v>45992</v>
      </c>
      <c r="B22116" t="s">
        <v>940</v>
      </c>
      <c r="C22116" t="s">
        <v>290</v>
      </c>
      <c r="D22116" t="s">
        <v>889</v>
      </c>
      <c r="E22116" t="s">
        <v>325</v>
      </c>
      <c r="F22116" t="s">
        <v>326</v>
      </c>
      <c r="G22116" t="s">
        <v>88</v>
      </c>
      <c r="H22116">
        <v>0</v>
      </c>
      <c r="I22116" s="68" t="str">
        <f>VLOOKUP(E22116,Refs!$P$2:$R$29,3,FALSE)</f>
        <v>Y59</v>
      </c>
      <c r="J22116" s="68" t="str">
        <f>VLOOKUP(E22116,Refs!$P$2:$S$29,4,FALSE)</f>
        <v>South East</v>
      </c>
      <c r="K22116" s="28" t="str">
        <f t="shared" si="698"/>
        <v/>
      </c>
    </row>
    <row r="22117" spans="1:11" x14ac:dyDescent="0.35">
      <c r="A22117" s="69">
        <f t="shared" si="697"/>
        <v>45992</v>
      </c>
      <c r="B22117" t="s">
        <v>940</v>
      </c>
      <c r="C22117" t="s">
        <v>290</v>
      </c>
      <c r="D22117" t="s">
        <v>889</v>
      </c>
      <c r="E22117" t="s">
        <v>325</v>
      </c>
      <c r="F22117" t="s">
        <v>326</v>
      </c>
      <c r="G22117" t="s">
        <v>89</v>
      </c>
      <c r="H22117">
        <v>98474</v>
      </c>
      <c r="I22117" s="68" t="str">
        <f>VLOOKUP(E22117,Refs!$P$2:$R$29,3,FALSE)</f>
        <v>Y59</v>
      </c>
      <c r="J22117" s="68" t="str">
        <f>VLOOKUP(E22117,Refs!$P$2:$S$29,4,FALSE)</f>
        <v>South East</v>
      </c>
      <c r="K22117" s="28">
        <f t="shared" si="698"/>
        <v>98474</v>
      </c>
    </row>
    <row r="22118" spans="1:11" x14ac:dyDescent="0.35">
      <c r="A22118" s="69">
        <f t="shared" si="697"/>
        <v>45992</v>
      </c>
      <c r="B22118" t="s">
        <v>940</v>
      </c>
      <c r="C22118" t="s">
        <v>290</v>
      </c>
      <c r="D22118" t="s">
        <v>889</v>
      </c>
      <c r="E22118" t="s">
        <v>325</v>
      </c>
      <c r="F22118" t="s">
        <v>326</v>
      </c>
      <c r="G22118" t="s">
        <v>27</v>
      </c>
      <c r="H22118">
        <v>6467</v>
      </c>
      <c r="I22118" s="68" t="str">
        <f>VLOOKUP(E22118,Refs!$P$2:$R$29,3,FALSE)</f>
        <v>Y59</v>
      </c>
      <c r="J22118" s="68" t="str">
        <f>VLOOKUP(E22118,Refs!$P$2:$S$29,4,FALSE)</f>
        <v>South East</v>
      </c>
      <c r="K22118" s="28">
        <f t="shared" si="698"/>
        <v>6467</v>
      </c>
    </row>
    <row r="22119" spans="1:11" x14ac:dyDescent="0.35">
      <c r="A22119" s="69">
        <f t="shared" si="697"/>
        <v>45992</v>
      </c>
      <c r="B22119" t="s">
        <v>940</v>
      </c>
      <c r="C22119" t="s">
        <v>290</v>
      </c>
      <c r="D22119" t="s">
        <v>889</v>
      </c>
      <c r="E22119" t="s">
        <v>325</v>
      </c>
      <c r="F22119" t="s">
        <v>326</v>
      </c>
      <c r="G22119" t="s">
        <v>29</v>
      </c>
      <c r="H22119">
        <v>11954</v>
      </c>
      <c r="I22119" s="68" t="str">
        <f>VLOOKUP(E22119,Refs!$P$2:$R$29,3,FALSE)</f>
        <v>Y59</v>
      </c>
      <c r="J22119" s="68" t="str">
        <f>VLOOKUP(E22119,Refs!$P$2:$S$29,4,FALSE)</f>
        <v>South East</v>
      </c>
      <c r="K22119" s="28">
        <f t="shared" si="698"/>
        <v>11954</v>
      </c>
    </row>
    <row r="22120" spans="1:11" x14ac:dyDescent="0.35">
      <c r="A22120" s="69">
        <f t="shared" si="697"/>
        <v>45992</v>
      </c>
      <c r="B22120" t="s">
        <v>940</v>
      </c>
      <c r="C22120" t="s">
        <v>290</v>
      </c>
      <c r="D22120" t="s">
        <v>889</v>
      </c>
      <c r="E22120" t="s">
        <v>325</v>
      </c>
      <c r="F22120" t="s">
        <v>326</v>
      </c>
      <c r="G22120" t="s">
        <v>90</v>
      </c>
      <c r="H22120">
        <v>3927</v>
      </c>
      <c r="I22120" s="68" t="str">
        <f>VLOOKUP(E22120,Refs!$P$2:$R$29,3,FALSE)</f>
        <v>Y59</v>
      </c>
      <c r="J22120" s="68" t="str">
        <f>VLOOKUP(E22120,Refs!$P$2:$S$29,4,FALSE)</f>
        <v>South East</v>
      </c>
      <c r="K22120" s="28">
        <f t="shared" si="698"/>
        <v>3927</v>
      </c>
    </row>
    <row r="22121" spans="1:11" x14ac:dyDescent="0.35">
      <c r="A22121" s="69">
        <f t="shared" si="697"/>
        <v>45992</v>
      </c>
      <c r="B22121" t="s">
        <v>940</v>
      </c>
      <c r="C22121" t="s">
        <v>290</v>
      </c>
      <c r="D22121" t="s">
        <v>889</v>
      </c>
      <c r="E22121" t="s">
        <v>325</v>
      </c>
      <c r="F22121" t="s">
        <v>326</v>
      </c>
      <c r="G22121" t="s">
        <v>91</v>
      </c>
      <c r="H22121">
        <v>0</v>
      </c>
      <c r="I22121" s="68" t="str">
        <f>VLOOKUP(E22121,Refs!$P$2:$R$29,3,FALSE)</f>
        <v>Y59</v>
      </c>
      <c r="J22121" s="68" t="str">
        <f>VLOOKUP(E22121,Refs!$P$2:$S$29,4,FALSE)</f>
        <v>South East</v>
      </c>
      <c r="K22121" s="28" t="str">
        <f t="shared" si="698"/>
        <v/>
      </c>
    </row>
    <row r="22122" spans="1:11" x14ac:dyDescent="0.35">
      <c r="A22122" s="69">
        <f t="shared" si="697"/>
        <v>45992</v>
      </c>
      <c r="B22122" t="s">
        <v>940</v>
      </c>
      <c r="C22122" t="s">
        <v>290</v>
      </c>
      <c r="D22122" t="s">
        <v>889</v>
      </c>
      <c r="E22122" t="s">
        <v>325</v>
      </c>
      <c r="F22122" t="s">
        <v>326</v>
      </c>
      <c r="G22122" t="s">
        <v>92</v>
      </c>
      <c r="H22122">
        <v>3978</v>
      </c>
      <c r="I22122" s="68" t="str">
        <f>VLOOKUP(E22122,Refs!$P$2:$R$29,3,FALSE)</f>
        <v>Y59</v>
      </c>
      <c r="J22122" s="68" t="str">
        <f>VLOOKUP(E22122,Refs!$P$2:$S$29,4,FALSE)</f>
        <v>South East</v>
      </c>
      <c r="K22122" s="28">
        <f t="shared" si="698"/>
        <v>3978</v>
      </c>
    </row>
    <row r="22123" spans="1:11" x14ac:dyDescent="0.35">
      <c r="A22123" s="69">
        <f t="shared" si="697"/>
        <v>45992</v>
      </c>
      <c r="B22123" t="s">
        <v>940</v>
      </c>
      <c r="C22123" t="s">
        <v>290</v>
      </c>
      <c r="D22123" t="s">
        <v>889</v>
      </c>
      <c r="E22123" t="s">
        <v>325</v>
      </c>
      <c r="F22123" t="s">
        <v>326</v>
      </c>
      <c r="G22123" t="s">
        <v>93</v>
      </c>
      <c r="H22123">
        <v>428</v>
      </c>
      <c r="I22123" s="68" t="str">
        <f>VLOOKUP(E22123,Refs!$P$2:$R$29,3,FALSE)</f>
        <v>Y59</v>
      </c>
      <c r="J22123" s="68" t="str">
        <f>VLOOKUP(E22123,Refs!$P$2:$S$29,4,FALSE)</f>
        <v>South East</v>
      </c>
      <c r="K22123" s="28">
        <f t="shared" si="698"/>
        <v>428</v>
      </c>
    </row>
    <row r="22124" spans="1:11" x14ac:dyDescent="0.35">
      <c r="A22124" s="69">
        <f t="shared" si="697"/>
        <v>45992</v>
      </c>
      <c r="B22124" t="s">
        <v>940</v>
      </c>
      <c r="C22124" t="s">
        <v>290</v>
      </c>
      <c r="D22124" t="s">
        <v>889</v>
      </c>
      <c r="E22124" t="s">
        <v>325</v>
      </c>
      <c r="F22124" t="s">
        <v>326</v>
      </c>
      <c r="G22124" t="s">
        <v>94</v>
      </c>
      <c r="H22124">
        <v>3064</v>
      </c>
      <c r="I22124" s="68" t="str">
        <f>VLOOKUP(E22124,Refs!$P$2:$R$29,3,FALSE)</f>
        <v>Y59</v>
      </c>
      <c r="J22124" s="68" t="str">
        <f>VLOOKUP(E22124,Refs!$P$2:$S$29,4,FALSE)</f>
        <v>South East</v>
      </c>
      <c r="K22124" s="28">
        <f t="shared" si="698"/>
        <v>3064</v>
      </c>
    </row>
    <row r="22125" spans="1:11" x14ac:dyDescent="0.35">
      <c r="A22125" s="69">
        <f t="shared" si="697"/>
        <v>45992</v>
      </c>
      <c r="B22125" t="s">
        <v>940</v>
      </c>
      <c r="C22125" t="s">
        <v>290</v>
      </c>
      <c r="D22125" t="s">
        <v>889</v>
      </c>
      <c r="E22125" t="s">
        <v>325</v>
      </c>
      <c r="F22125" t="s">
        <v>326</v>
      </c>
      <c r="G22125" t="s">
        <v>95</v>
      </c>
      <c r="H22125">
        <v>968</v>
      </c>
      <c r="I22125" s="68" t="str">
        <f>VLOOKUP(E22125,Refs!$P$2:$R$29,3,FALSE)</f>
        <v>Y59</v>
      </c>
      <c r="J22125" s="68" t="str">
        <f>VLOOKUP(E22125,Refs!$P$2:$S$29,4,FALSE)</f>
        <v>South East</v>
      </c>
      <c r="K22125" s="28">
        <f t="shared" si="698"/>
        <v>968</v>
      </c>
    </row>
    <row r="22126" spans="1:11" x14ac:dyDescent="0.35">
      <c r="A22126" s="69">
        <f t="shared" si="697"/>
        <v>45992</v>
      </c>
      <c r="B22126" t="s">
        <v>940</v>
      </c>
      <c r="C22126" t="s">
        <v>290</v>
      </c>
      <c r="D22126" t="s">
        <v>889</v>
      </c>
      <c r="E22126" t="s">
        <v>325</v>
      </c>
      <c r="F22126" t="s">
        <v>326</v>
      </c>
      <c r="G22126" t="s">
        <v>96</v>
      </c>
      <c r="H22126">
        <v>5493</v>
      </c>
      <c r="I22126" s="68" t="str">
        <f>VLOOKUP(E22126,Refs!$P$2:$R$29,3,FALSE)</f>
        <v>Y59</v>
      </c>
      <c r="J22126" s="68" t="str">
        <f>VLOOKUP(E22126,Refs!$P$2:$S$29,4,FALSE)</f>
        <v>South East</v>
      </c>
      <c r="K22126" s="28">
        <f t="shared" si="698"/>
        <v>5493</v>
      </c>
    </row>
    <row r="22127" spans="1:11" x14ac:dyDescent="0.35">
      <c r="A22127" s="69">
        <f t="shared" si="697"/>
        <v>45992</v>
      </c>
      <c r="B22127" t="s">
        <v>940</v>
      </c>
      <c r="C22127" t="s">
        <v>290</v>
      </c>
      <c r="D22127" t="s">
        <v>889</v>
      </c>
      <c r="E22127" t="s">
        <v>325</v>
      </c>
      <c r="F22127" t="s">
        <v>326</v>
      </c>
      <c r="G22127" t="s">
        <v>31</v>
      </c>
      <c r="H22127">
        <v>1109</v>
      </c>
      <c r="I22127" s="68" t="str">
        <f>VLOOKUP(E22127,Refs!$P$2:$R$29,3,FALSE)</f>
        <v>Y59</v>
      </c>
      <c r="J22127" s="68" t="str">
        <f>VLOOKUP(E22127,Refs!$P$2:$S$29,4,FALSE)</f>
        <v>South East</v>
      </c>
      <c r="K22127" s="28">
        <f t="shared" si="698"/>
        <v>1109</v>
      </c>
    </row>
    <row r="22128" spans="1:11" x14ac:dyDescent="0.35">
      <c r="A22128" s="69">
        <f t="shared" si="697"/>
        <v>45992</v>
      </c>
      <c r="B22128" t="s">
        <v>940</v>
      </c>
      <c r="C22128" t="s">
        <v>290</v>
      </c>
      <c r="D22128" t="s">
        <v>889</v>
      </c>
      <c r="E22128" t="s">
        <v>325</v>
      </c>
      <c r="F22128" t="s">
        <v>326</v>
      </c>
      <c r="G22128" t="s">
        <v>97</v>
      </c>
      <c r="H22128">
        <v>18618</v>
      </c>
      <c r="I22128" s="68" t="str">
        <f>VLOOKUP(E22128,Refs!$P$2:$R$29,3,FALSE)</f>
        <v>Y59</v>
      </c>
      <c r="J22128" s="68" t="str">
        <f>VLOOKUP(E22128,Refs!$P$2:$S$29,4,FALSE)</f>
        <v>South East</v>
      </c>
      <c r="K22128" s="28">
        <f t="shared" si="698"/>
        <v>18618</v>
      </c>
    </row>
    <row r="22129" spans="1:11" x14ac:dyDescent="0.35">
      <c r="A22129" s="69">
        <f t="shared" si="697"/>
        <v>45992</v>
      </c>
      <c r="B22129" t="s">
        <v>940</v>
      </c>
      <c r="C22129" t="s">
        <v>290</v>
      </c>
      <c r="D22129" t="s">
        <v>889</v>
      </c>
      <c r="E22129" t="s">
        <v>325</v>
      </c>
      <c r="F22129" t="s">
        <v>326</v>
      </c>
      <c r="G22129" t="s">
        <v>98</v>
      </c>
      <c r="H22129">
        <v>8986</v>
      </c>
      <c r="I22129" s="68" t="str">
        <f>VLOOKUP(E22129,Refs!$P$2:$R$29,3,FALSE)</f>
        <v>Y59</v>
      </c>
      <c r="J22129" s="68" t="str">
        <f>VLOOKUP(E22129,Refs!$P$2:$S$29,4,FALSE)</f>
        <v>South East</v>
      </c>
      <c r="K22129" s="28">
        <f t="shared" si="698"/>
        <v>8986</v>
      </c>
    </row>
    <row r="22130" spans="1:11" x14ac:dyDescent="0.35">
      <c r="A22130" s="69">
        <f t="shared" si="697"/>
        <v>45992</v>
      </c>
      <c r="B22130" t="s">
        <v>940</v>
      </c>
      <c r="C22130" t="s">
        <v>290</v>
      </c>
      <c r="D22130" t="s">
        <v>889</v>
      </c>
      <c r="E22130" t="s">
        <v>325</v>
      </c>
      <c r="F22130" t="s">
        <v>326</v>
      </c>
      <c r="G22130" t="s">
        <v>99</v>
      </c>
      <c r="H22130">
        <v>3681</v>
      </c>
      <c r="I22130" s="68" t="str">
        <f>VLOOKUP(E22130,Refs!$P$2:$R$29,3,FALSE)</f>
        <v>Y59</v>
      </c>
      <c r="J22130" s="68" t="str">
        <f>VLOOKUP(E22130,Refs!$P$2:$S$29,4,FALSE)</f>
        <v>South East</v>
      </c>
      <c r="K22130" s="28">
        <f t="shared" si="698"/>
        <v>3681</v>
      </c>
    </row>
    <row r="22131" spans="1:11" x14ac:dyDescent="0.35">
      <c r="A22131" s="69">
        <f t="shared" si="697"/>
        <v>45992</v>
      </c>
      <c r="B22131" t="s">
        <v>940</v>
      </c>
      <c r="C22131" t="s">
        <v>290</v>
      </c>
      <c r="D22131" t="s">
        <v>889</v>
      </c>
      <c r="E22131" t="s">
        <v>325</v>
      </c>
      <c r="F22131" t="s">
        <v>326</v>
      </c>
      <c r="G22131" t="s">
        <v>100</v>
      </c>
      <c r="H22131">
        <v>0</v>
      </c>
      <c r="I22131" s="68" t="str">
        <f>VLOOKUP(E22131,Refs!$P$2:$R$29,3,FALSE)</f>
        <v>Y59</v>
      </c>
      <c r="J22131" s="68" t="str">
        <f>VLOOKUP(E22131,Refs!$P$2:$S$29,4,FALSE)</f>
        <v>South East</v>
      </c>
      <c r="K22131" s="28" t="str">
        <f t="shared" si="698"/>
        <v/>
      </c>
    </row>
    <row r="22132" spans="1:11" x14ac:dyDescent="0.35">
      <c r="A22132" s="69">
        <f t="shared" si="697"/>
        <v>45992</v>
      </c>
      <c r="B22132" t="s">
        <v>940</v>
      </c>
      <c r="C22132" t="s">
        <v>290</v>
      </c>
      <c r="D22132" t="s">
        <v>889</v>
      </c>
      <c r="E22132" t="s">
        <v>325</v>
      </c>
      <c r="F22132" t="s">
        <v>326</v>
      </c>
      <c r="G22132" t="s">
        <v>101</v>
      </c>
      <c r="H22132">
        <v>0</v>
      </c>
      <c r="I22132" s="68" t="str">
        <f>VLOOKUP(E22132,Refs!$P$2:$R$29,3,FALSE)</f>
        <v>Y59</v>
      </c>
      <c r="J22132" s="68" t="str">
        <f>VLOOKUP(E22132,Refs!$P$2:$S$29,4,FALSE)</f>
        <v>South East</v>
      </c>
      <c r="K22132" s="28" t="str">
        <f t="shared" si="698"/>
        <v/>
      </c>
    </row>
    <row r="22133" spans="1:11" x14ac:dyDescent="0.35">
      <c r="A22133" s="69">
        <f t="shared" si="697"/>
        <v>45992</v>
      </c>
      <c r="B22133" t="s">
        <v>940</v>
      </c>
      <c r="C22133" t="s">
        <v>290</v>
      </c>
      <c r="D22133" t="s">
        <v>889</v>
      </c>
      <c r="E22133" t="s">
        <v>325</v>
      </c>
      <c r="F22133" t="s">
        <v>326</v>
      </c>
      <c r="G22133" t="s">
        <v>102</v>
      </c>
      <c r="H22133">
        <v>152</v>
      </c>
      <c r="I22133" s="68" t="str">
        <f>VLOOKUP(E22133,Refs!$P$2:$R$29,3,FALSE)</f>
        <v>Y59</v>
      </c>
      <c r="J22133" s="68" t="str">
        <f>VLOOKUP(E22133,Refs!$P$2:$S$29,4,FALSE)</f>
        <v>South East</v>
      </c>
      <c r="K22133" s="28">
        <f t="shared" si="698"/>
        <v>152</v>
      </c>
    </row>
    <row r="22134" spans="1:11" x14ac:dyDescent="0.35">
      <c r="A22134" s="69">
        <f t="shared" si="697"/>
        <v>45992</v>
      </c>
      <c r="B22134" t="s">
        <v>940</v>
      </c>
      <c r="C22134" t="s">
        <v>290</v>
      </c>
      <c r="D22134" t="s">
        <v>889</v>
      </c>
      <c r="E22134" t="s">
        <v>325</v>
      </c>
      <c r="F22134" t="s">
        <v>326</v>
      </c>
      <c r="G22134" t="s">
        <v>103</v>
      </c>
      <c r="H22134">
        <v>1110</v>
      </c>
      <c r="I22134" s="68" t="str">
        <f>VLOOKUP(E22134,Refs!$P$2:$R$29,3,FALSE)</f>
        <v>Y59</v>
      </c>
      <c r="J22134" s="68" t="str">
        <f>VLOOKUP(E22134,Refs!$P$2:$S$29,4,FALSE)</f>
        <v>South East</v>
      </c>
      <c r="K22134" s="28">
        <f t="shared" si="698"/>
        <v>1110</v>
      </c>
    </row>
    <row r="22135" spans="1:11" x14ac:dyDescent="0.35">
      <c r="A22135" s="69">
        <f t="shared" si="697"/>
        <v>45992</v>
      </c>
      <c r="B22135" t="s">
        <v>940</v>
      </c>
      <c r="C22135" t="s">
        <v>290</v>
      </c>
      <c r="D22135" t="s">
        <v>889</v>
      </c>
      <c r="E22135" t="s">
        <v>325</v>
      </c>
      <c r="F22135" t="s">
        <v>326</v>
      </c>
      <c r="G22135" t="s">
        <v>104</v>
      </c>
      <c r="H22135">
        <v>0</v>
      </c>
      <c r="I22135" s="68" t="str">
        <f>VLOOKUP(E22135,Refs!$P$2:$R$29,3,FALSE)</f>
        <v>Y59</v>
      </c>
      <c r="J22135" s="68" t="str">
        <f>VLOOKUP(E22135,Refs!$P$2:$S$29,4,FALSE)</f>
        <v>South East</v>
      </c>
      <c r="K22135" s="28" t="str">
        <f t="shared" si="698"/>
        <v/>
      </c>
    </row>
    <row r="22136" spans="1:11" x14ac:dyDescent="0.35">
      <c r="A22136" s="69">
        <f t="shared" si="697"/>
        <v>45992</v>
      </c>
      <c r="B22136" t="s">
        <v>940</v>
      </c>
      <c r="C22136" t="s">
        <v>290</v>
      </c>
      <c r="D22136" t="s">
        <v>889</v>
      </c>
      <c r="E22136" t="s">
        <v>325</v>
      </c>
      <c r="F22136" t="s">
        <v>326</v>
      </c>
      <c r="G22136" t="s">
        <v>105</v>
      </c>
      <c r="H22136">
        <v>11954</v>
      </c>
      <c r="I22136" s="68" t="str">
        <f>VLOOKUP(E22136,Refs!$P$2:$R$29,3,FALSE)</f>
        <v>Y59</v>
      </c>
      <c r="J22136" s="68" t="str">
        <f>VLOOKUP(E22136,Refs!$P$2:$S$29,4,FALSE)</f>
        <v>South East</v>
      </c>
      <c r="K22136" s="28">
        <f t="shared" si="698"/>
        <v>11954</v>
      </c>
    </row>
    <row r="22137" spans="1:11" x14ac:dyDescent="0.35">
      <c r="A22137" s="69">
        <f t="shared" si="697"/>
        <v>45992</v>
      </c>
      <c r="B22137" t="s">
        <v>940</v>
      </c>
      <c r="C22137" t="s">
        <v>290</v>
      </c>
      <c r="D22137" t="s">
        <v>889</v>
      </c>
      <c r="E22137" t="s">
        <v>325</v>
      </c>
      <c r="F22137" t="s">
        <v>326</v>
      </c>
      <c r="G22137" t="s">
        <v>106</v>
      </c>
      <c r="H22137">
        <v>3547</v>
      </c>
      <c r="I22137" s="68" t="str">
        <f>VLOOKUP(E22137,Refs!$P$2:$R$29,3,FALSE)</f>
        <v>Y59</v>
      </c>
      <c r="J22137" s="68" t="str">
        <f>VLOOKUP(E22137,Refs!$P$2:$S$29,4,FALSE)</f>
        <v>South East</v>
      </c>
      <c r="K22137" s="28">
        <f t="shared" si="698"/>
        <v>3547</v>
      </c>
    </row>
    <row r="22138" spans="1:11" x14ac:dyDescent="0.35">
      <c r="A22138" s="69">
        <f t="shared" si="697"/>
        <v>45992</v>
      </c>
      <c r="B22138" t="s">
        <v>940</v>
      </c>
      <c r="C22138" t="s">
        <v>290</v>
      </c>
      <c r="D22138" t="s">
        <v>889</v>
      </c>
      <c r="E22138" t="s">
        <v>325</v>
      </c>
      <c r="F22138" t="s">
        <v>326</v>
      </c>
      <c r="G22138" t="s">
        <v>107</v>
      </c>
      <c r="H22138">
        <v>248</v>
      </c>
      <c r="I22138" s="68" t="str">
        <f>VLOOKUP(E22138,Refs!$P$2:$R$29,3,FALSE)</f>
        <v>Y59</v>
      </c>
      <c r="J22138" s="68" t="str">
        <f>VLOOKUP(E22138,Refs!$P$2:$S$29,4,FALSE)</f>
        <v>South East</v>
      </c>
      <c r="K22138" s="28">
        <f t="shared" si="698"/>
        <v>248</v>
      </c>
    </row>
    <row r="22139" spans="1:11" x14ac:dyDescent="0.35">
      <c r="A22139" s="69">
        <f t="shared" si="697"/>
        <v>45992</v>
      </c>
      <c r="B22139" t="s">
        <v>940</v>
      </c>
      <c r="C22139" t="s">
        <v>290</v>
      </c>
      <c r="D22139" t="s">
        <v>889</v>
      </c>
      <c r="E22139" t="s">
        <v>325</v>
      </c>
      <c r="F22139" t="s">
        <v>326</v>
      </c>
      <c r="G22139" t="s">
        <v>108</v>
      </c>
      <c r="H22139">
        <v>2058</v>
      </c>
      <c r="I22139" s="68" t="str">
        <f>VLOOKUP(E22139,Refs!$P$2:$R$29,3,FALSE)</f>
        <v>Y59</v>
      </c>
      <c r="J22139" s="68" t="str">
        <f>VLOOKUP(E22139,Refs!$P$2:$S$29,4,FALSE)</f>
        <v>South East</v>
      </c>
      <c r="K22139" s="28">
        <f t="shared" si="698"/>
        <v>2058</v>
      </c>
    </row>
    <row r="22140" spans="1:11" x14ac:dyDescent="0.35">
      <c r="A22140" s="69">
        <f t="shared" si="697"/>
        <v>45992</v>
      </c>
      <c r="B22140" t="s">
        <v>940</v>
      </c>
      <c r="C22140" t="s">
        <v>290</v>
      </c>
      <c r="D22140" t="s">
        <v>889</v>
      </c>
      <c r="E22140" t="s">
        <v>325</v>
      </c>
      <c r="F22140" t="s">
        <v>326</v>
      </c>
      <c r="G22140" t="s">
        <v>109</v>
      </c>
      <c r="H22140">
        <v>0</v>
      </c>
      <c r="I22140" s="68" t="str">
        <f>VLOOKUP(E22140,Refs!$P$2:$R$29,3,FALSE)</f>
        <v>Y59</v>
      </c>
      <c r="J22140" s="68" t="str">
        <f>VLOOKUP(E22140,Refs!$P$2:$S$29,4,FALSE)</f>
        <v>South East</v>
      </c>
      <c r="K22140" s="28" t="str">
        <f t="shared" si="698"/>
        <v/>
      </c>
    </row>
    <row r="22141" spans="1:11" x14ac:dyDescent="0.35">
      <c r="A22141" s="69">
        <f t="shared" si="697"/>
        <v>45992</v>
      </c>
      <c r="B22141" t="s">
        <v>940</v>
      </c>
      <c r="C22141" t="s">
        <v>290</v>
      </c>
      <c r="D22141" t="s">
        <v>889</v>
      </c>
      <c r="E22141" t="s">
        <v>325</v>
      </c>
      <c r="F22141" t="s">
        <v>326</v>
      </c>
      <c r="G22141" t="s">
        <v>110</v>
      </c>
      <c r="H22141">
        <v>8407</v>
      </c>
      <c r="I22141" s="68" t="str">
        <f>VLOOKUP(E22141,Refs!$P$2:$R$29,3,FALSE)</f>
        <v>Y59</v>
      </c>
      <c r="J22141" s="68" t="str">
        <f>VLOOKUP(E22141,Refs!$P$2:$S$29,4,FALSE)</f>
        <v>South East</v>
      </c>
      <c r="K22141" s="28">
        <f t="shared" si="698"/>
        <v>8407</v>
      </c>
    </row>
    <row r="22142" spans="1:11" x14ac:dyDescent="0.35">
      <c r="A22142" s="69">
        <f t="shared" si="697"/>
        <v>45992</v>
      </c>
      <c r="B22142" t="s">
        <v>940</v>
      </c>
      <c r="C22142" t="s">
        <v>290</v>
      </c>
      <c r="D22142" t="s">
        <v>889</v>
      </c>
      <c r="E22142" t="s">
        <v>325</v>
      </c>
      <c r="F22142" t="s">
        <v>326</v>
      </c>
      <c r="G22142" t="s">
        <v>808</v>
      </c>
      <c r="H22142">
        <v>47504</v>
      </c>
      <c r="I22142" s="68" t="str">
        <f>VLOOKUP(E22142,Refs!$P$2:$R$29,3,FALSE)</f>
        <v>Y59</v>
      </c>
      <c r="J22142" s="68" t="str">
        <f>VLOOKUP(E22142,Refs!$P$2:$S$29,4,FALSE)</f>
        <v>South East</v>
      </c>
      <c r="K22142" s="28">
        <f t="shared" si="698"/>
        <v>47504</v>
      </c>
    </row>
    <row r="22143" spans="1:11" x14ac:dyDescent="0.35">
      <c r="A22143" s="69">
        <f t="shared" si="697"/>
        <v>45992</v>
      </c>
      <c r="B22143" t="s">
        <v>940</v>
      </c>
      <c r="C22143" t="s">
        <v>290</v>
      </c>
      <c r="D22143" t="s">
        <v>889</v>
      </c>
      <c r="E22143" t="s">
        <v>325</v>
      </c>
      <c r="F22143" t="s">
        <v>326</v>
      </c>
      <c r="G22143" t="s">
        <v>809</v>
      </c>
      <c r="H22143">
        <v>0</v>
      </c>
      <c r="I22143" s="68" t="str">
        <f>VLOOKUP(E22143,Refs!$P$2:$R$29,3,FALSE)</f>
        <v>Y59</v>
      </c>
      <c r="J22143" s="68" t="str">
        <f>VLOOKUP(E22143,Refs!$P$2:$S$29,4,FALSE)</f>
        <v>South East</v>
      </c>
      <c r="K22143" s="28" t="str">
        <f t="shared" si="698"/>
        <v/>
      </c>
    </row>
    <row r="22144" spans="1:11" x14ac:dyDescent="0.35">
      <c r="A22144" s="69">
        <f t="shared" si="697"/>
        <v>45992</v>
      </c>
      <c r="B22144" t="s">
        <v>940</v>
      </c>
      <c r="C22144" t="s">
        <v>290</v>
      </c>
      <c r="D22144" t="s">
        <v>889</v>
      </c>
      <c r="E22144" t="s">
        <v>325</v>
      </c>
      <c r="F22144" t="s">
        <v>326</v>
      </c>
      <c r="G22144" t="s">
        <v>111</v>
      </c>
      <c r="H22144">
        <v>76758</v>
      </c>
      <c r="I22144" s="68" t="str">
        <f>VLOOKUP(E22144,Refs!$P$2:$R$29,3,FALSE)</f>
        <v>Y59</v>
      </c>
      <c r="J22144" s="68" t="str">
        <f>VLOOKUP(E22144,Refs!$P$2:$S$29,4,FALSE)</f>
        <v>South East</v>
      </c>
      <c r="K22144" s="28">
        <f t="shared" si="698"/>
        <v>76758</v>
      </c>
    </row>
    <row r="22145" spans="1:11" x14ac:dyDescent="0.35">
      <c r="A22145" s="69">
        <f t="shared" si="697"/>
        <v>45992</v>
      </c>
      <c r="B22145" t="s">
        <v>940</v>
      </c>
      <c r="C22145" t="s">
        <v>290</v>
      </c>
      <c r="D22145" t="s">
        <v>889</v>
      </c>
      <c r="E22145" t="s">
        <v>325</v>
      </c>
      <c r="F22145" t="s">
        <v>326</v>
      </c>
      <c r="G22145" t="s">
        <v>112</v>
      </c>
      <c r="H22145">
        <v>0</v>
      </c>
      <c r="I22145" s="68" t="str">
        <f>VLOOKUP(E22145,Refs!$P$2:$R$29,3,FALSE)</f>
        <v>Y59</v>
      </c>
      <c r="J22145" s="68" t="str">
        <f>VLOOKUP(E22145,Refs!$P$2:$S$29,4,FALSE)</f>
        <v>South East</v>
      </c>
      <c r="K22145" s="28" t="str">
        <f t="shared" si="698"/>
        <v/>
      </c>
    </row>
    <row r="22146" spans="1:11" x14ac:dyDescent="0.35">
      <c r="A22146" s="69">
        <f t="shared" si="697"/>
        <v>45992</v>
      </c>
      <c r="B22146" t="s">
        <v>940</v>
      </c>
      <c r="C22146" t="s">
        <v>290</v>
      </c>
      <c r="D22146" t="s">
        <v>889</v>
      </c>
      <c r="E22146" t="s">
        <v>325</v>
      </c>
      <c r="F22146" t="s">
        <v>326</v>
      </c>
      <c r="G22146" t="s">
        <v>113</v>
      </c>
      <c r="H22146">
        <v>59870</v>
      </c>
      <c r="I22146" s="68" t="str">
        <f>VLOOKUP(E22146,Refs!$P$2:$R$29,3,FALSE)</f>
        <v>Y59</v>
      </c>
      <c r="J22146" s="68" t="str">
        <f>VLOOKUP(E22146,Refs!$P$2:$S$29,4,FALSE)</f>
        <v>South East</v>
      </c>
      <c r="K22146" s="28">
        <f t="shared" si="698"/>
        <v>59870</v>
      </c>
    </row>
    <row r="22147" spans="1:11" x14ac:dyDescent="0.35">
      <c r="A22147" s="69">
        <f t="shared" ref="A22147:A22210" si="699">DATEVALUE(RIGHT(B22147,8))</f>
        <v>45992</v>
      </c>
      <c r="B22147" t="s">
        <v>940</v>
      </c>
      <c r="C22147" t="s">
        <v>290</v>
      </c>
      <c r="D22147" t="s">
        <v>889</v>
      </c>
      <c r="E22147" t="s">
        <v>325</v>
      </c>
      <c r="F22147" t="s">
        <v>326</v>
      </c>
      <c r="G22147" t="s">
        <v>114</v>
      </c>
      <c r="H22147">
        <v>20518</v>
      </c>
      <c r="I22147" s="68" t="str">
        <f>VLOOKUP(E22147,Refs!$P$2:$R$29,3,FALSE)</f>
        <v>Y59</v>
      </c>
      <c r="J22147" s="68" t="str">
        <f>VLOOKUP(E22147,Refs!$P$2:$S$29,4,FALSE)</f>
        <v>South East</v>
      </c>
      <c r="K22147" s="28">
        <f t="shared" si="698"/>
        <v>20518</v>
      </c>
    </row>
    <row r="22148" spans="1:11" x14ac:dyDescent="0.35">
      <c r="A22148" s="69">
        <f t="shared" si="699"/>
        <v>45992</v>
      </c>
      <c r="B22148" t="s">
        <v>940</v>
      </c>
      <c r="C22148" t="s">
        <v>290</v>
      </c>
      <c r="D22148" t="s">
        <v>889</v>
      </c>
      <c r="E22148" t="s">
        <v>325</v>
      </c>
      <c r="F22148" t="s">
        <v>326</v>
      </c>
      <c r="G22148" t="s">
        <v>115</v>
      </c>
      <c r="H22148">
        <v>17647</v>
      </c>
      <c r="I22148" s="68" t="str">
        <f>VLOOKUP(E22148,Refs!$P$2:$R$29,3,FALSE)</f>
        <v>Y59</v>
      </c>
      <c r="J22148" s="68" t="str">
        <f>VLOOKUP(E22148,Refs!$P$2:$S$29,4,FALSE)</f>
        <v>South East</v>
      </c>
      <c r="K22148" s="28">
        <f t="shared" si="698"/>
        <v>17647</v>
      </c>
    </row>
    <row r="22149" spans="1:11" x14ac:dyDescent="0.35">
      <c r="A22149" s="69">
        <f t="shared" si="699"/>
        <v>45992</v>
      </c>
      <c r="B22149" t="s">
        <v>940</v>
      </c>
      <c r="C22149" t="s">
        <v>290</v>
      </c>
      <c r="D22149" t="s">
        <v>889</v>
      </c>
      <c r="E22149" t="s">
        <v>325</v>
      </c>
      <c r="F22149" t="s">
        <v>326</v>
      </c>
      <c r="G22149" t="s">
        <v>116</v>
      </c>
      <c r="H22149">
        <v>9752</v>
      </c>
      <c r="I22149" s="68" t="str">
        <f>VLOOKUP(E22149,Refs!$P$2:$R$29,3,FALSE)</f>
        <v>Y59</v>
      </c>
      <c r="J22149" s="68" t="str">
        <f>VLOOKUP(E22149,Refs!$P$2:$S$29,4,FALSE)</f>
        <v>South East</v>
      </c>
      <c r="K22149" s="28">
        <f t="shared" si="698"/>
        <v>9752</v>
      </c>
    </row>
    <row r="22150" spans="1:11" x14ac:dyDescent="0.35">
      <c r="A22150" s="69">
        <f t="shared" si="699"/>
        <v>45992</v>
      </c>
      <c r="B22150" t="s">
        <v>940</v>
      </c>
      <c r="C22150" t="s">
        <v>290</v>
      </c>
      <c r="D22150" t="s">
        <v>889</v>
      </c>
      <c r="E22150" t="s">
        <v>325</v>
      </c>
      <c r="F22150" t="s">
        <v>326</v>
      </c>
      <c r="G22150" t="s">
        <v>117</v>
      </c>
      <c r="H22150">
        <v>7204</v>
      </c>
      <c r="I22150" s="68" t="str">
        <f>VLOOKUP(E22150,Refs!$P$2:$R$29,3,FALSE)</f>
        <v>Y59</v>
      </c>
      <c r="J22150" s="68" t="str">
        <f>VLOOKUP(E22150,Refs!$P$2:$S$29,4,FALSE)</f>
        <v>South East</v>
      </c>
      <c r="K22150" s="28">
        <f t="shared" si="698"/>
        <v>7204</v>
      </c>
    </row>
    <row r="22151" spans="1:11" x14ac:dyDescent="0.35">
      <c r="A22151" s="69">
        <f t="shared" si="699"/>
        <v>45992</v>
      </c>
      <c r="B22151" t="s">
        <v>940</v>
      </c>
      <c r="C22151" t="s">
        <v>290</v>
      </c>
      <c r="D22151" t="s">
        <v>889</v>
      </c>
      <c r="E22151" t="s">
        <v>325</v>
      </c>
      <c r="F22151" t="s">
        <v>326</v>
      </c>
      <c r="G22151" t="s">
        <v>118</v>
      </c>
      <c r="H22151">
        <v>1881</v>
      </c>
      <c r="I22151" s="68" t="str">
        <f>VLOOKUP(E22151,Refs!$P$2:$R$29,3,FALSE)</f>
        <v>Y59</v>
      </c>
      <c r="J22151" s="68" t="str">
        <f>VLOOKUP(E22151,Refs!$P$2:$S$29,4,FALSE)</f>
        <v>South East</v>
      </c>
      <c r="K22151" s="28">
        <f t="shared" si="698"/>
        <v>1881</v>
      </c>
    </row>
    <row r="22152" spans="1:11" x14ac:dyDescent="0.35">
      <c r="A22152" s="69">
        <f t="shared" si="699"/>
        <v>45992</v>
      </c>
      <c r="B22152" t="s">
        <v>940</v>
      </c>
      <c r="C22152" t="s">
        <v>290</v>
      </c>
      <c r="D22152" t="s">
        <v>889</v>
      </c>
      <c r="E22152" t="s">
        <v>325</v>
      </c>
      <c r="F22152" t="s">
        <v>326</v>
      </c>
      <c r="G22152" t="s">
        <v>119</v>
      </c>
      <c r="H22152">
        <v>10803</v>
      </c>
      <c r="I22152" s="68" t="str">
        <f>VLOOKUP(E22152,Refs!$P$2:$R$29,3,FALSE)</f>
        <v>Y59</v>
      </c>
      <c r="J22152" s="68" t="str">
        <f>VLOOKUP(E22152,Refs!$P$2:$S$29,4,FALSE)</f>
        <v>South East</v>
      </c>
      <c r="K22152" s="28">
        <f t="shared" si="698"/>
        <v>10803</v>
      </c>
    </row>
    <row r="22153" spans="1:11" x14ac:dyDescent="0.35">
      <c r="A22153" s="69">
        <f t="shared" si="699"/>
        <v>45992</v>
      </c>
      <c r="B22153" t="s">
        <v>940</v>
      </c>
      <c r="C22153" t="s">
        <v>290</v>
      </c>
      <c r="D22153" t="s">
        <v>889</v>
      </c>
      <c r="E22153" t="s">
        <v>325</v>
      </c>
      <c r="F22153" t="s">
        <v>326</v>
      </c>
      <c r="G22153" t="s">
        <v>120</v>
      </c>
      <c r="H22153">
        <v>5143</v>
      </c>
      <c r="I22153" s="68" t="str">
        <f>VLOOKUP(E22153,Refs!$P$2:$R$29,3,FALSE)</f>
        <v>Y59</v>
      </c>
      <c r="J22153" s="68" t="str">
        <f>VLOOKUP(E22153,Refs!$P$2:$S$29,4,FALSE)</f>
        <v>South East</v>
      </c>
      <c r="K22153" s="28">
        <f t="shared" si="698"/>
        <v>5143</v>
      </c>
    </row>
    <row r="22154" spans="1:11" x14ac:dyDescent="0.35">
      <c r="A22154" s="69">
        <f t="shared" si="699"/>
        <v>45992</v>
      </c>
      <c r="B22154" t="s">
        <v>940</v>
      </c>
      <c r="C22154" t="s">
        <v>290</v>
      </c>
      <c r="D22154" t="s">
        <v>889</v>
      </c>
      <c r="E22154" t="s">
        <v>325</v>
      </c>
      <c r="F22154" t="s">
        <v>326</v>
      </c>
      <c r="G22154" t="s">
        <v>121</v>
      </c>
      <c r="H22154">
        <v>5077</v>
      </c>
      <c r="I22154" s="68" t="str">
        <f>VLOOKUP(E22154,Refs!$P$2:$R$29,3,FALSE)</f>
        <v>Y59</v>
      </c>
      <c r="J22154" s="68" t="str">
        <f>VLOOKUP(E22154,Refs!$P$2:$S$29,4,FALSE)</f>
        <v>South East</v>
      </c>
      <c r="K22154" s="28">
        <f t="shared" si="698"/>
        <v>5077</v>
      </c>
    </row>
    <row r="22155" spans="1:11" x14ac:dyDescent="0.35">
      <c r="A22155" s="69">
        <f t="shared" si="699"/>
        <v>45992</v>
      </c>
      <c r="B22155" t="s">
        <v>940</v>
      </c>
      <c r="C22155" t="s">
        <v>290</v>
      </c>
      <c r="D22155" t="s">
        <v>889</v>
      </c>
      <c r="E22155" t="s">
        <v>325</v>
      </c>
      <c r="F22155" t="s">
        <v>326</v>
      </c>
      <c r="G22155" t="s">
        <v>122</v>
      </c>
      <c r="H22155">
        <v>3393</v>
      </c>
      <c r="I22155" s="68" t="str">
        <f>VLOOKUP(E22155,Refs!$P$2:$R$29,3,FALSE)</f>
        <v>Y59</v>
      </c>
      <c r="J22155" s="68" t="str">
        <f>VLOOKUP(E22155,Refs!$P$2:$S$29,4,FALSE)</f>
        <v>South East</v>
      </c>
      <c r="K22155" s="28">
        <f t="shared" si="698"/>
        <v>3393</v>
      </c>
    </row>
    <row r="22156" spans="1:11" x14ac:dyDescent="0.35">
      <c r="A22156" s="69">
        <f t="shared" si="699"/>
        <v>45992</v>
      </c>
      <c r="B22156" t="s">
        <v>940</v>
      </c>
      <c r="C22156" t="s">
        <v>290</v>
      </c>
      <c r="D22156" t="s">
        <v>889</v>
      </c>
      <c r="E22156" t="s">
        <v>325</v>
      </c>
      <c r="F22156" t="s">
        <v>326</v>
      </c>
      <c r="G22156" t="s">
        <v>123</v>
      </c>
      <c r="H22156">
        <v>0</v>
      </c>
      <c r="I22156" s="68" t="str">
        <f>VLOOKUP(E22156,Refs!$P$2:$R$29,3,FALSE)</f>
        <v>Y59</v>
      </c>
      <c r="J22156" s="68" t="str">
        <f>VLOOKUP(E22156,Refs!$P$2:$S$29,4,FALSE)</f>
        <v>South East</v>
      </c>
      <c r="K22156" s="28" t="str">
        <f t="shared" si="698"/>
        <v/>
      </c>
    </row>
    <row r="22157" spans="1:11" x14ac:dyDescent="0.35">
      <c r="A22157" s="69">
        <f t="shared" si="699"/>
        <v>45992</v>
      </c>
      <c r="B22157" t="s">
        <v>940</v>
      </c>
      <c r="C22157" t="s">
        <v>290</v>
      </c>
      <c r="D22157" t="s">
        <v>889</v>
      </c>
      <c r="E22157" t="s">
        <v>325</v>
      </c>
      <c r="F22157" t="s">
        <v>326</v>
      </c>
      <c r="G22157" t="s">
        <v>124</v>
      </c>
      <c r="H22157">
        <v>0</v>
      </c>
      <c r="I22157" s="68" t="str">
        <f>VLOOKUP(E22157,Refs!$P$2:$R$29,3,FALSE)</f>
        <v>Y59</v>
      </c>
      <c r="J22157" s="68" t="str">
        <f>VLOOKUP(E22157,Refs!$P$2:$S$29,4,FALSE)</f>
        <v>South East</v>
      </c>
      <c r="K22157" s="28" t="str">
        <f t="shared" si="698"/>
        <v/>
      </c>
    </row>
    <row r="22158" spans="1:11" x14ac:dyDescent="0.35">
      <c r="A22158" s="69">
        <f t="shared" si="699"/>
        <v>45992</v>
      </c>
      <c r="B22158" t="s">
        <v>940</v>
      </c>
      <c r="C22158" t="s">
        <v>290</v>
      </c>
      <c r="D22158" t="s">
        <v>889</v>
      </c>
      <c r="E22158" t="s">
        <v>325</v>
      </c>
      <c r="F22158" t="s">
        <v>326</v>
      </c>
      <c r="G22158" t="s">
        <v>125</v>
      </c>
      <c r="H22158">
        <v>0</v>
      </c>
      <c r="I22158" s="68" t="str">
        <f>VLOOKUP(E22158,Refs!$P$2:$R$29,3,FALSE)</f>
        <v>Y59</v>
      </c>
      <c r="J22158" s="68" t="str">
        <f>VLOOKUP(E22158,Refs!$P$2:$S$29,4,FALSE)</f>
        <v>South East</v>
      </c>
      <c r="K22158" s="28" t="str">
        <f t="shared" si="698"/>
        <v/>
      </c>
    </row>
    <row r="22159" spans="1:11" x14ac:dyDescent="0.35">
      <c r="A22159" s="69">
        <f t="shared" si="699"/>
        <v>45992</v>
      </c>
      <c r="B22159" t="s">
        <v>940</v>
      </c>
      <c r="C22159" t="s">
        <v>290</v>
      </c>
      <c r="D22159" t="s">
        <v>889</v>
      </c>
      <c r="E22159" t="s">
        <v>325</v>
      </c>
      <c r="F22159" t="s">
        <v>326</v>
      </c>
      <c r="G22159" t="s">
        <v>126</v>
      </c>
      <c r="H22159">
        <v>0</v>
      </c>
      <c r="I22159" s="68" t="str">
        <f>VLOOKUP(E22159,Refs!$P$2:$R$29,3,FALSE)</f>
        <v>Y59</v>
      </c>
      <c r="J22159" s="68" t="str">
        <f>VLOOKUP(E22159,Refs!$P$2:$S$29,4,FALSE)</f>
        <v>South East</v>
      </c>
      <c r="K22159" s="28" t="str">
        <f t="shared" si="698"/>
        <v/>
      </c>
    </row>
    <row r="22160" spans="1:11" x14ac:dyDescent="0.35">
      <c r="A22160" s="69">
        <f t="shared" si="699"/>
        <v>45992</v>
      </c>
      <c r="B22160" t="s">
        <v>940</v>
      </c>
      <c r="C22160" t="s">
        <v>290</v>
      </c>
      <c r="D22160" t="s">
        <v>889</v>
      </c>
      <c r="E22160" t="s">
        <v>325</v>
      </c>
      <c r="F22160" t="s">
        <v>326</v>
      </c>
      <c r="G22160" t="s">
        <v>127</v>
      </c>
      <c r="H22160">
        <v>349</v>
      </c>
      <c r="I22160" s="68" t="str">
        <f>VLOOKUP(E22160,Refs!$P$2:$R$29,3,FALSE)</f>
        <v>Y59</v>
      </c>
      <c r="J22160" s="68" t="str">
        <f>VLOOKUP(E22160,Refs!$P$2:$S$29,4,FALSE)</f>
        <v>South East</v>
      </c>
      <c r="K22160" s="28">
        <f t="shared" si="698"/>
        <v>349</v>
      </c>
    </row>
    <row r="22161" spans="1:11" x14ac:dyDescent="0.35">
      <c r="A22161" s="69">
        <f t="shared" si="699"/>
        <v>45992</v>
      </c>
      <c r="B22161" t="s">
        <v>940</v>
      </c>
      <c r="C22161" t="s">
        <v>290</v>
      </c>
      <c r="D22161" t="s">
        <v>889</v>
      </c>
      <c r="E22161" t="s">
        <v>325</v>
      </c>
      <c r="F22161" t="s">
        <v>326</v>
      </c>
      <c r="G22161" t="s">
        <v>128</v>
      </c>
      <c r="H22161">
        <v>3043</v>
      </c>
      <c r="I22161" s="68" t="str">
        <f>VLOOKUP(E22161,Refs!$P$2:$R$29,3,FALSE)</f>
        <v>Y59</v>
      </c>
      <c r="J22161" s="68" t="str">
        <f>VLOOKUP(E22161,Refs!$P$2:$S$29,4,FALSE)</f>
        <v>South East</v>
      </c>
      <c r="K22161" s="28">
        <f t="shared" si="698"/>
        <v>3043</v>
      </c>
    </row>
    <row r="22162" spans="1:11" x14ac:dyDescent="0.35">
      <c r="A22162" s="69">
        <f t="shared" si="699"/>
        <v>45992</v>
      </c>
      <c r="B22162" t="s">
        <v>940</v>
      </c>
      <c r="C22162" t="s">
        <v>290</v>
      </c>
      <c r="D22162" t="s">
        <v>889</v>
      </c>
      <c r="E22162" t="s">
        <v>325</v>
      </c>
      <c r="F22162" t="s">
        <v>326</v>
      </c>
      <c r="G22162" t="s">
        <v>129</v>
      </c>
      <c r="H22162">
        <v>0</v>
      </c>
      <c r="I22162" s="68" t="str">
        <f>VLOOKUP(E22162,Refs!$P$2:$R$29,3,FALSE)</f>
        <v>Y59</v>
      </c>
      <c r="J22162" s="68" t="str">
        <f>VLOOKUP(E22162,Refs!$P$2:$S$29,4,FALSE)</f>
        <v>South East</v>
      </c>
      <c r="K22162" s="28" t="str">
        <f t="shared" si="698"/>
        <v/>
      </c>
    </row>
    <row r="22163" spans="1:11" x14ac:dyDescent="0.35">
      <c r="A22163" s="69">
        <f t="shared" si="699"/>
        <v>45992</v>
      </c>
      <c r="B22163" t="s">
        <v>940</v>
      </c>
      <c r="C22163" t="s">
        <v>290</v>
      </c>
      <c r="D22163" t="s">
        <v>889</v>
      </c>
      <c r="E22163" t="s">
        <v>325</v>
      </c>
      <c r="F22163" t="s">
        <v>326</v>
      </c>
      <c r="G22163" t="s">
        <v>130</v>
      </c>
      <c r="H22163">
        <v>0</v>
      </c>
      <c r="I22163" s="68" t="str">
        <f>VLOOKUP(E22163,Refs!$P$2:$R$29,3,FALSE)</f>
        <v>Y59</v>
      </c>
      <c r="J22163" s="68" t="str">
        <f>VLOOKUP(E22163,Refs!$P$2:$S$29,4,FALSE)</f>
        <v>South East</v>
      </c>
      <c r="K22163" s="28" t="str">
        <f t="shared" si="698"/>
        <v/>
      </c>
    </row>
    <row r="22164" spans="1:11" x14ac:dyDescent="0.35">
      <c r="A22164" s="69">
        <f t="shared" si="699"/>
        <v>45992</v>
      </c>
      <c r="B22164" t="s">
        <v>940</v>
      </c>
      <c r="C22164" t="s">
        <v>290</v>
      </c>
      <c r="D22164" t="s">
        <v>889</v>
      </c>
      <c r="E22164" t="s">
        <v>325</v>
      </c>
      <c r="F22164" t="s">
        <v>326</v>
      </c>
      <c r="G22164" t="s">
        <v>131</v>
      </c>
      <c r="H22164">
        <v>0</v>
      </c>
      <c r="I22164" s="68" t="str">
        <f>VLOOKUP(E22164,Refs!$P$2:$R$29,3,FALSE)</f>
        <v>Y59</v>
      </c>
      <c r="J22164" s="68" t="str">
        <f>VLOOKUP(E22164,Refs!$P$2:$S$29,4,FALSE)</f>
        <v>South East</v>
      </c>
      <c r="K22164" s="28" t="str">
        <f t="shared" si="698"/>
        <v/>
      </c>
    </row>
    <row r="22165" spans="1:11" x14ac:dyDescent="0.35">
      <c r="A22165" s="69">
        <f t="shared" si="699"/>
        <v>45992</v>
      </c>
      <c r="B22165" t="s">
        <v>940</v>
      </c>
      <c r="C22165" t="s">
        <v>290</v>
      </c>
      <c r="D22165" t="s">
        <v>889</v>
      </c>
      <c r="E22165" t="s">
        <v>325</v>
      </c>
      <c r="F22165" t="s">
        <v>326</v>
      </c>
      <c r="G22165" t="s">
        <v>132</v>
      </c>
      <c r="H22165">
        <v>0</v>
      </c>
      <c r="I22165" s="68" t="str">
        <f>VLOOKUP(E22165,Refs!$P$2:$R$29,3,FALSE)</f>
        <v>Y59</v>
      </c>
      <c r="J22165" s="68" t="str">
        <f>VLOOKUP(E22165,Refs!$P$2:$S$29,4,FALSE)</f>
        <v>South East</v>
      </c>
      <c r="K22165" s="28" t="str">
        <f t="shared" si="698"/>
        <v/>
      </c>
    </row>
    <row r="22166" spans="1:11" x14ac:dyDescent="0.35">
      <c r="A22166" s="69">
        <f t="shared" si="699"/>
        <v>45992</v>
      </c>
      <c r="B22166" t="s">
        <v>940</v>
      </c>
      <c r="C22166" t="s">
        <v>290</v>
      </c>
      <c r="D22166" t="s">
        <v>889</v>
      </c>
      <c r="E22166" t="s">
        <v>325</v>
      </c>
      <c r="F22166" t="s">
        <v>326</v>
      </c>
      <c r="G22166" t="s">
        <v>133</v>
      </c>
      <c r="H22166">
        <v>3374</v>
      </c>
      <c r="I22166" s="68" t="str">
        <f>VLOOKUP(E22166,Refs!$P$2:$R$29,3,FALSE)</f>
        <v>Y59</v>
      </c>
      <c r="J22166" s="68" t="str">
        <f>VLOOKUP(E22166,Refs!$P$2:$S$29,4,FALSE)</f>
        <v>South East</v>
      </c>
      <c r="K22166" s="28">
        <f t="shared" si="698"/>
        <v>3374</v>
      </c>
    </row>
    <row r="22167" spans="1:11" x14ac:dyDescent="0.35">
      <c r="A22167" s="69">
        <f t="shared" si="699"/>
        <v>45992</v>
      </c>
      <c r="B22167" t="s">
        <v>940</v>
      </c>
      <c r="C22167" t="s">
        <v>290</v>
      </c>
      <c r="D22167" t="s">
        <v>889</v>
      </c>
      <c r="E22167" t="s">
        <v>325</v>
      </c>
      <c r="F22167" t="s">
        <v>326</v>
      </c>
      <c r="G22167" t="s">
        <v>134</v>
      </c>
      <c r="H22167">
        <v>0</v>
      </c>
      <c r="I22167" s="68" t="str">
        <f>VLOOKUP(E22167,Refs!$P$2:$R$29,3,FALSE)</f>
        <v>Y59</v>
      </c>
      <c r="J22167" s="68" t="str">
        <f>VLOOKUP(E22167,Refs!$P$2:$S$29,4,FALSE)</f>
        <v>South East</v>
      </c>
      <c r="K22167" s="28" t="str">
        <f t="shared" si="698"/>
        <v/>
      </c>
    </row>
    <row r="22168" spans="1:11" x14ac:dyDescent="0.35">
      <c r="A22168" s="69">
        <f t="shared" si="699"/>
        <v>45992</v>
      </c>
      <c r="B22168" t="s">
        <v>940</v>
      </c>
      <c r="C22168" t="s">
        <v>290</v>
      </c>
      <c r="D22168" t="s">
        <v>889</v>
      </c>
      <c r="E22168" t="s">
        <v>325</v>
      </c>
      <c r="F22168" t="s">
        <v>326</v>
      </c>
      <c r="G22168" t="s">
        <v>135</v>
      </c>
      <c r="H22168">
        <v>0</v>
      </c>
      <c r="I22168" s="68" t="str">
        <f>VLOOKUP(E22168,Refs!$P$2:$R$29,3,FALSE)</f>
        <v>Y59</v>
      </c>
      <c r="J22168" s="68" t="str">
        <f>VLOOKUP(E22168,Refs!$P$2:$S$29,4,FALSE)</f>
        <v>South East</v>
      </c>
      <c r="K22168" s="28" t="str">
        <f t="shared" si="698"/>
        <v/>
      </c>
    </row>
    <row r="22169" spans="1:11" x14ac:dyDescent="0.35">
      <c r="A22169" s="69">
        <f t="shared" si="699"/>
        <v>45992</v>
      </c>
      <c r="B22169" t="s">
        <v>940</v>
      </c>
      <c r="C22169" t="s">
        <v>290</v>
      </c>
      <c r="D22169" t="s">
        <v>889</v>
      </c>
      <c r="E22169" t="s">
        <v>325</v>
      </c>
      <c r="F22169" t="s">
        <v>326</v>
      </c>
      <c r="G22169" t="s">
        <v>136</v>
      </c>
      <c r="H22169">
        <v>0</v>
      </c>
      <c r="I22169" s="68" t="str">
        <f>VLOOKUP(E22169,Refs!$P$2:$R$29,3,FALSE)</f>
        <v>Y59</v>
      </c>
      <c r="J22169" s="68" t="str">
        <f>VLOOKUP(E22169,Refs!$P$2:$S$29,4,FALSE)</f>
        <v>South East</v>
      </c>
      <c r="K22169" s="28" t="str">
        <f t="shared" si="698"/>
        <v/>
      </c>
    </row>
    <row r="22170" spans="1:11" x14ac:dyDescent="0.35">
      <c r="A22170" s="69">
        <f t="shared" si="699"/>
        <v>45992</v>
      </c>
      <c r="B22170" t="s">
        <v>940</v>
      </c>
      <c r="C22170" t="s">
        <v>290</v>
      </c>
      <c r="D22170" t="s">
        <v>889</v>
      </c>
      <c r="E22170" t="s">
        <v>325</v>
      </c>
      <c r="F22170" t="s">
        <v>326</v>
      </c>
      <c r="G22170" t="s">
        <v>137</v>
      </c>
      <c r="H22170">
        <v>0</v>
      </c>
      <c r="I22170" s="68" t="str">
        <f>VLOOKUP(E22170,Refs!$P$2:$R$29,3,FALSE)</f>
        <v>Y59</v>
      </c>
      <c r="J22170" s="68" t="str">
        <f>VLOOKUP(E22170,Refs!$P$2:$S$29,4,FALSE)</f>
        <v>South East</v>
      </c>
      <c r="K22170" s="28" t="str">
        <f t="shared" si="698"/>
        <v/>
      </c>
    </row>
    <row r="22171" spans="1:11" x14ac:dyDescent="0.35">
      <c r="A22171" s="69">
        <f t="shared" si="699"/>
        <v>45992</v>
      </c>
      <c r="B22171" t="s">
        <v>940</v>
      </c>
      <c r="C22171" t="s">
        <v>290</v>
      </c>
      <c r="D22171" t="s">
        <v>889</v>
      </c>
      <c r="E22171" t="s">
        <v>325</v>
      </c>
      <c r="F22171" t="s">
        <v>326</v>
      </c>
      <c r="G22171" t="s">
        <v>138</v>
      </c>
      <c r="H22171">
        <v>0</v>
      </c>
      <c r="I22171" s="68" t="str">
        <f>VLOOKUP(E22171,Refs!$P$2:$R$29,3,FALSE)</f>
        <v>Y59</v>
      </c>
      <c r="J22171" s="68" t="str">
        <f>VLOOKUP(E22171,Refs!$P$2:$S$29,4,FALSE)</f>
        <v>South East</v>
      </c>
      <c r="K22171" s="28" t="str">
        <f t="shared" si="698"/>
        <v/>
      </c>
    </row>
    <row r="22172" spans="1:11" x14ac:dyDescent="0.35">
      <c r="A22172" s="69">
        <f t="shared" si="699"/>
        <v>45992</v>
      </c>
      <c r="B22172" t="s">
        <v>940</v>
      </c>
      <c r="C22172" t="s">
        <v>290</v>
      </c>
      <c r="D22172" t="s">
        <v>889</v>
      </c>
      <c r="E22172" t="s">
        <v>325</v>
      </c>
      <c r="F22172" t="s">
        <v>326</v>
      </c>
      <c r="G22172" t="s">
        <v>139</v>
      </c>
      <c r="H22172">
        <v>0</v>
      </c>
      <c r="I22172" s="68" t="str">
        <f>VLOOKUP(E22172,Refs!$P$2:$R$29,3,FALSE)</f>
        <v>Y59</v>
      </c>
      <c r="J22172" s="68" t="str">
        <f>VLOOKUP(E22172,Refs!$P$2:$S$29,4,FALSE)</f>
        <v>South East</v>
      </c>
      <c r="K22172" s="28" t="str">
        <f t="shared" si="698"/>
        <v/>
      </c>
    </row>
    <row r="22173" spans="1:11" x14ac:dyDescent="0.35">
      <c r="A22173" s="69">
        <f t="shared" si="699"/>
        <v>45992</v>
      </c>
      <c r="B22173" t="s">
        <v>940</v>
      </c>
      <c r="C22173" t="s">
        <v>290</v>
      </c>
      <c r="D22173" t="s">
        <v>889</v>
      </c>
      <c r="E22173" t="s">
        <v>325</v>
      </c>
      <c r="F22173" t="s">
        <v>326</v>
      </c>
      <c r="G22173" t="s">
        <v>140</v>
      </c>
      <c r="H22173">
        <v>0</v>
      </c>
      <c r="I22173" s="68" t="str">
        <f>VLOOKUP(E22173,Refs!$P$2:$R$29,3,FALSE)</f>
        <v>Y59</v>
      </c>
      <c r="J22173" s="68" t="str">
        <f>VLOOKUP(E22173,Refs!$P$2:$S$29,4,FALSE)</f>
        <v>South East</v>
      </c>
      <c r="K22173" s="28" t="str">
        <f t="shared" si="698"/>
        <v/>
      </c>
    </row>
    <row r="22174" spans="1:11" x14ac:dyDescent="0.35">
      <c r="A22174" s="69">
        <f t="shared" si="699"/>
        <v>45992</v>
      </c>
      <c r="B22174" t="s">
        <v>940</v>
      </c>
      <c r="C22174" t="s">
        <v>290</v>
      </c>
      <c r="D22174" t="s">
        <v>889</v>
      </c>
      <c r="E22174" t="s">
        <v>325</v>
      </c>
      <c r="F22174" t="s">
        <v>326</v>
      </c>
      <c r="G22174" t="s">
        <v>728</v>
      </c>
      <c r="H22174">
        <v>0</v>
      </c>
      <c r="I22174" s="68" t="str">
        <f>VLOOKUP(E22174,Refs!$P$2:$R$29,3,FALSE)</f>
        <v>Y59</v>
      </c>
      <c r="J22174" s="68" t="str">
        <f>VLOOKUP(E22174,Refs!$P$2:$S$29,4,FALSE)</f>
        <v>South East</v>
      </c>
      <c r="K22174" s="28" t="str">
        <f t="shared" si="698"/>
        <v/>
      </c>
    </row>
    <row r="22175" spans="1:11" x14ac:dyDescent="0.35">
      <c r="A22175" s="69">
        <f t="shared" si="699"/>
        <v>45992</v>
      </c>
      <c r="B22175" t="s">
        <v>940</v>
      </c>
      <c r="C22175" t="s">
        <v>290</v>
      </c>
      <c r="D22175" t="s">
        <v>889</v>
      </c>
      <c r="E22175" t="s">
        <v>325</v>
      </c>
      <c r="F22175" t="s">
        <v>326</v>
      </c>
      <c r="G22175" t="s">
        <v>727</v>
      </c>
      <c r="H22175">
        <v>0</v>
      </c>
      <c r="I22175" s="68" t="str">
        <f>VLOOKUP(E22175,Refs!$P$2:$R$29,3,FALSE)</f>
        <v>Y59</v>
      </c>
      <c r="J22175" s="68" t="str">
        <f>VLOOKUP(E22175,Refs!$P$2:$S$29,4,FALSE)</f>
        <v>South East</v>
      </c>
      <c r="K22175" s="28" t="str">
        <f t="shared" si="698"/>
        <v/>
      </c>
    </row>
    <row r="22176" spans="1:11" x14ac:dyDescent="0.35">
      <c r="A22176" s="69">
        <f t="shared" si="699"/>
        <v>45992</v>
      </c>
      <c r="B22176" t="s">
        <v>940</v>
      </c>
      <c r="C22176" t="s">
        <v>290</v>
      </c>
      <c r="D22176" t="s">
        <v>889</v>
      </c>
      <c r="E22176" t="s">
        <v>325</v>
      </c>
      <c r="F22176" t="s">
        <v>326</v>
      </c>
      <c r="G22176" t="s">
        <v>730</v>
      </c>
      <c r="H22176">
        <v>0</v>
      </c>
      <c r="I22176" s="68" t="str">
        <f>VLOOKUP(E22176,Refs!$P$2:$R$29,3,FALSE)</f>
        <v>Y59</v>
      </c>
      <c r="J22176" s="68" t="str">
        <f>VLOOKUP(E22176,Refs!$P$2:$S$29,4,FALSE)</f>
        <v>South East</v>
      </c>
      <c r="K22176" s="28" t="str">
        <f t="shared" si="698"/>
        <v/>
      </c>
    </row>
    <row r="22177" spans="1:11" x14ac:dyDescent="0.35">
      <c r="A22177" s="69">
        <f t="shared" si="699"/>
        <v>45992</v>
      </c>
      <c r="B22177" t="s">
        <v>940</v>
      </c>
      <c r="C22177" t="s">
        <v>290</v>
      </c>
      <c r="D22177" t="s">
        <v>889</v>
      </c>
      <c r="E22177" t="s">
        <v>325</v>
      </c>
      <c r="F22177" t="s">
        <v>326</v>
      </c>
      <c r="G22177" t="s">
        <v>729</v>
      </c>
      <c r="H22177">
        <v>0</v>
      </c>
      <c r="I22177" s="68" t="str">
        <f>VLOOKUP(E22177,Refs!$P$2:$R$29,3,FALSE)</f>
        <v>Y59</v>
      </c>
      <c r="J22177" s="68" t="str">
        <f>VLOOKUP(E22177,Refs!$P$2:$S$29,4,FALSE)</f>
        <v>South East</v>
      </c>
      <c r="K22177" s="28" t="str">
        <f t="shared" si="698"/>
        <v/>
      </c>
    </row>
    <row r="22178" spans="1:11" x14ac:dyDescent="0.35">
      <c r="A22178" s="69">
        <f t="shared" si="699"/>
        <v>46023</v>
      </c>
      <c r="B22178" t="s">
        <v>946</v>
      </c>
      <c r="C22178" t="s">
        <v>802</v>
      </c>
      <c r="E22178" t="s">
        <v>803</v>
      </c>
      <c r="F22178" t="s">
        <v>884</v>
      </c>
      <c r="G22178" t="s">
        <v>10</v>
      </c>
      <c r="H22178">
        <v>21248</v>
      </c>
      <c r="I22178" s="68" t="str">
        <f>VLOOKUP(E22178,Refs!$P$2:$R$29,3,FALSE)</f>
        <v>Y58</v>
      </c>
      <c r="J22178" s="68" t="str">
        <f>VLOOKUP(E22178,Refs!$P$2:$S$29,4,FALSE)</f>
        <v>South West</v>
      </c>
      <c r="K22178" s="28">
        <f t="shared" si="698"/>
        <v>21248</v>
      </c>
    </row>
    <row r="22179" spans="1:11" x14ac:dyDescent="0.35">
      <c r="A22179" s="69">
        <f t="shared" si="699"/>
        <v>46023</v>
      </c>
      <c r="B22179" t="s">
        <v>946</v>
      </c>
      <c r="C22179" t="s">
        <v>802</v>
      </c>
      <c r="E22179" t="s">
        <v>803</v>
      </c>
      <c r="F22179" t="s">
        <v>884</v>
      </c>
      <c r="G22179" t="s">
        <v>69</v>
      </c>
      <c r="H22179">
        <v>20515</v>
      </c>
      <c r="I22179" s="68" t="str">
        <f>VLOOKUP(E22179,Refs!$P$2:$R$29,3,FALSE)</f>
        <v>Y58</v>
      </c>
      <c r="J22179" s="68" t="str">
        <f>VLOOKUP(E22179,Refs!$P$2:$S$29,4,FALSE)</f>
        <v>South West</v>
      </c>
      <c r="K22179" s="28">
        <f t="shared" ref="K22179:K22242" si="700">IF(OR(H22179="NULL",H22179=0,H22179=""),"",H22179)</f>
        <v>20515</v>
      </c>
    </row>
    <row r="22180" spans="1:11" x14ac:dyDescent="0.35">
      <c r="A22180" s="69">
        <f t="shared" si="699"/>
        <v>46023</v>
      </c>
      <c r="B22180" t="s">
        <v>946</v>
      </c>
      <c r="C22180" t="s">
        <v>802</v>
      </c>
      <c r="E22180" t="s">
        <v>803</v>
      </c>
      <c r="F22180" t="s">
        <v>884</v>
      </c>
      <c r="G22180" t="s">
        <v>20</v>
      </c>
      <c r="H22180">
        <v>19482</v>
      </c>
      <c r="I22180" s="68" t="str">
        <f>VLOOKUP(E22180,Refs!$P$2:$R$29,3,FALSE)</f>
        <v>Y58</v>
      </c>
      <c r="J22180" s="68" t="str">
        <f>VLOOKUP(E22180,Refs!$P$2:$S$29,4,FALSE)</f>
        <v>South West</v>
      </c>
      <c r="K22180" s="28">
        <f t="shared" si="700"/>
        <v>19482</v>
      </c>
    </row>
    <row r="22181" spans="1:11" x14ac:dyDescent="0.35">
      <c r="A22181" s="69">
        <f t="shared" si="699"/>
        <v>46023</v>
      </c>
      <c r="B22181" t="s">
        <v>946</v>
      </c>
      <c r="C22181" t="s">
        <v>802</v>
      </c>
      <c r="E22181" t="s">
        <v>803</v>
      </c>
      <c r="F22181" t="s">
        <v>884</v>
      </c>
      <c r="G22181" t="s">
        <v>23</v>
      </c>
      <c r="H22181">
        <v>14925</v>
      </c>
      <c r="I22181" s="68" t="str">
        <f>VLOOKUP(E22181,Refs!$P$2:$R$29,3,FALSE)</f>
        <v>Y58</v>
      </c>
      <c r="J22181" s="68" t="str">
        <f>VLOOKUP(E22181,Refs!$P$2:$S$29,4,FALSE)</f>
        <v>South West</v>
      </c>
      <c r="K22181" s="28">
        <f t="shared" si="700"/>
        <v>14925</v>
      </c>
    </row>
    <row r="22182" spans="1:11" x14ac:dyDescent="0.35">
      <c r="A22182" s="69">
        <f t="shared" si="699"/>
        <v>46023</v>
      </c>
      <c r="B22182" t="s">
        <v>946</v>
      </c>
      <c r="C22182" t="s">
        <v>802</v>
      </c>
      <c r="E22182" t="s">
        <v>803</v>
      </c>
      <c r="F22182" t="s">
        <v>884</v>
      </c>
      <c r="G22182" t="s">
        <v>19</v>
      </c>
      <c r="H22182">
        <v>1033</v>
      </c>
      <c r="I22182" s="68" t="str">
        <f>VLOOKUP(E22182,Refs!$P$2:$R$29,3,FALSE)</f>
        <v>Y58</v>
      </c>
      <c r="J22182" s="68" t="str">
        <f>VLOOKUP(E22182,Refs!$P$2:$S$29,4,FALSE)</f>
        <v>South West</v>
      </c>
      <c r="K22182" s="28">
        <f t="shared" si="700"/>
        <v>1033</v>
      </c>
    </row>
    <row r="22183" spans="1:11" x14ac:dyDescent="0.35">
      <c r="A22183" s="69">
        <f t="shared" si="699"/>
        <v>46023</v>
      </c>
      <c r="B22183" t="s">
        <v>946</v>
      </c>
      <c r="C22183" t="s">
        <v>802</v>
      </c>
      <c r="E22183" t="s">
        <v>803</v>
      </c>
      <c r="F22183" t="s">
        <v>884</v>
      </c>
      <c r="G22183" t="s">
        <v>21</v>
      </c>
      <c r="H22183">
        <v>1595540</v>
      </c>
      <c r="I22183" s="68" t="str">
        <f>VLOOKUP(E22183,Refs!$P$2:$R$29,3,FALSE)</f>
        <v>Y58</v>
      </c>
      <c r="J22183" s="68" t="str">
        <f>VLOOKUP(E22183,Refs!$P$2:$S$29,4,FALSE)</f>
        <v>South West</v>
      </c>
      <c r="K22183" s="28">
        <f t="shared" si="700"/>
        <v>1595540</v>
      </c>
    </row>
    <row r="22184" spans="1:11" x14ac:dyDescent="0.35">
      <c r="A22184" s="69">
        <f t="shared" si="699"/>
        <v>46023</v>
      </c>
      <c r="B22184" t="s">
        <v>946</v>
      </c>
      <c r="C22184" t="s">
        <v>802</v>
      </c>
      <c r="E22184" t="s">
        <v>803</v>
      </c>
      <c r="F22184" t="s">
        <v>884</v>
      </c>
      <c r="G22184" t="s">
        <v>70</v>
      </c>
      <c r="H22184">
        <v>240</v>
      </c>
      <c r="I22184" s="68" t="str">
        <f>VLOOKUP(E22184,Refs!$P$2:$R$29,3,FALSE)</f>
        <v>Y58</v>
      </c>
      <c r="J22184" s="68" t="str">
        <f>VLOOKUP(E22184,Refs!$P$2:$S$29,4,FALSE)</f>
        <v>South West</v>
      </c>
      <c r="K22184" s="28">
        <f t="shared" si="700"/>
        <v>240</v>
      </c>
    </row>
    <row r="22185" spans="1:11" x14ac:dyDescent="0.35">
      <c r="A22185" s="69">
        <f t="shared" si="699"/>
        <v>46023</v>
      </c>
      <c r="B22185" t="s">
        <v>946</v>
      </c>
      <c r="C22185" t="s">
        <v>802</v>
      </c>
      <c r="E22185" t="s">
        <v>803</v>
      </c>
      <c r="F22185" t="s">
        <v>884</v>
      </c>
      <c r="G22185" t="s">
        <v>71</v>
      </c>
      <c r="H22185">
        <v>320</v>
      </c>
      <c r="I22185" s="68" t="str">
        <f>VLOOKUP(E22185,Refs!$P$2:$R$29,3,FALSE)</f>
        <v>Y58</v>
      </c>
      <c r="J22185" s="68" t="str">
        <f>VLOOKUP(E22185,Refs!$P$2:$S$29,4,FALSE)</f>
        <v>South West</v>
      </c>
      <c r="K22185" s="28">
        <f t="shared" si="700"/>
        <v>320</v>
      </c>
    </row>
    <row r="22186" spans="1:11" x14ac:dyDescent="0.35">
      <c r="A22186" s="69">
        <f t="shared" si="699"/>
        <v>46023</v>
      </c>
      <c r="B22186" t="s">
        <v>946</v>
      </c>
      <c r="C22186" t="s">
        <v>802</v>
      </c>
      <c r="E22186" t="s">
        <v>803</v>
      </c>
      <c r="F22186" t="s">
        <v>884</v>
      </c>
      <c r="G22186" t="s">
        <v>72</v>
      </c>
      <c r="H22186">
        <v>134124</v>
      </c>
      <c r="I22186" s="68" t="str">
        <f>VLOOKUP(E22186,Refs!$P$2:$R$29,3,FALSE)</f>
        <v>Y58</v>
      </c>
      <c r="J22186" s="68" t="str">
        <f>VLOOKUP(E22186,Refs!$P$2:$S$29,4,FALSE)</f>
        <v>South West</v>
      </c>
      <c r="K22186" s="28">
        <f t="shared" si="700"/>
        <v>134124</v>
      </c>
    </row>
    <row r="22187" spans="1:11" x14ac:dyDescent="0.35">
      <c r="A22187" s="69">
        <f t="shared" si="699"/>
        <v>46023</v>
      </c>
      <c r="B22187" t="s">
        <v>946</v>
      </c>
      <c r="C22187" t="s">
        <v>802</v>
      </c>
      <c r="E22187" t="s">
        <v>803</v>
      </c>
      <c r="F22187" t="s">
        <v>884</v>
      </c>
      <c r="G22187" t="s">
        <v>73</v>
      </c>
      <c r="H22187">
        <v>10099</v>
      </c>
      <c r="I22187" s="68" t="str">
        <f>VLOOKUP(E22187,Refs!$P$2:$R$29,3,FALSE)</f>
        <v>Y58</v>
      </c>
      <c r="J22187" s="68" t="str">
        <f>VLOOKUP(E22187,Refs!$P$2:$S$29,4,FALSE)</f>
        <v>South West</v>
      </c>
      <c r="K22187" s="28">
        <f t="shared" si="700"/>
        <v>10099</v>
      </c>
    </row>
    <row r="22188" spans="1:11" x14ac:dyDescent="0.35">
      <c r="A22188" s="69">
        <f t="shared" si="699"/>
        <v>46023</v>
      </c>
      <c r="B22188" t="s">
        <v>946</v>
      </c>
      <c r="C22188" t="s">
        <v>802</v>
      </c>
      <c r="E22188" t="s">
        <v>803</v>
      </c>
      <c r="F22188" t="s">
        <v>884</v>
      </c>
      <c r="G22188" t="s">
        <v>74</v>
      </c>
      <c r="H22188">
        <v>28019356</v>
      </c>
      <c r="I22188" s="68" t="str">
        <f>VLOOKUP(E22188,Refs!$P$2:$R$29,3,FALSE)</f>
        <v>Y58</v>
      </c>
      <c r="J22188" s="68" t="str">
        <f>VLOOKUP(E22188,Refs!$P$2:$S$29,4,FALSE)</f>
        <v>South West</v>
      </c>
      <c r="K22188" s="28">
        <f t="shared" si="700"/>
        <v>28019356</v>
      </c>
    </row>
    <row r="22189" spans="1:11" x14ac:dyDescent="0.35">
      <c r="A22189" s="69">
        <f t="shared" si="699"/>
        <v>46023</v>
      </c>
      <c r="B22189" t="s">
        <v>946</v>
      </c>
      <c r="C22189" t="s">
        <v>802</v>
      </c>
      <c r="E22189" t="s">
        <v>803</v>
      </c>
      <c r="F22189" t="s">
        <v>884</v>
      </c>
      <c r="G22189" t="s">
        <v>26</v>
      </c>
      <c r="H22189">
        <v>20003</v>
      </c>
      <c r="I22189" s="68" t="str">
        <f>VLOOKUP(E22189,Refs!$P$2:$R$29,3,FALSE)</f>
        <v>Y58</v>
      </c>
      <c r="J22189" s="68" t="str">
        <f>VLOOKUP(E22189,Refs!$P$2:$S$29,4,FALSE)</f>
        <v>South West</v>
      </c>
      <c r="K22189" s="28">
        <f t="shared" si="700"/>
        <v>20003</v>
      </c>
    </row>
    <row r="22190" spans="1:11" x14ac:dyDescent="0.35">
      <c r="A22190" s="69">
        <f t="shared" si="699"/>
        <v>46023</v>
      </c>
      <c r="B22190" t="s">
        <v>946</v>
      </c>
      <c r="C22190" t="s">
        <v>802</v>
      </c>
      <c r="E22190" t="s">
        <v>803</v>
      </c>
      <c r="F22190" t="s">
        <v>884</v>
      </c>
      <c r="G22190" t="s">
        <v>75</v>
      </c>
      <c r="H22190">
        <v>31</v>
      </c>
      <c r="I22190" s="68" t="str">
        <f>VLOOKUP(E22190,Refs!$P$2:$R$29,3,FALSE)</f>
        <v>Y58</v>
      </c>
      <c r="J22190" s="68" t="str">
        <f>VLOOKUP(E22190,Refs!$P$2:$S$29,4,FALSE)</f>
        <v>South West</v>
      </c>
      <c r="K22190" s="28">
        <f t="shared" si="700"/>
        <v>31</v>
      </c>
    </row>
    <row r="22191" spans="1:11" x14ac:dyDescent="0.35">
      <c r="A22191" s="69">
        <f t="shared" si="699"/>
        <v>46023</v>
      </c>
      <c r="B22191" t="s">
        <v>946</v>
      </c>
      <c r="C22191" t="s">
        <v>802</v>
      </c>
      <c r="E22191" t="s">
        <v>803</v>
      </c>
      <c r="F22191" t="s">
        <v>884</v>
      </c>
      <c r="G22191" t="s">
        <v>76</v>
      </c>
      <c r="H22191">
        <v>8515</v>
      </c>
      <c r="I22191" s="68" t="str">
        <f>VLOOKUP(E22191,Refs!$P$2:$R$29,3,FALSE)</f>
        <v>Y58</v>
      </c>
      <c r="J22191" s="68" t="str">
        <f>VLOOKUP(E22191,Refs!$P$2:$S$29,4,FALSE)</f>
        <v>South West</v>
      </c>
      <c r="K22191" s="28">
        <f t="shared" si="700"/>
        <v>8515</v>
      </c>
    </row>
    <row r="22192" spans="1:11" x14ac:dyDescent="0.35">
      <c r="A22192" s="69">
        <f t="shared" si="699"/>
        <v>46023</v>
      </c>
      <c r="B22192" t="s">
        <v>946</v>
      </c>
      <c r="C22192" t="s">
        <v>802</v>
      </c>
      <c r="E22192" t="s">
        <v>803</v>
      </c>
      <c r="F22192" t="s">
        <v>884</v>
      </c>
      <c r="G22192" t="s">
        <v>77</v>
      </c>
      <c r="H22192">
        <v>6509</v>
      </c>
      <c r="I22192" s="68" t="str">
        <f>VLOOKUP(E22192,Refs!$P$2:$R$29,3,FALSE)</f>
        <v>Y58</v>
      </c>
      <c r="J22192" s="68" t="str">
        <f>VLOOKUP(E22192,Refs!$P$2:$S$29,4,FALSE)</f>
        <v>South West</v>
      </c>
      <c r="K22192" s="28">
        <f t="shared" si="700"/>
        <v>6509</v>
      </c>
    </row>
    <row r="22193" spans="1:11" x14ac:dyDescent="0.35">
      <c r="A22193" s="69">
        <f t="shared" si="699"/>
        <v>46023</v>
      </c>
      <c r="B22193" t="s">
        <v>946</v>
      </c>
      <c r="C22193" t="s">
        <v>802</v>
      </c>
      <c r="E22193" t="s">
        <v>803</v>
      </c>
      <c r="F22193" t="s">
        <v>884</v>
      </c>
      <c r="G22193" t="s">
        <v>78</v>
      </c>
      <c r="H22193">
        <v>3640</v>
      </c>
      <c r="I22193" s="68" t="str">
        <f>VLOOKUP(E22193,Refs!$P$2:$R$29,3,FALSE)</f>
        <v>Y58</v>
      </c>
      <c r="J22193" s="68" t="str">
        <f>VLOOKUP(E22193,Refs!$P$2:$S$29,4,FALSE)</f>
        <v>South West</v>
      </c>
      <c r="K22193" s="28">
        <f t="shared" si="700"/>
        <v>3640</v>
      </c>
    </row>
    <row r="22194" spans="1:11" x14ac:dyDescent="0.35">
      <c r="A22194" s="69">
        <f t="shared" si="699"/>
        <v>46023</v>
      </c>
      <c r="B22194" t="s">
        <v>946</v>
      </c>
      <c r="C22194" t="s">
        <v>802</v>
      </c>
      <c r="E22194" t="s">
        <v>803</v>
      </c>
      <c r="F22194" t="s">
        <v>884</v>
      </c>
      <c r="G22194" t="s">
        <v>79</v>
      </c>
      <c r="H22194">
        <v>1308</v>
      </c>
      <c r="I22194" s="68" t="str">
        <f>VLOOKUP(E22194,Refs!$P$2:$R$29,3,FALSE)</f>
        <v>Y58</v>
      </c>
      <c r="J22194" s="68" t="str">
        <f>VLOOKUP(E22194,Refs!$P$2:$S$29,4,FALSE)</f>
        <v>South West</v>
      </c>
      <c r="K22194" s="28">
        <f t="shared" si="700"/>
        <v>1308</v>
      </c>
    </row>
    <row r="22195" spans="1:11" x14ac:dyDescent="0.35">
      <c r="A22195" s="69">
        <f t="shared" si="699"/>
        <v>46023</v>
      </c>
      <c r="B22195" t="s">
        <v>946</v>
      </c>
      <c r="C22195" t="s">
        <v>802</v>
      </c>
      <c r="E22195" t="s">
        <v>803</v>
      </c>
      <c r="F22195" t="s">
        <v>884</v>
      </c>
      <c r="G22195" t="s">
        <v>25</v>
      </c>
      <c r="H22195">
        <v>11402</v>
      </c>
      <c r="I22195" s="68" t="str">
        <f>VLOOKUP(E22195,Refs!$P$2:$R$29,3,FALSE)</f>
        <v>Y58</v>
      </c>
      <c r="J22195" s="68" t="str">
        <f>VLOOKUP(E22195,Refs!$P$2:$S$29,4,FALSE)</f>
        <v>South West</v>
      </c>
      <c r="K22195" s="28">
        <f t="shared" si="700"/>
        <v>11402</v>
      </c>
    </row>
    <row r="22196" spans="1:11" x14ac:dyDescent="0.35">
      <c r="A22196" s="69">
        <f t="shared" si="699"/>
        <v>46023</v>
      </c>
      <c r="B22196" t="s">
        <v>946</v>
      </c>
      <c r="C22196" t="s">
        <v>802</v>
      </c>
      <c r="E22196" t="s">
        <v>803</v>
      </c>
      <c r="F22196" t="s">
        <v>884</v>
      </c>
      <c r="G22196" t="s">
        <v>80</v>
      </c>
      <c r="H22196">
        <v>174</v>
      </c>
      <c r="I22196" s="68" t="str">
        <f>VLOOKUP(E22196,Refs!$P$2:$R$29,3,FALSE)</f>
        <v>Y58</v>
      </c>
      <c r="J22196" s="68" t="str">
        <f>VLOOKUP(E22196,Refs!$P$2:$S$29,4,FALSE)</f>
        <v>South West</v>
      </c>
      <c r="K22196" s="28">
        <f t="shared" si="700"/>
        <v>174</v>
      </c>
    </row>
    <row r="22197" spans="1:11" x14ac:dyDescent="0.35">
      <c r="A22197" s="69">
        <f t="shared" si="699"/>
        <v>46023</v>
      </c>
      <c r="B22197" t="s">
        <v>946</v>
      </c>
      <c r="C22197" t="s">
        <v>802</v>
      </c>
      <c r="E22197" t="s">
        <v>803</v>
      </c>
      <c r="F22197" t="s">
        <v>884</v>
      </c>
      <c r="G22197" t="s">
        <v>81</v>
      </c>
      <c r="H22197">
        <v>5815</v>
      </c>
      <c r="I22197" s="68" t="str">
        <f>VLOOKUP(E22197,Refs!$P$2:$R$29,3,FALSE)</f>
        <v>Y58</v>
      </c>
      <c r="J22197" s="68" t="str">
        <f>VLOOKUP(E22197,Refs!$P$2:$S$29,4,FALSE)</f>
        <v>South West</v>
      </c>
      <c r="K22197" s="28">
        <f t="shared" si="700"/>
        <v>5815</v>
      </c>
    </row>
    <row r="22198" spans="1:11" x14ac:dyDescent="0.35">
      <c r="A22198" s="69">
        <f t="shared" si="699"/>
        <v>46023</v>
      </c>
      <c r="B22198" t="s">
        <v>946</v>
      </c>
      <c r="C22198" t="s">
        <v>802</v>
      </c>
      <c r="E22198" t="s">
        <v>803</v>
      </c>
      <c r="F22198" t="s">
        <v>884</v>
      </c>
      <c r="G22198" t="s">
        <v>82</v>
      </c>
      <c r="H22198">
        <v>1123</v>
      </c>
      <c r="I22198" s="68" t="str">
        <f>VLOOKUP(E22198,Refs!$P$2:$R$29,3,FALSE)</f>
        <v>Y58</v>
      </c>
      <c r="J22198" s="68" t="str">
        <f>VLOOKUP(E22198,Refs!$P$2:$S$29,4,FALSE)</f>
        <v>South West</v>
      </c>
      <c r="K22198" s="28">
        <f t="shared" si="700"/>
        <v>1123</v>
      </c>
    </row>
    <row r="22199" spans="1:11" x14ac:dyDescent="0.35">
      <c r="A22199" s="69">
        <f t="shared" si="699"/>
        <v>46023</v>
      </c>
      <c r="B22199" t="s">
        <v>946</v>
      </c>
      <c r="C22199" t="s">
        <v>802</v>
      </c>
      <c r="E22199" t="s">
        <v>803</v>
      </c>
      <c r="F22199" t="s">
        <v>884</v>
      </c>
      <c r="G22199" t="s">
        <v>83</v>
      </c>
      <c r="H22199">
        <v>5180</v>
      </c>
      <c r="I22199" s="68" t="str">
        <f>VLOOKUP(E22199,Refs!$P$2:$R$29,3,FALSE)</f>
        <v>Y58</v>
      </c>
      <c r="J22199" s="68" t="str">
        <f>VLOOKUP(E22199,Refs!$P$2:$S$29,4,FALSE)</f>
        <v>South West</v>
      </c>
      <c r="K22199" s="28">
        <f t="shared" si="700"/>
        <v>5180</v>
      </c>
    </row>
    <row r="22200" spans="1:11" x14ac:dyDescent="0.35">
      <c r="A22200" s="69">
        <f t="shared" si="699"/>
        <v>46023</v>
      </c>
      <c r="B22200" t="s">
        <v>946</v>
      </c>
      <c r="C22200" t="s">
        <v>802</v>
      </c>
      <c r="E22200" t="s">
        <v>803</v>
      </c>
      <c r="F22200" t="s">
        <v>884</v>
      </c>
      <c r="G22200" t="s">
        <v>84</v>
      </c>
      <c r="H22200">
        <v>19662</v>
      </c>
      <c r="I22200" s="68" t="str">
        <f>VLOOKUP(E22200,Refs!$P$2:$R$29,3,FALSE)</f>
        <v>Y58</v>
      </c>
      <c r="J22200" s="68" t="str">
        <f>VLOOKUP(E22200,Refs!$P$2:$S$29,4,FALSE)</f>
        <v>South West</v>
      </c>
      <c r="K22200" s="28">
        <f t="shared" si="700"/>
        <v>19662</v>
      </c>
    </row>
    <row r="22201" spans="1:11" x14ac:dyDescent="0.35">
      <c r="A22201" s="69">
        <f t="shared" si="699"/>
        <v>46023</v>
      </c>
      <c r="B22201" t="s">
        <v>946</v>
      </c>
      <c r="C22201" t="s">
        <v>802</v>
      </c>
      <c r="E22201" t="s">
        <v>803</v>
      </c>
      <c r="F22201" t="s">
        <v>884</v>
      </c>
      <c r="G22201" t="s">
        <v>85</v>
      </c>
      <c r="H22201">
        <v>1332</v>
      </c>
      <c r="I22201" s="68" t="str">
        <f>VLOOKUP(E22201,Refs!$P$2:$R$29,3,FALSE)</f>
        <v>Y58</v>
      </c>
      <c r="J22201" s="68" t="str">
        <f>VLOOKUP(E22201,Refs!$P$2:$S$29,4,FALSE)</f>
        <v>South West</v>
      </c>
      <c r="K22201" s="28">
        <f t="shared" si="700"/>
        <v>1332</v>
      </c>
    </row>
    <row r="22202" spans="1:11" x14ac:dyDescent="0.35">
      <c r="A22202" s="69">
        <f t="shared" si="699"/>
        <v>46023</v>
      </c>
      <c r="B22202" t="s">
        <v>946</v>
      </c>
      <c r="C22202" t="s">
        <v>802</v>
      </c>
      <c r="E22202" t="s">
        <v>803</v>
      </c>
      <c r="F22202" t="s">
        <v>884</v>
      </c>
      <c r="G22202" t="s">
        <v>86</v>
      </c>
      <c r="H22202">
        <v>685</v>
      </c>
      <c r="I22202" s="68" t="str">
        <f>VLOOKUP(E22202,Refs!$P$2:$R$29,3,FALSE)</f>
        <v>Y58</v>
      </c>
      <c r="J22202" s="68" t="str">
        <f>VLOOKUP(E22202,Refs!$P$2:$S$29,4,FALSE)</f>
        <v>South West</v>
      </c>
      <c r="K22202" s="28">
        <f t="shared" si="700"/>
        <v>685</v>
      </c>
    </row>
    <row r="22203" spans="1:11" x14ac:dyDescent="0.35">
      <c r="A22203" s="69">
        <f t="shared" si="699"/>
        <v>46023</v>
      </c>
      <c r="B22203" t="s">
        <v>946</v>
      </c>
      <c r="C22203" t="s">
        <v>802</v>
      </c>
      <c r="E22203" t="s">
        <v>803</v>
      </c>
      <c r="F22203" t="s">
        <v>884</v>
      </c>
      <c r="G22203" t="s">
        <v>87</v>
      </c>
      <c r="H22203">
        <v>6567</v>
      </c>
      <c r="I22203" s="68" t="str">
        <f>VLOOKUP(E22203,Refs!$P$2:$R$29,3,FALSE)</f>
        <v>Y58</v>
      </c>
      <c r="J22203" s="68" t="str">
        <f>VLOOKUP(E22203,Refs!$P$2:$S$29,4,FALSE)</f>
        <v>South West</v>
      </c>
      <c r="K22203" s="28">
        <f t="shared" si="700"/>
        <v>6567</v>
      </c>
    </row>
    <row r="22204" spans="1:11" x14ac:dyDescent="0.35">
      <c r="A22204" s="69">
        <f t="shared" si="699"/>
        <v>46023</v>
      </c>
      <c r="B22204" t="s">
        <v>946</v>
      </c>
      <c r="C22204" t="s">
        <v>802</v>
      </c>
      <c r="E22204" t="s">
        <v>803</v>
      </c>
      <c r="F22204" t="s">
        <v>884</v>
      </c>
      <c r="G22204" t="s">
        <v>88</v>
      </c>
      <c r="H22204">
        <v>34561</v>
      </c>
      <c r="I22204" s="68" t="str">
        <f>VLOOKUP(E22204,Refs!$P$2:$R$29,3,FALSE)</f>
        <v>Y58</v>
      </c>
      <c r="J22204" s="68" t="str">
        <f>VLOOKUP(E22204,Refs!$P$2:$S$29,4,FALSE)</f>
        <v>South West</v>
      </c>
      <c r="K22204" s="28">
        <f t="shared" si="700"/>
        <v>34561</v>
      </c>
    </row>
    <row r="22205" spans="1:11" x14ac:dyDescent="0.35">
      <c r="A22205" s="69">
        <f t="shared" si="699"/>
        <v>46023</v>
      </c>
      <c r="B22205" t="s">
        <v>946</v>
      </c>
      <c r="C22205" t="s">
        <v>802</v>
      </c>
      <c r="E22205" t="s">
        <v>803</v>
      </c>
      <c r="F22205" t="s">
        <v>884</v>
      </c>
      <c r="G22205" t="s">
        <v>89</v>
      </c>
      <c r="H22205">
        <v>20003</v>
      </c>
      <c r="I22205" s="68" t="str">
        <f>VLOOKUP(E22205,Refs!$P$2:$R$29,3,FALSE)</f>
        <v>Y58</v>
      </c>
      <c r="J22205" s="68" t="str">
        <f>VLOOKUP(E22205,Refs!$P$2:$S$29,4,FALSE)</f>
        <v>South West</v>
      </c>
      <c r="K22205" s="28">
        <f t="shared" si="700"/>
        <v>20003</v>
      </c>
    </row>
    <row r="22206" spans="1:11" x14ac:dyDescent="0.35">
      <c r="A22206" s="69">
        <f t="shared" si="699"/>
        <v>46023</v>
      </c>
      <c r="B22206" t="s">
        <v>946</v>
      </c>
      <c r="C22206" t="s">
        <v>802</v>
      </c>
      <c r="E22206" t="s">
        <v>803</v>
      </c>
      <c r="F22206" t="s">
        <v>884</v>
      </c>
      <c r="G22206" t="s">
        <v>27</v>
      </c>
      <c r="H22206">
        <v>3086</v>
      </c>
      <c r="I22206" s="68" t="str">
        <f>VLOOKUP(E22206,Refs!$P$2:$R$29,3,FALSE)</f>
        <v>Y58</v>
      </c>
      <c r="J22206" s="68" t="str">
        <f>VLOOKUP(E22206,Refs!$P$2:$S$29,4,FALSE)</f>
        <v>South West</v>
      </c>
      <c r="K22206" s="28">
        <f t="shared" si="700"/>
        <v>3086</v>
      </c>
    </row>
    <row r="22207" spans="1:11" x14ac:dyDescent="0.35">
      <c r="A22207" s="69">
        <f t="shared" si="699"/>
        <v>46023</v>
      </c>
      <c r="B22207" t="s">
        <v>946</v>
      </c>
      <c r="C22207" t="s">
        <v>802</v>
      </c>
      <c r="E22207" t="s">
        <v>803</v>
      </c>
      <c r="F22207" t="s">
        <v>884</v>
      </c>
      <c r="G22207" t="s">
        <v>29</v>
      </c>
      <c r="H22207">
        <v>1692</v>
      </c>
      <c r="I22207" s="68" t="str">
        <f>VLOOKUP(E22207,Refs!$P$2:$R$29,3,FALSE)</f>
        <v>Y58</v>
      </c>
      <c r="J22207" s="68" t="str">
        <f>VLOOKUP(E22207,Refs!$P$2:$S$29,4,FALSE)</f>
        <v>South West</v>
      </c>
      <c r="K22207" s="28">
        <f t="shared" si="700"/>
        <v>1692</v>
      </c>
    </row>
    <row r="22208" spans="1:11" x14ac:dyDescent="0.35">
      <c r="A22208" s="69">
        <f t="shared" si="699"/>
        <v>46023</v>
      </c>
      <c r="B22208" t="s">
        <v>946</v>
      </c>
      <c r="C22208" t="s">
        <v>802</v>
      </c>
      <c r="E22208" t="s">
        <v>803</v>
      </c>
      <c r="F22208" t="s">
        <v>884</v>
      </c>
      <c r="G22208" t="s">
        <v>90</v>
      </c>
      <c r="H22208">
        <v>1173</v>
      </c>
      <c r="I22208" s="68" t="str">
        <f>VLOOKUP(E22208,Refs!$P$2:$R$29,3,FALSE)</f>
        <v>Y58</v>
      </c>
      <c r="J22208" s="68" t="str">
        <f>VLOOKUP(E22208,Refs!$P$2:$S$29,4,FALSE)</f>
        <v>South West</v>
      </c>
      <c r="K22208" s="28">
        <f t="shared" si="700"/>
        <v>1173</v>
      </c>
    </row>
    <row r="22209" spans="1:11" x14ac:dyDescent="0.35">
      <c r="A22209" s="69">
        <f t="shared" si="699"/>
        <v>46023</v>
      </c>
      <c r="B22209" t="s">
        <v>946</v>
      </c>
      <c r="C22209" t="s">
        <v>802</v>
      </c>
      <c r="E22209" t="s">
        <v>803</v>
      </c>
      <c r="F22209" t="s">
        <v>884</v>
      </c>
      <c r="G22209" t="s">
        <v>91</v>
      </c>
      <c r="H22209">
        <v>12</v>
      </c>
      <c r="I22209" s="68" t="str">
        <f>VLOOKUP(E22209,Refs!$P$2:$R$29,3,FALSE)</f>
        <v>Y58</v>
      </c>
      <c r="J22209" s="68" t="str">
        <f>VLOOKUP(E22209,Refs!$P$2:$S$29,4,FALSE)</f>
        <v>South West</v>
      </c>
      <c r="K22209" s="28">
        <f t="shared" si="700"/>
        <v>12</v>
      </c>
    </row>
    <row r="22210" spans="1:11" x14ac:dyDescent="0.35">
      <c r="A22210" s="69">
        <f t="shared" si="699"/>
        <v>46023</v>
      </c>
      <c r="B22210" t="s">
        <v>946</v>
      </c>
      <c r="C22210" t="s">
        <v>802</v>
      </c>
      <c r="E22210" t="s">
        <v>803</v>
      </c>
      <c r="F22210" t="s">
        <v>884</v>
      </c>
      <c r="G22210" t="s">
        <v>92</v>
      </c>
      <c r="H22210">
        <v>879</v>
      </c>
      <c r="I22210" s="68" t="str">
        <f>VLOOKUP(E22210,Refs!$P$2:$R$29,3,FALSE)</f>
        <v>Y58</v>
      </c>
      <c r="J22210" s="68" t="str">
        <f>VLOOKUP(E22210,Refs!$P$2:$S$29,4,FALSE)</f>
        <v>South West</v>
      </c>
      <c r="K22210" s="28">
        <f t="shared" si="700"/>
        <v>879</v>
      </c>
    </row>
    <row r="22211" spans="1:11" x14ac:dyDescent="0.35">
      <c r="A22211" s="69">
        <f t="shared" ref="A22211:A22274" si="701">DATEVALUE(RIGHT(B22211,8))</f>
        <v>46023</v>
      </c>
      <c r="B22211" t="s">
        <v>946</v>
      </c>
      <c r="C22211" t="s">
        <v>802</v>
      </c>
      <c r="E22211" t="s">
        <v>803</v>
      </c>
      <c r="F22211" t="s">
        <v>884</v>
      </c>
      <c r="G22211" t="s">
        <v>93</v>
      </c>
      <c r="H22211">
        <v>49</v>
      </c>
      <c r="I22211" s="68" t="str">
        <f>VLOOKUP(E22211,Refs!$P$2:$R$29,3,FALSE)</f>
        <v>Y58</v>
      </c>
      <c r="J22211" s="68" t="str">
        <f>VLOOKUP(E22211,Refs!$P$2:$S$29,4,FALSE)</f>
        <v>South West</v>
      </c>
      <c r="K22211" s="28">
        <f t="shared" si="700"/>
        <v>49</v>
      </c>
    </row>
    <row r="22212" spans="1:11" x14ac:dyDescent="0.35">
      <c r="A22212" s="69">
        <f t="shared" si="701"/>
        <v>46023</v>
      </c>
      <c r="B22212" t="s">
        <v>946</v>
      </c>
      <c r="C22212" t="s">
        <v>802</v>
      </c>
      <c r="E22212" t="s">
        <v>803</v>
      </c>
      <c r="F22212" t="s">
        <v>884</v>
      </c>
      <c r="G22212" t="s">
        <v>94</v>
      </c>
      <c r="H22212">
        <v>629</v>
      </c>
      <c r="I22212" s="68" t="str">
        <f>VLOOKUP(E22212,Refs!$P$2:$R$29,3,FALSE)</f>
        <v>Y58</v>
      </c>
      <c r="J22212" s="68" t="str">
        <f>VLOOKUP(E22212,Refs!$P$2:$S$29,4,FALSE)</f>
        <v>South West</v>
      </c>
      <c r="K22212" s="28">
        <f t="shared" si="700"/>
        <v>629</v>
      </c>
    </row>
    <row r="22213" spans="1:11" x14ac:dyDescent="0.35">
      <c r="A22213" s="69">
        <f t="shared" si="701"/>
        <v>46023</v>
      </c>
      <c r="B22213" t="s">
        <v>946</v>
      </c>
      <c r="C22213" t="s">
        <v>802</v>
      </c>
      <c r="E22213" t="s">
        <v>803</v>
      </c>
      <c r="F22213" t="s">
        <v>884</v>
      </c>
      <c r="G22213" t="s">
        <v>95</v>
      </c>
      <c r="H22213">
        <v>31</v>
      </c>
      <c r="I22213" s="68" t="str">
        <f>VLOOKUP(E22213,Refs!$P$2:$R$29,3,FALSE)</f>
        <v>Y58</v>
      </c>
      <c r="J22213" s="68" t="str">
        <f>VLOOKUP(E22213,Refs!$P$2:$S$29,4,FALSE)</f>
        <v>South West</v>
      </c>
      <c r="K22213" s="28">
        <f t="shared" si="700"/>
        <v>31</v>
      </c>
    </row>
    <row r="22214" spans="1:11" x14ac:dyDescent="0.35">
      <c r="A22214" s="69">
        <f t="shared" si="701"/>
        <v>46023</v>
      </c>
      <c r="B22214" t="s">
        <v>946</v>
      </c>
      <c r="C22214" t="s">
        <v>802</v>
      </c>
      <c r="E22214" t="s">
        <v>803</v>
      </c>
      <c r="F22214" t="s">
        <v>884</v>
      </c>
      <c r="G22214" t="s">
        <v>96</v>
      </c>
      <c r="H22214">
        <v>1717</v>
      </c>
      <c r="I22214" s="68" t="str">
        <f>VLOOKUP(E22214,Refs!$P$2:$R$29,3,FALSE)</f>
        <v>Y58</v>
      </c>
      <c r="J22214" s="68" t="str">
        <f>VLOOKUP(E22214,Refs!$P$2:$S$29,4,FALSE)</f>
        <v>South West</v>
      </c>
      <c r="K22214" s="28">
        <f t="shared" si="700"/>
        <v>1717</v>
      </c>
    </row>
    <row r="22215" spans="1:11" x14ac:dyDescent="0.35">
      <c r="A22215" s="69">
        <f t="shared" si="701"/>
        <v>46023</v>
      </c>
      <c r="B22215" t="s">
        <v>946</v>
      </c>
      <c r="C22215" t="s">
        <v>802</v>
      </c>
      <c r="E22215" t="s">
        <v>803</v>
      </c>
      <c r="F22215" t="s">
        <v>884</v>
      </c>
      <c r="G22215" t="s">
        <v>31</v>
      </c>
      <c r="H22215">
        <v>1261</v>
      </c>
      <c r="I22215" s="68" t="str">
        <f>VLOOKUP(E22215,Refs!$P$2:$R$29,3,FALSE)</f>
        <v>Y58</v>
      </c>
      <c r="J22215" s="68" t="str">
        <f>VLOOKUP(E22215,Refs!$P$2:$S$29,4,FALSE)</f>
        <v>South West</v>
      </c>
      <c r="K22215" s="28">
        <f t="shared" si="700"/>
        <v>1261</v>
      </c>
    </row>
    <row r="22216" spans="1:11" x14ac:dyDescent="0.35">
      <c r="A22216" s="69">
        <f t="shared" si="701"/>
        <v>46023</v>
      </c>
      <c r="B22216" t="s">
        <v>946</v>
      </c>
      <c r="C22216" t="s">
        <v>802</v>
      </c>
      <c r="E22216" t="s">
        <v>803</v>
      </c>
      <c r="F22216" t="s">
        <v>884</v>
      </c>
      <c r="G22216" t="s">
        <v>97</v>
      </c>
      <c r="H22216">
        <v>3594</v>
      </c>
      <c r="I22216" s="68" t="str">
        <f>VLOOKUP(E22216,Refs!$P$2:$R$29,3,FALSE)</f>
        <v>Y58</v>
      </c>
      <c r="J22216" s="68" t="str">
        <f>VLOOKUP(E22216,Refs!$P$2:$S$29,4,FALSE)</f>
        <v>South West</v>
      </c>
      <c r="K22216" s="28">
        <f t="shared" si="700"/>
        <v>3594</v>
      </c>
    </row>
    <row r="22217" spans="1:11" x14ac:dyDescent="0.35">
      <c r="A22217" s="69">
        <f t="shared" si="701"/>
        <v>46023</v>
      </c>
      <c r="B22217" t="s">
        <v>946</v>
      </c>
      <c r="C22217" t="s">
        <v>802</v>
      </c>
      <c r="E22217" t="s">
        <v>803</v>
      </c>
      <c r="F22217" t="s">
        <v>884</v>
      </c>
      <c r="G22217" t="s">
        <v>98</v>
      </c>
      <c r="H22217">
        <v>2140</v>
      </c>
      <c r="I22217" s="68" t="str">
        <f>VLOOKUP(E22217,Refs!$P$2:$R$29,3,FALSE)</f>
        <v>Y58</v>
      </c>
      <c r="J22217" s="68" t="str">
        <f>VLOOKUP(E22217,Refs!$P$2:$S$29,4,FALSE)</f>
        <v>South West</v>
      </c>
      <c r="K22217" s="28">
        <f t="shared" si="700"/>
        <v>2140</v>
      </c>
    </row>
    <row r="22218" spans="1:11" x14ac:dyDescent="0.35">
      <c r="A22218" s="69">
        <f t="shared" si="701"/>
        <v>46023</v>
      </c>
      <c r="B22218" t="s">
        <v>946</v>
      </c>
      <c r="C22218" t="s">
        <v>802</v>
      </c>
      <c r="E22218" t="s">
        <v>803</v>
      </c>
      <c r="F22218" t="s">
        <v>884</v>
      </c>
      <c r="G22218" t="s">
        <v>99</v>
      </c>
      <c r="H22218">
        <v>2043</v>
      </c>
      <c r="I22218" s="68" t="str">
        <f>VLOOKUP(E22218,Refs!$P$2:$R$29,3,FALSE)</f>
        <v>Y58</v>
      </c>
      <c r="J22218" s="68" t="str">
        <f>VLOOKUP(E22218,Refs!$P$2:$S$29,4,FALSE)</f>
        <v>South West</v>
      </c>
      <c r="K22218" s="28">
        <f t="shared" si="700"/>
        <v>2043</v>
      </c>
    </row>
    <row r="22219" spans="1:11" x14ac:dyDescent="0.35">
      <c r="A22219" s="69">
        <f t="shared" si="701"/>
        <v>46023</v>
      </c>
      <c r="B22219" t="s">
        <v>946</v>
      </c>
      <c r="C22219" t="s">
        <v>802</v>
      </c>
      <c r="E22219" t="s">
        <v>803</v>
      </c>
      <c r="F22219" t="s">
        <v>884</v>
      </c>
      <c r="G22219" t="s">
        <v>100</v>
      </c>
      <c r="H22219">
        <v>451</v>
      </c>
      <c r="I22219" s="68" t="str">
        <f>VLOOKUP(E22219,Refs!$P$2:$R$29,3,FALSE)</f>
        <v>Y58</v>
      </c>
      <c r="J22219" s="68" t="str">
        <f>VLOOKUP(E22219,Refs!$P$2:$S$29,4,FALSE)</f>
        <v>South West</v>
      </c>
      <c r="K22219" s="28">
        <f t="shared" si="700"/>
        <v>451</v>
      </c>
    </row>
    <row r="22220" spans="1:11" x14ac:dyDescent="0.35">
      <c r="A22220" s="69">
        <f t="shared" si="701"/>
        <v>46023</v>
      </c>
      <c r="B22220" t="s">
        <v>946</v>
      </c>
      <c r="C22220" t="s">
        <v>802</v>
      </c>
      <c r="E22220" t="s">
        <v>803</v>
      </c>
      <c r="F22220" t="s">
        <v>884</v>
      </c>
      <c r="G22220" t="s">
        <v>101</v>
      </c>
      <c r="H22220">
        <v>1242</v>
      </c>
      <c r="I22220" s="68" t="str">
        <f>VLOOKUP(E22220,Refs!$P$2:$R$29,3,FALSE)</f>
        <v>Y58</v>
      </c>
      <c r="J22220" s="68" t="str">
        <f>VLOOKUP(E22220,Refs!$P$2:$S$29,4,FALSE)</f>
        <v>South West</v>
      </c>
      <c r="K22220" s="28">
        <f t="shared" si="700"/>
        <v>1242</v>
      </c>
    </row>
    <row r="22221" spans="1:11" x14ac:dyDescent="0.35">
      <c r="A22221" s="69">
        <f t="shared" si="701"/>
        <v>46023</v>
      </c>
      <c r="B22221" t="s">
        <v>946</v>
      </c>
      <c r="C22221" t="s">
        <v>802</v>
      </c>
      <c r="E22221" t="s">
        <v>803</v>
      </c>
      <c r="F22221" t="s">
        <v>884</v>
      </c>
      <c r="G22221" t="s">
        <v>102</v>
      </c>
      <c r="H22221">
        <v>123</v>
      </c>
      <c r="I22221" s="68" t="str">
        <f>VLOOKUP(E22221,Refs!$P$2:$R$29,3,FALSE)</f>
        <v>Y58</v>
      </c>
      <c r="J22221" s="68" t="str">
        <f>VLOOKUP(E22221,Refs!$P$2:$S$29,4,FALSE)</f>
        <v>South West</v>
      </c>
      <c r="K22221" s="28">
        <f t="shared" si="700"/>
        <v>123</v>
      </c>
    </row>
    <row r="22222" spans="1:11" x14ac:dyDescent="0.35">
      <c r="A22222" s="69">
        <f t="shared" si="701"/>
        <v>46023</v>
      </c>
      <c r="B22222" t="s">
        <v>946</v>
      </c>
      <c r="C22222" t="s">
        <v>802</v>
      </c>
      <c r="E22222" t="s">
        <v>803</v>
      </c>
      <c r="F22222" t="s">
        <v>884</v>
      </c>
      <c r="G22222" t="s">
        <v>103</v>
      </c>
      <c r="H22222">
        <v>924</v>
      </c>
      <c r="I22222" s="68" t="str">
        <f>VLOOKUP(E22222,Refs!$P$2:$R$29,3,FALSE)</f>
        <v>Y58</v>
      </c>
      <c r="J22222" s="68" t="str">
        <f>VLOOKUP(E22222,Refs!$P$2:$S$29,4,FALSE)</f>
        <v>South West</v>
      </c>
      <c r="K22222" s="28">
        <f t="shared" si="700"/>
        <v>924</v>
      </c>
    </row>
    <row r="22223" spans="1:11" x14ac:dyDescent="0.35">
      <c r="A22223" s="69">
        <f t="shared" si="701"/>
        <v>46023</v>
      </c>
      <c r="B22223" t="s">
        <v>946</v>
      </c>
      <c r="C22223" t="s">
        <v>802</v>
      </c>
      <c r="E22223" t="s">
        <v>803</v>
      </c>
      <c r="F22223" t="s">
        <v>884</v>
      </c>
      <c r="G22223" t="s">
        <v>104</v>
      </c>
      <c r="H22223">
        <v>6265620</v>
      </c>
      <c r="I22223" s="68" t="str">
        <f>VLOOKUP(E22223,Refs!$P$2:$R$29,3,FALSE)</f>
        <v>Y58</v>
      </c>
      <c r="J22223" s="68" t="str">
        <f>VLOOKUP(E22223,Refs!$P$2:$S$29,4,FALSE)</f>
        <v>South West</v>
      </c>
      <c r="K22223" s="28">
        <f t="shared" si="700"/>
        <v>6265620</v>
      </c>
    </row>
    <row r="22224" spans="1:11" x14ac:dyDescent="0.35">
      <c r="A22224" s="69">
        <f t="shared" si="701"/>
        <v>46023</v>
      </c>
      <c r="B22224" t="s">
        <v>946</v>
      </c>
      <c r="C22224" t="s">
        <v>802</v>
      </c>
      <c r="E22224" t="s">
        <v>803</v>
      </c>
      <c r="F22224" t="s">
        <v>884</v>
      </c>
      <c r="G22224" t="s">
        <v>105</v>
      </c>
      <c r="H22224">
        <v>1821</v>
      </c>
      <c r="I22224" s="68" t="str">
        <f>VLOOKUP(E22224,Refs!$P$2:$R$29,3,FALSE)</f>
        <v>Y58</v>
      </c>
      <c r="J22224" s="68" t="str">
        <f>VLOOKUP(E22224,Refs!$P$2:$S$29,4,FALSE)</f>
        <v>South West</v>
      </c>
      <c r="K22224" s="28">
        <f t="shared" si="700"/>
        <v>1821</v>
      </c>
    </row>
    <row r="22225" spans="1:11" x14ac:dyDescent="0.35">
      <c r="A22225" s="69">
        <f t="shared" si="701"/>
        <v>46023</v>
      </c>
      <c r="B22225" t="s">
        <v>946</v>
      </c>
      <c r="C22225" t="s">
        <v>802</v>
      </c>
      <c r="E22225" t="s">
        <v>803</v>
      </c>
      <c r="F22225" t="s">
        <v>884</v>
      </c>
      <c r="G22225" t="s">
        <v>106</v>
      </c>
      <c r="H22225">
        <v>1543</v>
      </c>
      <c r="I22225" s="68" t="str">
        <f>VLOOKUP(E22225,Refs!$P$2:$R$29,3,FALSE)</f>
        <v>Y58</v>
      </c>
      <c r="J22225" s="68" t="str">
        <f>VLOOKUP(E22225,Refs!$P$2:$S$29,4,FALSE)</f>
        <v>South West</v>
      </c>
      <c r="K22225" s="28">
        <f t="shared" si="700"/>
        <v>1543</v>
      </c>
    </row>
    <row r="22226" spans="1:11" x14ac:dyDescent="0.35">
      <c r="A22226" s="69">
        <f t="shared" si="701"/>
        <v>46023</v>
      </c>
      <c r="B22226" t="s">
        <v>946</v>
      </c>
      <c r="C22226" t="s">
        <v>802</v>
      </c>
      <c r="E22226" t="s">
        <v>803</v>
      </c>
      <c r="F22226" t="s">
        <v>884</v>
      </c>
      <c r="G22226" t="s">
        <v>107</v>
      </c>
      <c r="H22226">
        <v>52</v>
      </c>
      <c r="I22226" s="68" t="str">
        <f>VLOOKUP(E22226,Refs!$P$2:$R$29,3,FALSE)</f>
        <v>Y58</v>
      </c>
      <c r="J22226" s="68" t="str">
        <f>VLOOKUP(E22226,Refs!$P$2:$S$29,4,FALSE)</f>
        <v>South West</v>
      </c>
      <c r="K22226" s="28">
        <f t="shared" si="700"/>
        <v>52</v>
      </c>
    </row>
    <row r="22227" spans="1:11" x14ac:dyDescent="0.35">
      <c r="A22227" s="69">
        <f t="shared" si="701"/>
        <v>46023</v>
      </c>
      <c r="B22227" t="s">
        <v>946</v>
      </c>
      <c r="C22227" t="s">
        <v>802</v>
      </c>
      <c r="E22227" t="s">
        <v>803</v>
      </c>
      <c r="F22227" t="s">
        <v>884</v>
      </c>
      <c r="G22227" t="s">
        <v>108</v>
      </c>
      <c r="H22227">
        <v>915</v>
      </c>
      <c r="I22227" s="68" t="str">
        <f>VLOOKUP(E22227,Refs!$P$2:$R$29,3,FALSE)</f>
        <v>Y58</v>
      </c>
      <c r="J22227" s="68" t="str">
        <f>VLOOKUP(E22227,Refs!$P$2:$S$29,4,FALSE)</f>
        <v>South West</v>
      </c>
      <c r="K22227" s="28">
        <f t="shared" si="700"/>
        <v>915</v>
      </c>
    </row>
    <row r="22228" spans="1:11" x14ac:dyDescent="0.35">
      <c r="A22228" s="69">
        <f t="shared" si="701"/>
        <v>46023</v>
      </c>
      <c r="B22228" t="s">
        <v>946</v>
      </c>
      <c r="C22228" t="s">
        <v>802</v>
      </c>
      <c r="E22228" t="s">
        <v>803</v>
      </c>
      <c r="F22228" t="s">
        <v>884</v>
      </c>
      <c r="G22228" t="s">
        <v>109</v>
      </c>
      <c r="H22228">
        <v>4022869</v>
      </c>
      <c r="I22228" s="68" t="str">
        <f>VLOOKUP(E22228,Refs!$P$2:$R$29,3,FALSE)</f>
        <v>Y58</v>
      </c>
      <c r="J22228" s="68" t="str">
        <f>VLOOKUP(E22228,Refs!$P$2:$S$29,4,FALSE)</f>
        <v>South West</v>
      </c>
      <c r="K22228" s="28">
        <f t="shared" si="700"/>
        <v>4022869</v>
      </c>
    </row>
    <row r="22229" spans="1:11" x14ac:dyDescent="0.35">
      <c r="A22229" s="69">
        <f t="shared" si="701"/>
        <v>46023</v>
      </c>
      <c r="B22229" t="s">
        <v>946</v>
      </c>
      <c r="C22229" t="s">
        <v>802</v>
      </c>
      <c r="E22229" t="s">
        <v>803</v>
      </c>
      <c r="F22229" t="s">
        <v>884</v>
      </c>
      <c r="G22229" t="s">
        <v>110</v>
      </c>
      <c r="H22229">
        <v>466</v>
      </c>
      <c r="I22229" s="68" t="str">
        <f>VLOOKUP(E22229,Refs!$P$2:$R$29,3,FALSE)</f>
        <v>Y58</v>
      </c>
      <c r="J22229" s="68" t="str">
        <f>VLOOKUP(E22229,Refs!$P$2:$S$29,4,FALSE)</f>
        <v>South West</v>
      </c>
      <c r="K22229" s="28">
        <f t="shared" si="700"/>
        <v>466</v>
      </c>
    </row>
    <row r="22230" spans="1:11" x14ac:dyDescent="0.35">
      <c r="A22230" s="69">
        <f t="shared" si="701"/>
        <v>46023</v>
      </c>
      <c r="B22230" t="s">
        <v>946</v>
      </c>
      <c r="C22230" t="s">
        <v>802</v>
      </c>
      <c r="E22230" t="s">
        <v>803</v>
      </c>
      <c r="F22230" t="s">
        <v>884</v>
      </c>
      <c r="G22230" t="s">
        <v>808</v>
      </c>
      <c r="H22230">
        <v>8139</v>
      </c>
      <c r="I22230" s="68" t="str">
        <f>VLOOKUP(E22230,Refs!$P$2:$R$29,3,FALSE)</f>
        <v>Y58</v>
      </c>
      <c r="J22230" s="68" t="str">
        <f>VLOOKUP(E22230,Refs!$P$2:$S$29,4,FALSE)</f>
        <v>South West</v>
      </c>
      <c r="K22230" s="28">
        <f t="shared" si="700"/>
        <v>8139</v>
      </c>
    </row>
    <row r="22231" spans="1:11" x14ac:dyDescent="0.35">
      <c r="A22231" s="69">
        <f t="shared" si="701"/>
        <v>46023</v>
      </c>
      <c r="B22231" t="s">
        <v>946</v>
      </c>
      <c r="C22231" t="s">
        <v>802</v>
      </c>
      <c r="E22231" t="s">
        <v>803</v>
      </c>
      <c r="F22231" t="s">
        <v>884</v>
      </c>
      <c r="G22231" t="s">
        <v>809</v>
      </c>
      <c r="H22231">
        <v>175</v>
      </c>
      <c r="I22231" s="68" t="str">
        <f>VLOOKUP(E22231,Refs!$P$2:$R$29,3,FALSE)</f>
        <v>Y58</v>
      </c>
      <c r="J22231" s="68" t="str">
        <f>VLOOKUP(E22231,Refs!$P$2:$S$29,4,FALSE)</f>
        <v>South West</v>
      </c>
      <c r="K22231" s="28">
        <f t="shared" si="700"/>
        <v>175</v>
      </c>
    </row>
    <row r="22232" spans="1:11" x14ac:dyDescent="0.35">
      <c r="A22232" s="69">
        <f t="shared" si="701"/>
        <v>46023</v>
      </c>
      <c r="B22232" t="s">
        <v>946</v>
      </c>
      <c r="C22232" t="s">
        <v>802</v>
      </c>
      <c r="E22232" t="s">
        <v>803</v>
      </c>
      <c r="F22232" t="s">
        <v>884</v>
      </c>
      <c r="G22232" t="s">
        <v>111</v>
      </c>
      <c r="H22232">
        <v>12094</v>
      </c>
      <c r="I22232" s="68" t="str">
        <f>VLOOKUP(E22232,Refs!$P$2:$R$29,3,FALSE)</f>
        <v>Y58</v>
      </c>
      <c r="J22232" s="68" t="str">
        <f>VLOOKUP(E22232,Refs!$P$2:$S$29,4,FALSE)</f>
        <v>South West</v>
      </c>
      <c r="K22232" s="28">
        <f t="shared" si="700"/>
        <v>12094</v>
      </c>
    </row>
    <row r="22233" spans="1:11" x14ac:dyDescent="0.35">
      <c r="A22233" s="69">
        <f t="shared" si="701"/>
        <v>46023</v>
      </c>
      <c r="B22233" t="s">
        <v>946</v>
      </c>
      <c r="C22233" t="s">
        <v>802</v>
      </c>
      <c r="E22233" t="s">
        <v>803</v>
      </c>
      <c r="F22233" t="s">
        <v>884</v>
      </c>
      <c r="G22233" t="s">
        <v>112</v>
      </c>
      <c r="H22233">
        <v>14</v>
      </c>
      <c r="I22233" s="68" t="str">
        <f>VLOOKUP(E22233,Refs!$P$2:$R$29,3,FALSE)</f>
        <v>Y58</v>
      </c>
      <c r="J22233" s="68" t="str">
        <f>VLOOKUP(E22233,Refs!$P$2:$S$29,4,FALSE)</f>
        <v>South West</v>
      </c>
      <c r="K22233" s="28">
        <f t="shared" si="700"/>
        <v>14</v>
      </c>
    </row>
    <row r="22234" spans="1:11" x14ac:dyDescent="0.35">
      <c r="A22234" s="69">
        <f t="shared" si="701"/>
        <v>46023</v>
      </c>
      <c r="B22234" t="s">
        <v>946</v>
      </c>
      <c r="C22234" t="s">
        <v>802</v>
      </c>
      <c r="E22234" t="s">
        <v>803</v>
      </c>
      <c r="F22234" t="s">
        <v>884</v>
      </c>
      <c r="G22234" t="s">
        <v>113</v>
      </c>
      <c r="H22234">
        <v>10251</v>
      </c>
      <c r="I22234" s="68" t="str">
        <f>VLOOKUP(E22234,Refs!$P$2:$R$29,3,FALSE)</f>
        <v>Y58</v>
      </c>
      <c r="J22234" s="68" t="str">
        <f>VLOOKUP(E22234,Refs!$P$2:$S$29,4,FALSE)</f>
        <v>South West</v>
      </c>
      <c r="K22234" s="28">
        <f t="shared" si="700"/>
        <v>10251</v>
      </c>
    </row>
    <row r="22235" spans="1:11" x14ac:dyDescent="0.35">
      <c r="A22235" s="69">
        <f t="shared" si="701"/>
        <v>46023</v>
      </c>
      <c r="B22235" t="s">
        <v>946</v>
      </c>
      <c r="C22235" t="s">
        <v>802</v>
      </c>
      <c r="E22235" t="s">
        <v>803</v>
      </c>
      <c r="F22235" t="s">
        <v>884</v>
      </c>
      <c r="G22235" t="s">
        <v>114</v>
      </c>
      <c r="H22235">
        <v>2222</v>
      </c>
      <c r="I22235" s="68" t="str">
        <f>VLOOKUP(E22235,Refs!$P$2:$R$29,3,FALSE)</f>
        <v>Y58</v>
      </c>
      <c r="J22235" s="68" t="str">
        <f>VLOOKUP(E22235,Refs!$P$2:$S$29,4,FALSE)</f>
        <v>South West</v>
      </c>
      <c r="K22235" s="28">
        <f t="shared" si="700"/>
        <v>2222</v>
      </c>
    </row>
    <row r="22236" spans="1:11" x14ac:dyDescent="0.35">
      <c r="A22236" s="69">
        <f t="shared" si="701"/>
        <v>46023</v>
      </c>
      <c r="B22236" t="s">
        <v>946</v>
      </c>
      <c r="C22236" t="s">
        <v>802</v>
      </c>
      <c r="E22236" t="s">
        <v>803</v>
      </c>
      <c r="F22236" t="s">
        <v>884</v>
      </c>
      <c r="G22236" t="s">
        <v>115</v>
      </c>
      <c r="H22236">
        <v>3244</v>
      </c>
      <c r="I22236" s="68" t="str">
        <f>VLOOKUP(E22236,Refs!$P$2:$R$29,3,FALSE)</f>
        <v>Y58</v>
      </c>
      <c r="J22236" s="68" t="str">
        <f>VLOOKUP(E22236,Refs!$P$2:$S$29,4,FALSE)</f>
        <v>South West</v>
      </c>
      <c r="K22236" s="28">
        <f t="shared" si="700"/>
        <v>3244</v>
      </c>
    </row>
    <row r="22237" spans="1:11" x14ac:dyDescent="0.35">
      <c r="A22237" s="69">
        <f t="shared" si="701"/>
        <v>46023</v>
      </c>
      <c r="B22237" t="s">
        <v>946</v>
      </c>
      <c r="C22237" t="s">
        <v>802</v>
      </c>
      <c r="E22237" t="s">
        <v>803</v>
      </c>
      <c r="F22237" t="s">
        <v>884</v>
      </c>
      <c r="G22237" t="s">
        <v>116</v>
      </c>
      <c r="H22237">
        <v>1037</v>
      </c>
      <c r="I22237" s="68" t="str">
        <f>VLOOKUP(E22237,Refs!$P$2:$R$29,3,FALSE)</f>
        <v>Y58</v>
      </c>
      <c r="J22237" s="68" t="str">
        <f>VLOOKUP(E22237,Refs!$P$2:$S$29,4,FALSE)</f>
        <v>South West</v>
      </c>
      <c r="K22237" s="28">
        <f t="shared" si="700"/>
        <v>1037</v>
      </c>
    </row>
    <row r="22238" spans="1:11" x14ac:dyDescent="0.35">
      <c r="A22238" s="69">
        <f t="shared" si="701"/>
        <v>46023</v>
      </c>
      <c r="B22238" t="s">
        <v>946</v>
      </c>
      <c r="C22238" t="s">
        <v>802</v>
      </c>
      <c r="E22238" t="s">
        <v>803</v>
      </c>
      <c r="F22238" t="s">
        <v>884</v>
      </c>
      <c r="G22238" t="s">
        <v>117</v>
      </c>
      <c r="H22238">
        <v>1030</v>
      </c>
      <c r="I22238" s="68" t="str">
        <f>VLOOKUP(E22238,Refs!$P$2:$R$29,3,FALSE)</f>
        <v>Y58</v>
      </c>
      <c r="J22238" s="68" t="str">
        <f>VLOOKUP(E22238,Refs!$P$2:$S$29,4,FALSE)</f>
        <v>South West</v>
      </c>
      <c r="K22238" s="28">
        <f t="shared" si="700"/>
        <v>1030</v>
      </c>
    </row>
    <row r="22239" spans="1:11" x14ac:dyDescent="0.35">
      <c r="A22239" s="69">
        <f t="shared" si="701"/>
        <v>46023</v>
      </c>
      <c r="B22239" t="s">
        <v>946</v>
      </c>
      <c r="C22239" t="s">
        <v>802</v>
      </c>
      <c r="E22239" t="s">
        <v>803</v>
      </c>
      <c r="F22239" t="s">
        <v>884</v>
      </c>
      <c r="G22239" t="s">
        <v>118</v>
      </c>
      <c r="H22239">
        <v>423</v>
      </c>
      <c r="I22239" s="68" t="str">
        <f>VLOOKUP(E22239,Refs!$P$2:$R$29,3,FALSE)</f>
        <v>Y58</v>
      </c>
      <c r="J22239" s="68" t="str">
        <f>VLOOKUP(E22239,Refs!$P$2:$S$29,4,FALSE)</f>
        <v>South West</v>
      </c>
      <c r="K22239" s="28">
        <f t="shared" si="700"/>
        <v>423</v>
      </c>
    </row>
    <row r="22240" spans="1:11" x14ac:dyDescent="0.35">
      <c r="A22240" s="69">
        <f t="shared" si="701"/>
        <v>46023</v>
      </c>
      <c r="B22240" t="s">
        <v>946</v>
      </c>
      <c r="C22240" t="s">
        <v>802</v>
      </c>
      <c r="E22240" t="s">
        <v>803</v>
      </c>
      <c r="F22240" t="s">
        <v>884</v>
      </c>
      <c r="G22240" t="s">
        <v>119</v>
      </c>
      <c r="H22240">
        <v>24</v>
      </c>
      <c r="I22240" s="68" t="str">
        <f>VLOOKUP(E22240,Refs!$P$2:$R$29,3,FALSE)</f>
        <v>Y58</v>
      </c>
      <c r="J22240" s="68" t="str">
        <f>VLOOKUP(E22240,Refs!$P$2:$S$29,4,FALSE)</f>
        <v>South West</v>
      </c>
      <c r="K22240" s="28">
        <f t="shared" si="700"/>
        <v>24</v>
      </c>
    </row>
    <row r="22241" spans="1:11" x14ac:dyDescent="0.35">
      <c r="A22241" s="69">
        <f t="shared" si="701"/>
        <v>46023</v>
      </c>
      <c r="B22241" t="s">
        <v>946</v>
      </c>
      <c r="C22241" t="s">
        <v>802</v>
      </c>
      <c r="E22241" t="s">
        <v>803</v>
      </c>
      <c r="F22241" t="s">
        <v>884</v>
      </c>
      <c r="G22241" t="s">
        <v>120</v>
      </c>
      <c r="H22241">
        <v>3</v>
      </c>
      <c r="I22241" s="68" t="str">
        <f>VLOOKUP(E22241,Refs!$P$2:$R$29,3,FALSE)</f>
        <v>Y58</v>
      </c>
      <c r="J22241" s="68" t="str">
        <f>VLOOKUP(E22241,Refs!$P$2:$S$29,4,FALSE)</f>
        <v>South West</v>
      </c>
      <c r="K22241" s="28">
        <f t="shared" si="700"/>
        <v>3</v>
      </c>
    </row>
    <row r="22242" spans="1:11" x14ac:dyDescent="0.35">
      <c r="A22242" s="69">
        <f t="shared" si="701"/>
        <v>46023</v>
      </c>
      <c r="B22242" t="s">
        <v>946</v>
      </c>
      <c r="C22242" t="s">
        <v>802</v>
      </c>
      <c r="E22242" t="s">
        <v>803</v>
      </c>
      <c r="F22242" t="s">
        <v>884</v>
      </c>
      <c r="G22242" t="s">
        <v>121</v>
      </c>
      <c r="H22242">
        <v>1194</v>
      </c>
      <c r="I22242" s="68" t="str">
        <f>VLOOKUP(E22242,Refs!$P$2:$R$29,3,FALSE)</f>
        <v>Y58</v>
      </c>
      <c r="J22242" s="68" t="str">
        <f>VLOOKUP(E22242,Refs!$P$2:$S$29,4,FALSE)</f>
        <v>South West</v>
      </c>
      <c r="K22242" s="28">
        <f t="shared" si="700"/>
        <v>1194</v>
      </c>
    </row>
    <row r="22243" spans="1:11" x14ac:dyDescent="0.35">
      <c r="A22243" s="69">
        <f t="shared" si="701"/>
        <v>46023</v>
      </c>
      <c r="B22243" t="s">
        <v>946</v>
      </c>
      <c r="C22243" t="s">
        <v>802</v>
      </c>
      <c r="E22243" t="s">
        <v>803</v>
      </c>
      <c r="F22243" t="s">
        <v>884</v>
      </c>
      <c r="G22243" t="s">
        <v>122</v>
      </c>
      <c r="H22243">
        <v>7</v>
      </c>
      <c r="I22243" s="68" t="str">
        <f>VLOOKUP(E22243,Refs!$P$2:$R$29,3,FALSE)</f>
        <v>Y58</v>
      </c>
      <c r="J22243" s="68" t="str">
        <f>VLOOKUP(E22243,Refs!$P$2:$S$29,4,FALSE)</f>
        <v>South West</v>
      </c>
      <c r="K22243" s="28">
        <f t="shared" ref="K22243:K22306" si="702">IF(OR(H22243="NULL",H22243=0,H22243=""),"",H22243)</f>
        <v>7</v>
      </c>
    </row>
    <row r="22244" spans="1:11" x14ac:dyDescent="0.35">
      <c r="A22244" s="69">
        <f t="shared" si="701"/>
        <v>46023</v>
      </c>
      <c r="B22244" t="s">
        <v>946</v>
      </c>
      <c r="C22244" t="s">
        <v>802</v>
      </c>
      <c r="E22244" t="s">
        <v>803</v>
      </c>
      <c r="F22244" t="s">
        <v>884</v>
      </c>
      <c r="G22244" t="s">
        <v>123</v>
      </c>
      <c r="H22244">
        <v>0</v>
      </c>
      <c r="I22244" s="68" t="str">
        <f>VLOOKUP(E22244,Refs!$P$2:$R$29,3,FALSE)</f>
        <v>Y58</v>
      </c>
      <c r="J22244" s="68" t="str">
        <f>VLOOKUP(E22244,Refs!$P$2:$S$29,4,FALSE)</f>
        <v>South West</v>
      </c>
      <c r="K22244" s="28" t="str">
        <f t="shared" si="702"/>
        <v/>
      </c>
    </row>
    <row r="22245" spans="1:11" x14ac:dyDescent="0.35">
      <c r="A22245" s="69">
        <f t="shared" si="701"/>
        <v>46023</v>
      </c>
      <c r="B22245" t="s">
        <v>946</v>
      </c>
      <c r="C22245" t="s">
        <v>802</v>
      </c>
      <c r="E22245" t="s">
        <v>803</v>
      </c>
      <c r="F22245" t="s">
        <v>884</v>
      </c>
      <c r="G22245" t="s">
        <v>124</v>
      </c>
      <c r="H22245">
        <v>0</v>
      </c>
      <c r="I22245" s="68" t="str">
        <f>VLOOKUP(E22245,Refs!$P$2:$R$29,3,FALSE)</f>
        <v>Y58</v>
      </c>
      <c r="J22245" s="68" t="str">
        <f>VLOOKUP(E22245,Refs!$P$2:$S$29,4,FALSE)</f>
        <v>South West</v>
      </c>
      <c r="K22245" s="28" t="str">
        <f t="shared" si="702"/>
        <v/>
      </c>
    </row>
    <row r="22246" spans="1:11" x14ac:dyDescent="0.35">
      <c r="A22246" s="69">
        <f t="shared" si="701"/>
        <v>46023</v>
      </c>
      <c r="B22246" t="s">
        <v>946</v>
      </c>
      <c r="C22246" t="s">
        <v>802</v>
      </c>
      <c r="E22246" t="s">
        <v>803</v>
      </c>
      <c r="F22246" t="s">
        <v>884</v>
      </c>
      <c r="G22246" t="s">
        <v>125</v>
      </c>
      <c r="H22246">
        <v>0</v>
      </c>
      <c r="I22246" s="68" t="str">
        <f>VLOOKUP(E22246,Refs!$P$2:$R$29,3,FALSE)</f>
        <v>Y58</v>
      </c>
      <c r="J22246" s="68" t="str">
        <f>VLOOKUP(E22246,Refs!$P$2:$S$29,4,FALSE)</f>
        <v>South West</v>
      </c>
      <c r="K22246" s="28" t="str">
        <f t="shared" si="702"/>
        <v/>
      </c>
    </row>
    <row r="22247" spans="1:11" x14ac:dyDescent="0.35">
      <c r="A22247" s="69">
        <f t="shared" si="701"/>
        <v>46023</v>
      </c>
      <c r="B22247" t="s">
        <v>946</v>
      </c>
      <c r="C22247" t="s">
        <v>802</v>
      </c>
      <c r="E22247" t="s">
        <v>803</v>
      </c>
      <c r="F22247" t="s">
        <v>884</v>
      </c>
      <c r="G22247" t="s">
        <v>126</v>
      </c>
      <c r="H22247">
        <v>0</v>
      </c>
      <c r="I22247" s="68" t="str">
        <f>VLOOKUP(E22247,Refs!$P$2:$R$29,3,FALSE)</f>
        <v>Y58</v>
      </c>
      <c r="J22247" s="68" t="str">
        <f>VLOOKUP(E22247,Refs!$P$2:$S$29,4,FALSE)</f>
        <v>South West</v>
      </c>
      <c r="K22247" s="28" t="str">
        <f t="shared" si="702"/>
        <v/>
      </c>
    </row>
    <row r="22248" spans="1:11" x14ac:dyDescent="0.35">
      <c r="A22248" s="69">
        <f t="shared" si="701"/>
        <v>46023</v>
      </c>
      <c r="B22248" t="s">
        <v>946</v>
      </c>
      <c r="C22248" t="s">
        <v>802</v>
      </c>
      <c r="E22248" t="s">
        <v>803</v>
      </c>
      <c r="F22248" t="s">
        <v>884</v>
      </c>
      <c r="G22248" t="s">
        <v>127</v>
      </c>
      <c r="H22248">
        <v>752</v>
      </c>
      <c r="I22248" s="68" t="str">
        <f>VLOOKUP(E22248,Refs!$P$2:$R$29,3,FALSE)</f>
        <v>Y58</v>
      </c>
      <c r="J22248" s="68" t="str">
        <f>VLOOKUP(E22248,Refs!$P$2:$S$29,4,FALSE)</f>
        <v>South West</v>
      </c>
      <c r="K22248" s="28">
        <f t="shared" si="702"/>
        <v>752</v>
      </c>
    </row>
    <row r="22249" spans="1:11" x14ac:dyDescent="0.35">
      <c r="A22249" s="69">
        <f t="shared" si="701"/>
        <v>46023</v>
      </c>
      <c r="B22249" t="s">
        <v>946</v>
      </c>
      <c r="C22249" t="s">
        <v>802</v>
      </c>
      <c r="E22249" t="s">
        <v>803</v>
      </c>
      <c r="F22249" t="s">
        <v>884</v>
      </c>
      <c r="G22249" t="s">
        <v>128</v>
      </c>
      <c r="H22249">
        <v>483</v>
      </c>
      <c r="I22249" s="68" t="str">
        <f>VLOOKUP(E22249,Refs!$P$2:$R$29,3,FALSE)</f>
        <v>Y58</v>
      </c>
      <c r="J22249" s="68" t="str">
        <f>VLOOKUP(E22249,Refs!$P$2:$S$29,4,FALSE)</f>
        <v>South West</v>
      </c>
      <c r="K22249" s="28">
        <f t="shared" si="702"/>
        <v>483</v>
      </c>
    </row>
    <row r="22250" spans="1:11" x14ac:dyDescent="0.35">
      <c r="A22250" s="69">
        <f t="shared" si="701"/>
        <v>46023</v>
      </c>
      <c r="B22250" t="s">
        <v>946</v>
      </c>
      <c r="C22250" t="s">
        <v>802</v>
      </c>
      <c r="E22250" t="s">
        <v>803</v>
      </c>
      <c r="F22250" t="s">
        <v>884</v>
      </c>
      <c r="G22250" t="s">
        <v>129</v>
      </c>
      <c r="H22250">
        <v>184</v>
      </c>
      <c r="I22250" s="68" t="str">
        <f>VLOOKUP(E22250,Refs!$P$2:$R$29,3,FALSE)</f>
        <v>Y58</v>
      </c>
      <c r="J22250" s="68" t="str">
        <f>VLOOKUP(E22250,Refs!$P$2:$S$29,4,FALSE)</f>
        <v>South West</v>
      </c>
      <c r="K22250" s="28">
        <f t="shared" si="702"/>
        <v>184</v>
      </c>
    </row>
    <row r="22251" spans="1:11" x14ac:dyDescent="0.35">
      <c r="A22251" s="69">
        <f t="shared" si="701"/>
        <v>46023</v>
      </c>
      <c r="B22251" t="s">
        <v>946</v>
      </c>
      <c r="C22251" t="s">
        <v>802</v>
      </c>
      <c r="E22251" t="s">
        <v>803</v>
      </c>
      <c r="F22251" t="s">
        <v>884</v>
      </c>
      <c r="G22251" t="s">
        <v>130</v>
      </c>
      <c r="H22251">
        <v>103</v>
      </c>
      <c r="I22251" s="68" t="str">
        <f>VLOOKUP(E22251,Refs!$P$2:$R$29,3,FALSE)</f>
        <v>Y58</v>
      </c>
      <c r="J22251" s="68" t="str">
        <f>VLOOKUP(E22251,Refs!$P$2:$S$29,4,FALSE)</f>
        <v>South West</v>
      </c>
      <c r="K22251" s="28">
        <f t="shared" si="702"/>
        <v>103</v>
      </c>
    </row>
    <row r="22252" spans="1:11" x14ac:dyDescent="0.35">
      <c r="A22252" s="69">
        <f t="shared" si="701"/>
        <v>46023</v>
      </c>
      <c r="B22252" t="s">
        <v>946</v>
      </c>
      <c r="C22252" t="s">
        <v>802</v>
      </c>
      <c r="E22252" t="s">
        <v>803</v>
      </c>
      <c r="F22252" t="s">
        <v>884</v>
      </c>
      <c r="G22252" t="s">
        <v>131</v>
      </c>
      <c r="H22252">
        <v>467</v>
      </c>
      <c r="I22252" s="68" t="str">
        <f>VLOOKUP(E22252,Refs!$P$2:$R$29,3,FALSE)</f>
        <v>Y58</v>
      </c>
      <c r="J22252" s="68" t="str">
        <f>VLOOKUP(E22252,Refs!$P$2:$S$29,4,FALSE)</f>
        <v>South West</v>
      </c>
      <c r="K22252" s="28">
        <f t="shared" si="702"/>
        <v>467</v>
      </c>
    </row>
    <row r="22253" spans="1:11" x14ac:dyDescent="0.35">
      <c r="A22253" s="69">
        <f t="shared" si="701"/>
        <v>46023</v>
      </c>
      <c r="B22253" t="s">
        <v>946</v>
      </c>
      <c r="C22253" t="s">
        <v>802</v>
      </c>
      <c r="E22253" t="s">
        <v>803</v>
      </c>
      <c r="F22253" t="s">
        <v>884</v>
      </c>
      <c r="G22253" t="s">
        <v>132</v>
      </c>
      <c r="H22253">
        <v>378</v>
      </c>
      <c r="I22253" s="68" t="str">
        <f>VLOOKUP(E22253,Refs!$P$2:$R$29,3,FALSE)</f>
        <v>Y58</v>
      </c>
      <c r="J22253" s="68" t="str">
        <f>VLOOKUP(E22253,Refs!$P$2:$S$29,4,FALSE)</f>
        <v>South West</v>
      </c>
      <c r="K22253" s="28">
        <f t="shared" si="702"/>
        <v>378</v>
      </c>
    </row>
    <row r="22254" spans="1:11" x14ac:dyDescent="0.35">
      <c r="A22254" s="69">
        <f t="shared" si="701"/>
        <v>46023</v>
      </c>
      <c r="B22254" t="s">
        <v>946</v>
      </c>
      <c r="C22254" t="s">
        <v>802</v>
      </c>
      <c r="E22254" t="s">
        <v>803</v>
      </c>
      <c r="F22254" t="s">
        <v>884</v>
      </c>
      <c r="G22254" t="s">
        <v>133</v>
      </c>
      <c r="H22254">
        <v>775</v>
      </c>
      <c r="I22254" s="68" t="str">
        <f>VLOOKUP(E22254,Refs!$P$2:$R$29,3,FALSE)</f>
        <v>Y58</v>
      </c>
      <c r="J22254" s="68" t="str">
        <f>VLOOKUP(E22254,Refs!$P$2:$S$29,4,FALSE)</f>
        <v>South West</v>
      </c>
      <c r="K22254" s="28">
        <f t="shared" si="702"/>
        <v>775</v>
      </c>
    </row>
    <row r="22255" spans="1:11" x14ac:dyDescent="0.35">
      <c r="A22255" s="69">
        <f t="shared" si="701"/>
        <v>46023</v>
      </c>
      <c r="B22255" t="s">
        <v>946</v>
      </c>
      <c r="C22255" t="s">
        <v>802</v>
      </c>
      <c r="E22255" t="s">
        <v>803</v>
      </c>
      <c r="F22255" t="s">
        <v>884</v>
      </c>
      <c r="G22255" t="s">
        <v>134</v>
      </c>
      <c r="H22255">
        <v>775</v>
      </c>
      <c r="I22255" s="68" t="str">
        <f>VLOOKUP(E22255,Refs!$P$2:$R$29,3,FALSE)</f>
        <v>Y58</v>
      </c>
      <c r="J22255" s="68" t="str">
        <f>VLOOKUP(E22255,Refs!$P$2:$S$29,4,FALSE)</f>
        <v>South West</v>
      </c>
      <c r="K22255" s="28">
        <f t="shared" si="702"/>
        <v>775</v>
      </c>
    </row>
    <row r="22256" spans="1:11" x14ac:dyDescent="0.35">
      <c r="A22256" s="69">
        <f t="shared" si="701"/>
        <v>46023</v>
      </c>
      <c r="B22256" t="s">
        <v>946</v>
      </c>
      <c r="C22256" t="s">
        <v>802</v>
      </c>
      <c r="E22256" t="s">
        <v>803</v>
      </c>
      <c r="F22256" t="s">
        <v>884</v>
      </c>
      <c r="G22256" t="s">
        <v>135</v>
      </c>
      <c r="H22256">
        <v>56</v>
      </c>
      <c r="I22256" s="68" t="str">
        <f>VLOOKUP(E22256,Refs!$P$2:$R$29,3,FALSE)</f>
        <v>Y58</v>
      </c>
      <c r="J22256" s="68" t="str">
        <f>VLOOKUP(E22256,Refs!$P$2:$S$29,4,FALSE)</f>
        <v>South West</v>
      </c>
      <c r="K22256" s="28">
        <f t="shared" si="702"/>
        <v>56</v>
      </c>
    </row>
    <row r="22257" spans="1:11" x14ac:dyDescent="0.35">
      <c r="A22257" s="69">
        <f t="shared" si="701"/>
        <v>46023</v>
      </c>
      <c r="B22257" t="s">
        <v>946</v>
      </c>
      <c r="C22257" t="s">
        <v>802</v>
      </c>
      <c r="E22257" t="s">
        <v>803</v>
      </c>
      <c r="F22257" t="s">
        <v>884</v>
      </c>
      <c r="G22257" t="s">
        <v>136</v>
      </c>
      <c r="H22257">
        <v>46</v>
      </c>
      <c r="I22257" s="68" t="str">
        <f>VLOOKUP(E22257,Refs!$P$2:$R$29,3,FALSE)</f>
        <v>Y58</v>
      </c>
      <c r="J22257" s="68" t="str">
        <f>VLOOKUP(E22257,Refs!$P$2:$S$29,4,FALSE)</f>
        <v>South West</v>
      </c>
      <c r="K22257" s="28">
        <f t="shared" si="702"/>
        <v>46</v>
      </c>
    </row>
    <row r="22258" spans="1:11" x14ac:dyDescent="0.35">
      <c r="A22258" s="69">
        <f t="shared" si="701"/>
        <v>46023</v>
      </c>
      <c r="B22258" t="s">
        <v>946</v>
      </c>
      <c r="C22258" t="s">
        <v>802</v>
      </c>
      <c r="E22258" t="s">
        <v>803</v>
      </c>
      <c r="F22258" t="s">
        <v>884</v>
      </c>
      <c r="G22258" t="s">
        <v>137</v>
      </c>
      <c r="H22258">
        <v>3</v>
      </c>
      <c r="I22258" s="68" t="str">
        <f>VLOOKUP(E22258,Refs!$P$2:$R$29,3,FALSE)</f>
        <v>Y58</v>
      </c>
      <c r="J22258" s="68" t="str">
        <f>VLOOKUP(E22258,Refs!$P$2:$S$29,4,FALSE)</f>
        <v>South West</v>
      </c>
      <c r="K22258" s="28">
        <f t="shared" si="702"/>
        <v>3</v>
      </c>
    </row>
    <row r="22259" spans="1:11" x14ac:dyDescent="0.35">
      <c r="A22259" s="69">
        <f t="shared" si="701"/>
        <v>46023</v>
      </c>
      <c r="B22259" t="s">
        <v>946</v>
      </c>
      <c r="C22259" t="s">
        <v>802</v>
      </c>
      <c r="E22259" t="s">
        <v>803</v>
      </c>
      <c r="F22259" t="s">
        <v>884</v>
      </c>
      <c r="G22259" t="s">
        <v>138</v>
      </c>
      <c r="H22259">
        <v>3</v>
      </c>
      <c r="I22259" s="68" t="str">
        <f>VLOOKUP(E22259,Refs!$P$2:$R$29,3,FALSE)</f>
        <v>Y58</v>
      </c>
      <c r="J22259" s="68" t="str">
        <f>VLOOKUP(E22259,Refs!$P$2:$S$29,4,FALSE)</f>
        <v>South West</v>
      </c>
      <c r="K22259" s="28">
        <f t="shared" si="702"/>
        <v>3</v>
      </c>
    </row>
    <row r="22260" spans="1:11" x14ac:dyDescent="0.35">
      <c r="A22260" s="69">
        <f t="shared" si="701"/>
        <v>46023</v>
      </c>
      <c r="B22260" t="s">
        <v>946</v>
      </c>
      <c r="C22260" t="s">
        <v>802</v>
      </c>
      <c r="E22260" t="s">
        <v>803</v>
      </c>
      <c r="F22260" t="s">
        <v>884</v>
      </c>
      <c r="G22260" t="s">
        <v>139</v>
      </c>
      <c r="H22260">
        <v>0</v>
      </c>
      <c r="I22260" s="68" t="str">
        <f>VLOOKUP(E22260,Refs!$P$2:$R$29,3,FALSE)</f>
        <v>Y58</v>
      </c>
      <c r="J22260" s="68" t="str">
        <f>VLOOKUP(E22260,Refs!$P$2:$S$29,4,FALSE)</f>
        <v>South West</v>
      </c>
      <c r="K22260" s="28" t="str">
        <f t="shared" si="702"/>
        <v/>
      </c>
    </row>
    <row r="22261" spans="1:11" x14ac:dyDescent="0.35">
      <c r="A22261" s="69">
        <f t="shared" si="701"/>
        <v>46023</v>
      </c>
      <c r="B22261" t="s">
        <v>946</v>
      </c>
      <c r="C22261" t="s">
        <v>802</v>
      </c>
      <c r="E22261" t="s">
        <v>803</v>
      </c>
      <c r="F22261" t="s">
        <v>884</v>
      </c>
      <c r="G22261" t="s">
        <v>140</v>
      </c>
      <c r="H22261">
        <v>0</v>
      </c>
      <c r="I22261" s="68" t="str">
        <f>VLOOKUP(E22261,Refs!$P$2:$R$29,3,FALSE)</f>
        <v>Y58</v>
      </c>
      <c r="J22261" s="68" t="str">
        <f>VLOOKUP(E22261,Refs!$P$2:$S$29,4,FALSE)</f>
        <v>South West</v>
      </c>
      <c r="K22261" s="28" t="str">
        <f t="shared" si="702"/>
        <v/>
      </c>
    </row>
    <row r="22262" spans="1:11" x14ac:dyDescent="0.35">
      <c r="A22262" s="69">
        <f t="shared" si="701"/>
        <v>46023</v>
      </c>
      <c r="B22262" t="s">
        <v>946</v>
      </c>
      <c r="C22262" t="s">
        <v>802</v>
      </c>
      <c r="E22262" t="s">
        <v>803</v>
      </c>
      <c r="F22262" t="s">
        <v>884</v>
      </c>
      <c r="G22262" t="s">
        <v>728</v>
      </c>
      <c r="H22262">
        <v>355</v>
      </c>
      <c r="I22262" s="68" t="str">
        <f>VLOOKUP(E22262,Refs!$P$2:$R$29,3,FALSE)</f>
        <v>Y58</v>
      </c>
      <c r="J22262" s="68" t="str">
        <f>VLOOKUP(E22262,Refs!$P$2:$S$29,4,FALSE)</f>
        <v>South West</v>
      </c>
      <c r="K22262" s="28">
        <f t="shared" si="702"/>
        <v>355</v>
      </c>
    </row>
    <row r="22263" spans="1:11" x14ac:dyDescent="0.35">
      <c r="A22263" s="69">
        <f t="shared" si="701"/>
        <v>46023</v>
      </c>
      <c r="B22263" t="s">
        <v>946</v>
      </c>
      <c r="C22263" t="s">
        <v>802</v>
      </c>
      <c r="E22263" t="s">
        <v>803</v>
      </c>
      <c r="F22263" t="s">
        <v>884</v>
      </c>
      <c r="G22263" t="s">
        <v>727</v>
      </c>
      <c r="H22263">
        <v>118</v>
      </c>
      <c r="I22263" s="68" t="str">
        <f>VLOOKUP(E22263,Refs!$P$2:$R$29,3,FALSE)</f>
        <v>Y58</v>
      </c>
      <c r="J22263" s="68" t="str">
        <f>VLOOKUP(E22263,Refs!$P$2:$S$29,4,FALSE)</f>
        <v>South West</v>
      </c>
      <c r="K22263" s="28">
        <f t="shared" si="702"/>
        <v>118</v>
      </c>
    </row>
    <row r="22264" spans="1:11" x14ac:dyDescent="0.35">
      <c r="A22264" s="69">
        <f t="shared" si="701"/>
        <v>46023</v>
      </c>
      <c r="B22264" t="s">
        <v>946</v>
      </c>
      <c r="C22264" t="s">
        <v>802</v>
      </c>
      <c r="E22264" t="s">
        <v>803</v>
      </c>
      <c r="F22264" t="s">
        <v>884</v>
      </c>
      <c r="G22264" t="s">
        <v>730</v>
      </c>
      <c r="H22264">
        <v>80</v>
      </c>
      <c r="I22264" s="68" t="str">
        <f>VLOOKUP(E22264,Refs!$P$2:$R$29,3,FALSE)</f>
        <v>Y58</v>
      </c>
      <c r="J22264" s="68" t="str">
        <f>VLOOKUP(E22264,Refs!$P$2:$S$29,4,FALSE)</f>
        <v>South West</v>
      </c>
      <c r="K22264" s="28">
        <f t="shared" si="702"/>
        <v>80</v>
      </c>
    </row>
    <row r="22265" spans="1:11" x14ac:dyDescent="0.35">
      <c r="A22265" s="69">
        <f t="shared" si="701"/>
        <v>46023</v>
      </c>
      <c r="B22265" t="s">
        <v>946</v>
      </c>
      <c r="C22265" t="s">
        <v>802</v>
      </c>
      <c r="E22265" t="s">
        <v>803</v>
      </c>
      <c r="F22265" t="s">
        <v>884</v>
      </c>
      <c r="G22265" t="s">
        <v>729</v>
      </c>
      <c r="H22265">
        <v>26</v>
      </c>
      <c r="I22265" s="68" t="str">
        <f>VLOOKUP(E22265,Refs!$P$2:$R$29,3,FALSE)</f>
        <v>Y58</v>
      </c>
      <c r="J22265" s="68" t="str">
        <f>VLOOKUP(E22265,Refs!$P$2:$S$29,4,FALSE)</f>
        <v>South West</v>
      </c>
      <c r="K22265" s="28">
        <f t="shared" si="702"/>
        <v>26</v>
      </c>
    </row>
    <row r="22266" spans="1:11" x14ac:dyDescent="0.35">
      <c r="A22266" s="69">
        <f t="shared" si="701"/>
        <v>46023</v>
      </c>
      <c r="B22266" t="s">
        <v>946</v>
      </c>
      <c r="C22266" t="s">
        <v>276</v>
      </c>
      <c r="E22266" t="s">
        <v>738</v>
      </c>
      <c r="F22266" t="s">
        <v>907</v>
      </c>
      <c r="G22266" t="s">
        <v>10</v>
      </c>
      <c r="H22266">
        <v>36867</v>
      </c>
      <c r="I22266" s="68" t="str">
        <f>VLOOKUP(E22266,Refs!$P$2:$R$29,3,FALSE)</f>
        <v>Y58</v>
      </c>
      <c r="J22266" s="68" t="str">
        <f>VLOOKUP(E22266,Refs!$P$2:$S$29,4,FALSE)</f>
        <v>South West</v>
      </c>
      <c r="K22266" s="28">
        <f t="shared" si="702"/>
        <v>36867</v>
      </c>
    </row>
    <row r="22267" spans="1:11" x14ac:dyDescent="0.35">
      <c r="A22267" s="69">
        <f t="shared" si="701"/>
        <v>46023</v>
      </c>
      <c r="B22267" t="s">
        <v>946</v>
      </c>
      <c r="C22267" t="s">
        <v>276</v>
      </c>
      <c r="E22267" t="s">
        <v>738</v>
      </c>
      <c r="F22267" t="s">
        <v>907</v>
      </c>
      <c r="G22267" t="s">
        <v>69</v>
      </c>
      <c r="H22267">
        <v>36867</v>
      </c>
      <c r="I22267" s="68" t="str">
        <f>VLOOKUP(E22267,Refs!$P$2:$R$29,3,FALSE)</f>
        <v>Y58</v>
      </c>
      <c r="J22267" s="68" t="str">
        <f>VLOOKUP(E22267,Refs!$P$2:$S$29,4,FALSE)</f>
        <v>South West</v>
      </c>
      <c r="K22267" s="28">
        <f t="shared" si="702"/>
        <v>36867</v>
      </c>
    </row>
    <row r="22268" spans="1:11" x14ac:dyDescent="0.35">
      <c r="A22268" s="69">
        <f t="shared" si="701"/>
        <v>46023</v>
      </c>
      <c r="B22268" t="s">
        <v>946</v>
      </c>
      <c r="C22268" t="s">
        <v>276</v>
      </c>
      <c r="E22268" t="s">
        <v>738</v>
      </c>
      <c r="F22268" t="s">
        <v>907</v>
      </c>
      <c r="G22268" t="s">
        <v>20</v>
      </c>
      <c r="H22268">
        <v>34825</v>
      </c>
      <c r="I22268" s="68" t="str">
        <f>VLOOKUP(E22268,Refs!$P$2:$R$29,3,FALSE)</f>
        <v>Y58</v>
      </c>
      <c r="J22268" s="68" t="str">
        <f>VLOOKUP(E22268,Refs!$P$2:$S$29,4,FALSE)</f>
        <v>South West</v>
      </c>
      <c r="K22268" s="28">
        <f t="shared" si="702"/>
        <v>34825</v>
      </c>
    </row>
    <row r="22269" spans="1:11" x14ac:dyDescent="0.35">
      <c r="A22269" s="69">
        <f t="shared" si="701"/>
        <v>46023</v>
      </c>
      <c r="B22269" t="s">
        <v>946</v>
      </c>
      <c r="C22269" t="s">
        <v>276</v>
      </c>
      <c r="E22269" t="s">
        <v>738</v>
      </c>
      <c r="F22269" t="s">
        <v>907</v>
      </c>
      <c r="G22269" t="s">
        <v>23</v>
      </c>
      <c r="H22269">
        <v>30769</v>
      </c>
      <c r="I22269" s="68" t="str">
        <f>VLOOKUP(E22269,Refs!$P$2:$R$29,3,FALSE)</f>
        <v>Y58</v>
      </c>
      <c r="J22269" s="68" t="str">
        <f>VLOOKUP(E22269,Refs!$P$2:$S$29,4,FALSE)</f>
        <v>South West</v>
      </c>
      <c r="K22269" s="28">
        <f t="shared" si="702"/>
        <v>30769</v>
      </c>
    </row>
    <row r="22270" spans="1:11" x14ac:dyDescent="0.35">
      <c r="A22270" s="69">
        <f t="shared" si="701"/>
        <v>46023</v>
      </c>
      <c r="B22270" t="s">
        <v>946</v>
      </c>
      <c r="C22270" t="s">
        <v>276</v>
      </c>
      <c r="E22270" t="s">
        <v>738</v>
      </c>
      <c r="F22270" t="s">
        <v>907</v>
      </c>
      <c r="G22270" t="s">
        <v>19</v>
      </c>
      <c r="H22270">
        <v>733</v>
      </c>
      <c r="I22270" s="68" t="str">
        <f>VLOOKUP(E22270,Refs!$P$2:$R$29,3,FALSE)</f>
        <v>Y58</v>
      </c>
      <c r="J22270" s="68" t="str">
        <f>VLOOKUP(E22270,Refs!$P$2:$S$29,4,FALSE)</f>
        <v>South West</v>
      </c>
      <c r="K22270" s="28">
        <f t="shared" si="702"/>
        <v>733</v>
      </c>
    </row>
    <row r="22271" spans="1:11" x14ac:dyDescent="0.35">
      <c r="A22271" s="69">
        <f t="shared" si="701"/>
        <v>46023</v>
      </c>
      <c r="B22271" t="s">
        <v>946</v>
      </c>
      <c r="C22271" t="s">
        <v>276</v>
      </c>
      <c r="E22271" t="s">
        <v>738</v>
      </c>
      <c r="F22271" t="s">
        <v>907</v>
      </c>
      <c r="G22271" t="s">
        <v>21</v>
      </c>
      <c r="H22271">
        <v>845006</v>
      </c>
      <c r="I22271" s="68" t="str">
        <f>VLOOKUP(E22271,Refs!$P$2:$R$29,3,FALSE)</f>
        <v>Y58</v>
      </c>
      <c r="J22271" s="68" t="str">
        <f>VLOOKUP(E22271,Refs!$P$2:$S$29,4,FALSE)</f>
        <v>South West</v>
      </c>
      <c r="K22271" s="28">
        <f t="shared" si="702"/>
        <v>845006</v>
      </c>
    </row>
    <row r="22272" spans="1:11" x14ac:dyDescent="0.35">
      <c r="A22272" s="69">
        <f t="shared" si="701"/>
        <v>46023</v>
      </c>
      <c r="B22272" t="s">
        <v>946</v>
      </c>
      <c r="C22272" t="s">
        <v>276</v>
      </c>
      <c r="E22272" t="s">
        <v>738</v>
      </c>
      <c r="F22272" t="s">
        <v>907</v>
      </c>
      <c r="G22272" t="s">
        <v>70</v>
      </c>
      <c r="H22272">
        <v>150</v>
      </c>
      <c r="I22272" s="68" t="str">
        <f>VLOOKUP(E22272,Refs!$P$2:$R$29,3,FALSE)</f>
        <v>Y58</v>
      </c>
      <c r="J22272" s="68" t="str">
        <f>VLOOKUP(E22272,Refs!$P$2:$S$29,4,FALSE)</f>
        <v>South West</v>
      </c>
      <c r="K22272" s="28">
        <f t="shared" si="702"/>
        <v>150</v>
      </c>
    </row>
    <row r="22273" spans="1:11" x14ac:dyDescent="0.35">
      <c r="A22273" s="69">
        <f t="shared" si="701"/>
        <v>46023</v>
      </c>
      <c r="B22273" t="s">
        <v>946</v>
      </c>
      <c r="C22273" t="s">
        <v>276</v>
      </c>
      <c r="E22273" t="s">
        <v>738</v>
      </c>
      <c r="F22273" t="s">
        <v>907</v>
      </c>
      <c r="G22273" t="s">
        <v>71</v>
      </c>
      <c r="H22273">
        <v>360</v>
      </c>
      <c r="I22273" s="68" t="str">
        <f>VLOOKUP(E22273,Refs!$P$2:$R$29,3,FALSE)</f>
        <v>Y58</v>
      </c>
      <c r="J22273" s="68" t="str">
        <f>VLOOKUP(E22273,Refs!$P$2:$S$29,4,FALSE)</f>
        <v>South West</v>
      </c>
      <c r="K22273" s="28">
        <f t="shared" si="702"/>
        <v>360</v>
      </c>
    </row>
    <row r="22274" spans="1:11" x14ac:dyDescent="0.35">
      <c r="A22274" s="69">
        <f t="shared" si="701"/>
        <v>46023</v>
      </c>
      <c r="B22274" t="s">
        <v>946</v>
      </c>
      <c r="C22274" t="s">
        <v>276</v>
      </c>
      <c r="E22274" t="s">
        <v>738</v>
      </c>
      <c r="F22274" t="s">
        <v>907</v>
      </c>
      <c r="G22274" t="s">
        <v>72</v>
      </c>
      <c r="H22274">
        <v>32248</v>
      </c>
      <c r="I22274" s="68" t="str">
        <f>VLOOKUP(E22274,Refs!$P$2:$R$29,3,FALSE)</f>
        <v>Y58</v>
      </c>
      <c r="J22274" s="68" t="str">
        <f>VLOOKUP(E22274,Refs!$P$2:$S$29,4,FALSE)</f>
        <v>South West</v>
      </c>
      <c r="K22274" s="28">
        <f t="shared" si="702"/>
        <v>32248</v>
      </c>
    </row>
    <row r="22275" spans="1:11" x14ac:dyDescent="0.35">
      <c r="A22275" s="69">
        <f t="shared" ref="A22275:A22338" si="703">DATEVALUE(RIGHT(B22275,8))</f>
        <v>46023</v>
      </c>
      <c r="B22275" t="s">
        <v>946</v>
      </c>
      <c r="C22275" t="s">
        <v>276</v>
      </c>
      <c r="E22275" t="s">
        <v>738</v>
      </c>
      <c r="F22275" t="s">
        <v>907</v>
      </c>
      <c r="G22275" t="s">
        <v>73</v>
      </c>
      <c r="H22275">
        <v>18830</v>
      </c>
      <c r="I22275" s="68" t="str">
        <f>VLOOKUP(E22275,Refs!$P$2:$R$29,3,FALSE)</f>
        <v>Y58</v>
      </c>
      <c r="J22275" s="68" t="str">
        <f>VLOOKUP(E22275,Refs!$P$2:$S$29,4,FALSE)</f>
        <v>South West</v>
      </c>
      <c r="K22275" s="28">
        <f t="shared" si="702"/>
        <v>18830</v>
      </c>
    </row>
    <row r="22276" spans="1:11" x14ac:dyDescent="0.35">
      <c r="A22276" s="69">
        <f t="shared" si="703"/>
        <v>46023</v>
      </c>
      <c r="B22276" t="s">
        <v>946</v>
      </c>
      <c r="C22276" t="s">
        <v>276</v>
      </c>
      <c r="E22276" t="s">
        <v>738</v>
      </c>
      <c r="F22276" t="s">
        <v>907</v>
      </c>
      <c r="G22276" t="s">
        <v>74</v>
      </c>
      <c r="H22276">
        <v>99936720</v>
      </c>
      <c r="I22276" s="68" t="str">
        <f>VLOOKUP(E22276,Refs!$P$2:$R$29,3,FALSE)</f>
        <v>Y58</v>
      </c>
      <c r="J22276" s="68" t="str">
        <f>VLOOKUP(E22276,Refs!$P$2:$S$29,4,FALSE)</f>
        <v>South West</v>
      </c>
      <c r="K22276" s="28">
        <f t="shared" si="702"/>
        <v>99936720</v>
      </c>
    </row>
    <row r="22277" spans="1:11" x14ac:dyDescent="0.35">
      <c r="A22277" s="69">
        <f t="shared" si="703"/>
        <v>46023</v>
      </c>
      <c r="B22277" t="s">
        <v>946</v>
      </c>
      <c r="C22277" t="s">
        <v>276</v>
      </c>
      <c r="E22277" t="s">
        <v>738</v>
      </c>
      <c r="F22277" t="s">
        <v>907</v>
      </c>
      <c r="G22277" t="s">
        <v>26</v>
      </c>
      <c r="H22277">
        <v>31947</v>
      </c>
      <c r="I22277" s="68" t="str">
        <f>VLOOKUP(E22277,Refs!$P$2:$R$29,3,FALSE)</f>
        <v>Y58</v>
      </c>
      <c r="J22277" s="68" t="str">
        <f>VLOOKUP(E22277,Refs!$P$2:$S$29,4,FALSE)</f>
        <v>South West</v>
      </c>
      <c r="K22277" s="28">
        <f t="shared" si="702"/>
        <v>31947</v>
      </c>
    </row>
    <row r="22278" spans="1:11" x14ac:dyDescent="0.35">
      <c r="A22278" s="69">
        <f t="shared" si="703"/>
        <v>46023</v>
      </c>
      <c r="B22278" t="s">
        <v>946</v>
      </c>
      <c r="C22278" t="s">
        <v>276</v>
      </c>
      <c r="E22278" t="s">
        <v>738</v>
      </c>
      <c r="F22278" t="s">
        <v>907</v>
      </c>
      <c r="G22278" t="s">
        <v>75</v>
      </c>
      <c r="H22278">
        <v>0</v>
      </c>
      <c r="I22278" s="68" t="str">
        <f>VLOOKUP(E22278,Refs!$P$2:$R$29,3,FALSE)</f>
        <v>Y58</v>
      </c>
      <c r="J22278" s="68" t="str">
        <f>VLOOKUP(E22278,Refs!$P$2:$S$29,4,FALSE)</f>
        <v>South West</v>
      </c>
      <c r="K22278" s="28" t="str">
        <f t="shared" si="702"/>
        <v/>
      </c>
    </row>
    <row r="22279" spans="1:11" x14ac:dyDescent="0.35">
      <c r="A22279" s="69">
        <f t="shared" si="703"/>
        <v>46023</v>
      </c>
      <c r="B22279" t="s">
        <v>946</v>
      </c>
      <c r="C22279" t="s">
        <v>276</v>
      </c>
      <c r="E22279" t="s">
        <v>738</v>
      </c>
      <c r="F22279" t="s">
        <v>907</v>
      </c>
      <c r="G22279" t="s">
        <v>76</v>
      </c>
      <c r="H22279">
        <v>12097</v>
      </c>
      <c r="I22279" s="68" t="str">
        <f>VLOOKUP(E22279,Refs!$P$2:$R$29,3,FALSE)</f>
        <v>Y58</v>
      </c>
      <c r="J22279" s="68" t="str">
        <f>VLOOKUP(E22279,Refs!$P$2:$S$29,4,FALSE)</f>
        <v>South West</v>
      </c>
      <c r="K22279" s="28">
        <f t="shared" si="702"/>
        <v>12097</v>
      </c>
    </row>
    <row r="22280" spans="1:11" x14ac:dyDescent="0.35">
      <c r="A22280" s="69">
        <f t="shared" si="703"/>
        <v>46023</v>
      </c>
      <c r="B22280" t="s">
        <v>946</v>
      </c>
      <c r="C22280" t="s">
        <v>276</v>
      </c>
      <c r="E22280" t="s">
        <v>738</v>
      </c>
      <c r="F22280" t="s">
        <v>907</v>
      </c>
      <c r="G22280" t="s">
        <v>77</v>
      </c>
      <c r="H22280">
        <v>6786</v>
      </c>
      <c r="I22280" s="68" t="str">
        <f>VLOOKUP(E22280,Refs!$P$2:$R$29,3,FALSE)</f>
        <v>Y58</v>
      </c>
      <c r="J22280" s="68" t="str">
        <f>VLOOKUP(E22280,Refs!$P$2:$S$29,4,FALSE)</f>
        <v>South West</v>
      </c>
      <c r="K22280" s="28">
        <f t="shared" si="702"/>
        <v>6786</v>
      </c>
    </row>
    <row r="22281" spans="1:11" x14ac:dyDescent="0.35">
      <c r="A22281" s="69">
        <f t="shared" si="703"/>
        <v>46023</v>
      </c>
      <c r="B22281" t="s">
        <v>946</v>
      </c>
      <c r="C22281" t="s">
        <v>276</v>
      </c>
      <c r="E22281" t="s">
        <v>738</v>
      </c>
      <c r="F22281" t="s">
        <v>907</v>
      </c>
      <c r="G22281" t="s">
        <v>78</v>
      </c>
      <c r="H22281">
        <v>12852</v>
      </c>
      <c r="I22281" s="68" t="str">
        <f>VLOOKUP(E22281,Refs!$P$2:$R$29,3,FALSE)</f>
        <v>Y58</v>
      </c>
      <c r="J22281" s="68" t="str">
        <f>VLOOKUP(E22281,Refs!$P$2:$S$29,4,FALSE)</f>
        <v>South West</v>
      </c>
      <c r="K22281" s="28">
        <f t="shared" si="702"/>
        <v>12852</v>
      </c>
    </row>
    <row r="22282" spans="1:11" x14ac:dyDescent="0.35">
      <c r="A22282" s="69">
        <f t="shared" si="703"/>
        <v>46023</v>
      </c>
      <c r="B22282" t="s">
        <v>946</v>
      </c>
      <c r="C22282" t="s">
        <v>276</v>
      </c>
      <c r="E22282" t="s">
        <v>738</v>
      </c>
      <c r="F22282" t="s">
        <v>907</v>
      </c>
      <c r="G22282" t="s">
        <v>79</v>
      </c>
      <c r="H22282">
        <v>212</v>
      </c>
      <c r="I22282" s="68" t="str">
        <f>VLOOKUP(E22282,Refs!$P$2:$R$29,3,FALSE)</f>
        <v>Y58</v>
      </c>
      <c r="J22282" s="68" t="str">
        <f>VLOOKUP(E22282,Refs!$P$2:$S$29,4,FALSE)</f>
        <v>South West</v>
      </c>
      <c r="K22282" s="28">
        <f t="shared" si="702"/>
        <v>212</v>
      </c>
    </row>
    <row r="22283" spans="1:11" x14ac:dyDescent="0.35">
      <c r="A22283" s="69">
        <f t="shared" si="703"/>
        <v>46023</v>
      </c>
      <c r="B22283" t="s">
        <v>946</v>
      </c>
      <c r="C22283" t="s">
        <v>276</v>
      </c>
      <c r="E22283" t="s">
        <v>738</v>
      </c>
      <c r="F22283" t="s">
        <v>907</v>
      </c>
      <c r="G22283" t="s">
        <v>25</v>
      </c>
      <c r="H22283">
        <v>19862</v>
      </c>
      <c r="I22283" s="68" t="str">
        <f>VLOOKUP(E22283,Refs!$P$2:$R$29,3,FALSE)</f>
        <v>Y58</v>
      </c>
      <c r="J22283" s="68" t="str">
        <f>VLOOKUP(E22283,Refs!$P$2:$S$29,4,FALSE)</f>
        <v>South West</v>
      </c>
      <c r="K22283" s="28">
        <f t="shared" si="702"/>
        <v>19862</v>
      </c>
    </row>
    <row r="22284" spans="1:11" x14ac:dyDescent="0.35">
      <c r="A22284" s="69">
        <f t="shared" si="703"/>
        <v>46023</v>
      </c>
      <c r="B22284" t="s">
        <v>946</v>
      </c>
      <c r="C22284" t="s">
        <v>276</v>
      </c>
      <c r="E22284" t="s">
        <v>738</v>
      </c>
      <c r="F22284" t="s">
        <v>907</v>
      </c>
      <c r="G22284" t="s">
        <v>80</v>
      </c>
      <c r="H22284">
        <v>256</v>
      </c>
      <c r="I22284" s="68" t="str">
        <f>VLOOKUP(E22284,Refs!$P$2:$R$29,3,FALSE)</f>
        <v>Y58</v>
      </c>
      <c r="J22284" s="68" t="str">
        <f>VLOOKUP(E22284,Refs!$P$2:$S$29,4,FALSE)</f>
        <v>South West</v>
      </c>
      <c r="K22284" s="28">
        <f t="shared" si="702"/>
        <v>256</v>
      </c>
    </row>
    <row r="22285" spans="1:11" x14ac:dyDescent="0.35">
      <c r="A22285" s="69">
        <f t="shared" si="703"/>
        <v>46023</v>
      </c>
      <c r="B22285" t="s">
        <v>946</v>
      </c>
      <c r="C22285" t="s">
        <v>276</v>
      </c>
      <c r="E22285" t="s">
        <v>738</v>
      </c>
      <c r="F22285" t="s">
        <v>907</v>
      </c>
      <c r="G22285" t="s">
        <v>81</v>
      </c>
      <c r="H22285">
        <v>9838</v>
      </c>
      <c r="I22285" s="68" t="str">
        <f>VLOOKUP(E22285,Refs!$P$2:$R$29,3,FALSE)</f>
        <v>Y58</v>
      </c>
      <c r="J22285" s="68" t="str">
        <f>VLOOKUP(E22285,Refs!$P$2:$S$29,4,FALSE)</f>
        <v>South West</v>
      </c>
      <c r="K22285" s="28">
        <f t="shared" si="702"/>
        <v>9838</v>
      </c>
    </row>
    <row r="22286" spans="1:11" x14ac:dyDescent="0.35">
      <c r="A22286" s="69">
        <f t="shared" si="703"/>
        <v>46023</v>
      </c>
      <c r="B22286" t="s">
        <v>946</v>
      </c>
      <c r="C22286" t="s">
        <v>276</v>
      </c>
      <c r="E22286" t="s">
        <v>738</v>
      </c>
      <c r="F22286" t="s">
        <v>907</v>
      </c>
      <c r="G22286" t="s">
        <v>82</v>
      </c>
      <c r="H22286">
        <v>5781</v>
      </c>
      <c r="I22286" s="68" t="str">
        <f>VLOOKUP(E22286,Refs!$P$2:$R$29,3,FALSE)</f>
        <v>Y58</v>
      </c>
      <c r="J22286" s="68" t="str">
        <f>VLOOKUP(E22286,Refs!$P$2:$S$29,4,FALSE)</f>
        <v>South West</v>
      </c>
      <c r="K22286" s="28">
        <f t="shared" si="702"/>
        <v>5781</v>
      </c>
    </row>
    <row r="22287" spans="1:11" x14ac:dyDescent="0.35">
      <c r="A22287" s="69">
        <f t="shared" si="703"/>
        <v>46023</v>
      </c>
      <c r="B22287" t="s">
        <v>946</v>
      </c>
      <c r="C22287" t="s">
        <v>276</v>
      </c>
      <c r="E22287" t="s">
        <v>738</v>
      </c>
      <c r="F22287" t="s">
        <v>907</v>
      </c>
      <c r="G22287" t="s">
        <v>83</v>
      </c>
      <c r="H22287">
        <v>2987</v>
      </c>
      <c r="I22287" s="68" t="str">
        <f>VLOOKUP(E22287,Refs!$P$2:$R$29,3,FALSE)</f>
        <v>Y58</v>
      </c>
      <c r="J22287" s="68" t="str">
        <f>VLOOKUP(E22287,Refs!$P$2:$S$29,4,FALSE)</f>
        <v>South West</v>
      </c>
      <c r="K22287" s="28">
        <f t="shared" si="702"/>
        <v>2987</v>
      </c>
    </row>
    <row r="22288" spans="1:11" x14ac:dyDescent="0.35">
      <c r="A22288" s="69">
        <f t="shared" si="703"/>
        <v>46023</v>
      </c>
      <c r="B22288" t="s">
        <v>946</v>
      </c>
      <c r="C22288" t="s">
        <v>276</v>
      </c>
      <c r="E22288" t="s">
        <v>738</v>
      </c>
      <c r="F22288" t="s">
        <v>907</v>
      </c>
      <c r="G22288" t="s">
        <v>84</v>
      </c>
      <c r="H22288">
        <v>13971</v>
      </c>
      <c r="I22288" s="68" t="str">
        <f>VLOOKUP(E22288,Refs!$P$2:$R$29,3,FALSE)</f>
        <v>Y58</v>
      </c>
      <c r="J22288" s="68" t="str">
        <f>VLOOKUP(E22288,Refs!$P$2:$S$29,4,FALSE)</f>
        <v>South West</v>
      </c>
      <c r="K22288" s="28">
        <f t="shared" si="702"/>
        <v>13971</v>
      </c>
    </row>
    <row r="22289" spans="1:11" x14ac:dyDescent="0.35">
      <c r="A22289" s="69">
        <f t="shared" si="703"/>
        <v>46023</v>
      </c>
      <c r="B22289" t="s">
        <v>946</v>
      </c>
      <c r="C22289" t="s">
        <v>276</v>
      </c>
      <c r="E22289" t="s">
        <v>738</v>
      </c>
      <c r="F22289" t="s">
        <v>907</v>
      </c>
      <c r="G22289" t="s">
        <v>85</v>
      </c>
      <c r="H22289">
        <v>707</v>
      </c>
      <c r="I22289" s="68" t="str">
        <f>VLOOKUP(E22289,Refs!$P$2:$R$29,3,FALSE)</f>
        <v>Y58</v>
      </c>
      <c r="J22289" s="68" t="str">
        <f>VLOOKUP(E22289,Refs!$P$2:$S$29,4,FALSE)</f>
        <v>South West</v>
      </c>
      <c r="K22289" s="28">
        <f t="shared" si="702"/>
        <v>707</v>
      </c>
    </row>
    <row r="22290" spans="1:11" x14ac:dyDescent="0.35">
      <c r="A22290" s="69">
        <f t="shared" si="703"/>
        <v>46023</v>
      </c>
      <c r="B22290" t="s">
        <v>946</v>
      </c>
      <c r="C22290" t="s">
        <v>276</v>
      </c>
      <c r="E22290" t="s">
        <v>738</v>
      </c>
      <c r="F22290" t="s">
        <v>907</v>
      </c>
      <c r="G22290" t="s">
        <v>86</v>
      </c>
      <c r="H22290">
        <v>356</v>
      </c>
      <c r="I22290" s="68" t="str">
        <f>VLOOKUP(E22290,Refs!$P$2:$R$29,3,FALSE)</f>
        <v>Y58</v>
      </c>
      <c r="J22290" s="68" t="str">
        <f>VLOOKUP(E22290,Refs!$P$2:$S$29,4,FALSE)</f>
        <v>South West</v>
      </c>
      <c r="K22290" s="28">
        <f t="shared" si="702"/>
        <v>356</v>
      </c>
    </row>
    <row r="22291" spans="1:11" x14ac:dyDescent="0.35">
      <c r="A22291" s="69">
        <f t="shared" si="703"/>
        <v>46023</v>
      </c>
      <c r="B22291" t="s">
        <v>946</v>
      </c>
      <c r="C22291" t="s">
        <v>276</v>
      </c>
      <c r="E22291" t="s">
        <v>738</v>
      </c>
      <c r="F22291" t="s">
        <v>907</v>
      </c>
      <c r="G22291" t="s">
        <v>87</v>
      </c>
      <c r="H22291">
        <v>9487</v>
      </c>
      <c r="I22291" s="68" t="str">
        <f>VLOOKUP(E22291,Refs!$P$2:$R$29,3,FALSE)</f>
        <v>Y58</v>
      </c>
      <c r="J22291" s="68" t="str">
        <f>VLOOKUP(E22291,Refs!$P$2:$S$29,4,FALSE)</f>
        <v>South West</v>
      </c>
      <c r="K22291" s="28">
        <f t="shared" si="702"/>
        <v>9487</v>
      </c>
    </row>
    <row r="22292" spans="1:11" x14ac:dyDescent="0.35">
      <c r="A22292" s="69">
        <f t="shared" si="703"/>
        <v>46023</v>
      </c>
      <c r="B22292" t="s">
        <v>946</v>
      </c>
      <c r="C22292" t="s">
        <v>276</v>
      </c>
      <c r="E22292" t="s">
        <v>738</v>
      </c>
      <c r="F22292" t="s">
        <v>907</v>
      </c>
      <c r="G22292" t="s">
        <v>88</v>
      </c>
      <c r="H22292">
        <v>43383</v>
      </c>
      <c r="I22292" s="68" t="str">
        <f>VLOOKUP(E22292,Refs!$P$2:$R$29,3,FALSE)</f>
        <v>Y58</v>
      </c>
      <c r="J22292" s="68" t="str">
        <f>VLOOKUP(E22292,Refs!$P$2:$S$29,4,FALSE)</f>
        <v>South West</v>
      </c>
      <c r="K22292" s="28">
        <f t="shared" si="702"/>
        <v>43383</v>
      </c>
    </row>
    <row r="22293" spans="1:11" x14ac:dyDescent="0.35">
      <c r="A22293" s="69">
        <f t="shared" si="703"/>
        <v>46023</v>
      </c>
      <c r="B22293" t="s">
        <v>946</v>
      </c>
      <c r="C22293" t="s">
        <v>276</v>
      </c>
      <c r="E22293" t="s">
        <v>738</v>
      </c>
      <c r="F22293" t="s">
        <v>907</v>
      </c>
      <c r="G22293" t="s">
        <v>89</v>
      </c>
      <c r="H22293">
        <v>31947</v>
      </c>
      <c r="I22293" s="68" t="str">
        <f>VLOOKUP(E22293,Refs!$P$2:$R$29,3,FALSE)</f>
        <v>Y58</v>
      </c>
      <c r="J22293" s="68" t="str">
        <f>VLOOKUP(E22293,Refs!$P$2:$S$29,4,FALSE)</f>
        <v>South West</v>
      </c>
      <c r="K22293" s="28">
        <f t="shared" si="702"/>
        <v>31947</v>
      </c>
    </row>
    <row r="22294" spans="1:11" x14ac:dyDescent="0.35">
      <c r="A22294" s="69">
        <f t="shared" si="703"/>
        <v>46023</v>
      </c>
      <c r="B22294" t="s">
        <v>946</v>
      </c>
      <c r="C22294" t="s">
        <v>276</v>
      </c>
      <c r="E22294" t="s">
        <v>738</v>
      </c>
      <c r="F22294" t="s">
        <v>907</v>
      </c>
      <c r="G22294" t="s">
        <v>27</v>
      </c>
      <c r="H22294">
        <v>3738</v>
      </c>
      <c r="I22294" s="68" t="str">
        <f>VLOOKUP(E22294,Refs!$P$2:$R$29,3,FALSE)</f>
        <v>Y58</v>
      </c>
      <c r="J22294" s="68" t="str">
        <f>VLOOKUP(E22294,Refs!$P$2:$S$29,4,FALSE)</f>
        <v>South West</v>
      </c>
      <c r="K22294" s="28">
        <f t="shared" si="702"/>
        <v>3738</v>
      </c>
    </row>
    <row r="22295" spans="1:11" x14ac:dyDescent="0.35">
      <c r="A22295" s="69">
        <f t="shared" si="703"/>
        <v>46023</v>
      </c>
      <c r="B22295" t="s">
        <v>946</v>
      </c>
      <c r="C22295" t="s">
        <v>276</v>
      </c>
      <c r="E22295" t="s">
        <v>738</v>
      </c>
      <c r="F22295" t="s">
        <v>907</v>
      </c>
      <c r="G22295" t="s">
        <v>29</v>
      </c>
      <c r="H22295">
        <v>3758</v>
      </c>
      <c r="I22295" s="68" t="str">
        <f>VLOOKUP(E22295,Refs!$P$2:$R$29,3,FALSE)</f>
        <v>Y58</v>
      </c>
      <c r="J22295" s="68" t="str">
        <f>VLOOKUP(E22295,Refs!$P$2:$S$29,4,FALSE)</f>
        <v>South West</v>
      </c>
      <c r="K22295" s="28">
        <f t="shared" si="702"/>
        <v>3758</v>
      </c>
    </row>
    <row r="22296" spans="1:11" x14ac:dyDescent="0.35">
      <c r="A22296" s="69">
        <f t="shared" si="703"/>
        <v>46023</v>
      </c>
      <c r="B22296" t="s">
        <v>946</v>
      </c>
      <c r="C22296" t="s">
        <v>276</v>
      </c>
      <c r="E22296" t="s">
        <v>738</v>
      </c>
      <c r="F22296" t="s">
        <v>907</v>
      </c>
      <c r="G22296" t="s">
        <v>90</v>
      </c>
      <c r="H22296">
        <v>1178</v>
      </c>
      <c r="I22296" s="68" t="str">
        <f>VLOOKUP(E22296,Refs!$P$2:$R$29,3,FALSE)</f>
        <v>Y58</v>
      </c>
      <c r="J22296" s="68" t="str">
        <f>VLOOKUP(E22296,Refs!$P$2:$S$29,4,FALSE)</f>
        <v>South West</v>
      </c>
      <c r="K22296" s="28">
        <f t="shared" si="702"/>
        <v>1178</v>
      </c>
    </row>
    <row r="22297" spans="1:11" x14ac:dyDescent="0.35">
      <c r="A22297" s="69">
        <f t="shared" si="703"/>
        <v>46023</v>
      </c>
      <c r="B22297" t="s">
        <v>946</v>
      </c>
      <c r="C22297" t="s">
        <v>276</v>
      </c>
      <c r="E22297" t="s">
        <v>738</v>
      </c>
      <c r="F22297" t="s">
        <v>907</v>
      </c>
      <c r="G22297" t="s">
        <v>91</v>
      </c>
      <c r="H22297">
        <v>6</v>
      </c>
      <c r="I22297" s="68" t="str">
        <f>VLOOKUP(E22297,Refs!$P$2:$R$29,3,FALSE)</f>
        <v>Y58</v>
      </c>
      <c r="J22297" s="68" t="str">
        <f>VLOOKUP(E22297,Refs!$P$2:$S$29,4,FALSE)</f>
        <v>South West</v>
      </c>
      <c r="K22297" s="28">
        <f t="shared" si="702"/>
        <v>6</v>
      </c>
    </row>
    <row r="22298" spans="1:11" x14ac:dyDescent="0.35">
      <c r="A22298" s="69">
        <f t="shared" si="703"/>
        <v>46023</v>
      </c>
      <c r="B22298" t="s">
        <v>946</v>
      </c>
      <c r="C22298" t="s">
        <v>276</v>
      </c>
      <c r="E22298" t="s">
        <v>738</v>
      </c>
      <c r="F22298" t="s">
        <v>907</v>
      </c>
      <c r="G22298" t="s">
        <v>92</v>
      </c>
      <c r="H22298">
        <v>2558</v>
      </c>
      <c r="I22298" s="68" t="str">
        <f>VLOOKUP(E22298,Refs!$P$2:$R$29,3,FALSE)</f>
        <v>Y58</v>
      </c>
      <c r="J22298" s="68" t="str">
        <f>VLOOKUP(E22298,Refs!$P$2:$S$29,4,FALSE)</f>
        <v>South West</v>
      </c>
      <c r="K22298" s="28">
        <f t="shared" si="702"/>
        <v>2558</v>
      </c>
    </row>
    <row r="22299" spans="1:11" x14ac:dyDescent="0.35">
      <c r="A22299" s="69">
        <f t="shared" si="703"/>
        <v>46023</v>
      </c>
      <c r="B22299" t="s">
        <v>946</v>
      </c>
      <c r="C22299" t="s">
        <v>276</v>
      </c>
      <c r="E22299" t="s">
        <v>738</v>
      </c>
      <c r="F22299" t="s">
        <v>907</v>
      </c>
      <c r="G22299" t="s">
        <v>93</v>
      </c>
      <c r="H22299">
        <v>136</v>
      </c>
      <c r="I22299" s="68" t="str">
        <f>VLOOKUP(E22299,Refs!$P$2:$R$29,3,FALSE)</f>
        <v>Y58</v>
      </c>
      <c r="J22299" s="68" t="str">
        <f>VLOOKUP(E22299,Refs!$P$2:$S$29,4,FALSE)</f>
        <v>South West</v>
      </c>
      <c r="K22299" s="28">
        <f t="shared" si="702"/>
        <v>136</v>
      </c>
    </row>
    <row r="22300" spans="1:11" x14ac:dyDescent="0.35">
      <c r="A22300" s="69">
        <f t="shared" si="703"/>
        <v>46023</v>
      </c>
      <c r="B22300" t="s">
        <v>946</v>
      </c>
      <c r="C22300" t="s">
        <v>276</v>
      </c>
      <c r="E22300" t="s">
        <v>738</v>
      </c>
      <c r="F22300" t="s">
        <v>907</v>
      </c>
      <c r="G22300" t="s">
        <v>94</v>
      </c>
      <c r="H22300">
        <v>619</v>
      </c>
      <c r="I22300" s="68" t="str">
        <f>VLOOKUP(E22300,Refs!$P$2:$R$29,3,FALSE)</f>
        <v>Y58</v>
      </c>
      <c r="J22300" s="68" t="str">
        <f>VLOOKUP(E22300,Refs!$P$2:$S$29,4,FALSE)</f>
        <v>South West</v>
      </c>
      <c r="K22300" s="28">
        <f t="shared" si="702"/>
        <v>619</v>
      </c>
    </row>
    <row r="22301" spans="1:11" x14ac:dyDescent="0.35">
      <c r="A22301" s="69">
        <f t="shared" si="703"/>
        <v>46023</v>
      </c>
      <c r="B22301" t="s">
        <v>946</v>
      </c>
      <c r="C22301" t="s">
        <v>276</v>
      </c>
      <c r="E22301" t="s">
        <v>738</v>
      </c>
      <c r="F22301" t="s">
        <v>907</v>
      </c>
      <c r="G22301" t="s">
        <v>95</v>
      </c>
      <c r="H22301">
        <v>266</v>
      </c>
      <c r="I22301" s="68" t="str">
        <f>VLOOKUP(E22301,Refs!$P$2:$R$29,3,FALSE)</f>
        <v>Y58</v>
      </c>
      <c r="J22301" s="68" t="str">
        <f>VLOOKUP(E22301,Refs!$P$2:$S$29,4,FALSE)</f>
        <v>South West</v>
      </c>
      <c r="K22301" s="28">
        <f t="shared" si="702"/>
        <v>266</v>
      </c>
    </row>
    <row r="22302" spans="1:11" x14ac:dyDescent="0.35">
      <c r="A22302" s="69">
        <f t="shared" si="703"/>
        <v>46023</v>
      </c>
      <c r="B22302" t="s">
        <v>946</v>
      </c>
      <c r="C22302" t="s">
        <v>276</v>
      </c>
      <c r="E22302" t="s">
        <v>738</v>
      </c>
      <c r="F22302" t="s">
        <v>907</v>
      </c>
      <c r="G22302" t="s">
        <v>96</v>
      </c>
      <c r="H22302">
        <v>6283</v>
      </c>
      <c r="I22302" s="68" t="str">
        <f>VLOOKUP(E22302,Refs!$P$2:$R$29,3,FALSE)</f>
        <v>Y58</v>
      </c>
      <c r="J22302" s="68" t="str">
        <f>VLOOKUP(E22302,Refs!$P$2:$S$29,4,FALSE)</f>
        <v>South West</v>
      </c>
      <c r="K22302" s="28">
        <f t="shared" si="702"/>
        <v>6283</v>
      </c>
    </row>
    <row r="22303" spans="1:11" x14ac:dyDescent="0.35">
      <c r="A22303" s="69">
        <f t="shared" si="703"/>
        <v>46023</v>
      </c>
      <c r="B22303" t="s">
        <v>946</v>
      </c>
      <c r="C22303" t="s">
        <v>276</v>
      </c>
      <c r="E22303" t="s">
        <v>738</v>
      </c>
      <c r="F22303" t="s">
        <v>907</v>
      </c>
      <c r="G22303" t="s">
        <v>31</v>
      </c>
      <c r="H22303">
        <v>5813</v>
      </c>
      <c r="I22303" s="68" t="str">
        <f>VLOOKUP(E22303,Refs!$P$2:$R$29,3,FALSE)</f>
        <v>Y58</v>
      </c>
      <c r="J22303" s="68" t="str">
        <f>VLOOKUP(E22303,Refs!$P$2:$S$29,4,FALSE)</f>
        <v>South West</v>
      </c>
      <c r="K22303" s="28">
        <f t="shared" si="702"/>
        <v>5813</v>
      </c>
    </row>
    <row r="22304" spans="1:11" x14ac:dyDescent="0.35">
      <c r="A22304" s="69">
        <f t="shared" si="703"/>
        <v>46023</v>
      </c>
      <c r="B22304" t="s">
        <v>946</v>
      </c>
      <c r="C22304" t="s">
        <v>276</v>
      </c>
      <c r="E22304" t="s">
        <v>738</v>
      </c>
      <c r="F22304" t="s">
        <v>907</v>
      </c>
      <c r="G22304" t="s">
        <v>97</v>
      </c>
      <c r="H22304">
        <v>3501</v>
      </c>
      <c r="I22304" s="68" t="str">
        <f>VLOOKUP(E22304,Refs!$P$2:$R$29,3,FALSE)</f>
        <v>Y58</v>
      </c>
      <c r="J22304" s="68" t="str">
        <f>VLOOKUP(E22304,Refs!$P$2:$S$29,4,FALSE)</f>
        <v>South West</v>
      </c>
      <c r="K22304" s="28">
        <f t="shared" si="702"/>
        <v>3501</v>
      </c>
    </row>
    <row r="22305" spans="1:11" x14ac:dyDescent="0.35">
      <c r="A22305" s="69">
        <f t="shared" si="703"/>
        <v>46023</v>
      </c>
      <c r="B22305" t="s">
        <v>946</v>
      </c>
      <c r="C22305" t="s">
        <v>276</v>
      </c>
      <c r="E22305" t="s">
        <v>738</v>
      </c>
      <c r="F22305" t="s">
        <v>907</v>
      </c>
      <c r="G22305" t="s">
        <v>98</v>
      </c>
      <c r="H22305">
        <v>3525</v>
      </c>
      <c r="I22305" s="68" t="str">
        <f>VLOOKUP(E22305,Refs!$P$2:$R$29,3,FALSE)</f>
        <v>Y58</v>
      </c>
      <c r="J22305" s="68" t="str">
        <f>VLOOKUP(E22305,Refs!$P$2:$S$29,4,FALSE)</f>
        <v>South West</v>
      </c>
      <c r="K22305" s="28">
        <f t="shared" si="702"/>
        <v>3525</v>
      </c>
    </row>
    <row r="22306" spans="1:11" x14ac:dyDescent="0.35">
      <c r="A22306" s="69">
        <f t="shared" si="703"/>
        <v>46023</v>
      </c>
      <c r="B22306" t="s">
        <v>946</v>
      </c>
      <c r="C22306" t="s">
        <v>276</v>
      </c>
      <c r="E22306" t="s">
        <v>738</v>
      </c>
      <c r="F22306" t="s">
        <v>907</v>
      </c>
      <c r="G22306" t="s">
        <v>99</v>
      </c>
      <c r="H22306">
        <v>3504</v>
      </c>
      <c r="I22306" s="68" t="str">
        <f>VLOOKUP(E22306,Refs!$P$2:$R$29,3,FALSE)</f>
        <v>Y58</v>
      </c>
      <c r="J22306" s="68" t="str">
        <f>VLOOKUP(E22306,Refs!$P$2:$S$29,4,FALSE)</f>
        <v>South West</v>
      </c>
      <c r="K22306" s="28">
        <f t="shared" si="702"/>
        <v>3504</v>
      </c>
    </row>
    <row r="22307" spans="1:11" x14ac:dyDescent="0.35">
      <c r="A22307" s="69">
        <f t="shared" si="703"/>
        <v>46023</v>
      </c>
      <c r="B22307" t="s">
        <v>946</v>
      </c>
      <c r="C22307" t="s">
        <v>276</v>
      </c>
      <c r="E22307" t="s">
        <v>738</v>
      </c>
      <c r="F22307" t="s">
        <v>907</v>
      </c>
      <c r="G22307" t="s">
        <v>100</v>
      </c>
      <c r="H22307">
        <v>2377</v>
      </c>
      <c r="I22307" s="68" t="str">
        <f>VLOOKUP(E22307,Refs!$P$2:$R$29,3,FALSE)</f>
        <v>Y58</v>
      </c>
      <c r="J22307" s="68" t="str">
        <f>VLOOKUP(E22307,Refs!$P$2:$S$29,4,FALSE)</f>
        <v>South West</v>
      </c>
      <c r="K22307" s="28">
        <f t="shared" ref="K22307:K22370" si="704">IF(OR(H22307="NULL",H22307=0,H22307=""),"",H22307)</f>
        <v>2377</v>
      </c>
    </row>
    <row r="22308" spans="1:11" x14ac:dyDescent="0.35">
      <c r="A22308" s="69">
        <f t="shared" si="703"/>
        <v>46023</v>
      </c>
      <c r="B22308" t="s">
        <v>946</v>
      </c>
      <c r="C22308" t="s">
        <v>276</v>
      </c>
      <c r="E22308" t="s">
        <v>738</v>
      </c>
      <c r="F22308" t="s">
        <v>907</v>
      </c>
      <c r="G22308" t="s">
        <v>101</v>
      </c>
      <c r="H22308">
        <v>546</v>
      </c>
      <c r="I22308" s="68" t="str">
        <f>VLOOKUP(E22308,Refs!$P$2:$R$29,3,FALSE)</f>
        <v>Y58</v>
      </c>
      <c r="J22308" s="68" t="str">
        <f>VLOOKUP(E22308,Refs!$P$2:$S$29,4,FALSE)</f>
        <v>South West</v>
      </c>
      <c r="K22308" s="28">
        <f t="shared" si="704"/>
        <v>546</v>
      </c>
    </row>
    <row r="22309" spans="1:11" x14ac:dyDescent="0.35">
      <c r="A22309" s="69">
        <f t="shared" si="703"/>
        <v>46023</v>
      </c>
      <c r="B22309" t="s">
        <v>946</v>
      </c>
      <c r="C22309" t="s">
        <v>276</v>
      </c>
      <c r="E22309" t="s">
        <v>738</v>
      </c>
      <c r="F22309" t="s">
        <v>907</v>
      </c>
      <c r="G22309" t="s">
        <v>102</v>
      </c>
      <c r="H22309">
        <v>367</v>
      </c>
      <c r="I22309" s="68" t="str">
        <f>VLOOKUP(E22309,Refs!$P$2:$R$29,3,FALSE)</f>
        <v>Y58</v>
      </c>
      <c r="J22309" s="68" t="str">
        <f>VLOOKUP(E22309,Refs!$P$2:$S$29,4,FALSE)</f>
        <v>South West</v>
      </c>
      <c r="K22309" s="28">
        <f t="shared" si="704"/>
        <v>367</v>
      </c>
    </row>
    <row r="22310" spans="1:11" x14ac:dyDescent="0.35">
      <c r="A22310" s="69">
        <f t="shared" si="703"/>
        <v>46023</v>
      </c>
      <c r="B22310" t="s">
        <v>946</v>
      </c>
      <c r="C22310" t="s">
        <v>276</v>
      </c>
      <c r="E22310" t="s">
        <v>738</v>
      </c>
      <c r="F22310" t="s">
        <v>907</v>
      </c>
      <c r="G22310" t="s">
        <v>103</v>
      </c>
      <c r="H22310">
        <v>3045</v>
      </c>
      <c r="I22310" s="68" t="str">
        <f>VLOOKUP(E22310,Refs!$P$2:$R$29,3,FALSE)</f>
        <v>Y58</v>
      </c>
      <c r="J22310" s="68" t="str">
        <f>VLOOKUP(E22310,Refs!$P$2:$S$29,4,FALSE)</f>
        <v>South West</v>
      </c>
      <c r="K22310" s="28">
        <f t="shared" si="704"/>
        <v>3045</v>
      </c>
    </row>
    <row r="22311" spans="1:11" x14ac:dyDescent="0.35">
      <c r="A22311" s="69">
        <f t="shared" si="703"/>
        <v>46023</v>
      </c>
      <c r="B22311" t="s">
        <v>946</v>
      </c>
      <c r="C22311" t="s">
        <v>276</v>
      </c>
      <c r="E22311" t="s">
        <v>738</v>
      </c>
      <c r="F22311" t="s">
        <v>907</v>
      </c>
      <c r="G22311" t="s">
        <v>104</v>
      </c>
      <c r="H22311">
        <v>95211</v>
      </c>
      <c r="I22311" s="68" t="str">
        <f>VLOOKUP(E22311,Refs!$P$2:$R$29,3,FALSE)</f>
        <v>Y58</v>
      </c>
      <c r="J22311" s="68" t="str">
        <f>VLOOKUP(E22311,Refs!$P$2:$S$29,4,FALSE)</f>
        <v>South West</v>
      </c>
      <c r="K22311" s="28">
        <f t="shared" si="704"/>
        <v>95211</v>
      </c>
    </row>
    <row r="22312" spans="1:11" x14ac:dyDescent="0.35">
      <c r="A22312" s="69">
        <f t="shared" si="703"/>
        <v>46023</v>
      </c>
      <c r="B22312" t="s">
        <v>946</v>
      </c>
      <c r="C22312" t="s">
        <v>276</v>
      </c>
      <c r="E22312" t="s">
        <v>738</v>
      </c>
      <c r="F22312" t="s">
        <v>907</v>
      </c>
      <c r="G22312" t="s">
        <v>105</v>
      </c>
      <c r="H22312">
        <v>4959</v>
      </c>
      <c r="I22312" s="68" t="str">
        <f>VLOOKUP(E22312,Refs!$P$2:$R$29,3,FALSE)</f>
        <v>Y58</v>
      </c>
      <c r="J22312" s="68" t="str">
        <f>VLOOKUP(E22312,Refs!$P$2:$S$29,4,FALSE)</f>
        <v>South West</v>
      </c>
      <c r="K22312" s="28">
        <f t="shared" si="704"/>
        <v>4959</v>
      </c>
    </row>
    <row r="22313" spans="1:11" x14ac:dyDescent="0.35">
      <c r="A22313" s="69">
        <f t="shared" si="703"/>
        <v>46023</v>
      </c>
      <c r="B22313" t="s">
        <v>946</v>
      </c>
      <c r="C22313" t="s">
        <v>276</v>
      </c>
      <c r="E22313" t="s">
        <v>738</v>
      </c>
      <c r="F22313" t="s">
        <v>907</v>
      </c>
      <c r="G22313" t="s">
        <v>106</v>
      </c>
      <c r="H22313">
        <v>3226</v>
      </c>
      <c r="I22313" s="68" t="str">
        <f>VLOOKUP(E22313,Refs!$P$2:$R$29,3,FALSE)</f>
        <v>Y58</v>
      </c>
      <c r="J22313" s="68" t="str">
        <f>VLOOKUP(E22313,Refs!$P$2:$S$29,4,FALSE)</f>
        <v>South West</v>
      </c>
      <c r="K22313" s="28">
        <f t="shared" si="704"/>
        <v>3226</v>
      </c>
    </row>
    <row r="22314" spans="1:11" x14ac:dyDescent="0.35">
      <c r="A22314" s="69">
        <f t="shared" si="703"/>
        <v>46023</v>
      </c>
      <c r="B22314" t="s">
        <v>946</v>
      </c>
      <c r="C22314" t="s">
        <v>276</v>
      </c>
      <c r="E22314" t="s">
        <v>738</v>
      </c>
      <c r="F22314" t="s">
        <v>907</v>
      </c>
      <c r="G22314" t="s">
        <v>107</v>
      </c>
      <c r="H22314">
        <v>231</v>
      </c>
      <c r="I22314" s="68" t="str">
        <f>VLOOKUP(E22314,Refs!$P$2:$R$29,3,FALSE)</f>
        <v>Y58</v>
      </c>
      <c r="J22314" s="68" t="str">
        <f>VLOOKUP(E22314,Refs!$P$2:$S$29,4,FALSE)</f>
        <v>South West</v>
      </c>
      <c r="K22314" s="28">
        <f t="shared" si="704"/>
        <v>231</v>
      </c>
    </row>
    <row r="22315" spans="1:11" x14ac:dyDescent="0.35">
      <c r="A22315" s="69">
        <f t="shared" si="703"/>
        <v>46023</v>
      </c>
      <c r="B22315" t="s">
        <v>946</v>
      </c>
      <c r="C22315" t="s">
        <v>276</v>
      </c>
      <c r="E22315" t="s">
        <v>738</v>
      </c>
      <c r="F22315" t="s">
        <v>907</v>
      </c>
      <c r="G22315" t="s">
        <v>108</v>
      </c>
      <c r="H22315">
        <v>785</v>
      </c>
      <c r="I22315" s="68" t="str">
        <f>VLOOKUP(E22315,Refs!$P$2:$R$29,3,FALSE)</f>
        <v>Y58</v>
      </c>
      <c r="J22315" s="68" t="str">
        <f>VLOOKUP(E22315,Refs!$P$2:$S$29,4,FALSE)</f>
        <v>South West</v>
      </c>
      <c r="K22315" s="28">
        <f t="shared" si="704"/>
        <v>785</v>
      </c>
    </row>
    <row r="22316" spans="1:11" x14ac:dyDescent="0.35">
      <c r="A22316" s="69">
        <f t="shared" si="703"/>
        <v>46023</v>
      </c>
      <c r="B22316" t="s">
        <v>946</v>
      </c>
      <c r="C22316" t="s">
        <v>276</v>
      </c>
      <c r="E22316" t="s">
        <v>738</v>
      </c>
      <c r="F22316" t="s">
        <v>907</v>
      </c>
      <c r="G22316" t="s">
        <v>109</v>
      </c>
      <c r="H22316">
        <v>134768</v>
      </c>
      <c r="I22316" s="68" t="str">
        <f>VLOOKUP(E22316,Refs!$P$2:$R$29,3,FALSE)</f>
        <v>Y58</v>
      </c>
      <c r="J22316" s="68" t="str">
        <f>VLOOKUP(E22316,Refs!$P$2:$S$29,4,FALSE)</f>
        <v>South West</v>
      </c>
      <c r="K22316" s="28">
        <f t="shared" si="704"/>
        <v>134768</v>
      </c>
    </row>
    <row r="22317" spans="1:11" x14ac:dyDescent="0.35">
      <c r="A22317" s="69">
        <f t="shared" si="703"/>
        <v>46023</v>
      </c>
      <c r="B22317" t="s">
        <v>946</v>
      </c>
      <c r="C22317" t="s">
        <v>276</v>
      </c>
      <c r="E22317" t="s">
        <v>738</v>
      </c>
      <c r="F22317" t="s">
        <v>907</v>
      </c>
      <c r="G22317" t="s">
        <v>110</v>
      </c>
      <c r="H22317">
        <v>0</v>
      </c>
      <c r="I22317" s="68" t="str">
        <f>VLOOKUP(E22317,Refs!$P$2:$R$29,3,FALSE)</f>
        <v>Y58</v>
      </c>
      <c r="J22317" s="68" t="str">
        <f>VLOOKUP(E22317,Refs!$P$2:$S$29,4,FALSE)</f>
        <v>South West</v>
      </c>
      <c r="K22317" s="28" t="str">
        <f t="shared" si="704"/>
        <v/>
      </c>
    </row>
    <row r="22318" spans="1:11" x14ac:dyDescent="0.35">
      <c r="A22318" s="69">
        <f t="shared" si="703"/>
        <v>46023</v>
      </c>
      <c r="B22318" t="s">
        <v>946</v>
      </c>
      <c r="C22318" t="s">
        <v>276</v>
      </c>
      <c r="E22318" t="s">
        <v>738</v>
      </c>
      <c r="F22318" t="s">
        <v>907</v>
      </c>
      <c r="G22318" t="s">
        <v>808</v>
      </c>
      <c r="H22318">
        <v>7607</v>
      </c>
      <c r="I22318" s="68" t="str">
        <f>VLOOKUP(E22318,Refs!$P$2:$R$29,3,FALSE)</f>
        <v>Y58</v>
      </c>
      <c r="J22318" s="68" t="str">
        <f>VLOOKUP(E22318,Refs!$P$2:$S$29,4,FALSE)</f>
        <v>South West</v>
      </c>
      <c r="K22318" s="28">
        <f t="shared" si="704"/>
        <v>7607</v>
      </c>
    </row>
    <row r="22319" spans="1:11" x14ac:dyDescent="0.35">
      <c r="A22319" s="69">
        <f t="shared" si="703"/>
        <v>46023</v>
      </c>
      <c r="B22319" t="s">
        <v>946</v>
      </c>
      <c r="C22319" t="s">
        <v>276</v>
      </c>
      <c r="E22319" t="s">
        <v>738</v>
      </c>
      <c r="F22319" t="s">
        <v>907</v>
      </c>
      <c r="G22319" t="s">
        <v>809</v>
      </c>
      <c r="H22319">
        <v>3475</v>
      </c>
      <c r="I22319" s="68" t="str">
        <f>VLOOKUP(E22319,Refs!$P$2:$R$29,3,FALSE)</f>
        <v>Y58</v>
      </c>
      <c r="J22319" s="68" t="str">
        <f>VLOOKUP(E22319,Refs!$P$2:$S$29,4,FALSE)</f>
        <v>South West</v>
      </c>
      <c r="K22319" s="28">
        <f t="shared" si="704"/>
        <v>3475</v>
      </c>
    </row>
    <row r="22320" spans="1:11" x14ac:dyDescent="0.35">
      <c r="A22320" s="69">
        <f t="shared" si="703"/>
        <v>46023</v>
      </c>
      <c r="B22320" t="s">
        <v>946</v>
      </c>
      <c r="C22320" t="s">
        <v>276</v>
      </c>
      <c r="E22320" t="s">
        <v>738</v>
      </c>
      <c r="F22320" t="s">
        <v>907</v>
      </c>
      <c r="G22320" t="s">
        <v>111</v>
      </c>
      <c r="H22320">
        <v>20129</v>
      </c>
      <c r="I22320" s="68" t="str">
        <f>VLOOKUP(E22320,Refs!$P$2:$R$29,3,FALSE)</f>
        <v>Y58</v>
      </c>
      <c r="J22320" s="68" t="str">
        <f>VLOOKUP(E22320,Refs!$P$2:$S$29,4,FALSE)</f>
        <v>South West</v>
      </c>
      <c r="K22320" s="28">
        <f t="shared" si="704"/>
        <v>20129</v>
      </c>
    </row>
    <row r="22321" spans="1:11" x14ac:dyDescent="0.35">
      <c r="A22321" s="69">
        <f t="shared" si="703"/>
        <v>46023</v>
      </c>
      <c r="B22321" t="s">
        <v>946</v>
      </c>
      <c r="C22321" t="s">
        <v>276</v>
      </c>
      <c r="E22321" t="s">
        <v>738</v>
      </c>
      <c r="F22321" t="s">
        <v>907</v>
      </c>
      <c r="G22321" t="s">
        <v>112</v>
      </c>
      <c r="H22321">
        <v>10</v>
      </c>
      <c r="I22321" s="68" t="str">
        <f>VLOOKUP(E22321,Refs!$P$2:$R$29,3,FALSE)</f>
        <v>Y58</v>
      </c>
      <c r="J22321" s="68" t="str">
        <f>VLOOKUP(E22321,Refs!$P$2:$S$29,4,FALSE)</f>
        <v>South West</v>
      </c>
      <c r="K22321" s="28">
        <f t="shared" si="704"/>
        <v>10</v>
      </c>
    </row>
    <row r="22322" spans="1:11" x14ac:dyDescent="0.35">
      <c r="A22322" s="69">
        <f t="shared" si="703"/>
        <v>46023</v>
      </c>
      <c r="B22322" t="s">
        <v>946</v>
      </c>
      <c r="C22322" t="s">
        <v>276</v>
      </c>
      <c r="E22322" t="s">
        <v>738</v>
      </c>
      <c r="F22322" t="s">
        <v>907</v>
      </c>
      <c r="G22322" t="s">
        <v>113</v>
      </c>
      <c r="H22322">
        <v>17621</v>
      </c>
      <c r="I22322" s="68" t="str">
        <f>VLOOKUP(E22322,Refs!$P$2:$R$29,3,FALSE)</f>
        <v>Y58</v>
      </c>
      <c r="J22322" s="68" t="str">
        <f>VLOOKUP(E22322,Refs!$P$2:$S$29,4,FALSE)</f>
        <v>South West</v>
      </c>
      <c r="K22322" s="28">
        <f t="shared" si="704"/>
        <v>17621</v>
      </c>
    </row>
    <row r="22323" spans="1:11" x14ac:dyDescent="0.35">
      <c r="A22323" s="69">
        <f t="shared" si="703"/>
        <v>46023</v>
      </c>
      <c r="B22323" t="s">
        <v>946</v>
      </c>
      <c r="C22323" t="s">
        <v>276</v>
      </c>
      <c r="E22323" t="s">
        <v>738</v>
      </c>
      <c r="F22323" t="s">
        <v>907</v>
      </c>
      <c r="G22323" t="s">
        <v>114</v>
      </c>
      <c r="H22323">
        <v>3295</v>
      </c>
      <c r="I22323" s="68" t="str">
        <f>VLOOKUP(E22323,Refs!$P$2:$R$29,3,FALSE)</f>
        <v>Y58</v>
      </c>
      <c r="J22323" s="68" t="str">
        <f>VLOOKUP(E22323,Refs!$P$2:$S$29,4,FALSE)</f>
        <v>South West</v>
      </c>
      <c r="K22323" s="28">
        <f t="shared" si="704"/>
        <v>3295</v>
      </c>
    </row>
    <row r="22324" spans="1:11" x14ac:dyDescent="0.35">
      <c r="A22324" s="69">
        <f t="shared" si="703"/>
        <v>46023</v>
      </c>
      <c r="B22324" t="s">
        <v>946</v>
      </c>
      <c r="C22324" t="s">
        <v>276</v>
      </c>
      <c r="E22324" t="s">
        <v>738</v>
      </c>
      <c r="F22324" t="s">
        <v>907</v>
      </c>
      <c r="G22324" t="s">
        <v>115</v>
      </c>
      <c r="H22324">
        <v>3635</v>
      </c>
      <c r="I22324" s="68" t="str">
        <f>VLOOKUP(E22324,Refs!$P$2:$R$29,3,FALSE)</f>
        <v>Y58</v>
      </c>
      <c r="J22324" s="68" t="str">
        <f>VLOOKUP(E22324,Refs!$P$2:$S$29,4,FALSE)</f>
        <v>South West</v>
      </c>
      <c r="K22324" s="28">
        <f t="shared" si="704"/>
        <v>3635</v>
      </c>
    </row>
    <row r="22325" spans="1:11" x14ac:dyDescent="0.35">
      <c r="A22325" s="69">
        <f t="shared" si="703"/>
        <v>46023</v>
      </c>
      <c r="B22325" t="s">
        <v>946</v>
      </c>
      <c r="C22325" t="s">
        <v>276</v>
      </c>
      <c r="E22325" t="s">
        <v>738</v>
      </c>
      <c r="F22325" t="s">
        <v>907</v>
      </c>
      <c r="G22325" t="s">
        <v>116</v>
      </c>
      <c r="H22325">
        <v>1600</v>
      </c>
      <c r="I22325" s="68" t="str">
        <f>VLOOKUP(E22325,Refs!$P$2:$R$29,3,FALSE)</f>
        <v>Y58</v>
      </c>
      <c r="J22325" s="68" t="str">
        <f>VLOOKUP(E22325,Refs!$P$2:$S$29,4,FALSE)</f>
        <v>South West</v>
      </c>
      <c r="K22325" s="28">
        <f t="shared" si="704"/>
        <v>1600</v>
      </c>
    </row>
    <row r="22326" spans="1:11" x14ac:dyDescent="0.35">
      <c r="A22326" s="69">
        <f t="shared" si="703"/>
        <v>46023</v>
      </c>
      <c r="B22326" t="s">
        <v>946</v>
      </c>
      <c r="C22326" t="s">
        <v>276</v>
      </c>
      <c r="E22326" t="s">
        <v>738</v>
      </c>
      <c r="F22326" t="s">
        <v>907</v>
      </c>
      <c r="G22326" t="s">
        <v>117</v>
      </c>
      <c r="H22326">
        <v>7133</v>
      </c>
      <c r="I22326" s="68" t="str">
        <f>VLOOKUP(E22326,Refs!$P$2:$R$29,3,FALSE)</f>
        <v>Y58</v>
      </c>
      <c r="J22326" s="68" t="str">
        <f>VLOOKUP(E22326,Refs!$P$2:$S$29,4,FALSE)</f>
        <v>South West</v>
      </c>
      <c r="K22326" s="28">
        <f t="shared" si="704"/>
        <v>7133</v>
      </c>
    </row>
    <row r="22327" spans="1:11" x14ac:dyDescent="0.35">
      <c r="A22327" s="69">
        <f t="shared" si="703"/>
        <v>46023</v>
      </c>
      <c r="B22327" t="s">
        <v>946</v>
      </c>
      <c r="C22327" t="s">
        <v>276</v>
      </c>
      <c r="E22327" t="s">
        <v>738</v>
      </c>
      <c r="F22327" t="s">
        <v>907</v>
      </c>
      <c r="G22327" t="s">
        <v>118</v>
      </c>
      <c r="H22327">
        <v>1074</v>
      </c>
      <c r="I22327" s="68" t="str">
        <f>VLOOKUP(E22327,Refs!$P$2:$R$29,3,FALSE)</f>
        <v>Y58</v>
      </c>
      <c r="J22327" s="68" t="str">
        <f>VLOOKUP(E22327,Refs!$P$2:$S$29,4,FALSE)</f>
        <v>South West</v>
      </c>
      <c r="K22327" s="28">
        <f t="shared" si="704"/>
        <v>1074</v>
      </c>
    </row>
    <row r="22328" spans="1:11" x14ac:dyDescent="0.35">
      <c r="A22328" s="69">
        <f t="shared" si="703"/>
        <v>46023</v>
      </c>
      <c r="B22328" t="s">
        <v>946</v>
      </c>
      <c r="C22328" t="s">
        <v>276</v>
      </c>
      <c r="E22328" t="s">
        <v>738</v>
      </c>
      <c r="F22328" t="s">
        <v>907</v>
      </c>
      <c r="G22328" t="s">
        <v>119</v>
      </c>
      <c r="H22328">
        <v>1390</v>
      </c>
      <c r="I22328" s="68" t="str">
        <f>VLOOKUP(E22328,Refs!$P$2:$R$29,3,FALSE)</f>
        <v>Y58</v>
      </c>
      <c r="J22328" s="68" t="str">
        <f>VLOOKUP(E22328,Refs!$P$2:$S$29,4,FALSE)</f>
        <v>South West</v>
      </c>
      <c r="K22328" s="28">
        <f t="shared" si="704"/>
        <v>1390</v>
      </c>
    </row>
    <row r="22329" spans="1:11" x14ac:dyDescent="0.35">
      <c r="A22329" s="69">
        <f t="shared" si="703"/>
        <v>46023</v>
      </c>
      <c r="B22329" t="s">
        <v>946</v>
      </c>
      <c r="C22329" t="s">
        <v>276</v>
      </c>
      <c r="E22329" t="s">
        <v>738</v>
      </c>
      <c r="F22329" t="s">
        <v>907</v>
      </c>
      <c r="G22329" t="s">
        <v>120</v>
      </c>
      <c r="H22329">
        <v>40</v>
      </c>
      <c r="I22329" s="68" t="str">
        <f>VLOOKUP(E22329,Refs!$P$2:$R$29,3,FALSE)</f>
        <v>Y58</v>
      </c>
      <c r="J22329" s="68" t="str">
        <f>VLOOKUP(E22329,Refs!$P$2:$S$29,4,FALSE)</f>
        <v>South West</v>
      </c>
      <c r="K22329" s="28">
        <f t="shared" si="704"/>
        <v>40</v>
      </c>
    </row>
    <row r="22330" spans="1:11" x14ac:dyDescent="0.35">
      <c r="A22330" s="69">
        <f t="shared" si="703"/>
        <v>46023</v>
      </c>
      <c r="B22330" t="s">
        <v>946</v>
      </c>
      <c r="C22330" t="s">
        <v>276</v>
      </c>
      <c r="E22330" t="s">
        <v>738</v>
      </c>
      <c r="F22330" t="s">
        <v>907</v>
      </c>
      <c r="G22330" t="s">
        <v>121</v>
      </c>
      <c r="H22330">
        <v>1178</v>
      </c>
      <c r="I22330" s="68" t="str">
        <f>VLOOKUP(E22330,Refs!$P$2:$R$29,3,FALSE)</f>
        <v>Y58</v>
      </c>
      <c r="J22330" s="68" t="str">
        <f>VLOOKUP(E22330,Refs!$P$2:$S$29,4,FALSE)</f>
        <v>South West</v>
      </c>
      <c r="K22330" s="28">
        <f t="shared" si="704"/>
        <v>1178</v>
      </c>
    </row>
    <row r="22331" spans="1:11" x14ac:dyDescent="0.35">
      <c r="A22331" s="69">
        <f t="shared" si="703"/>
        <v>46023</v>
      </c>
      <c r="B22331" t="s">
        <v>946</v>
      </c>
      <c r="C22331" t="s">
        <v>276</v>
      </c>
      <c r="E22331" t="s">
        <v>738</v>
      </c>
      <c r="F22331" t="s">
        <v>907</v>
      </c>
      <c r="G22331" t="s">
        <v>122</v>
      </c>
      <c r="H22331">
        <v>3</v>
      </c>
      <c r="I22331" s="68" t="str">
        <f>VLOOKUP(E22331,Refs!$P$2:$R$29,3,FALSE)</f>
        <v>Y58</v>
      </c>
      <c r="J22331" s="68" t="str">
        <f>VLOOKUP(E22331,Refs!$P$2:$S$29,4,FALSE)</f>
        <v>South West</v>
      </c>
      <c r="K22331" s="28">
        <f t="shared" si="704"/>
        <v>3</v>
      </c>
    </row>
    <row r="22332" spans="1:11" x14ac:dyDescent="0.35">
      <c r="A22332" s="69">
        <f t="shared" si="703"/>
        <v>46023</v>
      </c>
      <c r="B22332" t="s">
        <v>946</v>
      </c>
      <c r="C22332" t="s">
        <v>276</v>
      </c>
      <c r="E22332" t="s">
        <v>738</v>
      </c>
      <c r="F22332" t="s">
        <v>907</v>
      </c>
      <c r="G22332" t="s">
        <v>123</v>
      </c>
      <c r="H22332">
        <v>1</v>
      </c>
      <c r="I22332" s="68" t="str">
        <f>VLOOKUP(E22332,Refs!$P$2:$R$29,3,FALSE)</f>
        <v>Y58</v>
      </c>
      <c r="J22332" s="68" t="str">
        <f>VLOOKUP(E22332,Refs!$P$2:$S$29,4,FALSE)</f>
        <v>South West</v>
      </c>
      <c r="K22332" s="28">
        <f t="shared" si="704"/>
        <v>1</v>
      </c>
    </row>
    <row r="22333" spans="1:11" x14ac:dyDescent="0.35">
      <c r="A22333" s="69">
        <f t="shared" si="703"/>
        <v>46023</v>
      </c>
      <c r="B22333" t="s">
        <v>946</v>
      </c>
      <c r="C22333" t="s">
        <v>276</v>
      </c>
      <c r="E22333" t="s">
        <v>738</v>
      </c>
      <c r="F22333" t="s">
        <v>907</v>
      </c>
      <c r="G22333" t="s">
        <v>124</v>
      </c>
      <c r="H22333">
        <v>0</v>
      </c>
      <c r="I22333" s="68" t="str">
        <f>VLOOKUP(E22333,Refs!$P$2:$R$29,3,FALSE)</f>
        <v>Y58</v>
      </c>
      <c r="J22333" s="68" t="str">
        <f>VLOOKUP(E22333,Refs!$P$2:$S$29,4,FALSE)</f>
        <v>South West</v>
      </c>
      <c r="K22333" s="28" t="str">
        <f t="shared" si="704"/>
        <v/>
      </c>
    </row>
    <row r="22334" spans="1:11" x14ac:dyDescent="0.35">
      <c r="A22334" s="69">
        <f t="shared" si="703"/>
        <v>46023</v>
      </c>
      <c r="B22334" t="s">
        <v>946</v>
      </c>
      <c r="C22334" t="s">
        <v>276</v>
      </c>
      <c r="E22334" t="s">
        <v>738</v>
      </c>
      <c r="F22334" t="s">
        <v>907</v>
      </c>
      <c r="G22334" t="s">
        <v>125</v>
      </c>
      <c r="H22334">
        <v>0</v>
      </c>
      <c r="I22334" s="68" t="str">
        <f>VLOOKUP(E22334,Refs!$P$2:$R$29,3,FALSE)</f>
        <v>Y58</v>
      </c>
      <c r="J22334" s="68" t="str">
        <f>VLOOKUP(E22334,Refs!$P$2:$S$29,4,FALSE)</f>
        <v>South West</v>
      </c>
      <c r="K22334" s="28" t="str">
        <f t="shared" si="704"/>
        <v/>
      </c>
    </row>
    <row r="22335" spans="1:11" x14ac:dyDescent="0.35">
      <c r="A22335" s="69">
        <f t="shared" si="703"/>
        <v>46023</v>
      </c>
      <c r="B22335" t="s">
        <v>946</v>
      </c>
      <c r="C22335" t="s">
        <v>276</v>
      </c>
      <c r="E22335" t="s">
        <v>738</v>
      </c>
      <c r="F22335" t="s">
        <v>907</v>
      </c>
      <c r="G22335" t="s">
        <v>126</v>
      </c>
      <c r="H22335">
        <v>0</v>
      </c>
      <c r="I22335" s="68" t="str">
        <f>VLOOKUP(E22335,Refs!$P$2:$R$29,3,FALSE)</f>
        <v>Y58</v>
      </c>
      <c r="J22335" s="68" t="str">
        <f>VLOOKUP(E22335,Refs!$P$2:$S$29,4,FALSE)</f>
        <v>South West</v>
      </c>
      <c r="K22335" s="28" t="str">
        <f t="shared" si="704"/>
        <v/>
      </c>
    </row>
    <row r="22336" spans="1:11" x14ac:dyDescent="0.35">
      <c r="A22336" s="69">
        <f t="shared" si="703"/>
        <v>46023</v>
      </c>
      <c r="B22336" t="s">
        <v>946</v>
      </c>
      <c r="C22336" t="s">
        <v>276</v>
      </c>
      <c r="E22336" t="s">
        <v>738</v>
      </c>
      <c r="F22336" t="s">
        <v>907</v>
      </c>
      <c r="G22336" t="s">
        <v>127</v>
      </c>
      <c r="H22336">
        <v>578</v>
      </c>
      <c r="I22336" s="68" t="str">
        <f>VLOOKUP(E22336,Refs!$P$2:$R$29,3,FALSE)</f>
        <v>Y58</v>
      </c>
      <c r="J22336" s="68" t="str">
        <f>VLOOKUP(E22336,Refs!$P$2:$S$29,4,FALSE)</f>
        <v>South West</v>
      </c>
      <c r="K22336" s="28">
        <f t="shared" si="704"/>
        <v>578</v>
      </c>
    </row>
    <row r="22337" spans="1:11" x14ac:dyDescent="0.35">
      <c r="A22337" s="69">
        <f t="shared" si="703"/>
        <v>46023</v>
      </c>
      <c r="B22337" t="s">
        <v>946</v>
      </c>
      <c r="C22337" t="s">
        <v>276</v>
      </c>
      <c r="E22337" t="s">
        <v>738</v>
      </c>
      <c r="F22337" t="s">
        <v>907</v>
      </c>
      <c r="G22337" t="s">
        <v>128</v>
      </c>
      <c r="H22337">
        <v>14</v>
      </c>
      <c r="I22337" s="68" t="str">
        <f>VLOOKUP(E22337,Refs!$P$2:$R$29,3,FALSE)</f>
        <v>Y58</v>
      </c>
      <c r="J22337" s="68" t="str">
        <f>VLOOKUP(E22337,Refs!$P$2:$S$29,4,FALSE)</f>
        <v>South West</v>
      </c>
      <c r="K22337" s="28">
        <f t="shared" si="704"/>
        <v>14</v>
      </c>
    </row>
    <row r="22338" spans="1:11" x14ac:dyDescent="0.35">
      <c r="A22338" s="69">
        <f t="shared" si="703"/>
        <v>46023</v>
      </c>
      <c r="B22338" t="s">
        <v>946</v>
      </c>
      <c r="C22338" t="s">
        <v>276</v>
      </c>
      <c r="E22338" t="s">
        <v>738</v>
      </c>
      <c r="F22338" t="s">
        <v>907</v>
      </c>
      <c r="G22338" t="s">
        <v>129</v>
      </c>
      <c r="H22338">
        <v>874</v>
      </c>
      <c r="I22338" s="68" t="str">
        <f>VLOOKUP(E22338,Refs!$P$2:$R$29,3,FALSE)</f>
        <v>Y58</v>
      </c>
      <c r="J22338" s="68" t="str">
        <f>VLOOKUP(E22338,Refs!$P$2:$S$29,4,FALSE)</f>
        <v>South West</v>
      </c>
      <c r="K22338" s="28">
        <f t="shared" si="704"/>
        <v>874</v>
      </c>
    </row>
    <row r="22339" spans="1:11" x14ac:dyDescent="0.35">
      <c r="A22339" s="69">
        <f t="shared" ref="A22339:A22402" si="705">DATEVALUE(RIGHT(B22339,8))</f>
        <v>46023</v>
      </c>
      <c r="B22339" t="s">
        <v>946</v>
      </c>
      <c r="C22339" t="s">
        <v>276</v>
      </c>
      <c r="E22339" t="s">
        <v>738</v>
      </c>
      <c r="F22339" t="s">
        <v>907</v>
      </c>
      <c r="G22339" t="s">
        <v>130</v>
      </c>
      <c r="H22339">
        <v>735</v>
      </c>
      <c r="I22339" s="68" t="str">
        <f>VLOOKUP(E22339,Refs!$P$2:$R$29,3,FALSE)</f>
        <v>Y58</v>
      </c>
      <c r="J22339" s="68" t="str">
        <f>VLOOKUP(E22339,Refs!$P$2:$S$29,4,FALSE)</f>
        <v>South West</v>
      </c>
      <c r="K22339" s="28">
        <f t="shared" si="704"/>
        <v>735</v>
      </c>
    </row>
    <row r="22340" spans="1:11" x14ac:dyDescent="0.35">
      <c r="A22340" s="69">
        <f t="shared" si="705"/>
        <v>46023</v>
      </c>
      <c r="B22340" t="s">
        <v>946</v>
      </c>
      <c r="C22340" t="s">
        <v>276</v>
      </c>
      <c r="E22340" t="s">
        <v>738</v>
      </c>
      <c r="F22340" t="s">
        <v>907</v>
      </c>
      <c r="G22340" t="s">
        <v>131</v>
      </c>
      <c r="H22340">
        <v>1596</v>
      </c>
      <c r="I22340" s="68" t="str">
        <f>VLOOKUP(E22340,Refs!$P$2:$R$29,3,FALSE)</f>
        <v>Y58</v>
      </c>
      <c r="J22340" s="68" t="str">
        <f>VLOOKUP(E22340,Refs!$P$2:$S$29,4,FALSE)</f>
        <v>South West</v>
      </c>
      <c r="K22340" s="28">
        <f t="shared" si="704"/>
        <v>1596</v>
      </c>
    </row>
    <row r="22341" spans="1:11" x14ac:dyDescent="0.35">
      <c r="A22341" s="69">
        <f t="shared" si="705"/>
        <v>46023</v>
      </c>
      <c r="B22341" t="s">
        <v>946</v>
      </c>
      <c r="C22341" t="s">
        <v>276</v>
      </c>
      <c r="E22341" t="s">
        <v>738</v>
      </c>
      <c r="F22341" t="s">
        <v>907</v>
      </c>
      <c r="G22341" t="s">
        <v>132</v>
      </c>
      <c r="H22341">
        <v>1482</v>
      </c>
      <c r="I22341" s="68" t="str">
        <f>VLOOKUP(E22341,Refs!$P$2:$R$29,3,FALSE)</f>
        <v>Y58</v>
      </c>
      <c r="J22341" s="68" t="str">
        <f>VLOOKUP(E22341,Refs!$P$2:$S$29,4,FALSE)</f>
        <v>South West</v>
      </c>
      <c r="K22341" s="28">
        <f t="shared" si="704"/>
        <v>1482</v>
      </c>
    </row>
    <row r="22342" spans="1:11" x14ac:dyDescent="0.35">
      <c r="A22342" s="69">
        <f t="shared" si="705"/>
        <v>46023</v>
      </c>
      <c r="B22342" t="s">
        <v>946</v>
      </c>
      <c r="C22342" t="s">
        <v>276</v>
      </c>
      <c r="E22342" t="s">
        <v>738</v>
      </c>
      <c r="F22342" t="s">
        <v>907</v>
      </c>
      <c r="G22342" t="s">
        <v>133</v>
      </c>
      <c r="H22342" t="s">
        <v>886</v>
      </c>
      <c r="I22342" s="68" t="str">
        <f>VLOOKUP(E22342,Refs!$P$2:$R$29,3,FALSE)</f>
        <v>Y58</v>
      </c>
      <c r="J22342" s="68" t="str">
        <f>VLOOKUP(E22342,Refs!$P$2:$S$29,4,FALSE)</f>
        <v>South West</v>
      </c>
      <c r="K22342" s="28" t="str">
        <f t="shared" si="704"/>
        <v>-</v>
      </c>
    </row>
    <row r="22343" spans="1:11" x14ac:dyDescent="0.35">
      <c r="A22343" s="69">
        <f t="shared" si="705"/>
        <v>46023</v>
      </c>
      <c r="B22343" t="s">
        <v>946</v>
      </c>
      <c r="C22343" t="s">
        <v>276</v>
      </c>
      <c r="E22343" t="s">
        <v>738</v>
      </c>
      <c r="F22343" t="s">
        <v>907</v>
      </c>
      <c r="G22343" t="s">
        <v>134</v>
      </c>
      <c r="H22343" t="s">
        <v>886</v>
      </c>
      <c r="I22343" s="68" t="str">
        <f>VLOOKUP(E22343,Refs!$P$2:$R$29,3,FALSE)</f>
        <v>Y58</v>
      </c>
      <c r="J22343" s="68" t="str">
        <f>VLOOKUP(E22343,Refs!$P$2:$S$29,4,FALSE)</f>
        <v>South West</v>
      </c>
      <c r="K22343" s="28" t="str">
        <f t="shared" si="704"/>
        <v>-</v>
      </c>
    </row>
    <row r="22344" spans="1:11" x14ac:dyDescent="0.35">
      <c r="A22344" s="69">
        <f t="shared" si="705"/>
        <v>46023</v>
      </c>
      <c r="B22344" t="s">
        <v>946</v>
      </c>
      <c r="C22344" t="s">
        <v>276</v>
      </c>
      <c r="E22344" t="s">
        <v>738</v>
      </c>
      <c r="F22344" t="s">
        <v>907</v>
      </c>
      <c r="G22344" t="s">
        <v>135</v>
      </c>
      <c r="H22344" t="s">
        <v>886</v>
      </c>
      <c r="I22344" s="68" t="str">
        <f>VLOOKUP(E22344,Refs!$P$2:$R$29,3,FALSE)</f>
        <v>Y58</v>
      </c>
      <c r="J22344" s="68" t="str">
        <f>VLOOKUP(E22344,Refs!$P$2:$S$29,4,FALSE)</f>
        <v>South West</v>
      </c>
      <c r="K22344" s="28" t="str">
        <f t="shared" si="704"/>
        <v>-</v>
      </c>
    </row>
    <row r="22345" spans="1:11" x14ac:dyDescent="0.35">
      <c r="A22345" s="69">
        <f t="shared" si="705"/>
        <v>46023</v>
      </c>
      <c r="B22345" t="s">
        <v>946</v>
      </c>
      <c r="C22345" t="s">
        <v>276</v>
      </c>
      <c r="E22345" t="s">
        <v>738</v>
      </c>
      <c r="F22345" t="s">
        <v>907</v>
      </c>
      <c r="G22345" t="s">
        <v>136</v>
      </c>
      <c r="H22345" t="s">
        <v>886</v>
      </c>
      <c r="I22345" s="68" t="str">
        <f>VLOOKUP(E22345,Refs!$P$2:$R$29,3,FALSE)</f>
        <v>Y58</v>
      </c>
      <c r="J22345" s="68" t="str">
        <f>VLOOKUP(E22345,Refs!$P$2:$S$29,4,FALSE)</f>
        <v>South West</v>
      </c>
      <c r="K22345" s="28" t="str">
        <f t="shared" si="704"/>
        <v>-</v>
      </c>
    </row>
    <row r="22346" spans="1:11" x14ac:dyDescent="0.35">
      <c r="A22346" s="69">
        <f t="shared" si="705"/>
        <v>46023</v>
      </c>
      <c r="B22346" t="s">
        <v>946</v>
      </c>
      <c r="C22346" t="s">
        <v>276</v>
      </c>
      <c r="E22346" t="s">
        <v>738</v>
      </c>
      <c r="F22346" t="s">
        <v>907</v>
      </c>
      <c r="G22346" t="s">
        <v>137</v>
      </c>
      <c r="H22346" t="s">
        <v>886</v>
      </c>
      <c r="I22346" s="68" t="str">
        <f>VLOOKUP(E22346,Refs!$P$2:$R$29,3,FALSE)</f>
        <v>Y58</v>
      </c>
      <c r="J22346" s="68" t="str">
        <f>VLOOKUP(E22346,Refs!$P$2:$S$29,4,FALSE)</f>
        <v>South West</v>
      </c>
      <c r="K22346" s="28" t="str">
        <f t="shared" si="704"/>
        <v>-</v>
      </c>
    </row>
    <row r="22347" spans="1:11" x14ac:dyDescent="0.35">
      <c r="A22347" s="69">
        <f t="shared" si="705"/>
        <v>46023</v>
      </c>
      <c r="B22347" t="s">
        <v>946</v>
      </c>
      <c r="C22347" t="s">
        <v>276</v>
      </c>
      <c r="E22347" t="s">
        <v>738</v>
      </c>
      <c r="F22347" t="s">
        <v>907</v>
      </c>
      <c r="G22347" t="s">
        <v>138</v>
      </c>
      <c r="H22347" t="s">
        <v>886</v>
      </c>
      <c r="I22347" s="68" t="str">
        <f>VLOOKUP(E22347,Refs!$P$2:$R$29,3,FALSE)</f>
        <v>Y58</v>
      </c>
      <c r="J22347" s="68" t="str">
        <f>VLOOKUP(E22347,Refs!$P$2:$S$29,4,FALSE)</f>
        <v>South West</v>
      </c>
      <c r="K22347" s="28" t="str">
        <f t="shared" si="704"/>
        <v>-</v>
      </c>
    </row>
    <row r="22348" spans="1:11" x14ac:dyDescent="0.35">
      <c r="A22348" s="69">
        <f t="shared" si="705"/>
        <v>46023</v>
      </c>
      <c r="B22348" t="s">
        <v>946</v>
      </c>
      <c r="C22348" t="s">
        <v>276</v>
      </c>
      <c r="E22348" t="s">
        <v>738</v>
      </c>
      <c r="F22348" t="s">
        <v>907</v>
      </c>
      <c r="G22348" t="s">
        <v>139</v>
      </c>
      <c r="H22348" t="s">
        <v>886</v>
      </c>
      <c r="I22348" s="68" t="str">
        <f>VLOOKUP(E22348,Refs!$P$2:$R$29,3,FALSE)</f>
        <v>Y58</v>
      </c>
      <c r="J22348" s="68" t="str">
        <f>VLOOKUP(E22348,Refs!$P$2:$S$29,4,FALSE)</f>
        <v>South West</v>
      </c>
      <c r="K22348" s="28" t="str">
        <f t="shared" si="704"/>
        <v>-</v>
      </c>
    </row>
    <row r="22349" spans="1:11" x14ac:dyDescent="0.35">
      <c r="A22349" s="69">
        <f t="shared" si="705"/>
        <v>46023</v>
      </c>
      <c r="B22349" t="s">
        <v>946</v>
      </c>
      <c r="C22349" t="s">
        <v>276</v>
      </c>
      <c r="E22349" t="s">
        <v>738</v>
      </c>
      <c r="F22349" t="s">
        <v>907</v>
      </c>
      <c r="G22349" t="s">
        <v>140</v>
      </c>
      <c r="H22349" t="s">
        <v>886</v>
      </c>
      <c r="I22349" s="68" t="str">
        <f>VLOOKUP(E22349,Refs!$P$2:$R$29,3,FALSE)</f>
        <v>Y58</v>
      </c>
      <c r="J22349" s="68" t="str">
        <f>VLOOKUP(E22349,Refs!$P$2:$S$29,4,FALSE)</f>
        <v>South West</v>
      </c>
      <c r="K22349" s="28" t="str">
        <f t="shared" si="704"/>
        <v>-</v>
      </c>
    </row>
    <row r="22350" spans="1:11" x14ac:dyDescent="0.35">
      <c r="A22350" s="69">
        <f t="shared" si="705"/>
        <v>46023</v>
      </c>
      <c r="B22350" t="s">
        <v>946</v>
      </c>
      <c r="C22350" t="s">
        <v>276</v>
      </c>
      <c r="E22350" t="s">
        <v>738</v>
      </c>
      <c r="F22350" t="s">
        <v>907</v>
      </c>
      <c r="G22350" t="s">
        <v>728</v>
      </c>
      <c r="H22350" t="s">
        <v>886</v>
      </c>
      <c r="I22350" s="68" t="str">
        <f>VLOOKUP(E22350,Refs!$P$2:$R$29,3,FALSE)</f>
        <v>Y58</v>
      </c>
      <c r="J22350" s="68" t="str">
        <f>VLOOKUP(E22350,Refs!$P$2:$S$29,4,FALSE)</f>
        <v>South West</v>
      </c>
      <c r="K22350" s="28" t="str">
        <f t="shared" si="704"/>
        <v>-</v>
      </c>
    </row>
    <row r="22351" spans="1:11" x14ac:dyDescent="0.35">
      <c r="A22351" s="69">
        <f t="shared" si="705"/>
        <v>46023</v>
      </c>
      <c r="B22351" t="s">
        <v>946</v>
      </c>
      <c r="C22351" t="s">
        <v>276</v>
      </c>
      <c r="E22351" t="s">
        <v>738</v>
      </c>
      <c r="F22351" t="s">
        <v>907</v>
      </c>
      <c r="G22351" t="s">
        <v>727</v>
      </c>
      <c r="H22351" t="s">
        <v>886</v>
      </c>
      <c r="I22351" s="68" t="str">
        <f>VLOOKUP(E22351,Refs!$P$2:$R$29,3,FALSE)</f>
        <v>Y58</v>
      </c>
      <c r="J22351" s="68" t="str">
        <f>VLOOKUP(E22351,Refs!$P$2:$S$29,4,FALSE)</f>
        <v>South West</v>
      </c>
      <c r="K22351" s="28" t="str">
        <f t="shared" si="704"/>
        <v>-</v>
      </c>
    </row>
    <row r="22352" spans="1:11" x14ac:dyDescent="0.35">
      <c r="A22352" s="69">
        <f t="shared" si="705"/>
        <v>46023</v>
      </c>
      <c r="B22352" t="s">
        <v>946</v>
      </c>
      <c r="C22352" t="s">
        <v>276</v>
      </c>
      <c r="E22352" t="s">
        <v>738</v>
      </c>
      <c r="F22352" t="s">
        <v>907</v>
      </c>
      <c r="G22352" t="s">
        <v>730</v>
      </c>
      <c r="H22352" t="s">
        <v>886</v>
      </c>
      <c r="I22352" s="68" t="str">
        <f>VLOOKUP(E22352,Refs!$P$2:$R$29,3,FALSE)</f>
        <v>Y58</v>
      </c>
      <c r="J22352" s="68" t="str">
        <f>VLOOKUP(E22352,Refs!$P$2:$S$29,4,FALSE)</f>
        <v>South West</v>
      </c>
      <c r="K22352" s="28" t="str">
        <f t="shared" si="704"/>
        <v>-</v>
      </c>
    </row>
    <row r="22353" spans="1:11" x14ac:dyDescent="0.35">
      <c r="A22353" s="69">
        <f t="shared" si="705"/>
        <v>46023</v>
      </c>
      <c r="B22353" t="s">
        <v>946</v>
      </c>
      <c r="C22353" t="s">
        <v>276</v>
      </c>
      <c r="E22353" t="s">
        <v>738</v>
      </c>
      <c r="F22353" t="s">
        <v>907</v>
      </c>
      <c r="G22353" t="s">
        <v>729</v>
      </c>
      <c r="H22353" t="s">
        <v>886</v>
      </c>
      <c r="I22353" s="68" t="str">
        <f>VLOOKUP(E22353,Refs!$P$2:$R$29,3,FALSE)</f>
        <v>Y58</v>
      </c>
      <c r="J22353" s="68" t="str">
        <f>VLOOKUP(E22353,Refs!$P$2:$S$29,4,FALSE)</f>
        <v>South West</v>
      </c>
      <c r="K22353" s="28" t="str">
        <f t="shared" si="704"/>
        <v>-</v>
      </c>
    </row>
    <row r="22354" spans="1:11" x14ac:dyDescent="0.35">
      <c r="A22354" s="69">
        <f t="shared" si="705"/>
        <v>46023</v>
      </c>
      <c r="B22354" t="s">
        <v>946</v>
      </c>
      <c r="C22354" t="s">
        <v>279</v>
      </c>
      <c r="E22354" t="s">
        <v>780</v>
      </c>
      <c r="F22354" t="s">
        <v>249</v>
      </c>
      <c r="G22354" t="s">
        <v>10</v>
      </c>
      <c r="H22354">
        <v>316069</v>
      </c>
      <c r="I22354" s="68" t="str">
        <f>VLOOKUP(E22354,Refs!$P$2:$R$29,3,FALSE)</f>
        <v>Y60</v>
      </c>
      <c r="J22354" s="68" t="str">
        <f>VLOOKUP(E22354,Refs!$P$2:$S$29,4,FALSE)</f>
        <v>Midlands</v>
      </c>
      <c r="K22354" s="28">
        <f t="shared" si="704"/>
        <v>316069</v>
      </c>
    </row>
    <row r="22355" spans="1:11" x14ac:dyDescent="0.35">
      <c r="A22355" s="69">
        <f t="shared" si="705"/>
        <v>46023</v>
      </c>
      <c r="B22355" t="s">
        <v>946</v>
      </c>
      <c r="C22355" t="s">
        <v>279</v>
      </c>
      <c r="E22355" t="s">
        <v>780</v>
      </c>
      <c r="F22355" t="s">
        <v>249</v>
      </c>
      <c r="G22355" t="s">
        <v>69</v>
      </c>
      <c r="H22355">
        <v>316069</v>
      </c>
      <c r="I22355" s="68" t="str">
        <f>VLOOKUP(E22355,Refs!$P$2:$R$29,3,FALSE)</f>
        <v>Y60</v>
      </c>
      <c r="J22355" s="68" t="str">
        <f>VLOOKUP(E22355,Refs!$P$2:$S$29,4,FALSE)</f>
        <v>Midlands</v>
      </c>
      <c r="K22355" s="28">
        <f t="shared" si="704"/>
        <v>316069</v>
      </c>
    </row>
    <row r="22356" spans="1:11" x14ac:dyDescent="0.35">
      <c r="A22356" s="69">
        <f t="shared" si="705"/>
        <v>46023</v>
      </c>
      <c r="B22356" t="s">
        <v>946</v>
      </c>
      <c r="C22356" t="s">
        <v>279</v>
      </c>
      <c r="E22356" t="s">
        <v>780</v>
      </c>
      <c r="F22356" t="s">
        <v>249</v>
      </c>
      <c r="G22356" t="s">
        <v>20</v>
      </c>
      <c r="H22356">
        <v>314438</v>
      </c>
      <c r="I22356" s="68" t="str">
        <f>VLOOKUP(E22356,Refs!$P$2:$R$29,3,FALSE)</f>
        <v>Y60</v>
      </c>
      <c r="J22356" s="68" t="str">
        <f>VLOOKUP(E22356,Refs!$P$2:$S$29,4,FALSE)</f>
        <v>Midlands</v>
      </c>
      <c r="K22356" s="28">
        <f t="shared" si="704"/>
        <v>314438</v>
      </c>
    </row>
    <row r="22357" spans="1:11" x14ac:dyDescent="0.35">
      <c r="A22357" s="69">
        <f t="shared" si="705"/>
        <v>46023</v>
      </c>
      <c r="B22357" t="s">
        <v>946</v>
      </c>
      <c r="C22357" t="s">
        <v>279</v>
      </c>
      <c r="E22357" t="s">
        <v>780</v>
      </c>
      <c r="F22357" t="s">
        <v>249</v>
      </c>
      <c r="G22357" t="s">
        <v>23</v>
      </c>
      <c r="H22357">
        <v>303497</v>
      </c>
      <c r="I22357" s="68" t="str">
        <f>VLOOKUP(E22357,Refs!$P$2:$R$29,3,FALSE)</f>
        <v>Y60</v>
      </c>
      <c r="J22357" s="68" t="str">
        <f>VLOOKUP(E22357,Refs!$P$2:$S$29,4,FALSE)</f>
        <v>Midlands</v>
      </c>
      <c r="K22357" s="28">
        <f t="shared" si="704"/>
        <v>303497</v>
      </c>
    </row>
    <row r="22358" spans="1:11" x14ac:dyDescent="0.35">
      <c r="A22358" s="69">
        <f t="shared" si="705"/>
        <v>46023</v>
      </c>
      <c r="B22358" t="s">
        <v>946</v>
      </c>
      <c r="C22358" t="s">
        <v>279</v>
      </c>
      <c r="E22358" t="s">
        <v>780</v>
      </c>
      <c r="F22358" t="s">
        <v>249</v>
      </c>
      <c r="G22358" t="s">
        <v>19</v>
      </c>
      <c r="H22358">
        <v>1631</v>
      </c>
      <c r="I22358" s="68" t="str">
        <f>VLOOKUP(E22358,Refs!$P$2:$R$29,3,FALSE)</f>
        <v>Y60</v>
      </c>
      <c r="J22358" s="68" t="str">
        <f>VLOOKUP(E22358,Refs!$P$2:$S$29,4,FALSE)</f>
        <v>Midlands</v>
      </c>
      <c r="K22358" s="28">
        <f t="shared" si="704"/>
        <v>1631</v>
      </c>
    </row>
    <row r="22359" spans="1:11" x14ac:dyDescent="0.35">
      <c r="A22359" s="69">
        <f t="shared" si="705"/>
        <v>46023</v>
      </c>
      <c r="B22359" t="s">
        <v>946</v>
      </c>
      <c r="C22359" t="s">
        <v>279</v>
      </c>
      <c r="E22359" t="s">
        <v>780</v>
      </c>
      <c r="F22359" t="s">
        <v>249</v>
      </c>
      <c r="G22359" t="s">
        <v>21</v>
      </c>
      <c r="H22359">
        <v>2555181</v>
      </c>
      <c r="I22359" s="68" t="str">
        <f>VLOOKUP(E22359,Refs!$P$2:$R$29,3,FALSE)</f>
        <v>Y60</v>
      </c>
      <c r="J22359" s="68" t="str">
        <f>VLOOKUP(E22359,Refs!$P$2:$S$29,4,FALSE)</f>
        <v>Midlands</v>
      </c>
      <c r="K22359" s="28">
        <f t="shared" si="704"/>
        <v>2555181</v>
      </c>
    </row>
    <row r="22360" spans="1:11" x14ac:dyDescent="0.35">
      <c r="A22360" s="69">
        <f t="shared" si="705"/>
        <v>46023</v>
      </c>
      <c r="B22360" t="s">
        <v>946</v>
      </c>
      <c r="C22360" t="s">
        <v>279</v>
      </c>
      <c r="E22360" t="s">
        <v>780</v>
      </c>
      <c r="F22360" t="s">
        <v>249</v>
      </c>
      <c r="G22360" t="s">
        <v>70</v>
      </c>
      <c r="H22360">
        <v>90</v>
      </c>
      <c r="I22360" s="68" t="str">
        <f>VLOOKUP(E22360,Refs!$P$2:$R$29,3,FALSE)</f>
        <v>Y60</v>
      </c>
      <c r="J22360" s="68" t="str">
        <f>VLOOKUP(E22360,Refs!$P$2:$S$29,4,FALSE)</f>
        <v>Midlands</v>
      </c>
      <c r="K22360" s="28">
        <f t="shared" si="704"/>
        <v>90</v>
      </c>
    </row>
    <row r="22361" spans="1:11" x14ac:dyDescent="0.35">
      <c r="A22361" s="69">
        <f t="shared" si="705"/>
        <v>46023</v>
      </c>
      <c r="B22361" t="s">
        <v>946</v>
      </c>
      <c r="C22361" t="s">
        <v>279</v>
      </c>
      <c r="E22361" t="s">
        <v>780</v>
      </c>
      <c r="F22361" t="s">
        <v>249</v>
      </c>
      <c r="G22361" t="s">
        <v>71</v>
      </c>
      <c r="H22361">
        <v>151</v>
      </c>
      <c r="I22361" s="68" t="str">
        <f>VLOOKUP(E22361,Refs!$P$2:$R$29,3,FALSE)</f>
        <v>Y60</v>
      </c>
      <c r="J22361" s="68" t="str">
        <f>VLOOKUP(E22361,Refs!$P$2:$S$29,4,FALSE)</f>
        <v>Midlands</v>
      </c>
      <c r="K22361" s="28">
        <f t="shared" si="704"/>
        <v>151</v>
      </c>
    </row>
    <row r="22362" spans="1:11" x14ac:dyDescent="0.35">
      <c r="A22362" s="69">
        <f t="shared" si="705"/>
        <v>46023</v>
      </c>
      <c r="B22362" t="s">
        <v>946</v>
      </c>
      <c r="C22362" t="s">
        <v>279</v>
      </c>
      <c r="E22362" t="s">
        <v>780</v>
      </c>
      <c r="F22362" t="s">
        <v>249</v>
      </c>
      <c r="G22362" t="s">
        <v>72</v>
      </c>
      <c r="H22362">
        <v>105898</v>
      </c>
      <c r="I22362" s="68" t="str">
        <f>VLOOKUP(E22362,Refs!$P$2:$R$29,3,FALSE)</f>
        <v>Y60</v>
      </c>
      <c r="J22362" s="68" t="str">
        <f>VLOOKUP(E22362,Refs!$P$2:$S$29,4,FALSE)</f>
        <v>Midlands</v>
      </c>
      <c r="K22362" s="28">
        <f t="shared" si="704"/>
        <v>105898</v>
      </c>
    </row>
    <row r="22363" spans="1:11" x14ac:dyDescent="0.35">
      <c r="A22363" s="69">
        <f t="shared" si="705"/>
        <v>46023</v>
      </c>
      <c r="B22363" t="s">
        <v>946</v>
      </c>
      <c r="C22363" t="s">
        <v>279</v>
      </c>
      <c r="E22363" t="s">
        <v>780</v>
      </c>
      <c r="F22363" t="s">
        <v>249</v>
      </c>
      <c r="G22363" t="s">
        <v>73</v>
      </c>
      <c r="H22363">
        <v>83529</v>
      </c>
      <c r="I22363" s="68" t="str">
        <f>VLOOKUP(E22363,Refs!$P$2:$R$29,3,FALSE)</f>
        <v>Y60</v>
      </c>
      <c r="J22363" s="68" t="str">
        <f>VLOOKUP(E22363,Refs!$P$2:$S$29,4,FALSE)</f>
        <v>Midlands</v>
      </c>
      <c r="K22363" s="28">
        <f t="shared" si="704"/>
        <v>83529</v>
      </c>
    </row>
    <row r="22364" spans="1:11" x14ac:dyDescent="0.35">
      <c r="A22364" s="69">
        <f t="shared" si="705"/>
        <v>46023</v>
      </c>
      <c r="B22364" t="s">
        <v>946</v>
      </c>
      <c r="C22364" t="s">
        <v>279</v>
      </c>
      <c r="E22364" t="s">
        <v>780</v>
      </c>
      <c r="F22364" t="s">
        <v>249</v>
      </c>
      <c r="G22364" t="s">
        <v>74</v>
      </c>
      <c r="H22364">
        <v>93234720</v>
      </c>
      <c r="I22364" s="68" t="str">
        <f>VLOOKUP(E22364,Refs!$P$2:$R$29,3,FALSE)</f>
        <v>Y60</v>
      </c>
      <c r="J22364" s="68" t="str">
        <f>VLOOKUP(E22364,Refs!$P$2:$S$29,4,FALSE)</f>
        <v>Midlands</v>
      </c>
      <c r="K22364" s="28">
        <f t="shared" si="704"/>
        <v>93234720</v>
      </c>
    </row>
    <row r="22365" spans="1:11" x14ac:dyDescent="0.35">
      <c r="A22365" s="69">
        <f t="shared" si="705"/>
        <v>46023</v>
      </c>
      <c r="B22365" t="s">
        <v>946</v>
      </c>
      <c r="C22365" t="s">
        <v>279</v>
      </c>
      <c r="E22365" t="s">
        <v>780</v>
      </c>
      <c r="F22365" t="s">
        <v>249</v>
      </c>
      <c r="G22365" t="s">
        <v>26</v>
      </c>
      <c r="H22365">
        <v>298277</v>
      </c>
      <c r="I22365" s="68" t="str">
        <f>VLOOKUP(E22365,Refs!$P$2:$R$29,3,FALSE)</f>
        <v>Y60</v>
      </c>
      <c r="J22365" s="68" t="str">
        <f>VLOOKUP(E22365,Refs!$P$2:$S$29,4,FALSE)</f>
        <v>Midlands</v>
      </c>
      <c r="K22365" s="28">
        <f t="shared" si="704"/>
        <v>298277</v>
      </c>
    </row>
    <row r="22366" spans="1:11" x14ac:dyDescent="0.35">
      <c r="A22366" s="69">
        <f t="shared" si="705"/>
        <v>46023</v>
      </c>
      <c r="B22366" t="s">
        <v>946</v>
      </c>
      <c r="C22366" t="s">
        <v>279</v>
      </c>
      <c r="E22366" t="s">
        <v>780</v>
      </c>
      <c r="F22366" t="s">
        <v>249</v>
      </c>
      <c r="G22366" t="s">
        <v>75</v>
      </c>
      <c r="H22366">
        <v>1587</v>
      </c>
      <c r="I22366" s="68" t="str">
        <f>VLOOKUP(E22366,Refs!$P$2:$R$29,3,FALSE)</f>
        <v>Y60</v>
      </c>
      <c r="J22366" s="68" t="str">
        <f>VLOOKUP(E22366,Refs!$P$2:$S$29,4,FALSE)</f>
        <v>Midlands</v>
      </c>
      <c r="K22366" s="28">
        <f t="shared" si="704"/>
        <v>1587</v>
      </c>
    </row>
    <row r="22367" spans="1:11" x14ac:dyDescent="0.35">
      <c r="A22367" s="69">
        <f t="shared" si="705"/>
        <v>46023</v>
      </c>
      <c r="B22367" t="s">
        <v>946</v>
      </c>
      <c r="C22367" t="s">
        <v>279</v>
      </c>
      <c r="E22367" t="s">
        <v>780</v>
      </c>
      <c r="F22367" t="s">
        <v>249</v>
      </c>
      <c r="G22367" t="s">
        <v>76</v>
      </c>
      <c r="H22367">
        <v>200619</v>
      </c>
      <c r="I22367" s="68" t="str">
        <f>VLOOKUP(E22367,Refs!$P$2:$R$29,3,FALSE)</f>
        <v>Y60</v>
      </c>
      <c r="J22367" s="68" t="str">
        <f>VLOOKUP(E22367,Refs!$P$2:$S$29,4,FALSE)</f>
        <v>Midlands</v>
      </c>
      <c r="K22367" s="28">
        <f t="shared" si="704"/>
        <v>200619</v>
      </c>
    </row>
    <row r="22368" spans="1:11" x14ac:dyDescent="0.35">
      <c r="A22368" s="69">
        <f t="shared" si="705"/>
        <v>46023</v>
      </c>
      <c r="B22368" t="s">
        <v>946</v>
      </c>
      <c r="C22368" t="s">
        <v>279</v>
      </c>
      <c r="E22368" t="s">
        <v>780</v>
      </c>
      <c r="F22368" t="s">
        <v>249</v>
      </c>
      <c r="G22368" t="s">
        <v>77</v>
      </c>
      <c r="H22368">
        <v>82333</v>
      </c>
      <c r="I22368" s="68" t="str">
        <f>VLOOKUP(E22368,Refs!$P$2:$R$29,3,FALSE)</f>
        <v>Y60</v>
      </c>
      <c r="J22368" s="68" t="str">
        <f>VLOOKUP(E22368,Refs!$P$2:$S$29,4,FALSE)</f>
        <v>Midlands</v>
      </c>
      <c r="K22368" s="28">
        <f t="shared" si="704"/>
        <v>82333</v>
      </c>
    </row>
    <row r="22369" spans="1:11" x14ac:dyDescent="0.35">
      <c r="A22369" s="69">
        <f t="shared" si="705"/>
        <v>46023</v>
      </c>
      <c r="B22369" t="s">
        <v>946</v>
      </c>
      <c r="C22369" t="s">
        <v>279</v>
      </c>
      <c r="E22369" t="s">
        <v>780</v>
      </c>
      <c r="F22369" t="s">
        <v>249</v>
      </c>
      <c r="G22369" t="s">
        <v>78</v>
      </c>
      <c r="H22369">
        <v>13066</v>
      </c>
      <c r="I22369" s="68" t="str">
        <f>VLOOKUP(E22369,Refs!$P$2:$R$29,3,FALSE)</f>
        <v>Y60</v>
      </c>
      <c r="J22369" s="68" t="str">
        <f>VLOOKUP(E22369,Refs!$P$2:$S$29,4,FALSE)</f>
        <v>Midlands</v>
      </c>
      <c r="K22369" s="28">
        <f t="shared" si="704"/>
        <v>13066</v>
      </c>
    </row>
    <row r="22370" spans="1:11" x14ac:dyDescent="0.35">
      <c r="A22370" s="69">
        <f t="shared" si="705"/>
        <v>46023</v>
      </c>
      <c r="B22370" t="s">
        <v>946</v>
      </c>
      <c r="C22370" t="s">
        <v>279</v>
      </c>
      <c r="E22370" t="s">
        <v>780</v>
      </c>
      <c r="F22370" t="s">
        <v>249</v>
      </c>
      <c r="G22370" t="s">
        <v>79</v>
      </c>
      <c r="H22370">
        <v>672</v>
      </c>
      <c r="I22370" s="68" t="str">
        <f>VLOOKUP(E22370,Refs!$P$2:$R$29,3,FALSE)</f>
        <v>Y60</v>
      </c>
      <c r="J22370" s="68" t="str">
        <f>VLOOKUP(E22370,Refs!$P$2:$S$29,4,FALSE)</f>
        <v>Midlands</v>
      </c>
      <c r="K22370" s="28">
        <f t="shared" si="704"/>
        <v>672</v>
      </c>
    </row>
    <row r="22371" spans="1:11" x14ac:dyDescent="0.35">
      <c r="A22371" s="69">
        <f t="shared" si="705"/>
        <v>46023</v>
      </c>
      <c r="B22371" t="s">
        <v>946</v>
      </c>
      <c r="C22371" t="s">
        <v>279</v>
      </c>
      <c r="E22371" t="s">
        <v>780</v>
      </c>
      <c r="F22371" t="s">
        <v>249</v>
      </c>
      <c r="G22371" t="s">
        <v>25</v>
      </c>
      <c r="H22371">
        <v>96071</v>
      </c>
      <c r="I22371" s="68" t="str">
        <f>VLOOKUP(E22371,Refs!$P$2:$R$29,3,FALSE)</f>
        <v>Y60</v>
      </c>
      <c r="J22371" s="68" t="str">
        <f>VLOOKUP(E22371,Refs!$P$2:$S$29,4,FALSE)</f>
        <v>Midlands</v>
      </c>
      <c r="K22371" s="28">
        <f t="shared" ref="K22371:K22434" si="706">IF(OR(H22371="NULL",H22371=0,H22371=""),"",H22371)</f>
        <v>96071</v>
      </c>
    </row>
    <row r="22372" spans="1:11" x14ac:dyDescent="0.35">
      <c r="A22372" s="69">
        <f t="shared" si="705"/>
        <v>46023</v>
      </c>
      <c r="B22372" t="s">
        <v>946</v>
      </c>
      <c r="C22372" t="s">
        <v>279</v>
      </c>
      <c r="E22372" t="s">
        <v>780</v>
      </c>
      <c r="F22372" t="s">
        <v>249</v>
      </c>
      <c r="G22372" t="s">
        <v>80</v>
      </c>
      <c r="H22372">
        <v>6246</v>
      </c>
      <c r="I22372" s="68" t="str">
        <f>VLOOKUP(E22372,Refs!$P$2:$R$29,3,FALSE)</f>
        <v>Y60</v>
      </c>
      <c r="J22372" s="68" t="str">
        <f>VLOOKUP(E22372,Refs!$P$2:$S$29,4,FALSE)</f>
        <v>Midlands</v>
      </c>
      <c r="K22372" s="28">
        <f t="shared" si="706"/>
        <v>6246</v>
      </c>
    </row>
    <row r="22373" spans="1:11" x14ac:dyDescent="0.35">
      <c r="A22373" s="69">
        <f t="shared" si="705"/>
        <v>46023</v>
      </c>
      <c r="B22373" t="s">
        <v>946</v>
      </c>
      <c r="C22373" t="s">
        <v>279</v>
      </c>
      <c r="E22373" t="s">
        <v>780</v>
      </c>
      <c r="F22373" t="s">
        <v>249</v>
      </c>
      <c r="G22373" t="s">
        <v>81</v>
      </c>
      <c r="H22373">
        <v>72543</v>
      </c>
      <c r="I22373" s="68" t="str">
        <f>VLOOKUP(E22373,Refs!$P$2:$R$29,3,FALSE)</f>
        <v>Y60</v>
      </c>
      <c r="J22373" s="68" t="str">
        <f>VLOOKUP(E22373,Refs!$P$2:$S$29,4,FALSE)</f>
        <v>Midlands</v>
      </c>
      <c r="K22373" s="28">
        <f t="shared" si="706"/>
        <v>72543</v>
      </c>
    </row>
    <row r="22374" spans="1:11" x14ac:dyDescent="0.35">
      <c r="A22374" s="69">
        <f t="shared" si="705"/>
        <v>46023</v>
      </c>
      <c r="B22374" t="s">
        <v>946</v>
      </c>
      <c r="C22374" t="s">
        <v>279</v>
      </c>
      <c r="E22374" t="s">
        <v>780</v>
      </c>
      <c r="F22374" t="s">
        <v>249</v>
      </c>
      <c r="G22374" t="s">
        <v>82</v>
      </c>
      <c r="H22374">
        <v>42805</v>
      </c>
      <c r="I22374" s="68" t="str">
        <f>VLOOKUP(E22374,Refs!$P$2:$R$29,3,FALSE)</f>
        <v>Y60</v>
      </c>
      <c r="J22374" s="68" t="str">
        <f>VLOOKUP(E22374,Refs!$P$2:$S$29,4,FALSE)</f>
        <v>Midlands</v>
      </c>
      <c r="K22374" s="28">
        <f t="shared" si="706"/>
        <v>42805</v>
      </c>
    </row>
    <row r="22375" spans="1:11" x14ac:dyDescent="0.35">
      <c r="A22375" s="69">
        <f t="shared" si="705"/>
        <v>46023</v>
      </c>
      <c r="B22375" t="s">
        <v>946</v>
      </c>
      <c r="C22375" t="s">
        <v>279</v>
      </c>
      <c r="E22375" t="s">
        <v>780</v>
      </c>
      <c r="F22375" t="s">
        <v>249</v>
      </c>
      <c r="G22375" t="s">
        <v>83</v>
      </c>
      <c r="H22375">
        <v>1334</v>
      </c>
      <c r="I22375" s="68" t="str">
        <f>VLOOKUP(E22375,Refs!$P$2:$R$29,3,FALSE)</f>
        <v>Y60</v>
      </c>
      <c r="J22375" s="68" t="str">
        <f>VLOOKUP(E22375,Refs!$P$2:$S$29,4,FALSE)</f>
        <v>Midlands</v>
      </c>
      <c r="K22375" s="28">
        <f t="shared" si="706"/>
        <v>1334</v>
      </c>
    </row>
    <row r="22376" spans="1:11" x14ac:dyDescent="0.35">
      <c r="A22376" s="69">
        <f t="shared" si="705"/>
        <v>46023</v>
      </c>
      <c r="B22376" t="s">
        <v>946</v>
      </c>
      <c r="C22376" t="s">
        <v>279</v>
      </c>
      <c r="E22376" t="s">
        <v>780</v>
      </c>
      <c r="F22376" t="s">
        <v>249</v>
      </c>
      <c r="G22376" t="s">
        <v>84</v>
      </c>
      <c r="H22376">
        <v>3540</v>
      </c>
      <c r="I22376" s="68" t="str">
        <f>VLOOKUP(E22376,Refs!$P$2:$R$29,3,FALSE)</f>
        <v>Y60</v>
      </c>
      <c r="J22376" s="68" t="str">
        <f>VLOOKUP(E22376,Refs!$P$2:$S$29,4,FALSE)</f>
        <v>Midlands</v>
      </c>
      <c r="K22376" s="28">
        <f t="shared" si="706"/>
        <v>3540</v>
      </c>
    </row>
    <row r="22377" spans="1:11" x14ac:dyDescent="0.35">
      <c r="A22377" s="69">
        <f t="shared" si="705"/>
        <v>46023</v>
      </c>
      <c r="B22377" t="s">
        <v>946</v>
      </c>
      <c r="C22377" t="s">
        <v>279</v>
      </c>
      <c r="E22377" t="s">
        <v>780</v>
      </c>
      <c r="F22377" t="s">
        <v>249</v>
      </c>
      <c r="G22377" t="s">
        <v>85</v>
      </c>
      <c r="H22377">
        <v>10986</v>
      </c>
      <c r="I22377" s="68" t="str">
        <f>VLOOKUP(E22377,Refs!$P$2:$R$29,3,FALSE)</f>
        <v>Y60</v>
      </c>
      <c r="J22377" s="68" t="str">
        <f>VLOOKUP(E22377,Refs!$P$2:$S$29,4,FALSE)</f>
        <v>Midlands</v>
      </c>
      <c r="K22377" s="28">
        <f t="shared" si="706"/>
        <v>10986</v>
      </c>
    </row>
    <row r="22378" spans="1:11" x14ac:dyDescent="0.35">
      <c r="A22378" s="69">
        <f t="shared" si="705"/>
        <v>46023</v>
      </c>
      <c r="B22378" t="s">
        <v>946</v>
      </c>
      <c r="C22378" t="s">
        <v>279</v>
      </c>
      <c r="E22378" t="s">
        <v>780</v>
      </c>
      <c r="F22378" t="s">
        <v>249</v>
      </c>
      <c r="G22378" t="s">
        <v>86</v>
      </c>
      <c r="H22378">
        <v>3877</v>
      </c>
      <c r="I22378" s="68" t="str">
        <f>VLOOKUP(E22378,Refs!$P$2:$R$29,3,FALSE)</f>
        <v>Y60</v>
      </c>
      <c r="J22378" s="68" t="str">
        <f>VLOOKUP(E22378,Refs!$P$2:$S$29,4,FALSE)</f>
        <v>Midlands</v>
      </c>
      <c r="K22378" s="28">
        <f t="shared" si="706"/>
        <v>3877</v>
      </c>
    </row>
    <row r="22379" spans="1:11" x14ac:dyDescent="0.35">
      <c r="A22379" s="69">
        <f t="shared" si="705"/>
        <v>46023</v>
      </c>
      <c r="B22379" t="s">
        <v>946</v>
      </c>
      <c r="C22379" t="s">
        <v>279</v>
      </c>
      <c r="E22379" t="s">
        <v>780</v>
      </c>
      <c r="F22379" t="s">
        <v>249</v>
      </c>
      <c r="G22379" t="s">
        <v>87</v>
      </c>
      <c r="H22379">
        <v>3082</v>
      </c>
      <c r="I22379" s="68" t="str">
        <f>VLOOKUP(E22379,Refs!$P$2:$R$29,3,FALSE)</f>
        <v>Y60</v>
      </c>
      <c r="J22379" s="68" t="str">
        <f>VLOOKUP(E22379,Refs!$P$2:$S$29,4,FALSE)</f>
        <v>Midlands</v>
      </c>
      <c r="K22379" s="28">
        <f t="shared" si="706"/>
        <v>3082</v>
      </c>
    </row>
    <row r="22380" spans="1:11" x14ac:dyDescent="0.35">
      <c r="A22380" s="69">
        <f t="shared" si="705"/>
        <v>46023</v>
      </c>
      <c r="B22380" t="s">
        <v>946</v>
      </c>
      <c r="C22380" t="s">
        <v>279</v>
      </c>
      <c r="E22380" t="s">
        <v>780</v>
      </c>
      <c r="F22380" t="s">
        <v>249</v>
      </c>
      <c r="G22380" t="s">
        <v>88</v>
      </c>
      <c r="H22380">
        <v>9360</v>
      </c>
      <c r="I22380" s="68" t="str">
        <f>VLOOKUP(E22380,Refs!$P$2:$R$29,3,FALSE)</f>
        <v>Y60</v>
      </c>
      <c r="J22380" s="68" t="str">
        <f>VLOOKUP(E22380,Refs!$P$2:$S$29,4,FALSE)</f>
        <v>Midlands</v>
      </c>
      <c r="K22380" s="28">
        <f t="shared" si="706"/>
        <v>9360</v>
      </c>
    </row>
    <row r="22381" spans="1:11" x14ac:dyDescent="0.35">
      <c r="A22381" s="69">
        <f t="shared" si="705"/>
        <v>46023</v>
      </c>
      <c r="B22381" t="s">
        <v>946</v>
      </c>
      <c r="C22381" t="s">
        <v>279</v>
      </c>
      <c r="E22381" t="s">
        <v>780</v>
      </c>
      <c r="F22381" t="s">
        <v>249</v>
      </c>
      <c r="G22381" t="s">
        <v>89</v>
      </c>
      <c r="H22381">
        <v>298277</v>
      </c>
      <c r="I22381" s="68" t="str">
        <f>VLOOKUP(E22381,Refs!$P$2:$R$29,3,FALSE)</f>
        <v>Y60</v>
      </c>
      <c r="J22381" s="68" t="str">
        <f>VLOOKUP(E22381,Refs!$P$2:$S$29,4,FALSE)</f>
        <v>Midlands</v>
      </c>
      <c r="K22381" s="28">
        <f t="shared" si="706"/>
        <v>298277</v>
      </c>
    </row>
    <row r="22382" spans="1:11" x14ac:dyDescent="0.35">
      <c r="A22382" s="69">
        <f t="shared" si="705"/>
        <v>46023</v>
      </c>
      <c r="B22382" t="s">
        <v>946</v>
      </c>
      <c r="C22382" t="s">
        <v>279</v>
      </c>
      <c r="E22382" t="s">
        <v>780</v>
      </c>
      <c r="F22382" t="s">
        <v>249</v>
      </c>
      <c r="G22382" t="s">
        <v>27</v>
      </c>
      <c r="H22382">
        <v>39830</v>
      </c>
      <c r="I22382" s="68" t="str">
        <f>VLOOKUP(E22382,Refs!$P$2:$R$29,3,FALSE)</f>
        <v>Y60</v>
      </c>
      <c r="J22382" s="68" t="str">
        <f>VLOOKUP(E22382,Refs!$P$2:$S$29,4,FALSE)</f>
        <v>Midlands</v>
      </c>
      <c r="K22382" s="28">
        <f t="shared" si="706"/>
        <v>39830</v>
      </c>
    </row>
    <row r="22383" spans="1:11" x14ac:dyDescent="0.35">
      <c r="A22383" s="69">
        <f t="shared" si="705"/>
        <v>46023</v>
      </c>
      <c r="B22383" t="s">
        <v>946</v>
      </c>
      <c r="C22383" t="s">
        <v>279</v>
      </c>
      <c r="E22383" t="s">
        <v>780</v>
      </c>
      <c r="F22383" t="s">
        <v>249</v>
      </c>
      <c r="G22383" t="s">
        <v>29</v>
      </c>
      <c r="H22383">
        <v>42364</v>
      </c>
      <c r="I22383" s="68" t="str">
        <f>VLOOKUP(E22383,Refs!$P$2:$R$29,3,FALSE)</f>
        <v>Y60</v>
      </c>
      <c r="J22383" s="68" t="str">
        <f>VLOOKUP(E22383,Refs!$P$2:$S$29,4,FALSE)</f>
        <v>Midlands</v>
      </c>
      <c r="K22383" s="28">
        <f t="shared" si="706"/>
        <v>42364</v>
      </c>
    </row>
    <row r="22384" spans="1:11" x14ac:dyDescent="0.35">
      <c r="A22384" s="69">
        <f t="shared" si="705"/>
        <v>46023</v>
      </c>
      <c r="B22384" t="s">
        <v>946</v>
      </c>
      <c r="C22384" t="s">
        <v>279</v>
      </c>
      <c r="E22384" t="s">
        <v>780</v>
      </c>
      <c r="F22384" t="s">
        <v>249</v>
      </c>
      <c r="G22384" t="s">
        <v>90</v>
      </c>
      <c r="H22384">
        <v>25161</v>
      </c>
      <c r="I22384" s="68" t="str">
        <f>VLOOKUP(E22384,Refs!$P$2:$R$29,3,FALSE)</f>
        <v>Y60</v>
      </c>
      <c r="J22384" s="68" t="str">
        <f>VLOOKUP(E22384,Refs!$P$2:$S$29,4,FALSE)</f>
        <v>Midlands</v>
      </c>
      <c r="K22384" s="28">
        <f t="shared" si="706"/>
        <v>25161</v>
      </c>
    </row>
    <row r="22385" spans="1:11" x14ac:dyDescent="0.35">
      <c r="A22385" s="69">
        <f t="shared" si="705"/>
        <v>46023</v>
      </c>
      <c r="B22385" t="s">
        <v>946</v>
      </c>
      <c r="C22385" t="s">
        <v>279</v>
      </c>
      <c r="E22385" t="s">
        <v>780</v>
      </c>
      <c r="F22385" t="s">
        <v>249</v>
      </c>
      <c r="G22385" t="s">
        <v>91</v>
      </c>
      <c r="H22385">
        <v>133</v>
      </c>
      <c r="I22385" s="68" t="str">
        <f>VLOOKUP(E22385,Refs!$P$2:$R$29,3,FALSE)</f>
        <v>Y60</v>
      </c>
      <c r="J22385" s="68" t="str">
        <f>VLOOKUP(E22385,Refs!$P$2:$S$29,4,FALSE)</f>
        <v>Midlands</v>
      </c>
      <c r="K22385" s="28">
        <f t="shared" si="706"/>
        <v>133</v>
      </c>
    </row>
    <row r="22386" spans="1:11" x14ac:dyDescent="0.35">
      <c r="A22386" s="69">
        <f t="shared" si="705"/>
        <v>46023</v>
      </c>
      <c r="B22386" t="s">
        <v>946</v>
      </c>
      <c r="C22386" t="s">
        <v>279</v>
      </c>
      <c r="E22386" t="s">
        <v>780</v>
      </c>
      <c r="F22386" t="s">
        <v>249</v>
      </c>
      <c r="G22386" t="s">
        <v>92</v>
      </c>
      <c r="H22386">
        <v>17227</v>
      </c>
      <c r="I22386" s="68" t="str">
        <f>VLOOKUP(E22386,Refs!$P$2:$R$29,3,FALSE)</f>
        <v>Y60</v>
      </c>
      <c r="J22386" s="68" t="str">
        <f>VLOOKUP(E22386,Refs!$P$2:$S$29,4,FALSE)</f>
        <v>Midlands</v>
      </c>
      <c r="K22386" s="28">
        <f t="shared" si="706"/>
        <v>17227</v>
      </c>
    </row>
    <row r="22387" spans="1:11" x14ac:dyDescent="0.35">
      <c r="A22387" s="69">
        <f t="shared" si="705"/>
        <v>46023</v>
      </c>
      <c r="B22387" t="s">
        <v>946</v>
      </c>
      <c r="C22387" t="s">
        <v>279</v>
      </c>
      <c r="E22387" t="s">
        <v>780</v>
      </c>
      <c r="F22387" t="s">
        <v>249</v>
      </c>
      <c r="G22387" t="s">
        <v>93</v>
      </c>
      <c r="H22387">
        <v>1058</v>
      </c>
      <c r="I22387" s="68" t="str">
        <f>VLOOKUP(E22387,Refs!$P$2:$R$29,3,FALSE)</f>
        <v>Y60</v>
      </c>
      <c r="J22387" s="68" t="str">
        <f>VLOOKUP(E22387,Refs!$P$2:$S$29,4,FALSE)</f>
        <v>Midlands</v>
      </c>
      <c r="K22387" s="28">
        <f t="shared" si="706"/>
        <v>1058</v>
      </c>
    </row>
    <row r="22388" spans="1:11" x14ac:dyDescent="0.35">
      <c r="A22388" s="69">
        <f t="shared" si="705"/>
        <v>46023</v>
      </c>
      <c r="B22388" t="s">
        <v>946</v>
      </c>
      <c r="C22388" t="s">
        <v>279</v>
      </c>
      <c r="E22388" t="s">
        <v>780</v>
      </c>
      <c r="F22388" t="s">
        <v>249</v>
      </c>
      <c r="G22388" t="s">
        <v>94</v>
      </c>
      <c r="H22388">
        <v>9874</v>
      </c>
      <c r="I22388" s="68" t="str">
        <f>VLOOKUP(E22388,Refs!$P$2:$R$29,3,FALSE)</f>
        <v>Y60</v>
      </c>
      <c r="J22388" s="68" t="str">
        <f>VLOOKUP(E22388,Refs!$P$2:$S$29,4,FALSE)</f>
        <v>Midlands</v>
      </c>
      <c r="K22388" s="28">
        <f t="shared" si="706"/>
        <v>9874</v>
      </c>
    </row>
    <row r="22389" spans="1:11" x14ac:dyDescent="0.35">
      <c r="A22389" s="69">
        <f t="shared" si="705"/>
        <v>46023</v>
      </c>
      <c r="B22389" t="s">
        <v>946</v>
      </c>
      <c r="C22389" t="s">
        <v>279</v>
      </c>
      <c r="E22389" t="s">
        <v>780</v>
      </c>
      <c r="F22389" t="s">
        <v>249</v>
      </c>
      <c r="G22389" t="s">
        <v>95</v>
      </c>
      <c r="H22389">
        <v>1937</v>
      </c>
      <c r="I22389" s="68" t="str">
        <f>VLOOKUP(E22389,Refs!$P$2:$R$29,3,FALSE)</f>
        <v>Y60</v>
      </c>
      <c r="J22389" s="68" t="str">
        <f>VLOOKUP(E22389,Refs!$P$2:$S$29,4,FALSE)</f>
        <v>Midlands</v>
      </c>
      <c r="K22389" s="28">
        <f t="shared" si="706"/>
        <v>1937</v>
      </c>
    </row>
    <row r="22390" spans="1:11" x14ac:dyDescent="0.35">
      <c r="A22390" s="69">
        <f t="shared" si="705"/>
        <v>46023</v>
      </c>
      <c r="B22390" t="s">
        <v>946</v>
      </c>
      <c r="C22390" t="s">
        <v>279</v>
      </c>
      <c r="E22390" t="s">
        <v>780</v>
      </c>
      <c r="F22390" t="s">
        <v>249</v>
      </c>
      <c r="G22390" t="s">
        <v>96</v>
      </c>
      <c r="H22390">
        <v>13134</v>
      </c>
      <c r="I22390" s="68" t="str">
        <f>VLOOKUP(E22390,Refs!$P$2:$R$29,3,FALSE)</f>
        <v>Y60</v>
      </c>
      <c r="J22390" s="68" t="str">
        <f>VLOOKUP(E22390,Refs!$P$2:$S$29,4,FALSE)</f>
        <v>Midlands</v>
      </c>
      <c r="K22390" s="28">
        <f t="shared" si="706"/>
        <v>13134</v>
      </c>
    </row>
    <row r="22391" spans="1:11" x14ac:dyDescent="0.35">
      <c r="A22391" s="69">
        <f t="shared" si="705"/>
        <v>46023</v>
      </c>
      <c r="B22391" t="s">
        <v>946</v>
      </c>
      <c r="C22391" t="s">
        <v>279</v>
      </c>
      <c r="E22391" t="s">
        <v>780</v>
      </c>
      <c r="F22391" t="s">
        <v>249</v>
      </c>
      <c r="G22391" t="s">
        <v>31</v>
      </c>
      <c r="H22391">
        <v>6669</v>
      </c>
      <c r="I22391" s="68" t="str">
        <f>VLOOKUP(E22391,Refs!$P$2:$R$29,3,FALSE)</f>
        <v>Y60</v>
      </c>
      <c r="J22391" s="68" t="str">
        <f>VLOOKUP(E22391,Refs!$P$2:$S$29,4,FALSE)</f>
        <v>Midlands</v>
      </c>
      <c r="K22391" s="28">
        <f t="shared" si="706"/>
        <v>6669</v>
      </c>
    </row>
    <row r="22392" spans="1:11" x14ac:dyDescent="0.35">
      <c r="A22392" s="69">
        <f t="shared" si="705"/>
        <v>46023</v>
      </c>
      <c r="B22392" t="s">
        <v>946</v>
      </c>
      <c r="C22392" t="s">
        <v>279</v>
      </c>
      <c r="E22392" t="s">
        <v>780</v>
      </c>
      <c r="F22392" t="s">
        <v>249</v>
      </c>
      <c r="G22392" t="s">
        <v>97</v>
      </c>
      <c r="H22392">
        <v>29578</v>
      </c>
      <c r="I22392" s="68" t="str">
        <f>VLOOKUP(E22392,Refs!$P$2:$R$29,3,FALSE)</f>
        <v>Y60</v>
      </c>
      <c r="J22392" s="68" t="str">
        <f>VLOOKUP(E22392,Refs!$P$2:$S$29,4,FALSE)</f>
        <v>Midlands</v>
      </c>
      <c r="K22392" s="28">
        <f t="shared" si="706"/>
        <v>29578</v>
      </c>
    </row>
    <row r="22393" spans="1:11" x14ac:dyDescent="0.35">
      <c r="A22393" s="69">
        <f t="shared" si="705"/>
        <v>46023</v>
      </c>
      <c r="B22393" t="s">
        <v>946</v>
      </c>
      <c r="C22393" t="s">
        <v>279</v>
      </c>
      <c r="E22393" t="s">
        <v>780</v>
      </c>
      <c r="F22393" t="s">
        <v>249</v>
      </c>
      <c r="G22393" t="s">
        <v>98</v>
      </c>
      <c r="H22393">
        <v>29095</v>
      </c>
      <c r="I22393" s="68" t="str">
        <f>VLOOKUP(E22393,Refs!$P$2:$R$29,3,FALSE)</f>
        <v>Y60</v>
      </c>
      <c r="J22393" s="68" t="str">
        <f>VLOOKUP(E22393,Refs!$P$2:$S$29,4,FALSE)</f>
        <v>Midlands</v>
      </c>
      <c r="K22393" s="28">
        <f t="shared" si="706"/>
        <v>29095</v>
      </c>
    </row>
    <row r="22394" spans="1:11" x14ac:dyDescent="0.35">
      <c r="A22394" s="69">
        <f t="shared" si="705"/>
        <v>46023</v>
      </c>
      <c r="B22394" t="s">
        <v>946</v>
      </c>
      <c r="C22394" t="s">
        <v>279</v>
      </c>
      <c r="E22394" t="s">
        <v>780</v>
      </c>
      <c r="F22394" t="s">
        <v>249</v>
      </c>
      <c r="G22394" t="s">
        <v>99</v>
      </c>
      <c r="H22394">
        <v>27747</v>
      </c>
      <c r="I22394" s="68" t="str">
        <f>VLOOKUP(E22394,Refs!$P$2:$R$29,3,FALSE)</f>
        <v>Y60</v>
      </c>
      <c r="J22394" s="68" t="str">
        <f>VLOOKUP(E22394,Refs!$P$2:$S$29,4,FALSE)</f>
        <v>Midlands</v>
      </c>
      <c r="K22394" s="28">
        <f t="shared" si="706"/>
        <v>27747</v>
      </c>
    </row>
    <row r="22395" spans="1:11" x14ac:dyDescent="0.35">
      <c r="A22395" s="69">
        <f t="shared" si="705"/>
        <v>46023</v>
      </c>
      <c r="B22395" t="s">
        <v>946</v>
      </c>
      <c r="C22395" t="s">
        <v>279</v>
      </c>
      <c r="E22395" t="s">
        <v>780</v>
      </c>
      <c r="F22395" t="s">
        <v>249</v>
      </c>
      <c r="G22395" t="s">
        <v>100</v>
      </c>
      <c r="H22395">
        <v>22714</v>
      </c>
      <c r="I22395" s="68" t="str">
        <f>VLOOKUP(E22395,Refs!$P$2:$R$29,3,FALSE)</f>
        <v>Y60</v>
      </c>
      <c r="J22395" s="68" t="str">
        <f>VLOOKUP(E22395,Refs!$P$2:$S$29,4,FALSE)</f>
        <v>Midlands</v>
      </c>
      <c r="K22395" s="28">
        <f t="shared" si="706"/>
        <v>22714</v>
      </c>
    </row>
    <row r="22396" spans="1:11" x14ac:dyDescent="0.35">
      <c r="A22396" s="69">
        <f t="shared" si="705"/>
        <v>46023</v>
      </c>
      <c r="B22396" t="s">
        <v>946</v>
      </c>
      <c r="C22396" t="s">
        <v>279</v>
      </c>
      <c r="E22396" t="s">
        <v>780</v>
      </c>
      <c r="F22396" t="s">
        <v>249</v>
      </c>
      <c r="G22396" t="s">
        <v>101</v>
      </c>
      <c r="H22396">
        <v>4877</v>
      </c>
      <c r="I22396" s="68" t="str">
        <f>VLOOKUP(E22396,Refs!$P$2:$R$29,3,FALSE)</f>
        <v>Y60</v>
      </c>
      <c r="J22396" s="68" t="str">
        <f>VLOOKUP(E22396,Refs!$P$2:$S$29,4,FALSE)</f>
        <v>Midlands</v>
      </c>
      <c r="K22396" s="28">
        <f t="shared" si="706"/>
        <v>4877</v>
      </c>
    </row>
    <row r="22397" spans="1:11" x14ac:dyDescent="0.35">
      <c r="A22397" s="69">
        <f t="shared" si="705"/>
        <v>46023</v>
      </c>
      <c r="B22397" t="s">
        <v>946</v>
      </c>
      <c r="C22397" t="s">
        <v>279</v>
      </c>
      <c r="E22397" t="s">
        <v>780</v>
      </c>
      <c r="F22397" t="s">
        <v>249</v>
      </c>
      <c r="G22397" t="s">
        <v>102</v>
      </c>
      <c r="H22397">
        <v>2704</v>
      </c>
      <c r="I22397" s="68" t="str">
        <f>VLOOKUP(E22397,Refs!$P$2:$R$29,3,FALSE)</f>
        <v>Y60</v>
      </c>
      <c r="J22397" s="68" t="str">
        <f>VLOOKUP(E22397,Refs!$P$2:$S$29,4,FALSE)</f>
        <v>Midlands</v>
      </c>
      <c r="K22397" s="28">
        <f t="shared" si="706"/>
        <v>2704</v>
      </c>
    </row>
    <row r="22398" spans="1:11" x14ac:dyDescent="0.35">
      <c r="A22398" s="69">
        <f t="shared" si="705"/>
        <v>46023</v>
      </c>
      <c r="B22398" t="s">
        <v>946</v>
      </c>
      <c r="C22398" t="s">
        <v>279</v>
      </c>
      <c r="E22398" t="s">
        <v>780</v>
      </c>
      <c r="F22398" t="s">
        <v>249</v>
      </c>
      <c r="G22398" t="s">
        <v>103</v>
      </c>
      <c r="H22398">
        <v>18765</v>
      </c>
      <c r="I22398" s="68" t="str">
        <f>VLOOKUP(E22398,Refs!$P$2:$R$29,3,FALSE)</f>
        <v>Y60</v>
      </c>
      <c r="J22398" s="68" t="str">
        <f>VLOOKUP(E22398,Refs!$P$2:$S$29,4,FALSE)</f>
        <v>Midlands</v>
      </c>
      <c r="K22398" s="28">
        <f t="shared" si="706"/>
        <v>18765</v>
      </c>
    </row>
    <row r="22399" spans="1:11" x14ac:dyDescent="0.35">
      <c r="A22399" s="69">
        <f t="shared" si="705"/>
        <v>46023</v>
      </c>
      <c r="B22399" t="s">
        <v>946</v>
      </c>
      <c r="C22399" t="s">
        <v>279</v>
      </c>
      <c r="E22399" t="s">
        <v>780</v>
      </c>
      <c r="F22399" t="s">
        <v>249</v>
      </c>
      <c r="G22399" t="s">
        <v>104</v>
      </c>
      <c r="H22399">
        <v>23396019</v>
      </c>
      <c r="I22399" s="68" t="str">
        <f>VLOOKUP(E22399,Refs!$P$2:$R$29,3,FALSE)</f>
        <v>Y60</v>
      </c>
      <c r="J22399" s="68" t="str">
        <f>VLOOKUP(E22399,Refs!$P$2:$S$29,4,FALSE)</f>
        <v>Midlands</v>
      </c>
      <c r="K22399" s="28">
        <f t="shared" si="706"/>
        <v>23396019</v>
      </c>
    </row>
    <row r="22400" spans="1:11" x14ac:dyDescent="0.35">
      <c r="A22400" s="69">
        <f t="shared" si="705"/>
        <v>46023</v>
      </c>
      <c r="B22400" t="s">
        <v>946</v>
      </c>
      <c r="C22400" t="s">
        <v>279</v>
      </c>
      <c r="E22400" t="s">
        <v>780</v>
      </c>
      <c r="F22400" t="s">
        <v>249</v>
      </c>
      <c r="G22400" t="s">
        <v>105</v>
      </c>
      <c r="H22400">
        <v>31748</v>
      </c>
      <c r="I22400" s="68" t="str">
        <f>VLOOKUP(E22400,Refs!$P$2:$R$29,3,FALSE)</f>
        <v>Y60</v>
      </c>
      <c r="J22400" s="68" t="str">
        <f>VLOOKUP(E22400,Refs!$P$2:$S$29,4,FALSE)</f>
        <v>Midlands</v>
      </c>
      <c r="K22400" s="28">
        <f t="shared" si="706"/>
        <v>31748</v>
      </c>
    </row>
    <row r="22401" spans="1:11" x14ac:dyDescent="0.35">
      <c r="A22401" s="69">
        <f t="shared" si="705"/>
        <v>46023</v>
      </c>
      <c r="B22401" t="s">
        <v>946</v>
      </c>
      <c r="C22401" t="s">
        <v>279</v>
      </c>
      <c r="E22401" t="s">
        <v>780</v>
      </c>
      <c r="F22401" t="s">
        <v>249</v>
      </c>
      <c r="G22401" t="s">
        <v>106</v>
      </c>
      <c r="H22401">
        <v>12026</v>
      </c>
      <c r="I22401" s="68" t="str">
        <f>VLOOKUP(E22401,Refs!$P$2:$R$29,3,FALSE)</f>
        <v>Y60</v>
      </c>
      <c r="J22401" s="68" t="str">
        <f>VLOOKUP(E22401,Refs!$P$2:$S$29,4,FALSE)</f>
        <v>Midlands</v>
      </c>
      <c r="K22401" s="28">
        <f t="shared" si="706"/>
        <v>12026</v>
      </c>
    </row>
    <row r="22402" spans="1:11" x14ac:dyDescent="0.35">
      <c r="A22402" s="69">
        <f t="shared" si="705"/>
        <v>46023</v>
      </c>
      <c r="B22402" t="s">
        <v>946</v>
      </c>
      <c r="C22402" t="s">
        <v>279</v>
      </c>
      <c r="E22402" t="s">
        <v>780</v>
      </c>
      <c r="F22402" t="s">
        <v>249</v>
      </c>
      <c r="G22402" t="s">
        <v>107</v>
      </c>
      <c r="H22402">
        <v>1959</v>
      </c>
      <c r="I22402" s="68" t="str">
        <f>VLOOKUP(E22402,Refs!$P$2:$R$29,3,FALSE)</f>
        <v>Y60</v>
      </c>
      <c r="J22402" s="68" t="str">
        <f>VLOOKUP(E22402,Refs!$P$2:$S$29,4,FALSE)</f>
        <v>Midlands</v>
      </c>
      <c r="K22402" s="28">
        <f t="shared" si="706"/>
        <v>1959</v>
      </c>
    </row>
    <row r="22403" spans="1:11" x14ac:dyDescent="0.35">
      <c r="A22403" s="69">
        <f t="shared" ref="A22403:A22466" si="707">DATEVALUE(RIGHT(B22403,8))</f>
        <v>46023</v>
      </c>
      <c r="B22403" t="s">
        <v>946</v>
      </c>
      <c r="C22403" t="s">
        <v>279</v>
      </c>
      <c r="E22403" t="s">
        <v>780</v>
      </c>
      <c r="F22403" t="s">
        <v>249</v>
      </c>
      <c r="G22403" t="s">
        <v>108</v>
      </c>
      <c r="H22403">
        <v>5936</v>
      </c>
      <c r="I22403" s="68" t="str">
        <f>VLOOKUP(E22403,Refs!$P$2:$R$29,3,FALSE)</f>
        <v>Y60</v>
      </c>
      <c r="J22403" s="68" t="str">
        <f>VLOOKUP(E22403,Refs!$P$2:$S$29,4,FALSE)</f>
        <v>Midlands</v>
      </c>
      <c r="K22403" s="28">
        <f t="shared" si="706"/>
        <v>5936</v>
      </c>
    </row>
    <row r="22404" spans="1:11" x14ac:dyDescent="0.35">
      <c r="A22404" s="69">
        <f t="shared" si="707"/>
        <v>46023</v>
      </c>
      <c r="B22404" t="s">
        <v>946</v>
      </c>
      <c r="C22404" t="s">
        <v>279</v>
      </c>
      <c r="E22404" t="s">
        <v>780</v>
      </c>
      <c r="F22404" t="s">
        <v>249</v>
      </c>
      <c r="G22404" t="s">
        <v>109</v>
      </c>
      <c r="H22404">
        <v>10781376</v>
      </c>
      <c r="I22404" s="68" t="str">
        <f>VLOOKUP(E22404,Refs!$P$2:$R$29,3,FALSE)</f>
        <v>Y60</v>
      </c>
      <c r="J22404" s="68" t="str">
        <f>VLOOKUP(E22404,Refs!$P$2:$S$29,4,FALSE)</f>
        <v>Midlands</v>
      </c>
      <c r="K22404" s="28">
        <f t="shared" si="706"/>
        <v>10781376</v>
      </c>
    </row>
    <row r="22405" spans="1:11" x14ac:dyDescent="0.35">
      <c r="A22405" s="69">
        <f t="shared" si="707"/>
        <v>46023</v>
      </c>
      <c r="B22405" t="s">
        <v>946</v>
      </c>
      <c r="C22405" t="s">
        <v>279</v>
      </c>
      <c r="E22405" t="s">
        <v>780</v>
      </c>
      <c r="F22405" t="s">
        <v>249</v>
      </c>
      <c r="G22405" t="s">
        <v>110</v>
      </c>
      <c r="H22405">
        <v>16545</v>
      </c>
      <c r="I22405" s="68" t="str">
        <f>VLOOKUP(E22405,Refs!$P$2:$R$29,3,FALSE)</f>
        <v>Y60</v>
      </c>
      <c r="J22405" s="68" t="str">
        <f>VLOOKUP(E22405,Refs!$P$2:$S$29,4,FALSE)</f>
        <v>Midlands</v>
      </c>
      <c r="K22405" s="28">
        <f t="shared" si="706"/>
        <v>16545</v>
      </c>
    </row>
    <row r="22406" spans="1:11" x14ac:dyDescent="0.35">
      <c r="A22406" s="69">
        <f t="shared" si="707"/>
        <v>46023</v>
      </c>
      <c r="B22406" t="s">
        <v>946</v>
      </c>
      <c r="C22406" t="s">
        <v>279</v>
      </c>
      <c r="E22406" t="s">
        <v>780</v>
      </c>
      <c r="F22406" t="s">
        <v>249</v>
      </c>
      <c r="G22406" t="s">
        <v>808</v>
      </c>
      <c r="H22406">
        <v>139914</v>
      </c>
      <c r="I22406" s="68" t="str">
        <f>VLOOKUP(E22406,Refs!$P$2:$R$29,3,FALSE)</f>
        <v>Y60</v>
      </c>
      <c r="J22406" s="68" t="str">
        <f>VLOOKUP(E22406,Refs!$P$2:$S$29,4,FALSE)</f>
        <v>Midlands</v>
      </c>
      <c r="K22406" s="28">
        <f t="shared" si="706"/>
        <v>139914</v>
      </c>
    </row>
    <row r="22407" spans="1:11" x14ac:dyDescent="0.35">
      <c r="A22407" s="69">
        <f t="shared" si="707"/>
        <v>46023</v>
      </c>
      <c r="B22407" t="s">
        <v>946</v>
      </c>
      <c r="C22407" t="s">
        <v>279</v>
      </c>
      <c r="E22407" t="s">
        <v>780</v>
      </c>
      <c r="F22407" t="s">
        <v>249</v>
      </c>
      <c r="G22407" t="s">
        <v>809</v>
      </c>
      <c r="H22407">
        <v>3228</v>
      </c>
      <c r="I22407" s="68" t="str">
        <f>VLOOKUP(E22407,Refs!$P$2:$R$29,3,FALSE)</f>
        <v>Y60</v>
      </c>
      <c r="J22407" s="68" t="str">
        <f>VLOOKUP(E22407,Refs!$P$2:$S$29,4,FALSE)</f>
        <v>Midlands</v>
      </c>
      <c r="K22407" s="28">
        <f t="shared" si="706"/>
        <v>3228</v>
      </c>
    </row>
    <row r="22408" spans="1:11" x14ac:dyDescent="0.35">
      <c r="A22408" s="69">
        <f t="shared" si="707"/>
        <v>46023</v>
      </c>
      <c r="B22408" t="s">
        <v>946</v>
      </c>
      <c r="C22408" t="s">
        <v>279</v>
      </c>
      <c r="E22408" t="s">
        <v>780</v>
      </c>
      <c r="F22408" t="s">
        <v>249</v>
      </c>
      <c r="G22408" t="s">
        <v>111</v>
      </c>
      <c r="H22408">
        <v>224388</v>
      </c>
      <c r="I22408" s="68" t="str">
        <f>VLOOKUP(E22408,Refs!$P$2:$R$29,3,FALSE)</f>
        <v>Y60</v>
      </c>
      <c r="J22408" s="68" t="str">
        <f>VLOOKUP(E22408,Refs!$P$2:$S$29,4,FALSE)</f>
        <v>Midlands</v>
      </c>
      <c r="K22408" s="28">
        <f t="shared" si="706"/>
        <v>224388</v>
      </c>
    </row>
    <row r="22409" spans="1:11" x14ac:dyDescent="0.35">
      <c r="A22409" s="69">
        <f t="shared" si="707"/>
        <v>46023</v>
      </c>
      <c r="B22409" t="s">
        <v>946</v>
      </c>
      <c r="C22409" t="s">
        <v>279</v>
      </c>
      <c r="E22409" t="s">
        <v>780</v>
      </c>
      <c r="F22409" t="s">
        <v>249</v>
      </c>
      <c r="G22409" t="s">
        <v>112</v>
      </c>
      <c r="H22409">
        <v>200</v>
      </c>
      <c r="I22409" s="68" t="str">
        <f>VLOOKUP(E22409,Refs!$P$2:$R$29,3,FALSE)</f>
        <v>Y60</v>
      </c>
      <c r="J22409" s="68" t="str">
        <f>VLOOKUP(E22409,Refs!$P$2:$S$29,4,FALSE)</f>
        <v>Midlands</v>
      </c>
      <c r="K22409" s="28">
        <f t="shared" si="706"/>
        <v>200</v>
      </c>
    </row>
    <row r="22410" spans="1:11" x14ac:dyDescent="0.35">
      <c r="A22410" s="69">
        <f t="shared" si="707"/>
        <v>46023</v>
      </c>
      <c r="B22410" t="s">
        <v>946</v>
      </c>
      <c r="C22410" t="s">
        <v>279</v>
      </c>
      <c r="E22410" t="s">
        <v>780</v>
      </c>
      <c r="F22410" t="s">
        <v>249</v>
      </c>
      <c r="G22410" t="s">
        <v>113</v>
      </c>
      <c r="H22410">
        <v>165420</v>
      </c>
      <c r="I22410" s="68" t="str">
        <f>VLOOKUP(E22410,Refs!$P$2:$R$29,3,FALSE)</f>
        <v>Y60</v>
      </c>
      <c r="J22410" s="68" t="str">
        <f>VLOOKUP(E22410,Refs!$P$2:$S$29,4,FALSE)</f>
        <v>Midlands</v>
      </c>
      <c r="K22410" s="28">
        <f t="shared" si="706"/>
        <v>165420</v>
      </c>
    </row>
    <row r="22411" spans="1:11" x14ac:dyDescent="0.35">
      <c r="A22411" s="69">
        <f t="shared" si="707"/>
        <v>46023</v>
      </c>
      <c r="B22411" t="s">
        <v>946</v>
      </c>
      <c r="C22411" t="s">
        <v>279</v>
      </c>
      <c r="E22411" t="s">
        <v>780</v>
      </c>
      <c r="F22411" t="s">
        <v>249</v>
      </c>
      <c r="G22411" t="s">
        <v>114</v>
      </c>
      <c r="H22411">
        <v>41432</v>
      </c>
      <c r="I22411" s="68" t="str">
        <f>VLOOKUP(E22411,Refs!$P$2:$R$29,3,FALSE)</f>
        <v>Y60</v>
      </c>
      <c r="J22411" s="68" t="str">
        <f>VLOOKUP(E22411,Refs!$P$2:$S$29,4,FALSE)</f>
        <v>Midlands</v>
      </c>
      <c r="K22411" s="28">
        <f t="shared" si="706"/>
        <v>41432</v>
      </c>
    </row>
    <row r="22412" spans="1:11" x14ac:dyDescent="0.35">
      <c r="A22412" s="69">
        <f t="shared" si="707"/>
        <v>46023</v>
      </c>
      <c r="B22412" t="s">
        <v>946</v>
      </c>
      <c r="C22412" t="s">
        <v>279</v>
      </c>
      <c r="E22412" t="s">
        <v>780</v>
      </c>
      <c r="F22412" t="s">
        <v>249</v>
      </c>
      <c r="G22412" t="s">
        <v>115</v>
      </c>
      <c r="H22412">
        <v>43726</v>
      </c>
      <c r="I22412" s="68" t="str">
        <f>VLOOKUP(E22412,Refs!$P$2:$R$29,3,FALSE)</f>
        <v>Y60</v>
      </c>
      <c r="J22412" s="68" t="str">
        <f>VLOOKUP(E22412,Refs!$P$2:$S$29,4,FALSE)</f>
        <v>Midlands</v>
      </c>
      <c r="K22412" s="28">
        <f t="shared" si="706"/>
        <v>43726</v>
      </c>
    </row>
    <row r="22413" spans="1:11" x14ac:dyDescent="0.35">
      <c r="A22413" s="69">
        <f t="shared" si="707"/>
        <v>46023</v>
      </c>
      <c r="B22413" t="s">
        <v>946</v>
      </c>
      <c r="C22413" t="s">
        <v>279</v>
      </c>
      <c r="E22413" t="s">
        <v>780</v>
      </c>
      <c r="F22413" t="s">
        <v>249</v>
      </c>
      <c r="G22413" t="s">
        <v>116</v>
      </c>
      <c r="H22413">
        <v>19353</v>
      </c>
      <c r="I22413" s="68" t="str">
        <f>VLOOKUP(E22413,Refs!$P$2:$R$29,3,FALSE)</f>
        <v>Y60</v>
      </c>
      <c r="J22413" s="68" t="str">
        <f>VLOOKUP(E22413,Refs!$P$2:$S$29,4,FALSE)</f>
        <v>Midlands</v>
      </c>
      <c r="K22413" s="28">
        <f t="shared" si="706"/>
        <v>19353</v>
      </c>
    </row>
    <row r="22414" spans="1:11" x14ac:dyDescent="0.35">
      <c r="A22414" s="69">
        <f t="shared" si="707"/>
        <v>46023</v>
      </c>
      <c r="B22414" t="s">
        <v>946</v>
      </c>
      <c r="C22414" t="s">
        <v>279</v>
      </c>
      <c r="E22414" t="s">
        <v>780</v>
      </c>
      <c r="F22414" t="s">
        <v>249</v>
      </c>
      <c r="G22414" t="s">
        <v>117</v>
      </c>
      <c r="H22414">
        <v>74274</v>
      </c>
      <c r="I22414" s="68" t="str">
        <f>VLOOKUP(E22414,Refs!$P$2:$R$29,3,FALSE)</f>
        <v>Y60</v>
      </c>
      <c r="J22414" s="68" t="str">
        <f>VLOOKUP(E22414,Refs!$P$2:$S$29,4,FALSE)</f>
        <v>Midlands</v>
      </c>
      <c r="K22414" s="28">
        <f t="shared" si="706"/>
        <v>74274</v>
      </c>
    </row>
    <row r="22415" spans="1:11" x14ac:dyDescent="0.35">
      <c r="A22415" s="69">
        <f t="shared" si="707"/>
        <v>46023</v>
      </c>
      <c r="B22415" t="s">
        <v>946</v>
      </c>
      <c r="C22415" t="s">
        <v>279</v>
      </c>
      <c r="E22415" t="s">
        <v>780</v>
      </c>
      <c r="F22415" t="s">
        <v>249</v>
      </c>
      <c r="G22415" t="s">
        <v>118</v>
      </c>
      <c r="H22415">
        <v>7346</v>
      </c>
      <c r="I22415" s="68" t="str">
        <f>VLOOKUP(E22415,Refs!$P$2:$R$29,3,FALSE)</f>
        <v>Y60</v>
      </c>
      <c r="J22415" s="68" t="str">
        <f>VLOOKUP(E22415,Refs!$P$2:$S$29,4,FALSE)</f>
        <v>Midlands</v>
      </c>
      <c r="K22415" s="28">
        <f t="shared" si="706"/>
        <v>7346</v>
      </c>
    </row>
    <row r="22416" spans="1:11" x14ac:dyDescent="0.35">
      <c r="A22416" s="69">
        <f t="shared" si="707"/>
        <v>46023</v>
      </c>
      <c r="B22416" t="s">
        <v>946</v>
      </c>
      <c r="C22416" t="s">
        <v>279</v>
      </c>
      <c r="E22416" t="s">
        <v>780</v>
      </c>
      <c r="F22416" t="s">
        <v>249</v>
      </c>
      <c r="G22416" t="s">
        <v>119</v>
      </c>
      <c r="H22416">
        <v>24885</v>
      </c>
      <c r="I22416" s="68" t="str">
        <f>VLOOKUP(E22416,Refs!$P$2:$R$29,3,FALSE)</f>
        <v>Y60</v>
      </c>
      <c r="J22416" s="68" t="str">
        <f>VLOOKUP(E22416,Refs!$P$2:$S$29,4,FALSE)</f>
        <v>Midlands</v>
      </c>
      <c r="K22416" s="28">
        <f t="shared" si="706"/>
        <v>24885</v>
      </c>
    </row>
    <row r="22417" spans="1:11" x14ac:dyDescent="0.35">
      <c r="A22417" s="69">
        <f t="shared" si="707"/>
        <v>46023</v>
      </c>
      <c r="B22417" t="s">
        <v>946</v>
      </c>
      <c r="C22417" t="s">
        <v>279</v>
      </c>
      <c r="E22417" t="s">
        <v>780</v>
      </c>
      <c r="F22417" t="s">
        <v>249</v>
      </c>
      <c r="G22417" t="s">
        <v>120</v>
      </c>
      <c r="H22417">
        <v>9013</v>
      </c>
      <c r="I22417" s="68" t="str">
        <f>VLOOKUP(E22417,Refs!$P$2:$R$29,3,FALSE)</f>
        <v>Y60</v>
      </c>
      <c r="J22417" s="68" t="str">
        <f>VLOOKUP(E22417,Refs!$P$2:$S$29,4,FALSE)</f>
        <v>Midlands</v>
      </c>
      <c r="K22417" s="28">
        <f t="shared" si="706"/>
        <v>9013</v>
      </c>
    </row>
    <row r="22418" spans="1:11" x14ac:dyDescent="0.35">
      <c r="A22418" s="69">
        <f t="shared" si="707"/>
        <v>46023</v>
      </c>
      <c r="B22418" t="s">
        <v>946</v>
      </c>
      <c r="C22418" t="s">
        <v>279</v>
      </c>
      <c r="E22418" t="s">
        <v>780</v>
      </c>
      <c r="F22418" t="s">
        <v>249</v>
      </c>
      <c r="G22418" t="s">
        <v>121</v>
      </c>
      <c r="H22418">
        <v>26322</v>
      </c>
      <c r="I22418" s="68" t="str">
        <f>VLOOKUP(E22418,Refs!$P$2:$R$29,3,FALSE)</f>
        <v>Y60</v>
      </c>
      <c r="J22418" s="68" t="str">
        <f>VLOOKUP(E22418,Refs!$P$2:$S$29,4,FALSE)</f>
        <v>Midlands</v>
      </c>
      <c r="K22418" s="28">
        <f t="shared" si="706"/>
        <v>26322</v>
      </c>
    </row>
    <row r="22419" spans="1:11" x14ac:dyDescent="0.35">
      <c r="A22419" s="69">
        <f t="shared" si="707"/>
        <v>46023</v>
      </c>
      <c r="B22419" t="s">
        <v>946</v>
      </c>
      <c r="C22419" t="s">
        <v>279</v>
      </c>
      <c r="E22419" t="s">
        <v>780</v>
      </c>
      <c r="F22419" t="s">
        <v>249</v>
      </c>
      <c r="G22419" t="s">
        <v>122</v>
      </c>
      <c r="H22419">
        <v>1537</v>
      </c>
      <c r="I22419" s="68" t="str">
        <f>VLOOKUP(E22419,Refs!$P$2:$R$29,3,FALSE)</f>
        <v>Y60</v>
      </c>
      <c r="J22419" s="68" t="str">
        <f>VLOOKUP(E22419,Refs!$P$2:$S$29,4,FALSE)</f>
        <v>Midlands</v>
      </c>
      <c r="K22419" s="28">
        <f t="shared" si="706"/>
        <v>1537</v>
      </c>
    </row>
    <row r="22420" spans="1:11" x14ac:dyDescent="0.35">
      <c r="A22420" s="69">
        <f t="shared" si="707"/>
        <v>46023</v>
      </c>
      <c r="B22420" t="s">
        <v>946</v>
      </c>
      <c r="C22420" t="s">
        <v>279</v>
      </c>
      <c r="E22420" t="s">
        <v>780</v>
      </c>
      <c r="F22420" t="s">
        <v>249</v>
      </c>
      <c r="G22420" t="s">
        <v>123</v>
      </c>
      <c r="H22420">
        <v>204</v>
      </c>
      <c r="I22420" s="68" t="str">
        <f>VLOOKUP(E22420,Refs!$P$2:$R$29,3,FALSE)</f>
        <v>Y60</v>
      </c>
      <c r="J22420" s="68" t="str">
        <f>VLOOKUP(E22420,Refs!$P$2:$S$29,4,FALSE)</f>
        <v>Midlands</v>
      </c>
      <c r="K22420" s="28">
        <f t="shared" si="706"/>
        <v>204</v>
      </c>
    </row>
    <row r="22421" spans="1:11" x14ac:dyDescent="0.35">
      <c r="A22421" s="69">
        <f t="shared" si="707"/>
        <v>46023</v>
      </c>
      <c r="B22421" t="s">
        <v>946</v>
      </c>
      <c r="C22421" t="s">
        <v>279</v>
      </c>
      <c r="E22421" t="s">
        <v>780</v>
      </c>
      <c r="F22421" t="s">
        <v>249</v>
      </c>
      <c r="G22421" t="s">
        <v>124</v>
      </c>
      <c r="H22421">
        <v>2</v>
      </c>
      <c r="I22421" s="68" t="str">
        <f>VLOOKUP(E22421,Refs!$P$2:$R$29,3,FALSE)</f>
        <v>Y60</v>
      </c>
      <c r="J22421" s="68" t="str">
        <f>VLOOKUP(E22421,Refs!$P$2:$S$29,4,FALSE)</f>
        <v>Midlands</v>
      </c>
      <c r="K22421" s="28">
        <f t="shared" si="706"/>
        <v>2</v>
      </c>
    </row>
    <row r="22422" spans="1:11" x14ac:dyDescent="0.35">
      <c r="A22422" s="69">
        <f t="shared" si="707"/>
        <v>46023</v>
      </c>
      <c r="B22422" t="s">
        <v>946</v>
      </c>
      <c r="C22422" t="s">
        <v>279</v>
      </c>
      <c r="E22422" t="s">
        <v>780</v>
      </c>
      <c r="F22422" t="s">
        <v>249</v>
      </c>
      <c r="G22422" t="s">
        <v>125</v>
      </c>
      <c r="H22422">
        <v>0</v>
      </c>
      <c r="I22422" s="68" t="str">
        <f>VLOOKUP(E22422,Refs!$P$2:$R$29,3,FALSE)</f>
        <v>Y60</v>
      </c>
      <c r="J22422" s="68" t="str">
        <f>VLOOKUP(E22422,Refs!$P$2:$S$29,4,FALSE)</f>
        <v>Midlands</v>
      </c>
      <c r="K22422" s="28" t="str">
        <f t="shared" si="706"/>
        <v/>
      </c>
    </row>
    <row r="22423" spans="1:11" x14ac:dyDescent="0.35">
      <c r="A22423" s="69">
        <f t="shared" si="707"/>
        <v>46023</v>
      </c>
      <c r="B22423" t="s">
        <v>946</v>
      </c>
      <c r="C22423" t="s">
        <v>279</v>
      </c>
      <c r="E22423" t="s">
        <v>780</v>
      </c>
      <c r="F22423" t="s">
        <v>249</v>
      </c>
      <c r="G22423" t="s">
        <v>126</v>
      </c>
      <c r="H22423">
        <v>0</v>
      </c>
      <c r="I22423" s="68" t="str">
        <f>VLOOKUP(E22423,Refs!$P$2:$R$29,3,FALSE)</f>
        <v>Y60</v>
      </c>
      <c r="J22423" s="68" t="str">
        <f>VLOOKUP(E22423,Refs!$P$2:$S$29,4,FALSE)</f>
        <v>Midlands</v>
      </c>
      <c r="K22423" s="28" t="str">
        <f t="shared" si="706"/>
        <v/>
      </c>
    </row>
    <row r="22424" spans="1:11" x14ac:dyDescent="0.35">
      <c r="A22424" s="69">
        <f t="shared" si="707"/>
        <v>46023</v>
      </c>
      <c r="B22424" t="s">
        <v>946</v>
      </c>
      <c r="C22424" t="s">
        <v>279</v>
      </c>
      <c r="E22424" t="s">
        <v>780</v>
      </c>
      <c r="F22424" t="s">
        <v>249</v>
      </c>
      <c r="G22424" t="s">
        <v>127</v>
      </c>
      <c r="H22424">
        <v>4181</v>
      </c>
      <c r="I22424" s="68" t="str">
        <f>VLOOKUP(E22424,Refs!$P$2:$R$29,3,FALSE)</f>
        <v>Y60</v>
      </c>
      <c r="J22424" s="68" t="str">
        <f>VLOOKUP(E22424,Refs!$P$2:$S$29,4,FALSE)</f>
        <v>Midlands</v>
      </c>
      <c r="K22424" s="28">
        <f t="shared" si="706"/>
        <v>4181</v>
      </c>
    </row>
    <row r="22425" spans="1:11" x14ac:dyDescent="0.35">
      <c r="A22425" s="69">
        <f t="shared" si="707"/>
        <v>46023</v>
      </c>
      <c r="B22425" t="s">
        <v>946</v>
      </c>
      <c r="C22425" t="s">
        <v>279</v>
      </c>
      <c r="E22425" t="s">
        <v>780</v>
      </c>
      <c r="F22425" t="s">
        <v>249</v>
      </c>
      <c r="G22425" t="s">
        <v>128</v>
      </c>
      <c r="H22425">
        <v>165</v>
      </c>
      <c r="I22425" s="68" t="str">
        <f>VLOOKUP(E22425,Refs!$P$2:$R$29,3,FALSE)</f>
        <v>Y60</v>
      </c>
      <c r="J22425" s="68" t="str">
        <f>VLOOKUP(E22425,Refs!$P$2:$S$29,4,FALSE)</f>
        <v>Midlands</v>
      </c>
      <c r="K22425" s="28">
        <f t="shared" si="706"/>
        <v>165</v>
      </c>
    </row>
    <row r="22426" spans="1:11" x14ac:dyDescent="0.35">
      <c r="A22426" s="69">
        <f t="shared" si="707"/>
        <v>46023</v>
      </c>
      <c r="B22426" t="s">
        <v>946</v>
      </c>
      <c r="C22426" t="s">
        <v>279</v>
      </c>
      <c r="E22426" t="s">
        <v>780</v>
      </c>
      <c r="F22426" t="s">
        <v>249</v>
      </c>
      <c r="G22426" t="s">
        <v>129</v>
      </c>
      <c r="H22426">
        <v>0</v>
      </c>
      <c r="I22426" s="68" t="str">
        <f>VLOOKUP(E22426,Refs!$P$2:$R$29,3,FALSE)</f>
        <v>Y60</v>
      </c>
      <c r="J22426" s="68" t="str">
        <f>VLOOKUP(E22426,Refs!$P$2:$S$29,4,FALSE)</f>
        <v>Midlands</v>
      </c>
      <c r="K22426" s="28" t="str">
        <f t="shared" si="706"/>
        <v/>
      </c>
    </row>
    <row r="22427" spans="1:11" x14ac:dyDescent="0.35">
      <c r="A22427" s="69">
        <f t="shared" si="707"/>
        <v>46023</v>
      </c>
      <c r="B22427" t="s">
        <v>946</v>
      </c>
      <c r="C22427" t="s">
        <v>279</v>
      </c>
      <c r="E22427" t="s">
        <v>780</v>
      </c>
      <c r="F22427" t="s">
        <v>249</v>
      </c>
      <c r="G22427" t="s">
        <v>130</v>
      </c>
      <c r="H22427">
        <v>0</v>
      </c>
      <c r="I22427" s="68" t="str">
        <f>VLOOKUP(E22427,Refs!$P$2:$R$29,3,FALSE)</f>
        <v>Y60</v>
      </c>
      <c r="J22427" s="68" t="str">
        <f>VLOOKUP(E22427,Refs!$P$2:$S$29,4,FALSE)</f>
        <v>Midlands</v>
      </c>
      <c r="K22427" s="28" t="str">
        <f t="shared" si="706"/>
        <v/>
      </c>
    </row>
    <row r="22428" spans="1:11" x14ac:dyDescent="0.35">
      <c r="A22428" s="69">
        <f t="shared" si="707"/>
        <v>46023</v>
      </c>
      <c r="B22428" t="s">
        <v>946</v>
      </c>
      <c r="C22428" t="s">
        <v>279</v>
      </c>
      <c r="E22428" t="s">
        <v>780</v>
      </c>
      <c r="F22428" t="s">
        <v>249</v>
      </c>
      <c r="G22428" t="s">
        <v>131</v>
      </c>
      <c r="H22428">
        <v>0</v>
      </c>
      <c r="I22428" s="68" t="str">
        <f>VLOOKUP(E22428,Refs!$P$2:$R$29,3,FALSE)</f>
        <v>Y60</v>
      </c>
      <c r="J22428" s="68" t="str">
        <f>VLOOKUP(E22428,Refs!$P$2:$S$29,4,FALSE)</f>
        <v>Midlands</v>
      </c>
      <c r="K22428" s="28" t="str">
        <f t="shared" si="706"/>
        <v/>
      </c>
    </row>
    <row r="22429" spans="1:11" x14ac:dyDescent="0.35">
      <c r="A22429" s="69">
        <f t="shared" si="707"/>
        <v>46023</v>
      </c>
      <c r="B22429" t="s">
        <v>946</v>
      </c>
      <c r="C22429" t="s">
        <v>279</v>
      </c>
      <c r="E22429" t="s">
        <v>780</v>
      </c>
      <c r="F22429" t="s">
        <v>249</v>
      </c>
      <c r="G22429" t="s">
        <v>132</v>
      </c>
      <c r="H22429">
        <v>0</v>
      </c>
      <c r="I22429" s="68" t="str">
        <f>VLOOKUP(E22429,Refs!$P$2:$R$29,3,FALSE)</f>
        <v>Y60</v>
      </c>
      <c r="J22429" s="68" t="str">
        <f>VLOOKUP(E22429,Refs!$P$2:$S$29,4,FALSE)</f>
        <v>Midlands</v>
      </c>
      <c r="K22429" s="28" t="str">
        <f t="shared" si="706"/>
        <v/>
      </c>
    </row>
    <row r="22430" spans="1:11" x14ac:dyDescent="0.35">
      <c r="A22430" s="69">
        <f t="shared" si="707"/>
        <v>46023</v>
      </c>
      <c r="B22430" t="s">
        <v>946</v>
      </c>
      <c r="C22430" t="s">
        <v>279</v>
      </c>
      <c r="E22430" t="s">
        <v>780</v>
      </c>
      <c r="F22430" t="s">
        <v>249</v>
      </c>
      <c r="G22430" t="s">
        <v>133</v>
      </c>
      <c r="H22430">
        <v>3241</v>
      </c>
      <c r="I22430" s="68" t="str">
        <f>VLOOKUP(E22430,Refs!$P$2:$R$29,3,FALSE)</f>
        <v>Y60</v>
      </c>
      <c r="J22430" s="68" t="str">
        <f>VLOOKUP(E22430,Refs!$P$2:$S$29,4,FALSE)</f>
        <v>Midlands</v>
      </c>
      <c r="K22430" s="28">
        <f t="shared" si="706"/>
        <v>3241</v>
      </c>
    </row>
    <row r="22431" spans="1:11" x14ac:dyDescent="0.35">
      <c r="A22431" s="69">
        <f t="shared" si="707"/>
        <v>46023</v>
      </c>
      <c r="B22431" t="s">
        <v>946</v>
      </c>
      <c r="C22431" t="s">
        <v>279</v>
      </c>
      <c r="E22431" t="s">
        <v>780</v>
      </c>
      <c r="F22431" t="s">
        <v>249</v>
      </c>
      <c r="G22431" t="s">
        <v>134</v>
      </c>
      <c r="H22431">
        <v>3067</v>
      </c>
      <c r="I22431" s="68" t="str">
        <f>VLOOKUP(E22431,Refs!$P$2:$R$29,3,FALSE)</f>
        <v>Y60</v>
      </c>
      <c r="J22431" s="68" t="str">
        <f>VLOOKUP(E22431,Refs!$P$2:$S$29,4,FALSE)</f>
        <v>Midlands</v>
      </c>
      <c r="K22431" s="28">
        <f t="shared" si="706"/>
        <v>3067</v>
      </c>
    </row>
    <row r="22432" spans="1:11" x14ac:dyDescent="0.35">
      <c r="A22432" s="69">
        <f t="shared" si="707"/>
        <v>46023</v>
      </c>
      <c r="B22432" t="s">
        <v>946</v>
      </c>
      <c r="C22432" t="s">
        <v>279</v>
      </c>
      <c r="E22432" t="s">
        <v>780</v>
      </c>
      <c r="F22432" t="s">
        <v>249</v>
      </c>
      <c r="G22432" t="s">
        <v>135</v>
      </c>
      <c r="H22432">
        <v>58</v>
      </c>
      <c r="I22432" s="68" t="str">
        <f>VLOOKUP(E22432,Refs!$P$2:$R$29,3,FALSE)</f>
        <v>Y60</v>
      </c>
      <c r="J22432" s="68" t="str">
        <f>VLOOKUP(E22432,Refs!$P$2:$S$29,4,FALSE)</f>
        <v>Midlands</v>
      </c>
      <c r="K22432" s="28">
        <f t="shared" si="706"/>
        <v>58</v>
      </c>
    </row>
    <row r="22433" spans="1:11" x14ac:dyDescent="0.35">
      <c r="A22433" s="69">
        <f t="shared" si="707"/>
        <v>46023</v>
      </c>
      <c r="B22433" t="s">
        <v>946</v>
      </c>
      <c r="C22433" t="s">
        <v>279</v>
      </c>
      <c r="E22433" t="s">
        <v>780</v>
      </c>
      <c r="F22433" t="s">
        <v>249</v>
      </c>
      <c r="G22433" t="s">
        <v>136</v>
      </c>
      <c r="H22433">
        <v>36</v>
      </c>
      <c r="I22433" s="68" t="str">
        <f>VLOOKUP(E22433,Refs!$P$2:$R$29,3,FALSE)</f>
        <v>Y60</v>
      </c>
      <c r="J22433" s="68" t="str">
        <f>VLOOKUP(E22433,Refs!$P$2:$S$29,4,FALSE)</f>
        <v>Midlands</v>
      </c>
      <c r="K22433" s="28">
        <f t="shared" si="706"/>
        <v>36</v>
      </c>
    </row>
    <row r="22434" spans="1:11" x14ac:dyDescent="0.35">
      <c r="A22434" s="69">
        <f t="shared" si="707"/>
        <v>46023</v>
      </c>
      <c r="B22434" t="s">
        <v>946</v>
      </c>
      <c r="C22434" t="s">
        <v>279</v>
      </c>
      <c r="E22434" t="s">
        <v>780</v>
      </c>
      <c r="F22434" t="s">
        <v>249</v>
      </c>
      <c r="G22434" t="s">
        <v>137</v>
      </c>
      <c r="H22434">
        <v>0</v>
      </c>
      <c r="I22434" s="68" t="str">
        <f>VLOOKUP(E22434,Refs!$P$2:$R$29,3,FALSE)</f>
        <v>Y60</v>
      </c>
      <c r="J22434" s="68" t="str">
        <f>VLOOKUP(E22434,Refs!$P$2:$S$29,4,FALSE)</f>
        <v>Midlands</v>
      </c>
      <c r="K22434" s="28" t="str">
        <f t="shared" si="706"/>
        <v/>
      </c>
    </row>
    <row r="22435" spans="1:11" x14ac:dyDescent="0.35">
      <c r="A22435" s="69">
        <f t="shared" si="707"/>
        <v>46023</v>
      </c>
      <c r="B22435" t="s">
        <v>946</v>
      </c>
      <c r="C22435" t="s">
        <v>279</v>
      </c>
      <c r="E22435" t="s">
        <v>780</v>
      </c>
      <c r="F22435" t="s">
        <v>249</v>
      </c>
      <c r="G22435" t="s">
        <v>138</v>
      </c>
      <c r="H22435">
        <v>0</v>
      </c>
      <c r="I22435" s="68" t="str">
        <f>VLOOKUP(E22435,Refs!$P$2:$R$29,3,FALSE)</f>
        <v>Y60</v>
      </c>
      <c r="J22435" s="68" t="str">
        <f>VLOOKUP(E22435,Refs!$P$2:$S$29,4,FALSE)</f>
        <v>Midlands</v>
      </c>
      <c r="K22435" s="28" t="str">
        <f t="shared" ref="K22435:K22498" si="708">IF(OR(H22435="NULL",H22435=0,H22435=""),"",H22435)</f>
        <v/>
      </c>
    </row>
    <row r="22436" spans="1:11" x14ac:dyDescent="0.35">
      <c r="A22436" s="69">
        <f t="shared" si="707"/>
        <v>46023</v>
      </c>
      <c r="B22436" t="s">
        <v>946</v>
      </c>
      <c r="C22436" t="s">
        <v>279</v>
      </c>
      <c r="E22436" t="s">
        <v>780</v>
      </c>
      <c r="F22436" t="s">
        <v>249</v>
      </c>
      <c r="G22436" t="s">
        <v>139</v>
      </c>
      <c r="H22436">
        <v>1581</v>
      </c>
      <c r="I22436" s="68" t="str">
        <f>VLOOKUP(E22436,Refs!$P$2:$R$29,3,FALSE)</f>
        <v>Y60</v>
      </c>
      <c r="J22436" s="68" t="str">
        <f>VLOOKUP(E22436,Refs!$P$2:$S$29,4,FALSE)</f>
        <v>Midlands</v>
      </c>
      <c r="K22436" s="28">
        <f t="shared" si="708"/>
        <v>1581</v>
      </c>
    </row>
    <row r="22437" spans="1:11" x14ac:dyDescent="0.35">
      <c r="A22437" s="69">
        <f t="shared" si="707"/>
        <v>46023</v>
      </c>
      <c r="B22437" t="s">
        <v>946</v>
      </c>
      <c r="C22437" t="s">
        <v>279</v>
      </c>
      <c r="E22437" t="s">
        <v>780</v>
      </c>
      <c r="F22437" t="s">
        <v>249</v>
      </c>
      <c r="G22437" t="s">
        <v>140</v>
      </c>
      <c r="H22437">
        <v>1581</v>
      </c>
      <c r="I22437" s="68" t="str">
        <f>VLOOKUP(E22437,Refs!$P$2:$R$29,3,FALSE)</f>
        <v>Y60</v>
      </c>
      <c r="J22437" s="68" t="str">
        <f>VLOOKUP(E22437,Refs!$P$2:$S$29,4,FALSE)</f>
        <v>Midlands</v>
      </c>
      <c r="K22437" s="28">
        <f t="shared" si="708"/>
        <v>1581</v>
      </c>
    </row>
    <row r="22438" spans="1:11" x14ac:dyDescent="0.35">
      <c r="A22438" s="69">
        <f t="shared" si="707"/>
        <v>46023</v>
      </c>
      <c r="B22438" t="s">
        <v>946</v>
      </c>
      <c r="C22438" t="s">
        <v>279</v>
      </c>
      <c r="E22438" t="s">
        <v>780</v>
      </c>
      <c r="F22438" t="s">
        <v>249</v>
      </c>
      <c r="G22438" t="s">
        <v>728</v>
      </c>
      <c r="H22438">
        <v>1</v>
      </c>
      <c r="I22438" s="68" t="str">
        <f>VLOOKUP(E22438,Refs!$P$2:$R$29,3,FALSE)</f>
        <v>Y60</v>
      </c>
      <c r="J22438" s="68" t="str">
        <f>VLOOKUP(E22438,Refs!$P$2:$S$29,4,FALSE)</f>
        <v>Midlands</v>
      </c>
      <c r="K22438" s="28">
        <f t="shared" si="708"/>
        <v>1</v>
      </c>
    </row>
    <row r="22439" spans="1:11" x14ac:dyDescent="0.35">
      <c r="A22439" s="69">
        <f t="shared" si="707"/>
        <v>46023</v>
      </c>
      <c r="B22439" t="s">
        <v>946</v>
      </c>
      <c r="C22439" t="s">
        <v>279</v>
      </c>
      <c r="E22439" t="s">
        <v>780</v>
      </c>
      <c r="F22439" t="s">
        <v>249</v>
      </c>
      <c r="G22439" t="s">
        <v>727</v>
      </c>
      <c r="H22439">
        <v>0</v>
      </c>
      <c r="I22439" s="68" t="str">
        <f>VLOOKUP(E22439,Refs!$P$2:$R$29,3,FALSE)</f>
        <v>Y60</v>
      </c>
      <c r="J22439" s="68" t="str">
        <f>VLOOKUP(E22439,Refs!$P$2:$S$29,4,FALSE)</f>
        <v>Midlands</v>
      </c>
      <c r="K22439" s="28" t="str">
        <f t="shared" si="708"/>
        <v/>
      </c>
    </row>
    <row r="22440" spans="1:11" x14ac:dyDescent="0.35">
      <c r="A22440" s="69">
        <f t="shared" si="707"/>
        <v>46023</v>
      </c>
      <c r="B22440" t="s">
        <v>946</v>
      </c>
      <c r="C22440" t="s">
        <v>279</v>
      </c>
      <c r="E22440" t="s">
        <v>780</v>
      </c>
      <c r="F22440" t="s">
        <v>249</v>
      </c>
      <c r="G22440" t="s">
        <v>730</v>
      </c>
      <c r="H22440">
        <v>1</v>
      </c>
      <c r="I22440" s="68" t="str">
        <f>VLOOKUP(E22440,Refs!$P$2:$R$29,3,FALSE)</f>
        <v>Y60</v>
      </c>
      <c r="J22440" s="68" t="str">
        <f>VLOOKUP(E22440,Refs!$P$2:$S$29,4,FALSE)</f>
        <v>Midlands</v>
      </c>
      <c r="K22440" s="28">
        <f t="shared" si="708"/>
        <v>1</v>
      </c>
    </row>
    <row r="22441" spans="1:11" x14ac:dyDescent="0.35">
      <c r="A22441" s="69">
        <f t="shared" si="707"/>
        <v>46023</v>
      </c>
      <c r="B22441" t="s">
        <v>946</v>
      </c>
      <c r="C22441" t="s">
        <v>279</v>
      </c>
      <c r="E22441" t="s">
        <v>780</v>
      </c>
      <c r="F22441" t="s">
        <v>249</v>
      </c>
      <c r="G22441" t="s">
        <v>729</v>
      </c>
      <c r="H22441">
        <v>0</v>
      </c>
      <c r="I22441" s="68" t="str">
        <f>VLOOKUP(E22441,Refs!$P$2:$R$29,3,FALSE)</f>
        <v>Y60</v>
      </c>
      <c r="J22441" s="68" t="str">
        <f>VLOOKUP(E22441,Refs!$P$2:$S$29,4,FALSE)</f>
        <v>Midlands</v>
      </c>
      <c r="K22441" s="28" t="str">
        <f t="shared" si="708"/>
        <v/>
      </c>
    </row>
    <row r="22442" spans="1:11" x14ac:dyDescent="0.35">
      <c r="A22442" s="69">
        <f t="shared" si="707"/>
        <v>46023</v>
      </c>
      <c r="B22442" t="s">
        <v>946</v>
      </c>
      <c r="C22442" t="s">
        <v>288</v>
      </c>
      <c r="D22442" t="s">
        <v>887</v>
      </c>
      <c r="E22442" t="s">
        <v>321</v>
      </c>
      <c r="F22442" t="s">
        <v>322</v>
      </c>
      <c r="G22442" t="s">
        <v>10</v>
      </c>
      <c r="H22442">
        <v>71551</v>
      </c>
      <c r="I22442" s="68" t="str">
        <f>VLOOKUP(E22442,Refs!$P$2:$R$29,3,FALSE)</f>
        <v>Y59</v>
      </c>
      <c r="J22442" s="68" t="str">
        <f>VLOOKUP(E22442,Refs!$P$2:$S$29,4,FALSE)</f>
        <v>South East</v>
      </c>
      <c r="K22442" s="28">
        <f t="shared" si="708"/>
        <v>71551</v>
      </c>
    </row>
    <row r="22443" spans="1:11" x14ac:dyDescent="0.35">
      <c r="A22443" s="69">
        <f t="shared" si="707"/>
        <v>46023</v>
      </c>
      <c r="B22443" t="s">
        <v>946</v>
      </c>
      <c r="C22443" t="s">
        <v>288</v>
      </c>
      <c r="D22443" t="s">
        <v>887</v>
      </c>
      <c r="E22443" t="s">
        <v>321</v>
      </c>
      <c r="F22443" t="s">
        <v>322</v>
      </c>
      <c r="G22443" t="s">
        <v>69</v>
      </c>
      <c r="H22443">
        <v>4699</v>
      </c>
      <c r="I22443" s="68" t="str">
        <f>VLOOKUP(E22443,Refs!$P$2:$R$29,3,FALSE)</f>
        <v>Y59</v>
      </c>
      <c r="J22443" s="68" t="str">
        <f>VLOOKUP(E22443,Refs!$P$2:$S$29,4,FALSE)</f>
        <v>South East</v>
      </c>
      <c r="K22443" s="28">
        <f t="shared" si="708"/>
        <v>4699</v>
      </c>
    </row>
    <row r="22444" spans="1:11" x14ac:dyDescent="0.35">
      <c r="A22444" s="69">
        <f t="shared" si="707"/>
        <v>46023</v>
      </c>
      <c r="B22444" t="s">
        <v>946</v>
      </c>
      <c r="C22444" t="s">
        <v>288</v>
      </c>
      <c r="D22444" t="s">
        <v>887</v>
      </c>
      <c r="E22444" t="s">
        <v>321</v>
      </c>
      <c r="F22444" t="s">
        <v>322</v>
      </c>
      <c r="G22444" t="s">
        <v>20</v>
      </c>
      <c r="H22444">
        <v>64652</v>
      </c>
      <c r="I22444" s="68" t="str">
        <f>VLOOKUP(E22444,Refs!$P$2:$R$29,3,FALSE)</f>
        <v>Y59</v>
      </c>
      <c r="J22444" s="68" t="str">
        <f>VLOOKUP(E22444,Refs!$P$2:$S$29,4,FALSE)</f>
        <v>South East</v>
      </c>
      <c r="K22444" s="28">
        <f t="shared" si="708"/>
        <v>64652</v>
      </c>
    </row>
    <row r="22445" spans="1:11" x14ac:dyDescent="0.35">
      <c r="A22445" s="69">
        <f t="shared" si="707"/>
        <v>46023</v>
      </c>
      <c r="B22445" t="s">
        <v>946</v>
      </c>
      <c r="C22445" t="s">
        <v>288</v>
      </c>
      <c r="D22445" t="s">
        <v>887</v>
      </c>
      <c r="E22445" t="s">
        <v>321</v>
      </c>
      <c r="F22445" t="s">
        <v>322</v>
      </c>
      <c r="G22445" t="s">
        <v>23</v>
      </c>
      <c r="H22445">
        <v>31452</v>
      </c>
      <c r="I22445" s="68" t="str">
        <f>VLOOKUP(E22445,Refs!$P$2:$R$29,3,FALSE)</f>
        <v>Y59</v>
      </c>
      <c r="J22445" s="68" t="str">
        <f>VLOOKUP(E22445,Refs!$P$2:$S$29,4,FALSE)</f>
        <v>South East</v>
      </c>
      <c r="K22445" s="28">
        <f t="shared" si="708"/>
        <v>31452</v>
      </c>
    </row>
    <row r="22446" spans="1:11" x14ac:dyDescent="0.35">
      <c r="A22446" s="69">
        <f t="shared" si="707"/>
        <v>46023</v>
      </c>
      <c r="B22446" t="s">
        <v>946</v>
      </c>
      <c r="C22446" t="s">
        <v>288</v>
      </c>
      <c r="D22446" t="s">
        <v>887</v>
      </c>
      <c r="E22446" t="s">
        <v>321</v>
      </c>
      <c r="F22446" t="s">
        <v>322</v>
      </c>
      <c r="G22446" t="s">
        <v>19</v>
      </c>
      <c r="H22446">
        <v>6899</v>
      </c>
      <c r="I22446" s="68" t="str">
        <f>VLOOKUP(E22446,Refs!$P$2:$R$29,3,FALSE)</f>
        <v>Y59</v>
      </c>
      <c r="J22446" s="68" t="str">
        <f>VLOOKUP(E22446,Refs!$P$2:$S$29,4,FALSE)</f>
        <v>South East</v>
      </c>
      <c r="K22446" s="28">
        <f t="shared" si="708"/>
        <v>6899</v>
      </c>
    </row>
    <row r="22447" spans="1:11" x14ac:dyDescent="0.35">
      <c r="A22447" s="69">
        <f t="shared" si="707"/>
        <v>46023</v>
      </c>
      <c r="B22447" t="s">
        <v>946</v>
      </c>
      <c r="C22447" t="s">
        <v>288</v>
      </c>
      <c r="D22447" t="s">
        <v>887</v>
      </c>
      <c r="E22447" t="s">
        <v>321</v>
      </c>
      <c r="F22447" t="s">
        <v>322</v>
      </c>
      <c r="G22447" t="s">
        <v>21</v>
      </c>
      <c r="H22447">
        <v>12376399</v>
      </c>
      <c r="I22447" s="68" t="str">
        <f>VLOOKUP(E22447,Refs!$P$2:$R$29,3,FALSE)</f>
        <v>Y59</v>
      </c>
      <c r="J22447" s="68" t="str">
        <f>VLOOKUP(E22447,Refs!$P$2:$S$29,4,FALSE)</f>
        <v>South East</v>
      </c>
      <c r="K22447" s="28">
        <f t="shared" si="708"/>
        <v>12376399</v>
      </c>
    </row>
    <row r="22448" spans="1:11" x14ac:dyDescent="0.35">
      <c r="A22448" s="69">
        <f t="shared" si="707"/>
        <v>46023</v>
      </c>
      <c r="B22448" t="s">
        <v>946</v>
      </c>
      <c r="C22448" t="s">
        <v>288</v>
      </c>
      <c r="D22448" t="s">
        <v>887</v>
      </c>
      <c r="E22448" t="s">
        <v>321</v>
      </c>
      <c r="F22448" t="s">
        <v>322</v>
      </c>
      <c r="G22448" t="s">
        <v>70</v>
      </c>
      <c r="H22448">
        <v>714</v>
      </c>
      <c r="I22448" s="68" t="str">
        <f>VLOOKUP(E22448,Refs!$P$2:$R$29,3,FALSE)</f>
        <v>Y59</v>
      </c>
      <c r="J22448" s="68" t="str">
        <f>VLOOKUP(E22448,Refs!$P$2:$S$29,4,FALSE)</f>
        <v>South East</v>
      </c>
      <c r="K22448" s="28">
        <f t="shared" si="708"/>
        <v>714</v>
      </c>
    </row>
    <row r="22449" spans="1:11" x14ac:dyDescent="0.35">
      <c r="A22449" s="69">
        <f t="shared" si="707"/>
        <v>46023</v>
      </c>
      <c r="B22449" t="s">
        <v>946</v>
      </c>
      <c r="C22449" t="s">
        <v>288</v>
      </c>
      <c r="D22449" t="s">
        <v>887</v>
      </c>
      <c r="E22449" t="s">
        <v>321</v>
      </c>
      <c r="F22449" t="s">
        <v>322</v>
      </c>
      <c r="G22449" t="s">
        <v>71</v>
      </c>
      <c r="H22449">
        <v>1050</v>
      </c>
      <c r="I22449" s="68" t="str">
        <f>VLOOKUP(E22449,Refs!$P$2:$R$29,3,FALSE)</f>
        <v>Y59</v>
      </c>
      <c r="J22449" s="68" t="str">
        <f>VLOOKUP(E22449,Refs!$P$2:$S$29,4,FALSE)</f>
        <v>South East</v>
      </c>
      <c r="K22449" s="28">
        <f t="shared" si="708"/>
        <v>1050</v>
      </c>
    </row>
    <row r="22450" spans="1:11" x14ac:dyDescent="0.35">
      <c r="A22450" s="69">
        <f t="shared" si="707"/>
        <v>46023</v>
      </c>
      <c r="B22450" t="s">
        <v>946</v>
      </c>
      <c r="C22450" t="s">
        <v>288</v>
      </c>
      <c r="D22450" t="s">
        <v>887</v>
      </c>
      <c r="E22450" t="s">
        <v>321</v>
      </c>
      <c r="F22450" t="s">
        <v>322</v>
      </c>
      <c r="G22450" t="s">
        <v>72</v>
      </c>
      <c r="H22450">
        <v>1460285</v>
      </c>
      <c r="I22450" s="68" t="str">
        <f>VLOOKUP(E22450,Refs!$P$2:$R$29,3,FALSE)</f>
        <v>Y59</v>
      </c>
      <c r="J22450" s="68" t="str">
        <f>VLOOKUP(E22450,Refs!$P$2:$S$29,4,FALSE)</f>
        <v>South East</v>
      </c>
      <c r="K22450" s="28">
        <f t="shared" si="708"/>
        <v>1460285</v>
      </c>
    </row>
    <row r="22451" spans="1:11" x14ac:dyDescent="0.35">
      <c r="A22451" s="69">
        <f t="shared" si="707"/>
        <v>46023</v>
      </c>
      <c r="B22451" t="s">
        <v>946</v>
      </c>
      <c r="C22451" t="s">
        <v>288</v>
      </c>
      <c r="D22451" t="s">
        <v>887</v>
      </c>
      <c r="E22451" t="s">
        <v>321</v>
      </c>
      <c r="F22451" t="s">
        <v>322</v>
      </c>
      <c r="G22451" t="s">
        <v>73</v>
      </c>
      <c r="H22451">
        <v>31988</v>
      </c>
      <c r="I22451" s="68" t="str">
        <f>VLOOKUP(E22451,Refs!$P$2:$R$29,3,FALSE)</f>
        <v>Y59</v>
      </c>
      <c r="J22451" s="68" t="str">
        <f>VLOOKUP(E22451,Refs!$P$2:$S$29,4,FALSE)</f>
        <v>South East</v>
      </c>
      <c r="K22451" s="28">
        <f t="shared" si="708"/>
        <v>31988</v>
      </c>
    </row>
    <row r="22452" spans="1:11" x14ac:dyDescent="0.35">
      <c r="A22452" s="69">
        <f t="shared" si="707"/>
        <v>46023</v>
      </c>
      <c r="B22452" t="s">
        <v>946</v>
      </c>
      <c r="C22452" t="s">
        <v>288</v>
      </c>
      <c r="D22452" t="s">
        <v>887</v>
      </c>
      <c r="E22452" t="s">
        <v>321</v>
      </c>
      <c r="F22452" t="s">
        <v>322</v>
      </c>
      <c r="G22452" t="s">
        <v>74</v>
      </c>
      <c r="H22452">
        <v>237077369</v>
      </c>
      <c r="I22452" s="68" t="str">
        <f>VLOOKUP(E22452,Refs!$P$2:$R$29,3,FALSE)</f>
        <v>Y59</v>
      </c>
      <c r="J22452" s="68" t="str">
        <f>VLOOKUP(E22452,Refs!$P$2:$S$29,4,FALSE)</f>
        <v>South East</v>
      </c>
      <c r="K22452" s="28">
        <f t="shared" si="708"/>
        <v>237077369</v>
      </c>
    </row>
    <row r="22453" spans="1:11" x14ac:dyDescent="0.35">
      <c r="A22453" s="69">
        <f t="shared" si="707"/>
        <v>46023</v>
      </c>
      <c r="B22453" t="s">
        <v>946</v>
      </c>
      <c r="C22453" t="s">
        <v>288</v>
      </c>
      <c r="D22453" t="s">
        <v>887</v>
      </c>
      <c r="E22453" t="s">
        <v>321</v>
      </c>
      <c r="F22453" t="s">
        <v>322</v>
      </c>
      <c r="G22453" t="s">
        <v>26</v>
      </c>
      <c r="H22453">
        <v>60471</v>
      </c>
      <c r="I22453" s="68" t="str">
        <f>VLOOKUP(E22453,Refs!$P$2:$R$29,3,FALSE)</f>
        <v>Y59</v>
      </c>
      <c r="J22453" s="68" t="str">
        <f>VLOOKUP(E22453,Refs!$P$2:$S$29,4,FALSE)</f>
        <v>South East</v>
      </c>
      <c r="K22453" s="28">
        <f t="shared" si="708"/>
        <v>60471</v>
      </c>
    </row>
    <row r="22454" spans="1:11" x14ac:dyDescent="0.35">
      <c r="A22454" s="69">
        <f t="shared" si="707"/>
        <v>46023</v>
      </c>
      <c r="B22454" t="s">
        <v>946</v>
      </c>
      <c r="C22454" t="s">
        <v>288</v>
      </c>
      <c r="D22454" t="s">
        <v>887</v>
      </c>
      <c r="E22454" t="s">
        <v>321</v>
      </c>
      <c r="F22454" t="s">
        <v>322</v>
      </c>
      <c r="G22454" t="s">
        <v>75</v>
      </c>
      <c r="H22454">
        <v>1</v>
      </c>
      <c r="I22454" s="68" t="str">
        <f>VLOOKUP(E22454,Refs!$P$2:$R$29,3,FALSE)</f>
        <v>Y59</v>
      </c>
      <c r="J22454" s="68" t="str">
        <f>VLOOKUP(E22454,Refs!$P$2:$S$29,4,FALSE)</f>
        <v>South East</v>
      </c>
      <c r="K22454" s="28">
        <f t="shared" si="708"/>
        <v>1</v>
      </c>
    </row>
    <row r="22455" spans="1:11" x14ac:dyDescent="0.35">
      <c r="A22455" s="69">
        <f t="shared" si="707"/>
        <v>46023</v>
      </c>
      <c r="B22455" t="s">
        <v>946</v>
      </c>
      <c r="C22455" t="s">
        <v>288</v>
      </c>
      <c r="D22455" t="s">
        <v>887</v>
      </c>
      <c r="E22455" t="s">
        <v>321</v>
      </c>
      <c r="F22455" t="s">
        <v>322</v>
      </c>
      <c r="G22455" t="s">
        <v>76</v>
      </c>
      <c r="H22455">
        <v>25314</v>
      </c>
      <c r="I22455" s="68" t="str">
        <f>VLOOKUP(E22455,Refs!$P$2:$R$29,3,FALSE)</f>
        <v>Y59</v>
      </c>
      <c r="J22455" s="68" t="str">
        <f>VLOOKUP(E22455,Refs!$P$2:$S$29,4,FALSE)</f>
        <v>South East</v>
      </c>
      <c r="K22455" s="28">
        <f t="shared" si="708"/>
        <v>25314</v>
      </c>
    </row>
    <row r="22456" spans="1:11" x14ac:dyDescent="0.35">
      <c r="A22456" s="69">
        <f t="shared" si="707"/>
        <v>46023</v>
      </c>
      <c r="B22456" t="s">
        <v>946</v>
      </c>
      <c r="C22456" t="s">
        <v>288</v>
      </c>
      <c r="D22456" t="s">
        <v>887</v>
      </c>
      <c r="E22456" t="s">
        <v>321</v>
      </c>
      <c r="F22456" t="s">
        <v>322</v>
      </c>
      <c r="G22456" t="s">
        <v>77</v>
      </c>
      <c r="H22456">
        <v>34648</v>
      </c>
      <c r="I22456" s="68" t="str">
        <f>VLOOKUP(E22456,Refs!$P$2:$R$29,3,FALSE)</f>
        <v>Y59</v>
      </c>
      <c r="J22456" s="68" t="str">
        <f>VLOOKUP(E22456,Refs!$P$2:$S$29,4,FALSE)</f>
        <v>South East</v>
      </c>
      <c r="K22456" s="28">
        <f t="shared" si="708"/>
        <v>34648</v>
      </c>
    </row>
    <row r="22457" spans="1:11" x14ac:dyDescent="0.35">
      <c r="A22457" s="69">
        <f t="shared" si="707"/>
        <v>46023</v>
      </c>
      <c r="B22457" t="s">
        <v>946</v>
      </c>
      <c r="C22457" t="s">
        <v>288</v>
      </c>
      <c r="D22457" t="s">
        <v>887</v>
      </c>
      <c r="E22457" t="s">
        <v>321</v>
      </c>
      <c r="F22457" t="s">
        <v>322</v>
      </c>
      <c r="G22457" t="s">
        <v>78</v>
      </c>
      <c r="H22457">
        <v>0</v>
      </c>
      <c r="I22457" s="68" t="str">
        <f>VLOOKUP(E22457,Refs!$P$2:$R$29,3,FALSE)</f>
        <v>Y59</v>
      </c>
      <c r="J22457" s="68" t="str">
        <f>VLOOKUP(E22457,Refs!$P$2:$S$29,4,FALSE)</f>
        <v>South East</v>
      </c>
      <c r="K22457" s="28" t="str">
        <f t="shared" si="708"/>
        <v/>
      </c>
    </row>
    <row r="22458" spans="1:11" x14ac:dyDescent="0.35">
      <c r="A22458" s="69">
        <f t="shared" si="707"/>
        <v>46023</v>
      </c>
      <c r="B22458" t="s">
        <v>946</v>
      </c>
      <c r="C22458" t="s">
        <v>288</v>
      </c>
      <c r="D22458" t="s">
        <v>887</v>
      </c>
      <c r="E22458" t="s">
        <v>321</v>
      </c>
      <c r="F22458" t="s">
        <v>322</v>
      </c>
      <c r="G22458" t="s">
        <v>79</v>
      </c>
      <c r="H22458">
        <v>508</v>
      </c>
      <c r="I22458" s="68" t="str">
        <f>VLOOKUP(E22458,Refs!$P$2:$R$29,3,FALSE)</f>
        <v>Y59</v>
      </c>
      <c r="J22458" s="68" t="str">
        <f>VLOOKUP(E22458,Refs!$P$2:$S$29,4,FALSE)</f>
        <v>South East</v>
      </c>
      <c r="K22458" s="28">
        <f t="shared" si="708"/>
        <v>508</v>
      </c>
    </row>
    <row r="22459" spans="1:11" x14ac:dyDescent="0.35">
      <c r="A22459" s="69">
        <f t="shared" si="707"/>
        <v>46023</v>
      </c>
      <c r="B22459" t="s">
        <v>946</v>
      </c>
      <c r="C22459" t="s">
        <v>288</v>
      </c>
      <c r="D22459" t="s">
        <v>887</v>
      </c>
      <c r="E22459" t="s">
        <v>321</v>
      </c>
      <c r="F22459" t="s">
        <v>322</v>
      </c>
      <c r="G22459" t="s">
        <v>25</v>
      </c>
      <c r="H22459">
        <v>35204</v>
      </c>
      <c r="I22459" s="68" t="str">
        <f>VLOOKUP(E22459,Refs!$P$2:$R$29,3,FALSE)</f>
        <v>Y59</v>
      </c>
      <c r="J22459" s="68" t="str">
        <f>VLOOKUP(E22459,Refs!$P$2:$S$29,4,FALSE)</f>
        <v>South East</v>
      </c>
      <c r="K22459" s="28">
        <f t="shared" si="708"/>
        <v>35204</v>
      </c>
    </row>
    <row r="22460" spans="1:11" x14ac:dyDescent="0.35">
      <c r="A22460" s="69">
        <f t="shared" si="707"/>
        <v>46023</v>
      </c>
      <c r="B22460" t="s">
        <v>946</v>
      </c>
      <c r="C22460" t="s">
        <v>288</v>
      </c>
      <c r="D22460" t="s">
        <v>887</v>
      </c>
      <c r="E22460" t="s">
        <v>321</v>
      </c>
      <c r="F22460" t="s">
        <v>322</v>
      </c>
      <c r="G22460" t="s">
        <v>80</v>
      </c>
      <c r="H22460">
        <v>135</v>
      </c>
      <c r="I22460" s="68" t="str">
        <f>VLOOKUP(E22460,Refs!$P$2:$R$29,3,FALSE)</f>
        <v>Y59</v>
      </c>
      <c r="J22460" s="68" t="str">
        <f>VLOOKUP(E22460,Refs!$P$2:$S$29,4,FALSE)</f>
        <v>South East</v>
      </c>
      <c r="K22460" s="28">
        <f t="shared" si="708"/>
        <v>135</v>
      </c>
    </row>
    <row r="22461" spans="1:11" x14ac:dyDescent="0.35">
      <c r="A22461" s="69">
        <f t="shared" si="707"/>
        <v>46023</v>
      </c>
      <c r="B22461" t="s">
        <v>946</v>
      </c>
      <c r="C22461" t="s">
        <v>288</v>
      </c>
      <c r="D22461" t="s">
        <v>887</v>
      </c>
      <c r="E22461" t="s">
        <v>321</v>
      </c>
      <c r="F22461" t="s">
        <v>322</v>
      </c>
      <c r="G22461" t="s">
        <v>81</v>
      </c>
      <c r="H22461">
        <v>10346</v>
      </c>
      <c r="I22461" s="68" t="str">
        <f>VLOOKUP(E22461,Refs!$P$2:$R$29,3,FALSE)</f>
        <v>Y59</v>
      </c>
      <c r="J22461" s="68" t="str">
        <f>VLOOKUP(E22461,Refs!$P$2:$S$29,4,FALSE)</f>
        <v>South East</v>
      </c>
      <c r="K22461" s="28">
        <f t="shared" si="708"/>
        <v>10346</v>
      </c>
    </row>
    <row r="22462" spans="1:11" x14ac:dyDescent="0.35">
      <c r="A22462" s="69">
        <f t="shared" si="707"/>
        <v>46023</v>
      </c>
      <c r="B22462" t="s">
        <v>946</v>
      </c>
      <c r="C22462" t="s">
        <v>288</v>
      </c>
      <c r="D22462" t="s">
        <v>887</v>
      </c>
      <c r="E22462" t="s">
        <v>321</v>
      </c>
      <c r="F22462" t="s">
        <v>322</v>
      </c>
      <c r="G22462" t="s">
        <v>82</v>
      </c>
      <c r="H22462">
        <v>3551</v>
      </c>
      <c r="I22462" s="68" t="str">
        <f>VLOOKUP(E22462,Refs!$P$2:$R$29,3,FALSE)</f>
        <v>Y59</v>
      </c>
      <c r="J22462" s="68" t="str">
        <f>VLOOKUP(E22462,Refs!$P$2:$S$29,4,FALSE)</f>
        <v>South East</v>
      </c>
      <c r="K22462" s="28">
        <f t="shared" si="708"/>
        <v>3551</v>
      </c>
    </row>
    <row r="22463" spans="1:11" x14ac:dyDescent="0.35">
      <c r="A22463" s="69">
        <f t="shared" si="707"/>
        <v>46023</v>
      </c>
      <c r="B22463" t="s">
        <v>946</v>
      </c>
      <c r="C22463" t="s">
        <v>288</v>
      </c>
      <c r="D22463" t="s">
        <v>887</v>
      </c>
      <c r="E22463" t="s">
        <v>321</v>
      </c>
      <c r="F22463" t="s">
        <v>322</v>
      </c>
      <c r="G22463" t="s">
        <v>83</v>
      </c>
      <c r="H22463">
        <v>2314</v>
      </c>
      <c r="I22463" s="68" t="str">
        <f>VLOOKUP(E22463,Refs!$P$2:$R$29,3,FALSE)</f>
        <v>Y59</v>
      </c>
      <c r="J22463" s="68" t="str">
        <f>VLOOKUP(E22463,Refs!$P$2:$S$29,4,FALSE)</f>
        <v>South East</v>
      </c>
      <c r="K22463" s="28">
        <f t="shared" si="708"/>
        <v>2314</v>
      </c>
    </row>
    <row r="22464" spans="1:11" x14ac:dyDescent="0.35">
      <c r="A22464" s="69">
        <f t="shared" si="707"/>
        <v>46023</v>
      </c>
      <c r="B22464" t="s">
        <v>946</v>
      </c>
      <c r="C22464" t="s">
        <v>288</v>
      </c>
      <c r="D22464" t="s">
        <v>887</v>
      </c>
      <c r="E22464" t="s">
        <v>321</v>
      </c>
      <c r="F22464" t="s">
        <v>322</v>
      </c>
      <c r="G22464" t="s">
        <v>84</v>
      </c>
      <c r="H22464">
        <v>5602</v>
      </c>
      <c r="I22464" s="68" t="str">
        <f>VLOOKUP(E22464,Refs!$P$2:$R$29,3,FALSE)</f>
        <v>Y59</v>
      </c>
      <c r="J22464" s="68" t="str">
        <f>VLOOKUP(E22464,Refs!$P$2:$S$29,4,FALSE)</f>
        <v>South East</v>
      </c>
      <c r="K22464" s="28">
        <f t="shared" si="708"/>
        <v>5602</v>
      </c>
    </row>
    <row r="22465" spans="1:11" x14ac:dyDescent="0.35">
      <c r="A22465" s="69">
        <f t="shared" si="707"/>
        <v>46023</v>
      </c>
      <c r="B22465" t="s">
        <v>946</v>
      </c>
      <c r="C22465" t="s">
        <v>288</v>
      </c>
      <c r="D22465" t="s">
        <v>887</v>
      </c>
      <c r="E22465" t="s">
        <v>321</v>
      </c>
      <c r="F22465" t="s">
        <v>322</v>
      </c>
      <c r="G22465" t="s">
        <v>85</v>
      </c>
      <c r="H22465">
        <v>4301</v>
      </c>
      <c r="I22465" s="68" t="str">
        <f>VLOOKUP(E22465,Refs!$P$2:$R$29,3,FALSE)</f>
        <v>Y59</v>
      </c>
      <c r="J22465" s="68" t="str">
        <f>VLOOKUP(E22465,Refs!$P$2:$S$29,4,FALSE)</f>
        <v>South East</v>
      </c>
      <c r="K22465" s="28">
        <f t="shared" si="708"/>
        <v>4301</v>
      </c>
    </row>
    <row r="22466" spans="1:11" x14ac:dyDescent="0.35">
      <c r="A22466" s="69">
        <f t="shared" si="707"/>
        <v>46023</v>
      </c>
      <c r="B22466" t="s">
        <v>946</v>
      </c>
      <c r="C22466" t="s">
        <v>288</v>
      </c>
      <c r="D22466" t="s">
        <v>887</v>
      </c>
      <c r="E22466" t="s">
        <v>321</v>
      </c>
      <c r="F22466" t="s">
        <v>322</v>
      </c>
      <c r="G22466" t="s">
        <v>86</v>
      </c>
      <c r="H22466">
        <v>2706</v>
      </c>
      <c r="I22466" s="68" t="str">
        <f>VLOOKUP(E22466,Refs!$P$2:$R$29,3,FALSE)</f>
        <v>Y59</v>
      </c>
      <c r="J22466" s="68" t="str">
        <f>VLOOKUP(E22466,Refs!$P$2:$S$29,4,FALSE)</f>
        <v>South East</v>
      </c>
      <c r="K22466" s="28">
        <f t="shared" si="708"/>
        <v>2706</v>
      </c>
    </row>
    <row r="22467" spans="1:11" x14ac:dyDescent="0.35">
      <c r="A22467" s="69">
        <f t="shared" ref="A22467:A22530" si="709">DATEVALUE(RIGHT(B22467,8))</f>
        <v>46023</v>
      </c>
      <c r="B22467" t="s">
        <v>946</v>
      </c>
      <c r="C22467" t="s">
        <v>288</v>
      </c>
      <c r="D22467" t="s">
        <v>887</v>
      </c>
      <c r="E22467" t="s">
        <v>321</v>
      </c>
      <c r="F22467" t="s">
        <v>322</v>
      </c>
      <c r="G22467" t="s">
        <v>87</v>
      </c>
      <c r="H22467">
        <v>5558</v>
      </c>
      <c r="I22467" s="68" t="str">
        <f>VLOOKUP(E22467,Refs!$P$2:$R$29,3,FALSE)</f>
        <v>Y59</v>
      </c>
      <c r="J22467" s="68" t="str">
        <f>VLOOKUP(E22467,Refs!$P$2:$S$29,4,FALSE)</f>
        <v>South East</v>
      </c>
      <c r="K22467" s="28">
        <f t="shared" si="708"/>
        <v>5558</v>
      </c>
    </row>
    <row r="22468" spans="1:11" x14ac:dyDescent="0.35">
      <c r="A22468" s="69">
        <f t="shared" si="709"/>
        <v>46023</v>
      </c>
      <c r="B22468" t="s">
        <v>946</v>
      </c>
      <c r="C22468" t="s">
        <v>288</v>
      </c>
      <c r="D22468" t="s">
        <v>887</v>
      </c>
      <c r="E22468" t="s">
        <v>321</v>
      </c>
      <c r="F22468" t="s">
        <v>322</v>
      </c>
      <c r="G22468" t="s">
        <v>88</v>
      </c>
      <c r="H22468">
        <v>21793</v>
      </c>
      <c r="I22468" s="68" t="str">
        <f>VLOOKUP(E22468,Refs!$P$2:$R$29,3,FALSE)</f>
        <v>Y59</v>
      </c>
      <c r="J22468" s="68" t="str">
        <f>VLOOKUP(E22468,Refs!$P$2:$S$29,4,FALSE)</f>
        <v>South East</v>
      </c>
      <c r="K22468" s="28">
        <f t="shared" si="708"/>
        <v>21793</v>
      </c>
    </row>
    <row r="22469" spans="1:11" x14ac:dyDescent="0.35">
      <c r="A22469" s="69">
        <f t="shared" si="709"/>
        <v>46023</v>
      </c>
      <c r="B22469" t="s">
        <v>946</v>
      </c>
      <c r="C22469" t="s">
        <v>288</v>
      </c>
      <c r="D22469" t="s">
        <v>887</v>
      </c>
      <c r="E22469" t="s">
        <v>321</v>
      </c>
      <c r="F22469" t="s">
        <v>322</v>
      </c>
      <c r="G22469" t="s">
        <v>89</v>
      </c>
      <c r="H22469">
        <v>60436</v>
      </c>
      <c r="I22469" s="68" t="str">
        <f>VLOOKUP(E22469,Refs!$P$2:$R$29,3,FALSE)</f>
        <v>Y59</v>
      </c>
      <c r="J22469" s="68" t="str">
        <f>VLOOKUP(E22469,Refs!$P$2:$S$29,4,FALSE)</f>
        <v>South East</v>
      </c>
      <c r="K22469" s="28">
        <f t="shared" si="708"/>
        <v>60436</v>
      </c>
    </row>
    <row r="22470" spans="1:11" x14ac:dyDescent="0.35">
      <c r="A22470" s="69">
        <f t="shared" si="709"/>
        <v>46023</v>
      </c>
      <c r="B22470" t="s">
        <v>946</v>
      </c>
      <c r="C22470" t="s">
        <v>288</v>
      </c>
      <c r="D22470" t="s">
        <v>887</v>
      </c>
      <c r="E22470" t="s">
        <v>321</v>
      </c>
      <c r="F22470" t="s">
        <v>322</v>
      </c>
      <c r="G22470" t="s">
        <v>27</v>
      </c>
      <c r="H22470">
        <v>7168</v>
      </c>
      <c r="I22470" s="68" t="str">
        <f>VLOOKUP(E22470,Refs!$P$2:$R$29,3,FALSE)</f>
        <v>Y59</v>
      </c>
      <c r="J22470" s="68" t="str">
        <f>VLOOKUP(E22470,Refs!$P$2:$S$29,4,FALSE)</f>
        <v>South East</v>
      </c>
      <c r="K22470" s="28">
        <f t="shared" si="708"/>
        <v>7168</v>
      </c>
    </row>
    <row r="22471" spans="1:11" x14ac:dyDescent="0.35">
      <c r="A22471" s="69">
        <f t="shared" si="709"/>
        <v>46023</v>
      </c>
      <c r="B22471" t="s">
        <v>946</v>
      </c>
      <c r="C22471" t="s">
        <v>288</v>
      </c>
      <c r="D22471" t="s">
        <v>887</v>
      </c>
      <c r="E22471" t="s">
        <v>321</v>
      </c>
      <c r="F22471" t="s">
        <v>322</v>
      </c>
      <c r="G22471" t="s">
        <v>29</v>
      </c>
      <c r="H22471">
        <v>8310</v>
      </c>
      <c r="I22471" s="68" t="str">
        <f>VLOOKUP(E22471,Refs!$P$2:$R$29,3,FALSE)</f>
        <v>Y59</v>
      </c>
      <c r="J22471" s="68" t="str">
        <f>VLOOKUP(E22471,Refs!$P$2:$S$29,4,FALSE)</f>
        <v>South East</v>
      </c>
      <c r="K22471" s="28">
        <f t="shared" si="708"/>
        <v>8310</v>
      </c>
    </row>
    <row r="22472" spans="1:11" x14ac:dyDescent="0.35">
      <c r="A22472" s="69">
        <f t="shared" si="709"/>
        <v>46023</v>
      </c>
      <c r="B22472" t="s">
        <v>946</v>
      </c>
      <c r="C22472" t="s">
        <v>288</v>
      </c>
      <c r="D22472" t="s">
        <v>887</v>
      </c>
      <c r="E22472" t="s">
        <v>321</v>
      </c>
      <c r="F22472" t="s">
        <v>322</v>
      </c>
      <c r="G22472" t="s">
        <v>90</v>
      </c>
      <c r="H22472">
        <v>4858</v>
      </c>
      <c r="I22472" s="68" t="str">
        <f>VLOOKUP(E22472,Refs!$P$2:$R$29,3,FALSE)</f>
        <v>Y59</v>
      </c>
      <c r="J22472" s="68" t="str">
        <f>VLOOKUP(E22472,Refs!$P$2:$S$29,4,FALSE)</f>
        <v>South East</v>
      </c>
      <c r="K22472" s="28">
        <f t="shared" si="708"/>
        <v>4858</v>
      </c>
    </row>
    <row r="22473" spans="1:11" x14ac:dyDescent="0.35">
      <c r="A22473" s="69">
        <f t="shared" si="709"/>
        <v>46023</v>
      </c>
      <c r="B22473" t="s">
        <v>946</v>
      </c>
      <c r="C22473" t="s">
        <v>288</v>
      </c>
      <c r="D22473" t="s">
        <v>887</v>
      </c>
      <c r="E22473" t="s">
        <v>321</v>
      </c>
      <c r="F22473" t="s">
        <v>322</v>
      </c>
      <c r="G22473" t="s">
        <v>91</v>
      </c>
      <c r="H22473">
        <v>64</v>
      </c>
      <c r="I22473" s="68" t="str">
        <f>VLOOKUP(E22473,Refs!$P$2:$R$29,3,FALSE)</f>
        <v>Y59</v>
      </c>
      <c r="J22473" s="68" t="str">
        <f>VLOOKUP(E22473,Refs!$P$2:$S$29,4,FALSE)</f>
        <v>South East</v>
      </c>
      <c r="K22473" s="28">
        <f t="shared" si="708"/>
        <v>64</v>
      </c>
    </row>
    <row r="22474" spans="1:11" x14ac:dyDescent="0.35">
      <c r="A22474" s="69">
        <f t="shared" si="709"/>
        <v>46023</v>
      </c>
      <c r="B22474" t="s">
        <v>946</v>
      </c>
      <c r="C22474" t="s">
        <v>288</v>
      </c>
      <c r="D22474" t="s">
        <v>887</v>
      </c>
      <c r="E22474" t="s">
        <v>321</v>
      </c>
      <c r="F22474" t="s">
        <v>322</v>
      </c>
      <c r="G22474" t="s">
        <v>92</v>
      </c>
      <c r="H22474">
        <v>3474</v>
      </c>
      <c r="I22474" s="68" t="str">
        <f>VLOOKUP(E22474,Refs!$P$2:$R$29,3,FALSE)</f>
        <v>Y59</v>
      </c>
      <c r="J22474" s="68" t="str">
        <f>VLOOKUP(E22474,Refs!$P$2:$S$29,4,FALSE)</f>
        <v>South East</v>
      </c>
      <c r="K22474" s="28">
        <f t="shared" si="708"/>
        <v>3474</v>
      </c>
    </row>
    <row r="22475" spans="1:11" x14ac:dyDescent="0.35">
      <c r="A22475" s="69">
        <f t="shared" si="709"/>
        <v>46023</v>
      </c>
      <c r="B22475" t="s">
        <v>946</v>
      </c>
      <c r="C22475" t="s">
        <v>288</v>
      </c>
      <c r="D22475" t="s">
        <v>887</v>
      </c>
      <c r="E22475" t="s">
        <v>321</v>
      </c>
      <c r="F22475" t="s">
        <v>322</v>
      </c>
      <c r="G22475" t="s">
        <v>93</v>
      </c>
      <c r="H22475">
        <v>235</v>
      </c>
      <c r="I22475" s="68" t="str">
        <f>VLOOKUP(E22475,Refs!$P$2:$R$29,3,FALSE)</f>
        <v>Y59</v>
      </c>
      <c r="J22475" s="68" t="str">
        <f>VLOOKUP(E22475,Refs!$P$2:$S$29,4,FALSE)</f>
        <v>South East</v>
      </c>
      <c r="K22475" s="28">
        <f t="shared" si="708"/>
        <v>235</v>
      </c>
    </row>
    <row r="22476" spans="1:11" x14ac:dyDescent="0.35">
      <c r="A22476" s="69">
        <f t="shared" si="709"/>
        <v>46023</v>
      </c>
      <c r="B22476" t="s">
        <v>946</v>
      </c>
      <c r="C22476" t="s">
        <v>288</v>
      </c>
      <c r="D22476" t="s">
        <v>887</v>
      </c>
      <c r="E22476" t="s">
        <v>321</v>
      </c>
      <c r="F22476" t="s">
        <v>322</v>
      </c>
      <c r="G22476" t="s">
        <v>94</v>
      </c>
      <c r="H22476">
        <v>1994</v>
      </c>
      <c r="I22476" s="68" t="str">
        <f>VLOOKUP(E22476,Refs!$P$2:$R$29,3,FALSE)</f>
        <v>Y59</v>
      </c>
      <c r="J22476" s="68" t="str">
        <f>VLOOKUP(E22476,Refs!$P$2:$S$29,4,FALSE)</f>
        <v>South East</v>
      </c>
      <c r="K22476" s="28">
        <f t="shared" si="708"/>
        <v>1994</v>
      </c>
    </row>
    <row r="22477" spans="1:11" x14ac:dyDescent="0.35">
      <c r="A22477" s="69">
        <f t="shared" si="709"/>
        <v>46023</v>
      </c>
      <c r="B22477" t="s">
        <v>946</v>
      </c>
      <c r="C22477" t="s">
        <v>288</v>
      </c>
      <c r="D22477" t="s">
        <v>887</v>
      </c>
      <c r="E22477" t="s">
        <v>321</v>
      </c>
      <c r="F22477" t="s">
        <v>322</v>
      </c>
      <c r="G22477" t="s">
        <v>95</v>
      </c>
      <c r="H22477">
        <v>247</v>
      </c>
      <c r="I22477" s="68" t="str">
        <f>VLOOKUP(E22477,Refs!$P$2:$R$29,3,FALSE)</f>
        <v>Y59</v>
      </c>
      <c r="J22477" s="68" t="str">
        <f>VLOOKUP(E22477,Refs!$P$2:$S$29,4,FALSE)</f>
        <v>South East</v>
      </c>
      <c r="K22477" s="28">
        <f t="shared" si="708"/>
        <v>247</v>
      </c>
    </row>
    <row r="22478" spans="1:11" x14ac:dyDescent="0.35">
      <c r="A22478" s="69">
        <f t="shared" si="709"/>
        <v>46023</v>
      </c>
      <c r="B22478" t="s">
        <v>946</v>
      </c>
      <c r="C22478" t="s">
        <v>288</v>
      </c>
      <c r="D22478" t="s">
        <v>887</v>
      </c>
      <c r="E22478" t="s">
        <v>321</v>
      </c>
      <c r="F22478" t="s">
        <v>322</v>
      </c>
      <c r="G22478" t="s">
        <v>96</v>
      </c>
      <c r="H22478">
        <v>10039</v>
      </c>
      <c r="I22478" s="68" t="str">
        <f>VLOOKUP(E22478,Refs!$P$2:$R$29,3,FALSE)</f>
        <v>Y59</v>
      </c>
      <c r="J22478" s="68" t="str">
        <f>VLOOKUP(E22478,Refs!$P$2:$S$29,4,FALSE)</f>
        <v>South East</v>
      </c>
      <c r="K22478" s="28">
        <f t="shared" si="708"/>
        <v>10039</v>
      </c>
    </row>
    <row r="22479" spans="1:11" x14ac:dyDescent="0.35">
      <c r="A22479" s="69">
        <f t="shared" si="709"/>
        <v>46023</v>
      </c>
      <c r="B22479" t="s">
        <v>946</v>
      </c>
      <c r="C22479" t="s">
        <v>288</v>
      </c>
      <c r="D22479" t="s">
        <v>887</v>
      </c>
      <c r="E22479" t="s">
        <v>321</v>
      </c>
      <c r="F22479" t="s">
        <v>322</v>
      </c>
      <c r="G22479" t="s">
        <v>31</v>
      </c>
      <c r="H22479">
        <v>9096</v>
      </c>
      <c r="I22479" s="68" t="str">
        <f>VLOOKUP(E22479,Refs!$P$2:$R$29,3,FALSE)</f>
        <v>Y59</v>
      </c>
      <c r="J22479" s="68" t="str">
        <f>VLOOKUP(E22479,Refs!$P$2:$S$29,4,FALSE)</f>
        <v>South East</v>
      </c>
      <c r="K22479" s="28">
        <f t="shared" si="708"/>
        <v>9096</v>
      </c>
    </row>
    <row r="22480" spans="1:11" x14ac:dyDescent="0.35">
      <c r="A22480" s="69">
        <f t="shared" si="709"/>
        <v>46023</v>
      </c>
      <c r="B22480" t="s">
        <v>946</v>
      </c>
      <c r="C22480" t="s">
        <v>288</v>
      </c>
      <c r="D22480" t="s">
        <v>887</v>
      </c>
      <c r="E22480" t="s">
        <v>321</v>
      </c>
      <c r="F22480" t="s">
        <v>322</v>
      </c>
      <c r="G22480" t="s">
        <v>97</v>
      </c>
      <c r="H22480">
        <v>9534</v>
      </c>
      <c r="I22480" s="68" t="str">
        <f>VLOOKUP(E22480,Refs!$P$2:$R$29,3,FALSE)</f>
        <v>Y59</v>
      </c>
      <c r="J22480" s="68" t="str">
        <f>VLOOKUP(E22480,Refs!$P$2:$S$29,4,FALSE)</f>
        <v>South East</v>
      </c>
      <c r="K22480" s="28">
        <f t="shared" si="708"/>
        <v>9534</v>
      </c>
    </row>
    <row r="22481" spans="1:11" x14ac:dyDescent="0.35">
      <c r="A22481" s="69">
        <f t="shared" si="709"/>
        <v>46023</v>
      </c>
      <c r="B22481" t="s">
        <v>946</v>
      </c>
      <c r="C22481" t="s">
        <v>288</v>
      </c>
      <c r="D22481" t="s">
        <v>887</v>
      </c>
      <c r="E22481" t="s">
        <v>321</v>
      </c>
      <c r="F22481" t="s">
        <v>322</v>
      </c>
      <c r="G22481" t="s">
        <v>98</v>
      </c>
      <c r="H22481">
        <v>6383</v>
      </c>
      <c r="I22481" s="68" t="str">
        <f>VLOOKUP(E22481,Refs!$P$2:$R$29,3,FALSE)</f>
        <v>Y59</v>
      </c>
      <c r="J22481" s="68" t="str">
        <f>VLOOKUP(E22481,Refs!$P$2:$S$29,4,FALSE)</f>
        <v>South East</v>
      </c>
      <c r="K22481" s="28">
        <f t="shared" si="708"/>
        <v>6383</v>
      </c>
    </row>
    <row r="22482" spans="1:11" x14ac:dyDescent="0.35">
      <c r="A22482" s="69">
        <f t="shared" si="709"/>
        <v>46023</v>
      </c>
      <c r="B22482" t="s">
        <v>946</v>
      </c>
      <c r="C22482" t="s">
        <v>288</v>
      </c>
      <c r="D22482" t="s">
        <v>887</v>
      </c>
      <c r="E22482" t="s">
        <v>321</v>
      </c>
      <c r="F22482" t="s">
        <v>322</v>
      </c>
      <c r="G22482" t="s">
        <v>99</v>
      </c>
      <c r="H22482">
        <v>5949</v>
      </c>
      <c r="I22482" s="68" t="str">
        <f>VLOOKUP(E22482,Refs!$P$2:$R$29,3,FALSE)</f>
        <v>Y59</v>
      </c>
      <c r="J22482" s="68" t="str">
        <f>VLOOKUP(E22482,Refs!$P$2:$S$29,4,FALSE)</f>
        <v>South East</v>
      </c>
      <c r="K22482" s="28">
        <f t="shared" si="708"/>
        <v>5949</v>
      </c>
    </row>
    <row r="22483" spans="1:11" x14ac:dyDescent="0.35">
      <c r="A22483" s="69">
        <f t="shared" si="709"/>
        <v>46023</v>
      </c>
      <c r="B22483" t="s">
        <v>946</v>
      </c>
      <c r="C22483" t="s">
        <v>288</v>
      </c>
      <c r="D22483" t="s">
        <v>887</v>
      </c>
      <c r="E22483" t="s">
        <v>321</v>
      </c>
      <c r="F22483" t="s">
        <v>322</v>
      </c>
      <c r="G22483" t="s">
        <v>100</v>
      </c>
      <c r="H22483">
        <v>1558</v>
      </c>
      <c r="I22483" s="68" t="str">
        <f>VLOOKUP(E22483,Refs!$P$2:$R$29,3,FALSE)</f>
        <v>Y59</v>
      </c>
      <c r="J22483" s="68" t="str">
        <f>VLOOKUP(E22483,Refs!$P$2:$S$29,4,FALSE)</f>
        <v>South East</v>
      </c>
      <c r="K22483" s="28">
        <f t="shared" si="708"/>
        <v>1558</v>
      </c>
    </row>
    <row r="22484" spans="1:11" x14ac:dyDescent="0.35">
      <c r="A22484" s="69">
        <f t="shared" si="709"/>
        <v>46023</v>
      </c>
      <c r="B22484" t="s">
        <v>946</v>
      </c>
      <c r="C22484" t="s">
        <v>288</v>
      </c>
      <c r="D22484" t="s">
        <v>887</v>
      </c>
      <c r="E22484" t="s">
        <v>321</v>
      </c>
      <c r="F22484" t="s">
        <v>322</v>
      </c>
      <c r="G22484" t="s">
        <v>101</v>
      </c>
      <c r="H22484">
        <v>2382</v>
      </c>
      <c r="I22484" s="68" t="str">
        <f>VLOOKUP(E22484,Refs!$P$2:$R$29,3,FALSE)</f>
        <v>Y59</v>
      </c>
      <c r="J22484" s="68" t="str">
        <f>VLOOKUP(E22484,Refs!$P$2:$S$29,4,FALSE)</f>
        <v>South East</v>
      </c>
      <c r="K22484" s="28">
        <f t="shared" si="708"/>
        <v>2382</v>
      </c>
    </row>
    <row r="22485" spans="1:11" x14ac:dyDescent="0.35">
      <c r="A22485" s="69">
        <f t="shared" si="709"/>
        <v>46023</v>
      </c>
      <c r="B22485" t="s">
        <v>946</v>
      </c>
      <c r="C22485" t="s">
        <v>288</v>
      </c>
      <c r="D22485" t="s">
        <v>887</v>
      </c>
      <c r="E22485" t="s">
        <v>321</v>
      </c>
      <c r="F22485" t="s">
        <v>322</v>
      </c>
      <c r="G22485" t="s">
        <v>102</v>
      </c>
      <c r="H22485">
        <v>126</v>
      </c>
      <c r="I22485" s="68" t="str">
        <f>VLOOKUP(E22485,Refs!$P$2:$R$29,3,FALSE)</f>
        <v>Y59</v>
      </c>
      <c r="J22485" s="68" t="str">
        <f>VLOOKUP(E22485,Refs!$P$2:$S$29,4,FALSE)</f>
        <v>South East</v>
      </c>
      <c r="K22485" s="28">
        <f t="shared" si="708"/>
        <v>126</v>
      </c>
    </row>
    <row r="22486" spans="1:11" x14ac:dyDescent="0.35">
      <c r="A22486" s="69">
        <f t="shared" si="709"/>
        <v>46023</v>
      </c>
      <c r="B22486" t="s">
        <v>946</v>
      </c>
      <c r="C22486" t="s">
        <v>288</v>
      </c>
      <c r="D22486" t="s">
        <v>887</v>
      </c>
      <c r="E22486" t="s">
        <v>321</v>
      </c>
      <c r="F22486" t="s">
        <v>322</v>
      </c>
      <c r="G22486" t="s">
        <v>103</v>
      </c>
      <c r="H22486">
        <v>3886</v>
      </c>
      <c r="I22486" s="68" t="str">
        <f>VLOOKUP(E22486,Refs!$P$2:$R$29,3,FALSE)</f>
        <v>Y59</v>
      </c>
      <c r="J22486" s="68" t="str">
        <f>VLOOKUP(E22486,Refs!$P$2:$S$29,4,FALSE)</f>
        <v>South East</v>
      </c>
      <c r="K22486" s="28">
        <f t="shared" si="708"/>
        <v>3886</v>
      </c>
    </row>
    <row r="22487" spans="1:11" x14ac:dyDescent="0.35">
      <c r="A22487" s="69">
        <f t="shared" si="709"/>
        <v>46023</v>
      </c>
      <c r="B22487" t="s">
        <v>946</v>
      </c>
      <c r="C22487" t="s">
        <v>288</v>
      </c>
      <c r="D22487" t="s">
        <v>887</v>
      </c>
      <c r="E22487" t="s">
        <v>321</v>
      </c>
      <c r="F22487" t="s">
        <v>322</v>
      </c>
      <c r="G22487" t="s">
        <v>104</v>
      </c>
      <c r="H22487">
        <v>17550559</v>
      </c>
      <c r="I22487" s="68" t="str">
        <f>VLOOKUP(E22487,Refs!$P$2:$R$29,3,FALSE)</f>
        <v>Y59</v>
      </c>
      <c r="J22487" s="68" t="str">
        <f>VLOOKUP(E22487,Refs!$P$2:$S$29,4,FALSE)</f>
        <v>South East</v>
      </c>
      <c r="K22487" s="28">
        <f t="shared" si="708"/>
        <v>17550559</v>
      </c>
    </row>
    <row r="22488" spans="1:11" x14ac:dyDescent="0.35">
      <c r="A22488" s="69">
        <f t="shared" si="709"/>
        <v>46023</v>
      </c>
      <c r="B22488" t="s">
        <v>946</v>
      </c>
      <c r="C22488" t="s">
        <v>288</v>
      </c>
      <c r="D22488" t="s">
        <v>887</v>
      </c>
      <c r="E22488" t="s">
        <v>321</v>
      </c>
      <c r="F22488" t="s">
        <v>322</v>
      </c>
      <c r="G22488" t="s">
        <v>105</v>
      </c>
      <c r="H22488">
        <v>7322</v>
      </c>
      <c r="I22488" s="68" t="str">
        <f>VLOOKUP(E22488,Refs!$P$2:$R$29,3,FALSE)</f>
        <v>Y59</v>
      </c>
      <c r="J22488" s="68" t="str">
        <f>VLOOKUP(E22488,Refs!$P$2:$S$29,4,FALSE)</f>
        <v>South East</v>
      </c>
      <c r="K22488" s="28">
        <f t="shared" si="708"/>
        <v>7322</v>
      </c>
    </row>
    <row r="22489" spans="1:11" x14ac:dyDescent="0.35">
      <c r="A22489" s="69">
        <f t="shared" si="709"/>
        <v>46023</v>
      </c>
      <c r="B22489" t="s">
        <v>946</v>
      </c>
      <c r="C22489" t="s">
        <v>288</v>
      </c>
      <c r="D22489" t="s">
        <v>887</v>
      </c>
      <c r="E22489" t="s">
        <v>321</v>
      </c>
      <c r="F22489" t="s">
        <v>322</v>
      </c>
      <c r="G22489" t="s">
        <v>106</v>
      </c>
      <c r="H22489">
        <v>4634</v>
      </c>
      <c r="I22489" s="68" t="str">
        <f>VLOOKUP(E22489,Refs!$P$2:$R$29,3,FALSE)</f>
        <v>Y59</v>
      </c>
      <c r="J22489" s="68" t="str">
        <f>VLOOKUP(E22489,Refs!$P$2:$S$29,4,FALSE)</f>
        <v>South East</v>
      </c>
      <c r="K22489" s="28">
        <f t="shared" si="708"/>
        <v>4634</v>
      </c>
    </row>
    <row r="22490" spans="1:11" x14ac:dyDescent="0.35">
      <c r="A22490" s="69">
        <f t="shared" si="709"/>
        <v>46023</v>
      </c>
      <c r="B22490" t="s">
        <v>946</v>
      </c>
      <c r="C22490" t="s">
        <v>288</v>
      </c>
      <c r="D22490" t="s">
        <v>887</v>
      </c>
      <c r="E22490" t="s">
        <v>321</v>
      </c>
      <c r="F22490" t="s">
        <v>322</v>
      </c>
      <c r="G22490" t="s">
        <v>107</v>
      </c>
      <c r="H22490">
        <v>330</v>
      </c>
      <c r="I22490" s="68" t="str">
        <f>VLOOKUP(E22490,Refs!$P$2:$R$29,3,FALSE)</f>
        <v>Y59</v>
      </c>
      <c r="J22490" s="68" t="str">
        <f>VLOOKUP(E22490,Refs!$P$2:$S$29,4,FALSE)</f>
        <v>South East</v>
      </c>
      <c r="K22490" s="28">
        <f t="shared" si="708"/>
        <v>330</v>
      </c>
    </row>
    <row r="22491" spans="1:11" x14ac:dyDescent="0.35">
      <c r="A22491" s="69">
        <f t="shared" si="709"/>
        <v>46023</v>
      </c>
      <c r="B22491" t="s">
        <v>946</v>
      </c>
      <c r="C22491" t="s">
        <v>288</v>
      </c>
      <c r="D22491" t="s">
        <v>887</v>
      </c>
      <c r="E22491" t="s">
        <v>321</v>
      </c>
      <c r="F22491" t="s">
        <v>322</v>
      </c>
      <c r="G22491" t="s">
        <v>108</v>
      </c>
      <c r="H22491">
        <v>2666</v>
      </c>
      <c r="I22491" s="68" t="str">
        <f>VLOOKUP(E22491,Refs!$P$2:$R$29,3,FALSE)</f>
        <v>Y59</v>
      </c>
      <c r="J22491" s="68" t="str">
        <f>VLOOKUP(E22491,Refs!$P$2:$S$29,4,FALSE)</f>
        <v>South East</v>
      </c>
      <c r="K22491" s="28">
        <f t="shared" si="708"/>
        <v>2666</v>
      </c>
    </row>
    <row r="22492" spans="1:11" x14ac:dyDescent="0.35">
      <c r="A22492" s="69">
        <f t="shared" si="709"/>
        <v>46023</v>
      </c>
      <c r="B22492" t="s">
        <v>946</v>
      </c>
      <c r="C22492" t="s">
        <v>288</v>
      </c>
      <c r="D22492" t="s">
        <v>887</v>
      </c>
      <c r="E22492" t="s">
        <v>321</v>
      </c>
      <c r="F22492" t="s">
        <v>322</v>
      </c>
      <c r="G22492" t="s">
        <v>109</v>
      </c>
      <c r="H22492">
        <v>19203165</v>
      </c>
      <c r="I22492" s="68" t="str">
        <f>VLOOKUP(E22492,Refs!$P$2:$R$29,3,FALSE)</f>
        <v>Y59</v>
      </c>
      <c r="J22492" s="68" t="str">
        <f>VLOOKUP(E22492,Refs!$P$2:$S$29,4,FALSE)</f>
        <v>South East</v>
      </c>
      <c r="K22492" s="28">
        <f t="shared" si="708"/>
        <v>19203165</v>
      </c>
    </row>
    <row r="22493" spans="1:11" x14ac:dyDescent="0.35">
      <c r="A22493" s="69">
        <f t="shared" si="709"/>
        <v>46023</v>
      </c>
      <c r="B22493" t="s">
        <v>946</v>
      </c>
      <c r="C22493" t="s">
        <v>288</v>
      </c>
      <c r="D22493" t="s">
        <v>887</v>
      </c>
      <c r="E22493" t="s">
        <v>321</v>
      </c>
      <c r="F22493" t="s">
        <v>322</v>
      </c>
      <c r="G22493" t="s">
        <v>110</v>
      </c>
      <c r="H22493">
        <v>2743</v>
      </c>
      <c r="I22493" s="68" t="str">
        <f>VLOOKUP(E22493,Refs!$P$2:$R$29,3,FALSE)</f>
        <v>Y59</v>
      </c>
      <c r="J22493" s="68" t="str">
        <f>VLOOKUP(E22493,Refs!$P$2:$S$29,4,FALSE)</f>
        <v>South East</v>
      </c>
      <c r="K22493" s="28">
        <f t="shared" si="708"/>
        <v>2743</v>
      </c>
    </row>
    <row r="22494" spans="1:11" x14ac:dyDescent="0.35">
      <c r="A22494" s="69">
        <f t="shared" si="709"/>
        <v>46023</v>
      </c>
      <c r="B22494" t="s">
        <v>946</v>
      </c>
      <c r="C22494" t="s">
        <v>288</v>
      </c>
      <c r="D22494" t="s">
        <v>887</v>
      </c>
      <c r="E22494" t="s">
        <v>321</v>
      </c>
      <c r="F22494" t="s">
        <v>322</v>
      </c>
      <c r="G22494" t="s">
        <v>808</v>
      </c>
      <c r="H22494">
        <v>18907</v>
      </c>
      <c r="I22494" s="68" t="str">
        <f>VLOOKUP(E22494,Refs!$P$2:$R$29,3,FALSE)</f>
        <v>Y59</v>
      </c>
      <c r="J22494" s="68" t="str">
        <f>VLOOKUP(E22494,Refs!$P$2:$S$29,4,FALSE)</f>
        <v>South East</v>
      </c>
      <c r="K22494" s="28">
        <f t="shared" si="708"/>
        <v>18907</v>
      </c>
    </row>
    <row r="22495" spans="1:11" x14ac:dyDescent="0.35">
      <c r="A22495" s="69">
        <f t="shared" si="709"/>
        <v>46023</v>
      </c>
      <c r="B22495" t="s">
        <v>946</v>
      </c>
      <c r="C22495" t="s">
        <v>288</v>
      </c>
      <c r="D22495" t="s">
        <v>887</v>
      </c>
      <c r="E22495" t="s">
        <v>321</v>
      </c>
      <c r="F22495" t="s">
        <v>322</v>
      </c>
      <c r="G22495" t="s">
        <v>809</v>
      </c>
      <c r="H22495">
        <v>464</v>
      </c>
      <c r="I22495" s="68" t="str">
        <f>VLOOKUP(E22495,Refs!$P$2:$R$29,3,FALSE)</f>
        <v>Y59</v>
      </c>
      <c r="J22495" s="68" t="str">
        <f>VLOOKUP(E22495,Refs!$P$2:$S$29,4,FALSE)</f>
        <v>South East</v>
      </c>
      <c r="K22495" s="28">
        <f t="shared" si="708"/>
        <v>464</v>
      </c>
    </row>
    <row r="22496" spans="1:11" x14ac:dyDescent="0.35">
      <c r="A22496" s="69">
        <f t="shared" si="709"/>
        <v>46023</v>
      </c>
      <c r="B22496" t="s">
        <v>946</v>
      </c>
      <c r="C22496" t="s">
        <v>288</v>
      </c>
      <c r="D22496" t="s">
        <v>887</v>
      </c>
      <c r="E22496" t="s">
        <v>321</v>
      </c>
      <c r="F22496" t="s">
        <v>322</v>
      </c>
      <c r="G22496" t="s">
        <v>111</v>
      </c>
      <c r="H22496">
        <v>46925</v>
      </c>
      <c r="I22496" s="68" t="str">
        <f>VLOOKUP(E22496,Refs!$P$2:$R$29,3,FALSE)</f>
        <v>Y59</v>
      </c>
      <c r="J22496" s="68" t="str">
        <f>VLOOKUP(E22496,Refs!$P$2:$S$29,4,FALSE)</f>
        <v>South East</v>
      </c>
      <c r="K22496" s="28">
        <f t="shared" si="708"/>
        <v>46925</v>
      </c>
    </row>
    <row r="22497" spans="1:11" x14ac:dyDescent="0.35">
      <c r="A22497" s="69">
        <f t="shared" si="709"/>
        <v>46023</v>
      </c>
      <c r="B22497" t="s">
        <v>946</v>
      </c>
      <c r="C22497" t="s">
        <v>288</v>
      </c>
      <c r="D22497" t="s">
        <v>887</v>
      </c>
      <c r="E22497" t="s">
        <v>321</v>
      </c>
      <c r="F22497" t="s">
        <v>322</v>
      </c>
      <c r="G22497" t="s">
        <v>112</v>
      </c>
      <c r="H22497">
        <v>20</v>
      </c>
      <c r="I22497" s="68" t="str">
        <f>VLOOKUP(E22497,Refs!$P$2:$R$29,3,FALSE)</f>
        <v>Y59</v>
      </c>
      <c r="J22497" s="68" t="str">
        <f>VLOOKUP(E22497,Refs!$P$2:$S$29,4,FALSE)</f>
        <v>South East</v>
      </c>
      <c r="K22497" s="28">
        <f t="shared" si="708"/>
        <v>20</v>
      </c>
    </row>
    <row r="22498" spans="1:11" x14ac:dyDescent="0.35">
      <c r="A22498" s="69">
        <f t="shared" si="709"/>
        <v>46023</v>
      </c>
      <c r="B22498" t="s">
        <v>946</v>
      </c>
      <c r="C22498" t="s">
        <v>288</v>
      </c>
      <c r="D22498" t="s">
        <v>887</v>
      </c>
      <c r="E22498" t="s">
        <v>321</v>
      </c>
      <c r="F22498" t="s">
        <v>322</v>
      </c>
      <c r="G22498" t="s">
        <v>113</v>
      </c>
      <c r="H22498">
        <v>37122</v>
      </c>
      <c r="I22498" s="68" t="str">
        <f>VLOOKUP(E22498,Refs!$P$2:$R$29,3,FALSE)</f>
        <v>Y59</v>
      </c>
      <c r="J22498" s="68" t="str">
        <f>VLOOKUP(E22498,Refs!$P$2:$S$29,4,FALSE)</f>
        <v>South East</v>
      </c>
      <c r="K22498" s="28">
        <f t="shared" si="708"/>
        <v>37122</v>
      </c>
    </row>
    <row r="22499" spans="1:11" x14ac:dyDescent="0.35">
      <c r="A22499" s="69">
        <f t="shared" si="709"/>
        <v>46023</v>
      </c>
      <c r="B22499" t="s">
        <v>946</v>
      </c>
      <c r="C22499" t="s">
        <v>288</v>
      </c>
      <c r="D22499" t="s">
        <v>887</v>
      </c>
      <c r="E22499" t="s">
        <v>321</v>
      </c>
      <c r="F22499" t="s">
        <v>322</v>
      </c>
      <c r="G22499" t="s">
        <v>114</v>
      </c>
      <c r="H22499">
        <v>26474</v>
      </c>
      <c r="I22499" s="68" t="str">
        <f>VLOOKUP(E22499,Refs!$P$2:$R$29,3,FALSE)</f>
        <v>Y59</v>
      </c>
      <c r="J22499" s="68" t="str">
        <f>VLOOKUP(E22499,Refs!$P$2:$S$29,4,FALSE)</f>
        <v>South East</v>
      </c>
      <c r="K22499" s="28">
        <f t="shared" ref="K22499:K22562" si="710">IF(OR(H22499="NULL",H22499=0,H22499=""),"",H22499)</f>
        <v>26474</v>
      </c>
    </row>
    <row r="22500" spans="1:11" x14ac:dyDescent="0.35">
      <c r="A22500" s="69">
        <f t="shared" si="709"/>
        <v>46023</v>
      </c>
      <c r="B22500" t="s">
        <v>946</v>
      </c>
      <c r="C22500" t="s">
        <v>288</v>
      </c>
      <c r="D22500" t="s">
        <v>887</v>
      </c>
      <c r="E22500" t="s">
        <v>321</v>
      </c>
      <c r="F22500" t="s">
        <v>322</v>
      </c>
      <c r="G22500" t="s">
        <v>115</v>
      </c>
      <c r="H22500">
        <v>9650</v>
      </c>
      <c r="I22500" s="68" t="str">
        <f>VLOOKUP(E22500,Refs!$P$2:$R$29,3,FALSE)</f>
        <v>Y59</v>
      </c>
      <c r="J22500" s="68" t="str">
        <f>VLOOKUP(E22500,Refs!$P$2:$S$29,4,FALSE)</f>
        <v>South East</v>
      </c>
      <c r="K22500" s="28">
        <f t="shared" si="710"/>
        <v>9650</v>
      </c>
    </row>
    <row r="22501" spans="1:11" x14ac:dyDescent="0.35">
      <c r="A22501" s="69">
        <f t="shared" si="709"/>
        <v>46023</v>
      </c>
      <c r="B22501" t="s">
        <v>946</v>
      </c>
      <c r="C22501" t="s">
        <v>288</v>
      </c>
      <c r="D22501" t="s">
        <v>887</v>
      </c>
      <c r="E22501" t="s">
        <v>321</v>
      </c>
      <c r="F22501" t="s">
        <v>322</v>
      </c>
      <c r="G22501" t="s">
        <v>116</v>
      </c>
      <c r="H22501">
        <v>4899</v>
      </c>
      <c r="I22501" s="68" t="str">
        <f>VLOOKUP(E22501,Refs!$P$2:$R$29,3,FALSE)</f>
        <v>Y59</v>
      </c>
      <c r="J22501" s="68" t="str">
        <f>VLOOKUP(E22501,Refs!$P$2:$S$29,4,FALSE)</f>
        <v>South East</v>
      </c>
      <c r="K22501" s="28">
        <f t="shared" si="710"/>
        <v>4899</v>
      </c>
    </row>
    <row r="22502" spans="1:11" x14ac:dyDescent="0.35">
      <c r="A22502" s="69">
        <f t="shared" si="709"/>
        <v>46023</v>
      </c>
      <c r="B22502" t="s">
        <v>946</v>
      </c>
      <c r="C22502" t="s">
        <v>288</v>
      </c>
      <c r="D22502" t="s">
        <v>887</v>
      </c>
      <c r="E22502" t="s">
        <v>321</v>
      </c>
      <c r="F22502" t="s">
        <v>322</v>
      </c>
      <c r="G22502" t="s">
        <v>117</v>
      </c>
      <c r="H22502">
        <v>25005</v>
      </c>
      <c r="I22502" s="68" t="str">
        <f>VLOOKUP(E22502,Refs!$P$2:$R$29,3,FALSE)</f>
        <v>Y59</v>
      </c>
      <c r="J22502" s="68" t="str">
        <f>VLOOKUP(E22502,Refs!$P$2:$S$29,4,FALSE)</f>
        <v>South East</v>
      </c>
      <c r="K22502" s="28">
        <f t="shared" si="710"/>
        <v>25005</v>
      </c>
    </row>
    <row r="22503" spans="1:11" x14ac:dyDescent="0.35">
      <c r="A22503" s="69">
        <f t="shared" si="709"/>
        <v>46023</v>
      </c>
      <c r="B22503" t="s">
        <v>946</v>
      </c>
      <c r="C22503" t="s">
        <v>288</v>
      </c>
      <c r="D22503" t="s">
        <v>887</v>
      </c>
      <c r="E22503" t="s">
        <v>321</v>
      </c>
      <c r="F22503" t="s">
        <v>322</v>
      </c>
      <c r="G22503" t="s">
        <v>118</v>
      </c>
      <c r="H22503">
        <v>13983</v>
      </c>
      <c r="I22503" s="68" t="str">
        <f>VLOOKUP(E22503,Refs!$P$2:$R$29,3,FALSE)</f>
        <v>Y59</v>
      </c>
      <c r="J22503" s="68" t="str">
        <f>VLOOKUP(E22503,Refs!$P$2:$S$29,4,FALSE)</f>
        <v>South East</v>
      </c>
      <c r="K22503" s="28">
        <f t="shared" si="710"/>
        <v>13983</v>
      </c>
    </row>
    <row r="22504" spans="1:11" x14ac:dyDescent="0.35">
      <c r="A22504" s="69">
        <f t="shared" si="709"/>
        <v>46023</v>
      </c>
      <c r="B22504" t="s">
        <v>946</v>
      </c>
      <c r="C22504" t="s">
        <v>288</v>
      </c>
      <c r="D22504" t="s">
        <v>887</v>
      </c>
      <c r="E22504" t="s">
        <v>321</v>
      </c>
      <c r="F22504" t="s">
        <v>322</v>
      </c>
      <c r="G22504" t="s">
        <v>119</v>
      </c>
      <c r="H22504">
        <v>4154</v>
      </c>
      <c r="I22504" s="68" t="str">
        <f>VLOOKUP(E22504,Refs!$P$2:$R$29,3,FALSE)</f>
        <v>Y59</v>
      </c>
      <c r="J22504" s="68" t="str">
        <f>VLOOKUP(E22504,Refs!$P$2:$S$29,4,FALSE)</f>
        <v>South East</v>
      </c>
      <c r="K22504" s="28">
        <f t="shared" si="710"/>
        <v>4154</v>
      </c>
    </row>
    <row r="22505" spans="1:11" x14ac:dyDescent="0.35">
      <c r="A22505" s="69">
        <f t="shared" si="709"/>
        <v>46023</v>
      </c>
      <c r="B22505" t="s">
        <v>946</v>
      </c>
      <c r="C22505" t="s">
        <v>288</v>
      </c>
      <c r="D22505" t="s">
        <v>887</v>
      </c>
      <c r="E22505" t="s">
        <v>321</v>
      </c>
      <c r="F22505" t="s">
        <v>322</v>
      </c>
      <c r="G22505" t="s">
        <v>120</v>
      </c>
      <c r="H22505">
        <v>2126</v>
      </c>
      <c r="I22505" s="68" t="str">
        <f>VLOOKUP(E22505,Refs!$P$2:$R$29,3,FALSE)</f>
        <v>Y59</v>
      </c>
      <c r="J22505" s="68" t="str">
        <f>VLOOKUP(E22505,Refs!$P$2:$S$29,4,FALSE)</f>
        <v>South East</v>
      </c>
      <c r="K22505" s="28">
        <f t="shared" si="710"/>
        <v>2126</v>
      </c>
    </row>
    <row r="22506" spans="1:11" x14ac:dyDescent="0.35">
      <c r="A22506" s="69">
        <f t="shared" si="709"/>
        <v>46023</v>
      </c>
      <c r="B22506" t="s">
        <v>946</v>
      </c>
      <c r="C22506" t="s">
        <v>288</v>
      </c>
      <c r="D22506" t="s">
        <v>887</v>
      </c>
      <c r="E22506" t="s">
        <v>321</v>
      </c>
      <c r="F22506" t="s">
        <v>322</v>
      </c>
      <c r="G22506" t="s">
        <v>121</v>
      </c>
      <c r="H22506">
        <v>4199</v>
      </c>
      <c r="I22506" s="68" t="str">
        <f>VLOOKUP(E22506,Refs!$P$2:$R$29,3,FALSE)</f>
        <v>Y59</v>
      </c>
      <c r="J22506" s="68" t="str">
        <f>VLOOKUP(E22506,Refs!$P$2:$S$29,4,FALSE)</f>
        <v>South East</v>
      </c>
      <c r="K22506" s="28">
        <f t="shared" si="710"/>
        <v>4199</v>
      </c>
    </row>
    <row r="22507" spans="1:11" x14ac:dyDescent="0.35">
      <c r="A22507" s="69">
        <f t="shared" si="709"/>
        <v>46023</v>
      </c>
      <c r="B22507" t="s">
        <v>946</v>
      </c>
      <c r="C22507" t="s">
        <v>288</v>
      </c>
      <c r="D22507" t="s">
        <v>887</v>
      </c>
      <c r="E22507" t="s">
        <v>321</v>
      </c>
      <c r="F22507" t="s">
        <v>322</v>
      </c>
      <c r="G22507" t="s">
        <v>122</v>
      </c>
      <c r="H22507">
        <v>1818</v>
      </c>
      <c r="I22507" s="68" t="str">
        <f>VLOOKUP(E22507,Refs!$P$2:$R$29,3,FALSE)</f>
        <v>Y59</v>
      </c>
      <c r="J22507" s="68" t="str">
        <f>VLOOKUP(E22507,Refs!$P$2:$S$29,4,FALSE)</f>
        <v>South East</v>
      </c>
      <c r="K22507" s="28">
        <f t="shared" si="710"/>
        <v>1818</v>
      </c>
    </row>
    <row r="22508" spans="1:11" x14ac:dyDescent="0.35">
      <c r="A22508" s="69">
        <f t="shared" si="709"/>
        <v>46023</v>
      </c>
      <c r="B22508" t="s">
        <v>946</v>
      </c>
      <c r="C22508" t="s">
        <v>288</v>
      </c>
      <c r="D22508" t="s">
        <v>887</v>
      </c>
      <c r="E22508" t="s">
        <v>321</v>
      </c>
      <c r="F22508" t="s">
        <v>322</v>
      </c>
      <c r="G22508" t="s">
        <v>123</v>
      </c>
      <c r="H22508">
        <v>9</v>
      </c>
      <c r="I22508" s="68" t="str">
        <f>VLOOKUP(E22508,Refs!$P$2:$R$29,3,FALSE)</f>
        <v>Y59</v>
      </c>
      <c r="J22508" s="68" t="str">
        <f>VLOOKUP(E22508,Refs!$P$2:$S$29,4,FALSE)</f>
        <v>South East</v>
      </c>
      <c r="K22508" s="28">
        <f t="shared" si="710"/>
        <v>9</v>
      </c>
    </row>
    <row r="22509" spans="1:11" x14ac:dyDescent="0.35">
      <c r="A22509" s="69">
        <f t="shared" si="709"/>
        <v>46023</v>
      </c>
      <c r="B22509" t="s">
        <v>946</v>
      </c>
      <c r="C22509" t="s">
        <v>288</v>
      </c>
      <c r="D22509" t="s">
        <v>887</v>
      </c>
      <c r="E22509" t="s">
        <v>321</v>
      </c>
      <c r="F22509" t="s">
        <v>322</v>
      </c>
      <c r="G22509" t="s">
        <v>124</v>
      </c>
      <c r="H22509">
        <v>1</v>
      </c>
      <c r="I22509" s="68" t="str">
        <f>VLOOKUP(E22509,Refs!$P$2:$R$29,3,FALSE)</f>
        <v>Y59</v>
      </c>
      <c r="J22509" s="68" t="str">
        <f>VLOOKUP(E22509,Refs!$P$2:$S$29,4,FALSE)</f>
        <v>South East</v>
      </c>
      <c r="K22509" s="28">
        <f t="shared" si="710"/>
        <v>1</v>
      </c>
    </row>
    <row r="22510" spans="1:11" x14ac:dyDescent="0.35">
      <c r="A22510" s="69">
        <f t="shared" si="709"/>
        <v>46023</v>
      </c>
      <c r="B22510" t="s">
        <v>946</v>
      </c>
      <c r="C22510" t="s">
        <v>288</v>
      </c>
      <c r="D22510" t="s">
        <v>887</v>
      </c>
      <c r="E22510" t="s">
        <v>321</v>
      </c>
      <c r="F22510" t="s">
        <v>322</v>
      </c>
      <c r="G22510" t="s">
        <v>125</v>
      </c>
      <c r="H22510">
        <v>2941</v>
      </c>
      <c r="I22510" s="68" t="str">
        <f>VLOOKUP(E22510,Refs!$P$2:$R$29,3,FALSE)</f>
        <v>Y59</v>
      </c>
      <c r="J22510" s="68" t="str">
        <f>VLOOKUP(E22510,Refs!$P$2:$S$29,4,FALSE)</f>
        <v>South East</v>
      </c>
      <c r="K22510" s="28">
        <f t="shared" si="710"/>
        <v>2941</v>
      </c>
    </row>
    <row r="22511" spans="1:11" x14ac:dyDescent="0.35">
      <c r="A22511" s="69">
        <f t="shared" si="709"/>
        <v>46023</v>
      </c>
      <c r="B22511" t="s">
        <v>946</v>
      </c>
      <c r="C22511" t="s">
        <v>288</v>
      </c>
      <c r="D22511" t="s">
        <v>887</v>
      </c>
      <c r="E22511" t="s">
        <v>321</v>
      </c>
      <c r="F22511" t="s">
        <v>322</v>
      </c>
      <c r="G22511" t="s">
        <v>126</v>
      </c>
      <c r="H22511">
        <v>1820</v>
      </c>
      <c r="I22511" s="68" t="str">
        <f>VLOOKUP(E22511,Refs!$P$2:$R$29,3,FALSE)</f>
        <v>Y59</v>
      </c>
      <c r="J22511" s="68" t="str">
        <f>VLOOKUP(E22511,Refs!$P$2:$S$29,4,FALSE)</f>
        <v>South East</v>
      </c>
      <c r="K22511" s="28">
        <f t="shared" si="710"/>
        <v>1820</v>
      </c>
    </row>
    <row r="22512" spans="1:11" x14ac:dyDescent="0.35">
      <c r="A22512" s="69">
        <f t="shared" si="709"/>
        <v>46023</v>
      </c>
      <c r="B22512" t="s">
        <v>946</v>
      </c>
      <c r="C22512" t="s">
        <v>288</v>
      </c>
      <c r="D22512" t="s">
        <v>887</v>
      </c>
      <c r="E22512" t="s">
        <v>321</v>
      </c>
      <c r="F22512" t="s">
        <v>322</v>
      </c>
      <c r="G22512" t="s">
        <v>127</v>
      </c>
      <c r="H22512">
        <v>1827</v>
      </c>
      <c r="I22512" s="68" t="str">
        <f>VLOOKUP(E22512,Refs!$P$2:$R$29,3,FALSE)</f>
        <v>Y59</v>
      </c>
      <c r="J22512" s="68" t="str">
        <f>VLOOKUP(E22512,Refs!$P$2:$S$29,4,FALSE)</f>
        <v>South East</v>
      </c>
      <c r="K22512" s="28">
        <f t="shared" si="710"/>
        <v>1827</v>
      </c>
    </row>
    <row r="22513" spans="1:11" x14ac:dyDescent="0.35">
      <c r="A22513" s="69">
        <f t="shared" si="709"/>
        <v>46023</v>
      </c>
      <c r="B22513" t="s">
        <v>946</v>
      </c>
      <c r="C22513" t="s">
        <v>288</v>
      </c>
      <c r="D22513" t="s">
        <v>887</v>
      </c>
      <c r="E22513" t="s">
        <v>321</v>
      </c>
      <c r="F22513" t="s">
        <v>322</v>
      </c>
      <c r="G22513" t="s">
        <v>128</v>
      </c>
      <c r="H22513" t="s">
        <v>886</v>
      </c>
      <c r="I22513" s="68" t="str">
        <f>VLOOKUP(E22513,Refs!$P$2:$R$29,3,FALSE)</f>
        <v>Y59</v>
      </c>
      <c r="J22513" s="68" t="str">
        <f>VLOOKUP(E22513,Refs!$P$2:$S$29,4,FALSE)</f>
        <v>South East</v>
      </c>
      <c r="K22513" s="28" t="str">
        <f t="shared" si="710"/>
        <v>-</v>
      </c>
    </row>
    <row r="22514" spans="1:11" x14ac:dyDescent="0.35">
      <c r="A22514" s="69">
        <f t="shared" si="709"/>
        <v>46023</v>
      </c>
      <c r="B22514" t="s">
        <v>946</v>
      </c>
      <c r="C22514" t="s">
        <v>288</v>
      </c>
      <c r="D22514" t="s">
        <v>887</v>
      </c>
      <c r="E22514" t="s">
        <v>321</v>
      </c>
      <c r="F22514" t="s">
        <v>322</v>
      </c>
      <c r="G22514" t="s">
        <v>129</v>
      </c>
      <c r="H22514" t="s">
        <v>886</v>
      </c>
      <c r="I22514" s="68" t="str">
        <f>VLOOKUP(E22514,Refs!$P$2:$R$29,3,FALSE)</f>
        <v>Y59</v>
      </c>
      <c r="J22514" s="68" t="str">
        <f>VLOOKUP(E22514,Refs!$P$2:$S$29,4,FALSE)</f>
        <v>South East</v>
      </c>
      <c r="K22514" s="28" t="str">
        <f t="shared" si="710"/>
        <v>-</v>
      </c>
    </row>
    <row r="22515" spans="1:11" x14ac:dyDescent="0.35">
      <c r="A22515" s="69">
        <f t="shared" si="709"/>
        <v>46023</v>
      </c>
      <c r="B22515" t="s">
        <v>946</v>
      </c>
      <c r="C22515" t="s">
        <v>288</v>
      </c>
      <c r="D22515" t="s">
        <v>887</v>
      </c>
      <c r="E22515" t="s">
        <v>321</v>
      </c>
      <c r="F22515" t="s">
        <v>322</v>
      </c>
      <c r="G22515" t="s">
        <v>130</v>
      </c>
      <c r="H22515" t="s">
        <v>886</v>
      </c>
      <c r="I22515" s="68" t="str">
        <f>VLOOKUP(E22515,Refs!$P$2:$R$29,3,FALSE)</f>
        <v>Y59</v>
      </c>
      <c r="J22515" s="68" t="str">
        <f>VLOOKUP(E22515,Refs!$P$2:$S$29,4,FALSE)</f>
        <v>South East</v>
      </c>
      <c r="K22515" s="28" t="str">
        <f t="shared" si="710"/>
        <v>-</v>
      </c>
    </row>
    <row r="22516" spans="1:11" x14ac:dyDescent="0.35">
      <c r="A22516" s="69">
        <f t="shared" si="709"/>
        <v>46023</v>
      </c>
      <c r="B22516" t="s">
        <v>946</v>
      </c>
      <c r="C22516" t="s">
        <v>288</v>
      </c>
      <c r="D22516" t="s">
        <v>887</v>
      </c>
      <c r="E22516" t="s">
        <v>321</v>
      </c>
      <c r="F22516" t="s">
        <v>322</v>
      </c>
      <c r="G22516" t="s">
        <v>131</v>
      </c>
      <c r="H22516" t="s">
        <v>886</v>
      </c>
      <c r="I22516" s="68" t="str">
        <f>VLOOKUP(E22516,Refs!$P$2:$R$29,3,FALSE)</f>
        <v>Y59</v>
      </c>
      <c r="J22516" s="68" t="str">
        <f>VLOOKUP(E22516,Refs!$P$2:$S$29,4,FALSE)</f>
        <v>South East</v>
      </c>
      <c r="K22516" s="28" t="str">
        <f t="shared" si="710"/>
        <v>-</v>
      </c>
    </row>
    <row r="22517" spans="1:11" x14ac:dyDescent="0.35">
      <c r="A22517" s="69">
        <f t="shared" si="709"/>
        <v>46023</v>
      </c>
      <c r="B22517" t="s">
        <v>946</v>
      </c>
      <c r="C22517" t="s">
        <v>288</v>
      </c>
      <c r="D22517" t="s">
        <v>887</v>
      </c>
      <c r="E22517" t="s">
        <v>321</v>
      </c>
      <c r="F22517" t="s">
        <v>322</v>
      </c>
      <c r="G22517" t="s">
        <v>132</v>
      </c>
      <c r="H22517" t="s">
        <v>886</v>
      </c>
      <c r="I22517" s="68" t="str">
        <f>VLOOKUP(E22517,Refs!$P$2:$R$29,3,FALSE)</f>
        <v>Y59</v>
      </c>
      <c r="J22517" s="68" t="str">
        <f>VLOOKUP(E22517,Refs!$P$2:$S$29,4,FALSE)</f>
        <v>South East</v>
      </c>
      <c r="K22517" s="28" t="str">
        <f t="shared" si="710"/>
        <v>-</v>
      </c>
    </row>
    <row r="22518" spans="1:11" x14ac:dyDescent="0.35">
      <c r="A22518" s="69">
        <f t="shared" si="709"/>
        <v>46023</v>
      </c>
      <c r="B22518" t="s">
        <v>946</v>
      </c>
      <c r="C22518" t="s">
        <v>288</v>
      </c>
      <c r="D22518" t="s">
        <v>887</v>
      </c>
      <c r="E22518" t="s">
        <v>321</v>
      </c>
      <c r="F22518" t="s">
        <v>322</v>
      </c>
      <c r="G22518" t="s">
        <v>133</v>
      </c>
      <c r="H22518">
        <v>4927</v>
      </c>
      <c r="I22518" s="68" t="str">
        <f>VLOOKUP(E22518,Refs!$P$2:$R$29,3,FALSE)</f>
        <v>Y59</v>
      </c>
      <c r="J22518" s="68" t="str">
        <f>VLOOKUP(E22518,Refs!$P$2:$S$29,4,FALSE)</f>
        <v>South East</v>
      </c>
      <c r="K22518" s="28">
        <f t="shared" si="710"/>
        <v>4927</v>
      </c>
    </row>
    <row r="22519" spans="1:11" x14ac:dyDescent="0.35">
      <c r="A22519" s="69">
        <f t="shared" si="709"/>
        <v>46023</v>
      </c>
      <c r="B22519" t="s">
        <v>946</v>
      </c>
      <c r="C22519" t="s">
        <v>288</v>
      </c>
      <c r="D22519" t="s">
        <v>887</v>
      </c>
      <c r="E22519" t="s">
        <v>321</v>
      </c>
      <c r="F22519" t="s">
        <v>322</v>
      </c>
      <c r="G22519" t="s">
        <v>134</v>
      </c>
      <c r="H22519">
        <v>4418</v>
      </c>
      <c r="I22519" s="68" t="str">
        <f>VLOOKUP(E22519,Refs!$P$2:$R$29,3,FALSE)</f>
        <v>Y59</v>
      </c>
      <c r="J22519" s="68" t="str">
        <f>VLOOKUP(E22519,Refs!$P$2:$S$29,4,FALSE)</f>
        <v>South East</v>
      </c>
      <c r="K22519" s="28">
        <f t="shared" si="710"/>
        <v>4418</v>
      </c>
    </row>
    <row r="22520" spans="1:11" x14ac:dyDescent="0.35">
      <c r="A22520" s="69">
        <f t="shared" si="709"/>
        <v>46023</v>
      </c>
      <c r="B22520" t="s">
        <v>946</v>
      </c>
      <c r="C22520" t="s">
        <v>288</v>
      </c>
      <c r="D22520" t="s">
        <v>887</v>
      </c>
      <c r="E22520" t="s">
        <v>321</v>
      </c>
      <c r="F22520" t="s">
        <v>322</v>
      </c>
      <c r="G22520" t="s">
        <v>135</v>
      </c>
      <c r="H22520" t="s">
        <v>886</v>
      </c>
      <c r="I22520" s="68" t="str">
        <f>VLOOKUP(E22520,Refs!$P$2:$R$29,3,FALSE)</f>
        <v>Y59</v>
      </c>
      <c r="J22520" s="68" t="str">
        <f>VLOOKUP(E22520,Refs!$P$2:$S$29,4,FALSE)</f>
        <v>South East</v>
      </c>
      <c r="K22520" s="28" t="str">
        <f t="shared" si="710"/>
        <v>-</v>
      </c>
    </row>
    <row r="22521" spans="1:11" x14ac:dyDescent="0.35">
      <c r="A22521" s="69">
        <f t="shared" si="709"/>
        <v>46023</v>
      </c>
      <c r="B22521" t="s">
        <v>946</v>
      </c>
      <c r="C22521" t="s">
        <v>288</v>
      </c>
      <c r="D22521" t="s">
        <v>887</v>
      </c>
      <c r="E22521" t="s">
        <v>321</v>
      </c>
      <c r="F22521" t="s">
        <v>322</v>
      </c>
      <c r="G22521" t="s">
        <v>136</v>
      </c>
      <c r="H22521" t="s">
        <v>886</v>
      </c>
      <c r="I22521" s="68" t="str">
        <f>VLOOKUP(E22521,Refs!$P$2:$R$29,3,FALSE)</f>
        <v>Y59</v>
      </c>
      <c r="J22521" s="68" t="str">
        <f>VLOOKUP(E22521,Refs!$P$2:$S$29,4,FALSE)</f>
        <v>South East</v>
      </c>
      <c r="K22521" s="28" t="str">
        <f t="shared" si="710"/>
        <v>-</v>
      </c>
    </row>
    <row r="22522" spans="1:11" x14ac:dyDescent="0.35">
      <c r="A22522" s="69">
        <f t="shared" si="709"/>
        <v>46023</v>
      </c>
      <c r="B22522" t="s">
        <v>946</v>
      </c>
      <c r="C22522" t="s">
        <v>288</v>
      </c>
      <c r="D22522" t="s">
        <v>887</v>
      </c>
      <c r="E22522" t="s">
        <v>321</v>
      </c>
      <c r="F22522" t="s">
        <v>322</v>
      </c>
      <c r="G22522" t="s">
        <v>137</v>
      </c>
      <c r="H22522" t="s">
        <v>886</v>
      </c>
      <c r="I22522" s="68" t="str">
        <f>VLOOKUP(E22522,Refs!$P$2:$R$29,3,FALSE)</f>
        <v>Y59</v>
      </c>
      <c r="J22522" s="68" t="str">
        <f>VLOOKUP(E22522,Refs!$P$2:$S$29,4,FALSE)</f>
        <v>South East</v>
      </c>
      <c r="K22522" s="28" t="str">
        <f t="shared" si="710"/>
        <v>-</v>
      </c>
    </row>
    <row r="22523" spans="1:11" x14ac:dyDescent="0.35">
      <c r="A22523" s="69">
        <f t="shared" si="709"/>
        <v>46023</v>
      </c>
      <c r="B22523" t="s">
        <v>946</v>
      </c>
      <c r="C22523" t="s">
        <v>288</v>
      </c>
      <c r="D22523" t="s">
        <v>887</v>
      </c>
      <c r="E22523" t="s">
        <v>321</v>
      </c>
      <c r="F22523" t="s">
        <v>322</v>
      </c>
      <c r="G22523" t="s">
        <v>138</v>
      </c>
      <c r="H22523" t="s">
        <v>886</v>
      </c>
      <c r="I22523" s="68" t="str">
        <f>VLOOKUP(E22523,Refs!$P$2:$R$29,3,FALSE)</f>
        <v>Y59</v>
      </c>
      <c r="J22523" s="68" t="str">
        <f>VLOOKUP(E22523,Refs!$P$2:$S$29,4,FALSE)</f>
        <v>South East</v>
      </c>
      <c r="K22523" s="28" t="str">
        <f t="shared" si="710"/>
        <v>-</v>
      </c>
    </row>
    <row r="22524" spans="1:11" x14ac:dyDescent="0.35">
      <c r="A22524" s="69">
        <f t="shared" si="709"/>
        <v>46023</v>
      </c>
      <c r="B22524" t="s">
        <v>946</v>
      </c>
      <c r="C22524" t="s">
        <v>288</v>
      </c>
      <c r="D22524" t="s">
        <v>887</v>
      </c>
      <c r="E22524" t="s">
        <v>321</v>
      </c>
      <c r="F22524" t="s">
        <v>322</v>
      </c>
      <c r="G22524" t="s">
        <v>139</v>
      </c>
      <c r="H22524">
        <v>1105</v>
      </c>
      <c r="I22524" s="68" t="str">
        <f>VLOOKUP(E22524,Refs!$P$2:$R$29,3,FALSE)</f>
        <v>Y59</v>
      </c>
      <c r="J22524" s="68" t="str">
        <f>VLOOKUP(E22524,Refs!$P$2:$S$29,4,FALSE)</f>
        <v>South East</v>
      </c>
      <c r="K22524" s="28">
        <f t="shared" si="710"/>
        <v>1105</v>
      </c>
    </row>
    <row r="22525" spans="1:11" x14ac:dyDescent="0.35">
      <c r="A22525" s="69">
        <f t="shared" si="709"/>
        <v>46023</v>
      </c>
      <c r="B22525" t="s">
        <v>946</v>
      </c>
      <c r="C22525" t="s">
        <v>288</v>
      </c>
      <c r="D22525" t="s">
        <v>887</v>
      </c>
      <c r="E22525" t="s">
        <v>321</v>
      </c>
      <c r="F22525" t="s">
        <v>322</v>
      </c>
      <c r="G22525" t="s">
        <v>140</v>
      </c>
      <c r="H22525">
        <v>1036</v>
      </c>
      <c r="I22525" s="68" t="str">
        <f>VLOOKUP(E22525,Refs!$P$2:$R$29,3,FALSE)</f>
        <v>Y59</v>
      </c>
      <c r="J22525" s="68" t="str">
        <f>VLOOKUP(E22525,Refs!$P$2:$S$29,4,FALSE)</f>
        <v>South East</v>
      </c>
      <c r="K22525" s="28">
        <f t="shared" si="710"/>
        <v>1036</v>
      </c>
    </row>
    <row r="22526" spans="1:11" x14ac:dyDescent="0.35">
      <c r="A22526" s="69">
        <f t="shared" si="709"/>
        <v>46023</v>
      </c>
      <c r="B22526" t="s">
        <v>946</v>
      </c>
      <c r="C22526" t="s">
        <v>288</v>
      </c>
      <c r="D22526" t="s">
        <v>887</v>
      </c>
      <c r="E22526" t="s">
        <v>321</v>
      </c>
      <c r="F22526" t="s">
        <v>322</v>
      </c>
      <c r="G22526" t="s">
        <v>728</v>
      </c>
      <c r="H22526" t="s">
        <v>886</v>
      </c>
      <c r="I22526" s="68" t="str">
        <f>VLOOKUP(E22526,Refs!$P$2:$R$29,3,FALSE)</f>
        <v>Y59</v>
      </c>
      <c r="J22526" s="68" t="str">
        <f>VLOOKUP(E22526,Refs!$P$2:$S$29,4,FALSE)</f>
        <v>South East</v>
      </c>
      <c r="K22526" s="28" t="str">
        <f t="shared" si="710"/>
        <v>-</v>
      </c>
    </row>
    <row r="22527" spans="1:11" x14ac:dyDescent="0.35">
      <c r="A22527" s="69">
        <f t="shared" si="709"/>
        <v>46023</v>
      </c>
      <c r="B22527" t="s">
        <v>946</v>
      </c>
      <c r="C22527" t="s">
        <v>288</v>
      </c>
      <c r="D22527" t="s">
        <v>887</v>
      </c>
      <c r="E22527" t="s">
        <v>321</v>
      </c>
      <c r="F22527" t="s">
        <v>322</v>
      </c>
      <c r="G22527" t="s">
        <v>727</v>
      </c>
      <c r="H22527" t="s">
        <v>886</v>
      </c>
      <c r="I22527" s="68" t="str">
        <f>VLOOKUP(E22527,Refs!$P$2:$R$29,3,FALSE)</f>
        <v>Y59</v>
      </c>
      <c r="J22527" s="68" t="str">
        <f>VLOOKUP(E22527,Refs!$P$2:$S$29,4,FALSE)</f>
        <v>South East</v>
      </c>
      <c r="K22527" s="28" t="str">
        <f t="shared" si="710"/>
        <v>-</v>
      </c>
    </row>
    <row r="22528" spans="1:11" x14ac:dyDescent="0.35">
      <c r="A22528" s="69">
        <f t="shared" si="709"/>
        <v>46023</v>
      </c>
      <c r="B22528" t="s">
        <v>946</v>
      </c>
      <c r="C22528" t="s">
        <v>288</v>
      </c>
      <c r="D22528" t="s">
        <v>887</v>
      </c>
      <c r="E22528" t="s">
        <v>321</v>
      </c>
      <c r="F22528" t="s">
        <v>322</v>
      </c>
      <c r="G22528" t="s">
        <v>730</v>
      </c>
      <c r="H22528" t="s">
        <v>886</v>
      </c>
      <c r="I22528" s="68" t="str">
        <f>VLOOKUP(E22528,Refs!$P$2:$R$29,3,FALSE)</f>
        <v>Y59</v>
      </c>
      <c r="J22528" s="68" t="str">
        <f>VLOOKUP(E22528,Refs!$P$2:$S$29,4,FALSE)</f>
        <v>South East</v>
      </c>
      <c r="K22528" s="28" t="str">
        <f t="shared" si="710"/>
        <v>-</v>
      </c>
    </row>
    <row r="22529" spans="1:11" x14ac:dyDescent="0.35">
      <c r="A22529" s="69">
        <f t="shared" si="709"/>
        <v>46023</v>
      </c>
      <c r="B22529" t="s">
        <v>946</v>
      </c>
      <c r="C22529" t="s">
        <v>288</v>
      </c>
      <c r="D22529" t="s">
        <v>887</v>
      </c>
      <c r="E22529" t="s">
        <v>321</v>
      </c>
      <c r="F22529" t="s">
        <v>322</v>
      </c>
      <c r="G22529" t="s">
        <v>729</v>
      </c>
      <c r="H22529" t="s">
        <v>886</v>
      </c>
      <c r="I22529" s="68" t="str">
        <f>VLOOKUP(E22529,Refs!$P$2:$R$29,3,FALSE)</f>
        <v>Y59</v>
      </c>
      <c r="J22529" s="68" t="str">
        <f>VLOOKUP(E22529,Refs!$P$2:$S$29,4,FALSE)</f>
        <v>South East</v>
      </c>
      <c r="K22529" s="28" t="str">
        <f t="shared" si="710"/>
        <v>-</v>
      </c>
    </row>
    <row r="22530" spans="1:11" x14ac:dyDescent="0.35">
      <c r="A22530" s="69">
        <f t="shared" si="709"/>
        <v>46023</v>
      </c>
      <c r="B22530" t="s">
        <v>946</v>
      </c>
      <c r="C22530" t="s">
        <v>288</v>
      </c>
      <c r="D22530" t="s">
        <v>887</v>
      </c>
      <c r="E22530" t="s">
        <v>329</v>
      </c>
      <c r="F22530" t="s">
        <v>330</v>
      </c>
      <c r="G22530" t="s">
        <v>10</v>
      </c>
      <c r="H22530">
        <v>79174</v>
      </c>
      <c r="I22530" s="68" t="str">
        <f>VLOOKUP(E22530,Refs!$P$2:$R$29,3,FALSE)</f>
        <v>Y59</v>
      </c>
      <c r="J22530" s="68" t="str">
        <f>VLOOKUP(E22530,Refs!$P$2:$S$29,4,FALSE)</f>
        <v>South East</v>
      </c>
      <c r="K22530" s="28">
        <f t="shared" si="710"/>
        <v>79174</v>
      </c>
    </row>
    <row r="22531" spans="1:11" x14ac:dyDescent="0.35">
      <c r="A22531" s="69">
        <f t="shared" ref="A22531:A22594" si="711">DATEVALUE(RIGHT(B22531,8))</f>
        <v>46023</v>
      </c>
      <c r="B22531" t="s">
        <v>946</v>
      </c>
      <c r="C22531" t="s">
        <v>288</v>
      </c>
      <c r="D22531" t="s">
        <v>887</v>
      </c>
      <c r="E22531" t="s">
        <v>329</v>
      </c>
      <c r="F22531" t="s">
        <v>330</v>
      </c>
      <c r="G22531" t="s">
        <v>69</v>
      </c>
      <c r="H22531">
        <v>4715</v>
      </c>
      <c r="I22531" s="68" t="str">
        <f>VLOOKUP(E22531,Refs!$P$2:$R$29,3,FALSE)</f>
        <v>Y59</v>
      </c>
      <c r="J22531" s="68" t="str">
        <f>VLOOKUP(E22531,Refs!$P$2:$S$29,4,FALSE)</f>
        <v>South East</v>
      </c>
      <c r="K22531" s="28">
        <f t="shared" si="710"/>
        <v>4715</v>
      </c>
    </row>
    <row r="22532" spans="1:11" x14ac:dyDescent="0.35">
      <c r="A22532" s="69">
        <f t="shared" si="711"/>
        <v>46023</v>
      </c>
      <c r="B22532" t="s">
        <v>946</v>
      </c>
      <c r="C22532" t="s">
        <v>288</v>
      </c>
      <c r="D22532" t="s">
        <v>887</v>
      </c>
      <c r="E22532" t="s">
        <v>329</v>
      </c>
      <c r="F22532" t="s">
        <v>330</v>
      </c>
      <c r="G22532" t="s">
        <v>20</v>
      </c>
      <c r="H22532">
        <v>71477</v>
      </c>
      <c r="I22532" s="68" t="str">
        <f>VLOOKUP(E22532,Refs!$P$2:$R$29,3,FALSE)</f>
        <v>Y59</v>
      </c>
      <c r="J22532" s="68" t="str">
        <f>VLOOKUP(E22532,Refs!$P$2:$S$29,4,FALSE)</f>
        <v>South East</v>
      </c>
      <c r="K22532" s="28">
        <f t="shared" si="710"/>
        <v>71477</v>
      </c>
    </row>
    <row r="22533" spans="1:11" x14ac:dyDescent="0.35">
      <c r="A22533" s="69">
        <f t="shared" si="711"/>
        <v>46023</v>
      </c>
      <c r="B22533" t="s">
        <v>946</v>
      </c>
      <c r="C22533" t="s">
        <v>288</v>
      </c>
      <c r="D22533" t="s">
        <v>887</v>
      </c>
      <c r="E22533" t="s">
        <v>329</v>
      </c>
      <c r="F22533" t="s">
        <v>330</v>
      </c>
      <c r="G22533" t="s">
        <v>23</v>
      </c>
      <c r="H22533">
        <v>32783</v>
      </c>
      <c r="I22533" s="68" t="str">
        <f>VLOOKUP(E22533,Refs!$P$2:$R$29,3,FALSE)</f>
        <v>Y59</v>
      </c>
      <c r="J22533" s="68" t="str">
        <f>VLOOKUP(E22533,Refs!$P$2:$S$29,4,FALSE)</f>
        <v>South East</v>
      </c>
      <c r="K22533" s="28">
        <f t="shared" si="710"/>
        <v>32783</v>
      </c>
    </row>
    <row r="22534" spans="1:11" x14ac:dyDescent="0.35">
      <c r="A22534" s="69">
        <f t="shared" si="711"/>
        <v>46023</v>
      </c>
      <c r="B22534" t="s">
        <v>946</v>
      </c>
      <c r="C22534" t="s">
        <v>288</v>
      </c>
      <c r="D22534" t="s">
        <v>887</v>
      </c>
      <c r="E22534" t="s">
        <v>329</v>
      </c>
      <c r="F22534" t="s">
        <v>330</v>
      </c>
      <c r="G22534" t="s">
        <v>19</v>
      </c>
      <c r="H22534">
        <v>7697</v>
      </c>
      <c r="I22534" s="68" t="str">
        <f>VLOOKUP(E22534,Refs!$P$2:$R$29,3,FALSE)</f>
        <v>Y59</v>
      </c>
      <c r="J22534" s="68" t="str">
        <f>VLOOKUP(E22534,Refs!$P$2:$S$29,4,FALSE)</f>
        <v>South East</v>
      </c>
      <c r="K22534" s="28">
        <f t="shared" si="710"/>
        <v>7697</v>
      </c>
    </row>
    <row r="22535" spans="1:11" x14ac:dyDescent="0.35">
      <c r="A22535" s="69">
        <f t="shared" si="711"/>
        <v>46023</v>
      </c>
      <c r="B22535" t="s">
        <v>946</v>
      </c>
      <c r="C22535" t="s">
        <v>288</v>
      </c>
      <c r="D22535" t="s">
        <v>887</v>
      </c>
      <c r="E22535" t="s">
        <v>329</v>
      </c>
      <c r="F22535" t="s">
        <v>330</v>
      </c>
      <c r="G22535" t="s">
        <v>21</v>
      </c>
      <c r="H22535">
        <v>14548624</v>
      </c>
      <c r="I22535" s="68" t="str">
        <f>VLOOKUP(E22535,Refs!$P$2:$R$29,3,FALSE)</f>
        <v>Y59</v>
      </c>
      <c r="J22535" s="68" t="str">
        <f>VLOOKUP(E22535,Refs!$P$2:$S$29,4,FALSE)</f>
        <v>South East</v>
      </c>
      <c r="K22535" s="28">
        <f t="shared" si="710"/>
        <v>14548624</v>
      </c>
    </row>
    <row r="22536" spans="1:11" x14ac:dyDescent="0.35">
      <c r="A22536" s="69">
        <f t="shared" si="711"/>
        <v>46023</v>
      </c>
      <c r="B22536" t="s">
        <v>946</v>
      </c>
      <c r="C22536" t="s">
        <v>288</v>
      </c>
      <c r="D22536" t="s">
        <v>887</v>
      </c>
      <c r="E22536" t="s">
        <v>329</v>
      </c>
      <c r="F22536" t="s">
        <v>330</v>
      </c>
      <c r="G22536" t="s">
        <v>70</v>
      </c>
      <c r="H22536">
        <v>735</v>
      </c>
      <c r="I22536" s="68" t="str">
        <f>VLOOKUP(E22536,Refs!$P$2:$R$29,3,FALSE)</f>
        <v>Y59</v>
      </c>
      <c r="J22536" s="68" t="str">
        <f>VLOOKUP(E22536,Refs!$P$2:$S$29,4,FALSE)</f>
        <v>South East</v>
      </c>
      <c r="K22536" s="28">
        <f t="shared" si="710"/>
        <v>735</v>
      </c>
    </row>
    <row r="22537" spans="1:11" x14ac:dyDescent="0.35">
      <c r="A22537" s="69">
        <f t="shared" si="711"/>
        <v>46023</v>
      </c>
      <c r="B22537" t="s">
        <v>946</v>
      </c>
      <c r="C22537" t="s">
        <v>288</v>
      </c>
      <c r="D22537" t="s">
        <v>887</v>
      </c>
      <c r="E22537" t="s">
        <v>329</v>
      </c>
      <c r="F22537" t="s">
        <v>330</v>
      </c>
      <c r="G22537" t="s">
        <v>71</v>
      </c>
      <c r="H22537">
        <v>1058</v>
      </c>
      <c r="I22537" s="68" t="str">
        <f>VLOOKUP(E22537,Refs!$P$2:$R$29,3,FALSE)</f>
        <v>Y59</v>
      </c>
      <c r="J22537" s="68" t="str">
        <f>VLOOKUP(E22537,Refs!$P$2:$S$29,4,FALSE)</f>
        <v>South East</v>
      </c>
      <c r="K22537" s="28">
        <f t="shared" si="710"/>
        <v>1058</v>
      </c>
    </row>
    <row r="22538" spans="1:11" x14ac:dyDescent="0.35">
      <c r="A22538" s="69">
        <f t="shared" si="711"/>
        <v>46023</v>
      </c>
      <c r="B22538" t="s">
        <v>946</v>
      </c>
      <c r="C22538" t="s">
        <v>288</v>
      </c>
      <c r="D22538" t="s">
        <v>887</v>
      </c>
      <c r="E22538" t="s">
        <v>329</v>
      </c>
      <c r="F22538" t="s">
        <v>330</v>
      </c>
      <c r="G22538" t="s">
        <v>72</v>
      </c>
      <c r="H22538">
        <v>1704779</v>
      </c>
      <c r="I22538" s="68" t="str">
        <f>VLOOKUP(E22538,Refs!$P$2:$R$29,3,FALSE)</f>
        <v>Y59</v>
      </c>
      <c r="J22538" s="68" t="str">
        <f>VLOOKUP(E22538,Refs!$P$2:$S$29,4,FALSE)</f>
        <v>South East</v>
      </c>
      <c r="K22538" s="28">
        <f t="shared" si="710"/>
        <v>1704779</v>
      </c>
    </row>
    <row r="22539" spans="1:11" x14ac:dyDescent="0.35">
      <c r="A22539" s="69">
        <f t="shared" si="711"/>
        <v>46023</v>
      </c>
      <c r="B22539" t="s">
        <v>946</v>
      </c>
      <c r="C22539" t="s">
        <v>288</v>
      </c>
      <c r="D22539" t="s">
        <v>887</v>
      </c>
      <c r="E22539" t="s">
        <v>329</v>
      </c>
      <c r="F22539" t="s">
        <v>330</v>
      </c>
      <c r="G22539" t="s">
        <v>73</v>
      </c>
      <c r="H22539">
        <v>20541</v>
      </c>
      <c r="I22539" s="68" t="str">
        <f>VLOOKUP(E22539,Refs!$P$2:$R$29,3,FALSE)</f>
        <v>Y59</v>
      </c>
      <c r="J22539" s="68" t="str">
        <f>VLOOKUP(E22539,Refs!$P$2:$S$29,4,FALSE)</f>
        <v>South East</v>
      </c>
      <c r="K22539" s="28">
        <f t="shared" si="710"/>
        <v>20541</v>
      </c>
    </row>
    <row r="22540" spans="1:11" x14ac:dyDescent="0.35">
      <c r="A22540" s="69">
        <f t="shared" si="711"/>
        <v>46023</v>
      </c>
      <c r="B22540" t="s">
        <v>946</v>
      </c>
      <c r="C22540" t="s">
        <v>288</v>
      </c>
      <c r="D22540" t="s">
        <v>887</v>
      </c>
      <c r="E22540" t="s">
        <v>329</v>
      </c>
      <c r="F22540" t="s">
        <v>330</v>
      </c>
      <c r="G22540" t="s">
        <v>74</v>
      </c>
      <c r="H22540">
        <v>77223292</v>
      </c>
      <c r="I22540" s="68" t="str">
        <f>VLOOKUP(E22540,Refs!$P$2:$R$29,3,FALSE)</f>
        <v>Y59</v>
      </c>
      <c r="J22540" s="68" t="str">
        <f>VLOOKUP(E22540,Refs!$P$2:$S$29,4,FALSE)</f>
        <v>South East</v>
      </c>
      <c r="K22540" s="28">
        <f t="shared" si="710"/>
        <v>77223292</v>
      </c>
    </row>
    <row r="22541" spans="1:11" x14ac:dyDescent="0.35">
      <c r="A22541" s="69">
        <f t="shared" si="711"/>
        <v>46023</v>
      </c>
      <c r="B22541" t="s">
        <v>946</v>
      </c>
      <c r="C22541" t="s">
        <v>288</v>
      </c>
      <c r="D22541" t="s">
        <v>887</v>
      </c>
      <c r="E22541" t="s">
        <v>329</v>
      </c>
      <c r="F22541" t="s">
        <v>330</v>
      </c>
      <c r="G22541" t="s">
        <v>26</v>
      </c>
      <c r="H22541">
        <v>66773</v>
      </c>
      <c r="I22541" s="68" t="str">
        <f>VLOOKUP(E22541,Refs!$P$2:$R$29,3,FALSE)</f>
        <v>Y59</v>
      </c>
      <c r="J22541" s="68" t="str">
        <f>VLOOKUP(E22541,Refs!$P$2:$S$29,4,FALSE)</f>
        <v>South East</v>
      </c>
      <c r="K22541" s="28">
        <f t="shared" si="710"/>
        <v>66773</v>
      </c>
    </row>
    <row r="22542" spans="1:11" x14ac:dyDescent="0.35">
      <c r="A22542" s="69">
        <f t="shared" si="711"/>
        <v>46023</v>
      </c>
      <c r="B22542" t="s">
        <v>946</v>
      </c>
      <c r="C22542" t="s">
        <v>288</v>
      </c>
      <c r="D22542" t="s">
        <v>887</v>
      </c>
      <c r="E22542" t="s">
        <v>329</v>
      </c>
      <c r="F22542" t="s">
        <v>330</v>
      </c>
      <c r="G22542" t="s">
        <v>75</v>
      </c>
      <c r="H22542">
        <v>7</v>
      </c>
      <c r="I22542" s="68" t="str">
        <f>VLOOKUP(E22542,Refs!$P$2:$R$29,3,FALSE)</f>
        <v>Y59</v>
      </c>
      <c r="J22542" s="68" t="str">
        <f>VLOOKUP(E22542,Refs!$P$2:$S$29,4,FALSE)</f>
        <v>South East</v>
      </c>
      <c r="K22542" s="28">
        <f t="shared" si="710"/>
        <v>7</v>
      </c>
    </row>
    <row r="22543" spans="1:11" x14ac:dyDescent="0.35">
      <c r="A22543" s="69">
        <f t="shared" si="711"/>
        <v>46023</v>
      </c>
      <c r="B22543" t="s">
        <v>946</v>
      </c>
      <c r="C22543" t="s">
        <v>288</v>
      </c>
      <c r="D22543" t="s">
        <v>887</v>
      </c>
      <c r="E22543" t="s">
        <v>329</v>
      </c>
      <c r="F22543" t="s">
        <v>330</v>
      </c>
      <c r="G22543" t="s">
        <v>76</v>
      </c>
      <c r="H22543">
        <v>43759</v>
      </c>
      <c r="I22543" s="68" t="str">
        <f>VLOOKUP(E22543,Refs!$P$2:$R$29,3,FALSE)</f>
        <v>Y59</v>
      </c>
      <c r="J22543" s="68" t="str">
        <f>VLOOKUP(E22543,Refs!$P$2:$S$29,4,FALSE)</f>
        <v>South East</v>
      </c>
      <c r="K22543" s="28">
        <f t="shared" si="710"/>
        <v>43759</v>
      </c>
    </row>
    <row r="22544" spans="1:11" x14ac:dyDescent="0.35">
      <c r="A22544" s="69">
        <f t="shared" si="711"/>
        <v>46023</v>
      </c>
      <c r="B22544" t="s">
        <v>946</v>
      </c>
      <c r="C22544" t="s">
        <v>288</v>
      </c>
      <c r="D22544" t="s">
        <v>887</v>
      </c>
      <c r="E22544" t="s">
        <v>329</v>
      </c>
      <c r="F22544" t="s">
        <v>330</v>
      </c>
      <c r="G22544" t="s">
        <v>77</v>
      </c>
      <c r="H22544">
        <v>22618</v>
      </c>
      <c r="I22544" s="68" t="str">
        <f>VLOOKUP(E22544,Refs!$P$2:$R$29,3,FALSE)</f>
        <v>Y59</v>
      </c>
      <c r="J22544" s="68" t="str">
        <f>VLOOKUP(E22544,Refs!$P$2:$S$29,4,FALSE)</f>
        <v>South East</v>
      </c>
      <c r="K22544" s="28">
        <f t="shared" si="710"/>
        <v>22618</v>
      </c>
    </row>
    <row r="22545" spans="1:11" x14ac:dyDescent="0.35">
      <c r="A22545" s="69">
        <f t="shared" si="711"/>
        <v>46023</v>
      </c>
      <c r="B22545" t="s">
        <v>946</v>
      </c>
      <c r="C22545" t="s">
        <v>288</v>
      </c>
      <c r="D22545" t="s">
        <v>887</v>
      </c>
      <c r="E22545" t="s">
        <v>329</v>
      </c>
      <c r="F22545" t="s">
        <v>330</v>
      </c>
      <c r="G22545" t="s">
        <v>78</v>
      </c>
      <c r="H22545">
        <v>0</v>
      </c>
      <c r="I22545" s="68" t="str">
        <f>VLOOKUP(E22545,Refs!$P$2:$R$29,3,FALSE)</f>
        <v>Y59</v>
      </c>
      <c r="J22545" s="68" t="str">
        <f>VLOOKUP(E22545,Refs!$P$2:$S$29,4,FALSE)</f>
        <v>South East</v>
      </c>
      <c r="K22545" s="28" t="str">
        <f t="shared" si="710"/>
        <v/>
      </c>
    </row>
    <row r="22546" spans="1:11" x14ac:dyDescent="0.35">
      <c r="A22546" s="69">
        <f t="shared" si="711"/>
        <v>46023</v>
      </c>
      <c r="B22546" t="s">
        <v>946</v>
      </c>
      <c r="C22546" t="s">
        <v>288</v>
      </c>
      <c r="D22546" t="s">
        <v>887</v>
      </c>
      <c r="E22546" t="s">
        <v>329</v>
      </c>
      <c r="F22546" t="s">
        <v>330</v>
      </c>
      <c r="G22546" t="s">
        <v>79</v>
      </c>
      <c r="H22546">
        <v>389</v>
      </c>
      <c r="I22546" s="68" t="str">
        <f>VLOOKUP(E22546,Refs!$P$2:$R$29,3,FALSE)</f>
        <v>Y59</v>
      </c>
      <c r="J22546" s="68" t="str">
        <f>VLOOKUP(E22546,Refs!$P$2:$S$29,4,FALSE)</f>
        <v>South East</v>
      </c>
      <c r="K22546" s="28">
        <f t="shared" si="710"/>
        <v>389</v>
      </c>
    </row>
    <row r="22547" spans="1:11" x14ac:dyDescent="0.35">
      <c r="A22547" s="69">
        <f t="shared" si="711"/>
        <v>46023</v>
      </c>
      <c r="B22547" t="s">
        <v>946</v>
      </c>
      <c r="C22547" t="s">
        <v>288</v>
      </c>
      <c r="D22547" t="s">
        <v>887</v>
      </c>
      <c r="E22547" t="s">
        <v>329</v>
      </c>
      <c r="F22547" t="s">
        <v>330</v>
      </c>
      <c r="G22547" t="s">
        <v>25</v>
      </c>
      <c r="H22547">
        <v>22999</v>
      </c>
      <c r="I22547" s="68" t="str">
        <f>VLOOKUP(E22547,Refs!$P$2:$R$29,3,FALSE)</f>
        <v>Y59</v>
      </c>
      <c r="J22547" s="68" t="str">
        <f>VLOOKUP(E22547,Refs!$P$2:$S$29,4,FALSE)</f>
        <v>South East</v>
      </c>
      <c r="K22547" s="28">
        <f t="shared" si="710"/>
        <v>22999</v>
      </c>
    </row>
    <row r="22548" spans="1:11" x14ac:dyDescent="0.35">
      <c r="A22548" s="69">
        <f t="shared" si="711"/>
        <v>46023</v>
      </c>
      <c r="B22548" t="s">
        <v>946</v>
      </c>
      <c r="C22548" t="s">
        <v>288</v>
      </c>
      <c r="D22548" t="s">
        <v>887</v>
      </c>
      <c r="E22548" t="s">
        <v>329</v>
      </c>
      <c r="F22548" t="s">
        <v>330</v>
      </c>
      <c r="G22548" t="s">
        <v>80</v>
      </c>
      <c r="H22548">
        <v>147</v>
      </c>
      <c r="I22548" s="68" t="str">
        <f>VLOOKUP(E22548,Refs!$P$2:$R$29,3,FALSE)</f>
        <v>Y59</v>
      </c>
      <c r="J22548" s="68" t="str">
        <f>VLOOKUP(E22548,Refs!$P$2:$S$29,4,FALSE)</f>
        <v>South East</v>
      </c>
      <c r="K22548" s="28">
        <f t="shared" si="710"/>
        <v>147</v>
      </c>
    </row>
    <row r="22549" spans="1:11" x14ac:dyDescent="0.35">
      <c r="A22549" s="69">
        <f t="shared" si="711"/>
        <v>46023</v>
      </c>
      <c r="B22549" t="s">
        <v>946</v>
      </c>
      <c r="C22549" t="s">
        <v>288</v>
      </c>
      <c r="D22549" t="s">
        <v>887</v>
      </c>
      <c r="E22549" t="s">
        <v>329</v>
      </c>
      <c r="F22549" t="s">
        <v>330</v>
      </c>
      <c r="G22549" t="s">
        <v>81</v>
      </c>
      <c r="H22549">
        <v>11154</v>
      </c>
      <c r="I22549" s="68" t="str">
        <f>VLOOKUP(E22549,Refs!$P$2:$R$29,3,FALSE)</f>
        <v>Y59</v>
      </c>
      <c r="J22549" s="68" t="str">
        <f>VLOOKUP(E22549,Refs!$P$2:$S$29,4,FALSE)</f>
        <v>South East</v>
      </c>
      <c r="K22549" s="28">
        <f t="shared" si="710"/>
        <v>11154</v>
      </c>
    </row>
    <row r="22550" spans="1:11" x14ac:dyDescent="0.35">
      <c r="A22550" s="69">
        <f t="shared" si="711"/>
        <v>46023</v>
      </c>
      <c r="B22550" t="s">
        <v>946</v>
      </c>
      <c r="C22550" t="s">
        <v>288</v>
      </c>
      <c r="D22550" t="s">
        <v>887</v>
      </c>
      <c r="E22550" t="s">
        <v>329</v>
      </c>
      <c r="F22550" t="s">
        <v>330</v>
      </c>
      <c r="G22550" t="s">
        <v>82</v>
      </c>
      <c r="H22550">
        <v>3645</v>
      </c>
      <c r="I22550" s="68" t="str">
        <f>VLOOKUP(E22550,Refs!$P$2:$R$29,3,FALSE)</f>
        <v>Y59</v>
      </c>
      <c r="J22550" s="68" t="str">
        <f>VLOOKUP(E22550,Refs!$P$2:$S$29,4,FALSE)</f>
        <v>South East</v>
      </c>
      <c r="K22550" s="28">
        <f t="shared" si="710"/>
        <v>3645</v>
      </c>
    </row>
    <row r="22551" spans="1:11" x14ac:dyDescent="0.35">
      <c r="A22551" s="69">
        <f t="shared" si="711"/>
        <v>46023</v>
      </c>
      <c r="B22551" t="s">
        <v>946</v>
      </c>
      <c r="C22551" t="s">
        <v>288</v>
      </c>
      <c r="D22551" t="s">
        <v>887</v>
      </c>
      <c r="E22551" t="s">
        <v>329</v>
      </c>
      <c r="F22551" t="s">
        <v>330</v>
      </c>
      <c r="G22551" t="s">
        <v>83</v>
      </c>
      <c r="H22551">
        <v>2496</v>
      </c>
      <c r="I22551" s="68" t="str">
        <f>VLOOKUP(E22551,Refs!$P$2:$R$29,3,FALSE)</f>
        <v>Y59</v>
      </c>
      <c r="J22551" s="68" t="str">
        <f>VLOOKUP(E22551,Refs!$P$2:$S$29,4,FALSE)</f>
        <v>South East</v>
      </c>
      <c r="K22551" s="28">
        <f t="shared" si="710"/>
        <v>2496</v>
      </c>
    </row>
    <row r="22552" spans="1:11" x14ac:dyDescent="0.35">
      <c r="A22552" s="69">
        <f t="shared" si="711"/>
        <v>46023</v>
      </c>
      <c r="B22552" t="s">
        <v>946</v>
      </c>
      <c r="C22552" t="s">
        <v>288</v>
      </c>
      <c r="D22552" t="s">
        <v>887</v>
      </c>
      <c r="E22552" t="s">
        <v>329</v>
      </c>
      <c r="F22552" t="s">
        <v>330</v>
      </c>
      <c r="G22552" t="s">
        <v>84</v>
      </c>
      <c r="H22552">
        <v>6183</v>
      </c>
      <c r="I22552" s="68" t="str">
        <f>VLOOKUP(E22552,Refs!$P$2:$R$29,3,FALSE)</f>
        <v>Y59</v>
      </c>
      <c r="J22552" s="68" t="str">
        <f>VLOOKUP(E22552,Refs!$P$2:$S$29,4,FALSE)</f>
        <v>South East</v>
      </c>
      <c r="K22552" s="28">
        <f t="shared" si="710"/>
        <v>6183</v>
      </c>
    </row>
    <row r="22553" spans="1:11" x14ac:dyDescent="0.35">
      <c r="A22553" s="69">
        <f t="shared" si="711"/>
        <v>46023</v>
      </c>
      <c r="B22553" t="s">
        <v>946</v>
      </c>
      <c r="C22553" t="s">
        <v>288</v>
      </c>
      <c r="D22553" t="s">
        <v>887</v>
      </c>
      <c r="E22553" t="s">
        <v>329</v>
      </c>
      <c r="F22553" t="s">
        <v>330</v>
      </c>
      <c r="G22553" t="s">
        <v>85</v>
      </c>
      <c r="H22553">
        <v>3303</v>
      </c>
      <c r="I22553" s="68" t="str">
        <f>VLOOKUP(E22553,Refs!$P$2:$R$29,3,FALSE)</f>
        <v>Y59</v>
      </c>
      <c r="J22553" s="68" t="str">
        <f>VLOOKUP(E22553,Refs!$P$2:$S$29,4,FALSE)</f>
        <v>South East</v>
      </c>
      <c r="K22553" s="28">
        <f t="shared" si="710"/>
        <v>3303</v>
      </c>
    </row>
    <row r="22554" spans="1:11" x14ac:dyDescent="0.35">
      <c r="A22554" s="69">
        <f t="shared" si="711"/>
        <v>46023</v>
      </c>
      <c r="B22554" t="s">
        <v>946</v>
      </c>
      <c r="C22554" t="s">
        <v>288</v>
      </c>
      <c r="D22554" t="s">
        <v>887</v>
      </c>
      <c r="E22554" t="s">
        <v>329</v>
      </c>
      <c r="F22554" t="s">
        <v>330</v>
      </c>
      <c r="G22554" t="s">
        <v>86</v>
      </c>
      <c r="H22554">
        <v>862</v>
      </c>
      <c r="I22554" s="68" t="str">
        <f>VLOOKUP(E22554,Refs!$P$2:$R$29,3,FALSE)</f>
        <v>Y59</v>
      </c>
      <c r="J22554" s="68" t="str">
        <f>VLOOKUP(E22554,Refs!$P$2:$S$29,4,FALSE)</f>
        <v>South East</v>
      </c>
      <c r="K22554" s="28">
        <f t="shared" si="710"/>
        <v>862</v>
      </c>
    </row>
    <row r="22555" spans="1:11" x14ac:dyDescent="0.35">
      <c r="A22555" s="69">
        <f t="shared" si="711"/>
        <v>46023</v>
      </c>
      <c r="B22555" t="s">
        <v>946</v>
      </c>
      <c r="C22555" t="s">
        <v>288</v>
      </c>
      <c r="D22555" t="s">
        <v>887</v>
      </c>
      <c r="E22555" t="s">
        <v>329</v>
      </c>
      <c r="F22555" t="s">
        <v>330</v>
      </c>
      <c r="G22555" t="s">
        <v>87</v>
      </c>
      <c r="H22555">
        <v>9300</v>
      </c>
      <c r="I22555" s="68" t="str">
        <f>VLOOKUP(E22555,Refs!$P$2:$R$29,3,FALSE)</f>
        <v>Y59</v>
      </c>
      <c r="J22555" s="68" t="str">
        <f>VLOOKUP(E22555,Refs!$P$2:$S$29,4,FALSE)</f>
        <v>South East</v>
      </c>
      <c r="K22555" s="28">
        <f t="shared" si="710"/>
        <v>9300</v>
      </c>
    </row>
    <row r="22556" spans="1:11" x14ac:dyDescent="0.35">
      <c r="A22556" s="69">
        <f t="shared" si="711"/>
        <v>46023</v>
      </c>
      <c r="B22556" t="s">
        <v>946</v>
      </c>
      <c r="C22556" t="s">
        <v>288</v>
      </c>
      <c r="D22556" t="s">
        <v>887</v>
      </c>
      <c r="E22556" t="s">
        <v>329</v>
      </c>
      <c r="F22556" t="s">
        <v>330</v>
      </c>
      <c r="G22556" t="s">
        <v>88</v>
      </c>
      <c r="H22556">
        <v>25675</v>
      </c>
      <c r="I22556" s="68" t="str">
        <f>VLOOKUP(E22556,Refs!$P$2:$R$29,3,FALSE)</f>
        <v>Y59</v>
      </c>
      <c r="J22556" s="68" t="str">
        <f>VLOOKUP(E22556,Refs!$P$2:$S$29,4,FALSE)</f>
        <v>South East</v>
      </c>
      <c r="K22556" s="28">
        <f t="shared" si="710"/>
        <v>25675</v>
      </c>
    </row>
    <row r="22557" spans="1:11" x14ac:dyDescent="0.35">
      <c r="A22557" s="69">
        <f t="shared" si="711"/>
        <v>46023</v>
      </c>
      <c r="B22557" t="s">
        <v>946</v>
      </c>
      <c r="C22557" t="s">
        <v>288</v>
      </c>
      <c r="D22557" t="s">
        <v>887</v>
      </c>
      <c r="E22557" t="s">
        <v>329</v>
      </c>
      <c r="F22557" t="s">
        <v>330</v>
      </c>
      <c r="G22557" t="s">
        <v>89</v>
      </c>
      <c r="H22557">
        <v>66736</v>
      </c>
      <c r="I22557" s="68" t="str">
        <f>VLOOKUP(E22557,Refs!$P$2:$R$29,3,FALSE)</f>
        <v>Y59</v>
      </c>
      <c r="J22557" s="68" t="str">
        <f>VLOOKUP(E22557,Refs!$P$2:$S$29,4,FALSE)</f>
        <v>South East</v>
      </c>
      <c r="K22557" s="28">
        <f t="shared" si="710"/>
        <v>66736</v>
      </c>
    </row>
    <row r="22558" spans="1:11" x14ac:dyDescent="0.35">
      <c r="A22558" s="69">
        <f t="shared" si="711"/>
        <v>46023</v>
      </c>
      <c r="B22558" t="s">
        <v>946</v>
      </c>
      <c r="C22558" t="s">
        <v>288</v>
      </c>
      <c r="D22558" t="s">
        <v>887</v>
      </c>
      <c r="E22558" t="s">
        <v>329</v>
      </c>
      <c r="F22558" t="s">
        <v>330</v>
      </c>
      <c r="G22558" t="s">
        <v>27</v>
      </c>
      <c r="H22558">
        <v>6143</v>
      </c>
      <c r="I22558" s="68" t="str">
        <f>VLOOKUP(E22558,Refs!$P$2:$R$29,3,FALSE)</f>
        <v>Y59</v>
      </c>
      <c r="J22558" s="68" t="str">
        <f>VLOOKUP(E22558,Refs!$P$2:$S$29,4,FALSE)</f>
        <v>South East</v>
      </c>
      <c r="K22558" s="28">
        <f t="shared" si="710"/>
        <v>6143</v>
      </c>
    </row>
    <row r="22559" spans="1:11" x14ac:dyDescent="0.35">
      <c r="A22559" s="69">
        <f t="shared" si="711"/>
        <v>46023</v>
      </c>
      <c r="B22559" t="s">
        <v>946</v>
      </c>
      <c r="C22559" t="s">
        <v>288</v>
      </c>
      <c r="D22559" t="s">
        <v>887</v>
      </c>
      <c r="E22559" t="s">
        <v>329</v>
      </c>
      <c r="F22559" t="s">
        <v>330</v>
      </c>
      <c r="G22559" t="s">
        <v>29</v>
      </c>
      <c r="H22559">
        <v>8497</v>
      </c>
      <c r="I22559" s="68" t="str">
        <f>VLOOKUP(E22559,Refs!$P$2:$R$29,3,FALSE)</f>
        <v>Y59</v>
      </c>
      <c r="J22559" s="68" t="str">
        <f>VLOOKUP(E22559,Refs!$P$2:$S$29,4,FALSE)</f>
        <v>South East</v>
      </c>
      <c r="K22559" s="28">
        <f t="shared" si="710"/>
        <v>8497</v>
      </c>
    </row>
    <row r="22560" spans="1:11" x14ac:dyDescent="0.35">
      <c r="A22560" s="69">
        <f t="shared" si="711"/>
        <v>46023</v>
      </c>
      <c r="B22560" t="s">
        <v>946</v>
      </c>
      <c r="C22560" t="s">
        <v>288</v>
      </c>
      <c r="D22560" t="s">
        <v>887</v>
      </c>
      <c r="E22560" t="s">
        <v>329</v>
      </c>
      <c r="F22560" t="s">
        <v>330</v>
      </c>
      <c r="G22560" t="s">
        <v>90</v>
      </c>
      <c r="H22560">
        <v>5487</v>
      </c>
      <c r="I22560" s="68" t="str">
        <f>VLOOKUP(E22560,Refs!$P$2:$R$29,3,FALSE)</f>
        <v>Y59</v>
      </c>
      <c r="J22560" s="68" t="str">
        <f>VLOOKUP(E22560,Refs!$P$2:$S$29,4,FALSE)</f>
        <v>South East</v>
      </c>
      <c r="K22560" s="28">
        <f t="shared" si="710"/>
        <v>5487</v>
      </c>
    </row>
    <row r="22561" spans="1:11" x14ac:dyDescent="0.35">
      <c r="A22561" s="69">
        <f t="shared" si="711"/>
        <v>46023</v>
      </c>
      <c r="B22561" t="s">
        <v>946</v>
      </c>
      <c r="C22561" t="s">
        <v>288</v>
      </c>
      <c r="D22561" t="s">
        <v>887</v>
      </c>
      <c r="E22561" t="s">
        <v>329</v>
      </c>
      <c r="F22561" t="s">
        <v>330</v>
      </c>
      <c r="G22561" t="s">
        <v>91</v>
      </c>
      <c r="H22561">
        <v>17</v>
      </c>
      <c r="I22561" s="68" t="str">
        <f>VLOOKUP(E22561,Refs!$P$2:$R$29,3,FALSE)</f>
        <v>Y59</v>
      </c>
      <c r="J22561" s="68" t="str">
        <f>VLOOKUP(E22561,Refs!$P$2:$S$29,4,FALSE)</f>
        <v>South East</v>
      </c>
      <c r="K22561" s="28">
        <f t="shared" si="710"/>
        <v>17</v>
      </c>
    </row>
    <row r="22562" spans="1:11" x14ac:dyDescent="0.35">
      <c r="A22562" s="69">
        <f t="shared" si="711"/>
        <v>46023</v>
      </c>
      <c r="B22562" t="s">
        <v>946</v>
      </c>
      <c r="C22562" t="s">
        <v>288</v>
      </c>
      <c r="D22562" t="s">
        <v>887</v>
      </c>
      <c r="E22562" t="s">
        <v>329</v>
      </c>
      <c r="F22562" t="s">
        <v>330</v>
      </c>
      <c r="G22562" t="s">
        <v>92</v>
      </c>
      <c r="H22562">
        <v>2859</v>
      </c>
      <c r="I22562" s="68" t="str">
        <f>VLOOKUP(E22562,Refs!$P$2:$R$29,3,FALSE)</f>
        <v>Y59</v>
      </c>
      <c r="J22562" s="68" t="str">
        <f>VLOOKUP(E22562,Refs!$P$2:$S$29,4,FALSE)</f>
        <v>South East</v>
      </c>
      <c r="K22562" s="28">
        <f t="shared" si="710"/>
        <v>2859</v>
      </c>
    </row>
    <row r="22563" spans="1:11" x14ac:dyDescent="0.35">
      <c r="A22563" s="69">
        <f t="shared" si="711"/>
        <v>46023</v>
      </c>
      <c r="B22563" t="s">
        <v>946</v>
      </c>
      <c r="C22563" t="s">
        <v>288</v>
      </c>
      <c r="D22563" t="s">
        <v>887</v>
      </c>
      <c r="E22563" t="s">
        <v>329</v>
      </c>
      <c r="F22563" t="s">
        <v>330</v>
      </c>
      <c r="G22563" t="s">
        <v>93</v>
      </c>
      <c r="H22563">
        <v>287</v>
      </c>
      <c r="I22563" s="68" t="str">
        <f>VLOOKUP(E22563,Refs!$P$2:$R$29,3,FALSE)</f>
        <v>Y59</v>
      </c>
      <c r="J22563" s="68" t="str">
        <f>VLOOKUP(E22563,Refs!$P$2:$S$29,4,FALSE)</f>
        <v>South East</v>
      </c>
      <c r="K22563" s="28">
        <f t="shared" ref="K22563:K22626" si="712">IF(OR(H22563="NULL",H22563=0,H22563=""),"",H22563)</f>
        <v>287</v>
      </c>
    </row>
    <row r="22564" spans="1:11" x14ac:dyDescent="0.35">
      <c r="A22564" s="69">
        <f t="shared" si="711"/>
        <v>46023</v>
      </c>
      <c r="B22564" t="s">
        <v>946</v>
      </c>
      <c r="C22564" t="s">
        <v>288</v>
      </c>
      <c r="D22564" t="s">
        <v>887</v>
      </c>
      <c r="E22564" t="s">
        <v>329</v>
      </c>
      <c r="F22564" t="s">
        <v>330</v>
      </c>
      <c r="G22564" t="s">
        <v>94</v>
      </c>
      <c r="H22564">
        <v>1570</v>
      </c>
      <c r="I22564" s="68" t="str">
        <f>VLOOKUP(E22564,Refs!$P$2:$R$29,3,FALSE)</f>
        <v>Y59</v>
      </c>
      <c r="J22564" s="68" t="str">
        <f>VLOOKUP(E22564,Refs!$P$2:$S$29,4,FALSE)</f>
        <v>South East</v>
      </c>
      <c r="K22564" s="28">
        <f t="shared" si="712"/>
        <v>1570</v>
      </c>
    </row>
    <row r="22565" spans="1:11" x14ac:dyDescent="0.35">
      <c r="A22565" s="69">
        <f t="shared" si="711"/>
        <v>46023</v>
      </c>
      <c r="B22565" t="s">
        <v>946</v>
      </c>
      <c r="C22565" t="s">
        <v>288</v>
      </c>
      <c r="D22565" t="s">
        <v>887</v>
      </c>
      <c r="E22565" t="s">
        <v>329</v>
      </c>
      <c r="F22565" t="s">
        <v>330</v>
      </c>
      <c r="G22565" t="s">
        <v>95</v>
      </c>
      <c r="H22565">
        <v>571</v>
      </c>
      <c r="I22565" s="68" t="str">
        <f>VLOOKUP(E22565,Refs!$P$2:$R$29,3,FALSE)</f>
        <v>Y59</v>
      </c>
      <c r="J22565" s="68" t="str">
        <f>VLOOKUP(E22565,Refs!$P$2:$S$29,4,FALSE)</f>
        <v>South East</v>
      </c>
      <c r="K22565" s="28">
        <f t="shared" si="712"/>
        <v>571</v>
      </c>
    </row>
    <row r="22566" spans="1:11" x14ac:dyDescent="0.35">
      <c r="A22566" s="69">
        <f t="shared" si="711"/>
        <v>46023</v>
      </c>
      <c r="B22566" t="s">
        <v>946</v>
      </c>
      <c r="C22566" t="s">
        <v>288</v>
      </c>
      <c r="D22566" t="s">
        <v>887</v>
      </c>
      <c r="E22566" t="s">
        <v>329</v>
      </c>
      <c r="F22566" t="s">
        <v>330</v>
      </c>
      <c r="G22566" t="s">
        <v>96</v>
      </c>
      <c r="H22566">
        <v>3527</v>
      </c>
      <c r="I22566" s="68" t="str">
        <f>VLOOKUP(E22566,Refs!$P$2:$R$29,3,FALSE)</f>
        <v>Y59</v>
      </c>
      <c r="J22566" s="68" t="str">
        <f>VLOOKUP(E22566,Refs!$P$2:$S$29,4,FALSE)</f>
        <v>South East</v>
      </c>
      <c r="K22566" s="28">
        <f t="shared" si="712"/>
        <v>3527</v>
      </c>
    </row>
    <row r="22567" spans="1:11" x14ac:dyDescent="0.35">
      <c r="A22567" s="69">
        <f t="shared" si="711"/>
        <v>46023</v>
      </c>
      <c r="B22567" t="s">
        <v>946</v>
      </c>
      <c r="C22567" t="s">
        <v>288</v>
      </c>
      <c r="D22567" t="s">
        <v>887</v>
      </c>
      <c r="E22567" t="s">
        <v>329</v>
      </c>
      <c r="F22567" t="s">
        <v>330</v>
      </c>
      <c r="G22567" t="s">
        <v>31</v>
      </c>
      <c r="H22567">
        <v>2256</v>
      </c>
      <c r="I22567" s="68" t="str">
        <f>VLOOKUP(E22567,Refs!$P$2:$R$29,3,FALSE)</f>
        <v>Y59</v>
      </c>
      <c r="J22567" s="68" t="str">
        <f>VLOOKUP(E22567,Refs!$P$2:$S$29,4,FALSE)</f>
        <v>South East</v>
      </c>
      <c r="K22567" s="28">
        <f t="shared" si="712"/>
        <v>2256</v>
      </c>
    </row>
    <row r="22568" spans="1:11" x14ac:dyDescent="0.35">
      <c r="A22568" s="69">
        <f t="shared" si="711"/>
        <v>46023</v>
      </c>
      <c r="B22568" t="s">
        <v>946</v>
      </c>
      <c r="C22568" t="s">
        <v>288</v>
      </c>
      <c r="D22568" t="s">
        <v>887</v>
      </c>
      <c r="E22568" t="s">
        <v>329</v>
      </c>
      <c r="F22568" t="s">
        <v>330</v>
      </c>
      <c r="G22568" t="s">
        <v>97</v>
      </c>
      <c r="H22568">
        <v>8679</v>
      </c>
      <c r="I22568" s="68" t="str">
        <f>VLOOKUP(E22568,Refs!$P$2:$R$29,3,FALSE)</f>
        <v>Y59</v>
      </c>
      <c r="J22568" s="68" t="str">
        <f>VLOOKUP(E22568,Refs!$P$2:$S$29,4,FALSE)</f>
        <v>South East</v>
      </c>
      <c r="K22568" s="28">
        <f t="shared" si="712"/>
        <v>8679</v>
      </c>
    </row>
    <row r="22569" spans="1:11" x14ac:dyDescent="0.35">
      <c r="A22569" s="69">
        <f t="shared" si="711"/>
        <v>46023</v>
      </c>
      <c r="B22569" t="s">
        <v>946</v>
      </c>
      <c r="C22569" t="s">
        <v>288</v>
      </c>
      <c r="D22569" t="s">
        <v>887</v>
      </c>
      <c r="E22569" t="s">
        <v>329</v>
      </c>
      <c r="F22569" t="s">
        <v>330</v>
      </c>
      <c r="G22569" t="s">
        <v>98</v>
      </c>
      <c r="H22569">
        <v>6731</v>
      </c>
      <c r="I22569" s="68" t="str">
        <f>VLOOKUP(E22569,Refs!$P$2:$R$29,3,FALSE)</f>
        <v>Y59</v>
      </c>
      <c r="J22569" s="68" t="str">
        <f>VLOOKUP(E22569,Refs!$P$2:$S$29,4,FALSE)</f>
        <v>South East</v>
      </c>
      <c r="K22569" s="28">
        <f t="shared" si="712"/>
        <v>6731</v>
      </c>
    </row>
    <row r="22570" spans="1:11" x14ac:dyDescent="0.35">
      <c r="A22570" s="69">
        <f t="shared" si="711"/>
        <v>46023</v>
      </c>
      <c r="B22570" t="s">
        <v>946</v>
      </c>
      <c r="C22570" t="s">
        <v>288</v>
      </c>
      <c r="D22570" t="s">
        <v>887</v>
      </c>
      <c r="E22570" t="s">
        <v>329</v>
      </c>
      <c r="F22570" t="s">
        <v>330</v>
      </c>
      <c r="G22570" t="s">
        <v>99</v>
      </c>
      <c r="H22570">
        <v>6398</v>
      </c>
      <c r="I22570" s="68" t="str">
        <f>VLOOKUP(E22570,Refs!$P$2:$R$29,3,FALSE)</f>
        <v>Y59</v>
      </c>
      <c r="J22570" s="68" t="str">
        <f>VLOOKUP(E22570,Refs!$P$2:$S$29,4,FALSE)</f>
        <v>South East</v>
      </c>
      <c r="K22570" s="28">
        <f t="shared" si="712"/>
        <v>6398</v>
      </c>
    </row>
    <row r="22571" spans="1:11" x14ac:dyDescent="0.35">
      <c r="A22571" s="69">
        <f t="shared" si="711"/>
        <v>46023</v>
      </c>
      <c r="B22571" t="s">
        <v>946</v>
      </c>
      <c r="C22571" t="s">
        <v>288</v>
      </c>
      <c r="D22571" t="s">
        <v>887</v>
      </c>
      <c r="E22571" t="s">
        <v>329</v>
      </c>
      <c r="F22571" t="s">
        <v>330</v>
      </c>
      <c r="G22571" t="s">
        <v>100</v>
      </c>
      <c r="H22571">
        <v>1227</v>
      </c>
      <c r="I22571" s="68" t="str">
        <f>VLOOKUP(E22571,Refs!$P$2:$R$29,3,FALSE)</f>
        <v>Y59</v>
      </c>
      <c r="J22571" s="68" t="str">
        <f>VLOOKUP(E22571,Refs!$P$2:$S$29,4,FALSE)</f>
        <v>South East</v>
      </c>
      <c r="K22571" s="28">
        <f t="shared" si="712"/>
        <v>1227</v>
      </c>
    </row>
    <row r="22572" spans="1:11" x14ac:dyDescent="0.35">
      <c r="A22572" s="69">
        <f t="shared" si="711"/>
        <v>46023</v>
      </c>
      <c r="B22572" t="s">
        <v>946</v>
      </c>
      <c r="C22572" t="s">
        <v>288</v>
      </c>
      <c r="D22572" t="s">
        <v>887</v>
      </c>
      <c r="E22572" t="s">
        <v>329</v>
      </c>
      <c r="F22572" t="s">
        <v>330</v>
      </c>
      <c r="G22572" t="s">
        <v>101</v>
      </c>
      <c r="H22572">
        <v>2549</v>
      </c>
      <c r="I22572" s="68" t="str">
        <f>VLOOKUP(E22572,Refs!$P$2:$R$29,3,FALSE)</f>
        <v>Y59</v>
      </c>
      <c r="J22572" s="68" t="str">
        <f>VLOOKUP(E22572,Refs!$P$2:$S$29,4,FALSE)</f>
        <v>South East</v>
      </c>
      <c r="K22572" s="28">
        <f t="shared" si="712"/>
        <v>2549</v>
      </c>
    </row>
    <row r="22573" spans="1:11" x14ac:dyDescent="0.35">
      <c r="A22573" s="69">
        <f t="shared" si="711"/>
        <v>46023</v>
      </c>
      <c r="B22573" t="s">
        <v>946</v>
      </c>
      <c r="C22573" t="s">
        <v>288</v>
      </c>
      <c r="D22573" t="s">
        <v>887</v>
      </c>
      <c r="E22573" t="s">
        <v>329</v>
      </c>
      <c r="F22573" t="s">
        <v>330</v>
      </c>
      <c r="G22573" t="s">
        <v>102</v>
      </c>
      <c r="H22573">
        <v>153</v>
      </c>
      <c r="I22573" s="68" t="str">
        <f>VLOOKUP(E22573,Refs!$P$2:$R$29,3,FALSE)</f>
        <v>Y59</v>
      </c>
      <c r="J22573" s="68" t="str">
        <f>VLOOKUP(E22573,Refs!$P$2:$S$29,4,FALSE)</f>
        <v>South East</v>
      </c>
      <c r="K22573" s="28">
        <f t="shared" si="712"/>
        <v>153</v>
      </c>
    </row>
    <row r="22574" spans="1:11" x14ac:dyDescent="0.35">
      <c r="A22574" s="69">
        <f t="shared" si="711"/>
        <v>46023</v>
      </c>
      <c r="B22574" t="s">
        <v>946</v>
      </c>
      <c r="C22574" t="s">
        <v>288</v>
      </c>
      <c r="D22574" t="s">
        <v>887</v>
      </c>
      <c r="E22574" t="s">
        <v>329</v>
      </c>
      <c r="F22574" t="s">
        <v>330</v>
      </c>
      <c r="G22574" t="s">
        <v>103</v>
      </c>
      <c r="H22574">
        <v>4574</v>
      </c>
      <c r="I22574" s="68" t="str">
        <f>VLOOKUP(E22574,Refs!$P$2:$R$29,3,FALSE)</f>
        <v>Y59</v>
      </c>
      <c r="J22574" s="68" t="str">
        <f>VLOOKUP(E22574,Refs!$P$2:$S$29,4,FALSE)</f>
        <v>South East</v>
      </c>
      <c r="K22574" s="28">
        <f t="shared" si="712"/>
        <v>4574</v>
      </c>
    </row>
    <row r="22575" spans="1:11" x14ac:dyDescent="0.35">
      <c r="A22575" s="69">
        <f t="shared" si="711"/>
        <v>46023</v>
      </c>
      <c r="B22575" t="s">
        <v>946</v>
      </c>
      <c r="C22575" t="s">
        <v>288</v>
      </c>
      <c r="D22575" t="s">
        <v>887</v>
      </c>
      <c r="E22575" t="s">
        <v>329</v>
      </c>
      <c r="F22575" t="s">
        <v>330</v>
      </c>
      <c r="G22575" t="s">
        <v>104</v>
      </c>
      <c r="H22575">
        <v>21017748</v>
      </c>
      <c r="I22575" s="68" t="str">
        <f>VLOOKUP(E22575,Refs!$P$2:$R$29,3,FALSE)</f>
        <v>Y59</v>
      </c>
      <c r="J22575" s="68" t="str">
        <f>VLOOKUP(E22575,Refs!$P$2:$S$29,4,FALSE)</f>
        <v>South East</v>
      </c>
      <c r="K22575" s="28">
        <f t="shared" si="712"/>
        <v>21017748</v>
      </c>
    </row>
    <row r="22576" spans="1:11" x14ac:dyDescent="0.35">
      <c r="A22576" s="69">
        <f t="shared" si="711"/>
        <v>46023</v>
      </c>
      <c r="B22576" t="s">
        <v>946</v>
      </c>
      <c r="C22576" t="s">
        <v>288</v>
      </c>
      <c r="D22576" t="s">
        <v>887</v>
      </c>
      <c r="E22576" t="s">
        <v>329</v>
      </c>
      <c r="F22576" t="s">
        <v>330</v>
      </c>
      <c r="G22576" t="s">
        <v>105</v>
      </c>
      <c r="H22576">
        <v>8528</v>
      </c>
      <c r="I22576" s="68" t="str">
        <f>VLOOKUP(E22576,Refs!$P$2:$R$29,3,FALSE)</f>
        <v>Y59</v>
      </c>
      <c r="J22576" s="68" t="str">
        <f>VLOOKUP(E22576,Refs!$P$2:$S$29,4,FALSE)</f>
        <v>South East</v>
      </c>
      <c r="K22576" s="28">
        <f t="shared" si="712"/>
        <v>8528</v>
      </c>
    </row>
    <row r="22577" spans="1:11" x14ac:dyDescent="0.35">
      <c r="A22577" s="69">
        <f t="shared" si="711"/>
        <v>46023</v>
      </c>
      <c r="B22577" t="s">
        <v>946</v>
      </c>
      <c r="C22577" t="s">
        <v>288</v>
      </c>
      <c r="D22577" t="s">
        <v>887</v>
      </c>
      <c r="E22577" t="s">
        <v>329</v>
      </c>
      <c r="F22577" t="s">
        <v>330</v>
      </c>
      <c r="G22577" t="s">
        <v>106</v>
      </c>
      <c r="H22577">
        <v>6038</v>
      </c>
      <c r="I22577" s="68" t="str">
        <f>VLOOKUP(E22577,Refs!$P$2:$R$29,3,FALSE)</f>
        <v>Y59</v>
      </c>
      <c r="J22577" s="68" t="str">
        <f>VLOOKUP(E22577,Refs!$P$2:$S$29,4,FALSE)</f>
        <v>South East</v>
      </c>
      <c r="K22577" s="28">
        <f t="shared" si="712"/>
        <v>6038</v>
      </c>
    </row>
    <row r="22578" spans="1:11" x14ac:dyDescent="0.35">
      <c r="A22578" s="69">
        <f t="shared" si="711"/>
        <v>46023</v>
      </c>
      <c r="B22578" t="s">
        <v>946</v>
      </c>
      <c r="C22578" t="s">
        <v>288</v>
      </c>
      <c r="D22578" t="s">
        <v>887</v>
      </c>
      <c r="E22578" t="s">
        <v>329</v>
      </c>
      <c r="F22578" t="s">
        <v>330</v>
      </c>
      <c r="G22578" t="s">
        <v>107</v>
      </c>
      <c r="H22578">
        <v>293</v>
      </c>
      <c r="I22578" s="68" t="str">
        <f>VLOOKUP(E22578,Refs!$P$2:$R$29,3,FALSE)</f>
        <v>Y59</v>
      </c>
      <c r="J22578" s="68" t="str">
        <f>VLOOKUP(E22578,Refs!$P$2:$S$29,4,FALSE)</f>
        <v>South East</v>
      </c>
      <c r="K22578" s="28">
        <f t="shared" si="712"/>
        <v>293</v>
      </c>
    </row>
    <row r="22579" spans="1:11" x14ac:dyDescent="0.35">
      <c r="A22579" s="69">
        <f t="shared" si="711"/>
        <v>46023</v>
      </c>
      <c r="B22579" t="s">
        <v>946</v>
      </c>
      <c r="C22579" t="s">
        <v>288</v>
      </c>
      <c r="D22579" t="s">
        <v>887</v>
      </c>
      <c r="E22579" t="s">
        <v>329</v>
      </c>
      <c r="F22579" t="s">
        <v>330</v>
      </c>
      <c r="G22579" t="s">
        <v>108</v>
      </c>
      <c r="H22579">
        <v>2634</v>
      </c>
      <c r="I22579" s="68" t="str">
        <f>VLOOKUP(E22579,Refs!$P$2:$R$29,3,FALSE)</f>
        <v>Y59</v>
      </c>
      <c r="J22579" s="68" t="str">
        <f>VLOOKUP(E22579,Refs!$P$2:$S$29,4,FALSE)</f>
        <v>South East</v>
      </c>
      <c r="K22579" s="28">
        <f t="shared" si="712"/>
        <v>2634</v>
      </c>
    </row>
    <row r="22580" spans="1:11" x14ac:dyDescent="0.35">
      <c r="A22580" s="69">
        <f t="shared" si="711"/>
        <v>46023</v>
      </c>
      <c r="B22580" t="s">
        <v>946</v>
      </c>
      <c r="C22580" t="s">
        <v>288</v>
      </c>
      <c r="D22580" t="s">
        <v>887</v>
      </c>
      <c r="E22580" t="s">
        <v>329</v>
      </c>
      <c r="F22580" t="s">
        <v>330</v>
      </c>
      <c r="G22580" t="s">
        <v>109</v>
      </c>
      <c r="H22580">
        <v>17017855</v>
      </c>
      <c r="I22580" s="68" t="str">
        <f>VLOOKUP(E22580,Refs!$P$2:$R$29,3,FALSE)</f>
        <v>Y59</v>
      </c>
      <c r="J22580" s="68" t="str">
        <f>VLOOKUP(E22580,Refs!$P$2:$S$29,4,FALSE)</f>
        <v>South East</v>
      </c>
      <c r="K22580" s="28">
        <f t="shared" si="712"/>
        <v>17017855</v>
      </c>
    </row>
    <row r="22581" spans="1:11" x14ac:dyDescent="0.35">
      <c r="A22581" s="69">
        <f t="shared" si="711"/>
        <v>46023</v>
      </c>
      <c r="B22581" t="s">
        <v>946</v>
      </c>
      <c r="C22581" t="s">
        <v>288</v>
      </c>
      <c r="D22581" t="s">
        <v>887</v>
      </c>
      <c r="E22581" t="s">
        <v>329</v>
      </c>
      <c r="F22581" t="s">
        <v>330</v>
      </c>
      <c r="G22581" t="s">
        <v>110</v>
      </c>
      <c r="H22581">
        <v>3597</v>
      </c>
      <c r="I22581" s="68" t="str">
        <f>VLOOKUP(E22581,Refs!$P$2:$R$29,3,FALSE)</f>
        <v>Y59</v>
      </c>
      <c r="J22581" s="68" t="str">
        <f>VLOOKUP(E22581,Refs!$P$2:$S$29,4,FALSE)</f>
        <v>South East</v>
      </c>
      <c r="K22581" s="28">
        <f t="shared" si="712"/>
        <v>3597</v>
      </c>
    </row>
    <row r="22582" spans="1:11" x14ac:dyDescent="0.35">
      <c r="A22582" s="69">
        <f t="shared" si="711"/>
        <v>46023</v>
      </c>
      <c r="B22582" t="s">
        <v>946</v>
      </c>
      <c r="C22582" t="s">
        <v>288</v>
      </c>
      <c r="D22582" t="s">
        <v>887</v>
      </c>
      <c r="E22582" t="s">
        <v>329</v>
      </c>
      <c r="F22582" t="s">
        <v>330</v>
      </c>
      <c r="G22582" t="s">
        <v>808</v>
      </c>
      <c r="H22582">
        <v>33448</v>
      </c>
      <c r="I22582" s="68" t="str">
        <f>VLOOKUP(E22582,Refs!$P$2:$R$29,3,FALSE)</f>
        <v>Y59</v>
      </c>
      <c r="J22582" s="68" t="str">
        <f>VLOOKUP(E22582,Refs!$P$2:$S$29,4,FALSE)</f>
        <v>South East</v>
      </c>
      <c r="K22582" s="28">
        <f t="shared" si="712"/>
        <v>33448</v>
      </c>
    </row>
    <row r="22583" spans="1:11" x14ac:dyDescent="0.35">
      <c r="A22583" s="69">
        <f t="shared" si="711"/>
        <v>46023</v>
      </c>
      <c r="B22583" t="s">
        <v>946</v>
      </c>
      <c r="C22583" t="s">
        <v>288</v>
      </c>
      <c r="D22583" t="s">
        <v>887</v>
      </c>
      <c r="E22583" t="s">
        <v>329</v>
      </c>
      <c r="F22583" t="s">
        <v>330</v>
      </c>
      <c r="G22583" t="s">
        <v>809</v>
      </c>
      <c r="H22583">
        <v>1138</v>
      </c>
      <c r="I22583" s="68" t="str">
        <f>VLOOKUP(E22583,Refs!$P$2:$R$29,3,FALSE)</f>
        <v>Y59</v>
      </c>
      <c r="J22583" s="68" t="str">
        <f>VLOOKUP(E22583,Refs!$P$2:$S$29,4,FALSE)</f>
        <v>South East</v>
      </c>
      <c r="K22583" s="28">
        <f t="shared" si="712"/>
        <v>1138</v>
      </c>
    </row>
    <row r="22584" spans="1:11" x14ac:dyDescent="0.35">
      <c r="A22584" s="69">
        <f t="shared" si="711"/>
        <v>46023</v>
      </c>
      <c r="B22584" t="s">
        <v>946</v>
      </c>
      <c r="C22584" t="s">
        <v>288</v>
      </c>
      <c r="D22584" t="s">
        <v>887</v>
      </c>
      <c r="E22584" t="s">
        <v>329</v>
      </c>
      <c r="F22584" t="s">
        <v>330</v>
      </c>
      <c r="G22584" t="s">
        <v>111</v>
      </c>
      <c r="H22584">
        <v>52448</v>
      </c>
      <c r="I22584" s="68" t="str">
        <f>VLOOKUP(E22584,Refs!$P$2:$R$29,3,FALSE)</f>
        <v>Y59</v>
      </c>
      <c r="J22584" s="68" t="str">
        <f>VLOOKUP(E22584,Refs!$P$2:$S$29,4,FALSE)</f>
        <v>South East</v>
      </c>
      <c r="K22584" s="28">
        <f t="shared" si="712"/>
        <v>52448</v>
      </c>
    </row>
    <row r="22585" spans="1:11" x14ac:dyDescent="0.35">
      <c r="A22585" s="69">
        <f t="shared" si="711"/>
        <v>46023</v>
      </c>
      <c r="B22585" t="s">
        <v>946</v>
      </c>
      <c r="C22585" t="s">
        <v>288</v>
      </c>
      <c r="D22585" t="s">
        <v>887</v>
      </c>
      <c r="E22585" t="s">
        <v>329</v>
      </c>
      <c r="F22585" t="s">
        <v>330</v>
      </c>
      <c r="G22585" t="s">
        <v>112</v>
      </c>
      <c r="H22585">
        <v>13</v>
      </c>
      <c r="I22585" s="68" t="str">
        <f>VLOOKUP(E22585,Refs!$P$2:$R$29,3,FALSE)</f>
        <v>Y59</v>
      </c>
      <c r="J22585" s="68" t="str">
        <f>VLOOKUP(E22585,Refs!$P$2:$S$29,4,FALSE)</f>
        <v>South East</v>
      </c>
      <c r="K22585" s="28">
        <f t="shared" si="712"/>
        <v>13</v>
      </c>
    </row>
    <row r="22586" spans="1:11" x14ac:dyDescent="0.35">
      <c r="A22586" s="69">
        <f t="shared" si="711"/>
        <v>46023</v>
      </c>
      <c r="B22586" t="s">
        <v>946</v>
      </c>
      <c r="C22586" t="s">
        <v>288</v>
      </c>
      <c r="D22586" t="s">
        <v>887</v>
      </c>
      <c r="E22586" t="s">
        <v>329</v>
      </c>
      <c r="F22586" t="s">
        <v>330</v>
      </c>
      <c r="G22586" t="s">
        <v>113</v>
      </c>
      <c r="H22586">
        <v>41325</v>
      </c>
      <c r="I22586" s="68" t="str">
        <f>VLOOKUP(E22586,Refs!$P$2:$R$29,3,FALSE)</f>
        <v>Y59</v>
      </c>
      <c r="J22586" s="68" t="str">
        <f>VLOOKUP(E22586,Refs!$P$2:$S$29,4,FALSE)</f>
        <v>South East</v>
      </c>
      <c r="K22586" s="28">
        <f t="shared" si="712"/>
        <v>41325</v>
      </c>
    </row>
    <row r="22587" spans="1:11" x14ac:dyDescent="0.35">
      <c r="A22587" s="69">
        <f t="shared" si="711"/>
        <v>46023</v>
      </c>
      <c r="B22587" t="s">
        <v>946</v>
      </c>
      <c r="C22587" t="s">
        <v>288</v>
      </c>
      <c r="D22587" t="s">
        <v>887</v>
      </c>
      <c r="E22587" t="s">
        <v>329</v>
      </c>
      <c r="F22587" t="s">
        <v>330</v>
      </c>
      <c r="G22587" t="s">
        <v>114</v>
      </c>
      <c r="H22587">
        <v>27323</v>
      </c>
      <c r="I22587" s="68" t="str">
        <f>VLOOKUP(E22587,Refs!$P$2:$R$29,3,FALSE)</f>
        <v>Y59</v>
      </c>
      <c r="J22587" s="68" t="str">
        <f>VLOOKUP(E22587,Refs!$P$2:$S$29,4,FALSE)</f>
        <v>South East</v>
      </c>
      <c r="K22587" s="28">
        <f t="shared" si="712"/>
        <v>27323</v>
      </c>
    </row>
    <row r="22588" spans="1:11" x14ac:dyDescent="0.35">
      <c r="A22588" s="69">
        <f t="shared" si="711"/>
        <v>46023</v>
      </c>
      <c r="B22588" t="s">
        <v>946</v>
      </c>
      <c r="C22588" t="s">
        <v>288</v>
      </c>
      <c r="D22588" t="s">
        <v>887</v>
      </c>
      <c r="E22588" t="s">
        <v>329</v>
      </c>
      <c r="F22588" t="s">
        <v>330</v>
      </c>
      <c r="G22588" t="s">
        <v>115</v>
      </c>
      <c r="H22588">
        <v>9238</v>
      </c>
      <c r="I22588" s="68" t="str">
        <f>VLOOKUP(E22588,Refs!$P$2:$R$29,3,FALSE)</f>
        <v>Y59</v>
      </c>
      <c r="J22588" s="68" t="str">
        <f>VLOOKUP(E22588,Refs!$P$2:$S$29,4,FALSE)</f>
        <v>South East</v>
      </c>
      <c r="K22588" s="28">
        <f t="shared" si="712"/>
        <v>9238</v>
      </c>
    </row>
    <row r="22589" spans="1:11" x14ac:dyDescent="0.35">
      <c r="A22589" s="69">
        <f t="shared" si="711"/>
        <v>46023</v>
      </c>
      <c r="B22589" t="s">
        <v>946</v>
      </c>
      <c r="C22589" t="s">
        <v>288</v>
      </c>
      <c r="D22589" t="s">
        <v>887</v>
      </c>
      <c r="E22589" t="s">
        <v>329</v>
      </c>
      <c r="F22589" t="s">
        <v>330</v>
      </c>
      <c r="G22589" t="s">
        <v>116</v>
      </c>
      <c r="H22589">
        <v>4410</v>
      </c>
      <c r="I22589" s="68" t="str">
        <f>VLOOKUP(E22589,Refs!$P$2:$R$29,3,FALSE)</f>
        <v>Y59</v>
      </c>
      <c r="J22589" s="68" t="str">
        <f>VLOOKUP(E22589,Refs!$P$2:$S$29,4,FALSE)</f>
        <v>South East</v>
      </c>
      <c r="K22589" s="28">
        <f t="shared" si="712"/>
        <v>4410</v>
      </c>
    </row>
    <row r="22590" spans="1:11" x14ac:dyDescent="0.35">
      <c r="A22590" s="69">
        <f t="shared" si="711"/>
        <v>46023</v>
      </c>
      <c r="B22590" t="s">
        <v>946</v>
      </c>
      <c r="C22590" t="s">
        <v>288</v>
      </c>
      <c r="D22590" t="s">
        <v>887</v>
      </c>
      <c r="E22590" t="s">
        <v>329</v>
      </c>
      <c r="F22590" t="s">
        <v>330</v>
      </c>
      <c r="G22590" t="s">
        <v>117</v>
      </c>
      <c r="H22590">
        <v>30373</v>
      </c>
      <c r="I22590" s="68" t="str">
        <f>VLOOKUP(E22590,Refs!$P$2:$R$29,3,FALSE)</f>
        <v>Y59</v>
      </c>
      <c r="J22590" s="68" t="str">
        <f>VLOOKUP(E22590,Refs!$P$2:$S$29,4,FALSE)</f>
        <v>South East</v>
      </c>
      <c r="K22590" s="28">
        <f t="shared" si="712"/>
        <v>30373</v>
      </c>
    </row>
    <row r="22591" spans="1:11" x14ac:dyDescent="0.35">
      <c r="A22591" s="69">
        <f t="shared" si="711"/>
        <v>46023</v>
      </c>
      <c r="B22591" t="s">
        <v>946</v>
      </c>
      <c r="C22591" t="s">
        <v>288</v>
      </c>
      <c r="D22591" t="s">
        <v>887</v>
      </c>
      <c r="E22591" t="s">
        <v>329</v>
      </c>
      <c r="F22591" t="s">
        <v>330</v>
      </c>
      <c r="G22591" t="s">
        <v>118</v>
      </c>
      <c r="H22591">
        <v>16664</v>
      </c>
      <c r="I22591" s="68" t="str">
        <f>VLOOKUP(E22591,Refs!$P$2:$R$29,3,FALSE)</f>
        <v>Y59</v>
      </c>
      <c r="J22591" s="68" t="str">
        <f>VLOOKUP(E22591,Refs!$P$2:$S$29,4,FALSE)</f>
        <v>South East</v>
      </c>
      <c r="K22591" s="28">
        <f t="shared" si="712"/>
        <v>16664</v>
      </c>
    </row>
    <row r="22592" spans="1:11" x14ac:dyDescent="0.35">
      <c r="A22592" s="69">
        <f t="shared" si="711"/>
        <v>46023</v>
      </c>
      <c r="B22592" t="s">
        <v>946</v>
      </c>
      <c r="C22592" t="s">
        <v>288</v>
      </c>
      <c r="D22592" t="s">
        <v>887</v>
      </c>
      <c r="E22592" t="s">
        <v>329</v>
      </c>
      <c r="F22592" t="s">
        <v>330</v>
      </c>
      <c r="G22592" t="s">
        <v>119</v>
      </c>
      <c r="H22592">
        <v>791</v>
      </c>
      <c r="I22592" s="68" t="str">
        <f>VLOOKUP(E22592,Refs!$P$2:$R$29,3,FALSE)</f>
        <v>Y59</v>
      </c>
      <c r="J22592" s="68" t="str">
        <f>VLOOKUP(E22592,Refs!$P$2:$S$29,4,FALSE)</f>
        <v>South East</v>
      </c>
      <c r="K22592" s="28">
        <f t="shared" si="712"/>
        <v>791</v>
      </c>
    </row>
    <row r="22593" spans="1:11" x14ac:dyDescent="0.35">
      <c r="A22593" s="69">
        <f t="shared" si="711"/>
        <v>46023</v>
      </c>
      <c r="B22593" t="s">
        <v>946</v>
      </c>
      <c r="C22593" t="s">
        <v>288</v>
      </c>
      <c r="D22593" t="s">
        <v>887</v>
      </c>
      <c r="E22593" t="s">
        <v>329</v>
      </c>
      <c r="F22593" t="s">
        <v>330</v>
      </c>
      <c r="G22593" t="s">
        <v>120</v>
      </c>
      <c r="H22593">
        <v>613</v>
      </c>
      <c r="I22593" s="68" t="str">
        <f>VLOOKUP(E22593,Refs!$P$2:$R$29,3,FALSE)</f>
        <v>Y59</v>
      </c>
      <c r="J22593" s="68" t="str">
        <f>VLOOKUP(E22593,Refs!$P$2:$S$29,4,FALSE)</f>
        <v>South East</v>
      </c>
      <c r="K22593" s="28">
        <f t="shared" si="712"/>
        <v>613</v>
      </c>
    </row>
    <row r="22594" spans="1:11" x14ac:dyDescent="0.35">
      <c r="A22594" s="69">
        <f t="shared" si="711"/>
        <v>46023</v>
      </c>
      <c r="B22594" t="s">
        <v>946</v>
      </c>
      <c r="C22594" t="s">
        <v>288</v>
      </c>
      <c r="D22594" t="s">
        <v>887</v>
      </c>
      <c r="E22594" t="s">
        <v>329</v>
      </c>
      <c r="F22594" t="s">
        <v>330</v>
      </c>
      <c r="G22594" t="s">
        <v>121</v>
      </c>
      <c r="H22594">
        <v>5195</v>
      </c>
      <c r="I22594" s="68" t="str">
        <f>VLOOKUP(E22594,Refs!$P$2:$R$29,3,FALSE)</f>
        <v>Y59</v>
      </c>
      <c r="J22594" s="68" t="str">
        <f>VLOOKUP(E22594,Refs!$P$2:$S$29,4,FALSE)</f>
        <v>South East</v>
      </c>
      <c r="K22594" s="28">
        <f t="shared" si="712"/>
        <v>5195</v>
      </c>
    </row>
    <row r="22595" spans="1:11" x14ac:dyDescent="0.35">
      <c r="A22595" s="69">
        <f t="shared" ref="A22595:A22658" si="713">DATEVALUE(RIGHT(B22595,8))</f>
        <v>46023</v>
      </c>
      <c r="B22595" t="s">
        <v>946</v>
      </c>
      <c r="C22595" t="s">
        <v>288</v>
      </c>
      <c r="D22595" t="s">
        <v>887</v>
      </c>
      <c r="E22595" t="s">
        <v>329</v>
      </c>
      <c r="F22595" t="s">
        <v>330</v>
      </c>
      <c r="G22595" t="s">
        <v>122</v>
      </c>
      <c r="H22595">
        <v>2632</v>
      </c>
      <c r="I22595" s="68" t="str">
        <f>VLOOKUP(E22595,Refs!$P$2:$R$29,3,FALSE)</f>
        <v>Y59</v>
      </c>
      <c r="J22595" s="68" t="str">
        <f>VLOOKUP(E22595,Refs!$P$2:$S$29,4,FALSE)</f>
        <v>South East</v>
      </c>
      <c r="K22595" s="28">
        <f t="shared" si="712"/>
        <v>2632</v>
      </c>
    </row>
    <row r="22596" spans="1:11" x14ac:dyDescent="0.35">
      <c r="A22596" s="69">
        <f t="shared" si="713"/>
        <v>46023</v>
      </c>
      <c r="B22596" t="s">
        <v>946</v>
      </c>
      <c r="C22596" t="s">
        <v>288</v>
      </c>
      <c r="D22596" t="s">
        <v>887</v>
      </c>
      <c r="E22596" t="s">
        <v>329</v>
      </c>
      <c r="F22596" t="s">
        <v>330</v>
      </c>
      <c r="G22596" t="s">
        <v>123</v>
      </c>
      <c r="H22596">
        <v>11</v>
      </c>
      <c r="I22596" s="68" t="str">
        <f>VLOOKUP(E22596,Refs!$P$2:$R$29,3,FALSE)</f>
        <v>Y59</v>
      </c>
      <c r="J22596" s="68" t="str">
        <f>VLOOKUP(E22596,Refs!$P$2:$S$29,4,FALSE)</f>
        <v>South East</v>
      </c>
      <c r="K22596" s="28">
        <f t="shared" si="712"/>
        <v>11</v>
      </c>
    </row>
    <row r="22597" spans="1:11" x14ac:dyDescent="0.35">
      <c r="A22597" s="69">
        <f t="shared" si="713"/>
        <v>46023</v>
      </c>
      <c r="B22597" t="s">
        <v>946</v>
      </c>
      <c r="C22597" t="s">
        <v>288</v>
      </c>
      <c r="D22597" t="s">
        <v>887</v>
      </c>
      <c r="E22597" t="s">
        <v>329</v>
      </c>
      <c r="F22597" t="s">
        <v>330</v>
      </c>
      <c r="G22597" t="s">
        <v>124</v>
      </c>
      <c r="H22597">
        <v>0</v>
      </c>
      <c r="I22597" s="68" t="str">
        <f>VLOOKUP(E22597,Refs!$P$2:$R$29,3,FALSE)</f>
        <v>Y59</v>
      </c>
      <c r="J22597" s="68" t="str">
        <f>VLOOKUP(E22597,Refs!$P$2:$S$29,4,FALSE)</f>
        <v>South East</v>
      </c>
      <c r="K22597" s="28" t="str">
        <f t="shared" si="712"/>
        <v/>
      </c>
    </row>
    <row r="22598" spans="1:11" x14ac:dyDescent="0.35">
      <c r="A22598" s="69">
        <f t="shared" si="713"/>
        <v>46023</v>
      </c>
      <c r="B22598" t="s">
        <v>946</v>
      </c>
      <c r="C22598" t="s">
        <v>288</v>
      </c>
      <c r="D22598" t="s">
        <v>887</v>
      </c>
      <c r="E22598" t="s">
        <v>329</v>
      </c>
      <c r="F22598" t="s">
        <v>330</v>
      </c>
      <c r="G22598" t="s">
        <v>125</v>
      </c>
      <c r="H22598">
        <v>1</v>
      </c>
      <c r="I22598" s="68" t="str">
        <f>VLOOKUP(E22598,Refs!$P$2:$R$29,3,FALSE)</f>
        <v>Y59</v>
      </c>
      <c r="J22598" s="68" t="str">
        <f>VLOOKUP(E22598,Refs!$P$2:$S$29,4,FALSE)</f>
        <v>South East</v>
      </c>
      <c r="K22598" s="28">
        <f t="shared" si="712"/>
        <v>1</v>
      </c>
    </row>
    <row r="22599" spans="1:11" x14ac:dyDescent="0.35">
      <c r="A22599" s="69">
        <f t="shared" si="713"/>
        <v>46023</v>
      </c>
      <c r="B22599" t="s">
        <v>946</v>
      </c>
      <c r="C22599" t="s">
        <v>288</v>
      </c>
      <c r="D22599" t="s">
        <v>887</v>
      </c>
      <c r="E22599" t="s">
        <v>329</v>
      </c>
      <c r="F22599" t="s">
        <v>330</v>
      </c>
      <c r="G22599" t="s">
        <v>126</v>
      </c>
      <c r="H22599">
        <v>0</v>
      </c>
      <c r="I22599" s="68" t="str">
        <f>VLOOKUP(E22599,Refs!$P$2:$R$29,3,FALSE)</f>
        <v>Y59</v>
      </c>
      <c r="J22599" s="68" t="str">
        <f>VLOOKUP(E22599,Refs!$P$2:$S$29,4,FALSE)</f>
        <v>South East</v>
      </c>
      <c r="K22599" s="28" t="str">
        <f t="shared" si="712"/>
        <v/>
      </c>
    </row>
    <row r="22600" spans="1:11" x14ac:dyDescent="0.35">
      <c r="A22600" s="69">
        <f t="shared" si="713"/>
        <v>46023</v>
      </c>
      <c r="B22600" t="s">
        <v>946</v>
      </c>
      <c r="C22600" t="s">
        <v>288</v>
      </c>
      <c r="D22600" t="s">
        <v>887</v>
      </c>
      <c r="E22600" t="s">
        <v>329</v>
      </c>
      <c r="F22600" t="s">
        <v>330</v>
      </c>
      <c r="G22600" t="s">
        <v>127</v>
      </c>
      <c r="H22600">
        <v>3004</v>
      </c>
      <c r="I22600" s="68" t="str">
        <f>VLOOKUP(E22600,Refs!$P$2:$R$29,3,FALSE)</f>
        <v>Y59</v>
      </c>
      <c r="J22600" s="68" t="str">
        <f>VLOOKUP(E22600,Refs!$P$2:$S$29,4,FALSE)</f>
        <v>South East</v>
      </c>
      <c r="K22600" s="28">
        <f t="shared" si="712"/>
        <v>3004</v>
      </c>
    </row>
    <row r="22601" spans="1:11" x14ac:dyDescent="0.35">
      <c r="A22601" s="69">
        <f t="shared" si="713"/>
        <v>46023</v>
      </c>
      <c r="B22601" t="s">
        <v>946</v>
      </c>
      <c r="C22601" t="s">
        <v>288</v>
      </c>
      <c r="D22601" t="s">
        <v>887</v>
      </c>
      <c r="E22601" t="s">
        <v>329</v>
      </c>
      <c r="F22601" t="s">
        <v>330</v>
      </c>
      <c r="G22601" t="s">
        <v>128</v>
      </c>
      <c r="H22601" t="s">
        <v>886</v>
      </c>
      <c r="I22601" s="68" t="str">
        <f>VLOOKUP(E22601,Refs!$P$2:$R$29,3,FALSE)</f>
        <v>Y59</v>
      </c>
      <c r="J22601" s="68" t="str">
        <f>VLOOKUP(E22601,Refs!$P$2:$S$29,4,FALSE)</f>
        <v>South East</v>
      </c>
      <c r="K22601" s="28" t="str">
        <f t="shared" si="712"/>
        <v>-</v>
      </c>
    </row>
    <row r="22602" spans="1:11" x14ac:dyDescent="0.35">
      <c r="A22602" s="69">
        <f t="shared" si="713"/>
        <v>46023</v>
      </c>
      <c r="B22602" t="s">
        <v>946</v>
      </c>
      <c r="C22602" t="s">
        <v>288</v>
      </c>
      <c r="D22602" t="s">
        <v>887</v>
      </c>
      <c r="E22602" t="s">
        <v>329</v>
      </c>
      <c r="F22602" t="s">
        <v>330</v>
      </c>
      <c r="G22602" t="s">
        <v>129</v>
      </c>
      <c r="H22602" t="s">
        <v>886</v>
      </c>
      <c r="I22602" s="68" t="str">
        <f>VLOOKUP(E22602,Refs!$P$2:$R$29,3,FALSE)</f>
        <v>Y59</v>
      </c>
      <c r="J22602" s="68" t="str">
        <f>VLOOKUP(E22602,Refs!$P$2:$S$29,4,FALSE)</f>
        <v>South East</v>
      </c>
      <c r="K22602" s="28" t="str">
        <f t="shared" si="712"/>
        <v>-</v>
      </c>
    </row>
    <row r="22603" spans="1:11" x14ac:dyDescent="0.35">
      <c r="A22603" s="69">
        <f t="shared" si="713"/>
        <v>46023</v>
      </c>
      <c r="B22603" t="s">
        <v>946</v>
      </c>
      <c r="C22603" t="s">
        <v>288</v>
      </c>
      <c r="D22603" t="s">
        <v>887</v>
      </c>
      <c r="E22603" t="s">
        <v>329</v>
      </c>
      <c r="F22603" t="s">
        <v>330</v>
      </c>
      <c r="G22603" t="s">
        <v>130</v>
      </c>
      <c r="H22603" t="s">
        <v>886</v>
      </c>
      <c r="I22603" s="68" t="str">
        <f>VLOOKUP(E22603,Refs!$P$2:$R$29,3,FALSE)</f>
        <v>Y59</v>
      </c>
      <c r="J22603" s="68" t="str">
        <f>VLOOKUP(E22603,Refs!$P$2:$S$29,4,FALSE)</f>
        <v>South East</v>
      </c>
      <c r="K22603" s="28" t="str">
        <f t="shared" si="712"/>
        <v>-</v>
      </c>
    </row>
    <row r="22604" spans="1:11" x14ac:dyDescent="0.35">
      <c r="A22604" s="69">
        <f t="shared" si="713"/>
        <v>46023</v>
      </c>
      <c r="B22604" t="s">
        <v>946</v>
      </c>
      <c r="C22604" t="s">
        <v>288</v>
      </c>
      <c r="D22604" t="s">
        <v>887</v>
      </c>
      <c r="E22604" t="s">
        <v>329</v>
      </c>
      <c r="F22604" t="s">
        <v>330</v>
      </c>
      <c r="G22604" t="s">
        <v>131</v>
      </c>
      <c r="H22604" t="s">
        <v>886</v>
      </c>
      <c r="I22604" s="68" t="str">
        <f>VLOOKUP(E22604,Refs!$P$2:$R$29,3,FALSE)</f>
        <v>Y59</v>
      </c>
      <c r="J22604" s="68" t="str">
        <f>VLOOKUP(E22604,Refs!$P$2:$S$29,4,FALSE)</f>
        <v>South East</v>
      </c>
      <c r="K22604" s="28" t="str">
        <f t="shared" si="712"/>
        <v>-</v>
      </c>
    </row>
    <row r="22605" spans="1:11" x14ac:dyDescent="0.35">
      <c r="A22605" s="69">
        <f t="shared" si="713"/>
        <v>46023</v>
      </c>
      <c r="B22605" t="s">
        <v>946</v>
      </c>
      <c r="C22605" t="s">
        <v>288</v>
      </c>
      <c r="D22605" t="s">
        <v>887</v>
      </c>
      <c r="E22605" t="s">
        <v>329</v>
      </c>
      <c r="F22605" t="s">
        <v>330</v>
      </c>
      <c r="G22605" t="s">
        <v>132</v>
      </c>
      <c r="H22605" t="s">
        <v>886</v>
      </c>
      <c r="I22605" s="68" t="str">
        <f>VLOOKUP(E22605,Refs!$P$2:$R$29,3,FALSE)</f>
        <v>Y59</v>
      </c>
      <c r="J22605" s="68" t="str">
        <f>VLOOKUP(E22605,Refs!$P$2:$S$29,4,FALSE)</f>
        <v>South East</v>
      </c>
      <c r="K22605" s="28" t="str">
        <f t="shared" si="712"/>
        <v>-</v>
      </c>
    </row>
    <row r="22606" spans="1:11" x14ac:dyDescent="0.35">
      <c r="A22606" s="69">
        <f t="shared" si="713"/>
        <v>46023</v>
      </c>
      <c r="B22606" t="s">
        <v>946</v>
      </c>
      <c r="C22606" t="s">
        <v>288</v>
      </c>
      <c r="D22606" t="s">
        <v>887</v>
      </c>
      <c r="E22606" t="s">
        <v>329</v>
      </c>
      <c r="F22606" t="s">
        <v>330</v>
      </c>
      <c r="G22606" t="s">
        <v>133</v>
      </c>
      <c r="H22606">
        <v>2822</v>
      </c>
      <c r="I22606" s="68" t="str">
        <f>VLOOKUP(E22606,Refs!$P$2:$R$29,3,FALSE)</f>
        <v>Y59</v>
      </c>
      <c r="J22606" s="68" t="str">
        <f>VLOOKUP(E22606,Refs!$P$2:$S$29,4,FALSE)</f>
        <v>South East</v>
      </c>
      <c r="K22606" s="28">
        <f t="shared" si="712"/>
        <v>2822</v>
      </c>
    </row>
    <row r="22607" spans="1:11" x14ac:dyDescent="0.35">
      <c r="A22607" s="69">
        <f t="shared" si="713"/>
        <v>46023</v>
      </c>
      <c r="B22607" t="s">
        <v>946</v>
      </c>
      <c r="C22607" t="s">
        <v>288</v>
      </c>
      <c r="D22607" t="s">
        <v>887</v>
      </c>
      <c r="E22607" t="s">
        <v>329</v>
      </c>
      <c r="F22607" t="s">
        <v>330</v>
      </c>
      <c r="G22607" t="s">
        <v>134</v>
      </c>
      <c r="H22607">
        <v>2781</v>
      </c>
      <c r="I22607" s="68" t="str">
        <f>VLOOKUP(E22607,Refs!$P$2:$R$29,3,FALSE)</f>
        <v>Y59</v>
      </c>
      <c r="J22607" s="68" t="str">
        <f>VLOOKUP(E22607,Refs!$P$2:$S$29,4,FALSE)</f>
        <v>South East</v>
      </c>
      <c r="K22607" s="28">
        <f t="shared" si="712"/>
        <v>2781</v>
      </c>
    </row>
    <row r="22608" spans="1:11" x14ac:dyDescent="0.35">
      <c r="A22608" s="69">
        <f t="shared" si="713"/>
        <v>46023</v>
      </c>
      <c r="B22608" t="s">
        <v>946</v>
      </c>
      <c r="C22608" t="s">
        <v>288</v>
      </c>
      <c r="D22608" t="s">
        <v>887</v>
      </c>
      <c r="E22608" t="s">
        <v>329</v>
      </c>
      <c r="F22608" t="s">
        <v>330</v>
      </c>
      <c r="G22608" t="s">
        <v>135</v>
      </c>
      <c r="H22608" t="s">
        <v>886</v>
      </c>
      <c r="I22608" s="68" t="str">
        <f>VLOOKUP(E22608,Refs!$P$2:$R$29,3,FALSE)</f>
        <v>Y59</v>
      </c>
      <c r="J22608" s="68" t="str">
        <f>VLOOKUP(E22608,Refs!$P$2:$S$29,4,FALSE)</f>
        <v>South East</v>
      </c>
      <c r="K22608" s="28" t="str">
        <f t="shared" si="712"/>
        <v>-</v>
      </c>
    </row>
    <row r="22609" spans="1:11" x14ac:dyDescent="0.35">
      <c r="A22609" s="69">
        <f t="shared" si="713"/>
        <v>46023</v>
      </c>
      <c r="B22609" t="s">
        <v>946</v>
      </c>
      <c r="C22609" t="s">
        <v>288</v>
      </c>
      <c r="D22609" t="s">
        <v>887</v>
      </c>
      <c r="E22609" t="s">
        <v>329</v>
      </c>
      <c r="F22609" t="s">
        <v>330</v>
      </c>
      <c r="G22609" t="s">
        <v>136</v>
      </c>
      <c r="H22609" t="s">
        <v>886</v>
      </c>
      <c r="I22609" s="68" t="str">
        <f>VLOOKUP(E22609,Refs!$P$2:$R$29,3,FALSE)</f>
        <v>Y59</v>
      </c>
      <c r="J22609" s="68" t="str">
        <f>VLOOKUP(E22609,Refs!$P$2:$S$29,4,FALSE)</f>
        <v>South East</v>
      </c>
      <c r="K22609" s="28" t="str">
        <f t="shared" si="712"/>
        <v>-</v>
      </c>
    </row>
    <row r="22610" spans="1:11" x14ac:dyDescent="0.35">
      <c r="A22610" s="69">
        <f t="shared" si="713"/>
        <v>46023</v>
      </c>
      <c r="B22610" t="s">
        <v>946</v>
      </c>
      <c r="C22610" t="s">
        <v>288</v>
      </c>
      <c r="D22610" t="s">
        <v>887</v>
      </c>
      <c r="E22610" t="s">
        <v>329</v>
      </c>
      <c r="F22610" t="s">
        <v>330</v>
      </c>
      <c r="G22610" t="s">
        <v>137</v>
      </c>
      <c r="H22610" t="s">
        <v>886</v>
      </c>
      <c r="I22610" s="68" t="str">
        <f>VLOOKUP(E22610,Refs!$P$2:$R$29,3,FALSE)</f>
        <v>Y59</v>
      </c>
      <c r="J22610" s="68" t="str">
        <f>VLOOKUP(E22610,Refs!$P$2:$S$29,4,FALSE)</f>
        <v>South East</v>
      </c>
      <c r="K22610" s="28" t="str">
        <f t="shared" si="712"/>
        <v>-</v>
      </c>
    </row>
    <row r="22611" spans="1:11" x14ac:dyDescent="0.35">
      <c r="A22611" s="69">
        <f t="shared" si="713"/>
        <v>46023</v>
      </c>
      <c r="B22611" t="s">
        <v>946</v>
      </c>
      <c r="C22611" t="s">
        <v>288</v>
      </c>
      <c r="D22611" t="s">
        <v>887</v>
      </c>
      <c r="E22611" t="s">
        <v>329</v>
      </c>
      <c r="F22611" t="s">
        <v>330</v>
      </c>
      <c r="G22611" t="s">
        <v>138</v>
      </c>
      <c r="H22611" t="s">
        <v>886</v>
      </c>
      <c r="I22611" s="68" t="str">
        <f>VLOOKUP(E22611,Refs!$P$2:$R$29,3,FALSE)</f>
        <v>Y59</v>
      </c>
      <c r="J22611" s="68" t="str">
        <f>VLOOKUP(E22611,Refs!$P$2:$S$29,4,FALSE)</f>
        <v>South East</v>
      </c>
      <c r="K22611" s="28" t="str">
        <f t="shared" si="712"/>
        <v>-</v>
      </c>
    </row>
    <row r="22612" spans="1:11" x14ac:dyDescent="0.35">
      <c r="A22612" s="69">
        <f t="shared" si="713"/>
        <v>46023</v>
      </c>
      <c r="B22612" t="s">
        <v>946</v>
      </c>
      <c r="C22612" t="s">
        <v>288</v>
      </c>
      <c r="D22612" t="s">
        <v>887</v>
      </c>
      <c r="E22612" t="s">
        <v>329</v>
      </c>
      <c r="F22612" t="s">
        <v>330</v>
      </c>
      <c r="G22612" t="s">
        <v>139</v>
      </c>
      <c r="H22612">
        <v>1397</v>
      </c>
      <c r="I22612" s="68" t="str">
        <f>VLOOKUP(E22612,Refs!$P$2:$R$29,3,FALSE)</f>
        <v>Y59</v>
      </c>
      <c r="J22612" s="68" t="str">
        <f>VLOOKUP(E22612,Refs!$P$2:$S$29,4,FALSE)</f>
        <v>South East</v>
      </c>
      <c r="K22612" s="28">
        <f t="shared" si="712"/>
        <v>1397</v>
      </c>
    </row>
    <row r="22613" spans="1:11" x14ac:dyDescent="0.35">
      <c r="A22613" s="69">
        <f t="shared" si="713"/>
        <v>46023</v>
      </c>
      <c r="B22613" t="s">
        <v>946</v>
      </c>
      <c r="C22613" t="s">
        <v>288</v>
      </c>
      <c r="D22613" t="s">
        <v>887</v>
      </c>
      <c r="E22613" t="s">
        <v>329</v>
      </c>
      <c r="F22613" t="s">
        <v>330</v>
      </c>
      <c r="G22613" t="s">
        <v>140</v>
      </c>
      <c r="H22613">
        <v>1383</v>
      </c>
      <c r="I22613" s="68" t="str">
        <f>VLOOKUP(E22613,Refs!$P$2:$R$29,3,FALSE)</f>
        <v>Y59</v>
      </c>
      <c r="J22613" s="68" t="str">
        <f>VLOOKUP(E22613,Refs!$P$2:$S$29,4,FALSE)</f>
        <v>South East</v>
      </c>
      <c r="K22613" s="28">
        <f t="shared" si="712"/>
        <v>1383</v>
      </c>
    </row>
    <row r="22614" spans="1:11" x14ac:dyDescent="0.35">
      <c r="A22614" s="69">
        <f t="shared" si="713"/>
        <v>46023</v>
      </c>
      <c r="B22614" t="s">
        <v>946</v>
      </c>
      <c r="C22614" t="s">
        <v>288</v>
      </c>
      <c r="D22614" t="s">
        <v>887</v>
      </c>
      <c r="E22614" t="s">
        <v>329</v>
      </c>
      <c r="F22614" t="s">
        <v>330</v>
      </c>
      <c r="G22614" t="s">
        <v>728</v>
      </c>
      <c r="H22614" t="s">
        <v>886</v>
      </c>
      <c r="I22614" s="68" t="str">
        <f>VLOOKUP(E22614,Refs!$P$2:$R$29,3,FALSE)</f>
        <v>Y59</v>
      </c>
      <c r="J22614" s="68" t="str">
        <f>VLOOKUP(E22614,Refs!$P$2:$S$29,4,FALSE)</f>
        <v>South East</v>
      </c>
      <c r="K22614" s="28" t="str">
        <f t="shared" si="712"/>
        <v>-</v>
      </c>
    </row>
    <row r="22615" spans="1:11" x14ac:dyDescent="0.35">
      <c r="A22615" s="69">
        <f t="shared" si="713"/>
        <v>46023</v>
      </c>
      <c r="B22615" t="s">
        <v>946</v>
      </c>
      <c r="C22615" t="s">
        <v>288</v>
      </c>
      <c r="D22615" t="s">
        <v>887</v>
      </c>
      <c r="E22615" t="s">
        <v>329</v>
      </c>
      <c r="F22615" t="s">
        <v>330</v>
      </c>
      <c r="G22615" t="s">
        <v>727</v>
      </c>
      <c r="H22615" t="s">
        <v>886</v>
      </c>
      <c r="I22615" s="68" t="str">
        <f>VLOOKUP(E22615,Refs!$P$2:$R$29,3,FALSE)</f>
        <v>Y59</v>
      </c>
      <c r="J22615" s="68" t="str">
        <f>VLOOKUP(E22615,Refs!$P$2:$S$29,4,FALSE)</f>
        <v>South East</v>
      </c>
      <c r="K22615" s="28" t="str">
        <f t="shared" si="712"/>
        <v>-</v>
      </c>
    </row>
    <row r="22616" spans="1:11" x14ac:dyDescent="0.35">
      <c r="A22616" s="69">
        <f t="shared" si="713"/>
        <v>46023</v>
      </c>
      <c r="B22616" t="s">
        <v>946</v>
      </c>
      <c r="C22616" t="s">
        <v>288</v>
      </c>
      <c r="D22616" t="s">
        <v>887</v>
      </c>
      <c r="E22616" t="s">
        <v>329</v>
      </c>
      <c r="F22616" t="s">
        <v>330</v>
      </c>
      <c r="G22616" t="s">
        <v>730</v>
      </c>
      <c r="H22616" t="s">
        <v>886</v>
      </c>
      <c r="I22616" s="68" t="str">
        <f>VLOOKUP(E22616,Refs!$P$2:$R$29,3,FALSE)</f>
        <v>Y59</v>
      </c>
      <c r="J22616" s="68" t="str">
        <f>VLOOKUP(E22616,Refs!$P$2:$S$29,4,FALSE)</f>
        <v>South East</v>
      </c>
      <c r="K22616" s="28" t="str">
        <f t="shared" si="712"/>
        <v>-</v>
      </c>
    </row>
    <row r="22617" spans="1:11" x14ac:dyDescent="0.35">
      <c r="A22617" s="69">
        <f t="shared" si="713"/>
        <v>46023</v>
      </c>
      <c r="B22617" t="s">
        <v>946</v>
      </c>
      <c r="C22617" t="s">
        <v>288</v>
      </c>
      <c r="D22617" t="s">
        <v>887</v>
      </c>
      <c r="E22617" t="s">
        <v>329</v>
      </c>
      <c r="F22617" t="s">
        <v>330</v>
      </c>
      <c r="G22617" t="s">
        <v>729</v>
      </c>
      <c r="H22617" t="s">
        <v>886</v>
      </c>
      <c r="I22617" s="68" t="str">
        <f>VLOOKUP(E22617,Refs!$P$2:$R$29,3,FALSE)</f>
        <v>Y59</v>
      </c>
      <c r="J22617" s="68" t="str">
        <f>VLOOKUP(E22617,Refs!$P$2:$S$29,4,FALSE)</f>
        <v>South East</v>
      </c>
      <c r="K22617" s="28" t="str">
        <f t="shared" si="712"/>
        <v>-</v>
      </c>
    </row>
    <row r="22618" spans="1:11" x14ac:dyDescent="0.35">
      <c r="A22618" s="69">
        <f t="shared" si="713"/>
        <v>46023</v>
      </c>
      <c r="B22618" t="s">
        <v>946</v>
      </c>
      <c r="C22618" t="s">
        <v>264</v>
      </c>
      <c r="D22618" t="s">
        <v>885</v>
      </c>
      <c r="E22618" t="s">
        <v>308</v>
      </c>
      <c r="F22618" t="s">
        <v>309</v>
      </c>
      <c r="G22618" t="s">
        <v>10</v>
      </c>
      <c r="H22618">
        <v>8163</v>
      </c>
      <c r="I22618" s="68" t="str">
        <f>VLOOKUP(E22618,Refs!$P$2:$R$29,3,FALSE)</f>
        <v>Y61</v>
      </c>
      <c r="J22618" s="68" t="str">
        <f>VLOOKUP(E22618,Refs!$P$2:$S$29,4,FALSE)</f>
        <v>East of England</v>
      </c>
      <c r="K22618" s="28">
        <f t="shared" si="712"/>
        <v>8163</v>
      </c>
    </row>
    <row r="22619" spans="1:11" x14ac:dyDescent="0.35">
      <c r="A22619" s="69">
        <f t="shared" si="713"/>
        <v>46023</v>
      </c>
      <c r="B22619" t="s">
        <v>946</v>
      </c>
      <c r="C22619" t="s">
        <v>264</v>
      </c>
      <c r="D22619" t="s">
        <v>885</v>
      </c>
      <c r="E22619" t="s">
        <v>308</v>
      </c>
      <c r="F22619" t="s">
        <v>309</v>
      </c>
      <c r="G22619" t="s">
        <v>69</v>
      </c>
      <c r="H22619">
        <v>8163</v>
      </c>
      <c r="I22619" s="68" t="str">
        <f>VLOOKUP(E22619,Refs!$P$2:$R$29,3,FALSE)</f>
        <v>Y61</v>
      </c>
      <c r="J22619" s="68" t="str">
        <f>VLOOKUP(E22619,Refs!$P$2:$S$29,4,FALSE)</f>
        <v>East of England</v>
      </c>
      <c r="K22619" s="28">
        <f t="shared" si="712"/>
        <v>8163</v>
      </c>
    </row>
    <row r="22620" spans="1:11" x14ac:dyDescent="0.35">
      <c r="A22620" s="69">
        <f t="shared" si="713"/>
        <v>46023</v>
      </c>
      <c r="B22620" t="s">
        <v>946</v>
      </c>
      <c r="C22620" t="s">
        <v>264</v>
      </c>
      <c r="D22620" t="s">
        <v>885</v>
      </c>
      <c r="E22620" t="s">
        <v>308</v>
      </c>
      <c r="F22620" t="s">
        <v>309</v>
      </c>
      <c r="G22620" t="s">
        <v>20</v>
      </c>
      <c r="H22620">
        <v>8126</v>
      </c>
      <c r="I22620" s="68" t="str">
        <f>VLOOKUP(E22620,Refs!$P$2:$R$29,3,FALSE)</f>
        <v>Y61</v>
      </c>
      <c r="J22620" s="68" t="str">
        <f>VLOOKUP(E22620,Refs!$P$2:$S$29,4,FALSE)</f>
        <v>East of England</v>
      </c>
      <c r="K22620" s="28">
        <f t="shared" si="712"/>
        <v>8126</v>
      </c>
    </row>
    <row r="22621" spans="1:11" x14ac:dyDescent="0.35">
      <c r="A22621" s="69">
        <f t="shared" si="713"/>
        <v>46023</v>
      </c>
      <c r="B22621" t="s">
        <v>946</v>
      </c>
      <c r="C22621" t="s">
        <v>264</v>
      </c>
      <c r="D22621" t="s">
        <v>885</v>
      </c>
      <c r="E22621" t="s">
        <v>308</v>
      </c>
      <c r="F22621" t="s">
        <v>309</v>
      </c>
      <c r="G22621" t="s">
        <v>23</v>
      </c>
      <c r="H22621">
        <v>7853</v>
      </c>
      <c r="I22621" s="68" t="str">
        <f>VLOOKUP(E22621,Refs!$P$2:$R$29,3,FALSE)</f>
        <v>Y61</v>
      </c>
      <c r="J22621" s="68" t="str">
        <f>VLOOKUP(E22621,Refs!$P$2:$S$29,4,FALSE)</f>
        <v>East of England</v>
      </c>
      <c r="K22621" s="28">
        <f t="shared" si="712"/>
        <v>7853</v>
      </c>
    </row>
    <row r="22622" spans="1:11" x14ac:dyDescent="0.35">
      <c r="A22622" s="69">
        <f t="shared" si="713"/>
        <v>46023</v>
      </c>
      <c r="B22622" t="s">
        <v>946</v>
      </c>
      <c r="C22622" t="s">
        <v>264</v>
      </c>
      <c r="D22622" t="s">
        <v>885</v>
      </c>
      <c r="E22622" t="s">
        <v>308</v>
      </c>
      <c r="F22622" t="s">
        <v>309</v>
      </c>
      <c r="G22622" t="s">
        <v>19</v>
      </c>
      <c r="H22622">
        <v>37</v>
      </c>
      <c r="I22622" s="68" t="str">
        <f>VLOOKUP(E22622,Refs!$P$2:$R$29,3,FALSE)</f>
        <v>Y61</v>
      </c>
      <c r="J22622" s="68" t="str">
        <f>VLOOKUP(E22622,Refs!$P$2:$S$29,4,FALSE)</f>
        <v>East of England</v>
      </c>
      <c r="K22622" s="28">
        <f t="shared" si="712"/>
        <v>37</v>
      </c>
    </row>
    <row r="22623" spans="1:11" x14ac:dyDescent="0.35">
      <c r="A22623" s="69">
        <f t="shared" si="713"/>
        <v>46023</v>
      </c>
      <c r="B22623" t="s">
        <v>946</v>
      </c>
      <c r="C22623" t="s">
        <v>264</v>
      </c>
      <c r="D22623" t="s">
        <v>885</v>
      </c>
      <c r="E22623" t="s">
        <v>308</v>
      </c>
      <c r="F22623" t="s">
        <v>309</v>
      </c>
      <c r="G22623" t="s">
        <v>21</v>
      </c>
      <c r="H22623">
        <v>65708</v>
      </c>
      <c r="I22623" s="68" t="str">
        <f>VLOOKUP(E22623,Refs!$P$2:$R$29,3,FALSE)</f>
        <v>Y61</v>
      </c>
      <c r="J22623" s="68" t="str">
        <f>VLOOKUP(E22623,Refs!$P$2:$S$29,4,FALSE)</f>
        <v>East of England</v>
      </c>
      <c r="K22623" s="28">
        <f t="shared" si="712"/>
        <v>65708</v>
      </c>
    </row>
    <row r="22624" spans="1:11" x14ac:dyDescent="0.35">
      <c r="A22624" s="69">
        <f t="shared" si="713"/>
        <v>46023</v>
      </c>
      <c r="B22624" t="s">
        <v>946</v>
      </c>
      <c r="C22624" t="s">
        <v>264</v>
      </c>
      <c r="D22624" t="s">
        <v>885</v>
      </c>
      <c r="E22624" t="s">
        <v>308</v>
      </c>
      <c r="F22624" t="s">
        <v>309</v>
      </c>
      <c r="G22624" t="s">
        <v>70</v>
      </c>
      <c r="H22624">
        <v>29</v>
      </c>
      <c r="I22624" s="68" t="str">
        <f>VLOOKUP(E22624,Refs!$P$2:$R$29,3,FALSE)</f>
        <v>Y61</v>
      </c>
      <c r="J22624" s="68" t="str">
        <f>VLOOKUP(E22624,Refs!$P$2:$S$29,4,FALSE)</f>
        <v>East of England</v>
      </c>
      <c r="K22624" s="28">
        <f t="shared" si="712"/>
        <v>29</v>
      </c>
    </row>
    <row r="22625" spans="1:11" x14ac:dyDescent="0.35">
      <c r="A22625" s="69">
        <f t="shared" si="713"/>
        <v>46023</v>
      </c>
      <c r="B22625" t="s">
        <v>946</v>
      </c>
      <c r="C22625" t="s">
        <v>264</v>
      </c>
      <c r="D22625" t="s">
        <v>885</v>
      </c>
      <c r="E22625" t="s">
        <v>308</v>
      </c>
      <c r="F22625" t="s">
        <v>309</v>
      </c>
      <c r="G22625" t="s">
        <v>71</v>
      </c>
      <c r="H22625">
        <v>171</v>
      </c>
      <c r="I22625" s="68" t="str">
        <f>VLOOKUP(E22625,Refs!$P$2:$R$29,3,FALSE)</f>
        <v>Y61</v>
      </c>
      <c r="J22625" s="68" t="str">
        <f>VLOOKUP(E22625,Refs!$P$2:$S$29,4,FALSE)</f>
        <v>East of England</v>
      </c>
      <c r="K22625" s="28">
        <f t="shared" si="712"/>
        <v>171</v>
      </c>
    </row>
    <row r="22626" spans="1:11" x14ac:dyDescent="0.35">
      <c r="A22626" s="69">
        <f t="shared" si="713"/>
        <v>46023</v>
      </c>
      <c r="B22626" t="s">
        <v>946</v>
      </c>
      <c r="C22626" t="s">
        <v>264</v>
      </c>
      <c r="D22626" t="s">
        <v>885</v>
      </c>
      <c r="E22626" t="s">
        <v>308</v>
      </c>
      <c r="F22626" t="s">
        <v>309</v>
      </c>
      <c r="G22626" t="s">
        <v>72</v>
      </c>
      <c r="H22626">
        <v>3051</v>
      </c>
      <c r="I22626" s="68" t="str">
        <f>VLOOKUP(E22626,Refs!$P$2:$R$29,3,FALSE)</f>
        <v>Y61</v>
      </c>
      <c r="J22626" s="68" t="str">
        <f>VLOOKUP(E22626,Refs!$P$2:$S$29,4,FALSE)</f>
        <v>East of England</v>
      </c>
      <c r="K22626" s="28">
        <f t="shared" si="712"/>
        <v>3051</v>
      </c>
    </row>
    <row r="22627" spans="1:11" x14ac:dyDescent="0.35">
      <c r="A22627" s="69">
        <f t="shared" si="713"/>
        <v>46023</v>
      </c>
      <c r="B22627" t="s">
        <v>946</v>
      </c>
      <c r="C22627" t="s">
        <v>264</v>
      </c>
      <c r="D22627" t="s">
        <v>885</v>
      </c>
      <c r="E22627" t="s">
        <v>308</v>
      </c>
      <c r="F22627" t="s">
        <v>309</v>
      </c>
      <c r="G22627" t="s">
        <v>73</v>
      </c>
      <c r="H22627">
        <v>1936</v>
      </c>
      <c r="I22627" s="68" t="str">
        <f>VLOOKUP(E22627,Refs!$P$2:$R$29,3,FALSE)</f>
        <v>Y61</v>
      </c>
      <c r="J22627" s="68" t="str">
        <f>VLOOKUP(E22627,Refs!$P$2:$S$29,4,FALSE)</f>
        <v>East of England</v>
      </c>
      <c r="K22627" s="28">
        <f t="shared" ref="K22627:K22690" si="714">IF(OR(H22627="NULL",H22627=0,H22627=""),"",H22627)</f>
        <v>1936</v>
      </c>
    </row>
    <row r="22628" spans="1:11" x14ac:dyDescent="0.35">
      <c r="A22628" s="69">
        <f t="shared" si="713"/>
        <v>46023</v>
      </c>
      <c r="B22628" t="s">
        <v>946</v>
      </c>
      <c r="C22628" t="s">
        <v>264</v>
      </c>
      <c r="D22628" t="s">
        <v>885</v>
      </c>
      <c r="E22628" t="s">
        <v>308</v>
      </c>
      <c r="F22628" t="s">
        <v>309</v>
      </c>
      <c r="G22628" t="s">
        <v>74</v>
      </c>
      <c r="H22628">
        <v>2613753</v>
      </c>
      <c r="I22628" s="68" t="str">
        <f>VLOOKUP(E22628,Refs!$P$2:$R$29,3,FALSE)</f>
        <v>Y61</v>
      </c>
      <c r="J22628" s="68" t="str">
        <f>VLOOKUP(E22628,Refs!$P$2:$S$29,4,FALSE)</f>
        <v>East of England</v>
      </c>
      <c r="K22628" s="28">
        <f t="shared" si="714"/>
        <v>2613753</v>
      </c>
    </row>
    <row r="22629" spans="1:11" x14ac:dyDescent="0.35">
      <c r="A22629" s="69">
        <f t="shared" si="713"/>
        <v>46023</v>
      </c>
      <c r="B22629" t="s">
        <v>946</v>
      </c>
      <c r="C22629" t="s">
        <v>264</v>
      </c>
      <c r="D22629" t="s">
        <v>885</v>
      </c>
      <c r="E22629" t="s">
        <v>308</v>
      </c>
      <c r="F22629" t="s">
        <v>309</v>
      </c>
      <c r="G22629" t="s">
        <v>26</v>
      </c>
      <c r="H22629">
        <v>7668</v>
      </c>
      <c r="I22629" s="68" t="str">
        <f>VLOOKUP(E22629,Refs!$P$2:$R$29,3,FALSE)</f>
        <v>Y61</v>
      </c>
      <c r="J22629" s="68" t="str">
        <f>VLOOKUP(E22629,Refs!$P$2:$S$29,4,FALSE)</f>
        <v>East of England</v>
      </c>
      <c r="K22629" s="28">
        <f t="shared" si="714"/>
        <v>7668</v>
      </c>
    </row>
    <row r="22630" spans="1:11" x14ac:dyDescent="0.35">
      <c r="A22630" s="69">
        <f t="shared" si="713"/>
        <v>46023</v>
      </c>
      <c r="B22630" t="s">
        <v>946</v>
      </c>
      <c r="C22630" t="s">
        <v>264</v>
      </c>
      <c r="D22630" t="s">
        <v>885</v>
      </c>
      <c r="E22630" t="s">
        <v>308</v>
      </c>
      <c r="F22630" t="s">
        <v>309</v>
      </c>
      <c r="G22630" t="s">
        <v>75</v>
      </c>
      <c r="H22630">
        <v>37</v>
      </c>
      <c r="I22630" s="68" t="str">
        <f>VLOOKUP(E22630,Refs!$P$2:$R$29,3,FALSE)</f>
        <v>Y61</v>
      </c>
      <c r="J22630" s="68" t="str">
        <f>VLOOKUP(E22630,Refs!$P$2:$S$29,4,FALSE)</f>
        <v>East of England</v>
      </c>
      <c r="K22630" s="28">
        <f t="shared" si="714"/>
        <v>37</v>
      </c>
    </row>
    <row r="22631" spans="1:11" x14ac:dyDescent="0.35">
      <c r="A22631" s="69">
        <f t="shared" si="713"/>
        <v>46023</v>
      </c>
      <c r="B22631" t="s">
        <v>946</v>
      </c>
      <c r="C22631" t="s">
        <v>264</v>
      </c>
      <c r="D22631" t="s">
        <v>885</v>
      </c>
      <c r="E22631" t="s">
        <v>308</v>
      </c>
      <c r="F22631" t="s">
        <v>309</v>
      </c>
      <c r="G22631" t="s">
        <v>76</v>
      </c>
      <c r="H22631">
        <v>4170</v>
      </c>
      <c r="I22631" s="68" t="str">
        <f>VLOOKUP(E22631,Refs!$P$2:$R$29,3,FALSE)</f>
        <v>Y61</v>
      </c>
      <c r="J22631" s="68" t="str">
        <f>VLOOKUP(E22631,Refs!$P$2:$S$29,4,FALSE)</f>
        <v>East of England</v>
      </c>
      <c r="K22631" s="28">
        <f t="shared" si="714"/>
        <v>4170</v>
      </c>
    </row>
    <row r="22632" spans="1:11" x14ac:dyDescent="0.35">
      <c r="A22632" s="69">
        <f t="shared" si="713"/>
        <v>46023</v>
      </c>
      <c r="B22632" t="s">
        <v>946</v>
      </c>
      <c r="C22632" t="s">
        <v>264</v>
      </c>
      <c r="D22632" t="s">
        <v>885</v>
      </c>
      <c r="E22632" t="s">
        <v>308</v>
      </c>
      <c r="F22632" t="s">
        <v>309</v>
      </c>
      <c r="G22632" t="s">
        <v>77</v>
      </c>
      <c r="H22632">
        <v>1539</v>
      </c>
      <c r="I22632" s="68" t="str">
        <f>VLOOKUP(E22632,Refs!$P$2:$R$29,3,FALSE)</f>
        <v>Y61</v>
      </c>
      <c r="J22632" s="68" t="str">
        <f>VLOOKUP(E22632,Refs!$P$2:$S$29,4,FALSE)</f>
        <v>East of England</v>
      </c>
      <c r="K22632" s="28">
        <f t="shared" si="714"/>
        <v>1539</v>
      </c>
    </row>
    <row r="22633" spans="1:11" x14ac:dyDescent="0.35">
      <c r="A22633" s="69">
        <f t="shared" si="713"/>
        <v>46023</v>
      </c>
      <c r="B22633" t="s">
        <v>946</v>
      </c>
      <c r="C22633" t="s">
        <v>264</v>
      </c>
      <c r="D22633" t="s">
        <v>885</v>
      </c>
      <c r="E22633" t="s">
        <v>308</v>
      </c>
      <c r="F22633" t="s">
        <v>309</v>
      </c>
      <c r="G22633" t="s">
        <v>78</v>
      </c>
      <c r="H22633">
        <v>1548</v>
      </c>
      <c r="I22633" s="68" t="str">
        <f>VLOOKUP(E22633,Refs!$P$2:$R$29,3,FALSE)</f>
        <v>Y61</v>
      </c>
      <c r="J22633" s="68" t="str">
        <f>VLOOKUP(E22633,Refs!$P$2:$S$29,4,FALSE)</f>
        <v>East of England</v>
      </c>
      <c r="K22633" s="28">
        <f t="shared" si="714"/>
        <v>1548</v>
      </c>
    </row>
    <row r="22634" spans="1:11" x14ac:dyDescent="0.35">
      <c r="A22634" s="69">
        <f t="shared" si="713"/>
        <v>46023</v>
      </c>
      <c r="B22634" t="s">
        <v>946</v>
      </c>
      <c r="C22634" t="s">
        <v>264</v>
      </c>
      <c r="D22634" t="s">
        <v>885</v>
      </c>
      <c r="E22634" t="s">
        <v>308</v>
      </c>
      <c r="F22634" t="s">
        <v>309</v>
      </c>
      <c r="G22634" t="s">
        <v>79</v>
      </c>
      <c r="H22634">
        <v>374</v>
      </c>
      <c r="I22634" s="68" t="str">
        <f>VLOOKUP(E22634,Refs!$P$2:$R$29,3,FALSE)</f>
        <v>Y61</v>
      </c>
      <c r="J22634" s="68" t="str">
        <f>VLOOKUP(E22634,Refs!$P$2:$S$29,4,FALSE)</f>
        <v>East of England</v>
      </c>
      <c r="K22634" s="28">
        <f t="shared" si="714"/>
        <v>374</v>
      </c>
    </row>
    <row r="22635" spans="1:11" x14ac:dyDescent="0.35">
      <c r="A22635" s="69">
        <f t="shared" si="713"/>
        <v>46023</v>
      </c>
      <c r="B22635" t="s">
        <v>946</v>
      </c>
      <c r="C22635" t="s">
        <v>264</v>
      </c>
      <c r="D22635" t="s">
        <v>885</v>
      </c>
      <c r="E22635" t="s">
        <v>308</v>
      </c>
      <c r="F22635" t="s">
        <v>309</v>
      </c>
      <c r="G22635" t="s">
        <v>25</v>
      </c>
      <c r="H22635">
        <v>3461</v>
      </c>
      <c r="I22635" s="68" t="str">
        <f>VLOOKUP(E22635,Refs!$P$2:$R$29,3,FALSE)</f>
        <v>Y61</v>
      </c>
      <c r="J22635" s="68" t="str">
        <f>VLOOKUP(E22635,Refs!$P$2:$S$29,4,FALSE)</f>
        <v>East of England</v>
      </c>
      <c r="K22635" s="28">
        <f t="shared" si="714"/>
        <v>3461</v>
      </c>
    </row>
    <row r="22636" spans="1:11" x14ac:dyDescent="0.35">
      <c r="A22636" s="69">
        <f t="shared" si="713"/>
        <v>46023</v>
      </c>
      <c r="B22636" t="s">
        <v>946</v>
      </c>
      <c r="C22636" t="s">
        <v>264</v>
      </c>
      <c r="D22636" t="s">
        <v>885</v>
      </c>
      <c r="E22636" t="s">
        <v>308</v>
      </c>
      <c r="F22636" t="s">
        <v>309</v>
      </c>
      <c r="G22636" t="s">
        <v>80</v>
      </c>
      <c r="H22636">
        <v>154</v>
      </c>
      <c r="I22636" s="68" t="str">
        <f>VLOOKUP(E22636,Refs!$P$2:$R$29,3,FALSE)</f>
        <v>Y61</v>
      </c>
      <c r="J22636" s="68" t="str">
        <f>VLOOKUP(E22636,Refs!$P$2:$S$29,4,FALSE)</f>
        <v>East of England</v>
      </c>
      <c r="K22636" s="28">
        <f t="shared" si="714"/>
        <v>154</v>
      </c>
    </row>
    <row r="22637" spans="1:11" x14ac:dyDescent="0.35">
      <c r="A22637" s="69">
        <f t="shared" si="713"/>
        <v>46023</v>
      </c>
      <c r="B22637" t="s">
        <v>946</v>
      </c>
      <c r="C22637" t="s">
        <v>264</v>
      </c>
      <c r="D22637" t="s">
        <v>885</v>
      </c>
      <c r="E22637" t="s">
        <v>308</v>
      </c>
      <c r="F22637" t="s">
        <v>309</v>
      </c>
      <c r="G22637" t="s">
        <v>81</v>
      </c>
      <c r="H22637">
        <v>1738</v>
      </c>
      <c r="I22637" s="68" t="str">
        <f>VLOOKUP(E22637,Refs!$P$2:$R$29,3,FALSE)</f>
        <v>Y61</v>
      </c>
      <c r="J22637" s="68" t="str">
        <f>VLOOKUP(E22637,Refs!$P$2:$S$29,4,FALSE)</f>
        <v>East of England</v>
      </c>
      <c r="K22637" s="28">
        <f t="shared" si="714"/>
        <v>1738</v>
      </c>
    </row>
    <row r="22638" spans="1:11" x14ac:dyDescent="0.35">
      <c r="A22638" s="69">
        <f t="shared" si="713"/>
        <v>46023</v>
      </c>
      <c r="B22638" t="s">
        <v>946</v>
      </c>
      <c r="C22638" t="s">
        <v>264</v>
      </c>
      <c r="D22638" t="s">
        <v>885</v>
      </c>
      <c r="E22638" t="s">
        <v>308</v>
      </c>
      <c r="F22638" t="s">
        <v>309</v>
      </c>
      <c r="G22638" t="s">
        <v>82</v>
      </c>
      <c r="H22638">
        <v>1222</v>
      </c>
      <c r="I22638" s="68" t="str">
        <f>VLOOKUP(E22638,Refs!$P$2:$R$29,3,FALSE)</f>
        <v>Y61</v>
      </c>
      <c r="J22638" s="68" t="str">
        <f>VLOOKUP(E22638,Refs!$P$2:$S$29,4,FALSE)</f>
        <v>East of England</v>
      </c>
      <c r="K22638" s="28">
        <f t="shared" si="714"/>
        <v>1222</v>
      </c>
    </row>
    <row r="22639" spans="1:11" x14ac:dyDescent="0.35">
      <c r="A22639" s="69">
        <f t="shared" si="713"/>
        <v>46023</v>
      </c>
      <c r="B22639" t="s">
        <v>946</v>
      </c>
      <c r="C22639" t="s">
        <v>264</v>
      </c>
      <c r="D22639" t="s">
        <v>885</v>
      </c>
      <c r="E22639" t="s">
        <v>308</v>
      </c>
      <c r="F22639" t="s">
        <v>309</v>
      </c>
      <c r="G22639" t="s">
        <v>83</v>
      </c>
      <c r="H22639">
        <v>1176</v>
      </c>
      <c r="I22639" s="68" t="str">
        <f>VLOOKUP(E22639,Refs!$P$2:$R$29,3,FALSE)</f>
        <v>Y61</v>
      </c>
      <c r="J22639" s="68" t="str">
        <f>VLOOKUP(E22639,Refs!$P$2:$S$29,4,FALSE)</f>
        <v>East of England</v>
      </c>
      <c r="K22639" s="28">
        <f t="shared" si="714"/>
        <v>1176</v>
      </c>
    </row>
    <row r="22640" spans="1:11" x14ac:dyDescent="0.35">
      <c r="A22640" s="69">
        <f t="shared" si="713"/>
        <v>46023</v>
      </c>
      <c r="B22640" t="s">
        <v>946</v>
      </c>
      <c r="C22640" t="s">
        <v>264</v>
      </c>
      <c r="D22640" t="s">
        <v>885</v>
      </c>
      <c r="E22640" t="s">
        <v>308</v>
      </c>
      <c r="F22640" t="s">
        <v>309</v>
      </c>
      <c r="G22640" t="s">
        <v>84</v>
      </c>
      <c r="H22640">
        <v>3497</v>
      </c>
      <c r="I22640" s="68" t="str">
        <f>VLOOKUP(E22640,Refs!$P$2:$R$29,3,FALSE)</f>
        <v>Y61</v>
      </c>
      <c r="J22640" s="68" t="str">
        <f>VLOOKUP(E22640,Refs!$P$2:$S$29,4,FALSE)</f>
        <v>East of England</v>
      </c>
      <c r="K22640" s="28">
        <f t="shared" si="714"/>
        <v>3497</v>
      </c>
    </row>
    <row r="22641" spans="1:11" x14ac:dyDescent="0.35">
      <c r="A22641" s="69">
        <f t="shared" si="713"/>
        <v>46023</v>
      </c>
      <c r="B22641" t="s">
        <v>946</v>
      </c>
      <c r="C22641" t="s">
        <v>264</v>
      </c>
      <c r="D22641" t="s">
        <v>885</v>
      </c>
      <c r="E22641" t="s">
        <v>308</v>
      </c>
      <c r="F22641" t="s">
        <v>309</v>
      </c>
      <c r="G22641" t="s">
        <v>85</v>
      </c>
      <c r="H22641">
        <v>198</v>
      </c>
      <c r="I22641" s="68" t="str">
        <f>VLOOKUP(E22641,Refs!$P$2:$R$29,3,FALSE)</f>
        <v>Y61</v>
      </c>
      <c r="J22641" s="68" t="str">
        <f>VLOOKUP(E22641,Refs!$P$2:$S$29,4,FALSE)</f>
        <v>East of England</v>
      </c>
      <c r="K22641" s="28">
        <f t="shared" si="714"/>
        <v>198</v>
      </c>
    </row>
    <row r="22642" spans="1:11" x14ac:dyDescent="0.35">
      <c r="A22642" s="69">
        <f t="shared" si="713"/>
        <v>46023</v>
      </c>
      <c r="B22642" t="s">
        <v>946</v>
      </c>
      <c r="C22642" t="s">
        <v>264</v>
      </c>
      <c r="D22642" t="s">
        <v>885</v>
      </c>
      <c r="E22642" t="s">
        <v>308</v>
      </c>
      <c r="F22642" t="s">
        <v>309</v>
      </c>
      <c r="G22642" t="s">
        <v>86</v>
      </c>
      <c r="H22642">
        <v>119</v>
      </c>
      <c r="I22642" s="68" t="str">
        <f>VLOOKUP(E22642,Refs!$P$2:$R$29,3,FALSE)</f>
        <v>Y61</v>
      </c>
      <c r="J22642" s="68" t="str">
        <f>VLOOKUP(E22642,Refs!$P$2:$S$29,4,FALSE)</f>
        <v>East of England</v>
      </c>
      <c r="K22642" s="28">
        <f t="shared" si="714"/>
        <v>119</v>
      </c>
    </row>
    <row r="22643" spans="1:11" x14ac:dyDescent="0.35">
      <c r="A22643" s="69">
        <f t="shared" si="713"/>
        <v>46023</v>
      </c>
      <c r="B22643" t="s">
        <v>946</v>
      </c>
      <c r="C22643" t="s">
        <v>264</v>
      </c>
      <c r="D22643" t="s">
        <v>885</v>
      </c>
      <c r="E22643" t="s">
        <v>308</v>
      </c>
      <c r="F22643" t="s">
        <v>309</v>
      </c>
      <c r="G22643" t="s">
        <v>87</v>
      </c>
      <c r="H22643">
        <v>3017</v>
      </c>
      <c r="I22643" s="68" t="str">
        <f>VLOOKUP(E22643,Refs!$P$2:$R$29,3,FALSE)</f>
        <v>Y61</v>
      </c>
      <c r="J22643" s="68" t="str">
        <f>VLOOKUP(E22643,Refs!$P$2:$S$29,4,FALSE)</f>
        <v>East of England</v>
      </c>
      <c r="K22643" s="28">
        <f t="shared" si="714"/>
        <v>3017</v>
      </c>
    </row>
    <row r="22644" spans="1:11" x14ac:dyDescent="0.35">
      <c r="A22644" s="69">
        <f t="shared" si="713"/>
        <v>46023</v>
      </c>
      <c r="B22644" t="s">
        <v>946</v>
      </c>
      <c r="C22644" t="s">
        <v>264</v>
      </c>
      <c r="D22644" t="s">
        <v>885</v>
      </c>
      <c r="E22644" t="s">
        <v>308</v>
      </c>
      <c r="F22644" t="s">
        <v>309</v>
      </c>
      <c r="G22644" t="s">
        <v>88</v>
      </c>
      <c r="H22644">
        <v>11029</v>
      </c>
      <c r="I22644" s="68" t="str">
        <f>VLOOKUP(E22644,Refs!$P$2:$R$29,3,FALSE)</f>
        <v>Y61</v>
      </c>
      <c r="J22644" s="68" t="str">
        <f>VLOOKUP(E22644,Refs!$P$2:$S$29,4,FALSE)</f>
        <v>East of England</v>
      </c>
      <c r="K22644" s="28">
        <f t="shared" si="714"/>
        <v>11029</v>
      </c>
    </row>
    <row r="22645" spans="1:11" x14ac:dyDescent="0.35">
      <c r="A22645" s="69">
        <f t="shared" si="713"/>
        <v>46023</v>
      </c>
      <c r="B22645" t="s">
        <v>946</v>
      </c>
      <c r="C22645" t="s">
        <v>264</v>
      </c>
      <c r="D22645" t="s">
        <v>885</v>
      </c>
      <c r="E22645" t="s">
        <v>308</v>
      </c>
      <c r="F22645" t="s">
        <v>309</v>
      </c>
      <c r="G22645" t="s">
        <v>89</v>
      </c>
      <c r="H22645">
        <v>7668</v>
      </c>
      <c r="I22645" s="68" t="str">
        <f>VLOOKUP(E22645,Refs!$P$2:$R$29,3,FALSE)</f>
        <v>Y61</v>
      </c>
      <c r="J22645" s="68" t="str">
        <f>VLOOKUP(E22645,Refs!$P$2:$S$29,4,FALSE)</f>
        <v>East of England</v>
      </c>
      <c r="K22645" s="28">
        <f t="shared" si="714"/>
        <v>7668</v>
      </c>
    </row>
    <row r="22646" spans="1:11" x14ac:dyDescent="0.35">
      <c r="A22646" s="69">
        <f t="shared" si="713"/>
        <v>46023</v>
      </c>
      <c r="B22646" t="s">
        <v>946</v>
      </c>
      <c r="C22646" t="s">
        <v>264</v>
      </c>
      <c r="D22646" t="s">
        <v>885</v>
      </c>
      <c r="E22646" t="s">
        <v>308</v>
      </c>
      <c r="F22646" t="s">
        <v>309</v>
      </c>
      <c r="G22646" t="s">
        <v>27</v>
      </c>
      <c r="H22646">
        <v>958</v>
      </c>
      <c r="I22646" s="68" t="str">
        <f>VLOOKUP(E22646,Refs!$P$2:$R$29,3,FALSE)</f>
        <v>Y61</v>
      </c>
      <c r="J22646" s="68" t="str">
        <f>VLOOKUP(E22646,Refs!$P$2:$S$29,4,FALSE)</f>
        <v>East of England</v>
      </c>
      <c r="K22646" s="28">
        <f t="shared" si="714"/>
        <v>958</v>
      </c>
    </row>
    <row r="22647" spans="1:11" x14ac:dyDescent="0.35">
      <c r="A22647" s="69">
        <f t="shared" si="713"/>
        <v>46023</v>
      </c>
      <c r="B22647" t="s">
        <v>946</v>
      </c>
      <c r="C22647" t="s">
        <v>264</v>
      </c>
      <c r="D22647" t="s">
        <v>885</v>
      </c>
      <c r="E22647" t="s">
        <v>308</v>
      </c>
      <c r="F22647" t="s">
        <v>309</v>
      </c>
      <c r="G22647" t="s">
        <v>29</v>
      </c>
      <c r="H22647">
        <v>1242</v>
      </c>
      <c r="I22647" s="68" t="str">
        <f>VLOOKUP(E22647,Refs!$P$2:$R$29,3,FALSE)</f>
        <v>Y61</v>
      </c>
      <c r="J22647" s="68" t="str">
        <f>VLOOKUP(E22647,Refs!$P$2:$S$29,4,FALSE)</f>
        <v>East of England</v>
      </c>
      <c r="K22647" s="28">
        <f t="shared" si="714"/>
        <v>1242</v>
      </c>
    </row>
    <row r="22648" spans="1:11" x14ac:dyDescent="0.35">
      <c r="A22648" s="69">
        <f t="shared" si="713"/>
        <v>46023</v>
      </c>
      <c r="B22648" t="s">
        <v>946</v>
      </c>
      <c r="C22648" t="s">
        <v>264</v>
      </c>
      <c r="D22648" t="s">
        <v>885</v>
      </c>
      <c r="E22648" t="s">
        <v>308</v>
      </c>
      <c r="F22648" t="s">
        <v>309</v>
      </c>
      <c r="G22648" t="s">
        <v>90</v>
      </c>
      <c r="H22648">
        <v>539</v>
      </c>
      <c r="I22648" s="68" t="str">
        <f>VLOOKUP(E22648,Refs!$P$2:$R$29,3,FALSE)</f>
        <v>Y61</v>
      </c>
      <c r="J22648" s="68" t="str">
        <f>VLOOKUP(E22648,Refs!$P$2:$S$29,4,FALSE)</f>
        <v>East of England</v>
      </c>
      <c r="K22648" s="28">
        <f t="shared" si="714"/>
        <v>539</v>
      </c>
    </row>
    <row r="22649" spans="1:11" x14ac:dyDescent="0.35">
      <c r="A22649" s="69">
        <f t="shared" si="713"/>
        <v>46023</v>
      </c>
      <c r="B22649" t="s">
        <v>946</v>
      </c>
      <c r="C22649" t="s">
        <v>264</v>
      </c>
      <c r="D22649" t="s">
        <v>885</v>
      </c>
      <c r="E22649" t="s">
        <v>308</v>
      </c>
      <c r="F22649" t="s">
        <v>309</v>
      </c>
      <c r="G22649" t="s">
        <v>91</v>
      </c>
      <c r="H22649">
        <v>3</v>
      </c>
      <c r="I22649" s="68" t="str">
        <f>VLOOKUP(E22649,Refs!$P$2:$R$29,3,FALSE)</f>
        <v>Y61</v>
      </c>
      <c r="J22649" s="68" t="str">
        <f>VLOOKUP(E22649,Refs!$P$2:$S$29,4,FALSE)</f>
        <v>East of England</v>
      </c>
      <c r="K22649" s="28">
        <f t="shared" si="714"/>
        <v>3</v>
      </c>
    </row>
    <row r="22650" spans="1:11" x14ac:dyDescent="0.35">
      <c r="A22650" s="69">
        <f t="shared" si="713"/>
        <v>46023</v>
      </c>
      <c r="B22650" t="s">
        <v>946</v>
      </c>
      <c r="C22650" t="s">
        <v>264</v>
      </c>
      <c r="D22650" t="s">
        <v>885</v>
      </c>
      <c r="E22650" t="s">
        <v>308</v>
      </c>
      <c r="F22650" t="s">
        <v>309</v>
      </c>
      <c r="G22650" t="s">
        <v>92</v>
      </c>
      <c r="H22650">
        <v>500</v>
      </c>
      <c r="I22650" s="68" t="str">
        <f>VLOOKUP(E22650,Refs!$P$2:$R$29,3,FALSE)</f>
        <v>Y61</v>
      </c>
      <c r="J22650" s="68" t="str">
        <f>VLOOKUP(E22650,Refs!$P$2:$S$29,4,FALSE)</f>
        <v>East of England</v>
      </c>
      <c r="K22650" s="28">
        <f t="shared" si="714"/>
        <v>500</v>
      </c>
    </row>
    <row r="22651" spans="1:11" x14ac:dyDescent="0.35">
      <c r="A22651" s="69">
        <f t="shared" si="713"/>
        <v>46023</v>
      </c>
      <c r="B22651" t="s">
        <v>946</v>
      </c>
      <c r="C22651" t="s">
        <v>264</v>
      </c>
      <c r="D22651" t="s">
        <v>885</v>
      </c>
      <c r="E22651" t="s">
        <v>308</v>
      </c>
      <c r="F22651" t="s">
        <v>309</v>
      </c>
      <c r="G22651" t="s">
        <v>93</v>
      </c>
      <c r="H22651">
        <v>33</v>
      </c>
      <c r="I22651" s="68" t="str">
        <f>VLOOKUP(E22651,Refs!$P$2:$R$29,3,FALSE)</f>
        <v>Y61</v>
      </c>
      <c r="J22651" s="68" t="str">
        <f>VLOOKUP(E22651,Refs!$P$2:$S$29,4,FALSE)</f>
        <v>East of England</v>
      </c>
      <c r="K22651" s="28">
        <f t="shared" si="714"/>
        <v>33</v>
      </c>
    </row>
    <row r="22652" spans="1:11" x14ac:dyDescent="0.35">
      <c r="A22652" s="69">
        <f t="shared" si="713"/>
        <v>46023</v>
      </c>
      <c r="B22652" t="s">
        <v>946</v>
      </c>
      <c r="C22652" t="s">
        <v>264</v>
      </c>
      <c r="D22652" t="s">
        <v>885</v>
      </c>
      <c r="E22652" t="s">
        <v>308</v>
      </c>
      <c r="F22652" t="s">
        <v>309</v>
      </c>
      <c r="G22652" t="s">
        <v>94</v>
      </c>
      <c r="H22652">
        <v>396</v>
      </c>
      <c r="I22652" s="68" t="str">
        <f>VLOOKUP(E22652,Refs!$P$2:$R$29,3,FALSE)</f>
        <v>Y61</v>
      </c>
      <c r="J22652" s="68" t="str">
        <f>VLOOKUP(E22652,Refs!$P$2:$S$29,4,FALSE)</f>
        <v>East of England</v>
      </c>
      <c r="K22652" s="28">
        <f t="shared" si="714"/>
        <v>396</v>
      </c>
    </row>
    <row r="22653" spans="1:11" x14ac:dyDescent="0.35">
      <c r="A22653" s="69">
        <f t="shared" si="713"/>
        <v>46023</v>
      </c>
      <c r="B22653" t="s">
        <v>946</v>
      </c>
      <c r="C22653" t="s">
        <v>264</v>
      </c>
      <c r="D22653" t="s">
        <v>885</v>
      </c>
      <c r="E22653" t="s">
        <v>308</v>
      </c>
      <c r="F22653" t="s">
        <v>309</v>
      </c>
      <c r="G22653" t="s">
        <v>95</v>
      </c>
      <c r="H22653">
        <v>14</v>
      </c>
      <c r="I22653" s="68" t="str">
        <f>VLOOKUP(E22653,Refs!$P$2:$R$29,3,FALSE)</f>
        <v>Y61</v>
      </c>
      <c r="J22653" s="68" t="str">
        <f>VLOOKUP(E22653,Refs!$P$2:$S$29,4,FALSE)</f>
        <v>East of England</v>
      </c>
      <c r="K22653" s="28">
        <f t="shared" si="714"/>
        <v>14</v>
      </c>
    </row>
    <row r="22654" spans="1:11" x14ac:dyDescent="0.35">
      <c r="A22654" s="69">
        <f t="shared" si="713"/>
        <v>46023</v>
      </c>
      <c r="B22654" t="s">
        <v>946</v>
      </c>
      <c r="C22654" t="s">
        <v>264</v>
      </c>
      <c r="D22654" t="s">
        <v>885</v>
      </c>
      <c r="E22654" t="s">
        <v>308</v>
      </c>
      <c r="F22654" t="s">
        <v>309</v>
      </c>
      <c r="G22654" t="s">
        <v>96</v>
      </c>
      <c r="H22654">
        <v>592</v>
      </c>
      <c r="I22654" s="68" t="str">
        <f>VLOOKUP(E22654,Refs!$P$2:$R$29,3,FALSE)</f>
        <v>Y61</v>
      </c>
      <c r="J22654" s="68" t="str">
        <f>VLOOKUP(E22654,Refs!$P$2:$S$29,4,FALSE)</f>
        <v>East of England</v>
      </c>
      <c r="K22654" s="28">
        <f t="shared" si="714"/>
        <v>592</v>
      </c>
    </row>
    <row r="22655" spans="1:11" x14ac:dyDescent="0.35">
      <c r="A22655" s="69">
        <f t="shared" si="713"/>
        <v>46023</v>
      </c>
      <c r="B22655" t="s">
        <v>946</v>
      </c>
      <c r="C22655" t="s">
        <v>264</v>
      </c>
      <c r="D22655" t="s">
        <v>885</v>
      </c>
      <c r="E22655" t="s">
        <v>308</v>
      </c>
      <c r="F22655" t="s">
        <v>309</v>
      </c>
      <c r="G22655" t="s">
        <v>31</v>
      </c>
      <c r="H22655">
        <v>423</v>
      </c>
      <c r="I22655" s="68" t="str">
        <f>VLOOKUP(E22655,Refs!$P$2:$R$29,3,FALSE)</f>
        <v>Y61</v>
      </c>
      <c r="J22655" s="68" t="str">
        <f>VLOOKUP(E22655,Refs!$P$2:$S$29,4,FALSE)</f>
        <v>East of England</v>
      </c>
      <c r="K22655" s="28">
        <f t="shared" si="714"/>
        <v>423</v>
      </c>
    </row>
    <row r="22656" spans="1:11" x14ac:dyDescent="0.35">
      <c r="A22656" s="69">
        <f t="shared" si="713"/>
        <v>46023</v>
      </c>
      <c r="B22656" t="s">
        <v>946</v>
      </c>
      <c r="C22656" t="s">
        <v>264</v>
      </c>
      <c r="D22656" t="s">
        <v>885</v>
      </c>
      <c r="E22656" t="s">
        <v>308</v>
      </c>
      <c r="F22656" t="s">
        <v>309</v>
      </c>
      <c r="G22656" t="s">
        <v>97</v>
      </c>
      <c r="H22656">
        <v>950</v>
      </c>
      <c r="I22656" s="68" t="str">
        <f>VLOOKUP(E22656,Refs!$P$2:$R$29,3,FALSE)</f>
        <v>Y61</v>
      </c>
      <c r="J22656" s="68" t="str">
        <f>VLOOKUP(E22656,Refs!$P$2:$S$29,4,FALSE)</f>
        <v>East of England</v>
      </c>
      <c r="K22656" s="28">
        <f t="shared" si="714"/>
        <v>950</v>
      </c>
    </row>
    <row r="22657" spans="1:11" x14ac:dyDescent="0.35">
      <c r="A22657" s="69">
        <f t="shared" si="713"/>
        <v>46023</v>
      </c>
      <c r="B22657" t="s">
        <v>946</v>
      </c>
      <c r="C22657" t="s">
        <v>264</v>
      </c>
      <c r="D22657" t="s">
        <v>885</v>
      </c>
      <c r="E22657" t="s">
        <v>308</v>
      </c>
      <c r="F22657" t="s">
        <v>309</v>
      </c>
      <c r="G22657" t="s">
        <v>98</v>
      </c>
      <c r="H22657">
        <v>745</v>
      </c>
      <c r="I22657" s="68" t="str">
        <f>VLOOKUP(E22657,Refs!$P$2:$R$29,3,FALSE)</f>
        <v>Y61</v>
      </c>
      <c r="J22657" s="68" t="str">
        <f>VLOOKUP(E22657,Refs!$P$2:$S$29,4,FALSE)</f>
        <v>East of England</v>
      </c>
      <c r="K22657" s="28">
        <f t="shared" si="714"/>
        <v>745</v>
      </c>
    </row>
    <row r="22658" spans="1:11" x14ac:dyDescent="0.35">
      <c r="A22658" s="69">
        <f t="shared" si="713"/>
        <v>46023</v>
      </c>
      <c r="B22658" t="s">
        <v>946</v>
      </c>
      <c r="C22658" t="s">
        <v>264</v>
      </c>
      <c r="D22658" t="s">
        <v>885</v>
      </c>
      <c r="E22658" t="s">
        <v>308</v>
      </c>
      <c r="F22658" t="s">
        <v>309</v>
      </c>
      <c r="G22658" t="s">
        <v>99</v>
      </c>
      <c r="H22658">
        <v>716</v>
      </c>
      <c r="I22658" s="68" t="str">
        <f>VLOOKUP(E22658,Refs!$P$2:$R$29,3,FALSE)</f>
        <v>Y61</v>
      </c>
      <c r="J22658" s="68" t="str">
        <f>VLOOKUP(E22658,Refs!$P$2:$S$29,4,FALSE)</f>
        <v>East of England</v>
      </c>
      <c r="K22658" s="28">
        <f t="shared" si="714"/>
        <v>716</v>
      </c>
    </row>
    <row r="22659" spans="1:11" x14ac:dyDescent="0.35">
      <c r="A22659" s="69">
        <f t="shared" ref="A22659:A22722" si="715">DATEVALUE(RIGHT(B22659,8))</f>
        <v>46023</v>
      </c>
      <c r="B22659" t="s">
        <v>946</v>
      </c>
      <c r="C22659" t="s">
        <v>264</v>
      </c>
      <c r="D22659" t="s">
        <v>885</v>
      </c>
      <c r="E22659" t="s">
        <v>308</v>
      </c>
      <c r="F22659" t="s">
        <v>309</v>
      </c>
      <c r="G22659" t="s">
        <v>100</v>
      </c>
      <c r="H22659">
        <v>549</v>
      </c>
      <c r="I22659" s="68" t="str">
        <f>VLOOKUP(E22659,Refs!$P$2:$R$29,3,FALSE)</f>
        <v>Y61</v>
      </c>
      <c r="J22659" s="68" t="str">
        <f>VLOOKUP(E22659,Refs!$P$2:$S$29,4,FALSE)</f>
        <v>East of England</v>
      </c>
      <c r="K22659" s="28">
        <f t="shared" si="714"/>
        <v>549</v>
      </c>
    </row>
    <row r="22660" spans="1:11" x14ac:dyDescent="0.35">
      <c r="A22660" s="69">
        <f t="shared" si="715"/>
        <v>46023</v>
      </c>
      <c r="B22660" t="s">
        <v>946</v>
      </c>
      <c r="C22660" t="s">
        <v>264</v>
      </c>
      <c r="D22660" t="s">
        <v>885</v>
      </c>
      <c r="E22660" t="s">
        <v>308</v>
      </c>
      <c r="F22660" t="s">
        <v>309</v>
      </c>
      <c r="G22660" t="s">
        <v>101</v>
      </c>
      <c r="H22660">
        <v>153</v>
      </c>
      <c r="I22660" s="68" t="str">
        <f>VLOOKUP(E22660,Refs!$P$2:$R$29,3,FALSE)</f>
        <v>Y61</v>
      </c>
      <c r="J22660" s="68" t="str">
        <f>VLOOKUP(E22660,Refs!$P$2:$S$29,4,FALSE)</f>
        <v>East of England</v>
      </c>
      <c r="K22660" s="28">
        <f t="shared" si="714"/>
        <v>153</v>
      </c>
    </row>
    <row r="22661" spans="1:11" x14ac:dyDescent="0.35">
      <c r="A22661" s="69">
        <f t="shared" si="715"/>
        <v>46023</v>
      </c>
      <c r="B22661" t="s">
        <v>946</v>
      </c>
      <c r="C22661" t="s">
        <v>264</v>
      </c>
      <c r="D22661" t="s">
        <v>885</v>
      </c>
      <c r="E22661" t="s">
        <v>308</v>
      </c>
      <c r="F22661" t="s">
        <v>309</v>
      </c>
      <c r="G22661" t="s">
        <v>102</v>
      </c>
      <c r="H22661">
        <v>67</v>
      </c>
      <c r="I22661" s="68" t="str">
        <f>VLOOKUP(E22661,Refs!$P$2:$R$29,3,FALSE)</f>
        <v>Y61</v>
      </c>
      <c r="J22661" s="68" t="str">
        <f>VLOOKUP(E22661,Refs!$P$2:$S$29,4,FALSE)</f>
        <v>East of England</v>
      </c>
      <c r="K22661" s="28">
        <f t="shared" si="714"/>
        <v>67</v>
      </c>
    </row>
    <row r="22662" spans="1:11" x14ac:dyDescent="0.35">
      <c r="A22662" s="69">
        <f t="shared" si="715"/>
        <v>46023</v>
      </c>
      <c r="B22662" t="s">
        <v>946</v>
      </c>
      <c r="C22662" t="s">
        <v>264</v>
      </c>
      <c r="D22662" t="s">
        <v>885</v>
      </c>
      <c r="E22662" t="s">
        <v>308</v>
      </c>
      <c r="F22662" t="s">
        <v>309</v>
      </c>
      <c r="G22662" t="s">
        <v>103</v>
      </c>
      <c r="H22662">
        <v>494</v>
      </c>
      <c r="I22662" s="68" t="str">
        <f>VLOOKUP(E22662,Refs!$P$2:$R$29,3,FALSE)</f>
        <v>Y61</v>
      </c>
      <c r="J22662" s="68" t="str">
        <f>VLOOKUP(E22662,Refs!$P$2:$S$29,4,FALSE)</f>
        <v>East of England</v>
      </c>
      <c r="K22662" s="28">
        <f t="shared" si="714"/>
        <v>494</v>
      </c>
    </row>
    <row r="22663" spans="1:11" x14ac:dyDescent="0.35">
      <c r="A22663" s="69">
        <f t="shared" si="715"/>
        <v>46023</v>
      </c>
      <c r="B22663" t="s">
        <v>946</v>
      </c>
      <c r="C22663" t="s">
        <v>264</v>
      </c>
      <c r="D22663" t="s">
        <v>885</v>
      </c>
      <c r="E22663" t="s">
        <v>308</v>
      </c>
      <c r="F22663" t="s">
        <v>309</v>
      </c>
      <c r="G22663" t="s">
        <v>104</v>
      </c>
      <c r="H22663">
        <v>640194</v>
      </c>
      <c r="I22663" s="68" t="str">
        <f>VLOOKUP(E22663,Refs!$P$2:$R$29,3,FALSE)</f>
        <v>Y61</v>
      </c>
      <c r="J22663" s="68" t="str">
        <f>VLOOKUP(E22663,Refs!$P$2:$S$29,4,FALSE)</f>
        <v>East of England</v>
      </c>
      <c r="K22663" s="28">
        <f t="shared" si="714"/>
        <v>640194</v>
      </c>
    </row>
    <row r="22664" spans="1:11" x14ac:dyDescent="0.35">
      <c r="A22664" s="69">
        <f t="shared" si="715"/>
        <v>46023</v>
      </c>
      <c r="B22664" t="s">
        <v>946</v>
      </c>
      <c r="C22664" t="s">
        <v>264</v>
      </c>
      <c r="D22664" t="s">
        <v>885</v>
      </c>
      <c r="E22664" t="s">
        <v>308</v>
      </c>
      <c r="F22664" t="s">
        <v>309</v>
      </c>
      <c r="G22664" t="s">
        <v>105</v>
      </c>
      <c r="H22664">
        <v>1037</v>
      </c>
      <c r="I22664" s="68" t="str">
        <f>VLOOKUP(E22664,Refs!$P$2:$R$29,3,FALSE)</f>
        <v>Y61</v>
      </c>
      <c r="J22664" s="68" t="str">
        <f>VLOOKUP(E22664,Refs!$P$2:$S$29,4,FALSE)</f>
        <v>East of England</v>
      </c>
      <c r="K22664" s="28">
        <f t="shared" si="714"/>
        <v>1037</v>
      </c>
    </row>
    <row r="22665" spans="1:11" x14ac:dyDescent="0.35">
      <c r="A22665" s="69">
        <f t="shared" si="715"/>
        <v>46023</v>
      </c>
      <c r="B22665" t="s">
        <v>946</v>
      </c>
      <c r="C22665" t="s">
        <v>264</v>
      </c>
      <c r="D22665" t="s">
        <v>885</v>
      </c>
      <c r="E22665" t="s">
        <v>308</v>
      </c>
      <c r="F22665" t="s">
        <v>309</v>
      </c>
      <c r="G22665" t="s">
        <v>106</v>
      </c>
      <c r="H22665">
        <v>545</v>
      </c>
      <c r="I22665" s="68" t="str">
        <f>VLOOKUP(E22665,Refs!$P$2:$R$29,3,FALSE)</f>
        <v>Y61</v>
      </c>
      <c r="J22665" s="68" t="str">
        <f>VLOOKUP(E22665,Refs!$P$2:$S$29,4,FALSE)</f>
        <v>East of England</v>
      </c>
      <c r="K22665" s="28">
        <f t="shared" si="714"/>
        <v>545</v>
      </c>
    </row>
    <row r="22666" spans="1:11" x14ac:dyDescent="0.35">
      <c r="A22666" s="69">
        <f t="shared" si="715"/>
        <v>46023</v>
      </c>
      <c r="B22666" t="s">
        <v>946</v>
      </c>
      <c r="C22666" t="s">
        <v>264</v>
      </c>
      <c r="D22666" t="s">
        <v>885</v>
      </c>
      <c r="E22666" t="s">
        <v>308</v>
      </c>
      <c r="F22666" t="s">
        <v>309</v>
      </c>
      <c r="G22666" t="s">
        <v>107</v>
      </c>
      <c r="H22666">
        <v>54</v>
      </c>
      <c r="I22666" s="68" t="str">
        <f>VLOOKUP(E22666,Refs!$P$2:$R$29,3,FALSE)</f>
        <v>Y61</v>
      </c>
      <c r="J22666" s="68" t="str">
        <f>VLOOKUP(E22666,Refs!$P$2:$S$29,4,FALSE)</f>
        <v>East of England</v>
      </c>
      <c r="K22666" s="28">
        <f t="shared" si="714"/>
        <v>54</v>
      </c>
    </row>
    <row r="22667" spans="1:11" x14ac:dyDescent="0.35">
      <c r="A22667" s="69">
        <f t="shared" si="715"/>
        <v>46023</v>
      </c>
      <c r="B22667" t="s">
        <v>946</v>
      </c>
      <c r="C22667" t="s">
        <v>264</v>
      </c>
      <c r="D22667" t="s">
        <v>885</v>
      </c>
      <c r="E22667" t="s">
        <v>308</v>
      </c>
      <c r="F22667" t="s">
        <v>309</v>
      </c>
      <c r="G22667" t="s">
        <v>108</v>
      </c>
      <c r="H22667">
        <v>324</v>
      </c>
      <c r="I22667" s="68" t="str">
        <f>VLOOKUP(E22667,Refs!$P$2:$R$29,3,FALSE)</f>
        <v>Y61</v>
      </c>
      <c r="J22667" s="68" t="str">
        <f>VLOOKUP(E22667,Refs!$P$2:$S$29,4,FALSE)</f>
        <v>East of England</v>
      </c>
      <c r="K22667" s="28">
        <f t="shared" si="714"/>
        <v>324</v>
      </c>
    </row>
    <row r="22668" spans="1:11" x14ac:dyDescent="0.35">
      <c r="A22668" s="69">
        <f t="shared" si="715"/>
        <v>46023</v>
      </c>
      <c r="B22668" t="s">
        <v>946</v>
      </c>
      <c r="C22668" t="s">
        <v>264</v>
      </c>
      <c r="D22668" t="s">
        <v>885</v>
      </c>
      <c r="E22668" t="s">
        <v>308</v>
      </c>
      <c r="F22668" t="s">
        <v>309</v>
      </c>
      <c r="G22668" t="s">
        <v>109</v>
      </c>
      <c r="H22668">
        <v>821790</v>
      </c>
      <c r="I22668" s="68" t="str">
        <f>VLOOKUP(E22668,Refs!$P$2:$R$29,3,FALSE)</f>
        <v>Y61</v>
      </c>
      <c r="J22668" s="68" t="str">
        <f>VLOOKUP(E22668,Refs!$P$2:$S$29,4,FALSE)</f>
        <v>East of England</v>
      </c>
      <c r="K22668" s="28">
        <f t="shared" si="714"/>
        <v>821790</v>
      </c>
    </row>
    <row r="22669" spans="1:11" x14ac:dyDescent="0.35">
      <c r="A22669" s="69">
        <f t="shared" si="715"/>
        <v>46023</v>
      </c>
      <c r="B22669" t="s">
        <v>946</v>
      </c>
      <c r="C22669" t="s">
        <v>264</v>
      </c>
      <c r="D22669" t="s">
        <v>885</v>
      </c>
      <c r="E22669" t="s">
        <v>308</v>
      </c>
      <c r="F22669" t="s">
        <v>309</v>
      </c>
      <c r="G22669" t="s">
        <v>110</v>
      </c>
      <c r="H22669">
        <v>957</v>
      </c>
      <c r="I22669" s="68" t="str">
        <f>VLOOKUP(E22669,Refs!$P$2:$R$29,3,FALSE)</f>
        <v>Y61</v>
      </c>
      <c r="J22669" s="68" t="str">
        <f>VLOOKUP(E22669,Refs!$P$2:$S$29,4,FALSE)</f>
        <v>East of England</v>
      </c>
      <c r="K22669" s="28">
        <f t="shared" si="714"/>
        <v>957</v>
      </c>
    </row>
    <row r="22670" spans="1:11" x14ac:dyDescent="0.35">
      <c r="A22670" s="69">
        <f t="shared" si="715"/>
        <v>46023</v>
      </c>
      <c r="B22670" t="s">
        <v>946</v>
      </c>
      <c r="C22670" t="s">
        <v>264</v>
      </c>
      <c r="D22670" t="s">
        <v>885</v>
      </c>
      <c r="E22670" t="s">
        <v>308</v>
      </c>
      <c r="F22670" t="s">
        <v>309</v>
      </c>
      <c r="G22670" t="s">
        <v>808</v>
      </c>
      <c r="H22670">
        <v>2855</v>
      </c>
      <c r="I22670" s="68" t="str">
        <f>VLOOKUP(E22670,Refs!$P$2:$R$29,3,FALSE)</f>
        <v>Y61</v>
      </c>
      <c r="J22670" s="68" t="str">
        <f>VLOOKUP(E22670,Refs!$P$2:$S$29,4,FALSE)</f>
        <v>East of England</v>
      </c>
      <c r="K22670" s="28">
        <f t="shared" si="714"/>
        <v>2855</v>
      </c>
    </row>
    <row r="22671" spans="1:11" x14ac:dyDescent="0.35">
      <c r="A22671" s="69">
        <f t="shared" si="715"/>
        <v>46023</v>
      </c>
      <c r="B22671" t="s">
        <v>946</v>
      </c>
      <c r="C22671" t="s">
        <v>264</v>
      </c>
      <c r="D22671" t="s">
        <v>885</v>
      </c>
      <c r="E22671" t="s">
        <v>308</v>
      </c>
      <c r="F22671" t="s">
        <v>309</v>
      </c>
      <c r="G22671" t="s">
        <v>809</v>
      </c>
      <c r="H22671">
        <v>125</v>
      </c>
      <c r="I22671" s="68" t="str">
        <f>VLOOKUP(E22671,Refs!$P$2:$R$29,3,FALSE)</f>
        <v>Y61</v>
      </c>
      <c r="J22671" s="68" t="str">
        <f>VLOOKUP(E22671,Refs!$P$2:$S$29,4,FALSE)</f>
        <v>East of England</v>
      </c>
      <c r="K22671" s="28">
        <f t="shared" si="714"/>
        <v>125</v>
      </c>
    </row>
    <row r="22672" spans="1:11" x14ac:dyDescent="0.35">
      <c r="A22672" s="69">
        <f t="shared" si="715"/>
        <v>46023</v>
      </c>
      <c r="B22672" t="s">
        <v>946</v>
      </c>
      <c r="C22672" t="s">
        <v>264</v>
      </c>
      <c r="D22672" t="s">
        <v>885</v>
      </c>
      <c r="E22672" t="s">
        <v>308</v>
      </c>
      <c r="F22672" t="s">
        <v>309</v>
      </c>
      <c r="G22672" t="s">
        <v>111</v>
      </c>
      <c r="H22672">
        <v>5998</v>
      </c>
      <c r="I22672" s="68" t="str">
        <f>VLOOKUP(E22672,Refs!$P$2:$R$29,3,FALSE)</f>
        <v>Y61</v>
      </c>
      <c r="J22672" s="68" t="str">
        <f>VLOOKUP(E22672,Refs!$P$2:$S$29,4,FALSE)</f>
        <v>East of England</v>
      </c>
      <c r="K22672" s="28">
        <f t="shared" si="714"/>
        <v>5998</v>
      </c>
    </row>
    <row r="22673" spans="1:11" x14ac:dyDescent="0.35">
      <c r="A22673" s="69">
        <f t="shared" si="715"/>
        <v>46023</v>
      </c>
      <c r="B22673" t="s">
        <v>946</v>
      </c>
      <c r="C22673" t="s">
        <v>264</v>
      </c>
      <c r="D22673" t="s">
        <v>885</v>
      </c>
      <c r="E22673" t="s">
        <v>308</v>
      </c>
      <c r="F22673" t="s">
        <v>309</v>
      </c>
      <c r="G22673" t="s">
        <v>112</v>
      </c>
      <c r="H22673">
        <v>3</v>
      </c>
      <c r="I22673" s="68" t="str">
        <f>VLOOKUP(E22673,Refs!$P$2:$R$29,3,FALSE)</f>
        <v>Y61</v>
      </c>
      <c r="J22673" s="68" t="str">
        <f>VLOOKUP(E22673,Refs!$P$2:$S$29,4,FALSE)</f>
        <v>East of England</v>
      </c>
      <c r="K22673" s="28">
        <f t="shared" si="714"/>
        <v>3</v>
      </c>
    </row>
    <row r="22674" spans="1:11" x14ac:dyDescent="0.35">
      <c r="A22674" s="69">
        <f t="shared" si="715"/>
        <v>46023</v>
      </c>
      <c r="B22674" t="s">
        <v>946</v>
      </c>
      <c r="C22674" t="s">
        <v>264</v>
      </c>
      <c r="D22674" t="s">
        <v>885</v>
      </c>
      <c r="E22674" t="s">
        <v>308</v>
      </c>
      <c r="F22674" t="s">
        <v>309</v>
      </c>
      <c r="G22674" t="s">
        <v>113</v>
      </c>
      <c r="H22674">
        <v>3651</v>
      </c>
      <c r="I22674" s="68" t="str">
        <f>VLOOKUP(E22674,Refs!$P$2:$R$29,3,FALSE)</f>
        <v>Y61</v>
      </c>
      <c r="J22674" s="68" t="str">
        <f>VLOOKUP(E22674,Refs!$P$2:$S$29,4,FALSE)</f>
        <v>East of England</v>
      </c>
      <c r="K22674" s="28">
        <f t="shared" si="714"/>
        <v>3651</v>
      </c>
    </row>
    <row r="22675" spans="1:11" x14ac:dyDescent="0.35">
      <c r="A22675" s="69">
        <f t="shared" si="715"/>
        <v>46023</v>
      </c>
      <c r="B22675" t="s">
        <v>946</v>
      </c>
      <c r="C22675" t="s">
        <v>264</v>
      </c>
      <c r="D22675" t="s">
        <v>885</v>
      </c>
      <c r="E22675" t="s">
        <v>308</v>
      </c>
      <c r="F22675" t="s">
        <v>309</v>
      </c>
      <c r="G22675" t="s">
        <v>114</v>
      </c>
      <c r="H22675">
        <v>995</v>
      </c>
      <c r="I22675" s="68" t="str">
        <f>VLOOKUP(E22675,Refs!$P$2:$R$29,3,FALSE)</f>
        <v>Y61</v>
      </c>
      <c r="J22675" s="68" t="str">
        <f>VLOOKUP(E22675,Refs!$P$2:$S$29,4,FALSE)</f>
        <v>East of England</v>
      </c>
      <c r="K22675" s="28">
        <f t="shared" si="714"/>
        <v>995</v>
      </c>
    </row>
    <row r="22676" spans="1:11" x14ac:dyDescent="0.35">
      <c r="A22676" s="69">
        <f t="shared" si="715"/>
        <v>46023</v>
      </c>
      <c r="B22676" t="s">
        <v>946</v>
      </c>
      <c r="C22676" t="s">
        <v>264</v>
      </c>
      <c r="D22676" t="s">
        <v>885</v>
      </c>
      <c r="E22676" t="s">
        <v>308</v>
      </c>
      <c r="F22676" t="s">
        <v>309</v>
      </c>
      <c r="G22676" t="s">
        <v>115</v>
      </c>
      <c r="H22676">
        <v>1332</v>
      </c>
      <c r="I22676" s="68" t="str">
        <f>VLOOKUP(E22676,Refs!$P$2:$R$29,3,FALSE)</f>
        <v>Y61</v>
      </c>
      <c r="J22676" s="68" t="str">
        <f>VLOOKUP(E22676,Refs!$P$2:$S$29,4,FALSE)</f>
        <v>East of England</v>
      </c>
      <c r="K22676" s="28">
        <f t="shared" si="714"/>
        <v>1332</v>
      </c>
    </row>
    <row r="22677" spans="1:11" x14ac:dyDescent="0.35">
      <c r="A22677" s="69">
        <f t="shared" si="715"/>
        <v>46023</v>
      </c>
      <c r="B22677" t="s">
        <v>946</v>
      </c>
      <c r="C22677" t="s">
        <v>264</v>
      </c>
      <c r="D22677" t="s">
        <v>885</v>
      </c>
      <c r="E22677" t="s">
        <v>308</v>
      </c>
      <c r="F22677" t="s">
        <v>309</v>
      </c>
      <c r="G22677" t="s">
        <v>116</v>
      </c>
      <c r="H22677">
        <v>583</v>
      </c>
      <c r="I22677" s="68" t="str">
        <f>VLOOKUP(E22677,Refs!$P$2:$R$29,3,FALSE)</f>
        <v>Y61</v>
      </c>
      <c r="J22677" s="68" t="str">
        <f>VLOOKUP(E22677,Refs!$P$2:$S$29,4,FALSE)</f>
        <v>East of England</v>
      </c>
      <c r="K22677" s="28">
        <f t="shared" si="714"/>
        <v>583</v>
      </c>
    </row>
    <row r="22678" spans="1:11" x14ac:dyDescent="0.35">
      <c r="A22678" s="69">
        <f t="shared" si="715"/>
        <v>46023</v>
      </c>
      <c r="B22678" t="s">
        <v>946</v>
      </c>
      <c r="C22678" t="s">
        <v>264</v>
      </c>
      <c r="D22678" t="s">
        <v>885</v>
      </c>
      <c r="E22678" t="s">
        <v>308</v>
      </c>
      <c r="F22678" t="s">
        <v>309</v>
      </c>
      <c r="G22678" t="s">
        <v>117</v>
      </c>
      <c r="H22678">
        <v>105</v>
      </c>
      <c r="I22678" s="68" t="str">
        <f>VLOOKUP(E22678,Refs!$P$2:$R$29,3,FALSE)</f>
        <v>Y61</v>
      </c>
      <c r="J22678" s="68" t="str">
        <f>VLOOKUP(E22678,Refs!$P$2:$S$29,4,FALSE)</f>
        <v>East of England</v>
      </c>
      <c r="K22678" s="28">
        <f t="shared" si="714"/>
        <v>105</v>
      </c>
    </row>
    <row r="22679" spans="1:11" x14ac:dyDescent="0.35">
      <c r="A22679" s="69">
        <f t="shared" si="715"/>
        <v>46023</v>
      </c>
      <c r="B22679" t="s">
        <v>946</v>
      </c>
      <c r="C22679" t="s">
        <v>264</v>
      </c>
      <c r="D22679" t="s">
        <v>885</v>
      </c>
      <c r="E22679" t="s">
        <v>308</v>
      </c>
      <c r="F22679" t="s">
        <v>309</v>
      </c>
      <c r="G22679" t="s">
        <v>118</v>
      </c>
      <c r="H22679">
        <v>2</v>
      </c>
      <c r="I22679" s="68" t="str">
        <f>VLOOKUP(E22679,Refs!$P$2:$R$29,3,FALSE)</f>
        <v>Y61</v>
      </c>
      <c r="J22679" s="68" t="str">
        <f>VLOOKUP(E22679,Refs!$P$2:$S$29,4,FALSE)</f>
        <v>East of England</v>
      </c>
      <c r="K22679" s="28">
        <f t="shared" si="714"/>
        <v>2</v>
      </c>
    </row>
    <row r="22680" spans="1:11" x14ac:dyDescent="0.35">
      <c r="A22680" s="69">
        <f t="shared" si="715"/>
        <v>46023</v>
      </c>
      <c r="B22680" t="s">
        <v>946</v>
      </c>
      <c r="C22680" t="s">
        <v>264</v>
      </c>
      <c r="D22680" t="s">
        <v>885</v>
      </c>
      <c r="E22680" t="s">
        <v>308</v>
      </c>
      <c r="F22680" t="s">
        <v>309</v>
      </c>
      <c r="G22680" t="s">
        <v>119</v>
      </c>
      <c r="H22680">
        <v>1025</v>
      </c>
      <c r="I22680" s="68" t="str">
        <f>VLOOKUP(E22680,Refs!$P$2:$R$29,3,FALSE)</f>
        <v>Y61</v>
      </c>
      <c r="J22680" s="68" t="str">
        <f>VLOOKUP(E22680,Refs!$P$2:$S$29,4,FALSE)</f>
        <v>East of England</v>
      </c>
      <c r="K22680" s="28">
        <f t="shared" si="714"/>
        <v>1025</v>
      </c>
    </row>
    <row r="22681" spans="1:11" x14ac:dyDescent="0.35">
      <c r="A22681" s="69">
        <f t="shared" si="715"/>
        <v>46023</v>
      </c>
      <c r="B22681" t="s">
        <v>946</v>
      </c>
      <c r="C22681" t="s">
        <v>264</v>
      </c>
      <c r="D22681" t="s">
        <v>885</v>
      </c>
      <c r="E22681" t="s">
        <v>308</v>
      </c>
      <c r="F22681" t="s">
        <v>309</v>
      </c>
      <c r="G22681" t="s">
        <v>120</v>
      </c>
      <c r="H22681">
        <v>379</v>
      </c>
      <c r="I22681" s="68" t="str">
        <f>VLOOKUP(E22681,Refs!$P$2:$R$29,3,FALSE)</f>
        <v>Y61</v>
      </c>
      <c r="J22681" s="68" t="str">
        <f>VLOOKUP(E22681,Refs!$P$2:$S$29,4,FALSE)</f>
        <v>East of England</v>
      </c>
      <c r="K22681" s="28">
        <f t="shared" si="714"/>
        <v>379</v>
      </c>
    </row>
    <row r="22682" spans="1:11" x14ac:dyDescent="0.35">
      <c r="A22682" s="69">
        <f t="shared" si="715"/>
        <v>46023</v>
      </c>
      <c r="B22682" t="s">
        <v>946</v>
      </c>
      <c r="C22682" t="s">
        <v>264</v>
      </c>
      <c r="D22682" t="s">
        <v>885</v>
      </c>
      <c r="E22682" t="s">
        <v>308</v>
      </c>
      <c r="F22682" t="s">
        <v>309</v>
      </c>
      <c r="G22682" t="s">
        <v>121</v>
      </c>
      <c r="H22682">
        <v>1011</v>
      </c>
      <c r="I22682" s="68" t="str">
        <f>VLOOKUP(E22682,Refs!$P$2:$R$29,3,FALSE)</f>
        <v>Y61</v>
      </c>
      <c r="J22682" s="68" t="str">
        <f>VLOOKUP(E22682,Refs!$P$2:$S$29,4,FALSE)</f>
        <v>East of England</v>
      </c>
      <c r="K22682" s="28">
        <f t="shared" si="714"/>
        <v>1011</v>
      </c>
    </row>
    <row r="22683" spans="1:11" x14ac:dyDescent="0.35">
      <c r="A22683" s="69">
        <f t="shared" si="715"/>
        <v>46023</v>
      </c>
      <c r="B22683" t="s">
        <v>946</v>
      </c>
      <c r="C22683" t="s">
        <v>264</v>
      </c>
      <c r="D22683" t="s">
        <v>885</v>
      </c>
      <c r="E22683" t="s">
        <v>308</v>
      </c>
      <c r="F22683" t="s">
        <v>309</v>
      </c>
      <c r="G22683" t="s">
        <v>122</v>
      </c>
      <c r="H22683">
        <v>30</v>
      </c>
      <c r="I22683" s="68" t="str">
        <f>VLOOKUP(E22683,Refs!$P$2:$R$29,3,FALSE)</f>
        <v>Y61</v>
      </c>
      <c r="J22683" s="68" t="str">
        <f>VLOOKUP(E22683,Refs!$P$2:$S$29,4,FALSE)</f>
        <v>East of England</v>
      </c>
      <c r="K22683" s="28">
        <f t="shared" si="714"/>
        <v>30</v>
      </c>
    </row>
    <row r="22684" spans="1:11" x14ac:dyDescent="0.35">
      <c r="A22684" s="69">
        <f t="shared" si="715"/>
        <v>46023</v>
      </c>
      <c r="B22684" t="s">
        <v>946</v>
      </c>
      <c r="C22684" t="s">
        <v>264</v>
      </c>
      <c r="D22684" t="s">
        <v>885</v>
      </c>
      <c r="E22684" t="s">
        <v>308</v>
      </c>
      <c r="F22684" t="s">
        <v>309</v>
      </c>
      <c r="G22684" t="s">
        <v>123</v>
      </c>
      <c r="H22684">
        <v>6</v>
      </c>
      <c r="I22684" s="68" t="str">
        <f>VLOOKUP(E22684,Refs!$P$2:$R$29,3,FALSE)</f>
        <v>Y61</v>
      </c>
      <c r="J22684" s="68" t="str">
        <f>VLOOKUP(E22684,Refs!$P$2:$S$29,4,FALSE)</f>
        <v>East of England</v>
      </c>
      <c r="K22684" s="28">
        <f t="shared" si="714"/>
        <v>6</v>
      </c>
    </row>
    <row r="22685" spans="1:11" x14ac:dyDescent="0.35">
      <c r="A22685" s="69">
        <f t="shared" si="715"/>
        <v>46023</v>
      </c>
      <c r="B22685" t="s">
        <v>946</v>
      </c>
      <c r="C22685" t="s">
        <v>264</v>
      </c>
      <c r="D22685" t="s">
        <v>885</v>
      </c>
      <c r="E22685" t="s">
        <v>308</v>
      </c>
      <c r="F22685" t="s">
        <v>309</v>
      </c>
      <c r="G22685" t="s">
        <v>124</v>
      </c>
      <c r="H22685">
        <v>0</v>
      </c>
      <c r="I22685" s="68" t="str">
        <f>VLOOKUP(E22685,Refs!$P$2:$R$29,3,FALSE)</f>
        <v>Y61</v>
      </c>
      <c r="J22685" s="68" t="str">
        <f>VLOOKUP(E22685,Refs!$P$2:$S$29,4,FALSE)</f>
        <v>East of England</v>
      </c>
      <c r="K22685" s="28" t="str">
        <f t="shared" si="714"/>
        <v/>
      </c>
    </row>
    <row r="22686" spans="1:11" x14ac:dyDescent="0.35">
      <c r="A22686" s="69">
        <f t="shared" si="715"/>
        <v>46023</v>
      </c>
      <c r="B22686" t="s">
        <v>946</v>
      </c>
      <c r="C22686" t="s">
        <v>264</v>
      </c>
      <c r="D22686" t="s">
        <v>885</v>
      </c>
      <c r="E22686" t="s">
        <v>308</v>
      </c>
      <c r="F22686" t="s">
        <v>309</v>
      </c>
      <c r="G22686" t="s">
        <v>125</v>
      </c>
      <c r="H22686" t="s">
        <v>886</v>
      </c>
      <c r="I22686" s="68" t="str">
        <f>VLOOKUP(E22686,Refs!$P$2:$R$29,3,FALSE)</f>
        <v>Y61</v>
      </c>
      <c r="J22686" s="68" t="str">
        <f>VLOOKUP(E22686,Refs!$P$2:$S$29,4,FALSE)</f>
        <v>East of England</v>
      </c>
      <c r="K22686" s="28" t="str">
        <f t="shared" si="714"/>
        <v>-</v>
      </c>
    </row>
    <row r="22687" spans="1:11" x14ac:dyDescent="0.35">
      <c r="A22687" s="69">
        <f t="shared" si="715"/>
        <v>46023</v>
      </c>
      <c r="B22687" t="s">
        <v>946</v>
      </c>
      <c r="C22687" t="s">
        <v>264</v>
      </c>
      <c r="D22687" t="s">
        <v>885</v>
      </c>
      <c r="E22687" t="s">
        <v>308</v>
      </c>
      <c r="F22687" t="s">
        <v>309</v>
      </c>
      <c r="G22687" t="s">
        <v>126</v>
      </c>
      <c r="H22687" t="s">
        <v>886</v>
      </c>
      <c r="I22687" s="68" t="str">
        <f>VLOOKUP(E22687,Refs!$P$2:$R$29,3,FALSE)</f>
        <v>Y61</v>
      </c>
      <c r="J22687" s="68" t="str">
        <f>VLOOKUP(E22687,Refs!$P$2:$S$29,4,FALSE)</f>
        <v>East of England</v>
      </c>
      <c r="K22687" s="28" t="str">
        <f t="shared" si="714"/>
        <v>-</v>
      </c>
    </row>
    <row r="22688" spans="1:11" x14ac:dyDescent="0.35">
      <c r="A22688" s="69">
        <f t="shared" si="715"/>
        <v>46023</v>
      </c>
      <c r="B22688" t="s">
        <v>946</v>
      </c>
      <c r="C22688" t="s">
        <v>264</v>
      </c>
      <c r="D22688" t="s">
        <v>885</v>
      </c>
      <c r="E22688" t="s">
        <v>308</v>
      </c>
      <c r="F22688" t="s">
        <v>309</v>
      </c>
      <c r="G22688" t="s">
        <v>127</v>
      </c>
      <c r="H22688">
        <v>1</v>
      </c>
      <c r="I22688" s="68" t="str">
        <f>VLOOKUP(E22688,Refs!$P$2:$R$29,3,FALSE)</f>
        <v>Y61</v>
      </c>
      <c r="J22688" s="68" t="str">
        <f>VLOOKUP(E22688,Refs!$P$2:$S$29,4,FALSE)</f>
        <v>East of England</v>
      </c>
      <c r="K22688" s="28">
        <f t="shared" si="714"/>
        <v>1</v>
      </c>
    </row>
    <row r="22689" spans="1:11" x14ac:dyDescent="0.35">
      <c r="A22689" s="69">
        <f t="shared" si="715"/>
        <v>46023</v>
      </c>
      <c r="B22689" t="s">
        <v>946</v>
      </c>
      <c r="C22689" t="s">
        <v>264</v>
      </c>
      <c r="D22689" t="s">
        <v>885</v>
      </c>
      <c r="E22689" t="s">
        <v>308</v>
      </c>
      <c r="F22689" t="s">
        <v>309</v>
      </c>
      <c r="G22689" t="s">
        <v>128</v>
      </c>
      <c r="H22689">
        <v>59</v>
      </c>
      <c r="I22689" s="68" t="str">
        <f>VLOOKUP(E22689,Refs!$P$2:$R$29,3,FALSE)</f>
        <v>Y61</v>
      </c>
      <c r="J22689" s="68" t="str">
        <f>VLOOKUP(E22689,Refs!$P$2:$S$29,4,FALSE)</f>
        <v>East of England</v>
      </c>
      <c r="K22689" s="28">
        <f t="shared" si="714"/>
        <v>59</v>
      </c>
    </row>
    <row r="22690" spans="1:11" x14ac:dyDescent="0.35">
      <c r="A22690" s="69">
        <f t="shared" si="715"/>
        <v>46023</v>
      </c>
      <c r="B22690" t="s">
        <v>946</v>
      </c>
      <c r="C22690" t="s">
        <v>264</v>
      </c>
      <c r="D22690" t="s">
        <v>885</v>
      </c>
      <c r="E22690" t="s">
        <v>308</v>
      </c>
      <c r="F22690" t="s">
        <v>309</v>
      </c>
      <c r="G22690" t="s">
        <v>129</v>
      </c>
      <c r="H22690">
        <v>0</v>
      </c>
      <c r="I22690" s="68" t="str">
        <f>VLOOKUP(E22690,Refs!$P$2:$R$29,3,FALSE)</f>
        <v>Y61</v>
      </c>
      <c r="J22690" s="68" t="str">
        <f>VLOOKUP(E22690,Refs!$P$2:$S$29,4,FALSE)</f>
        <v>East of England</v>
      </c>
      <c r="K22690" s="28" t="str">
        <f t="shared" si="714"/>
        <v/>
      </c>
    </row>
    <row r="22691" spans="1:11" x14ac:dyDescent="0.35">
      <c r="A22691" s="69">
        <f t="shared" si="715"/>
        <v>46023</v>
      </c>
      <c r="B22691" t="s">
        <v>946</v>
      </c>
      <c r="C22691" t="s">
        <v>264</v>
      </c>
      <c r="D22691" t="s">
        <v>885</v>
      </c>
      <c r="E22691" t="s">
        <v>308</v>
      </c>
      <c r="F22691" t="s">
        <v>309</v>
      </c>
      <c r="G22691" t="s">
        <v>130</v>
      </c>
      <c r="H22691">
        <v>0</v>
      </c>
      <c r="I22691" s="68" t="str">
        <f>VLOOKUP(E22691,Refs!$P$2:$R$29,3,FALSE)</f>
        <v>Y61</v>
      </c>
      <c r="J22691" s="68" t="str">
        <f>VLOOKUP(E22691,Refs!$P$2:$S$29,4,FALSE)</f>
        <v>East of England</v>
      </c>
      <c r="K22691" s="28" t="str">
        <f t="shared" ref="K22691:K22754" si="716">IF(OR(H22691="NULL",H22691=0,H22691=""),"",H22691)</f>
        <v/>
      </c>
    </row>
    <row r="22692" spans="1:11" x14ac:dyDescent="0.35">
      <c r="A22692" s="69">
        <f t="shared" si="715"/>
        <v>46023</v>
      </c>
      <c r="B22692" t="s">
        <v>946</v>
      </c>
      <c r="C22692" t="s">
        <v>264</v>
      </c>
      <c r="D22692" t="s">
        <v>885</v>
      </c>
      <c r="E22692" t="s">
        <v>308</v>
      </c>
      <c r="F22692" t="s">
        <v>309</v>
      </c>
      <c r="G22692" t="s">
        <v>131</v>
      </c>
      <c r="H22692">
        <v>0</v>
      </c>
      <c r="I22692" s="68" t="str">
        <f>VLOOKUP(E22692,Refs!$P$2:$R$29,3,FALSE)</f>
        <v>Y61</v>
      </c>
      <c r="J22692" s="68" t="str">
        <f>VLOOKUP(E22692,Refs!$P$2:$S$29,4,FALSE)</f>
        <v>East of England</v>
      </c>
      <c r="K22692" s="28" t="str">
        <f t="shared" si="716"/>
        <v/>
      </c>
    </row>
    <row r="22693" spans="1:11" x14ac:dyDescent="0.35">
      <c r="A22693" s="69">
        <f t="shared" si="715"/>
        <v>46023</v>
      </c>
      <c r="B22693" t="s">
        <v>946</v>
      </c>
      <c r="C22693" t="s">
        <v>264</v>
      </c>
      <c r="D22693" t="s">
        <v>885</v>
      </c>
      <c r="E22693" t="s">
        <v>308</v>
      </c>
      <c r="F22693" t="s">
        <v>309</v>
      </c>
      <c r="G22693" t="s">
        <v>132</v>
      </c>
      <c r="H22693">
        <v>0</v>
      </c>
      <c r="I22693" s="68" t="str">
        <f>VLOOKUP(E22693,Refs!$P$2:$R$29,3,FALSE)</f>
        <v>Y61</v>
      </c>
      <c r="J22693" s="68" t="str">
        <f>VLOOKUP(E22693,Refs!$P$2:$S$29,4,FALSE)</f>
        <v>East of England</v>
      </c>
      <c r="K22693" s="28" t="str">
        <f t="shared" si="716"/>
        <v/>
      </c>
    </row>
    <row r="22694" spans="1:11" x14ac:dyDescent="0.35">
      <c r="A22694" s="69">
        <f t="shared" si="715"/>
        <v>46023</v>
      </c>
      <c r="B22694" t="s">
        <v>946</v>
      </c>
      <c r="C22694" t="s">
        <v>264</v>
      </c>
      <c r="D22694" t="s">
        <v>885</v>
      </c>
      <c r="E22694" t="s">
        <v>308</v>
      </c>
      <c r="F22694" t="s">
        <v>309</v>
      </c>
      <c r="G22694" t="s">
        <v>133</v>
      </c>
      <c r="H22694">
        <v>161</v>
      </c>
      <c r="I22694" s="68" t="str">
        <f>VLOOKUP(E22694,Refs!$P$2:$R$29,3,FALSE)</f>
        <v>Y61</v>
      </c>
      <c r="J22694" s="68" t="str">
        <f>VLOOKUP(E22694,Refs!$P$2:$S$29,4,FALSE)</f>
        <v>East of England</v>
      </c>
      <c r="K22694" s="28">
        <f t="shared" si="716"/>
        <v>161</v>
      </c>
    </row>
    <row r="22695" spans="1:11" x14ac:dyDescent="0.35">
      <c r="A22695" s="69">
        <f t="shared" si="715"/>
        <v>46023</v>
      </c>
      <c r="B22695" t="s">
        <v>946</v>
      </c>
      <c r="C22695" t="s">
        <v>264</v>
      </c>
      <c r="D22695" t="s">
        <v>885</v>
      </c>
      <c r="E22695" t="s">
        <v>308</v>
      </c>
      <c r="F22695" t="s">
        <v>309</v>
      </c>
      <c r="G22695" t="s">
        <v>134</v>
      </c>
      <c r="H22695">
        <v>158</v>
      </c>
      <c r="I22695" s="68" t="str">
        <f>VLOOKUP(E22695,Refs!$P$2:$R$29,3,FALSE)</f>
        <v>Y61</v>
      </c>
      <c r="J22695" s="68" t="str">
        <f>VLOOKUP(E22695,Refs!$P$2:$S$29,4,FALSE)</f>
        <v>East of England</v>
      </c>
      <c r="K22695" s="28">
        <f t="shared" si="716"/>
        <v>158</v>
      </c>
    </row>
    <row r="22696" spans="1:11" x14ac:dyDescent="0.35">
      <c r="A22696" s="69">
        <f t="shared" si="715"/>
        <v>46023</v>
      </c>
      <c r="B22696" t="s">
        <v>946</v>
      </c>
      <c r="C22696" t="s">
        <v>264</v>
      </c>
      <c r="D22696" t="s">
        <v>885</v>
      </c>
      <c r="E22696" t="s">
        <v>308</v>
      </c>
      <c r="F22696" t="s">
        <v>309</v>
      </c>
      <c r="G22696" t="s">
        <v>135</v>
      </c>
      <c r="H22696">
        <v>39</v>
      </c>
      <c r="I22696" s="68" t="str">
        <f>VLOOKUP(E22696,Refs!$P$2:$R$29,3,FALSE)</f>
        <v>Y61</v>
      </c>
      <c r="J22696" s="68" t="str">
        <f>VLOOKUP(E22696,Refs!$P$2:$S$29,4,FALSE)</f>
        <v>East of England</v>
      </c>
      <c r="K22696" s="28">
        <f t="shared" si="716"/>
        <v>39</v>
      </c>
    </row>
    <row r="22697" spans="1:11" x14ac:dyDescent="0.35">
      <c r="A22697" s="69">
        <f t="shared" si="715"/>
        <v>46023</v>
      </c>
      <c r="B22697" t="s">
        <v>946</v>
      </c>
      <c r="C22697" t="s">
        <v>264</v>
      </c>
      <c r="D22697" t="s">
        <v>885</v>
      </c>
      <c r="E22697" t="s">
        <v>308</v>
      </c>
      <c r="F22697" t="s">
        <v>309</v>
      </c>
      <c r="G22697" t="s">
        <v>136</v>
      </c>
      <c r="H22697">
        <v>0</v>
      </c>
      <c r="I22697" s="68" t="str">
        <f>VLOOKUP(E22697,Refs!$P$2:$R$29,3,FALSE)</f>
        <v>Y61</v>
      </c>
      <c r="J22697" s="68" t="str">
        <f>VLOOKUP(E22697,Refs!$P$2:$S$29,4,FALSE)</f>
        <v>East of England</v>
      </c>
      <c r="K22697" s="28" t="str">
        <f t="shared" si="716"/>
        <v/>
      </c>
    </row>
    <row r="22698" spans="1:11" x14ac:dyDescent="0.35">
      <c r="A22698" s="69">
        <f t="shared" si="715"/>
        <v>46023</v>
      </c>
      <c r="B22698" t="s">
        <v>946</v>
      </c>
      <c r="C22698" t="s">
        <v>264</v>
      </c>
      <c r="D22698" t="s">
        <v>885</v>
      </c>
      <c r="E22698" t="s">
        <v>308</v>
      </c>
      <c r="F22698" t="s">
        <v>309</v>
      </c>
      <c r="G22698" t="s">
        <v>137</v>
      </c>
      <c r="H22698">
        <v>0</v>
      </c>
      <c r="I22698" s="68" t="str">
        <f>VLOOKUP(E22698,Refs!$P$2:$R$29,3,FALSE)</f>
        <v>Y61</v>
      </c>
      <c r="J22698" s="68" t="str">
        <f>VLOOKUP(E22698,Refs!$P$2:$S$29,4,FALSE)</f>
        <v>East of England</v>
      </c>
      <c r="K22698" s="28" t="str">
        <f t="shared" si="716"/>
        <v/>
      </c>
    </row>
    <row r="22699" spans="1:11" x14ac:dyDescent="0.35">
      <c r="A22699" s="69">
        <f t="shared" si="715"/>
        <v>46023</v>
      </c>
      <c r="B22699" t="s">
        <v>946</v>
      </c>
      <c r="C22699" t="s">
        <v>264</v>
      </c>
      <c r="D22699" t="s">
        <v>885</v>
      </c>
      <c r="E22699" t="s">
        <v>308</v>
      </c>
      <c r="F22699" t="s">
        <v>309</v>
      </c>
      <c r="G22699" t="s">
        <v>138</v>
      </c>
      <c r="H22699">
        <v>0</v>
      </c>
      <c r="I22699" s="68" t="str">
        <f>VLOOKUP(E22699,Refs!$P$2:$R$29,3,FALSE)</f>
        <v>Y61</v>
      </c>
      <c r="J22699" s="68" t="str">
        <f>VLOOKUP(E22699,Refs!$P$2:$S$29,4,FALSE)</f>
        <v>East of England</v>
      </c>
      <c r="K22699" s="28" t="str">
        <f t="shared" si="716"/>
        <v/>
      </c>
    </row>
    <row r="22700" spans="1:11" x14ac:dyDescent="0.35">
      <c r="A22700" s="69">
        <f t="shared" si="715"/>
        <v>46023</v>
      </c>
      <c r="B22700" t="s">
        <v>946</v>
      </c>
      <c r="C22700" t="s">
        <v>264</v>
      </c>
      <c r="D22700" t="s">
        <v>885</v>
      </c>
      <c r="E22700" t="s">
        <v>308</v>
      </c>
      <c r="F22700" t="s">
        <v>309</v>
      </c>
      <c r="G22700" t="s">
        <v>139</v>
      </c>
      <c r="H22700">
        <v>82</v>
      </c>
      <c r="I22700" s="68" t="str">
        <f>VLOOKUP(E22700,Refs!$P$2:$R$29,3,FALSE)</f>
        <v>Y61</v>
      </c>
      <c r="J22700" s="68" t="str">
        <f>VLOOKUP(E22700,Refs!$P$2:$S$29,4,FALSE)</f>
        <v>East of England</v>
      </c>
      <c r="K22700" s="28">
        <f t="shared" si="716"/>
        <v>82</v>
      </c>
    </row>
    <row r="22701" spans="1:11" x14ac:dyDescent="0.35">
      <c r="A22701" s="69">
        <f t="shared" si="715"/>
        <v>46023</v>
      </c>
      <c r="B22701" t="s">
        <v>946</v>
      </c>
      <c r="C22701" t="s">
        <v>264</v>
      </c>
      <c r="D22701" t="s">
        <v>885</v>
      </c>
      <c r="E22701" t="s">
        <v>308</v>
      </c>
      <c r="F22701" t="s">
        <v>309</v>
      </c>
      <c r="G22701" t="s">
        <v>140</v>
      </c>
      <c r="H22701">
        <v>82</v>
      </c>
      <c r="I22701" s="68" t="str">
        <f>VLOOKUP(E22701,Refs!$P$2:$R$29,3,FALSE)</f>
        <v>Y61</v>
      </c>
      <c r="J22701" s="68" t="str">
        <f>VLOOKUP(E22701,Refs!$P$2:$S$29,4,FALSE)</f>
        <v>East of England</v>
      </c>
      <c r="K22701" s="28">
        <f t="shared" si="716"/>
        <v>82</v>
      </c>
    </row>
    <row r="22702" spans="1:11" x14ac:dyDescent="0.35">
      <c r="A22702" s="69">
        <f t="shared" si="715"/>
        <v>46023</v>
      </c>
      <c r="B22702" t="s">
        <v>946</v>
      </c>
      <c r="C22702" t="s">
        <v>264</v>
      </c>
      <c r="D22702" t="s">
        <v>885</v>
      </c>
      <c r="E22702" t="s">
        <v>308</v>
      </c>
      <c r="F22702" t="s">
        <v>309</v>
      </c>
      <c r="G22702" t="s">
        <v>728</v>
      </c>
      <c r="H22702">
        <v>4</v>
      </c>
      <c r="I22702" s="68" t="str">
        <f>VLOOKUP(E22702,Refs!$P$2:$R$29,3,FALSE)</f>
        <v>Y61</v>
      </c>
      <c r="J22702" s="68" t="str">
        <f>VLOOKUP(E22702,Refs!$P$2:$S$29,4,FALSE)</f>
        <v>East of England</v>
      </c>
      <c r="K22702" s="28">
        <f t="shared" si="716"/>
        <v>4</v>
      </c>
    </row>
    <row r="22703" spans="1:11" x14ac:dyDescent="0.35">
      <c r="A22703" s="69">
        <f t="shared" si="715"/>
        <v>46023</v>
      </c>
      <c r="B22703" t="s">
        <v>946</v>
      </c>
      <c r="C22703" t="s">
        <v>264</v>
      </c>
      <c r="D22703" t="s">
        <v>885</v>
      </c>
      <c r="E22703" t="s">
        <v>308</v>
      </c>
      <c r="F22703" t="s">
        <v>309</v>
      </c>
      <c r="G22703" t="s">
        <v>727</v>
      </c>
      <c r="H22703">
        <v>4</v>
      </c>
      <c r="I22703" s="68" t="str">
        <f>VLOOKUP(E22703,Refs!$P$2:$R$29,3,FALSE)</f>
        <v>Y61</v>
      </c>
      <c r="J22703" s="68" t="str">
        <f>VLOOKUP(E22703,Refs!$P$2:$S$29,4,FALSE)</f>
        <v>East of England</v>
      </c>
      <c r="K22703" s="28">
        <f t="shared" si="716"/>
        <v>4</v>
      </c>
    </row>
    <row r="22704" spans="1:11" x14ac:dyDescent="0.35">
      <c r="A22704" s="69">
        <f t="shared" si="715"/>
        <v>46023</v>
      </c>
      <c r="B22704" t="s">
        <v>946</v>
      </c>
      <c r="C22704" t="s">
        <v>264</v>
      </c>
      <c r="D22704" t="s">
        <v>885</v>
      </c>
      <c r="E22704" t="s">
        <v>308</v>
      </c>
      <c r="F22704" t="s">
        <v>309</v>
      </c>
      <c r="G22704" t="s">
        <v>730</v>
      </c>
      <c r="H22704">
        <v>34</v>
      </c>
      <c r="I22704" s="68" t="str">
        <f>VLOOKUP(E22704,Refs!$P$2:$R$29,3,FALSE)</f>
        <v>Y61</v>
      </c>
      <c r="J22704" s="68" t="str">
        <f>VLOOKUP(E22704,Refs!$P$2:$S$29,4,FALSE)</f>
        <v>East of England</v>
      </c>
      <c r="K22704" s="28">
        <f t="shared" si="716"/>
        <v>34</v>
      </c>
    </row>
    <row r="22705" spans="1:11" x14ac:dyDescent="0.35">
      <c r="A22705" s="69">
        <f t="shared" si="715"/>
        <v>46023</v>
      </c>
      <c r="B22705" t="s">
        <v>946</v>
      </c>
      <c r="C22705" t="s">
        <v>264</v>
      </c>
      <c r="D22705" t="s">
        <v>885</v>
      </c>
      <c r="E22705" t="s">
        <v>308</v>
      </c>
      <c r="F22705" t="s">
        <v>309</v>
      </c>
      <c r="G22705" t="s">
        <v>729</v>
      </c>
      <c r="H22705">
        <v>34</v>
      </c>
      <c r="I22705" s="68" t="str">
        <f>VLOOKUP(E22705,Refs!$P$2:$R$29,3,FALSE)</f>
        <v>Y61</v>
      </c>
      <c r="J22705" s="68" t="str">
        <f>VLOOKUP(E22705,Refs!$P$2:$S$29,4,FALSE)</f>
        <v>East of England</v>
      </c>
      <c r="K22705" s="28">
        <f t="shared" si="716"/>
        <v>34</v>
      </c>
    </row>
    <row r="22706" spans="1:11" x14ac:dyDescent="0.35">
      <c r="A22706" s="69">
        <f t="shared" si="715"/>
        <v>46023</v>
      </c>
      <c r="B22706" t="s">
        <v>946</v>
      </c>
      <c r="C22706" t="s">
        <v>280</v>
      </c>
      <c r="D22706" t="s">
        <v>888</v>
      </c>
      <c r="E22706" t="s">
        <v>296</v>
      </c>
      <c r="F22706" t="s">
        <v>297</v>
      </c>
      <c r="G22706" t="s">
        <v>10</v>
      </c>
      <c r="H22706">
        <v>102495</v>
      </c>
      <c r="I22706" s="68" t="str">
        <f>VLOOKUP(E22706,Refs!$P$2:$R$29,3,FALSE)</f>
        <v>Y63</v>
      </c>
      <c r="J22706" s="68" t="str">
        <f>VLOOKUP(E22706,Refs!$P$2:$S$29,4,FALSE)</f>
        <v>North East and Yorkshire</v>
      </c>
      <c r="K22706" s="28">
        <f t="shared" si="716"/>
        <v>102495</v>
      </c>
    </row>
    <row r="22707" spans="1:11" x14ac:dyDescent="0.35">
      <c r="A22707" s="69">
        <f t="shared" si="715"/>
        <v>46023</v>
      </c>
      <c r="B22707" t="s">
        <v>946</v>
      </c>
      <c r="C22707" t="s">
        <v>280</v>
      </c>
      <c r="D22707" t="s">
        <v>888</v>
      </c>
      <c r="E22707" t="s">
        <v>296</v>
      </c>
      <c r="F22707" t="s">
        <v>297</v>
      </c>
      <c r="G22707" t="s">
        <v>69</v>
      </c>
      <c r="H22707">
        <v>102495</v>
      </c>
      <c r="I22707" s="68" t="str">
        <f>VLOOKUP(E22707,Refs!$P$2:$R$29,3,FALSE)</f>
        <v>Y63</v>
      </c>
      <c r="J22707" s="68" t="str">
        <f>VLOOKUP(E22707,Refs!$P$2:$S$29,4,FALSE)</f>
        <v>North East and Yorkshire</v>
      </c>
      <c r="K22707" s="28">
        <f t="shared" si="716"/>
        <v>102495</v>
      </c>
    </row>
    <row r="22708" spans="1:11" x14ac:dyDescent="0.35">
      <c r="A22708" s="69">
        <f t="shared" si="715"/>
        <v>46023</v>
      </c>
      <c r="B22708" t="s">
        <v>946</v>
      </c>
      <c r="C22708" t="s">
        <v>280</v>
      </c>
      <c r="D22708" t="s">
        <v>888</v>
      </c>
      <c r="E22708" t="s">
        <v>296</v>
      </c>
      <c r="F22708" t="s">
        <v>297</v>
      </c>
      <c r="G22708" t="s">
        <v>20</v>
      </c>
      <c r="H22708">
        <v>86922</v>
      </c>
      <c r="I22708" s="68" t="str">
        <f>VLOOKUP(E22708,Refs!$P$2:$R$29,3,FALSE)</f>
        <v>Y63</v>
      </c>
      <c r="J22708" s="68" t="str">
        <f>VLOOKUP(E22708,Refs!$P$2:$S$29,4,FALSE)</f>
        <v>North East and Yorkshire</v>
      </c>
      <c r="K22708" s="28">
        <f t="shared" si="716"/>
        <v>86922</v>
      </c>
    </row>
    <row r="22709" spans="1:11" x14ac:dyDescent="0.35">
      <c r="A22709" s="69">
        <f t="shared" si="715"/>
        <v>46023</v>
      </c>
      <c r="B22709" t="s">
        <v>946</v>
      </c>
      <c r="C22709" t="s">
        <v>280</v>
      </c>
      <c r="D22709" t="s">
        <v>888</v>
      </c>
      <c r="E22709" t="s">
        <v>296</v>
      </c>
      <c r="F22709" t="s">
        <v>297</v>
      </c>
      <c r="G22709" t="s">
        <v>23</v>
      </c>
      <c r="H22709">
        <v>71041</v>
      </c>
      <c r="I22709" s="68" t="str">
        <f>VLOOKUP(E22709,Refs!$P$2:$R$29,3,FALSE)</f>
        <v>Y63</v>
      </c>
      <c r="J22709" s="68" t="str">
        <f>VLOOKUP(E22709,Refs!$P$2:$S$29,4,FALSE)</f>
        <v>North East and Yorkshire</v>
      </c>
      <c r="K22709" s="28">
        <f t="shared" si="716"/>
        <v>71041</v>
      </c>
    </row>
    <row r="22710" spans="1:11" x14ac:dyDescent="0.35">
      <c r="A22710" s="69">
        <f t="shared" si="715"/>
        <v>46023</v>
      </c>
      <c r="B22710" t="s">
        <v>946</v>
      </c>
      <c r="C22710" t="s">
        <v>280</v>
      </c>
      <c r="D22710" t="s">
        <v>888</v>
      </c>
      <c r="E22710" t="s">
        <v>296</v>
      </c>
      <c r="F22710" t="s">
        <v>297</v>
      </c>
      <c r="G22710" t="s">
        <v>19</v>
      </c>
      <c r="H22710">
        <v>4639</v>
      </c>
      <c r="I22710" s="68" t="str">
        <f>VLOOKUP(E22710,Refs!$P$2:$R$29,3,FALSE)</f>
        <v>Y63</v>
      </c>
      <c r="J22710" s="68" t="str">
        <f>VLOOKUP(E22710,Refs!$P$2:$S$29,4,FALSE)</f>
        <v>North East and Yorkshire</v>
      </c>
      <c r="K22710" s="28">
        <f t="shared" si="716"/>
        <v>4639</v>
      </c>
    </row>
    <row r="22711" spans="1:11" x14ac:dyDescent="0.35">
      <c r="A22711" s="69">
        <f t="shared" si="715"/>
        <v>46023</v>
      </c>
      <c r="B22711" t="s">
        <v>946</v>
      </c>
      <c r="C22711" t="s">
        <v>280</v>
      </c>
      <c r="D22711" t="s">
        <v>888</v>
      </c>
      <c r="E22711" t="s">
        <v>296</v>
      </c>
      <c r="F22711" t="s">
        <v>297</v>
      </c>
      <c r="G22711" t="s">
        <v>21</v>
      </c>
      <c r="H22711">
        <v>5018978</v>
      </c>
      <c r="I22711" s="68" t="str">
        <f>VLOOKUP(E22711,Refs!$P$2:$R$29,3,FALSE)</f>
        <v>Y63</v>
      </c>
      <c r="J22711" s="68" t="str">
        <f>VLOOKUP(E22711,Refs!$P$2:$S$29,4,FALSE)</f>
        <v>North East and Yorkshire</v>
      </c>
      <c r="K22711" s="28">
        <f t="shared" si="716"/>
        <v>5018978</v>
      </c>
    </row>
    <row r="22712" spans="1:11" x14ac:dyDescent="0.35">
      <c r="A22712" s="69">
        <f t="shared" si="715"/>
        <v>46023</v>
      </c>
      <c r="B22712" t="s">
        <v>946</v>
      </c>
      <c r="C22712" t="s">
        <v>280</v>
      </c>
      <c r="D22712" t="s">
        <v>888</v>
      </c>
      <c r="E22712" t="s">
        <v>296</v>
      </c>
      <c r="F22712" t="s">
        <v>297</v>
      </c>
      <c r="G22712" t="s">
        <v>70</v>
      </c>
      <c r="H22712">
        <v>397</v>
      </c>
      <c r="I22712" s="68" t="str">
        <f>VLOOKUP(E22712,Refs!$P$2:$R$29,3,FALSE)</f>
        <v>Y63</v>
      </c>
      <c r="J22712" s="68" t="str">
        <f>VLOOKUP(E22712,Refs!$P$2:$S$29,4,FALSE)</f>
        <v>North East and Yorkshire</v>
      </c>
      <c r="K22712" s="28">
        <f t="shared" si="716"/>
        <v>397</v>
      </c>
    </row>
    <row r="22713" spans="1:11" x14ac:dyDescent="0.35">
      <c r="A22713" s="69">
        <f t="shared" si="715"/>
        <v>46023</v>
      </c>
      <c r="B22713" t="s">
        <v>946</v>
      </c>
      <c r="C22713" t="s">
        <v>280</v>
      </c>
      <c r="D22713" t="s">
        <v>888</v>
      </c>
      <c r="E22713" t="s">
        <v>296</v>
      </c>
      <c r="F22713" t="s">
        <v>297</v>
      </c>
      <c r="G22713" t="s">
        <v>71</v>
      </c>
      <c r="H22713">
        <v>759</v>
      </c>
      <c r="I22713" s="68" t="str">
        <f>VLOOKUP(E22713,Refs!$P$2:$R$29,3,FALSE)</f>
        <v>Y63</v>
      </c>
      <c r="J22713" s="68" t="str">
        <f>VLOOKUP(E22713,Refs!$P$2:$S$29,4,FALSE)</f>
        <v>North East and Yorkshire</v>
      </c>
      <c r="K22713" s="28">
        <f t="shared" si="716"/>
        <v>759</v>
      </c>
    </row>
    <row r="22714" spans="1:11" x14ac:dyDescent="0.35">
      <c r="A22714" s="69">
        <f t="shared" si="715"/>
        <v>46023</v>
      </c>
      <c r="B22714" t="s">
        <v>946</v>
      </c>
      <c r="C22714" t="s">
        <v>280</v>
      </c>
      <c r="D22714" t="s">
        <v>888</v>
      </c>
      <c r="E22714" t="s">
        <v>296</v>
      </c>
      <c r="F22714" t="s">
        <v>297</v>
      </c>
      <c r="G22714" t="s">
        <v>72</v>
      </c>
      <c r="H22714" t="s">
        <v>886</v>
      </c>
      <c r="I22714" s="68" t="str">
        <f>VLOOKUP(E22714,Refs!$P$2:$R$29,3,FALSE)</f>
        <v>Y63</v>
      </c>
      <c r="J22714" s="68" t="str">
        <f>VLOOKUP(E22714,Refs!$P$2:$S$29,4,FALSE)</f>
        <v>North East and Yorkshire</v>
      </c>
      <c r="K22714" s="28" t="str">
        <f t="shared" si="716"/>
        <v>-</v>
      </c>
    </row>
    <row r="22715" spans="1:11" x14ac:dyDescent="0.35">
      <c r="A22715" s="69">
        <f t="shared" si="715"/>
        <v>46023</v>
      </c>
      <c r="B22715" t="s">
        <v>946</v>
      </c>
      <c r="C22715" t="s">
        <v>280</v>
      </c>
      <c r="D22715" t="s">
        <v>888</v>
      </c>
      <c r="E22715" t="s">
        <v>296</v>
      </c>
      <c r="F22715" t="s">
        <v>297</v>
      </c>
      <c r="G22715" t="s">
        <v>73</v>
      </c>
      <c r="H22715">
        <v>8454</v>
      </c>
      <c r="I22715" s="68" t="str">
        <f>VLOOKUP(E22715,Refs!$P$2:$R$29,3,FALSE)</f>
        <v>Y63</v>
      </c>
      <c r="J22715" s="68" t="str">
        <f>VLOOKUP(E22715,Refs!$P$2:$S$29,4,FALSE)</f>
        <v>North East and Yorkshire</v>
      </c>
      <c r="K22715" s="28">
        <f t="shared" si="716"/>
        <v>8454</v>
      </c>
    </row>
    <row r="22716" spans="1:11" x14ac:dyDescent="0.35">
      <c r="A22716" s="69">
        <f t="shared" si="715"/>
        <v>46023</v>
      </c>
      <c r="B22716" t="s">
        <v>946</v>
      </c>
      <c r="C22716" t="s">
        <v>280</v>
      </c>
      <c r="D22716" t="s">
        <v>888</v>
      </c>
      <c r="E22716" t="s">
        <v>296</v>
      </c>
      <c r="F22716" t="s">
        <v>297</v>
      </c>
      <c r="G22716" t="s">
        <v>74</v>
      </c>
      <c r="H22716">
        <v>34544211</v>
      </c>
      <c r="I22716" s="68" t="str">
        <f>VLOOKUP(E22716,Refs!$P$2:$R$29,3,FALSE)</f>
        <v>Y63</v>
      </c>
      <c r="J22716" s="68" t="str">
        <f>VLOOKUP(E22716,Refs!$P$2:$S$29,4,FALSE)</f>
        <v>North East and Yorkshire</v>
      </c>
      <c r="K22716" s="28">
        <f t="shared" si="716"/>
        <v>34544211</v>
      </c>
    </row>
    <row r="22717" spans="1:11" x14ac:dyDescent="0.35">
      <c r="A22717" s="69">
        <f t="shared" si="715"/>
        <v>46023</v>
      </c>
      <c r="B22717" t="s">
        <v>946</v>
      </c>
      <c r="C22717" t="s">
        <v>280</v>
      </c>
      <c r="D22717" t="s">
        <v>888</v>
      </c>
      <c r="E22717" t="s">
        <v>296</v>
      </c>
      <c r="F22717" t="s">
        <v>297</v>
      </c>
      <c r="G22717" t="s">
        <v>26</v>
      </c>
      <c r="H22717">
        <v>80213</v>
      </c>
      <c r="I22717" s="68" t="str">
        <f>VLOOKUP(E22717,Refs!$P$2:$R$29,3,FALSE)</f>
        <v>Y63</v>
      </c>
      <c r="J22717" s="68" t="str">
        <f>VLOOKUP(E22717,Refs!$P$2:$S$29,4,FALSE)</f>
        <v>North East and Yorkshire</v>
      </c>
      <c r="K22717" s="28">
        <f t="shared" si="716"/>
        <v>80213</v>
      </c>
    </row>
    <row r="22718" spans="1:11" x14ac:dyDescent="0.35">
      <c r="A22718" s="69">
        <f t="shared" si="715"/>
        <v>46023</v>
      </c>
      <c r="B22718" t="s">
        <v>946</v>
      </c>
      <c r="C22718" t="s">
        <v>280</v>
      </c>
      <c r="D22718" t="s">
        <v>888</v>
      </c>
      <c r="E22718" t="s">
        <v>296</v>
      </c>
      <c r="F22718" t="s">
        <v>297</v>
      </c>
      <c r="G22718" t="s">
        <v>75</v>
      </c>
      <c r="H22718">
        <v>0</v>
      </c>
      <c r="I22718" s="68" t="str">
        <f>VLOOKUP(E22718,Refs!$P$2:$R$29,3,FALSE)</f>
        <v>Y63</v>
      </c>
      <c r="J22718" s="68" t="str">
        <f>VLOOKUP(E22718,Refs!$P$2:$S$29,4,FALSE)</f>
        <v>North East and Yorkshire</v>
      </c>
      <c r="K22718" s="28" t="str">
        <f t="shared" si="716"/>
        <v/>
      </c>
    </row>
    <row r="22719" spans="1:11" x14ac:dyDescent="0.35">
      <c r="A22719" s="69">
        <f t="shared" si="715"/>
        <v>46023</v>
      </c>
      <c r="B22719" t="s">
        <v>946</v>
      </c>
      <c r="C22719" t="s">
        <v>280</v>
      </c>
      <c r="D22719" t="s">
        <v>888</v>
      </c>
      <c r="E22719" t="s">
        <v>296</v>
      </c>
      <c r="F22719" t="s">
        <v>297</v>
      </c>
      <c r="G22719" t="s">
        <v>76</v>
      </c>
      <c r="H22719">
        <v>59483</v>
      </c>
      <c r="I22719" s="68" t="str">
        <f>VLOOKUP(E22719,Refs!$P$2:$R$29,3,FALSE)</f>
        <v>Y63</v>
      </c>
      <c r="J22719" s="68" t="str">
        <f>VLOOKUP(E22719,Refs!$P$2:$S$29,4,FALSE)</f>
        <v>North East and Yorkshire</v>
      </c>
      <c r="K22719" s="28">
        <f t="shared" si="716"/>
        <v>59483</v>
      </c>
    </row>
    <row r="22720" spans="1:11" x14ac:dyDescent="0.35">
      <c r="A22720" s="69">
        <f t="shared" si="715"/>
        <v>46023</v>
      </c>
      <c r="B22720" t="s">
        <v>946</v>
      </c>
      <c r="C22720" t="s">
        <v>280</v>
      </c>
      <c r="D22720" t="s">
        <v>888</v>
      </c>
      <c r="E22720" t="s">
        <v>296</v>
      </c>
      <c r="F22720" t="s">
        <v>297</v>
      </c>
      <c r="G22720" t="s">
        <v>77</v>
      </c>
      <c r="H22720">
        <v>11842</v>
      </c>
      <c r="I22720" s="68" t="str">
        <f>VLOOKUP(E22720,Refs!$P$2:$R$29,3,FALSE)</f>
        <v>Y63</v>
      </c>
      <c r="J22720" s="68" t="str">
        <f>VLOOKUP(E22720,Refs!$P$2:$S$29,4,FALSE)</f>
        <v>North East and Yorkshire</v>
      </c>
      <c r="K22720" s="28">
        <f t="shared" si="716"/>
        <v>11842</v>
      </c>
    </row>
    <row r="22721" spans="1:11" x14ac:dyDescent="0.35">
      <c r="A22721" s="69">
        <f t="shared" si="715"/>
        <v>46023</v>
      </c>
      <c r="B22721" t="s">
        <v>946</v>
      </c>
      <c r="C22721" t="s">
        <v>280</v>
      </c>
      <c r="D22721" t="s">
        <v>888</v>
      </c>
      <c r="E22721" t="s">
        <v>296</v>
      </c>
      <c r="F22721" t="s">
        <v>297</v>
      </c>
      <c r="G22721" t="s">
        <v>78</v>
      </c>
      <c r="H22721">
        <v>8881</v>
      </c>
      <c r="I22721" s="68" t="str">
        <f>VLOOKUP(E22721,Refs!$P$2:$R$29,3,FALSE)</f>
        <v>Y63</v>
      </c>
      <c r="J22721" s="68" t="str">
        <f>VLOOKUP(E22721,Refs!$P$2:$S$29,4,FALSE)</f>
        <v>North East and Yorkshire</v>
      </c>
      <c r="K22721" s="28">
        <f t="shared" si="716"/>
        <v>8881</v>
      </c>
    </row>
    <row r="22722" spans="1:11" x14ac:dyDescent="0.35">
      <c r="A22722" s="69">
        <f t="shared" si="715"/>
        <v>46023</v>
      </c>
      <c r="B22722" t="s">
        <v>946</v>
      </c>
      <c r="C22722" t="s">
        <v>280</v>
      </c>
      <c r="D22722" t="s">
        <v>888</v>
      </c>
      <c r="E22722" t="s">
        <v>296</v>
      </c>
      <c r="F22722" t="s">
        <v>297</v>
      </c>
      <c r="G22722" t="s">
        <v>79</v>
      </c>
      <c r="H22722">
        <v>7</v>
      </c>
      <c r="I22722" s="68" t="str">
        <f>VLOOKUP(E22722,Refs!$P$2:$R$29,3,FALSE)</f>
        <v>Y63</v>
      </c>
      <c r="J22722" s="68" t="str">
        <f>VLOOKUP(E22722,Refs!$P$2:$S$29,4,FALSE)</f>
        <v>North East and Yorkshire</v>
      </c>
      <c r="K22722" s="28">
        <f t="shared" si="716"/>
        <v>7</v>
      </c>
    </row>
    <row r="22723" spans="1:11" x14ac:dyDescent="0.35">
      <c r="A22723" s="69">
        <f t="shared" ref="A22723:A22786" si="717">DATEVALUE(RIGHT(B22723,8))</f>
        <v>46023</v>
      </c>
      <c r="B22723" t="s">
        <v>946</v>
      </c>
      <c r="C22723" t="s">
        <v>280</v>
      </c>
      <c r="D22723" t="s">
        <v>888</v>
      </c>
      <c r="E22723" t="s">
        <v>296</v>
      </c>
      <c r="F22723" t="s">
        <v>297</v>
      </c>
      <c r="G22723" t="s">
        <v>25</v>
      </c>
      <c r="H22723">
        <v>28865</v>
      </c>
      <c r="I22723" s="68" t="str">
        <f>VLOOKUP(E22723,Refs!$P$2:$R$29,3,FALSE)</f>
        <v>Y63</v>
      </c>
      <c r="J22723" s="68" t="str">
        <f>VLOOKUP(E22723,Refs!$P$2:$S$29,4,FALSE)</f>
        <v>North East and Yorkshire</v>
      </c>
      <c r="K22723" s="28">
        <f t="shared" si="716"/>
        <v>28865</v>
      </c>
    </row>
    <row r="22724" spans="1:11" x14ac:dyDescent="0.35">
      <c r="A22724" s="69">
        <f t="shared" si="717"/>
        <v>46023</v>
      </c>
      <c r="B22724" t="s">
        <v>946</v>
      </c>
      <c r="C22724" t="s">
        <v>280</v>
      </c>
      <c r="D22724" t="s">
        <v>888</v>
      </c>
      <c r="E22724" t="s">
        <v>296</v>
      </c>
      <c r="F22724" t="s">
        <v>297</v>
      </c>
      <c r="G22724" t="s">
        <v>80</v>
      </c>
      <c r="H22724">
        <v>124</v>
      </c>
      <c r="I22724" s="68" t="str">
        <f>VLOOKUP(E22724,Refs!$P$2:$R$29,3,FALSE)</f>
        <v>Y63</v>
      </c>
      <c r="J22724" s="68" t="str">
        <f>VLOOKUP(E22724,Refs!$P$2:$S$29,4,FALSE)</f>
        <v>North East and Yorkshire</v>
      </c>
      <c r="K22724" s="28">
        <f t="shared" si="716"/>
        <v>124</v>
      </c>
    </row>
    <row r="22725" spans="1:11" x14ac:dyDescent="0.35">
      <c r="A22725" s="69">
        <f t="shared" si="717"/>
        <v>46023</v>
      </c>
      <c r="B22725" t="s">
        <v>946</v>
      </c>
      <c r="C22725" t="s">
        <v>280</v>
      </c>
      <c r="D22725" t="s">
        <v>888</v>
      </c>
      <c r="E22725" t="s">
        <v>296</v>
      </c>
      <c r="F22725" t="s">
        <v>297</v>
      </c>
      <c r="G22725" t="s">
        <v>81</v>
      </c>
      <c r="H22725">
        <v>6836</v>
      </c>
      <c r="I22725" s="68" t="str">
        <f>VLOOKUP(E22725,Refs!$P$2:$R$29,3,FALSE)</f>
        <v>Y63</v>
      </c>
      <c r="J22725" s="68" t="str">
        <f>VLOOKUP(E22725,Refs!$P$2:$S$29,4,FALSE)</f>
        <v>North East and Yorkshire</v>
      </c>
      <c r="K22725" s="28">
        <f t="shared" si="716"/>
        <v>6836</v>
      </c>
    </row>
    <row r="22726" spans="1:11" x14ac:dyDescent="0.35">
      <c r="A22726" s="69">
        <f t="shared" si="717"/>
        <v>46023</v>
      </c>
      <c r="B22726" t="s">
        <v>946</v>
      </c>
      <c r="C22726" t="s">
        <v>280</v>
      </c>
      <c r="D22726" t="s">
        <v>888</v>
      </c>
      <c r="E22726" t="s">
        <v>296</v>
      </c>
      <c r="F22726" t="s">
        <v>297</v>
      </c>
      <c r="G22726" t="s">
        <v>82</v>
      </c>
      <c r="H22726">
        <v>2812</v>
      </c>
      <c r="I22726" s="68" t="str">
        <f>VLOOKUP(E22726,Refs!$P$2:$R$29,3,FALSE)</f>
        <v>Y63</v>
      </c>
      <c r="J22726" s="68" t="str">
        <f>VLOOKUP(E22726,Refs!$P$2:$S$29,4,FALSE)</f>
        <v>North East and Yorkshire</v>
      </c>
      <c r="K22726" s="28">
        <f t="shared" si="716"/>
        <v>2812</v>
      </c>
    </row>
    <row r="22727" spans="1:11" x14ac:dyDescent="0.35">
      <c r="A22727" s="69">
        <f t="shared" si="717"/>
        <v>46023</v>
      </c>
      <c r="B22727" t="s">
        <v>946</v>
      </c>
      <c r="C22727" t="s">
        <v>280</v>
      </c>
      <c r="D22727" t="s">
        <v>888</v>
      </c>
      <c r="E22727" t="s">
        <v>296</v>
      </c>
      <c r="F22727" t="s">
        <v>297</v>
      </c>
      <c r="G22727" t="s">
        <v>83</v>
      </c>
      <c r="H22727">
        <v>3829</v>
      </c>
      <c r="I22727" s="68" t="str">
        <f>VLOOKUP(E22727,Refs!$P$2:$R$29,3,FALSE)</f>
        <v>Y63</v>
      </c>
      <c r="J22727" s="68" t="str">
        <f>VLOOKUP(E22727,Refs!$P$2:$S$29,4,FALSE)</f>
        <v>North East and Yorkshire</v>
      </c>
      <c r="K22727" s="28">
        <f t="shared" si="716"/>
        <v>3829</v>
      </c>
    </row>
    <row r="22728" spans="1:11" x14ac:dyDescent="0.35">
      <c r="A22728" s="69">
        <f t="shared" si="717"/>
        <v>46023</v>
      </c>
      <c r="B22728" t="s">
        <v>946</v>
      </c>
      <c r="C22728" t="s">
        <v>280</v>
      </c>
      <c r="D22728" t="s">
        <v>888</v>
      </c>
      <c r="E22728" t="s">
        <v>296</v>
      </c>
      <c r="F22728" t="s">
        <v>297</v>
      </c>
      <c r="G22728" t="s">
        <v>84</v>
      </c>
      <c r="H22728">
        <v>14350</v>
      </c>
      <c r="I22728" s="68" t="str">
        <f>VLOOKUP(E22728,Refs!$P$2:$R$29,3,FALSE)</f>
        <v>Y63</v>
      </c>
      <c r="J22728" s="68" t="str">
        <f>VLOOKUP(E22728,Refs!$P$2:$S$29,4,FALSE)</f>
        <v>North East and Yorkshire</v>
      </c>
      <c r="K22728" s="28">
        <f t="shared" si="716"/>
        <v>14350</v>
      </c>
    </row>
    <row r="22729" spans="1:11" x14ac:dyDescent="0.35">
      <c r="A22729" s="69">
        <f t="shared" si="717"/>
        <v>46023</v>
      </c>
      <c r="B22729" t="s">
        <v>946</v>
      </c>
      <c r="C22729" t="s">
        <v>280</v>
      </c>
      <c r="D22729" t="s">
        <v>888</v>
      </c>
      <c r="E22729" t="s">
        <v>296</v>
      </c>
      <c r="F22729" t="s">
        <v>297</v>
      </c>
      <c r="G22729" t="s">
        <v>85</v>
      </c>
      <c r="H22729">
        <v>2875</v>
      </c>
      <c r="I22729" s="68" t="str">
        <f>VLOOKUP(E22729,Refs!$P$2:$R$29,3,FALSE)</f>
        <v>Y63</v>
      </c>
      <c r="J22729" s="68" t="str">
        <f>VLOOKUP(E22729,Refs!$P$2:$S$29,4,FALSE)</f>
        <v>North East and Yorkshire</v>
      </c>
      <c r="K22729" s="28">
        <f t="shared" si="716"/>
        <v>2875</v>
      </c>
    </row>
    <row r="22730" spans="1:11" x14ac:dyDescent="0.35">
      <c r="A22730" s="69">
        <f t="shared" si="717"/>
        <v>46023</v>
      </c>
      <c r="B22730" t="s">
        <v>946</v>
      </c>
      <c r="C22730" t="s">
        <v>280</v>
      </c>
      <c r="D22730" t="s">
        <v>888</v>
      </c>
      <c r="E22730" t="s">
        <v>296</v>
      </c>
      <c r="F22730" t="s">
        <v>297</v>
      </c>
      <c r="G22730" t="s">
        <v>86</v>
      </c>
      <c r="H22730">
        <v>1260</v>
      </c>
      <c r="I22730" s="68" t="str">
        <f>VLOOKUP(E22730,Refs!$P$2:$R$29,3,FALSE)</f>
        <v>Y63</v>
      </c>
      <c r="J22730" s="68" t="str">
        <f>VLOOKUP(E22730,Refs!$P$2:$S$29,4,FALSE)</f>
        <v>North East and Yorkshire</v>
      </c>
      <c r="K22730" s="28">
        <f t="shared" si="716"/>
        <v>1260</v>
      </c>
    </row>
    <row r="22731" spans="1:11" x14ac:dyDescent="0.35">
      <c r="A22731" s="69">
        <f t="shared" si="717"/>
        <v>46023</v>
      </c>
      <c r="B22731" t="s">
        <v>946</v>
      </c>
      <c r="C22731" t="s">
        <v>280</v>
      </c>
      <c r="D22731" t="s">
        <v>888</v>
      </c>
      <c r="E22731" t="s">
        <v>296</v>
      </c>
      <c r="F22731" t="s">
        <v>297</v>
      </c>
      <c r="G22731" t="s">
        <v>87</v>
      </c>
      <c r="H22731">
        <v>5007</v>
      </c>
      <c r="I22731" s="68" t="str">
        <f>VLOOKUP(E22731,Refs!$P$2:$R$29,3,FALSE)</f>
        <v>Y63</v>
      </c>
      <c r="J22731" s="68" t="str">
        <f>VLOOKUP(E22731,Refs!$P$2:$S$29,4,FALSE)</f>
        <v>North East and Yorkshire</v>
      </c>
      <c r="K22731" s="28">
        <f t="shared" si="716"/>
        <v>5007</v>
      </c>
    </row>
    <row r="22732" spans="1:11" x14ac:dyDescent="0.35">
      <c r="A22732" s="69">
        <f t="shared" si="717"/>
        <v>46023</v>
      </c>
      <c r="B22732" t="s">
        <v>946</v>
      </c>
      <c r="C22732" t="s">
        <v>280</v>
      </c>
      <c r="D22732" t="s">
        <v>888</v>
      </c>
      <c r="E22732" t="s">
        <v>296</v>
      </c>
      <c r="F22732" t="s">
        <v>297</v>
      </c>
      <c r="G22732" t="s">
        <v>88</v>
      </c>
      <c r="H22732">
        <v>19341</v>
      </c>
      <c r="I22732" s="68" t="str">
        <f>VLOOKUP(E22732,Refs!$P$2:$R$29,3,FALSE)</f>
        <v>Y63</v>
      </c>
      <c r="J22732" s="68" t="str">
        <f>VLOOKUP(E22732,Refs!$P$2:$S$29,4,FALSE)</f>
        <v>North East and Yorkshire</v>
      </c>
      <c r="K22732" s="28">
        <f t="shared" si="716"/>
        <v>19341</v>
      </c>
    </row>
    <row r="22733" spans="1:11" x14ac:dyDescent="0.35">
      <c r="A22733" s="69">
        <f t="shared" si="717"/>
        <v>46023</v>
      </c>
      <c r="B22733" t="s">
        <v>946</v>
      </c>
      <c r="C22733" t="s">
        <v>280</v>
      </c>
      <c r="D22733" t="s">
        <v>888</v>
      </c>
      <c r="E22733" t="s">
        <v>296</v>
      </c>
      <c r="F22733" t="s">
        <v>297</v>
      </c>
      <c r="G22733" t="s">
        <v>89</v>
      </c>
      <c r="H22733">
        <v>80213</v>
      </c>
      <c r="I22733" s="68" t="str">
        <f>VLOOKUP(E22733,Refs!$P$2:$R$29,3,FALSE)</f>
        <v>Y63</v>
      </c>
      <c r="J22733" s="68" t="str">
        <f>VLOOKUP(E22733,Refs!$P$2:$S$29,4,FALSE)</f>
        <v>North East and Yorkshire</v>
      </c>
      <c r="K22733" s="28">
        <f t="shared" si="716"/>
        <v>80213</v>
      </c>
    </row>
    <row r="22734" spans="1:11" x14ac:dyDescent="0.35">
      <c r="A22734" s="69">
        <f t="shared" si="717"/>
        <v>46023</v>
      </c>
      <c r="B22734" t="s">
        <v>946</v>
      </c>
      <c r="C22734" t="s">
        <v>280</v>
      </c>
      <c r="D22734" t="s">
        <v>888</v>
      </c>
      <c r="E22734" t="s">
        <v>296</v>
      </c>
      <c r="F22734" t="s">
        <v>297</v>
      </c>
      <c r="G22734" t="s">
        <v>27</v>
      </c>
      <c r="H22734">
        <v>11476</v>
      </c>
      <c r="I22734" s="68" t="str">
        <f>VLOOKUP(E22734,Refs!$P$2:$R$29,3,FALSE)</f>
        <v>Y63</v>
      </c>
      <c r="J22734" s="68" t="str">
        <f>VLOOKUP(E22734,Refs!$P$2:$S$29,4,FALSE)</f>
        <v>North East and Yorkshire</v>
      </c>
      <c r="K22734" s="28">
        <f t="shared" si="716"/>
        <v>11476</v>
      </c>
    </row>
    <row r="22735" spans="1:11" x14ac:dyDescent="0.35">
      <c r="A22735" s="69">
        <f t="shared" si="717"/>
        <v>46023</v>
      </c>
      <c r="B22735" t="s">
        <v>946</v>
      </c>
      <c r="C22735" t="s">
        <v>280</v>
      </c>
      <c r="D22735" t="s">
        <v>888</v>
      </c>
      <c r="E22735" t="s">
        <v>296</v>
      </c>
      <c r="F22735" t="s">
        <v>297</v>
      </c>
      <c r="G22735" t="s">
        <v>29</v>
      </c>
      <c r="H22735">
        <v>14502</v>
      </c>
      <c r="I22735" s="68" t="str">
        <f>VLOOKUP(E22735,Refs!$P$2:$R$29,3,FALSE)</f>
        <v>Y63</v>
      </c>
      <c r="J22735" s="68" t="str">
        <f>VLOOKUP(E22735,Refs!$P$2:$S$29,4,FALSE)</f>
        <v>North East and Yorkshire</v>
      </c>
      <c r="K22735" s="28">
        <f t="shared" si="716"/>
        <v>14502</v>
      </c>
    </row>
    <row r="22736" spans="1:11" x14ac:dyDescent="0.35">
      <c r="A22736" s="69">
        <f t="shared" si="717"/>
        <v>46023</v>
      </c>
      <c r="B22736" t="s">
        <v>946</v>
      </c>
      <c r="C22736" t="s">
        <v>280</v>
      </c>
      <c r="D22736" t="s">
        <v>888</v>
      </c>
      <c r="E22736" t="s">
        <v>296</v>
      </c>
      <c r="F22736" t="s">
        <v>297</v>
      </c>
      <c r="G22736" t="s">
        <v>90</v>
      </c>
      <c r="H22736">
        <v>6464</v>
      </c>
      <c r="I22736" s="68" t="str">
        <f>VLOOKUP(E22736,Refs!$P$2:$R$29,3,FALSE)</f>
        <v>Y63</v>
      </c>
      <c r="J22736" s="68" t="str">
        <f>VLOOKUP(E22736,Refs!$P$2:$S$29,4,FALSE)</f>
        <v>North East and Yorkshire</v>
      </c>
      <c r="K22736" s="28">
        <f t="shared" si="716"/>
        <v>6464</v>
      </c>
    </row>
    <row r="22737" spans="1:11" x14ac:dyDescent="0.35">
      <c r="A22737" s="69">
        <f t="shared" si="717"/>
        <v>46023</v>
      </c>
      <c r="B22737" t="s">
        <v>946</v>
      </c>
      <c r="C22737" t="s">
        <v>280</v>
      </c>
      <c r="D22737" t="s">
        <v>888</v>
      </c>
      <c r="E22737" t="s">
        <v>296</v>
      </c>
      <c r="F22737" t="s">
        <v>297</v>
      </c>
      <c r="G22737" t="s">
        <v>91</v>
      </c>
      <c r="H22737">
        <v>8</v>
      </c>
      <c r="I22737" s="68" t="str">
        <f>VLOOKUP(E22737,Refs!$P$2:$R$29,3,FALSE)</f>
        <v>Y63</v>
      </c>
      <c r="J22737" s="68" t="str">
        <f>VLOOKUP(E22737,Refs!$P$2:$S$29,4,FALSE)</f>
        <v>North East and Yorkshire</v>
      </c>
      <c r="K22737" s="28">
        <f t="shared" si="716"/>
        <v>8</v>
      </c>
    </row>
    <row r="22738" spans="1:11" x14ac:dyDescent="0.35">
      <c r="A22738" s="69">
        <f t="shared" si="717"/>
        <v>46023</v>
      </c>
      <c r="B22738" t="s">
        <v>946</v>
      </c>
      <c r="C22738" t="s">
        <v>280</v>
      </c>
      <c r="D22738" t="s">
        <v>888</v>
      </c>
      <c r="E22738" t="s">
        <v>296</v>
      </c>
      <c r="F22738" t="s">
        <v>297</v>
      </c>
      <c r="G22738" t="s">
        <v>92</v>
      </c>
      <c r="H22738">
        <v>8526</v>
      </c>
      <c r="I22738" s="68" t="str">
        <f>VLOOKUP(E22738,Refs!$P$2:$R$29,3,FALSE)</f>
        <v>Y63</v>
      </c>
      <c r="J22738" s="68" t="str">
        <f>VLOOKUP(E22738,Refs!$P$2:$S$29,4,FALSE)</f>
        <v>North East and Yorkshire</v>
      </c>
      <c r="K22738" s="28">
        <f t="shared" si="716"/>
        <v>8526</v>
      </c>
    </row>
    <row r="22739" spans="1:11" x14ac:dyDescent="0.35">
      <c r="A22739" s="69">
        <f t="shared" si="717"/>
        <v>46023</v>
      </c>
      <c r="B22739" t="s">
        <v>946</v>
      </c>
      <c r="C22739" t="s">
        <v>280</v>
      </c>
      <c r="D22739" t="s">
        <v>888</v>
      </c>
      <c r="E22739" t="s">
        <v>296</v>
      </c>
      <c r="F22739" t="s">
        <v>297</v>
      </c>
      <c r="G22739" t="s">
        <v>93</v>
      </c>
      <c r="H22739">
        <v>402</v>
      </c>
      <c r="I22739" s="68" t="str">
        <f>VLOOKUP(E22739,Refs!$P$2:$R$29,3,FALSE)</f>
        <v>Y63</v>
      </c>
      <c r="J22739" s="68" t="str">
        <f>VLOOKUP(E22739,Refs!$P$2:$S$29,4,FALSE)</f>
        <v>North East and Yorkshire</v>
      </c>
      <c r="K22739" s="28">
        <f t="shared" si="716"/>
        <v>402</v>
      </c>
    </row>
    <row r="22740" spans="1:11" x14ac:dyDescent="0.35">
      <c r="A22740" s="69">
        <f t="shared" si="717"/>
        <v>46023</v>
      </c>
      <c r="B22740" t="s">
        <v>946</v>
      </c>
      <c r="C22740" t="s">
        <v>280</v>
      </c>
      <c r="D22740" t="s">
        <v>888</v>
      </c>
      <c r="E22740" t="s">
        <v>296</v>
      </c>
      <c r="F22740" t="s">
        <v>297</v>
      </c>
      <c r="G22740" t="s">
        <v>94</v>
      </c>
      <c r="H22740">
        <v>2338</v>
      </c>
      <c r="I22740" s="68" t="str">
        <f>VLOOKUP(E22740,Refs!$P$2:$R$29,3,FALSE)</f>
        <v>Y63</v>
      </c>
      <c r="J22740" s="68" t="str">
        <f>VLOOKUP(E22740,Refs!$P$2:$S$29,4,FALSE)</f>
        <v>North East and Yorkshire</v>
      </c>
      <c r="K22740" s="28">
        <f t="shared" si="716"/>
        <v>2338</v>
      </c>
    </row>
    <row r="22741" spans="1:11" x14ac:dyDescent="0.35">
      <c r="A22741" s="69">
        <f t="shared" si="717"/>
        <v>46023</v>
      </c>
      <c r="B22741" t="s">
        <v>946</v>
      </c>
      <c r="C22741" t="s">
        <v>280</v>
      </c>
      <c r="D22741" t="s">
        <v>888</v>
      </c>
      <c r="E22741" t="s">
        <v>296</v>
      </c>
      <c r="F22741" t="s">
        <v>297</v>
      </c>
      <c r="G22741" t="s">
        <v>95</v>
      </c>
      <c r="H22741">
        <v>113</v>
      </c>
      <c r="I22741" s="68" t="str">
        <f>VLOOKUP(E22741,Refs!$P$2:$R$29,3,FALSE)</f>
        <v>Y63</v>
      </c>
      <c r="J22741" s="68" t="str">
        <f>VLOOKUP(E22741,Refs!$P$2:$S$29,4,FALSE)</f>
        <v>North East and Yorkshire</v>
      </c>
      <c r="K22741" s="28">
        <f t="shared" si="716"/>
        <v>113</v>
      </c>
    </row>
    <row r="22742" spans="1:11" x14ac:dyDescent="0.35">
      <c r="A22742" s="69">
        <f t="shared" si="717"/>
        <v>46023</v>
      </c>
      <c r="B22742" t="s">
        <v>946</v>
      </c>
      <c r="C22742" t="s">
        <v>280</v>
      </c>
      <c r="D22742" t="s">
        <v>888</v>
      </c>
      <c r="E22742" t="s">
        <v>296</v>
      </c>
      <c r="F22742" t="s">
        <v>297</v>
      </c>
      <c r="G22742" t="s">
        <v>96</v>
      </c>
      <c r="H22742">
        <v>4355</v>
      </c>
      <c r="I22742" s="68" t="str">
        <f>VLOOKUP(E22742,Refs!$P$2:$R$29,3,FALSE)</f>
        <v>Y63</v>
      </c>
      <c r="J22742" s="68" t="str">
        <f>VLOOKUP(E22742,Refs!$P$2:$S$29,4,FALSE)</f>
        <v>North East and Yorkshire</v>
      </c>
      <c r="K22742" s="28">
        <f t="shared" si="716"/>
        <v>4355</v>
      </c>
    </row>
    <row r="22743" spans="1:11" x14ac:dyDescent="0.35">
      <c r="A22743" s="69">
        <f t="shared" si="717"/>
        <v>46023</v>
      </c>
      <c r="B22743" t="s">
        <v>946</v>
      </c>
      <c r="C22743" t="s">
        <v>280</v>
      </c>
      <c r="D22743" t="s">
        <v>888</v>
      </c>
      <c r="E22743" t="s">
        <v>296</v>
      </c>
      <c r="F22743" t="s">
        <v>297</v>
      </c>
      <c r="G22743" t="s">
        <v>31</v>
      </c>
      <c r="H22743">
        <v>3073</v>
      </c>
      <c r="I22743" s="68" t="str">
        <f>VLOOKUP(E22743,Refs!$P$2:$R$29,3,FALSE)</f>
        <v>Y63</v>
      </c>
      <c r="J22743" s="68" t="str">
        <f>VLOOKUP(E22743,Refs!$P$2:$S$29,4,FALSE)</f>
        <v>North East and Yorkshire</v>
      </c>
      <c r="K22743" s="28">
        <f t="shared" si="716"/>
        <v>3073</v>
      </c>
    </row>
    <row r="22744" spans="1:11" x14ac:dyDescent="0.35">
      <c r="A22744" s="69">
        <f t="shared" si="717"/>
        <v>46023</v>
      </c>
      <c r="B22744" t="s">
        <v>946</v>
      </c>
      <c r="C22744" t="s">
        <v>280</v>
      </c>
      <c r="D22744" t="s">
        <v>888</v>
      </c>
      <c r="E22744" t="s">
        <v>296</v>
      </c>
      <c r="F22744" t="s">
        <v>297</v>
      </c>
      <c r="G22744" t="s">
        <v>97</v>
      </c>
      <c r="H22744">
        <v>4493</v>
      </c>
      <c r="I22744" s="68" t="str">
        <f>VLOOKUP(E22744,Refs!$P$2:$R$29,3,FALSE)</f>
        <v>Y63</v>
      </c>
      <c r="J22744" s="68" t="str">
        <f>VLOOKUP(E22744,Refs!$P$2:$S$29,4,FALSE)</f>
        <v>North East and Yorkshire</v>
      </c>
      <c r="K22744" s="28">
        <f t="shared" si="716"/>
        <v>4493</v>
      </c>
    </row>
    <row r="22745" spans="1:11" x14ac:dyDescent="0.35">
      <c r="A22745" s="69">
        <f t="shared" si="717"/>
        <v>46023</v>
      </c>
      <c r="B22745" t="s">
        <v>946</v>
      </c>
      <c r="C22745" t="s">
        <v>280</v>
      </c>
      <c r="D22745" t="s">
        <v>888</v>
      </c>
      <c r="E22745" t="s">
        <v>296</v>
      </c>
      <c r="F22745" t="s">
        <v>297</v>
      </c>
      <c r="G22745" t="s">
        <v>98</v>
      </c>
      <c r="H22745">
        <v>5081</v>
      </c>
      <c r="I22745" s="68" t="str">
        <f>VLOOKUP(E22745,Refs!$P$2:$R$29,3,FALSE)</f>
        <v>Y63</v>
      </c>
      <c r="J22745" s="68" t="str">
        <f>VLOOKUP(E22745,Refs!$P$2:$S$29,4,FALSE)</f>
        <v>North East and Yorkshire</v>
      </c>
      <c r="K22745" s="28">
        <f t="shared" si="716"/>
        <v>5081</v>
      </c>
    </row>
    <row r="22746" spans="1:11" x14ac:dyDescent="0.35">
      <c r="A22746" s="69">
        <f t="shared" si="717"/>
        <v>46023</v>
      </c>
      <c r="B22746" t="s">
        <v>946</v>
      </c>
      <c r="C22746" t="s">
        <v>280</v>
      </c>
      <c r="D22746" t="s">
        <v>888</v>
      </c>
      <c r="E22746" t="s">
        <v>296</v>
      </c>
      <c r="F22746" t="s">
        <v>297</v>
      </c>
      <c r="G22746" t="s">
        <v>99</v>
      </c>
      <c r="H22746">
        <v>4035</v>
      </c>
      <c r="I22746" s="68" t="str">
        <f>VLOOKUP(E22746,Refs!$P$2:$R$29,3,FALSE)</f>
        <v>Y63</v>
      </c>
      <c r="J22746" s="68" t="str">
        <f>VLOOKUP(E22746,Refs!$P$2:$S$29,4,FALSE)</f>
        <v>North East and Yorkshire</v>
      </c>
      <c r="K22746" s="28">
        <f t="shared" si="716"/>
        <v>4035</v>
      </c>
    </row>
    <row r="22747" spans="1:11" x14ac:dyDescent="0.35">
      <c r="A22747" s="69">
        <f t="shared" si="717"/>
        <v>46023</v>
      </c>
      <c r="B22747" t="s">
        <v>946</v>
      </c>
      <c r="C22747" t="s">
        <v>280</v>
      </c>
      <c r="D22747" t="s">
        <v>888</v>
      </c>
      <c r="E22747" t="s">
        <v>296</v>
      </c>
      <c r="F22747" t="s">
        <v>297</v>
      </c>
      <c r="G22747" t="s">
        <v>100</v>
      </c>
      <c r="H22747">
        <v>1820</v>
      </c>
      <c r="I22747" s="68" t="str">
        <f>VLOOKUP(E22747,Refs!$P$2:$R$29,3,FALSE)</f>
        <v>Y63</v>
      </c>
      <c r="J22747" s="68" t="str">
        <f>VLOOKUP(E22747,Refs!$P$2:$S$29,4,FALSE)</f>
        <v>North East and Yorkshire</v>
      </c>
      <c r="K22747" s="28">
        <f t="shared" si="716"/>
        <v>1820</v>
      </c>
    </row>
    <row r="22748" spans="1:11" x14ac:dyDescent="0.35">
      <c r="A22748" s="69">
        <f t="shared" si="717"/>
        <v>46023</v>
      </c>
      <c r="B22748" t="s">
        <v>946</v>
      </c>
      <c r="C22748" t="s">
        <v>280</v>
      </c>
      <c r="D22748" t="s">
        <v>888</v>
      </c>
      <c r="E22748" t="s">
        <v>296</v>
      </c>
      <c r="F22748" t="s">
        <v>297</v>
      </c>
      <c r="G22748" t="s">
        <v>101</v>
      </c>
      <c r="H22748">
        <v>1039</v>
      </c>
      <c r="I22748" s="68" t="str">
        <f>VLOOKUP(E22748,Refs!$P$2:$R$29,3,FALSE)</f>
        <v>Y63</v>
      </c>
      <c r="J22748" s="68" t="str">
        <f>VLOOKUP(E22748,Refs!$P$2:$S$29,4,FALSE)</f>
        <v>North East and Yorkshire</v>
      </c>
      <c r="K22748" s="28">
        <f t="shared" si="716"/>
        <v>1039</v>
      </c>
    </row>
    <row r="22749" spans="1:11" x14ac:dyDescent="0.35">
      <c r="A22749" s="69">
        <f t="shared" si="717"/>
        <v>46023</v>
      </c>
      <c r="B22749" t="s">
        <v>946</v>
      </c>
      <c r="C22749" t="s">
        <v>280</v>
      </c>
      <c r="D22749" t="s">
        <v>888</v>
      </c>
      <c r="E22749" t="s">
        <v>296</v>
      </c>
      <c r="F22749" t="s">
        <v>297</v>
      </c>
      <c r="G22749" t="s">
        <v>102</v>
      </c>
      <c r="H22749">
        <v>867</v>
      </c>
      <c r="I22749" s="68" t="str">
        <f>VLOOKUP(E22749,Refs!$P$2:$R$29,3,FALSE)</f>
        <v>Y63</v>
      </c>
      <c r="J22749" s="68" t="str">
        <f>VLOOKUP(E22749,Refs!$P$2:$S$29,4,FALSE)</f>
        <v>North East and Yorkshire</v>
      </c>
      <c r="K22749" s="28">
        <f t="shared" si="716"/>
        <v>867</v>
      </c>
    </row>
    <row r="22750" spans="1:11" x14ac:dyDescent="0.35">
      <c r="A22750" s="69">
        <f t="shared" si="717"/>
        <v>46023</v>
      </c>
      <c r="B22750" t="s">
        <v>946</v>
      </c>
      <c r="C22750" t="s">
        <v>280</v>
      </c>
      <c r="D22750" t="s">
        <v>888</v>
      </c>
      <c r="E22750" t="s">
        <v>296</v>
      </c>
      <c r="F22750" t="s">
        <v>297</v>
      </c>
      <c r="G22750" t="s">
        <v>103</v>
      </c>
      <c r="H22750">
        <v>1764</v>
      </c>
      <c r="I22750" s="68" t="str">
        <f>VLOOKUP(E22750,Refs!$P$2:$R$29,3,FALSE)</f>
        <v>Y63</v>
      </c>
      <c r="J22750" s="68" t="str">
        <f>VLOOKUP(E22750,Refs!$P$2:$S$29,4,FALSE)</f>
        <v>North East and Yorkshire</v>
      </c>
      <c r="K22750" s="28">
        <f t="shared" si="716"/>
        <v>1764</v>
      </c>
    </row>
    <row r="22751" spans="1:11" x14ac:dyDescent="0.35">
      <c r="A22751" s="69">
        <f t="shared" si="717"/>
        <v>46023</v>
      </c>
      <c r="B22751" t="s">
        <v>946</v>
      </c>
      <c r="C22751" t="s">
        <v>280</v>
      </c>
      <c r="D22751" t="s">
        <v>888</v>
      </c>
      <c r="E22751" t="s">
        <v>296</v>
      </c>
      <c r="F22751" t="s">
        <v>297</v>
      </c>
      <c r="G22751" t="s">
        <v>104</v>
      </c>
      <c r="H22751">
        <v>11558410</v>
      </c>
      <c r="I22751" s="68" t="str">
        <f>VLOOKUP(E22751,Refs!$P$2:$R$29,3,FALSE)</f>
        <v>Y63</v>
      </c>
      <c r="J22751" s="68" t="str">
        <f>VLOOKUP(E22751,Refs!$P$2:$S$29,4,FALSE)</f>
        <v>North East and Yorkshire</v>
      </c>
      <c r="K22751" s="28">
        <f t="shared" si="716"/>
        <v>11558410</v>
      </c>
    </row>
    <row r="22752" spans="1:11" x14ac:dyDescent="0.35">
      <c r="A22752" s="69">
        <f t="shared" si="717"/>
        <v>46023</v>
      </c>
      <c r="B22752" t="s">
        <v>946</v>
      </c>
      <c r="C22752" t="s">
        <v>280</v>
      </c>
      <c r="D22752" t="s">
        <v>888</v>
      </c>
      <c r="E22752" t="s">
        <v>296</v>
      </c>
      <c r="F22752" t="s">
        <v>297</v>
      </c>
      <c r="G22752" t="s">
        <v>105</v>
      </c>
      <c r="H22752">
        <v>13636</v>
      </c>
      <c r="I22752" s="68" t="str">
        <f>VLOOKUP(E22752,Refs!$P$2:$R$29,3,FALSE)</f>
        <v>Y63</v>
      </c>
      <c r="J22752" s="68" t="str">
        <f>VLOOKUP(E22752,Refs!$P$2:$S$29,4,FALSE)</f>
        <v>North East and Yorkshire</v>
      </c>
      <c r="K22752" s="28">
        <f t="shared" si="716"/>
        <v>13636</v>
      </c>
    </row>
    <row r="22753" spans="1:11" x14ac:dyDescent="0.35">
      <c r="A22753" s="69">
        <f t="shared" si="717"/>
        <v>46023</v>
      </c>
      <c r="B22753" t="s">
        <v>946</v>
      </c>
      <c r="C22753" t="s">
        <v>280</v>
      </c>
      <c r="D22753" t="s">
        <v>888</v>
      </c>
      <c r="E22753" t="s">
        <v>296</v>
      </c>
      <c r="F22753" t="s">
        <v>297</v>
      </c>
      <c r="G22753" t="s">
        <v>106</v>
      </c>
      <c r="H22753">
        <v>2539</v>
      </c>
      <c r="I22753" s="68" t="str">
        <f>VLOOKUP(E22753,Refs!$P$2:$R$29,3,FALSE)</f>
        <v>Y63</v>
      </c>
      <c r="J22753" s="68" t="str">
        <f>VLOOKUP(E22753,Refs!$P$2:$S$29,4,FALSE)</f>
        <v>North East and Yorkshire</v>
      </c>
      <c r="K22753" s="28">
        <f t="shared" si="716"/>
        <v>2539</v>
      </c>
    </row>
    <row r="22754" spans="1:11" x14ac:dyDescent="0.35">
      <c r="A22754" s="69">
        <f t="shared" si="717"/>
        <v>46023</v>
      </c>
      <c r="B22754" t="s">
        <v>946</v>
      </c>
      <c r="C22754" t="s">
        <v>280</v>
      </c>
      <c r="D22754" t="s">
        <v>888</v>
      </c>
      <c r="E22754" t="s">
        <v>296</v>
      </c>
      <c r="F22754" t="s">
        <v>297</v>
      </c>
      <c r="G22754" t="s">
        <v>107</v>
      </c>
      <c r="H22754">
        <v>142</v>
      </c>
      <c r="I22754" s="68" t="str">
        <f>VLOOKUP(E22754,Refs!$P$2:$R$29,3,FALSE)</f>
        <v>Y63</v>
      </c>
      <c r="J22754" s="68" t="str">
        <f>VLOOKUP(E22754,Refs!$P$2:$S$29,4,FALSE)</f>
        <v>North East and Yorkshire</v>
      </c>
      <c r="K22754" s="28">
        <f t="shared" si="716"/>
        <v>142</v>
      </c>
    </row>
    <row r="22755" spans="1:11" x14ac:dyDescent="0.35">
      <c r="A22755" s="69">
        <f t="shared" si="717"/>
        <v>46023</v>
      </c>
      <c r="B22755" t="s">
        <v>946</v>
      </c>
      <c r="C22755" t="s">
        <v>280</v>
      </c>
      <c r="D22755" t="s">
        <v>888</v>
      </c>
      <c r="E22755" t="s">
        <v>296</v>
      </c>
      <c r="F22755" t="s">
        <v>297</v>
      </c>
      <c r="G22755" t="s">
        <v>108</v>
      </c>
      <c r="H22755">
        <v>784</v>
      </c>
      <c r="I22755" s="68" t="str">
        <f>VLOOKUP(E22755,Refs!$P$2:$R$29,3,FALSE)</f>
        <v>Y63</v>
      </c>
      <c r="J22755" s="68" t="str">
        <f>VLOOKUP(E22755,Refs!$P$2:$S$29,4,FALSE)</f>
        <v>North East and Yorkshire</v>
      </c>
      <c r="K22755" s="28">
        <f t="shared" ref="K22755:K22818" si="718">IF(OR(H22755="NULL",H22755=0,H22755=""),"",H22755)</f>
        <v>784</v>
      </c>
    </row>
    <row r="22756" spans="1:11" x14ac:dyDescent="0.35">
      <c r="A22756" s="69">
        <f t="shared" si="717"/>
        <v>46023</v>
      </c>
      <c r="B22756" t="s">
        <v>946</v>
      </c>
      <c r="C22756" t="s">
        <v>280</v>
      </c>
      <c r="D22756" t="s">
        <v>888</v>
      </c>
      <c r="E22756" t="s">
        <v>296</v>
      </c>
      <c r="F22756" t="s">
        <v>297</v>
      </c>
      <c r="G22756" t="s">
        <v>109</v>
      </c>
      <c r="H22756">
        <v>5721537</v>
      </c>
      <c r="I22756" s="68" t="str">
        <f>VLOOKUP(E22756,Refs!$P$2:$R$29,3,FALSE)</f>
        <v>Y63</v>
      </c>
      <c r="J22756" s="68" t="str">
        <f>VLOOKUP(E22756,Refs!$P$2:$S$29,4,FALSE)</f>
        <v>North East and Yorkshire</v>
      </c>
      <c r="K22756" s="28">
        <f t="shared" si="718"/>
        <v>5721537</v>
      </c>
    </row>
    <row r="22757" spans="1:11" x14ac:dyDescent="0.35">
      <c r="A22757" s="69">
        <f t="shared" si="717"/>
        <v>46023</v>
      </c>
      <c r="B22757" t="s">
        <v>946</v>
      </c>
      <c r="C22757" t="s">
        <v>280</v>
      </c>
      <c r="D22757" t="s">
        <v>888</v>
      </c>
      <c r="E22757" t="s">
        <v>296</v>
      </c>
      <c r="F22757" t="s">
        <v>297</v>
      </c>
      <c r="G22757" t="s">
        <v>110</v>
      </c>
      <c r="H22757">
        <v>7814</v>
      </c>
      <c r="I22757" s="68" t="str">
        <f>VLOOKUP(E22757,Refs!$P$2:$R$29,3,FALSE)</f>
        <v>Y63</v>
      </c>
      <c r="J22757" s="68" t="str">
        <f>VLOOKUP(E22757,Refs!$P$2:$S$29,4,FALSE)</f>
        <v>North East and Yorkshire</v>
      </c>
      <c r="K22757" s="28">
        <f t="shared" si="718"/>
        <v>7814</v>
      </c>
    </row>
    <row r="22758" spans="1:11" x14ac:dyDescent="0.35">
      <c r="A22758" s="69">
        <f t="shared" si="717"/>
        <v>46023</v>
      </c>
      <c r="B22758" t="s">
        <v>946</v>
      </c>
      <c r="C22758" t="s">
        <v>280</v>
      </c>
      <c r="D22758" t="s">
        <v>888</v>
      </c>
      <c r="E22758" t="s">
        <v>296</v>
      </c>
      <c r="F22758" t="s">
        <v>297</v>
      </c>
      <c r="G22758" t="s">
        <v>808</v>
      </c>
      <c r="H22758">
        <v>33098</v>
      </c>
      <c r="I22758" s="68" t="str">
        <f>VLOOKUP(E22758,Refs!$P$2:$R$29,3,FALSE)</f>
        <v>Y63</v>
      </c>
      <c r="J22758" s="68" t="str">
        <f>VLOOKUP(E22758,Refs!$P$2:$S$29,4,FALSE)</f>
        <v>North East and Yorkshire</v>
      </c>
      <c r="K22758" s="28">
        <f t="shared" si="718"/>
        <v>33098</v>
      </c>
    </row>
    <row r="22759" spans="1:11" x14ac:dyDescent="0.35">
      <c r="A22759" s="69">
        <f t="shared" si="717"/>
        <v>46023</v>
      </c>
      <c r="B22759" t="s">
        <v>946</v>
      </c>
      <c r="C22759" t="s">
        <v>280</v>
      </c>
      <c r="D22759" t="s">
        <v>888</v>
      </c>
      <c r="E22759" t="s">
        <v>296</v>
      </c>
      <c r="F22759" t="s">
        <v>297</v>
      </c>
      <c r="G22759" t="s">
        <v>809</v>
      </c>
      <c r="H22759">
        <v>902</v>
      </c>
      <c r="I22759" s="68" t="str">
        <f>VLOOKUP(E22759,Refs!$P$2:$R$29,3,FALSE)</f>
        <v>Y63</v>
      </c>
      <c r="J22759" s="68" t="str">
        <f>VLOOKUP(E22759,Refs!$P$2:$S$29,4,FALSE)</f>
        <v>North East and Yorkshire</v>
      </c>
      <c r="K22759" s="28">
        <f t="shared" si="718"/>
        <v>902</v>
      </c>
    </row>
    <row r="22760" spans="1:11" x14ac:dyDescent="0.35">
      <c r="A22760" s="69">
        <f t="shared" si="717"/>
        <v>46023</v>
      </c>
      <c r="B22760" t="s">
        <v>946</v>
      </c>
      <c r="C22760" t="s">
        <v>280</v>
      </c>
      <c r="D22760" t="s">
        <v>888</v>
      </c>
      <c r="E22760" t="s">
        <v>296</v>
      </c>
      <c r="F22760" t="s">
        <v>297</v>
      </c>
      <c r="G22760" t="s">
        <v>111</v>
      </c>
      <c r="H22760">
        <v>67136</v>
      </c>
      <c r="I22760" s="68" t="str">
        <f>VLOOKUP(E22760,Refs!$P$2:$R$29,3,FALSE)</f>
        <v>Y63</v>
      </c>
      <c r="J22760" s="68" t="str">
        <f>VLOOKUP(E22760,Refs!$P$2:$S$29,4,FALSE)</f>
        <v>North East and Yorkshire</v>
      </c>
      <c r="K22760" s="28">
        <f t="shared" si="718"/>
        <v>67136</v>
      </c>
    </row>
    <row r="22761" spans="1:11" x14ac:dyDescent="0.35">
      <c r="A22761" s="69">
        <f t="shared" si="717"/>
        <v>46023</v>
      </c>
      <c r="B22761" t="s">
        <v>946</v>
      </c>
      <c r="C22761" t="s">
        <v>280</v>
      </c>
      <c r="D22761" t="s">
        <v>888</v>
      </c>
      <c r="E22761" t="s">
        <v>296</v>
      </c>
      <c r="F22761" t="s">
        <v>297</v>
      </c>
      <c r="G22761" t="s">
        <v>112</v>
      </c>
      <c r="H22761">
        <v>29</v>
      </c>
      <c r="I22761" s="68" t="str">
        <f>VLOOKUP(E22761,Refs!$P$2:$R$29,3,FALSE)</f>
        <v>Y63</v>
      </c>
      <c r="J22761" s="68" t="str">
        <f>VLOOKUP(E22761,Refs!$P$2:$S$29,4,FALSE)</f>
        <v>North East and Yorkshire</v>
      </c>
      <c r="K22761" s="28">
        <f t="shared" si="718"/>
        <v>29</v>
      </c>
    </row>
    <row r="22762" spans="1:11" x14ac:dyDescent="0.35">
      <c r="A22762" s="69">
        <f t="shared" si="717"/>
        <v>46023</v>
      </c>
      <c r="B22762" t="s">
        <v>946</v>
      </c>
      <c r="C22762" t="s">
        <v>280</v>
      </c>
      <c r="D22762" t="s">
        <v>888</v>
      </c>
      <c r="E22762" t="s">
        <v>296</v>
      </c>
      <c r="F22762" t="s">
        <v>297</v>
      </c>
      <c r="G22762" t="s">
        <v>113</v>
      </c>
      <c r="H22762">
        <v>49562</v>
      </c>
      <c r="I22762" s="68" t="str">
        <f>VLOOKUP(E22762,Refs!$P$2:$R$29,3,FALSE)</f>
        <v>Y63</v>
      </c>
      <c r="J22762" s="68" t="str">
        <f>VLOOKUP(E22762,Refs!$P$2:$S$29,4,FALSE)</f>
        <v>North East and Yorkshire</v>
      </c>
      <c r="K22762" s="28">
        <f t="shared" si="718"/>
        <v>49562</v>
      </c>
    </row>
    <row r="22763" spans="1:11" x14ac:dyDescent="0.35">
      <c r="A22763" s="69">
        <f t="shared" si="717"/>
        <v>46023</v>
      </c>
      <c r="B22763" t="s">
        <v>946</v>
      </c>
      <c r="C22763" t="s">
        <v>280</v>
      </c>
      <c r="D22763" t="s">
        <v>888</v>
      </c>
      <c r="E22763" t="s">
        <v>296</v>
      </c>
      <c r="F22763" t="s">
        <v>297</v>
      </c>
      <c r="G22763" t="s">
        <v>114</v>
      </c>
      <c r="H22763">
        <v>18301</v>
      </c>
      <c r="I22763" s="68" t="str">
        <f>VLOOKUP(E22763,Refs!$P$2:$R$29,3,FALSE)</f>
        <v>Y63</v>
      </c>
      <c r="J22763" s="68" t="str">
        <f>VLOOKUP(E22763,Refs!$P$2:$S$29,4,FALSE)</f>
        <v>North East and Yorkshire</v>
      </c>
      <c r="K22763" s="28">
        <f t="shared" si="718"/>
        <v>18301</v>
      </c>
    </row>
    <row r="22764" spans="1:11" x14ac:dyDescent="0.35">
      <c r="A22764" s="69">
        <f t="shared" si="717"/>
        <v>46023</v>
      </c>
      <c r="B22764" t="s">
        <v>946</v>
      </c>
      <c r="C22764" t="s">
        <v>280</v>
      </c>
      <c r="D22764" t="s">
        <v>888</v>
      </c>
      <c r="E22764" t="s">
        <v>296</v>
      </c>
      <c r="F22764" t="s">
        <v>297</v>
      </c>
      <c r="G22764" t="s">
        <v>115</v>
      </c>
      <c r="H22764">
        <v>9588</v>
      </c>
      <c r="I22764" s="68" t="str">
        <f>VLOOKUP(E22764,Refs!$P$2:$R$29,3,FALSE)</f>
        <v>Y63</v>
      </c>
      <c r="J22764" s="68" t="str">
        <f>VLOOKUP(E22764,Refs!$P$2:$S$29,4,FALSE)</f>
        <v>North East and Yorkshire</v>
      </c>
      <c r="K22764" s="28">
        <f t="shared" si="718"/>
        <v>9588</v>
      </c>
    </row>
    <row r="22765" spans="1:11" x14ac:dyDescent="0.35">
      <c r="A22765" s="69">
        <f t="shared" si="717"/>
        <v>46023</v>
      </c>
      <c r="B22765" t="s">
        <v>946</v>
      </c>
      <c r="C22765" t="s">
        <v>280</v>
      </c>
      <c r="D22765" t="s">
        <v>888</v>
      </c>
      <c r="E22765" t="s">
        <v>296</v>
      </c>
      <c r="F22765" t="s">
        <v>297</v>
      </c>
      <c r="G22765" t="s">
        <v>116</v>
      </c>
      <c r="H22765">
        <v>6196</v>
      </c>
      <c r="I22765" s="68" t="str">
        <f>VLOOKUP(E22765,Refs!$P$2:$R$29,3,FALSE)</f>
        <v>Y63</v>
      </c>
      <c r="J22765" s="68" t="str">
        <f>VLOOKUP(E22765,Refs!$P$2:$S$29,4,FALSE)</f>
        <v>North East and Yorkshire</v>
      </c>
      <c r="K22765" s="28">
        <f t="shared" si="718"/>
        <v>6196</v>
      </c>
    </row>
    <row r="22766" spans="1:11" x14ac:dyDescent="0.35">
      <c r="A22766" s="69">
        <f t="shared" si="717"/>
        <v>46023</v>
      </c>
      <c r="B22766" t="s">
        <v>946</v>
      </c>
      <c r="C22766" t="s">
        <v>280</v>
      </c>
      <c r="D22766" t="s">
        <v>888</v>
      </c>
      <c r="E22766" t="s">
        <v>296</v>
      </c>
      <c r="F22766" t="s">
        <v>297</v>
      </c>
      <c r="G22766" t="s">
        <v>117</v>
      </c>
      <c r="H22766">
        <v>11996</v>
      </c>
      <c r="I22766" s="68" t="str">
        <f>VLOOKUP(E22766,Refs!$P$2:$R$29,3,FALSE)</f>
        <v>Y63</v>
      </c>
      <c r="J22766" s="68" t="str">
        <f>VLOOKUP(E22766,Refs!$P$2:$S$29,4,FALSE)</f>
        <v>North East and Yorkshire</v>
      </c>
      <c r="K22766" s="28">
        <f t="shared" si="718"/>
        <v>11996</v>
      </c>
    </row>
    <row r="22767" spans="1:11" x14ac:dyDescent="0.35">
      <c r="A22767" s="69">
        <f t="shared" si="717"/>
        <v>46023</v>
      </c>
      <c r="B22767" t="s">
        <v>946</v>
      </c>
      <c r="C22767" t="s">
        <v>280</v>
      </c>
      <c r="D22767" t="s">
        <v>888</v>
      </c>
      <c r="E22767" t="s">
        <v>296</v>
      </c>
      <c r="F22767" t="s">
        <v>297</v>
      </c>
      <c r="G22767" t="s">
        <v>118</v>
      </c>
      <c r="H22767">
        <v>1912</v>
      </c>
      <c r="I22767" s="68" t="str">
        <f>VLOOKUP(E22767,Refs!$P$2:$R$29,3,FALSE)</f>
        <v>Y63</v>
      </c>
      <c r="J22767" s="68" t="str">
        <f>VLOOKUP(E22767,Refs!$P$2:$S$29,4,FALSE)</f>
        <v>North East and Yorkshire</v>
      </c>
      <c r="K22767" s="28">
        <f t="shared" si="718"/>
        <v>1912</v>
      </c>
    </row>
    <row r="22768" spans="1:11" x14ac:dyDescent="0.35">
      <c r="A22768" s="69">
        <f t="shared" si="717"/>
        <v>46023</v>
      </c>
      <c r="B22768" t="s">
        <v>946</v>
      </c>
      <c r="C22768" t="s">
        <v>280</v>
      </c>
      <c r="D22768" t="s">
        <v>888</v>
      </c>
      <c r="E22768" t="s">
        <v>296</v>
      </c>
      <c r="F22768" t="s">
        <v>297</v>
      </c>
      <c r="G22768" t="s">
        <v>119</v>
      </c>
      <c r="H22768">
        <v>15814</v>
      </c>
      <c r="I22768" s="68" t="str">
        <f>VLOOKUP(E22768,Refs!$P$2:$R$29,3,FALSE)</f>
        <v>Y63</v>
      </c>
      <c r="J22768" s="68" t="str">
        <f>VLOOKUP(E22768,Refs!$P$2:$S$29,4,FALSE)</f>
        <v>North East and Yorkshire</v>
      </c>
      <c r="K22768" s="28">
        <f t="shared" si="718"/>
        <v>15814</v>
      </c>
    </row>
    <row r="22769" spans="1:11" x14ac:dyDescent="0.35">
      <c r="A22769" s="69">
        <f t="shared" si="717"/>
        <v>46023</v>
      </c>
      <c r="B22769" t="s">
        <v>946</v>
      </c>
      <c r="C22769" t="s">
        <v>280</v>
      </c>
      <c r="D22769" t="s">
        <v>888</v>
      </c>
      <c r="E22769" t="s">
        <v>296</v>
      </c>
      <c r="F22769" t="s">
        <v>297</v>
      </c>
      <c r="G22769" t="s">
        <v>120</v>
      </c>
      <c r="H22769">
        <v>8694</v>
      </c>
      <c r="I22769" s="68" t="str">
        <f>VLOOKUP(E22769,Refs!$P$2:$R$29,3,FALSE)</f>
        <v>Y63</v>
      </c>
      <c r="J22769" s="68" t="str">
        <f>VLOOKUP(E22769,Refs!$P$2:$S$29,4,FALSE)</f>
        <v>North East and Yorkshire</v>
      </c>
      <c r="K22769" s="28">
        <f t="shared" si="718"/>
        <v>8694</v>
      </c>
    </row>
    <row r="22770" spans="1:11" x14ac:dyDescent="0.35">
      <c r="A22770" s="69">
        <f t="shared" si="717"/>
        <v>46023</v>
      </c>
      <c r="B22770" t="s">
        <v>946</v>
      </c>
      <c r="C22770" t="s">
        <v>280</v>
      </c>
      <c r="D22770" t="s">
        <v>888</v>
      </c>
      <c r="E22770" t="s">
        <v>296</v>
      </c>
      <c r="F22770" t="s">
        <v>297</v>
      </c>
      <c r="G22770" t="s">
        <v>121</v>
      </c>
      <c r="H22770">
        <v>7066</v>
      </c>
      <c r="I22770" s="68" t="str">
        <f>VLOOKUP(E22770,Refs!$P$2:$R$29,3,FALSE)</f>
        <v>Y63</v>
      </c>
      <c r="J22770" s="68" t="str">
        <f>VLOOKUP(E22770,Refs!$P$2:$S$29,4,FALSE)</f>
        <v>North East and Yorkshire</v>
      </c>
      <c r="K22770" s="28">
        <f t="shared" si="718"/>
        <v>7066</v>
      </c>
    </row>
    <row r="22771" spans="1:11" x14ac:dyDescent="0.35">
      <c r="A22771" s="69">
        <f t="shared" si="717"/>
        <v>46023</v>
      </c>
      <c r="B22771" t="s">
        <v>946</v>
      </c>
      <c r="C22771" t="s">
        <v>280</v>
      </c>
      <c r="D22771" t="s">
        <v>888</v>
      </c>
      <c r="E22771" t="s">
        <v>296</v>
      </c>
      <c r="F22771" t="s">
        <v>297</v>
      </c>
      <c r="G22771" t="s">
        <v>122</v>
      </c>
      <c r="H22771">
        <v>579</v>
      </c>
      <c r="I22771" s="68" t="str">
        <f>VLOOKUP(E22771,Refs!$P$2:$R$29,3,FALSE)</f>
        <v>Y63</v>
      </c>
      <c r="J22771" s="68" t="str">
        <f>VLOOKUP(E22771,Refs!$P$2:$S$29,4,FALSE)</f>
        <v>North East and Yorkshire</v>
      </c>
      <c r="K22771" s="28">
        <f t="shared" si="718"/>
        <v>579</v>
      </c>
    </row>
    <row r="22772" spans="1:11" x14ac:dyDescent="0.35">
      <c r="A22772" s="69">
        <f t="shared" si="717"/>
        <v>46023</v>
      </c>
      <c r="B22772" t="s">
        <v>946</v>
      </c>
      <c r="C22772" t="s">
        <v>280</v>
      </c>
      <c r="D22772" t="s">
        <v>888</v>
      </c>
      <c r="E22772" t="s">
        <v>296</v>
      </c>
      <c r="F22772" t="s">
        <v>297</v>
      </c>
      <c r="G22772" t="s">
        <v>123</v>
      </c>
      <c r="H22772">
        <v>2</v>
      </c>
      <c r="I22772" s="68" t="str">
        <f>VLOOKUP(E22772,Refs!$P$2:$R$29,3,FALSE)</f>
        <v>Y63</v>
      </c>
      <c r="J22772" s="68" t="str">
        <f>VLOOKUP(E22772,Refs!$P$2:$S$29,4,FALSE)</f>
        <v>North East and Yorkshire</v>
      </c>
      <c r="K22772" s="28">
        <f t="shared" si="718"/>
        <v>2</v>
      </c>
    </row>
    <row r="22773" spans="1:11" x14ac:dyDescent="0.35">
      <c r="A22773" s="69">
        <f t="shared" si="717"/>
        <v>46023</v>
      </c>
      <c r="B22773" t="s">
        <v>946</v>
      </c>
      <c r="C22773" t="s">
        <v>280</v>
      </c>
      <c r="D22773" t="s">
        <v>888</v>
      </c>
      <c r="E22773" t="s">
        <v>296</v>
      </c>
      <c r="F22773" t="s">
        <v>297</v>
      </c>
      <c r="G22773" t="s">
        <v>124</v>
      </c>
      <c r="H22773">
        <v>0</v>
      </c>
      <c r="I22773" s="68" t="str">
        <f>VLOOKUP(E22773,Refs!$P$2:$R$29,3,FALSE)</f>
        <v>Y63</v>
      </c>
      <c r="J22773" s="68" t="str">
        <f>VLOOKUP(E22773,Refs!$P$2:$S$29,4,FALSE)</f>
        <v>North East and Yorkshire</v>
      </c>
      <c r="K22773" s="28" t="str">
        <f t="shared" si="718"/>
        <v/>
      </c>
    </row>
    <row r="22774" spans="1:11" x14ac:dyDescent="0.35">
      <c r="A22774" s="69">
        <f t="shared" si="717"/>
        <v>46023</v>
      </c>
      <c r="B22774" t="s">
        <v>946</v>
      </c>
      <c r="C22774" t="s">
        <v>280</v>
      </c>
      <c r="D22774" t="s">
        <v>888</v>
      </c>
      <c r="E22774" t="s">
        <v>296</v>
      </c>
      <c r="F22774" t="s">
        <v>297</v>
      </c>
      <c r="G22774" t="s">
        <v>125</v>
      </c>
      <c r="H22774" t="s">
        <v>886</v>
      </c>
      <c r="I22774" s="68" t="str">
        <f>VLOOKUP(E22774,Refs!$P$2:$R$29,3,FALSE)</f>
        <v>Y63</v>
      </c>
      <c r="J22774" s="68" t="str">
        <f>VLOOKUP(E22774,Refs!$P$2:$S$29,4,FALSE)</f>
        <v>North East and Yorkshire</v>
      </c>
      <c r="K22774" s="28" t="str">
        <f t="shared" si="718"/>
        <v>-</v>
      </c>
    </row>
    <row r="22775" spans="1:11" x14ac:dyDescent="0.35">
      <c r="A22775" s="69">
        <f t="shared" si="717"/>
        <v>46023</v>
      </c>
      <c r="B22775" t="s">
        <v>946</v>
      </c>
      <c r="C22775" t="s">
        <v>280</v>
      </c>
      <c r="D22775" t="s">
        <v>888</v>
      </c>
      <c r="E22775" t="s">
        <v>296</v>
      </c>
      <c r="F22775" t="s">
        <v>297</v>
      </c>
      <c r="G22775" t="s">
        <v>126</v>
      </c>
      <c r="H22775" t="s">
        <v>886</v>
      </c>
      <c r="I22775" s="68" t="str">
        <f>VLOOKUP(E22775,Refs!$P$2:$R$29,3,FALSE)</f>
        <v>Y63</v>
      </c>
      <c r="J22775" s="68" t="str">
        <f>VLOOKUP(E22775,Refs!$P$2:$S$29,4,FALSE)</f>
        <v>North East and Yorkshire</v>
      </c>
      <c r="K22775" s="28" t="str">
        <f t="shared" si="718"/>
        <v>-</v>
      </c>
    </row>
    <row r="22776" spans="1:11" x14ac:dyDescent="0.35">
      <c r="A22776" s="69">
        <f t="shared" si="717"/>
        <v>46023</v>
      </c>
      <c r="B22776" t="s">
        <v>946</v>
      </c>
      <c r="C22776" t="s">
        <v>280</v>
      </c>
      <c r="D22776" t="s">
        <v>888</v>
      </c>
      <c r="E22776" t="s">
        <v>296</v>
      </c>
      <c r="F22776" t="s">
        <v>297</v>
      </c>
      <c r="G22776" t="s">
        <v>127</v>
      </c>
      <c r="H22776">
        <v>920</v>
      </c>
      <c r="I22776" s="68" t="str">
        <f>VLOOKUP(E22776,Refs!$P$2:$R$29,3,FALSE)</f>
        <v>Y63</v>
      </c>
      <c r="J22776" s="68" t="str">
        <f>VLOOKUP(E22776,Refs!$P$2:$S$29,4,FALSE)</f>
        <v>North East and Yorkshire</v>
      </c>
      <c r="K22776" s="28">
        <f t="shared" si="718"/>
        <v>920</v>
      </c>
    </row>
    <row r="22777" spans="1:11" x14ac:dyDescent="0.35">
      <c r="A22777" s="69">
        <f t="shared" si="717"/>
        <v>46023</v>
      </c>
      <c r="B22777" t="s">
        <v>946</v>
      </c>
      <c r="C22777" t="s">
        <v>280</v>
      </c>
      <c r="D22777" t="s">
        <v>888</v>
      </c>
      <c r="E22777" t="s">
        <v>296</v>
      </c>
      <c r="F22777" t="s">
        <v>297</v>
      </c>
      <c r="G22777" t="s">
        <v>128</v>
      </c>
      <c r="H22777">
        <v>28</v>
      </c>
      <c r="I22777" s="68" t="str">
        <f>VLOOKUP(E22777,Refs!$P$2:$R$29,3,FALSE)</f>
        <v>Y63</v>
      </c>
      <c r="J22777" s="68" t="str">
        <f>VLOOKUP(E22777,Refs!$P$2:$S$29,4,FALSE)</f>
        <v>North East and Yorkshire</v>
      </c>
      <c r="K22777" s="28">
        <f t="shared" si="718"/>
        <v>28</v>
      </c>
    </row>
    <row r="22778" spans="1:11" x14ac:dyDescent="0.35">
      <c r="A22778" s="69">
        <f t="shared" si="717"/>
        <v>46023</v>
      </c>
      <c r="B22778" t="s">
        <v>946</v>
      </c>
      <c r="C22778" t="s">
        <v>280</v>
      </c>
      <c r="D22778" t="s">
        <v>888</v>
      </c>
      <c r="E22778" t="s">
        <v>296</v>
      </c>
      <c r="F22778" t="s">
        <v>297</v>
      </c>
      <c r="G22778" t="s">
        <v>129</v>
      </c>
      <c r="H22778">
        <v>32</v>
      </c>
      <c r="I22778" s="68" t="str">
        <f>VLOOKUP(E22778,Refs!$P$2:$R$29,3,FALSE)</f>
        <v>Y63</v>
      </c>
      <c r="J22778" s="68" t="str">
        <f>VLOOKUP(E22778,Refs!$P$2:$S$29,4,FALSE)</f>
        <v>North East and Yorkshire</v>
      </c>
      <c r="K22778" s="28">
        <f t="shared" si="718"/>
        <v>32</v>
      </c>
    </row>
    <row r="22779" spans="1:11" x14ac:dyDescent="0.35">
      <c r="A22779" s="69">
        <f t="shared" si="717"/>
        <v>46023</v>
      </c>
      <c r="B22779" t="s">
        <v>946</v>
      </c>
      <c r="C22779" t="s">
        <v>280</v>
      </c>
      <c r="D22779" t="s">
        <v>888</v>
      </c>
      <c r="E22779" t="s">
        <v>296</v>
      </c>
      <c r="F22779" t="s">
        <v>297</v>
      </c>
      <c r="G22779" t="s">
        <v>130</v>
      </c>
      <c r="H22779">
        <v>15</v>
      </c>
      <c r="I22779" s="68" t="str">
        <f>VLOOKUP(E22779,Refs!$P$2:$R$29,3,FALSE)</f>
        <v>Y63</v>
      </c>
      <c r="J22779" s="68" t="str">
        <f>VLOOKUP(E22779,Refs!$P$2:$S$29,4,FALSE)</f>
        <v>North East and Yorkshire</v>
      </c>
      <c r="K22779" s="28">
        <f t="shared" si="718"/>
        <v>15</v>
      </c>
    </row>
    <row r="22780" spans="1:11" x14ac:dyDescent="0.35">
      <c r="A22780" s="69">
        <f t="shared" si="717"/>
        <v>46023</v>
      </c>
      <c r="B22780" t="s">
        <v>946</v>
      </c>
      <c r="C22780" t="s">
        <v>280</v>
      </c>
      <c r="D22780" t="s">
        <v>888</v>
      </c>
      <c r="E22780" t="s">
        <v>296</v>
      </c>
      <c r="F22780" t="s">
        <v>297</v>
      </c>
      <c r="G22780" t="s">
        <v>131</v>
      </c>
      <c r="H22780" t="s">
        <v>886</v>
      </c>
      <c r="I22780" s="68" t="str">
        <f>VLOOKUP(E22780,Refs!$P$2:$R$29,3,FALSE)</f>
        <v>Y63</v>
      </c>
      <c r="J22780" s="68" t="str">
        <f>VLOOKUP(E22780,Refs!$P$2:$S$29,4,FALSE)</f>
        <v>North East and Yorkshire</v>
      </c>
      <c r="K22780" s="28" t="str">
        <f t="shared" si="718"/>
        <v>-</v>
      </c>
    </row>
    <row r="22781" spans="1:11" x14ac:dyDescent="0.35">
      <c r="A22781" s="69">
        <f t="shared" si="717"/>
        <v>46023</v>
      </c>
      <c r="B22781" t="s">
        <v>946</v>
      </c>
      <c r="C22781" t="s">
        <v>280</v>
      </c>
      <c r="D22781" t="s">
        <v>888</v>
      </c>
      <c r="E22781" t="s">
        <v>296</v>
      </c>
      <c r="F22781" t="s">
        <v>297</v>
      </c>
      <c r="G22781" t="s">
        <v>132</v>
      </c>
      <c r="H22781" t="s">
        <v>886</v>
      </c>
      <c r="I22781" s="68" t="str">
        <f>VLOOKUP(E22781,Refs!$P$2:$R$29,3,FALSE)</f>
        <v>Y63</v>
      </c>
      <c r="J22781" s="68" t="str">
        <f>VLOOKUP(E22781,Refs!$P$2:$S$29,4,FALSE)</f>
        <v>North East and Yorkshire</v>
      </c>
      <c r="K22781" s="28" t="str">
        <f t="shared" si="718"/>
        <v>-</v>
      </c>
    </row>
    <row r="22782" spans="1:11" x14ac:dyDescent="0.35">
      <c r="A22782" s="69">
        <f t="shared" si="717"/>
        <v>46023</v>
      </c>
      <c r="B22782" t="s">
        <v>946</v>
      </c>
      <c r="C22782" t="s">
        <v>280</v>
      </c>
      <c r="D22782" t="s">
        <v>888</v>
      </c>
      <c r="E22782" t="s">
        <v>296</v>
      </c>
      <c r="F22782" t="s">
        <v>297</v>
      </c>
      <c r="G22782" t="s">
        <v>133</v>
      </c>
      <c r="H22782" t="s">
        <v>886</v>
      </c>
      <c r="I22782" s="68" t="str">
        <f>VLOOKUP(E22782,Refs!$P$2:$R$29,3,FALSE)</f>
        <v>Y63</v>
      </c>
      <c r="J22782" s="68" t="str">
        <f>VLOOKUP(E22782,Refs!$P$2:$S$29,4,FALSE)</f>
        <v>North East and Yorkshire</v>
      </c>
      <c r="K22782" s="28" t="str">
        <f t="shared" si="718"/>
        <v>-</v>
      </c>
    </row>
    <row r="22783" spans="1:11" x14ac:dyDescent="0.35">
      <c r="A22783" s="69">
        <f t="shared" si="717"/>
        <v>46023</v>
      </c>
      <c r="B22783" t="s">
        <v>946</v>
      </c>
      <c r="C22783" t="s">
        <v>280</v>
      </c>
      <c r="D22783" t="s">
        <v>888</v>
      </c>
      <c r="E22783" t="s">
        <v>296</v>
      </c>
      <c r="F22783" t="s">
        <v>297</v>
      </c>
      <c r="G22783" t="s">
        <v>134</v>
      </c>
      <c r="H22783" t="s">
        <v>886</v>
      </c>
      <c r="I22783" s="68" t="str">
        <f>VLOOKUP(E22783,Refs!$P$2:$R$29,3,FALSE)</f>
        <v>Y63</v>
      </c>
      <c r="J22783" s="68" t="str">
        <f>VLOOKUP(E22783,Refs!$P$2:$S$29,4,FALSE)</f>
        <v>North East and Yorkshire</v>
      </c>
      <c r="K22783" s="28" t="str">
        <f t="shared" si="718"/>
        <v>-</v>
      </c>
    </row>
    <row r="22784" spans="1:11" x14ac:dyDescent="0.35">
      <c r="A22784" s="69">
        <f t="shared" si="717"/>
        <v>46023</v>
      </c>
      <c r="B22784" t="s">
        <v>946</v>
      </c>
      <c r="C22784" t="s">
        <v>280</v>
      </c>
      <c r="D22784" t="s">
        <v>888</v>
      </c>
      <c r="E22784" t="s">
        <v>296</v>
      </c>
      <c r="F22784" t="s">
        <v>297</v>
      </c>
      <c r="G22784" t="s">
        <v>135</v>
      </c>
      <c r="H22784" t="s">
        <v>886</v>
      </c>
      <c r="I22784" s="68" t="str">
        <f>VLOOKUP(E22784,Refs!$P$2:$R$29,3,FALSE)</f>
        <v>Y63</v>
      </c>
      <c r="J22784" s="68" t="str">
        <f>VLOOKUP(E22784,Refs!$P$2:$S$29,4,FALSE)</f>
        <v>North East and Yorkshire</v>
      </c>
      <c r="K22784" s="28" t="str">
        <f t="shared" si="718"/>
        <v>-</v>
      </c>
    </row>
    <row r="22785" spans="1:11" x14ac:dyDescent="0.35">
      <c r="A22785" s="69">
        <f t="shared" si="717"/>
        <v>46023</v>
      </c>
      <c r="B22785" t="s">
        <v>946</v>
      </c>
      <c r="C22785" t="s">
        <v>280</v>
      </c>
      <c r="D22785" t="s">
        <v>888</v>
      </c>
      <c r="E22785" t="s">
        <v>296</v>
      </c>
      <c r="F22785" t="s">
        <v>297</v>
      </c>
      <c r="G22785" t="s">
        <v>136</v>
      </c>
      <c r="H22785" t="s">
        <v>886</v>
      </c>
      <c r="I22785" s="68" t="str">
        <f>VLOOKUP(E22785,Refs!$P$2:$R$29,3,FALSE)</f>
        <v>Y63</v>
      </c>
      <c r="J22785" s="68" t="str">
        <f>VLOOKUP(E22785,Refs!$P$2:$S$29,4,FALSE)</f>
        <v>North East and Yorkshire</v>
      </c>
      <c r="K22785" s="28" t="str">
        <f t="shared" si="718"/>
        <v>-</v>
      </c>
    </row>
    <row r="22786" spans="1:11" x14ac:dyDescent="0.35">
      <c r="A22786" s="69">
        <f t="shared" si="717"/>
        <v>46023</v>
      </c>
      <c r="B22786" t="s">
        <v>946</v>
      </c>
      <c r="C22786" t="s">
        <v>280</v>
      </c>
      <c r="D22786" t="s">
        <v>888</v>
      </c>
      <c r="E22786" t="s">
        <v>296</v>
      </c>
      <c r="F22786" t="s">
        <v>297</v>
      </c>
      <c r="G22786" t="s">
        <v>137</v>
      </c>
      <c r="H22786" t="s">
        <v>886</v>
      </c>
      <c r="I22786" s="68" t="str">
        <f>VLOOKUP(E22786,Refs!$P$2:$R$29,3,FALSE)</f>
        <v>Y63</v>
      </c>
      <c r="J22786" s="68" t="str">
        <f>VLOOKUP(E22786,Refs!$P$2:$S$29,4,FALSE)</f>
        <v>North East and Yorkshire</v>
      </c>
      <c r="K22786" s="28" t="str">
        <f t="shared" si="718"/>
        <v>-</v>
      </c>
    </row>
    <row r="22787" spans="1:11" x14ac:dyDescent="0.35">
      <c r="A22787" s="69">
        <f t="shared" ref="A22787:A22850" si="719">DATEVALUE(RIGHT(B22787,8))</f>
        <v>46023</v>
      </c>
      <c r="B22787" t="s">
        <v>946</v>
      </c>
      <c r="C22787" t="s">
        <v>280</v>
      </c>
      <c r="D22787" t="s">
        <v>888</v>
      </c>
      <c r="E22787" t="s">
        <v>296</v>
      </c>
      <c r="F22787" t="s">
        <v>297</v>
      </c>
      <c r="G22787" t="s">
        <v>138</v>
      </c>
      <c r="H22787" t="s">
        <v>886</v>
      </c>
      <c r="I22787" s="68" t="str">
        <f>VLOOKUP(E22787,Refs!$P$2:$R$29,3,FALSE)</f>
        <v>Y63</v>
      </c>
      <c r="J22787" s="68" t="str">
        <f>VLOOKUP(E22787,Refs!$P$2:$S$29,4,FALSE)</f>
        <v>North East and Yorkshire</v>
      </c>
      <c r="K22787" s="28" t="str">
        <f t="shared" si="718"/>
        <v>-</v>
      </c>
    </row>
    <row r="22788" spans="1:11" x14ac:dyDescent="0.35">
      <c r="A22788" s="69">
        <f t="shared" si="719"/>
        <v>46023</v>
      </c>
      <c r="B22788" t="s">
        <v>946</v>
      </c>
      <c r="C22788" t="s">
        <v>280</v>
      </c>
      <c r="D22788" t="s">
        <v>888</v>
      </c>
      <c r="E22788" t="s">
        <v>296</v>
      </c>
      <c r="F22788" t="s">
        <v>297</v>
      </c>
      <c r="G22788" t="s">
        <v>139</v>
      </c>
      <c r="H22788" t="s">
        <v>886</v>
      </c>
      <c r="I22788" s="68" t="str">
        <f>VLOOKUP(E22788,Refs!$P$2:$R$29,3,FALSE)</f>
        <v>Y63</v>
      </c>
      <c r="J22788" s="68" t="str">
        <f>VLOOKUP(E22788,Refs!$P$2:$S$29,4,FALSE)</f>
        <v>North East and Yorkshire</v>
      </c>
      <c r="K22788" s="28" t="str">
        <f t="shared" si="718"/>
        <v>-</v>
      </c>
    </row>
    <row r="22789" spans="1:11" x14ac:dyDescent="0.35">
      <c r="A22789" s="69">
        <f t="shared" si="719"/>
        <v>46023</v>
      </c>
      <c r="B22789" t="s">
        <v>946</v>
      </c>
      <c r="C22789" t="s">
        <v>280</v>
      </c>
      <c r="D22789" t="s">
        <v>888</v>
      </c>
      <c r="E22789" t="s">
        <v>296</v>
      </c>
      <c r="F22789" t="s">
        <v>297</v>
      </c>
      <c r="G22789" t="s">
        <v>140</v>
      </c>
      <c r="H22789" t="s">
        <v>886</v>
      </c>
      <c r="I22789" s="68" t="str">
        <f>VLOOKUP(E22789,Refs!$P$2:$R$29,3,FALSE)</f>
        <v>Y63</v>
      </c>
      <c r="J22789" s="68" t="str">
        <f>VLOOKUP(E22789,Refs!$P$2:$S$29,4,FALSE)</f>
        <v>North East and Yorkshire</v>
      </c>
      <c r="K22789" s="28" t="str">
        <f t="shared" si="718"/>
        <v>-</v>
      </c>
    </row>
    <row r="22790" spans="1:11" x14ac:dyDescent="0.35">
      <c r="A22790" s="69">
        <f t="shared" si="719"/>
        <v>46023</v>
      </c>
      <c r="B22790" t="s">
        <v>946</v>
      </c>
      <c r="C22790" t="s">
        <v>280</v>
      </c>
      <c r="D22790" t="s">
        <v>888</v>
      </c>
      <c r="E22790" t="s">
        <v>296</v>
      </c>
      <c r="F22790" t="s">
        <v>297</v>
      </c>
      <c r="G22790" t="s">
        <v>728</v>
      </c>
      <c r="H22790" t="s">
        <v>886</v>
      </c>
      <c r="I22790" s="68" t="str">
        <f>VLOOKUP(E22790,Refs!$P$2:$R$29,3,FALSE)</f>
        <v>Y63</v>
      </c>
      <c r="J22790" s="68" t="str">
        <f>VLOOKUP(E22790,Refs!$P$2:$S$29,4,FALSE)</f>
        <v>North East and Yorkshire</v>
      </c>
      <c r="K22790" s="28" t="str">
        <f t="shared" si="718"/>
        <v>-</v>
      </c>
    </row>
    <row r="22791" spans="1:11" x14ac:dyDescent="0.35">
      <c r="A22791" s="69">
        <f t="shared" si="719"/>
        <v>46023</v>
      </c>
      <c r="B22791" t="s">
        <v>946</v>
      </c>
      <c r="C22791" t="s">
        <v>280</v>
      </c>
      <c r="D22791" t="s">
        <v>888</v>
      </c>
      <c r="E22791" t="s">
        <v>296</v>
      </c>
      <c r="F22791" t="s">
        <v>297</v>
      </c>
      <c r="G22791" t="s">
        <v>727</v>
      </c>
      <c r="H22791" t="s">
        <v>886</v>
      </c>
      <c r="I22791" s="68" t="str">
        <f>VLOOKUP(E22791,Refs!$P$2:$R$29,3,FALSE)</f>
        <v>Y63</v>
      </c>
      <c r="J22791" s="68" t="str">
        <f>VLOOKUP(E22791,Refs!$P$2:$S$29,4,FALSE)</f>
        <v>North East and Yorkshire</v>
      </c>
      <c r="K22791" s="28" t="str">
        <f t="shared" si="718"/>
        <v>-</v>
      </c>
    </row>
    <row r="22792" spans="1:11" x14ac:dyDescent="0.35">
      <c r="A22792" s="69">
        <f t="shared" si="719"/>
        <v>46023</v>
      </c>
      <c r="B22792" t="s">
        <v>946</v>
      </c>
      <c r="C22792" t="s">
        <v>280</v>
      </c>
      <c r="D22792" t="s">
        <v>888</v>
      </c>
      <c r="E22792" t="s">
        <v>296</v>
      </c>
      <c r="F22792" t="s">
        <v>297</v>
      </c>
      <c r="G22792" t="s">
        <v>730</v>
      </c>
      <c r="H22792" t="s">
        <v>886</v>
      </c>
      <c r="I22792" s="68" t="str">
        <f>VLOOKUP(E22792,Refs!$P$2:$R$29,3,FALSE)</f>
        <v>Y63</v>
      </c>
      <c r="J22792" s="68" t="str">
        <f>VLOOKUP(E22792,Refs!$P$2:$S$29,4,FALSE)</f>
        <v>North East and Yorkshire</v>
      </c>
      <c r="K22792" s="28" t="str">
        <f t="shared" si="718"/>
        <v>-</v>
      </c>
    </row>
    <row r="22793" spans="1:11" x14ac:dyDescent="0.35">
      <c r="A22793" s="69">
        <f t="shared" si="719"/>
        <v>46023</v>
      </c>
      <c r="B22793" t="s">
        <v>946</v>
      </c>
      <c r="C22793" t="s">
        <v>280</v>
      </c>
      <c r="D22793" t="s">
        <v>888</v>
      </c>
      <c r="E22793" t="s">
        <v>296</v>
      </c>
      <c r="F22793" t="s">
        <v>297</v>
      </c>
      <c r="G22793" t="s">
        <v>729</v>
      </c>
      <c r="H22793" t="s">
        <v>886</v>
      </c>
      <c r="I22793" s="68" t="str">
        <f>VLOOKUP(E22793,Refs!$P$2:$R$29,3,FALSE)</f>
        <v>Y63</v>
      </c>
      <c r="J22793" s="68" t="str">
        <f>VLOOKUP(E22793,Refs!$P$2:$S$29,4,FALSE)</f>
        <v>North East and Yorkshire</v>
      </c>
      <c r="K22793" s="28" t="str">
        <f t="shared" si="718"/>
        <v>-</v>
      </c>
    </row>
    <row r="22794" spans="1:11" x14ac:dyDescent="0.35">
      <c r="A22794" s="69">
        <f t="shared" si="719"/>
        <v>46023</v>
      </c>
      <c r="B22794" t="s">
        <v>946</v>
      </c>
      <c r="C22794" t="s">
        <v>262</v>
      </c>
      <c r="D22794" t="s">
        <v>893</v>
      </c>
      <c r="E22794" t="s">
        <v>333</v>
      </c>
      <c r="F22794" t="s">
        <v>894</v>
      </c>
      <c r="G22794" t="s">
        <v>10</v>
      </c>
      <c r="H22794">
        <v>31446</v>
      </c>
      <c r="I22794" s="68" t="str">
        <f>VLOOKUP(E22794,Refs!$P$2:$R$29,3,FALSE)</f>
        <v>Y58</v>
      </c>
      <c r="J22794" s="68" t="str">
        <f>VLOOKUP(E22794,Refs!$P$2:$S$29,4,FALSE)</f>
        <v>South West</v>
      </c>
      <c r="K22794" s="28">
        <f t="shared" si="718"/>
        <v>31446</v>
      </c>
    </row>
    <row r="22795" spans="1:11" x14ac:dyDescent="0.35">
      <c r="A22795" s="69">
        <f t="shared" si="719"/>
        <v>46023</v>
      </c>
      <c r="B22795" t="s">
        <v>946</v>
      </c>
      <c r="C22795" t="s">
        <v>262</v>
      </c>
      <c r="D22795" t="s">
        <v>893</v>
      </c>
      <c r="E22795" t="s">
        <v>333</v>
      </c>
      <c r="F22795" t="s">
        <v>894</v>
      </c>
      <c r="G22795" t="s">
        <v>69</v>
      </c>
      <c r="H22795">
        <v>27416</v>
      </c>
      <c r="I22795" s="68" t="str">
        <f>VLOOKUP(E22795,Refs!$P$2:$R$29,3,FALSE)</f>
        <v>Y58</v>
      </c>
      <c r="J22795" s="68" t="str">
        <f>VLOOKUP(E22795,Refs!$P$2:$S$29,4,FALSE)</f>
        <v>South West</v>
      </c>
      <c r="K22795" s="28">
        <f t="shared" si="718"/>
        <v>27416</v>
      </c>
    </row>
    <row r="22796" spans="1:11" x14ac:dyDescent="0.35">
      <c r="A22796" s="69">
        <f t="shared" si="719"/>
        <v>46023</v>
      </c>
      <c r="B22796" t="s">
        <v>946</v>
      </c>
      <c r="C22796" t="s">
        <v>262</v>
      </c>
      <c r="D22796" t="s">
        <v>893</v>
      </c>
      <c r="E22796" t="s">
        <v>333</v>
      </c>
      <c r="F22796" t="s">
        <v>894</v>
      </c>
      <c r="G22796" t="s">
        <v>20</v>
      </c>
      <c r="H22796">
        <v>26926</v>
      </c>
      <c r="I22796" s="68" t="str">
        <f>VLOOKUP(E22796,Refs!$P$2:$R$29,3,FALSE)</f>
        <v>Y58</v>
      </c>
      <c r="J22796" s="68" t="str">
        <f>VLOOKUP(E22796,Refs!$P$2:$S$29,4,FALSE)</f>
        <v>South West</v>
      </c>
      <c r="K22796" s="28">
        <f t="shared" si="718"/>
        <v>26926</v>
      </c>
    </row>
    <row r="22797" spans="1:11" x14ac:dyDescent="0.35">
      <c r="A22797" s="69">
        <f t="shared" si="719"/>
        <v>46023</v>
      </c>
      <c r="B22797" t="s">
        <v>946</v>
      </c>
      <c r="C22797" t="s">
        <v>262</v>
      </c>
      <c r="D22797" t="s">
        <v>893</v>
      </c>
      <c r="E22797" t="s">
        <v>333</v>
      </c>
      <c r="F22797" t="s">
        <v>894</v>
      </c>
      <c r="G22797" t="s">
        <v>23</v>
      </c>
      <c r="H22797">
        <v>22071</v>
      </c>
      <c r="I22797" s="68" t="str">
        <f>VLOOKUP(E22797,Refs!$P$2:$R$29,3,FALSE)</f>
        <v>Y58</v>
      </c>
      <c r="J22797" s="68" t="str">
        <f>VLOOKUP(E22797,Refs!$P$2:$S$29,4,FALSE)</f>
        <v>South West</v>
      </c>
      <c r="K22797" s="28">
        <f t="shared" si="718"/>
        <v>22071</v>
      </c>
    </row>
    <row r="22798" spans="1:11" x14ac:dyDescent="0.35">
      <c r="A22798" s="69">
        <f t="shared" si="719"/>
        <v>46023</v>
      </c>
      <c r="B22798" t="s">
        <v>946</v>
      </c>
      <c r="C22798" t="s">
        <v>262</v>
      </c>
      <c r="D22798" t="s">
        <v>893</v>
      </c>
      <c r="E22798" t="s">
        <v>333</v>
      </c>
      <c r="F22798" t="s">
        <v>894</v>
      </c>
      <c r="G22798" t="s">
        <v>19</v>
      </c>
      <c r="H22798">
        <v>490</v>
      </c>
      <c r="I22798" s="68" t="str">
        <f>VLOOKUP(E22798,Refs!$P$2:$R$29,3,FALSE)</f>
        <v>Y58</v>
      </c>
      <c r="J22798" s="68" t="str">
        <f>VLOOKUP(E22798,Refs!$P$2:$S$29,4,FALSE)</f>
        <v>South West</v>
      </c>
      <c r="K22798" s="28">
        <f t="shared" si="718"/>
        <v>490</v>
      </c>
    </row>
    <row r="22799" spans="1:11" x14ac:dyDescent="0.35">
      <c r="A22799" s="69">
        <f t="shared" si="719"/>
        <v>46023</v>
      </c>
      <c r="B22799" t="s">
        <v>946</v>
      </c>
      <c r="C22799" t="s">
        <v>262</v>
      </c>
      <c r="D22799" t="s">
        <v>893</v>
      </c>
      <c r="E22799" t="s">
        <v>333</v>
      </c>
      <c r="F22799" t="s">
        <v>894</v>
      </c>
      <c r="G22799" t="s">
        <v>21</v>
      </c>
      <c r="H22799">
        <v>741618</v>
      </c>
      <c r="I22799" s="68" t="str">
        <f>VLOOKUP(E22799,Refs!$P$2:$R$29,3,FALSE)</f>
        <v>Y58</v>
      </c>
      <c r="J22799" s="68" t="str">
        <f>VLOOKUP(E22799,Refs!$P$2:$S$29,4,FALSE)</f>
        <v>South West</v>
      </c>
      <c r="K22799" s="28">
        <f t="shared" si="718"/>
        <v>741618</v>
      </c>
    </row>
    <row r="22800" spans="1:11" x14ac:dyDescent="0.35">
      <c r="A22800" s="69">
        <f t="shared" si="719"/>
        <v>46023</v>
      </c>
      <c r="B22800" t="s">
        <v>946</v>
      </c>
      <c r="C22800" t="s">
        <v>262</v>
      </c>
      <c r="D22800" t="s">
        <v>893</v>
      </c>
      <c r="E22800" t="s">
        <v>333</v>
      </c>
      <c r="F22800" t="s">
        <v>894</v>
      </c>
      <c r="G22800" t="s">
        <v>70</v>
      </c>
      <c r="H22800">
        <v>173</v>
      </c>
      <c r="I22800" s="68" t="str">
        <f>VLOOKUP(E22800,Refs!$P$2:$R$29,3,FALSE)</f>
        <v>Y58</v>
      </c>
      <c r="J22800" s="68" t="str">
        <f>VLOOKUP(E22800,Refs!$P$2:$S$29,4,FALSE)</f>
        <v>South West</v>
      </c>
      <c r="K22800" s="28">
        <f t="shared" si="718"/>
        <v>173</v>
      </c>
    </row>
    <row r="22801" spans="1:11" x14ac:dyDescent="0.35">
      <c r="A22801" s="69">
        <f t="shared" si="719"/>
        <v>46023</v>
      </c>
      <c r="B22801" t="s">
        <v>946</v>
      </c>
      <c r="C22801" t="s">
        <v>262</v>
      </c>
      <c r="D22801" t="s">
        <v>893</v>
      </c>
      <c r="E22801" t="s">
        <v>333</v>
      </c>
      <c r="F22801" t="s">
        <v>894</v>
      </c>
      <c r="G22801" t="s">
        <v>71</v>
      </c>
      <c r="H22801">
        <v>331</v>
      </c>
      <c r="I22801" s="68" t="str">
        <f>VLOOKUP(E22801,Refs!$P$2:$R$29,3,FALSE)</f>
        <v>Y58</v>
      </c>
      <c r="J22801" s="68" t="str">
        <f>VLOOKUP(E22801,Refs!$P$2:$S$29,4,FALSE)</f>
        <v>South West</v>
      </c>
      <c r="K22801" s="28">
        <f t="shared" si="718"/>
        <v>331</v>
      </c>
    </row>
    <row r="22802" spans="1:11" x14ac:dyDescent="0.35">
      <c r="A22802" s="69">
        <f t="shared" si="719"/>
        <v>46023</v>
      </c>
      <c r="B22802" t="s">
        <v>946</v>
      </c>
      <c r="C22802" t="s">
        <v>262</v>
      </c>
      <c r="D22802" t="s">
        <v>893</v>
      </c>
      <c r="E22802" t="s">
        <v>333</v>
      </c>
      <c r="F22802" t="s">
        <v>894</v>
      </c>
      <c r="G22802" t="s">
        <v>72</v>
      </c>
      <c r="H22802">
        <v>51363</v>
      </c>
      <c r="I22802" s="68" t="str">
        <f>VLOOKUP(E22802,Refs!$P$2:$R$29,3,FALSE)</f>
        <v>Y58</v>
      </c>
      <c r="J22802" s="68" t="str">
        <f>VLOOKUP(E22802,Refs!$P$2:$S$29,4,FALSE)</f>
        <v>South West</v>
      </c>
      <c r="K22802" s="28">
        <f t="shared" si="718"/>
        <v>51363</v>
      </c>
    </row>
    <row r="22803" spans="1:11" x14ac:dyDescent="0.35">
      <c r="A22803" s="69">
        <f t="shared" si="719"/>
        <v>46023</v>
      </c>
      <c r="B22803" t="s">
        <v>946</v>
      </c>
      <c r="C22803" t="s">
        <v>262</v>
      </c>
      <c r="D22803" t="s">
        <v>893</v>
      </c>
      <c r="E22803" t="s">
        <v>333</v>
      </c>
      <c r="F22803" t="s">
        <v>894</v>
      </c>
      <c r="G22803" t="s">
        <v>73</v>
      </c>
      <c r="H22803">
        <v>13312</v>
      </c>
      <c r="I22803" s="68" t="str">
        <f>VLOOKUP(E22803,Refs!$P$2:$R$29,3,FALSE)</f>
        <v>Y58</v>
      </c>
      <c r="J22803" s="68" t="str">
        <f>VLOOKUP(E22803,Refs!$P$2:$S$29,4,FALSE)</f>
        <v>South West</v>
      </c>
      <c r="K22803" s="28">
        <f t="shared" si="718"/>
        <v>13312</v>
      </c>
    </row>
    <row r="22804" spans="1:11" x14ac:dyDescent="0.35">
      <c r="A22804" s="69">
        <f t="shared" si="719"/>
        <v>46023</v>
      </c>
      <c r="B22804" t="s">
        <v>946</v>
      </c>
      <c r="C22804" t="s">
        <v>262</v>
      </c>
      <c r="D22804" t="s">
        <v>893</v>
      </c>
      <c r="E22804" t="s">
        <v>333</v>
      </c>
      <c r="F22804" t="s">
        <v>894</v>
      </c>
      <c r="G22804" t="s">
        <v>74</v>
      </c>
      <c r="H22804">
        <v>78113983</v>
      </c>
      <c r="I22804" s="68" t="str">
        <f>VLOOKUP(E22804,Refs!$P$2:$R$29,3,FALSE)</f>
        <v>Y58</v>
      </c>
      <c r="J22804" s="68" t="str">
        <f>VLOOKUP(E22804,Refs!$P$2:$S$29,4,FALSE)</f>
        <v>South West</v>
      </c>
      <c r="K22804" s="28">
        <f t="shared" si="718"/>
        <v>78113983</v>
      </c>
    </row>
    <row r="22805" spans="1:11" x14ac:dyDescent="0.35">
      <c r="A22805" s="69">
        <f t="shared" si="719"/>
        <v>46023</v>
      </c>
      <c r="B22805" t="s">
        <v>946</v>
      </c>
      <c r="C22805" t="s">
        <v>262</v>
      </c>
      <c r="D22805" t="s">
        <v>893</v>
      </c>
      <c r="E22805" t="s">
        <v>333</v>
      </c>
      <c r="F22805" t="s">
        <v>894</v>
      </c>
      <c r="G22805" t="s">
        <v>26</v>
      </c>
      <c r="H22805">
        <v>26724</v>
      </c>
      <c r="I22805" s="68" t="str">
        <f>VLOOKUP(E22805,Refs!$P$2:$R$29,3,FALSE)</f>
        <v>Y58</v>
      </c>
      <c r="J22805" s="68" t="str">
        <f>VLOOKUP(E22805,Refs!$P$2:$S$29,4,FALSE)</f>
        <v>South West</v>
      </c>
      <c r="K22805" s="28">
        <f t="shared" si="718"/>
        <v>26724</v>
      </c>
    </row>
    <row r="22806" spans="1:11" x14ac:dyDescent="0.35">
      <c r="A22806" s="69">
        <f t="shared" si="719"/>
        <v>46023</v>
      </c>
      <c r="B22806" t="s">
        <v>946</v>
      </c>
      <c r="C22806" t="s">
        <v>262</v>
      </c>
      <c r="D22806" t="s">
        <v>893</v>
      </c>
      <c r="E22806" t="s">
        <v>333</v>
      </c>
      <c r="F22806" t="s">
        <v>894</v>
      </c>
      <c r="G22806" t="s">
        <v>75</v>
      </c>
      <c r="H22806">
        <v>0</v>
      </c>
      <c r="I22806" s="68" t="str">
        <f>VLOOKUP(E22806,Refs!$P$2:$R$29,3,FALSE)</f>
        <v>Y58</v>
      </c>
      <c r="J22806" s="68" t="str">
        <f>VLOOKUP(E22806,Refs!$P$2:$S$29,4,FALSE)</f>
        <v>South West</v>
      </c>
      <c r="K22806" s="28" t="str">
        <f t="shared" si="718"/>
        <v/>
      </c>
    </row>
    <row r="22807" spans="1:11" x14ac:dyDescent="0.35">
      <c r="A22807" s="69">
        <f t="shared" si="719"/>
        <v>46023</v>
      </c>
      <c r="B22807" t="s">
        <v>946</v>
      </c>
      <c r="C22807" t="s">
        <v>262</v>
      </c>
      <c r="D22807" t="s">
        <v>893</v>
      </c>
      <c r="E22807" t="s">
        <v>333</v>
      </c>
      <c r="F22807" t="s">
        <v>894</v>
      </c>
      <c r="G22807" t="s">
        <v>76</v>
      </c>
      <c r="H22807">
        <v>16592</v>
      </c>
      <c r="I22807" s="68" t="str">
        <f>VLOOKUP(E22807,Refs!$P$2:$R$29,3,FALSE)</f>
        <v>Y58</v>
      </c>
      <c r="J22807" s="68" t="str">
        <f>VLOOKUP(E22807,Refs!$P$2:$S$29,4,FALSE)</f>
        <v>South West</v>
      </c>
      <c r="K22807" s="28">
        <f t="shared" si="718"/>
        <v>16592</v>
      </c>
    </row>
    <row r="22808" spans="1:11" x14ac:dyDescent="0.35">
      <c r="A22808" s="69">
        <f t="shared" si="719"/>
        <v>46023</v>
      </c>
      <c r="B22808" t="s">
        <v>946</v>
      </c>
      <c r="C22808" t="s">
        <v>262</v>
      </c>
      <c r="D22808" t="s">
        <v>893</v>
      </c>
      <c r="E22808" t="s">
        <v>333</v>
      </c>
      <c r="F22808" t="s">
        <v>894</v>
      </c>
      <c r="G22808" t="s">
        <v>77</v>
      </c>
      <c r="H22808">
        <v>6897</v>
      </c>
      <c r="I22808" s="68" t="str">
        <f>VLOOKUP(E22808,Refs!$P$2:$R$29,3,FALSE)</f>
        <v>Y58</v>
      </c>
      <c r="J22808" s="68" t="str">
        <f>VLOOKUP(E22808,Refs!$P$2:$S$29,4,FALSE)</f>
        <v>South West</v>
      </c>
      <c r="K22808" s="28">
        <f t="shared" si="718"/>
        <v>6897</v>
      </c>
    </row>
    <row r="22809" spans="1:11" x14ac:dyDescent="0.35">
      <c r="A22809" s="69">
        <f t="shared" si="719"/>
        <v>46023</v>
      </c>
      <c r="B22809" t="s">
        <v>946</v>
      </c>
      <c r="C22809" t="s">
        <v>262</v>
      </c>
      <c r="D22809" t="s">
        <v>893</v>
      </c>
      <c r="E22809" t="s">
        <v>333</v>
      </c>
      <c r="F22809" t="s">
        <v>894</v>
      </c>
      <c r="G22809" t="s">
        <v>78</v>
      </c>
      <c r="H22809">
        <v>3175</v>
      </c>
      <c r="I22809" s="68" t="str">
        <f>VLOOKUP(E22809,Refs!$P$2:$R$29,3,FALSE)</f>
        <v>Y58</v>
      </c>
      <c r="J22809" s="68" t="str">
        <f>VLOOKUP(E22809,Refs!$P$2:$S$29,4,FALSE)</f>
        <v>South West</v>
      </c>
      <c r="K22809" s="28">
        <f t="shared" si="718"/>
        <v>3175</v>
      </c>
    </row>
    <row r="22810" spans="1:11" x14ac:dyDescent="0.35">
      <c r="A22810" s="69">
        <f t="shared" si="719"/>
        <v>46023</v>
      </c>
      <c r="B22810" t="s">
        <v>946</v>
      </c>
      <c r="C22810" t="s">
        <v>262</v>
      </c>
      <c r="D22810" t="s">
        <v>893</v>
      </c>
      <c r="E22810" t="s">
        <v>333</v>
      </c>
      <c r="F22810" t="s">
        <v>894</v>
      </c>
      <c r="G22810" t="s">
        <v>79</v>
      </c>
      <c r="H22810">
        <v>60</v>
      </c>
      <c r="I22810" s="68" t="str">
        <f>VLOOKUP(E22810,Refs!$P$2:$R$29,3,FALSE)</f>
        <v>Y58</v>
      </c>
      <c r="J22810" s="68" t="str">
        <f>VLOOKUP(E22810,Refs!$P$2:$S$29,4,FALSE)</f>
        <v>South West</v>
      </c>
      <c r="K22810" s="28">
        <f t="shared" si="718"/>
        <v>60</v>
      </c>
    </row>
    <row r="22811" spans="1:11" x14ac:dyDescent="0.35">
      <c r="A22811" s="69">
        <f t="shared" si="719"/>
        <v>46023</v>
      </c>
      <c r="B22811" t="s">
        <v>946</v>
      </c>
      <c r="C22811" t="s">
        <v>262</v>
      </c>
      <c r="D22811" t="s">
        <v>893</v>
      </c>
      <c r="E22811" t="s">
        <v>333</v>
      </c>
      <c r="F22811" t="s">
        <v>894</v>
      </c>
      <c r="G22811" t="s">
        <v>25</v>
      </c>
      <c r="H22811">
        <v>9052</v>
      </c>
      <c r="I22811" s="68" t="str">
        <f>VLOOKUP(E22811,Refs!$P$2:$R$29,3,FALSE)</f>
        <v>Y58</v>
      </c>
      <c r="J22811" s="68" t="str">
        <f>VLOOKUP(E22811,Refs!$P$2:$S$29,4,FALSE)</f>
        <v>South West</v>
      </c>
      <c r="K22811" s="28">
        <f t="shared" si="718"/>
        <v>9052</v>
      </c>
    </row>
    <row r="22812" spans="1:11" x14ac:dyDescent="0.35">
      <c r="A22812" s="69">
        <f t="shared" si="719"/>
        <v>46023</v>
      </c>
      <c r="B22812" t="s">
        <v>946</v>
      </c>
      <c r="C22812" t="s">
        <v>262</v>
      </c>
      <c r="D22812" t="s">
        <v>893</v>
      </c>
      <c r="E22812" t="s">
        <v>333</v>
      </c>
      <c r="F22812" t="s">
        <v>894</v>
      </c>
      <c r="G22812" t="s">
        <v>80</v>
      </c>
      <c r="H22812">
        <v>1299</v>
      </c>
      <c r="I22812" s="68" t="str">
        <f>VLOOKUP(E22812,Refs!$P$2:$R$29,3,FALSE)</f>
        <v>Y58</v>
      </c>
      <c r="J22812" s="68" t="str">
        <f>VLOOKUP(E22812,Refs!$P$2:$S$29,4,FALSE)</f>
        <v>South West</v>
      </c>
      <c r="K22812" s="28">
        <f t="shared" si="718"/>
        <v>1299</v>
      </c>
    </row>
    <row r="22813" spans="1:11" x14ac:dyDescent="0.35">
      <c r="A22813" s="69">
        <f t="shared" si="719"/>
        <v>46023</v>
      </c>
      <c r="B22813" t="s">
        <v>946</v>
      </c>
      <c r="C22813" t="s">
        <v>262</v>
      </c>
      <c r="D22813" t="s">
        <v>893</v>
      </c>
      <c r="E22813" t="s">
        <v>333</v>
      </c>
      <c r="F22813" t="s">
        <v>894</v>
      </c>
      <c r="G22813" t="s">
        <v>81</v>
      </c>
      <c r="H22813">
        <v>4369</v>
      </c>
      <c r="I22813" s="68" t="str">
        <f>VLOOKUP(E22813,Refs!$P$2:$R$29,3,FALSE)</f>
        <v>Y58</v>
      </c>
      <c r="J22813" s="68" t="str">
        <f>VLOOKUP(E22813,Refs!$P$2:$S$29,4,FALSE)</f>
        <v>South West</v>
      </c>
      <c r="K22813" s="28">
        <f t="shared" si="718"/>
        <v>4369</v>
      </c>
    </row>
    <row r="22814" spans="1:11" x14ac:dyDescent="0.35">
      <c r="A22814" s="69">
        <f t="shared" si="719"/>
        <v>46023</v>
      </c>
      <c r="B22814" t="s">
        <v>946</v>
      </c>
      <c r="C22814" t="s">
        <v>262</v>
      </c>
      <c r="D22814" t="s">
        <v>893</v>
      </c>
      <c r="E22814" t="s">
        <v>333</v>
      </c>
      <c r="F22814" t="s">
        <v>894</v>
      </c>
      <c r="G22814" t="s">
        <v>82</v>
      </c>
      <c r="H22814">
        <v>2134</v>
      </c>
      <c r="I22814" s="68" t="str">
        <f>VLOOKUP(E22814,Refs!$P$2:$R$29,3,FALSE)</f>
        <v>Y58</v>
      </c>
      <c r="J22814" s="68" t="str">
        <f>VLOOKUP(E22814,Refs!$P$2:$S$29,4,FALSE)</f>
        <v>South West</v>
      </c>
      <c r="K22814" s="28">
        <f t="shared" si="718"/>
        <v>2134</v>
      </c>
    </row>
    <row r="22815" spans="1:11" x14ac:dyDescent="0.35">
      <c r="A22815" s="69">
        <f t="shared" si="719"/>
        <v>46023</v>
      </c>
      <c r="B22815" t="s">
        <v>946</v>
      </c>
      <c r="C22815" t="s">
        <v>262</v>
      </c>
      <c r="D22815" t="s">
        <v>893</v>
      </c>
      <c r="E22815" t="s">
        <v>333</v>
      </c>
      <c r="F22815" t="s">
        <v>894</v>
      </c>
      <c r="G22815" t="s">
        <v>83</v>
      </c>
      <c r="H22815">
        <v>2688</v>
      </c>
      <c r="I22815" s="68" t="str">
        <f>VLOOKUP(E22815,Refs!$P$2:$R$29,3,FALSE)</f>
        <v>Y58</v>
      </c>
      <c r="J22815" s="68" t="str">
        <f>VLOOKUP(E22815,Refs!$P$2:$S$29,4,FALSE)</f>
        <v>South West</v>
      </c>
      <c r="K22815" s="28">
        <f t="shared" si="718"/>
        <v>2688</v>
      </c>
    </row>
    <row r="22816" spans="1:11" x14ac:dyDescent="0.35">
      <c r="A22816" s="69">
        <f t="shared" si="719"/>
        <v>46023</v>
      </c>
      <c r="B22816" t="s">
        <v>946</v>
      </c>
      <c r="C22816" t="s">
        <v>262</v>
      </c>
      <c r="D22816" t="s">
        <v>893</v>
      </c>
      <c r="E22816" t="s">
        <v>333</v>
      </c>
      <c r="F22816" t="s">
        <v>894</v>
      </c>
      <c r="G22816" t="s">
        <v>84</v>
      </c>
      <c r="H22816">
        <v>10127</v>
      </c>
      <c r="I22816" s="68" t="str">
        <f>VLOOKUP(E22816,Refs!$P$2:$R$29,3,FALSE)</f>
        <v>Y58</v>
      </c>
      <c r="J22816" s="68" t="str">
        <f>VLOOKUP(E22816,Refs!$P$2:$S$29,4,FALSE)</f>
        <v>South West</v>
      </c>
      <c r="K22816" s="28">
        <f t="shared" si="718"/>
        <v>10127</v>
      </c>
    </row>
    <row r="22817" spans="1:11" x14ac:dyDescent="0.35">
      <c r="A22817" s="69">
        <f t="shared" si="719"/>
        <v>46023</v>
      </c>
      <c r="B22817" t="s">
        <v>946</v>
      </c>
      <c r="C22817" t="s">
        <v>262</v>
      </c>
      <c r="D22817" t="s">
        <v>893</v>
      </c>
      <c r="E22817" t="s">
        <v>333</v>
      </c>
      <c r="F22817" t="s">
        <v>894</v>
      </c>
      <c r="G22817" t="s">
        <v>85</v>
      </c>
      <c r="H22817">
        <v>2304</v>
      </c>
      <c r="I22817" s="68" t="str">
        <f>VLOOKUP(E22817,Refs!$P$2:$R$29,3,FALSE)</f>
        <v>Y58</v>
      </c>
      <c r="J22817" s="68" t="str">
        <f>VLOOKUP(E22817,Refs!$P$2:$S$29,4,FALSE)</f>
        <v>South West</v>
      </c>
      <c r="K22817" s="28">
        <f t="shared" si="718"/>
        <v>2304</v>
      </c>
    </row>
    <row r="22818" spans="1:11" x14ac:dyDescent="0.35">
      <c r="A22818" s="69">
        <f t="shared" si="719"/>
        <v>46023</v>
      </c>
      <c r="B22818" t="s">
        <v>946</v>
      </c>
      <c r="C22818" t="s">
        <v>262</v>
      </c>
      <c r="D22818" t="s">
        <v>893</v>
      </c>
      <c r="E22818" t="s">
        <v>333</v>
      </c>
      <c r="F22818" t="s">
        <v>894</v>
      </c>
      <c r="G22818" t="s">
        <v>86</v>
      </c>
      <c r="H22818">
        <v>1451</v>
      </c>
      <c r="I22818" s="68" t="str">
        <f>VLOOKUP(E22818,Refs!$P$2:$R$29,3,FALSE)</f>
        <v>Y58</v>
      </c>
      <c r="J22818" s="68" t="str">
        <f>VLOOKUP(E22818,Refs!$P$2:$S$29,4,FALSE)</f>
        <v>South West</v>
      </c>
      <c r="K22818" s="28">
        <f t="shared" si="718"/>
        <v>1451</v>
      </c>
    </row>
    <row r="22819" spans="1:11" x14ac:dyDescent="0.35">
      <c r="A22819" s="69">
        <f t="shared" si="719"/>
        <v>46023</v>
      </c>
      <c r="B22819" t="s">
        <v>946</v>
      </c>
      <c r="C22819" t="s">
        <v>262</v>
      </c>
      <c r="D22819" t="s">
        <v>893</v>
      </c>
      <c r="E22819" t="s">
        <v>333</v>
      </c>
      <c r="F22819" t="s">
        <v>894</v>
      </c>
      <c r="G22819" t="s">
        <v>87</v>
      </c>
      <c r="H22819">
        <v>3243</v>
      </c>
      <c r="I22819" s="68" t="str">
        <f>VLOOKUP(E22819,Refs!$P$2:$R$29,3,FALSE)</f>
        <v>Y58</v>
      </c>
      <c r="J22819" s="68" t="str">
        <f>VLOOKUP(E22819,Refs!$P$2:$S$29,4,FALSE)</f>
        <v>South West</v>
      </c>
      <c r="K22819" s="28">
        <f t="shared" ref="K22819:K22882" si="720">IF(OR(H22819="NULL",H22819=0,H22819=""),"",H22819)</f>
        <v>3243</v>
      </c>
    </row>
    <row r="22820" spans="1:11" x14ac:dyDescent="0.35">
      <c r="A22820" s="69">
        <f t="shared" si="719"/>
        <v>46023</v>
      </c>
      <c r="B22820" t="s">
        <v>946</v>
      </c>
      <c r="C22820" t="s">
        <v>262</v>
      </c>
      <c r="D22820" t="s">
        <v>893</v>
      </c>
      <c r="E22820" t="s">
        <v>333</v>
      </c>
      <c r="F22820" t="s">
        <v>894</v>
      </c>
      <c r="G22820" t="s">
        <v>88</v>
      </c>
      <c r="H22820">
        <v>13219</v>
      </c>
      <c r="I22820" s="68" t="str">
        <f>VLOOKUP(E22820,Refs!$P$2:$R$29,3,FALSE)</f>
        <v>Y58</v>
      </c>
      <c r="J22820" s="68" t="str">
        <f>VLOOKUP(E22820,Refs!$P$2:$S$29,4,FALSE)</f>
        <v>South West</v>
      </c>
      <c r="K22820" s="28">
        <f t="shared" si="720"/>
        <v>13219</v>
      </c>
    </row>
    <row r="22821" spans="1:11" x14ac:dyDescent="0.35">
      <c r="A22821" s="69">
        <f t="shared" si="719"/>
        <v>46023</v>
      </c>
      <c r="B22821" t="s">
        <v>946</v>
      </c>
      <c r="C22821" t="s">
        <v>262</v>
      </c>
      <c r="D22821" t="s">
        <v>893</v>
      </c>
      <c r="E22821" t="s">
        <v>333</v>
      </c>
      <c r="F22821" t="s">
        <v>894</v>
      </c>
      <c r="G22821" t="s">
        <v>89</v>
      </c>
      <c r="H22821">
        <v>26724</v>
      </c>
      <c r="I22821" s="68" t="str">
        <f>VLOOKUP(E22821,Refs!$P$2:$R$29,3,FALSE)</f>
        <v>Y58</v>
      </c>
      <c r="J22821" s="68" t="str">
        <f>VLOOKUP(E22821,Refs!$P$2:$S$29,4,FALSE)</f>
        <v>South West</v>
      </c>
      <c r="K22821" s="28">
        <f t="shared" si="720"/>
        <v>26724</v>
      </c>
    </row>
    <row r="22822" spans="1:11" x14ac:dyDescent="0.35">
      <c r="A22822" s="69">
        <f t="shared" si="719"/>
        <v>46023</v>
      </c>
      <c r="B22822" t="s">
        <v>946</v>
      </c>
      <c r="C22822" t="s">
        <v>262</v>
      </c>
      <c r="D22822" t="s">
        <v>893</v>
      </c>
      <c r="E22822" t="s">
        <v>333</v>
      </c>
      <c r="F22822" t="s">
        <v>894</v>
      </c>
      <c r="G22822" t="s">
        <v>27</v>
      </c>
      <c r="H22822">
        <v>3936</v>
      </c>
      <c r="I22822" s="68" t="str">
        <f>VLOOKUP(E22822,Refs!$P$2:$R$29,3,FALSE)</f>
        <v>Y58</v>
      </c>
      <c r="J22822" s="68" t="str">
        <f>VLOOKUP(E22822,Refs!$P$2:$S$29,4,FALSE)</f>
        <v>South West</v>
      </c>
      <c r="K22822" s="28">
        <f t="shared" si="720"/>
        <v>3936</v>
      </c>
    </row>
    <row r="22823" spans="1:11" x14ac:dyDescent="0.35">
      <c r="A22823" s="69">
        <f t="shared" si="719"/>
        <v>46023</v>
      </c>
      <c r="B22823" t="s">
        <v>946</v>
      </c>
      <c r="C22823" t="s">
        <v>262</v>
      </c>
      <c r="D22823" t="s">
        <v>893</v>
      </c>
      <c r="E22823" t="s">
        <v>333</v>
      </c>
      <c r="F22823" t="s">
        <v>894</v>
      </c>
      <c r="G22823" t="s">
        <v>29</v>
      </c>
      <c r="H22823">
        <v>4255</v>
      </c>
      <c r="I22823" s="68" t="str">
        <f>VLOOKUP(E22823,Refs!$P$2:$R$29,3,FALSE)</f>
        <v>Y58</v>
      </c>
      <c r="J22823" s="68" t="str">
        <f>VLOOKUP(E22823,Refs!$P$2:$S$29,4,FALSE)</f>
        <v>South West</v>
      </c>
      <c r="K22823" s="28">
        <f t="shared" si="720"/>
        <v>4255</v>
      </c>
    </row>
    <row r="22824" spans="1:11" x14ac:dyDescent="0.35">
      <c r="A22824" s="69">
        <f t="shared" si="719"/>
        <v>46023</v>
      </c>
      <c r="B22824" t="s">
        <v>946</v>
      </c>
      <c r="C22824" t="s">
        <v>262</v>
      </c>
      <c r="D22824" t="s">
        <v>893</v>
      </c>
      <c r="E22824" t="s">
        <v>333</v>
      </c>
      <c r="F22824" t="s">
        <v>894</v>
      </c>
      <c r="G22824" t="s">
        <v>90</v>
      </c>
      <c r="H22824">
        <v>2508</v>
      </c>
      <c r="I22824" s="68" t="str">
        <f>VLOOKUP(E22824,Refs!$P$2:$R$29,3,FALSE)</f>
        <v>Y58</v>
      </c>
      <c r="J22824" s="68" t="str">
        <f>VLOOKUP(E22824,Refs!$P$2:$S$29,4,FALSE)</f>
        <v>South West</v>
      </c>
      <c r="K22824" s="28">
        <f t="shared" si="720"/>
        <v>2508</v>
      </c>
    </row>
    <row r="22825" spans="1:11" x14ac:dyDescent="0.35">
      <c r="A22825" s="69">
        <f t="shared" si="719"/>
        <v>46023</v>
      </c>
      <c r="B22825" t="s">
        <v>946</v>
      </c>
      <c r="C22825" t="s">
        <v>262</v>
      </c>
      <c r="D22825" t="s">
        <v>893</v>
      </c>
      <c r="E22825" t="s">
        <v>333</v>
      </c>
      <c r="F22825" t="s">
        <v>894</v>
      </c>
      <c r="G22825" t="s">
        <v>91</v>
      </c>
      <c r="H22825">
        <v>2</v>
      </c>
      <c r="I22825" s="68" t="str">
        <f>VLOOKUP(E22825,Refs!$P$2:$R$29,3,FALSE)</f>
        <v>Y58</v>
      </c>
      <c r="J22825" s="68" t="str">
        <f>VLOOKUP(E22825,Refs!$P$2:$S$29,4,FALSE)</f>
        <v>South West</v>
      </c>
      <c r="K22825" s="28">
        <f t="shared" si="720"/>
        <v>2</v>
      </c>
    </row>
    <row r="22826" spans="1:11" x14ac:dyDescent="0.35">
      <c r="A22826" s="69">
        <f t="shared" si="719"/>
        <v>46023</v>
      </c>
      <c r="B22826" t="s">
        <v>946</v>
      </c>
      <c r="C22826" t="s">
        <v>262</v>
      </c>
      <c r="D22826" t="s">
        <v>893</v>
      </c>
      <c r="E22826" t="s">
        <v>333</v>
      </c>
      <c r="F22826" t="s">
        <v>894</v>
      </c>
      <c r="G22826" t="s">
        <v>92</v>
      </c>
      <c r="H22826">
        <v>2010</v>
      </c>
      <c r="I22826" s="68" t="str">
        <f>VLOOKUP(E22826,Refs!$P$2:$R$29,3,FALSE)</f>
        <v>Y58</v>
      </c>
      <c r="J22826" s="68" t="str">
        <f>VLOOKUP(E22826,Refs!$P$2:$S$29,4,FALSE)</f>
        <v>South West</v>
      </c>
      <c r="K22826" s="28">
        <f t="shared" si="720"/>
        <v>2010</v>
      </c>
    </row>
    <row r="22827" spans="1:11" x14ac:dyDescent="0.35">
      <c r="A22827" s="69">
        <f t="shared" si="719"/>
        <v>46023</v>
      </c>
      <c r="B22827" t="s">
        <v>946</v>
      </c>
      <c r="C22827" t="s">
        <v>262</v>
      </c>
      <c r="D22827" t="s">
        <v>893</v>
      </c>
      <c r="E22827" t="s">
        <v>333</v>
      </c>
      <c r="F22827" t="s">
        <v>894</v>
      </c>
      <c r="G22827" t="s">
        <v>93</v>
      </c>
      <c r="H22827">
        <v>86</v>
      </c>
      <c r="I22827" s="68" t="str">
        <f>VLOOKUP(E22827,Refs!$P$2:$R$29,3,FALSE)</f>
        <v>Y58</v>
      </c>
      <c r="J22827" s="68" t="str">
        <f>VLOOKUP(E22827,Refs!$P$2:$S$29,4,FALSE)</f>
        <v>South West</v>
      </c>
      <c r="K22827" s="28">
        <f t="shared" si="720"/>
        <v>86</v>
      </c>
    </row>
    <row r="22828" spans="1:11" x14ac:dyDescent="0.35">
      <c r="A22828" s="69">
        <f t="shared" si="719"/>
        <v>46023</v>
      </c>
      <c r="B22828" t="s">
        <v>946</v>
      </c>
      <c r="C22828" t="s">
        <v>262</v>
      </c>
      <c r="D22828" t="s">
        <v>893</v>
      </c>
      <c r="E22828" t="s">
        <v>333</v>
      </c>
      <c r="F22828" t="s">
        <v>894</v>
      </c>
      <c r="G22828" t="s">
        <v>94</v>
      </c>
      <c r="H22828">
        <v>1132</v>
      </c>
      <c r="I22828" s="68" t="str">
        <f>VLOOKUP(E22828,Refs!$P$2:$R$29,3,FALSE)</f>
        <v>Y58</v>
      </c>
      <c r="J22828" s="68" t="str">
        <f>VLOOKUP(E22828,Refs!$P$2:$S$29,4,FALSE)</f>
        <v>South West</v>
      </c>
      <c r="K22828" s="28">
        <f t="shared" si="720"/>
        <v>1132</v>
      </c>
    </row>
    <row r="22829" spans="1:11" x14ac:dyDescent="0.35">
      <c r="A22829" s="69">
        <f t="shared" si="719"/>
        <v>46023</v>
      </c>
      <c r="B22829" t="s">
        <v>946</v>
      </c>
      <c r="C22829" t="s">
        <v>262</v>
      </c>
      <c r="D22829" t="s">
        <v>893</v>
      </c>
      <c r="E22829" t="s">
        <v>333</v>
      </c>
      <c r="F22829" t="s">
        <v>894</v>
      </c>
      <c r="G22829" t="s">
        <v>95</v>
      </c>
      <c r="H22829">
        <v>25</v>
      </c>
      <c r="I22829" s="68" t="str">
        <f>VLOOKUP(E22829,Refs!$P$2:$R$29,3,FALSE)</f>
        <v>Y58</v>
      </c>
      <c r="J22829" s="68" t="str">
        <f>VLOOKUP(E22829,Refs!$P$2:$S$29,4,FALSE)</f>
        <v>South West</v>
      </c>
      <c r="K22829" s="28">
        <f t="shared" si="720"/>
        <v>25</v>
      </c>
    </row>
    <row r="22830" spans="1:11" x14ac:dyDescent="0.35">
      <c r="A22830" s="69">
        <f t="shared" si="719"/>
        <v>46023</v>
      </c>
      <c r="B22830" t="s">
        <v>946</v>
      </c>
      <c r="C22830" t="s">
        <v>262</v>
      </c>
      <c r="D22830" t="s">
        <v>893</v>
      </c>
      <c r="E22830" t="s">
        <v>333</v>
      </c>
      <c r="F22830" t="s">
        <v>894</v>
      </c>
      <c r="G22830" t="s">
        <v>96</v>
      </c>
      <c r="H22830">
        <v>1729</v>
      </c>
      <c r="I22830" s="68" t="str">
        <f>VLOOKUP(E22830,Refs!$P$2:$R$29,3,FALSE)</f>
        <v>Y58</v>
      </c>
      <c r="J22830" s="68" t="str">
        <f>VLOOKUP(E22830,Refs!$P$2:$S$29,4,FALSE)</f>
        <v>South West</v>
      </c>
      <c r="K22830" s="28">
        <f t="shared" si="720"/>
        <v>1729</v>
      </c>
    </row>
    <row r="22831" spans="1:11" x14ac:dyDescent="0.35">
      <c r="A22831" s="69">
        <f t="shared" si="719"/>
        <v>46023</v>
      </c>
      <c r="B22831" t="s">
        <v>946</v>
      </c>
      <c r="C22831" t="s">
        <v>262</v>
      </c>
      <c r="D22831" t="s">
        <v>893</v>
      </c>
      <c r="E22831" t="s">
        <v>333</v>
      </c>
      <c r="F22831" t="s">
        <v>894</v>
      </c>
      <c r="G22831" t="s">
        <v>31</v>
      </c>
      <c r="H22831">
        <v>1317</v>
      </c>
      <c r="I22831" s="68" t="str">
        <f>VLOOKUP(E22831,Refs!$P$2:$R$29,3,FALSE)</f>
        <v>Y58</v>
      </c>
      <c r="J22831" s="68" t="str">
        <f>VLOOKUP(E22831,Refs!$P$2:$S$29,4,FALSE)</f>
        <v>South West</v>
      </c>
      <c r="K22831" s="28">
        <f t="shared" si="720"/>
        <v>1317</v>
      </c>
    </row>
    <row r="22832" spans="1:11" x14ac:dyDescent="0.35">
      <c r="A22832" s="69">
        <f t="shared" si="719"/>
        <v>46023</v>
      </c>
      <c r="B22832" t="s">
        <v>946</v>
      </c>
      <c r="C22832" t="s">
        <v>262</v>
      </c>
      <c r="D22832" t="s">
        <v>893</v>
      </c>
      <c r="E22832" t="s">
        <v>333</v>
      </c>
      <c r="F22832" t="s">
        <v>894</v>
      </c>
      <c r="G22832" t="s">
        <v>97</v>
      </c>
      <c r="H22832">
        <v>3366</v>
      </c>
      <c r="I22832" s="68" t="str">
        <f>VLOOKUP(E22832,Refs!$P$2:$R$29,3,FALSE)</f>
        <v>Y58</v>
      </c>
      <c r="J22832" s="68" t="str">
        <f>VLOOKUP(E22832,Refs!$P$2:$S$29,4,FALSE)</f>
        <v>South West</v>
      </c>
      <c r="K22832" s="28">
        <f t="shared" si="720"/>
        <v>3366</v>
      </c>
    </row>
    <row r="22833" spans="1:11" x14ac:dyDescent="0.35">
      <c r="A22833" s="69">
        <f t="shared" si="719"/>
        <v>46023</v>
      </c>
      <c r="B22833" t="s">
        <v>946</v>
      </c>
      <c r="C22833" t="s">
        <v>262</v>
      </c>
      <c r="D22833" t="s">
        <v>893</v>
      </c>
      <c r="E22833" t="s">
        <v>333</v>
      </c>
      <c r="F22833" t="s">
        <v>894</v>
      </c>
      <c r="G22833" t="s">
        <v>98</v>
      </c>
      <c r="H22833">
        <v>2702</v>
      </c>
      <c r="I22833" s="68" t="str">
        <f>VLOOKUP(E22833,Refs!$P$2:$R$29,3,FALSE)</f>
        <v>Y58</v>
      </c>
      <c r="J22833" s="68" t="str">
        <f>VLOOKUP(E22833,Refs!$P$2:$S$29,4,FALSE)</f>
        <v>South West</v>
      </c>
      <c r="K22833" s="28">
        <f t="shared" si="720"/>
        <v>2702</v>
      </c>
    </row>
    <row r="22834" spans="1:11" x14ac:dyDescent="0.35">
      <c r="A22834" s="69">
        <f t="shared" si="719"/>
        <v>46023</v>
      </c>
      <c r="B22834" t="s">
        <v>946</v>
      </c>
      <c r="C22834" t="s">
        <v>262</v>
      </c>
      <c r="D22834" t="s">
        <v>893</v>
      </c>
      <c r="E22834" t="s">
        <v>333</v>
      </c>
      <c r="F22834" t="s">
        <v>894</v>
      </c>
      <c r="G22834" t="s">
        <v>99</v>
      </c>
      <c r="H22834">
        <v>2454</v>
      </c>
      <c r="I22834" s="68" t="str">
        <f>VLOOKUP(E22834,Refs!$P$2:$R$29,3,FALSE)</f>
        <v>Y58</v>
      </c>
      <c r="J22834" s="68" t="str">
        <f>VLOOKUP(E22834,Refs!$P$2:$S$29,4,FALSE)</f>
        <v>South West</v>
      </c>
      <c r="K22834" s="28">
        <f t="shared" si="720"/>
        <v>2454</v>
      </c>
    </row>
    <row r="22835" spans="1:11" x14ac:dyDescent="0.35">
      <c r="A22835" s="69">
        <f t="shared" si="719"/>
        <v>46023</v>
      </c>
      <c r="B22835" t="s">
        <v>946</v>
      </c>
      <c r="C22835" t="s">
        <v>262</v>
      </c>
      <c r="D22835" t="s">
        <v>893</v>
      </c>
      <c r="E22835" t="s">
        <v>333</v>
      </c>
      <c r="F22835" t="s">
        <v>894</v>
      </c>
      <c r="G22835" t="s">
        <v>100</v>
      </c>
      <c r="H22835">
        <v>1862</v>
      </c>
      <c r="I22835" s="68" t="str">
        <f>VLOOKUP(E22835,Refs!$P$2:$R$29,3,FALSE)</f>
        <v>Y58</v>
      </c>
      <c r="J22835" s="68" t="str">
        <f>VLOOKUP(E22835,Refs!$P$2:$S$29,4,FALSE)</f>
        <v>South West</v>
      </c>
      <c r="K22835" s="28">
        <f t="shared" si="720"/>
        <v>1862</v>
      </c>
    </row>
    <row r="22836" spans="1:11" x14ac:dyDescent="0.35">
      <c r="A22836" s="69">
        <f t="shared" si="719"/>
        <v>46023</v>
      </c>
      <c r="B22836" t="s">
        <v>946</v>
      </c>
      <c r="C22836" t="s">
        <v>262</v>
      </c>
      <c r="D22836" t="s">
        <v>893</v>
      </c>
      <c r="E22836" t="s">
        <v>333</v>
      </c>
      <c r="F22836" t="s">
        <v>894</v>
      </c>
      <c r="G22836" t="s">
        <v>101</v>
      </c>
      <c r="H22836">
        <v>314</v>
      </c>
      <c r="I22836" s="68" t="str">
        <f>VLOOKUP(E22836,Refs!$P$2:$R$29,3,FALSE)</f>
        <v>Y58</v>
      </c>
      <c r="J22836" s="68" t="str">
        <f>VLOOKUP(E22836,Refs!$P$2:$S$29,4,FALSE)</f>
        <v>South West</v>
      </c>
      <c r="K22836" s="28">
        <f t="shared" si="720"/>
        <v>314</v>
      </c>
    </row>
    <row r="22837" spans="1:11" x14ac:dyDescent="0.35">
      <c r="A22837" s="69">
        <f t="shared" si="719"/>
        <v>46023</v>
      </c>
      <c r="B22837" t="s">
        <v>946</v>
      </c>
      <c r="C22837" t="s">
        <v>262</v>
      </c>
      <c r="D22837" t="s">
        <v>893</v>
      </c>
      <c r="E22837" t="s">
        <v>333</v>
      </c>
      <c r="F22837" t="s">
        <v>894</v>
      </c>
      <c r="G22837" t="s">
        <v>102</v>
      </c>
      <c r="H22837">
        <v>124</v>
      </c>
      <c r="I22837" s="68" t="str">
        <f>VLOOKUP(E22837,Refs!$P$2:$R$29,3,FALSE)</f>
        <v>Y58</v>
      </c>
      <c r="J22837" s="68" t="str">
        <f>VLOOKUP(E22837,Refs!$P$2:$S$29,4,FALSE)</f>
        <v>South West</v>
      </c>
      <c r="K22837" s="28">
        <f t="shared" si="720"/>
        <v>124</v>
      </c>
    </row>
    <row r="22838" spans="1:11" x14ac:dyDescent="0.35">
      <c r="A22838" s="69">
        <f t="shared" si="719"/>
        <v>46023</v>
      </c>
      <c r="B22838" t="s">
        <v>946</v>
      </c>
      <c r="C22838" t="s">
        <v>262</v>
      </c>
      <c r="D22838" t="s">
        <v>893</v>
      </c>
      <c r="E22838" t="s">
        <v>333</v>
      </c>
      <c r="F22838" t="s">
        <v>894</v>
      </c>
      <c r="G22838" t="s">
        <v>103</v>
      </c>
      <c r="H22838">
        <v>1391</v>
      </c>
      <c r="I22838" s="68" t="str">
        <f>VLOOKUP(E22838,Refs!$P$2:$R$29,3,FALSE)</f>
        <v>Y58</v>
      </c>
      <c r="J22838" s="68" t="str">
        <f>VLOOKUP(E22838,Refs!$P$2:$S$29,4,FALSE)</f>
        <v>South West</v>
      </c>
      <c r="K22838" s="28">
        <f t="shared" si="720"/>
        <v>1391</v>
      </c>
    </row>
    <row r="22839" spans="1:11" x14ac:dyDescent="0.35">
      <c r="A22839" s="69">
        <f t="shared" si="719"/>
        <v>46023</v>
      </c>
      <c r="B22839" t="s">
        <v>946</v>
      </c>
      <c r="C22839" t="s">
        <v>262</v>
      </c>
      <c r="D22839" t="s">
        <v>893</v>
      </c>
      <c r="E22839" t="s">
        <v>333</v>
      </c>
      <c r="F22839" t="s">
        <v>894</v>
      </c>
      <c r="G22839" t="s">
        <v>104</v>
      </c>
      <c r="H22839">
        <v>2977403</v>
      </c>
      <c r="I22839" s="68" t="str">
        <f>VLOOKUP(E22839,Refs!$P$2:$R$29,3,FALSE)</f>
        <v>Y58</v>
      </c>
      <c r="J22839" s="68" t="str">
        <f>VLOOKUP(E22839,Refs!$P$2:$S$29,4,FALSE)</f>
        <v>South West</v>
      </c>
      <c r="K22839" s="28">
        <f t="shared" si="720"/>
        <v>2977403</v>
      </c>
    </row>
    <row r="22840" spans="1:11" x14ac:dyDescent="0.35">
      <c r="A22840" s="69">
        <f t="shared" si="719"/>
        <v>46023</v>
      </c>
      <c r="B22840" t="s">
        <v>946</v>
      </c>
      <c r="C22840" t="s">
        <v>262</v>
      </c>
      <c r="D22840" t="s">
        <v>893</v>
      </c>
      <c r="E22840" t="s">
        <v>333</v>
      </c>
      <c r="F22840" t="s">
        <v>894</v>
      </c>
      <c r="G22840" t="s">
        <v>105</v>
      </c>
      <c r="H22840">
        <v>3275</v>
      </c>
      <c r="I22840" s="68" t="str">
        <f>VLOOKUP(E22840,Refs!$P$2:$R$29,3,FALSE)</f>
        <v>Y58</v>
      </c>
      <c r="J22840" s="68" t="str">
        <f>VLOOKUP(E22840,Refs!$P$2:$S$29,4,FALSE)</f>
        <v>South West</v>
      </c>
      <c r="K22840" s="28">
        <f t="shared" si="720"/>
        <v>3275</v>
      </c>
    </row>
    <row r="22841" spans="1:11" x14ac:dyDescent="0.35">
      <c r="A22841" s="69">
        <f t="shared" si="719"/>
        <v>46023</v>
      </c>
      <c r="B22841" t="s">
        <v>946</v>
      </c>
      <c r="C22841" t="s">
        <v>262</v>
      </c>
      <c r="D22841" t="s">
        <v>893</v>
      </c>
      <c r="E22841" t="s">
        <v>333</v>
      </c>
      <c r="F22841" t="s">
        <v>894</v>
      </c>
      <c r="G22841" t="s">
        <v>106</v>
      </c>
      <c r="H22841">
        <v>1967</v>
      </c>
      <c r="I22841" s="68" t="str">
        <f>VLOOKUP(E22841,Refs!$P$2:$R$29,3,FALSE)</f>
        <v>Y58</v>
      </c>
      <c r="J22841" s="68" t="str">
        <f>VLOOKUP(E22841,Refs!$P$2:$S$29,4,FALSE)</f>
        <v>South West</v>
      </c>
      <c r="K22841" s="28">
        <f t="shared" si="720"/>
        <v>1967</v>
      </c>
    </row>
    <row r="22842" spans="1:11" x14ac:dyDescent="0.35">
      <c r="A22842" s="69">
        <f t="shared" si="719"/>
        <v>46023</v>
      </c>
      <c r="B22842" t="s">
        <v>946</v>
      </c>
      <c r="C22842" t="s">
        <v>262</v>
      </c>
      <c r="D22842" t="s">
        <v>893</v>
      </c>
      <c r="E22842" t="s">
        <v>333</v>
      </c>
      <c r="F22842" t="s">
        <v>894</v>
      </c>
      <c r="G22842" t="s">
        <v>107</v>
      </c>
      <c r="H22842">
        <v>66</v>
      </c>
      <c r="I22842" s="68" t="str">
        <f>VLOOKUP(E22842,Refs!$P$2:$R$29,3,FALSE)</f>
        <v>Y58</v>
      </c>
      <c r="J22842" s="68" t="str">
        <f>VLOOKUP(E22842,Refs!$P$2:$S$29,4,FALSE)</f>
        <v>South West</v>
      </c>
      <c r="K22842" s="28">
        <f t="shared" si="720"/>
        <v>66</v>
      </c>
    </row>
    <row r="22843" spans="1:11" x14ac:dyDescent="0.35">
      <c r="A22843" s="69">
        <f t="shared" si="719"/>
        <v>46023</v>
      </c>
      <c r="B22843" t="s">
        <v>946</v>
      </c>
      <c r="C22843" t="s">
        <v>262</v>
      </c>
      <c r="D22843" t="s">
        <v>893</v>
      </c>
      <c r="E22843" t="s">
        <v>333</v>
      </c>
      <c r="F22843" t="s">
        <v>894</v>
      </c>
      <c r="G22843" t="s">
        <v>108</v>
      </c>
      <c r="H22843">
        <v>240</v>
      </c>
      <c r="I22843" s="68" t="str">
        <f>VLOOKUP(E22843,Refs!$P$2:$R$29,3,FALSE)</f>
        <v>Y58</v>
      </c>
      <c r="J22843" s="68" t="str">
        <f>VLOOKUP(E22843,Refs!$P$2:$S$29,4,FALSE)</f>
        <v>South West</v>
      </c>
      <c r="K22843" s="28">
        <f t="shared" si="720"/>
        <v>240</v>
      </c>
    </row>
    <row r="22844" spans="1:11" x14ac:dyDescent="0.35">
      <c r="A22844" s="69">
        <f t="shared" si="719"/>
        <v>46023</v>
      </c>
      <c r="B22844" t="s">
        <v>946</v>
      </c>
      <c r="C22844" t="s">
        <v>262</v>
      </c>
      <c r="D22844" t="s">
        <v>893</v>
      </c>
      <c r="E22844" t="s">
        <v>333</v>
      </c>
      <c r="F22844" t="s">
        <v>894</v>
      </c>
      <c r="G22844" t="s">
        <v>109</v>
      </c>
      <c r="H22844">
        <v>1888889</v>
      </c>
      <c r="I22844" s="68" t="str">
        <f>VLOOKUP(E22844,Refs!$P$2:$R$29,3,FALSE)</f>
        <v>Y58</v>
      </c>
      <c r="J22844" s="68" t="str">
        <f>VLOOKUP(E22844,Refs!$P$2:$S$29,4,FALSE)</f>
        <v>South West</v>
      </c>
      <c r="K22844" s="28">
        <f t="shared" si="720"/>
        <v>1888889</v>
      </c>
    </row>
    <row r="22845" spans="1:11" x14ac:dyDescent="0.35">
      <c r="A22845" s="69">
        <f t="shared" si="719"/>
        <v>46023</v>
      </c>
      <c r="B22845" t="s">
        <v>946</v>
      </c>
      <c r="C22845" t="s">
        <v>262</v>
      </c>
      <c r="D22845" t="s">
        <v>893</v>
      </c>
      <c r="E22845" t="s">
        <v>333</v>
      </c>
      <c r="F22845" t="s">
        <v>894</v>
      </c>
      <c r="G22845" t="s">
        <v>110</v>
      </c>
      <c r="H22845">
        <v>877</v>
      </c>
      <c r="I22845" s="68" t="str">
        <f>VLOOKUP(E22845,Refs!$P$2:$R$29,3,FALSE)</f>
        <v>Y58</v>
      </c>
      <c r="J22845" s="68" t="str">
        <f>VLOOKUP(E22845,Refs!$P$2:$S$29,4,FALSE)</f>
        <v>South West</v>
      </c>
      <c r="K22845" s="28">
        <f t="shared" si="720"/>
        <v>877</v>
      </c>
    </row>
    <row r="22846" spans="1:11" x14ac:dyDescent="0.35">
      <c r="A22846" s="69">
        <f t="shared" si="719"/>
        <v>46023</v>
      </c>
      <c r="B22846" t="s">
        <v>946</v>
      </c>
      <c r="C22846" t="s">
        <v>262</v>
      </c>
      <c r="D22846" t="s">
        <v>893</v>
      </c>
      <c r="E22846" t="s">
        <v>333</v>
      </c>
      <c r="F22846" t="s">
        <v>894</v>
      </c>
      <c r="G22846" t="s">
        <v>808</v>
      </c>
      <c r="H22846">
        <v>9870</v>
      </c>
      <c r="I22846" s="68" t="str">
        <f>VLOOKUP(E22846,Refs!$P$2:$R$29,3,FALSE)</f>
        <v>Y58</v>
      </c>
      <c r="J22846" s="68" t="str">
        <f>VLOOKUP(E22846,Refs!$P$2:$S$29,4,FALSE)</f>
        <v>South West</v>
      </c>
      <c r="K22846" s="28">
        <f t="shared" si="720"/>
        <v>9870</v>
      </c>
    </row>
    <row r="22847" spans="1:11" x14ac:dyDescent="0.35">
      <c r="A22847" s="69">
        <f t="shared" si="719"/>
        <v>46023</v>
      </c>
      <c r="B22847" t="s">
        <v>946</v>
      </c>
      <c r="C22847" t="s">
        <v>262</v>
      </c>
      <c r="D22847" t="s">
        <v>893</v>
      </c>
      <c r="E22847" t="s">
        <v>333</v>
      </c>
      <c r="F22847" t="s">
        <v>894</v>
      </c>
      <c r="G22847" t="s">
        <v>809</v>
      </c>
      <c r="H22847">
        <v>313</v>
      </c>
      <c r="I22847" s="68" t="str">
        <f>VLOOKUP(E22847,Refs!$P$2:$R$29,3,FALSE)</f>
        <v>Y58</v>
      </c>
      <c r="J22847" s="68" t="str">
        <f>VLOOKUP(E22847,Refs!$P$2:$S$29,4,FALSE)</f>
        <v>South West</v>
      </c>
      <c r="K22847" s="28">
        <f t="shared" si="720"/>
        <v>313</v>
      </c>
    </row>
    <row r="22848" spans="1:11" x14ac:dyDescent="0.35">
      <c r="A22848" s="69">
        <f t="shared" si="719"/>
        <v>46023</v>
      </c>
      <c r="B22848" t="s">
        <v>946</v>
      </c>
      <c r="C22848" t="s">
        <v>262</v>
      </c>
      <c r="D22848" t="s">
        <v>893</v>
      </c>
      <c r="E22848" t="s">
        <v>333</v>
      </c>
      <c r="F22848" t="s">
        <v>894</v>
      </c>
      <c r="G22848" t="s">
        <v>111</v>
      </c>
      <c r="H22848">
        <v>18133</v>
      </c>
      <c r="I22848" s="68" t="str">
        <f>VLOOKUP(E22848,Refs!$P$2:$R$29,3,FALSE)</f>
        <v>Y58</v>
      </c>
      <c r="J22848" s="68" t="str">
        <f>VLOOKUP(E22848,Refs!$P$2:$S$29,4,FALSE)</f>
        <v>South West</v>
      </c>
      <c r="K22848" s="28">
        <f t="shared" si="720"/>
        <v>18133</v>
      </c>
    </row>
    <row r="22849" spans="1:11" x14ac:dyDescent="0.35">
      <c r="A22849" s="69">
        <f t="shared" si="719"/>
        <v>46023</v>
      </c>
      <c r="B22849" t="s">
        <v>946</v>
      </c>
      <c r="C22849" t="s">
        <v>262</v>
      </c>
      <c r="D22849" t="s">
        <v>893</v>
      </c>
      <c r="E22849" t="s">
        <v>333</v>
      </c>
      <c r="F22849" t="s">
        <v>894</v>
      </c>
      <c r="G22849" t="s">
        <v>112</v>
      </c>
      <c r="H22849">
        <v>30</v>
      </c>
      <c r="I22849" s="68" t="str">
        <f>VLOOKUP(E22849,Refs!$P$2:$R$29,3,FALSE)</f>
        <v>Y58</v>
      </c>
      <c r="J22849" s="68" t="str">
        <f>VLOOKUP(E22849,Refs!$P$2:$S$29,4,FALSE)</f>
        <v>South West</v>
      </c>
      <c r="K22849" s="28">
        <f t="shared" si="720"/>
        <v>30</v>
      </c>
    </row>
    <row r="22850" spans="1:11" x14ac:dyDescent="0.35">
      <c r="A22850" s="69">
        <f t="shared" si="719"/>
        <v>46023</v>
      </c>
      <c r="B22850" t="s">
        <v>946</v>
      </c>
      <c r="C22850" t="s">
        <v>262</v>
      </c>
      <c r="D22850" t="s">
        <v>893</v>
      </c>
      <c r="E22850" t="s">
        <v>333</v>
      </c>
      <c r="F22850" t="s">
        <v>894</v>
      </c>
      <c r="G22850" t="s">
        <v>113</v>
      </c>
      <c r="H22850">
        <v>10489</v>
      </c>
      <c r="I22850" s="68" t="str">
        <f>VLOOKUP(E22850,Refs!$P$2:$R$29,3,FALSE)</f>
        <v>Y58</v>
      </c>
      <c r="J22850" s="68" t="str">
        <f>VLOOKUP(E22850,Refs!$P$2:$S$29,4,FALSE)</f>
        <v>South West</v>
      </c>
      <c r="K22850" s="28">
        <f t="shared" si="720"/>
        <v>10489</v>
      </c>
    </row>
    <row r="22851" spans="1:11" x14ac:dyDescent="0.35">
      <c r="A22851" s="69">
        <f t="shared" ref="A22851:A22914" si="721">DATEVALUE(RIGHT(B22851,8))</f>
        <v>46023</v>
      </c>
      <c r="B22851" t="s">
        <v>946</v>
      </c>
      <c r="C22851" t="s">
        <v>262</v>
      </c>
      <c r="D22851" t="s">
        <v>893</v>
      </c>
      <c r="E22851" t="s">
        <v>333</v>
      </c>
      <c r="F22851" t="s">
        <v>894</v>
      </c>
      <c r="G22851" t="s">
        <v>114</v>
      </c>
      <c r="H22851">
        <v>10593</v>
      </c>
      <c r="I22851" s="68" t="str">
        <f>VLOOKUP(E22851,Refs!$P$2:$R$29,3,FALSE)</f>
        <v>Y58</v>
      </c>
      <c r="J22851" s="68" t="str">
        <f>VLOOKUP(E22851,Refs!$P$2:$S$29,4,FALSE)</f>
        <v>South West</v>
      </c>
      <c r="K22851" s="28">
        <f t="shared" si="720"/>
        <v>10593</v>
      </c>
    </row>
    <row r="22852" spans="1:11" x14ac:dyDescent="0.35">
      <c r="A22852" s="69">
        <f t="shared" si="721"/>
        <v>46023</v>
      </c>
      <c r="B22852" t="s">
        <v>946</v>
      </c>
      <c r="C22852" t="s">
        <v>262</v>
      </c>
      <c r="D22852" t="s">
        <v>893</v>
      </c>
      <c r="E22852" t="s">
        <v>333</v>
      </c>
      <c r="F22852" t="s">
        <v>894</v>
      </c>
      <c r="G22852" t="s">
        <v>115</v>
      </c>
      <c r="H22852">
        <v>3342</v>
      </c>
      <c r="I22852" s="68" t="str">
        <f>VLOOKUP(E22852,Refs!$P$2:$R$29,3,FALSE)</f>
        <v>Y58</v>
      </c>
      <c r="J22852" s="68" t="str">
        <f>VLOOKUP(E22852,Refs!$P$2:$S$29,4,FALSE)</f>
        <v>South West</v>
      </c>
      <c r="K22852" s="28">
        <f t="shared" si="720"/>
        <v>3342</v>
      </c>
    </row>
    <row r="22853" spans="1:11" x14ac:dyDescent="0.35">
      <c r="A22853" s="69">
        <f t="shared" si="721"/>
        <v>46023</v>
      </c>
      <c r="B22853" t="s">
        <v>946</v>
      </c>
      <c r="C22853" t="s">
        <v>262</v>
      </c>
      <c r="D22853" t="s">
        <v>893</v>
      </c>
      <c r="E22853" t="s">
        <v>333</v>
      </c>
      <c r="F22853" t="s">
        <v>894</v>
      </c>
      <c r="G22853" t="s">
        <v>116</v>
      </c>
      <c r="H22853">
        <v>1721</v>
      </c>
      <c r="I22853" s="68" t="str">
        <f>VLOOKUP(E22853,Refs!$P$2:$R$29,3,FALSE)</f>
        <v>Y58</v>
      </c>
      <c r="J22853" s="68" t="str">
        <f>VLOOKUP(E22853,Refs!$P$2:$S$29,4,FALSE)</f>
        <v>South West</v>
      </c>
      <c r="K22853" s="28">
        <f t="shared" si="720"/>
        <v>1721</v>
      </c>
    </row>
    <row r="22854" spans="1:11" x14ac:dyDescent="0.35">
      <c r="A22854" s="69">
        <f t="shared" si="721"/>
        <v>46023</v>
      </c>
      <c r="B22854" t="s">
        <v>946</v>
      </c>
      <c r="C22854" t="s">
        <v>262</v>
      </c>
      <c r="D22854" t="s">
        <v>893</v>
      </c>
      <c r="E22854" t="s">
        <v>333</v>
      </c>
      <c r="F22854" t="s">
        <v>894</v>
      </c>
      <c r="G22854" t="s">
        <v>117</v>
      </c>
      <c r="H22854">
        <v>6135</v>
      </c>
      <c r="I22854" s="68" t="str">
        <f>VLOOKUP(E22854,Refs!$P$2:$R$29,3,FALSE)</f>
        <v>Y58</v>
      </c>
      <c r="J22854" s="68" t="str">
        <f>VLOOKUP(E22854,Refs!$P$2:$S$29,4,FALSE)</f>
        <v>South West</v>
      </c>
      <c r="K22854" s="28">
        <f t="shared" si="720"/>
        <v>6135</v>
      </c>
    </row>
    <row r="22855" spans="1:11" x14ac:dyDescent="0.35">
      <c r="A22855" s="69">
        <f t="shared" si="721"/>
        <v>46023</v>
      </c>
      <c r="B22855" t="s">
        <v>946</v>
      </c>
      <c r="C22855" t="s">
        <v>262</v>
      </c>
      <c r="D22855" t="s">
        <v>893</v>
      </c>
      <c r="E22855" t="s">
        <v>333</v>
      </c>
      <c r="F22855" t="s">
        <v>894</v>
      </c>
      <c r="G22855" t="s">
        <v>118</v>
      </c>
      <c r="H22855">
        <v>3895</v>
      </c>
      <c r="I22855" s="68" t="str">
        <f>VLOOKUP(E22855,Refs!$P$2:$R$29,3,FALSE)</f>
        <v>Y58</v>
      </c>
      <c r="J22855" s="68" t="str">
        <f>VLOOKUP(E22855,Refs!$P$2:$S$29,4,FALSE)</f>
        <v>South West</v>
      </c>
      <c r="K22855" s="28">
        <f t="shared" si="720"/>
        <v>3895</v>
      </c>
    </row>
    <row r="22856" spans="1:11" x14ac:dyDescent="0.35">
      <c r="A22856" s="69">
        <f t="shared" si="721"/>
        <v>46023</v>
      </c>
      <c r="B22856" t="s">
        <v>946</v>
      </c>
      <c r="C22856" t="s">
        <v>262</v>
      </c>
      <c r="D22856" t="s">
        <v>893</v>
      </c>
      <c r="E22856" t="s">
        <v>333</v>
      </c>
      <c r="F22856" t="s">
        <v>894</v>
      </c>
      <c r="G22856" t="s">
        <v>119</v>
      </c>
      <c r="H22856">
        <v>1286</v>
      </c>
      <c r="I22856" s="68" t="str">
        <f>VLOOKUP(E22856,Refs!$P$2:$R$29,3,FALSE)</f>
        <v>Y58</v>
      </c>
      <c r="J22856" s="68" t="str">
        <f>VLOOKUP(E22856,Refs!$P$2:$S$29,4,FALSE)</f>
        <v>South West</v>
      </c>
      <c r="K22856" s="28">
        <f t="shared" si="720"/>
        <v>1286</v>
      </c>
    </row>
    <row r="22857" spans="1:11" x14ac:dyDescent="0.35">
      <c r="A22857" s="69">
        <f t="shared" si="721"/>
        <v>46023</v>
      </c>
      <c r="B22857" t="s">
        <v>946</v>
      </c>
      <c r="C22857" t="s">
        <v>262</v>
      </c>
      <c r="D22857" t="s">
        <v>893</v>
      </c>
      <c r="E22857" t="s">
        <v>333</v>
      </c>
      <c r="F22857" t="s">
        <v>894</v>
      </c>
      <c r="G22857" t="s">
        <v>120</v>
      </c>
      <c r="H22857">
        <v>1083</v>
      </c>
      <c r="I22857" s="68" t="str">
        <f>VLOOKUP(E22857,Refs!$P$2:$R$29,3,FALSE)</f>
        <v>Y58</v>
      </c>
      <c r="J22857" s="68" t="str">
        <f>VLOOKUP(E22857,Refs!$P$2:$S$29,4,FALSE)</f>
        <v>South West</v>
      </c>
      <c r="K22857" s="28">
        <f t="shared" si="720"/>
        <v>1083</v>
      </c>
    </row>
    <row r="22858" spans="1:11" x14ac:dyDescent="0.35">
      <c r="A22858" s="69">
        <f t="shared" si="721"/>
        <v>46023</v>
      </c>
      <c r="B22858" t="s">
        <v>946</v>
      </c>
      <c r="C22858" t="s">
        <v>262</v>
      </c>
      <c r="D22858" t="s">
        <v>893</v>
      </c>
      <c r="E22858" t="s">
        <v>333</v>
      </c>
      <c r="F22858" t="s">
        <v>894</v>
      </c>
      <c r="G22858" t="s">
        <v>121</v>
      </c>
      <c r="H22858">
        <v>3081</v>
      </c>
      <c r="I22858" s="68" t="str">
        <f>VLOOKUP(E22858,Refs!$P$2:$R$29,3,FALSE)</f>
        <v>Y58</v>
      </c>
      <c r="J22858" s="68" t="str">
        <f>VLOOKUP(E22858,Refs!$P$2:$S$29,4,FALSE)</f>
        <v>South West</v>
      </c>
      <c r="K22858" s="28">
        <f t="shared" si="720"/>
        <v>3081</v>
      </c>
    </row>
    <row r="22859" spans="1:11" x14ac:dyDescent="0.35">
      <c r="A22859" s="69">
        <f t="shared" si="721"/>
        <v>46023</v>
      </c>
      <c r="B22859" t="s">
        <v>946</v>
      </c>
      <c r="C22859" t="s">
        <v>262</v>
      </c>
      <c r="D22859" t="s">
        <v>893</v>
      </c>
      <c r="E22859" t="s">
        <v>333</v>
      </c>
      <c r="F22859" t="s">
        <v>894</v>
      </c>
      <c r="G22859" t="s">
        <v>122</v>
      </c>
      <c r="H22859">
        <v>2923</v>
      </c>
      <c r="I22859" s="68" t="str">
        <f>VLOOKUP(E22859,Refs!$P$2:$R$29,3,FALSE)</f>
        <v>Y58</v>
      </c>
      <c r="J22859" s="68" t="str">
        <f>VLOOKUP(E22859,Refs!$P$2:$S$29,4,FALSE)</f>
        <v>South West</v>
      </c>
      <c r="K22859" s="28">
        <f t="shared" si="720"/>
        <v>2923</v>
      </c>
    </row>
    <row r="22860" spans="1:11" x14ac:dyDescent="0.35">
      <c r="A22860" s="69">
        <f t="shared" si="721"/>
        <v>46023</v>
      </c>
      <c r="B22860" t="s">
        <v>946</v>
      </c>
      <c r="C22860" t="s">
        <v>262</v>
      </c>
      <c r="D22860" t="s">
        <v>893</v>
      </c>
      <c r="E22860" t="s">
        <v>333</v>
      </c>
      <c r="F22860" t="s">
        <v>894</v>
      </c>
      <c r="G22860" t="s">
        <v>123</v>
      </c>
      <c r="H22860">
        <v>0</v>
      </c>
      <c r="I22860" s="68" t="str">
        <f>VLOOKUP(E22860,Refs!$P$2:$R$29,3,FALSE)</f>
        <v>Y58</v>
      </c>
      <c r="J22860" s="68" t="str">
        <f>VLOOKUP(E22860,Refs!$P$2:$S$29,4,FALSE)</f>
        <v>South West</v>
      </c>
      <c r="K22860" s="28" t="str">
        <f t="shared" si="720"/>
        <v/>
      </c>
    </row>
    <row r="22861" spans="1:11" x14ac:dyDescent="0.35">
      <c r="A22861" s="69">
        <f t="shared" si="721"/>
        <v>46023</v>
      </c>
      <c r="B22861" t="s">
        <v>946</v>
      </c>
      <c r="C22861" t="s">
        <v>262</v>
      </c>
      <c r="D22861" t="s">
        <v>893</v>
      </c>
      <c r="E22861" t="s">
        <v>333</v>
      </c>
      <c r="F22861" t="s">
        <v>894</v>
      </c>
      <c r="G22861" t="s">
        <v>124</v>
      </c>
      <c r="H22861">
        <v>0</v>
      </c>
      <c r="I22861" s="68" t="str">
        <f>VLOOKUP(E22861,Refs!$P$2:$R$29,3,FALSE)</f>
        <v>Y58</v>
      </c>
      <c r="J22861" s="68" t="str">
        <f>VLOOKUP(E22861,Refs!$P$2:$S$29,4,FALSE)</f>
        <v>South West</v>
      </c>
      <c r="K22861" s="28" t="str">
        <f t="shared" si="720"/>
        <v/>
      </c>
    </row>
    <row r="22862" spans="1:11" x14ac:dyDescent="0.35">
      <c r="A22862" s="69">
        <f t="shared" si="721"/>
        <v>46023</v>
      </c>
      <c r="B22862" t="s">
        <v>946</v>
      </c>
      <c r="C22862" t="s">
        <v>262</v>
      </c>
      <c r="D22862" t="s">
        <v>893</v>
      </c>
      <c r="E22862" t="s">
        <v>333</v>
      </c>
      <c r="F22862" t="s">
        <v>894</v>
      </c>
      <c r="G22862" t="s">
        <v>125</v>
      </c>
      <c r="H22862">
        <v>0</v>
      </c>
      <c r="I22862" s="68" t="str">
        <f>VLOOKUP(E22862,Refs!$P$2:$R$29,3,FALSE)</f>
        <v>Y58</v>
      </c>
      <c r="J22862" s="68" t="str">
        <f>VLOOKUP(E22862,Refs!$P$2:$S$29,4,FALSE)</f>
        <v>South West</v>
      </c>
      <c r="K22862" s="28" t="str">
        <f t="shared" si="720"/>
        <v/>
      </c>
    </row>
    <row r="22863" spans="1:11" x14ac:dyDescent="0.35">
      <c r="A22863" s="69">
        <f t="shared" si="721"/>
        <v>46023</v>
      </c>
      <c r="B22863" t="s">
        <v>946</v>
      </c>
      <c r="C22863" t="s">
        <v>262</v>
      </c>
      <c r="D22863" t="s">
        <v>893</v>
      </c>
      <c r="E22863" t="s">
        <v>333</v>
      </c>
      <c r="F22863" t="s">
        <v>894</v>
      </c>
      <c r="G22863" t="s">
        <v>126</v>
      </c>
      <c r="H22863">
        <v>0</v>
      </c>
      <c r="I22863" s="68" t="str">
        <f>VLOOKUP(E22863,Refs!$P$2:$R$29,3,FALSE)</f>
        <v>Y58</v>
      </c>
      <c r="J22863" s="68" t="str">
        <f>VLOOKUP(E22863,Refs!$P$2:$S$29,4,FALSE)</f>
        <v>South West</v>
      </c>
      <c r="K22863" s="28" t="str">
        <f t="shared" si="720"/>
        <v/>
      </c>
    </row>
    <row r="22864" spans="1:11" x14ac:dyDescent="0.35">
      <c r="A22864" s="69">
        <f t="shared" si="721"/>
        <v>46023</v>
      </c>
      <c r="B22864" t="s">
        <v>946</v>
      </c>
      <c r="C22864" t="s">
        <v>262</v>
      </c>
      <c r="D22864" t="s">
        <v>893</v>
      </c>
      <c r="E22864" t="s">
        <v>333</v>
      </c>
      <c r="F22864" t="s">
        <v>894</v>
      </c>
      <c r="G22864" t="s">
        <v>127</v>
      </c>
      <c r="H22864">
        <v>971</v>
      </c>
      <c r="I22864" s="68" t="str">
        <f>VLOOKUP(E22864,Refs!$P$2:$R$29,3,FALSE)</f>
        <v>Y58</v>
      </c>
      <c r="J22864" s="68" t="str">
        <f>VLOOKUP(E22864,Refs!$P$2:$S$29,4,FALSE)</f>
        <v>South West</v>
      </c>
      <c r="K22864" s="28">
        <f t="shared" si="720"/>
        <v>971</v>
      </c>
    </row>
    <row r="22865" spans="1:11" x14ac:dyDescent="0.35">
      <c r="A22865" s="69">
        <f t="shared" si="721"/>
        <v>46023</v>
      </c>
      <c r="B22865" t="s">
        <v>946</v>
      </c>
      <c r="C22865" t="s">
        <v>262</v>
      </c>
      <c r="D22865" t="s">
        <v>893</v>
      </c>
      <c r="E22865" t="s">
        <v>333</v>
      </c>
      <c r="F22865" t="s">
        <v>894</v>
      </c>
      <c r="G22865" t="s">
        <v>128</v>
      </c>
      <c r="H22865">
        <v>540</v>
      </c>
      <c r="I22865" s="68" t="str">
        <f>VLOOKUP(E22865,Refs!$P$2:$R$29,3,FALSE)</f>
        <v>Y58</v>
      </c>
      <c r="J22865" s="68" t="str">
        <f>VLOOKUP(E22865,Refs!$P$2:$S$29,4,FALSE)</f>
        <v>South West</v>
      </c>
      <c r="K22865" s="28">
        <f t="shared" si="720"/>
        <v>540</v>
      </c>
    </row>
    <row r="22866" spans="1:11" x14ac:dyDescent="0.35">
      <c r="A22866" s="69">
        <f t="shared" si="721"/>
        <v>46023</v>
      </c>
      <c r="B22866" t="s">
        <v>946</v>
      </c>
      <c r="C22866" t="s">
        <v>262</v>
      </c>
      <c r="D22866" t="s">
        <v>893</v>
      </c>
      <c r="E22866" t="s">
        <v>333</v>
      </c>
      <c r="F22866" t="s">
        <v>894</v>
      </c>
      <c r="G22866" t="s">
        <v>129</v>
      </c>
      <c r="H22866">
        <v>1638</v>
      </c>
      <c r="I22866" s="68" t="str">
        <f>VLOOKUP(E22866,Refs!$P$2:$R$29,3,FALSE)</f>
        <v>Y58</v>
      </c>
      <c r="J22866" s="68" t="str">
        <f>VLOOKUP(E22866,Refs!$P$2:$S$29,4,FALSE)</f>
        <v>South West</v>
      </c>
      <c r="K22866" s="28">
        <f t="shared" si="720"/>
        <v>1638</v>
      </c>
    </row>
    <row r="22867" spans="1:11" x14ac:dyDescent="0.35">
      <c r="A22867" s="69">
        <f t="shared" si="721"/>
        <v>46023</v>
      </c>
      <c r="B22867" t="s">
        <v>946</v>
      </c>
      <c r="C22867" t="s">
        <v>262</v>
      </c>
      <c r="D22867" t="s">
        <v>893</v>
      </c>
      <c r="E22867" t="s">
        <v>333</v>
      </c>
      <c r="F22867" t="s">
        <v>894</v>
      </c>
      <c r="G22867" t="s">
        <v>130</v>
      </c>
      <c r="H22867">
        <v>1150</v>
      </c>
      <c r="I22867" s="68" t="str">
        <f>VLOOKUP(E22867,Refs!$P$2:$R$29,3,FALSE)</f>
        <v>Y58</v>
      </c>
      <c r="J22867" s="68" t="str">
        <f>VLOOKUP(E22867,Refs!$P$2:$S$29,4,FALSE)</f>
        <v>South West</v>
      </c>
      <c r="K22867" s="28">
        <f t="shared" si="720"/>
        <v>1150</v>
      </c>
    </row>
    <row r="22868" spans="1:11" x14ac:dyDescent="0.35">
      <c r="A22868" s="69">
        <f t="shared" si="721"/>
        <v>46023</v>
      </c>
      <c r="B22868" t="s">
        <v>946</v>
      </c>
      <c r="C22868" t="s">
        <v>262</v>
      </c>
      <c r="D22868" t="s">
        <v>893</v>
      </c>
      <c r="E22868" t="s">
        <v>333</v>
      </c>
      <c r="F22868" t="s">
        <v>894</v>
      </c>
      <c r="G22868" t="s">
        <v>131</v>
      </c>
      <c r="H22868">
        <v>2732</v>
      </c>
      <c r="I22868" s="68" t="str">
        <f>VLOOKUP(E22868,Refs!$P$2:$R$29,3,FALSE)</f>
        <v>Y58</v>
      </c>
      <c r="J22868" s="68" t="str">
        <f>VLOOKUP(E22868,Refs!$P$2:$S$29,4,FALSE)</f>
        <v>South West</v>
      </c>
      <c r="K22868" s="28">
        <f t="shared" si="720"/>
        <v>2732</v>
      </c>
    </row>
    <row r="22869" spans="1:11" x14ac:dyDescent="0.35">
      <c r="A22869" s="69">
        <f t="shared" si="721"/>
        <v>46023</v>
      </c>
      <c r="B22869" t="s">
        <v>946</v>
      </c>
      <c r="C22869" t="s">
        <v>262</v>
      </c>
      <c r="D22869" t="s">
        <v>893</v>
      </c>
      <c r="E22869" t="s">
        <v>333</v>
      </c>
      <c r="F22869" t="s">
        <v>894</v>
      </c>
      <c r="G22869" t="s">
        <v>132</v>
      </c>
      <c r="H22869">
        <v>809</v>
      </c>
      <c r="I22869" s="68" t="str">
        <f>VLOOKUP(E22869,Refs!$P$2:$R$29,3,FALSE)</f>
        <v>Y58</v>
      </c>
      <c r="J22869" s="68" t="str">
        <f>VLOOKUP(E22869,Refs!$P$2:$S$29,4,FALSE)</f>
        <v>South West</v>
      </c>
      <c r="K22869" s="28">
        <f t="shared" si="720"/>
        <v>809</v>
      </c>
    </row>
    <row r="22870" spans="1:11" x14ac:dyDescent="0.35">
      <c r="A22870" s="69">
        <f t="shared" si="721"/>
        <v>46023</v>
      </c>
      <c r="B22870" t="s">
        <v>946</v>
      </c>
      <c r="C22870" t="s">
        <v>262</v>
      </c>
      <c r="D22870" t="s">
        <v>893</v>
      </c>
      <c r="E22870" t="s">
        <v>333</v>
      </c>
      <c r="F22870" t="s">
        <v>894</v>
      </c>
      <c r="G22870" t="s">
        <v>133</v>
      </c>
      <c r="H22870">
        <v>1586</v>
      </c>
      <c r="I22870" s="68" t="str">
        <f>VLOOKUP(E22870,Refs!$P$2:$R$29,3,FALSE)</f>
        <v>Y58</v>
      </c>
      <c r="J22870" s="68" t="str">
        <f>VLOOKUP(E22870,Refs!$P$2:$S$29,4,FALSE)</f>
        <v>South West</v>
      </c>
      <c r="K22870" s="28">
        <f t="shared" si="720"/>
        <v>1586</v>
      </c>
    </row>
    <row r="22871" spans="1:11" x14ac:dyDescent="0.35">
      <c r="A22871" s="69">
        <f t="shared" si="721"/>
        <v>46023</v>
      </c>
      <c r="B22871" t="s">
        <v>946</v>
      </c>
      <c r="C22871" t="s">
        <v>262</v>
      </c>
      <c r="D22871" t="s">
        <v>893</v>
      </c>
      <c r="E22871" t="s">
        <v>333</v>
      </c>
      <c r="F22871" t="s">
        <v>894</v>
      </c>
      <c r="G22871" t="s">
        <v>134</v>
      </c>
      <c r="H22871">
        <v>1208</v>
      </c>
      <c r="I22871" s="68" t="str">
        <f>VLOOKUP(E22871,Refs!$P$2:$R$29,3,FALSE)</f>
        <v>Y58</v>
      </c>
      <c r="J22871" s="68" t="str">
        <f>VLOOKUP(E22871,Refs!$P$2:$S$29,4,FALSE)</f>
        <v>South West</v>
      </c>
      <c r="K22871" s="28">
        <f t="shared" si="720"/>
        <v>1208</v>
      </c>
    </row>
    <row r="22872" spans="1:11" x14ac:dyDescent="0.35">
      <c r="A22872" s="69">
        <f t="shared" si="721"/>
        <v>46023</v>
      </c>
      <c r="B22872" t="s">
        <v>946</v>
      </c>
      <c r="C22872" t="s">
        <v>262</v>
      </c>
      <c r="D22872" t="s">
        <v>893</v>
      </c>
      <c r="E22872" t="s">
        <v>333</v>
      </c>
      <c r="F22872" t="s">
        <v>894</v>
      </c>
      <c r="G22872" t="s">
        <v>135</v>
      </c>
      <c r="H22872">
        <v>187</v>
      </c>
      <c r="I22872" s="68" t="str">
        <f>VLOOKUP(E22872,Refs!$P$2:$R$29,3,FALSE)</f>
        <v>Y58</v>
      </c>
      <c r="J22872" s="68" t="str">
        <f>VLOOKUP(E22872,Refs!$P$2:$S$29,4,FALSE)</f>
        <v>South West</v>
      </c>
      <c r="K22872" s="28">
        <f t="shared" si="720"/>
        <v>187</v>
      </c>
    </row>
    <row r="22873" spans="1:11" x14ac:dyDescent="0.35">
      <c r="A22873" s="69">
        <f t="shared" si="721"/>
        <v>46023</v>
      </c>
      <c r="B22873" t="s">
        <v>946</v>
      </c>
      <c r="C22873" t="s">
        <v>262</v>
      </c>
      <c r="D22873" t="s">
        <v>893</v>
      </c>
      <c r="E22873" t="s">
        <v>333</v>
      </c>
      <c r="F22873" t="s">
        <v>894</v>
      </c>
      <c r="G22873" t="s">
        <v>136</v>
      </c>
      <c r="H22873">
        <v>94</v>
      </c>
      <c r="I22873" s="68" t="str">
        <f>VLOOKUP(E22873,Refs!$P$2:$R$29,3,FALSE)</f>
        <v>Y58</v>
      </c>
      <c r="J22873" s="68" t="str">
        <f>VLOOKUP(E22873,Refs!$P$2:$S$29,4,FALSE)</f>
        <v>South West</v>
      </c>
      <c r="K22873" s="28">
        <f t="shared" si="720"/>
        <v>94</v>
      </c>
    </row>
    <row r="22874" spans="1:11" x14ac:dyDescent="0.35">
      <c r="A22874" s="69">
        <f t="shared" si="721"/>
        <v>46023</v>
      </c>
      <c r="B22874" t="s">
        <v>946</v>
      </c>
      <c r="C22874" t="s">
        <v>262</v>
      </c>
      <c r="D22874" t="s">
        <v>893</v>
      </c>
      <c r="E22874" t="s">
        <v>333</v>
      </c>
      <c r="F22874" t="s">
        <v>894</v>
      </c>
      <c r="G22874" t="s">
        <v>137</v>
      </c>
      <c r="H22874">
        <v>26</v>
      </c>
      <c r="I22874" s="68" t="str">
        <f>VLOOKUP(E22874,Refs!$P$2:$R$29,3,FALSE)</f>
        <v>Y58</v>
      </c>
      <c r="J22874" s="68" t="str">
        <f>VLOOKUP(E22874,Refs!$P$2:$S$29,4,FALSE)</f>
        <v>South West</v>
      </c>
      <c r="K22874" s="28">
        <f t="shared" si="720"/>
        <v>26</v>
      </c>
    </row>
    <row r="22875" spans="1:11" x14ac:dyDescent="0.35">
      <c r="A22875" s="69">
        <f t="shared" si="721"/>
        <v>46023</v>
      </c>
      <c r="B22875" t="s">
        <v>946</v>
      </c>
      <c r="C22875" t="s">
        <v>262</v>
      </c>
      <c r="D22875" t="s">
        <v>893</v>
      </c>
      <c r="E22875" t="s">
        <v>333</v>
      </c>
      <c r="F22875" t="s">
        <v>894</v>
      </c>
      <c r="G22875" t="s">
        <v>138</v>
      </c>
      <c r="H22875">
        <v>21</v>
      </c>
      <c r="I22875" s="68" t="str">
        <f>VLOOKUP(E22875,Refs!$P$2:$R$29,3,FALSE)</f>
        <v>Y58</v>
      </c>
      <c r="J22875" s="68" t="str">
        <f>VLOOKUP(E22875,Refs!$P$2:$S$29,4,FALSE)</f>
        <v>South West</v>
      </c>
      <c r="K22875" s="28">
        <f t="shared" si="720"/>
        <v>21</v>
      </c>
    </row>
    <row r="22876" spans="1:11" x14ac:dyDescent="0.35">
      <c r="A22876" s="69">
        <f t="shared" si="721"/>
        <v>46023</v>
      </c>
      <c r="B22876" t="s">
        <v>946</v>
      </c>
      <c r="C22876" t="s">
        <v>262</v>
      </c>
      <c r="D22876" t="s">
        <v>893</v>
      </c>
      <c r="E22876" t="s">
        <v>333</v>
      </c>
      <c r="F22876" t="s">
        <v>894</v>
      </c>
      <c r="G22876" t="s">
        <v>139</v>
      </c>
      <c r="H22876">
        <v>517</v>
      </c>
      <c r="I22876" s="68" t="str">
        <f>VLOOKUP(E22876,Refs!$P$2:$R$29,3,FALSE)</f>
        <v>Y58</v>
      </c>
      <c r="J22876" s="68" t="str">
        <f>VLOOKUP(E22876,Refs!$P$2:$S$29,4,FALSE)</f>
        <v>South West</v>
      </c>
      <c r="K22876" s="28">
        <f t="shared" si="720"/>
        <v>517</v>
      </c>
    </row>
    <row r="22877" spans="1:11" x14ac:dyDescent="0.35">
      <c r="A22877" s="69">
        <f t="shared" si="721"/>
        <v>46023</v>
      </c>
      <c r="B22877" t="s">
        <v>946</v>
      </c>
      <c r="C22877" t="s">
        <v>262</v>
      </c>
      <c r="D22877" t="s">
        <v>893</v>
      </c>
      <c r="E22877" t="s">
        <v>333</v>
      </c>
      <c r="F22877" t="s">
        <v>894</v>
      </c>
      <c r="G22877" t="s">
        <v>140</v>
      </c>
      <c r="H22877">
        <v>411</v>
      </c>
      <c r="I22877" s="68" t="str">
        <f>VLOOKUP(E22877,Refs!$P$2:$R$29,3,FALSE)</f>
        <v>Y58</v>
      </c>
      <c r="J22877" s="68" t="str">
        <f>VLOOKUP(E22877,Refs!$P$2:$S$29,4,FALSE)</f>
        <v>South West</v>
      </c>
      <c r="K22877" s="28">
        <f t="shared" si="720"/>
        <v>411</v>
      </c>
    </row>
    <row r="22878" spans="1:11" x14ac:dyDescent="0.35">
      <c r="A22878" s="69">
        <f t="shared" si="721"/>
        <v>46023</v>
      </c>
      <c r="B22878" t="s">
        <v>946</v>
      </c>
      <c r="C22878" t="s">
        <v>262</v>
      </c>
      <c r="D22878" t="s">
        <v>893</v>
      </c>
      <c r="E22878" t="s">
        <v>333</v>
      </c>
      <c r="F22878" t="s">
        <v>894</v>
      </c>
      <c r="G22878" t="s">
        <v>728</v>
      </c>
      <c r="H22878">
        <v>643</v>
      </c>
      <c r="I22878" s="68" t="str">
        <f>VLOOKUP(E22878,Refs!$P$2:$R$29,3,FALSE)</f>
        <v>Y58</v>
      </c>
      <c r="J22878" s="68" t="str">
        <f>VLOOKUP(E22878,Refs!$P$2:$S$29,4,FALSE)</f>
        <v>South West</v>
      </c>
      <c r="K22878" s="28">
        <f t="shared" si="720"/>
        <v>643</v>
      </c>
    </row>
    <row r="22879" spans="1:11" x14ac:dyDescent="0.35">
      <c r="A22879" s="69">
        <f t="shared" si="721"/>
        <v>46023</v>
      </c>
      <c r="B22879" t="s">
        <v>946</v>
      </c>
      <c r="C22879" t="s">
        <v>262</v>
      </c>
      <c r="D22879" t="s">
        <v>893</v>
      </c>
      <c r="E22879" t="s">
        <v>333</v>
      </c>
      <c r="F22879" t="s">
        <v>894</v>
      </c>
      <c r="G22879" t="s">
        <v>727</v>
      </c>
      <c r="H22879">
        <v>309</v>
      </c>
      <c r="I22879" s="68" t="str">
        <f>VLOOKUP(E22879,Refs!$P$2:$R$29,3,FALSE)</f>
        <v>Y58</v>
      </c>
      <c r="J22879" s="68" t="str">
        <f>VLOOKUP(E22879,Refs!$P$2:$S$29,4,FALSE)</f>
        <v>South West</v>
      </c>
      <c r="K22879" s="28">
        <f t="shared" si="720"/>
        <v>309</v>
      </c>
    </row>
    <row r="22880" spans="1:11" x14ac:dyDescent="0.35">
      <c r="A22880" s="69">
        <f t="shared" si="721"/>
        <v>46023</v>
      </c>
      <c r="B22880" t="s">
        <v>946</v>
      </c>
      <c r="C22880" t="s">
        <v>262</v>
      </c>
      <c r="D22880" t="s">
        <v>893</v>
      </c>
      <c r="E22880" t="s">
        <v>333</v>
      </c>
      <c r="F22880" t="s">
        <v>894</v>
      </c>
      <c r="G22880" t="s">
        <v>730</v>
      </c>
      <c r="H22880">
        <v>393</v>
      </c>
      <c r="I22880" s="68" t="str">
        <f>VLOOKUP(E22880,Refs!$P$2:$R$29,3,FALSE)</f>
        <v>Y58</v>
      </c>
      <c r="J22880" s="68" t="str">
        <f>VLOOKUP(E22880,Refs!$P$2:$S$29,4,FALSE)</f>
        <v>South West</v>
      </c>
      <c r="K22880" s="28">
        <f t="shared" si="720"/>
        <v>393</v>
      </c>
    </row>
    <row r="22881" spans="1:11" x14ac:dyDescent="0.35">
      <c r="A22881" s="69">
        <f t="shared" si="721"/>
        <v>46023</v>
      </c>
      <c r="B22881" t="s">
        <v>946</v>
      </c>
      <c r="C22881" t="s">
        <v>262</v>
      </c>
      <c r="D22881" t="s">
        <v>893</v>
      </c>
      <c r="E22881" t="s">
        <v>333</v>
      </c>
      <c r="F22881" t="s">
        <v>894</v>
      </c>
      <c r="G22881" t="s">
        <v>729</v>
      </c>
      <c r="H22881">
        <v>231</v>
      </c>
      <c r="I22881" s="68" t="str">
        <f>VLOOKUP(E22881,Refs!$P$2:$R$29,3,FALSE)</f>
        <v>Y58</v>
      </c>
      <c r="J22881" s="68" t="str">
        <f>VLOOKUP(E22881,Refs!$P$2:$S$29,4,FALSE)</f>
        <v>South West</v>
      </c>
      <c r="K22881" s="28">
        <f t="shared" si="720"/>
        <v>231</v>
      </c>
    </row>
    <row r="22882" spans="1:11" x14ac:dyDescent="0.35">
      <c r="A22882" s="69">
        <f t="shared" si="721"/>
        <v>46023</v>
      </c>
      <c r="B22882" t="s">
        <v>946</v>
      </c>
      <c r="C22882" t="s">
        <v>259</v>
      </c>
      <c r="D22882" t="s">
        <v>882</v>
      </c>
      <c r="E22882" t="s">
        <v>331</v>
      </c>
      <c r="F22882" t="s">
        <v>332</v>
      </c>
      <c r="G22882" t="s">
        <v>10</v>
      </c>
      <c r="H22882">
        <v>33530</v>
      </c>
      <c r="I22882" s="68" t="str">
        <f>VLOOKUP(E22882,Refs!$P$2:$R$29,3,FALSE)</f>
        <v>Y58</v>
      </c>
      <c r="J22882" s="68" t="str">
        <f>VLOOKUP(E22882,Refs!$P$2:$S$29,4,FALSE)</f>
        <v>South West</v>
      </c>
      <c r="K22882" s="28">
        <f t="shared" si="720"/>
        <v>33530</v>
      </c>
    </row>
    <row r="22883" spans="1:11" x14ac:dyDescent="0.35">
      <c r="A22883" s="69">
        <f t="shared" si="721"/>
        <v>46023</v>
      </c>
      <c r="B22883" t="s">
        <v>946</v>
      </c>
      <c r="C22883" t="s">
        <v>259</v>
      </c>
      <c r="D22883" t="s">
        <v>882</v>
      </c>
      <c r="E22883" t="s">
        <v>331</v>
      </c>
      <c r="F22883" t="s">
        <v>332</v>
      </c>
      <c r="G22883" t="s">
        <v>69</v>
      </c>
      <c r="H22883">
        <v>29227</v>
      </c>
      <c r="I22883" s="68" t="str">
        <f>VLOOKUP(E22883,Refs!$P$2:$R$29,3,FALSE)</f>
        <v>Y58</v>
      </c>
      <c r="J22883" s="68" t="str">
        <f>VLOOKUP(E22883,Refs!$P$2:$S$29,4,FALSE)</f>
        <v>South West</v>
      </c>
      <c r="K22883" s="28">
        <f t="shared" ref="K22883:K22946" si="722">IF(OR(H22883="NULL",H22883=0,H22883=""),"",H22883)</f>
        <v>29227</v>
      </c>
    </row>
    <row r="22884" spans="1:11" x14ac:dyDescent="0.35">
      <c r="A22884" s="69">
        <f t="shared" si="721"/>
        <v>46023</v>
      </c>
      <c r="B22884" t="s">
        <v>946</v>
      </c>
      <c r="C22884" t="s">
        <v>259</v>
      </c>
      <c r="D22884" t="s">
        <v>882</v>
      </c>
      <c r="E22884" t="s">
        <v>331</v>
      </c>
      <c r="F22884" t="s">
        <v>332</v>
      </c>
      <c r="G22884" t="s">
        <v>20</v>
      </c>
      <c r="H22884">
        <v>31758</v>
      </c>
      <c r="I22884" s="68" t="str">
        <f>VLOOKUP(E22884,Refs!$P$2:$R$29,3,FALSE)</f>
        <v>Y58</v>
      </c>
      <c r="J22884" s="68" t="str">
        <f>VLOOKUP(E22884,Refs!$P$2:$S$29,4,FALSE)</f>
        <v>South West</v>
      </c>
      <c r="K22884" s="28">
        <f t="shared" si="722"/>
        <v>31758</v>
      </c>
    </row>
    <row r="22885" spans="1:11" x14ac:dyDescent="0.35">
      <c r="A22885" s="69">
        <f t="shared" si="721"/>
        <v>46023</v>
      </c>
      <c r="B22885" t="s">
        <v>946</v>
      </c>
      <c r="C22885" t="s">
        <v>259</v>
      </c>
      <c r="D22885" t="s">
        <v>882</v>
      </c>
      <c r="E22885" t="s">
        <v>331</v>
      </c>
      <c r="F22885" t="s">
        <v>332</v>
      </c>
      <c r="G22885" t="s">
        <v>23</v>
      </c>
      <c r="H22885">
        <v>24114</v>
      </c>
      <c r="I22885" s="68" t="str">
        <f>VLOOKUP(E22885,Refs!$P$2:$R$29,3,FALSE)</f>
        <v>Y58</v>
      </c>
      <c r="J22885" s="68" t="str">
        <f>VLOOKUP(E22885,Refs!$P$2:$S$29,4,FALSE)</f>
        <v>South West</v>
      </c>
      <c r="K22885" s="28">
        <f t="shared" si="722"/>
        <v>24114</v>
      </c>
    </row>
    <row r="22886" spans="1:11" x14ac:dyDescent="0.35">
      <c r="A22886" s="69">
        <f t="shared" si="721"/>
        <v>46023</v>
      </c>
      <c r="B22886" t="s">
        <v>946</v>
      </c>
      <c r="C22886" t="s">
        <v>259</v>
      </c>
      <c r="D22886" t="s">
        <v>882</v>
      </c>
      <c r="E22886" t="s">
        <v>331</v>
      </c>
      <c r="F22886" t="s">
        <v>332</v>
      </c>
      <c r="G22886" t="s">
        <v>19</v>
      </c>
      <c r="H22886">
        <v>327</v>
      </c>
      <c r="I22886" s="68" t="str">
        <f>VLOOKUP(E22886,Refs!$P$2:$R$29,3,FALSE)</f>
        <v>Y58</v>
      </c>
      <c r="J22886" s="68" t="str">
        <f>VLOOKUP(E22886,Refs!$P$2:$S$29,4,FALSE)</f>
        <v>South West</v>
      </c>
      <c r="K22886" s="28">
        <f t="shared" si="722"/>
        <v>327</v>
      </c>
    </row>
    <row r="22887" spans="1:11" x14ac:dyDescent="0.35">
      <c r="A22887" s="69">
        <f t="shared" si="721"/>
        <v>46023</v>
      </c>
      <c r="B22887" t="s">
        <v>946</v>
      </c>
      <c r="C22887" t="s">
        <v>259</v>
      </c>
      <c r="D22887" t="s">
        <v>882</v>
      </c>
      <c r="E22887" t="s">
        <v>331</v>
      </c>
      <c r="F22887" t="s">
        <v>332</v>
      </c>
      <c r="G22887" t="s">
        <v>21</v>
      </c>
      <c r="H22887">
        <v>639420</v>
      </c>
      <c r="I22887" s="68" t="str">
        <f>VLOOKUP(E22887,Refs!$P$2:$R$29,3,FALSE)</f>
        <v>Y58</v>
      </c>
      <c r="J22887" s="68" t="str">
        <f>VLOOKUP(E22887,Refs!$P$2:$S$29,4,FALSE)</f>
        <v>South West</v>
      </c>
      <c r="K22887" s="28">
        <f t="shared" si="722"/>
        <v>639420</v>
      </c>
    </row>
    <row r="22888" spans="1:11" x14ac:dyDescent="0.35">
      <c r="A22888" s="69">
        <f t="shared" si="721"/>
        <v>46023</v>
      </c>
      <c r="B22888" t="s">
        <v>946</v>
      </c>
      <c r="C22888" t="s">
        <v>259</v>
      </c>
      <c r="D22888" t="s">
        <v>882</v>
      </c>
      <c r="E22888" t="s">
        <v>331</v>
      </c>
      <c r="F22888" t="s">
        <v>332</v>
      </c>
      <c r="G22888" t="s">
        <v>70</v>
      </c>
      <c r="H22888">
        <v>142</v>
      </c>
      <c r="I22888" s="68" t="str">
        <f>VLOOKUP(E22888,Refs!$P$2:$R$29,3,FALSE)</f>
        <v>Y58</v>
      </c>
      <c r="J22888" s="68" t="str">
        <f>VLOOKUP(E22888,Refs!$P$2:$S$29,4,FALSE)</f>
        <v>South West</v>
      </c>
      <c r="K22888" s="28">
        <f t="shared" si="722"/>
        <v>142</v>
      </c>
    </row>
    <row r="22889" spans="1:11" x14ac:dyDescent="0.35">
      <c r="A22889" s="69">
        <f t="shared" si="721"/>
        <v>46023</v>
      </c>
      <c r="B22889" t="s">
        <v>946</v>
      </c>
      <c r="C22889" t="s">
        <v>259</v>
      </c>
      <c r="D22889" t="s">
        <v>882</v>
      </c>
      <c r="E22889" t="s">
        <v>331</v>
      </c>
      <c r="F22889" t="s">
        <v>332</v>
      </c>
      <c r="G22889" t="s">
        <v>71</v>
      </c>
      <c r="H22889">
        <v>343</v>
      </c>
      <c r="I22889" s="68" t="str">
        <f>VLOOKUP(E22889,Refs!$P$2:$R$29,3,FALSE)</f>
        <v>Y58</v>
      </c>
      <c r="J22889" s="68" t="str">
        <f>VLOOKUP(E22889,Refs!$P$2:$S$29,4,FALSE)</f>
        <v>South West</v>
      </c>
      <c r="K22889" s="28">
        <f t="shared" si="722"/>
        <v>343</v>
      </c>
    </row>
    <row r="22890" spans="1:11" x14ac:dyDescent="0.35">
      <c r="A22890" s="69">
        <f t="shared" si="721"/>
        <v>46023</v>
      </c>
      <c r="B22890" t="s">
        <v>946</v>
      </c>
      <c r="C22890" t="s">
        <v>259</v>
      </c>
      <c r="D22890" t="s">
        <v>882</v>
      </c>
      <c r="E22890" t="s">
        <v>331</v>
      </c>
      <c r="F22890" t="s">
        <v>332</v>
      </c>
      <c r="G22890" t="s">
        <v>72</v>
      </c>
      <c r="H22890">
        <v>23000</v>
      </c>
      <c r="I22890" s="68" t="str">
        <f>VLOOKUP(E22890,Refs!$P$2:$R$29,3,FALSE)</f>
        <v>Y58</v>
      </c>
      <c r="J22890" s="68" t="str">
        <f>VLOOKUP(E22890,Refs!$P$2:$S$29,4,FALSE)</f>
        <v>South West</v>
      </c>
      <c r="K22890" s="28">
        <f t="shared" si="722"/>
        <v>23000</v>
      </c>
    </row>
    <row r="22891" spans="1:11" x14ac:dyDescent="0.35">
      <c r="A22891" s="69">
        <f t="shared" si="721"/>
        <v>46023</v>
      </c>
      <c r="B22891" t="s">
        <v>946</v>
      </c>
      <c r="C22891" t="s">
        <v>259</v>
      </c>
      <c r="D22891" t="s">
        <v>882</v>
      </c>
      <c r="E22891" t="s">
        <v>331</v>
      </c>
      <c r="F22891" t="s">
        <v>332</v>
      </c>
      <c r="G22891" t="s">
        <v>73</v>
      </c>
      <c r="H22891">
        <v>8383</v>
      </c>
      <c r="I22891" s="68" t="str">
        <f>VLOOKUP(E22891,Refs!$P$2:$R$29,3,FALSE)</f>
        <v>Y58</v>
      </c>
      <c r="J22891" s="68" t="str">
        <f>VLOOKUP(E22891,Refs!$P$2:$S$29,4,FALSE)</f>
        <v>South West</v>
      </c>
      <c r="K22891" s="28">
        <f t="shared" si="722"/>
        <v>8383</v>
      </c>
    </row>
    <row r="22892" spans="1:11" x14ac:dyDescent="0.35">
      <c r="A22892" s="69">
        <f t="shared" si="721"/>
        <v>46023</v>
      </c>
      <c r="B22892" t="s">
        <v>946</v>
      </c>
      <c r="C22892" t="s">
        <v>259</v>
      </c>
      <c r="D22892" t="s">
        <v>882</v>
      </c>
      <c r="E22892" t="s">
        <v>331</v>
      </c>
      <c r="F22892" t="s">
        <v>332</v>
      </c>
      <c r="G22892" t="s">
        <v>74</v>
      </c>
      <c r="H22892">
        <v>34607701</v>
      </c>
      <c r="I22892" s="68" t="str">
        <f>VLOOKUP(E22892,Refs!$P$2:$R$29,3,FALSE)</f>
        <v>Y58</v>
      </c>
      <c r="J22892" s="68" t="str">
        <f>VLOOKUP(E22892,Refs!$P$2:$S$29,4,FALSE)</f>
        <v>South West</v>
      </c>
      <c r="K22892" s="28">
        <f t="shared" si="722"/>
        <v>34607701</v>
      </c>
    </row>
    <row r="22893" spans="1:11" x14ac:dyDescent="0.35">
      <c r="A22893" s="69">
        <f t="shared" si="721"/>
        <v>46023</v>
      </c>
      <c r="B22893" t="s">
        <v>946</v>
      </c>
      <c r="C22893" t="s">
        <v>259</v>
      </c>
      <c r="D22893" t="s">
        <v>882</v>
      </c>
      <c r="E22893" t="s">
        <v>331</v>
      </c>
      <c r="F22893" t="s">
        <v>332</v>
      </c>
      <c r="G22893" t="s">
        <v>26</v>
      </c>
      <c r="H22893">
        <v>30810</v>
      </c>
      <c r="I22893" s="68" t="str">
        <f>VLOOKUP(E22893,Refs!$P$2:$R$29,3,FALSE)</f>
        <v>Y58</v>
      </c>
      <c r="J22893" s="68" t="str">
        <f>VLOOKUP(E22893,Refs!$P$2:$S$29,4,FALSE)</f>
        <v>South West</v>
      </c>
      <c r="K22893" s="28">
        <f t="shared" si="722"/>
        <v>30810</v>
      </c>
    </row>
    <row r="22894" spans="1:11" x14ac:dyDescent="0.35">
      <c r="A22894" s="69">
        <f t="shared" si="721"/>
        <v>46023</v>
      </c>
      <c r="B22894" t="s">
        <v>946</v>
      </c>
      <c r="C22894" t="s">
        <v>259</v>
      </c>
      <c r="D22894" t="s">
        <v>882</v>
      </c>
      <c r="E22894" t="s">
        <v>331</v>
      </c>
      <c r="F22894" t="s">
        <v>332</v>
      </c>
      <c r="G22894" t="s">
        <v>75</v>
      </c>
      <c r="H22894">
        <v>1656</v>
      </c>
      <c r="I22894" s="68" t="str">
        <f>VLOOKUP(E22894,Refs!$P$2:$R$29,3,FALSE)</f>
        <v>Y58</v>
      </c>
      <c r="J22894" s="68" t="str">
        <f>VLOOKUP(E22894,Refs!$P$2:$S$29,4,FALSE)</f>
        <v>South West</v>
      </c>
      <c r="K22894" s="28">
        <f t="shared" si="722"/>
        <v>1656</v>
      </c>
    </row>
    <row r="22895" spans="1:11" x14ac:dyDescent="0.35">
      <c r="A22895" s="69">
        <f t="shared" si="721"/>
        <v>46023</v>
      </c>
      <c r="B22895" t="s">
        <v>946</v>
      </c>
      <c r="C22895" t="s">
        <v>259</v>
      </c>
      <c r="D22895" t="s">
        <v>882</v>
      </c>
      <c r="E22895" t="s">
        <v>331</v>
      </c>
      <c r="F22895" t="s">
        <v>332</v>
      </c>
      <c r="G22895" t="s">
        <v>76</v>
      </c>
      <c r="H22895">
        <v>10033</v>
      </c>
      <c r="I22895" s="68" t="str">
        <f>VLOOKUP(E22895,Refs!$P$2:$R$29,3,FALSE)</f>
        <v>Y58</v>
      </c>
      <c r="J22895" s="68" t="str">
        <f>VLOOKUP(E22895,Refs!$P$2:$S$29,4,FALSE)</f>
        <v>South West</v>
      </c>
      <c r="K22895" s="28">
        <f t="shared" si="722"/>
        <v>10033</v>
      </c>
    </row>
    <row r="22896" spans="1:11" x14ac:dyDescent="0.35">
      <c r="A22896" s="69">
        <f t="shared" si="721"/>
        <v>46023</v>
      </c>
      <c r="B22896" t="s">
        <v>946</v>
      </c>
      <c r="C22896" t="s">
        <v>259</v>
      </c>
      <c r="D22896" t="s">
        <v>882</v>
      </c>
      <c r="E22896" t="s">
        <v>331</v>
      </c>
      <c r="F22896" t="s">
        <v>332</v>
      </c>
      <c r="G22896" t="s">
        <v>77</v>
      </c>
      <c r="H22896">
        <v>6710</v>
      </c>
      <c r="I22896" s="68" t="str">
        <f>VLOOKUP(E22896,Refs!$P$2:$R$29,3,FALSE)</f>
        <v>Y58</v>
      </c>
      <c r="J22896" s="68" t="str">
        <f>VLOOKUP(E22896,Refs!$P$2:$S$29,4,FALSE)</f>
        <v>South West</v>
      </c>
      <c r="K22896" s="28">
        <f t="shared" si="722"/>
        <v>6710</v>
      </c>
    </row>
    <row r="22897" spans="1:11" x14ac:dyDescent="0.35">
      <c r="A22897" s="69">
        <f t="shared" si="721"/>
        <v>46023</v>
      </c>
      <c r="B22897" t="s">
        <v>946</v>
      </c>
      <c r="C22897" t="s">
        <v>259</v>
      </c>
      <c r="D22897" t="s">
        <v>882</v>
      </c>
      <c r="E22897" t="s">
        <v>331</v>
      </c>
      <c r="F22897" t="s">
        <v>332</v>
      </c>
      <c r="G22897" t="s">
        <v>78</v>
      </c>
      <c r="H22897">
        <v>12411</v>
      </c>
      <c r="I22897" s="68" t="str">
        <f>VLOOKUP(E22897,Refs!$P$2:$R$29,3,FALSE)</f>
        <v>Y58</v>
      </c>
      <c r="J22897" s="68" t="str">
        <f>VLOOKUP(E22897,Refs!$P$2:$S$29,4,FALSE)</f>
        <v>South West</v>
      </c>
      <c r="K22897" s="28">
        <f t="shared" si="722"/>
        <v>12411</v>
      </c>
    </row>
    <row r="22898" spans="1:11" x14ac:dyDescent="0.35">
      <c r="A22898" s="69">
        <f t="shared" si="721"/>
        <v>46023</v>
      </c>
      <c r="B22898" t="s">
        <v>946</v>
      </c>
      <c r="C22898" t="s">
        <v>259</v>
      </c>
      <c r="D22898" t="s">
        <v>882</v>
      </c>
      <c r="E22898" t="s">
        <v>331</v>
      </c>
      <c r="F22898" t="s">
        <v>332</v>
      </c>
      <c r="G22898" t="s">
        <v>79</v>
      </c>
      <c r="H22898">
        <v>0</v>
      </c>
      <c r="I22898" s="68" t="str">
        <f>VLOOKUP(E22898,Refs!$P$2:$R$29,3,FALSE)</f>
        <v>Y58</v>
      </c>
      <c r="J22898" s="68" t="str">
        <f>VLOOKUP(E22898,Refs!$P$2:$S$29,4,FALSE)</f>
        <v>South West</v>
      </c>
      <c r="K22898" s="28" t="str">
        <f t="shared" si="722"/>
        <v/>
      </c>
    </row>
    <row r="22899" spans="1:11" x14ac:dyDescent="0.35">
      <c r="A22899" s="69">
        <f t="shared" si="721"/>
        <v>46023</v>
      </c>
      <c r="B22899" t="s">
        <v>946</v>
      </c>
      <c r="C22899" t="s">
        <v>259</v>
      </c>
      <c r="D22899" t="s">
        <v>882</v>
      </c>
      <c r="E22899" t="s">
        <v>331</v>
      </c>
      <c r="F22899" t="s">
        <v>332</v>
      </c>
      <c r="G22899" t="s">
        <v>25</v>
      </c>
      <c r="H22899">
        <v>17515</v>
      </c>
      <c r="I22899" s="68" t="str">
        <f>VLOOKUP(E22899,Refs!$P$2:$R$29,3,FALSE)</f>
        <v>Y58</v>
      </c>
      <c r="J22899" s="68" t="str">
        <f>VLOOKUP(E22899,Refs!$P$2:$S$29,4,FALSE)</f>
        <v>South West</v>
      </c>
      <c r="K22899" s="28">
        <f t="shared" si="722"/>
        <v>17515</v>
      </c>
    </row>
    <row r="22900" spans="1:11" x14ac:dyDescent="0.35">
      <c r="A22900" s="69">
        <f t="shared" si="721"/>
        <v>46023</v>
      </c>
      <c r="B22900" t="s">
        <v>946</v>
      </c>
      <c r="C22900" t="s">
        <v>259</v>
      </c>
      <c r="D22900" t="s">
        <v>882</v>
      </c>
      <c r="E22900" t="s">
        <v>331</v>
      </c>
      <c r="F22900" t="s">
        <v>332</v>
      </c>
      <c r="G22900" t="s">
        <v>80</v>
      </c>
      <c r="H22900">
        <v>46</v>
      </c>
      <c r="I22900" s="68" t="str">
        <f>VLOOKUP(E22900,Refs!$P$2:$R$29,3,FALSE)</f>
        <v>Y58</v>
      </c>
      <c r="J22900" s="68" t="str">
        <f>VLOOKUP(E22900,Refs!$P$2:$S$29,4,FALSE)</f>
        <v>South West</v>
      </c>
      <c r="K22900" s="28">
        <f t="shared" si="722"/>
        <v>46</v>
      </c>
    </row>
    <row r="22901" spans="1:11" x14ac:dyDescent="0.35">
      <c r="A22901" s="69">
        <f t="shared" si="721"/>
        <v>46023</v>
      </c>
      <c r="B22901" t="s">
        <v>946</v>
      </c>
      <c r="C22901" t="s">
        <v>259</v>
      </c>
      <c r="D22901" t="s">
        <v>882</v>
      </c>
      <c r="E22901" t="s">
        <v>331</v>
      </c>
      <c r="F22901" t="s">
        <v>332</v>
      </c>
      <c r="G22901" t="s">
        <v>81</v>
      </c>
      <c r="H22901">
        <v>8513</v>
      </c>
      <c r="I22901" s="68" t="str">
        <f>VLOOKUP(E22901,Refs!$P$2:$R$29,3,FALSE)</f>
        <v>Y58</v>
      </c>
      <c r="J22901" s="68" t="str">
        <f>VLOOKUP(E22901,Refs!$P$2:$S$29,4,FALSE)</f>
        <v>South West</v>
      </c>
      <c r="K22901" s="28">
        <f t="shared" si="722"/>
        <v>8513</v>
      </c>
    </row>
    <row r="22902" spans="1:11" x14ac:dyDescent="0.35">
      <c r="A22902" s="69">
        <f t="shared" si="721"/>
        <v>46023</v>
      </c>
      <c r="B22902" t="s">
        <v>946</v>
      </c>
      <c r="C22902" t="s">
        <v>259</v>
      </c>
      <c r="D22902" t="s">
        <v>882</v>
      </c>
      <c r="E22902" t="s">
        <v>331</v>
      </c>
      <c r="F22902" t="s">
        <v>332</v>
      </c>
      <c r="G22902" t="s">
        <v>82</v>
      </c>
      <c r="H22902">
        <v>4634</v>
      </c>
      <c r="I22902" s="68" t="str">
        <f>VLOOKUP(E22902,Refs!$P$2:$R$29,3,FALSE)</f>
        <v>Y58</v>
      </c>
      <c r="J22902" s="68" t="str">
        <f>VLOOKUP(E22902,Refs!$P$2:$S$29,4,FALSE)</f>
        <v>South West</v>
      </c>
      <c r="K22902" s="28">
        <f t="shared" si="722"/>
        <v>4634</v>
      </c>
    </row>
    <row r="22903" spans="1:11" x14ac:dyDescent="0.35">
      <c r="A22903" s="69">
        <f t="shared" si="721"/>
        <v>46023</v>
      </c>
      <c r="B22903" t="s">
        <v>946</v>
      </c>
      <c r="C22903" t="s">
        <v>259</v>
      </c>
      <c r="D22903" t="s">
        <v>882</v>
      </c>
      <c r="E22903" t="s">
        <v>331</v>
      </c>
      <c r="F22903" t="s">
        <v>332</v>
      </c>
      <c r="G22903" t="s">
        <v>83</v>
      </c>
      <c r="H22903">
        <v>2939</v>
      </c>
      <c r="I22903" s="68" t="str">
        <f>VLOOKUP(E22903,Refs!$P$2:$R$29,3,FALSE)</f>
        <v>Y58</v>
      </c>
      <c r="J22903" s="68" t="str">
        <f>VLOOKUP(E22903,Refs!$P$2:$S$29,4,FALSE)</f>
        <v>South West</v>
      </c>
      <c r="K22903" s="28">
        <f t="shared" si="722"/>
        <v>2939</v>
      </c>
    </row>
    <row r="22904" spans="1:11" x14ac:dyDescent="0.35">
      <c r="A22904" s="69">
        <f t="shared" si="721"/>
        <v>46023</v>
      </c>
      <c r="B22904" t="s">
        <v>946</v>
      </c>
      <c r="C22904" t="s">
        <v>259</v>
      </c>
      <c r="D22904" t="s">
        <v>882</v>
      </c>
      <c r="E22904" t="s">
        <v>331</v>
      </c>
      <c r="F22904" t="s">
        <v>332</v>
      </c>
      <c r="G22904" t="s">
        <v>84</v>
      </c>
      <c r="H22904">
        <v>16976</v>
      </c>
      <c r="I22904" s="68" t="str">
        <f>VLOOKUP(E22904,Refs!$P$2:$R$29,3,FALSE)</f>
        <v>Y58</v>
      </c>
      <c r="J22904" s="68" t="str">
        <f>VLOOKUP(E22904,Refs!$P$2:$S$29,4,FALSE)</f>
        <v>South West</v>
      </c>
      <c r="K22904" s="28">
        <f t="shared" si="722"/>
        <v>16976</v>
      </c>
    </row>
    <row r="22905" spans="1:11" x14ac:dyDescent="0.35">
      <c r="A22905" s="69">
        <f t="shared" si="721"/>
        <v>46023</v>
      </c>
      <c r="B22905" t="s">
        <v>946</v>
      </c>
      <c r="C22905" t="s">
        <v>259</v>
      </c>
      <c r="D22905" t="s">
        <v>882</v>
      </c>
      <c r="E22905" t="s">
        <v>331</v>
      </c>
      <c r="F22905" t="s">
        <v>332</v>
      </c>
      <c r="G22905" t="s">
        <v>85</v>
      </c>
      <c r="H22905">
        <v>736</v>
      </c>
      <c r="I22905" s="68" t="str">
        <f>VLOOKUP(E22905,Refs!$P$2:$R$29,3,FALSE)</f>
        <v>Y58</v>
      </c>
      <c r="J22905" s="68" t="str">
        <f>VLOOKUP(E22905,Refs!$P$2:$S$29,4,FALSE)</f>
        <v>South West</v>
      </c>
      <c r="K22905" s="28">
        <f t="shared" si="722"/>
        <v>736</v>
      </c>
    </row>
    <row r="22906" spans="1:11" x14ac:dyDescent="0.35">
      <c r="A22906" s="69">
        <f t="shared" si="721"/>
        <v>46023</v>
      </c>
      <c r="B22906" t="s">
        <v>946</v>
      </c>
      <c r="C22906" t="s">
        <v>259</v>
      </c>
      <c r="D22906" t="s">
        <v>882</v>
      </c>
      <c r="E22906" t="s">
        <v>331</v>
      </c>
      <c r="F22906" t="s">
        <v>332</v>
      </c>
      <c r="G22906" t="s">
        <v>86</v>
      </c>
      <c r="H22906">
        <v>386</v>
      </c>
      <c r="I22906" s="68" t="str">
        <f>VLOOKUP(E22906,Refs!$P$2:$R$29,3,FALSE)</f>
        <v>Y58</v>
      </c>
      <c r="J22906" s="68" t="str">
        <f>VLOOKUP(E22906,Refs!$P$2:$S$29,4,FALSE)</f>
        <v>South West</v>
      </c>
      <c r="K22906" s="28">
        <f t="shared" si="722"/>
        <v>386</v>
      </c>
    </row>
    <row r="22907" spans="1:11" x14ac:dyDescent="0.35">
      <c r="A22907" s="69">
        <f t="shared" si="721"/>
        <v>46023</v>
      </c>
      <c r="B22907" t="s">
        <v>946</v>
      </c>
      <c r="C22907" t="s">
        <v>259</v>
      </c>
      <c r="D22907" t="s">
        <v>882</v>
      </c>
      <c r="E22907" t="s">
        <v>331</v>
      </c>
      <c r="F22907" t="s">
        <v>332</v>
      </c>
      <c r="G22907" t="s">
        <v>87</v>
      </c>
      <c r="H22907">
        <v>6119</v>
      </c>
      <c r="I22907" s="68" t="str">
        <f>VLOOKUP(E22907,Refs!$P$2:$R$29,3,FALSE)</f>
        <v>Y58</v>
      </c>
      <c r="J22907" s="68" t="str">
        <f>VLOOKUP(E22907,Refs!$P$2:$S$29,4,FALSE)</f>
        <v>South West</v>
      </c>
      <c r="K22907" s="28">
        <f t="shared" si="722"/>
        <v>6119</v>
      </c>
    </row>
    <row r="22908" spans="1:11" x14ac:dyDescent="0.35">
      <c r="A22908" s="69">
        <f t="shared" si="721"/>
        <v>46023</v>
      </c>
      <c r="B22908" t="s">
        <v>946</v>
      </c>
      <c r="C22908" t="s">
        <v>259</v>
      </c>
      <c r="D22908" t="s">
        <v>882</v>
      </c>
      <c r="E22908" t="s">
        <v>331</v>
      </c>
      <c r="F22908" t="s">
        <v>332</v>
      </c>
      <c r="G22908" t="s">
        <v>88</v>
      </c>
      <c r="H22908">
        <v>42217</v>
      </c>
      <c r="I22908" s="68" t="str">
        <f>VLOOKUP(E22908,Refs!$P$2:$R$29,3,FALSE)</f>
        <v>Y58</v>
      </c>
      <c r="J22908" s="68" t="str">
        <f>VLOOKUP(E22908,Refs!$P$2:$S$29,4,FALSE)</f>
        <v>South West</v>
      </c>
      <c r="K22908" s="28">
        <f t="shared" si="722"/>
        <v>42217</v>
      </c>
    </row>
    <row r="22909" spans="1:11" x14ac:dyDescent="0.35">
      <c r="A22909" s="69">
        <f t="shared" si="721"/>
        <v>46023</v>
      </c>
      <c r="B22909" t="s">
        <v>946</v>
      </c>
      <c r="C22909" t="s">
        <v>259</v>
      </c>
      <c r="D22909" t="s">
        <v>882</v>
      </c>
      <c r="E22909" t="s">
        <v>331</v>
      </c>
      <c r="F22909" t="s">
        <v>332</v>
      </c>
      <c r="G22909" t="s">
        <v>89</v>
      </c>
      <c r="H22909">
        <v>22180</v>
      </c>
      <c r="I22909" s="68" t="str">
        <f>VLOOKUP(E22909,Refs!$P$2:$R$29,3,FALSE)</f>
        <v>Y58</v>
      </c>
      <c r="J22909" s="68" t="str">
        <f>VLOOKUP(E22909,Refs!$P$2:$S$29,4,FALSE)</f>
        <v>South West</v>
      </c>
      <c r="K22909" s="28">
        <f t="shared" si="722"/>
        <v>22180</v>
      </c>
    </row>
    <row r="22910" spans="1:11" x14ac:dyDescent="0.35">
      <c r="A22910" s="69">
        <f t="shared" si="721"/>
        <v>46023</v>
      </c>
      <c r="B22910" t="s">
        <v>946</v>
      </c>
      <c r="C22910" t="s">
        <v>259</v>
      </c>
      <c r="D22910" t="s">
        <v>882</v>
      </c>
      <c r="E22910" t="s">
        <v>331</v>
      </c>
      <c r="F22910" t="s">
        <v>332</v>
      </c>
      <c r="G22910" t="s">
        <v>27</v>
      </c>
      <c r="H22910">
        <v>3410</v>
      </c>
      <c r="I22910" s="68" t="str">
        <f>VLOOKUP(E22910,Refs!$P$2:$R$29,3,FALSE)</f>
        <v>Y58</v>
      </c>
      <c r="J22910" s="68" t="str">
        <f>VLOOKUP(E22910,Refs!$P$2:$S$29,4,FALSE)</f>
        <v>South West</v>
      </c>
      <c r="K22910" s="28">
        <f t="shared" si="722"/>
        <v>3410</v>
      </c>
    </row>
    <row r="22911" spans="1:11" x14ac:dyDescent="0.35">
      <c r="A22911" s="69">
        <f t="shared" si="721"/>
        <v>46023</v>
      </c>
      <c r="B22911" t="s">
        <v>946</v>
      </c>
      <c r="C22911" t="s">
        <v>259</v>
      </c>
      <c r="D22911" t="s">
        <v>882</v>
      </c>
      <c r="E22911" t="s">
        <v>331</v>
      </c>
      <c r="F22911" t="s">
        <v>332</v>
      </c>
      <c r="G22911" t="s">
        <v>29</v>
      </c>
      <c r="H22911">
        <v>5220</v>
      </c>
      <c r="I22911" s="68" t="str">
        <f>VLOOKUP(E22911,Refs!$P$2:$R$29,3,FALSE)</f>
        <v>Y58</v>
      </c>
      <c r="J22911" s="68" t="str">
        <f>VLOOKUP(E22911,Refs!$P$2:$S$29,4,FALSE)</f>
        <v>South West</v>
      </c>
      <c r="K22911" s="28">
        <f t="shared" si="722"/>
        <v>5220</v>
      </c>
    </row>
    <row r="22912" spans="1:11" x14ac:dyDescent="0.35">
      <c r="A22912" s="69">
        <f t="shared" si="721"/>
        <v>46023</v>
      </c>
      <c r="B22912" t="s">
        <v>946</v>
      </c>
      <c r="C22912" t="s">
        <v>259</v>
      </c>
      <c r="D22912" t="s">
        <v>882</v>
      </c>
      <c r="E22912" t="s">
        <v>331</v>
      </c>
      <c r="F22912" t="s">
        <v>332</v>
      </c>
      <c r="G22912" t="s">
        <v>90</v>
      </c>
      <c r="H22912">
        <v>2543</v>
      </c>
      <c r="I22912" s="68" t="str">
        <f>VLOOKUP(E22912,Refs!$P$2:$R$29,3,FALSE)</f>
        <v>Y58</v>
      </c>
      <c r="J22912" s="68" t="str">
        <f>VLOOKUP(E22912,Refs!$P$2:$S$29,4,FALSE)</f>
        <v>South West</v>
      </c>
      <c r="K22912" s="28">
        <f t="shared" si="722"/>
        <v>2543</v>
      </c>
    </row>
    <row r="22913" spans="1:11" x14ac:dyDescent="0.35">
      <c r="A22913" s="69">
        <f t="shared" si="721"/>
        <v>46023</v>
      </c>
      <c r="B22913" t="s">
        <v>946</v>
      </c>
      <c r="C22913" t="s">
        <v>259</v>
      </c>
      <c r="D22913" t="s">
        <v>882</v>
      </c>
      <c r="E22913" t="s">
        <v>331</v>
      </c>
      <c r="F22913" t="s">
        <v>332</v>
      </c>
      <c r="G22913" t="s">
        <v>91</v>
      </c>
      <c r="H22913">
        <v>129</v>
      </c>
      <c r="I22913" s="68" t="str">
        <f>VLOOKUP(E22913,Refs!$P$2:$R$29,3,FALSE)</f>
        <v>Y58</v>
      </c>
      <c r="J22913" s="68" t="str">
        <f>VLOOKUP(E22913,Refs!$P$2:$S$29,4,FALSE)</f>
        <v>South West</v>
      </c>
      <c r="K22913" s="28">
        <f t="shared" si="722"/>
        <v>129</v>
      </c>
    </row>
    <row r="22914" spans="1:11" x14ac:dyDescent="0.35">
      <c r="A22914" s="69">
        <f t="shared" si="721"/>
        <v>46023</v>
      </c>
      <c r="B22914" t="s">
        <v>946</v>
      </c>
      <c r="C22914" t="s">
        <v>259</v>
      </c>
      <c r="D22914" t="s">
        <v>882</v>
      </c>
      <c r="E22914" t="s">
        <v>331</v>
      </c>
      <c r="F22914" t="s">
        <v>332</v>
      </c>
      <c r="G22914" t="s">
        <v>92</v>
      </c>
      <c r="H22914">
        <v>460</v>
      </c>
      <c r="I22914" s="68" t="str">
        <f>VLOOKUP(E22914,Refs!$P$2:$R$29,3,FALSE)</f>
        <v>Y58</v>
      </c>
      <c r="J22914" s="68" t="str">
        <f>VLOOKUP(E22914,Refs!$P$2:$S$29,4,FALSE)</f>
        <v>South West</v>
      </c>
      <c r="K22914" s="28">
        <f t="shared" si="722"/>
        <v>460</v>
      </c>
    </row>
    <row r="22915" spans="1:11" x14ac:dyDescent="0.35">
      <c r="A22915" s="69">
        <f t="shared" ref="A22915:A22978" si="723">DATEVALUE(RIGHT(B22915,8))</f>
        <v>46023</v>
      </c>
      <c r="B22915" t="s">
        <v>946</v>
      </c>
      <c r="C22915" t="s">
        <v>259</v>
      </c>
      <c r="D22915" t="s">
        <v>882</v>
      </c>
      <c r="E22915" t="s">
        <v>331</v>
      </c>
      <c r="F22915" t="s">
        <v>332</v>
      </c>
      <c r="G22915" t="s">
        <v>93</v>
      </c>
      <c r="H22915">
        <v>319</v>
      </c>
      <c r="I22915" s="68" t="str">
        <f>VLOOKUP(E22915,Refs!$P$2:$R$29,3,FALSE)</f>
        <v>Y58</v>
      </c>
      <c r="J22915" s="68" t="str">
        <f>VLOOKUP(E22915,Refs!$P$2:$S$29,4,FALSE)</f>
        <v>South West</v>
      </c>
      <c r="K22915" s="28">
        <f t="shared" si="722"/>
        <v>319</v>
      </c>
    </row>
    <row r="22916" spans="1:11" x14ac:dyDescent="0.35">
      <c r="A22916" s="69">
        <f t="shared" si="723"/>
        <v>46023</v>
      </c>
      <c r="B22916" t="s">
        <v>946</v>
      </c>
      <c r="C22916" t="s">
        <v>259</v>
      </c>
      <c r="D22916" t="s">
        <v>882</v>
      </c>
      <c r="E22916" t="s">
        <v>331</v>
      </c>
      <c r="F22916" t="s">
        <v>332</v>
      </c>
      <c r="G22916" t="s">
        <v>94</v>
      </c>
      <c r="H22916">
        <v>705</v>
      </c>
      <c r="I22916" s="68" t="str">
        <f>VLOOKUP(E22916,Refs!$P$2:$R$29,3,FALSE)</f>
        <v>Y58</v>
      </c>
      <c r="J22916" s="68" t="str">
        <f>VLOOKUP(E22916,Refs!$P$2:$S$29,4,FALSE)</f>
        <v>South West</v>
      </c>
      <c r="K22916" s="28">
        <f t="shared" si="722"/>
        <v>705</v>
      </c>
    </row>
    <row r="22917" spans="1:11" x14ac:dyDescent="0.35">
      <c r="A22917" s="69">
        <f t="shared" si="723"/>
        <v>46023</v>
      </c>
      <c r="B22917" t="s">
        <v>946</v>
      </c>
      <c r="C22917" t="s">
        <v>259</v>
      </c>
      <c r="D22917" t="s">
        <v>882</v>
      </c>
      <c r="E22917" t="s">
        <v>331</v>
      </c>
      <c r="F22917" t="s">
        <v>332</v>
      </c>
      <c r="G22917" t="s">
        <v>95</v>
      </c>
      <c r="H22917">
        <v>926</v>
      </c>
      <c r="I22917" s="68" t="str">
        <f>VLOOKUP(E22917,Refs!$P$2:$R$29,3,FALSE)</f>
        <v>Y58</v>
      </c>
      <c r="J22917" s="68" t="str">
        <f>VLOOKUP(E22917,Refs!$P$2:$S$29,4,FALSE)</f>
        <v>South West</v>
      </c>
      <c r="K22917" s="28">
        <f t="shared" si="722"/>
        <v>926</v>
      </c>
    </row>
    <row r="22918" spans="1:11" x14ac:dyDescent="0.35">
      <c r="A22918" s="69">
        <f t="shared" si="723"/>
        <v>46023</v>
      </c>
      <c r="B22918" t="s">
        <v>946</v>
      </c>
      <c r="C22918" t="s">
        <v>259</v>
      </c>
      <c r="D22918" t="s">
        <v>882</v>
      </c>
      <c r="E22918" t="s">
        <v>331</v>
      </c>
      <c r="F22918" t="s">
        <v>332</v>
      </c>
      <c r="G22918" t="s">
        <v>96</v>
      </c>
      <c r="H22918">
        <v>6147</v>
      </c>
      <c r="I22918" s="68" t="str">
        <f>VLOOKUP(E22918,Refs!$P$2:$R$29,3,FALSE)</f>
        <v>Y58</v>
      </c>
      <c r="J22918" s="68" t="str">
        <f>VLOOKUP(E22918,Refs!$P$2:$S$29,4,FALSE)</f>
        <v>South West</v>
      </c>
      <c r="K22918" s="28">
        <f t="shared" si="722"/>
        <v>6147</v>
      </c>
    </row>
    <row r="22919" spans="1:11" x14ac:dyDescent="0.35">
      <c r="A22919" s="69">
        <f t="shared" si="723"/>
        <v>46023</v>
      </c>
      <c r="B22919" t="s">
        <v>946</v>
      </c>
      <c r="C22919" t="s">
        <v>259</v>
      </c>
      <c r="D22919" t="s">
        <v>882</v>
      </c>
      <c r="E22919" t="s">
        <v>331</v>
      </c>
      <c r="F22919" t="s">
        <v>332</v>
      </c>
      <c r="G22919" t="s">
        <v>31</v>
      </c>
      <c r="H22919">
        <v>5701</v>
      </c>
      <c r="I22919" s="68" t="str">
        <f>VLOOKUP(E22919,Refs!$P$2:$R$29,3,FALSE)</f>
        <v>Y58</v>
      </c>
      <c r="J22919" s="68" t="str">
        <f>VLOOKUP(E22919,Refs!$P$2:$S$29,4,FALSE)</f>
        <v>South West</v>
      </c>
      <c r="K22919" s="28">
        <f t="shared" si="722"/>
        <v>5701</v>
      </c>
    </row>
    <row r="22920" spans="1:11" x14ac:dyDescent="0.35">
      <c r="A22920" s="69">
        <f t="shared" si="723"/>
        <v>46023</v>
      </c>
      <c r="B22920" t="s">
        <v>946</v>
      </c>
      <c r="C22920" t="s">
        <v>259</v>
      </c>
      <c r="D22920" t="s">
        <v>882</v>
      </c>
      <c r="E22920" t="s">
        <v>331</v>
      </c>
      <c r="F22920" t="s">
        <v>332</v>
      </c>
      <c r="G22920" t="s">
        <v>97</v>
      </c>
      <c r="H22920">
        <v>3117</v>
      </c>
      <c r="I22920" s="68" t="str">
        <f>VLOOKUP(E22920,Refs!$P$2:$R$29,3,FALSE)</f>
        <v>Y58</v>
      </c>
      <c r="J22920" s="68" t="str">
        <f>VLOOKUP(E22920,Refs!$P$2:$S$29,4,FALSE)</f>
        <v>South West</v>
      </c>
      <c r="K22920" s="28">
        <f t="shared" si="722"/>
        <v>3117</v>
      </c>
    </row>
    <row r="22921" spans="1:11" x14ac:dyDescent="0.35">
      <c r="A22921" s="69">
        <f t="shared" si="723"/>
        <v>46023</v>
      </c>
      <c r="B22921" t="s">
        <v>946</v>
      </c>
      <c r="C22921" t="s">
        <v>259</v>
      </c>
      <c r="D22921" t="s">
        <v>882</v>
      </c>
      <c r="E22921" t="s">
        <v>331</v>
      </c>
      <c r="F22921" t="s">
        <v>332</v>
      </c>
      <c r="G22921" t="s">
        <v>98</v>
      </c>
      <c r="H22921">
        <v>3498</v>
      </c>
      <c r="I22921" s="68" t="str">
        <f>VLOOKUP(E22921,Refs!$P$2:$R$29,3,FALSE)</f>
        <v>Y58</v>
      </c>
      <c r="J22921" s="68" t="str">
        <f>VLOOKUP(E22921,Refs!$P$2:$S$29,4,FALSE)</f>
        <v>South West</v>
      </c>
      <c r="K22921" s="28">
        <f t="shared" si="722"/>
        <v>3498</v>
      </c>
    </row>
    <row r="22922" spans="1:11" x14ac:dyDescent="0.35">
      <c r="A22922" s="69">
        <f t="shared" si="723"/>
        <v>46023</v>
      </c>
      <c r="B22922" t="s">
        <v>946</v>
      </c>
      <c r="C22922" t="s">
        <v>259</v>
      </c>
      <c r="D22922" t="s">
        <v>882</v>
      </c>
      <c r="E22922" t="s">
        <v>331</v>
      </c>
      <c r="F22922" t="s">
        <v>332</v>
      </c>
      <c r="G22922" t="s">
        <v>99</v>
      </c>
      <c r="H22922">
        <v>3384</v>
      </c>
      <c r="I22922" s="68" t="str">
        <f>VLOOKUP(E22922,Refs!$P$2:$R$29,3,FALSE)</f>
        <v>Y58</v>
      </c>
      <c r="J22922" s="68" t="str">
        <f>VLOOKUP(E22922,Refs!$P$2:$S$29,4,FALSE)</f>
        <v>South West</v>
      </c>
      <c r="K22922" s="28">
        <f t="shared" si="722"/>
        <v>3384</v>
      </c>
    </row>
    <row r="22923" spans="1:11" x14ac:dyDescent="0.35">
      <c r="A22923" s="69">
        <f t="shared" si="723"/>
        <v>46023</v>
      </c>
      <c r="B22923" t="s">
        <v>946</v>
      </c>
      <c r="C22923" t="s">
        <v>259</v>
      </c>
      <c r="D22923" t="s">
        <v>882</v>
      </c>
      <c r="E22923" t="s">
        <v>331</v>
      </c>
      <c r="F22923" t="s">
        <v>332</v>
      </c>
      <c r="G22923" t="s">
        <v>100</v>
      </c>
      <c r="H22923">
        <v>2051</v>
      </c>
      <c r="I22923" s="68" t="str">
        <f>VLOOKUP(E22923,Refs!$P$2:$R$29,3,FALSE)</f>
        <v>Y58</v>
      </c>
      <c r="J22923" s="68" t="str">
        <f>VLOOKUP(E22923,Refs!$P$2:$S$29,4,FALSE)</f>
        <v>South West</v>
      </c>
      <c r="K22923" s="28">
        <f t="shared" si="722"/>
        <v>2051</v>
      </c>
    </row>
    <row r="22924" spans="1:11" x14ac:dyDescent="0.35">
      <c r="A22924" s="69">
        <f t="shared" si="723"/>
        <v>46023</v>
      </c>
      <c r="B22924" t="s">
        <v>946</v>
      </c>
      <c r="C22924" t="s">
        <v>259</v>
      </c>
      <c r="D22924" t="s">
        <v>882</v>
      </c>
      <c r="E22924" t="s">
        <v>331</v>
      </c>
      <c r="F22924" t="s">
        <v>332</v>
      </c>
      <c r="G22924" t="s">
        <v>101</v>
      </c>
      <c r="H22924">
        <v>584</v>
      </c>
      <c r="I22924" s="68" t="str">
        <f>VLOOKUP(E22924,Refs!$P$2:$R$29,3,FALSE)</f>
        <v>Y58</v>
      </c>
      <c r="J22924" s="68" t="str">
        <f>VLOOKUP(E22924,Refs!$P$2:$S$29,4,FALSE)</f>
        <v>South West</v>
      </c>
      <c r="K22924" s="28">
        <f t="shared" si="722"/>
        <v>584</v>
      </c>
    </row>
    <row r="22925" spans="1:11" x14ac:dyDescent="0.35">
      <c r="A22925" s="69">
        <f t="shared" si="723"/>
        <v>46023</v>
      </c>
      <c r="B22925" t="s">
        <v>946</v>
      </c>
      <c r="C22925" t="s">
        <v>259</v>
      </c>
      <c r="D22925" t="s">
        <v>882</v>
      </c>
      <c r="E22925" t="s">
        <v>331</v>
      </c>
      <c r="F22925" t="s">
        <v>332</v>
      </c>
      <c r="G22925" t="s">
        <v>102</v>
      </c>
      <c r="H22925">
        <v>282</v>
      </c>
      <c r="I22925" s="68" t="str">
        <f>VLOOKUP(E22925,Refs!$P$2:$R$29,3,FALSE)</f>
        <v>Y58</v>
      </c>
      <c r="J22925" s="68" t="str">
        <f>VLOOKUP(E22925,Refs!$P$2:$S$29,4,FALSE)</f>
        <v>South West</v>
      </c>
      <c r="K22925" s="28">
        <f t="shared" si="722"/>
        <v>282</v>
      </c>
    </row>
    <row r="22926" spans="1:11" x14ac:dyDescent="0.35">
      <c r="A22926" s="69">
        <f t="shared" si="723"/>
        <v>46023</v>
      </c>
      <c r="B22926" t="s">
        <v>946</v>
      </c>
      <c r="C22926" t="s">
        <v>259</v>
      </c>
      <c r="D22926" t="s">
        <v>882</v>
      </c>
      <c r="E22926" t="s">
        <v>331</v>
      </c>
      <c r="F22926" t="s">
        <v>332</v>
      </c>
      <c r="G22926" t="s">
        <v>103</v>
      </c>
      <c r="H22926">
        <v>2646</v>
      </c>
      <c r="I22926" s="68" t="str">
        <f>VLOOKUP(E22926,Refs!$P$2:$R$29,3,FALSE)</f>
        <v>Y58</v>
      </c>
      <c r="J22926" s="68" t="str">
        <f>VLOOKUP(E22926,Refs!$P$2:$S$29,4,FALSE)</f>
        <v>South West</v>
      </c>
      <c r="K22926" s="28">
        <f t="shared" si="722"/>
        <v>2646</v>
      </c>
    </row>
    <row r="22927" spans="1:11" x14ac:dyDescent="0.35">
      <c r="A22927" s="69">
        <f t="shared" si="723"/>
        <v>46023</v>
      </c>
      <c r="B22927" t="s">
        <v>946</v>
      </c>
      <c r="C22927" t="s">
        <v>259</v>
      </c>
      <c r="D22927" t="s">
        <v>882</v>
      </c>
      <c r="E22927" t="s">
        <v>331</v>
      </c>
      <c r="F22927" t="s">
        <v>332</v>
      </c>
      <c r="G22927" t="s">
        <v>104</v>
      </c>
      <c r="H22927">
        <v>3754177</v>
      </c>
      <c r="I22927" s="68" t="str">
        <f>VLOOKUP(E22927,Refs!$P$2:$R$29,3,FALSE)</f>
        <v>Y58</v>
      </c>
      <c r="J22927" s="68" t="str">
        <f>VLOOKUP(E22927,Refs!$P$2:$S$29,4,FALSE)</f>
        <v>South West</v>
      </c>
      <c r="K22927" s="28">
        <f t="shared" si="722"/>
        <v>3754177</v>
      </c>
    </row>
    <row r="22928" spans="1:11" x14ac:dyDescent="0.35">
      <c r="A22928" s="69">
        <f t="shared" si="723"/>
        <v>46023</v>
      </c>
      <c r="B22928" t="s">
        <v>946</v>
      </c>
      <c r="C22928" t="s">
        <v>259</v>
      </c>
      <c r="D22928" t="s">
        <v>882</v>
      </c>
      <c r="E22928" t="s">
        <v>331</v>
      </c>
      <c r="F22928" t="s">
        <v>332</v>
      </c>
      <c r="G22928" t="s">
        <v>105</v>
      </c>
      <c r="H22928">
        <v>4600</v>
      </c>
      <c r="I22928" s="68" t="str">
        <f>VLOOKUP(E22928,Refs!$P$2:$R$29,3,FALSE)</f>
        <v>Y58</v>
      </c>
      <c r="J22928" s="68" t="str">
        <f>VLOOKUP(E22928,Refs!$P$2:$S$29,4,FALSE)</f>
        <v>South West</v>
      </c>
      <c r="K22928" s="28">
        <f t="shared" si="722"/>
        <v>4600</v>
      </c>
    </row>
    <row r="22929" spans="1:11" x14ac:dyDescent="0.35">
      <c r="A22929" s="69">
        <f t="shared" si="723"/>
        <v>46023</v>
      </c>
      <c r="B22929" t="s">
        <v>946</v>
      </c>
      <c r="C22929" t="s">
        <v>259</v>
      </c>
      <c r="D22929" t="s">
        <v>882</v>
      </c>
      <c r="E22929" t="s">
        <v>331</v>
      </c>
      <c r="F22929" t="s">
        <v>332</v>
      </c>
      <c r="G22929" t="s">
        <v>106</v>
      </c>
      <c r="H22929">
        <v>3810</v>
      </c>
      <c r="I22929" s="68" t="str">
        <f>VLOOKUP(E22929,Refs!$P$2:$R$29,3,FALSE)</f>
        <v>Y58</v>
      </c>
      <c r="J22929" s="68" t="str">
        <f>VLOOKUP(E22929,Refs!$P$2:$S$29,4,FALSE)</f>
        <v>South West</v>
      </c>
      <c r="K22929" s="28">
        <f t="shared" si="722"/>
        <v>3810</v>
      </c>
    </row>
    <row r="22930" spans="1:11" x14ac:dyDescent="0.35">
      <c r="A22930" s="69">
        <f t="shared" si="723"/>
        <v>46023</v>
      </c>
      <c r="B22930" t="s">
        <v>946</v>
      </c>
      <c r="C22930" t="s">
        <v>259</v>
      </c>
      <c r="D22930" t="s">
        <v>882</v>
      </c>
      <c r="E22930" t="s">
        <v>331</v>
      </c>
      <c r="F22930" t="s">
        <v>332</v>
      </c>
      <c r="G22930" t="s">
        <v>107</v>
      </c>
      <c r="H22930">
        <v>187</v>
      </c>
      <c r="I22930" s="68" t="str">
        <f>VLOOKUP(E22930,Refs!$P$2:$R$29,3,FALSE)</f>
        <v>Y58</v>
      </c>
      <c r="J22930" s="68" t="str">
        <f>VLOOKUP(E22930,Refs!$P$2:$S$29,4,FALSE)</f>
        <v>South West</v>
      </c>
      <c r="K22930" s="28">
        <f t="shared" si="722"/>
        <v>187</v>
      </c>
    </row>
    <row r="22931" spans="1:11" x14ac:dyDescent="0.35">
      <c r="A22931" s="69">
        <f t="shared" si="723"/>
        <v>46023</v>
      </c>
      <c r="B22931" t="s">
        <v>946</v>
      </c>
      <c r="C22931" t="s">
        <v>259</v>
      </c>
      <c r="D22931" t="s">
        <v>882</v>
      </c>
      <c r="E22931" t="s">
        <v>331</v>
      </c>
      <c r="F22931" t="s">
        <v>332</v>
      </c>
      <c r="G22931" t="s">
        <v>108</v>
      </c>
      <c r="H22931">
        <v>1234</v>
      </c>
      <c r="I22931" s="68" t="str">
        <f>VLOOKUP(E22931,Refs!$P$2:$R$29,3,FALSE)</f>
        <v>Y58</v>
      </c>
      <c r="J22931" s="68" t="str">
        <f>VLOOKUP(E22931,Refs!$P$2:$S$29,4,FALSE)</f>
        <v>South West</v>
      </c>
      <c r="K22931" s="28">
        <f t="shared" si="722"/>
        <v>1234</v>
      </c>
    </row>
    <row r="22932" spans="1:11" x14ac:dyDescent="0.35">
      <c r="A22932" s="69">
        <f t="shared" si="723"/>
        <v>46023</v>
      </c>
      <c r="B22932" t="s">
        <v>946</v>
      </c>
      <c r="C22932" t="s">
        <v>259</v>
      </c>
      <c r="D22932" t="s">
        <v>882</v>
      </c>
      <c r="E22932" t="s">
        <v>331</v>
      </c>
      <c r="F22932" t="s">
        <v>332</v>
      </c>
      <c r="G22932" t="s">
        <v>109</v>
      </c>
      <c r="H22932">
        <v>171031</v>
      </c>
      <c r="I22932" s="68" t="str">
        <f>VLOOKUP(E22932,Refs!$P$2:$R$29,3,FALSE)</f>
        <v>Y58</v>
      </c>
      <c r="J22932" s="68" t="str">
        <f>VLOOKUP(E22932,Refs!$P$2:$S$29,4,FALSE)</f>
        <v>South West</v>
      </c>
      <c r="K22932" s="28">
        <f t="shared" si="722"/>
        <v>171031</v>
      </c>
    </row>
    <row r="22933" spans="1:11" x14ac:dyDescent="0.35">
      <c r="A22933" s="69">
        <f t="shared" si="723"/>
        <v>46023</v>
      </c>
      <c r="B22933" t="s">
        <v>946</v>
      </c>
      <c r="C22933" t="s">
        <v>259</v>
      </c>
      <c r="D22933" t="s">
        <v>882</v>
      </c>
      <c r="E22933" t="s">
        <v>331</v>
      </c>
      <c r="F22933" t="s">
        <v>332</v>
      </c>
      <c r="G22933" t="s">
        <v>110</v>
      </c>
      <c r="H22933">
        <v>2776</v>
      </c>
      <c r="I22933" s="68" t="str">
        <f>VLOOKUP(E22933,Refs!$P$2:$R$29,3,FALSE)</f>
        <v>Y58</v>
      </c>
      <c r="J22933" s="68" t="str">
        <f>VLOOKUP(E22933,Refs!$P$2:$S$29,4,FALSE)</f>
        <v>South West</v>
      </c>
      <c r="K22933" s="28">
        <f t="shared" si="722"/>
        <v>2776</v>
      </c>
    </row>
    <row r="22934" spans="1:11" x14ac:dyDescent="0.35">
      <c r="A22934" s="69">
        <f t="shared" si="723"/>
        <v>46023</v>
      </c>
      <c r="B22934" t="s">
        <v>946</v>
      </c>
      <c r="C22934" t="s">
        <v>259</v>
      </c>
      <c r="D22934" t="s">
        <v>882</v>
      </c>
      <c r="E22934" t="s">
        <v>331</v>
      </c>
      <c r="F22934" t="s">
        <v>332</v>
      </c>
      <c r="G22934" t="s">
        <v>808</v>
      </c>
      <c r="H22934">
        <v>254</v>
      </c>
      <c r="I22934" s="68" t="str">
        <f>VLOOKUP(E22934,Refs!$P$2:$R$29,3,FALSE)</f>
        <v>Y58</v>
      </c>
      <c r="J22934" s="68" t="str">
        <f>VLOOKUP(E22934,Refs!$P$2:$S$29,4,FALSE)</f>
        <v>South West</v>
      </c>
      <c r="K22934" s="28">
        <f t="shared" si="722"/>
        <v>254</v>
      </c>
    </row>
    <row r="22935" spans="1:11" x14ac:dyDescent="0.35">
      <c r="A22935" s="69">
        <f t="shared" si="723"/>
        <v>46023</v>
      </c>
      <c r="B22935" t="s">
        <v>946</v>
      </c>
      <c r="C22935" t="s">
        <v>259</v>
      </c>
      <c r="D22935" t="s">
        <v>882</v>
      </c>
      <c r="E22935" t="s">
        <v>331</v>
      </c>
      <c r="F22935" t="s">
        <v>332</v>
      </c>
      <c r="G22935" t="s">
        <v>809</v>
      </c>
      <c r="H22935">
        <v>1493</v>
      </c>
      <c r="I22935" s="68" t="str">
        <f>VLOOKUP(E22935,Refs!$P$2:$R$29,3,FALSE)</f>
        <v>Y58</v>
      </c>
      <c r="J22935" s="68" t="str">
        <f>VLOOKUP(E22935,Refs!$P$2:$S$29,4,FALSE)</f>
        <v>South West</v>
      </c>
      <c r="K22935" s="28">
        <f t="shared" si="722"/>
        <v>1493</v>
      </c>
    </row>
    <row r="22936" spans="1:11" x14ac:dyDescent="0.35">
      <c r="A22936" s="69">
        <f t="shared" si="723"/>
        <v>46023</v>
      </c>
      <c r="B22936" t="s">
        <v>946</v>
      </c>
      <c r="C22936" t="s">
        <v>259</v>
      </c>
      <c r="D22936" t="s">
        <v>882</v>
      </c>
      <c r="E22936" t="s">
        <v>331</v>
      </c>
      <c r="F22936" t="s">
        <v>332</v>
      </c>
      <c r="G22936" t="s">
        <v>111</v>
      </c>
      <c r="H22936">
        <v>18112</v>
      </c>
      <c r="I22936" s="68" t="str">
        <f>VLOOKUP(E22936,Refs!$P$2:$R$29,3,FALSE)</f>
        <v>Y58</v>
      </c>
      <c r="J22936" s="68" t="str">
        <f>VLOOKUP(E22936,Refs!$P$2:$S$29,4,FALSE)</f>
        <v>South West</v>
      </c>
      <c r="K22936" s="28">
        <f t="shared" si="722"/>
        <v>18112</v>
      </c>
    </row>
    <row r="22937" spans="1:11" x14ac:dyDescent="0.35">
      <c r="A22937" s="69">
        <f t="shared" si="723"/>
        <v>46023</v>
      </c>
      <c r="B22937" t="s">
        <v>946</v>
      </c>
      <c r="C22937" t="s">
        <v>259</v>
      </c>
      <c r="D22937" t="s">
        <v>882</v>
      </c>
      <c r="E22937" t="s">
        <v>331</v>
      </c>
      <c r="F22937" t="s">
        <v>332</v>
      </c>
      <c r="G22937" t="s">
        <v>112</v>
      </c>
      <c r="H22937">
        <v>0</v>
      </c>
      <c r="I22937" s="68" t="str">
        <f>VLOOKUP(E22937,Refs!$P$2:$R$29,3,FALSE)</f>
        <v>Y58</v>
      </c>
      <c r="J22937" s="68" t="str">
        <f>VLOOKUP(E22937,Refs!$P$2:$S$29,4,FALSE)</f>
        <v>South West</v>
      </c>
      <c r="K22937" s="28" t="str">
        <f t="shared" si="722"/>
        <v/>
      </c>
    </row>
    <row r="22938" spans="1:11" x14ac:dyDescent="0.35">
      <c r="A22938" s="69">
        <f t="shared" si="723"/>
        <v>46023</v>
      </c>
      <c r="B22938" t="s">
        <v>946</v>
      </c>
      <c r="C22938" t="s">
        <v>259</v>
      </c>
      <c r="D22938" t="s">
        <v>882</v>
      </c>
      <c r="E22938" t="s">
        <v>331</v>
      </c>
      <c r="F22938" t="s">
        <v>332</v>
      </c>
      <c r="G22938" t="s">
        <v>113</v>
      </c>
      <c r="H22938">
        <v>16441</v>
      </c>
      <c r="I22938" s="68" t="str">
        <f>VLOOKUP(E22938,Refs!$P$2:$R$29,3,FALSE)</f>
        <v>Y58</v>
      </c>
      <c r="J22938" s="68" t="str">
        <f>VLOOKUP(E22938,Refs!$P$2:$S$29,4,FALSE)</f>
        <v>South West</v>
      </c>
      <c r="K22938" s="28">
        <f t="shared" si="722"/>
        <v>16441</v>
      </c>
    </row>
    <row r="22939" spans="1:11" x14ac:dyDescent="0.35">
      <c r="A22939" s="69">
        <f t="shared" si="723"/>
        <v>46023</v>
      </c>
      <c r="B22939" t="s">
        <v>946</v>
      </c>
      <c r="C22939" t="s">
        <v>259</v>
      </c>
      <c r="D22939" t="s">
        <v>882</v>
      </c>
      <c r="E22939" t="s">
        <v>331</v>
      </c>
      <c r="F22939" t="s">
        <v>332</v>
      </c>
      <c r="G22939" t="s">
        <v>114</v>
      </c>
      <c r="H22939">
        <v>1962</v>
      </c>
      <c r="I22939" s="68" t="str">
        <f>VLOOKUP(E22939,Refs!$P$2:$R$29,3,FALSE)</f>
        <v>Y58</v>
      </c>
      <c r="J22939" s="68" t="str">
        <f>VLOOKUP(E22939,Refs!$P$2:$S$29,4,FALSE)</f>
        <v>South West</v>
      </c>
      <c r="K22939" s="28">
        <f t="shared" si="722"/>
        <v>1962</v>
      </c>
    </row>
    <row r="22940" spans="1:11" x14ac:dyDescent="0.35">
      <c r="A22940" s="69">
        <f t="shared" si="723"/>
        <v>46023</v>
      </c>
      <c r="B22940" t="s">
        <v>946</v>
      </c>
      <c r="C22940" t="s">
        <v>259</v>
      </c>
      <c r="D22940" t="s">
        <v>882</v>
      </c>
      <c r="E22940" t="s">
        <v>331</v>
      </c>
      <c r="F22940" t="s">
        <v>332</v>
      </c>
      <c r="G22940" t="s">
        <v>115</v>
      </c>
      <c r="H22940">
        <v>3759</v>
      </c>
      <c r="I22940" s="68" t="str">
        <f>VLOOKUP(E22940,Refs!$P$2:$R$29,3,FALSE)</f>
        <v>Y58</v>
      </c>
      <c r="J22940" s="68" t="str">
        <f>VLOOKUP(E22940,Refs!$P$2:$S$29,4,FALSE)</f>
        <v>South West</v>
      </c>
      <c r="K22940" s="28">
        <f t="shared" si="722"/>
        <v>3759</v>
      </c>
    </row>
    <row r="22941" spans="1:11" x14ac:dyDescent="0.35">
      <c r="A22941" s="69">
        <f t="shared" si="723"/>
        <v>46023</v>
      </c>
      <c r="B22941" t="s">
        <v>946</v>
      </c>
      <c r="C22941" t="s">
        <v>259</v>
      </c>
      <c r="D22941" t="s">
        <v>882</v>
      </c>
      <c r="E22941" t="s">
        <v>331</v>
      </c>
      <c r="F22941" t="s">
        <v>332</v>
      </c>
      <c r="G22941" t="s">
        <v>116</v>
      </c>
      <c r="H22941">
        <v>1927</v>
      </c>
      <c r="I22941" s="68" t="str">
        <f>VLOOKUP(E22941,Refs!$P$2:$R$29,3,FALSE)</f>
        <v>Y58</v>
      </c>
      <c r="J22941" s="68" t="str">
        <f>VLOOKUP(E22941,Refs!$P$2:$S$29,4,FALSE)</f>
        <v>South West</v>
      </c>
      <c r="K22941" s="28">
        <f t="shared" si="722"/>
        <v>1927</v>
      </c>
    </row>
    <row r="22942" spans="1:11" x14ac:dyDescent="0.35">
      <c r="A22942" s="69">
        <f t="shared" si="723"/>
        <v>46023</v>
      </c>
      <c r="B22942" t="s">
        <v>946</v>
      </c>
      <c r="C22942" t="s">
        <v>259</v>
      </c>
      <c r="D22942" t="s">
        <v>882</v>
      </c>
      <c r="E22942" t="s">
        <v>331</v>
      </c>
      <c r="F22942" t="s">
        <v>332</v>
      </c>
      <c r="G22942" t="s">
        <v>117</v>
      </c>
      <c r="H22942">
        <v>7246</v>
      </c>
      <c r="I22942" s="68" t="str">
        <f>VLOOKUP(E22942,Refs!$P$2:$R$29,3,FALSE)</f>
        <v>Y58</v>
      </c>
      <c r="J22942" s="68" t="str">
        <f>VLOOKUP(E22942,Refs!$P$2:$S$29,4,FALSE)</f>
        <v>South West</v>
      </c>
      <c r="K22942" s="28">
        <f t="shared" si="722"/>
        <v>7246</v>
      </c>
    </row>
    <row r="22943" spans="1:11" x14ac:dyDescent="0.35">
      <c r="A22943" s="69">
        <f t="shared" si="723"/>
        <v>46023</v>
      </c>
      <c r="B22943" t="s">
        <v>946</v>
      </c>
      <c r="C22943" t="s">
        <v>259</v>
      </c>
      <c r="D22943" t="s">
        <v>882</v>
      </c>
      <c r="E22943" t="s">
        <v>331</v>
      </c>
      <c r="F22943" t="s">
        <v>332</v>
      </c>
      <c r="G22943" t="s">
        <v>118</v>
      </c>
      <c r="H22943">
        <v>8</v>
      </c>
      <c r="I22943" s="68" t="str">
        <f>VLOOKUP(E22943,Refs!$P$2:$R$29,3,FALSE)</f>
        <v>Y58</v>
      </c>
      <c r="J22943" s="68" t="str">
        <f>VLOOKUP(E22943,Refs!$P$2:$S$29,4,FALSE)</f>
        <v>South West</v>
      </c>
      <c r="K22943" s="28">
        <f t="shared" si="722"/>
        <v>8</v>
      </c>
    </row>
    <row r="22944" spans="1:11" x14ac:dyDescent="0.35">
      <c r="A22944" s="69">
        <f t="shared" si="723"/>
        <v>46023</v>
      </c>
      <c r="B22944" t="s">
        <v>946</v>
      </c>
      <c r="C22944" t="s">
        <v>259</v>
      </c>
      <c r="D22944" t="s">
        <v>882</v>
      </c>
      <c r="E22944" t="s">
        <v>331</v>
      </c>
      <c r="F22944" t="s">
        <v>332</v>
      </c>
      <c r="G22944" t="s">
        <v>119</v>
      </c>
      <c r="H22944">
        <v>354</v>
      </c>
      <c r="I22944" s="68" t="str">
        <f>VLOOKUP(E22944,Refs!$P$2:$R$29,3,FALSE)</f>
        <v>Y58</v>
      </c>
      <c r="J22944" s="68" t="str">
        <f>VLOOKUP(E22944,Refs!$P$2:$S$29,4,FALSE)</f>
        <v>South West</v>
      </c>
      <c r="K22944" s="28">
        <f t="shared" si="722"/>
        <v>354</v>
      </c>
    </row>
    <row r="22945" spans="1:11" x14ac:dyDescent="0.35">
      <c r="A22945" s="69">
        <f t="shared" si="723"/>
        <v>46023</v>
      </c>
      <c r="B22945" t="s">
        <v>946</v>
      </c>
      <c r="C22945" t="s">
        <v>259</v>
      </c>
      <c r="D22945" t="s">
        <v>882</v>
      </c>
      <c r="E22945" t="s">
        <v>331</v>
      </c>
      <c r="F22945" t="s">
        <v>332</v>
      </c>
      <c r="G22945" t="s">
        <v>120</v>
      </c>
      <c r="H22945">
        <v>4</v>
      </c>
      <c r="I22945" s="68" t="str">
        <f>VLOOKUP(E22945,Refs!$P$2:$R$29,3,FALSE)</f>
        <v>Y58</v>
      </c>
      <c r="J22945" s="68" t="str">
        <f>VLOOKUP(E22945,Refs!$P$2:$S$29,4,FALSE)</f>
        <v>South West</v>
      </c>
      <c r="K22945" s="28">
        <f t="shared" si="722"/>
        <v>4</v>
      </c>
    </row>
    <row r="22946" spans="1:11" x14ac:dyDescent="0.35">
      <c r="A22946" s="69">
        <f t="shared" si="723"/>
        <v>46023</v>
      </c>
      <c r="B22946" t="s">
        <v>946</v>
      </c>
      <c r="C22946" t="s">
        <v>259</v>
      </c>
      <c r="D22946" t="s">
        <v>882</v>
      </c>
      <c r="E22946" t="s">
        <v>331</v>
      </c>
      <c r="F22946" t="s">
        <v>332</v>
      </c>
      <c r="G22946" t="s">
        <v>121</v>
      </c>
      <c r="H22946">
        <v>1941</v>
      </c>
      <c r="I22946" s="68" t="str">
        <f>VLOOKUP(E22946,Refs!$P$2:$R$29,3,FALSE)</f>
        <v>Y58</v>
      </c>
      <c r="J22946" s="68" t="str">
        <f>VLOOKUP(E22946,Refs!$P$2:$S$29,4,FALSE)</f>
        <v>South West</v>
      </c>
      <c r="K22946" s="28">
        <f t="shared" si="722"/>
        <v>1941</v>
      </c>
    </row>
    <row r="22947" spans="1:11" x14ac:dyDescent="0.35">
      <c r="A22947" s="69">
        <f t="shared" si="723"/>
        <v>46023</v>
      </c>
      <c r="B22947" t="s">
        <v>946</v>
      </c>
      <c r="C22947" t="s">
        <v>259</v>
      </c>
      <c r="D22947" t="s">
        <v>882</v>
      </c>
      <c r="E22947" t="s">
        <v>331</v>
      </c>
      <c r="F22947" t="s">
        <v>332</v>
      </c>
      <c r="G22947" t="s">
        <v>122</v>
      </c>
      <c r="H22947">
        <v>0</v>
      </c>
      <c r="I22947" s="68" t="str">
        <f>VLOOKUP(E22947,Refs!$P$2:$R$29,3,FALSE)</f>
        <v>Y58</v>
      </c>
      <c r="J22947" s="68" t="str">
        <f>VLOOKUP(E22947,Refs!$P$2:$S$29,4,FALSE)</f>
        <v>South West</v>
      </c>
      <c r="K22947" s="28" t="str">
        <f t="shared" ref="K22947:K23010" si="724">IF(OR(H22947="NULL",H22947=0,H22947=""),"",H22947)</f>
        <v/>
      </c>
    </row>
    <row r="22948" spans="1:11" x14ac:dyDescent="0.35">
      <c r="A22948" s="69">
        <f t="shared" si="723"/>
        <v>46023</v>
      </c>
      <c r="B22948" t="s">
        <v>946</v>
      </c>
      <c r="C22948" t="s">
        <v>259</v>
      </c>
      <c r="D22948" t="s">
        <v>882</v>
      </c>
      <c r="E22948" t="s">
        <v>331</v>
      </c>
      <c r="F22948" t="s">
        <v>332</v>
      </c>
      <c r="G22948" t="s">
        <v>123</v>
      </c>
      <c r="H22948">
        <v>0</v>
      </c>
      <c r="I22948" s="68" t="str">
        <f>VLOOKUP(E22948,Refs!$P$2:$R$29,3,FALSE)</f>
        <v>Y58</v>
      </c>
      <c r="J22948" s="68" t="str">
        <f>VLOOKUP(E22948,Refs!$P$2:$S$29,4,FALSE)</f>
        <v>South West</v>
      </c>
      <c r="K22948" s="28" t="str">
        <f t="shared" si="724"/>
        <v/>
      </c>
    </row>
    <row r="22949" spans="1:11" x14ac:dyDescent="0.35">
      <c r="A22949" s="69">
        <f t="shared" si="723"/>
        <v>46023</v>
      </c>
      <c r="B22949" t="s">
        <v>946</v>
      </c>
      <c r="C22949" t="s">
        <v>259</v>
      </c>
      <c r="D22949" t="s">
        <v>882</v>
      </c>
      <c r="E22949" t="s">
        <v>331</v>
      </c>
      <c r="F22949" t="s">
        <v>332</v>
      </c>
      <c r="G22949" t="s">
        <v>124</v>
      </c>
      <c r="H22949">
        <v>0</v>
      </c>
      <c r="I22949" s="68" t="str">
        <f>VLOOKUP(E22949,Refs!$P$2:$R$29,3,FALSE)</f>
        <v>Y58</v>
      </c>
      <c r="J22949" s="68" t="str">
        <f>VLOOKUP(E22949,Refs!$P$2:$S$29,4,FALSE)</f>
        <v>South West</v>
      </c>
      <c r="K22949" s="28" t="str">
        <f t="shared" si="724"/>
        <v/>
      </c>
    </row>
    <row r="22950" spans="1:11" x14ac:dyDescent="0.35">
      <c r="A22950" s="69">
        <f t="shared" si="723"/>
        <v>46023</v>
      </c>
      <c r="B22950" t="s">
        <v>946</v>
      </c>
      <c r="C22950" t="s">
        <v>259</v>
      </c>
      <c r="D22950" t="s">
        <v>882</v>
      </c>
      <c r="E22950" t="s">
        <v>331</v>
      </c>
      <c r="F22950" t="s">
        <v>332</v>
      </c>
      <c r="G22950" t="s">
        <v>125</v>
      </c>
      <c r="H22950">
        <v>0</v>
      </c>
      <c r="I22950" s="68" t="str">
        <f>VLOOKUP(E22950,Refs!$P$2:$R$29,3,FALSE)</f>
        <v>Y58</v>
      </c>
      <c r="J22950" s="68" t="str">
        <f>VLOOKUP(E22950,Refs!$P$2:$S$29,4,FALSE)</f>
        <v>South West</v>
      </c>
      <c r="K22950" s="28" t="str">
        <f t="shared" si="724"/>
        <v/>
      </c>
    </row>
    <row r="22951" spans="1:11" x14ac:dyDescent="0.35">
      <c r="A22951" s="69">
        <f t="shared" si="723"/>
        <v>46023</v>
      </c>
      <c r="B22951" t="s">
        <v>946</v>
      </c>
      <c r="C22951" t="s">
        <v>259</v>
      </c>
      <c r="D22951" t="s">
        <v>882</v>
      </c>
      <c r="E22951" t="s">
        <v>331</v>
      </c>
      <c r="F22951" t="s">
        <v>332</v>
      </c>
      <c r="G22951" t="s">
        <v>126</v>
      </c>
      <c r="H22951">
        <v>0</v>
      </c>
      <c r="I22951" s="68" t="str">
        <f>VLOOKUP(E22951,Refs!$P$2:$R$29,3,FALSE)</f>
        <v>Y58</v>
      </c>
      <c r="J22951" s="68" t="str">
        <f>VLOOKUP(E22951,Refs!$P$2:$S$29,4,FALSE)</f>
        <v>South West</v>
      </c>
      <c r="K22951" s="28" t="str">
        <f t="shared" si="724"/>
        <v/>
      </c>
    </row>
    <row r="22952" spans="1:11" x14ac:dyDescent="0.35">
      <c r="A22952" s="69">
        <f t="shared" si="723"/>
        <v>46023</v>
      </c>
      <c r="B22952" t="s">
        <v>946</v>
      </c>
      <c r="C22952" t="s">
        <v>259</v>
      </c>
      <c r="D22952" t="s">
        <v>882</v>
      </c>
      <c r="E22952" t="s">
        <v>331</v>
      </c>
      <c r="F22952" t="s">
        <v>332</v>
      </c>
      <c r="G22952" t="s">
        <v>127</v>
      </c>
      <c r="H22952">
        <v>23</v>
      </c>
      <c r="I22952" s="68" t="str">
        <f>VLOOKUP(E22952,Refs!$P$2:$R$29,3,FALSE)</f>
        <v>Y58</v>
      </c>
      <c r="J22952" s="68" t="str">
        <f>VLOOKUP(E22952,Refs!$P$2:$S$29,4,FALSE)</f>
        <v>South West</v>
      </c>
      <c r="K22952" s="28">
        <f t="shared" si="724"/>
        <v>23</v>
      </c>
    </row>
    <row r="22953" spans="1:11" x14ac:dyDescent="0.35">
      <c r="A22953" s="69">
        <f t="shared" si="723"/>
        <v>46023</v>
      </c>
      <c r="B22953" t="s">
        <v>946</v>
      </c>
      <c r="C22953" t="s">
        <v>259</v>
      </c>
      <c r="D22953" t="s">
        <v>882</v>
      </c>
      <c r="E22953" t="s">
        <v>331</v>
      </c>
      <c r="F22953" t="s">
        <v>332</v>
      </c>
      <c r="G22953" t="s">
        <v>128</v>
      </c>
      <c r="H22953">
        <v>53</v>
      </c>
      <c r="I22953" s="68" t="str">
        <f>VLOOKUP(E22953,Refs!$P$2:$R$29,3,FALSE)</f>
        <v>Y58</v>
      </c>
      <c r="J22953" s="68" t="str">
        <f>VLOOKUP(E22953,Refs!$P$2:$S$29,4,FALSE)</f>
        <v>South West</v>
      </c>
      <c r="K22953" s="28">
        <f t="shared" si="724"/>
        <v>53</v>
      </c>
    </row>
    <row r="22954" spans="1:11" x14ac:dyDescent="0.35">
      <c r="A22954" s="69">
        <f t="shared" si="723"/>
        <v>46023</v>
      </c>
      <c r="B22954" t="s">
        <v>946</v>
      </c>
      <c r="C22954" t="s">
        <v>259</v>
      </c>
      <c r="D22954" t="s">
        <v>882</v>
      </c>
      <c r="E22954" t="s">
        <v>331</v>
      </c>
      <c r="F22954" t="s">
        <v>332</v>
      </c>
      <c r="G22954" t="s">
        <v>129</v>
      </c>
      <c r="H22954">
        <v>0</v>
      </c>
      <c r="I22954" s="68" t="str">
        <f>VLOOKUP(E22954,Refs!$P$2:$R$29,3,FALSE)</f>
        <v>Y58</v>
      </c>
      <c r="J22954" s="68" t="str">
        <f>VLOOKUP(E22954,Refs!$P$2:$S$29,4,FALSE)</f>
        <v>South West</v>
      </c>
      <c r="K22954" s="28" t="str">
        <f t="shared" si="724"/>
        <v/>
      </c>
    </row>
    <row r="22955" spans="1:11" x14ac:dyDescent="0.35">
      <c r="A22955" s="69">
        <f t="shared" si="723"/>
        <v>46023</v>
      </c>
      <c r="B22955" t="s">
        <v>946</v>
      </c>
      <c r="C22955" t="s">
        <v>259</v>
      </c>
      <c r="D22955" t="s">
        <v>882</v>
      </c>
      <c r="E22955" t="s">
        <v>331</v>
      </c>
      <c r="F22955" t="s">
        <v>332</v>
      </c>
      <c r="G22955" t="s">
        <v>130</v>
      </c>
      <c r="H22955">
        <v>0</v>
      </c>
      <c r="I22955" s="68" t="str">
        <f>VLOOKUP(E22955,Refs!$P$2:$R$29,3,FALSE)</f>
        <v>Y58</v>
      </c>
      <c r="J22955" s="68" t="str">
        <f>VLOOKUP(E22955,Refs!$P$2:$S$29,4,FALSE)</f>
        <v>South West</v>
      </c>
      <c r="K22955" s="28" t="str">
        <f t="shared" si="724"/>
        <v/>
      </c>
    </row>
    <row r="22956" spans="1:11" x14ac:dyDescent="0.35">
      <c r="A22956" s="69">
        <f t="shared" si="723"/>
        <v>46023</v>
      </c>
      <c r="B22956" t="s">
        <v>946</v>
      </c>
      <c r="C22956" t="s">
        <v>259</v>
      </c>
      <c r="D22956" t="s">
        <v>882</v>
      </c>
      <c r="E22956" t="s">
        <v>331</v>
      </c>
      <c r="F22956" t="s">
        <v>332</v>
      </c>
      <c r="G22956" t="s">
        <v>131</v>
      </c>
      <c r="H22956">
        <v>0</v>
      </c>
      <c r="I22956" s="68" t="str">
        <f>VLOOKUP(E22956,Refs!$P$2:$R$29,3,FALSE)</f>
        <v>Y58</v>
      </c>
      <c r="J22956" s="68" t="str">
        <f>VLOOKUP(E22956,Refs!$P$2:$S$29,4,FALSE)</f>
        <v>South West</v>
      </c>
      <c r="K22956" s="28" t="str">
        <f t="shared" si="724"/>
        <v/>
      </c>
    </row>
    <row r="22957" spans="1:11" x14ac:dyDescent="0.35">
      <c r="A22957" s="69">
        <f t="shared" si="723"/>
        <v>46023</v>
      </c>
      <c r="B22957" t="s">
        <v>946</v>
      </c>
      <c r="C22957" t="s">
        <v>259</v>
      </c>
      <c r="D22957" t="s">
        <v>882</v>
      </c>
      <c r="E22957" t="s">
        <v>331</v>
      </c>
      <c r="F22957" t="s">
        <v>332</v>
      </c>
      <c r="G22957" t="s">
        <v>132</v>
      </c>
      <c r="H22957">
        <v>0</v>
      </c>
      <c r="I22957" s="68" t="str">
        <f>VLOOKUP(E22957,Refs!$P$2:$R$29,3,FALSE)</f>
        <v>Y58</v>
      </c>
      <c r="J22957" s="68" t="str">
        <f>VLOOKUP(E22957,Refs!$P$2:$S$29,4,FALSE)</f>
        <v>South West</v>
      </c>
      <c r="K22957" s="28" t="str">
        <f t="shared" si="724"/>
        <v/>
      </c>
    </row>
    <row r="22958" spans="1:11" x14ac:dyDescent="0.35">
      <c r="A22958" s="69">
        <f t="shared" si="723"/>
        <v>46023</v>
      </c>
      <c r="B22958" t="s">
        <v>946</v>
      </c>
      <c r="C22958" t="s">
        <v>259</v>
      </c>
      <c r="D22958" t="s">
        <v>882</v>
      </c>
      <c r="E22958" t="s">
        <v>331</v>
      </c>
      <c r="F22958" t="s">
        <v>332</v>
      </c>
      <c r="G22958" t="s">
        <v>133</v>
      </c>
      <c r="H22958">
        <v>175</v>
      </c>
      <c r="I22958" s="68" t="str">
        <f>VLOOKUP(E22958,Refs!$P$2:$R$29,3,FALSE)</f>
        <v>Y58</v>
      </c>
      <c r="J22958" s="68" t="str">
        <f>VLOOKUP(E22958,Refs!$P$2:$S$29,4,FALSE)</f>
        <v>South West</v>
      </c>
      <c r="K22958" s="28">
        <f t="shared" si="724"/>
        <v>175</v>
      </c>
    </row>
    <row r="22959" spans="1:11" x14ac:dyDescent="0.35">
      <c r="A22959" s="69">
        <f t="shared" si="723"/>
        <v>46023</v>
      </c>
      <c r="B22959" t="s">
        <v>946</v>
      </c>
      <c r="C22959" t="s">
        <v>259</v>
      </c>
      <c r="D22959" t="s">
        <v>882</v>
      </c>
      <c r="E22959" t="s">
        <v>331</v>
      </c>
      <c r="F22959" t="s">
        <v>332</v>
      </c>
      <c r="G22959" t="s">
        <v>134</v>
      </c>
      <c r="H22959">
        <v>175</v>
      </c>
      <c r="I22959" s="68" t="str">
        <f>VLOOKUP(E22959,Refs!$P$2:$R$29,3,FALSE)</f>
        <v>Y58</v>
      </c>
      <c r="J22959" s="68" t="str">
        <f>VLOOKUP(E22959,Refs!$P$2:$S$29,4,FALSE)</f>
        <v>South West</v>
      </c>
      <c r="K22959" s="28">
        <f t="shared" si="724"/>
        <v>175</v>
      </c>
    </row>
    <row r="22960" spans="1:11" x14ac:dyDescent="0.35">
      <c r="A22960" s="69">
        <f t="shared" si="723"/>
        <v>46023</v>
      </c>
      <c r="B22960" t="s">
        <v>946</v>
      </c>
      <c r="C22960" t="s">
        <v>259</v>
      </c>
      <c r="D22960" t="s">
        <v>882</v>
      </c>
      <c r="E22960" t="s">
        <v>331</v>
      </c>
      <c r="F22960" t="s">
        <v>332</v>
      </c>
      <c r="G22960" t="s">
        <v>135</v>
      </c>
      <c r="H22960">
        <v>186</v>
      </c>
      <c r="I22960" s="68" t="str">
        <f>VLOOKUP(E22960,Refs!$P$2:$R$29,3,FALSE)</f>
        <v>Y58</v>
      </c>
      <c r="J22960" s="68" t="str">
        <f>VLOOKUP(E22960,Refs!$P$2:$S$29,4,FALSE)</f>
        <v>South West</v>
      </c>
      <c r="K22960" s="28">
        <f t="shared" si="724"/>
        <v>186</v>
      </c>
    </row>
    <row r="22961" spans="1:11" x14ac:dyDescent="0.35">
      <c r="A22961" s="69">
        <f t="shared" si="723"/>
        <v>46023</v>
      </c>
      <c r="B22961" t="s">
        <v>946</v>
      </c>
      <c r="C22961" t="s">
        <v>259</v>
      </c>
      <c r="D22961" t="s">
        <v>882</v>
      </c>
      <c r="E22961" t="s">
        <v>331</v>
      </c>
      <c r="F22961" t="s">
        <v>332</v>
      </c>
      <c r="G22961" t="s">
        <v>136</v>
      </c>
      <c r="H22961">
        <v>0</v>
      </c>
      <c r="I22961" s="68" t="str">
        <f>VLOOKUP(E22961,Refs!$P$2:$R$29,3,FALSE)</f>
        <v>Y58</v>
      </c>
      <c r="J22961" s="68" t="str">
        <f>VLOOKUP(E22961,Refs!$P$2:$S$29,4,FALSE)</f>
        <v>South West</v>
      </c>
      <c r="K22961" s="28" t="str">
        <f t="shared" si="724"/>
        <v/>
      </c>
    </row>
    <row r="22962" spans="1:11" x14ac:dyDescent="0.35">
      <c r="A22962" s="69">
        <f t="shared" si="723"/>
        <v>46023</v>
      </c>
      <c r="B22962" t="s">
        <v>946</v>
      </c>
      <c r="C22962" t="s">
        <v>259</v>
      </c>
      <c r="D22962" t="s">
        <v>882</v>
      </c>
      <c r="E22962" t="s">
        <v>331</v>
      </c>
      <c r="F22962" t="s">
        <v>332</v>
      </c>
      <c r="G22962" t="s">
        <v>137</v>
      </c>
      <c r="H22962">
        <v>3</v>
      </c>
      <c r="I22962" s="68" t="str">
        <f>VLOOKUP(E22962,Refs!$P$2:$R$29,3,FALSE)</f>
        <v>Y58</v>
      </c>
      <c r="J22962" s="68" t="str">
        <f>VLOOKUP(E22962,Refs!$P$2:$S$29,4,FALSE)</f>
        <v>South West</v>
      </c>
      <c r="K22962" s="28">
        <f t="shared" si="724"/>
        <v>3</v>
      </c>
    </row>
    <row r="22963" spans="1:11" x14ac:dyDescent="0.35">
      <c r="A22963" s="69">
        <f t="shared" si="723"/>
        <v>46023</v>
      </c>
      <c r="B22963" t="s">
        <v>946</v>
      </c>
      <c r="C22963" t="s">
        <v>259</v>
      </c>
      <c r="D22963" t="s">
        <v>882</v>
      </c>
      <c r="E22963" t="s">
        <v>331</v>
      </c>
      <c r="F22963" t="s">
        <v>332</v>
      </c>
      <c r="G22963" t="s">
        <v>138</v>
      </c>
      <c r="H22963">
        <v>0</v>
      </c>
      <c r="I22963" s="68" t="str">
        <f>VLOOKUP(E22963,Refs!$P$2:$R$29,3,FALSE)</f>
        <v>Y58</v>
      </c>
      <c r="J22963" s="68" t="str">
        <f>VLOOKUP(E22963,Refs!$P$2:$S$29,4,FALSE)</f>
        <v>South West</v>
      </c>
      <c r="K22963" s="28" t="str">
        <f t="shared" si="724"/>
        <v/>
      </c>
    </row>
    <row r="22964" spans="1:11" x14ac:dyDescent="0.35">
      <c r="A22964" s="69">
        <f t="shared" si="723"/>
        <v>46023</v>
      </c>
      <c r="B22964" t="s">
        <v>946</v>
      </c>
      <c r="C22964" t="s">
        <v>259</v>
      </c>
      <c r="D22964" t="s">
        <v>882</v>
      </c>
      <c r="E22964" t="s">
        <v>331</v>
      </c>
      <c r="F22964" t="s">
        <v>332</v>
      </c>
      <c r="G22964" t="s">
        <v>139</v>
      </c>
      <c r="H22964">
        <v>16</v>
      </c>
      <c r="I22964" s="68" t="str">
        <f>VLOOKUP(E22964,Refs!$P$2:$R$29,3,FALSE)</f>
        <v>Y58</v>
      </c>
      <c r="J22964" s="68" t="str">
        <f>VLOOKUP(E22964,Refs!$P$2:$S$29,4,FALSE)</f>
        <v>South West</v>
      </c>
      <c r="K22964" s="28">
        <f t="shared" si="724"/>
        <v>16</v>
      </c>
    </row>
    <row r="22965" spans="1:11" x14ac:dyDescent="0.35">
      <c r="A22965" s="69">
        <f t="shared" si="723"/>
        <v>46023</v>
      </c>
      <c r="B22965" t="s">
        <v>946</v>
      </c>
      <c r="C22965" t="s">
        <v>259</v>
      </c>
      <c r="D22965" t="s">
        <v>882</v>
      </c>
      <c r="E22965" t="s">
        <v>331</v>
      </c>
      <c r="F22965" t="s">
        <v>332</v>
      </c>
      <c r="G22965" t="s">
        <v>140</v>
      </c>
      <c r="H22965">
        <v>16</v>
      </c>
      <c r="I22965" s="68" t="str">
        <f>VLOOKUP(E22965,Refs!$P$2:$R$29,3,FALSE)</f>
        <v>Y58</v>
      </c>
      <c r="J22965" s="68" t="str">
        <f>VLOOKUP(E22965,Refs!$P$2:$S$29,4,FALSE)</f>
        <v>South West</v>
      </c>
      <c r="K22965" s="28">
        <f t="shared" si="724"/>
        <v>16</v>
      </c>
    </row>
    <row r="22966" spans="1:11" x14ac:dyDescent="0.35">
      <c r="A22966" s="69">
        <f t="shared" si="723"/>
        <v>46023</v>
      </c>
      <c r="B22966" t="s">
        <v>946</v>
      </c>
      <c r="C22966" t="s">
        <v>259</v>
      </c>
      <c r="D22966" t="s">
        <v>882</v>
      </c>
      <c r="E22966" t="s">
        <v>331</v>
      </c>
      <c r="F22966" t="s">
        <v>332</v>
      </c>
      <c r="G22966" t="s">
        <v>728</v>
      </c>
      <c r="H22966">
        <v>1</v>
      </c>
      <c r="I22966" s="68" t="str">
        <f>VLOOKUP(E22966,Refs!$P$2:$R$29,3,FALSE)</f>
        <v>Y58</v>
      </c>
      <c r="J22966" s="68" t="str">
        <f>VLOOKUP(E22966,Refs!$P$2:$S$29,4,FALSE)</f>
        <v>South West</v>
      </c>
      <c r="K22966" s="28">
        <f t="shared" si="724"/>
        <v>1</v>
      </c>
    </row>
    <row r="22967" spans="1:11" x14ac:dyDescent="0.35">
      <c r="A22967" s="69">
        <f t="shared" si="723"/>
        <v>46023</v>
      </c>
      <c r="B22967" t="s">
        <v>946</v>
      </c>
      <c r="C22967" t="s">
        <v>259</v>
      </c>
      <c r="D22967" t="s">
        <v>882</v>
      </c>
      <c r="E22967" t="s">
        <v>331</v>
      </c>
      <c r="F22967" t="s">
        <v>332</v>
      </c>
      <c r="G22967" t="s">
        <v>727</v>
      </c>
      <c r="H22967">
        <v>1</v>
      </c>
      <c r="I22967" s="68" t="str">
        <f>VLOOKUP(E22967,Refs!$P$2:$R$29,3,FALSE)</f>
        <v>Y58</v>
      </c>
      <c r="J22967" s="68" t="str">
        <f>VLOOKUP(E22967,Refs!$P$2:$S$29,4,FALSE)</f>
        <v>South West</v>
      </c>
      <c r="K22967" s="28">
        <f t="shared" si="724"/>
        <v>1</v>
      </c>
    </row>
    <row r="22968" spans="1:11" x14ac:dyDescent="0.35">
      <c r="A22968" s="69">
        <f t="shared" si="723"/>
        <v>46023</v>
      </c>
      <c r="B22968" t="s">
        <v>946</v>
      </c>
      <c r="C22968" t="s">
        <v>259</v>
      </c>
      <c r="D22968" t="s">
        <v>882</v>
      </c>
      <c r="E22968" t="s">
        <v>331</v>
      </c>
      <c r="F22968" t="s">
        <v>332</v>
      </c>
      <c r="G22968" t="s">
        <v>730</v>
      </c>
      <c r="H22968">
        <v>3</v>
      </c>
      <c r="I22968" s="68" t="str">
        <f>VLOOKUP(E22968,Refs!$P$2:$R$29,3,FALSE)</f>
        <v>Y58</v>
      </c>
      <c r="J22968" s="68" t="str">
        <f>VLOOKUP(E22968,Refs!$P$2:$S$29,4,FALSE)</f>
        <v>South West</v>
      </c>
      <c r="K22968" s="28">
        <f t="shared" si="724"/>
        <v>3</v>
      </c>
    </row>
    <row r="22969" spans="1:11" x14ac:dyDescent="0.35">
      <c r="A22969" s="69">
        <f t="shared" si="723"/>
        <v>46023</v>
      </c>
      <c r="B22969" t="s">
        <v>946</v>
      </c>
      <c r="C22969" t="s">
        <v>259</v>
      </c>
      <c r="D22969" t="s">
        <v>882</v>
      </c>
      <c r="E22969" t="s">
        <v>331</v>
      </c>
      <c r="F22969" t="s">
        <v>332</v>
      </c>
      <c r="G22969" t="s">
        <v>729</v>
      </c>
      <c r="H22969">
        <v>0</v>
      </c>
      <c r="I22969" s="68" t="str">
        <f>VLOOKUP(E22969,Refs!$P$2:$R$29,3,FALSE)</f>
        <v>Y58</v>
      </c>
      <c r="J22969" s="68" t="str">
        <f>VLOOKUP(E22969,Refs!$P$2:$S$29,4,FALSE)</f>
        <v>South West</v>
      </c>
      <c r="K22969" s="28" t="str">
        <f t="shared" si="724"/>
        <v/>
      </c>
    </row>
    <row r="22970" spans="1:11" x14ac:dyDescent="0.35">
      <c r="A22970" s="69">
        <f t="shared" si="723"/>
        <v>46023</v>
      </c>
      <c r="B22970" t="s">
        <v>946</v>
      </c>
      <c r="C22970" t="s">
        <v>268</v>
      </c>
      <c r="D22970" t="s">
        <v>892</v>
      </c>
      <c r="E22970" t="s">
        <v>306</v>
      </c>
      <c r="F22970" t="s">
        <v>347</v>
      </c>
      <c r="G22970" t="s">
        <v>10</v>
      </c>
      <c r="H22970">
        <v>38200</v>
      </c>
      <c r="I22970" s="68" t="str">
        <f>VLOOKUP(E22970,Refs!$P$2:$R$29,3,FALSE)</f>
        <v>Y61</v>
      </c>
      <c r="J22970" s="68" t="str">
        <f>VLOOKUP(E22970,Refs!$P$2:$S$29,4,FALSE)</f>
        <v>East of England</v>
      </c>
      <c r="K22970" s="28">
        <f t="shared" si="724"/>
        <v>38200</v>
      </c>
    </row>
    <row r="22971" spans="1:11" x14ac:dyDescent="0.35">
      <c r="A22971" s="69">
        <f t="shared" si="723"/>
        <v>46023</v>
      </c>
      <c r="B22971" t="s">
        <v>946</v>
      </c>
      <c r="C22971" t="s">
        <v>268</v>
      </c>
      <c r="D22971" t="s">
        <v>892</v>
      </c>
      <c r="E22971" t="s">
        <v>306</v>
      </c>
      <c r="F22971" t="s">
        <v>347</v>
      </c>
      <c r="G22971" t="s">
        <v>69</v>
      </c>
      <c r="H22971">
        <v>36762</v>
      </c>
      <c r="I22971" s="68" t="str">
        <f>VLOOKUP(E22971,Refs!$P$2:$R$29,3,FALSE)</f>
        <v>Y61</v>
      </c>
      <c r="J22971" s="68" t="str">
        <f>VLOOKUP(E22971,Refs!$P$2:$S$29,4,FALSE)</f>
        <v>East of England</v>
      </c>
      <c r="K22971" s="28">
        <f t="shared" si="724"/>
        <v>36762</v>
      </c>
    </row>
    <row r="22972" spans="1:11" x14ac:dyDescent="0.35">
      <c r="A22972" s="69">
        <f t="shared" si="723"/>
        <v>46023</v>
      </c>
      <c r="B22972" t="s">
        <v>946</v>
      </c>
      <c r="C22972" t="s">
        <v>268</v>
      </c>
      <c r="D22972" t="s">
        <v>892</v>
      </c>
      <c r="E22972" t="s">
        <v>306</v>
      </c>
      <c r="F22972" t="s">
        <v>347</v>
      </c>
      <c r="G22972" t="s">
        <v>20</v>
      </c>
      <c r="H22972">
        <v>35059</v>
      </c>
      <c r="I22972" s="68" t="str">
        <f>VLOOKUP(E22972,Refs!$P$2:$R$29,3,FALSE)</f>
        <v>Y61</v>
      </c>
      <c r="J22972" s="68" t="str">
        <f>VLOOKUP(E22972,Refs!$P$2:$S$29,4,FALSE)</f>
        <v>East of England</v>
      </c>
      <c r="K22972" s="28">
        <f t="shared" si="724"/>
        <v>35059</v>
      </c>
    </row>
    <row r="22973" spans="1:11" x14ac:dyDescent="0.35">
      <c r="A22973" s="69">
        <f t="shared" si="723"/>
        <v>46023</v>
      </c>
      <c r="B22973" t="s">
        <v>946</v>
      </c>
      <c r="C22973" t="s">
        <v>268</v>
      </c>
      <c r="D22973" t="s">
        <v>892</v>
      </c>
      <c r="E22973" t="s">
        <v>306</v>
      </c>
      <c r="F22973" t="s">
        <v>347</v>
      </c>
      <c r="G22973" t="s">
        <v>23</v>
      </c>
      <c r="H22973">
        <v>27058</v>
      </c>
      <c r="I22973" s="68" t="str">
        <f>VLOOKUP(E22973,Refs!$P$2:$R$29,3,FALSE)</f>
        <v>Y61</v>
      </c>
      <c r="J22973" s="68" t="str">
        <f>VLOOKUP(E22973,Refs!$P$2:$S$29,4,FALSE)</f>
        <v>East of England</v>
      </c>
      <c r="K22973" s="28">
        <f t="shared" si="724"/>
        <v>27058</v>
      </c>
    </row>
    <row r="22974" spans="1:11" x14ac:dyDescent="0.35">
      <c r="A22974" s="69">
        <f t="shared" si="723"/>
        <v>46023</v>
      </c>
      <c r="B22974" t="s">
        <v>946</v>
      </c>
      <c r="C22974" t="s">
        <v>268</v>
      </c>
      <c r="D22974" t="s">
        <v>892</v>
      </c>
      <c r="E22974" t="s">
        <v>306</v>
      </c>
      <c r="F22974" t="s">
        <v>347</v>
      </c>
      <c r="G22974" t="s">
        <v>19</v>
      </c>
      <c r="H22974">
        <v>1703</v>
      </c>
      <c r="I22974" s="68" t="str">
        <f>VLOOKUP(E22974,Refs!$P$2:$R$29,3,FALSE)</f>
        <v>Y61</v>
      </c>
      <c r="J22974" s="68" t="str">
        <f>VLOOKUP(E22974,Refs!$P$2:$S$29,4,FALSE)</f>
        <v>East of England</v>
      </c>
      <c r="K22974" s="28">
        <f t="shared" si="724"/>
        <v>1703</v>
      </c>
    </row>
    <row r="22975" spans="1:11" x14ac:dyDescent="0.35">
      <c r="A22975" s="69">
        <f t="shared" si="723"/>
        <v>46023</v>
      </c>
      <c r="B22975" t="s">
        <v>946</v>
      </c>
      <c r="C22975" t="s">
        <v>268</v>
      </c>
      <c r="D22975" t="s">
        <v>892</v>
      </c>
      <c r="E22975" t="s">
        <v>306</v>
      </c>
      <c r="F22975" t="s">
        <v>347</v>
      </c>
      <c r="G22975" t="s">
        <v>21</v>
      </c>
      <c r="H22975">
        <v>2714560</v>
      </c>
      <c r="I22975" s="68" t="str">
        <f>VLOOKUP(E22975,Refs!$P$2:$R$29,3,FALSE)</f>
        <v>Y61</v>
      </c>
      <c r="J22975" s="68" t="str">
        <f>VLOOKUP(E22975,Refs!$P$2:$S$29,4,FALSE)</f>
        <v>East of England</v>
      </c>
      <c r="K22975" s="28">
        <f t="shared" si="724"/>
        <v>2714560</v>
      </c>
    </row>
    <row r="22976" spans="1:11" x14ac:dyDescent="0.35">
      <c r="A22976" s="69">
        <f t="shared" si="723"/>
        <v>46023</v>
      </c>
      <c r="B22976" t="s">
        <v>946</v>
      </c>
      <c r="C22976" t="s">
        <v>268</v>
      </c>
      <c r="D22976" t="s">
        <v>892</v>
      </c>
      <c r="E22976" t="s">
        <v>306</v>
      </c>
      <c r="F22976" t="s">
        <v>347</v>
      </c>
      <c r="G22976" t="s">
        <v>70</v>
      </c>
      <c r="H22976">
        <v>421</v>
      </c>
      <c r="I22976" s="68" t="str">
        <f>VLOOKUP(E22976,Refs!$P$2:$R$29,3,FALSE)</f>
        <v>Y61</v>
      </c>
      <c r="J22976" s="68" t="str">
        <f>VLOOKUP(E22976,Refs!$P$2:$S$29,4,FALSE)</f>
        <v>East of England</v>
      </c>
      <c r="K22976" s="28">
        <f t="shared" si="724"/>
        <v>421</v>
      </c>
    </row>
    <row r="22977" spans="1:11" x14ac:dyDescent="0.35">
      <c r="A22977" s="69">
        <f t="shared" si="723"/>
        <v>46023</v>
      </c>
      <c r="B22977" t="s">
        <v>946</v>
      </c>
      <c r="C22977" t="s">
        <v>268</v>
      </c>
      <c r="D22977" t="s">
        <v>892</v>
      </c>
      <c r="E22977" t="s">
        <v>306</v>
      </c>
      <c r="F22977" t="s">
        <v>347</v>
      </c>
      <c r="G22977" t="s">
        <v>71</v>
      </c>
      <c r="H22977">
        <v>1053</v>
      </c>
      <c r="I22977" s="68" t="str">
        <f>VLOOKUP(E22977,Refs!$P$2:$R$29,3,FALSE)</f>
        <v>Y61</v>
      </c>
      <c r="J22977" s="68" t="str">
        <f>VLOOKUP(E22977,Refs!$P$2:$S$29,4,FALSE)</f>
        <v>East of England</v>
      </c>
      <c r="K22977" s="28">
        <f t="shared" si="724"/>
        <v>1053</v>
      </c>
    </row>
    <row r="22978" spans="1:11" x14ac:dyDescent="0.35">
      <c r="A22978" s="69">
        <f t="shared" si="723"/>
        <v>46023</v>
      </c>
      <c r="B22978" t="s">
        <v>946</v>
      </c>
      <c r="C22978" t="s">
        <v>268</v>
      </c>
      <c r="D22978" t="s">
        <v>892</v>
      </c>
      <c r="E22978" t="s">
        <v>306</v>
      </c>
      <c r="F22978" t="s">
        <v>347</v>
      </c>
      <c r="G22978" t="s">
        <v>72</v>
      </c>
      <c r="H22978">
        <v>241122</v>
      </c>
      <c r="I22978" s="68" t="str">
        <f>VLOOKUP(E22978,Refs!$P$2:$R$29,3,FALSE)</f>
        <v>Y61</v>
      </c>
      <c r="J22978" s="68" t="str">
        <f>VLOOKUP(E22978,Refs!$P$2:$S$29,4,FALSE)</f>
        <v>East of England</v>
      </c>
      <c r="K22978" s="28">
        <f t="shared" si="724"/>
        <v>241122</v>
      </c>
    </row>
    <row r="22979" spans="1:11" x14ac:dyDescent="0.35">
      <c r="A22979" s="69">
        <f t="shared" ref="A22979:A23042" si="725">DATEVALUE(RIGHT(B22979,8))</f>
        <v>46023</v>
      </c>
      <c r="B22979" t="s">
        <v>946</v>
      </c>
      <c r="C22979" t="s">
        <v>268</v>
      </c>
      <c r="D22979" t="s">
        <v>892</v>
      </c>
      <c r="E22979" t="s">
        <v>306</v>
      </c>
      <c r="F22979" t="s">
        <v>347</v>
      </c>
      <c r="G22979" t="s">
        <v>73</v>
      </c>
      <c r="H22979">
        <v>16303</v>
      </c>
      <c r="I22979" s="68" t="str">
        <f>VLOOKUP(E22979,Refs!$P$2:$R$29,3,FALSE)</f>
        <v>Y61</v>
      </c>
      <c r="J22979" s="68" t="str">
        <f>VLOOKUP(E22979,Refs!$P$2:$S$29,4,FALSE)</f>
        <v>East of England</v>
      </c>
      <c r="K22979" s="28">
        <f t="shared" si="724"/>
        <v>16303</v>
      </c>
    </row>
    <row r="22980" spans="1:11" x14ac:dyDescent="0.35">
      <c r="A22980" s="69">
        <f t="shared" si="725"/>
        <v>46023</v>
      </c>
      <c r="B22980" t="s">
        <v>946</v>
      </c>
      <c r="C22980" t="s">
        <v>268</v>
      </c>
      <c r="D22980" t="s">
        <v>892</v>
      </c>
      <c r="E22980" t="s">
        <v>306</v>
      </c>
      <c r="F22980" t="s">
        <v>347</v>
      </c>
      <c r="G22980" t="s">
        <v>74</v>
      </c>
      <c r="H22980">
        <v>47841949</v>
      </c>
      <c r="I22980" s="68" t="str">
        <f>VLOOKUP(E22980,Refs!$P$2:$R$29,3,FALSE)</f>
        <v>Y61</v>
      </c>
      <c r="J22980" s="68" t="str">
        <f>VLOOKUP(E22980,Refs!$P$2:$S$29,4,FALSE)</f>
        <v>East of England</v>
      </c>
      <c r="K22980" s="28">
        <f t="shared" si="724"/>
        <v>47841949</v>
      </c>
    </row>
    <row r="22981" spans="1:11" x14ac:dyDescent="0.35">
      <c r="A22981" s="69">
        <f t="shared" si="725"/>
        <v>46023</v>
      </c>
      <c r="B22981" t="s">
        <v>946</v>
      </c>
      <c r="C22981" t="s">
        <v>268</v>
      </c>
      <c r="D22981" t="s">
        <v>892</v>
      </c>
      <c r="E22981" t="s">
        <v>306</v>
      </c>
      <c r="F22981" t="s">
        <v>347</v>
      </c>
      <c r="G22981" t="s">
        <v>26</v>
      </c>
      <c r="H22981">
        <v>33329</v>
      </c>
      <c r="I22981" s="68" t="str">
        <f>VLOOKUP(E22981,Refs!$P$2:$R$29,3,FALSE)</f>
        <v>Y61</v>
      </c>
      <c r="J22981" s="68" t="str">
        <f>VLOOKUP(E22981,Refs!$P$2:$S$29,4,FALSE)</f>
        <v>East of England</v>
      </c>
      <c r="K22981" s="28">
        <f t="shared" si="724"/>
        <v>33329</v>
      </c>
    </row>
    <row r="22982" spans="1:11" x14ac:dyDescent="0.35">
      <c r="A22982" s="69">
        <f t="shared" si="725"/>
        <v>46023</v>
      </c>
      <c r="B22982" t="s">
        <v>946</v>
      </c>
      <c r="C22982" t="s">
        <v>268</v>
      </c>
      <c r="D22982" t="s">
        <v>892</v>
      </c>
      <c r="E22982" t="s">
        <v>306</v>
      </c>
      <c r="F22982" t="s">
        <v>347</v>
      </c>
      <c r="G22982" t="s">
        <v>75</v>
      </c>
      <c r="H22982">
        <v>69</v>
      </c>
      <c r="I22982" s="68" t="str">
        <f>VLOOKUP(E22982,Refs!$P$2:$R$29,3,FALSE)</f>
        <v>Y61</v>
      </c>
      <c r="J22982" s="68" t="str">
        <f>VLOOKUP(E22982,Refs!$P$2:$S$29,4,FALSE)</f>
        <v>East of England</v>
      </c>
      <c r="K22982" s="28">
        <f t="shared" si="724"/>
        <v>69</v>
      </c>
    </row>
    <row r="22983" spans="1:11" x14ac:dyDescent="0.35">
      <c r="A22983" s="69">
        <f t="shared" si="725"/>
        <v>46023</v>
      </c>
      <c r="B22983" t="s">
        <v>946</v>
      </c>
      <c r="C22983" t="s">
        <v>268</v>
      </c>
      <c r="D22983" t="s">
        <v>892</v>
      </c>
      <c r="E22983" t="s">
        <v>306</v>
      </c>
      <c r="F22983" t="s">
        <v>347</v>
      </c>
      <c r="G22983" t="s">
        <v>76</v>
      </c>
      <c r="H22983">
        <v>16875</v>
      </c>
      <c r="I22983" s="68" t="str">
        <f>VLOOKUP(E22983,Refs!$P$2:$R$29,3,FALSE)</f>
        <v>Y61</v>
      </c>
      <c r="J22983" s="68" t="str">
        <f>VLOOKUP(E22983,Refs!$P$2:$S$29,4,FALSE)</f>
        <v>East of England</v>
      </c>
      <c r="K22983" s="28">
        <f t="shared" si="724"/>
        <v>16875</v>
      </c>
    </row>
    <row r="22984" spans="1:11" x14ac:dyDescent="0.35">
      <c r="A22984" s="69">
        <f t="shared" si="725"/>
        <v>46023</v>
      </c>
      <c r="B22984" t="s">
        <v>946</v>
      </c>
      <c r="C22984" t="s">
        <v>268</v>
      </c>
      <c r="D22984" t="s">
        <v>892</v>
      </c>
      <c r="E22984" t="s">
        <v>306</v>
      </c>
      <c r="F22984" t="s">
        <v>347</v>
      </c>
      <c r="G22984" t="s">
        <v>77</v>
      </c>
      <c r="H22984">
        <v>10904</v>
      </c>
      <c r="I22984" s="68" t="str">
        <f>VLOOKUP(E22984,Refs!$P$2:$R$29,3,FALSE)</f>
        <v>Y61</v>
      </c>
      <c r="J22984" s="68" t="str">
        <f>VLOOKUP(E22984,Refs!$P$2:$S$29,4,FALSE)</f>
        <v>East of England</v>
      </c>
      <c r="K22984" s="28">
        <f t="shared" si="724"/>
        <v>10904</v>
      </c>
    </row>
    <row r="22985" spans="1:11" x14ac:dyDescent="0.35">
      <c r="A22985" s="69">
        <f t="shared" si="725"/>
        <v>46023</v>
      </c>
      <c r="B22985" t="s">
        <v>946</v>
      </c>
      <c r="C22985" t="s">
        <v>268</v>
      </c>
      <c r="D22985" t="s">
        <v>892</v>
      </c>
      <c r="E22985" t="s">
        <v>306</v>
      </c>
      <c r="F22985" t="s">
        <v>347</v>
      </c>
      <c r="G22985" t="s">
        <v>78</v>
      </c>
      <c r="H22985">
        <v>5398</v>
      </c>
      <c r="I22985" s="68" t="str">
        <f>VLOOKUP(E22985,Refs!$P$2:$R$29,3,FALSE)</f>
        <v>Y61</v>
      </c>
      <c r="J22985" s="68" t="str">
        <f>VLOOKUP(E22985,Refs!$P$2:$S$29,4,FALSE)</f>
        <v>East of England</v>
      </c>
      <c r="K22985" s="28">
        <f t="shared" si="724"/>
        <v>5398</v>
      </c>
    </row>
    <row r="22986" spans="1:11" x14ac:dyDescent="0.35">
      <c r="A22986" s="69">
        <f t="shared" si="725"/>
        <v>46023</v>
      </c>
      <c r="B22986" t="s">
        <v>946</v>
      </c>
      <c r="C22986" t="s">
        <v>268</v>
      </c>
      <c r="D22986" t="s">
        <v>892</v>
      </c>
      <c r="E22986" t="s">
        <v>306</v>
      </c>
      <c r="F22986" t="s">
        <v>347</v>
      </c>
      <c r="G22986" t="s">
        <v>79</v>
      </c>
      <c r="H22986">
        <v>83</v>
      </c>
      <c r="I22986" s="68" t="str">
        <f>VLOOKUP(E22986,Refs!$P$2:$R$29,3,FALSE)</f>
        <v>Y61</v>
      </c>
      <c r="J22986" s="68" t="str">
        <f>VLOOKUP(E22986,Refs!$P$2:$S$29,4,FALSE)</f>
        <v>East of England</v>
      </c>
      <c r="K22986" s="28">
        <f t="shared" si="724"/>
        <v>83</v>
      </c>
    </row>
    <row r="22987" spans="1:11" x14ac:dyDescent="0.35">
      <c r="A22987" s="69">
        <f t="shared" si="725"/>
        <v>46023</v>
      </c>
      <c r="B22987" t="s">
        <v>946</v>
      </c>
      <c r="C22987" t="s">
        <v>268</v>
      </c>
      <c r="D22987" t="s">
        <v>892</v>
      </c>
      <c r="E22987" t="s">
        <v>306</v>
      </c>
      <c r="F22987" t="s">
        <v>347</v>
      </c>
      <c r="G22987" t="s">
        <v>25</v>
      </c>
      <c r="H22987">
        <v>19679</v>
      </c>
      <c r="I22987" s="68" t="str">
        <f>VLOOKUP(E22987,Refs!$P$2:$R$29,3,FALSE)</f>
        <v>Y61</v>
      </c>
      <c r="J22987" s="68" t="str">
        <f>VLOOKUP(E22987,Refs!$P$2:$S$29,4,FALSE)</f>
        <v>East of England</v>
      </c>
      <c r="K22987" s="28">
        <f t="shared" si="724"/>
        <v>19679</v>
      </c>
    </row>
    <row r="22988" spans="1:11" x14ac:dyDescent="0.35">
      <c r="A22988" s="69">
        <f t="shared" si="725"/>
        <v>46023</v>
      </c>
      <c r="B22988" t="s">
        <v>946</v>
      </c>
      <c r="C22988" t="s">
        <v>268</v>
      </c>
      <c r="D22988" t="s">
        <v>892</v>
      </c>
      <c r="E22988" t="s">
        <v>306</v>
      </c>
      <c r="F22988" t="s">
        <v>347</v>
      </c>
      <c r="G22988" t="s">
        <v>80</v>
      </c>
      <c r="H22988">
        <v>320</v>
      </c>
      <c r="I22988" s="68" t="str">
        <f>VLOOKUP(E22988,Refs!$P$2:$R$29,3,FALSE)</f>
        <v>Y61</v>
      </c>
      <c r="J22988" s="68" t="str">
        <f>VLOOKUP(E22988,Refs!$P$2:$S$29,4,FALSE)</f>
        <v>East of England</v>
      </c>
      <c r="K22988" s="28">
        <f t="shared" si="724"/>
        <v>320</v>
      </c>
    </row>
    <row r="22989" spans="1:11" x14ac:dyDescent="0.35">
      <c r="A22989" s="69">
        <f t="shared" si="725"/>
        <v>46023</v>
      </c>
      <c r="B22989" t="s">
        <v>946</v>
      </c>
      <c r="C22989" t="s">
        <v>268</v>
      </c>
      <c r="D22989" t="s">
        <v>892</v>
      </c>
      <c r="E22989" t="s">
        <v>306</v>
      </c>
      <c r="F22989" t="s">
        <v>347</v>
      </c>
      <c r="G22989" t="s">
        <v>81</v>
      </c>
      <c r="H22989">
        <v>9824</v>
      </c>
      <c r="I22989" s="68" t="str">
        <f>VLOOKUP(E22989,Refs!$P$2:$R$29,3,FALSE)</f>
        <v>Y61</v>
      </c>
      <c r="J22989" s="68" t="str">
        <f>VLOOKUP(E22989,Refs!$P$2:$S$29,4,FALSE)</f>
        <v>East of England</v>
      </c>
      <c r="K22989" s="28">
        <f t="shared" si="724"/>
        <v>9824</v>
      </c>
    </row>
    <row r="22990" spans="1:11" x14ac:dyDescent="0.35">
      <c r="A22990" s="69">
        <f t="shared" si="725"/>
        <v>46023</v>
      </c>
      <c r="B22990" t="s">
        <v>946</v>
      </c>
      <c r="C22990" t="s">
        <v>268</v>
      </c>
      <c r="D22990" t="s">
        <v>892</v>
      </c>
      <c r="E22990" t="s">
        <v>306</v>
      </c>
      <c r="F22990" t="s">
        <v>347</v>
      </c>
      <c r="G22990" t="s">
        <v>82</v>
      </c>
      <c r="H22990">
        <v>2769</v>
      </c>
      <c r="I22990" s="68" t="str">
        <f>VLOOKUP(E22990,Refs!$P$2:$R$29,3,FALSE)</f>
        <v>Y61</v>
      </c>
      <c r="J22990" s="68" t="str">
        <f>VLOOKUP(E22990,Refs!$P$2:$S$29,4,FALSE)</f>
        <v>East of England</v>
      </c>
      <c r="K22990" s="28">
        <f t="shared" si="724"/>
        <v>2769</v>
      </c>
    </row>
    <row r="22991" spans="1:11" x14ac:dyDescent="0.35">
      <c r="A22991" s="69">
        <f t="shared" si="725"/>
        <v>46023</v>
      </c>
      <c r="B22991" t="s">
        <v>946</v>
      </c>
      <c r="C22991" t="s">
        <v>268</v>
      </c>
      <c r="D22991" t="s">
        <v>892</v>
      </c>
      <c r="E22991" t="s">
        <v>306</v>
      </c>
      <c r="F22991" t="s">
        <v>347</v>
      </c>
      <c r="G22991" t="s">
        <v>83</v>
      </c>
      <c r="H22991">
        <v>4819</v>
      </c>
      <c r="I22991" s="68" t="str">
        <f>VLOOKUP(E22991,Refs!$P$2:$R$29,3,FALSE)</f>
        <v>Y61</v>
      </c>
      <c r="J22991" s="68" t="str">
        <f>VLOOKUP(E22991,Refs!$P$2:$S$29,4,FALSE)</f>
        <v>East of England</v>
      </c>
      <c r="K22991" s="28">
        <f t="shared" si="724"/>
        <v>4819</v>
      </c>
    </row>
    <row r="22992" spans="1:11" x14ac:dyDescent="0.35">
      <c r="A22992" s="69">
        <f t="shared" si="725"/>
        <v>46023</v>
      </c>
      <c r="B22992" t="s">
        <v>946</v>
      </c>
      <c r="C22992" t="s">
        <v>268</v>
      </c>
      <c r="D22992" t="s">
        <v>892</v>
      </c>
      <c r="E22992" t="s">
        <v>306</v>
      </c>
      <c r="F22992" t="s">
        <v>347</v>
      </c>
      <c r="G22992" t="s">
        <v>84</v>
      </c>
      <c r="H22992">
        <v>5711</v>
      </c>
      <c r="I22992" s="68" t="str">
        <f>VLOOKUP(E22992,Refs!$P$2:$R$29,3,FALSE)</f>
        <v>Y61</v>
      </c>
      <c r="J22992" s="68" t="str">
        <f>VLOOKUP(E22992,Refs!$P$2:$S$29,4,FALSE)</f>
        <v>East of England</v>
      </c>
      <c r="K22992" s="28">
        <f t="shared" si="724"/>
        <v>5711</v>
      </c>
    </row>
    <row r="22993" spans="1:11" x14ac:dyDescent="0.35">
      <c r="A22993" s="69">
        <f t="shared" si="725"/>
        <v>46023</v>
      </c>
      <c r="B22993" t="s">
        <v>946</v>
      </c>
      <c r="C22993" t="s">
        <v>268</v>
      </c>
      <c r="D22993" t="s">
        <v>892</v>
      </c>
      <c r="E22993" t="s">
        <v>306</v>
      </c>
      <c r="F22993" t="s">
        <v>347</v>
      </c>
      <c r="G22993" t="s">
        <v>85</v>
      </c>
      <c r="H22993">
        <v>1554</v>
      </c>
      <c r="I22993" s="68" t="str">
        <f>VLOOKUP(E22993,Refs!$P$2:$R$29,3,FALSE)</f>
        <v>Y61</v>
      </c>
      <c r="J22993" s="68" t="str">
        <f>VLOOKUP(E22993,Refs!$P$2:$S$29,4,FALSE)</f>
        <v>East of England</v>
      </c>
      <c r="K22993" s="28">
        <f t="shared" si="724"/>
        <v>1554</v>
      </c>
    </row>
    <row r="22994" spans="1:11" x14ac:dyDescent="0.35">
      <c r="A22994" s="69">
        <f t="shared" si="725"/>
        <v>46023</v>
      </c>
      <c r="B22994" t="s">
        <v>946</v>
      </c>
      <c r="C22994" t="s">
        <v>268</v>
      </c>
      <c r="D22994" t="s">
        <v>892</v>
      </c>
      <c r="E22994" t="s">
        <v>306</v>
      </c>
      <c r="F22994" t="s">
        <v>347</v>
      </c>
      <c r="G22994" t="s">
        <v>86</v>
      </c>
      <c r="H22994">
        <v>392</v>
      </c>
      <c r="I22994" s="68" t="str">
        <f>VLOOKUP(E22994,Refs!$P$2:$R$29,3,FALSE)</f>
        <v>Y61</v>
      </c>
      <c r="J22994" s="68" t="str">
        <f>VLOOKUP(E22994,Refs!$P$2:$S$29,4,FALSE)</f>
        <v>East of England</v>
      </c>
      <c r="K22994" s="28">
        <f t="shared" si="724"/>
        <v>392</v>
      </c>
    </row>
    <row r="22995" spans="1:11" x14ac:dyDescent="0.35">
      <c r="A22995" s="69">
        <f t="shared" si="725"/>
        <v>46023</v>
      </c>
      <c r="B22995" t="s">
        <v>946</v>
      </c>
      <c r="C22995" t="s">
        <v>268</v>
      </c>
      <c r="D22995" t="s">
        <v>892</v>
      </c>
      <c r="E22995" t="s">
        <v>306</v>
      </c>
      <c r="F22995" t="s">
        <v>347</v>
      </c>
      <c r="G22995" t="s">
        <v>87</v>
      </c>
      <c r="H22995">
        <v>8522</v>
      </c>
      <c r="I22995" s="68" t="str">
        <f>VLOOKUP(E22995,Refs!$P$2:$R$29,3,FALSE)</f>
        <v>Y61</v>
      </c>
      <c r="J22995" s="68" t="str">
        <f>VLOOKUP(E22995,Refs!$P$2:$S$29,4,FALSE)</f>
        <v>East of England</v>
      </c>
      <c r="K22995" s="28">
        <f t="shared" si="724"/>
        <v>8522</v>
      </c>
    </row>
    <row r="22996" spans="1:11" x14ac:dyDescent="0.35">
      <c r="A22996" s="69">
        <f t="shared" si="725"/>
        <v>46023</v>
      </c>
      <c r="B22996" t="s">
        <v>946</v>
      </c>
      <c r="C22996" t="s">
        <v>268</v>
      </c>
      <c r="D22996" t="s">
        <v>892</v>
      </c>
      <c r="E22996" t="s">
        <v>306</v>
      </c>
      <c r="F22996" t="s">
        <v>347</v>
      </c>
      <c r="G22996" t="s">
        <v>88</v>
      </c>
      <c r="H22996">
        <v>1217615</v>
      </c>
      <c r="I22996" s="68" t="str">
        <f>VLOOKUP(E22996,Refs!$P$2:$R$29,3,FALSE)</f>
        <v>Y61</v>
      </c>
      <c r="J22996" s="68" t="str">
        <f>VLOOKUP(E22996,Refs!$P$2:$S$29,4,FALSE)</f>
        <v>East of England</v>
      </c>
      <c r="K22996" s="28">
        <f t="shared" si="724"/>
        <v>1217615</v>
      </c>
    </row>
    <row r="22997" spans="1:11" x14ac:dyDescent="0.35">
      <c r="A22997" s="69">
        <f t="shared" si="725"/>
        <v>46023</v>
      </c>
      <c r="B22997" t="s">
        <v>946</v>
      </c>
      <c r="C22997" t="s">
        <v>268</v>
      </c>
      <c r="D22997" t="s">
        <v>892</v>
      </c>
      <c r="E22997" t="s">
        <v>306</v>
      </c>
      <c r="F22997" t="s">
        <v>347</v>
      </c>
      <c r="G22997" t="s">
        <v>89</v>
      </c>
      <c r="H22997">
        <v>33329</v>
      </c>
      <c r="I22997" s="68" t="str">
        <f>VLOOKUP(E22997,Refs!$P$2:$R$29,3,FALSE)</f>
        <v>Y61</v>
      </c>
      <c r="J22997" s="68" t="str">
        <f>VLOOKUP(E22997,Refs!$P$2:$S$29,4,FALSE)</f>
        <v>East of England</v>
      </c>
      <c r="K22997" s="28">
        <f t="shared" si="724"/>
        <v>33329</v>
      </c>
    </row>
    <row r="22998" spans="1:11" x14ac:dyDescent="0.35">
      <c r="A22998" s="69">
        <f t="shared" si="725"/>
        <v>46023</v>
      </c>
      <c r="B22998" t="s">
        <v>946</v>
      </c>
      <c r="C22998" t="s">
        <v>268</v>
      </c>
      <c r="D22998" t="s">
        <v>892</v>
      </c>
      <c r="E22998" t="s">
        <v>306</v>
      </c>
      <c r="F22998" t="s">
        <v>347</v>
      </c>
      <c r="G22998" t="s">
        <v>27</v>
      </c>
      <c r="H22998">
        <v>4493</v>
      </c>
      <c r="I22998" s="68" t="str">
        <f>VLOOKUP(E22998,Refs!$P$2:$R$29,3,FALSE)</f>
        <v>Y61</v>
      </c>
      <c r="J22998" s="68" t="str">
        <f>VLOOKUP(E22998,Refs!$P$2:$S$29,4,FALSE)</f>
        <v>East of England</v>
      </c>
      <c r="K22998" s="28">
        <f t="shared" si="724"/>
        <v>4493</v>
      </c>
    </row>
    <row r="22999" spans="1:11" x14ac:dyDescent="0.35">
      <c r="A22999" s="69">
        <f t="shared" si="725"/>
        <v>46023</v>
      </c>
      <c r="B22999" t="s">
        <v>946</v>
      </c>
      <c r="C22999" t="s">
        <v>268</v>
      </c>
      <c r="D22999" t="s">
        <v>892</v>
      </c>
      <c r="E22999" t="s">
        <v>306</v>
      </c>
      <c r="F22999" t="s">
        <v>347</v>
      </c>
      <c r="G22999" t="s">
        <v>29</v>
      </c>
      <c r="H22999">
        <v>3023</v>
      </c>
      <c r="I22999" s="68" t="str">
        <f>VLOOKUP(E22999,Refs!$P$2:$R$29,3,FALSE)</f>
        <v>Y61</v>
      </c>
      <c r="J22999" s="68" t="str">
        <f>VLOOKUP(E22999,Refs!$P$2:$S$29,4,FALSE)</f>
        <v>East of England</v>
      </c>
      <c r="K22999" s="28">
        <f t="shared" si="724"/>
        <v>3023</v>
      </c>
    </row>
    <row r="23000" spans="1:11" x14ac:dyDescent="0.35">
      <c r="A23000" s="69">
        <f t="shared" si="725"/>
        <v>46023</v>
      </c>
      <c r="B23000" t="s">
        <v>946</v>
      </c>
      <c r="C23000" t="s">
        <v>268</v>
      </c>
      <c r="D23000" t="s">
        <v>892</v>
      </c>
      <c r="E23000" t="s">
        <v>306</v>
      </c>
      <c r="F23000" t="s">
        <v>347</v>
      </c>
      <c r="G23000" t="s">
        <v>90</v>
      </c>
      <c r="H23000">
        <v>2621</v>
      </c>
      <c r="I23000" s="68" t="str">
        <f>VLOOKUP(E23000,Refs!$P$2:$R$29,3,FALSE)</f>
        <v>Y61</v>
      </c>
      <c r="J23000" s="68" t="str">
        <f>VLOOKUP(E23000,Refs!$P$2:$S$29,4,FALSE)</f>
        <v>East of England</v>
      </c>
      <c r="K23000" s="28">
        <f t="shared" si="724"/>
        <v>2621</v>
      </c>
    </row>
    <row r="23001" spans="1:11" x14ac:dyDescent="0.35">
      <c r="A23001" s="69">
        <f t="shared" si="725"/>
        <v>46023</v>
      </c>
      <c r="B23001" t="s">
        <v>946</v>
      </c>
      <c r="C23001" t="s">
        <v>268</v>
      </c>
      <c r="D23001" t="s">
        <v>892</v>
      </c>
      <c r="E23001" t="s">
        <v>306</v>
      </c>
      <c r="F23001" t="s">
        <v>347</v>
      </c>
      <c r="G23001" t="s">
        <v>91</v>
      </c>
      <c r="H23001">
        <v>13</v>
      </c>
      <c r="I23001" s="68" t="str">
        <f>VLOOKUP(E23001,Refs!$P$2:$R$29,3,FALSE)</f>
        <v>Y61</v>
      </c>
      <c r="J23001" s="68" t="str">
        <f>VLOOKUP(E23001,Refs!$P$2:$S$29,4,FALSE)</f>
        <v>East of England</v>
      </c>
      <c r="K23001" s="28">
        <f t="shared" si="724"/>
        <v>13</v>
      </c>
    </row>
    <row r="23002" spans="1:11" x14ac:dyDescent="0.35">
      <c r="A23002" s="69">
        <f t="shared" si="725"/>
        <v>46023</v>
      </c>
      <c r="B23002" t="s">
        <v>946</v>
      </c>
      <c r="C23002" t="s">
        <v>268</v>
      </c>
      <c r="D23002" t="s">
        <v>892</v>
      </c>
      <c r="E23002" t="s">
        <v>306</v>
      </c>
      <c r="F23002" t="s">
        <v>347</v>
      </c>
      <c r="G23002" t="s">
        <v>92</v>
      </c>
      <c r="H23002">
        <v>1441</v>
      </c>
      <c r="I23002" s="68" t="str">
        <f>VLOOKUP(E23002,Refs!$P$2:$R$29,3,FALSE)</f>
        <v>Y61</v>
      </c>
      <c r="J23002" s="68" t="str">
        <f>VLOOKUP(E23002,Refs!$P$2:$S$29,4,FALSE)</f>
        <v>East of England</v>
      </c>
      <c r="K23002" s="28">
        <f t="shared" si="724"/>
        <v>1441</v>
      </c>
    </row>
    <row r="23003" spans="1:11" x14ac:dyDescent="0.35">
      <c r="A23003" s="69">
        <f t="shared" si="725"/>
        <v>46023</v>
      </c>
      <c r="B23003" t="s">
        <v>946</v>
      </c>
      <c r="C23003" t="s">
        <v>268</v>
      </c>
      <c r="D23003" t="s">
        <v>892</v>
      </c>
      <c r="E23003" t="s">
        <v>306</v>
      </c>
      <c r="F23003" t="s">
        <v>347</v>
      </c>
      <c r="G23003" t="s">
        <v>93</v>
      </c>
      <c r="H23003">
        <v>127</v>
      </c>
      <c r="I23003" s="68" t="str">
        <f>VLOOKUP(E23003,Refs!$P$2:$R$29,3,FALSE)</f>
        <v>Y61</v>
      </c>
      <c r="J23003" s="68" t="str">
        <f>VLOOKUP(E23003,Refs!$P$2:$S$29,4,FALSE)</f>
        <v>East of England</v>
      </c>
      <c r="K23003" s="28">
        <f t="shared" si="724"/>
        <v>127</v>
      </c>
    </row>
    <row r="23004" spans="1:11" x14ac:dyDescent="0.35">
      <c r="A23004" s="69">
        <f t="shared" si="725"/>
        <v>46023</v>
      </c>
      <c r="B23004" t="s">
        <v>946</v>
      </c>
      <c r="C23004" t="s">
        <v>268</v>
      </c>
      <c r="D23004" t="s">
        <v>892</v>
      </c>
      <c r="E23004" t="s">
        <v>306</v>
      </c>
      <c r="F23004" t="s">
        <v>347</v>
      </c>
      <c r="G23004" t="s">
        <v>94</v>
      </c>
      <c r="H23004">
        <v>1167</v>
      </c>
      <c r="I23004" s="68" t="str">
        <f>VLOOKUP(E23004,Refs!$P$2:$R$29,3,FALSE)</f>
        <v>Y61</v>
      </c>
      <c r="J23004" s="68" t="str">
        <f>VLOOKUP(E23004,Refs!$P$2:$S$29,4,FALSE)</f>
        <v>East of England</v>
      </c>
      <c r="K23004" s="28">
        <f t="shared" si="724"/>
        <v>1167</v>
      </c>
    </row>
    <row r="23005" spans="1:11" x14ac:dyDescent="0.35">
      <c r="A23005" s="69">
        <f t="shared" si="725"/>
        <v>46023</v>
      </c>
      <c r="B23005" t="s">
        <v>946</v>
      </c>
      <c r="C23005" t="s">
        <v>268</v>
      </c>
      <c r="D23005" t="s">
        <v>892</v>
      </c>
      <c r="E23005" t="s">
        <v>306</v>
      </c>
      <c r="F23005" t="s">
        <v>347</v>
      </c>
      <c r="G23005" t="s">
        <v>95</v>
      </c>
      <c r="H23005">
        <v>52</v>
      </c>
      <c r="I23005" s="68" t="str">
        <f>VLOOKUP(E23005,Refs!$P$2:$R$29,3,FALSE)</f>
        <v>Y61</v>
      </c>
      <c r="J23005" s="68" t="str">
        <f>VLOOKUP(E23005,Refs!$P$2:$S$29,4,FALSE)</f>
        <v>East of England</v>
      </c>
      <c r="K23005" s="28">
        <f t="shared" si="724"/>
        <v>52</v>
      </c>
    </row>
    <row r="23006" spans="1:11" x14ac:dyDescent="0.35">
      <c r="A23006" s="69">
        <f t="shared" si="725"/>
        <v>46023</v>
      </c>
      <c r="B23006" t="s">
        <v>946</v>
      </c>
      <c r="C23006" t="s">
        <v>268</v>
      </c>
      <c r="D23006" t="s">
        <v>892</v>
      </c>
      <c r="E23006" t="s">
        <v>306</v>
      </c>
      <c r="F23006" t="s">
        <v>347</v>
      </c>
      <c r="G23006" t="s">
        <v>96</v>
      </c>
      <c r="H23006">
        <v>2469</v>
      </c>
      <c r="I23006" s="68" t="str">
        <f>VLOOKUP(E23006,Refs!$P$2:$R$29,3,FALSE)</f>
        <v>Y61</v>
      </c>
      <c r="J23006" s="68" t="str">
        <f>VLOOKUP(E23006,Refs!$P$2:$S$29,4,FALSE)</f>
        <v>East of England</v>
      </c>
      <c r="K23006" s="28">
        <f t="shared" si="724"/>
        <v>2469</v>
      </c>
    </row>
    <row r="23007" spans="1:11" x14ac:dyDescent="0.35">
      <c r="A23007" s="69">
        <f t="shared" si="725"/>
        <v>46023</v>
      </c>
      <c r="B23007" t="s">
        <v>946</v>
      </c>
      <c r="C23007" t="s">
        <v>268</v>
      </c>
      <c r="D23007" t="s">
        <v>892</v>
      </c>
      <c r="E23007" t="s">
        <v>306</v>
      </c>
      <c r="F23007" t="s">
        <v>347</v>
      </c>
      <c r="G23007" t="s">
        <v>31</v>
      </c>
      <c r="H23007">
        <v>1956</v>
      </c>
      <c r="I23007" s="68" t="str">
        <f>VLOOKUP(E23007,Refs!$P$2:$R$29,3,FALSE)</f>
        <v>Y61</v>
      </c>
      <c r="J23007" s="68" t="str">
        <f>VLOOKUP(E23007,Refs!$P$2:$S$29,4,FALSE)</f>
        <v>East of England</v>
      </c>
      <c r="K23007" s="28">
        <f t="shared" si="724"/>
        <v>1956</v>
      </c>
    </row>
    <row r="23008" spans="1:11" x14ac:dyDescent="0.35">
      <c r="A23008" s="69">
        <f t="shared" si="725"/>
        <v>46023</v>
      </c>
      <c r="B23008" t="s">
        <v>946</v>
      </c>
      <c r="C23008" t="s">
        <v>268</v>
      </c>
      <c r="D23008" t="s">
        <v>892</v>
      </c>
      <c r="E23008" t="s">
        <v>306</v>
      </c>
      <c r="F23008" t="s">
        <v>347</v>
      </c>
      <c r="G23008" t="s">
        <v>97</v>
      </c>
      <c r="H23008">
        <v>6473</v>
      </c>
      <c r="I23008" s="68" t="str">
        <f>VLOOKUP(E23008,Refs!$P$2:$R$29,3,FALSE)</f>
        <v>Y61</v>
      </c>
      <c r="J23008" s="68" t="str">
        <f>VLOOKUP(E23008,Refs!$P$2:$S$29,4,FALSE)</f>
        <v>East of England</v>
      </c>
      <c r="K23008" s="28">
        <f t="shared" si="724"/>
        <v>6473</v>
      </c>
    </row>
    <row r="23009" spans="1:11" x14ac:dyDescent="0.35">
      <c r="A23009" s="69">
        <f t="shared" si="725"/>
        <v>46023</v>
      </c>
      <c r="B23009" t="s">
        <v>946</v>
      </c>
      <c r="C23009" t="s">
        <v>268</v>
      </c>
      <c r="D23009" t="s">
        <v>892</v>
      </c>
      <c r="E23009" t="s">
        <v>306</v>
      </c>
      <c r="F23009" t="s">
        <v>347</v>
      </c>
      <c r="G23009" t="s">
        <v>98</v>
      </c>
      <c r="H23009">
        <v>3670</v>
      </c>
      <c r="I23009" s="68" t="str">
        <f>VLOOKUP(E23009,Refs!$P$2:$R$29,3,FALSE)</f>
        <v>Y61</v>
      </c>
      <c r="J23009" s="68" t="str">
        <f>VLOOKUP(E23009,Refs!$P$2:$S$29,4,FALSE)</f>
        <v>East of England</v>
      </c>
      <c r="K23009" s="28">
        <f t="shared" si="724"/>
        <v>3670</v>
      </c>
    </row>
    <row r="23010" spans="1:11" x14ac:dyDescent="0.35">
      <c r="A23010" s="69">
        <f t="shared" si="725"/>
        <v>46023</v>
      </c>
      <c r="B23010" t="s">
        <v>946</v>
      </c>
      <c r="C23010" t="s">
        <v>268</v>
      </c>
      <c r="D23010" t="s">
        <v>892</v>
      </c>
      <c r="E23010" t="s">
        <v>306</v>
      </c>
      <c r="F23010" t="s">
        <v>347</v>
      </c>
      <c r="G23010" t="s">
        <v>99</v>
      </c>
      <c r="H23010">
        <v>3525</v>
      </c>
      <c r="I23010" s="68" t="str">
        <f>VLOOKUP(E23010,Refs!$P$2:$R$29,3,FALSE)</f>
        <v>Y61</v>
      </c>
      <c r="J23010" s="68" t="str">
        <f>VLOOKUP(E23010,Refs!$P$2:$S$29,4,FALSE)</f>
        <v>East of England</v>
      </c>
      <c r="K23010" s="28">
        <f t="shared" si="724"/>
        <v>3525</v>
      </c>
    </row>
    <row r="23011" spans="1:11" x14ac:dyDescent="0.35">
      <c r="A23011" s="69">
        <f t="shared" si="725"/>
        <v>46023</v>
      </c>
      <c r="B23011" t="s">
        <v>946</v>
      </c>
      <c r="C23011" t="s">
        <v>268</v>
      </c>
      <c r="D23011" t="s">
        <v>892</v>
      </c>
      <c r="E23011" t="s">
        <v>306</v>
      </c>
      <c r="F23011" t="s">
        <v>347</v>
      </c>
      <c r="G23011" t="s">
        <v>100</v>
      </c>
      <c r="H23011">
        <v>1291</v>
      </c>
      <c r="I23011" s="68" t="str">
        <f>VLOOKUP(E23011,Refs!$P$2:$R$29,3,FALSE)</f>
        <v>Y61</v>
      </c>
      <c r="J23011" s="68" t="str">
        <f>VLOOKUP(E23011,Refs!$P$2:$S$29,4,FALSE)</f>
        <v>East of England</v>
      </c>
      <c r="K23011" s="28">
        <f t="shared" ref="K23011:K23074" si="726">IF(OR(H23011="NULL",H23011=0,H23011=""),"",H23011)</f>
        <v>1291</v>
      </c>
    </row>
    <row r="23012" spans="1:11" x14ac:dyDescent="0.35">
      <c r="A23012" s="69">
        <f t="shared" si="725"/>
        <v>46023</v>
      </c>
      <c r="B23012" t="s">
        <v>946</v>
      </c>
      <c r="C23012" t="s">
        <v>268</v>
      </c>
      <c r="D23012" t="s">
        <v>892</v>
      </c>
      <c r="E23012" t="s">
        <v>306</v>
      </c>
      <c r="F23012" t="s">
        <v>347</v>
      </c>
      <c r="G23012" t="s">
        <v>101</v>
      </c>
      <c r="H23012">
        <v>1878</v>
      </c>
      <c r="I23012" s="68" t="str">
        <f>VLOOKUP(E23012,Refs!$P$2:$R$29,3,FALSE)</f>
        <v>Y61</v>
      </c>
      <c r="J23012" s="68" t="str">
        <f>VLOOKUP(E23012,Refs!$P$2:$S$29,4,FALSE)</f>
        <v>East of England</v>
      </c>
      <c r="K23012" s="28">
        <f t="shared" si="726"/>
        <v>1878</v>
      </c>
    </row>
    <row r="23013" spans="1:11" x14ac:dyDescent="0.35">
      <c r="A23013" s="69">
        <f t="shared" si="725"/>
        <v>46023</v>
      </c>
      <c r="B23013" t="s">
        <v>946</v>
      </c>
      <c r="C23013" t="s">
        <v>268</v>
      </c>
      <c r="D23013" t="s">
        <v>892</v>
      </c>
      <c r="E23013" t="s">
        <v>306</v>
      </c>
      <c r="F23013" t="s">
        <v>347</v>
      </c>
      <c r="G23013" t="s">
        <v>102</v>
      </c>
      <c r="H23013">
        <v>236</v>
      </c>
      <c r="I23013" s="68" t="str">
        <f>VLOOKUP(E23013,Refs!$P$2:$R$29,3,FALSE)</f>
        <v>Y61</v>
      </c>
      <c r="J23013" s="68" t="str">
        <f>VLOOKUP(E23013,Refs!$P$2:$S$29,4,FALSE)</f>
        <v>East of England</v>
      </c>
      <c r="K23013" s="28">
        <f t="shared" si="726"/>
        <v>236</v>
      </c>
    </row>
    <row r="23014" spans="1:11" x14ac:dyDescent="0.35">
      <c r="A23014" s="69">
        <f t="shared" si="725"/>
        <v>46023</v>
      </c>
      <c r="B23014" t="s">
        <v>946</v>
      </c>
      <c r="C23014" t="s">
        <v>268</v>
      </c>
      <c r="D23014" t="s">
        <v>892</v>
      </c>
      <c r="E23014" t="s">
        <v>306</v>
      </c>
      <c r="F23014" t="s">
        <v>347</v>
      </c>
      <c r="G23014" t="s">
        <v>103</v>
      </c>
      <c r="H23014">
        <v>2191</v>
      </c>
      <c r="I23014" s="68" t="str">
        <f>VLOOKUP(E23014,Refs!$P$2:$R$29,3,FALSE)</f>
        <v>Y61</v>
      </c>
      <c r="J23014" s="68" t="str">
        <f>VLOOKUP(E23014,Refs!$P$2:$S$29,4,FALSE)</f>
        <v>East of England</v>
      </c>
      <c r="K23014" s="28">
        <f t="shared" si="726"/>
        <v>2191</v>
      </c>
    </row>
    <row r="23015" spans="1:11" x14ac:dyDescent="0.35">
      <c r="A23015" s="69">
        <f t="shared" si="725"/>
        <v>46023</v>
      </c>
      <c r="B23015" t="s">
        <v>946</v>
      </c>
      <c r="C23015" t="s">
        <v>268</v>
      </c>
      <c r="D23015" t="s">
        <v>892</v>
      </c>
      <c r="E23015" t="s">
        <v>306</v>
      </c>
      <c r="F23015" t="s">
        <v>347</v>
      </c>
      <c r="G23015" t="s">
        <v>104</v>
      </c>
      <c r="H23015">
        <v>9091377</v>
      </c>
      <c r="I23015" s="68" t="str">
        <f>VLOOKUP(E23015,Refs!$P$2:$R$29,3,FALSE)</f>
        <v>Y61</v>
      </c>
      <c r="J23015" s="68" t="str">
        <f>VLOOKUP(E23015,Refs!$P$2:$S$29,4,FALSE)</f>
        <v>East of England</v>
      </c>
      <c r="K23015" s="28">
        <f t="shared" si="726"/>
        <v>9091377</v>
      </c>
    </row>
    <row r="23016" spans="1:11" x14ac:dyDescent="0.35">
      <c r="A23016" s="69">
        <f t="shared" si="725"/>
        <v>46023</v>
      </c>
      <c r="B23016" t="s">
        <v>946</v>
      </c>
      <c r="C23016" t="s">
        <v>268</v>
      </c>
      <c r="D23016" t="s">
        <v>892</v>
      </c>
      <c r="E23016" t="s">
        <v>306</v>
      </c>
      <c r="F23016" t="s">
        <v>347</v>
      </c>
      <c r="G23016" t="s">
        <v>105</v>
      </c>
      <c r="H23016">
        <v>2839</v>
      </c>
      <c r="I23016" s="68" t="str">
        <f>VLOOKUP(E23016,Refs!$P$2:$R$29,3,FALSE)</f>
        <v>Y61</v>
      </c>
      <c r="J23016" s="68" t="str">
        <f>VLOOKUP(E23016,Refs!$P$2:$S$29,4,FALSE)</f>
        <v>East of England</v>
      </c>
      <c r="K23016" s="28">
        <f t="shared" si="726"/>
        <v>2839</v>
      </c>
    </row>
    <row r="23017" spans="1:11" x14ac:dyDescent="0.35">
      <c r="A23017" s="69">
        <f t="shared" si="725"/>
        <v>46023</v>
      </c>
      <c r="B23017" t="s">
        <v>946</v>
      </c>
      <c r="C23017" t="s">
        <v>268</v>
      </c>
      <c r="D23017" t="s">
        <v>892</v>
      </c>
      <c r="E23017" t="s">
        <v>306</v>
      </c>
      <c r="F23017" t="s">
        <v>347</v>
      </c>
      <c r="G23017" t="s">
        <v>106</v>
      </c>
      <c r="H23017">
        <v>2495</v>
      </c>
      <c r="I23017" s="68" t="str">
        <f>VLOOKUP(E23017,Refs!$P$2:$R$29,3,FALSE)</f>
        <v>Y61</v>
      </c>
      <c r="J23017" s="68" t="str">
        <f>VLOOKUP(E23017,Refs!$P$2:$S$29,4,FALSE)</f>
        <v>East of England</v>
      </c>
      <c r="K23017" s="28">
        <f t="shared" si="726"/>
        <v>2495</v>
      </c>
    </row>
    <row r="23018" spans="1:11" x14ac:dyDescent="0.35">
      <c r="A23018" s="69">
        <f t="shared" si="725"/>
        <v>46023</v>
      </c>
      <c r="B23018" t="s">
        <v>946</v>
      </c>
      <c r="C23018" t="s">
        <v>268</v>
      </c>
      <c r="D23018" t="s">
        <v>892</v>
      </c>
      <c r="E23018" t="s">
        <v>306</v>
      </c>
      <c r="F23018" t="s">
        <v>347</v>
      </c>
      <c r="G23018" t="s">
        <v>107</v>
      </c>
      <c r="H23018">
        <v>68</v>
      </c>
      <c r="I23018" s="68" t="str">
        <f>VLOOKUP(E23018,Refs!$P$2:$R$29,3,FALSE)</f>
        <v>Y61</v>
      </c>
      <c r="J23018" s="68" t="str">
        <f>VLOOKUP(E23018,Refs!$P$2:$S$29,4,FALSE)</f>
        <v>East of England</v>
      </c>
      <c r="K23018" s="28">
        <f t="shared" si="726"/>
        <v>68</v>
      </c>
    </row>
    <row r="23019" spans="1:11" x14ac:dyDescent="0.35">
      <c r="A23019" s="69">
        <f t="shared" si="725"/>
        <v>46023</v>
      </c>
      <c r="B23019" t="s">
        <v>946</v>
      </c>
      <c r="C23019" t="s">
        <v>268</v>
      </c>
      <c r="D23019" t="s">
        <v>892</v>
      </c>
      <c r="E23019" t="s">
        <v>306</v>
      </c>
      <c r="F23019" t="s">
        <v>347</v>
      </c>
      <c r="G23019" t="s">
        <v>108</v>
      </c>
      <c r="H23019">
        <v>1432</v>
      </c>
      <c r="I23019" s="68" t="str">
        <f>VLOOKUP(E23019,Refs!$P$2:$R$29,3,FALSE)</f>
        <v>Y61</v>
      </c>
      <c r="J23019" s="68" t="str">
        <f>VLOOKUP(E23019,Refs!$P$2:$S$29,4,FALSE)</f>
        <v>East of England</v>
      </c>
      <c r="K23019" s="28">
        <f t="shared" si="726"/>
        <v>1432</v>
      </c>
    </row>
    <row r="23020" spans="1:11" x14ac:dyDescent="0.35">
      <c r="A23020" s="69">
        <f t="shared" si="725"/>
        <v>46023</v>
      </c>
      <c r="B23020" t="s">
        <v>946</v>
      </c>
      <c r="C23020" t="s">
        <v>268</v>
      </c>
      <c r="D23020" t="s">
        <v>892</v>
      </c>
      <c r="E23020" t="s">
        <v>306</v>
      </c>
      <c r="F23020" t="s">
        <v>347</v>
      </c>
      <c r="G23020" t="s">
        <v>109</v>
      </c>
      <c r="H23020">
        <v>4765322</v>
      </c>
      <c r="I23020" s="68" t="str">
        <f>VLOOKUP(E23020,Refs!$P$2:$R$29,3,FALSE)</f>
        <v>Y61</v>
      </c>
      <c r="J23020" s="68" t="str">
        <f>VLOOKUP(E23020,Refs!$P$2:$S$29,4,FALSE)</f>
        <v>East of England</v>
      </c>
      <c r="K23020" s="28">
        <f t="shared" si="726"/>
        <v>4765322</v>
      </c>
    </row>
    <row r="23021" spans="1:11" x14ac:dyDescent="0.35">
      <c r="A23021" s="69">
        <f t="shared" si="725"/>
        <v>46023</v>
      </c>
      <c r="B23021" t="s">
        <v>946</v>
      </c>
      <c r="C23021" t="s">
        <v>268</v>
      </c>
      <c r="D23021" t="s">
        <v>892</v>
      </c>
      <c r="E23021" t="s">
        <v>306</v>
      </c>
      <c r="F23021" t="s">
        <v>347</v>
      </c>
      <c r="G23021" t="s">
        <v>110</v>
      </c>
      <c r="H23021">
        <v>548</v>
      </c>
      <c r="I23021" s="68" t="str">
        <f>VLOOKUP(E23021,Refs!$P$2:$R$29,3,FALSE)</f>
        <v>Y61</v>
      </c>
      <c r="J23021" s="68" t="str">
        <f>VLOOKUP(E23021,Refs!$P$2:$S$29,4,FALSE)</f>
        <v>East of England</v>
      </c>
      <c r="K23021" s="28">
        <f t="shared" si="726"/>
        <v>548</v>
      </c>
    </row>
    <row r="23022" spans="1:11" x14ac:dyDescent="0.35">
      <c r="A23022" s="69">
        <f t="shared" si="725"/>
        <v>46023</v>
      </c>
      <c r="B23022" t="s">
        <v>946</v>
      </c>
      <c r="C23022" t="s">
        <v>268</v>
      </c>
      <c r="D23022" t="s">
        <v>892</v>
      </c>
      <c r="E23022" t="s">
        <v>306</v>
      </c>
      <c r="F23022" t="s">
        <v>347</v>
      </c>
      <c r="G23022" t="s">
        <v>808</v>
      </c>
      <c r="H23022">
        <v>13895</v>
      </c>
      <c r="I23022" s="68" t="str">
        <f>VLOOKUP(E23022,Refs!$P$2:$R$29,3,FALSE)</f>
        <v>Y61</v>
      </c>
      <c r="J23022" s="68" t="str">
        <f>VLOOKUP(E23022,Refs!$P$2:$S$29,4,FALSE)</f>
        <v>East of England</v>
      </c>
      <c r="K23022" s="28">
        <f t="shared" si="726"/>
        <v>13895</v>
      </c>
    </row>
    <row r="23023" spans="1:11" x14ac:dyDescent="0.35">
      <c r="A23023" s="69">
        <f t="shared" si="725"/>
        <v>46023</v>
      </c>
      <c r="B23023" t="s">
        <v>946</v>
      </c>
      <c r="C23023" t="s">
        <v>268</v>
      </c>
      <c r="D23023" t="s">
        <v>892</v>
      </c>
      <c r="E23023" t="s">
        <v>306</v>
      </c>
      <c r="F23023" t="s">
        <v>347</v>
      </c>
      <c r="G23023" t="s">
        <v>809</v>
      </c>
      <c r="H23023">
        <v>176</v>
      </c>
      <c r="I23023" s="68" t="str">
        <f>VLOOKUP(E23023,Refs!$P$2:$R$29,3,FALSE)</f>
        <v>Y61</v>
      </c>
      <c r="J23023" s="68" t="str">
        <f>VLOOKUP(E23023,Refs!$P$2:$S$29,4,FALSE)</f>
        <v>East of England</v>
      </c>
      <c r="K23023" s="28">
        <f t="shared" si="726"/>
        <v>176</v>
      </c>
    </row>
    <row r="23024" spans="1:11" x14ac:dyDescent="0.35">
      <c r="A23024" s="69">
        <f t="shared" si="725"/>
        <v>46023</v>
      </c>
      <c r="B23024" t="s">
        <v>946</v>
      </c>
      <c r="C23024" t="s">
        <v>268</v>
      </c>
      <c r="D23024" t="s">
        <v>892</v>
      </c>
      <c r="E23024" t="s">
        <v>306</v>
      </c>
      <c r="F23024" t="s">
        <v>347</v>
      </c>
      <c r="G23024" t="s">
        <v>111</v>
      </c>
      <c r="H23024">
        <v>22529</v>
      </c>
      <c r="I23024" s="68" t="str">
        <f>VLOOKUP(E23024,Refs!$P$2:$R$29,3,FALSE)</f>
        <v>Y61</v>
      </c>
      <c r="J23024" s="68" t="str">
        <f>VLOOKUP(E23024,Refs!$P$2:$S$29,4,FALSE)</f>
        <v>East of England</v>
      </c>
      <c r="K23024" s="28">
        <f t="shared" si="726"/>
        <v>22529</v>
      </c>
    </row>
    <row r="23025" spans="1:11" x14ac:dyDescent="0.35">
      <c r="A23025" s="69">
        <f t="shared" si="725"/>
        <v>46023</v>
      </c>
      <c r="B23025" t="s">
        <v>946</v>
      </c>
      <c r="C23025" t="s">
        <v>268</v>
      </c>
      <c r="D23025" t="s">
        <v>892</v>
      </c>
      <c r="E23025" t="s">
        <v>306</v>
      </c>
      <c r="F23025" t="s">
        <v>347</v>
      </c>
      <c r="G23025" t="s">
        <v>112</v>
      </c>
      <c r="H23025">
        <v>11</v>
      </c>
      <c r="I23025" s="68" t="str">
        <f>VLOOKUP(E23025,Refs!$P$2:$R$29,3,FALSE)</f>
        <v>Y61</v>
      </c>
      <c r="J23025" s="68" t="str">
        <f>VLOOKUP(E23025,Refs!$P$2:$S$29,4,FALSE)</f>
        <v>East of England</v>
      </c>
      <c r="K23025" s="28">
        <f t="shared" si="726"/>
        <v>11</v>
      </c>
    </row>
    <row r="23026" spans="1:11" x14ac:dyDescent="0.35">
      <c r="A23026" s="69">
        <f t="shared" si="725"/>
        <v>46023</v>
      </c>
      <c r="B23026" t="s">
        <v>946</v>
      </c>
      <c r="C23026" t="s">
        <v>268</v>
      </c>
      <c r="D23026" t="s">
        <v>892</v>
      </c>
      <c r="E23026" t="s">
        <v>306</v>
      </c>
      <c r="F23026" t="s">
        <v>347</v>
      </c>
      <c r="G23026" t="s">
        <v>113</v>
      </c>
      <c r="H23026">
        <v>19321</v>
      </c>
      <c r="I23026" s="68" t="str">
        <f>VLOOKUP(E23026,Refs!$P$2:$R$29,3,FALSE)</f>
        <v>Y61</v>
      </c>
      <c r="J23026" s="68" t="str">
        <f>VLOOKUP(E23026,Refs!$P$2:$S$29,4,FALSE)</f>
        <v>East of England</v>
      </c>
      <c r="K23026" s="28">
        <f t="shared" si="726"/>
        <v>19321</v>
      </c>
    </row>
    <row r="23027" spans="1:11" x14ac:dyDescent="0.35">
      <c r="A23027" s="69">
        <f t="shared" si="725"/>
        <v>46023</v>
      </c>
      <c r="B23027" t="s">
        <v>946</v>
      </c>
      <c r="C23027" t="s">
        <v>268</v>
      </c>
      <c r="D23027" t="s">
        <v>892</v>
      </c>
      <c r="E23027" t="s">
        <v>306</v>
      </c>
      <c r="F23027" t="s">
        <v>347</v>
      </c>
      <c r="G23027" t="s">
        <v>114</v>
      </c>
      <c r="H23027">
        <v>8721</v>
      </c>
      <c r="I23027" s="68" t="str">
        <f>VLOOKUP(E23027,Refs!$P$2:$R$29,3,FALSE)</f>
        <v>Y61</v>
      </c>
      <c r="J23027" s="68" t="str">
        <f>VLOOKUP(E23027,Refs!$P$2:$S$29,4,FALSE)</f>
        <v>East of England</v>
      </c>
      <c r="K23027" s="28">
        <f t="shared" si="726"/>
        <v>8721</v>
      </c>
    </row>
    <row r="23028" spans="1:11" x14ac:dyDescent="0.35">
      <c r="A23028" s="69">
        <f t="shared" si="725"/>
        <v>46023</v>
      </c>
      <c r="B23028" t="s">
        <v>946</v>
      </c>
      <c r="C23028" t="s">
        <v>268</v>
      </c>
      <c r="D23028" t="s">
        <v>892</v>
      </c>
      <c r="E23028" t="s">
        <v>306</v>
      </c>
      <c r="F23028" t="s">
        <v>347</v>
      </c>
      <c r="G23028" t="s">
        <v>115</v>
      </c>
      <c r="H23028">
        <v>5059</v>
      </c>
      <c r="I23028" s="68" t="str">
        <f>VLOOKUP(E23028,Refs!$P$2:$R$29,3,FALSE)</f>
        <v>Y61</v>
      </c>
      <c r="J23028" s="68" t="str">
        <f>VLOOKUP(E23028,Refs!$P$2:$S$29,4,FALSE)</f>
        <v>East of England</v>
      </c>
      <c r="K23028" s="28">
        <f t="shared" si="726"/>
        <v>5059</v>
      </c>
    </row>
    <row r="23029" spans="1:11" x14ac:dyDescent="0.35">
      <c r="A23029" s="69">
        <f t="shared" si="725"/>
        <v>46023</v>
      </c>
      <c r="B23029" t="s">
        <v>946</v>
      </c>
      <c r="C23029" t="s">
        <v>268</v>
      </c>
      <c r="D23029" t="s">
        <v>892</v>
      </c>
      <c r="E23029" t="s">
        <v>306</v>
      </c>
      <c r="F23029" t="s">
        <v>347</v>
      </c>
      <c r="G23029" t="s">
        <v>116</v>
      </c>
      <c r="H23029">
        <v>1463</v>
      </c>
      <c r="I23029" s="68" t="str">
        <f>VLOOKUP(E23029,Refs!$P$2:$R$29,3,FALSE)</f>
        <v>Y61</v>
      </c>
      <c r="J23029" s="68" t="str">
        <f>VLOOKUP(E23029,Refs!$P$2:$S$29,4,FALSE)</f>
        <v>East of England</v>
      </c>
      <c r="K23029" s="28">
        <f t="shared" si="726"/>
        <v>1463</v>
      </c>
    </row>
    <row r="23030" spans="1:11" x14ac:dyDescent="0.35">
      <c r="A23030" s="69">
        <f t="shared" si="725"/>
        <v>46023</v>
      </c>
      <c r="B23030" t="s">
        <v>946</v>
      </c>
      <c r="C23030" t="s">
        <v>268</v>
      </c>
      <c r="D23030" t="s">
        <v>892</v>
      </c>
      <c r="E23030" t="s">
        <v>306</v>
      </c>
      <c r="F23030" t="s">
        <v>347</v>
      </c>
      <c r="G23030" t="s">
        <v>117</v>
      </c>
      <c r="H23030">
        <v>6957</v>
      </c>
      <c r="I23030" s="68" t="str">
        <f>VLOOKUP(E23030,Refs!$P$2:$R$29,3,FALSE)</f>
        <v>Y61</v>
      </c>
      <c r="J23030" s="68" t="str">
        <f>VLOOKUP(E23030,Refs!$P$2:$S$29,4,FALSE)</f>
        <v>East of England</v>
      </c>
      <c r="K23030" s="28">
        <f t="shared" si="726"/>
        <v>6957</v>
      </c>
    </row>
    <row r="23031" spans="1:11" x14ac:dyDescent="0.35">
      <c r="A23031" s="69">
        <f t="shared" si="725"/>
        <v>46023</v>
      </c>
      <c r="B23031" t="s">
        <v>946</v>
      </c>
      <c r="C23031" t="s">
        <v>268</v>
      </c>
      <c r="D23031" t="s">
        <v>892</v>
      </c>
      <c r="E23031" t="s">
        <v>306</v>
      </c>
      <c r="F23031" t="s">
        <v>347</v>
      </c>
      <c r="G23031" t="s">
        <v>118</v>
      </c>
      <c r="H23031">
        <v>3985</v>
      </c>
      <c r="I23031" s="68" t="str">
        <f>VLOOKUP(E23031,Refs!$P$2:$R$29,3,FALSE)</f>
        <v>Y61</v>
      </c>
      <c r="J23031" s="68" t="str">
        <f>VLOOKUP(E23031,Refs!$P$2:$S$29,4,FALSE)</f>
        <v>East of England</v>
      </c>
      <c r="K23031" s="28">
        <f t="shared" si="726"/>
        <v>3985</v>
      </c>
    </row>
    <row r="23032" spans="1:11" x14ac:dyDescent="0.35">
      <c r="A23032" s="69">
        <f t="shared" si="725"/>
        <v>46023</v>
      </c>
      <c r="B23032" t="s">
        <v>946</v>
      </c>
      <c r="C23032" t="s">
        <v>268</v>
      </c>
      <c r="D23032" t="s">
        <v>892</v>
      </c>
      <c r="E23032" t="s">
        <v>306</v>
      </c>
      <c r="F23032" t="s">
        <v>347</v>
      </c>
      <c r="G23032" t="s">
        <v>119</v>
      </c>
      <c r="H23032">
        <v>79</v>
      </c>
      <c r="I23032" s="68" t="str">
        <f>VLOOKUP(E23032,Refs!$P$2:$R$29,3,FALSE)</f>
        <v>Y61</v>
      </c>
      <c r="J23032" s="68" t="str">
        <f>VLOOKUP(E23032,Refs!$P$2:$S$29,4,FALSE)</f>
        <v>East of England</v>
      </c>
      <c r="K23032" s="28">
        <f t="shared" si="726"/>
        <v>79</v>
      </c>
    </row>
    <row r="23033" spans="1:11" x14ac:dyDescent="0.35">
      <c r="A23033" s="69">
        <f t="shared" si="725"/>
        <v>46023</v>
      </c>
      <c r="B23033" t="s">
        <v>946</v>
      </c>
      <c r="C23033" t="s">
        <v>268</v>
      </c>
      <c r="D23033" t="s">
        <v>892</v>
      </c>
      <c r="E23033" t="s">
        <v>306</v>
      </c>
      <c r="F23033" t="s">
        <v>347</v>
      </c>
      <c r="G23033" t="s">
        <v>120</v>
      </c>
      <c r="H23033">
        <v>8</v>
      </c>
      <c r="I23033" s="68" t="str">
        <f>VLOOKUP(E23033,Refs!$P$2:$R$29,3,FALSE)</f>
        <v>Y61</v>
      </c>
      <c r="J23033" s="68" t="str">
        <f>VLOOKUP(E23033,Refs!$P$2:$S$29,4,FALSE)</f>
        <v>East of England</v>
      </c>
      <c r="K23033" s="28">
        <f t="shared" si="726"/>
        <v>8</v>
      </c>
    </row>
    <row r="23034" spans="1:11" x14ac:dyDescent="0.35">
      <c r="A23034" s="69">
        <f t="shared" si="725"/>
        <v>46023</v>
      </c>
      <c r="B23034" t="s">
        <v>946</v>
      </c>
      <c r="C23034" t="s">
        <v>268</v>
      </c>
      <c r="D23034" t="s">
        <v>892</v>
      </c>
      <c r="E23034" t="s">
        <v>306</v>
      </c>
      <c r="F23034" t="s">
        <v>347</v>
      </c>
      <c r="G23034" t="s">
        <v>121</v>
      </c>
      <c r="H23034">
        <v>2649</v>
      </c>
      <c r="I23034" s="68" t="str">
        <f>VLOOKUP(E23034,Refs!$P$2:$R$29,3,FALSE)</f>
        <v>Y61</v>
      </c>
      <c r="J23034" s="68" t="str">
        <f>VLOOKUP(E23034,Refs!$P$2:$S$29,4,FALSE)</f>
        <v>East of England</v>
      </c>
      <c r="K23034" s="28">
        <f t="shared" si="726"/>
        <v>2649</v>
      </c>
    </row>
    <row r="23035" spans="1:11" x14ac:dyDescent="0.35">
      <c r="A23035" s="69">
        <f t="shared" si="725"/>
        <v>46023</v>
      </c>
      <c r="B23035" t="s">
        <v>946</v>
      </c>
      <c r="C23035" t="s">
        <v>268</v>
      </c>
      <c r="D23035" t="s">
        <v>892</v>
      </c>
      <c r="E23035" t="s">
        <v>306</v>
      </c>
      <c r="F23035" t="s">
        <v>347</v>
      </c>
      <c r="G23035" t="s">
        <v>122</v>
      </c>
      <c r="H23035">
        <v>367</v>
      </c>
      <c r="I23035" s="68" t="str">
        <f>VLOOKUP(E23035,Refs!$P$2:$R$29,3,FALSE)</f>
        <v>Y61</v>
      </c>
      <c r="J23035" s="68" t="str">
        <f>VLOOKUP(E23035,Refs!$P$2:$S$29,4,FALSE)</f>
        <v>East of England</v>
      </c>
      <c r="K23035" s="28">
        <f t="shared" si="726"/>
        <v>367</v>
      </c>
    </row>
    <row r="23036" spans="1:11" x14ac:dyDescent="0.35">
      <c r="A23036" s="69">
        <f t="shared" si="725"/>
        <v>46023</v>
      </c>
      <c r="B23036" t="s">
        <v>946</v>
      </c>
      <c r="C23036" t="s">
        <v>268</v>
      </c>
      <c r="D23036" t="s">
        <v>892</v>
      </c>
      <c r="E23036" t="s">
        <v>306</v>
      </c>
      <c r="F23036" t="s">
        <v>347</v>
      </c>
      <c r="G23036" t="s">
        <v>123</v>
      </c>
      <c r="H23036">
        <v>8</v>
      </c>
      <c r="I23036" s="68" t="str">
        <f>VLOOKUP(E23036,Refs!$P$2:$R$29,3,FALSE)</f>
        <v>Y61</v>
      </c>
      <c r="J23036" s="68" t="str">
        <f>VLOOKUP(E23036,Refs!$P$2:$S$29,4,FALSE)</f>
        <v>East of England</v>
      </c>
      <c r="K23036" s="28">
        <f t="shared" si="726"/>
        <v>8</v>
      </c>
    </row>
    <row r="23037" spans="1:11" x14ac:dyDescent="0.35">
      <c r="A23037" s="69">
        <f t="shared" si="725"/>
        <v>46023</v>
      </c>
      <c r="B23037" t="s">
        <v>946</v>
      </c>
      <c r="C23037" t="s">
        <v>268</v>
      </c>
      <c r="D23037" t="s">
        <v>892</v>
      </c>
      <c r="E23037" t="s">
        <v>306</v>
      </c>
      <c r="F23037" t="s">
        <v>347</v>
      </c>
      <c r="G23037" t="s">
        <v>124</v>
      </c>
      <c r="H23037">
        <v>1</v>
      </c>
      <c r="I23037" s="68" t="str">
        <f>VLOOKUP(E23037,Refs!$P$2:$R$29,3,FALSE)</f>
        <v>Y61</v>
      </c>
      <c r="J23037" s="68" t="str">
        <f>VLOOKUP(E23037,Refs!$P$2:$S$29,4,FALSE)</f>
        <v>East of England</v>
      </c>
      <c r="K23037" s="28">
        <f t="shared" si="726"/>
        <v>1</v>
      </c>
    </row>
    <row r="23038" spans="1:11" x14ac:dyDescent="0.35">
      <c r="A23038" s="69">
        <f t="shared" si="725"/>
        <v>46023</v>
      </c>
      <c r="B23038" t="s">
        <v>946</v>
      </c>
      <c r="C23038" t="s">
        <v>268</v>
      </c>
      <c r="D23038" t="s">
        <v>892</v>
      </c>
      <c r="E23038" t="s">
        <v>306</v>
      </c>
      <c r="F23038" t="s">
        <v>347</v>
      </c>
      <c r="G23038" t="s">
        <v>125</v>
      </c>
      <c r="H23038">
        <v>0</v>
      </c>
      <c r="I23038" s="68" t="str">
        <f>VLOOKUP(E23038,Refs!$P$2:$R$29,3,FALSE)</f>
        <v>Y61</v>
      </c>
      <c r="J23038" s="68" t="str">
        <f>VLOOKUP(E23038,Refs!$P$2:$S$29,4,FALSE)</f>
        <v>East of England</v>
      </c>
      <c r="K23038" s="28" t="str">
        <f t="shared" si="726"/>
        <v/>
      </c>
    </row>
    <row r="23039" spans="1:11" x14ac:dyDescent="0.35">
      <c r="A23039" s="69">
        <f t="shared" si="725"/>
        <v>46023</v>
      </c>
      <c r="B23039" t="s">
        <v>946</v>
      </c>
      <c r="C23039" t="s">
        <v>268</v>
      </c>
      <c r="D23039" t="s">
        <v>892</v>
      </c>
      <c r="E23039" t="s">
        <v>306</v>
      </c>
      <c r="F23039" t="s">
        <v>347</v>
      </c>
      <c r="G23039" t="s">
        <v>126</v>
      </c>
      <c r="H23039">
        <v>0</v>
      </c>
      <c r="I23039" s="68" t="str">
        <f>VLOOKUP(E23039,Refs!$P$2:$R$29,3,FALSE)</f>
        <v>Y61</v>
      </c>
      <c r="J23039" s="68" t="str">
        <f>VLOOKUP(E23039,Refs!$P$2:$S$29,4,FALSE)</f>
        <v>East of England</v>
      </c>
      <c r="K23039" s="28" t="str">
        <f t="shared" si="726"/>
        <v/>
      </c>
    </row>
    <row r="23040" spans="1:11" x14ac:dyDescent="0.35">
      <c r="A23040" s="69">
        <f t="shared" si="725"/>
        <v>46023</v>
      </c>
      <c r="B23040" t="s">
        <v>946</v>
      </c>
      <c r="C23040" t="s">
        <v>268</v>
      </c>
      <c r="D23040" t="s">
        <v>892</v>
      </c>
      <c r="E23040" t="s">
        <v>306</v>
      </c>
      <c r="F23040" t="s">
        <v>347</v>
      </c>
      <c r="G23040" t="s">
        <v>127</v>
      </c>
      <c r="H23040">
        <v>2897</v>
      </c>
      <c r="I23040" s="68" t="str">
        <f>VLOOKUP(E23040,Refs!$P$2:$R$29,3,FALSE)</f>
        <v>Y61</v>
      </c>
      <c r="J23040" s="68" t="str">
        <f>VLOOKUP(E23040,Refs!$P$2:$S$29,4,FALSE)</f>
        <v>East of England</v>
      </c>
      <c r="K23040" s="28">
        <f t="shared" si="726"/>
        <v>2897</v>
      </c>
    </row>
    <row r="23041" spans="1:11" x14ac:dyDescent="0.35">
      <c r="A23041" s="69">
        <f t="shared" si="725"/>
        <v>46023</v>
      </c>
      <c r="B23041" t="s">
        <v>946</v>
      </c>
      <c r="C23041" t="s">
        <v>268</v>
      </c>
      <c r="D23041" t="s">
        <v>892</v>
      </c>
      <c r="E23041" t="s">
        <v>306</v>
      </c>
      <c r="F23041" t="s">
        <v>347</v>
      </c>
      <c r="G23041" t="s">
        <v>128</v>
      </c>
      <c r="H23041">
        <v>910</v>
      </c>
      <c r="I23041" s="68" t="str">
        <f>VLOOKUP(E23041,Refs!$P$2:$R$29,3,FALSE)</f>
        <v>Y61</v>
      </c>
      <c r="J23041" s="68" t="str">
        <f>VLOOKUP(E23041,Refs!$P$2:$S$29,4,FALSE)</f>
        <v>East of England</v>
      </c>
      <c r="K23041" s="28">
        <f t="shared" si="726"/>
        <v>910</v>
      </c>
    </row>
    <row r="23042" spans="1:11" x14ac:dyDescent="0.35">
      <c r="A23042" s="69">
        <f t="shared" si="725"/>
        <v>46023</v>
      </c>
      <c r="B23042" t="s">
        <v>946</v>
      </c>
      <c r="C23042" t="s">
        <v>268</v>
      </c>
      <c r="D23042" t="s">
        <v>892</v>
      </c>
      <c r="E23042" t="s">
        <v>306</v>
      </c>
      <c r="F23042" t="s">
        <v>347</v>
      </c>
      <c r="G23042" t="s">
        <v>129</v>
      </c>
      <c r="H23042">
        <v>186</v>
      </c>
      <c r="I23042" s="68" t="str">
        <f>VLOOKUP(E23042,Refs!$P$2:$R$29,3,FALSE)</f>
        <v>Y61</v>
      </c>
      <c r="J23042" s="68" t="str">
        <f>VLOOKUP(E23042,Refs!$P$2:$S$29,4,FALSE)</f>
        <v>East of England</v>
      </c>
      <c r="K23042" s="28">
        <f t="shared" si="726"/>
        <v>186</v>
      </c>
    </row>
    <row r="23043" spans="1:11" x14ac:dyDescent="0.35">
      <c r="A23043" s="69">
        <f t="shared" ref="A23043:A23106" si="727">DATEVALUE(RIGHT(B23043,8))</f>
        <v>46023</v>
      </c>
      <c r="B23043" t="s">
        <v>946</v>
      </c>
      <c r="C23043" t="s">
        <v>268</v>
      </c>
      <c r="D23043" t="s">
        <v>892</v>
      </c>
      <c r="E23043" t="s">
        <v>306</v>
      </c>
      <c r="F23043" t="s">
        <v>347</v>
      </c>
      <c r="G23043" t="s">
        <v>130</v>
      </c>
      <c r="H23043">
        <v>120</v>
      </c>
      <c r="I23043" s="68" t="str">
        <f>VLOOKUP(E23043,Refs!$P$2:$R$29,3,FALSE)</f>
        <v>Y61</v>
      </c>
      <c r="J23043" s="68" t="str">
        <f>VLOOKUP(E23043,Refs!$P$2:$S$29,4,FALSE)</f>
        <v>East of England</v>
      </c>
      <c r="K23043" s="28">
        <f t="shared" si="726"/>
        <v>120</v>
      </c>
    </row>
    <row r="23044" spans="1:11" x14ac:dyDescent="0.35">
      <c r="A23044" s="69">
        <f t="shared" si="727"/>
        <v>46023</v>
      </c>
      <c r="B23044" t="s">
        <v>946</v>
      </c>
      <c r="C23044" t="s">
        <v>268</v>
      </c>
      <c r="D23044" t="s">
        <v>892</v>
      </c>
      <c r="E23044" t="s">
        <v>306</v>
      </c>
      <c r="F23044" t="s">
        <v>347</v>
      </c>
      <c r="G23044" t="s">
        <v>131</v>
      </c>
      <c r="H23044">
        <v>2412</v>
      </c>
      <c r="I23044" s="68" t="str">
        <f>VLOOKUP(E23044,Refs!$P$2:$R$29,3,FALSE)</f>
        <v>Y61</v>
      </c>
      <c r="J23044" s="68" t="str">
        <f>VLOOKUP(E23044,Refs!$P$2:$S$29,4,FALSE)</f>
        <v>East of England</v>
      </c>
      <c r="K23044" s="28">
        <f t="shared" si="726"/>
        <v>2412</v>
      </c>
    </row>
    <row r="23045" spans="1:11" x14ac:dyDescent="0.35">
      <c r="A23045" s="69">
        <f t="shared" si="727"/>
        <v>46023</v>
      </c>
      <c r="B23045" t="s">
        <v>946</v>
      </c>
      <c r="C23045" t="s">
        <v>268</v>
      </c>
      <c r="D23045" t="s">
        <v>892</v>
      </c>
      <c r="E23045" t="s">
        <v>306</v>
      </c>
      <c r="F23045" t="s">
        <v>347</v>
      </c>
      <c r="G23045" t="s">
        <v>132</v>
      </c>
      <c r="H23045">
        <v>1641</v>
      </c>
      <c r="I23045" s="68" t="str">
        <f>VLOOKUP(E23045,Refs!$P$2:$R$29,3,FALSE)</f>
        <v>Y61</v>
      </c>
      <c r="J23045" s="68" t="str">
        <f>VLOOKUP(E23045,Refs!$P$2:$S$29,4,FALSE)</f>
        <v>East of England</v>
      </c>
      <c r="K23045" s="28">
        <f t="shared" si="726"/>
        <v>1641</v>
      </c>
    </row>
    <row r="23046" spans="1:11" x14ac:dyDescent="0.35">
      <c r="A23046" s="69">
        <f t="shared" si="727"/>
        <v>46023</v>
      </c>
      <c r="B23046" t="s">
        <v>946</v>
      </c>
      <c r="C23046" t="s">
        <v>268</v>
      </c>
      <c r="D23046" t="s">
        <v>892</v>
      </c>
      <c r="E23046" t="s">
        <v>306</v>
      </c>
      <c r="F23046" t="s">
        <v>347</v>
      </c>
      <c r="G23046" t="s">
        <v>133</v>
      </c>
      <c r="H23046">
        <v>187</v>
      </c>
      <c r="I23046" s="68" t="str">
        <f>VLOOKUP(E23046,Refs!$P$2:$R$29,3,FALSE)</f>
        <v>Y61</v>
      </c>
      <c r="J23046" s="68" t="str">
        <f>VLOOKUP(E23046,Refs!$P$2:$S$29,4,FALSE)</f>
        <v>East of England</v>
      </c>
      <c r="K23046" s="28">
        <f t="shared" si="726"/>
        <v>187</v>
      </c>
    </row>
    <row r="23047" spans="1:11" x14ac:dyDescent="0.35">
      <c r="A23047" s="69">
        <f t="shared" si="727"/>
        <v>46023</v>
      </c>
      <c r="B23047" t="s">
        <v>946</v>
      </c>
      <c r="C23047" t="s">
        <v>268</v>
      </c>
      <c r="D23047" t="s">
        <v>892</v>
      </c>
      <c r="E23047" t="s">
        <v>306</v>
      </c>
      <c r="F23047" t="s">
        <v>347</v>
      </c>
      <c r="G23047" t="s">
        <v>134</v>
      </c>
      <c r="H23047">
        <v>187</v>
      </c>
      <c r="I23047" s="68" t="str">
        <f>VLOOKUP(E23047,Refs!$P$2:$R$29,3,FALSE)</f>
        <v>Y61</v>
      </c>
      <c r="J23047" s="68" t="str">
        <f>VLOOKUP(E23047,Refs!$P$2:$S$29,4,FALSE)</f>
        <v>East of England</v>
      </c>
      <c r="K23047" s="28">
        <f t="shared" si="726"/>
        <v>187</v>
      </c>
    </row>
    <row r="23048" spans="1:11" x14ac:dyDescent="0.35">
      <c r="A23048" s="69">
        <f t="shared" si="727"/>
        <v>46023</v>
      </c>
      <c r="B23048" t="s">
        <v>946</v>
      </c>
      <c r="C23048" t="s">
        <v>268</v>
      </c>
      <c r="D23048" t="s">
        <v>892</v>
      </c>
      <c r="E23048" t="s">
        <v>306</v>
      </c>
      <c r="F23048" t="s">
        <v>347</v>
      </c>
      <c r="G23048" t="s">
        <v>135</v>
      </c>
      <c r="H23048">
        <v>1</v>
      </c>
      <c r="I23048" s="68" t="str">
        <f>VLOOKUP(E23048,Refs!$P$2:$R$29,3,FALSE)</f>
        <v>Y61</v>
      </c>
      <c r="J23048" s="68" t="str">
        <f>VLOOKUP(E23048,Refs!$P$2:$S$29,4,FALSE)</f>
        <v>East of England</v>
      </c>
      <c r="K23048" s="28">
        <f t="shared" si="726"/>
        <v>1</v>
      </c>
    </row>
    <row r="23049" spans="1:11" x14ac:dyDescent="0.35">
      <c r="A23049" s="69">
        <f t="shared" si="727"/>
        <v>46023</v>
      </c>
      <c r="B23049" t="s">
        <v>946</v>
      </c>
      <c r="C23049" t="s">
        <v>268</v>
      </c>
      <c r="D23049" t="s">
        <v>892</v>
      </c>
      <c r="E23049" t="s">
        <v>306</v>
      </c>
      <c r="F23049" t="s">
        <v>347</v>
      </c>
      <c r="G23049" t="s">
        <v>136</v>
      </c>
      <c r="H23049">
        <v>1</v>
      </c>
      <c r="I23049" s="68" t="str">
        <f>VLOOKUP(E23049,Refs!$P$2:$R$29,3,FALSE)</f>
        <v>Y61</v>
      </c>
      <c r="J23049" s="68" t="str">
        <f>VLOOKUP(E23049,Refs!$P$2:$S$29,4,FALSE)</f>
        <v>East of England</v>
      </c>
      <c r="K23049" s="28">
        <f t="shared" si="726"/>
        <v>1</v>
      </c>
    </row>
    <row r="23050" spans="1:11" x14ac:dyDescent="0.35">
      <c r="A23050" s="69">
        <f t="shared" si="727"/>
        <v>46023</v>
      </c>
      <c r="B23050" t="s">
        <v>946</v>
      </c>
      <c r="C23050" t="s">
        <v>268</v>
      </c>
      <c r="D23050" t="s">
        <v>892</v>
      </c>
      <c r="E23050" t="s">
        <v>306</v>
      </c>
      <c r="F23050" t="s">
        <v>347</v>
      </c>
      <c r="G23050" t="s">
        <v>137</v>
      </c>
      <c r="H23050">
        <v>0</v>
      </c>
      <c r="I23050" s="68" t="str">
        <f>VLOOKUP(E23050,Refs!$P$2:$R$29,3,FALSE)</f>
        <v>Y61</v>
      </c>
      <c r="J23050" s="68" t="str">
        <f>VLOOKUP(E23050,Refs!$P$2:$S$29,4,FALSE)</f>
        <v>East of England</v>
      </c>
      <c r="K23050" s="28" t="str">
        <f t="shared" si="726"/>
        <v/>
      </c>
    </row>
    <row r="23051" spans="1:11" x14ac:dyDescent="0.35">
      <c r="A23051" s="69">
        <f t="shared" si="727"/>
        <v>46023</v>
      </c>
      <c r="B23051" t="s">
        <v>946</v>
      </c>
      <c r="C23051" t="s">
        <v>268</v>
      </c>
      <c r="D23051" t="s">
        <v>892</v>
      </c>
      <c r="E23051" t="s">
        <v>306</v>
      </c>
      <c r="F23051" t="s">
        <v>347</v>
      </c>
      <c r="G23051" t="s">
        <v>138</v>
      </c>
      <c r="H23051">
        <v>0</v>
      </c>
      <c r="I23051" s="68" t="str">
        <f>VLOOKUP(E23051,Refs!$P$2:$R$29,3,FALSE)</f>
        <v>Y61</v>
      </c>
      <c r="J23051" s="68" t="str">
        <f>VLOOKUP(E23051,Refs!$P$2:$S$29,4,FALSE)</f>
        <v>East of England</v>
      </c>
      <c r="K23051" s="28" t="str">
        <f t="shared" si="726"/>
        <v/>
      </c>
    </row>
    <row r="23052" spans="1:11" x14ac:dyDescent="0.35">
      <c r="A23052" s="69">
        <f t="shared" si="727"/>
        <v>46023</v>
      </c>
      <c r="B23052" t="s">
        <v>946</v>
      </c>
      <c r="C23052" t="s">
        <v>268</v>
      </c>
      <c r="D23052" t="s">
        <v>892</v>
      </c>
      <c r="E23052" t="s">
        <v>306</v>
      </c>
      <c r="F23052" t="s">
        <v>347</v>
      </c>
      <c r="G23052" t="s">
        <v>139</v>
      </c>
      <c r="H23052">
        <v>0</v>
      </c>
      <c r="I23052" s="68" t="str">
        <f>VLOOKUP(E23052,Refs!$P$2:$R$29,3,FALSE)</f>
        <v>Y61</v>
      </c>
      <c r="J23052" s="68" t="str">
        <f>VLOOKUP(E23052,Refs!$P$2:$S$29,4,FALSE)</f>
        <v>East of England</v>
      </c>
      <c r="K23052" s="28" t="str">
        <f t="shared" si="726"/>
        <v/>
      </c>
    </row>
    <row r="23053" spans="1:11" x14ac:dyDescent="0.35">
      <c r="A23053" s="69">
        <f t="shared" si="727"/>
        <v>46023</v>
      </c>
      <c r="B23053" t="s">
        <v>946</v>
      </c>
      <c r="C23053" t="s">
        <v>268</v>
      </c>
      <c r="D23053" t="s">
        <v>892</v>
      </c>
      <c r="E23053" t="s">
        <v>306</v>
      </c>
      <c r="F23053" t="s">
        <v>347</v>
      </c>
      <c r="G23053" t="s">
        <v>140</v>
      </c>
      <c r="H23053">
        <v>0</v>
      </c>
      <c r="I23053" s="68" t="str">
        <f>VLOOKUP(E23053,Refs!$P$2:$R$29,3,FALSE)</f>
        <v>Y61</v>
      </c>
      <c r="J23053" s="68" t="str">
        <f>VLOOKUP(E23053,Refs!$P$2:$S$29,4,FALSE)</f>
        <v>East of England</v>
      </c>
      <c r="K23053" s="28" t="str">
        <f t="shared" si="726"/>
        <v/>
      </c>
    </row>
    <row r="23054" spans="1:11" x14ac:dyDescent="0.35">
      <c r="A23054" s="69">
        <f t="shared" si="727"/>
        <v>46023</v>
      </c>
      <c r="B23054" t="s">
        <v>946</v>
      </c>
      <c r="C23054" t="s">
        <v>268</v>
      </c>
      <c r="D23054" t="s">
        <v>892</v>
      </c>
      <c r="E23054" t="s">
        <v>306</v>
      </c>
      <c r="F23054" t="s">
        <v>347</v>
      </c>
      <c r="G23054" t="s">
        <v>728</v>
      </c>
      <c r="H23054">
        <v>81</v>
      </c>
      <c r="I23054" s="68" t="str">
        <f>VLOOKUP(E23054,Refs!$P$2:$R$29,3,FALSE)</f>
        <v>Y61</v>
      </c>
      <c r="J23054" s="68" t="str">
        <f>VLOOKUP(E23054,Refs!$P$2:$S$29,4,FALSE)</f>
        <v>East of England</v>
      </c>
      <c r="K23054" s="28">
        <f t="shared" si="726"/>
        <v>81</v>
      </c>
    </row>
    <row r="23055" spans="1:11" x14ac:dyDescent="0.35">
      <c r="A23055" s="69">
        <f t="shared" si="727"/>
        <v>46023</v>
      </c>
      <c r="B23055" t="s">
        <v>946</v>
      </c>
      <c r="C23055" t="s">
        <v>268</v>
      </c>
      <c r="D23055" t="s">
        <v>892</v>
      </c>
      <c r="E23055" t="s">
        <v>306</v>
      </c>
      <c r="F23055" t="s">
        <v>347</v>
      </c>
      <c r="G23055" t="s">
        <v>727</v>
      </c>
      <c r="H23055">
        <v>8</v>
      </c>
      <c r="I23055" s="68" t="str">
        <f>VLOOKUP(E23055,Refs!$P$2:$R$29,3,FALSE)</f>
        <v>Y61</v>
      </c>
      <c r="J23055" s="68" t="str">
        <f>VLOOKUP(E23055,Refs!$P$2:$S$29,4,FALSE)</f>
        <v>East of England</v>
      </c>
      <c r="K23055" s="28">
        <f t="shared" si="726"/>
        <v>8</v>
      </c>
    </row>
    <row r="23056" spans="1:11" x14ac:dyDescent="0.35">
      <c r="A23056" s="69">
        <f t="shared" si="727"/>
        <v>46023</v>
      </c>
      <c r="B23056" t="s">
        <v>946</v>
      </c>
      <c r="C23056" t="s">
        <v>268</v>
      </c>
      <c r="D23056" t="s">
        <v>892</v>
      </c>
      <c r="E23056" t="s">
        <v>306</v>
      </c>
      <c r="F23056" t="s">
        <v>347</v>
      </c>
      <c r="G23056" t="s">
        <v>730</v>
      </c>
      <c r="H23056">
        <v>119</v>
      </c>
      <c r="I23056" s="68" t="str">
        <f>VLOOKUP(E23056,Refs!$P$2:$R$29,3,FALSE)</f>
        <v>Y61</v>
      </c>
      <c r="J23056" s="68" t="str">
        <f>VLOOKUP(E23056,Refs!$P$2:$S$29,4,FALSE)</f>
        <v>East of England</v>
      </c>
      <c r="K23056" s="28">
        <f t="shared" si="726"/>
        <v>119</v>
      </c>
    </row>
    <row r="23057" spans="1:11" x14ac:dyDescent="0.35">
      <c r="A23057" s="69">
        <f t="shared" si="727"/>
        <v>46023</v>
      </c>
      <c r="B23057" t="s">
        <v>946</v>
      </c>
      <c r="C23057" t="s">
        <v>268</v>
      </c>
      <c r="D23057" t="s">
        <v>892</v>
      </c>
      <c r="E23057" t="s">
        <v>306</v>
      </c>
      <c r="F23057" t="s">
        <v>347</v>
      </c>
      <c r="G23057" t="s">
        <v>729</v>
      </c>
      <c r="H23057">
        <v>39</v>
      </c>
      <c r="I23057" s="68" t="str">
        <f>VLOOKUP(E23057,Refs!$P$2:$R$29,3,FALSE)</f>
        <v>Y61</v>
      </c>
      <c r="J23057" s="68" t="str">
        <f>VLOOKUP(E23057,Refs!$P$2:$S$29,4,FALSE)</f>
        <v>East of England</v>
      </c>
      <c r="K23057" s="28">
        <f t="shared" si="726"/>
        <v>39</v>
      </c>
    </row>
    <row r="23058" spans="1:11" x14ac:dyDescent="0.35">
      <c r="A23058" s="69">
        <f t="shared" si="727"/>
        <v>46023</v>
      </c>
      <c r="B23058" t="s">
        <v>946</v>
      </c>
      <c r="C23058" t="s">
        <v>268</v>
      </c>
      <c r="D23058" t="s">
        <v>892</v>
      </c>
      <c r="E23058" t="s">
        <v>310</v>
      </c>
      <c r="F23058" t="s">
        <v>311</v>
      </c>
      <c r="G23058" t="s">
        <v>10</v>
      </c>
      <c r="H23058">
        <v>33883</v>
      </c>
      <c r="I23058" s="68" t="str">
        <f>VLOOKUP(E23058,Refs!$P$2:$R$29,3,FALSE)</f>
        <v>Y61</v>
      </c>
      <c r="J23058" s="68" t="str">
        <f>VLOOKUP(E23058,Refs!$P$2:$S$29,4,FALSE)</f>
        <v>East of England</v>
      </c>
      <c r="K23058" s="28">
        <f t="shared" si="726"/>
        <v>33883</v>
      </c>
    </row>
    <row r="23059" spans="1:11" x14ac:dyDescent="0.35">
      <c r="A23059" s="69">
        <f t="shared" si="727"/>
        <v>46023</v>
      </c>
      <c r="B23059" t="s">
        <v>946</v>
      </c>
      <c r="C23059" t="s">
        <v>268</v>
      </c>
      <c r="D23059" t="s">
        <v>892</v>
      </c>
      <c r="E23059" t="s">
        <v>310</v>
      </c>
      <c r="F23059" t="s">
        <v>311</v>
      </c>
      <c r="G23059" t="s">
        <v>69</v>
      </c>
      <c r="H23059">
        <v>32668</v>
      </c>
      <c r="I23059" s="68" t="str">
        <f>VLOOKUP(E23059,Refs!$P$2:$R$29,3,FALSE)</f>
        <v>Y61</v>
      </c>
      <c r="J23059" s="68" t="str">
        <f>VLOOKUP(E23059,Refs!$P$2:$S$29,4,FALSE)</f>
        <v>East of England</v>
      </c>
      <c r="K23059" s="28">
        <f t="shared" si="726"/>
        <v>32668</v>
      </c>
    </row>
    <row r="23060" spans="1:11" x14ac:dyDescent="0.35">
      <c r="A23060" s="69">
        <f t="shared" si="727"/>
        <v>46023</v>
      </c>
      <c r="B23060" t="s">
        <v>946</v>
      </c>
      <c r="C23060" t="s">
        <v>268</v>
      </c>
      <c r="D23060" t="s">
        <v>892</v>
      </c>
      <c r="E23060" t="s">
        <v>310</v>
      </c>
      <c r="F23060" t="s">
        <v>311</v>
      </c>
      <c r="G23060" t="s">
        <v>20</v>
      </c>
      <c r="H23060">
        <v>31051</v>
      </c>
      <c r="I23060" s="68" t="str">
        <f>VLOOKUP(E23060,Refs!$P$2:$R$29,3,FALSE)</f>
        <v>Y61</v>
      </c>
      <c r="J23060" s="68" t="str">
        <f>VLOOKUP(E23060,Refs!$P$2:$S$29,4,FALSE)</f>
        <v>East of England</v>
      </c>
      <c r="K23060" s="28">
        <f t="shared" si="726"/>
        <v>31051</v>
      </c>
    </row>
    <row r="23061" spans="1:11" x14ac:dyDescent="0.35">
      <c r="A23061" s="69">
        <f t="shared" si="727"/>
        <v>46023</v>
      </c>
      <c r="B23061" t="s">
        <v>946</v>
      </c>
      <c r="C23061" t="s">
        <v>268</v>
      </c>
      <c r="D23061" t="s">
        <v>892</v>
      </c>
      <c r="E23061" t="s">
        <v>310</v>
      </c>
      <c r="F23061" t="s">
        <v>311</v>
      </c>
      <c r="G23061" t="s">
        <v>23</v>
      </c>
      <c r="H23061">
        <v>24150</v>
      </c>
      <c r="I23061" s="68" t="str">
        <f>VLOOKUP(E23061,Refs!$P$2:$R$29,3,FALSE)</f>
        <v>Y61</v>
      </c>
      <c r="J23061" s="68" t="str">
        <f>VLOOKUP(E23061,Refs!$P$2:$S$29,4,FALSE)</f>
        <v>East of England</v>
      </c>
      <c r="K23061" s="28">
        <f t="shared" si="726"/>
        <v>24150</v>
      </c>
    </row>
    <row r="23062" spans="1:11" x14ac:dyDescent="0.35">
      <c r="A23062" s="69">
        <f t="shared" si="727"/>
        <v>46023</v>
      </c>
      <c r="B23062" t="s">
        <v>946</v>
      </c>
      <c r="C23062" t="s">
        <v>268</v>
      </c>
      <c r="D23062" t="s">
        <v>892</v>
      </c>
      <c r="E23062" t="s">
        <v>310</v>
      </c>
      <c r="F23062" t="s">
        <v>311</v>
      </c>
      <c r="G23062" t="s">
        <v>19</v>
      </c>
      <c r="H23062">
        <v>1617</v>
      </c>
      <c r="I23062" s="68" t="str">
        <f>VLOOKUP(E23062,Refs!$P$2:$R$29,3,FALSE)</f>
        <v>Y61</v>
      </c>
      <c r="J23062" s="68" t="str">
        <f>VLOOKUP(E23062,Refs!$P$2:$S$29,4,FALSE)</f>
        <v>East of England</v>
      </c>
      <c r="K23062" s="28">
        <f t="shared" si="726"/>
        <v>1617</v>
      </c>
    </row>
    <row r="23063" spans="1:11" x14ac:dyDescent="0.35">
      <c r="A23063" s="69">
        <f t="shared" si="727"/>
        <v>46023</v>
      </c>
      <c r="B23063" t="s">
        <v>946</v>
      </c>
      <c r="C23063" t="s">
        <v>268</v>
      </c>
      <c r="D23063" t="s">
        <v>892</v>
      </c>
      <c r="E23063" t="s">
        <v>310</v>
      </c>
      <c r="F23063" t="s">
        <v>311</v>
      </c>
      <c r="G23063" t="s">
        <v>21</v>
      </c>
      <c r="H23063">
        <v>2365375</v>
      </c>
      <c r="I23063" s="68" t="str">
        <f>VLOOKUP(E23063,Refs!$P$2:$R$29,3,FALSE)</f>
        <v>Y61</v>
      </c>
      <c r="J23063" s="68" t="str">
        <f>VLOOKUP(E23063,Refs!$P$2:$S$29,4,FALSE)</f>
        <v>East of England</v>
      </c>
      <c r="K23063" s="28">
        <f t="shared" si="726"/>
        <v>2365375</v>
      </c>
    </row>
    <row r="23064" spans="1:11" x14ac:dyDescent="0.35">
      <c r="A23064" s="69">
        <f t="shared" si="727"/>
        <v>46023</v>
      </c>
      <c r="B23064" t="s">
        <v>946</v>
      </c>
      <c r="C23064" t="s">
        <v>268</v>
      </c>
      <c r="D23064" t="s">
        <v>892</v>
      </c>
      <c r="E23064" t="s">
        <v>310</v>
      </c>
      <c r="F23064" t="s">
        <v>311</v>
      </c>
      <c r="G23064" t="s">
        <v>70</v>
      </c>
      <c r="H23064">
        <v>411</v>
      </c>
      <c r="I23064" s="68" t="str">
        <f>VLOOKUP(E23064,Refs!$P$2:$R$29,3,FALSE)</f>
        <v>Y61</v>
      </c>
      <c r="J23064" s="68" t="str">
        <f>VLOOKUP(E23064,Refs!$P$2:$S$29,4,FALSE)</f>
        <v>East of England</v>
      </c>
      <c r="K23064" s="28">
        <f t="shared" si="726"/>
        <v>411</v>
      </c>
    </row>
    <row r="23065" spans="1:11" x14ac:dyDescent="0.35">
      <c r="A23065" s="69">
        <f t="shared" si="727"/>
        <v>46023</v>
      </c>
      <c r="B23065" t="s">
        <v>946</v>
      </c>
      <c r="C23065" t="s">
        <v>268</v>
      </c>
      <c r="D23065" t="s">
        <v>892</v>
      </c>
      <c r="E23065" t="s">
        <v>310</v>
      </c>
      <c r="F23065" t="s">
        <v>311</v>
      </c>
      <c r="G23065" t="s">
        <v>71</v>
      </c>
      <c r="H23065">
        <v>1079</v>
      </c>
      <c r="I23065" s="68" t="str">
        <f>VLOOKUP(E23065,Refs!$P$2:$R$29,3,FALSE)</f>
        <v>Y61</v>
      </c>
      <c r="J23065" s="68" t="str">
        <f>VLOOKUP(E23065,Refs!$P$2:$S$29,4,FALSE)</f>
        <v>East of England</v>
      </c>
      <c r="K23065" s="28">
        <f t="shared" si="726"/>
        <v>1079</v>
      </c>
    </row>
    <row r="23066" spans="1:11" x14ac:dyDescent="0.35">
      <c r="A23066" s="69">
        <f t="shared" si="727"/>
        <v>46023</v>
      </c>
      <c r="B23066" t="s">
        <v>946</v>
      </c>
      <c r="C23066" t="s">
        <v>268</v>
      </c>
      <c r="D23066" t="s">
        <v>892</v>
      </c>
      <c r="E23066" t="s">
        <v>310</v>
      </c>
      <c r="F23066" t="s">
        <v>311</v>
      </c>
      <c r="G23066" t="s">
        <v>72</v>
      </c>
      <c r="H23066">
        <v>208129</v>
      </c>
      <c r="I23066" s="68" t="str">
        <f>VLOOKUP(E23066,Refs!$P$2:$R$29,3,FALSE)</f>
        <v>Y61</v>
      </c>
      <c r="J23066" s="68" t="str">
        <f>VLOOKUP(E23066,Refs!$P$2:$S$29,4,FALSE)</f>
        <v>East of England</v>
      </c>
      <c r="K23066" s="28">
        <f t="shared" si="726"/>
        <v>208129</v>
      </c>
    </row>
    <row r="23067" spans="1:11" x14ac:dyDescent="0.35">
      <c r="A23067" s="69">
        <f t="shared" si="727"/>
        <v>46023</v>
      </c>
      <c r="B23067" t="s">
        <v>946</v>
      </c>
      <c r="C23067" t="s">
        <v>268</v>
      </c>
      <c r="D23067" t="s">
        <v>892</v>
      </c>
      <c r="E23067" t="s">
        <v>310</v>
      </c>
      <c r="F23067" t="s">
        <v>311</v>
      </c>
      <c r="G23067" t="s">
        <v>73</v>
      </c>
      <c r="H23067">
        <v>16877</v>
      </c>
      <c r="I23067" s="68" t="str">
        <f>VLOOKUP(E23067,Refs!$P$2:$R$29,3,FALSE)</f>
        <v>Y61</v>
      </c>
      <c r="J23067" s="68" t="str">
        <f>VLOOKUP(E23067,Refs!$P$2:$S$29,4,FALSE)</f>
        <v>East of England</v>
      </c>
      <c r="K23067" s="28">
        <f t="shared" si="726"/>
        <v>16877</v>
      </c>
    </row>
    <row r="23068" spans="1:11" x14ac:dyDescent="0.35">
      <c r="A23068" s="69">
        <f t="shared" si="727"/>
        <v>46023</v>
      </c>
      <c r="B23068" t="s">
        <v>946</v>
      </c>
      <c r="C23068" t="s">
        <v>268</v>
      </c>
      <c r="D23068" t="s">
        <v>892</v>
      </c>
      <c r="E23068" t="s">
        <v>310</v>
      </c>
      <c r="F23068" t="s">
        <v>311</v>
      </c>
      <c r="G23068" t="s">
        <v>74</v>
      </c>
      <c r="H23068">
        <v>47238378</v>
      </c>
      <c r="I23068" s="68" t="str">
        <f>VLOOKUP(E23068,Refs!$P$2:$R$29,3,FALSE)</f>
        <v>Y61</v>
      </c>
      <c r="J23068" s="68" t="str">
        <f>VLOOKUP(E23068,Refs!$P$2:$S$29,4,FALSE)</f>
        <v>East of England</v>
      </c>
      <c r="K23068" s="28">
        <f t="shared" si="726"/>
        <v>47238378</v>
      </c>
    </row>
    <row r="23069" spans="1:11" x14ac:dyDescent="0.35">
      <c r="A23069" s="69">
        <f t="shared" si="727"/>
        <v>46023</v>
      </c>
      <c r="B23069" t="s">
        <v>946</v>
      </c>
      <c r="C23069" t="s">
        <v>268</v>
      </c>
      <c r="D23069" t="s">
        <v>892</v>
      </c>
      <c r="E23069" t="s">
        <v>310</v>
      </c>
      <c r="F23069" t="s">
        <v>311</v>
      </c>
      <c r="G23069" t="s">
        <v>26</v>
      </c>
      <c r="H23069">
        <v>31571</v>
      </c>
      <c r="I23069" s="68" t="str">
        <f>VLOOKUP(E23069,Refs!$P$2:$R$29,3,FALSE)</f>
        <v>Y61</v>
      </c>
      <c r="J23069" s="68" t="str">
        <f>VLOOKUP(E23069,Refs!$P$2:$S$29,4,FALSE)</f>
        <v>East of England</v>
      </c>
      <c r="K23069" s="28">
        <f t="shared" si="726"/>
        <v>31571</v>
      </c>
    </row>
    <row r="23070" spans="1:11" x14ac:dyDescent="0.35">
      <c r="A23070" s="69">
        <f t="shared" si="727"/>
        <v>46023</v>
      </c>
      <c r="B23070" t="s">
        <v>946</v>
      </c>
      <c r="C23070" t="s">
        <v>268</v>
      </c>
      <c r="D23070" t="s">
        <v>892</v>
      </c>
      <c r="E23070" t="s">
        <v>310</v>
      </c>
      <c r="F23070" t="s">
        <v>311</v>
      </c>
      <c r="G23070" t="s">
        <v>75</v>
      </c>
      <c r="H23070">
        <v>59</v>
      </c>
      <c r="I23070" s="68" t="str">
        <f>VLOOKUP(E23070,Refs!$P$2:$R$29,3,FALSE)</f>
        <v>Y61</v>
      </c>
      <c r="J23070" s="68" t="str">
        <f>VLOOKUP(E23070,Refs!$P$2:$S$29,4,FALSE)</f>
        <v>East of England</v>
      </c>
      <c r="K23070" s="28">
        <f t="shared" si="726"/>
        <v>59</v>
      </c>
    </row>
    <row r="23071" spans="1:11" x14ac:dyDescent="0.35">
      <c r="A23071" s="69">
        <f t="shared" si="727"/>
        <v>46023</v>
      </c>
      <c r="B23071" t="s">
        <v>946</v>
      </c>
      <c r="C23071" t="s">
        <v>268</v>
      </c>
      <c r="D23071" t="s">
        <v>892</v>
      </c>
      <c r="E23071" t="s">
        <v>310</v>
      </c>
      <c r="F23071" t="s">
        <v>311</v>
      </c>
      <c r="G23071" t="s">
        <v>76</v>
      </c>
      <c r="H23071">
        <v>14505</v>
      </c>
      <c r="I23071" s="68" t="str">
        <f>VLOOKUP(E23071,Refs!$P$2:$R$29,3,FALSE)</f>
        <v>Y61</v>
      </c>
      <c r="J23071" s="68" t="str">
        <f>VLOOKUP(E23071,Refs!$P$2:$S$29,4,FALSE)</f>
        <v>East of England</v>
      </c>
      <c r="K23071" s="28">
        <f t="shared" si="726"/>
        <v>14505</v>
      </c>
    </row>
    <row r="23072" spans="1:11" x14ac:dyDescent="0.35">
      <c r="A23072" s="69">
        <f t="shared" si="727"/>
        <v>46023</v>
      </c>
      <c r="B23072" t="s">
        <v>946</v>
      </c>
      <c r="C23072" t="s">
        <v>268</v>
      </c>
      <c r="D23072" t="s">
        <v>892</v>
      </c>
      <c r="E23072" t="s">
        <v>310</v>
      </c>
      <c r="F23072" t="s">
        <v>311</v>
      </c>
      <c r="G23072" t="s">
        <v>77</v>
      </c>
      <c r="H23072">
        <v>11453</v>
      </c>
      <c r="I23072" s="68" t="str">
        <f>VLOOKUP(E23072,Refs!$P$2:$R$29,3,FALSE)</f>
        <v>Y61</v>
      </c>
      <c r="J23072" s="68" t="str">
        <f>VLOOKUP(E23072,Refs!$P$2:$S$29,4,FALSE)</f>
        <v>East of England</v>
      </c>
      <c r="K23072" s="28">
        <f t="shared" si="726"/>
        <v>11453</v>
      </c>
    </row>
    <row r="23073" spans="1:11" x14ac:dyDescent="0.35">
      <c r="A23073" s="69">
        <f t="shared" si="727"/>
        <v>46023</v>
      </c>
      <c r="B23073" t="s">
        <v>946</v>
      </c>
      <c r="C23073" t="s">
        <v>268</v>
      </c>
      <c r="D23073" t="s">
        <v>892</v>
      </c>
      <c r="E23073" t="s">
        <v>310</v>
      </c>
      <c r="F23073" t="s">
        <v>311</v>
      </c>
      <c r="G23073" t="s">
        <v>78</v>
      </c>
      <c r="H23073">
        <v>5424</v>
      </c>
      <c r="I23073" s="68" t="str">
        <f>VLOOKUP(E23073,Refs!$P$2:$R$29,3,FALSE)</f>
        <v>Y61</v>
      </c>
      <c r="J23073" s="68" t="str">
        <f>VLOOKUP(E23073,Refs!$P$2:$S$29,4,FALSE)</f>
        <v>East of England</v>
      </c>
      <c r="K23073" s="28">
        <f t="shared" si="726"/>
        <v>5424</v>
      </c>
    </row>
    <row r="23074" spans="1:11" x14ac:dyDescent="0.35">
      <c r="A23074" s="69">
        <f t="shared" si="727"/>
        <v>46023</v>
      </c>
      <c r="B23074" t="s">
        <v>946</v>
      </c>
      <c r="C23074" t="s">
        <v>268</v>
      </c>
      <c r="D23074" t="s">
        <v>892</v>
      </c>
      <c r="E23074" t="s">
        <v>310</v>
      </c>
      <c r="F23074" t="s">
        <v>311</v>
      </c>
      <c r="G23074" t="s">
        <v>79</v>
      </c>
      <c r="H23074">
        <v>130</v>
      </c>
      <c r="I23074" s="68" t="str">
        <f>VLOOKUP(E23074,Refs!$P$2:$R$29,3,FALSE)</f>
        <v>Y61</v>
      </c>
      <c r="J23074" s="68" t="str">
        <f>VLOOKUP(E23074,Refs!$P$2:$S$29,4,FALSE)</f>
        <v>East of England</v>
      </c>
      <c r="K23074" s="28">
        <f t="shared" si="726"/>
        <v>130</v>
      </c>
    </row>
    <row r="23075" spans="1:11" x14ac:dyDescent="0.35">
      <c r="A23075" s="69">
        <f t="shared" si="727"/>
        <v>46023</v>
      </c>
      <c r="B23075" t="s">
        <v>946</v>
      </c>
      <c r="C23075" t="s">
        <v>268</v>
      </c>
      <c r="D23075" t="s">
        <v>892</v>
      </c>
      <c r="E23075" t="s">
        <v>310</v>
      </c>
      <c r="F23075" t="s">
        <v>311</v>
      </c>
      <c r="G23075" t="s">
        <v>25</v>
      </c>
      <c r="H23075">
        <v>18808</v>
      </c>
      <c r="I23075" s="68" t="str">
        <f>VLOOKUP(E23075,Refs!$P$2:$R$29,3,FALSE)</f>
        <v>Y61</v>
      </c>
      <c r="J23075" s="68" t="str">
        <f>VLOOKUP(E23075,Refs!$P$2:$S$29,4,FALSE)</f>
        <v>East of England</v>
      </c>
      <c r="K23075" s="28">
        <f t="shared" ref="K23075:K23138" si="728">IF(OR(H23075="NULL",H23075=0,H23075=""),"",H23075)</f>
        <v>18808</v>
      </c>
    </row>
    <row r="23076" spans="1:11" x14ac:dyDescent="0.35">
      <c r="A23076" s="69">
        <f t="shared" si="727"/>
        <v>46023</v>
      </c>
      <c r="B23076" t="s">
        <v>946</v>
      </c>
      <c r="C23076" t="s">
        <v>268</v>
      </c>
      <c r="D23076" t="s">
        <v>892</v>
      </c>
      <c r="E23076" t="s">
        <v>310</v>
      </c>
      <c r="F23076" t="s">
        <v>311</v>
      </c>
      <c r="G23076" t="s">
        <v>80</v>
      </c>
      <c r="H23076">
        <v>285</v>
      </c>
      <c r="I23076" s="68" t="str">
        <f>VLOOKUP(E23076,Refs!$P$2:$R$29,3,FALSE)</f>
        <v>Y61</v>
      </c>
      <c r="J23076" s="68" t="str">
        <f>VLOOKUP(E23076,Refs!$P$2:$S$29,4,FALSE)</f>
        <v>East of England</v>
      </c>
      <c r="K23076" s="28">
        <f t="shared" si="728"/>
        <v>285</v>
      </c>
    </row>
    <row r="23077" spans="1:11" x14ac:dyDescent="0.35">
      <c r="A23077" s="69">
        <f t="shared" si="727"/>
        <v>46023</v>
      </c>
      <c r="B23077" t="s">
        <v>946</v>
      </c>
      <c r="C23077" t="s">
        <v>268</v>
      </c>
      <c r="D23077" t="s">
        <v>892</v>
      </c>
      <c r="E23077" t="s">
        <v>310</v>
      </c>
      <c r="F23077" t="s">
        <v>311</v>
      </c>
      <c r="G23077" t="s">
        <v>81</v>
      </c>
      <c r="H23077">
        <v>9010</v>
      </c>
      <c r="I23077" s="68" t="str">
        <f>VLOOKUP(E23077,Refs!$P$2:$R$29,3,FALSE)</f>
        <v>Y61</v>
      </c>
      <c r="J23077" s="68" t="str">
        <f>VLOOKUP(E23077,Refs!$P$2:$S$29,4,FALSE)</f>
        <v>East of England</v>
      </c>
      <c r="K23077" s="28">
        <f t="shared" si="728"/>
        <v>9010</v>
      </c>
    </row>
    <row r="23078" spans="1:11" x14ac:dyDescent="0.35">
      <c r="A23078" s="69">
        <f t="shared" si="727"/>
        <v>46023</v>
      </c>
      <c r="B23078" t="s">
        <v>946</v>
      </c>
      <c r="C23078" t="s">
        <v>268</v>
      </c>
      <c r="D23078" t="s">
        <v>892</v>
      </c>
      <c r="E23078" t="s">
        <v>310</v>
      </c>
      <c r="F23078" t="s">
        <v>311</v>
      </c>
      <c r="G23078" t="s">
        <v>82</v>
      </c>
      <c r="H23078">
        <v>1966</v>
      </c>
      <c r="I23078" s="68" t="str">
        <f>VLOOKUP(E23078,Refs!$P$2:$R$29,3,FALSE)</f>
        <v>Y61</v>
      </c>
      <c r="J23078" s="68" t="str">
        <f>VLOOKUP(E23078,Refs!$P$2:$S$29,4,FALSE)</f>
        <v>East of England</v>
      </c>
      <c r="K23078" s="28">
        <f t="shared" si="728"/>
        <v>1966</v>
      </c>
    </row>
    <row r="23079" spans="1:11" x14ac:dyDescent="0.35">
      <c r="A23079" s="69">
        <f t="shared" si="727"/>
        <v>46023</v>
      </c>
      <c r="B23079" t="s">
        <v>946</v>
      </c>
      <c r="C23079" t="s">
        <v>268</v>
      </c>
      <c r="D23079" t="s">
        <v>892</v>
      </c>
      <c r="E23079" t="s">
        <v>310</v>
      </c>
      <c r="F23079" t="s">
        <v>311</v>
      </c>
      <c r="G23079" t="s">
        <v>83</v>
      </c>
      <c r="H23079">
        <v>5188</v>
      </c>
      <c r="I23079" s="68" t="str">
        <f>VLOOKUP(E23079,Refs!$P$2:$R$29,3,FALSE)</f>
        <v>Y61</v>
      </c>
      <c r="J23079" s="68" t="str">
        <f>VLOOKUP(E23079,Refs!$P$2:$S$29,4,FALSE)</f>
        <v>East of England</v>
      </c>
      <c r="K23079" s="28">
        <f t="shared" si="728"/>
        <v>5188</v>
      </c>
    </row>
    <row r="23080" spans="1:11" x14ac:dyDescent="0.35">
      <c r="A23080" s="69">
        <f t="shared" si="727"/>
        <v>46023</v>
      </c>
      <c r="B23080" t="s">
        <v>946</v>
      </c>
      <c r="C23080" t="s">
        <v>268</v>
      </c>
      <c r="D23080" t="s">
        <v>892</v>
      </c>
      <c r="E23080" t="s">
        <v>310</v>
      </c>
      <c r="F23080" t="s">
        <v>311</v>
      </c>
      <c r="G23080" t="s">
        <v>84</v>
      </c>
      <c r="H23080">
        <v>6852</v>
      </c>
      <c r="I23080" s="68" t="str">
        <f>VLOOKUP(E23080,Refs!$P$2:$R$29,3,FALSE)</f>
        <v>Y61</v>
      </c>
      <c r="J23080" s="68" t="str">
        <f>VLOOKUP(E23080,Refs!$P$2:$S$29,4,FALSE)</f>
        <v>East of England</v>
      </c>
      <c r="K23080" s="28">
        <f t="shared" si="728"/>
        <v>6852</v>
      </c>
    </row>
    <row r="23081" spans="1:11" x14ac:dyDescent="0.35">
      <c r="A23081" s="69">
        <f t="shared" si="727"/>
        <v>46023</v>
      </c>
      <c r="B23081" t="s">
        <v>946</v>
      </c>
      <c r="C23081" t="s">
        <v>268</v>
      </c>
      <c r="D23081" t="s">
        <v>892</v>
      </c>
      <c r="E23081" t="s">
        <v>310</v>
      </c>
      <c r="F23081" t="s">
        <v>311</v>
      </c>
      <c r="G23081" t="s">
        <v>85</v>
      </c>
      <c r="H23081">
        <v>2956</v>
      </c>
      <c r="I23081" s="68" t="str">
        <f>VLOOKUP(E23081,Refs!$P$2:$R$29,3,FALSE)</f>
        <v>Y61</v>
      </c>
      <c r="J23081" s="68" t="str">
        <f>VLOOKUP(E23081,Refs!$P$2:$S$29,4,FALSE)</f>
        <v>East of England</v>
      </c>
      <c r="K23081" s="28">
        <f t="shared" si="728"/>
        <v>2956</v>
      </c>
    </row>
    <row r="23082" spans="1:11" x14ac:dyDescent="0.35">
      <c r="A23082" s="69">
        <f t="shared" si="727"/>
        <v>46023</v>
      </c>
      <c r="B23082" t="s">
        <v>946</v>
      </c>
      <c r="C23082" t="s">
        <v>268</v>
      </c>
      <c r="D23082" t="s">
        <v>892</v>
      </c>
      <c r="E23082" t="s">
        <v>310</v>
      </c>
      <c r="F23082" t="s">
        <v>311</v>
      </c>
      <c r="G23082" t="s">
        <v>86</v>
      </c>
      <c r="H23082">
        <v>1205</v>
      </c>
      <c r="I23082" s="68" t="str">
        <f>VLOOKUP(E23082,Refs!$P$2:$R$29,3,FALSE)</f>
        <v>Y61</v>
      </c>
      <c r="J23082" s="68" t="str">
        <f>VLOOKUP(E23082,Refs!$P$2:$S$29,4,FALSE)</f>
        <v>East of England</v>
      </c>
      <c r="K23082" s="28">
        <f t="shared" si="728"/>
        <v>1205</v>
      </c>
    </row>
    <row r="23083" spans="1:11" x14ac:dyDescent="0.35">
      <c r="A23083" s="69">
        <f t="shared" si="727"/>
        <v>46023</v>
      </c>
      <c r="B23083" t="s">
        <v>946</v>
      </c>
      <c r="C23083" t="s">
        <v>268</v>
      </c>
      <c r="D23083" t="s">
        <v>892</v>
      </c>
      <c r="E23083" t="s">
        <v>310</v>
      </c>
      <c r="F23083" t="s">
        <v>311</v>
      </c>
      <c r="G23083" t="s">
        <v>87</v>
      </c>
      <c r="H23083">
        <v>4763</v>
      </c>
      <c r="I23083" s="68" t="str">
        <f>VLOOKUP(E23083,Refs!$P$2:$R$29,3,FALSE)</f>
        <v>Y61</v>
      </c>
      <c r="J23083" s="68" t="str">
        <f>VLOOKUP(E23083,Refs!$P$2:$S$29,4,FALSE)</f>
        <v>East of England</v>
      </c>
      <c r="K23083" s="28">
        <f t="shared" si="728"/>
        <v>4763</v>
      </c>
    </row>
    <row r="23084" spans="1:11" x14ac:dyDescent="0.35">
      <c r="A23084" s="69">
        <f t="shared" si="727"/>
        <v>46023</v>
      </c>
      <c r="B23084" t="s">
        <v>946</v>
      </c>
      <c r="C23084" t="s">
        <v>268</v>
      </c>
      <c r="D23084" t="s">
        <v>892</v>
      </c>
      <c r="E23084" t="s">
        <v>310</v>
      </c>
      <c r="F23084" t="s">
        <v>311</v>
      </c>
      <c r="G23084" t="s">
        <v>88</v>
      </c>
      <c r="H23084">
        <v>740325</v>
      </c>
      <c r="I23084" s="68" t="str">
        <f>VLOOKUP(E23084,Refs!$P$2:$R$29,3,FALSE)</f>
        <v>Y61</v>
      </c>
      <c r="J23084" s="68" t="str">
        <f>VLOOKUP(E23084,Refs!$P$2:$S$29,4,FALSE)</f>
        <v>East of England</v>
      </c>
      <c r="K23084" s="28">
        <f t="shared" si="728"/>
        <v>740325</v>
      </c>
    </row>
    <row r="23085" spans="1:11" x14ac:dyDescent="0.35">
      <c r="A23085" s="69">
        <f t="shared" si="727"/>
        <v>46023</v>
      </c>
      <c r="B23085" t="s">
        <v>946</v>
      </c>
      <c r="C23085" t="s">
        <v>268</v>
      </c>
      <c r="D23085" t="s">
        <v>892</v>
      </c>
      <c r="E23085" t="s">
        <v>310</v>
      </c>
      <c r="F23085" t="s">
        <v>311</v>
      </c>
      <c r="G23085" t="s">
        <v>89</v>
      </c>
      <c r="H23085">
        <v>31571</v>
      </c>
      <c r="I23085" s="68" t="str">
        <f>VLOOKUP(E23085,Refs!$P$2:$R$29,3,FALSE)</f>
        <v>Y61</v>
      </c>
      <c r="J23085" s="68" t="str">
        <f>VLOOKUP(E23085,Refs!$P$2:$S$29,4,FALSE)</f>
        <v>East of England</v>
      </c>
      <c r="K23085" s="28">
        <f t="shared" si="728"/>
        <v>31571</v>
      </c>
    </row>
    <row r="23086" spans="1:11" x14ac:dyDescent="0.35">
      <c r="A23086" s="69">
        <f t="shared" si="727"/>
        <v>46023</v>
      </c>
      <c r="B23086" t="s">
        <v>946</v>
      </c>
      <c r="C23086" t="s">
        <v>268</v>
      </c>
      <c r="D23086" t="s">
        <v>892</v>
      </c>
      <c r="E23086" t="s">
        <v>310</v>
      </c>
      <c r="F23086" t="s">
        <v>311</v>
      </c>
      <c r="G23086" t="s">
        <v>27</v>
      </c>
      <c r="H23086">
        <v>5527</v>
      </c>
      <c r="I23086" s="68" t="str">
        <f>VLOOKUP(E23086,Refs!$P$2:$R$29,3,FALSE)</f>
        <v>Y61</v>
      </c>
      <c r="J23086" s="68" t="str">
        <f>VLOOKUP(E23086,Refs!$P$2:$S$29,4,FALSE)</f>
        <v>East of England</v>
      </c>
      <c r="K23086" s="28">
        <f t="shared" si="728"/>
        <v>5527</v>
      </c>
    </row>
    <row r="23087" spans="1:11" x14ac:dyDescent="0.35">
      <c r="A23087" s="69">
        <f t="shared" si="727"/>
        <v>46023</v>
      </c>
      <c r="B23087" t="s">
        <v>946</v>
      </c>
      <c r="C23087" t="s">
        <v>268</v>
      </c>
      <c r="D23087" t="s">
        <v>892</v>
      </c>
      <c r="E23087" t="s">
        <v>310</v>
      </c>
      <c r="F23087" t="s">
        <v>311</v>
      </c>
      <c r="G23087" t="s">
        <v>29</v>
      </c>
      <c r="H23087">
        <v>2091</v>
      </c>
      <c r="I23087" s="68" t="str">
        <f>VLOOKUP(E23087,Refs!$P$2:$R$29,3,FALSE)</f>
        <v>Y61</v>
      </c>
      <c r="J23087" s="68" t="str">
        <f>VLOOKUP(E23087,Refs!$P$2:$S$29,4,FALSE)</f>
        <v>East of England</v>
      </c>
      <c r="K23087" s="28">
        <f t="shared" si="728"/>
        <v>2091</v>
      </c>
    </row>
    <row r="23088" spans="1:11" x14ac:dyDescent="0.35">
      <c r="A23088" s="69">
        <f t="shared" si="727"/>
        <v>46023</v>
      </c>
      <c r="B23088" t="s">
        <v>946</v>
      </c>
      <c r="C23088" t="s">
        <v>268</v>
      </c>
      <c r="D23088" t="s">
        <v>892</v>
      </c>
      <c r="E23088" t="s">
        <v>310</v>
      </c>
      <c r="F23088" t="s">
        <v>311</v>
      </c>
      <c r="G23088" t="s">
        <v>90</v>
      </c>
      <c r="H23088">
        <v>1862</v>
      </c>
      <c r="I23088" s="68" t="str">
        <f>VLOOKUP(E23088,Refs!$P$2:$R$29,3,FALSE)</f>
        <v>Y61</v>
      </c>
      <c r="J23088" s="68" t="str">
        <f>VLOOKUP(E23088,Refs!$P$2:$S$29,4,FALSE)</f>
        <v>East of England</v>
      </c>
      <c r="K23088" s="28">
        <f t="shared" si="728"/>
        <v>1862</v>
      </c>
    </row>
    <row r="23089" spans="1:11" x14ac:dyDescent="0.35">
      <c r="A23089" s="69">
        <f t="shared" si="727"/>
        <v>46023</v>
      </c>
      <c r="B23089" t="s">
        <v>946</v>
      </c>
      <c r="C23089" t="s">
        <v>268</v>
      </c>
      <c r="D23089" t="s">
        <v>892</v>
      </c>
      <c r="E23089" t="s">
        <v>310</v>
      </c>
      <c r="F23089" t="s">
        <v>311</v>
      </c>
      <c r="G23089" t="s">
        <v>91</v>
      </c>
      <c r="H23089">
        <v>11</v>
      </c>
      <c r="I23089" s="68" t="str">
        <f>VLOOKUP(E23089,Refs!$P$2:$R$29,3,FALSE)</f>
        <v>Y61</v>
      </c>
      <c r="J23089" s="68" t="str">
        <f>VLOOKUP(E23089,Refs!$P$2:$S$29,4,FALSE)</f>
        <v>East of England</v>
      </c>
      <c r="K23089" s="28">
        <f t="shared" si="728"/>
        <v>11</v>
      </c>
    </row>
    <row r="23090" spans="1:11" x14ac:dyDescent="0.35">
      <c r="A23090" s="69">
        <f t="shared" si="727"/>
        <v>46023</v>
      </c>
      <c r="B23090" t="s">
        <v>946</v>
      </c>
      <c r="C23090" t="s">
        <v>268</v>
      </c>
      <c r="D23090" t="s">
        <v>892</v>
      </c>
      <c r="E23090" t="s">
        <v>310</v>
      </c>
      <c r="F23090" t="s">
        <v>311</v>
      </c>
      <c r="G23090" t="s">
        <v>92</v>
      </c>
      <c r="H23090">
        <v>1778</v>
      </c>
      <c r="I23090" s="68" t="str">
        <f>VLOOKUP(E23090,Refs!$P$2:$R$29,3,FALSE)</f>
        <v>Y61</v>
      </c>
      <c r="J23090" s="68" t="str">
        <f>VLOOKUP(E23090,Refs!$P$2:$S$29,4,FALSE)</f>
        <v>East of England</v>
      </c>
      <c r="K23090" s="28">
        <f t="shared" si="728"/>
        <v>1778</v>
      </c>
    </row>
    <row r="23091" spans="1:11" x14ac:dyDescent="0.35">
      <c r="A23091" s="69">
        <f t="shared" si="727"/>
        <v>46023</v>
      </c>
      <c r="B23091" t="s">
        <v>946</v>
      </c>
      <c r="C23091" t="s">
        <v>268</v>
      </c>
      <c r="D23091" t="s">
        <v>892</v>
      </c>
      <c r="E23091" t="s">
        <v>310</v>
      </c>
      <c r="F23091" t="s">
        <v>311</v>
      </c>
      <c r="G23091" t="s">
        <v>93</v>
      </c>
      <c r="H23091">
        <v>96</v>
      </c>
      <c r="I23091" s="68" t="str">
        <f>VLOOKUP(E23091,Refs!$P$2:$R$29,3,FALSE)</f>
        <v>Y61</v>
      </c>
      <c r="J23091" s="68" t="str">
        <f>VLOOKUP(E23091,Refs!$P$2:$S$29,4,FALSE)</f>
        <v>East of England</v>
      </c>
      <c r="K23091" s="28">
        <f t="shared" si="728"/>
        <v>96</v>
      </c>
    </row>
    <row r="23092" spans="1:11" x14ac:dyDescent="0.35">
      <c r="A23092" s="69">
        <f t="shared" si="727"/>
        <v>46023</v>
      </c>
      <c r="B23092" t="s">
        <v>946</v>
      </c>
      <c r="C23092" t="s">
        <v>268</v>
      </c>
      <c r="D23092" t="s">
        <v>892</v>
      </c>
      <c r="E23092" t="s">
        <v>310</v>
      </c>
      <c r="F23092" t="s">
        <v>311</v>
      </c>
      <c r="G23092" t="s">
        <v>94</v>
      </c>
      <c r="H23092">
        <v>858</v>
      </c>
      <c r="I23092" s="68" t="str">
        <f>VLOOKUP(E23092,Refs!$P$2:$R$29,3,FALSE)</f>
        <v>Y61</v>
      </c>
      <c r="J23092" s="68" t="str">
        <f>VLOOKUP(E23092,Refs!$P$2:$S$29,4,FALSE)</f>
        <v>East of England</v>
      </c>
      <c r="K23092" s="28">
        <f t="shared" si="728"/>
        <v>858</v>
      </c>
    </row>
    <row r="23093" spans="1:11" x14ac:dyDescent="0.35">
      <c r="A23093" s="69">
        <f t="shared" si="727"/>
        <v>46023</v>
      </c>
      <c r="B23093" t="s">
        <v>946</v>
      </c>
      <c r="C23093" t="s">
        <v>268</v>
      </c>
      <c r="D23093" t="s">
        <v>892</v>
      </c>
      <c r="E23093" t="s">
        <v>310</v>
      </c>
      <c r="F23093" t="s">
        <v>311</v>
      </c>
      <c r="G23093" t="s">
        <v>95</v>
      </c>
      <c r="H23093">
        <v>63</v>
      </c>
      <c r="I23093" s="68" t="str">
        <f>VLOOKUP(E23093,Refs!$P$2:$R$29,3,FALSE)</f>
        <v>Y61</v>
      </c>
      <c r="J23093" s="68" t="str">
        <f>VLOOKUP(E23093,Refs!$P$2:$S$29,4,FALSE)</f>
        <v>East of England</v>
      </c>
      <c r="K23093" s="28">
        <f t="shared" si="728"/>
        <v>63</v>
      </c>
    </row>
    <row r="23094" spans="1:11" x14ac:dyDescent="0.35">
      <c r="A23094" s="69">
        <f t="shared" si="727"/>
        <v>46023</v>
      </c>
      <c r="B23094" t="s">
        <v>946</v>
      </c>
      <c r="C23094" t="s">
        <v>268</v>
      </c>
      <c r="D23094" t="s">
        <v>892</v>
      </c>
      <c r="E23094" t="s">
        <v>310</v>
      </c>
      <c r="F23094" t="s">
        <v>311</v>
      </c>
      <c r="G23094" t="s">
        <v>96</v>
      </c>
      <c r="H23094">
        <v>2754</v>
      </c>
      <c r="I23094" s="68" t="str">
        <f>VLOOKUP(E23094,Refs!$P$2:$R$29,3,FALSE)</f>
        <v>Y61</v>
      </c>
      <c r="J23094" s="68" t="str">
        <f>VLOOKUP(E23094,Refs!$P$2:$S$29,4,FALSE)</f>
        <v>East of England</v>
      </c>
      <c r="K23094" s="28">
        <f t="shared" si="728"/>
        <v>2754</v>
      </c>
    </row>
    <row r="23095" spans="1:11" x14ac:dyDescent="0.35">
      <c r="A23095" s="69">
        <f t="shared" si="727"/>
        <v>46023</v>
      </c>
      <c r="B23095" t="s">
        <v>946</v>
      </c>
      <c r="C23095" t="s">
        <v>268</v>
      </c>
      <c r="D23095" t="s">
        <v>892</v>
      </c>
      <c r="E23095" t="s">
        <v>310</v>
      </c>
      <c r="F23095" t="s">
        <v>311</v>
      </c>
      <c r="G23095" t="s">
        <v>31</v>
      </c>
      <c r="H23095">
        <v>2236</v>
      </c>
      <c r="I23095" s="68" t="str">
        <f>VLOOKUP(E23095,Refs!$P$2:$R$29,3,FALSE)</f>
        <v>Y61</v>
      </c>
      <c r="J23095" s="68" t="str">
        <f>VLOOKUP(E23095,Refs!$P$2:$S$29,4,FALSE)</f>
        <v>East of England</v>
      </c>
      <c r="K23095" s="28">
        <f t="shared" si="728"/>
        <v>2236</v>
      </c>
    </row>
    <row r="23096" spans="1:11" x14ac:dyDescent="0.35">
      <c r="A23096" s="69">
        <f t="shared" si="727"/>
        <v>46023</v>
      </c>
      <c r="B23096" t="s">
        <v>946</v>
      </c>
      <c r="C23096" t="s">
        <v>268</v>
      </c>
      <c r="D23096" t="s">
        <v>892</v>
      </c>
      <c r="E23096" t="s">
        <v>310</v>
      </c>
      <c r="F23096" t="s">
        <v>311</v>
      </c>
      <c r="G23096" t="s">
        <v>97</v>
      </c>
      <c r="H23096">
        <v>5919</v>
      </c>
      <c r="I23096" s="68" t="str">
        <f>VLOOKUP(E23096,Refs!$P$2:$R$29,3,FALSE)</f>
        <v>Y61</v>
      </c>
      <c r="J23096" s="68" t="str">
        <f>VLOOKUP(E23096,Refs!$P$2:$S$29,4,FALSE)</f>
        <v>East of England</v>
      </c>
      <c r="K23096" s="28">
        <f t="shared" si="728"/>
        <v>5919</v>
      </c>
    </row>
    <row r="23097" spans="1:11" x14ac:dyDescent="0.35">
      <c r="A23097" s="69">
        <f t="shared" si="727"/>
        <v>46023</v>
      </c>
      <c r="B23097" t="s">
        <v>946</v>
      </c>
      <c r="C23097" t="s">
        <v>268</v>
      </c>
      <c r="D23097" t="s">
        <v>892</v>
      </c>
      <c r="E23097" t="s">
        <v>310</v>
      </c>
      <c r="F23097" t="s">
        <v>311</v>
      </c>
      <c r="G23097" t="s">
        <v>98</v>
      </c>
      <c r="H23097">
        <v>3524</v>
      </c>
      <c r="I23097" s="68" t="str">
        <f>VLOOKUP(E23097,Refs!$P$2:$R$29,3,FALSE)</f>
        <v>Y61</v>
      </c>
      <c r="J23097" s="68" t="str">
        <f>VLOOKUP(E23097,Refs!$P$2:$S$29,4,FALSE)</f>
        <v>East of England</v>
      </c>
      <c r="K23097" s="28">
        <f t="shared" si="728"/>
        <v>3524</v>
      </c>
    </row>
    <row r="23098" spans="1:11" x14ac:dyDescent="0.35">
      <c r="A23098" s="69">
        <f t="shared" si="727"/>
        <v>46023</v>
      </c>
      <c r="B23098" t="s">
        <v>946</v>
      </c>
      <c r="C23098" t="s">
        <v>268</v>
      </c>
      <c r="D23098" t="s">
        <v>892</v>
      </c>
      <c r="E23098" t="s">
        <v>310</v>
      </c>
      <c r="F23098" t="s">
        <v>311</v>
      </c>
      <c r="G23098" t="s">
        <v>99</v>
      </c>
      <c r="H23098">
        <v>3369</v>
      </c>
      <c r="I23098" s="68" t="str">
        <f>VLOOKUP(E23098,Refs!$P$2:$R$29,3,FALSE)</f>
        <v>Y61</v>
      </c>
      <c r="J23098" s="68" t="str">
        <f>VLOOKUP(E23098,Refs!$P$2:$S$29,4,FALSE)</f>
        <v>East of England</v>
      </c>
      <c r="K23098" s="28">
        <f t="shared" si="728"/>
        <v>3369</v>
      </c>
    </row>
    <row r="23099" spans="1:11" x14ac:dyDescent="0.35">
      <c r="A23099" s="69">
        <f t="shared" si="727"/>
        <v>46023</v>
      </c>
      <c r="B23099" t="s">
        <v>946</v>
      </c>
      <c r="C23099" t="s">
        <v>268</v>
      </c>
      <c r="D23099" t="s">
        <v>892</v>
      </c>
      <c r="E23099" t="s">
        <v>310</v>
      </c>
      <c r="F23099" t="s">
        <v>311</v>
      </c>
      <c r="G23099" t="s">
        <v>100</v>
      </c>
      <c r="H23099">
        <v>905</v>
      </c>
      <c r="I23099" s="68" t="str">
        <f>VLOOKUP(E23099,Refs!$P$2:$R$29,3,FALSE)</f>
        <v>Y61</v>
      </c>
      <c r="J23099" s="68" t="str">
        <f>VLOOKUP(E23099,Refs!$P$2:$S$29,4,FALSE)</f>
        <v>East of England</v>
      </c>
      <c r="K23099" s="28">
        <f t="shared" si="728"/>
        <v>905</v>
      </c>
    </row>
    <row r="23100" spans="1:11" x14ac:dyDescent="0.35">
      <c r="A23100" s="69">
        <f t="shared" si="727"/>
        <v>46023</v>
      </c>
      <c r="B23100" t="s">
        <v>946</v>
      </c>
      <c r="C23100" t="s">
        <v>268</v>
      </c>
      <c r="D23100" t="s">
        <v>892</v>
      </c>
      <c r="E23100" t="s">
        <v>310</v>
      </c>
      <c r="F23100" t="s">
        <v>311</v>
      </c>
      <c r="G23100" t="s">
        <v>101</v>
      </c>
      <c r="H23100">
        <v>2006</v>
      </c>
      <c r="I23100" s="68" t="str">
        <f>VLOOKUP(E23100,Refs!$P$2:$R$29,3,FALSE)</f>
        <v>Y61</v>
      </c>
      <c r="J23100" s="68" t="str">
        <f>VLOOKUP(E23100,Refs!$P$2:$S$29,4,FALSE)</f>
        <v>East of England</v>
      </c>
      <c r="K23100" s="28">
        <f t="shared" si="728"/>
        <v>2006</v>
      </c>
    </row>
    <row r="23101" spans="1:11" x14ac:dyDescent="0.35">
      <c r="A23101" s="69">
        <f t="shared" si="727"/>
        <v>46023</v>
      </c>
      <c r="B23101" t="s">
        <v>946</v>
      </c>
      <c r="C23101" t="s">
        <v>268</v>
      </c>
      <c r="D23101" t="s">
        <v>892</v>
      </c>
      <c r="E23101" t="s">
        <v>310</v>
      </c>
      <c r="F23101" t="s">
        <v>311</v>
      </c>
      <c r="G23101" t="s">
        <v>102</v>
      </c>
      <c r="H23101">
        <v>281</v>
      </c>
      <c r="I23101" s="68" t="str">
        <f>VLOOKUP(E23101,Refs!$P$2:$R$29,3,FALSE)</f>
        <v>Y61</v>
      </c>
      <c r="J23101" s="68" t="str">
        <f>VLOOKUP(E23101,Refs!$P$2:$S$29,4,FALSE)</f>
        <v>East of England</v>
      </c>
      <c r="K23101" s="28">
        <f t="shared" si="728"/>
        <v>281</v>
      </c>
    </row>
    <row r="23102" spans="1:11" x14ac:dyDescent="0.35">
      <c r="A23102" s="69">
        <f t="shared" si="727"/>
        <v>46023</v>
      </c>
      <c r="B23102" t="s">
        <v>946</v>
      </c>
      <c r="C23102" t="s">
        <v>268</v>
      </c>
      <c r="D23102" t="s">
        <v>892</v>
      </c>
      <c r="E23102" t="s">
        <v>310</v>
      </c>
      <c r="F23102" t="s">
        <v>311</v>
      </c>
      <c r="G23102" t="s">
        <v>103</v>
      </c>
      <c r="H23102">
        <v>1609</v>
      </c>
      <c r="I23102" s="68" t="str">
        <f>VLOOKUP(E23102,Refs!$P$2:$R$29,3,FALSE)</f>
        <v>Y61</v>
      </c>
      <c r="J23102" s="68" t="str">
        <f>VLOOKUP(E23102,Refs!$P$2:$S$29,4,FALSE)</f>
        <v>East of England</v>
      </c>
      <c r="K23102" s="28">
        <f t="shared" si="728"/>
        <v>1609</v>
      </c>
    </row>
    <row r="23103" spans="1:11" x14ac:dyDescent="0.35">
      <c r="A23103" s="69">
        <f t="shared" si="727"/>
        <v>46023</v>
      </c>
      <c r="B23103" t="s">
        <v>946</v>
      </c>
      <c r="C23103" t="s">
        <v>268</v>
      </c>
      <c r="D23103" t="s">
        <v>892</v>
      </c>
      <c r="E23103" t="s">
        <v>310</v>
      </c>
      <c r="F23103" t="s">
        <v>311</v>
      </c>
      <c r="G23103" t="s">
        <v>104</v>
      </c>
      <c r="H23103">
        <v>9608471</v>
      </c>
      <c r="I23103" s="68" t="str">
        <f>VLOOKUP(E23103,Refs!$P$2:$R$29,3,FALSE)</f>
        <v>Y61</v>
      </c>
      <c r="J23103" s="68" t="str">
        <f>VLOOKUP(E23103,Refs!$P$2:$S$29,4,FALSE)</f>
        <v>East of England</v>
      </c>
      <c r="K23103" s="28">
        <f t="shared" si="728"/>
        <v>9608471</v>
      </c>
    </row>
    <row r="23104" spans="1:11" x14ac:dyDescent="0.35">
      <c r="A23104" s="69">
        <f t="shared" si="727"/>
        <v>46023</v>
      </c>
      <c r="B23104" t="s">
        <v>946</v>
      </c>
      <c r="C23104" t="s">
        <v>268</v>
      </c>
      <c r="D23104" t="s">
        <v>892</v>
      </c>
      <c r="E23104" t="s">
        <v>310</v>
      </c>
      <c r="F23104" t="s">
        <v>311</v>
      </c>
      <c r="G23104" t="s">
        <v>105</v>
      </c>
      <c r="H23104">
        <v>2211</v>
      </c>
      <c r="I23104" s="68" t="str">
        <f>VLOOKUP(E23104,Refs!$P$2:$R$29,3,FALSE)</f>
        <v>Y61</v>
      </c>
      <c r="J23104" s="68" t="str">
        <f>VLOOKUP(E23104,Refs!$P$2:$S$29,4,FALSE)</f>
        <v>East of England</v>
      </c>
      <c r="K23104" s="28">
        <f t="shared" si="728"/>
        <v>2211</v>
      </c>
    </row>
    <row r="23105" spans="1:11" x14ac:dyDescent="0.35">
      <c r="A23105" s="69">
        <f t="shared" si="727"/>
        <v>46023</v>
      </c>
      <c r="B23105" t="s">
        <v>946</v>
      </c>
      <c r="C23105" t="s">
        <v>268</v>
      </c>
      <c r="D23105" t="s">
        <v>892</v>
      </c>
      <c r="E23105" t="s">
        <v>310</v>
      </c>
      <c r="F23105" t="s">
        <v>311</v>
      </c>
      <c r="G23105" t="s">
        <v>106</v>
      </c>
      <c r="H23105">
        <v>1939</v>
      </c>
      <c r="I23105" s="68" t="str">
        <f>VLOOKUP(E23105,Refs!$P$2:$R$29,3,FALSE)</f>
        <v>Y61</v>
      </c>
      <c r="J23105" s="68" t="str">
        <f>VLOOKUP(E23105,Refs!$P$2:$S$29,4,FALSE)</f>
        <v>East of England</v>
      </c>
      <c r="K23105" s="28">
        <f t="shared" si="728"/>
        <v>1939</v>
      </c>
    </row>
    <row r="23106" spans="1:11" x14ac:dyDescent="0.35">
      <c r="A23106" s="69">
        <f t="shared" si="727"/>
        <v>46023</v>
      </c>
      <c r="B23106" t="s">
        <v>946</v>
      </c>
      <c r="C23106" t="s">
        <v>268</v>
      </c>
      <c r="D23106" t="s">
        <v>892</v>
      </c>
      <c r="E23106" t="s">
        <v>310</v>
      </c>
      <c r="F23106" t="s">
        <v>311</v>
      </c>
      <c r="G23106" t="s">
        <v>107</v>
      </c>
      <c r="H23106">
        <v>98</v>
      </c>
      <c r="I23106" s="68" t="str">
        <f>VLOOKUP(E23106,Refs!$P$2:$R$29,3,FALSE)</f>
        <v>Y61</v>
      </c>
      <c r="J23106" s="68" t="str">
        <f>VLOOKUP(E23106,Refs!$P$2:$S$29,4,FALSE)</f>
        <v>East of England</v>
      </c>
      <c r="K23106" s="28">
        <f t="shared" si="728"/>
        <v>98</v>
      </c>
    </row>
    <row r="23107" spans="1:11" x14ac:dyDescent="0.35">
      <c r="A23107" s="69">
        <f t="shared" ref="A23107:A23170" si="729">DATEVALUE(RIGHT(B23107,8))</f>
        <v>46023</v>
      </c>
      <c r="B23107" t="s">
        <v>946</v>
      </c>
      <c r="C23107" t="s">
        <v>268</v>
      </c>
      <c r="D23107" t="s">
        <v>892</v>
      </c>
      <c r="E23107" t="s">
        <v>310</v>
      </c>
      <c r="F23107" t="s">
        <v>311</v>
      </c>
      <c r="G23107" t="s">
        <v>108</v>
      </c>
      <c r="H23107">
        <v>1191</v>
      </c>
      <c r="I23107" s="68" t="str">
        <f>VLOOKUP(E23107,Refs!$P$2:$R$29,3,FALSE)</f>
        <v>Y61</v>
      </c>
      <c r="J23107" s="68" t="str">
        <f>VLOOKUP(E23107,Refs!$P$2:$S$29,4,FALSE)</f>
        <v>East of England</v>
      </c>
      <c r="K23107" s="28">
        <f t="shared" si="728"/>
        <v>1191</v>
      </c>
    </row>
    <row r="23108" spans="1:11" x14ac:dyDescent="0.35">
      <c r="A23108" s="69">
        <f t="shared" si="729"/>
        <v>46023</v>
      </c>
      <c r="B23108" t="s">
        <v>946</v>
      </c>
      <c r="C23108" t="s">
        <v>268</v>
      </c>
      <c r="D23108" t="s">
        <v>892</v>
      </c>
      <c r="E23108" t="s">
        <v>310</v>
      </c>
      <c r="F23108" t="s">
        <v>311</v>
      </c>
      <c r="G23108" t="s">
        <v>109</v>
      </c>
      <c r="H23108">
        <v>4236306</v>
      </c>
      <c r="I23108" s="68" t="str">
        <f>VLOOKUP(E23108,Refs!$P$2:$R$29,3,FALSE)</f>
        <v>Y61</v>
      </c>
      <c r="J23108" s="68" t="str">
        <f>VLOOKUP(E23108,Refs!$P$2:$S$29,4,FALSE)</f>
        <v>East of England</v>
      </c>
      <c r="K23108" s="28">
        <f t="shared" si="728"/>
        <v>4236306</v>
      </c>
    </row>
    <row r="23109" spans="1:11" x14ac:dyDescent="0.35">
      <c r="A23109" s="69">
        <f t="shared" si="729"/>
        <v>46023</v>
      </c>
      <c r="B23109" t="s">
        <v>946</v>
      </c>
      <c r="C23109" t="s">
        <v>268</v>
      </c>
      <c r="D23109" t="s">
        <v>892</v>
      </c>
      <c r="E23109" t="s">
        <v>310</v>
      </c>
      <c r="F23109" t="s">
        <v>311</v>
      </c>
      <c r="G23109" t="s">
        <v>110</v>
      </c>
      <c r="H23109">
        <v>391</v>
      </c>
      <c r="I23109" s="68" t="str">
        <f>VLOOKUP(E23109,Refs!$P$2:$R$29,3,FALSE)</f>
        <v>Y61</v>
      </c>
      <c r="J23109" s="68" t="str">
        <f>VLOOKUP(E23109,Refs!$P$2:$S$29,4,FALSE)</f>
        <v>East of England</v>
      </c>
      <c r="K23109" s="28">
        <f t="shared" si="728"/>
        <v>391</v>
      </c>
    </row>
    <row r="23110" spans="1:11" x14ac:dyDescent="0.35">
      <c r="A23110" s="69">
        <f t="shared" si="729"/>
        <v>46023</v>
      </c>
      <c r="B23110" t="s">
        <v>946</v>
      </c>
      <c r="C23110" t="s">
        <v>268</v>
      </c>
      <c r="D23110" t="s">
        <v>892</v>
      </c>
      <c r="E23110" t="s">
        <v>310</v>
      </c>
      <c r="F23110" t="s">
        <v>311</v>
      </c>
      <c r="G23110" t="s">
        <v>808</v>
      </c>
      <c r="H23110">
        <v>12216</v>
      </c>
      <c r="I23110" s="68" t="str">
        <f>VLOOKUP(E23110,Refs!$P$2:$R$29,3,FALSE)</f>
        <v>Y61</v>
      </c>
      <c r="J23110" s="68" t="str">
        <f>VLOOKUP(E23110,Refs!$P$2:$S$29,4,FALSE)</f>
        <v>East of England</v>
      </c>
      <c r="K23110" s="28">
        <f t="shared" si="728"/>
        <v>12216</v>
      </c>
    </row>
    <row r="23111" spans="1:11" x14ac:dyDescent="0.35">
      <c r="A23111" s="69">
        <f t="shared" si="729"/>
        <v>46023</v>
      </c>
      <c r="B23111" t="s">
        <v>946</v>
      </c>
      <c r="C23111" t="s">
        <v>268</v>
      </c>
      <c r="D23111" t="s">
        <v>892</v>
      </c>
      <c r="E23111" t="s">
        <v>310</v>
      </c>
      <c r="F23111" t="s">
        <v>311</v>
      </c>
      <c r="G23111" t="s">
        <v>809</v>
      </c>
      <c r="H23111">
        <v>258</v>
      </c>
      <c r="I23111" s="68" t="str">
        <f>VLOOKUP(E23111,Refs!$P$2:$R$29,3,FALSE)</f>
        <v>Y61</v>
      </c>
      <c r="J23111" s="68" t="str">
        <f>VLOOKUP(E23111,Refs!$P$2:$S$29,4,FALSE)</f>
        <v>East of England</v>
      </c>
      <c r="K23111" s="28">
        <f t="shared" si="728"/>
        <v>258</v>
      </c>
    </row>
    <row r="23112" spans="1:11" x14ac:dyDescent="0.35">
      <c r="A23112" s="69">
        <f t="shared" si="729"/>
        <v>46023</v>
      </c>
      <c r="B23112" t="s">
        <v>946</v>
      </c>
      <c r="C23112" t="s">
        <v>268</v>
      </c>
      <c r="D23112" t="s">
        <v>892</v>
      </c>
      <c r="E23112" t="s">
        <v>310</v>
      </c>
      <c r="F23112" t="s">
        <v>311</v>
      </c>
      <c r="G23112" t="s">
        <v>111</v>
      </c>
      <c r="H23112">
        <v>18764</v>
      </c>
      <c r="I23112" s="68" t="str">
        <f>VLOOKUP(E23112,Refs!$P$2:$R$29,3,FALSE)</f>
        <v>Y61</v>
      </c>
      <c r="J23112" s="68" t="str">
        <f>VLOOKUP(E23112,Refs!$P$2:$S$29,4,FALSE)</f>
        <v>East of England</v>
      </c>
      <c r="K23112" s="28">
        <f t="shared" si="728"/>
        <v>18764</v>
      </c>
    </row>
    <row r="23113" spans="1:11" x14ac:dyDescent="0.35">
      <c r="A23113" s="69">
        <f t="shared" si="729"/>
        <v>46023</v>
      </c>
      <c r="B23113" t="s">
        <v>946</v>
      </c>
      <c r="C23113" t="s">
        <v>268</v>
      </c>
      <c r="D23113" t="s">
        <v>892</v>
      </c>
      <c r="E23113" t="s">
        <v>310</v>
      </c>
      <c r="F23113" t="s">
        <v>311</v>
      </c>
      <c r="G23113" t="s">
        <v>112</v>
      </c>
      <c r="H23113">
        <v>15</v>
      </c>
      <c r="I23113" s="68" t="str">
        <f>VLOOKUP(E23113,Refs!$P$2:$R$29,3,FALSE)</f>
        <v>Y61</v>
      </c>
      <c r="J23113" s="68" t="str">
        <f>VLOOKUP(E23113,Refs!$P$2:$S$29,4,FALSE)</f>
        <v>East of England</v>
      </c>
      <c r="K23113" s="28">
        <f t="shared" si="728"/>
        <v>15</v>
      </c>
    </row>
    <row r="23114" spans="1:11" x14ac:dyDescent="0.35">
      <c r="A23114" s="69">
        <f t="shared" si="729"/>
        <v>46023</v>
      </c>
      <c r="B23114" t="s">
        <v>946</v>
      </c>
      <c r="C23114" t="s">
        <v>268</v>
      </c>
      <c r="D23114" t="s">
        <v>892</v>
      </c>
      <c r="E23114" t="s">
        <v>310</v>
      </c>
      <c r="F23114" t="s">
        <v>311</v>
      </c>
      <c r="G23114" t="s">
        <v>113</v>
      </c>
      <c r="H23114">
        <v>16076</v>
      </c>
      <c r="I23114" s="68" t="str">
        <f>VLOOKUP(E23114,Refs!$P$2:$R$29,3,FALSE)</f>
        <v>Y61</v>
      </c>
      <c r="J23114" s="68" t="str">
        <f>VLOOKUP(E23114,Refs!$P$2:$S$29,4,FALSE)</f>
        <v>East of England</v>
      </c>
      <c r="K23114" s="28">
        <f t="shared" si="728"/>
        <v>16076</v>
      </c>
    </row>
    <row r="23115" spans="1:11" x14ac:dyDescent="0.35">
      <c r="A23115" s="69">
        <f t="shared" si="729"/>
        <v>46023</v>
      </c>
      <c r="B23115" t="s">
        <v>946</v>
      </c>
      <c r="C23115" t="s">
        <v>268</v>
      </c>
      <c r="D23115" t="s">
        <v>892</v>
      </c>
      <c r="E23115" t="s">
        <v>310</v>
      </c>
      <c r="F23115" t="s">
        <v>311</v>
      </c>
      <c r="G23115" t="s">
        <v>114</v>
      </c>
      <c r="H23115">
        <v>6911</v>
      </c>
      <c r="I23115" s="68" t="str">
        <f>VLOOKUP(E23115,Refs!$P$2:$R$29,3,FALSE)</f>
        <v>Y61</v>
      </c>
      <c r="J23115" s="68" t="str">
        <f>VLOOKUP(E23115,Refs!$P$2:$S$29,4,FALSE)</f>
        <v>East of England</v>
      </c>
      <c r="K23115" s="28">
        <f t="shared" si="728"/>
        <v>6911</v>
      </c>
    </row>
    <row r="23116" spans="1:11" x14ac:dyDescent="0.35">
      <c r="A23116" s="69">
        <f t="shared" si="729"/>
        <v>46023</v>
      </c>
      <c r="B23116" t="s">
        <v>946</v>
      </c>
      <c r="C23116" t="s">
        <v>268</v>
      </c>
      <c r="D23116" t="s">
        <v>892</v>
      </c>
      <c r="E23116" t="s">
        <v>310</v>
      </c>
      <c r="F23116" t="s">
        <v>311</v>
      </c>
      <c r="G23116" t="s">
        <v>115</v>
      </c>
      <c r="H23116">
        <v>4746</v>
      </c>
      <c r="I23116" s="68" t="str">
        <f>VLOOKUP(E23116,Refs!$P$2:$R$29,3,FALSE)</f>
        <v>Y61</v>
      </c>
      <c r="J23116" s="68" t="str">
        <f>VLOOKUP(E23116,Refs!$P$2:$S$29,4,FALSE)</f>
        <v>East of England</v>
      </c>
      <c r="K23116" s="28">
        <f t="shared" si="728"/>
        <v>4746</v>
      </c>
    </row>
    <row r="23117" spans="1:11" x14ac:dyDescent="0.35">
      <c r="A23117" s="69">
        <f t="shared" si="729"/>
        <v>46023</v>
      </c>
      <c r="B23117" t="s">
        <v>946</v>
      </c>
      <c r="C23117" t="s">
        <v>268</v>
      </c>
      <c r="D23117" t="s">
        <v>892</v>
      </c>
      <c r="E23117" t="s">
        <v>310</v>
      </c>
      <c r="F23117" t="s">
        <v>311</v>
      </c>
      <c r="G23117" t="s">
        <v>116</v>
      </c>
      <c r="H23117">
        <v>2166</v>
      </c>
      <c r="I23117" s="68" t="str">
        <f>VLOOKUP(E23117,Refs!$P$2:$R$29,3,FALSE)</f>
        <v>Y61</v>
      </c>
      <c r="J23117" s="68" t="str">
        <f>VLOOKUP(E23117,Refs!$P$2:$S$29,4,FALSE)</f>
        <v>East of England</v>
      </c>
      <c r="K23117" s="28">
        <f t="shared" si="728"/>
        <v>2166</v>
      </c>
    </row>
    <row r="23118" spans="1:11" x14ac:dyDescent="0.35">
      <c r="A23118" s="69">
        <f t="shared" si="729"/>
        <v>46023</v>
      </c>
      <c r="B23118" t="s">
        <v>946</v>
      </c>
      <c r="C23118" t="s">
        <v>268</v>
      </c>
      <c r="D23118" t="s">
        <v>892</v>
      </c>
      <c r="E23118" t="s">
        <v>310</v>
      </c>
      <c r="F23118" t="s">
        <v>311</v>
      </c>
      <c r="G23118" t="s">
        <v>117</v>
      </c>
      <c r="H23118">
        <v>4595</v>
      </c>
      <c r="I23118" s="68" t="str">
        <f>VLOOKUP(E23118,Refs!$P$2:$R$29,3,FALSE)</f>
        <v>Y61</v>
      </c>
      <c r="J23118" s="68" t="str">
        <f>VLOOKUP(E23118,Refs!$P$2:$S$29,4,FALSE)</f>
        <v>East of England</v>
      </c>
      <c r="K23118" s="28">
        <f t="shared" si="728"/>
        <v>4595</v>
      </c>
    </row>
    <row r="23119" spans="1:11" x14ac:dyDescent="0.35">
      <c r="A23119" s="69">
        <f t="shared" si="729"/>
        <v>46023</v>
      </c>
      <c r="B23119" t="s">
        <v>946</v>
      </c>
      <c r="C23119" t="s">
        <v>268</v>
      </c>
      <c r="D23119" t="s">
        <v>892</v>
      </c>
      <c r="E23119" t="s">
        <v>310</v>
      </c>
      <c r="F23119" t="s">
        <v>311</v>
      </c>
      <c r="G23119" t="s">
        <v>118</v>
      </c>
      <c r="H23119">
        <v>2297</v>
      </c>
      <c r="I23119" s="68" t="str">
        <f>VLOOKUP(E23119,Refs!$P$2:$R$29,3,FALSE)</f>
        <v>Y61</v>
      </c>
      <c r="J23119" s="68" t="str">
        <f>VLOOKUP(E23119,Refs!$P$2:$S$29,4,FALSE)</f>
        <v>East of England</v>
      </c>
      <c r="K23119" s="28">
        <f t="shared" si="728"/>
        <v>2297</v>
      </c>
    </row>
    <row r="23120" spans="1:11" x14ac:dyDescent="0.35">
      <c r="A23120" s="69">
        <f t="shared" si="729"/>
        <v>46023</v>
      </c>
      <c r="B23120" t="s">
        <v>946</v>
      </c>
      <c r="C23120" t="s">
        <v>268</v>
      </c>
      <c r="D23120" t="s">
        <v>892</v>
      </c>
      <c r="E23120" t="s">
        <v>310</v>
      </c>
      <c r="F23120" t="s">
        <v>311</v>
      </c>
      <c r="G23120" t="s">
        <v>119</v>
      </c>
      <c r="H23120">
        <v>62</v>
      </c>
      <c r="I23120" s="68" t="str">
        <f>VLOOKUP(E23120,Refs!$P$2:$R$29,3,FALSE)</f>
        <v>Y61</v>
      </c>
      <c r="J23120" s="68" t="str">
        <f>VLOOKUP(E23120,Refs!$P$2:$S$29,4,FALSE)</f>
        <v>East of England</v>
      </c>
      <c r="K23120" s="28">
        <f t="shared" si="728"/>
        <v>62</v>
      </c>
    </row>
    <row r="23121" spans="1:11" x14ac:dyDescent="0.35">
      <c r="A23121" s="69">
        <f t="shared" si="729"/>
        <v>46023</v>
      </c>
      <c r="B23121" t="s">
        <v>946</v>
      </c>
      <c r="C23121" t="s">
        <v>268</v>
      </c>
      <c r="D23121" t="s">
        <v>892</v>
      </c>
      <c r="E23121" t="s">
        <v>310</v>
      </c>
      <c r="F23121" t="s">
        <v>311</v>
      </c>
      <c r="G23121" t="s">
        <v>120</v>
      </c>
      <c r="H23121">
        <v>12</v>
      </c>
      <c r="I23121" s="68" t="str">
        <f>VLOOKUP(E23121,Refs!$P$2:$R$29,3,FALSE)</f>
        <v>Y61</v>
      </c>
      <c r="J23121" s="68" t="str">
        <f>VLOOKUP(E23121,Refs!$P$2:$S$29,4,FALSE)</f>
        <v>East of England</v>
      </c>
      <c r="K23121" s="28">
        <f t="shared" si="728"/>
        <v>12</v>
      </c>
    </row>
    <row r="23122" spans="1:11" x14ac:dyDescent="0.35">
      <c r="A23122" s="69">
        <f t="shared" si="729"/>
        <v>46023</v>
      </c>
      <c r="B23122" t="s">
        <v>946</v>
      </c>
      <c r="C23122" t="s">
        <v>268</v>
      </c>
      <c r="D23122" t="s">
        <v>892</v>
      </c>
      <c r="E23122" t="s">
        <v>310</v>
      </c>
      <c r="F23122" t="s">
        <v>311</v>
      </c>
      <c r="G23122" t="s">
        <v>121</v>
      </c>
      <c r="H23122">
        <v>1922</v>
      </c>
      <c r="I23122" s="68" t="str">
        <f>VLOOKUP(E23122,Refs!$P$2:$R$29,3,FALSE)</f>
        <v>Y61</v>
      </c>
      <c r="J23122" s="68" t="str">
        <f>VLOOKUP(E23122,Refs!$P$2:$S$29,4,FALSE)</f>
        <v>East of England</v>
      </c>
      <c r="K23122" s="28">
        <f t="shared" si="728"/>
        <v>1922</v>
      </c>
    </row>
    <row r="23123" spans="1:11" x14ac:dyDescent="0.35">
      <c r="A23123" s="69">
        <f t="shared" si="729"/>
        <v>46023</v>
      </c>
      <c r="B23123" t="s">
        <v>946</v>
      </c>
      <c r="C23123" t="s">
        <v>268</v>
      </c>
      <c r="D23123" t="s">
        <v>892</v>
      </c>
      <c r="E23123" t="s">
        <v>310</v>
      </c>
      <c r="F23123" t="s">
        <v>311</v>
      </c>
      <c r="G23123" t="s">
        <v>122</v>
      </c>
      <c r="H23123">
        <v>201</v>
      </c>
      <c r="I23123" s="68" t="str">
        <f>VLOOKUP(E23123,Refs!$P$2:$R$29,3,FALSE)</f>
        <v>Y61</v>
      </c>
      <c r="J23123" s="68" t="str">
        <f>VLOOKUP(E23123,Refs!$P$2:$S$29,4,FALSE)</f>
        <v>East of England</v>
      </c>
      <c r="K23123" s="28">
        <f t="shared" si="728"/>
        <v>201</v>
      </c>
    </row>
    <row r="23124" spans="1:11" x14ac:dyDescent="0.35">
      <c r="A23124" s="69">
        <f t="shared" si="729"/>
        <v>46023</v>
      </c>
      <c r="B23124" t="s">
        <v>946</v>
      </c>
      <c r="C23124" t="s">
        <v>268</v>
      </c>
      <c r="D23124" t="s">
        <v>892</v>
      </c>
      <c r="E23124" t="s">
        <v>310</v>
      </c>
      <c r="F23124" t="s">
        <v>311</v>
      </c>
      <c r="G23124" t="s">
        <v>123</v>
      </c>
      <c r="H23124">
        <v>6</v>
      </c>
      <c r="I23124" s="68" t="str">
        <f>VLOOKUP(E23124,Refs!$P$2:$R$29,3,FALSE)</f>
        <v>Y61</v>
      </c>
      <c r="J23124" s="68" t="str">
        <f>VLOOKUP(E23124,Refs!$P$2:$S$29,4,FALSE)</f>
        <v>East of England</v>
      </c>
      <c r="K23124" s="28">
        <f t="shared" si="728"/>
        <v>6</v>
      </c>
    </row>
    <row r="23125" spans="1:11" x14ac:dyDescent="0.35">
      <c r="A23125" s="69">
        <f t="shared" si="729"/>
        <v>46023</v>
      </c>
      <c r="B23125" t="s">
        <v>946</v>
      </c>
      <c r="C23125" t="s">
        <v>268</v>
      </c>
      <c r="D23125" t="s">
        <v>892</v>
      </c>
      <c r="E23125" t="s">
        <v>310</v>
      </c>
      <c r="F23125" t="s">
        <v>311</v>
      </c>
      <c r="G23125" t="s">
        <v>124</v>
      </c>
      <c r="H23125">
        <v>2</v>
      </c>
      <c r="I23125" s="68" t="str">
        <f>VLOOKUP(E23125,Refs!$P$2:$R$29,3,FALSE)</f>
        <v>Y61</v>
      </c>
      <c r="J23125" s="68" t="str">
        <f>VLOOKUP(E23125,Refs!$P$2:$S$29,4,FALSE)</f>
        <v>East of England</v>
      </c>
      <c r="K23125" s="28">
        <f t="shared" si="728"/>
        <v>2</v>
      </c>
    </row>
    <row r="23126" spans="1:11" x14ac:dyDescent="0.35">
      <c r="A23126" s="69">
        <f t="shared" si="729"/>
        <v>46023</v>
      </c>
      <c r="B23126" t="s">
        <v>946</v>
      </c>
      <c r="C23126" t="s">
        <v>268</v>
      </c>
      <c r="D23126" t="s">
        <v>892</v>
      </c>
      <c r="E23126" t="s">
        <v>310</v>
      </c>
      <c r="F23126" t="s">
        <v>311</v>
      </c>
      <c r="G23126" t="s">
        <v>125</v>
      </c>
      <c r="H23126">
        <v>0</v>
      </c>
      <c r="I23126" s="68" t="str">
        <f>VLOOKUP(E23126,Refs!$P$2:$R$29,3,FALSE)</f>
        <v>Y61</v>
      </c>
      <c r="J23126" s="68" t="str">
        <f>VLOOKUP(E23126,Refs!$P$2:$S$29,4,FALSE)</f>
        <v>East of England</v>
      </c>
      <c r="K23126" s="28" t="str">
        <f t="shared" si="728"/>
        <v/>
      </c>
    </row>
    <row r="23127" spans="1:11" x14ac:dyDescent="0.35">
      <c r="A23127" s="69">
        <f t="shared" si="729"/>
        <v>46023</v>
      </c>
      <c r="B23127" t="s">
        <v>946</v>
      </c>
      <c r="C23127" t="s">
        <v>268</v>
      </c>
      <c r="D23127" t="s">
        <v>892</v>
      </c>
      <c r="E23127" t="s">
        <v>310</v>
      </c>
      <c r="F23127" t="s">
        <v>311</v>
      </c>
      <c r="G23127" t="s">
        <v>126</v>
      </c>
      <c r="H23127">
        <v>0</v>
      </c>
      <c r="I23127" s="68" t="str">
        <f>VLOOKUP(E23127,Refs!$P$2:$R$29,3,FALSE)</f>
        <v>Y61</v>
      </c>
      <c r="J23127" s="68" t="str">
        <f>VLOOKUP(E23127,Refs!$P$2:$S$29,4,FALSE)</f>
        <v>East of England</v>
      </c>
      <c r="K23127" s="28" t="str">
        <f t="shared" si="728"/>
        <v/>
      </c>
    </row>
    <row r="23128" spans="1:11" x14ac:dyDescent="0.35">
      <c r="A23128" s="69">
        <f t="shared" si="729"/>
        <v>46023</v>
      </c>
      <c r="B23128" t="s">
        <v>946</v>
      </c>
      <c r="C23128" t="s">
        <v>268</v>
      </c>
      <c r="D23128" t="s">
        <v>892</v>
      </c>
      <c r="E23128" t="s">
        <v>310</v>
      </c>
      <c r="F23128" t="s">
        <v>311</v>
      </c>
      <c r="G23128" t="s">
        <v>127</v>
      </c>
      <c r="H23128">
        <v>2233</v>
      </c>
      <c r="I23128" s="68" t="str">
        <f>VLOOKUP(E23128,Refs!$P$2:$R$29,3,FALSE)</f>
        <v>Y61</v>
      </c>
      <c r="J23128" s="68" t="str">
        <f>VLOOKUP(E23128,Refs!$P$2:$S$29,4,FALSE)</f>
        <v>East of England</v>
      </c>
      <c r="K23128" s="28">
        <f t="shared" si="728"/>
        <v>2233</v>
      </c>
    </row>
    <row r="23129" spans="1:11" x14ac:dyDescent="0.35">
      <c r="A23129" s="69">
        <f t="shared" si="729"/>
        <v>46023</v>
      </c>
      <c r="B23129" t="s">
        <v>946</v>
      </c>
      <c r="C23129" t="s">
        <v>268</v>
      </c>
      <c r="D23129" t="s">
        <v>892</v>
      </c>
      <c r="E23129" t="s">
        <v>310</v>
      </c>
      <c r="F23129" t="s">
        <v>311</v>
      </c>
      <c r="G23129" t="s">
        <v>128</v>
      </c>
      <c r="H23129">
        <v>743</v>
      </c>
      <c r="I23129" s="68" t="str">
        <f>VLOOKUP(E23129,Refs!$P$2:$R$29,3,FALSE)</f>
        <v>Y61</v>
      </c>
      <c r="J23129" s="68" t="str">
        <f>VLOOKUP(E23129,Refs!$P$2:$S$29,4,FALSE)</f>
        <v>East of England</v>
      </c>
      <c r="K23129" s="28">
        <f t="shared" si="728"/>
        <v>743</v>
      </c>
    </row>
    <row r="23130" spans="1:11" x14ac:dyDescent="0.35">
      <c r="A23130" s="69">
        <f t="shared" si="729"/>
        <v>46023</v>
      </c>
      <c r="B23130" t="s">
        <v>946</v>
      </c>
      <c r="C23130" t="s">
        <v>268</v>
      </c>
      <c r="D23130" t="s">
        <v>892</v>
      </c>
      <c r="E23130" t="s">
        <v>310</v>
      </c>
      <c r="F23130" t="s">
        <v>311</v>
      </c>
      <c r="G23130" t="s">
        <v>129</v>
      </c>
      <c r="H23130">
        <v>397</v>
      </c>
      <c r="I23130" s="68" t="str">
        <f>VLOOKUP(E23130,Refs!$P$2:$R$29,3,FALSE)</f>
        <v>Y61</v>
      </c>
      <c r="J23130" s="68" t="str">
        <f>VLOOKUP(E23130,Refs!$P$2:$S$29,4,FALSE)</f>
        <v>East of England</v>
      </c>
      <c r="K23130" s="28">
        <f t="shared" si="728"/>
        <v>397</v>
      </c>
    </row>
    <row r="23131" spans="1:11" x14ac:dyDescent="0.35">
      <c r="A23131" s="69">
        <f t="shared" si="729"/>
        <v>46023</v>
      </c>
      <c r="B23131" t="s">
        <v>946</v>
      </c>
      <c r="C23131" t="s">
        <v>268</v>
      </c>
      <c r="D23131" t="s">
        <v>892</v>
      </c>
      <c r="E23131" t="s">
        <v>310</v>
      </c>
      <c r="F23131" t="s">
        <v>311</v>
      </c>
      <c r="G23131" t="s">
        <v>130</v>
      </c>
      <c r="H23131">
        <v>290</v>
      </c>
      <c r="I23131" s="68" t="str">
        <f>VLOOKUP(E23131,Refs!$P$2:$R$29,3,FALSE)</f>
        <v>Y61</v>
      </c>
      <c r="J23131" s="68" t="str">
        <f>VLOOKUP(E23131,Refs!$P$2:$S$29,4,FALSE)</f>
        <v>East of England</v>
      </c>
      <c r="K23131" s="28">
        <f t="shared" si="728"/>
        <v>290</v>
      </c>
    </row>
    <row r="23132" spans="1:11" x14ac:dyDescent="0.35">
      <c r="A23132" s="69">
        <f t="shared" si="729"/>
        <v>46023</v>
      </c>
      <c r="B23132" t="s">
        <v>946</v>
      </c>
      <c r="C23132" t="s">
        <v>268</v>
      </c>
      <c r="D23132" t="s">
        <v>892</v>
      </c>
      <c r="E23132" t="s">
        <v>310</v>
      </c>
      <c r="F23132" t="s">
        <v>311</v>
      </c>
      <c r="G23132" t="s">
        <v>131</v>
      </c>
      <c r="H23132">
        <v>2125</v>
      </c>
      <c r="I23132" s="68" t="str">
        <f>VLOOKUP(E23132,Refs!$P$2:$R$29,3,FALSE)</f>
        <v>Y61</v>
      </c>
      <c r="J23132" s="68" t="str">
        <f>VLOOKUP(E23132,Refs!$P$2:$S$29,4,FALSE)</f>
        <v>East of England</v>
      </c>
      <c r="K23132" s="28">
        <f t="shared" si="728"/>
        <v>2125</v>
      </c>
    </row>
    <row r="23133" spans="1:11" x14ac:dyDescent="0.35">
      <c r="A23133" s="69">
        <f t="shared" si="729"/>
        <v>46023</v>
      </c>
      <c r="B23133" t="s">
        <v>946</v>
      </c>
      <c r="C23133" t="s">
        <v>268</v>
      </c>
      <c r="D23133" t="s">
        <v>892</v>
      </c>
      <c r="E23133" t="s">
        <v>310</v>
      </c>
      <c r="F23133" t="s">
        <v>311</v>
      </c>
      <c r="G23133" t="s">
        <v>132</v>
      </c>
      <c r="H23133">
        <v>1962</v>
      </c>
      <c r="I23133" s="68" t="str">
        <f>VLOOKUP(E23133,Refs!$P$2:$R$29,3,FALSE)</f>
        <v>Y61</v>
      </c>
      <c r="J23133" s="68" t="str">
        <f>VLOOKUP(E23133,Refs!$P$2:$S$29,4,FALSE)</f>
        <v>East of England</v>
      </c>
      <c r="K23133" s="28">
        <f t="shared" si="728"/>
        <v>1962</v>
      </c>
    </row>
    <row r="23134" spans="1:11" x14ac:dyDescent="0.35">
      <c r="A23134" s="69">
        <f t="shared" si="729"/>
        <v>46023</v>
      </c>
      <c r="B23134" t="s">
        <v>946</v>
      </c>
      <c r="C23134" t="s">
        <v>268</v>
      </c>
      <c r="D23134" t="s">
        <v>892</v>
      </c>
      <c r="E23134" t="s">
        <v>310</v>
      </c>
      <c r="F23134" t="s">
        <v>311</v>
      </c>
      <c r="G23134" t="s">
        <v>133</v>
      </c>
      <c r="H23134">
        <v>439</v>
      </c>
      <c r="I23134" s="68" t="str">
        <f>VLOOKUP(E23134,Refs!$P$2:$R$29,3,FALSE)</f>
        <v>Y61</v>
      </c>
      <c r="J23134" s="68" t="str">
        <f>VLOOKUP(E23134,Refs!$P$2:$S$29,4,FALSE)</f>
        <v>East of England</v>
      </c>
      <c r="K23134" s="28">
        <f t="shared" si="728"/>
        <v>439</v>
      </c>
    </row>
    <row r="23135" spans="1:11" x14ac:dyDescent="0.35">
      <c r="A23135" s="69">
        <f t="shared" si="729"/>
        <v>46023</v>
      </c>
      <c r="B23135" t="s">
        <v>946</v>
      </c>
      <c r="C23135" t="s">
        <v>268</v>
      </c>
      <c r="D23135" t="s">
        <v>892</v>
      </c>
      <c r="E23135" t="s">
        <v>310</v>
      </c>
      <c r="F23135" t="s">
        <v>311</v>
      </c>
      <c r="G23135" t="s">
        <v>134</v>
      </c>
      <c r="H23135">
        <v>439</v>
      </c>
      <c r="I23135" s="68" t="str">
        <f>VLOOKUP(E23135,Refs!$P$2:$R$29,3,FALSE)</f>
        <v>Y61</v>
      </c>
      <c r="J23135" s="68" t="str">
        <f>VLOOKUP(E23135,Refs!$P$2:$S$29,4,FALSE)</f>
        <v>East of England</v>
      </c>
      <c r="K23135" s="28">
        <f t="shared" si="728"/>
        <v>439</v>
      </c>
    </row>
    <row r="23136" spans="1:11" x14ac:dyDescent="0.35">
      <c r="A23136" s="69">
        <f t="shared" si="729"/>
        <v>46023</v>
      </c>
      <c r="B23136" t="s">
        <v>946</v>
      </c>
      <c r="C23136" t="s">
        <v>268</v>
      </c>
      <c r="D23136" t="s">
        <v>892</v>
      </c>
      <c r="E23136" t="s">
        <v>310</v>
      </c>
      <c r="F23136" t="s">
        <v>311</v>
      </c>
      <c r="G23136" t="s">
        <v>135</v>
      </c>
      <c r="H23136">
        <v>88</v>
      </c>
      <c r="I23136" s="68" t="str">
        <f>VLOOKUP(E23136,Refs!$P$2:$R$29,3,FALSE)</f>
        <v>Y61</v>
      </c>
      <c r="J23136" s="68" t="str">
        <f>VLOOKUP(E23136,Refs!$P$2:$S$29,4,FALSE)</f>
        <v>East of England</v>
      </c>
      <c r="K23136" s="28">
        <f t="shared" si="728"/>
        <v>88</v>
      </c>
    </row>
    <row r="23137" spans="1:11" x14ac:dyDescent="0.35">
      <c r="A23137" s="69">
        <f t="shared" si="729"/>
        <v>46023</v>
      </c>
      <c r="B23137" t="s">
        <v>946</v>
      </c>
      <c r="C23137" t="s">
        <v>268</v>
      </c>
      <c r="D23137" t="s">
        <v>892</v>
      </c>
      <c r="E23137" t="s">
        <v>310</v>
      </c>
      <c r="F23137" t="s">
        <v>311</v>
      </c>
      <c r="G23137" t="s">
        <v>136</v>
      </c>
      <c r="H23137">
        <v>81</v>
      </c>
      <c r="I23137" s="68" t="str">
        <f>VLOOKUP(E23137,Refs!$P$2:$R$29,3,FALSE)</f>
        <v>Y61</v>
      </c>
      <c r="J23137" s="68" t="str">
        <f>VLOOKUP(E23137,Refs!$P$2:$S$29,4,FALSE)</f>
        <v>East of England</v>
      </c>
      <c r="K23137" s="28">
        <f t="shared" si="728"/>
        <v>81</v>
      </c>
    </row>
    <row r="23138" spans="1:11" x14ac:dyDescent="0.35">
      <c r="A23138" s="69">
        <f t="shared" si="729"/>
        <v>46023</v>
      </c>
      <c r="B23138" t="s">
        <v>946</v>
      </c>
      <c r="C23138" t="s">
        <v>268</v>
      </c>
      <c r="D23138" t="s">
        <v>892</v>
      </c>
      <c r="E23138" t="s">
        <v>310</v>
      </c>
      <c r="F23138" t="s">
        <v>311</v>
      </c>
      <c r="G23138" t="s">
        <v>137</v>
      </c>
      <c r="H23138">
        <v>4</v>
      </c>
      <c r="I23138" s="68" t="str">
        <f>VLOOKUP(E23138,Refs!$P$2:$R$29,3,FALSE)</f>
        <v>Y61</v>
      </c>
      <c r="J23138" s="68" t="str">
        <f>VLOOKUP(E23138,Refs!$P$2:$S$29,4,FALSE)</f>
        <v>East of England</v>
      </c>
      <c r="K23138" s="28">
        <f t="shared" si="728"/>
        <v>4</v>
      </c>
    </row>
    <row r="23139" spans="1:11" x14ac:dyDescent="0.35">
      <c r="A23139" s="69">
        <f t="shared" si="729"/>
        <v>46023</v>
      </c>
      <c r="B23139" t="s">
        <v>946</v>
      </c>
      <c r="C23139" t="s">
        <v>268</v>
      </c>
      <c r="D23139" t="s">
        <v>892</v>
      </c>
      <c r="E23139" t="s">
        <v>310</v>
      </c>
      <c r="F23139" t="s">
        <v>311</v>
      </c>
      <c r="G23139" t="s">
        <v>138</v>
      </c>
      <c r="H23139">
        <v>2</v>
      </c>
      <c r="I23139" s="68" t="str">
        <f>VLOOKUP(E23139,Refs!$P$2:$R$29,3,FALSE)</f>
        <v>Y61</v>
      </c>
      <c r="J23139" s="68" t="str">
        <f>VLOOKUP(E23139,Refs!$P$2:$S$29,4,FALSE)</f>
        <v>East of England</v>
      </c>
      <c r="K23139" s="28">
        <f t="shared" ref="K23139:K23202" si="730">IF(OR(H23139="NULL",H23139=0,H23139=""),"",H23139)</f>
        <v>2</v>
      </c>
    </row>
    <row r="23140" spans="1:11" x14ac:dyDescent="0.35">
      <c r="A23140" s="69">
        <f t="shared" si="729"/>
        <v>46023</v>
      </c>
      <c r="B23140" t="s">
        <v>946</v>
      </c>
      <c r="C23140" t="s">
        <v>268</v>
      </c>
      <c r="D23140" t="s">
        <v>892</v>
      </c>
      <c r="E23140" t="s">
        <v>310</v>
      </c>
      <c r="F23140" t="s">
        <v>311</v>
      </c>
      <c r="G23140" t="s">
        <v>139</v>
      </c>
      <c r="H23140">
        <v>0</v>
      </c>
      <c r="I23140" s="68" t="str">
        <f>VLOOKUP(E23140,Refs!$P$2:$R$29,3,FALSE)</f>
        <v>Y61</v>
      </c>
      <c r="J23140" s="68" t="str">
        <f>VLOOKUP(E23140,Refs!$P$2:$S$29,4,FALSE)</f>
        <v>East of England</v>
      </c>
      <c r="K23140" s="28" t="str">
        <f t="shared" si="730"/>
        <v/>
      </c>
    </row>
    <row r="23141" spans="1:11" x14ac:dyDescent="0.35">
      <c r="A23141" s="69">
        <f t="shared" si="729"/>
        <v>46023</v>
      </c>
      <c r="B23141" t="s">
        <v>946</v>
      </c>
      <c r="C23141" t="s">
        <v>268</v>
      </c>
      <c r="D23141" t="s">
        <v>892</v>
      </c>
      <c r="E23141" t="s">
        <v>310</v>
      </c>
      <c r="F23141" t="s">
        <v>311</v>
      </c>
      <c r="G23141" t="s">
        <v>140</v>
      </c>
      <c r="H23141">
        <v>0</v>
      </c>
      <c r="I23141" s="68" t="str">
        <f>VLOOKUP(E23141,Refs!$P$2:$R$29,3,FALSE)</f>
        <v>Y61</v>
      </c>
      <c r="J23141" s="68" t="str">
        <f>VLOOKUP(E23141,Refs!$P$2:$S$29,4,FALSE)</f>
        <v>East of England</v>
      </c>
      <c r="K23141" s="28" t="str">
        <f t="shared" si="730"/>
        <v/>
      </c>
    </row>
    <row r="23142" spans="1:11" x14ac:dyDescent="0.35">
      <c r="A23142" s="69">
        <f t="shared" si="729"/>
        <v>46023</v>
      </c>
      <c r="B23142" t="s">
        <v>946</v>
      </c>
      <c r="C23142" t="s">
        <v>268</v>
      </c>
      <c r="D23142" t="s">
        <v>892</v>
      </c>
      <c r="E23142" t="s">
        <v>310</v>
      </c>
      <c r="F23142" t="s">
        <v>311</v>
      </c>
      <c r="G23142" t="s">
        <v>728</v>
      </c>
      <c r="H23142">
        <v>62</v>
      </c>
      <c r="I23142" s="68" t="str">
        <f>VLOOKUP(E23142,Refs!$P$2:$R$29,3,FALSE)</f>
        <v>Y61</v>
      </c>
      <c r="J23142" s="68" t="str">
        <f>VLOOKUP(E23142,Refs!$P$2:$S$29,4,FALSE)</f>
        <v>East of England</v>
      </c>
      <c r="K23142" s="28">
        <f t="shared" si="730"/>
        <v>62</v>
      </c>
    </row>
    <row r="23143" spans="1:11" x14ac:dyDescent="0.35">
      <c r="A23143" s="69">
        <f t="shared" si="729"/>
        <v>46023</v>
      </c>
      <c r="B23143" t="s">
        <v>946</v>
      </c>
      <c r="C23143" t="s">
        <v>268</v>
      </c>
      <c r="D23143" t="s">
        <v>892</v>
      </c>
      <c r="E23143" t="s">
        <v>310</v>
      </c>
      <c r="F23143" t="s">
        <v>311</v>
      </c>
      <c r="G23143" t="s">
        <v>727</v>
      </c>
      <c r="H23143">
        <v>13</v>
      </c>
      <c r="I23143" s="68" t="str">
        <f>VLOOKUP(E23143,Refs!$P$2:$R$29,3,FALSE)</f>
        <v>Y61</v>
      </c>
      <c r="J23143" s="68" t="str">
        <f>VLOOKUP(E23143,Refs!$P$2:$S$29,4,FALSE)</f>
        <v>East of England</v>
      </c>
      <c r="K23143" s="28">
        <f t="shared" si="730"/>
        <v>13</v>
      </c>
    </row>
    <row r="23144" spans="1:11" x14ac:dyDescent="0.35">
      <c r="A23144" s="69">
        <f t="shared" si="729"/>
        <v>46023</v>
      </c>
      <c r="B23144" t="s">
        <v>946</v>
      </c>
      <c r="C23144" t="s">
        <v>268</v>
      </c>
      <c r="D23144" t="s">
        <v>892</v>
      </c>
      <c r="E23144" t="s">
        <v>310</v>
      </c>
      <c r="F23144" t="s">
        <v>311</v>
      </c>
      <c r="G23144" t="s">
        <v>730</v>
      </c>
      <c r="H23144">
        <v>95</v>
      </c>
      <c r="I23144" s="68" t="str">
        <f>VLOOKUP(E23144,Refs!$P$2:$R$29,3,FALSE)</f>
        <v>Y61</v>
      </c>
      <c r="J23144" s="68" t="str">
        <f>VLOOKUP(E23144,Refs!$P$2:$S$29,4,FALSE)</f>
        <v>East of England</v>
      </c>
      <c r="K23144" s="28">
        <f t="shared" si="730"/>
        <v>95</v>
      </c>
    </row>
    <row r="23145" spans="1:11" x14ac:dyDescent="0.35">
      <c r="A23145" s="69">
        <f t="shared" si="729"/>
        <v>46023</v>
      </c>
      <c r="B23145" t="s">
        <v>946</v>
      </c>
      <c r="C23145" t="s">
        <v>268</v>
      </c>
      <c r="D23145" t="s">
        <v>892</v>
      </c>
      <c r="E23145" t="s">
        <v>310</v>
      </c>
      <c r="F23145" t="s">
        <v>311</v>
      </c>
      <c r="G23145" t="s">
        <v>729</v>
      </c>
      <c r="H23145">
        <v>28</v>
      </c>
      <c r="I23145" s="68" t="str">
        <f>VLOOKUP(E23145,Refs!$P$2:$R$29,3,FALSE)</f>
        <v>Y61</v>
      </c>
      <c r="J23145" s="68" t="str">
        <f>VLOOKUP(E23145,Refs!$P$2:$S$29,4,FALSE)</f>
        <v>East of England</v>
      </c>
      <c r="K23145" s="28">
        <f t="shared" si="730"/>
        <v>28</v>
      </c>
    </row>
    <row r="23146" spans="1:11" x14ac:dyDescent="0.35">
      <c r="A23146" s="69">
        <f t="shared" si="729"/>
        <v>46023</v>
      </c>
      <c r="B23146" t="s">
        <v>946</v>
      </c>
      <c r="C23146" t="s">
        <v>266</v>
      </c>
      <c r="E23146" t="s">
        <v>302</v>
      </c>
      <c r="F23146" t="s">
        <v>303</v>
      </c>
      <c r="G23146" t="s">
        <v>10</v>
      </c>
      <c r="H23146">
        <v>32971</v>
      </c>
      <c r="I23146" s="68" t="str">
        <f>VLOOKUP(E23146,Refs!$P$2:$R$29,3,FALSE)</f>
        <v>Y61</v>
      </c>
      <c r="J23146" s="68" t="str">
        <f>VLOOKUP(E23146,Refs!$P$2:$S$29,4,FALSE)</f>
        <v>East of England</v>
      </c>
      <c r="K23146" s="28">
        <f t="shared" si="730"/>
        <v>32971</v>
      </c>
    </row>
    <row r="23147" spans="1:11" x14ac:dyDescent="0.35">
      <c r="A23147" s="69">
        <f t="shared" si="729"/>
        <v>46023</v>
      </c>
      <c r="B23147" t="s">
        <v>946</v>
      </c>
      <c r="C23147" t="s">
        <v>266</v>
      </c>
      <c r="E23147" t="s">
        <v>302</v>
      </c>
      <c r="F23147" t="s">
        <v>303</v>
      </c>
      <c r="G23147" t="s">
        <v>69</v>
      </c>
      <c r="H23147">
        <v>32971</v>
      </c>
      <c r="I23147" s="68" t="str">
        <f>VLOOKUP(E23147,Refs!$P$2:$R$29,3,FALSE)</f>
        <v>Y61</v>
      </c>
      <c r="J23147" s="68" t="str">
        <f>VLOOKUP(E23147,Refs!$P$2:$S$29,4,FALSE)</f>
        <v>East of England</v>
      </c>
      <c r="K23147" s="28">
        <f t="shared" si="730"/>
        <v>32971</v>
      </c>
    </row>
    <row r="23148" spans="1:11" x14ac:dyDescent="0.35">
      <c r="A23148" s="69">
        <f t="shared" si="729"/>
        <v>46023</v>
      </c>
      <c r="B23148" t="s">
        <v>946</v>
      </c>
      <c r="C23148" t="s">
        <v>266</v>
      </c>
      <c r="E23148" t="s">
        <v>302</v>
      </c>
      <c r="F23148" t="s">
        <v>303</v>
      </c>
      <c r="G23148" t="s">
        <v>20</v>
      </c>
      <c r="H23148">
        <v>32362</v>
      </c>
      <c r="I23148" s="68" t="str">
        <f>VLOOKUP(E23148,Refs!$P$2:$R$29,3,FALSE)</f>
        <v>Y61</v>
      </c>
      <c r="J23148" s="68" t="str">
        <f>VLOOKUP(E23148,Refs!$P$2:$S$29,4,FALSE)</f>
        <v>East of England</v>
      </c>
      <c r="K23148" s="28">
        <f t="shared" si="730"/>
        <v>32362</v>
      </c>
    </row>
    <row r="23149" spans="1:11" x14ac:dyDescent="0.35">
      <c r="A23149" s="69">
        <f t="shared" si="729"/>
        <v>46023</v>
      </c>
      <c r="B23149" t="s">
        <v>946</v>
      </c>
      <c r="C23149" t="s">
        <v>266</v>
      </c>
      <c r="E23149" t="s">
        <v>302</v>
      </c>
      <c r="F23149" t="s">
        <v>303</v>
      </c>
      <c r="G23149" t="s">
        <v>23</v>
      </c>
      <c r="H23149">
        <v>28955</v>
      </c>
      <c r="I23149" s="68" t="str">
        <f>VLOOKUP(E23149,Refs!$P$2:$R$29,3,FALSE)</f>
        <v>Y61</v>
      </c>
      <c r="J23149" s="68" t="str">
        <f>VLOOKUP(E23149,Refs!$P$2:$S$29,4,FALSE)</f>
        <v>East of England</v>
      </c>
      <c r="K23149" s="28">
        <f t="shared" si="730"/>
        <v>28955</v>
      </c>
    </row>
    <row r="23150" spans="1:11" x14ac:dyDescent="0.35">
      <c r="A23150" s="69">
        <f t="shared" si="729"/>
        <v>46023</v>
      </c>
      <c r="B23150" t="s">
        <v>946</v>
      </c>
      <c r="C23150" t="s">
        <v>266</v>
      </c>
      <c r="E23150" t="s">
        <v>302</v>
      </c>
      <c r="F23150" t="s">
        <v>303</v>
      </c>
      <c r="G23150" t="s">
        <v>19</v>
      </c>
      <c r="H23150">
        <v>609</v>
      </c>
      <c r="I23150" s="68" t="str">
        <f>VLOOKUP(E23150,Refs!$P$2:$R$29,3,FALSE)</f>
        <v>Y61</v>
      </c>
      <c r="J23150" s="68" t="str">
        <f>VLOOKUP(E23150,Refs!$P$2:$S$29,4,FALSE)</f>
        <v>East of England</v>
      </c>
      <c r="K23150" s="28">
        <f t="shared" si="730"/>
        <v>609</v>
      </c>
    </row>
    <row r="23151" spans="1:11" x14ac:dyDescent="0.35">
      <c r="A23151" s="69">
        <f t="shared" si="729"/>
        <v>46023</v>
      </c>
      <c r="B23151" t="s">
        <v>946</v>
      </c>
      <c r="C23151" t="s">
        <v>266</v>
      </c>
      <c r="E23151" t="s">
        <v>302</v>
      </c>
      <c r="F23151" t="s">
        <v>303</v>
      </c>
      <c r="G23151" t="s">
        <v>21</v>
      </c>
      <c r="H23151">
        <v>796340</v>
      </c>
      <c r="I23151" s="68" t="str">
        <f>VLOOKUP(E23151,Refs!$P$2:$R$29,3,FALSE)</f>
        <v>Y61</v>
      </c>
      <c r="J23151" s="68" t="str">
        <f>VLOOKUP(E23151,Refs!$P$2:$S$29,4,FALSE)</f>
        <v>East of England</v>
      </c>
      <c r="K23151" s="28">
        <f t="shared" si="730"/>
        <v>796340</v>
      </c>
    </row>
    <row r="23152" spans="1:11" x14ac:dyDescent="0.35">
      <c r="A23152" s="69">
        <f t="shared" si="729"/>
        <v>46023</v>
      </c>
      <c r="B23152" t="s">
        <v>946</v>
      </c>
      <c r="C23152" t="s">
        <v>266</v>
      </c>
      <c r="E23152" t="s">
        <v>302</v>
      </c>
      <c r="F23152" t="s">
        <v>303</v>
      </c>
      <c r="G23152" t="s">
        <v>70</v>
      </c>
      <c r="H23152">
        <v>128</v>
      </c>
      <c r="I23152" s="68" t="str">
        <f>VLOOKUP(E23152,Refs!$P$2:$R$29,3,FALSE)</f>
        <v>Y61</v>
      </c>
      <c r="J23152" s="68" t="str">
        <f>VLOOKUP(E23152,Refs!$P$2:$S$29,4,FALSE)</f>
        <v>East of England</v>
      </c>
      <c r="K23152" s="28">
        <f t="shared" si="730"/>
        <v>128</v>
      </c>
    </row>
    <row r="23153" spans="1:11" x14ac:dyDescent="0.35">
      <c r="A23153" s="69">
        <f t="shared" si="729"/>
        <v>46023</v>
      </c>
      <c r="B23153" t="s">
        <v>946</v>
      </c>
      <c r="C23153" t="s">
        <v>266</v>
      </c>
      <c r="E23153" t="s">
        <v>302</v>
      </c>
      <c r="F23153" t="s">
        <v>303</v>
      </c>
      <c r="G23153" t="s">
        <v>71</v>
      </c>
      <c r="H23153">
        <v>277</v>
      </c>
      <c r="I23153" s="68" t="str">
        <f>VLOOKUP(E23153,Refs!$P$2:$R$29,3,FALSE)</f>
        <v>Y61</v>
      </c>
      <c r="J23153" s="68" t="str">
        <f>VLOOKUP(E23153,Refs!$P$2:$S$29,4,FALSE)</f>
        <v>East of England</v>
      </c>
      <c r="K23153" s="28">
        <f t="shared" si="730"/>
        <v>277</v>
      </c>
    </row>
    <row r="23154" spans="1:11" x14ac:dyDescent="0.35">
      <c r="A23154" s="69">
        <f t="shared" si="729"/>
        <v>46023</v>
      </c>
      <c r="B23154" t="s">
        <v>946</v>
      </c>
      <c r="C23154" t="s">
        <v>266</v>
      </c>
      <c r="E23154" t="s">
        <v>302</v>
      </c>
      <c r="F23154" t="s">
        <v>303</v>
      </c>
      <c r="G23154" t="s">
        <v>72</v>
      </c>
      <c r="H23154">
        <v>39667</v>
      </c>
      <c r="I23154" s="68" t="str">
        <f>VLOOKUP(E23154,Refs!$P$2:$R$29,3,FALSE)</f>
        <v>Y61</v>
      </c>
      <c r="J23154" s="68" t="str">
        <f>VLOOKUP(E23154,Refs!$P$2:$S$29,4,FALSE)</f>
        <v>East of England</v>
      </c>
      <c r="K23154" s="28">
        <f t="shared" si="730"/>
        <v>39667</v>
      </c>
    </row>
    <row r="23155" spans="1:11" x14ac:dyDescent="0.35">
      <c r="A23155" s="69">
        <f t="shared" si="729"/>
        <v>46023</v>
      </c>
      <c r="B23155" t="s">
        <v>946</v>
      </c>
      <c r="C23155" t="s">
        <v>266</v>
      </c>
      <c r="E23155" t="s">
        <v>302</v>
      </c>
      <c r="F23155" t="s">
        <v>303</v>
      </c>
      <c r="G23155" t="s">
        <v>73</v>
      </c>
      <c r="H23155">
        <v>14487</v>
      </c>
      <c r="I23155" s="68" t="str">
        <f>VLOOKUP(E23155,Refs!$P$2:$R$29,3,FALSE)</f>
        <v>Y61</v>
      </c>
      <c r="J23155" s="68" t="str">
        <f>VLOOKUP(E23155,Refs!$P$2:$S$29,4,FALSE)</f>
        <v>East of England</v>
      </c>
      <c r="K23155" s="28">
        <f t="shared" si="730"/>
        <v>14487</v>
      </c>
    </row>
    <row r="23156" spans="1:11" x14ac:dyDescent="0.35">
      <c r="A23156" s="69">
        <f t="shared" si="729"/>
        <v>46023</v>
      </c>
      <c r="B23156" t="s">
        <v>946</v>
      </c>
      <c r="C23156" t="s">
        <v>266</v>
      </c>
      <c r="E23156" t="s">
        <v>302</v>
      </c>
      <c r="F23156" t="s">
        <v>303</v>
      </c>
      <c r="G23156" t="s">
        <v>74</v>
      </c>
      <c r="H23156">
        <v>147187246</v>
      </c>
      <c r="I23156" s="68" t="str">
        <f>VLOOKUP(E23156,Refs!$P$2:$R$29,3,FALSE)</f>
        <v>Y61</v>
      </c>
      <c r="J23156" s="68" t="str">
        <f>VLOOKUP(E23156,Refs!$P$2:$S$29,4,FALSE)</f>
        <v>East of England</v>
      </c>
      <c r="K23156" s="28">
        <f t="shared" si="730"/>
        <v>147187246</v>
      </c>
    </row>
    <row r="23157" spans="1:11" x14ac:dyDescent="0.35">
      <c r="A23157" s="69">
        <f t="shared" si="729"/>
        <v>46023</v>
      </c>
      <c r="B23157" t="s">
        <v>946</v>
      </c>
      <c r="C23157" t="s">
        <v>266</v>
      </c>
      <c r="E23157" t="s">
        <v>302</v>
      </c>
      <c r="F23157" t="s">
        <v>303</v>
      </c>
      <c r="G23157" t="s">
        <v>26</v>
      </c>
      <c r="H23157">
        <v>26240</v>
      </c>
      <c r="I23157" s="68" t="str">
        <f>VLOOKUP(E23157,Refs!$P$2:$R$29,3,FALSE)</f>
        <v>Y61</v>
      </c>
      <c r="J23157" s="68" t="str">
        <f>VLOOKUP(E23157,Refs!$P$2:$S$29,4,FALSE)</f>
        <v>East of England</v>
      </c>
      <c r="K23157" s="28">
        <f t="shared" si="730"/>
        <v>26240</v>
      </c>
    </row>
    <row r="23158" spans="1:11" x14ac:dyDescent="0.35">
      <c r="A23158" s="69">
        <f t="shared" si="729"/>
        <v>46023</v>
      </c>
      <c r="B23158" t="s">
        <v>946</v>
      </c>
      <c r="C23158" t="s">
        <v>266</v>
      </c>
      <c r="E23158" t="s">
        <v>302</v>
      </c>
      <c r="F23158" t="s">
        <v>303</v>
      </c>
      <c r="G23158" t="s">
        <v>75</v>
      </c>
      <c r="H23158">
        <v>0</v>
      </c>
      <c r="I23158" s="68" t="str">
        <f>VLOOKUP(E23158,Refs!$P$2:$R$29,3,FALSE)</f>
        <v>Y61</v>
      </c>
      <c r="J23158" s="68" t="str">
        <f>VLOOKUP(E23158,Refs!$P$2:$S$29,4,FALSE)</f>
        <v>East of England</v>
      </c>
      <c r="K23158" s="28" t="str">
        <f t="shared" si="730"/>
        <v/>
      </c>
    </row>
    <row r="23159" spans="1:11" x14ac:dyDescent="0.35">
      <c r="A23159" s="69">
        <f t="shared" si="729"/>
        <v>46023</v>
      </c>
      <c r="B23159" t="s">
        <v>946</v>
      </c>
      <c r="C23159" t="s">
        <v>266</v>
      </c>
      <c r="E23159" t="s">
        <v>302</v>
      </c>
      <c r="F23159" t="s">
        <v>303</v>
      </c>
      <c r="G23159" t="s">
        <v>76</v>
      </c>
      <c r="H23159">
        <v>11820</v>
      </c>
      <c r="I23159" s="68" t="str">
        <f>VLOOKUP(E23159,Refs!$P$2:$R$29,3,FALSE)</f>
        <v>Y61</v>
      </c>
      <c r="J23159" s="68" t="str">
        <f>VLOOKUP(E23159,Refs!$P$2:$S$29,4,FALSE)</f>
        <v>East of England</v>
      </c>
      <c r="K23159" s="28">
        <f t="shared" si="730"/>
        <v>11820</v>
      </c>
    </row>
    <row r="23160" spans="1:11" x14ac:dyDescent="0.35">
      <c r="A23160" s="69">
        <f t="shared" si="729"/>
        <v>46023</v>
      </c>
      <c r="B23160" t="s">
        <v>946</v>
      </c>
      <c r="C23160" t="s">
        <v>266</v>
      </c>
      <c r="E23160" t="s">
        <v>302</v>
      </c>
      <c r="F23160" t="s">
        <v>303</v>
      </c>
      <c r="G23160" t="s">
        <v>77</v>
      </c>
      <c r="H23160">
        <v>4891</v>
      </c>
      <c r="I23160" s="68" t="str">
        <f>VLOOKUP(E23160,Refs!$P$2:$R$29,3,FALSE)</f>
        <v>Y61</v>
      </c>
      <c r="J23160" s="68" t="str">
        <f>VLOOKUP(E23160,Refs!$P$2:$S$29,4,FALSE)</f>
        <v>East of England</v>
      </c>
      <c r="K23160" s="28">
        <f t="shared" si="730"/>
        <v>4891</v>
      </c>
    </row>
    <row r="23161" spans="1:11" x14ac:dyDescent="0.35">
      <c r="A23161" s="69">
        <f t="shared" si="729"/>
        <v>46023</v>
      </c>
      <c r="B23161" t="s">
        <v>946</v>
      </c>
      <c r="C23161" t="s">
        <v>266</v>
      </c>
      <c r="E23161" t="s">
        <v>302</v>
      </c>
      <c r="F23161" t="s">
        <v>303</v>
      </c>
      <c r="G23161" t="s">
        <v>78</v>
      </c>
      <c r="H23161">
        <v>9529</v>
      </c>
      <c r="I23161" s="68" t="str">
        <f>VLOOKUP(E23161,Refs!$P$2:$R$29,3,FALSE)</f>
        <v>Y61</v>
      </c>
      <c r="J23161" s="68" t="str">
        <f>VLOOKUP(E23161,Refs!$P$2:$S$29,4,FALSE)</f>
        <v>East of England</v>
      </c>
      <c r="K23161" s="28">
        <f t="shared" si="730"/>
        <v>9529</v>
      </c>
    </row>
    <row r="23162" spans="1:11" x14ac:dyDescent="0.35">
      <c r="A23162" s="69">
        <f t="shared" si="729"/>
        <v>46023</v>
      </c>
      <c r="B23162" t="s">
        <v>946</v>
      </c>
      <c r="C23162" t="s">
        <v>266</v>
      </c>
      <c r="E23162" t="s">
        <v>302</v>
      </c>
      <c r="F23162" t="s">
        <v>303</v>
      </c>
      <c r="G23162" t="s">
        <v>79</v>
      </c>
      <c r="H23162">
        <v>0</v>
      </c>
      <c r="I23162" s="68" t="str">
        <f>VLOOKUP(E23162,Refs!$P$2:$R$29,3,FALSE)</f>
        <v>Y61</v>
      </c>
      <c r="J23162" s="68" t="str">
        <f>VLOOKUP(E23162,Refs!$P$2:$S$29,4,FALSE)</f>
        <v>East of England</v>
      </c>
      <c r="K23162" s="28" t="str">
        <f t="shared" si="730"/>
        <v/>
      </c>
    </row>
    <row r="23163" spans="1:11" x14ac:dyDescent="0.35">
      <c r="A23163" s="69">
        <f t="shared" si="729"/>
        <v>46023</v>
      </c>
      <c r="B23163" t="s">
        <v>946</v>
      </c>
      <c r="C23163" t="s">
        <v>266</v>
      </c>
      <c r="E23163" t="s">
        <v>302</v>
      </c>
      <c r="F23163" t="s">
        <v>303</v>
      </c>
      <c r="G23163" t="s">
        <v>25</v>
      </c>
      <c r="H23163">
        <v>14420</v>
      </c>
      <c r="I23163" s="68" t="str">
        <f>VLOOKUP(E23163,Refs!$P$2:$R$29,3,FALSE)</f>
        <v>Y61</v>
      </c>
      <c r="J23163" s="68" t="str">
        <f>VLOOKUP(E23163,Refs!$P$2:$S$29,4,FALSE)</f>
        <v>East of England</v>
      </c>
      <c r="K23163" s="28">
        <f t="shared" si="730"/>
        <v>14420</v>
      </c>
    </row>
    <row r="23164" spans="1:11" x14ac:dyDescent="0.35">
      <c r="A23164" s="69">
        <f t="shared" si="729"/>
        <v>46023</v>
      </c>
      <c r="B23164" t="s">
        <v>946</v>
      </c>
      <c r="C23164" t="s">
        <v>266</v>
      </c>
      <c r="E23164" t="s">
        <v>302</v>
      </c>
      <c r="F23164" t="s">
        <v>303</v>
      </c>
      <c r="G23164" t="s">
        <v>80</v>
      </c>
      <c r="H23164">
        <v>0</v>
      </c>
      <c r="I23164" s="68" t="str">
        <f>VLOOKUP(E23164,Refs!$P$2:$R$29,3,FALSE)</f>
        <v>Y61</v>
      </c>
      <c r="J23164" s="68" t="str">
        <f>VLOOKUP(E23164,Refs!$P$2:$S$29,4,FALSE)</f>
        <v>East of England</v>
      </c>
      <c r="K23164" s="28" t="str">
        <f t="shared" si="730"/>
        <v/>
      </c>
    </row>
    <row r="23165" spans="1:11" x14ac:dyDescent="0.35">
      <c r="A23165" s="69">
        <f t="shared" si="729"/>
        <v>46023</v>
      </c>
      <c r="B23165" t="s">
        <v>946</v>
      </c>
      <c r="C23165" t="s">
        <v>266</v>
      </c>
      <c r="E23165" t="s">
        <v>302</v>
      </c>
      <c r="F23165" t="s">
        <v>303</v>
      </c>
      <c r="G23165" t="s">
        <v>81</v>
      </c>
      <c r="H23165">
        <v>5338</v>
      </c>
      <c r="I23165" s="68" t="str">
        <f>VLOOKUP(E23165,Refs!$P$2:$R$29,3,FALSE)</f>
        <v>Y61</v>
      </c>
      <c r="J23165" s="68" t="str">
        <f>VLOOKUP(E23165,Refs!$P$2:$S$29,4,FALSE)</f>
        <v>East of England</v>
      </c>
      <c r="K23165" s="28">
        <f t="shared" si="730"/>
        <v>5338</v>
      </c>
    </row>
    <row r="23166" spans="1:11" x14ac:dyDescent="0.35">
      <c r="A23166" s="69">
        <f t="shared" si="729"/>
        <v>46023</v>
      </c>
      <c r="B23166" t="s">
        <v>946</v>
      </c>
      <c r="C23166" t="s">
        <v>266</v>
      </c>
      <c r="E23166" t="s">
        <v>302</v>
      </c>
      <c r="F23166" t="s">
        <v>303</v>
      </c>
      <c r="G23166" t="s">
        <v>82</v>
      </c>
      <c r="H23166">
        <v>870</v>
      </c>
      <c r="I23166" s="68" t="str">
        <f>VLOOKUP(E23166,Refs!$P$2:$R$29,3,FALSE)</f>
        <v>Y61</v>
      </c>
      <c r="J23166" s="68" t="str">
        <f>VLOOKUP(E23166,Refs!$P$2:$S$29,4,FALSE)</f>
        <v>East of England</v>
      </c>
      <c r="K23166" s="28">
        <f t="shared" si="730"/>
        <v>870</v>
      </c>
    </row>
    <row r="23167" spans="1:11" x14ac:dyDescent="0.35">
      <c r="A23167" s="69">
        <f t="shared" si="729"/>
        <v>46023</v>
      </c>
      <c r="B23167" t="s">
        <v>946</v>
      </c>
      <c r="C23167" t="s">
        <v>266</v>
      </c>
      <c r="E23167" t="s">
        <v>302</v>
      </c>
      <c r="F23167" t="s">
        <v>303</v>
      </c>
      <c r="G23167" t="s">
        <v>83</v>
      </c>
      <c r="H23167">
        <v>11526</v>
      </c>
      <c r="I23167" s="68" t="str">
        <f>VLOOKUP(E23167,Refs!$P$2:$R$29,3,FALSE)</f>
        <v>Y61</v>
      </c>
      <c r="J23167" s="68" t="str">
        <f>VLOOKUP(E23167,Refs!$P$2:$S$29,4,FALSE)</f>
        <v>East of England</v>
      </c>
      <c r="K23167" s="28">
        <f t="shared" si="730"/>
        <v>11526</v>
      </c>
    </row>
    <row r="23168" spans="1:11" x14ac:dyDescent="0.35">
      <c r="A23168" s="69">
        <f t="shared" si="729"/>
        <v>46023</v>
      </c>
      <c r="B23168" t="s">
        <v>946</v>
      </c>
      <c r="C23168" t="s">
        <v>266</v>
      </c>
      <c r="E23168" t="s">
        <v>302</v>
      </c>
      <c r="F23168" t="s">
        <v>303</v>
      </c>
      <c r="G23168" t="s">
        <v>84</v>
      </c>
      <c r="H23168">
        <v>41934</v>
      </c>
      <c r="I23168" s="68" t="str">
        <f>VLOOKUP(E23168,Refs!$P$2:$R$29,3,FALSE)</f>
        <v>Y61</v>
      </c>
      <c r="J23168" s="68" t="str">
        <f>VLOOKUP(E23168,Refs!$P$2:$S$29,4,FALSE)</f>
        <v>East of England</v>
      </c>
      <c r="K23168" s="28">
        <f t="shared" si="730"/>
        <v>41934</v>
      </c>
    </row>
    <row r="23169" spans="1:11" x14ac:dyDescent="0.35">
      <c r="A23169" s="69">
        <f t="shared" si="729"/>
        <v>46023</v>
      </c>
      <c r="B23169" t="s">
        <v>946</v>
      </c>
      <c r="C23169" t="s">
        <v>266</v>
      </c>
      <c r="E23169" t="s">
        <v>302</v>
      </c>
      <c r="F23169" t="s">
        <v>303</v>
      </c>
      <c r="G23169" t="s">
        <v>85</v>
      </c>
      <c r="H23169">
        <v>7008</v>
      </c>
      <c r="I23169" s="68" t="str">
        <f>VLOOKUP(E23169,Refs!$P$2:$R$29,3,FALSE)</f>
        <v>Y61</v>
      </c>
      <c r="J23169" s="68" t="str">
        <f>VLOOKUP(E23169,Refs!$P$2:$S$29,4,FALSE)</f>
        <v>East of England</v>
      </c>
      <c r="K23169" s="28">
        <f t="shared" si="730"/>
        <v>7008</v>
      </c>
    </row>
    <row r="23170" spans="1:11" x14ac:dyDescent="0.35">
      <c r="A23170" s="69">
        <f t="shared" si="729"/>
        <v>46023</v>
      </c>
      <c r="B23170" t="s">
        <v>946</v>
      </c>
      <c r="C23170" t="s">
        <v>266</v>
      </c>
      <c r="E23170" t="s">
        <v>302</v>
      </c>
      <c r="F23170" t="s">
        <v>303</v>
      </c>
      <c r="G23170" t="s">
        <v>86</v>
      </c>
      <c r="H23170">
        <v>3349</v>
      </c>
      <c r="I23170" s="68" t="str">
        <f>VLOOKUP(E23170,Refs!$P$2:$R$29,3,FALSE)</f>
        <v>Y61</v>
      </c>
      <c r="J23170" s="68" t="str">
        <f>VLOOKUP(E23170,Refs!$P$2:$S$29,4,FALSE)</f>
        <v>East of England</v>
      </c>
      <c r="K23170" s="28">
        <f t="shared" si="730"/>
        <v>3349</v>
      </c>
    </row>
    <row r="23171" spans="1:11" x14ac:dyDescent="0.35">
      <c r="A23171" s="69">
        <f t="shared" ref="A23171:A23234" si="731">DATEVALUE(RIGHT(B23171,8))</f>
        <v>46023</v>
      </c>
      <c r="B23171" t="s">
        <v>946</v>
      </c>
      <c r="C23171" t="s">
        <v>266</v>
      </c>
      <c r="E23171" t="s">
        <v>302</v>
      </c>
      <c r="F23171" t="s">
        <v>303</v>
      </c>
      <c r="G23171" t="s">
        <v>87</v>
      </c>
      <c r="H23171">
        <v>12799</v>
      </c>
      <c r="I23171" s="68" t="str">
        <f>VLOOKUP(E23171,Refs!$P$2:$R$29,3,FALSE)</f>
        <v>Y61</v>
      </c>
      <c r="J23171" s="68" t="str">
        <f>VLOOKUP(E23171,Refs!$P$2:$S$29,4,FALSE)</f>
        <v>East of England</v>
      </c>
      <c r="K23171" s="28">
        <f t="shared" si="730"/>
        <v>12799</v>
      </c>
    </row>
    <row r="23172" spans="1:11" x14ac:dyDescent="0.35">
      <c r="A23172" s="69">
        <f t="shared" si="731"/>
        <v>46023</v>
      </c>
      <c r="B23172" t="s">
        <v>946</v>
      </c>
      <c r="C23172" t="s">
        <v>266</v>
      </c>
      <c r="E23172" t="s">
        <v>302</v>
      </c>
      <c r="F23172" t="s">
        <v>303</v>
      </c>
      <c r="G23172" t="s">
        <v>88</v>
      </c>
      <c r="H23172">
        <v>46491</v>
      </c>
      <c r="I23172" s="68" t="str">
        <f>VLOOKUP(E23172,Refs!$P$2:$R$29,3,FALSE)</f>
        <v>Y61</v>
      </c>
      <c r="J23172" s="68" t="str">
        <f>VLOOKUP(E23172,Refs!$P$2:$S$29,4,FALSE)</f>
        <v>East of England</v>
      </c>
      <c r="K23172" s="28">
        <f t="shared" si="730"/>
        <v>46491</v>
      </c>
    </row>
    <row r="23173" spans="1:11" x14ac:dyDescent="0.35">
      <c r="A23173" s="69">
        <f t="shared" si="731"/>
        <v>46023</v>
      </c>
      <c r="B23173" t="s">
        <v>946</v>
      </c>
      <c r="C23173" t="s">
        <v>266</v>
      </c>
      <c r="E23173" t="s">
        <v>302</v>
      </c>
      <c r="F23173" t="s">
        <v>303</v>
      </c>
      <c r="G23173" t="s">
        <v>89</v>
      </c>
      <c r="H23173">
        <v>26240</v>
      </c>
      <c r="I23173" s="68" t="str">
        <f>VLOOKUP(E23173,Refs!$P$2:$R$29,3,FALSE)</f>
        <v>Y61</v>
      </c>
      <c r="J23173" s="68" t="str">
        <f>VLOOKUP(E23173,Refs!$P$2:$S$29,4,FALSE)</f>
        <v>East of England</v>
      </c>
      <c r="K23173" s="28">
        <f t="shared" si="730"/>
        <v>26240</v>
      </c>
    </row>
    <row r="23174" spans="1:11" x14ac:dyDescent="0.35">
      <c r="A23174" s="69">
        <f t="shared" si="731"/>
        <v>46023</v>
      </c>
      <c r="B23174" t="s">
        <v>946</v>
      </c>
      <c r="C23174" t="s">
        <v>266</v>
      </c>
      <c r="E23174" t="s">
        <v>302</v>
      </c>
      <c r="F23174" t="s">
        <v>303</v>
      </c>
      <c r="G23174" t="s">
        <v>27</v>
      </c>
      <c r="H23174">
        <v>3953</v>
      </c>
      <c r="I23174" s="68" t="str">
        <f>VLOOKUP(E23174,Refs!$P$2:$R$29,3,FALSE)</f>
        <v>Y61</v>
      </c>
      <c r="J23174" s="68" t="str">
        <f>VLOOKUP(E23174,Refs!$P$2:$S$29,4,FALSE)</f>
        <v>East of England</v>
      </c>
      <c r="K23174" s="28">
        <f t="shared" si="730"/>
        <v>3953</v>
      </c>
    </row>
    <row r="23175" spans="1:11" x14ac:dyDescent="0.35">
      <c r="A23175" s="69">
        <f t="shared" si="731"/>
        <v>46023</v>
      </c>
      <c r="B23175" t="s">
        <v>946</v>
      </c>
      <c r="C23175" t="s">
        <v>266</v>
      </c>
      <c r="E23175" t="s">
        <v>302</v>
      </c>
      <c r="F23175" t="s">
        <v>303</v>
      </c>
      <c r="G23175" t="s">
        <v>29</v>
      </c>
      <c r="H23175">
        <v>3336</v>
      </c>
      <c r="I23175" s="68" t="str">
        <f>VLOOKUP(E23175,Refs!$P$2:$R$29,3,FALSE)</f>
        <v>Y61</v>
      </c>
      <c r="J23175" s="68" t="str">
        <f>VLOOKUP(E23175,Refs!$P$2:$S$29,4,FALSE)</f>
        <v>East of England</v>
      </c>
      <c r="K23175" s="28">
        <f t="shared" si="730"/>
        <v>3336</v>
      </c>
    </row>
    <row r="23176" spans="1:11" x14ac:dyDescent="0.35">
      <c r="A23176" s="69">
        <f t="shared" si="731"/>
        <v>46023</v>
      </c>
      <c r="B23176" t="s">
        <v>946</v>
      </c>
      <c r="C23176" t="s">
        <v>266</v>
      </c>
      <c r="E23176" t="s">
        <v>302</v>
      </c>
      <c r="F23176" t="s">
        <v>303</v>
      </c>
      <c r="G23176" t="s">
        <v>90</v>
      </c>
      <c r="H23176">
        <v>756</v>
      </c>
      <c r="I23176" s="68" t="str">
        <f>VLOOKUP(E23176,Refs!$P$2:$R$29,3,FALSE)</f>
        <v>Y61</v>
      </c>
      <c r="J23176" s="68" t="str">
        <f>VLOOKUP(E23176,Refs!$P$2:$S$29,4,FALSE)</f>
        <v>East of England</v>
      </c>
      <c r="K23176" s="28">
        <f t="shared" si="730"/>
        <v>756</v>
      </c>
    </row>
    <row r="23177" spans="1:11" x14ac:dyDescent="0.35">
      <c r="A23177" s="69">
        <f t="shared" si="731"/>
        <v>46023</v>
      </c>
      <c r="B23177" t="s">
        <v>946</v>
      </c>
      <c r="C23177" t="s">
        <v>266</v>
      </c>
      <c r="E23177" t="s">
        <v>302</v>
      </c>
      <c r="F23177" t="s">
        <v>303</v>
      </c>
      <c r="G23177" t="s">
        <v>91</v>
      </c>
      <c r="H23177">
        <v>1</v>
      </c>
      <c r="I23177" s="68" t="str">
        <f>VLOOKUP(E23177,Refs!$P$2:$R$29,3,FALSE)</f>
        <v>Y61</v>
      </c>
      <c r="J23177" s="68" t="str">
        <f>VLOOKUP(E23177,Refs!$P$2:$S$29,4,FALSE)</f>
        <v>East of England</v>
      </c>
      <c r="K23177" s="28">
        <f t="shared" si="730"/>
        <v>1</v>
      </c>
    </row>
    <row r="23178" spans="1:11" x14ac:dyDescent="0.35">
      <c r="A23178" s="69">
        <f t="shared" si="731"/>
        <v>46023</v>
      </c>
      <c r="B23178" t="s">
        <v>946</v>
      </c>
      <c r="C23178" t="s">
        <v>266</v>
      </c>
      <c r="E23178" t="s">
        <v>302</v>
      </c>
      <c r="F23178" t="s">
        <v>303</v>
      </c>
      <c r="G23178" t="s">
        <v>92</v>
      </c>
      <c r="H23178">
        <v>1376</v>
      </c>
      <c r="I23178" s="68" t="str">
        <f>VLOOKUP(E23178,Refs!$P$2:$R$29,3,FALSE)</f>
        <v>Y61</v>
      </c>
      <c r="J23178" s="68" t="str">
        <f>VLOOKUP(E23178,Refs!$P$2:$S$29,4,FALSE)</f>
        <v>East of England</v>
      </c>
      <c r="K23178" s="28">
        <f t="shared" si="730"/>
        <v>1376</v>
      </c>
    </row>
    <row r="23179" spans="1:11" x14ac:dyDescent="0.35">
      <c r="A23179" s="69">
        <f t="shared" si="731"/>
        <v>46023</v>
      </c>
      <c r="B23179" t="s">
        <v>946</v>
      </c>
      <c r="C23179" t="s">
        <v>266</v>
      </c>
      <c r="E23179" t="s">
        <v>302</v>
      </c>
      <c r="F23179" t="s">
        <v>303</v>
      </c>
      <c r="G23179" t="s">
        <v>93</v>
      </c>
      <c r="H23179">
        <v>132</v>
      </c>
      <c r="I23179" s="68" t="str">
        <f>VLOOKUP(E23179,Refs!$P$2:$R$29,3,FALSE)</f>
        <v>Y61</v>
      </c>
      <c r="J23179" s="68" t="str">
        <f>VLOOKUP(E23179,Refs!$P$2:$S$29,4,FALSE)</f>
        <v>East of England</v>
      </c>
      <c r="K23179" s="28">
        <f t="shared" si="730"/>
        <v>132</v>
      </c>
    </row>
    <row r="23180" spans="1:11" x14ac:dyDescent="0.35">
      <c r="A23180" s="69">
        <f t="shared" si="731"/>
        <v>46023</v>
      </c>
      <c r="B23180" t="s">
        <v>946</v>
      </c>
      <c r="C23180" t="s">
        <v>266</v>
      </c>
      <c r="E23180" t="s">
        <v>302</v>
      </c>
      <c r="F23180" t="s">
        <v>303</v>
      </c>
      <c r="G23180" t="s">
        <v>94</v>
      </c>
      <c r="H23180">
        <v>578</v>
      </c>
      <c r="I23180" s="68" t="str">
        <f>VLOOKUP(E23180,Refs!$P$2:$R$29,3,FALSE)</f>
        <v>Y61</v>
      </c>
      <c r="J23180" s="68" t="str">
        <f>VLOOKUP(E23180,Refs!$P$2:$S$29,4,FALSE)</f>
        <v>East of England</v>
      </c>
      <c r="K23180" s="28">
        <f t="shared" si="730"/>
        <v>578</v>
      </c>
    </row>
    <row r="23181" spans="1:11" x14ac:dyDescent="0.35">
      <c r="A23181" s="69">
        <f t="shared" si="731"/>
        <v>46023</v>
      </c>
      <c r="B23181" t="s">
        <v>946</v>
      </c>
      <c r="C23181" t="s">
        <v>266</v>
      </c>
      <c r="E23181" t="s">
        <v>302</v>
      </c>
      <c r="F23181" t="s">
        <v>303</v>
      </c>
      <c r="G23181" t="s">
        <v>95</v>
      </c>
      <c r="H23181">
        <v>201</v>
      </c>
      <c r="I23181" s="68" t="str">
        <f>VLOOKUP(E23181,Refs!$P$2:$R$29,3,FALSE)</f>
        <v>Y61</v>
      </c>
      <c r="J23181" s="68" t="str">
        <f>VLOOKUP(E23181,Refs!$P$2:$S$29,4,FALSE)</f>
        <v>East of England</v>
      </c>
      <c r="K23181" s="28">
        <f t="shared" si="730"/>
        <v>201</v>
      </c>
    </row>
    <row r="23182" spans="1:11" x14ac:dyDescent="0.35">
      <c r="A23182" s="69">
        <f t="shared" si="731"/>
        <v>46023</v>
      </c>
      <c r="B23182" t="s">
        <v>946</v>
      </c>
      <c r="C23182" t="s">
        <v>266</v>
      </c>
      <c r="E23182" t="s">
        <v>302</v>
      </c>
      <c r="F23182" t="s">
        <v>303</v>
      </c>
      <c r="G23182" t="s">
        <v>96</v>
      </c>
      <c r="H23182">
        <v>4700</v>
      </c>
      <c r="I23182" s="68" t="str">
        <f>VLOOKUP(E23182,Refs!$P$2:$R$29,3,FALSE)</f>
        <v>Y61</v>
      </c>
      <c r="J23182" s="68" t="str">
        <f>VLOOKUP(E23182,Refs!$P$2:$S$29,4,FALSE)</f>
        <v>East of England</v>
      </c>
      <c r="K23182" s="28">
        <f t="shared" si="730"/>
        <v>4700</v>
      </c>
    </row>
    <row r="23183" spans="1:11" x14ac:dyDescent="0.35">
      <c r="A23183" s="69">
        <f t="shared" si="731"/>
        <v>46023</v>
      </c>
      <c r="B23183" t="s">
        <v>946</v>
      </c>
      <c r="C23183" t="s">
        <v>266</v>
      </c>
      <c r="E23183" t="s">
        <v>302</v>
      </c>
      <c r="F23183" t="s">
        <v>303</v>
      </c>
      <c r="G23183" t="s">
        <v>31</v>
      </c>
      <c r="H23183">
        <v>3786</v>
      </c>
      <c r="I23183" s="68" t="str">
        <f>VLOOKUP(E23183,Refs!$P$2:$R$29,3,FALSE)</f>
        <v>Y61</v>
      </c>
      <c r="J23183" s="68" t="str">
        <f>VLOOKUP(E23183,Refs!$P$2:$S$29,4,FALSE)</f>
        <v>East of England</v>
      </c>
      <c r="K23183" s="28">
        <f t="shared" si="730"/>
        <v>3786</v>
      </c>
    </row>
    <row r="23184" spans="1:11" x14ac:dyDescent="0.35">
      <c r="A23184" s="69">
        <f t="shared" si="731"/>
        <v>46023</v>
      </c>
      <c r="B23184" t="s">
        <v>946</v>
      </c>
      <c r="C23184" t="s">
        <v>266</v>
      </c>
      <c r="E23184" t="s">
        <v>302</v>
      </c>
      <c r="F23184" t="s">
        <v>303</v>
      </c>
      <c r="G23184" t="s">
        <v>97</v>
      </c>
      <c r="H23184">
        <v>3785</v>
      </c>
      <c r="I23184" s="68" t="str">
        <f>VLOOKUP(E23184,Refs!$P$2:$R$29,3,FALSE)</f>
        <v>Y61</v>
      </c>
      <c r="J23184" s="68" t="str">
        <f>VLOOKUP(E23184,Refs!$P$2:$S$29,4,FALSE)</f>
        <v>East of England</v>
      </c>
      <c r="K23184" s="28">
        <f t="shared" si="730"/>
        <v>3785</v>
      </c>
    </row>
    <row r="23185" spans="1:11" x14ac:dyDescent="0.35">
      <c r="A23185" s="69">
        <f t="shared" si="731"/>
        <v>46023</v>
      </c>
      <c r="B23185" t="s">
        <v>946</v>
      </c>
      <c r="C23185" t="s">
        <v>266</v>
      </c>
      <c r="E23185" t="s">
        <v>302</v>
      </c>
      <c r="F23185" t="s">
        <v>303</v>
      </c>
      <c r="G23185" t="s">
        <v>98</v>
      </c>
      <c r="H23185">
        <v>3277</v>
      </c>
      <c r="I23185" s="68" t="str">
        <f>VLOOKUP(E23185,Refs!$P$2:$R$29,3,FALSE)</f>
        <v>Y61</v>
      </c>
      <c r="J23185" s="68" t="str">
        <f>VLOOKUP(E23185,Refs!$P$2:$S$29,4,FALSE)</f>
        <v>East of England</v>
      </c>
      <c r="K23185" s="28">
        <f t="shared" si="730"/>
        <v>3277</v>
      </c>
    </row>
    <row r="23186" spans="1:11" x14ac:dyDescent="0.35">
      <c r="A23186" s="69">
        <f t="shared" si="731"/>
        <v>46023</v>
      </c>
      <c r="B23186" t="s">
        <v>946</v>
      </c>
      <c r="C23186" t="s">
        <v>266</v>
      </c>
      <c r="E23186" t="s">
        <v>302</v>
      </c>
      <c r="F23186" t="s">
        <v>303</v>
      </c>
      <c r="G23186" t="s">
        <v>99</v>
      </c>
      <c r="H23186">
        <v>2315</v>
      </c>
      <c r="I23186" s="68" t="str">
        <f>VLOOKUP(E23186,Refs!$P$2:$R$29,3,FALSE)</f>
        <v>Y61</v>
      </c>
      <c r="J23186" s="68" t="str">
        <f>VLOOKUP(E23186,Refs!$P$2:$S$29,4,FALSE)</f>
        <v>East of England</v>
      </c>
      <c r="K23186" s="28">
        <f t="shared" si="730"/>
        <v>2315</v>
      </c>
    </row>
    <row r="23187" spans="1:11" x14ac:dyDescent="0.35">
      <c r="A23187" s="69">
        <f t="shared" si="731"/>
        <v>46023</v>
      </c>
      <c r="B23187" t="s">
        <v>946</v>
      </c>
      <c r="C23187" t="s">
        <v>266</v>
      </c>
      <c r="E23187" t="s">
        <v>302</v>
      </c>
      <c r="F23187" t="s">
        <v>303</v>
      </c>
      <c r="G23187" t="s">
        <v>100</v>
      </c>
      <c r="H23187">
        <v>515</v>
      </c>
      <c r="I23187" s="68" t="str">
        <f>VLOOKUP(E23187,Refs!$P$2:$R$29,3,FALSE)</f>
        <v>Y61</v>
      </c>
      <c r="J23187" s="68" t="str">
        <f>VLOOKUP(E23187,Refs!$P$2:$S$29,4,FALSE)</f>
        <v>East of England</v>
      </c>
      <c r="K23187" s="28">
        <f t="shared" si="730"/>
        <v>515</v>
      </c>
    </row>
    <row r="23188" spans="1:11" x14ac:dyDescent="0.35">
      <c r="A23188" s="69">
        <f t="shared" si="731"/>
        <v>46023</v>
      </c>
      <c r="B23188" t="s">
        <v>946</v>
      </c>
      <c r="C23188" t="s">
        <v>266</v>
      </c>
      <c r="E23188" t="s">
        <v>302</v>
      </c>
      <c r="F23188" t="s">
        <v>303</v>
      </c>
      <c r="G23188" t="s">
        <v>101</v>
      </c>
      <c r="H23188">
        <v>334</v>
      </c>
      <c r="I23188" s="68" t="str">
        <f>VLOOKUP(E23188,Refs!$P$2:$R$29,3,FALSE)</f>
        <v>Y61</v>
      </c>
      <c r="J23188" s="68" t="str">
        <f>VLOOKUP(E23188,Refs!$P$2:$S$29,4,FALSE)</f>
        <v>East of England</v>
      </c>
      <c r="K23188" s="28">
        <f t="shared" si="730"/>
        <v>334</v>
      </c>
    </row>
    <row r="23189" spans="1:11" x14ac:dyDescent="0.35">
      <c r="A23189" s="69">
        <f t="shared" si="731"/>
        <v>46023</v>
      </c>
      <c r="B23189" t="s">
        <v>946</v>
      </c>
      <c r="C23189" t="s">
        <v>266</v>
      </c>
      <c r="E23189" t="s">
        <v>302</v>
      </c>
      <c r="F23189" t="s">
        <v>303</v>
      </c>
      <c r="G23189" t="s">
        <v>102</v>
      </c>
      <c r="H23189">
        <v>162</v>
      </c>
      <c r="I23189" s="68" t="str">
        <f>VLOOKUP(E23189,Refs!$P$2:$R$29,3,FALSE)</f>
        <v>Y61</v>
      </c>
      <c r="J23189" s="68" t="str">
        <f>VLOOKUP(E23189,Refs!$P$2:$S$29,4,FALSE)</f>
        <v>East of England</v>
      </c>
      <c r="K23189" s="28">
        <f t="shared" si="730"/>
        <v>162</v>
      </c>
    </row>
    <row r="23190" spans="1:11" x14ac:dyDescent="0.35">
      <c r="A23190" s="69">
        <f t="shared" si="731"/>
        <v>46023</v>
      </c>
      <c r="B23190" t="s">
        <v>946</v>
      </c>
      <c r="C23190" t="s">
        <v>266</v>
      </c>
      <c r="E23190" t="s">
        <v>302</v>
      </c>
      <c r="F23190" t="s">
        <v>303</v>
      </c>
      <c r="G23190" t="s">
        <v>103</v>
      </c>
      <c r="H23190">
        <v>2015</v>
      </c>
      <c r="I23190" s="68" t="str">
        <f>VLOOKUP(E23190,Refs!$P$2:$R$29,3,FALSE)</f>
        <v>Y61</v>
      </c>
      <c r="J23190" s="68" t="str">
        <f>VLOOKUP(E23190,Refs!$P$2:$S$29,4,FALSE)</f>
        <v>East of England</v>
      </c>
      <c r="K23190" s="28">
        <f t="shared" si="730"/>
        <v>2015</v>
      </c>
    </row>
    <row r="23191" spans="1:11" x14ac:dyDescent="0.35">
      <c r="A23191" s="69">
        <f t="shared" si="731"/>
        <v>46023</v>
      </c>
      <c r="B23191" t="s">
        <v>946</v>
      </c>
      <c r="C23191" t="s">
        <v>266</v>
      </c>
      <c r="E23191" t="s">
        <v>302</v>
      </c>
      <c r="F23191" t="s">
        <v>303</v>
      </c>
      <c r="G23191" t="s">
        <v>104</v>
      </c>
      <c r="H23191">
        <v>16582456</v>
      </c>
      <c r="I23191" s="68" t="str">
        <f>VLOOKUP(E23191,Refs!$P$2:$R$29,3,FALSE)</f>
        <v>Y61</v>
      </c>
      <c r="J23191" s="68" t="str">
        <f>VLOOKUP(E23191,Refs!$P$2:$S$29,4,FALSE)</f>
        <v>East of England</v>
      </c>
      <c r="K23191" s="28">
        <f t="shared" si="730"/>
        <v>16582456</v>
      </c>
    </row>
    <row r="23192" spans="1:11" x14ac:dyDescent="0.35">
      <c r="A23192" s="69">
        <f t="shared" si="731"/>
        <v>46023</v>
      </c>
      <c r="B23192" t="s">
        <v>946</v>
      </c>
      <c r="C23192" t="s">
        <v>266</v>
      </c>
      <c r="E23192" t="s">
        <v>302</v>
      </c>
      <c r="F23192" t="s">
        <v>303</v>
      </c>
      <c r="G23192" t="s">
        <v>105</v>
      </c>
      <c r="H23192">
        <v>3018</v>
      </c>
      <c r="I23192" s="68" t="str">
        <f>VLOOKUP(E23192,Refs!$P$2:$R$29,3,FALSE)</f>
        <v>Y61</v>
      </c>
      <c r="J23192" s="68" t="str">
        <f>VLOOKUP(E23192,Refs!$P$2:$S$29,4,FALSE)</f>
        <v>East of England</v>
      </c>
      <c r="K23192" s="28">
        <f t="shared" si="730"/>
        <v>3018</v>
      </c>
    </row>
    <row r="23193" spans="1:11" x14ac:dyDescent="0.35">
      <c r="A23193" s="69">
        <f t="shared" si="731"/>
        <v>46023</v>
      </c>
      <c r="B23193" t="s">
        <v>946</v>
      </c>
      <c r="C23193" t="s">
        <v>266</v>
      </c>
      <c r="E23193" t="s">
        <v>302</v>
      </c>
      <c r="F23193" t="s">
        <v>303</v>
      </c>
      <c r="G23193" t="s">
        <v>106</v>
      </c>
      <c r="H23193">
        <v>2117</v>
      </c>
      <c r="I23193" s="68" t="str">
        <f>VLOOKUP(E23193,Refs!$P$2:$R$29,3,FALSE)</f>
        <v>Y61</v>
      </c>
      <c r="J23193" s="68" t="str">
        <f>VLOOKUP(E23193,Refs!$P$2:$S$29,4,FALSE)</f>
        <v>East of England</v>
      </c>
      <c r="K23193" s="28">
        <f t="shared" si="730"/>
        <v>2117</v>
      </c>
    </row>
    <row r="23194" spans="1:11" x14ac:dyDescent="0.35">
      <c r="A23194" s="69">
        <f t="shared" si="731"/>
        <v>46023</v>
      </c>
      <c r="B23194" t="s">
        <v>946</v>
      </c>
      <c r="C23194" t="s">
        <v>266</v>
      </c>
      <c r="E23194" t="s">
        <v>302</v>
      </c>
      <c r="F23194" t="s">
        <v>303</v>
      </c>
      <c r="G23194" t="s">
        <v>107</v>
      </c>
      <c r="H23194">
        <v>128</v>
      </c>
      <c r="I23194" s="68" t="str">
        <f>VLOOKUP(E23194,Refs!$P$2:$R$29,3,FALSE)</f>
        <v>Y61</v>
      </c>
      <c r="J23194" s="68" t="str">
        <f>VLOOKUP(E23194,Refs!$P$2:$S$29,4,FALSE)</f>
        <v>East of England</v>
      </c>
      <c r="K23194" s="28">
        <f t="shared" si="730"/>
        <v>128</v>
      </c>
    </row>
    <row r="23195" spans="1:11" x14ac:dyDescent="0.35">
      <c r="A23195" s="69">
        <f t="shared" si="731"/>
        <v>46023</v>
      </c>
      <c r="B23195" t="s">
        <v>946</v>
      </c>
      <c r="C23195" t="s">
        <v>266</v>
      </c>
      <c r="E23195" t="s">
        <v>302</v>
      </c>
      <c r="F23195" t="s">
        <v>303</v>
      </c>
      <c r="G23195" t="s">
        <v>108</v>
      </c>
      <c r="H23195">
        <v>1556</v>
      </c>
      <c r="I23195" s="68" t="str">
        <f>VLOOKUP(E23195,Refs!$P$2:$R$29,3,FALSE)</f>
        <v>Y61</v>
      </c>
      <c r="J23195" s="68" t="str">
        <f>VLOOKUP(E23195,Refs!$P$2:$S$29,4,FALSE)</f>
        <v>East of England</v>
      </c>
      <c r="K23195" s="28">
        <f t="shared" si="730"/>
        <v>1556</v>
      </c>
    </row>
    <row r="23196" spans="1:11" x14ac:dyDescent="0.35">
      <c r="A23196" s="69">
        <f t="shared" si="731"/>
        <v>46023</v>
      </c>
      <c r="B23196" t="s">
        <v>946</v>
      </c>
      <c r="C23196" t="s">
        <v>266</v>
      </c>
      <c r="E23196" t="s">
        <v>302</v>
      </c>
      <c r="F23196" t="s">
        <v>303</v>
      </c>
      <c r="G23196" t="s">
        <v>109</v>
      </c>
      <c r="H23196">
        <v>17587977</v>
      </c>
      <c r="I23196" s="68" t="str">
        <f>VLOOKUP(E23196,Refs!$P$2:$R$29,3,FALSE)</f>
        <v>Y61</v>
      </c>
      <c r="J23196" s="68" t="str">
        <f>VLOOKUP(E23196,Refs!$P$2:$S$29,4,FALSE)</f>
        <v>East of England</v>
      </c>
      <c r="K23196" s="28">
        <f t="shared" si="730"/>
        <v>17587977</v>
      </c>
    </row>
    <row r="23197" spans="1:11" x14ac:dyDescent="0.35">
      <c r="A23197" s="69">
        <f t="shared" si="731"/>
        <v>46023</v>
      </c>
      <c r="B23197" t="s">
        <v>946</v>
      </c>
      <c r="C23197" t="s">
        <v>266</v>
      </c>
      <c r="E23197" t="s">
        <v>302</v>
      </c>
      <c r="F23197" t="s">
        <v>303</v>
      </c>
      <c r="G23197" t="s">
        <v>110</v>
      </c>
      <c r="H23197">
        <v>1164</v>
      </c>
      <c r="I23197" s="68" t="str">
        <f>VLOOKUP(E23197,Refs!$P$2:$R$29,3,FALSE)</f>
        <v>Y61</v>
      </c>
      <c r="J23197" s="68" t="str">
        <f>VLOOKUP(E23197,Refs!$P$2:$S$29,4,FALSE)</f>
        <v>East of England</v>
      </c>
      <c r="K23197" s="28">
        <f t="shared" si="730"/>
        <v>1164</v>
      </c>
    </row>
    <row r="23198" spans="1:11" x14ac:dyDescent="0.35">
      <c r="A23198" s="69">
        <f t="shared" si="731"/>
        <v>46023</v>
      </c>
      <c r="B23198" t="s">
        <v>946</v>
      </c>
      <c r="C23198" t="s">
        <v>266</v>
      </c>
      <c r="E23198" t="s">
        <v>302</v>
      </c>
      <c r="F23198" t="s">
        <v>303</v>
      </c>
      <c r="G23198" t="s">
        <v>808</v>
      </c>
      <c r="H23198">
        <v>6610</v>
      </c>
      <c r="I23198" s="68" t="str">
        <f>VLOOKUP(E23198,Refs!$P$2:$R$29,3,FALSE)</f>
        <v>Y61</v>
      </c>
      <c r="J23198" s="68" t="str">
        <f>VLOOKUP(E23198,Refs!$P$2:$S$29,4,FALSE)</f>
        <v>East of England</v>
      </c>
      <c r="K23198" s="28">
        <f t="shared" si="730"/>
        <v>6610</v>
      </c>
    </row>
    <row r="23199" spans="1:11" x14ac:dyDescent="0.35">
      <c r="A23199" s="69">
        <f t="shared" si="731"/>
        <v>46023</v>
      </c>
      <c r="B23199" t="s">
        <v>946</v>
      </c>
      <c r="C23199" t="s">
        <v>266</v>
      </c>
      <c r="E23199" t="s">
        <v>302</v>
      </c>
      <c r="F23199" t="s">
        <v>303</v>
      </c>
      <c r="G23199" t="s">
        <v>809</v>
      </c>
      <c r="H23199">
        <v>1568</v>
      </c>
      <c r="I23199" s="68" t="str">
        <f>VLOOKUP(E23199,Refs!$P$2:$R$29,3,FALSE)</f>
        <v>Y61</v>
      </c>
      <c r="J23199" s="68" t="str">
        <f>VLOOKUP(E23199,Refs!$P$2:$S$29,4,FALSE)</f>
        <v>East of England</v>
      </c>
      <c r="K23199" s="28">
        <f t="shared" si="730"/>
        <v>1568</v>
      </c>
    </row>
    <row r="23200" spans="1:11" x14ac:dyDescent="0.35">
      <c r="A23200" s="69">
        <f t="shared" si="731"/>
        <v>46023</v>
      </c>
      <c r="B23200" t="s">
        <v>946</v>
      </c>
      <c r="C23200" t="s">
        <v>266</v>
      </c>
      <c r="E23200" t="s">
        <v>302</v>
      </c>
      <c r="F23200" t="s">
        <v>303</v>
      </c>
      <c r="G23200" t="s">
        <v>111</v>
      </c>
      <c r="H23200">
        <v>19218</v>
      </c>
      <c r="I23200" s="68" t="str">
        <f>VLOOKUP(E23200,Refs!$P$2:$R$29,3,FALSE)</f>
        <v>Y61</v>
      </c>
      <c r="J23200" s="68" t="str">
        <f>VLOOKUP(E23200,Refs!$P$2:$S$29,4,FALSE)</f>
        <v>East of England</v>
      </c>
      <c r="K23200" s="28">
        <f t="shared" si="730"/>
        <v>19218</v>
      </c>
    </row>
    <row r="23201" spans="1:11" x14ac:dyDescent="0.35">
      <c r="A23201" s="69">
        <f t="shared" si="731"/>
        <v>46023</v>
      </c>
      <c r="B23201" t="s">
        <v>946</v>
      </c>
      <c r="C23201" t="s">
        <v>266</v>
      </c>
      <c r="E23201" t="s">
        <v>302</v>
      </c>
      <c r="F23201" t="s">
        <v>303</v>
      </c>
      <c r="G23201" t="s">
        <v>112</v>
      </c>
      <c r="H23201">
        <v>1</v>
      </c>
      <c r="I23201" s="68" t="str">
        <f>VLOOKUP(E23201,Refs!$P$2:$R$29,3,FALSE)</f>
        <v>Y61</v>
      </c>
      <c r="J23201" s="68" t="str">
        <f>VLOOKUP(E23201,Refs!$P$2:$S$29,4,FALSE)</f>
        <v>East of England</v>
      </c>
      <c r="K23201" s="28">
        <f t="shared" si="730"/>
        <v>1</v>
      </c>
    </row>
    <row r="23202" spans="1:11" x14ac:dyDescent="0.35">
      <c r="A23202" s="69">
        <f t="shared" si="731"/>
        <v>46023</v>
      </c>
      <c r="B23202" t="s">
        <v>946</v>
      </c>
      <c r="C23202" t="s">
        <v>266</v>
      </c>
      <c r="E23202" t="s">
        <v>302</v>
      </c>
      <c r="F23202" t="s">
        <v>303</v>
      </c>
      <c r="G23202" t="s">
        <v>113</v>
      </c>
      <c r="H23202">
        <v>14028</v>
      </c>
      <c r="I23202" s="68" t="str">
        <f>VLOOKUP(E23202,Refs!$P$2:$R$29,3,FALSE)</f>
        <v>Y61</v>
      </c>
      <c r="J23202" s="68" t="str">
        <f>VLOOKUP(E23202,Refs!$P$2:$S$29,4,FALSE)</f>
        <v>East of England</v>
      </c>
      <c r="K23202" s="28">
        <f t="shared" si="730"/>
        <v>14028</v>
      </c>
    </row>
    <row r="23203" spans="1:11" x14ac:dyDescent="0.35">
      <c r="A23203" s="69">
        <f t="shared" si="731"/>
        <v>46023</v>
      </c>
      <c r="B23203" t="s">
        <v>946</v>
      </c>
      <c r="C23203" t="s">
        <v>266</v>
      </c>
      <c r="E23203" t="s">
        <v>302</v>
      </c>
      <c r="F23203" t="s">
        <v>303</v>
      </c>
      <c r="G23203" t="s">
        <v>114</v>
      </c>
      <c r="H23203">
        <v>6999</v>
      </c>
      <c r="I23203" s="68" t="str">
        <f>VLOOKUP(E23203,Refs!$P$2:$R$29,3,FALSE)</f>
        <v>Y61</v>
      </c>
      <c r="J23203" s="68" t="str">
        <f>VLOOKUP(E23203,Refs!$P$2:$S$29,4,FALSE)</f>
        <v>East of England</v>
      </c>
      <c r="K23203" s="28">
        <f t="shared" ref="K23203:K23266" si="732">IF(OR(H23203="NULL",H23203=0,H23203=""),"",H23203)</f>
        <v>6999</v>
      </c>
    </row>
    <row r="23204" spans="1:11" x14ac:dyDescent="0.35">
      <c r="A23204" s="69">
        <f t="shared" si="731"/>
        <v>46023</v>
      </c>
      <c r="B23204" t="s">
        <v>946</v>
      </c>
      <c r="C23204" t="s">
        <v>266</v>
      </c>
      <c r="E23204" t="s">
        <v>302</v>
      </c>
      <c r="F23204" t="s">
        <v>303</v>
      </c>
      <c r="G23204" t="s">
        <v>115</v>
      </c>
      <c r="H23204">
        <v>3918</v>
      </c>
      <c r="I23204" s="68" t="str">
        <f>VLOOKUP(E23204,Refs!$P$2:$R$29,3,FALSE)</f>
        <v>Y61</v>
      </c>
      <c r="J23204" s="68" t="str">
        <f>VLOOKUP(E23204,Refs!$P$2:$S$29,4,FALSE)</f>
        <v>East of England</v>
      </c>
      <c r="K23204" s="28">
        <f t="shared" si="732"/>
        <v>3918</v>
      </c>
    </row>
    <row r="23205" spans="1:11" x14ac:dyDescent="0.35">
      <c r="A23205" s="69">
        <f t="shared" si="731"/>
        <v>46023</v>
      </c>
      <c r="B23205" t="s">
        <v>946</v>
      </c>
      <c r="C23205" t="s">
        <v>266</v>
      </c>
      <c r="E23205" t="s">
        <v>302</v>
      </c>
      <c r="F23205" t="s">
        <v>303</v>
      </c>
      <c r="G23205" t="s">
        <v>116</v>
      </c>
      <c r="H23205">
        <v>1281</v>
      </c>
      <c r="I23205" s="68" t="str">
        <f>VLOOKUP(E23205,Refs!$P$2:$R$29,3,FALSE)</f>
        <v>Y61</v>
      </c>
      <c r="J23205" s="68" t="str">
        <f>VLOOKUP(E23205,Refs!$P$2:$S$29,4,FALSE)</f>
        <v>East of England</v>
      </c>
      <c r="K23205" s="28">
        <f t="shared" si="732"/>
        <v>1281</v>
      </c>
    </row>
    <row r="23206" spans="1:11" x14ac:dyDescent="0.35">
      <c r="A23206" s="69">
        <f t="shared" si="731"/>
        <v>46023</v>
      </c>
      <c r="B23206" t="s">
        <v>946</v>
      </c>
      <c r="C23206" t="s">
        <v>266</v>
      </c>
      <c r="E23206" t="s">
        <v>302</v>
      </c>
      <c r="F23206" t="s">
        <v>303</v>
      </c>
      <c r="G23206" t="s">
        <v>117</v>
      </c>
      <c r="H23206">
        <v>4031</v>
      </c>
      <c r="I23206" s="68" t="str">
        <f>VLOOKUP(E23206,Refs!$P$2:$R$29,3,FALSE)</f>
        <v>Y61</v>
      </c>
      <c r="J23206" s="68" t="str">
        <f>VLOOKUP(E23206,Refs!$P$2:$S$29,4,FALSE)</f>
        <v>East of England</v>
      </c>
      <c r="K23206" s="28">
        <f t="shared" si="732"/>
        <v>4031</v>
      </c>
    </row>
    <row r="23207" spans="1:11" x14ac:dyDescent="0.35">
      <c r="A23207" s="69">
        <f t="shared" si="731"/>
        <v>46023</v>
      </c>
      <c r="B23207" t="s">
        <v>946</v>
      </c>
      <c r="C23207" t="s">
        <v>266</v>
      </c>
      <c r="E23207" t="s">
        <v>302</v>
      </c>
      <c r="F23207" t="s">
        <v>303</v>
      </c>
      <c r="G23207" t="s">
        <v>118</v>
      </c>
      <c r="H23207">
        <v>3717</v>
      </c>
      <c r="I23207" s="68" t="str">
        <f>VLOOKUP(E23207,Refs!$P$2:$R$29,3,FALSE)</f>
        <v>Y61</v>
      </c>
      <c r="J23207" s="68" t="str">
        <f>VLOOKUP(E23207,Refs!$P$2:$S$29,4,FALSE)</f>
        <v>East of England</v>
      </c>
      <c r="K23207" s="28">
        <f t="shared" si="732"/>
        <v>3717</v>
      </c>
    </row>
    <row r="23208" spans="1:11" x14ac:dyDescent="0.35">
      <c r="A23208" s="69">
        <f t="shared" si="731"/>
        <v>46023</v>
      </c>
      <c r="B23208" t="s">
        <v>946</v>
      </c>
      <c r="C23208" t="s">
        <v>266</v>
      </c>
      <c r="E23208" t="s">
        <v>302</v>
      </c>
      <c r="F23208" t="s">
        <v>303</v>
      </c>
      <c r="G23208" t="s">
        <v>119</v>
      </c>
      <c r="H23208">
        <v>485</v>
      </c>
      <c r="I23208" s="68" t="str">
        <f>VLOOKUP(E23208,Refs!$P$2:$R$29,3,FALSE)</f>
        <v>Y61</v>
      </c>
      <c r="J23208" s="68" t="str">
        <f>VLOOKUP(E23208,Refs!$P$2:$S$29,4,FALSE)</f>
        <v>East of England</v>
      </c>
      <c r="K23208" s="28">
        <f t="shared" si="732"/>
        <v>485</v>
      </c>
    </row>
    <row r="23209" spans="1:11" x14ac:dyDescent="0.35">
      <c r="A23209" s="69">
        <f t="shared" si="731"/>
        <v>46023</v>
      </c>
      <c r="B23209" t="s">
        <v>946</v>
      </c>
      <c r="C23209" t="s">
        <v>266</v>
      </c>
      <c r="E23209" t="s">
        <v>302</v>
      </c>
      <c r="F23209" t="s">
        <v>303</v>
      </c>
      <c r="G23209" t="s">
        <v>120</v>
      </c>
      <c r="H23209">
        <v>354</v>
      </c>
      <c r="I23209" s="68" t="str">
        <f>VLOOKUP(E23209,Refs!$P$2:$R$29,3,FALSE)</f>
        <v>Y61</v>
      </c>
      <c r="J23209" s="68" t="str">
        <f>VLOOKUP(E23209,Refs!$P$2:$S$29,4,FALSE)</f>
        <v>East of England</v>
      </c>
      <c r="K23209" s="28">
        <f t="shared" si="732"/>
        <v>354</v>
      </c>
    </row>
    <row r="23210" spans="1:11" x14ac:dyDescent="0.35">
      <c r="A23210" s="69">
        <f t="shared" si="731"/>
        <v>46023</v>
      </c>
      <c r="B23210" t="s">
        <v>946</v>
      </c>
      <c r="C23210" t="s">
        <v>266</v>
      </c>
      <c r="E23210" t="s">
        <v>302</v>
      </c>
      <c r="F23210" t="s">
        <v>303</v>
      </c>
      <c r="G23210" t="s">
        <v>121</v>
      </c>
      <c r="H23210">
        <v>2011</v>
      </c>
      <c r="I23210" s="68" t="str">
        <f>VLOOKUP(E23210,Refs!$P$2:$R$29,3,FALSE)</f>
        <v>Y61</v>
      </c>
      <c r="J23210" s="68" t="str">
        <f>VLOOKUP(E23210,Refs!$P$2:$S$29,4,FALSE)</f>
        <v>East of England</v>
      </c>
      <c r="K23210" s="28">
        <f t="shared" si="732"/>
        <v>2011</v>
      </c>
    </row>
    <row r="23211" spans="1:11" x14ac:dyDescent="0.35">
      <c r="A23211" s="69">
        <f t="shared" si="731"/>
        <v>46023</v>
      </c>
      <c r="B23211" t="s">
        <v>946</v>
      </c>
      <c r="C23211" t="s">
        <v>266</v>
      </c>
      <c r="E23211" t="s">
        <v>302</v>
      </c>
      <c r="F23211" t="s">
        <v>303</v>
      </c>
      <c r="G23211" t="s">
        <v>122</v>
      </c>
      <c r="H23211">
        <v>578</v>
      </c>
      <c r="I23211" s="68" t="str">
        <f>VLOOKUP(E23211,Refs!$P$2:$R$29,3,FALSE)</f>
        <v>Y61</v>
      </c>
      <c r="J23211" s="68" t="str">
        <f>VLOOKUP(E23211,Refs!$P$2:$S$29,4,FALSE)</f>
        <v>East of England</v>
      </c>
      <c r="K23211" s="28">
        <f t="shared" si="732"/>
        <v>578</v>
      </c>
    </row>
    <row r="23212" spans="1:11" x14ac:dyDescent="0.35">
      <c r="A23212" s="69">
        <f t="shared" si="731"/>
        <v>46023</v>
      </c>
      <c r="B23212" t="s">
        <v>946</v>
      </c>
      <c r="C23212" t="s">
        <v>266</v>
      </c>
      <c r="E23212" t="s">
        <v>302</v>
      </c>
      <c r="F23212" t="s">
        <v>303</v>
      </c>
      <c r="G23212" t="s">
        <v>123</v>
      </c>
      <c r="H23212">
        <v>2</v>
      </c>
      <c r="I23212" s="68" t="str">
        <f>VLOOKUP(E23212,Refs!$P$2:$R$29,3,FALSE)</f>
        <v>Y61</v>
      </c>
      <c r="J23212" s="68" t="str">
        <f>VLOOKUP(E23212,Refs!$P$2:$S$29,4,FALSE)</f>
        <v>East of England</v>
      </c>
      <c r="K23212" s="28">
        <f t="shared" si="732"/>
        <v>2</v>
      </c>
    </row>
    <row r="23213" spans="1:11" x14ac:dyDescent="0.35">
      <c r="A23213" s="69">
        <f t="shared" si="731"/>
        <v>46023</v>
      </c>
      <c r="B23213" t="s">
        <v>946</v>
      </c>
      <c r="C23213" t="s">
        <v>266</v>
      </c>
      <c r="E23213" t="s">
        <v>302</v>
      </c>
      <c r="F23213" t="s">
        <v>303</v>
      </c>
      <c r="G23213" t="s">
        <v>124</v>
      </c>
      <c r="H23213">
        <v>0</v>
      </c>
      <c r="I23213" s="68" t="str">
        <f>VLOOKUP(E23213,Refs!$P$2:$R$29,3,FALSE)</f>
        <v>Y61</v>
      </c>
      <c r="J23213" s="68" t="str">
        <f>VLOOKUP(E23213,Refs!$P$2:$S$29,4,FALSE)</f>
        <v>East of England</v>
      </c>
      <c r="K23213" s="28" t="str">
        <f t="shared" si="732"/>
        <v/>
      </c>
    </row>
    <row r="23214" spans="1:11" x14ac:dyDescent="0.35">
      <c r="A23214" s="69">
        <f t="shared" si="731"/>
        <v>46023</v>
      </c>
      <c r="B23214" t="s">
        <v>946</v>
      </c>
      <c r="C23214" t="s">
        <v>266</v>
      </c>
      <c r="E23214" t="s">
        <v>302</v>
      </c>
      <c r="F23214" t="s">
        <v>303</v>
      </c>
      <c r="G23214" t="s">
        <v>125</v>
      </c>
      <c r="H23214">
        <v>0</v>
      </c>
      <c r="I23214" s="68" t="str">
        <f>VLOOKUP(E23214,Refs!$P$2:$R$29,3,FALSE)</f>
        <v>Y61</v>
      </c>
      <c r="J23214" s="68" t="str">
        <f>VLOOKUP(E23214,Refs!$P$2:$S$29,4,FALSE)</f>
        <v>East of England</v>
      </c>
      <c r="K23214" s="28" t="str">
        <f t="shared" si="732"/>
        <v/>
      </c>
    </row>
    <row r="23215" spans="1:11" x14ac:dyDescent="0.35">
      <c r="A23215" s="69">
        <f t="shared" si="731"/>
        <v>46023</v>
      </c>
      <c r="B23215" t="s">
        <v>946</v>
      </c>
      <c r="C23215" t="s">
        <v>266</v>
      </c>
      <c r="E23215" t="s">
        <v>302</v>
      </c>
      <c r="F23215" t="s">
        <v>303</v>
      </c>
      <c r="G23215" t="s">
        <v>126</v>
      </c>
      <c r="H23215">
        <v>8</v>
      </c>
      <c r="I23215" s="68" t="str">
        <f>VLOOKUP(E23215,Refs!$P$2:$R$29,3,FALSE)</f>
        <v>Y61</v>
      </c>
      <c r="J23215" s="68" t="str">
        <f>VLOOKUP(E23215,Refs!$P$2:$S$29,4,FALSE)</f>
        <v>East of England</v>
      </c>
      <c r="K23215" s="28">
        <f t="shared" si="732"/>
        <v>8</v>
      </c>
    </row>
    <row r="23216" spans="1:11" x14ac:dyDescent="0.35">
      <c r="A23216" s="69">
        <f t="shared" si="731"/>
        <v>46023</v>
      </c>
      <c r="B23216" t="s">
        <v>946</v>
      </c>
      <c r="C23216" t="s">
        <v>266</v>
      </c>
      <c r="E23216" t="s">
        <v>302</v>
      </c>
      <c r="F23216" t="s">
        <v>303</v>
      </c>
      <c r="G23216" t="s">
        <v>127</v>
      </c>
      <c r="H23216">
        <v>1061</v>
      </c>
      <c r="I23216" s="68" t="str">
        <f>VLOOKUP(E23216,Refs!$P$2:$R$29,3,FALSE)</f>
        <v>Y61</v>
      </c>
      <c r="J23216" s="68" t="str">
        <f>VLOOKUP(E23216,Refs!$P$2:$S$29,4,FALSE)</f>
        <v>East of England</v>
      </c>
      <c r="K23216" s="28">
        <f t="shared" si="732"/>
        <v>1061</v>
      </c>
    </row>
    <row r="23217" spans="1:11" x14ac:dyDescent="0.35">
      <c r="A23217" s="69">
        <f t="shared" si="731"/>
        <v>46023</v>
      </c>
      <c r="B23217" t="s">
        <v>946</v>
      </c>
      <c r="C23217" t="s">
        <v>266</v>
      </c>
      <c r="E23217" t="s">
        <v>302</v>
      </c>
      <c r="F23217" t="s">
        <v>303</v>
      </c>
      <c r="G23217" t="s">
        <v>128</v>
      </c>
      <c r="H23217">
        <v>24</v>
      </c>
      <c r="I23217" s="68" t="str">
        <f>VLOOKUP(E23217,Refs!$P$2:$R$29,3,FALSE)</f>
        <v>Y61</v>
      </c>
      <c r="J23217" s="68" t="str">
        <f>VLOOKUP(E23217,Refs!$P$2:$S$29,4,FALSE)</f>
        <v>East of England</v>
      </c>
      <c r="K23217" s="28">
        <f t="shared" si="732"/>
        <v>24</v>
      </c>
    </row>
    <row r="23218" spans="1:11" x14ac:dyDescent="0.35">
      <c r="A23218" s="69">
        <f t="shared" si="731"/>
        <v>46023</v>
      </c>
      <c r="B23218" t="s">
        <v>946</v>
      </c>
      <c r="C23218" t="s">
        <v>266</v>
      </c>
      <c r="E23218" t="s">
        <v>302</v>
      </c>
      <c r="F23218" t="s">
        <v>303</v>
      </c>
      <c r="G23218" t="s">
        <v>129</v>
      </c>
      <c r="H23218">
        <v>663</v>
      </c>
      <c r="I23218" s="68" t="str">
        <f>VLOOKUP(E23218,Refs!$P$2:$R$29,3,FALSE)</f>
        <v>Y61</v>
      </c>
      <c r="J23218" s="68" t="str">
        <f>VLOOKUP(E23218,Refs!$P$2:$S$29,4,FALSE)</f>
        <v>East of England</v>
      </c>
      <c r="K23218" s="28">
        <f t="shared" si="732"/>
        <v>663</v>
      </c>
    </row>
    <row r="23219" spans="1:11" x14ac:dyDescent="0.35">
      <c r="A23219" s="69">
        <f t="shared" si="731"/>
        <v>46023</v>
      </c>
      <c r="B23219" t="s">
        <v>946</v>
      </c>
      <c r="C23219" t="s">
        <v>266</v>
      </c>
      <c r="E23219" t="s">
        <v>302</v>
      </c>
      <c r="F23219" t="s">
        <v>303</v>
      </c>
      <c r="G23219" t="s">
        <v>130</v>
      </c>
      <c r="H23219">
        <v>593</v>
      </c>
      <c r="I23219" s="68" t="str">
        <f>VLOOKUP(E23219,Refs!$P$2:$R$29,3,FALSE)</f>
        <v>Y61</v>
      </c>
      <c r="J23219" s="68" t="str">
        <f>VLOOKUP(E23219,Refs!$P$2:$S$29,4,FALSE)</f>
        <v>East of England</v>
      </c>
      <c r="K23219" s="28">
        <f t="shared" si="732"/>
        <v>593</v>
      </c>
    </row>
    <row r="23220" spans="1:11" x14ac:dyDescent="0.35">
      <c r="A23220" s="69">
        <f t="shared" si="731"/>
        <v>46023</v>
      </c>
      <c r="B23220" t="s">
        <v>946</v>
      </c>
      <c r="C23220" t="s">
        <v>266</v>
      </c>
      <c r="E23220" t="s">
        <v>302</v>
      </c>
      <c r="F23220" t="s">
        <v>303</v>
      </c>
      <c r="G23220" t="s">
        <v>131</v>
      </c>
      <c r="H23220">
        <v>2607</v>
      </c>
      <c r="I23220" s="68" t="str">
        <f>VLOOKUP(E23220,Refs!$P$2:$R$29,3,FALSE)</f>
        <v>Y61</v>
      </c>
      <c r="J23220" s="68" t="str">
        <f>VLOOKUP(E23220,Refs!$P$2:$S$29,4,FALSE)</f>
        <v>East of England</v>
      </c>
      <c r="K23220" s="28">
        <f t="shared" si="732"/>
        <v>2607</v>
      </c>
    </row>
    <row r="23221" spans="1:11" x14ac:dyDescent="0.35">
      <c r="A23221" s="69">
        <f t="shared" si="731"/>
        <v>46023</v>
      </c>
      <c r="B23221" t="s">
        <v>946</v>
      </c>
      <c r="C23221" t="s">
        <v>266</v>
      </c>
      <c r="E23221" t="s">
        <v>302</v>
      </c>
      <c r="F23221" t="s">
        <v>303</v>
      </c>
      <c r="G23221" t="s">
        <v>132</v>
      </c>
      <c r="H23221">
        <v>2345</v>
      </c>
      <c r="I23221" s="68" t="str">
        <f>VLOOKUP(E23221,Refs!$P$2:$R$29,3,FALSE)</f>
        <v>Y61</v>
      </c>
      <c r="J23221" s="68" t="str">
        <f>VLOOKUP(E23221,Refs!$P$2:$S$29,4,FALSE)</f>
        <v>East of England</v>
      </c>
      <c r="K23221" s="28">
        <f t="shared" si="732"/>
        <v>2345</v>
      </c>
    </row>
    <row r="23222" spans="1:11" x14ac:dyDescent="0.35">
      <c r="A23222" s="69">
        <f t="shared" si="731"/>
        <v>46023</v>
      </c>
      <c r="B23222" t="s">
        <v>946</v>
      </c>
      <c r="C23222" t="s">
        <v>266</v>
      </c>
      <c r="E23222" t="s">
        <v>302</v>
      </c>
      <c r="F23222" t="s">
        <v>303</v>
      </c>
      <c r="G23222" t="s">
        <v>133</v>
      </c>
      <c r="H23222">
        <v>992</v>
      </c>
      <c r="I23222" s="68" t="str">
        <f>VLOOKUP(E23222,Refs!$P$2:$R$29,3,FALSE)</f>
        <v>Y61</v>
      </c>
      <c r="J23222" s="68" t="str">
        <f>VLOOKUP(E23222,Refs!$P$2:$S$29,4,FALSE)</f>
        <v>East of England</v>
      </c>
      <c r="K23222" s="28">
        <f t="shared" si="732"/>
        <v>992</v>
      </c>
    </row>
    <row r="23223" spans="1:11" x14ac:dyDescent="0.35">
      <c r="A23223" s="69">
        <f t="shared" si="731"/>
        <v>46023</v>
      </c>
      <c r="B23223" t="s">
        <v>946</v>
      </c>
      <c r="C23223" t="s">
        <v>266</v>
      </c>
      <c r="E23223" t="s">
        <v>302</v>
      </c>
      <c r="F23223" t="s">
        <v>303</v>
      </c>
      <c r="G23223" t="s">
        <v>134</v>
      </c>
      <c r="H23223">
        <v>992</v>
      </c>
      <c r="I23223" s="68" t="str">
        <f>VLOOKUP(E23223,Refs!$P$2:$R$29,3,FALSE)</f>
        <v>Y61</v>
      </c>
      <c r="J23223" s="68" t="str">
        <f>VLOOKUP(E23223,Refs!$P$2:$S$29,4,FALSE)</f>
        <v>East of England</v>
      </c>
      <c r="K23223" s="28">
        <f t="shared" si="732"/>
        <v>992</v>
      </c>
    </row>
    <row r="23224" spans="1:11" x14ac:dyDescent="0.35">
      <c r="A23224" s="69">
        <f t="shared" si="731"/>
        <v>46023</v>
      </c>
      <c r="B23224" t="s">
        <v>946</v>
      </c>
      <c r="C23224" t="s">
        <v>266</v>
      </c>
      <c r="E23224" t="s">
        <v>302</v>
      </c>
      <c r="F23224" t="s">
        <v>303</v>
      </c>
      <c r="G23224" t="s">
        <v>135</v>
      </c>
      <c r="H23224">
        <v>197</v>
      </c>
      <c r="I23224" s="68" t="str">
        <f>VLOOKUP(E23224,Refs!$P$2:$R$29,3,FALSE)</f>
        <v>Y61</v>
      </c>
      <c r="J23224" s="68" t="str">
        <f>VLOOKUP(E23224,Refs!$P$2:$S$29,4,FALSE)</f>
        <v>East of England</v>
      </c>
      <c r="K23224" s="28">
        <f t="shared" si="732"/>
        <v>197</v>
      </c>
    </row>
    <row r="23225" spans="1:11" x14ac:dyDescent="0.35">
      <c r="A23225" s="69">
        <f t="shared" si="731"/>
        <v>46023</v>
      </c>
      <c r="B23225" t="s">
        <v>946</v>
      </c>
      <c r="C23225" t="s">
        <v>266</v>
      </c>
      <c r="E23225" t="s">
        <v>302</v>
      </c>
      <c r="F23225" t="s">
        <v>303</v>
      </c>
      <c r="G23225" t="s">
        <v>136</v>
      </c>
      <c r="H23225">
        <v>178</v>
      </c>
      <c r="I23225" s="68" t="str">
        <f>VLOOKUP(E23225,Refs!$P$2:$R$29,3,FALSE)</f>
        <v>Y61</v>
      </c>
      <c r="J23225" s="68" t="str">
        <f>VLOOKUP(E23225,Refs!$P$2:$S$29,4,FALSE)</f>
        <v>East of England</v>
      </c>
      <c r="K23225" s="28">
        <f t="shared" si="732"/>
        <v>178</v>
      </c>
    </row>
    <row r="23226" spans="1:11" x14ac:dyDescent="0.35">
      <c r="A23226" s="69">
        <f t="shared" si="731"/>
        <v>46023</v>
      </c>
      <c r="B23226" t="s">
        <v>946</v>
      </c>
      <c r="C23226" t="s">
        <v>266</v>
      </c>
      <c r="E23226" t="s">
        <v>302</v>
      </c>
      <c r="F23226" t="s">
        <v>303</v>
      </c>
      <c r="G23226" t="s">
        <v>137</v>
      </c>
      <c r="H23226">
        <v>6</v>
      </c>
      <c r="I23226" s="68" t="str">
        <f>VLOOKUP(E23226,Refs!$P$2:$R$29,3,FALSE)</f>
        <v>Y61</v>
      </c>
      <c r="J23226" s="68" t="str">
        <f>VLOOKUP(E23226,Refs!$P$2:$S$29,4,FALSE)</f>
        <v>East of England</v>
      </c>
      <c r="K23226" s="28">
        <f t="shared" si="732"/>
        <v>6</v>
      </c>
    </row>
    <row r="23227" spans="1:11" x14ac:dyDescent="0.35">
      <c r="A23227" s="69">
        <f t="shared" si="731"/>
        <v>46023</v>
      </c>
      <c r="B23227" t="s">
        <v>946</v>
      </c>
      <c r="C23227" t="s">
        <v>266</v>
      </c>
      <c r="E23227" t="s">
        <v>302</v>
      </c>
      <c r="F23227" t="s">
        <v>303</v>
      </c>
      <c r="G23227" t="s">
        <v>138</v>
      </c>
      <c r="H23227">
        <v>6</v>
      </c>
      <c r="I23227" s="68" t="str">
        <f>VLOOKUP(E23227,Refs!$P$2:$R$29,3,FALSE)</f>
        <v>Y61</v>
      </c>
      <c r="J23227" s="68" t="str">
        <f>VLOOKUP(E23227,Refs!$P$2:$S$29,4,FALSE)</f>
        <v>East of England</v>
      </c>
      <c r="K23227" s="28">
        <f t="shared" si="732"/>
        <v>6</v>
      </c>
    </row>
    <row r="23228" spans="1:11" x14ac:dyDescent="0.35">
      <c r="A23228" s="69">
        <f t="shared" si="731"/>
        <v>46023</v>
      </c>
      <c r="B23228" t="s">
        <v>946</v>
      </c>
      <c r="C23228" t="s">
        <v>266</v>
      </c>
      <c r="E23228" t="s">
        <v>302</v>
      </c>
      <c r="F23228" t="s">
        <v>303</v>
      </c>
      <c r="G23228" t="s">
        <v>139</v>
      </c>
      <c r="H23228">
        <v>177</v>
      </c>
      <c r="I23228" s="68" t="str">
        <f>VLOOKUP(E23228,Refs!$P$2:$R$29,3,FALSE)</f>
        <v>Y61</v>
      </c>
      <c r="J23228" s="68" t="str">
        <f>VLOOKUP(E23228,Refs!$P$2:$S$29,4,FALSE)</f>
        <v>East of England</v>
      </c>
      <c r="K23228" s="28">
        <f t="shared" si="732"/>
        <v>177</v>
      </c>
    </row>
    <row r="23229" spans="1:11" x14ac:dyDescent="0.35">
      <c r="A23229" s="69">
        <f t="shared" si="731"/>
        <v>46023</v>
      </c>
      <c r="B23229" t="s">
        <v>946</v>
      </c>
      <c r="C23229" t="s">
        <v>266</v>
      </c>
      <c r="E23229" t="s">
        <v>302</v>
      </c>
      <c r="F23229" t="s">
        <v>303</v>
      </c>
      <c r="G23229" t="s">
        <v>140</v>
      </c>
      <c r="H23229">
        <v>175</v>
      </c>
      <c r="I23229" s="68" t="str">
        <f>VLOOKUP(E23229,Refs!$P$2:$R$29,3,FALSE)</f>
        <v>Y61</v>
      </c>
      <c r="J23229" s="68" t="str">
        <f>VLOOKUP(E23229,Refs!$P$2:$S$29,4,FALSE)</f>
        <v>East of England</v>
      </c>
      <c r="K23229" s="28">
        <f t="shared" si="732"/>
        <v>175</v>
      </c>
    </row>
    <row r="23230" spans="1:11" x14ac:dyDescent="0.35">
      <c r="A23230" s="69">
        <f t="shared" si="731"/>
        <v>46023</v>
      </c>
      <c r="B23230" t="s">
        <v>946</v>
      </c>
      <c r="C23230" t="s">
        <v>266</v>
      </c>
      <c r="E23230" t="s">
        <v>302</v>
      </c>
      <c r="F23230" t="s">
        <v>303</v>
      </c>
      <c r="G23230" t="s">
        <v>728</v>
      </c>
      <c r="H23230">
        <v>250</v>
      </c>
      <c r="I23230" s="68" t="str">
        <f>VLOOKUP(E23230,Refs!$P$2:$R$29,3,FALSE)</f>
        <v>Y61</v>
      </c>
      <c r="J23230" s="68" t="str">
        <f>VLOOKUP(E23230,Refs!$P$2:$S$29,4,FALSE)</f>
        <v>East of England</v>
      </c>
      <c r="K23230" s="28">
        <f t="shared" si="732"/>
        <v>250</v>
      </c>
    </row>
    <row r="23231" spans="1:11" x14ac:dyDescent="0.35">
      <c r="A23231" s="69">
        <f t="shared" si="731"/>
        <v>46023</v>
      </c>
      <c r="B23231" t="s">
        <v>946</v>
      </c>
      <c r="C23231" t="s">
        <v>266</v>
      </c>
      <c r="E23231" t="s">
        <v>302</v>
      </c>
      <c r="F23231" t="s">
        <v>303</v>
      </c>
      <c r="G23231" t="s">
        <v>727</v>
      </c>
      <c r="H23231">
        <v>35</v>
      </c>
      <c r="I23231" s="68" t="str">
        <f>VLOOKUP(E23231,Refs!$P$2:$R$29,3,FALSE)</f>
        <v>Y61</v>
      </c>
      <c r="J23231" s="68" t="str">
        <f>VLOOKUP(E23231,Refs!$P$2:$S$29,4,FALSE)</f>
        <v>East of England</v>
      </c>
      <c r="K23231" s="28">
        <f t="shared" si="732"/>
        <v>35</v>
      </c>
    </row>
    <row r="23232" spans="1:11" x14ac:dyDescent="0.35">
      <c r="A23232" s="69">
        <f t="shared" si="731"/>
        <v>46023</v>
      </c>
      <c r="B23232" t="s">
        <v>946</v>
      </c>
      <c r="C23232" t="s">
        <v>266</v>
      </c>
      <c r="E23232" t="s">
        <v>302</v>
      </c>
      <c r="F23232" t="s">
        <v>303</v>
      </c>
      <c r="G23232" t="s">
        <v>730</v>
      </c>
      <c r="H23232">
        <v>742</v>
      </c>
      <c r="I23232" s="68" t="str">
        <f>VLOOKUP(E23232,Refs!$P$2:$R$29,3,FALSE)</f>
        <v>Y61</v>
      </c>
      <c r="J23232" s="68" t="str">
        <f>VLOOKUP(E23232,Refs!$P$2:$S$29,4,FALSE)</f>
        <v>East of England</v>
      </c>
      <c r="K23232" s="28">
        <f t="shared" si="732"/>
        <v>742</v>
      </c>
    </row>
    <row r="23233" spans="1:11" x14ac:dyDescent="0.35">
      <c r="A23233" s="69">
        <f t="shared" si="731"/>
        <v>46023</v>
      </c>
      <c r="B23233" t="s">
        <v>946</v>
      </c>
      <c r="C23233" t="s">
        <v>266</v>
      </c>
      <c r="E23233" t="s">
        <v>302</v>
      </c>
      <c r="F23233" t="s">
        <v>303</v>
      </c>
      <c r="G23233" t="s">
        <v>729</v>
      </c>
      <c r="H23233">
        <v>459</v>
      </c>
      <c r="I23233" s="68" t="str">
        <f>VLOOKUP(E23233,Refs!$P$2:$R$29,3,FALSE)</f>
        <v>Y61</v>
      </c>
      <c r="J23233" s="68" t="str">
        <f>VLOOKUP(E23233,Refs!$P$2:$S$29,4,FALSE)</f>
        <v>East of England</v>
      </c>
      <c r="K23233" s="28">
        <f t="shared" si="732"/>
        <v>459</v>
      </c>
    </row>
    <row r="23234" spans="1:11" x14ac:dyDescent="0.35">
      <c r="A23234" s="69">
        <f t="shared" si="731"/>
        <v>46023</v>
      </c>
      <c r="B23234" t="s">
        <v>946</v>
      </c>
      <c r="C23234" t="s">
        <v>266</v>
      </c>
      <c r="E23234" t="s">
        <v>304</v>
      </c>
      <c r="F23234" t="s">
        <v>305</v>
      </c>
      <c r="G23234" t="s">
        <v>10</v>
      </c>
      <c r="H23234">
        <v>24431</v>
      </c>
      <c r="I23234" s="68" t="str">
        <f>VLOOKUP(E23234,Refs!$P$2:$R$29,3,FALSE)</f>
        <v>Y61</v>
      </c>
      <c r="J23234" s="68" t="str">
        <f>VLOOKUP(E23234,Refs!$P$2:$S$29,4,FALSE)</f>
        <v>East of England</v>
      </c>
      <c r="K23234" s="28">
        <f t="shared" si="732"/>
        <v>24431</v>
      </c>
    </row>
    <row r="23235" spans="1:11" x14ac:dyDescent="0.35">
      <c r="A23235" s="69">
        <f t="shared" ref="A23235:A23298" si="733">DATEVALUE(RIGHT(B23235,8))</f>
        <v>46023</v>
      </c>
      <c r="B23235" t="s">
        <v>946</v>
      </c>
      <c r="C23235" t="s">
        <v>266</v>
      </c>
      <c r="E23235" t="s">
        <v>304</v>
      </c>
      <c r="F23235" t="s">
        <v>305</v>
      </c>
      <c r="G23235" t="s">
        <v>69</v>
      </c>
      <c r="H23235">
        <v>24431</v>
      </c>
      <c r="I23235" s="68" t="str">
        <f>VLOOKUP(E23235,Refs!$P$2:$R$29,3,FALSE)</f>
        <v>Y61</v>
      </c>
      <c r="J23235" s="68" t="str">
        <f>VLOOKUP(E23235,Refs!$P$2:$S$29,4,FALSE)</f>
        <v>East of England</v>
      </c>
      <c r="K23235" s="28">
        <f t="shared" si="732"/>
        <v>24431</v>
      </c>
    </row>
    <row r="23236" spans="1:11" x14ac:dyDescent="0.35">
      <c r="A23236" s="69">
        <f t="shared" si="733"/>
        <v>46023</v>
      </c>
      <c r="B23236" t="s">
        <v>946</v>
      </c>
      <c r="C23236" t="s">
        <v>266</v>
      </c>
      <c r="E23236" t="s">
        <v>304</v>
      </c>
      <c r="F23236" t="s">
        <v>305</v>
      </c>
      <c r="G23236" t="s">
        <v>20</v>
      </c>
      <c r="H23236">
        <v>24024</v>
      </c>
      <c r="I23236" s="68" t="str">
        <f>VLOOKUP(E23236,Refs!$P$2:$R$29,3,FALSE)</f>
        <v>Y61</v>
      </c>
      <c r="J23236" s="68" t="str">
        <f>VLOOKUP(E23236,Refs!$P$2:$S$29,4,FALSE)</f>
        <v>East of England</v>
      </c>
      <c r="K23236" s="28">
        <f t="shared" si="732"/>
        <v>24024</v>
      </c>
    </row>
    <row r="23237" spans="1:11" x14ac:dyDescent="0.35">
      <c r="A23237" s="69">
        <f t="shared" si="733"/>
        <v>46023</v>
      </c>
      <c r="B23237" t="s">
        <v>946</v>
      </c>
      <c r="C23237" t="s">
        <v>266</v>
      </c>
      <c r="E23237" t="s">
        <v>304</v>
      </c>
      <c r="F23237" t="s">
        <v>305</v>
      </c>
      <c r="G23237" t="s">
        <v>23</v>
      </c>
      <c r="H23237">
        <v>21640</v>
      </c>
      <c r="I23237" s="68" t="str">
        <f>VLOOKUP(E23237,Refs!$P$2:$R$29,3,FALSE)</f>
        <v>Y61</v>
      </c>
      <c r="J23237" s="68" t="str">
        <f>VLOOKUP(E23237,Refs!$P$2:$S$29,4,FALSE)</f>
        <v>East of England</v>
      </c>
      <c r="K23237" s="28">
        <f t="shared" si="732"/>
        <v>21640</v>
      </c>
    </row>
    <row r="23238" spans="1:11" x14ac:dyDescent="0.35">
      <c r="A23238" s="69">
        <f t="shared" si="733"/>
        <v>46023</v>
      </c>
      <c r="B23238" t="s">
        <v>946</v>
      </c>
      <c r="C23238" t="s">
        <v>266</v>
      </c>
      <c r="E23238" t="s">
        <v>304</v>
      </c>
      <c r="F23238" t="s">
        <v>305</v>
      </c>
      <c r="G23238" t="s">
        <v>19</v>
      </c>
      <c r="H23238">
        <v>407</v>
      </c>
      <c r="I23238" s="68" t="str">
        <f>VLOOKUP(E23238,Refs!$P$2:$R$29,3,FALSE)</f>
        <v>Y61</v>
      </c>
      <c r="J23238" s="68" t="str">
        <f>VLOOKUP(E23238,Refs!$P$2:$S$29,4,FALSE)</f>
        <v>East of England</v>
      </c>
      <c r="K23238" s="28">
        <f t="shared" si="732"/>
        <v>407</v>
      </c>
    </row>
    <row r="23239" spans="1:11" x14ac:dyDescent="0.35">
      <c r="A23239" s="69">
        <f t="shared" si="733"/>
        <v>46023</v>
      </c>
      <c r="B23239" t="s">
        <v>946</v>
      </c>
      <c r="C23239" t="s">
        <v>266</v>
      </c>
      <c r="E23239" t="s">
        <v>304</v>
      </c>
      <c r="F23239" t="s">
        <v>305</v>
      </c>
      <c r="G23239" t="s">
        <v>21</v>
      </c>
      <c r="H23239">
        <v>582698</v>
      </c>
      <c r="I23239" s="68" t="str">
        <f>VLOOKUP(E23239,Refs!$P$2:$R$29,3,FALSE)</f>
        <v>Y61</v>
      </c>
      <c r="J23239" s="68" t="str">
        <f>VLOOKUP(E23239,Refs!$P$2:$S$29,4,FALSE)</f>
        <v>East of England</v>
      </c>
      <c r="K23239" s="28">
        <f t="shared" si="732"/>
        <v>582698</v>
      </c>
    </row>
    <row r="23240" spans="1:11" x14ac:dyDescent="0.35">
      <c r="A23240" s="69">
        <f t="shared" si="733"/>
        <v>46023</v>
      </c>
      <c r="B23240" t="s">
        <v>946</v>
      </c>
      <c r="C23240" t="s">
        <v>266</v>
      </c>
      <c r="E23240" t="s">
        <v>304</v>
      </c>
      <c r="F23240" t="s">
        <v>305</v>
      </c>
      <c r="G23240" t="s">
        <v>70</v>
      </c>
      <c r="H23240">
        <v>121</v>
      </c>
      <c r="I23240" s="68" t="str">
        <f>VLOOKUP(E23240,Refs!$P$2:$R$29,3,FALSE)</f>
        <v>Y61</v>
      </c>
      <c r="J23240" s="68" t="str">
        <f>VLOOKUP(E23240,Refs!$P$2:$S$29,4,FALSE)</f>
        <v>East of England</v>
      </c>
      <c r="K23240" s="28">
        <f t="shared" si="732"/>
        <v>121</v>
      </c>
    </row>
    <row r="23241" spans="1:11" x14ac:dyDescent="0.35">
      <c r="A23241" s="69">
        <f t="shared" si="733"/>
        <v>46023</v>
      </c>
      <c r="B23241" t="s">
        <v>946</v>
      </c>
      <c r="C23241" t="s">
        <v>266</v>
      </c>
      <c r="E23241" t="s">
        <v>304</v>
      </c>
      <c r="F23241" t="s">
        <v>305</v>
      </c>
      <c r="G23241" t="s">
        <v>71</v>
      </c>
      <c r="H23241">
        <v>262</v>
      </c>
      <c r="I23241" s="68" t="str">
        <f>VLOOKUP(E23241,Refs!$P$2:$R$29,3,FALSE)</f>
        <v>Y61</v>
      </c>
      <c r="J23241" s="68" t="str">
        <f>VLOOKUP(E23241,Refs!$P$2:$S$29,4,FALSE)</f>
        <v>East of England</v>
      </c>
      <c r="K23241" s="28">
        <f t="shared" si="732"/>
        <v>262</v>
      </c>
    </row>
    <row r="23242" spans="1:11" x14ac:dyDescent="0.35">
      <c r="A23242" s="69">
        <f t="shared" si="733"/>
        <v>46023</v>
      </c>
      <c r="B23242" t="s">
        <v>946</v>
      </c>
      <c r="C23242" t="s">
        <v>266</v>
      </c>
      <c r="E23242" t="s">
        <v>304</v>
      </c>
      <c r="F23242" t="s">
        <v>305</v>
      </c>
      <c r="G23242" t="s">
        <v>72</v>
      </c>
      <c r="H23242">
        <v>24608</v>
      </c>
      <c r="I23242" s="68" t="str">
        <f>VLOOKUP(E23242,Refs!$P$2:$R$29,3,FALSE)</f>
        <v>Y61</v>
      </c>
      <c r="J23242" s="68" t="str">
        <f>VLOOKUP(E23242,Refs!$P$2:$S$29,4,FALSE)</f>
        <v>East of England</v>
      </c>
      <c r="K23242" s="28">
        <f t="shared" si="732"/>
        <v>24608</v>
      </c>
    </row>
    <row r="23243" spans="1:11" x14ac:dyDescent="0.35">
      <c r="A23243" s="69">
        <f t="shared" si="733"/>
        <v>46023</v>
      </c>
      <c r="B23243" t="s">
        <v>946</v>
      </c>
      <c r="C23243" t="s">
        <v>266</v>
      </c>
      <c r="E23243" t="s">
        <v>304</v>
      </c>
      <c r="F23243" t="s">
        <v>305</v>
      </c>
      <c r="G23243" t="s">
        <v>73</v>
      </c>
      <c r="H23243">
        <v>9731</v>
      </c>
      <c r="I23243" s="68" t="str">
        <f>VLOOKUP(E23243,Refs!$P$2:$R$29,3,FALSE)</f>
        <v>Y61</v>
      </c>
      <c r="J23243" s="68" t="str">
        <f>VLOOKUP(E23243,Refs!$P$2:$S$29,4,FALSE)</f>
        <v>East of England</v>
      </c>
      <c r="K23243" s="28">
        <f t="shared" si="732"/>
        <v>9731</v>
      </c>
    </row>
    <row r="23244" spans="1:11" x14ac:dyDescent="0.35">
      <c r="A23244" s="69">
        <f t="shared" si="733"/>
        <v>46023</v>
      </c>
      <c r="B23244" t="s">
        <v>946</v>
      </c>
      <c r="C23244" t="s">
        <v>266</v>
      </c>
      <c r="E23244" t="s">
        <v>304</v>
      </c>
      <c r="F23244" t="s">
        <v>305</v>
      </c>
      <c r="G23244" t="s">
        <v>74</v>
      </c>
      <c r="H23244">
        <v>98509669</v>
      </c>
      <c r="I23244" s="68" t="str">
        <f>VLOOKUP(E23244,Refs!$P$2:$R$29,3,FALSE)</f>
        <v>Y61</v>
      </c>
      <c r="J23244" s="68" t="str">
        <f>VLOOKUP(E23244,Refs!$P$2:$S$29,4,FALSE)</f>
        <v>East of England</v>
      </c>
      <c r="K23244" s="28">
        <f t="shared" si="732"/>
        <v>98509669</v>
      </c>
    </row>
    <row r="23245" spans="1:11" x14ac:dyDescent="0.35">
      <c r="A23245" s="69">
        <f t="shared" si="733"/>
        <v>46023</v>
      </c>
      <c r="B23245" t="s">
        <v>946</v>
      </c>
      <c r="C23245" t="s">
        <v>266</v>
      </c>
      <c r="E23245" t="s">
        <v>304</v>
      </c>
      <c r="F23245" t="s">
        <v>305</v>
      </c>
      <c r="G23245" t="s">
        <v>26</v>
      </c>
      <c r="H23245">
        <v>20709</v>
      </c>
      <c r="I23245" s="68" t="str">
        <f>VLOOKUP(E23245,Refs!$P$2:$R$29,3,FALSE)</f>
        <v>Y61</v>
      </c>
      <c r="J23245" s="68" t="str">
        <f>VLOOKUP(E23245,Refs!$P$2:$S$29,4,FALSE)</f>
        <v>East of England</v>
      </c>
      <c r="K23245" s="28">
        <f t="shared" si="732"/>
        <v>20709</v>
      </c>
    </row>
    <row r="23246" spans="1:11" x14ac:dyDescent="0.35">
      <c r="A23246" s="69">
        <f t="shared" si="733"/>
        <v>46023</v>
      </c>
      <c r="B23246" t="s">
        <v>946</v>
      </c>
      <c r="C23246" t="s">
        <v>266</v>
      </c>
      <c r="E23246" t="s">
        <v>304</v>
      </c>
      <c r="F23246" t="s">
        <v>305</v>
      </c>
      <c r="G23246" t="s">
        <v>75</v>
      </c>
      <c r="H23246">
        <v>0</v>
      </c>
      <c r="I23246" s="68" t="str">
        <f>VLOOKUP(E23246,Refs!$P$2:$R$29,3,FALSE)</f>
        <v>Y61</v>
      </c>
      <c r="J23246" s="68" t="str">
        <f>VLOOKUP(E23246,Refs!$P$2:$S$29,4,FALSE)</f>
        <v>East of England</v>
      </c>
      <c r="K23246" s="28" t="str">
        <f t="shared" si="732"/>
        <v/>
      </c>
    </row>
    <row r="23247" spans="1:11" x14ac:dyDescent="0.35">
      <c r="A23247" s="69">
        <f t="shared" si="733"/>
        <v>46023</v>
      </c>
      <c r="B23247" t="s">
        <v>946</v>
      </c>
      <c r="C23247" t="s">
        <v>266</v>
      </c>
      <c r="E23247" t="s">
        <v>304</v>
      </c>
      <c r="F23247" t="s">
        <v>305</v>
      </c>
      <c r="G23247" t="s">
        <v>76</v>
      </c>
      <c r="H23247">
        <v>11071</v>
      </c>
      <c r="I23247" s="68" t="str">
        <f>VLOOKUP(E23247,Refs!$P$2:$R$29,3,FALSE)</f>
        <v>Y61</v>
      </c>
      <c r="J23247" s="68" t="str">
        <f>VLOOKUP(E23247,Refs!$P$2:$S$29,4,FALSE)</f>
        <v>East of England</v>
      </c>
      <c r="K23247" s="28">
        <f t="shared" si="732"/>
        <v>11071</v>
      </c>
    </row>
    <row r="23248" spans="1:11" x14ac:dyDescent="0.35">
      <c r="A23248" s="69">
        <f t="shared" si="733"/>
        <v>46023</v>
      </c>
      <c r="B23248" t="s">
        <v>946</v>
      </c>
      <c r="C23248" t="s">
        <v>266</v>
      </c>
      <c r="E23248" t="s">
        <v>304</v>
      </c>
      <c r="F23248" t="s">
        <v>305</v>
      </c>
      <c r="G23248" t="s">
        <v>77</v>
      </c>
      <c r="H23248">
        <v>3568</v>
      </c>
      <c r="I23248" s="68" t="str">
        <f>VLOOKUP(E23248,Refs!$P$2:$R$29,3,FALSE)</f>
        <v>Y61</v>
      </c>
      <c r="J23248" s="68" t="str">
        <f>VLOOKUP(E23248,Refs!$P$2:$S$29,4,FALSE)</f>
        <v>East of England</v>
      </c>
      <c r="K23248" s="28">
        <f t="shared" si="732"/>
        <v>3568</v>
      </c>
    </row>
    <row r="23249" spans="1:11" x14ac:dyDescent="0.35">
      <c r="A23249" s="69">
        <f t="shared" si="733"/>
        <v>46023</v>
      </c>
      <c r="B23249" t="s">
        <v>946</v>
      </c>
      <c r="C23249" t="s">
        <v>266</v>
      </c>
      <c r="E23249" t="s">
        <v>304</v>
      </c>
      <c r="F23249" t="s">
        <v>305</v>
      </c>
      <c r="G23249" t="s">
        <v>78</v>
      </c>
      <c r="H23249">
        <v>6070</v>
      </c>
      <c r="I23249" s="68" t="str">
        <f>VLOOKUP(E23249,Refs!$P$2:$R$29,3,FALSE)</f>
        <v>Y61</v>
      </c>
      <c r="J23249" s="68" t="str">
        <f>VLOOKUP(E23249,Refs!$P$2:$S$29,4,FALSE)</f>
        <v>East of England</v>
      </c>
      <c r="K23249" s="28">
        <f t="shared" si="732"/>
        <v>6070</v>
      </c>
    </row>
    <row r="23250" spans="1:11" x14ac:dyDescent="0.35">
      <c r="A23250" s="69">
        <f t="shared" si="733"/>
        <v>46023</v>
      </c>
      <c r="B23250" t="s">
        <v>946</v>
      </c>
      <c r="C23250" t="s">
        <v>266</v>
      </c>
      <c r="E23250" t="s">
        <v>304</v>
      </c>
      <c r="F23250" t="s">
        <v>305</v>
      </c>
      <c r="G23250" t="s">
        <v>79</v>
      </c>
      <c r="H23250">
        <v>0</v>
      </c>
      <c r="I23250" s="68" t="str">
        <f>VLOOKUP(E23250,Refs!$P$2:$R$29,3,FALSE)</f>
        <v>Y61</v>
      </c>
      <c r="J23250" s="68" t="str">
        <f>VLOOKUP(E23250,Refs!$P$2:$S$29,4,FALSE)</f>
        <v>East of England</v>
      </c>
      <c r="K23250" s="28" t="str">
        <f t="shared" si="732"/>
        <v/>
      </c>
    </row>
    <row r="23251" spans="1:11" x14ac:dyDescent="0.35">
      <c r="A23251" s="69">
        <f t="shared" si="733"/>
        <v>46023</v>
      </c>
      <c r="B23251" t="s">
        <v>946</v>
      </c>
      <c r="C23251" t="s">
        <v>266</v>
      </c>
      <c r="E23251" t="s">
        <v>304</v>
      </c>
      <c r="F23251" t="s">
        <v>305</v>
      </c>
      <c r="G23251" t="s">
        <v>25</v>
      </c>
      <c r="H23251">
        <v>9638</v>
      </c>
      <c r="I23251" s="68" t="str">
        <f>VLOOKUP(E23251,Refs!$P$2:$R$29,3,FALSE)</f>
        <v>Y61</v>
      </c>
      <c r="J23251" s="68" t="str">
        <f>VLOOKUP(E23251,Refs!$P$2:$S$29,4,FALSE)</f>
        <v>East of England</v>
      </c>
      <c r="K23251" s="28">
        <f t="shared" si="732"/>
        <v>9638</v>
      </c>
    </row>
    <row r="23252" spans="1:11" x14ac:dyDescent="0.35">
      <c r="A23252" s="69">
        <f t="shared" si="733"/>
        <v>46023</v>
      </c>
      <c r="B23252" t="s">
        <v>946</v>
      </c>
      <c r="C23252" t="s">
        <v>266</v>
      </c>
      <c r="E23252" t="s">
        <v>304</v>
      </c>
      <c r="F23252" t="s">
        <v>305</v>
      </c>
      <c r="G23252" t="s">
        <v>80</v>
      </c>
      <c r="H23252">
        <v>0</v>
      </c>
      <c r="I23252" s="68" t="str">
        <f>VLOOKUP(E23252,Refs!$P$2:$R$29,3,FALSE)</f>
        <v>Y61</v>
      </c>
      <c r="J23252" s="68" t="str">
        <f>VLOOKUP(E23252,Refs!$P$2:$S$29,4,FALSE)</f>
        <v>East of England</v>
      </c>
      <c r="K23252" s="28" t="str">
        <f t="shared" si="732"/>
        <v/>
      </c>
    </row>
    <row r="23253" spans="1:11" x14ac:dyDescent="0.35">
      <c r="A23253" s="69">
        <f t="shared" si="733"/>
        <v>46023</v>
      </c>
      <c r="B23253" t="s">
        <v>946</v>
      </c>
      <c r="C23253" t="s">
        <v>266</v>
      </c>
      <c r="E23253" t="s">
        <v>304</v>
      </c>
      <c r="F23253" t="s">
        <v>305</v>
      </c>
      <c r="G23253" t="s">
        <v>81</v>
      </c>
      <c r="H23253">
        <v>3971</v>
      </c>
      <c r="I23253" s="68" t="str">
        <f>VLOOKUP(E23253,Refs!$P$2:$R$29,3,FALSE)</f>
        <v>Y61</v>
      </c>
      <c r="J23253" s="68" t="str">
        <f>VLOOKUP(E23253,Refs!$P$2:$S$29,4,FALSE)</f>
        <v>East of England</v>
      </c>
      <c r="K23253" s="28">
        <f t="shared" si="732"/>
        <v>3971</v>
      </c>
    </row>
    <row r="23254" spans="1:11" x14ac:dyDescent="0.35">
      <c r="A23254" s="69">
        <f t="shared" si="733"/>
        <v>46023</v>
      </c>
      <c r="B23254" t="s">
        <v>946</v>
      </c>
      <c r="C23254" t="s">
        <v>266</v>
      </c>
      <c r="E23254" t="s">
        <v>304</v>
      </c>
      <c r="F23254" t="s">
        <v>305</v>
      </c>
      <c r="G23254" t="s">
        <v>82</v>
      </c>
      <c r="H23254">
        <v>668</v>
      </c>
      <c r="I23254" s="68" t="str">
        <f>VLOOKUP(E23254,Refs!$P$2:$R$29,3,FALSE)</f>
        <v>Y61</v>
      </c>
      <c r="J23254" s="68" t="str">
        <f>VLOOKUP(E23254,Refs!$P$2:$S$29,4,FALSE)</f>
        <v>East of England</v>
      </c>
      <c r="K23254" s="28">
        <f t="shared" si="732"/>
        <v>668</v>
      </c>
    </row>
    <row r="23255" spans="1:11" x14ac:dyDescent="0.35">
      <c r="A23255" s="69">
        <f t="shared" si="733"/>
        <v>46023</v>
      </c>
      <c r="B23255" t="s">
        <v>946</v>
      </c>
      <c r="C23255" t="s">
        <v>266</v>
      </c>
      <c r="E23255" t="s">
        <v>304</v>
      </c>
      <c r="F23255" t="s">
        <v>305</v>
      </c>
      <c r="G23255" t="s">
        <v>83</v>
      </c>
      <c r="H23255">
        <v>11100</v>
      </c>
      <c r="I23255" s="68" t="str">
        <f>VLOOKUP(E23255,Refs!$P$2:$R$29,3,FALSE)</f>
        <v>Y61</v>
      </c>
      <c r="J23255" s="68" t="str">
        <f>VLOOKUP(E23255,Refs!$P$2:$S$29,4,FALSE)</f>
        <v>East of England</v>
      </c>
      <c r="K23255" s="28">
        <f t="shared" si="732"/>
        <v>11100</v>
      </c>
    </row>
    <row r="23256" spans="1:11" x14ac:dyDescent="0.35">
      <c r="A23256" s="69">
        <f t="shared" si="733"/>
        <v>46023</v>
      </c>
      <c r="B23256" t="s">
        <v>946</v>
      </c>
      <c r="C23256" t="s">
        <v>266</v>
      </c>
      <c r="E23256" t="s">
        <v>304</v>
      </c>
      <c r="F23256" t="s">
        <v>305</v>
      </c>
      <c r="G23256" t="s">
        <v>84</v>
      </c>
      <c r="H23256">
        <v>40270</v>
      </c>
      <c r="I23256" s="68" t="str">
        <f>VLOOKUP(E23256,Refs!$P$2:$R$29,3,FALSE)</f>
        <v>Y61</v>
      </c>
      <c r="J23256" s="68" t="str">
        <f>VLOOKUP(E23256,Refs!$P$2:$S$29,4,FALSE)</f>
        <v>East of England</v>
      </c>
      <c r="K23256" s="28">
        <f t="shared" si="732"/>
        <v>40270</v>
      </c>
    </row>
    <row r="23257" spans="1:11" x14ac:dyDescent="0.35">
      <c r="A23257" s="69">
        <f t="shared" si="733"/>
        <v>46023</v>
      </c>
      <c r="B23257" t="s">
        <v>946</v>
      </c>
      <c r="C23257" t="s">
        <v>266</v>
      </c>
      <c r="E23257" t="s">
        <v>304</v>
      </c>
      <c r="F23257" t="s">
        <v>305</v>
      </c>
      <c r="G23257" t="s">
        <v>85</v>
      </c>
      <c r="H23257">
        <v>4485</v>
      </c>
      <c r="I23257" s="68" t="str">
        <f>VLOOKUP(E23257,Refs!$P$2:$R$29,3,FALSE)</f>
        <v>Y61</v>
      </c>
      <c r="J23257" s="68" t="str">
        <f>VLOOKUP(E23257,Refs!$P$2:$S$29,4,FALSE)</f>
        <v>East of England</v>
      </c>
      <c r="K23257" s="28">
        <f t="shared" si="732"/>
        <v>4485</v>
      </c>
    </row>
    <row r="23258" spans="1:11" x14ac:dyDescent="0.35">
      <c r="A23258" s="69">
        <f t="shared" si="733"/>
        <v>46023</v>
      </c>
      <c r="B23258" t="s">
        <v>946</v>
      </c>
      <c r="C23258" t="s">
        <v>266</v>
      </c>
      <c r="E23258" t="s">
        <v>304</v>
      </c>
      <c r="F23258" t="s">
        <v>305</v>
      </c>
      <c r="G23258" t="s">
        <v>86</v>
      </c>
      <c r="H23258">
        <v>2111</v>
      </c>
      <c r="I23258" s="68" t="str">
        <f>VLOOKUP(E23258,Refs!$P$2:$R$29,3,FALSE)</f>
        <v>Y61</v>
      </c>
      <c r="J23258" s="68" t="str">
        <f>VLOOKUP(E23258,Refs!$P$2:$S$29,4,FALSE)</f>
        <v>East of England</v>
      </c>
      <c r="K23258" s="28">
        <f t="shared" si="732"/>
        <v>2111</v>
      </c>
    </row>
    <row r="23259" spans="1:11" x14ac:dyDescent="0.35">
      <c r="A23259" s="69">
        <f t="shared" si="733"/>
        <v>46023</v>
      </c>
      <c r="B23259" t="s">
        <v>946</v>
      </c>
      <c r="C23259" t="s">
        <v>266</v>
      </c>
      <c r="E23259" t="s">
        <v>304</v>
      </c>
      <c r="F23259" t="s">
        <v>305</v>
      </c>
      <c r="G23259" t="s">
        <v>87</v>
      </c>
      <c r="H23259">
        <v>12719</v>
      </c>
      <c r="I23259" s="68" t="str">
        <f>VLOOKUP(E23259,Refs!$P$2:$R$29,3,FALSE)</f>
        <v>Y61</v>
      </c>
      <c r="J23259" s="68" t="str">
        <f>VLOOKUP(E23259,Refs!$P$2:$S$29,4,FALSE)</f>
        <v>East of England</v>
      </c>
      <c r="K23259" s="28">
        <f t="shared" si="732"/>
        <v>12719</v>
      </c>
    </row>
    <row r="23260" spans="1:11" x14ac:dyDescent="0.35">
      <c r="A23260" s="69">
        <f t="shared" si="733"/>
        <v>46023</v>
      </c>
      <c r="B23260" t="s">
        <v>946</v>
      </c>
      <c r="C23260" t="s">
        <v>266</v>
      </c>
      <c r="E23260" t="s">
        <v>304</v>
      </c>
      <c r="F23260" t="s">
        <v>305</v>
      </c>
      <c r="G23260" t="s">
        <v>88</v>
      </c>
      <c r="H23260">
        <v>46540</v>
      </c>
      <c r="I23260" s="68" t="str">
        <f>VLOOKUP(E23260,Refs!$P$2:$R$29,3,FALSE)</f>
        <v>Y61</v>
      </c>
      <c r="J23260" s="68" t="str">
        <f>VLOOKUP(E23260,Refs!$P$2:$S$29,4,FALSE)</f>
        <v>East of England</v>
      </c>
      <c r="K23260" s="28">
        <f t="shared" si="732"/>
        <v>46540</v>
      </c>
    </row>
    <row r="23261" spans="1:11" x14ac:dyDescent="0.35">
      <c r="A23261" s="69">
        <f t="shared" si="733"/>
        <v>46023</v>
      </c>
      <c r="B23261" t="s">
        <v>946</v>
      </c>
      <c r="C23261" t="s">
        <v>266</v>
      </c>
      <c r="E23261" t="s">
        <v>304</v>
      </c>
      <c r="F23261" t="s">
        <v>305</v>
      </c>
      <c r="G23261" t="s">
        <v>89</v>
      </c>
      <c r="H23261">
        <v>20709</v>
      </c>
      <c r="I23261" s="68" t="str">
        <f>VLOOKUP(E23261,Refs!$P$2:$R$29,3,FALSE)</f>
        <v>Y61</v>
      </c>
      <c r="J23261" s="68" t="str">
        <f>VLOOKUP(E23261,Refs!$P$2:$S$29,4,FALSE)</f>
        <v>East of England</v>
      </c>
      <c r="K23261" s="28">
        <f t="shared" si="732"/>
        <v>20709</v>
      </c>
    </row>
    <row r="23262" spans="1:11" x14ac:dyDescent="0.35">
      <c r="A23262" s="69">
        <f t="shared" si="733"/>
        <v>46023</v>
      </c>
      <c r="B23262" t="s">
        <v>946</v>
      </c>
      <c r="C23262" t="s">
        <v>266</v>
      </c>
      <c r="E23262" t="s">
        <v>304</v>
      </c>
      <c r="F23262" t="s">
        <v>305</v>
      </c>
      <c r="G23262" t="s">
        <v>27</v>
      </c>
      <c r="H23262">
        <v>2778</v>
      </c>
      <c r="I23262" s="68" t="str">
        <f>VLOOKUP(E23262,Refs!$P$2:$R$29,3,FALSE)</f>
        <v>Y61</v>
      </c>
      <c r="J23262" s="68" t="str">
        <f>VLOOKUP(E23262,Refs!$P$2:$S$29,4,FALSE)</f>
        <v>East of England</v>
      </c>
      <c r="K23262" s="28">
        <f t="shared" si="732"/>
        <v>2778</v>
      </c>
    </row>
    <row r="23263" spans="1:11" x14ac:dyDescent="0.35">
      <c r="A23263" s="69">
        <f t="shared" si="733"/>
        <v>46023</v>
      </c>
      <c r="B23263" t="s">
        <v>946</v>
      </c>
      <c r="C23263" t="s">
        <v>266</v>
      </c>
      <c r="E23263" t="s">
        <v>304</v>
      </c>
      <c r="F23263" t="s">
        <v>305</v>
      </c>
      <c r="G23263" t="s">
        <v>29</v>
      </c>
      <c r="H23263">
        <v>2468</v>
      </c>
      <c r="I23263" s="68" t="str">
        <f>VLOOKUP(E23263,Refs!$P$2:$R$29,3,FALSE)</f>
        <v>Y61</v>
      </c>
      <c r="J23263" s="68" t="str">
        <f>VLOOKUP(E23263,Refs!$P$2:$S$29,4,FALSE)</f>
        <v>East of England</v>
      </c>
      <c r="K23263" s="28">
        <f t="shared" si="732"/>
        <v>2468</v>
      </c>
    </row>
    <row r="23264" spans="1:11" x14ac:dyDescent="0.35">
      <c r="A23264" s="69">
        <f t="shared" si="733"/>
        <v>46023</v>
      </c>
      <c r="B23264" t="s">
        <v>946</v>
      </c>
      <c r="C23264" t="s">
        <v>266</v>
      </c>
      <c r="E23264" t="s">
        <v>304</v>
      </c>
      <c r="F23264" t="s">
        <v>305</v>
      </c>
      <c r="G23264" t="s">
        <v>90</v>
      </c>
      <c r="H23264">
        <v>392</v>
      </c>
      <c r="I23264" s="68" t="str">
        <f>VLOOKUP(E23264,Refs!$P$2:$R$29,3,FALSE)</f>
        <v>Y61</v>
      </c>
      <c r="J23264" s="68" t="str">
        <f>VLOOKUP(E23264,Refs!$P$2:$S$29,4,FALSE)</f>
        <v>East of England</v>
      </c>
      <c r="K23264" s="28">
        <f t="shared" si="732"/>
        <v>392</v>
      </c>
    </row>
    <row r="23265" spans="1:11" x14ac:dyDescent="0.35">
      <c r="A23265" s="69">
        <f t="shared" si="733"/>
        <v>46023</v>
      </c>
      <c r="B23265" t="s">
        <v>946</v>
      </c>
      <c r="C23265" t="s">
        <v>266</v>
      </c>
      <c r="E23265" t="s">
        <v>304</v>
      </c>
      <c r="F23265" t="s">
        <v>305</v>
      </c>
      <c r="G23265" t="s">
        <v>91</v>
      </c>
      <c r="H23265">
        <v>6</v>
      </c>
      <c r="I23265" s="68" t="str">
        <f>VLOOKUP(E23265,Refs!$P$2:$R$29,3,FALSE)</f>
        <v>Y61</v>
      </c>
      <c r="J23265" s="68" t="str">
        <f>VLOOKUP(E23265,Refs!$P$2:$S$29,4,FALSE)</f>
        <v>East of England</v>
      </c>
      <c r="K23265" s="28">
        <f t="shared" si="732"/>
        <v>6</v>
      </c>
    </row>
    <row r="23266" spans="1:11" x14ac:dyDescent="0.35">
      <c r="A23266" s="69">
        <f t="shared" si="733"/>
        <v>46023</v>
      </c>
      <c r="B23266" t="s">
        <v>946</v>
      </c>
      <c r="C23266" t="s">
        <v>266</v>
      </c>
      <c r="E23266" t="s">
        <v>304</v>
      </c>
      <c r="F23266" t="s">
        <v>305</v>
      </c>
      <c r="G23266" t="s">
        <v>92</v>
      </c>
      <c r="H23266">
        <v>1139</v>
      </c>
      <c r="I23266" s="68" t="str">
        <f>VLOOKUP(E23266,Refs!$P$2:$R$29,3,FALSE)</f>
        <v>Y61</v>
      </c>
      <c r="J23266" s="68" t="str">
        <f>VLOOKUP(E23266,Refs!$P$2:$S$29,4,FALSE)</f>
        <v>East of England</v>
      </c>
      <c r="K23266" s="28">
        <f t="shared" si="732"/>
        <v>1139</v>
      </c>
    </row>
    <row r="23267" spans="1:11" x14ac:dyDescent="0.35">
      <c r="A23267" s="69">
        <f t="shared" si="733"/>
        <v>46023</v>
      </c>
      <c r="B23267" t="s">
        <v>946</v>
      </c>
      <c r="C23267" t="s">
        <v>266</v>
      </c>
      <c r="E23267" t="s">
        <v>304</v>
      </c>
      <c r="F23267" t="s">
        <v>305</v>
      </c>
      <c r="G23267" t="s">
        <v>93</v>
      </c>
      <c r="H23267">
        <v>96</v>
      </c>
      <c r="I23267" s="68" t="str">
        <f>VLOOKUP(E23267,Refs!$P$2:$R$29,3,FALSE)</f>
        <v>Y61</v>
      </c>
      <c r="J23267" s="68" t="str">
        <f>VLOOKUP(E23267,Refs!$P$2:$S$29,4,FALSE)</f>
        <v>East of England</v>
      </c>
      <c r="K23267" s="28">
        <f t="shared" ref="K23267:K23330" si="734">IF(OR(H23267="NULL",H23267=0,H23267=""),"",H23267)</f>
        <v>96</v>
      </c>
    </row>
    <row r="23268" spans="1:11" x14ac:dyDescent="0.35">
      <c r="A23268" s="69">
        <f t="shared" si="733"/>
        <v>46023</v>
      </c>
      <c r="B23268" t="s">
        <v>946</v>
      </c>
      <c r="C23268" t="s">
        <v>266</v>
      </c>
      <c r="E23268" t="s">
        <v>304</v>
      </c>
      <c r="F23268" t="s">
        <v>305</v>
      </c>
      <c r="G23268" t="s">
        <v>94</v>
      </c>
      <c r="H23268">
        <v>510</v>
      </c>
      <c r="I23268" s="68" t="str">
        <f>VLOOKUP(E23268,Refs!$P$2:$R$29,3,FALSE)</f>
        <v>Y61</v>
      </c>
      <c r="J23268" s="68" t="str">
        <f>VLOOKUP(E23268,Refs!$P$2:$S$29,4,FALSE)</f>
        <v>East of England</v>
      </c>
      <c r="K23268" s="28">
        <f t="shared" si="734"/>
        <v>510</v>
      </c>
    </row>
    <row r="23269" spans="1:11" x14ac:dyDescent="0.35">
      <c r="A23269" s="69">
        <f t="shared" si="733"/>
        <v>46023</v>
      </c>
      <c r="B23269" t="s">
        <v>946</v>
      </c>
      <c r="C23269" t="s">
        <v>266</v>
      </c>
      <c r="E23269" t="s">
        <v>304</v>
      </c>
      <c r="F23269" t="s">
        <v>305</v>
      </c>
      <c r="G23269" t="s">
        <v>95</v>
      </c>
      <c r="H23269">
        <v>81</v>
      </c>
      <c r="I23269" s="68" t="str">
        <f>VLOOKUP(E23269,Refs!$P$2:$R$29,3,FALSE)</f>
        <v>Y61</v>
      </c>
      <c r="J23269" s="68" t="str">
        <f>VLOOKUP(E23269,Refs!$P$2:$S$29,4,FALSE)</f>
        <v>East of England</v>
      </c>
      <c r="K23269" s="28">
        <f t="shared" si="734"/>
        <v>81</v>
      </c>
    </row>
    <row r="23270" spans="1:11" x14ac:dyDescent="0.35">
      <c r="A23270" s="69">
        <f t="shared" si="733"/>
        <v>46023</v>
      </c>
      <c r="B23270" t="s">
        <v>946</v>
      </c>
      <c r="C23270" t="s">
        <v>266</v>
      </c>
      <c r="E23270" t="s">
        <v>304</v>
      </c>
      <c r="F23270" t="s">
        <v>305</v>
      </c>
      <c r="G23270" t="s">
        <v>96</v>
      </c>
      <c r="H23270">
        <v>3043</v>
      </c>
      <c r="I23270" s="68" t="str">
        <f>VLOOKUP(E23270,Refs!$P$2:$R$29,3,FALSE)</f>
        <v>Y61</v>
      </c>
      <c r="J23270" s="68" t="str">
        <f>VLOOKUP(E23270,Refs!$P$2:$S$29,4,FALSE)</f>
        <v>East of England</v>
      </c>
      <c r="K23270" s="28">
        <f t="shared" si="734"/>
        <v>3043</v>
      </c>
    </row>
    <row r="23271" spans="1:11" x14ac:dyDescent="0.35">
      <c r="A23271" s="69">
        <f t="shared" si="733"/>
        <v>46023</v>
      </c>
      <c r="B23271" t="s">
        <v>946</v>
      </c>
      <c r="C23271" t="s">
        <v>266</v>
      </c>
      <c r="E23271" t="s">
        <v>304</v>
      </c>
      <c r="F23271" t="s">
        <v>305</v>
      </c>
      <c r="G23271" t="s">
        <v>31</v>
      </c>
      <c r="H23271">
        <v>2367</v>
      </c>
      <c r="I23271" s="68" t="str">
        <f>VLOOKUP(E23271,Refs!$P$2:$R$29,3,FALSE)</f>
        <v>Y61</v>
      </c>
      <c r="J23271" s="68" t="str">
        <f>VLOOKUP(E23271,Refs!$P$2:$S$29,4,FALSE)</f>
        <v>East of England</v>
      </c>
      <c r="K23271" s="28">
        <f t="shared" si="734"/>
        <v>2367</v>
      </c>
    </row>
    <row r="23272" spans="1:11" x14ac:dyDescent="0.35">
      <c r="A23272" s="69">
        <f t="shared" si="733"/>
        <v>46023</v>
      </c>
      <c r="B23272" t="s">
        <v>946</v>
      </c>
      <c r="C23272" t="s">
        <v>266</v>
      </c>
      <c r="E23272" t="s">
        <v>304</v>
      </c>
      <c r="F23272" t="s">
        <v>305</v>
      </c>
      <c r="G23272" t="s">
        <v>97</v>
      </c>
      <c r="H23272">
        <v>2530</v>
      </c>
      <c r="I23272" s="68" t="str">
        <f>VLOOKUP(E23272,Refs!$P$2:$R$29,3,FALSE)</f>
        <v>Y61</v>
      </c>
      <c r="J23272" s="68" t="str">
        <f>VLOOKUP(E23272,Refs!$P$2:$S$29,4,FALSE)</f>
        <v>East of England</v>
      </c>
      <c r="K23272" s="28">
        <f t="shared" si="734"/>
        <v>2530</v>
      </c>
    </row>
    <row r="23273" spans="1:11" x14ac:dyDescent="0.35">
      <c r="A23273" s="69">
        <f t="shared" si="733"/>
        <v>46023</v>
      </c>
      <c r="B23273" t="s">
        <v>946</v>
      </c>
      <c r="C23273" t="s">
        <v>266</v>
      </c>
      <c r="E23273" t="s">
        <v>304</v>
      </c>
      <c r="F23273" t="s">
        <v>305</v>
      </c>
      <c r="G23273" t="s">
        <v>98</v>
      </c>
      <c r="H23273">
        <v>2597</v>
      </c>
      <c r="I23273" s="68" t="str">
        <f>VLOOKUP(E23273,Refs!$P$2:$R$29,3,FALSE)</f>
        <v>Y61</v>
      </c>
      <c r="J23273" s="68" t="str">
        <f>VLOOKUP(E23273,Refs!$P$2:$S$29,4,FALSE)</f>
        <v>East of England</v>
      </c>
      <c r="K23273" s="28">
        <f t="shared" si="734"/>
        <v>2597</v>
      </c>
    </row>
    <row r="23274" spans="1:11" x14ac:dyDescent="0.35">
      <c r="A23274" s="69">
        <f t="shared" si="733"/>
        <v>46023</v>
      </c>
      <c r="B23274" t="s">
        <v>946</v>
      </c>
      <c r="C23274" t="s">
        <v>266</v>
      </c>
      <c r="E23274" t="s">
        <v>304</v>
      </c>
      <c r="F23274" t="s">
        <v>305</v>
      </c>
      <c r="G23274" t="s">
        <v>99</v>
      </c>
      <c r="H23274">
        <v>1888</v>
      </c>
      <c r="I23274" s="68" t="str">
        <f>VLOOKUP(E23274,Refs!$P$2:$R$29,3,FALSE)</f>
        <v>Y61</v>
      </c>
      <c r="J23274" s="68" t="str">
        <f>VLOOKUP(E23274,Refs!$P$2:$S$29,4,FALSE)</f>
        <v>East of England</v>
      </c>
      <c r="K23274" s="28">
        <f t="shared" si="734"/>
        <v>1888</v>
      </c>
    </row>
    <row r="23275" spans="1:11" x14ac:dyDescent="0.35">
      <c r="A23275" s="69">
        <f t="shared" si="733"/>
        <v>46023</v>
      </c>
      <c r="B23275" t="s">
        <v>946</v>
      </c>
      <c r="C23275" t="s">
        <v>266</v>
      </c>
      <c r="E23275" t="s">
        <v>304</v>
      </c>
      <c r="F23275" t="s">
        <v>305</v>
      </c>
      <c r="G23275" t="s">
        <v>100</v>
      </c>
      <c r="H23275">
        <v>446</v>
      </c>
      <c r="I23275" s="68" t="str">
        <f>VLOOKUP(E23275,Refs!$P$2:$R$29,3,FALSE)</f>
        <v>Y61</v>
      </c>
      <c r="J23275" s="68" t="str">
        <f>VLOOKUP(E23275,Refs!$P$2:$S$29,4,FALSE)</f>
        <v>East of England</v>
      </c>
      <c r="K23275" s="28">
        <f t="shared" si="734"/>
        <v>446</v>
      </c>
    </row>
    <row r="23276" spans="1:11" x14ac:dyDescent="0.35">
      <c r="A23276" s="69">
        <f t="shared" si="733"/>
        <v>46023</v>
      </c>
      <c r="B23276" t="s">
        <v>946</v>
      </c>
      <c r="C23276" t="s">
        <v>266</v>
      </c>
      <c r="E23276" t="s">
        <v>304</v>
      </c>
      <c r="F23276" t="s">
        <v>305</v>
      </c>
      <c r="G23276" t="s">
        <v>101</v>
      </c>
      <c r="H23276">
        <v>271</v>
      </c>
      <c r="I23276" s="68" t="str">
        <f>VLOOKUP(E23276,Refs!$P$2:$R$29,3,FALSE)</f>
        <v>Y61</v>
      </c>
      <c r="J23276" s="68" t="str">
        <f>VLOOKUP(E23276,Refs!$P$2:$S$29,4,FALSE)</f>
        <v>East of England</v>
      </c>
      <c r="K23276" s="28">
        <f t="shared" si="734"/>
        <v>271</v>
      </c>
    </row>
    <row r="23277" spans="1:11" x14ac:dyDescent="0.35">
      <c r="A23277" s="69">
        <f t="shared" si="733"/>
        <v>46023</v>
      </c>
      <c r="B23277" t="s">
        <v>946</v>
      </c>
      <c r="C23277" t="s">
        <v>266</v>
      </c>
      <c r="E23277" t="s">
        <v>304</v>
      </c>
      <c r="F23277" t="s">
        <v>305</v>
      </c>
      <c r="G23277" t="s">
        <v>102</v>
      </c>
      <c r="H23277">
        <v>103</v>
      </c>
      <c r="I23277" s="68" t="str">
        <f>VLOOKUP(E23277,Refs!$P$2:$R$29,3,FALSE)</f>
        <v>Y61</v>
      </c>
      <c r="J23277" s="68" t="str">
        <f>VLOOKUP(E23277,Refs!$P$2:$S$29,4,FALSE)</f>
        <v>East of England</v>
      </c>
      <c r="K23277" s="28">
        <f t="shared" si="734"/>
        <v>103</v>
      </c>
    </row>
    <row r="23278" spans="1:11" x14ac:dyDescent="0.35">
      <c r="A23278" s="69">
        <f t="shared" si="733"/>
        <v>46023</v>
      </c>
      <c r="B23278" t="s">
        <v>946</v>
      </c>
      <c r="C23278" t="s">
        <v>266</v>
      </c>
      <c r="E23278" t="s">
        <v>304</v>
      </c>
      <c r="F23278" t="s">
        <v>305</v>
      </c>
      <c r="G23278" t="s">
        <v>103</v>
      </c>
      <c r="H23278">
        <v>1689</v>
      </c>
      <c r="I23278" s="68" t="str">
        <f>VLOOKUP(E23278,Refs!$P$2:$R$29,3,FALSE)</f>
        <v>Y61</v>
      </c>
      <c r="J23278" s="68" t="str">
        <f>VLOOKUP(E23278,Refs!$P$2:$S$29,4,FALSE)</f>
        <v>East of England</v>
      </c>
      <c r="K23278" s="28">
        <f t="shared" si="734"/>
        <v>1689</v>
      </c>
    </row>
    <row r="23279" spans="1:11" x14ac:dyDescent="0.35">
      <c r="A23279" s="69">
        <f t="shared" si="733"/>
        <v>46023</v>
      </c>
      <c r="B23279" t="s">
        <v>946</v>
      </c>
      <c r="C23279" t="s">
        <v>266</v>
      </c>
      <c r="E23279" t="s">
        <v>304</v>
      </c>
      <c r="F23279" t="s">
        <v>305</v>
      </c>
      <c r="G23279" t="s">
        <v>104</v>
      </c>
      <c r="H23279">
        <v>13388608</v>
      </c>
      <c r="I23279" s="68" t="str">
        <f>VLOOKUP(E23279,Refs!$P$2:$R$29,3,FALSE)</f>
        <v>Y61</v>
      </c>
      <c r="J23279" s="68" t="str">
        <f>VLOOKUP(E23279,Refs!$P$2:$S$29,4,FALSE)</f>
        <v>East of England</v>
      </c>
      <c r="K23279" s="28">
        <f t="shared" si="734"/>
        <v>13388608</v>
      </c>
    </row>
    <row r="23280" spans="1:11" x14ac:dyDescent="0.35">
      <c r="A23280" s="69">
        <f t="shared" si="733"/>
        <v>46023</v>
      </c>
      <c r="B23280" t="s">
        <v>946</v>
      </c>
      <c r="C23280" t="s">
        <v>266</v>
      </c>
      <c r="E23280" t="s">
        <v>304</v>
      </c>
      <c r="F23280" t="s">
        <v>305</v>
      </c>
      <c r="G23280" t="s">
        <v>105</v>
      </c>
      <c r="H23280">
        <v>1938</v>
      </c>
      <c r="I23280" s="68" t="str">
        <f>VLOOKUP(E23280,Refs!$P$2:$R$29,3,FALSE)</f>
        <v>Y61</v>
      </c>
      <c r="J23280" s="68" t="str">
        <f>VLOOKUP(E23280,Refs!$P$2:$S$29,4,FALSE)</f>
        <v>East of England</v>
      </c>
      <c r="K23280" s="28">
        <f t="shared" si="734"/>
        <v>1938</v>
      </c>
    </row>
    <row r="23281" spans="1:11" x14ac:dyDescent="0.35">
      <c r="A23281" s="69">
        <f t="shared" si="733"/>
        <v>46023</v>
      </c>
      <c r="B23281" t="s">
        <v>946</v>
      </c>
      <c r="C23281" t="s">
        <v>266</v>
      </c>
      <c r="E23281" t="s">
        <v>304</v>
      </c>
      <c r="F23281" t="s">
        <v>305</v>
      </c>
      <c r="G23281" t="s">
        <v>106</v>
      </c>
      <c r="H23281">
        <v>1426</v>
      </c>
      <c r="I23281" s="68" t="str">
        <f>VLOOKUP(E23281,Refs!$P$2:$R$29,3,FALSE)</f>
        <v>Y61</v>
      </c>
      <c r="J23281" s="68" t="str">
        <f>VLOOKUP(E23281,Refs!$P$2:$S$29,4,FALSE)</f>
        <v>East of England</v>
      </c>
      <c r="K23281" s="28">
        <f t="shared" si="734"/>
        <v>1426</v>
      </c>
    </row>
    <row r="23282" spans="1:11" x14ac:dyDescent="0.35">
      <c r="A23282" s="69">
        <f t="shared" si="733"/>
        <v>46023</v>
      </c>
      <c r="B23282" t="s">
        <v>946</v>
      </c>
      <c r="C23282" t="s">
        <v>266</v>
      </c>
      <c r="E23282" t="s">
        <v>304</v>
      </c>
      <c r="F23282" t="s">
        <v>305</v>
      </c>
      <c r="G23282" t="s">
        <v>107</v>
      </c>
      <c r="H23282">
        <v>99</v>
      </c>
      <c r="I23282" s="68" t="str">
        <f>VLOOKUP(E23282,Refs!$P$2:$R$29,3,FALSE)</f>
        <v>Y61</v>
      </c>
      <c r="J23282" s="68" t="str">
        <f>VLOOKUP(E23282,Refs!$P$2:$S$29,4,FALSE)</f>
        <v>East of England</v>
      </c>
      <c r="K23282" s="28">
        <f t="shared" si="734"/>
        <v>99</v>
      </c>
    </row>
    <row r="23283" spans="1:11" x14ac:dyDescent="0.35">
      <c r="A23283" s="69">
        <f t="shared" si="733"/>
        <v>46023</v>
      </c>
      <c r="B23283" t="s">
        <v>946</v>
      </c>
      <c r="C23283" t="s">
        <v>266</v>
      </c>
      <c r="E23283" t="s">
        <v>304</v>
      </c>
      <c r="F23283" t="s">
        <v>305</v>
      </c>
      <c r="G23283" t="s">
        <v>108</v>
      </c>
      <c r="H23283">
        <v>955</v>
      </c>
      <c r="I23283" s="68" t="str">
        <f>VLOOKUP(E23283,Refs!$P$2:$R$29,3,FALSE)</f>
        <v>Y61</v>
      </c>
      <c r="J23283" s="68" t="str">
        <f>VLOOKUP(E23283,Refs!$P$2:$S$29,4,FALSE)</f>
        <v>East of England</v>
      </c>
      <c r="K23283" s="28">
        <f t="shared" si="734"/>
        <v>955</v>
      </c>
    </row>
    <row r="23284" spans="1:11" x14ac:dyDescent="0.35">
      <c r="A23284" s="69">
        <f t="shared" si="733"/>
        <v>46023</v>
      </c>
      <c r="B23284" t="s">
        <v>946</v>
      </c>
      <c r="C23284" t="s">
        <v>266</v>
      </c>
      <c r="E23284" t="s">
        <v>304</v>
      </c>
      <c r="F23284" t="s">
        <v>305</v>
      </c>
      <c r="G23284" t="s">
        <v>109</v>
      </c>
      <c r="H23284">
        <v>11394139</v>
      </c>
      <c r="I23284" s="68" t="str">
        <f>VLOOKUP(E23284,Refs!$P$2:$R$29,3,FALSE)</f>
        <v>Y61</v>
      </c>
      <c r="J23284" s="68" t="str">
        <f>VLOOKUP(E23284,Refs!$P$2:$S$29,4,FALSE)</f>
        <v>East of England</v>
      </c>
      <c r="K23284" s="28">
        <f t="shared" si="734"/>
        <v>11394139</v>
      </c>
    </row>
    <row r="23285" spans="1:11" x14ac:dyDescent="0.35">
      <c r="A23285" s="69">
        <f t="shared" si="733"/>
        <v>46023</v>
      </c>
      <c r="B23285" t="s">
        <v>946</v>
      </c>
      <c r="C23285" t="s">
        <v>266</v>
      </c>
      <c r="E23285" t="s">
        <v>304</v>
      </c>
      <c r="F23285" t="s">
        <v>305</v>
      </c>
      <c r="G23285" t="s">
        <v>110</v>
      </c>
      <c r="H23285">
        <v>793</v>
      </c>
      <c r="I23285" s="68" t="str">
        <f>VLOOKUP(E23285,Refs!$P$2:$R$29,3,FALSE)</f>
        <v>Y61</v>
      </c>
      <c r="J23285" s="68" t="str">
        <f>VLOOKUP(E23285,Refs!$P$2:$S$29,4,FALSE)</f>
        <v>East of England</v>
      </c>
      <c r="K23285" s="28">
        <f t="shared" si="734"/>
        <v>793</v>
      </c>
    </row>
    <row r="23286" spans="1:11" x14ac:dyDescent="0.35">
      <c r="A23286" s="69">
        <f t="shared" si="733"/>
        <v>46023</v>
      </c>
      <c r="B23286" t="s">
        <v>946</v>
      </c>
      <c r="C23286" t="s">
        <v>266</v>
      </c>
      <c r="E23286" t="s">
        <v>304</v>
      </c>
      <c r="F23286" t="s">
        <v>305</v>
      </c>
      <c r="G23286" t="s">
        <v>808</v>
      </c>
      <c r="H23286">
        <v>7012</v>
      </c>
      <c r="I23286" s="68" t="str">
        <f>VLOOKUP(E23286,Refs!$P$2:$R$29,3,FALSE)</f>
        <v>Y61</v>
      </c>
      <c r="J23286" s="68" t="str">
        <f>VLOOKUP(E23286,Refs!$P$2:$S$29,4,FALSE)</f>
        <v>East of England</v>
      </c>
      <c r="K23286" s="28">
        <f t="shared" si="734"/>
        <v>7012</v>
      </c>
    </row>
    <row r="23287" spans="1:11" x14ac:dyDescent="0.35">
      <c r="A23287" s="69">
        <f t="shared" si="733"/>
        <v>46023</v>
      </c>
      <c r="B23287" t="s">
        <v>946</v>
      </c>
      <c r="C23287" t="s">
        <v>266</v>
      </c>
      <c r="E23287" t="s">
        <v>304</v>
      </c>
      <c r="F23287" t="s">
        <v>305</v>
      </c>
      <c r="G23287" t="s">
        <v>809</v>
      </c>
      <c r="H23287">
        <v>1046</v>
      </c>
      <c r="I23287" s="68" t="str">
        <f>VLOOKUP(E23287,Refs!$P$2:$R$29,3,FALSE)</f>
        <v>Y61</v>
      </c>
      <c r="J23287" s="68" t="str">
        <f>VLOOKUP(E23287,Refs!$P$2:$S$29,4,FALSE)</f>
        <v>East of England</v>
      </c>
      <c r="K23287" s="28">
        <f t="shared" si="734"/>
        <v>1046</v>
      </c>
    </row>
    <row r="23288" spans="1:11" x14ac:dyDescent="0.35">
      <c r="A23288" s="69">
        <f t="shared" si="733"/>
        <v>46023</v>
      </c>
      <c r="B23288" t="s">
        <v>946</v>
      </c>
      <c r="C23288" t="s">
        <v>266</v>
      </c>
      <c r="E23288" t="s">
        <v>304</v>
      </c>
      <c r="F23288" t="s">
        <v>305</v>
      </c>
      <c r="G23288" t="s">
        <v>111</v>
      </c>
      <c r="H23288">
        <v>15656</v>
      </c>
      <c r="I23288" s="68" t="str">
        <f>VLOOKUP(E23288,Refs!$P$2:$R$29,3,FALSE)</f>
        <v>Y61</v>
      </c>
      <c r="J23288" s="68" t="str">
        <f>VLOOKUP(E23288,Refs!$P$2:$S$29,4,FALSE)</f>
        <v>East of England</v>
      </c>
      <c r="K23288" s="28">
        <f t="shared" si="734"/>
        <v>15656</v>
      </c>
    </row>
    <row r="23289" spans="1:11" x14ac:dyDescent="0.35">
      <c r="A23289" s="69">
        <f t="shared" si="733"/>
        <v>46023</v>
      </c>
      <c r="B23289" t="s">
        <v>946</v>
      </c>
      <c r="C23289" t="s">
        <v>266</v>
      </c>
      <c r="E23289" t="s">
        <v>304</v>
      </c>
      <c r="F23289" t="s">
        <v>305</v>
      </c>
      <c r="G23289" t="s">
        <v>112</v>
      </c>
      <c r="H23289">
        <v>0</v>
      </c>
      <c r="I23289" s="68" t="str">
        <f>VLOOKUP(E23289,Refs!$P$2:$R$29,3,FALSE)</f>
        <v>Y61</v>
      </c>
      <c r="J23289" s="68" t="str">
        <f>VLOOKUP(E23289,Refs!$P$2:$S$29,4,FALSE)</f>
        <v>East of England</v>
      </c>
      <c r="K23289" s="28" t="str">
        <f t="shared" si="734"/>
        <v/>
      </c>
    </row>
    <row r="23290" spans="1:11" x14ac:dyDescent="0.35">
      <c r="A23290" s="69">
        <f t="shared" si="733"/>
        <v>46023</v>
      </c>
      <c r="B23290" t="s">
        <v>946</v>
      </c>
      <c r="C23290" t="s">
        <v>266</v>
      </c>
      <c r="E23290" t="s">
        <v>304</v>
      </c>
      <c r="F23290" t="s">
        <v>305</v>
      </c>
      <c r="G23290" t="s">
        <v>113</v>
      </c>
      <c r="H23290">
        <v>10461</v>
      </c>
      <c r="I23290" s="68" t="str">
        <f>VLOOKUP(E23290,Refs!$P$2:$R$29,3,FALSE)</f>
        <v>Y61</v>
      </c>
      <c r="J23290" s="68" t="str">
        <f>VLOOKUP(E23290,Refs!$P$2:$S$29,4,FALSE)</f>
        <v>East of England</v>
      </c>
      <c r="K23290" s="28">
        <f t="shared" si="734"/>
        <v>10461</v>
      </c>
    </row>
    <row r="23291" spans="1:11" x14ac:dyDescent="0.35">
      <c r="A23291" s="69">
        <f t="shared" si="733"/>
        <v>46023</v>
      </c>
      <c r="B23291" t="s">
        <v>946</v>
      </c>
      <c r="C23291" t="s">
        <v>266</v>
      </c>
      <c r="E23291" t="s">
        <v>304</v>
      </c>
      <c r="F23291" t="s">
        <v>305</v>
      </c>
      <c r="G23291" t="s">
        <v>114</v>
      </c>
      <c r="H23291">
        <v>5785</v>
      </c>
      <c r="I23291" s="68" t="str">
        <f>VLOOKUP(E23291,Refs!$P$2:$R$29,3,FALSE)</f>
        <v>Y61</v>
      </c>
      <c r="J23291" s="68" t="str">
        <f>VLOOKUP(E23291,Refs!$P$2:$S$29,4,FALSE)</f>
        <v>East of England</v>
      </c>
      <c r="K23291" s="28">
        <f t="shared" si="734"/>
        <v>5785</v>
      </c>
    </row>
    <row r="23292" spans="1:11" x14ac:dyDescent="0.35">
      <c r="A23292" s="69">
        <f t="shared" si="733"/>
        <v>46023</v>
      </c>
      <c r="B23292" t="s">
        <v>946</v>
      </c>
      <c r="C23292" t="s">
        <v>266</v>
      </c>
      <c r="E23292" t="s">
        <v>304</v>
      </c>
      <c r="F23292" t="s">
        <v>305</v>
      </c>
      <c r="G23292" t="s">
        <v>115</v>
      </c>
      <c r="H23292">
        <v>3320</v>
      </c>
      <c r="I23292" s="68" t="str">
        <f>VLOOKUP(E23292,Refs!$P$2:$R$29,3,FALSE)</f>
        <v>Y61</v>
      </c>
      <c r="J23292" s="68" t="str">
        <f>VLOOKUP(E23292,Refs!$P$2:$S$29,4,FALSE)</f>
        <v>East of England</v>
      </c>
      <c r="K23292" s="28">
        <f t="shared" si="734"/>
        <v>3320</v>
      </c>
    </row>
    <row r="23293" spans="1:11" x14ac:dyDescent="0.35">
      <c r="A23293" s="69">
        <f t="shared" si="733"/>
        <v>46023</v>
      </c>
      <c r="B23293" t="s">
        <v>946</v>
      </c>
      <c r="C23293" t="s">
        <v>266</v>
      </c>
      <c r="E23293" t="s">
        <v>304</v>
      </c>
      <c r="F23293" t="s">
        <v>305</v>
      </c>
      <c r="G23293" t="s">
        <v>116</v>
      </c>
      <c r="H23293">
        <v>1883</v>
      </c>
      <c r="I23293" s="68" t="str">
        <f>VLOOKUP(E23293,Refs!$P$2:$R$29,3,FALSE)</f>
        <v>Y61</v>
      </c>
      <c r="J23293" s="68" t="str">
        <f>VLOOKUP(E23293,Refs!$P$2:$S$29,4,FALSE)</f>
        <v>East of England</v>
      </c>
      <c r="K23293" s="28">
        <f t="shared" si="734"/>
        <v>1883</v>
      </c>
    </row>
    <row r="23294" spans="1:11" x14ac:dyDescent="0.35">
      <c r="A23294" s="69">
        <f t="shared" si="733"/>
        <v>46023</v>
      </c>
      <c r="B23294" t="s">
        <v>946</v>
      </c>
      <c r="C23294" t="s">
        <v>266</v>
      </c>
      <c r="E23294" t="s">
        <v>304</v>
      </c>
      <c r="F23294" t="s">
        <v>305</v>
      </c>
      <c r="G23294" t="s">
        <v>117</v>
      </c>
      <c r="H23294">
        <v>2311</v>
      </c>
      <c r="I23294" s="68" t="str">
        <f>VLOOKUP(E23294,Refs!$P$2:$R$29,3,FALSE)</f>
        <v>Y61</v>
      </c>
      <c r="J23294" s="68" t="str">
        <f>VLOOKUP(E23294,Refs!$P$2:$S$29,4,FALSE)</f>
        <v>East of England</v>
      </c>
      <c r="K23294" s="28">
        <f t="shared" si="734"/>
        <v>2311</v>
      </c>
    </row>
    <row r="23295" spans="1:11" x14ac:dyDescent="0.35">
      <c r="A23295" s="69">
        <f t="shared" si="733"/>
        <v>46023</v>
      </c>
      <c r="B23295" t="s">
        <v>946</v>
      </c>
      <c r="C23295" t="s">
        <v>266</v>
      </c>
      <c r="E23295" t="s">
        <v>304</v>
      </c>
      <c r="F23295" t="s">
        <v>305</v>
      </c>
      <c r="G23295" t="s">
        <v>118</v>
      </c>
      <c r="H23295">
        <v>2107</v>
      </c>
      <c r="I23295" s="68" t="str">
        <f>VLOOKUP(E23295,Refs!$P$2:$R$29,3,FALSE)</f>
        <v>Y61</v>
      </c>
      <c r="J23295" s="68" t="str">
        <f>VLOOKUP(E23295,Refs!$P$2:$S$29,4,FALSE)</f>
        <v>East of England</v>
      </c>
      <c r="K23295" s="28">
        <f t="shared" si="734"/>
        <v>2107</v>
      </c>
    </row>
    <row r="23296" spans="1:11" x14ac:dyDescent="0.35">
      <c r="A23296" s="69">
        <f t="shared" si="733"/>
        <v>46023</v>
      </c>
      <c r="B23296" t="s">
        <v>946</v>
      </c>
      <c r="C23296" t="s">
        <v>266</v>
      </c>
      <c r="E23296" t="s">
        <v>304</v>
      </c>
      <c r="F23296" t="s">
        <v>305</v>
      </c>
      <c r="G23296" t="s">
        <v>119</v>
      </c>
      <c r="H23296">
        <v>2136</v>
      </c>
      <c r="I23296" s="68" t="str">
        <f>VLOOKUP(E23296,Refs!$P$2:$R$29,3,FALSE)</f>
        <v>Y61</v>
      </c>
      <c r="J23296" s="68" t="str">
        <f>VLOOKUP(E23296,Refs!$P$2:$S$29,4,FALSE)</f>
        <v>East of England</v>
      </c>
      <c r="K23296" s="28">
        <f t="shared" si="734"/>
        <v>2136</v>
      </c>
    </row>
    <row r="23297" spans="1:11" x14ac:dyDescent="0.35">
      <c r="A23297" s="69">
        <f t="shared" si="733"/>
        <v>46023</v>
      </c>
      <c r="B23297" t="s">
        <v>946</v>
      </c>
      <c r="C23297" t="s">
        <v>266</v>
      </c>
      <c r="E23297" t="s">
        <v>304</v>
      </c>
      <c r="F23297" t="s">
        <v>305</v>
      </c>
      <c r="G23297" t="s">
        <v>120</v>
      </c>
      <c r="H23297">
        <v>1238</v>
      </c>
      <c r="I23297" s="68" t="str">
        <f>VLOOKUP(E23297,Refs!$P$2:$R$29,3,FALSE)</f>
        <v>Y61</v>
      </c>
      <c r="J23297" s="68" t="str">
        <f>VLOOKUP(E23297,Refs!$P$2:$S$29,4,FALSE)</f>
        <v>East of England</v>
      </c>
      <c r="K23297" s="28">
        <f t="shared" si="734"/>
        <v>1238</v>
      </c>
    </row>
    <row r="23298" spans="1:11" x14ac:dyDescent="0.35">
      <c r="A23298" s="69">
        <f t="shared" si="733"/>
        <v>46023</v>
      </c>
      <c r="B23298" t="s">
        <v>946</v>
      </c>
      <c r="C23298" t="s">
        <v>266</v>
      </c>
      <c r="E23298" t="s">
        <v>304</v>
      </c>
      <c r="F23298" t="s">
        <v>305</v>
      </c>
      <c r="G23298" t="s">
        <v>121</v>
      </c>
      <c r="H23298">
        <v>1634</v>
      </c>
      <c r="I23298" s="68" t="str">
        <f>VLOOKUP(E23298,Refs!$P$2:$R$29,3,FALSE)</f>
        <v>Y61</v>
      </c>
      <c r="J23298" s="68" t="str">
        <f>VLOOKUP(E23298,Refs!$P$2:$S$29,4,FALSE)</f>
        <v>East of England</v>
      </c>
      <c r="K23298" s="28">
        <f t="shared" si="734"/>
        <v>1634</v>
      </c>
    </row>
    <row r="23299" spans="1:11" x14ac:dyDescent="0.35">
      <c r="A23299" s="69">
        <f t="shared" ref="A23299:A23362" si="735">DATEVALUE(RIGHT(B23299,8))</f>
        <v>46023</v>
      </c>
      <c r="B23299" t="s">
        <v>946</v>
      </c>
      <c r="C23299" t="s">
        <v>266</v>
      </c>
      <c r="E23299" t="s">
        <v>304</v>
      </c>
      <c r="F23299" t="s">
        <v>305</v>
      </c>
      <c r="G23299" t="s">
        <v>122</v>
      </c>
      <c r="H23299">
        <v>10</v>
      </c>
      <c r="I23299" s="68" t="str">
        <f>VLOOKUP(E23299,Refs!$P$2:$R$29,3,FALSE)</f>
        <v>Y61</v>
      </c>
      <c r="J23299" s="68" t="str">
        <f>VLOOKUP(E23299,Refs!$P$2:$S$29,4,FALSE)</f>
        <v>East of England</v>
      </c>
      <c r="K23299" s="28">
        <f t="shared" si="734"/>
        <v>10</v>
      </c>
    </row>
    <row r="23300" spans="1:11" x14ac:dyDescent="0.35">
      <c r="A23300" s="69">
        <f t="shared" si="735"/>
        <v>46023</v>
      </c>
      <c r="B23300" t="s">
        <v>946</v>
      </c>
      <c r="C23300" t="s">
        <v>266</v>
      </c>
      <c r="E23300" t="s">
        <v>304</v>
      </c>
      <c r="F23300" t="s">
        <v>305</v>
      </c>
      <c r="G23300" t="s">
        <v>123</v>
      </c>
      <c r="H23300">
        <v>1</v>
      </c>
      <c r="I23300" s="68" t="str">
        <f>VLOOKUP(E23300,Refs!$P$2:$R$29,3,FALSE)</f>
        <v>Y61</v>
      </c>
      <c r="J23300" s="68" t="str">
        <f>VLOOKUP(E23300,Refs!$P$2:$S$29,4,FALSE)</f>
        <v>East of England</v>
      </c>
      <c r="K23300" s="28">
        <f t="shared" si="734"/>
        <v>1</v>
      </c>
    </row>
    <row r="23301" spans="1:11" x14ac:dyDescent="0.35">
      <c r="A23301" s="69">
        <f t="shared" si="735"/>
        <v>46023</v>
      </c>
      <c r="B23301" t="s">
        <v>946</v>
      </c>
      <c r="C23301" t="s">
        <v>266</v>
      </c>
      <c r="E23301" t="s">
        <v>304</v>
      </c>
      <c r="F23301" t="s">
        <v>305</v>
      </c>
      <c r="G23301" t="s">
        <v>124</v>
      </c>
      <c r="H23301">
        <v>0</v>
      </c>
      <c r="I23301" s="68" t="str">
        <f>VLOOKUP(E23301,Refs!$P$2:$R$29,3,FALSE)</f>
        <v>Y61</v>
      </c>
      <c r="J23301" s="68" t="str">
        <f>VLOOKUP(E23301,Refs!$P$2:$S$29,4,FALSE)</f>
        <v>East of England</v>
      </c>
      <c r="K23301" s="28" t="str">
        <f t="shared" si="734"/>
        <v/>
      </c>
    </row>
    <row r="23302" spans="1:11" x14ac:dyDescent="0.35">
      <c r="A23302" s="69">
        <f t="shared" si="735"/>
        <v>46023</v>
      </c>
      <c r="B23302" t="s">
        <v>946</v>
      </c>
      <c r="C23302" t="s">
        <v>266</v>
      </c>
      <c r="E23302" t="s">
        <v>304</v>
      </c>
      <c r="F23302" t="s">
        <v>305</v>
      </c>
      <c r="G23302" t="s">
        <v>125</v>
      </c>
      <c r="H23302">
        <v>0</v>
      </c>
      <c r="I23302" s="68" t="str">
        <f>VLOOKUP(E23302,Refs!$P$2:$R$29,3,FALSE)</f>
        <v>Y61</v>
      </c>
      <c r="J23302" s="68" t="str">
        <f>VLOOKUP(E23302,Refs!$P$2:$S$29,4,FALSE)</f>
        <v>East of England</v>
      </c>
      <c r="K23302" s="28" t="str">
        <f t="shared" si="734"/>
        <v/>
      </c>
    </row>
    <row r="23303" spans="1:11" x14ac:dyDescent="0.35">
      <c r="A23303" s="69">
        <f t="shared" si="735"/>
        <v>46023</v>
      </c>
      <c r="B23303" t="s">
        <v>946</v>
      </c>
      <c r="C23303" t="s">
        <v>266</v>
      </c>
      <c r="E23303" t="s">
        <v>304</v>
      </c>
      <c r="F23303" t="s">
        <v>305</v>
      </c>
      <c r="G23303" t="s">
        <v>126</v>
      </c>
      <c r="H23303">
        <v>24</v>
      </c>
      <c r="I23303" s="68" t="str">
        <f>VLOOKUP(E23303,Refs!$P$2:$R$29,3,FALSE)</f>
        <v>Y61</v>
      </c>
      <c r="J23303" s="68" t="str">
        <f>VLOOKUP(E23303,Refs!$P$2:$S$29,4,FALSE)</f>
        <v>East of England</v>
      </c>
      <c r="K23303" s="28">
        <f t="shared" si="734"/>
        <v>24</v>
      </c>
    </row>
    <row r="23304" spans="1:11" x14ac:dyDescent="0.35">
      <c r="A23304" s="69">
        <f t="shared" si="735"/>
        <v>46023</v>
      </c>
      <c r="B23304" t="s">
        <v>946</v>
      </c>
      <c r="C23304" t="s">
        <v>266</v>
      </c>
      <c r="E23304" t="s">
        <v>304</v>
      </c>
      <c r="F23304" t="s">
        <v>305</v>
      </c>
      <c r="G23304" t="s">
        <v>127</v>
      </c>
      <c r="H23304">
        <v>523</v>
      </c>
      <c r="I23304" s="68" t="str">
        <f>VLOOKUP(E23304,Refs!$P$2:$R$29,3,FALSE)</f>
        <v>Y61</v>
      </c>
      <c r="J23304" s="68" t="str">
        <f>VLOOKUP(E23304,Refs!$P$2:$S$29,4,FALSE)</f>
        <v>East of England</v>
      </c>
      <c r="K23304" s="28">
        <f t="shared" si="734"/>
        <v>523</v>
      </c>
    </row>
    <row r="23305" spans="1:11" x14ac:dyDescent="0.35">
      <c r="A23305" s="69">
        <f t="shared" si="735"/>
        <v>46023</v>
      </c>
      <c r="B23305" t="s">
        <v>946</v>
      </c>
      <c r="C23305" t="s">
        <v>266</v>
      </c>
      <c r="E23305" t="s">
        <v>304</v>
      </c>
      <c r="F23305" t="s">
        <v>305</v>
      </c>
      <c r="G23305" t="s">
        <v>128</v>
      </c>
      <c r="H23305">
        <v>8</v>
      </c>
      <c r="I23305" s="68" t="str">
        <f>VLOOKUP(E23305,Refs!$P$2:$R$29,3,FALSE)</f>
        <v>Y61</v>
      </c>
      <c r="J23305" s="68" t="str">
        <f>VLOOKUP(E23305,Refs!$P$2:$S$29,4,FALSE)</f>
        <v>East of England</v>
      </c>
      <c r="K23305" s="28">
        <f t="shared" si="734"/>
        <v>8</v>
      </c>
    </row>
    <row r="23306" spans="1:11" x14ac:dyDescent="0.35">
      <c r="A23306" s="69">
        <f t="shared" si="735"/>
        <v>46023</v>
      </c>
      <c r="B23306" t="s">
        <v>946</v>
      </c>
      <c r="C23306" t="s">
        <v>266</v>
      </c>
      <c r="E23306" t="s">
        <v>304</v>
      </c>
      <c r="F23306" t="s">
        <v>305</v>
      </c>
      <c r="G23306" t="s">
        <v>129</v>
      </c>
      <c r="H23306">
        <v>426</v>
      </c>
      <c r="I23306" s="68" t="str">
        <f>VLOOKUP(E23306,Refs!$P$2:$R$29,3,FALSE)</f>
        <v>Y61</v>
      </c>
      <c r="J23306" s="68" t="str">
        <f>VLOOKUP(E23306,Refs!$P$2:$S$29,4,FALSE)</f>
        <v>East of England</v>
      </c>
      <c r="K23306" s="28">
        <f t="shared" si="734"/>
        <v>426</v>
      </c>
    </row>
    <row r="23307" spans="1:11" x14ac:dyDescent="0.35">
      <c r="A23307" s="69">
        <f t="shared" si="735"/>
        <v>46023</v>
      </c>
      <c r="B23307" t="s">
        <v>946</v>
      </c>
      <c r="C23307" t="s">
        <v>266</v>
      </c>
      <c r="E23307" t="s">
        <v>304</v>
      </c>
      <c r="F23307" t="s">
        <v>305</v>
      </c>
      <c r="G23307" t="s">
        <v>130</v>
      </c>
      <c r="H23307">
        <v>379</v>
      </c>
      <c r="I23307" s="68" t="str">
        <f>VLOOKUP(E23307,Refs!$P$2:$R$29,3,FALSE)</f>
        <v>Y61</v>
      </c>
      <c r="J23307" s="68" t="str">
        <f>VLOOKUP(E23307,Refs!$P$2:$S$29,4,FALSE)</f>
        <v>East of England</v>
      </c>
      <c r="K23307" s="28">
        <f t="shared" si="734"/>
        <v>379</v>
      </c>
    </row>
    <row r="23308" spans="1:11" x14ac:dyDescent="0.35">
      <c r="A23308" s="69">
        <f t="shared" si="735"/>
        <v>46023</v>
      </c>
      <c r="B23308" t="s">
        <v>946</v>
      </c>
      <c r="C23308" t="s">
        <v>266</v>
      </c>
      <c r="E23308" t="s">
        <v>304</v>
      </c>
      <c r="F23308" t="s">
        <v>305</v>
      </c>
      <c r="G23308" t="s">
        <v>131</v>
      </c>
      <c r="H23308">
        <v>1446</v>
      </c>
      <c r="I23308" s="68" t="str">
        <f>VLOOKUP(E23308,Refs!$P$2:$R$29,3,FALSE)</f>
        <v>Y61</v>
      </c>
      <c r="J23308" s="68" t="str">
        <f>VLOOKUP(E23308,Refs!$P$2:$S$29,4,FALSE)</f>
        <v>East of England</v>
      </c>
      <c r="K23308" s="28">
        <f t="shared" si="734"/>
        <v>1446</v>
      </c>
    </row>
    <row r="23309" spans="1:11" x14ac:dyDescent="0.35">
      <c r="A23309" s="69">
        <f t="shared" si="735"/>
        <v>46023</v>
      </c>
      <c r="B23309" t="s">
        <v>946</v>
      </c>
      <c r="C23309" t="s">
        <v>266</v>
      </c>
      <c r="E23309" t="s">
        <v>304</v>
      </c>
      <c r="F23309" t="s">
        <v>305</v>
      </c>
      <c r="G23309" t="s">
        <v>132</v>
      </c>
      <c r="H23309">
        <v>1341</v>
      </c>
      <c r="I23309" s="68" t="str">
        <f>VLOOKUP(E23309,Refs!$P$2:$R$29,3,FALSE)</f>
        <v>Y61</v>
      </c>
      <c r="J23309" s="68" t="str">
        <f>VLOOKUP(E23309,Refs!$P$2:$S$29,4,FALSE)</f>
        <v>East of England</v>
      </c>
      <c r="K23309" s="28">
        <f t="shared" si="734"/>
        <v>1341</v>
      </c>
    </row>
    <row r="23310" spans="1:11" x14ac:dyDescent="0.35">
      <c r="A23310" s="69">
        <f t="shared" si="735"/>
        <v>46023</v>
      </c>
      <c r="B23310" t="s">
        <v>946</v>
      </c>
      <c r="C23310" t="s">
        <v>266</v>
      </c>
      <c r="E23310" t="s">
        <v>304</v>
      </c>
      <c r="F23310" t="s">
        <v>305</v>
      </c>
      <c r="G23310" t="s">
        <v>133</v>
      </c>
      <c r="H23310">
        <v>717</v>
      </c>
      <c r="I23310" s="68" t="str">
        <f>VLOOKUP(E23310,Refs!$P$2:$R$29,3,FALSE)</f>
        <v>Y61</v>
      </c>
      <c r="J23310" s="68" t="str">
        <f>VLOOKUP(E23310,Refs!$P$2:$S$29,4,FALSE)</f>
        <v>East of England</v>
      </c>
      <c r="K23310" s="28">
        <f t="shared" si="734"/>
        <v>717</v>
      </c>
    </row>
    <row r="23311" spans="1:11" x14ac:dyDescent="0.35">
      <c r="A23311" s="69">
        <f t="shared" si="735"/>
        <v>46023</v>
      </c>
      <c r="B23311" t="s">
        <v>946</v>
      </c>
      <c r="C23311" t="s">
        <v>266</v>
      </c>
      <c r="E23311" t="s">
        <v>304</v>
      </c>
      <c r="F23311" t="s">
        <v>305</v>
      </c>
      <c r="G23311" t="s">
        <v>134</v>
      </c>
      <c r="H23311">
        <v>717</v>
      </c>
      <c r="I23311" s="68" t="str">
        <f>VLOOKUP(E23311,Refs!$P$2:$R$29,3,FALSE)</f>
        <v>Y61</v>
      </c>
      <c r="J23311" s="68" t="str">
        <f>VLOOKUP(E23311,Refs!$P$2:$S$29,4,FALSE)</f>
        <v>East of England</v>
      </c>
      <c r="K23311" s="28">
        <f t="shared" si="734"/>
        <v>717</v>
      </c>
    </row>
    <row r="23312" spans="1:11" x14ac:dyDescent="0.35">
      <c r="A23312" s="69">
        <f t="shared" si="735"/>
        <v>46023</v>
      </c>
      <c r="B23312" t="s">
        <v>946</v>
      </c>
      <c r="C23312" t="s">
        <v>266</v>
      </c>
      <c r="E23312" t="s">
        <v>304</v>
      </c>
      <c r="F23312" t="s">
        <v>305</v>
      </c>
      <c r="G23312" t="s">
        <v>135</v>
      </c>
      <c r="H23312">
        <v>121</v>
      </c>
      <c r="I23312" s="68" t="str">
        <f>VLOOKUP(E23312,Refs!$P$2:$R$29,3,FALSE)</f>
        <v>Y61</v>
      </c>
      <c r="J23312" s="68" t="str">
        <f>VLOOKUP(E23312,Refs!$P$2:$S$29,4,FALSE)</f>
        <v>East of England</v>
      </c>
      <c r="K23312" s="28">
        <f t="shared" si="734"/>
        <v>121</v>
      </c>
    </row>
    <row r="23313" spans="1:11" x14ac:dyDescent="0.35">
      <c r="A23313" s="69">
        <f t="shared" si="735"/>
        <v>46023</v>
      </c>
      <c r="B23313" t="s">
        <v>946</v>
      </c>
      <c r="C23313" t="s">
        <v>266</v>
      </c>
      <c r="E23313" t="s">
        <v>304</v>
      </c>
      <c r="F23313" t="s">
        <v>305</v>
      </c>
      <c r="G23313" t="s">
        <v>136</v>
      </c>
      <c r="H23313">
        <v>116</v>
      </c>
      <c r="I23313" s="68" t="str">
        <f>VLOOKUP(E23313,Refs!$P$2:$R$29,3,FALSE)</f>
        <v>Y61</v>
      </c>
      <c r="J23313" s="68" t="str">
        <f>VLOOKUP(E23313,Refs!$P$2:$S$29,4,FALSE)</f>
        <v>East of England</v>
      </c>
      <c r="K23313" s="28">
        <f t="shared" si="734"/>
        <v>116</v>
      </c>
    </row>
    <row r="23314" spans="1:11" x14ac:dyDescent="0.35">
      <c r="A23314" s="69">
        <f t="shared" si="735"/>
        <v>46023</v>
      </c>
      <c r="B23314" t="s">
        <v>946</v>
      </c>
      <c r="C23314" t="s">
        <v>266</v>
      </c>
      <c r="E23314" t="s">
        <v>304</v>
      </c>
      <c r="F23314" t="s">
        <v>305</v>
      </c>
      <c r="G23314" t="s">
        <v>137</v>
      </c>
      <c r="H23314">
        <v>6</v>
      </c>
      <c r="I23314" s="68" t="str">
        <f>VLOOKUP(E23314,Refs!$P$2:$R$29,3,FALSE)</f>
        <v>Y61</v>
      </c>
      <c r="J23314" s="68" t="str">
        <f>VLOOKUP(E23314,Refs!$P$2:$S$29,4,FALSE)</f>
        <v>East of England</v>
      </c>
      <c r="K23314" s="28">
        <f t="shared" si="734"/>
        <v>6</v>
      </c>
    </row>
    <row r="23315" spans="1:11" x14ac:dyDescent="0.35">
      <c r="A23315" s="69">
        <f t="shared" si="735"/>
        <v>46023</v>
      </c>
      <c r="B23315" t="s">
        <v>946</v>
      </c>
      <c r="C23315" t="s">
        <v>266</v>
      </c>
      <c r="E23315" t="s">
        <v>304</v>
      </c>
      <c r="F23315" t="s">
        <v>305</v>
      </c>
      <c r="G23315" t="s">
        <v>138</v>
      </c>
      <c r="H23315">
        <v>6</v>
      </c>
      <c r="I23315" s="68" t="str">
        <f>VLOOKUP(E23315,Refs!$P$2:$R$29,3,FALSE)</f>
        <v>Y61</v>
      </c>
      <c r="J23315" s="68" t="str">
        <f>VLOOKUP(E23315,Refs!$P$2:$S$29,4,FALSE)</f>
        <v>East of England</v>
      </c>
      <c r="K23315" s="28">
        <f t="shared" si="734"/>
        <v>6</v>
      </c>
    </row>
    <row r="23316" spans="1:11" x14ac:dyDescent="0.35">
      <c r="A23316" s="69">
        <f t="shared" si="735"/>
        <v>46023</v>
      </c>
      <c r="B23316" t="s">
        <v>946</v>
      </c>
      <c r="C23316" t="s">
        <v>266</v>
      </c>
      <c r="E23316" t="s">
        <v>304</v>
      </c>
      <c r="F23316" t="s">
        <v>305</v>
      </c>
      <c r="G23316" t="s">
        <v>139</v>
      </c>
      <c r="H23316">
        <v>162</v>
      </c>
      <c r="I23316" s="68" t="str">
        <f>VLOOKUP(E23316,Refs!$P$2:$R$29,3,FALSE)</f>
        <v>Y61</v>
      </c>
      <c r="J23316" s="68" t="str">
        <f>VLOOKUP(E23316,Refs!$P$2:$S$29,4,FALSE)</f>
        <v>East of England</v>
      </c>
      <c r="K23316" s="28">
        <f t="shared" si="734"/>
        <v>162</v>
      </c>
    </row>
    <row r="23317" spans="1:11" x14ac:dyDescent="0.35">
      <c r="A23317" s="69">
        <f t="shared" si="735"/>
        <v>46023</v>
      </c>
      <c r="B23317" t="s">
        <v>946</v>
      </c>
      <c r="C23317" t="s">
        <v>266</v>
      </c>
      <c r="E23317" t="s">
        <v>304</v>
      </c>
      <c r="F23317" t="s">
        <v>305</v>
      </c>
      <c r="G23317" t="s">
        <v>140</v>
      </c>
      <c r="H23317">
        <v>157</v>
      </c>
      <c r="I23317" s="68" t="str">
        <f>VLOOKUP(E23317,Refs!$P$2:$R$29,3,FALSE)</f>
        <v>Y61</v>
      </c>
      <c r="J23317" s="68" t="str">
        <f>VLOOKUP(E23317,Refs!$P$2:$S$29,4,FALSE)</f>
        <v>East of England</v>
      </c>
      <c r="K23317" s="28">
        <f t="shared" si="734"/>
        <v>157</v>
      </c>
    </row>
    <row r="23318" spans="1:11" x14ac:dyDescent="0.35">
      <c r="A23318" s="69">
        <f t="shared" si="735"/>
        <v>46023</v>
      </c>
      <c r="B23318" t="s">
        <v>946</v>
      </c>
      <c r="C23318" t="s">
        <v>266</v>
      </c>
      <c r="E23318" t="s">
        <v>304</v>
      </c>
      <c r="F23318" t="s">
        <v>305</v>
      </c>
      <c r="G23318" t="s">
        <v>728</v>
      </c>
      <c r="H23318">
        <v>199</v>
      </c>
      <c r="I23318" s="68" t="str">
        <f>VLOOKUP(E23318,Refs!$P$2:$R$29,3,FALSE)</f>
        <v>Y61</v>
      </c>
      <c r="J23318" s="68" t="str">
        <f>VLOOKUP(E23318,Refs!$P$2:$S$29,4,FALSE)</f>
        <v>East of England</v>
      </c>
      <c r="K23318" s="28">
        <f t="shared" si="734"/>
        <v>199</v>
      </c>
    </row>
    <row r="23319" spans="1:11" x14ac:dyDescent="0.35">
      <c r="A23319" s="69">
        <f t="shared" si="735"/>
        <v>46023</v>
      </c>
      <c r="B23319" t="s">
        <v>946</v>
      </c>
      <c r="C23319" t="s">
        <v>266</v>
      </c>
      <c r="E23319" t="s">
        <v>304</v>
      </c>
      <c r="F23319" t="s">
        <v>305</v>
      </c>
      <c r="G23319" t="s">
        <v>727</v>
      </c>
      <c r="H23319">
        <v>27</v>
      </c>
      <c r="I23319" s="68" t="str">
        <f>VLOOKUP(E23319,Refs!$P$2:$R$29,3,FALSE)</f>
        <v>Y61</v>
      </c>
      <c r="J23319" s="68" t="str">
        <f>VLOOKUP(E23319,Refs!$P$2:$S$29,4,FALSE)</f>
        <v>East of England</v>
      </c>
      <c r="K23319" s="28">
        <f t="shared" si="734"/>
        <v>27</v>
      </c>
    </row>
    <row r="23320" spans="1:11" x14ac:dyDescent="0.35">
      <c r="A23320" s="69">
        <f t="shared" si="735"/>
        <v>46023</v>
      </c>
      <c r="B23320" t="s">
        <v>946</v>
      </c>
      <c r="C23320" t="s">
        <v>266</v>
      </c>
      <c r="E23320" t="s">
        <v>304</v>
      </c>
      <c r="F23320" t="s">
        <v>305</v>
      </c>
      <c r="G23320" t="s">
        <v>730</v>
      </c>
      <c r="H23320">
        <v>518</v>
      </c>
      <c r="I23320" s="68" t="str">
        <f>VLOOKUP(E23320,Refs!$P$2:$R$29,3,FALSE)</f>
        <v>Y61</v>
      </c>
      <c r="J23320" s="68" t="str">
        <f>VLOOKUP(E23320,Refs!$P$2:$S$29,4,FALSE)</f>
        <v>East of England</v>
      </c>
      <c r="K23320" s="28">
        <f t="shared" si="734"/>
        <v>518</v>
      </c>
    </row>
    <row r="23321" spans="1:11" x14ac:dyDescent="0.35">
      <c r="A23321" s="69">
        <f t="shared" si="735"/>
        <v>46023</v>
      </c>
      <c r="B23321" t="s">
        <v>946</v>
      </c>
      <c r="C23321" t="s">
        <v>266</v>
      </c>
      <c r="E23321" t="s">
        <v>304</v>
      </c>
      <c r="F23321" t="s">
        <v>305</v>
      </c>
      <c r="G23321" t="s">
        <v>729</v>
      </c>
      <c r="H23321">
        <v>320</v>
      </c>
      <c r="I23321" s="68" t="str">
        <f>VLOOKUP(E23321,Refs!$P$2:$R$29,3,FALSE)</f>
        <v>Y61</v>
      </c>
      <c r="J23321" s="68" t="str">
        <f>VLOOKUP(E23321,Refs!$P$2:$S$29,4,FALSE)</f>
        <v>East of England</v>
      </c>
      <c r="K23321" s="28">
        <f t="shared" si="734"/>
        <v>320</v>
      </c>
    </row>
    <row r="23322" spans="1:11" x14ac:dyDescent="0.35">
      <c r="A23322" s="69">
        <f t="shared" si="735"/>
        <v>46023</v>
      </c>
      <c r="B23322" t="s">
        <v>946</v>
      </c>
      <c r="C23322" t="s">
        <v>266</v>
      </c>
      <c r="E23322" t="s">
        <v>721</v>
      </c>
      <c r="F23322" t="s">
        <v>722</v>
      </c>
      <c r="G23322" t="s">
        <v>10</v>
      </c>
      <c r="H23322">
        <v>18888</v>
      </c>
      <c r="I23322" s="68" t="str">
        <f>VLOOKUP(E23322,Refs!$P$2:$R$29,3,FALSE)</f>
        <v>Y58</v>
      </c>
      <c r="J23322" s="68" t="str">
        <f>VLOOKUP(E23322,Refs!$P$2:$S$29,4,FALSE)</f>
        <v>South West</v>
      </c>
      <c r="K23322" s="28">
        <f t="shared" si="734"/>
        <v>18888</v>
      </c>
    </row>
    <row r="23323" spans="1:11" x14ac:dyDescent="0.35">
      <c r="A23323" s="69">
        <f t="shared" si="735"/>
        <v>46023</v>
      </c>
      <c r="B23323" t="s">
        <v>946</v>
      </c>
      <c r="C23323" t="s">
        <v>266</v>
      </c>
      <c r="E23323" t="s">
        <v>721</v>
      </c>
      <c r="F23323" t="s">
        <v>722</v>
      </c>
      <c r="G23323" t="s">
        <v>69</v>
      </c>
      <c r="H23323">
        <v>18888</v>
      </c>
      <c r="I23323" s="68" t="str">
        <f>VLOOKUP(E23323,Refs!$P$2:$R$29,3,FALSE)</f>
        <v>Y58</v>
      </c>
      <c r="J23323" s="68" t="str">
        <f>VLOOKUP(E23323,Refs!$P$2:$S$29,4,FALSE)</f>
        <v>South West</v>
      </c>
      <c r="K23323" s="28">
        <f t="shared" si="734"/>
        <v>18888</v>
      </c>
    </row>
    <row r="23324" spans="1:11" x14ac:dyDescent="0.35">
      <c r="A23324" s="69">
        <f t="shared" si="735"/>
        <v>46023</v>
      </c>
      <c r="B23324" t="s">
        <v>946</v>
      </c>
      <c r="C23324" t="s">
        <v>266</v>
      </c>
      <c r="E23324" t="s">
        <v>721</v>
      </c>
      <c r="F23324" t="s">
        <v>722</v>
      </c>
      <c r="G23324" t="s">
        <v>20</v>
      </c>
      <c r="H23324">
        <v>18540</v>
      </c>
      <c r="I23324" s="68" t="str">
        <f>VLOOKUP(E23324,Refs!$P$2:$R$29,3,FALSE)</f>
        <v>Y58</v>
      </c>
      <c r="J23324" s="68" t="str">
        <f>VLOOKUP(E23324,Refs!$P$2:$S$29,4,FALSE)</f>
        <v>South West</v>
      </c>
      <c r="K23324" s="28">
        <f t="shared" si="734"/>
        <v>18540</v>
      </c>
    </row>
    <row r="23325" spans="1:11" x14ac:dyDescent="0.35">
      <c r="A23325" s="69">
        <f t="shared" si="735"/>
        <v>46023</v>
      </c>
      <c r="B23325" t="s">
        <v>946</v>
      </c>
      <c r="C23325" t="s">
        <v>266</v>
      </c>
      <c r="E23325" t="s">
        <v>721</v>
      </c>
      <c r="F23325" t="s">
        <v>722</v>
      </c>
      <c r="G23325" t="s">
        <v>23</v>
      </c>
      <c r="H23325">
        <v>16651</v>
      </c>
      <c r="I23325" s="68" t="str">
        <f>VLOOKUP(E23325,Refs!$P$2:$R$29,3,FALSE)</f>
        <v>Y58</v>
      </c>
      <c r="J23325" s="68" t="str">
        <f>VLOOKUP(E23325,Refs!$P$2:$S$29,4,FALSE)</f>
        <v>South West</v>
      </c>
      <c r="K23325" s="28">
        <f t="shared" si="734"/>
        <v>16651</v>
      </c>
    </row>
    <row r="23326" spans="1:11" x14ac:dyDescent="0.35">
      <c r="A23326" s="69">
        <f t="shared" si="735"/>
        <v>46023</v>
      </c>
      <c r="B23326" t="s">
        <v>946</v>
      </c>
      <c r="C23326" t="s">
        <v>266</v>
      </c>
      <c r="E23326" t="s">
        <v>721</v>
      </c>
      <c r="F23326" t="s">
        <v>722</v>
      </c>
      <c r="G23326" t="s">
        <v>19</v>
      </c>
      <c r="H23326">
        <v>348</v>
      </c>
      <c r="I23326" s="68" t="str">
        <f>VLOOKUP(E23326,Refs!$P$2:$R$29,3,FALSE)</f>
        <v>Y58</v>
      </c>
      <c r="J23326" s="68" t="str">
        <f>VLOOKUP(E23326,Refs!$P$2:$S$29,4,FALSE)</f>
        <v>South West</v>
      </c>
      <c r="K23326" s="28">
        <f t="shared" si="734"/>
        <v>348</v>
      </c>
    </row>
    <row r="23327" spans="1:11" x14ac:dyDescent="0.35">
      <c r="A23327" s="69">
        <f t="shared" si="735"/>
        <v>46023</v>
      </c>
      <c r="B23327" t="s">
        <v>946</v>
      </c>
      <c r="C23327" t="s">
        <v>266</v>
      </c>
      <c r="E23327" t="s">
        <v>721</v>
      </c>
      <c r="F23327" t="s">
        <v>722</v>
      </c>
      <c r="G23327" t="s">
        <v>21</v>
      </c>
      <c r="H23327">
        <v>443482</v>
      </c>
      <c r="I23327" s="68" t="str">
        <f>VLOOKUP(E23327,Refs!$P$2:$R$29,3,FALSE)</f>
        <v>Y58</v>
      </c>
      <c r="J23327" s="68" t="str">
        <f>VLOOKUP(E23327,Refs!$P$2:$S$29,4,FALSE)</f>
        <v>South West</v>
      </c>
      <c r="K23327" s="28">
        <f t="shared" si="734"/>
        <v>443482</v>
      </c>
    </row>
    <row r="23328" spans="1:11" x14ac:dyDescent="0.35">
      <c r="A23328" s="69">
        <f t="shared" si="735"/>
        <v>46023</v>
      </c>
      <c r="B23328" t="s">
        <v>946</v>
      </c>
      <c r="C23328" t="s">
        <v>266</v>
      </c>
      <c r="E23328" t="s">
        <v>721</v>
      </c>
      <c r="F23328" t="s">
        <v>722</v>
      </c>
      <c r="G23328" t="s">
        <v>70</v>
      </c>
      <c r="H23328">
        <v>128</v>
      </c>
      <c r="I23328" s="68" t="str">
        <f>VLOOKUP(E23328,Refs!$P$2:$R$29,3,FALSE)</f>
        <v>Y58</v>
      </c>
      <c r="J23328" s="68" t="str">
        <f>VLOOKUP(E23328,Refs!$P$2:$S$29,4,FALSE)</f>
        <v>South West</v>
      </c>
      <c r="K23328" s="28">
        <f t="shared" si="734"/>
        <v>128</v>
      </c>
    </row>
    <row r="23329" spans="1:11" x14ac:dyDescent="0.35">
      <c r="A23329" s="69">
        <f t="shared" si="735"/>
        <v>46023</v>
      </c>
      <c r="B23329" t="s">
        <v>946</v>
      </c>
      <c r="C23329" t="s">
        <v>266</v>
      </c>
      <c r="E23329" t="s">
        <v>721</v>
      </c>
      <c r="F23329" t="s">
        <v>722</v>
      </c>
      <c r="G23329" t="s">
        <v>71</v>
      </c>
      <c r="H23329">
        <v>274</v>
      </c>
      <c r="I23329" s="68" t="str">
        <f>VLOOKUP(E23329,Refs!$P$2:$R$29,3,FALSE)</f>
        <v>Y58</v>
      </c>
      <c r="J23329" s="68" t="str">
        <f>VLOOKUP(E23329,Refs!$P$2:$S$29,4,FALSE)</f>
        <v>South West</v>
      </c>
      <c r="K23329" s="28">
        <f t="shared" si="734"/>
        <v>274</v>
      </c>
    </row>
    <row r="23330" spans="1:11" x14ac:dyDescent="0.35">
      <c r="A23330" s="69">
        <f t="shared" si="735"/>
        <v>46023</v>
      </c>
      <c r="B23330" t="s">
        <v>946</v>
      </c>
      <c r="C23330" t="s">
        <v>266</v>
      </c>
      <c r="E23330" t="s">
        <v>721</v>
      </c>
      <c r="F23330" t="s">
        <v>722</v>
      </c>
      <c r="G23330" t="s">
        <v>72</v>
      </c>
      <c r="H23330">
        <v>26519</v>
      </c>
      <c r="I23330" s="68" t="str">
        <f>VLOOKUP(E23330,Refs!$P$2:$R$29,3,FALSE)</f>
        <v>Y58</v>
      </c>
      <c r="J23330" s="68" t="str">
        <f>VLOOKUP(E23330,Refs!$P$2:$S$29,4,FALSE)</f>
        <v>South West</v>
      </c>
      <c r="K23330" s="28">
        <f t="shared" si="734"/>
        <v>26519</v>
      </c>
    </row>
    <row r="23331" spans="1:11" x14ac:dyDescent="0.35">
      <c r="A23331" s="69">
        <f t="shared" si="735"/>
        <v>46023</v>
      </c>
      <c r="B23331" t="s">
        <v>946</v>
      </c>
      <c r="C23331" t="s">
        <v>266</v>
      </c>
      <c r="E23331" t="s">
        <v>721</v>
      </c>
      <c r="F23331" t="s">
        <v>722</v>
      </c>
      <c r="G23331" t="s">
        <v>73</v>
      </c>
      <c r="H23331">
        <v>8883</v>
      </c>
      <c r="I23331" s="68" t="str">
        <f>VLOOKUP(E23331,Refs!$P$2:$R$29,3,FALSE)</f>
        <v>Y58</v>
      </c>
      <c r="J23331" s="68" t="str">
        <f>VLOOKUP(E23331,Refs!$P$2:$S$29,4,FALSE)</f>
        <v>South West</v>
      </c>
      <c r="K23331" s="28">
        <f t="shared" ref="K23331:K23394" si="736">IF(OR(H23331="NULL",H23331=0,H23331=""),"",H23331)</f>
        <v>8883</v>
      </c>
    </row>
    <row r="23332" spans="1:11" x14ac:dyDescent="0.35">
      <c r="A23332" s="69">
        <f t="shared" si="735"/>
        <v>46023</v>
      </c>
      <c r="B23332" t="s">
        <v>946</v>
      </c>
      <c r="C23332" t="s">
        <v>266</v>
      </c>
      <c r="E23332" t="s">
        <v>721</v>
      </c>
      <c r="F23332" t="s">
        <v>722</v>
      </c>
      <c r="G23332" t="s">
        <v>74</v>
      </c>
      <c r="H23332">
        <v>75526914</v>
      </c>
      <c r="I23332" s="68" t="str">
        <f>VLOOKUP(E23332,Refs!$P$2:$R$29,3,FALSE)</f>
        <v>Y58</v>
      </c>
      <c r="J23332" s="68" t="str">
        <f>VLOOKUP(E23332,Refs!$P$2:$S$29,4,FALSE)</f>
        <v>South West</v>
      </c>
      <c r="K23332" s="28">
        <f t="shared" si="736"/>
        <v>75526914</v>
      </c>
    </row>
    <row r="23333" spans="1:11" x14ac:dyDescent="0.35">
      <c r="A23333" s="69">
        <f t="shared" si="735"/>
        <v>46023</v>
      </c>
      <c r="B23333" t="s">
        <v>946</v>
      </c>
      <c r="C23333" t="s">
        <v>266</v>
      </c>
      <c r="E23333" t="s">
        <v>721</v>
      </c>
      <c r="F23333" t="s">
        <v>722</v>
      </c>
      <c r="G23333" t="s">
        <v>26</v>
      </c>
      <c r="H23333">
        <v>16878</v>
      </c>
      <c r="I23333" s="68" t="str">
        <f>VLOOKUP(E23333,Refs!$P$2:$R$29,3,FALSE)</f>
        <v>Y58</v>
      </c>
      <c r="J23333" s="68" t="str">
        <f>VLOOKUP(E23333,Refs!$P$2:$S$29,4,FALSE)</f>
        <v>South West</v>
      </c>
      <c r="K23333" s="28">
        <f t="shared" si="736"/>
        <v>16878</v>
      </c>
    </row>
    <row r="23334" spans="1:11" x14ac:dyDescent="0.35">
      <c r="A23334" s="69">
        <f t="shared" si="735"/>
        <v>46023</v>
      </c>
      <c r="B23334" t="s">
        <v>946</v>
      </c>
      <c r="C23334" t="s">
        <v>266</v>
      </c>
      <c r="E23334" t="s">
        <v>721</v>
      </c>
      <c r="F23334" t="s">
        <v>722</v>
      </c>
      <c r="G23334" t="s">
        <v>75</v>
      </c>
      <c r="H23334">
        <v>0</v>
      </c>
      <c r="I23334" s="68" t="str">
        <f>VLOOKUP(E23334,Refs!$P$2:$R$29,3,FALSE)</f>
        <v>Y58</v>
      </c>
      <c r="J23334" s="68" t="str">
        <f>VLOOKUP(E23334,Refs!$P$2:$S$29,4,FALSE)</f>
        <v>South West</v>
      </c>
      <c r="K23334" s="28" t="str">
        <f t="shared" si="736"/>
        <v/>
      </c>
    </row>
    <row r="23335" spans="1:11" x14ac:dyDescent="0.35">
      <c r="A23335" s="69">
        <f t="shared" si="735"/>
        <v>46023</v>
      </c>
      <c r="B23335" t="s">
        <v>946</v>
      </c>
      <c r="C23335" t="s">
        <v>266</v>
      </c>
      <c r="E23335" t="s">
        <v>721</v>
      </c>
      <c r="F23335" t="s">
        <v>722</v>
      </c>
      <c r="G23335" t="s">
        <v>76</v>
      </c>
      <c r="H23335">
        <v>4636</v>
      </c>
      <c r="I23335" s="68" t="str">
        <f>VLOOKUP(E23335,Refs!$P$2:$R$29,3,FALSE)</f>
        <v>Y58</v>
      </c>
      <c r="J23335" s="68" t="str">
        <f>VLOOKUP(E23335,Refs!$P$2:$S$29,4,FALSE)</f>
        <v>South West</v>
      </c>
      <c r="K23335" s="28">
        <f t="shared" si="736"/>
        <v>4636</v>
      </c>
    </row>
    <row r="23336" spans="1:11" x14ac:dyDescent="0.35">
      <c r="A23336" s="69">
        <f t="shared" si="735"/>
        <v>46023</v>
      </c>
      <c r="B23336" t="s">
        <v>946</v>
      </c>
      <c r="C23336" t="s">
        <v>266</v>
      </c>
      <c r="E23336" t="s">
        <v>721</v>
      </c>
      <c r="F23336" t="s">
        <v>722</v>
      </c>
      <c r="G23336" t="s">
        <v>77</v>
      </c>
      <c r="H23336">
        <v>1591</v>
      </c>
      <c r="I23336" s="68" t="str">
        <f>VLOOKUP(E23336,Refs!$P$2:$R$29,3,FALSE)</f>
        <v>Y58</v>
      </c>
      <c r="J23336" s="68" t="str">
        <f>VLOOKUP(E23336,Refs!$P$2:$S$29,4,FALSE)</f>
        <v>South West</v>
      </c>
      <c r="K23336" s="28">
        <f t="shared" si="736"/>
        <v>1591</v>
      </c>
    </row>
    <row r="23337" spans="1:11" x14ac:dyDescent="0.35">
      <c r="A23337" s="69">
        <f t="shared" si="735"/>
        <v>46023</v>
      </c>
      <c r="B23337" t="s">
        <v>946</v>
      </c>
      <c r="C23337" t="s">
        <v>266</v>
      </c>
      <c r="E23337" t="s">
        <v>721</v>
      </c>
      <c r="F23337" t="s">
        <v>722</v>
      </c>
      <c r="G23337" t="s">
        <v>78</v>
      </c>
      <c r="H23337">
        <v>10651</v>
      </c>
      <c r="I23337" s="68" t="str">
        <f>VLOOKUP(E23337,Refs!$P$2:$R$29,3,FALSE)</f>
        <v>Y58</v>
      </c>
      <c r="J23337" s="68" t="str">
        <f>VLOOKUP(E23337,Refs!$P$2:$S$29,4,FALSE)</f>
        <v>South West</v>
      </c>
      <c r="K23337" s="28">
        <f t="shared" si="736"/>
        <v>10651</v>
      </c>
    </row>
    <row r="23338" spans="1:11" x14ac:dyDescent="0.35">
      <c r="A23338" s="69">
        <f t="shared" si="735"/>
        <v>46023</v>
      </c>
      <c r="B23338" t="s">
        <v>946</v>
      </c>
      <c r="C23338" t="s">
        <v>266</v>
      </c>
      <c r="E23338" t="s">
        <v>721</v>
      </c>
      <c r="F23338" t="s">
        <v>722</v>
      </c>
      <c r="G23338" t="s">
        <v>79</v>
      </c>
      <c r="H23338">
        <v>0</v>
      </c>
      <c r="I23338" s="68" t="str">
        <f>VLOOKUP(E23338,Refs!$P$2:$R$29,3,FALSE)</f>
        <v>Y58</v>
      </c>
      <c r="J23338" s="68" t="str">
        <f>VLOOKUP(E23338,Refs!$P$2:$S$29,4,FALSE)</f>
        <v>South West</v>
      </c>
      <c r="K23338" s="28" t="str">
        <f t="shared" si="736"/>
        <v/>
      </c>
    </row>
    <row r="23339" spans="1:11" x14ac:dyDescent="0.35">
      <c r="A23339" s="69">
        <f t="shared" si="735"/>
        <v>46023</v>
      </c>
      <c r="B23339" t="s">
        <v>946</v>
      </c>
      <c r="C23339" t="s">
        <v>266</v>
      </c>
      <c r="E23339" t="s">
        <v>721</v>
      </c>
      <c r="F23339" t="s">
        <v>722</v>
      </c>
      <c r="G23339" t="s">
        <v>25</v>
      </c>
      <c r="H23339">
        <v>12242</v>
      </c>
      <c r="I23339" s="68" t="str">
        <f>VLOOKUP(E23339,Refs!$P$2:$R$29,3,FALSE)</f>
        <v>Y58</v>
      </c>
      <c r="J23339" s="68" t="str">
        <f>VLOOKUP(E23339,Refs!$P$2:$S$29,4,FALSE)</f>
        <v>South West</v>
      </c>
      <c r="K23339" s="28">
        <f t="shared" si="736"/>
        <v>12242</v>
      </c>
    </row>
    <row r="23340" spans="1:11" x14ac:dyDescent="0.35">
      <c r="A23340" s="69">
        <f t="shared" si="735"/>
        <v>46023</v>
      </c>
      <c r="B23340" t="s">
        <v>946</v>
      </c>
      <c r="C23340" t="s">
        <v>266</v>
      </c>
      <c r="E23340" t="s">
        <v>721</v>
      </c>
      <c r="F23340" t="s">
        <v>722</v>
      </c>
      <c r="G23340" t="s">
        <v>80</v>
      </c>
      <c r="H23340">
        <v>0</v>
      </c>
      <c r="I23340" s="68" t="str">
        <f>VLOOKUP(E23340,Refs!$P$2:$R$29,3,FALSE)</f>
        <v>Y58</v>
      </c>
      <c r="J23340" s="68" t="str">
        <f>VLOOKUP(E23340,Refs!$P$2:$S$29,4,FALSE)</f>
        <v>South West</v>
      </c>
      <c r="K23340" s="28" t="str">
        <f t="shared" si="736"/>
        <v/>
      </c>
    </row>
    <row r="23341" spans="1:11" x14ac:dyDescent="0.35">
      <c r="A23341" s="69">
        <f t="shared" si="735"/>
        <v>46023</v>
      </c>
      <c r="B23341" t="s">
        <v>946</v>
      </c>
      <c r="C23341" t="s">
        <v>266</v>
      </c>
      <c r="E23341" t="s">
        <v>721</v>
      </c>
      <c r="F23341" t="s">
        <v>722</v>
      </c>
      <c r="G23341" t="s">
        <v>81</v>
      </c>
      <c r="H23341">
        <v>3922</v>
      </c>
      <c r="I23341" s="68" t="str">
        <f>VLOOKUP(E23341,Refs!$P$2:$R$29,3,FALSE)</f>
        <v>Y58</v>
      </c>
      <c r="J23341" s="68" t="str">
        <f>VLOOKUP(E23341,Refs!$P$2:$S$29,4,FALSE)</f>
        <v>South West</v>
      </c>
      <c r="K23341" s="28">
        <f t="shared" si="736"/>
        <v>3922</v>
      </c>
    </row>
    <row r="23342" spans="1:11" x14ac:dyDescent="0.35">
      <c r="A23342" s="69">
        <f t="shared" si="735"/>
        <v>46023</v>
      </c>
      <c r="B23342" t="s">
        <v>946</v>
      </c>
      <c r="C23342" t="s">
        <v>266</v>
      </c>
      <c r="E23342" t="s">
        <v>721</v>
      </c>
      <c r="F23342" t="s">
        <v>722</v>
      </c>
      <c r="G23342" t="s">
        <v>82</v>
      </c>
      <c r="H23342">
        <v>969</v>
      </c>
      <c r="I23342" s="68" t="str">
        <f>VLOOKUP(E23342,Refs!$P$2:$R$29,3,FALSE)</f>
        <v>Y58</v>
      </c>
      <c r="J23342" s="68" t="str">
        <f>VLOOKUP(E23342,Refs!$P$2:$S$29,4,FALSE)</f>
        <v>South West</v>
      </c>
      <c r="K23342" s="28">
        <f t="shared" si="736"/>
        <v>969</v>
      </c>
    </row>
    <row r="23343" spans="1:11" x14ac:dyDescent="0.35">
      <c r="A23343" s="69">
        <f t="shared" si="735"/>
        <v>46023</v>
      </c>
      <c r="B23343" t="s">
        <v>946</v>
      </c>
      <c r="C23343" t="s">
        <v>266</v>
      </c>
      <c r="E23343" t="s">
        <v>721</v>
      </c>
      <c r="F23343" t="s">
        <v>722</v>
      </c>
      <c r="G23343" t="s">
        <v>83</v>
      </c>
      <c r="H23343">
        <v>8595</v>
      </c>
      <c r="I23343" s="68" t="str">
        <f>VLOOKUP(E23343,Refs!$P$2:$R$29,3,FALSE)</f>
        <v>Y58</v>
      </c>
      <c r="J23343" s="68" t="str">
        <f>VLOOKUP(E23343,Refs!$P$2:$S$29,4,FALSE)</f>
        <v>South West</v>
      </c>
      <c r="K23343" s="28">
        <f t="shared" si="736"/>
        <v>8595</v>
      </c>
    </row>
    <row r="23344" spans="1:11" x14ac:dyDescent="0.35">
      <c r="A23344" s="69">
        <f t="shared" si="735"/>
        <v>46023</v>
      </c>
      <c r="B23344" t="s">
        <v>946</v>
      </c>
      <c r="C23344" t="s">
        <v>266</v>
      </c>
      <c r="E23344" t="s">
        <v>721</v>
      </c>
      <c r="F23344" t="s">
        <v>722</v>
      </c>
      <c r="G23344" t="s">
        <v>84</v>
      </c>
      <c r="H23344">
        <v>30731</v>
      </c>
      <c r="I23344" s="68" t="str">
        <f>VLOOKUP(E23344,Refs!$P$2:$R$29,3,FALSE)</f>
        <v>Y58</v>
      </c>
      <c r="J23344" s="68" t="str">
        <f>VLOOKUP(E23344,Refs!$P$2:$S$29,4,FALSE)</f>
        <v>South West</v>
      </c>
      <c r="K23344" s="28">
        <f t="shared" si="736"/>
        <v>30731</v>
      </c>
    </row>
    <row r="23345" spans="1:11" x14ac:dyDescent="0.35">
      <c r="A23345" s="69">
        <f t="shared" si="735"/>
        <v>46023</v>
      </c>
      <c r="B23345" t="s">
        <v>946</v>
      </c>
      <c r="C23345" t="s">
        <v>266</v>
      </c>
      <c r="E23345" t="s">
        <v>721</v>
      </c>
      <c r="F23345" t="s">
        <v>722</v>
      </c>
      <c r="G23345" t="s">
        <v>85</v>
      </c>
      <c r="H23345">
        <v>4700</v>
      </c>
      <c r="I23345" s="68" t="str">
        <f>VLOOKUP(E23345,Refs!$P$2:$R$29,3,FALSE)</f>
        <v>Y58</v>
      </c>
      <c r="J23345" s="68" t="str">
        <f>VLOOKUP(E23345,Refs!$P$2:$S$29,4,FALSE)</f>
        <v>South West</v>
      </c>
      <c r="K23345" s="28">
        <f t="shared" si="736"/>
        <v>4700</v>
      </c>
    </row>
    <row r="23346" spans="1:11" x14ac:dyDescent="0.35">
      <c r="A23346" s="69">
        <f t="shared" si="735"/>
        <v>46023</v>
      </c>
      <c r="B23346" t="s">
        <v>946</v>
      </c>
      <c r="C23346" t="s">
        <v>266</v>
      </c>
      <c r="E23346" t="s">
        <v>721</v>
      </c>
      <c r="F23346" t="s">
        <v>722</v>
      </c>
      <c r="G23346" t="s">
        <v>86</v>
      </c>
      <c r="H23346">
        <v>2448</v>
      </c>
      <c r="I23346" s="68" t="str">
        <f>VLOOKUP(E23346,Refs!$P$2:$R$29,3,FALSE)</f>
        <v>Y58</v>
      </c>
      <c r="J23346" s="68" t="str">
        <f>VLOOKUP(E23346,Refs!$P$2:$S$29,4,FALSE)</f>
        <v>South West</v>
      </c>
      <c r="K23346" s="28">
        <f t="shared" si="736"/>
        <v>2448</v>
      </c>
    </row>
    <row r="23347" spans="1:11" x14ac:dyDescent="0.35">
      <c r="A23347" s="69">
        <f t="shared" si="735"/>
        <v>46023</v>
      </c>
      <c r="B23347" t="s">
        <v>946</v>
      </c>
      <c r="C23347" t="s">
        <v>266</v>
      </c>
      <c r="E23347" t="s">
        <v>721</v>
      </c>
      <c r="F23347" t="s">
        <v>722</v>
      </c>
      <c r="G23347" t="s">
        <v>87</v>
      </c>
      <c r="H23347">
        <v>11659</v>
      </c>
      <c r="I23347" s="68" t="str">
        <f>VLOOKUP(E23347,Refs!$P$2:$R$29,3,FALSE)</f>
        <v>Y58</v>
      </c>
      <c r="J23347" s="68" t="str">
        <f>VLOOKUP(E23347,Refs!$P$2:$S$29,4,FALSE)</f>
        <v>South West</v>
      </c>
      <c r="K23347" s="28">
        <f t="shared" si="736"/>
        <v>11659</v>
      </c>
    </row>
    <row r="23348" spans="1:11" x14ac:dyDescent="0.35">
      <c r="A23348" s="69">
        <f t="shared" si="735"/>
        <v>46023</v>
      </c>
      <c r="B23348" t="s">
        <v>946</v>
      </c>
      <c r="C23348" t="s">
        <v>266</v>
      </c>
      <c r="E23348" t="s">
        <v>721</v>
      </c>
      <c r="F23348" t="s">
        <v>722</v>
      </c>
      <c r="G23348" t="s">
        <v>88</v>
      </c>
      <c r="H23348">
        <v>36599</v>
      </c>
      <c r="I23348" s="68" t="str">
        <f>VLOOKUP(E23348,Refs!$P$2:$R$29,3,FALSE)</f>
        <v>Y58</v>
      </c>
      <c r="J23348" s="68" t="str">
        <f>VLOOKUP(E23348,Refs!$P$2:$S$29,4,FALSE)</f>
        <v>South West</v>
      </c>
      <c r="K23348" s="28">
        <f t="shared" si="736"/>
        <v>36599</v>
      </c>
    </row>
    <row r="23349" spans="1:11" x14ac:dyDescent="0.35">
      <c r="A23349" s="69">
        <f t="shared" si="735"/>
        <v>46023</v>
      </c>
      <c r="B23349" t="s">
        <v>946</v>
      </c>
      <c r="C23349" t="s">
        <v>266</v>
      </c>
      <c r="E23349" t="s">
        <v>721</v>
      </c>
      <c r="F23349" t="s">
        <v>722</v>
      </c>
      <c r="G23349" t="s">
        <v>89</v>
      </c>
      <c r="H23349">
        <v>16878</v>
      </c>
      <c r="I23349" s="68" t="str">
        <f>VLOOKUP(E23349,Refs!$P$2:$R$29,3,FALSE)</f>
        <v>Y58</v>
      </c>
      <c r="J23349" s="68" t="str">
        <f>VLOOKUP(E23349,Refs!$P$2:$S$29,4,FALSE)</f>
        <v>South West</v>
      </c>
      <c r="K23349" s="28">
        <f t="shared" si="736"/>
        <v>16878</v>
      </c>
    </row>
    <row r="23350" spans="1:11" x14ac:dyDescent="0.35">
      <c r="A23350" s="69">
        <f t="shared" si="735"/>
        <v>46023</v>
      </c>
      <c r="B23350" t="s">
        <v>946</v>
      </c>
      <c r="C23350" t="s">
        <v>266</v>
      </c>
      <c r="E23350" t="s">
        <v>721</v>
      </c>
      <c r="F23350" t="s">
        <v>722</v>
      </c>
      <c r="G23350" t="s">
        <v>27</v>
      </c>
      <c r="H23350">
        <v>2350</v>
      </c>
      <c r="I23350" s="68" t="str">
        <f>VLOOKUP(E23350,Refs!$P$2:$R$29,3,FALSE)</f>
        <v>Y58</v>
      </c>
      <c r="J23350" s="68" t="str">
        <f>VLOOKUP(E23350,Refs!$P$2:$S$29,4,FALSE)</f>
        <v>South West</v>
      </c>
      <c r="K23350" s="28">
        <f t="shared" si="736"/>
        <v>2350</v>
      </c>
    </row>
    <row r="23351" spans="1:11" x14ac:dyDescent="0.35">
      <c r="A23351" s="69">
        <f t="shared" si="735"/>
        <v>46023</v>
      </c>
      <c r="B23351" t="s">
        <v>946</v>
      </c>
      <c r="C23351" t="s">
        <v>266</v>
      </c>
      <c r="E23351" t="s">
        <v>721</v>
      </c>
      <c r="F23351" t="s">
        <v>722</v>
      </c>
      <c r="G23351" t="s">
        <v>29</v>
      </c>
      <c r="H23351">
        <v>1430</v>
      </c>
      <c r="I23351" s="68" t="str">
        <f>VLOOKUP(E23351,Refs!$P$2:$R$29,3,FALSE)</f>
        <v>Y58</v>
      </c>
      <c r="J23351" s="68" t="str">
        <f>VLOOKUP(E23351,Refs!$P$2:$S$29,4,FALSE)</f>
        <v>South West</v>
      </c>
      <c r="K23351" s="28">
        <f t="shared" si="736"/>
        <v>1430</v>
      </c>
    </row>
    <row r="23352" spans="1:11" x14ac:dyDescent="0.35">
      <c r="A23352" s="69">
        <f t="shared" si="735"/>
        <v>46023</v>
      </c>
      <c r="B23352" t="s">
        <v>946</v>
      </c>
      <c r="C23352" t="s">
        <v>266</v>
      </c>
      <c r="E23352" t="s">
        <v>721</v>
      </c>
      <c r="F23352" t="s">
        <v>722</v>
      </c>
      <c r="G23352" t="s">
        <v>90</v>
      </c>
      <c r="H23352">
        <v>799</v>
      </c>
      <c r="I23352" s="68" t="str">
        <f>VLOOKUP(E23352,Refs!$P$2:$R$29,3,FALSE)</f>
        <v>Y58</v>
      </c>
      <c r="J23352" s="68" t="str">
        <f>VLOOKUP(E23352,Refs!$P$2:$S$29,4,FALSE)</f>
        <v>South West</v>
      </c>
      <c r="K23352" s="28">
        <f t="shared" si="736"/>
        <v>799</v>
      </c>
    </row>
    <row r="23353" spans="1:11" x14ac:dyDescent="0.35">
      <c r="A23353" s="69">
        <f t="shared" si="735"/>
        <v>46023</v>
      </c>
      <c r="B23353" t="s">
        <v>946</v>
      </c>
      <c r="C23353" t="s">
        <v>266</v>
      </c>
      <c r="E23353" t="s">
        <v>721</v>
      </c>
      <c r="F23353" t="s">
        <v>722</v>
      </c>
      <c r="G23353" t="s">
        <v>91</v>
      </c>
      <c r="H23353">
        <v>14</v>
      </c>
      <c r="I23353" s="68" t="str">
        <f>VLOOKUP(E23353,Refs!$P$2:$R$29,3,FALSE)</f>
        <v>Y58</v>
      </c>
      <c r="J23353" s="68" t="str">
        <f>VLOOKUP(E23353,Refs!$P$2:$S$29,4,FALSE)</f>
        <v>South West</v>
      </c>
      <c r="K23353" s="28">
        <f t="shared" si="736"/>
        <v>14</v>
      </c>
    </row>
    <row r="23354" spans="1:11" x14ac:dyDescent="0.35">
      <c r="A23354" s="69">
        <f t="shared" si="735"/>
        <v>46023</v>
      </c>
      <c r="B23354" t="s">
        <v>946</v>
      </c>
      <c r="C23354" t="s">
        <v>266</v>
      </c>
      <c r="E23354" t="s">
        <v>721</v>
      </c>
      <c r="F23354" t="s">
        <v>722</v>
      </c>
      <c r="G23354" t="s">
        <v>92</v>
      </c>
      <c r="H23354">
        <v>442</v>
      </c>
      <c r="I23354" s="68" t="str">
        <f>VLOOKUP(E23354,Refs!$P$2:$R$29,3,FALSE)</f>
        <v>Y58</v>
      </c>
      <c r="J23354" s="68" t="str">
        <f>VLOOKUP(E23354,Refs!$P$2:$S$29,4,FALSE)</f>
        <v>South West</v>
      </c>
      <c r="K23354" s="28">
        <f t="shared" si="736"/>
        <v>442</v>
      </c>
    </row>
    <row r="23355" spans="1:11" x14ac:dyDescent="0.35">
      <c r="A23355" s="69">
        <f t="shared" si="735"/>
        <v>46023</v>
      </c>
      <c r="B23355" t="s">
        <v>946</v>
      </c>
      <c r="C23355" t="s">
        <v>266</v>
      </c>
      <c r="E23355" t="s">
        <v>721</v>
      </c>
      <c r="F23355" t="s">
        <v>722</v>
      </c>
      <c r="G23355" t="s">
        <v>93</v>
      </c>
      <c r="H23355">
        <v>63</v>
      </c>
      <c r="I23355" s="68" t="str">
        <f>VLOOKUP(E23355,Refs!$P$2:$R$29,3,FALSE)</f>
        <v>Y58</v>
      </c>
      <c r="J23355" s="68" t="str">
        <f>VLOOKUP(E23355,Refs!$P$2:$S$29,4,FALSE)</f>
        <v>South West</v>
      </c>
      <c r="K23355" s="28">
        <f t="shared" si="736"/>
        <v>63</v>
      </c>
    </row>
    <row r="23356" spans="1:11" x14ac:dyDescent="0.35">
      <c r="A23356" s="69">
        <f t="shared" si="735"/>
        <v>46023</v>
      </c>
      <c r="B23356" t="s">
        <v>946</v>
      </c>
      <c r="C23356" t="s">
        <v>266</v>
      </c>
      <c r="E23356" t="s">
        <v>721</v>
      </c>
      <c r="F23356" t="s">
        <v>722</v>
      </c>
      <c r="G23356" t="s">
        <v>94</v>
      </c>
      <c r="H23356">
        <v>139</v>
      </c>
      <c r="I23356" s="68" t="str">
        <f>VLOOKUP(E23356,Refs!$P$2:$R$29,3,FALSE)</f>
        <v>Y58</v>
      </c>
      <c r="J23356" s="68" t="str">
        <f>VLOOKUP(E23356,Refs!$P$2:$S$29,4,FALSE)</f>
        <v>South West</v>
      </c>
      <c r="K23356" s="28">
        <f t="shared" si="736"/>
        <v>139</v>
      </c>
    </row>
    <row r="23357" spans="1:11" x14ac:dyDescent="0.35">
      <c r="A23357" s="69">
        <f t="shared" si="735"/>
        <v>46023</v>
      </c>
      <c r="B23357" t="s">
        <v>946</v>
      </c>
      <c r="C23357" t="s">
        <v>266</v>
      </c>
      <c r="E23357" t="s">
        <v>721</v>
      </c>
      <c r="F23357" t="s">
        <v>722</v>
      </c>
      <c r="G23357" t="s">
        <v>95</v>
      </c>
      <c r="H23357">
        <v>454</v>
      </c>
      <c r="I23357" s="68" t="str">
        <f>VLOOKUP(E23357,Refs!$P$2:$R$29,3,FALSE)</f>
        <v>Y58</v>
      </c>
      <c r="J23357" s="68" t="str">
        <f>VLOOKUP(E23357,Refs!$P$2:$S$29,4,FALSE)</f>
        <v>South West</v>
      </c>
      <c r="K23357" s="28">
        <f t="shared" si="736"/>
        <v>454</v>
      </c>
    </row>
    <row r="23358" spans="1:11" x14ac:dyDescent="0.35">
      <c r="A23358" s="69">
        <f t="shared" si="735"/>
        <v>46023</v>
      </c>
      <c r="B23358" t="s">
        <v>946</v>
      </c>
      <c r="C23358" t="s">
        <v>266</v>
      </c>
      <c r="E23358" t="s">
        <v>721</v>
      </c>
      <c r="F23358" t="s">
        <v>722</v>
      </c>
      <c r="G23358" t="s">
        <v>96</v>
      </c>
      <c r="H23358">
        <v>6357</v>
      </c>
      <c r="I23358" s="68" t="str">
        <f>VLOOKUP(E23358,Refs!$P$2:$R$29,3,FALSE)</f>
        <v>Y58</v>
      </c>
      <c r="J23358" s="68" t="str">
        <f>VLOOKUP(E23358,Refs!$P$2:$S$29,4,FALSE)</f>
        <v>South West</v>
      </c>
      <c r="K23358" s="28">
        <f t="shared" si="736"/>
        <v>6357</v>
      </c>
    </row>
    <row r="23359" spans="1:11" x14ac:dyDescent="0.35">
      <c r="A23359" s="69">
        <f t="shared" si="735"/>
        <v>46023</v>
      </c>
      <c r="B23359" t="s">
        <v>946</v>
      </c>
      <c r="C23359" t="s">
        <v>266</v>
      </c>
      <c r="E23359" t="s">
        <v>721</v>
      </c>
      <c r="F23359" t="s">
        <v>722</v>
      </c>
      <c r="G23359" t="s">
        <v>31</v>
      </c>
      <c r="H23359">
        <v>5971</v>
      </c>
      <c r="I23359" s="68" t="str">
        <f>VLOOKUP(E23359,Refs!$P$2:$R$29,3,FALSE)</f>
        <v>Y58</v>
      </c>
      <c r="J23359" s="68" t="str">
        <f>VLOOKUP(E23359,Refs!$P$2:$S$29,4,FALSE)</f>
        <v>South West</v>
      </c>
      <c r="K23359" s="28">
        <f t="shared" si="736"/>
        <v>5971</v>
      </c>
    </row>
    <row r="23360" spans="1:11" x14ac:dyDescent="0.35">
      <c r="A23360" s="69">
        <f t="shared" si="735"/>
        <v>46023</v>
      </c>
      <c r="B23360" t="s">
        <v>946</v>
      </c>
      <c r="C23360" t="s">
        <v>266</v>
      </c>
      <c r="E23360" t="s">
        <v>721</v>
      </c>
      <c r="F23360" t="s">
        <v>722</v>
      </c>
      <c r="G23360" t="s">
        <v>97</v>
      </c>
      <c r="H23360">
        <v>1607</v>
      </c>
      <c r="I23360" s="68" t="str">
        <f>VLOOKUP(E23360,Refs!$P$2:$R$29,3,FALSE)</f>
        <v>Y58</v>
      </c>
      <c r="J23360" s="68" t="str">
        <f>VLOOKUP(E23360,Refs!$P$2:$S$29,4,FALSE)</f>
        <v>South West</v>
      </c>
      <c r="K23360" s="28">
        <f t="shared" si="736"/>
        <v>1607</v>
      </c>
    </row>
    <row r="23361" spans="1:11" x14ac:dyDescent="0.35">
      <c r="A23361" s="69">
        <f t="shared" si="735"/>
        <v>46023</v>
      </c>
      <c r="B23361" t="s">
        <v>946</v>
      </c>
      <c r="C23361" t="s">
        <v>266</v>
      </c>
      <c r="E23361" t="s">
        <v>721</v>
      </c>
      <c r="F23361" t="s">
        <v>722</v>
      </c>
      <c r="G23361" t="s">
        <v>98</v>
      </c>
      <c r="H23361">
        <v>2504</v>
      </c>
      <c r="I23361" s="68" t="str">
        <f>VLOOKUP(E23361,Refs!$P$2:$R$29,3,FALSE)</f>
        <v>Y58</v>
      </c>
      <c r="J23361" s="68" t="str">
        <f>VLOOKUP(E23361,Refs!$P$2:$S$29,4,FALSE)</f>
        <v>South West</v>
      </c>
      <c r="K23361" s="28">
        <f t="shared" si="736"/>
        <v>2504</v>
      </c>
    </row>
    <row r="23362" spans="1:11" x14ac:dyDescent="0.35">
      <c r="A23362" s="69">
        <f t="shared" si="735"/>
        <v>46023</v>
      </c>
      <c r="B23362" t="s">
        <v>946</v>
      </c>
      <c r="C23362" t="s">
        <v>266</v>
      </c>
      <c r="E23362" t="s">
        <v>721</v>
      </c>
      <c r="F23362" t="s">
        <v>722</v>
      </c>
      <c r="G23362" t="s">
        <v>99</v>
      </c>
      <c r="H23362">
        <v>2344</v>
      </c>
      <c r="I23362" s="68" t="str">
        <f>VLOOKUP(E23362,Refs!$P$2:$R$29,3,FALSE)</f>
        <v>Y58</v>
      </c>
      <c r="J23362" s="68" t="str">
        <f>VLOOKUP(E23362,Refs!$P$2:$S$29,4,FALSE)</f>
        <v>South West</v>
      </c>
      <c r="K23362" s="28">
        <f t="shared" si="736"/>
        <v>2344</v>
      </c>
    </row>
    <row r="23363" spans="1:11" x14ac:dyDescent="0.35">
      <c r="A23363" s="69">
        <f t="shared" ref="A23363:A23426" si="737">DATEVALUE(RIGHT(B23363,8))</f>
        <v>46023</v>
      </c>
      <c r="B23363" t="s">
        <v>946</v>
      </c>
      <c r="C23363" t="s">
        <v>266</v>
      </c>
      <c r="E23363" t="s">
        <v>721</v>
      </c>
      <c r="F23363" t="s">
        <v>722</v>
      </c>
      <c r="G23363" t="s">
        <v>100</v>
      </c>
      <c r="H23363">
        <v>853</v>
      </c>
      <c r="I23363" s="68" t="str">
        <f>VLOOKUP(E23363,Refs!$P$2:$R$29,3,FALSE)</f>
        <v>Y58</v>
      </c>
      <c r="J23363" s="68" t="str">
        <f>VLOOKUP(E23363,Refs!$P$2:$S$29,4,FALSE)</f>
        <v>South West</v>
      </c>
      <c r="K23363" s="28">
        <f t="shared" si="736"/>
        <v>853</v>
      </c>
    </row>
    <row r="23364" spans="1:11" x14ac:dyDescent="0.35">
      <c r="A23364" s="69">
        <f t="shared" si="737"/>
        <v>46023</v>
      </c>
      <c r="B23364" t="s">
        <v>946</v>
      </c>
      <c r="C23364" t="s">
        <v>266</v>
      </c>
      <c r="E23364" t="s">
        <v>721</v>
      </c>
      <c r="F23364" t="s">
        <v>722</v>
      </c>
      <c r="G23364" t="s">
        <v>101</v>
      </c>
      <c r="H23364">
        <v>327</v>
      </c>
      <c r="I23364" s="68" t="str">
        <f>VLOOKUP(E23364,Refs!$P$2:$R$29,3,FALSE)</f>
        <v>Y58</v>
      </c>
      <c r="J23364" s="68" t="str">
        <f>VLOOKUP(E23364,Refs!$P$2:$S$29,4,FALSE)</f>
        <v>South West</v>
      </c>
      <c r="K23364" s="28">
        <f t="shared" si="736"/>
        <v>327</v>
      </c>
    </row>
    <row r="23365" spans="1:11" x14ac:dyDescent="0.35">
      <c r="A23365" s="69">
        <f t="shared" si="737"/>
        <v>46023</v>
      </c>
      <c r="B23365" t="s">
        <v>946</v>
      </c>
      <c r="C23365" t="s">
        <v>266</v>
      </c>
      <c r="E23365" t="s">
        <v>721</v>
      </c>
      <c r="F23365" t="s">
        <v>722</v>
      </c>
      <c r="G23365" t="s">
        <v>102</v>
      </c>
      <c r="H23365">
        <v>172</v>
      </c>
      <c r="I23365" s="68" t="str">
        <f>VLOOKUP(E23365,Refs!$P$2:$R$29,3,FALSE)</f>
        <v>Y58</v>
      </c>
      <c r="J23365" s="68" t="str">
        <f>VLOOKUP(E23365,Refs!$P$2:$S$29,4,FALSE)</f>
        <v>South West</v>
      </c>
      <c r="K23365" s="28">
        <f t="shared" si="736"/>
        <v>172</v>
      </c>
    </row>
    <row r="23366" spans="1:11" x14ac:dyDescent="0.35">
      <c r="A23366" s="69">
        <f t="shared" si="737"/>
        <v>46023</v>
      </c>
      <c r="B23366" t="s">
        <v>946</v>
      </c>
      <c r="C23366" t="s">
        <v>266</v>
      </c>
      <c r="E23366" t="s">
        <v>721</v>
      </c>
      <c r="F23366" t="s">
        <v>722</v>
      </c>
      <c r="G23366" t="s">
        <v>103</v>
      </c>
      <c r="H23366">
        <v>2076</v>
      </c>
      <c r="I23366" s="68" t="str">
        <f>VLOOKUP(E23366,Refs!$P$2:$R$29,3,FALSE)</f>
        <v>Y58</v>
      </c>
      <c r="J23366" s="68" t="str">
        <f>VLOOKUP(E23366,Refs!$P$2:$S$29,4,FALSE)</f>
        <v>South West</v>
      </c>
      <c r="K23366" s="28">
        <f t="shared" si="736"/>
        <v>2076</v>
      </c>
    </row>
    <row r="23367" spans="1:11" x14ac:dyDescent="0.35">
      <c r="A23367" s="69">
        <f t="shared" si="737"/>
        <v>46023</v>
      </c>
      <c r="B23367" t="s">
        <v>946</v>
      </c>
      <c r="C23367" t="s">
        <v>266</v>
      </c>
      <c r="E23367" t="s">
        <v>721</v>
      </c>
      <c r="F23367" t="s">
        <v>722</v>
      </c>
      <c r="G23367" t="s">
        <v>104</v>
      </c>
      <c r="H23367">
        <v>15385396</v>
      </c>
      <c r="I23367" s="68" t="str">
        <f>VLOOKUP(E23367,Refs!$P$2:$R$29,3,FALSE)</f>
        <v>Y58</v>
      </c>
      <c r="J23367" s="68" t="str">
        <f>VLOOKUP(E23367,Refs!$P$2:$S$29,4,FALSE)</f>
        <v>South West</v>
      </c>
      <c r="K23367" s="28">
        <f t="shared" si="736"/>
        <v>15385396</v>
      </c>
    </row>
    <row r="23368" spans="1:11" x14ac:dyDescent="0.35">
      <c r="A23368" s="69">
        <f t="shared" si="737"/>
        <v>46023</v>
      </c>
      <c r="B23368" t="s">
        <v>946</v>
      </c>
      <c r="C23368" t="s">
        <v>266</v>
      </c>
      <c r="E23368" t="s">
        <v>721</v>
      </c>
      <c r="F23368" t="s">
        <v>722</v>
      </c>
      <c r="G23368" t="s">
        <v>105</v>
      </c>
      <c r="H23368">
        <v>1609</v>
      </c>
      <c r="I23368" s="68" t="str">
        <f>VLOOKUP(E23368,Refs!$P$2:$R$29,3,FALSE)</f>
        <v>Y58</v>
      </c>
      <c r="J23368" s="68" t="str">
        <f>VLOOKUP(E23368,Refs!$P$2:$S$29,4,FALSE)</f>
        <v>South West</v>
      </c>
      <c r="K23368" s="28">
        <f t="shared" si="736"/>
        <v>1609</v>
      </c>
    </row>
    <row r="23369" spans="1:11" x14ac:dyDescent="0.35">
      <c r="A23369" s="69">
        <f t="shared" si="737"/>
        <v>46023</v>
      </c>
      <c r="B23369" t="s">
        <v>946</v>
      </c>
      <c r="C23369" t="s">
        <v>266</v>
      </c>
      <c r="E23369" t="s">
        <v>721</v>
      </c>
      <c r="F23369" t="s">
        <v>722</v>
      </c>
      <c r="G23369" t="s">
        <v>106</v>
      </c>
      <c r="H23369">
        <v>1549</v>
      </c>
      <c r="I23369" s="68" t="str">
        <f>VLOOKUP(E23369,Refs!$P$2:$R$29,3,FALSE)</f>
        <v>Y58</v>
      </c>
      <c r="J23369" s="68" t="str">
        <f>VLOOKUP(E23369,Refs!$P$2:$S$29,4,FALSE)</f>
        <v>South West</v>
      </c>
      <c r="K23369" s="28">
        <f t="shared" si="736"/>
        <v>1549</v>
      </c>
    </row>
    <row r="23370" spans="1:11" x14ac:dyDescent="0.35">
      <c r="A23370" s="69">
        <f t="shared" si="737"/>
        <v>46023</v>
      </c>
      <c r="B23370" t="s">
        <v>946</v>
      </c>
      <c r="C23370" t="s">
        <v>266</v>
      </c>
      <c r="E23370" t="s">
        <v>721</v>
      </c>
      <c r="F23370" t="s">
        <v>722</v>
      </c>
      <c r="G23370" t="s">
        <v>107</v>
      </c>
      <c r="H23370">
        <v>57</v>
      </c>
      <c r="I23370" s="68" t="str">
        <f>VLOOKUP(E23370,Refs!$P$2:$R$29,3,FALSE)</f>
        <v>Y58</v>
      </c>
      <c r="J23370" s="68" t="str">
        <f>VLOOKUP(E23370,Refs!$P$2:$S$29,4,FALSE)</f>
        <v>South West</v>
      </c>
      <c r="K23370" s="28">
        <f t="shared" si="736"/>
        <v>57</v>
      </c>
    </row>
    <row r="23371" spans="1:11" x14ac:dyDescent="0.35">
      <c r="A23371" s="69">
        <f t="shared" si="737"/>
        <v>46023</v>
      </c>
      <c r="B23371" t="s">
        <v>946</v>
      </c>
      <c r="C23371" t="s">
        <v>266</v>
      </c>
      <c r="E23371" t="s">
        <v>721</v>
      </c>
      <c r="F23371" t="s">
        <v>722</v>
      </c>
      <c r="G23371" t="s">
        <v>108</v>
      </c>
      <c r="H23371">
        <v>1306</v>
      </c>
      <c r="I23371" s="68" t="str">
        <f>VLOOKUP(E23371,Refs!$P$2:$R$29,3,FALSE)</f>
        <v>Y58</v>
      </c>
      <c r="J23371" s="68" t="str">
        <f>VLOOKUP(E23371,Refs!$P$2:$S$29,4,FALSE)</f>
        <v>South West</v>
      </c>
      <c r="K23371" s="28">
        <f t="shared" si="736"/>
        <v>1306</v>
      </c>
    </row>
    <row r="23372" spans="1:11" x14ac:dyDescent="0.35">
      <c r="A23372" s="69">
        <f t="shared" si="737"/>
        <v>46023</v>
      </c>
      <c r="B23372" t="s">
        <v>946</v>
      </c>
      <c r="C23372" t="s">
        <v>266</v>
      </c>
      <c r="E23372" t="s">
        <v>721</v>
      </c>
      <c r="F23372" t="s">
        <v>722</v>
      </c>
      <c r="G23372" t="s">
        <v>109</v>
      </c>
      <c r="H23372">
        <v>11542611</v>
      </c>
      <c r="I23372" s="68" t="str">
        <f>VLOOKUP(E23372,Refs!$P$2:$R$29,3,FALSE)</f>
        <v>Y58</v>
      </c>
      <c r="J23372" s="68" t="str">
        <f>VLOOKUP(E23372,Refs!$P$2:$S$29,4,FALSE)</f>
        <v>South West</v>
      </c>
      <c r="K23372" s="28">
        <f t="shared" si="736"/>
        <v>11542611</v>
      </c>
    </row>
    <row r="23373" spans="1:11" x14ac:dyDescent="0.35">
      <c r="A23373" s="69">
        <f t="shared" si="737"/>
        <v>46023</v>
      </c>
      <c r="B23373" t="s">
        <v>946</v>
      </c>
      <c r="C23373" t="s">
        <v>266</v>
      </c>
      <c r="E23373" t="s">
        <v>721</v>
      </c>
      <c r="F23373" t="s">
        <v>722</v>
      </c>
      <c r="G23373" t="s">
        <v>110</v>
      </c>
      <c r="H23373">
        <v>157</v>
      </c>
      <c r="I23373" s="68" t="str">
        <f>VLOOKUP(E23373,Refs!$P$2:$R$29,3,FALSE)</f>
        <v>Y58</v>
      </c>
      <c r="J23373" s="68" t="str">
        <f>VLOOKUP(E23373,Refs!$P$2:$S$29,4,FALSE)</f>
        <v>South West</v>
      </c>
      <c r="K23373" s="28">
        <f t="shared" si="736"/>
        <v>157</v>
      </c>
    </row>
    <row r="23374" spans="1:11" x14ac:dyDescent="0.35">
      <c r="A23374" s="69">
        <f t="shared" si="737"/>
        <v>46023</v>
      </c>
      <c r="B23374" t="s">
        <v>946</v>
      </c>
      <c r="C23374" t="s">
        <v>266</v>
      </c>
      <c r="E23374" t="s">
        <v>721</v>
      </c>
      <c r="F23374" t="s">
        <v>722</v>
      </c>
      <c r="G23374" t="s">
        <v>808</v>
      </c>
      <c r="H23374">
        <v>2782</v>
      </c>
      <c r="I23374" s="68" t="str">
        <f>VLOOKUP(E23374,Refs!$P$2:$R$29,3,FALSE)</f>
        <v>Y58</v>
      </c>
      <c r="J23374" s="68" t="str">
        <f>VLOOKUP(E23374,Refs!$P$2:$S$29,4,FALSE)</f>
        <v>South West</v>
      </c>
      <c r="K23374" s="28">
        <f t="shared" si="736"/>
        <v>2782</v>
      </c>
    </row>
    <row r="23375" spans="1:11" x14ac:dyDescent="0.35">
      <c r="A23375" s="69">
        <f t="shared" si="737"/>
        <v>46023</v>
      </c>
      <c r="B23375" t="s">
        <v>946</v>
      </c>
      <c r="C23375" t="s">
        <v>266</v>
      </c>
      <c r="E23375" t="s">
        <v>721</v>
      </c>
      <c r="F23375" t="s">
        <v>722</v>
      </c>
      <c r="G23375" t="s">
        <v>809</v>
      </c>
      <c r="H23375">
        <v>1240</v>
      </c>
      <c r="I23375" s="68" t="str">
        <f>VLOOKUP(E23375,Refs!$P$2:$R$29,3,FALSE)</f>
        <v>Y58</v>
      </c>
      <c r="J23375" s="68" t="str">
        <f>VLOOKUP(E23375,Refs!$P$2:$S$29,4,FALSE)</f>
        <v>South West</v>
      </c>
      <c r="K23375" s="28">
        <f t="shared" si="736"/>
        <v>1240</v>
      </c>
    </row>
    <row r="23376" spans="1:11" x14ac:dyDescent="0.35">
      <c r="A23376" s="69">
        <f t="shared" si="737"/>
        <v>46023</v>
      </c>
      <c r="B23376" t="s">
        <v>946</v>
      </c>
      <c r="C23376" t="s">
        <v>266</v>
      </c>
      <c r="E23376" t="s">
        <v>721</v>
      </c>
      <c r="F23376" t="s">
        <v>722</v>
      </c>
      <c r="G23376" t="s">
        <v>111</v>
      </c>
      <c r="H23376">
        <v>8781</v>
      </c>
      <c r="I23376" s="68" t="str">
        <f>VLOOKUP(E23376,Refs!$P$2:$R$29,3,FALSE)</f>
        <v>Y58</v>
      </c>
      <c r="J23376" s="68" t="str">
        <f>VLOOKUP(E23376,Refs!$P$2:$S$29,4,FALSE)</f>
        <v>South West</v>
      </c>
      <c r="K23376" s="28">
        <f t="shared" si="736"/>
        <v>8781</v>
      </c>
    </row>
    <row r="23377" spans="1:11" x14ac:dyDescent="0.35">
      <c r="A23377" s="69">
        <f t="shared" si="737"/>
        <v>46023</v>
      </c>
      <c r="B23377" t="s">
        <v>946</v>
      </c>
      <c r="C23377" t="s">
        <v>266</v>
      </c>
      <c r="E23377" t="s">
        <v>721</v>
      </c>
      <c r="F23377" t="s">
        <v>722</v>
      </c>
      <c r="G23377" t="s">
        <v>112</v>
      </c>
      <c r="H23377">
        <v>0</v>
      </c>
      <c r="I23377" s="68" t="str">
        <f>VLOOKUP(E23377,Refs!$P$2:$R$29,3,FALSE)</f>
        <v>Y58</v>
      </c>
      <c r="J23377" s="68" t="str">
        <f>VLOOKUP(E23377,Refs!$P$2:$S$29,4,FALSE)</f>
        <v>South West</v>
      </c>
      <c r="K23377" s="28" t="str">
        <f t="shared" si="736"/>
        <v/>
      </c>
    </row>
    <row r="23378" spans="1:11" x14ac:dyDescent="0.35">
      <c r="A23378" s="69">
        <f t="shared" si="737"/>
        <v>46023</v>
      </c>
      <c r="B23378" t="s">
        <v>946</v>
      </c>
      <c r="C23378" t="s">
        <v>266</v>
      </c>
      <c r="E23378" t="s">
        <v>721</v>
      </c>
      <c r="F23378" t="s">
        <v>722</v>
      </c>
      <c r="G23378" t="s">
        <v>113</v>
      </c>
      <c r="H23378">
        <v>7914</v>
      </c>
      <c r="I23378" s="68" t="str">
        <f>VLOOKUP(E23378,Refs!$P$2:$R$29,3,FALSE)</f>
        <v>Y58</v>
      </c>
      <c r="J23378" s="68" t="str">
        <f>VLOOKUP(E23378,Refs!$P$2:$S$29,4,FALSE)</f>
        <v>South West</v>
      </c>
      <c r="K23378" s="28">
        <f t="shared" si="736"/>
        <v>7914</v>
      </c>
    </row>
    <row r="23379" spans="1:11" x14ac:dyDescent="0.35">
      <c r="A23379" s="69">
        <f t="shared" si="737"/>
        <v>46023</v>
      </c>
      <c r="B23379" t="s">
        <v>946</v>
      </c>
      <c r="C23379" t="s">
        <v>266</v>
      </c>
      <c r="E23379" t="s">
        <v>721</v>
      </c>
      <c r="F23379" t="s">
        <v>722</v>
      </c>
      <c r="G23379" t="s">
        <v>114</v>
      </c>
      <c r="H23379">
        <v>3490</v>
      </c>
      <c r="I23379" s="68" t="str">
        <f>VLOOKUP(E23379,Refs!$P$2:$R$29,3,FALSE)</f>
        <v>Y58</v>
      </c>
      <c r="J23379" s="68" t="str">
        <f>VLOOKUP(E23379,Refs!$P$2:$S$29,4,FALSE)</f>
        <v>South West</v>
      </c>
      <c r="K23379" s="28">
        <f t="shared" si="736"/>
        <v>3490</v>
      </c>
    </row>
    <row r="23380" spans="1:11" x14ac:dyDescent="0.35">
      <c r="A23380" s="69">
        <f t="shared" si="737"/>
        <v>46023</v>
      </c>
      <c r="B23380" t="s">
        <v>946</v>
      </c>
      <c r="C23380" t="s">
        <v>266</v>
      </c>
      <c r="E23380" t="s">
        <v>721</v>
      </c>
      <c r="F23380" t="s">
        <v>722</v>
      </c>
      <c r="G23380" t="s">
        <v>115</v>
      </c>
      <c r="H23380">
        <v>2287</v>
      </c>
      <c r="I23380" s="68" t="str">
        <f>VLOOKUP(E23380,Refs!$P$2:$R$29,3,FALSE)</f>
        <v>Y58</v>
      </c>
      <c r="J23380" s="68" t="str">
        <f>VLOOKUP(E23380,Refs!$P$2:$S$29,4,FALSE)</f>
        <v>South West</v>
      </c>
      <c r="K23380" s="28">
        <f t="shared" si="736"/>
        <v>2287</v>
      </c>
    </row>
    <row r="23381" spans="1:11" x14ac:dyDescent="0.35">
      <c r="A23381" s="69">
        <f t="shared" si="737"/>
        <v>46023</v>
      </c>
      <c r="B23381" t="s">
        <v>946</v>
      </c>
      <c r="C23381" t="s">
        <v>266</v>
      </c>
      <c r="E23381" t="s">
        <v>721</v>
      </c>
      <c r="F23381" t="s">
        <v>722</v>
      </c>
      <c r="G23381" t="s">
        <v>116</v>
      </c>
      <c r="H23381">
        <v>949</v>
      </c>
      <c r="I23381" s="68" t="str">
        <f>VLOOKUP(E23381,Refs!$P$2:$R$29,3,FALSE)</f>
        <v>Y58</v>
      </c>
      <c r="J23381" s="68" t="str">
        <f>VLOOKUP(E23381,Refs!$P$2:$S$29,4,FALSE)</f>
        <v>South West</v>
      </c>
      <c r="K23381" s="28">
        <f t="shared" si="736"/>
        <v>949</v>
      </c>
    </row>
    <row r="23382" spans="1:11" x14ac:dyDescent="0.35">
      <c r="A23382" s="69">
        <f t="shared" si="737"/>
        <v>46023</v>
      </c>
      <c r="B23382" t="s">
        <v>946</v>
      </c>
      <c r="C23382" t="s">
        <v>266</v>
      </c>
      <c r="E23382" t="s">
        <v>721</v>
      </c>
      <c r="F23382" t="s">
        <v>722</v>
      </c>
      <c r="G23382" t="s">
        <v>117</v>
      </c>
      <c r="H23382">
        <v>5853</v>
      </c>
      <c r="I23382" s="68" t="str">
        <f>VLOOKUP(E23382,Refs!$P$2:$R$29,3,FALSE)</f>
        <v>Y58</v>
      </c>
      <c r="J23382" s="68" t="str">
        <f>VLOOKUP(E23382,Refs!$P$2:$S$29,4,FALSE)</f>
        <v>South West</v>
      </c>
      <c r="K23382" s="28">
        <f t="shared" si="736"/>
        <v>5853</v>
      </c>
    </row>
    <row r="23383" spans="1:11" x14ac:dyDescent="0.35">
      <c r="A23383" s="69">
        <f t="shared" si="737"/>
        <v>46023</v>
      </c>
      <c r="B23383" t="s">
        <v>946</v>
      </c>
      <c r="C23383" t="s">
        <v>266</v>
      </c>
      <c r="E23383" t="s">
        <v>721</v>
      </c>
      <c r="F23383" t="s">
        <v>722</v>
      </c>
      <c r="G23383" t="s">
        <v>118</v>
      </c>
      <c r="H23383">
        <v>2455</v>
      </c>
      <c r="I23383" s="68" t="str">
        <f>VLOOKUP(E23383,Refs!$P$2:$R$29,3,FALSE)</f>
        <v>Y58</v>
      </c>
      <c r="J23383" s="68" t="str">
        <f>VLOOKUP(E23383,Refs!$P$2:$S$29,4,FALSE)</f>
        <v>South West</v>
      </c>
      <c r="K23383" s="28">
        <f t="shared" si="736"/>
        <v>2455</v>
      </c>
    </row>
    <row r="23384" spans="1:11" x14ac:dyDescent="0.35">
      <c r="A23384" s="69">
        <f t="shared" si="737"/>
        <v>46023</v>
      </c>
      <c r="B23384" t="s">
        <v>946</v>
      </c>
      <c r="C23384" t="s">
        <v>266</v>
      </c>
      <c r="E23384" t="s">
        <v>721</v>
      </c>
      <c r="F23384" t="s">
        <v>722</v>
      </c>
      <c r="G23384" t="s">
        <v>119</v>
      </c>
      <c r="H23384">
        <v>190</v>
      </c>
      <c r="I23384" s="68" t="str">
        <f>VLOOKUP(E23384,Refs!$P$2:$R$29,3,FALSE)</f>
        <v>Y58</v>
      </c>
      <c r="J23384" s="68" t="str">
        <f>VLOOKUP(E23384,Refs!$P$2:$S$29,4,FALSE)</f>
        <v>South West</v>
      </c>
      <c r="K23384" s="28">
        <f t="shared" si="736"/>
        <v>190</v>
      </c>
    </row>
    <row r="23385" spans="1:11" x14ac:dyDescent="0.35">
      <c r="A23385" s="69">
        <f t="shared" si="737"/>
        <v>46023</v>
      </c>
      <c r="B23385" t="s">
        <v>946</v>
      </c>
      <c r="C23385" t="s">
        <v>266</v>
      </c>
      <c r="E23385" t="s">
        <v>721</v>
      </c>
      <c r="F23385" t="s">
        <v>722</v>
      </c>
      <c r="G23385" t="s">
        <v>120</v>
      </c>
      <c r="H23385">
        <v>47</v>
      </c>
      <c r="I23385" s="68" t="str">
        <f>VLOOKUP(E23385,Refs!$P$2:$R$29,3,FALSE)</f>
        <v>Y58</v>
      </c>
      <c r="J23385" s="68" t="str">
        <f>VLOOKUP(E23385,Refs!$P$2:$S$29,4,FALSE)</f>
        <v>South West</v>
      </c>
      <c r="K23385" s="28">
        <f t="shared" si="736"/>
        <v>47</v>
      </c>
    </row>
    <row r="23386" spans="1:11" x14ac:dyDescent="0.35">
      <c r="A23386" s="69">
        <f t="shared" si="737"/>
        <v>46023</v>
      </c>
      <c r="B23386" t="s">
        <v>946</v>
      </c>
      <c r="C23386" t="s">
        <v>266</v>
      </c>
      <c r="E23386" t="s">
        <v>721</v>
      </c>
      <c r="F23386" t="s">
        <v>722</v>
      </c>
      <c r="G23386" t="s">
        <v>121</v>
      </c>
      <c r="H23386">
        <v>232</v>
      </c>
      <c r="I23386" s="68" t="str">
        <f>VLOOKUP(E23386,Refs!$P$2:$R$29,3,FALSE)</f>
        <v>Y58</v>
      </c>
      <c r="J23386" s="68" t="str">
        <f>VLOOKUP(E23386,Refs!$P$2:$S$29,4,FALSE)</f>
        <v>South West</v>
      </c>
      <c r="K23386" s="28">
        <f t="shared" si="736"/>
        <v>232</v>
      </c>
    </row>
    <row r="23387" spans="1:11" x14ac:dyDescent="0.35">
      <c r="A23387" s="69">
        <f t="shared" si="737"/>
        <v>46023</v>
      </c>
      <c r="B23387" t="s">
        <v>946</v>
      </c>
      <c r="C23387" t="s">
        <v>266</v>
      </c>
      <c r="E23387" t="s">
        <v>721</v>
      </c>
      <c r="F23387" t="s">
        <v>722</v>
      </c>
      <c r="G23387" t="s">
        <v>122</v>
      </c>
      <c r="H23387">
        <v>33</v>
      </c>
      <c r="I23387" s="68" t="str">
        <f>VLOOKUP(E23387,Refs!$P$2:$R$29,3,FALSE)</f>
        <v>Y58</v>
      </c>
      <c r="J23387" s="68" t="str">
        <f>VLOOKUP(E23387,Refs!$P$2:$S$29,4,FALSE)</f>
        <v>South West</v>
      </c>
      <c r="K23387" s="28">
        <f t="shared" si="736"/>
        <v>33</v>
      </c>
    </row>
    <row r="23388" spans="1:11" x14ac:dyDescent="0.35">
      <c r="A23388" s="69">
        <f t="shared" si="737"/>
        <v>46023</v>
      </c>
      <c r="B23388" t="s">
        <v>946</v>
      </c>
      <c r="C23388" t="s">
        <v>266</v>
      </c>
      <c r="E23388" t="s">
        <v>721</v>
      </c>
      <c r="F23388" t="s">
        <v>722</v>
      </c>
      <c r="G23388" t="s">
        <v>123</v>
      </c>
      <c r="H23388">
        <v>9</v>
      </c>
      <c r="I23388" s="68" t="str">
        <f>VLOOKUP(E23388,Refs!$P$2:$R$29,3,FALSE)</f>
        <v>Y58</v>
      </c>
      <c r="J23388" s="68" t="str">
        <f>VLOOKUP(E23388,Refs!$P$2:$S$29,4,FALSE)</f>
        <v>South West</v>
      </c>
      <c r="K23388" s="28">
        <f t="shared" si="736"/>
        <v>9</v>
      </c>
    </row>
    <row r="23389" spans="1:11" x14ac:dyDescent="0.35">
      <c r="A23389" s="69">
        <f t="shared" si="737"/>
        <v>46023</v>
      </c>
      <c r="B23389" t="s">
        <v>946</v>
      </c>
      <c r="C23389" t="s">
        <v>266</v>
      </c>
      <c r="E23389" t="s">
        <v>721</v>
      </c>
      <c r="F23389" t="s">
        <v>722</v>
      </c>
      <c r="G23389" t="s">
        <v>124</v>
      </c>
      <c r="H23389">
        <v>0</v>
      </c>
      <c r="I23389" s="68" t="str">
        <f>VLOOKUP(E23389,Refs!$P$2:$R$29,3,FALSE)</f>
        <v>Y58</v>
      </c>
      <c r="J23389" s="68" t="str">
        <f>VLOOKUP(E23389,Refs!$P$2:$S$29,4,FALSE)</f>
        <v>South West</v>
      </c>
      <c r="K23389" s="28" t="str">
        <f t="shared" si="736"/>
        <v/>
      </c>
    </row>
    <row r="23390" spans="1:11" x14ac:dyDescent="0.35">
      <c r="A23390" s="69">
        <f t="shared" si="737"/>
        <v>46023</v>
      </c>
      <c r="B23390" t="s">
        <v>946</v>
      </c>
      <c r="C23390" t="s">
        <v>266</v>
      </c>
      <c r="E23390" t="s">
        <v>721</v>
      </c>
      <c r="F23390" t="s">
        <v>722</v>
      </c>
      <c r="G23390" t="s">
        <v>125</v>
      </c>
      <c r="H23390">
        <v>0</v>
      </c>
      <c r="I23390" s="68" t="str">
        <f>VLOOKUP(E23390,Refs!$P$2:$R$29,3,FALSE)</f>
        <v>Y58</v>
      </c>
      <c r="J23390" s="68" t="str">
        <f>VLOOKUP(E23390,Refs!$P$2:$S$29,4,FALSE)</f>
        <v>South West</v>
      </c>
      <c r="K23390" s="28" t="str">
        <f t="shared" si="736"/>
        <v/>
      </c>
    </row>
    <row r="23391" spans="1:11" x14ac:dyDescent="0.35">
      <c r="A23391" s="69">
        <f t="shared" si="737"/>
        <v>46023</v>
      </c>
      <c r="B23391" t="s">
        <v>946</v>
      </c>
      <c r="C23391" t="s">
        <v>266</v>
      </c>
      <c r="E23391" t="s">
        <v>721</v>
      </c>
      <c r="F23391" t="s">
        <v>722</v>
      </c>
      <c r="G23391" t="s">
        <v>126</v>
      </c>
      <c r="H23391">
        <v>2</v>
      </c>
      <c r="I23391" s="68" t="str">
        <f>VLOOKUP(E23391,Refs!$P$2:$R$29,3,FALSE)</f>
        <v>Y58</v>
      </c>
      <c r="J23391" s="68" t="str">
        <f>VLOOKUP(E23391,Refs!$P$2:$S$29,4,FALSE)</f>
        <v>South West</v>
      </c>
      <c r="K23391" s="28">
        <f t="shared" si="736"/>
        <v>2</v>
      </c>
    </row>
    <row r="23392" spans="1:11" x14ac:dyDescent="0.35">
      <c r="A23392" s="69">
        <f t="shared" si="737"/>
        <v>46023</v>
      </c>
      <c r="B23392" t="s">
        <v>946</v>
      </c>
      <c r="C23392" t="s">
        <v>266</v>
      </c>
      <c r="E23392" t="s">
        <v>721</v>
      </c>
      <c r="F23392" t="s">
        <v>722</v>
      </c>
      <c r="G23392" t="s">
        <v>127</v>
      </c>
      <c r="H23392">
        <v>4</v>
      </c>
      <c r="I23392" s="68" t="str">
        <f>VLOOKUP(E23392,Refs!$P$2:$R$29,3,FALSE)</f>
        <v>Y58</v>
      </c>
      <c r="J23392" s="68" t="str">
        <f>VLOOKUP(E23392,Refs!$P$2:$S$29,4,FALSE)</f>
        <v>South West</v>
      </c>
      <c r="K23392" s="28">
        <f t="shared" si="736"/>
        <v>4</v>
      </c>
    </row>
    <row r="23393" spans="1:11" x14ac:dyDescent="0.35">
      <c r="A23393" s="69">
        <f t="shared" si="737"/>
        <v>46023</v>
      </c>
      <c r="B23393" t="s">
        <v>946</v>
      </c>
      <c r="C23393" t="s">
        <v>266</v>
      </c>
      <c r="E23393" t="s">
        <v>721</v>
      </c>
      <c r="F23393" t="s">
        <v>722</v>
      </c>
      <c r="G23393" t="s">
        <v>128</v>
      </c>
      <c r="H23393">
        <v>14</v>
      </c>
      <c r="I23393" s="68" t="str">
        <f>VLOOKUP(E23393,Refs!$P$2:$R$29,3,FALSE)</f>
        <v>Y58</v>
      </c>
      <c r="J23393" s="68" t="str">
        <f>VLOOKUP(E23393,Refs!$P$2:$S$29,4,FALSE)</f>
        <v>South West</v>
      </c>
      <c r="K23393" s="28">
        <f t="shared" si="736"/>
        <v>14</v>
      </c>
    </row>
    <row r="23394" spans="1:11" x14ac:dyDescent="0.35">
      <c r="A23394" s="69">
        <f t="shared" si="737"/>
        <v>46023</v>
      </c>
      <c r="B23394" t="s">
        <v>946</v>
      </c>
      <c r="C23394" t="s">
        <v>266</v>
      </c>
      <c r="E23394" t="s">
        <v>721</v>
      </c>
      <c r="F23394" t="s">
        <v>722</v>
      </c>
      <c r="G23394" t="s">
        <v>129</v>
      </c>
      <c r="H23394">
        <v>1336</v>
      </c>
      <c r="I23394" s="68" t="str">
        <f>VLOOKUP(E23394,Refs!$P$2:$R$29,3,FALSE)</f>
        <v>Y58</v>
      </c>
      <c r="J23394" s="68" t="str">
        <f>VLOOKUP(E23394,Refs!$P$2:$S$29,4,FALSE)</f>
        <v>South West</v>
      </c>
      <c r="K23394" s="28">
        <f t="shared" si="736"/>
        <v>1336</v>
      </c>
    </row>
    <row r="23395" spans="1:11" x14ac:dyDescent="0.35">
      <c r="A23395" s="69">
        <f t="shared" si="737"/>
        <v>46023</v>
      </c>
      <c r="B23395" t="s">
        <v>946</v>
      </c>
      <c r="C23395" t="s">
        <v>266</v>
      </c>
      <c r="E23395" t="s">
        <v>721</v>
      </c>
      <c r="F23395" t="s">
        <v>722</v>
      </c>
      <c r="G23395" t="s">
        <v>130</v>
      </c>
      <c r="H23395">
        <v>1057</v>
      </c>
      <c r="I23395" s="68" t="str">
        <f>VLOOKUP(E23395,Refs!$P$2:$R$29,3,FALSE)</f>
        <v>Y58</v>
      </c>
      <c r="J23395" s="68" t="str">
        <f>VLOOKUP(E23395,Refs!$P$2:$S$29,4,FALSE)</f>
        <v>South West</v>
      </c>
      <c r="K23395" s="28">
        <f t="shared" ref="K23395:K23458" si="738">IF(OR(H23395="NULL",H23395=0,H23395=""),"",H23395)</f>
        <v>1057</v>
      </c>
    </row>
    <row r="23396" spans="1:11" x14ac:dyDescent="0.35">
      <c r="A23396" s="69">
        <f t="shared" si="737"/>
        <v>46023</v>
      </c>
      <c r="B23396" t="s">
        <v>946</v>
      </c>
      <c r="C23396" t="s">
        <v>266</v>
      </c>
      <c r="E23396" t="s">
        <v>721</v>
      </c>
      <c r="F23396" t="s">
        <v>722</v>
      </c>
      <c r="G23396" t="s">
        <v>131</v>
      </c>
      <c r="H23396">
        <v>878</v>
      </c>
      <c r="I23396" s="68" t="str">
        <f>VLOOKUP(E23396,Refs!$P$2:$R$29,3,FALSE)</f>
        <v>Y58</v>
      </c>
      <c r="J23396" s="68" t="str">
        <f>VLOOKUP(E23396,Refs!$P$2:$S$29,4,FALSE)</f>
        <v>South West</v>
      </c>
      <c r="K23396" s="28">
        <f t="shared" si="738"/>
        <v>878</v>
      </c>
    </row>
    <row r="23397" spans="1:11" x14ac:dyDescent="0.35">
      <c r="A23397" s="69">
        <f t="shared" si="737"/>
        <v>46023</v>
      </c>
      <c r="B23397" t="s">
        <v>946</v>
      </c>
      <c r="C23397" t="s">
        <v>266</v>
      </c>
      <c r="E23397" t="s">
        <v>721</v>
      </c>
      <c r="F23397" t="s">
        <v>722</v>
      </c>
      <c r="G23397" t="s">
        <v>132</v>
      </c>
      <c r="H23397">
        <v>781</v>
      </c>
      <c r="I23397" s="68" t="str">
        <f>VLOOKUP(E23397,Refs!$P$2:$R$29,3,FALSE)</f>
        <v>Y58</v>
      </c>
      <c r="J23397" s="68" t="str">
        <f>VLOOKUP(E23397,Refs!$P$2:$S$29,4,FALSE)</f>
        <v>South West</v>
      </c>
      <c r="K23397" s="28">
        <f t="shared" si="738"/>
        <v>781</v>
      </c>
    </row>
    <row r="23398" spans="1:11" x14ac:dyDescent="0.35">
      <c r="A23398" s="69">
        <f t="shared" si="737"/>
        <v>46023</v>
      </c>
      <c r="B23398" t="s">
        <v>946</v>
      </c>
      <c r="C23398" t="s">
        <v>266</v>
      </c>
      <c r="E23398" t="s">
        <v>721</v>
      </c>
      <c r="F23398" t="s">
        <v>722</v>
      </c>
      <c r="G23398" t="s">
        <v>133</v>
      </c>
      <c r="H23398">
        <v>1427</v>
      </c>
      <c r="I23398" s="68" t="str">
        <f>VLOOKUP(E23398,Refs!$P$2:$R$29,3,FALSE)</f>
        <v>Y58</v>
      </c>
      <c r="J23398" s="68" t="str">
        <f>VLOOKUP(E23398,Refs!$P$2:$S$29,4,FALSE)</f>
        <v>South West</v>
      </c>
      <c r="K23398" s="28">
        <f t="shared" si="738"/>
        <v>1427</v>
      </c>
    </row>
    <row r="23399" spans="1:11" x14ac:dyDescent="0.35">
      <c r="A23399" s="69">
        <f t="shared" si="737"/>
        <v>46023</v>
      </c>
      <c r="B23399" t="s">
        <v>946</v>
      </c>
      <c r="C23399" t="s">
        <v>266</v>
      </c>
      <c r="E23399" t="s">
        <v>721</v>
      </c>
      <c r="F23399" t="s">
        <v>722</v>
      </c>
      <c r="G23399" t="s">
        <v>134</v>
      </c>
      <c r="H23399">
        <v>1427</v>
      </c>
      <c r="I23399" s="68" t="str">
        <f>VLOOKUP(E23399,Refs!$P$2:$R$29,3,FALSE)</f>
        <v>Y58</v>
      </c>
      <c r="J23399" s="68" t="str">
        <f>VLOOKUP(E23399,Refs!$P$2:$S$29,4,FALSE)</f>
        <v>South West</v>
      </c>
      <c r="K23399" s="28">
        <f t="shared" si="738"/>
        <v>1427</v>
      </c>
    </row>
    <row r="23400" spans="1:11" x14ac:dyDescent="0.35">
      <c r="A23400" s="69">
        <f t="shared" si="737"/>
        <v>46023</v>
      </c>
      <c r="B23400" t="s">
        <v>946</v>
      </c>
      <c r="C23400" t="s">
        <v>266</v>
      </c>
      <c r="E23400" t="s">
        <v>721</v>
      </c>
      <c r="F23400" t="s">
        <v>722</v>
      </c>
      <c r="G23400" t="s">
        <v>135</v>
      </c>
      <c r="H23400">
        <v>170</v>
      </c>
      <c r="I23400" s="68" t="str">
        <f>VLOOKUP(E23400,Refs!$P$2:$R$29,3,FALSE)</f>
        <v>Y58</v>
      </c>
      <c r="J23400" s="68" t="str">
        <f>VLOOKUP(E23400,Refs!$P$2:$S$29,4,FALSE)</f>
        <v>South West</v>
      </c>
      <c r="K23400" s="28">
        <f t="shared" si="738"/>
        <v>170</v>
      </c>
    </row>
    <row r="23401" spans="1:11" x14ac:dyDescent="0.35">
      <c r="A23401" s="69">
        <f t="shared" si="737"/>
        <v>46023</v>
      </c>
      <c r="B23401" t="s">
        <v>946</v>
      </c>
      <c r="C23401" t="s">
        <v>266</v>
      </c>
      <c r="E23401" t="s">
        <v>721</v>
      </c>
      <c r="F23401" t="s">
        <v>722</v>
      </c>
      <c r="G23401" t="s">
        <v>136</v>
      </c>
      <c r="H23401">
        <v>153</v>
      </c>
      <c r="I23401" s="68" t="str">
        <f>VLOOKUP(E23401,Refs!$P$2:$R$29,3,FALSE)</f>
        <v>Y58</v>
      </c>
      <c r="J23401" s="68" t="str">
        <f>VLOOKUP(E23401,Refs!$P$2:$S$29,4,FALSE)</f>
        <v>South West</v>
      </c>
      <c r="K23401" s="28">
        <f t="shared" si="738"/>
        <v>153</v>
      </c>
    </row>
    <row r="23402" spans="1:11" x14ac:dyDescent="0.35">
      <c r="A23402" s="69">
        <f t="shared" si="737"/>
        <v>46023</v>
      </c>
      <c r="B23402" t="s">
        <v>946</v>
      </c>
      <c r="C23402" t="s">
        <v>266</v>
      </c>
      <c r="E23402" t="s">
        <v>721</v>
      </c>
      <c r="F23402" t="s">
        <v>722</v>
      </c>
      <c r="G23402" t="s">
        <v>137</v>
      </c>
      <c r="H23402">
        <v>27</v>
      </c>
      <c r="I23402" s="68" t="str">
        <f>VLOOKUP(E23402,Refs!$P$2:$R$29,3,FALSE)</f>
        <v>Y58</v>
      </c>
      <c r="J23402" s="68" t="str">
        <f>VLOOKUP(E23402,Refs!$P$2:$S$29,4,FALSE)</f>
        <v>South West</v>
      </c>
      <c r="K23402" s="28">
        <f t="shared" si="738"/>
        <v>27</v>
      </c>
    </row>
    <row r="23403" spans="1:11" x14ac:dyDescent="0.35">
      <c r="A23403" s="69">
        <f t="shared" si="737"/>
        <v>46023</v>
      </c>
      <c r="B23403" t="s">
        <v>946</v>
      </c>
      <c r="C23403" t="s">
        <v>266</v>
      </c>
      <c r="E23403" t="s">
        <v>721</v>
      </c>
      <c r="F23403" t="s">
        <v>722</v>
      </c>
      <c r="G23403" t="s">
        <v>138</v>
      </c>
      <c r="H23403">
        <v>22</v>
      </c>
      <c r="I23403" s="68" t="str">
        <f>VLOOKUP(E23403,Refs!$P$2:$R$29,3,FALSE)</f>
        <v>Y58</v>
      </c>
      <c r="J23403" s="68" t="str">
        <f>VLOOKUP(E23403,Refs!$P$2:$S$29,4,FALSE)</f>
        <v>South West</v>
      </c>
      <c r="K23403" s="28">
        <f t="shared" si="738"/>
        <v>22</v>
      </c>
    </row>
    <row r="23404" spans="1:11" x14ac:dyDescent="0.35">
      <c r="A23404" s="69">
        <f t="shared" si="737"/>
        <v>46023</v>
      </c>
      <c r="B23404" t="s">
        <v>946</v>
      </c>
      <c r="C23404" t="s">
        <v>266</v>
      </c>
      <c r="E23404" t="s">
        <v>721</v>
      </c>
      <c r="F23404" t="s">
        <v>722</v>
      </c>
      <c r="G23404" t="s">
        <v>139</v>
      </c>
      <c r="H23404">
        <v>327</v>
      </c>
      <c r="I23404" s="68" t="str">
        <f>VLOOKUP(E23404,Refs!$P$2:$R$29,3,FALSE)</f>
        <v>Y58</v>
      </c>
      <c r="J23404" s="68" t="str">
        <f>VLOOKUP(E23404,Refs!$P$2:$S$29,4,FALSE)</f>
        <v>South West</v>
      </c>
      <c r="K23404" s="28">
        <f t="shared" si="738"/>
        <v>327</v>
      </c>
    </row>
    <row r="23405" spans="1:11" x14ac:dyDescent="0.35">
      <c r="A23405" s="69">
        <f t="shared" si="737"/>
        <v>46023</v>
      </c>
      <c r="B23405" t="s">
        <v>946</v>
      </c>
      <c r="C23405" t="s">
        <v>266</v>
      </c>
      <c r="E23405" t="s">
        <v>721</v>
      </c>
      <c r="F23405" t="s">
        <v>722</v>
      </c>
      <c r="G23405" t="s">
        <v>140</v>
      </c>
      <c r="H23405">
        <v>327</v>
      </c>
      <c r="I23405" s="68" t="str">
        <f>VLOOKUP(E23405,Refs!$P$2:$R$29,3,FALSE)</f>
        <v>Y58</v>
      </c>
      <c r="J23405" s="68" t="str">
        <f>VLOOKUP(E23405,Refs!$P$2:$S$29,4,FALSE)</f>
        <v>South West</v>
      </c>
      <c r="K23405" s="28">
        <f t="shared" si="738"/>
        <v>327</v>
      </c>
    </row>
    <row r="23406" spans="1:11" x14ac:dyDescent="0.35">
      <c r="A23406" s="69">
        <f t="shared" si="737"/>
        <v>46023</v>
      </c>
      <c r="B23406" t="s">
        <v>946</v>
      </c>
      <c r="C23406" t="s">
        <v>266</v>
      </c>
      <c r="E23406" t="s">
        <v>721</v>
      </c>
      <c r="F23406" t="s">
        <v>722</v>
      </c>
      <c r="G23406" t="s">
        <v>728</v>
      </c>
      <c r="H23406">
        <v>647</v>
      </c>
      <c r="I23406" s="68" t="str">
        <f>VLOOKUP(E23406,Refs!$P$2:$R$29,3,FALSE)</f>
        <v>Y58</v>
      </c>
      <c r="J23406" s="68" t="str">
        <f>VLOOKUP(E23406,Refs!$P$2:$S$29,4,FALSE)</f>
        <v>South West</v>
      </c>
      <c r="K23406" s="28">
        <f t="shared" si="738"/>
        <v>647</v>
      </c>
    </row>
    <row r="23407" spans="1:11" x14ac:dyDescent="0.35">
      <c r="A23407" s="69">
        <f t="shared" si="737"/>
        <v>46023</v>
      </c>
      <c r="B23407" t="s">
        <v>946</v>
      </c>
      <c r="C23407" t="s">
        <v>266</v>
      </c>
      <c r="E23407" t="s">
        <v>721</v>
      </c>
      <c r="F23407" t="s">
        <v>722</v>
      </c>
      <c r="G23407" t="s">
        <v>727</v>
      </c>
      <c r="H23407">
        <v>181</v>
      </c>
      <c r="I23407" s="68" t="str">
        <f>VLOOKUP(E23407,Refs!$P$2:$R$29,3,FALSE)</f>
        <v>Y58</v>
      </c>
      <c r="J23407" s="68" t="str">
        <f>VLOOKUP(E23407,Refs!$P$2:$S$29,4,FALSE)</f>
        <v>South West</v>
      </c>
      <c r="K23407" s="28">
        <f t="shared" si="738"/>
        <v>181</v>
      </c>
    </row>
    <row r="23408" spans="1:11" x14ac:dyDescent="0.35">
      <c r="A23408" s="69">
        <f t="shared" si="737"/>
        <v>46023</v>
      </c>
      <c r="B23408" t="s">
        <v>946</v>
      </c>
      <c r="C23408" t="s">
        <v>266</v>
      </c>
      <c r="E23408" t="s">
        <v>721</v>
      </c>
      <c r="F23408" t="s">
        <v>722</v>
      </c>
      <c r="G23408" t="s">
        <v>730</v>
      </c>
      <c r="H23408">
        <v>780</v>
      </c>
      <c r="I23408" s="68" t="str">
        <f>VLOOKUP(E23408,Refs!$P$2:$R$29,3,FALSE)</f>
        <v>Y58</v>
      </c>
      <c r="J23408" s="68" t="str">
        <f>VLOOKUP(E23408,Refs!$P$2:$S$29,4,FALSE)</f>
        <v>South West</v>
      </c>
      <c r="K23408" s="28">
        <f t="shared" si="738"/>
        <v>780</v>
      </c>
    </row>
    <row r="23409" spans="1:11" x14ac:dyDescent="0.35">
      <c r="A23409" s="69">
        <f t="shared" si="737"/>
        <v>46023</v>
      </c>
      <c r="B23409" t="s">
        <v>946</v>
      </c>
      <c r="C23409" t="s">
        <v>266</v>
      </c>
      <c r="E23409" t="s">
        <v>721</v>
      </c>
      <c r="F23409" t="s">
        <v>722</v>
      </c>
      <c r="G23409" t="s">
        <v>729</v>
      </c>
      <c r="H23409">
        <v>400</v>
      </c>
      <c r="I23409" s="68" t="str">
        <f>VLOOKUP(E23409,Refs!$P$2:$R$29,3,FALSE)</f>
        <v>Y58</v>
      </c>
      <c r="J23409" s="68" t="str">
        <f>VLOOKUP(E23409,Refs!$P$2:$S$29,4,FALSE)</f>
        <v>South West</v>
      </c>
      <c r="K23409" s="28">
        <f t="shared" si="738"/>
        <v>400</v>
      </c>
    </row>
    <row r="23410" spans="1:11" x14ac:dyDescent="0.35">
      <c r="A23410" s="69">
        <f t="shared" si="737"/>
        <v>46023</v>
      </c>
      <c r="B23410" t="s">
        <v>946</v>
      </c>
      <c r="C23410" t="s">
        <v>266</v>
      </c>
      <c r="E23410" t="s">
        <v>725</v>
      </c>
      <c r="F23410" t="s">
        <v>726</v>
      </c>
      <c r="G23410" t="s">
        <v>10</v>
      </c>
      <c r="H23410">
        <v>18992</v>
      </c>
      <c r="I23410" s="68" t="str">
        <f>VLOOKUP(E23410,Refs!$P$2:$R$29,3,FALSE)</f>
        <v>Y58</v>
      </c>
      <c r="J23410" s="68" t="str">
        <f>VLOOKUP(E23410,Refs!$P$2:$S$29,4,FALSE)</f>
        <v>South West</v>
      </c>
      <c r="K23410" s="28">
        <f t="shared" si="738"/>
        <v>18992</v>
      </c>
    </row>
    <row r="23411" spans="1:11" x14ac:dyDescent="0.35">
      <c r="A23411" s="69">
        <f t="shared" si="737"/>
        <v>46023</v>
      </c>
      <c r="B23411" t="s">
        <v>946</v>
      </c>
      <c r="C23411" t="s">
        <v>266</v>
      </c>
      <c r="E23411" t="s">
        <v>725</v>
      </c>
      <c r="F23411" t="s">
        <v>726</v>
      </c>
      <c r="G23411" t="s">
        <v>69</v>
      </c>
      <c r="H23411">
        <v>18992</v>
      </c>
      <c r="I23411" s="68" t="str">
        <f>VLOOKUP(E23411,Refs!$P$2:$R$29,3,FALSE)</f>
        <v>Y58</v>
      </c>
      <c r="J23411" s="68" t="str">
        <f>VLOOKUP(E23411,Refs!$P$2:$S$29,4,FALSE)</f>
        <v>South West</v>
      </c>
      <c r="K23411" s="28">
        <f t="shared" si="738"/>
        <v>18992</v>
      </c>
    </row>
    <row r="23412" spans="1:11" x14ac:dyDescent="0.35">
      <c r="A23412" s="69">
        <f t="shared" si="737"/>
        <v>46023</v>
      </c>
      <c r="B23412" t="s">
        <v>946</v>
      </c>
      <c r="C23412" t="s">
        <v>266</v>
      </c>
      <c r="E23412" t="s">
        <v>725</v>
      </c>
      <c r="F23412" t="s">
        <v>726</v>
      </c>
      <c r="G23412" t="s">
        <v>20</v>
      </c>
      <c r="H23412">
        <v>18693</v>
      </c>
      <c r="I23412" s="68" t="str">
        <f>VLOOKUP(E23412,Refs!$P$2:$R$29,3,FALSE)</f>
        <v>Y58</v>
      </c>
      <c r="J23412" s="68" t="str">
        <f>VLOOKUP(E23412,Refs!$P$2:$S$29,4,FALSE)</f>
        <v>South West</v>
      </c>
      <c r="K23412" s="28">
        <f t="shared" si="738"/>
        <v>18693</v>
      </c>
    </row>
    <row r="23413" spans="1:11" x14ac:dyDescent="0.35">
      <c r="A23413" s="69">
        <f t="shared" si="737"/>
        <v>46023</v>
      </c>
      <c r="B23413" t="s">
        <v>946</v>
      </c>
      <c r="C23413" t="s">
        <v>266</v>
      </c>
      <c r="E23413" t="s">
        <v>725</v>
      </c>
      <c r="F23413" t="s">
        <v>726</v>
      </c>
      <c r="G23413" t="s">
        <v>23</v>
      </c>
      <c r="H23413">
        <v>16746</v>
      </c>
      <c r="I23413" s="68" t="str">
        <f>VLOOKUP(E23413,Refs!$P$2:$R$29,3,FALSE)</f>
        <v>Y58</v>
      </c>
      <c r="J23413" s="68" t="str">
        <f>VLOOKUP(E23413,Refs!$P$2:$S$29,4,FALSE)</f>
        <v>South West</v>
      </c>
      <c r="K23413" s="28">
        <f t="shared" si="738"/>
        <v>16746</v>
      </c>
    </row>
    <row r="23414" spans="1:11" x14ac:dyDescent="0.35">
      <c r="A23414" s="69">
        <f t="shared" si="737"/>
        <v>46023</v>
      </c>
      <c r="B23414" t="s">
        <v>946</v>
      </c>
      <c r="C23414" t="s">
        <v>266</v>
      </c>
      <c r="E23414" t="s">
        <v>725</v>
      </c>
      <c r="F23414" t="s">
        <v>726</v>
      </c>
      <c r="G23414" t="s">
        <v>19</v>
      </c>
      <c r="H23414">
        <v>299</v>
      </c>
      <c r="I23414" s="68" t="str">
        <f>VLOOKUP(E23414,Refs!$P$2:$R$29,3,FALSE)</f>
        <v>Y58</v>
      </c>
      <c r="J23414" s="68" t="str">
        <f>VLOOKUP(E23414,Refs!$P$2:$S$29,4,FALSE)</f>
        <v>South West</v>
      </c>
      <c r="K23414" s="28">
        <f t="shared" si="738"/>
        <v>299</v>
      </c>
    </row>
    <row r="23415" spans="1:11" x14ac:dyDescent="0.35">
      <c r="A23415" s="69">
        <f t="shared" si="737"/>
        <v>46023</v>
      </c>
      <c r="B23415" t="s">
        <v>946</v>
      </c>
      <c r="C23415" t="s">
        <v>266</v>
      </c>
      <c r="E23415" t="s">
        <v>725</v>
      </c>
      <c r="F23415" t="s">
        <v>726</v>
      </c>
      <c r="G23415" t="s">
        <v>21</v>
      </c>
      <c r="H23415">
        <v>449794</v>
      </c>
      <c r="I23415" s="68" t="str">
        <f>VLOOKUP(E23415,Refs!$P$2:$R$29,3,FALSE)</f>
        <v>Y58</v>
      </c>
      <c r="J23415" s="68" t="str">
        <f>VLOOKUP(E23415,Refs!$P$2:$S$29,4,FALSE)</f>
        <v>South West</v>
      </c>
      <c r="K23415" s="28">
        <f t="shared" si="738"/>
        <v>449794</v>
      </c>
    </row>
    <row r="23416" spans="1:11" x14ac:dyDescent="0.35">
      <c r="A23416" s="69">
        <f t="shared" si="737"/>
        <v>46023</v>
      </c>
      <c r="B23416" t="s">
        <v>946</v>
      </c>
      <c r="C23416" t="s">
        <v>266</v>
      </c>
      <c r="E23416" t="s">
        <v>725</v>
      </c>
      <c r="F23416" t="s">
        <v>726</v>
      </c>
      <c r="G23416" t="s">
        <v>70</v>
      </c>
      <c r="H23416">
        <v>133</v>
      </c>
      <c r="I23416" s="68" t="str">
        <f>VLOOKUP(E23416,Refs!$P$2:$R$29,3,FALSE)</f>
        <v>Y58</v>
      </c>
      <c r="J23416" s="68" t="str">
        <f>VLOOKUP(E23416,Refs!$P$2:$S$29,4,FALSE)</f>
        <v>South West</v>
      </c>
      <c r="K23416" s="28">
        <f t="shared" si="738"/>
        <v>133</v>
      </c>
    </row>
    <row r="23417" spans="1:11" x14ac:dyDescent="0.35">
      <c r="A23417" s="69">
        <f t="shared" si="737"/>
        <v>46023</v>
      </c>
      <c r="B23417" t="s">
        <v>946</v>
      </c>
      <c r="C23417" t="s">
        <v>266</v>
      </c>
      <c r="E23417" t="s">
        <v>725</v>
      </c>
      <c r="F23417" t="s">
        <v>726</v>
      </c>
      <c r="G23417" t="s">
        <v>71</v>
      </c>
      <c r="H23417">
        <v>276</v>
      </c>
      <c r="I23417" s="68" t="str">
        <f>VLOOKUP(E23417,Refs!$P$2:$R$29,3,FALSE)</f>
        <v>Y58</v>
      </c>
      <c r="J23417" s="68" t="str">
        <f>VLOOKUP(E23417,Refs!$P$2:$S$29,4,FALSE)</f>
        <v>South West</v>
      </c>
      <c r="K23417" s="28">
        <f t="shared" si="738"/>
        <v>276</v>
      </c>
    </row>
    <row r="23418" spans="1:11" x14ac:dyDescent="0.35">
      <c r="A23418" s="69">
        <f t="shared" si="737"/>
        <v>46023</v>
      </c>
      <c r="B23418" t="s">
        <v>946</v>
      </c>
      <c r="C23418" t="s">
        <v>266</v>
      </c>
      <c r="E23418" t="s">
        <v>725</v>
      </c>
      <c r="F23418" t="s">
        <v>726</v>
      </c>
      <c r="G23418" t="s">
        <v>72</v>
      </c>
      <c r="H23418">
        <v>23345</v>
      </c>
      <c r="I23418" s="68" t="str">
        <f>VLOOKUP(E23418,Refs!$P$2:$R$29,3,FALSE)</f>
        <v>Y58</v>
      </c>
      <c r="J23418" s="68" t="str">
        <f>VLOOKUP(E23418,Refs!$P$2:$S$29,4,FALSE)</f>
        <v>South West</v>
      </c>
      <c r="K23418" s="28">
        <f t="shared" si="738"/>
        <v>23345</v>
      </c>
    </row>
    <row r="23419" spans="1:11" x14ac:dyDescent="0.35">
      <c r="A23419" s="69">
        <f t="shared" si="737"/>
        <v>46023</v>
      </c>
      <c r="B23419" t="s">
        <v>946</v>
      </c>
      <c r="C23419" t="s">
        <v>266</v>
      </c>
      <c r="E23419" t="s">
        <v>725</v>
      </c>
      <c r="F23419" t="s">
        <v>726</v>
      </c>
      <c r="G23419" t="s">
        <v>73</v>
      </c>
      <c r="H23419">
        <v>9257</v>
      </c>
      <c r="I23419" s="68" t="str">
        <f>VLOOKUP(E23419,Refs!$P$2:$R$29,3,FALSE)</f>
        <v>Y58</v>
      </c>
      <c r="J23419" s="68" t="str">
        <f>VLOOKUP(E23419,Refs!$P$2:$S$29,4,FALSE)</f>
        <v>South West</v>
      </c>
      <c r="K23419" s="28">
        <f t="shared" si="738"/>
        <v>9257</v>
      </c>
    </row>
    <row r="23420" spans="1:11" x14ac:dyDescent="0.35">
      <c r="A23420" s="69">
        <f t="shared" si="737"/>
        <v>46023</v>
      </c>
      <c r="B23420" t="s">
        <v>946</v>
      </c>
      <c r="C23420" t="s">
        <v>266</v>
      </c>
      <c r="E23420" t="s">
        <v>725</v>
      </c>
      <c r="F23420" t="s">
        <v>726</v>
      </c>
      <c r="G23420" t="s">
        <v>74</v>
      </c>
      <c r="H23420">
        <v>81387473</v>
      </c>
      <c r="I23420" s="68" t="str">
        <f>VLOOKUP(E23420,Refs!$P$2:$R$29,3,FALSE)</f>
        <v>Y58</v>
      </c>
      <c r="J23420" s="68" t="str">
        <f>VLOOKUP(E23420,Refs!$P$2:$S$29,4,FALSE)</f>
        <v>South West</v>
      </c>
      <c r="K23420" s="28">
        <f t="shared" si="738"/>
        <v>81387473</v>
      </c>
    </row>
    <row r="23421" spans="1:11" x14ac:dyDescent="0.35">
      <c r="A23421" s="69">
        <f t="shared" si="737"/>
        <v>46023</v>
      </c>
      <c r="B23421" t="s">
        <v>946</v>
      </c>
      <c r="C23421" t="s">
        <v>266</v>
      </c>
      <c r="E23421" t="s">
        <v>725</v>
      </c>
      <c r="F23421" t="s">
        <v>726</v>
      </c>
      <c r="G23421" t="s">
        <v>26</v>
      </c>
      <c r="H23421">
        <v>15783</v>
      </c>
      <c r="I23421" s="68" t="str">
        <f>VLOOKUP(E23421,Refs!$P$2:$R$29,3,FALSE)</f>
        <v>Y58</v>
      </c>
      <c r="J23421" s="68" t="str">
        <f>VLOOKUP(E23421,Refs!$P$2:$S$29,4,FALSE)</f>
        <v>South West</v>
      </c>
      <c r="K23421" s="28">
        <f t="shared" si="738"/>
        <v>15783</v>
      </c>
    </row>
    <row r="23422" spans="1:11" x14ac:dyDescent="0.35">
      <c r="A23422" s="69">
        <f t="shared" si="737"/>
        <v>46023</v>
      </c>
      <c r="B23422" t="s">
        <v>946</v>
      </c>
      <c r="C23422" t="s">
        <v>266</v>
      </c>
      <c r="E23422" t="s">
        <v>725</v>
      </c>
      <c r="F23422" t="s">
        <v>726</v>
      </c>
      <c r="G23422" t="s">
        <v>75</v>
      </c>
      <c r="H23422">
        <v>0</v>
      </c>
      <c r="I23422" s="68" t="str">
        <f>VLOOKUP(E23422,Refs!$P$2:$R$29,3,FALSE)</f>
        <v>Y58</v>
      </c>
      <c r="J23422" s="68" t="str">
        <f>VLOOKUP(E23422,Refs!$P$2:$S$29,4,FALSE)</f>
        <v>South West</v>
      </c>
      <c r="K23422" s="28" t="str">
        <f t="shared" si="738"/>
        <v/>
      </c>
    </row>
    <row r="23423" spans="1:11" x14ac:dyDescent="0.35">
      <c r="A23423" s="69">
        <f t="shared" si="737"/>
        <v>46023</v>
      </c>
      <c r="B23423" t="s">
        <v>946</v>
      </c>
      <c r="C23423" t="s">
        <v>266</v>
      </c>
      <c r="E23423" t="s">
        <v>725</v>
      </c>
      <c r="F23423" t="s">
        <v>726</v>
      </c>
      <c r="G23423" t="s">
        <v>76</v>
      </c>
      <c r="H23423">
        <v>6556</v>
      </c>
      <c r="I23423" s="68" t="str">
        <f>VLOOKUP(E23423,Refs!$P$2:$R$29,3,FALSE)</f>
        <v>Y58</v>
      </c>
      <c r="J23423" s="68" t="str">
        <f>VLOOKUP(E23423,Refs!$P$2:$S$29,4,FALSE)</f>
        <v>South West</v>
      </c>
      <c r="K23423" s="28">
        <f t="shared" si="738"/>
        <v>6556</v>
      </c>
    </row>
    <row r="23424" spans="1:11" x14ac:dyDescent="0.35">
      <c r="A23424" s="69">
        <f t="shared" si="737"/>
        <v>46023</v>
      </c>
      <c r="B23424" t="s">
        <v>946</v>
      </c>
      <c r="C23424" t="s">
        <v>266</v>
      </c>
      <c r="E23424" t="s">
        <v>725</v>
      </c>
      <c r="F23424" t="s">
        <v>726</v>
      </c>
      <c r="G23424" t="s">
        <v>77</v>
      </c>
      <c r="H23424">
        <v>2054</v>
      </c>
      <c r="I23424" s="68" t="str">
        <f>VLOOKUP(E23424,Refs!$P$2:$R$29,3,FALSE)</f>
        <v>Y58</v>
      </c>
      <c r="J23424" s="68" t="str">
        <f>VLOOKUP(E23424,Refs!$P$2:$S$29,4,FALSE)</f>
        <v>South West</v>
      </c>
      <c r="K23424" s="28">
        <f t="shared" si="738"/>
        <v>2054</v>
      </c>
    </row>
    <row r="23425" spans="1:11" x14ac:dyDescent="0.35">
      <c r="A23425" s="69">
        <f t="shared" si="737"/>
        <v>46023</v>
      </c>
      <c r="B23425" t="s">
        <v>946</v>
      </c>
      <c r="C23425" t="s">
        <v>266</v>
      </c>
      <c r="E23425" t="s">
        <v>725</v>
      </c>
      <c r="F23425" t="s">
        <v>726</v>
      </c>
      <c r="G23425" t="s">
        <v>78</v>
      </c>
      <c r="H23425">
        <v>7173</v>
      </c>
      <c r="I23425" s="68" t="str">
        <f>VLOOKUP(E23425,Refs!$P$2:$R$29,3,FALSE)</f>
        <v>Y58</v>
      </c>
      <c r="J23425" s="68" t="str">
        <f>VLOOKUP(E23425,Refs!$P$2:$S$29,4,FALSE)</f>
        <v>South West</v>
      </c>
      <c r="K23425" s="28">
        <f t="shared" si="738"/>
        <v>7173</v>
      </c>
    </row>
    <row r="23426" spans="1:11" x14ac:dyDescent="0.35">
      <c r="A23426" s="69">
        <f t="shared" si="737"/>
        <v>46023</v>
      </c>
      <c r="B23426" t="s">
        <v>946</v>
      </c>
      <c r="C23426" t="s">
        <v>266</v>
      </c>
      <c r="E23426" t="s">
        <v>725</v>
      </c>
      <c r="F23426" t="s">
        <v>726</v>
      </c>
      <c r="G23426" t="s">
        <v>79</v>
      </c>
      <c r="H23426">
        <v>0</v>
      </c>
      <c r="I23426" s="68" t="str">
        <f>VLOOKUP(E23426,Refs!$P$2:$R$29,3,FALSE)</f>
        <v>Y58</v>
      </c>
      <c r="J23426" s="68" t="str">
        <f>VLOOKUP(E23426,Refs!$P$2:$S$29,4,FALSE)</f>
        <v>South West</v>
      </c>
      <c r="K23426" s="28" t="str">
        <f t="shared" si="738"/>
        <v/>
      </c>
    </row>
    <row r="23427" spans="1:11" x14ac:dyDescent="0.35">
      <c r="A23427" s="69">
        <f t="shared" ref="A23427:A23490" si="739">DATEVALUE(RIGHT(B23427,8))</f>
        <v>46023</v>
      </c>
      <c r="B23427" t="s">
        <v>946</v>
      </c>
      <c r="C23427" t="s">
        <v>266</v>
      </c>
      <c r="E23427" t="s">
        <v>725</v>
      </c>
      <c r="F23427" t="s">
        <v>726</v>
      </c>
      <c r="G23427" t="s">
        <v>25</v>
      </c>
      <c r="H23427">
        <v>9227</v>
      </c>
      <c r="I23427" s="68" t="str">
        <f>VLOOKUP(E23427,Refs!$P$2:$R$29,3,FALSE)</f>
        <v>Y58</v>
      </c>
      <c r="J23427" s="68" t="str">
        <f>VLOOKUP(E23427,Refs!$P$2:$S$29,4,FALSE)</f>
        <v>South West</v>
      </c>
      <c r="K23427" s="28">
        <f t="shared" si="738"/>
        <v>9227</v>
      </c>
    </row>
    <row r="23428" spans="1:11" x14ac:dyDescent="0.35">
      <c r="A23428" s="69">
        <f t="shared" si="739"/>
        <v>46023</v>
      </c>
      <c r="B23428" t="s">
        <v>946</v>
      </c>
      <c r="C23428" t="s">
        <v>266</v>
      </c>
      <c r="E23428" t="s">
        <v>725</v>
      </c>
      <c r="F23428" t="s">
        <v>726</v>
      </c>
      <c r="G23428" t="s">
        <v>80</v>
      </c>
      <c r="H23428">
        <v>0</v>
      </c>
      <c r="I23428" s="68" t="str">
        <f>VLOOKUP(E23428,Refs!$P$2:$R$29,3,FALSE)</f>
        <v>Y58</v>
      </c>
      <c r="J23428" s="68" t="str">
        <f>VLOOKUP(E23428,Refs!$P$2:$S$29,4,FALSE)</f>
        <v>South West</v>
      </c>
      <c r="K23428" s="28" t="str">
        <f t="shared" si="738"/>
        <v/>
      </c>
    </row>
    <row r="23429" spans="1:11" x14ac:dyDescent="0.35">
      <c r="A23429" s="69">
        <f t="shared" si="739"/>
        <v>46023</v>
      </c>
      <c r="B23429" t="s">
        <v>946</v>
      </c>
      <c r="C23429" t="s">
        <v>266</v>
      </c>
      <c r="E23429" t="s">
        <v>725</v>
      </c>
      <c r="F23429" t="s">
        <v>726</v>
      </c>
      <c r="G23429" t="s">
        <v>81</v>
      </c>
      <c r="H23429">
        <v>3980</v>
      </c>
      <c r="I23429" s="68" t="str">
        <f>VLOOKUP(E23429,Refs!$P$2:$R$29,3,FALSE)</f>
        <v>Y58</v>
      </c>
      <c r="J23429" s="68" t="str">
        <f>VLOOKUP(E23429,Refs!$P$2:$S$29,4,FALSE)</f>
        <v>South West</v>
      </c>
      <c r="K23429" s="28">
        <f t="shared" si="738"/>
        <v>3980</v>
      </c>
    </row>
    <row r="23430" spans="1:11" x14ac:dyDescent="0.35">
      <c r="A23430" s="69">
        <f t="shared" si="739"/>
        <v>46023</v>
      </c>
      <c r="B23430" t="s">
        <v>946</v>
      </c>
      <c r="C23430" t="s">
        <v>266</v>
      </c>
      <c r="E23430" t="s">
        <v>725</v>
      </c>
      <c r="F23430" t="s">
        <v>726</v>
      </c>
      <c r="G23430" t="s">
        <v>82</v>
      </c>
      <c r="H23430">
        <v>1169</v>
      </c>
      <c r="I23430" s="68" t="str">
        <f>VLOOKUP(E23430,Refs!$P$2:$R$29,3,FALSE)</f>
        <v>Y58</v>
      </c>
      <c r="J23430" s="68" t="str">
        <f>VLOOKUP(E23430,Refs!$P$2:$S$29,4,FALSE)</f>
        <v>South West</v>
      </c>
      <c r="K23430" s="28">
        <f t="shared" si="738"/>
        <v>1169</v>
      </c>
    </row>
    <row r="23431" spans="1:11" x14ac:dyDescent="0.35">
      <c r="A23431" s="69">
        <f t="shared" si="739"/>
        <v>46023</v>
      </c>
      <c r="B23431" t="s">
        <v>946</v>
      </c>
      <c r="C23431" t="s">
        <v>266</v>
      </c>
      <c r="E23431" t="s">
        <v>725</v>
      </c>
      <c r="F23431" t="s">
        <v>726</v>
      </c>
      <c r="G23431" t="s">
        <v>83</v>
      </c>
      <c r="H23431">
        <v>6833</v>
      </c>
      <c r="I23431" s="68" t="str">
        <f>VLOOKUP(E23431,Refs!$P$2:$R$29,3,FALSE)</f>
        <v>Y58</v>
      </c>
      <c r="J23431" s="68" t="str">
        <f>VLOOKUP(E23431,Refs!$P$2:$S$29,4,FALSE)</f>
        <v>South West</v>
      </c>
      <c r="K23431" s="28">
        <f t="shared" si="738"/>
        <v>6833</v>
      </c>
    </row>
    <row r="23432" spans="1:11" x14ac:dyDescent="0.35">
      <c r="A23432" s="69">
        <f t="shared" si="739"/>
        <v>46023</v>
      </c>
      <c r="B23432" t="s">
        <v>946</v>
      </c>
      <c r="C23432" t="s">
        <v>266</v>
      </c>
      <c r="E23432" t="s">
        <v>725</v>
      </c>
      <c r="F23432" t="s">
        <v>726</v>
      </c>
      <c r="G23432" t="s">
        <v>84</v>
      </c>
      <c r="H23432">
        <v>28397</v>
      </c>
      <c r="I23432" s="68" t="str">
        <f>VLOOKUP(E23432,Refs!$P$2:$R$29,3,FALSE)</f>
        <v>Y58</v>
      </c>
      <c r="J23432" s="68" t="str">
        <f>VLOOKUP(E23432,Refs!$P$2:$S$29,4,FALSE)</f>
        <v>South West</v>
      </c>
      <c r="K23432" s="28">
        <f t="shared" si="738"/>
        <v>28397</v>
      </c>
    </row>
    <row r="23433" spans="1:11" x14ac:dyDescent="0.35">
      <c r="A23433" s="69">
        <f t="shared" si="739"/>
        <v>46023</v>
      </c>
      <c r="B23433" t="s">
        <v>946</v>
      </c>
      <c r="C23433" t="s">
        <v>266</v>
      </c>
      <c r="E23433" t="s">
        <v>725</v>
      </c>
      <c r="F23433" t="s">
        <v>726</v>
      </c>
      <c r="G23433" t="s">
        <v>85</v>
      </c>
      <c r="H23433">
        <v>4521</v>
      </c>
      <c r="I23433" s="68" t="str">
        <f>VLOOKUP(E23433,Refs!$P$2:$R$29,3,FALSE)</f>
        <v>Y58</v>
      </c>
      <c r="J23433" s="68" t="str">
        <f>VLOOKUP(E23433,Refs!$P$2:$S$29,4,FALSE)</f>
        <v>South West</v>
      </c>
      <c r="K23433" s="28">
        <f t="shared" si="738"/>
        <v>4521</v>
      </c>
    </row>
    <row r="23434" spans="1:11" x14ac:dyDescent="0.35">
      <c r="A23434" s="69">
        <f t="shared" si="739"/>
        <v>46023</v>
      </c>
      <c r="B23434" t="s">
        <v>946</v>
      </c>
      <c r="C23434" t="s">
        <v>266</v>
      </c>
      <c r="E23434" t="s">
        <v>725</v>
      </c>
      <c r="F23434" t="s">
        <v>726</v>
      </c>
      <c r="G23434" t="s">
        <v>86</v>
      </c>
      <c r="H23434">
        <v>2371</v>
      </c>
      <c r="I23434" s="68" t="str">
        <f>VLOOKUP(E23434,Refs!$P$2:$R$29,3,FALSE)</f>
        <v>Y58</v>
      </c>
      <c r="J23434" s="68" t="str">
        <f>VLOOKUP(E23434,Refs!$P$2:$S$29,4,FALSE)</f>
        <v>South West</v>
      </c>
      <c r="K23434" s="28">
        <f t="shared" si="738"/>
        <v>2371</v>
      </c>
    </row>
    <row r="23435" spans="1:11" x14ac:dyDescent="0.35">
      <c r="A23435" s="69">
        <f t="shared" si="739"/>
        <v>46023</v>
      </c>
      <c r="B23435" t="s">
        <v>946</v>
      </c>
      <c r="C23435" t="s">
        <v>266</v>
      </c>
      <c r="E23435" t="s">
        <v>725</v>
      </c>
      <c r="F23435" t="s">
        <v>726</v>
      </c>
      <c r="G23435" t="s">
        <v>87</v>
      </c>
      <c r="H23435">
        <v>14772</v>
      </c>
      <c r="I23435" s="68" t="str">
        <f>VLOOKUP(E23435,Refs!$P$2:$R$29,3,FALSE)</f>
        <v>Y58</v>
      </c>
      <c r="J23435" s="68" t="str">
        <f>VLOOKUP(E23435,Refs!$P$2:$S$29,4,FALSE)</f>
        <v>South West</v>
      </c>
      <c r="K23435" s="28">
        <f t="shared" si="738"/>
        <v>14772</v>
      </c>
    </row>
    <row r="23436" spans="1:11" x14ac:dyDescent="0.35">
      <c r="A23436" s="69">
        <f t="shared" si="739"/>
        <v>46023</v>
      </c>
      <c r="B23436" t="s">
        <v>946</v>
      </c>
      <c r="C23436" t="s">
        <v>266</v>
      </c>
      <c r="E23436" t="s">
        <v>725</v>
      </c>
      <c r="F23436" t="s">
        <v>726</v>
      </c>
      <c r="G23436" t="s">
        <v>88</v>
      </c>
      <c r="H23436">
        <v>67875</v>
      </c>
      <c r="I23436" s="68" t="str">
        <f>VLOOKUP(E23436,Refs!$P$2:$R$29,3,FALSE)</f>
        <v>Y58</v>
      </c>
      <c r="J23436" s="68" t="str">
        <f>VLOOKUP(E23436,Refs!$P$2:$S$29,4,FALSE)</f>
        <v>South West</v>
      </c>
      <c r="K23436" s="28">
        <f t="shared" si="738"/>
        <v>67875</v>
      </c>
    </row>
    <row r="23437" spans="1:11" x14ac:dyDescent="0.35">
      <c r="A23437" s="69">
        <f t="shared" si="739"/>
        <v>46023</v>
      </c>
      <c r="B23437" t="s">
        <v>946</v>
      </c>
      <c r="C23437" t="s">
        <v>266</v>
      </c>
      <c r="E23437" t="s">
        <v>725</v>
      </c>
      <c r="F23437" t="s">
        <v>726</v>
      </c>
      <c r="G23437" t="s">
        <v>89</v>
      </c>
      <c r="H23437">
        <v>15783</v>
      </c>
      <c r="I23437" s="68" t="str">
        <f>VLOOKUP(E23437,Refs!$P$2:$R$29,3,FALSE)</f>
        <v>Y58</v>
      </c>
      <c r="J23437" s="68" t="str">
        <f>VLOOKUP(E23437,Refs!$P$2:$S$29,4,FALSE)</f>
        <v>South West</v>
      </c>
      <c r="K23437" s="28">
        <f t="shared" si="738"/>
        <v>15783</v>
      </c>
    </row>
    <row r="23438" spans="1:11" x14ac:dyDescent="0.35">
      <c r="A23438" s="69">
        <f t="shared" si="739"/>
        <v>46023</v>
      </c>
      <c r="B23438" t="s">
        <v>946</v>
      </c>
      <c r="C23438" t="s">
        <v>266</v>
      </c>
      <c r="E23438" t="s">
        <v>725</v>
      </c>
      <c r="F23438" t="s">
        <v>726</v>
      </c>
      <c r="G23438" t="s">
        <v>27</v>
      </c>
      <c r="H23438">
        <v>2491</v>
      </c>
      <c r="I23438" s="68" t="str">
        <f>VLOOKUP(E23438,Refs!$P$2:$R$29,3,FALSE)</f>
        <v>Y58</v>
      </c>
      <c r="J23438" s="68" t="str">
        <f>VLOOKUP(E23438,Refs!$P$2:$S$29,4,FALSE)</f>
        <v>South West</v>
      </c>
      <c r="K23438" s="28">
        <f t="shared" si="738"/>
        <v>2491</v>
      </c>
    </row>
    <row r="23439" spans="1:11" x14ac:dyDescent="0.35">
      <c r="A23439" s="69">
        <f t="shared" si="739"/>
        <v>46023</v>
      </c>
      <c r="B23439" t="s">
        <v>946</v>
      </c>
      <c r="C23439" t="s">
        <v>266</v>
      </c>
      <c r="E23439" t="s">
        <v>725</v>
      </c>
      <c r="F23439" t="s">
        <v>726</v>
      </c>
      <c r="G23439" t="s">
        <v>29</v>
      </c>
      <c r="H23439">
        <v>1785</v>
      </c>
      <c r="I23439" s="68" t="str">
        <f>VLOOKUP(E23439,Refs!$P$2:$R$29,3,FALSE)</f>
        <v>Y58</v>
      </c>
      <c r="J23439" s="68" t="str">
        <f>VLOOKUP(E23439,Refs!$P$2:$S$29,4,FALSE)</f>
        <v>South West</v>
      </c>
      <c r="K23439" s="28">
        <f t="shared" si="738"/>
        <v>1785</v>
      </c>
    </row>
    <row r="23440" spans="1:11" x14ac:dyDescent="0.35">
      <c r="A23440" s="69">
        <f t="shared" si="739"/>
        <v>46023</v>
      </c>
      <c r="B23440" t="s">
        <v>946</v>
      </c>
      <c r="C23440" t="s">
        <v>266</v>
      </c>
      <c r="E23440" t="s">
        <v>725</v>
      </c>
      <c r="F23440" t="s">
        <v>726</v>
      </c>
      <c r="G23440" t="s">
        <v>90</v>
      </c>
      <c r="H23440">
        <v>599</v>
      </c>
      <c r="I23440" s="68" t="str">
        <f>VLOOKUP(E23440,Refs!$P$2:$R$29,3,FALSE)</f>
        <v>Y58</v>
      </c>
      <c r="J23440" s="68" t="str">
        <f>VLOOKUP(E23440,Refs!$P$2:$S$29,4,FALSE)</f>
        <v>South West</v>
      </c>
      <c r="K23440" s="28">
        <f t="shared" si="738"/>
        <v>599</v>
      </c>
    </row>
    <row r="23441" spans="1:11" x14ac:dyDescent="0.35">
      <c r="A23441" s="69">
        <f t="shared" si="739"/>
        <v>46023</v>
      </c>
      <c r="B23441" t="s">
        <v>946</v>
      </c>
      <c r="C23441" t="s">
        <v>266</v>
      </c>
      <c r="E23441" t="s">
        <v>725</v>
      </c>
      <c r="F23441" t="s">
        <v>726</v>
      </c>
      <c r="G23441" t="s">
        <v>91</v>
      </c>
      <c r="H23441">
        <v>4</v>
      </c>
      <c r="I23441" s="68" t="str">
        <f>VLOOKUP(E23441,Refs!$P$2:$R$29,3,FALSE)</f>
        <v>Y58</v>
      </c>
      <c r="J23441" s="68" t="str">
        <f>VLOOKUP(E23441,Refs!$P$2:$S$29,4,FALSE)</f>
        <v>South West</v>
      </c>
      <c r="K23441" s="28">
        <f t="shared" si="738"/>
        <v>4</v>
      </c>
    </row>
    <row r="23442" spans="1:11" x14ac:dyDescent="0.35">
      <c r="A23442" s="69">
        <f t="shared" si="739"/>
        <v>46023</v>
      </c>
      <c r="B23442" t="s">
        <v>946</v>
      </c>
      <c r="C23442" t="s">
        <v>266</v>
      </c>
      <c r="E23442" t="s">
        <v>725</v>
      </c>
      <c r="F23442" t="s">
        <v>726</v>
      </c>
      <c r="G23442" t="s">
        <v>92</v>
      </c>
      <c r="H23442">
        <v>1672</v>
      </c>
      <c r="I23442" s="68" t="str">
        <f>VLOOKUP(E23442,Refs!$P$2:$R$29,3,FALSE)</f>
        <v>Y58</v>
      </c>
      <c r="J23442" s="68" t="str">
        <f>VLOOKUP(E23442,Refs!$P$2:$S$29,4,FALSE)</f>
        <v>South West</v>
      </c>
      <c r="K23442" s="28">
        <f t="shared" si="738"/>
        <v>1672</v>
      </c>
    </row>
    <row r="23443" spans="1:11" x14ac:dyDescent="0.35">
      <c r="A23443" s="69">
        <f t="shared" si="739"/>
        <v>46023</v>
      </c>
      <c r="B23443" t="s">
        <v>946</v>
      </c>
      <c r="C23443" t="s">
        <v>266</v>
      </c>
      <c r="E23443" t="s">
        <v>725</v>
      </c>
      <c r="F23443" t="s">
        <v>726</v>
      </c>
      <c r="G23443" t="s">
        <v>93</v>
      </c>
      <c r="H23443">
        <v>48</v>
      </c>
      <c r="I23443" s="68" t="str">
        <f>VLOOKUP(E23443,Refs!$P$2:$R$29,3,FALSE)</f>
        <v>Y58</v>
      </c>
      <c r="J23443" s="68" t="str">
        <f>VLOOKUP(E23443,Refs!$P$2:$S$29,4,FALSE)</f>
        <v>South West</v>
      </c>
      <c r="K23443" s="28">
        <f t="shared" si="738"/>
        <v>48</v>
      </c>
    </row>
    <row r="23444" spans="1:11" x14ac:dyDescent="0.35">
      <c r="A23444" s="69">
        <f t="shared" si="739"/>
        <v>46023</v>
      </c>
      <c r="B23444" t="s">
        <v>946</v>
      </c>
      <c r="C23444" t="s">
        <v>266</v>
      </c>
      <c r="E23444" t="s">
        <v>725</v>
      </c>
      <c r="F23444" t="s">
        <v>726</v>
      </c>
      <c r="G23444" t="s">
        <v>94</v>
      </c>
      <c r="H23444">
        <v>320</v>
      </c>
      <c r="I23444" s="68" t="str">
        <f>VLOOKUP(E23444,Refs!$P$2:$R$29,3,FALSE)</f>
        <v>Y58</v>
      </c>
      <c r="J23444" s="68" t="str">
        <f>VLOOKUP(E23444,Refs!$P$2:$S$29,4,FALSE)</f>
        <v>South West</v>
      </c>
      <c r="K23444" s="28">
        <f t="shared" si="738"/>
        <v>320</v>
      </c>
    </row>
    <row r="23445" spans="1:11" x14ac:dyDescent="0.35">
      <c r="A23445" s="69">
        <f t="shared" si="739"/>
        <v>46023</v>
      </c>
      <c r="B23445" t="s">
        <v>946</v>
      </c>
      <c r="C23445" t="s">
        <v>266</v>
      </c>
      <c r="E23445" t="s">
        <v>725</v>
      </c>
      <c r="F23445" t="s">
        <v>726</v>
      </c>
      <c r="G23445" t="s">
        <v>95</v>
      </c>
      <c r="H23445">
        <v>26</v>
      </c>
      <c r="I23445" s="68" t="str">
        <f>VLOOKUP(E23445,Refs!$P$2:$R$29,3,FALSE)</f>
        <v>Y58</v>
      </c>
      <c r="J23445" s="68" t="str">
        <f>VLOOKUP(E23445,Refs!$P$2:$S$29,4,FALSE)</f>
        <v>South West</v>
      </c>
      <c r="K23445" s="28">
        <f t="shared" si="738"/>
        <v>26</v>
      </c>
    </row>
    <row r="23446" spans="1:11" x14ac:dyDescent="0.35">
      <c r="A23446" s="69">
        <f t="shared" si="739"/>
        <v>46023</v>
      </c>
      <c r="B23446" t="s">
        <v>946</v>
      </c>
      <c r="C23446" t="s">
        <v>266</v>
      </c>
      <c r="E23446" t="s">
        <v>725</v>
      </c>
      <c r="F23446" t="s">
        <v>726</v>
      </c>
      <c r="G23446" t="s">
        <v>96</v>
      </c>
      <c r="H23446">
        <v>2873</v>
      </c>
      <c r="I23446" s="68" t="str">
        <f>VLOOKUP(E23446,Refs!$P$2:$R$29,3,FALSE)</f>
        <v>Y58</v>
      </c>
      <c r="J23446" s="68" t="str">
        <f>VLOOKUP(E23446,Refs!$P$2:$S$29,4,FALSE)</f>
        <v>South West</v>
      </c>
      <c r="K23446" s="28">
        <f t="shared" si="738"/>
        <v>2873</v>
      </c>
    </row>
    <row r="23447" spans="1:11" x14ac:dyDescent="0.35">
      <c r="A23447" s="69">
        <f t="shared" si="739"/>
        <v>46023</v>
      </c>
      <c r="B23447" t="s">
        <v>946</v>
      </c>
      <c r="C23447" t="s">
        <v>266</v>
      </c>
      <c r="E23447" t="s">
        <v>725</v>
      </c>
      <c r="F23447" t="s">
        <v>726</v>
      </c>
      <c r="G23447" t="s">
        <v>31</v>
      </c>
      <c r="H23447">
        <v>2382</v>
      </c>
      <c r="I23447" s="68" t="str">
        <f>VLOOKUP(E23447,Refs!$P$2:$R$29,3,FALSE)</f>
        <v>Y58</v>
      </c>
      <c r="J23447" s="68" t="str">
        <f>VLOOKUP(E23447,Refs!$P$2:$S$29,4,FALSE)</f>
        <v>South West</v>
      </c>
      <c r="K23447" s="28">
        <f t="shared" si="738"/>
        <v>2382</v>
      </c>
    </row>
    <row r="23448" spans="1:11" x14ac:dyDescent="0.35">
      <c r="A23448" s="69">
        <f t="shared" si="739"/>
        <v>46023</v>
      </c>
      <c r="B23448" t="s">
        <v>946</v>
      </c>
      <c r="C23448" t="s">
        <v>266</v>
      </c>
      <c r="E23448" t="s">
        <v>725</v>
      </c>
      <c r="F23448" t="s">
        <v>726</v>
      </c>
      <c r="G23448" t="s">
        <v>97</v>
      </c>
      <c r="H23448">
        <v>2361</v>
      </c>
      <c r="I23448" s="68" t="str">
        <f>VLOOKUP(E23448,Refs!$P$2:$R$29,3,FALSE)</f>
        <v>Y58</v>
      </c>
      <c r="J23448" s="68" t="str">
        <f>VLOOKUP(E23448,Refs!$P$2:$S$29,4,FALSE)</f>
        <v>South West</v>
      </c>
      <c r="K23448" s="28">
        <f t="shared" si="738"/>
        <v>2361</v>
      </c>
    </row>
    <row r="23449" spans="1:11" x14ac:dyDescent="0.35">
      <c r="A23449" s="69">
        <f t="shared" si="739"/>
        <v>46023</v>
      </c>
      <c r="B23449" t="s">
        <v>946</v>
      </c>
      <c r="C23449" t="s">
        <v>266</v>
      </c>
      <c r="E23449" t="s">
        <v>725</v>
      </c>
      <c r="F23449" t="s">
        <v>726</v>
      </c>
      <c r="G23449" t="s">
        <v>98</v>
      </c>
      <c r="H23449">
        <v>2366</v>
      </c>
      <c r="I23449" s="68" t="str">
        <f>VLOOKUP(E23449,Refs!$P$2:$R$29,3,FALSE)</f>
        <v>Y58</v>
      </c>
      <c r="J23449" s="68" t="str">
        <f>VLOOKUP(E23449,Refs!$P$2:$S$29,4,FALSE)</f>
        <v>South West</v>
      </c>
      <c r="K23449" s="28">
        <f t="shared" si="738"/>
        <v>2366</v>
      </c>
    </row>
    <row r="23450" spans="1:11" x14ac:dyDescent="0.35">
      <c r="A23450" s="69">
        <f t="shared" si="739"/>
        <v>46023</v>
      </c>
      <c r="B23450" t="s">
        <v>946</v>
      </c>
      <c r="C23450" t="s">
        <v>266</v>
      </c>
      <c r="E23450" t="s">
        <v>725</v>
      </c>
      <c r="F23450" t="s">
        <v>726</v>
      </c>
      <c r="G23450" t="s">
        <v>99</v>
      </c>
      <c r="H23450">
        <v>2225</v>
      </c>
      <c r="I23450" s="68" t="str">
        <f>VLOOKUP(E23450,Refs!$P$2:$R$29,3,FALSE)</f>
        <v>Y58</v>
      </c>
      <c r="J23450" s="68" t="str">
        <f>VLOOKUP(E23450,Refs!$P$2:$S$29,4,FALSE)</f>
        <v>South West</v>
      </c>
      <c r="K23450" s="28">
        <f t="shared" si="738"/>
        <v>2225</v>
      </c>
    </row>
    <row r="23451" spans="1:11" x14ac:dyDescent="0.35">
      <c r="A23451" s="69">
        <f t="shared" si="739"/>
        <v>46023</v>
      </c>
      <c r="B23451" t="s">
        <v>946</v>
      </c>
      <c r="C23451" t="s">
        <v>266</v>
      </c>
      <c r="E23451" t="s">
        <v>725</v>
      </c>
      <c r="F23451" t="s">
        <v>726</v>
      </c>
      <c r="G23451" t="s">
        <v>100</v>
      </c>
      <c r="H23451">
        <v>1136</v>
      </c>
      <c r="I23451" s="68" t="str">
        <f>VLOOKUP(E23451,Refs!$P$2:$R$29,3,FALSE)</f>
        <v>Y58</v>
      </c>
      <c r="J23451" s="68" t="str">
        <f>VLOOKUP(E23451,Refs!$P$2:$S$29,4,FALSE)</f>
        <v>South West</v>
      </c>
      <c r="K23451" s="28">
        <f t="shared" si="738"/>
        <v>1136</v>
      </c>
    </row>
    <row r="23452" spans="1:11" x14ac:dyDescent="0.35">
      <c r="A23452" s="69">
        <f t="shared" si="739"/>
        <v>46023</v>
      </c>
      <c r="B23452" t="s">
        <v>946</v>
      </c>
      <c r="C23452" t="s">
        <v>266</v>
      </c>
      <c r="E23452" t="s">
        <v>725</v>
      </c>
      <c r="F23452" t="s">
        <v>726</v>
      </c>
      <c r="G23452" t="s">
        <v>101</v>
      </c>
      <c r="H23452">
        <v>406</v>
      </c>
      <c r="I23452" s="68" t="str">
        <f>VLOOKUP(E23452,Refs!$P$2:$R$29,3,FALSE)</f>
        <v>Y58</v>
      </c>
      <c r="J23452" s="68" t="str">
        <f>VLOOKUP(E23452,Refs!$P$2:$S$29,4,FALSE)</f>
        <v>South West</v>
      </c>
      <c r="K23452" s="28">
        <f t="shared" si="738"/>
        <v>406</v>
      </c>
    </row>
    <row r="23453" spans="1:11" x14ac:dyDescent="0.35">
      <c r="A23453" s="69">
        <f t="shared" si="739"/>
        <v>46023</v>
      </c>
      <c r="B23453" t="s">
        <v>946</v>
      </c>
      <c r="C23453" t="s">
        <v>266</v>
      </c>
      <c r="E23453" t="s">
        <v>725</v>
      </c>
      <c r="F23453" t="s">
        <v>726</v>
      </c>
      <c r="G23453" t="s">
        <v>102</v>
      </c>
      <c r="H23453">
        <v>159</v>
      </c>
      <c r="I23453" s="68" t="str">
        <f>VLOOKUP(E23453,Refs!$P$2:$R$29,3,FALSE)</f>
        <v>Y58</v>
      </c>
      <c r="J23453" s="68" t="str">
        <f>VLOOKUP(E23453,Refs!$P$2:$S$29,4,FALSE)</f>
        <v>South West</v>
      </c>
      <c r="K23453" s="28">
        <f t="shared" si="738"/>
        <v>159</v>
      </c>
    </row>
    <row r="23454" spans="1:11" x14ac:dyDescent="0.35">
      <c r="A23454" s="69">
        <f t="shared" si="739"/>
        <v>46023</v>
      </c>
      <c r="B23454" t="s">
        <v>946</v>
      </c>
      <c r="C23454" t="s">
        <v>266</v>
      </c>
      <c r="E23454" t="s">
        <v>725</v>
      </c>
      <c r="F23454" t="s">
        <v>726</v>
      </c>
      <c r="G23454" t="s">
        <v>103</v>
      </c>
      <c r="H23454">
        <v>1747</v>
      </c>
      <c r="I23454" s="68" t="str">
        <f>VLOOKUP(E23454,Refs!$P$2:$R$29,3,FALSE)</f>
        <v>Y58</v>
      </c>
      <c r="J23454" s="68" t="str">
        <f>VLOOKUP(E23454,Refs!$P$2:$S$29,4,FALSE)</f>
        <v>South West</v>
      </c>
      <c r="K23454" s="28">
        <f t="shared" si="738"/>
        <v>1747</v>
      </c>
    </row>
    <row r="23455" spans="1:11" x14ac:dyDescent="0.35">
      <c r="A23455" s="69">
        <f t="shared" si="739"/>
        <v>46023</v>
      </c>
      <c r="B23455" t="s">
        <v>946</v>
      </c>
      <c r="C23455" t="s">
        <v>266</v>
      </c>
      <c r="E23455" t="s">
        <v>725</v>
      </c>
      <c r="F23455" t="s">
        <v>726</v>
      </c>
      <c r="G23455" t="s">
        <v>104</v>
      </c>
      <c r="H23455">
        <v>8537906</v>
      </c>
      <c r="I23455" s="68" t="str">
        <f>VLOOKUP(E23455,Refs!$P$2:$R$29,3,FALSE)</f>
        <v>Y58</v>
      </c>
      <c r="J23455" s="68" t="str">
        <f>VLOOKUP(E23455,Refs!$P$2:$S$29,4,FALSE)</f>
        <v>South West</v>
      </c>
      <c r="K23455" s="28">
        <f t="shared" si="738"/>
        <v>8537906</v>
      </c>
    </row>
    <row r="23456" spans="1:11" x14ac:dyDescent="0.35">
      <c r="A23456" s="69">
        <f t="shared" si="739"/>
        <v>46023</v>
      </c>
      <c r="B23456" t="s">
        <v>946</v>
      </c>
      <c r="C23456" t="s">
        <v>266</v>
      </c>
      <c r="E23456" t="s">
        <v>725</v>
      </c>
      <c r="F23456" t="s">
        <v>726</v>
      </c>
      <c r="G23456" t="s">
        <v>105</v>
      </c>
      <c r="H23456">
        <v>1078</v>
      </c>
      <c r="I23456" s="68" t="str">
        <f>VLOOKUP(E23456,Refs!$P$2:$R$29,3,FALSE)</f>
        <v>Y58</v>
      </c>
      <c r="J23456" s="68" t="str">
        <f>VLOOKUP(E23456,Refs!$P$2:$S$29,4,FALSE)</f>
        <v>South West</v>
      </c>
      <c r="K23456" s="28">
        <f t="shared" si="738"/>
        <v>1078</v>
      </c>
    </row>
    <row r="23457" spans="1:11" x14ac:dyDescent="0.35">
      <c r="A23457" s="69">
        <f t="shared" si="739"/>
        <v>46023</v>
      </c>
      <c r="B23457" t="s">
        <v>946</v>
      </c>
      <c r="C23457" t="s">
        <v>266</v>
      </c>
      <c r="E23457" t="s">
        <v>725</v>
      </c>
      <c r="F23457" t="s">
        <v>726</v>
      </c>
      <c r="G23457" t="s">
        <v>106</v>
      </c>
      <c r="H23457">
        <v>1037</v>
      </c>
      <c r="I23457" s="68" t="str">
        <f>VLOOKUP(E23457,Refs!$P$2:$R$29,3,FALSE)</f>
        <v>Y58</v>
      </c>
      <c r="J23457" s="68" t="str">
        <f>VLOOKUP(E23457,Refs!$P$2:$S$29,4,FALSE)</f>
        <v>South West</v>
      </c>
      <c r="K23457" s="28">
        <f t="shared" si="738"/>
        <v>1037</v>
      </c>
    </row>
    <row r="23458" spans="1:11" x14ac:dyDescent="0.35">
      <c r="A23458" s="69">
        <f t="shared" si="739"/>
        <v>46023</v>
      </c>
      <c r="B23458" t="s">
        <v>946</v>
      </c>
      <c r="C23458" t="s">
        <v>266</v>
      </c>
      <c r="E23458" t="s">
        <v>725</v>
      </c>
      <c r="F23458" t="s">
        <v>726</v>
      </c>
      <c r="G23458" t="s">
        <v>107</v>
      </c>
      <c r="H23458">
        <v>97</v>
      </c>
      <c r="I23458" s="68" t="str">
        <f>VLOOKUP(E23458,Refs!$P$2:$R$29,3,FALSE)</f>
        <v>Y58</v>
      </c>
      <c r="J23458" s="68" t="str">
        <f>VLOOKUP(E23458,Refs!$P$2:$S$29,4,FALSE)</f>
        <v>South West</v>
      </c>
      <c r="K23458" s="28">
        <f t="shared" si="738"/>
        <v>97</v>
      </c>
    </row>
    <row r="23459" spans="1:11" x14ac:dyDescent="0.35">
      <c r="A23459" s="69">
        <f t="shared" si="739"/>
        <v>46023</v>
      </c>
      <c r="B23459" t="s">
        <v>946</v>
      </c>
      <c r="C23459" t="s">
        <v>266</v>
      </c>
      <c r="E23459" t="s">
        <v>725</v>
      </c>
      <c r="F23459" t="s">
        <v>726</v>
      </c>
      <c r="G23459" t="s">
        <v>108</v>
      </c>
      <c r="H23459">
        <v>736</v>
      </c>
      <c r="I23459" s="68" t="str">
        <f>VLOOKUP(E23459,Refs!$P$2:$R$29,3,FALSE)</f>
        <v>Y58</v>
      </c>
      <c r="J23459" s="68" t="str">
        <f>VLOOKUP(E23459,Refs!$P$2:$S$29,4,FALSE)</f>
        <v>South West</v>
      </c>
      <c r="K23459" s="28">
        <f t="shared" ref="K23459:K23522" si="740">IF(OR(H23459="NULL",H23459=0,H23459=""),"",H23459)</f>
        <v>736</v>
      </c>
    </row>
    <row r="23460" spans="1:11" x14ac:dyDescent="0.35">
      <c r="A23460" s="69">
        <f t="shared" si="739"/>
        <v>46023</v>
      </c>
      <c r="B23460" t="s">
        <v>946</v>
      </c>
      <c r="C23460" t="s">
        <v>266</v>
      </c>
      <c r="E23460" t="s">
        <v>725</v>
      </c>
      <c r="F23460" t="s">
        <v>726</v>
      </c>
      <c r="G23460" t="s">
        <v>109</v>
      </c>
      <c r="H23460">
        <v>6453655</v>
      </c>
      <c r="I23460" s="68" t="str">
        <f>VLOOKUP(E23460,Refs!$P$2:$R$29,3,FALSE)</f>
        <v>Y58</v>
      </c>
      <c r="J23460" s="68" t="str">
        <f>VLOOKUP(E23460,Refs!$P$2:$S$29,4,FALSE)</f>
        <v>South West</v>
      </c>
      <c r="K23460" s="28">
        <f t="shared" si="740"/>
        <v>6453655</v>
      </c>
    </row>
    <row r="23461" spans="1:11" x14ac:dyDescent="0.35">
      <c r="A23461" s="69">
        <f t="shared" si="739"/>
        <v>46023</v>
      </c>
      <c r="B23461" t="s">
        <v>946</v>
      </c>
      <c r="C23461" t="s">
        <v>266</v>
      </c>
      <c r="E23461" t="s">
        <v>725</v>
      </c>
      <c r="F23461" t="s">
        <v>726</v>
      </c>
      <c r="G23461" t="s">
        <v>110</v>
      </c>
      <c r="H23461">
        <v>656</v>
      </c>
      <c r="I23461" s="68" t="str">
        <f>VLOOKUP(E23461,Refs!$P$2:$R$29,3,FALSE)</f>
        <v>Y58</v>
      </c>
      <c r="J23461" s="68" t="str">
        <f>VLOOKUP(E23461,Refs!$P$2:$S$29,4,FALSE)</f>
        <v>South West</v>
      </c>
      <c r="K23461" s="28">
        <f t="shared" si="740"/>
        <v>656</v>
      </c>
    </row>
    <row r="23462" spans="1:11" x14ac:dyDescent="0.35">
      <c r="A23462" s="69">
        <f t="shared" si="739"/>
        <v>46023</v>
      </c>
      <c r="B23462" t="s">
        <v>946</v>
      </c>
      <c r="C23462" t="s">
        <v>266</v>
      </c>
      <c r="E23462" t="s">
        <v>725</v>
      </c>
      <c r="F23462" t="s">
        <v>726</v>
      </c>
      <c r="G23462" t="s">
        <v>808</v>
      </c>
      <c r="H23462">
        <v>3170</v>
      </c>
      <c r="I23462" s="68" t="str">
        <f>VLOOKUP(E23462,Refs!$P$2:$R$29,3,FALSE)</f>
        <v>Y58</v>
      </c>
      <c r="J23462" s="68" t="str">
        <f>VLOOKUP(E23462,Refs!$P$2:$S$29,4,FALSE)</f>
        <v>South West</v>
      </c>
      <c r="K23462" s="28">
        <f t="shared" si="740"/>
        <v>3170</v>
      </c>
    </row>
    <row r="23463" spans="1:11" x14ac:dyDescent="0.35">
      <c r="A23463" s="69">
        <f t="shared" si="739"/>
        <v>46023</v>
      </c>
      <c r="B23463" t="s">
        <v>946</v>
      </c>
      <c r="C23463" t="s">
        <v>266</v>
      </c>
      <c r="E23463" t="s">
        <v>725</v>
      </c>
      <c r="F23463" t="s">
        <v>726</v>
      </c>
      <c r="G23463" t="s">
        <v>809</v>
      </c>
      <c r="H23463">
        <v>1033</v>
      </c>
      <c r="I23463" s="68" t="str">
        <f>VLOOKUP(E23463,Refs!$P$2:$R$29,3,FALSE)</f>
        <v>Y58</v>
      </c>
      <c r="J23463" s="68" t="str">
        <f>VLOOKUP(E23463,Refs!$P$2:$S$29,4,FALSE)</f>
        <v>South West</v>
      </c>
      <c r="K23463" s="28">
        <f t="shared" si="740"/>
        <v>1033</v>
      </c>
    </row>
    <row r="23464" spans="1:11" x14ac:dyDescent="0.35">
      <c r="A23464" s="69">
        <f t="shared" si="739"/>
        <v>46023</v>
      </c>
      <c r="B23464" t="s">
        <v>946</v>
      </c>
      <c r="C23464" t="s">
        <v>266</v>
      </c>
      <c r="E23464" t="s">
        <v>725</v>
      </c>
      <c r="F23464" t="s">
        <v>726</v>
      </c>
      <c r="G23464" t="s">
        <v>111</v>
      </c>
      <c r="H23464">
        <v>11526</v>
      </c>
      <c r="I23464" s="68" t="str">
        <f>VLOOKUP(E23464,Refs!$P$2:$R$29,3,FALSE)</f>
        <v>Y58</v>
      </c>
      <c r="J23464" s="68" t="str">
        <f>VLOOKUP(E23464,Refs!$P$2:$S$29,4,FALSE)</f>
        <v>South West</v>
      </c>
      <c r="K23464" s="28">
        <f t="shared" si="740"/>
        <v>11526</v>
      </c>
    </row>
    <row r="23465" spans="1:11" x14ac:dyDescent="0.35">
      <c r="A23465" s="69">
        <f t="shared" si="739"/>
        <v>46023</v>
      </c>
      <c r="B23465" t="s">
        <v>946</v>
      </c>
      <c r="C23465" t="s">
        <v>266</v>
      </c>
      <c r="E23465" t="s">
        <v>725</v>
      </c>
      <c r="F23465" t="s">
        <v>726</v>
      </c>
      <c r="G23465" t="s">
        <v>112</v>
      </c>
      <c r="H23465">
        <v>0</v>
      </c>
      <c r="I23465" s="68" t="str">
        <f>VLOOKUP(E23465,Refs!$P$2:$R$29,3,FALSE)</f>
        <v>Y58</v>
      </c>
      <c r="J23465" s="68" t="str">
        <f>VLOOKUP(E23465,Refs!$P$2:$S$29,4,FALSE)</f>
        <v>South West</v>
      </c>
      <c r="K23465" s="28" t="str">
        <f t="shared" si="740"/>
        <v/>
      </c>
    </row>
    <row r="23466" spans="1:11" x14ac:dyDescent="0.35">
      <c r="A23466" s="69">
        <f t="shared" si="739"/>
        <v>46023</v>
      </c>
      <c r="B23466" t="s">
        <v>946</v>
      </c>
      <c r="C23466" t="s">
        <v>266</v>
      </c>
      <c r="E23466" t="s">
        <v>725</v>
      </c>
      <c r="F23466" t="s">
        <v>726</v>
      </c>
      <c r="G23466" t="s">
        <v>113</v>
      </c>
      <c r="H23466">
        <v>10436</v>
      </c>
      <c r="I23466" s="68" t="str">
        <f>VLOOKUP(E23466,Refs!$P$2:$R$29,3,FALSE)</f>
        <v>Y58</v>
      </c>
      <c r="J23466" s="68" t="str">
        <f>VLOOKUP(E23466,Refs!$P$2:$S$29,4,FALSE)</f>
        <v>South West</v>
      </c>
      <c r="K23466" s="28">
        <f t="shared" si="740"/>
        <v>10436</v>
      </c>
    </row>
    <row r="23467" spans="1:11" x14ac:dyDescent="0.35">
      <c r="A23467" s="69">
        <f t="shared" si="739"/>
        <v>46023</v>
      </c>
      <c r="B23467" t="s">
        <v>946</v>
      </c>
      <c r="C23467" t="s">
        <v>266</v>
      </c>
      <c r="E23467" t="s">
        <v>725</v>
      </c>
      <c r="F23467" t="s">
        <v>726</v>
      </c>
      <c r="G23467" t="s">
        <v>114</v>
      </c>
      <c r="H23467">
        <v>3689</v>
      </c>
      <c r="I23467" s="68" t="str">
        <f>VLOOKUP(E23467,Refs!$P$2:$R$29,3,FALSE)</f>
        <v>Y58</v>
      </c>
      <c r="J23467" s="68" t="str">
        <f>VLOOKUP(E23467,Refs!$P$2:$S$29,4,FALSE)</f>
        <v>South West</v>
      </c>
      <c r="K23467" s="28">
        <f t="shared" si="740"/>
        <v>3689</v>
      </c>
    </row>
    <row r="23468" spans="1:11" x14ac:dyDescent="0.35">
      <c r="A23468" s="69">
        <f t="shared" si="739"/>
        <v>46023</v>
      </c>
      <c r="B23468" t="s">
        <v>946</v>
      </c>
      <c r="C23468" t="s">
        <v>266</v>
      </c>
      <c r="E23468" t="s">
        <v>725</v>
      </c>
      <c r="F23468" t="s">
        <v>726</v>
      </c>
      <c r="G23468" t="s">
        <v>115</v>
      </c>
      <c r="H23468">
        <v>2285</v>
      </c>
      <c r="I23468" s="68" t="str">
        <f>VLOOKUP(E23468,Refs!$P$2:$R$29,3,FALSE)</f>
        <v>Y58</v>
      </c>
      <c r="J23468" s="68" t="str">
        <f>VLOOKUP(E23468,Refs!$P$2:$S$29,4,FALSE)</f>
        <v>South West</v>
      </c>
      <c r="K23468" s="28">
        <f t="shared" si="740"/>
        <v>2285</v>
      </c>
    </row>
    <row r="23469" spans="1:11" x14ac:dyDescent="0.35">
      <c r="A23469" s="69">
        <f t="shared" si="739"/>
        <v>46023</v>
      </c>
      <c r="B23469" t="s">
        <v>946</v>
      </c>
      <c r="C23469" t="s">
        <v>266</v>
      </c>
      <c r="E23469" t="s">
        <v>725</v>
      </c>
      <c r="F23469" t="s">
        <v>726</v>
      </c>
      <c r="G23469" t="s">
        <v>116</v>
      </c>
      <c r="H23469">
        <v>1125</v>
      </c>
      <c r="I23469" s="68" t="str">
        <f>VLOOKUP(E23469,Refs!$P$2:$R$29,3,FALSE)</f>
        <v>Y58</v>
      </c>
      <c r="J23469" s="68" t="str">
        <f>VLOOKUP(E23469,Refs!$P$2:$S$29,4,FALSE)</f>
        <v>South West</v>
      </c>
      <c r="K23469" s="28">
        <f t="shared" si="740"/>
        <v>1125</v>
      </c>
    </row>
    <row r="23470" spans="1:11" x14ac:dyDescent="0.35">
      <c r="A23470" s="69">
        <f t="shared" si="739"/>
        <v>46023</v>
      </c>
      <c r="B23470" t="s">
        <v>946</v>
      </c>
      <c r="C23470" t="s">
        <v>266</v>
      </c>
      <c r="E23470" t="s">
        <v>725</v>
      </c>
      <c r="F23470" t="s">
        <v>726</v>
      </c>
      <c r="G23470" t="s">
        <v>117</v>
      </c>
      <c r="H23470">
        <v>5135</v>
      </c>
      <c r="I23470" s="68" t="str">
        <f>VLOOKUP(E23470,Refs!$P$2:$R$29,3,FALSE)</f>
        <v>Y58</v>
      </c>
      <c r="J23470" s="68" t="str">
        <f>VLOOKUP(E23470,Refs!$P$2:$S$29,4,FALSE)</f>
        <v>South West</v>
      </c>
      <c r="K23470" s="28">
        <f t="shared" si="740"/>
        <v>5135</v>
      </c>
    </row>
    <row r="23471" spans="1:11" x14ac:dyDescent="0.35">
      <c r="A23471" s="69">
        <f t="shared" si="739"/>
        <v>46023</v>
      </c>
      <c r="B23471" t="s">
        <v>946</v>
      </c>
      <c r="C23471" t="s">
        <v>266</v>
      </c>
      <c r="E23471" t="s">
        <v>725</v>
      </c>
      <c r="F23471" t="s">
        <v>726</v>
      </c>
      <c r="G23471" t="s">
        <v>118</v>
      </c>
      <c r="H23471">
        <v>2267</v>
      </c>
      <c r="I23471" s="68" t="str">
        <f>VLOOKUP(E23471,Refs!$P$2:$R$29,3,FALSE)</f>
        <v>Y58</v>
      </c>
      <c r="J23471" s="68" t="str">
        <f>VLOOKUP(E23471,Refs!$P$2:$S$29,4,FALSE)</f>
        <v>South West</v>
      </c>
      <c r="K23471" s="28">
        <f t="shared" si="740"/>
        <v>2267</v>
      </c>
    </row>
    <row r="23472" spans="1:11" x14ac:dyDescent="0.35">
      <c r="A23472" s="69">
        <f t="shared" si="739"/>
        <v>46023</v>
      </c>
      <c r="B23472" t="s">
        <v>946</v>
      </c>
      <c r="C23472" t="s">
        <v>266</v>
      </c>
      <c r="E23472" t="s">
        <v>725</v>
      </c>
      <c r="F23472" t="s">
        <v>726</v>
      </c>
      <c r="G23472" t="s">
        <v>119</v>
      </c>
      <c r="H23472">
        <v>907</v>
      </c>
      <c r="I23472" s="68" t="str">
        <f>VLOOKUP(E23472,Refs!$P$2:$R$29,3,FALSE)</f>
        <v>Y58</v>
      </c>
      <c r="J23472" s="68" t="str">
        <f>VLOOKUP(E23472,Refs!$P$2:$S$29,4,FALSE)</f>
        <v>South West</v>
      </c>
      <c r="K23472" s="28">
        <f t="shared" si="740"/>
        <v>907</v>
      </c>
    </row>
    <row r="23473" spans="1:11" x14ac:dyDescent="0.35">
      <c r="A23473" s="69">
        <f t="shared" si="739"/>
        <v>46023</v>
      </c>
      <c r="B23473" t="s">
        <v>946</v>
      </c>
      <c r="C23473" t="s">
        <v>266</v>
      </c>
      <c r="E23473" t="s">
        <v>725</v>
      </c>
      <c r="F23473" t="s">
        <v>726</v>
      </c>
      <c r="G23473" t="s">
        <v>120</v>
      </c>
      <c r="H23473">
        <v>276</v>
      </c>
      <c r="I23473" s="68" t="str">
        <f>VLOOKUP(E23473,Refs!$P$2:$R$29,3,FALSE)</f>
        <v>Y58</v>
      </c>
      <c r="J23473" s="68" t="str">
        <f>VLOOKUP(E23473,Refs!$P$2:$S$29,4,FALSE)</f>
        <v>South West</v>
      </c>
      <c r="K23473" s="28">
        <f t="shared" si="740"/>
        <v>276</v>
      </c>
    </row>
    <row r="23474" spans="1:11" x14ac:dyDescent="0.35">
      <c r="A23474" s="69">
        <f t="shared" si="739"/>
        <v>46023</v>
      </c>
      <c r="B23474" t="s">
        <v>946</v>
      </c>
      <c r="C23474" t="s">
        <v>266</v>
      </c>
      <c r="E23474" t="s">
        <v>725</v>
      </c>
      <c r="F23474" t="s">
        <v>726</v>
      </c>
      <c r="G23474" t="s">
        <v>121</v>
      </c>
      <c r="H23474">
        <v>1065</v>
      </c>
      <c r="I23474" s="68" t="str">
        <f>VLOOKUP(E23474,Refs!$P$2:$R$29,3,FALSE)</f>
        <v>Y58</v>
      </c>
      <c r="J23474" s="68" t="str">
        <f>VLOOKUP(E23474,Refs!$P$2:$S$29,4,FALSE)</f>
        <v>South West</v>
      </c>
      <c r="K23474" s="28">
        <f t="shared" si="740"/>
        <v>1065</v>
      </c>
    </row>
    <row r="23475" spans="1:11" x14ac:dyDescent="0.35">
      <c r="A23475" s="69">
        <f t="shared" si="739"/>
        <v>46023</v>
      </c>
      <c r="B23475" t="s">
        <v>946</v>
      </c>
      <c r="C23475" t="s">
        <v>266</v>
      </c>
      <c r="E23475" t="s">
        <v>725</v>
      </c>
      <c r="F23475" t="s">
        <v>726</v>
      </c>
      <c r="G23475" t="s">
        <v>122</v>
      </c>
      <c r="H23475">
        <v>5</v>
      </c>
      <c r="I23475" s="68" t="str">
        <f>VLOOKUP(E23475,Refs!$P$2:$R$29,3,FALSE)</f>
        <v>Y58</v>
      </c>
      <c r="J23475" s="68" t="str">
        <f>VLOOKUP(E23475,Refs!$P$2:$S$29,4,FALSE)</f>
        <v>South West</v>
      </c>
      <c r="K23475" s="28">
        <f t="shared" si="740"/>
        <v>5</v>
      </c>
    </row>
    <row r="23476" spans="1:11" x14ac:dyDescent="0.35">
      <c r="A23476" s="69">
        <f t="shared" si="739"/>
        <v>46023</v>
      </c>
      <c r="B23476" t="s">
        <v>946</v>
      </c>
      <c r="C23476" t="s">
        <v>266</v>
      </c>
      <c r="E23476" t="s">
        <v>725</v>
      </c>
      <c r="F23476" t="s">
        <v>726</v>
      </c>
      <c r="G23476" t="s">
        <v>123</v>
      </c>
      <c r="H23476">
        <v>1</v>
      </c>
      <c r="I23476" s="68" t="str">
        <f>VLOOKUP(E23476,Refs!$P$2:$R$29,3,FALSE)</f>
        <v>Y58</v>
      </c>
      <c r="J23476" s="68" t="str">
        <f>VLOOKUP(E23476,Refs!$P$2:$S$29,4,FALSE)</f>
        <v>South West</v>
      </c>
      <c r="K23476" s="28">
        <f t="shared" si="740"/>
        <v>1</v>
      </c>
    </row>
    <row r="23477" spans="1:11" x14ac:dyDescent="0.35">
      <c r="A23477" s="69">
        <f t="shared" si="739"/>
        <v>46023</v>
      </c>
      <c r="B23477" t="s">
        <v>946</v>
      </c>
      <c r="C23477" t="s">
        <v>266</v>
      </c>
      <c r="E23477" t="s">
        <v>725</v>
      </c>
      <c r="F23477" t="s">
        <v>726</v>
      </c>
      <c r="G23477" t="s">
        <v>124</v>
      </c>
      <c r="H23477">
        <v>0</v>
      </c>
      <c r="I23477" s="68" t="str">
        <f>VLOOKUP(E23477,Refs!$P$2:$R$29,3,FALSE)</f>
        <v>Y58</v>
      </c>
      <c r="J23477" s="68" t="str">
        <f>VLOOKUP(E23477,Refs!$P$2:$S$29,4,FALSE)</f>
        <v>South West</v>
      </c>
      <c r="K23477" s="28" t="str">
        <f t="shared" si="740"/>
        <v/>
      </c>
    </row>
    <row r="23478" spans="1:11" x14ac:dyDescent="0.35">
      <c r="A23478" s="69">
        <f t="shared" si="739"/>
        <v>46023</v>
      </c>
      <c r="B23478" t="s">
        <v>946</v>
      </c>
      <c r="C23478" t="s">
        <v>266</v>
      </c>
      <c r="E23478" t="s">
        <v>725</v>
      </c>
      <c r="F23478" t="s">
        <v>726</v>
      </c>
      <c r="G23478" t="s">
        <v>125</v>
      </c>
      <c r="H23478">
        <v>0</v>
      </c>
      <c r="I23478" s="68" t="str">
        <f>VLOOKUP(E23478,Refs!$P$2:$R$29,3,FALSE)</f>
        <v>Y58</v>
      </c>
      <c r="J23478" s="68" t="str">
        <f>VLOOKUP(E23478,Refs!$P$2:$S$29,4,FALSE)</f>
        <v>South West</v>
      </c>
      <c r="K23478" s="28" t="str">
        <f t="shared" si="740"/>
        <v/>
      </c>
    </row>
    <row r="23479" spans="1:11" x14ac:dyDescent="0.35">
      <c r="A23479" s="69">
        <f t="shared" si="739"/>
        <v>46023</v>
      </c>
      <c r="B23479" t="s">
        <v>946</v>
      </c>
      <c r="C23479" t="s">
        <v>266</v>
      </c>
      <c r="E23479" t="s">
        <v>725</v>
      </c>
      <c r="F23479" t="s">
        <v>726</v>
      </c>
      <c r="G23479" t="s">
        <v>126</v>
      </c>
      <c r="H23479">
        <v>0</v>
      </c>
      <c r="I23479" s="68" t="str">
        <f>VLOOKUP(E23479,Refs!$P$2:$R$29,3,FALSE)</f>
        <v>Y58</v>
      </c>
      <c r="J23479" s="68" t="str">
        <f>VLOOKUP(E23479,Refs!$P$2:$S$29,4,FALSE)</f>
        <v>South West</v>
      </c>
      <c r="K23479" s="28" t="str">
        <f t="shared" si="740"/>
        <v/>
      </c>
    </row>
    <row r="23480" spans="1:11" x14ac:dyDescent="0.35">
      <c r="A23480" s="69">
        <f t="shared" si="739"/>
        <v>46023</v>
      </c>
      <c r="B23480" t="s">
        <v>946</v>
      </c>
      <c r="C23480" t="s">
        <v>266</v>
      </c>
      <c r="E23480" t="s">
        <v>725</v>
      </c>
      <c r="F23480" t="s">
        <v>726</v>
      </c>
      <c r="G23480" t="s">
        <v>127</v>
      </c>
      <c r="H23480">
        <v>16</v>
      </c>
      <c r="I23480" s="68" t="str">
        <f>VLOOKUP(E23480,Refs!$P$2:$R$29,3,FALSE)</f>
        <v>Y58</v>
      </c>
      <c r="J23480" s="68" t="str">
        <f>VLOOKUP(E23480,Refs!$P$2:$S$29,4,FALSE)</f>
        <v>South West</v>
      </c>
      <c r="K23480" s="28">
        <f t="shared" si="740"/>
        <v>16</v>
      </c>
    </row>
    <row r="23481" spans="1:11" x14ac:dyDescent="0.35">
      <c r="A23481" s="69">
        <f t="shared" si="739"/>
        <v>46023</v>
      </c>
      <c r="B23481" t="s">
        <v>946</v>
      </c>
      <c r="C23481" t="s">
        <v>266</v>
      </c>
      <c r="E23481" t="s">
        <v>725</v>
      </c>
      <c r="F23481" t="s">
        <v>726</v>
      </c>
      <c r="G23481" t="s">
        <v>128</v>
      </c>
      <c r="H23481">
        <v>23</v>
      </c>
      <c r="I23481" s="68" t="str">
        <f>VLOOKUP(E23481,Refs!$P$2:$R$29,3,FALSE)</f>
        <v>Y58</v>
      </c>
      <c r="J23481" s="68" t="str">
        <f>VLOOKUP(E23481,Refs!$P$2:$S$29,4,FALSE)</f>
        <v>South West</v>
      </c>
      <c r="K23481" s="28">
        <f t="shared" si="740"/>
        <v>23</v>
      </c>
    </row>
    <row r="23482" spans="1:11" x14ac:dyDescent="0.35">
      <c r="A23482" s="69">
        <f t="shared" si="739"/>
        <v>46023</v>
      </c>
      <c r="B23482" t="s">
        <v>946</v>
      </c>
      <c r="C23482" t="s">
        <v>266</v>
      </c>
      <c r="E23482" t="s">
        <v>725</v>
      </c>
      <c r="F23482" t="s">
        <v>726</v>
      </c>
      <c r="G23482" t="s">
        <v>129</v>
      </c>
      <c r="H23482">
        <v>527</v>
      </c>
      <c r="I23482" s="68" t="str">
        <f>VLOOKUP(E23482,Refs!$P$2:$R$29,3,FALSE)</f>
        <v>Y58</v>
      </c>
      <c r="J23482" s="68" t="str">
        <f>VLOOKUP(E23482,Refs!$P$2:$S$29,4,FALSE)</f>
        <v>South West</v>
      </c>
      <c r="K23482" s="28">
        <f t="shared" si="740"/>
        <v>527</v>
      </c>
    </row>
    <row r="23483" spans="1:11" x14ac:dyDescent="0.35">
      <c r="A23483" s="69">
        <f t="shared" si="739"/>
        <v>46023</v>
      </c>
      <c r="B23483" t="s">
        <v>946</v>
      </c>
      <c r="C23483" t="s">
        <v>266</v>
      </c>
      <c r="E23483" t="s">
        <v>725</v>
      </c>
      <c r="F23483" t="s">
        <v>726</v>
      </c>
      <c r="G23483" t="s">
        <v>130</v>
      </c>
      <c r="H23483">
        <v>465</v>
      </c>
      <c r="I23483" s="68" t="str">
        <f>VLOOKUP(E23483,Refs!$P$2:$R$29,3,FALSE)</f>
        <v>Y58</v>
      </c>
      <c r="J23483" s="68" t="str">
        <f>VLOOKUP(E23483,Refs!$P$2:$S$29,4,FALSE)</f>
        <v>South West</v>
      </c>
      <c r="K23483" s="28">
        <f t="shared" si="740"/>
        <v>465</v>
      </c>
    </row>
    <row r="23484" spans="1:11" x14ac:dyDescent="0.35">
      <c r="A23484" s="69">
        <f t="shared" si="739"/>
        <v>46023</v>
      </c>
      <c r="B23484" t="s">
        <v>946</v>
      </c>
      <c r="C23484" t="s">
        <v>266</v>
      </c>
      <c r="E23484" t="s">
        <v>725</v>
      </c>
      <c r="F23484" t="s">
        <v>726</v>
      </c>
      <c r="G23484" t="s">
        <v>131</v>
      </c>
      <c r="H23484">
        <v>1402</v>
      </c>
      <c r="I23484" s="68" t="str">
        <f>VLOOKUP(E23484,Refs!$P$2:$R$29,3,FALSE)</f>
        <v>Y58</v>
      </c>
      <c r="J23484" s="68" t="str">
        <f>VLOOKUP(E23484,Refs!$P$2:$S$29,4,FALSE)</f>
        <v>South West</v>
      </c>
      <c r="K23484" s="28">
        <f t="shared" si="740"/>
        <v>1402</v>
      </c>
    </row>
    <row r="23485" spans="1:11" x14ac:dyDescent="0.35">
      <c r="A23485" s="69">
        <f t="shared" si="739"/>
        <v>46023</v>
      </c>
      <c r="B23485" t="s">
        <v>946</v>
      </c>
      <c r="C23485" t="s">
        <v>266</v>
      </c>
      <c r="E23485" t="s">
        <v>725</v>
      </c>
      <c r="F23485" t="s">
        <v>726</v>
      </c>
      <c r="G23485" t="s">
        <v>132</v>
      </c>
      <c r="H23485">
        <v>1280</v>
      </c>
      <c r="I23485" s="68" t="str">
        <f>VLOOKUP(E23485,Refs!$P$2:$R$29,3,FALSE)</f>
        <v>Y58</v>
      </c>
      <c r="J23485" s="68" t="str">
        <f>VLOOKUP(E23485,Refs!$P$2:$S$29,4,FALSE)</f>
        <v>South West</v>
      </c>
      <c r="K23485" s="28">
        <f t="shared" si="740"/>
        <v>1280</v>
      </c>
    </row>
    <row r="23486" spans="1:11" x14ac:dyDescent="0.35">
      <c r="A23486" s="69">
        <f t="shared" si="739"/>
        <v>46023</v>
      </c>
      <c r="B23486" t="s">
        <v>946</v>
      </c>
      <c r="C23486" t="s">
        <v>266</v>
      </c>
      <c r="E23486" t="s">
        <v>725</v>
      </c>
      <c r="F23486" t="s">
        <v>726</v>
      </c>
      <c r="G23486" t="s">
        <v>133</v>
      </c>
      <c r="H23486">
        <v>976</v>
      </c>
      <c r="I23486" s="68" t="str">
        <f>VLOOKUP(E23486,Refs!$P$2:$R$29,3,FALSE)</f>
        <v>Y58</v>
      </c>
      <c r="J23486" s="68" t="str">
        <f>VLOOKUP(E23486,Refs!$P$2:$S$29,4,FALSE)</f>
        <v>South West</v>
      </c>
      <c r="K23486" s="28">
        <f t="shared" si="740"/>
        <v>976</v>
      </c>
    </row>
    <row r="23487" spans="1:11" x14ac:dyDescent="0.35">
      <c r="A23487" s="69">
        <f t="shared" si="739"/>
        <v>46023</v>
      </c>
      <c r="B23487" t="s">
        <v>946</v>
      </c>
      <c r="C23487" t="s">
        <v>266</v>
      </c>
      <c r="E23487" t="s">
        <v>725</v>
      </c>
      <c r="F23487" t="s">
        <v>726</v>
      </c>
      <c r="G23487" t="s">
        <v>134</v>
      </c>
      <c r="H23487">
        <v>976</v>
      </c>
      <c r="I23487" s="68" t="str">
        <f>VLOOKUP(E23487,Refs!$P$2:$R$29,3,FALSE)</f>
        <v>Y58</v>
      </c>
      <c r="J23487" s="68" t="str">
        <f>VLOOKUP(E23487,Refs!$P$2:$S$29,4,FALSE)</f>
        <v>South West</v>
      </c>
      <c r="K23487" s="28">
        <f t="shared" si="740"/>
        <v>976</v>
      </c>
    </row>
    <row r="23488" spans="1:11" x14ac:dyDescent="0.35">
      <c r="A23488" s="69">
        <f t="shared" si="739"/>
        <v>46023</v>
      </c>
      <c r="B23488" t="s">
        <v>946</v>
      </c>
      <c r="C23488" t="s">
        <v>266</v>
      </c>
      <c r="E23488" t="s">
        <v>725</v>
      </c>
      <c r="F23488" t="s">
        <v>726</v>
      </c>
      <c r="G23488" t="s">
        <v>135</v>
      </c>
      <c r="H23488">
        <v>247</v>
      </c>
      <c r="I23488" s="68" t="str">
        <f>VLOOKUP(E23488,Refs!$P$2:$R$29,3,FALSE)</f>
        <v>Y58</v>
      </c>
      <c r="J23488" s="68" t="str">
        <f>VLOOKUP(E23488,Refs!$P$2:$S$29,4,FALSE)</f>
        <v>South West</v>
      </c>
      <c r="K23488" s="28">
        <f t="shared" si="740"/>
        <v>247</v>
      </c>
    </row>
    <row r="23489" spans="1:11" x14ac:dyDescent="0.35">
      <c r="A23489" s="69">
        <f t="shared" si="739"/>
        <v>46023</v>
      </c>
      <c r="B23489" t="s">
        <v>946</v>
      </c>
      <c r="C23489" t="s">
        <v>266</v>
      </c>
      <c r="E23489" t="s">
        <v>725</v>
      </c>
      <c r="F23489" t="s">
        <v>726</v>
      </c>
      <c r="G23489" t="s">
        <v>136</v>
      </c>
      <c r="H23489">
        <v>209</v>
      </c>
      <c r="I23489" s="68" t="str">
        <f>VLOOKUP(E23489,Refs!$P$2:$R$29,3,FALSE)</f>
        <v>Y58</v>
      </c>
      <c r="J23489" s="68" t="str">
        <f>VLOOKUP(E23489,Refs!$P$2:$S$29,4,FALSE)</f>
        <v>South West</v>
      </c>
      <c r="K23489" s="28">
        <f t="shared" si="740"/>
        <v>209</v>
      </c>
    </row>
    <row r="23490" spans="1:11" x14ac:dyDescent="0.35">
      <c r="A23490" s="69">
        <f t="shared" si="739"/>
        <v>46023</v>
      </c>
      <c r="B23490" t="s">
        <v>946</v>
      </c>
      <c r="C23490" t="s">
        <v>266</v>
      </c>
      <c r="E23490" t="s">
        <v>725</v>
      </c>
      <c r="F23490" t="s">
        <v>726</v>
      </c>
      <c r="G23490" t="s">
        <v>137</v>
      </c>
      <c r="H23490">
        <v>10</v>
      </c>
      <c r="I23490" s="68" t="str">
        <f>VLOOKUP(E23490,Refs!$P$2:$R$29,3,FALSE)</f>
        <v>Y58</v>
      </c>
      <c r="J23490" s="68" t="str">
        <f>VLOOKUP(E23490,Refs!$P$2:$S$29,4,FALSE)</f>
        <v>South West</v>
      </c>
      <c r="K23490" s="28">
        <f t="shared" si="740"/>
        <v>10</v>
      </c>
    </row>
    <row r="23491" spans="1:11" x14ac:dyDescent="0.35">
      <c r="A23491" s="69">
        <f t="shared" ref="A23491:A23554" si="741">DATEVALUE(RIGHT(B23491,8))</f>
        <v>46023</v>
      </c>
      <c r="B23491" t="s">
        <v>946</v>
      </c>
      <c r="C23491" t="s">
        <v>266</v>
      </c>
      <c r="E23491" t="s">
        <v>725</v>
      </c>
      <c r="F23491" t="s">
        <v>726</v>
      </c>
      <c r="G23491" t="s">
        <v>138</v>
      </c>
      <c r="H23491">
        <v>10</v>
      </c>
      <c r="I23491" s="68" t="str">
        <f>VLOOKUP(E23491,Refs!$P$2:$R$29,3,FALSE)</f>
        <v>Y58</v>
      </c>
      <c r="J23491" s="68" t="str">
        <f>VLOOKUP(E23491,Refs!$P$2:$S$29,4,FALSE)</f>
        <v>South West</v>
      </c>
      <c r="K23491" s="28">
        <f t="shared" si="740"/>
        <v>10</v>
      </c>
    </row>
    <row r="23492" spans="1:11" x14ac:dyDescent="0.35">
      <c r="A23492" s="69">
        <f t="shared" si="741"/>
        <v>46023</v>
      </c>
      <c r="B23492" t="s">
        <v>946</v>
      </c>
      <c r="C23492" t="s">
        <v>266</v>
      </c>
      <c r="E23492" t="s">
        <v>725</v>
      </c>
      <c r="F23492" t="s">
        <v>726</v>
      </c>
      <c r="G23492" t="s">
        <v>139</v>
      </c>
      <c r="H23492">
        <v>136</v>
      </c>
      <c r="I23492" s="68" t="str">
        <f>VLOOKUP(E23492,Refs!$P$2:$R$29,3,FALSE)</f>
        <v>Y58</v>
      </c>
      <c r="J23492" s="68" t="str">
        <f>VLOOKUP(E23492,Refs!$P$2:$S$29,4,FALSE)</f>
        <v>South West</v>
      </c>
      <c r="K23492" s="28">
        <f t="shared" si="740"/>
        <v>136</v>
      </c>
    </row>
    <row r="23493" spans="1:11" x14ac:dyDescent="0.35">
      <c r="A23493" s="69">
        <f t="shared" si="741"/>
        <v>46023</v>
      </c>
      <c r="B23493" t="s">
        <v>946</v>
      </c>
      <c r="C23493" t="s">
        <v>266</v>
      </c>
      <c r="E23493" t="s">
        <v>725</v>
      </c>
      <c r="F23493" t="s">
        <v>726</v>
      </c>
      <c r="G23493" t="s">
        <v>140</v>
      </c>
      <c r="H23493">
        <v>136</v>
      </c>
      <c r="I23493" s="68" t="str">
        <f>VLOOKUP(E23493,Refs!$P$2:$R$29,3,FALSE)</f>
        <v>Y58</v>
      </c>
      <c r="J23493" s="68" t="str">
        <f>VLOOKUP(E23493,Refs!$P$2:$S$29,4,FALSE)</f>
        <v>South West</v>
      </c>
      <c r="K23493" s="28">
        <f t="shared" si="740"/>
        <v>136</v>
      </c>
    </row>
    <row r="23494" spans="1:11" x14ac:dyDescent="0.35">
      <c r="A23494" s="69">
        <f t="shared" si="741"/>
        <v>46023</v>
      </c>
      <c r="B23494" t="s">
        <v>946</v>
      </c>
      <c r="C23494" t="s">
        <v>266</v>
      </c>
      <c r="E23494" t="s">
        <v>725</v>
      </c>
      <c r="F23494" t="s">
        <v>726</v>
      </c>
      <c r="G23494" t="s">
        <v>728</v>
      </c>
      <c r="H23494">
        <v>367</v>
      </c>
      <c r="I23494" s="68" t="str">
        <f>VLOOKUP(E23494,Refs!$P$2:$R$29,3,FALSE)</f>
        <v>Y58</v>
      </c>
      <c r="J23494" s="68" t="str">
        <f>VLOOKUP(E23494,Refs!$P$2:$S$29,4,FALSE)</f>
        <v>South West</v>
      </c>
      <c r="K23494" s="28">
        <f t="shared" si="740"/>
        <v>367</v>
      </c>
    </row>
    <row r="23495" spans="1:11" x14ac:dyDescent="0.35">
      <c r="A23495" s="69">
        <f t="shared" si="741"/>
        <v>46023</v>
      </c>
      <c r="B23495" t="s">
        <v>946</v>
      </c>
      <c r="C23495" t="s">
        <v>266</v>
      </c>
      <c r="E23495" t="s">
        <v>725</v>
      </c>
      <c r="F23495" t="s">
        <v>726</v>
      </c>
      <c r="G23495" t="s">
        <v>727</v>
      </c>
      <c r="H23495">
        <v>106</v>
      </c>
      <c r="I23495" s="68" t="str">
        <f>VLOOKUP(E23495,Refs!$P$2:$R$29,3,FALSE)</f>
        <v>Y58</v>
      </c>
      <c r="J23495" s="68" t="str">
        <f>VLOOKUP(E23495,Refs!$P$2:$S$29,4,FALSE)</f>
        <v>South West</v>
      </c>
      <c r="K23495" s="28">
        <f t="shared" si="740"/>
        <v>106</v>
      </c>
    </row>
    <row r="23496" spans="1:11" x14ac:dyDescent="0.35">
      <c r="A23496" s="69">
        <f t="shared" si="741"/>
        <v>46023</v>
      </c>
      <c r="B23496" t="s">
        <v>946</v>
      </c>
      <c r="C23496" t="s">
        <v>266</v>
      </c>
      <c r="E23496" t="s">
        <v>725</v>
      </c>
      <c r="F23496" t="s">
        <v>726</v>
      </c>
      <c r="G23496" t="s">
        <v>730</v>
      </c>
      <c r="H23496">
        <v>609</v>
      </c>
      <c r="I23496" s="68" t="str">
        <f>VLOOKUP(E23496,Refs!$P$2:$R$29,3,FALSE)</f>
        <v>Y58</v>
      </c>
      <c r="J23496" s="68" t="str">
        <f>VLOOKUP(E23496,Refs!$P$2:$S$29,4,FALSE)</f>
        <v>South West</v>
      </c>
      <c r="K23496" s="28">
        <f t="shared" si="740"/>
        <v>609</v>
      </c>
    </row>
    <row r="23497" spans="1:11" x14ac:dyDescent="0.35">
      <c r="A23497" s="69">
        <f t="shared" si="741"/>
        <v>46023</v>
      </c>
      <c r="B23497" t="s">
        <v>946</v>
      </c>
      <c r="C23497" t="s">
        <v>266</v>
      </c>
      <c r="E23497" t="s">
        <v>725</v>
      </c>
      <c r="F23497" t="s">
        <v>726</v>
      </c>
      <c r="G23497" t="s">
        <v>729</v>
      </c>
      <c r="H23497">
        <v>317</v>
      </c>
      <c r="I23497" s="68" t="str">
        <f>VLOOKUP(E23497,Refs!$P$2:$R$29,3,FALSE)</f>
        <v>Y58</v>
      </c>
      <c r="J23497" s="68" t="str">
        <f>VLOOKUP(E23497,Refs!$P$2:$S$29,4,FALSE)</f>
        <v>South West</v>
      </c>
      <c r="K23497" s="28">
        <f t="shared" si="740"/>
        <v>317</v>
      </c>
    </row>
    <row r="23498" spans="1:11" x14ac:dyDescent="0.35">
      <c r="A23498" s="69">
        <f t="shared" si="741"/>
        <v>46023</v>
      </c>
      <c r="B23498" t="s">
        <v>946</v>
      </c>
      <c r="C23498" t="s">
        <v>266</v>
      </c>
      <c r="E23498" t="s">
        <v>799</v>
      </c>
      <c r="F23498" t="s">
        <v>800</v>
      </c>
      <c r="G23498" t="s">
        <v>10</v>
      </c>
      <c r="H23498">
        <v>43294</v>
      </c>
      <c r="I23498" s="68" t="str">
        <f>VLOOKUP(E23498,Refs!$P$2:$R$29,3,FALSE)</f>
        <v>Y61</v>
      </c>
      <c r="J23498" s="68" t="str">
        <f>VLOOKUP(E23498,Refs!$P$2:$S$29,4,FALSE)</f>
        <v>East of England</v>
      </c>
      <c r="K23498" s="28">
        <f t="shared" si="740"/>
        <v>43294</v>
      </c>
    </row>
    <row r="23499" spans="1:11" x14ac:dyDescent="0.35">
      <c r="A23499" s="69">
        <f t="shared" si="741"/>
        <v>46023</v>
      </c>
      <c r="B23499" t="s">
        <v>946</v>
      </c>
      <c r="C23499" t="s">
        <v>266</v>
      </c>
      <c r="E23499" t="s">
        <v>799</v>
      </c>
      <c r="F23499" t="s">
        <v>800</v>
      </c>
      <c r="G23499" t="s">
        <v>69</v>
      </c>
      <c r="H23499">
        <v>43294</v>
      </c>
      <c r="I23499" s="68" t="str">
        <f>VLOOKUP(E23499,Refs!$P$2:$R$29,3,FALSE)</f>
        <v>Y61</v>
      </c>
      <c r="J23499" s="68" t="str">
        <f>VLOOKUP(E23499,Refs!$P$2:$S$29,4,FALSE)</f>
        <v>East of England</v>
      </c>
      <c r="K23499" s="28">
        <f t="shared" si="740"/>
        <v>43294</v>
      </c>
    </row>
    <row r="23500" spans="1:11" x14ac:dyDescent="0.35">
      <c r="A23500" s="69">
        <f t="shared" si="741"/>
        <v>46023</v>
      </c>
      <c r="B23500" t="s">
        <v>946</v>
      </c>
      <c r="C23500" t="s">
        <v>266</v>
      </c>
      <c r="E23500" t="s">
        <v>799</v>
      </c>
      <c r="F23500" t="s">
        <v>800</v>
      </c>
      <c r="G23500" t="s">
        <v>20</v>
      </c>
      <c r="H23500">
        <v>42661</v>
      </c>
      <c r="I23500" s="68" t="str">
        <f>VLOOKUP(E23500,Refs!$P$2:$R$29,3,FALSE)</f>
        <v>Y61</v>
      </c>
      <c r="J23500" s="68" t="str">
        <f>VLOOKUP(E23500,Refs!$P$2:$S$29,4,FALSE)</f>
        <v>East of England</v>
      </c>
      <c r="K23500" s="28">
        <f t="shared" si="740"/>
        <v>42661</v>
      </c>
    </row>
    <row r="23501" spans="1:11" x14ac:dyDescent="0.35">
      <c r="A23501" s="69">
        <f t="shared" si="741"/>
        <v>46023</v>
      </c>
      <c r="B23501" t="s">
        <v>946</v>
      </c>
      <c r="C23501" t="s">
        <v>266</v>
      </c>
      <c r="E23501" t="s">
        <v>799</v>
      </c>
      <c r="F23501" t="s">
        <v>800</v>
      </c>
      <c r="G23501" t="s">
        <v>23</v>
      </c>
      <c r="H23501">
        <v>38295</v>
      </c>
      <c r="I23501" s="68" t="str">
        <f>VLOOKUP(E23501,Refs!$P$2:$R$29,3,FALSE)</f>
        <v>Y61</v>
      </c>
      <c r="J23501" s="68" t="str">
        <f>VLOOKUP(E23501,Refs!$P$2:$S$29,4,FALSE)</f>
        <v>East of England</v>
      </c>
      <c r="K23501" s="28">
        <f t="shared" si="740"/>
        <v>38295</v>
      </c>
    </row>
    <row r="23502" spans="1:11" x14ac:dyDescent="0.35">
      <c r="A23502" s="69">
        <f t="shared" si="741"/>
        <v>46023</v>
      </c>
      <c r="B23502" t="s">
        <v>946</v>
      </c>
      <c r="C23502" t="s">
        <v>266</v>
      </c>
      <c r="E23502" t="s">
        <v>799</v>
      </c>
      <c r="F23502" t="s">
        <v>800</v>
      </c>
      <c r="G23502" t="s">
        <v>19</v>
      </c>
      <c r="H23502">
        <v>633</v>
      </c>
      <c r="I23502" s="68" t="str">
        <f>VLOOKUP(E23502,Refs!$P$2:$R$29,3,FALSE)</f>
        <v>Y61</v>
      </c>
      <c r="J23502" s="68" t="str">
        <f>VLOOKUP(E23502,Refs!$P$2:$S$29,4,FALSE)</f>
        <v>East of England</v>
      </c>
      <c r="K23502" s="28">
        <f t="shared" si="740"/>
        <v>633</v>
      </c>
    </row>
    <row r="23503" spans="1:11" x14ac:dyDescent="0.35">
      <c r="A23503" s="69">
        <f t="shared" si="741"/>
        <v>46023</v>
      </c>
      <c r="B23503" t="s">
        <v>946</v>
      </c>
      <c r="C23503" t="s">
        <v>266</v>
      </c>
      <c r="E23503" t="s">
        <v>799</v>
      </c>
      <c r="F23503" t="s">
        <v>800</v>
      </c>
      <c r="G23503" t="s">
        <v>21</v>
      </c>
      <c r="H23503">
        <v>1044590</v>
      </c>
      <c r="I23503" s="68" t="str">
        <f>VLOOKUP(E23503,Refs!$P$2:$R$29,3,FALSE)</f>
        <v>Y61</v>
      </c>
      <c r="J23503" s="68" t="str">
        <f>VLOOKUP(E23503,Refs!$P$2:$S$29,4,FALSE)</f>
        <v>East of England</v>
      </c>
      <c r="K23503" s="28">
        <f t="shared" si="740"/>
        <v>1044590</v>
      </c>
    </row>
    <row r="23504" spans="1:11" x14ac:dyDescent="0.35">
      <c r="A23504" s="69">
        <f t="shared" si="741"/>
        <v>46023</v>
      </c>
      <c r="B23504" t="s">
        <v>946</v>
      </c>
      <c r="C23504" t="s">
        <v>266</v>
      </c>
      <c r="E23504" t="s">
        <v>799</v>
      </c>
      <c r="F23504" t="s">
        <v>800</v>
      </c>
      <c r="G23504" t="s">
        <v>70</v>
      </c>
      <c r="H23504">
        <v>131</v>
      </c>
      <c r="I23504" s="68" t="str">
        <f>VLOOKUP(E23504,Refs!$P$2:$R$29,3,FALSE)</f>
        <v>Y61</v>
      </c>
      <c r="J23504" s="68" t="str">
        <f>VLOOKUP(E23504,Refs!$P$2:$S$29,4,FALSE)</f>
        <v>East of England</v>
      </c>
      <c r="K23504" s="28">
        <f t="shared" si="740"/>
        <v>131</v>
      </c>
    </row>
    <row r="23505" spans="1:11" x14ac:dyDescent="0.35">
      <c r="A23505" s="69">
        <f t="shared" si="741"/>
        <v>46023</v>
      </c>
      <c r="B23505" t="s">
        <v>946</v>
      </c>
      <c r="C23505" t="s">
        <v>266</v>
      </c>
      <c r="E23505" t="s">
        <v>799</v>
      </c>
      <c r="F23505" t="s">
        <v>800</v>
      </c>
      <c r="G23505" t="s">
        <v>71</v>
      </c>
      <c r="H23505">
        <v>282</v>
      </c>
      <c r="I23505" s="68" t="str">
        <f>VLOOKUP(E23505,Refs!$P$2:$R$29,3,FALSE)</f>
        <v>Y61</v>
      </c>
      <c r="J23505" s="68" t="str">
        <f>VLOOKUP(E23505,Refs!$P$2:$S$29,4,FALSE)</f>
        <v>East of England</v>
      </c>
      <c r="K23505" s="28">
        <f t="shared" si="740"/>
        <v>282</v>
      </c>
    </row>
    <row r="23506" spans="1:11" x14ac:dyDescent="0.35">
      <c r="A23506" s="69">
        <f t="shared" si="741"/>
        <v>46023</v>
      </c>
      <c r="B23506" t="s">
        <v>946</v>
      </c>
      <c r="C23506" t="s">
        <v>266</v>
      </c>
      <c r="E23506" t="s">
        <v>799</v>
      </c>
      <c r="F23506" t="s">
        <v>800</v>
      </c>
      <c r="G23506" t="s">
        <v>72</v>
      </c>
      <c r="H23506">
        <v>46906</v>
      </c>
      <c r="I23506" s="68" t="str">
        <f>VLOOKUP(E23506,Refs!$P$2:$R$29,3,FALSE)</f>
        <v>Y61</v>
      </c>
      <c r="J23506" s="68" t="str">
        <f>VLOOKUP(E23506,Refs!$P$2:$S$29,4,FALSE)</f>
        <v>East of England</v>
      </c>
      <c r="K23506" s="28">
        <f t="shared" si="740"/>
        <v>46906</v>
      </c>
    </row>
    <row r="23507" spans="1:11" x14ac:dyDescent="0.35">
      <c r="A23507" s="69">
        <f t="shared" si="741"/>
        <v>46023</v>
      </c>
      <c r="B23507" t="s">
        <v>946</v>
      </c>
      <c r="C23507" t="s">
        <v>266</v>
      </c>
      <c r="E23507" t="s">
        <v>799</v>
      </c>
      <c r="F23507" t="s">
        <v>800</v>
      </c>
      <c r="G23507" t="s">
        <v>73</v>
      </c>
      <c r="H23507">
        <v>22602</v>
      </c>
      <c r="I23507" s="68" t="str">
        <f>VLOOKUP(E23507,Refs!$P$2:$R$29,3,FALSE)</f>
        <v>Y61</v>
      </c>
      <c r="J23507" s="68" t="str">
        <f>VLOOKUP(E23507,Refs!$P$2:$S$29,4,FALSE)</f>
        <v>East of England</v>
      </c>
      <c r="K23507" s="28">
        <f t="shared" si="740"/>
        <v>22602</v>
      </c>
    </row>
    <row r="23508" spans="1:11" x14ac:dyDescent="0.35">
      <c r="A23508" s="69">
        <f t="shared" si="741"/>
        <v>46023</v>
      </c>
      <c r="B23508" t="s">
        <v>946</v>
      </c>
      <c r="C23508" t="s">
        <v>266</v>
      </c>
      <c r="E23508" t="s">
        <v>799</v>
      </c>
      <c r="F23508" t="s">
        <v>800</v>
      </c>
      <c r="G23508" t="s">
        <v>74</v>
      </c>
      <c r="H23508">
        <v>224074132</v>
      </c>
      <c r="I23508" s="68" t="str">
        <f>VLOOKUP(E23508,Refs!$P$2:$R$29,3,FALSE)</f>
        <v>Y61</v>
      </c>
      <c r="J23508" s="68" t="str">
        <f>VLOOKUP(E23508,Refs!$P$2:$S$29,4,FALSE)</f>
        <v>East of England</v>
      </c>
      <c r="K23508" s="28">
        <f t="shared" si="740"/>
        <v>224074132</v>
      </c>
    </row>
    <row r="23509" spans="1:11" x14ac:dyDescent="0.35">
      <c r="A23509" s="69">
        <f t="shared" si="741"/>
        <v>46023</v>
      </c>
      <c r="B23509" t="s">
        <v>946</v>
      </c>
      <c r="C23509" t="s">
        <v>266</v>
      </c>
      <c r="E23509" t="s">
        <v>799</v>
      </c>
      <c r="F23509" t="s">
        <v>800</v>
      </c>
      <c r="G23509" t="s">
        <v>26</v>
      </c>
      <c r="H23509">
        <v>39716</v>
      </c>
      <c r="I23509" s="68" t="str">
        <f>VLOOKUP(E23509,Refs!$P$2:$R$29,3,FALSE)</f>
        <v>Y61</v>
      </c>
      <c r="J23509" s="68" t="str">
        <f>VLOOKUP(E23509,Refs!$P$2:$S$29,4,FALSE)</f>
        <v>East of England</v>
      </c>
      <c r="K23509" s="28">
        <f t="shared" si="740"/>
        <v>39716</v>
      </c>
    </row>
    <row r="23510" spans="1:11" x14ac:dyDescent="0.35">
      <c r="A23510" s="69">
        <f t="shared" si="741"/>
        <v>46023</v>
      </c>
      <c r="B23510" t="s">
        <v>946</v>
      </c>
      <c r="C23510" t="s">
        <v>266</v>
      </c>
      <c r="E23510" t="s">
        <v>799</v>
      </c>
      <c r="F23510" t="s">
        <v>800</v>
      </c>
      <c r="G23510" t="s">
        <v>75</v>
      </c>
      <c r="H23510">
        <v>6</v>
      </c>
      <c r="I23510" s="68" t="str">
        <f>VLOOKUP(E23510,Refs!$P$2:$R$29,3,FALSE)</f>
        <v>Y61</v>
      </c>
      <c r="J23510" s="68" t="str">
        <f>VLOOKUP(E23510,Refs!$P$2:$S$29,4,FALSE)</f>
        <v>East of England</v>
      </c>
      <c r="K23510" s="28">
        <f t="shared" si="740"/>
        <v>6</v>
      </c>
    </row>
    <row r="23511" spans="1:11" x14ac:dyDescent="0.35">
      <c r="A23511" s="69">
        <f t="shared" si="741"/>
        <v>46023</v>
      </c>
      <c r="B23511" t="s">
        <v>946</v>
      </c>
      <c r="C23511" t="s">
        <v>266</v>
      </c>
      <c r="E23511" t="s">
        <v>799</v>
      </c>
      <c r="F23511" t="s">
        <v>800</v>
      </c>
      <c r="G23511" t="s">
        <v>76</v>
      </c>
      <c r="H23511">
        <v>17093</v>
      </c>
      <c r="I23511" s="68" t="str">
        <f>VLOOKUP(E23511,Refs!$P$2:$R$29,3,FALSE)</f>
        <v>Y61</v>
      </c>
      <c r="J23511" s="68" t="str">
        <f>VLOOKUP(E23511,Refs!$P$2:$S$29,4,FALSE)</f>
        <v>East of England</v>
      </c>
      <c r="K23511" s="28">
        <f t="shared" si="740"/>
        <v>17093</v>
      </c>
    </row>
    <row r="23512" spans="1:11" x14ac:dyDescent="0.35">
      <c r="A23512" s="69">
        <f t="shared" si="741"/>
        <v>46023</v>
      </c>
      <c r="B23512" t="s">
        <v>946</v>
      </c>
      <c r="C23512" t="s">
        <v>266</v>
      </c>
      <c r="E23512" t="s">
        <v>799</v>
      </c>
      <c r="F23512" t="s">
        <v>800</v>
      </c>
      <c r="G23512" t="s">
        <v>77</v>
      </c>
      <c r="H23512">
        <v>6999</v>
      </c>
      <c r="I23512" s="68" t="str">
        <f>VLOOKUP(E23512,Refs!$P$2:$R$29,3,FALSE)</f>
        <v>Y61</v>
      </c>
      <c r="J23512" s="68" t="str">
        <f>VLOOKUP(E23512,Refs!$P$2:$S$29,4,FALSE)</f>
        <v>East of England</v>
      </c>
      <c r="K23512" s="28">
        <f t="shared" si="740"/>
        <v>6999</v>
      </c>
    </row>
    <row r="23513" spans="1:11" x14ac:dyDescent="0.35">
      <c r="A23513" s="69">
        <f t="shared" si="741"/>
        <v>46023</v>
      </c>
      <c r="B23513" t="s">
        <v>946</v>
      </c>
      <c r="C23513" t="s">
        <v>266</v>
      </c>
      <c r="E23513" t="s">
        <v>799</v>
      </c>
      <c r="F23513" t="s">
        <v>800</v>
      </c>
      <c r="G23513" t="s">
        <v>78</v>
      </c>
      <c r="H23513">
        <v>15618</v>
      </c>
      <c r="I23513" s="68" t="str">
        <f>VLOOKUP(E23513,Refs!$P$2:$R$29,3,FALSE)</f>
        <v>Y61</v>
      </c>
      <c r="J23513" s="68" t="str">
        <f>VLOOKUP(E23513,Refs!$P$2:$S$29,4,FALSE)</f>
        <v>East of England</v>
      </c>
      <c r="K23513" s="28">
        <f t="shared" si="740"/>
        <v>15618</v>
      </c>
    </row>
    <row r="23514" spans="1:11" x14ac:dyDescent="0.35">
      <c r="A23514" s="69">
        <f t="shared" si="741"/>
        <v>46023</v>
      </c>
      <c r="B23514" t="s">
        <v>946</v>
      </c>
      <c r="C23514" t="s">
        <v>266</v>
      </c>
      <c r="E23514" t="s">
        <v>799</v>
      </c>
      <c r="F23514" t="s">
        <v>800</v>
      </c>
      <c r="G23514" t="s">
        <v>79</v>
      </c>
      <c r="H23514">
        <v>0</v>
      </c>
      <c r="I23514" s="68" t="str">
        <f>VLOOKUP(E23514,Refs!$P$2:$R$29,3,FALSE)</f>
        <v>Y61</v>
      </c>
      <c r="J23514" s="68" t="str">
        <f>VLOOKUP(E23514,Refs!$P$2:$S$29,4,FALSE)</f>
        <v>East of England</v>
      </c>
      <c r="K23514" s="28" t="str">
        <f t="shared" si="740"/>
        <v/>
      </c>
    </row>
    <row r="23515" spans="1:11" x14ac:dyDescent="0.35">
      <c r="A23515" s="69">
        <f t="shared" si="741"/>
        <v>46023</v>
      </c>
      <c r="B23515" t="s">
        <v>946</v>
      </c>
      <c r="C23515" t="s">
        <v>266</v>
      </c>
      <c r="E23515" t="s">
        <v>799</v>
      </c>
      <c r="F23515" t="s">
        <v>800</v>
      </c>
      <c r="G23515" t="s">
        <v>25</v>
      </c>
      <c r="H23515">
        <v>22617</v>
      </c>
      <c r="I23515" s="68" t="str">
        <f>VLOOKUP(E23515,Refs!$P$2:$R$29,3,FALSE)</f>
        <v>Y61</v>
      </c>
      <c r="J23515" s="68" t="str">
        <f>VLOOKUP(E23515,Refs!$P$2:$S$29,4,FALSE)</f>
        <v>East of England</v>
      </c>
      <c r="K23515" s="28">
        <f t="shared" si="740"/>
        <v>22617</v>
      </c>
    </row>
    <row r="23516" spans="1:11" x14ac:dyDescent="0.35">
      <c r="A23516" s="69">
        <f t="shared" si="741"/>
        <v>46023</v>
      </c>
      <c r="B23516" t="s">
        <v>946</v>
      </c>
      <c r="C23516" t="s">
        <v>266</v>
      </c>
      <c r="E23516" t="s">
        <v>799</v>
      </c>
      <c r="F23516" t="s">
        <v>800</v>
      </c>
      <c r="G23516" t="s">
        <v>80</v>
      </c>
      <c r="H23516">
        <v>0</v>
      </c>
      <c r="I23516" s="68" t="str">
        <f>VLOOKUP(E23516,Refs!$P$2:$R$29,3,FALSE)</f>
        <v>Y61</v>
      </c>
      <c r="J23516" s="68" t="str">
        <f>VLOOKUP(E23516,Refs!$P$2:$S$29,4,FALSE)</f>
        <v>East of England</v>
      </c>
      <c r="K23516" s="28" t="str">
        <f t="shared" si="740"/>
        <v/>
      </c>
    </row>
    <row r="23517" spans="1:11" x14ac:dyDescent="0.35">
      <c r="A23517" s="69">
        <f t="shared" si="741"/>
        <v>46023</v>
      </c>
      <c r="B23517" t="s">
        <v>946</v>
      </c>
      <c r="C23517" t="s">
        <v>266</v>
      </c>
      <c r="E23517" t="s">
        <v>799</v>
      </c>
      <c r="F23517" t="s">
        <v>800</v>
      </c>
      <c r="G23517" t="s">
        <v>81</v>
      </c>
      <c r="H23517">
        <v>7770</v>
      </c>
      <c r="I23517" s="68" t="str">
        <f>VLOOKUP(E23517,Refs!$P$2:$R$29,3,FALSE)</f>
        <v>Y61</v>
      </c>
      <c r="J23517" s="68" t="str">
        <f>VLOOKUP(E23517,Refs!$P$2:$S$29,4,FALSE)</f>
        <v>East of England</v>
      </c>
      <c r="K23517" s="28">
        <f t="shared" si="740"/>
        <v>7770</v>
      </c>
    </row>
    <row r="23518" spans="1:11" x14ac:dyDescent="0.35">
      <c r="A23518" s="69">
        <f t="shared" si="741"/>
        <v>46023</v>
      </c>
      <c r="B23518" t="s">
        <v>946</v>
      </c>
      <c r="C23518" t="s">
        <v>266</v>
      </c>
      <c r="E23518" t="s">
        <v>799</v>
      </c>
      <c r="F23518" t="s">
        <v>800</v>
      </c>
      <c r="G23518" t="s">
        <v>82</v>
      </c>
      <c r="H23518">
        <v>1311</v>
      </c>
      <c r="I23518" s="68" t="str">
        <f>VLOOKUP(E23518,Refs!$P$2:$R$29,3,FALSE)</f>
        <v>Y61</v>
      </c>
      <c r="J23518" s="68" t="str">
        <f>VLOOKUP(E23518,Refs!$P$2:$S$29,4,FALSE)</f>
        <v>East of England</v>
      </c>
      <c r="K23518" s="28">
        <f t="shared" si="740"/>
        <v>1311</v>
      </c>
    </row>
    <row r="23519" spans="1:11" x14ac:dyDescent="0.35">
      <c r="A23519" s="69">
        <f t="shared" si="741"/>
        <v>46023</v>
      </c>
      <c r="B23519" t="s">
        <v>946</v>
      </c>
      <c r="C23519" t="s">
        <v>266</v>
      </c>
      <c r="E23519" t="s">
        <v>799</v>
      </c>
      <c r="F23519" t="s">
        <v>800</v>
      </c>
      <c r="G23519" t="s">
        <v>83</v>
      </c>
      <c r="H23519">
        <v>11513</v>
      </c>
      <c r="I23519" s="68" t="str">
        <f>VLOOKUP(E23519,Refs!$P$2:$R$29,3,FALSE)</f>
        <v>Y61</v>
      </c>
      <c r="J23519" s="68" t="str">
        <f>VLOOKUP(E23519,Refs!$P$2:$S$29,4,FALSE)</f>
        <v>East of England</v>
      </c>
      <c r="K23519" s="28">
        <f t="shared" si="740"/>
        <v>11513</v>
      </c>
    </row>
    <row r="23520" spans="1:11" x14ac:dyDescent="0.35">
      <c r="A23520" s="69">
        <f t="shared" si="741"/>
        <v>46023</v>
      </c>
      <c r="B23520" t="s">
        <v>946</v>
      </c>
      <c r="C23520" t="s">
        <v>266</v>
      </c>
      <c r="E23520" t="s">
        <v>799</v>
      </c>
      <c r="F23520" t="s">
        <v>800</v>
      </c>
      <c r="G23520" t="s">
        <v>84</v>
      </c>
      <c r="H23520">
        <v>41967</v>
      </c>
      <c r="I23520" s="68" t="str">
        <f>VLOOKUP(E23520,Refs!$P$2:$R$29,3,FALSE)</f>
        <v>Y61</v>
      </c>
      <c r="J23520" s="68" t="str">
        <f>VLOOKUP(E23520,Refs!$P$2:$S$29,4,FALSE)</f>
        <v>East of England</v>
      </c>
      <c r="K23520" s="28">
        <f t="shared" si="740"/>
        <v>41967</v>
      </c>
    </row>
    <row r="23521" spans="1:11" x14ac:dyDescent="0.35">
      <c r="A23521" s="69">
        <f t="shared" si="741"/>
        <v>46023</v>
      </c>
      <c r="B23521" t="s">
        <v>946</v>
      </c>
      <c r="C23521" t="s">
        <v>266</v>
      </c>
      <c r="E23521" t="s">
        <v>799</v>
      </c>
      <c r="F23521" t="s">
        <v>800</v>
      </c>
      <c r="G23521" t="s">
        <v>85</v>
      </c>
      <c r="H23521">
        <v>11840</v>
      </c>
      <c r="I23521" s="68" t="str">
        <f>VLOOKUP(E23521,Refs!$P$2:$R$29,3,FALSE)</f>
        <v>Y61</v>
      </c>
      <c r="J23521" s="68" t="str">
        <f>VLOOKUP(E23521,Refs!$P$2:$S$29,4,FALSE)</f>
        <v>East of England</v>
      </c>
      <c r="K23521" s="28">
        <f t="shared" si="740"/>
        <v>11840</v>
      </c>
    </row>
    <row r="23522" spans="1:11" x14ac:dyDescent="0.35">
      <c r="A23522" s="69">
        <f t="shared" si="741"/>
        <v>46023</v>
      </c>
      <c r="B23522" t="s">
        <v>946</v>
      </c>
      <c r="C23522" t="s">
        <v>266</v>
      </c>
      <c r="E23522" t="s">
        <v>799</v>
      </c>
      <c r="F23522" t="s">
        <v>800</v>
      </c>
      <c r="G23522" t="s">
        <v>86</v>
      </c>
      <c r="H23522">
        <v>6046</v>
      </c>
      <c r="I23522" s="68" t="str">
        <f>VLOOKUP(E23522,Refs!$P$2:$R$29,3,FALSE)</f>
        <v>Y61</v>
      </c>
      <c r="J23522" s="68" t="str">
        <f>VLOOKUP(E23522,Refs!$P$2:$S$29,4,FALSE)</f>
        <v>East of England</v>
      </c>
      <c r="K23522" s="28">
        <f t="shared" si="740"/>
        <v>6046</v>
      </c>
    </row>
    <row r="23523" spans="1:11" x14ac:dyDescent="0.35">
      <c r="A23523" s="69">
        <f t="shared" si="741"/>
        <v>46023</v>
      </c>
      <c r="B23523" t="s">
        <v>946</v>
      </c>
      <c r="C23523" t="s">
        <v>266</v>
      </c>
      <c r="E23523" t="s">
        <v>799</v>
      </c>
      <c r="F23523" t="s">
        <v>800</v>
      </c>
      <c r="G23523" t="s">
        <v>87</v>
      </c>
      <c r="H23523">
        <v>12742</v>
      </c>
      <c r="I23523" s="68" t="str">
        <f>VLOOKUP(E23523,Refs!$P$2:$R$29,3,FALSE)</f>
        <v>Y61</v>
      </c>
      <c r="J23523" s="68" t="str">
        <f>VLOOKUP(E23523,Refs!$P$2:$S$29,4,FALSE)</f>
        <v>East of England</v>
      </c>
      <c r="K23523" s="28">
        <f t="shared" ref="K23523:K23586" si="742">IF(OR(H23523="NULL",H23523=0,H23523=""),"",H23523)</f>
        <v>12742</v>
      </c>
    </row>
    <row r="23524" spans="1:11" x14ac:dyDescent="0.35">
      <c r="A23524" s="69">
        <f t="shared" si="741"/>
        <v>46023</v>
      </c>
      <c r="B23524" t="s">
        <v>946</v>
      </c>
      <c r="C23524" t="s">
        <v>266</v>
      </c>
      <c r="E23524" t="s">
        <v>799</v>
      </c>
      <c r="F23524" t="s">
        <v>800</v>
      </c>
      <c r="G23524" t="s">
        <v>88</v>
      </c>
      <c r="H23524">
        <v>47390</v>
      </c>
      <c r="I23524" s="68" t="str">
        <f>VLOOKUP(E23524,Refs!$P$2:$R$29,3,FALSE)</f>
        <v>Y61</v>
      </c>
      <c r="J23524" s="68" t="str">
        <f>VLOOKUP(E23524,Refs!$P$2:$S$29,4,FALSE)</f>
        <v>East of England</v>
      </c>
      <c r="K23524" s="28">
        <f t="shared" si="742"/>
        <v>47390</v>
      </c>
    </row>
    <row r="23525" spans="1:11" x14ac:dyDescent="0.35">
      <c r="A23525" s="69">
        <f t="shared" si="741"/>
        <v>46023</v>
      </c>
      <c r="B23525" t="s">
        <v>946</v>
      </c>
      <c r="C23525" t="s">
        <v>266</v>
      </c>
      <c r="E23525" t="s">
        <v>799</v>
      </c>
      <c r="F23525" t="s">
        <v>800</v>
      </c>
      <c r="G23525" t="s">
        <v>89</v>
      </c>
      <c r="H23525">
        <v>39716</v>
      </c>
      <c r="I23525" s="68" t="str">
        <f>VLOOKUP(E23525,Refs!$P$2:$R$29,3,FALSE)</f>
        <v>Y61</v>
      </c>
      <c r="J23525" s="68" t="str">
        <f>VLOOKUP(E23525,Refs!$P$2:$S$29,4,FALSE)</f>
        <v>East of England</v>
      </c>
      <c r="K23525" s="28">
        <f t="shared" si="742"/>
        <v>39716</v>
      </c>
    </row>
    <row r="23526" spans="1:11" x14ac:dyDescent="0.35">
      <c r="A23526" s="69">
        <f t="shared" si="741"/>
        <v>46023</v>
      </c>
      <c r="B23526" t="s">
        <v>946</v>
      </c>
      <c r="C23526" t="s">
        <v>266</v>
      </c>
      <c r="E23526" t="s">
        <v>799</v>
      </c>
      <c r="F23526" t="s">
        <v>800</v>
      </c>
      <c r="G23526" t="s">
        <v>27</v>
      </c>
      <c r="H23526">
        <v>5545</v>
      </c>
      <c r="I23526" s="68" t="str">
        <f>VLOOKUP(E23526,Refs!$P$2:$R$29,3,FALSE)</f>
        <v>Y61</v>
      </c>
      <c r="J23526" s="68" t="str">
        <f>VLOOKUP(E23526,Refs!$P$2:$S$29,4,FALSE)</f>
        <v>East of England</v>
      </c>
      <c r="K23526" s="28">
        <f t="shared" si="742"/>
        <v>5545</v>
      </c>
    </row>
    <row r="23527" spans="1:11" x14ac:dyDescent="0.35">
      <c r="A23527" s="69">
        <f t="shared" si="741"/>
        <v>46023</v>
      </c>
      <c r="B23527" t="s">
        <v>946</v>
      </c>
      <c r="C23527" t="s">
        <v>266</v>
      </c>
      <c r="E23527" t="s">
        <v>799</v>
      </c>
      <c r="F23527" t="s">
        <v>800</v>
      </c>
      <c r="G23527" t="s">
        <v>29</v>
      </c>
      <c r="H23527">
        <v>4744</v>
      </c>
      <c r="I23527" s="68" t="str">
        <f>VLOOKUP(E23527,Refs!$P$2:$R$29,3,FALSE)</f>
        <v>Y61</v>
      </c>
      <c r="J23527" s="68" t="str">
        <f>VLOOKUP(E23527,Refs!$P$2:$S$29,4,FALSE)</f>
        <v>East of England</v>
      </c>
      <c r="K23527" s="28">
        <f t="shared" si="742"/>
        <v>4744</v>
      </c>
    </row>
    <row r="23528" spans="1:11" x14ac:dyDescent="0.35">
      <c r="A23528" s="69">
        <f t="shared" si="741"/>
        <v>46023</v>
      </c>
      <c r="B23528" t="s">
        <v>946</v>
      </c>
      <c r="C23528" t="s">
        <v>266</v>
      </c>
      <c r="E23528" t="s">
        <v>799</v>
      </c>
      <c r="F23528" t="s">
        <v>800</v>
      </c>
      <c r="G23528" t="s">
        <v>90</v>
      </c>
      <c r="H23528">
        <v>1189</v>
      </c>
      <c r="I23528" s="68" t="str">
        <f>VLOOKUP(E23528,Refs!$P$2:$R$29,3,FALSE)</f>
        <v>Y61</v>
      </c>
      <c r="J23528" s="68" t="str">
        <f>VLOOKUP(E23528,Refs!$P$2:$S$29,4,FALSE)</f>
        <v>East of England</v>
      </c>
      <c r="K23528" s="28">
        <f t="shared" si="742"/>
        <v>1189</v>
      </c>
    </row>
    <row r="23529" spans="1:11" x14ac:dyDescent="0.35">
      <c r="A23529" s="69">
        <f t="shared" si="741"/>
        <v>46023</v>
      </c>
      <c r="B23529" t="s">
        <v>946</v>
      </c>
      <c r="C23529" t="s">
        <v>266</v>
      </c>
      <c r="E23529" t="s">
        <v>799</v>
      </c>
      <c r="F23529" t="s">
        <v>800</v>
      </c>
      <c r="G23529" t="s">
        <v>91</v>
      </c>
      <c r="H23529">
        <v>15</v>
      </c>
      <c r="I23529" s="68" t="str">
        <f>VLOOKUP(E23529,Refs!$P$2:$R$29,3,FALSE)</f>
        <v>Y61</v>
      </c>
      <c r="J23529" s="68" t="str">
        <f>VLOOKUP(E23529,Refs!$P$2:$S$29,4,FALSE)</f>
        <v>East of England</v>
      </c>
      <c r="K23529" s="28">
        <f t="shared" si="742"/>
        <v>15</v>
      </c>
    </row>
    <row r="23530" spans="1:11" x14ac:dyDescent="0.35">
      <c r="A23530" s="69">
        <f t="shared" si="741"/>
        <v>46023</v>
      </c>
      <c r="B23530" t="s">
        <v>946</v>
      </c>
      <c r="C23530" t="s">
        <v>266</v>
      </c>
      <c r="E23530" t="s">
        <v>799</v>
      </c>
      <c r="F23530" t="s">
        <v>800</v>
      </c>
      <c r="G23530" t="s">
        <v>92</v>
      </c>
      <c r="H23530">
        <v>1935</v>
      </c>
      <c r="I23530" s="68" t="str">
        <f>VLOOKUP(E23530,Refs!$P$2:$R$29,3,FALSE)</f>
        <v>Y61</v>
      </c>
      <c r="J23530" s="68" t="str">
        <f>VLOOKUP(E23530,Refs!$P$2:$S$29,4,FALSE)</f>
        <v>East of England</v>
      </c>
      <c r="K23530" s="28">
        <f t="shared" si="742"/>
        <v>1935</v>
      </c>
    </row>
    <row r="23531" spans="1:11" x14ac:dyDescent="0.35">
      <c r="A23531" s="69">
        <f t="shared" si="741"/>
        <v>46023</v>
      </c>
      <c r="B23531" t="s">
        <v>946</v>
      </c>
      <c r="C23531" t="s">
        <v>266</v>
      </c>
      <c r="E23531" t="s">
        <v>799</v>
      </c>
      <c r="F23531" t="s">
        <v>800</v>
      </c>
      <c r="G23531" t="s">
        <v>93</v>
      </c>
      <c r="H23531">
        <v>163</v>
      </c>
      <c r="I23531" s="68" t="str">
        <f>VLOOKUP(E23531,Refs!$P$2:$R$29,3,FALSE)</f>
        <v>Y61</v>
      </c>
      <c r="J23531" s="68" t="str">
        <f>VLOOKUP(E23531,Refs!$P$2:$S$29,4,FALSE)</f>
        <v>East of England</v>
      </c>
      <c r="K23531" s="28">
        <f t="shared" si="742"/>
        <v>163</v>
      </c>
    </row>
    <row r="23532" spans="1:11" x14ac:dyDescent="0.35">
      <c r="A23532" s="69">
        <f t="shared" si="741"/>
        <v>46023</v>
      </c>
      <c r="B23532" t="s">
        <v>946</v>
      </c>
      <c r="C23532" t="s">
        <v>266</v>
      </c>
      <c r="E23532" t="s">
        <v>799</v>
      </c>
      <c r="F23532" t="s">
        <v>800</v>
      </c>
      <c r="G23532" t="s">
        <v>94</v>
      </c>
      <c r="H23532">
        <v>735</v>
      </c>
      <c r="I23532" s="68" t="str">
        <f>VLOOKUP(E23532,Refs!$P$2:$R$29,3,FALSE)</f>
        <v>Y61</v>
      </c>
      <c r="J23532" s="68" t="str">
        <f>VLOOKUP(E23532,Refs!$P$2:$S$29,4,FALSE)</f>
        <v>East of England</v>
      </c>
      <c r="K23532" s="28">
        <f t="shared" si="742"/>
        <v>735</v>
      </c>
    </row>
    <row r="23533" spans="1:11" x14ac:dyDescent="0.35">
      <c r="A23533" s="69">
        <f t="shared" si="741"/>
        <v>46023</v>
      </c>
      <c r="B23533" t="s">
        <v>946</v>
      </c>
      <c r="C23533" t="s">
        <v>266</v>
      </c>
      <c r="E23533" t="s">
        <v>799</v>
      </c>
      <c r="F23533" t="s">
        <v>800</v>
      </c>
      <c r="G23533" t="s">
        <v>95</v>
      </c>
      <c r="H23533">
        <v>88</v>
      </c>
      <c r="I23533" s="68" t="str">
        <f>VLOOKUP(E23533,Refs!$P$2:$R$29,3,FALSE)</f>
        <v>Y61</v>
      </c>
      <c r="J23533" s="68" t="str">
        <f>VLOOKUP(E23533,Refs!$P$2:$S$29,4,FALSE)</f>
        <v>East of England</v>
      </c>
      <c r="K23533" s="28">
        <f t="shared" si="742"/>
        <v>88</v>
      </c>
    </row>
    <row r="23534" spans="1:11" x14ac:dyDescent="0.35">
      <c r="A23534" s="69">
        <f t="shared" si="741"/>
        <v>46023</v>
      </c>
      <c r="B23534" t="s">
        <v>946</v>
      </c>
      <c r="C23534" t="s">
        <v>266</v>
      </c>
      <c r="E23534" t="s">
        <v>799</v>
      </c>
      <c r="F23534" t="s">
        <v>800</v>
      </c>
      <c r="G23534" t="s">
        <v>96</v>
      </c>
      <c r="H23534">
        <v>6709</v>
      </c>
      <c r="I23534" s="68" t="str">
        <f>VLOOKUP(E23534,Refs!$P$2:$R$29,3,FALSE)</f>
        <v>Y61</v>
      </c>
      <c r="J23534" s="68" t="str">
        <f>VLOOKUP(E23534,Refs!$P$2:$S$29,4,FALSE)</f>
        <v>East of England</v>
      </c>
      <c r="K23534" s="28">
        <f t="shared" si="742"/>
        <v>6709</v>
      </c>
    </row>
    <row r="23535" spans="1:11" x14ac:dyDescent="0.35">
      <c r="A23535" s="69">
        <f t="shared" si="741"/>
        <v>46023</v>
      </c>
      <c r="B23535" t="s">
        <v>946</v>
      </c>
      <c r="C23535" t="s">
        <v>266</v>
      </c>
      <c r="E23535" t="s">
        <v>799</v>
      </c>
      <c r="F23535" t="s">
        <v>800</v>
      </c>
      <c r="G23535" t="s">
        <v>31</v>
      </c>
      <c r="H23535">
        <v>5444</v>
      </c>
      <c r="I23535" s="68" t="str">
        <f>VLOOKUP(E23535,Refs!$P$2:$R$29,3,FALSE)</f>
        <v>Y61</v>
      </c>
      <c r="J23535" s="68" t="str">
        <f>VLOOKUP(E23535,Refs!$P$2:$S$29,4,FALSE)</f>
        <v>East of England</v>
      </c>
      <c r="K23535" s="28">
        <f t="shared" si="742"/>
        <v>5444</v>
      </c>
    </row>
    <row r="23536" spans="1:11" x14ac:dyDescent="0.35">
      <c r="A23536" s="69">
        <f t="shared" si="741"/>
        <v>46023</v>
      </c>
      <c r="B23536" t="s">
        <v>946</v>
      </c>
      <c r="C23536" t="s">
        <v>266</v>
      </c>
      <c r="E23536" t="s">
        <v>799</v>
      </c>
      <c r="F23536" t="s">
        <v>800</v>
      </c>
      <c r="G23536" t="s">
        <v>97</v>
      </c>
      <c r="H23536">
        <v>5888</v>
      </c>
      <c r="I23536" s="68" t="str">
        <f>VLOOKUP(E23536,Refs!$P$2:$R$29,3,FALSE)</f>
        <v>Y61</v>
      </c>
      <c r="J23536" s="68" t="str">
        <f>VLOOKUP(E23536,Refs!$P$2:$S$29,4,FALSE)</f>
        <v>East of England</v>
      </c>
      <c r="K23536" s="28">
        <f t="shared" si="742"/>
        <v>5888</v>
      </c>
    </row>
    <row r="23537" spans="1:11" x14ac:dyDescent="0.35">
      <c r="A23537" s="69">
        <f t="shared" si="741"/>
        <v>46023</v>
      </c>
      <c r="B23537" t="s">
        <v>946</v>
      </c>
      <c r="C23537" t="s">
        <v>266</v>
      </c>
      <c r="E23537" t="s">
        <v>799</v>
      </c>
      <c r="F23537" t="s">
        <v>800</v>
      </c>
      <c r="G23537" t="s">
        <v>98</v>
      </c>
      <c r="H23537">
        <v>4793</v>
      </c>
      <c r="I23537" s="68" t="str">
        <f>VLOOKUP(E23537,Refs!$P$2:$R$29,3,FALSE)</f>
        <v>Y61</v>
      </c>
      <c r="J23537" s="68" t="str">
        <f>VLOOKUP(E23537,Refs!$P$2:$S$29,4,FALSE)</f>
        <v>East of England</v>
      </c>
      <c r="K23537" s="28">
        <f t="shared" si="742"/>
        <v>4793</v>
      </c>
    </row>
    <row r="23538" spans="1:11" x14ac:dyDescent="0.35">
      <c r="A23538" s="69">
        <f t="shared" si="741"/>
        <v>46023</v>
      </c>
      <c r="B23538" t="s">
        <v>946</v>
      </c>
      <c r="C23538" t="s">
        <v>266</v>
      </c>
      <c r="E23538" t="s">
        <v>799</v>
      </c>
      <c r="F23538" t="s">
        <v>800</v>
      </c>
      <c r="G23538" t="s">
        <v>99</v>
      </c>
      <c r="H23538">
        <v>3383</v>
      </c>
      <c r="I23538" s="68" t="str">
        <f>VLOOKUP(E23538,Refs!$P$2:$R$29,3,FALSE)</f>
        <v>Y61</v>
      </c>
      <c r="J23538" s="68" t="str">
        <f>VLOOKUP(E23538,Refs!$P$2:$S$29,4,FALSE)</f>
        <v>East of England</v>
      </c>
      <c r="K23538" s="28">
        <f t="shared" si="742"/>
        <v>3383</v>
      </c>
    </row>
    <row r="23539" spans="1:11" x14ac:dyDescent="0.35">
      <c r="A23539" s="69">
        <f t="shared" si="741"/>
        <v>46023</v>
      </c>
      <c r="B23539" t="s">
        <v>946</v>
      </c>
      <c r="C23539" t="s">
        <v>266</v>
      </c>
      <c r="E23539" t="s">
        <v>799</v>
      </c>
      <c r="F23539" t="s">
        <v>800</v>
      </c>
      <c r="G23539" t="s">
        <v>100</v>
      </c>
      <c r="H23539">
        <v>812</v>
      </c>
      <c r="I23539" s="68" t="str">
        <f>VLOOKUP(E23539,Refs!$P$2:$R$29,3,FALSE)</f>
        <v>Y61</v>
      </c>
      <c r="J23539" s="68" t="str">
        <f>VLOOKUP(E23539,Refs!$P$2:$S$29,4,FALSE)</f>
        <v>East of England</v>
      </c>
      <c r="K23539" s="28">
        <f t="shared" si="742"/>
        <v>812</v>
      </c>
    </row>
    <row r="23540" spans="1:11" x14ac:dyDescent="0.35">
      <c r="A23540" s="69">
        <f t="shared" si="741"/>
        <v>46023</v>
      </c>
      <c r="B23540" t="s">
        <v>946</v>
      </c>
      <c r="C23540" t="s">
        <v>266</v>
      </c>
      <c r="E23540" t="s">
        <v>799</v>
      </c>
      <c r="F23540" t="s">
        <v>800</v>
      </c>
      <c r="G23540" t="s">
        <v>101</v>
      </c>
      <c r="H23540">
        <v>510</v>
      </c>
      <c r="I23540" s="68" t="str">
        <f>VLOOKUP(E23540,Refs!$P$2:$R$29,3,FALSE)</f>
        <v>Y61</v>
      </c>
      <c r="J23540" s="68" t="str">
        <f>VLOOKUP(E23540,Refs!$P$2:$S$29,4,FALSE)</f>
        <v>East of England</v>
      </c>
      <c r="K23540" s="28">
        <f t="shared" si="742"/>
        <v>510</v>
      </c>
    </row>
    <row r="23541" spans="1:11" x14ac:dyDescent="0.35">
      <c r="A23541" s="69">
        <f t="shared" si="741"/>
        <v>46023</v>
      </c>
      <c r="B23541" t="s">
        <v>946</v>
      </c>
      <c r="C23541" t="s">
        <v>266</v>
      </c>
      <c r="E23541" t="s">
        <v>799</v>
      </c>
      <c r="F23541" t="s">
        <v>800</v>
      </c>
      <c r="G23541" t="s">
        <v>102</v>
      </c>
      <c r="H23541">
        <v>227</v>
      </c>
      <c r="I23541" s="68" t="str">
        <f>VLOOKUP(E23541,Refs!$P$2:$R$29,3,FALSE)</f>
        <v>Y61</v>
      </c>
      <c r="J23541" s="68" t="str">
        <f>VLOOKUP(E23541,Refs!$P$2:$S$29,4,FALSE)</f>
        <v>East of England</v>
      </c>
      <c r="K23541" s="28">
        <f t="shared" si="742"/>
        <v>227</v>
      </c>
    </row>
    <row r="23542" spans="1:11" x14ac:dyDescent="0.35">
      <c r="A23542" s="69">
        <f t="shared" si="741"/>
        <v>46023</v>
      </c>
      <c r="B23542" t="s">
        <v>946</v>
      </c>
      <c r="C23542" t="s">
        <v>266</v>
      </c>
      <c r="E23542" t="s">
        <v>799</v>
      </c>
      <c r="F23542" t="s">
        <v>800</v>
      </c>
      <c r="G23542" t="s">
        <v>103</v>
      </c>
      <c r="H23542">
        <v>2964</v>
      </c>
      <c r="I23542" s="68" t="str">
        <f>VLOOKUP(E23542,Refs!$P$2:$R$29,3,FALSE)</f>
        <v>Y61</v>
      </c>
      <c r="J23542" s="68" t="str">
        <f>VLOOKUP(E23542,Refs!$P$2:$S$29,4,FALSE)</f>
        <v>East of England</v>
      </c>
      <c r="K23542" s="28">
        <f t="shared" si="742"/>
        <v>2964</v>
      </c>
    </row>
    <row r="23543" spans="1:11" x14ac:dyDescent="0.35">
      <c r="A23543" s="69">
        <f t="shared" si="741"/>
        <v>46023</v>
      </c>
      <c r="B23543" t="s">
        <v>946</v>
      </c>
      <c r="C23543" t="s">
        <v>266</v>
      </c>
      <c r="E23543" t="s">
        <v>799</v>
      </c>
      <c r="F23543" t="s">
        <v>800</v>
      </c>
      <c r="G23543" t="s">
        <v>104</v>
      </c>
      <c r="H23543">
        <v>23307483</v>
      </c>
      <c r="I23543" s="68" t="str">
        <f>VLOOKUP(E23543,Refs!$P$2:$R$29,3,FALSE)</f>
        <v>Y61</v>
      </c>
      <c r="J23543" s="68" t="str">
        <f>VLOOKUP(E23543,Refs!$P$2:$S$29,4,FALSE)</f>
        <v>East of England</v>
      </c>
      <c r="K23543" s="28">
        <f t="shared" si="742"/>
        <v>23307483</v>
      </c>
    </row>
    <row r="23544" spans="1:11" x14ac:dyDescent="0.35">
      <c r="A23544" s="69">
        <f t="shared" si="741"/>
        <v>46023</v>
      </c>
      <c r="B23544" t="s">
        <v>946</v>
      </c>
      <c r="C23544" t="s">
        <v>266</v>
      </c>
      <c r="E23544" t="s">
        <v>799</v>
      </c>
      <c r="F23544" t="s">
        <v>800</v>
      </c>
      <c r="G23544" t="s">
        <v>105</v>
      </c>
      <c r="H23544">
        <v>4224</v>
      </c>
      <c r="I23544" s="68" t="str">
        <f>VLOOKUP(E23544,Refs!$P$2:$R$29,3,FALSE)</f>
        <v>Y61</v>
      </c>
      <c r="J23544" s="68" t="str">
        <f>VLOOKUP(E23544,Refs!$P$2:$S$29,4,FALSE)</f>
        <v>East of England</v>
      </c>
      <c r="K23544" s="28">
        <f t="shared" si="742"/>
        <v>4224</v>
      </c>
    </row>
    <row r="23545" spans="1:11" x14ac:dyDescent="0.35">
      <c r="A23545" s="69">
        <f t="shared" si="741"/>
        <v>46023</v>
      </c>
      <c r="B23545" t="s">
        <v>946</v>
      </c>
      <c r="C23545" t="s">
        <v>266</v>
      </c>
      <c r="E23545" t="s">
        <v>799</v>
      </c>
      <c r="F23545" t="s">
        <v>800</v>
      </c>
      <c r="G23545" t="s">
        <v>106</v>
      </c>
      <c r="H23545">
        <v>3025</v>
      </c>
      <c r="I23545" s="68" t="str">
        <f>VLOOKUP(E23545,Refs!$P$2:$R$29,3,FALSE)</f>
        <v>Y61</v>
      </c>
      <c r="J23545" s="68" t="str">
        <f>VLOOKUP(E23545,Refs!$P$2:$S$29,4,FALSE)</f>
        <v>East of England</v>
      </c>
      <c r="K23545" s="28">
        <f t="shared" si="742"/>
        <v>3025</v>
      </c>
    </row>
    <row r="23546" spans="1:11" x14ac:dyDescent="0.35">
      <c r="A23546" s="69">
        <f t="shared" si="741"/>
        <v>46023</v>
      </c>
      <c r="B23546" t="s">
        <v>946</v>
      </c>
      <c r="C23546" t="s">
        <v>266</v>
      </c>
      <c r="E23546" t="s">
        <v>799</v>
      </c>
      <c r="F23546" t="s">
        <v>800</v>
      </c>
      <c r="G23546" t="s">
        <v>107</v>
      </c>
      <c r="H23546">
        <v>182</v>
      </c>
      <c r="I23546" s="68" t="str">
        <f>VLOOKUP(E23546,Refs!$P$2:$R$29,3,FALSE)</f>
        <v>Y61</v>
      </c>
      <c r="J23546" s="68" t="str">
        <f>VLOOKUP(E23546,Refs!$P$2:$S$29,4,FALSE)</f>
        <v>East of England</v>
      </c>
      <c r="K23546" s="28">
        <f t="shared" si="742"/>
        <v>182</v>
      </c>
    </row>
    <row r="23547" spans="1:11" x14ac:dyDescent="0.35">
      <c r="A23547" s="69">
        <f t="shared" si="741"/>
        <v>46023</v>
      </c>
      <c r="B23547" t="s">
        <v>946</v>
      </c>
      <c r="C23547" t="s">
        <v>266</v>
      </c>
      <c r="E23547" t="s">
        <v>799</v>
      </c>
      <c r="F23547" t="s">
        <v>800</v>
      </c>
      <c r="G23547" t="s">
        <v>108</v>
      </c>
      <c r="H23547">
        <v>2149</v>
      </c>
      <c r="I23547" s="68" t="str">
        <f>VLOOKUP(E23547,Refs!$P$2:$R$29,3,FALSE)</f>
        <v>Y61</v>
      </c>
      <c r="J23547" s="68" t="str">
        <f>VLOOKUP(E23547,Refs!$P$2:$S$29,4,FALSE)</f>
        <v>East of England</v>
      </c>
      <c r="K23547" s="28">
        <f t="shared" si="742"/>
        <v>2149</v>
      </c>
    </row>
    <row r="23548" spans="1:11" x14ac:dyDescent="0.35">
      <c r="A23548" s="69">
        <f t="shared" si="741"/>
        <v>46023</v>
      </c>
      <c r="B23548" t="s">
        <v>946</v>
      </c>
      <c r="C23548" t="s">
        <v>266</v>
      </c>
      <c r="E23548" t="s">
        <v>799</v>
      </c>
      <c r="F23548" t="s">
        <v>800</v>
      </c>
      <c r="G23548" t="s">
        <v>109</v>
      </c>
      <c r="H23548">
        <v>23703322</v>
      </c>
      <c r="I23548" s="68" t="str">
        <f>VLOOKUP(E23548,Refs!$P$2:$R$29,3,FALSE)</f>
        <v>Y61</v>
      </c>
      <c r="J23548" s="68" t="str">
        <f>VLOOKUP(E23548,Refs!$P$2:$S$29,4,FALSE)</f>
        <v>East of England</v>
      </c>
      <c r="K23548" s="28">
        <f t="shared" si="742"/>
        <v>23703322</v>
      </c>
    </row>
    <row r="23549" spans="1:11" x14ac:dyDescent="0.35">
      <c r="A23549" s="69">
        <f t="shared" si="741"/>
        <v>46023</v>
      </c>
      <c r="B23549" t="s">
        <v>946</v>
      </c>
      <c r="C23549" t="s">
        <v>266</v>
      </c>
      <c r="E23549" t="s">
        <v>799</v>
      </c>
      <c r="F23549" t="s">
        <v>800</v>
      </c>
      <c r="G23549" t="s">
        <v>110</v>
      </c>
      <c r="H23549">
        <v>1555</v>
      </c>
      <c r="I23549" s="68" t="str">
        <f>VLOOKUP(E23549,Refs!$P$2:$R$29,3,FALSE)</f>
        <v>Y61</v>
      </c>
      <c r="J23549" s="68" t="str">
        <f>VLOOKUP(E23549,Refs!$P$2:$S$29,4,FALSE)</f>
        <v>East of England</v>
      </c>
      <c r="K23549" s="28">
        <f t="shared" si="742"/>
        <v>1555</v>
      </c>
    </row>
    <row r="23550" spans="1:11" x14ac:dyDescent="0.35">
      <c r="A23550" s="69">
        <f t="shared" si="741"/>
        <v>46023</v>
      </c>
      <c r="B23550" t="s">
        <v>946</v>
      </c>
      <c r="C23550" t="s">
        <v>266</v>
      </c>
      <c r="E23550" t="s">
        <v>799</v>
      </c>
      <c r="F23550" t="s">
        <v>800</v>
      </c>
      <c r="G23550" t="s">
        <v>808</v>
      </c>
      <c r="H23550">
        <v>11198</v>
      </c>
      <c r="I23550" s="68" t="str">
        <f>VLOOKUP(E23550,Refs!$P$2:$R$29,3,FALSE)</f>
        <v>Y61</v>
      </c>
      <c r="J23550" s="68" t="str">
        <f>VLOOKUP(E23550,Refs!$P$2:$S$29,4,FALSE)</f>
        <v>East of England</v>
      </c>
      <c r="K23550" s="28">
        <f t="shared" si="742"/>
        <v>11198</v>
      </c>
    </row>
    <row r="23551" spans="1:11" x14ac:dyDescent="0.35">
      <c r="A23551" s="69">
        <f t="shared" si="741"/>
        <v>46023</v>
      </c>
      <c r="B23551" t="s">
        <v>946</v>
      </c>
      <c r="C23551" t="s">
        <v>266</v>
      </c>
      <c r="E23551" t="s">
        <v>799</v>
      </c>
      <c r="F23551" t="s">
        <v>800</v>
      </c>
      <c r="G23551" t="s">
        <v>809</v>
      </c>
      <c r="H23551">
        <v>2696</v>
      </c>
      <c r="I23551" s="68" t="str">
        <f>VLOOKUP(E23551,Refs!$P$2:$R$29,3,FALSE)</f>
        <v>Y61</v>
      </c>
      <c r="J23551" s="68" t="str">
        <f>VLOOKUP(E23551,Refs!$P$2:$S$29,4,FALSE)</f>
        <v>East of England</v>
      </c>
      <c r="K23551" s="28">
        <f t="shared" si="742"/>
        <v>2696</v>
      </c>
    </row>
    <row r="23552" spans="1:11" x14ac:dyDescent="0.35">
      <c r="A23552" s="69">
        <f t="shared" si="741"/>
        <v>46023</v>
      </c>
      <c r="B23552" t="s">
        <v>946</v>
      </c>
      <c r="C23552" t="s">
        <v>266</v>
      </c>
      <c r="E23552" t="s">
        <v>799</v>
      </c>
      <c r="F23552" t="s">
        <v>800</v>
      </c>
      <c r="G23552" t="s">
        <v>111</v>
      </c>
      <c r="H23552">
        <v>28916</v>
      </c>
      <c r="I23552" s="68" t="str">
        <f>VLOOKUP(E23552,Refs!$P$2:$R$29,3,FALSE)</f>
        <v>Y61</v>
      </c>
      <c r="J23552" s="68" t="str">
        <f>VLOOKUP(E23552,Refs!$P$2:$S$29,4,FALSE)</f>
        <v>East of England</v>
      </c>
      <c r="K23552" s="28">
        <f t="shared" si="742"/>
        <v>28916</v>
      </c>
    </row>
    <row r="23553" spans="1:11" x14ac:dyDescent="0.35">
      <c r="A23553" s="69">
        <f t="shared" si="741"/>
        <v>46023</v>
      </c>
      <c r="B23553" t="s">
        <v>946</v>
      </c>
      <c r="C23553" t="s">
        <v>266</v>
      </c>
      <c r="E23553" t="s">
        <v>799</v>
      </c>
      <c r="F23553" t="s">
        <v>800</v>
      </c>
      <c r="G23553" t="s">
        <v>112</v>
      </c>
      <c r="H23553">
        <v>7</v>
      </c>
      <c r="I23553" s="68" t="str">
        <f>VLOOKUP(E23553,Refs!$P$2:$R$29,3,FALSE)</f>
        <v>Y61</v>
      </c>
      <c r="J23553" s="68" t="str">
        <f>VLOOKUP(E23553,Refs!$P$2:$S$29,4,FALSE)</f>
        <v>East of England</v>
      </c>
      <c r="K23553" s="28">
        <f t="shared" si="742"/>
        <v>7</v>
      </c>
    </row>
    <row r="23554" spans="1:11" x14ac:dyDescent="0.35">
      <c r="A23554" s="69">
        <f t="shared" si="741"/>
        <v>46023</v>
      </c>
      <c r="B23554" t="s">
        <v>946</v>
      </c>
      <c r="C23554" t="s">
        <v>266</v>
      </c>
      <c r="E23554" t="s">
        <v>799</v>
      </c>
      <c r="F23554" t="s">
        <v>800</v>
      </c>
      <c r="G23554" t="s">
        <v>113</v>
      </c>
      <c r="H23554">
        <v>23029</v>
      </c>
      <c r="I23554" s="68" t="str">
        <f>VLOOKUP(E23554,Refs!$P$2:$R$29,3,FALSE)</f>
        <v>Y61</v>
      </c>
      <c r="J23554" s="68" t="str">
        <f>VLOOKUP(E23554,Refs!$P$2:$S$29,4,FALSE)</f>
        <v>East of England</v>
      </c>
      <c r="K23554" s="28">
        <f t="shared" si="742"/>
        <v>23029</v>
      </c>
    </row>
    <row r="23555" spans="1:11" x14ac:dyDescent="0.35">
      <c r="A23555" s="69">
        <f t="shared" ref="A23555:A23618" si="743">DATEVALUE(RIGHT(B23555,8))</f>
        <v>46023</v>
      </c>
      <c r="B23555" t="s">
        <v>946</v>
      </c>
      <c r="C23555" t="s">
        <v>266</v>
      </c>
      <c r="E23555" t="s">
        <v>799</v>
      </c>
      <c r="F23555" t="s">
        <v>800</v>
      </c>
      <c r="G23555" t="s">
        <v>114</v>
      </c>
      <c r="H23555">
        <v>10917</v>
      </c>
      <c r="I23555" s="68" t="str">
        <f>VLOOKUP(E23555,Refs!$P$2:$R$29,3,FALSE)</f>
        <v>Y61</v>
      </c>
      <c r="J23555" s="68" t="str">
        <f>VLOOKUP(E23555,Refs!$P$2:$S$29,4,FALSE)</f>
        <v>East of England</v>
      </c>
      <c r="K23555" s="28">
        <f t="shared" si="742"/>
        <v>10917</v>
      </c>
    </row>
    <row r="23556" spans="1:11" x14ac:dyDescent="0.35">
      <c r="A23556" s="69">
        <f t="shared" si="743"/>
        <v>46023</v>
      </c>
      <c r="B23556" t="s">
        <v>946</v>
      </c>
      <c r="C23556" t="s">
        <v>266</v>
      </c>
      <c r="E23556" t="s">
        <v>799</v>
      </c>
      <c r="F23556" t="s">
        <v>800</v>
      </c>
      <c r="G23556" t="s">
        <v>115</v>
      </c>
      <c r="H23556">
        <v>5915</v>
      </c>
      <c r="I23556" s="68" t="str">
        <f>VLOOKUP(E23556,Refs!$P$2:$R$29,3,FALSE)</f>
        <v>Y61</v>
      </c>
      <c r="J23556" s="68" t="str">
        <f>VLOOKUP(E23556,Refs!$P$2:$S$29,4,FALSE)</f>
        <v>East of England</v>
      </c>
      <c r="K23556" s="28">
        <f t="shared" si="742"/>
        <v>5915</v>
      </c>
    </row>
    <row r="23557" spans="1:11" x14ac:dyDescent="0.35">
      <c r="A23557" s="69">
        <f t="shared" si="743"/>
        <v>46023</v>
      </c>
      <c r="B23557" t="s">
        <v>946</v>
      </c>
      <c r="C23557" t="s">
        <v>266</v>
      </c>
      <c r="E23557" t="s">
        <v>799</v>
      </c>
      <c r="F23557" t="s">
        <v>800</v>
      </c>
      <c r="G23557" t="s">
        <v>116</v>
      </c>
      <c r="H23557">
        <v>2849</v>
      </c>
      <c r="I23557" s="68" t="str">
        <f>VLOOKUP(E23557,Refs!$P$2:$R$29,3,FALSE)</f>
        <v>Y61</v>
      </c>
      <c r="J23557" s="68" t="str">
        <f>VLOOKUP(E23557,Refs!$P$2:$S$29,4,FALSE)</f>
        <v>East of England</v>
      </c>
      <c r="K23557" s="28">
        <f t="shared" si="742"/>
        <v>2849</v>
      </c>
    </row>
    <row r="23558" spans="1:11" x14ac:dyDescent="0.35">
      <c r="A23558" s="69">
        <f t="shared" si="743"/>
        <v>46023</v>
      </c>
      <c r="B23558" t="s">
        <v>946</v>
      </c>
      <c r="C23558" t="s">
        <v>266</v>
      </c>
      <c r="E23558" t="s">
        <v>799</v>
      </c>
      <c r="F23558" t="s">
        <v>800</v>
      </c>
      <c r="G23558" t="s">
        <v>117</v>
      </c>
      <c r="H23558">
        <v>10805</v>
      </c>
      <c r="I23558" s="68" t="str">
        <f>VLOOKUP(E23558,Refs!$P$2:$R$29,3,FALSE)</f>
        <v>Y61</v>
      </c>
      <c r="J23558" s="68" t="str">
        <f>VLOOKUP(E23558,Refs!$P$2:$S$29,4,FALSE)</f>
        <v>East of England</v>
      </c>
      <c r="K23558" s="28">
        <f t="shared" si="742"/>
        <v>10805</v>
      </c>
    </row>
    <row r="23559" spans="1:11" x14ac:dyDescent="0.35">
      <c r="A23559" s="69">
        <f t="shared" si="743"/>
        <v>46023</v>
      </c>
      <c r="B23559" t="s">
        <v>946</v>
      </c>
      <c r="C23559" t="s">
        <v>266</v>
      </c>
      <c r="E23559" t="s">
        <v>799</v>
      </c>
      <c r="F23559" t="s">
        <v>800</v>
      </c>
      <c r="G23559" t="s">
        <v>118</v>
      </c>
      <c r="H23559">
        <v>5080</v>
      </c>
      <c r="I23559" s="68" t="str">
        <f>VLOOKUP(E23559,Refs!$P$2:$R$29,3,FALSE)</f>
        <v>Y61</v>
      </c>
      <c r="J23559" s="68" t="str">
        <f>VLOOKUP(E23559,Refs!$P$2:$S$29,4,FALSE)</f>
        <v>East of England</v>
      </c>
      <c r="K23559" s="28">
        <f t="shared" si="742"/>
        <v>5080</v>
      </c>
    </row>
    <row r="23560" spans="1:11" x14ac:dyDescent="0.35">
      <c r="A23560" s="69">
        <f t="shared" si="743"/>
        <v>46023</v>
      </c>
      <c r="B23560" t="s">
        <v>946</v>
      </c>
      <c r="C23560" t="s">
        <v>266</v>
      </c>
      <c r="E23560" t="s">
        <v>799</v>
      </c>
      <c r="F23560" t="s">
        <v>800</v>
      </c>
      <c r="G23560" t="s">
        <v>119</v>
      </c>
      <c r="H23560">
        <v>2344</v>
      </c>
      <c r="I23560" s="68" t="str">
        <f>VLOOKUP(E23560,Refs!$P$2:$R$29,3,FALSE)</f>
        <v>Y61</v>
      </c>
      <c r="J23560" s="68" t="str">
        <f>VLOOKUP(E23560,Refs!$P$2:$S$29,4,FALSE)</f>
        <v>East of England</v>
      </c>
      <c r="K23560" s="28">
        <f t="shared" si="742"/>
        <v>2344</v>
      </c>
    </row>
    <row r="23561" spans="1:11" x14ac:dyDescent="0.35">
      <c r="A23561" s="69">
        <f t="shared" si="743"/>
        <v>46023</v>
      </c>
      <c r="B23561" t="s">
        <v>946</v>
      </c>
      <c r="C23561" t="s">
        <v>266</v>
      </c>
      <c r="E23561" t="s">
        <v>799</v>
      </c>
      <c r="F23561" t="s">
        <v>800</v>
      </c>
      <c r="G23561" t="s">
        <v>120</v>
      </c>
      <c r="H23561">
        <v>939</v>
      </c>
      <c r="I23561" s="68" t="str">
        <f>VLOOKUP(E23561,Refs!$P$2:$R$29,3,FALSE)</f>
        <v>Y61</v>
      </c>
      <c r="J23561" s="68" t="str">
        <f>VLOOKUP(E23561,Refs!$P$2:$S$29,4,FALSE)</f>
        <v>East of England</v>
      </c>
      <c r="K23561" s="28">
        <f t="shared" si="742"/>
        <v>939</v>
      </c>
    </row>
    <row r="23562" spans="1:11" x14ac:dyDescent="0.35">
      <c r="A23562" s="69">
        <f t="shared" si="743"/>
        <v>46023</v>
      </c>
      <c r="B23562" t="s">
        <v>946</v>
      </c>
      <c r="C23562" t="s">
        <v>266</v>
      </c>
      <c r="E23562" t="s">
        <v>799</v>
      </c>
      <c r="F23562" t="s">
        <v>800</v>
      </c>
      <c r="G23562" t="s">
        <v>121</v>
      </c>
      <c r="H23562">
        <v>2910</v>
      </c>
      <c r="I23562" s="68" t="str">
        <f>VLOOKUP(E23562,Refs!$P$2:$R$29,3,FALSE)</f>
        <v>Y61</v>
      </c>
      <c r="J23562" s="68" t="str">
        <f>VLOOKUP(E23562,Refs!$P$2:$S$29,4,FALSE)</f>
        <v>East of England</v>
      </c>
      <c r="K23562" s="28">
        <f t="shared" si="742"/>
        <v>2910</v>
      </c>
    </row>
    <row r="23563" spans="1:11" x14ac:dyDescent="0.35">
      <c r="A23563" s="69">
        <f t="shared" si="743"/>
        <v>46023</v>
      </c>
      <c r="B23563" t="s">
        <v>946</v>
      </c>
      <c r="C23563" t="s">
        <v>266</v>
      </c>
      <c r="E23563" t="s">
        <v>799</v>
      </c>
      <c r="F23563" t="s">
        <v>800</v>
      </c>
      <c r="G23563" t="s">
        <v>122</v>
      </c>
      <c r="H23563">
        <v>17</v>
      </c>
      <c r="I23563" s="68" t="str">
        <f>VLOOKUP(E23563,Refs!$P$2:$R$29,3,FALSE)</f>
        <v>Y61</v>
      </c>
      <c r="J23563" s="68" t="str">
        <f>VLOOKUP(E23563,Refs!$P$2:$S$29,4,FALSE)</f>
        <v>East of England</v>
      </c>
      <c r="K23563" s="28">
        <f t="shared" si="742"/>
        <v>17</v>
      </c>
    </row>
    <row r="23564" spans="1:11" x14ac:dyDescent="0.35">
      <c r="A23564" s="69">
        <f t="shared" si="743"/>
        <v>46023</v>
      </c>
      <c r="B23564" t="s">
        <v>946</v>
      </c>
      <c r="C23564" t="s">
        <v>266</v>
      </c>
      <c r="E23564" t="s">
        <v>799</v>
      </c>
      <c r="F23564" t="s">
        <v>800</v>
      </c>
      <c r="G23564" t="s">
        <v>123</v>
      </c>
      <c r="H23564">
        <v>18</v>
      </c>
      <c r="I23564" s="68" t="str">
        <f>VLOOKUP(E23564,Refs!$P$2:$R$29,3,FALSE)</f>
        <v>Y61</v>
      </c>
      <c r="J23564" s="68" t="str">
        <f>VLOOKUP(E23564,Refs!$P$2:$S$29,4,FALSE)</f>
        <v>East of England</v>
      </c>
      <c r="K23564" s="28">
        <f t="shared" si="742"/>
        <v>18</v>
      </c>
    </row>
    <row r="23565" spans="1:11" x14ac:dyDescent="0.35">
      <c r="A23565" s="69">
        <f t="shared" si="743"/>
        <v>46023</v>
      </c>
      <c r="B23565" t="s">
        <v>946</v>
      </c>
      <c r="C23565" t="s">
        <v>266</v>
      </c>
      <c r="E23565" t="s">
        <v>799</v>
      </c>
      <c r="F23565" t="s">
        <v>800</v>
      </c>
      <c r="G23565" t="s">
        <v>124</v>
      </c>
      <c r="H23565">
        <v>0</v>
      </c>
      <c r="I23565" s="68" t="str">
        <f>VLOOKUP(E23565,Refs!$P$2:$R$29,3,FALSE)</f>
        <v>Y61</v>
      </c>
      <c r="J23565" s="68" t="str">
        <f>VLOOKUP(E23565,Refs!$P$2:$S$29,4,FALSE)</f>
        <v>East of England</v>
      </c>
      <c r="K23565" s="28" t="str">
        <f t="shared" si="742"/>
        <v/>
      </c>
    </row>
    <row r="23566" spans="1:11" x14ac:dyDescent="0.35">
      <c r="A23566" s="69">
        <f t="shared" si="743"/>
        <v>46023</v>
      </c>
      <c r="B23566" t="s">
        <v>946</v>
      </c>
      <c r="C23566" t="s">
        <v>266</v>
      </c>
      <c r="E23566" t="s">
        <v>799</v>
      </c>
      <c r="F23566" t="s">
        <v>800</v>
      </c>
      <c r="G23566" t="s">
        <v>125</v>
      </c>
      <c r="H23566">
        <v>0</v>
      </c>
      <c r="I23566" s="68" t="str">
        <f>VLOOKUP(E23566,Refs!$P$2:$R$29,3,FALSE)</f>
        <v>Y61</v>
      </c>
      <c r="J23566" s="68" t="str">
        <f>VLOOKUP(E23566,Refs!$P$2:$S$29,4,FALSE)</f>
        <v>East of England</v>
      </c>
      <c r="K23566" s="28" t="str">
        <f t="shared" si="742"/>
        <v/>
      </c>
    </row>
    <row r="23567" spans="1:11" x14ac:dyDescent="0.35">
      <c r="A23567" s="69">
        <f t="shared" si="743"/>
        <v>46023</v>
      </c>
      <c r="B23567" t="s">
        <v>946</v>
      </c>
      <c r="C23567" t="s">
        <v>266</v>
      </c>
      <c r="E23567" t="s">
        <v>799</v>
      </c>
      <c r="F23567" t="s">
        <v>800</v>
      </c>
      <c r="G23567" t="s">
        <v>126</v>
      </c>
      <c r="H23567">
        <v>1154</v>
      </c>
      <c r="I23567" s="68" t="str">
        <f>VLOOKUP(E23567,Refs!$P$2:$R$29,3,FALSE)</f>
        <v>Y61</v>
      </c>
      <c r="J23567" s="68" t="str">
        <f>VLOOKUP(E23567,Refs!$P$2:$S$29,4,FALSE)</f>
        <v>East of England</v>
      </c>
      <c r="K23567" s="28">
        <f t="shared" si="742"/>
        <v>1154</v>
      </c>
    </row>
    <row r="23568" spans="1:11" x14ac:dyDescent="0.35">
      <c r="A23568" s="69">
        <f t="shared" si="743"/>
        <v>46023</v>
      </c>
      <c r="B23568" t="s">
        <v>946</v>
      </c>
      <c r="C23568" t="s">
        <v>266</v>
      </c>
      <c r="E23568" t="s">
        <v>799</v>
      </c>
      <c r="F23568" t="s">
        <v>800</v>
      </c>
      <c r="G23568" t="s">
        <v>127</v>
      </c>
      <c r="H23568">
        <v>878</v>
      </c>
      <c r="I23568" s="68" t="str">
        <f>VLOOKUP(E23568,Refs!$P$2:$R$29,3,FALSE)</f>
        <v>Y61</v>
      </c>
      <c r="J23568" s="68" t="str">
        <f>VLOOKUP(E23568,Refs!$P$2:$S$29,4,FALSE)</f>
        <v>East of England</v>
      </c>
      <c r="K23568" s="28">
        <f t="shared" si="742"/>
        <v>878</v>
      </c>
    </row>
    <row r="23569" spans="1:11" x14ac:dyDescent="0.35">
      <c r="A23569" s="69">
        <f t="shared" si="743"/>
        <v>46023</v>
      </c>
      <c r="B23569" t="s">
        <v>946</v>
      </c>
      <c r="C23569" t="s">
        <v>266</v>
      </c>
      <c r="E23569" t="s">
        <v>799</v>
      </c>
      <c r="F23569" t="s">
        <v>800</v>
      </c>
      <c r="G23569" t="s">
        <v>128</v>
      </c>
      <c r="H23569">
        <v>28</v>
      </c>
      <c r="I23569" s="68" t="str">
        <f>VLOOKUP(E23569,Refs!$P$2:$R$29,3,FALSE)</f>
        <v>Y61</v>
      </c>
      <c r="J23569" s="68" t="str">
        <f>VLOOKUP(E23569,Refs!$P$2:$S$29,4,FALSE)</f>
        <v>East of England</v>
      </c>
      <c r="K23569" s="28">
        <f t="shared" si="742"/>
        <v>28</v>
      </c>
    </row>
    <row r="23570" spans="1:11" x14ac:dyDescent="0.35">
      <c r="A23570" s="69">
        <f t="shared" si="743"/>
        <v>46023</v>
      </c>
      <c r="B23570" t="s">
        <v>946</v>
      </c>
      <c r="C23570" t="s">
        <v>266</v>
      </c>
      <c r="E23570" t="s">
        <v>799</v>
      </c>
      <c r="F23570" t="s">
        <v>800</v>
      </c>
      <c r="G23570" t="s">
        <v>129</v>
      </c>
      <c r="H23570">
        <v>1284</v>
      </c>
      <c r="I23570" s="68" t="str">
        <f>VLOOKUP(E23570,Refs!$P$2:$R$29,3,FALSE)</f>
        <v>Y61</v>
      </c>
      <c r="J23570" s="68" t="str">
        <f>VLOOKUP(E23570,Refs!$P$2:$S$29,4,FALSE)</f>
        <v>East of England</v>
      </c>
      <c r="K23570" s="28">
        <f t="shared" si="742"/>
        <v>1284</v>
      </c>
    </row>
    <row r="23571" spans="1:11" x14ac:dyDescent="0.35">
      <c r="A23571" s="69">
        <f t="shared" si="743"/>
        <v>46023</v>
      </c>
      <c r="B23571" t="s">
        <v>946</v>
      </c>
      <c r="C23571" t="s">
        <v>266</v>
      </c>
      <c r="E23571" t="s">
        <v>799</v>
      </c>
      <c r="F23571" t="s">
        <v>800</v>
      </c>
      <c r="G23571" t="s">
        <v>130</v>
      </c>
      <c r="H23571">
        <v>1118</v>
      </c>
      <c r="I23571" s="68" t="str">
        <f>VLOOKUP(E23571,Refs!$P$2:$R$29,3,FALSE)</f>
        <v>Y61</v>
      </c>
      <c r="J23571" s="68" t="str">
        <f>VLOOKUP(E23571,Refs!$P$2:$S$29,4,FALSE)</f>
        <v>East of England</v>
      </c>
      <c r="K23571" s="28">
        <f t="shared" si="742"/>
        <v>1118</v>
      </c>
    </row>
    <row r="23572" spans="1:11" x14ac:dyDescent="0.35">
      <c r="A23572" s="69">
        <f t="shared" si="743"/>
        <v>46023</v>
      </c>
      <c r="B23572" t="s">
        <v>946</v>
      </c>
      <c r="C23572" t="s">
        <v>266</v>
      </c>
      <c r="E23572" t="s">
        <v>799</v>
      </c>
      <c r="F23572" t="s">
        <v>800</v>
      </c>
      <c r="G23572" t="s">
        <v>131</v>
      </c>
      <c r="H23572">
        <v>3251</v>
      </c>
      <c r="I23572" s="68" t="str">
        <f>VLOOKUP(E23572,Refs!$P$2:$R$29,3,FALSE)</f>
        <v>Y61</v>
      </c>
      <c r="J23572" s="68" t="str">
        <f>VLOOKUP(E23572,Refs!$P$2:$S$29,4,FALSE)</f>
        <v>East of England</v>
      </c>
      <c r="K23572" s="28">
        <f t="shared" si="742"/>
        <v>3251</v>
      </c>
    </row>
    <row r="23573" spans="1:11" x14ac:dyDescent="0.35">
      <c r="A23573" s="69">
        <f t="shared" si="743"/>
        <v>46023</v>
      </c>
      <c r="B23573" t="s">
        <v>946</v>
      </c>
      <c r="C23573" t="s">
        <v>266</v>
      </c>
      <c r="E23573" t="s">
        <v>799</v>
      </c>
      <c r="F23573" t="s">
        <v>800</v>
      </c>
      <c r="G23573" t="s">
        <v>132</v>
      </c>
      <c r="H23573">
        <v>2950</v>
      </c>
      <c r="I23573" s="68" t="str">
        <f>VLOOKUP(E23573,Refs!$P$2:$R$29,3,FALSE)</f>
        <v>Y61</v>
      </c>
      <c r="J23573" s="68" t="str">
        <f>VLOOKUP(E23573,Refs!$P$2:$S$29,4,FALSE)</f>
        <v>East of England</v>
      </c>
      <c r="K23573" s="28">
        <f t="shared" si="742"/>
        <v>2950</v>
      </c>
    </row>
    <row r="23574" spans="1:11" x14ac:dyDescent="0.35">
      <c r="A23574" s="69">
        <f t="shared" si="743"/>
        <v>46023</v>
      </c>
      <c r="B23574" t="s">
        <v>946</v>
      </c>
      <c r="C23574" t="s">
        <v>266</v>
      </c>
      <c r="E23574" t="s">
        <v>799</v>
      </c>
      <c r="F23574" t="s">
        <v>800</v>
      </c>
      <c r="G23574" t="s">
        <v>133</v>
      </c>
      <c r="H23574">
        <v>1646</v>
      </c>
      <c r="I23574" s="68" t="str">
        <f>VLOOKUP(E23574,Refs!$P$2:$R$29,3,FALSE)</f>
        <v>Y61</v>
      </c>
      <c r="J23574" s="68" t="str">
        <f>VLOOKUP(E23574,Refs!$P$2:$S$29,4,FALSE)</f>
        <v>East of England</v>
      </c>
      <c r="K23574" s="28">
        <f t="shared" si="742"/>
        <v>1646</v>
      </c>
    </row>
    <row r="23575" spans="1:11" x14ac:dyDescent="0.35">
      <c r="A23575" s="69">
        <f t="shared" si="743"/>
        <v>46023</v>
      </c>
      <c r="B23575" t="s">
        <v>946</v>
      </c>
      <c r="C23575" t="s">
        <v>266</v>
      </c>
      <c r="E23575" t="s">
        <v>799</v>
      </c>
      <c r="F23575" t="s">
        <v>800</v>
      </c>
      <c r="G23575" t="s">
        <v>134</v>
      </c>
      <c r="H23575">
        <v>1646</v>
      </c>
      <c r="I23575" s="68" t="str">
        <f>VLOOKUP(E23575,Refs!$P$2:$R$29,3,FALSE)</f>
        <v>Y61</v>
      </c>
      <c r="J23575" s="68" t="str">
        <f>VLOOKUP(E23575,Refs!$P$2:$S$29,4,FALSE)</f>
        <v>East of England</v>
      </c>
      <c r="K23575" s="28">
        <f t="shared" si="742"/>
        <v>1646</v>
      </c>
    </row>
    <row r="23576" spans="1:11" x14ac:dyDescent="0.35">
      <c r="A23576" s="69">
        <f t="shared" si="743"/>
        <v>46023</v>
      </c>
      <c r="B23576" t="s">
        <v>946</v>
      </c>
      <c r="C23576" t="s">
        <v>266</v>
      </c>
      <c r="E23576" t="s">
        <v>799</v>
      </c>
      <c r="F23576" t="s">
        <v>800</v>
      </c>
      <c r="G23576" t="s">
        <v>135</v>
      </c>
      <c r="H23576">
        <v>268</v>
      </c>
      <c r="I23576" s="68" t="str">
        <f>VLOOKUP(E23576,Refs!$P$2:$R$29,3,FALSE)</f>
        <v>Y61</v>
      </c>
      <c r="J23576" s="68" t="str">
        <f>VLOOKUP(E23576,Refs!$P$2:$S$29,4,FALSE)</f>
        <v>East of England</v>
      </c>
      <c r="K23576" s="28">
        <f t="shared" si="742"/>
        <v>268</v>
      </c>
    </row>
    <row r="23577" spans="1:11" x14ac:dyDescent="0.35">
      <c r="A23577" s="69">
        <f t="shared" si="743"/>
        <v>46023</v>
      </c>
      <c r="B23577" t="s">
        <v>946</v>
      </c>
      <c r="C23577" t="s">
        <v>266</v>
      </c>
      <c r="E23577" t="s">
        <v>799</v>
      </c>
      <c r="F23577" t="s">
        <v>800</v>
      </c>
      <c r="G23577" t="s">
        <v>136</v>
      </c>
      <c r="H23577">
        <v>256</v>
      </c>
      <c r="I23577" s="68" t="str">
        <f>VLOOKUP(E23577,Refs!$P$2:$R$29,3,FALSE)</f>
        <v>Y61</v>
      </c>
      <c r="J23577" s="68" t="str">
        <f>VLOOKUP(E23577,Refs!$P$2:$S$29,4,FALSE)</f>
        <v>East of England</v>
      </c>
      <c r="K23577" s="28">
        <f t="shared" si="742"/>
        <v>256</v>
      </c>
    </row>
    <row r="23578" spans="1:11" x14ac:dyDescent="0.35">
      <c r="A23578" s="69">
        <f t="shared" si="743"/>
        <v>46023</v>
      </c>
      <c r="B23578" t="s">
        <v>946</v>
      </c>
      <c r="C23578" t="s">
        <v>266</v>
      </c>
      <c r="E23578" t="s">
        <v>799</v>
      </c>
      <c r="F23578" t="s">
        <v>800</v>
      </c>
      <c r="G23578" t="s">
        <v>137</v>
      </c>
      <c r="H23578">
        <v>11</v>
      </c>
      <c r="I23578" s="68" t="str">
        <f>VLOOKUP(E23578,Refs!$P$2:$R$29,3,FALSE)</f>
        <v>Y61</v>
      </c>
      <c r="J23578" s="68" t="str">
        <f>VLOOKUP(E23578,Refs!$P$2:$S$29,4,FALSE)</f>
        <v>East of England</v>
      </c>
      <c r="K23578" s="28">
        <f t="shared" si="742"/>
        <v>11</v>
      </c>
    </row>
    <row r="23579" spans="1:11" x14ac:dyDescent="0.35">
      <c r="A23579" s="69">
        <f t="shared" si="743"/>
        <v>46023</v>
      </c>
      <c r="B23579" t="s">
        <v>946</v>
      </c>
      <c r="C23579" t="s">
        <v>266</v>
      </c>
      <c r="E23579" t="s">
        <v>799</v>
      </c>
      <c r="F23579" t="s">
        <v>800</v>
      </c>
      <c r="G23579" t="s">
        <v>138</v>
      </c>
      <c r="H23579">
        <v>9</v>
      </c>
      <c r="I23579" s="68" t="str">
        <f>VLOOKUP(E23579,Refs!$P$2:$R$29,3,FALSE)</f>
        <v>Y61</v>
      </c>
      <c r="J23579" s="68" t="str">
        <f>VLOOKUP(E23579,Refs!$P$2:$S$29,4,FALSE)</f>
        <v>East of England</v>
      </c>
      <c r="K23579" s="28">
        <f t="shared" si="742"/>
        <v>9</v>
      </c>
    </row>
    <row r="23580" spans="1:11" x14ac:dyDescent="0.35">
      <c r="A23580" s="69">
        <f t="shared" si="743"/>
        <v>46023</v>
      </c>
      <c r="B23580" t="s">
        <v>946</v>
      </c>
      <c r="C23580" t="s">
        <v>266</v>
      </c>
      <c r="E23580" t="s">
        <v>799</v>
      </c>
      <c r="F23580" t="s">
        <v>800</v>
      </c>
      <c r="G23580" t="s">
        <v>139</v>
      </c>
      <c r="H23580">
        <v>255</v>
      </c>
      <c r="I23580" s="68" t="str">
        <f>VLOOKUP(E23580,Refs!$P$2:$R$29,3,FALSE)</f>
        <v>Y61</v>
      </c>
      <c r="J23580" s="68" t="str">
        <f>VLOOKUP(E23580,Refs!$P$2:$S$29,4,FALSE)</f>
        <v>East of England</v>
      </c>
      <c r="K23580" s="28">
        <f t="shared" si="742"/>
        <v>255</v>
      </c>
    </row>
    <row r="23581" spans="1:11" x14ac:dyDescent="0.35">
      <c r="A23581" s="69">
        <f t="shared" si="743"/>
        <v>46023</v>
      </c>
      <c r="B23581" t="s">
        <v>946</v>
      </c>
      <c r="C23581" t="s">
        <v>266</v>
      </c>
      <c r="E23581" t="s">
        <v>799</v>
      </c>
      <c r="F23581" t="s">
        <v>800</v>
      </c>
      <c r="G23581" t="s">
        <v>140</v>
      </c>
      <c r="H23581">
        <v>251</v>
      </c>
      <c r="I23581" s="68" t="str">
        <f>VLOOKUP(E23581,Refs!$P$2:$R$29,3,FALSE)</f>
        <v>Y61</v>
      </c>
      <c r="J23581" s="68" t="str">
        <f>VLOOKUP(E23581,Refs!$P$2:$S$29,4,FALSE)</f>
        <v>East of England</v>
      </c>
      <c r="K23581" s="28">
        <f t="shared" si="742"/>
        <v>251</v>
      </c>
    </row>
    <row r="23582" spans="1:11" x14ac:dyDescent="0.35">
      <c r="A23582" s="69">
        <f t="shared" si="743"/>
        <v>46023</v>
      </c>
      <c r="B23582" t="s">
        <v>946</v>
      </c>
      <c r="C23582" t="s">
        <v>266</v>
      </c>
      <c r="E23582" t="s">
        <v>799</v>
      </c>
      <c r="F23582" t="s">
        <v>800</v>
      </c>
      <c r="G23582" t="s">
        <v>728</v>
      </c>
      <c r="H23582">
        <v>406</v>
      </c>
      <c r="I23582" s="68" t="str">
        <f>VLOOKUP(E23582,Refs!$P$2:$R$29,3,FALSE)</f>
        <v>Y61</v>
      </c>
      <c r="J23582" s="68" t="str">
        <f>VLOOKUP(E23582,Refs!$P$2:$S$29,4,FALSE)</f>
        <v>East of England</v>
      </c>
      <c r="K23582" s="28">
        <f t="shared" si="742"/>
        <v>406</v>
      </c>
    </row>
    <row r="23583" spans="1:11" x14ac:dyDescent="0.35">
      <c r="A23583" s="69">
        <f t="shared" si="743"/>
        <v>46023</v>
      </c>
      <c r="B23583" t="s">
        <v>946</v>
      </c>
      <c r="C23583" t="s">
        <v>266</v>
      </c>
      <c r="E23583" t="s">
        <v>799</v>
      </c>
      <c r="F23583" t="s">
        <v>800</v>
      </c>
      <c r="G23583" t="s">
        <v>727</v>
      </c>
      <c r="H23583">
        <v>62</v>
      </c>
      <c r="I23583" s="68" t="str">
        <f>VLOOKUP(E23583,Refs!$P$2:$R$29,3,FALSE)</f>
        <v>Y61</v>
      </c>
      <c r="J23583" s="68" t="str">
        <f>VLOOKUP(E23583,Refs!$P$2:$S$29,4,FALSE)</f>
        <v>East of England</v>
      </c>
      <c r="K23583" s="28">
        <f t="shared" si="742"/>
        <v>62</v>
      </c>
    </row>
    <row r="23584" spans="1:11" x14ac:dyDescent="0.35">
      <c r="A23584" s="69">
        <f t="shared" si="743"/>
        <v>46023</v>
      </c>
      <c r="B23584" t="s">
        <v>946</v>
      </c>
      <c r="C23584" t="s">
        <v>266</v>
      </c>
      <c r="E23584" t="s">
        <v>799</v>
      </c>
      <c r="F23584" t="s">
        <v>800</v>
      </c>
      <c r="G23584" t="s">
        <v>730</v>
      </c>
      <c r="H23584">
        <v>1240</v>
      </c>
      <c r="I23584" s="68" t="str">
        <f>VLOOKUP(E23584,Refs!$P$2:$R$29,3,FALSE)</f>
        <v>Y61</v>
      </c>
      <c r="J23584" s="68" t="str">
        <f>VLOOKUP(E23584,Refs!$P$2:$S$29,4,FALSE)</f>
        <v>East of England</v>
      </c>
      <c r="K23584" s="28">
        <f t="shared" si="742"/>
        <v>1240</v>
      </c>
    </row>
    <row r="23585" spans="1:11" x14ac:dyDescent="0.35">
      <c r="A23585" s="69">
        <f t="shared" si="743"/>
        <v>46023</v>
      </c>
      <c r="B23585" t="s">
        <v>946</v>
      </c>
      <c r="C23585" t="s">
        <v>266</v>
      </c>
      <c r="E23585" t="s">
        <v>799</v>
      </c>
      <c r="F23585" t="s">
        <v>800</v>
      </c>
      <c r="G23585" t="s">
        <v>729</v>
      </c>
      <c r="H23585">
        <v>767</v>
      </c>
      <c r="I23585" s="68" t="str">
        <f>VLOOKUP(E23585,Refs!$P$2:$R$29,3,FALSE)</f>
        <v>Y61</v>
      </c>
      <c r="J23585" s="68" t="str">
        <f>VLOOKUP(E23585,Refs!$P$2:$S$29,4,FALSE)</f>
        <v>East of England</v>
      </c>
      <c r="K23585" s="28">
        <f t="shared" si="742"/>
        <v>767</v>
      </c>
    </row>
    <row r="23586" spans="1:11" x14ac:dyDescent="0.35">
      <c r="A23586" s="69">
        <f t="shared" si="743"/>
        <v>46023</v>
      </c>
      <c r="B23586" t="s">
        <v>946</v>
      </c>
      <c r="C23586" t="s">
        <v>282</v>
      </c>
      <c r="E23586" t="s">
        <v>298</v>
      </c>
      <c r="F23586" t="s">
        <v>299</v>
      </c>
      <c r="G23586" t="s">
        <v>10</v>
      </c>
      <c r="H23586">
        <v>196125</v>
      </c>
      <c r="I23586" s="68" t="str">
        <f>VLOOKUP(E23586,Refs!$P$2:$R$29,3,FALSE)</f>
        <v>Y63</v>
      </c>
      <c r="J23586" s="68" t="str">
        <f>VLOOKUP(E23586,Refs!$P$2:$S$29,4,FALSE)</f>
        <v>North East and Yorkshire</v>
      </c>
      <c r="K23586" s="28">
        <f t="shared" si="742"/>
        <v>196125</v>
      </c>
    </row>
    <row r="23587" spans="1:11" x14ac:dyDescent="0.35">
      <c r="A23587" s="69">
        <f t="shared" si="743"/>
        <v>46023</v>
      </c>
      <c r="B23587" t="s">
        <v>946</v>
      </c>
      <c r="C23587" t="s">
        <v>282</v>
      </c>
      <c r="E23587" t="s">
        <v>298</v>
      </c>
      <c r="F23587" t="s">
        <v>299</v>
      </c>
      <c r="G23587" t="s">
        <v>69</v>
      </c>
      <c r="H23587">
        <v>2012</v>
      </c>
      <c r="I23587" s="68" t="str">
        <f>VLOOKUP(E23587,Refs!$P$2:$R$29,3,FALSE)</f>
        <v>Y63</v>
      </c>
      <c r="J23587" s="68" t="str">
        <f>VLOOKUP(E23587,Refs!$P$2:$S$29,4,FALSE)</f>
        <v>North East and Yorkshire</v>
      </c>
      <c r="K23587" s="28">
        <f t="shared" ref="K23587:K23650" si="744">IF(OR(H23587="NULL",H23587=0,H23587=""),"",H23587)</f>
        <v>2012</v>
      </c>
    </row>
    <row r="23588" spans="1:11" x14ac:dyDescent="0.35">
      <c r="A23588" s="69">
        <f t="shared" si="743"/>
        <v>46023</v>
      </c>
      <c r="B23588" t="s">
        <v>946</v>
      </c>
      <c r="C23588" t="s">
        <v>282</v>
      </c>
      <c r="E23588" t="s">
        <v>298</v>
      </c>
      <c r="F23588" t="s">
        <v>299</v>
      </c>
      <c r="G23588" t="s">
        <v>20</v>
      </c>
      <c r="H23588">
        <v>164646</v>
      </c>
      <c r="I23588" s="68" t="str">
        <f>VLOOKUP(E23588,Refs!$P$2:$R$29,3,FALSE)</f>
        <v>Y63</v>
      </c>
      <c r="J23588" s="68" t="str">
        <f>VLOOKUP(E23588,Refs!$P$2:$S$29,4,FALSE)</f>
        <v>North East and Yorkshire</v>
      </c>
      <c r="K23588" s="28">
        <f t="shared" si="744"/>
        <v>164646</v>
      </c>
    </row>
    <row r="23589" spans="1:11" x14ac:dyDescent="0.35">
      <c r="A23589" s="69">
        <f t="shared" si="743"/>
        <v>46023</v>
      </c>
      <c r="B23589" t="s">
        <v>946</v>
      </c>
      <c r="C23589" t="s">
        <v>282</v>
      </c>
      <c r="E23589" t="s">
        <v>298</v>
      </c>
      <c r="F23589" t="s">
        <v>299</v>
      </c>
      <c r="G23589" t="s">
        <v>23</v>
      </c>
      <c r="H23589">
        <v>128038</v>
      </c>
      <c r="I23589" s="68" t="str">
        <f>VLOOKUP(E23589,Refs!$P$2:$R$29,3,FALSE)</f>
        <v>Y63</v>
      </c>
      <c r="J23589" s="68" t="str">
        <f>VLOOKUP(E23589,Refs!$P$2:$S$29,4,FALSE)</f>
        <v>North East and Yorkshire</v>
      </c>
      <c r="K23589" s="28">
        <f t="shared" si="744"/>
        <v>128038</v>
      </c>
    </row>
    <row r="23590" spans="1:11" x14ac:dyDescent="0.35">
      <c r="A23590" s="69">
        <f t="shared" si="743"/>
        <v>46023</v>
      </c>
      <c r="B23590" t="s">
        <v>946</v>
      </c>
      <c r="C23590" t="s">
        <v>282</v>
      </c>
      <c r="E23590" t="s">
        <v>298</v>
      </c>
      <c r="F23590" t="s">
        <v>299</v>
      </c>
      <c r="G23590" t="s">
        <v>19</v>
      </c>
      <c r="H23590">
        <v>12486</v>
      </c>
      <c r="I23590" s="68" t="str">
        <f>VLOOKUP(E23590,Refs!$P$2:$R$29,3,FALSE)</f>
        <v>Y63</v>
      </c>
      <c r="J23590" s="68" t="str">
        <f>VLOOKUP(E23590,Refs!$P$2:$S$29,4,FALSE)</f>
        <v>North East and Yorkshire</v>
      </c>
      <c r="K23590" s="28">
        <f t="shared" si="744"/>
        <v>12486</v>
      </c>
    </row>
    <row r="23591" spans="1:11" x14ac:dyDescent="0.35">
      <c r="A23591" s="69">
        <f t="shared" si="743"/>
        <v>46023</v>
      </c>
      <c r="B23591" t="s">
        <v>946</v>
      </c>
      <c r="C23591" t="s">
        <v>282</v>
      </c>
      <c r="E23591" t="s">
        <v>298</v>
      </c>
      <c r="F23591" t="s">
        <v>299</v>
      </c>
      <c r="G23591" t="s">
        <v>21</v>
      </c>
      <c r="H23591">
        <v>27663945</v>
      </c>
      <c r="I23591" s="68" t="str">
        <f>VLOOKUP(E23591,Refs!$P$2:$R$29,3,FALSE)</f>
        <v>Y63</v>
      </c>
      <c r="J23591" s="68" t="str">
        <f>VLOOKUP(E23591,Refs!$P$2:$S$29,4,FALSE)</f>
        <v>North East and Yorkshire</v>
      </c>
      <c r="K23591" s="28">
        <f t="shared" si="744"/>
        <v>27663945</v>
      </c>
    </row>
    <row r="23592" spans="1:11" x14ac:dyDescent="0.35">
      <c r="A23592" s="69">
        <f t="shared" si="743"/>
        <v>46023</v>
      </c>
      <c r="B23592" t="s">
        <v>946</v>
      </c>
      <c r="C23592" t="s">
        <v>282</v>
      </c>
      <c r="E23592" t="s">
        <v>298</v>
      </c>
      <c r="F23592" t="s">
        <v>299</v>
      </c>
      <c r="G23592" t="s">
        <v>70</v>
      </c>
      <c r="H23592">
        <v>294</v>
      </c>
      <c r="I23592" s="68" t="str">
        <f>VLOOKUP(E23592,Refs!$P$2:$R$29,3,FALSE)</f>
        <v>Y63</v>
      </c>
      <c r="J23592" s="68" t="str">
        <f>VLOOKUP(E23592,Refs!$P$2:$S$29,4,FALSE)</f>
        <v>North East and Yorkshire</v>
      </c>
      <c r="K23592" s="28">
        <f t="shared" si="744"/>
        <v>294</v>
      </c>
    </row>
    <row r="23593" spans="1:11" x14ac:dyDescent="0.35">
      <c r="A23593" s="69">
        <f t="shared" si="743"/>
        <v>46023</v>
      </c>
      <c r="B23593" t="s">
        <v>946</v>
      </c>
      <c r="C23593" t="s">
        <v>282</v>
      </c>
      <c r="E23593" t="s">
        <v>298</v>
      </c>
      <c r="F23593" t="s">
        <v>299</v>
      </c>
      <c r="G23593" t="s">
        <v>71</v>
      </c>
      <c r="H23593">
        <v>633</v>
      </c>
      <c r="I23593" s="68" t="str">
        <f>VLOOKUP(E23593,Refs!$P$2:$R$29,3,FALSE)</f>
        <v>Y63</v>
      </c>
      <c r="J23593" s="68" t="str">
        <f>VLOOKUP(E23593,Refs!$P$2:$S$29,4,FALSE)</f>
        <v>North East and Yorkshire</v>
      </c>
      <c r="K23593" s="28">
        <f t="shared" si="744"/>
        <v>633</v>
      </c>
    </row>
    <row r="23594" spans="1:11" x14ac:dyDescent="0.35">
      <c r="A23594" s="69">
        <f t="shared" si="743"/>
        <v>46023</v>
      </c>
      <c r="B23594" t="s">
        <v>946</v>
      </c>
      <c r="C23594" t="s">
        <v>282</v>
      </c>
      <c r="E23594" t="s">
        <v>298</v>
      </c>
      <c r="F23594" t="s">
        <v>299</v>
      </c>
      <c r="G23594" t="s">
        <v>72</v>
      </c>
      <c r="H23594">
        <v>8174520</v>
      </c>
      <c r="I23594" s="68" t="str">
        <f>VLOOKUP(E23594,Refs!$P$2:$R$29,3,FALSE)</f>
        <v>Y63</v>
      </c>
      <c r="J23594" s="68" t="str">
        <f>VLOOKUP(E23594,Refs!$P$2:$S$29,4,FALSE)</f>
        <v>North East and Yorkshire</v>
      </c>
      <c r="K23594" s="28">
        <f t="shared" si="744"/>
        <v>8174520</v>
      </c>
    </row>
    <row r="23595" spans="1:11" x14ac:dyDescent="0.35">
      <c r="A23595" s="69">
        <f t="shared" si="743"/>
        <v>46023</v>
      </c>
      <c r="B23595" t="s">
        <v>946</v>
      </c>
      <c r="C23595" t="s">
        <v>282</v>
      </c>
      <c r="E23595" t="s">
        <v>298</v>
      </c>
      <c r="F23595" t="s">
        <v>299</v>
      </c>
      <c r="G23595" t="s">
        <v>73</v>
      </c>
      <c r="H23595">
        <v>32888</v>
      </c>
      <c r="I23595" s="68" t="str">
        <f>VLOOKUP(E23595,Refs!$P$2:$R$29,3,FALSE)</f>
        <v>Y63</v>
      </c>
      <c r="J23595" s="68" t="str">
        <f>VLOOKUP(E23595,Refs!$P$2:$S$29,4,FALSE)</f>
        <v>North East and Yorkshire</v>
      </c>
      <c r="K23595" s="28">
        <f t="shared" si="744"/>
        <v>32888</v>
      </c>
    </row>
    <row r="23596" spans="1:11" x14ac:dyDescent="0.35">
      <c r="A23596" s="69">
        <f t="shared" si="743"/>
        <v>46023</v>
      </c>
      <c r="B23596" t="s">
        <v>946</v>
      </c>
      <c r="C23596" t="s">
        <v>282</v>
      </c>
      <c r="E23596" t="s">
        <v>298</v>
      </c>
      <c r="F23596" t="s">
        <v>299</v>
      </c>
      <c r="G23596" t="s">
        <v>74</v>
      </c>
      <c r="H23596">
        <v>189667458</v>
      </c>
      <c r="I23596" s="68" t="str">
        <f>VLOOKUP(E23596,Refs!$P$2:$R$29,3,FALSE)</f>
        <v>Y63</v>
      </c>
      <c r="J23596" s="68" t="str">
        <f>VLOOKUP(E23596,Refs!$P$2:$S$29,4,FALSE)</f>
        <v>North East and Yorkshire</v>
      </c>
      <c r="K23596" s="28">
        <f t="shared" si="744"/>
        <v>189667458</v>
      </c>
    </row>
    <row r="23597" spans="1:11" x14ac:dyDescent="0.35">
      <c r="A23597" s="69">
        <f t="shared" si="743"/>
        <v>46023</v>
      </c>
      <c r="B23597" t="s">
        <v>946</v>
      </c>
      <c r="C23597" t="s">
        <v>282</v>
      </c>
      <c r="E23597" t="s">
        <v>298</v>
      </c>
      <c r="F23597" t="s">
        <v>299</v>
      </c>
      <c r="G23597" t="s">
        <v>26</v>
      </c>
      <c r="H23597">
        <v>151229</v>
      </c>
      <c r="I23597" s="68" t="str">
        <f>VLOOKUP(E23597,Refs!$P$2:$R$29,3,FALSE)</f>
        <v>Y63</v>
      </c>
      <c r="J23597" s="68" t="str">
        <f>VLOOKUP(E23597,Refs!$P$2:$S$29,4,FALSE)</f>
        <v>North East and Yorkshire</v>
      </c>
      <c r="K23597" s="28">
        <f t="shared" si="744"/>
        <v>151229</v>
      </c>
    </row>
    <row r="23598" spans="1:11" x14ac:dyDescent="0.35">
      <c r="A23598" s="69">
        <f t="shared" si="743"/>
        <v>46023</v>
      </c>
      <c r="B23598" t="s">
        <v>946</v>
      </c>
      <c r="C23598" t="s">
        <v>282</v>
      </c>
      <c r="E23598" t="s">
        <v>298</v>
      </c>
      <c r="F23598" t="s">
        <v>299</v>
      </c>
      <c r="G23598" t="s">
        <v>75</v>
      </c>
      <c r="H23598">
        <v>5811</v>
      </c>
      <c r="I23598" s="68" t="str">
        <f>VLOOKUP(E23598,Refs!$P$2:$R$29,3,FALSE)</f>
        <v>Y63</v>
      </c>
      <c r="J23598" s="68" t="str">
        <f>VLOOKUP(E23598,Refs!$P$2:$S$29,4,FALSE)</f>
        <v>North East and Yorkshire</v>
      </c>
      <c r="K23598" s="28">
        <f t="shared" si="744"/>
        <v>5811</v>
      </c>
    </row>
    <row r="23599" spans="1:11" x14ac:dyDescent="0.35">
      <c r="A23599" s="69">
        <f t="shared" si="743"/>
        <v>46023</v>
      </c>
      <c r="B23599" t="s">
        <v>946</v>
      </c>
      <c r="C23599" t="s">
        <v>282</v>
      </c>
      <c r="E23599" t="s">
        <v>298</v>
      </c>
      <c r="F23599" t="s">
        <v>299</v>
      </c>
      <c r="G23599" t="s">
        <v>76</v>
      </c>
      <c r="H23599">
        <v>104990</v>
      </c>
      <c r="I23599" s="68" t="str">
        <f>VLOOKUP(E23599,Refs!$P$2:$R$29,3,FALSE)</f>
        <v>Y63</v>
      </c>
      <c r="J23599" s="68" t="str">
        <f>VLOOKUP(E23599,Refs!$P$2:$S$29,4,FALSE)</f>
        <v>North East and Yorkshire</v>
      </c>
      <c r="K23599" s="28">
        <f t="shared" si="744"/>
        <v>104990</v>
      </c>
    </row>
    <row r="23600" spans="1:11" x14ac:dyDescent="0.35">
      <c r="A23600" s="69">
        <f t="shared" si="743"/>
        <v>46023</v>
      </c>
      <c r="B23600" t="s">
        <v>946</v>
      </c>
      <c r="C23600" t="s">
        <v>282</v>
      </c>
      <c r="E23600" t="s">
        <v>298</v>
      </c>
      <c r="F23600" t="s">
        <v>299</v>
      </c>
      <c r="G23600" t="s">
        <v>77</v>
      </c>
      <c r="H23600">
        <v>33389</v>
      </c>
      <c r="I23600" s="68" t="str">
        <f>VLOOKUP(E23600,Refs!$P$2:$R$29,3,FALSE)</f>
        <v>Y63</v>
      </c>
      <c r="J23600" s="68" t="str">
        <f>VLOOKUP(E23600,Refs!$P$2:$S$29,4,FALSE)</f>
        <v>North East and Yorkshire</v>
      </c>
      <c r="K23600" s="28">
        <f t="shared" si="744"/>
        <v>33389</v>
      </c>
    </row>
    <row r="23601" spans="1:11" x14ac:dyDescent="0.35">
      <c r="A23601" s="69">
        <f t="shared" si="743"/>
        <v>46023</v>
      </c>
      <c r="B23601" t="s">
        <v>946</v>
      </c>
      <c r="C23601" t="s">
        <v>282</v>
      </c>
      <c r="E23601" t="s">
        <v>298</v>
      </c>
      <c r="F23601" t="s">
        <v>299</v>
      </c>
      <c r="G23601" t="s">
        <v>78</v>
      </c>
      <c r="H23601">
        <v>7039</v>
      </c>
      <c r="I23601" s="68" t="str">
        <f>VLOOKUP(E23601,Refs!$P$2:$R$29,3,FALSE)</f>
        <v>Y63</v>
      </c>
      <c r="J23601" s="68" t="str">
        <f>VLOOKUP(E23601,Refs!$P$2:$S$29,4,FALSE)</f>
        <v>North East and Yorkshire</v>
      </c>
      <c r="K23601" s="28">
        <f t="shared" si="744"/>
        <v>7039</v>
      </c>
    </row>
    <row r="23602" spans="1:11" x14ac:dyDescent="0.35">
      <c r="A23602" s="69">
        <f t="shared" si="743"/>
        <v>46023</v>
      </c>
      <c r="B23602" t="s">
        <v>946</v>
      </c>
      <c r="C23602" t="s">
        <v>282</v>
      </c>
      <c r="E23602" t="s">
        <v>298</v>
      </c>
      <c r="F23602" t="s">
        <v>299</v>
      </c>
      <c r="G23602" t="s">
        <v>79</v>
      </c>
      <c r="H23602">
        <v>0</v>
      </c>
      <c r="I23602" s="68" t="str">
        <f>VLOOKUP(E23602,Refs!$P$2:$R$29,3,FALSE)</f>
        <v>Y63</v>
      </c>
      <c r="J23602" s="68" t="str">
        <f>VLOOKUP(E23602,Refs!$P$2:$S$29,4,FALSE)</f>
        <v>North East and Yorkshire</v>
      </c>
      <c r="K23602" s="28" t="str">
        <f t="shared" si="744"/>
        <v/>
      </c>
    </row>
    <row r="23603" spans="1:11" x14ac:dyDescent="0.35">
      <c r="A23603" s="69">
        <f t="shared" si="743"/>
        <v>46023</v>
      </c>
      <c r="B23603" t="s">
        <v>946</v>
      </c>
      <c r="C23603" t="s">
        <v>282</v>
      </c>
      <c r="E23603" t="s">
        <v>298</v>
      </c>
      <c r="F23603" t="s">
        <v>299</v>
      </c>
      <c r="G23603" t="s">
        <v>25</v>
      </c>
      <c r="H23603">
        <v>72101</v>
      </c>
      <c r="I23603" s="68" t="str">
        <f>VLOOKUP(E23603,Refs!$P$2:$R$29,3,FALSE)</f>
        <v>Y63</v>
      </c>
      <c r="J23603" s="68" t="str">
        <f>VLOOKUP(E23603,Refs!$P$2:$S$29,4,FALSE)</f>
        <v>North East and Yorkshire</v>
      </c>
      <c r="K23603" s="28">
        <f t="shared" si="744"/>
        <v>72101</v>
      </c>
    </row>
    <row r="23604" spans="1:11" x14ac:dyDescent="0.35">
      <c r="A23604" s="69">
        <f t="shared" si="743"/>
        <v>46023</v>
      </c>
      <c r="B23604" t="s">
        <v>946</v>
      </c>
      <c r="C23604" t="s">
        <v>282</v>
      </c>
      <c r="E23604" t="s">
        <v>298</v>
      </c>
      <c r="F23604" t="s">
        <v>299</v>
      </c>
      <c r="G23604" t="s">
        <v>80</v>
      </c>
      <c r="H23604">
        <v>1431</v>
      </c>
      <c r="I23604" s="68" t="str">
        <f>VLOOKUP(E23604,Refs!$P$2:$R$29,3,FALSE)</f>
        <v>Y63</v>
      </c>
      <c r="J23604" s="68" t="str">
        <f>VLOOKUP(E23604,Refs!$P$2:$S$29,4,FALSE)</f>
        <v>North East and Yorkshire</v>
      </c>
      <c r="K23604" s="28">
        <f t="shared" si="744"/>
        <v>1431</v>
      </c>
    </row>
    <row r="23605" spans="1:11" x14ac:dyDescent="0.35">
      <c r="A23605" s="69">
        <f t="shared" si="743"/>
        <v>46023</v>
      </c>
      <c r="B23605" t="s">
        <v>946</v>
      </c>
      <c r="C23605" t="s">
        <v>282</v>
      </c>
      <c r="E23605" t="s">
        <v>298</v>
      </c>
      <c r="F23605" t="s">
        <v>299</v>
      </c>
      <c r="G23605" t="s">
        <v>81</v>
      </c>
      <c r="H23605">
        <v>25946</v>
      </c>
      <c r="I23605" s="68" t="str">
        <f>VLOOKUP(E23605,Refs!$P$2:$R$29,3,FALSE)</f>
        <v>Y63</v>
      </c>
      <c r="J23605" s="68" t="str">
        <f>VLOOKUP(E23605,Refs!$P$2:$S$29,4,FALSE)</f>
        <v>North East and Yorkshire</v>
      </c>
      <c r="K23605" s="28">
        <f t="shared" si="744"/>
        <v>25946</v>
      </c>
    </row>
    <row r="23606" spans="1:11" x14ac:dyDescent="0.35">
      <c r="A23606" s="69">
        <f t="shared" si="743"/>
        <v>46023</v>
      </c>
      <c r="B23606" t="s">
        <v>946</v>
      </c>
      <c r="C23606" t="s">
        <v>282</v>
      </c>
      <c r="E23606" t="s">
        <v>298</v>
      </c>
      <c r="F23606" t="s">
        <v>299</v>
      </c>
      <c r="G23606" t="s">
        <v>82</v>
      </c>
      <c r="H23606">
        <v>4727</v>
      </c>
      <c r="I23606" s="68" t="str">
        <f>VLOOKUP(E23606,Refs!$P$2:$R$29,3,FALSE)</f>
        <v>Y63</v>
      </c>
      <c r="J23606" s="68" t="str">
        <f>VLOOKUP(E23606,Refs!$P$2:$S$29,4,FALSE)</f>
        <v>North East and Yorkshire</v>
      </c>
      <c r="K23606" s="28">
        <f t="shared" si="744"/>
        <v>4727</v>
      </c>
    </row>
    <row r="23607" spans="1:11" x14ac:dyDescent="0.35">
      <c r="A23607" s="69">
        <f t="shared" si="743"/>
        <v>46023</v>
      </c>
      <c r="B23607" t="s">
        <v>946</v>
      </c>
      <c r="C23607" t="s">
        <v>282</v>
      </c>
      <c r="E23607" t="s">
        <v>298</v>
      </c>
      <c r="F23607" t="s">
        <v>299</v>
      </c>
      <c r="G23607" t="s">
        <v>83</v>
      </c>
      <c r="H23607">
        <v>9261</v>
      </c>
      <c r="I23607" s="68" t="str">
        <f>VLOOKUP(E23607,Refs!$P$2:$R$29,3,FALSE)</f>
        <v>Y63</v>
      </c>
      <c r="J23607" s="68" t="str">
        <f>VLOOKUP(E23607,Refs!$P$2:$S$29,4,FALSE)</f>
        <v>North East and Yorkshire</v>
      </c>
      <c r="K23607" s="28">
        <f t="shared" si="744"/>
        <v>9261</v>
      </c>
    </row>
    <row r="23608" spans="1:11" x14ac:dyDescent="0.35">
      <c r="A23608" s="69">
        <f t="shared" si="743"/>
        <v>46023</v>
      </c>
      <c r="B23608" t="s">
        <v>946</v>
      </c>
      <c r="C23608" t="s">
        <v>282</v>
      </c>
      <c r="E23608" t="s">
        <v>298</v>
      </c>
      <c r="F23608" t="s">
        <v>299</v>
      </c>
      <c r="G23608" t="s">
        <v>84</v>
      </c>
      <c r="H23608">
        <v>25290</v>
      </c>
      <c r="I23608" s="68" t="str">
        <f>VLOOKUP(E23608,Refs!$P$2:$R$29,3,FALSE)</f>
        <v>Y63</v>
      </c>
      <c r="J23608" s="68" t="str">
        <f>VLOOKUP(E23608,Refs!$P$2:$S$29,4,FALSE)</f>
        <v>North East and Yorkshire</v>
      </c>
      <c r="K23608" s="28">
        <f t="shared" si="744"/>
        <v>25290</v>
      </c>
    </row>
    <row r="23609" spans="1:11" x14ac:dyDescent="0.35">
      <c r="A23609" s="69">
        <f t="shared" si="743"/>
        <v>46023</v>
      </c>
      <c r="B23609" t="s">
        <v>946</v>
      </c>
      <c r="C23609" t="s">
        <v>282</v>
      </c>
      <c r="E23609" t="s">
        <v>298</v>
      </c>
      <c r="F23609" t="s">
        <v>299</v>
      </c>
      <c r="G23609" t="s">
        <v>85</v>
      </c>
      <c r="H23609">
        <v>6942</v>
      </c>
      <c r="I23609" s="68" t="str">
        <f>VLOOKUP(E23609,Refs!$P$2:$R$29,3,FALSE)</f>
        <v>Y63</v>
      </c>
      <c r="J23609" s="68" t="str">
        <f>VLOOKUP(E23609,Refs!$P$2:$S$29,4,FALSE)</f>
        <v>North East and Yorkshire</v>
      </c>
      <c r="K23609" s="28">
        <f t="shared" si="744"/>
        <v>6942</v>
      </c>
    </row>
    <row r="23610" spans="1:11" x14ac:dyDescent="0.35">
      <c r="A23610" s="69">
        <f t="shared" si="743"/>
        <v>46023</v>
      </c>
      <c r="B23610" t="s">
        <v>946</v>
      </c>
      <c r="C23610" t="s">
        <v>282</v>
      </c>
      <c r="E23610" t="s">
        <v>298</v>
      </c>
      <c r="F23610" t="s">
        <v>299</v>
      </c>
      <c r="G23610" t="s">
        <v>86</v>
      </c>
      <c r="H23610">
        <v>2149</v>
      </c>
      <c r="I23610" s="68" t="str">
        <f>VLOOKUP(E23610,Refs!$P$2:$R$29,3,FALSE)</f>
        <v>Y63</v>
      </c>
      <c r="J23610" s="68" t="str">
        <f>VLOOKUP(E23610,Refs!$P$2:$S$29,4,FALSE)</f>
        <v>North East and Yorkshire</v>
      </c>
      <c r="K23610" s="28">
        <f t="shared" si="744"/>
        <v>2149</v>
      </c>
    </row>
    <row r="23611" spans="1:11" x14ac:dyDescent="0.35">
      <c r="A23611" s="69">
        <f t="shared" si="743"/>
        <v>46023</v>
      </c>
      <c r="B23611" t="s">
        <v>946</v>
      </c>
      <c r="C23611" t="s">
        <v>282</v>
      </c>
      <c r="E23611" t="s">
        <v>298</v>
      </c>
      <c r="F23611" t="s">
        <v>299</v>
      </c>
      <c r="G23611" t="s">
        <v>87</v>
      </c>
      <c r="H23611">
        <v>12334</v>
      </c>
      <c r="I23611" s="68" t="str">
        <f>VLOOKUP(E23611,Refs!$P$2:$R$29,3,FALSE)</f>
        <v>Y63</v>
      </c>
      <c r="J23611" s="68" t="str">
        <f>VLOOKUP(E23611,Refs!$P$2:$S$29,4,FALSE)</f>
        <v>North East and Yorkshire</v>
      </c>
      <c r="K23611" s="28">
        <f t="shared" si="744"/>
        <v>12334</v>
      </c>
    </row>
    <row r="23612" spans="1:11" x14ac:dyDescent="0.35">
      <c r="A23612" s="69">
        <f t="shared" si="743"/>
        <v>46023</v>
      </c>
      <c r="B23612" t="s">
        <v>946</v>
      </c>
      <c r="C23612" t="s">
        <v>282</v>
      </c>
      <c r="E23612" t="s">
        <v>298</v>
      </c>
      <c r="F23612" t="s">
        <v>299</v>
      </c>
      <c r="G23612" t="s">
        <v>88</v>
      </c>
      <c r="H23612">
        <v>34941</v>
      </c>
      <c r="I23612" s="68" t="str">
        <f>VLOOKUP(E23612,Refs!$P$2:$R$29,3,FALSE)</f>
        <v>Y63</v>
      </c>
      <c r="J23612" s="68" t="str">
        <f>VLOOKUP(E23612,Refs!$P$2:$S$29,4,FALSE)</f>
        <v>North East and Yorkshire</v>
      </c>
      <c r="K23612" s="28">
        <f t="shared" si="744"/>
        <v>34941</v>
      </c>
    </row>
    <row r="23613" spans="1:11" x14ac:dyDescent="0.35">
      <c r="A23613" s="69">
        <f t="shared" si="743"/>
        <v>46023</v>
      </c>
      <c r="B23613" t="s">
        <v>946</v>
      </c>
      <c r="C23613" t="s">
        <v>282</v>
      </c>
      <c r="E23613" t="s">
        <v>298</v>
      </c>
      <c r="F23613" t="s">
        <v>299</v>
      </c>
      <c r="G23613" t="s">
        <v>89</v>
      </c>
      <c r="H23613">
        <v>151228</v>
      </c>
      <c r="I23613" s="68" t="str">
        <f>VLOOKUP(E23613,Refs!$P$2:$R$29,3,FALSE)</f>
        <v>Y63</v>
      </c>
      <c r="J23613" s="68" t="str">
        <f>VLOOKUP(E23613,Refs!$P$2:$S$29,4,FALSE)</f>
        <v>North East and Yorkshire</v>
      </c>
      <c r="K23613" s="28">
        <f t="shared" si="744"/>
        <v>151228</v>
      </c>
    </row>
    <row r="23614" spans="1:11" x14ac:dyDescent="0.35">
      <c r="A23614" s="69">
        <f t="shared" si="743"/>
        <v>46023</v>
      </c>
      <c r="B23614" t="s">
        <v>946</v>
      </c>
      <c r="C23614" t="s">
        <v>282</v>
      </c>
      <c r="E23614" t="s">
        <v>298</v>
      </c>
      <c r="F23614" t="s">
        <v>299</v>
      </c>
      <c r="G23614" t="s">
        <v>27</v>
      </c>
      <c r="H23614">
        <v>16497</v>
      </c>
      <c r="I23614" s="68" t="str">
        <f>VLOOKUP(E23614,Refs!$P$2:$R$29,3,FALSE)</f>
        <v>Y63</v>
      </c>
      <c r="J23614" s="68" t="str">
        <f>VLOOKUP(E23614,Refs!$P$2:$S$29,4,FALSE)</f>
        <v>North East and Yorkshire</v>
      </c>
      <c r="K23614" s="28">
        <f t="shared" si="744"/>
        <v>16497</v>
      </c>
    </row>
    <row r="23615" spans="1:11" x14ac:dyDescent="0.35">
      <c r="A23615" s="69">
        <f t="shared" si="743"/>
        <v>46023</v>
      </c>
      <c r="B23615" t="s">
        <v>946</v>
      </c>
      <c r="C23615" t="s">
        <v>282</v>
      </c>
      <c r="E23615" t="s">
        <v>298</v>
      </c>
      <c r="F23615" t="s">
        <v>299</v>
      </c>
      <c r="G23615" t="s">
        <v>29</v>
      </c>
      <c r="H23615">
        <v>16473</v>
      </c>
      <c r="I23615" s="68" t="str">
        <f>VLOOKUP(E23615,Refs!$P$2:$R$29,3,FALSE)</f>
        <v>Y63</v>
      </c>
      <c r="J23615" s="68" t="str">
        <f>VLOOKUP(E23615,Refs!$P$2:$S$29,4,FALSE)</f>
        <v>North East and Yorkshire</v>
      </c>
      <c r="K23615" s="28">
        <f t="shared" si="744"/>
        <v>16473</v>
      </c>
    </row>
    <row r="23616" spans="1:11" x14ac:dyDescent="0.35">
      <c r="A23616" s="69">
        <f t="shared" si="743"/>
        <v>46023</v>
      </c>
      <c r="B23616" t="s">
        <v>946</v>
      </c>
      <c r="C23616" t="s">
        <v>282</v>
      </c>
      <c r="E23616" t="s">
        <v>298</v>
      </c>
      <c r="F23616" t="s">
        <v>299</v>
      </c>
      <c r="G23616" t="s">
        <v>90</v>
      </c>
      <c r="H23616">
        <v>11019</v>
      </c>
      <c r="I23616" s="68" t="str">
        <f>VLOOKUP(E23616,Refs!$P$2:$R$29,3,FALSE)</f>
        <v>Y63</v>
      </c>
      <c r="J23616" s="68" t="str">
        <f>VLOOKUP(E23616,Refs!$P$2:$S$29,4,FALSE)</f>
        <v>North East and Yorkshire</v>
      </c>
      <c r="K23616" s="28">
        <f t="shared" si="744"/>
        <v>11019</v>
      </c>
    </row>
    <row r="23617" spans="1:11" x14ac:dyDescent="0.35">
      <c r="A23617" s="69">
        <f t="shared" si="743"/>
        <v>46023</v>
      </c>
      <c r="B23617" t="s">
        <v>946</v>
      </c>
      <c r="C23617" t="s">
        <v>282</v>
      </c>
      <c r="E23617" t="s">
        <v>298</v>
      </c>
      <c r="F23617" t="s">
        <v>299</v>
      </c>
      <c r="G23617" t="s">
        <v>91</v>
      </c>
      <c r="H23617">
        <v>19</v>
      </c>
      <c r="I23617" s="68" t="str">
        <f>VLOOKUP(E23617,Refs!$P$2:$R$29,3,FALSE)</f>
        <v>Y63</v>
      </c>
      <c r="J23617" s="68" t="str">
        <f>VLOOKUP(E23617,Refs!$P$2:$S$29,4,FALSE)</f>
        <v>North East and Yorkshire</v>
      </c>
      <c r="K23617" s="28">
        <f t="shared" si="744"/>
        <v>19</v>
      </c>
    </row>
    <row r="23618" spans="1:11" x14ac:dyDescent="0.35">
      <c r="A23618" s="69">
        <f t="shared" si="743"/>
        <v>46023</v>
      </c>
      <c r="B23618" t="s">
        <v>946</v>
      </c>
      <c r="C23618" t="s">
        <v>282</v>
      </c>
      <c r="E23618" t="s">
        <v>298</v>
      </c>
      <c r="F23618" t="s">
        <v>299</v>
      </c>
      <c r="G23618" t="s">
        <v>92</v>
      </c>
      <c r="H23618">
        <v>13265</v>
      </c>
      <c r="I23618" s="68" t="str">
        <f>VLOOKUP(E23618,Refs!$P$2:$R$29,3,FALSE)</f>
        <v>Y63</v>
      </c>
      <c r="J23618" s="68" t="str">
        <f>VLOOKUP(E23618,Refs!$P$2:$S$29,4,FALSE)</f>
        <v>North East and Yorkshire</v>
      </c>
      <c r="K23618" s="28">
        <f t="shared" si="744"/>
        <v>13265</v>
      </c>
    </row>
    <row r="23619" spans="1:11" x14ac:dyDescent="0.35">
      <c r="A23619" s="69">
        <f t="shared" ref="A23619:A23682" si="745">DATEVALUE(RIGHT(B23619,8))</f>
        <v>46023</v>
      </c>
      <c r="B23619" t="s">
        <v>946</v>
      </c>
      <c r="C23619" t="s">
        <v>282</v>
      </c>
      <c r="E23619" t="s">
        <v>298</v>
      </c>
      <c r="F23619" t="s">
        <v>299</v>
      </c>
      <c r="G23619" t="s">
        <v>93</v>
      </c>
      <c r="H23619">
        <v>501</v>
      </c>
      <c r="I23619" s="68" t="str">
        <f>VLOOKUP(E23619,Refs!$P$2:$R$29,3,FALSE)</f>
        <v>Y63</v>
      </c>
      <c r="J23619" s="68" t="str">
        <f>VLOOKUP(E23619,Refs!$P$2:$S$29,4,FALSE)</f>
        <v>North East and Yorkshire</v>
      </c>
      <c r="K23619" s="28">
        <f t="shared" si="744"/>
        <v>501</v>
      </c>
    </row>
    <row r="23620" spans="1:11" x14ac:dyDescent="0.35">
      <c r="A23620" s="69">
        <f t="shared" si="745"/>
        <v>46023</v>
      </c>
      <c r="B23620" t="s">
        <v>946</v>
      </c>
      <c r="C23620" t="s">
        <v>282</v>
      </c>
      <c r="E23620" t="s">
        <v>298</v>
      </c>
      <c r="F23620" t="s">
        <v>299</v>
      </c>
      <c r="G23620" t="s">
        <v>94</v>
      </c>
      <c r="H23620">
        <v>4764</v>
      </c>
      <c r="I23620" s="68" t="str">
        <f>VLOOKUP(E23620,Refs!$P$2:$R$29,3,FALSE)</f>
        <v>Y63</v>
      </c>
      <c r="J23620" s="68" t="str">
        <f>VLOOKUP(E23620,Refs!$P$2:$S$29,4,FALSE)</f>
        <v>North East and Yorkshire</v>
      </c>
      <c r="K23620" s="28">
        <f t="shared" si="744"/>
        <v>4764</v>
      </c>
    </row>
    <row r="23621" spans="1:11" x14ac:dyDescent="0.35">
      <c r="A23621" s="69">
        <f t="shared" si="745"/>
        <v>46023</v>
      </c>
      <c r="B23621" t="s">
        <v>946</v>
      </c>
      <c r="C23621" t="s">
        <v>282</v>
      </c>
      <c r="E23621" t="s">
        <v>298</v>
      </c>
      <c r="F23621" t="s">
        <v>299</v>
      </c>
      <c r="G23621" t="s">
        <v>95</v>
      </c>
      <c r="H23621">
        <v>2562</v>
      </c>
      <c r="I23621" s="68" t="str">
        <f>VLOOKUP(E23621,Refs!$P$2:$R$29,3,FALSE)</f>
        <v>Y63</v>
      </c>
      <c r="J23621" s="68" t="str">
        <f>VLOOKUP(E23621,Refs!$P$2:$S$29,4,FALSE)</f>
        <v>North East and Yorkshire</v>
      </c>
      <c r="K23621" s="28">
        <f t="shared" si="744"/>
        <v>2562</v>
      </c>
    </row>
    <row r="23622" spans="1:11" x14ac:dyDescent="0.35">
      <c r="A23622" s="69">
        <f t="shared" si="745"/>
        <v>46023</v>
      </c>
      <c r="B23622" t="s">
        <v>946</v>
      </c>
      <c r="C23622" t="s">
        <v>282</v>
      </c>
      <c r="E23622" t="s">
        <v>298</v>
      </c>
      <c r="F23622" t="s">
        <v>299</v>
      </c>
      <c r="G23622" t="s">
        <v>96</v>
      </c>
      <c r="H23622">
        <v>6525</v>
      </c>
      <c r="I23622" s="68" t="str">
        <f>VLOOKUP(E23622,Refs!$P$2:$R$29,3,FALSE)</f>
        <v>Y63</v>
      </c>
      <c r="J23622" s="68" t="str">
        <f>VLOOKUP(E23622,Refs!$P$2:$S$29,4,FALSE)</f>
        <v>North East and Yorkshire</v>
      </c>
      <c r="K23622" s="28">
        <f t="shared" si="744"/>
        <v>6525</v>
      </c>
    </row>
    <row r="23623" spans="1:11" x14ac:dyDescent="0.35">
      <c r="A23623" s="69">
        <f t="shared" si="745"/>
        <v>46023</v>
      </c>
      <c r="B23623" t="s">
        <v>946</v>
      </c>
      <c r="C23623" t="s">
        <v>282</v>
      </c>
      <c r="E23623" t="s">
        <v>298</v>
      </c>
      <c r="F23623" t="s">
        <v>299</v>
      </c>
      <c r="G23623" t="s">
        <v>31</v>
      </c>
      <c r="H23623">
        <v>2727</v>
      </c>
      <c r="I23623" s="68" t="str">
        <f>VLOOKUP(E23623,Refs!$P$2:$R$29,3,FALSE)</f>
        <v>Y63</v>
      </c>
      <c r="J23623" s="68" t="str">
        <f>VLOOKUP(E23623,Refs!$P$2:$S$29,4,FALSE)</f>
        <v>North East and Yorkshire</v>
      </c>
      <c r="K23623" s="28">
        <f t="shared" si="744"/>
        <v>2727</v>
      </c>
    </row>
    <row r="23624" spans="1:11" x14ac:dyDescent="0.35">
      <c r="A23624" s="69">
        <f t="shared" si="745"/>
        <v>46023</v>
      </c>
      <c r="B23624" t="s">
        <v>946</v>
      </c>
      <c r="C23624" t="s">
        <v>282</v>
      </c>
      <c r="E23624" t="s">
        <v>298</v>
      </c>
      <c r="F23624" t="s">
        <v>299</v>
      </c>
      <c r="G23624" t="s">
        <v>97</v>
      </c>
      <c r="H23624">
        <v>25925</v>
      </c>
      <c r="I23624" s="68" t="str">
        <f>VLOOKUP(E23624,Refs!$P$2:$R$29,3,FALSE)</f>
        <v>Y63</v>
      </c>
      <c r="J23624" s="68" t="str">
        <f>VLOOKUP(E23624,Refs!$P$2:$S$29,4,FALSE)</f>
        <v>North East and Yorkshire</v>
      </c>
      <c r="K23624" s="28">
        <f t="shared" si="744"/>
        <v>25925</v>
      </c>
    </row>
    <row r="23625" spans="1:11" x14ac:dyDescent="0.35">
      <c r="A23625" s="69">
        <f t="shared" si="745"/>
        <v>46023</v>
      </c>
      <c r="B23625" t="s">
        <v>946</v>
      </c>
      <c r="C23625" t="s">
        <v>282</v>
      </c>
      <c r="E23625" t="s">
        <v>298</v>
      </c>
      <c r="F23625" t="s">
        <v>299</v>
      </c>
      <c r="G23625" t="s">
        <v>98</v>
      </c>
      <c r="H23625">
        <v>13778</v>
      </c>
      <c r="I23625" s="68" t="str">
        <f>VLOOKUP(E23625,Refs!$P$2:$R$29,3,FALSE)</f>
        <v>Y63</v>
      </c>
      <c r="J23625" s="68" t="str">
        <f>VLOOKUP(E23625,Refs!$P$2:$S$29,4,FALSE)</f>
        <v>North East and Yorkshire</v>
      </c>
      <c r="K23625" s="28">
        <f t="shared" si="744"/>
        <v>13778</v>
      </c>
    </row>
    <row r="23626" spans="1:11" x14ac:dyDescent="0.35">
      <c r="A23626" s="69">
        <f t="shared" si="745"/>
        <v>46023</v>
      </c>
      <c r="B23626" t="s">
        <v>946</v>
      </c>
      <c r="C23626" t="s">
        <v>282</v>
      </c>
      <c r="E23626" t="s">
        <v>298</v>
      </c>
      <c r="F23626" t="s">
        <v>299</v>
      </c>
      <c r="G23626" t="s">
        <v>99</v>
      </c>
      <c r="H23626">
        <v>12898</v>
      </c>
      <c r="I23626" s="68" t="str">
        <f>VLOOKUP(E23626,Refs!$P$2:$R$29,3,FALSE)</f>
        <v>Y63</v>
      </c>
      <c r="J23626" s="68" t="str">
        <f>VLOOKUP(E23626,Refs!$P$2:$S$29,4,FALSE)</f>
        <v>North East and Yorkshire</v>
      </c>
      <c r="K23626" s="28">
        <f t="shared" si="744"/>
        <v>12898</v>
      </c>
    </row>
    <row r="23627" spans="1:11" x14ac:dyDescent="0.35">
      <c r="A23627" s="69">
        <f t="shared" si="745"/>
        <v>46023</v>
      </c>
      <c r="B23627" t="s">
        <v>946</v>
      </c>
      <c r="C23627" t="s">
        <v>282</v>
      </c>
      <c r="E23627" t="s">
        <v>298</v>
      </c>
      <c r="F23627" t="s">
        <v>299</v>
      </c>
      <c r="G23627" t="s">
        <v>100</v>
      </c>
      <c r="H23627">
        <v>3273</v>
      </c>
      <c r="I23627" s="68" t="str">
        <f>VLOOKUP(E23627,Refs!$P$2:$R$29,3,FALSE)</f>
        <v>Y63</v>
      </c>
      <c r="J23627" s="68" t="str">
        <f>VLOOKUP(E23627,Refs!$P$2:$S$29,4,FALSE)</f>
        <v>North East and Yorkshire</v>
      </c>
      <c r="K23627" s="28">
        <f t="shared" si="744"/>
        <v>3273</v>
      </c>
    </row>
    <row r="23628" spans="1:11" x14ac:dyDescent="0.35">
      <c r="A23628" s="69">
        <f t="shared" si="745"/>
        <v>46023</v>
      </c>
      <c r="B23628" t="s">
        <v>946</v>
      </c>
      <c r="C23628" t="s">
        <v>282</v>
      </c>
      <c r="E23628" t="s">
        <v>298</v>
      </c>
      <c r="F23628" t="s">
        <v>299</v>
      </c>
      <c r="G23628" t="s">
        <v>101</v>
      </c>
      <c r="H23628">
        <v>1553</v>
      </c>
      <c r="I23628" s="68" t="str">
        <f>VLOOKUP(E23628,Refs!$P$2:$R$29,3,FALSE)</f>
        <v>Y63</v>
      </c>
      <c r="J23628" s="68" t="str">
        <f>VLOOKUP(E23628,Refs!$P$2:$S$29,4,FALSE)</f>
        <v>North East and Yorkshire</v>
      </c>
      <c r="K23628" s="28">
        <f t="shared" si="744"/>
        <v>1553</v>
      </c>
    </row>
    <row r="23629" spans="1:11" x14ac:dyDescent="0.35">
      <c r="A23629" s="69">
        <f t="shared" si="745"/>
        <v>46023</v>
      </c>
      <c r="B23629" t="s">
        <v>946</v>
      </c>
      <c r="C23629" t="s">
        <v>282</v>
      </c>
      <c r="E23629" t="s">
        <v>298</v>
      </c>
      <c r="F23629" t="s">
        <v>299</v>
      </c>
      <c r="G23629" t="s">
        <v>102</v>
      </c>
      <c r="H23629">
        <v>2341</v>
      </c>
      <c r="I23629" s="68" t="str">
        <f>VLOOKUP(E23629,Refs!$P$2:$R$29,3,FALSE)</f>
        <v>Y63</v>
      </c>
      <c r="J23629" s="68" t="str">
        <f>VLOOKUP(E23629,Refs!$P$2:$S$29,4,FALSE)</f>
        <v>North East and Yorkshire</v>
      </c>
      <c r="K23629" s="28">
        <f t="shared" si="744"/>
        <v>2341</v>
      </c>
    </row>
    <row r="23630" spans="1:11" x14ac:dyDescent="0.35">
      <c r="A23630" s="69">
        <f t="shared" si="745"/>
        <v>46023</v>
      </c>
      <c r="B23630" t="s">
        <v>946</v>
      </c>
      <c r="C23630" t="s">
        <v>282</v>
      </c>
      <c r="E23630" t="s">
        <v>298</v>
      </c>
      <c r="F23630" t="s">
        <v>299</v>
      </c>
      <c r="G23630" t="s">
        <v>103</v>
      </c>
      <c r="H23630">
        <v>10209</v>
      </c>
      <c r="I23630" s="68" t="str">
        <f>VLOOKUP(E23630,Refs!$P$2:$R$29,3,FALSE)</f>
        <v>Y63</v>
      </c>
      <c r="J23630" s="68" t="str">
        <f>VLOOKUP(E23630,Refs!$P$2:$S$29,4,FALSE)</f>
        <v>North East and Yorkshire</v>
      </c>
      <c r="K23630" s="28">
        <f t="shared" si="744"/>
        <v>10209</v>
      </c>
    </row>
    <row r="23631" spans="1:11" x14ac:dyDescent="0.35">
      <c r="A23631" s="69">
        <f t="shared" si="745"/>
        <v>46023</v>
      </c>
      <c r="B23631" t="s">
        <v>946</v>
      </c>
      <c r="C23631" t="s">
        <v>282</v>
      </c>
      <c r="E23631" t="s">
        <v>298</v>
      </c>
      <c r="F23631" t="s">
        <v>299</v>
      </c>
      <c r="G23631" t="s">
        <v>104</v>
      </c>
      <c r="H23631">
        <v>102924351</v>
      </c>
      <c r="I23631" s="68" t="str">
        <f>VLOOKUP(E23631,Refs!$P$2:$R$29,3,FALSE)</f>
        <v>Y63</v>
      </c>
      <c r="J23631" s="68" t="str">
        <f>VLOOKUP(E23631,Refs!$P$2:$S$29,4,FALSE)</f>
        <v>North East and Yorkshire</v>
      </c>
      <c r="K23631" s="28">
        <f t="shared" si="744"/>
        <v>102924351</v>
      </c>
    </row>
    <row r="23632" spans="1:11" x14ac:dyDescent="0.35">
      <c r="A23632" s="69">
        <f t="shared" si="745"/>
        <v>46023</v>
      </c>
      <c r="B23632" t="s">
        <v>946</v>
      </c>
      <c r="C23632" t="s">
        <v>282</v>
      </c>
      <c r="E23632" t="s">
        <v>298</v>
      </c>
      <c r="F23632" t="s">
        <v>299</v>
      </c>
      <c r="G23632" t="s">
        <v>105</v>
      </c>
      <c r="H23632">
        <v>8309</v>
      </c>
      <c r="I23632" s="68" t="str">
        <f>VLOOKUP(E23632,Refs!$P$2:$R$29,3,FALSE)</f>
        <v>Y63</v>
      </c>
      <c r="J23632" s="68" t="str">
        <f>VLOOKUP(E23632,Refs!$P$2:$S$29,4,FALSE)</f>
        <v>North East and Yorkshire</v>
      </c>
      <c r="K23632" s="28">
        <f t="shared" si="744"/>
        <v>8309</v>
      </c>
    </row>
    <row r="23633" spans="1:11" x14ac:dyDescent="0.35">
      <c r="A23633" s="69">
        <f t="shared" si="745"/>
        <v>46023</v>
      </c>
      <c r="B23633" t="s">
        <v>946</v>
      </c>
      <c r="C23633" t="s">
        <v>282</v>
      </c>
      <c r="E23633" t="s">
        <v>298</v>
      </c>
      <c r="F23633" t="s">
        <v>299</v>
      </c>
      <c r="G23633" t="s">
        <v>106</v>
      </c>
      <c r="H23633">
        <v>5751</v>
      </c>
      <c r="I23633" s="68" t="str">
        <f>VLOOKUP(E23633,Refs!$P$2:$R$29,3,FALSE)</f>
        <v>Y63</v>
      </c>
      <c r="J23633" s="68" t="str">
        <f>VLOOKUP(E23633,Refs!$P$2:$S$29,4,FALSE)</f>
        <v>North East and Yorkshire</v>
      </c>
      <c r="K23633" s="28">
        <f t="shared" si="744"/>
        <v>5751</v>
      </c>
    </row>
    <row r="23634" spans="1:11" x14ac:dyDescent="0.35">
      <c r="A23634" s="69">
        <f t="shared" si="745"/>
        <v>46023</v>
      </c>
      <c r="B23634" t="s">
        <v>946</v>
      </c>
      <c r="C23634" t="s">
        <v>282</v>
      </c>
      <c r="E23634" t="s">
        <v>298</v>
      </c>
      <c r="F23634" t="s">
        <v>299</v>
      </c>
      <c r="G23634" t="s">
        <v>107</v>
      </c>
      <c r="H23634">
        <v>318</v>
      </c>
      <c r="I23634" s="68" t="str">
        <f>VLOOKUP(E23634,Refs!$P$2:$R$29,3,FALSE)</f>
        <v>Y63</v>
      </c>
      <c r="J23634" s="68" t="str">
        <f>VLOOKUP(E23634,Refs!$P$2:$S$29,4,FALSE)</f>
        <v>North East and Yorkshire</v>
      </c>
      <c r="K23634" s="28">
        <f t="shared" si="744"/>
        <v>318</v>
      </c>
    </row>
    <row r="23635" spans="1:11" x14ac:dyDescent="0.35">
      <c r="A23635" s="69">
        <f t="shared" si="745"/>
        <v>46023</v>
      </c>
      <c r="B23635" t="s">
        <v>946</v>
      </c>
      <c r="C23635" t="s">
        <v>282</v>
      </c>
      <c r="E23635" t="s">
        <v>298</v>
      </c>
      <c r="F23635" t="s">
        <v>299</v>
      </c>
      <c r="G23635" t="s">
        <v>108</v>
      </c>
      <c r="H23635">
        <v>3849</v>
      </c>
      <c r="I23635" s="68" t="str">
        <f>VLOOKUP(E23635,Refs!$P$2:$R$29,3,FALSE)</f>
        <v>Y63</v>
      </c>
      <c r="J23635" s="68" t="str">
        <f>VLOOKUP(E23635,Refs!$P$2:$S$29,4,FALSE)</f>
        <v>North East and Yorkshire</v>
      </c>
      <c r="K23635" s="28">
        <f t="shared" si="744"/>
        <v>3849</v>
      </c>
    </row>
    <row r="23636" spans="1:11" x14ac:dyDescent="0.35">
      <c r="A23636" s="69">
        <f t="shared" si="745"/>
        <v>46023</v>
      </c>
      <c r="B23636" t="s">
        <v>946</v>
      </c>
      <c r="C23636" t="s">
        <v>282</v>
      </c>
      <c r="E23636" t="s">
        <v>298</v>
      </c>
      <c r="F23636" t="s">
        <v>299</v>
      </c>
      <c r="G23636" t="s">
        <v>109</v>
      </c>
      <c r="H23636">
        <v>0</v>
      </c>
      <c r="I23636" s="68" t="str">
        <f>VLOOKUP(E23636,Refs!$P$2:$R$29,3,FALSE)</f>
        <v>Y63</v>
      </c>
      <c r="J23636" s="68" t="str">
        <f>VLOOKUP(E23636,Refs!$P$2:$S$29,4,FALSE)</f>
        <v>North East and Yorkshire</v>
      </c>
      <c r="K23636" s="28" t="str">
        <f t="shared" si="744"/>
        <v/>
      </c>
    </row>
    <row r="23637" spans="1:11" x14ac:dyDescent="0.35">
      <c r="A23637" s="69">
        <f t="shared" si="745"/>
        <v>46023</v>
      </c>
      <c r="B23637" t="s">
        <v>946</v>
      </c>
      <c r="C23637" t="s">
        <v>282</v>
      </c>
      <c r="E23637" t="s">
        <v>298</v>
      </c>
      <c r="F23637" t="s">
        <v>299</v>
      </c>
      <c r="G23637" t="s">
        <v>110</v>
      </c>
      <c r="H23637">
        <v>5399</v>
      </c>
      <c r="I23637" s="68" t="str">
        <f>VLOOKUP(E23637,Refs!$P$2:$R$29,3,FALSE)</f>
        <v>Y63</v>
      </c>
      <c r="J23637" s="68" t="str">
        <f>VLOOKUP(E23637,Refs!$P$2:$S$29,4,FALSE)</f>
        <v>North East and Yorkshire</v>
      </c>
      <c r="K23637" s="28">
        <f t="shared" si="744"/>
        <v>5399</v>
      </c>
    </row>
    <row r="23638" spans="1:11" x14ac:dyDescent="0.35">
      <c r="A23638" s="69">
        <f t="shared" si="745"/>
        <v>46023</v>
      </c>
      <c r="B23638" t="s">
        <v>946</v>
      </c>
      <c r="C23638" t="s">
        <v>282</v>
      </c>
      <c r="E23638" t="s">
        <v>298</v>
      </c>
      <c r="F23638" t="s">
        <v>299</v>
      </c>
      <c r="G23638" t="s">
        <v>808</v>
      </c>
      <c r="H23638">
        <v>63117</v>
      </c>
      <c r="I23638" s="68" t="str">
        <f>VLOOKUP(E23638,Refs!$P$2:$R$29,3,FALSE)</f>
        <v>Y63</v>
      </c>
      <c r="J23638" s="68" t="str">
        <f>VLOOKUP(E23638,Refs!$P$2:$S$29,4,FALSE)</f>
        <v>North East and Yorkshire</v>
      </c>
      <c r="K23638" s="28">
        <f t="shared" si="744"/>
        <v>63117</v>
      </c>
    </row>
    <row r="23639" spans="1:11" x14ac:dyDescent="0.35">
      <c r="A23639" s="69">
        <f t="shared" si="745"/>
        <v>46023</v>
      </c>
      <c r="B23639" t="s">
        <v>946</v>
      </c>
      <c r="C23639" t="s">
        <v>282</v>
      </c>
      <c r="E23639" t="s">
        <v>298</v>
      </c>
      <c r="F23639" t="s">
        <v>299</v>
      </c>
      <c r="G23639" t="s">
        <v>809</v>
      </c>
      <c r="H23639">
        <v>1580</v>
      </c>
      <c r="I23639" s="68" t="str">
        <f>VLOOKUP(E23639,Refs!$P$2:$R$29,3,FALSE)</f>
        <v>Y63</v>
      </c>
      <c r="J23639" s="68" t="str">
        <f>VLOOKUP(E23639,Refs!$P$2:$S$29,4,FALSE)</f>
        <v>North East and Yorkshire</v>
      </c>
      <c r="K23639" s="28">
        <f t="shared" si="744"/>
        <v>1580</v>
      </c>
    </row>
    <row r="23640" spans="1:11" x14ac:dyDescent="0.35">
      <c r="A23640" s="69">
        <f t="shared" si="745"/>
        <v>46023</v>
      </c>
      <c r="B23640" t="s">
        <v>946</v>
      </c>
      <c r="C23640" t="s">
        <v>282</v>
      </c>
      <c r="E23640" t="s">
        <v>298</v>
      </c>
      <c r="F23640" t="s">
        <v>299</v>
      </c>
      <c r="G23640" t="s">
        <v>111</v>
      </c>
      <c r="H23640">
        <v>93092</v>
      </c>
      <c r="I23640" s="68" t="str">
        <f>VLOOKUP(E23640,Refs!$P$2:$R$29,3,FALSE)</f>
        <v>Y63</v>
      </c>
      <c r="J23640" s="68" t="str">
        <f>VLOOKUP(E23640,Refs!$P$2:$S$29,4,FALSE)</f>
        <v>North East and Yorkshire</v>
      </c>
      <c r="K23640" s="28">
        <f t="shared" si="744"/>
        <v>93092</v>
      </c>
    </row>
    <row r="23641" spans="1:11" x14ac:dyDescent="0.35">
      <c r="A23641" s="69">
        <f t="shared" si="745"/>
        <v>46023</v>
      </c>
      <c r="B23641" t="s">
        <v>946</v>
      </c>
      <c r="C23641" t="s">
        <v>282</v>
      </c>
      <c r="E23641" t="s">
        <v>298</v>
      </c>
      <c r="F23641" t="s">
        <v>299</v>
      </c>
      <c r="G23641" t="s">
        <v>112</v>
      </c>
      <c r="H23641">
        <v>24</v>
      </c>
      <c r="I23641" s="68" t="str">
        <f>VLOOKUP(E23641,Refs!$P$2:$R$29,3,FALSE)</f>
        <v>Y63</v>
      </c>
      <c r="J23641" s="68" t="str">
        <f>VLOOKUP(E23641,Refs!$P$2:$S$29,4,FALSE)</f>
        <v>North East and Yorkshire</v>
      </c>
      <c r="K23641" s="28">
        <f t="shared" si="744"/>
        <v>24</v>
      </c>
    </row>
    <row r="23642" spans="1:11" x14ac:dyDescent="0.35">
      <c r="A23642" s="69">
        <f t="shared" si="745"/>
        <v>46023</v>
      </c>
      <c r="B23642" t="s">
        <v>946</v>
      </c>
      <c r="C23642" t="s">
        <v>282</v>
      </c>
      <c r="E23642" t="s">
        <v>298</v>
      </c>
      <c r="F23642" t="s">
        <v>299</v>
      </c>
      <c r="G23642" t="s">
        <v>113</v>
      </c>
      <c r="H23642">
        <v>76730</v>
      </c>
      <c r="I23642" s="68" t="str">
        <f>VLOOKUP(E23642,Refs!$P$2:$R$29,3,FALSE)</f>
        <v>Y63</v>
      </c>
      <c r="J23642" s="68" t="str">
        <f>VLOOKUP(E23642,Refs!$P$2:$S$29,4,FALSE)</f>
        <v>North East and Yorkshire</v>
      </c>
      <c r="K23642" s="28">
        <f t="shared" si="744"/>
        <v>76730</v>
      </c>
    </row>
    <row r="23643" spans="1:11" x14ac:dyDescent="0.35">
      <c r="A23643" s="69">
        <f t="shared" si="745"/>
        <v>46023</v>
      </c>
      <c r="B23643" t="s">
        <v>946</v>
      </c>
      <c r="C23643" t="s">
        <v>282</v>
      </c>
      <c r="E23643" t="s">
        <v>298</v>
      </c>
      <c r="F23643" t="s">
        <v>299</v>
      </c>
      <c r="G23643" t="s">
        <v>114</v>
      </c>
      <c r="H23643">
        <v>21899</v>
      </c>
      <c r="I23643" s="68" t="str">
        <f>VLOOKUP(E23643,Refs!$P$2:$R$29,3,FALSE)</f>
        <v>Y63</v>
      </c>
      <c r="J23643" s="68" t="str">
        <f>VLOOKUP(E23643,Refs!$P$2:$S$29,4,FALSE)</f>
        <v>North East and Yorkshire</v>
      </c>
      <c r="K23643" s="28">
        <f t="shared" si="744"/>
        <v>21899</v>
      </c>
    </row>
    <row r="23644" spans="1:11" x14ac:dyDescent="0.35">
      <c r="A23644" s="69">
        <f t="shared" si="745"/>
        <v>46023</v>
      </c>
      <c r="B23644" t="s">
        <v>946</v>
      </c>
      <c r="C23644" t="s">
        <v>282</v>
      </c>
      <c r="E23644" t="s">
        <v>298</v>
      </c>
      <c r="F23644" t="s">
        <v>299</v>
      </c>
      <c r="G23644" t="s">
        <v>115</v>
      </c>
      <c r="H23644">
        <v>14629</v>
      </c>
      <c r="I23644" s="68" t="str">
        <f>VLOOKUP(E23644,Refs!$P$2:$R$29,3,FALSE)</f>
        <v>Y63</v>
      </c>
      <c r="J23644" s="68" t="str">
        <f>VLOOKUP(E23644,Refs!$P$2:$S$29,4,FALSE)</f>
        <v>North East and Yorkshire</v>
      </c>
      <c r="K23644" s="28">
        <f t="shared" si="744"/>
        <v>14629</v>
      </c>
    </row>
    <row r="23645" spans="1:11" x14ac:dyDescent="0.35">
      <c r="A23645" s="69">
        <f t="shared" si="745"/>
        <v>46023</v>
      </c>
      <c r="B23645" t="s">
        <v>946</v>
      </c>
      <c r="C23645" t="s">
        <v>282</v>
      </c>
      <c r="E23645" t="s">
        <v>298</v>
      </c>
      <c r="F23645" t="s">
        <v>299</v>
      </c>
      <c r="G23645" t="s">
        <v>116</v>
      </c>
      <c r="H23645">
        <v>5101</v>
      </c>
      <c r="I23645" s="68" t="str">
        <f>VLOOKUP(E23645,Refs!$P$2:$R$29,3,FALSE)</f>
        <v>Y63</v>
      </c>
      <c r="J23645" s="68" t="str">
        <f>VLOOKUP(E23645,Refs!$P$2:$S$29,4,FALSE)</f>
        <v>North East and Yorkshire</v>
      </c>
      <c r="K23645" s="28">
        <f t="shared" si="744"/>
        <v>5101</v>
      </c>
    </row>
    <row r="23646" spans="1:11" x14ac:dyDescent="0.35">
      <c r="A23646" s="69">
        <f t="shared" si="745"/>
        <v>46023</v>
      </c>
      <c r="B23646" t="s">
        <v>946</v>
      </c>
      <c r="C23646" t="s">
        <v>282</v>
      </c>
      <c r="E23646" t="s">
        <v>298</v>
      </c>
      <c r="F23646" t="s">
        <v>299</v>
      </c>
      <c r="G23646" t="s">
        <v>117</v>
      </c>
      <c r="H23646">
        <v>37148</v>
      </c>
      <c r="I23646" s="68" t="str">
        <f>VLOOKUP(E23646,Refs!$P$2:$R$29,3,FALSE)</f>
        <v>Y63</v>
      </c>
      <c r="J23646" s="68" t="str">
        <f>VLOOKUP(E23646,Refs!$P$2:$S$29,4,FALSE)</f>
        <v>North East and Yorkshire</v>
      </c>
      <c r="K23646" s="28">
        <f t="shared" si="744"/>
        <v>37148</v>
      </c>
    </row>
    <row r="23647" spans="1:11" x14ac:dyDescent="0.35">
      <c r="A23647" s="69">
        <f t="shared" si="745"/>
        <v>46023</v>
      </c>
      <c r="B23647" t="s">
        <v>946</v>
      </c>
      <c r="C23647" t="s">
        <v>282</v>
      </c>
      <c r="E23647" t="s">
        <v>298</v>
      </c>
      <c r="F23647" t="s">
        <v>299</v>
      </c>
      <c r="G23647" t="s">
        <v>118</v>
      </c>
      <c r="H23647">
        <v>650</v>
      </c>
      <c r="I23647" s="68" t="str">
        <f>VLOOKUP(E23647,Refs!$P$2:$R$29,3,FALSE)</f>
        <v>Y63</v>
      </c>
      <c r="J23647" s="68" t="str">
        <f>VLOOKUP(E23647,Refs!$P$2:$S$29,4,FALSE)</f>
        <v>North East and Yorkshire</v>
      </c>
      <c r="K23647" s="28">
        <f t="shared" si="744"/>
        <v>650</v>
      </c>
    </row>
    <row r="23648" spans="1:11" x14ac:dyDescent="0.35">
      <c r="A23648" s="69">
        <f t="shared" si="745"/>
        <v>46023</v>
      </c>
      <c r="B23648" t="s">
        <v>946</v>
      </c>
      <c r="C23648" t="s">
        <v>282</v>
      </c>
      <c r="E23648" t="s">
        <v>298</v>
      </c>
      <c r="F23648" t="s">
        <v>299</v>
      </c>
      <c r="G23648" t="s">
        <v>119</v>
      </c>
      <c r="H23648">
        <v>2881</v>
      </c>
      <c r="I23648" s="68" t="str">
        <f>VLOOKUP(E23648,Refs!$P$2:$R$29,3,FALSE)</f>
        <v>Y63</v>
      </c>
      <c r="J23648" s="68" t="str">
        <f>VLOOKUP(E23648,Refs!$P$2:$S$29,4,FALSE)</f>
        <v>North East and Yorkshire</v>
      </c>
      <c r="K23648" s="28">
        <f t="shared" si="744"/>
        <v>2881</v>
      </c>
    </row>
    <row r="23649" spans="1:11" x14ac:dyDescent="0.35">
      <c r="A23649" s="69">
        <f t="shared" si="745"/>
        <v>46023</v>
      </c>
      <c r="B23649" t="s">
        <v>946</v>
      </c>
      <c r="C23649" t="s">
        <v>282</v>
      </c>
      <c r="E23649" t="s">
        <v>298</v>
      </c>
      <c r="F23649" t="s">
        <v>299</v>
      </c>
      <c r="G23649" t="s">
        <v>120</v>
      </c>
      <c r="H23649">
        <v>1003</v>
      </c>
      <c r="I23649" s="68" t="str">
        <f>VLOOKUP(E23649,Refs!$P$2:$R$29,3,FALSE)</f>
        <v>Y63</v>
      </c>
      <c r="J23649" s="68" t="str">
        <f>VLOOKUP(E23649,Refs!$P$2:$S$29,4,FALSE)</f>
        <v>North East and Yorkshire</v>
      </c>
      <c r="K23649" s="28">
        <f t="shared" si="744"/>
        <v>1003</v>
      </c>
    </row>
    <row r="23650" spans="1:11" x14ac:dyDescent="0.35">
      <c r="A23650" s="69">
        <f t="shared" si="745"/>
        <v>46023</v>
      </c>
      <c r="B23650" t="s">
        <v>946</v>
      </c>
      <c r="C23650" t="s">
        <v>282</v>
      </c>
      <c r="E23650" t="s">
        <v>298</v>
      </c>
      <c r="F23650" t="s">
        <v>299</v>
      </c>
      <c r="G23650" t="s">
        <v>121</v>
      </c>
      <c r="H23650">
        <v>11375</v>
      </c>
      <c r="I23650" s="68" t="str">
        <f>VLOOKUP(E23650,Refs!$P$2:$R$29,3,FALSE)</f>
        <v>Y63</v>
      </c>
      <c r="J23650" s="68" t="str">
        <f>VLOOKUP(E23650,Refs!$P$2:$S$29,4,FALSE)</f>
        <v>North East and Yorkshire</v>
      </c>
      <c r="K23650" s="28">
        <f t="shared" si="744"/>
        <v>11375</v>
      </c>
    </row>
    <row r="23651" spans="1:11" x14ac:dyDescent="0.35">
      <c r="A23651" s="69">
        <f t="shared" si="745"/>
        <v>46023</v>
      </c>
      <c r="B23651" t="s">
        <v>946</v>
      </c>
      <c r="C23651" t="s">
        <v>282</v>
      </c>
      <c r="E23651" t="s">
        <v>298</v>
      </c>
      <c r="F23651" t="s">
        <v>299</v>
      </c>
      <c r="G23651" t="s">
        <v>122</v>
      </c>
      <c r="H23651">
        <v>115</v>
      </c>
      <c r="I23651" s="68" t="str">
        <f>VLOOKUP(E23651,Refs!$P$2:$R$29,3,FALSE)</f>
        <v>Y63</v>
      </c>
      <c r="J23651" s="68" t="str">
        <f>VLOOKUP(E23651,Refs!$P$2:$S$29,4,FALSE)</f>
        <v>North East and Yorkshire</v>
      </c>
      <c r="K23651" s="28">
        <f t="shared" ref="K23651:K23714" si="746">IF(OR(H23651="NULL",H23651=0,H23651=""),"",H23651)</f>
        <v>115</v>
      </c>
    </row>
    <row r="23652" spans="1:11" x14ac:dyDescent="0.35">
      <c r="A23652" s="69">
        <f t="shared" si="745"/>
        <v>46023</v>
      </c>
      <c r="B23652" t="s">
        <v>946</v>
      </c>
      <c r="C23652" t="s">
        <v>282</v>
      </c>
      <c r="E23652" t="s">
        <v>298</v>
      </c>
      <c r="F23652" t="s">
        <v>299</v>
      </c>
      <c r="G23652" t="s">
        <v>123</v>
      </c>
      <c r="H23652">
        <v>3</v>
      </c>
      <c r="I23652" s="68" t="str">
        <f>VLOOKUP(E23652,Refs!$P$2:$R$29,3,FALSE)</f>
        <v>Y63</v>
      </c>
      <c r="J23652" s="68" t="str">
        <f>VLOOKUP(E23652,Refs!$P$2:$S$29,4,FALSE)</f>
        <v>North East and Yorkshire</v>
      </c>
      <c r="K23652" s="28">
        <f t="shared" si="746"/>
        <v>3</v>
      </c>
    </row>
    <row r="23653" spans="1:11" x14ac:dyDescent="0.35">
      <c r="A23653" s="69">
        <f t="shared" si="745"/>
        <v>46023</v>
      </c>
      <c r="B23653" t="s">
        <v>946</v>
      </c>
      <c r="C23653" t="s">
        <v>282</v>
      </c>
      <c r="E23653" t="s">
        <v>298</v>
      </c>
      <c r="F23653" t="s">
        <v>299</v>
      </c>
      <c r="G23653" t="s">
        <v>124</v>
      </c>
      <c r="H23653">
        <v>0</v>
      </c>
      <c r="I23653" s="68" t="str">
        <f>VLOOKUP(E23653,Refs!$P$2:$R$29,3,FALSE)</f>
        <v>Y63</v>
      </c>
      <c r="J23653" s="68" t="str">
        <f>VLOOKUP(E23653,Refs!$P$2:$S$29,4,FALSE)</f>
        <v>North East and Yorkshire</v>
      </c>
      <c r="K23653" s="28" t="str">
        <f t="shared" si="746"/>
        <v/>
      </c>
    </row>
    <row r="23654" spans="1:11" x14ac:dyDescent="0.35">
      <c r="A23654" s="69">
        <f t="shared" si="745"/>
        <v>46023</v>
      </c>
      <c r="B23654" t="s">
        <v>946</v>
      </c>
      <c r="C23654" t="s">
        <v>282</v>
      </c>
      <c r="E23654" t="s">
        <v>298</v>
      </c>
      <c r="F23654" t="s">
        <v>299</v>
      </c>
      <c r="G23654" t="s">
        <v>125</v>
      </c>
      <c r="H23654">
        <v>0</v>
      </c>
      <c r="I23654" s="68" t="str">
        <f>VLOOKUP(E23654,Refs!$P$2:$R$29,3,FALSE)</f>
        <v>Y63</v>
      </c>
      <c r="J23654" s="68" t="str">
        <f>VLOOKUP(E23654,Refs!$P$2:$S$29,4,FALSE)</f>
        <v>North East and Yorkshire</v>
      </c>
      <c r="K23654" s="28" t="str">
        <f t="shared" si="746"/>
        <v/>
      </c>
    </row>
    <row r="23655" spans="1:11" x14ac:dyDescent="0.35">
      <c r="A23655" s="69">
        <f t="shared" si="745"/>
        <v>46023</v>
      </c>
      <c r="B23655" t="s">
        <v>946</v>
      </c>
      <c r="C23655" t="s">
        <v>282</v>
      </c>
      <c r="E23655" t="s">
        <v>298</v>
      </c>
      <c r="F23655" t="s">
        <v>299</v>
      </c>
      <c r="G23655" t="s">
        <v>126</v>
      </c>
      <c r="H23655">
        <v>0</v>
      </c>
      <c r="I23655" s="68" t="str">
        <f>VLOOKUP(E23655,Refs!$P$2:$R$29,3,FALSE)</f>
        <v>Y63</v>
      </c>
      <c r="J23655" s="68" t="str">
        <f>VLOOKUP(E23655,Refs!$P$2:$S$29,4,FALSE)</f>
        <v>North East and Yorkshire</v>
      </c>
      <c r="K23655" s="28" t="str">
        <f t="shared" si="746"/>
        <v/>
      </c>
    </row>
    <row r="23656" spans="1:11" x14ac:dyDescent="0.35">
      <c r="A23656" s="69">
        <f t="shared" si="745"/>
        <v>46023</v>
      </c>
      <c r="B23656" t="s">
        <v>946</v>
      </c>
      <c r="C23656" t="s">
        <v>282</v>
      </c>
      <c r="E23656" t="s">
        <v>298</v>
      </c>
      <c r="F23656" t="s">
        <v>299</v>
      </c>
      <c r="G23656" t="s">
        <v>127</v>
      </c>
      <c r="H23656">
        <v>15030</v>
      </c>
      <c r="I23656" s="68" t="str">
        <f>VLOOKUP(E23656,Refs!$P$2:$R$29,3,FALSE)</f>
        <v>Y63</v>
      </c>
      <c r="J23656" s="68" t="str">
        <f>VLOOKUP(E23656,Refs!$P$2:$S$29,4,FALSE)</f>
        <v>North East and Yorkshire</v>
      </c>
      <c r="K23656" s="28">
        <f t="shared" si="746"/>
        <v>15030</v>
      </c>
    </row>
    <row r="23657" spans="1:11" x14ac:dyDescent="0.35">
      <c r="A23657" s="69">
        <f t="shared" si="745"/>
        <v>46023</v>
      </c>
      <c r="B23657" t="s">
        <v>946</v>
      </c>
      <c r="C23657" t="s">
        <v>282</v>
      </c>
      <c r="E23657" t="s">
        <v>298</v>
      </c>
      <c r="F23657" t="s">
        <v>299</v>
      </c>
      <c r="G23657" t="s">
        <v>128</v>
      </c>
      <c r="H23657">
        <v>4040</v>
      </c>
      <c r="I23657" s="68" t="str">
        <f>VLOOKUP(E23657,Refs!$P$2:$R$29,3,FALSE)</f>
        <v>Y63</v>
      </c>
      <c r="J23657" s="68" t="str">
        <f>VLOOKUP(E23657,Refs!$P$2:$S$29,4,FALSE)</f>
        <v>North East and Yorkshire</v>
      </c>
      <c r="K23657" s="28">
        <f t="shared" si="746"/>
        <v>4040</v>
      </c>
    </row>
    <row r="23658" spans="1:11" x14ac:dyDescent="0.35">
      <c r="A23658" s="69">
        <f t="shared" si="745"/>
        <v>46023</v>
      </c>
      <c r="B23658" t="s">
        <v>946</v>
      </c>
      <c r="C23658" t="s">
        <v>282</v>
      </c>
      <c r="E23658" t="s">
        <v>298</v>
      </c>
      <c r="F23658" t="s">
        <v>299</v>
      </c>
      <c r="G23658" t="s">
        <v>129</v>
      </c>
      <c r="H23658">
        <v>3695</v>
      </c>
      <c r="I23658" s="68" t="str">
        <f>VLOOKUP(E23658,Refs!$P$2:$R$29,3,FALSE)</f>
        <v>Y63</v>
      </c>
      <c r="J23658" s="68" t="str">
        <f>VLOOKUP(E23658,Refs!$P$2:$S$29,4,FALSE)</f>
        <v>North East and Yorkshire</v>
      </c>
      <c r="K23658" s="28">
        <f t="shared" si="746"/>
        <v>3695</v>
      </c>
    </row>
    <row r="23659" spans="1:11" x14ac:dyDescent="0.35">
      <c r="A23659" s="69">
        <f t="shared" si="745"/>
        <v>46023</v>
      </c>
      <c r="B23659" t="s">
        <v>946</v>
      </c>
      <c r="C23659" t="s">
        <v>282</v>
      </c>
      <c r="E23659" t="s">
        <v>298</v>
      </c>
      <c r="F23659" t="s">
        <v>299</v>
      </c>
      <c r="G23659" t="s">
        <v>130</v>
      </c>
      <c r="H23659">
        <v>2948</v>
      </c>
      <c r="I23659" s="68" t="str">
        <f>VLOOKUP(E23659,Refs!$P$2:$R$29,3,FALSE)</f>
        <v>Y63</v>
      </c>
      <c r="J23659" s="68" t="str">
        <f>VLOOKUP(E23659,Refs!$P$2:$S$29,4,FALSE)</f>
        <v>North East and Yorkshire</v>
      </c>
      <c r="K23659" s="28">
        <f t="shared" si="746"/>
        <v>2948</v>
      </c>
    </row>
    <row r="23660" spans="1:11" x14ac:dyDescent="0.35">
      <c r="A23660" s="69">
        <f t="shared" si="745"/>
        <v>46023</v>
      </c>
      <c r="B23660" t="s">
        <v>946</v>
      </c>
      <c r="C23660" t="s">
        <v>282</v>
      </c>
      <c r="E23660" t="s">
        <v>298</v>
      </c>
      <c r="F23660" t="s">
        <v>299</v>
      </c>
      <c r="G23660" t="s">
        <v>131</v>
      </c>
      <c r="H23660">
        <v>14328</v>
      </c>
      <c r="I23660" s="68" t="str">
        <f>VLOOKUP(E23660,Refs!$P$2:$R$29,3,FALSE)</f>
        <v>Y63</v>
      </c>
      <c r="J23660" s="68" t="str">
        <f>VLOOKUP(E23660,Refs!$P$2:$S$29,4,FALSE)</f>
        <v>North East and Yorkshire</v>
      </c>
      <c r="K23660" s="28">
        <f t="shared" si="746"/>
        <v>14328</v>
      </c>
    </row>
    <row r="23661" spans="1:11" x14ac:dyDescent="0.35">
      <c r="A23661" s="69">
        <f t="shared" si="745"/>
        <v>46023</v>
      </c>
      <c r="B23661" t="s">
        <v>946</v>
      </c>
      <c r="C23661" t="s">
        <v>282</v>
      </c>
      <c r="E23661" t="s">
        <v>298</v>
      </c>
      <c r="F23661" t="s">
        <v>299</v>
      </c>
      <c r="G23661" t="s">
        <v>132</v>
      </c>
      <c r="H23661">
        <v>8372</v>
      </c>
      <c r="I23661" s="68" t="str">
        <f>VLOOKUP(E23661,Refs!$P$2:$R$29,3,FALSE)</f>
        <v>Y63</v>
      </c>
      <c r="J23661" s="68" t="str">
        <f>VLOOKUP(E23661,Refs!$P$2:$S$29,4,FALSE)</f>
        <v>North East and Yorkshire</v>
      </c>
      <c r="K23661" s="28">
        <f t="shared" si="746"/>
        <v>8372</v>
      </c>
    </row>
    <row r="23662" spans="1:11" x14ac:dyDescent="0.35">
      <c r="A23662" s="69">
        <f t="shared" si="745"/>
        <v>46023</v>
      </c>
      <c r="B23662" t="s">
        <v>946</v>
      </c>
      <c r="C23662" t="s">
        <v>282</v>
      </c>
      <c r="E23662" t="s">
        <v>298</v>
      </c>
      <c r="F23662" t="s">
        <v>299</v>
      </c>
      <c r="G23662" t="s">
        <v>133</v>
      </c>
      <c r="H23662">
        <v>820</v>
      </c>
      <c r="I23662" s="68" t="str">
        <f>VLOOKUP(E23662,Refs!$P$2:$R$29,3,FALSE)</f>
        <v>Y63</v>
      </c>
      <c r="J23662" s="68" t="str">
        <f>VLOOKUP(E23662,Refs!$P$2:$S$29,4,FALSE)</f>
        <v>North East and Yorkshire</v>
      </c>
      <c r="K23662" s="28">
        <f t="shared" si="746"/>
        <v>820</v>
      </c>
    </row>
    <row r="23663" spans="1:11" x14ac:dyDescent="0.35">
      <c r="A23663" s="69">
        <f t="shared" si="745"/>
        <v>46023</v>
      </c>
      <c r="B23663" t="s">
        <v>946</v>
      </c>
      <c r="C23663" t="s">
        <v>282</v>
      </c>
      <c r="E23663" t="s">
        <v>298</v>
      </c>
      <c r="F23663" t="s">
        <v>299</v>
      </c>
      <c r="G23663" t="s">
        <v>134</v>
      </c>
      <c r="H23663">
        <v>300</v>
      </c>
      <c r="I23663" s="68" t="str">
        <f>VLOOKUP(E23663,Refs!$P$2:$R$29,3,FALSE)</f>
        <v>Y63</v>
      </c>
      <c r="J23663" s="68" t="str">
        <f>VLOOKUP(E23663,Refs!$P$2:$S$29,4,FALSE)</f>
        <v>North East and Yorkshire</v>
      </c>
      <c r="K23663" s="28">
        <f t="shared" si="746"/>
        <v>300</v>
      </c>
    </row>
    <row r="23664" spans="1:11" x14ac:dyDescent="0.35">
      <c r="A23664" s="69">
        <f t="shared" si="745"/>
        <v>46023</v>
      </c>
      <c r="B23664" t="s">
        <v>946</v>
      </c>
      <c r="C23664" t="s">
        <v>282</v>
      </c>
      <c r="E23664" t="s">
        <v>298</v>
      </c>
      <c r="F23664" t="s">
        <v>299</v>
      </c>
      <c r="G23664" t="s">
        <v>135</v>
      </c>
      <c r="H23664">
        <v>0</v>
      </c>
      <c r="I23664" s="68" t="str">
        <f>VLOOKUP(E23664,Refs!$P$2:$R$29,3,FALSE)</f>
        <v>Y63</v>
      </c>
      <c r="J23664" s="68" t="str">
        <f>VLOOKUP(E23664,Refs!$P$2:$S$29,4,FALSE)</f>
        <v>North East and Yorkshire</v>
      </c>
      <c r="K23664" s="28" t="str">
        <f t="shared" si="746"/>
        <v/>
      </c>
    </row>
    <row r="23665" spans="1:11" x14ac:dyDescent="0.35">
      <c r="A23665" s="69">
        <f t="shared" si="745"/>
        <v>46023</v>
      </c>
      <c r="B23665" t="s">
        <v>946</v>
      </c>
      <c r="C23665" t="s">
        <v>282</v>
      </c>
      <c r="E23665" t="s">
        <v>298</v>
      </c>
      <c r="F23665" t="s">
        <v>299</v>
      </c>
      <c r="G23665" t="s">
        <v>136</v>
      </c>
      <c r="H23665">
        <v>0</v>
      </c>
      <c r="I23665" s="68" t="str">
        <f>VLOOKUP(E23665,Refs!$P$2:$R$29,3,FALSE)</f>
        <v>Y63</v>
      </c>
      <c r="J23665" s="68" t="str">
        <f>VLOOKUP(E23665,Refs!$P$2:$S$29,4,FALSE)</f>
        <v>North East and Yorkshire</v>
      </c>
      <c r="K23665" s="28" t="str">
        <f t="shared" si="746"/>
        <v/>
      </c>
    </row>
    <row r="23666" spans="1:11" x14ac:dyDescent="0.35">
      <c r="A23666" s="69">
        <f t="shared" si="745"/>
        <v>46023</v>
      </c>
      <c r="B23666" t="s">
        <v>946</v>
      </c>
      <c r="C23666" t="s">
        <v>282</v>
      </c>
      <c r="E23666" t="s">
        <v>298</v>
      </c>
      <c r="F23666" t="s">
        <v>299</v>
      </c>
      <c r="G23666" t="s">
        <v>137</v>
      </c>
      <c r="H23666">
        <v>0</v>
      </c>
      <c r="I23666" s="68" t="str">
        <f>VLOOKUP(E23666,Refs!$P$2:$R$29,3,FALSE)</f>
        <v>Y63</v>
      </c>
      <c r="J23666" s="68" t="str">
        <f>VLOOKUP(E23666,Refs!$P$2:$S$29,4,FALSE)</f>
        <v>North East and Yorkshire</v>
      </c>
      <c r="K23666" s="28" t="str">
        <f t="shared" si="746"/>
        <v/>
      </c>
    </row>
    <row r="23667" spans="1:11" x14ac:dyDescent="0.35">
      <c r="A23667" s="69">
        <f t="shared" si="745"/>
        <v>46023</v>
      </c>
      <c r="B23667" t="s">
        <v>946</v>
      </c>
      <c r="C23667" t="s">
        <v>282</v>
      </c>
      <c r="E23667" t="s">
        <v>298</v>
      </c>
      <c r="F23667" t="s">
        <v>299</v>
      </c>
      <c r="G23667" t="s">
        <v>138</v>
      </c>
      <c r="H23667">
        <v>0</v>
      </c>
      <c r="I23667" s="68" t="str">
        <f>VLOOKUP(E23667,Refs!$P$2:$R$29,3,FALSE)</f>
        <v>Y63</v>
      </c>
      <c r="J23667" s="68" t="str">
        <f>VLOOKUP(E23667,Refs!$P$2:$S$29,4,FALSE)</f>
        <v>North East and Yorkshire</v>
      </c>
      <c r="K23667" s="28" t="str">
        <f t="shared" si="746"/>
        <v/>
      </c>
    </row>
    <row r="23668" spans="1:11" x14ac:dyDescent="0.35">
      <c r="A23668" s="69">
        <f t="shared" si="745"/>
        <v>46023</v>
      </c>
      <c r="B23668" t="s">
        <v>946</v>
      </c>
      <c r="C23668" t="s">
        <v>282</v>
      </c>
      <c r="E23668" t="s">
        <v>298</v>
      </c>
      <c r="F23668" t="s">
        <v>299</v>
      </c>
      <c r="G23668" t="s">
        <v>139</v>
      </c>
      <c r="H23668">
        <v>0</v>
      </c>
      <c r="I23668" s="68" t="str">
        <f>VLOOKUP(E23668,Refs!$P$2:$R$29,3,FALSE)</f>
        <v>Y63</v>
      </c>
      <c r="J23668" s="68" t="str">
        <f>VLOOKUP(E23668,Refs!$P$2:$S$29,4,FALSE)</f>
        <v>North East and Yorkshire</v>
      </c>
      <c r="K23668" s="28" t="str">
        <f t="shared" si="746"/>
        <v/>
      </c>
    </row>
    <row r="23669" spans="1:11" x14ac:dyDescent="0.35">
      <c r="A23669" s="69">
        <f t="shared" si="745"/>
        <v>46023</v>
      </c>
      <c r="B23669" t="s">
        <v>946</v>
      </c>
      <c r="C23669" t="s">
        <v>282</v>
      </c>
      <c r="E23669" t="s">
        <v>298</v>
      </c>
      <c r="F23669" t="s">
        <v>299</v>
      </c>
      <c r="G23669" t="s">
        <v>140</v>
      </c>
      <c r="H23669">
        <v>0</v>
      </c>
      <c r="I23669" s="68" t="str">
        <f>VLOOKUP(E23669,Refs!$P$2:$R$29,3,FALSE)</f>
        <v>Y63</v>
      </c>
      <c r="J23669" s="68" t="str">
        <f>VLOOKUP(E23669,Refs!$P$2:$S$29,4,FALSE)</f>
        <v>North East and Yorkshire</v>
      </c>
      <c r="K23669" s="28" t="str">
        <f t="shared" si="746"/>
        <v/>
      </c>
    </row>
    <row r="23670" spans="1:11" x14ac:dyDescent="0.35">
      <c r="A23670" s="69">
        <f t="shared" si="745"/>
        <v>46023</v>
      </c>
      <c r="B23670" t="s">
        <v>946</v>
      </c>
      <c r="C23670" t="s">
        <v>282</v>
      </c>
      <c r="E23670" t="s">
        <v>298</v>
      </c>
      <c r="F23670" t="s">
        <v>299</v>
      </c>
      <c r="G23670" t="s">
        <v>728</v>
      </c>
      <c r="H23670">
        <v>0</v>
      </c>
      <c r="I23670" s="68" t="str">
        <f>VLOOKUP(E23670,Refs!$P$2:$R$29,3,FALSE)</f>
        <v>Y63</v>
      </c>
      <c r="J23670" s="68" t="str">
        <f>VLOOKUP(E23670,Refs!$P$2:$S$29,4,FALSE)</f>
        <v>North East and Yorkshire</v>
      </c>
      <c r="K23670" s="28" t="str">
        <f t="shared" si="746"/>
        <v/>
      </c>
    </row>
    <row r="23671" spans="1:11" x14ac:dyDescent="0.35">
      <c r="A23671" s="69">
        <f t="shared" si="745"/>
        <v>46023</v>
      </c>
      <c r="B23671" t="s">
        <v>946</v>
      </c>
      <c r="C23671" t="s">
        <v>282</v>
      </c>
      <c r="E23671" t="s">
        <v>298</v>
      </c>
      <c r="F23671" t="s">
        <v>299</v>
      </c>
      <c r="G23671" t="s">
        <v>727</v>
      </c>
      <c r="H23671">
        <v>0</v>
      </c>
      <c r="I23671" s="68" t="str">
        <f>VLOOKUP(E23671,Refs!$P$2:$R$29,3,FALSE)</f>
        <v>Y63</v>
      </c>
      <c r="J23671" s="68" t="str">
        <f>VLOOKUP(E23671,Refs!$P$2:$S$29,4,FALSE)</f>
        <v>North East and Yorkshire</v>
      </c>
      <c r="K23671" s="28" t="str">
        <f t="shared" si="746"/>
        <v/>
      </c>
    </row>
    <row r="23672" spans="1:11" x14ac:dyDescent="0.35">
      <c r="A23672" s="69">
        <f t="shared" si="745"/>
        <v>46023</v>
      </c>
      <c r="B23672" t="s">
        <v>946</v>
      </c>
      <c r="C23672" t="s">
        <v>282</v>
      </c>
      <c r="E23672" t="s">
        <v>298</v>
      </c>
      <c r="F23672" t="s">
        <v>299</v>
      </c>
      <c r="G23672" t="s">
        <v>730</v>
      </c>
      <c r="H23672">
        <v>0</v>
      </c>
      <c r="I23672" s="68" t="str">
        <f>VLOOKUP(E23672,Refs!$P$2:$R$29,3,FALSE)</f>
        <v>Y63</v>
      </c>
      <c r="J23672" s="68" t="str">
        <f>VLOOKUP(E23672,Refs!$P$2:$S$29,4,FALSE)</f>
        <v>North East and Yorkshire</v>
      </c>
      <c r="K23672" s="28" t="str">
        <f t="shared" si="746"/>
        <v/>
      </c>
    </row>
    <row r="23673" spans="1:11" x14ac:dyDescent="0.35">
      <c r="A23673" s="69">
        <f t="shared" si="745"/>
        <v>46023</v>
      </c>
      <c r="B23673" t="s">
        <v>946</v>
      </c>
      <c r="C23673" t="s">
        <v>282</v>
      </c>
      <c r="E23673" t="s">
        <v>298</v>
      </c>
      <c r="F23673" t="s">
        <v>299</v>
      </c>
      <c r="G23673" t="s">
        <v>729</v>
      </c>
      <c r="H23673">
        <v>0</v>
      </c>
      <c r="I23673" s="68" t="str">
        <f>VLOOKUP(E23673,Refs!$P$2:$R$29,3,FALSE)</f>
        <v>Y63</v>
      </c>
      <c r="J23673" s="68" t="str">
        <f>VLOOKUP(E23673,Refs!$P$2:$S$29,4,FALSE)</f>
        <v>North East and Yorkshire</v>
      </c>
      <c r="K23673" s="28" t="str">
        <f t="shared" si="746"/>
        <v/>
      </c>
    </row>
    <row r="23674" spans="1:11" x14ac:dyDescent="0.35">
      <c r="A23674" s="69">
        <f t="shared" si="745"/>
        <v>46023</v>
      </c>
      <c r="B23674" t="s">
        <v>946</v>
      </c>
      <c r="C23674" t="s">
        <v>286</v>
      </c>
      <c r="D23674" t="s">
        <v>890</v>
      </c>
      <c r="E23674" t="s">
        <v>312</v>
      </c>
      <c r="F23674" t="s">
        <v>313</v>
      </c>
      <c r="G23674" t="s">
        <v>10</v>
      </c>
      <c r="H23674">
        <v>34270</v>
      </c>
      <c r="I23674" s="68" t="str">
        <f>VLOOKUP(E23674,Refs!$P$2:$R$29,3,FALSE)</f>
        <v>Y61</v>
      </c>
      <c r="J23674" s="68" t="str">
        <f>VLOOKUP(E23674,Refs!$P$2:$S$29,4,FALSE)</f>
        <v>East of England</v>
      </c>
      <c r="K23674" s="28">
        <f t="shared" si="746"/>
        <v>34270</v>
      </c>
    </row>
    <row r="23675" spans="1:11" x14ac:dyDescent="0.35">
      <c r="A23675" s="69">
        <f t="shared" si="745"/>
        <v>46023</v>
      </c>
      <c r="B23675" t="s">
        <v>946</v>
      </c>
      <c r="C23675" t="s">
        <v>286</v>
      </c>
      <c r="D23675" t="s">
        <v>890</v>
      </c>
      <c r="E23675" t="s">
        <v>312</v>
      </c>
      <c r="F23675" t="s">
        <v>313</v>
      </c>
      <c r="G23675" t="s">
        <v>69</v>
      </c>
      <c r="H23675">
        <v>33923</v>
      </c>
      <c r="I23675" s="68" t="str">
        <f>VLOOKUP(E23675,Refs!$P$2:$R$29,3,FALSE)</f>
        <v>Y61</v>
      </c>
      <c r="J23675" s="68" t="str">
        <f>VLOOKUP(E23675,Refs!$P$2:$S$29,4,FALSE)</f>
        <v>East of England</v>
      </c>
      <c r="K23675" s="28">
        <f t="shared" si="746"/>
        <v>33923</v>
      </c>
    </row>
    <row r="23676" spans="1:11" x14ac:dyDescent="0.35">
      <c r="A23676" s="69">
        <f t="shared" si="745"/>
        <v>46023</v>
      </c>
      <c r="B23676" t="s">
        <v>946</v>
      </c>
      <c r="C23676" t="s">
        <v>286</v>
      </c>
      <c r="D23676" t="s">
        <v>890</v>
      </c>
      <c r="E23676" t="s">
        <v>312</v>
      </c>
      <c r="F23676" t="s">
        <v>313</v>
      </c>
      <c r="G23676" t="s">
        <v>20</v>
      </c>
      <c r="H23676">
        <v>32449</v>
      </c>
      <c r="I23676" s="68" t="str">
        <f>VLOOKUP(E23676,Refs!$P$2:$R$29,3,FALSE)</f>
        <v>Y61</v>
      </c>
      <c r="J23676" s="68" t="str">
        <f>VLOOKUP(E23676,Refs!$P$2:$S$29,4,FALSE)</f>
        <v>East of England</v>
      </c>
      <c r="K23676" s="28">
        <f t="shared" si="746"/>
        <v>32449</v>
      </c>
    </row>
    <row r="23677" spans="1:11" x14ac:dyDescent="0.35">
      <c r="A23677" s="69">
        <f t="shared" si="745"/>
        <v>46023</v>
      </c>
      <c r="B23677" t="s">
        <v>946</v>
      </c>
      <c r="C23677" t="s">
        <v>286</v>
      </c>
      <c r="D23677" t="s">
        <v>890</v>
      </c>
      <c r="E23677" t="s">
        <v>312</v>
      </c>
      <c r="F23677" t="s">
        <v>313</v>
      </c>
      <c r="G23677" t="s">
        <v>23</v>
      </c>
      <c r="H23677">
        <v>28523</v>
      </c>
      <c r="I23677" s="68" t="str">
        <f>VLOOKUP(E23677,Refs!$P$2:$R$29,3,FALSE)</f>
        <v>Y61</v>
      </c>
      <c r="J23677" s="68" t="str">
        <f>VLOOKUP(E23677,Refs!$P$2:$S$29,4,FALSE)</f>
        <v>East of England</v>
      </c>
      <c r="K23677" s="28">
        <f t="shared" si="746"/>
        <v>28523</v>
      </c>
    </row>
    <row r="23678" spans="1:11" x14ac:dyDescent="0.35">
      <c r="A23678" s="69">
        <f t="shared" si="745"/>
        <v>46023</v>
      </c>
      <c r="B23678" t="s">
        <v>946</v>
      </c>
      <c r="C23678" t="s">
        <v>286</v>
      </c>
      <c r="D23678" t="s">
        <v>890</v>
      </c>
      <c r="E23678" t="s">
        <v>312</v>
      </c>
      <c r="F23678" t="s">
        <v>313</v>
      </c>
      <c r="G23678" t="s">
        <v>19</v>
      </c>
      <c r="H23678">
        <v>363</v>
      </c>
      <c r="I23678" s="68" t="str">
        <f>VLOOKUP(E23678,Refs!$P$2:$R$29,3,FALSE)</f>
        <v>Y61</v>
      </c>
      <c r="J23678" s="68" t="str">
        <f>VLOOKUP(E23678,Refs!$P$2:$S$29,4,FALSE)</f>
        <v>East of England</v>
      </c>
      <c r="K23678" s="28">
        <f t="shared" si="746"/>
        <v>363</v>
      </c>
    </row>
    <row r="23679" spans="1:11" x14ac:dyDescent="0.35">
      <c r="A23679" s="69">
        <f t="shared" si="745"/>
        <v>46023</v>
      </c>
      <c r="B23679" t="s">
        <v>946</v>
      </c>
      <c r="C23679" t="s">
        <v>286</v>
      </c>
      <c r="D23679" t="s">
        <v>890</v>
      </c>
      <c r="E23679" t="s">
        <v>312</v>
      </c>
      <c r="F23679" t="s">
        <v>313</v>
      </c>
      <c r="G23679" t="s">
        <v>21</v>
      </c>
      <c r="H23679">
        <v>766625</v>
      </c>
      <c r="I23679" s="68" t="str">
        <f>VLOOKUP(E23679,Refs!$P$2:$R$29,3,FALSE)</f>
        <v>Y61</v>
      </c>
      <c r="J23679" s="68" t="str">
        <f>VLOOKUP(E23679,Refs!$P$2:$S$29,4,FALSE)</f>
        <v>East of England</v>
      </c>
      <c r="K23679" s="28">
        <f t="shared" si="746"/>
        <v>766625</v>
      </c>
    </row>
    <row r="23680" spans="1:11" x14ac:dyDescent="0.35">
      <c r="A23680" s="69">
        <f t="shared" si="745"/>
        <v>46023</v>
      </c>
      <c r="B23680" t="s">
        <v>946</v>
      </c>
      <c r="C23680" t="s">
        <v>286</v>
      </c>
      <c r="D23680" t="s">
        <v>890</v>
      </c>
      <c r="E23680" t="s">
        <v>312</v>
      </c>
      <c r="F23680" t="s">
        <v>313</v>
      </c>
      <c r="G23680" t="s">
        <v>70</v>
      </c>
      <c r="H23680">
        <v>148</v>
      </c>
      <c r="I23680" s="68" t="str">
        <f>VLOOKUP(E23680,Refs!$P$2:$R$29,3,FALSE)</f>
        <v>Y61</v>
      </c>
      <c r="J23680" s="68" t="str">
        <f>VLOOKUP(E23680,Refs!$P$2:$S$29,4,FALSE)</f>
        <v>East of England</v>
      </c>
      <c r="K23680" s="28">
        <f t="shared" si="746"/>
        <v>148</v>
      </c>
    </row>
    <row r="23681" spans="1:11" x14ac:dyDescent="0.35">
      <c r="A23681" s="69">
        <f t="shared" si="745"/>
        <v>46023</v>
      </c>
      <c r="B23681" t="s">
        <v>946</v>
      </c>
      <c r="C23681" t="s">
        <v>286</v>
      </c>
      <c r="D23681" t="s">
        <v>890</v>
      </c>
      <c r="E23681" t="s">
        <v>312</v>
      </c>
      <c r="F23681" t="s">
        <v>313</v>
      </c>
      <c r="G23681" t="s">
        <v>71</v>
      </c>
      <c r="H23681">
        <v>362</v>
      </c>
      <c r="I23681" s="68" t="str">
        <f>VLOOKUP(E23681,Refs!$P$2:$R$29,3,FALSE)</f>
        <v>Y61</v>
      </c>
      <c r="J23681" s="68" t="str">
        <f>VLOOKUP(E23681,Refs!$P$2:$S$29,4,FALSE)</f>
        <v>East of England</v>
      </c>
      <c r="K23681" s="28">
        <f t="shared" si="746"/>
        <v>362</v>
      </c>
    </row>
    <row r="23682" spans="1:11" x14ac:dyDescent="0.35">
      <c r="A23682" s="69">
        <f t="shared" si="745"/>
        <v>46023</v>
      </c>
      <c r="B23682" t="s">
        <v>946</v>
      </c>
      <c r="C23682" t="s">
        <v>286</v>
      </c>
      <c r="D23682" t="s">
        <v>890</v>
      </c>
      <c r="E23682" t="s">
        <v>312</v>
      </c>
      <c r="F23682" t="s">
        <v>313</v>
      </c>
      <c r="G23682" t="s">
        <v>72</v>
      </c>
      <c r="H23682">
        <v>27857</v>
      </c>
      <c r="I23682" s="68" t="str">
        <f>VLOOKUP(E23682,Refs!$P$2:$R$29,3,FALSE)</f>
        <v>Y61</v>
      </c>
      <c r="J23682" s="68" t="str">
        <f>VLOOKUP(E23682,Refs!$P$2:$S$29,4,FALSE)</f>
        <v>East of England</v>
      </c>
      <c r="K23682" s="28">
        <f t="shared" si="746"/>
        <v>27857</v>
      </c>
    </row>
    <row r="23683" spans="1:11" x14ac:dyDescent="0.35">
      <c r="A23683" s="69">
        <f t="shared" ref="A23683:A23746" si="747">DATEVALUE(RIGHT(B23683,8))</f>
        <v>46023</v>
      </c>
      <c r="B23683" t="s">
        <v>946</v>
      </c>
      <c r="C23683" t="s">
        <v>286</v>
      </c>
      <c r="D23683" t="s">
        <v>890</v>
      </c>
      <c r="E23683" t="s">
        <v>312</v>
      </c>
      <c r="F23683" t="s">
        <v>313</v>
      </c>
      <c r="G23683" t="s">
        <v>73</v>
      </c>
      <c r="H23683">
        <v>11642</v>
      </c>
      <c r="I23683" s="68" t="str">
        <f>VLOOKUP(E23683,Refs!$P$2:$R$29,3,FALSE)</f>
        <v>Y61</v>
      </c>
      <c r="J23683" s="68" t="str">
        <f>VLOOKUP(E23683,Refs!$P$2:$S$29,4,FALSE)</f>
        <v>East of England</v>
      </c>
      <c r="K23683" s="28">
        <f t="shared" si="746"/>
        <v>11642</v>
      </c>
    </row>
    <row r="23684" spans="1:11" x14ac:dyDescent="0.35">
      <c r="A23684" s="69">
        <f t="shared" si="747"/>
        <v>46023</v>
      </c>
      <c r="B23684" t="s">
        <v>946</v>
      </c>
      <c r="C23684" t="s">
        <v>286</v>
      </c>
      <c r="D23684" t="s">
        <v>890</v>
      </c>
      <c r="E23684" t="s">
        <v>312</v>
      </c>
      <c r="F23684" t="s">
        <v>313</v>
      </c>
      <c r="G23684" t="s">
        <v>74</v>
      </c>
      <c r="H23684">
        <v>47255058</v>
      </c>
      <c r="I23684" s="68" t="str">
        <f>VLOOKUP(E23684,Refs!$P$2:$R$29,3,FALSE)</f>
        <v>Y61</v>
      </c>
      <c r="J23684" s="68" t="str">
        <f>VLOOKUP(E23684,Refs!$P$2:$S$29,4,FALSE)</f>
        <v>East of England</v>
      </c>
      <c r="K23684" s="28">
        <f t="shared" si="746"/>
        <v>47255058</v>
      </c>
    </row>
    <row r="23685" spans="1:11" x14ac:dyDescent="0.35">
      <c r="A23685" s="69">
        <f t="shared" si="747"/>
        <v>46023</v>
      </c>
      <c r="B23685" t="s">
        <v>946</v>
      </c>
      <c r="C23685" t="s">
        <v>286</v>
      </c>
      <c r="D23685" t="s">
        <v>890</v>
      </c>
      <c r="E23685" t="s">
        <v>312</v>
      </c>
      <c r="F23685" t="s">
        <v>313</v>
      </c>
      <c r="G23685" t="s">
        <v>26</v>
      </c>
      <c r="H23685">
        <v>28808</v>
      </c>
      <c r="I23685" s="68" t="str">
        <f>VLOOKUP(E23685,Refs!$P$2:$R$29,3,FALSE)</f>
        <v>Y61</v>
      </c>
      <c r="J23685" s="68" t="str">
        <f>VLOOKUP(E23685,Refs!$P$2:$S$29,4,FALSE)</f>
        <v>East of England</v>
      </c>
      <c r="K23685" s="28">
        <f t="shared" si="746"/>
        <v>28808</v>
      </c>
    </row>
    <row r="23686" spans="1:11" x14ac:dyDescent="0.35">
      <c r="A23686" s="69">
        <f t="shared" si="747"/>
        <v>46023</v>
      </c>
      <c r="B23686" t="s">
        <v>946</v>
      </c>
      <c r="C23686" t="s">
        <v>286</v>
      </c>
      <c r="D23686" t="s">
        <v>890</v>
      </c>
      <c r="E23686" t="s">
        <v>312</v>
      </c>
      <c r="F23686" t="s">
        <v>313</v>
      </c>
      <c r="G23686" t="s">
        <v>75</v>
      </c>
      <c r="H23686">
        <v>521</v>
      </c>
      <c r="I23686" s="68" t="str">
        <f>VLOOKUP(E23686,Refs!$P$2:$R$29,3,FALSE)</f>
        <v>Y61</v>
      </c>
      <c r="J23686" s="68" t="str">
        <f>VLOOKUP(E23686,Refs!$P$2:$S$29,4,FALSE)</f>
        <v>East of England</v>
      </c>
      <c r="K23686" s="28">
        <f t="shared" si="746"/>
        <v>521</v>
      </c>
    </row>
    <row r="23687" spans="1:11" x14ac:dyDescent="0.35">
      <c r="A23687" s="69">
        <f t="shared" si="747"/>
        <v>46023</v>
      </c>
      <c r="B23687" t="s">
        <v>946</v>
      </c>
      <c r="C23687" t="s">
        <v>286</v>
      </c>
      <c r="D23687" t="s">
        <v>890</v>
      </c>
      <c r="E23687" t="s">
        <v>312</v>
      </c>
      <c r="F23687" t="s">
        <v>313</v>
      </c>
      <c r="G23687" t="s">
        <v>76</v>
      </c>
      <c r="H23687">
        <v>12563</v>
      </c>
      <c r="I23687" s="68" t="str">
        <f>VLOOKUP(E23687,Refs!$P$2:$R$29,3,FALSE)</f>
        <v>Y61</v>
      </c>
      <c r="J23687" s="68" t="str">
        <f>VLOOKUP(E23687,Refs!$P$2:$S$29,4,FALSE)</f>
        <v>East of England</v>
      </c>
      <c r="K23687" s="28">
        <f t="shared" si="746"/>
        <v>12563</v>
      </c>
    </row>
    <row r="23688" spans="1:11" x14ac:dyDescent="0.35">
      <c r="A23688" s="69">
        <f t="shared" si="747"/>
        <v>46023</v>
      </c>
      <c r="B23688" t="s">
        <v>946</v>
      </c>
      <c r="C23688" t="s">
        <v>286</v>
      </c>
      <c r="D23688" t="s">
        <v>890</v>
      </c>
      <c r="E23688" t="s">
        <v>312</v>
      </c>
      <c r="F23688" t="s">
        <v>313</v>
      </c>
      <c r="G23688" t="s">
        <v>77</v>
      </c>
      <c r="H23688">
        <v>10110</v>
      </c>
      <c r="I23688" s="68" t="str">
        <f>VLOOKUP(E23688,Refs!$P$2:$R$29,3,FALSE)</f>
        <v>Y61</v>
      </c>
      <c r="J23688" s="68" t="str">
        <f>VLOOKUP(E23688,Refs!$P$2:$S$29,4,FALSE)</f>
        <v>East of England</v>
      </c>
      <c r="K23688" s="28">
        <f t="shared" si="746"/>
        <v>10110</v>
      </c>
    </row>
    <row r="23689" spans="1:11" x14ac:dyDescent="0.35">
      <c r="A23689" s="69">
        <f t="shared" si="747"/>
        <v>46023</v>
      </c>
      <c r="B23689" t="s">
        <v>946</v>
      </c>
      <c r="C23689" t="s">
        <v>286</v>
      </c>
      <c r="D23689" t="s">
        <v>890</v>
      </c>
      <c r="E23689" t="s">
        <v>312</v>
      </c>
      <c r="F23689" t="s">
        <v>313</v>
      </c>
      <c r="G23689" t="s">
        <v>78</v>
      </c>
      <c r="H23689">
        <v>5614</v>
      </c>
      <c r="I23689" s="68" t="str">
        <f>VLOOKUP(E23689,Refs!$P$2:$R$29,3,FALSE)</f>
        <v>Y61</v>
      </c>
      <c r="J23689" s="68" t="str">
        <f>VLOOKUP(E23689,Refs!$P$2:$S$29,4,FALSE)</f>
        <v>East of England</v>
      </c>
      <c r="K23689" s="28">
        <f t="shared" si="746"/>
        <v>5614</v>
      </c>
    </row>
    <row r="23690" spans="1:11" x14ac:dyDescent="0.35">
      <c r="A23690" s="69">
        <f t="shared" si="747"/>
        <v>46023</v>
      </c>
      <c r="B23690" t="s">
        <v>946</v>
      </c>
      <c r="C23690" t="s">
        <v>286</v>
      </c>
      <c r="D23690" t="s">
        <v>890</v>
      </c>
      <c r="E23690" t="s">
        <v>312</v>
      </c>
      <c r="F23690" t="s">
        <v>313</v>
      </c>
      <c r="G23690" t="s">
        <v>79</v>
      </c>
      <c r="H23690">
        <v>0</v>
      </c>
      <c r="I23690" s="68" t="str">
        <f>VLOOKUP(E23690,Refs!$P$2:$R$29,3,FALSE)</f>
        <v>Y61</v>
      </c>
      <c r="J23690" s="68" t="str">
        <f>VLOOKUP(E23690,Refs!$P$2:$S$29,4,FALSE)</f>
        <v>East of England</v>
      </c>
      <c r="K23690" s="28" t="str">
        <f t="shared" si="746"/>
        <v/>
      </c>
    </row>
    <row r="23691" spans="1:11" x14ac:dyDescent="0.35">
      <c r="A23691" s="69">
        <f t="shared" si="747"/>
        <v>46023</v>
      </c>
      <c r="B23691" t="s">
        <v>946</v>
      </c>
      <c r="C23691" t="s">
        <v>286</v>
      </c>
      <c r="D23691" t="s">
        <v>890</v>
      </c>
      <c r="E23691" t="s">
        <v>312</v>
      </c>
      <c r="F23691" t="s">
        <v>313</v>
      </c>
      <c r="G23691" t="s">
        <v>25</v>
      </c>
      <c r="H23691">
        <v>15724</v>
      </c>
      <c r="I23691" s="68" t="str">
        <f>VLOOKUP(E23691,Refs!$P$2:$R$29,3,FALSE)</f>
        <v>Y61</v>
      </c>
      <c r="J23691" s="68" t="str">
        <f>VLOOKUP(E23691,Refs!$P$2:$S$29,4,FALSE)</f>
        <v>East of England</v>
      </c>
      <c r="K23691" s="28">
        <f t="shared" si="746"/>
        <v>15724</v>
      </c>
    </row>
    <row r="23692" spans="1:11" x14ac:dyDescent="0.35">
      <c r="A23692" s="69">
        <f t="shared" si="747"/>
        <v>46023</v>
      </c>
      <c r="B23692" t="s">
        <v>946</v>
      </c>
      <c r="C23692" t="s">
        <v>286</v>
      </c>
      <c r="D23692" t="s">
        <v>890</v>
      </c>
      <c r="E23692" t="s">
        <v>312</v>
      </c>
      <c r="F23692" t="s">
        <v>313</v>
      </c>
      <c r="G23692" t="s">
        <v>80</v>
      </c>
      <c r="H23692">
        <v>165</v>
      </c>
      <c r="I23692" s="68" t="str">
        <f>VLOOKUP(E23692,Refs!$P$2:$R$29,3,FALSE)</f>
        <v>Y61</v>
      </c>
      <c r="J23692" s="68" t="str">
        <f>VLOOKUP(E23692,Refs!$P$2:$S$29,4,FALSE)</f>
        <v>East of England</v>
      </c>
      <c r="K23692" s="28">
        <f t="shared" si="746"/>
        <v>165</v>
      </c>
    </row>
    <row r="23693" spans="1:11" x14ac:dyDescent="0.35">
      <c r="A23693" s="69">
        <f t="shared" si="747"/>
        <v>46023</v>
      </c>
      <c r="B23693" t="s">
        <v>946</v>
      </c>
      <c r="C23693" t="s">
        <v>286</v>
      </c>
      <c r="D23693" t="s">
        <v>890</v>
      </c>
      <c r="E23693" t="s">
        <v>312</v>
      </c>
      <c r="F23693" t="s">
        <v>313</v>
      </c>
      <c r="G23693" t="s">
        <v>81</v>
      </c>
      <c r="H23693">
        <v>9611</v>
      </c>
      <c r="I23693" s="68" t="str">
        <f>VLOOKUP(E23693,Refs!$P$2:$R$29,3,FALSE)</f>
        <v>Y61</v>
      </c>
      <c r="J23693" s="68" t="str">
        <f>VLOOKUP(E23693,Refs!$P$2:$S$29,4,FALSE)</f>
        <v>East of England</v>
      </c>
      <c r="K23693" s="28">
        <f t="shared" si="746"/>
        <v>9611</v>
      </c>
    </row>
    <row r="23694" spans="1:11" x14ac:dyDescent="0.35">
      <c r="A23694" s="69">
        <f t="shared" si="747"/>
        <v>46023</v>
      </c>
      <c r="B23694" t="s">
        <v>946</v>
      </c>
      <c r="C23694" t="s">
        <v>286</v>
      </c>
      <c r="D23694" t="s">
        <v>890</v>
      </c>
      <c r="E23694" t="s">
        <v>312</v>
      </c>
      <c r="F23694" t="s">
        <v>313</v>
      </c>
      <c r="G23694" t="s">
        <v>82</v>
      </c>
      <c r="H23694">
        <v>5399</v>
      </c>
      <c r="I23694" s="68" t="str">
        <f>VLOOKUP(E23694,Refs!$P$2:$R$29,3,FALSE)</f>
        <v>Y61</v>
      </c>
      <c r="J23694" s="68" t="str">
        <f>VLOOKUP(E23694,Refs!$P$2:$S$29,4,FALSE)</f>
        <v>East of England</v>
      </c>
      <c r="K23694" s="28">
        <f t="shared" si="746"/>
        <v>5399</v>
      </c>
    </row>
    <row r="23695" spans="1:11" x14ac:dyDescent="0.35">
      <c r="A23695" s="69">
        <f t="shared" si="747"/>
        <v>46023</v>
      </c>
      <c r="B23695" t="s">
        <v>946</v>
      </c>
      <c r="C23695" t="s">
        <v>286</v>
      </c>
      <c r="D23695" t="s">
        <v>890</v>
      </c>
      <c r="E23695" t="s">
        <v>312</v>
      </c>
      <c r="F23695" t="s">
        <v>313</v>
      </c>
      <c r="G23695" t="s">
        <v>83</v>
      </c>
      <c r="H23695">
        <v>3433</v>
      </c>
      <c r="I23695" s="68" t="str">
        <f>VLOOKUP(E23695,Refs!$P$2:$R$29,3,FALSE)</f>
        <v>Y61</v>
      </c>
      <c r="J23695" s="68" t="str">
        <f>VLOOKUP(E23695,Refs!$P$2:$S$29,4,FALSE)</f>
        <v>East of England</v>
      </c>
      <c r="K23695" s="28">
        <f t="shared" si="746"/>
        <v>3433</v>
      </c>
    </row>
    <row r="23696" spans="1:11" x14ac:dyDescent="0.35">
      <c r="A23696" s="69">
        <f t="shared" si="747"/>
        <v>46023</v>
      </c>
      <c r="B23696" t="s">
        <v>946</v>
      </c>
      <c r="C23696" t="s">
        <v>286</v>
      </c>
      <c r="D23696" t="s">
        <v>890</v>
      </c>
      <c r="E23696" t="s">
        <v>312</v>
      </c>
      <c r="F23696" t="s">
        <v>313</v>
      </c>
      <c r="G23696" t="s">
        <v>84</v>
      </c>
      <c r="H23696">
        <v>17306</v>
      </c>
      <c r="I23696" s="68" t="str">
        <f>VLOOKUP(E23696,Refs!$P$2:$R$29,3,FALSE)</f>
        <v>Y61</v>
      </c>
      <c r="J23696" s="68" t="str">
        <f>VLOOKUP(E23696,Refs!$P$2:$S$29,4,FALSE)</f>
        <v>East of England</v>
      </c>
      <c r="K23696" s="28">
        <f t="shared" si="746"/>
        <v>17306</v>
      </c>
    </row>
    <row r="23697" spans="1:11" x14ac:dyDescent="0.35">
      <c r="A23697" s="69">
        <f t="shared" si="747"/>
        <v>46023</v>
      </c>
      <c r="B23697" t="s">
        <v>946</v>
      </c>
      <c r="C23697" t="s">
        <v>286</v>
      </c>
      <c r="D23697" t="s">
        <v>890</v>
      </c>
      <c r="E23697" t="s">
        <v>312</v>
      </c>
      <c r="F23697" t="s">
        <v>313</v>
      </c>
      <c r="G23697" t="s">
        <v>85</v>
      </c>
      <c r="H23697">
        <v>1207</v>
      </c>
      <c r="I23697" s="68" t="str">
        <f>VLOOKUP(E23697,Refs!$P$2:$R$29,3,FALSE)</f>
        <v>Y61</v>
      </c>
      <c r="J23697" s="68" t="str">
        <f>VLOOKUP(E23697,Refs!$P$2:$S$29,4,FALSE)</f>
        <v>East of England</v>
      </c>
      <c r="K23697" s="28">
        <f t="shared" si="746"/>
        <v>1207</v>
      </c>
    </row>
    <row r="23698" spans="1:11" x14ac:dyDescent="0.35">
      <c r="A23698" s="69">
        <f t="shared" si="747"/>
        <v>46023</v>
      </c>
      <c r="B23698" t="s">
        <v>946</v>
      </c>
      <c r="C23698" t="s">
        <v>286</v>
      </c>
      <c r="D23698" t="s">
        <v>890</v>
      </c>
      <c r="E23698" t="s">
        <v>312</v>
      </c>
      <c r="F23698" t="s">
        <v>313</v>
      </c>
      <c r="G23698" t="s">
        <v>86</v>
      </c>
      <c r="H23698">
        <v>531</v>
      </c>
      <c r="I23698" s="68" t="str">
        <f>VLOOKUP(E23698,Refs!$P$2:$R$29,3,FALSE)</f>
        <v>Y61</v>
      </c>
      <c r="J23698" s="68" t="str">
        <f>VLOOKUP(E23698,Refs!$P$2:$S$29,4,FALSE)</f>
        <v>East of England</v>
      </c>
      <c r="K23698" s="28">
        <f t="shared" si="746"/>
        <v>531</v>
      </c>
    </row>
    <row r="23699" spans="1:11" x14ac:dyDescent="0.35">
      <c r="A23699" s="69">
        <f t="shared" si="747"/>
        <v>46023</v>
      </c>
      <c r="B23699" t="s">
        <v>946</v>
      </c>
      <c r="C23699" t="s">
        <v>286</v>
      </c>
      <c r="D23699" t="s">
        <v>890</v>
      </c>
      <c r="E23699" t="s">
        <v>312</v>
      </c>
      <c r="F23699" t="s">
        <v>313</v>
      </c>
      <c r="G23699" t="s">
        <v>87</v>
      </c>
      <c r="H23699">
        <v>7341</v>
      </c>
      <c r="I23699" s="68" t="str">
        <f>VLOOKUP(E23699,Refs!$P$2:$R$29,3,FALSE)</f>
        <v>Y61</v>
      </c>
      <c r="J23699" s="68" t="str">
        <f>VLOOKUP(E23699,Refs!$P$2:$S$29,4,FALSE)</f>
        <v>East of England</v>
      </c>
      <c r="K23699" s="28">
        <f t="shared" si="746"/>
        <v>7341</v>
      </c>
    </row>
    <row r="23700" spans="1:11" x14ac:dyDescent="0.35">
      <c r="A23700" s="69">
        <f t="shared" si="747"/>
        <v>46023</v>
      </c>
      <c r="B23700" t="s">
        <v>946</v>
      </c>
      <c r="C23700" t="s">
        <v>286</v>
      </c>
      <c r="D23700" t="s">
        <v>890</v>
      </c>
      <c r="E23700" t="s">
        <v>312</v>
      </c>
      <c r="F23700" t="s">
        <v>313</v>
      </c>
      <c r="G23700" t="s">
        <v>88</v>
      </c>
      <c r="H23700">
        <v>40230</v>
      </c>
      <c r="I23700" s="68" t="str">
        <f>VLOOKUP(E23700,Refs!$P$2:$R$29,3,FALSE)</f>
        <v>Y61</v>
      </c>
      <c r="J23700" s="68" t="str">
        <f>VLOOKUP(E23700,Refs!$P$2:$S$29,4,FALSE)</f>
        <v>East of England</v>
      </c>
      <c r="K23700" s="28">
        <f t="shared" si="746"/>
        <v>40230</v>
      </c>
    </row>
    <row r="23701" spans="1:11" x14ac:dyDescent="0.35">
      <c r="A23701" s="69">
        <f t="shared" si="747"/>
        <v>46023</v>
      </c>
      <c r="B23701" t="s">
        <v>946</v>
      </c>
      <c r="C23701" t="s">
        <v>286</v>
      </c>
      <c r="D23701" t="s">
        <v>890</v>
      </c>
      <c r="E23701" t="s">
        <v>312</v>
      </c>
      <c r="F23701" t="s">
        <v>313</v>
      </c>
      <c r="G23701" t="s">
        <v>89</v>
      </c>
      <c r="H23701">
        <v>28788</v>
      </c>
      <c r="I23701" s="68" t="str">
        <f>VLOOKUP(E23701,Refs!$P$2:$R$29,3,FALSE)</f>
        <v>Y61</v>
      </c>
      <c r="J23701" s="68" t="str">
        <f>VLOOKUP(E23701,Refs!$P$2:$S$29,4,FALSE)</f>
        <v>East of England</v>
      </c>
      <c r="K23701" s="28">
        <f t="shared" si="746"/>
        <v>28788</v>
      </c>
    </row>
    <row r="23702" spans="1:11" x14ac:dyDescent="0.35">
      <c r="A23702" s="69">
        <f t="shared" si="747"/>
        <v>46023</v>
      </c>
      <c r="B23702" t="s">
        <v>946</v>
      </c>
      <c r="C23702" t="s">
        <v>286</v>
      </c>
      <c r="D23702" t="s">
        <v>890</v>
      </c>
      <c r="E23702" t="s">
        <v>312</v>
      </c>
      <c r="F23702" t="s">
        <v>313</v>
      </c>
      <c r="G23702" t="s">
        <v>27</v>
      </c>
      <c r="H23702">
        <v>4428</v>
      </c>
      <c r="I23702" s="68" t="str">
        <f>VLOOKUP(E23702,Refs!$P$2:$R$29,3,FALSE)</f>
        <v>Y61</v>
      </c>
      <c r="J23702" s="68" t="str">
        <f>VLOOKUP(E23702,Refs!$P$2:$S$29,4,FALSE)</f>
        <v>East of England</v>
      </c>
      <c r="K23702" s="28">
        <f t="shared" si="746"/>
        <v>4428</v>
      </c>
    </row>
    <row r="23703" spans="1:11" x14ac:dyDescent="0.35">
      <c r="A23703" s="69">
        <f t="shared" si="747"/>
        <v>46023</v>
      </c>
      <c r="B23703" t="s">
        <v>946</v>
      </c>
      <c r="C23703" t="s">
        <v>286</v>
      </c>
      <c r="D23703" t="s">
        <v>890</v>
      </c>
      <c r="E23703" t="s">
        <v>312</v>
      </c>
      <c r="F23703" t="s">
        <v>313</v>
      </c>
      <c r="G23703" t="s">
        <v>29</v>
      </c>
      <c r="H23703">
        <v>3947</v>
      </c>
      <c r="I23703" s="68" t="str">
        <f>VLOOKUP(E23703,Refs!$P$2:$R$29,3,FALSE)</f>
        <v>Y61</v>
      </c>
      <c r="J23703" s="68" t="str">
        <f>VLOOKUP(E23703,Refs!$P$2:$S$29,4,FALSE)</f>
        <v>East of England</v>
      </c>
      <c r="K23703" s="28">
        <f t="shared" si="746"/>
        <v>3947</v>
      </c>
    </row>
    <row r="23704" spans="1:11" x14ac:dyDescent="0.35">
      <c r="A23704" s="69">
        <f t="shared" si="747"/>
        <v>46023</v>
      </c>
      <c r="B23704" t="s">
        <v>946</v>
      </c>
      <c r="C23704" t="s">
        <v>286</v>
      </c>
      <c r="D23704" t="s">
        <v>890</v>
      </c>
      <c r="E23704" t="s">
        <v>312</v>
      </c>
      <c r="F23704" t="s">
        <v>313</v>
      </c>
      <c r="G23704" t="s">
        <v>90</v>
      </c>
      <c r="H23704">
        <v>2296</v>
      </c>
      <c r="I23704" s="68" t="str">
        <f>VLOOKUP(E23704,Refs!$P$2:$R$29,3,FALSE)</f>
        <v>Y61</v>
      </c>
      <c r="J23704" s="68" t="str">
        <f>VLOOKUP(E23704,Refs!$P$2:$S$29,4,FALSE)</f>
        <v>East of England</v>
      </c>
      <c r="K23704" s="28">
        <f t="shared" si="746"/>
        <v>2296</v>
      </c>
    </row>
    <row r="23705" spans="1:11" x14ac:dyDescent="0.35">
      <c r="A23705" s="69">
        <f t="shared" si="747"/>
        <v>46023</v>
      </c>
      <c r="B23705" t="s">
        <v>946</v>
      </c>
      <c r="C23705" t="s">
        <v>286</v>
      </c>
      <c r="D23705" t="s">
        <v>890</v>
      </c>
      <c r="E23705" t="s">
        <v>312</v>
      </c>
      <c r="F23705" t="s">
        <v>313</v>
      </c>
      <c r="G23705" t="s">
        <v>91</v>
      </c>
      <c r="H23705">
        <v>22</v>
      </c>
      <c r="I23705" s="68" t="str">
        <f>VLOOKUP(E23705,Refs!$P$2:$R$29,3,FALSE)</f>
        <v>Y61</v>
      </c>
      <c r="J23705" s="68" t="str">
        <f>VLOOKUP(E23705,Refs!$P$2:$S$29,4,FALSE)</f>
        <v>East of England</v>
      </c>
      <c r="K23705" s="28">
        <f t="shared" si="746"/>
        <v>22</v>
      </c>
    </row>
    <row r="23706" spans="1:11" x14ac:dyDescent="0.35">
      <c r="A23706" s="69">
        <f t="shared" si="747"/>
        <v>46023</v>
      </c>
      <c r="B23706" t="s">
        <v>946</v>
      </c>
      <c r="C23706" t="s">
        <v>286</v>
      </c>
      <c r="D23706" t="s">
        <v>890</v>
      </c>
      <c r="E23706" t="s">
        <v>312</v>
      </c>
      <c r="F23706" t="s">
        <v>313</v>
      </c>
      <c r="G23706" t="s">
        <v>92</v>
      </c>
      <c r="H23706">
        <v>1933</v>
      </c>
      <c r="I23706" s="68" t="str">
        <f>VLOOKUP(E23706,Refs!$P$2:$R$29,3,FALSE)</f>
        <v>Y61</v>
      </c>
      <c r="J23706" s="68" t="str">
        <f>VLOOKUP(E23706,Refs!$P$2:$S$29,4,FALSE)</f>
        <v>East of England</v>
      </c>
      <c r="K23706" s="28">
        <f t="shared" si="746"/>
        <v>1933</v>
      </c>
    </row>
    <row r="23707" spans="1:11" x14ac:dyDescent="0.35">
      <c r="A23707" s="69">
        <f t="shared" si="747"/>
        <v>46023</v>
      </c>
      <c r="B23707" t="s">
        <v>946</v>
      </c>
      <c r="C23707" t="s">
        <v>286</v>
      </c>
      <c r="D23707" t="s">
        <v>890</v>
      </c>
      <c r="E23707" t="s">
        <v>312</v>
      </c>
      <c r="F23707" t="s">
        <v>313</v>
      </c>
      <c r="G23707" t="s">
        <v>93</v>
      </c>
      <c r="H23707">
        <v>104</v>
      </c>
      <c r="I23707" s="68" t="str">
        <f>VLOOKUP(E23707,Refs!$P$2:$R$29,3,FALSE)</f>
        <v>Y61</v>
      </c>
      <c r="J23707" s="68" t="str">
        <f>VLOOKUP(E23707,Refs!$P$2:$S$29,4,FALSE)</f>
        <v>East of England</v>
      </c>
      <c r="K23707" s="28">
        <f t="shared" si="746"/>
        <v>104</v>
      </c>
    </row>
    <row r="23708" spans="1:11" x14ac:dyDescent="0.35">
      <c r="A23708" s="69">
        <f t="shared" si="747"/>
        <v>46023</v>
      </c>
      <c r="B23708" t="s">
        <v>946</v>
      </c>
      <c r="C23708" t="s">
        <v>286</v>
      </c>
      <c r="D23708" t="s">
        <v>890</v>
      </c>
      <c r="E23708" t="s">
        <v>312</v>
      </c>
      <c r="F23708" t="s">
        <v>313</v>
      </c>
      <c r="G23708" t="s">
        <v>94</v>
      </c>
      <c r="H23708">
        <v>882</v>
      </c>
      <c r="I23708" s="68" t="str">
        <f>VLOOKUP(E23708,Refs!$P$2:$R$29,3,FALSE)</f>
        <v>Y61</v>
      </c>
      <c r="J23708" s="68" t="str">
        <f>VLOOKUP(E23708,Refs!$P$2:$S$29,4,FALSE)</f>
        <v>East of England</v>
      </c>
      <c r="K23708" s="28">
        <f t="shared" si="746"/>
        <v>882</v>
      </c>
    </row>
    <row r="23709" spans="1:11" x14ac:dyDescent="0.35">
      <c r="A23709" s="69">
        <f t="shared" si="747"/>
        <v>46023</v>
      </c>
      <c r="B23709" t="s">
        <v>946</v>
      </c>
      <c r="C23709" t="s">
        <v>286</v>
      </c>
      <c r="D23709" t="s">
        <v>890</v>
      </c>
      <c r="E23709" t="s">
        <v>312</v>
      </c>
      <c r="F23709" t="s">
        <v>313</v>
      </c>
      <c r="G23709" t="s">
        <v>95</v>
      </c>
      <c r="H23709">
        <v>56</v>
      </c>
      <c r="I23709" s="68" t="str">
        <f>VLOOKUP(E23709,Refs!$P$2:$R$29,3,FALSE)</f>
        <v>Y61</v>
      </c>
      <c r="J23709" s="68" t="str">
        <f>VLOOKUP(E23709,Refs!$P$2:$S$29,4,FALSE)</f>
        <v>East of England</v>
      </c>
      <c r="K23709" s="28">
        <f t="shared" si="746"/>
        <v>56</v>
      </c>
    </row>
    <row r="23710" spans="1:11" x14ac:dyDescent="0.35">
      <c r="A23710" s="69">
        <f t="shared" si="747"/>
        <v>46023</v>
      </c>
      <c r="B23710" t="s">
        <v>946</v>
      </c>
      <c r="C23710" t="s">
        <v>286</v>
      </c>
      <c r="D23710" t="s">
        <v>890</v>
      </c>
      <c r="E23710" t="s">
        <v>312</v>
      </c>
      <c r="F23710" t="s">
        <v>313</v>
      </c>
      <c r="G23710" t="s">
        <v>96</v>
      </c>
      <c r="H23710">
        <v>1466</v>
      </c>
      <c r="I23710" s="68" t="str">
        <f>VLOOKUP(E23710,Refs!$P$2:$R$29,3,FALSE)</f>
        <v>Y61</v>
      </c>
      <c r="J23710" s="68" t="str">
        <f>VLOOKUP(E23710,Refs!$P$2:$S$29,4,FALSE)</f>
        <v>East of England</v>
      </c>
      <c r="K23710" s="28">
        <f t="shared" si="746"/>
        <v>1466</v>
      </c>
    </row>
    <row r="23711" spans="1:11" x14ac:dyDescent="0.35">
      <c r="A23711" s="69">
        <f t="shared" si="747"/>
        <v>46023</v>
      </c>
      <c r="B23711" t="s">
        <v>946</v>
      </c>
      <c r="C23711" t="s">
        <v>286</v>
      </c>
      <c r="D23711" t="s">
        <v>890</v>
      </c>
      <c r="E23711" t="s">
        <v>312</v>
      </c>
      <c r="F23711" t="s">
        <v>313</v>
      </c>
      <c r="G23711" t="s">
        <v>31</v>
      </c>
      <c r="H23711">
        <v>872</v>
      </c>
      <c r="I23711" s="68" t="str">
        <f>VLOOKUP(E23711,Refs!$P$2:$R$29,3,FALSE)</f>
        <v>Y61</v>
      </c>
      <c r="J23711" s="68" t="str">
        <f>VLOOKUP(E23711,Refs!$P$2:$S$29,4,FALSE)</f>
        <v>East of England</v>
      </c>
      <c r="K23711" s="28">
        <f t="shared" si="746"/>
        <v>872</v>
      </c>
    </row>
    <row r="23712" spans="1:11" x14ac:dyDescent="0.35">
      <c r="A23712" s="69">
        <f t="shared" si="747"/>
        <v>46023</v>
      </c>
      <c r="B23712" t="s">
        <v>946</v>
      </c>
      <c r="C23712" t="s">
        <v>286</v>
      </c>
      <c r="D23712" t="s">
        <v>890</v>
      </c>
      <c r="E23712" t="s">
        <v>312</v>
      </c>
      <c r="F23712" t="s">
        <v>313</v>
      </c>
      <c r="G23712" t="s">
        <v>97</v>
      </c>
      <c r="H23712">
        <v>2634</v>
      </c>
      <c r="I23712" s="68" t="str">
        <f>VLOOKUP(E23712,Refs!$P$2:$R$29,3,FALSE)</f>
        <v>Y61</v>
      </c>
      <c r="J23712" s="68" t="str">
        <f>VLOOKUP(E23712,Refs!$P$2:$S$29,4,FALSE)</f>
        <v>East of England</v>
      </c>
      <c r="K23712" s="28">
        <f t="shared" si="746"/>
        <v>2634</v>
      </c>
    </row>
    <row r="23713" spans="1:11" x14ac:dyDescent="0.35">
      <c r="A23713" s="69">
        <f t="shared" si="747"/>
        <v>46023</v>
      </c>
      <c r="B23713" t="s">
        <v>946</v>
      </c>
      <c r="C23713" t="s">
        <v>286</v>
      </c>
      <c r="D23713" t="s">
        <v>890</v>
      </c>
      <c r="E23713" t="s">
        <v>312</v>
      </c>
      <c r="F23713" t="s">
        <v>313</v>
      </c>
      <c r="G23713" t="s">
        <v>98</v>
      </c>
      <c r="H23713">
        <v>3462</v>
      </c>
      <c r="I23713" s="68" t="str">
        <f>VLOOKUP(E23713,Refs!$P$2:$R$29,3,FALSE)</f>
        <v>Y61</v>
      </c>
      <c r="J23713" s="68" t="str">
        <f>VLOOKUP(E23713,Refs!$P$2:$S$29,4,FALSE)</f>
        <v>East of England</v>
      </c>
      <c r="K23713" s="28">
        <f t="shared" si="746"/>
        <v>3462</v>
      </c>
    </row>
    <row r="23714" spans="1:11" x14ac:dyDescent="0.35">
      <c r="A23714" s="69">
        <f t="shared" si="747"/>
        <v>46023</v>
      </c>
      <c r="B23714" t="s">
        <v>946</v>
      </c>
      <c r="C23714" t="s">
        <v>286</v>
      </c>
      <c r="D23714" t="s">
        <v>890</v>
      </c>
      <c r="E23714" t="s">
        <v>312</v>
      </c>
      <c r="F23714" t="s">
        <v>313</v>
      </c>
      <c r="G23714" t="s">
        <v>99</v>
      </c>
      <c r="H23714">
        <v>3328</v>
      </c>
      <c r="I23714" s="68" t="str">
        <f>VLOOKUP(E23714,Refs!$P$2:$R$29,3,FALSE)</f>
        <v>Y61</v>
      </c>
      <c r="J23714" s="68" t="str">
        <f>VLOOKUP(E23714,Refs!$P$2:$S$29,4,FALSE)</f>
        <v>East of England</v>
      </c>
      <c r="K23714" s="28">
        <f t="shared" si="746"/>
        <v>3328</v>
      </c>
    </row>
    <row r="23715" spans="1:11" x14ac:dyDescent="0.35">
      <c r="A23715" s="69">
        <f t="shared" si="747"/>
        <v>46023</v>
      </c>
      <c r="B23715" t="s">
        <v>946</v>
      </c>
      <c r="C23715" t="s">
        <v>286</v>
      </c>
      <c r="D23715" t="s">
        <v>890</v>
      </c>
      <c r="E23715" t="s">
        <v>312</v>
      </c>
      <c r="F23715" t="s">
        <v>313</v>
      </c>
      <c r="G23715" t="s">
        <v>100</v>
      </c>
      <c r="H23715">
        <v>2413</v>
      </c>
      <c r="I23715" s="68" t="str">
        <f>VLOOKUP(E23715,Refs!$P$2:$R$29,3,FALSE)</f>
        <v>Y61</v>
      </c>
      <c r="J23715" s="68" t="str">
        <f>VLOOKUP(E23715,Refs!$P$2:$S$29,4,FALSE)</f>
        <v>East of England</v>
      </c>
      <c r="K23715" s="28">
        <f t="shared" ref="K23715:K23778" si="748">IF(OR(H23715="NULL",H23715=0,H23715=""),"",H23715)</f>
        <v>2413</v>
      </c>
    </row>
    <row r="23716" spans="1:11" x14ac:dyDescent="0.35">
      <c r="A23716" s="69">
        <f t="shared" si="747"/>
        <v>46023</v>
      </c>
      <c r="B23716" t="s">
        <v>946</v>
      </c>
      <c r="C23716" t="s">
        <v>286</v>
      </c>
      <c r="D23716" t="s">
        <v>890</v>
      </c>
      <c r="E23716" t="s">
        <v>312</v>
      </c>
      <c r="F23716" t="s">
        <v>313</v>
      </c>
      <c r="G23716" t="s">
        <v>101</v>
      </c>
      <c r="H23716">
        <v>719</v>
      </c>
      <c r="I23716" s="68" t="str">
        <f>VLOOKUP(E23716,Refs!$P$2:$R$29,3,FALSE)</f>
        <v>Y61</v>
      </c>
      <c r="J23716" s="68" t="str">
        <f>VLOOKUP(E23716,Refs!$P$2:$S$29,4,FALSE)</f>
        <v>East of England</v>
      </c>
      <c r="K23716" s="28">
        <f t="shared" si="748"/>
        <v>719</v>
      </c>
    </row>
    <row r="23717" spans="1:11" x14ac:dyDescent="0.35">
      <c r="A23717" s="69">
        <f t="shared" si="747"/>
        <v>46023</v>
      </c>
      <c r="B23717" t="s">
        <v>946</v>
      </c>
      <c r="C23717" t="s">
        <v>286</v>
      </c>
      <c r="D23717" t="s">
        <v>890</v>
      </c>
      <c r="E23717" t="s">
        <v>312</v>
      </c>
      <c r="F23717" t="s">
        <v>313</v>
      </c>
      <c r="G23717" t="s">
        <v>102</v>
      </c>
      <c r="H23717">
        <v>348</v>
      </c>
      <c r="I23717" s="68" t="str">
        <f>VLOOKUP(E23717,Refs!$P$2:$R$29,3,FALSE)</f>
        <v>Y61</v>
      </c>
      <c r="J23717" s="68" t="str">
        <f>VLOOKUP(E23717,Refs!$P$2:$S$29,4,FALSE)</f>
        <v>East of England</v>
      </c>
      <c r="K23717" s="28">
        <f t="shared" si="748"/>
        <v>348</v>
      </c>
    </row>
    <row r="23718" spans="1:11" x14ac:dyDescent="0.35">
      <c r="A23718" s="69">
        <f t="shared" si="747"/>
        <v>46023</v>
      </c>
      <c r="B23718" t="s">
        <v>946</v>
      </c>
      <c r="C23718" t="s">
        <v>286</v>
      </c>
      <c r="D23718" t="s">
        <v>890</v>
      </c>
      <c r="E23718" t="s">
        <v>312</v>
      </c>
      <c r="F23718" t="s">
        <v>313</v>
      </c>
      <c r="G23718" t="s">
        <v>103</v>
      </c>
      <c r="H23718">
        <v>2401</v>
      </c>
      <c r="I23718" s="68" t="str">
        <f>VLOOKUP(E23718,Refs!$P$2:$R$29,3,FALSE)</f>
        <v>Y61</v>
      </c>
      <c r="J23718" s="68" t="str">
        <f>VLOOKUP(E23718,Refs!$P$2:$S$29,4,FALSE)</f>
        <v>East of England</v>
      </c>
      <c r="K23718" s="28">
        <f t="shared" si="748"/>
        <v>2401</v>
      </c>
    </row>
    <row r="23719" spans="1:11" x14ac:dyDescent="0.35">
      <c r="A23719" s="69">
        <f t="shared" si="747"/>
        <v>46023</v>
      </c>
      <c r="B23719" t="s">
        <v>946</v>
      </c>
      <c r="C23719" t="s">
        <v>286</v>
      </c>
      <c r="D23719" t="s">
        <v>890</v>
      </c>
      <c r="E23719" t="s">
        <v>312</v>
      </c>
      <c r="F23719" t="s">
        <v>313</v>
      </c>
      <c r="G23719" t="s">
        <v>104</v>
      </c>
      <c r="H23719">
        <v>4466775</v>
      </c>
      <c r="I23719" s="68" t="str">
        <f>VLOOKUP(E23719,Refs!$P$2:$R$29,3,FALSE)</f>
        <v>Y61</v>
      </c>
      <c r="J23719" s="68" t="str">
        <f>VLOOKUP(E23719,Refs!$P$2:$S$29,4,FALSE)</f>
        <v>East of England</v>
      </c>
      <c r="K23719" s="28">
        <f t="shared" si="748"/>
        <v>4466775</v>
      </c>
    </row>
    <row r="23720" spans="1:11" x14ac:dyDescent="0.35">
      <c r="A23720" s="69">
        <f t="shared" si="747"/>
        <v>46023</v>
      </c>
      <c r="B23720" t="s">
        <v>946</v>
      </c>
      <c r="C23720" t="s">
        <v>286</v>
      </c>
      <c r="D23720" t="s">
        <v>890</v>
      </c>
      <c r="E23720" t="s">
        <v>312</v>
      </c>
      <c r="F23720" t="s">
        <v>313</v>
      </c>
      <c r="G23720" t="s">
        <v>105</v>
      </c>
      <c r="H23720">
        <v>2919</v>
      </c>
      <c r="I23720" s="68" t="str">
        <f>VLOOKUP(E23720,Refs!$P$2:$R$29,3,FALSE)</f>
        <v>Y61</v>
      </c>
      <c r="J23720" s="68" t="str">
        <f>VLOOKUP(E23720,Refs!$P$2:$S$29,4,FALSE)</f>
        <v>East of England</v>
      </c>
      <c r="K23720" s="28">
        <f t="shared" si="748"/>
        <v>2919</v>
      </c>
    </row>
    <row r="23721" spans="1:11" x14ac:dyDescent="0.35">
      <c r="A23721" s="69">
        <f t="shared" si="747"/>
        <v>46023</v>
      </c>
      <c r="B23721" t="s">
        <v>946</v>
      </c>
      <c r="C23721" t="s">
        <v>286</v>
      </c>
      <c r="D23721" t="s">
        <v>890</v>
      </c>
      <c r="E23721" t="s">
        <v>312</v>
      </c>
      <c r="F23721" t="s">
        <v>313</v>
      </c>
      <c r="G23721" t="s">
        <v>106</v>
      </c>
      <c r="H23721">
        <v>1977</v>
      </c>
      <c r="I23721" s="68" t="str">
        <f>VLOOKUP(E23721,Refs!$P$2:$R$29,3,FALSE)</f>
        <v>Y61</v>
      </c>
      <c r="J23721" s="68" t="str">
        <f>VLOOKUP(E23721,Refs!$P$2:$S$29,4,FALSE)</f>
        <v>East of England</v>
      </c>
      <c r="K23721" s="28">
        <f t="shared" si="748"/>
        <v>1977</v>
      </c>
    </row>
    <row r="23722" spans="1:11" x14ac:dyDescent="0.35">
      <c r="A23722" s="69">
        <f t="shared" si="747"/>
        <v>46023</v>
      </c>
      <c r="B23722" t="s">
        <v>946</v>
      </c>
      <c r="C23722" t="s">
        <v>286</v>
      </c>
      <c r="D23722" t="s">
        <v>890</v>
      </c>
      <c r="E23722" t="s">
        <v>312</v>
      </c>
      <c r="F23722" t="s">
        <v>313</v>
      </c>
      <c r="G23722" t="s">
        <v>107</v>
      </c>
      <c r="H23722">
        <v>276</v>
      </c>
      <c r="I23722" s="68" t="str">
        <f>VLOOKUP(E23722,Refs!$P$2:$R$29,3,FALSE)</f>
        <v>Y61</v>
      </c>
      <c r="J23722" s="68" t="str">
        <f>VLOOKUP(E23722,Refs!$P$2:$S$29,4,FALSE)</f>
        <v>East of England</v>
      </c>
      <c r="K23722" s="28">
        <f t="shared" si="748"/>
        <v>276</v>
      </c>
    </row>
    <row r="23723" spans="1:11" x14ac:dyDescent="0.35">
      <c r="A23723" s="69">
        <f t="shared" si="747"/>
        <v>46023</v>
      </c>
      <c r="B23723" t="s">
        <v>946</v>
      </c>
      <c r="C23723" t="s">
        <v>286</v>
      </c>
      <c r="D23723" t="s">
        <v>890</v>
      </c>
      <c r="E23723" t="s">
        <v>312</v>
      </c>
      <c r="F23723" t="s">
        <v>313</v>
      </c>
      <c r="G23723" t="s">
        <v>108</v>
      </c>
      <c r="H23723">
        <v>758</v>
      </c>
      <c r="I23723" s="68" t="str">
        <f>VLOOKUP(E23723,Refs!$P$2:$R$29,3,FALSE)</f>
        <v>Y61</v>
      </c>
      <c r="J23723" s="68" t="str">
        <f>VLOOKUP(E23723,Refs!$P$2:$S$29,4,FALSE)</f>
        <v>East of England</v>
      </c>
      <c r="K23723" s="28">
        <f t="shared" si="748"/>
        <v>758</v>
      </c>
    </row>
    <row r="23724" spans="1:11" x14ac:dyDescent="0.35">
      <c r="A23724" s="69">
        <f t="shared" si="747"/>
        <v>46023</v>
      </c>
      <c r="B23724" t="s">
        <v>946</v>
      </c>
      <c r="C23724" t="s">
        <v>286</v>
      </c>
      <c r="D23724" t="s">
        <v>890</v>
      </c>
      <c r="E23724" t="s">
        <v>312</v>
      </c>
      <c r="F23724" t="s">
        <v>313</v>
      </c>
      <c r="G23724" t="s">
        <v>109</v>
      </c>
      <c r="H23724">
        <v>2331205</v>
      </c>
      <c r="I23724" s="68" t="str">
        <f>VLOOKUP(E23724,Refs!$P$2:$R$29,3,FALSE)</f>
        <v>Y61</v>
      </c>
      <c r="J23724" s="68" t="str">
        <f>VLOOKUP(E23724,Refs!$P$2:$S$29,4,FALSE)</f>
        <v>East of England</v>
      </c>
      <c r="K23724" s="28">
        <f t="shared" si="748"/>
        <v>2331205</v>
      </c>
    </row>
    <row r="23725" spans="1:11" x14ac:dyDescent="0.35">
      <c r="A23725" s="69">
        <f t="shared" si="747"/>
        <v>46023</v>
      </c>
      <c r="B23725" t="s">
        <v>946</v>
      </c>
      <c r="C23725" t="s">
        <v>286</v>
      </c>
      <c r="D23725" t="s">
        <v>890</v>
      </c>
      <c r="E23725" t="s">
        <v>312</v>
      </c>
      <c r="F23725" t="s">
        <v>313</v>
      </c>
      <c r="G23725" t="s">
        <v>110</v>
      </c>
      <c r="H23725">
        <v>2272</v>
      </c>
      <c r="I23725" s="68" t="str">
        <f>VLOOKUP(E23725,Refs!$P$2:$R$29,3,FALSE)</f>
        <v>Y61</v>
      </c>
      <c r="J23725" s="68" t="str">
        <f>VLOOKUP(E23725,Refs!$P$2:$S$29,4,FALSE)</f>
        <v>East of England</v>
      </c>
      <c r="K23725" s="28">
        <f t="shared" si="748"/>
        <v>2272</v>
      </c>
    </row>
    <row r="23726" spans="1:11" x14ac:dyDescent="0.35">
      <c r="A23726" s="69">
        <f t="shared" si="747"/>
        <v>46023</v>
      </c>
      <c r="B23726" t="s">
        <v>946</v>
      </c>
      <c r="C23726" t="s">
        <v>286</v>
      </c>
      <c r="D23726" t="s">
        <v>890</v>
      </c>
      <c r="E23726" t="s">
        <v>312</v>
      </c>
      <c r="F23726" t="s">
        <v>313</v>
      </c>
      <c r="G23726" t="s">
        <v>808</v>
      </c>
      <c r="H23726">
        <v>13115</v>
      </c>
      <c r="I23726" s="68" t="str">
        <f>VLOOKUP(E23726,Refs!$P$2:$R$29,3,FALSE)</f>
        <v>Y61</v>
      </c>
      <c r="J23726" s="68" t="str">
        <f>VLOOKUP(E23726,Refs!$P$2:$S$29,4,FALSE)</f>
        <v>East of England</v>
      </c>
      <c r="K23726" s="28">
        <f t="shared" si="748"/>
        <v>13115</v>
      </c>
    </row>
    <row r="23727" spans="1:11" x14ac:dyDescent="0.35">
      <c r="A23727" s="69">
        <f t="shared" si="747"/>
        <v>46023</v>
      </c>
      <c r="B23727" t="s">
        <v>946</v>
      </c>
      <c r="C23727" t="s">
        <v>286</v>
      </c>
      <c r="D23727" t="s">
        <v>890</v>
      </c>
      <c r="E23727" t="s">
        <v>312</v>
      </c>
      <c r="F23727" t="s">
        <v>313</v>
      </c>
      <c r="G23727" t="s">
        <v>809</v>
      </c>
      <c r="H23727">
        <v>201</v>
      </c>
      <c r="I23727" s="68" t="str">
        <f>VLOOKUP(E23727,Refs!$P$2:$R$29,3,FALSE)</f>
        <v>Y61</v>
      </c>
      <c r="J23727" s="68" t="str">
        <f>VLOOKUP(E23727,Refs!$P$2:$S$29,4,FALSE)</f>
        <v>East of England</v>
      </c>
      <c r="K23727" s="28">
        <f t="shared" si="748"/>
        <v>201</v>
      </c>
    </row>
    <row r="23728" spans="1:11" x14ac:dyDescent="0.35">
      <c r="A23728" s="69">
        <f t="shared" si="747"/>
        <v>46023</v>
      </c>
      <c r="B23728" t="s">
        <v>946</v>
      </c>
      <c r="C23728" t="s">
        <v>286</v>
      </c>
      <c r="D23728" t="s">
        <v>890</v>
      </c>
      <c r="E23728" t="s">
        <v>312</v>
      </c>
      <c r="F23728" t="s">
        <v>313</v>
      </c>
      <c r="G23728" t="s">
        <v>111</v>
      </c>
      <c r="H23728">
        <v>22615</v>
      </c>
      <c r="I23728" s="68" t="str">
        <f>VLOOKUP(E23728,Refs!$P$2:$R$29,3,FALSE)</f>
        <v>Y61</v>
      </c>
      <c r="J23728" s="68" t="str">
        <f>VLOOKUP(E23728,Refs!$P$2:$S$29,4,FALSE)</f>
        <v>East of England</v>
      </c>
      <c r="K23728" s="28">
        <f t="shared" si="748"/>
        <v>22615</v>
      </c>
    </row>
    <row r="23729" spans="1:11" x14ac:dyDescent="0.35">
      <c r="A23729" s="69">
        <f t="shared" si="747"/>
        <v>46023</v>
      </c>
      <c r="B23729" t="s">
        <v>946</v>
      </c>
      <c r="C23729" t="s">
        <v>286</v>
      </c>
      <c r="D23729" t="s">
        <v>890</v>
      </c>
      <c r="E23729" t="s">
        <v>312</v>
      </c>
      <c r="F23729" t="s">
        <v>313</v>
      </c>
      <c r="G23729" t="s">
        <v>112</v>
      </c>
      <c r="H23729">
        <v>7</v>
      </c>
      <c r="I23729" s="68" t="str">
        <f>VLOOKUP(E23729,Refs!$P$2:$R$29,3,FALSE)</f>
        <v>Y61</v>
      </c>
      <c r="J23729" s="68" t="str">
        <f>VLOOKUP(E23729,Refs!$P$2:$S$29,4,FALSE)</f>
        <v>East of England</v>
      </c>
      <c r="K23729" s="28">
        <f t="shared" si="748"/>
        <v>7</v>
      </c>
    </row>
    <row r="23730" spans="1:11" x14ac:dyDescent="0.35">
      <c r="A23730" s="69">
        <f t="shared" si="747"/>
        <v>46023</v>
      </c>
      <c r="B23730" t="s">
        <v>946</v>
      </c>
      <c r="C23730" t="s">
        <v>286</v>
      </c>
      <c r="D23730" t="s">
        <v>890</v>
      </c>
      <c r="E23730" t="s">
        <v>312</v>
      </c>
      <c r="F23730" t="s">
        <v>313</v>
      </c>
      <c r="G23730" t="s">
        <v>113</v>
      </c>
      <c r="H23730">
        <v>18384</v>
      </c>
      <c r="I23730" s="68" t="str">
        <f>VLOOKUP(E23730,Refs!$P$2:$R$29,3,FALSE)</f>
        <v>Y61</v>
      </c>
      <c r="J23730" s="68" t="str">
        <f>VLOOKUP(E23730,Refs!$P$2:$S$29,4,FALSE)</f>
        <v>East of England</v>
      </c>
      <c r="K23730" s="28">
        <f t="shared" si="748"/>
        <v>18384</v>
      </c>
    </row>
    <row r="23731" spans="1:11" x14ac:dyDescent="0.35">
      <c r="A23731" s="69">
        <f t="shared" si="747"/>
        <v>46023</v>
      </c>
      <c r="B23731" t="s">
        <v>946</v>
      </c>
      <c r="C23731" t="s">
        <v>286</v>
      </c>
      <c r="D23731" t="s">
        <v>890</v>
      </c>
      <c r="E23731" t="s">
        <v>312</v>
      </c>
      <c r="F23731" t="s">
        <v>313</v>
      </c>
      <c r="G23731" t="s">
        <v>114</v>
      </c>
      <c r="H23731">
        <v>1408</v>
      </c>
      <c r="I23731" s="68" t="str">
        <f>VLOOKUP(E23731,Refs!$P$2:$R$29,3,FALSE)</f>
        <v>Y61</v>
      </c>
      <c r="J23731" s="68" t="str">
        <f>VLOOKUP(E23731,Refs!$P$2:$S$29,4,FALSE)</f>
        <v>East of England</v>
      </c>
      <c r="K23731" s="28">
        <f t="shared" si="748"/>
        <v>1408</v>
      </c>
    </row>
    <row r="23732" spans="1:11" x14ac:dyDescent="0.35">
      <c r="A23732" s="69">
        <f t="shared" si="747"/>
        <v>46023</v>
      </c>
      <c r="B23732" t="s">
        <v>946</v>
      </c>
      <c r="C23732" t="s">
        <v>286</v>
      </c>
      <c r="D23732" t="s">
        <v>890</v>
      </c>
      <c r="E23732" t="s">
        <v>312</v>
      </c>
      <c r="F23732" t="s">
        <v>313</v>
      </c>
      <c r="G23732" t="s">
        <v>115</v>
      </c>
      <c r="H23732">
        <v>4426</v>
      </c>
      <c r="I23732" s="68" t="str">
        <f>VLOOKUP(E23732,Refs!$P$2:$R$29,3,FALSE)</f>
        <v>Y61</v>
      </c>
      <c r="J23732" s="68" t="str">
        <f>VLOOKUP(E23732,Refs!$P$2:$S$29,4,FALSE)</f>
        <v>East of England</v>
      </c>
      <c r="K23732" s="28">
        <f t="shared" si="748"/>
        <v>4426</v>
      </c>
    </row>
    <row r="23733" spans="1:11" x14ac:dyDescent="0.35">
      <c r="A23733" s="69">
        <f t="shared" si="747"/>
        <v>46023</v>
      </c>
      <c r="B23733" t="s">
        <v>946</v>
      </c>
      <c r="C23733" t="s">
        <v>286</v>
      </c>
      <c r="D23733" t="s">
        <v>890</v>
      </c>
      <c r="E23733" t="s">
        <v>312</v>
      </c>
      <c r="F23733" t="s">
        <v>313</v>
      </c>
      <c r="G23733" t="s">
        <v>116</v>
      </c>
      <c r="H23733">
        <v>1299</v>
      </c>
      <c r="I23733" s="68" t="str">
        <f>VLOOKUP(E23733,Refs!$P$2:$R$29,3,FALSE)</f>
        <v>Y61</v>
      </c>
      <c r="J23733" s="68" t="str">
        <f>VLOOKUP(E23733,Refs!$P$2:$S$29,4,FALSE)</f>
        <v>East of England</v>
      </c>
      <c r="K23733" s="28">
        <f t="shared" si="748"/>
        <v>1299</v>
      </c>
    </row>
    <row r="23734" spans="1:11" x14ac:dyDescent="0.35">
      <c r="A23734" s="69">
        <f t="shared" si="747"/>
        <v>46023</v>
      </c>
      <c r="B23734" t="s">
        <v>946</v>
      </c>
      <c r="C23734" t="s">
        <v>286</v>
      </c>
      <c r="D23734" t="s">
        <v>890</v>
      </c>
      <c r="E23734" t="s">
        <v>312</v>
      </c>
      <c r="F23734" t="s">
        <v>313</v>
      </c>
      <c r="G23734" t="s">
        <v>117</v>
      </c>
      <c r="H23734">
        <v>9355</v>
      </c>
      <c r="I23734" s="68" t="str">
        <f>VLOOKUP(E23734,Refs!$P$2:$R$29,3,FALSE)</f>
        <v>Y61</v>
      </c>
      <c r="J23734" s="68" t="str">
        <f>VLOOKUP(E23734,Refs!$P$2:$S$29,4,FALSE)</f>
        <v>East of England</v>
      </c>
      <c r="K23734" s="28">
        <f t="shared" si="748"/>
        <v>9355</v>
      </c>
    </row>
    <row r="23735" spans="1:11" x14ac:dyDescent="0.35">
      <c r="A23735" s="69">
        <f t="shared" si="747"/>
        <v>46023</v>
      </c>
      <c r="B23735" t="s">
        <v>946</v>
      </c>
      <c r="C23735" t="s">
        <v>286</v>
      </c>
      <c r="D23735" t="s">
        <v>890</v>
      </c>
      <c r="E23735" t="s">
        <v>312</v>
      </c>
      <c r="F23735" t="s">
        <v>313</v>
      </c>
      <c r="G23735" t="s">
        <v>118</v>
      </c>
      <c r="H23735">
        <v>101</v>
      </c>
      <c r="I23735" s="68" t="str">
        <f>VLOOKUP(E23735,Refs!$P$2:$R$29,3,FALSE)</f>
        <v>Y61</v>
      </c>
      <c r="J23735" s="68" t="str">
        <f>VLOOKUP(E23735,Refs!$P$2:$S$29,4,FALSE)</f>
        <v>East of England</v>
      </c>
      <c r="K23735" s="28">
        <f t="shared" si="748"/>
        <v>101</v>
      </c>
    </row>
    <row r="23736" spans="1:11" x14ac:dyDescent="0.35">
      <c r="A23736" s="69">
        <f t="shared" si="747"/>
        <v>46023</v>
      </c>
      <c r="B23736" t="s">
        <v>946</v>
      </c>
      <c r="C23736" t="s">
        <v>286</v>
      </c>
      <c r="D23736" t="s">
        <v>890</v>
      </c>
      <c r="E23736" t="s">
        <v>312</v>
      </c>
      <c r="F23736" t="s">
        <v>313</v>
      </c>
      <c r="G23736" t="s">
        <v>119</v>
      </c>
      <c r="H23736">
        <v>1430</v>
      </c>
      <c r="I23736" s="68" t="str">
        <f>VLOOKUP(E23736,Refs!$P$2:$R$29,3,FALSE)</f>
        <v>Y61</v>
      </c>
      <c r="J23736" s="68" t="str">
        <f>VLOOKUP(E23736,Refs!$P$2:$S$29,4,FALSE)</f>
        <v>East of England</v>
      </c>
      <c r="K23736" s="28">
        <f t="shared" si="748"/>
        <v>1430</v>
      </c>
    </row>
    <row r="23737" spans="1:11" x14ac:dyDescent="0.35">
      <c r="A23737" s="69">
        <f t="shared" si="747"/>
        <v>46023</v>
      </c>
      <c r="B23737" t="s">
        <v>946</v>
      </c>
      <c r="C23737" t="s">
        <v>286</v>
      </c>
      <c r="D23737" t="s">
        <v>890</v>
      </c>
      <c r="E23737" t="s">
        <v>312</v>
      </c>
      <c r="F23737" t="s">
        <v>313</v>
      </c>
      <c r="G23737" t="s">
        <v>120</v>
      </c>
      <c r="H23737">
        <v>2</v>
      </c>
      <c r="I23737" s="68" t="str">
        <f>VLOOKUP(E23737,Refs!$P$2:$R$29,3,FALSE)</f>
        <v>Y61</v>
      </c>
      <c r="J23737" s="68" t="str">
        <f>VLOOKUP(E23737,Refs!$P$2:$S$29,4,FALSE)</f>
        <v>East of England</v>
      </c>
      <c r="K23737" s="28">
        <f t="shared" si="748"/>
        <v>2</v>
      </c>
    </row>
    <row r="23738" spans="1:11" x14ac:dyDescent="0.35">
      <c r="A23738" s="69">
        <f t="shared" si="747"/>
        <v>46023</v>
      </c>
      <c r="B23738" t="s">
        <v>946</v>
      </c>
      <c r="C23738" t="s">
        <v>286</v>
      </c>
      <c r="D23738" t="s">
        <v>890</v>
      </c>
      <c r="E23738" t="s">
        <v>312</v>
      </c>
      <c r="F23738" t="s">
        <v>313</v>
      </c>
      <c r="G23738" t="s">
        <v>121</v>
      </c>
      <c r="H23738">
        <v>2718</v>
      </c>
      <c r="I23738" s="68" t="str">
        <f>VLOOKUP(E23738,Refs!$P$2:$R$29,3,FALSE)</f>
        <v>Y61</v>
      </c>
      <c r="J23738" s="68" t="str">
        <f>VLOOKUP(E23738,Refs!$P$2:$S$29,4,FALSE)</f>
        <v>East of England</v>
      </c>
      <c r="K23738" s="28">
        <f t="shared" si="748"/>
        <v>2718</v>
      </c>
    </row>
    <row r="23739" spans="1:11" x14ac:dyDescent="0.35">
      <c r="A23739" s="69">
        <f t="shared" si="747"/>
        <v>46023</v>
      </c>
      <c r="B23739" t="s">
        <v>946</v>
      </c>
      <c r="C23739" t="s">
        <v>286</v>
      </c>
      <c r="D23739" t="s">
        <v>890</v>
      </c>
      <c r="E23739" t="s">
        <v>312</v>
      </c>
      <c r="F23739" t="s">
        <v>313</v>
      </c>
      <c r="G23739" t="s">
        <v>122</v>
      </c>
      <c r="H23739">
        <v>1</v>
      </c>
      <c r="I23739" s="68" t="str">
        <f>VLOOKUP(E23739,Refs!$P$2:$R$29,3,FALSE)</f>
        <v>Y61</v>
      </c>
      <c r="J23739" s="68" t="str">
        <f>VLOOKUP(E23739,Refs!$P$2:$S$29,4,FALSE)</f>
        <v>East of England</v>
      </c>
      <c r="K23739" s="28">
        <f t="shared" si="748"/>
        <v>1</v>
      </c>
    </row>
    <row r="23740" spans="1:11" x14ac:dyDescent="0.35">
      <c r="A23740" s="69">
        <f t="shared" si="747"/>
        <v>46023</v>
      </c>
      <c r="B23740" t="s">
        <v>946</v>
      </c>
      <c r="C23740" t="s">
        <v>286</v>
      </c>
      <c r="D23740" t="s">
        <v>890</v>
      </c>
      <c r="E23740" t="s">
        <v>312</v>
      </c>
      <c r="F23740" t="s">
        <v>313</v>
      </c>
      <c r="G23740" t="s">
        <v>123</v>
      </c>
      <c r="H23740">
        <v>67</v>
      </c>
      <c r="I23740" s="68" t="str">
        <f>VLOOKUP(E23740,Refs!$P$2:$R$29,3,FALSE)</f>
        <v>Y61</v>
      </c>
      <c r="J23740" s="68" t="str">
        <f>VLOOKUP(E23740,Refs!$P$2:$S$29,4,FALSE)</f>
        <v>East of England</v>
      </c>
      <c r="K23740" s="28">
        <f t="shared" si="748"/>
        <v>67</v>
      </c>
    </row>
    <row r="23741" spans="1:11" x14ac:dyDescent="0.35">
      <c r="A23741" s="69">
        <f t="shared" si="747"/>
        <v>46023</v>
      </c>
      <c r="B23741" t="s">
        <v>946</v>
      </c>
      <c r="C23741" t="s">
        <v>286</v>
      </c>
      <c r="D23741" t="s">
        <v>890</v>
      </c>
      <c r="E23741" t="s">
        <v>312</v>
      </c>
      <c r="F23741" t="s">
        <v>313</v>
      </c>
      <c r="G23741" t="s">
        <v>124</v>
      </c>
      <c r="H23741">
        <v>0</v>
      </c>
      <c r="I23741" s="68" t="str">
        <f>VLOOKUP(E23741,Refs!$P$2:$R$29,3,FALSE)</f>
        <v>Y61</v>
      </c>
      <c r="J23741" s="68" t="str">
        <f>VLOOKUP(E23741,Refs!$P$2:$S$29,4,FALSE)</f>
        <v>East of England</v>
      </c>
      <c r="K23741" s="28" t="str">
        <f t="shared" si="748"/>
        <v/>
      </c>
    </row>
    <row r="23742" spans="1:11" x14ac:dyDescent="0.35">
      <c r="A23742" s="69">
        <f t="shared" si="747"/>
        <v>46023</v>
      </c>
      <c r="B23742" t="s">
        <v>946</v>
      </c>
      <c r="C23742" t="s">
        <v>286</v>
      </c>
      <c r="D23742" t="s">
        <v>890</v>
      </c>
      <c r="E23742" t="s">
        <v>312</v>
      </c>
      <c r="F23742" t="s">
        <v>313</v>
      </c>
      <c r="G23742" t="s">
        <v>125</v>
      </c>
      <c r="H23742">
        <v>0</v>
      </c>
      <c r="I23742" s="68" t="str">
        <f>VLOOKUP(E23742,Refs!$P$2:$R$29,3,FALSE)</f>
        <v>Y61</v>
      </c>
      <c r="J23742" s="68" t="str">
        <f>VLOOKUP(E23742,Refs!$P$2:$S$29,4,FALSE)</f>
        <v>East of England</v>
      </c>
      <c r="K23742" s="28" t="str">
        <f t="shared" si="748"/>
        <v/>
      </c>
    </row>
    <row r="23743" spans="1:11" x14ac:dyDescent="0.35">
      <c r="A23743" s="69">
        <f t="shared" si="747"/>
        <v>46023</v>
      </c>
      <c r="B23743" t="s">
        <v>946</v>
      </c>
      <c r="C23743" t="s">
        <v>286</v>
      </c>
      <c r="D23743" t="s">
        <v>890</v>
      </c>
      <c r="E23743" t="s">
        <v>312</v>
      </c>
      <c r="F23743" t="s">
        <v>313</v>
      </c>
      <c r="G23743" t="s">
        <v>126</v>
      </c>
      <c r="H23743">
        <v>0</v>
      </c>
      <c r="I23743" s="68" t="str">
        <f>VLOOKUP(E23743,Refs!$P$2:$R$29,3,FALSE)</f>
        <v>Y61</v>
      </c>
      <c r="J23743" s="68" t="str">
        <f>VLOOKUP(E23743,Refs!$P$2:$S$29,4,FALSE)</f>
        <v>East of England</v>
      </c>
      <c r="K23743" s="28" t="str">
        <f t="shared" si="748"/>
        <v/>
      </c>
    </row>
    <row r="23744" spans="1:11" x14ac:dyDescent="0.35">
      <c r="A23744" s="69">
        <f t="shared" si="747"/>
        <v>46023</v>
      </c>
      <c r="B23744" t="s">
        <v>946</v>
      </c>
      <c r="C23744" t="s">
        <v>286</v>
      </c>
      <c r="D23744" t="s">
        <v>890</v>
      </c>
      <c r="E23744" t="s">
        <v>312</v>
      </c>
      <c r="F23744" t="s">
        <v>313</v>
      </c>
      <c r="G23744" t="s">
        <v>127</v>
      </c>
      <c r="H23744">
        <v>5</v>
      </c>
      <c r="I23744" s="68" t="str">
        <f>VLOOKUP(E23744,Refs!$P$2:$R$29,3,FALSE)</f>
        <v>Y61</v>
      </c>
      <c r="J23744" s="68" t="str">
        <f>VLOOKUP(E23744,Refs!$P$2:$S$29,4,FALSE)</f>
        <v>East of England</v>
      </c>
      <c r="K23744" s="28">
        <f t="shared" si="748"/>
        <v>5</v>
      </c>
    </row>
    <row r="23745" spans="1:11" x14ac:dyDescent="0.35">
      <c r="A23745" s="69">
        <f t="shared" si="747"/>
        <v>46023</v>
      </c>
      <c r="B23745" t="s">
        <v>946</v>
      </c>
      <c r="C23745" t="s">
        <v>286</v>
      </c>
      <c r="D23745" t="s">
        <v>890</v>
      </c>
      <c r="E23745" t="s">
        <v>312</v>
      </c>
      <c r="F23745" t="s">
        <v>313</v>
      </c>
      <c r="G23745" t="s">
        <v>128</v>
      </c>
      <c r="H23745">
        <v>43</v>
      </c>
      <c r="I23745" s="68" t="str">
        <f>VLOOKUP(E23745,Refs!$P$2:$R$29,3,FALSE)</f>
        <v>Y61</v>
      </c>
      <c r="J23745" s="68" t="str">
        <f>VLOOKUP(E23745,Refs!$P$2:$S$29,4,FALSE)</f>
        <v>East of England</v>
      </c>
      <c r="K23745" s="28">
        <f t="shared" si="748"/>
        <v>43</v>
      </c>
    </row>
    <row r="23746" spans="1:11" x14ac:dyDescent="0.35">
      <c r="A23746" s="69">
        <f t="shared" si="747"/>
        <v>46023</v>
      </c>
      <c r="B23746" t="s">
        <v>946</v>
      </c>
      <c r="C23746" t="s">
        <v>286</v>
      </c>
      <c r="D23746" t="s">
        <v>890</v>
      </c>
      <c r="E23746" t="s">
        <v>312</v>
      </c>
      <c r="F23746" t="s">
        <v>313</v>
      </c>
      <c r="G23746" t="s">
        <v>129</v>
      </c>
      <c r="H23746">
        <v>465</v>
      </c>
      <c r="I23746" s="68" t="str">
        <f>VLOOKUP(E23746,Refs!$P$2:$R$29,3,FALSE)</f>
        <v>Y61</v>
      </c>
      <c r="J23746" s="68" t="str">
        <f>VLOOKUP(E23746,Refs!$P$2:$S$29,4,FALSE)</f>
        <v>East of England</v>
      </c>
      <c r="K23746" s="28">
        <f t="shared" si="748"/>
        <v>465</v>
      </c>
    </row>
    <row r="23747" spans="1:11" x14ac:dyDescent="0.35">
      <c r="A23747" s="69">
        <f t="shared" ref="A23747:A23810" si="749">DATEVALUE(RIGHT(B23747,8))</f>
        <v>46023</v>
      </c>
      <c r="B23747" t="s">
        <v>946</v>
      </c>
      <c r="C23747" t="s">
        <v>286</v>
      </c>
      <c r="D23747" t="s">
        <v>890</v>
      </c>
      <c r="E23747" t="s">
        <v>312</v>
      </c>
      <c r="F23747" t="s">
        <v>313</v>
      </c>
      <c r="G23747" t="s">
        <v>130</v>
      </c>
      <c r="H23747">
        <v>389</v>
      </c>
      <c r="I23747" s="68" t="str">
        <f>VLOOKUP(E23747,Refs!$P$2:$R$29,3,FALSE)</f>
        <v>Y61</v>
      </c>
      <c r="J23747" s="68" t="str">
        <f>VLOOKUP(E23747,Refs!$P$2:$S$29,4,FALSE)</f>
        <v>East of England</v>
      </c>
      <c r="K23747" s="28">
        <f t="shared" si="748"/>
        <v>389</v>
      </c>
    </row>
    <row r="23748" spans="1:11" x14ac:dyDescent="0.35">
      <c r="A23748" s="69">
        <f t="shared" si="749"/>
        <v>46023</v>
      </c>
      <c r="B23748" t="s">
        <v>946</v>
      </c>
      <c r="C23748" t="s">
        <v>286</v>
      </c>
      <c r="D23748" t="s">
        <v>890</v>
      </c>
      <c r="E23748" t="s">
        <v>312</v>
      </c>
      <c r="F23748" t="s">
        <v>313</v>
      </c>
      <c r="G23748" t="s">
        <v>131</v>
      </c>
      <c r="H23748">
        <v>959</v>
      </c>
      <c r="I23748" s="68" t="str">
        <f>VLOOKUP(E23748,Refs!$P$2:$R$29,3,FALSE)</f>
        <v>Y61</v>
      </c>
      <c r="J23748" s="68" t="str">
        <f>VLOOKUP(E23748,Refs!$P$2:$S$29,4,FALSE)</f>
        <v>East of England</v>
      </c>
      <c r="K23748" s="28">
        <f t="shared" si="748"/>
        <v>959</v>
      </c>
    </row>
    <row r="23749" spans="1:11" x14ac:dyDescent="0.35">
      <c r="A23749" s="69">
        <f t="shared" si="749"/>
        <v>46023</v>
      </c>
      <c r="B23749" t="s">
        <v>946</v>
      </c>
      <c r="C23749" t="s">
        <v>286</v>
      </c>
      <c r="D23749" t="s">
        <v>890</v>
      </c>
      <c r="E23749" t="s">
        <v>312</v>
      </c>
      <c r="F23749" t="s">
        <v>313</v>
      </c>
      <c r="G23749" t="s">
        <v>132</v>
      </c>
      <c r="H23749">
        <v>831</v>
      </c>
      <c r="I23749" s="68" t="str">
        <f>VLOOKUP(E23749,Refs!$P$2:$R$29,3,FALSE)</f>
        <v>Y61</v>
      </c>
      <c r="J23749" s="68" t="str">
        <f>VLOOKUP(E23749,Refs!$P$2:$S$29,4,FALSE)</f>
        <v>East of England</v>
      </c>
      <c r="K23749" s="28">
        <f t="shared" si="748"/>
        <v>831</v>
      </c>
    </row>
    <row r="23750" spans="1:11" x14ac:dyDescent="0.35">
      <c r="A23750" s="69">
        <f t="shared" si="749"/>
        <v>46023</v>
      </c>
      <c r="B23750" t="s">
        <v>946</v>
      </c>
      <c r="C23750" t="s">
        <v>286</v>
      </c>
      <c r="D23750" t="s">
        <v>890</v>
      </c>
      <c r="E23750" t="s">
        <v>312</v>
      </c>
      <c r="F23750" t="s">
        <v>313</v>
      </c>
      <c r="G23750" t="s">
        <v>133</v>
      </c>
      <c r="H23750">
        <v>556</v>
      </c>
      <c r="I23750" s="68" t="str">
        <f>VLOOKUP(E23750,Refs!$P$2:$R$29,3,FALSE)</f>
        <v>Y61</v>
      </c>
      <c r="J23750" s="68" t="str">
        <f>VLOOKUP(E23750,Refs!$P$2:$S$29,4,FALSE)</f>
        <v>East of England</v>
      </c>
      <c r="K23750" s="28">
        <f t="shared" si="748"/>
        <v>556</v>
      </c>
    </row>
    <row r="23751" spans="1:11" x14ac:dyDescent="0.35">
      <c r="A23751" s="69">
        <f t="shared" si="749"/>
        <v>46023</v>
      </c>
      <c r="B23751" t="s">
        <v>946</v>
      </c>
      <c r="C23751" t="s">
        <v>286</v>
      </c>
      <c r="D23751" t="s">
        <v>890</v>
      </c>
      <c r="E23751" t="s">
        <v>312</v>
      </c>
      <c r="F23751" t="s">
        <v>313</v>
      </c>
      <c r="G23751" t="s">
        <v>134</v>
      </c>
      <c r="H23751">
        <v>478</v>
      </c>
      <c r="I23751" s="68" t="str">
        <f>VLOOKUP(E23751,Refs!$P$2:$R$29,3,FALSE)</f>
        <v>Y61</v>
      </c>
      <c r="J23751" s="68" t="str">
        <f>VLOOKUP(E23751,Refs!$P$2:$S$29,4,FALSE)</f>
        <v>East of England</v>
      </c>
      <c r="K23751" s="28">
        <f t="shared" si="748"/>
        <v>478</v>
      </c>
    </row>
    <row r="23752" spans="1:11" x14ac:dyDescent="0.35">
      <c r="A23752" s="69">
        <f t="shared" si="749"/>
        <v>46023</v>
      </c>
      <c r="B23752" t="s">
        <v>946</v>
      </c>
      <c r="C23752" t="s">
        <v>286</v>
      </c>
      <c r="D23752" t="s">
        <v>890</v>
      </c>
      <c r="E23752" t="s">
        <v>312</v>
      </c>
      <c r="F23752" t="s">
        <v>313</v>
      </c>
      <c r="G23752" t="s">
        <v>135</v>
      </c>
      <c r="H23752">
        <v>103</v>
      </c>
      <c r="I23752" s="68" t="str">
        <f>VLOOKUP(E23752,Refs!$P$2:$R$29,3,FALSE)</f>
        <v>Y61</v>
      </c>
      <c r="J23752" s="68" t="str">
        <f>VLOOKUP(E23752,Refs!$P$2:$S$29,4,FALSE)</f>
        <v>East of England</v>
      </c>
      <c r="K23752" s="28">
        <f t="shared" si="748"/>
        <v>103</v>
      </c>
    </row>
    <row r="23753" spans="1:11" x14ac:dyDescent="0.35">
      <c r="A23753" s="69">
        <f t="shared" si="749"/>
        <v>46023</v>
      </c>
      <c r="B23753" t="s">
        <v>946</v>
      </c>
      <c r="C23753" t="s">
        <v>286</v>
      </c>
      <c r="D23753" t="s">
        <v>890</v>
      </c>
      <c r="E23753" t="s">
        <v>312</v>
      </c>
      <c r="F23753" t="s">
        <v>313</v>
      </c>
      <c r="G23753" t="s">
        <v>136</v>
      </c>
      <c r="H23753">
        <v>73</v>
      </c>
      <c r="I23753" s="68" t="str">
        <f>VLOOKUP(E23753,Refs!$P$2:$R$29,3,FALSE)</f>
        <v>Y61</v>
      </c>
      <c r="J23753" s="68" t="str">
        <f>VLOOKUP(E23753,Refs!$P$2:$S$29,4,FALSE)</f>
        <v>East of England</v>
      </c>
      <c r="K23753" s="28">
        <f t="shared" si="748"/>
        <v>73</v>
      </c>
    </row>
    <row r="23754" spans="1:11" x14ac:dyDescent="0.35">
      <c r="A23754" s="69">
        <f t="shared" si="749"/>
        <v>46023</v>
      </c>
      <c r="B23754" t="s">
        <v>946</v>
      </c>
      <c r="C23754" t="s">
        <v>286</v>
      </c>
      <c r="D23754" t="s">
        <v>890</v>
      </c>
      <c r="E23754" t="s">
        <v>312</v>
      </c>
      <c r="F23754" t="s">
        <v>313</v>
      </c>
      <c r="G23754" t="s">
        <v>137</v>
      </c>
      <c r="H23754">
        <v>1</v>
      </c>
      <c r="I23754" s="68" t="str">
        <f>VLOOKUP(E23754,Refs!$P$2:$R$29,3,FALSE)</f>
        <v>Y61</v>
      </c>
      <c r="J23754" s="68" t="str">
        <f>VLOOKUP(E23754,Refs!$P$2:$S$29,4,FALSE)</f>
        <v>East of England</v>
      </c>
      <c r="K23754" s="28">
        <f t="shared" si="748"/>
        <v>1</v>
      </c>
    </row>
    <row r="23755" spans="1:11" x14ac:dyDescent="0.35">
      <c r="A23755" s="69">
        <f t="shared" si="749"/>
        <v>46023</v>
      </c>
      <c r="B23755" t="s">
        <v>946</v>
      </c>
      <c r="C23755" t="s">
        <v>286</v>
      </c>
      <c r="D23755" t="s">
        <v>890</v>
      </c>
      <c r="E23755" t="s">
        <v>312</v>
      </c>
      <c r="F23755" t="s">
        <v>313</v>
      </c>
      <c r="G23755" t="s">
        <v>138</v>
      </c>
      <c r="H23755">
        <v>0</v>
      </c>
      <c r="I23755" s="68" t="str">
        <f>VLOOKUP(E23755,Refs!$P$2:$R$29,3,FALSE)</f>
        <v>Y61</v>
      </c>
      <c r="J23755" s="68" t="str">
        <f>VLOOKUP(E23755,Refs!$P$2:$S$29,4,FALSE)</f>
        <v>East of England</v>
      </c>
      <c r="K23755" s="28" t="str">
        <f t="shared" si="748"/>
        <v/>
      </c>
    </row>
    <row r="23756" spans="1:11" x14ac:dyDescent="0.35">
      <c r="A23756" s="69">
        <f t="shared" si="749"/>
        <v>46023</v>
      </c>
      <c r="B23756" t="s">
        <v>946</v>
      </c>
      <c r="C23756" t="s">
        <v>286</v>
      </c>
      <c r="D23756" t="s">
        <v>890</v>
      </c>
      <c r="E23756" t="s">
        <v>312</v>
      </c>
      <c r="F23756" t="s">
        <v>313</v>
      </c>
      <c r="G23756" t="s">
        <v>139</v>
      </c>
      <c r="H23756">
        <v>3</v>
      </c>
      <c r="I23756" s="68" t="str">
        <f>VLOOKUP(E23756,Refs!$P$2:$R$29,3,FALSE)</f>
        <v>Y61</v>
      </c>
      <c r="J23756" s="68" t="str">
        <f>VLOOKUP(E23756,Refs!$P$2:$S$29,4,FALSE)</f>
        <v>East of England</v>
      </c>
      <c r="K23756" s="28">
        <f t="shared" si="748"/>
        <v>3</v>
      </c>
    </row>
    <row r="23757" spans="1:11" x14ac:dyDescent="0.35">
      <c r="A23757" s="69">
        <f t="shared" si="749"/>
        <v>46023</v>
      </c>
      <c r="B23757" t="s">
        <v>946</v>
      </c>
      <c r="C23757" t="s">
        <v>286</v>
      </c>
      <c r="D23757" t="s">
        <v>890</v>
      </c>
      <c r="E23757" t="s">
        <v>312</v>
      </c>
      <c r="F23757" t="s">
        <v>313</v>
      </c>
      <c r="G23757" t="s">
        <v>140</v>
      </c>
      <c r="H23757">
        <v>3</v>
      </c>
      <c r="I23757" s="68" t="str">
        <f>VLOOKUP(E23757,Refs!$P$2:$R$29,3,FALSE)</f>
        <v>Y61</v>
      </c>
      <c r="J23757" s="68" t="str">
        <f>VLOOKUP(E23757,Refs!$P$2:$S$29,4,FALSE)</f>
        <v>East of England</v>
      </c>
      <c r="K23757" s="28">
        <f t="shared" si="748"/>
        <v>3</v>
      </c>
    </row>
    <row r="23758" spans="1:11" x14ac:dyDescent="0.35">
      <c r="A23758" s="69">
        <f t="shared" si="749"/>
        <v>46023</v>
      </c>
      <c r="B23758" t="s">
        <v>946</v>
      </c>
      <c r="C23758" t="s">
        <v>286</v>
      </c>
      <c r="D23758" t="s">
        <v>890</v>
      </c>
      <c r="E23758" t="s">
        <v>312</v>
      </c>
      <c r="F23758" t="s">
        <v>313</v>
      </c>
      <c r="G23758" t="s">
        <v>728</v>
      </c>
      <c r="H23758">
        <v>35</v>
      </c>
      <c r="I23758" s="68" t="str">
        <f>VLOOKUP(E23758,Refs!$P$2:$R$29,3,FALSE)</f>
        <v>Y61</v>
      </c>
      <c r="J23758" s="68" t="str">
        <f>VLOOKUP(E23758,Refs!$P$2:$S$29,4,FALSE)</f>
        <v>East of England</v>
      </c>
      <c r="K23758" s="28">
        <f t="shared" si="748"/>
        <v>35</v>
      </c>
    </row>
    <row r="23759" spans="1:11" x14ac:dyDescent="0.35">
      <c r="A23759" s="69">
        <f t="shared" si="749"/>
        <v>46023</v>
      </c>
      <c r="B23759" t="s">
        <v>946</v>
      </c>
      <c r="C23759" t="s">
        <v>286</v>
      </c>
      <c r="D23759" t="s">
        <v>890</v>
      </c>
      <c r="E23759" t="s">
        <v>312</v>
      </c>
      <c r="F23759" t="s">
        <v>313</v>
      </c>
      <c r="G23759" t="s">
        <v>727</v>
      </c>
      <c r="H23759">
        <v>21</v>
      </c>
      <c r="I23759" s="68" t="str">
        <f>VLOOKUP(E23759,Refs!$P$2:$R$29,3,FALSE)</f>
        <v>Y61</v>
      </c>
      <c r="J23759" s="68" t="str">
        <f>VLOOKUP(E23759,Refs!$P$2:$S$29,4,FALSE)</f>
        <v>East of England</v>
      </c>
      <c r="K23759" s="28">
        <f t="shared" si="748"/>
        <v>21</v>
      </c>
    </row>
    <row r="23760" spans="1:11" x14ac:dyDescent="0.35">
      <c r="A23760" s="69">
        <f t="shared" si="749"/>
        <v>46023</v>
      </c>
      <c r="B23760" t="s">
        <v>946</v>
      </c>
      <c r="C23760" t="s">
        <v>286</v>
      </c>
      <c r="D23760" t="s">
        <v>890</v>
      </c>
      <c r="E23760" t="s">
        <v>312</v>
      </c>
      <c r="F23760" t="s">
        <v>313</v>
      </c>
      <c r="G23760" t="s">
        <v>730</v>
      </c>
      <c r="H23760">
        <v>42</v>
      </c>
      <c r="I23760" s="68" t="str">
        <f>VLOOKUP(E23760,Refs!$P$2:$R$29,3,FALSE)</f>
        <v>Y61</v>
      </c>
      <c r="J23760" s="68" t="str">
        <f>VLOOKUP(E23760,Refs!$P$2:$S$29,4,FALSE)</f>
        <v>East of England</v>
      </c>
      <c r="K23760" s="28">
        <f t="shared" si="748"/>
        <v>42</v>
      </c>
    </row>
    <row r="23761" spans="1:11" x14ac:dyDescent="0.35">
      <c r="A23761" s="69">
        <f t="shared" si="749"/>
        <v>46023</v>
      </c>
      <c r="B23761" t="s">
        <v>946</v>
      </c>
      <c r="C23761" t="s">
        <v>286</v>
      </c>
      <c r="D23761" t="s">
        <v>890</v>
      </c>
      <c r="E23761" t="s">
        <v>312</v>
      </c>
      <c r="F23761" t="s">
        <v>313</v>
      </c>
      <c r="G23761" t="s">
        <v>729</v>
      </c>
      <c r="H23761">
        <v>29</v>
      </c>
      <c r="I23761" s="68" t="str">
        <f>VLOOKUP(E23761,Refs!$P$2:$R$29,3,FALSE)</f>
        <v>Y61</v>
      </c>
      <c r="J23761" s="68" t="str">
        <f>VLOOKUP(E23761,Refs!$P$2:$S$29,4,FALSE)</f>
        <v>East of England</v>
      </c>
      <c r="K23761" s="28">
        <f t="shared" si="748"/>
        <v>29</v>
      </c>
    </row>
    <row r="23762" spans="1:11" x14ac:dyDescent="0.35">
      <c r="A23762" s="69">
        <f t="shared" si="749"/>
        <v>46023</v>
      </c>
      <c r="B23762" t="s">
        <v>946</v>
      </c>
      <c r="C23762" t="s">
        <v>286</v>
      </c>
      <c r="D23762" t="s">
        <v>890</v>
      </c>
      <c r="E23762" t="s">
        <v>327</v>
      </c>
      <c r="F23762" t="s">
        <v>328</v>
      </c>
      <c r="G23762" t="s">
        <v>10</v>
      </c>
      <c r="H23762">
        <v>26724</v>
      </c>
      <c r="I23762" s="68" t="str">
        <f>VLOOKUP(E23762,Refs!$P$2:$R$29,3,FALSE)</f>
        <v>Y59</v>
      </c>
      <c r="J23762" s="68" t="str">
        <f>VLOOKUP(E23762,Refs!$P$2:$S$29,4,FALSE)</f>
        <v>South East</v>
      </c>
      <c r="K23762" s="28">
        <f t="shared" si="748"/>
        <v>26724</v>
      </c>
    </row>
    <row r="23763" spans="1:11" x14ac:dyDescent="0.35">
      <c r="A23763" s="69">
        <f t="shared" si="749"/>
        <v>46023</v>
      </c>
      <c r="B23763" t="s">
        <v>946</v>
      </c>
      <c r="C23763" t="s">
        <v>286</v>
      </c>
      <c r="D23763" t="s">
        <v>890</v>
      </c>
      <c r="E23763" t="s">
        <v>327</v>
      </c>
      <c r="F23763" t="s">
        <v>328</v>
      </c>
      <c r="G23763" t="s">
        <v>69</v>
      </c>
      <c r="H23763">
        <v>24313</v>
      </c>
      <c r="I23763" s="68" t="str">
        <f>VLOOKUP(E23763,Refs!$P$2:$R$29,3,FALSE)</f>
        <v>Y59</v>
      </c>
      <c r="J23763" s="68" t="str">
        <f>VLOOKUP(E23763,Refs!$P$2:$S$29,4,FALSE)</f>
        <v>South East</v>
      </c>
      <c r="K23763" s="28">
        <f t="shared" si="748"/>
        <v>24313</v>
      </c>
    </row>
    <row r="23764" spans="1:11" x14ac:dyDescent="0.35">
      <c r="A23764" s="69">
        <f t="shared" si="749"/>
        <v>46023</v>
      </c>
      <c r="B23764" t="s">
        <v>946</v>
      </c>
      <c r="C23764" t="s">
        <v>286</v>
      </c>
      <c r="D23764" t="s">
        <v>890</v>
      </c>
      <c r="E23764" t="s">
        <v>327</v>
      </c>
      <c r="F23764" t="s">
        <v>328</v>
      </c>
      <c r="G23764" t="s">
        <v>20</v>
      </c>
      <c r="H23764">
        <v>25450</v>
      </c>
      <c r="I23764" s="68" t="str">
        <f>VLOOKUP(E23764,Refs!$P$2:$R$29,3,FALSE)</f>
        <v>Y59</v>
      </c>
      <c r="J23764" s="68" t="str">
        <f>VLOOKUP(E23764,Refs!$P$2:$S$29,4,FALSE)</f>
        <v>South East</v>
      </c>
      <c r="K23764" s="28">
        <f t="shared" si="748"/>
        <v>25450</v>
      </c>
    </row>
    <row r="23765" spans="1:11" x14ac:dyDescent="0.35">
      <c r="A23765" s="69">
        <f t="shared" si="749"/>
        <v>46023</v>
      </c>
      <c r="B23765" t="s">
        <v>946</v>
      </c>
      <c r="C23765" t="s">
        <v>286</v>
      </c>
      <c r="D23765" t="s">
        <v>890</v>
      </c>
      <c r="E23765" t="s">
        <v>327</v>
      </c>
      <c r="F23765" t="s">
        <v>328</v>
      </c>
      <c r="G23765" t="s">
        <v>23</v>
      </c>
      <c r="H23765">
        <v>22395</v>
      </c>
      <c r="I23765" s="68" t="str">
        <f>VLOOKUP(E23765,Refs!$P$2:$R$29,3,FALSE)</f>
        <v>Y59</v>
      </c>
      <c r="J23765" s="68" t="str">
        <f>VLOOKUP(E23765,Refs!$P$2:$S$29,4,FALSE)</f>
        <v>South East</v>
      </c>
      <c r="K23765" s="28">
        <f t="shared" si="748"/>
        <v>22395</v>
      </c>
    </row>
    <row r="23766" spans="1:11" x14ac:dyDescent="0.35">
      <c r="A23766" s="69">
        <f t="shared" si="749"/>
        <v>46023</v>
      </c>
      <c r="B23766" t="s">
        <v>946</v>
      </c>
      <c r="C23766" t="s">
        <v>286</v>
      </c>
      <c r="D23766" t="s">
        <v>890</v>
      </c>
      <c r="E23766" t="s">
        <v>327</v>
      </c>
      <c r="F23766" t="s">
        <v>328</v>
      </c>
      <c r="G23766" t="s">
        <v>19</v>
      </c>
      <c r="H23766">
        <v>320</v>
      </c>
      <c r="I23766" s="68" t="str">
        <f>VLOOKUP(E23766,Refs!$P$2:$R$29,3,FALSE)</f>
        <v>Y59</v>
      </c>
      <c r="J23766" s="68" t="str">
        <f>VLOOKUP(E23766,Refs!$P$2:$S$29,4,FALSE)</f>
        <v>South East</v>
      </c>
      <c r="K23766" s="28">
        <f t="shared" si="748"/>
        <v>320</v>
      </c>
    </row>
    <row r="23767" spans="1:11" x14ac:dyDescent="0.35">
      <c r="A23767" s="69">
        <f t="shared" si="749"/>
        <v>46023</v>
      </c>
      <c r="B23767" t="s">
        <v>946</v>
      </c>
      <c r="C23767" t="s">
        <v>286</v>
      </c>
      <c r="D23767" t="s">
        <v>890</v>
      </c>
      <c r="E23767" t="s">
        <v>327</v>
      </c>
      <c r="F23767" t="s">
        <v>328</v>
      </c>
      <c r="G23767" t="s">
        <v>21</v>
      </c>
      <c r="H23767">
        <v>582533</v>
      </c>
      <c r="I23767" s="68" t="str">
        <f>VLOOKUP(E23767,Refs!$P$2:$R$29,3,FALSE)</f>
        <v>Y59</v>
      </c>
      <c r="J23767" s="68" t="str">
        <f>VLOOKUP(E23767,Refs!$P$2:$S$29,4,FALSE)</f>
        <v>South East</v>
      </c>
      <c r="K23767" s="28">
        <f t="shared" si="748"/>
        <v>582533</v>
      </c>
    </row>
    <row r="23768" spans="1:11" x14ac:dyDescent="0.35">
      <c r="A23768" s="69">
        <f t="shared" si="749"/>
        <v>46023</v>
      </c>
      <c r="B23768" t="s">
        <v>946</v>
      </c>
      <c r="C23768" t="s">
        <v>286</v>
      </c>
      <c r="D23768" t="s">
        <v>890</v>
      </c>
      <c r="E23768" t="s">
        <v>327</v>
      </c>
      <c r="F23768" t="s">
        <v>328</v>
      </c>
      <c r="G23768" t="s">
        <v>70</v>
      </c>
      <c r="H23768">
        <v>141</v>
      </c>
      <c r="I23768" s="68" t="str">
        <f>VLOOKUP(E23768,Refs!$P$2:$R$29,3,FALSE)</f>
        <v>Y59</v>
      </c>
      <c r="J23768" s="68" t="str">
        <f>VLOOKUP(E23768,Refs!$P$2:$S$29,4,FALSE)</f>
        <v>South East</v>
      </c>
      <c r="K23768" s="28">
        <f t="shared" si="748"/>
        <v>141</v>
      </c>
    </row>
    <row r="23769" spans="1:11" x14ac:dyDescent="0.35">
      <c r="A23769" s="69">
        <f t="shared" si="749"/>
        <v>46023</v>
      </c>
      <c r="B23769" t="s">
        <v>946</v>
      </c>
      <c r="C23769" t="s">
        <v>286</v>
      </c>
      <c r="D23769" t="s">
        <v>890</v>
      </c>
      <c r="E23769" t="s">
        <v>327</v>
      </c>
      <c r="F23769" t="s">
        <v>328</v>
      </c>
      <c r="G23769" t="s">
        <v>71</v>
      </c>
      <c r="H23769">
        <v>341</v>
      </c>
      <c r="I23769" s="68" t="str">
        <f>VLOOKUP(E23769,Refs!$P$2:$R$29,3,FALSE)</f>
        <v>Y59</v>
      </c>
      <c r="J23769" s="68" t="str">
        <f>VLOOKUP(E23769,Refs!$P$2:$S$29,4,FALSE)</f>
        <v>South East</v>
      </c>
      <c r="K23769" s="28">
        <f t="shared" si="748"/>
        <v>341</v>
      </c>
    </row>
    <row r="23770" spans="1:11" x14ac:dyDescent="0.35">
      <c r="A23770" s="69">
        <f t="shared" si="749"/>
        <v>46023</v>
      </c>
      <c r="B23770" t="s">
        <v>946</v>
      </c>
      <c r="C23770" t="s">
        <v>286</v>
      </c>
      <c r="D23770" t="s">
        <v>890</v>
      </c>
      <c r="E23770" t="s">
        <v>327</v>
      </c>
      <c r="F23770" t="s">
        <v>328</v>
      </c>
      <c r="G23770" t="s">
        <v>72</v>
      </c>
      <c r="H23770">
        <v>18129</v>
      </c>
      <c r="I23770" s="68" t="str">
        <f>VLOOKUP(E23770,Refs!$P$2:$R$29,3,FALSE)</f>
        <v>Y59</v>
      </c>
      <c r="J23770" s="68" t="str">
        <f>VLOOKUP(E23770,Refs!$P$2:$S$29,4,FALSE)</f>
        <v>South East</v>
      </c>
      <c r="K23770" s="28">
        <f t="shared" si="748"/>
        <v>18129</v>
      </c>
    </row>
    <row r="23771" spans="1:11" x14ac:dyDescent="0.35">
      <c r="A23771" s="69">
        <f t="shared" si="749"/>
        <v>46023</v>
      </c>
      <c r="B23771" t="s">
        <v>946</v>
      </c>
      <c r="C23771" t="s">
        <v>286</v>
      </c>
      <c r="D23771" t="s">
        <v>890</v>
      </c>
      <c r="E23771" t="s">
        <v>327</v>
      </c>
      <c r="F23771" t="s">
        <v>328</v>
      </c>
      <c r="G23771" t="s">
        <v>73</v>
      </c>
      <c r="H23771">
        <v>8840</v>
      </c>
      <c r="I23771" s="68" t="str">
        <f>VLOOKUP(E23771,Refs!$P$2:$R$29,3,FALSE)</f>
        <v>Y59</v>
      </c>
      <c r="J23771" s="68" t="str">
        <f>VLOOKUP(E23771,Refs!$P$2:$S$29,4,FALSE)</f>
        <v>South East</v>
      </c>
      <c r="K23771" s="28">
        <f t="shared" si="748"/>
        <v>8840</v>
      </c>
    </row>
    <row r="23772" spans="1:11" x14ac:dyDescent="0.35">
      <c r="A23772" s="69">
        <f t="shared" si="749"/>
        <v>46023</v>
      </c>
      <c r="B23772" t="s">
        <v>946</v>
      </c>
      <c r="C23772" t="s">
        <v>286</v>
      </c>
      <c r="D23772" t="s">
        <v>890</v>
      </c>
      <c r="E23772" t="s">
        <v>327</v>
      </c>
      <c r="F23772" t="s">
        <v>328</v>
      </c>
      <c r="G23772" t="s">
        <v>74</v>
      </c>
      <c r="H23772">
        <v>40127908</v>
      </c>
      <c r="I23772" s="68" t="str">
        <f>VLOOKUP(E23772,Refs!$P$2:$R$29,3,FALSE)</f>
        <v>Y59</v>
      </c>
      <c r="J23772" s="68" t="str">
        <f>VLOOKUP(E23772,Refs!$P$2:$S$29,4,FALSE)</f>
        <v>South East</v>
      </c>
      <c r="K23772" s="28">
        <f t="shared" si="748"/>
        <v>40127908</v>
      </c>
    </row>
    <row r="23773" spans="1:11" x14ac:dyDescent="0.35">
      <c r="A23773" s="69">
        <f t="shared" si="749"/>
        <v>46023</v>
      </c>
      <c r="B23773" t="s">
        <v>946</v>
      </c>
      <c r="C23773" t="s">
        <v>286</v>
      </c>
      <c r="D23773" t="s">
        <v>890</v>
      </c>
      <c r="E23773" t="s">
        <v>327</v>
      </c>
      <c r="F23773" t="s">
        <v>328</v>
      </c>
      <c r="G23773" t="s">
        <v>26</v>
      </c>
      <c r="H23773">
        <v>22521</v>
      </c>
      <c r="I23773" s="68" t="str">
        <f>VLOOKUP(E23773,Refs!$P$2:$R$29,3,FALSE)</f>
        <v>Y59</v>
      </c>
      <c r="J23773" s="68" t="str">
        <f>VLOOKUP(E23773,Refs!$P$2:$S$29,4,FALSE)</f>
        <v>South East</v>
      </c>
      <c r="K23773" s="28">
        <f t="shared" si="748"/>
        <v>22521</v>
      </c>
    </row>
    <row r="23774" spans="1:11" x14ac:dyDescent="0.35">
      <c r="A23774" s="69">
        <f t="shared" si="749"/>
        <v>46023</v>
      </c>
      <c r="B23774" t="s">
        <v>946</v>
      </c>
      <c r="C23774" t="s">
        <v>286</v>
      </c>
      <c r="D23774" t="s">
        <v>890</v>
      </c>
      <c r="E23774" t="s">
        <v>327</v>
      </c>
      <c r="F23774" t="s">
        <v>328</v>
      </c>
      <c r="G23774" t="s">
        <v>75</v>
      </c>
      <c r="H23774">
        <v>80</v>
      </c>
      <c r="I23774" s="68" t="str">
        <f>VLOOKUP(E23774,Refs!$P$2:$R$29,3,FALSE)</f>
        <v>Y59</v>
      </c>
      <c r="J23774" s="68" t="str">
        <f>VLOOKUP(E23774,Refs!$P$2:$S$29,4,FALSE)</f>
        <v>South East</v>
      </c>
      <c r="K23774" s="28">
        <f t="shared" si="748"/>
        <v>80</v>
      </c>
    </row>
    <row r="23775" spans="1:11" x14ac:dyDescent="0.35">
      <c r="A23775" s="69">
        <f t="shared" si="749"/>
        <v>46023</v>
      </c>
      <c r="B23775" t="s">
        <v>946</v>
      </c>
      <c r="C23775" t="s">
        <v>286</v>
      </c>
      <c r="D23775" t="s">
        <v>890</v>
      </c>
      <c r="E23775" t="s">
        <v>327</v>
      </c>
      <c r="F23775" t="s">
        <v>328</v>
      </c>
      <c r="G23775" t="s">
        <v>76</v>
      </c>
      <c r="H23775">
        <v>9487</v>
      </c>
      <c r="I23775" s="68" t="str">
        <f>VLOOKUP(E23775,Refs!$P$2:$R$29,3,FALSE)</f>
        <v>Y59</v>
      </c>
      <c r="J23775" s="68" t="str">
        <f>VLOOKUP(E23775,Refs!$P$2:$S$29,4,FALSE)</f>
        <v>South East</v>
      </c>
      <c r="K23775" s="28">
        <f t="shared" si="748"/>
        <v>9487</v>
      </c>
    </row>
    <row r="23776" spans="1:11" x14ac:dyDescent="0.35">
      <c r="A23776" s="69">
        <f t="shared" si="749"/>
        <v>46023</v>
      </c>
      <c r="B23776" t="s">
        <v>946</v>
      </c>
      <c r="C23776" t="s">
        <v>286</v>
      </c>
      <c r="D23776" t="s">
        <v>890</v>
      </c>
      <c r="E23776" t="s">
        <v>327</v>
      </c>
      <c r="F23776" t="s">
        <v>328</v>
      </c>
      <c r="G23776" t="s">
        <v>77</v>
      </c>
      <c r="H23776">
        <v>7421</v>
      </c>
      <c r="I23776" s="68" t="str">
        <f>VLOOKUP(E23776,Refs!$P$2:$R$29,3,FALSE)</f>
        <v>Y59</v>
      </c>
      <c r="J23776" s="68" t="str">
        <f>VLOOKUP(E23776,Refs!$P$2:$S$29,4,FALSE)</f>
        <v>South East</v>
      </c>
      <c r="K23776" s="28">
        <f t="shared" si="748"/>
        <v>7421</v>
      </c>
    </row>
    <row r="23777" spans="1:11" x14ac:dyDescent="0.35">
      <c r="A23777" s="69">
        <f t="shared" si="749"/>
        <v>46023</v>
      </c>
      <c r="B23777" t="s">
        <v>946</v>
      </c>
      <c r="C23777" t="s">
        <v>286</v>
      </c>
      <c r="D23777" t="s">
        <v>890</v>
      </c>
      <c r="E23777" t="s">
        <v>327</v>
      </c>
      <c r="F23777" t="s">
        <v>328</v>
      </c>
      <c r="G23777" t="s">
        <v>78</v>
      </c>
      <c r="H23777">
        <v>5533</v>
      </c>
      <c r="I23777" s="68" t="str">
        <f>VLOOKUP(E23777,Refs!$P$2:$R$29,3,FALSE)</f>
        <v>Y59</v>
      </c>
      <c r="J23777" s="68" t="str">
        <f>VLOOKUP(E23777,Refs!$P$2:$S$29,4,FALSE)</f>
        <v>South East</v>
      </c>
      <c r="K23777" s="28">
        <f t="shared" si="748"/>
        <v>5533</v>
      </c>
    </row>
    <row r="23778" spans="1:11" x14ac:dyDescent="0.35">
      <c r="A23778" s="69">
        <f t="shared" si="749"/>
        <v>46023</v>
      </c>
      <c r="B23778" t="s">
        <v>946</v>
      </c>
      <c r="C23778" t="s">
        <v>286</v>
      </c>
      <c r="D23778" t="s">
        <v>890</v>
      </c>
      <c r="E23778" t="s">
        <v>327</v>
      </c>
      <c r="F23778" t="s">
        <v>328</v>
      </c>
      <c r="G23778" t="s">
        <v>79</v>
      </c>
      <c r="H23778">
        <v>0</v>
      </c>
      <c r="I23778" s="68" t="str">
        <f>VLOOKUP(E23778,Refs!$P$2:$R$29,3,FALSE)</f>
        <v>Y59</v>
      </c>
      <c r="J23778" s="68" t="str">
        <f>VLOOKUP(E23778,Refs!$P$2:$S$29,4,FALSE)</f>
        <v>South East</v>
      </c>
      <c r="K23778" s="28" t="str">
        <f t="shared" si="748"/>
        <v/>
      </c>
    </row>
    <row r="23779" spans="1:11" x14ac:dyDescent="0.35">
      <c r="A23779" s="69">
        <f t="shared" si="749"/>
        <v>46023</v>
      </c>
      <c r="B23779" t="s">
        <v>946</v>
      </c>
      <c r="C23779" t="s">
        <v>286</v>
      </c>
      <c r="D23779" t="s">
        <v>890</v>
      </c>
      <c r="E23779" t="s">
        <v>327</v>
      </c>
      <c r="F23779" t="s">
        <v>328</v>
      </c>
      <c r="G23779" t="s">
        <v>25</v>
      </c>
      <c r="H23779">
        <v>12954</v>
      </c>
      <c r="I23779" s="68" t="str">
        <f>VLOOKUP(E23779,Refs!$P$2:$R$29,3,FALSE)</f>
        <v>Y59</v>
      </c>
      <c r="J23779" s="68" t="str">
        <f>VLOOKUP(E23779,Refs!$P$2:$S$29,4,FALSE)</f>
        <v>South East</v>
      </c>
      <c r="K23779" s="28">
        <f t="shared" ref="K23779:K23842" si="750">IF(OR(H23779="NULL",H23779=0,H23779=""),"",H23779)</f>
        <v>12954</v>
      </c>
    </row>
    <row r="23780" spans="1:11" x14ac:dyDescent="0.35">
      <c r="A23780" s="69">
        <f t="shared" si="749"/>
        <v>46023</v>
      </c>
      <c r="B23780" t="s">
        <v>946</v>
      </c>
      <c r="C23780" t="s">
        <v>286</v>
      </c>
      <c r="D23780" t="s">
        <v>890</v>
      </c>
      <c r="E23780" t="s">
        <v>327</v>
      </c>
      <c r="F23780" t="s">
        <v>328</v>
      </c>
      <c r="G23780" t="s">
        <v>80</v>
      </c>
      <c r="H23780">
        <v>67</v>
      </c>
      <c r="I23780" s="68" t="str">
        <f>VLOOKUP(E23780,Refs!$P$2:$R$29,3,FALSE)</f>
        <v>Y59</v>
      </c>
      <c r="J23780" s="68" t="str">
        <f>VLOOKUP(E23780,Refs!$P$2:$S$29,4,FALSE)</f>
        <v>South East</v>
      </c>
      <c r="K23780" s="28">
        <f t="shared" si="750"/>
        <v>67</v>
      </c>
    </row>
    <row r="23781" spans="1:11" x14ac:dyDescent="0.35">
      <c r="A23781" s="69">
        <f t="shared" si="749"/>
        <v>46023</v>
      </c>
      <c r="B23781" t="s">
        <v>946</v>
      </c>
      <c r="C23781" t="s">
        <v>286</v>
      </c>
      <c r="D23781" t="s">
        <v>890</v>
      </c>
      <c r="E23781" t="s">
        <v>327</v>
      </c>
      <c r="F23781" t="s">
        <v>328</v>
      </c>
      <c r="G23781" t="s">
        <v>81</v>
      </c>
      <c r="H23781">
        <v>6906</v>
      </c>
      <c r="I23781" s="68" t="str">
        <f>VLOOKUP(E23781,Refs!$P$2:$R$29,3,FALSE)</f>
        <v>Y59</v>
      </c>
      <c r="J23781" s="68" t="str">
        <f>VLOOKUP(E23781,Refs!$P$2:$S$29,4,FALSE)</f>
        <v>South East</v>
      </c>
      <c r="K23781" s="28">
        <f t="shared" si="750"/>
        <v>6906</v>
      </c>
    </row>
    <row r="23782" spans="1:11" x14ac:dyDescent="0.35">
      <c r="A23782" s="69">
        <f t="shared" si="749"/>
        <v>46023</v>
      </c>
      <c r="B23782" t="s">
        <v>946</v>
      </c>
      <c r="C23782" t="s">
        <v>286</v>
      </c>
      <c r="D23782" t="s">
        <v>890</v>
      </c>
      <c r="E23782" t="s">
        <v>327</v>
      </c>
      <c r="F23782" t="s">
        <v>328</v>
      </c>
      <c r="G23782" t="s">
        <v>82</v>
      </c>
      <c r="H23782">
        <v>3844</v>
      </c>
      <c r="I23782" s="68" t="str">
        <f>VLOOKUP(E23782,Refs!$P$2:$R$29,3,FALSE)</f>
        <v>Y59</v>
      </c>
      <c r="J23782" s="68" t="str">
        <f>VLOOKUP(E23782,Refs!$P$2:$S$29,4,FALSE)</f>
        <v>South East</v>
      </c>
      <c r="K23782" s="28">
        <f t="shared" si="750"/>
        <v>3844</v>
      </c>
    </row>
    <row r="23783" spans="1:11" x14ac:dyDescent="0.35">
      <c r="A23783" s="69">
        <f t="shared" si="749"/>
        <v>46023</v>
      </c>
      <c r="B23783" t="s">
        <v>946</v>
      </c>
      <c r="C23783" t="s">
        <v>286</v>
      </c>
      <c r="D23783" t="s">
        <v>890</v>
      </c>
      <c r="E23783" t="s">
        <v>327</v>
      </c>
      <c r="F23783" t="s">
        <v>328</v>
      </c>
      <c r="G23783" t="s">
        <v>83</v>
      </c>
      <c r="H23783">
        <v>3734</v>
      </c>
      <c r="I23783" s="68" t="str">
        <f>VLOOKUP(E23783,Refs!$P$2:$R$29,3,FALSE)</f>
        <v>Y59</v>
      </c>
      <c r="J23783" s="68" t="str">
        <f>VLOOKUP(E23783,Refs!$P$2:$S$29,4,FALSE)</f>
        <v>South East</v>
      </c>
      <c r="K23783" s="28">
        <f t="shared" si="750"/>
        <v>3734</v>
      </c>
    </row>
    <row r="23784" spans="1:11" x14ac:dyDescent="0.35">
      <c r="A23784" s="69">
        <f t="shared" si="749"/>
        <v>46023</v>
      </c>
      <c r="B23784" t="s">
        <v>946</v>
      </c>
      <c r="C23784" t="s">
        <v>286</v>
      </c>
      <c r="D23784" t="s">
        <v>890</v>
      </c>
      <c r="E23784" t="s">
        <v>327</v>
      </c>
      <c r="F23784" t="s">
        <v>328</v>
      </c>
      <c r="G23784" t="s">
        <v>84</v>
      </c>
      <c r="H23784">
        <v>19286</v>
      </c>
      <c r="I23784" s="68" t="str">
        <f>VLOOKUP(E23784,Refs!$P$2:$R$29,3,FALSE)</f>
        <v>Y59</v>
      </c>
      <c r="J23784" s="68" t="str">
        <f>VLOOKUP(E23784,Refs!$P$2:$S$29,4,FALSE)</f>
        <v>South East</v>
      </c>
      <c r="K23784" s="28">
        <f t="shared" si="750"/>
        <v>19286</v>
      </c>
    </row>
    <row r="23785" spans="1:11" x14ac:dyDescent="0.35">
      <c r="A23785" s="69">
        <f t="shared" si="749"/>
        <v>46023</v>
      </c>
      <c r="B23785" t="s">
        <v>946</v>
      </c>
      <c r="C23785" t="s">
        <v>286</v>
      </c>
      <c r="D23785" t="s">
        <v>890</v>
      </c>
      <c r="E23785" t="s">
        <v>327</v>
      </c>
      <c r="F23785" t="s">
        <v>328</v>
      </c>
      <c r="G23785" t="s">
        <v>85</v>
      </c>
      <c r="H23785">
        <v>1322</v>
      </c>
      <c r="I23785" s="68" t="str">
        <f>VLOOKUP(E23785,Refs!$P$2:$R$29,3,FALSE)</f>
        <v>Y59</v>
      </c>
      <c r="J23785" s="68" t="str">
        <f>VLOOKUP(E23785,Refs!$P$2:$S$29,4,FALSE)</f>
        <v>South East</v>
      </c>
      <c r="K23785" s="28">
        <f t="shared" si="750"/>
        <v>1322</v>
      </c>
    </row>
    <row r="23786" spans="1:11" x14ac:dyDescent="0.35">
      <c r="A23786" s="69">
        <f t="shared" si="749"/>
        <v>46023</v>
      </c>
      <c r="B23786" t="s">
        <v>946</v>
      </c>
      <c r="C23786" t="s">
        <v>286</v>
      </c>
      <c r="D23786" t="s">
        <v>890</v>
      </c>
      <c r="E23786" t="s">
        <v>327</v>
      </c>
      <c r="F23786" t="s">
        <v>328</v>
      </c>
      <c r="G23786" t="s">
        <v>86</v>
      </c>
      <c r="H23786">
        <v>543</v>
      </c>
      <c r="I23786" s="68" t="str">
        <f>VLOOKUP(E23786,Refs!$P$2:$R$29,3,FALSE)</f>
        <v>Y59</v>
      </c>
      <c r="J23786" s="68" t="str">
        <f>VLOOKUP(E23786,Refs!$P$2:$S$29,4,FALSE)</f>
        <v>South East</v>
      </c>
      <c r="K23786" s="28">
        <f t="shared" si="750"/>
        <v>543</v>
      </c>
    </row>
    <row r="23787" spans="1:11" x14ac:dyDescent="0.35">
      <c r="A23787" s="69">
        <f t="shared" si="749"/>
        <v>46023</v>
      </c>
      <c r="B23787" t="s">
        <v>946</v>
      </c>
      <c r="C23787" t="s">
        <v>286</v>
      </c>
      <c r="D23787" t="s">
        <v>890</v>
      </c>
      <c r="E23787" t="s">
        <v>327</v>
      </c>
      <c r="F23787" t="s">
        <v>328</v>
      </c>
      <c r="G23787" t="s">
        <v>87</v>
      </c>
      <c r="H23787">
        <v>7017</v>
      </c>
      <c r="I23787" s="68" t="str">
        <f>VLOOKUP(E23787,Refs!$P$2:$R$29,3,FALSE)</f>
        <v>Y59</v>
      </c>
      <c r="J23787" s="68" t="str">
        <f>VLOOKUP(E23787,Refs!$P$2:$S$29,4,FALSE)</f>
        <v>South East</v>
      </c>
      <c r="K23787" s="28">
        <f t="shared" si="750"/>
        <v>7017</v>
      </c>
    </row>
    <row r="23788" spans="1:11" x14ac:dyDescent="0.35">
      <c r="A23788" s="69">
        <f t="shared" si="749"/>
        <v>46023</v>
      </c>
      <c r="B23788" t="s">
        <v>946</v>
      </c>
      <c r="C23788" t="s">
        <v>286</v>
      </c>
      <c r="D23788" t="s">
        <v>890</v>
      </c>
      <c r="E23788" t="s">
        <v>327</v>
      </c>
      <c r="F23788" t="s">
        <v>328</v>
      </c>
      <c r="G23788" t="s">
        <v>88</v>
      </c>
      <c r="H23788">
        <v>37087</v>
      </c>
      <c r="I23788" s="68" t="str">
        <f>VLOOKUP(E23788,Refs!$P$2:$R$29,3,FALSE)</f>
        <v>Y59</v>
      </c>
      <c r="J23788" s="68" t="str">
        <f>VLOOKUP(E23788,Refs!$P$2:$S$29,4,FALSE)</f>
        <v>South East</v>
      </c>
      <c r="K23788" s="28">
        <f t="shared" si="750"/>
        <v>37087</v>
      </c>
    </row>
    <row r="23789" spans="1:11" x14ac:dyDescent="0.35">
      <c r="A23789" s="69">
        <f t="shared" si="749"/>
        <v>46023</v>
      </c>
      <c r="B23789" t="s">
        <v>946</v>
      </c>
      <c r="C23789" t="s">
        <v>286</v>
      </c>
      <c r="D23789" t="s">
        <v>890</v>
      </c>
      <c r="E23789" t="s">
        <v>327</v>
      </c>
      <c r="F23789" t="s">
        <v>328</v>
      </c>
      <c r="G23789" t="s">
        <v>89</v>
      </c>
      <c r="H23789">
        <v>22509</v>
      </c>
      <c r="I23789" s="68" t="str">
        <f>VLOOKUP(E23789,Refs!$P$2:$R$29,3,FALSE)</f>
        <v>Y59</v>
      </c>
      <c r="J23789" s="68" t="str">
        <f>VLOOKUP(E23789,Refs!$P$2:$S$29,4,FALSE)</f>
        <v>South East</v>
      </c>
      <c r="K23789" s="28">
        <f t="shared" si="750"/>
        <v>22509</v>
      </c>
    </row>
    <row r="23790" spans="1:11" x14ac:dyDescent="0.35">
      <c r="A23790" s="69">
        <f t="shared" si="749"/>
        <v>46023</v>
      </c>
      <c r="B23790" t="s">
        <v>946</v>
      </c>
      <c r="C23790" t="s">
        <v>286</v>
      </c>
      <c r="D23790" t="s">
        <v>890</v>
      </c>
      <c r="E23790" t="s">
        <v>327</v>
      </c>
      <c r="F23790" t="s">
        <v>328</v>
      </c>
      <c r="G23790" t="s">
        <v>27</v>
      </c>
      <c r="H23790">
        <v>2776</v>
      </c>
      <c r="I23790" s="68" t="str">
        <f>VLOOKUP(E23790,Refs!$P$2:$R$29,3,FALSE)</f>
        <v>Y59</v>
      </c>
      <c r="J23790" s="68" t="str">
        <f>VLOOKUP(E23790,Refs!$P$2:$S$29,4,FALSE)</f>
        <v>South East</v>
      </c>
      <c r="K23790" s="28">
        <f t="shared" si="750"/>
        <v>2776</v>
      </c>
    </row>
    <row r="23791" spans="1:11" x14ac:dyDescent="0.35">
      <c r="A23791" s="69">
        <f t="shared" si="749"/>
        <v>46023</v>
      </c>
      <c r="B23791" t="s">
        <v>946</v>
      </c>
      <c r="C23791" t="s">
        <v>286</v>
      </c>
      <c r="D23791" t="s">
        <v>890</v>
      </c>
      <c r="E23791" t="s">
        <v>327</v>
      </c>
      <c r="F23791" t="s">
        <v>328</v>
      </c>
      <c r="G23791" t="s">
        <v>29</v>
      </c>
      <c r="H23791">
        <v>3361</v>
      </c>
      <c r="I23791" s="68" t="str">
        <f>VLOOKUP(E23791,Refs!$P$2:$R$29,3,FALSE)</f>
        <v>Y59</v>
      </c>
      <c r="J23791" s="68" t="str">
        <f>VLOOKUP(E23791,Refs!$P$2:$S$29,4,FALSE)</f>
        <v>South East</v>
      </c>
      <c r="K23791" s="28">
        <f t="shared" si="750"/>
        <v>3361</v>
      </c>
    </row>
    <row r="23792" spans="1:11" x14ac:dyDescent="0.35">
      <c r="A23792" s="69">
        <f t="shared" si="749"/>
        <v>46023</v>
      </c>
      <c r="B23792" t="s">
        <v>946</v>
      </c>
      <c r="C23792" t="s">
        <v>286</v>
      </c>
      <c r="D23792" t="s">
        <v>890</v>
      </c>
      <c r="E23792" t="s">
        <v>327</v>
      </c>
      <c r="F23792" t="s">
        <v>328</v>
      </c>
      <c r="G23792" t="s">
        <v>90</v>
      </c>
      <c r="H23792">
        <v>2022</v>
      </c>
      <c r="I23792" s="68" t="str">
        <f>VLOOKUP(E23792,Refs!$P$2:$R$29,3,FALSE)</f>
        <v>Y59</v>
      </c>
      <c r="J23792" s="68" t="str">
        <f>VLOOKUP(E23792,Refs!$P$2:$S$29,4,FALSE)</f>
        <v>South East</v>
      </c>
      <c r="K23792" s="28">
        <f t="shared" si="750"/>
        <v>2022</v>
      </c>
    </row>
    <row r="23793" spans="1:11" x14ac:dyDescent="0.35">
      <c r="A23793" s="69">
        <f t="shared" si="749"/>
        <v>46023</v>
      </c>
      <c r="B23793" t="s">
        <v>946</v>
      </c>
      <c r="C23793" t="s">
        <v>286</v>
      </c>
      <c r="D23793" t="s">
        <v>890</v>
      </c>
      <c r="E23793" t="s">
        <v>327</v>
      </c>
      <c r="F23793" t="s">
        <v>328</v>
      </c>
      <c r="G23793" t="s">
        <v>91</v>
      </c>
      <c r="H23793">
        <v>15</v>
      </c>
      <c r="I23793" s="68" t="str">
        <f>VLOOKUP(E23793,Refs!$P$2:$R$29,3,FALSE)</f>
        <v>Y59</v>
      </c>
      <c r="J23793" s="68" t="str">
        <f>VLOOKUP(E23793,Refs!$P$2:$S$29,4,FALSE)</f>
        <v>South East</v>
      </c>
      <c r="K23793" s="28">
        <f t="shared" si="750"/>
        <v>15</v>
      </c>
    </row>
    <row r="23794" spans="1:11" x14ac:dyDescent="0.35">
      <c r="A23794" s="69">
        <f t="shared" si="749"/>
        <v>46023</v>
      </c>
      <c r="B23794" t="s">
        <v>946</v>
      </c>
      <c r="C23794" t="s">
        <v>286</v>
      </c>
      <c r="D23794" t="s">
        <v>890</v>
      </c>
      <c r="E23794" t="s">
        <v>327</v>
      </c>
      <c r="F23794" t="s">
        <v>328</v>
      </c>
      <c r="G23794" t="s">
        <v>92</v>
      </c>
      <c r="H23794">
        <v>1225</v>
      </c>
      <c r="I23794" s="68" t="str">
        <f>VLOOKUP(E23794,Refs!$P$2:$R$29,3,FALSE)</f>
        <v>Y59</v>
      </c>
      <c r="J23794" s="68" t="str">
        <f>VLOOKUP(E23794,Refs!$P$2:$S$29,4,FALSE)</f>
        <v>South East</v>
      </c>
      <c r="K23794" s="28">
        <f t="shared" si="750"/>
        <v>1225</v>
      </c>
    </row>
    <row r="23795" spans="1:11" x14ac:dyDescent="0.35">
      <c r="A23795" s="69">
        <f t="shared" si="749"/>
        <v>46023</v>
      </c>
      <c r="B23795" t="s">
        <v>946</v>
      </c>
      <c r="C23795" t="s">
        <v>286</v>
      </c>
      <c r="D23795" t="s">
        <v>890</v>
      </c>
      <c r="E23795" t="s">
        <v>327</v>
      </c>
      <c r="F23795" t="s">
        <v>328</v>
      </c>
      <c r="G23795" t="s">
        <v>93</v>
      </c>
      <c r="H23795">
        <v>92</v>
      </c>
      <c r="I23795" s="68" t="str">
        <f>VLOOKUP(E23795,Refs!$P$2:$R$29,3,FALSE)</f>
        <v>Y59</v>
      </c>
      <c r="J23795" s="68" t="str">
        <f>VLOOKUP(E23795,Refs!$P$2:$S$29,4,FALSE)</f>
        <v>South East</v>
      </c>
      <c r="K23795" s="28">
        <f t="shared" si="750"/>
        <v>92</v>
      </c>
    </row>
    <row r="23796" spans="1:11" x14ac:dyDescent="0.35">
      <c r="A23796" s="69">
        <f t="shared" si="749"/>
        <v>46023</v>
      </c>
      <c r="B23796" t="s">
        <v>946</v>
      </c>
      <c r="C23796" t="s">
        <v>286</v>
      </c>
      <c r="D23796" t="s">
        <v>890</v>
      </c>
      <c r="E23796" t="s">
        <v>327</v>
      </c>
      <c r="F23796" t="s">
        <v>328</v>
      </c>
      <c r="G23796" t="s">
        <v>94</v>
      </c>
      <c r="H23796">
        <v>610</v>
      </c>
      <c r="I23796" s="68" t="str">
        <f>VLOOKUP(E23796,Refs!$P$2:$R$29,3,FALSE)</f>
        <v>Y59</v>
      </c>
      <c r="J23796" s="68" t="str">
        <f>VLOOKUP(E23796,Refs!$P$2:$S$29,4,FALSE)</f>
        <v>South East</v>
      </c>
      <c r="K23796" s="28">
        <f t="shared" si="750"/>
        <v>610</v>
      </c>
    </row>
    <row r="23797" spans="1:11" x14ac:dyDescent="0.35">
      <c r="A23797" s="69">
        <f t="shared" si="749"/>
        <v>46023</v>
      </c>
      <c r="B23797" t="s">
        <v>946</v>
      </c>
      <c r="C23797" t="s">
        <v>286</v>
      </c>
      <c r="D23797" t="s">
        <v>890</v>
      </c>
      <c r="E23797" t="s">
        <v>327</v>
      </c>
      <c r="F23797" t="s">
        <v>328</v>
      </c>
      <c r="G23797" t="s">
        <v>95</v>
      </c>
      <c r="H23797">
        <v>44</v>
      </c>
      <c r="I23797" s="68" t="str">
        <f>VLOOKUP(E23797,Refs!$P$2:$R$29,3,FALSE)</f>
        <v>Y59</v>
      </c>
      <c r="J23797" s="68" t="str">
        <f>VLOOKUP(E23797,Refs!$P$2:$S$29,4,FALSE)</f>
        <v>South East</v>
      </c>
      <c r="K23797" s="28">
        <f t="shared" si="750"/>
        <v>44</v>
      </c>
    </row>
    <row r="23798" spans="1:11" x14ac:dyDescent="0.35">
      <c r="A23798" s="69">
        <f t="shared" si="749"/>
        <v>46023</v>
      </c>
      <c r="B23798" t="s">
        <v>946</v>
      </c>
      <c r="C23798" t="s">
        <v>286</v>
      </c>
      <c r="D23798" t="s">
        <v>890</v>
      </c>
      <c r="E23798" t="s">
        <v>327</v>
      </c>
      <c r="F23798" t="s">
        <v>328</v>
      </c>
      <c r="G23798" t="s">
        <v>96</v>
      </c>
      <c r="H23798">
        <v>1278</v>
      </c>
      <c r="I23798" s="68" t="str">
        <f>VLOOKUP(E23798,Refs!$P$2:$R$29,3,FALSE)</f>
        <v>Y59</v>
      </c>
      <c r="J23798" s="68" t="str">
        <f>VLOOKUP(E23798,Refs!$P$2:$S$29,4,FALSE)</f>
        <v>South East</v>
      </c>
      <c r="K23798" s="28">
        <f t="shared" si="750"/>
        <v>1278</v>
      </c>
    </row>
    <row r="23799" spans="1:11" x14ac:dyDescent="0.35">
      <c r="A23799" s="69">
        <f t="shared" si="749"/>
        <v>46023</v>
      </c>
      <c r="B23799" t="s">
        <v>946</v>
      </c>
      <c r="C23799" t="s">
        <v>286</v>
      </c>
      <c r="D23799" t="s">
        <v>890</v>
      </c>
      <c r="E23799" t="s">
        <v>327</v>
      </c>
      <c r="F23799" t="s">
        <v>328</v>
      </c>
      <c r="G23799" t="s">
        <v>31</v>
      </c>
      <c r="H23799">
        <v>789</v>
      </c>
      <c r="I23799" s="68" t="str">
        <f>VLOOKUP(E23799,Refs!$P$2:$R$29,3,FALSE)</f>
        <v>Y59</v>
      </c>
      <c r="J23799" s="68" t="str">
        <f>VLOOKUP(E23799,Refs!$P$2:$S$29,4,FALSE)</f>
        <v>South East</v>
      </c>
      <c r="K23799" s="28">
        <f t="shared" si="750"/>
        <v>789</v>
      </c>
    </row>
    <row r="23800" spans="1:11" x14ac:dyDescent="0.35">
      <c r="A23800" s="69">
        <f t="shared" si="749"/>
        <v>46023</v>
      </c>
      <c r="B23800" t="s">
        <v>946</v>
      </c>
      <c r="C23800" t="s">
        <v>286</v>
      </c>
      <c r="D23800" t="s">
        <v>890</v>
      </c>
      <c r="E23800" t="s">
        <v>327</v>
      </c>
      <c r="F23800" t="s">
        <v>328</v>
      </c>
      <c r="G23800" t="s">
        <v>97</v>
      </c>
      <c r="H23800">
        <v>2510</v>
      </c>
      <c r="I23800" s="68" t="str">
        <f>VLOOKUP(E23800,Refs!$P$2:$R$29,3,FALSE)</f>
        <v>Y59</v>
      </c>
      <c r="J23800" s="68" t="str">
        <f>VLOOKUP(E23800,Refs!$P$2:$S$29,4,FALSE)</f>
        <v>South East</v>
      </c>
      <c r="K23800" s="28">
        <f t="shared" si="750"/>
        <v>2510</v>
      </c>
    </row>
    <row r="23801" spans="1:11" x14ac:dyDescent="0.35">
      <c r="A23801" s="69">
        <f t="shared" si="749"/>
        <v>46023</v>
      </c>
      <c r="B23801" t="s">
        <v>946</v>
      </c>
      <c r="C23801" t="s">
        <v>286</v>
      </c>
      <c r="D23801" t="s">
        <v>890</v>
      </c>
      <c r="E23801" t="s">
        <v>327</v>
      </c>
      <c r="F23801" t="s">
        <v>328</v>
      </c>
      <c r="G23801" t="s">
        <v>98</v>
      </c>
      <c r="H23801">
        <v>2510</v>
      </c>
      <c r="I23801" s="68" t="str">
        <f>VLOOKUP(E23801,Refs!$P$2:$R$29,3,FALSE)</f>
        <v>Y59</v>
      </c>
      <c r="J23801" s="68" t="str">
        <f>VLOOKUP(E23801,Refs!$P$2:$S$29,4,FALSE)</f>
        <v>South East</v>
      </c>
      <c r="K23801" s="28">
        <f t="shared" si="750"/>
        <v>2510</v>
      </c>
    </row>
    <row r="23802" spans="1:11" x14ac:dyDescent="0.35">
      <c r="A23802" s="69">
        <f t="shared" si="749"/>
        <v>46023</v>
      </c>
      <c r="B23802" t="s">
        <v>946</v>
      </c>
      <c r="C23802" t="s">
        <v>286</v>
      </c>
      <c r="D23802" t="s">
        <v>890</v>
      </c>
      <c r="E23802" t="s">
        <v>327</v>
      </c>
      <c r="F23802" t="s">
        <v>328</v>
      </c>
      <c r="G23802" t="s">
        <v>99</v>
      </c>
      <c r="H23802">
        <v>2431</v>
      </c>
      <c r="I23802" s="68" t="str">
        <f>VLOOKUP(E23802,Refs!$P$2:$R$29,3,FALSE)</f>
        <v>Y59</v>
      </c>
      <c r="J23802" s="68" t="str">
        <f>VLOOKUP(E23802,Refs!$P$2:$S$29,4,FALSE)</f>
        <v>South East</v>
      </c>
      <c r="K23802" s="28">
        <f t="shared" si="750"/>
        <v>2431</v>
      </c>
    </row>
    <row r="23803" spans="1:11" x14ac:dyDescent="0.35">
      <c r="A23803" s="69">
        <f t="shared" si="749"/>
        <v>46023</v>
      </c>
      <c r="B23803" t="s">
        <v>946</v>
      </c>
      <c r="C23803" t="s">
        <v>286</v>
      </c>
      <c r="D23803" t="s">
        <v>890</v>
      </c>
      <c r="E23803" t="s">
        <v>327</v>
      </c>
      <c r="F23803" t="s">
        <v>328</v>
      </c>
      <c r="G23803" t="s">
        <v>100</v>
      </c>
      <c r="H23803">
        <v>1763</v>
      </c>
      <c r="I23803" s="68" t="str">
        <f>VLOOKUP(E23803,Refs!$P$2:$R$29,3,FALSE)</f>
        <v>Y59</v>
      </c>
      <c r="J23803" s="68" t="str">
        <f>VLOOKUP(E23803,Refs!$P$2:$S$29,4,FALSE)</f>
        <v>South East</v>
      </c>
      <c r="K23803" s="28">
        <f t="shared" si="750"/>
        <v>1763</v>
      </c>
    </row>
    <row r="23804" spans="1:11" x14ac:dyDescent="0.35">
      <c r="A23804" s="69">
        <f t="shared" si="749"/>
        <v>46023</v>
      </c>
      <c r="B23804" t="s">
        <v>946</v>
      </c>
      <c r="C23804" t="s">
        <v>286</v>
      </c>
      <c r="D23804" t="s">
        <v>890</v>
      </c>
      <c r="E23804" t="s">
        <v>327</v>
      </c>
      <c r="F23804" t="s">
        <v>328</v>
      </c>
      <c r="G23804" t="s">
        <v>101</v>
      </c>
      <c r="H23804">
        <v>547</v>
      </c>
      <c r="I23804" s="68" t="str">
        <f>VLOOKUP(E23804,Refs!$P$2:$R$29,3,FALSE)</f>
        <v>Y59</v>
      </c>
      <c r="J23804" s="68" t="str">
        <f>VLOOKUP(E23804,Refs!$P$2:$S$29,4,FALSE)</f>
        <v>South East</v>
      </c>
      <c r="K23804" s="28">
        <f t="shared" si="750"/>
        <v>547</v>
      </c>
    </row>
    <row r="23805" spans="1:11" x14ac:dyDescent="0.35">
      <c r="A23805" s="69">
        <f t="shared" si="749"/>
        <v>46023</v>
      </c>
      <c r="B23805" t="s">
        <v>946</v>
      </c>
      <c r="C23805" t="s">
        <v>286</v>
      </c>
      <c r="D23805" t="s">
        <v>890</v>
      </c>
      <c r="E23805" t="s">
        <v>327</v>
      </c>
      <c r="F23805" t="s">
        <v>328</v>
      </c>
      <c r="G23805" t="s">
        <v>102</v>
      </c>
      <c r="H23805">
        <v>235</v>
      </c>
      <c r="I23805" s="68" t="str">
        <f>VLOOKUP(E23805,Refs!$P$2:$R$29,3,FALSE)</f>
        <v>Y59</v>
      </c>
      <c r="J23805" s="68" t="str">
        <f>VLOOKUP(E23805,Refs!$P$2:$S$29,4,FALSE)</f>
        <v>South East</v>
      </c>
      <c r="K23805" s="28">
        <f t="shared" si="750"/>
        <v>235</v>
      </c>
    </row>
    <row r="23806" spans="1:11" x14ac:dyDescent="0.35">
      <c r="A23806" s="69">
        <f t="shared" si="749"/>
        <v>46023</v>
      </c>
      <c r="B23806" t="s">
        <v>946</v>
      </c>
      <c r="C23806" t="s">
        <v>286</v>
      </c>
      <c r="D23806" t="s">
        <v>890</v>
      </c>
      <c r="E23806" t="s">
        <v>327</v>
      </c>
      <c r="F23806" t="s">
        <v>328</v>
      </c>
      <c r="G23806" t="s">
        <v>103</v>
      </c>
      <c r="H23806">
        <v>1852</v>
      </c>
      <c r="I23806" s="68" t="str">
        <f>VLOOKUP(E23806,Refs!$P$2:$R$29,3,FALSE)</f>
        <v>Y59</v>
      </c>
      <c r="J23806" s="68" t="str">
        <f>VLOOKUP(E23806,Refs!$P$2:$S$29,4,FALSE)</f>
        <v>South East</v>
      </c>
      <c r="K23806" s="28">
        <f t="shared" si="750"/>
        <v>1852</v>
      </c>
    </row>
    <row r="23807" spans="1:11" x14ac:dyDescent="0.35">
      <c r="A23807" s="69">
        <f t="shared" si="749"/>
        <v>46023</v>
      </c>
      <c r="B23807" t="s">
        <v>946</v>
      </c>
      <c r="C23807" t="s">
        <v>286</v>
      </c>
      <c r="D23807" t="s">
        <v>890</v>
      </c>
      <c r="E23807" t="s">
        <v>327</v>
      </c>
      <c r="F23807" t="s">
        <v>328</v>
      </c>
      <c r="G23807" t="s">
        <v>104</v>
      </c>
      <c r="H23807">
        <v>3200900</v>
      </c>
      <c r="I23807" s="68" t="str">
        <f>VLOOKUP(E23807,Refs!$P$2:$R$29,3,FALSE)</f>
        <v>Y59</v>
      </c>
      <c r="J23807" s="68" t="str">
        <f>VLOOKUP(E23807,Refs!$P$2:$S$29,4,FALSE)</f>
        <v>South East</v>
      </c>
      <c r="K23807" s="28">
        <f t="shared" si="750"/>
        <v>3200900</v>
      </c>
    </row>
    <row r="23808" spans="1:11" x14ac:dyDescent="0.35">
      <c r="A23808" s="69">
        <f t="shared" si="749"/>
        <v>46023</v>
      </c>
      <c r="B23808" t="s">
        <v>946</v>
      </c>
      <c r="C23808" t="s">
        <v>286</v>
      </c>
      <c r="D23808" t="s">
        <v>890</v>
      </c>
      <c r="E23808" t="s">
        <v>327</v>
      </c>
      <c r="F23808" t="s">
        <v>328</v>
      </c>
      <c r="G23808" t="s">
        <v>105</v>
      </c>
      <c r="H23808">
        <v>2572</v>
      </c>
      <c r="I23808" s="68" t="str">
        <f>VLOOKUP(E23808,Refs!$P$2:$R$29,3,FALSE)</f>
        <v>Y59</v>
      </c>
      <c r="J23808" s="68" t="str">
        <f>VLOOKUP(E23808,Refs!$P$2:$S$29,4,FALSE)</f>
        <v>South East</v>
      </c>
      <c r="K23808" s="28">
        <f t="shared" si="750"/>
        <v>2572</v>
      </c>
    </row>
    <row r="23809" spans="1:11" x14ac:dyDescent="0.35">
      <c r="A23809" s="69">
        <f t="shared" si="749"/>
        <v>46023</v>
      </c>
      <c r="B23809" t="s">
        <v>946</v>
      </c>
      <c r="C23809" t="s">
        <v>286</v>
      </c>
      <c r="D23809" t="s">
        <v>890</v>
      </c>
      <c r="E23809" t="s">
        <v>327</v>
      </c>
      <c r="F23809" t="s">
        <v>328</v>
      </c>
      <c r="G23809" t="s">
        <v>106</v>
      </c>
      <c r="H23809">
        <v>1956</v>
      </c>
      <c r="I23809" s="68" t="str">
        <f>VLOOKUP(E23809,Refs!$P$2:$R$29,3,FALSE)</f>
        <v>Y59</v>
      </c>
      <c r="J23809" s="68" t="str">
        <f>VLOOKUP(E23809,Refs!$P$2:$S$29,4,FALSE)</f>
        <v>South East</v>
      </c>
      <c r="K23809" s="28">
        <f t="shared" si="750"/>
        <v>1956</v>
      </c>
    </row>
    <row r="23810" spans="1:11" x14ac:dyDescent="0.35">
      <c r="A23810" s="69">
        <f t="shared" si="749"/>
        <v>46023</v>
      </c>
      <c r="B23810" t="s">
        <v>946</v>
      </c>
      <c r="C23810" t="s">
        <v>286</v>
      </c>
      <c r="D23810" t="s">
        <v>890</v>
      </c>
      <c r="E23810" t="s">
        <v>327</v>
      </c>
      <c r="F23810" t="s">
        <v>328</v>
      </c>
      <c r="G23810" t="s">
        <v>107</v>
      </c>
      <c r="H23810">
        <v>184</v>
      </c>
      <c r="I23810" s="68" t="str">
        <f>VLOOKUP(E23810,Refs!$P$2:$R$29,3,FALSE)</f>
        <v>Y59</v>
      </c>
      <c r="J23810" s="68" t="str">
        <f>VLOOKUP(E23810,Refs!$P$2:$S$29,4,FALSE)</f>
        <v>South East</v>
      </c>
      <c r="K23810" s="28">
        <f t="shared" si="750"/>
        <v>184</v>
      </c>
    </row>
    <row r="23811" spans="1:11" x14ac:dyDescent="0.35">
      <c r="A23811" s="69">
        <f t="shared" ref="A23811:A23874" si="751">DATEVALUE(RIGHT(B23811,8))</f>
        <v>46023</v>
      </c>
      <c r="B23811" t="s">
        <v>946</v>
      </c>
      <c r="C23811" t="s">
        <v>286</v>
      </c>
      <c r="D23811" t="s">
        <v>890</v>
      </c>
      <c r="E23811" t="s">
        <v>327</v>
      </c>
      <c r="F23811" t="s">
        <v>328</v>
      </c>
      <c r="G23811" t="s">
        <v>108</v>
      </c>
      <c r="H23811">
        <v>752</v>
      </c>
      <c r="I23811" s="68" t="str">
        <f>VLOOKUP(E23811,Refs!$P$2:$R$29,3,FALSE)</f>
        <v>Y59</v>
      </c>
      <c r="J23811" s="68" t="str">
        <f>VLOOKUP(E23811,Refs!$P$2:$S$29,4,FALSE)</f>
        <v>South East</v>
      </c>
      <c r="K23811" s="28">
        <f t="shared" si="750"/>
        <v>752</v>
      </c>
    </row>
    <row r="23812" spans="1:11" x14ac:dyDescent="0.35">
      <c r="A23812" s="69">
        <f t="shared" si="751"/>
        <v>46023</v>
      </c>
      <c r="B23812" t="s">
        <v>946</v>
      </c>
      <c r="C23812" t="s">
        <v>286</v>
      </c>
      <c r="D23812" t="s">
        <v>890</v>
      </c>
      <c r="E23812" t="s">
        <v>327</v>
      </c>
      <c r="F23812" t="s">
        <v>328</v>
      </c>
      <c r="G23812" t="s">
        <v>109</v>
      </c>
      <c r="H23812">
        <v>2304526</v>
      </c>
      <c r="I23812" s="68" t="str">
        <f>VLOOKUP(E23812,Refs!$P$2:$R$29,3,FALSE)</f>
        <v>Y59</v>
      </c>
      <c r="J23812" s="68" t="str">
        <f>VLOOKUP(E23812,Refs!$P$2:$S$29,4,FALSE)</f>
        <v>South East</v>
      </c>
      <c r="K23812" s="28">
        <f t="shared" si="750"/>
        <v>2304526</v>
      </c>
    </row>
    <row r="23813" spans="1:11" x14ac:dyDescent="0.35">
      <c r="A23813" s="69">
        <f t="shared" si="751"/>
        <v>46023</v>
      </c>
      <c r="B23813" t="s">
        <v>946</v>
      </c>
      <c r="C23813" t="s">
        <v>286</v>
      </c>
      <c r="D23813" t="s">
        <v>890</v>
      </c>
      <c r="E23813" t="s">
        <v>327</v>
      </c>
      <c r="F23813" t="s">
        <v>328</v>
      </c>
      <c r="G23813" t="s">
        <v>110</v>
      </c>
      <c r="H23813">
        <v>2070</v>
      </c>
      <c r="I23813" s="68" t="str">
        <f>VLOOKUP(E23813,Refs!$P$2:$R$29,3,FALSE)</f>
        <v>Y59</v>
      </c>
      <c r="J23813" s="68" t="str">
        <f>VLOOKUP(E23813,Refs!$P$2:$S$29,4,FALSE)</f>
        <v>South East</v>
      </c>
      <c r="K23813" s="28">
        <f t="shared" si="750"/>
        <v>2070</v>
      </c>
    </row>
    <row r="23814" spans="1:11" x14ac:dyDescent="0.35">
      <c r="A23814" s="69">
        <f t="shared" si="751"/>
        <v>46023</v>
      </c>
      <c r="B23814" t="s">
        <v>946</v>
      </c>
      <c r="C23814" t="s">
        <v>286</v>
      </c>
      <c r="D23814" t="s">
        <v>890</v>
      </c>
      <c r="E23814" t="s">
        <v>327</v>
      </c>
      <c r="F23814" t="s">
        <v>328</v>
      </c>
      <c r="G23814" t="s">
        <v>808</v>
      </c>
      <c r="H23814">
        <v>10437</v>
      </c>
      <c r="I23814" s="68" t="str">
        <f>VLOOKUP(E23814,Refs!$P$2:$R$29,3,FALSE)</f>
        <v>Y59</v>
      </c>
      <c r="J23814" s="68" t="str">
        <f>VLOOKUP(E23814,Refs!$P$2:$S$29,4,FALSE)</f>
        <v>South East</v>
      </c>
      <c r="K23814" s="28">
        <f t="shared" si="750"/>
        <v>10437</v>
      </c>
    </row>
    <row r="23815" spans="1:11" x14ac:dyDescent="0.35">
      <c r="A23815" s="69">
        <f t="shared" si="751"/>
        <v>46023</v>
      </c>
      <c r="B23815" t="s">
        <v>946</v>
      </c>
      <c r="C23815" t="s">
        <v>286</v>
      </c>
      <c r="D23815" t="s">
        <v>890</v>
      </c>
      <c r="E23815" t="s">
        <v>327</v>
      </c>
      <c r="F23815" t="s">
        <v>328</v>
      </c>
      <c r="G23815" t="s">
        <v>809</v>
      </c>
      <c r="H23815">
        <v>161</v>
      </c>
      <c r="I23815" s="68" t="str">
        <f>VLOOKUP(E23815,Refs!$P$2:$R$29,3,FALSE)</f>
        <v>Y59</v>
      </c>
      <c r="J23815" s="68" t="str">
        <f>VLOOKUP(E23815,Refs!$P$2:$S$29,4,FALSE)</f>
        <v>South East</v>
      </c>
      <c r="K23815" s="28">
        <f t="shared" si="750"/>
        <v>161</v>
      </c>
    </row>
    <row r="23816" spans="1:11" x14ac:dyDescent="0.35">
      <c r="A23816" s="69">
        <f t="shared" si="751"/>
        <v>46023</v>
      </c>
      <c r="B23816" t="s">
        <v>946</v>
      </c>
      <c r="C23816" t="s">
        <v>286</v>
      </c>
      <c r="D23816" t="s">
        <v>890</v>
      </c>
      <c r="E23816" t="s">
        <v>327</v>
      </c>
      <c r="F23816" t="s">
        <v>328</v>
      </c>
      <c r="G23816" t="s">
        <v>111</v>
      </c>
      <c r="H23816">
        <v>18036</v>
      </c>
      <c r="I23816" s="68" t="str">
        <f>VLOOKUP(E23816,Refs!$P$2:$R$29,3,FALSE)</f>
        <v>Y59</v>
      </c>
      <c r="J23816" s="68" t="str">
        <f>VLOOKUP(E23816,Refs!$P$2:$S$29,4,FALSE)</f>
        <v>South East</v>
      </c>
      <c r="K23816" s="28">
        <f t="shared" si="750"/>
        <v>18036</v>
      </c>
    </row>
    <row r="23817" spans="1:11" x14ac:dyDescent="0.35">
      <c r="A23817" s="69">
        <f t="shared" si="751"/>
        <v>46023</v>
      </c>
      <c r="B23817" t="s">
        <v>946</v>
      </c>
      <c r="C23817" t="s">
        <v>286</v>
      </c>
      <c r="D23817" t="s">
        <v>890</v>
      </c>
      <c r="E23817" t="s">
        <v>327</v>
      </c>
      <c r="F23817" t="s">
        <v>328</v>
      </c>
      <c r="G23817" t="s">
        <v>112</v>
      </c>
      <c r="H23817">
        <v>14</v>
      </c>
      <c r="I23817" s="68" t="str">
        <f>VLOOKUP(E23817,Refs!$P$2:$R$29,3,FALSE)</f>
        <v>Y59</v>
      </c>
      <c r="J23817" s="68" t="str">
        <f>VLOOKUP(E23817,Refs!$P$2:$S$29,4,FALSE)</f>
        <v>South East</v>
      </c>
      <c r="K23817" s="28">
        <f t="shared" si="750"/>
        <v>14</v>
      </c>
    </row>
    <row r="23818" spans="1:11" x14ac:dyDescent="0.35">
      <c r="A23818" s="69">
        <f t="shared" si="751"/>
        <v>46023</v>
      </c>
      <c r="B23818" t="s">
        <v>946</v>
      </c>
      <c r="C23818" t="s">
        <v>286</v>
      </c>
      <c r="D23818" t="s">
        <v>890</v>
      </c>
      <c r="E23818" t="s">
        <v>327</v>
      </c>
      <c r="F23818" t="s">
        <v>328</v>
      </c>
      <c r="G23818" t="s">
        <v>113</v>
      </c>
      <c r="H23818">
        <v>13251</v>
      </c>
      <c r="I23818" s="68" t="str">
        <f>VLOOKUP(E23818,Refs!$P$2:$R$29,3,FALSE)</f>
        <v>Y59</v>
      </c>
      <c r="J23818" s="68" t="str">
        <f>VLOOKUP(E23818,Refs!$P$2:$S$29,4,FALSE)</f>
        <v>South East</v>
      </c>
      <c r="K23818" s="28">
        <f t="shared" si="750"/>
        <v>13251</v>
      </c>
    </row>
    <row r="23819" spans="1:11" x14ac:dyDescent="0.35">
      <c r="A23819" s="69">
        <f t="shared" si="751"/>
        <v>46023</v>
      </c>
      <c r="B23819" t="s">
        <v>946</v>
      </c>
      <c r="C23819" t="s">
        <v>286</v>
      </c>
      <c r="D23819" t="s">
        <v>890</v>
      </c>
      <c r="E23819" t="s">
        <v>327</v>
      </c>
      <c r="F23819" t="s">
        <v>328</v>
      </c>
      <c r="G23819" t="s">
        <v>114</v>
      </c>
      <c r="H23819">
        <v>4323</v>
      </c>
      <c r="I23819" s="68" t="str">
        <f>VLOOKUP(E23819,Refs!$P$2:$R$29,3,FALSE)</f>
        <v>Y59</v>
      </c>
      <c r="J23819" s="68" t="str">
        <f>VLOOKUP(E23819,Refs!$P$2:$S$29,4,FALSE)</f>
        <v>South East</v>
      </c>
      <c r="K23819" s="28">
        <f t="shared" si="750"/>
        <v>4323</v>
      </c>
    </row>
    <row r="23820" spans="1:11" x14ac:dyDescent="0.35">
      <c r="A23820" s="69">
        <f t="shared" si="751"/>
        <v>46023</v>
      </c>
      <c r="B23820" t="s">
        <v>946</v>
      </c>
      <c r="C23820" t="s">
        <v>286</v>
      </c>
      <c r="D23820" t="s">
        <v>890</v>
      </c>
      <c r="E23820" t="s">
        <v>327</v>
      </c>
      <c r="F23820" t="s">
        <v>328</v>
      </c>
      <c r="G23820" t="s">
        <v>115</v>
      </c>
      <c r="H23820">
        <v>3934</v>
      </c>
      <c r="I23820" s="68" t="str">
        <f>VLOOKUP(E23820,Refs!$P$2:$R$29,3,FALSE)</f>
        <v>Y59</v>
      </c>
      <c r="J23820" s="68" t="str">
        <f>VLOOKUP(E23820,Refs!$P$2:$S$29,4,FALSE)</f>
        <v>South East</v>
      </c>
      <c r="K23820" s="28">
        <f t="shared" si="750"/>
        <v>3934</v>
      </c>
    </row>
    <row r="23821" spans="1:11" x14ac:dyDescent="0.35">
      <c r="A23821" s="69">
        <f t="shared" si="751"/>
        <v>46023</v>
      </c>
      <c r="B23821" t="s">
        <v>946</v>
      </c>
      <c r="C23821" t="s">
        <v>286</v>
      </c>
      <c r="D23821" t="s">
        <v>890</v>
      </c>
      <c r="E23821" t="s">
        <v>327</v>
      </c>
      <c r="F23821" t="s">
        <v>328</v>
      </c>
      <c r="G23821" t="s">
        <v>116</v>
      </c>
      <c r="H23821">
        <v>1708</v>
      </c>
      <c r="I23821" s="68" t="str">
        <f>VLOOKUP(E23821,Refs!$P$2:$R$29,3,FALSE)</f>
        <v>Y59</v>
      </c>
      <c r="J23821" s="68" t="str">
        <f>VLOOKUP(E23821,Refs!$P$2:$S$29,4,FALSE)</f>
        <v>South East</v>
      </c>
      <c r="K23821" s="28">
        <f t="shared" si="750"/>
        <v>1708</v>
      </c>
    </row>
    <row r="23822" spans="1:11" x14ac:dyDescent="0.35">
      <c r="A23822" s="69">
        <f t="shared" si="751"/>
        <v>46023</v>
      </c>
      <c r="B23822" t="s">
        <v>946</v>
      </c>
      <c r="C23822" t="s">
        <v>286</v>
      </c>
      <c r="D23822" t="s">
        <v>890</v>
      </c>
      <c r="E23822" t="s">
        <v>327</v>
      </c>
      <c r="F23822" t="s">
        <v>328</v>
      </c>
      <c r="G23822" t="s">
        <v>117</v>
      </c>
      <c r="H23822">
        <v>6588</v>
      </c>
      <c r="I23822" s="68" t="str">
        <f>VLOOKUP(E23822,Refs!$P$2:$R$29,3,FALSE)</f>
        <v>Y59</v>
      </c>
      <c r="J23822" s="68" t="str">
        <f>VLOOKUP(E23822,Refs!$P$2:$S$29,4,FALSE)</f>
        <v>South East</v>
      </c>
      <c r="K23822" s="28">
        <f t="shared" si="750"/>
        <v>6588</v>
      </c>
    </row>
    <row r="23823" spans="1:11" x14ac:dyDescent="0.35">
      <c r="A23823" s="69">
        <f t="shared" si="751"/>
        <v>46023</v>
      </c>
      <c r="B23823" t="s">
        <v>946</v>
      </c>
      <c r="C23823" t="s">
        <v>286</v>
      </c>
      <c r="D23823" t="s">
        <v>890</v>
      </c>
      <c r="E23823" t="s">
        <v>327</v>
      </c>
      <c r="F23823" t="s">
        <v>328</v>
      </c>
      <c r="G23823" t="s">
        <v>118</v>
      </c>
      <c r="H23823">
        <v>986</v>
      </c>
      <c r="I23823" s="68" t="str">
        <f>VLOOKUP(E23823,Refs!$P$2:$R$29,3,FALSE)</f>
        <v>Y59</v>
      </c>
      <c r="J23823" s="68" t="str">
        <f>VLOOKUP(E23823,Refs!$P$2:$S$29,4,FALSE)</f>
        <v>South East</v>
      </c>
      <c r="K23823" s="28">
        <f t="shared" si="750"/>
        <v>986</v>
      </c>
    </row>
    <row r="23824" spans="1:11" x14ac:dyDescent="0.35">
      <c r="A23824" s="69">
        <f t="shared" si="751"/>
        <v>46023</v>
      </c>
      <c r="B23824" t="s">
        <v>946</v>
      </c>
      <c r="C23824" t="s">
        <v>286</v>
      </c>
      <c r="D23824" t="s">
        <v>890</v>
      </c>
      <c r="E23824" t="s">
        <v>327</v>
      </c>
      <c r="F23824" t="s">
        <v>328</v>
      </c>
      <c r="G23824" t="s">
        <v>119</v>
      </c>
      <c r="H23824">
        <v>1672</v>
      </c>
      <c r="I23824" s="68" t="str">
        <f>VLOOKUP(E23824,Refs!$P$2:$R$29,3,FALSE)</f>
        <v>Y59</v>
      </c>
      <c r="J23824" s="68" t="str">
        <f>VLOOKUP(E23824,Refs!$P$2:$S$29,4,FALSE)</f>
        <v>South East</v>
      </c>
      <c r="K23824" s="28">
        <f t="shared" si="750"/>
        <v>1672</v>
      </c>
    </row>
    <row r="23825" spans="1:11" x14ac:dyDescent="0.35">
      <c r="A23825" s="69">
        <f t="shared" si="751"/>
        <v>46023</v>
      </c>
      <c r="B23825" t="s">
        <v>946</v>
      </c>
      <c r="C23825" t="s">
        <v>286</v>
      </c>
      <c r="D23825" t="s">
        <v>890</v>
      </c>
      <c r="E23825" t="s">
        <v>327</v>
      </c>
      <c r="F23825" t="s">
        <v>328</v>
      </c>
      <c r="G23825" t="s">
        <v>120</v>
      </c>
      <c r="H23825">
        <v>792</v>
      </c>
      <c r="I23825" s="68" t="str">
        <f>VLOOKUP(E23825,Refs!$P$2:$R$29,3,FALSE)</f>
        <v>Y59</v>
      </c>
      <c r="J23825" s="68" t="str">
        <f>VLOOKUP(E23825,Refs!$P$2:$S$29,4,FALSE)</f>
        <v>South East</v>
      </c>
      <c r="K23825" s="28">
        <f t="shared" si="750"/>
        <v>792</v>
      </c>
    </row>
    <row r="23826" spans="1:11" x14ac:dyDescent="0.35">
      <c r="A23826" s="69">
        <f t="shared" si="751"/>
        <v>46023</v>
      </c>
      <c r="B23826" t="s">
        <v>946</v>
      </c>
      <c r="C23826" t="s">
        <v>286</v>
      </c>
      <c r="D23826" t="s">
        <v>890</v>
      </c>
      <c r="E23826" t="s">
        <v>327</v>
      </c>
      <c r="F23826" t="s">
        <v>328</v>
      </c>
      <c r="G23826" t="s">
        <v>121</v>
      </c>
      <c r="H23826">
        <v>2361</v>
      </c>
      <c r="I23826" s="68" t="str">
        <f>VLOOKUP(E23826,Refs!$P$2:$R$29,3,FALSE)</f>
        <v>Y59</v>
      </c>
      <c r="J23826" s="68" t="str">
        <f>VLOOKUP(E23826,Refs!$P$2:$S$29,4,FALSE)</f>
        <v>South East</v>
      </c>
      <c r="K23826" s="28">
        <f t="shared" si="750"/>
        <v>2361</v>
      </c>
    </row>
    <row r="23827" spans="1:11" x14ac:dyDescent="0.35">
      <c r="A23827" s="69">
        <f t="shared" si="751"/>
        <v>46023</v>
      </c>
      <c r="B23827" t="s">
        <v>946</v>
      </c>
      <c r="C23827" t="s">
        <v>286</v>
      </c>
      <c r="D23827" t="s">
        <v>890</v>
      </c>
      <c r="E23827" t="s">
        <v>327</v>
      </c>
      <c r="F23827" t="s">
        <v>328</v>
      </c>
      <c r="G23827" t="s">
        <v>122</v>
      </c>
      <c r="H23827">
        <v>646</v>
      </c>
      <c r="I23827" s="68" t="str">
        <f>VLOOKUP(E23827,Refs!$P$2:$R$29,3,FALSE)</f>
        <v>Y59</v>
      </c>
      <c r="J23827" s="68" t="str">
        <f>VLOOKUP(E23827,Refs!$P$2:$S$29,4,FALSE)</f>
        <v>South East</v>
      </c>
      <c r="K23827" s="28">
        <f t="shared" si="750"/>
        <v>646</v>
      </c>
    </row>
    <row r="23828" spans="1:11" x14ac:dyDescent="0.35">
      <c r="A23828" s="69">
        <f t="shared" si="751"/>
        <v>46023</v>
      </c>
      <c r="B23828" t="s">
        <v>946</v>
      </c>
      <c r="C23828" t="s">
        <v>286</v>
      </c>
      <c r="D23828" t="s">
        <v>890</v>
      </c>
      <c r="E23828" t="s">
        <v>327</v>
      </c>
      <c r="F23828" t="s">
        <v>328</v>
      </c>
      <c r="G23828" t="s">
        <v>123</v>
      </c>
      <c r="H23828">
        <v>12</v>
      </c>
      <c r="I23828" s="68" t="str">
        <f>VLOOKUP(E23828,Refs!$P$2:$R$29,3,FALSE)</f>
        <v>Y59</v>
      </c>
      <c r="J23828" s="68" t="str">
        <f>VLOOKUP(E23828,Refs!$P$2:$S$29,4,FALSE)</f>
        <v>South East</v>
      </c>
      <c r="K23828" s="28">
        <f t="shared" si="750"/>
        <v>12</v>
      </c>
    </row>
    <row r="23829" spans="1:11" x14ac:dyDescent="0.35">
      <c r="A23829" s="69">
        <f t="shared" si="751"/>
        <v>46023</v>
      </c>
      <c r="B23829" t="s">
        <v>946</v>
      </c>
      <c r="C23829" t="s">
        <v>286</v>
      </c>
      <c r="D23829" t="s">
        <v>890</v>
      </c>
      <c r="E23829" t="s">
        <v>327</v>
      </c>
      <c r="F23829" t="s">
        <v>328</v>
      </c>
      <c r="G23829" t="s">
        <v>124</v>
      </c>
      <c r="H23829">
        <v>0</v>
      </c>
      <c r="I23829" s="68" t="str">
        <f>VLOOKUP(E23829,Refs!$P$2:$R$29,3,FALSE)</f>
        <v>Y59</v>
      </c>
      <c r="J23829" s="68" t="str">
        <f>VLOOKUP(E23829,Refs!$P$2:$S$29,4,FALSE)</f>
        <v>South East</v>
      </c>
      <c r="K23829" s="28" t="str">
        <f t="shared" si="750"/>
        <v/>
      </c>
    </row>
    <row r="23830" spans="1:11" x14ac:dyDescent="0.35">
      <c r="A23830" s="69">
        <f t="shared" si="751"/>
        <v>46023</v>
      </c>
      <c r="B23830" t="s">
        <v>946</v>
      </c>
      <c r="C23830" t="s">
        <v>286</v>
      </c>
      <c r="D23830" t="s">
        <v>890</v>
      </c>
      <c r="E23830" t="s">
        <v>327</v>
      </c>
      <c r="F23830" t="s">
        <v>328</v>
      </c>
      <c r="G23830" t="s">
        <v>125</v>
      </c>
      <c r="H23830">
        <v>0</v>
      </c>
      <c r="I23830" s="68" t="str">
        <f>VLOOKUP(E23830,Refs!$P$2:$R$29,3,FALSE)</f>
        <v>Y59</v>
      </c>
      <c r="J23830" s="68" t="str">
        <f>VLOOKUP(E23830,Refs!$P$2:$S$29,4,FALSE)</f>
        <v>South East</v>
      </c>
      <c r="K23830" s="28" t="str">
        <f t="shared" si="750"/>
        <v/>
      </c>
    </row>
    <row r="23831" spans="1:11" x14ac:dyDescent="0.35">
      <c r="A23831" s="69">
        <f t="shared" si="751"/>
        <v>46023</v>
      </c>
      <c r="B23831" t="s">
        <v>946</v>
      </c>
      <c r="C23831" t="s">
        <v>286</v>
      </c>
      <c r="D23831" t="s">
        <v>890</v>
      </c>
      <c r="E23831" t="s">
        <v>327</v>
      </c>
      <c r="F23831" t="s">
        <v>328</v>
      </c>
      <c r="G23831" t="s">
        <v>126</v>
      </c>
      <c r="H23831">
        <v>0</v>
      </c>
      <c r="I23831" s="68" t="str">
        <f>VLOOKUP(E23831,Refs!$P$2:$R$29,3,FALSE)</f>
        <v>Y59</v>
      </c>
      <c r="J23831" s="68" t="str">
        <f>VLOOKUP(E23831,Refs!$P$2:$S$29,4,FALSE)</f>
        <v>South East</v>
      </c>
      <c r="K23831" s="28" t="str">
        <f t="shared" si="750"/>
        <v/>
      </c>
    </row>
    <row r="23832" spans="1:11" x14ac:dyDescent="0.35">
      <c r="A23832" s="69">
        <f t="shared" si="751"/>
        <v>46023</v>
      </c>
      <c r="B23832" t="s">
        <v>946</v>
      </c>
      <c r="C23832" t="s">
        <v>286</v>
      </c>
      <c r="D23832" t="s">
        <v>890</v>
      </c>
      <c r="E23832" t="s">
        <v>327</v>
      </c>
      <c r="F23832" t="s">
        <v>328</v>
      </c>
      <c r="G23832" t="s">
        <v>127</v>
      </c>
      <c r="H23832">
        <v>191</v>
      </c>
      <c r="I23832" s="68" t="str">
        <f>VLOOKUP(E23832,Refs!$P$2:$R$29,3,FALSE)</f>
        <v>Y59</v>
      </c>
      <c r="J23832" s="68" t="str">
        <f>VLOOKUP(E23832,Refs!$P$2:$S$29,4,FALSE)</f>
        <v>South East</v>
      </c>
      <c r="K23832" s="28">
        <f t="shared" si="750"/>
        <v>191</v>
      </c>
    </row>
    <row r="23833" spans="1:11" x14ac:dyDescent="0.35">
      <c r="A23833" s="69">
        <f t="shared" si="751"/>
        <v>46023</v>
      </c>
      <c r="B23833" t="s">
        <v>946</v>
      </c>
      <c r="C23833" t="s">
        <v>286</v>
      </c>
      <c r="D23833" t="s">
        <v>890</v>
      </c>
      <c r="E23833" t="s">
        <v>327</v>
      </c>
      <c r="F23833" t="s">
        <v>328</v>
      </c>
      <c r="G23833" t="s">
        <v>128</v>
      </c>
      <c r="H23833">
        <v>34</v>
      </c>
      <c r="I23833" s="68" t="str">
        <f>VLOOKUP(E23833,Refs!$P$2:$R$29,3,FALSE)</f>
        <v>Y59</v>
      </c>
      <c r="J23833" s="68" t="str">
        <f>VLOOKUP(E23833,Refs!$P$2:$S$29,4,FALSE)</f>
        <v>South East</v>
      </c>
      <c r="K23833" s="28">
        <f t="shared" si="750"/>
        <v>34</v>
      </c>
    </row>
    <row r="23834" spans="1:11" x14ac:dyDescent="0.35">
      <c r="A23834" s="69">
        <f t="shared" si="751"/>
        <v>46023</v>
      </c>
      <c r="B23834" t="s">
        <v>946</v>
      </c>
      <c r="C23834" t="s">
        <v>286</v>
      </c>
      <c r="D23834" t="s">
        <v>890</v>
      </c>
      <c r="E23834" t="s">
        <v>327</v>
      </c>
      <c r="F23834" t="s">
        <v>328</v>
      </c>
      <c r="G23834" t="s">
        <v>129</v>
      </c>
      <c r="H23834">
        <v>647</v>
      </c>
      <c r="I23834" s="68" t="str">
        <f>VLOOKUP(E23834,Refs!$P$2:$R$29,3,FALSE)</f>
        <v>Y59</v>
      </c>
      <c r="J23834" s="68" t="str">
        <f>VLOOKUP(E23834,Refs!$P$2:$S$29,4,FALSE)</f>
        <v>South East</v>
      </c>
      <c r="K23834" s="28">
        <f t="shared" si="750"/>
        <v>647</v>
      </c>
    </row>
    <row r="23835" spans="1:11" x14ac:dyDescent="0.35">
      <c r="A23835" s="69">
        <f t="shared" si="751"/>
        <v>46023</v>
      </c>
      <c r="B23835" t="s">
        <v>946</v>
      </c>
      <c r="C23835" t="s">
        <v>286</v>
      </c>
      <c r="D23835" t="s">
        <v>890</v>
      </c>
      <c r="E23835" t="s">
        <v>327</v>
      </c>
      <c r="F23835" t="s">
        <v>328</v>
      </c>
      <c r="G23835" t="s">
        <v>130</v>
      </c>
      <c r="H23835">
        <v>459</v>
      </c>
      <c r="I23835" s="68" t="str">
        <f>VLOOKUP(E23835,Refs!$P$2:$R$29,3,FALSE)</f>
        <v>Y59</v>
      </c>
      <c r="J23835" s="68" t="str">
        <f>VLOOKUP(E23835,Refs!$P$2:$S$29,4,FALSE)</f>
        <v>South East</v>
      </c>
      <c r="K23835" s="28">
        <f t="shared" si="750"/>
        <v>459</v>
      </c>
    </row>
    <row r="23836" spans="1:11" x14ac:dyDescent="0.35">
      <c r="A23836" s="69">
        <f t="shared" si="751"/>
        <v>46023</v>
      </c>
      <c r="B23836" t="s">
        <v>946</v>
      </c>
      <c r="C23836" t="s">
        <v>286</v>
      </c>
      <c r="D23836" t="s">
        <v>890</v>
      </c>
      <c r="E23836" t="s">
        <v>327</v>
      </c>
      <c r="F23836" t="s">
        <v>328</v>
      </c>
      <c r="G23836" t="s">
        <v>131</v>
      </c>
      <c r="H23836">
        <v>1947</v>
      </c>
      <c r="I23836" s="68" t="str">
        <f>VLOOKUP(E23836,Refs!$P$2:$R$29,3,FALSE)</f>
        <v>Y59</v>
      </c>
      <c r="J23836" s="68" t="str">
        <f>VLOOKUP(E23836,Refs!$P$2:$S$29,4,FALSE)</f>
        <v>South East</v>
      </c>
      <c r="K23836" s="28">
        <f t="shared" si="750"/>
        <v>1947</v>
      </c>
    </row>
    <row r="23837" spans="1:11" x14ac:dyDescent="0.35">
      <c r="A23837" s="69">
        <f t="shared" si="751"/>
        <v>46023</v>
      </c>
      <c r="B23837" t="s">
        <v>946</v>
      </c>
      <c r="C23837" t="s">
        <v>286</v>
      </c>
      <c r="D23837" t="s">
        <v>890</v>
      </c>
      <c r="E23837" t="s">
        <v>327</v>
      </c>
      <c r="F23837" t="s">
        <v>328</v>
      </c>
      <c r="G23837" t="s">
        <v>132</v>
      </c>
      <c r="H23837">
        <v>1636</v>
      </c>
      <c r="I23837" s="68" t="str">
        <f>VLOOKUP(E23837,Refs!$P$2:$R$29,3,FALSE)</f>
        <v>Y59</v>
      </c>
      <c r="J23837" s="68" t="str">
        <f>VLOOKUP(E23837,Refs!$P$2:$S$29,4,FALSE)</f>
        <v>South East</v>
      </c>
      <c r="K23837" s="28">
        <f t="shared" si="750"/>
        <v>1636</v>
      </c>
    </row>
    <row r="23838" spans="1:11" x14ac:dyDescent="0.35">
      <c r="A23838" s="69">
        <f t="shared" si="751"/>
        <v>46023</v>
      </c>
      <c r="B23838" t="s">
        <v>946</v>
      </c>
      <c r="C23838" t="s">
        <v>286</v>
      </c>
      <c r="D23838" t="s">
        <v>890</v>
      </c>
      <c r="E23838" t="s">
        <v>327</v>
      </c>
      <c r="F23838" t="s">
        <v>328</v>
      </c>
      <c r="G23838" t="s">
        <v>133</v>
      </c>
      <c r="H23838">
        <v>900</v>
      </c>
      <c r="I23838" s="68" t="str">
        <f>VLOOKUP(E23838,Refs!$P$2:$R$29,3,FALSE)</f>
        <v>Y59</v>
      </c>
      <c r="J23838" s="68" t="str">
        <f>VLOOKUP(E23838,Refs!$P$2:$S$29,4,FALSE)</f>
        <v>South East</v>
      </c>
      <c r="K23838" s="28">
        <f t="shared" si="750"/>
        <v>900</v>
      </c>
    </row>
    <row r="23839" spans="1:11" x14ac:dyDescent="0.35">
      <c r="A23839" s="69">
        <f t="shared" si="751"/>
        <v>46023</v>
      </c>
      <c r="B23839" t="s">
        <v>946</v>
      </c>
      <c r="C23839" t="s">
        <v>286</v>
      </c>
      <c r="D23839" t="s">
        <v>890</v>
      </c>
      <c r="E23839" t="s">
        <v>327</v>
      </c>
      <c r="F23839" t="s">
        <v>328</v>
      </c>
      <c r="G23839" t="s">
        <v>134</v>
      </c>
      <c r="H23839">
        <v>707</v>
      </c>
      <c r="I23839" s="68" t="str">
        <f>VLOOKUP(E23839,Refs!$P$2:$R$29,3,FALSE)</f>
        <v>Y59</v>
      </c>
      <c r="J23839" s="68" t="str">
        <f>VLOOKUP(E23839,Refs!$P$2:$S$29,4,FALSE)</f>
        <v>South East</v>
      </c>
      <c r="K23839" s="28">
        <f t="shared" si="750"/>
        <v>707</v>
      </c>
    </row>
    <row r="23840" spans="1:11" x14ac:dyDescent="0.35">
      <c r="A23840" s="69">
        <f t="shared" si="751"/>
        <v>46023</v>
      </c>
      <c r="B23840" t="s">
        <v>946</v>
      </c>
      <c r="C23840" t="s">
        <v>286</v>
      </c>
      <c r="D23840" t="s">
        <v>890</v>
      </c>
      <c r="E23840" t="s">
        <v>327</v>
      </c>
      <c r="F23840" t="s">
        <v>328</v>
      </c>
      <c r="G23840" t="s">
        <v>135</v>
      </c>
      <c r="H23840">
        <v>276</v>
      </c>
      <c r="I23840" s="68" t="str">
        <f>VLOOKUP(E23840,Refs!$P$2:$R$29,3,FALSE)</f>
        <v>Y59</v>
      </c>
      <c r="J23840" s="68" t="str">
        <f>VLOOKUP(E23840,Refs!$P$2:$S$29,4,FALSE)</f>
        <v>South East</v>
      </c>
      <c r="K23840" s="28">
        <f t="shared" si="750"/>
        <v>276</v>
      </c>
    </row>
    <row r="23841" spans="1:11" x14ac:dyDescent="0.35">
      <c r="A23841" s="69">
        <f t="shared" si="751"/>
        <v>46023</v>
      </c>
      <c r="B23841" t="s">
        <v>946</v>
      </c>
      <c r="C23841" t="s">
        <v>286</v>
      </c>
      <c r="D23841" t="s">
        <v>890</v>
      </c>
      <c r="E23841" t="s">
        <v>327</v>
      </c>
      <c r="F23841" t="s">
        <v>328</v>
      </c>
      <c r="G23841" t="s">
        <v>136</v>
      </c>
      <c r="H23841">
        <v>227</v>
      </c>
      <c r="I23841" s="68" t="str">
        <f>VLOOKUP(E23841,Refs!$P$2:$R$29,3,FALSE)</f>
        <v>Y59</v>
      </c>
      <c r="J23841" s="68" t="str">
        <f>VLOOKUP(E23841,Refs!$P$2:$S$29,4,FALSE)</f>
        <v>South East</v>
      </c>
      <c r="K23841" s="28">
        <f t="shared" si="750"/>
        <v>227</v>
      </c>
    </row>
    <row r="23842" spans="1:11" x14ac:dyDescent="0.35">
      <c r="A23842" s="69">
        <f t="shared" si="751"/>
        <v>46023</v>
      </c>
      <c r="B23842" t="s">
        <v>946</v>
      </c>
      <c r="C23842" t="s">
        <v>286</v>
      </c>
      <c r="D23842" t="s">
        <v>890</v>
      </c>
      <c r="E23842" t="s">
        <v>327</v>
      </c>
      <c r="F23842" t="s">
        <v>328</v>
      </c>
      <c r="G23842" t="s">
        <v>137</v>
      </c>
      <c r="H23842">
        <v>6</v>
      </c>
      <c r="I23842" s="68" t="str">
        <f>VLOOKUP(E23842,Refs!$P$2:$R$29,3,FALSE)</f>
        <v>Y59</v>
      </c>
      <c r="J23842" s="68" t="str">
        <f>VLOOKUP(E23842,Refs!$P$2:$S$29,4,FALSE)</f>
        <v>South East</v>
      </c>
      <c r="K23842" s="28">
        <f t="shared" si="750"/>
        <v>6</v>
      </c>
    </row>
    <row r="23843" spans="1:11" x14ac:dyDescent="0.35">
      <c r="A23843" s="69">
        <f t="shared" si="751"/>
        <v>46023</v>
      </c>
      <c r="B23843" t="s">
        <v>946</v>
      </c>
      <c r="C23843" t="s">
        <v>286</v>
      </c>
      <c r="D23843" t="s">
        <v>890</v>
      </c>
      <c r="E23843" t="s">
        <v>327</v>
      </c>
      <c r="F23843" t="s">
        <v>328</v>
      </c>
      <c r="G23843" t="s">
        <v>138</v>
      </c>
      <c r="H23843">
        <v>1</v>
      </c>
      <c r="I23843" s="68" t="str">
        <f>VLOOKUP(E23843,Refs!$P$2:$R$29,3,FALSE)</f>
        <v>Y59</v>
      </c>
      <c r="J23843" s="68" t="str">
        <f>VLOOKUP(E23843,Refs!$P$2:$S$29,4,FALSE)</f>
        <v>South East</v>
      </c>
      <c r="K23843" s="28">
        <f t="shared" ref="K23843:K23906" si="752">IF(OR(H23843="NULL",H23843=0,H23843=""),"",H23843)</f>
        <v>1</v>
      </c>
    </row>
    <row r="23844" spans="1:11" x14ac:dyDescent="0.35">
      <c r="A23844" s="69">
        <f t="shared" si="751"/>
        <v>46023</v>
      </c>
      <c r="B23844" t="s">
        <v>946</v>
      </c>
      <c r="C23844" t="s">
        <v>286</v>
      </c>
      <c r="D23844" t="s">
        <v>890</v>
      </c>
      <c r="E23844" t="s">
        <v>327</v>
      </c>
      <c r="F23844" t="s">
        <v>328</v>
      </c>
      <c r="G23844" t="s">
        <v>139</v>
      </c>
      <c r="H23844">
        <v>10</v>
      </c>
      <c r="I23844" s="68" t="str">
        <f>VLOOKUP(E23844,Refs!$P$2:$R$29,3,FALSE)</f>
        <v>Y59</v>
      </c>
      <c r="J23844" s="68" t="str">
        <f>VLOOKUP(E23844,Refs!$P$2:$S$29,4,FALSE)</f>
        <v>South East</v>
      </c>
      <c r="K23844" s="28">
        <f t="shared" si="752"/>
        <v>10</v>
      </c>
    </row>
    <row r="23845" spans="1:11" x14ac:dyDescent="0.35">
      <c r="A23845" s="69">
        <f t="shared" si="751"/>
        <v>46023</v>
      </c>
      <c r="B23845" t="s">
        <v>946</v>
      </c>
      <c r="C23845" t="s">
        <v>286</v>
      </c>
      <c r="D23845" t="s">
        <v>890</v>
      </c>
      <c r="E23845" t="s">
        <v>327</v>
      </c>
      <c r="F23845" t="s">
        <v>328</v>
      </c>
      <c r="G23845" t="s">
        <v>140</v>
      </c>
      <c r="H23845">
        <v>10</v>
      </c>
      <c r="I23845" s="68" t="str">
        <f>VLOOKUP(E23845,Refs!$P$2:$R$29,3,FALSE)</f>
        <v>Y59</v>
      </c>
      <c r="J23845" s="68" t="str">
        <f>VLOOKUP(E23845,Refs!$P$2:$S$29,4,FALSE)</f>
        <v>South East</v>
      </c>
      <c r="K23845" s="28">
        <f t="shared" si="752"/>
        <v>10</v>
      </c>
    </row>
    <row r="23846" spans="1:11" x14ac:dyDescent="0.35">
      <c r="A23846" s="69">
        <f t="shared" si="751"/>
        <v>46023</v>
      </c>
      <c r="B23846" t="s">
        <v>946</v>
      </c>
      <c r="C23846" t="s">
        <v>286</v>
      </c>
      <c r="D23846" t="s">
        <v>890</v>
      </c>
      <c r="E23846" t="s">
        <v>327</v>
      </c>
      <c r="F23846" t="s">
        <v>328</v>
      </c>
      <c r="G23846" t="s">
        <v>728</v>
      </c>
      <c r="H23846">
        <v>52</v>
      </c>
      <c r="I23846" s="68" t="str">
        <f>VLOOKUP(E23846,Refs!$P$2:$R$29,3,FALSE)</f>
        <v>Y59</v>
      </c>
      <c r="J23846" s="68" t="str">
        <f>VLOOKUP(E23846,Refs!$P$2:$S$29,4,FALSE)</f>
        <v>South East</v>
      </c>
      <c r="K23846" s="28">
        <f t="shared" si="752"/>
        <v>52</v>
      </c>
    </row>
    <row r="23847" spans="1:11" x14ac:dyDescent="0.35">
      <c r="A23847" s="69">
        <f t="shared" si="751"/>
        <v>46023</v>
      </c>
      <c r="B23847" t="s">
        <v>946</v>
      </c>
      <c r="C23847" t="s">
        <v>286</v>
      </c>
      <c r="D23847" t="s">
        <v>890</v>
      </c>
      <c r="E23847" t="s">
        <v>327</v>
      </c>
      <c r="F23847" t="s">
        <v>328</v>
      </c>
      <c r="G23847" t="s">
        <v>727</v>
      </c>
      <c r="H23847">
        <v>29</v>
      </c>
      <c r="I23847" s="68" t="str">
        <f>VLOOKUP(E23847,Refs!$P$2:$R$29,3,FALSE)</f>
        <v>Y59</v>
      </c>
      <c r="J23847" s="68" t="str">
        <f>VLOOKUP(E23847,Refs!$P$2:$S$29,4,FALSE)</f>
        <v>South East</v>
      </c>
      <c r="K23847" s="28">
        <f t="shared" si="752"/>
        <v>29</v>
      </c>
    </row>
    <row r="23848" spans="1:11" x14ac:dyDescent="0.35">
      <c r="A23848" s="69">
        <f t="shared" si="751"/>
        <v>46023</v>
      </c>
      <c r="B23848" t="s">
        <v>946</v>
      </c>
      <c r="C23848" t="s">
        <v>286</v>
      </c>
      <c r="D23848" t="s">
        <v>890</v>
      </c>
      <c r="E23848" t="s">
        <v>327</v>
      </c>
      <c r="F23848" t="s">
        <v>328</v>
      </c>
      <c r="G23848" t="s">
        <v>730</v>
      </c>
      <c r="H23848">
        <v>96</v>
      </c>
      <c r="I23848" s="68" t="str">
        <f>VLOOKUP(E23848,Refs!$P$2:$R$29,3,FALSE)</f>
        <v>Y59</v>
      </c>
      <c r="J23848" s="68" t="str">
        <f>VLOOKUP(E23848,Refs!$P$2:$S$29,4,FALSE)</f>
        <v>South East</v>
      </c>
      <c r="K23848" s="28">
        <f t="shared" si="752"/>
        <v>96</v>
      </c>
    </row>
    <row r="23849" spans="1:11" x14ac:dyDescent="0.35">
      <c r="A23849" s="69">
        <f t="shared" si="751"/>
        <v>46023</v>
      </c>
      <c r="B23849" t="s">
        <v>946</v>
      </c>
      <c r="C23849" t="s">
        <v>286</v>
      </c>
      <c r="D23849" t="s">
        <v>890</v>
      </c>
      <c r="E23849" t="s">
        <v>327</v>
      </c>
      <c r="F23849" t="s">
        <v>328</v>
      </c>
      <c r="G23849" t="s">
        <v>729</v>
      </c>
      <c r="H23849">
        <v>73</v>
      </c>
      <c r="I23849" s="68" t="str">
        <f>VLOOKUP(E23849,Refs!$P$2:$R$29,3,FALSE)</f>
        <v>Y59</v>
      </c>
      <c r="J23849" s="68" t="str">
        <f>VLOOKUP(E23849,Refs!$P$2:$S$29,4,FALSE)</f>
        <v>South East</v>
      </c>
      <c r="K23849" s="28">
        <f t="shared" si="752"/>
        <v>73</v>
      </c>
    </row>
    <row r="23850" spans="1:11" x14ac:dyDescent="0.35">
      <c r="A23850" s="69">
        <f t="shared" si="751"/>
        <v>46023</v>
      </c>
      <c r="B23850" t="s">
        <v>946</v>
      </c>
      <c r="C23850" t="s">
        <v>286</v>
      </c>
      <c r="D23850" t="s">
        <v>890</v>
      </c>
      <c r="E23850" t="s">
        <v>336</v>
      </c>
      <c r="F23850" t="s">
        <v>320</v>
      </c>
      <c r="G23850" t="s">
        <v>10</v>
      </c>
      <c r="H23850">
        <v>40373</v>
      </c>
      <c r="I23850" s="68" t="str">
        <f>VLOOKUP(E23850,Refs!$P$2:$R$29,3,FALSE)</f>
        <v>Y56</v>
      </c>
      <c r="J23850" s="68" t="str">
        <f>VLOOKUP(E23850,Refs!$P$2:$S$29,4,FALSE)</f>
        <v>London</v>
      </c>
      <c r="K23850" s="28">
        <f t="shared" si="752"/>
        <v>40373</v>
      </c>
    </row>
    <row r="23851" spans="1:11" x14ac:dyDescent="0.35">
      <c r="A23851" s="69">
        <f t="shared" si="751"/>
        <v>46023</v>
      </c>
      <c r="B23851" t="s">
        <v>946</v>
      </c>
      <c r="C23851" t="s">
        <v>286</v>
      </c>
      <c r="D23851" t="s">
        <v>890</v>
      </c>
      <c r="E23851" t="s">
        <v>336</v>
      </c>
      <c r="F23851" t="s">
        <v>320</v>
      </c>
      <c r="G23851" t="s">
        <v>69</v>
      </c>
      <c r="H23851">
        <v>32905</v>
      </c>
      <c r="I23851" s="68" t="str">
        <f>VLOOKUP(E23851,Refs!$P$2:$R$29,3,FALSE)</f>
        <v>Y56</v>
      </c>
      <c r="J23851" s="68" t="str">
        <f>VLOOKUP(E23851,Refs!$P$2:$S$29,4,FALSE)</f>
        <v>London</v>
      </c>
      <c r="K23851" s="28">
        <f t="shared" si="752"/>
        <v>32905</v>
      </c>
    </row>
    <row r="23852" spans="1:11" x14ac:dyDescent="0.35">
      <c r="A23852" s="69">
        <f t="shared" si="751"/>
        <v>46023</v>
      </c>
      <c r="B23852" t="s">
        <v>946</v>
      </c>
      <c r="C23852" t="s">
        <v>286</v>
      </c>
      <c r="D23852" t="s">
        <v>890</v>
      </c>
      <c r="E23852" t="s">
        <v>336</v>
      </c>
      <c r="F23852" t="s">
        <v>320</v>
      </c>
      <c r="G23852" t="s">
        <v>20</v>
      </c>
      <c r="H23852">
        <v>39345</v>
      </c>
      <c r="I23852" s="68" t="str">
        <f>VLOOKUP(E23852,Refs!$P$2:$R$29,3,FALSE)</f>
        <v>Y56</v>
      </c>
      <c r="J23852" s="68" t="str">
        <f>VLOOKUP(E23852,Refs!$P$2:$S$29,4,FALSE)</f>
        <v>London</v>
      </c>
      <c r="K23852" s="28">
        <f t="shared" si="752"/>
        <v>39345</v>
      </c>
    </row>
    <row r="23853" spans="1:11" x14ac:dyDescent="0.35">
      <c r="A23853" s="69">
        <f t="shared" si="751"/>
        <v>46023</v>
      </c>
      <c r="B23853" t="s">
        <v>946</v>
      </c>
      <c r="C23853" t="s">
        <v>286</v>
      </c>
      <c r="D23853" t="s">
        <v>890</v>
      </c>
      <c r="E23853" t="s">
        <v>336</v>
      </c>
      <c r="F23853" t="s">
        <v>320</v>
      </c>
      <c r="G23853" t="s">
        <v>23</v>
      </c>
      <c r="H23853">
        <v>34795</v>
      </c>
      <c r="I23853" s="68" t="str">
        <f>VLOOKUP(E23853,Refs!$P$2:$R$29,3,FALSE)</f>
        <v>Y56</v>
      </c>
      <c r="J23853" s="68" t="str">
        <f>VLOOKUP(E23853,Refs!$P$2:$S$29,4,FALSE)</f>
        <v>London</v>
      </c>
      <c r="K23853" s="28">
        <f t="shared" si="752"/>
        <v>34795</v>
      </c>
    </row>
    <row r="23854" spans="1:11" x14ac:dyDescent="0.35">
      <c r="A23854" s="69">
        <f t="shared" si="751"/>
        <v>46023</v>
      </c>
      <c r="B23854" t="s">
        <v>946</v>
      </c>
      <c r="C23854" t="s">
        <v>286</v>
      </c>
      <c r="D23854" t="s">
        <v>890</v>
      </c>
      <c r="E23854" t="s">
        <v>336</v>
      </c>
      <c r="F23854" t="s">
        <v>320</v>
      </c>
      <c r="G23854" t="s">
        <v>19</v>
      </c>
      <c r="H23854">
        <v>365</v>
      </c>
      <c r="I23854" s="68" t="str">
        <f>VLOOKUP(E23854,Refs!$P$2:$R$29,3,FALSE)</f>
        <v>Y56</v>
      </c>
      <c r="J23854" s="68" t="str">
        <f>VLOOKUP(E23854,Refs!$P$2:$S$29,4,FALSE)</f>
        <v>London</v>
      </c>
      <c r="K23854" s="28">
        <f t="shared" si="752"/>
        <v>365</v>
      </c>
    </row>
    <row r="23855" spans="1:11" x14ac:dyDescent="0.35">
      <c r="A23855" s="69">
        <f t="shared" si="751"/>
        <v>46023</v>
      </c>
      <c r="B23855" t="s">
        <v>946</v>
      </c>
      <c r="C23855" t="s">
        <v>286</v>
      </c>
      <c r="D23855" t="s">
        <v>890</v>
      </c>
      <c r="E23855" t="s">
        <v>336</v>
      </c>
      <c r="F23855" t="s">
        <v>320</v>
      </c>
      <c r="G23855" t="s">
        <v>21</v>
      </c>
      <c r="H23855">
        <v>785919</v>
      </c>
      <c r="I23855" s="68" t="str">
        <f>VLOOKUP(E23855,Refs!$P$2:$R$29,3,FALSE)</f>
        <v>Y56</v>
      </c>
      <c r="J23855" s="68" t="str">
        <f>VLOOKUP(E23855,Refs!$P$2:$S$29,4,FALSE)</f>
        <v>London</v>
      </c>
      <c r="K23855" s="28">
        <f t="shared" si="752"/>
        <v>785919</v>
      </c>
    </row>
    <row r="23856" spans="1:11" x14ac:dyDescent="0.35">
      <c r="A23856" s="69">
        <f t="shared" si="751"/>
        <v>46023</v>
      </c>
      <c r="B23856" t="s">
        <v>946</v>
      </c>
      <c r="C23856" t="s">
        <v>286</v>
      </c>
      <c r="D23856" t="s">
        <v>890</v>
      </c>
      <c r="E23856" t="s">
        <v>336</v>
      </c>
      <c r="F23856" t="s">
        <v>320</v>
      </c>
      <c r="G23856" t="s">
        <v>70</v>
      </c>
      <c r="H23856">
        <v>147</v>
      </c>
      <c r="I23856" s="68" t="str">
        <f>VLOOKUP(E23856,Refs!$P$2:$R$29,3,FALSE)</f>
        <v>Y56</v>
      </c>
      <c r="J23856" s="68" t="str">
        <f>VLOOKUP(E23856,Refs!$P$2:$S$29,4,FALSE)</f>
        <v>London</v>
      </c>
      <c r="K23856" s="28">
        <f t="shared" si="752"/>
        <v>147</v>
      </c>
    </row>
    <row r="23857" spans="1:11" x14ac:dyDescent="0.35">
      <c r="A23857" s="69">
        <f t="shared" si="751"/>
        <v>46023</v>
      </c>
      <c r="B23857" t="s">
        <v>946</v>
      </c>
      <c r="C23857" t="s">
        <v>286</v>
      </c>
      <c r="D23857" t="s">
        <v>890</v>
      </c>
      <c r="E23857" t="s">
        <v>336</v>
      </c>
      <c r="F23857" t="s">
        <v>320</v>
      </c>
      <c r="G23857" t="s">
        <v>71</v>
      </c>
      <c r="H23857">
        <v>327</v>
      </c>
      <c r="I23857" s="68" t="str">
        <f>VLOOKUP(E23857,Refs!$P$2:$R$29,3,FALSE)</f>
        <v>Y56</v>
      </c>
      <c r="J23857" s="68" t="str">
        <f>VLOOKUP(E23857,Refs!$P$2:$S$29,4,FALSE)</f>
        <v>London</v>
      </c>
      <c r="K23857" s="28">
        <f t="shared" si="752"/>
        <v>327</v>
      </c>
    </row>
    <row r="23858" spans="1:11" x14ac:dyDescent="0.35">
      <c r="A23858" s="69">
        <f t="shared" si="751"/>
        <v>46023</v>
      </c>
      <c r="B23858" t="s">
        <v>946</v>
      </c>
      <c r="C23858" t="s">
        <v>286</v>
      </c>
      <c r="D23858" t="s">
        <v>890</v>
      </c>
      <c r="E23858" t="s">
        <v>336</v>
      </c>
      <c r="F23858" t="s">
        <v>320</v>
      </c>
      <c r="G23858" t="s">
        <v>72</v>
      </c>
      <c r="H23858">
        <v>54330</v>
      </c>
      <c r="I23858" s="68" t="str">
        <f>VLOOKUP(E23858,Refs!$P$2:$R$29,3,FALSE)</f>
        <v>Y56</v>
      </c>
      <c r="J23858" s="68" t="str">
        <f>VLOOKUP(E23858,Refs!$P$2:$S$29,4,FALSE)</f>
        <v>London</v>
      </c>
      <c r="K23858" s="28">
        <f t="shared" si="752"/>
        <v>54330</v>
      </c>
    </row>
    <row r="23859" spans="1:11" x14ac:dyDescent="0.35">
      <c r="A23859" s="69">
        <f t="shared" si="751"/>
        <v>46023</v>
      </c>
      <c r="B23859" t="s">
        <v>946</v>
      </c>
      <c r="C23859" t="s">
        <v>286</v>
      </c>
      <c r="D23859" t="s">
        <v>890</v>
      </c>
      <c r="E23859" t="s">
        <v>336</v>
      </c>
      <c r="F23859" t="s">
        <v>320</v>
      </c>
      <c r="G23859" t="s">
        <v>73</v>
      </c>
      <c r="H23859">
        <v>7836</v>
      </c>
      <c r="I23859" s="68" t="str">
        <f>VLOOKUP(E23859,Refs!$P$2:$R$29,3,FALSE)</f>
        <v>Y56</v>
      </c>
      <c r="J23859" s="68" t="str">
        <f>VLOOKUP(E23859,Refs!$P$2:$S$29,4,FALSE)</f>
        <v>London</v>
      </c>
      <c r="K23859" s="28">
        <f t="shared" si="752"/>
        <v>7836</v>
      </c>
    </row>
    <row r="23860" spans="1:11" x14ac:dyDescent="0.35">
      <c r="A23860" s="69">
        <f t="shared" si="751"/>
        <v>46023</v>
      </c>
      <c r="B23860" t="s">
        <v>946</v>
      </c>
      <c r="C23860" t="s">
        <v>286</v>
      </c>
      <c r="D23860" t="s">
        <v>890</v>
      </c>
      <c r="E23860" t="s">
        <v>336</v>
      </c>
      <c r="F23860" t="s">
        <v>320</v>
      </c>
      <c r="G23860" t="s">
        <v>74</v>
      </c>
      <c r="H23860">
        <v>47032719</v>
      </c>
      <c r="I23860" s="68" t="str">
        <f>VLOOKUP(E23860,Refs!$P$2:$R$29,3,FALSE)</f>
        <v>Y56</v>
      </c>
      <c r="J23860" s="68" t="str">
        <f>VLOOKUP(E23860,Refs!$P$2:$S$29,4,FALSE)</f>
        <v>London</v>
      </c>
      <c r="K23860" s="28">
        <f t="shared" si="752"/>
        <v>47032719</v>
      </c>
    </row>
    <row r="23861" spans="1:11" x14ac:dyDescent="0.35">
      <c r="A23861" s="69">
        <f t="shared" si="751"/>
        <v>46023</v>
      </c>
      <c r="B23861" t="s">
        <v>946</v>
      </c>
      <c r="C23861" t="s">
        <v>286</v>
      </c>
      <c r="D23861" t="s">
        <v>890</v>
      </c>
      <c r="E23861" t="s">
        <v>336</v>
      </c>
      <c r="F23861" t="s">
        <v>320</v>
      </c>
      <c r="G23861" t="s">
        <v>26</v>
      </c>
      <c r="H23861">
        <v>40175</v>
      </c>
      <c r="I23861" s="68" t="str">
        <f>VLOOKUP(E23861,Refs!$P$2:$R$29,3,FALSE)</f>
        <v>Y56</v>
      </c>
      <c r="J23861" s="68" t="str">
        <f>VLOOKUP(E23861,Refs!$P$2:$S$29,4,FALSE)</f>
        <v>London</v>
      </c>
      <c r="K23861" s="28">
        <f t="shared" si="752"/>
        <v>40175</v>
      </c>
    </row>
    <row r="23862" spans="1:11" x14ac:dyDescent="0.35">
      <c r="A23862" s="69">
        <f t="shared" si="751"/>
        <v>46023</v>
      </c>
      <c r="B23862" t="s">
        <v>946</v>
      </c>
      <c r="C23862" t="s">
        <v>286</v>
      </c>
      <c r="D23862" t="s">
        <v>890</v>
      </c>
      <c r="E23862" t="s">
        <v>336</v>
      </c>
      <c r="F23862" t="s">
        <v>320</v>
      </c>
      <c r="G23862" t="s">
        <v>75</v>
      </c>
      <c r="H23862">
        <v>41</v>
      </c>
      <c r="I23862" s="68" t="str">
        <f>VLOOKUP(E23862,Refs!$P$2:$R$29,3,FALSE)</f>
        <v>Y56</v>
      </c>
      <c r="J23862" s="68" t="str">
        <f>VLOOKUP(E23862,Refs!$P$2:$S$29,4,FALSE)</f>
        <v>London</v>
      </c>
      <c r="K23862" s="28">
        <f t="shared" si="752"/>
        <v>41</v>
      </c>
    </row>
    <row r="23863" spans="1:11" x14ac:dyDescent="0.35">
      <c r="A23863" s="69">
        <f t="shared" si="751"/>
        <v>46023</v>
      </c>
      <c r="B23863" t="s">
        <v>946</v>
      </c>
      <c r="C23863" t="s">
        <v>286</v>
      </c>
      <c r="D23863" t="s">
        <v>890</v>
      </c>
      <c r="E23863" t="s">
        <v>336</v>
      </c>
      <c r="F23863" t="s">
        <v>320</v>
      </c>
      <c r="G23863" t="s">
        <v>76</v>
      </c>
      <c r="H23863">
        <v>20389</v>
      </c>
      <c r="I23863" s="68" t="str">
        <f>VLOOKUP(E23863,Refs!$P$2:$R$29,3,FALSE)</f>
        <v>Y56</v>
      </c>
      <c r="J23863" s="68" t="str">
        <f>VLOOKUP(E23863,Refs!$P$2:$S$29,4,FALSE)</f>
        <v>London</v>
      </c>
      <c r="K23863" s="28">
        <f t="shared" si="752"/>
        <v>20389</v>
      </c>
    </row>
    <row r="23864" spans="1:11" x14ac:dyDescent="0.35">
      <c r="A23864" s="69">
        <f t="shared" si="751"/>
        <v>46023</v>
      </c>
      <c r="B23864" t="s">
        <v>946</v>
      </c>
      <c r="C23864" t="s">
        <v>286</v>
      </c>
      <c r="D23864" t="s">
        <v>890</v>
      </c>
      <c r="E23864" t="s">
        <v>336</v>
      </c>
      <c r="F23864" t="s">
        <v>320</v>
      </c>
      <c r="G23864" t="s">
        <v>77</v>
      </c>
      <c r="H23864">
        <v>11373</v>
      </c>
      <c r="I23864" s="68" t="str">
        <f>VLOOKUP(E23864,Refs!$P$2:$R$29,3,FALSE)</f>
        <v>Y56</v>
      </c>
      <c r="J23864" s="68" t="str">
        <f>VLOOKUP(E23864,Refs!$P$2:$S$29,4,FALSE)</f>
        <v>London</v>
      </c>
      <c r="K23864" s="28">
        <f t="shared" si="752"/>
        <v>11373</v>
      </c>
    </row>
    <row r="23865" spans="1:11" x14ac:dyDescent="0.35">
      <c r="A23865" s="69">
        <f t="shared" si="751"/>
        <v>46023</v>
      </c>
      <c r="B23865" t="s">
        <v>946</v>
      </c>
      <c r="C23865" t="s">
        <v>286</v>
      </c>
      <c r="D23865" t="s">
        <v>890</v>
      </c>
      <c r="E23865" t="s">
        <v>336</v>
      </c>
      <c r="F23865" t="s">
        <v>320</v>
      </c>
      <c r="G23865" t="s">
        <v>78</v>
      </c>
      <c r="H23865">
        <v>8372</v>
      </c>
      <c r="I23865" s="68" t="str">
        <f>VLOOKUP(E23865,Refs!$P$2:$R$29,3,FALSE)</f>
        <v>Y56</v>
      </c>
      <c r="J23865" s="68" t="str">
        <f>VLOOKUP(E23865,Refs!$P$2:$S$29,4,FALSE)</f>
        <v>London</v>
      </c>
      <c r="K23865" s="28">
        <f t="shared" si="752"/>
        <v>8372</v>
      </c>
    </row>
    <row r="23866" spans="1:11" x14ac:dyDescent="0.35">
      <c r="A23866" s="69">
        <f t="shared" si="751"/>
        <v>46023</v>
      </c>
      <c r="B23866" t="s">
        <v>946</v>
      </c>
      <c r="C23866" t="s">
        <v>286</v>
      </c>
      <c r="D23866" t="s">
        <v>890</v>
      </c>
      <c r="E23866" t="s">
        <v>336</v>
      </c>
      <c r="F23866" t="s">
        <v>320</v>
      </c>
      <c r="G23866" t="s">
        <v>79</v>
      </c>
      <c r="H23866">
        <v>0</v>
      </c>
      <c r="I23866" s="68" t="str">
        <f>VLOOKUP(E23866,Refs!$P$2:$R$29,3,FALSE)</f>
        <v>Y56</v>
      </c>
      <c r="J23866" s="68" t="str">
        <f>VLOOKUP(E23866,Refs!$P$2:$S$29,4,FALSE)</f>
        <v>London</v>
      </c>
      <c r="K23866" s="28" t="str">
        <f t="shared" si="752"/>
        <v/>
      </c>
    </row>
    <row r="23867" spans="1:11" x14ac:dyDescent="0.35">
      <c r="A23867" s="69">
        <f t="shared" si="751"/>
        <v>46023</v>
      </c>
      <c r="B23867" t="s">
        <v>946</v>
      </c>
      <c r="C23867" t="s">
        <v>286</v>
      </c>
      <c r="D23867" t="s">
        <v>890</v>
      </c>
      <c r="E23867" t="s">
        <v>336</v>
      </c>
      <c r="F23867" t="s">
        <v>320</v>
      </c>
      <c r="G23867" t="s">
        <v>25</v>
      </c>
      <c r="H23867">
        <v>19745</v>
      </c>
      <c r="I23867" s="68" t="str">
        <f>VLOOKUP(E23867,Refs!$P$2:$R$29,3,FALSE)</f>
        <v>Y56</v>
      </c>
      <c r="J23867" s="68" t="str">
        <f>VLOOKUP(E23867,Refs!$P$2:$S$29,4,FALSE)</f>
        <v>London</v>
      </c>
      <c r="K23867" s="28">
        <f t="shared" si="752"/>
        <v>19745</v>
      </c>
    </row>
    <row r="23868" spans="1:11" x14ac:dyDescent="0.35">
      <c r="A23868" s="69">
        <f t="shared" si="751"/>
        <v>46023</v>
      </c>
      <c r="B23868" t="s">
        <v>946</v>
      </c>
      <c r="C23868" t="s">
        <v>286</v>
      </c>
      <c r="D23868" t="s">
        <v>890</v>
      </c>
      <c r="E23868" t="s">
        <v>336</v>
      </c>
      <c r="F23868" t="s">
        <v>320</v>
      </c>
      <c r="G23868" t="s">
        <v>80</v>
      </c>
      <c r="H23868">
        <v>119</v>
      </c>
      <c r="I23868" s="68" t="str">
        <f>VLOOKUP(E23868,Refs!$P$2:$R$29,3,FALSE)</f>
        <v>Y56</v>
      </c>
      <c r="J23868" s="68" t="str">
        <f>VLOOKUP(E23868,Refs!$P$2:$S$29,4,FALSE)</f>
        <v>London</v>
      </c>
      <c r="K23868" s="28">
        <f t="shared" si="752"/>
        <v>119</v>
      </c>
    </row>
    <row r="23869" spans="1:11" x14ac:dyDescent="0.35">
      <c r="A23869" s="69">
        <f t="shared" si="751"/>
        <v>46023</v>
      </c>
      <c r="B23869" t="s">
        <v>946</v>
      </c>
      <c r="C23869" t="s">
        <v>286</v>
      </c>
      <c r="D23869" t="s">
        <v>890</v>
      </c>
      <c r="E23869" t="s">
        <v>336</v>
      </c>
      <c r="F23869" t="s">
        <v>320</v>
      </c>
      <c r="G23869" t="s">
        <v>81</v>
      </c>
      <c r="H23869">
        <v>12132</v>
      </c>
      <c r="I23869" s="68" t="str">
        <f>VLOOKUP(E23869,Refs!$P$2:$R$29,3,FALSE)</f>
        <v>Y56</v>
      </c>
      <c r="J23869" s="68" t="str">
        <f>VLOOKUP(E23869,Refs!$P$2:$S$29,4,FALSE)</f>
        <v>London</v>
      </c>
      <c r="K23869" s="28">
        <f t="shared" si="752"/>
        <v>12132</v>
      </c>
    </row>
    <row r="23870" spans="1:11" x14ac:dyDescent="0.35">
      <c r="A23870" s="69">
        <f t="shared" si="751"/>
        <v>46023</v>
      </c>
      <c r="B23870" t="s">
        <v>946</v>
      </c>
      <c r="C23870" t="s">
        <v>286</v>
      </c>
      <c r="D23870" t="s">
        <v>890</v>
      </c>
      <c r="E23870" t="s">
        <v>336</v>
      </c>
      <c r="F23870" t="s">
        <v>320</v>
      </c>
      <c r="G23870" t="s">
        <v>82</v>
      </c>
      <c r="H23870">
        <v>4265</v>
      </c>
      <c r="I23870" s="68" t="str">
        <f>VLOOKUP(E23870,Refs!$P$2:$R$29,3,FALSE)</f>
        <v>Y56</v>
      </c>
      <c r="J23870" s="68" t="str">
        <f>VLOOKUP(E23870,Refs!$P$2:$S$29,4,FALSE)</f>
        <v>London</v>
      </c>
      <c r="K23870" s="28">
        <f t="shared" si="752"/>
        <v>4265</v>
      </c>
    </row>
    <row r="23871" spans="1:11" x14ac:dyDescent="0.35">
      <c r="A23871" s="69">
        <f t="shared" si="751"/>
        <v>46023</v>
      </c>
      <c r="B23871" t="s">
        <v>946</v>
      </c>
      <c r="C23871" t="s">
        <v>286</v>
      </c>
      <c r="D23871" t="s">
        <v>890</v>
      </c>
      <c r="E23871" t="s">
        <v>336</v>
      </c>
      <c r="F23871" t="s">
        <v>320</v>
      </c>
      <c r="G23871" t="s">
        <v>83</v>
      </c>
      <c r="H23871">
        <v>4462</v>
      </c>
      <c r="I23871" s="68" t="str">
        <f>VLOOKUP(E23871,Refs!$P$2:$R$29,3,FALSE)</f>
        <v>Y56</v>
      </c>
      <c r="J23871" s="68" t="str">
        <f>VLOOKUP(E23871,Refs!$P$2:$S$29,4,FALSE)</f>
        <v>London</v>
      </c>
      <c r="K23871" s="28">
        <f t="shared" si="752"/>
        <v>4462</v>
      </c>
    </row>
    <row r="23872" spans="1:11" x14ac:dyDescent="0.35">
      <c r="A23872" s="69">
        <f t="shared" si="751"/>
        <v>46023</v>
      </c>
      <c r="B23872" t="s">
        <v>946</v>
      </c>
      <c r="C23872" t="s">
        <v>286</v>
      </c>
      <c r="D23872" t="s">
        <v>890</v>
      </c>
      <c r="E23872" t="s">
        <v>336</v>
      </c>
      <c r="F23872" t="s">
        <v>320</v>
      </c>
      <c r="G23872" t="s">
        <v>84</v>
      </c>
      <c r="H23872">
        <v>22071</v>
      </c>
      <c r="I23872" s="68" t="str">
        <f>VLOOKUP(E23872,Refs!$P$2:$R$29,3,FALSE)</f>
        <v>Y56</v>
      </c>
      <c r="J23872" s="68" t="str">
        <f>VLOOKUP(E23872,Refs!$P$2:$S$29,4,FALSE)</f>
        <v>London</v>
      </c>
      <c r="K23872" s="28">
        <f t="shared" si="752"/>
        <v>22071</v>
      </c>
    </row>
    <row r="23873" spans="1:11" x14ac:dyDescent="0.35">
      <c r="A23873" s="69">
        <f t="shared" si="751"/>
        <v>46023</v>
      </c>
      <c r="B23873" t="s">
        <v>946</v>
      </c>
      <c r="C23873" t="s">
        <v>286</v>
      </c>
      <c r="D23873" t="s">
        <v>890</v>
      </c>
      <c r="E23873" t="s">
        <v>336</v>
      </c>
      <c r="F23873" t="s">
        <v>320</v>
      </c>
      <c r="G23873" t="s">
        <v>85</v>
      </c>
      <c r="H23873">
        <v>1492</v>
      </c>
      <c r="I23873" s="68" t="str">
        <f>VLOOKUP(E23873,Refs!$P$2:$R$29,3,FALSE)</f>
        <v>Y56</v>
      </c>
      <c r="J23873" s="68" t="str">
        <f>VLOOKUP(E23873,Refs!$P$2:$S$29,4,FALSE)</f>
        <v>London</v>
      </c>
      <c r="K23873" s="28">
        <f t="shared" si="752"/>
        <v>1492</v>
      </c>
    </row>
    <row r="23874" spans="1:11" x14ac:dyDescent="0.35">
      <c r="A23874" s="69">
        <f t="shared" si="751"/>
        <v>46023</v>
      </c>
      <c r="B23874" t="s">
        <v>946</v>
      </c>
      <c r="C23874" t="s">
        <v>286</v>
      </c>
      <c r="D23874" t="s">
        <v>890</v>
      </c>
      <c r="E23874" t="s">
        <v>336</v>
      </c>
      <c r="F23874" t="s">
        <v>320</v>
      </c>
      <c r="G23874" t="s">
        <v>86</v>
      </c>
      <c r="H23874">
        <v>737</v>
      </c>
      <c r="I23874" s="68" t="str">
        <f>VLOOKUP(E23874,Refs!$P$2:$R$29,3,FALSE)</f>
        <v>Y56</v>
      </c>
      <c r="J23874" s="68" t="str">
        <f>VLOOKUP(E23874,Refs!$P$2:$S$29,4,FALSE)</f>
        <v>London</v>
      </c>
      <c r="K23874" s="28">
        <f t="shared" si="752"/>
        <v>737</v>
      </c>
    </row>
    <row r="23875" spans="1:11" x14ac:dyDescent="0.35">
      <c r="A23875" s="69">
        <f t="shared" ref="A23875:A23938" si="753">DATEVALUE(RIGHT(B23875,8))</f>
        <v>46023</v>
      </c>
      <c r="B23875" t="s">
        <v>946</v>
      </c>
      <c r="C23875" t="s">
        <v>286</v>
      </c>
      <c r="D23875" t="s">
        <v>890</v>
      </c>
      <c r="E23875" t="s">
        <v>336</v>
      </c>
      <c r="F23875" t="s">
        <v>320</v>
      </c>
      <c r="G23875" t="s">
        <v>87</v>
      </c>
      <c r="H23875">
        <v>11362</v>
      </c>
      <c r="I23875" s="68" t="str">
        <f>VLOOKUP(E23875,Refs!$P$2:$R$29,3,FALSE)</f>
        <v>Y56</v>
      </c>
      <c r="J23875" s="68" t="str">
        <f>VLOOKUP(E23875,Refs!$P$2:$S$29,4,FALSE)</f>
        <v>London</v>
      </c>
      <c r="K23875" s="28">
        <f t="shared" si="752"/>
        <v>11362</v>
      </c>
    </row>
    <row r="23876" spans="1:11" x14ac:dyDescent="0.35">
      <c r="A23876" s="69">
        <f t="shared" si="753"/>
        <v>46023</v>
      </c>
      <c r="B23876" t="s">
        <v>946</v>
      </c>
      <c r="C23876" t="s">
        <v>286</v>
      </c>
      <c r="D23876" t="s">
        <v>890</v>
      </c>
      <c r="E23876" t="s">
        <v>336</v>
      </c>
      <c r="F23876" t="s">
        <v>320</v>
      </c>
      <c r="G23876" t="s">
        <v>88</v>
      </c>
      <c r="H23876">
        <v>47363</v>
      </c>
      <c r="I23876" s="68" t="str">
        <f>VLOOKUP(E23876,Refs!$P$2:$R$29,3,FALSE)</f>
        <v>Y56</v>
      </c>
      <c r="J23876" s="68" t="str">
        <f>VLOOKUP(E23876,Refs!$P$2:$S$29,4,FALSE)</f>
        <v>London</v>
      </c>
      <c r="K23876" s="28">
        <f t="shared" si="752"/>
        <v>47363</v>
      </c>
    </row>
    <row r="23877" spans="1:11" x14ac:dyDescent="0.35">
      <c r="A23877" s="69">
        <f t="shared" si="753"/>
        <v>46023</v>
      </c>
      <c r="B23877" t="s">
        <v>946</v>
      </c>
      <c r="C23877" t="s">
        <v>286</v>
      </c>
      <c r="D23877" t="s">
        <v>890</v>
      </c>
      <c r="E23877" t="s">
        <v>336</v>
      </c>
      <c r="F23877" t="s">
        <v>320</v>
      </c>
      <c r="G23877" t="s">
        <v>89</v>
      </c>
      <c r="H23877">
        <v>40128</v>
      </c>
      <c r="I23877" s="68" t="str">
        <f>VLOOKUP(E23877,Refs!$P$2:$R$29,3,FALSE)</f>
        <v>Y56</v>
      </c>
      <c r="J23877" s="68" t="str">
        <f>VLOOKUP(E23877,Refs!$P$2:$S$29,4,FALSE)</f>
        <v>London</v>
      </c>
      <c r="K23877" s="28">
        <f t="shared" si="752"/>
        <v>40128</v>
      </c>
    </row>
    <row r="23878" spans="1:11" x14ac:dyDescent="0.35">
      <c r="A23878" s="69">
        <f t="shared" si="753"/>
        <v>46023</v>
      </c>
      <c r="B23878" t="s">
        <v>946</v>
      </c>
      <c r="C23878" t="s">
        <v>286</v>
      </c>
      <c r="D23878" t="s">
        <v>890</v>
      </c>
      <c r="E23878" t="s">
        <v>336</v>
      </c>
      <c r="F23878" t="s">
        <v>320</v>
      </c>
      <c r="G23878" t="s">
        <v>27</v>
      </c>
      <c r="H23878">
        <v>4158</v>
      </c>
      <c r="I23878" s="68" t="str">
        <f>VLOOKUP(E23878,Refs!$P$2:$R$29,3,FALSE)</f>
        <v>Y56</v>
      </c>
      <c r="J23878" s="68" t="str">
        <f>VLOOKUP(E23878,Refs!$P$2:$S$29,4,FALSE)</f>
        <v>London</v>
      </c>
      <c r="K23878" s="28">
        <f t="shared" si="752"/>
        <v>4158</v>
      </c>
    </row>
    <row r="23879" spans="1:11" x14ac:dyDescent="0.35">
      <c r="A23879" s="69">
        <f t="shared" si="753"/>
        <v>46023</v>
      </c>
      <c r="B23879" t="s">
        <v>946</v>
      </c>
      <c r="C23879" t="s">
        <v>286</v>
      </c>
      <c r="D23879" t="s">
        <v>890</v>
      </c>
      <c r="E23879" t="s">
        <v>336</v>
      </c>
      <c r="F23879" t="s">
        <v>320</v>
      </c>
      <c r="G23879" t="s">
        <v>29</v>
      </c>
      <c r="H23879">
        <v>5310</v>
      </c>
      <c r="I23879" s="68" t="str">
        <f>VLOOKUP(E23879,Refs!$P$2:$R$29,3,FALSE)</f>
        <v>Y56</v>
      </c>
      <c r="J23879" s="68" t="str">
        <f>VLOOKUP(E23879,Refs!$P$2:$S$29,4,FALSE)</f>
        <v>London</v>
      </c>
      <c r="K23879" s="28">
        <f t="shared" si="752"/>
        <v>5310</v>
      </c>
    </row>
    <row r="23880" spans="1:11" x14ac:dyDescent="0.35">
      <c r="A23880" s="69">
        <f t="shared" si="753"/>
        <v>46023</v>
      </c>
      <c r="B23880" t="s">
        <v>946</v>
      </c>
      <c r="C23880" t="s">
        <v>286</v>
      </c>
      <c r="D23880" t="s">
        <v>890</v>
      </c>
      <c r="E23880" t="s">
        <v>336</v>
      </c>
      <c r="F23880" t="s">
        <v>320</v>
      </c>
      <c r="G23880" t="s">
        <v>90</v>
      </c>
      <c r="H23880">
        <v>2081</v>
      </c>
      <c r="I23880" s="68" t="str">
        <f>VLOOKUP(E23880,Refs!$P$2:$R$29,3,FALSE)</f>
        <v>Y56</v>
      </c>
      <c r="J23880" s="68" t="str">
        <f>VLOOKUP(E23880,Refs!$P$2:$S$29,4,FALSE)</f>
        <v>London</v>
      </c>
      <c r="K23880" s="28">
        <f t="shared" si="752"/>
        <v>2081</v>
      </c>
    </row>
    <row r="23881" spans="1:11" x14ac:dyDescent="0.35">
      <c r="A23881" s="69">
        <f t="shared" si="753"/>
        <v>46023</v>
      </c>
      <c r="B23881" t="s">
        <v>946</v>
      </c>
      <c r="C23881" t="s">
        <v>286</v>
      </c>
      <c r="D23881" t="s">
        <v>890</v>
      </c>
      <c r="E23881" t="s">
        <v>336</v>
      </c>
      <c r="F23881" t="s">
        <v>320</v>
      </c>
      <c r="G23881" t="s">
        <v>91</v>
      </c>
      <c r="H23881">
        <v>41</v>
      </c>
      <c r="I23881" s="68" t="str">
        <f>VLOOKUP(E23881,Refs!$P$2:$R$29,3,FALSE)</f>
        <v>Y56</v>
      </c>
      <c r="J23881" s="68" t="str">
        <f>VLOOKUP(E23881,Refs!$P$2:$S$29,4,FALSE)</f>
        <v>London</v>
      </c>
      <c r="K23881" s="28">
        <f t="shared" si="752"/>
        <v>41</v>
      </c>
    </row>
    <row r="23882" spans="1:11" x14ac:dyDescent="0.35">
      <c r="A23882" s="69">
        <f t="shared" si="753"/>
        <v>46023</v>
      </c>
      <c r="B23882" t="s">
        <v>946</v>
      </c>
      <c r="C23882" t="s">
        <v>286</v>
      </c>
      <c r="D23882" t="s">
        <v>890</v>
      </c>
      <c r="E23882" t="s">
        <v>336</v>
      </c>
      <c r="F23882" t="s">
        <v>320</v>
      </c>
      <c r="G23882" t="s">
        <v>92</v>
      </c>
      <c r="H23882">
        <v>2191</v>
      </c>
      <c r="I23882" s="68" t="str">
        <f>VLOOKUP(E23882,Refs!$P$2:$R$29,3,FALSE)</f>
        <v>Y56</v>
      </c>
      <c r="J23882" s="68" t="str">
        <f>VLOOKUP(E23882,Refs!$P$2:$S$29,4,FALSE)</f>
        <v>London</v>
      </c>
      <c r="K23882" s="28">
        <f t="shared" si="752"/>
        <v>2191</v>
      </c>
    </row>
    <row r="23883" spans="1:11" x14ac:dyDescent="0.35">
      <c r="A23883" s="69">
        <f t="shared" si="753"/>
        <v>46023</v>
      </c>
      <c r="B23883" t="s">
        <v>946</v>
      </c>
      <c r="C23883" t="s">
        <v>286</v>
      </c>
      <c r="D23883" t="s">
        <v>890</v>
      </c>
      <c r="E23883" t="s">
        <v>336</v>
      </c>
      <c r="F23883" t="s">
        <v>320</v>
      </c>
      <c r="G23883" t="s">
        <v>93</v>
      </c>
      <c r="H23883">
        <v>168</v>
      </c>
      <c r="I23883" s="68" t="str">
        <f>VLOOKUP(E23883,Refs!$P$2:$R$29,3,FALSE)</f>
        <v>Y56</v>
      </c>
      <c r="J23883" s="68" t="str">
        <f>VLOOKUP(E23883,Refs!$P$2:$S$29,4,FALSE)</f>
        <v>London</v>
      </c>
      <c r="K23883" s="28">
        <f t="shared" si="752"/>
        <v>168</v>
      </c>
    </row>
    <row r="23884" spans="1:11" x14ac:dyDescent="0.35">
      <c r="A23884" s="69">
        <f t="shared" si="753"/>
        <v>46023</v>
      </c>
      <c r="B23884" t="s">
        <v>946</v>
      </c>
      <c r="C23884" t="s">
        <v>286</v>
      </c>
      <c r="D23884" t="s">
        <v>890</v>
      </c>
      <c r="E23884" t="s">
        <v>336</v>
      </c>
      <c r="F23884" t="s">
        <v>320</v>
      </c>
      <c r="G23884" t="s">
        <v>94</v>
      </c>
      <c r="H23884">
        <v>743</v>
      </c>
      <c r="I23884" s="68" t="str">
        <f>VLOOKUP(E23884,Refs!$P$2:$R$29,3,FALSE)</f>
        <v>Y56</v>
      </c>
      <c r="J23884" s="68" t="str">
        <f>VLOOKUP(E23884,Refs!$P$2:$S$29,4,FALSE)</f>
        <v>London</v>
      </c>
      <c r="K23884" s="28">
        <f t="shared" si="752"/>
        <v>743</v>
      </c>
    </row>
    <row r="23885" spans="1:11" x14ac:dyDescent="0.35">
      <c r="A23885" s="69">
        <f t="shared" si="753"/>
        <v>46023</v>
      </c>
      <c r="B23885" t="s">
        <v>946</v>
      </c>
      <c r="C23885" t="s">
        <v>286</v>
      </c>
      <c r="D23885" t="s">
        <v>890</v>
      </c>
      <c r="E23885" t="s">
        <v>336</v>
      </c>
      <c r="F23885" t="s">
        <v>320</v>
      </c>
      <c r="G23885" t="s">
        <v>95</v>
      </c>
      <c r="H23885">
        <v>57</v>
      </c>
      <c r="I23885" s="68" t="str">
        <f>VLOOKUP(E23885,Refs!$P$2:$R$29,3,FALSE)</f>
        <v>Y56</v>
      </c>
      <c r="J23885" s="68" t="str">
        <f>VLOOKUP(E23885,Refs!$P$2:$S$29,4,FALSE)</f>
        <v>London</v>
      </c>
      <c r="K23885" s="28">
        <f t="shared" si="752"/>
        <v>57</v>
      </c>
    </row>
    <row r="23886" spans="1:11" x14ac:dyDescent="0.35">
      <c r="A23886" s="69">
        <f t="shared" si="753"/>
        <v>46023</v>
      </c>
      <c r="B23886" t="s">
        <v>946</v>
      </c>
      <c r="C23886" t="s">
        <v>286</v>
      </c>
      <c r="D23886" t="s">
        <v>890</v>
      </c>
      <c r="E23886" t="s">
        <v>336</v>
      </c>
      <c r="F23886" t="s">
        <v>320</v>
      </c>
      <c r="G23886" t="s">
        <v>96</v>
      </c>
      <c r="H23886">
        <v>2604</v>
      </c>
      <c r="I23886" s="68" t="str">
        <f>VLOOKUP(E23886,Refs!$P$2:$R$29,3,FALSE)</f>
        <v>Y56</v>
      </c>
      <c r="J23886" s="68" t="str">
        <f>VLOOKUP(E23886,Refs!$P$2:$S$29,4,FALSE)</f>
        <v>London</v>
      </c>
      <c r="K23886" s="28">
        <f t="shared" si="752"/>
        <v>2604</v>
      </c>
    </row>
    <row r="23887" spans="1:11" x14ac:dyDescent="0.35">
      <c r="A23887" s="69">
        <f t="shared" si="753"/>
        <v>46023</v>
      </c>
      <c r="B23887" t="s">
        <v>946</v>
      </c>
      <c r="C23887" t="s">
        <v>286</v>
      </c>
      <c r="D23887" t="s">
        <v>890</v>
      </c>
      <c r="E23887" t="s">
        <v>336</v>
      </c>
      <c r="F23887" t="s">
        <v>320</v>
      </c>
      <c r="G23887" t="s">
        <v>31</v>
      </c>
      <c r="H23887">
        <v>1815</v>
      </c>
      <c r="I23887" s="68" t="str">
        <f>VLOOKUP(E23887,Refs!$P$2:$R$29,3,FALSE)</f>
        <v>Y56</v>
      </c>
      <c r="J23887" s="68" t="str">
        <f>VLOOKUP(E23887,Refs!$P$2:$S$29,4,FALSE)</f>
        <v>London</v>
      </c>
      <c r="K23887" s="28">
        <f t="shared" si="752"/>
        <v>1815</v>
      </c>
    </row>
    <row r="23888" spans="1:11" x14ac:dyDescent="0.35">
      <c r="A23888" s="69">
        <f t="shared" si="753"/>
        <v>46023</v>
      </c>
      <c r="B23888" t="s">
        <v>946</v>
      </c>
      <c r="C23888" t="s">
        <v>286</v>
      </c>
      <c r="D23888" t="s">
        <v>890</v>
      </c>
      <c r="E23888" t="s">
        <v>336</v>
      </c>
      <c r="F23888" t="s">
        <v>320</v>
      </c>
      <c r="G23888" t="s">
        <v>97</v>
      </c>
      <c r="H23888">
        <v>8385</v>
      </c>
      <c r="I23888" s="68" t="str">
        <f>VLOOKUP(E23888,Refs!$P$2:$R$29,3,FALSE)</f>
        <v>Y56</v>
      </c>
      <c r="J23888" s="68" t="str">
        <f>VLOOKUP(E23888,Refs!$P$2:$S$29,4,FALSE)</f>
        <v>London</v>
      </c>
      <c r="K23888" s="28">
        <f t="shared" si="752"/>
        <v>8385</v>
      </c>
    </row>
    <row r="23889" spans="1:11" x14ac:dyDescent="0.35">
      <c r="A23889" s="69">
        <f t="shared" si="753"/>
        <v>46023</v>
      </c>
      <c r="B23889" t="s">
        <v>946</v>
      </c>
      <c r="C23889" t="s">
        <v>286</v>
      </c>
      <c r="D23889" t="s">
        <v>890</v>
      </c>
      <c r="E23889" t="s">
        <v>336</v>
      </c>
      <c r="F23889" t="s">
        <v>320</v>
      </c>
      <c r="G23889" t="s">
        <v>98</v>
      </c>
      <c r="H23889">
        <v>4199</v>
      </c>
      <c r="I23889" s="68" t="str">
        <f>VLOOKUP(E23889,Refs!$P$2:$R$29,3,FALSE)</f>
        <v>Y56</v>
      </c>
      <c r="J23889" s="68" t="str">
        <f>VLOOKUP(E23889,Refs!$P$2:$S$29,4,FALSE)</f>
        <v>London</v>
      </c>
      <c r="K23889" s="28">
        <f t="shared" si="752"/>
        <v>4199</v>
      </c>
    </row>
    <row r="23890" spans="1:11" x14ac:dyDescent="0.35">
      <c r="A23890" s="69">
        <f t="shared" si="753"/>
        <v>46023</v>
      </c>
      <c r="B23890" t="s">
        <v>946</v>
      </c>
      <c r="C23890" t="s">
        <v>286</v>
      </c>
      <c r="D23890" t="s">
        <v>890</v>
      </c>
      <c r="E23890" t="s">
        <v>336</v>
      </c>
      <c r="F23890" t="s">
        <v>320</v>
      </c>
      <c r="G23890" t="s">
        <v>99</v>
      </c>
      <c r="H23890">
        <v>1049</v>
      </c>
      <c r="I23890" s="68" t="str">
        <f>VLOOKUP(E23890,Refs!$P$2:$R$29,3,FALSE)</f>
        <v>Y56</v>
      </c>
      <c r="J23890" s="68" t="str">
        <f>VLOOKUP(E23890,Refs!$P$2:$S$29,4,FALSE)</f>
        <v>London</v>
      </c>
      <c r="K23890" s="28">
        <f t="shared" si="752"/>
        <v>1049</v>
      </c>
    </row>
    <row r="23891" spans="1:11" x14ac:dyDescent="0.35">
      <c r="A23891" s="69">
        <f t="shared" si="753"/>
        <v>46023</v>
      </c>
      <c r="B23891" t="s">
        <v>946</v>
      </c>
      <c r="C23891" t="s">
        <v>286</v>
      </c>
      <c r="D23891" t="s">
        <v>890</v>
      </c>
      <c r="E23891" t="s">
        <v>336</v>
      </c>
      <c r="F23891" t="s">
        <v>320</v>
      </c>
      <c r="G23891" t="s">
        <v>100</v>
      </c>
      <c r="H23891">
        <v>353</v>
      </c>
      <c r="I23891" s="68" t="str">
        <f>VLOOKUP(E23891,Refs!$P$2:$R$29,3,FALSE)</f>
        <v>Y56</v>
      </c>
      <c r="J23891" s="68" t="str">
        <f>VLOOKUP(E23891,Refs!$P$2:$S$29,4,FALSE)</f>
        <v>London</v>
      </c>
      <c r="K23891" s="28">
        <f t="shared" si="752"/>
        <v>353</v>
      </c>
    </row>
    <row r="23892" spans="1:11" x14ac:dyDescent="0.35">
      <c r="A23892" s="69">
        <f t="shared" si="753"/>
        <v>46023</v>
      </c>
      <c r="B23892" t="s">
        <v>946</v>
      </c>
      <c r="C23892" t="s">
        <v>286</v>
      </c>
      <c r="D23892" t="s">
        <v>890</v>
      </c>
      <c r="E23892" t="s">
        <v>336</v>
      </c>
      <c r="F23892" t="s">
        <v>320</v>
      </c>
      <c r="G23892" t="s">
        <v>101</v>
      </c>
      <c r="H23892">
        <v>250</v>
      </c>
      <c r="I23892" s="68" t="str">
        <f>VLOOKUP(E23892,Refs!$P$2:$R$29,3,FALSE)</f>
        <v>Y56</v>
      </c>
      <c r="J23892" s="68" t="str">
        <f>VLOOKUP(E23892,Refs!$P$2:$S$29,4,FALSE)</f>
        <v>London</v>
      </c>
      <c r="K23892" s="28">
        <f t="shared" si="752"/>
        <v>250</v>
      </c>
    </row>
    <row r="23893" spans="1:11" x14ac:dyDescent="0.35">
      <c r="A23893" s="69">
        <f t="shared" si="753"/>
        <v>46023</v>
      </c>
      <c r="B23893" t="s">
        <v>946</v>
      </c>
      <c r="C23893" t="s">
        <v>286</v>
      </c>
      <c r="D23893" t="s">
        <v>890</v>
      </c>
      <c r="E23893" t="s">
        <v>336</v>
      </c>
      <c r="F23893" t="s">
        <v>320</v>
      </c>
      <c r="G23893" t="s">
        <v>102</v>
      </c>
      <c r="H23893">
        <v>61</v>
      </c>
      <c r="I23893" s="68" t="str">
        <f>VLOOKUP(E23893,Refs!$P$2:$R$29,3,FALSE)</f>
        <v>Y56</v>
      </c>
      <c r="J23893" s="68" t="str">
        <f>VLOOKUP(E23893,Refs!$P$2:$S$29,4,FALSE)</f>
        <v>London</v>
      </c>
      <c r="K23893" s="28">
        <f t="shared" si="752"/>
        <v>61</v>
      </c>
    </row>
    <row r="23894" spans="1:11" x14ac:dyDescent="0.35">
      <c r="A23894" s="69">
        <f t="shared" si="753"/>
        <v>46023</v>
      </c>
      <c r="B23894" t="s">
        <v>946</v>
      </c>
      <c r="C23894" t="s">
        <v>286</v>
      </c>
      <c r="D23894" t="s">
        <v>890</v>
      </c>
      <c r="E23894" t="s">
        <v>336</v>
      </c>
      <c r="F23894" t="s">
        <v>320</v>
      </c>
      <c r="G23894" t="s">
        <v>103</v>
      </c>
      <c r="H23894">
        <v>909</v>
      </c>
      <c r="I23894" s="68" t="str">
        <f>VLOOKUP(E23894,Refs!$P$2:$R$29,3,FALSE)</f>
        <v>Y56</v>
      </c>
      <c r="J23894" s="68" t="str">
        <f>VLOOKUP(E23894,Refs!$P$2:$S$29,4,FALSE)</f>
        <v>London</v>
      </c>
      <c r="K23894" s="28">
        <f t="shared" si="752"/>
        <v>909</v>
      </c>
    </row>
    <row r="23895" spans="1:11" x14ac:dyDescent="0.35">
      <c r="A23895" s="69">
        <f t="shared" si="753"/>
        <v>46023</v>
      </c>
      <c r="B23895" t="s">
        <v>946</v>
      </c>
      <c r="C23895" t="s">
        <v>286</v>
      </c>
      <c r="D23895" t="s">
        <v>890</v>
      </c>
      <c r="E23895" t="s">
        <v>336</v>
      </c>
      <c r="F23895" t="s">
        <v>320</v>
      </c>
      <c r="G23895" t="s">
        <v>104</v>
      </c>
      <c r="H23895">
        <v>6316407</v>
      </c>
      <c r="I23895" s="68" t="str">
        <f>VLOOKUP(E23895,Refs!$P$2:$R$29,3,FALSE)</f>
        <v>Y56</v>
      </c>
      <c r="J23895" s="68" t="str">
        <f>VLOOKUP(E23895,Refs!$P$2:$S$29,4,FALSE)</f>
        <v>London</v>
      </c>
      <c r="K23895" s="28">
        <f t="shared" si="752"/>
        <v>6316407</v>
      </c>
    </row>
    <row r="23896" spans="1:11" x14ac:dyDescent="0.35">
      <c r="A23896" s="69">
        <f t="shared" si="753"/>
        <v>46023</v>
      </c>
      <c r="B23896" t="s">
        <v>946</v>
      </c>
      <c r="C23896" t="s">
        <v>286</v>
      </c>
      <c r="D23896" t="s">
        <v>890</v>
      </c>
      <c r="E23896" t="s">
        <v>336</v>
      </c>
      <c r="F23896" t="s">
        <v>320</v>
      </c>
      <c r="G23896" t="s">
        <v>105</v>
      </c>
      <c r="H23896">
        <v>4239</v>
      </c>
      <c r="I23896" s="68" t="str">
        <f>VLOOKUP(E23896,Refs!$P$2:$R$29,3,FALSE)</f>
        <v>Y56</v>
      </c>
      <c r="J23896" s="68" t="str">
        <f>VLOOKUP(E23896,Refs!$P$2:$S$29,4,FALSE)</f>
        <v>London</v>
      </c>
      <c r="K23896" s="28">
        <f t="shared" si="752"/>
        <v>4239</v>
      </c>
    </row>
    <row r="23897" spans="1:11" x14ac:dyDescent="0.35">
      <c r="A23897" s="69">
        <f t="shared" si="753"/>
        <v>46023</v>
      </c>
      <c r="B23897" t="s">
        <v>946</v>
      </c>
      <c r="C23897" t="s">
        <v>286</v>
      </c>
      <c r="D23897" t="s">
        <v>890</v>
      </c>
      <c r="E23897" t="s">
        <v>336</v>
      </c>
      <c r="F23897" t="s">
        <v>320</v>
      </c>
      <c r="G23897" t="s">
        <v>106</v>
      </c>
      <c r="H23897">
        <v>2751</v>
      </c>
      <c r="I23897" s="68" t="str">
        <f>VLOOKUP(E23897,Refs!$P$2:$R$29,3,FALSE)</f>
        <v>Y56</v>
      </c>
      <c r="J23897" s="68" t="str">
        <f>VLOOKUP(E23897,Refs!$P$2:$S$29,4,FALSE)</f>
        <v>London</v>
      </c>
      <c r="K23897" s="28">
        <f t="shared" si="752"/>
        <v>2751</v>
      </c>
    </row>
    <row r="23898" spans="1:11" x14ac:dyDescent="0.35">
      <c r="A23898" s="69">
        <f t="shared" si="753"/>
        <v>46023</v>
      </c>
      <c r="B23898" t="s">
        <v>946</v>
      </c>
      <c r="C23898" t="s">
        <v>286</v>
      </c>
      <c r="D23898" t="s">
        <v>890</v>
      </c>
      <c r="E23898" t="s">
        <v>336</v>
      </c>
      <c r="F23898" t="s">
        <v>320</v>
      </c>
      <c r="G23898" t="s">
        <v>107</v>
      </c>
      <c r="H23898">
        <v>182</v>
      </c>
      <c r="I23898" s="68" t="str">
        <f>VLOOKUP(E23898,Refs!$P$2:$R$29,3,FALSE)</f>
        <v>Y56</v>
      </c>
      <c r="J23898" s="68" t="str">
        <f>VLOOKUP(E23898,Refs!$P$2:$S$29,4,FALSE)</f>
        <v>London</v>
      </c>
      <c r="K23898" s="28">
        <f t="shared" si="752"/>
        <v>182</v>
      </c>
    </row>
    <row r="23899" spans="1:11" x14ac:dyDescent="0.35">
      <c r="A23899" s="69">
        <f t="shared" si="753"/>
        <v>46023</v>
      </c>
      <c r="B23899" t="s">
        <v>946</v>
      </c>
      <c r="C23899" t="s">
        <v>286</v>
      </c>
      <c r="D23899" t="s">
        <v>890</v>
      </c>
      <c r="E23899" t="s">
        <v>336</v>
      </c>
      <c r="F23899" t="s">
        <v>320</v>
      </c>
      <c r="G23899" t="s">
        <v>108</v>
      </c>
      <c r="H23899">
        <v>1066</v>
      </c>
      <c r="I23899" s="68" t="str">
        <f>VLOOKUP(E23899,Refs!$P$2:$R$29,3,FALSE)</f>
        <v>Y56</v>
      </c>
      <c r="J23899" s="68" t="str">
        <f>VLOOKUP(E23899,Refs!$P$2:$S$29,4,FALSE)</f>
        <v>London</v>
      </c>
      <c r="K23899" s="28">
        <f t="shared" si="752"/>
        <v>1066</v>
      </c>
    </row>
    <row r="23900" spans="1:11" x14ac:dyDescent="0.35">
      <c r="A23900" s="69">
        <f t="shared" si="753"/>
        <v>46023</v>
      </c>
      <c r="B23900" t="s">
        <v>946</v>
      </c>
      <c r="C23900" t="s">
        <v>286</v>
      </c>
      <c r="D23900" t="s">
        <v>890</v>
      </c>
      <c r="E23900" t="s">
        <v>336</v>
      </c>
      <c r="F23900" t="s">
        <v>320</v>
      </c>
      <c r="G23900" t="s">
        <v>109</v>
      </c>
      <c r="H23900">
        <v>3051139</v>
      </c>
      <c r="I23900" s="68" t="str">
        <f>VLOOKUP(E23900,Refs!$P$2:$R$29,3,FALSE)</f>
        <v>Y56</v>
      </c>
      <c r="J23900" s="68" t="str">
        <f>VLOOKUP(E23900,Refs!$P$2:$S$29,4,FALSE)</f>
        <v>London</v>
      </c>
      <c r="K23900" s="28">
        <f t="shared" si="752"/>
        <v>3051139</v>
      </c>
    </row>
    <row r="23901" spans="1:11" x14ac:dyDescent="0.35">
      <c r="A23901" s="69">
        <f t="shared" si="753"/>
        <v>46023</v>
      </c>
      <c r="B23901" t="s">
        <v>946</v>
      </c>
      <c r="C23901" t="s">
        <v>286</v>
      </c>
      <c r="D23901" t="s">
        <v>890</v>
      </c>
      <c r="E23901" t="s">
        <v>336</v>
      </c>
      <c r="F23901" t="s">
        <v>320</v>
      </c>
      <c r="G23901" t="s">
        <v>110</v>
      </c>
      <c r="H23901">
        <v>4424</v>
      </c>
      <c r="I23901" s="68" t="str">
        <f>VLOOKUP(E23901,Refs!$P$2:$R$29,3,FALSE)</f>
        <v>Y56</v>
      </c>
      <c r="J23901" s="68" t="str">
        <f>VLOOKUP(E23901,Refs!$P$2:$S$29,4,FALSE)</f>
        <v>London</v>
      </c>
      <c r="K23901" s="28">
        <f t="shared" si="752"/>
        <v>4424</v>
      </c>
    </row>
    <row r="23902" spans="1:11" x14ac:dyDescent="0.35">
      <c r="A23902" s="69">
        <f t="shared" si="753"/>
        <v>46023</v>
      </c>
      <c r="B23902" t="s">
        <v>946</v>
      </c>
      <c r="C23902" t="s">
        <v>286</v>
      </c>
      <c r="D23902" t="s">
        <v>890</v>
      </c>
      <c r="E23902" t="s">
        <v>336</v>
      </c>
      <c r="F23902" t="s">
        <v>320</v>
      </c>
      <c r="G23902" t="s">
        <v>808</v>
      </c>
      <c r="H23902">
        <v>16210</v>
      </c>
      <c r="I23902" s="68" t="str">
        <f>VLOOKUP(E23902,Refs!$P$2:$R$29,3,FALSE)</f>
        <v>Y56</v>
      </c>
      <c r="J23902" s="68" t="str">
        <f>VLOOKUP(E23902,Refs!$P$2:$S$29,4,FALSE)</f>
        <v>London</v>
      </c>
      <c r="K23902" s="28">
        <f t="shared" si="752"/>
        <v>16210</v>
      </c>
    </row>
    <row r="23903" spans="1:11" x14ac:dyDescent="0.35">
      <c r="A23903" s="69">
        <f t="shared" si="753"/>
        <v>46023</v>
      </c>
      <c r="B23903" t="s">
        <v>946</v>
      </c>
      <c r="C23903" t="s">
        <v>286</v>
      </c>
      <c r="D23903" t="s">
        <v>890</v>
      </c>
      <c r="E23903" t="s">
        <v>336</v>
      </c>
      <c r="F23903" t="s">
        <v>320</v>
      </c>
      <c r="G23903" t="s">
        <v>809</v>
      </c>
      <c r="H23903">
        <v>261</v>
      </c>
      <c r="I23903" s="68" t="str">
        <f>VLOOKUP(E23903,Refs!$P$2:$R$29,3,FALSE)</f>
        <v>Y56</v>
      </c>
      <c r="J23903" s="68" t="str">
        <f>VLOOKUP(E23903,Refs!$P$2:$S$29,4,FALSE)</f>
        <v>London</v>
      </c>
      <c r="K23903" s="28">
        <f t="shared" si="752"/>
        <v>261</v>
      </c>
    </row>
    <row r="23904" spans="1:11" x14ac:dyDescent="0.35">
      <c r="A23904" s="69">
        <f t="shared" si="753"/>
        <v>46023</v>
      </c>
      <c r="B23904" t="s">
        <v>946</v>
      </c>
      <c r="C23904" t="s">
        <v>286</v>
      </c>
      <c r="D23904" t="s">
        <v>890</v>
      </c>
      <c r="E23904" t="s">
        <v>336</v>
      </c>
      <c r="F23904" t="s">
        <v>320</v>
      </c>
      <c r="G23904" t="s">
        <v>111</v>
      </c>
      <c r="H23904">
        <v>28123</v>
      </c>
      <c r="I23904" s="68" t="str">
        <f>VLOOKUP(E23904,Refs!$P$2:$R$29,3,FALSE)</f>
        <v>Y56</v>
      </c>
      <c r="J23904" s="68" t="str">
        <f>VLOOKUP(E23904,Refs!$P$2:$S$29,4,FALSE)</f>
        <v>London</v>
      </c>
      <c r="K23904" s="28">
        <f t="shared" si="752"/>
        <v>28123</v>
      </c>
    </row>
    <row r="23905" spans="1:11" x14ac:dyDescent="0.35">
      <c r="A23905" s="69">
        <f t="shared" si="753"/>
        <v>46023</v>
      </c>
      <c r="B23905" t="s">
        <v>946</v>
      </c>
      <c r="C23905" t="s">
        <v>286</v>
      </c>
      <c r="D23905" t="s">
        <v>890</v>
      </c>
      <c r="E23905" t="s">
        <v>336</v>
      </c>
      <c r="F23905" t="s">
        <v>320</v>
      </c>
      <c r="G23905" t="s">
        <v>112</v>
      </c>
      <c r="H23905">
        <v>0</v>
      </c>
      <c r="I23905" s="68" t="str">
        <f>VLOOKUP(E23905,Refs!$P$2:$R$29,3,FALSE)</f>
        <v>Y56</v>
      </c>
      <c r="J23905" s="68" t="str">
        <f>VLOOKUP(E23905,Refs!$P$2:$S$29,4,FALSE)</f>
        <v>London</v>
      </c>
      <c r="K23905" s="28" t="str">
        <f t="shared" si="752"/>
        <v/>
      </c>
    </row>
    <row r="23906" spans="1:11" x14ac:dyDescent="0.35">
      <c r="A23906" s="69">
        <f t="shared" si="753"/>
        <v>46023</v>
      </c>
      <c r="B23906" t="s">
        <v>946</v>
      </c>
      <c r="C23906" t="s">
        <v>286</v>
      </c>
      <c r="D23906" t="s">
        <v>890</v>
      </c>
      <c r="E23906" t="s">
        <v>336</v>
      </c>
      <c r="F23906" t="s">
        <v>320</v>
      </c>
      <c r="G23906" t="s">
        <v>113</v>
      </c>
      <c r="H23906">
        <v>12133</v>
      </c>
      <c r="I23906" s="68" t="str">
        <f>VLOOKUP(E23906,Refs!$P$2:$R$29,3,FALSE)</f>
        <v>Y56</v>
      </c>
      <c r="J23906" s="68" t="str">
        <f>VLOOKUP(E23906,Refs!$P$2:$S$29,4,FALSE)</f>
        <v>London</v>
      </c>
      <c r="K23906" s="28">
        <f t="shared" si="752"/>
        <v>12133</v>
      </c>
    </row>
    <row r="23907" spans="1:11" x14ac:dyDescent="0.35">
      <c r="A23907" s="69">
        <f t="shared" si="753"/>
        <v>46023</v>
      </c>
      <c r="B23907" t="s">
        <v>946</v>
      </c>
      <c r="C23907" t="s">
        <v>286</v>
      </c>
      <c r="D23907" t="s">
        <v>890</v>
      </c>
      <c r="E23907" t="s">
        <v>336</v>
      </c>
      <c r="F23907" t="s">
        <v>320</v>
      </c>
      <c r="G23907" t="s">
        <v>114</v>
      </c>
      <c r="H23907">
        <v>6098</v>
      </c>
      <c r="I23907" s="68" t="str">
        <f>VLOOKUP(E23907,Refs!$P$2:$R$29,3,FALSE)</f>
        <v>Y56</v>
      </c>
      <c r="J23907" s="68" t="str">
        <f>VLOOKUP(E23907,Refs!$P$2:$S$29,4,FALSE)</f>
        <v>London</v>
      </c>
      <c r="K23907" s="28">
        <f t="shared" ref="K23907:K23970" si="754">IF(OR(H23907="NULL",H23907=0,H23907=""),"",H23907)</f>
        <v>6098</v>
      </c>
    </row>
    <row r="23908" spans="1:11" x14ac:dyDescent="0.35">
      <c r="A23908" s="69">
        <f t="shared" si="753"/>
        <v>46023</v>
      </c>
      <c r="B23908" t="s">
        <v>946</v>
      </c>
      <c r="C23908" t="s">
        <v>286</v>
      </c>
      <c r="D23908" t="s">
        <v>890</v>
      </c>
      <c r="E23908" t="s">
        <v>336</v>
      </c>
      <c r="F23908" t="s">
        <v>320</v>
      </c>
      <c r="G23908" t="s">
        <v>115</v>
      </c>
      <c r="H23908">
        <v>7720</v>
      </c>
      <c r="I23908" s="68" t="str">
        <f>VLOOKUP(E23908,Refs!$P$2:$R$29,3,FALSE)</f>
        <v>Y56</v>
      </c>
      <c r="J23908" s="68" t="str">
        <f>VLOOKUP(E23908,Refs!$P$2:$S$29,4,FALSE)</f>
        <v>London</v>
      </c>
      <c r="K23908" s="28">
        <f t="shared" si="754"/>
        <v>7720</v>
      </c>
    </row>
    <row r="23909" spans="1:11" x14ac:dyDescent="0.35">
      <c r="A23909" s="69">
        <f t="shared" si="753"/>
        <v>46023</v>
      </c>
      <c r="B23909" t="s">
        <v>946</v>
      </c>
      <c r="C23909" t="s">
        <v>286</v>
      </c>
      <c r="D23909" t="s">
        <v>890</v>
      </c>
      <c r="E23909" t="s">
        <v>336</v>
      </c>
      <c r="F23909" t="s">
        <v>320</v>
      </c>
      <c r="G23909" t="s">
        <v>116</v>
      </c>
      <c r="H23909">
        <v>4004</v>
      </c>
      <c r="I23909" s="68" t="str">
        <f>VLOOKUP(E23909,Refs!$P$2:$R$29,3,FALSE)</f>
        <v>Y56</v>
      </c>
      <c r="J23909" s="68" t="str">
        <f>VLOOKUP(E23909,Refs!$P$2:$S$29,4,FALSE)</f>
        <v>London</v>
      </c>
      <c r="K23909" s="28">
        <f t="shared" si="754"/>
        <v>4004</v>
      </c>
    </row>
    <row r="23910" spans="1:11" x14ac:dyDescent="0.35">
      <c r="A23910" s="69">
        <f t="shared" si="753"/>
        <v>46023</v>
      </c>
      <c r="B23910" t="s">
        <v>946</v>
      </c>
      <c r="C23910" t="s">
        <v>286</v>
      </c>
      <c r="D23910" t="s">
        <v>890</v>
      </c>
      <c r="E23910" t="s">
        <v>336</v>
      </c>
      <c r="F23910" t="s">
        <v>320</v>
      </c>
      <c r="G23910" t="s">
        <v>117</v>
      </c>
      <c r="H23910">
        <v>7907</v>
      </c>
      <c r="I23910" s="68" t="str">
        <f>VLOOKUP(E23910,Refs!$P$2:$R$29,3,FALSE)</f>
        <v>Y56</v>
      </c>
      <c r="J23910" s="68" t="str">
        <f>VLOOKUP(E23910,Refs!$P$2:$S$29,4,FALSE)</f>
        <v>London</v>
      </c>
      <c r="K23910" s="28">
        <f t="shared" si="754"/>
        <v>7907</v>
      </c>
    </row>
    <row r="23911" spans="1:11" x14ac:dyDescent="0.35">
      <c r="A23911" s="69">
        <f t="shared" si="753"/>
        <v>46023</v>
      </c>
      <c r="B23911" t="s">
        <v>946</v>
      </c>
      <c r="C23911" t="s">
        <v>286</v>
      </c>
      <c r="D23911" t="s">
        <v>890</v>
      </c>
      <c r="E23911" t="s">
        <v>336</v>
      </c>
      <c r="F23911" t="s">
        <v>320</v>
      </c>
      <c r="G23911" t="s">
        <v>118</v>
      </c>
      <c r="H23911">
        <v>1847</v>
      </c>
      <c r="I23911" s="68" t="str">
        <f>VLOOKUP(E23911,Refs!$P$2:$R$29,3,FALSE)</f>
        <v>Y56</v>
      </c>
      <c r="J23911" s="68" t="str">
        <f>VLOOKUP(E23911,Refs!$P$2:$S$29,4,FALSE)</f>
        <v>London</v>
      </c>
      <c r="K23911" s="28">
        <f t="shared" si="754"/>
        <v>1847</v>
      </c>
    </row>
    <row r="23912" spans="1:11" x14ac:dyDescent="0.35">
      <c r="A23912" s="69">
        <f t="shared" si="753"/>
        <v>46023</v>
      </c>
      <c r="B23912" t="s">
        <v>946</v>
      </c>
      <c r="C23912" t="s">
        <v>286</v>
      </c>
      <c r="D23912" t="s">
        <v>890</v>
      </c>
      <c r="E23912" t="s">
        <v>336</v>
      </c>
      <c r="F23912" t="s">
        <v>320</v>
      </c>
      <c r="G23912" t="s">
        <v>119</v>
      </c>
      <c r="H23912">
        <v>2719</v>
      </c>
      <c r="I23912" s="68" t="str">
        <f>VLOOKUP(E23912,Refs!$P$2:$R$29,3,FALSE)</f>
        <v>Y56</v>
      </c>
      <c r="J23912" s="68" t="str">
        <f>VLOOKUP(E23912,Refs!$P$2:$S$29,4,FALSE)</f>
        <v>London</v>
      </c>
      <c r="K23912" s="28">
        <f t="shared" si="754"/>
        <v>2719</v>
      </c>
    </row>
    <row r="23913" spans="1:11" x14ac:dyDescent="0.35">
      <c r="A23913" s="69">
        <f t="shared" si="753"/>
        <v>46023</v>
      </c>
      <c r="B23913" t="s">
        <v>946</v>
      </c>
      <c r="C23913" t="s">
        <v>286</v>
      </c>
      <c r="D23913" t="s">
        <v>890</v>
      </c>
      <c r="E23913" t="s">
        <v>336</v>
      </c>
      <c r="F23913" t="s">
        <v>320</v>
      </c>
      <c r="G23913" t="s">
        <v>120</v>
      </c>
      <c r="H23913">
        <v>148</v>
      </c>
      <c r="I23913" s="68" t="str">
        <f>VLOOKUP(E23913,Refs!$P$2:$R$29,3,FALSE)</f>
        <v>Y56</v>
      </c>
      <c r="J23913" s="68" t="str">
        <f>VLOOKUP(E23913,Refs!$P$2:$S$29,4,FALSE)</f>
        <v>London</v>
      </c>
      <c r="K23913" s="28">
        <f t="shared" si="754"/>
        <v>148</v>
      </c>
    </row>
    <row r="23914" spans="1:11" x14ac:dyDescent="0.35">
      <c r="A23914" s="69">
        <f t="shared" si="753"/>
        <v>46023</v>
      </c>
      <c r="B23914" t="s">
        <v>946</v>
      </c>
      <c r="C23914" t="s">
        <v>286</v>
      </c>
      <c r="D23914" t="s">
        <v>890</v>
      </c>
      <c r="E23914" t="s">
        <v>336</v>
      </c>
      <c r="F23914" t="s">
        <v>320</v>
      </c>
      <c r="G23914" t="s">
        <v>121</v>
      </c>
      <c r="H23914">
        <v>2889</v>
      </c>
      <c r="I23914" s="68" t="str">
        <f>VLOOKUP(E23914,Refs!$P$2:$R$29,3,FALSE)</f>
        <v>Y56</v>
      </c>
      <c r="J23914" s="68" t="str">
        <f>VLOOKUP(E23914,Refs!$P$2:$S$29,4,FALSE)</f>
        <v>London</v>
      </c>
      <c r="K23914" s="28">
        <f t="shared" si="754"/>
        <v>2889</v>
      </c>
    </row>
    <row r="23915" spans="1:11" x14ac:dyDescent="0.35">
      <c r="A23915" s="69">
        <f t="shared" si="753"/>
        <v>46023</v>
      </c>
      <c r="B23915" t="s">
        <v>946</v>
      </c>
      <c r="C23915" t="s">
        <v>286</v>
      </c>
      <c r="D23915" t="s">
        <v>890</v>
      </c>
      <c r="E23915" t="s">
        <v>336</v>
      </c>
      <c r="F23915" t="s">
        <v>320</v>
      </c>
      <c r="G23915" t="s">
        <v>122</v>
      </c>
      <c r="H23915">
        <v>18</v>
      </c>
      <c r="I23915" s="68" t="str">
        <f>VLOOKUP(E23915,Refs!$P$2:$R$29,3,FALSE)</f>
        <v>Y56</v>
      </c>
      <c r="J23915" s="68" t="str">
        <f>VLOOKUP(E23915,Refs!$P$2:$S$29,4,FALSE)</f>
        <v>London</v>
      </c>
      <c r="K23915" s="28">
        <f t="shared" si="754"/>
        <v>18</v>
      </c>
    </row>
    <row r="23916" spans="1:11" x14ac:dyDescent="0.35">
      <c r="A23916" s="69">
        <f t="shared" si="753"/>
        <v>46023</v>
      </c>
      <c r="B23916" t="s">
        <v>946</v>
      </c>
      <c r="C23916" t="s">
        <v>286</v>
      </c>
      <c r="D23916" t="s">
        <v>890</v>
      </c>
      <c r="E23916" t="s">
        <v>336</v>
      </c>
      <c r="F23916" t="s">
        <v>320</v>
      </c>
      <c r="G23916" t="s">
        <v>123</v>
      </c>
      <c r="H23916">
        <v>56</v>
      </c>
      <c r="I23916" s="68" t="str">
        <f>VLOOKUP(E23916,Refs!$P$2:$R$29,3,FALSE)</f>
        <v>Y56</v>
      </c>
      <c r="J23916" s="68" t="str">
        <f>VLOOKUP(E23916,Refs!$P$2:$S$29,4,FALSE)</f>
        <v>London</v>
      </c>
      <c r="K23916" s="28">
        <f t="shared" si="754"/>
        <v>56</v>
      </c>
    </row>
    <row r="23917" spans="1:11" x14ac:dyDescent="0.35">
      <c r="A23917" s="69">
        <f t="shared" si="753"/>
        <v>46023</v>
      </c>
      <c r="B23917" t="s">
        <v>946</v>
      </c>
      <c r="C23917" t="s">
        <v>286</v>
      </c>
      <c r="D23917" t="s">
        <v>890</v>
      </c>
      <c r="E23917" t="s">
        <v>336</v>
      </c>
      <c r="F23917" t="s">
        <v>320</v>
      </c>
      <c r="G23917" t="s">
        <v>124</v>
      </c>
      <c r="H23917">
        <v>5</v>
      </c>
      <c r="I23917" s="68" t="str">
        <f>VLOOKUP(E23917,Refs!$P$2:$R$29,3,FALSE)</f>
        <v>Y56</v>
      </c>
      <c r="J23917" s="68" t="str">
        <f>VLOOKUP(E23917,Refs!$P$2:$S$29,4,FALSE)</f>
        <v>London</v>
      </c>
      <c r="K23917" s="28">
        <f t="shared" si="754"/>
        <v>5</v>
      </c>
    </row>
    <row r="23918" spans="1:11" x14ac:dyDescent="0.35">
      <c r="A23918" s="69">
        <f t="shared" si="753"/>
        <v>46023</v>
      </c>
      <c r="B23918" t="s">
        <v>946</v>
      </c>
      <c r="C23918" t="s">
        <v>286</v>
      </c>
      <c r="D23918" t="s">
        <v>890</v>
      </c>
      <c r="E23918" t="s">
        <v>336</v>
      </c>
      <c r="F23918" t="s">
        <v>320</v>
      </c>
      <c r="G23918" t="s">
        <v>125</v>
      </c>
      <c r="H23918">
        <v>0</v>
      </c>
      <c r="I23918" s="68" t="str">
        <f>VLOOKUP(E23918,Refs!$P$2:$R$29,3,FALSE)</f>
        <v>Y56</v>
      </c>
      <c r="J23918" s="68" t="str">
        <f>VLOOKUP(E23918,Refs!$P$2:$S$29,4,FALSE)</f>
        <v>London</v>
      </c>
      <c r="K23918" s="28" t="str">
        <f t="shared" si="754"/>
        <v/>
      </c>
    </row>
    <row r="23919" spans="1:11" x14ac:dyDescent="0.35">
      <c r="A23919" s="69">
        <f t="shared" si="753"/>
        <v>46023</v>
      </c>
      <c r="B23919" t="s">
        <v>946</v>
      </c>
      <c r="C23919" t="s">
        <v>286</v>
      </c>
      <c r="D23919" t="s">
        <v>890</v>
      </c>
      <c r="E23919" t="s">
        <v>336</v>
      </c>
      <c r="F23919" t="s">
        <v>320</v>
      </c>
      <c r="G23919" t="s">
        <v>126</v>
      </c>
      <c r="H23919">
        <v>0</v>
      </c>
      <c r="I23919" s="68" t="str">
        <f>VLOOKUP(E23919,Refs!$P$2:$R$29,3,FALSE)</f>
        <v>Y56</v>
      </c>
      <c r="J23919" s="68" t="str">
        <f>VLOOKUP(E23919,Refs!$P$2:$S$29,4,FALSE)</f>
        <v>London</v>
      </c>
      <c r="K23919" s="28" t="str">
        <f t="shared" si="754"/>
        <v/>
      </c>
    </row>
    <row r="23920" spans="1:11" x14ac:dyDescent="0.35">
      <c r="A23920" s="69">
        <f t="shared" si="753"/>
        <v>46023</v>
      </c>
      <c r="B23920" t="s">
        <v>946</v>
      </c>
      <c r="C23920" t="s">
        <v>286</v>
      </c>
      <c r="D23920" t="s">
        <v>890</v>
      </c>
      <c r="E23920" t="s">
        <v>336</v>
      </c>
      <c r="F23920" t="s">
        <v>320</v>
      </c>
      <c r="G23920" t="s">
        <v>127</v>
      </c>
      <c r="H23920">
        <v>76</v>
      </c>
      <c r="I23920" s="68" t="str">
        <f>VLOOKUP(E23920,Refs!$P$2:$R$29,3,FALSE)</f>
        <v>Y56</v>
      </c>
      <c r="J23920" s="68" t="str">
        <f>VLOOKUP(E23920,Refs!$P$2:$S$29,4,FALSE)</f>
        <v>London</v>
      </c>
      <c r="K23920" s="28">
        <f t="shared" si="754"/>
        <v>76</v>
      </c>
    </row>
    <row r="23921" spans="1:11" x14ac:dyDescent="0.35">
      <c r="A23921" s="69">
        <f t="shared" si="753"/>
        <v>46023</v>
      </c>
      <c r="B23921" t="s">
        <v>946</v>
      </c>
      <c r="C23921" t="s">
        <v>286</v>
      </c>
      <c r="D23921" t="s">
        <v>890</v>
      </c>
      <c r="E23921" t="s">
        <v>336</v>
      </c>
      <c r="F23921" t="s">
        <v>320</v>
      </c>
      <c r="G23921" t="s">
        <v>128</v>
      </c>
      <c r="H23921">
        <v>31</v>
      </c>
      <c r="I23921" s="68" t="str">
        <f>VLOOKUP(E23921,Refs!$P$2:$R$29,3,FALSE)</f>
        <v>Y56</v>
      </c>
      <c r="J23921" s="68" t="str">
        <f>VLOOKUP(E23921,Refs!$P$2:$S$29,4,FALSE)</f>
        <v>London</v>
      </c>
      <c r="K23921" s="28">
        <f t="shared" si="754"/>
        <v>31</v>
      </c>
    </row>
    <row r="23922" spans="1:11" x14ac:dyDescent="0.35">
      <c r="A23922" s="69">
        <f t="shared" si="753"/>
        <v>46023</v>
      </c>
      <c r="B23922" t="s">
        <v>946</v>
      </c>
      <c r="C23922" t="s">
        <v>286</v>
      </c>
      <c r="D23922" t="s">
        <v>890</v>
      </c>
      <c r="E23922" t="s">
        <v>336</v>
      </c>
      <c r="F23922" t="s">
        <v>320</v>
      </c>
      <c r="G23922" t="s">
        <v>129</v>
      </c>
      <c r="H23922">
        <v>612</v>
      </c>
      <c r="I23922" s="68" t="str">
        <f>VLOOKUP(E23922,Refs!$P$2:$R$29,3,FALSE)</f>
        <v>Y56</v>
      </c>
      <c r="J23922" s="68" t="str">
        <f>VLOOKUP(E23922,Refs!$P$2:$S$29,4,FALSE)</f>
        <v>London</v>
      </c>
      <c r="K23922" s="28">
        <f t="shared" si="754"/>
        <v>612</v>
      </c>
    </row>
    <row r="23923" spans="1:11" x14ac:dyDescent="0.35">
      <c r="A23923" s="69">
        <f t="shared" si="753"/>
        <v>46023</v>
      </c>
      <c r="B23923" t="s">
        <v>946</v>
      </c>
      <c r="C23923" t="s">
        <v>286</v>
      </c>
      <c r="D23923" t="s">
        <v>890</v>
      </c>
      <c r="E23923" t="s">
        <v>336</v>
      </c>
      <c r="F23923" t="s">
        <v>320</v>
      </c>
      <c r="G23923" t="s">
        <v>130</v>
      </c>
      <c r="H23923">
        <v>416</v>
      </c>
      <c r="I23923" s="68" t="str">
        <f>VLOOKUP(E23923,Refs!$P$2:$R$29,3,FALSE)</f>
        <v>Y56</v>
      </c>
      <c r="J23923" s="68" t="str">
        <f>VLOOKUP(E23923,Refs!$P$2:$S$29,4,FALSE)</f>
        <v>London</v>
      </c>
      <c r="K23923" s="28">
        <f t="shared" si="754"/>
        <v>416</v>
      </c>
    </row>
    <row r="23924" spans="1:11" x14ac:dyDescent="0.35">
      <c r="A23924" s="69">
        <f t="shared" si="753"/>
        <v>46023</v>
      </c>
      <c r="B23924" t="s">
        <v>946</v>
      </c>
      <c r="C23924" t="s">
        <v>286</v>
      </c>
      <c r="D23924" t="s">
        <v>890</v>
      </c>
      <c r="E23924" t="s">
        <v>336</v>
      </c>
      <c r="F23924" t="s">
        <v>320</v>
      </c>
      <c r="G23924" t="s">
        <v>131</v>
      </c>
      <c r="H23924">
        <v>2571</v>
      </c>
      <c r="I23924" s="68" t="str">
        <f>VLOOKUP(E23924,Refs!$P$2:$R$29,3,FALSE)</f>
        <v>Y56</v>
      </c>
      <c r="J23924" s="68" t="str">
        <f>VLOOKUP(E23924,Refs!$P$2:$S$29,4,FALSE)</f>
        <v>London</v>
      </c>
      <c r="K23924" s="28">
        <f t="shared" si="754"/>
        <v>2571</v>
      </c>
    </row>
    <row r="23925" spans="1:11" x14ac:dyDescent="0.35">
      <c r="A23925" s="69">
        <f t="shared" si="753"/>
        <v>46023</v>
      </c>
      <c r="B23925" t="s">
        <v>946</v>
      </c>
      <c r="C23925" t="s">
        <v>286</v>
      </c>
      <c r="D23925" t="s">
        <v>890</v>
      </c>
      <c r="E23925" t="s">
        <v>336</v>
      </c>
      <c r="F23925" t="s">
        <v>320</v>
      </c>
      <c r="G23925" t="s">
        <v>132</v>
      </c>
      <c r="H23925">
        <v>2354</v>
      </c>
      <c r="I23925" s="68" t="str">
        <f>VLOOKUP(E23925,Refs!$P$2:$R$29,3,FALSE)</f>
        <v>Y56</v>
      </c>
      <c r="J23925" s="68" t="str">
        <f>VLOOKUP(E23925,Refs!$P$2:$S$29,4,FALSE)</f>
        <v>London</v>
      </c>
      <c r="K23925" s="28">
        <f t="shared" si="754"/>
        <v>2354</v>
      </c>
    </row>
    <row r="23926" spans="1:11" x14ac:dyDescent="0.35">
      <c r="A23926" s="69">
        <f t="shared" si="753"/>
        <v>46023</v>
      </c>
      <c r="B23926" t="s">
        <v>946</v>
      </c>
      <c r="C23926" t="s">
        <v>286</v>
      </c>
      <c r="D23926" t="s">
        <v>890</v>
      </c>
      <c r="E23926" t="s">
        <v>336</v>
      </c>
      <c r="F23926" t="s">
        <v>320</v>
      </c>
      <c r="G23926" t="s">
        <v>133</v>
      </c>
      <c r="H23926">
        <v>1377</v>
      </c>
      <c r="I23926" s="68" t="str">
        <f>VLOOKUP(E23926,Refs!$P$2:$R$29,3,FALSE)</f>
        <v>Y56</v>
      </c>
      <c r="J23926" s="68" t="str">
        <f>VLOOKUP(E23926,Refs!$P$2:$S$29,4,FALSE)</f>
        <v>London</v>
      </c>
      <c r="K23926" s="28">
        <f t="shared" si="754"/>
        <v>1377</v>
      </c>
    </row>
    <row r="23927" spans="1:11" x14ac:dyDescent="0.35">
      <c r="A23927" s="69">
        <f t="shared" si="753"/>
        <v>46023</v>
      </c>
      <c r="B23927" t="s">
        <v>946</v>
      </c>
      <c r="C23927" t="s">
        <v>286</v>
      </c>
      <c r="D23927" t="s">
        <v>890</v>
      </c>
      <c r="E23927" t="s">
        <v>336</v>
      </c>
      <c r="F23927" t="s">
        <v>320</v>
      </c>
      <c r="G23927" t="s">
        <v>134</v>
      </c>
      <c r="H23927">
        <v>1308</v>
      </c>
      <c r="I23927" s="68" t="str">
        <f>VLOOKUP(E23927,Refs!$P$2:$R$29,3,FALSE)</f>
        <v>Y56</v>
      </c>
      <c r="J23927" s="68" t="str">
        <f>VLOOKUP(E23927,Refs!$P$2:$S$29,4,FALSE)</f>
        <v>London</v>
      </c>
      <c r="K23927" s="28">
        <f t="shared" si="754"/>
        <v>1308</v>
      </c>
    </row>
    <row r="23928" spans="1:11" x14ac:dyDescent="0.35">
      <c r="A23928" s="69">
        <f t="shared" si="753"/>
        <v>46023</v>
      </c>
      <c r="B23928" t="s">
        <v>946</v>
      </c>
      <c r="C23928" t="s">
        <v>286</v>
      </c>
      <c r="D23928" t="s">
        <v>890</v>
      </c>
      <c r="E23928" t="s">
        <v>336</v>
      </c>
      <c r="F23928" t="s">
        <v>320</v>
      </c>
      <c r="G23928" t="s">
        <v>135</v>
      </c>
      <c r="H23928">
        <v>281</v>
      </c>
      <c r="I23928" s="68" t="str">
        <f>VLOOKUP(E23928,Refs!$P$2:$R$29,3,FALSE)</f>
        <v>Y56</v>
      </c>
      <c r="J23928" s="68" t="str">
        <f>VLOOKUP(E23928,Refs!$P$2:$S$29,4,FALSE)</f>
        <v>London</v>
      </c>
      <c r="K23928" s="28">
        <f t="shared" si="754"/>
        <v>281</v>
      </c>
    </row>
    <row r="23929" spans="1:11" x14ac:dyDescent="0.35">
      <c r="A23929" s="69">
        <f t="shared" si="753"/>
        <v>46023</v>
      </c>
      <c r="B23929" t="s">
        <v>946</v>
      </c>
      <c r="C23929" t="s">
        <v>286</v>
      </c>
      <c r="D23929" t="s">
        <v>890</v>
      </c>
      <c r="E23929" t="s">
        <v>336</v>
      </c>
      <c r="F23929" t="s">
        <v>320</v>
      </c>
      <c r="G23929" t="s">
        <v>136</v>
      </c>
      <c r="H23929">
        <v>197</v>
      </c>
      <c r="I23929" s="68" t="str">
        <f>VLOOKUP(E23929,Refs!$P$2:$R$29,3,FALSE)</f>
        <v>Y56</v>
      </c>
      <c r="J23929" s="68" t="str">
        <f>VLOOKUP(E23929,Refs!$P$2:$S$29,4,FALSE)</f>
        <v>London</v>
      </c>
      <c r="K23929" s="28">
        <f t="shared" si="754"/>
        <v>197</v>
      </c>
    </row>
    <row r="23930" spans="1:11" x14ac:dyDescent="0.35">
      <c r="A23930" s="69">
        <f t="shared" si="753"/>
        <v>46023</v>
      </c>
      <c r="B23930" t="s">
        <v>946</v>
      </c>
      <c r="C23930" t="s">
        <v>286</v>
      </c>
      <c r="D23930" t="s">
        <v>890</v>
      </c>
      <c r="E23930" t="s">
        <v>336</v>
      </c>
      <c r="F23930" t="s">
        <v>320</v>
      </c>
      <c r="G23930" t="s">
        <v>137</v>
      </c>
      <c r="H23930">
        <v>7</v>
      </c>
      <c r="I23930" s="68" t="str">
        <f>VLOOKUP(E23930,Refs!$P$2:$R$29,3,FALSE)</f>
        <v>Y56</v>
      </c>
      <c r="J23930" s="68" t="str">
        <f>VLOOKUP(E23930,Refs!$P$2:$S$29,4,FALSE)</f>
        <v>London</v>
      </c>
      <c r="K23930" s="28">
        <f t="shared" si="754"/>
        <v>7</v>
      </c>
    </row>
    <row r="23931" spans="1:11" x14ac:dyDescent="0.35">
      <c r="A23931" s="69">
        <f t="shared" si="753"/>
        <v>46023</v>
      </c>
      <c r="B23931" t="s">
        <v>946</v>
      </c>
      <c r="C23931" t="s">
        <v>286</v>
      </c>
      <c r="D23931" t="s">
        <v>890</v>
      </c>
      <c r="E23931" t="s">
        <v>336</v>
      </c>
      <c r="F23931" t="s">
        <v>320</v>
      </c>
      <c r="G23931" t="s">
        <v>138</v>
      </c>
      <c r="H23931">
        <v>3</v>
      </c>
      <c r="I23931" s="68" t="str">
        <f>VLOOKUP(E23931,Refs!$P$2:$R$29,3,FALSE)</f>
        <v>Y56</v>
      </c>
      <c r="J23931" s="68" t="str">
        <f>VLOOKUP(E23931,Refs!$P$2:$S$29,4,FALSE)</f>
        <v>London</v>
      </c>
      <c r="K23931" s="28">
        <f t="shared" si="754"/>
        <v>3</v>
      </c>
    </row>
    <row r="23932" spans="1:11" x14ac:dyDescent="0.35">
      <c r="A23932" s="69">
        <f t="shared" si="753"/>
        <v>46023</v>
      </c>
      <c r="B23932" t="s">
        <v>946</v>
      </c>
      <c r="C23932" t="s">
        <v>286</v>
      </c>
      <c r="D23932" t="s">
        <v>890</v>
      </c>
      <c r="E23932" t="s">
        <v>336</v>
      </c>
      <c r="F23932" t="s">
        <v>320</v>
      </c>
      <c r="G23932" t="s">
        <v>139</v>
      </c>
      <c r="H23932">
        <v>9</v>
      </c>
      <c r="I23932" s="68" t="str">
        <f>VLOOKUP(E23932,Refs!$P$2:$R$29,3,FALSE)</f>
        <v>Y56</v>
      </c>
      <c r="J23932" s="68" t="str">
        <f>VLOOKUP(E23932,Refs!$P$2:$S$29,4,FALSE)</f>
        <v>London</v>
      </c>
      <c r="K23932" s="28">
        <f t="shared" si="754"/>
        <v>9</v>
      </c>
    </row>
    <row r="23933" spans="1:11" x14ac:dyDescent="0.35">
      <c r="A23933" s="69">
        <f t="shared" si="753"/>
        <v>46023</v>
      </c>
      <c r="B23933" t="s">
        <v>946</v>
      </c>
      <c r="C23933" t="s">
        <v>286</v>
      </c>
      <c r="D23933" t="s">
        <v>890</v>
      </c>
      <c r="E23933" t="s">
        <v>336</v>
      </c>
      <c r="F23933" t="s">
        <v>320</v>
      </c>
      <c r="G23933" t="s">
        <v>140</v>
      </c>
      <c r="H23933">
        <v>9</v>
      </c>
      <c r="I23933" s="68" t="str">
        <f>VLOOKUP(E23933,Refs!$P$2:$R$29,3,FALSE)</f>
        <v>Y56</v>
      </c>
      <c r="J23933" s="68" t="str">
        <f>VLOOKUP(E23933,Refs!$P$2:$S$29,4,FALSE)</f>
        <v>London</v>
      </c>
      <c r="K23933" s="28">
        <f t="shared" si="754"/>
        <v>9</v>
      </c>
    </row>
    <row r="23934" spans="1:11" x14ac:dyDescent="0.35">
      <c r="A23934" s="69">
        <f t="shared" si="753"/>
        <v>46023</v>
      </c>
      <c r="B23934" t="s">
        <v>946</v>
      </c>
      <c r="C23934" t="s">
        <v>286</v>
      </c>
      <c r="D23934" t="s">
        <v>890</v>
      </c>
      <c r="E23934" t="s">
        <v>336</v>
      </c>
      <c r="F23934" t="s">
        <v>320</v>
      </c>
      <c r="G23934" t="s">
        <v>728</v>
      </c>
      <c r="H23934">
        <v>148</v>
      </c>
      <c r="I23934" s="68" t="str">
        <f>VLOOKUP(E23934,Refs!$P$2:$R$29,3,FALSE)</f>
        <v>Y56</v>
      </c>
      <c r="J23934" s="68" t="str">
        <f>VLOOKUP(E23934,Refs!$P$2:$S$29,4,FALSE)</f>
        <v>London</v>
      </c>
      <c r="K23934" s="28">
        <f t="shared" si="754"/>
        <v>148</v>
      </c>
    </row>
    <row r="23935" spans="1:11" x14ac:dyDescent="0.35">
      <c r="A23935" s="69">
        <f t="shared" si="753"/>
        <v>46023</v>
      </c>
      <c r="B23935" t="s">
        <v>946</v>
      </c>
      <c r="C23935" t="s">
        <v>286</v>
      </c>
      <c r="D23935" t="s">
        <v>890</v>
      </c>
      <c r="E23935" t="s">
        <v>336</v>
      </c>
      <c r="F23935" t="s">
        <v>320</v>
      </c>
      <c r="G23935" t="s">
        <v>727</v>
      </c>
      <c r="H23935">
        <v>82</v>
      </c>
      <c r="I23935" s="68" t="str">
        <f>VLOOKUP(E23935,Refs!$P$2:$R$29,3,FALSE)</f>
        <v>Y56</v>
      </c>
      <c r="J23935" s="68" t="str">
        <f>VLOOKUP(E23935,Refs!$P$2:$S$29,4,FALSE)</f>
        <v>London</v>
      </c>
      <c r="K23935" s="28">
        <f t="shared" si="754"/>
        <v>82</v>
      </c>
    </row>
    <row r="23936" spans="1:11" x14ac:dyDescent="0.35">
      <c r="A23936" s="69">
        <f t="shared" si="753"/>
        <v>46023</v>
      </c>
      <c r="B23936" t="s">
        <v>946</v>
      </c>
      <c r="C23936" t="s">
        <v>286</v>
      </c>
      <c r="D23936" t="s">
        <v>890</v>
      </c>
      <c r="E23936" t="s">
        <v>336</v>
      </c>
      <c r="F23936" t="s">
        <v>320</v>
      </c>
      <c r="G23936" t="s">
        <v>730</v>
      </c>
      <c r="H23936">
        <v>119</v>
      </c>
      <c r="I23936" s="68" t="str">
        <f>VLOOKUP(E23936,Refs!$P$2:$R$29,3,FALSE)</f>
        <v>Y56</v>
      </c>
      <c r="J23936" s="68" t="str">
        <f>VLOOKUP(E23936,Refs!$P$2:$S$29,4,FALSE)</f>
        <v>London</v>
      </c>
      <c r="K23936" s="28">
        <f t="shared" si="754"/>
        <v>119</v>
      </c>
    </row>
    <row r="23937" spans="1:11" x14ac:dyDescent="0.35">
      <c r="A23937" s="69">
        <f t="shared" si="753"/>
        <v>46023</v>
      </c>
      <c r="B23937" t="s">
        <v>946</v>
      </c>
      <c r="C23937" t="s">
        <v>286</v>
      </c>
      <c r="D23937" t="s">
        <v>890</v>
      </c>
      <c r="E23937" t="s">
        <v>336</v>
      </c>
      <c r="F23937" t="s">
        <v>320</v>
      </c>
      <c r="G23937" t="s">
        <v>729</v>
      </c>
      <c r="H23937">
        <v>84</v>
      </c>
      <c r="I23937" s="68" t="str">
        <f>VLOOKUP(E23937,Refs!$P$2:$R$29,3,FALSE)</f>
        <v>Y56</v>
      </c>
      <c r="J23937" s="68" t="str">
        <f>VLOOKUP(E23937,Refs!$P$2:$S$29,4,FALSE)</f>
        <v>London</v>
      </c>
      <c r="K23937" s="28">
        <f t="shared" si="754"/>
        <v>84</v>
      </c>
    </row>
    <row r="23938" spans="1:11" x14ac:dyDescent="0.35">
      <c r="A23938" s="69">
        <f t="shared" si="753"/>
        <v>46023</v>
      </c>
      <c r="B23938" t="s">
        <v>946</v>
      </c>
      <c r="C23938" t="s">
        <v>286</v>
      </c>
      <c r="D23938" t="s">
        <v>890</v>
      </c>
      <c r="E23938" t="s">
        <v>712</v>
      </c>
      <c r="F23938" t="s">
        <v>711</v>
      </c>
      <c r="G23938" t="s">
        <v>10</v>
      </c>
      <c r="H23938">
        <v>42014</v>
      </c>
      <c r="I23938" s="68" t="str">
        <f>VLOOKUP(E23938,Refs!$P$2:$R$29,3,FALSE)</f>
        <v>Y58</v>
      </c>
      <c r="J23938" s="68" t="str">
        <f>VLOOKUP(E23938,Refs!$P$2:$S$29,4,FALSE)</f>
        <v>South West</v>
      </c>
      <c r="K23938" s="28">
        <f t="shared" si="754"/>
        <v>42014</v>
      </c>
    </row>
    <row r="23939" spans="1:11" x14ac:dyDescent="0.35">
      <c r="A23939" s="69">
        <f t="shared" ref="A23939:A24002" si="755">DATEVALUE(RIGHT(B23939,8))</f>
        <v>46023</v>
      </c>
      <c r="B23939" t="s">
        <v>946</v>
      </c>
      <c r="C23939" t="s">
        <v>286</v>
      </c>
      <c r="D23939" t="s">
        <v>890</v>
      </c>
      <c r="E23939" t="s">
        <v>712</v>
      </c>
      <c r="F23939" t="s">
        <v>711</v>
      </c>
      <c r="G23939" t="s">
        <v>69</v>
      </c>
      <c r="H23939">
        <v>42014</v>
      </c>
      <c r="I23939" s="68" t="str">
        <f>VLOOKUP(E23939,Refs!$P$2:$R$29,3,FALSE)</f>
        <v>Y58</v>
      </c>
      <c r="J23939" s="68" t="str">
        <f>VLOOKUP(E23939,Refs!$P$2:$S$29,4,FALSE)</f>
        <v>South West</v>
      </c>
      <c r="K23939" s="28">
        <f t="shared" si="754"/>
        <v>42014</v>
      </c>
    </row>
    <row r="23940" spans="1:11" x14ac:dyDescent="0.35">
      <c r="A23940" s="69">
        <f t="shared" si="755"/>
        <v>46023</v>
      </c>
      <c r="B23940" t="s">
        <v>946</v>
      </c>
      <c r="C23940" t="s">
        <v>286</v>
      </c>
      <c r="D23940" t="s">
        <v>890</v>
      </c>
      <c r="E23940" t="s">
        <v>712</v>
      </c>
      <c r="F23940" t="s">
        <v>711</v>
      </c>
      <c r="G23940" t="s">
        <v>20</v>
      </c>
      <c r="H23940">
        <v>39578</v>
      </c>
      <c r="I23940" s="68" t="str">
        <f>VLOOKUP(E23940,Refs!$P$2:$R$29,3,FALSE)</f>
        <v>Y58</v>
      </c>
      <c r="J23940" s="68" t="str">
        <f>VLOOKUP(E23940,Refs!$P$2:$S$29,4,FALSE)</f>
        <v>South West</v>
      </c>
      <c r="K23940" s="28">
        <f t="shared" si="754"/>
        <v>39578</v>
      </c>
    </row>
    <row r="23941" spans="1:11" x14ac:dyDescent="0.35">
      <c r="A23941" s="69">
        <f t="shared" si="755"/>
        <v>46023</v>
      </c>
      <c r="B23941" t="s">
        <v>946</v>
      </c>
      <c r="C23941" t="s">
        <v>286</v>
      </c>
      <c r="D23941" t="s">
        <v>890</v>
      </c>
      <c r="E23941" t="s">
        <v>712</v>
      </c>
      <c r="F23941" t="s">
        <v>711</v>
      </c>
      <c r="G23941" t="s">
        <v>23</v>
      </c>
      <c r="H23941">
        <v>35168</v>
      </c>
      <c r="I23941" s="68" t="str">
        <f>VLOOKUP(E23941,Refs!$P$2:$R$29,3,FALSE)</f>
        <v>Y58</v>
      </c>
      <c r="J23941" s="68" t="str">
        <f>VLOOKUP(E23941,Refs!$P$2:$S$29,4,FALSE)</f>
        <v>South West</v>
      </c>
      <c r="K23941" s="28">
        <f t="shared" si="754"/>
        <v>35168</v>
      </c>
    </row>
    <row r="23942" spans="1:11" x14ac:dyDescent="0.35">
      <c r="A23942" s="69">
        <f t="shared" si="755"/>
        <v>46023</v>
      </c>
      <c r="B23942" t="s">
        <v>946</v>
      </c>
      <c r="C23942" t="s">
        <v>286</v>
      </c>
      <c r="D23942" t="s">
        <v>890</v>
      </c>
      <c r="E23942" t="s">
        <v>712</v>
      </c>
      <c r="F23942" t="s">
        <v>711</v>
      </c>
      <c r="G23942" t="s">
        <v>19</v>
      </c>
      <c r="H23942">
        <v>357</v>
      </c>
      <c r="I23942" s="68" t="str">
        <f>VLOOKUP(E23942,Refs!$P$2:$R$29,3,FALSE)</f>
        <v>Y58</v>
      </c>
      <c r="J23942" s="68" t="str">
        <f>VLOOKUP(E23942,Refs!$P$2:$S$29,4,FALSE)</f>
        <v>South West</v>
      </c>
      <c r="K23942" s="28">
        <f t="shared" si="754"/>
        <v>357</v>
      </c>
    </row>
    <row r="23943" spans="1:11" x14ac:dyDescent="0.35">
      <c r="A23943" s="69">
        <f t="shared" si="755"/>
        <v>46023</v>
      </c>
      <c r="B23943" t="s">
        <v>946</v>
      </c>
      <c r="C23943" t="s">
        <v>286</v>
      </c>
      <c r="D23943" t="s">
        <v>890</v>
      </c>
      <c r="E23943" t="s">
        <v>712</v>
      </c>
      <c r="F23943" t="s">
        <v>711</v>
      </c>
      <c r="G23943" t="s">
        <v>21</v>
      </c>
      <c r="H23943">
        <v>843506</v>
      </c>
      <c r="I23943" s="68" t="str">
        <f>VLOOKUP(E23943,Refs!$P$2:$R$29,3,FALSE)</f>
        <v>Y58</v>
      </c>
      <c r="J23943" s="68" t="str">
        <f>VLOOKUP(E23943,Refs!$P$2:$S$29,4,FALSE)</f>
        <v>South West</v>
      </c>
      <c r="K23943" s="28">
        <f t="shared" si="754"/>
        <v>843506</v>
      </c>
    </row>
    <row r="23944" spans="1:11" x14ac:dyDescent="0.35">
      <c r="A23944" s="69">
        <f t="shared" si="755"/>
        <v>46023</v>
      </c>
      <c r="B23944" t="s">
        <v>946</v>
      </c>
      <c r="C23944" t="s">
        <v>286</v>
      </c>
      <c r="D23944" t="s">
        <v>890</v>
      </c>
      <c r="E23944" t="s">
        <v>712</v>
      </c>
      <c r="F23944" t="s">
        <v>711</v>
      </c>
      <c r="G23944" t="s">
        <v>70</v>
      </c>
      <c r="H23944">
        <v>137</v>
      </c>
      <c r="I23944" s="68" t="str">
        <f>VLOOKUP(E23944,Refs!$P$2:$R$29,3,FALSE)</f>
        <v>Y58</v>
      </c>
      <c r="J23944" s="68" t="str">
        <f>VLOOKUP(E23944,Refs!$P$2:$S$29,4,FALSE)</f>
        <v>South West</v>
      </c>
      <c r="K23944" s="28">
        <f t="shared" si="754"/>
        <v>137</v>
      </c>
    </row>
    <row r="23945" spans="1:11" x14ac:dyDescent="0.35">
      <c r="A23945" s="69">
        <f t="shared" si="755"/>
        <v>46023</v>
      </c>
      <c r="B23945" t="s">
        <v>946</v>
      </c>
      <c r="C23945" t="s">
        <v>286</v>
      </c>
      <c r="D23945" t="s">
        <v>890</v>
      </c>
      <c r="E23945" t="s">
        <v>712</v>
      </c>
      <c r="F23945" t="s">
        <v>711</v>
      </c>
      <c r="G23945" t="s">
        <v>71</v>
      </c>
      <c r="H23945">
        <v>337</v>
      </c>
      <c r="I23945" s="68" t="str">
        <f>VLOOKUP(E23945,Refs!$P$2:$R$29,3,FALSE)</f>
        <v>Y58</v>
      </c>
      <c r="J23945" s="68" t="str">
        <f>VLOOKUP(E23945,Refs!$P$2:$S$29,4,FALSE)</f>
        <v>South West</v>
      </c>
      <c r="K23945" s="28">
        <f t="shared" si="754"/>
        <v>337</v>
      </c>
    </row>
    <row r="23946" spans="1:11" x14ac:dyDescent="0.35">
      <c r="A23946" s="69">
        <f t="shared" si="755"/>
        <v>46023</v>
      </c>
      <c r="B23946" t="s">
        <v>946</v>
      </c>
      <c r="C23946" t="s">
        <v>286</v>
      </c>
      <c r="D23946" t="s">
        <v>890</v>
      </c>
      <c r="E23946" t="s">
        <v>712</v>
      </c>
      <c r="F23946" t="s">
        <v>711</v>
      </c>
      <c r="G23946" t="s">
        <v>72</v>
      </c>
      <c r="H23946">
        <v>26658</v>
      </c>
      <c r="I23946" s="68" t="str">
        <f>VLOOKUP(E23946,Refs!$P$2:$R$29,3,FALSE)</f>
        <v>Y58</v>
      </c>
      <c r="J23946" s="68" t="str">
        <f>VLOOKUP(E23946,Refs!$P$2:$S$29,4,FALSE)</f>
        <v>South West</v>
      </c>
      <c r="K23946" s="28">
        <f t="shared" si="754"/>
        <v>26658</v>
      </c>
    </row>
    <row r="23947" spans="1:11" x14ac:dyDescent="0.35">
      <c r="A23947" s="69">
        <f t="shared" si="755"/>
        <v>46023</v>
      </c>
      <c r="B23947" t="s">
        <v>946</v>
      </c>
      <c r="C23947" t="s">
        <v>286</v>
      </c>
      <c r="D23947" t="s">
        <v>890</v>
      </c>
      <c r="E23947" t="s">
        <v>712</v>
      </c>
      <c r="F23947" t="s">
        <v>711</v>
      </c>
      <c r="G23947" t="s">
        <v>73</v>
      </c>
      <c r="H23947">
        <v>13936</v>
      </c>
      <c r="I23947" s="68" t="str">
        <f>VLOOKUP(E23947,Refs!$P$2:$R$29,3,FALSE)</f>
        <v>Y58</v>
      </c>
      <c r="J23947" s="68" t="str">
        <f>VLOOKUP(E23947,Refs!$P$2:$S$29,4,FALSE)</f>
        <v>South West</v>
      </c>
      <c r="K23947" s="28">
        <f t="shared" si="754"/>
        <v>13936</v>
      </c>
    </row>
    <row r="23948" spans="1:11" x14ac:dyDescent="0.35">
      <c r="A23948" s="69">
        <f t="shared" si="755"/>
        <v>46023</v>
      </c>
      <c r="B23948" t="s">
        <v>946</v>
      </c>
      <c r="C23948" t="s">
        <v>286</v>
      </c>
      <c r="D23948" t="s">
        <v>890</v>
      </c>
      <c r="E23948" t="s">
        <v>712</v>
      </c>
      <c r="F23948" t="s">
        <v>711</v>
      </c>
      <c r="G23948" t="s">
        <v>74</v>
      </c>
      <c r="H23948">
        <v>58969108</v>
      </c>
      <c r="I23948" s="68" t="str">
        <f>VLOOKUP(E23948,Refs!$P$2:$R$29,3,FALSE)</f>
        <v>Y58</v>
      </c>
      <c r="J23948" s="68" t="str">
        <f>VLOOKUP(E23948,Refs!$P$2:$S$29,4,FALSE)</f>
        <v>South West</v>
      </c>
      <c r="K23948" s="28">
        <f t="shared" si="754"/>
        <v>58969108</v>
      </c>
    </row>
    <row r="23949" spans="1:11" x14ac:dyDescent="0.35">
      <c r="A23949" s="69">
        <f t="shared" si="755"/>
        <v>46023</v>
      </c>
      <c r="B23949" t="s">
        <v>946</v>
      </c>
      <c r="C23949" t="s">
        <v>286</v>
      </c>
      <c r="D23949" t="s">
        <v>890</v>
      </c>
      <c r="E23949" t="s">
        <v>712</v>
      </c>
      <c r="F23949" t="s">
        <v>711</v>
      </c>
      <c r="G23949" t="s">
        <v>26</v>
      </c>
      <c r="H23949">
        <v>35381</v>
      </c>
      <c r="I23949" s="68" t="str">
        <f>VLOOKUP(E23949,Refs!$P$2:$R$29,3,FALSE)</f>
        <v>Y58</v>
      </c>
      <c r="J23949" s="68" t="str">
        <f>VLOOKUP(E23949,Refs!$P$2:$S$29,4,FALSE)</f>
        <v>South West</v>
      </c>
      <c r="K23949" s="28">
        <f t="shared" si="754"/>
        <v>35381</v>
      </c>
    </row>
    <row r="23950" spans="1:11" x14ac:dyDescent="0.35">
      <c r="A23950" s="69">
        <f t="shared" si="755"/>
        <v>46023</v>
      </c>
      <c r="B23950" t="s">
        <v>946</v>
      </c>
      <c r="C23950" t="s">
        <v>286</v>
      </c>
      <c r="D23950" t="s">
        <v>890</v>
      </c>
      <c r="E23950" t="s">
        <v>712</v>
      </c>
      <c r="F23950" t="s">
        <v>711</v>
      </c>
      <c r="G23950" t="s">
        <v>75</v>
      </c>
      <c r="H23950">
        <v>387</v>
      </c>
      <c r="I23950" s="68" t="str">
        <f>VLOOKUP(E23950,Refs!$P$2:$R$29,3,FALSE)</f>
        <v>Y58</v>
      </c>
      <c r="J23950" s="68" t="str">
        <f>VLOOKUP(E23950,Refs!$P$2:$S$29,4,FALSE)</f>
        <v>South West</v>
      </c>
      <c r="K23950" s="28">
        <f t="shared" si="754"/>
        <v>387</v>
      </c>
    </row>
    <row r="23951" spans="1:11" x14ac:dyDescent="0.35">
      <c r="A23951" s="69">
        <f t="shared" si="755"/>
        <v>46023</v>
      </c>
      <c r="B23951" t="s">
        <v>946</v>
      </c>
      <c r="C23951" t="s">
        <v>286</v>
      </c>
      <c r="D23951" t="s">
        <v>890</v>
      </c>
      <c r="E23951" t="s">
        <v>712</v>
      </c>
      <c r="F23951" t="s">
        <v>711</v>
      </c>
      <c r="G23951" t="s">
        <v>76</v>
      </c>
      <c r="H23951">
        <v>14352</v>
      </c>
      <c r="I23951" s="68" t="str">
        <f>VLOOKUP(E23951,Refs!$P$2:$R$29,3,FALSE)</f>
        <v>Y58</v>
      </c>
      <c r="J23951" s="68" t="str">
        <f>VLOOKUP(E23951,Refs!$P$2:$S$29,4,FALSE)</f>
        <v>South West</v>
      </c>
      <c r="K23951" s="28">
        <f t="shared" si="754"/>
        <v>14352</v>
      </c>
    </row>
    <row r="23952" spans="1:11" x14ac:dyDescent="0.35">
      <c r="A23952" s="69">
        <f t="shared" si="755"/>
        <v>46023</v>
      </c>
      <c r="B23952" t="s">
        <v>946</v>
      </c>
      <c r="C23952" t="s">
        <v>286</v>
      </c>
      <c r="D23952" t="s">
        <v>890</v>
      </c>
      <c r="E23952" t="s">
        <v>712</v>
      </c>
      <c r="F23952" t="s">
        <v>711</v>
      </c>
      <c r="G23952" t="s">
        <v>77</v>
      </c>
      <c r="H23952">
        <v>11643</v>
      </c>
      <c r="I23952" s="68" t="str">
        <f>VLOOKUP(E23952,Refs!$P$2:$R$29,3,FALSE)</f>
        <v>Y58</v>
      </c>
      <c r="J23952" s="68" t="str">
        <f>VLOOKUP(E23952,Refs!$P$2:$S$29,4,FALSE)</f>
        <v>South West</v>
      </c>
      <c r="K23952" s="28">
        <f t="shared" si="754"/>
        <v>11643</v>
      </c>
    </row>
    <row r="23953" spans="1:11" x14ac:dyDescent="0.35">
      <c r="A23953" s="69">
        <f t="shared" si="755"/>
        <v>46023</v>
      </c>
      <c r="B23953" t="s">
        <v>946</v>
      </c>
      <c r="C23953" t="s">
        <v>286</v>
      </c>
      <c r="D23953" t="s">
        <v>890</v>
      </c>
      <c r="E23953" t="s">
        <v>712</v>
      </c>
      <c r="F23953" t="s">
        <v>711</v>
      </c>
      <c r="G23953" t="s">
        <v>78</v>
      </c>
      <c r="H23953">
        <v>8999</v>
      </c>
      <c r="I23953" s="68" t="str">
        <f>VLOOKUP(E23953,Refs!$P$2:$R$29,3,FALSE)</f>
        <v>Y58</v>
      </c>
      <c r="J23953" s="68" t="str">
        <f>VLOOKUP(E23953,Refs!$P$2:$S$29,4,FALSE)</f>
        <v>South West</v>
      </c>
      <c r="K23953" s="28">
        <f t="shared" si="754"/>
        <v>8999</v>
      </c>
    </row>
    <row r="23954" spans="1:11" x14ac:dyDescent="0.35">
      <c r="A23954" s="69">
        <f t="shared" si="755"/>
        <v>46023</v>
      </c>
      <c r="B23954" t="s">
        <v>946</v>
      </c>
      <c r="C23954" t="s">
        <v>286</v>
      </c>
      <c r="D23954" t="s">
        <v>890</v>
      </c>
      <c r="E23954" t="s">
        <v>712</v>
      </c>
      <c r="F23954" t="s">
        <v>711</v>
      </c>
      <c r="G23954" t="s">
        <v>79</v>
      </c>
      <c r="H23954">
        <v>0</v>
      </c>
      <c r="I23954" s="68" t="str">
        <f>VLOOKUP(E23954,Refs!$P$2:$R$29,3,FALSE)</f>
        <v>Y58</v>
      </c>
      <c r="J23954" s="68" t="str">
        <f>VLOOKUP(E23954,Refs!$P$2:$S$29,4,FALSE)</f>
        <v>South West</v>
      </c>
      <c r="K23954" s="28" t="str">
        <f t="shared" si="754"/>
        <v/>
      </c>
    </row>
    <row r="23955" spans="1:11" x14ac:dyDescent="0.35">
      <c r="A23955" s="69">
        <f t="shared" si="755"/>
        <v>46023</v>
      </c>
      <c r="B23955" t="s">
        <v>946</v>
      </c>
      <c r="C23955" t="s">
        <v>286</v>
      </c>
      <c r="D23955" t="s">
        <v>890</v>
      </c>
      <c r="E23955" t="s">
        <v>712</v>
      </c>
      <c r="F23955" t="s">
        <v>711</v>
      </c>
      <c r="G23955" t="s">
        <v>25</v>
      </c>
      <c r="H23955">
        <v>20642</v>
      </c>
      <c r="I23955" s="68" t="str">
        <f>VLOOKUP(E23955,Refs!$P$2:$R$29,3,FALSE)</f>
        <v>Y58</v>
      </c>
      <c r="J23955" s="68" t="str">
        <f>VLOOKUP(E23955,Refs!$P$2:$S$29,4,FALSE)</f>
        <v>South West</v>
      </c>
      <c r="K23955" s="28">
        <f t="shared" si="754"/>
        <v>20642</v>
      </c>
    </row>
    <row r="23956" spans="1:11" x14ac:dyDescent="0.35">
      <c r="A23956" s="69">
        <f t="shared" si="755"/>
        <v>46023</v>
      </c>
      <c r="B23956" t="s">
        <v>946</v>
      </c>
      <c r="C23956" t="s">
        <v>286</v>
      </c>
      <c r="D23956" t="s">
        <v>890</v>
      </c>
      <c r="E23956" t="s">
        <v>712</v>
      </c>
      <c r="F23956" t="s">
        <v>711</v>
      </c>
      <c r="G23956" t="s">
        <v>80</v>
      </c>
      <c r="H23956">
        <v>192</v>
      </c>
      <c r="I23956" s="68" t="str">
        <f>VLOOKUP(E23956,Refs!$P$2:$R$29,3,FALSE)</f>
        <v>Y58</v>
      </c>
      <c r="J23956" s="68" t="str">
        <f>VLOOKUP(E23956,Refs!$P$2:$S$29,4,FALSE)</f>
        <v>South West</v>
      </c>
      <c r="K23956" s="28">
        <f t="shared" si="754"/>
        <v>192</v>
      </c>
    </row>
    <row r="23957" spans="1:11" x14ac:dyDescent="0.35">
      <c r="A23957" s="69">
        <f t="shared" si="755"/>
        <v>46023</v>
      </c>
      <c r="B23957" t="s">
        <v>946</v>
      </c>
      <c r="C23957" t="s">
        <v>286</v>
      </c>
      <c r="D23957" t="s">
        <v>890</v>
      </c>
      <c r="E23957" t="s">
        <v>712</v>
      </c>
      <c r="F23957" t="s">
        <v>711</v>
      </c>
      <c r="G23957" t="s">
        <v>81</v>
      </c>
      <c r="H23957">
        <v>11692</v>
      </c>
      <c r="I23957" s="68" t="str">
        <f>VLOOKUP(E23957,Refs!$P$2:$R$29,3,FALSE)</f>
        <v>Y58</v>
      </c>
      <c r="J23957" s="68" t="str">
        <f>VLOOKUP(E23957,Refs!$P$2:$S$29,4,FALSE)</f>
        <v>South West</v>
      </c>
      <c r="K23957" s="28">
        <f t="shared" si="754"/>
        <v>11692</v>
      </c>
    </row>
    <row r="23958" spans="1:11" x14ac:dyDescent="0.35">
      <c r="A23958" s="69">
        <f t="shared" si="755"/>
        <v>46023</v>
      </c>
      <c r="B23958" t="s">
        <v>946</v>
      </c>
      <c r="C23958" t="s">
        <v>286</v>
      </c>
      <c r="D23958" t="s">
        <v>890</v>
      </c>
      <c r="E23958" t="s">
        <v>712</v>
      </c>
      <c r="F23958" t="s">
        <v>711</v>
      </c>
      <c r="G23958" t="s">
        <v>82</v>
      </c>
      <c r="H23958">
        <v>6390</v>
      </c>
      <c r="I23958" s="68" t="str">
        <f>VLOOKUP(E23958,Refs!$P$2:$R$29,3,FALSE)</f>
        <v>Y58</v>
      </c>
      <c r="J23958" s="68" t="str">
        <f>VLOOKUP(E23958,Refs!$P$2:$S$29,4,FALSE)</f>
        <v>South West</v>
      </c>
      <c r="K23958" s="28">
        <f t="shared" si="754"/>
        <v>6390</v>
      </c>
    </row>
    <row r="23959" spans="1:11" x14ac:dyDescent="0.35">
      <c r="A23959" s="69">
        <f t="shared" si="755"/>
        <v>46023</v>
      </c>
      <c r="B23959" t="s">
        <v>946</v>
      </c>
      <c r="C23959" t="s">
        <v>286</v>
      </c>
      <c r="D23959" t="s">
        <v>890</v>
      </c>
      <c r="E23959" t="s">
        <v>712</v>
      </c>
      <c r="F23959" t="s">
        <v>711</v>
      </c>
      <c r="G23959" t="s">
        <v>83</v>
      </c>
      <c r="H23959">
        <v>3587</v>
      </c>
      <c r="I23959" s="68" t="str">
        <f>VLOOKUP(E23959,Refs!$P$2:$R$29,3,FALSE)</f>
        <v>Y58</v>
      </c>
      <c r="J23959" s="68" t="str">
        <f>VLOOKUP(E23959,Refs!$P$2:$S$29,4,FALSE)</f>
        <v>South West</v>
      </c>
      <c r="K23959" s="28">
        <f t="shared" si="754"/>
        <v>3587</v>
      </c>
    </row>
    <row r="23960" spans="1:11" x14ac:dyDescent="0.35">
      <c r="A23960" s="69">
        <f t="shared" si="755"/>
        <v>46023</v>
      </c>
      <c r="B23960" t="s">
        <v>946</v>
      </c>
      <c r="C23960" t="s">
        <v>286</v>
      </c>
      <c r="D23960" t="s">
        <v>890</v>
      </c>
      <c r="E23960" t="s">
        <v>712</v>
      </c>
      <c r="F23960" t="s">
        <v>711</v>
      </c>
      <c r="G23960" t="s">
        <v>84</v>
      </c>
      <c r="H23960">
        <v>18195</v>
      </c>
      <c r="I23960" s="68" t="str">
        <f>VLOOKUP(E23960,Refs!$P$2:$R$29,3,FALSE)</f>
        <v>Y58</v>
      </c>
      <c r="J23960" s="68" t="str">
        <f>VLOOKUP(E23960,Refs!$P$2:$S$29,4,FALSE)</f>
        <v>South West</v>
      </c>
      <c r="K23960" s="28">
        <f t="shared" si="754"/>
        <v>18195</v>
      </c>
    </row>
    <row r="23961" spans="1:11" x14ac:dyDescent="0.35">
      <c r="A23961" s="69">
        <f t="shared" si="755"/>
        <v>46023</v>
      </c>
      <c r="B23961" t="s">
        <v>946</v>
      </c>
      <c r="C23961" t="s">
        <v>286</v>
      </c>
      <c r="D23961" t="s">
        <v>890</v>
      </c>
      <c r="E23961" t="s">
        <v>712</v>
      </c>
      <c r="F23961" t="s">
        <v>711</v>
      </c>
      <c r="G23961" t="s">
        <v>85</v>
      </c>
      <c r="H23961">
        <v>2610</v>
      </c>
      <c r="I23961" s="68" t="str">
        <f>VLOOKUP(E23961,Refs!$P$2:$R$29,3,FALSE)</f>
        <v>Y58</v>
      </c>
      <c r="J23961" s="68" t="str">
        <f>VLOOKUP(E23961,Refs!$P$2:$S$29,4,FALSE)</f>
        <v>South West</v>
      </c>
      <c r="K23961" s="28">
        <f t="shared" si="754"/>
        <v>2610</v>
      </c>
    </row>
    <row r="23962" spans="1:11" x14ac:dyDescent="0.35">
      <c r="A23962" s="69">
        <f t="shared" si="755"/>
        <v>46023</v>
      </c>
      <c r="B23962" t="s">
        <v>946</v>
      </c>
      <c r="C23962" t="s">
        <v>286</v>
      </c>
      <c r="D23962" t="s">
        <v>890</v>
      </c>
      <c r="E23962" t="s">
        <v>712</v>
      </c>
      <c r="F23962" t="s">
        <v>711</v>
      </c>
      <c r="G23962" t="s">
        <v>86</v>
      </c>
      <c r="H23962">
        <v>1099</v>
      </c>
      <c r="I23962" s="68" t="str">
        <f>VLOOKUP(E23962,Refs!$P$2:$R$29,3,FALSE)</f>
        <v>Y58</v>
      </c>
      <c r="J23962" s="68" t="str">
        <f>VLOOKUP(E23962,Refs!$P$2:$S$29,4,FALSE)</f>
        <v>South West</v>
      </c>
      <c r="K23962" s="28">
        <f t="shared" si="754"/>
        <v>1099</v>
      </c>
    </row>
    <row r="23963" spans="1:11" x14ac:dyDescent="0.35">
      <c r="A23963" s="69">
        <f t="shared" si="755"/>
        <v>46023</v>
      </c>
      <c r="B23963" t="s">
        <v>946</v>
      </c>
      <c r="C23963" t="s">
        <v>286</v>
      </c>
      <c r="D23963" t="s">
        <v>890</v>
      </c>
      <c r="E23963" t="s">
        <v>712</v>
      </c>
      <c r="F23963" t="s">
        <v>711</v>
      </c>
      <c r="G23963" t="s">
        <v>87</v>
      </c>
      <c r="H23963">
        <v>6145</v>
      </c>
      <c r="I23963" s="68" t="str">
        <f>VLOOKUP(E23963,Refs!$P$2:$R$29,3,FALSE)</f>
        <v>Y58</v>
      </c>
      <c r="J23963" s="68" t="str">
        <f>VLOOKUP(E23963,Refs!$P$2:$S$29,4,FALSE)</f>
        <v>South West</v>
      </c>
      <c r="K23963" s="28">
        <f t="shared" si="754"/>
        <v>6145</v>
      </c>
    </row>
    <row r="23964" spans="1:11" x14ac:dyDescent="0.35">
      <c r="A23964" s="69">
        <f t="shared" si="755"/>
        <v>46023</v>
      </c>
      <c r="B23964" t="s">
        <v>946</v>
      </c>
      <c r="C23964" t="s">
        <v>286</v>
      </c>
      <c r="D23964" t="s">
        <v>890</v>
      </c>
      <c r="E23964" t="s">
        <v>712</v>
      </c>
      <c r="F23964" t="s">
        <v>711</v>
      </c>
      <c r="G23964" t="s">
        <v>88</v>
      </c>
      <c r="H23964">
        <v>31875</v>
      </c>
      <c r="I23964" s="68" t="str">
        <f>VLOOKUP(E23964,Refs!$P$2:$R$29,3,FALSE)</f>
        <v>Y58</v>
      </c>
      <c r="J23964" s="68" t="str">
        <f>VLOOKUP(E23964,Refs!$P$2:$S$29,4,FALSE)</f>
        <v>South West</v>
      </c>
      <c r="K23964" s="28">
        <f t="shared" si="754"/>
        <v>31875</v>
      </c>
    </row>
    <row r="23965" spans="1:11" x14ac:dyDescent="0.35">
      <c r="A23965" s="69">
        <f t="shared" si="755"/>
        <v>46023</v>
      </c>
      <c r="B23965" t="s">
        <v>946</v>
      </c>
      <c r="C23965" t="s">
        <v>286</v>
      </c>
      <c r="D23965" t="s">
        <v>890</v>
      </c>
      <c r="E23965" t="s">
        <v>712</v>
      </c>
      <c r="F23965" t="s">
        <v>711</v>
      </c>
      <c r="G23965" t="s">
        <v>89</v>
      </c>
      <c r="H23965">
        <v>35361</v>
      </c>
      <c r="I23965" s="68" t="str">
        <f>VLOOKUP(E23965,Refs!$P$2:$R$29,3,FALSE)</f>
        <v>Y58</v>
      </c>
      <c r="J23965" s="68" t="str">
        <f>VLOOKUP(E23965,Refs!$P$2:$S$29,4,FALSE)</f>
        <v>South West</v>
      </c>
      <c r="K23965" s="28">
        <f t="shared" si="754"/>
        <v>35361</v>
      </c>
    </row>
    <row r="23966" spans="1:11" x14ac:dyDescent="0.35">
      <c r="A23966" s="69">
        <f t="shared" si="755"/>
        <v>46023</v>
      </c>
      <c r="B23966" t="s">
        <v>946</v>
      </c>
      <c r="C23966" t="s">
        <v>286</v>
      </c>
      <c r="D23966" t="s">
        <v>890</v>
      </c>
      <c r="E23966" t="s">
        <v>712</v>
      </c>
      <c r="F23966" t="s">
        <v>711</v>
      </c>
      <c r="G23966" t="s">
        <v>27</v>
      </c>
      <c r="H23966">
        <v>6074</v>
      </c>
      <c r="I23966" s="68" t="str">
        <f>VLOOKUP(E23966,Refs!$P$2:$R$29,3,FALSE)</f>
        <v>Y58</v>
      </c>
      <c r="J23966" s="68" t="str">
        <f>VLOOKUP(E23966,Refs!$P$2:$S$29,4,FALSE)</f>
        <v>South West</v>
      </c>
      <c r="K23966" s="28">
        <f t="shared" si="754"/>
        <v>6074</v>
      </c>
    </row>
    <row r="23967" spans="1:11" x14ac:dyDescent="0.35">
      <c r="A23967" s="69">
        <f t="shared" si="755"/>
        <v>46023</v>
      </c>
      <c r="B23967" t="s">
        <v>946</v>
      </c>
      <c r="C23967" t="s">
        <v>286</v>
      </c>
      <c r="D23967" t="s">
        <v>890</v>
      </c>
      <c r="E23967" t="s">
        <v>712</v>
      </c>
      <c r="F23967" t="s">
        <v>711</v>
      </c>
      <c r="G23967" t="s">
        <v>29</v>
      </c>
      <c r="H23967">
        <v>4783</v>
      </c>
      <c r="I23967" s="68" t="str">
        <f>VLOOKUP(E23967,Refs!$P$2:$R$29,3,FALSE)</f>
        <v>Y58</v>
      </c>
      <c r="J23967" s="68" t="str">
        <f>VLOOKUP(E23967,Refs!$P$2:$S$29,4,FALSE)</f>
        <v>South West</v>
      </c>
      <c r="K23967" s="28">
        <f t="shared" si="754"/>
        <v>4783</v>
      </c>
    </row>
    <row r="23968" spans="1:11" x14ac:dyDescent="0.35">
      <c r="A23968" s="69">
        <f t="shared" si="755"/>
        <v>46023</v>
      </c>
      <c r="B23968" t="s">
        <v>946</v>
      </c>
      <c r="C23968" t="s">
        <v>286</v>
      </c>
      <c r="D23968" t="s">
        <v>890</v>
      </c>
      <c r="E23968" t="s">
        <v>712</v>
      </c>
      <c r="F23968" t="s">
        <v>711</v>
      </c>
      <c r="G23968" t="s">
        <v>90</v>
      </c>
      <c r="H23968">
        <v>3184</v>
      </c>
      <c r="I23968" s="68" t="str">
        <f>VLOOKUP(E23968,Refs!$P$2:$R$29,3,FALSE)</f>
        <v>Y58</v>
      </c>
      <c r="J23968" s="68" t="str">
        <f>VLOOKUP(E23968,Refs!$P$2:$S$29,4,FALSE)</f>
        <v>South West</v>
      </c>
      <c r="K23968" s="28">
        <f t="shared" si="754"/>
        <v>3184</v>
      </c>
    </row>
    <row r="23969" spans="1:11" x14ac:dyDescent="0.35">
      <c r="A23969" s="69">
        <f t="shared" si="755"/>
        <v>46023</v>
      </c>
      <c r="B23969" t="s">
        <v>946</v>
      </c>
      <c r="C23969" t="s">
        <v>286</v>
      </c>
      <c r="D23969" t="s">
        <v>890</v>
      </c>
      <c r="E23969" t="s">
        <v>712</v>
      </c>
      <c r="F23969" t="s">
        <v>711</v>
      </c>
      <c r="G23969" t="s">
        <v>91</v>
      </c>
      <c r="H23969">
        <v>41</v>
      </c>
      <c r="I23969" s="68" t="str">
        <f>VLOOKUP(E23969,Refs!$P$2:$R$29,3,FALSE)</f>
        <v>Y58</v>
      </c>
      <c r="J23969" s="68" t="str">
        <f>VLOOKUP(E23969,Refs!$P$2:$S$29,4,FALSE)</f>
        <v>South West</v>
      </c>
      <c r="K23969" s="28">
        <f t="shared" si="754"/>
        <v>41</v>
      </c>
    </row>
    <row r="23970" spans="1:11" x14ac:dyDescent="0.35">
      <c r="A23970" s="69">
        <f t="shared" si="755"/>
        <v>46023</v>
      </c>
      <c r="B23970" t="s">
        <v>946</v>
      </c>
      <c r="C23970" t="s">
        <v>286</v>
      </c>
      <c r="D23970" t="s">
        <v>890</v>
      </c>
      <c r="E23970" t="s">
        <v>712</v>
      </c>
      <c r="F23970" t="s">
        <v>711</v>
      </c>
      <c r="G23970" t="s">
        <v>92</v>
      </c>
      <c r="H23970">
        <v>696</v>
      </c>
      <c r="I23970" s="68" t="str">
        <f>VLOOKUP(E23970,Refs!$P$2:$R$29,3,FALSE)</f>
        <v>Y58</v>
      </c>
      <c r="J23970" s="68" t="str">
        <f>VLOOKUP(E23970,Refs!$P$2:$S$29,4,FALSE)</f>
        <v>South West</v>
      </c>
      <c r="K23970" s="28">
        <f t="shared" si="754"/>
        <v>696</v>
      </c>
    </row>
    <row r="23971" spans="1:11" x14ac:dyDescent="0.35">
      <c r="A23971" s="69">
        <f t="shared" si="755"/>
        <v>46023</v>
      </c>
      <c r="B23971" t="s">
        <v>946</v>
      </c>
      <c r="C23971" t="s">
        <v>286</v>
      </c>
      <c r="D23971" t="s">
        <v>890</v>
      </c>
      <c r="E23971" t="s">
        <v>712</v>
      </c>
      <c r="F23971" t="s">
        <v>711</v>
      </c>
      <c r="G23971" t="s">
        <v>93</v>
      </c>
      <c r="H23971">
        <v>159</v>
      </c>
      <c r="I23971" s="68" t="str">
        <f>VLOOKUP(E23971,Refs!$P$2:$R$29,3,FALSE)</f>
        <v>Y58</v>
      </c>
      <c r="J23971" s="68" t="str">
        <f>VLOOKUP(E23971,Refs!$P$2:$S$29,4,FALSE)</f>
        <v>South West</v>
      </c>
      <c r="K23971" s="28">
        <f t="shared" ref="K23971:K24034" si="756">IF(OR(H23971="NULL",H23971=0,H23971=""),"",H23971)</f>
        <v>159</v>
      </c>
    </row>
    <row r="23972" spans="1:11" x14ac:dyDescent="0.35">
      <c r="A23972" s="69">
        <f t="shared" si="755"/>
        <v>46023</v>
      </c>
      <c r="B23972" t="s">
        <v>946</v>
      </c>
      <c r="C23972" t="s">
        <v>286</v>
      </c>
      <c r="D23972" t="s">
        <v>890</v>
      </c>
      <c r="E23972" t="s">
        <v>712</v>
      </c>
      <c r="F23972" t="s">
        <v>711</v>
      </c>
      <c r="G23972" t="s">
        <v>94</v>
      </c>
      <c r="H23972">
        <v>980</v>
      </c>
      <c r="I23972" s="68" t="str">
        <f>VLOOKUP(E23972,Refs!$P$2:$R$29,3,FALSE)</f>
        <v>Y58</v>
      </c>
      <c r="J23972" s="68" t="str">
        <f>VLOOKUP(E23972,Refs!$P$2:$S$29,4,FALSE)</f>
        <v>South West</v>
      </c>
      <c r="K23972" s="28">
        <f t="shared" si="756"/>
        <v>980</v>
      </c>
    </row>
    <row r="23973" spans="1:11" x14ac:dyDescent="0.35">
      <c r="A23973" s="69">
        <f t="shared" si="755"/>
        <v>46023</v>
      </c>
      <c r="B23973" t="s">
        <v>946</v>
      </c>
      <c r="C23973" t="s">
        <v>286</v>
      </c>
      <c r="D23973" t="s">
        <v>890</v>
      </c>
      <c r="E23973" t="s">
        <v>712</v>
      </c>
      <c r="F23973" t="s">
        <v>711</v>
      </c>
      <c r="G23973" t="s">
        <v>95</v>
      </c>
      <c r="H23973">
        <v>48</v>
      </c>
      <c r="I23973" s="68" t="str">
        <f>VLOOKUP(E23973,Refs!$P$2:$R$29,3,FALSE)</f>
        <v>Y58</v>
      </c>
      <c r="J23973" s="68" t="str">
        <f>VLOOKUP(E23973,Refs!$P$2:$S$29,4,FALSE)</f>
        <v>South West</v>
      </c>
      <c r="K23973" s="28">
        <f t="shared" si="756"/>
        <v>48</v>
      </c>
    </row>
    <row r="23974" spans="1:11" x14ac:dyDescent="0.35">
      <c r="A23974" s="69">
        <f t="shared" si="755"/>
        <v>46023</v>
      </c>
      <c r="B23974" t="s">
        <v>946</v>
      </c>
      <c r="C23974" t="s">
        <v>286</v>
      </c>
      <c r="D23974" t="s">
        <v>890</v>
      </c>
      <c r="E23974" t="s">
        <v>712</v>
      </c>
      <c r="F23974" t="s">
        <v>711</v>
      </c>
      <c r="G23974" t="s">
        <v>96</v>
      </c>
      <c r="H23974">
        <v>1552</v>
      </c>
      <c r="I23974" s="68" t="str">
        <f>VLOOKUP(E23974,Refs!$P$2:$R$29,3,FALSE)</f>
        <v>Y58</v>
      </c>
      <c r="J23974" s="68" t="str">
        <f>VLOOKUP(E23974,Refs!$P$2:$S$29,4,FALSE)</f>
        <v>South West</v>
      </c>
      <c r="K23974" s="28">
        <f t="shared" si="756"/>
        <v>1552</v>
      </c>
    </row>
    <row r="23975" spans="1:11" x14ac:dyDescent="0.35">
      <c r="A23975" s="69">
        <f t="shared" si="755"/>
        <v>46023</v>
      </c>
      <c r="B23975" t="s">
        <v>946</v>
      </c>
      <c r="C23975" t="s">
        <v>286</v>
      </c>
      <c r="D23975" t="s">
        <v>890</v>
      </c>
      <c r="E23975" t="s">
        <v>712</v>
      </c>
      <c r="F23975" t="s">
        <v>711</v>
      </c>
      <c r="G23975" t="s">
        <v>31</v>
      </c>
      <c r="H23975">
        <v>951</v>
      </c>
      <c r="I23975" s="68" t="str">
        <f>VLOOKUP(E23975,Refs!$P$2:$R$29,3,FALSE)</f>
        <v>Y58</v>
      </c>
      <c r="J23975" s="68" t="str">
        <f>VLOOKUP(E23975,Refs!$P$2:$S$29,4,FALSE)</f>
        <v>South West</v>
      </c>
      <c r="K23975" s="28">
        <f t="shared" si="756"/>
        <v>951</v>
      </c>
    </row>
    <row r="23976" spans="1:11" x14ac:dyDescent="0.35">
      <c r="A23976" s="69">
        <f t="shared" si="755"/>
        <v>46023</v>
      </c>
      <c r="B23976" t="s">
        <v>946</v>
      </c>
      <c r="C23976" t="s">
        <v>286</v>
      </c>
      <c r="D23976" t="s">
        <v>890</v>
      </c>
      <c r="E23976" t="s">
        <v>712</v>
      </c>
      <c r="F23976" t="s">
        <v>711</v>
      </c>
      <c r="G23976" t="s">
        <v>97</v>
      </c>
      <c r="H23976">
        <v>4503</v>
      </c>
      <c r="I23976" s="68" t="str">
        <f>VLOOKUP(E23976,Refs!$P$2:$R$29,3,FALSE)</f>
        <v>Y58</v>
      </c>
      <c r="J23976" s="68" t="str">
        <f>VLOOKUP(E23976,Refs!$P$2:$S$29,4,FALSE)</f>
        <v>South West</v>
      </c>
      <c r="K23976" s="28">
        <f t="shared" si="756"/>
        <v>4503</v>
      </c>
    </row>
    <row r="23977" spans="1:11" x14ac:dyDescent="0.35">
      <c r="A23977" s="69">
        <f t="shared" si="755"/>
        <v>46023</v>
      </c>
      <c r="B23977" t="s">
        <v>946</v>
      </c>
      <c r="C23977" t="s">
        <v>286</v>
      </c>
      <c r="D23977" t="s">
        <v>890</v>
      </c>
      <c r="E23977" t="s">
        <v>712</v>
      </c>
      <c r="F23977" t="s">
        <v>711</v>
      </c>
      <c r="G23977" t="s">
        <v>98</v>
      </c>
      <c r="H23977">
        <v>4469</v>
      </c>
      <c r="I23977" s="68" t="str">
        <f>VLOOKUP(E23977,Refs!$P$2:$R$29,3,FALSE)</f>
        <v>Y58</v>
      </c>
      <c r="J23977" s="68" t="str">
        <f>VLOOKUP(E23977,Refs!$P$2:$S$29,4,FALSE)</f>
        <v>South West</v>
      </c>
      <c r="K23977" s="28">
        <f t="shared" si="756"/>
        <v>4469</v>
      </c>
    </row>
    <row r="23978" spans="1:11" x14ac:dyDescent="0.35">
      <c r="A23978" s="69">
        <f t="shared" si="755"/>
        <v>46023</v>
      </c>
      <c r="B23978" t="s">
        <v>946</v>
      </c>
      <c r="C23978" t="s">
        <v>286</v>
      </c>
      <c r="D23978" t="s">
        <v>890</v>
      </c>
      <c r="E23978" t="s">
        <v>712</v>
      </c>
      <c r="F23978" t="s">
        <v>711</v>
      </c>
      <c r="G23978" t="s">
        <v>99</v>
      </c>
      <c r="H23978">
        <v>4209</v>
      </c>
      <c r="I23978" s="68" t="str">
        <f>VLOOKUP(E23978,Refs!$P$2:$R$29,3,FALSE)</f>
        <v>Y58</v>
      </c>
      <c r="J23978" s="68" t="str">
        <f>VLOOKUP(E23978,Refs!$P$2:$S$29,4,FALSE)</f>
        <v>South West</v>
      </c>
      <c r="K23978" s="28">
        <f t="shared" si="756"/>
        <v>4209</v>
      </c>
    </row>
    <row r="23979" spans="1:11" x14ac:dyDescent="0.35">
      <c r="A23979" s="69">
        <f t="shared" si="755"/>
        <v>46023</v>
      </c>
      <c r="B23979" t="s">
        <v>946</v>
      </c>
      <c r="C23979" t="s">
        <v>286</v>
      </c>
      <c r="D23979" t="s">
        <v>890</v>
      </c>
      <c r="E23979" t="s">
        <v>712</v>
      </c>
      <c r="F23979" t="s">
        <v>711</v>
      </c>
      <c r="G23979" t="s">
        <v>100</v>
      </c>
      <c r="H23979">
        <v>3044</v>
      </c>
      <c r="I23979" s="68" t="str">
        <f>VLOOKUP(E23979,Refs!$P$2:$R$29,3,FALSE)</f>
        <v>Y58</v>
      </c>
      <c r="J23979" s="68" t="str">
        <f>VLOOKUP(E23979,Refs!$P$2:$S$29,4,FALSE)</f>
        <v>South West</v>
      </c>
      <c r="K23979" s="28">
        <f t="shared" si="756"/>
        <v>3044</v>
      </c>
    </row>
    <row r="23980" spans="1:11" x14ac:dyDescent="0.35">
      <c r="A23980" s="69">
        <f t="shared" si="755"/>
        <v>46023</v>
      </c>
      <c r="B23980" t="s">
        <v>946</v>
      </c>
      <c r="C23980" t="s">
        <v>286</v>
      </c>
      <c r="D23980" t="s">
        <v>890</v>
      </c>
      <c r="E23980" t="s">
        <v>712</v>
      </c>
      <c r="F23980" t="s">
        <v>711</v>
      </c>
      <c r="G23980" t="s">
        <v>101</v>
      </c>
      <c r="H23980">
        <v>959</v>
      </c>
      <c r="I23980" s="68" t="str">
        <f>VLOOKUP(E23980,Refs!$P$2:$R$29,3,FALSE)</f>
        <v>Y58</v>
      </c>
      <c r="J23980" s="68" t="str">
        <f>VLOOKUP(E23980,Refs!$P$2:$S$29,4,FALSE)</f>
        <v>South West</v>
      </c>
      <c r="K23980" s="28">
        <f t="shared" si="756"/>
        <v>959</v>
      </c>
    </row>
    <row r="23981" spans="1:11" x14ac:dyDescent="0.35">
      <c r="A23981" s="69">
        <f t="shared" si="755"/>
        <v>46023</v>
      </c>
      <c r="B23981" t="s">
        <v>946</v>
      </c>
      <c r="C23981" t="s">
        <v>286</v>
      </c>
      <c r="D23981" t="s">
        <v>890</v>
      </c>
      <c r="E23981" t="s">
        <v>712</v>
      </c>
      <c r="F23981" t="s">
        <v>711</v>
      </c>
      <c r="G23981" t="s">
        <v>102</v>
      </c>
      <c r="H23981">
        <v>469</v>
      </c>
      <c r="I23981" s="68" t="str">
        <f>VLOOKUP(E23981,Refs!$P$2:$R$29,3,FALSE)</f>
        <v>Y58</v>
      </c>
      <c r="J23981" s="68" t="str">
        <f>VLOOKUP(E23981,Refs!$P$2:$S$29,4,FALSE)</f>
        <v>South West</v>
      </c>
      <c r="K23981" s="28">
        <f t="shared" si="756"/>
        <v>469</v>
      </c>
    </row>
    <row r="23982" spans="1:11" x14ac:dyDescent="0.35">
      <c r="A23982" s="69">
        <f t="shared" si="755"/>
        <v>46023</v>
      </c>
      <c r="B23982" t="s">
        <v>946</v>
      </c>
      <c r="C23982" t="s">
        <v>286</v>
      </c>
      <c r="D23982" t="s">
        <v>890</v>
      </c>
      <c r="E23982" t="s">
        <v>712</v>
      </c>
      <c r="F23982" t="s">
        <v>711</v>
      </c>
      <c r="G23982" t="s">
        <v>103</v>
      </c>
      <c r="H23982">
        <v>2875</v>
      </c>
      <c r="I23982" s="68" t="str">
        <f>VLOOKUP(E23982,Refs!$P$2:$R$29,3,FALSE)</f>
        <v>Y58</v>
      </c>
      <c r="J23982" s="68" t="str">
        <f>VLOOKUP(E23982,Refs!$P$2:$S$29,4,FALSE)</f>
        <v>South West</v>
      </c>
      <c r="K23982" s="28">
        <f t="shared" si="756"/>
        <v>2875</v>
      </c>
    </row>
    <row r="23983" spans="1:11" x14ac:dyDescent="0.35">
      <c r="A23983" s="69">
        <f t="shared" si="755"/>
        <v>46023</v>
      </c>
      <c r="B23983" t="s">
        <v>946</v>
      </c>
      <c r="C23983" t="s">
        <v>286</v>
      </c>
      <c r="D23983" t="s">
        <v>890</v>
      </c>
      <c r="E23983" t="s">
        <v>712</v>
      </c>
      <c r="F23983" t="s">
        <v>711</v>
      </c>
      <c r="G23983" t="s">
        <v>104</v>
      </c>
      <c r="H23983">
        <v>5608780</v>
      </c>
      <c r="I23983" s="68" t="str">
        <f>VLOOKUP(E23983,Refs!$P$2:$R$29,3,FALSE)</f>
        <v>Y58</v>
      </c>
      <c r="J23983" s="68" t="str">
        <f>VLOOKUP(E23983,Refs!$P$2:$S$29,4,FALSE)</f>
        <v>South West</v>
      </c>
      <c r="K23983" s="28">
        <f t="shared" si="756"/>
        <v>5608780</v>
      </c>
    </row>
    <row r="23984" spans="1:11" x14ac:dyDescent="0.35">
      <c r="A23984" s="69">
        <f t="shared" si="755"/>
        <v>46023</v>
      </c>
      <c r="B23984" t="s">
        <v>946</v>
      </c>
      <c r="C23984" t="s">
        <v>286</v>
      </c>
      <c r="D23984" t="s">
        <v>890</v>
      </c>
      <c r="E23984" t="s">
        <v>712</v>
      </c>
      <c r="F23984" t="s">
        <v>711</v>
      </c>
      <c r="G23984" t="s">
        <v>105</v>
      </c>
      <c r="H23984">
        <v>3683</v>
      </c>
      <c r="I23984" s="68" t="str">
        <f>VLOOKUP(E23984,Refs!$P$2:$R$29,3,FALSE)</f>
        <v>Y58</v>
      </c>
      <c r="J23984" s="68" t="str">
        <f>VLOOKUP(E23984,Refs!$P$2:$S$29,4,FALSE)</f>
        <v>South West</v>
      </c>
      <c r="K23984" s="28">
        <f t="shared" si="756"/>
        <v>3683</v>
      </c>
    </row>
    <row r="23985" spans="1:11" x14ac:dyDescent="0.35">
      <c r="A23985" s="69">
        <f t="shared" si="755"/>
        <v>46023</v>
      </c>
      <c r="B23985" t="s">
        <v>946</v>
      </c>
      <c r="C23985" t="s">
        <v>286</v>
      </c>
      <c r="D23985" t="s">
        <v>890</v>
      </c>
      <c r="E23985" t="s">
        <v>712</v>
      </c>
      <c r="F23985" t="s">
        <v>711</v>
      </c>
      <c r="G23985" t="s">
        <v>106</v>
      </c>
      <c r="H23985">
        <v>2290</v>
      </c>
      <c r="I23985" s="68" t="str">
        <f>VLOOKUP(E23985,Refs!$P$2:$R$29,3,FALSE)</f>
        <v>Y58</v>
      </c>
      <c r="J23985" s="68" t="str">
        <f>VLOOKUP(E23985,Refs!$P$2:$S$29,4,FALSE)</f>
        <v>South West</v>
      </c>
      <c r="K23985" s="28">
        <f t="shared" si="756"/>
        <v>2290</v>
      </c>
    </row>
    <row r="23986" spans="1:11" x14ac:dyDescent="0.35">
      <c r="A23986" s="69">
        <f t="shared" si="755"/>
        <v>46023</v>
      </c>
      <c r="B23986" t="s">
        <v>946</v>
      </c>
      <c r="C23986" t="s">
        <v>286</v>
      </c>
      <c r="D23986" t="s">
        <v>890</v>
      </c>
      <c r="E23986" t="s">
        <v>712</v>
      </c>
      <c r="F23986" t="s">
        <v>711</v>
      </c>
      <c r="G23986" t="s">
        <v>107</v>
      </c>
      <c r="H23986">
        <v>335</v>
      </c>
      <c r="I23986" s="68" t="str">
        <f>VLOOKUP(E23986,Refs!$P$2:$R$29,3,FALSE)</f>
        <v>Y58</v>
      </c>
      <c r="J23986" s="68" t="str">
        <f>VLOOKUP(E23986,Refs!$P$2:$S$29,4,FALSE)</f>
        <v>South West</v>
      </c>
      <c r="K23986" s="28">
        <f t="shared" si="756"/>
        <v>335</v>
      </c>
    </row>
    <row r="23987" spans="1:11" x14ac:dyDescent="0.35">
      <c r="A23987" s="69">
        <f t="shared" si="755"/>
        <v>46023</v>
      </c>
      <c r="B23987" t="s">
        <v>946</v>
      </c>
      <c r="C23987" t="s">
        <v>286</v>
      </c>
      <c r="D23987" t="s">
        <v>890</v>
      </c>
      <c r="E23987" t="s">
        <v>712</v>
      </c>
      <c r="F23987" t="s">
        <v>711</v>
      </c>
      <c r="G23987" t="s">
        <v>108</v>
      </c>
      <c r="H23987">
        <v>923</v>
      </c>
      <c r="I23987" s="68" t="str">
        <f>VLOOKUP(E23987,Refs!$P$2:$R$29,3,FALSE)</f>
        <v>Y58</v>
      </c>
      <c r="J23987" s="68" t="str">
        <f>VLOOKUP(E23987,Refs!$P$2:$S$29,4,FALSE)</f>
        <v>South West</v>
      </c>
      <c r="K23987" s="28">
        <f t="shared" si="756"/>
        <v>923</v>
      </c>
    </row>
    <row r="23988" spans="1:11" x14ac:dyDescent="0.35">
      <c r="A23988" s="69">
        <f t="shared" si="755"/>
        <v>46023</v>
      </c>
      <c r="B23988" t="s">
        <v>946</v>
      </c>
      <c r="C23988" t="s">
        <v>286</v>
      </c>
      <c r="D23988" t="s">
        <v>890</v>
      </c>
      <c r="E23988" t="s">
        <v>712</v>
      </c>
      <c r="F23988" t="s">
        <v>711</v>
      </c>
      <c r="G23988" t="s">
        <v>109</v>
      </c>
      <c r="H23988">
        <v>2843393</v>
      </c>
      <c r="I23988" s="68" t="str">
        <f>VLOOKUP(E23988,Refs!$P$2:$R$29,3,FALSE)</f>
        <v>Y58</v>
      </c>
      <c r="J23988" s="68" t="str">
        <f>VLOOKUP(E23988,Refs!$P$2:$S$29,4,FALSE)</f>
        <v>South West</v>
      </c>
      <c r="K23988" s="28">
        <f t="shared" si="756"/>
        <v>2843393</v>
      </c>
    </row>
    <row r="23989" spans="1:11" x14ac:dyDescent="0.35">
      <c r="A23989" s="69">
        <f t="shared" si="755"/>
        <v>46023</v>
      </c>
      <c r="B23989" t="s">
        <v>946</v>
      </c>
      <c r="C23989" t="s">
        <v>286</v>
      </c>
      <c r="D23989" t="s">
        <v>890</v>
      </c>
      <c r="E23989" t="s">
        <v>712</v>
      </c>
      <c r="F23989" t="s">
        <v>711</v>
      </c>
      <c r="G23989" t="s">
        <v>110</v>
      </c>
      <c r="H23989">
        <v>2393</v>
      </c>
      <c r="I23989" s="68" t="str">
        <f>VLOOKUP(E23989,Refs!$P$2:$R$29,3,FALSE)</f>
        <v>Y58</v>
      </c>
      <c r="J23989" s="68" t="str">
        <f>VLOOKUP(E23989,Refs!$P$2:$S$29,4,FALSE)</f>
        <v>South West</v>
      </c>
      <c r="K23989" s="28">
        <f t="shared" si="756"/>
        <v>2393</v>
      </c>
    </row>
    <row r="23990" spans="1:11" x14ac:dyDescent="0.35">
      <c r="A23990" s="69">
        <f t="shared" si="755"/>
        <v>46023</v>
      </c>
      <c r="B23990" t="s">
        <v>946</v>
      </c>
      <c r="C23990" t="s">
        <v>286</v>
      </c>
      <c r="D23990" t="s">
        <v>890</v>
      </c>
      <c r="E23990" t="s">
        <v>712</v>
      </c>
      <c r="F23990" t="s">
        <v>711</v>
      </c>
      <c r="G23990" t="s">
        <v>808</v>
      </c>
      <c r="H23990">
        <v>16230</v>
      </c>
      <c r="I23990" s="68" t="str">
        <f>VLOOKUP(E23990,Refs!$P$2:$R$29,3,FALSE)</f>
        <v>Y58</v>
      </c>
      <c r="J23990" s="68" t="str">
        <f>VLOOKUP(E23990,Refs!$P$2:$S$29,4,FALSE)</f>
        <v>South West</v>
      </c>
      <c r="K23990" s="28">
        <f t="shared" si="756"/>
        <v>16230</v>
      </c>
    </row>
    <row r="23991" spans="1:11" x14ac:dyDescent="0.35">
      <c r="A23991" s="69">
        <f t="shared" si="755"/>
        <v>46023</v>
      </c>
      <c r="B23991" t="s">
        <v>946</v>
      </c>
      <c r="C23991" t="s">
        <v>286</v>
      </c>
      <c r="D23991" t="s">
        <v>890</v>
      </c>
      <c r="E23991" t="s">
        <v>712</v>
      </c>
      <c r="F23991" t="s">
        <v>711</v>
      </c>
      <c r="G23991" t="s">
        <v>809</v>
      </c>
      <c r="H23991">
        <v>295</v>
      </c>
      <c r="I23991" s="68" t="str">
        <f>VLOOKUP(E23991,Refs!$P$2:$R$29,3,FALSE)</f>
        <v>Y58</v>
      </c>
      <c r="J23991" s="68" t="str">
        <f>VLOOKUP(E23991,Refs!$P$2:$S$29,4,FALSE)</f>
        <v>South West</v>
      </c>
      <c r="K23991" s="28">
        <f t="shared" si="756"/>
        <v>295</v>
      </c>
    </row>
    <row r="23992" spans="1:11" x14ac:dyDescent="0.35">
      <c r="A23992" s="69">
        <f t="shared" si="755"/>
        <v>46023</v>
      </c>
      <c r="B23992" t="s">
        <v>946</v>
      </c>
      <c r="C23992" t="s">
        <v>286</v>
      </c>
      <c r="D23992" t="s">
        <v>890</v>
      </c>
      <c r="E23992" t="s">
        <v>712</v>
      </c>
      <c r="F23992" t="s">
        <v>711</v>
      </c>
      <c r="G23992" t="s">
        <v>111</v>
      </c>
      <c r="H23992">
        <v>26484</v>
      </c>
      <c r="I23992" s="68" t="str">
        <f>VLOOKUP(E23992,Refs!$P$2:$R$29,3,FALSE)</f>
        <v>Y58</v>
      </c>
      <c r="J23992" s="68" t="str">
        <f>VLOOKUP(E23992,Refs!$P$2:$S$29,4,FALSE)</f>
        <v>South West</v>
      </c>
      <c r="K23992" s="28">
        <f t="shared" si="756"/>
        <v>26484</v>
      </c>
    </row>
    <row r="23993" spans="1:11" x14ac:dyDescent="0.35">
      <c r="A23993" s="69">
        <f t="shared" si="755"/>
        <v>46023</v>
      </c>
      <c r="B23993" t="s">
        <v>946</v>
      </c>
      <c r="C23993" t="s">
        <v>286</v>
      </c>
      <c r="D23993" t="s">
        <v>890</v>
      </c>
      <c r="E23993" t="s">
        <v>712</v>
      </c>
      <c r="F23993" t="s">
        <v>711</v>
      </c>
      <c r="G23993" t="s">
        <v>112</v>
      </c>
      <c r="H23993">
        <v>31</v>
      </c>
      <c r="I23993" s="68" t="str">
        <f>VLOOKUP(E23993,Refs!$P$2:$R$29,3,FALSE)</f>
        <v>Y58</v>
      </c>
      <c r="J23993" s="68" t="str">
        <f>VLOOKUP(E23993,Refs!$P$2:$S$29,4,FALSE)</f>
        <v>South West</v>
      </c>
      <c r="K23993" s="28">
        <f t="shared" si="756"/>
        <v>31</v>
      </c>
    </row>
    <row r="23994" spans="1:11" x14ac:dyDescent="0.35">
      <c r="A23994" s="69">
        <f t="shared" si="755"/>
        <v>46023</v>
      </c>
      <c r="B23994" t="s">
        <v>946</v>
      </c>
      <c r="C23994" t="s">
        <v>286</v>
      </c>
      <c r="D23994" t="s">
        <v>890</v>
      </c>
      <c r="E23994" t="s">
        <v>712</v>
      </c>
      <c r="F23994" t="s">
        <v>711</v>
      </c>
      <c r="G23994" t="s">
        <v>113</v>
      </c>
      <c r="H23994">
        <v>21139</v>
      </c>
      <c r="I23994" s="68" t="str">
        <f>VLOOKUP(E23994,Refs!$P$2:$R$29,3,FALSE)</f>
        <v>Y58</v>
      </c>
      <c r="J23994" s="68" t="str">
        <f>VLOOKUP(E23994,Refs!$P$2:$S$29,4,FALSE)</f>
        <v>South West</v>
      </c>
      <c r="K23994" s="28">
        <f t="shared" si="756"/>
        <v>21139</v>
      </c>
    </row>
    <row r="23995" spans="1:11" x14ac:dyDescent="0.35">
      <c r="A23995" s="69">
        <f t="shared" si="755"/>
        <v>46023</v>
      </c>
      <c r="B23995" t="s">
        <v>946</v>
      </c>
      <c r="C23995" t="s">
        <v>286</v>
      </c>
      <c r="D23995" t="s">
        <v>890</v>
      </c>
      <c r="E23995" t="s">
        <v>712</v>
      </c>
      <c r="F23995" t="s">
        <v>711</v>
      </c>
      <c r="G23995" t="s">
        <v>114</v>
      </c>
      <c r="H23995">
        <v>6923</v>
      </c>
      <c r="I23995" s="68" t="str">
        <f>VLOOKUP(E23995,Refs!$P$2:$R$29,3,FALSE)</f>
        <v>Y58</v>
      </c>
      <c r="J23995" s="68" t="str">
        <f>VLOOKUP(E23995,Refs!$P$2:$S$29,4,FALSE)</f>
        <v>South West</v>
      </c>
      <c r="K23995" s="28">
        <f t="shared" si="756"/>
        <v>6923</v>
      </c>
    </row>
    <row r="23996" spans="1:11" x14ac:dyDescent="0.35">
      <c r="A23996" s="69">
        <f t="shared" si="755"/>
        <v>46023</v>
      </c>
      <c r="B23996" t="s">
        <v>946</v>
      </c>
      <c r="C23996" t="s">
        <v>286</v>
      </c>
      <c r="D23996" t="s">
        <v>890</v>
      </c>
      <c r="E23996" t="s">
        <v>712</v>
      </c>
      <c r="F23996" t="s">
        <v>711</v>
      </c>
      <c r="G23996" t="s">
        <v>115</v>
      </c>
      <c r="H23996">
        <v>5352</v>
      </c>
      <c r="I23996" s="68" t="str">
        <f>VLOOKUP(E23996,Refs!$P$2:$R$29,3,FALSE)</f>
        <v>Y58</v>
      </c>
      <c r="J23996" s="68" t="str">
        <f>VLOOKUP(E23996,Refs!$P$2:$S$29,4,FALSE)</f>
        <v>South West</v>
      </c>
      <c r="K23996" s="28">
        <f t="shared" si="756"/>
        <v>5352</v>
      </c>
    </row>
    <row r="23997" spans="1:11" x14ac:dyDescent="0.35">
      <c r="A23997" s="69">
        <f t="shared" si="755"/>
        <v>46023</v>
      </c>
      <c r="B23997" t="s">
        <v>946</v>
      </c>
      <c r="C23997" t="s">
        <v>286</v>
      </c>
      <c r="D23997" t="s">
        <v>890</v>
      </c>
      <c r="E23997" t="s">
        <v>712</v>
      </c>
      <c r="F23997" t="s">
        <v>711</v>
      </c>
      <c r="G23997" t="s">
        <v>116</v>
      </c>
      <c r="H23997">
        <v>2544</v>
      </c>
      <c r="I23997" s="68" t="str">
        <f>VLOOKUP(E23997,Refs!$P$2:$R$29,3,FALSE)</f>
        <v>Y58</v>
      </c>
      <c r="J23997" s="68" t="str">
        <f>VLOOKUP(E23997,Refs!$P$2:$S$29,4,FALSE)</f>
        <v>South West</v>
      </c>
      <c r="K23997" s="28">
        <f t="shared" si="756"/>
        <v>2544</v>
      </c>
    </row>
    <row r="23998" spans="1:11" x14ac:dyDescent="0.35">
      <c r="A23998" s="69">
        <f t="shared" si="755"/>
        <v>46023</v>
      </c>
      <c r="B23998" t="s">
        <v>946</v>
      </c>
      <c r="C23998" t="s">
        <v>286</v>
      </c>
      <c r="D23998" t="s">
        <v>890</v>
      </c>
      <c r="E23998" t="s">
        <v>712</v>
      </c>
      <c r="F23998" t="s">
        <v>711</v>
      </c>
      <c r="G23998" t="s">
        <v>117</v>
      </c>
      <c r="H23998">
        <v>12066</v>
      </c>
      <c r="I23998" s="68" t="str">
        <f>VLOOKUP(E23998,Refs!$P$2:$R$29,3,FALSE)</f>
        <v>Y58</v>
      </c>
      <c r="J23998" s="68" t="str">
        <f>VLOOKUP(E23998,Refs!$P$2:$S$29,4,FALSE)</f>
        <v>South West</v>
      </c>
      <c r="K23998" s="28">
        <f t="shared" si="756"/>
        <v>12066</v>
      </c>
    </row>
    <row r="23999" spans="1:11" x14ac:dyDescent="0.35">
      <c r="A23999" s="69">
        <f t="shared" si="755"/>
        <v>46023</v>
      </c>
      <c r="B23999" t="s">
        <v>946</v>
      </c>
      <c r="C23999" t="s">
        <v>286</v>
      </c>
      <c r="D23999" t="s">
        <v>890</v>
      </c>
      <c r="E23999" t="s">
        <v>712</v>
      </c>
      <c r="F23999" t="s">
        <v>711</v>
      </c>
      <c r="G23999" t="s">
        <v>118</v>
      </c>
      <c r="H23999">
        <v>2791</v>
      </c>
      <c r="I23999" s="68" t="str">
        <f>VLOOKUP(E23999,Refs!$P$2:$R$29,3,FALSE)</f>
        <v>Y58</v>
      </c>
      <c r="J23999" s="68" t="str">
        <f>VLOOKUP(E23999,Refs!$P$2:$S$29,4,FALSE)</f>
        <v>South West</v>
      </c>
      <c r="K23999" s="28">
        <f t="shared" si="756"/>
        <v>2791</v>
      </c>
    </row>
    <row r="24000" spans="1:11" x14ac:dyDescent="0.35">
      <c r="A24000" s="69">
        <f t="shared" si="755"/>
        <v>46023</v>
      </c>
      <c r="B24000" t="s">
        <v>946</v>
      </c>
      <c r="C24000" t="s">
        <v>286</v>
      </c>
      <c r="D24000" t="s">
        <v>890</v>
      </c>
      <c r="E24000" t="s">
        <v>712</v>
      </c>
      <c r="F24000" t="s">
        <v>711</v>
      </c>
      <c r="G24000" t="s">
        <v>119</v>
      </c>
      <c r="H24000">
        <v>969</v>
      </c>
      <c r="I24000" s="68" t="str">
        <f>VLOOKUP(E24000,Refs!$P$2:$R$29,3,FALSE)</f>
        <v>Y58</v>
      </c>
      <c r="J24000" s="68" t="str">
        <f>VLOOKUP(E24000,Refs!$P$2:$S$29,4,FALSE)</f>
        <v>South West</v>
      </c>
      <c r="K24000" s="28">
        <f t="shared" si="756"/>
        <v>969</v>
      </c>
    </row>
    <row r="24001" spans="1:11" x14ac:dyDescent="0.35">
      <c r="A24001" s="69">
        <f t="shared" si="755"/>
        <v>46023</v>
      </c>
      <c r="B24001" t="s">
        <v>946</v>
      </c>
      <c r="C24001" t="s">
        <v>286</v>
      </c>
      <c r="D24001" t="s">
        <v>890</v>
      </c>
      <c r="E24001" t="s">
        <v>712</v>
      </c>
      <c r="F24001" t="s">
        <v>711</v>
      </c>
      <c r="G24001" t="s">
        <v>120</v>
      </c>
      <c r="H24001">
        <v>778</v>
      </c>
      <c r="I24001" s="68" t="str">
        <f>VLOOKUP(E24001,Refs!$P$2:$R$29,3,FALSE)</f>
        <v>Y58</v>
      </c>
      <c r="J24001" s="68" t="str">
        <f>VLOOKUP(E24001,Refs!$P$2:$S$29,4,FALSE)</f>
        <v>South West</v>
      </c>
      <c r="K24001" s="28">
        <f t="shared" si="756"/>
        <v>778</v>
      </c>
    </row>
    <row r="24002" spans="1:11" x14ac:dyDescent="0.35">
      <c r="A24002" s="69">
        <f t="shared" si="755"/>
        <v>46023</v>
      </c>
      <c r="B24002" t="s">
        <v>946</v>
      </c>
      <c r="C24002" t="s">
        <v>286</v>
      </c>
      <c r="D24002" t="s">
        <v>890</v>
      </c>
      <c r="E24002" t="s">
        <v>712</v>
      </c>
      <c r="F24002" t="s">
        <v>711</v>
      </c>
      <c r="G24002" t="s">
        <v>121</v>
      </c>
      <c r="H24002">
        <v>3721</v>
      </c>
      <c r="I24002" s="68" t="str">
        <f>VLOOKUP(E24002,Refs!$P$2:$R$29,3,FALSE)</f>
        <v>Y58</v>
      </c>
      <c r="J24002" s="68" t="str">
        <f>VLOOKUP(E24002,Refs!$P$2:$S$29,4,FALSE)</f>
        <v>South West</v>
      </c>
      <c r="K24002" s="28">
        <f t="shared" si="756"/>
        <v>3721</v>
      </c>
    </row>
    <row r="24003" spans="1:11" x14ac:dyDescent="0.35">
      <c r="A24003" s="69">
        <f t="shared" ref="A24003:A24066" si="757">DATEVALUE(RIGHT(B24003,8))</f>
        <v>46023</v>
      </c>
      <c r="B24003" t="s">
        <v>946</v>
      </c>
      <c r="C24003" t="s">
        <v>286</v>
      </c>
      <c r="D24003" t="s">
        <v>890</v>
      </c>
      <c r="E24003" t="s">
        <v>712</v>
      </c>
      <c r="F24003" t="s">
        <v>711</v>
      </c>
      <c r="G24003" t="s">
        <v>122</v>
      </c>
      <c r="H24003">
        <v>775</v>
      </c>
      <c r="I24003" s="68" t="str">
        <f>VLOOKUP(E24003,Refs!$P$2:$R$29,3,FALSE)</f>
        <v>Y58</v>
      </c>
      <c r="J24003" s="68" t="str">
        <f>VLOOKUP(E24003,Refs!$P$2:$S$29,4,FALSE)</f>
        <v>South West</v>
      </c>
      <c r="K24003" s="28">
        <f t="shared" si="756"/>
        <v>775</v>
      </c>
    </row>
    <row r="24004" spans="1:11" x14ac:dyDescent="0.35">
      <c r="A24004" s="69">
        <f t="shared" si="757"/>
        <v>46023</v>
      </c>
      <c r="B24004" t="s">
        <v>946</v>
      </c>
      <c r="C24004" t="s">
        <v>286</v>
      </c>
      <c r="D24004" t="s">
        <v>890</v>
      </c>
      <c r="E24004" t="s">
        <v>712</v>
      </c>
      <c r="F24004" t="s">
        <v>711</v>
      </c>
      <c r="G24004" t="s">
        <v>123</v>
      </c>
      <c r="H24004">
        <v>37</v>
      </c>
      <c r="I24004" s="68" t="str">
        <f>VLOOKUP(E24004,Refs!$P$2:$R$29,3,FALSE)</f>
        <v>Y58</v>
      </c>
      <c r="J24004" s="68" t="str">
        <f>VLOOKUP(E24004,Refs!$P$2:$S$29,4,FALSE)</f>
        <v>South West</v>
      </c>
      <c r="K24004" s="28">
        <f t="shared" si="756"/>
        <v>37</v>
      </c>
    </row>
    <row r="24005" spans="1:11" x14ac:dyDescent="0.35">
      <c r="A24005" s="69">
        <f t="shared" si="757"/>
        <v>46023</v>
      </c>
      <c r="B24005" t="s">
        <v>946</v>
      </c>
      <c r="C24005" t="s">
        <v>286</v>
      </c>
      <c r="D24005" t="s">
        <v>890</v>
      </c>
      <c r="E24005" t="s">
        <v>712</v>
      </c>
      <c r="F24005" t="s">
        <v>711</v>
      </c>
      <c r="G24005" t="s">
        <v>124</v>
      </c>
      <c r="H24005">
        <v>0</v>
      </c>
      <c r="I24005" s="68" t="str">
        <f>VLOOKUP(E24005,Refs!$P$2:$R$29,3,FALSE)</f>
        <v>Y58</v>
      </c>
      <c r="J24005" s="68" t="str">
        <f>VLOOKUP(E24005,Refs!$P$2:$S$29,4,FALSE)</f>
        <v>South West</v>
      </c>
      <c r="K24005" s="28" t="str">
        <f t="shared" si="756"/>
        <v/>
      </c>
    </row>
    <row r="24006" spans="1:11" x14ac:dyDescent="0.35">
      <c r="A24006" s="69">
        <f t="shared" si="757"/>
        <v>46023</v>
      </c>
      <c r="B24006" t="s">
        <v>946</v>
      </c>
      <c r="C24006" t="s">
        <v>286</v>
      </c>
      <c r="D24006" t="s">
        <v>890</v>
      </c>
      <c r="E24006" t="s">
        <v>712</v>
      </c>
      <c r="F24006" t="s">
        <v>711</v>
      </c>
      <c r="G24006" t="s">
        <v>125</v>
      </c>
      <c r="H24006">
        <v>0</v>
      </c>
      <c r="I24006" s="68" t="str">
        <f>VLOOKUP(E24006,Refs!$P$2:$R$29,3,FALSE)</f>
        <v>Y58</v>
      </c>
      <c r="J24006" s="68" t="str">
        <f>VLOOKUP(E24006,Refs!$P$2:$S$29,4,FALSE)</f>
        <v>South West</v>
      </c>
      <c r="K24006" s="28" t="str">
        <f t="shared" si="756"/>
        <v/>
      </c>
    </row>
    <row r="24007" spans="1:11" x14ac:dyDescent="0.35">
      <c r="A24007" s="69">
        <f t="shared" si="757"/>
        <v>46023</v>
      </c>
      <c r="B24007" t="s">
        <v>946</v>
      </c>
      <c r="C24007" t="s">
        <v>286</v>
      </c>
      <c r="D24007" t="s">
        <v>890</v>
      </c>
      <c r="E24007" t="s">
        <v>712</v>
      </c>
      <c r="F24007" t="s">
        <v>711</v>
      </c>
      <c r="G24007" t="s">
        <v>126</v>
      </c>
      <c r="H24007">
        <v>0</v>
      </c>
      <c r="I24007" s="68" t="str">
        <f>VLOOKUP(E24007,Refs!$P$2:$R$29,3,FALSE)</f>
        <v>Y58</v>
      </c>
      <c r="J24007" s="68" t="str">
        <f>VLOOKUP(E24007,Refs!$P$2:$S$29,4,FALSE)</f>
        <v>South West</v>
      </c>
      <c r="K24007" s="28" t="str">
        <f t="shared" si="756"/>
        <v/>
      </c>
    </row>
    <row r="24008" spans="1:11" x14ac:dyDescent="0.35">
      <c r="A24008" s="69">
        <f t="shared" si="757"/>
        <v>46023</v>
      </c>
      <c r="B24008" t="s">
        <v>946</v>
      </c>
      <c r="C24008" t="s">
        <v>286</v>
      </c>
      <c r="D24008" t="s">
        <v>890</v>
      </c>
      <c r="E24008" t="s">
        <v>712</v>
      </c>
      <c r="F24008" t="s">
        <v>711</v>
      </c>
      <c r="G24008" t="s">
        <v>127</v>
      </c>
      <c r="H24008">
        <v>35</v>
      </c>
      <c r="I24008" s="68" t="str">
        <f>VLOOKUP(E24008,Refs!$P$2:$R$29,3,FALSE)</f>
        <v>Y58</v>
      </c>
      <c r="J24008" s="68" t="str">
        <f>VLOOKUP(E24008,Refs!$P$2:$S$29,4,FALSE)</f>
        <v>South West</v>
      </c>
      <c r="K24008" s="28">
        <f t="shared" si="756"/>
        <v>35</v>
      </c>
    </row>
    <row r="24009" spans="1:11" x14ac:dyDescent="0.35">
      <c r="A24009" s="69">
        <f t="shared" si="757"/>
        <v>46023</v>
      </c>
      <c r="B24009" t="s">
        <v>946</v>
      </c>
      <c r="C24009" t="s">
        <v>286</v>
      </c>
      <c r="D24009" t="s">
        <v>890</v>
      </c>
      <c r="E24009" t="s">
        <v>712</v>
      </c>
      <c r="F24009" t="s">
        <v>711</v>
      </c>
      <c r="G24009" t="s">
        <v>128</v>
      </c>
      <c r="H24009">
        <v>31</v>
      </c>
      <c r="I24009" s="68" t="str">
        <f>VLOOKUP(E24009,Refs!$P$2:$R$29,3,FALSE)</f>
        <v>Y58</v>
      </c>
      <c r="J24009" s="68" t="str">
        <f>VLOOKUP(E24009,Refs!$P$2:$S$29,4,FALSE)</f>
        <v>South West</v>
      </c>
      <c r="K24009" s="28">
        <f t="shared" si="756"/>
        <v>31</v>
      </c>
    </row>
    <row r="24010" spans="1:11" x14ac:dyDescent="0.35">
      <c r="A24010" s="69">
        <f t="shared" si="757"/>
        <v>46023</v>
      </c>
      <c r="B24010" t="s">
        <v>946</v>
      </c>
      <c r="C24010" t="s">
        <v>286</v>
      </c>
      <c r="D24010" t="s">
        <v>890</v>
      </c>
      <c r="E24010" t="s">
        <v>712</v>
      </c>
      <c r="F24010" t="s">
        <v>711</v>
      </c>
      <c r="G24010" t="s">
        <v>129</v>
      </c>
      <c r="H24010">
        <v>1095</v>
      </c>
      <c r="I24010" s="68" t="str">
        <f>VLOOKUP(E24010,Refs!$P$2:$R$29,3,FALSE)</f>
        <v>Y58</v>
      </c>
      <c r="J24010" s="68" t="str">
        <f>VLOOKUP(E24010,Refs!$P$2:$S$29,4,FALSE)</f>
        <v>South West</v>
      </c>
      <c r="K24010" s="28">
        <f t="shared" si="756"/>
        <v>1095</v>
      </c>
    </row>
    <row r="24011" spans="1:11" x14ac:dyDescent="0.35">
      <c r="A24011" s="69">
        <f t="shared" si="757"/>
        <v>46023</v>
      </c>
      <c r="B24011" t="s">
        <v>946</v>
      </c>
      <c r="C24011" t="s">
        <v>286</v>
      </c>
      <c r="D24011" t="s">
        <v>890</v>
      </c>
      <c r="E24011" t="s">
        <v>712</v>
      </c>
      <c r="F24011" t="s">
        <v>711</v>
      </c>
      <c r="G24011" t="s">
        <v>130</v>
      </c>
      <c r="H24011">
        <v>824</v>
      </c>
      <c r="I24011" s="68" t="str">
        <f>VLOOKUP(E24011,Refs!$P$2:$R$29,3,FALSE)</f>
        <v>Y58</v>
      </c>
      <c r="J24011" s="68" t="str">
        <f>VLOOKUP(E24011,Refs!$P$2:$S$29,4,FALSE)</f>
        <v>South West</v>
      </c>
      <c r="K24011" s="28">
        <f t="shared" si="756"/>
        <v>824</v>
      </c>
    </row>
    <row r="24012" spans="1:11" x14ac:dyDescent="0.35">
      <c r="A24012" s="69">
        <f t="shared" si="757"/>
        <v>46023</v>
      </c>
      <c r="B24012" t="s">
        <v>946</v>
      </c>
      <c r="C24012" t="s">
        <v>286</v>
      </c>
      <c r="D24012" t="s">
        <v>890</v>
      </c>
      <c r="E24012" t="s">
        <v>712</v>
      </c>
      <c r="F24012" t="s">
        <v>711</v>
      </c>
      <c r="G24012" t="s">
        <v>131</v>
      </c>
      <c r="H24012">
        <v>3017</v>
      </c>
      <c r="I24012" s="68" t="str">
        <f>VLOOKUP(E24012,Refs!$P$2:$R$29,3,FALSE)</f>
        <v>Y58</v>
      </c>
      <c r="J24012" s="68" t="str">
        <f>VLOOKUP(E24012,Refs!$P$2:$S$29,4,FALSE)</f>
        <v>South West</v>
      </c>
      <c r="K24012" s="28">
        <f t="shared" si="756"/>
        <v>3017</v>
      </c>
    </row>
    <row r="24013" spans="1:11" x14ac:dyDescent="0.35">
      <c r="A24013" s="69">
        <f t="shared" si="757"/>
        <v>46023</v>
      </c>
      <c r="B24013" t="s">
        <v>946</v>
      </c>
      <c r="C24013" t="s">
        <v>286</v>
      </c>
      <c r="D24013" t="s">
        <v>890</v>
      </c>
      <c r="E24013" t="s">
        <v>712</v>
      </c>
      <c r="F24013" t="s">
        <v>711</v>
      </c>
      <c r="G24013" t="s">
        <v>132</v>
      </c>
      <c r="H24013">
        <v>2797</v>
      </c>
      <c r="I24013" s="68" t="str">
        <f>VLOOKUP(E24013,Refs!$P$2:$R$29,3,FALSE)</f>
        <v>Y58</v>
      </c>
      <c r="J24013" s="68" t="str">
        <f>VLOOKUP(E24013,Refs!$P$2:$S$29,4,FALSE)</f>
        <v>South West</v>
      </c>
      <c r="K24013" s="28">
        <f t="shared" si="756"/>
        <v>2797</v>
      </c>
    </row>
    <row r="24014" spans="1:11" x14ac:dyDescent="0.35">
      <c r="A24014" s="69">
        <f t="shared" si="757"/>
        <v>46023</v>
      </c>
      <c r="B24014" t="s">
        <v>946</v>
      </c>
      <c r="C24014" t="s">
        <v>286</v>
      </c>
      <c r="D24014" t="s">
        <v>890</v>
      </c>
      <c r="E24014" t="s">
        <v>712</v>
      </c>
      <c r="F24014" t="s">
        <v>711</v>
      </c>
      <c r="G24014" t="s">
        <v>133</v>
      </c>
      <c r="H24014">
        <v>1018</v>
      </c>
      <c r="I24014" s="68" t="str">
        <f>VLOOKUP(E24014,Refs!$P$2:$R$29,3,FALSE)</f>
        <v>Y58</v>
      </c>
      <c r="J24014" s="68" t="str">
        <f>VLOOKUP(E24014,Refs!$P$2:$S$29,4,FALSE)</f>
        <v>South West</v>
      </c>
      <c r="K24014" s="28">
        <f t="shared" si="756"/>
        <v>1018</v>
      </c>
    </row>
    <row r="24015" spans="1:11" x14ac:dyDescent="0.35">
      <c r="A24015" s="69">
        <f t="shared" si="757"/>
        <v>46023</v>
      </c>
      <c r="B24015" t="s">
        <v>946</v>
      </c>
      <c r="C24015" t="s">
        <v>286</v>
      </c>
      <c r="D24015" t="s">
        <v>890</v>
      </c>
      <c r="E24015" t="s">
        <v>712</v>
      </c>
      <c r="F24015" t="s">
        <v>711</v>
      </c>
      <c r="G24015" t="s">
        <v>134</v>
      </c>
      <c r="H24015">
        <v>929</v>
      </c>
      <c r="I24015" s="68" t="str">
        <f>VLOOKUP(E24015,Refs!$P$2:$R$29,3,FALSE)</f>
        <v>Y58</v>
      </c>
      <c r="J24015" s="68" t="str">
        <f>VLOOKUP(E24015,Refs!$P$2:$S$29,4,FALSE)</f>
        <v>South West</v>
      </c>
      <c r="K24015" s="28">
        <f t="shared" si="756"/>
        <v>929</v>
      </c>
    </row>
    <row r="24016" spans="1:11" x14ac:dyDescent="0.35">
      <c r="A24016" s="69">
        <f t="shared" si="757"/>
        <v>46023</v>
      </c>
      <c r="B24016" t="s">
        <v>946</v>
      </c>
      <c r="C24016" t="s">
        <v>286</v>
      </c>
      <c r="D24016" t="s">
        <v>890</v>
      </c>
      <c r="E24016" t="s">
        <v>712</v>
      </c>
      <c r="F24016" t="s">
        <v>711</v>
      </c>
      <c r="G24016" t="s">
        <v>135</v>
      </c>
      <c r="H24016">
        <v>198</v>
      </c>
      <c r="I24016" s="68" t="str">
        <f>VLOOKUP(E24016,Refs!$P$2:$R$29,3,FALSE)</f>
        <v>Y58</v>
      </c>
      <c r="J24016" s="68" t="str">
        <f>VLOOKUP(E24016,Refs!$P$2:$S$29,4,FALSE)</f>
        <v>South West</v>
      </c>
      <c r="K24016" s="28">
        <f t="shared" si="756"/>
        <v>198</v>
      </c>
    </row>
    <row r="24017" spans="1:11" x14ac:dyDescent="0.35">
      <c r="A24017" s="69">
        <f t="shared" si="757"/>
        <v>46023</v>
      </c>
      <c r="B24017" t="s">
        <v>946</v>
      </c>
      <c r="C24017" t="s">
        <v>286</v>
      </c>
      <c r="D24017" t="s">
        <v>890</v>
      </c>
      <c r="E24017" t="s">
        <v>712</v>
      </c>
      <c r="F24017" t="s">
        <v>711</v>
      </c>
      <c r="G24017" t="s">
        <v>136</v>
      </c>
      <c r="H24017">
        <v>162</v>
      </c>
      <c r="I24017" s="68" t="str">
        <f>VLOOKUP(E24017,Refs!$P$2:$R$29,3,FALSE)</f>
        <v>Y58</v>
      </c>
      <c r="J24017" s="68" t="str">
        <f>VLOOKUP(E24017,Refs!$P$2:$S$29,4,FALSE)</f>
        <v>South West</v>
      </c>
      <c r="K24017" s="28">
        <f t="shared" si="756"/>
        <v>162</v>
      </c>
    </row>
    <row r="24018" spans="1:11" x14ac:dyDescent="0.35">
      <c r="A24018" s="69">
        <f t="shared" si="757"/>
        <v>46023</v>
      </c>
      <c r="B24018" t="s">
        <v>946</v>
      </c>
      <c r="C24018" t="s">
        <v>286</v>
      </c>
      <c r="D24018" t="s">
        <v>890</v>
      </c>
      <c r="E24018" t="s">
        <v>712</v>
      </c>
      <c r="F24018" t="s">
        <v>711</v>
      </c>
      <c r="G24018" t="s">
        <v>137</v>
      </c>
      <c r="H24018">
        <v>7</v>
      </c>
      <c r="I24018" s="68" t="str">
        <f>VLOOKUP(E24018,Refs!$P$2:$R$29,3,FALSE)</f>
        <v>Y58</v>
      </c>
      <c r="J24018" s="68" t="str">
        <f>VLOOKUP(E24018,Refs!$P$2:$S$29,4,FALSE)</f>
        <v>South West</v>
      </c>
      <c r="K24018" s="28">
        <f t="shared" si="756"/>
        <v>7</v>
      </c>
    </row>
    <row r="24019" spans="1:11" x14ac:dyDescent="0.35">
      <c r="A24019" s="69">
        <f t="shared" si="757"/>
        <v>46023</v>
      </c>
      <c r="B24019" t="s">
        <v>946</v>
      </c>
      <c r="C24019" t="s">
        <v>286</v>
      </c>
      <c r="D24019" t="s">
        <v>890</v>
      </c>
      <c r="E24019" t="s">
        <v>712</v>
      </c>
      <c r="F24019" t="s">
        <v>711</v>
      </c>
      <c r="G24019" t="s">
        <v>138</v>
      </c>
      <c r="H24019">
        <v>0</v>
      </c>
      <c r="I24019" s="68" t="str">
        <f>VLOOKUP(E24019,Refs!$P$2:$R$29,3,FALSE)</f>
        <v>Y58</v>
      </c>
      <c r="J24019" s="68" t="str">
        <f>VLOOKUP(E24019,Refs!$P$2:$S$29,4,FALSE)</f>
        <v>South West</v>
      </c>
      <c r="K24019" s="28" t="str">
        <f t="shared" si="756"/>
        <v/>
      </c>
    </row>
    <row r="24020" spans="1:11" x14ac:dyDescent="0.35">
      <c r="A24020" s="69">
        <f t="shared" si="757"/>
        <v>46023</v>
      </c>
      <c r="B24020" t="s">
        <v>946</v>
      </c>
      <c r="C24020" t="s">
        <v>286</v>
      </c>
      <c r="D24020" t="s">
        <v>890</v>
      </c>
      <c r="E24020" t="s">
        <v>712</v>
      </c>
      <c r="F24020" t="s">
        <v>711</v>
      </c>
      <c r="G24020" t="s">
        <v>139</v>
      </c>
      <c r="H24020">
        <v>12</v>
      </c>
      <c r="I24020" s="68" t="str">
        <f>VLOOKUP(E24020,Refs!$P$2:$R$29,3,FALSE)</f>
        <v>Y58</v>
      </c>
      <c r="J24020" s="68" t="str">
        <f>VLOOKUP(E24020,Refs!$P$2:$S$29,4,FALSE)</f>
        <v>South West</v>
      </c>
      <c r="K24020" s="28">
        <f t="shared" si="756"/>
        <v>12</v>
      </c>
    </row>
    <row r="24021" spans="1:11" x14ac:dyDescent="0.35">
      <c r="A24021" s="69">
        <f t="shared" si="757"/>
        <v>46023</v>
      </c>
      <c r="B24021" t="s">
        <v>946</v>
      </c>
      <c r="C24021" t="s">
        <v>286</v>
      </c>
      <c r="D24021" t="s">
        <v>890</v>
      </c>
      <c r="E24021" t="s">
        <v>712</v>
      </c>
      <c r="F24021" t="s">
        <v>711</v>
      </c>
      <c r="G24021" t="s">
        <v>140</v>
      </c>
      <c r="H24021">
        <v>12</v>
      </c>
      <c r="I24021" s="68" t="str">
        <f>VLOOKUP(E24021,Refs!$P$2:$R$29,3,FALSE)</f>
        <v>Y58</v>
      </c>
      <c r="J24021" s="68" t="str">
        <f>VLOOKUP(E24021,Refs!$P$2:$S$29,4,FALSE)</f>
        <v>South West</v>
      </c>
      <c r="K24021" s="28">
        <f t="shared" si="756"/>
        <v>12</v>
      </c>
    </row>
    <row r="24022" spans="1:11" x14ac:dyDescent="0.35">
      <c r="A24022" s="69">
        <f t="shared" si="757"/>
        <v>46023</v>
      </c>
      <c r="B24022" t="s">
        <v>946</v>
      </c>
      <c r="C24022" t="s">
        <v>286</v>
      </c>
      <c r="D24022" t="s">
        <v>890</v>
      </c>
      <c r="E24022" t="s">
        <v>712</v>
      </c>
      <c r="F24022" t="s">
        <v>711</v>
      </c>
      <c r="G24022" t="s">
        <v>728</v>
      </c>
      <c r="H24022">
        <v>91</v>
      </c>
      <c r="I24022" s="68" t="str">
        <f>VLOOKUP(E24022,Refs!$P$2:$R$29,3,FALSE)</f>
        <v>Y58</v>
      </c>
      <c r="J24022" s="68" t="str">
        <f>VLOOKUP(E24022,Refs!$P$2:$S$29,4,FALSE)</f>
        <v>South West</v>
      </c>
      <c r="K24022" s="28">
        <f t="shared" si="756"/>
        <v>91</v>
      </c>
    </row>
    <row r="24023" spans="1:11" x14ac:dyDescent="0.35">
      <c r="A24023" s="69">
        <f t="shared" si="757"/>
        <v>46023</v>
      </c>
      <c r="B24023" t="s">
        <v>946</v>
      </c>
      <c r="C24023" t="s">
        <v>286</v>
      </c>
      <c r="D24023" t="s">
        <v>890</v>
      </c>
      <c r="E24023" t="s">
        <v>712</v>
      </c>
      <c r="F24023" t="s">
        <v>711</v>
      </c>
      <c r="G24023" t="s">
        <v>727</v>
      </c>
      <c r="H24023">
        <v>54</v>
      </c>
      <c r="I24023" s="68" t="str">
        <f>VLOOKUP(E24023,Refs!$P$2:$R$29,3,FALSE)</f>
        <v>Y58</v>
      </c>
      <c r="J24023" s="68" t="str">
        <f>VLOOKUP(E24023,Refs!$P$2:$S$29,4,FALSE)</f>
        <v>South West</v>
      </c>
      <c r="K24023" s="28">
        <f t="shared" si="756"/>
        <v>54</v>
      </c>
    </row>
    <row r="24024" spans="1:11" x14ac:dyDescent="0.35">
      <c r="A24024" s="69">
        <f t="shared" si="757"/>
        <v>46023</v>
      </c>
      <c r="B24024" t="s">
        <v>946</v>
      </c>
      <c r="C24024" t="s">
        <v>286</v>
      </c>
      <c r="D24024" t="s">
        <v>890</v>
      </c>
      <c r="E24024" t="s">
        <v>712</v>
      </c>
      <c r="F24024" t="s">
        <v>711</v>
      </c>
      <c r="G24024" t="s">
        <v>730</v>
      </c>
      <c r="H24024">
        <v>124</v>
      </c>
      <c r="I24024" s="68" t="str">
        <f>VLOOKUP(E24024,Refs!$P$2:$R$29,3,FALSE)</f>
        <v>Y58</v>
      </c>
      <c r="J24024" s="68" t="str">
        <f>VLOOKUP(E24024,Refs!$P$2:$S$29,4,FALSE)</f>
        <v>South West</v>
      </c>
      <c r="K24024" s="28">
        <f t="shared" si="756"/>
        <v>124</v>
      </c>
    </row>
    <row r="24025" spans="1:11" x14ac:dyDescent="0.35">
      <c r="A24025" s="69">
        <f t="shared" si="757"/>
        <v>46023</v>
      </c>
      <c r="B24025" t="s">
        <v>946</v>
      </c>
      <c r="C24025" t="s">
        <v>286</v>
      </c>
      <c r="D24025" t="s">
        <v>890</v>
      </c>
      <c r="E24025" t="s">
        <v>712</v>
      </c>
      <c r="F24025" t="s">
        <v>711</v>
      </c>
      <c r="G24025" t="s">
        <v>729</v>
      </c>
      <c r="H24025">
        <v>96</v>
      </c>
      <c r="I24025" s="68" t="str">
        <f>VLOOKUP(E24025,Refs!$P$2:$R$29,3,FALSE)</f>
        <v>Y58</v>
      </c>
      <c r="J24025" s="68" t="str">
        <f>VLOOKUP(E24025,Refs!$P$2:$S$29,4,FALSE)</f>
        <v>South West</v>
      </c>
      <c r="K24025" s="28">
        <f t="shared" si="756"/>
        <v>96</v>
      </c>
    </row>
    <row r="24026" spans="1:11" x14ac:dyDescent="0.35">
      <c r="A24026" s="69">
        <f t="shared" si="757"/>
        <v>46023</v>
      </c>
      <c r="B24026" t="s">
        <v>946</v>
      </c>
      <c r="C24026" t="s">
        <v>270</v>
      </c>
      <c r="D24026" t="s">
        <v>883</v>
      </c>
      <c r="E24026" t="s">
        <v>323</v>
      </c>
      <c r="F24026" t="s">
        <v>324</v>
      </c>
      <c r="G24026" t="s">
        <v>10</v>
      </c>
      <c r="H24026">
        <v>8431</v>
      </c>
      <c r="I24026" s="68" t="str">
        <f>VLOOKUP(E24026,Refs!$P$2:$R$29,3,FALSE)</f>
        <v>Y59</v>
      </c>
      <c r="J24026" s="68" t="str">
        <f>VLOOKUP(E24026,Refs!$P$2:$S$29,4,FALSE)</f>
        <v>South East</v>
      </c>
      <c r="K24026" s="28">
        <f t="shared" si="756"/>
        <v>8431</v>
      </c>
    </row>
    <row r="24027" spans="1:11" x14ac:dyDescent="0.35">
      <c r="A24027" s="69">
        <f t="shared" si="757"/>
        <v>46023</v>
      </c>
      <c r="B24027" t="s">
        <v>946</v>
      </c>
      <c r="C24027" t="s">
        <v>270</v>
      </c>
      <c r="D24027" t="s">
        <v>883</v>
      </c>
      <c r="E24027" t="s">
        <v>323</v>
      </c>
      <c r="F24027" t="s">
        <v>324</v>
      </c>
      <c r="G24027" t="s">
        <v>69</v>
      </c>
      <c r="H24027">
        <v>527</v>
      </c>
      <c r="I24027" s="68" t="str">
        <f>VLOOKUP(E24027,Refs!$P$2:$R$29,3,FALSE)</f>
        <v>Y59</v>
      </c>
      <c r="J24027" s="68" t="str">
        <f>VLOOKUP(E24027,Refs!$P$2:$S$29,4,FALSE)</f>
        <v>South East</v>
      </c>
      <c r="K24027" s="28">
        <f t="shared" si="756"/>
        <v>527</v>
      </c>
    </row>
    <row r="24028" spans="1:11" x14ac:dyDescent="0.35">
      <c r="A24028" s="69">
        <f t="shared" si="757"/>
        <v>46023</v>
      </c>
      <c r="B24028" t="s">
        <v>946</v>
      </c>
      <c r="C24028" t="s">
        <v>270</v>
      </c>
      <c r="D24028" t="s">
        <v>883</v>
      </c>
      <c r="E24028" t="s">
        <v>323</v>
      </c>
      <c r="F24028" t="s">
        <v>324</v>
      </c>
      <c r="G24028" t="s">
        <v>20</v>
      </c>
      <c r="H24028">
        <v>7279</v>
      </c>
      <c r="I24028" s="68" t="str">
        <f>VLOOKUP(E24028,Refs!$P$2:$R$29,3,FALSE)</f>
        <v>Y59</v>
      </c>
      <c r="J24028" s="68" t="str">
        <f>VLOOKUP(E24028,Refs!$P$2:$S$29,4,FALSE)</f>
        <v>South East</v>
      </c>
      <c r="K24028" s="28">
        <f t="shared" si="756"/>
        <v>7279</v>
      </c>
    </row>
    <row r="24029" spans="1:11" x14ac:dyDescent="0.35">
      <c r="A24029" s="69">
        <f t="shared" si="757"/>
        <v>46023</v>
      </c>
      <c r="B24029" t="s">
        <v>946</v>
      </c>
      <c r="C24029" t="s">
        <v>270</v>
      </c>
      <c r="D24029" t="s">
        <v>883</v>
      </c>
      <c r="E24029" t="s">
        <v>323</v>
      </c>
      <c r="F24029" t="s">
        <v>324</v>
      </c>
      <c r="G24029" t="s">
        <v>23</v>
      </c>
      <c r="H24029">
        <v>4761</v>
      </c>
      <c r="I24029" s="68" t="str">
        <f>VLOOKUP(E24029,Refs!$P$2:$R$29,3,FALSE)</f>
        <v>Y59</v>
      </c>
      <c r="J24029" s="68" t="str">
        <f>VLOOKUP(E24029,Refs!$P$2:$S$29,4,FALSE)</f>
        <v>South East</v>
      </c>
      <c r="K24029" s="28">
        <f t="shared" si="756"/>
        <v>4761</v>
      </c>
    </row>
    <row r="24030" spans="1:11" x14ac:dyDescent="0.35">
      <c r="A24030" s="69">
        <f t="shared" si="757"/>
        <v>46023</v>
      </c>
      <c r="B24030" t="s">
        <v>946</v>
      </c>
      <c r="C24030" t="s">
        <v>270</v>
      </c>
      <c r="D24030" t="s">
        <v>883</v>
      </c>
      <c r="E24030" t="s">
        <v>323</v>
      </c>
      <c r="F24030" t="s">
        <v>324</v>
      </c>
      <c r="G24030" t="s">
        <v>19</v>
      </c>
      <c r="H24030">
        <v>887</v>
      </c>
      <c r="I24030" s="68" t="str">
        <f>VLOOKUP(E24030,Refs!$P$2:$R$29,3,FALSE)</f>
        <v>Y59</v>
      </c>
      <c r="J24030" s="68" t="str">
        <f>VLOOKUP(E24030,Refs!$P$2:$S$29,4,FALSE)</f>
        <v>South East</v>
      </c>
      <c r="K24030" s="28">
        <f t="shared" si="756"/>
        <v>887</v>
      </c>
    </row>
    <row r="24031" spans="1:11" x14ac:dyDescent="0.35">
      <c r="A24031" s="69">
        <f t="shared" si="757"/>
        <v>46023</v>
      </c>
      <c r="B24031" t="s">
        <v>946</v>
      </c>
      <c r="C24031" t="s">
        <v>270</v>
      </c>
      <c r="D24031" t="s">
        <v>883</v>
      </c>
      <c r="E24031" t="s">
        <v>323</v>
      </c>
      <c r="F24031" t="s">
        <v>324</v>
      </c>
      <c r="G24031" t="s">
        <v>21</v>
      </c>
      <c r="H24031">
        <v>1137627</v>
      </c>
      <c r="I24031" s="68" t="str">
        <f>VLOOKUP(E24031,Refs!$P$2:$R$29,3,FALSE)</f>
        <v>Y59</v>
      </c>
      <c r="J24031" s="68" t="str">
        <f>VLOOKUP(E24031,Refs!$P$2:$S$29,4,FALSE)</f>
        <v>South East</v>
      </c>
      <c r="K24031" s="28">
        <f t="shared" si="756"/>
        <v>1137627</v>
      </c>
    </row>
    <row r="24032" spans="1:11" x14ac:dyDescent="0.35">
      <c r="A24032" s="69">
        <f t="shared" si="757"/>
        <v>46023</v>
      </c>
      <c r="B24032" t="s">
        <v>946</v>
      </c>
      <c r="C24032" t="s">
        <v>270</v>
      </c>
      <c r="D24032" t="s">
        <v>883</v>
      </c>
      <c r="E24032" t="s">
        <v>323</v>
      </c>
      <c r="F24032" t="s">
        <v>324</v>
      </c>
      <c r="G24032" t="s">
        <v>70</v>
      </c>
      <c r="H24032">
        <v>839</v>
      </c>
      <c r="I24032" s="68" t="str">
        <f>VLOOKUP(E24032,Refs!$P$2:$R$29,3,FALSE)</f>
        <v>Y59</v>
      </c>
      <c r="J24032" s="68" t="str">
        <f>VLOOKUP(E24032,Refs!$P$2:$S$29,4,FALSE)</f>
        <v>South East</v>
      </c>
      <c r="K24032" s="28">
        <f t="shared" si="756"/>
        <v>839</v>
      </c>
    </row>
    <row r="24033" spans="1:11" x14ac:dyDescent="0.35">
      <c r="A24033" s="69">
        <f t="shared" si="757"/>
        <v>46023</v>
      </c>
      <c r="B24033" t="s">
        <v>946</v>
      </c>
      <c r="C24033" t="s">
        <v>270</v>
      </c>
      <c r="D24033" t="s">
        <v>883</v>
      </c>
      <c r="E24033" t="s">
        <v>323</v>
      </c>
      <c r="F24033" t="s">
        <v>324</v>
      </c>
      <c r="G24033" t="s">
        <v>71</v>
      </c>
      <c r="H24033">
        <v>1393</v>
      </c>
      <c r="I24033" s="68" t="str">
        <f>VLOOKUP(E24033,Refs!$P$2:$R$29,3,FALSE)</f>
        <v>Y59</v>
      </c>
      <c r="J24033" s="68" t="str">
        <f>VLOOKUP(E24033,Refs!$P$2:$S$29,4,FALSE)</f>
        <v>South East</v>
      </c>
      <c r="K24033" s="28">
        <f t="shared" si="756"/>
        <v>1393</v>
      </c>
    </row>
    <row r="24034" spans="1:11" x14ac:dyDescent="0.35">
      <c r="A24034" s="69">
        <f t="shared" si="757"/>
        <v>46023</v>
      </c>
      <c r="B24034" t="s">
        <v>946</v>
      </c>
      <c r="C24034" t="s">
        <v>270</v>
      </c>
      <c r="D24034" t="s">
        <v>883</v>
      </c>
      <c r="E24034" t="s">
        <v>323</v>
      </c>
      <c r="F24034" t="s">
        <v>324</v>
      </c>
      <c r="G24034" t="s">
        <v>72</v>
      </c>
      <c r="H24034">
        <v>230516</v>
      </c>
      <c r="I24034" s="68" t="str">
        <f>VLOOKUP(E24034,Refs!$P$2:$R$29,3,FALSE)</f>
        <v>Y59</v>
      </c>
      <c r="J24034" s="68" t="str">
        <f>VLOOKUP(E24034,Refs!$P$2:$S$29,4,FALSE)</f>
        <v>South East</v>
      </c>
      <c r="K24034" s="28">
        <f t="shared" si="756"/>
        <v>230516</v>
      </c>
    </row>
    <row r="24035" spans="1:11" x14ac:dyDescent="0.35">
      <c r="A24035" s="69">
        <f t="shared" si="757"/>
        <v>46023</v>
      </c>
      <c r="B24035" t="s">
        <v>946</v>
      </c>
      <c r="C24035" t="s">
        <v>270</v>
      </c>
      <c r="D24035" t="s">
        <v>883</v>
      </c>
      <c r="E24035" t="s">
        <v>323</v>
      </c>
      <c r="F24035" t="s">
        <v>324</v>
      </c>
      <c r="G24035" t="s">
        <v>73</v>
      </c>
      <c r="H24035">
        <v>705</v>
      </c>
      <c r="I24035" s="68" t="str">
        <f>VLOOKUP(E24035,Refs!$P$2:$R$29,3,FALSE)</f>
        <v>Y59</v>
      </c>
      <c r="J24035" s="68" t="str">
        <f>VLOOKUP(E24035,Refs!$P$2:$S$29,4,FALSE)</f>
        <v>South East</v>
      </c>
      <c r="K24035" s="28">
        <f t="shared" ref="K24035:K24098" si="758">IF(OR(H24035="NULL",H24035=0,H24035=""),"",H24035)</f>
        <v>705</v>
      </c>
    </row>
    <row r="24036" spans="1:11" x14ac:dyDescent="0.35">
      <c r="A24036" s="69">
        <f t="shared" si="757"/>
        <v>46023</v>
      </c>
      <c r="B24036" t="s">
        <v>946</v>
      </c>
      <c r="C24036" t="s">
        <v>270</v>
      </c>
      <c r="D24036" t="s">
        <v>883</v>
      </c>
      <c r="E24036" t="s">
        <v>323</v>
      </c>
      <c r="F24036" t="s">
        <v>324</v>
      </c>
      <c r="G24036" t="s">
        <v>74</v>
      </c>
      <c r="H24036">
        <v>1041072</v>
      </c>
      <c r="I24036" s="68" t="str">
        <f>VLOOKUP(E24036,Refs!$P$2:$R$29,3,FALSE)</f>
        <v>Y59</v>
      </c>
      <c r="J24036" s="68" t="str">
        <f>VLOOKUP(E24036,Refs!$P$2:$S$29,4,FALSE)</f>
        <v>South East</v>
      </c>
      <c r="K24036" s="28">
        <f t="shared" si="758"/>
        <v>1041072</v>
      </c>
    </row>
    <row r="24037" spans="1:11" x14ac:dyDescent="0.35">
      <c r="A24037" s="69">
        <f t="shared" si="757"/>
        <v>46023</v>
      </c>
      <c r="B24037" t="s">
        <v>946</v>
      </c>
      <c r="C24037" t="s">
        <v>270</v>
      </c>
      <c r="D24037" t="s">
        <v>883</v>
      </c>
      <c r="E24037" t="s">
        <v>323</v>
      </c>
      <c r="F24037" t="s">
        <v>324</v>
      </c>
      <c r="G24037" t="s">
        <v>26</v>
      </c>
      <c r="H24037">
        <v>7334</v>
      </c>
      <c r="I24037" s="68" t="str">
        <f>VLOOKUP(E24037,Refs!$P$2:$R$29,3,FALSE)</f>
        <v>Y59</v>
      </c>
      <c r="J24037" s="68" t="str">
        <f>VLOOKUP(E24037,Refs!$P$2:$S$29,4,FALSE)</f>
        <v>South East</v>
      </c>
      <c r="K24037" s="28">
        <f t="shared" si="758"/>
        <v>7334</v>
      </c>
    </row>
    <row r="24038" spans="1:11" x14ac:dyDescent="0.35">
      <c r="A24038" s="69">
        <f t="shared" si="757"/>
        <v>46023</v>
      </c>
      <c r="B24038" t="s">
        <v>946</v>
      </c>
      <c r="C24038" t="s">
        <v>270</v>
      </c>
      <c r="D24038" t="s">
        <v>883</v>
      </c>
      <c r="E24038" t="s">
        <v>323</v>
      </c>
      <c r="F24038" t="s">
        <v>324</v>
      </c>
      <c r="G24038" t="s">
        <v>75</v>
      </c>
      <c r="H24038">
        <v>0</v>
      </c>
      <c r="I24038" s="68" t="str">
        <f>VLOOKUP(E24038,Refs!$P$2:$R$29,3,FALSE)</f>
        <v>Y59</v>
      </c>
      <c r="J24038" s="68" t="str">
        <f>VLOOKUP(E24038,Refs!$P$2:$S$29,4,FALSE)</f>
        <v>South East</v>
      </c>
      <c r="K24038" s="28" t="str">
        <f t="shared" si="758"/>
        <v/>
      </c>
    </row>
    <row r="24039" spans="1:11" x14ac:dyDescent="0.35">
      <c r="A24039" s="69">
        <f t="shared" si="757"/>
        <v>46023</v>
      </c>
      <c r="B24039" t="s">
        <v>946</v>
      </c>
      <c r="C24039" t="s">
        <v>270</v>
      </c>
      <c r="D24039" t="s">
        <v>883</v>
      </c>
      <c r="E24039" t="s">
        <v>323</v>
      </c>
      <c r="F24039" t="s">
        <v>324</v>
      </c>
      <c r="G24039" t="s">
        <v>76</v>
      </c>
      <c r="H24039">
        <v>3222</v>
      </c>
      <c r="I24039" s="68" t="str">
        <f>VLOOKUP(E24039,Refs!$P$2:$R$29,3,FALSE)</f>
        <v>Y59</v>
      </c>
      <c r="J24039" s="68" t="str">
        <f>VLOOKUP(E24039,Refs!$P$2:$S$29,4,FALSE)</f>
        <v>South East</v>
      </c>
      <c r="K24039" s="28">
        <f t="shared" si="758"/>
        <v>3222</v>
      </c>
    </row>
    <row r="24040" spans="1:11" x14ac:dyDescent="0.35">
      <c r="A24040" s="69">
        <f t="shared" si="757"/>
        <v>46023</v>
      </c>
      <c r="B24040" t="s">
        <v>946</v>
      </c>
      <c r="C24040" t="s">
        <v>270</v>
      </c>
      <c r="D24040" t="s">
        <v>883</v>
      </c>
      <c r="E24040" t="s">
        <v>323</v>
      </c>
      <c r="F24040" t="s">
        <v>324</v>
      </c>
      <c r="G24040" t="s">
        <v>77</v>
      </c>
      <c r="H24040">
        <v>1861</v>
      </c>
      <c r="I24040" s="68" t="str">
        <f>VLOOKUP(E24040,Refs!$P$2:$R$29,3,FALSE)</f>
        <v>Y59</v>
      </c>
      <c r="J24040" s="68" t="str">
        <f>VLOOKUP(E24040,Refs!$P$2:$S$29,4,FALSE)</f>
        <v>South East</v>
      </c>
      <c r="K24040" s="28">
        <f t="shared" si="758"/>
        <v>1861</v>
      </c>
    </row>
    <row r="24041" spans="1:11" x14ac:dyDescent="0.35">
      <c r="A24041" s="69">
        <f t="shared" si="757"/>
        <v>46023</v>
      </c>
      <c r="B24041" t="s">
        <v>946</v>
      </c>
      <c r="C24041" t="s">
        <v>270</v>
      </c>
      <c r="D24041" t="s">
        <v>883</v>
      </c>
      <c r="E24041" t="s">
        <v>323</v>
      </c>
      <c r="F24041" t="s">
        <v>324</v>
      </c>
      <c r="G24041" t="s">
        <v>78</v>
      </c>
      <c r="H24041">
        <v>2251</v>
      </c>
      <c r="I24041" s="68" t="str">
        <f>VLOOKUP(E24041,Refs!$P$2:$R$29,3,FALSE)</f>
        <v>Y59</v>
      </c>
      <c r="J24041" s="68" t="str">
        <f>VLOOKUP(E24041,Refs!$P$2:$S$29,4,FALSE)</f>
        <v>South East</v>
      </c>
      <c r="K24041" s="28">
        <f t="shared" si="758"/>
        <v>2251</v>
      </c>
    </row>
    <row r="24042" spans="1:11" x14ac:dyDescent="0.35">
      <c r="A24042" s="69">
        <f t="shared" si="757"/>
        <v>46023</v>
      </c>
      <c r="B24042" t="s">
        <v>946</v>
      </c>
      <c r="C24042" t="s">
        <v>270</v>
      </c>
      <c r="D24042" t="s">
        <v>883</v>
      </c>
      <c r="E24042" t="s">
        <v>323</v>
      </c>
      <c r="F24042" t="s">
        <v>324</v>
      </c>
      <c r="G24042" t="s">
        <v>79</v>
      </c>
      <c r="H24042">
        <v>0</v>
      </c>
      <c r="I24042" s="68" t="str">
        <f>VLOOKUP(E24042,Refs!$P$2:$R$29,3,FALSE)</f>
        <v>Y59</v>
      </c>
      <c r="J24042" s="68" t="str">
        <f>VLOOKUP(E24042,Refs!$P$2:$S$29,4,FALSE)</f>
        <v>South East</v>
      </c>
      <c r="K24042" s="28" t="str">
        <f t="shared" si="758"/>
        <v/>
      </c>
    </row>
    <row r="24043" spans="1:11" x14ac:dyDescent="0.35">
      <c r="A24043" s="69">
        <f t="shared" si="757"/>
        <v>46023</v>
      </c>
      <c r="B24043" t="s">
        <v>946</v>
      </c>
      <c r="C24043" t="s">
        <v>270</v>
      </c>
      <c r="D24043" t="s">
        <v>883</v>
      </c>
      <c r="E24043" t="s">
        <v>323</v>
      </c>
      <c r="F24043" t="s">
        <v>324</v>
      </c>
      <c r="G24043" t="s">
        <v>25</v>
      </c>
      <c r="H24043">
        <v>4112</v>
      </c>
      <c r="I24043" s="68" t="str">
        <f>VLOOKUP(E24043,Refs!$P$2:$R$29,3,FALSE)</f>
        <v>Y59</v>
      </c>
      <c r="J24043" s="68" t="str">
        <f>VLOOKUP(E24043,Refs!$P$2:$S$29,4,FALSE)</f>
        <v>South East</v>
      </c>
      <c r="K24043" s="28">
        <f t="shared" si="758"/>
        <v>4112</v>
      </c>
    </row>
    <row r="24044" spans="1:11" x14ac:dyDescent="0.35">
      <c r="A24044" s="69">
        <f t="shared" si="757"/>
        <v>46023</v>
      </c>
      <c r="B24044" t="s">
        <v>946</v>
      </c>
      <c r="C24044" t="s">
        <v>270</v>
      </c>
      <c r="D24044" t="s">
        <v>883</v>
      </c>
      <c r="E24044" t="s">
        <v>323</v>
      </c>
      <c r="F24044" t="s">
        <v>324</v>
      </c>
      <c r="G24044" t="s">
        <v>80</v>
      </c>
      <c r="H24044">
        <v>1149</v>
      </c>
      <c r="I24044" s="68" t="str">
        <f>VLOOKUP(E24044,Refs!$P$2:$R$29,3,FALSE)</f>
        <v>Y59</v>
      </c>
      <c r="J24044" s="68" t="str">
        <f>VLOOKUP(E24044,Refs!$P$2:$S$29,4,FALSE)</f>
        <v>South East</v>
      </c>
      <c r="K24044" s="28">
        <f t="shared" si="758"/>
        <v>1149</v>
      </c>
    </row>
    <row r="24045" spans="1:11" x14ac:dyDescent="0.35">
      <c r="A24045" s="69">
        <f t="shared" si="757"/>
        <v>46023</v>
      </c>
      <c r="B24045" t="s">
        <v>946</v>
      </c>
      <c r="C24045" t="s">
        <v>270</v>
      </c>
      <c r="D24045" t="s">
        <v>883</v>
      </c>
      <c r="E24045" t="s">
        <v>323</v>
      </c>
      <c r="F24045" t="s">
        <v>324</v>
      </c>
      <c r="G24045" t="s">
        <v>81</v>
      </c>
      <c r="H24045">
        <v>1677</v>
      </c>
      <c r="I24045" s="68" t="str">
        <f>VLOOKUP(E24045,Refs!$P$2:$R$29,3,FALSE)</f>
        <v>Y59</v>
      </c>
      <c r="J24045" s="68" t="str">
        <f>VLOOKUP(E24045,Refs!$P$2:$S$29,4,FALSE)</f>
        <v>South East</v>
      </c>
      <c r="K24045" s="28">
        <f t="shared" si="758"/>
        <v>1677</v>
      </c>
    </row>
    <row r="24046" spans="1:11" x14ac:dyDescent="0.35">
      <c r="A24046" s="69">
        <f t="shared" si="757"/>
        <v>46023</v>
      </c>
      <c r="B24046" t="s">
        <v>946</v>
      </c>
      <c r="C24046" t="s">
        <v>270</v>
      </c>
      <c r="D24046" t="s">
        <v>883</v>
      </c>
      <c r="E24046" t="s">
        <v>323</v>
      </c>
      <c r="F24046" t="s">
        <v>324</v>
      </c>
      <c r="G24046" t="s">
        <v>82</v>
      </c>
      <c r="H24046">
        <v>1447</v>
      </c>
      <c r="I24046" s="68" t="str">
        <f>VLOOKUP(E24046,Refs!$P$2:$R$29,3,FALSE)</f>
        <v>Y59</v>
      </c>
      <c r="J24046" s="68" t="str">
        <f>VLOOKUP(E24046,Refs!$P$2:$S$29,4,FALSE)</f>
        <v>South East</v>
      </c>
      <c r="K24046" s="28">
        <f t="shared" si="758"/>
        <v>1447</v>
      </c>
    </row>
    <row r="24047" spans="1:11" x14ac:dyDescent="0.35">
      <c r="A24047" s="69">
        <f t="shared" si="757"/>
        <v>46023</v>
      </c>
      <c r="B24047" t="s">
        <v>946</v>
      </c>
      <c r="C24047" t="s">
        <v>270</v>
      </c>
      <c r="D24047" t="s">
        <v>883</v>
      </c>
      <c r="E24047" t="s">
        <v>323</v>
      </c>
      <c r="F24047" t="s">
        <v>324</v>
      </c>
      <c r="G24047" t="s">
        <v>83</v>
      </c>
      <c r="H24047">
        <v>647</v>
      </c>
      <c r="I24047" s="68" t="str">
        <f>VLOOKUP(E24047,Refs!$P$2:$R$29,3,FALSE)</f>
        <v>Y59</v>
      </c>
      <c r="J24047" s="68" t="str">
        <f>VLOOKUP(E24047,Refs!$P$2:$S$29,4,FALSE)</f>
        <v>South East</v>
      </c>
      <c r="K24047" s="28">
        <f t="shared" si="758"/>
        <v>647</v>
      </c>
    </row>
    <row r="24048" spans="1:11" x14ac:dyDescent="0.35">
      <c r="A24048" s="69">
        <f t="shared" si="757"/>
        <v>46023</v>
      </c>
      <c r="B24048" t="s">
        <v>946</v>
      </c>
      <c r="C24048" t="s">
        <v>270</v>
      </c>
      <c r="D24048" t="s">
        <v>883</v>
      </c>
      <c r="E24048" t="s">
        <v>323</v>
      </c>
      <c r="F24048" t="s">
        <v>324</v>
      </c>
      <c r="G24048" t="s">
        <v>84</v>
      </c>
      <c r="H24048">
        <v>3049</v>
      </c>
      <c r="I24048" s="68" t="str">
        <f>VLOOKUP(E24048,Refs!$P$2:$R$29,3,FALSE)</f>
        <v>Y59</v>
      </c>
      <c r="J24048" s="68" t="str">
        <f>VLOOKUP(E24048,Refs!$P$2:$S$29,4,FALSE)</f>
        <v>South East</v>
      </c>
      <c r="K24048" s="28">
        <f t="shared" si="758"/>
        <v>3049</v>
      </c>
    </row>
    <row r="24049" spans="1:11" x14ac:dyDescent="0.35">
      <c r="A24049" s="69">
        <f t="shared" si="757"/>
        <v>46023</v>
      </c>
      <c r="B24049" t="s">
        <v>946</v>
      </c>
      <c r="C24049" t="s">
        <v>270</v>
      </c>
      <c r="D24049" t="s">
        <v>883</v>
      </c>
      <c r="E24049" t="s">
        <v>323</v>
      </c>
      <c r="F24049" t="s">
        <v>324</v>
      </c>
      <c r="G24049" t="s">
        <v>85</v>
      </c>
      <c r="H24049">
        <v>83</v>
      </c>
      <c r="I24049" s="68" t="str">
        <f>VLOOKUP(E24049,Refs!$P$2:$R$29,3,FALSE)</f>
        <v>Y59</v>
      </c>
      <c r="J24049" s="68" t="str">
        <f>VLOOKUP(E24049,Refs!$P$2:$S$29,4,FALSE)</f>
        <v>South East</v>
      </c>
      <c r="K24049" s="28">
        <f t="shared" si="758"/>
        <v>83</v>
      </c>
    </row>
    <row r="24050" spans="1:11" x14ac:dyDescent="0.35">
      <c r="A24050" s="69">
        <f t="shared" si="757"/>
        <v>46023</v>
      </c>
      <c r="B24050" t="s">
        <v>946</v>
      </c>
      <c r="C24050" t="s">
        <v>270</v>
      </c>
      <c r="D24050" t="s">
        <v>883</v>
      </c>
      <c r="E24050" t="s">
        <v>323</v>
      </c>
      <c r="F24050" t="s">
        <v>324</v>
      </c>
      <c r="G24050" t="s">
        <v>86</v>
      </c>
      <c r="H24050">
        <v>83</v>
      </c>
      <c r="I24050" s="68" t="str">
        <f>VLOOKUP(E24050,Refs!$P$2:$R$29,3,FALSE)</f>
        <v>Y59</v>
      </c>
      <c r="J24050" s="68" t="str">
        <f>VLOOKUP(E24050,Refs!$P$2:$S$29,4,FALSE)</f>
        <v>South East</v>
      </c>
      <c r="K24050" s="28">
        <f t="shared" si="758"/>
        <v>83</v>
      </c>
    </row>
    <row r="24051" spans="1:11" x14ac:dyDescent="0.35">
      <c r="A24051" s="69">
        <f t="shared" si="757"/>
        <v>46023</v>
      </c>
      <c r="B24051" t="s">
        <v>946</v>
      </c>
      <c r="C24051" t="s">
        <v>270</v>
      </c>
      <c r="D24051" t="s">
        <v>883</v>
      </c>
      <c r="E24051" t="s">
        <v>323</v>
      </c>
      <c r="F24051" t="s">
        <v>324</v>
      </c>
      <c r="G24051" t="s">
        <v>87</v>
      </c>
      <c r="H24051">
        <v>794</v>
      </c>
      <c r="I24051" s="68" t="str">
        <f>VLOOKUP(E24051,Refs!$P$2:$R$29,3,FALSE)</f>
        <v>Y59</v>
      </c>
      <c r="J24051" s="68" t="str">
        <f>VLOOKUP(E24051,Refs!$P$2:$S$29,4,FALSE)</f>
        <v>South East</v>
      </c>
      <c r="K24051" s="28">
        <f t="shared" si="758"/>
        <v>794</v>
      </c>
    </row>
    <row r="24052" spans="1:11" x14ac:dyDescent="0.35">
      <c r="A24052" s="69">
        <f t="shared" si="757"/>
        <v>46023</v>
      </c>
      <c r="B24052" t="s">
        <v>946</v>
      </c>
      <c r="C24052" t="s">
        <v>270</v>
      </c>
      <c r="D24052" t="s">
        <v>883</v>
      </c>
      <c r="E24052" t="s">
        <v>323</v>
      </c>
      <c r="F24052" t="s">
        <v>324</v>
      </c>
      <c r="G24052" t="s">
        <v>88</v>
      </c>
      <c r="H24052">
        <v>2694</v>
      </c>
      <c r="I24052" s="68" t="str">
        <f>VLOOKUP(E24052,Refs!$P$2:$R$29,3,FALSE)</f>
        <v>Y59</v>
      </c>
      <c r="J24052" s="68" t="str">
        <f>VLOOKUP(E24052,Refs!$P$2:$S$29,4,FALSE)</f>
        <v>South East</v>
      </c>
      <c r="K24052" s="28">
        <f t="shared" si="758"/>
        <v>2694</v>
      </c>
    </row>
    <row r="24053" spans="1:11" x14ac:dyDescent="0.35">
      <c r="A24053" s="69">
        <f t="shared" si="757"/>
        <v>46023</v>
      </c>
      <c r="B24053" t="s">
        <v>946</v>
      </c>
      <c r="C24053" t="s">
        <v>270</v>
      </c>
      <c r="D24053" t="s">
        <v>883</v>
      </c>
      <c r="E24053" t="s">
        <v>323</v>
      </c>
      <c r="F24053" t="s">
        <v>324</v>
      </c>
      <c r="G24053" t="s">
        <v>89</v>
      </c>
      <c r="H24053">
        <v>7334</v>
      </c>
      <c r="I24053" s="68" t="str">
        <f>VLOOKUP(E24053,Refs!$P$2:$R$29,3,FALSE)</f>
        <v>Y59</v>
      </c>
      <c r="J24053" s="68" t="str">
        <f>VLOOKUP(E24053,Refs!$P$2:$S$29,4,FALSE)</f>
        <v>South East</v>
      </c>
      <c r="K24053" s="28">
        <f t="shared" si="758"/>
        <v>7334</v>
      </c>
    </row>
    <row r="24054" spans="1:11" x14ac:dyDescent="0.35">
      <c r="A24054" s="69">
        <f t="shared" si="757"/>
        <v>46023</v>
      </c>
      <c r="B24054" t="s">
        <v>946</v>
      </c>
      <c r="C24054" t="s">
        <v>270</v>
      </c>
      <c r="D24054" t="s">
        <v>883</v>
      </c>
      <c r="E24054" t="s">
        <v>323</v>
      </c>
      <c r="F24054" t="s">
        <v>324</v>
      </c>
      <c r="G24054" t="s">
        <v>27</v>
      </c>
      <c r="H24054">
        <v>1108</v>
      </c>
      <c r="I24054" s="68" t="str">
        <f>VLOOKUP(E24054,Refs!$P$2:$R$29,3,FALSE)</f>
        <v>Y59</v>
      </c>
      <c r="J24054" s="68" t="str">
        <f>VLOOKUP(E24054,Refs!$P$2:$S$29,4,FALSE)</f>
        <v>South East</v>
      </c>
      <c r="K24054" s="28">
        <f t="shared" si="758"/>
        <v>1108</v>
      </c>
    </row>
    <row r="24055" spans="1:11" x14ac:dyDescent="0.35">
      <c r="A24055" s="69">
        <f t="shared" si="757"/>
        <v>46023</v>
      </c>
      <c r="B24055" t="s">
        <v>946</v>
      </c>
      <c r="C24055" t="s">
        <v>270</v>
      </c>
      <c r="D24055" t="s">
        <v>883</v>
      </c>
      <c r="E24055" t="s">
        <v>323</v>
      </c>
      <c r="F24055" t="s">
        <v>324</v>
      </c>
      <c r="G24055" t="s">
        <v>29</v>
      </c>
      <c r="H24055">
        <v>1299</v>
      </c>
      <c r="I24055" s="68" t="str">
        <f>VLOOKUP(E24055,Refs!$P$2:$R$29,3,FALSE)</f>
        <v>Y59</v>
      </c>
      <c r="J24055" s="68" t="str">
        <f>VLOOKUP(E24055,Refs!$P$2:$S$29,4,FALSE)</f>
        <v>South East</v>
      </c>
      <c r="K24055" s="28">
        <f t="shared" si="758"/>
        <v>1299</v>
      </c>
    </row>
    <row r="24056" spans="1:11" x14ac:dyDescent="0.35">
      <c r="A24056" s="69">
        <f t="shared" si="757"/>
        <v>46023</v>
      </c>
      <c r="B24056" t="s">
        <v>946</v>
      </c>
      <c r="C24056" t="s">
        <v>270</v>
      </c>
      <c r="D24056" t="s">
        <v>883</v>
      </c>
      <c r="E24056" t="s">
        <v>323</v>
      </c>
      <c r="F24056" t="s">
        <v>324</v>
      </c>
      <c r="G24056" t="s">
        <v>90</v>
      </c>
      <c r="H24056">
        <v>588</v>
      </c>
      <c r="I24056" s="68" t="str">
        <f>VLOOKUP(E24056,Refs!$P$2:$R$29,3,FALSE)</f>
        <v>Y59</v>
      </c>
      <c r="J24056" s="68" t="str">
        <f>VLOOKUP(E24056,Refs!$P$2:$S$29,4,FALSE)</f>
        <v>South East</v>
      </c>
      <c r="K24056" s="28">
        <f t="shared" si="758"/>
        <v>588</v>
      </c>
    </row>
    <row r="24057" spans="1:11" x14ac:dyDescent="0.35">
      <c r="A24057" s="69">
        <f t="shared" si="757"/>
        <v>46023</v>
      </c>
      <c r="B24057" t="s">
        <v>946</v>
      </c>
      <c r="C24057" t="s">
        <v>270</v>
      </c>
      <c r="D24057" t="s">
        <v>883</v>
      </c>
      <c r="E24057" t="s">
        <v>323</v>
      </c>
      <c r="F24057" t="s">
        <v>324</v>
      </c>
      <c r="G24057" t="s">
        <v>91</v>
      </c>
      <c r="H24057">
        <v>0</v>
      </c>
      <c r="I24057" s="68" t="str">
        <f>VLOOKUP(E24057,Refs!$P$2:$R$29,3,FALSE)</f>
        <v>Y59</v>
      </c>
      <c r="J24057" s="68" t="str">
        <f>VLOOKUP(E24057,Refs!$P$2:$S$29,4,FALSE)</f>
        <v>South East</v>
      </c>
      <c r="K24057" s="28" t="str">
        <f t="shared" si="758"/>
        <v/>
      </c>
    </row>
    <row r="24058" spans="1:11" x14ac:dyDescent="0.35">
      <c r="A24058" s="69">
        <f t="shared" si="757"/>
        <v>46023</v>
      </c>
      <c r="B24058" t="s">
        <v>946</v>
      </c>
      <c r="C24058" t="s">
        <v>270</v>
      </c>
      <c r="D24058" t="s">
        <v>883</v>
      </c>
      <c r="E24058" t="s">
        <v>323</v>
      </c>
      <c r="F24058" t="s">
        <v>324</v>
      </c>
      <c r="G24058" t="s">
        <v>92</v>
      </c>
      <c r="H24058">
        <v>393</v>
      </c>
      <c r="I24058" s="68" t="str">
        <f>VLOOKUP(E24058,Refs!$P$2:$R$29,3,FALSE)</f>
        <v>Y59</v>
      </c>
      <c r="J24058" s="68" t="str">
        <f>VLOOKUP(E24058,Refs!$P$2:$S$29,4,FALSE)</f>
        <v>South East</v>
      </c>
      <c r="K24058" s="28">
        <f t="shared" si="758"/>
        <v>393</v>
      </c>
    </row>
    <row r="24059" spans="1:11" x14ac:dyDescent="0.35">
      <c r="A24059" s="69">
        <f t="shared" si="757"/>
        <v>46023</v>
      </c>
      <c r="B24059" t="s">
        <v>946</v>
      </c>
      <c r="C24059" t="s">
        <v>270</v>
      </c>
      <c r="D24059" t="s">
        <v>883</v>
      </c>
      <c r="E24059" t="s">
        <v>323</v>
      </c>
      <c r="F24059" t="s">
        <v>324</v>
      </c>
      <c r="G24059" t="s">
        <v>93</v>
      </c>
      <c r="H24059">
        <v>17</v>
      </c>
      <c r="I24059" s="68" t="str">
        <f>VLOOKUP(E24059,Refs!$P$2:$R$29,3,FALSE)</f>
        <v>Y59</v>
      </c>
      <c r="J24059" s="68" t="str">
        <f>VLOOKUP(E24059,Refs!$P$2:$S$29,4,FALSE)</f>
        <v>South East</v>
      </c>
      <c r="K24059" s="28">
        <f t="shared" si="758"/>
        <v>17</v>
      </c>
    </row>
    <row r="24060" spans="1:11" x14ac:dyDescent="0.35">
      <c r="A24060" s="69">
        <f t="shared" si="757"/>
        <v>46023</v>
      </c>
      <c r="B24060" t="s">
        <v>946</v>
      </c>
      <c r="C24060" t="s">
        <v>270</v>
      </c>
      <c r="D24060" t="s">
        <v>883</v>
      </c>
      <c r="E24060" t="s">
        <v>323</v>
      </c>
      <c r="F24060" t="s">
        <v>324</v>
      </c>
      <c r="G24060" t="s">
        <v>94</v>
      </c>
      <c r="H24060">
        <v>94</v>
      </c>
      <c r="I24060" s="68" t="str">
        <f>VLOOKUP(E24060,Refs!$P$2:$R$29,3,FALSE)</f>
        <v>Y59</v>
      </c>
      <c r="J24060" s="68" t="str">
        <f>VLOOKUP(E24060,Refs!$P$2:$S$29,4,FALSE)</f>
        <v>South East</v>
      </c>
      <c r="K24060" s="28">
        <f t="shared" si="758"/>
        <v>94</v>
      </c>
    </row>
    <row r="24061" spans="1:11" x14ac:dyDescent="0.35">
      <c r="A24061" s="69">
        <f t="shared" si="757"/>
        <v>46023</v>
      </c>
      <c r="B24061" t="s">
        <v>946</v>
      </c>
      <c r="C24061" t="s">
        <v>270</v>
      </c>
      <c r="D24061" t="s">
        <v>883</v>
      </c>
      <c r="E24061" t="s">
        <v>323</v>
      </c>
      <c r="F24061" t="s">
        <v>324</v>
      </c>
      <c r="G24061" t="s">
        <v>95</v>
      </c>
      <c r="H24061">
        <v>6</v>
      </c>
      <c r="I24061" s="68" t="str">
        <f>VLOOKUP(E24061,Refs!$P$2:$R$29,3,FALSE)</f>
        <v>Y59</v>
      </c>
      <c r="J24061" s="68" t="str">
        <f>VLOOKUP(E24061,Refs!$P$2:$S$29,4,FALSE)</f>
        <v>South East</v>
      </c>
      <c r="K24061" s="28">
        <f t="shared" si="758"/>
        <v>6</v>
      </c>
    </row>
    <row r="24062" spans="1:11" x14ac:dyDescent="0.35">
      <c r="A24062" s="69">
        <f t="shared" si="757"/>
        <v>46023</v>
      </c>
      <c r="B24062" t="s">
        <v>946</v>
      </c>
      <c r="C24062" t="s">
        <v>270</v>
      </c>
      <c r="D24062" t="s">
        <v>883</v>
      </c>
      <c r="E24062" t="s">
        <v>323</v>
      </c>
      <c r="F24062" t="s">
        <v>324</v>
      </c>
      <c r="G24062" t="s">
        <v>96</v>
      </c>
      <c r="H24062">
        <v>271</v>
      </c>
      <c r="I24062" s="68" t="str">
        <f>VLOOKUP(E24062,Refs!$P$2:$R$29,3,FALSE)</f>
        <v>Y59</v>
      </c>
      <c r="J24062" s="68" t="str">
        <f>VLOOKUP(E24062,Refs!$P$2:$S$29,4,FALSE)</f>
        <v>South East</v>
      </c>
      <c r="K24062" s="28">
        <f t="shared" si="758"/>
        <v>271</v>
      </c>
    </row>
    <row r="24063" spans="1:11" x14ac:dyDescent="0.35">
      <c r="A24063" s="69">
        <f t="shared" si="757"/>
        <v>46023</v>
      </c>
      <c r="B24063" t="s">
        <v>946</v>
      </c>
      <c r="C24063" t="s">
        <v>270</v>
      </c>
      <c r="D24063" t="s">
        <v>883</v>
      </c>
      <c r="E24063" t="s">
        <v>323</v>
      </c>
      <c r="F24063" t="s">
        <v>324</v>
      </c>
      <c r="G24063" t="s">
        <v>31</v>
      </c>
      <c r="H24063">
        <v>141</v>
      </c>
      <c r="I24063" s="68" t="str">
        <f>VLOOKUP(E24063,Refs!$P$2:$R$29,3,FALSE)</f>
        <v>Y59</v>
      </c>
      <c r="J24063" s="68" t="str">
        <f>VLOOKUP(E24063,Refs!$P$2:$S$29,4,FALSE)</f>
        <v>South East</v>
      </c>
      <c r="K24063" s="28">
        <f t="shared" si="758"/>
        <v>141</v>
      </c>
    </row>
    <row r="24064" spans="1:11" x14ac:dyDescent="0.35">
      <c r="A24064" s="69">
        <f t="shared" si="757"/>
        <v>46023</v>
      </c>
      <c r="B24064" t="s">
        <v>946</v>
      </c>
      <c r="C24064" t="s">
        <v>270</v>
      </c>
      <c r="D24064" t="s">
        <v>883</v>
      </c>
      <c r="E24064" t="s">
        <v>323</v>
      </c>
      <c r="F24064" t="s">
        <v>324</v>
      </c>
      <c r="G24064" t="s">
        <v>97</v>
      </c>
      <c r="H24064">
        <v>863</v>
      </c>
      <c r="I24064" s="68" t="str">
        <f>VLOOKUP(E24064,Refs!$P$2:$R$29,3,FALSE)</f>
        <v>Y59</v>
      </c>
      <c r="J24064" s="68" t="str">
        <f>VLOOKUP(E24064,Refs!$P$2:$S$29,4,FALSE)</f>
        <v>South East</v>
      </c>
      <c r="K24064" s="28">
        <f t="shared" si="758"/>
        <v>863</v>
      </c>
    </row>
    <row r="24065" spans="1:11" x14ac:dyDescent="0.35">
      <c r="A24065" s="69">
        <f t="shared" si="757"/>
        <v>46023</v>
      </c>
      <c r="B24065" t="s">
        <v>946</v>
      </c>
      <c r="C24065" t="s">
        <v>270</v>
      </c>
      <c r="D24065" t="s">
        <v>883</v>
      </c>
      <c r="E24065" t="s">
        <v>323</v>
      </c>
      <c r="F24065" t="s">
        <v>324</v>
      </c>
      <c r="G24065" t="s">
        <v>98</v>
      </c>
      <c r="H24065">
        <v>1041</v>
      </c>
      <c r="I24065" s="68" t="str">
        <f>VLOOKUP(E24065,Refs!$P$2:$R$29,3,FALSE)</f>
        <v>Y59</v>
      </c>
      <c r="J24065" s="68" t="str">
        <f>VLOOKUP(E24065,Refs!$P$2:$S$29,4,FALSE)</f>
        <v>South East</v>
      </c>
      <c r="K24065" s="28">
        <f t="shared" si="758"/>
        <v>1041</v>
      </c>
    </row>
    <row r="24066" spans="1:11" x14ac:dyDescent="0.35">
      <c r="A24066" s="69">
        <f t="shared" si="757"/>
        <v>46023</v>
      </c>
      <c r="B24066" t="s">
        <v>946</v>
      </c>
      <c r="C24066" t="s">
        <v>270</v>
      </c>
      <c r="D24066" t="s">
        <v>883</v>
      </c>
      <c r="E24066" t="s">
        <v>323</v>
      </c>
      <c r="F24066" t="s">
        <v>324</v>
      </c>
      <c r="G24066" t="s">
        <v>99</v>
      </c>
      <c r="H24066">
        <v>897</v>
      </c>
      <c r="I24066" s="68" t="str">
        <f>VLOOKUP(E24066,Refs!$P$2:$R$29,3,FALSE)</f>
        <v>Y59</v>
      </c>
      <c r="J24066" s="68" t="str">
        <f>VLOOKUP(E24066,Refs!$P$2:$S$29,4,FALSE)</f>
        <v>South East</v>
      </c>
      <c r="K24066" s="28">
        <f t="shared" si="758"/>
        <v>897</v>
      </c>
    </row>
    <row r="24067" spans="1:11" x14ac:dyDescent="0.35">
      <c r="A24067" s="69">
        <f t="shared" ref="A24067:A24130" si="759">DATEVALUE(RIGHT(B24067,8))</f>
        <v>46023</v>
      </c>
      <c r="B24067" t="s">
        <v>946</v>
      </c>
      <c r="C24067" t="s">
        <v>270</v>
      </c>
      <c r="D24067" t="s">
        <v>883</v>
      </c>
      <c r="E24067" t="s">
        <v>323</v>
      </c>
      <c r="F24067" t="s">
        <v>324</v>
      </c>
      <c r="G24067" t="s">
        <v>100</v>
      </c>
      <c r="H24067">
        <v>840</v>
      </c>
      <c r="I24067" s="68" t="str">
        <f>VLOOKUP(E24067,Refs!$P$2:$R$29,3,FALSE)</f>
        <v>Y59</v>
      </c>
      <c r="J24067" s="68" t="str">
        <f>VLOOKUP(E24067,Refs!$P$2:$S$29,4,FALSE)</f>
        <v>South East</v>
      </c>
      <c r="K24067" s="28">
        <f t="shared" si="758"/>
        <v>840</v>
      </c>
    </row>
    <row r="24068" spans="1:11" x14ac:dyDescent="0.35">
      <c r="A24068" s="69">
        <f t="shared" si="759"/>
        <v>46023</v>
      </c>
      <c r="B24068" t="s">
        <v>946</v>
      </c>
      <c r="C24068" t="s">
        <v>270</v>
      </c>
      <c r="D24068" t="s">
        <v>883</v>
      </c>
      <c r="E24068" t="s">
        <v>323</v>
      </c>
      <c r="F24068" t="s">
        <v>324</v>
      </c>
      <c r="G24068" t="s">
        <v>101</v>
      </c>
      <c r="H24068">
        <v>43</v>
      </c>
      <c r="I24068" s="68" t="str">
        <f>VLOOKUP(E24068,Refs!$P$2:$R$29,3,FALSE)</f>
        <v>Y59</v>
      </c>
      <c r="J24068" s="68" t="str">
        <f>VLOOKUP(E24068,Refs!$P$2:$S$29,4,FALSE)</f>
        <v>South East</v>
      </c>
      <c r="K24068" s="28">
        <f t="shared" si="758"/>
        <v>43</v>
      </c>
    </row>
    <row r="24069" spans="1:11" x14ac:dyDescent="0.35">
      <c r="A24069" s="69">
        <f t="shared" si="759"/>
        <v>46023</v>
      </c>
      <c r="B24069" t="s">
        <v>946</v>
      </c>
      <c r="C24069" t="s">
        <v>270</v>
      </c>
      <c r="D24069" t="s">
        <v>883</v>
      </c>
      <c r="E24069" t="s">
        <v>323</v>
      </c>
      <c r="F24069" t="s">
        <v>324</v>
      </c>
      <c r="G24069" t="s">
        <v>102</v>
      </c>
      <c r="H24069">
        <v>125</v>
      </c>
      <c r="I24069" s="68" t="str">
        <f>VLOOKUP(E24069,Refs!$P$2:$R$29,3,FALSE)</f>
        <v>Y59</v>
      </c>
      <c r="J24069" s="68" t="str">
        <f>VLOOKUP(E24069,Refs!$P$2:$S$29,4,FALSE)</f>
        <v>South East</v>
      </c>
      <c r="K24069" s="28">
        <f t="shared" si="758"/>
        <v>125</v>
      </c>
    </row>
    <row r="24070" spans="1:11" x14ac:dyDescent="0.35">
      <c r="A24070" s="69">
        <f t="shared" si="759"/>
        <v>46023</v>
      </c>
      <c r="B24070" t="s">
        <v>946</v>
      </c>
      <c r="C24070" t="s">
        <v>270</v>
      </c>
      <c r="D24070" t="s">
        <v>883</v>
      </c>
      <c r="E24070" t="s">
        <v>323</v>
      </c>
      <c r="F24070" t="s">
        <v>324</v>
      </c>
      <c r="G24070" t="s">
        <v>103</v>
      </c>
      <c r="H24070">
        <v>589</v>
      </c>
      <c r="I24070" s="68" t="str">
        <f>VLOOKUP(E24070,Refs!$P$2:$R$29,3,FALSE)</f>
        <v>Y59</v>
      </c>
      <c r="J24070" s="68" t="str">
        <f>VLOOKUP(E24070,Refs!$P$2:$S$29,4,FALSE)</f>
        <v>South East</v>
      </c>
      <c r="K24070" s="28">
        <f t="shared" si="758"/>
        <v>589</v>
      </c>
    </row>
    <row r="24071" spans="1:11" x14ac:dyDescent="0.35">
      <c r="A24071" s="69">
        <f t="shared" si="759"/>
        <v>46023</v>
      </c>
      <c r="B24071" t="s">
        <v>946</v>
      </c>
      <c r="C24071" t="s">
        <v>270</v>
      </c>
      <c r="D24071" t="s">
        <v>883</v>
      </c>
      <c r="E24071" t="s">
        <v>323</v>
      </c>
      <c r="F24071" t="s">
        <v>324</v>
      </c>
      <c r="G24071" t="s">
        <v>104</v>
      </c>
      <c r="H24071">
        <v>382750</v>
      </c>
      <c r="I24071" s="68" t="str">
        <f>VLOOKUP(E24071,Refs!$P$2:$R$29,3,FALSE)</f>
        <v>Y59</v>
      </c>
      <c r="J24071" s="68" t="str">
        <f>VLOOKUP(E24071,Refs!$P$2:$S$29,4,FALSE)</f>
        <v>South East</v>
      </c>
      <c r="K24071" s="28">
        <f t="shared" si="758"/>
        <v>382750</v>
      </c>
    </row>
    <row r="24072" spans="1:11" x14ac:dyDescent="0.35">
      <c r="A24072" s="69">
        <f t="shared" si="759"/>
        <v>46023</v>
      </c>
      <c r="B24072" t="s">
        <v>946</v>
      </c>
      <c r="C24072" t="s">
        <v>270</v>
      </c>
      <c r="D24072" t="s">
        <v>883</v>
      </c>
      <c r="E24072" t="s">
        <v>323</v>
      </c>
      <c r="F24072" t="s">
        <v>324</v>
      </c>
      <c r="G24072" t="s">
        <v>105</v>
      </c>
      <c r="H24072">
        <v>866</v>
      </c>
      <c r="I24072" s="68" t="str">
        <f>VLOOKUP(E24072,Refs!$P$2:$R$29,3,FALSE)</f>
        <v>Y59</v>
      </c>
      <c r="J24072" s="68" t="str">
        <f>VLOOKUP(E24072,Refs!$P$2:$S$29,4,FALSE)</f>
        <v>South East</v>
      </c>
      <c r="K24072" s="28">
        <f t="shared" si="758"/>
        <v>866</v>
      </c>
    </row>
    <row r="24073" spans="1:11" x14ac:dyDescent="0.35">
      <c r="A24073" s="69">
        <f t="shared" si="759"/>
        <v>46023</v>
      </c>
      <c r="B24073" t="s">
        <v>946</v>
      </c>
      <c r="C24073" t="s">
        <v>270</v>
      </c>
      <c r="D24073" t="s">
        <v>883</v>
      </c>
      <c r="E24073" t="s">
        <v>323</v>
      </c>
      <c r="F24073" t="s">
        <v>324</v>
      </c>
      <c r="G24073" t="s">
        <v>106</v>
      </c>
      <c r="H24073">
        <v>206</v>
      </c>
      <c r="I24073" s="68" t="str">
        <f>VLOOKUP(E24073,Refs!$P$2:$R$29,3,FALSE)</f>
        <v>Y59</v>
      </c>
      <c r="J24073" s="68" t="str">
        <f>VLOOKUP(E24073,Refs!$P$2:$S$29,4,FALSE)</f>
        <v>South East</v>
      </c>
      <c r="K24073" s="28">
        <f t="shared" si="758"/>
        <v>206</v>
      </c>
    </row>
    <row r="24074" spans="1:11" x14ac:dyDescent="0.35">
      <c r="A24074" s="69">
        <f t="shared" si="759"/>
        <v>46023</v>
      </c>
      <c r="B24074" t="s">
        <v>946</v>
      </c>
      <c r="C24074" t="s">
        <v>270</v>
      </c>
      <c r="D24074" t="s">
        <v>883</v>
      </c>
      <c r="E24074" t="s">
        <v>323</v>
      </c>
      <c r="F24074" t="s">
        <v>324</v>
      </c>
      <c r="G24074" t="s">
        <v>107</v>
      </c>
      <c r="H24074">
        <v>31</v>
      </c>
      <c r="I24074" s="68" t="str">
        <f>VLOOKUP(E24074,Refs!$P$2:$R$29,3,FALSE)</f>
        <v>Y59</v>
      </c>
      <c r="J24074" s="68" t="str">
        <f>VLOOKUP(E24074,Refs!$P$2:$S$29,4,FALSE)</f>
        <v>South East</v>
      </c>
      <c r="K24074" s="28">
        <f t="shared" si="758"/>
        <v>31</v>
      </c>
    </row>
    <row r="24075" spans="1:11" x14ac:dyDescent="0.35">
      <c r="A24075" s="69">
        <f t="shared" si="759"/>
        <v>46023</v>
      </c>
      <c r="B24075" t="s">
        <v>946</v>
      </c>
      <c r="C24075" t="s">
        <v>270</v>
      </c>
      <c r="D24075" t="s">
        <v>883</v>
      </c>
      <c r="E24075" t="s">
        <v>323</v>
      </c>
      <c r="F24075" t="s">
        <v>324</v>
      </c>
      <c r="G24075" t="s">
        <v>108</v>
      </c>
      <c r="H24075">
        <v>53</v>
      </c>
      <c r="I24075" s="68" t="str">
        <f>VLOOKUP(E24075,Refs!$P$2:$R$29,3,FALSE)</f>
        <v>Y59</v>
      </c>
      <c r="J24075" s="68" t="str">
        <f>VLOOKUP(E24075,Refs!$P$2:$S$29,4,FALSE)</f>
        <v>South East</v>
      </c>
      <c r="K24075" s="28">
        <f t="shared" si="758"/>
        <v>53</v>
      </c>
    </row>
    <row r="24076" spans="1:11" x14ac:dyDescent="0.35">
      <c r="A24076" s="69">
        <f t="shared" si="759"/>
        <v>46023</v>
      </c>
      <c r="B24076" t="s">
        <v>946</v>
      </c>
      <c r="C24076" t="s">
        <v>270</v>
      </c>
      <c r="D24076" t="s">
        <v>883</v>
      </c>
      <c r="E24076" t="s">
        <v>323</v>
      </c>
      <c r="F24076" t="s">
        <v>324</v>
      </c>
      <c r="G24076" t="s">
        <v>109</v>
      </c>
      <c r="H24076">
        <v>280062</v>
      </c>
      <c r="I24076" s="68" t="str">
        <f>VLOOKUP(E24076,Refs!$P$2:$R$29,3,FALSE)</f>
        <v>Y59</v>
      </c>
      <c r="J24076" s="68" t="str">
        <f>VLOOKUP(E24076,Refs!$P$2:$S$29,4,FALSE)</f>
        <v>South East</v>
      </c>
      <c r="K24076" s="28">
        <f t="shared" si="758"/>
        <v>280062</v>
      </c>
    </row>
    <row r="24077" spans="1:11" x14ac:dyDescent="0.35">
      <c r="A24077" s="69">
        <f t="shared" si="759"/>
        <v>46023</v>
      </c>
      <c r="B24077" t="s">
        <v>946</v>
      </c>
      <c r="C24077" t="s">
        <v>270</v>
      </c>
      <c r="D24077" t="s">
        <v>883</v>
      </c>
      <c r="E24077" t="s">
        <v>323</v>
      </c>
      <c r="F24077" t="s">
        <v>324</v>
      </c>
      <c r="G24077" t="s">
        <v>110</v>
      </c>
      <c r="H24077">
        <v>710</v>
      </c>
      <c r="I24077" s="68" t="str">
        <f>VLOOKUP(E24077,Refs!$P$2:$R$29,3,FALSE)</f>
        <v>Y59</v>
      </c>
      <c r="J24077" s="68" t="str">
        <f>VLOOKUP(E24077,Refs!$P$2:$S$29,4,FALSE)</f>
        <v>South East</v>
      </c>
      <c r="K24077" s="28">
        <f t="shared" si="758"/>
        <v>710</v>
      </c>
    </row>
    <row r="24078" spans="1:11" x14ac:dyDescent="0.35">
      <c r="A24078" s="69">
        <f t="shared" si="759"/>
        <v>46023</v>
      </c>
      <c r="B24078" t="s">
        <v>946</v>
      </c>
      <c r="C24078" t="s">
        <v>270</v>
      </c>
      <c r="D24078" t="s">
        <v>883</v>
      </c>
      <c r="E24078" t="s">
        <v>323</v>
      </c>
      <c r="F24078" t="s">
        <v>324</v>
      </c>
      <c r="G24078" t="s">
        <v>808</v>
      </c>
      <c r="H24078">
        <v>3177</v>
      </c>
      <c r="I24078" s="68" t="str">
        <f>VLOOKUP(E24078,Refs!$P$2:$R$29,3,FALSE)</f>
        <v>Y59</v>
      </c>
      <c r="J24078" s="68" t="str">
        <f>VLOOKUP(E24078,Refs!$P$2:$S$29,4,FALSE)</f>
        <v>South East</v>
      </c>
      <c r="K24078" s="28">
        <f t="shared" si="758"/>
        <v>3177</v>
      </c>
    </row>
    <row r="24079" spans="1:11" x14ac:dyDescent="0.35">
      <c r="A24079" s="69">
        <f t="shared" si="759"/>
        <v>46023</v>
      </c>
      <c r="B24079" t="s">
        <v>946</v>
      </c>
      <c r="C24079" t="s">
        <v>270</v>
      </c>
      <c r="D24079" t="s">
        <v>883</v>
      </c>
      <c r="E24079" t="s">
        <v>323</v>
      </c>
      <c r="F24079" t="s">
        <v>324</v>
      </c>
      <c r="G24079" t="s">
        <v>809</v>
      </c>
      <c r="H24079">
        <v>106</v>
      </c>
      <c r="I24079" s="68" t="str">
        <f>VLOOKUP(E24079,Refs!$P$2:$R$29,3,FALSE)</f>
        <v>Y59</v>
      </c>
      <c r="J24079" s="68" t="str">
        <f>VLOOKUP(E24079,Refs!$P$2:$S$29,4,FALSE)</f>
        <v>South East</v>
      </c>
      <c r="K24079" s="28">
        <f t="shared" si="758"/>
        <v>106</v>
      </c>
    </row>
    <row r="24080" spans="1:11" x14ac:dyDescent="0.35">
      <c r="A24080" s="69">
        <f t="shared" si="759"/>
        <v>46023</v>
      </c>
      <c r="B24080" t="s">
        <v>946</v>
      </c>
      <c r="C24080" t="s">
        <v>270</v>
      </c>
      <c r="D24080" t="s">
        <v>883</v>
      </c>
      <c r="E24080" t="s">
        <v>323</v>
      </c>
      <c r="F24080" t="s">
        <v>324</v>
      </c>
      <c r="G24080" t="s">
        <v>111</v>
      </c>
      <c r="H24080">
        <v>5323</v>
      </c>
      <c r="I24080" s="68" t="str">
        <f>VLOOKUP(E24080,Refs!$P$2:$R$29,3,FALSE)</f>
        <v>Y59</v>
      </c>
      <c r="J24080" s="68" t="str">
        <f>VLOOKUP(E24080,Refs!$P$2:$S$29,4,FALSE)</f>
        <v>South East</v>
      </c>
      <c r="K24080" s="28">
        <f t="shared" si="758"/>
        <v>5323</v>
      </c>
    </row>
    <row r="24081" spans="1:11" x14ac:dyDescent="0.35">
      <c r="A24081" s="69">
        <f t="shared" si="759"/>
        <v>46023</v>
      </c>
      <c r="B24081" t="s">
        <v>946</v>
      </c>
      <c r="C24081" t="s">
        <v>270</v>
      </c>
      <c r="D24081" t="s">
        <v>883</v>
      </c>
      <c r="E24081" t="s">
        <v>323</v>
      </c>
      <c r="F24081" t="s">
        <v>324</v>
      </c>
      <c r="G24081" t="s">
        <v>112</v>
      </c>
      <c r="H24081">
        <v>3</v>
      </c>
      <c r="I24081" s="68" t="str">
        <f>VLOOKUP(E24081,Refs!$P$2:$R$29,3,FALSE)</f>
        <v>Y59</v>
      </c>
      <c r="J24081" s="68" t="str">
        <f>VLOOKUP(E24081,Refs!$P$2:$S$29,4,FALSE)</f>
        <v>South East</v>
      </c>
      <c r="K24081" s="28">
        <f t="shared" si="758"/>
        <v>3</v>
      </c>
    </row>
    <row r="24082" spans="1:11" x14ac:dyDescent="0.35">
      <c r="A24082" s="69">
        <f t="shared" si="759"/>
        <v>46023</v>
      </c>
      <c r="B24082" t="s">
        <v>946</v>
      </c>
      <c r="C24082" t="s">
        <v>270</v>
      </c>
      <c r="D24082" t="s">
        <v>883</v>
      </c>
      <c r="E24082" t="s">
        <v>323</v>
      </c>
      <c r="F24082" t="s">
        <v>324</v>
      </c>
      <c r="G24082" t="s">
        <v>113</v>
      </c>
      <c r="H24082">
        <v>4734</v>
      </c>
      <c r="I24082" s="68" t="str">
        <f>VLOOKUP(E24082,Refs!$P$2:$R$29,3,FALSE)</f>
        <v>Y59</v>
      </c>
      <c r="J24082" s="68" t="str">
        <f>VLOOKUP(E24082,Refs!$P$2:$S$29,4,FALSE)</f>
        <v>South East</v>
      </c>
      <c r="K24082" s="28">
        <f t="shared" si="758"/>
        <v>4734</v>
      </c>
    </row>
    <row r="24083" spans="1:11" x14ac:dyDescent="0.35">
      <c r="A24083" s="69">
        <f t="shared" si="759"/>
        <v>46023</v>
      </c>
      <c r="B24083" t="s">
        <v>946</v>
      </c>
      <c r="C24083" t="s">
        <v>270</v>
      </c>
      <c r="D24083" t="s">
        <v>883</v>
      </c>
      <c r="E24083" t="s">
        <v>323</v>
      </c>
      <c r="F24083" t="s">
        <v>324</v>
      </c>
      <c r="G24083" t="s">
        <v>114</v>
      </c>
      <c r="H24083">
        <v>1721</v>
      </c>
      <c r="I24083" s="68" t="str">
        <f>VLOOKUP(E24083,Refs!$P$2:$R$29,3,FALSE)</f>
        <v>Y59</v>
      </c>
      <c r="J24083" s="68" t="str">
        <f>VLOOKUP(E24083,Refs!$P$2:$S$29,4,FALSE)</f>
        <v>South East</v>
      </c>
      <c r="K24083" s="28">
        <f t="shared" si="758"/>
        <v>1721</v>
      </c>
    </row>
    <row r="24084" spans="1:11" x14ac:dyDescent="0.35">
      <c r="A24084" s="69">
        <f t="shared" si="759"/>
        <v>46023</v>
      </c>
      <c r="B24084" t="s">
        <v>946</v>
      </c>
      <c r="C24084" t="s">
        <v>270</v>
      </c>
      <c r="D24084" t="s">
        <v>883</v>
      </c>
      <c r="E24084" t="s">
        <v>323</v>
      </c>
      <c r="F24084" t="s">
        <v>324</v>
      </c>
      <c r="G24084" t="s">
        <v>115</v>
      </c>
      <c r="H24084">
        <v>1294</v>
      </c>
      <c r="I24084" s="68" t="str">
        <f>VLOOKUP(E24084,Refs!$P$2:$R$29,3,FALSE)</f>
        <v>Y59</v>
      </c>
      <c r="J24084" s="68" t="str">
        <f>VLOOKUP(E24084,Refs!$P$2:$S$29,4,FALSE)</f>
        <v>South East</v>
      </c>
      <c r="K24084" s="28">
        <f t="shared" si="758"/>
        <v>1294</v>
      </c>
    </row>
    <row r="24085" spans="1:11" x14ac:dyDescent="0.35">
      <c r="A24085" s="69">
        <f t="shared" si="759"/>
        <v>46023</v>
      </c>
      <c r="B24085" t="s">
        <v>946</v>
      </c>
      <c r="C24085" t="s">
        <v>270</v>
      </c>
      <c r="D24085" t="s">
        <v>883</v>
      </c>
      <c r="E24085" t="s">
        <v>323</v>
      </c>
      <c r="F24085" t="s">
        <v>324</v>
      </c>
      <c r="G24085" t="s">
        <v>116</v>
      </c>
      <c r="H24085">
        <v>1097</v>
      </c>
      <c r="I24085" s="68" t="str">
        <f>VLOOKUP(E24085,Refs!$P$2:$R$29,3,FALSE)</f>
        <v>Y59</v>
      </c>
      <c r="J24085" s="68" t="str">
        <f>VLOOKUP(E24085,Refs!$P$2:$S$29,4,FALSE)</f>
        <v>South East</v>
      </c>
      <c r="K24085" s="28">
        <f t="shared" si="758"/>
        <v>1097</v>
      </c>
    </row>
    <row r="24086" spans="1:11" x14ac:dyDescent="0.35">
      <c r="A24086" s="69">
        <f t="shared" si="759"/>
        <v>46023</v>
      </c>
      <c r="B24086" t="s">
        <v>946</v>
      </c>
      <c r="C24086" t="s">
        <v>270</v>
      </c>
      <c r="D24086" t="s">
        <v>883</v>
      </c>
      <c r="E24086" t="s">
        <v>323</v>
      </c>
      <c r="F24086" t="s">
        <v>324</v>
      </c>
      <c r="G24086" t="s">
        <v>117</v>
      </c>
      <c r="H24086">
        <v>1491</v>
      </c>
      <c r="I24086" s="68" t="str">
        <f>VLOOKUP(E24086,Refs!$P$2:$R$29,3,FALSE)</f>
        <v>Y59</v>
      </c>
      <c r="J24086" s="68" t="str">
        <f>VLOOKUP(E24086,Refs!$P$2:$S$29,4,FALSE)</f>
        <v>South East</v>
      </c>
      <c r="K24086" s="28">
        <f t="shared" si="758"/>
        <v>1491</v>
      </c>
    </row>
    <row r="24087" spans="1:11" x14ac:dyDescent="0.35">
      <c r="A24087" s="69">
        <f t="shared" si="759"/>
        <v>46023</v>
      </c>
      <c r="B24087" t="s">
        <v>946</v>
      </c>
      <c r="C24087" t="s">
        <v>270</v>
      </c>
      <c r="D24087" t="s">
        <v>883</v>
      </c>
      <c r="E24087" t="s">
        <v>323</v>
      </c>
      <c r="F24087" t="s">
        <v>324</v>
      </c>
      <c r="G24087" t="s">
        <v>118</v>
      </c>
      <c r="H24087">
        <v>15</v>
      </c>
      <c r="I24087" s="68" t="str">
        <f>VLOOKUP(E24087,Refs!$P$2:$R$29,3,FALSE)</f>
        <v>Y59</v>
      </c>
      <c r="J24087" s="68" t="str">
        <f>VLOOKUP(E24087,Refs!$P$2:$S$29,4,FALSE)</f>
        <v>South East</v>
      </c>
      <c r="K24087" s="28">
        <f t="shared" si="758"/>
        <v>15</v>
      </c>
    </row>
    <row r="24088" spans="1:11" x14ac:dyDescent="0.35">
      <c r="A24088" s="69">
        <f t="shared" si="759"/>
        <v>46023</v>
      </c>
      <c r="B24088" t="s">
        <v>946</v>
      </c>
      <c r="C24088" t="s">
        <v>270</v>
      </c>
      <c r="D24088" t="s">
        <v>883</v>
      </c>
      <c r="E24088" t="s">
        <v>323</v>
      </c>
      <c r="F24088" t="s">
        <v>324</v>
      </c>
      <c r="G24088" t="s">
        <v>119</v>
      </c>
      <c r="H24088">
        <v>542</v>
      </c>
      <c r="I24088" s="68" t="str">
        <f>VLOOKUP(E24088,Refs!$P$2:$R$29,3,FALSE)</f>
        <v>Y59</v>
      </c>
      <c r="J24088" s="68" t="str">
        <f>VLOOKUP(E24088,Refs!$P$2:$S$29,4,FALSE)</f>
        <v>South East</v>
      </c>
      <c r="K24088" s="28">
        <f t="shared" si="758"/>
        <v>542</v>
      </c>
    </row>
    <row r="24089" spans="1:11" x14ac:dyDescent="0.35">
      <c r="A24089" s="69">
        <f t="shared" si="759"/>
        <v>46023</v>
      </c>
      <c r="B24089" t="s">
        <v>946</v>
      </c>
      <c r="C24089" t="s">
        <v>270</v>
      </c>
      <c r="D24089" t="s">
        <v>883</v>
      </c>
      <c r="E24089" t="s">
        <v>323</v>
      </c>
      <c r="F24089" t="s">
        <v>324</v>
      </c>
      <c r="G24089" t="s">
        <v>120</v>
      </c>
      <c r="H24089">
        <v>143</v>
      </c>
      <c r="I24089" s="68" t="str">
        <f>VLOOKUP(E24089,Refs!$P$2:$R$29,3,FALSE)</f>
        <v>Y59</v>
      </c>
      <c r="J24089" s="68" t="str">
        <f>VLOOKUP(E24089,Refs!$P$2:$S$29,4,FALSE)</f>
        <v>South East</v>
      </c>
      <c r="K24089" s="28">
        <f t="shared" si="758"/>
        <v>143</v>
      </c>
    </row>
    <row r="24090" spans="1:11" x14ac:dyDescent="0.35">
      <c r="A24090" s="69">
        <f t="shared" si="759"/>
        <v>46023</v>
      </c>
      <c r="B24090" t="s">
        <v>946</v>
      </c>
      <c r="C24090" t="s">
        <v>270</v>
      </c>
      <c r="D24090" t="s">
        <v>883</v>
      </c>
      <c r="E24090" t="s">
        <v>323</v>
      </c>
      <c r="F24090" t="s">
        <v>324</v>
      </c>
      <c r="G24090" t="s">
        <v>121</v>
      </c>
      <c r="H24090">
        <v>612</v>
      </c>
      <c r="I24090" s="68" t="str">
        <f>VLOOKUP(E24090,Refs!$P$2:$R$29,3,FALSE)</f>
        <v>Y59</v>
      </c>
      <c r="J24090" s="68" t="str">
        <f>VLOOKUP(E24090,Refs!$P$2:$S$29,4,FALSE)</f>
        <v>South East</v>
      </c>
      <c r="K24090" s="28">
        <f t="shared" si="758"/>
        <v>612</v>
      </c>
    </row>
    <row r="24091" spans="1:11" x14ac:dyDescent="0.35">
      <c r="A24091" s="69">
        <f t="shared" si="759"/>
        <v>46023</v>
      </c>
      <c r="B24091" t="s">
        <v>946</v>
      </c>
      <c r="C24091" t="s">
        <v>270</v>
      </c>
      <c r="D24091" t="s">
        <v>883</v>
      </c>
      <c r="E24091" t="s">
        <v>323</v>
      </c>
      <c r="F24091" t="s">
        <v>324</v>
      </c>
      <c r="G24091" t="s">
        <v>122</v>
      </c>
      <c r="H24091">
        <v>406</v>
      </c>
      <c r="I24091" s="68" t="str">
        <f>VLOOKUP(E24091,Refs!$P$2:$R$29,3,FALSE)</f>
        <v>Y59</v>
      </c>
      <c r="J24091" s="68" t="str">
        <f>VLOOKUP(E24091,Refs!$P$2:$S$29,4,FALSE)</f>
        <v>South East</v>
      </c>
      <c r="K24091" s="28">
        <f t="shared" si="758"/>
        <v>406</v>
      </c>
    </row>
    <row r="24092" spans="1:11" x14ac:dyDescent="0.35">
      <c r="A24092" s="69">
        <f t="shared" si="759"/>
        <v>46023</v>
      </c>
      <c r="B24092" t="s">
        <v>946</v>
      </c>
      <c r="C24092" t="s">
        <v>270</v>
      </c>
      <c r="D24092" t="s">
        <v>883</v>
      </c>
      <c r="E24092" t="s">
        <v>323</v>
      </c>
      <c r="F24092" t="s">
        <v>324</v>
      </c>
      <c r="G24092" t="s">
        <v>123</v>
      </c>
      <c r="H24092">
        <v>2</v>
      </c>
      <c r="I24092" s="68" t="str">
        <f>VLOOKUP(E24092,Refs!$P$2:$R$29,3,FALSE)</f>
        <v>Y59</v>
      </c>
      <c r="J24092" s="68" t="str">
        <f>VLOOKUP(E24092,Refs!$P$2:$S$29,4,FALSE)</f>
        <v>South East</v>
      </c>
      <c r="K24092" s="28">
        <f t="shared" si="758"/>
        <v>2</v>
      </c>
    </row>
    <row r="24093" spans="1:11" x14ac:dyDescent="0.35">
      <c r="A24093" s="69">
        <f t="shared" si="759"/>
        <v>46023</v>
      </c>
      <c r="B24093" t="s">
        <v>946</v>
      </c>
      <c r="C24093" t="s">
        <v>270</v>
      </c>
      <c r="D24093" t="s">
        <v>883</v>
      </c>
      <c r="E24093" t="s">
        <v>323</v>
      </c>
      <c r="F24093" t="s">
        <v>324</v>
      </c>
      <c r="G24093" t="s">
        <v>124</v>
      </c>
      <c r="H24093">
        <v>0</v>
      </c>
      <c r="I24093" s="68" t="str">
        <f>VLOOKUP(E24093,Refs!$P$2:$R$29,3,FALSE)</f>
        <v>Y59</v>
      </c>
      <c r="J24093" s="68" t="str">
        <f>VLOOKUP(E24093,Refs!$P$2:$S$29,4,FALSE)</f>
        <v>South East</v>
      </c>
      <c r="K24093" s="28" t="str">
        <f t="shared" si="758"/>
        <v/>
      </c>
    </row>
    <row r="24094" spans="1:11" x14ac:dyDescent="0.35">
      <c r="A24094" s="69">
        <f t="shared" si="759"/>
        <v>46023</v>
      </c>
      <c r="B24094" t="s">
        <v>946</v>
      </c>
      <c r="C24094" t="s">
        <v>270</v>
      </c>
      <c r="D24094" t="s">
        <v>883</v>
      </c>
      <c r="E24094" t="s">
        <v>323</v>
      </c>
      <c r="F24094" t="s">
        <v>324</v>
      </c>
      <c r="G24094" t="s">
        <v>125</v>
      </c>
      <c r="H24094">
        <v>0</v>
      </c>
      <c r="I24094" s="68" t="str">
        <f>VLOOKUP(E24094,Refs!$P$2:$R$29,3,FALSE)</f>
        <v>Y59</v>
      </c>
      <c r="J24094" s="68" t="str">
        <f>VLOOKUP(E24094,Refs!$P$2:$S$29,4,FALSE)</f>
        <v>South East</v>
      </c>
      <c r="K24094" s="28" t="str">
        <f t="shared" si="758"/>
        <v/>
      </c>
    </row>
    <row r="24095" spans="1:11" x14ac:dyDescent="0.35">
      <c r="A24095" s="69">
        <f t="shared" si="759"/>
        <v>46023</v>
      </c>
      <c r="B24095" t="s">
        <v>946</v>
      </c>
      <c r="C24095" t="s">
        <v>270</v>
      </c>
      <c r="D24095" t="s">
        <v>883</v>
      </c>
      <c r="E24095" t="s">
        <v>323</v>
      </c>
      <c r="F24095" t="s">
        <v>324</v>
      </c>
      <c r="G24095" t="s">
        <v>126</v>
      </c>
      <c r="H24095">
        <v>0</v>
      </c>
      <c r="I24095" s="68" t="str">
        <f>VLOOKUP(E24095,Refs!$P$2:$R$29,3,FALSE)</f>
        <v>Y59</v>
      </c>
      <c r="J24095" s="68" t="str">
        <f>VLOOKUP(E24095,Refs!$P$2:$S$29,4,FALSE)</f>
        <v>South East</v>
      </c>
      <c r="K24095" s="28" t="str">
        <f t="shared" si="758"/>
        <v/>
      </c>
    </row>
    <row r="24096" spans="1:11" x14ac:dyDescent="0.35">
      <c r="A24096" s="69">
        <f t="shared" si="759"/>
        <v>46023</v>
      </c>
      <c r="B24096" t="s">
        <v>946</v>
      </c>
      <c r="C24096" t="s">
        <v>270</v>
      </c>
      <c r="D24096" t="s">
        <v>883</v>
      </c>
      <c r="E24096" t="s">
        <v>323</v>
      </c>
      <c r="F24096" t="s">
        <v>324</v>
      </c>
      <c r="G24096" t="s">
        <v>127</v>
      </c>
      <c r="H24096">
        <v>60</v>
      </c>
      <c r="I24096" s="68" t="str">
        <f>VLOOKUP(E24096,Refs!$P$2:$R$29,3,FALSE)</f>
        <v>Y59</v>
      </c>
      <c r="J24096" s="68" t="str">
        <f>VLOOKUP(E24096,Refs!$P$2:$S$29,4,FALSE)</f>
        <v>South East</v>
      </c>
      <c r="K24096" s="28">
        <f t="shared" si="758"/>
        <v>60</v>
      </c>
    </row>
    <row r="24097" spans="1:11" x14ac:dyDescent="0.35">
      <c r="A24097" s="69">
        <f t="shared" si="759"/>
        <v>46023</v>
      </c>
      <c r="B24097" t="s">
        <v>946</v>
      </c>
      <c r="C24097" t="s">
        <v>270</v>
      </c>
      <c r="D24097" t="s">
        <v>883</v>
      </c>
      <c r="E24097" t="s">
        <v>323</v>
      </c>
      <c r="F24097" t="s">
        <v>324</v>
      </c>
      <c r="G24097" t="s">
        <v>128</v>
      </c>
      <c r="H24097">
        <v>0</v>
      </c>
      <c r="I24097" s="68" t="str">
        <f>VLOOKUP(E24097,Refs!$P$2:$R$29,3,FALSE)</f>
        <v>Y59</v>
      </c>
      <c r="J24097" s="68" t="str">
        <f>VLOOKUP(E24097,Refs!$P$2:$S$29,4,FALSE)</f>
        <v>South East</v>
      </c>
      <c r="K24097" s="28" t="str">
        <f t="shared" si="758"/>
        <v/>
      </c>
    </row>
    <row r="24098" spans="1:11" x14ac:dyDescent="0.35">
      <c r="A24098" s="69">
        <f t="shared" si="759"/>
        <v>46023</v>
      </c>
      <c r="B24098" t="s">
        <v>946</v>
      </c>
      <c r="C24098" t="s">
        <v>270</v>
      </c>
      <c r="D24098" t="s">
        <v>883</v>
      </c>
      <c r="E24098" t="s">
        <v>323</v>
      </c>
      <c r="F24098" t="s">
        <v>324</v>
      </c>
      <c r="G24098" t="s">
        <v>129</v>
      </c>
      <c r="H24098">
        <v>0</v>
      </c>
      <c r="I24098" s="68" t="str">
        <f>VLOOKUP(E24098,Refs!$P$2:$R$29,3,FALSE)</f>
        <v>Y59</v>
      </c>
      <c r="J24098" s="68" t="str">
        <f>VLOOKUP(E24098,Refs!$P$2:$S$29,4,FALSE)</f>
        <v>South East</v>
      </c>
      <c r="K24098" s="28" t="str">
        <f t="shared" si="758"/>
        <v/>
      </c>
    </row>
    <row r="24099" spans="1:11" x14ac:dyDescent="0.35">
      <c r="A24099" s="69">
        <f t="shared" si="759"/>
        <v>46023</v>
      </c>
      <c r="B24099" t="s">
        <v>946</v>
      </c>
      <c r="C24099" t="s">
        <v>270</v>
      </c>
      <c r="D24099" t="s">
        <v>883</v>
      </c>
      <c r="E24099" t="s">
        <v>323</v>
      </c>
      <c r="F24099" t="s">
        <v>324</v>
      </c>
      <c r="G24099" t="s">
        <v>130</v>
      </c>
      <c r="H24099">
        <v>0</v>
      </c>
      <c r="I24099" s="68" t="str">
        <f>VLOOKUP(E24099,Refs!$P$2:$R$29,3,FALSE)</f>
        <v>Y59</v>
      </c>
      <c r="J24099" s="68" t="str">
        <f>VLOOKUP(E24099,Refs!$P$2:$S$29,4,FALSE)</f>
        <v>South East</v>
      </c>
      <c r="K24099" s="28" t="str">
        <f t="shared" ref="K24099:K24162" si="760">IF(OR(H24099="NULL",H24099=0,H24099=""),"",H24099)</f>
        <v/>
      </c>
    </row>
    <row r="24100" spans="1:11" x14ac:dyDescent="0.35">
      <c r="A24100" s="69">
        <f t="shared" si="759"/>
        <v>46023</v>
      </c>
      <c r="B24100" t="s">
        <v>946</v>
      </c>
      <c r="C24100" t="s">
        <v>270</v>
      </c>
      <c r="D24100" t="s">
        <v>883</v>
      </c>
      <c r="E24100" t="s">
        <v>323</v>
      </c>
      <c r="F24100" t="s">
        <v>324</v>
      </c>
      <c r="G24100" t="s">
        <v>131</v>
      </c>
      <c r="H24100">
        <v>0</v>
      </c>
      <c r="I24100" s="68" t="str">
        <f>VLOOKUP(E24100,Refs!$P$2:$R$29,3,FALSE)</f>
        <v>Y59</v>
      </c>
      <c r="J24100" s="68" t="str">
        <f>VLOOKUP(E24100,Refs!$P$2:$S$29,4,FALSE)</f>
        <v>South East</v>
      </c>
      <c r="K24100" s="28" t="str">
        <f t="shared" si="760"/>
        <v/>
      </c>
    </row>
    <row r="24101" spans="1:11" x14ac:dyDescent="0.35">
      <c r="A24101" s="69">
        <f t="shared" si="759"/>
        <v>46023</v>
      </c>
      <c r="B24101" t="s">
        <v>946</v>
      </c>
      <c r="C24101" t="s">
        <v>270</v>
      </c>
      <c r="D24101" t="s">
        <v>883</v>
      </c>
      <c r="E24101" t="s">
        <v>323</v>
      </c>
      <c r="F24101" t="s">
        <v>324</v>
      </c>
      <c r="G24101" t="s">
        <v>132</v>
      </c>
      <c r="H24101">
        <v>0</v>
      </c>
      <c r="I24101" s="68" t="str">
        <f>VLOOKUP(E24101,Refs!$P$2:$R$29,3,FALSE)</f>
        <v>Y59</v>
      </c>
      <c r="J24101" s="68" t="str">
        <f>VLOOKUP(E24101,Refs!$P$2:$S$29,4,FALSE)</f>
        <v>South East</v>
      </c>
      <c r="K24101" s="28" t="str">
        <f t="shared" si="760"/>
        <v/>
      </c>
    </row>
    <row r="24102" spans="1:11" x14ac:dyDescent="0.35">
      <c r="A24102" s="69">
        <f t="shared" si="759"/>
        <v>46023</v>
      </c>
      <c r="B24102" t="s">
        <v>946</v>
      </c>
      <c r="C24102" t="s">
        <v>270</v>
      </c>
      <c r="D24102" t="s">
        <v>883</v>
      </c>
      <c r="E24102" t="s">
        <v>323</v>
      </c>
      <c r="F24102" t="s">
        <v>324</v>
      </c>
      <c r="G24102" t="s">
        <v>133</v>
      </c>
      <c r="H24102">
        <v>166</v>
      </c>
      <c r="I24102" s="68" t="str">
        <f>VLOOKUP(E24102,Refs!$P$2:$R$29,3,FALSE)</f>
        <v>Y59</v>
      </c>
      <c r="J24102" s="68" t="str">
        <f>VLOOKUP(E24102,Refs!$P$2:$S$29,4,FALSE)</f>
        <v>South East</v>
      </c>
      <c r="K24102" s="28">
        <f t="shared" si="760"/>
        <v>166</v>
      </c>
    </row>
    <row r="24103" spans="1:11" x14ac:dyDescent="0.35">
      <c r="A24103" s="69">
        <f t="shared" si="759"/>
        <v>46023</v>
      </c>
      <c r="B24103" t="s">
        <v>946</v>
      </c>
      <c r="C24103" t="s">
        <v>270</v>
      </c>
      <c r="D24103" t="s">
        <v>883</v>
      </c>
      <c r="E24103" t="s">
        <v>323</v>
      </c>
      <c r="F24103" t="s">
        <v>324</v>
      </c>
      <c r="G24103" t="s">
        <v>134</v>
      </c>
      <c r="H24103">
        <v>166</v>
      </c>
      <c r="I24103" s="68" t="str">
        <f>VLOOKUP(E24103,Refs!$P$2:$R$29,3,FALSE)</f>
        <v>Y59</v>
      </c>
      <c r="J24103" s="68" t="str">
        <f>VLOOKUP(E24103,Refs!$P$2:$S$29,4,FALSE)</f>
        <v>South East</v>
      </c>
      <c r="K24103" s="28">
        <f t="shared" si="760"/>
        <v>166</v>
      </c>
    </row>
    <row r="24104" spans="1:11" x14ac:dyDescent="0.35">
      <c r="A24104" s="69">
        <f t="shared" si="759"/>
        <v>46023</v>
      </c>
      <c r="B24104" t="s">
        <v>946</v>
      </c>
      <c r="C24104" t="s">
        <v>270</v>
      </c>
      <c r="D24104" t="s">
        <v>883</v>
      </c>
      <c r="E24104" t="s">
        <v>323</v>
      </c>
      <c r="F24104" t="s">
        <v>324</v>
      </c>
      <c r="G24104" t="s">
        <v>135</v>
      </c>
      <c r="H24104">
        <v>36</v>
      </c>
      <c r="I24104" s="68" t="str">
        <f>VLOOKUP(E24104,Refs!$P$2:$R$29,3,FALSE)</f>
        <v>Y59</v>
      </c>
      <c r="J24104" s="68" t="str">
        <f>VLOOKUP(E24104,Refs!$P$2:$S$29,4,FALSE)</f>
        <v>South East</v>
      </c>
      <c r="K24104" s="28">
        <f t="shared" si="760"/>
        <v>36</v>
      </c>
    </row>
    <row r="24105" spans="1:11" x14ac:dyDescent="0.35">
      <c r="A24105" s="69">
        <f t="shared" si="759"/>
        <v>46023</v>
      </c>
      <c r="B24105" t="s">
        <v>946</v>
      </c>
      <c r="C24105" t="s">
        <v>270</v>
      </c>
      <c r="D24105" t="s">
        <v>883</v>
      </c>
      <c r="E24105" t="s">
        <v>323</v>
      </c>
      <c r="F24105" t="s">
        <v>324</v>
      </c>
      <c r="G24105" t="s">
        <v>136</v>
      </c>
      <c r="H24105">
        <v>20</v>
      </c>
      <c r="I24105" s="68" t="str">
        <f>VLOOKUP(E24105,Refs!$P$2:$R$29,3,FALSE)</f>
        <v>Y59</v>
      </c>
      <c r="J24105" s="68" t="str">
        <f>VLOOKUP(E24105,Refs!$P$2:$S$29,4,FALSE)</f>
        <v>South East</v>
      </c>
      <c r="K24105" s="28">
        <f t="shared" si="760"/>
        <v>20</v>
      </c>
    </row>
    <row r="24106" spans="1:11" x14ac:dyDescent="0.35">
      <c r="A24106" s="69">
        <f t="shared" si="759"/>
        <v>46023</v>
      </c>
      <c r="B24106" t="s">
        <v>946</v>
      </c>
      <c r="C24106" t="s">
        <v>270</v>
      </c>
      <c r="D24106" t="s">
        <v>883</v>
      </c>
      <c r="E24106" t="s">
        <v>323</v>
      </c>
      <c r="F24106" t="s">
        <v>324</v>
      </c>
      <c r="G24106" t="s">
        <v>137</v>
      </c>
      <c r="H24106">
        <v>2</v>
      </c>
      <c r="I24106" s="68" t="str">
        <f>VLOOKUP(E24106,Refs!$P$2:$R$29,3,FALSE)</f>
        <v>Y59</v>
      </c>
      <c r="J24106" s="68" t="str">
        <f>VLOOKUP(E24106,Refs!$P$2:$S$29,4,FALSE)</f>
        <v>South East</v>
      </c>
      <c r="K24106" s="28">
        <f t="shared" si="760"/>
        <v>2</v>
      </c>
    </row>
    <row r="24107" spans="1:11" x14ac:dyDescent="0.35">
      <c r="A24107" s="69">
        <f t="shared" si="759"/>
        <v>46023</v>
      </c>
      <c r="B24107" t="s">
        <v>946</v>
      </c>
      <c r="C24107" t="s">
        <v>270</v>
      </c>
      <c r="D24107" t="s">
        <v>883</v>
      </c>
      <c r="E24107" t="s">
        <v>323</v>
      </c>
      <c r="F24107" t="s">
        <v>324</v>
      </c>
      <c r="G24107" t="s">
        <v>138</v>
      </c>
      <c r="H24107">
        <v>0</v>
      </c>
      <c r="I24107" s="68" t="str">
        <f>VLOOKUP(E24107,Refs!$P$2:$R$29,3,FALSE)</f>
        <v>Y59</v>
      </c>
      <c r="J24107" s="68" t="str">
        <f>VLOOKUP(E24107,Refs!$P$2:$S$29,4,FALSE)</f>
        <v>South East</v>
      </c>
      <c r="K24107" s="28" t="str">
        <f t="shared" si="760"/>
        <v/>
      </c>
    </row>
    <row r="24108" spans="1:11" x14ac:dyDescent="0.35">
      <c r="A24108" s="69">
        <f t="shared" si="759"/>
        <v>46023</v>
      </c>
      <c r="B24108" t="s">
        <v>946</v>
      </c>
      <c r="C24108" t="s">
        <v>270</v>
      </c>
      <c r="D24108" t="s">
        <v>883</v>
      </c>
      <c r="E24108" t="s">
        <v>323</v>
      </c>
      <c r="F24108" t="s">
        <v>324</v>
      </c>
      <c r="G24108" t="s">
        <v>139</v>
      </c>
      <c r="H24108">
        <v>23</v>
      </c>
      <c r="I24108" s="68" t="str">
        <f>VLOOKUP(E24108,Refs!$P$2:$R$29,3,FALSE)</f>
        <v>Y59</v>
      </c>
      <c r="J24108" s="68" t="str">
        <f>VLOOKUP(E24108,Refs!$P$2:$S$29,4,FALSE)</f>
        <v>South East</v>
      </c>
      <c r="K24108" s="28">
        <f t="shared" si="760"/>
        <v>23</v>
      </c>
    </row>
    <row r="24109" spans="1:11" x14ac:dyDescent="0.35">
      <c r="A24109" s="69">
        <f t="shared" si="759"/>
        <v>46023</v>
      </c>
      <c r="B24109" t="s">
        <v>946</v>
      </c>
      <c r="C24109" t="s">
        <v>270</v>
      </c>
      <c r="D24109" t="s">
        <v>883</v>
      </c>
      <c r="E24109" t="s">
        <v>323</v>
      </c>
      <c r="F24109" t="s">
        <v>324</v>
      </c>
      <c r="G24109" t="s">
        <v>140</v>
      </c>
      <c r="H24109">
        <v>23</v>
      </c>
      <c r="I24109" s="68" t="str">
        <f>VLOOKUP(E24109,Refs!$P$2:$R$29,3,FALSE)</f>
        <v>Y59</v>
      </c>
      <c r="J24109" s="68" t="str">
        <f>VLOOKUP(E24109,Refs!$P$2:$S$29,4,FALSE)</f>
        <v>South East</v>
      </c>
      <c r="K24109" s="28">
        <f t="shared" si="760"/>
        <v>23</v>
      </c>
    </row>
    <row r="24110" spans="1:11" x14ac:dyDescent="0.35">
      <c r="A24110" s="69">
        <f t="shared" si="759"/>
        <v>46023</v>
      </c>
      <c r="B24110" t="s">
        <v>946</v>
      </c>
      <c r="C24110" t="s">
        <v>270</v>
      </c>
      <c r="D24110" t="s">
        <v>883</v>
      </c>
      <c r="E24110" t="s">
        <v>323</v>
      </c>
      <c r="F24110" t="s">
        <v>324</v>
      </c>
      <c r="G24110" t="s">
        <v>728</v>
      </c>
      <c r="H24110">
        <v>75</v>
      </c>
      <c r="I24110" s="68" t="str">
        <f>VLOOKUP(E24110,Refs!$P$2:$R$29,3,FALSE)</f>
        <v>Y59</v>
      </c>
      <c r="J24110" s="68" t="str">
        <f>VLOOKUP(E24110,Refs!$P$2:$S$29,4,FALSE)</f>
        <v>South East</v>
      </c>
      <c r="K24110" s="28">
        <f t="shared" si="760"/>
        <v>75</v>
      </c>
    </row>
    <row r="24111" spans="1:11" x14ac:dyDescent="0.35">
      <c r="A24111" s="69">
        <f t="shared" si="759"/>
        <v>46023</v>
      </c>
      <c r="B24111" t="s">
        <v>946</v>
      </c>
      <c r="C24111" t="s">
        <v>270</v>
      </c>
      <c r="D24111" t="s">
        <v>883</v>
      </c>
      <c r="E24111" t="s">
        <v>323</v>
      </c>
      <c r="F24111" t="s">
        <v>324</v>
      </c>
      <c r="G24111" t="s">
        <v>727</v>
      </c>
      <c r="H24111">
        <v>75</v>
      </c>
      <c r="I24111" s="68" t="str">
        <f>VLOOKUP(E24111,Refs!$P$2:$R$29,3,FALSE)</f>
        <v>Y59</v>
      </c>
      <c r="J24111" s="68" t="str">
        <f>VLOOKUP(E24111,Refs!$P$2:$S$29,4,FALSE)</f>
        <v>South East</v>
      </c>
      <c r="K24111" s="28">
        <f t="shared" si="760"/>
        <v>75</v>
      </c>
    </row>
    <row r="24112" spans="1:11" x14ac:dyDescent="0.35">
      <c r="A24112" s="69">
        <f t="shared" si="759"/>
        <v>46023</v>
      </c>
      <c r="B24112" t="s">
        <v>946</v>
      </c>
      <c r="C24112" t="s">
        <v>270</v>
      </c>
      <c r="D24112" t="s">
        <v>883</v>
      </c>
      <c r="E24112" t="s">
        <v>323</v>
      </c>
      <c r="F24112" t="s">
        <v>324</v>
      </c>
      <c r="G24112" t="s">
        <v>730</v>
      </c>
      <c r="H24112">
        <v>9</v>
      </c>
      <c r="I24112" s="68" t="str">
        <f>VLOOKUP(E24112,Refs!$P$2:$R$29,3,FALSE)</f>
        <v>Y59</v>
      </c>
      <c r="J24112" s="68" t="str">
        <f>VLOOKUP(E24112,Refs!$P$2:$S$29,4,FALSE)</f>
        <v>South East</v>
      </c>
      <c r="K24112" s="28">
        <f t="shared" si="760"/>
        <v>9</v>
      </c>
    </row>
    <row r="24113" spans="1:11" x14ac:dyDescent="0.35">
      <c r="A24113" s="69">
        <f t="shared" si="759"/>
        <v>46023</v>
      </c>
      <c r="B24113" t="s">
        <v>946</v>
      </c>
      <c r="C24113" t="s">
        <v>270</v>
      </c>
      <c r="D24113" t="s">
        <v>883</v>
      </c>
      <c r="E24113" t="s">
        <v>323</v>
      </c>
      <c r="F24113" t="s">
        <v>324</v>
      </c>
      <c r="G24113" t="s">
        <v>729</v>
      </c>
      <c r="H24113">
        <v>9</v>
      </c>
      <c r="I24113" s="68" t="str">
        <f>VLOOKUP(E24113,Refs!$P$2:$R$29,3,FALSE)</f>
        <v>Y59</v>
      </c>
      <c r="J24113" s="68" t="str">
        <f>VLOOKUP(E24113,Refs!$P$2:$S$29,4,FALSE)</f>
        <v>South East</v>
      </c>
      <c r="K24113" s="28">
        <f t="shared" si="760"/>
        <v>9</v>
      </c>
    </row>
    <row r="24114" spans="1:11" x14ac:dyDescent="0.35">
      <c r="A24114" s="69">
        <f t="shared" si="759"/>
        <v>46023</v>
      </c>
      <c r="B24114" t="s">
        <v>946</v>
      </c>
      <c r="C24114" t="s">
        <v>272</v>
      </c>
      <c r="D24114" t="s">
        <v>891</v>
      </c>
      <c r="E24114" t="s">
        <v>314</v>
      </c>
      <c r="F24114" t="s">
        <v>315</v>
      </c>
      <c r="G24114" t="s">
        <v>10</v>
      </c>
      <c r="H24114">
        <v>64145</v>
      </c>
      <c r="I24114" s="68" t="str">
        <f>VLOOKUP(E24114,Refs!$P$2:$R$29,3,FALSE)</f>
        <v>Y56</v>
      </c>
      <c r="J24114" s="68" t="str">
        <f>VLOOKUP(E24114,Refs!$P$2:$S$29,4,FALSE)</f>
        <v>London</v>
      </c>
      <c r="K24114" s="28">
        <f t="shared" si="760"/>
        <v>64145</v>
      </c>
    </row>
    <row r="24115" spans="1:11" x14ac:dyDescent="0.35">
      <c r="A24115" s="69">
        <f t="shared" si="759"/>
        <v>46023</v>
      </c>
      <c r="B24115" t="s">
        <v>946</v>
      </c>
      <c r="C24115" t="s">
        <v>272</v>
      </c>
      <c r="D24115" t="s">
        <v>891</v>
      </c>
      <c r="E24115" t="s">
        <v>314</v>
      </c>
      <c r="F24115" t="s">
        <v>315</v>
      </c>
      <c r="G24115" t="s">
        <v>69</v>
      </c>
      <c r="H24115">
        <v>9170</v>
      </c>
      <c r="I24115" s="68" t="str">
        <f>VLOOKUP(E24115,Refs!$P$2:$R$29,3,FALSE)</f>
        <v>Y56</v>
      </c>
      <c r="J24115" s="68" t="str">
        <f>VLOOKUP(E24115,Refs!$P$2:$S$29,4,FALSE)</f>
        <v>London</v>
      </c>
      <c r="K24115" s="28">
        <f t="shared" si="760"/>
        <v>9170</v>
      </c>
    </row>
    <row r="24116" spans="1:11" x14ac:dyDescent="0.35">
      <c r="A24116" s="69">
        <f t="shared" si="759"/>
        <v>46023</v>
      </c>
      <c r="B24116" t="s">
        <v>946</v>
      </c>
      <c r="C24116" t="s">
        <v>272</v>
      </c>
      <c r="D24116" t="s">
        <v>891</v>
      </c>
      <c r="E24116" t="s">
        <v>314</v>
      </c>
      <c r="F24116" t="s">
        <v>315</v>
      </c>
      <c r="G24116" t="s">
        <v>20</v>
      </c>
      <c r="H24116">
        <v>61987</v>
      </c>
      <c r="I24116" s="68" t="str">
        <f>VLOOKUP(E24116,Refs!$P$2:$R$29,3,FALSE)</f>
        <v>Y56</v>
      </c>
      <c r="J24116" s="68" t="str">
        <f>VLOOKUP(E24116,Refs!$P$2:$S$29,4,FALSE)</f>
        <v>London</v>
      </c>
      <c r="K24116" s="28">
        <f t="shared" si="760"/>
        <v>61987</v>
      </c>
    </row>
    <row r="24117" spans="1:11" x14ac:dyDescent="0.35">
      <c r="A24117" s="69">
        <f t="shared" si="759"/>
        <v>46023</v>
      </c>
      <c r="B24117" t="s">
        <v>946</v>
      </c>
      <c r="C24117" t="s">
        <v>272</v>
      </c>
      <c r="D24117" t="s">
        <v>891</v>
      </c>
      <c r="E24117" t="s">
        <v>314</v>
      </c>
      <c r="F24117" t="s">
        <v>315</v>
      </c>
      <c r="G24117" t="s">
        <v>23</v>
      </c>
      <c r="H24117">
        <v>56070</v>
      </c>
      <c r="I24117" s="68" t="str">
        <f>VLOOKUP(E24117,Refs!$P$2:$R$29,3,FALSE)</f>
        <v>Y56</v>
      </c>
      <c r="J24117" s="68" t="str">
        <f>VLOOKUP(E24117,Refs!$P$2:$S$29,4,FALSE)</f>
        <v>London</v>
      </c>
      <c r="K24117" s="28">
        <f t="shared" si="760"/>
        <v>56070</v>
      </c>
    </row>
    <row r="24118" spans="1:11" x14ac:dyDescent="0.35">
      <c r="A24118" s="69">
        <f t="shared" si="759"/>
        <v>46023</v>
      </c>
      <c r="B24118" t="s">
        <v>946</v>
      </c>
      <c r="C24118" t="s">
        <v>272</v>
      </c>
      <c r="D24118" t="s">
        <v>891</v>
      </c>
      <c r="E24118" t="s">
        <v>314</v>
      </c>
      <c r="F24118" t="s">
        <v>315</v>
      </c>
      <c r="G24118" t="s">
        <v>19</v>
      </c>
      <c r="H24118">
        <v>874</v>
      </c>
      <c r="I24118" s="68" t="str">
        <f>VLOOKUP(E24118,Refs!$P$2:$R$29,3,FALSE)</f>
        <v>Y56</v>
      </c>
      <c r="J24118" s="68" t="str">
        <f>VLOOKUP(E24118,Refs!$P$2:$S$29,4,FALSE)</f>
        <v>London</v>
      </c>
      <c r="K24118" s="28">
        <f t="shared" si="760"/>
        <v>874</v>
      </c>
    </row>
    <row r="24119" spans="1:11" x14ac:dyDescent="0.35">
      <c r="A24119" s="69">
        <f t="shared" si="759"/>
        <v>46023</v>
      </c>
      <c r="B24119" t="s">
        <v>946</v>
      </c>
      <c r="C24119" t="s">
        <v>272</v>
      </c>
      <c r="D24119" t="s">
        <v>891</v>
      </c>
      <c r="E24119" t="s">
        <v>314</v>
      </c>
      <c r="F24119" t="s">
        <v>315</v>
      </c>
      <c r="G24119" t="s">
        <v>21</v>
      </c>
      <c r="H24119">
        <v>1354653</v>
      </c>
      <c r="I24119" s="68" t="str">
        <f>VLOOKUP(E24119,Refs!$P$2:$R$29,3,FALSE)</f>
        <v>Y56</v>
      </c>
      <c r="J24119" s="68" t="str">
        <f>VLOOKUP(E24119,Refs!$P$2:$S$29,4,FALSE)</f>
        <v>London</v>
      </c>
      <c r="K24119" s="28">
        <f t="shared" si="760"/>
        <v>1354653</v>
      </c>
    </row>
    <row r="24120" spans="1:11" x14ac:dyDescent="0.35">
      <c r="A24120" s="69">
        <f t="shared" si="759"/>
        <v>46023</v>
      </c>
      <c r="B24120" t="s">
        <v>946</v>
      </c>
      <c r="C24120" t="s">
        <v>272</v>
      </c>
      <c r="D24120" t="s">
        <v>891</v>
      </c>
      <c r="E24120" t="s">
        <v>314</v>
      </c>
      <c r="F24120" t="s">
        <v>315</v>
      </c>
      <c r="G24120" t="s">
        <v>70</v>
      </c>
      <c r="H24120">
        <v>129</v>
      </c>
      <c r="I24120" s="68" t="str">
        <f>VLOOKUP(E24120,Refs!$P$2:$R$29,3,FALSE)</f>
        <v>Y56</v>
      </c>
      <c r="J24120" s="68" t="str">
        <f>VLOOKUP(E24120,Refs!$P$2:$S$29,4,FALSE)</f>
        <v>London</v>
      </c>
      <c r="K24120" s="28">
        <f t="shared" si="760"/>
        <v>129</v>
      </c>
    </row>
    <row r="24121" spans="1:11" x14ac:dyDescent="0.35">
      <c r="A24121" s="69">
        <f t="shared" si="759"/>
        <v>46023</v>
      </c>
      <c r="B24121" t="s">
        <v>946</v>
      </c>
      <c r="C24121" t="s">
        <v>272</v>
      </c>
      <c r="D24121" t="s">
        <v>891</v>
      </c>
      <c r="E24121" t="s">
        <v>314</v>
      </c>
      <c r="F24121" t="s">
        <v>315</v>
      </c>
      <c r="G24121" t="s">
        <v>71</v>
      </c>
      <c r="H24121">
        <v>306</v>
      </c>
      <c r="I24121" s="68" t="str">
        <f>VLOOKUP(E24121,Refs!$P$2:$R$29,3,FALSE)</f>
        <v>Y56</v>
      </c>
      <c r="J24121" s="68" t="str">
        <f>VLOOKUP(E24121,Refs!$P$2:$S$29,4,FALSE)</f>
        <v>London</v>
      </c>
      <c r="K24121" s="28">
        <f t="shared" si="760"/>
        <v>306</v>
      </c>
    </row>
    <row r="24122" spans="1:11" x14ac:dyDescent="0.35">
      <c r="A24122" s="69">
        <f t="shared" si="759"/>
        <v>46023</v>
      </c>
      <c r="B24122" t="s">
        <v>946</v>
      </c>
      <c r="C24122" t="s">
        <v>272</v>
      </c>
      <c r="D24122" t="s">
        <v>891</v>
      </c>
      <c r="E24122" t="s">
        <v>314</v>
      </c>
      <c r="F24122" t="s">
        <v>315</v>
      </c>
      <c r="G24122" t="s">
        <v>72</v>
      </c>
      <c r="H24122">
        <v>92194</v>
      </c>
      <c r="I24122" s="68" t="str">
        <f>VLOOKUP(E24122,Refs!$P$2:$R$29,3,FALSE)</f>
        <v>Y56</v>
      </c>
      <c r="J24122" s="68" t="str">
        <f>VLOOKUP(E24122,Refs!$P$2:$S$29,4,FALSE)</f>
        <v>London</v>
      </c>
      <c r="K24122" s="28">
        <f t="shared" si="760"/>
        <v>92194</v>
      </c>
    </row>
    <row r="24123" spans="1:11" x14ac:dyDescent="0.35">
      <c r="A24123" s="69">
        <f t="shared" si="759"/>
        <v>46023</v>
      </c>
      <c r="B24123" t="s">
        <v>946</v>
      </c>
      <c r="C24123" t="s">
        <v>272</v>
      </c>
      <c r="D24123" t="s">
        <v>891</v>
      </c>
      <c r="E24123" t="s">
        <v>314</v>
      </c>
      <c r="F24123" t="s">
        <v>315</v>
      </c>
      <c r="G24123" t="s">
        <v>73</v>
      </c>
      <c r="H24123">
        <v>12827</v>
      </c>
      <c r="I24123" s="68" t="str">
        <f>VLOOKUP(E24123,Refs!$P$2:$R$29,3,FALSE)</f>
        <v>Y56</v>
      </c>
      <c r="J24123" s="68" t="str">
        <f>VLOOKUP(E24123,Refs!$P$2:$S$29,4,FALSE)</f>
        <v>London</v>
      </c>
      <c r="K24123" s="28">
        <f t="shared" si="760"/>
        <v>12827</v>
      </c>
    </row>
    <row r="24124" spans="1:11" x14ac:dyDescent="0.35">
      <c r="A24124" s="69">
        <f t="shared" si="759"/>
        <v>46023</v>
      </c>
      <c r="B24124" t="s">
        <v>946</v>
      </c>
      <c r="C24124" t="s">
        <v>272</v>
      </c>
      <c r="D24124" t="s">
        <v>891</v>
      </c>
      <c r="E24124" t="s">
        <v>314</v>
      </c>
      <c r="F24124" t="s">
        <v>315</v>
      </c>
      <c r="G24124" t="s">
        <v>74</v>
      </c>
      <c r="H24124">
        <v>101333117</v>
      </c>
      <c r="I24124" s="68" t="str">
        <f>VLOOKUP(E24124,Refs!$P$2:$R$29,3,FALSE)</f>
        <v>Y56</v>
      </c>
      <c r="J24124" s="68" t="str">
        <f>VLOOKUP(E24124,Refs!$P$2:$S$29,4,FALSE)</f>
        <v>London</v>
      </c>
      <c r="K24124" s="28">
        <f t="shared" si="760"/>
        <v>101333117</v>
      </c>
    </row>
    <row r="24125" spans="1:11" x14ac:dyDescent="0.35">
      <c r="A24125" s="69">
        <f t="shared" si="759"/>
        <v>46023</v>
      </c>
      <c r="B24125" t="s">
        <v>946</v>
      </c>
      <c r="C24125" t="s">
        <v>272</v>
      </c>
      <c r="D24125" t="s">
        <v>891</v>
      </c>
      <c r="E24125" t="s">
        <v>314</v>
      </c>
      <c r="F24125" t="s">
        <v>315</v>
      </c>
      <c r="G24125" t="s">
        <v>26</v>
      </c>
      <c r="H24125">
        <v>64038</v>
      </c>
      <c r="I24125" s="68" t="str">
        <f>VLOOKUP(E24125,Refs!$P$2:$R$29,3,FALSE)</f>
        <v>Y56</v>
      </c>
      <c r="J24125" s="68" t="str">
        <f>VLOOKUP(E24125,Refs!$P$2:$S$29,4,FALSE)</f>
        <v>London</v>
      </c>
      <c r="K24125" s="28">
        <f t="shared" si="760"/>
        <v>64038</v>
      </c>
    </row>
    <row r="24126" spans="1:11" x14ac:dyDescent="0.35">
      <c r="A24126" s="69">
        <f t="shared" si="759"/>
        <v>46023</v>
      </c>
      <c r="B24126" t="s">
        <v>946</v>
      </c>
      <c r="C24126" t="s">
        <v>272</v>
      </c>
      <c r="D24126" t="s">
        <v>891</v>
      </c>
      <c r="E24126" t="s">
        <v>314</v>
      </c>
      <c r="F24126" t="s">
        <v>315</v>
      </c>
      <c r="G24126" t="s">
        <v>75</v>
      </c>
      <c r="H24126">
        <v>2958</v>
      </c>
      <c r="I24126" s="68" t="str">
        <f>VLOOKUP(E24126,Refs!$P$2:$R$29,3,FALSE)</f>
        <v>Y56</v>
      </c>
      <c r="J24126" s="68" t="str">
        <f>VLOOKUP(E24126,Refs!$P$2:$S$29,4,FALSE)</f>
        <v>London</v>
      </c>
      <c r="K24126" s="28">
        <f t="shared" si="760"/>
        <v>2958</v>
      </c>
    </row>
    <row r="24127" spans="1:11" x14ac:dyDescent="0.35">
      <c r="A24127" s="69">
        <f t="shared" si="759"/>
        <v>46023</v>
      </c>
      <c r="B24127" t="s">
        <v>946</v>
      </c>
      <c r="C24127" t="s">
        <v>272</v>
      </c>
      <c r="D24127" t="s">
        <v>891</v>
      </c>
      <c r="E24127" t="s">
        <v>314</v>
      </c>
      <c r="F24127" t="s">
        <v>315</v>
      </c>
      <c r="G24127" t="s">
        <v>76</v>
      </c>
      <c r="H24127">
        <v>37003</v>
      </c>
      <c r="I24127" s="68" t="str">
        <f>VLOOKUP(E24127,Refs!$P$2:$R$29,3,FALSE)</f>
        <v>Y56</v>
      </c>
      <c r="J24127" s="68" t="str">
        <f>VLOOKUP(E24127,Refs!$P$2:$S$29,4,FALSE)</f>
        <v>London</v>
      </c>
      <c r="K24127" s="28">
        <f t="shared" si="760"/>
        <v>37003</v>
      </c>
    </row>
    <row r="24128" spans="1:11" x14ac:dyDescent="0.35">
      <c r="A24128" s="69">
        <f t="shared" si="759"/>
        <v>46023</v>
      </c>
      <c r="B24128" t="s">
        <v>946</v>
      </c>
      <c r="C24128" t="s">
        <v>272</v>
      </c>
      <c r="D24128" t="s">
        <v>891</v>
      </c>
      <c r="E24128" t="s">
        <v>314</v>
      </c>
      <c r="F24128" t="s">
        <v>315</v>
      </c>
      <c r="G24128" t="s">
        <v>77</v>
      </c>
      <c r="H24128">
        <v>7856</v>
      </c>
      <c r="I24128" s="68" t="str">
        <f>VLOOKUP(E24128,Refs!$P$2:$R$29,3,FALSE)</f>
        <v>Y56</v>
      </c>
      <c r="J24128" s="68" t="str">
        <f>VLOOKUP(E24128,Refs!$P$2:$S$29,4,FALSE)</f>
        <v>London</v>
      </c>
      <c r="K24128" s="28">
        <f t="shared" si="760"/>
        <v>7856</v>
      </c>
    </row>
    <row r="24129" spans="1:11" x14ac:dyDescent="0.35">
      <c r="A24129" s="69">
        <f t="shared" si="759"/>
        <v>46023</v>
      </c>
      <c r="B24129" t="s">
        <v>946</v>
      </c>
      <c r="C24129" t="s">
        <v>272</v>
      </c>
      <c r="D24129" t="s">
        <v>891</v>
      </c>
      <c r="E24129" t="s">
        <v>314</v>
      </c>
      <c r="F24129" t="s">
        <v>315</v>
      </c>
      <c r="G24129" t="s">
        <v>78</v>
      </c>
      <c r="H24129">
        <v>14665</v>
      </c>
      <c r="I24129" s="68" t="str">
        <f>VLOOKUP(E24129,Refs!$P$2:$R$29,3,FALSE)</f>
        <v>Y56</v>
      </c>
      <c r="J24129" s="68" t="str">
        <f>VLOOKUP(E24129,Refs!$P$2:$S$29,4,FALSE)</f>
        <v>London</v>
      </c>
      <c r="K24129" s="28">
        <f t="shared" si="760"/>
        <v>14665</v>
      </c>
    </row>
    <row r="24130" spans="1:11" x14ac:dyDescent="0.35">
      <c r="A24130" s="69">
        <f t="shared" si="759"/>
        <v>46023</v>
      </c>
      <c r="B24130" t="s">
        <v>946</v>
      </c>
      <c r="C24130" t="s">
        <v>272</v>
      </c>
      <c r="D24130" t="s">
        <v>891</v>
      </c>
      <c r="E24130" t="s">
        <v>314</v>
      </c>
      <c r="F24130" t="s">
        <v>315</v>
      </c>
      <c r="G24130" t="s">
        <v>79</v>
      </c>
      <c r="H24130">
        <v>1556</v>
      </c>
      <c r="I24130" s="68" t="str">
        <f>VLOOKUP(E24130,Refs!$P$2:$R$29,3,FALSE)</f>
        <v>Y56</v>
      </c>
      <c r="J24130" s="68" t="str">
        <f>VLOOKUP(E24130,Refs!$P$2:$S$29,4,FALSE)</f>
        <v>London</v>
      </c>
      <c r="K24130" s="28">
        <f t="shared" si="760"/>
        <v>1556</v>
      </c>
    </row>
    <row r="24131" spans="1:11" x14ac:dyDescent="0.35">
      <c r="A24131" s="69">
        <f t="shared" ref="A24131:A24194" si="761">DATEVALUE(RIGHT(B24131,8))</f>
        <v>46023</v>
      </c>
      <c r="B24131" t="s">
        <v>946</v>
      </c>
      <c r="C24131" t="s">
        <v>272</v>
      </c>
      <c r="D24131" t="s">
        <v>891</v>
      </c>
      <c r="E24131" t="s">
        <v>314</v>
      </c>
      <c r="F24131" t="s">
        <v>315</v>
      </c>
      <c r="G24131" t="s">
        <v>25</v>
      </c>
      <c r="H24131">
        <v>22550</v>
      </c>
      <c r="I24131" s="68" t="str">
        <f>VLOOKUP(E24131,Refs!$P$2:$R$29,3,FALSE)</f>
        <v>Y56</v>
      </c>
      <c r="J24131" s="68" t="str">
        <f>VLOOKUP(E24131,Refs!$P$2:$S$29,4,FALSE)</f>
        <v>London</v>
      </c>
      <c r="K24131" s="28">
        <f t="shared" si="760"/>
        <v>22550</v>
      </c>
    </row>
    <row r="24132" spans="1:11" x14ac:dyDescent="0.35">
      <c r="A24132" s="69">
        <f t="shared" si="761"/>
        <v>46023</v>
      </c>
      <c r="B24132" t="s">
        <v>946</v>
      </c>
      <c r="C24132" t="s">
        <v>272</v>
      </c>
      <c r="D24132" t="s">
        <v>891</v>
      </c>
      <c r="E24132" t="s">
        <v>314</v>
      </c>
      <c r="F24132" t="s">
        <v>315</v>
      </c>
      <c r="G24132" t="s">
        <v>80</v>
      </c>
      <c r="H24132">
        <v>42</v>
      </c>
      <c r="I24132" s="68" t="str">
        <f>VLOOKUP(E24132,Refs!$P$2:$R$29,3,FALSE)</f>
        <v>Y56</v>
      </c>
      <c r="J24132" s="68" t="str">
        <f>VLOOKUP(E24132,Refs!$P$2:$S$29,4,FALSE)</f>
        <v>London</v>
      </c>
      <c r="K24132" s="28">
        <f t="shared" si="760"/>
        <v>42</v>
      </c>
    </row>
    <row r="24133" spans="1:11" x14ac:dyDescent="0.35">
      <c r="A24133" s="69">
        <f t="shared" si="761"/>
        <v>46023</v>
      </c>
      <c r="B24133" t="s">
        <v>946</v>
      </c>
      <c r="C24133" t="s">
        <v>272</v>
      </c>
      <c r="D24133" t="s">
        <v>891</v>
      </c>
      <c r="E24133" t="s">
        <v>314</v>
      </c>
      <c r="F24133" t="s">
        <v>315</v>
      </c>
      <c r="G24133" t="s">
        <v>81</v>
      </c>
      <c r="H24133">
        <v>10096</v>
      </c>
      <c r="I24133" s="68" t="str">
        <f>VLOOKUP(E24133,Refs!$P$2:$R$29,3,FALSE)</f>
        <v>Y56</v>
      </c>
      <c r="J24133" s="68" t="str">
        <f>VLOOKUP(E24133,Refs!$P$2:$S$29,4,FALSE)</f>
        <v>London</v>
      </c>
      <c r="K24133" s="28">
        <f t="shared" si="760"/>
        <v>10096</v>
      </c>
    </row>
    <row r="24134" spans="1:11" x14ac:dyDescent="0.35">
      <c r="A24134" s="69">
        <f t="shared" si="761"/>
        <v>46023</v>
      </c>
      <c r="B24134" t="s">
        <v>946</v>
      </c>
      <c r="C24134" t="s">
        <v>272</v>
      </c>
      <c r="D24134" t="s">
        <v>891</v>
      </c>
      <c r="E24134" t="s">
        <v>314</v>
      </c>
      <c r="F24134" t="s">
        <v>315</v>
      </c>
      <c r="G24134" t="s">
        <v>82</v>
      </c>
      <c r="H24134">
        <v>2255</v>
      </c>
      <c r="I24134" s="68" t="str">
        <f>VLOOKUP(E24134,Refs!$P$2:$R$29,3,FALSE)</f>
        <v>Y56</v>
      </c>
      <c r="J24134" s="68" t="str">
        <f>VLOOKUP(E24134,Refs!$P$2:$S$29,4,FALSE)</f>
        <v>London</v>
      </c>
      <c r="K24134" s="28">
        <f t="shared" si="760"/>
        <v>2255</v>
      </c>
    </row>
    <row r="24135" spans="1:11" x14ac:dyDescent="0.35">
      <c r="A24135" s="69">
        <f t="shared" si="761"/>
        <v>46023</v>
      </c>
      <c r="B24135" t="s">
        <v>946</v>
      </c>
      <c r="C24135" t="s">
        <v>272</v>
      </c>
      <c r="D24135" t="s">
        <v>891</v>
      </c>
      <c r="E24135" t="s">
        <v>314</v>
      </c>
      <c r="F24135" t="s">
        <v>315</v>
      </c>
      <c r="G24135" t="s">
        <v>83</v>
      </c>
      <c r="H24135">
        <v>7427</v>
      </c>
      <c r="I24135" s="68" t="str">
        <f>VLOOKUP(E24135,Refs!$P$2:$R$29,3,FALSE)</f>
        <v>Y56</v>
      </c>
      <c r="J24135" s="68" t="str">
        <f>VLOOKUP(E24135,Refs!$P$2:$S$29,4,FALSE)</f>
        <v>London</v>
      </c>
      <c r="K24135" s="28">
        <f t="shared" si="760"/>
        <v>7427</v>
      </c>
    </row>
    <row r="24136" spans="1:11" x14ac:dyDescent="0.35">
      <c r="A24136" s="69">
        <f t="shared" si="761"/>
        <v>46023</v>
      </c>
      <c r="B24136" t="s">
        <v>946</v>
      </c>
      <c r="C24136" t="s">
        <v>272</v>
      </c>
      <c r="D24136" t="s">
        <v>891</v>
      </c>
      <c r="E24136" t="s">
        <v>314</v>
      </c>
      <c r="F24136" t="s">
        <v>315</v>
      </c>
      <c r="G24136" t="s">
        <v>84</v>
      </c>
      <c r="H24136">
        <v>27981</v>
      </c>
      <c r="I24136" s="68" t="str">
        <f>VLOOKUP(E24136,Refs!$P$2:$R$29,3,FALSE)</f>
        <v>Y56</v>
      </c>
      <c r="J24136" s="68" t="str">
        <f>VLOOKUP(E24136,Refs!$P$2:$S$29,4,FALSE)</f>
        <v>London</v>
      </c>
      <c r="K24136" s="28">
        <f t="shared" si="760"/>
        <v>27981</v>
      </c>
    </row>
    <row r="24137" spans="1:11" x14ac:dyDescent="0.35">
      <c r="A24137" s="69">
        <f t="shared" si="761"/>
        <v>46023</v>
      </c>
      <c r="B24137" t="s">
        <v>946</v>
      </c>
      <c r="C24137" t="s">
        <v>272</v>
      </c>
      <c r="D24137" t="s">
        <v>891</v>
      </c>
      <c r="E24137" t="s">
        <v>314</v>
      </c>
      <c r="F24137" t="s">
        <v>315</v>
      </c>
      <c r="G24137" t="s">
        <v>85</v>
      </c>
      <c r="H24137">
        <v>2534</v>
      </c>
      <c r="I24137" s="68" t="str">
        <f>VLOOKUP(E24137,Refs!$P$2:$R$29,3,FALSE)</f>
        <v>Y56</v>
      </c>
      <c r="J24137" s="68" t="str">
        <f>VLOOKUP(E24137,Refs!$P$2:$S$29,4,FALSE)</f>
        <v>London</v>
      </c>
      <c r="K24137" s="28">
        <f t="shared" si="760"/>
        <v>2534</v>
      </c>
    </row>
    <row r="24138" spans="1:11" x14ac:dyDescent="0.35">
      <c r="A24138" s="69">
        <f t="shared" si="761"/>
        <v>46023</v>
      </c>
      <c r="B24138" t="s">
        <v>946</v>
      </c>
      <c r="C24138" t="s">
        <v>272</v>
      </c>
      <c r="D24138" t="s">
        <v>891</v>
      </c>
      <c r="E24138" t="s">
        <v>314</v>
      </c>
      <c r="F24138" t="s">
        <v>315</v>
      </c>
      <c r="G24138" t="s">
        <v>86</v>
      </c>
      <c r="H24138">
        <v>1240</v>
      </c>
      <c r="I24138" s="68" t="str">
        <f>VLOOKUP(E24138,Refs!$P$2:$R$29,3,FALSE)</f>
        <v>Y56</v>
      </c>
      <c r="J24138" s="68" t="str">
        <f>VLOOKUP(E24138,Refs!$P$2:$S$29,4,FALSE)</f>
        <v>London</v>
      </c>
      <c r="K24138" s="28">
        <f t="shared" si="760"/>
        <v>1240</v>
      </c>
    </row>
    <row r="24139" spans="1:11" x14ac:dyDescent="0.35">
      <c r="A24139" s="69">
        <f t="shared" si="761"/>
        <v>46023</v>
      </c>
      <c r="B24139" t="s">
        <v>946</v>
      </c>
      <c r="C24139" t="s">
        <v>272</v>
      </c>
      <c r="D24139" t="s">
        <v>891</v>
      </c>
      <c r="E24139" t="s">
        <v>314</v>
      </c>
      <c r="F24139" t="s">
        <v>315</v>
      </c>
      <c r="G24139" t="s">
        <v>87</v>
      </c>
      <c r="H24139">
        <v>11307</v>
      </c>
      <c r="I24139" s="68" t="str">
        <f>VLOOKUP(E24139,Refs!$P$2:$R$29,3,FALSE)</f>
        <v>Y56</v>
      </c>
      <c r="J24139" s="68" t="str">
        <f>VLOOKUP(E24139,Refs!$P$2:$S$29,4,FALSE)</f>
        <v>London</v>
      </c>
      <c r="K24139" s="28">
        <f t="shared" si="760"/>
        <v>11307</v>
      </c>
    </row>
    <row r="24140" spans="1:11" x14ac:dyDescent="0.35">
      <c r="A24140" s="69">
        <f t="shared" si="761"/>
        <v>46023</v>
      </c>
      <c r="B24140" t="s">
        <v>946</v>
      </c>
      <c r="C24140" t="s">
        <v>272</v>
      </c>
      <c r="D24140" t="s">
        <v>891</v>
      </c>
      <c r="E24140" t="s">
        <v>314</v>
      </c>
      <c r="F24140" t="s">
        <v>315</v>
      </c>
      <c r="G24140" t="s">
        <v>88</v>
      </c>
      <c r="H24140">
        <v>45794</v>
      </c>
      <c r="I24140" s="68" t="str">
        <f>VLOOKUP(E24140,Refs!$P$2:$R$29,3,FALSE)</f>
        <v>Y56</v>
      </c>
      <c r="J24140" s="68" t="str">
        <f>VLOOKUP(E24140,Refs!$P$2:$S$29,4,FALSE)</f>
        <v>London</v>
      </c>
      <c r="K24140" s="28">
        <f t="shared" si="760"/>
        <v>45794</v>
      </c>
    </row>
    <row r="24141" spans="1:11" x14ac:dyDescent="0.35">
      <c r="A24141" s="69">
        <f t="shared" si="761"/>
        <v>46023</v>
      </c>
      <c r="B24141" t="s">
        <v>946</v>
      </c>
      <c r="C24141" t="s">
        <v>272</v>
      </c>
      <c r="D24141" t="s">
        <v>891</v>
      </c>
      <c r="E24141" t="s">
        <v>314</v>
      </c>
      <c r="F24141" t="s">
        <v>315</v>
      </c>
      <c r="G24141" t="s">
        <v>89</v>
      </c>
      <c r="H24141">
        <v>63117</v>
      </c>
      <c r="I24141" s="68" t="str">
        <f>VLOOKUP(E24141,Refs!$P$2:$R$29,3,FALSE)</f>
        <v>Y56</v>
      </c>
      <c r="J24141" s="68" t="str">
        <f>VLOOKUP(E24141,Refs!$P$2:$S$29,4,FALSE)</f>
        <v>London</v>
      </c>
      <c r="K24141" s="28">
        <f t="shared" si="760"/>
        <v>63117</v>
      </c>
    </row>
    <row r="24142" spans="1:11" x14ac:dyDescent="0.35">
      <c r="A24142" s="69">
        <f t="shared" si="761"/>
        <v>46023</v>
      </c>
      <c r="B24142" t="s">
        <v>946</v>
      </c>
      <c r="C24142" t="s">
        <v>272</v>
      </c>
      <c r="D24142" t="s">
        <v>891</v>
      </c>
      <c r="E24142" t="s">
        <v>314</v>
      </c>
      <c r="F24142" t="s">
        <v>315</v>
      </c>
      <c r="G24142" t="s">
        <v>27</v>
      </c>
      <c r="H24142">
        <v>5851</v>
      </c>
      <c r="I24142" s="68" t="str">
        <f>VLOOKUP(E24142,Refs!$P$2:$R$29,3,FALSE)</f>
        <v>Y56</v>
      </c>
      <c r="J24142" s="68" t="str">
        <f>VLOOKUP(E24142,Refs!$P$2:$S$29,4,FALSE)</f>
        <v>London</v>
      </c>
      <c r="K24142" s="28">
        <f t="shared" si="760"/>
        <v>5851</v>
      </c>
    </row>
    <row r="24143" spans="1:11" x14ac:dyDescent="0.35">
      <c r="A24143" s="69">
        <f t="shared" si="761"/>
        <v>46023</v>
      </c>
      <c r="B24143" t="s">
        <v>946</v>
      </c>
      <c r="C24143" t="s">
        <v>272</v>
      </c>
      <c r="D24143" t="s">
        <v>891</v>
      </c>
      <c r="E24143" t="s">
        <v>314</v>
      </c>
      <c r="F24143" t="s">
        <v>315</v>
      </c>
      <c r="G24143" t="s">
        <v>29</v>
      </c>
      <c r="H24143">
        <v>7212</v>
      </c>
      <c r="I24143" s="68" t="str">
        <f>VLOOKUP(E24143,Refs!$P$2:$R$29,3,FALSE)</f>
        <v>Y56</v>
      </c>
      <c r="J24143" s="68" t="str">
        <f>VLOOKUP(E24143,Refs!$P$2:$S$29,4,FALSE)</f>
        <v>London</v>
      </c>
      <c r="K24143" s="28">
        <f t="shared" si="760"/>
        <v>7212</v>
      </c>
    </row>
    <row r="24144" spans="1:11" x14ac:dyDescent="0.35">
      <c r="A24144" s="69">
        <f t="shared" si="761"/>
        <v>46023</v>
      </c>
      <c r="B24144" t="s">
        <v>946</v>
      </c>
      <c r="C24144" t="s">
        <v>272</v>
      </c>
      <c r="D24144" t="s">
        <v>891</v>
      </c>
      <c r="E24144" t="s">
        <v>314</v>
      </c>
      <c r="F24144" t="s">
        <v>315</v>
      </c>
      <c r="G24144" t="s">
        <v>90</v>
      </c>
      <c r="H24144">
        <v>2824</v>
      </c>
      <c r="I24144" s="68" t="str">
        <f>VLOOKUP(E24144,Refs!$P$2:$R$29,3,FALSE)</f>
        <v>Y56</v>
      </c>
      <c r="J24144" s="68" t="str">
        <f>VLOOKUP(E24144,Refs!$P$2:$S$29,4,FALSE)</f>
        <v>London</v>
      </c>
      <c r="K24144" s="28">
        <f t="shared" si="760"/>
        <v>2824</v>
      </c>
    </row>
    <row r="24145" spans="1:11" x14ac:dyDescent="0.35">
      <c r="A24145" s="69">
        <f t="shared" si="761"/>
        <v>46023</v>
      </c>
      <c r="B24145" t="s">
        <v>946</v>
      </c>
      <c r="C24145" t="s">
        <v>272</v>
      </c>
      <c r="D24145" t="s">
        <v>891</v>
      </c>
      <c r="E24145" t="s">
        <v>314</v>
      </c>
      <c r="F24145" t="s">
        <v>315</v>
      </c>
      <c r="G24145" t="s">
        <v>91</v>
      </c>
      <c r="H24145">
        <v>36</v>
      </c>
      <c r="I24145" s="68" t="str">
        <f>VLOOKUP(E24145,Refs!$P$2:$R$29,3,FALSE)</f>
        <v>Y56</v>
      </c>
      <c r="J24145" s="68" t="str">
        <f>VLOOKUP(E24145,Refs!$P$2:$S$29,4,FALSE)</f>
        <v>London</v>
      </c>
      <c r="K24145" s="28">
        <f t="shared" si="760"/>
        <v>36</v>
      </c>
    </row>
    <row r="24146" spans="1:11" x14ac:dyDescent="0.35">
      <c r="A24146" s="69">
        <f t="shared" si="761"/>
        <v>46023</v>
      </c>
      <c r="B24146" t="s">
        <v>946</v>
      </c>
      <c r="C24146" t="s">
        <v>272</v>
      </c>
      <c r="D24146" t="s">
        <v>891</v>
      </c>
      <c r="E24146" t="s">
        <v>314</v>
      </c>
      <c r="F24146" t="s">
        <v>315</v>
      </c>
      <c r="G24146" t="s">
        <v>92</v>
      </c>
      <c r="H24146">
        <v>6208</v>
      </c>
      <c r="I24146" s="68" t="str">
        <f>VLOOKUP(E24146,Refs!$P$2:$R$29,3,FALSE)</f>
        <v>Y56</v>
      </c>
      <c r="J24146" s="68" t="str">
        <f>VLOOKUP(E24146,Refs!$P$2:$S$29,4,FALSE)</f>
        <v>London</v>
      </c>
      <c r="K24146" s="28">
        <f t="shared" si="760"/>
        <v>6208</v>
      </c>
    </row>
    <row r="24147" spans="1:11" x14ac:dyDescent="0.35">
      <c r="A24147" s="69">
        <f t="shared" si="761"/>
        <v>46023</v>
      </c>
      <c r="B24147" t="s">
        <v>946</v>
      </c>
      <c r="C24147" t="s">
        <v>272</v>
      </c>
      <c r="D24147" t="s">
        <v>891</v>
      </c>
      <c r="E24147" t="s">
        <v>314</v>
      </c>
      <c r="F24147" t="s">
        <v>315</v>
      </c>
      <c r="G24147" t="s">
        <v>93</v>
      </c>
      <c r="H24147">
        <v>275</v>
      </c>
      <c r="I24147" s="68" t="str">
        <f>VLOOKUP(E24147,Refs!$P$2:$R$29,3,FALSE)</f>
        <v>Y56</v>
      </c>
      <c r="J24147" s="68" t="str">
        <f>VLOOKUP(E24147,Refs!$P$2:$S$29,4,FALSE)</f>
        <v>London</v>
      </c>
      <c r="K24147" s="28">
        <f t="shared" si="760"/>
        <v>275</v>
      </c>
    </row>
    <row r="24148" spans="1:11" x14ac:dyDescent="0.35">
      <c r="A24148" s="69">
        <f t="shared" si="761"/>
        <v>46023</v>
      </c>
      <c r="B24148" t="s">
        <v>946</v>
      </c>
      <c r="C24148" t="s">
        <v>272</v>
      </c>
      <c r="D24148" t="s">
        <v>891</v>
      </c>
      <c r="E24148" t="s">
        <v>314</v>
      </c>
      <c r="F24148" t="s">
        <v>315</v>
      </c>
      <c r="G24148" t="s">
        <v>94</v>
      </c>
      <c r="H24148">
        <v>1464</v>
      </c>
      <c r="I24148" s="68" t="str">
        <f>VLOOKUP(E24148,Refs!$P$2:$R$29,3,FALSE)</f>
        <v>Y56</v>
      </c>
      <c r="J24148" s="68" t="str">
        <f>VLOOKUP(E24148,Refs!$P$2:$S$29,4,FALSE)</f>
        <v>London</v>
      </c>
      <c r="K24148" s="28">
        <f t="shared" si="760"/>
        <v>1464</v>
      </c>
    </row>
    <row r="24149" spans="1:11" x14ac:dyDescent="0.35">
      <c r="A24149" s="69">
        <f t="shared" si="761"/>
        <v>46023</v>
      </c>
      <c r="B24149" t="s">
        <v>946</v>
      </c>
      <c r="C24149" t="s">
        <v>272</v>
      </c>
      <c r="D24149" t="s">
        <v>891</v>
      </c>
      <c r="E24149" t="s">
        <v>314</v>
      </c>
      <c r="F24149" t="s">
        <v>315</v>
      </c>
      <c r="G24149" t="s">
        <v>95</v>
      </c>
      <c r="H24149">
        <v>112</v>
      </c>
      <c r="I24149" s="68" t="str">
        <f>VLOOKUP(E24149,Refs!$P$2:$R$29,3,FALSE)</f>
        <v>Y56</v>
      </c>
      <c r="J24149" s="68" t="str">
        <f>VLOOKUP(E24149,Refs!$P$2:$S$29,4,FALSE)</f>
        <v>London</v>
      </c>
      <c r="K24149" s="28">
        <f t="shared" si="760"/>
        <v>112</v>
      </c>
    </row>
    <row r="24150" spans="1:11" x14ac:dyDescent="0.35">
      <c r="A24150" s="69">
        <f t="shared" si="761"/>
        <v>46023</v>
      </c>
      <c r="B24150" t="s">
        <v>946</v>
      </c>
      <c r="C24150" t="s">
        <v>272</v>
      </c>
      <c r="D24150" t="s">
        <v>891</v>
      </c>
      <c r="E24150" t="s">
        <v>314</v>
      </c>
      <c r="F24150" t="s">
        <v>315</v>
      </c>
      <c r="G24150" t="s">
        <v>96</v>
      </c>
      <c r="H24150">
        <v>5794</v>
      </c>
      <c r="I24150" s="68" t="str">
        <f>VLOOKUP(E24150,Refs!$P$2:$R$29,3,FALSE)</f>
        <v>Y56</v>
      </c>
      <c r="J24150" s="68" t="str">
        <f>VLOOKUP(E24150,Refs!$P$2:$S$29,4,FALSE)</f>
        <v>London</v>
      </c>
      <c r="K24150" s="28">
        <f t="shared" si="760"/>
        <v>5794</v>
      </c>
    </row>
    <row r="24151" spans="1:11" x14ac:dyDescent="0.35">
      <c r="A24151" s="69">
        <f t="shared" si="761"/>
        <v>46023</v>
      </c>
      <c r="B24151" t="s">
        <v>946</v>
      </c>
      <c r="C24151" t="s">
        <v>272</v>
      </c>
      <c r="D24151" t="s">
        <v>891</v>
      </c>
      <c r="E24151" t="s">
        <v>314</v>
      </c>
      <c r="F24151" t="s">
        <v>315</v>
      </c>
      <c r="G24151" t="s">
        <v>31</v>
      </c>
      <c r="H24151">
        <v>4414</v>
      </c>
      <c r="I24151" s="68" t="str">
        <f>VLOOKUP(E24151,Refs!$P$2:$R$29,3,FALSE)</f>
        <v>Y56</v>
      </c>
      <c r="J24151" s="68" t="str">
        <f>VLOOKUP(E24151,Refs!$P$2:$S$29,4,FALSE)</f>
        <v>London</v>
      </c>
      <c r="K24151" s="28">
        <f t="shared" si="760"/>
        <v>4414</v>
      </c>
    </row>
    <row r="24152" spans="1:11" x14ac:dyDescent="0.35">
      <c r="A24152" s="69">
        <f t="shared" si="761"/>
        <v>46023</v>
      </c>
      <c r="B24152" t="s">
        <v>946</v>
      </c>
      <c r="C24152" t="s">
        <v>272</v>
      </c>
      <c r="D24152" t="s">
        <v>891</v>
      </c>
      <c r="E24152" t="s">
        <v>314</v>
      </c>
      <c r="F24152" t="s">
        <v>315</v>
      </c>
      <c r="G24152" t="s">
        <v>97</v>
      </c>
      <c r="H24152">
        <v>10126</v>
      </c>
      <c r="I24152" s="68" t="str">
        <f>VLOOKUP(E24152,Refs!$P$2:$R$29,3,FALSE)</f>
        <v>Y56</v>
      </c>
      <c r="J24152" s="68" t="str">
        <f>VLOOKUP(E24152,Refs!$P$2:$S$29,4,FALSE)</f>
        <v>London</v>
      </c>
      <c r="K24152" s="28">
        <f t="shared" si="760"/>
        <v>10126</v>
      </c>
    </row>
    <row r="24153" spans="1:11" x14ac:dyDescent="0.35">
      <c r="A24153" s="69">
        <f t="shared" si="761"/>
        <v>46023</v>
      </c>
      <c r="B24153" t="s">
        <v>946</v>
      </c>
      <c r="C24153" t="s">
        <v>272</v>
      </c>
      <c r="D24153" t="s">
        <v>891</v>
      </c>
      <c r="E24153" t="s">
        <v>314</v>
      </c>
      <c r="F24153" t="s">
        <v>315</v>
      </c>
      <c r="G24153" t="s">
        <v>98</v>
      </c>
      <c r="H24153">
        <v>5981</v>
      </c>
      <c r="I24153" s="68" t="str">
        <f>VLOOKUP(E24153,Refs!$P$2:$R$29,3,FALSE)</f>
        <v>Y56</v>
      </c>
      <c r="J24153" s="68" t="str">
        <f>VLOOKUP(E24153,Refs!$P$2:$S$29,4,FALSE)</f>
        <v>London</v>
      </c>
      <c r="K24153" s="28">
        <f t="shared" si="760"/>
        <v>5981</v>
      </c>
    </row>
    <row r="24154" spans="1:11" x14ac:dyDescent="0.35">
      <c r="A24154" s="69">
        <f t="shared" si="761"/>
        <v>46023</v>
      </c>
      <c r="B24154" t="s">
        <v>946</v>
      </c>
      <c r="C24154" t="s">
        <v>272</v>
      </c>
      <c r="D24154" t="s">
        <v>891</v>
      </c>
      <c r="E24154" t="s">
        <v>314</v>
      </c>
      <c r="F24154" t="s">
        <v>315</v>
      </c>
      <c r="G24154" t="s">
        <v>99</v>
      </c>
      <c r="H24154">
        <v>5353</v>
      </c>
      <c r="I24154" s="68" t="str">
        <f>VLOOKUP(E24154,Refs!$P$2:$R$29,3,FALSE)</f>
        <v>Y56</v>
      </c>
      <c r="J24154" s="68" t="str">
        <f>VLOOKUP(E24154,Refs!$P$2:$S$29,4,FALSE)</f>
        <v>London</v>
      </c>
      <c r="K24154" s="28">
        <f t="shared" si="760"/>
        <v>5353</v>
      </c>
    </row>
    <row r="24155" spans="1:11" x14ac:dyDescent="0.35">
      <c r="A24155" s="69">
        <f t="shared" si="761"/>
        <v>46023</v>
      </c>
      <c r="B24155" t="s">
        <v>946</v>
      </c>
      <c r="C24155" t="s">
        <v>272</v>
      </c>
      <c r="D24155" t="s">
        <v>891</v>
      </c>
      <c r="E24155" t="s">
        <v>314</v>
      </c>
      <c r="F24155" t="s">
        <v>315</v>
      </c>
      <c r="G24155" t="s">
        <v>100</v>
      </c>
      <c r="H24155">
        <v>557</v>
      </c>
      <c r="I24155" s="68" t="str">
        <f>VLOOKUP(E24155,Refs!$P$2:$R$29,3,FALSE)</f>
        <v>Y56</v>
      </c>
      <c r="J24155" s="68" t="str">
        <f>VLOOKUP(E24155,Refs!$P$2:$S$29,4,FALSE)</f>
        <v>London</v>
      </c>
      <c r="K24155" s="28">
        <f t="shared" si="760"/>
        <v>557</v>
      </c>
    </row>
    <row r="24156" spans="1:11" x14ac:dyDescent="0.35">
      <c r="A24156" s="69">
        <f t="shared" si="761"/>
        <v>46023</v>
      </c>
      <c r="B24156" t="s">
        <v>946</v>
      </c>
      <c r="C24156" t="s">
        <v>272</v>
      </c>
      <c r="D24156" t="s">
        <v>891</v>
      </c>
      <c r="E24156" t="s">
        <v>314</v>
      </c>
      <c r="F24156" t="s">
        <v>315</v>
      </c>
      <c r="G24156" t="s">
        <v>101</v>
      </c>
      <c r="H24156">
        <v>2137</v>
      </c>
      <c r="I24156" s="68" t="str">
        <f>VLOOKUP(E24156,Refs!$P$2:$R$29,3,FALSE)</f>
        <v>Y56</v>
      </c>
      <c r="J24156" s="68" t="str">
        <f>VLOOKUP(E24156,Refs!$P$2:$S$29,4,FALSE)</f>
        <v>London</v>
      </c>
      <c r="K24156" s="28">
        <f t="shared" si="760"/>
        <v>2137</v>
      </c>
    </row>
    <row r="24157" spans="1:11" x14ac:dyDescent="0.35">
      <c r="A24157" s="69">
        <f t="shared" si="761"/>
        <v>46023</v>
      </c>
      <c r="B24157" t="s">
        <v>946</v>
      </c>
      <c r="C24157" t="s">
        <v>272</v>
      </c>
      <c r="D24157" t="s">
        <v>891</v>
      </c>
      <c r="E24157" t="s">
        <v>314</v>
      </c>
      <c r="F24157" t="s">
        <v>315</v>
      </c>
      <c r="G24157" t="s">
        <v>102</v>
      </c>
      <c r="H24157">
        <v>227</v>
      </c>
      <c r="I24157" s="68" t="str">
        <f>VLOOKUP(E24157,Refs!$P$2:$R$29,3,FALSE)</f>
        <v>Y56</v>
      </c>
      <c r="J24157" s="68" t="str">
        <f>VLOOKUP(E24157,Refs!$P$2:$S$29,4,FALSE)</f>
        <v>London</v>
      </c>
      <c r="K24157" s="28">
        <f t="shared" si="760"/>
        <v>227</v>
      </c>
    </row>
    <row r="24158" spans="1:11" x14ac:dyDescent="0.35">
      <c r="A24158" s="69">
        <f t="shared" si="761"/>
        <v>46023</v>
      </c>
      <c r="B24158" t="s">
        <v>946</v>
      </c>
      <c r="C24158" t="s">
        <v>272</v>
      </c>
      <c r="D24158" t="s">
        <v>891</v>
      </c>
      <c r="E24158" t="s">
        <v>314</v>
      </c>
      <c r="F24158" t="s">
        <v>315</v>
      </c>
      <c r="G24158" t="s">
        <v>103</v>
      </c>
      <c r="H24158">
        <v>4609</v>
      </c>
      <c r="I24158" s="68" t="str">
        <f>VLOOKUP(E24158,Refs!$P$2:$R$29,3,FALSE)</f>
        <v>Y56</v>
      </c>
      <c r="J24158" s="68" t="str">
        <f>VLOOKUP(E24158,Refs!$P$2:$S$29,4,FALSE)</f>
        <v>London</v>
      </c>
      <c r="K24158" s="28">
        <f t="shared" si="760"/>
        <v>4609</v>
      </c>
    </row>
    <row r="24159" spans="1:11" x14ac:dyDescent="0.35">
      <c r="A24159" s="69">
        <f t="shared" si="761"/>
        <v>46023</v>
      </c>
      <c r="B24159" t="s">
        <v>946</v>
      </c>
      <c r="C24159" t="s">
        <v>272</v>
      </c>
      <c r="D24159" t="s">
        <v>891</v>
      </c>
      <c r="E24159" t="s">
        <v>314</v>
      </c>
      <c r="F24159" t="s">
        <v>315</v>
      </c>
      <c r="G24159" t="s">
        <v>104</v>
      </c>
      <c r="H24159">
        <v>47078777</v>
      </c>
      <c r="I24159" s="68" t="str">
        <f>VLOOKUP(E24159,Refs!$P$2:$R$29,3,FALSE)</f>
        <v>Y56</v>
      </c>
      <c r="J24159" s="68" t="str">
        <f>VLOOKUP(E24159,Refs!$P$2:$S$29,4,FALSE)</f>
        <v>London</v>
      </c>
      <c r="K24159" s="28">
        <f t="shared" si="760"/>
        <v>47078777</v>
      </c>
    </row>
    <row r="24160" spans="1:11" x14ac:dyDescent="0.35">
      <c r="A24160" s="69">
        <f t="shared" si="761"/>
        <v>46023</v>
      </c>
      <c r="B24160" t="s">
        <v>946</v>
      </c>
      <c r="C24160" t="s">
        <v>272</v>
      </c>
      <c r="D24160" t="s">
        <v>891</v>
      </c>
      <c r="E24160" t="s">
        <v>314</v>
      </c>
      <c r="F24160" t="s">
        <v>315</v>
      </c>
      <c r="G24160" t="s">
        <v>105</v>
      </c>
      <c r="H24160">
        <v>7098</v>
      </c>
      <c r="I24160" s="68" t="str">
        <f>VLOOKUP(E24160,Refs!$P$2:$R$29,3,FALSE)</f>
        <v>Y56</v>
      </c>
      <c r="J24160" s="68" t="str">
        <f>VLOOKUP(E24160,Refs!$P$2:$S$29,4,FALSE)</f>
        <v>London</v>
      </c>
      <c r="K24160" s="28">
        <f t="shared" si="760"/>
        <v>7098</v>
      </c>
    </row>
    <row r="24161" spans="1:11" x14ac:dyDescent="0.35">
      <c r="A24161" s="69">
        <f t="shared" si="761"/>
        <v>46023</v>
      </c>
      <c r="B24161" t="s">
        <v>946</v>
      </c>
      <c r="C24161" t="s">
        <v>272</v>
      </c>
      <c r="D24161" t="s">
        <v>891</v>
      </c>
      <c r="E24161" t="s">
        <v>314</v>
      </c>
      <c r="F24161" t="s">
        <v>315</v>
      </c>
      <c r="G24161" t="s">
        <v>106</v>
      </c>
      <c r="H24161">
        <v>2923</v>
      </c>
      <c r="I24161" s="68" t="str">
        <f>VLOOKUP(E24161,Refs!$P$2:$R$29,3,FALSE)</f>
        <v>Y56</v>
      </c>
      <c r="J24161" s="68" t="str">
        <f>VLOOKUP(E24161,Refs!$P$2:$S$29,4,FALSE)</f>
        <v>London</v>
      </c>
      <c r="K24161" s="28">
        <f t="shared" si="760"/>
        <v>2923</v>
      </c>
    </row>
    <row r="24162" spans="1:11" x14ac:dyDescent="0.35">
      <c r="A24162" s="69">
        <f t="shared" si="761"/>
        <v>46023</v>
      </c>
      <c r="B24162" t="s">
        <v>946</v>
      </c>
      <c r="C24162" t="s">
        <v>272</v>
      </c>
      <c r="D24162" t="s">
        <v>891</v>
      </c>
      <c r="E24162" t="s">
        <v>314</v>
      </c>
      <c r="F24162" t="s">
        <v>315</v>
      </c>
      <c r="G24162" t="s">
        <v>107</v>
      </c>
      <c r="H24162">
        <v>198</v>
      </c>
      <c r="I24162" s="68" t="str">
        <f>VLOOKUP(E24162,Refs!$P$2:$R$29,3,FALSE)</f>
        <v>Y56</v>
      </c>
      <c r="J24162" s="68" t="str">
        <f>VLOOKUP(E24162,Refs!$P$2:$S$29,4,FALSE)</f>
        <v>London</v>
      </c>
      <c r="K24162" s="28">
        <f t="shared" si="760"/>
        <v>198</v>
      </c>
    </row>
    <row r="24163" spans="1:11" x14ac:dyDescent="0.35">
      <c r="A24163" s="69">
        <f t="shared" si="761"/>
        <v>46023</v>
      </c>
      <c r="B24163" t="s">
        <v>946</v>
      </c>
      <c r="C24163" t="s">
        <v>272</v>
      </c>
      <c r="D24163" t="s">
        <v>891</v>
      </c>
      <c r="E24163" t="s">
        <v>314</v>
      </c>
      <c r="F24163" t="s">
        <v>315</v>
      </c>
      <c r="G24163" t="s">
        <v>108</v>
      </c>
      <c r="H24163">
        <v>1869</v>
      </c>
      <c r="I24163" s="68" t="str">
        <f>VLOOKUP(E24163,Refs!$P$2:$R$29,3,FALSE)</f>
        <v>Y56</v>
      </c>
      <c r="J24163" s="68" t="str">
        <f>VLOOKUP(E24163,Refs!$P$2:$S$29,4,FALSE)</f>
        <v>London</v>
      </c>
      <c r="K24163" s="28">
        <f t="shared" ref="K24163:K24226" si="762">IF(OR(H24163="NULL",H24163=0,H24163=""),"",H24163)</f>
        <v>1869</v>
      </c>
    </row>
    <row r="24164" spans="1:11" x14ac:dyDescent="0.35">
      <c r="A24164" s="69">
        <f t="shared" si="761"/>
        <v>46023</v>
      </c>
      <c r="B24164" t="s">
        <v>946</v>
      </c>
      <c r="C24164" t="s">
        <v>272</v>
      </c>
      <c r="D24164" t="s">
        <v>891</v>
      </c>
      <c r="E24164" t="s">
        <v>314</v>
      </c>
      <c r="F24164" t="s">
        <v>315</v>
      </c>
      <c r="G24164" t="s">
        <v>109</v>
      </c>
      <c r="H24164">
        <v>22092574</v>
      </c>
      <c r="I24164" s="68" t="str">
        <f>VLOOKUP(E24164,Refs!$P$2:$R$29,3,FALSE)</f>
        <v>Y56</v>
      </c>
      <c r="J24164" s="68" t="str">
        <f>VLOOKUP(E24164,Refs!$P$2:$S$29,4,FALSE)</f>
        <v>London</v>
      </c>
      <c r="K24164" s="28">
        <f t="shared" si="762"/>
        <v>22092574</v>
      </c>
    </row>
    <row r="24165" spans="1:11" x14ac:dyDescent="0.35">
      <c r="A24165" s="69">
        <f t="shared" si="761"/>
        <v>46023</v>
      </c>
      <c r="B24165" t="s">
        <v>946</v>
      </c>
      <c r="C24165" t="s">
        <v>272</v>
      </c>
      <c r="D24165" t="s">
        <v>891</v>
      </c>
      <c r="E24165" t="s">
        <v>314</v>
      </c>
      <c r="F24165" t="s">
        <v>315</v>
      </c>
      <c r="G24165" t="s">
        <v>110</v>
      </c>
      <c r="H24165">
        <v>3031</v>
      </c>
      <c r="I24165" s="68" t="str">
        <f>VLOOKUP(E24165,Refs!$P$2:$R$29,3,FALSE)</f>
        <v>Y56</v>
      </c>
      <c r="J24165" s="68" t="str">
        <f>VLOOKUP(E24165,Refs!$P$2:$S$29,4,FALSE)</f>
        <v>London</v>
      </c>
      <c r="K24165" s="28">
        <f t="shared" si="762"/>
        <v>3031</v>
      </c>
    </row>
    <row r="24166" spans="1:11" x14ac:dyDescent="0.35">
      <c r="A24166" s="69">
        <f t="shared" si="761"/>
        <v>46023</v>
      </c>
      <c r="B24166" t="s">
        <v>946</v>
      </c>
      <c r="C24166" t="s">
        <v>272</v>
      </c>
      <c r="D24166" t="s">
        <v>891</v>
      </c>
      <c r="E24166" t="s">
        <v>314</v>
      </c>
      <c r="F24166" t="s">
        <v>315</v>
      </c>
      <c r="G24166" t="s">
        <v>808</v>
      </c>
      <c r="H24166">
        <v>25792</v>
      </c>
      <c r="I24166" s="68" t="str">
        <f>VLOOKUP(E24166,Refs!$P$2:$R$29,3,FALSE)</f>
        <v>Y56</v>
      </c>
      <c r="J24166" s="68" t="str">
        <f>VLOOKUP(E24166,Refs!$P$2:$S$29,4,FALSE)</f>
        <v>London</v>
      </c>
      <c r="K24166" s="28">
        <f t="shared" si="762"/>
        <v>25792</v>
      </c>
    </row>
    <row r="24167" spans="1:11" x14ac:dyDescent="0.35">
      <c r="A24167" s="69">
        <f t="shared" si="761"/>
        <v>46023</v>
      </c>
      <c r="B24167" t="s">
        <v>946</v>
      </c>
      <c r="C24167" t="s">
        <v>272</v>
      </c>
      <c r="D24167" t="s">
        <v>891</v>
      </c>
      <c r="E24167" t="s">
        <v>314</v>
      </c>
      <c r="F24167" t="s">
        <v>315</v>
      </c>
      <c r="G24167" t="s">
        <v>809</v>
      </c>
      <c r="H24167">
        <v>247</v>
      </c>
      <c r="I24167" s="68" t="str">
        <f>VLOOKUP(E24167,Refs!$P$2:$R$29,3,FALSE)</f>
        <v>Y56</v>
      </c>
      <c r="J24167" s="68" t="str">
        <f>VLOOKUP(E24167,Refs!$P$2:$S$29,4,FALSE)</f>
        <v>London</v>
      </c>
      <c r="K24167" s="28">
        <f t="shared" si="762"/>
        <v>247</v>
      </c>
    </row>
    <row r="24168" spans="1:11" x14ac:dyDescent="0.35">
      <c r="A24168" s="69">
        <f t="shared" si="761"/>
        <v>46023</v>
      </c>
      <c r="B24168" t="s">
        <v>946</v>
      </c>
      <c r="C24168" t="s">
        <v>272</v>
      </c>
      <c r="D24168" t="s">
        <v>891</v>
      </c>
      <c r="E24168" t="s">
        <v>314</v>
      </c>
      <c r="F24168" t="s">
        <v>315</v>
      </c>
      <c r="G24168" t="s">
        <v>111</v>
      </c>
      <c r="H24168">
        <v>38410</v>
      </c>
      <c r="I24168" s="68" t="str">
        <f>VLOOKUP(E24168,Refs!$P$2:$R$29,3,FALSE)</f>
        <v>Y56</v>
      </c>
      <c r="J24168" s="68" t="str">
        <f>VLOOKUP(E24168,Refs!$P$2:$S$29,4,FALSE)</f>
        <v>London</v>
      </c>
      <c r="K24168" s="28">
        <f t="shared" si="762"/>
        <v>38410</v>
      </c>
    </row>
    <row r="24169" spans="1:11" x14ac:dyDescent="0.35">
      <c r="A24169" s="69">
        <f t="shared" si="761"/>
        <v>46023</v>
      </c>
      <c r="B24169" t="s">
        <v>946</v>
      </c>
      <c r="C24169" t="s">
        <v>272</v>
      </c>
      <c r="D24169" t="s">
        <v>891</v>
      </c>
      <c r="E24169" t="s">
        <v>314</v>
      </c>
      <c r="F24169" t="s">
        <v>315</v>
      </c>
      <c r="G24169" t="s">
        <v>112</v>
      </c>
      <c r="H24169">
        <v>10</v>
      </c>
      <c r="I24169" s="68" t="str">
        <f>VLOOKUP(E24169,Refs!$P$2:$R$29,3,FALSE)</f>
        <v>Y56</v>
      </c>
      <c r="J24169" s="68" t="str">
        <f>VLOOKUP(E24169,Refs!$P$2:$S$29,4,FALSE)</f>
        <v>London</v>
      </c>
      <c r="K24169" s="28">
        <f t="shared" si="762"/>
        <v>10</v>
      </c>
    </row>
    <row r="24170" spans="1:11" x14ac:dyDescent="0.35">
      <c r="A24170" s="69">
        <f t="shared" si="761"/>
        <v>46023</v>
      </c>
      <c r="B24170" t="s">
        <v>946</v>
      </c>
      <c r="C24170" t="s">
        <v>272</v>
      </c>
      <c r="D24170" t="s">
        <v>891</v>
      </c>
      <c r="E24170" t="s">
        <v>314</v>
      </c>
      <c r="F24170" t="s">
        <v>315</v>
      </c>
      <c r="G24170" t="s">
        <v>113</v>
      </c>
      <c r="H24170">
        <v>22473</v>
      </c>
      <c r="I24170" s="68" t="str">
        <f>VLOOKUP(E24170,Refs!$P$2:$R$29,3,FALSE)</f>
        <v>Y56</v>
      </c>
      <c r="J24170" s="68" t="str">
        <f>VLOOKUP(E24170,Refs!$P$2:$S$29,4,FALSE)</f>
        <v>London</v>
      </c>
      <c r="K24170" s="28">
        <f t="shared" si="762"/>
        <v>22473</v>
      </c>
    </row>
    <row r="24171" spans="1:11" x14ac:dyDescent="0.35">
      <c r="A24171" s="69">
        <f t="shared" si="761"/>
        <v>46023</v>
      </c>
      <c r="B24171" t="s">
        <v>946</v>
      </c>
      <c r="C24171" t="s">
        <v>272</v>
      </c>
      <c r="D24171" t="s">
        <v>891</v>
      </c>
      <c r="E24171" t="s">
        <v>314</v>
      </c>
      <c r="F24171" t="s">
        <v>315</v>
      </c>
      <c r="G24171" t="s">
        <v>114</v>
      </c>
      <c r="H24171">
        <v>21703</v>
      </c>
      <c r="I24171" s="68" t="str">
        <f>VLOOKUP(E24171,Refs!$P$2:$R$29,3,FALSE)</f>
        <v>Y56</v>
      </c>
      <c r="J24171" s="68" t="str">
        <f>VLOOKUP(E24171,Refs!$P$2:$S$29,4,FALSE)</f>
        <v>London</v>
      </c>
      <c r="K24171" s="28">
        <f t="shared" si="762"/>
        <v>21703</v>
      </c>
    </row>
    <row r="24172" spans="1:11" x14ac:dyDescent="0.35">
      <c r="A24172" s="69">
        <f t="shared" si="761"/>
        <v>46023</v>
      </c>
      <c r="B24172" t="s">
        <v>946</v>
      </c>
      <c r="C24172" t="s">
        <v>272</v>
      </c>
      <c r="D24172" t="s">
        <v>891</v>
      </c>
      <c r="E24172" t="s">
        <v>314</v>
      </c>
      <c r="F24172" t="s">
        <v>315</v>
      </c>
      <c r="G24172" t="s">
        <v>115</v>
      </c>
      <c r="H24172">
        <v>14397</v>
      </c>
      <c r="I24172" s="68" t="str">
        <f>VLOOKUP(E24172,Refs!$P$2:$R$29,3,FALSE)</f>
        <v>Y56</v>
      </c>
      <c r="J24172" s="68" t="str">
        <f>VLOOKUP(E24172,Refs!$P$2:$S$29,4,FALSE)</f>
        <v>London</v>
      </c>
      <c r="K24172" s="28">
        <f t="shared" si="762"/>
        <v>14397</v>
      </c>
    </row>
    <row r="24173" spans="1:11" x14ac:dyDescent="0.35">
      <c r="A24173" s="69">
        <f t="shared" si="761"/>
        <v>46023</v>
      </c>
      <c r="B24173" t="s">
        <v>946</v>
      </c>
      <c r="C24173" t="s">
        <v>272</v>
      </c>
      <c r="D24173" t="s">
        <v>891</v>
      </c>
      <c r="E24173" t="s">
        <v>314</v>
      </c>
      <c r="F24173" t="s">
        <v>315</v>
      </c>
      <c r="G24173" t="s">
        <v>116</v>
      </c>
      <c r="H24173">
        <v>12048</v>
      </c>
      <c r="I24173" s="68" t="str">
        <f>VLOOKUP(E24173,Refs!$P$2:$R$29,3,FALSE)</f>
        <v>Y56</v>
      </c>
      <c r="J24173" s="68" t="str">
        <f>VLOOKUP(E24173,Refs!$P$2:$S$29,4,FALSE)</f>
        <v>London</v>
      </c>
      <c r="K24173" s="28">
        <f t="shared" si="762"/>
        <v>12048</v>
      </c>
    </row>
    <row r="24174" spans="1:11" x14ac:dyDescent="0.35">
      <c r="A24174" s="69">
        <f t="shared" si="761"/>
        <v>46023</v>
      </c>
      <c r="B24174" t="s">
        <v>946</v>
      </c>
      <c r="C24174" t="s">
        <v>272</v>
      </c>
      <c r="D24174" t="s">
        <v>891</v>
      </c>
      <c r="E24174" t="s">
        <v>314</v>
      </c>
      <c r="F24174" t="s">
        <v>315</v>
      </c>
      <c r="G24174" t="s">
        <v>117</v>
      </c>
      <c r="H24174">
        <v>3895</v>
      </c>
      <c r="I24174" s="68" t="str">
        <f>VLOOKUP(E24174,Refs!$P$2:$R$29,3,FALSE)</f>
        <v>Y56</v>
      </c>
      <c r="J24174" s="68" t="str">
        <f>VLOOKUP(E24174,Refs!$P$2:$S$29,4,FALSE)</f>
        <v>London</v>
      </c>
      <c r="K24174" s="28">
        <f t="shared" si="762"/>
        <v>3895</v>
      </c>
    </row>
    <row r="24175" spans="1:11" x14ac:dyDescent="0.35">
      <c r="A24175" s="69">
        <f t="shared" si="761"/>
        <v>46023</v>
      </c>
      <c r="B24175" t="s">
        <v>946</v>
      </c>
      <c r="C24175" t="s">
        <v>272</v>
      </c>
      <c r="D24175" t="s">
        <v>891</v>
      </c>
      <c r="E24175" t="s">
        <v>314</v>
      </c>
      <c r="F24175" t="s">
        <v>315</v>
      </c>
      <c r="G24175" t="s">
        <v>118</v>
      </c>
      <c r="H24175">
        <v>3522</v>
      </c>
      <c r="I24175" s="68" t="str">
        <f>VLOOKUP(E24175,Refs!$P$2:$R$29,3,FALSE)</f>
        <v>Y56</v>
      </c>
      <c r="J24175" s="68" t="str">
        <f>VLOOKUP(E24175,Refs!$P$2:$S$29,4,FALSE)</f>
        <v>London</v>
      </c>
      <c r="K24175" s="28">
        <f t="shared" si="762"/>
        <v>3522</v>
      </c>
    </row>
    <row r="24176" spans="1:11" x14ac:dyDescent="0.35">
      <c r="A24176" s="69">
        <f t="shared" si="761"/>
        <v>46023</v>
      </c>
      <c r="B24176" t="s">
        <v>946</v>
      </c>
      <c r="C24176" t="s">
        <v>272</v>
      </c>
      <c r="D24176" t="s">
        <v>891</v>
      </c>
      <c r="E24176" t="s">
        <v>314</v>
      </c>
      <c r="F24176" t="s">
        <v>315</v>
      </c>
      <c r="G24176" t="s">
        <v>119</v>
      </c>
      <c r="H24176">
        <v>6695</v>
      </c>
      <c r="I24176" s="68" t="str">
        <f>VLOOKUP(E24176,Refs!$P$2:$R$29,3,FALSE)</f>
        <v>Y56</v>
      </c>
      <c r="J24176" s="68" t="str">
        <f>VLOOKUP(E24176,Refs!$P$2:$S$29,4,FALSE)</f>
        <v>London</v>
      </c>
      <c r="K24176" s="28">
        <f t="shared" si="762"/>
        <v>6695</v>
      </c>
    </row>
    <row r="24177" spans="1:11" x14ac:dyDescent="0.35">
      <c r="A24177" s="69">
        <f t="shared" si="761"/>
        <v>46023</v>
      </c>
      <c r="B24177" t="s">
        <v>946</v>
      </c>
      <c r="C24177" t="s">
        <v>272</v>
      </c>
      <c r="D24177" t="s">
        <v>891</v>
      </c>
      <c r="E24177" t="s">
        <v>314</v>
      </c>
      <c r="F24177" t="s">
        <v>315</v>
      </c>
      <c r="G24177" t="s">
        <v>120</v>
      </c>
      <c r="H24177">
        <v>391</v>
      </c>
      <c r="I24177" s="68" t="str">
        <f>VLOOKUP(E24177,Refs!$P$2:$R$29,3,FALSE)</f>
        <v>Y56</v>
      </c>
      <c r="J24177" s="68" t="str">
        <f>VLOOKUP(E24177,Refs!$P$2:$S$29,4,FALSE)</f>
        <v>London</v>
      </c>
      <c r="K24177" s="28">
        <f t="shared" si="762"/>
        <v>391</v>
      </c>
    </row>
    <row r="24178" spans="1:11" x14ac:dyDescent="0.35">
      <c r="A24178" s="69">
        <f t="shared" si="761"/>
        <v>46023</v>
      </c>
      <c r="B24178" t="s">
        <v>946</v>
      </c>
      <c r="C24178" t="s">
        <v>272</v>
      </c>
      <c r="D24178" t="s">
        <v>891</v>
      </c>
      <c r="E24178" t="s">
        <v>314</v>
      </c>
      <c r="F24178" t="s">
        <v>315</v>
      </c>
      <c r="G24178" t="s">
        <v>121</v>
      </c>
      <c r="H24178">
        <v>2957</v>
      </c>
      <c r="I24178" s="68" t="str">
        <f>VLOOKUP(E24178,Refs!$P$2:$R$29,3,FALSE)</f>
        <v>Y56</v>
      </c>
      <c r="J24178" s="68" t="str">
        <f>VLOOKUP(E24178,Refs!$P$2:$S$29,4,FALSE)</f>
        <v>London</v>
      </c>
      <c r="K24178" s="28">
        <f t="shared" si="762"/>
        <v>2957</v>
      </c>
    </row>
    <row r="24179" spans="1:11" x14ac:dyDescent="0.35">
      <c r="A24179" s="69">
        <f t="shared" si="761"/>
        <v>46023</v>
      </c>
      <c r="B24179" t="s">
        <v>946</v>
      </c>
      <c r="C24179" t="s">
        <v>272</v>
      </c>
      <c r="D24179" t="s">
        <v>891</v>
      </c>
      <c r="E24179" t="s">
        <v>314</v>
      </c>
      <c r="F24179" t="s">
        <v>315</v>
      </c>
      <c r="G24179" t="s">
        <v>122</v>
      </c>
      <c r="H24179">
        <v>16</v>
      </c>
      <c r="I24179" s="68" t="str">
        <f>VLOOKUP(E24179,Refs!$P$2:$R$29,3,FALSE)</f>
        <v>Y56</v>
      </c>
      <c r="J24179" s="68" t="str">
        <f>VLOOKUP(E24179,Refs!$P$2:$S$29,4,FALSE)</f>
        <v>London</v>
      </c>
      <c r="K24179" s="28">
        <f t="shared" si="762"/>
        <v>16</v>
      </c>
    </row>
    <row r="24180" spans="1:11" x14ac:dyDescent="0.35">
      <c r="A24180" s="69">
        <f t="shared" si="761"/>
        <v>46023</v>
      </c>
      <c r="B24180" t="s">
        <v>946</v>
      </c>
      <c r="C24180" t="s">
        <v>272</v>
      </c>
      <c r="D24180" t="s">
        <v>891</v>
      </c>
      <c r="E24180" t="s">
        <v>314</v>
      </c>
      <c r="F24180" t="s">
        <v>315</v>
      </c>
      <c r="G24180" t="s">
        <v>123</v>
      </c>
      <c r="H24180">
        <v>30</v>
      </c>
      <c r="I24180" s="68" t="str">
        <f>VLOOKUP(E24180,Refs!$P$2:$R$29,3,FALSE)</f>
        <v>Y56</v>
      </c>
      <c r="J24180" s="68" t="str">
        <f>VLOOKUP(E24180,Refs!$P$2:$S$29,4,FALSE)</f>
        <v>London</v>
      </c>
      <c r="K24180" s="28">
        <f t="shared" si="762"/>
        <v>30</v>
      </c>
    </row>
    <row r="24181" spans="1:11" x14ac:dyDescent="0.35">
      <c r="A24181" s="69">
        <f t="shared" si="761"/>
        <v>46023</v>
      </c>
      <c r="B24181" t="s">
        <v>946</v>
      </c>
      <c r="C24181" t="s">
        <v>272</v>
      </c>
      <c r="D24181" t="s">
        <v>891</v>
      </c>
      <c r="E24181" t="s">
        <v>314</v>
      </c>
      <c r="F24181" t="s">
        <v>315</v>
      </c>
      <c r="G24181" t="s">
        <v>124</v>
      </c>
      <c r="H24181">
        <v>2</v>
      </c>
      <c r="I24181" s="68" t="str">
        <f>VLOOKUP(E24181,Refs!$P$2:$R$29,3,FALSE)</f>
        <v>Y56</v>
      </c>
      <c r="J24181" s="68" t="str">
        <f>VLOOKUP(E24181,Refs!$P$2:$S$29,4,FALSE)</f>
        <v>London</v>
      </c>
      <c r="K24181" s="28">
        <f t="shared" si="762"/>
        <v>2</v>
      </c>
    </row>
    <row r="24182" spans="1:11" x14ac:dyDescent="0.35">
      <c r="A24182" s="69">
        <f t="shared" si="761"/>
        <v>46023</v>
      </c>
      <c r="B24182" t="s">
        <v>946</v>
      </c>
      <c r="C24182" t="s">
        <v>272</v>
      </c>
      <c r="D24182" t="s">
        <v>891</v>
      </c>
      <c r="E24182" t="s">
        <v>314</v>
      </c>
      <c r="F24182" t="s">
        <v>315</v>
      </c>
      <c r="G24182" t="s">
        <v>125</v>
      </c>
      <c r="H24182">
        <v>5409</v>
      </c>
      <c r="I24182" s="68" t="str">
        <f>VLOOKUP(E24182,Refs!$P$2:$R$29,3,FALSE)</f>
        <v>Y56</v>
      </c>
      <c r="J24182" s="68" t="str">
        <f>VLOOKUP(E24182,Refs!$P$2:$S$29,4,FALSE)</f>
        <v>London</v>
      </c>
      <c r="K24182" s="28">
        <f t="shared" si="762"/>
        <v>5409</v>
      </c>
    </row>
    <row r="24183" spans="1:11" x14ac:dyDescent="0.35">
      <c r="A24183" s="69">
        <f t="shared" si="761"/>
        <v>46023</v>
      </c>
      <c r="B24183" t="s">
        <v>946</v>
      </c>
      <c r="C24183" t="s">
        <v>272</v>
      </c>
      <c r="D24183" t="s">
        <v>891</v>
      </c>
      <c r="E24183" t="s">
        <v>314</v>
      </c>
      <c r="F24183" t="s">
        <v>315</v>
      </c>
      <c r="G24183" t="s">
        <v>126</v>
      </c>
      <c r="H24183">
        <v>4005</v>
      </c>
      <c r="I24183" s="68" t="str">
        <f>VLOOKUP(E24183,Refs!$P$2:$R$29,3,FALSE)</f>
        <v>Y56</v>
      </c>
      <c r="J24183" s="68" t="str">
        <f>VLOOKUP(E24183,Refs!$P$2:$S$29,4,FALSE)</f>
        <v>London</v>
      </c>
      <c r="K24183" s="28">
        <f t="shared" si="762"/>
        <v>4005</v>
      </c>
    </row>
    <row r="24184" spans="1:11" x14ac:dyDescent="0.35">
      <c r="A24184" s="69">
        <f t="shared" si="761"/>
        <v>46023</v>
      </c>
      <c r="B24184" t="s">
        <v>946</v>
      </c>
      <c r="C24184" t="s">
        <v>272</v>
      </c>
      <c r="D24184" t="s">
        <v>891</v>
      </c>
      <c r="E24184" t="s">
        <v>314</v>
      </c>
      <c r="F24184" t="s">
        <v>315</v>
      </c>
      <c r="G24184" t="s">
        <v>127</v>
      </c>
      <c r="H24184">
        <v>1719</v>
      </c>
      <c r="I24184" s="68" t="str">
        <f>VLOOKUP(E24184,Refs!$P$2:$R$29,3,FALSE)</f>
        <v>Y56</v>
      </c>
      <c r="J24184" s="68" t="str">
        <f>VLOOKUP(E24184,Refs!$P$2:$S$29,4,FALSE)</f>
        <v>London</v>
      </c>
      <c r="K24184" s="28">
        <f t="shared" si="762"/>
        <v>1719</v>
      </c>
    </row>
    <row r="24185" spans="1:11" x14ac:dyDescent="0.35">
      <c r="A24185" s="69">
        <f t="shared" si="761"/>
        <v>46023</v>
      </c>
      <c r="B24185" t="s">
        <v>946</v>
      </c>
      <c r="C24185" t="s">
        <v>272</v>
      </c>
      <c r="D24185" t="s">
        <v>891</v>
      </c>
      <c r="E24185" t="s">
        <v>314</v>
      </c>
      <c r="F24185" t="s">
        <v>315</v>
      </c>
      <c r="G24185" t="s">
        <v>128</v>
      </c>
      <c r="H24185">
        <v>329</v>
      </c>
      <c r="I24185" s="68" t="str">
        <f>VLOOKUP(E24185,Refs!$P$2:$R$29,3,FALSE)</f>
        <v>Y56</v>
      </c>
      <c r="J24185" s="68" t="str">
        <f>VLOOKUP(E24185,Refs!$P$2:$S$29,4,FALSE)</f>
        <v>London</v>
      </c>
      <c r="K24185" s="28">
        <f t="shared" si="762"/>
        <v>329</v>
      </c>
    </row>
    <row r="24186" spans="1:11" x14ac:dyDescent="0.35">
      <c r="A24186" s="69">
        <f t="shared" si="761"/>
        <v>46023</v>
      </c>
      <c r="B24186" t="s">
        <v>946</v>
      </c>
      <c r="C24186" t="s">
        <v>272</v>
      </c>
      <c r="D24186" t="s">
        <v>891</v>
      </c>
      <c r="E24186" t="s">
        <v>314</v>
      </c>
      <c r="F24186" t="s">
        <v>315</v>
      </c>
      <c r="G24186" t="s">
        <v>129</v>
      </c>
      <c r="H24186">
        <v>578</v>
      </c>
      <c r="I24186" s="68" t="str">
        <f>VLOOKUP(E24186,Refs!$P$2:$R$29,3,FALSE)</f>
        <v>Y56</v>
      </c>
      <c r="J24186" s="68" t="str">
        <f>VLOOKUP(E24186,Refs!$P$2:$S$29,4,FALSE)</f>
        <v>London</v>
      </c>
      <c r="K24186" s="28">
        <f t="shared" si="762"/>
        <v>578</v>
      </c>
    </row>
    <row r="24187" spans="1:11" x14ac:dyDescent="0.35">
      <c r="A24187" s="69">
        <f t="shared" si="761"/>
        <v>46023</v>
      </c>
      <c r="B24187" t="s">
        <v>946</v>
      </c>
      <c r="C24187" t="s">
        <v>272</v>
      </c>
      <c r="D24187" t="s">
        <v>891</v>
      </c>
      <c r="E24187" t="s">
        <v>314</v>
      </c>
      <c r="F24187" t="s">
        <v>315</v>
      </c>
      <c r="G24187" t="s">
        <v>130</v>
      </c>
      <c r="H24187">
        <v>109</v>
      </c>
      <c r="I24187" s="68" t="str">
        <f>VLOOKUP(E24187,Refs!$P$2:$R$29,3,FALSE)</f>
        <v>Y56</v>
      </c>
      <c r="J24187" s="68" t="str">
        <f>VLOOKUP(E24187,Refs!$P$2:$S$29,4,FALSE)</f>
        <v>London</v>
      </c>
      <c r="K24187" s="28">
        <f t="shared" si="762"/>
        <v>109</v>
      </c>
    </row>
    <row r="24188" spans="1:11" x14ac:dyDescent="0.35">
      <c r="A24188" s="69">
        <f t="shared" si="761"/>
        <v>46023</v>
      </c>
      <c r="B24188" t="s">
        <v>946</v>
      </c>
      <c r="C24188" t="s">
        <v>272</v>
      </c>
      <c r="D24188" t="s">
        <v>891</v>
      </c>
      <c r="E24188" t="s">
        <v>314</v>
      </c>
      <c r="F24188" t="s">
        <v>315</v>
      </c>
      <c r="G24188" t="s">
        <v>131</v>
      </c>
      <c r="H24188">
        <v>3180</v>
      </c>
      <c r="I24188" s="68" t="str">
        <f>VLOOKUP(E24188,Refs!$P$2:$R$29,3,FALSE)</f>
        <v>Y56</v>
      </c>
      <c r="J24188" s="68" t="str">
        <f>VLOOKUP(E24188,Refs!$P$2:$S$29,4,FALSE)</f>
        <v>London</v>
      </c>
      <c r="K24188" s="28">
        <f t="shared" si="762"/>
        <v>3180</v>
      </c>
    </row>
    <row r="24189" spans="1:11" x14ac:dyDescent="0.35">
      <c r="A24189" s="69">
        <f t="shared" si="761"/>
        <v>46023</v>
      </c>
      <c r="B24189" t="s">
        <v>946</v>
      </c>
      <c r="C24189" t="s">
        <v>272</v>
      </c>
      <c r="D24189" t="s">
        <v>891</v>
      </c>
      <c r="E24189" t="s">
        <v>314</v>
      </c>
      <c r="F24189" t="s">
        <v>315</v>
      </c>
      <c r="G24189" t="s">
        <v>132</v>
      </c>
      <c r="H24189">
        <v>2211</v>
      </c>
      <c r="I24189" s="68" t="str">
        <f>VLOOKUP(E24189,Refs!$P$2:$R$29,3,FALSE)</f>
        <v>Y56</v>
      </c>
      <c r="J24189" s="68" t="str">
        <f>VLOOKUP(E24189,Refs!$P$2:$S$29,4,FALSE)</f>
        <v>London</v>
      </c>
      <c r="K24189" s="28">
        <f t="shared" si="762"/>
        <v>2211</v>
      </c>
    </row>
    <row r="24190" spans="1:11" x14ac:dyDescent="0.35">
      <c r="A24190" s="69">
        <f t="shared" si="761"/>
        <v>46023</v>
      </c>
      <c r="B24190" t="s">
        <v>946</v>
      </c>
      <c r="C24190" t="s">
        <v>272</v>
      </c>
      <c r="D24190" t="s">
        <v>891</v>
      </c>
      <c r="E24190" t="s">
        <v>314</v>
      </c>
      <c r="F24190" t="s">
        <v>315</v>
      </c>
      <c r="G24190" t="s">
        <v>133</v>
      </c>
      <c r="H24190">
        <v>1982</v>
      </c>
      <c r="I24190" s="68" t="str">
        <f>VLOOKUP(E24190,Refs!$P$2:$R$29,3,FALSE)</f>
        <v>Y56</v>
      </c>
      <c r="J24190" s="68" t="str">
        <f>VLOOKUP(E24190,Refs!$P$2:$S$29,4,FALSE)</f>
        <v>London</v>
      </c>
      <c r="K24190" s="28">
        <f t="shared" si="762"/>
        <v>1982</v>
      </c>
    </row>
    <row r="24191" spans="1:11" x14ac:dyDescent="0.35">
      <c r="A24191" s="69">
        <f t="shared" si="761"/>
        <v>46023</v>
      </c>
      <c r="B24191" t="s">
        <v>946</v>
      </c>
      <c r="C24191" t="s">
        <v>272</v>
      </c>
      <c r="D24191" t="s">
        <v>891</v>
      </c>
      <c r="E24191" t="s">
        <v>314</v>
      </c>
      <c r="F24191" t="s">
        <v>315</v>
      </c>
      <c r="G24191" t="s">
        <v>134</v>
      </c>
      <c r="H24191">
        <v>1125</v>
      </c>
      <c r="I24191" s="68" t="str">
        <f>VLOOKUP(E24191,Refs!$P$2:$R$29,3,FALSE)</f>
        <v>Y56</v>
      </c>
      <c r="J24191" s="68" t="str">
        <f>VLOOKUP(E24191,Refs!$P$2:$S$29,4,FALSE)</f>
        <v>London</v>
      </c>
      <c r="K24191" s="28">
        <f t="shared" si="762"/>
        <v>1125</v>
      </c>
    </row>
    <row r="24192" spans="1:11" x14ac:dyDescent="0.35">
      <c r="A24192" s="69">
        <f t="shared" si="761"/>
        <v>46023</v>
      </c>
      <c r="B24192" t="s">
        <v>946</v>
      </c>
      <c r="C24192" t="s">
        <v>272</v>
      </c>
      <c r="D24192" t="s">
        <v>891</v>
      </c>
      <c r="E24192" t="s">
        <v>314</v>
      </c>
      <c r="F24192" t="s">
        <v>315</v>
      </c>
      <c r="G24192" t="s">
        <v>135</v>
      </c>
      <c r="H24192">
        <v>137</v>
      </c>
      <c r="I24192" s="68" t="str">
        <f>VLOOKUP(E24192,Refs!$P$2:$R$29,3,FALSE)</f>
        <v>Y56</v>
      </c>
      <c r="J24192" s="68" t="str">
        <f>VLOOKUP(E24192,Refs!$P$2:$S$29,4,FALSE)</f>
        <v>London</v>
      </c>
      <c r="K24192" s="28">
        <f t="shared" si="762"/>
        <v>137</v>
      </c>
    </row>
    <row r="24193" spans="1:11" x14ac:dyDescent="0.35">
      <c r="A24193" s="69">
        <f t="shared" si="761"/>
        <v>46023</v>
      </c>
      <c r="B24193" t="s">
        <v>946</v>
      </c>
      <c r="C24193" t="s">
        <v>272</v>
      </c>
      <c r="D24193" t="s">
        <v>891</v>
      </c>
      <c r="E24193" t="s">
        <v>314</v>
      </c>
      <c r="F24193" t="s">
        <v>315</v>
      </c>
      <c r="G24193" t="s">
        <v>136</v>
      </c>
      <c r="H24193">
        <v>78</v>
      </c>
      <c r="I24193" s="68" t="str">
        <f>VLOOKUP(E24193,Refs!$P$2:$R$29,3,FALSE)</f>
        <v>Y56</v>
      </c>
      <c r="J24193" s="68" t="str">
        <f>VLOOKUP(E24193,Refs!$P$2:$S$29,4,FALSE)</f>
        <v>London</v>
      </c>
      <c r="K24193" s="28">
        <f t="shared" si="762"/>
        <v>78</v>
      </c>
    </row>
    <row r="24194" spans="1:11" x14ac:dyDescent="0.35">
      <c r="A24194" s="69">
        <f t="shared" si="761"/>
        <v>46023</v>
      </c>
      <c r="B24194" t="s">
        <v>946</v>
      </c>
      <c r="C24194" t="s">
        <v>272</v>
      </c>
      <c r="D24194" t="s">
        <v>891</v>
      </c>
      <c r="E24194" t="s">
        <v>314</v>
      </c>
      <c r="F24194" t="s">
        <v>315</v>
      </c>
      <c r="G24194" t="s">
        <v>137</v>
      </c>
      <c r="H24194">
        <v>0</v>
      </c>
      <c r="I24194" s="68" t="str">
        <f>VLOOKUP(E24194,Refs!$P$2:$R$29,3,FALSE)</f>
        <v>Y56</v>
      </c>
      <c r="J24194" s="68" t="str">
        <f>VLOOKUP(E24194,Refs!$P$2:$S$29,4,FALSE)</f>
        <v>London</v>
      </c>
      <c r="K24194" s="28" t="str">
        <f t="shared" si="762"/>
        <v/>
      </c>
    </row>
    <row r="24195" spans="1:11" x14ac:dyDescent="0.35">
      <c r="A24195" s="69">
        <f t="shared" ref="A24195:A24258" si="763">DATEVALUE(RIGHT(B24195,8))</f>
        <v>46023</v>
      </c>
      <c r="B24195" t="s">
        <v>946</v>
      </c>
      <c r="C24195" t="s">
        <v>272</v>
      </c>
      <c r="D24195" t="s">
        <v>891</v>
      </c>
      <c r="E24195" t="s">
        <v>314</v>
      </c>
      <c r="F24195" t="s">
        <v>315</v>
      </c>
      <c r="G24195" t="s">
        <v>138</v>
      </c>
      <c r="H24195">
        <v>0</v>
      </c>
      <c r="I24195" s="68" t="str">
        <f>VLOOKUP(E24195,Refs!$P$2:$R$29,3,FALSE)</f>
        <v>Y56</v>
      </c>
      <c r="J24195" s="68" t="str">
        <f>VLOOKUP(E24195,Refs!$P$2:$S$29,4,FALSE)</f>
        <v>London</v>
      </c>
      <c r="K24195" s="28" t="str">
        <f t="shared" si="762"/>
        <v/>
      </c>
    </row>
    <row r="24196" spans="1:11" x14ac:dyDescent="0.35">
      <c r="A24196" s="69">
        <f t="shared" si="763"/>
        <v>46023</v>
      </c>
      <c r="B24196" t="s">
        <v>946</v>
      </c>
      <c r="C24196" t="s">
        <v>272</v>
      </c>
      <c r="D24196" t="s">
        <v>891</v>
      </c>
      <c r="E24196" t="s">
        <v>314</v>
      </c>
      <c r="F24196" t="s">
        <v>315</v>
      </c>
      <c r="G24196" t="s">
        <v>139</v>
      </c>
      <c r="H24196">
        <v>157</v>
      </c>
      <c r="I24196" s="68" t="str">
        <f>VLOOKUP(E24196,Refs!$P$2:$R$29,3,FALSE)</f>
        <v>Y56</v>
      </c>
      <c r="J24196" s="68" t="str">
        <f>VLOOKUP(E24196,Refs!$P$2:$S$29,4,FALSE)</f>
        <v>London</v>
      </c>
      <c r="K24196" s="28">
        <f t="shared" si="762"/>
        <v>157</v>
      </c>
    </row>
    <row r="24197" spans="1:11" x14ac:dyDescent="0.35">
      <c r="A24197" s="69">
        <f t="shared" si="763"/>
        <v>46023</v>
      </c>
      <c r="B24197" t="s">
        <v>946</v>
      </c>
      <c r="C24197" t="s">
        <v>272</v>
      </c>
      <c r="D24197" t="s">
        <v>891</v>
      </c>
      <c r="E24197" t="s">
        <v>314</v>
      </c>
      <c r="F24197" t="s">
        <v>315</v>
      </c>
      <c r="G24197" t="s">
        <v>140</v>
      </c>
      <c r="H24197">
        <v>96</v>
      </c>
      <c r="I24197" s="68" t="str">
        <f>VLOOKUP(E24197,Refs!$P$2:$R$29,3,FALSE)</f>
        <v>Y56</v>
      </c>
      <c r="J24197" s="68" t="str">
        <f>VLOOKUP(E24197,Refs!$P$2:$S$29,4,FALSE)</f>
        <v>London</v>
      </c>
      <c r="K24197" s="28">
        <f t="shared" si="762"/>
        <v>96</v>
      </c>
    </row>
    <row r="24198" spans="1:11" x14ac:dyDescent="0.35">
      <c r="A24198" s="69">
        <f t="shared" si="763"/>
        <v>46023</v>
      </c>
      <c r="B24198" t="s">
        <v>946</v>
      </c>
      <c r="C24198" t="s">
        <v>272</v>
      </c>
      <c r="D24198" t="s">
        <v>891</v>
      </c>
      <c r="E24198" t="s">
        <v>314</v>
      </c>
      <c r="F24198" t="s">
        <v>315</v>
      </c>
      <c r="G24198" t="s">
        <v>728</v>
      </c>
      <c r="H24198">
        <v>102</v>
      </c>
      <c r="I24198" s="68" t="str">
        <f>VLOOKUP(E24198,Refs!$P$2:$R$29,3,FALSE)</f>
        <v>Y56</v>
      </c>
      <c r="J24198" s="68" t="str">
        <f>VLOOKUP(E24198,Refs!$P$2:$S$29,4,FALSE)</f>
        <v>London</v>
      </c>
      <c r="K24198" s="28">
        <f t="shared" si="762"/>
        <v>102</v>
      </c>
    </row>
    <row r="24199" spans="1:11" x14ac:dyDescent="0.35">
      <c r="A24199" s="69">
        <f t="shared" si="763"/>
        <v>46023</v>
      </c>
      <c r="B24199" t="s">
        <v>946</v>
      </c>
      <c r="C24199" t="s">
        <v>272</v>
      </c>
      <c r="D24199" t="s">
        <v>891</v>
      </c>
      <c r="E24199" t="s">
        <v>314</v>
      </c>
      <c r="F24199" t="s">
        <v>315</v>
      </c>
      <c r="G24199" t="s">
        <v>727</v>
      </c>
      <c r="H24199">
        <v>1</v>
      </c>
      <c r="I24199" s="68" t="str">
        <f>VLOOKUP(E24199,Refs!$P$2:$R$29,3,FALSE)</f>
        <v>Y56</v>
      </c>
      <c r="J24199" s="68" t="str">
        <f>VLOOKUP(E24199,Refs!$P$2:$S$29,4,FALSE)</f>
        <v>London</v>
      </c>
      <c r="K24199" s="28">
        <f t="shared" si="762"/>
        <v>1</v>
      </c>
    </row>
    <row r="24200" spans="1:11" x14ac:dyDescent="0.35">
      <c r="A24200" s="69">
        <f t="shared" si="763"/>
        <v>46023</v>
      </c>
      <c r="B24200" t="s">
        <v>946</v>
      </c>
      <c r="C24200" t="s">
        <v>272</v>
      </c>
      <c r="D24200" t="s">
        <v>891</v>
      </c>
      <c r="E24200" t="s">
        <v>314</v>
      </c>
      <c r="F24200" t="s">
        <v>315</v>
      </c>
      <c r="G24200" t="s">
        <v>730</v>
      </c>
      <c r="H24200">
        <v>54</v>
      </c>
      <c r="I24200" s="68" t="str">
        <f>VLOOKUP(E24200,Refs!$P$2:$R$29,3,FALSE)</f>
        <v>Y56</v>
      </c>
      <c r="J24200" s="68" t="str">
        <f>VLOOKUP(E24200,Refs!$P$2:$S$29,4,FALSE)</f>
        <v>London</v>
      </c>
      <c r="K24200" s="28">
        <f t="shared" si="762"/>
        <v>54</v>
      </c>
    </row>
    <row r="24201" spans="1:11" x14ac:dyDescent="0.35">
      <c r="A24201" s="69">
        <f t="shared" si="763"/>
        <v>46023</v>
      </c>
      <c r="B24201" t="s">
        <v>946</v>
      </c>
      <c r="C24201" t="s">
        <v>272</v>
      </c>
      <c r="D24201" t="s">
        <v>891</v>
      </c>
      <c r="E24201" t="s">
        <v>314</v>
      </c>
      <c r="F24201" t="s">
        <v>315</v>
      </c>
      <c r="G24201" t="s">
        <v>729</v>
      </c>
      <c r="H24201">
        <v>18</v>
      </c>
      <c r="I24201" s="68" t="str">
        <f>VLOOKUP(E24201,Refs!$P$2:$R$29,3,FALSE)</f>
        <v>Y56</v>
      </c>
      <c r="J24201" s="68" t="str">
        <f>VLOOKUP(E24201,Refs!$P$2:$S$29,4,FALSE)</f>
        <v>London</v>
      </c>
      <c r="K24201" s="28">
        <f t="shared" si="762"/>
        <v>18</v>
      </c>
    </row>
    <row r="24202" spans="1:11" x14ac:dyDescent="0.35">
      <c r="A24202" s="69">
        <f t="shared" si="763"/>
        <v>46023</v>
      </c>
      <c r="B24202" t="s">
        <v>946</v>
      </c>
      <c r="C24202" t="s">
        <v>272</v>
      </c>
      <c r="D24202" t="s">
        <v>891</v>
      </c>
      <c r="E24202" t="s">
        <v>316</v>
      </c>
      <c r="F24202" t="s">
        <v>317</v>
      </c>
      <c r="G24202" t="s">
        <v>10</v>
      </c>
      <c r="H24202">
        <v>56266</v>
      </c>
      <c r="I24202" s="68" t="str">
        <f>VLOOKUP(E24202,Refs!$P$2:$R$29,3,FALSE)</f>
        <v>Y56</v>
      </c>
      <c r="J24202" s="68" t="str">
        <f>VLOOKUP(E24202,Refs!$P$2:$S$29,4,FALSE)</f>
        <v>London</v>
      </c>
      <c r="K24202" s="28">
        <f t="shared" si="762"/>
        <v>56266</v>
      </c>
    </row>
    <row r="24203" spans="1:11" x14ac:dyDescent="0.35">
      <c r="A24203" s="69">
        <f t="shared" si="763"/>
        <v>46023</v>
      </c>
      <c r="B24203" t="s">
        <v>946</v>
      </c>
      <c r="C24203" t="s">
        <v>272</v>
      </c>
      <c r="D24203" t="s">
        <v>891</v>
      </c>
      <c r="E24203" t="s">
        <v>316</v>
      </c>
      <c r="F24203" t="s">
        <v>317</v>
      </c>
      <c r="G24203" t="s">
        <v>69</v>
      </c>
      <c r="H24203">
        <v>4758</v>
      </c>
      <c r="I24203" s="68" t="str">
        <f>VLOOKUP(E24203,Refs!$P$2:$R$29,3,FALSE)</f>
        <v>Y56</v>
      </c>
      <c r="J24203" s="68" t="str">
        <f>VLOOKUP(E24203,Refs!$P$2:$S$29,4,FALSE)</f>
        <v>London</v>
      </c>
      <c r="K24203" s="28">
        <f t="shared" si="762"/>
        <v>4758</v>
      </c>
    </row>
    <row r="24204" spans="1:11" x14ac:dyDescent="0.35">
      <c r="A24204" s="69">
        <f t="shared" si="763"/>
        <v>46023</v>
      </c>
      <c r="B24204" t="s">
        <v>946</v>
      </c>
      <c r="C24204" t="s">
        <v>272</v>
      </c>
      <c r="D24204" t="s">
        <v>891</v>
      </c>
      <c r="E24204" t="s">
        <v>316</v>
      </c>
      <c r="F24204" t="s">
        <v>317</v>
      </c>
      <c r="G24204" t="s">
        <v>20</v>
      </c>
      <c r="H24204">
        <v>53988</v>
      </c>
      <c r="I24204" s="68" t="str">
        <f>VLOOKUP(E24204,Refs!$P$2:$R$29,3,FALSE)</f>
        <v>Y56</v>
      </c>
      <c r="J24204" s="68" t="str">
        <f>VLOOKUP(E24204,Refs!$P$2:$S$29,4,FALSE)</f>
        <v>London</v>
      </c>
      <c r="K24204" s="28">
        <f t="shared" si="762"/>
        <v>53988</v>
      </c>
    </row>
    <row r="24205" spans="1:11" x14ac:dyDescent="0.35">
      <c r="A24205" s="69">
        <f t="shared" si="763"/>
        <v>46023</v>
      </c>
      <c r="B24205" t="s">
        <v>946</v>
      </c>
      <c r="C24205" t="s">
        <v>272</v>
      </c>
      <c r="D24205" t="s">
        <v>891</v>
      </c>
      <c r="E24205" t="s">
        <v>316</v>
      </c>
      <c r="F24205" t="s">
        <v>317</v>
      </c>
      <c r="G24205" t="s">
        <v>23</v>
      </c>
      <c r="H24205">
        <v>47641</v>
      </c>
      <c r="I24205" s="68" t="str">
        <f>VLOOKUP(E24205,Refs!$P$2:$R$29,3,FALSE)</f>
        <v>Y56</v>
      </c>
      <c r="J24205" s="68" t="str">
        <f>VLOOKUP(E24205,Refs!$P$2:$S$29,4,FALSE)</f>
        <v>London</v>
      </c>
      <c r="K24205" s="28">
        <f t="shared" si="762"/>
        <v>47641</v>
      </c>
    </row>
    <row r="24206" spans="1:11" x14ac:dyDescent="0.35">
      <c r="A24206" s="69">
        <f t="shared" si="763"/>
        <v>46023</v>
      </c>
      <c r="B24206" t="s">
        <v>946</v>
      </c>
      <c r="C24206" t="s">
        <v>272</v>
      </c>
      <c r="D24206" t="s">
        <v>891</v>
      </c>
      <c r="E24206" t="s">
        <v>316</v>
      </c>
      <c r="F24206" t="s">
        <v>317</v>
      </c>
      <c r="G24206" t="s">
        <v>19</v>
      </c>
      <c r="H24206">
        <v>871</v>
      </c>
      <c r="I24206" s="68" t="str">
        <f>VLOOKUP(E24206,Refs!$P$2:$R$29,3,FALSE)</f>
        <v>Y56</v>
      </c>
      <c r="J24206" s="68" t="str">
        <f>VLOOKUP(E24206,Refs!$P$2:$S$29,4,FALSE)</f>
        <v>London</v>
      </c>
      <c r="K24206" s="28">
        <f t="shared" si="762"/>
        <v>871</v>
      </c>
    </row>
    <row r="24207" spans="1:11" x14ac:dyDescent="0.35">
      <c r="A24207" s="69">
        <f t="shared" si="763"/>
        <v>46023</v>
      </c>
      <c r="B24207" t="s">
        <v>946</v>
      </c>
      <c r="C24207" t="s">
        <v>272</v>
      </c>
      <c r="D24207" t="s">
        <v>891</v>
      </c>
      <c r="E24207" t="s">
        <v>316</v>
      </c>
      <c r="F24207" t="s">
        <v>317</v>
      </c>
      <c r="G24207" t="s">
        <v>21</v>
      </c>
      <c r="H24207">
        <v>1370373</v>
      </c>
      <c r="I24207" s="68" t="str">
        <f>VLOOKUP(E24207,Refs!$P$2:$R$29,3,FALSE)</f>
        <v>Y56</v>
      </c>
      <c r="J24207" s="68" t="str">
        <f>VLOOKUP(E24207,Refs!$P$2:$S$29,4,FALSE)</f>
        <v>London</v>
      </c>
      <c r="K24207" s="28">
        <f t="shared" si="762"/>
        <v>1370373</v>
      </c>
    </row>
    <row r="24208" spans="1:11" x14ac:dyDescent="0.35">
      <c r="A24208" s="69">
        <f t="shared" si="763"/>
        <v>46023</v>
      </c>
      <c r="B24208" t="s">
        <v>946</v>
      </c>
      <c r="C24208" t="s">
        <v>272</v>
      </c>
      <c r="D24208" t="s">
        <v>891</v>
      </c>
      <c r="E24208" t="s">
        <v>316</v>
      </c>
      <c r="F24208" t="s">
        <v>317</v>
      </c>
      <c r="G24208" t="s">
        <v>70</v>
      </c>
      <c r="H24208">
        <v>146</v>
      </c>
      <c r="I24208" s="68" t="str">
        <f>VLOOKUP(E24208,Refs!$P$2:$R$29,3,FALSE)</f>
        <v>Y56</v>
      </c>
      <c r="J24208" s="68" t="str">
        <f>VLOOKUP(E24208,Refs!$P$2:$S$29,4,FALSE)</f>
        <v>London</v>
      </c>
      <c r="K24208" s="28">
        <f t="shared" si="762"/>
        <v>146</v>
      </c>
    </row>
    <row r="24209" spans="1:11" x14ac:dyDescent="0.35">
      <c r="A24209" s="69">
        <f t="shared" si="763"/>
        <v>46023</v>
      </c>
      <c r="B24209" t="s">
        <v>946</v>
      </c>
      <c r="C24209" t="s">
        <v>272</v>
      </c>
      <c r="D24209" t="s">
        <v>891</v>
      </c>
      <c r="E24209" t="s">
        <v>316</v>
      </c>
      <c r="F24209" t="s">
        <v>317</v>
      </c>
      <c r="G24209" t="s">
        <v>71</v>
      </c>
      <c r="H24209">
        <v>340</v>
      </c>
      <c r="I24209" s="68" t="str">
        <f>VLOOKUP(E24209,Refs!$P$2:$R$29,3,FALSE)</f>
        <v>Y56</v>
      </c>
      <c r="J24209" s="68" t="str">
        <f>VLOOKUP(E24209,Refs!$P$2:$S$29,4,FALSE)</f>
        <v>London</v>
      </c>
      <c r="K24209" s="28">
        <f t="shared" si="762"/>
        <v>340</v>
      </c>
    </row>
    <row r="24210" spans="1:11" x14ac:dyDescent="0.35">
      <c r="A24210" s="69">
        <f t="shared" si="763"/>
        <v>46023</v>
      </c>
      <c r="B24210" t="s">
        <v>946</v>
      </c>
      <c r="C24210" t="s">
        <v>272</v>
      </c>
      <c r="D24210" t="s">
        <v>891</v>
      </c>
      <c r="E24210" t="s">
        <v>316</v>
      </c>
      <c r="F24210" t="s">
        <v>317</v>
      </c>
      <c r="G24210" t="s">
        <v>72</v>
      </c>
      <c r="H24210">
        <v>80820</v>
      </c>
      <c r="I24210" s="68" t="str">
        <f>VLOOKUP(E24210,Refs!$P$2:$R$29,3,FALSE)</f>
        <v>Y56</v>
      </c>
      <c r="J24210" s="68" t="str">
        <f>VLOOKUP(E24210,Refs!$P$2:$S$29,4,FALSE)</f>
        <v>London</v>
      </c>
      <c r="K24210" s="28">
        <f t="shared" si="762"/>
        <v>80820</v>
      </c>
    </row>
    <row r="24211" spans="1:11" x14ac:dyDescent="0.35">
      <c r="A24211" s="69">
        <f t="shared" si="763"/>
        <v>46023</v>
      </c>
      <c r="B24211" t="s">
        <v>946</v>
      </c>
      <c r="C24211" t="s">
        <v>272</v>
      </c>
      <c r="D24211" t="s">
        <v>891</v>
      </c>
      <c r="E24211" t="s">
        <v>316</v>
      </c>
      <c r="F24211" t="s">
        <v>317</v>
      </c>
      <c r="G24211" t="s">
        <v>73</v>
      </c>
      <c r="H24211">
        <v>13606</v>
      </c>
      <c r="I24211" s="68" t="str">
        <f>VLOOKUP(E24211,Refs!$P$2:$R$29,3,FALSE)</f>
        <v>Y56</v>
      </c>
      <c r="J24211" s="68" t="str">
        <f>VLOOKUP(E24211,Refs!$P$2:$S$29,4,FALSE)</f>
        <v>London</v>
      </c>
      <c r="K24211" s="28">
        <f t="shared" si="762"/>
        <v>13606</v>
      </c>
    </row>
    <row r="24212" spans="1:11" x14ac:dyDescent="0.35">
      <c r="A24212" s="69">
        <f t="shared" si="763"/>
        <v>46023</v>
      </c>
      <c r="B24212" t="s">
        <v>946</v>
      </c>
      <c r="C24212" t="s">
        <v>272</v>
      </c>
      <c r="D24212" t="s">
        <v>891</v>
      </c>
      <c r="E24212" t="s">
        <v>316</v>
      </c>
      <c r="F24212" t="s">
        <v>317</v>
      </c>
      <c r="G24212" t="s">
        <v>74</v>
      </c>
      <c r="H24212">
        <v>74516374</v>
      </c>
      <c r="I24212" s="68" t="str">
        <f>VLOOKUP(E24212,Refs!$P$2:$R$29,3,FALSE)</f>
        <v>Y56</v>
      </c>
      <c r="J24212" s="68" t="str">
        <f>VLOOKUP(E24212,Refs!$P$2:$S$29,4,FALSE)</f>
        <v>London</v>
      </c>
      <c r="K24212" s="28">
        <f t="shared" si="762"/>
        <v>74516374</v>
      </c>
    </row>
    <row r="24213" spans="1:11" x14ac:dyDescent="0.35">
      <c r="A24213" s="69">
        <f t="shared" si="763"/>
        <v>46023</v>
      </c>
      <c r="B24213" t="s">
        <v>946</v>
      </c>
      <c r="C24213" t="s">
        <v>272</v>
      </c>
      <c r="D24213" t="s">
        <v>891</v>
      </c>
      <c r="E24213" t="s">
        <v>316</v>
      </c>
      <c r="F24213" t="s">
        <v>317</v>
      </c>
      <c r="G24213" t="s">
        <v>26</v>
      </c>
      <c r="H24213">
        <v>52355</v>
      </c>
      <c r="I24213" s="68" t="str">
        <f>VLOOKUP(E24213,Refs!$P$2:$R$29,3,FALSE)</f>
        <v>Y56</v>
      </c>
      <c r="J24213" s="68" t="str">
        <f>VLOOKUP(E24213,Refs!$P$2:$S$29,4,FALSE)</f>
        <v>London</v>
      </c>
      <c r="K24213" s="28">
        <f t="shared" si="762"/>
        <v>52355</v>
      </c>
    </row>
    <row r="24214" spans="1:11" x14ac:dyDescent="0.35">
      <c r="A24214" s="69">
        <f t="shared" si="763"/>
        <v>46023</v>
      </c>
      <c r="B24214" t="s">
        <v>946</v>
      </c>
      <c r="C24214" t="s">
        <v>272</v>
      </c>
      <c r="D24214" t="s">
        <v>891</v>
      </c>
      <c r="E24214" t="s">
        <v>316</v>
      </c>
      <c r="F24214" t="s">
        <v>317</v>
      </c>
      <c r="G24214" t="s">
        <v>75</v>
      </c>
      <c r="H24214">
        <v>1309</v>
      </c>
      <c r="I24214" s="68" t="str">
        <f>VLOOKUP(E24214,Refs!$P$2:$R$29,3,FALSE)</f>
        <v>Y56</v>
      </c>
      <c r="J24214" s="68" t="str">
        <f>VLOOKUP(E24214,Refs!$P$2:$S$29,4,FALSE)</f>
        <v>London</v>
      </c>
      <c r="K24214" s="28">
        <f t="shared" si="762"/>
        <v>1309</v>
      </c>
    </row>
    <row r="24215" spans="1:11" x14ac:dyDescent="0.35">
      <c r="A24215" s="69">
        <f t="shared" si="763"/>
        <v>46023</v>
      </c>
      <c r="B24215" t="s">
        <v>946</v>
      </c>
      <c r="C24215" t="s">
        <v>272</v>
      </c>
      <c r="D24215" t="s">
        <v>891</v>
      </c>
      <c r="E24215" t="s">
        <v>316</v>
      </c>
      <c r="F24215" t="s">
        <v>317</v>
      </c>
      <c r="G24215" t="s">
        <v>76</v>
      </c>
      <c r="H24215">
        <v>29122</v>
      </c>
      <c r="I24215" s="68" t="str">
        <f>VLOOKUP(E24215,Refs!$P$2:$R$29,3,FALSE)</f>
        <v>Y56</v>
      </c>
      <c r="J24215" s="68" t="str">
        <f>VLOOKUP(E24215,Refs!$P$2:$S$29,4,FALSE)</f>
        <v>London</v>
      </c>
      <c r="K24215" s="28">
        <f t="shared" si="762"/>
        <v>29122</v>
      </c>
    </row>
    <row r="24216" spans="1:11" x14ac:dyDescent="0.35">
      <c r="A24216" s="69">
        <f t="shared" si="763"/>
        <v>46023</v>
      </c>
      <c r="B24216" t="s">
        <v>946</v>
      </c>
      <c r="C24216" t="s">
        <v>272</v>
      </c>
      <c r="D24216" t="s">
        <v>891</v>
      </c>
      <c r="E24216" t="s">
        <v>316</v>
      </c>
      <c r="F24216" t="s">
        <v>317</v>
      </c>
      <c r="G24216" t="s">
        <v>77</v>
      </c>
      <c r="H24216">
        <v>5651</v>
      </c>
      <c r="I24216" s="68" t="str">
        <f>VLOOKUP(E24216,Refs!$P$2:$R$29,3,FALSE)</f>
        <v>Y56</v>
      </c>
      <c r="J24216" s="68" t="str">
        <f>VLOOKUP(E24216,Refs!$P$2:$S$29,4,FALSE)</f>
        <v>London</v>
      </c>
      <c r="K24216" s="28">
        <f t="shared" si="762"/>
        <v>5651</v>
      </c>
    </row>
    <row r="24217" spans="1:11" x14ac:dyDescent="0.35">
      <c r="A24217" s="69">
        <f t="shared" si="763"/>
        <v>46023</v>
      </c>
      <c r="B24217" t="s">
        <v>946</v>
      </c>
      <c r="C24217" t="s">
        <v>272</v>
      </c>
      <c r="D24217" t="s">
        <v>891</v>
      </c>
      <c r="E24217" t="s">
        <v>316</v>
      </c>
      <c r="F24217" t="s">
        <v>317</v>
      </c>
      <c r="G24217" t="s">
        <v>78</v>
      </c>
      <c r="H24217">
        <v>13891</v>
      </c>
      <c r="I24217" s="68" t="str">
        <f>VLOOKUP(E24217,Refs!$P$2:$R$29,3,FALSE)</f>
        <v>Y56</v>
      </c>
      <c r="J24217" s="68" t="str">
        <f>VLOOKUP(E24217,Refs!$P$2:$S$29,4,FALSE)</f>
        <v>London</v>
      </c>
      <c r="K24217" s="28">
        <f t="shared" si="762"/>
        <v>13891</v>
      </c>
    </row>
    <row r="24218" spans="1:11" x14ac:dyDescent="0.35">
      <c r="A24218" s="69">
        <f t="shared" si="763"/>
        <v>46023</v>
      </c>
      <c r="B24218" t="s">
        <v>946</v>
      </c>
      <c r="C24218" t="s">
        <v>272</v>
      </c>
      <c r="D24218" t="s">
        <v>891</v>
      </c>
      <c r="E24218" t="s">
        <v>316</v>
      </c>
      <c r="F24218" t="s">
        <v>317</v>
      </c>
      <c r="G24218" t="s">
        <v>79</v>
      </c>
      <c r="H24218">
        <v>2382</v>
      </c>
      <c r="I24218" s="68" t="str">
        <f>VLOOKUP(E24218,Refs!$P$2:$R$29,3,FALSE)</f>
        <v>Y56</v>
      </c>
      <c r="J24218" s="68" t="str">
        <f>VLOOKUP(E24218,Refs!$P$2:$S$29,4,FALSE)</f>
        <v>London</v>
      </c>
      <c r="K24218" s="28">
        <f t="shared" si="762"/>
        <v>2382</v>
      </c>
    </row>
    <row r="24219" spans="1:11" x14ac:dyDescent="0.35">
      <c r="A24219" s="69">
        <f t="shared" si="763"/>
        <v>46023</v>
      </c>
      <c r="B24219" t="s">
        <v>946</v>
      </c>
      <c r="C24219" t="s">
        <v>272</v>
      </c>
      <c r="D24219" t="s">
        <v>891</v>
      </c>
      <c r="E24219" t="s">
        <v>316</v>
      </c>
      <c r="F24219" t="s">
        <v>317</v>
      </c>
      <c r="G24219" t="s">
        <v>25</v>
      </c>
      <c r="H24219">
        <v>19546</v>
      </c>
      <c r="I24219" s="68" t="str">
        <f>VLOOKUP(E24219,Refs!$P$2:$R$29,3,FALSE)</f>
        <v>Y56</v>
      </c>
      <c r="J24219" s="68" t="str">
        <f>VLOOKUP(E24219,Refs!$P$2:$S$29,4,FALSE)</f>
        <v>London</v>
      </c>
      <c r="K24219" s="28">
        <f t="shared" si="762"/>
        <v>19546</v>
      </c>
    </row>
    <row r="24220" spans="1:11" x14ac:dyDescent="0.35">
      <c r="A24220" s="69">
        <f t="shared" si="763"/>
        <v>46023</v>
      </c>
      <c r="B24220" t="s">
        <v>946</v>
      </c>
      <c r="C24220" t="s">
        <v>272</v>
      </c>
      <c r="D24220" t="s">
        <v>891</v>
      </c>
      <c r="E24220" t="s">
        <v>316</v>
      </c>
      <c r="F24220" t="s">
        <v>317</v>
      </c>
      <c r="G24220" t="s">
        <v>80</v>
      </c>
      <c r="H24220">
        <v>34</v>
      </c>
      <c r="I24220" s="68" t="str">
        <f>VLOOKUP(E24220,Refs!$P$2:$R$29,3,FALSE)</f>
        <v>Y56</v>
      </c>
      <c r="J24220" s="68" t="str">
        <f>VLOOKUP(E24220,Refs!$P$2:$S$29,4,FALSE)</f>
        <v>London</v>
      </c>
      <c r="K24220" s="28">
        <f t="shared" si="762"/>
        <v>34</v>
      </c>
    </row>
    <row r="24221" spans="1:11" x14ac:dyDescent="0.35">
      <c r="A24221" s="69">
        <f t="shared" si="763"/>
        <v>46023</v>
      </c>
      <c r="B24221" t="s">
        <v>946</v>
      </c>
      <c r="C24221" t="s">
        <v>272</v>
      </c>
      <c r="D24221" t="s">
        <v>891</v>
      </c>
      <c r="E24221" t="s">
        <v>316</v>
      </c>
      <c r="F24221" t="s">
        <v>317</v>
      </c>
      <c r="G24221" t="s">
        <v>81</v>
      </c>
      <c r="H24221">
        <v>11407</v>
      </c>
      <c r="I24221" s="68" t="str">
        <f>VLOOKUP(E24221,Refs!$P$2:$R$29,3,FALSE)</f>
        <v>Y56</v>
      </c>
      <c r="J24221" s="68" t="str">
        <f>VLOOKUP(E24221,Refs!$P$2:$S$29,4,FALSE)</f>
        <v>London</v>
      </c>
      <c r="K24221" s="28">
        <f t="shared" si="762"/>
        <v>11407</v>
      </c>
    </row>
    <row r="24222" spans="1:11" x14ac:dyDescent="0.35">
      <c r="A24222" s="69">
        <f t="shared" si="763"/>
        <v>46023</v>
      </c>
      <c r="B24222" t="s">
        <v>946</v>
      </c>
      <c r="C24222" t="s">
        <v>272</v>
      </c>
      <c r="D24222" t="s">
        <v>891</v>
      </c>
      <c r="E24222" t="s">
        <v>316</v>
      </c>
      <c r="F24222" t="s">
        <v>317</v>
      </c>
      <c r="G24222" t="s">
        <v>82</v>
      </c>
      <c r="H24222">
        <v>4609</v>
      </c>
      <c r="I24222" s="68" t="str">
        <f>VLOOKUP(E24222,Refs!$P$2:$R$29,3,FALSE)</f>
        <v>Y56</v>
      </c>
      <c r="J24222" s="68" t="str">
        <f>VLOOKUP(E24222,Refs!$P$2:$S$29,4,FALSE)</f>
        <v>London</v>
      </c>
      <c r="K24222" s="28">
        <f t="shared" si="762"/>
        <v>4609</v>
      </c>
    </row>
    <row r="24223" spans="1:11" x14ac:dyDescent="0.35">
      <c r="A24223" s="69">
        <f t="shared" si="763"/>
        <v>46023</v>
      </c>
      <c r="B24223" t="s">
        <v>946</v>
      </c>
      <c r="C24223" t="s">
        <v>272</v>
      </c>
      <c r="D24223" t="s">
        <v>891</v>
      </c>
      <c r="E24223" t="s">
        <v>316</v>
      </c>
      <c r="F24223" t="s">
        <v>317</v>
      </c>
      <c r="G24223" t="s">
        <v>83</v>
      </c>
      <c r="H24223">
        <v>5330</v>
      </c>
      <c r="I24223" s="68" t="str">
        <f>VLOOKUP(E24223,Refs!$P$2:$R$29,3,FALSE)</f>
        <v>Y56</v>
      </c>
      <c r="J24223" s="68" t="str">
        <f>VLOOKUP(E24223,Refs!$P$2:$S$29,4,FALSE)</f>
        <v>London</v>
      </c>
      <c r="K24223" s="28">
        <f t="shared" si="762"/>
        <v>5330</v>
      </c>
    </row>
    <row r="24224" spans="1:11" x14ac:dyDescent="0.35">
      <c r="A24224" s="69">
        <f t="shared" si="763"/>
        <v>46023</v>
      </c>
      <c r="B24224" t="s">
        <v>946</v>
      </c>
      <c r="C24224" t="s">
        <v>272</v>
      </c>
      <c r="D24224" t="s">
        <v>891</v>
      </c>
      <c r="E24224" t="s">
        <v>316</v>
      </c>
      <c r="F24224" t="s">
        <v>317</v>
      </c>
      <c r="G24224" t="s">
        <v>84</v>
      </c>
      <c r="H24224">
        <v>24066</v>
      </c>
      <c r="I24224" s="68" t="str">
        <f>VLOOKUP(E24224,Refs!$P$2:$R$29,3,FALSE)</f>
        <v>Y56</v>
      </c>
      <c r="J24224" s="68" t="str">
        <f>VLOOKUP(E24224,Refs!$P$2:$S$29,4,FALSE)</f>
        <v>London</v>
      </c>
      <c r="K24224" s="28">
        <f t="shared" si="762"/>
        <v>24066</v>
      </c>
    </row>
    <row r="24225" spans="1:11" x14ac:dyDescent="0.35">
      <c r="A24225" s="69">
        <f t="shared" si="763"/>
        <v>46023</v>
      </c>
      <c r="B24225" t="s">
        <v>946</v>
      </c>
      <c r="C24225" t="s">
        <v>272</v>
      </c>
      <c r="D24225" t="s">
        <v>891</v>
      </c>
      <c r="E24225" t="s">
        <v>316</v>
      </c>
      <c r="F24225" t="s">
        <v>317</v>
      </c>
      <c r="G24225" t="s">
        <v>85</v>
      </c>
      <c r="H24225">
        <v>2087</v>
      </c>
      <c r="I24225" s="68" t="str">
        <f>VLOOKUP(E24225,Refs!$P$2:$R$29,3,FALSE)</f>
        <v>Y56</v>
      </c>
      <c r="J24225" s="68" t="str">
        <f>VLOOKUP(E24225,Refs!$P$2:$S$29,4,FALSE)</f>
        <v>London</v>
      </c>
      <c r="K24225" s="28">
        <f t="shared" si="762"/>
        <v>2087</v>
      </c>
    </row>
    <row r="24226" spans="1:11" x14ac:dyDescent="0.35">
      <c r="A24226" s="69">
        <f t="shared" si="763"/>
        <v>46023</v>
      </c>
      <c r="B24226" t="s">
        <v>946</v>
      </c>
      <c r="C24226" t="s">
        <v>272</v>
      </c>
      <c r="D24226" t="s">
        <v>891</v>
      </c>
      <c r="E24226" t="s">
        <v>316</v>
      </c>
      <c r="F24226" t="s">
        <v>317</v>
      </c>
      <c r="G24226" t="s">
        <v>86</v>
      </c>
      <c r="H24226">
        <v>814</v>
      </c>
      <c r="I24226" s="68" t="str">
        <f>VLOOKUP(E24226,Refs!$P$2:$R$29,3,FALSE)</f>
        <v>Y56</v>
      </c>
      <c r="J24226" s="68" t="str">
        <f>VLOOKUP(E24226,Refs!$P$2:$S$29,4,FALSE)</f>
        <v>London</v>
      </c>
      <c r="K24226" s="28">
        <f t="shared" si="762"/>
        <v>814</v>
      </c>
    </row>
    <row r="24227" spans="1:11" x14ac:dyDescent="0.35">
      <c r="A24227" s="69">
        <f t="shared" si="763"/>
        <v>46023</v>
      </c>
      <c r="B24227" t="s">
        <v>946</v>
      </c>
      <c r="C24227" t="s">
        <v>272</v>
      </c>
      <c r="D24227" t="s">
        <v>891</v>
      </c>
      <c r="E24227" t="s">
        <v>316</v>
      </c>
      <c r="F24227" t="s">
        <v>317</v>
      </c>
      <c r="G24227" t="s">
        <v>87</v>
      </c>
      <c r="H24227">
        <v>9725</v>
      </c>
      <c r="I24227" s="68" t="str">
        <f>VLOOKUP(E24227,Refs!$P$2:$R$29,3,FALSE)</f>
        <v>Y56</v>
      </c>
      <c r="J24227" s="68" t="str">
        <f>VLOOKUP(E24227,Refs!$P$2:$S$29,4,FALSE)</f>
        <v>London</v>
      </c>
      <c r="K24227" s="28">
        <f t="shared" ref="K24227:K24290" si="764">IF(OR(H24227="NULL",H24227=0,H24227=""),"",H24227)</f>
        <v>9725</v>
      </c>
    </row>
    <row r="24228" spans="1:11" x14ac:dyDescent="0.35">
      <c r="A24228" s="69">
        <f t="shared" si="763"/>
        <v>46023</v>
      </c>
      <c r="B24228" t="s">
        <v>946</v>
      </c>
      <c r="C24228" t="s">
        <v>272</v>
      </c>
      <c r="D24228" t="s">
        <v>891</v>
      </c>
      <c r="E24228" t="s">
        <v>316</v>
      </c>
      <c r="F24228" t="s">
        <v>317</v>
      </c>
      <c r="G24228" t="s">
        <v>88</v>
      </c>
      <c r="H24228">
        <v>41695</v>
      </c>
      <c r="I24228" s="68" t="str">
        <f>VLOOKUP(E24228,Refs!$P$2:$R$29,3,FALSE)</f>
        <v>Y56</v>
      </c>
      <c r="J24228" s="68" t="str">
        <f>VLOOKUP(E24228,Refs!$P$2:$S$29,4,FALSE)</f>
        <v>London</v>
      </c>
      <c r="K24228" s="28">
        <f t="shared" si="764"/>
        <v>41695</v>
      </c>
    </row>
    <row r="24229" spans="1:11" x14ac:dyDescent="0.35">
      <c r="A24229" s="69">
        <f t="shared" si="763"/>
        <v>46023</v>
      </c>
      <c r="B24229" t="s">
        <v>946</v>
      </c>
      <c r="C24229" t="s">
        <v>272</v>
      </c>
      <c r="D24229" t="s">
        <v>891</v>
      </c>
      <c r="E24229" t="s">
        <v>316</v>
      </c>
      <c r="F24229" t="s">
        <v>317</v>
      </c>
      <c r="G24229" t="s">
        <v>89</v>
      </c>
      <c r="H24229">
        <v>50601</v>
      </c>
      <c r="I24229" s="68" t="str">
        <f>VLOOKUP(E24229,Refs!$P$2:$R$29,3,FALSE)</f>
        <v>Y56</v>
      </c>
      <c r="J24229" s="68" t="str">
        <f>VLOOKUP(E24229,Refs!$P$2:$S$29,4,FALSE)</f>
        <v>London</v>
      </c>
      <c r="K24229" s="28">
        <f t="shared" si="764"/>
        <v>50601</v>
      </c>
    </row>
    <row r="24230" spans="1:11" x14ac:dyDescent="0.35">
      <c r="A24230" s="69">
        <f t="shared" si="763"/>
        <v>46023</v>
      </c>
      <c r="B24230" t="s">
        <v>946</v>
      </c>
      <c r="C24230" t="s">
        <v>272</v>
      </c>
      <c r="D24230" t="s">
        <v>891</v>
      </c>
      <c r="E24230" t="s">
        <v>316</v>
      </c>
      <c r="F24230" t="s">
        <v>317</v>
      </c>
      <c r="G24230" t="s">
        <v>27</v>
      </c>
      <c r="H24230">
        <v>5707</v>
      </c>
      <c r="I24230" s="68" t="str">
        <f>VLOOKUP(E24230,Refs!$P$2:$R$29,3,FALSE)</f>
        <v>Y56</v>
      </c>
      <c r="J24230" s="68" t="str">
        <f>VLOOKUP(E24230,Refs!$P$2:$S$29,4,FALSE)</f>
        <v>London</v>
      </c>
      <c r="K24230" s="28">
        <f t="shared" si="764"/>
        <v>5707</v>
      </c>
    </row>
    <row r="24231" spans="1:11" x14ac:dyDescent="0.35">
      <c r="A24231" s="69">
        <f t="shared" si="763"/>
        <v>46023</v>
      </c>
      <c r="B24231" t="s">
        <v>946</v>
      </c>
      <c r="C24231" t="s">
        <v>272</v>
      </c>
      <c r="D24231" t="s">
        <v>891</v>
      </c>
      <c r="E24231" t="s">
        <v>316</v>
      </c>
      <c r="F24231" t="s">
        <v>317</v>
      </c>
      <c r="G24231" t="s">
        <v>29</v>
      </c>
      <c r="H24231">
        <v>6507</v>
      </c>
      <c r="I24231" s="68" t="str">
        <f>VLOOKUP(E24231,Refs!$P$2:$R$29,3,FALSE)</f>
        <v>Y56</v>
      </c>
      <c r="J24231" s="68" t="str">
        <f>VLOOKUP(E24231,Refs!$P$2:$S$29,4,FALSE)</f>
        <v>London</v>
      </c>
      <c r="K24231" s="28">
        <f t="shared" si="764"/>
        <v>6507</v>
      </c>
    </row>
    <row r="24232" spans="1:11" x14ac:dyDescent="0.35">
      <c r="A24232" s="69">
        <f t="shared" si="763"/>
        <v>46023</v>
      </c>
      <c r="B24232" t="s">
        <v>946</v>
      </c>
      <c r="C24232" t="s">
        <v>272</v>
      </c>
      <c r="D24232" t="s">
        <v>891</v>
      </c>
      <c r="E24232" t="s">
        <v>316</v>
      </c>
      <c r="F24232" t="s">
        <v>317</v>
      </c>
      <c r="G24232" t="s">
        <v>90</v>
      </c>
      <c r="H24232">
        <v>1976</v>
      </c>
      <c r="I24232" s="68" t="str">
        <f>VLOOKUP(E24232,Refs!$P$2:$R$29,3,FALSE)</f>
        <v>Y56</v>
      </c>
      <c r="J24232" s="68" t="str">
        <f>VLOOKUP(E24232,Refs!$P$2:$S$29,4,FALSE)</f>
        <v>London</v>
      </c>
      <c r="K24232" s="28">
        <f t="shared" si="764"/>
        <v>1976</v>
      </c>
    </row>
    <row r="24233" spans="1:11" x14ac:dyDescent="0.35">
      <c r="A24233" s="69">
        <f t="shared" si="763"/>
        <v>46023</v>
      </c>
      <c r="B24233" t="s">
        <v>946</v>
      </c>
      <c r="C24233" t="s">
        <v>272</v>
      </c>
      <c r="D24233" t="s">
        <v>891</v>
      </c>
      <c r="E24233" t="s">
        <v>316</v>
      </c>
      <c r="F24233" t="s">
        <v>317</v>
      </c>
      <c r="G24233" t="s">
        <v>91</v>
      </c>
      <c r="H24233">
        <v>82</v>
      </c>
      <c r="I24233" s="68" t="str">
        <f>VLOOKUP(E24233,Refs!$P$2:$R$29,3,FALSE)</f>
        <v>Y56</v>
      </c>
      <c r="J24233" s="68" t="str">
        <f>VLOOKUP(E24233,Refs!$P$2:$S$29,4,FALSE)</f>
        <v>London</v>
      </c>
      <c r="K24233" s="28">
        <f t="shared" si="764"/>
        <v>82</v>
      </c>
    </row>
    <row r="24234" spans="1:11" x14ac:dyDescent="0.35">
      <c r="A24234" s="69">
        <f t="shared" si="763"/>
        <v>46023</v>
      </c>
      <c r="B24234" t="s">
        <v>946</v>
      </c>
      <c r="C24234" t="s">
        <v>272</v>
      </c>
      <c r="D24234" t="s">
        <v>891</v>
      </c>
      <c r="E24234" t="s">
        <v>316</v>
      </c>
      <c r="F24234" t="s">
        <v>317</v>
      </c>
      <c r="G24234" t="s">
        <v>92</v>
      </c>
      <c r="H24234">
        <v>3925</v>
      </c>
      <c r="I24234" s="68" t="str">
        <f>VLOOKUP(E24234,Refs!$P$2:$R$29,3,FALSE)</f>
        <v>Y56</v>
      </c>
      <c r="J24234" s="68" t="str">
        <f>VLOOKUP(E24234,Refs!$P$2:$S$29,4,FALSE)</f>
        <v>London</v>
      </c>
      <c r="K24234" s="28">
        <f t="shared" si="764"/>
        <v>3925</v>
      </c>
    </row>
    <row r="24235" spans="1:11" x14ac:dyDescent="0.35">
      <c r="A24235" s="69">
        <f t="shared" si="763"/>
        <v>46023</v>
      </c>
      <c r="B24235" t="s">
        <v>946</v>
      </c>
      <c r="C24235" t="s">
        <v>272</v>
      </c>
      <c r="D24235" t="s">
        <v>891</v>
      </c>
      <c r="E24235" t="s">
        <v>316</v>
      </c>
      <c r="F24235" t="s">
        <v>317</v>
      </c>
      <c r="G24235" t="s">
        <v>93</v>
      </c>
      <c r="H24235">
        <v>256</v>
      </c>
      <c r="I24235" s="68" t="str">
        <f>VLOOKUP(E24235,Refs!$P$2:$R$29,3,FALSE)</f>
        <v>Y56</v>
      </c>
      <c r="J24235" s="68" t="str">
        <f>VLOOKUP(E24235,Refs!$P$2:$S$29,4,FALSE)</f>
        <v>London</v>
      </c>
      <c r="K24235" s="28">
        <f t="shared" si="764"/>
        <v>256</v>
      </c>
    </row>
    <row r="24236" spans="1:11" x14ac:dyDescent="0.35">
      <c r="A24236" s="69">
        <f t="shared" si="763"/>
        <v>46023</v>
      </c>
      <c r="B24236" t="s">
        <v>946</v>
      </c>
      <c r="C24236" t="s">
        <v>272</v>
      </c>
      <c r="D24236" t="s">
        <v>891</v>
      </c>
      <c r="E24236" t="s">
        <v>316</v>
      </c>
      <c r="F24236" t="s">
        <v>317</v>
      </c>
      <c r="G24236" t="s">
        <v>94</v>
      </c>
      <c r="H24236">
        <v>1186</v>
      </c>
      <c r="I24236" s="68" t="str">
        <f>VLOOKUP(E24236,Refs!$P$2:$R$29,3,FALSE)</f>
        <v>Y56</v>
      </c>
      <c r="J24236" s="68" t="str">
        <f>VLOOKUP(E24236,Refs!$P$2:$S$29,4,FALSE)</f>
        <v>London</v>
      </c>
      <c r="K24236" s="28">
        <f t="shared" si="764"/>
        <v>1186</v>
      </c>
    </row>
    <row r="24237" spans="1:11" x14ac:dyDescent="0.35">
      <c r="A24237" s="69">
        <f t="shared" si="763"/>
        <v>46023</v>
      </c>
      <c r="B24237" t="s">
        <v>946</v>
      </c>
      <c r="C24237" t="s">
        <v>272</v>
      </c>
      <c r="D24237" t="s">
        <v>891</v>
      </c>
      <c r="E24237" t="s">
        <v>316</v>
      </c>
      <c r="F24237" t="s">
        <v>317</v>
      </c>
      <c r="G24237" t="s">
        <v>95</v>
      </c>
      <c r="H24237">
        <v>87</v>
      </c>
      <c r="I24237" s="68" t="str">
        <f>VLOOKUP(E24237,Refs!$P$2:$R$29,3,FALSE)</f>
        <v>Y56</v>
      </c>
      <c r="J24237" s="68" t="str">
        <f>VLOOKUP(E24237,Refs!$P$2:$S$29,4,FALSE)</f>
        <v>London</v>
      </c>
      <c r="K24237" s="28">
        <f t="shared" si="764"/>
        <v>87</v>
      </c>
    </row>
    <row r="24238" spans="1:11" x14ac:dyDescent="0.35">
      <c r="A24238" s="69">
        <f t="shared" si="763"/>
        <v>46023</v>
      </c>
      <c r="B24238" t="s">
        <v>946</v>
      </c>
      <c r="C24238" t="s">
        <v>272</v>
      </c>
      <c r="D24238" t="s">
        <v>891</v>
      </c>
      <c r="E24238" t="s">
        <v>316</v>
      </c>
      <c r="F24238" t="s">
        <v>317</v>
      </c>
      <c r="G24238" t="s">
        <v>96</v>
      </c>
      <c r="H24238">
        <v>4532</v>
      </c>
      <c r="I24238" s="68" t="str">
        <f>VLOOKUP(E24238,Refs!$P$2:$R$29,3,FALSE)</f>
        <v>Y56</v>
      </c>
      <c r="J24238" s="68" t="str">
        <f>VLOOKUP(E24238,Refs!$P$2:$S$29,4,FALSE)</f>
        <v>London</v>
      </c>
      <c r="K24238" s="28">
        <f t="shared" si="764"/>
        <v>4532</v>
      </c>
    </row>
    <row r="24239" spans="1:11" x14ac:dyDescent="0.35">
      <c r="A24239" s="69">
        <f t="shared" si="763"/>
        <v>46023</v>
      </c>
      <c r="B24239" t="s">
        <v>946</v>
      </c>
      <c r="C24239" t="s">
        <v>272</v>
      </c>
      <c r="D24239" t="s">
        <v>891</v>
      </c>
      <c r="E24239" t="s">
        <v>316</v>
      </c>
      <c r="F24239" t="s">
        <v>317</v>
      </c>
      <c r="G24239" t="s">
        <v>31</v>
      </c>
      <c r="H24239">
        <v>3447</v>
      </c>
      <c r="I24239" s="68" t="str">
        <f>VLOOKUP(E24239,Refs!$P$2:$R$29,3,FALSE)</f>
        <v>Y56</v>
      </c>
      <c r="J24239" s="68" t="str">
        <f>VLOOKUP(E24239,Refs!$P$2:$S$29,4,FALSE)</f>
        <v>London</v>
      </c>
      <c r="K24239" s="28">
        <f t="shared" si="764"/>
        <v>3447</v>
      </c>
    </row>
    <row r="24240" spans="1:11" x14ac:dyDescent="0.35">
      <c r="A24240" s="69">
        <f t="shared" si="763"/>
        <v>46023</v>
      </c>
      <c r="B24240" t="s">
        <v>946</v>
      </c>
      <c r="C24240" t="s">
        <v>272</v>
      </c>
      <c r="D24240" t="s">
        <v>891</v>
      </c>
      <c r="E24240" t="s">
        <v>316</v>
      </c>
      <c r="F24240" t="s">
        <v>317</v>
      </c>
      <c r="G24240" t="s">
        <v>97</v>
      </c>
      <c r="H24240">
        <v>6557</v>
      </c>
      <c r="I24240" s="68" t="str">
        <f>VLOOKUP(E24240,Refs!$P$2:$R$29,3,FALSE)</f>
        <v>Y56</v>
      </c>
      <c r="J24240" s="68" t="str">
        <f>VLOOKUP(E24240,Refs!$P$2:$S$29,4,FALSE)</f>
        <v>London</v>
      </c>
      <c r="K24240" s="28">
        <f t="shared" si="764"/>
        <v>6557</v>
      </c>
    </row>
    <row r="24241" spans="1:11" x14ac:dyDescent="0.35">
      <c r="A24241" s="69">
        <f t="shared" si="763"/>
        <v>46023</v>
      </c>
      <c r="B24241" t="s">
        <v>946</v>
      </c>
      <c r="C24241" t="s">
        <v>272</v>
      </c>
      <c r="D24241" t="s">
        <v>891</v>
      </c>
      <c r="E24241" t="s">
        <v>316</v>
      </c>
      <c r="F24241" t="s">
        <v>317</v>
      </c>
      <c r="G24241" t="s">
        <v>98</v>
      </c>
      <c r="H24241">
        <v>5346</v>
      </c>
      <c r="I24241" s="68" t="str">
        <f>VLOOKUP(E24241,Refs!$P$2:$R$29,3,FALSE)</f>
        <v>Y56</v>
      </c>
      <c r="J24241" s="68" t="str">
        <f>VLOOKUP(E24241,Refs!$P$2:$S$29,4,FALSE)</f>
        <v>London</v>
      </c>
      <c r="K24241" s="28">
        <f t="shared" si="764"/>
        <v>5346</v>
      </c>
    </row>
    <row r="24242" spans="1:11" x14ac:dyDescent="0.35">
      <c r="A24242" s="69">
        <f t="shared" si="763"/>
        <v>46023</v>
      </c>
      <c r="B24242" t="s">
        <v>946</v>
      </c>
      <c r="C24242" t="s">
        <v>272</v>
      </c>
      <c r="D24242" t="s">
        <v>891</v>
      </c>
      <c r="E24242" t="s">
        <v>316</v>
      </c>
      <c r="F24242" t="s">
        <v>317</v>
      </c>
      <c r="G24242" t="s">
        <v>99</v>
      </c>
      <c r="H24242">
        <v>4838</v>
      </c>
      <c r="I24242" s="68" t="str">
        <f>VLOOKUP(E24242,Refs!$P$2:$R$29,3,FALSE)</f>
        <v>Y56</v>
      </c>
      <c r="J24242" s="68" t="str">
        <f>VLOOKUP(E24242,Refs!$P$2:$S$29,4,FALSE)</f>
        <v>London</v>
      </c>
      <c r="K24242" s="28">
        <f t="shared" si="764"/>
        <v>4838</v>
      </c>
    </row>
    <row r="24243" spans="1:11" x14ac:dyDescent="0.35">
      <c r="A24243" s="69">
        <f t="shared" si="763"/>
        <v>46023</v>
      </c>
      <c r="B24243" t="s">
        <v>946</v>
      </c>
      <c r="C24243" t="s">
        <v>272</v>
      </c>
      <c r="D24243" t="s">
        <v>891</v>
      </c>
      <c r="E24243" t="s">
        <v>316</v>
      </c>
      <c r="F24243" t="s">
        <v>317</v>
      </c>
      <c r="G24243" t="s">
        <v>100</v>
      </c>
      <c r="H24243">
        <v>598</v>
      </c>
      <c r="I24243" s="68" t="str">
        <f>VLOOKUP(E24243,Refs!$P$2:$R$29,3,FALSE)</f>
        <v>Y56</v>
      </c>
      <c r="J24243" s="68" t="str">
        <f>VLOOKUP(E24243,Refs!$P$2:$S$29,4,FALSE)</f>
        <v>London</v>
      </c>
      <c r="K24243" s="28">
        <f t="shared" si="764"/>
        <v>598</v>
      </c>
    </row>
    <row r="24244" spans="1:11" x14ac:dyDescent="0.35">
      <c r="A24244" s="69">
        <f t="shared" si="763"/>
        <v>46023</v>
      </c>
      <c r="B24244" t="s">
        <v>946</v>
      </c>
      <c r="C24244" t="s">
        <v>272</v>
      </c>
      <c r="D24244" t="s">
        <v>891</v>
      </c>
      <c r="E24244" t="s">
        <v>316</v>
      </c>
      <c r="F24244" t="s">
        <v>317</v>
      </c>
      <c r="G24244" t="s">
        <v>101</v>
      </c>
      <c r="H24244">
        <v>1681</v>
      </c>
      <c r="I24244" s="68" t="str">
        <f>VLOOKUP(E24244,Refs!$P$2:$R$29,3,FALSE)</f>
        <v>Y56</v>
      </c>
      <c r="J24244" s="68" t="str">
        <f>VLOOKUP(E24244,Refs!$P$2:$S$29,4,FALSE)</f>
        <v>London</v>
      </c>
      <c r="K24244" s="28">
        <f t="shared" si="764"/>
        <v>1681</v>
      </c>
    </row>
    <row r="24245" spans="1:11" x14ac:dyDescent="0.35">
      <c r="A24245" s="69">
        <f t="shared" si="763"/>
        <v>46023</v>
      </c>
      <c r="B24245" t="s">
        <v>946</v>
      </c>
      <c r="C24245" t="s">
        <v>272</v>
      </c>
      <c r="D24245" t="s">
        <v>891</v>
      </c>
      <c r="E24245" t="s">
        <v>316</v>
      </c>
      <c r="F24245" t="s">
        <v>317</v>
      </c>
      <c r="G24245" t="s">
        <v>102</v>
      </c>
      <c r="H24245">
        <v>246</v>
      </c>
      <c r="I24245" s="68" t="str">
        <f>VLOOKUP(E24245,Refs!$P$2:$R$29,3,FALSE)</f>
        <v>Y56</v>
      </c>
      <c r="J24245" s="68" t="str">
        <f>VLOOKUP(E24245,Refs!$P$2:$S$29,4,FALSE)</f>
        <v>London</v>
      </c>
      <c r="K24245" s="28">
        <f t="shared" si="764"/>
        <v>246</v>
      </c>
    </row>
    <row r="24246" spans="1:11" x14ac:dyDescent="0.35">
      <c r="A24246" s="69">
        <f t="shared" si="763"/>
        <v>46023</v>
      </c>
      <c r="B24246" t="s">
        <v>946</v>
      </c>
      <c r="C24246" t="s">
        <v>272</v>
      </c>
      <c r="D24246" t="s">
        <v>891</v>
      </c>
      <c r="E24246" t="s">
        <v>316</v>
      </c>
      <c r="F24246" t="s">
        <v>317</v>
      </c>
      <c r="G24246" t="s">
        <v>103</v>
      </c>
      <c r="H24246">
        <v>4030</v>
      </c>
      <c r="I24246" s="68" t="str">
        <f>VLOOKUP(E24246,Refs!$P$2:$R$29,3,FALSE)</f>
        <v>Y56</v>
      </c>
      <c r="J24246" s="68" t="str">
        <f>VLOOKUP(E24246,Refs!$P$2:$S$29,4,FALSE)</f>
        <v>London</v>
      </c>
      <c r="K24246" s="28">
        <f t="shared" si="764"/>
        <v>4030</v>
      </c>
    </row>
    <row r="24247" spans="1:11" x14ac:dyDescent="0.35">
      <c r="A24247" s="69">
        <f t="shared" si="763"/>
        <v>46023</v>
      </c>
      <c r="B24247" t="s">
        <v>946</v>
      </c>
      <c r="C24247" t="s">
        <v>272</v>
      </c>
      <c r="D24247" t="s">
        <v>891</v>
      </c>
      <c r="E24247" t="s">
        <v>316</v>
      </c>
      <c r="F24247" t="s">
        <v>317</v>
      </c>
      <c r="G24247" t="s">
        <v>104</v>
      </c>
      <c r="H24247">
        <v>46145358</v>
      </c>
      <c r="I24247" s="68" t="str">
        <f>VLOOKUP(E24247,Refs!$P$2:$R$29,3,FALSE)</f>
        <v>Y56</v>
      </c>
      <c r="J24247" s="68" t="str">
        <f>VLOOKUP(E24247,Refs!$P$2:$S$29,4,FALSE)</f>
        <v>London</v>
      </c>
      <c r="K24247" s="28">
        <f t="shared" si="764"/>
        <v>46145358</v>
      </c>
    </row>
    <row r="24248" spans="1:11" x14ac:dyDescent="0.35">
      <c r="A24248" s="69">
        <f t="shared" si="763"/>
        <v>46023</v>
      </c>
      <c r="B24248" t="s">
        <v>946</v>
      </c>
      <c r="C24248" t="s">
        <v>272</v>
      </c>
      <c r="D24248" t="s">
        <v>891</v>
      </c>
      <c r="E24248" t="s">
        <v>316</v>
      </c>
      <c r="F24248" t="s">
        <v>317</v>
      </c>
      <c r="G24248" t="s">
        <v>105</v>
      </c>
      <c r="H24248">
        <v>5547</v>
      </c>
      <c r="I24248" s="68" t="str">
        <f>VLOOKUP(E24248,Refs!$P$2:$R$29,3,FALSE)</f>
        <v>Y56</v>
      </c>
      <c r="J24248" s="68" t="str">
        <f>VLOOKUP(E24248,Refs!$P$2:$S$29,4,FALSE)</f>
        <v>London</v>
      </c>
      <c r="K24248" s="28">
        <f t="shared" si="764"/>
        <v>5547</v>
      </c>
    </row>
    <row r="24249" spans="1:11" x14ac:dyDescent="0.35">
      <c r="A24249" s="69">
        <f t="shared" si="763"/>
        <v>46023</v>
      </c>
      <c r="B24249" t="s">
        <v>946</v>
      </c>
      <c r="C24249" t="s">
        <v>272</v>
      </c>
      <c r="D24249" t="s">
        <v>891</v>
      </c>
      <c r="E24249" t="s">
        <v>316</v>
      </c>
      <c r="F24249" t="s">
        <v>317</v>
      </c>
      <c r="G24249" t="s">
        <v>106</v>
      </c>
      <c r="H24249">
        <v>2922</v>
      </c>
      <c r="I24249" s="68" t="str">
        <f>VLOOKUP(E24249,Refs!$P$2:$R$29,3,FALSE)</f>
        <v>Y56</v>
      </c>
      <c r="J24249" s="68" t="str">
        <f>VLOOKUP(E24249,Refs!$P$2:$S$29,4,FALSE)</f>
        <v>London</v>
      </c>
      <c r="K24249" s="28">
        <f t="shared" si="764"/>
        <v>2922</v>
      </c>
    </row>
    <row r="24250" spans="1:11" x14ac:dyDescent="0.35">
      <c r="A24250" s="69">
        <f t="shared" si="763"/>
        <v>46023</v>
      </c>
      <c r="B24250" t="s">
        <v>946</v>
      </c>
      <c r="C24250" t="s">
        <v>272</v>
      </c>
      <c r="D24250" t="s">
        <v>891</v>
      </c>
      <c r="E24250" t="s">
        <v>316</v>
      </c>
      <c r="F24250" t="s">
        <v>317</v>
      </c>
      <c r="G24250" t="s">
        <v>107</v>
      </c>
      <c r="H24250">
        <v>303</v>
      </c>
      <c r="I24250" s="68" t="str">
        <f>VLOOKUP(E24250,Refs!$P$2:$R$29,3,FALSE)</f>
        <v>Y56</v>
      </c>
      <c r="J24250" s="68" t="str">
        <f>VLOOKUP(E24250,Refs!$P$2:$S$29,4,FALSE)</f>
        <v>London</v>
      </c>
      <c r="K24250" s="28">
        <f t="shared" si="764"/>
        <v>303</v>
      </c>
    </row>
    <row r="24251" spans="1:11" x14ac:dyDescent="0.35">
      <c r="A24251" s="69">
        <f t="shared" si="763"/>
        <v>46023</v>
      </c>
      <c r="B24251" t="s">
        <v>946</v>
      </c>
      <c r="C24251" t="s">
        <v>272</v>
      </c>
      <c r="D24251" t="s">
        <v>891</v>
      </c>
      <c r="E24251" t="s">
        <v>316</v>
      </c>
      <c r="F24251" t="s">
        <v>317</v>
      </c>
      <c r="G24251" t="s">
        <v>108</v>
      </c>
      <c r="H24251">
        <v>1423</v>
      </c>
      <c r="I24251" s="68" t="str">
        <f>VLOOKUP(E24251,Refs!$P$2:$R$29,3,FALSE)</f>
        <v>Y56</v>
      </c>
      <c r="J24251" s="68" t="str">
        <f>VLOOKUP(E24251,Refs!$P$2:$S$29,4,FALSE)</f>
        <v>London</v>
      </c>
      <c r="K24251" s="28">
        <f t="shared" si="764"/>
        <v>1423</v>
      </c>
    </row>
    <row r="24252" spans="1:11" x14ac:dyDescent="0.35">
      <c r="A24252" s="69">
        <f t="shared" si="763"/>
        <v>46023</v>
      </c>
      <c r="B24252" t="s">
        <v>946</v>
      </c>
      <c r="C24252" t="s">
        <v>272</v>
      </c>
      <c r="D24252" t="s">
        <v>891</v>
      </c>
      <c r="E24252" t="s">
        <v>316</v>
      </c>
      <c r="F24252" t="s">
        <v>317</v>
      </c>
      <c r="G24252" t="s">
        <v>109</v>
      </c>
      <c r="H24252">
        <v>6503702</v>
      </c>
      <c r="I24252" s="68" t="str">
        <f>VLOOKUP(E24252,Refs!$P$2:$R$29,3,FALSE)</f>
        <v>Y56</v>
      </c>
      <c r="J24252" s="68" t="str">
        <f>VLOOKUP(E24252,Refs!$P$2:$S$29,4,FALSE)</f>
        <v>London</v>
      </c>
      <c r="K24252" s="28">
        <f t="shared" si="764"/>
        <v>6503702</v>
      </c>
    </row>
    <row r="24253" spans="1:11" x14ac:dyDescent="0.35">
      <c r="A24253" s="69">
        <f t="shared" si="763"/>
        <v>46023</v>
      </c>
      <c r="B24253" t="s">
        <v>946</v>
      </c>
      <c r="C24253" t="s">
        <v>272</v>
      </c>
      <c r="D24253" t="s">
        <v>891</v>
      </c>
      <c r="E24253" t="s">
        <v>316</v>
      </c>
      <c r="F24253" t="s">
        <v>317</v>
      </c>
      <c r="G24253" t="s">
        <v>110</v>
      </c>
      <c r="H24253">
        <v>3244</v>
      </c>
      <c r="I24253" s="68" t="str">
        <f>VLOOKUP(E24253,Refs!$P$2:$R$29,3,FALSE)</f>
        <v>Y56</v>
      </c>
      <c r="J24253" s="68" t="str">
        <f>VLOOKUP(E24253,Refs!$P$2:$S$29,4,FALSE)</f>
        <v>London</v>
      </c>
      <c r="K24253" s="28">
        <f t="shared" si="764"/>
        <v>3244</v>
      </c>
    </row>
    <row r="24254" spans="1:11" x14ac:dyDescent="0.35">
      <c r="A24254" s="69">
        <f t="shared" si="763"/>
        <v>46023</v>
      </c>
      <c r="B24254" t="s">
        <v>946</v>
      </c>
      <c r="C24254" t="s">
        <v>272</v>
      </c>
      <c r="D24254" t="s">
        <v>891</v>
      </c>
      <c r="E24254" t="s">
        <v>316</v>
      </c>
      <c r="F24254" t="s">
        <v>317</v>
      </c>
      <c r="G24254" t="s">
        <v>808</v>
      </c>
      <c r="H24254">
        <v>21426</v>
      </c>
      <c r="I24254" s="68" t="str">
        <f>VLOOKUP(E24254,Refs!$P$2:$R$29,3,FALSE)</f>
        <v>Y56</v>
      </c>
      <c r="J24254" s="68" t="str">
        <f>VLOOKUP(E24254,Refs!$P$2:$S$29,4,FALSE)</f>
        <v>London</v>
      </c>
      <c r="K24254" s="28">
        <f t="shared" si="764"/>
        <v>21426</v>
      </c>
    </row>
    <row r="24255" spans="1:11" x14ac:dyDescent="0.35">
      <c r="A24255" s="69">
        <f t="shared" si="763"/>
        <v>46023</v>
      </c>
      <c r="B24255" t="s">
        <v>946</v>
      </c>
      <c r="C24255" t="s">
        <v>272</v>
      </c>
      <c r="D24255" t="s">
        <v>891</v>
      </c>
      <c r="E24255" t="s">
        <v>316</v>
      </c>
      <c r="F24255" t="s">
        <v>317</v>
      </c>
      <c r="G24255" t="s">
        <v>809</v>
      </c>
      <c r="H24255">
        <v>336</v>
      </c>
      <c r="I24255" s="68" t="str">
        <f>VLOOKUP(E24255,Refs!$P$2:$R$29,3,FALSE)</f>
        <v>Y56</v>
      </c>
      <c r="J24255" s="68" t="str">
        <f>VLOOKUP(E24255,Refs!$P$2:$S$29,4,FALSE)</f>
        <v>London</v>
      </c>
      <c r="K24255" s="28">
        <f t="shared" si="764"/>
        <v>336</v>
      </c>
    </row>
    <row r="24256" spans="1:11" x14ac:dyDescent="0.35">
      <c r="A24256" s="69">
        <f t="shared" si="763"/>
        <v>46023</v>
      </c>
      <c r="B24256" t="s">
        <v>946</v>
      </c>
      <c r="C24256" t="s">
        <v>272</v>
      </c>
      <c r="D24256" t="s">
        <v>891</v>
      </c>
      <c r="E24256" t="s">
        <v>316</v>
      </c>
      <c r="F24256" t="s">
        <v>317</v>
      </c>
      <c r="G24256" t="s">
        <v>111</v>
      </c>
      <c r="H24256">
        <v>46270</v>
      </c>
      <c r="I24256" s="68" t="str">
        <f>VLOOKUP(E24256,Refs!$P$2:$R$29,3,FALSE)</f>
        <v>Y56</v>
      </c>
      <c r="J24256" s="68" t="str">
        <f>VLOOKUP(E24256,Refs!$P$2:$S$29,4,FALSE)</f>
        <v>London</v>
      </c>
      <c r="K24256" s="28">
        <f t="shared" si="764"/>
        <v>46270</v>
      </c>
    </row>
    <row r="24257" spans="1:11" x14ac:dyDescent="0.35">
      <c r="A24257" s="69">
        <f t="shared" si="763"/>
        <v>46023</v>
      </c>
      <c r="B24257" t="s">
        <v>946</v>
      </c>
      <c r="C24257" t="s">
        <v>272</v>
      </c>
      <c r="D24257" t="s">
        <v>891</v>
      </c>
      <c r="E24257" t="s">
        <v>316</v>
      </c>
      <c r="F24257" t="s">
        <v>317</v>
      </c>
      <c r="G24257" t="s">
        <v>112</v>
      </c>
      <c r="H24257">
        <v>0</v>
      </c>
      <c r="I24257" s="68" t="str">
        <f>VLOOKUP(E24257,Refs!$P$2:$R$29,3,FALSE)</f>
        <v>Y56</v>
      </c>
      <c r="J24257" s="68" t="str">
        <f>VLOOKUP(E24257,Refs!$P$2:$S$29,4,FALSE)</f>
        <v>London</v>
      </c>
      <c r="K24257" s="28" t="str">
        <f t="shared" si="764"/>
        <v/>
      </c>
    </row>
    <row r="24258" spans="1:11" x14ac:dyDescent="0.35">
      <c r="A24258" s="69">
        <f t="shared" si="763"/>
        <v>46023</v>
      </c>
      <c r="B24258" t="s">
        <v>946</v>
      </c>
      <c r="C24258" t="s">
        <v>272</v>
      </c>
      <c r="D24258" t="s">
        <v>891</v>
      </c>
      <c r="E24258" t="s">
        <v>316</v>
      </c>
      <c r="F24258" t="s">
        <v>317</v>
      </c>
      <c r="G24258" t="s">
        <v>113</v>
      </c>
      <c r="H24258">
        <v>24525</v>
      </c>
      <c r="I24258" s="68" t="str">
        <f>VLOOKUP(E24258,Refs!$P$2:$R$29,3,FALSE)</f>
        <v>Y56</v>
      </c>
      <c r="J24258" s="68" t="str">
        <f>VLOOKUP(E24258,Refs!$P$2:$S$29,4,FALSE)</f>
        <v>London</v>
      </c>
      <c r="K24258" s="28">
        <f t="shared" si="764"/>
        <v>24525</v>
      </c>
    </row>
    <row r="24259" spans="1:11" x14ac:dyDescent="0.35">
      <c r="A24259" s="69">
        <f t="shared" ref="A24259:A24322" si="765">DATEVALUE(RIGHT(B24259,8))</f>
        <v>46023</v>
      </c>
      <c r="B24259" t="s">
        <v>946</v>
      </c>
      <c r="C24259" t="s">
        <v>272</v>
      </c>
      <c r="D24259" t="s">
        <v>891</v>
      </c>
      <c r="E24259" t="s">
        <v>316</v>
      </c>
      <c r="F24259" t="s">
        <v>317</v>
      </c>
      <c r="G24259" t="s">
        <v>114</v>
      </c>
      <c r="H24259">
        <v>9190</v>
      </c>
      <c r="I24259" s="68" t="str">
        <f>VLOOKUP(E24259,Refs!$P$2:$R$29,3,FALSE)</f>
        <v>Y56</v>
      </c>
      <c r="J24259" s="68" t="str">
        <f>VLOOKUP(E24259,Refs!$P$2:$S$29,4,FALSE)</f>
        <v>London</v>
      </c>
      <c r="K24259" s="28">
        <f t="shared" si="764"/>
        <v>9190</v>
      </c>
    </row>
    <row r="24260" spans="1:11" x14ac:dyDescent="0.35">
      <c r="A24260" s="69">
        <f t="shared" si="765"/>
        <v>46023</v>
      </c>
      <c r="B24260" t="s">
        <v>946</v>
      </c>
      <c r="C24260" t="s">
        <v>272</v>
      </c>
      <c r="D24260" t="s">
        <v>891</v>
      </c>
      <c r="E24260" t="s">
        <v>316</v>
      </c>
      <c r="F24260" t="s">
        <v>317</v>
      </c>
      <c r="G24260" t="s">
        <v>115</v>
      </c>
      <c r="H24260">
        <v>8056</v>
      </c>
      <c r="I24260" s="68" t="str">
        <f>VLOOKUP(E24260,Refs!$P$2:$R$29,3,FALSE)</f>
        <v>Y56</v>
      </c>
      <c r="J24260" s="68" t="str">
        <f>VLOOKUP(E24260,Refs!$P$2:$S$29,4,FALSE)</f>
        <v>London</v>
      </c>
      <c r="K24260" s="28">
        <f t="shared" si="764"/>
        <v>8056</v>
      </c>
    </row>
    <row r="24261" spans="1:11" x14ac:dyDescent="0.35">
      <c r="A24261" s="69">
        <f t="shared" si="765"/>
        <v>46023</v>
      </c>
      <c r="B24261" t="s">
        <v>946</v>
      </c>
      <c r="C24261" t="s">
        <v>272</v>
      </c>
      <c r="D24261" t="s">
        <v>891</v>
      </c>
      <c r="E24261" t="s">
        <v>316</v>
      </c>
      <c r="F24261" t="s">
        <v>317</v>
      </c>
      <c r="G24261" t="s">
        <v>116</v>
      </c>
      <c r="H24261">
        <v>6127</v>
      </c>
      <c r="I24261" s="68" t="str">
        <f>VLOOKUP(E24261,Refs!$P$2:$R$29,3,FALSE)</f>
        <v>Y56</v>
      </c>
      <c r="J24261" s="68" t="str">
        <f>VLOOKUP(E24261,Refs!$P$2:$S$29,4,FALSE)</f>
        <v>London</v>
      </c>
      <c r="K24261" s="28">
        <f t="shared" si="764"/>
        <v>6127</v>
      </c>
    </row>
    <row r="24262" spans="1:11" x14ac:dyDescent="0.35">
      <c r="A24262" s="69">
        <f t="shared" si="765"/>
        <v>46023</v>
      </c>
      <c r="B24262" t="s">
        <v>946</v>
      </c>
      <c r="C24262" t="s">
        <v>272</v>
      </c>
      <c r="D24262" t="s">
        <v>891</v>
      </c>
      <c r="E24262" t="s">
        <v>316</v>
      </c>
      <c r="F24262" t="s">
        <v>317</v>
      </c>
      <c r="G24262" t="s">
        <v>117</v>
      </c>
      <c r="H24262">
        <v>9962</v>
      </c>
      <c r="I24262" s="68" t="str">
        <f>VLOOKUP(E24262,Refs!$P$2:$R$29,3,FALSE)</f>
        <v>Y56</v>
      </c>
      <c r="J24262" s="68" t="str">
        <f>VLOOKUP(E24262,Refs!$P$2:$S$29,4,FALSE)</f>
        <v>London</v>
      </c>
      <c r="K24262" s="28">
        <f t="shared" si="764"/>
        <v>9962</v>
      </c>
    </row>
    <row r="24263" spans="1:11" x14ac:dyDescent="0.35">
      <c r="A24263" s="69">
        <f t="shared" si="765"/>
        <v>46023</v>
      </c>
      <c r="B24263" t="s">
        <v>946</v>
      </c>
      <c r="C24263" t="s">
        <v>272</v>
      </c>
      <c r="D24263" t="s">
        <v>891</v>
      </c>
      <c r="E24263" t="s">
        <v>316</v>
      </c>
      <c r="F24263" t="s">
        <v>317</v>
      </c>
      <c r="G24263" t="s">
        <v>118</v>
      </c>
      <c r="H24263">
        <v>660</v>
      </c>
      <c r="I24263" s="68" t="str">
        <f>VLOOKUP(E24263,Refs!$P$2:$R$29,3,FALSE)</f>
        <v>Y56</v>
      </c>
      <c r="J24263" s="68" t="str">
        <f>VLOOKUP(E24263,Refs!$P$2:$S$29,4,FALSE)</f>
        <v>London</v>
      </c>
      <c r="K24263" s="28">
        <f t="shared" si="764"/>
        <v>660</v>
      </c>
    </row>
    <row r="24264" spans="1:11" x14ac:dyDescent="0.35">
      <c r="A24264" s="69">
        <f t="shared" si="765"/>
        <v>46023</v>
      </c>
      <c r="B24264" t="s">
        <v>946</v>
      </c>
      <c r="C24264" t="s">
        <v>272</v>
      </c>
      <c r="D24264" t="s">
        <v>891</v>
      </c>
      <c r="E24264" t="s">
        <v>316</v>
      </c>
      <c r="F24264" t="s">
        <v>317</v>
      </c>
      <c r="G24264" t="s">
        <v>119</v>
      </c>
      <c r="H24264">
        <v>5748</v>
      </c>
      <c r="I24264" s="68" t="str">
        <f>VLOOKUP(E24264,Refs!$P$2:$R$29,3,FALSE)</f>
        <v>Y56</v>
      </c>
      <c r="J24264" s="68" t="str">
        <f>VLOOKUP(E24264,Refs!$P$2:$S$29,4,FALSE)</f>
        <v>London</v>
      </c>
      <c r="K24264" s="28">
        <f t="shared" si="764"/>
        <v>5748</v>
      </c>
    </row>
    <row r="24265" spans="1:11" x14ac:dyDescent="0.35">
      <c r="A24265" s="69">
        <f t="shared" si="765"/>
        <v>46023</v>
      </c>
      <c r="B24265" t="s">
        <v>946</v>
      </c>
      <c r="C24265" t="s">
        <v>272</v>
      </c>
      <c r="D24265" t="s">
        <v>891</v>
      </c>
      <c r="E24265" t="s">
        <v>316</v>
      </c>
      <c r="F24265" t="s">
        <v>317</v>
      </c>
      <c r="G24265" t="s">
        <v>120</v>
      </c>
      <c r="H24265">
        <v>352</v>
      </c>
      <c r="I24265" s="68" t="str">
        <f>VLOOKUP(E24265,Refs!$P$2:$R$29,3,FALSE)</f>
        <v>Y56</v>
      </c>
      <c r="J24265" s="68" t="str">
        <f>VLOOKUP(E24265,Refs!$P$2:$S$29,4,FALSE)</f>
        <v>London</v>
      </c>
      <c r="K24265" s="28">
        <f t="shared" si="764"/>
        <v>352</v>
      </c>
    </row>
    <row r="24266" spans="1:11" x14ac:dyDescent="0.35">
      <c r="A24266" s="69">
        <f t="shared" si="765"/>
        <v>46023</v>
      </c>
      <c r="B24266" t="s">
        <v>946</v>
      </c>
      <c r="C24266" t="s">
        <v>272</v>
      </c>
      <c r="D24266" t="s">
        <v>891</v>
      </c>
      <c r="E24266" t="s">
        <v>316</v>
      </c>
      <c r="F24266" t="s">
        <v>317</v>
      </c>
      <c r="G24266" t="s">
        <v>121</v>
      </c>
      <c r="H24266">
        <v>2115</v>
      </c>
      <c r="I24266" s="68" t="str">
        <f>VLOOKUP(E24266,Refs!$P$2:$R$29,3,FALSE)</f>
        <v>Y56</v>
      </c>
      <c r="J24266" s="68" t="str">
        <f>VLOOKUP(E24266,Refs!$P$2:$S$29,4,FALSE)</f>
        <v>London</v>
      </c>
      <c r="K24266" s="28">
        <f t="shared" si="764"/>
        <v>2115</v>
      </c>
    </row>
    <row r="24267" spans="1:11" x14ac:dyDescent="0.35">
      <c r="A24267" s="69">
        <f t="shared" si="765"/>
        <v>46023</v>
      </c>
      <c r="B24267" t="s">
        <v>946</v>
      </c>
      <c r="C24267" t="s">
        <v>272</v>
      </c>
      <c r="D24267" t="s">
        <v>891</v>
      </c>
      <c r="E24267" t="s">
        <v>316</v>
      </c>
      <c r="F24267" t="s">
        <v>317</v>
      </c>
      <c r="G24267" t="s">
        <v>122</v>
      </c>
      <c r="H24267">
        <v>9</v>
      </c>
      <c r="I24267" s="68" t="str">
        <f>VLOOKUP(E24267,Refs!$P$2:$R$29,3,FALSE)</f>
        <v>Y56</v>
      </c>
      <c r="J24267" s="68" t="str">
        <f>VLOOKUP(E24267,Refs!$P$2:$S$29,4,FALSE)</f>
        <v>London</v>
      </c>
      <c r="K24267" s="28">
        <f t="shared" si="764"/>
        <v>9</v>
      </c>
    </row>
    <row r="24268" spans="1:11" x14ac:dyDescent="0.35">
      <c r="A24268" s="69">
        <f t="shared" si="765"/>
        <v>46023</v>
      </c>
      <c r="B24268" t="s">
        <v>946</v>
      </c>
      <c r="C24268" t="s">
        <v>272</v>
      </c>
      <c r="D24268" t="s">
        <v>891</v>
      </c>
      <c r="E24268" t="s">
        <v>316</v>
      </c>
      <c r="F24268" t="s">
        <v>317</v>
      </c>
      <c r="G24268" t="s">
        <v>123</v>
      </c>
      <c r="H24268">
        <v>96</v>
      </c>
      <c r="I24268" s="68" t="str">
        <f>VLOOKUP(E24268,Refs!$P$2:$R$29,3,FALSE)</f>
        <v>Y56</v>
      </c>
      <c r="J24268" s="68" t="str">
        <f>VLOOKUP(E24268,Refs!$P$2:$S$29,4,FALSE)</f>
        <v>London</v>
      </c>
      <c r="K24268" s="28">
        <f t="shared" si="764"/>
        <v>96</v>
      </c>
    </row>
    <row r="24269" spans="1:11" x14ac:dyDescent="0.35">
      <c r="A24269" s="69">
        <f t="shared" si="765"/>
        <v>46023</v>
      </c>
      <c r="B24269" t="s">
        <v>946</v>
      </c>
      <c r="C24269" t="s">
        <v>272</v>
      </c>
      <c r="D24269" t="s">
        <v>891</v>
      </c>
      <c r="E24269" t="s">
        <v>316</v>
      </c>
      <c r="F24269" t="s">
        <v>317</v>
      </c>
      <c r="G24269" t="s">
        <v>124</v>
      </c>
      <c r="H24269">
        <v>57</v>
      </c>
      <c r="I24269" s="68" t="str">
        <f>VLOOKUP(E24269,Refs!$P$2:$R$29,3,FALSE)</f>
        <v>Y56</v>
      </c>
      <c r="J24269" s="68" t="str">
        <f>VLOOKUP(E24269,Refs!$P$2:$S$29,4,FALSE)</f>
        <v>London</v>
      </c>
      <c r="K24269" s="28">
        <f t="shared" si="764"/>
        <v>57</v>
      </c>
    </row>
    <row r="24270" spans="1:11" x14ac:dyDescent="0.35">
      <c r="A24270" s="69">
        <f t="shared" si="765"/>
        <v>46023</v>
      </c>
      <c r="B24270" t="s">
        <v>946</v>
      </c>
      <c r="C24270" t="s">
        <v>272</v>
      </c>
      <c r="D24270" t="s">
        <v>891</v>
      </c>
      <c r="E24270" t="s">
        <v>316</v>
      </c>
      <c r="F24270" t="s">
        <v>317</v>
      </c>
      <c r="G24270" t="s">
        <v>125</v>
      </c>
      <c r="H24270">
        <v>2161</v>
      </c>
      <c r="I24270" s="68" t="str">
        <f>VLOOKUP(E24270,Refs!$P$2:$R$29,3,FALSE)</f>
        <v>Y56</v>
      </c>
      <c r="J24270" s="68" t="str">
        <f>VLOOKUP(E24270,Refs!$P$2:$S$29,4,FALSE)</f>
        <v>London</v>
      </c>
      <c r="K24270" s="28">
        <f t="shared" si="764"/>
        <v>2161</v>
      </c>
    </row>
    <row r="24271" spans="1:11" x14ac:dyDescent="0.35">
      <c r="A24271" s="69">
        <f t="shared" si="765"/>
        <v>46023</v>
      </c>
      <c r="B24271" t="s">
        <v>946</v>
      </c>
      <c r="C24271" t="s">
        <v>272</v>
      </c>
      <c r="D24271" t="s">
        <v>891</v>
      </c>
      <c r="E24271" t="s">
        <v>316</v>
      </c>
      <c r="F24271" t="s">
        <v>317</v>
      </c>
      <c r="G24271" t="s">
        <v>126</v>
      </c>
      <c r="H24271">
        <v>1585</v>
      </c>
      <c r="I24271" s="68" t="str">
        <f>VLOOKUP(E24271,Refs!$P$2:$R$29,3,FALSE)</f>
        <v>Y56</v>
      </c>
      <c r="J24271" s="68" t="str">
        <f>VLOOKUP(E24271,Refs!$P$2:$S$29,4,FALSE)</f>
        <v>London</v>
      </c>
      <c r="K24271" s="28">
        <f t="shared" si="764"/>
        <v>1585</v>
      </c>
    </row>
    <row r="24272" spans="1:11" x14ac:dyDescent="0.35">
      <c r="A24272" s="69">
        <f t="shared" si="765"/>
        <v>46023</v>
      </c>
      <c r="B24272" t="s">
        <v>946</v>
      </c>
      <c r="C24272" t="s">
        <v>272</v>
      </c>
      <c r="D24272" t="s">
        <v>891</v>
      </c>
      <c r="E24272" t="s">
        <v>316</v>
      </c>
      <c r="F24272" t="s">
        <v>317</v>
      </c>
      <c r="G24272" t="s">
        <v>127</v>
      </c>
      <c r="H24272">
        <v>400</v>
      </c>
      <c r="I24272" s="68" t="str">
        <f>VLOOKUP(E24272,Refs!$P$2:$R$29,3,FALSE)</f>
        <v>Y56</v>
      </c>
      <c r="J24272" s="68" t="str">
        <f>VLOOKUP(E24272,Refs!$P$2:$S$29,4,FALSE)</f>
        <v>London</v>
      </c>
      <c r="K24272" s="28">
        <f t="shared" si="764"/>
        <v>400</v>
      </c>
    </row>
    <row r="24273" spans="1:11" x14ac:dyDescent="0.35">
      <c r="A24273" s="69">
        <f t="shared" si="765"/>
        <v>46023</v>
      </c>
      <c r="B24273" t="s">
        <v>946</v>
      </c>
      <c r="C24273" t="s">
        <v>272</v>
      </c>
      <c r="D24273" t="s">
        <v>891</v>
      </c>
      <c r="E24273" t="s">
        <v>316</v>
      </c>
      <c r="F24273" t="s">
        <v>317</v>
      </c>
      <c r="G24273" t="s">
        <v>128</v>
      </c>
      <c r="H24273">
        <v>173</v>
      </c>
      <c r="I24273" s="68" t="str">
        <f>VLOOKUP(E24273,Refs!$P$2:$R$29,3,FALSE)</f>
        <v>Y56</v>
      </c>
      <c r="J24273" s="68" t="str">
        <f>VLOOKUP(E24273,Refs!$P$2:$S$29,4,FALSE)</f>
        <v>London</v>
      </c>
      <c r="K24273" s="28">
        <f t="shared" si="764"/>
        <v>173</v>
      </c>
    </row>
    <row r="24274" spans="1:11" x14ac:dyDescent="0.35">
      <c r="A24274" s="69">
        <f t="shared" si="765"/>
        <v>46023</v>
      </c>
      <c r="B24274" t="s">
        <v>946</v>
      </c>
      <c r="C24274" t="s">
        <v>272</v>
      </c>
      <c r="D24274" t="s">
        <v>891</v>
      </c>
      <c r="E24274" t="s">
        <v>316</v>
      </c>
      <c r="F24274" t="s">
        <v>317</v>
      </c>
      <c r="G24274" t="s">
        <v>129</v>
      </c>
      <c r="H24274">
        <v>153</v>
      </c>
      <c r="I24274" s="68" t="str">
        <f>VLOOKUP(E24274,Refs!$P$2:$R$29,3,FALSE)</f>
        <v>Y56</v>
      </c>
      <c r="J24274" s="68" t="str">
        <f>VLOOKUP(E24274,Refs!$P$2:$S$29,4,FALSE)</f>
        <v>London</v>
      </c>
      <c r="K24274" s="28">
        <f t="shared" si="764"/>
        <v>153</v>
      </c>
    </row>
    <row r="24275" spans="1:11" x14ac:dyDescent="0.35">
      <c r="A24275" s="69">
        <f t="shared" si="765"/>
        <v>46023</v>
      </c>
      <c r="B24275" t="s">
        <v>946</v>
      </c>
      <c r="C24275" t="s">
        <v>272</v>
      </c>
      <c r="D24275" t="s">
        <v>891</v>
      </c>
      <c r="E24275" t="s">
        <v>316</v>
      </c>
      <c r="F24275" t="s">
        <v>317</v>
      </c>
      <c r="G24275" t="s">
        <v>130</v>
      </c>
      <c r="H24275">
        <v>0</v>
      </c>
      <c r="I24275" s="68" t="str">
        <f>VLOOKUP(E24275,Refs!$P$2:$R$29,3,FALSE)</f>
        <v>Y56</v>
      </c>
      <c r="J24275" s="68" t="str">
        <f>VLOOKUP(E24275,Refs!$P$2:$S$29,4,FALSE)</f>
        <v>London</v>
      </c>
      <c r="K24275" s="28" t="str">
        <f t="shared" si="764"/>
        <v/>
      </c>
    </row>
    <row r="24276" spans="1:11" x14ac:dyDescent="0.35">
      <c r="A24276" s="69">
        <f t="shared" si="765"/>
        <v>46023</v>
      </c>
      <c r="B24276" t="s">
        <v>946</v>
      </c>
      <c r="C24276" t="s">
        <v>272</v>
      </c>
      <c r="D24276" t="s">
        <v>891</v>
      </c>
      <c r="E24276" t="s">
        <v>316</v>
      </c>
      <c r="F24276" t="s">
        <v>317</v>
      </c>
      <c r="G24276" t="s">
        <v>131</v>
      </c>
      <c r="H24276">
        <v>9744</v>
      </c>
      <c r="I24276" s="68" t="str">
        <f>VLOOKUP(E24276,Refs!$P$2:$R$29,3,FALSE)</f>
        <v>Y56</v>
      </c>
      <c r="J24276" s="68" t="str">
        <f>VLOOKUP(E24276,Refs!$P$2:$S$29,4,FALSE)</f>
        <v>London</v>
      </c>
      <c r="K24276" s="28">
        <f t="shared" si="764"/>
        <v>9744</v>
      </c>
    </row>
    <row r="24277" spans="1:11" x14ac:dyDescent="0.35">
      <c r="A24277" s="69">
        <f t="shared" si="765"/>
        <v>46023</v>
      </c>
      <c r="B24277" t="s">
        <v>946</v>
      </c>
      <c r="C24277" t="s">
        <v>272</v>
      </c>
      <c r="D24277" t="s">
        <v>891</v>
      </c>
      <c r="E24277" t="s">
        <v>316</v>
      </c>
      <c r="F24277" t="s">
        <v>317</v>
      </c>
      <c r="G24277" t="s">
        <v>132</v>
      </c>
      <c r="H24277">
        <v>449</v>
      </c>
      <c r="I24277" s="68" t="str">
        <f>VLOOKUP(E24277,Refs!$P$2:$R$29,3,FALSE)</f>
        <v>Y56</v>
      </c>
      <c r="J24277" s="68" t="str">
        <f>VLOOKUP(E24277,Refs!$P$2:$S$29,4,FALSE)</f>
        <v>London</v>
      </c>
      <c r="K24277" s="28">
        <f t="shared" si="764"/>
        <v>449</v>
      </c>
    </row>
    <row r="24278" spans="1:11" x14ac:dyDescent="0.35">
      <c r="A24278" s="69">
        <f t="shared" si="765"/>
        <v>46023</v>
      </c>
      <c r="B24278" t="s">
        <v>946</v>
      </c>
      <c r="C24278" t="s">
        <v>272</v>
      </c>
      <c r="D24278" t="s">
        <v>891</v>
      </c>
      <c r="E24278" t="s">
        <v>316</v>
      </c>
      <c r="F24278" t="s">
        <v>317</v>
      </c>
      <c r="G24278" t="s">
        <v>133</v>
      </c>
      <c r="H24278">
        <v>1353</v>
      </c>
      <c r="I24278" s="68" t="str">
        <f>VLOOKUP(E24278,Refs!$P$2:$R$29,3,FALSE)</f>
        <v>Y56</v>
      </c>
      <c r="J24278" s="68" t="str">
        <f>VLOOKUP(E24278,Refs!$P$2:$S$29,4,FALSE)</f>
        <v>London</v>
      </c>
      <c r="K24278" s="28">
        <f t="shared" si="764"/>
        <v>1353</v>
      </c>
    </row>
    <row r="24279" spans="1:11" x14ac:dyDescent="0.35">
      <c r="A24279" s="69">
        <f t="shared" si="765"/>
        <v>46023</v>
      </c>
      <c r="B24279" t="s">
        <v>946</v>
      </c>
      <c r="C24279" t="s">
        <v>272</v>
      </c>
      <c r="D24279" t="s">
        <v>891</v>
      </c>
      <c r="E24279" t="s">
        <v>316</v>
      </c>
      <c r="F24279" t="s">
        <v>317</v>
      </c>
      <c r="G24279" t="s">
        <v>134</v>
      </c>
      <c r="H24279">
        <v>1278</v>
      </c>
      <c r="I24279" s="68" t="str">
        <f>VLOOKUP(E24279,Refs!$P$2:$R$29,3,FALSE)</f>
        <v>Y56</v>
      </c>
      <c r="J24279" s="68" t="str">
        <f>VLOOKUP(E24279,Refs!$P$2:$S$29,4,FALSE)</f>
        <v>London</v>
      </c>
      <c r="K24279" s="28">
        <f t="shared" si="764"/>
        <v>1278</v>
      </c>
    </row>
    <row r="24280" spans="1:11" x14ac:dyDescent="0.35">
      <c r="A24280" s="69">
        <f t="shared" si="765"/>
        <v>46023</v>
      </c>
      <c r="B24280" t="s">
        <v>946</v>
      </c>
      <c r="C24280" t="s">
        <v>272</v>
      </c>
      <c r="D24280" t="s">
        <v>891</v>
      </c>
      <c r="E24280" t="s">
        <v>316</v>
      </c>
      <c r="F24280" t="s">
        <v>317</v>
      </c>
      <c r="G24280" t="s">
        <v>135</v>
      </c>
      <c r="H24280">
        <v>63</v>
      </c>
      <c r="I24280" s="68" t="str">
        <f>VLOOKUP(E24280,Refs!$P$2:$R$29,3,FALSE)</f>
        <v>Y56</v>
      </c>
      <c r="J24280" s="68" t="str">
        <f>VLOOKUP(E24280,Refs!$P$2:$S$29,4,FALSE)</f>
        <v>London</v>
      </c>
      <c r="K24280" s="28">
        <f t="shared" si="764"/>
        <v>63</v>
      </c>
    </row>
    <row r="24281" spans="1:11" x14ac:dyDescent="0.35">
      <c r="A24281" s="69">
        <f t="shared" si="765"/>
        <v>46023</v>
      </c>
      <c r="B24281" t="s">
        <v>946</v>
      </c>
      <c r="C24281" t="s">
        <v>272</v>
      </c>
      <c r="D24281" t="s">
        <v>891</v>
      </c>
      <c r="E24281" t="s">
        <v>316</v>
      </c>
      <c r="F24281" t="s">
        <v>317</v>
      </c>
      <c r="G24281" t="s">
        <v>136</v>
      </c>
      <c r="H24281">
        <v>0</v>
      </c>
      <c r="I24281" s="68" t="str">
        <f>VLOOKUP(E24281,Refs!$P$2:$R$29,3,FALSE)</f>
        <v>Y56</v>
      </c>
      <c r="J24281" s="68" t="str">
        <f>VLOOKUP(E24281,Refs!$P$2:$S$29,4,FALSE)</f>
        <v>London</v>
      </c>
      <c r="K24281" s="28" t="str">
        <f t="shared" si="764"/>
        <v/>
      </c>
    </row>
    <row r="24282" spans="1:11" x14ac:dyDescent="0.35">
      <c r="A24282" s="69">
        <f t="shared" si="765"/>
        <v>46023</v>
      </c>
      <c r="B24282" t="s">
        <v>946</v>
      </c>
      <c r="C24282" t="s">
        <v>272</v>
      </c>
      <c r="D24282" t="s">
        <v>891</v>
      </c>
      <c r="E24282" t="s">
        <v>316</v>
      </c>
      <c r="F24282" t="s">
        <v>317</v>
      </c>
      <c r="G24282" t="s">
        <v>137</v>
      </c>
      <c r="H24282">
        <v>2</v>
      </c>
      <c r="I24282" s="68" t="str">
        <f>VLOOKUP(E24282,Refs!$P$2:$R$29,3,FALSE)</f>
        <v>Y56</v>
      </c>
      <c r="J24282" s="68" t="str">
        <f>VLOOKUP(E24282,Refs!$P$2:$S$29,4,FALSE)</f>
        <v>London</v>
      </c>
      <c r="K24282" s="28">
        <f t="shared" si="764"/>
        <v>2</v>
      </c>
    </row>
    <row r="24283" spans="1:11" x14ac:dyDescent="0.35">
      <c r="A24283" s="69">
        <f t="shared" si="765"/>
        <v>46023</v>
      </c>
      <c r="B24283" t="s">
        <v>946</v>
      </c>
      <c r="C24283" t="s">
        <v>272</v>
      </c>
      <c r="D24283" t="s">
        <v>891</v>
      </c>
      <c r="E24283" t="s">
        <v>316</v>
      </c>
      <c r="F24283" t="s">
        <v>317</v>
      </c>
      <c r="G24283" t="s">
        <v>138</v>
      </c>
      <c r="H24283">
        <v>0</v>
      </c>
      <c r="I24283" s="68" t="str">
        <f>VLOOKUP(E24283,Refs!$P$2:$R$29,3,FALSE)</f>
        <v>Y56</v>
      </c>
      <c r="J24283" s="68" t="str">
        <f>VLOOKUP(E24283,Refs!$P$2:$S$29,4,FALSE)</f>
        <v>London</v>
      </c>
      <c r="K24283" s="28" t="str">
        <f t="shared" si="764"/>
        <v/>
      </c>
    </row>
    <row r="24284" spans="1:11" x14ac:dyDescent="0.35">
      <c r="A24284" s="69">
        <f t="shared" si="765"/>
        <v>46023</v>
      </c>
      <c r="B24284" t="s">
        <v>946</v>
      </c>
      <c r="C24284" t="s">
        <v>272</v>
      </c>
      <c r="D24284" t="s">
        <v>891</v>
      </c>
      <c r="E24284" t="s">
        <v>316</v>
      </c>
      <c r="F24284" t="s">
        <v>317</v>
      </c>
      <c r="G24284" t="s">
        <v>139</v>
      </c>
      <c r="H24284">
        <v>0</v>
      </c>
      <c r="I24284" s="68" t="str">
        <f>VLOOKUP(E24284,Refs!$P$2:$R$29,3,FALSE)</f>
        <v>Y56</v>
      </c>
      <c r="J24284" s="68" t="str">
        <f>VLOOKUP(E24284,Refs!$P$2:$S$29,4,FALSE)</f>
        <v>London</v>
      </c>
      <c r="K24284" s="28" t="str">
        <f t="shared" si="764"/>
        <v/>
      </c>
    </row>
    <row r="24285" spans="1:11" x14ac:dyDescent="0.35">
      <c r="A24285" s="69">
        <f t="shared" si="765"/>
        <v>46023</v>
      </c>
      <c r="B24285" t="s">
        <v>946</v>
      </c>
      <c r="C24285" t="s">
        <v>272</v>
      </c>
      <c r="D24285" t="s">
        <v>891</v>
      </c>
      <c r="E24285" t="s">
        <v>316</v>
      </c>
      <c r="F24285" t="s">
        <v>317</v>
      </c>
      <c r="G24285" t="s">
        <v>140</v>
      </c>
      <c r="H24285">
        <v>0</v>
      </c>
      <c r="I24285" s="68" t="str">
        <f>VLOOKUP(E24285,Refs!$P$2:$R$29,3,FALSE)</f>
        <v>Y56</v>
      </c>
      <c r="J24285" s="68" t="str">
        <f>VLOOKUP(E24285,Refs!$P$2:$S$29,4,FALSE)</f>
        <v>London</v>
      </c>
      <c r="K24285" s="28" t="str">
        <f t="shared" si="764"/>
        <v/>
      </c>
    </row>
    <row r="24286" spans="1:11" x14ac:dyDescent="0.35">
      <c r="A24286" s="69">
        <f t="shared" si="765"/>
        <v>46023</v>
      </c>
      <c r="B24286" t="s">
        <v>946</v>
      </c>
      <c r="C24286" t="s">
        <v>272</v>
      </c>
      <c r="D24286" t="s">
        <v>891</v>
      </c>
      <c r="E24286" t="s">
        <v>316</v>
      </c>
      <c r="F24286" t="s">
        <v>317</v>
      </c>
      <c r="G24286" t="s">
        <v>728</v>
      </c>
      <c r="H24286">
        <v>2</v>
      </c>
      <c r="I24286" s="68" t="str">
        <f>VLOOKUP(E24286,Refs!$P$2:$R$29,3,FALSE)</f>
        <v>Y56</v>
      </c>
      <c r="J24286" s="68" t="str">
        <f>VLOOKUP(E24286,Refs!$P$2:$S$29,4,FALSE)</f>
        <v>London</v>
      </c>
      <c r="K24286" s="28">
        <f t="shared" si="764"/>
        <v>2</v>
      </c>
    </row>
    <row r="24287" spans="1:11" x14ac:dyDescent="0.35">
      <c r="A24287" s="69">
        <f t="shared" si="765"/>
        <v>46023</v>
      </c>
      <c r="B24287" t="s">
        <v>946</v>
      </c>
      <c r="C24287" t="s">
        <v>272</v>
      </c>
      <c r="D24287" t="s">
        <v>891</v>
      </c>
      <c r="E24287" t="s">
        <v>316</v>
      </c>
      <c r="F24287" t="s">
        <v>317</v>
      </c>
      <c r="G24287" t="s">
        <v>727</v>
      </c>
      <c r="H24287">
        <v>0</v>
      </c>
      <c r="I24287" s="68" t="str">
        <f>VLOOKUP(E24287,Refs!$P$2:$R$29,3,FALSE)</f>
        <v>Y56</v>
      </c>
      <c r="J24287" s="68" t="str">
        <f>VLOOKUP(E24287,Refs!$P$2:$S$29,4,FALSE)</f>
        <v>London</v>
      </c>
      <c r="K24287" s="28" t="str">
        <f t="shared" si="764"/>
        <v/>
      </c>
    </row>
    <row r="24288" spans="1:11" x14ac:dyDescent="0.35">
      <c r="A24288" s="69">
        <f t="shared" si="765"/>
        <v>46023</v>
      </c>
      <c r="B24288" t="s">
        <v>946</v>
      </c>
      <c r="C24288" t="s">
        <v>272</v>
      </c>
      <c r="D24288" t="s">
        <v>891</v>
      </c>
      <c r="E24288" t="s">
        <v>316</v>
      </c>
      <c r="F24288" t="s">
        <v>317</v>
      </c>
      <c r="G24288" t="s">
        <v>730</v>
      </c>
      <c r="H24288">
        <v>5</v>
      </c>
      <c r="I24288" s="68" t="str">
        <f>VLOOKUP(E24288,Refs!$P$2:$R$29,3,FALSE)</f>
        <v>Y56</v>
      </c>
      <c r="J24288" s="68" t="str">
        <f>VLOOKUP(E24288,Refs!$P$2:$S$29,4,FALSE)</f>
        <v>London</v>
      </c>
      <c r="K24288" s="28">
        <f t="shared" si="764"/>
        <v>5</v>
      </c>
    </row>
    <row r="24289" spans="1:11" x14ac:dyDescent="0.35">
      <c r="A24289" s="69">
        <f t="shared" si="765"/>
        <v>46023</v>
      </c>
      <c r="B24289" t="s">
        <v>946</v>
      </c>
      <c r="C24289" t="s">
        <v>272</v>
      </c>
      <c r="D24289" t="s">
        <v>891</v>
      </c>
      <c r="E24289" t="s">
        <v>316</v>
      </c>
      <c r="F24289" t="s">
        <v>317</v>
      </c>
      <c r="G24289" t="s">
        <v>729</v>
      </c>
      <c r="H24289">
        <v>0</v>
      </c>
      <c r="I24289" s="68" t="str">
        <f>VLOOKUP(E24289,Refs!$P$2:$R$29,3,FALSE)</f>
        <v>Y56</v>
      </c>
      <c r="J24289" s="68" t="str">
        <f>VLOOKUP(E24289,Refs!$P$2:$S$29,4,FALSE)</f>
        <v>London</v>
      </c>
      <c r="K24289" s="28" t="str">
        <f t="shared" si="764"/>
        <v/>
      </c>
    </row>
    <row r="24290" spans="1:11" x14ac:dyDescent="0.35">
      <c r="A24290" s="69">
        <f t="shared" si="765"/>
        <v>46023</v>
      </c>
      <c r="B24290" t="s">
        <v>946</v>
      </c>
      <c r="C24290" t="s">
        <v>272</v>
      </c>
      <c r="D24290" t="s">
        <v>891</v>
      </c>
      <c r="E24290" t="s">
        <v>318</v>
      </c>
      <c r="F24290" t="s">
        <v>319</v>
      </c>
      <c r="G24290" t="s">
        <v>10</v>
      </c>
      <c r="H24290">
        <v>49056</v>
      </c>
      <c r="I24290" s="68" t="str">
        <f>VLOOKUP(E24290,Refs!$P$2:$R$29,3,FALSE)</f>
        <v>Y56</v>
      </c>
      <c r="J24290" s="68" t="str">
        <f>VLOOKUP(E24290,Refs!$P$2:$S$29,4,FALSE)</f>
        <v>London</v>
      </c>
      <c r="K24290" s="28">
        <f t="shared" si="764"/>
        <v>49056</v>
      </c>
    </row>
    <row r="24291" spans="1:11" x14ac:dyDescent="0.35">
      <c r="A24291" s="69">
        <f t="shared" si="765"/>
        <v>46023</v>
      </c>
      <c r="B24291" t="s">
        <v>946</v>
      </c>
      <c r="C24291" t="s">
        <v>272</v>
      </c>
      <c r="D24291" t="s">
        <v>891</v>
      </c>
      <c r="E24291" t="s">
        <v>318</v>
      </c>
      <c r="F24291" t="s">
        <v>319</v>
      </c>
      <c r="G24291" t="s">
        <v>69</v>
      </c>
      <c r="H24291">
        <v>6722</v>
      </c>
      <c r="I24291" s="68" t="str">
        <f>VLOOKUP(E24291,Refs!$P$2:$R$29,3,FALSE)</f>
        <v>Y56</v>
      </c>
      <c r="J24291" s="68" t="str">
        <f>VLOOKUP(E24291,Refs!$P$2:$S$29,4,FALSE)</f>
        <v>London</v>
      </c>
      <c r="K24291" s="28">
        <f t="shared" ref="K24291:K24354" si="766">IF(OR(H24291="NULL",H24291=0,H24291=""),"",H24291)</f>
        <v>6722</v>
      </c>
    </row>
    <row r="24292" spans="1:11" x14ac:dyDescent="0.35">
      <c r="A24292" s="69">
        <f t="shared" si="765"/>
        <v>46023</v>
      </c>
      <c r="B24292" t="s">
        <v>946</v>
      </c>
      <c r="C24292" t="s">
        <v>272</v>
      </c>
      <c r="D24292" t="s">
        <v>891</v>
      </c>
      <c r="E24292" t="s">
        <v>318</v>
      </c>
      <c r="F24292" t="s">
        <v>319</v>
      </c>
      <c r="G24292" t="s">
        <v>20</v>
      </c>
      <c r="H24292">
        <v>47335</v>
      </c>
      <c r="I24292" s="68" t="str">
        <f>VLOOKUP(E24292,Refs!$P$2:$R$29,3,FALSE)</f>
        <v>Y56</v>
      </c>
      <c r="J24292" s="68" t="str">
        <f>VLOOKUP(E24292,Refs!$P$2:$S$29,4,FALSE)</f>
        <v>London</v>
      </c>
      <c r="K24292" s="28">
        <f t="shared" si="766"/>
        <v>47335</v>
      </c>
    </row>
    <row r="24293" spans="1:11" x14ac:dyDescent="0.35">
      <c r="A24293" s="69">
        <f t="shared" si="765"/>
        <v>46023</v>
      </c>
      <c r="B24293" t="s">
        <v>946</v>
      </c>
      <c r="C24293" t="s">
        <v>272</v>
      </c>
      <c r="D24293" t="s">
        <v>891</v>
      </c>
      <c r="E24293" t="s">
        <v>318</v>
      </c>
      <c r="F24293" t="s">
        <v>319</v>
      </c>
      <c r="G24293" t="s">
        <v>23</v>
      </c>
      <c r="H24293">
        <v>42644</v>
      </c>
      <c r="I24293" s="68" t="str">
        <f>VLOOKUP(E24293,Refs!$P$2:$R$29,3,FALSE)</f>
        <v>Y56</v>
      </c>
      <c r="J24293" s="68" t="str">
        <f>VLOOKUP(E24293,Refs!$P$2:$S$29,4,FALSE)</f>
        <v>London</v>
      </c>
      <c r="K24293" s="28">
        <f t="shared" si="766"/>
        <v>42644</v>
      </c>
    </row>
    <row r="24294" spans="1:11" x14ac:dyDescent="0.35">
      <c r="A24294" s="69">
        <f t="shared" si="765"/>
        <v>46023</v>
      </c>
      <c r="B24294" t="s">
        <v>946</v>
      </c>
      <c r="C24294" t="s">
        <v>272</v>
      </c>
      <c r="D24294" t="s">
        <v>891</v>
      </c>
      <c r="E24294" t="s">
        <v>318</v>
      </c>
      <c r="F24294" t="s">
        <v>319</v>
      </c>
      <c r="G24294" t="s">
        <v>19</v>
      </c>
      <c r="H24294">
        <v>698</v>
      </c>
      <c r="I24294" s="68" t="str">
        <f>VLOOKUP(E24294,Refs!$P$2:$R$29,3,FALSE)</f>
        <v>Y56</v>
      </c>
      <c r="J24294" s="68" t="str">
        <f>VLOOKUP(E24294,Refs!$P$2:$S$29,4,FALSE)</f>
        <v>London</v>
      </c>
      <c r="K24294" s="28">
        <f t="shared" si="766"/>
        <v>698</v>
      </c>
    </row>
    <row r="24295" spans="1:11" x14ac:dyDescent="0.35">
      <c r="A24295" s="69">
        <f t="shared" si="765"/>
        <v>46023</v>
      </c>
      <c r="B24295" t="s">
        <v>946</v>
      </c>
      <c r="C24295" t="s">
        <v>272</v>
      </c>
      <c r="D24295" t="s">
        <v>891</v>
      </c>
      <c r="E24295" t="s">
        <v>318</v>
      </c>
      <c r="F24295" t="s">
        <v>319</v>
      </c>
      <c r="G24295" t="s">
        <v>21</v>
      </c>
      <c r="H24295">
        <v>1079982</v>
      </c>
      <c r="I24295" s="68" t="str">
        <f>VLOOKUP(E24295,Refs!$P$2:$R$29,3,FALSE)</f>
        <v>Y56</v>
      </c>
      <c r="J24295" s="68" t="str">
        <f>VLOOKUP(E24295,Refs!$P$2:$S$29,4,FALSE)</f>
        <v>London</v>
      </c>
      <c r="K24295" s="28">
        <f t="shared" si="766"/>
        <v>1079982</v>
      </c>
    </row>
    <row r="24296" spans="1:11" x14ac:dyDescent="0.35">
      <c r="A24296" s="69">
        <f t="shared" si="765"/>
        <v>46023</v>
      </c>
      <c r="B24296" t="s">
        <v>946</v>
      </c>
      <c r="C24296" t="s">
        <v>272</v>
      </c>
      <c r="D24296" t="s">
        <v>891</v>
      </c>
      <c r="E24296" t="s">
        <v>318</v>
      </c>
      <c r="F24296" t="s">
        <v>319</v>
      </c>
      <c r="G24296" t="s">
        <v>70</v>
      </c>
      <c r="H24296">
        <v>138</v>
      </c>
      <c r="I24296" s="68" t="str">
        <f>VLOOKUP(E24296,Refs!$P$2:$R$29,3,FALSE)</f>
        <v>Y56</v>
      </c>
      <c r="J24296" s="68" t="str">
        <f>VLOOKUP(E24296,Refs!$P$2:$S$29,4,FALSE)</f>
        <v>London</v>
      </c>
      <c r="K24296" s="28">
        <f t="shared" si="766"/>
        <v>138</v>
      </c>
    </row>
    <row r="24297" spans="1:11" x14ac:dyDescent="0.35">
      <c r="A24297" s="69">
        <f t="shared" si="765"/>
        <v>46023</v>
      </c>
      <c r="B24297" t="s">
        <v>946</v>
      </c>
      <c r="C24297" t="s">
        <v>272</v>
      </c>
      <c r="D24297" t="s">
        <v>891</v>
      </c>
      <c r="E24297" t="s">
        <v>318</v>
      </c>
      <c r="F24297" t="s">
        <v>319</v>
      </c>
      <c r="G24297" t="s">
        <v>71</v>
      </c>
      <c r="H24297">
        <v>328</v>
      </c>
      <c r="I24297" s="68" t="str">
        <f>VLOOKUP(E24297,Refs!$P$2:$R$29,3,FALSE)</f>
        <v>Y56</v>
      </c>
      <c r="J24297" s="68" t="str">
        <f>VLOOKUP(E24297,Refs!$P$2:$S$29,4,FALSE)</f>
        <v>London</v>
      </c>
      <c r="K24297" s="28">
        <f t="shared" si="766"/>
        <v>328</v>
      </c>
    </row>
    <row r="24298" spans="1:11" x14ac:dyDescent="0.35">
      <c r="A24298" s="69">
        <f t="shared" si="765"/>
        <v>46023</v>
      </c>
      <c r="B24298" t="s">
        <v>946</v>
      </c>
      <c r="C24298" t="s">
        <v>272</v>
      </c>
      <c r="D24298" t="s">
        <v>891</v>
      </c>
      <c r="E24298" t="s">
        <v>318</v>
      </c>
      <c r="F24298" t="s">
        <v>319</v>
      </c>
      <c r="G24298" t="s">
        <v>72</v>
      </c>
      <c r="H24298">
        <v>72061</v>
      </c>
      <c r="I24298" s="68" t="str">
        <f>VLOOKUP(E24298,Refs!$P$2:$R$29,3,FALSE)</f>
        <v>Y56</v>
      </c>
      <c r="J24298" s="68" t="str">
        <f>VLOOKUP(E24298,Refs!$P$2:$S$29,4,FALSE)</f>
        <v>London</v>
      </c>
      <c r="K24298" s="28">
        <f t="shared" si="766"/>
        <v>72061</v>
      </c>
    </row>
    <row r="24299" spans="1:11" x14ac:dyDescent="0.35">
      <c r="A24299" s="69">
        <f t="shared" si="765"/>
        <v>46023</v>
      </c>
      <c r="B24299" t="s">
        <v>946</v>
      </c>
      <c r="C24299" t="s">
        <v>272</v>
      </c>
      <c r="D24299" t="s">
        <v>891</v>
      </c>
      <c r="E24299" t="s">
        <v>318</v>
      </c>
      <c r="F24299" t="s">
        <v>319</v>
      </c>
      <c r="G24299" t="s">
        <v>73</v>
      </c>
      <c r="H24299">
        <v>9097</v>
      </c>
      <c r="I24299" s="68" t="str">
        <f>VLOOKUP(E24299,Refs!$P$2:$R$29,3,FALSE)</f>
        <v>Y56</v>
      </c>
      <c r="J24299" s="68" t="str">
        <f>VLOOKUP(E24299,Refs!$P$2:$S$29,4,FALSE)</f>
        <v>London</v>
      </c>
      <c r="K24299" s="28">
        <f t="shared" si="766"/>
        <v>9097</v>
      </c>
    </row>
    <row r="24300" spans="1:11" x14ac:dyDescent="0.35">
      <c r="A24300" s="69">
        <f t="shared" si="765"/>
        <v>46023</v>
      </c>
      <c r="B24300" t="s">
        <v>946</v>
      </c>
      <c r="C24300" t="s">
        <v>272</v>
      </c>
      <c r="D24300" t="s">
        <v>891</v>
      </c>
      <c r="E24300" t="s">
        <v>318</v>
      </c>
      <c r="F24300" t="s">
        <v>319</v>
      </c>
      <c r="G24300" t="s">
        <v>74</v>
      </c>
      <c r="H24300">
        <v>72713534</v>
      </c>
      <c r="I24300" s="68" t="str">
        <f>VLOOKUP(E24300,Refs!$P$2:$R$29,3,FALSE)</f>
        <v>Y56</v>
      </c>
      <c r="J24300" s="68" t="str">
        <f>VLOOKUP(E24300,Refs!$P$2:$S$29,4,FALSE)</f>
        <v>London</v>
      </c>
      <c r="K24300" s="28">
        <f t="shared" si="766"/>
        <v>72713534</v>
      </c>
    </row>
    <row r="24301" spans="1:11" x14ac:dyDescent="0.35">
      <c r="A24301" s="69">
        <f t="shared" si="765"/>
        <v>46023</v>
      </c>
      <c r="B24301" t="s">
        <v>946</v>
      </c>
      <c r="C24301" t="s">
        <v>272</v>
      </c>
      <c r="D24301" t="s">
        <v>891</v>
      </c>
      <c r="E24301" t="s">
        <v>318</v>
      </c>
      <c r="F24301" t="s">
        <v>319</v>
      </c>
      <c r="G24301" t="s">
        <v>26</v>
      </c>
      <c r="H24301">
        <v>43121</v>
      </c>
      <c r="I24301" s="68" t="str">
        <f>VLOOKUP(E24301,Refs!$P$2:$R$29,3,FALSE)</f>
        <v>Y56</v>
      </c>
      <c r="J24301" s="68" t="str">
        <f>VLOOKUP(E24301,Refs!$P$2:$S$29,4,FALSE)</f>
        <v>London</v>
      </c>
      <c r="K24301" s="28">
        <f t="shared" si="766"/>
        <v>43121</v>
      </c>
    </row>
    <row r="24302" spans="1:11" x14ac:dyDescent="0.35">
      <c r="A24302" s="69">
        <f t="shared" si="765"/>
        <v>46023</v>
      </c>
      <c r="B24302" t="s">
        <v>946</v>
      </c>
      <c r="C24302" t="s">
        <v>272</v>
      </c>
      <c r="D24302" t="s">
        <v>891</v>
      </c>
      <c r="E24302" t="s">
        <v>318</v>
      </c>
      <c r="F24302" t="s">
        <v>319</v>
      </c>
      <c r="G24302" t="s">
        <v>75</v>
      </c>
      <c r="H24302">
        <v>1513</v>
      </c>
      <c r="I24302" s="68" t="str">
        <f>VLOOKUP(E24302,Refs!$P$2:$R$29,3,FALSE)</f>
        <v>Y56</v>
      </c>
      <c r="J24302" s="68" t="str">
        <f>VLOOKUP(E24302,Refs!$P$2:$S$29,4,FALSE)</f>
        <v>London</v>
      </c>
      <c r="K24302" s="28">
        <f t="shared" si="766"/>
        <v>1513</v>
      </c>
    </row>
    <row r="24303" spans="1:11" x14ac:dyDescent="0.35">
      <c r="A24303" s="69">
        <f t="shared" si="765"/>
        <v>46023</v>
      </c>
      <c r="B24303" t="s">
        <v>946</v>
      </c>
      <c r="C24303" t="s">
        <v>272</v>
      </c>
      <c r="D24303" t="s">
        <v>891</v>
      </c>
      <c r="E24303" t="s">
        <v>318</v>
      </c>
      <c r="F24303" t="s">
        <v>319</v>
      </c>
      <c r="G24303" t="s">
        <v>76</v>
      </c>
      <c r="H24303">
        <v>22944</v>
      </c>
      <c r="I24303" s="68" t="str">
        <f>VLOOKUP(E24303,Refs!$P$2:$R$29,3,FALSE)</f>
        <v>Y56</v>
      </c>
      <c r="J24303" s="68" t="str">
        <f>VLOOKUP(E24303,Refs!$P$2:$S$29,4,FALSE)</f>
        <v>London</v>
      </c>
      <c r="K24303" s="28">
        <f t="shared" si="766"/>
        <v>22944</v>
      </c>
    </row>
    <row r="24304" spans="1:11" x14ac:dyDescent="0.35">
      <c r="A24304" s="69">
        <f t="shared" si="765"/>
        <v>46023</v>
      </c>
      <c r="B24304" t="s">
        <v>946</v>
      </c>
      <c r="C24304" t="s">
        <v>272</v>
      </c>
      <c r="D24304" t="s">
        <v>891</v>
      </c>
      <c r="E24304" t="s">
        <v>318</v>
      </c>
      <c r="F24304" t="s">
        <v>319</v>
      </c>
      <c r="G24304" t="s">
        <v>77</v>
      </c>
      <c r="H24304">
        <v>6081</v>
      </c>
      <c r="I24304" s="68" t="str">
        <f>VLOOKUP(E24304,Refs!$P$2:$R$29,3,FALSE)</f>
        <v>Y56</v>
      </c>
      <c r="J24304" s="68" t="str">
        <f>VLOOKUP(E24304,Refs!$P$2:$S$29,4,FALSE)</f>
        <v>London</v>
      </c>
      <c r="K24304" s="28">
        <f t="shared" si="766"/>
        <v>6081</v>
      </c>
    </row>
    <row r="24305" spans="1:11" x14ac:dyDescent="0.35">
      <c r="A24305" s="69">
        <f t="shared" si="765"/>
        <v>46023</v>
      </c>
      <c r="B24305" t="s">
        <v>946</v>
      </c>
      <c r="C24305" t="s">
        <v>272</v>
      </c>
      <c r="D24305" t="s">
        <v>891</v>
      </c>
      <c r="E24305" t="s">
        <v>318</v>
      </c>
      <c r="F24305" t="s">
        <v>319</v>
      </c>
      <c r="G24305" t="s">
        <v>78</v>
      </c>
      <c r="H24305">
        <v>11403</v>
      </c>
      <c r="I24305" s="68" t="str">
        <f>VLOOKUP(E24305,Refs!$P$2:$R$29,3,FALSE)</f>
        <v>Y56</v>
      </c>
      <c r="J24305" s="68" t="str">
        <f>VLOOKUP(E24305,Refs!$P$2:$S$29,4,FALSE)</f>
        <v>London</v>
      </c>
      <c r="K24305" s="28">
        <f t="shared" si="766"/>
        <v>11403</v>
      </c>
    </row>
    <row r="24306" spans="1:11" x14ac:dyDescent="0.35">
      <c r="A24306" s="69">
        <f t="shared" si="765"/>
        <v>46023</v>
      </c>
      <c r="B24306" t="s">
        <v>946</v>
      </c>
      <c r="C24306" t="s">
        <v>272</v>
      </c>
      <c r="D24306" t="s">
        <v>891</v>
      </c>
      <c r="E24306" t="s">
        <v>318</v>
      </c>
      <c r="F24306" t="s">
        <v>319</v>
      </c>
      <c r="G24306" t="s">
        <v>79</v>
      </c>
      <c r="H24306">
        <v>1180</v>
      </c>
      <c r="I24306" s="68" t="str">
        <f>VLOOKUP(E24306,Refs!$P$2:$R$29,3,FALSE)</f>
        <v>Y56</v>
      </c>
      <c r="J24306" s="68" t="str">
        <f>VLOOKUP(E24306,Refs!$P$2:$S$29,4,FALSE)</f>
        <v>London</v>
      </c>
      <c r="K24306" s="28">
        <f t="shared" si="766"/>
        <v>1180</v>
      </c>
    </row>
    <row r="24307" spans="1:11" x14ac:dyDescent="0.35">
      <c r="A24307" s="69">
        <f t="shared" si="765"/>
        <v>46023</v>
      </c>
      <c r="B24307" t="s">
        <v>946</v>
      </c>
      <c r="C24307" t="s">
        <v>272</v>
      </c>
      <c r="D24307" t="s">
        <v>891</v>
      </c>
      <c r="E24307" t="s">
        <v>318</v>
      </c>
      <c r="F24307" t="s">
        <v>319</v>
      </c>
      <c r="G24307" t="s">
        <v>25</v>
      </c>
      <c r="H24307">
        <v>17501</v>
      </c>
      <c r="I24307" s="68" t="str">
        <f>VLOOKUP(E24307,Refs!$P$2:$R$29,3,FALSE)</f>
        <v>Y56</v>
      </c>
      <c r="J24307" s="68" t="str">
        <f>VLOOKUP(E24307,Refs!$P$2:$S$29,4,FALSE)</f>
        <v>London</v>
      </c>
      <c r="K24307" s="28">
        <f t="shared" si="766"/>
        <v>17501</v>
      </c>
    </row>
    <row r="24308" spans="1:11" x14ac:dyDescent="0.35">
      <c r="A24308" s="69">
        <f t="shared" si="765"/>
        <v>46023</v>
      </c>
      <c r="B24308" t="s">
        <v>946</v>
      </c>
      <c r="C24308" t="s">
        <v>272</v>
      </c>
      <c r="D24308" t="s">
        <v>891</v>
      </c>
      <c r="E24308" t="s">
        <v>318</v>
      </c>
      <c r="F24308" t="s">
        <v>319</v>
      </c>
      <c r="G24308" t="s">
        <v>80</v>
      </c>
      <c r="H24308">
        <v>25</v>
      </c>
      <c r="I24308" s="68" t="str">
        <f>VLOOKUP(E24308,Refs!$P$2:$R$29,3,FALSE)</f>
        <v>Y56</v>
      </c>
      <c r="J24308" s="68" t="str">
        <f>VLOOKUP(E24308,Refs!$P$2:$S$29,4,FALSE)</f>
        <v>London</v>
      </c>
      <c r="K24308" s="28">
        <f t="shared" si="766"/>
        <v>25</v>
      </c>
    </row>
    <row r="24309" spans="1:11" x14ac:dyDescent="0.35">
      <c r="A24309" s="69">
        <f t="shared" si="765"/>
        <v>46023</v>
      </c>
      <c r="B24309" t="s">
        <v>946</v>
      </c>
      <c r="C24309" t="s">
        <v>272</v>
      </c>
      <c r="D24309" t="s">
        <v>891</v>
      </c>
      <c r="E24309" t="s">
        <v>318</v>
      </c>
      <c r="F24309" t="s">
        <v>319</v>
      </c>
      <c r="G24309" t="s">
        <v>81</v>
      </c>
      <c r="H24309">
        <v>7245</v>
      </c>
      <c r="I24309" s="68" t="str">
        <f>VLOOKUP(E24309,Refs!$P$2:$R$29,3,FALSE)</f>
        <v>Y56</v>
      </c>
      <c r="J24309" s="68" t="str">
        <f>VLOOKUP(E24309,Refs!$P$2:$S$29,4,FALSE)</f>
        <v>London</v>
      </c>
      <c r="K24309" s="28">
        <f t="shared" si="766"/>
        <v>7245</v>
      </c>
    </row>
    <row r="24310" spans="1:11" x14ac:dyDescent="0.35">
      <c r="A24310" s="69">
        <f t="shared" si="765"/>
        <v>46023</v>
      </c>
      <c r="B24310" t="s">
        <v>946</v>
      </c>
      <c r="C24310" t="s">
        <v>272</v>
      </c>
      <c r="D24310" t="s">
        <v>891</v>
      </c>
      <c r="E24310" t="s">
        <v>318</v>
      </c>
      <c r="F24310" t="s">
        <v>319</v>
      </c>
      <c r="G24310" t="s">
        <v>82</v>
      </c>
      <c r="H24310">
        <v>1562</v>
      </c>
      <c r="I24310" s="68" t="str">
        <f>VLOOKUP(E24310,Refs!$P$2:$R$29,3,FALSE)</f>
        <v>Y56</v>
      </c>
      <c r="J24310" s="68" t="str">
        <f>VLOOKUP(E24310,Refs!$P$2:$S$29,4,FALSE)</f>
        <v>London</v>
      </c>
      <c r="K24310" s="28">
        <f t="shared" si="766"/>
        <v>1562</v>
      </c>
    </row>
    <row r="24311" spans="1:11" x14ac:dyDescent="0.35">
      <c r="A24311" s="69">
        <f t="shared" si="765"/>
        <v>46023</v>
      </c>
      <c r="B24311" t="s">
        <v>946</v>
      </c>
      <c r="C24311" t="s">
        <v>272</v>
      </c>
      <c r="D24311" t="s">
        <v>891</v>
      </c>
      <c r="E24311" t="s">
        <v>318</v>
      </c>
      <c r="F24311" t="s">
        <v>319</v>
      </c>
      <c r="G24311" t="s">
        <v>83</v>
      </c>
      <c r="H24311">
        <v>7616</v>
      </c>
      <c r="I24311" s="68" t="str">
        <f>VLOOKUP(E24311,Refs!$P$2:$R$29,3,FALSE)</f>
        <v>Y56</v>
      </c>
      <c r="J24311" s="68" t="str">
        <f>VLOOKUP(E24311,Refs!$P$2:$S$29,4,FALSE)</f>
        <v>London</v>
      </c>
      <c r="K24311" s="28">
        <f t="shared" si="766"/>
        <v>7616</v>
      </c>
    </row>
    <row r="24312" spans="1:11" x14ac:dyDescent="0.35">
      <c r="A24312" s="69">
        <f t="shared" si="765"/>
        <v>46023</v>
      </c>
      <c r="B24312" t="s">
        <v>946</v>
      </c>
      <c r="C24312" t="s">
        <v>272</v>
      </c>
      <c r="D24312" t="s">
        <v>891</v>
      </c>
      <c r="E24312" t="s">
        <v>318</v>
      </c>
      <c r="F24312" t="s">
        <v>319</v>
      </c>
      <c r="G24312" t="s">
        <v>84</v>
      </c>
      <c r="H24312">
        <v>27866</v>
      </c>
      <c r="I24312" s="68" t="str">
        <f>VLOOKUP(E24312,Refs!$P$2:$R$29,3,FALSE)</f>
        <v>Y56</v>
      </c>
      <c r="J24312" s="68" t="str">
        <f>VLOOKUP(E24312,Refs!$P$2:$S$29,4,FALSE)</f>
        <v>London</v>
      </c>
      <c r="K24312" s="28">
        <f t="shared" si="766"/>
        <v>27866</v>
      </c>
    </row>
    <row r="24313" spans="1:11" x14ac:dyDescent="0.35">
      <c r="A24313" s="69">
        <f t="shared" si="765"/>
        <v>46023</v>
      </c>
      <c r="B24313" t="s">
        <v>946</v>
      </c>
      <c r="C24313" t="s">
        <v>272</v>
      </c>
      <c r="D24313" t="s">
        <v>891</v>
      </c>
      <c r="E24313" t="s">
        <v>318</v>
      </c>
      <c r="F24313" t="s">
        <v>319</v>
      </c>
      <c r="G24313" t="s">
        <v>85</v>
      </c>
      <c r="H24313">
        <v>1754</v>
      </c>
      <c r="I24313" s="68" t="str">
        <f>VLOOKUP(E24313,Refs!$P$2:$R$29,3,FALSE)</f>
        <v>Y56</v>
      </c>
      <c r="J24313" s="68" t="str">
        <f>VLOOKUP(E24313,Refs!$P$2:$S$29,4,FALSE)</f>
        <v>London</v>
      </c>
      <c r="K24313" s="28">
        <f t="shared" si="766"/>
        <v>1754</v>
      </c>
    </row>
    <row r="24314" spans="1:11" x14ac:dyDescent="0.35">
      <c r="A24314" s="69">
        <f t="shared" si="765"/>
        <v>46023</v>
      </c>
      <c r="B24314" t="s">
        <v>946</v>
      </c>
      <c r="C24314" t="s">
        <v>272</v>
      </c>
      <c r="D24314" t="s">
        <v>891</v>
      </c>
      <c r="E24314" t="s">
        <v>318</v>
      </c>
      <c r="F24314" t="s">
        <v>319</v>
      </c>
      <c r="G24314" t="s">
        <v>86</v>
      </c>
      <c r="H24314">
        <v>974</v>
      </c>
      <c r="I24314" s="68" t="str">
        <f>VLOOKUP(E24314,Refs!$P$2:$R$29,3,FALSE)</f>
        <v>Y56</v>
      </c>
      <c r="J24314" s="68" t="str">
        <f>VLOOKUP(E24314,Refs!$P$2:$S$29,4,FALSE)</f>
        <v>London</v>
      </c>
      <c r="K24314" s="28">
        <f t="shared" si="766"/>
        <v>974</v>
      </c>
    </row>
    <row r="24315" spans="1:11" x14ac:dyDescent="0.35">
      <c r="A24315" s="69">
        <f t="shared" si="765"/>
        <v>46023</v>
      </c>
      <c r="B24315" t="s">
        <v>946</v>
      </c>
      <c r="C24315" t="s">
        <v>272</v>
      </c>
      <c r="D24315" t="s">
        <v>891</v>
      </c>
      <c r="E24315" t="s">
        <v>318</v>
      </c>
      <c r="F24315" t="s">
        <v>319</v>
      </c>
      <c r="G24315" t="s">
        <v>87</v>
      </c>
      <c r="H24315">
        <v>9929</v>
      </c>
      <c r="I24315" s="68" t="str">
        <f>VLOOKUP(E24315,Refs!$P$2:$R$29,3,FALSE)</f>
        <v>Y56</v>
      </c>
      <c r="J24315" s="68" t="str">
        <f>VLOOKUP(E24315,Refs!$P$2:$S$29,4,FALSE)</f>
        <v>London</v>
      </c>
      <c r="K24315" s="28">
        <f t="shared" si="766"/>
        <v>9929</v>
      </c>
    </row>
    <row r="24316" spans="1:11" x14ac:dyDescent="0.35">
      <c r="A24316" s="69">
        <f t="shared" si="765"/>
        <v>46023</v>
      </c>
      <c r="B24316" t="s">
        <v>946</v>
      </c>
      <c r="C24316" t="s">
        <v>272</v>
      </c>
      <c r="D24316" t="s">
        <v>891</v>
      </c>
      <c r="E24316" t="s">
        <v>318</v>
      </c>
      <c r="F24316" t="s">
        <v>319</v>
      </c>
      <c r="G24316" t="s">
        <v>88</v>
      </c>
      <c r="H24316">
        <v>42413</v>
      </c>
      <c r="I24316" s="68" t="str">
        <f>VLOOKUP(E24316,Refs!$P$2:$R$29,3,FALSE)</f>
        <v>Y56</v>
      </c>
      <c r="J24316" s="68" t="str">
        <f>VLOOKUP(E24316,Refs!$P$2:$S$29,4,FALSE)</f>
        <v>London</v>
      </c>
      <c r="K24316" s="28">
        <f t="shared" si="766"/>
        <v>42413</v>
      </c>
    </row>
    <row r="24317" spans="1:11" x14ac:dyDescent="0.35">
      <c r="A24317" s="69">
        <f t="shared" si="765"/>
        <v>46023</v>
      </c>
      <c r="B24317" t="s">
        <v>946</v>
      </c>
      <c r="C24317" t="s">
        <v>272</v>
      </c>
      <c r="D24317" t="s">
        <v>891</v>
      </c>
      <c r="E24317" t="s">
        <v>318</v>
      </c>
      <c r="F24317" t="s">
        <v>319</v>
      </c>
      <c r="G24317" t="s">
        <v>89</v>
      </c>
      <c r="H24317">
        <v>42383</v>
      </c>
      <c r="I24317" s="68" t="str">
        <f>VLOOKUP(E24317,Refs!$P$2:$R$29,3,FALSE)</f>
        <v>Y56</v>
      </c>
      <c r="J24317" s="68" t="str">
        <f>VLOOKUP(E24317,Refs!$P$2:$S$29,4,FALSE)</f>
        <v>London</v>
      </c>
      <c r="K24317" s="28">
        <f t="shared" si="766"/>
        <v>42383</v>
      </c>
    </row>
    <row r="24318" spans="1:11" x14ac:dyDescent="0.35">
      <c r="A24318" s="69">
        <f t="shared" si="765"/>
        <v>46023</v>
      </c>
      <c r="B24318" t="s">
        <v>946</v>
      </c>
      <c r="C24318" t="s">
        <v>272</v>
      </c>
      <c r="D24318" t="s">
        <v>891</v>
      </c>
      <c r="E24318" t="s">
        <v>318</v>
      </c>
      <c r="F24318" t="s">
        <v>319</v>
      </c>
      <c r="G24318" t="s">
        <v>27</v>
      </c>
      <c r="H24318">
        <v>4673</v>
      </c>
      <c r="I24318" s="68" t="str">
        <f>VLOOKUP(E24318,Refs!$P$2:$R$29,3,FALSE)</f>
        <v>Y56</v>
      </c>
      <c r="J24318" s="68" t="str">
        <f>VLOOKUP(E24318,Refs!$P$2:$S$29,4,FALSE)</f>
        <v>London</v>
      </c>
      <c r="K24318" s="28">
        <f t="shared" si="766"/>
        <v>4673</v>
      </c>
    </row>
    <row r="24319" spans="1:11" x14ac:dyDescent="0.35">
      <c r="A24319" s="69">
        <f t="shared" si="765"/>
        <v>46023</v>
      </c>
      <c r="B24319" t="s">
        <v>946</v>
      </c>
      <c r="C24319" t="s">
        <v>272</v>
      </c>
      <c r="D24319" t="s">
        <v>891</v>
      </c>
      <c r="E24319" t="s">
        <v>318</v>
      </c>
      <c r="F24319" t="s">
        <v>319</v>
      </c>
      <c r="G24319" t="s">
        <v>29</v>
      </c>
      <c r="H24319">
        <v>4825</v>
      </c>
      <c r="I24319" s="68" t="str">
        <f>VLOOKUP(E24319,Refs!$P$2:$R$29,3,FALSE)</f>
        <v>Y56</v>
      </c>
      <c r="J24319" s="68" t="str">
        <f>VLOOKUP(E24319,Refs!$P$2:$S$29,4,FALSE)</f>
        <v>London</v>
      </c>
      <c r="K24319" s="28">
        <f t="shared" si="766"/>
        <v>4825</v>
      </c>
    </row>
    <row r="24320" spans="1:11" x14ac:dyDescent="0.35">
      <c r="A24320" s="69">
        <f t="shared" si="765"/>
        <v>46023</v>
      </c>
      <c r="B24320" t="s">
        <v>946</v>
      </c>
      <c r="C24320" t="s">
        <v>272</v>
      </c>
      <c r="D24320" t="s">
        <v>891</v>
      </c>
      <c r="E24320" t="s">
        <v>318</v>
      </c>
      <c r="F24320" t="s">
        <v>319</v>
      </c>
      <c r="G24320" t="s">
        <v>90</v>
      </c>
      <c r="H24320">
        <v>3585</v>
      </c>
      <c r="I24320" s="68" t="str">
        <f>VLOOKUP(E24320,Refs!$P$2:$R$29,3,FALSE)</f>
        <v>Y56</v>
      </c>
      <c r="J24320" s="68" t="str">
        <f>VLOOKUP(E24320,Refs!$P$2:$S$29,4,FALSE)</f>
        <v>London</v>
      </c>
      <c r="K24320" s="28">
        <f t="shared" si="766"/>
        <v>3585</v>
      </c>
    </row>
    <row r="24321" spans="1:11" x14ac:dyDescent="0.35">
      <c r="A24321" s="69">
        <f t="shared" si="765"/>
        <v>46023</v>
      </c>
      <c r="B24321" t="s">
        <v>946</v>
      </c>
      <c r="C24321" t="s">
        <v>272</v>
      </c>
      <c r="D24321" t="s">
        <v>891</v>
      </c>
      <c r="E24321" t="s">
        <v>318</v>
      </c>
      <c r="F24321" t="s">
        <v>319</v>
      </c>
      <c r="G24321" t="s">
        <v>91</v>
      </c>
      <c r="H24321">
        <v>28</v>
      </c>
      <c r="I24321" s="68" t="str">
        <f>VLOOKUP(E24321,Refs!$P$2:$R$29,3,FALSE)</f>
        <v>Y56</v>
      </c>
      <c r="J24321" s="68" t="str">
        <f>VLOOKUP(E24321,Refs!$P$2:$S$29,4,FALSE)</f>
        <v>London</v>
      </c>
      <c r="K24321" s="28">
        <f t="shared" si="766"/>
        <v>28</v>
      </c>
    </row>
    <row r="24322" spans="1:11" x14ac:dyDescent="0.35">
      <c r="A24322" s="69">
        <f t="shared" si="765"/>
        <v>46023</v>
      </c>
      <c r="B24322" t="s">
        <v>946</v>
      </c>
      <c r="C24322" t="s">
        <v>272</v>
      </c>
      <c r="D24322" t="s">
        <v>891</v>
      </c>
      <c r="E24322" t="s">
        <v>318</v>
      </c>
      <c r="F24322" t="s">
        <v>319</v>
      </c>
      <c r="G24322" t="s">
        <v>92</v>
      </c>
      <c r="H24322">
        <v>3136</v>
      </c>
      <c r="I24322" s="68" t="str">
        <f>VLOOKUP(E24322,Refs!$P$2:$R$29,3,FALSE)</f>
        <v>Y56</v>
      </c>
      <c r="J24322" s="68" t="str">
        <f>VLOOKUP(E24322,Refs!$P$2:$S$29,4,FALSE)</f>
        <v>London</v>
      </c>
      <c r="K24322" s="28">
        <f t="shared" si="766"/>
        <v>3136</v>
      </c>
    </row>
    <row r="24323" spans="1:11" x14ac:dyDescent="0.35">
      <c r="A24323" s="69">
        <f t="shared" ref="A24323:A24386" si="767">DATEVALUE(RIGHT(B24323,8))</f>
        <v>46023</v>
      </c>
      <c r="B24323" t="s">
        <v>946</v>
      </c>
      <c r="C24323" t="s">
        <v>272</v>
      </c>
      <c r="D24323" t="s">
        <v>891</v>
      </c>
      <c r="E24323" t="s">
        <v>318</v>
      </c>
      <c r="F24323" t="s">
        <v>319</v>
      </c>
      <c r="G24323" t="s">
        <v>93</v>
      </c>
      <c r="H24323">
        <v>139</v>
      </c>
      <c r="I24323" s="68" t="str">
        <f>VLOOKUP(E24323,Refs!$P$2:$R$29,3,FALSE)</f>
        <v>Y56</v>
      </c>
      <c r="J24323" s="68" t="str">
        <f>VLOOKUP(E24323,Refs!$P$2:$S$29,4,FALSE)</f>
        <v>London</v>
      </c>
      <c r="K24323" s="28">
        <f t="shared" si="766"/>
        <v>139</v>
      </c>
    </row>
    <row r="24324" spans="1:11" x14ac:dyDescent="0.35">
      <c r="A24324" s="69">
        <f t="shared" si="767"/>
        <v>46023</v>
      </c>
      <c r="B24324" t="s">
        <v>946</v>
      </c>
      <c r="C24324" t="s">
        <v>272</v>
      </c>
      <c r="D24324" t="s">
        <v>891</v>
      </c>
      <c r="E24324" t="s">
        <v>318</v>
      </c>
      <c r="F24324" t="s">
        <v>319</v>
      </c>
      <c r="G24324" t="s">
        <v>94</v>
      </c>
      <c r="H24324">
        <v>1238</v>
      </c>
      <c r="I24324" s="68" t="str">
        <f>VLOOKUP(E24324,Refs!$P$2:$R$29,3,FALSE)</f>
        <v>Y56</v>
      </c>
      <c r="J24324" s="68" t="str">
        <f>VLOOKUP(E24324,Refs!$P$2:$S$29,4,FALSE)</f>
        <v>London</v>
      </c>
      <c r="K24324" s="28">
        <f t="shared" si="766"/>
        <v>1238</v>
      </c>
    </row>
    <row r="24325" spans="1:11" x14ac:dyDescent="0.35">
      <c r="A24325" s="69">
        <f t="shared" si="767"/>
        <v>46023</v>
      </c>
      <c r="B24325" t="s">
        <v>946</v>
      </c>
      <c r="C24325" t="s">
        <v>272</v>
      </c>
      <c r="D24325" t="s">
        <v>891</v>
      </c>
      <c r="E24325" t="s">
        <v>318</v>
      </c>
      <c r="F24325" t="s">
        <v>319</v>
      </c>
      <c r="G24325" t="s">
        <v>95</v>
      </c>
      <c r="H24325">
        <v>65</v>
      </c>
      <c r="I24325" s="68" t="str">
        <f>VLOOKUP(E24325,Refs!$P$2:$R$29,3,FALSE)</f>
        <v>Y56</v>
      </c>
      <c r="J24325" s="68" t="str">
        <f>VLOOKUP(E24325,Refs!$P$2:$S$29,4,FALSE)</f>
        <v>London</v>
      </c>
      <c r="K24325" s="28">
        <f t="shared" si="766"/>
        <v>65</v>
      </c>
    </row>
    <row r="24326" spans="1:11" x14ac:dyDescent="0.35">
      <c r="A24326" s="69">
        <f t="shared" si="767"/>
        <v>46023</v>
      </c>
      <c r="B24326" t="s">
        <v>946</v>
      </c>
      <c r="C24326" t="s">
        <v>272</v>
      </c>
      <c r="D24326" t="s">
        <v>891</v>
      </c>
      <c r="E24326" t="s">
        <v>318</v>
      </c>
      <c r="F24326" t="s">
        <v>319</v>
      </c>
      <c r="G24326" t="s">
        <v>96</v>
      </c>
      <c r="H24326">
        <v>4354</v>
      </c>
      <c r="I24326" s="68" t="str">
        <f>VLOOKUP(E24326,Refs!$P$2:$R$29,3,FALSE)</f>
        <v>Y56</v>
      </c>
      <c r="J24326" s="68" t="str">
        <f>VLOOKUP(E24326,Refs!$P$2:$S$29,4,FALSE)</f>
        <v>London</v>
      </c>
      <c r="K24326" s="28">
        <f t="shared" si="766"/>
        <v>4354</v>
      </c>
    </row>
    <row r="24327" spans="1:11" x14ac:dyDescent="0.35">
      <c r="A24327" s="69">
        <f t="shared" si="767"/>
        <v>46023</v>
      </c>
      <c r="B24327" t="s">
        <v>946</v>
      </c>
      <c r="C24327" t="s">
        <v>272</v>
      </c>
      <c r="D24327" t="s">
        <v>891</v>
      </c>
      <c r="E24327" t="s">
        <v>318</v>
      </c>
      <c r="F24327" t="s">
        <v>319</v>
      </c>
      <c r="G24327" t="s">
        <v>31</v>
      </c>
      <c r="H24327">
        <v>3424</v>
      </c>
      <c r="I24327" s="68" t="str">
        <f>VLOOKUP(E24327,Refs!$P$2:$R$29,3,FALSE)</f>
        <v>Y56</v>
      </c>
      <c r="J24327" s="68" t="str">
        <f>VLOOKUP(E24327,Refs!$P$2:$S$29,4,FALSE)</f>
        <v>London</v>
      </c>
      <c r="K24327" s="28">
        <f t="shared" si="766"/>
        <v>3424</v>
      </c>
    </row>
    <row r="24328" spans="1:11" x14ac:dyDescent="0.35">
      <c r="A24328" s="69">
        <f t="shared" si="767"/>
        <v>46023</v>
      </c>
      <c r="B24328" t="s">
        <v>946</v>
      </c>
      <c r="C24328" t="s">
        <v>272</v>
      </c>
      <c r="D24328" t="s">
        <v>891</v>
      </c>
      <c r="E24328" t="s">
        <v>318</v>
      </c>
      <c r="F24328" t="s">
        <v>319</v>
      </c>
      <c r="G24328" t="s">
        <v>97</v>
      </c>
      <c r="H24328">
        <v>7280</v>
      </c>
      <c r="I24328" s="68" t="str">
        <f>VLOOKUP(E24328,Refs!$P$2:$R$29,3,FALSE)</f>
        <v>Y56</v>
      </c>
      <c r="J24328" s="68" t="str">
        <f>VLOOKUP(E24328,Refs!$P$2:$S$29,4,FALSE)</f>
        <v>London</v>
      </c>
      <c r="K24328" s="28">
        <f t="shared" si="766"/>
        <v>7280</v>
      </c>
    </row>
    <row r="24329" spans="1:11" x14ac:dyDescent="0.35">
      <c r="A24329" s="69">
        <f t="shared" si="767"/>
        <v>46023</v>
      </c>
      <c r="B24329" t="s">
        <v>946</v>
      </c>
      <c r="C24329" t="s">
        <v>272</v>
      </c>
      <c r="D24329" t="s">
        <v>891</v>
      </c>
      <c r="E24329" t="s">
        <v>318</v>
      </c>
      <c r="F24329" t="s">
        <v>319</v>
      </c>
      <c r="G24329" t="s">
        <v>98</v>
      </c>
      <c r="H24329">
        <v>4159</v>
      </c>
      <c r="I24329" s="68" t="str">
        <f>VLOOKUP(E24329,Refs!$P$2:$R$29,3,FALSE)</f>
        <v>Y56</v>
      </c>
      <c r="J24329" s="68" t="str">
        <f>VLOOKUP(E24329,Refs!$P$2:$S$29,4,FALSE)</f>
        <v>London</v>
      </c>
      <c r="K24329" s="28">
        <f t="shared" si="766"/>
        <v>4159</v>
      </c>
    </row>
    <row r="24330" spans="1:11" x14ac:dyDescent="0.35">
      <c r="A24330" s="69">
        <f t="shared" si="767"/>
        <v>46023</v>
      </c>
      <c r="B24330" t="s">
        <v>946</v>
      </c>
      <c r="C24330" t="s">
        <v>272</v>
      </c>
      <c r="D24330" t="s">
        <v>891</v>
      </c>
      <c r="E24330" t="s">
        <v>318</v>
      </c>
      <c r="F24330" t="s">
        <v>319</v>
      </c>
      <c r="G24330" t="s">
        <v>99</v>
      </c>
      <c r="H24330">
        <v>3882</v>
      </c>
      <c r="I24330" s="68" t="str">
        <f>VLOOKUP(E24330,Refs!$P$2:$R$29,3,FALSE)</f>
        <v>Y56</v>
      </c>
      <c r="J24330" s="68" t="str">
        <f>VLOOKUP(E24330,Refs!$P$2:$S$29,4,FALSE)</f>
        <v>London</v>
      </c>
      <c r="K24330" s="28">
        <f t="shared" si="766"/>
        <v>3882</v>
      </c>
    </row>
    <row r="24331" spans="1:11" x14ac:dyDescent="0.35">
      <c r="A24331" s="69">
        <f t="shared" si="767"/>
        <v>46023</v>
      </c>
      <c r="B24331" t="s">
        <v>946</v>
      </c>
      <c r="C24331" t="s">
        <v>272</v>
      </c>
      <c r="D24331" t="s">
        <v>891</v>
      </c>
      <c r="E24331" t="s">
        <v>318</v>
      </c>
      <c r="F24331" t="s">
        <v>319</v>
      </c>
      <c r="G24331" t="s">
        <v>100</v>
      </c>
      <c r="H24331">
        <v>448</v>
      </c>
      <c r="I24331" s="68" t="str">
        <f>VLOOKUP(E24331,Refs!$P$2:$R$29,3,FALSE)</f>
        <v>Y56</v>
      </c>
      <c r="J24331" s="68" t="str">
        <f>VLOOKUP(E24331,Refs!$P$2:$S$29,4,FALSE)</f>
        <v>London</v>
      </c>
      <c r="K24331" s="28">
        <f t="shared" si="766"/>
        <v>448</v>
      </c>
    </row>
    <row r="24332" spans="1:11" x14ac:dyDescent="0.35">
      <c r="A24332" s="69">
        <f t="shared" si="767"/>
        <v>46023</v>
      </c>
      <c r="B24332" t="s">
        <v>946</v>
      </c>
      <c r="C24332" t="s">
        <v>272</v>
      </c>
      <c r="D24332" t="s">
        <v>891</v>
      </c>
      <c r="E24332" t="s">
        <v>318</v>
      </c>
      <c r="F24332" t="s">
        <v>319</v>
      </c>
      <c r="G24332" t="s">
        <v>101</v>
      </c>
      <c r="H24332">
        <v>1534</v>
      </c>
      <c r="I24332" s="68" t="str">
        <f>VLOOKUP(E24332,Refs!$P$2:$R$29,3,FALSE)</f>
        <v>Y56</v>
      </c>
      <c r="J24332" s="68" t="str">
        <f>VLOOKUP(E24332,Refs!$P$2:$S$29,4,FALSE)</f>
        <v>London</v>
      </c>
      <c r="K24332" s="28">
        <f t="shared" si="766"/>
        <v>1534</v>
      </c>
    </row>
    <row r="24333" spans="1:11" x14ac:dyDescent="0.35">
      <c r="A24333" s="69">
        <f t="shared" si="767"/>
        <v>46023</v>
      </c>
      <c r="B24333" t="s">
        <v>946</v>
      </c>
      <c r="C24333" t="s">
        <v>272</v>
      </c>
      <c r="D24333" t="s">
        <v>891</v>
      </c>
      <c r="E24333" t="s">
        <v>318</v>
      </c>
      <c r="F24333" t="s">
        <v>319</v>
      </c>
      <c r="G24333" t="s">
        <v>102</v>
      </c>
      <c r="H24333">
        <v>205</v>
      </c>
      <c r="I24333" s="68" t="str">
        <f>VLOOKUP(E24333,Refs!$P$2:$R$29,3,FALSE)</f>
        <v>Y56</v>
      </c>
      <c r="J24333" s="68" t="str">
        <f>VLOOKUP(E24333,Refs!$P$2:$S$29,4,FALSE)</f>
        <v>London</v>
      </c>
      <c r="K24333" s="28">
        <f t="shared" si="766"/>
        <v>205</v>
      </c>
    </row>
    <row r="24334" spans="1:11" x14ac:dyDescent="0.35">
      <c r="A24334" s="69">
        <f t="shared" si="767"/>
        <v>46023</v>
      </c>
      <c r="B24334" t="s">
        <v>946</v>
      </c>
      <c r="C24334" t="s">
        <v>272</v>
      </c>
      <c r="D24334" t="s">
        <v>891</v>
      </c>
      <c r="E24334" t="s">
        <v>318</v>
      </c>
      <c r="F24334" t="s">
        <v>319</v>
      </c>
      <c r="G24334" t="s">
        <v>103</v>
      </c>
      <c r="H24334">
        <v>3271</v>
      </c>
      <c r="I24334" s="68" t="str">
        <f>VLOOKUP(E24334,Refs!$P$2:$R$29,3,FALSE)</f>
        <v>Y56</v>
      </c>
      <c r="J24334" s="68" t="str">
        <f>VLOOKUP(E24334,Refs!$P$2:$S$29,4,FALSE)</f>
        <v>London</v>
      </c>
      <c r="K24334" s="28">
        <f t="shared" si="766"/>
        <v>3271</v>
      </c>
    </row>
    <row r="24335" spans="1:11" x14ac:dyDescent="0.35">
      <c r="A24335" s="69">
        <f t="shared" si="767"/>
        <v>46023</v>
      </c>
      <c r="B24335" t="s">
        <v>946</v>
      </c>
      <c r="C24335" t="s">
        <v>272</v>
      </c>
      <c r="D24335" t="s">
        <v>891</v>
      </c>
      <c r="E24335" t="s">
        <v>318</v>
      </c>
      <c r="F24335" t="s">
        <v>319</v>
      </c>
      <c r="G24335" t="s">
        <v>104</v>
      </c>
      <c r="H24335">
        <v>33182995</v>
      </c>
      <c r="I24335" s="68" t="str">
        <f>VLOOKUP(E24335,Refs!$P$2:$R$29,3,FALSE)</f>
        <v>Y56</v>
      </c>
      <c r="J24335" s="68" t="str">
        <f>VLOOKUP(E24335,Refs!$P$2:$S$29,4,FALSE)</f>
        <v>London</v>
      </c>
      <c r="K24335" s="28">
        <f t="shared" si="766"/>
        <v>33182995</v>
      </c>
    </row>
    <row r="24336" spans="1:11" x14ac:dyDescent="0.35">
      <c r="A24336" s="69">
        <f t="shared" si="767"/>
        <v>46023</v>
      </c>
      <c r="B24336" t="s">
        <v>946</v>
      </c>
      <c r="C24336" t="s">
        <v>272</v>
      </c>
      <c r="D24336" t="s">
        <v>891</v>
      </c>
      <c r="E24336" t="s">
        <v>318</v>
      </c>
      <c r="F24336" t="s">
        <v>319</v>
      </c>
      <c r="G24336" t="s">
        <v>105</v>
      </c>
      <c r="H24336">
        <v>5041</v>
      </c>
      <c r="I24336" s="68" t="str">
        <f>VLOOKUP(E24336,Refs!$P$2:$R$29,3,FALSE)</f>
        <v>Y56</v>
      </c>
      <c r="J24336" s="68" t="str">
        <f>VLOOKUP(E24336,Refs!$P$2:$S$29,4,FALSE)</f>
        <v>London</v>
      </c>
      <c r="K24336" s="28">
        <f t="shared" si="766"/>
        <v>5041</v>
      </c>
    </row>
    <row r="24337" spans="1:11" x14ac:dyDescent="0.35">
      <c r="A24337" s="69">
        <f t="shared" si="767"/>
        <v>46023</v>
      </c>
      <c r="B24337" t="s">
        <v>946</v>
      </c>
      <c r="C24337" t="s">
        <v>272</v>
      </c>
      <c r="D24337" t="s">
        <v>891</v>
      </c>
      <c r="E24337" t="s">
        <v>318</v>
      </c>
      <c r="F24337" t="s">
        <v>319</v>
      </c>
      <c r="G24337" t="s">
        <v>106</v>
      </c>
      <c r="H24337">
        <v>2194</v>
      </c>
      <c r="I24337" s="68" t="str">
        <f>VLOOKUP(E24337,Refs!$P$2:$R$29,3,FALSE)</f>
        <v>Y56</v>
      </c>
      <c r="J24337" s="68" t="str">
        <f>VLOOKUP(E24337,Refs!$P$2:$S$29,4,FALSE)</f>
        <v>London</v>
      </c>
      <c r="K24337" s="28">
        <f t="shared" si="766"/>
        <v>2194</v>
      </c>
    </row>
    <row r="24338" spans="1:11" x14ac:dyDescent="0.35">
      <c r="A24338" s="69">
        <f t="shared" si="767"/>
        <v>46023</v>
      </c>
      <c r="B24338" t="s">
        <v>946</v>
      </c>
      <c r="C24338" t="s">
        <v>272</v>
      </c>
      <c r="D24338" t="s">
        <v>891</v>
      </c>
      <c r="E24338" t="s">
        <v>318</v>
      </c>
      <c r="F24338" t="s">
        <v>319</v>
      </c>
      <c r="G24338" t="s">
        <v>107</v>
      </c>
      <c r="H24338">
        <v>181</v>
      </c>
      <c r="I24338" s="68" t="str">
        <f>VLOOKUP(E24338,Refs!$P$2:$R$29,3,FALSE)</f>
        <v>Y56</v>
      </c>
      <c r="J24338" s="68" t="str">
        <f>VLOOKUP(E24338,Refs!$P$2:$S$29,4,FALSE)</f>
        <v>London</v>
      </c>
      <c r="K24338" s="28">
        <f t="shared" si="766"/>
        <v>181</v>
      </c>
    </row>
    <row r="24339" spans="1:11" x14ac:dyDescent="0.35">
      <c r="A24339" s="69">
        <f t="shared" si="767"/>
        <v>46023</v>
      </c>
      <c r="B24339" t="s">
        <v>946</v>
      </c>
      <c r="C24339" t="s">
        <v>272</v>
      </c>
      <c r="D24339" t="s">
        <v>891</v>
      </c>
      <c r="E24339" t="s">
        <v>318</v>
      </c>
      <c r="F24339" t="s">
        <v>319</v>
      </c>
      <c r="G24339" t="s">
        <v>108</v>
      </c>
      <c r="H24339">
        <v>1413</v>
      </c>
      <c r="I24339" s="68" t="str">
        <f>VLOOKUP(E24339,Refs!$P$2:$R$29,3,FALSE)</f>
        <v>Y56</v>
      </c>
      <c r="J24339" s="68" t="str">
        <f>VLOOKUP(E24339,Refs!$P$2:$S$29,4,FALSE)</f>
        <v>London</v>
      </c>
      <c r="K24339" s="28">
        <f t="shared" si="766"/>
        <v>1413</v>
      </c>
    </row>
    <row r="24340" spans="1:11" x14ac:dyDescent="0.35">
      <c r="A24340" s="69">
        <f t="shared" si="767"/>
        <v>46023</v>
      </c>
      <c r="B24340" t="s">
        <v>946</v>
      </c>
      <c r="C24340" t="s">
        <v>272</v>
      </c>
      <c r="D24340" t="s">
        <v>891</v>
      </c>
      <c r="E24340" t="s">
        <v>318</v>
      </c>
      <c r="F24340" t="s">
        <v>319</v>
      </c>
      <c r="G24340" t="s">
        <v>109</v>
      </c>
      <c r="H24340">
        <v>17630118</v>
      </c>
      <c r="I24340" s="68" t="str">
        <f>VLOOKUP(E24340,Refs!$P$2:$R$29,3,FALSE)</f>
        <v>Y56</v>
      </c>
      <c r="J24340" s="68" t="str">
        <f>VLOOKUP(E24340,Refs!$P$2:$S$29,4,FALSE)</f>
        <v>London</v>
      </c>
      <c r="K24340" s="28">
        <f t="shared" si="766"/>
        <v>17630118</v>
      </c>
    </row>
    <row r="24341" spans="1:11" x14ac:dyDescent="0.35">
      <c r="A24341" s="69">
        <f t="shared" si="767"/>
        <v>46023</v>
      </c>
      <c r="B24341" t="s">
        <v>946</v>
      </c>
      <c r="C24341" t="s">
        <v>272</v>
      </c>
      <c r="D24341" t="s">
        <v>891</v>
      </c>
      <c r="E24341" t="s">
        <v>318</v>
      </c>
      <c r="F24341" t="s">
        <v>319</v>
      </c>
      <c r="G24341" t="s">
        <v>110</v>
      </c>
      <c r="H24341">
        <v>1199</v>
      </c>
      <c r="I24341" s="68" t="str">
        <f>VLOOKUP(E24341,Refs!$P$2:$R$29,3,FALSE)</f>
        <v>Y56</v>
      </c>
      <c r="J24341" s="68" t="str">
        <f>VLOOKUP(E24341,Refs!$P$2:$S$29,4,FALSE)</f>
        <v>London</v>
      </c>
      <c r="K24341" s="28">
        <f t="shared" si="766"/>
        <v>1199</v>
      </c>
    </row>
    <row r="24342" spans="1:11" x14ac:dyDescent="0.35">
      <c r="A24342" s="69">
        <f t="shared" si="767"/>
        <v>46023</v>
      </c>
      <c r="B24342" t="s">
        <v>946</v>
      </c>
      <c r="C24342" t="s">
        <v>272</v>
      </c>
      <c r="D24342" t="s">
        <v>891</v>
      </c>
      <c r="E24342" t="s">
        <v>318</v>
      </c>
      <c r="F24342" t="s">
        <v>319</v>
      </c>
      <c r="G24342" t="s">
        <v>808</v>
      </c>
      <c r="H24342">
        <v>16470</v>
      </c>
      <c r="I24342" s="68" t="str">
        <f>VLOOKUP(E24342,Refs!$P$2:$R$29,3,FALSE)</f>
        <v>Y56</v>
      </c>
      <c r="J24342" s="68" t="str">
        <f>VLOOKUP(E24342,Refs!$P$2:$S$29,4,FALSE)</f>
        <v>London</v>
      </c>
      <c r="K24342" s="28">
        <f t="shared" si="766"/>
        <v>16470</v>
      </c>
    </row>
    <row r="24343" spans="1:11" x14ac:dyDescent="0.35">
      <c r="A24343" s="69">
        <f t="shared" si="767"/>
        <v>46023</v>
      </c>
      <c r="B24343" t="s">
        <v>946</v>
      </c>
      <c r="C24343" t="s">
        <v>272</v>
      </c>
      <c r="D24343" t="s">
        <v>891</v>
      </c>
      <c r="E24343" t="s">
        <v>318</v>
      </c>
      <c r="F24343" t="s">
        <v>319</v>
      </c>
      <c r="G24343" t="s">
        <v>809</v>
      </c>
      <c r="H24343">
        <v>175</v>
      </c>
      <c r="I24343" s="68" t="str">
        <f>VLOOKUP(E24343,Refs!$P$2:$R$29,3,FALSE)</f>
        <v>Y56</v>
      </c>
      <c r="J24343" s="68" t="str">
        <f>VLOOKUP(E24343,Refs!$P$2:$S$29,4,FALSE)</f>
        <v>London</v>
      </c>
      <c r="K24343" s="28">
        <f t="shared" si="766"/>
        <v>175</v>
      </c>
    </row>
    <row r="24344" spans="1:11" x14ac:dyDescent="0.35">
      <c r="A24344" s="69">
        <f t="shared" si="767"/>
        <v>46023</v>
      </c>
      <c r="B24344" t="s">
        <v>946</v>
      </c>
      <c r="C24344" t="s">
        <v>272</v>
      </c>
      <c r="D24344" t="s">
        <v>891</v>
      </c>
      <c r="E24344" t="s">
        <v>318</v>
      </c>
      <c r="F24344" t="s">
        <v>319</v>
      </c>
      <c r="G24344" t="s">
        <v>111</v>
      </c>
      <c r="H24344">
        <v>23799</v>
      </c>
      <c r="I24344" s="68" t="str">
        <f>VLOOKUP(E24344,Refs!$P$2:$R$29,3,FALSE)</f>
        <v>Y56</v>
      </c>
      <c r="J24344" s="68" t="str">
        <f>VLOOKUP(E24344,Refs!$P$2:$S$29,4,FALSE)</f>
        <v>London</v>
      </c>
      <c r="K24344" s="28">
        <f t="shared" si="766"/>
        <v>23799</v>
      </c>
    </row>
    <row r="24345" spans="1:11" x14ac:dyDescent="0.35">
      <c r="A24345" s="69">
        <f t="shared" si="767"/>
        <v>46023</v>
      </c>
      <c r="B24345" t="s">
        <v>946</v>
      </c>
      <c r="C24345" t="s">
        <v>272</v>
      </c>
      <c r="D24345" t="s">
        <v>891</v>
      </c>
      <c r="E24345" t="s">
        <v>318</v>
      </c>
      <c r="F24345" t="s">
        <v>319</v>
      </c>
      <c r="G24345" t="s">
        <v>112</v>
      </c>
      <c r="H24345">
        <v>1</v>
      </c>
      <c r="I24345" s="68" t="str">
        <f>VLOOKUP(E24345,Refs!$P$2:$R$29,3,FALSE)</f>
        <v>Y56</v>
      </c>
      <c r="J24345" s="68" t="str">
        <f>VLOOKUP(E24345,Refs!$P$2:$S$29,4,FALSE)</f>
        <v>London</v>
      </c>
      <c r="K24345" s="28">
        <f t="shared" si="766"/>
        <v>1</v>
      </c>
    </row>
    <row r="24346" spans="1:11" x14ac:dyDescent="0.35">
      <c r="A24346" s="69">
        <f t="shared" si="767"/>
        <v>46023</v>
      </c>
      <c r="B24346" t="s">
        <v>946</v>
      </c>
      <c r="C24346" t="s">
        <v>272</v>
      </c>
      <c r="D24346" t="s">
        <v>891</v>
      </c>
      <c r="E24346" t="s">
        <v>318</v>
      </c>
      <c r="F24346" t="s">
        <v>319</v>
      </c>
      <c r="G24346" t="s">
        <v>113</v>
      </c>
      <c r="H24346">
        <v>13627</v>
      </c>
      <c r="I24346" s="68" t="str">
        <f>VLOOKUP(E24346,Refs!$P$2:$R$29,3,FALSE)</f>
        <v>Y56</v>
      </c>
      <c r="J24346" s="68" t="str">
        <f>VLOOKUP(E24346,Refs!$P$2:$S$29,4,FALSE)</f>
        <v>London</v>
      </c>
      <c r="K24346" s="28">
        <f t="shared" si="766"/>
        <v>13627</v>
      </c>
    </row>
    <row r="24347" spans="1:11" x14ac:dyDescent="0.35">
      <c r="A24347" s="69">
        <f t="shared" si="767"/>
        <v>46023</v>
      </c>
      <c r="B24347" t="s">
        <v>946</v>
      </c>
      <c r="C24347" t="s">
        <v>272</v>
      </c>
      <c r="D24347" t="s">
        <v>891</v>
      </c>
      <c r="E24347" t="s">
        <v>318</v>
      </c>
      <c r="F24347" t="s">
        <v>319</v>
      </c>
      <c r="G24347" t="s">
        <v>114</v>
      </c>
      <c r="H24347">
        <v>14459</v>
      </c>
      <c r="I24347" s="68" t="str">
        <f>VLOOKUP(E24347,Refs!$P$2:$R$29,3,FALSE)</f>
        <v>Y56</v>
      </c>
      <c r="J24347" s="68" t="str">
        <f>VLOOKUP(E24347,Refs!$P$2:$S$29,4,FALSE)</f>
        <v>London</v>
      </c>
      <c r="K24347" s="28">
        <f t="shared" si="766"/>
        <v>14459</v>
      </c>
    </row>
    <row r="24348" spans="1:11" x14ac:dyDescent="0.35">
      <c r="A24348" s="69">
        <f t="shared" si="767"/>
        <v>46023</v>
      </c>
      <c r="B24348" t="s">
        <v>946</v>
      </c>
      <c r="C24348" t="s">
        <v>272</v>
      </c>
      <c r="D24348" t="s">
        <v>891</v>
      </c>
      <c r="E24348" t="s">
        <v>318</v>
      </c>
      <c r="F24348" t="s">
        <v>319</v>
      </c>
      <c r="G24348" t="s">
        <v>115</v>
      </c>
      <c r="H24348">
        <v>7701</v>
      </c>
      <c r="I24348" s="68" t="str">
        <f>VLOOKUP(E24348,Refs!$P$2:$R$29,3,FALSE)</f>
        <v>Y56</v>
      </c>
      <c r="J24348" s="68" t="str">
        <f>VLOOKUP(E24348,Refs!$P$2:$S$29,4,FALSE)</f>
        <v>London</v>
      </c>
      <c r="K24348" s="28">
        <f t="shared" si="766"/>
        <v>7701</v>
      </c>
    </row>
    <row r="24349" spans="1:11" x14ac:dyDescent="0.35">
      <c r="A24349" s="69">
        <f t="shared" si="767"/>
        <v>46023</v>
      </c>
      <c r="B24349" t="s">
        <v>946</v>
      </c>
      <c r="C24349" t="s">
        <v>272</v>
      </c>
      <c r="D24349" t="s">
        <v>891</v>
      </c>
      <c r="E24349" t="s">
        <v>318</v>
      </c>
      <c r="F24349" t="s">
        <v>319</v>
      </c>
      <c r="G24349" t="s">
        <v>116</v>
      </c>
      <c r="H24349">
        <v>5778</v>
      </c>
      <c r="I24349" s="68" t="str">
        <f>VLOOKUP(E24349,Refs!$P$2:$R$29,3,FALSE)</f>
        <v>Y56</v>
      </c>
      <c r="J24349" s="68" t="str">
        <f>VLOOKUP(E24349,Refs!$P$2:$S$29,4,FALSE)</f>
        <v>London</v>
      </c>
      <c r="K24349" s="28">
        <f t="shared" si="766"/>
        <v>5778</v>
      </c>
    </row>
    <row r="24350" spans="1:11" x14ac:dyDescent="0.35">
      <c r="A24350" s="69">
        <f t="shared" si="767"/>
        <v>46023</v>
      </c>
      <c r="B24350" t="s">
        <v>946</v>
      </c>
      <c r="C24350" t="s">
        <v>272</v>
      </c>
      <c r="D24350" t="s">
        <v>891</v>
      </c>
      <c r="E24350" t="s">
        <v>318</v>
      </c>
      <c r="F24350" t="s">
        <v>319</v>
      </c>
      <c r="G24350" t="s">
        <v>117</v>
      </c>
      <c r="H24350">
        <v>5332</v>
      </c>
      <c r="I24350" s="68" t="str">
        <f>VLOOKUP(E24350,Refs!$P$2:$R$29,3,FALSE)</f>
        <v>Y56</v>
      </c>
      <c r="J24350" s="68" t="str">
        <f>VLOOKUP(E24350,Refs!$P$2:$S$29,4,FALSE)</f>
        <v>London</v>
      </c>
      <c r="K24350" s="28">
        <f t="shared" si="766"/>
        <v>5332</v>
      </c>
    </row>
    <row r="24351" spans="1:11" x14ac:dyDescent="0.35">
      <c r="A24351" s="69">
        <f t="shared" si="767"/>
        <v>46023</v>
      </c>
      <c r="B24351" t="s">
        <v>946</v>
      </c>
      <c r="C24351" t="s">
        <v>272</v>
      </c>
      <c r="D24351" t="s">
        <v>891</v>
      </c>
      <c r="E24351" t="s">
        <v>318</v>
      </c>
      <c r="F24351" t="s">
        <v>319</v>
      </c>
      <c r="G24351" t="s">
        <v>118</v>
      </c>
      <c r="H24351">
        <v>4702</v>
      </c>
      <c r="I24351" s="68" t="str">
        <f>VLOOKUP(E24351,Refs!$P$2:$R$29,3,FALSE)</f>
        <v>Y56</v>
      </c>
      <c r="J24351" s="68" t="str">
        <f>VLOOKUP(E24351,Refs!$P$2:$S$29,4,FALSE)</f>
        <v>London</v>
      </c>
      <c r="K24351" s="28">
        <f t="shared" si="766"/>
        <v>4702</v>
      </c>
    </row>
    <row r="24352" spans="1:11" x14ac:dyDescent="0.35">
      <c r="A24352" s="69">
        <f t="shared" si="767"/>
        <v>46023</v>
      </c>
      <c r="B24352" t="s">
        <v>946</v>
      </c>
      <c r="C24352" t="s">
        <v>272</v>
      </c>
      <c r="D24352" t="s">
        <v>891</v>
      </c>
      <c r="E24352" t="s">
        <v>318</v>
      </c>
      <c r="F24352" t="s">
        <v>319</v>
      </c>
      <c r="G24352" t="s">
        <v>119</v>
      </c>
      <c r="H24352">
        <v>2398</v>
      </c>
      <c r="I24352" s="68" t="str">
        <f>VLOOKUP(E24352,Refs!$P$2:$R$29,3,FALSE)</f>
        <v>Y56</v>
      </c>
      <c r="J24352" s="68" t="str">
        <f>VLOOKUP(E24352,Refs!$P$2:$S$29,4,FALSE)</f>
        <v>London</v>
      </c>
      <c r="K24352" s="28">
        <f t="shared" si="766"/>
        <v>2398</v>
      </c>
    </row>
    <row r="24353" spans="1:11" x14ac:dyDescent="0.35">
      <c r="A24353" s="69">
        <f t="shared" si="767"/>
        <v>46023</v>
      </c>
      <c r="B24353" t="s">
        <v>946</v>
      </c>
      <c r="C24353" t="s">
        <v>272</v>
      </c>
      <c r="D24353" t="s">
        <v>891</v>
      </c>
      <c r="E24353" t="s">
        <v>318</v>
      </c>
      <c r="F24353" t="s">
        <v>319</v>
      </c>
      <c r="G24353" t="s">
        <v>120</v>
      </c>
      <c r="H24353">
        <v>945</v>
      </c>
      <c r="I24353" s="68" t="str">
        <f>VLOOKUP(E24353,Refs!$P$2:$R$29,3,FALSE)</f>
        <v>Y56</v>
      </c>
      <c r="J24353" s="68" t="str">
        <f>VLOOKUP(E24353,Refs!$P$2:$S$29,4,FALSE)</f>
        <v>London</v>
      </c>
      <c r="K24353" s="28">
        <f t="shared" si="766"/>
        <v>945</v>
      </c>
    </row>
    <row r="24354" spans="1:11" x14ac:dyDescent="0.35">
      <c r="A24354" s="69">
        <f t="shared" si="767"/>
        <v>46023</v>
      </c>
      <c r="B24354" t="s">
        <v>946</v>
      </c>
      <c r="C24354" t="s">
        <v>272</v>
      </c>
      <c r="D24354" t="s">
        <v>891</v>
      </c>
      <c r="E24354" t="s">
        <v>318</v>
      </c>
      <c r="F24354" t="s">
        <v>319</v>
      </c>
      <c r="G24354" t="s">
        <v>121</v>
      </c>
      <c r="H24354">
        <v>4156</v>
      </c>
      <c r="I24354" s="68" t="str">
        <f>VLOOKUP(E24354,Refs!$P$2:$R$29,3,FALSE)</f>
        <v>Y56</v>
      </c>
      <c r="J24354" s="68" t="str">
        <f>VLOOKUP(E24354,Refs!$P$2:$S$29,4,FALSE)</f>
        <v>London</v>
      </c>
      <c r="K24354" s="28">
        <f t="shared" si="766"/>
        <v>4156</v>
      </c>
    </row>
    <row r="24355" spans="1:11" x14ac:dyDescent="0.35">
      <c r="A24355" s="69">
        <f t="shared" si="767"/>
        <v>46023</v>
      </c>
      <c r="B24355" t="s">
        <v>946</v>
      </c>
      <c r="C24355" t="s">
        <v>272</v>
      </c>
      <c r="D24355" t="s">
        <v>891</v>
      </c>
      <c r="E24355" t="s">
        <v>318</v>
      </c>
      <c r="F24355" t="s">
        <v>319</v>
      </c>
      <c r="G24355" t="s">
        <v>122</v>
      </c>
      <c r="H24355">
        <v>839</v>
      </c>
      <c r="I24355" s="68" t="str">
        <f>VLOOKUP(E24355,Refs!$P$2:$R$29,3,FALSE)</f>
        <v>Y56</v>
      </c>
      <c r="J24355" s="68" t="str">
        <f>VLOOKUP(E24355,Refs!$P$2:$S$29,4,FALSE)</f>
        <v>London</v>
      </c>
      <c r="K24355" s="28">
        <f t="shared" ref="K24355:K24418" si="768">IF(OR(H24355="NULL",H24355=0,H24355=""),"",H24355)</f>
        <v>839</v>
      </c>
    </row>
    <row r="24356" spans="1:11" x14ac:dyDescent="0.35">
      <c r="A24356" s="69">
        <f t="shared" si="767"/>
        <v>46023</v>
      </c>
      <c r="B24356" t="s">
        <v>946</v>
      </c>
      <c r="C24356" t="s">
        <v>272</v>
      </c>
      <c r="D24356" t="s">
        <v>891</v>
      </c>
      <c r="E24356" t="s">
        <v>318</v>
      </c>
      <c r="F24356" t="s">
        <v>319</v>
      </c>
      <c r="G24356" t="s">
        <v>123</v>
      </c>
      <c r="H24356">
        <v>48</v>
      </c>
      <c r="I24356" s="68" t="str">
        <f>VLOOKUP(E24356,Refs!$P$2:$R$29,3,FALSE)</f>
        <v>Y56</v>
      </c>
      <c r="J24356" s="68" t="str">
        <f>VLOOKUP(E24356,Refs!$P$2:$S$29,4,FALSE)</f>
        <v>London</v>
      </c>
      <c r="K24356" s="28">
        <f t="shared" si="768"/>
        <v>48</v>
      </c>
    </row>
    <row r="24357" spans="1:11" x14ac:dyDescent="0.35">
      <c r="A24357" s="69">
        <f t="shared" si="767"/>
        <v>46023</v>
      </c>
      <c r="B24357" t="s">
        <v>946</v>
      </c>
      <c r="C24357" t="s">
        <v>272</v>
      </c>
      <c r="D24357" t="s">
        <v>891</v>
      </c>
      <c r="E24357" t="s">
        <v>318</v>
      </c>
      <c r="F24357" t="s">
        <v>319</v>
      </c>
      <c r="G24357" t="s">
        <v>124</v>
      </c>
      <c r="H24357">
        <v>1</v>
      </c>
      <c r="I24357" s="68" t="str">
        <f>VLOOKUP(E24357,Refs!$P$2:$R$29,3,FALSE)</f>
        <v>Y56</v>
      </c>
      <c r="J24357" s="68" t="str">
        <f>VLOOKUP(E24357,Refs!$P$2:$S$29,4,FALSE)</f>
        <v>London</v>
      </c>
      <c r="K24357" s="28">
        <f t="shared" si="768"/>
        <v>1</v>
      </c>
    </row>
    <row r="24358" spans="1:11" x14ac:dyDescent="0.35">
      <c r="A24358" s="69">
        <f t="shared" si="767"/>
        <v>46023</v>
      </c>
      <c r="B24358" t="s">
        <v>946</v>
      </c>
      <c r="C24358" t="s">
        <v>272</v>
      </c>
      <c r="D24358" t="s">
        <v>891</v>
      </c>
      <c r="E24358" t="s">
        <v>318</v>
      </c>
      <c r="F24358" t="s">
        <v>319</v>
      </c>
      <c r="G24358" t="s">
        <v>125</v>
      </c>
      <c r="H24358">
        <v>2958</v>
      </c>
      <c r="I24358" s="68" t="str">
        <f>VLOOKUP(E24358,Refs!$P$2:$R$29,3,FALSE)</f>
        <v>Y56</v>
      </c>
      <c r="J24358" s="68" t="str">
        <f>VLOOKUP(E24358,Refs!$P$2:$S$29,4,FALSE)</f>
        <v>London</v>
      </c>
      <c r="K24358" s="28">
        <f t="shared" si="768"/>
        <v>2958</v>
      </c>
    </row>
    <row r="24359" spans="1:11" x14ac:dyDescent="0.35">
      <c r="A24359" s="69">
        <f t="shared" si="767"/>
        <v>46023</v>
      </c>
      <c r="B24359" t="s">
        <v>946</v>
      </c>
      <c r="C24359" t="s">
        <v>272</v>
      </c>
      <c r="D24359" t="s">
        <v>891</v>
      </c>
      <c r="E24359" t="s">
        <v>318</v>
      </c>
      <c r="F24359" t="s">
        <v>319</v>
      </c>
      <c r="G24359" t="s">
        <v>126</v>
      </c>
      <c r="H24359">
        <v>2043</v>
      </c>
      <c r="I24359" s="68" t="str">
        <f>VLOOKUP(E24359,Refs!$P$2:$R$29,3,FALSE)</f>
        <v>Y56</v>
      </c>
      <c r="J24359" s="68" t="str">
        <f>VLOOKUP(E24359,Refs!$P$2:$S$29,4,FALSE)</f>
        <v>London</v>
      </c>
      <c r="K24359" s="28">
        <f t="shared" si="768"/>
        <v>2043</v>
      </c>
    </row>
    <row r="24360" spans="1:11" x14ac:dyDescent="0.35">
      <c r="A24360" s="69">
        <f t="shared" si="767"/>
        <v>46023</v>
      </c>
      <c r="B24360" t="s">
        <v>946</v>
      </c>
      <c r="C24360" t="s">
        <v>272</v>
      </c>
      <c r="D24360" t="s">
        <v>891</v>
      </c>
      <c r="E24360" t="s">
        <v>318</v>
      </c>
      <c r="F24360" t="s">
        <v>319</v>
      </c>
      <c r="G24360" t="s">
        <v>127</v>
      </c>
      <c r="H24360">
        <v>151</v>
      </c>
      <c r="I24360" s="68" t="str">
        <f>VLOOKUP(E24360,Refs!$P$2:$R$29,3,FALSE)</f>
        <v>Y56</v>
      </c>
      <c r="J24360" s="68" t="str">
        <f>VLOOKUP(E24360,Refs!$P$2:$S$29,4,FALSE)</f>
        <v>London</v>
      </c>
      <c r="K24360" s="28">
        <f t="shared" si="768"/>
        <v>151</v>
      </c>
    </row>
    <row r="24361" spans="1:11" x14ac:dyDescent="0.35">
      <c r="A24361" s="69">
        <f t="shared" si="767"/>
        <v>46023</v>
      </c>
      <c r="B24361" t="s">
        <v>946</v>
      </c>
      <c r="C24361" t="s">
        <v>272</v>
      </c>
      <c r="D24361" t="s">
        <v>891</v>
      </c>
      <c r="E24361" t="s">
        <v>318</v>
      </c>
      <c r="F24361" t="s">
        <v>319</v>
      </c>
      <c r="G24361" t="s">
        <v>128</v>
      </c>
      <c r="H24361">
        <v>256</v>
      </c>
      <c r="I24361" s="68" t="str">
        <f>VLOOKUP(E24361,Refs!$P$2:$R$29,3,FALSE)</f>
        <v>Y56</v>
      </c>
      <c r="J24361" s="68" t="str">
        <f>VLOOKUP(E24361,Refs!$P$2:$S$29,4,FALSE)</f>
        <v>London</v>
      </c>
      <c r="K24361" s="28">
        <f t="shared" si="768"/>
        <v>256</v>
      </c>
    </row>
    <row r="24362" spans="1:11" x14ac:dyDescent="0.35">
      <c r="A24362" s="69">
        <f t="shared" si="767"/>
        <v>46023</v>
      </c>
      <c r="B24362" t="s">
        <v>946</v>
      </c>
      <c r="C24362" t="s">
        <v>272</v>
      </c>
      <c r="D24362" t="s">
        <v>891</v>
      </c>
      <c r="E24362" t="s">
        <v>318</v>
      </c>
      <c r="F24362" t="s">
        <v>319</v>
      </c>
      <c r="G24362" t="s">
        <v>129</v>
      </c>
      <c r="H24362">
        <v>237</v>
      </c>
      <c r="I24362" s="68" t="str">
        <f>VLOOKUP(E24362,Refs!$P$2:$R$29,3,FALSE)</f>
        <v>Y56</v>
      </c>
      <c r="J24362" s="68" t="str">
        <f>VLOOKUP(E24362,Refs!$P$2:$S$29,4,FALSE)</f>
        <v>London</v>
      </c>
      <c r="K24362" s="28">
        <f t="shared" si="768"/>
        <v>237</v>
      </c>
    </row>
    <row r="24363" spans="1:11" x14ac:dyDescent="0.35">
      <c r="A24363" s="69">
        <f t="shared" si="767"/>
        <v>46023</v>
      </c>
      <c r="B24363" t="s">
        <v>946</v>
      </c>
      <c r="C24363" t="s">
        <v>272</v>
      </c>
      <c r="D24363" t="s">
        <v>891</v>
      </c>
      <c r="E24363" t="s">
        <v>318</v>
      </c>
      <c r="F24363" t="s">
        <v>319</v>
      </c>
      <c r="G24363" t="s">
        <v>130</v>
      </c>
      <c r="H24363">
        <v>212</v>
      </c>
      <c r="I24363" s="68" t="str">
        <f>VLOOKUP(E24363,Refs!$P$2:$R$29,3,FALSE)</f>
        <v>Y56</v>
      </c>
      <c r="J24363" s="68" t="str">
        <f>VLOOKUP(E24363,Refs!$P$2:$S$29,4,FALSE)</f>
        <v>London</v>
      </c>
      <c r="K24363" s="28">
        <f t="shared" si="768"/>
        <v>212</v>
      </c>
    </row>
    <row r="24364" spans="1:11" x14ac:dyDescent="0.35">
      <c r="A24364" s="69">
        <f t="shared" si="767"/>
        <v>46023</v>
      </c>
      <c r="B24364" t="s">
        <v>946</v>
      </c>
      <c r="C24364" t="s">
        <v>272</v>
      </c>
      <c r="D24364" t="s">
        <v>891</v>
      </c>
      <c r="E24364" t="s">
        <v>318</v>
      </c>
      <c r="F24364" t="s">
        <v>319</v>
      </c>
      <c r="G24364" t="s">
        <v>131</v>
      </c>
      <c r="H24364">
        <v>2682</v>
      </c>
      <c r="I24364" s="68" t="str">
        <f>VLOOKUP(E24364,Refs!$P$2:$R$29,3,FALSE)</f>
        <v>Y56</v>
      </c>
      <c r="J24364" s="68" t="str">
        <f>VLOOKUP(E24364,Refs!$P$2:$S$29,4,FALSE)</f>
        <v>London</v>
      </c>
      <c r="K24364" s="28">
        <f t="shared" si="768"/>
        <v>2682</v>
      </c>
    </row>
    <row r="24365" spans="1:11" x14ac:dyDescent="0.35">
      <c r="A24365" s="69">
        <f t="shared" si="767"/>
        <v>46023</v>
      </c>
      <c r="B24365" t="s">
        <v>946</v>
      </c>
      <c r="C24365" t="s">
        <v>272</v>
      </c>
      <c r="D24365" t="s">
        <v>891</v>
      </c>
      <c r="E24365" t="s">
        <v>318</v>
      </c>
      <c r="F24365" t="s">
        <v>319</v>
      </c>
      <c r="G24365" t="s">
        <v>132</v>
      </c>
      <c r="H24365">
        <v>2358</v>
      </c>
      <c r="I24365" s="68" t="str">
        <f>VLOOKUP(E24365,Refs!$P$2:$R$29,3,FALSE)</f>
        <v>Y56</v>
      </c>
      <c r="J24365" s="68" t="str">
        <f>VLOOKUP(E24365,Refs!$P$2:$S$29,4,FALSE)</f>
        <v>London</v>
      </c>
      <c r="K24365" s="28">
        <f t="shared" si="768"/>
        <v>2358</v>
      </c>
    </row>
    <row r="24366" spans="1:11" x14ac:dyDescent="0.35">
      <c r="A24366" s="69">
        <f t="shared" si="767"/>
        <v>46023</v>
      </c>
      <c r="B24366" t="s">
        <v>946</v>
      </c>
      <c r="C24366" t="s">
        <v>272</v>
      </c>
      <c r="D24366" t="s">
        <v>891</v>
      </c>
      <c r="E24366" t="s">
        <v>318</v>
      </c>
      <c r="F24366" t="s">
        <v>319</v>
      </c>
      <c r="G24366" t="s">
        <v>133</v>
      </c>
      <c r="H24366">
        <v>1632</v>
      </c>
      <c r="I24366" s="68" t="str">
        <f>VLOOKUP(E24366,Refs!$P$2:$R$29,3,FALSE)</f>
        <v>Y56</v>
      </c>
      <c r="J24366" s="68" t="str">
        <f>VLOOKUP(E24366,Refs!$P$2:$S$29,4,FALSE)</f>
        <v>London</v>
      </c>
      <c r="K24366" s="28">
        <f t="shared" si="768"/>
        <v>1632</v>
      </c>
    </row>
    <row r="24367" spans="1:11" x14ac:dyDescent="0.35">
      <c r="A24367" s="69">
        <f t="shared" si="767"/>
        <v>46023</v>
      </c>
      <c r="B24367" t="s">
        <v>946</v>
      </c>
      <c r="C24367" t="s">
        <v>272</v>
      </c>
      <c r="D24367" t="s">
        <v>891</v>
      </c>
      <c r="E24367" t="s">
        <v>318</v>
      </c>
      <c r="F24367" t="s">
        <v>319</v>
      </c>
      <c r="G24367" t="s">
        <v>134</v>
      </c>
      <c r="H24367">
        <v>929</v>
      </c>
      <c r="I24367" s="68" t="str">
        <f>VLOOKUP(E24367,Refs!$P$2:$R$29,3,FALSE)</f>
        <v>Y56</v>
      </c>
      <c r="J24367" s="68" t="str">
        <f>VLOOKUP(E24367,Refs!$P$2:$S$29,4,FALSE)</f>
        <v>London</v>
      </c>
      <c r="K24367" s="28">
        <f t="shared" si="768"/>
        <v>929</v>
      </c>
    </row>
    <row r="24368" spans="1:11" x14ac:dyDescent="0.35">
      <c r="A24368" s="69">
        <f t="shared" si="767"/>
        <v>46023</v>
      </c>
      <c r="B24368" t="s">
        <v>946</v>
      </c>
      <c r="C24368" t="s">
        <v>272</v>
      </c>
      <c r="D24368" t="s">
        <v>891</v>
      </c>
      <c r="E24368" t="s">
        <v>318</v>
      </c>
      <c r="F24368" t="s">
        <v>319</v>
      </c>
      <c r="G24368" t="s">
        <v>135</v>
      </c>
      <c r="H24368">
        <v>216</v>
      </c>
      <c r="I24368" s="68" t="str">
        <f>VLOOKUP(E24368,Refs!$P$2:$R$29,3,FALSE)</f>
        <v>Y56</v>
      </c>
      <c r="J24368" s="68" t="str">
        <f>VLOOKUP(E24368,Refs!$P$2:$S$29,4,FALSE)</f>
        <v>London</v>
      </c>
      <c r="K24368" s="28">
        <f t="shared" si="768"/>
        <v>216</v>
      </c>
    </row>
    <row r="24369" spans="1:11" x14ac:dyDescent="0.35">
      <c r="A24369" s="69">
        <f t="shared" si="767"/>
        <v>46023</v>
      </c>
      <c r="B24369" t="s">
        <v>946</v>
      </c>
      <c r="C24369" t="s">
        <v>272</v>
      </c>
      <c r="D24369" t="s">
        <v>891</v>
      </c>
      <c r="E24369" t="s">
        <v>318</v>
      </c>
      <c r="F24369" t="s">
        <v>319</v>
      </c>
      <c r="G24369" t="s">
        <v>136</v>
      </c>
      <c r="H24369">
        <v>117</v>
      </c>
      <c r="I24369" s="68" t="str">
        <f>VLOOKUP(E24369,Refs!$P$2:$R$29,3,FALSE)</f>
        <v>Y56</v>
      </c>
      <c r="J24369" s="68" t="str">
        <f>VLOOKUP(E24369,Refs!$P$2:$S$29,4,FALSE)</f>
        <v>London</v>
      </c>
      <c r="K24369" s="28">
        <f t="shared" si="768"/>
        <v>117</v>
      </c>
    </row>
    <row r="24370" spans="1:11" x14ac:dyDescent="0.35">
      <c r="A24370" s="69">
        <f t="shared" si="767"/>
        <v>46023</v>
      </c>
      <c r="B24370" t="s">
        <v>946</v>
      </c>
      <c r="C24370" t="s">
        <v>272</v>
      </c>
      <c r="D24370" t="s">
        <v>891</v>
      </c>
      <c r="E24370" t="s">
        <v>318</v>
      </c>
      <c r="F24370" t="s">
        <v>319</v>
      </c>
      <c r="G24370" t="s">
        <v>137</v>
      </c>
      <c r="H24370">
        <v>16</v>
      </c>
      <c r="I24370" s="68" t="str">
        <f>VLOOKUP(E24370,Refs!$P$2:$R$29,3,FALSE)</f>
        <v>Y56</v>
      </c>
      <c r="J24370" s="68" t="str">
        <f>VLOOKUP(E24370,Refs!$P$2:$S$29,4,FALSE)</f>
        <v>London</v>
      </c>
      <c r="K24370" s="28">
        <f t="shared" si="768"/>
        <v>16</v>
      </c>
    </row>
    <row r="24371" spans="1:11" x14ac:dyDescent="0.35">
      <c r="A24371" s="69">
        <f t="shared" si="767"/>
        <v>46023</v>
      </c>
      <c r="B24371" t="s">
        <v>946</v>
      </c>
      <c r="C24371" t="s">
        <v>272</v>
      </c>
      <c r="D24371" t="s">
        <v>891</v>
      </c>
      <c r="E24371" t="s">
        <v>318</v>
      </c>
      <c r="F24371" t="s">
        <v>319</v>
      </c>
      <c r="G24371" t="s">
        <v>138</v>
      </c>
      <c r="H24371">
        <v>8</v>
      </c>
      <c r="I24371" s="68" t="str">
        <f>VLOOKUP(E24371,Refs!$P$2:$R$29,3,FALSE)</f>
        <v>Y56</v>
      </c>
      <c r="J24371" s="68" t="str">
        <f>VLOOKUP(E24371,Refs!$P$2:$S$29,4,FALSE)</f>
        <v>London</v>
      </c>
      <c r="K24371" s="28">
        <f t="shared" si="768"/>
        <v>8</v>
      </c>
    </row>
    <row r="24372" spans="1:11" x14ac:dyDescent="0.35">
      <c r="A24372" s="69">
        <f t="shared" si="767"/>
        <v>46023</v>
      </c>
      <c r="B24372" t="s">
        <v>946</v>
      </c>
      <c r="C24372" t="s">
        <v>272</v>
      </c>
      <c r="D24372" t="s">
        <v>891</v>
      </c>
      <c r="E24372" t="s">
        <v>318</v>
      </c>
      <c r="F24372" t="s">
        <v>319</v>
      </c>
      <c r="G24372" t="s">
        <v>139</v>
      </c>
      <c r="H24372">
        <v>101</v>
      </c>
      <c r="I24372" s="68" t="str">
        <f>VLOOKUP(E24372,Refs!$P$2:$R$29,3,FALSE)</f>
        <v>Y56</v>
      </c>
      <c r="J24372" s="68" t="str">
        <f>VLOOKUP(E24372,Refs!$P$2:$S$29,4,FALSE)</f>
        <v>London</v>
      </c>
      <c r="K24372" s="28">
        <f t="shared" si="768"/>
        <v>101</v>
      </c>
    </row>
    <row r="24373" spans="1:11" x14ac:dyDescent="0.35">
      <c r="A24373" s="69">
        <f t="shared" si="767"/>
        <v>46023</v>
      </c>
      <c r="B24373" t="s">
        <v>946</v>
      </c>
      <c r="C24373" t="s">
        <v>272</v>
      </c>
      <c r="D24373" t="s">
        <v>891</v>
      </c>
      <c r="E24373" t="s">
        <v>318</v>
      </c>
      <c r="F24373" t="s">
        <v>319</v>
      </c>
      <c r="G24373" t="s">
        <v>140</v>
      </c>
      <c r="H24373">
        <v>59</v>
      </c>
      <c r="I24373" s="68" t="str">
        <f>VLOOKUP(E24373,Refs!$P$2:$R$29,3,FALSE)</f>
        <v>Y56</v>
      </c>
      <c r="J24373" s="68" t="str">
        <f>VLOOKUP(E24373,Refs!$P$2:$S$29,4,FALSE)</f>
        <v>London</v>
      </c>
      <c r="K24373" s="28">
        <f t="shared" si="768"/>
        <v>59</v>
      </c>
    </row>
    <row r="24374" spans="1:11" x14ac:dyDescent="0.35">
      <c r="A24374" s="69">
        <f t="shared" si="767"/>
        <v>46023</v>
      </c>
      <c r="B24374" t="s">
        <v>946</v>
      </c>
      <c r="C24374" t="s">
        <v>272</v>
      </c>
      <c r="D24374" t="s">
        <v>891</v>
      </c>
      <c r="E24374" t="s">
        <v>318</v>
      </c>
      <c r="F24374" t="s">
        <v>319</v>
      </c>
      <c r="G24374" t="s">
        <v>728</v>
      </c>
      <c r="H24374">
        <v>80</v>
      </c>
      <c r="I24374" s="68" t="str">
        <f>VLOOKUP(E24374,Refs!$P$2:$R$29,3,FALSE)</f>
        <v>Y56</v>
      </c>
      <c r="J24374" s="68" t="str">
        <f>VLOOKUP(E24374,Refs!$P$2:$S$29,4,FALSE)</f>
        <v>London</v>
      </c>
      <c r="K24374" s="28">
        <f t="shared" si="768"/>
        <v>80</v>
      </c>
    </row>
    <row r="24375" spans="1:11" x14ac:dyDescent="0.35">
      <c r="A24375" s="69">
        <f t="shared" si="767"/>
        <v>46023</v>
      </c>
      <c r="B24375" t="s">
        <v>946</v>
      </c>
      <c r="C24375" t="s">
        <v>272</v>
      </c>
      <c r="D24375" t="s">
        <v>891</v>
      </c>
      <c r="E24375" t="s">
        <v>318</v>
      </c>
      <c r="F24375" t="s">
        <v>319</v>
      </c>
      <c r="G24375" t="s">
        <v>727</v>
      </c>
      <c r="H24375">
        <v>0</v>
      </c>
      <c r="I24375" s="68" t="str">
        <f>VLOOKUP(E24375,Refs!$P$2:$R$29,3,FALSE)</f>
        <v>Y56</v>
      </c>
      <c r="J24375" s="68" t="str">
        <f>VLOOKUP(E24375,Refs!$P$2:$S$29,4,FALSE)</f>
        <v>London</v>
      </c>
      <c r="K24375" s="28" t="str">
        <f t="shared" si="768"/>
        <v/>
      </c>
    </row>
    <row r="24376" spans="1:11" x14ac:dyDescent="0.35">
      <c r="A24376" s="69">
        <f t="shared" si="767"/>
        <v>46023</v>
      </c>
      <c r="B24376" t="s">
        <v>946</v>
      </c>
      <c r="C24376" t="s">
        <v>272</v>
      </c>
      <c r="D24376" t="s">
        <v>891</v>
      </c>
      <c r="E24376" t="s">
        <v>318</v>
      </c>
      <c r="F24376" t="s">
        <v>319</v>
      </c>
      <c r="G24376" t="s">
        <v>730</v>
      </c>
      <c r="H24376">
        <v>59</v>
      </c>
      <c r="I24376" s="68" t="str">
        <f>VLOOKUP(E24376,Refs!$P$2:$R$29,3,FALSE)</f>
        <v>Y56</v>
      </c>
      <c r="J24376" s="68" t="str">
        <f>VLOOKUP(E24376,Refs!$P$2:$S$29,4,FALSE)</f>
        <v>London</v>
      </c>
      <c r="K24376" s="28">
        <f t="shared" si="768"/>
        <v>59</v>
      </c>
    </row>
    <row r="24377" spans="1:11" x14ac:dyDescent="0.35">
      <c r="A24377" s="69">
        <f t="shared" si="767"/>
        <v>46023</v>
      </c>
      <c r="B24377" t="s">
        <v>946</v>
      </c>
      <c r="C24377" t="s">
        <v>272</v>
      </c>
      <c r="D24377" t="s">
        <v>891</v>
      </c>
      <c r="E24377" t="s">
        <v>318</v>
      </c>
      <c r="F24377" t="s">
        <v>319</v>
      </c>
      <c r="G24377" t="s">
        <v>729</v>
      </c>
      <c r="H24377">
        <v>24</v>
      </c>
      <c r="I24377" s="68" t="str">
        <f>VLOOKUP(E24377,Refs!$P$2:$R$29,3,FALSE)</f>
        <v>Y56</v>
      </c>
      <c r="J24377" s="68" t="str">
        <f>VLOOKUP(E24377,Refs!$P$2:$S$29,4,FALSE)</f>
        <v>London</v>
      </c>
      <c r="K24377" s="28">
        <f t="shared" si="768"/>
        <v>24</v>
      </c>
    </row>
    <row r="24378" spans="1:11" x14ac:dyDescent="0.35">
      <c r="A24378" s="69">
        <f t="shared" si="767"/>
        <v>46023</v>
      </c>
      <c r="B24378" t="s">
        <v>946</v>
      </c>
      <c r="C24378" t="s">
        <v>272</v>
      </c>
      <c r="D24378" t="s">
        <v>891</v>
      </c>
      <c r="E24378" t="s">
        <v>797</v>
      </c>
      <c r="F24378" t="s">
        <v>798</v>
      </c>
      <c r="G24378" t="s">
        <v>10</v>
      </c>
      <c r="H24378">
        <v>37313</v>
      </c>
      <c r="I24378" s="68" t="str">
        <f>VLOOKUP(E24378,Refs!$P$2:$R$29,3,FALSE)</f>
        <v>Y56</v>
      </c>
      <c r="J24378" s="68" t="str">
        <f>VLOOKUP(E24378,Refs!$P$2:$S$29,4,FALSE)</f>
        <v>London</v>
      </c>
      <c r="K24378" s="28">
        <f t="shared" si="768"/>
        <v>37313</v>
      </c>
    </row>
    <row r="24379" spans="1:11" x14ac:dyDescent="0.35">
      <c r="A24379" s="69">
        <f t="shared" si="767"/>
        <v>46023</v>
      </c>
      <c r="B24379" t="s">
        <v>946</v>
      </c>
      <c r="C24379" t="s">
        <v>272</v>
      </c>
      <c r="D24379" t="s">
        <v>891</v>
      </c>
      <c r="E24379" t="s">
        <v>797</v>
      </c>
      <c r="F24379" t="s">
        <v>798</v>
      </c>
      <c r="G24379" t="s">
        <v>69</v>
      </c>
      <c r="H24379">
        <v>2923</v>
      </c>
      <c r="I24379" s="68" t="str">
        <f>VLOOKUP(E24379,Refs!$P$2:$R$29,3,FALSE)</f>
        <v>Y56</v>
      </c>
      <c r="J24379" s="68" t="str">
        <f>VLOOKUP(E24379,Refs!$P$2:$S$29,4,FALSE)</f>
        <v>London</v>
      </c>
      <c r="K24379" s="28">
        <f t="shared" si="768"/>
        <v>2923</v>
      </c>
    </row>
    <row r="24380" spans="1:11" x14ac:dyDescent="0.35">
      <c r="A24380" s="69">
        <f t="shared" si="767"/>
        <v>46023</v>
      </c>
      <c r="B24380" t="s">
        <v>946</v>
      </c>
      <c r="C24380" t="s">
        <v>272</v>
      </c>
      <c r="D24380" t="s">
        <v>891</v>
      </c>
      <c r="E24380" t="s">
        <v>797</v>
      </c>
      <c r="F24380" t="s">
        <v>798</v>
      </c>
      <c r="G24380" t="s">
        <v>20</v>
      </c>
      <c r="H24380">
        <v>35443</v>
      </c>
      <c r="I24380" s="68" t="str">
        <f>VLOOKUP(E24380,Refs!$P$2:$R$29,3,FALSE)</f>
        <v>Y56</v>
      </c>
      <c r="J24380" s="68" t="str">
        <f>VLOOKUP(E24380,Refs!$P$2:$S$29,4,FALSE)</f>
        <v>London</v>
      </c>
      <c r="K24380" s="28">
        <f t="shared" si="768"/>
        <v>35443</v>
      </c>
    </row>
    <row r="24381" spans="1:11" x14ac:dyDescent="0.35">
      <c r="A24381" s="69">
        <f t="shared" si="767"/>
        <v>46023</v>
      </c>
      <c r="B24381" t="s">
        <v>946</v>
      </c>
      <c r="C24381" t="s">
        <v>272</v>
      </c>
      <c r="D24381" t="s">
        <v>891</v>
      </c>
      <c r="E24381" t="s">
        <v>797</v>
      </c>
      <c r="F24381" t="s">
        <v>798</v>
      </c>
      <c r="G24381" t="s">
        <v>23</v>
      </c>
      <c r="H24381">
        <v>31210</v>
      </c>
      <c r="I24381" s="68" t="str">
        <f>VLOOKUP(E24381,Refs!$P$2:$R$29,3,FALSE)</f>
        <v>Y56</v>
      </c>
      <c r="J24381" s="68" t="str">
        <f>VLOOKUP(E24381,Refs!$P$2:$S$29,4,FALSE)</f>
        <v>London</v>
      </c>
      <c r="K24381" s="28">
        <f t="shared" si="768"/>
        <v>31210</v>
      </c>
    </row>
    <row r="24382" spans="1:11" x14ac:dyDescent="0.35">
      <c r="A24382" s="69">
        <f t="shared" si="767"/>
        <v>46023</v>
      </c>
      <c r="B24382" t="s">
        <v>946</v>
      </c>
      <c r="C24382" t="s">
        <v>272</v>
      </c>
      <c r="D24382" t="s">
        <v>891</v>
      </c>
      <c r="E24382" t="s">
        <v>797</v>
      </c>
      <c r="F24382" t="s">
        <v>798</v>
      </c>
      <c r="G24382" t="s">
        <v>19</v>
      </c>
      <c r="H24382">
        <v>668</v>
      </c>
      <c r="I24382" s="68" t="str">
        <f>VLOOKUP(E24382,Refs!$P$2:$R$29,3,FALSE)</f>
        <v>Y56</v>
      </c>
      <c r="J24382" s="68" t="str">
        <f>VLOOKUP(E24382,Refs!$P$2:$S$29,4,FALSE)</f>
        <v>London</v>
      </c>
      <c r="K24382" s="28">
        <f t="shared" si="768"/>
        <v>668</v>
      </c>
    </row>
    <row r="24383" spans="1:11" x14ac:dyDescent="0.35">
      <c r="A24383" s="69">
        <f t="shared" si="767"/>
        <v>46023</v>
      </c>
      <c r="B24383" t="s">
        <v>946</v>
      </c>
      <c r="C24383" t="s">
        <v>272</v>
      </c>
      <c r="D24383" t="s">
        <v>891</v>
      </c>
      <c r="E24383" t="s">
        <v>797</v>
      </c>
      <c r="F24383" t="s">
        <v>798</v>
      </c>
      <c r="G24383" t="s">
        <v>21</v>
      </c>
      <c r="H24383">
        <v>981471</v>
      </c>
      <c r="I24383" s="68" t="str">
        <f>VLOOKUP(E24383,Refs!$P$2:$R$29,3,FALSE)</f>
        <v>Y56</v>
      </c>
      <c r="J24383" s="68" t="str">
        <f>VLOOKUP(E24383,Refs!$P$2:$S$29,4,FALSE)</f>
        <v>London</v>
      </c>
      <c r="K24383" s="28">
        <f t="shared" si="768"/>
        <v>981471</v>
      </c>
    </row>
    <row r="24384" spans="1:11" x14ac:dyDescent="0.35">
      <c r="A24384" s="69">
        <f t="shared" si="767"/>
        <v>46023</v>
      </c>
      <c r="B24384" t="s">
        <v>946</v>
      </c>
      <c r="C24384" t="s">
        <v>272</v>
      </c>
      <c r="D24384" t="s">
        <v>891</v>
      </c>
      <c r="E24384" t="s">
        <v>797</v>
      </c>
      <c r="F24384" t="s">
        <v>798</v>
      </c>
      <c r="G24384" t="s">
        <v>70</v>
      </c>
      <c r="H24384">
        <v>158</v>
      </c>
      <c r="I24384" s="68" t="str">
        <f>VLOOKUP(E24384,Refs!$P$2:$R$29,3,FALSE)</f>
        <v>Y56</v>
      </c>
      <c r="J24384" s="68" t="str">
        <f>VLOOKUP(E24384,Refs!$P$2:$S$29,4,FALSE)</f>
        <v>London</v>
      </c>
      <c r="K24384" s="28">
        <f t="shared" si="768"/>
        <v>158</v>
      </c>
    </row>
    <row r="24385" spans="1:11" x14ac:dyDescent="0.35">
      <c r="A24385" s="69">
        <f t="shared" si="767"/>
        <v>46023</v>
      </c>
      <c r="B24385" t="s">
        <v>946</v>
      </c>
      <c r="C24385" t="s">
        <v>272</v>
      </c>
      <c r="D24385" t="s">
        <v>891</v>
      </c>
      <c r="E24385" t="s">
        <v>797</v>
      </c>
      <c r="F24385" t="s">
        <v>798</v>
      </c>
      <c r="G24385" t="s">
        <v>71</v>
      </c>
      <c r="H24385">
        <v>335</v>
      </c>
      <c r="I24385" s="68" t="str">
        <f>VLOOKUP(E24385,Refs!$P$2:$R$29,3,FALSE)</f>
        <v>Y56</v>
      </c>
      <c r="J24385" s="68" t="str">
        <f>VLOOKUP(E24385,Refs!$P$2:$S$29,4,FALSE)</f>
        <v>London</v>
      </c>
      <c r="K24385" s="28">
        <f t="shared" si="768"/>
        <v>335</v>
      </c>
    </row>
    <row r="24386" spans="1:11" x14ac:dyDescent="0.35">
      <c r="A24386" s="69">
        <f t="shared" si="767"/>
        <v>46023</v>
      </c>
      <c r="B24386" t="s">
        <v>946</v>
      </c>
      <c r="C24386" t="s">
        <v>272</v>
      </c>
      <c r="D24386" t="s">
        <v>891</v>
      </c>
      <c r="E24386" t="s">
        <v>797</v>
      </c>
      <c r="F24386" t="s">
        <v>798</v>
      </c>
      <c r="G24386" t="s">
        <v>72</v>
      </c>
      <c r="H24386">
        <v>65695</v>
      </c>
      <c r="I24386" s="68" t="str">
        <f>VLOOKUP(E24386,Refs!$P$2:$R$29,3,FALSE)</f>
        <v>Y56</v>
      </c>
      <c r="J24386" s="68" t="str">
        <f>VLOOKUP(E24386,Refs!$P$2:$S$29,4,FALSE)</f>
        <v>London</v>
      </c>
      <c r="K24386" s="28">
        <f t="shared" si="768"/>
        <v>65695</v>
      </c>
    </row>
    <row r="24387" spans="1:11" x14ac:dyDescent="0.35">
      <c r="A24387" s="69">
        <f t="shared" ref="A24387:A24450" si="769">DATEVALUE(RIGHT(B24387,8))</f>
        <v>46023</v>
      </c>
      <c r="B24387" t="s">
        <v>946</v>
      </c>
      <c r="C24387" t="s">
        <v>272</v>
      </c>
      <c r="D24387" t="s">
        <v>891</v>
      </c>
      <c r="E24387" t="s">
        <v>797</v>
      </c>
      <c r="F24387" t="s">
        <v>798</v>
      </c>
      <c r="G24387" t="s">
        <v>73</v>
      </c>
      <c r="H24387">
        <v>7484</v>
      </c>
      <c r="I24387" s="68" t="str">
        <f>VLOOKUP(E24387,Refs!$P$2:$R$29,3,FALSE)</f>
        <v>Y56</v>
      </c>
      <c r="J24387" s="68" t="str">
        <f>VLOOKUP(E24387,Refs!$P$2:$S$29,4,FALSE)</f>
        <v>London</v>
      </c>
      <c r="K24387" s="28">
        <f t="shared" si="768"/>
        <v>7484</v>
      </c>
    </row>
    <row r="24388" spans="1:11" x14ac:dyDescent="0.35">
      <c r="A24388" s="69">
        <f t="shared" si="769"/>
        <v>46023</v>
      </c>
      <c r="B24388" t="s">
        <v>946</v>
      </c>
      <c r="C24388" t="s">
        <v>272</v>
      </c>
      <c r="D24388" t="s">
        <v>891</v>
      </c>
      <c r="E24388" t="s">
        <v>797</v>
      </c>
      <c r="F24388" t="s">
        <v>798</v>
      </c>
      <c r="G24388" t="s">
        <v>74</v>
      </c>
      <c r="H24388">
        <v>40299508</v>
      </c>
      <c r="I24388" s="68" t="str">
        <f>VLOOKUP(E24388,Refs!$P$2:$R$29,3,FALSE)</f>
        <v>Y56</v>
      </c>
      <c r="J24388" s="68" t="str">
        <f>VLOOKUP(E24388,Refs!$P$2:$S$29,4,FALSE)</f>
        <v>London</v>
      </c>
      <c r="K24388" s="28">
        <f t="shared" si="768"/>
        <v>40299508</v>
      </c>
    </row>
    <row r="24389" spans="1:11" x14ac:dyDescent="0.35">
      <c r="A24389" s="69">
        <f t="shared" si="769"/>
        <v>46023</v>
      </c>
      <c r="B24389" t="s">
        <v>946</v>
      </c>
      <c r="C24389" t="s">
        <v>272</v>
      </c>
      <c r="D24389" t="s">
        <v>891</v>
      </c>
      <c r="E24389" t="s">
        <v>797</v>
      </c>
      <c r="F24389" t="s">
        <v>798</v>
      </c>
      <c r="G24389" t="s">
        <v>26</v>
      </c>
      <c r="H24389">
        <v>32891</v>
      </c>
      <c r="I24389" s="68" t="str">
        <f>VLOOKUP(E24389,Refs!$P$2:$R$29,3,FALSE)</f>
        <v>Y56</v>
      </c>
      <c r="J24389" s="68" t="str">
        <f>VLOOKUP(E24389,Refs!$P$2:$S$29,4,FALSE)</f>
        <v>London</v>
      </c>
      <c r="K24389" s="28">
        <f t="shared" si="768"/>
        <v>32891</v>
      </c>
    </row>
    <row r="24390" spans="1:11" x14ac:dyDescent="0.35">
      <c r="A24390" s="69">
        <f t="shared" si="769"/>
        <v>46023</v>
      </c>
      <c r="B24390" t="s">
        <v>946</v>
      </c>
      <c r="C24390" t="s">
        <v>272</v>
      </c>
      <c r="D24390" t="s">
        <v>891</v>
      </c>
      <c r="E24390" t="s">
        <v>797</v>
      </c>
      <c r="F24390" t="s">
        <v>798</v>
      </c>
      <c r="G24390" t="s">
        <v>75</v>
      </c>
      <c r="H24390">
        <v>1104</v>
      </c>
      <c r="I24390" s="68" t="str">
        <f>VLOOKUP(E24390,Refs!$P$2:$R$29,3,FALSE)</f>
        <v>Y56</v>
      </c>
      <c r="J24390" s="68" t="str">
        <f>VLOOKUP(E24390,Refs!$P$2:$S$29,4,FALSE)</f>
        <v>London</v>
      </c>
      <c r="K24390" s="28">
        <f t="shared" si="768"/>
        <v>1104</v>
      </c>
    </row>
    <row r="24391" spans="1:11" x14ac:dyDescent="0.35">
      <c r="A24391" s="69">
        <f t="shared" si="769"/>
        <v>46023</v>
      </c>
      <c r="B24391" t="s">
        <v>946</v>
      </c>
      <c r="C24391" t="s">
        <v>272</v>
      </c>
      <c r="D24391" t="s">
        <v>891</v>
      </c>
      <c r="E24391" t="s">
        <v>797</v>
      </c>
      <c r="F24391" t="s">
        <v>798</v>
      </c>
      <c r="G24391" t="s">
        <v>76</v>
      </c>
      <c r="H24391">
        <v>13628</v>
      </c>
      <c r="I24391" s="68" t="str">
        <f>VLOOKUP(E24391,Refs!$P$2:$R$29,3,FALSE)</f>
        <v>Y56</v>
      </c>
      <c r="J24391" s="68" t="str">
        <f>VLOOKUP(E24391,Refs!$P$2:$S$29,4,FALSE)</f>
        <v>London</v>
      </c>
      <c r="K24391" s="28">
        <f t="shared" si="768"/>
        <v>13628</v>
      </c>
    </row>
    <row r="24392" spans="1:11" x14ac:dyDescent="0.35">
      <c r="A24392" s="69">
        <f t="shared" si="769"/>
        <v>46023</v>
      </c>
      <c r="B24392" t="s">
        <v>946</v>
      </c>
      <c r="C24392" t="s">
        <v>272</v>
      </c>
      <c r="D24392" t="s">
        <v>891</v>
      </c>
      <c r="E24392" t="s">
        <v>797</v>
      </c>
      <c r="F24392" t="s">
        <v>798</v>
      </c>
      <c r="G24392" t="s">
        <v>77</v>
      </c>
      <c r="H24392">
        <v>1797</v>
      </c>
      <c r="I24392" s="68" t="str">
        <f>VLOOKUP(E24392,Refs!$P$2:$R$29,3,FALSE)</f>
        <v>Y56</v>
      </c>
      <c r="J24392" s="68" t="str">
        <f>VLOOKUP(E24392,Refs!$P$2:$S$29,4,FALSE)</f>
        <v>London</v>
      </c>
      <c r="K24392" s="28">
        <f t="shared" si="768"/>
        <v>1797</v>
      </c>
    </row>
    <row r="24393" spans="1:11" x14ac:dyDescent="0.35">
      <c r="A24393" s="69">
        <f t="shared" si="769"/>
        <v>46023</v>
      </c>
      <c r="B24393" t="s">
        <v>946</v>
      </c>
      <c r="C24393" t="s">
        <v>272</v>
      </c>
      <c r="D24393" t="s">
        <v>891</v>
      </c>
      <c r="E24393" t="s">
        <v>797</v>
      </c>
      <c r="F24393" t="s">
        <v>798</v>
      </c>
      <c r="G24393" t="s">
        <v>78</v>
      </c>
      <c r="H24393">
        <v>14886</v>
      </c>
      <c r="I24393" s="68" t="str">
        <f>VLOOKUP(E24393,Refs!$P$2:$R$29,3,FALSE)</f>
        <v>Y56</v>
      </c>
      <c r="J24393" s="68" t="str">
        <f>VLOOKUP(E24393,Refs!$P$2:$S$29,4,FALSE)</f>
        <v>London</v>
      </c>
      <c r="K24393" s="28">
        <f t="shared" si="768"/>
        <v>14886</v>
      </c>
    </row>
    <row r="24394" spans="1:11" x14ac:dyDescent="0.35">
      <c r="A24394" s="69">
        <f t="shared" si="769"/>
        <v>46023</v>
      </c>
      <c r="B24394" t="s">
        <v>946</v>
      </c>
      <c r="C24394" t="s">
        <v>272</v>
      </c>
      <c r="D24394" t="s">
        <v>891</v>
      </c>
      <c r="E24394" t="s">
        <v>797</v>
      </c>
      <c r="F24394" t="s">
        <v>798</v>
      </c>
      <c r="G24394" t="s">
        <v>79</v>
      </c>
      <c r="H24394">
        <v>1476</v>
      </c>
      <c r="I24394" s="68" t="str">
        <f>VLOOKUP(E24394,Refs!$P$2:$R$29,3,FALSE)</f>
        <v>Y56</v>
      </c>
      <c r="J24394" s="68" t="str">
        <f>VLOOKUP(E24394,Refs!$P$2:$S$29,4,FALSE)</f>
        <v>London</v>
      </c>
      <c r="K24394" s="28">
        <f t="shared" si="768"/>
        <v>1476</v>
      </c>
    </row>
    <row r="24395" spans="1:11" x14ac:dyDescent="0.35">
      <c r="A24395" s="69">
        <f t="shared" si="769"/>
        <v>46023</v>
      </c>
      <c r="B24395" t="s">
        <v>946</v>
      </c>
      <c r="C24395" t="s">
        <v>272</v>
      </c>
      <c r="D24395" t="s">
        <v>891</v>
      </c>
      <c r="E24395" t="s">
        <v>797</v>
      </c>
      <c r="F24395" t="s">
        <v>798</v>
      </c>
      <c r="G24395" t="s">
        <v>25</v>
      </c>
      <c r="H24395">
        <v>16791</v>
      </c>
      <c r="I24395" s="68" t="str">
        <f>VLOOKUP(E24395,Refs!$P$2:$R$29,3,FALSE)</f>
        <v>Y56</v>
      </c>
      <c r="J24395" s="68" t="str">
        <f>VLOOKUP(E24395,Refs!$P$2:$S$29,4,FALSE)</f>
        <v>London</v>
      </c>
      <c r="K24395" s="28">
        <f t="shared" si="768"/>
        <v>16791</v>
      </c>
    </row>
    <row r="24396" spans="1:11" x14ac:dyDescent="0.35">
      <c r="A24396" s="69">
        <f t="shared" si="769"/>
        <v>46023</v>
      </c>
      <c r="B24396" t="s">
        <v>946</v>
      </c>
      <c r="C24396" t="s">
        <v>272</v>
      </c>
      <c r="D24396" t="s">
        <v>891</v>
      </c>
      <c r="E24396" t="s">
        <v>797</v>
      </c>
      <c r="F24396" t="s">
        <v>798</v>
      </c>
      <c r="G24396" t="s">
        <v>80</v>
      </c>
      <c r="H24396">
        <v>29</v>
      </c>
      <c r="I24396" s="68" t="str">
        <f>VLOOKUP(E24396,Refs!$P$2:$R$29,3,FALSE)</f>
        <v>Y56</v>
      </c>
      <c r="J24396" s="68" t="str">
        <f>VLOOKUP(E24396,Refs!$P$2:$S$29,4,FALSE)</f>
        <v>London</v>
      </c>
      <c r="K24396" s="28">
        <f t="shared" si="768"/>
        <v>29</v>
      </c>
    </row>
    <row r="24397" spans="1:11" x14ac:dyDescent="0.35">
      <c r="A24397" s="69">
        <f t="shared" si="769"/>
        <v>46023</v>
      </c>
      <c r="B24397" t="s">
        <v>946</v>
      </c>
      <c r="C24397" t="s">
        <v>272</v>
      </c>
      <c r="D24397" t="s">
        <v>891</v>
      </c>
      <c r="E24397" t="s">
        <v>797</v>
      </c>
      <c r="F24397" t="s">
        <v>798</v>
      </c>
      <c r="G24397" t="s">
        <v>81</v>
      </c>
      <c r="H24397">
        <v>6103</v>
      </c>
      <c r="I24397" s="68" t="str">
        <f>VLOOKUP(E24397,Refs!$P$2:$R$29,3,FALSE)</f>
        <v>Y56</v>
      </c>
      <c r="J24397" s="68" t="str">
        <f>VLOOKUP(E24397,Refs!$P$2:$S$29,4,FALSE)</f>
        <v>London</v>
      </c>
      <c r="K24397" s="28">
        <f t="shared" si="768"/>
        <v>6103</v>
      </c>
    </row>
    <row r="24398" spans="1:11" x14ac:dyDescent="0.35">
      <c r="A24398" s="69">
        <f t="shared" si="769"/>
        <v>46023</v>
      </c>
      <c r="B24398" t="s">
        <v>946</v>
      </c>
      <c r="C24398" t="s">
        <v>272</v>
      </c>
      <c r="D24398" t="s">
        <v>891</v>
      </c>
      <c r="E24398" t="s">
        <v>797</v>
      </c>
      <c r="F24398" t="s">
        <v>798</v>
      </c>
      <c r="G24398" t="s">
        <v>82</v>
      </c>
      <c r="H24398">
        <v>2742</v>
      </c>
      <c r="I24398" s="68" t="str">
        <f>VLOOKUP(E24398,Refs!$P$2:$R$29,3,FALSE)</f>
        <v>Y56</v>
      </c>
      <c r="J24398" s="68" t="str">
        <f>VLOOKUP(E24398,Refs!$P$2:$S$29,4,FALSE)</f>
        <v>London</v>
      </c>
      <c r="K24398" s="28">
        <f t="shared" si="768"/>
        <v>2742</v>
      </c>
    </row>
    <row r="24399" spans="1:11" x14ac:dyDescent="0.35">
      <c r="A24399" s="69">
        <f t="shared" si="769"/>
        <v>46023</v>
      </c>
      <c r="B24399" t="s">
        <v>946</v>
      </c>
      <c r="C24399" t="s">
        <v>272</v>
      </c>
      <c r="D24399" t="s">
        <v>891</v>
      </c>
      <c r="E24399" t="s">
        <v>797</v>
      </c>
      <c r="F24399" t="s">
        <v>798</v>
      </c>
      <c r="G24399" t="s">
        <v>83</v>
      </c>
      <c r="H24399">
        <v>4933</v>
      </c>
      <c r="I24399" s="68" t="str">
        <f>VLOOKUP(E24399,Refs!$P$2:$R$29,3,FALSE)</f>
        <v>Y56</v>
      </c>
      <c r="J24399" s="68" t="str">
        <f>VLOOKUP(E24399,Refs!$P$2:$S$29,4,FALSE)</f>
        <v>London</v>
      </c>
      <c r="K24399" s="28">
        <f t="shared" si="768"/>
        <v>4933</v>
      </c>
    </row>
    <row r="24400" spans="1:11" x14ac:dyDescent="0.35">
      <c r="A24400" s="69">
        <f t="shared" si="769"/>
        <v>46023</v>
      </c>
      <c r="B24400" t="s">
        <v>946</v>
      </c>
      <c r="C24400" t="s">
        <v>272</v>
      </c>
      <c r="D24400" t="s">
        <v>891</v>
      </c>
      <c r="E24400" t="s">
        <v>797</v>
      </c>
      <c r="F24400" t="s">
        <v>798</v>
      </c>
      <c r="G24400" t="s">
        <v>84</v>
      </c>
      <c r="H24400">
        <v>23956</v>
      </c>
      <c r="I24400" s="68" t="str">
        <f>VLOOKUP(E24400,Refs!$P$2:$R$29,3,FALSE)</f>
        <v>Y56</v>
      </c>
      <c r="J24400" s="68" t="str">
        <f>VLOOKUP(E24400,Refs!$P$2:$S$29,4,FALSE)</f>
        <v>London</v>
      </c>
      <c r="K24400" s="28">
        <f t="shared" si="768"/>
        <v>23956</v>
      </c>
    </row>
    <row r="24401" spans="1:11" x14ac:dyDescent="0.35">
      <c r="A24401" s="69">
        <f t="shared" si="769"/>
        <v>46023</v>
      </c>
      <c r="B24401" t="s">
        <v>946</v>
      </c>
      <c r="C24401" t="s">
        <v>272</v>
      </c>
      <c r="D24401" t="s">
        <v>891</v>
      </c>
      <c r="E24401" t="s">
        <v>797</v>
      </c>
      <c r="F24401" t="s">
        <v>798</v>
      </c>
      <c r="G24401" t="s">
        <v>85</v>
      </c>
      <c r="H24401">
        <v>1287</v>
      </c>
      <c r="I24401" s="68" t="str">
        <f>VLOOKUP(E24401,Refs!$P$2:$R$29,3,FALSE)</f>
        <v>Y56</v>
      </c>
      <c r="J24401" s="68" t="str">
        <f>VLOOKUP(E24401,Refs!$P$2:$S$29,4,FALSE)</f>
        <v>London</v>
      </c>
      <c r="K24401" s="28">
        <f t="shared" si="768"/>
        <v>1287</v>
      </c>
    </row>
    <row r="24402" spans="1:11" x14ac:dyDescent="0.35">
      <c r="A24402" s="69">
        <f t="shared" si="769"/>
        <v>46023</v>
      </c>
      <c r="B24402" t="s">
        <v>946</v>
      </c>
      <c r="C24402" t="s">
        <v>272</v>
      </c>
      <c r="D24402" t="s">
        <v>891</v>
      </c>
      <c r="E24402" t="s">
        <v>797</v>
      </c>
      <c r="F24402" t="s">
        <v>798</v>
      </c>
      <c r="G24402" t="s">
        <v>86</v>
      </c>
      <c r="H24402">
        <v>764</v>
      </c>
      <c r="I24402" s="68" t="str">
        <f>VLOOKUP(E24402,Refs!$P$2:$R$29,3,FALSE)</f>
        <v>Y56</v>
      </c>
      <c r="J24402" s="68" t="str">
        <f>VLOOKUP(E24402,Refs!$P$2:$S$29,4,FALSE)</f>
        <v>London</v>
      </c>
      <c r="K24402" s="28">
        <f t="shared" si="768"/>
        <v>764</v>
      </c>
    </row>
    <row r="24403" spans="1:11" x14ac:dyDescent="0.35">
      <c r="A24403" s="69">
        <f t="shared" si="769"/>
        <v>46023</v>
      </c>
      <c r="B24403" t="s">
        <v>946</v>
      </c>
      <c r="C24403" t="s">
        <v>272</v>
      </c>
      <c r="D24403" t="s">
        <v>891</v>
      </c>
      <c r="E24403" t="s">
        <v>797</v>
      </c>
      <c r="F24403" t="s">
        <v>798</v>
      </c>
      <c r="G24403" t="s">
        <v>87</v>
      </c>
      <c r="H24403">
        <v>8548</v>
      </c>
      <c r="I24403" s="68" t="str">
        <f>VLOOKUP(E24403,Refs!$P$2:$R$29,3,FALSE)</f>
        <v>Y56</v>
      </c>
      <c r="J24403" s="68" t="str">
        <f>VLOOKUP(E24403,Refs!$P$2:$S$29,4,FALSE)</f>
        <v>London</v>
      </c>
      <c r="K24403" s="28">
        <f t="shared" si="768"/>
        <v>8548</v>
      </c>
    </row>
    <row r="24404" spans="1:11" x14ac:dyDescent="0.35">
      <c r="A24404" s="69">
        <f t="shared" si="769"/>
        <v>46023</v>
      </c>
      <c r="B24404" t="s">
        <v>946</v>
      </c>
      <c r="C24404" t="s">
        <v>272</v>
      </c>
      <c r="D24404" t="s">
        <v>891</v>
      </c>
      <c r="E24404" t="s">
        <v>797</v>
      </c>
      <c r="F24404" t="s">
        <v>798</v>
      </c>
      <c r="G24404" t="s">
        <v>88</v>
      </c>
      <c r="H24404">
        <v>39823</v>
      </c>
      <c r="I24404" s="68" t="str">
        <f>VLOOKUP(E24404,Refs!$P$2:$R$29,3,FALSE)</f>
        <v>Y56</v>
      </c>
      <c r="J24404" s="68" t="str">
        <f>VLOOKUP(E24404,Refs!$P$2:$S$29,4,FALSE)</f>
        <v>London</v>
      </c>
      <c r="K24404" s="28">
        <f t="shared" si="768"/>
        <v>39823</v>
      </c>
    </row>
    <row r="24405" spans="1:11" x14ac:dyDescent="0.35">
      <c r="A24405" s="69">
        <f t="shared" si="769"/>
        <v>46023</v>
      </c>
      <c r="B24405" t="s">
        <v>946</v>
      </c>
      <c r="C24405" t="s">
        <v>272</v>
      </c>
      <c r="D24405" t="s">
        <v>891</v>
      </c>
      <c r="E24405" t="s">
        <v>797</v>
      </c>
      <c r="F24405" t="s">
        <v>798</v>
      </c>
      <c r="G24405" t="s">
        <v>89</v>
      </c>
      <c r="H24405">
        <v>32172</v>
      </c>
      <c r="I24405" s="68" t="str">
        <f>VLOOKUP(E24405,Refs!$P$2:$R$29,3,FALSE)</f>
        <v>Y56</v>
      </c>
      <c r="J24405" s="68" t="str">
        <f>VLOOKUP(E24405,Refs!$P$2:$S$29,4,FALSE)</f>
        <v>London</v>
      </c>
      <c r="K24405" s="28">
        <f t="shared" si="768"/>
        <v>32172</v>
      </c>
    </row>
    <row r="24406" spans="1:11" x14ac:dyDescent="0.35">
      <c r="A24406" s="69">
        <f t="shared" si="769"/>
        <v>46023</v>
      </c>
      <c r="B24406" t="s">
        <v>946</v>
      </c>
      <c r="C24406" t="s">
        <v>272</v>
      </c>
      <c r="D24406" t="s">
        <v>891</v>
      </c>
      <c r="E24406" t="s">
        <v>797</v>
      </c>
      <c r="F24406" t="s">
        <v>798</v>
      </c>
      <c r="G24406" t="s">
        <v>27</v>
      </c>
      <c r="H24406">
        <v>3793</v>
      </c>
      <c r="I24406" s="68" t="str">
        <f>VLOOKUP(E24406,Refs!$P$2:$R$29,3,FALSE)</f>
        <v>Y56</v>
      </c>
      <c r="J24406" s="68" t="str">
        <f>VLOOKUP(E24406,Refs!$P$2:$S$29,4,FALSE)</f>
        <v>London</v>
      </c>
      <c r="K24406" s="28">
        <f t="shared" si="768"/>
        <v>3793</v>
      </c>
    </row>
    <row r="24407" spans="1:11" x14ac:dyDescent="0.35">
      <c r="A24407" s="69">
        <f t="shared" si="769"/>
        <v>46023</v>
      </c>
      <c r="B24407" t="s">
        <v>946</v>
      </c>
      <c r="C24407" t="s">
        <v>272</v>
      </c>
      <c r="D24407" t="s">
        <v>891</v>
      </c>
      <c r="E24407" t="s">
        <v>797</v>
      </c>
      <c r="F24407" t="s">
        <v>798</v>
      </c>
      <c r="G24407" t="s">
        <v>29</v>
      </c>
      <c r="H24407">
        <v>4493</v>
      </c>
      <c r="I24407" s="68" t="str">
        <f>VLOOKUP(E24407,Refs!$P$2:$R$29,3,FALSE)</f>
        <v>Y56</v>
      </c>
      <c r="J24407" s="68" t="str">
        <f>VLOOKUP(E24407,Refs!$P$2:$S$29,4,FALSE)</f>
        <v>London</v>
      </c>
      <c r="K24407" s="28">
        <f t="shared" si="768"/>
        <v>4493</v>
      </c>
    </row>
    <row r="24408" spans="1:11" x14ac:dyDescent="0.35">
      <c r="A24408" s="69">
        <f t="shared" si="769"/>
        <v>46023</v>
      </c>
      <c r="B24408" t="s">
        <v>946</v>
      </c>
      <c r="C24408" t="s">
        <v>272</v>
      </c>
      <c r="D24408" t="s">
        <v>891</v>
      </c>
      <c r="E24408" t="s">
        <v>797</v>
      </c>
      <c r="F24408" t="s">
        <v>798</v>
      </c>
      <c r="G24408" t="s">
        <v>90</v>
      </c>
      <c r="H24408">
        <v>1843</v>
      </c>
      <c r="I24408" s="68" t="str">
        <f>VLOOKUP(E24408,Refs!$P$2:$R$29,3,FALSE)</f>
        <v>Y56</v>
      </c>
      <c r="J24408" s="68" t="str">
        <f>VLOOKUP(E24408,Refs!$P$2:$S$29,4,FALSE)</f>
        <v>London</v>
      </c>
      <c r="K24408" s="28">
        <f t="shared" si="768"/>
        <v>1843</v>
      </c>
    </row>
    <row r="24409" spans="1:11" x14ac:dyDescent="0.35">
      <c r="A24409" s="69">
        <f t="shared" si="769"/>
        <v>46023</v>
      </c>
      <c r="B24409" t="s">
        <v>946</v>
      </c>
      <c r="C24409" t="s">
        <v>272</v>
      </c>
      <c r="D24409" t="s">
        <v>891</v>
      </c>
      <c r="E24409" t="s">
        <v>797</v>
      </c>
      <c r="F24409" t="s">
        <v>798</v>
      </c>
      <c r="G24409" t="s">
        <v>91</v>
      </c>
      <c r="H24409">
        <v>50</v>
      </c>
      <c r="I24409" s="68" t="str">
        <f>VLOOKUP(E24409,Refs!$P$2:$R$29,3,FALSE)</f>
        <v>Y56</v>
      </c>
      <c r="J24409" s="68" t="str">
        <f>VLOOKUP(E24409,Refs!$P$2:$S$29,4,FALSE)</f>
        <v>London</v>
      </c>
      <c r="K24409" s="28">
        <f t="shared" si="768"/>
        <v>50</v>
      </c>
    </row>
    <row r="24410" spans="1:11" x14ac:dyDescent="0.35">
      <c r="A24410" s="69">
        <f t="shared" si="769"/>
        <v>46023</v>
      </c>
      <c r="B24410" t="s">
        <v>946</v>
      </c>
      <c r="C24410" t="s">
        <v>272</v>
      </c>
      <c r="D24410" t="s">
        <v>891</v>
      </c>
      <c r="E24410" t="s">
        <v>797</v>
      </c>
      <c r="F24410" t="s">
        <v>798</v>
      </c>
      <c r="G24410" t="s">
        <v>92</v>
      </c>
      <c r="H24410">
        <v>2351</v>
      </c>
      <c r="I24410" s="68" t="str">
        <f>VLOOKUP(E24410,Refs!$P$2:$R$29,3,FALSE)</f>
        <v>Y56</v>
      </c>
      <c r="J24410" s="68" t="str">
        <f>VLOOKUP(E24410,Refs!$P$2:$S$29,4,FALSE)</f>
        <v>London</v>
      </c>
      <c r="K24410" s="28">
        <f t="shared" si="768"/>
        <v>2351</v>
      </c>
    </row>
    <row r="24411" spans="1:11" x14ac:dyDescent="0.35">
      <c r="A24411" s="69">
        <f t="shared" si="769"/>
        <v>46023</v>
      </c>
      <c r="B24411" t="s">
        <v>946</v>
      </c>
      <c r="C24411" t="s">
        <v>272</v>
      </c>
      <c r="D24411" t="s">
        <v>891</v>
      </c>
      <c r="E24411" t="s">
        <v>797</v>
      </c>
      <c r="F24411" t="s">
        <v>798</v>
      </c>
      <c r="G24411" t="s">
        <v>93</v>
      </c>
      <c r="H24411">
        <v>126</v>
      </c>
      <c r="I24411" s="68" t="str">
        <f>VLOOKUP(E24411,Refs!$P$2:$R$29,3,FALSE)</f>
        <v>Y56</v>
      </c>
      <c r="J24411" s="68" t="str">
        <f>VLOOKUP(E24411,Refs!$P$2:$S$29,4,FALSE)</f>
        <v>London</v>
      </c>
      <c r="K24411" s="28">
        <f t="shared" si="768"/>
        <v>126</v>
      </c>
    </row>
    <row r="24412" spans="1:11" x14ac:dyDescent="0.35">
      <c r="A24412" s="69">
        <f t="shared" si="769"/>
        <v>46023</v>
      </c>
      <c r="B24412" t="s">
        <v>946</v>
      </c>
      <c r="C24412" t="s">
        <v>272</v>
      </c>
      <c r="D24412" t="s">
        <v>891</v>
      </c>
      <c r="E24412" t="s">
        <v>797</v>
      </c>
      <c r="F24412" t="s">
        <v>798</v>
      </c>
      <c r="G24412" t="s">
        <v>94</v>
      </c>
      <c r="H24412">
        <v>839</v>
      </c>
      <c r="I24412" s="68" t="str">
        <f>VLOOKUP(E24412,Refs!$P$2:$R$29,3,FALSE)</f>
        <v>Y56</v>
      </c>
      <c r="J24412" s="68" t="str">
        <f>VLOOKUP(E24412,Refs!$P$2:$S$29,4,FALSE)</f>
        <v>London</v>
      </c>
      <c r="K24412" s="28">
        <f t="shared" si="768"/>
        <v>839</v>
      </c>
    </row>
    <row r="24413" spans="1:11" x14ac:dyDescent="0.35">
      <c r="A24413" s="69">
        <f t="shared" si="769"/>
        <v>46023</v>
      </c>
      <c r="B24413" t="s">
        <v>946</v>
      </c>
      <c r="C24413" t="s">
        <v>272</v>
      </c>
      <c r="D24413" t="s">
        <v>891</v>
      </c>
      <c r="E24413" t="s">
        <v>797</v>
      </c>
      <c r="F24413" t="s">
        <v>798</v>
      </c>
      <c r="G24413" t="s">
        <v>95</v>
      </c>
      <c r="H24413">
        <v>53</v>
      </c>
      <c r="I24413" s="68" t="str">
        <f>VLOOKUP(E24413,Refs!$P$2:$R$29,3,FALSE)</f>
        <v>Y56</v>
      </c>
      <c r="J24413" s="68" t="str">
        <f>VLOOKUP(E24413,Refs!$P$2:$S$29,4,FALSE)</f>
        <v>London</v>
      </c>
      <c r="K24413" s="28">
        <f t="shared" si="768"/>
        <v>53</v>
      </c>
    </row>
    <row r="24414" spans="1:11" x14ac:dyDescent="0.35">
      <c r="A24414" s="69">
        <f t="shared" si="769"/>
        <v>46023</v>
      </c>
      <c r="B24414" t="s">
        <v>946</v>
      </c>
      <c r="C24414" t="s">
        <v>272</v>
      </c>
      <c r="D24414" t="s">
        <v>891</v>
      </c>
      <c r="E24414" t="s">
        <v>797</v>
      </c>
      <c r="F24414" t="s">
        <v>798</v>
      </c>
      <c r="G24414" t="s">
        <v>96</v>
      </c>
      <c r="H24414">
        <v>5477</v>
      </c>
      <c r="I24414" s="68" t="str">
        <f>VLOOKUP(E24414,Refs!$P$2:$R$29,3,FALSE)</f>
        <v>Y56</v>
      </c>
      <c r="J24414" s="68" t="str">
        <f>VLOOKUP(E24414,Refs!$P$2:$S$29,4,FALSE)</f>
        <v>London</v>
      </c>
      <c r="K24414" s="28">
        <f t="shared" si="768"/>
        <v>5477</v>
      </c>
    </row>
    <row r="24415" spans="1:11" x14ac:dyDescent="0.35">
      <c r="A24415" s="69">
        <f t="shared" si="769"/>
        <v>46023</v>
      </c>
      <c r="B24415" t="s">
        <v>946</v>
      </c>
      <c r="C24415" t="s">
        <v>272</v>
      </c>
      <c r="D24415" t="s">
        <v>891</v>
      </c>
      <c r="E24415" t="s">
        <v>797</v>
      </c>
      <c r="F24415" t="s">
        <v>798</v>
      </c>
      <c r="G24415" t="s">
        <v>31</v>
      </c>
      <c r="H24415">
        <v>4678</v>
      </c>
      <c r="I24415" s="68" t="str">
        <f>VLOOKUP(E24415,Refs!$P$2:$R$29,3,FALSE)</f>
        <v>Y56</v>
      </c>
      <c r="J24415" s="68" t="str">
        <f>VLOOKUP(E24415,Refs!$P$2:$S$29,4,FALSE)</f>
        <v>London</v>
      </c>
      <c r="K24415" s="28">
        <f t="shared" si="768"/>
        <v>4678</v>
      </c>
    </row>
    <row r="24416" spans="1:11" x14ac:dyDescent="0.35">
      <c r="A24416" s="69">
        <f t="shared" si="769"/>
        <v>46023</v>
      </c>
      <c r="B24416" t="s">
        <v>946</v>
      </c>
      <c r="C24416" t="s">
        <v>272</v>
      </c>
      <c r="D24416" t="s">
        <v>891</v>
      </c>
      <c r="E24416" t="s">
        <v>797</v>
      </c>
      <c r="F24416" t="s">
        <v>798</v>
      </c>
      <c r="G24416" t="s">
        <v>97</v>
      </c>
      <c r="H24416">
        <v>3686</v>
      </c>
      <c r="I24416" s="68" t="str">
        <f>VLOOKUP(E24416,Refs!$P$2:$R$29,3,FALSE)</f>
        <v>Y56</v>
      </c>
      <c r="J24416" s="68" t="str">
        <f>VLOOKUP(E24416,Refs!$P$2:$S$29,4,FALSE)</f>
        <v>London</v>
      </c>
      <c r="K24416" s="28">
        <f t="shared" si="768"/>
        <v>3686</v>
      </c>
    </row>
    <row r="24417" spans="1:11" x14ac:dyDescent="0.35">
      <c r="A24417" s="69">
        <f t="shared" si="769"/>
        <v>46023</v>
      </c>
      <c r="B24417" t="s">
        <v>946</v>
      </c>
      <c r="C24417" t="s">
        <v>272</v>
      </c>
      <c r="D24417" t="s">
        <v>891</v>
      </c>
      <c r="E24417" t="s">
        <v>797</v>
      </c>
      <c r="F24417" t="s">
        <v>798</v>
      </c>
      <c r="G24417" t="s">
        <v>98</v>
      </c>
      <c r="H24417">
        <v>2488</v>
      </c>
      <c r="I24417" s="68" t="str">
        <f>VLOOKUP(E24417,Refs!$P$2:$R$29,3,FALSE)</f>
        <v>Y56</v>
      </c>
      <c r="J24417" s="68" t="str">
        <f>VLOOKUP(E24417,Refs!$P$2:$S$29,4,FALSE)</f>
        <v>London</v>
      </c>
      <c r="K24417" s="28">
        <f t="shared" si="768"/>
        <v>2488</v>
      </c>
    </row>
    <row r="24418" spans="1:11" x14ac:dyDescent="0.35">
      <c r="A24418" s="69">
        <f t="shared" si="769"/>
        <v>46023</v>
      </c>
      <c r="B24418" t="s">
        <v>946</v>
      </c>
      <c r="C24418" t="s">
        <v>272</v>
      </c>
      <c r="D24418" t="s">
        <v>891</v>
      </c>
      <c r="E24418" t="s">
        <v>797</v>
      </c>
      <c r="F24418" t="s">
        <v>798</v>
      </c>
      <c r="G24418" t="s">
        <v>99</v>
      </c>
      <c r="H24418">
        <v>2317</v>
      </c>
      <c r="I24418" s="68" t="str">
        <f>VLOOKUP(E24418,Refs!$P$2:$R$29,3,FALSE)</f>
        <v>Y56</v>
      </c>
      <c r="J24418" s="68" t="str">
        <f>VLOOKUP(E24418,Refs!$P$2:$S$29,4,FALSE)</f>
        <v>London</v>
      </c>
      <c r="K24418" s="28">
        <f t="shared" si="768"/>
        <v>2317</v>
      </c>
    </row>
    <row r="24419" spans="1:11" x14ac:dyDescent="0.35">
      <c r="A24419" s="69">
        <f t="shared" si="769"/>
        <v>46023</v>
      </c>
      <c r="B24419" t="s">
        <v>946</v>
      </c>
      <c r="C24419" t="s">
        <v>272</v>
      </c>
      <c r="D24419" t="s">
        <v>891</v>
      </c>
      <c r="E24419" t="s">
        <v>797</v>
      </c>
      <c r="F24419" t="s">
        <v>798</v>
      </c>
      <c r="G24419" t="s">
        <v>100</v>
      </c>
      <c r="H24419">
        <v>212</v>
      </c>
      <c r="I24419" s="68" t="str">
        <f>VLOOKUP(E24419,Refs!$P$2:$R$29,3,FALSE)</f>
        <v>Y56</v>
      </c>
      <c r="J24419" s="68" t="str">
        <f>VLOOKUP(E24419,Refs!$P$2:$S$29,4,FALSE)</f>
        <v>London</v>
      </c>
      <c r="K24419" s="28">
        <f t="shared" ref="K24419:K24482" si="770">IF(OR(H24419="NULL",H24419=0,H24419=""),"",H24419)</f>
        <v>212</v>
      </c>
    </row>
    <row r="24420" spans="1:11" x14ac:dyDescent="0.35">
      <c r="A24420" s="69">
        <f t="shared" si="769"/>
        <v>46023</v>
      </c>
      <c r="B24420" t="s">
        <v>946</v>
      </c>
      <c r="C24420" t="s">
        <v>272</v>
      </c>
      <c r="D24420" t="s">
        <v>891</v>
      </c>
      <c r="E24420" t="s">
        <v>797</v>
      </c>
      <c r="F24420" t="s">
        <v>798</v>
      </c>
      <c r="G24420" t="s">
        <v>101</v>
      </c>
      <c r="H24420">
        <v>842</v>
      </c>
      <c r="I24420" s="68" t="str">
        <f>VLOOKUP(E24420,Refs!$P$2:$R$29,3,FALSE)</f>
        <v>Y56</v>
      </c>
      <c r="J24420" s="68" t="str">
        <f>VLOOKUP(E24420,Refs!$P$2:$S$29,4,FALSE)</f>
        <v>London</v>
      </c>
      <c r="K24420" s="28">
        <f t="shared" si="770"/>
        <v>842</v>
      </c>
    </row>
    <row r="24421" spans="1:11" x14ac:dyDescent="0.35">
      <c r="A24421" s="69">
        <f t="shared" si="769"/>
        <v>46023</v>
      </c>
      <c r="B24421" t="s">
        <v>946</v>
      </c>
      <c r="C24421" t="s">
        <v>272</v>
      </c>
      <c r="D24421" t="s">
        <v>891</v>
      </c>
      <c r="E24421" t="s">
        <v>797</v>
      </c>
      <c r="F24421" t="s">
        <v>798</v>
      </c>
      <c r="G24421" t="s">
        <v>102</v>
      </c>
      <c r="H24421">
        <v>117</v>
      </c>
      <c r="I24421" s="68" t="str">
        <f>VLOOKUP(E24421,Refs!$P$2:$R$29,3,FALSE)</f>
        <v>Y56</v>
      </c>
      <c r="J24421" s="68" t="str">
        <f>VLOOKUP(E24421,Refs!$P$2:$S$29,4,FALSE)</f>
        <v>London</v>
      </c>
      <c r="K24421" s="28">
        <f t="shared" si="770"/>
        <v>117</v>
      </c>
    </row>
    <row r="24422" spans="1:11" x14ac:dyDescent="0.35">
      <c r="A24422" s="69">
        <f t="shared" si="769"/>
        <v>46023</v>
      </c>
      <c r="B24422" t="s">
        <v>946</v>
      </c>
      <c r="C24422" t="s">
        <v>272</v>
      </c>
      <c r="D24422" t="s">
        <v>891</v>
      </c>
      <c r="E24422" t="s">
        <v>797</v>
      </c>
      <c r="F24422" t="s">
        <v>798</v>
      </c>
      <c r="G24422" t="s">
        <v>103</v>
      </c>
      <c r="H24422">
        <v>1937</v>
      </c>
      <c r="I24422" s="68" t="str">
        <f>VLOOKUP(E24422,Refs!$P$2:$R$29,3,FALSE)</f>
        <v>Y56</v>
      </c>
      <c r="J24422" s="68" t="str">
        <f>VLOOKUP(E24422,Refs!$P$2:$S$29,4,FALSE)</f>
        <v>London</v>
      </c>
      <c r="K24422" s="28">
        <f t="shared" si="770"/>
        <v>1937</v>
      </c>
    </row>
    <row r="24423" spans="1:11" x14ac:dyDescent="0.35">
      <c r="A24423" s="69">
        <f t="shared" si="769"/>
        <v>46023</v>
      </c>
      <c r="B24423" t="s">
        <v>946</v>
      </c>
      <c r="C24423" t="s">
        <v>272</v>
      </c>
      <c r="D24423" t="s">
        <v>891</v>
      </c>
      <c r="E24423" t="s">
        <v>797</v>
      </c>
      <c r="F24423" t="s">
        <v>798</v>
      </c>
      <c r="G24423" t="s">
        <v>104</v>
      </c>
      <c r="H24423">
        <v>22505153</v>
      </c>
      <c r="I24423" s="68" t="str">
        <f>VLOOKUP(E24423,Refs!$P$2:$R$29,3,FALSE)</f>
        <v>Y56</v>
      </c>
      <c r="J24423" s="68" t="str">
        <f>VLOOKUP(E24423,Refs!$P$2:$S$29,4,FALSE)</f>
        <v>London</v>
      </c>
      <c r="K24423" s="28">
        <f t="shared" si="770"/>
        <v>22505153</v>
      </c>
    </row>
    <row r="24424" spans="1:11" x14ac:dyDescent="0.35">
      <c r="A24424" s="69">
        <f t="shared" si="769"/>
        <v>46023</v>
      </c>
      <c r="B24424" t="s">
        <v>946</v>
      </c>
      <c r="C24424" t="s">
        <v>272</v>
      </c>
      <c r="D24424" t="s">
        <v>891</v>
      </c>
      <c r="E24424" t="s">
        <v>797</v>
      </c>
      <c r="F24424" t="s">
        <v>798</v>
      </c>
      <c r="G24424" t="s">
        <v>105</v>
      </c>
      <c r="H24424">
        <v>3183</v>
      </c>
      <c r="I24424" s="68" t="str">
        <f>VLOOKUP(E24424,Refs!$P$2:$R$29,3,FALSE)</f>
        <v>Y56</v>
      </c>
      <c r="J24424" s="68" t="str">
        <f>VLOOKUP(E24424,Refs!$P$2:$S$29,4,FALSE)</f>
        <v>London</v>
      </c>
      <c r="K24424" s="28">
        <f t="shared" si="770"/>
        <v>3183</v>
      </c>
    </row>
    <row r="24425" spans="1:11" x14ac:dyDescent="0.35">
      <c r="A24425" s="69">
        <f t="shared" si="769"/>
        <v>46023</v>
      </c>
      <c r="B24425" t="s">
        <v>946</v>
      </c>
      <c r="C24425" t="s">
        <v>272</v>
      </c>
      <c r="D24425" t="s">
        <v>891</v>
      </c>
      <c r="E24425" t="s">
        <v>797</v>
      </c>
      <c r="F24425" t="s">
        <v>798</v>
      </c>
      <c r="G24425" t="s">
        <v>106</v>
      </c>
      <c r="H24425">
        <v>2162</v>
      </c>
      <c r="I24425" s="68" t="str">
        <f>VLOOKUP(E24425,Refs!$P$2:$R$29,3,FALSE)</f>
        <v>Y56</v>
      </c>
      <c r="J24425" s="68" t="str">
        <f>VLOOKUP(E24425,Refs!$P$2:$S$29,4,FALSE)</f>
        <v>London</v>
      </c>
      <c r="K24425" s="28">
        <f t="shared" si="770"/>
        <v>2162</v>
      </c>
    </row>
    <row r="24426" spans="1:11" x14ac:dyDescent="0.35">
      <c r="A24426" s="69">
        <f t="shared" si="769"/>
        <v>46023</v>
      </c>
      <c r="B24426" t="s">
        <v>946</v>
      </c>
      <c r="C24426" t="s">
        <v>272</v>
      </c>
      <c r="D24426" t="s">
        <v>891</v>
      </c>
      <c r="E24426" t="s">
        <v>797</v>
      </c>
      <c r="F24426" t="s">
        <v>798</v>
      </c>
      <c r="G24426" t="s">
        <v>107</v>
      </c>
      <c r="H24426">
        <v>174</v>
      </c>
      <c r="I24426" s="68" t="str">
        <f>VLOOKUP(E24426,Refs!$P$2:$R$29,3,FALSE)</f>
        <v>Y56</v>
      </c>
      <c r="J24426" s="68" t="str">
        <f>VLOOKUP(E24426,Refs!$P$2:$S$29,4,FALSE)</f>
        <v>London</v>
      </c>
      <c r="K24426" s="28">
        <f t="shared" si="770"/>
        <v>174</v>
      </c>
    </row>
    <row r="24427" spans="1:11" x14ac:dyDescent="0.35">
      <c r="A24427" s="69">
        <f t="shared" si="769"/>
        <v>46023</v>
      </c>
      <c r="B24427" t="s">
        <v>946</v>
      </c>
      <c r="C24427" t="s">
        <v>272</v>
      </c>
      <c r="D24427" t="s">
        <v>891</v>
      </c>
      <c r="E24427" t="s">
        <v>797</v>
      </c>
      <c r="F24427" t="s">
        <v>798</v>
      </c>
      <c r="G24427" t="s">
        <v>108</v>
      </c>
      <c r="H24427">
        <v>1048</v>
      </c>
      <c r="I24427" s="68" t="str">
        <f>VLOOKUP(E24427,Refs!$P$2:$R$29,3,FALSE)</f>
        <v>Y56</v>
      </c>
      <c r="J24427" s="68" t="str">
        <f>VLOOKUP(E24427,Refs!$P$2:$S$29,4,FALSE)</f>
        <v>London</v>
      </c>
      <c r="K24427" s="28">
        <f t="shared" si="770"/>
        <v>1048</v>
      </c>
    </row>
    <row r="24428" spans="1:11" x14ac:dyDescent="0.35">
      <c r="A24428" s="69">
        <f t="shared" si="769"/>
        <v>46023</v>
      </c>
      <c r="B24428" t="s">
        <v>946</v>
      </c>
      <c r="C24428" t="s">
        <v>272</v>
      </c>
      <c r="D24428" t="s">
        <v>891</v>
      </c>
      <c r="E24428" t="s">
        <v>797</v>
      </c>
      <c r="F24428" t="s">
        <v>798</v>
      </c>
      <c r="G24428" t="s">
        <v>109</v>
      </c>
      <c r="H24428">
        <v>5387946</v>
      </c>
      <c r="I24428" s="68" t="str">
        <f>VLOOKUP(E24428,Refs!$P$2:$R$29,3,FALSE)</f>
        <v>Y56</v>
      </c>
      <c r="J24428" s="68" t="str">
        <f>VLOOKUP(E24428,Refs!$P$2:$S$29,4,FALSE)</f>
        <v>London</v>
      </c>
      <c r="K24428" s="28">
        <f t="shared" si="770"/>
        <v>5387946</v>
      </c>
    </row>
    <row r="24429" spans="1:11" x14ac:dyDescent="0.35">
      <c r="A24429" s="69">
        <f t="shared" si="769"/>
        <v>46023</v>
      </c>
      <c r="B24429" t="s">
        <v>946</v>
      </c>
      <c r="C24429" t="s">
        <v>272</v>
      </c>
      <c r="D24429" t="s">
        <v>891</v>
      </c>
      <c r="E24429" t="s">
        <v>797</v>
      </c>
      <c r="F24429" t="s">
        <v>798</v>
      </c>
      <c r="G24429" t="s">
        <v>110</v>
      </c>
      <c r="H24429">
        <v>1620</v>
      </c>
      <c r="I24429" s="68" t="str">
        <f>VLOOKUP(E24429,Refs!$P$2:$R$29,3,FALSE)</f>
        <v>Y56</v>
      </c>
      <c r="J24429" s="68" t="str">
        <f>VLOOKUP(E24429,Refs!$P$2:$S$29,4,FALSE)</f>
        <v>London</v>
      </c>
      <c r="K24429" s="28">
        <f t="shared" si="770"/>
        <v>1620</v>
      </c>
    </row>
    <row r="24430" spans="1:11" x14ac:dyDescent="0.35">
      <c r="A24430" s="69">
        <f t="shared" si="769"/>
        <v>46023</v>
      </c>
      <c r="B24430" t="s">
        <v>946</v>
      </c>
      <c r="C24430" t="s">
        <v>272</v>
      </c>
      <c r="D24430" t="s">
        <v>891</v>
      </c>
      <c r="E24430" t="s">
        <v>797</v>
      </c>
      <c r="F24430" t="s">
        <v>798</v>
      </c>
      <c r="G24430" t="s">
        <v>808</v>
      </c>
      <c r="H24430">
        <v>11226</v>
      </c>
      <c r="I24430" s="68" t="str">
        <f>VLOOKUP(E24430,Refs!$P$2:$R$29,3,FALSE)</f>
        <v>Y56</v>
      </c>
      <c r="J24430" s="68" t="str">
        <f>VLOOKUP(E24430,Refs!$P$2:$S$29,4,FALSE)</f>
        <v>London</v>
      </c>
      <c r="K24430" s="28">
        <f t="shared" si="770"/>
        <v>11226</v>
      </c>
    </row>
    <row r="24431" spans="1:11" x14ac:dyDescent="0.35">
      <c r="A24431" s="69">
        <f t="shared" si="769"/>
        <v>46023</v>
      </c>
      <c r="B24431" t="s">
        <v>946</v>
      </c>
      <c r="C24431" t="s">
        <v>272</v>
      </c>
      <c r="D24431" t="s">
        <v>891</v>
      </c>
      <c r="E24431" t="s">
        <v>797</v>
      </c>
      <c r="F24431" t="s">
        <v>798</v>
      </c>
      <c r="G24431" t="s">
        <v>809</v>
      </c>
      <c r="H24431">
        <v>78</v>
      </c>
      <c r="I24431" s="68" t="str">
        <f>VLOOKUP(E24431,Refs!$P$2:$R$29,3,FALSE)</f>
        <v>Y56</v>
      </c>
      <c r="J24431" s="68" t="str">
        <f>VLOOKUP(E24431,Refs!$P$2:$S$29,4,FALSE)</f>
        <v>London</v>
      </c>
      <c r="K24431" s="28">
        <f t="shared" si="770"/>
        <v>78</v>
      </c>
    </row>
    <row r="24432" spans="1:11" x14ac:dyDescent="0.35">
      <c r="A24432" s="69">
        <f t="shared" si="769"/>
        <v>46023</v>
      </c>
      <c r="B24432" t="s">
        <v>946</v>
      </c>
      <c r="C24432" t="s">
        <v>272</v>
      </c>
      <c r="D24432" t="s">
        <v>891</v>
      </c>
      <c r="E24432" t="s">
        <v>797</v>
      </c>
      <c r="F24432" t="s">
        <v>798</v>
      </c>
      <c r="G24432" t="s">
        <v>111</v>
      </c>
      <c r="H24432">
        <v>19994</v>
      </c>
      <c r="I24432" s="68" t="str">
        <f>VLOOKUP(E24432,Refs!$P$2:$R$29,3,FALSE)</f>
        <v>Y56</v>
      </c>
      <c r="J24432" s="68" t="str">
        <f>VLOOKUP(E24432,Refs!$P$2:$S$29,4,FALSE)</f>
        <v>London</v>
      </c>
      <c r="K24432" s="28">
        <f t="shared" si="770"/>
        <v>19994</v>
      </c>
    </row>
    <row r="24433" spans="1:11" x14ac:dyDescent="0.35">
      <c r="A24433" s="69">
        <f t="shared" si="769"/>
        <v>46023</v>
      </c>
      <c r="B24433" t="s">
        <v>946</v>
      </c>
      <c r="C24433" t="s">
        <v>272</v>
      </c>
      <c r="D24433" t="s">
        <v>891</v>
      </c>
      <c r="E24433" t="s">
        <v>797</v>
      </c>
      <c r="F24433" t="s">
        <v>798</v>
      </c>
      <c r="G24433" t="s">
        <v>112</v>
      </c>
      <c r="H24433">
        <v>2</v>
      </c>
      <c r="I24433" s="68" t="str">
        <f>VLOOKUP(E24433,Refs!$P$2:$R$29,3,FALSE)</f>
        <v>Y56</v>
      </c>
      <c r="J24433" s="68" t="str">
        <f>VLOOKUP(E24433,Refs!$P$2:$S$29,4,FALSE)</f>
        <v>London</v>
      </c>
      <c r="K24433" s="28">
        <f t="shared" si="770"/>
        <v>2</v>
      </c>
    </row>
    <row r="24434" spans="1:11" x14ac:dyDescent="0.35">
      <c r="A24434" s="69">
        <f t="shared" si="769"/>
        <v>46023</v>
      </c>
      <c r="B24434" t="s">
        <v>946</v>
      </c>
      <c r="C24434" t="s">
        <v>272</v>
      </c>
      <c r="D24434" t="s">
        <v>891</v>
      </c>
      <c r="E24434" t="s">
        <v>797</v>
      </c>
      <c r="F24434" t="s">
        <v>798</v>
      </c>
      <c r="G24434" t="s">
        <v>113</v>
      </c>
      <c r="H24434">
        <v>10771</v>
      </c>
      <c r="I24434" s="68" t="str">
        <f>VLOOKUP(E24434,Refs!$P$2:$R$29,3,FALSE)</f>
        <v>Y56</v>
      </c>
      <c r="J24434" s="68" t="str">
        <f>VLOOKUP(E24434,Refs!$P$2:$S$29,4,FALSE)</f>
        <v>London</v>
      </c>
      <c r="K24434" s="28">
        <f t="shared" si="770"/>
        <v>10771</v>
      </c>
    </row>
    <row r="24435" spans="1:11" x14ac:dyDescent="0.35">
      <c r="A24435" s="69">
        <f t="shared" si="769"/>
        <v>46023</v>
      </c>
      <c r="B24435" t="s">
        <v>946</v>
      </c>
      <c r="C24435" t="s">
        <v>272</v>
      </c>
      <c r="D24435" t="s">
        <v>891</v>
      </c>
      <c r="E24435" t="s">
        <v>797</v>
      </c>
      <c r="F24435" t="s">
        <v>798</v>
      </c>
      <c r="G24435" t="s">
        <v>114</v>
      </c>
      <c r="H24435">
        <v>9002</v>
      </c>
      <c r="I24435" s="68" t="str">
        <f>VLOOKUP(E24435,Refs!$P$2:$R$29,3,FALSE)</f>
        <v>Y56</v>
      </c>
      <c r="J24435" s="68" t="str">
        <f>VLOOKUP(E24435,Refs!$P$2:$S$29,4,FALSE)</f>
        <v>London</v>
      </c>
      <c r="K24435" s="28">
        <f t="shared" si="770"/>
        <v>9002</v>
      </c>
    </row>
    <row r="24436" spans="1:11" x14ac:dyDescent="0.35">
      <c r="A24436" s="69">
        <f t="shared" si="769"/>
        <v>46023</v>
      </c>
      <c r="B24436" t="s">
        <v>946</v>
      </c>
      <c r="C24436" t="s">
        <v>272</v>
      </c>
      <c r="D24436" t="s">
        <v>891</v>
      </c>
      <c r="E24436" t="s">
        <v>797</v>
      </c>
      <c r="F24436" t="s">
        <v>798</v>
      </c>
      <c r="G24436" t="s">
        <v>115</v>
      </c>
      <c r="H24436">
        <v>8218</v>
      </c>
      <c r="I24436" s="68" t="str">
        <f>VLOOKUP(E24436,Refs!$P$2:$R$29,3,FALSE)</f>
        <v>Y56</v>
      </c>
      <c r="J24436" s="68" t="str">
        <f>VLOOKUP(E24436,Refs!$P$2:$S$29,4,FALSE)</f>
        <v>London</v>
      </c>
      <c r="K24436" s="28">
        <f t="shared" si="770"/>
        <v>8218</v>
      </c>
    </row>
    <row r="24437" spans="1:11" x14ac:dyDescent="0.35">
      <c r="A24437" s="69">
        <f t="shared" si="769"/>
        <v>46023</v>
      </c>
      <c r="B24437" t="s">
        <v>946</v>
      </c>
      <c r="C24437" t="s">
        <v>272</v>
      </c>
      <c r="D24437" t="s">
        <v>891</v>
      </c>
      <c r="E24437" t="s">
        <v>797</v>
      </c>
      <c r="F24437" t="s">
        <v>798</v>
      </c>
      <c r="G24437" t="s">
        <v>116</v>
      </c>
      <c r="H24437">
        <v>6757</v>
      </c>
      <c r="I24437" s="68" t="str">
        <f>VLOOKUP(E24437,Refs!$P$2:$R$29,3,FALSE)</f>
        <v>Y56</v>
      </c>
      <c r="J24437" s="68" t="str">
        <f>VLOOKUP(E24437,Refs!$P$2:$S$29,4,FALSE)</f>
        <v>London</v>
      </c>
      <c r="K24437" s="28">
        <f t="shared" si="770"/>
        <v>6757</v>
      </c>
    </row>
    <row r="24438" spans="1:11" x14ac:dyDescent="0.35">
      <c r="A24438" s="69">
        <f t="shared" si="769"/>
        <v>46023</v>
      </c>
      <c r="B24438" t="s">
        <v>946</v>
      </c>
      <c r="C24438" t="s">
        <v>272</v>
      </c>
      <c r="D24438" t="s">
        <v>891</v>
      </c>
      <c r="E24438" t="s">
        <v>797</v>
      </c>
      <c r="F24438" t="s">
        <v>798</v>
      </c>
      <c r="G24438" t="s">
        <v>117</v>
      </c>
      <c r="H24438">
        <v>358</v>
      </c>
      <c r="I24438" s="68" t="str">
        <f>VLOOKUP(E24438,Refs!$P$2:$R$29,3,FALSE)</f>
        <v>Y56</v>
      </c>
      <c r="J24438" s="68" t="str">
        <f>VLOOKUP(E24438,Refs!$P$2:$S$29,4,FALSE)</f>
        <v>London</v>
      </c>
      <c r="K24438" s="28">
        <f t="shared" si="770"/>
        <v>358</v>
      </c>
    </row>
    <row r="24439" spans="1:11" x14ac:dyDescent="0.35">
      <c r="A24439" s="69">
        <f t="shared" si="769"/>
        <v>46023</v>
      </c>
      <c r="B24439" t="s">
        <v>946</v>
      </c>
      <c r="C24439" t="s">
        <v>272</v>
      </c>
      <c r="D24439" t="s">
        <v>891</v>
      </c>
      <c r="E24439" t="s">
        <v>797</v>
      </c>
      <c r="F24439" t="s">
        <v>798</v>
      </c>
      <c r="G24439" t="s">
        <v>118</v>
      </c>
      <c r="H24439">
        <v>112</v>
      </c>
      <c r="I24439" s="68" t="str">
        <f>VLOOKUP(E24439,Refs!$P$2:$R$29,3,FALSE)</f>
        <v>Y56</v>
      </c>
      <c r="J24439" s="68" t="str">
        <f>VLOOKUP(E24439,Refs!$P$2:$S$29,4,FALSE)</f>
        <v>London</v>
      </c>
      <c r="K24439" s="28">
        <f t="shared" si="770"/>
        <v>112</v>
      </c>
    </row>
    <row r="24440" spans="1:11" x14ac:dyDescent="0.35">
      <c r="A24440" s="69">
        <f t="shared" si="769"/>
        <v>46023</v>
      </c>
      <c r="B24440" t="s">
        <v>946</v>
      </c>
      <c r="C24440" t="s">
        <v>272</v>
      </c>
      <c r="D24440" t="s">
        <v>891</v>
      </c>
      <c r="E24440" t="s">
        <v>797</v>
      </c>
      <c r="F24440" t="s">
        <v>798</v>
      </c>
      <c r="G24440" t="s">
        <v>119</v>
      </c>
      <c r="H24440">
        <v>4096</v>
      </c>
      <c r="I24440" s="68" t="str">
        <f>VLOOKUP(E24440,Refs!$P$2:$R$29,3,FALSE)</f>
        <v>Y56</v>
      </c>
      <c r="J24440" s="68" t="str">
        <f>VLOOKUP(E24440,Refs!$P$2:$S$29,4,FALSE)</f>
        <v>London</v>
      </c>
      <c r="K24440" s="28">
        <f t="shared" si="770"/>
        <v>4096</v>
      </c>
    </row>
    <row r="24441" spans="1:11" x14ac:dyDescent="0.35">
      <c r="A24441" s="69">
        <f t="shared" si="769"/>
        <v>46023</v>
      </c>
      <c r="B24441" t="s">
        <v>946</v>
      </c>
      <c r="C24441" t="s">
        <v>272</v>
      </c>
      <c r="D24441" t="s">
        <v>891</v>
      </c>
      <c r="E24441" t="s">
        <v>797</v>
      </c>
      <c r="F24441" t="s">
        <v>798</v>
      </c>
      <c r="G24441" t="s">
        <v>120</v>
      </c>
      <c r="H24441">
        <v>40</v>
      </c>
      <c r="I24441" s="68" t="str">
        <f>VLOOKUP(E24441,Refs!$P$2:$R$29,3,FALSE)</f>
        <v>Y56</v>
      </c>
      <c r="J24441" s="68" t="str">
        <f>VLOOKUP(E24441,Refs!$P$2:$S$29,4,FALSE)</f>
        <v>London</v>
      </c>
      <c r="K24441" s="28">
        <f t="shared" si="770"/>
        <v>40</v>
      </c>
    </row>
    <row r="24442" spans="1:11" x14ac:dyDescent="0.35">
      <c r="A24442" s="69">
        <f t="shared" si="769"/>
        <v>46023</v>
      </c>
      <c r="B24442" t="s">
        <v>946</v>
      </c>
      <c r="C24442" t="s">
        <v>272</v>
      </c>
      <c r="D24442" t="s">
        <v>891</v>
      </c>
      <c r="E24442" t="s">
        <v>797</v>
      </c>
      <c r="F24442" t="s">
        <v>798</v>
      </c>
      <c r="G24442" t="s">
        <v>121</v>
      </c>
      <c r="H24442">
        <v>2056</v>
      </c>
      <c r="I24442" s="68" t="str">
        <f>VLOOKUP(E24442,Refs!$P$2:$R$29,3,FALSE)</f>
        <v>Y56</v>
      </c>
      <c r="J24442" s="68" t="str">
        <f>VLOOKUP(E24442,Refs!$P$2:$S$29,4,FALSE)</f>
        <v>London</v>
      </c>
      <c r="K24442" s="28">
        <f t="shared" si="770"/>
        <v>2056</v>
      </c>
    </row>
    <row r="24443" spans="1:11" x14ac:dyDescent="0.35">
      <c r="A24443" s="69">
        <f t="shared" si="769"/>
        <v>46023</v>
      </c>
      <c r="B24443" t="s">
        <v>946</v>
      </c>
      <c r="C24443" t="s">
        <v>272</v>
      </c>
      <c r="D24443" t="s">
        <v>891</v>
      </c>
      <c r="E24443" t="s">
        <v>797</v>
      </c>
      <c r="F24443" t="s">
        <v>798</v>
      </c>
      <c r="G24443" t="s">
        <v>122</v>
      </c>
      <c r="H24443">
        <v>17</v>
      </c>
      <c r="I24443" s="68" t="str">
        <f>VLOOKUP(E24443,Refs!$P$2:$R$29,3,FALSE)</f>
        <v>Y56</v>
      </c>
      <c r="J24443" s="68" t="str">
        <f>VLOOKUP(E24443,Refs!$P$2:$S$29,4,FALSE)</f>
        <v>London</v>
      </c>
      <c r="K24443" s="28">
        <f t="shared" si="770"/>
        <v>17</v>
      </c>
    </row>
    <row r="24444" spans="1:11" x14ac:dyDescent="0.35">
      <c r="A24444" s="69">
        <f t="shared" si="769"/>
        <v>46023</v>
      </c>
      <c r="B24444" t="s">
        <v>946</v>
      </c>
      <c r="C24444" t="s">
        <v>272</v>
      </c>
      <c r="D24444" t="s">
        <v>891</v>
      </c>
      <c r="E24444" t="s">
        <v>797</v>
      </c>
      <c r="F24444" t="s">
        <v>798</v>
      </c>
      <c r="G24444" t="s">
        <v>123</v>
      </c>
      <c r="H24444">
        <v>58</v>
      </c>
      <c r="I24444" s="68" t="str">
        <f>VLOOKUP(E24444,Refs!$P$2:$R$29,3,FALSE)</f>
        <v>Y56</v>
      </c>
      <c r="J24444" s="68" t="str">
        <f>VLOOKUP(E24444,Refs!$P$2:$S$29,4,FALSE)</f>
        <v>London</v>
      </c>
      <c r="K24444" s="28">
        <f t="shared" si="770"/>
        <v>58</v>
      </c>
    </row>
    <row r="24445" spans="1:11" x14ac:dyDescent="0.35">
      <c r="A24445" s="69">
        <f t="shared" si="769"/>
        <v>46023</v>
      </c>
      <c r="B24445" t="s">
        <v>946</v>
      </c>
      <c r="C24445" t="s">
        <v>272</v>
      </c>
      <c r="D24445" t="s">
        <v>891</v>
      </c>
      <c r="E24445" t="s">
        <v>797</v>
      </c>
      <c r="F24445" t="s">
        <v>798</v>
      </c>
      <c r="G24445" t="s">
        <v>124</v>
      </c>
      <c r="H24445">
        <v>15</v>
      </c>
      <c r="I24445" s="68" t="str">
        <f>VLOOKUP(E24445,Refs!$P$2:$R$29,3,FALSE)</f>
        <v>Y56</v>
      </c>
      <c r="J24445" s="68" t="str">
        <f>VLOOKUP(E24445,Refs!$P$2:$S$29,4,FALSE)</f>
        <v>London</v>
      </c>
      <c r="K24445" s="28">
        <f t="shared" si="770"/>
        <v>15</v>
      </c>
    </row>
    <row r="24446" spans="1:11" x14ac:dyDescent="0.35">
      <c r="A24446" s="69">
        <f t="shared" si="769"/>
        <v>46023</v>
      </c>
      <c r="B24446" t="s">
        <v>946</v>
      </c>
      <c r="C24446" t="s">
        <v>272</v>
      </c>
      <c r="D24446" t="s">
        <v>891</v>
      </c>
      <c r="E24446" t="s">
        <v>797</v>
      </c>
      <c r="F24446" t="s">
        <v>798</v>
      </c>
      <c r="G24446" t="s">
        <v>125</v>
      </c>
      <c r="H24446">
        <v>2500</v>
      </c>
      <c r="I24446" s="68" t="str">
        <f>VLOOKUP(E24446,Refs!$P$2:$R$29,3,FALSE)</f>
        <v>Y56</v>
      </c>
      <c r="J24446" s="68" t="str">
        <f>VLOOKUP(E24446,Refs!$P$2:$S$29,4,FALSE)</f>
        <v>London</v>
      </c>
      <c r="K24446" s="28">
        <f t="shared" si="770"/>
        <v>2500</v>
      </c>
    </row>
    <row r="24447" spans="1:11" x14ac:dyDescent="0.35">
      <c r="A24447" s="69">
        <f t="shared" si="769"/>
        <v>46023</v>
      </c>
      <c r="B24447" t="s">
        <v>946</v>
      </c>
      <c r="C24447" t="s">
        <v>272</v>
      </c>
      <c r="D24447" t="s">
        <v>891</v>
      </c>
      <c r="E24447" t="s">
        <v>797</v>
      </c>
      <c r="F24447" t="s">
        <v>798</v>
      </c>
      <c r="G24447" t="s">
        <v>126</v>
      </c>
      <c r="H24447">
        <v>1799</v>
      </c>
      <c r="I24447" s="68" t="str">
        <f>VLOOKUP(E24447,Refs!$P$2:$R$29,3,FALSE)</f>
        <v>Y56</v>
      </c>
      <c r="J24447" s="68" t="str">
        <f>VLOOKUP(E24447,Refs!$P$2:$S$29,4,FALSE)</f>
        <v>London</v>
      </c>
      <c r="K24447" s="28">
        <f t="shared" si="770"/>
        <v>1799</v>
      </c>
    </row>
    <row r="24448" spans="1:11" x14ac:dyDescent="0.35">
      <c r="A24448" s="69">
        <f t="shared" si="769"/>
        <v>46023</v>
      </c>
      <c r="B24448" t="s">
        <v>946</v>
      </c>
      <c r="C24448" t="s">
        <v>272</v>
      </c>
      <c r="D24448" t="s">
        <v>891</v>
      </c>
      <c r="E24448" t="s">
        <v>797</v>
      </c>
      <c r="F24448" t="s">
        <v>798</v>
      </c>
      <c r="G24448" t="s">
        <v>127</v>
      </c>
      <c r="H24448">
        <v>262</v>
      </c>
      <c r="I24448" s="68" t="str">
        <f>VLOOKUP(E24448,Refs!$P$2:$R$29,3,FALSE)</f>
        <v>Y56</v>
      </c>
      <c r="J24448" s="68" t="str">
        <f>VLOOKUP(E24448,Refs!$P$2:$S$29,4,FALSE)</f>
        <v>London</v>
      </c>
      <c r="K24448" s="28">
        <f t="shared" si="770"/>
        <v>262</v>
      </c>
    </row>
    <row r="24449" spans="1:11" x14ac:dyDescent="0.35">
      <c r="A24449" s="69">
        <f t="shared" si="769"/>
        <v>46023</v>
      </c>
      <c r="B24449" t="s">
        <v>946</v>
      </c>
      <c r="C24449" t="s">
        <v>272</v>
      </c>
      <c r="D24449" t="s">
        <v>891</v>
      </c>
      <c r="E24449" t="s">
        <v>797</v>
      </c>
      <c r="F24449" t="s">
        <v>798</v>
      </c>
      <c r="G24449" t="s">
        <v>128</v>
      </c>
      <c r="H24449">
        <v>253</v>
      </c>
      <c r="I24449" s="68" t="str">
        <f>VLOOKUP(E24449,Refs!$P$2:$R$29,3,FALSE)</f>
        <v>Y56</v>
      </c>
      <c r="J24449" s="68" t="str">
        <f>VLOOKUP(E24449,Refs!$P$2:$S$29,4,FALSE)</f>
        <v>London</v>
      </c>
      <c r="K24449" s="28">
        <f t="shared" si="770"/>
        <v>253</v>
      </c>
    </row>
    <row r="24450" spans="1:11" x14ac:dyDescent="0.35">
      <c r="A24450" s="69">
        <f t="shared" si="769"/>
        <v>46023</v>
      </c>
      <c r="B24450" t="s">
        <v>946</v>
      </c>
      <c r="C24450" t="s">
        <v>272</v>
      </c>
      <c r="D24450" t="s">
        <v>891</v>
      </c>
      <c r="E24450" t="s">
        <v>797</v>
      </c>
      <c r="F24450" t="s">
        <v>798</v>
      </c>
      <c r="G24450" t="s">
        <v>129</v>
      </c>
      <c r="H24450">
        <v>50</v>
      </c>
      <c r="I24450" s="68" t="str">
        <f>VLOOKUP(E24450,Refs!$P$2:$R$29,3,FALSE)</f>
        <v>Y56</v>
      </c>
      <c r="J24450" s="68" t="str">
        <f>VLOOKUP(E24450,Refs!$P$2:$S$29,4,FALSE)</f>
        <v>London</v>
      </c>
      <c r="K24450" s="28">
        <f t="shared" si="770"/>
        <v>50</v>
      </c>
    </row>
    <row r="24451" spans="1:11" x14ac:dyDescent="0.35">
      <c r="A24451" s="69">
        <f t="shared" ref="A24451:A24514" si="771">DATEVALUE(RIGHT(B24451,8))</f>
        <v>46023</v>
      </c>
      <c r="B24451" t="s">
        <v>946</v>
      </c>
      <c r="C24451" t="s">
        <v>272</v>
      </c>
      <c r="D24451" t="s">
        <v>891</v>
      </c>
      <c r="E24451" t="s">
        <v>797</v>
      </c>
      <c r="F24451" t="s">
        <v>798</v>
      </c>
      <c r="G24451" t="s">
        <v>130</v>
      </c>
      <c r="H24451">
        <v>0</v>
      </c>
      <c r="I24451" s="68" t="str">
        <f>VLOOKUP(E24451,Refs!$P$2:$R$29,3,FALSE)</f>
        <v>Y56</v>
      </c>
      <c r="J24451" s="68" t="str">
        <f>VLOOKUP(E24451,Refs!$P$2:$S$29,4,FALSE)</f>
        <v>London</v>
      </c>
      <c r="K24451" s="28" t="str">
        <f t="shared" si="770"/>
        <v/>
      </c>
    </row>
    <row r="24452" spans="1:11" x14ac:dyDescent="0.35">
      <c r="A24452" s="69">
        <f t="shared" si="771"/>
        <v>46023</v>
      </c>
      <c r="B24452" t="s">
        <v>946</v>
      </c>
      <c r="C24452" t="s">
        <v>272</v>
      </c>
      <c r="D24452" t="s">
        <v>891</v>
      </c>
      <c r="E24452" t="s">
        <v>797</v>
      </c>
      <c r="F24452" t="s">
        <v>798</v>
      </c>
      <c r="G24452" t="s">
        <v>131</v>
      </c>
      <c r="H24452">
        <v>307</v>
      </c>
      <c r="I24452" s="68" t="str">
        <f>VLOOKUP(E24452,Refs!$P$2:$R$29,3,FALSE)</f>
        <v>Y56</v>
      </c>
      <c r="J24452" s="68" t="str">
        <f>VLOOKUP(E24452,Refs!$P$2:$S$29,4,FALSE)</f>
        <v>London</v>
      </c>
      <c r="K24452" s="28">
        <f t="shared" si="770"/>
        <v>307</v>
      </c>
    </row>
    <row r="24453" spans="1:11" x14ac:dyDescent="0.35">
      <c r="A24453" s="69">
        <f t="shared" si="771"/>
        <v>46023</v>
      </c>
      <c r="B24453" t="s">
        <v>946</v>
      </c>
      <c r="C24453" t="s">
        <v>272</v>
      </c>
      <c r="D24453" t="s">
        <v>891</v>
      </c>
      <c r="E24453" t="s">
        <v>797</v>
      </c>
      <c r="F24453" t="s">
        <v>798</v>
      </c>
      <c r="G24453" t="s">
        <v>132</v>
      </c>
      <c r="H24453">
        <v>71</v>
      </c>
      <c r="I24453" s="68" t="str">
        <f>VLOOKUP(E24453,Refs!$P$2:$R$29,3,FALSE)</f>
        <v>Y56</v>
      </c>
      <c r="J24453" s="68" t="str">
        <f>VLOOKUP(E24453,Refs!$P$2:$S$29,4,FALSE)</f>
        <v>London</v>
      </c>
      <c r="K24453" s="28">
        <f t="shared" si="770"/>
        <v>71</v>
      </c>
    </row>
    <row r="24454" spans="1:11" x14ac:dyDescent="0.35">
      <c r="A24454" s="69">
        <f t="shared" si="771"/>
        <v>46023</v>
      </c>
      <c r="B24454" t="s">
        <v>946</v>
      </c>
      <c r="C24454" t="s">
        <v>272</v>
      </c>
      <c r="D24454" t="s">
        <v>891</v>
      </c>
      <c r="E24454" t="s">
        <v>797</v>
      </c>
      <c r="F24454" t="s">
        <v>798</v>
      </c>
      <c r="G24454" t="s">
        <v>133</v>
      </c>
      <c r="H24454">
        <v>2000</v>
      </c>
      <c r="I24454" s="68" t="str">
        <f>VLOOKUP(E24454,Refs!$P$2:$R$29,3,FALSE)</f>
        <v>Y56</v>
      </c>
      <c r="J24454" s="68" t="str">
        <f>VLOOKUP(E24454,Refs!$P$2:$S$29,4,FALSE)</f>
        <v>London</v>
      </c>
      <c r="K24454" s="28">
        <f t="shared" si="770"/>
        <v>2000</v>
      </c>
    </row>
    <row r="24455" spans="1:11" x14ac:dyDescent="0.35">
      <c r="A24455" s="69">
        <f t="shared" si="771"/>
        <v>46023</v>
      </c>
      <c r="B24455" t="s">
        <v>946</v>
      </c>
      <c r="C24455" t="s">
        <v>272</v>
      </c>
      <c r="D24455" t="s">
        <v>891</v>
      </c>
      <c r="E24455" t="s">
        <v>797</v>
      </c>
      <c r="F24455" t="s">
        <v>798</v>
      </c>
      <c r="G24455" t="s">
        <v>134</v>
      </c>
      <c r="H24455">
        <v>1843</v>
      </c>
      <c r="I24455" s="68" t="str">
        <f>VLOOKUP(E24455,Refs!$P$2:$R$29,3,FALSE)</f>
        <v>Y56</v>
      </c>
      <c r="J24455" s="68" t="str">
        <f>VLOOKUP(E24455,Refs!$P$2:$S$29,4,FALSE)</f>
        <v>London</v>
      </c>
      <c r="K24455" s="28">
        <f t="shared" si="770"/>
        <v>1843</v>
      </c>
    </row>
    <row r="24456" spans="1:11" x14ac:dyDescent="0.35">
      <c r="A24456" s="69">
        <f t="shared" si="771"/>
        <v>46023</v>
      </c>
      <c r="B24456" t="s">
        <v>946</v>
      </c>
      <c r="C24456" t="s">
        <v>272</v>
      </c>
      <c r="D24456" t="s">
        <v>891</v>
      </c>
      <c r="E24456" t="s">
        <v>797</v>
      </c>
      <c r="F24456" t="s">
        <v>798</v>
      </c>
      <c r="G24456" t="s">
        <v>135</v>
      </c>
      <c r="H24456">
        <v>1</v>
      </c>
      <c r="I24456" s="68" t="str">
        <f>VLOOKUP(E24456,Refs!$P$2:$R$29,3,FALSE)</f>
        <v>Y56</v>
      </c>
      <c r="J24456" s="68" t="str">
        <f>VLOOKUP(E24456,Refs!$P$2:$S$29,4,FALSE)</f>
        <v>London</v>
      </c>
      <c r="K24456" s="28">
        <f t="shared" si="770"/>
        <v>1</v>
      </c>
    </row>
    <row r="24457" spans="1:11" x14ac:dyDescent="0.35">
      <c r="A24457" s="69">
        <f t="shared" si="771"/>
        <v>46023</v>
      </c>
      <c r="B24457" t="s">
        <v>946</v>
      </c>
      <c r="C24457" t="s">
        <v>272</v>
      </c>
      <c r="D24457" t="s">
        <v>891</v>
      </c>
      <c r="E24457" t="s">
        <v>797</v>
      </c>
      <c r="F24457" t="s">
        <v>798</v>
      </c>
      <c r="G24457" t="s">
        <v>136</v>
      </c>
      <c r="H24457">
        <v>0</v>
      </c>
      <c r="I24457" s="68" t="str">
        <f>VLOOKUP(E24457,Refs!$P$2:$R$29,3,FALSE)</f>
        <v>Y56</v>
      </c>
      <c r="J24457" s="68" t="str">
        <f>VLOOKUP(E24457,Refs!$P$2:$S$29,4,FALSE)</f>
        <v>London</v>
      </c>
      <c r="K24457" s="28" t="str">
        <f t="shared" si="770"/>
        <v/>
      </c>
    </row>
    <row r="24458" spans="1:11" x14ac:dyDescent="0.35">
      <c r="A24458" s="69">
        <f t="shared" si="771"/>
        <v>46023</v>
      </c>
      <c r="B24458" t="s">
        <v>946</v>
      </c>
      <c r="C24458" t="s">
        <v>272</v>
      </c>
      <c r="D24458" t="s">
        <v>891</v>
      </c>
      <c r="E24458" t="s">
        <v>797</v>
      </c>
      <c r="F24458" t="s">
        <v>798</v>
      </c>
      <c r="G24458" t="s">
        <v>137</v>
      </c>
      <c r="H24458">
        <v>0</v>
      </c>
      <c r="I24458" s="68" t="str">
        <f>VLOOKUP(E24458,Refs!$P$2:$R$29,3,FALSE)</f>
        <v>Y56</v>
      </c>
      <c r="J24458" s="68" t="str">
        <f>VLOOKUP(E24458,Refs!$P$2:$S$29,4,FALSE)</f>
        <v>London</v>
      </c>
      <c r="K24458" s="28" t="str">
        <f t="shared" si="770"/>
        <v/>
      </c>
    </row>
    <row r="24459" spans="1:11" x14ac:dyDescent="0.35">
      <c r="A24459" s="69">
        <f t="shared" si="771"/>
        <v>46023</v>
      </c>
      <c r="B24459" t="s">
        <v>946</v>
      </c>
      <c r="C24459" t="s">
        <v>272</v>
      </c>
      <c r="D24459" t="s">
        <v>891</v>
      </c>
      <c r="E24459" t="s">
        <v>797</v>
      </c>
      <c r="F24459" t="s">
        <v>798</v>
      </c>
      <c r="G24459" t="s">
        <v>138</v>
      </c>
      <c r="H24459">
        <v>0</v>
      </c>
      <c r="I24459" s="68" t="str">
        <f>VLOOKUP(E24459,Refs!$P$2:$R$29,3,FALSE)</f>
        <v>Y56</v>
      </c>
      <c r="J24459" s="68" t="str">
        <f>VLOOKUP(E24459,Refs!$P$2:$S$29,4,FALSE)</f>
        <v>London</v>
      </c>
      <c r="K24459" s="28" t="str">
        <f t="shared" si="770"/>
        <v/>
      </c>
    </row>
    <row r="24460" spans="1:11" x14ac:dyDescent="0.35">
      <c r="A24460" s="69">
        <f t="shared" si="771"/>
        <v>46023</v>
      </c>
      <c r="B24460" t="s">
        <v>946</v>
      </c>
      <c r="C24460" t="s">
        <v>272</v>
      </c>
      <c r="D24460" t="s">
        <v>891</v>
      </c>
      <c r="E24460" t="s">
        <v>797</v>
      </c>
      <c r="F24460" t="s">
        <v>798</v>
      </c>
      <c r="G24460" t="s">
        <v>139</v>
      </c>
      <c r="H24460">
        <v>0</v>
      </c>
      <c r="I24460" s="68" t="str">
        <f>VLOOKUP(E24460,Refs!$P$2:$R$29,3,FALSE)</f>
        <v>Y56</v>
      </c>
      <c r="J24460" s="68" t="str">
        <f>VLOOKUP(E24460,Refs!$P$2:$S$29,4,FALSE)</f>
        <v>London</v>
      </c>
      <c r="K24460" s="28" t="str">
        <f t="shared" si="770"/>
        <v/>
      </c>
    </row>
    <row r="24461" spans="1:11" x14ac:dyDescent="0.35">
      <c r="A24461" s="69">
        <f t="shared" si="771"/>
        <v>46023</v>
      </c>
      <c r="B24461" t="s">
        <v>946</v>
      </c>
      <c r="C24461" t="s">
        <v>272</v>
      </c>
      <c r="D24461" t="s">
        <v>891</v>
      </c>
      <c r="E24461" t="s">
        <v>797</v>
      </c>
      <c r="F24461" t="s">
        <v>798</v>
      </c>
      <c r="G24461" t="s">
        <v>140</v>
      </c>
      <c r="H24461">
        <v>0</v>
      </c>
      <c r="I24461" s="68" t="str">
        <f>VLOOKUP(E24461,Refs!$P$2:$R$29,3,FALSE)</f>
        <v>Y56</v>
      </c>
      <c r="J24461" s="68" t="str">
        <f>VLOOKUP(E24461,Refs!$P$2:$S$29,4,FALSE)</f>
        <v>London</v>
      </c>
      <c r="K24461" s="28" t="str">
        <f t="shared" si="770"/>
        <v/>
      </c>
    </row>
    <row r="24462" spans="1:11" x14ac:dyDescent="0.35">
      <c r="A24462" s="69">
        <f t="shared" si="771"/>
        <v>46023</v>
      </c>
      <c r="B24462" t="s">
        <v>946</v>
      </c>
      <c r="C24462" t="s">
        <v>272</v>
      </c>
      <c r="D24462" t="s">
        <v>891</v>
      </c>
      <c r="E24462" t="s">
        <v>797</v>
      </c>
      <c r="F24462" t="s">
        <v>798</v>
      </c>
      <c r="G24462" t="s">
        <v>728</v>
      </c>
      <c r="H24462">
        <v>0</v>
      </c>
      <c r="I24462" s="68" t="str">
        <f>VLOOKUP(E24462,Refs!$P$2:$R$29,3,FALSE)</f>
        <v>Y56</v>
      </c>
      <c r="J24462" s="68" t="str">
        <f>VLOOKUP(E24462,Refs!$P$2:$S$29,4,FALSE)</f>
        <v>London</v>
      </c>
      <c r="K24462" s="28" t="str">
        <f t="shared" si="770"/>
        <v/>
      </c>
    </row>
    <row r="24463" spans="1:11" x14ac:dyDescent="0.35">
      <c r="A24463" s="69">
        <f t="shared" si="771"/>
        <v>46023</v>
      </c>
      <c r="B24463" t="s">
        <v>946</v>
      </c>
      <c r="C24463" t="s">
        <v>272</v>
      </c>
      <c r="D24463" t="s">
        <v>891</v>
      </c>
      <c r="E24463" t="s">
        <v>797</v>
      </c>
      <c r="F24463" t="s">
        <v>798</v>
      </c>
      <c r="G24463" t="s">
        <v>727</v>
      </c>
      <c r="H24463">
        <v>0</v>
      </c>
      <c r="I24463" s="68" t="str">
        <f>VLOOKUP(E24463,Refs!$P$2:$R$29,3,FALSE)</f>
        <v>Y56</v>
      </c>
      <c r="J24463" s="68" t="str">
        <f>VLOOKUP(E24463,Refs!$P$2:$S$29,4,FALSE)</f>
        <v>London</v>
      </c>
      <c r="K24463" s="28" t="str">
        <f t="shared" si="770"/>
        <v/>
      </c>
    </row>
    <row r="24464" spans="1:11" x14ac:dyDescent="0.35">
      <c r="A24464" s="69">
        <f t="shared" si="771"/>
        <v>46023</v>
      </c>
      <c r="B24464" t="s">
        <v>946</v>
      </c>
      <c r="C24464" t="s">
        <v>272</v>
      </c>
      <c r="D24464" t="s">
        <v>891</v>
      </c>
      <c r="E24464" t="s">
        <v>797</v>
      </c>
      <c r="F24464" t="s">
        <v>798</v>
      </c>
      <c r="G24464" t="s">
        <v>730</v>
      </c>
      <c r="H24464">
        <v>0</v>
      </c>
      <c r="I24464" s="68" t="str">
        <f>VLOOKUP(E24464,Refs!$P$2:$R$29,3,FALSE)</f>
        <v>Y56</v>
      </c>
      <c r="J24464" s="68" t="str">
        <f>VLOOKUP(E24464,Refs!$P$2:$S$29,4,FALSE)</f>
        <v>London</v>
      </c>
      <c r="K24464" s="28" t="str">
        <f t="shared" si="770"/>
        <v/>
      </c>
    </row>
    <row r="24465" spans="1:11" x14ac:dyDescent="0.35">
      <c r="A24465" s="69">
        <f t="shared" si="771"/>
        <v>46023</v>
      </c>
      <c r="B24465" t="s">
        <v>946</v>
      </c>
      <c r="C24465" t="s">
        <v>272</v>
      </c>
      <c r="D24465" t="s">
        <v>891</v>
      </c>
      <c r="E24465" t="s">
        <v>797</v>
      </c>
      <c r="F24465" t="s">
        <v>798</v>
      </c>
      <c r="G24465" t="s">
        <v>729</v>
      </c>
      <c r="H24465">
        <v>0</v>
      </c>
      <c r="I24465" s="68" t="str">
        <f>VLOOKUP(E24465,Refs!$P$2:$R$29,3,FALSE)</f>
        <v>Y56</v>
      </c>
      <c r="J24465" s="68" t="str">
        <f>VLOOKUP(E24465,Refs!$P$2:$S$29,4,FALSE)</f>
        <v>London</v>
      </c>
      <c r="K24465" s="28" t="str">
        <f t="shared" si="770"/>
        <v/>
      </c>
    </row>
    <row r="24466" spans="1:11" x14ac:dyDescent="0.35">
      <c r="A24466" s="69">
        <f t="shared" si="771"/>
        <v>46023</v>
      </c>
      <c r="B24466" t="s">
        <v>946</v>
      </c>
      <c r="C24466" t="s">
        <v>278</v>
      </c>
      <c r="E24466" t="s">
        <v>300</v>
      </c>
      <c r="F24466" t="s">
        <v>301</v>
      </c>
      <c r="G24466" t="s">
        <v>10</v>
      </c>
      <c r="H24466">
        <v>187960</v>
      </c>
      <c r="I24466" s="68" t="str">
        <f>VLOOKUP(E24466,Refs!$P$2:$R$29,3,FALSE)</f>
        <v>Y62</v>
      </c>
      <c r="J24466" s="68" t="str">
        <f>VLOOKUP(E24466,Refs!$P$2:$S$29,4,FALSE)</f>
        <v>North West</v>
      </c>
      <c r="K24466" s="28">
        <f t="shared" si="770"/>
        <v>187960</v>
      </c>
    </row>
    <row r="24467" spans="1:11" x14ac:dyDescent="0.35">
      <c r="A24467" s="69">
        <f t="shared" si="771"/>
        <v>46023</v>
      </c>
      <c r="B24467" t="s">
        <v>946</v>
      </c>
      <c r="C24467" t="s">
        <v>278</v>
      </c>
      <c r="E24467" t="s">
        <v>300</v>
      </c>
      <c r="F24467" t="s">
        <v>301</v>
      </c>
      <c r="G24467" t="s">
        <v>69</v>
      </c>
      <c r="H24467">
        <v>187960</v>
      </c>
      <c r="I24467" s="68" t="str">
        <f>VLOOKUP(E24467,Refs!$P$2:$R$29,3,FALSE)</f>
        <v>Y62</v>
      </c>
      <c r="J24467" s="68" t="str">
        <f>VLOOKUP(E24467,Refs!$P$2:$S$29,4,FALSE)</f>
        <v>North West</v>
      </c>
      <c r="K24467" s="28">
        <f t="shared" si="770"/>
        <v>187960</v>
      </c>
    </row>
    <row r="24468" spans="1:11" x14ac:dyDescent="0.35">
      <c r="A24468" s="69">
        <f t="shared" si="771"/>
        <v>46023</v>
      </c>
      <c r="B24468" t="s">
        <v>946</v>
      </c>
      <c r="C24468" t="s">
        <v>278</v>
      </c>
      <c r="E24468" t="s">
        <v>300</v>
      </c>
      <c r="F24468" t="s">
        <v>301</v>
      </c>
      <c r="G24468" t="s">
        <v>20</v>
      </c>
      <c r="H24468">
        <v>181781</v>
      </c>
      <c r="I24468" s="68" t="str">
        <f>VLOOKUP(E24468,Refs!$P$2:$R$29,3,FALSE)</f>
        <v>Y62</v>
      </c>
      <c r="J24468" s="68" t="str">
        <f>VLOOKUP(E24468,Refs!$P$2:$S$29,4,FALSE)</f>
        <v>North West</v>
      </c>
      <c r="K24468" s="28">
        <f t="shared" si="770"/>
        <v>181781</v>
      </c>
    </row>
    <row r="24469" spans="1:11" x14ac:dyDescent="0.35">
      <c r="A24469" s="69">
        <f t="shared" si="771"/>
        <v>46023</v>
      </c>
      <c r="B24469" t="s">
        <v>946</v>
      </c>
      <c r="C24469" t="s">
        <v>278</v>
      </c>
      <c r="E24469" t="s">
        <v>300</v>
      </c>
      <c r="F24469" t="s">
        <v>301</v>
      </c>
      <c r="G24469" t="s">
        <v>23</v>
      </c>
      <c r="H24469">
        <v>135891</v>
      </c>
      <c r="I24469" s="68" t="str">
        <f>VLOOKUP(E24469,Refs!$P$2:$R$29,3,FALSE)</f>
        <v>Y62</v>
      </c>
      <c r="J24469" s="68" t="str">
        <f>VLOOKUP(E24469,Refs!$P$2:$S$29,4,FALSE)</f>
        <v>North West</v>
      </c>
      <c r="K24469" s="28">
        <f t="shared" si="770"/>
        <v>135891</v>
      </c>
    </row>
    <row r="24470" spans="1:11" x14ac:dyDescent="0.35">
      <c r="A24470" s="69">
        <f t="shared" si="771"/>
        <v>46023</v>
      </c>
      <c r="B24470" t="s">
        <v>946</v>
      </c>
      <c r="C24470" t="s">
        <v>278</v>
      </c>
      <c r="E24470" t="s">
        <v>300</v>
      </c>
      <c r="F24470" t="s">
        <v>301</v>
      </c>
      <c r="G24470" t="s">
        <v>19</v>
      </c>
      <c r="H24470">
        <v>6179</v>
      </c>
      <c r="I24470" s="68" t="str">
        <f>VLOOKUP(E24470,Refs!$P$2:$R$29,3,FALSE)</f>
        <v>Y62</v>
      </c>
      <c r="J24470" s="68" t="str">
        <f>VLOOKUP(E24470,Refs!$P$2:$S$29,4,FALSE)</f>
        <v>North West</v>
      </c>
      <c r="K24470" s="28">
        <f t="shared" si="770"/>
        <v>6179</v>
      </c>
    </row>
    <row r="24471" spans="1:11" x14ac:dyDescent="0.35">
      <c r="A24471" s="69">
        <f t="shared" si="771"/>
        <v>46023</v>
      </c>
      <c r="B24471" t="s">
        <v>946</v>
      </c>
      <c r="C24471" t="s">
        <v>278</v>
      </c>
      <c r="E24471" t="s">
        <v>300</v>
      </c>
      <c r="F24471" t="s">
        <v>301</v>
      </c>
      <c r="G24471" t="s">
        <v>21</v>
      </c>
      <c r="H24471">
        <v>10066817</v>
      </c>
      <c r="I24471" s="68" t="str">
        <f>VLOOKUP(E24471,Refs!$P$2:$R$29,3,FALSE)</f>
        <v>Y62</v>
      </c>
      <c r="J24471" s="68" t="str">
        <f>VLOOKUP(E24471,Refs!$P$2:$S$29,4,FALSE)</f>
        <v>North West</v>
      </c>
      <c r="K24471" s="28">
        <f t="shared" si="770"/>
        <v>10066817</v>
      </c>
    </row>
    <row r="24472" spans="1:11" x14ac:dyDescent="0.35">
      <c r="A24472" s="69">
        <f t="shared" si="771"/>
        <v>46023</v>
      </c>
      <c r="B24472" t="s">
        <v>946</v>
      </c>
      <c r="C24472" t="s">
        <v>278</v>
      </c>
      <c r="E24472" t="s">
        <v>300</v>
      </c>
      <c r="F24472" t="s">
        <v>301</v>
      </c>
      <c r="G24472" t="s">
        <v>70</v>
      </c>
      <c r="H24472">
        <v>313</v>
      </c>
      <c r="I24472" s="68" t="str">
        <f>VLOOKUP(E24472,Refs!$P$2:$R$29,3,FALSE)</f>
        <v>Y62</v>
      </c>
      <c r="J24472" s="68" t="str">
        <f>VLOOKUP(E24472,Refs!$P$2:$S$29,4,FALSE)</f>
        <v>North West</v>
      </c>
      <c r="K24472" s="28">
        <f t="shared" si="770"/>
        <v>313</v>
      </c>
    </row>
    <row r="24473" spans="1:11" x14ac:dyDescent="0.35">
      <c r="A24473" s="69">
        <f t="shared" si="771"/>
        <v>46023</v>
      </c>
      <c r="B24473" t="s">
        <v>946</v>
      </c>
      <c r="C24473" t="s">
        <v>278</v>
      </c>
      <c r="E24473" t="s">
        <v>300</v>
      </c>
      <c r="F24473" t="s">
        <v>301</v>
      </c>
      <c r="G24473" t="s">
        <v>71</v>
      </c>
      <c r="H24473">
        <v>488</v>
      </c>
      <c r="I24473" s="68" t="str">
        <f>VLOOKUP(E24473,Refs!$P$2:$R$29,3,FALSE)</f>
        <v>Y62</v>
      </c>
      <c r="J24473" s="68" t="str">
        <f>VLOOKUP(E24473,Refs!$P$2:$S$29,4,FALSE)</f>
        <v>North West</v>
      </c>
      <c r="K24473" s="28">
        <f t="shared" si="770"/>
        <v>488</v>
      </c>
    </row>
    <row r="24474" spans="1:11" x14ac:dyDescent="0.35">
      <c r="A24474" s="69">
        <f t="shared" si="771"/>
        <v>46023</v>
      </c>
      <c r="B24474" t="s">
        <v>946</v>
      </c>
      <c r="C24474" t="s">
        <v>278</v>
      </c>
      <c r="E24474" t="s">
        <v>300</v>
      </c>
      <c r="F24474" t="s">
        <v>301</v>
      </c>
      <c r="G24474" t="s">
        <v>72</v>
      </c>
      <c r="H24474">
        <v>729676</v>
      </c>
      <c r="I24474" s="68" t="str">
        <f>VLOOKUP(E24474,Refs!$P$2:$R$29,3,FALSE)</f>
        <v>Y62</v>
      </c>
      <c r="J24474" s="68" t="str">
        <f>VLOOKUP(E24474,Refs!$P$2:$S$29,4,FALSE)</f>
        <v>North West</v>
      </c>
      <c r="K24474" s="28">
        <f t="shared" si="770"/>
        <v>729676</v>
      </c>
    </row>
    <row r="24475" spans="1:11" x14ac:dyDescent="0.35">
      <c r="A24475" s="69">
        <f t="shared" si="771"/>
        <v>46023</v>
      </c>
      <c r="B24475" t="s">
        <v>946</v>
      </c>
      <c r="C24475" t="s">
        <v>278</v>
      </c>
      <c r="E24475" t="s">
        <v>300</v>
      </c>
      <c r="F24475" t="s">
        <v>301</v>
      </c>
      <c r="G24475" t="s">
        <v>73</v>
      </c>
      <c r="H24475">
        <v>15421</v>
      </c>
      <c r="I24475" s="68" t="str">
        <f>VLOOKUP(E24475,Refs!$P$2:$R$29,3,FALSE)</f>
        <v>Y62</v>
      </c>
      <c r="J24475" s="68" t="str">
        <f>VLOOKUP(E24475,Refs!$P$2:$S$29,4,FALSE)</f>
        <v>North West</v>
      </c>
      <c r="K24475" s="28">
        <f t="shared" si="770"/>
        <v>15421</v>
      </c>
    </row>
    <row r="24476" spans="1:11" x14ac:dyDescent="0.35">
      <c r="A24476" s="69">
        <f t="shared" si="771"/>
        <v>46023</v>
      </c>
      <c r="B24476" t="s">
        <v>946</v>
      </c>
      <c r="C24476" t="s">
        <v>278</v>
      </c>
      <c r="E24476" t="s">
        <v>300</v>
      </c>
      <c r="F24476" t="s">
        <v>301</v>
      </c>
      <c r="G24476" t="s">
        <v>74</v>
      </c>
      <c r="H24476">
        <v>75403260</v>
      </c>
      <c r="I24476" s="68" t="str">
        <f>VLOOKUP(E24476,Refs!$P$2:$R$29,3,FALSE)</f>
        <v>Y62</v>
      </c>
      <c r="J24476" s="68" t="str">
        <f>VLOOKUP(E24476,Refs!$P$2:$S$29,4,FALSE)</f>
        <v>North West</v>
      </c>
      <c r="K24476" s="28">
        <f t="shared" si="770"/>
        <v>75403260</v>
      </c>
    </row>
    <row r="24477" spans="1:11" x14ac:dyDescent="0.35">
      <c r="A24477" s="69">
        <f t="shared" si="771"/>
        <v>46023</v>
      </c>
      <c r="B24477" t="s">
        <v>946</v>
      </c>
      <c r="C24477" t="s">
        <v>278</v>
      </c>
      <c r="E24477" t="s">
        <v>300</v>
      </c>
      <c r="F24477" t="s">
        <v>301</v>
      </c>
      <c r="G24477" t="s">
        <v>26</v>
      </c>
      <c r="H24477">
        <v>175421</v>
      </c>
      <c r="I24477" s="68" t="str">
        <f>VLOOKUP(E24477,Refs!$P$2:$R$29,3,FALSE)</f>
        <v>Y62</v>
      </c>
      <c r="J24477" s="68" t="str">
        <f>VLOOKUP(E24477,Refs!$P$2:$S$29,4,FALSE)</f>
        <v>North West</v>
      </c>
      <c r="K24477" s="28">
        <f t="shared" si="770"/>
        <v>175421</v>
      </c>
    </row>
    <row r="24478" spans="1:11" x14ac:dyDescent="0.35">
      <c r="A24478" s="69">
        <f t="shared" si="771"/>
        <v>46023</v>
      </c>
      <c r="B24478" t="s">
        <v>946</v>
      </c>
      <c r="C24478" t="s">
        <v>278</v>
      </c>
      <c r="E24478" t="s">
        <v>300</v>
      </c>
      <c r="F24478" t="s">
        <v>301</v>
      </c>
      <c r="G24478" t="s">
        <v>75</v>
      </c>
      <c r="H24478">
        <v>21751</v>
      </c>
      <c r="I24478" s="68" t="str">
        <f>VLOOKUP(E24478,Refs!$P$2:$R$29,3,FALSE)</f>
        <v>Y62</v>
      </c>
      <c r="J24478" s="68" t="str">
        <f>VLOOKUP(E24478,Refs!$P$2:$S$29,4,FALSE)</f>
        <v>North West</v>
      </c>
      <c r="K24478" s="28">
        <f t="shared" si="770"/>
        <v>21751</v>
      </c>
    </row>
    <row r="24479" spans="1:11" x14ac:dyDescent="0.35">
      <c r="A24479" s="69">
        <f t="shared" si="771"/>
        <v>46023</v>
      </c>
      <c r="B24479" t="s">
        <v>946</v>
      </c>
      <c r="C24479" t="s">
        <v>278</v>
      </c>
      <c r="E24479" t="s">
        <v>300</v>
      </c>
      <c r="F24479" t="s">
        <v>301</v>
      </c>
      <c r="G24479" t="s">
        <v>76</v>
      </c>
      <c r="H24479">
        <v>140897</v>
      </c>
      <c r="I24479" s="68" t="str">
        <f>VLOOKUP(E24479,Refs!$P$2:$R$29,3,FALSE)</f>
        <v>Y62</v>
      </c>
      <c r="J24479" s="68" t="str">
        <f>VLOOKUP(E24479,Refs!$P$2:$S$29,4,FALSE)</f>
        <v>North West</v>
      </c>
      <c r="K24479" s="28">
        <f t="shared" si="770"/>
        <v>140897</v>
      </c>
    </row>
    <row r="24480" spans="1:11" x14ac:dyDescent="0.35">
      <c r="A24480" s="69">
        <f t="shared" si="771"/>
        <v>46023</v>
      </c>
      <c r="B24480" t="s">
        <v>946</v>
      </c>
      <c r="C24480" t="s">
        <v>278</v>
      </c>
      <c r="E24480" t="s">
        <v>300</v>
      </c>
      <c r="F24480" t="s">
        <v>301</v>
      </c>
      <c r="G24480" t="s">
        <v>77</v>
      </c>
      <c r="H24480">
        <v>9197</v>
      </c>
      <c r="I24480" s="68" t="str">
        <f>VLOOKUP(E24480,Refs!$P$2:$R$29,3,FALSE)</f>
        <v>Y62</v>
      </c>
      <c r="J24480" s="68" t="str">
        <f>VLOOKUP(E24480,Refs!$P$2:$S$29,4,FALSE)</f>
        <v>North West</v>
      </c>
      <c r="K24480" s="28">
        <f t="shared" si="770"/>
        <v>9197</v>
      </c>
    </row>
    <row r="24481" spans="1:11" x14ac:dyDescent="0.35">
      <c r="A24481" s="69">
        <f t="shared" si="771"/>
        <v>46023</v>
      </c>
      <c r="B24481" t="s">
        <v>946</v>
      </c>
      <c r="C24481" t="s">
        <v>278</v>
      </c>
      <c r="E24481" t="s">
        <v>300</v>
      </c>
      <c r="F24481" t="s">
        <v>301</v>
      </c>
      <c r="G24481" t="s">
        <v>78</v>
      </c>
      <c r="H24481">
        <v>3576</v>
      </c>
      <c r="I24481" s="68" t="str">
        <f>VLOOKUP(E24481,Refs!$P$2:$R$29,3,FALSE)</f>
        <v>Y62</v>
      </c>
      <c r="J24481" s="68" t="str">
        <f>VLOOKUP(E24481,Refs!$P$2:$S$29,4,FALSE)</f>
        <v>North West</v>
      </c>
      <c r="K24481" s="28">
        <f t="shared" si="770"/>
        <v>3576</v>
      </c>
    </row>
    <row r="24482" spans="1:11" x14ac:dyDescent="0.35">
      <c r="A24482" s="69">
        <f t="shared" si="771"/>
        <v>46023</v>
      </c>
      <c r="B24482" t="s">
        <v>946</v>
      </c>
      <c r="C24482" t="s">
        <v>278</v>
      </c>
      <c r="E24482" t="s">
        <v>300</v>
      </c>
      <c r="F24482" t="s">
        <v>301</v>
      </c>
      <c r="G24482" t="s">
        <v>79</v>
      </c>
      <c r="H24482">
        <v>0</v>
      </c>
      <c r="I24482" s="68" t="str">
        <f>VLOOKUP(E24482,Refs!$P$2:$R$29,3,FALSE)</f>
        <v>Y62</v>
      </c>
      <c r="J24482" s="68" t="str">
        <f>VLOOKUP(E24482,Refs!$P$2:$S$29,4,FALSE)</f>
        <v>North West</v>
      </c>
      <c r="K24482" s="28" t="str">
        <f t="shared" si="770"/>
        <v/>
      </c>
    </row>
    <row r="24483" spans="1:11" x14ac:dyDescent="0.35">
      <c r="A24483" s="69">
        <f t="shared" si="771"/>
        <v>46023</v>
      </c>
      <c r="B24483" t="s">
        <v>946</v>
      </c>
      <c r="C24483" t="s">
        <v>278</v>
      </c>
      <c r="E24483" t="s">
        <v>300</v>
      </c>
      <c r="F24483" t="s">
        <v>301</v>
      </c>
      <c r="G24483" t="s">
        <v>25</v>
      </c>
      <c r="H24483">
        <v>77557</v>
      </c>
      <c r="I24483" s="68" t="str">
        <f>VLOOKUP(E24483,Refs!$P$2:$R$29,3,FALSE)</f>
        <v>Y62</v>
      </c>
      <c r="J24483" s="68" t="str">
        <f>VLOOKUP(E24483,Refs!$P$2:$S$29,4,FALSE)</f>
        <v>North West</v>
      </c>
      <c r="K24483" s="28">
        <f t="shared" ref="K24483:K24546" si="772">IF(OR(H24483="NULL",H24483=0,H24483=""),"",H24483)</f>
        <v>77557</v>
      </c>
    </row>
    <row r="24484" spans="1:11" x14ac:dyDescent="0.35">
      <c r="A24484" s="69">
        <f t="shared" si="771"/>
        <v>46023</v>
      </c>
      <c r="B24484" t="s">
        <v>946</v>
      </c>
      <c r="C24484" t="s">
        <v>278</v>
      </c>
      <c r="E24484" t="s">
        <v>300</v>
      </c>
      <c r="F24484" t="s">
        <v>301</v>
      </c>
      <c r="G24484" t="s">
        <v>80</v>
      </c>
      <c r="H24484">
        <v>243</v>
      </c>
      <c r="I24484" s="68" t="str">
        <f>VLOOKUP(E24484,Refs!$P$2:$R$29,3,FALSE)</f>
        <v>Y62</v>
      </c>
      <c r="J24484" s="68" t="str">
        <f>VLOOKUP(E24484,Refs!$P$2:$S$29,4,FALSE)</f>
        <v>North West</v>
      </c>
      <c r="K24484" s="28">
        <f t="shared" si="772"/>
        <v>243</v>
      </c>
    </row>
    <row r="24485" spans="1:11" x14ac:dyDescent="0.35">
      <c r="A24485" s="69">
        <f t="shared" si="771"/>
        <v>46023</v>
      </c>
      <c r="B24485" t="s">
        <v>946</v>
      </c>
      <c r="C24485" t="s">
        <v>278</v>
      </c>
      <c r="E24485" t="s">
        <v>300</v>
      </c>
      <c r="F24485" t="s">
        <v>301</v>
      </c>
      <c r="G24485" t="s">
        <v>81</v>
      </c>
      <c r="H24485">
        <v>16546</v>
      </c>
      <c r="I24485" s="68" t="str">
        <f>VLOOKUP(E24485,Refs!$P$2:$R$29,3,FALSE)</f>
        <v>Y62</v>
      </c>
      <c r="J24485" s="68" t="str">
        <f>VLOOKUP(E24485,Refs!$P$2:$S$29,4,FALSE)</f>
        <v>North West</v>
      </c>
      <c r="K24485" s="28">
        <f t="shared" si="772"/>
        <v>16546</v>
      </c>
    </row>
    <row r="24486" spans="1:11" x14ac:dyDescent="0.35">
      <c r="A24486" s="69">
        <f t="shared" si="771"/>
        <v>46023</v>
      </c>
      <c r="B24486" t="s">
        <v>946</v>
      </c>
      <c r="C24486" t="s">
        <v>278</v>
      </c>
      <c r="E24486" t="s">
        <v>300</v>
      </c>
      <c r="F24486" t="s">
        <v>301</v>
      </c>
      <c r="G24486" t="s">
        <v>82</v>
      </c>
      <c r="H24486">
        <v>4621</v>
      </c>
      <c r="I24486" s="68" t="str">
        <f>VLOOKUP(E24486,Refs!$P$2:$R$29,3,FALSE)</f>
        <v>Y62</v>
      </c>
      <c r="J24486" s="68" t="str">
        <f>VLOOKUP(E24486,Refs!$P$2:$S$29,4,FALSE)</f>
        <v>North West</v>
      </c>
      <c r="K24486" s="28">
        <f t="shared" si="772"/>
        <v>4621</v>
      </c>
    </row>
    <row r="24487" spans="1:11" x14ac:dyDescent="0.35">
      <c r="A24487" s="69">
        <f t="shared" si="771"/>
        <v>46023</v>
      </c>
      <c r="B24487" t="s">
        <v>946</v>
      </c>
      <c r="C24487" t="s">
        <v>278</v>
      </c>
      <c r="E24487" t="s">
        <v>300</v>
      </c>
      <c r="F24487" t="s">
        <v>301</v>
      </c>
      <c r="G24487" t="s">
        <v>83</v>
      </c>
      <c r="H24487">
        <v>3959</v>
      </c>
      <c r="I24487" s="68" t="str">
        <f>VLOOKUP(E24487,Refs!$P$2:$R$29,3,FALSE)</f>
        <v>Y62</v>
      </c>
      <c r="J24487" s="68" t="str">
        <f>VLOOKUP(E24487,Refs!$P$2:$S$29,4,FALSE)</f>
        <v>North West</v>
      </c>
      <c r="K24487" s="28">
        <f t="shared" si="772"/>
        <v>3959</v>
      </c>
    </row>
    <row r="24488" spans="1:11" x14ac:dyDescent="0.35">
      <c r="A24488" s="69">
        <f t="shared" si="771"/>
        <v>46023</v>
      </c>
      <c r="B24488" t="s">
        <v>946</v>
      </c>
      <c r="C24488" t="s">
        <v>278</v>
      </c>
      <c r="E24488" t="s">
        <v>300</v>
      </c>
      <c r="F24488" t="s">
        <v>301</v>
      </c>
      <c r="G24488" t="s">
        <v>84</v>
      </c>
      <c r="H24488">
        <v>15637</v>
      </c>
      <c r="I24488" s="68" t="str">
        <f>VLOOKUP(E24488,Refs!$P$2:$R$29,3,FALSE)</f>
        <v>Y62</v>
      </c>
      <c r="J24488" s="68" t="str">
        <f>VLOOKUP(E24488,Refs!$P$2:$S$29,4,FALSE)</f>
        <v>North West</v>
      </c>
      <c r="K24488" s="28">
        <f t="shared" si="772"/>
        <v>15637</v>
      </c>
    </row>
    <row r="24489" spans="1:11" x14ac:dyDescent="0.35">
      <c r="A24489" s="69">
        <f t="shared" si="771"/>
        <v>46023</v>
      </c>
      <c r="B24489" t="s">
        <v>946</v>
      </c>
      <c r="C24489" t="s">
        <v>278</v>
      </c>
      <c r="E24489" t="s">
        <v>300</v>
      </c>
      <c r="F24489" t="s">
        <v>301</v>
      </c>
      <c r="G24489" t="s">
        <v>85</v>
      </c>
      <c r="H24489">
        <v>470</v>
      </c>
      <c r="I24489" s="68" t="str">
        <f>VLOOKUP(E24489,Refs!$P$2:$R$29,3,FALSE)</f>
        <v>Y62</v>
      </c>
      <c r="J24489" s="68" t="str">
        <f>VLOOKUP(E24489,Refs!$P$2:$S$29,4,FALSE)</f>
        <v>North West</v>
      </c>
      <c r="K24489" s="28">
        <f t="shared" si="772"/>
        <v>470</v>
      </c>
    </row>
    <row r="24490" spans="1:11" x14ac:dyDescent="0.35">
      <c r="A24490" s="69">
        <f t="shared" si="771"/>
        <v>46023</v>
      </c>
      <c r="B24490" t="s">
        <v>946</v>
      </c>
      <c r="C24490" t="s">
        <v>278</v>
      </c>
      <c r="E24490" t="s">
        <v>300</v>
      </c>
      <c r="F24490" t="s">
        <v>301</v>
      </c>
      <c r="G24490" t="s">
        <v>86</v>
      </c>
      <c r="H24490">
        <v>115</v>
      </c>
      <c r="I24490" s="68" t="str">
        <f>VLOOKUP(E24490,Refs!$P$2:$R$29,3,FALSE)</f>
        <v>Y62</v>
      </c>
      <c r="J24490" s="68" t="str">
        <f>VLOOKUP(E24490,Refs!$P$2:$S$29,4,FALSE)</f>
        <v>North West</v>
      </c>
      <c r="K24490" s="28">
        <f t="shared" si="772"/>
        <v>115</v>
      </c>
    </row>
    <row r="24491" spans="1:11" x14ac:dyDescent="0.35">
      <c r="A24491" s="69">
        <f t="shared" si="771"/>
        <v>46023</v>
      </c>
      <c r="B24491" t="s">
        <v>946</v>
      </c>
      <c r="C24491" t="s">
        <v>278</v>
      </c>
      <c r="E24491" t="s">
        <v>300</v>
      </c>
      <c r="F24491" t="s">
        <v>301</v>
      </c>
      <c r="G24491" t="s">
        <v>87</v>
      </c>
      <c r="H24491" t="s">
        <v>886</v>
      </c>
      <c r="I24491" s="68" t="str">
        <f>VLOOKUP(E24491,Refs!$P$2:$R$29,3,FALSE)</f>
        <v>Y62</v>
      </c>
      <c r="J24491" s="68" t="str">
        <f>VLOOKUP(E24491,Refs!$P$2:$S$29,4,FALSE)</f>
        <v>North West</v>
      </c>
      <c r="K24491" s="28" t="str">
        <f t="shared" si="772"/>
        <v>-</v>
      </c>
    </row>
    <row r="24492" spans="1:11" x14ac:dyDescent="0.35">
      <c r="A24492" s="69">
        <f t="shared" si="771"/>
        <v>46023</v>
      </c>
      <c r="B24492" t="s">
        <v>946</v>
      </c>
      <c r="C24492" t="s">
        <v>278</v>
      </c>
      <c r="E24492" t="s">
        <v>300</v>
      </c>
      <c r="F24492" t="s">
        <v>301</v>
      </c>
      <c r="G24492" t="s">
        <v>88</v>
      </c>
      <c r="H24492" t="s">
        <v>886</v>
      </c>
      <c r="I24492" s="68" t="str">
        <f>VLOOKUP(E24492,Refs!$P$2:$R$29,3,FALSE)</f>
        <v>Y62</v>
      </c>
      <c r="J24492" s="68" t="str">
        <f>VLOOKUP(E24492,Refs!$P$2:$S$29,4,FALSE)</f>
        <v>North West</v>
      </c>
      <c r="K24492" s="28" t="str">
        <f t="shared" si="772"/>
        <v>-</v>
      </c>
    </row>
    <row r="24493" spans="1:11" x14ac:dyDescent="0.35">
      <c r="A24493" s="69">
        <f t="shared" si="771"/>
        <v>46023</v>
      </c>
      <c r="B24493" t="s">
        <v>946</v>
      </c>
      <c r="C24493" t="s">
        <v>278</v>
      </c>
      <c r="E24493" t="s">
        <v>300</v>
      </c>
      <c r="F24493" t="s">
        <v>301</v>
      </c>
      <c r="G24493" t="s">
        <v>89</v>
      </c>
      <c r="H24493">
        <v>192933</v>
      </c>
      <c r="I24493" s="68" t="str">
        <f>VLOOKUP(E24493,Refs!$P$2:$R$29,3,FALSE)</f>
        <v>Y62</v>
      </c>
      <c r="J24493" s="68" t="str">
        <f>VLOOKUP(E24493,Refs!$P$2:$S$29,4,FALSE)</f>
        <v>North West</v>
      </c>
      <c r="K24493" s="28">
        <f t="shared" si="772"/>
        <v>192933</v>
      </c>
    </row>
    <row r="24494" spans="1:11" x14ac:dyDescent="0.35">
      <c r="A24494" s="69">
        <f t="shared" si="771"/>
        <v>46023</v>
      </c>
      <c r="B24494" t="s">
        <v>946</v>
      </c>
      <c r="C24494" t="s">
        <v>278</v>
      </c>
      <c r="E24494" t="s">
        <v>300</v>
      </c>
      <c r="F24494" t="s">
        <v>301</v>
      </c>
      <c r="G24494" t="s">
        <v>27</v>
      </c>
      <c r="H24494">
        <v>22216</v>
      </c>
      <c r="I24494" s="68" t="str">
        <f>VLOOKUP(E24494,Refs!$P$2:$R$29,3,FALSE)</f>
        <v>Y62</v>
      </c>
      <c r="J24494" s="68" t="str">
        <f>VLOOKUP(E24494,Refs!$P$2:$S$29,4,FALSE)</f>
        <v>North West</v>
      </c>
      <c r="K24494" s="28">
        <f t="shared" si="772"/>
        <v>22216</v>
      </c>
    </row>
    <row r="24495" spans="1:11" x14ac:dyDescent="0.35">
      <c r="A24495" s="69">
        <f t="shared" si="771"/>
        <v>46023</v>
      </c>
      <c r="B24495" t="s">
        <v>946</v>
      </c>
      <c r="C24495" t="s">
        <v>278</v>
      </c>
      <c r="E24495" t="s">
        <v>300</v>
      </c>
      <c r="F24495" t="s">
        <v>301</v>
      </c>
      <c r="G24495" t="s">
        <v>29</v>
      </c>
      <c r="H24495">
        <v>28908</v>
      </c>
      <c r="I24495" s="68" t="str">
        <f>VLOOKUP(E24495,Refs!$P$2:$R$29,3,FALSE)</f>
        <v>Y62</v>
      </c>
      <c r="J24495" s="68" t="str">
        <f>VLOOKUP(E24495,Refs!$P$2:$S$29,4,FALSE)</f>
        <v>North West</v>
      </c>
      <c r="K24495" s="28">
        <f t="shared" si="772"/>
        <v>28908</v>
      </c>
    </row>
    <row r="24496" spans="1:11" x14ac:dyDescent="0.35">
      <c r="A24496" s="69">
        <f t="shared" si="771"/>
        <v>46023</v>
      </c>
      <c r="B24496" t="s">
        <v>946</v>
      </c>
      <c r="C24496" t="s">
        <v>278</v>
      </c>
      <c r="E24496" t="s">
        <v>300</v>
      </c>
      <c r="F24496" t="s">
        <v>301</v>
      </c>
      <c r="G24496" t="s">
        <v>90</v>
      </c>
      <c r="H24496">
        <v>10617</v>
      </c>
      <c r="I24496" s="68" t="str">
        <f>VLOOKUP(E24496,Refs!$P$2:$R$29,3,FALSE)</f>
        <v>Y62</v>
      </c>
      <c r="J24496" s="68" t="str">
        <f>VLOOKUP(E24496,Refs!$P$2:$S$29,4,FALSE)</f>
        <v>North West</v>
      </c>
      <c r="K24496" s="28">
        <f t="shared" si="772"/>
        <v>10617</v>
      </c>
    </row>
    <row r="24497" spans="1:11" x14ac:dyDescent="0.35">
      <c r="A24497" s="69">
        <f t="shared" si="771"/>
        <v>46023</v>
      </c>
      <c r="B24497" t="s">
        <v>946</v>
      </c>
      <c r="C24497" t="s">
        <v>278</v>
      </c>
      <c r="E24497" t="s">
        <v>300</v>
      </c>
      <c r="F24497" t="s">
        <v>301</v>
      </c>
      <c r="G24497" t="s">
        <v>91</v>
      </c>
      <c r="H24497">
        <v>206</v>
      </c>
      <c r="I24497" s="68" t="str">
        <f>VLOOKUP(E24497,Refs!$P$2:$R$29,3,FALSE)</f>
        <v>Y62</v>
      </c>
      <c r="J24497" s="68" t="str">
        <f>VLOOKUP(E24497,Refs!$P$2:$S$29,4,FALSE)</f>
        <v>North West</v>
      </c>
      <c r="K24497" s="28">
        <f t="shared" si="772"/>
        <v>206</v>
      </c>
    </row>
    <row r="24498" spans="1:11" x14ac:dyDescent="0.35">
      <c r="A24498" s="69">
        <f t="shared" si="771"/>
        <v>46023</v>
      </c>
      <c r="B24498" t="s">
        <v>946</v>
      </c>
      <c r="C24498" t="s">
        <v>278</v>
      </c>
      <c r="E24498" t="s">
        <v>300</v>
      </c>
      <c r="F24498" t="s">
        <v>301</v>
      </c>
      <c r="G24498" t="s">
        <v>92</v>
      </c>
      <c r="H24498">
        <v>3118</v>
      </c>
      <c r="I24498" s="68" t="str">
        <f>VLOOKUP(E24498,Refs!$P$2:$R$29,3,FALSE)</f>
        <v>Y62</v>
      </c>
      <c r="J24498" s="68" t="str">
        <f>VLOOKUP(E24498,Refs!$P$2:$S$29,4,FALSE)</f>
        <v>North West</v>
      </c>
      <c r="K24498" s="28">
        <f t="shared" si="772"/>
        <v>3118</v>
      </c>
    </row>
    <row r="24499" spans="1:11" x14ac:dyDescent="0.35">
      <c r="A24499" s="69">
        <f t="shared" si="771"/>
        <v>46023</v>
      </c>
      <c r="B24499" t="s">
        <v>946</v>
      </c>
      <c r="C24499" t="s">
        <v>278</v>
      </c>
      <c r="E24499" t="s">
        <v>300</v>
      </c>
      <c r="F24499" t="s">
        <v>301</v>
      </c>
      <c r="G24499" t="s">
        <v>93</v>
      </c>
      <c r="H24499">
        <v>615</v>
      </c>
      <c r="I24499" s="68" t="str">
        <f>VLOOKUP(E24499,Refs!$P$2:$R$29,3,FALSE)</f>
        <v>Y62</v>
      </c>
      <c r="J24499" s="68" t="str">
        <f>VLOOKUP(E24499,Refs!$P$2:$S$29,4,FALSE)</f>
        <v>North West</v>
      </c>
      <c r="K24499" s="28">
        <f t="shared" si="772"/>
        <v>615</v>
      </c>
    </row>
    <row r="24500" spans="1:11" x14ac:dyDescent="0.35">
      <c r="A24500" s="69">
        <f t="shared" si="771"/>
        <v>46023</v>
      </c>
      <c r="B24500" t="s">
        <v>946</v>
      </c>
      <c r="C24500" t="s">
        <v>278</v>
      </c>
      <c r="E24500" t="s">
        <v>300</v>
      </c>
      <c r="F24500" t="s">
        <v>301</v>
      </c>
      <c r="G24500" t="s">
        <v>94</v>
      </c>
      <c r="H24500">
        <v>9660</v>
      </c>
      <c r="I24500" s="68" t="str">
        <f>VLOOKUP(E24500,Refs!$P$2:$R$29,3,FALSE)</f>
        <v>Y62</v>
      </c>
      <c r="J24500" s="68" t="str">
        <f>VLOOKUP(E24500,Refs!$P$2:$S$29,4,FALSE)</f>
        <v>North West</v>
      </c>
      <c r="K24500" s="28">
        <f t="shared" si="772"/>
        <v>9660</v>
      </c>
    </row>
    <row r="24501" spans="1:11" x14ac:dyDescent="0.35">
      <c r="A24501" s="69">
        <f t="shared" si="771"/>
        <v>46023</v>
      </c>
      <c r="B24501" t="s">
        <v>946</v>
      </c>
      <c r="C24501" t="s">
        <v>278</v>
      </c>
      <c r="E24501" t="s">
        <v>300</v>
      </c>
      <c r="F24501" t="s">
        <v>301</v>
      </c>
      <c r="G24501" t="s">
        <v>95</v>
      </c>
      <c r="H24501">
        <v>2671</v>
      </c>
      <c r="I24501" s="68" t="str">
        <f>VLOOKUP(E24501,Refs!$P$2:$R$29,3,FALSE)</f>
        <v>Y62</v>
      </c>
      <c r="J24501" s="68" t="str">
        <f>VLOOKUP(E24501,Refs!$P$2:$S$29,4,FALSE)</f>
        <v>North West</v>
      </c>
      <c r="K24501" s="28">
        <f t="shared" si="772"/>
        <v>2671</v>
      </c>
    </row>
    <row r="24502" spans="1:11" x14ac:dyDescent="0.35">
      <c r="A24502" s="69">
        <f t="shared" si="771"/>
        <v>46023</v>
      </c>
      <c r="B24502" t="s">
        <v>946</v>
      </c>
      <c r="C24502" t="s">
        <v>278</v>
      </c>
      <c r="E24502" t="s">
        <v>300</v>
      </c>
      <c r="F24502" t="s">
        <v>301</v>
      </c>
      <c r="G24502" t="s">
        <v>96</v>
      </c>
      <c r="H24502">
        <v>15003</v>
      </c>
      <c r="I24502" s="68" t="str">
        <f>VLOOKUP(E24502,Refs!$P$2:$R$29,3,FALSE)</f>
        <v>Y62</v>
      </c>
      <c r="J24502" s="68" t="str">
        <f>VLOOKUP(E24502,Refs!$P$2:$S$29,4,FALSE)</f>
        <v>North West</v>
      </c>
      <c r="K24502" s="28">
        <f t="shared" si="772"/>
        <v>15003</v>
      </c>
    </row>
    <row r="24503" spans="1:11" x14ac:dyDescent="0.35">
      <c r="A24503" s="69">
        <f t="shared" si="771"/>
        <v>46023</v>
      </c>
      <c r="B24503" t="s">
        <v>946</v>
      </c>
      <c r="C24503" t="s">
        <v>278</v>
      </c>
      <c r="E24503" t="s">
        <v>300</v>
      </c>
      <c r="F24503" t="s">
        <v>301</v>
      </c>
      <c r="G24503" t="s">
        <v>31</v>
      </c>
      <c r="H24503">
        <v>2182</v>
      </c>
      <c r="I24503" s="68" t="str">
        <f>VLOOKUP(E24503,Refs!$P$2:$R$29,3,FALSE)</f>
        <v>Y62</v>
      </c>
      <c r="J24503" s="68" t="str">
        <f>VLOOKUP(E24503,Refs!$P$2:$S$29,4,FALSE)</f>
        <v>North West</v>
      </c>
      <c r="K24503" s="28">
        <f t="shared" si="772"/>
        <v>2182</v>
      </c>
    </row>
    <row r="24504" spans="1:11" x14ac:dyDescent="0.35">
      <c r="A24504" s="69">
        <f t="shared" si="771"/>
        <v>46023</v>
      </c>
      <c r="B24504" t="s">
        <v>946</v>
      </c>
      <c r="C24504" t="s">
        <v>278</v>
      </c>
      <c r="E24504" t="s">
        <v>300</v>
      </c>
      <c r="F24504" t="s">
        <v>301</v>
      </c>
      <c r="G24504" t="s">
        <v>97</v>
      </c>
      <c r="H24504">
        <v>42609</v>
      </c>
      <c r="I24504" s="68" t="str">
        <f>VLOOKUP(E24504,Refs!$P$2:$R$29,3,FALSE)</f>
        <v>Y62</v>
      </c>
      <c r="J24504" s="68" t="str">
        <f>VLOOKUP(E24504,Refs!$P$2:$S$29,4,FALSE)</f>
        <v>North West</v>
      </c>
      <c r="K24504" s="28">
        <f t="shared" si="772"/>
        <v>42609</v>
      </c>
    </row>
    <row r="24505" spans="1:11" x14ac:dyDescent="0.35">
      <c r="A24505" s="69">
        <f t="shared" si="771"/>
        <v>46023</v>
      </c>
      <c r="B24505" t="s">
        <v>946</v>
      </c>
      <c r="C24505" t="s">
        <v>278</v>
      </c>
      <c r="E24505" t="s">
        <v>300</v>
      </c>
      <c r="F24505" t="s">
        <v>301</v>
      </c>
      <c r="G24505" t="s">
        <v>98</v>
      </c>
      <c r="H24505">
        <v>6882</v>
      </c>
      <c r="I24505" s="68" t="str">
        <f>VLOOKUP(E24505,Refs!$P$2:$R$29,3,FALSE)</f>
        <v>Y62</v>
      </c>
      <c r="J24505" s="68" t="str">
        <f>VLOOKUP(E24505,Refs!$P$2:$S$29,4,FALSE)</f>
        <v>North West</v>
      </c>
      <c r="K24505" s="28">
        <f t="shared" si="772"/>
        <v>6882</v>
      </c>
    </row>
    <row r="24506" spans="1:11" x14ac:dyDescent="0.35">
      <c r="A24506" s="69">
        <f t="shared" si="771"/>
        <v>46023</v>
      </c>
      <c r="B24506" t="s">
        <v>946</v>
      </c>
      <c r="C24506" t="s">
        <v>278</v>
      </c>
      <c r="E24506" t="s">
        <v>300</v>
      </c>
      <c r="F24506" t="s">
        <v>301</v>
      </c>
      <c r="G24506" t="s">
        <v>99</v>
      </c>
      <c r="H24506">
        <v>5164</v>
      </c>
      <c r="I24506" s="68" t="str">
        <f>VLOOKUP(E24506,Refs!$P$2:$R$29,3,FALSE)</f>
        <v>Y62</v>
      </c>
      <c r="J24506" s="68" t="str">
        <f>VLOOKUP(E24506,Refs!$P$2:$S$29,4,FALSE)</f>
        <v>North West</v>
      </c>
      <c r="K24506" s="28">
        <f t="shared" si="772"/>
        <v>5164</v>
      </c>
    </row>
    <row r="24507" spans="1:11" x14ac:dyDescent="0.35">
      <c r="A24507" s="69">
        <f t="shared" si="771"/>
        <v>46023</v>
      </c>
      <c r="B24507" t="s">
        <v>946</v>
      </c>
      <c r="C24507" t="s">
        <v>278</v>
      </c>
      <c r="E24507" t="s">
        <v>300</v>
      </c>
      <c r="F24507" t="s">
        <v>301</v>
      </c>
      <c r="G24507" t="s">
        <v>100</v>
      </c>
      <c r="H24507">
        <v>3346</v>
      </c>
      <c r="I24507" s="68" t="str">
        <f>VLOOKUP(E24507,Refs!$P$2:$R$29,3,FALSE)</f>
        <v>Y62</v>
      </c>
      <c r="J24507" s="68" t="str">
        <f>VLOOKUP(E24507,Refs!$P$2:$S$29,4,FALSE)</f>
        <v>North West</v>
      </c>
      <c r="K24507" s="28">
        <f t="shared" si="772"/>
        <v>3346</v>
      </c>
    </row>
    <row r="24508" spans="1:11" x14ac:dyDescent="0.35">
      <c r="A24508" s="69">
        <f t="shared" si="771"/>
        <v>46023</v>
      </c>
      <c r="B24508" t="s">
        <v>946</v>
      </c>
      <c r="C24508" t="s">
        <v>278</v>
      </c>
      <c r="E24508" t="s">
        <v>300</v>
      </c>
      <c r="F24508" t="s">
        <v>301</v>
      </c>
      <c r="G24508" t="s">
        <v>101</v>
      </c>
      <c r="H24508">
        <v>1666</v>
      </c>
      <c r="I24508" s="68" t="str">
        <f>VLOOKUP(E24508,Refs!$P$2:$R$29,3,FALSE)</f>
        <v>Y62</v>
      </c>
      <c r="J24508" s="68" t="str">
        <f>VLOOKUP(E24508,Refs!$P$2:$S$29,4,FALSE)</f>
        <v>North West</v>
      </c>
      <c r="K24508" s="28">
        <f t="shared" si="772"/>
        <v>1666</v>
      </c>
    </row>
    <row r="24509" spans="1:11" x14ac:dyDescent="0.35">
      <c r="A24509" s="69">
        <f t="shared" si="771"/>
        <v>46023</v>
      </c>
      <c r="B24509" t="s">
        <v>946</v>
      </c>
      <c r="C24509" t="s">
        <v>278</v>
      </c>
      <c r="E24509" t="s">
        <v>300</v>
      </c>
      <c r="F24509" t="s">
        <v>301</v>
      </c>
      <c r="G24509" t="s">
        <v>102</v>
      </c>
      <c r="H24509">
        <v>314</v>
      </c>
      <c r="I24509" s="68" t="str">
        <f>VLOOKUP(E24509,Refs!$P$2:$R$29,3,FALSE)</f>
        <v>Y62</v>
      </c>
      <c r="J24509" s="68" t="str">
        <f>VLOOKUP(E24509,Refs!$P$2:$S$29,4,FALSE)</f>
        <v>North West</v>
      </c>
      <c r="K24509" s="28">
        <f t="shared" si="772"/>
        <v>314</v>
      </c>
    </row>
    <row r="24510" spans="1:11" x14ac:dyDescent="0.35">
      <c r="A24510" s="69">
        <f t="shared" si="771"/>
        <v>46023</v>
      </c>
      <c r="B24510" t="s">
        <v>946</v>
      </c>
      <c r="C24510" t="s">
        <v>278</v>
      </c>
      <c r="E24510" t="s">
        <v>300</v>
      </c>
      <c r="F24510" t="s">
        <v>301</v>
      </c>
      <c r="G24510" t="s">
        <v>103</v>
      </c>
      <c r="H24510">
        <v>214</v>
      </c>
      <c r="I24510" s="68" t="str">
        <f>VLOOKUP(E24510,Refs!$P$2:$R$29,3,FALSE)</f>
        <v>Y62</v>
      </c>
      <c r="J24510" s="68" t="str">
        <f>VLOOKUP(E24510,Refs!$P$2:$S$29,4,FALSE)</f>
        <v>North West</v>
      </c>
      <c r="K24510" s="28">
        <f t="shared" si="772"/>
        <v>214</v>
      </c>
    </row>
    <row r="24511" spans="1:11" x14ac:dyDescent="0.35">
      <c r="A24511" s="69">
        <f t="shared" si="771"/>
        <v>46023</v>
      </c>
      <c r="B24511" t="s">
        <v>946</v>
      </c>
      <c r="C24511" t="s">
        <v>278</v>
      </c>
      <c r="E24511" t="s">
        <v>300</v>
      </c>
      <c r="F24511" t="s">
        <v>301</v>
      </c>
      <c r="G24511" t="s">
        <v>104</v>
      </c>
      <c r="H24511" t="s">
        <v>886</v>
      </c>
      <c r="I24511" s="68" t="str">
        <f>VLOOKUP(E24511,Refs!$P$2:$R$29,3,FALSE)</f>
        <v>Y62</v>
      </c>
      <c r="J24511" s="68" t="str">
        <f>VLOOKUP(E24511,Refs!$P$2:$S$29,4,FALSE)</f>
        <v>North West</v>
      </c>
      <c r="K24511" s="28" t="str">
        <f t="shared" si="772"/>
        <v>-</v>
      </c>
    </row>
    <row r="24512" spans="1:11" x14ac:dyDescent="0.35">
      <c r="A24512" s="69">
        <f t="shared" si="771"/>
        <v>46023</v>
      </c>
      <c r="B24512" t="s">
        <v>946</v>
      </c>
      <c r="C24512" t="s">
        <v>278</v>
      </c>
      <c r="E24512" t="s">
        <v>300</v>
      </c>
      <c r="F24512" t="s">
        <v>301</v>
      </c>
      <c r="G24512" t="s">
        <v>105</v>
      </c>
      <c r="H24512">
        <v>21464</v>
      </c>
      <c r="I24512" s="68" t="str">
        <f>VLOOKUP(E24512,Refs!$P$2:$R$29,3,FALSE)</f>
        <v>Y62</v>
      </c>
      <c r="J24512" s="68" t="str">
        <f>VLOOKUP(E24512,Refs!$P$2:$S$29,4,FALSE)</f>
        <v>North West</v>
      </c>
      <c r="K24512" s="28">
        <f t="shared" si="772"/>
        <v>21464</v>
      </c>
    </row>
    <row r="24513" spans="1:11" x14ac:dyDescent="0.35">
      <c r="A24513" s="69">
        <f t="shared" si="771"/>
        <v>46023</v>
      </c>
      <c r="B24513" t="s">
        <v>946</v>
      </c>
      <c r="C24513" t="s">
        <v>278</v>
      </c>
      <c r="E24513" t="s">
        <v>300</v>
      </c>
      <c r="F24513" t="s">
        <v>301</v>
      </c>
      <c r="G24513" t="s">
        <v>106</v>
      </c>
      <c r="H24513">
        <v>8254</v>
      </c>
      <c r="I24513" s="68" t="str">
        <f>VLOOKUP(E24513,Refs!$P$2:$R$29,3,FALSE)</f>
        <v>Y62</v>
      </c>
      <c r="J24513" s="68" t="str">
        <f>VLOOKUP(E24513,Refs!$P$2:$S$29,4,FALSE)</f>
        <v>North West</v>
      </c>
      <c r="K24513" s="28">
        <f t="shared" si="772"/>
        <v>8254</v>
      </c>
    </row>
    <row r="24514" spans="1:11" x14ac:dyDescent="0.35">
      <c r="A24514" s="69">
        <f t="shared" si="771"/>
        <v>46023</v>
      </c>
      <c r="B24514" t="s">
        <v>946</v>
      </c>
      <c r="C24514" t="s">
        <v>278</v>
      </c>
      <c r="E24514" t="s">
        <v>300</v>
      </c>
      <c r="F24514" t="s">
        <v>301</v>
      </c>
      <c r="G24514" t="s">
        <v>107</v>
      </c>
      <c r="H24514">
        <v>80</v>
      </c>
      <c r="I24514" s="68" t="str">
        <f>VLOOKUP(E24514,Refs!$P$2:$R$29,3,FALSE)</f>
        <v>Y62</v>
      </c>
      <c r="J24514" s="68" t="str">
        <f>VLOOKUP(E24514,Refs!$P$2:$S$29,4,FALSE)</f>
        <v>North West</v>
      </c>
      <c r="K24514" s="28">
        <f t="shared" si="772"/>
        <v>80</v>
      </c>
    </row>
    <row r="24515" spans="1:11" x14ac:dyDescent="0.35">
      <c r="A24515" s="69">
        <f t="shared" ref="A24515:A24578" si="773">DATEVALUE(RIGHT(B24515,8))</f>
        <v>46023</v>
      </c>
      <c r="B24515" t="s">
        <v>946</v>
      </c>
      <c r="C24515" t="s">
        <v>278</v>
      </c>
      <c r="E24515" t="s">
        <v>300</v>
      </c>
      <c r="F24515" t="s">
        <v>301</v>
      </c>
      <c r="G24515" t="s">
        <v>108</v>
      </c>
      <c r="H24515">
        <v>2682</v>
      </c>
      <c r="I24515" s="68" t="str">
        <f>VLOOKUP(E24515,Refs!$P$2:$R$29,3,FALSE)</f>
        <v>Y62</v>
      </c>
      <c r="J24515" s="68" t="str">
        <f>VLOOKUP(E24515,Refs!$P$2:$S$29,4,FALSE)</f>
        <v>North West</v>
      </c>
      <c r="K24515" s="28">
        <f t="shared" si="772"/>
        <v>2682</v>
      </c>
    </row>
    <row r="24516" spans="1:11" x14ac:dyDescent="0.35">
      <c r="A24516" s="69">
        <f t="shared" si="773"/>
        <v>46023</v>
      </c>
      <c r="B24516" t="s">
        <v>946</v>
      </c>
      <c r="C24516" t="s">
        <v>278</v>
      </c>
      <c r="E24516" t="s">
        <v>300</v>
      </c>
      <c r="F24516" t="s">
        <v>301</v>
      </c>
      <c r="G24516" t="s">
        <v>109</v>
      </c>
      <c r="H24516">
        <v>1077308</v>
      </c>
      <c r="I24516" s="68" t="str">
        <f>VLOOKUP(E24516,Refs!$P$2:$R$29,3,FALSE)</f>
        <v>Y62</v>
      </c>
      <c r="J24516" s="68" t="str">
        <f>VLOOKUP(E24516,Refs!$P$2:$S$29,4,FALSE)</f>
        <v>North West</v>
      </c>
      <c r="K24516" s="28">
        <f t="shared" si="772"/>
        <v>1077308</v>
      </c>
    </row>
    <row r="24517" spans="1:11" x14ac:dyDescent="0.35">
      <c r="A24517" s="69">
        <f t="shared" si="773"/>
        <v>46023</v>
      </c>
      <c r="B24517" t="s">
        <v>946</v>
      </c>
      <c r="C24517" t="s">
        <v>278</v>
      </c>
      <c r="E24517" t="s">
        <v>300</v>
      </c>
      <c r="F24517" t="s">
        <v>301</v>
      </c>
      <c r="G24517" t="s">
        <v>110</v>
      </c>
      <c r="H24517">
        <v>14063</v>
      </c>
      <c r="I24517" s="68" t="str">
        <f>VLOOKUP(E24517,Refs!$P$2:$R$29,3,FALSE)</f>
        <v>Y62</v>
      </c>
      <c r="J24517" s="68" t="str">
        <f>VLOOKUP(E24517,Refs!$P$2:$S$29,4,FALSE)</f>
        <v>North West</v>
      </c>
      <c r="K24517" s="28">
        <f t="shared" si="772"/>
        <v>14063</v>
      </c>
    </row>
    <row r="24518" spans="1:11" x14ac:dyDescent="0.35">
      <c r="A24518" s="69">
        <f t="shared" si="773"/>
        <v>46023</v>
      </c>
      <c r="B24518" t="s">
        <v>946</v>
      </c>
      <c r="C24518" t="s">
        <v>278</v>
      </c>
      <c r="E24518" t="s">
        <v>300</v>
      </c>
      <c r="F24518" t="s">
        <v>301</v>
      </c>
      <c r="G24518" t="s">
        <v>808</v>
      </c>
      <c r="H24518">
        <v>85555</v>
      </c>
      <c r="I24518" s="68" t="str">
        <f>VLOOKUP(E24518,Refs!$P$2:$R$29,3,FALSE)</f>
        <v>Y62</v>
      </c>
      <c r="J24518" s="68" t="str">
        <f>VLOOKUP(E24518,Refs!$P$2:$S$29,4,FALSE)</f>
        <v>North West</v>
      </c>
      <c r="K24518" s="28">
        <f t="shared" si="772"/>
        <v>85555</v>
      </c>
    </row>
    <row r="24519" spans="1:11" x14ac:dyDescent="0.35">
      <c r="A24519" s="69">
        <f t="shared" si="773"/>
        <v>46023</v>
      </c>
      <c r="B24519" t="s">
        <v>946</v>
      </c>
      <c r="C24519" t="s">
        <v>278</v>
      </c>
      <c r="E24519" t="s">
        <v>300</v>
      </c>
      <c r="F24519" t="s">
        <v>301</v>
      </c>
      <c r="G24519" t="s">
        <v>809</v>
      </c>
      <c r="H24519">
        <v>8132</v>
      </c>
      <c r="I24519" s="68" t="str">
        <f>VLOOKUP(E24519,Refs!$P$2:$R$29,3,FALSE)</f>
        <v>Y62</v>
      </c>
      <c r="J24519" s="68" t="str">
        <f>VLOOKUP(E24519,Refs!$P$2:$S$29,4,FALSE)</f>
        <v>North West</v>
      </c>
      <c r="K24519" s="28">
        <f t="shared" si="772"/>
        <v>8132</v>
      </c>
    </row>
    <row r="24520" spans="1:11" x14ac:dyDescent="0.35">
      <c r="A24520" s="69">
        <f t="shared" si="773"/>
        <v>46023</v>
      </c>
      <c r="B24520" t="s">
        <v>946</v>
      </c>
      <c r="C24520" t="s">
        <v>278</v>
      </c>
      <c r="E24520" t="s">
        <v>300</v>
      </c>
      <c r="F24520" t="s">
        <v>301</v>
      </c>
      <c r="G24520" t="s">
        <v>111</v>
      </c>
      <c r="H24520">
        <v>118830</v>
      </c>
      <c r="I24520" s="68" t="str">
        <f>VLOOKUP(E24520,Refs!$P$2:$R$29,3,FALSE)</f>
        <v>Y62</v>
      </c>
      <c r="J24520" s="68" t="str">
        <f>VLOOKUP(E24520,Refs!$P$2:$S$29,4,FALSE)</f>
        <v>North West</v>
      </c>
      <c r="K24520" s="28">
        <f t="shared" si="772"/>
        <v>118830</v>
      </c>
    </row>
    <row r="24521" spans="1:11" x14ac:dyDescent="0.35">
      <c r="A24521" s="69">
        <f t="shared" si="773"/>
        <v>46023</v>
      </c>
      <c r="B24521" t="s">
        <v>946</v>
      </c>
      <c r="C24521" t="s">
        <v>278</v>
      </c>
      <c r="E24521" t="s">
        <v>300</v>
      </c>
      <c r="F24521" t="s">
        <v>301</v>
      </c>
      <c r="G24521" t="s">
        <v>112</v>
      </c>
      <c r="H24521">
        <v>28</v>
      </c>
      <c r="I24521" s="68" t="str">
        <f>VLOOKUP(E24521,Refs!$P$2:$R$29,3,FALSE)</f>
        <v>Y62</v>
      </c>
      <c r="J24521" s="68" t="str">
        <f>VLOOKUP(E24521,Refs!$P$2:$S$29,4,FALSE)</f>
        <v>North West</v>
      </c>
      <c r="K24521" s="28">
        <f t="shared" si="772"/>
        <v>28</v>
      </c>
    </row>
    <row r="24522" spans="1:11" x14ac:dyDescent="0.35">
      <c r="A24522" s="69">
        <f t="shared" si="773"/>
        <v>46023</v>
      </c>
      <c r="B24522" t="s">
        <v>946</v>
      </c>
      <c r="C24522" t="s">
        <v>278</v>
      </c>
      <c r="E24522" t="s">
        <v>300</v>
      </c>
      <c r="F24522" t="s">
        <v>301</v>
      </c>
      <c r="G24522" t="s">
        <v>113</v>
      </c>
      <c r="H24522">
        <v>58495</v>
      </c>
      <c r="I24522" s="68" t="str">
        <f>VLOOKUP(E24522,Refs!$P$2:$R$29,3,FALSE)</f>
        <v>Y62</v>
      </c>
      <c r="J24522" s="68" t="str">
        <f>VLOOKUP(E24522,Refs!$P$2:$S$29,4,FALSE)</f>
        <v>North West</v>
      </c>
      <c r="K24522" s="28">
        <f t="shared" si="772"/>
        <v>58495</v>
      </c>
    </row>
    <row r="24523" spans="1:11" x14ac:dyDescent="0.35">
      <c r="A24523" s="69">
        <f t="shared" si="773"/>
        <v>46023</v>
      </c>
      <c r="B24523" t="s">
        <v>946</v>
      </c>
      <c r="C24523" t="s">
        <v>278</v>
      </c>
      <c r="E24523" t="s">
        <v>300</v>
      </c>
      <c r="F24523" t="s">
        <v>301</v>
      </c>
      <c r="G24523" t="s">
        <v>114</v>
      </c>
      <c r="H24523">
        <v>30190</v>
      </c>
      <c r="I24523" s="68" t="str">
        <f>VLOOKUP(E24523,Refs!$P$2:$R$29,3,FALSE)</f>
        <v>Y62</v>
      </c>
      <c r="J24523" s="68" t="str">
        <f>VLOOKUP(E24523,Refs!$P$2:$S$29,4,FALSE)</f>
        <v>North West</v>
      </c>
      <c r="K24523" s="28">
        <f t="shared" si="772"/>
        <v>30190</v>
      </c>
    </row>
    <row r="24524" spans="1:11" x14ac:dyDescent="0.35">
      <c r="A24524" s="69">
        <f t="shared" si="773"/>
        <v>46023</v>
      </c>
      <c r="B24524" t="s">
        <v>946</v>
      </c>
      <c r="C24524" t="s">
        <v>278</v>
      </c>
      <c r="E24524" t="s">
        <v>300</v>
      </c>
      <c r="F24524" t="s">
        <v>301</v>
      </c>
      <c r="G24524" t="s">
        <v>115</v>
      </c>
      <c r="H24524">
        <v>14989</v>
      </c>
      <c r="I24524" s="68" t="str">
        <f>VLOOKUP(E24524,Refs!$P$2:$R$29,3,FALSE)</f>
        <v>Y62</v>
      </c>
      <c r="J24524" s="68" t="str">
        <f>VLOOKUP(E24524,Refs!$P$2:$S$29,4,FALSE)</f>
        <v>North West</v>
      </c>
      <c r="K24524" s="28">
        <f t="shared" si="772"/>
        <v>14989</v>
      </c>
    </row>
    <row r="24525" spans="1:11" x14ac:dyDescent="0.35">
      <c r="A24525" s="69">
        <f t="shared" si="773"/>
        <v>46023</v>
      </c>
      <c r="B24525" t="s">
        <v>946</v>
      </c>
      <c r="C24525" t="s">
        <v>278</v>
      </c>
      <c r="E24525" t="s">
        <v>300</v>
      </c>
      <c r="F24525" t="s">
        <v>301</v>
      </c>
      <c r="G24525" t="s">
        <v>116</v>
      </c>
      <c r="H24525">
        <v>9668</v>
      </c>
      <c r="I24525" s="68" t="str">
        <f>VLOOKUP(E24525,Refs!$P$2:$R$29,3,FALSE)</f>
        <v>Y62</v>
      </c>
      <c r="J24525" s="68" t="str">
        <f>VLOOKUP(E24525,Refs!$P$2:$S$29,4,FALSE)</f>
        <v>North West</v>
      </c>
      <c r="K24525" s="28">
        <f t="shared" si="772"/>
        <v>9668</v>
      </c>
    </row>
    <row r="24526" spans="1:11" x14ac:dyDescent="0.35">
      <c r="A24526" s="69">
        <f t="shared" si="773"/>
        <v>46023</v>
      </c>
      <c r="B24526" t="s">
        <v>946</v>
      </c>
      <c r="C24526" t="s">
        <v>278</v>
      </c>
      <c r="E24526" t="s">
        <v>300</v>
      </c>
      <c r="F24526" t="s">
        <v>301</v>
      </c>
      <c r="G24526" t="s">
        <v>117</v>
      </c>
      <c r="H24526">
        <v>23226</v>
      </c>
      <c r="I24526" s="68" t="str">
        <f>VLOOKUP(E24526,Refs!$P$2:$R$29,3,FALSE)</f>
        <v>Y62</v>
      </c>
      <c r="J24526" s="68" t="str">
        <f>VLOOKUP(E24526,Refs!$P$2:$S$29,4,FALSE)</f>
        <v>North West</v>
      </c>
      <c r="K24526" s="28">
        <f t="shared" si="772"/>
        <v>23226</v>
      </c>
    </row>
    <row r="24527" spans="1:11" x14ac:dyDescent="0.35">
      <c r="A24527" s="69">
        <f t="shared" si="773"/>
        <v>46023</v>
      </c>
      <c r="B24527" t="s">
        <v>946</v>
      </c>
      <c r="C24527" t="s">
        <v>278</v>
      </c>
      <c r="E24527" t="s">
        <v>300</v>
      </c>
      <c r="F24527" t="s">
        <v>301</v>
      </c>
      <c r="G24527" t="s">
        <v>118</v>
      </c>
      <c r="H24527">
        <v>7598</v>
      </c>
      <c r="I24527" s="68" t="str">
        <f>VLOOKUP(E24527,Refs!$P$2:$R$29,3,FALSE)</f>
        <v>Y62</v>
      </c>
      <c r="J24527" s="68" t="str">
        <f>VLOOKUP(E24527,Refs!$P$2:$S$29,4,FALSE)</f>
        <v>North West</v>
      </c>
      <c r="K24527" s="28">
        <f t="shared" si="772"/>
        <v>7598</v>
      </c>
    </row>
    <row r="24528" spans="1:11" x14ac:dyDescent="0.35">
      <c r="A24528" s="69">
        <f t="shared" si="773"/>
        <v>46023</v>
      </c>
      <c r="B24528" t="s">
        <v>946</v>
      </c>
      <c r="C24528" t="s">
        <v>278</v>
      </c>
      <c r="E24528" t="s">
        <v>300</v>
      </c>
      <c r="F24528" t="s">
        <v>301</v>
      </c>
      <c r="G24528" t="s">
        <v>119</v>
      </c>
      <c r="H24528">
        <v>6161</v>
      </c>
      <c r="I24528" s="68" t="str">
        <f>VLOOKUP(E24528,Refs!$P$2:$R$29,3,FALSE)</f>
        <v>Y62</v>
      </c>
      <c r="J24528" s="68" t="str">
        <f>VLOOKUP(E24528,Refs!$P$2:$S$29,4,FALSE)</f>
        <v>North West</v>
      </c>
      <c r="K24528" s="28">
        <f t="shared" si="772"/>
        <v>6161</v>
      </c>
    </row>
    <row r="24529" spans="1:11" x14ac:dyDescent="0.35">
      <c r="A24529" s="69">
        <f t="shared" si="773"/>
        <v>46023</v>
      </c>
      <c r="B24529" t="s">
        <v>946</v>
      </c>
      <c r="C24529" t="s">
        <v>278</v>
      </c>
      <c r="E24529" t="s">
        <v>300</v>
      </c>
      <c r="F24529" t="s">
        <v>301</v>
      </c>
      <c r="G24529" t="s">
        <v>120</v>
      </c>
      <c r="H24529">
        <v>2825</v>
      </c>
      <c r="I24529" s="68" t="str">
        <f>VLOOKUP(E24529,Refs!$P$2:$R$29,3,FALSE)</f>
        <v>Y62</v>
      </c>
      <c r="J24529" s="68" t="str">
        <f>VLOOKUP(E24529,Refs!$P$2:$S$29,4,FALSE)</f>
        <v>North West</v>
      </c>
      <c r="K24529" s="28">
        <f t="shared" si="772"/>
        <v>2825</v>
      </c>
    </row>
    <row r="24530" spans="1:11" x14ac:dyDescent="0.35">
      <c r="A24530" s="69">
        <f t="shared" si="773"/>
        <v>46023</v>
      </c>
      <c r="B24530" t="s">
        <v>946</v>
      </c>
      <c r="C24530" t="s">
        <v>278</v>
      </c>
      <c r="E24530" t="s">
        <v>300</v>
      </c>
      <c r="F24530" t="s">
        <v>301</v>
      </c>
      <c r="G24530" t="s">
        <v>121</v>
      </c>
      <c r="H24530">
        <v>9700</v>
      </c>
      <c r="I24530" s="68" t="str">
        <f>VLOOKUP(E24530,Refs!$P$2:$R$29,3,FALSE)</f>
        <v>Y62</v>
      </c>
      <c r="J24530" s="68" t="str">
        <f>VLOOKUP(E24530,Refs!$P$2:$S$29,4,FALSE)</f>
        <v>North West</v>
      </c>
      <c r="K24530" s="28">
        <f t="shared" si="772"/>
        <v>9700</v>
      </c>
    </row>
    <row r="24531" spans="1:11" x14ac:dyDescent="0.35">
      <c r="A24531" s="69">
        <f t="shared" si="773"/>
        <v>46023</v>
      </c>
      <c r="B24531" t="s">
        <v>946</v>
      </c>
      <c r="C24531" t="s">
        <v>278</v>
      </c>
      <c r="E24531" t="s">
        <v>300</v>
      </c>
      <c r="F24531" t="s">
        <v>301</v>
      </c>
      <c r="G24531" t="s">
        <v>122</v>
      </c>
      <c r="H24531">
        <v>5567</v>
      </c>
      <c r="I24531" s="68" t="str">
        <f>VLOOKUP(E24531,Refs!$P$2:$R$29,3,FALSE)</f>
        <v>Y62</v>
      </c>
      <c r="J24531" s="68" t="str">
        <f>VLOOKUP(E24531,Refs!$P$2:$S$29,4,FALSE)</f>
        <v>North West</v>
      </c>
      <c r="K24531" s="28">
        <f t="shared" si="772"/>
        <v>5567</v>
      </c>
    </row>
    <row r="24532" spans="1:11" x14ac:dyDescent="0.35">
      <c r="A24532" s="69">
        <f t="shared" si="773"/>
        <v>46023</v>
      </c>
      <c r="B24532" t="s">
        <v>946</v>
      </c>
      <c r="C24532" t="s">
        <v>278</v>
      </c>
      <c r="E24532" t="s">
        <v>300</v>
      </c>
      <c r="F24532" t="s">
        <v>301</v>
      </c>
      <c r="G24532" t="s">
        <v>123</v>
      </c>
      <c r="H24532">
        <v>157</v>
      </c>
      <c r="I24532" s="68" t="str">
        <f>VLOOKUP(E24532,Refs!$P$2:$R$29,3,FALSE)</f>
        <v>Y62</v>
      </c>
      <c r="J24532" s="68" t="str">
        <f>VLOOKUP(E24532,Refs!$P$2:$S$29,4,FALSE)</f>
        <v>North West</v>
      </c>
      <c r="K24532" s="28">
        <f t="shared" si="772"/>
        <v>157</v>
      </c>
    </row>
    <row r="24533" spans="1:11" x14ac:dyDescent="0.35">
      <c r="A24533" s="69">
        <f t="shared" si="773"/>
        <v>46023</v>
      </c>
      <c r="B24533" t="s">
        <v>946</v>
      </c>
      <c r="C24533" t="s">
        <v>278</v>
      </c>
      <c r="E24533" t="s">
        <v>300</v>
      </c>
      <c r="F24533" t="s">
        <v>301</v>
      </c>
      <c r="G24533" t="s">
        <v>124</v>
      </c>
      <c r="H24533">
        <v>69</v>
      </c>
      <c r="I24533" s="68" t="str">
        <f>VLOOKUP(E24533,Refs!$P$2:$R$29,3,FALSE)</f>
        <v>Y62</v>
      </c>
      <c r="J24533" s="68" t="str">
        <f>VLOOKUP(E24533,Refs!$P$2:$S$29,4,FALSE)</f>
        <v>North West</v>
      </c>
      <c r="K24533" s="28">
        <f t="shared" si="772"/>
        <v>69</v>
      </c>
    </row>
    <row r="24534" spans="1:11" x14ac:dyDescent="0.35">
      <c r="A24534" s="69">
        <f t="shared" si="773"/>
        <v>46023</v>
      </c>
      <c r="B24534" t="s">
        <v>946</v>
      </c>
      <c r="C24534" t="s">
        <v>278</v>
      </c>
      <c r="E24534" t="s">
        <v>300</v>
      </c>
      <c r="F24534" t="s">
        <v>301</v>
      </c>
      <c r="G24534" t="s">
        <v>125</v>
      </c>
      <c r="H24534">
        <v>5453</v>
      </c>
      <c r="I24534" s="68" t="str">
        <f>VLOOKUP(E24534,Refs!$P$2:$R$29,3,FALSE)</f>
        <v>Y62</v>
      </c>
      <c r="J24534" s="68" t="str">
        <f>VLOOKUP(E24534,Refs!$P$2:$S$29,4,FALSE)</f>
        <v>North West</v>
      </c>
      <c r="K24534" s="28">
        <f t="shared" si="772"/>
        <v>5453</v>
      </c>
    </row>
    <row r="24535" spans="1:11" x14ac:dyDescent="0.35">
      <c r="A24535" s="69">
        <f t="shared" si="773"/>
        <v>46023</v>
      </c>
      <c r="B24535" t="s">
        <v>946</v>
      </c>
      <c r="C24535" t="s">
        <v>278</v>
      </c>
      <c r="E24535" t="s">
        <v>300</v>
      </c>
      <c r="F24535" t="s">
        <v>301</v>
      </c>
      <c r="G24535" t="s">
        <v>126</v>
      </c>
      <c r="H24535">
        <v>0</v>
      </c>
      <c r="I24535" s="68" t="str">
        <f>VLOOKUP(E24535,Refs!$P$2:$R$29,3,FALSE)</f>
        <v>Y62</v>
      </c>
      <c r="J24535" s="68" t="str">
        <f>VLOOKUP(E24535,Refs!$P$2:$S$29,4,FALSE)</f>
        <v>North West</v>
      </c>
      <c r="K24535" s="28" t="str">
        <f t="shared" si="772"/>
        <v/>
      </c>
    </row>
    <row r="24536" spans="1:11" x14ac:dyDescent="0.35">
      <c r="A24536" s="69">
        <f t="shared" si="773"/>
        <v>46023</v>
      </c>
      <c r="B24536" t="s">
        <v>946</v>
      </c>
      <c r="C24536" t="s">
        <v>278</v>
      </c>
      <c r="E24536" t="s">
        <v>300</v>
      </c>
      <c r="F24536" t="s">
        <v>301</v>
      </c>
      <c r="G24536" t="s">
        <v>127</v>
      </c>
      <c r="H24536">
        <v>4463</v>
      </c>
      <c r="I24536" s="68" t="str">
        <f>VLOOKUP(E24536,Refs!$P$2:$R$29,3,FALSE)</f>
        <v>Y62</v>
      </c>
      <c r="J24536" s="68" t="str">
        <f>VLOOKUP(E24536,Refs!$P$2:$S$29,4,FALSE)</f>
        <v>North West</v>
      </c>
      <c r="K24536" s="28">
        <f t="shared" si="772"/>
        <v>4463</v>
      </c>
    </row>
    <row r="24537" spans="1:11" x14ac:dyDescent="0.35">
      <c r="A24537" s="69">
        <f t="shared" si="773"/>
        <v>46023</v>
      </c>
      <c r="B24537" t="s">
        <v>946</v>
      </c>
      <c r="C24537" t="s">
        <v>278</v>
      </c>
      <c r="E24537" t="s">
        <v>300</v>
      </c>
      <c r="F24537" t="s">
        <v>301</v>
      </c>
      <c r="G24537" t="s">
        <v>128</v>
      </c>
      <c r="H24537">
        <v>230</v>
      </c>
      <c r="I24537" s="68" t="str">
        <f>VLOOKUP(E24537,Refs!$P$2:$R$29,3,FALSE)</f>
        <v>Y62</v>
      </c>
      <c r="J24537" s="68" t="str">
        <f>VLOOKUP(E24537,Refs!$P$2:$S$29,4,FALSE)</f>
        <v>North West</v>
      </c>
      <c r="K24537" s="28">
        <f t="shared" si="772"/>
        <v>230</v>
      </c>
    </row>
    <row r="24538" spans="1:11" x14ac:dyDescent="0.35">
      <c r="A24538" s="69">
        <f t="shared" si="773"/>
        <v>46023</v>
      </c>
      <c r="B24538" t="s">
        <v>946</v>
      </c>
      <c r="C24538" t="s">
        <v>278</v>
      </c>
      <c r="E24538" t="s">
        <v>300</v>
      </c>
      <c r="F24538" t="s">
        <v>301</v>
      </c>
      <c r="G24538" t="s">
        <v>129</v>
      </c>
      <c r="H24538">
        <v>2376</v>
      </c>
      <c r="I24538" s="68" t="str">
        <f>VLOOKUP(E24538,Refs!$P$2:$R$29,3,FALSE)</f>
        <v>Y62</v>
      </c>
      <c r="J24538" s="68" t="str">
        <f>VLOOKUP(E24538,Refs!$P$2:$S$29,4,FALSE)</f>
        <v>North West</v>
      </c>
      <c r="K24538" s="28">
        <f t="shared" si="772"/>
        <v>2376</v>
      </c>
    </row>
    <row r="24539" spans="1:11" x14ac:dyDescent="0.35">
      <c r="A24539" s="69">
        <f t="shared" si="773"/>
        <v>46023</v>
      </c>
      <c r="B24539" t="s">
        <v>946</v>
      </c>
      <c r="C24539" t="s">
        <v>278</v>
      </c>
      <c r="E24539" t="s">
        <v>300</v>
      </c>
      <c r="F24539" t="s">
        <v>301</v>
      </c>
      <c r="G24539" t="s">
        <v>130</v>
      </c>
      <c r="H24539">
        <v>1644</v>
      </c>
      <c r="I24539" s="68" t="str">
        <f>VLOOKUP(E24539,Refs!$P$2:$R$29,3,FALSE)</f>
        <v>Y62</v>
      </c>
      <c r="J24539" s="68" t="str">
        <f>VLOOKUP(E24539,Refs!$P$2:$S$29,4,FALSE)</f>
        <v>North West</v>
      </c>
      <c r="K24539" s="28">
        <f t="shared" si="772"/>
        <v>1644</v>
      </c>
    </row>
    <row r="24540" spans="1:11" x14ac:dyDescent="0.35">
      <c r="A24540" s="69">
        <f t="shared" si="773"/>
        <v>46023</v>
      </c>
      <c r="B24540" t="s">
        <v>946</v>
      </c>
      <c r="C24540" t="s">
        <v>278</v>
      </c>
      <c r="E24540" t="s">
        <v>300</v>
      </c>
      <c r="F24540" t="s">
        <v>301</v>
      </c>
      <c r="G24540" t="s">
        <v>131</v>
      </c>
      <c r="H24540">
        <v>9079</v>
      </c>
      <c r="I24540" s="68" t="str">
        <f>VLOOKUP(E24540,Refs!$P$2:$R$29,3,FALSE)</f>
        <v>Y62</v>
      </c>
      <c r="J24540" s="68" t="str">
        <f>VLOOKUP(E24540,Refs!$P$2:$S$29,4,FALSE)</f>
        <v>North West</v>
      </c>
      <c r="K24540" s="28">
        <f t="shared" si="772"/>
        <v>9079</v>
      </c>
    </row>
    <row r="24541" spans="1:11" x14ac:dyDescent="0.35">
      <c r="A24541" s="69">
        <f t="shared" si="773"/>
        <v>46023</v>
      </c>
      <c r="B24541" t="s">
        <v>946</v>
      </c>
      <c r="C24541" t="s">
        <v>278</v>
      </c>
      <c r="E24541" t="s">
        <v>300</v>
      </c>
      <c r="F24541" t="s">
        <v>301</v>
      </c>
      <c r="G24541" t="s">
        <v>132</v>
      </c>
      <c r="H24541">
        <v>3438</v>
      </c>
      <c r="I24541" s="68" t="str">
        <f>VLOOKUP(E24541,Refs!$P$2:$R$29,3,FALSE)</f>
        <v>Y62</v>
      </c>
      <c r="J24541" s="68" t="str">
        <f>VLOOKUP(E24541,Refs!$P$2:$S$29,4,FALSE)</f>
        <v>North West</v>
      </c>
      <c r="K24541" s="28">
        <f t="shared" si="772"/>
        <v>3438</v>
      </c>
    </row>
    <row r="24542" spans="1:11" x14ac:dyDescent="0.35">
      <c r="A24542" s="69">
        <f t="shared" si="773"/>
        <v>46023</v>
      </c>
      <c r="B24542" t="s">
        <v>946</v>
      </c>
      <c r="C24542" t="s">
        <v>278</v>
      </c>
      <c r="E24542" t="s">
        <v>300</v>
      </c>
      <c r="F24542" t="s">
        <v>301</v>
      </c>
      <c r="G24542" t="s">
        <v>133</v>
      </c>
      <c r="H24542">
        <v>7508</v>
      </c>
      <c r="I24542" s="68" t="str">
        <f>VLOOKUP(E24542,Refs!$P$2:$R$29,3,FALSE)</f>
        <v>Y62</v>
      </c>
      <c r="J24542" s="68" t="str">
        <f>VLOOKUP(E24542,Refs!$P$2:$S$29,4,FALSE)</f>
        <v>North West</v>
      </c>
      <c r="K24542" s="28">
        <f t="shared" si="772"/>
        <v>7508</v>
      </c>
    </row>
    <row r="24543" spans="1:11" x14ac:dyDescent="0.35">
      <c r="A24543" s="69">
        <f t="shared" si="773"/>
        <v>46023</v>
      </c>
      <c r="B24543" t="s">
        <v>946</v>
      </c>
      <c r="C24543" t="s">
        <v>278</v>
      </c>
      <c r="E24543" t="s">
        <v>300</v>
      </c>
      <c r="F24543" t="s">
        <v>301</v>
      </c>
      <c r="G24543" t="s">
        <v>134</v>
      </c>
      <c r="H24543">
        <v>6973</v>
      </c>
      <c r="I24543" s="68" t="str">
        <f>VLOOKUP(E24543,Refs!$P$2:$R$29,3,FALSE)</f>
        <v>Y62</v>
      </c>
      <c r="J24543" s="68" t="str">
        <f>VLOOKUP(E24543,Refs!$P$2:$S$29,4,FALSE)</f>
        <v>North West</v>
      </c>
      <c r="K24543" s="28">
        <f t="shared" si="772"/>
        <v>6973</v>
      </c>
    </row>
    <row r="24544" spans="1:11" x14ac:dyDescent="0.35">
      <c r="A24544" s="69">
        <f t="shared" si="773"/>
        <v>46023</v>
      </c>
      <c r="B24544" t="s">
        <v>946</v>
      </c>
      <c r="C24544" t="s">
        <v>278</v>
      </c>
      <c r="E24544" t="s">
        <v>300</v>
      </c>
      <c r="F24544" t="s">
        <v>301</v>
      </c>
      <c r="G24544" t="s">
        <v>135</v>
      </c>
      <c r="H24544">
        <v>4104</v>
      </c>
      <c r="I24544" s="68" t="str">
        <f>VLOOKUP(E24544,Refs!$P$2:$R$29,3,FALSE)</f>
        <v>Y62</v>
      </c>
      <c r="J24544" s="68" t="str">
        <f>VLOOKUP(E24544,Refs!$P$2:$S$29,4,FALSE)</f>
        <v>North West</v>
      </c>
      <c r="K24544" s="28">
        <f t="shared" si="772"/>
        <v>4104</v>
      </c>
    </row>
    <row r="24545" spans="1:11" x14ac:dyDescent="0.35">
      <c r="A24545" s="69">
        <f t="shared" si="773"/>
        <v>46023</v>
      </c>
      <c r="B24545" t="s">
        <v>946</v>
      </c>
      <c r="C24545" t="s">
        <v>278</v>
      </c>
      <c r="E24545" t="s">
        <v>300</v>
      </c>
      <c r="F24545" t="s">
        <v>301</v>
      </c>
      <c r="G24545" t="s">
        <v>136</v>
      </c>
      <c r="H24545">
        <v>3292</v>
      </c>
      <c r="I24545" s="68" t="str">
        <f>VLOOKUP(E24545,Refs!$P$2:$R$29,3,FALSE)</f>
        <v>Y62</v>
      </c>
      <c r="J24545" s="68" t="str">
        <f>VLOOKUP(E24545,Refs!$P$2:$S$29,4,FALSE)</f>
        <v>North West</v>
      </c>
      <c r="K24545" s="28">
        <f t="shared" si="772"/>
        <v>3292</v>
      </c>
    </row>
    <row r="24546" spans="1:11" x14ac:dyDescent="0.35">
      <c r="A24546" s="69">
        <f t="shared" si="773"/>
        <v>46023</v>
      </c>
      <c r="B24546" t="s">
        <v>946</v>
      </c>
      <c r="C24546" t="s">
        <v>278</v>
      </c>
      <c r="E24546" t="s">
        <v>300</v>
      </c>
      <c r="F24546" t="s">
        <v>301</v>
      </c>
      <c r="G24546" t="s">
        <v>137</v>
      </c>
      <c r="H24546">
        <v>1018</v>
      </c>
      <c r="I24546" s="68" t="str">
        <f>VLOOKUP(E24546,Refs!$P$2:$R$29,3,FALSE)</f>
        <v>Y62</v>
      </c>
      <c r="J24546" s="68" t="str">
        <f>VLOOKUP(E24546,Refs!$P$2:$S$29,4,FALSE)</f>
        <v>North West</v>
      </c>
      <c r="K24546" s="28">
        <f t="shared" si="772"/>
        <v>1018</v>
      </c>
    </row>
    <row r="24547" spans="1:11" x14ac:dyDescent="0.35">
      <c r="A24547" s="69">
        <f t="shared" si="773"/>
        <v>46023</v>
      </c>
      <c r="B24547" t="s">
        <v>946</v>
      </c>
      <c r="C24547" t="s">
        <v>278</v>
      </c>
      <c r="E24547" t="s">
        <v>300</v>
      </c>
      <c r="F24547" t="s">
        <v>301</v>
      </c>
      <c r="G24547" t="s">
        <v>138</v>
      </c>
      <c r="H24547">
        <v>961</v>
      </c>
      <c r="I24547" s="68" t="str">
        <f>VLOOKUP(E24547,Refs!$P$2:$R$29,3,FALSE)</f>
        <v>Y62</v>
      </c>
      <c r="J24547" s="68" t="str">
        <f>VLOOKUP(E24547,Refs!$P$2:$S$29,4,FALSE)</f>
        <v>North West</v>
      </c>
      <c r="K24547" s="28">
        <f t="shared" ref="K24547:K24610" si="774">IF(OR(H24547="NULL",H24547=0,H24547=""),"",H24547)</f>
        <v>961</v>
      </c>
    </row>
    <row r="24548" spans="1:11" x14ac:dyDescent="0.35">
      <c r="A24548" s="69">
        <f t="shared" si="773"/>
        <v>46023</v>
      </c>
      <c r="B24548" t="s">
        <v>946</v>
      </c>
      <c r="C24548" t="s">
        <v>278</v>
      </c>
      <c r="E24548" t="s">
        <v>300</v>
      </c>
      <c r="F24548" t="s">
        <v>301</v>
      </c>
      <c r="G24548" t="s">
        <v>139</v>
      </c>
      <c r="H24548">
        <v>54</v>
      </c>
      <c r="I24548" s="68" t="str">
        <f>VLOOKUP(E24548,Refs!$P$2:$R$29,3,FALSE)</f>
        <v>Y62</v>
      </c>
      <c r="J24548" s="68" t="str">
        <f>VLOOKUP(E24548,Refs!$P$2:$S$29,4,FALSE)</f>
        <v>North West</v>
      </c>
      <c r="K24548" s="28">
        <f t="shared" si="774"/>
        <v>54</v>
      </c>
    </row>
    <row r="24549" spans="1:11" x14ac:dyDescent="0.35">
      <c r="A24549" s="69">
        <f t="shared" si="773"/>
        <v>46023</v>
      </c>
      <c r="B24549" t="s">
        <v>946</v>
      </c>
      <c r="C24549" t="s">
        <v>278</v>
      </c>
      <c r="E24549" t="s">
        <v>300</v>
      </c>
      <c r="F24549" t="s">
        <v>301</v>
      </c>
      <c r="G24549" t="s">
        <v>140</v>
      </c>
      <c r="H24549">
        <v>0</v>
      </c>
      <c r="I24549" s="68" t="str">
        <f>VLOOKUP(E24549,Refs!$P$2:$R$29,3,FALSE)</f>
        <v>Y62</v>
      </c>
      <c r="J24549" s="68" t="str">
        <f>VLOOKUP(E24549,Refs!$P$2:$S$29,4,FALSE)</f>
        <v>North West</v>
      </c>
      <c r="K24549" s="28" t="str">
        <f t="shared" si="774"/>
        <v/>
      </c>
    </row>
    <row r="24550" spans="1:11" x14ac:dyDescent="0.35">
      <c r="A24550" s="69">
        <f t="shared" si="773"/>
        <v>46023</v>
      </c>
      <c r="B24550" t="s">
        <v>946</v>
      </c>
      <c r="C24550" t="s">
        <v>278</v>
      </c>
      <c r="E24550" t="s">
        <v>300</v>
      </c>
      <c r="F24550" t="s">
        <v>301</v>
      </c>
      <c r="G24550" t="s">
        <v>728</v>
      </c>
      <c r="H24550">
        <v>531</v>
      </c>
      <c r="I24550" s="68" t="str">
        <f>VLOOKUP(E24550,Refs!$P$2:$R$29,3,FALSE)</f>
        <v>Y62</v>
      </c>
      <c r="J24550" s="68" t="str">
        <f>VLOOKUP(E24550,Refs!$P$2:$S$29,4,FALSE)</f>
        <v>North West</v>
      </c>
      <c r="K24550" s="28">
        <f t="shared" si="774"/>
        <v>531</v>
      </c>
    </row>
    <row r="24551" spans="1:11" x14ac:dyDescent="0.35">
      <c r="A24551" s="69">
        <f t="shared" si="773"/>
        <v>46023</v>
      </c>
      <c r="B24551" t="s">
        <v>946</v>
      </c>
      <c r="C24551" t="s">
        <v>278</v>
      </c>
      <c r="E24551" t="s">
        <v>300</v>
      </c>
      <c r="F24551" t="s">
        <v>301</v>
      </c>
      <c r="G24551" t="s">
        <v>727</v>
      </c>
      <c r="H24551">
        <v>120</v>
      </c>
      <c r="I24551" s="68" t="str">
        <f>VLOOKUP(E24551,Refs!$P$2:$R$29,3,FALSE)</f>
        <v>Y62</v>
      </c>
      <c r="J24551" s="68" t="str">
        <f>VLOOKUP(E24551,Refs!$P$2:$S$29,4,FALSE)</f>
        <v>North West</v>
      </c>
      <c r="K24551" s="28">
        <f t="shared" si="774"/>
        <v>120</v>
      </c>
    </row>
    <row r="24552" spans="1:11" x14ac:dyDescent="0.35">
      <c r="A24552" s="69">
        <f t="shared" si="773"/>
        <v>46023</v>
      </c>
      <c r="B24552" t="s">
        <v>946</v>
      </c>
      <c r="C24552" t="s">
        <v>278</v>
      </c>
      <c r="E24552" t="s">
        <v>300</v>
      </c>
      <c r="F24552" t="s">
        <v>301</v>
      </c>
      <c r="G24552" t="s">
        <v>730</v>
      </c>
      <c r="H24552">
        <v>731</v>
      </c>
      <c r="I24552" s="68" t="str">
        <f>VLOOKUP(E24552,Refs!$P$2:$R$29,3,FALSE)</f>
        <v>Y62</v>
      </c>
      <c r="J24552" s="68" t="str">
        <f>VLOOKUP(E24552,Refs!$P$2:$S$29,4,FALSE)</f>
        <v>North West</v>
      </c>
      <c r="K24552" s="28">
        <f t="shared" si="774"/>
        <v>731</v>
      </c>
    </row>
    <row r="24553" spans="1:11" x14ac:dyDescent="0.35">
      <c r="A24553" s="69">
        <f t="shared" si="773"/>
        <v>46023</v>
      </c>
      <c r="B24553" t="s">
        <v>946</v>
      </c>
      <c r="C24553" t="s">
        <v>278</v>
      </c>
      <c r="E24553" t="s">
        <v>300</v>
      </c>
      <c r="F24553" t="s">
        <v>301</v>
      </c>
      <c r="G24553" t="s">
        <v>729</v>
      </c>
      <c r="H24553">
        <v>46</v>
      </c>
      <c r="I24553" s="68" t="str">
        <f>VLOOKUP(E24553,Refs!$P$2:$R$29,3,FALSE)</f>
        <v>Y62</v>
      </c>
      <c r="J24553" s="68" t="str">
        <f>VLOOKUP(E24553,Refs!$P$2:$S$29,4,FALSE)</f>
        <v>North West</v>
      </c>
      <c r="K24553" s="28">
        <f t="shared" si="774"/>
        <v>46</v>
      </c>
    </row>
    <row r="24554" spans="1:11" x14ac:dyDescent="0.35">
      <c r="A24554" s="69">
        <f t="shared" si="773"/>
        <v>46023</v>
      </c>
      <c r="B24554" t="s">
        <v>946</v>
      </c>
      <c r="C24554" t="s">
        <v>290</v>
      </c>
      <c r="D24554" t="s">
        <v>889</v>
      </c>
      <c r="E24554" t="s">
        <v>325</v>
      </c>
      <c r="F24554" t="s">
        <v>326</v>
      </c>
      <c r="G24554" t="s">
        <v>10</v>
      </c>
      <c r="H24554">
        <v>108542</v>
      </c>
      <c r="I24554" s="68" t="str">
        <f>VLOOKUP(E24554,Refs!$P$2:$R$29,3,FALSE)</f>
        <v>Y59</v>
      </c>
      <c r="J24554" s="68" t="str">
        <f>VLOOKUP(E24554,Refs!$P$2:$S$29,4,FALSE)</f>
        <v>South East</v>
      </c>
      <c r="K24554" s="28">
        <f t="shared" si="774"/>
        <v>108542</v>
      </c>
    </row>
    <row r="24555" spans="1:11" x14ac:dyDescent="0.35">
      <c r="A24555" s="69">
        <f t="shared" si="773"/>
        <v>46023</v>
      </c>
      <c r="B24555" t="s">
        <v>946</v>
      </c>
      <c r="C24555" t="s">
        <v>290</v>
      </c>
      <c r="D24555" t="s">
        <v>889</v>
      </c>
      <c r="E24555" t="s">
        <v>325</v>
      </c>
      <c r="F24555" t="s">
        <v>326</v>
      </c>
      <c r="G24555" t="s">
        <v>69</v>
      </c>
      <c r="H24555">
        <v>0</v>
      </c>
      <c r="I24555" s="68" t="str">
        <f>VLOOKUP(E24555,Refs!$P$2:$R$29,3,FALSE)</f>
        <v>Y59</v>
      </c>
      <c r="J24555" s="68" t="str">
        <f>VLOOKUP(E24555,Refs!$P$2:$S$29,4,FALSE)</f>
        <v>South East</v>
      </c>
      <c r="K24555" s="28" t="str">
        <f t="shared" si="774"/>
        <v/>
      </c>
    </row>
    <row r="24556" spans="1:11" x14ac:dyDescent="0.35">
      <c r="A24556" s="69">
        <f t="shared" si="773"/>
        <v>46023</v>
      </c>
      <c r="B24556" t="s">
        <v>946</v>
      </c>
      <c r="C24556" t="s">
        <v>290</v>
      </c>
      <c r="D24556" t="s">
        <v>889</v>
      </c>
      <c r="E24556" t="s">
        <v>325</v>
      </c>
      <c r="F24556" t="s">
        <v>326</v>
      </c>
      <c r="G24556" t="s">
        <v>20</v>
      </c>
      <c r="H24556">
        <v>93310</v>
      </c>
      <c r="I24556" s="68" t="str">
        <f>VLOOKUP(E24556,Refs!$P$2:$R$29,3,FALSE)</f>
        <v>Y59</v>
      </c>
      <c r="J24556" s="68" t="str">
        <f>VLOOKUP(E24556,Refs!$P$2:$S$29,4,FALSE)</f>
        <v>South East</v>
      </c>
      <c r="K24556" s="28">
        <f t="shared" si="774"/>
        <v>93310</v>
      </c>
    </row>
    <row r="24557" spans="1:11" x14ac:dyDescent="0.35">
      <c r="A24557" s="69">
        <f t="shared" si="773"/>
        <v>46023</v>
      </c>
      <c r="B24557" t="s">
        <v>946</v>
      </c>
      <c r="C24557" t="s">
        <v>290</v>
      </c>
      <c r="D24557" t="s">
        <v>889</v>
      </c>
      <c r="E24557" t="s">
        <v>325</v>
      </c>
      <c r="F24557" t="s">
        <v>326</v>
      </c>
      <c r="G24557" t="s">
        <v>23</v>
      </c>
      <c r="H24557">
        <v>57989</v>
      </c>
      <c r="I24557" s="68" t="str">
        <f>VLOOKUP(E24557,Refs!$P$2:$R$29,3,FALSE)</f>
        <v>Y59</v>
      </c>
      <c r="J24557" s="68" t="str">
        <f>VLOOKUP(E24557,Refs!$P$2:$S$29,4,FALSE)</f>
        <v>South East</v>
      </c>
      <c r="K24557" s="28">
        <f t="shared" si="774"/>
        <v>57989</v>
      </c>
    </row>
    <row r="24558" spans="1:11" x14ac:dyDescent="0.35">
      <c r="A24558" s="69">
        <f t="shared" si="773"/>
        <v>46023</v>
      </c>
      <c r="B24558" t="s">
        <v>946</v>
      </c>
      <c r="C24558" t="s">
        <v>290</v>
      </c>
      <c r="D24558" t="s">
        <v>889</v>
      </c>
      <c r="E24558" t="s">
        <v>325</v>
      </c>
      <c r="F24558" t="s">
        <v>326</v>
      </c>
      <c r="G24558" t="s">
        <v>19</v>
      </c>
      <c r="H24558">
        <v>6884</v>
      </c>
      <c r="I24558" s="68" t="str">
        <f>VLOOKUP(E24558,Refs!$P$2:$R$29,3,FALSE)</f>
        <v>Y59</v>
      </c>
      <c r="J24558" s="68" t="str">
        <f>VLOOKUP(E24558,Refs!$P$2:$S$29,4,FALSE)</f>
        <v>South East</v>
      </c>
      <c r="K24558" s="28">
        <f t="shared" si="774"/>
        <v>6884</v>
      </c>
    </row>
    <row r="24559" spans="1:11" x14ac:dyDescent="0.35">
      <c r="A24559" s="69">
        <f t="shared" si="773"/>
        <v>46023</v>
      </c>
      <c r="B24559" t="s">
        <v>946</v>
      </c>
      <c r="C24559" t="s">
        <v>290</v>
      </c>
      <c r="D24559" t="s">
        <v>889</v>
      </c>
      <c r="E24559" t="s">
        <v>325</v>
      </c>
      <c r="F24559" t="s">
        <v>326</v>
      </c>
      <c r="G24559" t="s">
        <v>21</v>
      </c>
      <c r="H24559">
        <v>9063282</v>
      </c>
      <c r="I24559" s="68" t="str">
        <f>VLOOKUP(E24559,Refs!$P$2:$R$29,3,FALSE)</f>
        <v>Y59</v>
      </c>
      <c r="J24559" s="68" t="str">
        <f>VLOOKUP(E24559,Refs!$P$2:$S$29,4,FALSE)</f>
        <v>South East</v>
      </c>
      <c r="K24559" s="28">
        <f t="shared" si="774"/>
        <v>9063282</v>
      </c>
    </row>
    <row r="24560" spans="1:11" x14ac:dyDescent="0.35">
      <c r="A24560" s="69">
        <f t="shared" si="773"/>
        <v>46023</v>
      </c>
      <c r="B24560" t="s">
        <v>946</v>
      </c>
      <c r="C24560" t="s">
        <v>290</v>
      </c>
      <c r="D24560" t="s">
        <v>889</v>
      </c>
      <c r="E24560" t="s">
        <v>325</v>
      </c>
      <c r="F24560" t="s">
        <v>326</v>
      </c>
      <c r="G24560" t="s">
        <v>70</v>
      </c>
      <c r="H24560">
        <v>515</v>
      </c>
      <c r="I24560" s="68" t="str">
        <f>VLOOKUP(E24560,Refs!$P$2:$R$29,3,FALSE)</f>
        <v>Y59</v>
      </c>
      <c r="J24560" s="68" t="str">
        <f>VLOOKUP(E24560,Refs!$P$2:$S$29,4,FALSE)</f>
        <v>South East</v>
      </c>
      <c r="K24560" s="28">
        <f t="shared" si="774"/>
        <v>515</v>
      </c>
    </row>
    <row r="24561" spans="1:11" x14ac:dyDescent="0.35">
      <c r="A24561" s="69">
        <f t="shared" si="773"/>
        <v>46023</v>
      </c>
      <c r="B24561" t="s">
        <v>946</v>
      </c>
      <c r="C24561" t="s">
        <v>290</v>
      </c>
      <c r="D24561" t="s">
        <v>889</v>
      </c>
      <c r="E24561" t="s">
        <v>325</v>
      </c>
      <c r="F24561" t="s">
        <v>326</v>
      </c>
      <c r="G24561" t="s">
        <v>71</v>
      </c>
      <c r="H24561">
        <v>892</v>
      </c>
      <c r="I24561" s="68" t="str">
        <f>VLOOKUP(E24561,Refs!$P$2:$R$29,3,FALSE)</f>
        <v>Y59</v>
      </c>
      <c r="J24561" s="68" t="str">
        <f>VLOOKUP(E24561,Refs!$P$2:$S$29,4,FALSE)</f>
        <v>South East</v>
      </c>
      <c r="K24561" s="28">
        <f t="shared" si="774"/>
        <v>892</v>
      </c>
    </row>
    <row r="24562" spans="1:11" x14ac:dyDescent="0.35">
      <c r="A24562" s="69">
        <f t="shared" si="773"/>
        <v>46023</v>
      </c>
      <c r="B24562" t="s">
        <v>946</v>
      </c>
      <c r="C24562" t="s">
        <v>290</v>
      </c>
      <c r="D24562" t="s">
        <v>889</v>
      </c>
      <c r="E24562" t="s">
        <v>325</v>
      </c>
      <c r="F24562" t="s">
        <v>326</v>
      </c>
      <c r="G24562" t="s">
        <v>72</v>
      </c>
      <c r="H24562">
        <v>1119586</v>
      </c>
      <c r="I24562" s="68" t="str">
        <f>VLOOKUP(E24562,Refs!$P$2:$R$29,3,FALSE)</f>
        <v>Y59</v>
      </c>
      <c r="J24562" s="68" t="str">
        <f>VLOOKUP(E24562,Refs!$P$2:$S$29,4,FALSE)</f>
        <v>South East</v>
      </c>
      <c r="K24562" s="28">
        <f t="shared" si="774"/>
        <v>1119586</v>
      </c>
    </row>
    <row r="24563" spans="1:11" x14ac:dyDescent="0.35">
      <c r="A24563" s="69">
        <f t="shared" si="773"/>
        <v>46023</v>
      </c>
      <c r="B24563" t="s">
        <v>946</v>
      </c>
      <c r="C24563" t="s">
        <v>290</v>
      </c>
      <c r="D24563" t="s">
        <v>889</v>
      </c>
      <c r="E24563" t="s">
        <v>325</v>
      </c>
      <c r="F24563" t="s">
        <v>326</v>
      </c>
      <c r="G24563" t="s">
        <v>73</v>
      </c>
      <c r="H24563">
        <v>46602</v>
      </c>
      <c r="I24563" s="68" t="str">
        <f>VLOOKUP(E24563,Refs!$P$2:$R$29,3,FALSE)</f>
        <v>Y59</v>
      </c>
      <c r="J24563" s="68" t="str">
        <f>VLOOKUP(E24563,Refs!$P$2:$S$29,4,FALSE)</f>
        <v>South East</v>
      </c>
      <c r="K24563" s="28">
        <f t="shared" si="774"/>
        <v>46602</v>
      </c>
    </row>
    <row r="24564" spans="1:11" x14ac:dyDescent="0.35">
      <c r="A24564" s="69">
        <f t="shared" si="773"/>
        <v>46023</v>
      </c>
      <c r="B24564" t="s">
        <v>946</v>
      </c>
      <c r="C24564" t="s">
        <v>290</v>
      </c>
      <c r="D24564" t="s">
        <v>889</v>
      </c>
      <c r="E24564" t="s">
        <v>325</v>
      </c>
      <c r="F24564" t="s">
        <v>326</v>
      </c>
      <c r="G24564" t="s">
        <v>74</v>
      </c>
      <c r="H24564">
        <v>132394412</v>
      </c>
      <c r="I24564" s="68" t="str">
        <f>VLOOKUP(E24564,Refs!$P$2:$R$29,3,FALSE)</f>
        <v>Y59</v>
      </c>
      <c r="J24564" s="68" t="str">
        <f>VLOOKUP(E24564,Refs!$P$2:$S$29,4,FALSE)</f>
        <v>South East</v>
      </c>
      <c r="K24564" s="28">
        <f t="shared" si="774"/>
        <v>132394412</v>
      </c>
    </row>
    <row r="24565" spans="1:11" x14ac:dyDescent="0.35">
      <c r="A24565" s="69">
        <f t="shared" si="773"/>
        <v>46023</v>
      </c>
      <c r="B24565" t="s">
        <v>946</v>
      </c>
      <c r="C24565" t="s">
        <v>290</v>
      </c>
      <c r="D24565" t="s">
        <v>889</v>
      </c>
      <c r="E24565" t="s">
        <v>325</v>
      </c>
      <c r="F24565" t="s">
        <v>326</v>
      </c>
      <c r="G24565" t="s">
        <v>26</v>
      </c>
      <c r="H24565">
        <v>93310</v>
      </c>
      <c r="I24565" s="68" t="str">
        <f>VLOOKUP(E24565,Refs!$P$2:$R$29,3,FALSE)</f>
        <v>Y59</v>
      </c>
      <c r="J24565" s="68" t="str">
        <f>VLOOKUP(E24565,Refs!$P$2:$S$29,4,FALSE)</f>
        <v>South East</v>
      </c>
      <c r="K24565" s="28">
        <f t="shared" si="774"/>
        <v>93310</v>
      </c>
    </row>
    <row r="24566" spans="1:11" x14ac:dyDescent="0.35">
      <c r="A24566" s="69">
        <f t="shared" si="773"/>
        <v>46023</v>
      </c>
      <c r="B24566" t="s">
        <v>946</v>
      </c>
      <c r="C24566" t="s">
        <v>290</v>
      </c>
      <c r="D24566" t="s">
        <v>889</v>
      </c>
      <c r="E24566" t="s">
        <v>325</v>
      </c>
      <c r="F24566" t="s">
        <v>326</v>
      </c>
      <c r="G24566" t="s">
        <v>75</v>
      </c>
      <c r="H24566">
        <v>1600</v>
      </c>
      <c r="I24566" s="68" t="str">
        <f>VLOOKUP(E24566,Refs!$P$2:$R$29,3,FALSE)</f>
        <v>Y59</v>
      </c>
      <c r="J24566" s="68" t="str">
        <f>VLOOKUP(E24566,Refs!$P$2:$S$29,4,FALSE)</f>
        <v>South East</v>
      </c>
      <c r="K24566" s="28">
        <f t="shared" si="774"/>
        <v>1600</v>
      </c>
    </row>
    <row r="24567" spans="1:11" x14ac:dyDescent="0.35">
      <c r="A24567" s="69">
        <f t="shared" si="773"/>
        <v>46023</v>
      </c>
      <c r="B24567" t="s">
        <v>946</v>
      </c>
      <c r="C24567" t="s">
        <v>290</v>
      </c>
      <c r="D24567" t="s">
        <v>889</v>
      </c>
      <c r="E24567" t="s">
        <v>325</v>
      </c>
      <c r="F24567" t="s">
        <v>326</v>
      </c>
      <c r="G24567" t="s">
        <v>76</v>
      </c>
      <c r="H24567">
        <v>45108</v>
      </c>
      <c r="I24567" s="68" t="str">
        <f>VLOOKUP(E24567,Refs!$P$2:$R$29,3,FALSE)</f>
        <v>Y59</v>
      </c>
      <c r="J24567" s="68" t="str">
        <f>VLOOKUP(E24567,Refs!$P$2:$S$29,4,FALSE)</f>
        <v>South East</v>
      </c>
      <c r="K24567" s="28">
        <f t="shared" si="774"/>
        <v>45108</v>
      </c>
    </row>
    <row r="24568" spans="1:11" x14ac:dyDescent="0.35">
      <c r="A24568" s="69">
        <f t="shared" si="773"/>
        <v>46023</v>
      </c>
      <c r="B24568" t="s">
        <v>946</v>
      </c>
      <c r="C24568" t="s">
        <v>290</v>
      </c>
      <c r="D24568" t="s">
        <v>889</v>
      </c>
      <c r="E24568" t="s">
        <v>325</v>
      </c>
      <c r="F24568" t="s">
        <v>326</v>
      </c>
      <c r="G24568" t="s">
        <v>77</v>
      </c>
      <c r="H24568">
        <v>16823</v>
      </c>
      <c r="I24568" s="68" t="str">
        <f>VLOOKUP(E24568,Refs!$P$2:$R$29,3,FALSE)</f>
        <v>Y59</v>
      </c>
      <c r="J24568" s="68" t="str">
        <f>VLOOKUP(E24568,Refs!$P$2:$S$29,4,FALSE)</f>
        <v>South East</v>
      </c>
      <c r="K24568" s="28">
        <f t="shared" si="774"/>
        <v>16823</v>
      </c>
    </row>
    <row r="24569" spans="1:11" x14ac:dyDescent="0.35">
      <c r="A24569" s="69">
        <f t="shared" si="773"/>
        <v>46023</v>
      </c>
      <c r="B24569" t="s">
        <v>946</v>
      </c>
      <c r="C24569" t="s">
        <v>290</v>
      </c>
      <c r="D24569" t="s">
        <v>889</v>
      </c>
      <c r="E24569" t="s">
        <v>325</v>
      </c>
      <c r="F24569" t="s">
        <v>326</v>
      </c>
      <c r="G24569" t="s">
        <v>78</v>
      </c>
      <c r="H24569">
        <v>29779</v>
      </c>
      <c r="I24569" s="68" t="str">
        <f>VLOOKUP(E24569,Refs!$P$2:$R$29,3,FALSE)</f>
        <v>Y59</v>
      </c>
      <c r="J24569" s="68" t="str">
        <f>VLOOKUP(E24569,Refs!$P$2:$S$29,4,FALSE)</f>
        <v>South East</v>
      </c>
      <c r="K24569" s="28">
        <f t="shared" si="774"/>
        <v>29779</v>
      </c>
    </row>
    <row r="24570" spans="1:11" x14ac:dyDescent="0.35">
      <c r="A24570" s="69">
        <f t="shared" si="773"/>
        <v>46023</v>
      </c>
      <c r="B24570" t="s">
        <v>946</v>
      </c>
      <c r="C24570" t="s">
        <v>290</v>
      </c>
      <c r="D24570" t="s">
        <v>889</v>
      </c>
      <c r="E24570" t="s">
        <v>325</v>
      </c>
      <c r="F24570" t="s">
        <v>326</v>
      </c>
      <c r="G24570" t="s">
        <v>79</v>
      </c>
      <c r="H24570">
        <v>0</v>
      </c>
      <c r="I24570" s="68" t="str">
        <f>VLOOKUP(E24570,Refs!$P$2:$R$29,3,FALSE)</f>
        <v>Y59</v>
      </c>
      <c r="J24570" s="68" t="str">
        <f>VLOOKUP(E24570,Refs!$P$2:$S$29,4,FALSE)</f>
        <v>South East</v>
      </c>
      <c r="K24570" s="28" t="str">
        <f t="shared" si="774"/>
        <v/>
      </c>
    </row>
    <row r="24571" spans="1:11" x14ac:dyDescent="0.35">
      <c r="A24571" s="69">
        <f t="shared" si="773"/>
        <v>46023</v>
      </c>
      <c r="B24571" t="s">
        <v>946</v>
      </c>
      <c r="C24571" t="s">
        <v>290</v>
      </c>
      <c r="D24571" t="s">
        <v>889</v>
      </c>
      <c r="E24571" t="s">
        <v>325</v>
      </c>
      <c r="F24571" t="s">
        <v>326</v>
      </c>
      <c r="G24571" t="s">
        <v>25</v>
      </c>
      <c r="H24571">
        <v>46602</v>
      </c>
      <c r="I24571" s="68" t="str">
        <f>VLOOKUP(E24571,Refs!$P$2:$R$29,3,FALSE)</f>
        <v>Y59</v>
      </c>
      <c r="J24571" s="68" t="str">
        <f>VLOOKUP(E24571,Refs!$P$2:$S$29,4,FALSE)</f>
        <v>South East</v>
      </c>
      <c r="K24571" s="28">
        <f t="shared" si="774"/>
        <v>46602</v>
      </c>
    </row>
    <row r="24572" spans="1:11" x14ac:dyDescent="0.35">
      <c r="A24572" s="69">
        <f t="shared" si="773"/>
        <v>46023</v>
      </c>
      <c r="B24572" t="s">
        <v>946</v>
      </c>
      <c r="C24572" t="s">
        <v>290</v>
      </c>
      <c r="D24572" t="s">
        <v>889</v>
      </c>
      <c r="E24572" t="s">
        <v>325</v>
      </c>
      <c r="F24572" t="s">
        <v>326</v>
      </c>
      <c r="G24572" t="s">
        <v>80</v>
      </c>
      <c r="H24572">
        <v>0</v>
      </c>
      <c r="I24572" s="68" t="str">
        <f>VLOOKUP(E24572,Refs!$P$2:$R$29,3,FALSE)</f>
        <v>Y59</v>
      </c>
      <c r="J24572" s="68" t="str">
        <f>VLOOKUP(E24572,Refs!$P$2:$S$29,4,FALSE)</f>
        <v>South East</v>
      </c>
      <c r="K24572" s="28" t="str">
        <f t="shared" si="774"/>
        <v/>
      </c>
    </row>
    <row r="24573" spans="1:11" x14ac:dyDescent="0.35">
      <c r="A24573" s="69">
        <f t="shared" si="773"/>
        <v>46023</v>
      </c>
      <c r="B24573" t="s">
        <v>946</v>
      </c>
      <c r="C24573" t="s">
        <v>290</v>
      </c>
      <c r="D24573" t="s">
        <v>889</v>
      </c>
      <c r="E24573" t="s">
        <v>325</v>
      </c>
      <c r="F24573" t="s">
        <v>326</v>
      </c>
      <c r="G24573" t="s">
        <v>81</v>
      </c>
      <c r="H24573">
        <v>22029</v>
      </c>
      <c r="I24573" s="68" t="str">
        <f>VLOOKUP(E24573,Refs!$P$2:$R$29,3,FALSE)</f>
        <v>Y59</v>
      </c>
      <c r="J24573" s="68" t="str">
        <f>VLOOKUP(E24573,Refs!$P$2:$S$29,4,FALSE)</f>
        <v>South East</v>
      </c>
      <c r="K24573" s="28">
        <f t="shared" si="774"/>
        <v>22029</v>
      </c>
    </row>
    <row r="24574" spans="1:11" x14ac:dyDescent="0.35">
      <c r="A24574" s="69">
        <f t="shared" si="773"/>
        <v>46023</v>
      </c>
      <c r="B24574" t="s">
        <v>946</v>
      </c>
      <c r="C24574" t="s">
        <v>290</v>
      </c>
      <c r="D24574" t="s">
        <v>889</v>
      </c>
      <c r="E24574" t="s">
        <v>325</v>
      </c>
      <c r="F24574" t="s">
        <v>326</v>
      </c>
      <c r="G24574" t="s">
        <v>82</v>
      </c>
      <c r="H24574">
        <v>6585</v>
      </c>
      <c r="I24574" s="68" t="str">
        <f>VLOOKUP(E24574,Refs!$P$2:$R$29,3,FALSE)</f>
        <v>Y59</v>
      </c>
      <c r="J24574" s="68" t="str">
        <f>VLOOKUP(E24574,Refs!$P$2:$S$29,4,FALSE)</f>
        <v>South East</v>
      </c>
      <c r="K24574" s="28">
        <f t="shared" si="774"/>
        <v>6585</v>
      </c>
    </row>
    <row r="24575" spans="1:11" x14ac:dyDescent="0.35">
      <c r="A24575" s="69">
        <f t="shared" si="773"/>
        <v>46023</v>
      </c>
      <c r="B24575" t="s">
        <v>946</v>
      </c>
      <c r="C24575" t="s">
        <v>290</v>
      </c>
      <c r="D24575" t="s">
        <v>889</v>
      </c>
      <c r="E24575" t="s">
        <v>325</v>
      </c>
      <c r="F24575" t="s">
        <v>326</v>
      </c>
      <c r="G24575" t="s">
        <v>83</v>
      </c>
      <c r="H24575">
        <v>8056</v>
      </c>
      <c r="I24575" s="68" t="str">
        <f>VLOOKUP(E24575,Refs!$P$2:$R$29,3,FALSE)</f>
        <v>Y59</v>
      </c>
      <c r="J24575" s="68" t="str">
        <f>VLOOKUP(E24575,Refs!$P$2:$S$29,4,FALSE)</f>
        <v>South East</v>
      </c>
      <c r="K24575" s="28">
        <f t="shared" si="774"/>
        <v>8056</v>
      </c>
    </row>
    <row r="24576" spans="1:11" x14ac:dyDescent="0.35">
      <c r="A24576" s="69">
        <f t="shared" si="773"/>
        <v>46023</v>
      </c>
      <c r="B24576" t="s">
        <v>946</v>
      </c>
      <c r="C24576" t="s">
        <v>290</v>
      </c>
      <c r="D24576" t="s">
        <v>889</v>
      </c>
      <c r="E24576" t="s">
        <v>325</v>
      </c>
      <c r="F24576" t="s">
        <v>326</v>
      </c>
      <c r="G24576" t="s">
        <v>84</v>
      </c>
      <c r="H24576">
        <v>0</v>
      </c>
      <c r="I24576" s="68" t="str">
        <f>VLOOKUP(E24576,Refs!$P$2:$R$29,3,FALSE)</f>
        <v>Y59</v>
      </c>
      <c r="J24576" s="68" t="str">
        <f>VLOOKUP(E24576,Refs!$P$2:$S$29,4,FALSE)</f>
        <v>South East</v>
      </c>
      <c r="K24576" s="28" t="str">
        <f t="shared" si="774"/>
        <v/>
      </c>
    </row>
    <row r="24577" spans="1:11" x14ac:dyDescent="0.35">
      <c r="A24577" s="69">
        <f t="shared" si="773"/>
        <v>46023</v>
      </c>
      <c r="B24577" t="s">
        <v>946</v>
      </c>
      <c r="C24577" t="s">
        <v>290</v>
      </c>
      <c r="D24577" t="s">
        <v>889</v>
      </c>
      <c r="E24577" t="s">
        <v>325</v>
      </c>
      <c r="F24577" t="s">
        <v>326</v>
      </c>
      <c r="G24577" t="s">
        <v>85</v>
      </c>
      <c r="H24577">
        <v>3972</v>
      </c>
      <c r="I24577" s="68" t="str">
        <f>VLOOKUP(E24577,Refs!$P$2:$R$29,3,FALSE)</f>
        <v>Y59</v>
      </c>
      <c r="J24577" s="68" t="str">
        <f>VLOOKUP(E24577,Refs!$P$2:$S$29,4,FALSE)</f>
        <v>South East</v>
      </c>
      <c r="K24577" s="28">
        <f t="shared" si="774"/>
        <v>3972</v>
      </c>
    </row>
    <row r="24578" spans="1:11" x14ac:dyDescent="0.35">
      <c r="A24578" s="69">
        <f t="shared" si="773"/>
        <v>46023</v>
      </c>
      <c r="B24578" t="s">
        <v>946</v>
      </c>
      <c r="C24578" t="s">
        <v>290</v>
      </c>
      <c r="D24578" t="s">
        <v>889</v>
      </c>
      <c r="E24578" t="s">
        <v>325</v>
      </c>
      <c r="F24578" t="s">
        <v>326</v>
      </c>
      <c r="G24578" t="s">
        <v>86</v>
      </c>
      <c r="H24578">
        <v>1610</v>
      </c>
      <c r="I24578" s="68" t="str">
        <f>VLOOKUP(E24578,Refs!$P$2:$R$29,3,FALSE)</f>
        <v>Y59</v>
      </c>
      <c r="J24578" s="68" t="str">
        <f>VLOOKUP(E24578,Refs!$P$2:$S$29,4,FALSE)</f>
        <v>South East</v>
      </c>
      <c r="K24578" s="28">
        <f t="shared" si="774"/>
        <v>1610</v>
      </c>
    </row>
    <row r="24579" spans="1:11" x14ac:dyDescent="0.35">
      <c r="A24579" s="69">
        <f t="shared" ref="A24579:A24641" si="775">DATEVALUE(RIGHT(B24579,8))</f>
        <v>46023</v>
      </c>
      <c r="B24579" t="s">
        <v>946</v>
      </c>
      <c r="C24579" t="s">
        <v>290</v>
      </c>
      <c r="D24579" t="s">
        <v>889</v>
      </c>
      <c r="E24579" t="s">
        <v>325</v>
      </c>
      <c r="F24579" t="s">
        <v>326</v>
      </c>
      <c r="G24579" t="s">
        <v>87</v>
      </c>
      <c r="H24579">
        <v>8708</v>
      </c>
      <c r="I24579" s="68" t="str">
        <f>VLOOKUP(E24579,Refs!$P$2:$R$29,3,FALSE)</f>
        <v>Y59</v>
      </c>
      <c r="J24579" s="68" t="str">
        <f>VLOOKUP(E24579,Refs!$P$2:$S$29,4,FALSE)</f>
        <v>South East</v>
      </c>
      <c r="K24579" s="28">
        <f t="shared" si="774"/>
        <v>8708</v>
      </c>
    </row>
    <row r="24580" spans="1:11" x14ac:dyDescent="0.35">
      <c r="A24580" s="69">
        <f t="shared" si="775"/>
        <v>46023</v>
      </c>
      <c r="B24580" t="s">
        <v>946</v>
      </c>
      <c r="C24580" t="s">
        <v>290</v>
      </c>
      <c r="D24580" t="s">
        <v>889</v>
      </c>
      <c r="E24580" t="s">
        <v>325</v>
      </c>
      <c r="F24580" t="s">
        <v>326</v>
      </c>
      <c r="G24580" t="s">
        <v>88</v>
      </c>
      <c r="H24580">
        <v>0</v>
      </c>
      <c r="I24580" s="68" t="str">
        <f>VLOOKUP(E24580,Refs!$P$2:$R$29,3,FALSE)</f>
        <v>Y59</v>
      </c>
      <c r="J24580" s="68" t="str">
        <f>VLOOKUP(E24580,Refs!$P$2:$S$29,4,FALSE)</f>
        <v>South East</v>
      </c>
      <c r="K24580" s="28" t="str">
        <f t="shared" si="774"/>
        <v/>
      </c>
    </row>
    <row r="24581" spans="1:11" x14ac:dyDescent="0.35">
      <c r="A24581" s="69">
        <f t="shared" si="775"/>
        <v>46023</v>
      </c>
      <c r="B24581" t="s">
        <v>946</v>
      </c>
      <c r="C24581" t="s">
        <v>290</v>
      </c>
      <c r="D24581" t="s">
        <v>889</v>
      </c>
      <c r="E24581" t="s">
        <v>325</v>
      </c>
      <c r="F24581" t="s">
        <v>326</v>
      </c>
      <c r="G24581" t="s">
        <v>89</v>
      </c>
      <c r="H24581">
        <v>93310</v>
      </c>
      <c r="I24581" s="68" t="str">
        <f>VLOOKUP(E24581,Refs!$P$2:$R$29,3,FALSE)</f>
        <v>Y59</v>
      </c>
      <c r="J24581" s="68" t="str">
        <f>VLOOKUP(E24581,Refs!$P$2:$S$29,4,FALSE)</f>
        <v>South East</v>
      </c>
      <c r="K24581" s="28">
        <f t="shared" si="774"/>
        <v>93310</v>
      </c>
    </row>
    <row r="24582" spans="1:11" x14ac:dyDescent="0.35">
      <c r="A24582" s="69">
        <f t="shared" si="775"/>
        <v>46023</v>
      </c>
      <c r="B24582" t="s">
        <v>946</v>
      </c>
      <c r="C24582" t="s">
        <v>290</v>
      </c>
      <c r="D24582" t="s">
        <v>889</v>
      </c>
      <c r="E24582" t="s">
        <v>325</v>
      </c>
      <c r="F24582" t="s">
        <v>326</v>
      </c>
      <c r="G24582" t="s">
        <v>27</v>
      </c>
      <c r="H24582">
        <v>6193</v>
      </c>
      <c r="I24582" s="68" t="str">
        <f>VLOOKUP(E24582,Refs!$P$2:$R$29,3,FALSE)</f>
        <v>Y59</v>
      </c>
      <c r="J24582" s="68" t="str">
        <f>VLOOKUP(E24582,Refs!$P$2:$S$29,4,FALSE)</f>
        <v>South East</v>
      </c>
      <c r="K24582" s="28">
        <f t="shared" si="774"/>
        <v>6193</v>
      </c>
    </row>
    <row r="24583" spans="1:11" x14ac:dyDescent="0.35">
      <c r="A24583" s="69">
        <f t="shared" si="775"/>
        <v>46023</v>
      </c>
      <c r="B24583" t="s">
        <v>946</v>
      </c>
      <c r="C24583" t="s">
        <v>290</v>
      </c>
      <c r="D24583" t="s">
        <v>889</v>
      </c>
      <c r="E24583" t="s">
        <v>325</v>
      </c>
      <c r="F24583" t="s">
        <v>326</v>
      </c>
      <c r="G24583" t="s">
        <v>29</v>
      </c>
      <c r="H24583">
        <v>11888</v>
      </c>
      <c r="I24583" s="68" t="str">
        <f>VLOOKUP(E24583,Refs!$P$2:$R$29,3,FALSE)</f>
        <v>Y59</v>
      </c>
      <c r="J24583" s="68" t="str">
        <f>VLOOKUP(E24583,Refs!$P$2:$S$29,4,FALSE)</f>
        <v>South East</v>
      </c>
      <c r="K24583" s="28">
        <f t="shared" si="774"/>
        <v>11888</v>
      </c>
    </row>
    <row r="24584" spans="1:11" x14ac:dyDescent="0.35">
      <c r="A24584" s="69">
        <f t="shared" si="775"/>
        <v>46023</v>
      </c>
      <c r="B24584" t="s">
        <v>946</v>
      </c>
      <c r="C24584" t="s">
        <v>290</v>
      </c>
      <c r="D24584" t="s">
        <v>889</v>
      </c>
      <c r="E24584" t="s">
        <v>325</v>
      </c>
      <c r="F24584" t="s">
        <v>326</v>
      </c>
      <c r="G24584" t="s">
        <v>90</v>
      </c>
      <c r="H24584">
        <v>3953</v>
      </c>
      <c r="I24584" s="68" t="str">
        <f>VLOOKUP(E24584,Refs!$P$2:$R$29,3,FALSE)</f>
        <v>Y59</v>
      </c>
      <c r="J24584" s="68" t="str">
        <f>VLOOKUP(E24584,Refs!$P$2:$S$29,4,FALSE)</f>
        <v>South East</v>
      </c>
      <c r="K24584" s="28">
        <f t="shared" si="774"/>
        <v>3953</v>
      </c>
    </row>
    <row r="24585" spans="1:11" x14ac:dyDescent="0.35">
      <c r="A24585" s="69">
        <f t="shared" si="775"/>
        <v>46023</v>
      </c>
      <c r="B24585" t="s">
        <v>946</v>
      </c>
      <c r="C24585" t="s">
        <v>290</v>
      </c>
      <c r="D24585" t="s">
        <v>889</v>
      </c>
      <c r="E24585" t="s">
        <v>325</v>
      </c>
      <c r="F24585" t="s">
        <v>326</v>
      </c>
      <c r="G24585" t="s">
        <v>91</v>
      </c>
      <c r="H24585">
        <v>0</v>
      </c>
      <c r="I24585" s="68" t="str">
        <f>VLOOKUP(E24585,Refs!$P$2:$R$29,3,FALSE)</f>
        <v>Y59</v>
      </c>
      <c r="J24585" s="68" t="str">
        <f>VLOOKUP(E24585,Refs!$P$2:$S$29,4,FALSE)</f>
        <v>South East</v>
      </c>
      <c r="K24585" s="28" t="str">
        <f t="shared" si="774"/>
        <v/>
      </c>
    </row>
    <row r="24586" spans="1:11" x14ac:dyDescent="0.35">
      <c r="A24586" s="69">
        <f t="shared" si="775"/>
        <v>46023</v>
      </c>
      <c r="B24586" t="s">
        <v>946</v>
      </c>
      <c r="C24586" t="s">
        <v>290</v>
      </c>
      <c r="D24586" t="s">
        <v>889</v>
      </c>
      <c r="E24586" t="s">
        <v>325</v>
      </c>
      <c r="F24586" t="s">
        <v>326</v>
      </c>
      <c r="G24586" t="s">
        <v>92</v>
      </c>
      <c r="H24586">
        <v>4053</v>
      </c>
      <c r="I24586" s="68" t="str">
        <f>VLOOKUP(E24586,Refs!$P$2:$R$29,3,FALSE)</f>
        <v>Y59</v>
      </c>
      <c r="J24586" s="68" t="str">
        <f>VLOOKUP(E24586,Refs!$P$2:$S$29,4,FALSE)</f>
        <v>South East</v>
      </c>
      <c r="K24586" s="28">
        <f t="shared" si="774"/>
        <v>4053</v>
      </c>
    </row>
    <row r="24587" spans="1:11" x14ac:dyDescent="0.35">
      <c r="A24587" s="69">
        <f t="shared" si="775"/>
        <v>46023</v>
      </c>
      <c r="B24587" t="s">
        <v>946</v>
      </c>
      <c r="C24587" t="s">
        <v>290</v>
      </c>
      <c r="D24587" t="s">
        <v>889</v>
      </c>
      <c r="E24587" t="s">
        <v>325</v>
      </c>
      <c r="F24587" t="s">
        <v>326</v>
      </c>
      <c r="G24587" t="s">
        <v>93</v>
      </c>
      <c r="H24587">
        <v>450</v>
      </c>
      <c r="I24587" s="68" t="str">
        <f>VLOOKUP(E24587,Refs!$P$2:$R$29,3,FALSE)</f>
        <v>Y59</v>
      </c>
      <c r="J24587" s="68" t="str">
        <f>VLOOKUP(E24587,Refs!$P$2:$S$29,4,FALSE)</f>
        <v>South East</v>
      </c>
      <c r="K24587" s="28">
        <f t="shared" si="774"/>
        <v>450</v>
      </c>
    </row>
    <row r="24588" spans="1:11" x14ac:dyDescent="0.35">
      <c r="A24588" s="69">
        <f t="shared" si="775"/>
        <v>46023</v>
      </c>
      <c r="B24588" t="s">
        <v>946</v>
      </c>
      <c r="C24588" t="s">
        <v>290</v>
      </c>
      <c r="D24588" t="s">
        <v>889</v>
      </c>
      <c r="E24588" t="s">
        <v>325</v>
      </c>
      <c r="F24588" t="s">
        <v>326</v>
      </c>
      <c r="G24588" t="s">
        <v>94</v>
      </c>
      <c r="H24588">
        <v>2690</v>
      </c>
      <c r="I24588" s="68" t="str">
        <f>VLOOKUP(E24588,Refs!$P$2:$R$29,3,FALSE)</f>
        <v>Y59</v>
      </c>
      <c r="J24588" s="68" t="str">
        <f>VLOOKUP(E24588,Refs!$P$2:$S$29,4,FALSE)</f>
        <v>South East</v>
      </c>
      <c r="K24588" s="28">
        <f t="shared" si="774"/>
        <v>2690</v>
      </c>
    </row>
    <row r="24589" spans="1:11" x14ac:dyDescent="0.35">
      <c r="A24589" s="69">
        <f t="shared" si="775"/>
        <v>46023</v>
      </c>
      <c r="B24589" t="s">
        <v>946</v>
      </c>
      <c r="C24589" t="s">
        <v>290</v>
      </c>
      <c r="D24589" t="s">
        <v>889</v>
      </c>
      <c r="E24589" t="s">
        <v>325</v>
      </c>
      <c r="F24589" t="s">
        <v>326</v>
      </c>
      <c r="G24589" t="s">
        <v>95</v>
      </c>
      <c r="H24589">
        <v>1016</v>
      </c>
      <c r="I24589" s="68" t="str">
        <f>VLOOKUP(E24589,Refs!$P$2:$R$29,3,FALSE)</f>
        <v>Y59</v>
      </c>
      <c r="J24589" s="68" t="str">
        <f>VLOOKUP(E24589,Refs!$P$2:$S$29,4,FALSE)</f>
        <v>South East</v>
      </c>
      <c r="K24589" s="28">
        <f t="shared" si="774"/>
        <v>1016</v>
      </c>
    </row>
    <row r="24590" spans="1:11" x14ac:dyDescent="0.35">
      <c r="A24590" s="69">
        <f t="shared" si="775"/>
        <v>46023</v>
      </c>
      <c r="B24590" t="s">
        <v>946</v>
      </c>
      <c r="C24590" t="s">
        <v>290</v>
      </c>
      <c r="D24590" t="s">
        <v>889</v>
      </c>
      <c r="E24590" t="s">
        <v>325</v>
      </c>
      <c r="F24590" t="s">
        <v>326</v>
      </c>
      <c r="G24590" t="s">
        <v>96</v>
      </c>
      <c r="H24590">
        <v>5196</v>
      </c>
      <c r="I24590" s="68" t="str">
        <f>VLOOKUP(E24590,Refs!$P$2:$R$29,3,FALSE)</f>
        <v>Y59</v>
      </c>
      <c r="J24590" s="68" t="str">
        <f>VLOOKUP(E24590,Refs!$P$2:$S$29,4,FALSE)</f>
        <v>South East</v>
      </c>
      <c r="K24590" s="28">
        <f t="shared" si="774"/>
        <v>5196</v>
      </c>
    </row>
    <row r="24591" spans="1:11" x14ac:dyDescent="0.35">
      <c r="A24591" s="69">
        <f t="shared" si="775"/>
        <v>46023</v>
      </c>
      <c r="B24591" t="s">
        <v>946</v>
      </c>
      <c r="C24591" t="s">
        <v>290</v>
      </c>
      <c r="D24591" t="s">
        <v>889</v>
      </c>
      <c r="E24591" t="s">
        <v>325</v>
      </c>
      <c r="F24591" t="s">
        <v>326</v>
      </c>
      <c r="G24591" t="s">
        <v>31</v>
      </c>
      <c r="H24591">
        <v>1033</v>
      </c>
      <c r="I24591" s="68" t="str">
        <f>VLOOKUP(E24591,Refs!$P$2:$R$29,3,FALSE)</f>
        <v>Y59</v>
      </c>
      <c r="J24591" s="68" t="str">
        <f>VLOOKUP(E24591,Refs!$P$2:$S$29,4,FALSE)</f>
        <v>South East</v>
      </c>
      <c r="K24591" s="28">
        <f t="shared" si="774"/>
        <v>1033</v>
      </c>
    </row>
    <row r="24592" spans="1:11" x14ac:dyDescent="0.35">
      <c r="A24592" s="69">
        <f t="shared" si="775"/>
        <v>46023</v>
      </c>
      <c r="B24592" t="s">
        <v>946</v>
      </c>
      <c r="C24592" t="s">
        <v>290</v>
      </c>
      <c r="D24592" t="s">
        <v>889</v>
      </c>
      <c r="E24592" t="s">
        <v>325</v>
      </c>
      <c r="F24592" t="s">
        <v>326</v>
      </c>
      <c r="G24592" t="s">
        <v>97</v>
      </c>
      <c r="H24592">
        <v>15445</v>
      </c>
      <c r="I24592" s="68" t="str">
        <f>VLOOKUP(E24592,Refs!$P$2:$R$29,3,FALSE)</f>
        <v>Y59</v>
      </c>
      <c r="J24592" s="68" t="str">
        <f>VLOOKUP(E24592,Refs!$P$2:$S$29,4,FALSE)</f>
        <v>South East</v>
      </c>
      <c r="K24592" s="28">
        <f t="shared" si="774"/>
        <v>15445</v>
      </c>
    </row>
    <row r="24593" spans="1:11" x14ac:dyDescent="0.35">
      <c r="A24593" s="69">
        <f t="shared" si="775"/>
        <v>46023</v>
      </c>
      <c r="B24593" t="s">
        <v>946</v>
      </c>
      <c r="C24593" t="s">
        <v>290</v>
      </c>
      <c r="D24593" t="s">
        <v>889</v>
      </c>
      <c r="E24593" t="s">
        <v>325</v>
      </c>
      <c r="F24593" t="s">
        <v>326</v>
      </c>
      <c r="G24593" t="s">
        <v>98</v>
      </c>
      <c r="H24593">
        <v>8653</v>
      </c>
      <c r="I24593" s="68" t="str">
        <f>VLOOKUP(E24593,Refs!$P$2:$R$29,3,FALSE)</f>
        <v>Y59</v>
      </c>
      <c r="J24593" s="68" t="str">
        <f>VLOOKUP(E24593,Refs!$P$2:$S$29,4,FALSE)</f>
        <v>South East</v>
      </c>
      <c r="K24593" s="28">
        <f t="shared" si="774"/>
        <v>8653</v>
      </c>
    </row>
    <row r="24594" spans="1:11" x14ac:dyDescent="0.35">
      <c r="A24594" s="69">
        <f t="shared" si="775"/>
        <v>46023</v>
      </c>
      <c r="B24594" t="s">
        <v>946</v>
      </c>
      <c r="C24594" t="s">
        <v>290</v>
      </c>
      <c r="D24594" t="s">
        <v>889</v>
      </c>
      <c r="E24594" t="s">
        <v>325</v>
      </c>
      <c r="F24594" t="s">
        <v>326</v>
      </c>
      <c r="G24594" t="s">
        <v>99</v>
      </c>
      <c r="H24594">
        <v>3763</v>
      </c>
      <c r="I24594" s="68" t="str">
        <f>VLOOKUP(E24594,Refs!$P$2:$R$29,3,FALSE)</f>
        <v>Y59</v>
      </c>
      <c r="J24594" s="68" t="str">
        <f>VLOOKUP(E24594,Refs!$P$2:$S$29,4,FALSE)</f>
        <v>South East</v>
      </c>
      <c r="K24594" s="28">
        <f t="shared" si="774"/>
        <v>3763</v>
      </c>
    </row>
    <row r="24595" spans="1:11" x14ac:dyDescent="0.35">
      <c r="A24595" s="69">
        <f t="shared" si="775"/>
        <v>46023</v>
      </c>
      <c r="B24595" t="s">
        <v>946</v>
      </c>
      <c r="C24595" t="s">
        <v>290</v>
      </c>
      <c r="D24595" t="s">
        <v>889</v>
      </c>
      <c r="E24595" t="s">
        <v>325</v>
      </c>
      <c r="F24595" t="s">
        <v>326</v>
      </c>
      <c r="G24595" t="s">
        <v>100</v>
      </c>
      <c r="H24595">
        <v>0</v>
      </c>
      <c r="I24595" s="68" t="str">
        <f>VLOOKUP(E24595,Refs!$P$2:$R$29,3,FALSE)</f>
        <v>Y59</v>
      </c>
      <c r="J24595" s="68" t="str">
        <f>VLOOKUP(E24595,Refs!$P$2:$S$29,4,FALSE)</f>
        <v>South East</v>
      </c>
      <c r="K24595" s="28" t="str">
        <f t="shared" si="774"/>
        <v/>
      </c>
    </row>
    <row r="24596" spans="1:11" x14ac:dyDescent="0.35">
      <c r="A24596" s="69">
        <f t="shared" si="775"/>
        <v>46023</v>
      </c>
      <c r="B24596" t="s">
        <v>946</v>
      </c>
      <c r="C24596" t="s">
        <v>290</v>
      </c>
      <c r="D24596" t="s">
        <v>889</v>
      </c>
      <c r="E24596" t="s">
        <v>325</v>
      </c>
      <c r="F24596" t="s">
        <v>326</v>
      </c>
      <c r="G24596" t="s">
        <v>101</v>
      </c>
      <c r="H24596">
        <v>0</v>
      </c>
      <c r="I24596" s="68" t="str">
        <f>VLOOKUP(E24596,Refs!$P$2:$R$29,3,FALSE)</f>
        <v>Y59</v>
      </c>
      <c r="J24596" s="68" t="str">
        <f>VLOOKUP(E24596,Refs!$P$2:$S$29,4,FALSE)</f>
        <v>South East</v>
      </c>
      <c r="K24596" s="28" t="str">
        <f t="shared" si="774"/>
        <v/>
      </c>
    </row>
    <row r="24597" spans="1:11" x14ac:dyDescent="0.35">
      <c r="A24597" s="69">
        <f t="shared" si="775"/>
        <v>46023</v>
      </c>
      <c r="B24597" t="s">
        <v>946</v>
      </c>
      <c r="C24597" t="s">
        <v>290</v>
      </c>
      <c r="D24597" t="s">
        <v>889</v>
      </c>
      <c r="E24597" t="s">
        <v>325</v>
      </c>
      <c r="F24597" t="s">
        <v>326</v>
      </c>
      <c r="G24597" t="s">
        <v>102</v>
      </c>
      <c r="H24597">
        <v>163</v>
      </c>
      <c r="I24597" s="68" t="str">
        <f>VLOOKUP(E24597,Refs!$P$2:$R$29,3,FALSE)</f>
        <v>Y59</v>
      </c>
      <c r="J24597" s="68" t="str">
        <f>VLOOKUP(E24597,Refs!$P$2:$S$29,4,FALSE)</f>
        <v>South East</v>
      </c>
      <c r="K24597" s="28">
        <f t="shared" si="774"/>
        <v>163</v>
      </c>
    </row>
    <row r="24598" spans="1:11" x14ac:dyDescent="0.35">
      <c r="A24598" s="69">
        <f t="shared" si="775"/>
        <v>46023</v>
      </c>
      <c r="B24598" t="s">
        <v>946</v>
      </c>
      <c r="C24598" t="s">
        <v>290</v>
      </c>
      <c r="D24598" t="s">
        <v>889</v>
      </c>
      <c r="E24598" t="s">
        <v>325</v>
      </c>
      <c r="F24598" t="s">
        <v>326</v>
      </c>
      <c r="G24598" t="s">
        <v>103</v>
      </c>
      <c r="H24598">
        <v>1163</v>
      </c>
      <c r="I24598" s="68" t="str">
        <f>VLOOKUP(E24598,Refs!$P$2:$R$29,3,FALSE)</f>
        <v>Y59</v>
      </c>
      <c r="J24598" s="68" t="str">
        <f>VLOOKUP(E24598,Refs!$P$2:$S$29,4,FALSE)</f>
        <v>South East</v>
      </c>
      <c r="K24598" s="28">
        <f t="shared" si="774"/>
        <v>1163</v>
      </c>
    </row>
    <row r="24599" spans="1:11" x14ac:dyDescent="0.35">
      <c r="A24599" s="69">
        <f t="shared" si="775"/>
        <v>46023</v>
      </c>
      <c r="B24599" t="s">
        <v>946</v>
      </c>
      <c r="C24599" t="s">
        <v>290</v>
      </c>
      <c r="D24599" t="s">
        <v>889</v>
      </c>
      <c r="E24599" t="s">
        <v>325</v>
      </c>
      <c r="F24599" t="s">
        <v>326</v>
      </c>
      <c r="G24599" t="s">
        <v>104</v>
      </c>
      <c r="H24599">
        <v>0</v>
      </c>
      <c r="I24599" s="68" t="str">
        <f>VLOOKUP(E24599,Refs!$P$2:$R$29,3,FALSE)</f>
        <v>Y59</v>
      </c>
      <c r="J24599" s="68" t="str">
        <f>VLOOKUP(E24599,Refs!$P$2:$S$29,4,FALSE)</f>
        <v>South East</v>
      </c>
      <c r="K24599" s="28" t="str">
        <f t="shared" si="774"/>
        <v/>
      </c>
    </row>
    <row r="24600" spans="1:11" x14ac:dyDescent="0.35">
      <c r="A24600" s="69">
        <f t="shared" si="775"/>
        <v>46023</v>
      </c>
      <c r="B24600" t="s">
        <v>946</v>
      </c>
      <c r="C24600" t="s">
        <v>290</v>
      </c>
      <c r="D24600" t="s">
        <v>889</v>
      </c>
      <c r="E24600" t="s">
        <v>325</v>
      </c>
      <c r="F24600" t="s">
        <v>326</v>
      </c>
      <c r="G24600" t="s">
        <v>105</v>
      </c>
      <c r="H24600">
        <v>11888</v>
      </c>
      <c r="I24600" s="68" t="str">
        <f>VLOOKUP(E24600,Refs!$P$2:$R$29,3,FALSE)</f>
        <v>Y59</v>
      </c>
      <c r="J24600" s="68" t="str">
        <f>VLOOKUP(E24600,Refs!$P$2:$S$29,4,FALSE)</f>
        <v>South East</v>
      </c>
      <c r="K24600" s="28">
        <f t="shared" si="774"/>
        <v>11888</v>
      </c>
    </row>
    <row r="24601" spans="1:11" x14ac:dyDescent="0.35">
      <c r="A24601" s="69">
        <f t="shared" si="775"/>
        <v>46023</v>
      </c>
      <c r="B24601" t="s">
        <v>946</v>
      </c>
      <c r="C24601" t="s">
        <v>290</v>
      </c>
      <c r="D24601" t="s">
        <v>889</v>
      </c>
      <c r="E24601" t="s">
        <v>325</v>
      </c>
      <c r="F24601" t="s">
        <v>326</v>
      </c>
      <c r="G24601" t="s">
        <v>106</v>
      </c>
      <c r="H24601">
        <v>3505</v>
      </c>
      <c r="I24601" s="68" t="str">
        <f>VLOOKUP(E24601,Refs!$P$2:$R$29,3,FALSE)</f>
        <v>Y59</v>
      </c>
      <c r="J24601" s="68" t="str">
        <f>VLOOKUP(E24601,Refs!$P$2:$S$29,4,FALSE)</f>
        <v>South East</v>
      </c>
      <c r="K24601" s="28">
        <f t="shared" si="774"/>
        <v>3505</v>
      </c>
    </row>
    <row r="24602" spans="1:11" x14ac:dyDescent="0.35">
      <c r="A24602" s="69">
        <f t="shared" si="775"/>
        <v>46023</v>
      </c>
      <c r="B24602" t="s">
        <v>946</v>
      </c>
      <c r="C24602" t="s">
        <v>290</v>
      </c>
      <c r="D24602" t="s">
        <v>889</v>
      </c>
      <c r="E24602" t="s">
        <v>325</v>
      </c>
      <c r="F24602" t="s">
        <v>326</v>
      </c>
      <c r="G24602" t="s">
        <v>107</v>
      </c>
      <c r="H24602">
        <v>278</v>
      </c>
      <c r="I24602" s="68" t="str">
        <f>VLOOKUP(E24602,Refs!$P$2:$R$29,3,FALSE)</f>
        <v>Y59</v>
      </c>
      <c r="J24602" s="68" t="str">
        <f>VLOOKUP(E24602,Refs!$P$2:$S$29,4,FALSE)</f>
        <v>South East</v>
      </c>
      <c r="K24602" s="28">
        <f t="shared" si="774"/>
        <v>278</v>
      </c>
    </row>
    <row r="24603" spans="1:11" x14ac:dyDescent="0.35">
      <c r="A24603" s="69">
        <f t="shared" si="775"/>
        <v>46023</v>
      </c>
      <c r="B24603" t="s">
        <v>946</v>
      </c>
      <c r="C24603" t="s">
        <v>290</v>
      </c>
      <c r="D24603" t="s">
        <v>889</v>
      </c>
      <c r="E24603" t="s">
        <v>325</v>
      </c>
      <c r="F24603" t="s">
        <v>326</v>
      </c>
      <c r="G24603" t="s">
        <v>108</v>
      </c>
      <c r="H24603">
        <v>1977</v>
      </c>
      <c r="I24603" s="68" t="str">
        <f>VLOOKUP(E24603,Refs!$P$2:$R$29,3,FALSE)</f>
        <v>Y59</v>
      </c>
      <c r="J24603" s="68" t="str">
        <f>VLOOKUP(E24603,Refs!$P$2:$S$29,4,FALSE)</f>
        <v>South East</v>
      </c>
      <c r="K24603" s="28">
        <f t="shared" si="774"/>
        <v>1977</v>
      </c>
    </row>
    <row r="24604" spans="1:11" x14ac:dyDescent="0.35">
      <c r="A24604" s="69">
        <f t="shared" si="775"/>
        <v>46023</v>
      </c>
      <c r="B24604" t="s">
        <v>946</v>
      </c>
      <c r="C24604" t="s">
        <v>290</v>
      </c>
      <c r="D24604" t="s">
        <v>889</v>
      </c>
      <c r="E24604" t="s">
        <v>325</v>
      </c>
      <c r="F24604" t="s">
        <v>326</v>
      </c>
      <c r="G24604" t="s">
        <v>109</v>
      </c>
      <c r="H24604">
        <v>0</v>
      </c>
      <c r="I24604" s="68" t="str">
        <f>VLOOKUP(E24604,Refs!$P$2:$R$29,3,FALSE)</f>
        <v>Y59</v>
      </c>
      <c r="J24604" s="68" t="str">
        <f>VLOOKUP(E24604,Refs!$P$2:$S$29,4,FALSE)</f>
        <v>South East</v>
      </c>
      <c r="K24604" s="28" t="str">
        <f t="shared" si="774"/>
        <v/>
      </c>
    </row>
    <row r="24605" spans="1:11" x14ac:dyDescent="0.35">
      <c r="A24605" s="69">
        <f t="shared" si="775"/>
        <v>46023</v>
      </c>
      <c r="B24605" t="s">
        <v>946</v>
      </c>
      <c r="C24605" t="s">
        <v>290</v>
      </c>
      <c r="D24605" t="s">
        <v>889</v>
      </c>
      <c r="E24605" t="s">
        <v>325</v>
      </c>
      <c r="F24605" t="s">
        <v>326</v>
      </c>
      <c r="G24605" t="s">
        <v>110</v>
      </c>
      <c r="H24605">
        <v>7935</v>
      </c>
      <c r="I24605" s="68" t="str">
        <f>VLOOKUP(E24605,Refs!$P$2:$R$29,3,FALSE)</f>
        <v>Y59</v>
      </c>
      <c r="J24605" s="68" t="str">
        <f>VLOOKUP(E24605,Refs!$P$2:$S$29,4,FALSE)</f>
        <v>South East</v>
      </c>
      <c r="K24605" s="28">
        <f t="shared" si="774"/>
        <v>7935</v>
      </c>
    </row>
    <row r="24606" spans="1:11" x14ac:dyDescent="0.35">
      <c r="A24606" s="69">
        <f t="shared" si="775"/>
        <v>46023</v>
      </c>
      <c r="B24606" t="s">
        <v>946</v>
      </c>
      <c r="C24606" t="s">
        <v>290</v>
      </c>
      <c r="D24606" t="s">
        <v>889</v>
      </c>
      <c r="E24606" t="s">
        <v>325</v>
      </c>
      <c r="F24606" t="s">
        <v>326</v>
      </c>
      <c r="G24606" t="s">
        <v>808</v>
      </c>
      <c r="H24606">
        <v>46379</v>
      </c>
      <c r="I24606" s="68" t="str">
        <f>VLOOKUP(E24606,Refs!$P$2:$R$29,3,FALSE)</f>
        <v>Y59</v>
      </c>
      <c r="J24606" s="68" t="str">
        <f>VLOOKUP(E24606,Refs!$P$2:$S$29,4,FALSE)</f>
        <v>South East</v>
      </c>
      <c r="K24606" s="28">
        <f t="shared" si="774"/>
        <v>46379</v>
      </c>
    </row>
    <row r="24607" spans="1:11" x14ac:dyDescent="0.35">
      <c r="A24607" s="69">
        <f t="shared" si="775"/>
        <v>46023</v>
      </c>
      <c r="B24607" t="s">
        <v>946</v>
      </c>
      <c r="C24607" t="s">
        <v>290</v>
      </c>
      <c r="D24607" t="s">
        <v>889</v>
      </c>
      <c r="E24607" t="s">
        <v>325</v>
      </c>
      <c r="F24607" t="s">
        <v>326</v>
      </c>
      <c r="G24607" t="s">
        <v>809</v>
      </c>
      <c r="H24607">
        <v>0</v>
      </c>
      <c r="I24607" s="68" t="str">
        <f>VLOOKUP(E24607,Refs!$P$2:$R$29,3,FALSE)</f>
        <v>Y59</v>
      </c>
      <c r="J24607" s="68" t="str">
        <f>VLOOKUP(E24607,Refs!$P$2:$S$29,4,FALSE)</f>
        <v>South East</v>
      </c>
      <c r="K24607" s="28" t="str">
        <f t="shared" si="774"/>
        <v/>
      </c>
    </row>
    <row r="24608" spans="1:11" x14ac:dyDescent="0.35">
      <c r="A24608" s="69">
        <f t="shared" si="775"/>
        <v>46023</v>
      </c>
      <c r="B24608" t="s">
        <v>946</v>
      </c>
      <c r="C24608" t="s">
        <v>290</v>
      </c>
      <c r="D24608" t="s">
        <v>889</v>
      </c>
      <c r="E24608" t="s">
        <v>325</v>
      </c>
      <c r="F24608" t="s">
        <v>326</v>
      </c>
      <c r="G24608" t="s">
        <v>111</v>
      </c>
      <c r="H24608">
        <v>73846</v>
      </c>
      <c r="I24608" s="68" t="str">
        <f>VLOOKUP(E24608,Refs!$P$2:$R$29,3,FALSE)</f>
        <v>Y59</v>
      </c>
      <c r="J24608" s="68" t="str">
        <f>VLOOKUP(E24608,Refs!$P$2:$S$29,4,FALSE)</f>
        <v>South East</v>
      </c>
      <c r="K24608" s="28">
        <f t="shared" si="774"/>
        <v>73846</v>
      </c>
    </row>
    <row r="24609" spans="1:11" x14ac:dyDescent="0.35">
      <c r="A24609" s="69">
        <f t="shared" si="775"/>
        <v>46023</v>
      </c>
      <c r="B24609" t="s">
        <v>946</v>
      </c>
      <c r="C24609" t="s">
        <v>290</v>
      </c>
      <c r="D24609" t="s">
        <v>889</v>
      </c>
      <c r="E24609" t="s">
        <v>325</v>
      </c>
      <c r="F24609" t="s">
        <v>326</v>
      </c>
      <c r="G24609" t="s">
        <v>112</v>
      </c>
      <c r="H24609">
        <v>0</v>
      </c>
      <c r="I24609" s="68" t="str">
        <f>VLOOKUP(E24609,Refs!$P$2:$R$29,3,FALSE)</f>
        <v>Y59</v>
      </c>
      <c r="J24609" s="68" t="str">
        <f>VLOOKUP(E24609,Refs!$P$2:$S$29,4,FALSE)</f>
        <v>South East</v>
      </c>
      <c r="K24609" s="28" t="str">
        <f t="shared" si="774"/>
        <v/>
      </c>
    </row>
    <row r="24610" spans="1:11" x14ac:dyDescent="0.35">
      <c r="A24610" s="69">
        <f t="shared" si="775"/>
        <v>46023</v>
      </c>
      <c r="B24610" t="s">
        <v>946</v>
      </c>
      <c r="C24610" t="s">
        <v>290</v>
      </c>
      <c r="D24610" t="s">
        <v>889</v>
      </c>
      <c r="E24610" t="s">
        <v>325</v>
      </c>
      <c r="F24610" t="s">
        <v>326</v>
      </c>
      <c r="G24610" t="s">
        <v>113</v>
      </c>
      <c r="H24610">
        <v>56016</v>
      </c>
      <c r="I24610" s="68" t="str">
        <f>VLOOKUP(E24610,Refs!$P$2:$R$29,3,FALSE)</f>
        <v>Y59</v>
      </c>
      <c r="J24610" s="68" t="str">
        <f>VLOOKUP(E24610,Refs!$P$2:$S$29,4,FALSE)</f>
        <v>South East</v>
      </c>
      <c r="K24610" s="28">
        <f t="shared" si="774"/>
        <v>56016</v>
      </c>
    </row>
    <row r="24611" spans="1:11" x14ac:dyDescent="0.35">
      <c r="A24611" s="69">
        <f t="shared" si="775"/>
        <v>46023</v>
      </c>
      <c r="B24611" t="s">
        <v>946</v>
      </c>
      <c r="C24611" t="s">
        <v>290</v>
      </c>
      <c r="D24611" t="s">
        <v>889</v>
      </c>
      <c r="E24611" t="s">
        <v>325</v>
      </c>
      <c r="F24611" t="s">
        <v>326</v>
      </c>
      <c r="G24611" t="s">
        <v>114</v>
      </c>
      <c r="H24611">
        <v>21339</v>
      </c>
      <c r="I24611" s="68" t="str">
        <f>VLOOKUP(E24611,Refs!$P$2:$R$29,3,FALSE)</f>
        <v>Y59</v>
      </c>
      <c r="J24611" s="68" t="str">
        <f>VLOOKUP(E24611,Refs!$P$2:$S$29,4,FALSE)</f>
        <v>South East</v>
      </c>
      <c r="K24611" s="28">
        <f t="shared" ref="K24611:K24641" si="776">IF(OR(H24611="NULL",H24611=0,H24611=""),"",H24611)</f>
        <v>21339</v>
      </c>
    </row>
    <row r="24612" spans="1:11" x14ac:dyDescent="0.35">
      <c r="A24612" s="69">
        <f t="shared" si="775"/>
        <v>46023</v>
      </c>
      <c r="B24612" t="s">
        <v>946</v>
      </c>
      <c r="C24612" t="s">
        <v>290</v>
      </c>
      <c r="D24612" t="s">
        <v>889</v>
      </c>
      <c r="E24612" t="s">
        <v>325</v>
      </c>
      <c r="F24612" t="s">
        <v>326</v>
      </c>
      <c r="G24612" t="s">
        <v>115</v>
      </c>
      <c r="H24612">
        <v>18368</v>
      </c>
      <c r="I24612" s="68" t="str">
        <f>VLOOKUP(E24612,Refs!$P$2:$R$29,3,FALSE)</f>
        <v>Y59</v>
      </c>
      <c r="J24612" s="68" t="str">
        <f>VLOOKUP(E24612,Refs!$P$2:$S$29,4,FALSE)</f>
        <v>South East</v>
      </c>
      <c r="K24612" s="28">
        <f t="shared" si="776"/>
        <v>18368</v>
      </c>
    </row>
    <row r="24613" spans="1:11" x14ac:dyDescent="0.35">
      <c r="A24613" s="69">
        <f t="shared" si="775"/>
        <v>46023</v>
      </c>
      <c r="B24613" t="s">
        <v>946</v>
      </c>
      <c r="C24613" t="s">
        <v>290</v>
      </c>
      <c r="D24613" t="s">
        <v>889</v>
      </c>
      <c r="E24613" t="s">
        <v>325</v>
      </c>
      <c r="F24613" t="s">
        <v>326</v>
      </c>
      <c r="G24613" t="s">
        <v>116</v>
      </c>
      <c r="H24613">
        <v>10114</v>
      </c>
      <c r="I24613" s="68" t="str">
        <f>VLOOKUP(E24613,Refs!$P$2:$R$29,3,FALSE)</f>
        <v>Y59</v>
      </c>
      <c r="J24613" s="68" t="str">
        <f>VLOOKUP(E24613,Refs!$P$2:$S$29,4,FALSE)</f>
        <v>South East</v>
      </c>
      <c r="K24613" s="28">
        <f t="shared" si="776"/>
        <v>10114</v>
      </c>
    </row>
    <row r="24614" spans="1:11" x14ac:dyDescent="0.35">
      <c r="A24614" s="69">
        <f t="shared" si="775"/>
        <v>46023</v>
      </c>
      <c r="B24614" t="s">
        <v>946</v>
      </c>
      <c r="C24614" t="s">
        <v>290</v>
      </c>
      <c r="D24614" t="s">
        <v>889</v>
      </c>
      <c r="E24614" t="s">
        <v>325</v>
      </c>
      <c r="F24614" t="s">
        <v>326</v>
      </c>
      <c r="G24614" t="s">
        <v>117</v>
      </c>
      <c r="H24614">
        <v>7245</v>
      </c>
      <c r="I24614" s="68" t="str">
        <f>VLOOKUP(E24614,Refs!$P$2:$R$29,3,FALSE)</f>
        <v>Y59</v>
      </c>
      <c r="J24614" s="68" t="str">
        <f>VLOOKUP(E24614,Refs!$P$2:$S$29,4,FALSE)</f>
        <v>South East</v>
      </c>
      <c r="K24614" s="28">
        <f t="shared" si="776"/>
        <v>7245</v>
      </c>
    </row>
    <row r="24615" spans="1:11" x14ac:dyDescent="0.35">
      <c r="A24615" s="69">
        <f t="shared" si="775"/>
        <v>46023</v>
      </c>
      <c r="B24615" t="s">
        <v>946</v>
      </c>
      <c r="C24615" t="s">
        <v>290</v>
      </c>
      <c r="D24615" t="s">
        <v>889</v>
      </c>
      <c r="E24615" t="s">
        <v>325</v>
      </c>
      <c r="F24615" t="s">
        <v>326</v>
      </c>
      <c r="G24615" t="s">
        <v>118</v>
      </c>
      <c r="H24615">
        <v>1738</v>
      </c>
      <c r="I24615" s="68" t="str">
        <f>VLOOKUP(E24615,Refs!$P$2:$R$29,3,FALSE)</f>
        <v>Y59</v>
      </c>
      <c r="J24615" s="68" t="str">
        <f>VLOOKUP(E24615,Refs!$P$2:$S$29,4,FALSE)</f>
        <v>South East</v>
      </c>
      <c r="K24615" s="28">
        <f t="shared" si="776"/>
        <v>1738</v>
      </c>
    </row>
    <row r="24616" spans="1:11" x14ac:dyDescent="0.35">
      <c r="A24616" s="69">
        <f t="shared" si="775"/>
        <v>46023</v>
      </c>
      <c r="B24616" t="s">
        <v>946</v>
      </c>
      <c r="C24616" t="s">
        <v>290</v>
      </c>
      <c r="D24616" t="s">
        <v>889</v>
      </c>
      <c r="E24616" t="s">
        <v>325</v>
      </c>
      <c r="F24616" t="s">
        <v>326</v>
      </c>
      <c r="G24616" t="s">
        <v>119</v>
      </c>
      <c r="H24616">
        <v>11110</v>
      </c>
      <c r="I24616" s="68" t="str">
        <f>VLOOKUP(E24616,Refs!$P$2:$R$29,3,FALSE)</f>
        <v>Y59</v>
      </c>
      <c r="J24616" s="68" t="str">
        <f>VLOOKUP(E24616,Refs!$P$2:$S$29,4,FALSE)</f>
        <v>South East</v>
      </c>
      <c r="K24616" s="28">
        <f t="shared" si="776"/>
        <v>11110</v>
      </c>
    </row>
    <row r="24617" spans="1:11" x14ac:dyDescent="0.35">
      <c r="A24617" s="69">
        <f t="shared" si="775"/>
        <v>46023</v>
      </c>
      <c r="B24617" t="s">
        <v>946</v>
      </c>
      <c r="C24617" t="s">
        <v>290</v>
      </c>
      <c r="D24617" t="s">
        <v>889</v>
      </c>
      <c r="E24617" t="s">
        <v>325</v>
      </c>
      <c r="F24617" t="s">
        <v>326</v>
      </c>
      <c r="G24617" t="s">
        <v>120</v>
      </c>
      <c r="H24617">
        <v>5444</v>
      </c>
      <c r="I24617" s="68" t="str">
        <f>VLOOKUP(E24617,Refs!$P$2:$R$29,3,FALSE)</f>
        <v>Y59</v>
      </c>
      <c r="J24617" s="68" t="str">
        <f>VLOOKUP(E24617,Refs!$P$2:$S$29,4,FALSE)</f>
        <v>South East</v>
      </c>
      <c r="K24617" s="28">
        <f t="shared" si="776"/>
        <v>5444</v>
      </c>
    </row>
    <row r="24618" spans="1:11" x14ac:dyDescent="0.35">
      <c r="A24618" s="69">
        <f t="shared" si="775"/>
        <v>46023</v>
      </c>
      <c r="B24618" t="s">
        <v>946</v>
      </c>
      <c r="C24618" t="s">
        <v>290</v>
      </c>
      <c r="D24618" t="s">
        <v>889</v>
      </c>
      <c r="E24618" t="s">
        <v>325</v>
      </c>
      <c r="F24618" t="s">
        <v>326</v>
      </c>
      <c r="G24618" t="s">
        <v>121</v>
      </c>
      <c r="H24618">
        <v>5234</v>
      </c>
      <c r="I24618" s="68" t="str">
        <f>VLOOKUP(E24618,Refs!$P$2:$R$29,3,FALSE)</f>
        <v>Y59</v>
      </c>
      <c r="J24618" s="68" t="str">
        <f>VLOOKUP(E24618,Refs!$P$2:$S$29,4,FALSE)</f>
        <v>South East</v>
      </c>
      <c r="K24618" s="28">
        <f t="shared" si="776"/>
        <v>5234</v>
      </c>
    </row>
    <row r="24619" spans="1:11" x14ac:dyDescent="0.35">
      <c r="A24619" s="69">
        <f t="shared" si="775"/>
        <v>46023</v>
      </c>
      <c r="B24619" t="s">
        <v>946</v>
      </c>
      <c r="C24619" t="s">
        <v>290</v>
      </c>
      <c r="D24619" t="s">
        <v>889</v>
      </c>
      <c r="E24619" t="s">
        <v>325</v>
      </c>
      <c r="F24619" t="s">
        <v>326</v>
      </c>
      <c r="G24619" t="s">
        <v>122</v>
      </c>
      <c r="H24619">
        <v>3620</v>
      </c>
      <c r="I24619" s="68" t="str">
        <f>VLOOKUP(E24619,Refs!$P$2:$R$29,3,FALSE)</f>
        <v>Y59</v>
      </c>
      <c r="J24619" s="68" t="str">
        <f>VLOOKUP(E24619,Refs!$P$2:$S$29,4,FALSE)</f>
        <v>South East</v>
      </c>
      <c r="K24619" s="28">
        <f t="shared" si="776"/>
        <v>3620</v>
      </c>
    </row>
    <row r="24620" spans="1:11" x14ac:dyDescent="0.35">
      <c r="A24620" s="69">
        <f t="shared" si="775"/>
        <v>46023</v>
      </c>
      <c r="B24620" t="s">
        <v>946</v>
      </c>
      <c r="C24620" t="s">
        <v>290</v>
      </c>
      <c r="D24620" t="s">
        <v>889</v>
      </c>
      <c r="E24620" t="s">
        <v>325</v>
      </c>
      <c r="F24620" t="s">
        <v>326</v>
      </c>
      <c r="G24620" t="s">
        <v>123</v>
      </c>
      <c r="H24620">
        <v>0</v>
      </c>
      <c r="I24620" s="68" t="str">
        <f>VLOOKUP(E24620,Refs!$P$2:$R$29,3,FALSE)</f>
        <v>Y59</v>
      </c>
      <c r="J24620" s="68" t="str">
        <f>VLOOKUP(E24620,Refs!$P$2:$S$29,4,FALSE)</f>
        <v>South East</v>
      </c>
      <c r="K24620" s="28" t="str">
        <f t="shared" si="776"/>
        <v/>
      </c>
    </row>
    <row r="24621" spans="1:11" x14ac:dyDescent="0.35">
      <c r="A24621" s="69">
        <f t="shared" si="775"/>
        <v>46023</v>
      </c>
      <c r="B24621" t="s">
        <v>946</v>
      </c>
      <c r="C24621" t="s">
        <v>290</v>
      </c>
      <c r="D24621" t="s">
        <v>889</v>
      </c>
      <c r="E24621" t="s">
        <v>325</v>
      </c>
      <c r="F24621" t="s">
        <v>326</v>
      </c>
      <c r="G24621" t="s">
        <v>124</v>
      </c>
      <c r="H24621">
        <v>0</v>
      </c>
      <c r="I24621" s="68" t="str">
        <f>VLOOKUP(E24621,Refs!$P$2:$R$29,3,FALSE)</f>
        <v>Y59</v>
      </c>
      <c r="J24621" s="68" t="str">
        <f>VLOOKUP(E24621,Refs!$P$2:$S$29,4,FALSE)</f>
        <v>South East</v>
      </c>
      <c r="K24621" s="28" t="str">
        <f t="shared" si="776"/>
        <v/>
      </c>
    </row>
    <row r="24622" spans="1:11" x14ac:dyDescent="0.35">
      <c r="A24622" s="69">
        <f t="shared" si="775"/>
        <v>46023</v>
      </c>
      <c r="B24622" t="s">
        <v>946</v>
      </c>
      <c r="C24622" t="s">
        <v>290</v>
      </c>
      <c r="D24622" t="s">
        <v>889</v>
      </c>
      <c r="E24622" t="s">
        <v>325</v>
      </c>
      <c r="F24622" t="s">
        <v>326</v>
      </c>
      <c r="G24622" t="s">
        <v>125</v>
      </c>
      <c r="H24622">
        <v>0</v>
      </c>
      <c r="I24622" s="68" t="str">
        <f>VLOOKUP(E24622,Refs!$P$2:$R$29,3,FALSE)</f>
        <v>Y59</v>
      </c>
      <c r="J24622" s="68" t="str">
        <f>VLOOKUP(E24622,Refs!$P$2:$S$29,4,FALSE)</f>
        <v>South East</v>
      </c>
      <c r="K24622" s="28" t="str">
        <f t="shared" si="776"/>
        <v/>
      </c>
    </row>
    <row r="24623" spans="1:11" x14ac:dyDescent="0.35">
      <c r="A24623" s="69">
        <f t="shared" si="775"/>
        <v>46023</v>
      </c>
      <c r="B24623" t="s">
        <v>946</v>
      </c>
      <c r="C24623" t="s">
        <v>290</v>
      </c>
      <c r="D24623" t="s">
        <v>889</v>
      </c>
      <c r="E24623" t="s">
        <v>325</v>
      </c>
      <c r="F24623" t="s">
        <v>326</v>
      </c>
      <c r="G24623" t="s">
        <v>126</v>
      </c>
      <c r="H24623">
        <v>0</v>
      </c>
      <c r="I24623" s="68" t="str">
        <f>VLOOKUP(E24623,Refs!$P$2:$R$29,3,FALSE)</f>
        <v>Y59</v>
      </c>
      <c r="J24623" s="68" t="str">
        <f>VLOOKUP(E24623,Refs!$P$2:$S$29,4,FALSE)</f>
        <v>South East</v>
      </c>
      <c r="K24623" s="28" t="str">
        <f t="shared" si="776"/>
        <v/>
      </c>
    </row>
    <row r="24624" spans="1:11" x14ac:dyDescent="0.35">
      <c r="A24624" s="69">
        <f t="shared" si="775"/>
        <v>46023</v>
      </c>
      <c r="B24624" t="s">
        <v>946</v>
      </c>
      <c r="C24624" t="s">
        <v>290</v>
      </c>
      <c r="D24624" t="s">
        <v>889</v>
      </c>
      <c r="E24624" t="s">
        <v>325</v>
      </c>
      <c r="F24624" t="s">
        <v>326</v>
      </c>
      <c r="G24624" t="s">
        <v>127</v>
      </c>
      <c r="H24624">
        <v>423</v>
      </c>
      <c r="I24624" s="68" t="str">
        <f>VLOOKUP(E24624,Refs!$P$2:$R$29,3,FALSE)</f>
        <v>Y59</v>
      </c>
      <c r="J24624" s="68" t="str">
        <f>VLOOKUP(E24624,Refs!$P$2:$S$29,4,FALSE)</f>
        <v>South East</v>
      </c>
      <c r="K24624" s="28">
        <f t="shared" si="776"/>
        <v>423</v>
      </c>
    </row>
    <row r="24625" spans="1:11" x14ac:dyDescent="0.35">
      <c r="A24625" s="69">
        <f t="shared" si="775"/>
        <v>46023</v>
      </c>
      <c r="B24625" t="s">
        <v>946</v>
      </c>
      <c r="C24625" t="s">
        <v>290</v>
      </c>
      <c r="D24625" t="s">
        <v>889</v>
      </c>
      <c r="E24625" t="s">
        <v>325</v>
      </c>
      <c r="F24625" t="s">
        <v>326</v>
      </c>
      <c r="G24625" t="s">
        <v>128</v>
      </c>
      <c r="H24625">
        <v>2681</v>
      </c>
      <c r="I24625" s="68" t="str">
        <f>VLOOKUP(E24625,Refs!$P$2:$R$29,3,FALSE)</f>
        <v>Y59</v>
      </c>
      <c r="J24625" s="68" t="str">
        <f>VLOOKUP(E24625,Refs!$P$2:$S$29,4,FALSE)</f>
        <v>South East</v>
      </c>
      <c r="K24625" s="28">
        <f t="shared" si="776"/>
        <v>2681</v>
      </c>
    </row>
    <row r="24626" spans="1:11" x14ac:dyDescent="0.35">
      <c r="A24626" s="69">
        <f t="shared" si="775"/>
        <v>46023</v>
      </c>
      <c r="B24626" t="s">
        <v>946</v>
      </c>
      <c r="C24626" t="s">
        <v>290</v>
      </c>
      <c r="D24626" t="s">
        <v>889</v>
      </c>
      <c r="E24626" t="s">
        <v>325</v>
      </c>
      <c r="F24626" t="s">
        <v>326</v>
      </c>
      <c r="G24626" t="s">
        <v>129</v>
      </c>
      <c r="H24626">
        <v>0</v>
      </c>
      <c r="I24626" s="68" t="str">
        <f>VLOOKUP(E24626,Refs!$P$2:$R$29,3,FALSE)</f>
        <v>Y59</v>
      </c>
      <c r="J24626" s="68" t="str">
        <f>VLOOKUP(E24626,Refs!$P$2:$S$29,4,FALSE)</f>
        <v>South East</v>
      </c>
      <c r="K24626" s="28" t="str">
        <f t="shared" si="776"/>
        <v/>
      </c>
    </row>
    <row r="24627" spans="1:11" x14ac:dyDescent="0.35">
      <c r="A24627" s="69">
        <f t="shared" si="775"/>
        <v>46023</v>
      </c>
      <c r="B24627" t="s">
        <v>946</v>
      </c>
      <c r="C24627" t="s">
        <v>290</v>
      </c>
      <c r="D24627" t="s">
        <v>889</v>
      </c>
      <c r="E24627" t="s">
        <v>325</v>
      </c>
      <c r="F24627" t="s">
        <v>326</v>
      </c>
      <c r="G24627" t="s">
        <v>130</v>
      </c>
      <c r="H24627">
        <v>0</v>
      </c>
      <c r="I24627" s="68" t="str">
        <f>VLOOKUP(E24627,Refs!$P$2:$R$29,3,FALSE)</f>
        <v>Y59</v>
      </c>
      <c r="J24627" s="68" t="str">
        <f>VLOOKUP(E24627,Refs!$P$2:$S$29,4,FALSE)</f>
        <v>South East</v>
      </c>
      <c r="K24627" s="28" t="str">
        <f t="shared" si="776"/>
        <v/>
      </c>
    </row>
    <row r="24628" spans="1:11" x14ac:dyDescent="0.35">
      <c r="A24628" s="69">
        <f t="shared" si="775"/>
        <v>46023</v>
      </c>
      <c r="B24628" t="s">
        <v>946</v>
      </c>
      <c r="C24628" t="s">
        <v>290</v>
      </c>
      <c r="D24628" t="s">
        <v>889</v>
      </c>
      <c r="E24628" t="s">
        <v>325</v>
      </c>
      <c r="F24628" t="s">
        <v>326</v>
      </c>
      <c r="G24628" t="s">
        <v>131</v>
      </c>
      <c r="H24628">
        <v>0</v>
      </c>
      <c r="I24628" s="68" t="str">
        <f>VLOOKUP(E24628,Refs!$P$2:$R$29,3,FALSE)</f>
        <v>Y59</v>
      </c>
      <c r="J24628" s="68" t="str">
        <f>VLOOKUP(E24628,Refs!$P$2:$S$29,4,FALSE)</f>
        <v>South East</v>
      </c>
      <c r="K24628" s="28" t="str">
        <f t="shared" si="776"/>
        <v/>
      </c>
    </row>
    <row r="24629" spans="1:11" x14ac:dyDescent="0.35">
      <c r="A24629" s="69">
        <f t="shared" si="775"/>
        <v>46023</v>
      </c>
      <c r="B24629" t="s">
        <v>946</v>
      </c>
      <c r="C24629" t="s">
        <v>290</v>
      </c>
      <c r="D24629" t="s">
        <v>889</v>
      </c>
      <c r="E24629" t="s">
        <v>325</v>
      </c>
      <c r="F24629" t="s">
        <v>326</v>
      </c>
      <c r="G24629" t="s">
        <v>132</v>
      </c>
      <c r="H24629">
        <v>0</v>
      </c>
      <c r="I24629" s="68" t="str">
        <f>VLOOKUP(E24629,Refs!$P$2:$R$29,3,FALSE)</f>
        <v>Y59</v>
      </c>
      <c r="J24629" s="68" t="str">
        <f>VLOOKUP(E24629,Refs!$P$2:$S$29,4,FALSE)</f>
        <v>South East</v>
      </c>
      <c r="K24629" s="28" t="str">
        <f t="shared" si="776"/>
        <v/>
      </c>
    </row>
    <row r="24630" spans="1:11" x14ac:dyDescent="0.35">
      <c r="A24630" s="69">
        <f t="shared" si="775"/>
        <v>46023</v>
      </c>
      <c r="B24630" t="s">
        <v>946</v>
      </c>
      <c r="C24630" t="s">
        <v>290</v>
      </c>
      <c r="D24630" t="s">
        <v>889</v>
      </c>
      <c r="E24630" t="s">
        <v>325</v>
      </c>
      <c r="F24630" t="s">
        <v>326</v>
      </c>
      <c r="G24630" t="s">
        <v>133</v>
      </c>
      <c r="H24630">
        <v>3359</v>
      </c>
      <c r="I24630" s="68" t="str">
        <f>VLOOKUP(E24630,Refs!$P$2:$R$29,3,FALSE)</f>
        <v>Y59</v>
      </c>
      <c r="J24630" s="68" t="str">
        <f>VLOOKUP(E24630,Refs!$P$2:$S$29,4,FALSE)</f>
        <v>South East</v>
      </c>
      <c r="K24630" s="28">
        <f t="shared" si="776"/>
        <v>3359</v>
      </c>
    </row>
    <row r="24631" spans="1:11" x14ac:dyDescent="0.35">
      <c r="A24631" s="69">
        <f t="shared" si="775"/>
        <v>46023</v>
      </c>
      <c r="B24631" t="s">
        <v>946</v>
      </c>
      <c r="C24631" t="s">
        <v>290</v>
      </c>
      <c r="D24631" t="s">
        <v>889</v>
      </c>
      <c r="E24631" t="s">
        <v>325</v>
      </c>
      <c r="F24631" t="s">
        <v>326</v>
      </c>
      <c r="G24631" t="s">
        <v>134</v>
      </c>
      <c r="H24631">
        <v>0</v>
      </c>
      <c r="I24631" s="68" t="str">
        <f>VLOOKUP(E24631,Refs!$P$2:$R$29,3,FALSE)</f>
        <v>Y59</v>
      </c>
      <c r="J24631" s="68" t="str">
        <f>VLOOKUP(E24631,Refs!$P$2:$S$29,4,FALSE)</f>
        <v>South East</v>
      </c>
      <c r="K24631" s="28" t="str">
        <f t="shared" si="776"/>
        <v/>
      </c>
    </row>
    <row r="24632" spans="1:11" x14ac:dyDescent="0.35">
      <c r="A24632" s="69">
        <f t="shared" si="775"/>
        <v>46023</v>
      </c>
      <c r="B24632" t="s">
        <v>946</v>
      </c>
      <c r="C24632" t="s">
        <v>290</v>
      </c>
      <c r="D24632" t="s">
        <v>889</v>
      </c>
      <c r="E24632" t="s">
        <v>325</v>
      </c>
      <c r="F24632" t="s">
        <v>326</v>
      </c>
      <c r="G24632" t="s">
        <v>135</v>
      </c>
      <c r="H24632">
        <v>0</v>
      </c>
      <c r="I24632" s="68" t="str">
        <f>VLOOKUP(E24632,Refs!$P$2:$R$29,3,FALSE)</f>
        <v>Y59</v>
      </c>
      <c r="J24632" s="68" t="str">
        <f>VLOOKUP(E24632,Refs!$P$2:$S$29,4,FALSE)</f>
        <v>South East</v>
      </c>
      <c r="K24632" s="28" t="str">
        <f t="shared" si="776"/>
        <v/>
      </c>
    </row>
    <row r="24633" spans="1:11" x14ac:dyDescent="0.35">
      <c r="A24633" s="69">
        <f t="shared" si="775"/>
        <v>46023</v>
      </c>
      <c r="B24633" t="s">
        <v>946</v>
      </c>
      <c r="C24633" t="s">
        <v>290</v>
      </c>
      <c r="D24633" t="s">
        <v>889</v>
      </c>
      <c r="E24633" t="s">
        <v>325</v>
      </c>
      <c r="F24633" t="s">
        <v>326</v>
      </c>
      <c r="G24633" t="s">
        <v>136</v>
      </c>
      <c r="H24633">
        <v>0</v>
      </c>
      <c r="I24633" s="68" t="str">
        <f>VLOOKUP(E24633,Refs!$P$2:$R$29,3,FALSE)</f>
        <v>Y59</v>
      </c>
      <c r="J24633" s="68" t="str">
        <f>VLOOKUP(E24633,Refs!$P$2:$S$29,4,FALSE)</f>
        <v>South East</v>
      </c>
      <c r="K24633" s="28" t="str">
        <f t="shared" si="776"/>
        <v/>
      </c>
    </row>
    <row r="24634" spans="1:11" x14ac:dyDescent="0.35">
      <c r="A24634" s="69">
        <f t="shared" si="775"/>
        <v>46023</v>
      </c>
      <c r="B24634" t="s">
        <v>946</v>
      </c>
      <c r="C24634" t="s">
        <v>290</v>
      </c>
      <c r="D24634" t="s">
        <v>889</v>
      </c>
      <c r="E24634" t="s">
        <v>325</v>
      </c>
      <c r="F24634" t="s">
        <v>326</v>
      </c>
      <c r="G24634" t="s">
        <v>137</v>
      </c>
      <c r="H24634">
        <v>0</v>
      </c>
      <c r="I24634" s="68" t="str">
        <f>VLOOKUP(E24634,Refs!$P$2:$R$29,3,FALSE)</f>
        <v>Y59</v>
      </c>
      <c r="J24634" s="68" t="str">
        <f>VLOOKUP(E24634,Refs!$P$2:$S$29,4,FALSE)</f>
        <v>South East</v>
      </c>
      <c r="K24634" s="28" t="str">
        <f t="shared" si="776"/>
        <v/>
      </c>
    </row>
    <row r="24635" spans="1:11" x14ac:dyDescent="0.35">
      <c r="A24635" s="69">
        <f t="shared" si="775"/>
        <v>46023</v>
      </c>
      <c r="B24635" t="s">
        <v>946</v>
      </c>
      <c r="C24635" t="s">
        <v>290</v>
      </c>
      <c r="D24635" t="s">
        <v>889</v>
      </c>
      <c r="E24635" t="s">
        <v>325</v>
      </c>
      <c r="F24635" t="s">
        <v>326</v>
      </c>
      <c r="G24635" t="s">
        <v>138</v>
      </c>
      <c r="H24635">
        <v>0</v>
      </c>
      <c r="I24635" s="68" t="str">
        <f>VLOOKUP(E24635,Refs!$P$2:$R$29,3,FALSE)</f>
        <v>Y59</v>
      </c>
      <c r="J24635" s="68" t="str">
        <f>VLOOKUP(E24635,Refs!$P$2:$S$29,4,FALSE)</f>
        <v>South East</v>
      </c>
      <c r="K24635" s="28" t="str">
        <f t="shared" si="776"/>
        <v/>
      </c>
    </row>
    <row r="24636" spans="1:11" x14ac:dyDescent="0.35">
      <c r="A24636" s="69">
        <f t="shared" si="775"/>
        <v>46023</v>
      </c>
      <c r="B24636" t="s">
        <v>946</v>
      </c>
      <c r="C24636" t="s">
        <v>290</v>
      </c>
      <c r="D24636" t="s">
        <v>889</v>
      </c>
      <c r="E24636" t="s">
        <v>325</v>
      </c>
      <c r="F24636" t="s">
        <v>326</v>
      </c>
      <c r="G24636" t="s">
        <v>139</v>
      </c>
      <c r="H24636">
        <v>0</v>
      </c>
      <c r="I24636" s="68" t="str">
        <f>VLOOKUP(E24636,Refs!$P$2:$R$29,3,FALSE)</f>
        <v>Y59</v>
      </c>
      <c r="J24636" s="68" t="str">
        <f>VLOOKUP(E24636,Refs!$P$2:$S$29,4,FALSE)</f>
        <v>South East</v>
      </c>
      <c r="K24636" s="28" t="str">
        <f t="shared" si="776"/>
        <v/>
      </c>
    </row>
    <row r="24637" spans="1:11" x14ac:dyDescent="0.35">
      <c r="A24637" s="69">
        <f t="shared" si="775"/>
        <v>46023</v>
      </c>
      <c r="B24637" t="s">
        <v>946</v>
      </c>
      <c r="C24637" t="s">
        <v>290</v>
      </c>
      <c r="D24637" t="s">
        <v>889</v>
      </c>
      <c r="E24637" t="s">
        <v>325</v>
      </c>
      <c r="F24637" t="s">
        <v>326</v>
      </c>
      <c r="G24637" t="s">
        <v>140</v>
      </c>
      <c r="H24637">
        <v>0</v>
      </c>
      <c r="I24637" s="68" t="str">
        <f>VLOOKUP(E24637,Refs!$P$2:$R$29,3,FALSE)</f>
        <v>Y59</v>
      </c>
      <c r="J24637" s="68" t="str">
        <f>VLOOKUP(E24637,Refs!$P$2:$S$29,4,FALSE)</f>
        <v>South East</v>
      </c>
      <c r="K24637" s="28" t="str">
        <f t="shared" si="776"/>
        <v/>
      </c>
    </row>
    <row r="24638" spans="1:11" x14ac:dyDescent="0.35">
      <c r="A24638" s="69">
        <f t="shared" si="775"/>
        <v>46023</v>
      </c>
      <c r="B24638" t="s">
        <v>946</v>
      </c>
      <c r="C24638" t="s">
        <v>290</v>
      </c>
      <c r="D24638" t="s">
        <v>889</v>
      </c>
      <c r="E24638" t="s">
        <v>325</v>
      </c>
      <c r="F24638" t="s">
        <v>326</v>
      </c>
      <c r="G24638" t="s">
        <v>728</v>
      </c>
      <c r="H24638">
        <v>0</v>
      </c>
      <c r="I24638" s="68" t="str">
        <f>VLOOKUP(E24638,Refs!$P$2:$R$29,3,FALSE)</f>
        <v>Y59</v>
      </c>
      <c r="J24638" s="68" t="str">
        <f>VLOOKUP(E24638,Refs!$P$2:$S$29,4,FALSE)</f>
        <v>South East</v>
      </c>
      <c r="K24638" s="28" t="str">
        <f t="shared" si="776"/>
        <v/>
      </c>
    </row>
    <row r="24639" spans="1:11" x14ac:dyDescent="0.35">
      <c r="A24639" s="69">
        <f t="shared" si="775"/>
        <v>46023</v>
      </c>
      <c r="B24639" t="s">
        <v>946</v>
      </c>
      <c r="C24639" t="s">
        <v>290</v>
      </c>
      <c r="D24639" t="s">
        <v>889</v>
      </c>
      <c r="E24639" t="s">
        <v>325</v>
      </c>
      <c r="F24639" t="s">
        <v>326</v>
      </c>
      <c r="G24639" t="s">
        <v>727</v>
      </c>
      <c r="H24639">
        <v>0</v>
      </c>
      <c r="I24639" s="68" t="str">
        <f>VLOOKUP(E24639,Refs!$P$2:$R$29,3,FALSE)</f>
        <v>Y59</v>
      </c>
      <c r="J24639" s="68" t="str">
        <f>VLOOKUP(E24639,Refs!$P$2:$S$29,4,FALSE)</f>
        <v>South East</v>
      </c>
      <c r="K24639" s="28" t="str">
        <f t="shared" si="776"/>
        <v/>
      </c>
    </row>
    <row r="24640" spans="1:11" x14ac:dyDescent="0.35">
      <c r="A24640" s="69">
        <f t="shared" si="775"/>
        <v>46023</v>
      </c>
      <c r="B24640" t="s">
        <v>946</v>
      </c>
      <c r="C24640" t="s">
        <v>290</v>
      </c>
      <c r="D24640" t="s">
        <v>889</v>
      </c>
      <c r="E24640" t="s">
        <v>325</v>
      </c>
      <c r="F24640" t="s">
        <v>326</v>
      </c>
      <c r="G24640" t="s">
        <v>730</v>
      </c>
      <c r="H24640">
        <v>0</v>
      </c>
      <c r="I24640" s="68" t="str">
        <f>VLOOKUP(E24640,Refs!$P$2:$R$29,3,FALSE)</f>
        <v>Y59</v>
      </c>
      <c r="J24640" s="68" t="str">
        <f>VLOOKUP(E24640,Refs!$P$2:$S$29,4,FALSE)</f>
        <v>South East</v>
      </c>
      <c r="K24640" s="28" t="str">
        <f t="shared" si="776"/>
        <v/>
      </c>
    </row>
    <row r="24641" spans="1:11" x14ac:dyDescent="0.35">
      <c r="A24641" s="69">
        <f t="shared" si="775"/>
        <v>46023</v>
      </c>
      <c r="B24641" t="s">
        <v>946</v>
      </c>
      <c r="C24641" t="s">
        <v>290</v>
      </c>
      <c r="D24641" t="s">
        <v>889</v>
      </c>
      <c r="E24641" t="s">
        <v>325</v>
      </c>
      <c r="F24641" t="s">
        <v>326</v>
      </c>
      <c r="G24641" t="s">
        <v>729</v>
      </c>
      <c r="H24641">
        <v>0</v>
      </c>
      <c r="I24641" s="68" t="str">
        <f>VLOOKUP(E24641,Refs!$P$2:$R$29,3,FALSE)</f>
        <v>Y59</v>
      </c>
      <c r="J24641" s="68" t="str">
        <f>VLOOKUP(E24641,Refs!$P$2:$S$29,4,FALSE)</f>
        <v>South East</v>
      </c>
      <c r="K24641" s="28" t="str">
        <f t="shared" si="776"/>
        <v/>
      </c>
    </row>
    <row r="29610" spans="1:1" x14ac:dyDescent="0.35">
      <c r="A29610" s="28"/>
    </row>
    <row r="35158" spans="1:1" x14ac:dyDescent="0.35">
      <c r="A35158" s="28"/>
    </row>
    <row r="44488" spans="1:11" s="28" customFormat="1" x14ac:dyDescent="0.35">
      <c r="A44488"/>
      <c r="B44488"/>
      <c r="C44488"/>
      <c r="D44488"/>
      <c r="E44488"/>
      <c r="F44488"/>
      <c r="G44488"/>
      <c r="H44488"/>
      <c r="I44488"/>
      <c r="J44488"/>
      <c r="K44488"/>
    </row>
    <row r="45424" ht="15" customHeight="1" x14ac:dyDescent="0.35"/>
    <row r="45425" ht="15" customHeight="1" x14ac:dyDescent="0.35"/>
    <row r="45426" ht="15" customHeight="1" x14ac:dyDescent="0.35"/>
    <row r="45427" ht="15" customHeight="1" x14ac:dyDescent="0.35"/>
    <row r="45428" ht="15" customHeight="1" x14ac:dyDescent="0.35"/>
    <row r="45429" ht="15" customHeight="1" x14ac:dyDescent="0.35"/>
    <row r="45430" ht="15" customHeight="1" x14ac:dyDescent="0.35"/>
    <row r="45431" ht="15" customHeight="1" x14ac:dyDescent="0.35"/>
    <row r="45432" ht="15" customHeight="1" x14ac:dyDescent="0.35"/>
    <row r="45433" ht="15" customHeight="1" x14ac:dyDescent="0.35"/>
    <row r="45434" ht="15" customHeight="1" x14ac:dyDescent="0.35"/>
    <row r="45435" ht="15" customHeight="1" x14ac:dyDescent="0.35"/>
    <row r="45436" ht="15" customHeight="1" x14ac:dyDescent="0.35"/>
    <row r="45437" ht="15" customHeight="1" x14ac:dyDescent="0.35"/>
    <row r="45438" ht="15" customHeight="1" x14ac:dyDescent="0.35"/>
    <row r="45439" ht="15" customHeight="1" x14ac:dyDescent="0.35"/>
    <row r="45440" ht="15" customHeight="1" x14ac:dyDescent="0.35"/>
    <row r="45441" ht="15" customHeight="1" x14ac:dyDescent="0.35"/>
    <row r="45442" ht="15" customHeight="1" x14ac:dyDescent="0.35"/>
    <row r="45443" ht="15" customHeight="1" x14ac:dyDescent="0.35"/>
    <row r="45444" ht="15" customHeight="1" x14ac:dyDescent="0.35"/>
    <row r="45445" ht="15" customHeight="1" x14ac:dyDescent="0.35"/>
    <row r="45446" ht="15" customHeight="1" x14ac:dyDescent="0.35"/>
    <row r="45447" ht="15" customHeight="1" x14ac:dyDescent="0.35"/>
    <row r="45448" ht="15" customHeight="1" x14ac:dyDescent="0.35"/>
    <row r="45449" ht="15" customHeight="1" x14ac:dyDescent="0.35"/>
    <row r="45450" ht="15" customHeight="1" x14ac:dyDescent="0.35"/>
    <row r="45451" ht="15" customHeight="1" x14ac:dyDescent="0.35"/>
    <row r="45452" ht="15" customHeight="1" x14ac:dyDescent="0.35"/>
    <row r="45453" ht="15" customHeight="1" x14ac:dyDescent="0.35"/>
    <row r="45454" ht="15" customHeight="1" x14ac:dyDescent="0.35"/>
    <row r="45455" ht="15" customHeight="1" x14ac:dyDescent="0.35"/>
    <row r="45456" ht="15" customHeight="1" x14ac:dyDescent="0.35"/>
    <row r="45457" ht="15" customHeight="1" x14ac:dyDescent="0.35"/>
    <row r="45458" ht="15" customHeight="1" x14ac:dyDescent="0.35"/>
    <row r="45459" ht="15" customHeight="1" x14ac:dyDescent="0.35"/>
    <row r="45460" ht="15" customHeight="1" x14ac:dyDescent="0.35"/>
    <row r="45461" ht="15" customHeight="1" x14ac:dyDescent="0.35"/>
    <row r="45462" ht="15" customHeight="1" x14ac:dyDescent="0.35"/>
    <row r="45463" ht="15" customHeight="1" x14ac:dyDescent="0.35"/>
    <row r="45464" ht="15" customHeight="1" x14ac:dyDescent="0.35"/>
    <row r="45465" ht="15" customHeight="1" x14ac:dyDescent="0.35"/>
    <row r="45466" ht="15" customHeight="1" x14ac:dyDescent="0.35"/>
    <row r="45467" ht="15" customHeight="1" x14ac:dyDescent="0.35"/>
    <row r="45468" ht="15" customHeight="1" x14ac:dyDescent="0.35"/>
    <row r="45469" ht="15" customHeight="1" x14ac:dyDescent="0.35"/>
    <row r="45470" ht="15" customHeight="1" x14ac:dyDescent="0.35"/>
    <row r="45471" ht="15" customHeight="1" x14ac:dyDescent="0.35"/>
    <row r="45472" ht="15" customHeight="1" x14ac:dyDescent="0.35"/>
    <row r="45473" ht="15" customHeight="1" x14ac:dyDescent="0.35"/>
    <row r="45474" ht="15" customHeight="1" x14ac:dyDescent="0.35"/>
    <row r="45475" ht="15" customHeight="1" x14ac:dyDescent="0.35"/>
    <row r="45476" ht="15" customHeight="1" x14ac:dyDescent="0.35"/>
    <row r="45477" ht="15" customHeight="1" x14ac:dyDescent="0.35"/>
    <row r="45478" ht="15" customHeight="1" x14ac:dyDescent="0.35"/>
    <row r="45479" ht="15" customHeight="1" x14ac:dyDescent="0.35"/>
    <row r="45480" ht="15" customHeight="1" x14ac:dyDescent="0.35"/>
    <row r="45481" ht="15" customHeight="1" x14ac:dyDescent="0.35"/>
    <row r="45482" ht="15" customHeight="1" x14ac:dyDescent="0.35"/>
    <row r="45483" ht="15" customHeight="1" x14ac:dyDescent="0.35"/>
    <row r="45484" ht="15" customHeight="1" x14ac:dyDescent="0.35"/>
    <row r="45485" ht="15" customHeight="1" x14ac:dyDescent="0.35"/>
    <row r="45486" ht="15" customHeight="1" x14ac:dyDescent="0.35"/>
    <row r="45487" ht="15" customHeight="1" x14ac:dyDescent="0.35"/>
    <row r="45488" ht="15" customHeight="1" x14ac:dyDescent="0.35"/>
    <row r="45489" ht="15" customHeight="1" x14ac:dyDescent="0.35"/>
    <row r="45490" ht="15" customHeight="1" x14ac:dyDescent="0.35"/>
    <row r="45491" ht="15" customHeight="1" x14ac:dyDescent="0.35"/>
    <row r="45492" ht="15" customHeight="1" x14ac:dyDescent="0.35"/>
    <row r="45493" ht="15" customHeight="1" x14ac:dyDescent="0.35"/>
    <row r="45494" ht="15" customHeight="1" x14ac:dyDescent="0.35"/>
    <row r="45495" ht="15" customHeight="1" x14ac:dyDescent="0.35"/>
    <row r="45496" ht="15" customHeight="1" x14ac:dyDescent="0.35"/>
    <row r="45497" ht="15" customHeight="1" x14ac:dyDescent="0.35"/>
    <row r="45498" ht="15" customHeight="1" x14ac:dyDescent="0.35"/>
    <row r="45499" ht="15" customHeight="1" x14ac:dyDescent="0.35"/>
    <row r="45500" ht="15" customHeight="1" x14ac:dyDescent="0.35"/>
    <row r="45501" ht="15" customHeight="1" x14ac:dyDescent="0.35"/>
    <row r="45502" ht="15" customHeight="1" x14ac:dyDescent="0.35"/>
    <row r="45503" ht="15" customHeight="1" x14ac:dyDescent="0.35"/>
    <row r="45504" ht="15" customHeight="1" x14ac:dyDescent="0.35"/>
    <row r="45505" ht="15" customHeight="1" x14ac:dyDescent="0.35"/>
    <row r="45506" ht="15" customHeight="1" x14ac:dyDescent="0.35"/>
    <row r="45507" ht="15" customHeight="1" x14ac:dyDescent="0.35"/>
    <row r="45508" ht="15" customHeight="1" x14ac:dyDescent="0.35"/>
    <row r="45509" ht="15" customHeight="1" x14ac:dyDescent="0.35"/>
    <row r="45510" ht="15" customHeight="1" x14ac:dyDescent="0.35"/>
    <row r="45511" ht="15" customHeight="1" x14ac:dyDescent="0.35"/>
    <row r="45512" ht="15" customHeight="1" x14ac:dyDescent="0.35"/>
    <row r="45513" ht="15" customHeight="1" x14ac:dyDescent="0.35"/>
    <row r="45514" ht="15" customHeight="1" x14ac:dyDescent="0.35"/>
    <row r="45515" ht="15" customHeight="1" x14ac:dyDescent="0.35"/>
    <row r="45516" ht="15" customHeight="1" x14ac:dyDescent="0.35"/>
    <row r="45517" ht="15" customHeight="1" x14ac:dyDescent="0.35"/>
    <row r="45518" ht="15" customHeight="1" x14ac:dyDescent="0.35"/>
    <row r="45519" ht="15" customHeight="1" x14ac:dyDescent="0.35"/>
    <row r="45520" ht="15" customHeight="1" x14ac:dyDescent="0.35"/>
    <row r="45521" ht="15" customHeight="1" x14ac:dyDescent="0.35"/>
    <row r="45522" ht="15" customHeight="1" x14ac:dyDescent="0.35"/>
    <row r="45523" ht="15" customHeight="1" x14ac:dyDescent="0.35"/>
    <row r="45524" ht="15" customHeight="1" x14ac:dyDescent="0.35"/>
    <row r="45525" ht="15" customHeight="1" x14ac:dyDescent="0.35"/>
    <row r="45526" ht="15" customHeight="1" x14ac:dyDescent="0.35"/>
    <row r="45527" ht="15" customHeight="1" x14ac:dyDescent="0.35"/>
    <row r="45528" ht="15" customHeight="1" x14ac:dyDescent="0.35"/>
    <row r="45529" ht="15" customHeight="1" x14ac:dyDescent="0.35"/>
    <row r="45530" ht="15" customHeight="1" x14ac:dyDescent="0.35"/>
    <row r="45531" ht="15" customHeight="1" x14ac:dyDescent="0.35"/>
    <row r="45532" ht="15" customHeight="1" x14ac:dyDescent="0.35"/>
    <row r="45533" ht="15" customHeight="1" x14ac:dyDescent="0.35"/>
    <row r="45534" ht="15" customHeight="1" x14ac:dyDescent="0.35"/>
    <row r="45535" ht="15" customHeight="1" x14ac:dyDescent="0.35"/>
    <row r="45536" ht="15" customHeight="1" x14ac:dyDescent="0.35"/>
    <row r="45537" ht="15" customHeight="1" x14ac:dyDescent="0.35"/>
    <row r="45538" ht="15" customHeight="1" x14ac:dyDescent="0.35"/>
    <row r="45539" ht="15" customHeight="1" x14ac:dyDescent="0.35"/>
    <row r="45540" ht="15" customHeight="1" x14ac:dyDescent="0.35"/>
  </sheetData>
  <sortState xmlns:xlrd2="http://schemas.microsoft.com/office/spreadsheetml/2017/richdata2" ref="A2:H4929">
    <sortCondition ref="G2:G4929"/>
  </sortState>
  <phoneticPr fontId="19" type="noConversion"/>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9A54-9CEB-4D99-A392-D1BD3728AFB3}">
  <sheetPr codeName="Sheet7">
    <tabColor rgb="FFFFFF00"/>
  </sheetPr>
  <dimension ref="A1:U123"/>
  <sheetViews>
    <sheetView zoomScaleNormal="100" workbookViewId="0"/>
  </sheetViews>
  <sheetFormatPr defaultRowHeight="14.5" x14ac:dyDescent="0.35"/>
  <cols>
    <col min="2" max="2" width="52.453125" bestFit="1" customWidth="1"/>
    <col min="3" max="3" width="59.453125" bestFit="1" customWidth="1"/>
    <col min="7" max="7" width="33" customWidth="1"/>
    <col min="11" max="11" width="10.54296875" bestFit="1" customWidth="1"/>
    <col min="13" max="14" width="11.54296875" bestFit="1" customWidth="1"/>
    <col min="17" max="17" width="49.54296875" bestFit="1" customWidth="1"/>
    <col min="19" max="19" width="16.54296875" customWidth="1"/>
  </cols>
  <sheetData>
    <row r="1" spans="1:21" x14ac:dyDescent="0.35">
      <c r="A1" s="1" t="s">
        <v>526</v>
      </c>
      <c r="B1" s="1"/>
      <c r="C1" t="s">
        <v>527</v>
      </c>
      <c r="D1" s="1"/>
      <c r="E1" s="1"/>
      <c r="F1" s="1" t="s">
        <v>764</v>
      </c>
      <c r="G1" s="1"/>
      <c r="I1" s="1"/>
      <c r="J1" s="1"/>
      <c r="K1" s="1" t="s">
        <v>528</v>
      </c>
      <c r="M1" s="1" t="s">
        <v>529</v>
      </c>
      <c r="N1" s="1" t="s">
        <v>530</v>
      </c>
      <c r="P1" s="38" t="s">
        <v>531</v>
      </c>
      <c r="Q1" s="38" t="s">
        <v>532</v>
      </c>
      <c r="R1" s="38" t="s">
        <v>533</v>
      </c>
      <c r="S1" s="38" t="s">
        <v>358</v>
      </c>
      <c r="T1" s="38" t="s">
        <v>534</v>
      </c>
      <c r="U1" s="38" t="s">
        <v>783</v>
      </c>
    </row>
    <row r="2" spans="1:21" x14ac:dyDescent="0.35">
      <c r="A2" t="s">
        <v>243</v>
      </c>
      <c r="B2" t="s">
        <v>201</v>
      </c>
      <c r="C2" t="s">
        <v>201</v>
      </c>
      <c r="D2" t="s">
        <v>535</v>
      </c>
      <c r="F2" s="51" t="s">
        <v>10</v>
      </c>
      <c r="G2" s="51" t="s">
        <v>39</v>
      </c>
      <c r="K2" s="160">
        <v>45748</v>
      </c>
      <c r="M2" s="161">
        <v>45748</v>
      </c>
      <c r="N2" s="161">
        <v>45820</v>
      </c>
      <c r="P2" s="162" t="s">
        <v>296</v>
      </c>
      <c r="Q2" s="30" t="s">
        <v>297</v>
      </c>
      <c r="R2" s="30" t="s">
        <v>244</v>
      </c>
      <c r="S2" s="30" t="s">
        <v>245</v>
      </c>
      <c r="T2" s="30" t="s">
        <v>280</v>
      </c>
      <c r="U2" s="30" t="s">
        <v>281</v>
      </c>
    </row>
    <row r="3" spans="1:21" x14ac:dyDescent="0.35">
      <c r="B3" s="163" t="s">
        <v>241</v>
      </c>
      <c r="C3" s="163" t="s">
        <v>241</v>
      </c>
      <c r="F3" s="51" t="s">
        <v>69</v>
      </c>
      <c r="G3" s="51" t="s">
        <v>141</v>
      </c>
      <c r="K3" s="160">
        <v>45778</v>
      </c>
      <c r="M3" s="161">
        <v>45778</v>
      </c>
      <c r="N3" s="161">
        <v>45848</v>
      </c>
      <c r="P3" s="162" t="s">
        <v>298</v>
      </c>
      <c r="Q3" s="30" t="s">
        <v>299</v>
      </c>
      <c r="R3" s="30" t="s">
        <v>244</v>
      </c>
      <c r="S3" s="30" t="s">
        <v>245</v>
      </c>
      <c r="T3" s="30" t="s">
        <v>282</v>
      </c>
      <c r="U3" s="30" t="s">
        <v>283</v>
      </c>
    </row>
    <row r="4" spans="1:21" x14ac:dyDescent="0.35">
      <c r="A4" s="39" t="s">
        <v>244</v>
      </c>
      <c r="B4" t="s">
        <v>245</v>
      </c>
      <c r="C4" t="str">
        <f>B4</f>
        <v>North East and Yorkshire</v>
      </c>
      <c r="D4" t="s">
        <v>358</v>
      </c>
      <c r="F4" s="51" t="s">
        <v>20</v>
      </c>
      <c r="G4" s="51" t="s">
        <v>41</v>
      </c>
      <c r="K4" s="160">
        <v>45809</v>
      </c>
      <c r="M4" s="161">
        <v>45809</v>
      </c>
      <c r="N4" s="161">
        <v>45883</v>
      </c>
      <c r="P4" s="162" t="s">
        <v>300</v>
      </c>
      <c r="Q4" s="30" t="s">
        <v>301</v>
      </c>
      <c r="R4" s="30" t="s">
        <v>246</v>
      </c>
      <c r="S4" s="30" t="s">
        <v>247</v>
      </c>
      <c r="T4" s="30" t="s">
        <v>278</v>
      </c>
      <c r="U4" s="30" t="s">
        <v>351</v>
      </c>
    </row>
    <row r="5" spans="1:21" x14ac:dyDescent="0.35">
      <c r="A5" s="39" t="s">
        <v>246</v>
      </c>
      <c r="B5" s="39" t="s">
        <v>247</v>
      </c>
      <c r="C5" t="str">
        <f t="shared" ref="C5:C12" si="0">B5</f>
        <v>North West</v>
      </c>
      <c r="D5" t="s">
        <v>358</v>
      </c>
      <c r="F5" s="51" t="s">
        <v>23</v>
      </c>
      <c r="G5" s="51" t="s">
        <v>45</v>
      </c>
      <c r="K5" s="160">
        <v>45839</v>
      </c>
      <c r="M5" s="161">
        <v>45839</v>
      </c>
      <c r="N5" s="161">
        <v>45911</v>
      </c>
      <c r="P5" s="30" t="s">
        <v>780</v>
      </c>
      <c r="Q5" s="30" t="s">
        <v>249</v>
      </c>
      <c r="R5" s="30" t="s">
        <v>248</v>
      </c>
      <c r="S5" s="30" t="s">
        <v>249</v>
      </c>
      <c r="T5" s="30" t="s">
        <v>279</v>
      </c>
      <c r="U5" s="30" t="s">
        <v>784</v>
      </c>
    </row>
    <row r="6" spans="1:21" x14ac:dyDescent="0.35">
      <c r="A6" s="39" t="s">
        <v>248</v>
      </c>
      <c r="B6" s="39" t="s">
        <v>249</v>
      </c>
      <c r="C6" t="str">
        <f t="shared" ref="C6:C10" si="1">B6</f>
        <v>Midlands</v>
      </c>
      <c r="D6" t="s">
        <v>358</v>
      </c>
      <c r="F6" s="51" t="s">
        <v>19</v>
      </c>
      <c r="G6" s="51" t="s">
        <v>40</v>
      </c>
      <c r="K6" s="160">
        <v>45870</v>
      </c>
      <c r="M6" s="161">
        <v>45870</v>
      </c>
      <c r="N6" s="161">
        <v>45939</v>
      </c>
      <c r="P6" s="162" t="s">
        <v>302</v>
      </c>
      <c r="Q6" s="30" t="s">
        <v>303</v>
      </c>
      <c r="R6" s="30" t="s">
        <v>250</v>
      </c>
      <c r="S6" s="30" t="s">
        <v>251</v>
      </c>
      <c r="T6" s="30" t="s">
        <v>266</v>
      </c>
      <c r="U6" s="30" t="s">
        <v>267</v>
      </c>
    </row>
    <row r="7" spans="1:21" x14ac:dyDescent="0.35">
      <c r="A7" s="39" t="s">
        <v>250</v>
      </c>
      <c r="B7" s="39" t="s">
        <v>251</v>
      </c>
      <c r="C7" t="str">
        <f t="shared" si="1"/>
        <v>East of England</v>
      </c>
      <c r="D7" t="s">
        <v>358</v>
      </c>
      <c r="F7" s="51" t="s">
        <v>21</v>
      </c>
      <c r="G7" s="51" t="s">
        <v>537</v>
      </c>
      <c r="K7" s="160">
        <v>45901</v>
      </c>
      <c r="M7" s="161">
        <v>45901</v>
      </c>
      <c r="N7" s="161">
        <v>45974</v>
      </c>
      <c r="P7" s="162" t="s">
        <v>304</v>
      </c>
      <c r="Q7" s="30" t="s">
        <v>305</v>
      </c>
      <c r="R7" s="30" t="s">
        <v>250</v>
      </c>
      <c r="S7" s="30" t="s">
        <v>251</v>
      </c>
      <c r="T7" s="30" t="s">
        <v>266</v>
      </c>
      <c r="U7" s="30" t="s">
        <v>267</v>
      </c>
    </row>
    <row r="8" spans="1:21" x14ac:dyDescent="0.35">
      <c r="A8" s="39" t="s">
        <v>252</v>
      </c>
      <c r="B8" s="39" t="s">
        <v>253</v>
      </c>
      <c r="C8" t="str">
        <f t="shared" si="1"/>
        <v>London</v>
      </c>
      <c r="D8" t="s">
        <v>358</v>
      </c>
      <c r="F8" s="51" t="s">
        <v>70</v>
      </c>
      <c r="G8" s="51" t="s">
        <v>211</v>
      </c>
      <c r="K8" s="160">
        <v>45931</v>
      </c>
      <c r="M8" s="161">
        <v>45931</v>
      </c>
      <c r="N8" s="161">
        <v>46002</v>
      </c>
      <c r="P8" s="162" t="s">
        <v>306</v>
      </c>
      <c r="Q8" s="30" t="s">
        <v>307</v>
      </c>
      <c r="R8" s="30" t="s">
        <v>250</v>
      </c>
      <c r="S8" s="30" t="s">
        <v>251</v>
      </c>
      <c r="T8" s="30" t="s">
        <v>268</v>
      </c>
      <c r="U8" s="30" t="s">
        <v>269</v>
      </c>
    </row>
    <row r="9" spans="1:21" x14ac:dyDescent="0.35">
      <c r="A9" s="39" t="s">
        <v>254</v>
      </c>
      <c r="B9" s="39" t="s">
        <v>255</v>
      </c>
      <c r="C9" t="str">
        <f t="shared" si="1"/>
        <v>South East</v>
      </c>
      <c r="D9" t="s">
        <v>358</v>
      </c>
      <c r="F9" s="51" t="s">
        <v>71</v>
      </c>
      <c r="G9" s="51" t="s">
        <v>538</v>
      </c>
      <c r="K9" s="160">
        <v>45962</v>
      </c>
      <c r="M9" s="161">
        <v>45962</v>
      </c>
      <c r="N9" s="161">
        <v>46030</v>
      </c>
      <c r="P9" s="162" t="s">
        <v>308</v>
      </c>
      <c r="Q9" s="30" t="s">
        <v>309</v>
      </c>
      <c r="R9" s="30" t="s">
        <v>250</v>
      </c>
      <c r="S9" s="30" t="s">
        <v>251</v>
      </c>
      <c r="T9" s="30" t="s">
        <v>264</v>
      </c>
      <c r="U9" s="30" t="s">
        <v>265</v>
      </c>
    </row>
    <row r="10" spans="1:21" x14ac:dyDescent="0.35">
      <c r="A10" s="39" t="s">
        <v>256</v>
      </c>
      <c r="B10" s="39" t="s">
        <v>257</v>
      </c>
      <c r="C10" t="str">
        <f t="shared" si="1"/>
        <v>South West</v>
      </c>
      <c r="D10" t="s">
        <v>358</v>
      </c>
      <c r="F10" s="51" t="s">
        <v>72</v>
      </c>
      <c r="G10" s="51" t="s">
        <v>539</v>
      </c>
      <c r="K10" s="160">
        <v>45992</v>
      </c>
      <c r="M10" s="161">
        <v>45992</v>
      </c>
      <c r="N10" s="161">
        <v>46065</v>
      </c>
      <c r="P10" s="162" t="s">
        <v>310</v>
      </c>
      <c r="Q10" s="30" t="s">
        <v>311</v>
      </c>
      <c r="R10" s="30" t="s">
        <v>250</v>
      </c>
      <c r="S10" s="30" t="s">
        <v>251</v>
      </c>
      <c r="T10" s="30" t="s">
        <v>268</v>
      </c>
      <c r="U10" s="30" t="s">
        <v>269</v>
      </c>
    </row>
    <row r="11" spans="1:21" x14ac:dyDescent="0.35">
      <c r="A11" s="39"/>
      <c r="F11" s="51" t="s">
        <v>73</v>
      </c>
      <c r="G11" s="51" t="s">
        <v>145</v>
      </c>
      <c r="K11" s="160">
        <v>46023</v>
      </c>
      <c r="P11" s="162" t="s">
        <v>312</v>
      </c>
      <c r="Q11" s="30" t="s">
        <v>313</v>
      </c>
      <c r="R11" s="30" t="s">
        <v>250</v>
      </c>
      <c r="S11" s="30" t="s">
        <v>251</v>
      </c>
      <c r="T11" s="30" t="s">
        <v>286</v>
      </c>
      <c r="U11" s="30" t="s">
        <v>287</v>
      </c>
    </row>
    <row r="12" spans="1:21" x14ac:dyDescent="0.35">
      <c r="B12" s="163" t="s">
        <v>241</v>
      </c>
      <c r="C12" t="str">
        <f t="shared" si="0"/>
        <v>-----------</v>
      </c>
      <c r="F12" s="51" t="s">
        <v>74</v>
      </c>
      <c r="G12" s="51" t="s">
        <v>540</v>
      </c>
      <c r="K12" s="160">
        <v>46054</v>
      </c>
      <c r="P12" s="162" t="s">
        <v>799</v>
      </c>
      <c r="Q12" s="30" t="s">
        <v>801</v>
      </c>
      <c r="R12" s="30" t="s">
        <v>250</v>
      </c>
      <c r="S12" s="30" t="s">
        <v>251</v>
      </c>
      <c r="T12" s="30" t="s">
        <v>266</v>
      </c>
      <c r="U12" s="30" t="s">
        <v>267</v>
      </c>
    </row>
    <row r="13" spans="1:21" x14ac:dyDescent="0.35">
      <c r="A13" s="39" t="s">
        <v>296</v>
      </c>
      <c r="B13" t="s">
        <v>297</v>
      </c>
      <c r="C13" t="s">
        <v>814</v>
      </c>
      <c r="D13" t="s">
        <v>541</v>
      </c>
      <c r="F13" s="51" t="s">
        <v>26</v>
      </c>
      <c r="G13" s="51" t="s">
        <v>48</v>
      </c>
      <c r="K13" s="160">
        <v>46082</v>
      </c>
      <c r="P13" s="30" t="s">
        <v>797</v>
      </c>
      <c r="Q13" s="30" t="s">
        <v>798</v>
      </c>
      <c r="R13" s="30" t="s">
        <v>252</v>
      </c>
      <c r="S13" s="30" t="s">
        <v>253</v>
      </c>
      <c r="T13" s="30" t="s">
        <v>272</v>
      </c>
      <c r="U13" s="30" t="s">
        <v>273</v>
      </c>
    </row>
    <row r="14" spans="1:21" x14ac:dyDescent="0.35">
      <c r="A14" s="39" t="s">
        <v>298</v>
      </c>
      <c r="B14" t="s">
        <v>299</v>
      </c>
      <c r="C14" t="s">
        <v>815</v>
      </c>
      <c r="D14" t="s">
        <v>541</v>
      </c>
      <c r="F14" s="51" t="s">
        <v>75</v>
      </c>
      <c r="G14" s="51" t="s">
        <v>147</v>
      </c>
      <c r="K14" s="160">
        <v>46113</v>
      </c>
      <c r="P14" s="162" t="s">
        <v>314</v>
      </c>
      <c r="Q14" s="30" t="s">
        <v>315</v>
      </c>
      <c r="R14" s="30" t="s">
        <v>252</v>
      </c>
      <c r="S14" s="30" t="s">
        <v>253</v>
      </c>
      <c r="T14" s="30" t="s">
        <v>272</v>
      </c>
      <c r="U14" s="30" t="s">
        <v>273</v>
      </c>
    </row>
    <row r="15" spans="1:21" x14ac:dyDescent="0.35">
      <c r="A15" s="39" t="s">
        <v>300</v>
      </c>
      <c r="B15" t="s">
        <v>301</v>
      </c>
      <c r="C15" t="s">
        <v>816</v>
      </c>
      <c r="D15" t="s">
        <v>541</v>
      </c>
      <c r="F15" s="51" t="s">
        <v>76</v>
      </c>
      <c r="G15" s="51" t="s">
        <v>148</v>
      </c>
      <c r="K15" s="160">
        <v>46143</v>
      </c>
      <c r="P15" s="162" t="s">
        <v>316</v>
      </c>
      <c r="Q15" s="30" t="s">
        <v>317</v>
      </c>
      <c r="R15" s="30" t="s">
        <v>252</v>
      </c>
      <c r="S15" s="30" t="s">
        <v>253</v>
      </c>
      <c r="T15" s="30" t="s">
        <v>272</v>
      </c>
      <c r="U15" s="30" t="s">
        <v>273</v>
      </c>
    </row>
    <row r="16" spans="1:21" x14ac:dyDescent="0.35">
      <c r="A16" s="39" t="s">
        <v>780</v>
      </c>
      <c r="B16" t="s">
        <v>249</v>
      </c>
      <c r="C16" t="s">
        <v>817</v>
      </c>
      <c r="D16" t="s">
        <v>541</v>
      </c>
      <c r="F16" s="51" t="s">
        <v>77</v>
      </c>
      <c r="G16" s="51" t="s">
        <v>55</v>
      </c>
      <c r="K16" s="160">
        <v>46174</v>
      </c>
      <c r="P16" s="162" t="s">
        <v>318</v>
      </c>
      <c r="Q16" s="30" t="s">
        <v>319</v>
      </c>
      <c r="R16" s="30" t="s">
        <v>252</v>
      </c>
      <c r="S16" s="30" t="s">
        <v>253</v>
      </c>
      <c r="T16" s="30" t="s">
        <v>272</v>
      </c>
      <c r="U16" s="30" t="s">
        <v>273</v>
      </c>
    </row>
    <row r="17" spans="1:21" x14ac:dyDescent="0.35">
      <c r="A17" s="39" t="s">
        <v>302</v>
      </c>
      <c r="B17" t="s">
        <v>303</v>
      </c>
      <c r="C17" t="s">
        <v>818</v>
      </c>
      <c r="D17" t="s">
        <v>541</v>
      </c>
      <c r="F17" s="51" t="s">
        <v>78</v>
      </c>
      <c r="G17" s="51" t="s">
        <v>149</v>
      </c>
      <c r="K17" s="160">
        <v>46204</v>
      </c>
      <c r="P17" s="162" t="s">
        <v>336</v>
      </c>
      <c r="Q17" s="30" t="s">
        <v>320</v>
      </c>
      <c r="R17" s="30" t="s">
        <v>252</v>
      </c>
      <c r="S17" s="30" t="s">
        <v>253</v>
      </c>
      <c r="T17" s="30" t="s">
        <v>286</v>
      </c>
      <c r="U17" s="30" t="s">
        <v>287</v>
      </c>
    </row>
    <row r="18" spans="1:21" x14ac:dyDescent="0.35">
      <c r="A18" s="39" t="s">
        <v>304</v>
      </c>
      <c r="B18" t="s">
        <v>305</v>
      </c>
      <c r="C18" t="s">
        <v>819</v>
      </c>
      <c r="D18" t="s">
        <v>541</v>
      </c>
      <c r="F18" s="51" t="s">
        <v>79</v>
      </c>
      <c r="G18" s="51" t="s">
        <v>150</v>
      </c>
      <c r="K18" s="160">
        <v>46235</v>
      </c>
      <c r="P18" s="162" t="s">
        <v>321</v>
      </c>
      <c r="Q18" s="30" t="s">
        <v>322</v>
      </c>
      <c r="R18" s="30" t="s">
        <v>254</v>
      </c>
      <c r="S18" s="30" t="s">
        <v>255</v>
      </c>
      <c r="T18" s="30" t="s">
        <v>288</v>
      </c>
      <c r="U18" s="30" t="s">
        <v>289</v>
      </c>
    </row>
    <row r="19" spans="1:21" x14ac:dyDescent="0.35">
      <c r="A19" s="39" t="s">
        <v>306</v>
      </c>
      <c r="B19" t="s">
        <v>307</v>
      </c>
      <c r="C19" t="s">
        <v>820</v>
      </c>
      <c r="D19" t="s">
        <v>541</v>
      </c>
      <c r="F19" s="51" t="s">
        <v>25</v>
      </c>
      <c r="G19" s="51" t="s">
        <v>754</v>
      </c>
      <c r="K19" s="160">
        <v>46266</v>
      </c>
      <c r="P19" s="162" t="s">
        <v>323</v>
      </c>
      <c r="Q19" s="30" t="s">
        <v>324</v>
      </c>
      <c r="R19" s="30" t="s">
        <v>254</v>
      </c>
      <c r="S19" s="30" t="s">
        <v>255</v>
      </c>
      <c r="T19" s="30" t="s">
        <v>270</v>
      </c>
      <c r="U19" s="30" t="s">
        <v>271</v>
      </c>
    </row>
    <row r="20" spans="1:21" x14ac:dyDescent="0.35">
      <c r="A20" s="39" t="s">
        <v>308</v>
      </c>
      <c r="B20" t="s">
        <v>309</v>
      </c>
      <c r="C20" t="s">
        <v>821</v>
      </c>
      <c r="D20" t="s">
        <v>541</v>
      </c>
      <c r="F20" s="51" t="s">
        <v>80</v>
      </c>
      <c r="G20" s="51" t="s">
        <v>755</v>
      </c>
      <c r="K20" s="160">
        <v>46296</v>
      </c>
      <c r="P20" s="162" t="s">
        <v>325</v>
      </c>
      <c r="Q20" s="30" t="s">
        <v>326</v>
      </c>
      <c r="R20" s="30" t="s">
        <v>254</v>
      </c>
      <c r="S20" s="30" t="s">
        <v>255</v>
      </c>
      <c r="T20" s="30" t="s">
        <v>290</v>
      </c>
      <c r="U20" s="30" t="s">
        <v>291</v>
      </c>
    </row>
    <row r="21" spans="1:21" x14ac:dyDescent="0.35">
      <c r="A21" s="39" t="s">
        <v>310</v>
      </c>
      <c r="B21" t="s">
        <v>311</v>
      </c>
      <c r="C21" t="s">
        <v>822</v>
      </c>
      <c r="D21" t="s">
        <v>541</v>
      </c>
      <c r="F21" s="51" t="s">
        <v>81</v>
      </c>
      <c r="G21" s="51" t="s">
        <v>152</v>
      </c>
      <c r="K21" s="160">
        <v>46327</v>
      </c>
      <c r="P21" s="162" t="s">
        <v>327</v>
      </c>
      <c r="Q21" s="30" t="s">
        <v>328</v>
      </c>
      <c r="R21" s="30" t="s">
        <v>254</v>
      </c>
      <c r="S21" s="30" t="s">
        <v>255</v>
      </c>
      <c r="T21" s="30" t="s">
        <v>286</v>
      </c>
      <c r="U21" s="30" t="s">
        <v>287</v>
      </c>
    </row>
    <row r="22" spans="1:21" x14ac:dyDescent="0.35">
      <c r="A22" t="s">
        <v>312</v>
      </c>
      <c r="B22" t="s">
        <v>313</v>
      </c>
      <c r="C22" t="s">
        <v>823</v>
      </c>
      <c r="D22" t="s">
        <v>541</v>
      </c>
      <c r="F22" s="51" t="s">
        <v>82</v>
      </c>
      <c r="G22" s="51" t="s">
        <v>153</v>
      </c>
      <c r="K22" s="160">
        <v>46357</v>
      </c>
      <c r="P22" s="162" t="s">
        <v>329</v>
      </c>
      <c r="Q22" s="30" t="s">
        <v>330</v>
      </c>
      <c r="R22" s="30" t="s">
        <v>254</v>
      </c>
      <c r="S22" s="30" t="s">
        <v>255</v>
      </c>
      <c r="T22" s="30" t="s">
        <v>288</v>
      </c>
      <c r="U22" s="30" t="s">
        <v>289</v>
      </c>
    </row>
    <row r="23" spans="1:21" x14ac:dyDescent="0.35">
      <c r="A23" s="39" t="s">
        <v>799</v>
      </c>
      <c r="B23" t="s">
        <v>800</v>
      </c>
      <c r="C23" t="s">
        <v>824</v>
      </c>
      <c r="D23" t="s">
        <v>541</v>
      </c>
      <c r="F23" s="51" t="s">
        <v>83</v>
      </c>
      <c r="G23" s="51" t="s">
        <v>154</v>
      </c>
      <c r="K23" s="160">
        <v>46388</v>
      </c>
      <c r="P23" s="162" t="s">
        <v>738</v>
      </c>
      <c r="Q23" s="30" t="s">
        <v>739</v>
      </c>
      <c r="R23" s="30" t="s">
        <v>256</v>
      </c>
      <c r="S23" s="30" t="s">
        <v>257</v>
      </c>
      <c r="T23" s="30" t="s">
        <v>276</v>
      </c>
      <c r="U23" s="30" t="s">
        <v>277</v>
      </c>
    </row>
    <row r="24" spans="1:21" x14ac:dyDescent="0.35">
      <c r="A24" s="39" t="s">
        <v>797</v>
      </c>
      <c r="B24" t="s">
        <v>798</v>
      </c>
      <c r="C24" t="s">
        <v>825</v>
      </c>
      <c r="D24" t="s">
        <v>541</v>
      </c>
      <c r="F24" s="51" t="s">
        <v>84</v>
      </c>
      <c r="G24" s="51" t="s">
        <v>155</v>
      </c>
      <c r="K24" s="160">
        <v>46419</v>
      </c>
      <c r="P24" s="162" t="s">
        <v>331</v>
      </c>
      <c r="Q24" s="30" t="s">
        <v>332</v>
      </c>
      <c r="R24" s="30" t="s">
        <v>256</v>
      </c>
      <c r="S24" s="30" t="s">
        <v>257</v>
      </c>
      <c r="T24" s="30" t="s">
        <v>259</v>
      </c>
      <c r="U24" s="30" t="s">
        <v>260</v>
      </c>
    </row>
    <row r="25" spans="1:21" x14ac:dyDescent="0.35">
      <c r="A25" s="39" t="s">
        <v>314</v>
      </c>
      <c r="B25" t="s">
        <v>315</v>
      </c>
      <c r="C25" t="s">
        <v>826</v>
      </c>
      <c r="D25" t="s">
        <v>541</v>
      </c>
      <c r="F25" s="51" t="s">
        <v>85</v>
      </c>
      <c r="G25" s="51" t="s">
        <v>156</v>
      </c>
      <c r="K25" s="160">
        <v>46447</v>
      </c>
      <c r="P25" s="162" t="s">
        <v>721</v>
      </c>
      <c r="Q25" s="30" t="s">
        <v>722</v>
      </c>
      <c r="R25" s="30" t="s">
        <v>256</v>
      </c>
      <c r="S25" s="30" t="s">
        <v>257</v>
      </c>
      <c r="T25" s="30" t="s">
        <v>266</v>
      </c>
      <c r="U25" s="30" t="s">
        <v>267</v>
      </c>
    </row>
    <row r="26" spans="1:21" x14ac:dyDescent="0.35">
      <c r="A26" s="39" t="s">
        <v>316</v>
      </c>
      <c r="B26" t="s">
        <v>317</v>
      </c>
      <c r="C26" t="s">
        <v>827</v>
      </c>
      <c r="D26" t="s">
        <v>541</v>
      </c>
      <c r="F26" s="51" t="s">
        <v>86</v>
      </c>
      <c r="G26" s="51" t="s">
        <v>157</v>
      </c>
      <c r="P26" s="162" t="s">
        <v>712</v>
      </c>
      <c r="Q26" s="30" t="s">
        <v>711</v>
      </c>
      <c r="R26" s="30" t="s">
        <v>256</v>
      </c>
      <c r="S26" s="30" t="s">
        <v>257</v>
      </c>
      <c r="T26" s="30" t="s">
        <v>286</v>
      </c>
      <c r="U26" s="30" t="s">
        <v>287</v>
      </c>
    </row>
    <row r="27" spans="1:21" x14ac:dyDescent="0.35">
      <c r="A27" s="39" t="s">
        <v>318</v>
      </c>
      <c r="B27" t="s">
        <v>319</v>
      </c>
      <c r="C27" t="s">
        <v>828</v>
      </c>
      <c r="D27" t="s">
        <v>541</v>
      </c>
      <c r="F27" s="51" t="s">
        <v>87</v>
      </c>
      <c r="G27" s="51" t="s">
        <v>158</v>
      </c>
      <c r="P27" s="162" t="s">
        <v>333</v>
      </c>
      <c r="Q27" s="30" t="s">
        <v>334</v>
      </c>
      <c r="R27" s="30" t="s">
        <v>256</v>
      </c>
      <c r="S27" s="30" t="s">
        <v>257</v>
      </c>
      <c r="T27" s="30" t="s">
        <v>262</v>
      </c>
      <c r="U27" s="30" t="s">
        <v>263</v>
      </c>
    </row>
    <row r="28" spans="1:21" x14ac:dyDescent="0.35">
      <c r="A28" s="39" t="s">
        <v>336</v>
      </c>
      <c r="B28" t="s">
        <v>337</v>
      </c>
      <c r="C28" t="s">
        <v>829</v>
      </c>
      <c r="D28" t="s">
        <v>541</v>
      </c>
      <c r="F28" s="51" t="s">
        <v>88</v>
      </c>
      <c r="G28" s="51" t="s">
        <v>159</v>
      </c>
      <c r="P28" s="162" t="s">
        <v>803</v>
      </c>
      <c r="Q28" s="30" t="s">
        <v>804</v>
      </c>
      <c r="R28" s="30" t="s">
        <v>256</v>
      </c>
      <c r="S28" s="30" t="s">
        <v>257</v>
      </c>
      <c r="T28" s="30" t="s">
        <v>802</v>
      </c>
      <c r="U28" s="30" t="s">
        <v>804</v>
      </c>
    </row>
    <row r="29" spans="1:21" x14ac:dyDescent="0.35">
      <c r="A29" s="39" t="s">
        <v>321</v>
      </c>
      <c r="B29" t="s">
        <v>322</v>
      </c>
      <c r="C29" t="s">
        <v>830</v>
      </c>
      <c r="D29" t="s">
        <v>541</v>
      </c>
      <c r="F29" s="51" t="s">
        <v>89</v>
      </c>
      <c r="G29" s="51" t="s">
        <v>160</v>
      </c>
      <c r="P29" s="30" t="s">
        <v>725</v>
      </c>
      <c r="Q29" s="30" t="s">
        <v>726</v>
      </c>
      <c r="R29" s="30" t="s">
        <v>256</v>
      </c>
      <c r="S29" s="30" t="s">
        <v>257</v>
      </c>
      <c r="T29" s="30" t="s">
        <v>266</v>
      </c>
      <c r="U29" s="30" t="s">
        <v>267</v>
      </c>
    </row>
    <row r="30" spans="1:21" x14ac:dyDescent="0.35">
      <c r="A30" s="39" t="s">
        <v>323</v>
      </c>
      <c r="B30" t="s">
        <v>324</v>
      </c>
      <c r="C30" t="s">
        <v>831</v>
      </c>
      <c r="D30" t="s">
        <v>541</v>
      </c>
      <c r="F30" s="51" t="s">
        <v>27</v>
      </c>
      <c r="G30" s="51" t="s">
        <v>756</v>
      </c>
    </row>
    <row r="31" spans="1:21" x14ac:dyDescent="0.35">
      <c r="A31" s="39" t="s">
        <v>325</v>
      </c>
      <c r="B31" t="s">
        <v>326</v>
      </c>
      <c r="C31" t="s">
        <v>832</v>
      </c>
      <c r="D31" t="s">
        <v>541</v>
      </c>
      <c r="F31" s="51" t="s">
        <v>29</v>
      </c>
      <c r="G31" s="51" t="s">
        <v>161</v>
      </c>
      <c r="P31" s="164" t="s">
        <v>252</v>
      </c>
      <c r="Q31" s="164" t="s">
        <v>253</v>
      </c>
      <c r="R31" s="39"/>
    </row>
    <row r="32" spans="1:21" x14ac:dyDescent="0.35">
      <c r="A32" s="39" t="s">
        <v>327</v>
      </c>
      <c r="B32" t="s">
        <v>328</v>
      </c>
      <c r="C32" t="s">
        <v>833</v>
      </c>
      <c r="D32" t="s">
        <v>541</v>
      </c>
      <c r="F32" s="51" t="s">
        <v>90</v>
      </c>
      <c r="G32" s="51" t="s">
        <v>162</v>
      </c>
      <c r="P32" s="164" t="s">
        <v>256</v>
      </c>
      <c r="Q32" s="164" t="s">
        <v>257</v>
      </c>
      <c r="R32" s="39"/>
    </row>
    <row r="33" spans="1:19" x14ac:dyDescent="0.35">
      <c r="A33" s="39" t="s">
        <v>329</v>
      </c>
      <c r="B33" t="s">
        <v>330</v>
      </c>
      <c r="C33" t="s">
        <v>834</v>
      </c>
      <c r="D33" t="s">
        <v>541</v>
      </c>
      <c r="F33" s="51" t="s">
        <v>91</v>
      </c>
      <c r="G33" s="51" t="s">
        <v>757</v>
      </c>
      <c r="P33" s="164" t="s">
        <v>254</v>
      </c>
      <c r="Q33" s="164" t="s">
        <v>255</v>
      </c>
      <c r="R33" s="39"/>
    </row>
    <row r="34" spans="1:19" x14ac:dyDescent="0.35">
      <c r="A34" t="s">
        <v>738</v>
      </c>
      <c r="B34" t="s">
        <v>907</v>
      </c>
      <c r="C34" t="s">
        <v>910</v>
      </c>
      <c r="D34" t="s">
        <v>541</v>
      </c>
      <c r="F34" s="51" t="s">
        <v>92</v>
      </c>
      <c r="G34" s="51" t="s">
        <v>164</v>
      </c>
      <c r="P34" s="164" t="s">
        <v>248</v>
      </c>
      <c r="Q34" s="164" t="s">
        <v>249</v>
      </c>
      <c r="R34" s="39"/>
    </row>
    <row r="35" spans="1:19" x14ac:dyDescent="0.35">
      <c r="A35" s="39" t="s">
        <v>331</v>
      </c>
      <c r="B35" t="s">
        <v>332</v>
      </c>
      <c r="C35" t="s">
        <v>835</v>
      </c>
      <c r="D35" t="s">
        <v>541</v>
      </c>
      <c r="F35" s="51" t="s">
        <v>93</v>
      </c>
      <c r="G35" s="51" t="s">
        <v>165</v>
      </c>
      <c r="P35" s="164" t="s">
        <v>250</v>
      </c>
      <c r="Q35" s="164" t="s">
        <v>251</v>
      </c>
      <c r="R35" s="39"/>
    </row>
    <row r="36" spans="1:19" x14ac:dyDescent="0.35">
      <c r="A36" s="39" t="s">
        <v>721</v>
      </c>
      <c r="B36" t="s">
        <v>722</v>
      </c>
      <c r="C36" t="s">
        <v>836</v>
      </c>
      <c r="D36" t="s">
        <v>541</v>
      </c>
      <c r="F36" s="51" t="s">
        <v>94</v>
      </c>
      <c r="G36" s="51" t="s">
        <v>758</v>
      </c>
      <c r="P36" s="164" t="s">
        <v>246</v>
      </c>
      <c r="Q36" s="164" t="s">
        <v>247</v>
      </c>
      <c r="R36" s="39"/>
    </row>
    <row r="37" spans="1:19" x14ac:dyDescent="0.35">
      <c r="A37" s="39" t="s">
        <v>712</v>
      </c>
      <c r="B37" t="s">
        <v>711</v>
      </c>
      <c r="C37" t="s">
        <v>837</v>
      </c>
      <c r="D37" t="s">
        <v>541</v>
      </c>
      <c r="F37" s="51" t="s">
        <v>95</v>
      </c>
      <c r="G37" s="51" t="s">
        <v>167</v>
      </c>
      <c r="P37" s="164" t="s">
        <v>244</v>
      </c>
      <c r="Q37" s="29" t="s">
        <v>245</v>
      </c>
      <c r="R37" s="39"/>
    </row>
    <row r="38" spans="1:19" x14ac:dyDescent="0.35">
      <c r="A38" t="s">
        <v>333</v>
      </c>
      <c r="B38" t="s">
        <v>334</v>
      </c>
      <c r="C38" t="s">
        <v>838</v>
      </c>
      <c r="D38" t="s">
        <v>541</v>
      </c>
      <c r="F38" s="51" t="s">
        <v>96</v>
      </c>
      <c r="G38" s="51" t="s">
        <v>168</v>
      </c>
      <c r="P38" s="164" t="s">
        <v>723</v>
      </c>
      <c r="Q38" s="29" t="s">
        <v>724</v>
      </c>
    </row>
    <row r="39" spans="1:19" x14ac:dyDescent="0.35">
      <c r="A39" s="39" t="s">
        <v>803</v>
      </c>
      <c r="B39" t="s">
        <v>804</v>
      </c>
      <c r="C39" t="s">
        <v>839</v>
      </c>
      <c r="D39" t="s">
        <v>541</v>
      </c>
      <c r="F39" s="51" t="s">
        <v>31</v>
      </c>
      <c r="G39" s="51" t="s">
        <v>54</v>
      </c>
      <c r="P39" s="165" t="s">
        <v>278</v>
      </c>
      <c r="Q39" s="166" t="s">
        <v>351</v>
      </c>
      <c r="S39" s="39"/>
    </row>
    <row r="40" spans="1:19" x14ac:dyDescent="0.35">
      <c r="A40" s="39" t="s">
        <v>725</v>
      </c>
      <c r="B40" t="s">
        <v>726</v>
      </c>
      <c r="C40" t="s">
        <v>840</v>
      </c>
      <c r="D40" t="s">
        <v>541</v>
      </c>
      <c r="F40" s="51" t="s">
        <v>97</v>
      </c>
      <c r="G40" s="51" t="s">
        <v>169</v>
      </c>
      <c r="P40" s="165" t="s">
        <v>282</v>
      </c>
      <c r="Q40" s="166" t="s">
        <v>283</v>
      </c>
      <c r="S40" s="39"/>
    </row>
    <row r="41" spans="1:19" x14ac:dyDescent="0.35">
      <c r="A41" s="39"/>
      <c r="F41" s="51" t="s">
        <v>98</v>
      </c>
      <c r="G41" s="51" t="s">
        <v>759</v>
      </c>
      <c r="P41" s="165" t="s">
        <v>279</v>
      </c>
      <c r="Q41" s="166" t="s">
        <v>782</v>
      </c>
      <c r="S41" s="39"/>
    </row>
    <row r="42" spans="1:19" x14ac:dyDescent="0.35">
      <c r="A42" s="39"/>
      <c r="F42" s="51" t="s">
        <v>99</v>
      </c>
      <c r="G42" s="51" t="s">
        <v>760</v>
      </c>
      <c r="P42" s="165" t="s">
        <v>258</v>
      </c>
      <c r="Q42" s="166" t="s">
        <v>536</v>
      </c>
      <c r="S42" s="39"/>
    </row>
    <row r="43" spans="1:19" x14ac:dyDescent="0.35">
      <c r="A43" s="39"/>
      <c r="F43" s="51" t="s">
        <v>100</v>
      </c>
      <c r="G43" s="167" t="s">
        <v>239</v>
      </c>
      <c r="P43" s="165" t="s">
        <v>284</v>
      </c>
      <c r="Q43" s="166" t="s">
        <v>285</v>
      </c>
      <c r="S43" s="39"/>
    </row>
    <row r="44" spans="1:19" x14ac:dyDescent="0.35">
      <c r="A44" s="39"/>
      <c r="F44" t="s">
        <v>101</v>
      </c>
      <c r="G44" t="s">
        <v>542</v>
      </c>
      <c r="P44" s="165" t="s">
        <v>276</v>
      </c>
      <c r="Q44" s="166" t="s">
        <v>277</v>
      </c>
      <c r="S44" s="39"/>
    </row>
    <row r="45" spans="1:19" x14ac:dyDescent="0.35">
      <c r="A45" s="39"/>
      <c r="F45" t="s">
        <v>102</v>
      </c>
      <c r="G45" t="s">
        <v>171</v>
      </c>
      <c r="P45" s="165" t="s">
        <v>335</v>
      </c>
      <c r="Q45" s="166" t="s">
        <v>710</v>
      </c>
      <c r="S45" s="39"/>
    </row>
    <row r="46" spans="1:19" x14ac:dyDescent="0.35">
      <c r="A46" s="39"/>
      <c r="F46" t="s">
        <v>103</v>
      </c>
      <c r="G46" t="s">
        <v>172</v>
      </c>
      <c r="P46" s="165" t="s">
        <v>259</v>
      </c>
      <c r="Q46" s="166" t="s">
        <v>260</v>
      </c>
      <c r="S46" s="39"/>
    </row>
    <row r="47" spans="1:19" x14ac:dyDescent="0.35">
      <c r="A47" s="39"/>
      <c r="F47" t="s">
        <v>104</v>
      </c>
      <c r="G47" t="s">
        <v>543</v>
      </c>
      <c r="P47" s="165" t="s">
        <v>274</v>
      </c>
      <c r="Q47" s="166" t="s">
        <v>275</v>
      </c>
      <c r="S47" s="39"/>
    </row>
    <row r="48" spans="1:19" x14ac:dyDescent="0.35">
      <c r="A48" s="39"/>
      <c r="F48" t="s">
        <v>105</v>
      </c>
      <c r="G48" t="s">
        <v>173</v>
      </c>
      <c r="P48" s="165" t="s">
        <v>292</v>
      </c>
      <c r="Q48" s="166" t="s">
        <v>293</v>
      </c>
      <c r="S48" s="39"/>
    </row>
    <row r="49" spans="1:19" x14ac:dyDescent="0.35">
      <c r="A49" s="39"/>
      <c r="F49" t="s">
        <v>106</v>
      </c>
      <c r="G49" t="s">
        <v>174</v>
      </c>
      <c r="P49" s="165" t="s">
        <v>264</v>
      </c>
      <c r="Q49" s="166" t="s">
        <v>265</v>
      </c>
      <c r="S49" s="39"/>
    </row>
    <row r="50" spans="1:19" x14ac:dyDescent="0.35">
      <c r="A50" s="39"/>
      <c r="F50" t="s">
        <v>107</v>
      </c>
      <c r="G50" t="s">
        <v>175</v>
      </c>
      <c r="P50" s="165" t="s">
        <v>261</v>
      </c>
      <c r="Q50" s="166" t="s">
        <v>343</v>
      </c>
      <c r="S50" s="39"/>
    </row>
    <row r="51" spans="1:19" x14ac:dyDescent="0.35">
      <c r="A51" s="39"/>
      <c r="F51" t="s">
        <v>108</v>
      </c>
      <c r="G51" t="s">
        <v>176</v>
      </c>
      <c r="P51" s="165" t="s">
        <v>286</v>
      </c>
      <c r="Q51" s="166" t="s">
        <v>287</v>
      </c>
      <c r="S51" s="39"/>
    </row>
    <row r="52" spans="1:19" x14ac:dyDescent="0.35">
      <c r="F52" t="s">
        <v>109</v>
      </c>
      <c r="G52" t="s">
        <v>761</v>
      </c>
      <c r="P52" s="165" t="s">
        <v>268</v>
      </c>
      <c r="Q52" s="166" t="s">
        <v>269</v>
      </c>
      <c r="S52" s="39"/>
    </row>
    <row r="53" spans="1:19" x14ac:dyDescent="0.35">
      <c r="F53" t="s">
        <v>110</v>
      </c>
      <c r="G53" t="s">
        <v>177</v>
      </c>
      <c r="P53" s="165" t="s">
        <v>270</v>
      </c>
      <c r="Q53" s="166" t="s">
        <v>271</v>
      </c>
      <c r="S53" s="39"/>
    </row>
    <row r="54" spans="1:19" x14ac:dyDescent="0.35">
      <c r="F54" t="s">
        <v>808</v>
      </c>
      <c r="G54" t="s">
        <v>810</v>
      </c>
      <c r="P54" s="165" t="s">
        <v>262</v>
      </c>
      <c r="Q54" s="166" t="s">
        <v>263</v>
      </c>
      <c r="S54" s="39"/>
    </row>
    <row r="55" spans="1:19" x14ac:dyDescent="0.35">
      <c r="F55" t="s">
        <v>809</v>
      </c>
      <c r="G55" t="s">
        <v>811</v>
      </c>
      <c r="P55" s="165" t="s">
        <v>272</v>
      </c>
      <c r="Q55" s="166" t="s">
        <v>273</v>
      </c>
      <c r="S55" s="39"/>
    </row>
    <row r="56" spans="1:19" x14ac:dyDescent="0.35">
      <c r="F56" t="s">
        <v>111</v>
      </c>
      <c r="G56" t="s">
        <v>178</v>
      </c>
      <c r="P56" s="165" t="s">
        <v>802</v>
      </c>
      <c r="Q56" s="166" t="s">
        <v>804</v>
      </c>
      <c r="S56" s="39"/>
    </row>
    <row r="57" spans="1:19" x14ac:dyDescent="0.35">
      <c r="F57" t="s">
        <v>112</v>
      </c>
      <c r="G57" t="s">
        <v>179</v>
      </c>
      <c r="P57" s="165" t="s">
        <v>280</v>
      </c>
      <c r="Q57" s="166" t="s">
        <v>281</v>
      </c>
      <c r="S57" s="39"/>
    </row>
    <row r="58" spans="1:19" x14ac:dyDescent="0.35">
      <c r="F58" t="s">
        <v>113</v>
      </c>
      <c r="G58" t="s">
        <v>240</v>
      </c>
      <c r="P58" s="165" t="s">
        <v>294</v>
      </c>
      <c r="Q58" s="166" t="s">
        <v>295</v>
      </c>
      <c r="S58" s="39"/>
    </row>
    <row r="59" spans="1:19" x14ac:dyDescent="0.35">
      <c r="F59" t="s">
        <v>114</v>
      </c>
      <c r="G59" t="s">
        <v>180</v>
      </c>
      <c r="P59" s="165" t="s">
        <v>290</v>
      </c>
      <c r="Q59" s="166" t="s">
        <v>291</v>
      </c>
    </row>
    <row r="60" spans="1:19" x14ac:dyDescent="0.35">
      <c r="F60" t="s">
        <v>115</v>
      </c>
      <c r="G60" t="s">
        <v>181</v>
      </c>
      <c r="P60" s="165" t="s">
        <v>288</v>
      </c>
      <c r="Q60" s="166" t="s">
        <v>289</v>
      </c>
    </row>
    <row r="61" spans="1:19" x14ac:dyDescent="0.35">
      <c r="F61" t="s">
        <v>116</v>
      </c>
      <c r="G61" t="s">
        <v>182</v>
      </c>
      <c r="P61" s="165" t="s">
        <v>266</v>
      </c>
      <c r="Q61" s="166" t="s">
        <v>267</v>
      </c>
    </row>
    <row r="62" spans="1:19" x14ac:dyDescent="0.35">
      <c r="F62" t="s">
        <v>117</v>
      </c>
      <c r="G62" t="s">
        <v>737</v>
      </c>
    </row>
    <row r="63" spans="1:19" x14ac:dyDescent="0.35">
      <c r="F63" t="s">
        <v>118</v>
      </c>
      <c r="G63" t="s">
        <v>736</v>
      </c>
    </row>
    <row r="64" spans="1:19" x14ac:dyDescent="0.35">
      <c r="F64" t="s">
        <v>119</v>
      </c>
      <c r="G64" t="s">
        <v>183</v>
      </c>
    </row>
    <row r="65" spans="6:7" x14ac:dyDescent="0.35">
      <c r="F65" t="s">
        <v>120</v>
      </c>
      <c r="G65" t="s">
        <v>184</v>
      </c>
    </row>
    <row r="66" spans="6:7" x14ac:dyDescent="0.35">
      <c r="F66" t="s">
        <v>121</v>
      </c>
      <c r="G66" t="s">
        <v>185</v>
      </c>
    </row>
    <row r="67" spans="6:7" x14ac:dyDescent="0.35">
      <c r="F67" t="s">
        <v>122</v>
      </c>
      <c r="G67" t="s">
        <v>186</v>
      </c>
    </row>
    <row r="68" spans="6:7" x14ac:dyDescent="0.35">
      <c r="F68" t="s">
        <v>123</v>
      </c>
      <c r="G68" t="s">
        <v>187</v>
      </c>
    </row>
    <row r="69" spans="6:7" x14ac:dyDescent="0.35">
      <c r="F69" t="s">
        <v>124</v>
      </c>
      <c r="G69" t="s">
        <v>188</v>
      </c>
    </row>
    <row r="70" spans="6:7" x14ac:dyDescent="0.35">
      <c r="F70" t="s">
        <v>125</v>
      </c>
      <c r="G70" t="s">
        <v>189</v>
      </c>
    </row>
    <row r="71" spans="6:7" x14ac:dyDescent="0.35">
      <c r="F71" t="s">
        <v>126</v>
      </c>
      <c r="G71" t="s">
        <v>190</v>
      </c>
    </row>
    <row r="72" spans="6:7" x14ac:dyDescent="0.35">
      <c r="F72" t="s">
        <v>127</v>
      </c>
      <c r="G72" t="s">
        <v>762</v>
      </c>
    </row>
    <row r="73" spans="6:7" x14ac:dyDescent="0.35">
      <c r="F73" t="s">
        <v>128</v>
      </c>
      <c r="G73" t="s">
        <v>192</v>
      </c>
    </row>
    <row r="74" spans="6:7" x14ac:dyDescent="0.35">
      <c r="F74" t="s">
        <v>129</v>
      </c>
      <c r="G74" t="s">
        <v>193</v>
      </c>
    </row>
    <row r="75" spans="6:7" x14ac:dyDescent="0.35">
      <c r="F75" t="s">
        <v>130</v>
      </c>
      <c r="G75" t="s">
        <v>194</v>
      </c>
    </row>
    <row r="76" spans="6:7" x14ac:dyDescent="0.35">
      <c r="F76" t="s">
        <v>131</v>
      </c>
      <c r="G76" t="s">
        <v>744</v>
      </c>
    </row>
    <row r="77" spans="6:7" x14ac:dyDescent="0.35">
      <c r="F77" t="s">
        <v>132</v>
      </c>
      <c r="G77" t="s">
        <v>745</v>
      </c>
    </row>
    <row r="78" spans="6:7" x14ac:dyDescent="0.35">
      <c r="F78" t="s">
        <v>133</v>
      </c>
      <c r="G78" t="s">
        <v>195</v>
      </c>
    </row>
    <row r="79" spans="6:7" x14ac:dyDescent="0.35">
      <c r="F79" t="s">
        <v>134</v>
      </c>
      <c r="G79" t="s">
        <v>196</v>
      </c>
    </row>
    <row r="80" spans="6:7" x14ac:dyDescent="0.35">
      <c r="F80" t="s">
        <v>135</v>
      </c>
      <c r="G80" t="s">
        <v>746</v>
      </c>
    </row>
    <row r="81" spans="6:7" x14ac:dyDescent="0.35">
      <c r="F81" t="s">
        <v>136</v>
      </c>
      <c r="G81" t="s">
        <v>747</v>
      </c>
    </row>
    <row r="82" spans="6:7" x14ac:dyDescent="0.35">
      <c r="F82" t="s">
        <v>137</v>
      </c>
      <c r="G82" t="s">
        <v>197</v>
      </c>
    </row>
    <row r="83" spans="6:7" x14ac:dyDescent="0.35">
      <c r="F83" t="s">
        <v>138</v>
      </c>
      <c r="G83" t="s">
        <v>198</v>
      </c>
    </row>
    <row r="84" spans="6:7" x14ac:dyDescent="0.35">
      <c r="F84" t="s">
        <v>139</v>
      </c>
      <c r="G84" t="s">
        <v>199</v>
      </c>
    </row>
    <row r="85" spans="6:7" x14ac:dyDescent="0.35">
      <c r="F85" t="s">
        <v>140</v>
      </c>
      <c r="G85" t="s">
        <v>200</v>
      </c>
    </row>
    <row r="86" spans="6:7" x14ac:dyDescent="0.35">
      <c r="F86" t="s">
        <v>728</v>
      </c>
      <c r="G86" t="s">
        <v>763</v>
      </c>
    </row>
    <row r="87" spans="6:7" x14ac:dyDescent="0.35">
      <c r="F87" t="s">
        <v>727</v>
      </c>
      <c r="G87" t="s">
        <v>731</v>
      </c>
    </row>
    <row r="88" spans="6:7" x14ac:dyDescent="0.35">
      <c r="F88" t="s">
        <v>730</v>
      </c>
      <c r="G88" t="s">
        <v>734</v>
      </c>
    </row>
    <row r="89" spans="6:7" x14ac:dyDescent="0.35">
      <c r="F89" t="s">
        <v>729</v>
      </c>
      <c r="G89" t="s">
        <v>750</v>
      </c>
    </row>
    <row r="97" spans="1:1" x14ac:dyDescent="0.35">
      <c r="A97" s="39"/>
    </row>
    <row r="98" spans="1:1" x14ac:dyDescent="0.35">
      <c r="A98" s="39"/>
    </row>
    <row r="99" spans="1:1" x14ac:dyDescent="0.35">
      <c r="A99" s="39"/>
    </row>
    <row r="100" spans="1:1" x14ac:dyDescent="0.35">
      <c r="A100" s="39"/>
    </row>
    <row r="101" spans="1:1" x14ac:dyDescent="0.35">
      <c r="A101" s="39"/>
    </row>
    <row r="102" spans="1:1" x14ac:dyDescent="0.35">
      <c r="A102" s="39"/>
    </row>
    <row r="103" spans="1:1" x14ac:dyDescent="0.35">
      <c r="A103" s="39"/>
    </row>
    <row r="104" spans="1:1" x14ac:dyDescent="0.35">
      <c r="A104" s="39"/>
    </row>
    <row r="105" spans="1:1" x14ac:dyDescent="0.35">
      <c r="A105" s="39"/>
    </row>
    <row r="106" spans="1:1" x14ac:dyDescent="0.35">
      <c r="A106" s="39"/>
    </row>
    <row r="107" spans="1:1" x14ac:dyDescent="0.35">
      <c r="A107" s="39"/>
    </row>
    <row r="109" spans="1:1" x14ac:dyDescent="0.35">
      <c r="A109" s="39"/>
    </row>
    <row r="110" spans="1:1" x14ac:dyDescent="0.35">
      <c r="A110" s="39"/>
    </row>
    <row r="111" spans="1:1" x14ac:dyDescent="0.35">
      <c r="A111" s="39"/>
    </row>
    <row r="113" spans="1:1" x14ac:dyDescent="0.35">
      <c r="A113" s="39"/>
    </row>
    <row r="114" spans="1:1" x14ac:dyDescent="0.35">
      <c r="A114" s="39"/>
    </row>
    <row r="115" spans="1:1" x14ac:dyDescent="0.35">
      <c r="A115" s="39"/>
    </row>
    <row r="116" spans="1:1" x14ac:dyDescent="0.35">
      <c r="A116" s="39"/>
    </row>
    <row r="117" spans="1:1" x14ac:dyDescent="0.35">
      <c r="A117" s="39"/>
    </row>
    <row r="118" spans="1:1" x14ac:dyDescent="0.35">
      <c r="A118" s="39"/>
    </row>
    <row r="119" spans="1:1" x14ac:dyDescent="0.35">
      <c r="A119" s="39"/>
    </row>
    <row r="120" spans="1:1" x14ac:dyDescent="0.35">
      <c r="A120" s="39"/>
    </row>
    <row r="121" spans="1:1" x14ac:dyDescent="0.35">
      <c r="A121" s="39"/>
    </row>
    <row r="122" spans="1:1" x14ac:dyDescent="0.35">
      <c r="A122" s="39"/>
    </row>
    <row r="123" spans="1:1" x14ac:dyDescent="0.35">
      <c r="A123" s="39"/>
    </row>
  </sheetData>
  <autoFilter ref="P1:U27" xr:uid="{5120F36A-5CC3-4B49-B2CE-3A89F8CBF830}">
    <sortState xmlns:xlrd2="http://schemas.microsoft.com/office/spreadsheetml/2017/richdata2" ref="P2:U27">
      <sortCondition ref="S7:S27"/>
    </sortState>
  </autoFilter>
  <phoneticPr fontId="1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32F8-86E1-4E92-B9DC-EA3ACA334803}">
  <sheetPr>
    <tabColor theme="0"/>
  </sheetPr>
  <dimension ref="A1:AN121"/>
  <sheetViews>
    <sheetView showGridLines="0" zoomScaleNormal="100" workbookViewId="0">
      <pane ySplit="13" topLeftCell="A62" activePane="bottomLeft" state="frozen"/>
      <selection activeCell="C74" sqref="C74"/>
      <selection pane="bottomLeft" activeCell="A2" sqref="A2:H2"/>
    </sheetView>
  </sheetViews>
  <sheetFormatPr defaultColWidth="0" defaultRowHeight="12.5" zeroHeight="1" x14ac:dyDescent="0.25"/>
  <cols>
    <col min="1" max="1" width="7.453125" style="3" customWidth="1"/>
    <col min="2" max="2" width="33.453125" style="3" customWidth="1"/>
    <col min="3" max="3" width="2.453125" style="3" customWidth="1"/>
    <col min="4" max="10" width="12.54296875" style="3" customWidth="1"/>
    <col min="11" max="11" width="12.453125" style="3" bestFit="1" customWidth="1"/>
    <col min="12" max="14" width="12.54296875" style="3" customWidth="1"/>
    <col min="15" max="15" width="8.54296875" style="3" hidden="1" customWidth="1"/>
    <col min="16" max="16" width="7.453125" style="3" hidden="1" customWidth="1"/>
    <col min="17" max="17" width="21.453125" style="3" hidden="1" customWidth="1"/>
    <col min="18" max="21" width="13.453125" style="3" hidden="1" customWidth="1"/>
    <col min="22" max="22" width="14.453125" style="3" hidden="1" customWidth="1"/>
    <col min="23" max="23" width="15.453125" style="3" hidden="1" customWidth="1"/>
    <col min="24" max="27" width="13.453125" style="3" hidden="1" customWidth="1"/>
    <col min="28" max="28" width="17.1796875" style="3" hidden="1" customWidth="1"/>
    <col min="29" max="30" width="13.453125" style="3" hidden="1" customWidth="1"/>
    <col min="31" max="31" width="18.1796875" style="3" hidden="1" customWidth="1"/>
    <col min="32" max="40" width="13.453125" style="3" hidden="1" customWidth="1"/>
    <col min="41" max="44" width="8.54296875" style="3" hidden="1" customWidth="1"/>
    <col min="45" max="16384" width="8.54296875" style="3" hidden="1"/>
  </cols>
  <sheetData>
    <row r="1" spans="1:40" ht="4.25" customHeight="1" x14ac:dyDescent="0.3">
      <c r="A1" s="8"/>
      <c r="B1" s="8"/>
      <c r="C1" s="6"/>
    </row>
    <row r="2" spans="1:40" ht="30.65" customHeight="1" x14ac:dyDescent="0.25">
      <c r="A2" s="299" t="s">
        <v>963</v>
      </c>
      <c r="B2" s="299"/>
      <c r="C2" s="299"/>
      <c r="D2" s="299"/>
      <c r="E2" s="299"/>
      <c r="F2" s="299"/>
      <c r="G2" s="299"/>
      <c r="H2" s="299"/>
      <c r="I2" s="193"/>
      <c r="J2" s="193"/>
      <c r="K2" s="193"/>
      <c r="L2" s="193"/>
      <c r="M2" s="193"/>
      <c r="N2" s="193"/>
    </row>
    <row r="3" spans="1:40" s="9" customFormat="1" ht="4.25" customHeight="1" x14ac:dyDescent="0.3">
      <c r="A3" s="11"/>
      <c r="B3" s="11"/>
      <c r="D3" s="7"/>
      <c r="E3" s="7"/>
      <c r="F3" s="7"/>
      <c r="G3" s="7"/>
      <c r="H3" s="7"/>
      <c r="I3" s="7"/>
      <c r="J3" s="7"/>
      <c r="K3" s="7"/>
      <c r="L3" s="7"/>
      <c r="M3" s="7"/>
      <c r="N3" s="7"/>
    </row>
    <row r="4" spans="1:40" ht="13" x14ac:dyDescent="0.3">
      <c r="C4" s="104"/>
    </row>
    <row r="5" spans="1:40" ht="26.15" customHeight="1" x14ac:dyDescent="0.25">
      <c r="A5" s="34"/>
      <c r="B5" s="34"/>
      <c r="C5" s="34"/>
      <c r="D5" s="158" t="s">
        <v>10</v>
      </c>
      <c r="E5" s="158" t="s">
        <v>11</v>
      </c>
      <c r="F5" s="158" t="s">
        <v>12</v>
      </c>
      <c r="G5" s="158" t="s">
        <v>897</v>
      </c>
      <c r="H5" s="158" t="s">
        <v>13</v>
      </c>
      <c r="I5" s="158" t="s">
        <v>14</v>
      </c>
      <c r="J5" s="234" t="s">
        <v>878</v>
      </c>
      <c r="K5" s="158" t="s">
        <v>15</v>
      </c>
      <c r="L5" s="158" t="s">
        <v>16</v>
      </c>
      <c r="M5" s="158" t="s">
        <v>17</v>
      </c>
      <c r="N5" s="158" t="s">
        <v>18</v>
      </c>
      <c r="R5" s="105" t="s">
        <v>10</v>
      </c>
      <c r="S5" s="105"/>
      <c r="T5" s="3" t="s">
        <v>19</v>
      </c>
      <c r="U5" s="3" t="s">
        <v>20</v>
      </c>
      <c r="V5" s="105" t="s">
        <v>12</v>
      </c>
      <c r="W5" s="3" t="s">
        <v>21</v>
      </c>
      <c r="X5" s="3" t="s">
        <v>20</v>
      </c>
      <c r="Y5" s="105" t="s">
        <v>22</v>
      </c>
      <c r="Z5" s="3" t="s">
        <v>23</v>
      </c>
      <c r="AA5" s="3" t="s">
        <v>20</v>
      </c>
      <c r="AB5" s="105" t="s">
        <v>24</v>
      </c>
      <c r="AC5" s="3" t="s">
        <v>25</v>
      </c>
      <c r="AD5" s="3" t="s">
        <v>26</v>
      </c>
      <c r="AE5" s="169" t="s">
        <v>230</v>
      </c>
      <c r="AF5" s="3" t="s">
        <v>27</v>
      </c>
      <c r="AG5" s="3" t="s">
        <v>26</v>
      </c>
      <c r="AH5" s="105" t="s">
        <v>28</v>
      </c>
      <c r="AI5" s="3" t="s">
        <v>29</v>
      </c>
      <c r="AJ5" s="3" t="s">
        <v>26</v>
      </c>
      <c r="AK5" s="105" t="s">
        <v>30</v>
      </c>
      <c r="AL5" s="3" t="s">
        <v>31</v>
      </c>
      <c r="AM5" s="3" t="s">
        <v>32</v>
      </c>
      <c r="AN5" s="105" t="s">
        <v>33</v>
      </c>
    </row>
    <row r="6" spans="1:40" s="10" customFormat="1" ht="147.65" customHeight="1" x14ac:dyDescent="0.25">
      <c r="A6" s="301" t="s">
        <v>964</v>
      </c>
      <c r="B6" s="301"/>
      <c r="C6" s="15"/>
      <c r="D6" s="152" t="s">
        <v>39</v>
      </c>
      <c r="E6" s="159" t="s">
        <v>34</v>
      </c>
      <c r="F6" s="159" t="s">
        <v>206</v>
      </c>
      <c r="G6" s="159" t="s">
        <v>898</v>
      </c>
      <c r="H6" s="159" t="s">
        <v>709</v>
      </c>
      <c r="I6" s="159" t="s">
        <v>35</v>
      </c>
      <c r="J6" s="159" t="s">
        <v>879</v>
      </c>
      <c r="K6" s="159" t="s">
        <v>213</v>
      </c>
      <c r="L6" s="159" t="s">
        <v>36</v>
      </c>
      <c r="M6" s="159" t="s">
        <v>37</v>
      </c>
      <c r="N6" s="159" t="s">
        <v>38</v>
      </c>
      <c r="R6" s="106" t="s">
        <v>39</v>
      </c>
      <c r="S6" s="106" t="s">
        <v>34</v>
      </c>
      <c r="T6" s="10" t="s">
        <v>40</v>
      </c>
      <c r="U6" s="10" t="s">
        <v>41</v>
      </c>
      <c r="V6" s="106" t="s">
        <v>42</v>
      </c>
      <c r="W6" s="10" t="s">
        <v>43</v>
      </c>
      <c r="X6" s="10" t="s">
        <v>41</v>
      </c>
      <c r="Y6" s="106" t="s">
        <v>44</v>
      </c>
      <c r="Z6" s="10" t="s">
        <v>45</v>
      </c>
      <c r="AA6" s="10" t="s">
        <v>41</v>
      </c>
      <c r="AB6" s="106" t="s">
        <v>46</v>
      </c>
      <c r="AC6" s="10" t="s">
        <v>47</v>
      </c>
      <c r="AD6" s="10" t="s">
        <v>48</v>
      </c>
      <c r="AE6" s="106" t="s">
        <v>49</v>
      </c>
      <c r="AF6" s="10" t="s">
        <v>50</v>
      </c>
      <c r="AG6" s="10" t="s">
        <v>48</v>
      </c>
      <c r="AH6" s="106" t="s">
        <v>51</v>
      </c>
      <c r="AI6" s="10" t="s">
        <v>52</v>
      </c>
      <c r="AJ6" s="10" t="s">
        <v>48</v>
      </c>
      <c r="AK6" s="106" t="s">
        <v>53</v>
      </c>
      <c r="AL6" s="10" t="s">
        <v>54</v>
      </c>
      <c r="AM6" s="10" t="s">
        <v>55</v>
      </c>
      <c r="AN6" s="106" t="s">
        <v>56</v>
      </c>
    </row>
    <row r="7" spans="1:40" ht="5.9" customHeight="1" x14ac:dyDescent="0.25">
      <c r="A7" s="42"/>
      <c r="B7" s="42"/>
      <c r="R7" s="105"/>
      <c r="S7" s="105"/>
      <c r="V7" s="105"/>
      <c r="Y7" s="105"/>
      <c r="AB7" s="105"/>
      <c r="AE7" s="105"/>
      <c r="AH7" s="105"/>
      <c r="AK7" s="105"/>
      <c r="AN7" s="105"/>
    </row>
    <row r="8" spans="1:40" ht="13.4" customHeight="1" x14ac:dyDescent="0.25">
      <c r="A8" s="42"/>
      <c r="B8" s="13" t="s">
        <v>877</v>
      </c>
      <c r="C8" s="232"/>
      <c r="D8" s="12">
        <v>23181110</v>
      </c>
      <c r="E8" s="103">
        <v>63509.890410958906</v>
      </c>
      <c r="F8" s="81">
        <v>0.18357235981965925</v>
      </c>
      <c r="G8" s="102">
        <v>0.15386100342777045</v>
      </c>
      <c r="H8" s="82">
        <v>389.14495332288578</v>
      </c>
      <c r="I8" s="81">
        <v>0.4731075803380651</v>
      </c>
      <c r="J8" s="81">
        <v>0.50942267793284146</v>
      </c>
      <c r="K8" s="233"/>
      <c r="L8" s="81">
        <v>0.11201692153864637</v>
      </c>
      <c r="M8" s="81">
        <v>0.11620048987978272</v>
      </c>
      <c r="N8" s="81">
        <v>0.23569055526081781</v>
      </c>
      <c r="O8" s="81"/>
      <c r="R8" s="109"/>
      <c r="S8" s="109"/>
      <c r="T8" s="111"/>
      <c r="U8" s="110"/>
      <c r="V8" s="101"/>
      <c r="W8" s="110"/>
      <c r="X8" s="110"/>
      <c r="Y8" s="107"/>
      <c r="Z8" s="110"/>
      <c r="AA8" s="110"/>
      <c r="AB8" s="101"/>
      <c r="AC8" s="110"/>
      <c r="AD8" s="110"/>
      <c r="AE8" s="101"/>
      <c r="AF8" s="110"/>
      <c r="AG8" s="110"/>
      <c r="AH8" s="101"/>
      <c r="AI8" s="110"/>
      <c r="AJ8" s="110"/>
      <c r="AK8" s="101"/>
      <c r="AL8" s="110"/>
      <c r="AM8" s="110"/>
      <c r="AN8" s="101"/>
    </row>
    <row r="9" spans="1:40" ht="13.4" customHeight="1" x14ac:dyDescent="0.25">
      <c r="A9" s="42"/>
      <c r="B9" s="13" t="s">
        <v>876</v>
      </c>
      <c r="C9" s="232"/>
      <c r="D9" s="12">
        <v>22293291</v>
      </c>
      <c r="E9" s="103">
        <v>61077.509589041096</v>
      </c>
      <c r="F9" s="81">
        <v>0.17633790772459085</v>
      </c>
      <c r="G9" s="102">
        <v>0.15804571951624977</v>
      </c>
      <c r="H9" s="82">
        <v>440.50335113382948</v>
      </c>
      <c r="I9" s="81">
        <v>0.47101100892309816</v>
      </c>
      <c r="J9" s="235"/>
      <c r="K9" s="81">
        <v>0.4668328512493965</v>
      </c>
      <c r="L9" s="81">
        <v>0.10776186143746463</v>
      </c>
      <c r="M9" s="81">
        <v>0.11458804640927331</v>
      </c>
      <c r="N9" s="81">
        <v>0.17652210736861362</v>
      </c>
      <c r="O9" s="81"/>
      <c r="R9" s="109"/>
      <c r="S9" s="109"/>
      <c r="T9" s="111"/>
      <c r="U9" s="110"/>
      <c r="V9" s="101"/>
      <c r="W9" s="110"/>
      <c r="X9" s="110"/>
      <c r="Y9" s="107"/>
      <c r="Z9" s="110"/>
      <c r="AA9" s="110"/>
      <c r="AB9" s="101"/>
      <c r="AC9" s="110"/>
      <c r="AD9" s="110"/>
      <c r="AE9" s="101"/>
      <c r="AF9" s="110"/>
      <c r="AG9" s="110"/>
      <c r="AH9" s="101"/>
      <c r="AI9" s="110"/>
      <c r="AJ9" s="110"/>
      <c r="AK9" s="101"/>
      <c r="AL9" s="110"/>
      <c r="AM9" s="110"/>
      <c r="AN9" s="101"/>
    </row>
    <row r="10" spans="1:40" ht="13.4" customHeight="1" x14ac:dyDescent="0.25">
      <c r="A10" s="42"/>
      <c r="B10" s="13" t="s">
        <v>875</v>
      </c>
      <c r="C10" s="232"/>
      <c r="D10" s="12">
        <v>21817671</v>
      </c>
      <c r="E10" s="103">
        <v>59611.12295081967</v>
      </c>
      <c r="F10" s="81">
        <v>9.7588781522170195E-2</v>
      </c>
      <c r="G10" s="81">
        <v>8.0800209442339455E-2</v>
      </c>
      <c r="H10" s="82">
        <v>177.7554781832483</v>
      </c>
      <c r="I10" s="81">
        <v>0.62616681852311695</v>
      </c>
      <c r="J10" s="235"/>
      <c r="K10" s="81">
        <v>0.44278853306089583</v>
      </c>
      <c r="L10" s="81">
        <v>0.11544821401576422</v>
      </c>
      <c r="M10" s="81">
        <v>0.11522842281507287</v>
      </c>
      <c r="N10" s="81">
        <v>0.1624575568337476</v>
      </c>
      <c r="R10" s="109"/>
      <c r="S10" s="109"/>
      <c r="T10" s="111"/>
      <c r="U10" s="110"/>
      <c r="V10" s="101"/>
      <c r="W10" s="110"/>
      <c r="X10" s="110"/>
      <c r="Y10" s="107"/>
      <c r="Z10" s="110"/>
      <c r="AA10" s="110"/>
      <c r="AB10" s="101"/>
      <c r="AC10" s="110"/>
      <c r="AD10" s="110"/>
      <c r="AE10" s="101"/>
      <c r="AF10" s="110"/>
      <c r="AG10" s="110"/>
      <c r="AH10" s="101"/>
      <c r="AI10" s="110"/>
      <c r="AJ10" s="110"/>
      <c r="AK10" s="101"/>
      <c r="AL10" s="110"/>
      <c r="AM10" s="110"/>
      <c r="AN10" s="101"/>
    </row>
    <row r="11" spans="1:40" ht="13.4" customHeight="1" x14ac:dyDescent="0.25">
      <c r="A11" s="42"/>
      <c r="B11" s="13" t="s">
        <v>874</v>
      </c>
      <c r="C11" s="232"/>
      <c r="D11" s="280">
        <v>19968431</v>
      </c>
      <c r="E11" s="281">
        <v>54708.030136986301</v>
      </c>
      <c r="F11" s="291">
        <v>3.3872078737123161E-2</v>
      </c>
      <c r="G11" s="291">
        <v>2.6161557369483338E-2</v>
      </c>
      <c r="H11" s="292">
        <v>60.471206877131344</v>
      </c>
      <c r="I11" s="291">
        <v>0.80418101862217173</v>
      </c>
      <c r="J11" s="235"/>
      <c r="K11" s="291">
        <v>0.44570622606606281</v>
      </c>
      <c r="L11" s="291">
        <v>0.1193379955448462</v>
      </c>
      <c r="M11" s="291">
        <v>0.127715755271439</v>
      </c>
      <c r="N11" s="291">
        <v>0.15257839485432928</v>
      </c>
      <c r="R11" s="109"/>
      <c r="S11" s="109"/>
      <c r="T11" s="111"/>
      <c r="U11" s="110"/>
      <c r="V11" s="101"/>
      <c r="W11" s="110"/>
      <c r="X11" s="110"/>
      <c r="Y11" s="107"/>
      <c r="Z11" s="110"/>
      <c r="AA11" s="110"/>
      <c r="AB11" s="101"/>
      <c r="AC11" s="110"/>
      <c r="AD11" s="110"/>
      <c r="AE11" s="101"/>
      <c r="AF11" s="110"/>
      <c r="AG11" s="110"/>
      <c r="AH11" s="101"/>
      <c r="AI11" s="110"/>
      <c r="AJ11" s="110"/>
      <c r="AK11" s="101"/>
      <c r="AL11" s="110"/>
      <c r="AM11" s="110"/>
      <c r="AN11" s="101"/>
    </row>
    <row r="12" spans="1:40" ht="13.4" customHeight="1" x14ac:dyDescent="0.25">
      <c r="A12" s="42"/>
      <c r="B12" s="13" t="s">
        <v>813</v>
      </c>
      <c r="D12" s="12">
        <f>R12</f>
        <v>16672262</v>
      </c>
      <c r="E12" s="103">
        <f>S12</f>
        <v>54484.516339869282</v>
      </c>
      <c r="F12" s="102">
        <f>V12</f>
        <v>3.0384592033911043E-2</v>
      </c>
      <c r="G12" s="233"/>
      <c r="H12" s="82">
        <f>Y12</f>
        <v>49.290935874637363</v>
      </c>
      <c r="I12" s="102">
        <f>AB12</f>
        <v>0.83236883081123492</v>
      </c>
      <c r="J12" s="233"/>
      <c r="K12" s="102">
        <f>AE12</f>
        <v>0.44551311911108765</v>
      </c>
      <c r="L12" s="102">
        <f>AH12</f>
        <v>0.11920855010714389</v>
      </c>
      <c r="M12" s="102">
        <f>AK12</f>
        <v>0.13580317439647147</v>
      </c>
      <c r="N12" s="102">
        <f>AN12</f>
        <v>0.15201352895825265</v>
      </c>
      <c r="R12" s="109">
        <f>SUM(R62:R73)</f>
        <v>16672262</v>
      </c>
      <c r="S12" s="109">
        <f>R12/(_xlfn.DAYS(EOMONTH(MAX(Raw!A:A),0),"01/04/2025")+1)</f>
        <v>54484.516339869282</v>
      </c>
      <c r="T12" s="111">
        <f>SUM(T62:T73)</f>
        <v>488461</v>
      </c>
      <c r="U12" s="110">
        <f>SUM(U62:U73)</f>
        <v>15587483</v>
      </c>
      <c r="V12" s="101">
        <f>T12/(U12+T12)</f>
        <v>3.0384592033911043E-2</v>
      </c>
      <c r="W12" s="110">
        <f>SUM(W62:W73)</f>
        <v>768321625</v>
      </c>
      <c r="X12" s="110">
        <f>SUM(X62:X73)</f>
        <v>15587483</v>
      </c>
      <c r="Y12" s="107">
        <f>W12/X12</f>
        <v>49.290935874637363</v>
      </c>
      <c r="Z12" s="110">
        <f>SUM(Z62:Z73)</f>
        <v>12974535</v>
      </c>
      <c r="AA12" s="110">
        <f>SUM(AA62:AA73)</f>
        <v>15587483</v>
      </c>
      <c r="AB12" s="101">
        <f>Z12/AA12</f>
        <v>0.83236883081123492</v>
      </c>
      <c r="AC12" s="110">
        <f>SUM(AC62:AC73)</f>
        <v>6527566</v>
      </c>
      <c r="AD12" s="110">
        <f>SUM(AD62:AD73)</f>
        <v>14651793</v>
      </c>
      <c r="AE12" s="101">
        <f>AC12/AD12</f>
        <v>0.44551311911108765</v>
      </c>
      <c r="AF12" s="110">
        <f>SUM(AF62:AF73)</f>
        <v>1746619</v>
      </c>
      <c r="AG12" s="110">
        <f>SUM(AG62:AG73)</f>
        <v>14651793</v>
      </c>
      <c r="AH12" s="101">
        <f>AF12/AG12</f>
        <v>0.11920855010714389</v>
      </c>
      <c r="AI12" s="110">
        <f>SUM(AI62:AI73)</f>
        <v>1989760</v>
      </c>
      <c r="AJ12" s="110">
        <f>SUM(AJ62:AJ73)</f>
        <v>14651793</v>
      </c>
      <c r="AK12" s="101">
        <f>AI12/AJ12</f>
        <v>0.13580317439647147</v>
      </c>
      <c r="AL12" s="110">
        <f>SUM(AL62:AL73)</f>
        <v>830487</v>
      </c>
      <c r="AM12" s="110">
        <f>SUM(AM62:AM73)</f>
        <v>5463244</v>
      </c>
      <c r="AN12" s="101">
        <f>AL12/AM12</f>
        <v>0.15201352895825265</v>
      </c>
    </row>
    <row r="13" spans="1:40" x14ac:dyDescent="0.25">
      <c r="A13" s="33"/>
      <c r="B13" s="33"/>
      <c r="C13" s="13"/>
      <c r="D13" s="12"/>
      <c r="E13" s="103"/>
      <c r="F13" s="81"/>
      <c r="G13" s="81"/>
      <c r="H13" s="82"/>
      <c r="I13" s="81"/>
      <c r="K13" s="81"/>
      <c r="L13" s="81"/>
      <c r="M13" s="81"/>
      <c r="N13" s="81"/>
      <c r="R13" s="105"/>
      <c r="S13" s="105"/>
      <c r="V13" s="105"/>
      <c r="Y13" s="105"/>
      <c r="AB13" s="105"/>
      <c r="AE13" s="105"/>
      <c r="AH13" s="105"/>
      <c r="AK13" s="105"/>
      <c r="AN13" s="105"/>
    </row>
    <row r="14" spans="1:40" x14ac:dyDescent="0.25">
      <c r="A14" s="33"/>
      <c r="B14" s="14">
        <v>44287</v>
      </c>
      <c r="C14" s="9"/>
      <c r="D14" s="12">
        <v>1891165</v>
      </c>
      <c r="E14" s="103">
        <v>63038.833333333336</v>
      </c>
      <c r="F14" s="81">
        <v>7.2362024036404654E-2</v>
      </c>
      <c r="G14" s="81">
        <v>5.2511296208760397E-2</v>
      </c>
      <c r="H14" s="82">
        <v>100.40876569521019</v>
      </c>
      <c r="I14" s="81">
        <v>0.72526242336938129</v>
      </c>
      <c r="J14" s="81">
        <v>0.50854176014856811</v>
      </c>
      <c r="K14" s="233"/>
      <c r="L14" s="81">
        <v>0.11261921374047781</v>
      </c>
      <c r="M14" s="81">
        <v>0.1226964546475527</v>
      </c>
      <c r="N14" s="81">
        <v>0.22027793860073677</v>
      </c>
      <c r="R14" s="105"/>
      <c r="S14" s="105"/>
      <c r="V14" s="105"/>
      <c r="Y14" s="105"/>
      <c r="AB14" s="105"/>
      <c r="AE14" s="105"/>
      <c r="AH14" s="105"/>
      <c r="AK14" s="105"/>
      <c r="AN14" s="105"/>
    </row>
    <row r="15" spans="1:40" x14ac:dyDescent="0.25">
      <c r="A15" s="33"/>
      <c r="B15" s="14">
        <v>44317</v>
      </c>
      <c r="C15" s="9"/>
      <c r="D15" s="12">
        <v>2101350</v>
      </c>
      <c r="E15" s="103">
        <v>67785.483870967742</v>
      </c>
      <c r="F15" s="81">
        <v>9.3571042787402511E-2</v>
      </c>
      <c r="G15" s="81">
        <v>7.0899283020239706E-2</v>
      </c>
      <c r="H15" s="82">
        <v>138.61019426384229</v>
      </c>
      <c r="I15" s="81">
        <v>0.65088016109465141</v>
      </c>
      <c r="J15" s="81">
        <v>0.50967083637012689</v>
      </c>
      <c r="K15" s="233"/>
      <c r="L15" s="81">
        <v>0.11483512070324702</v>
      </c>
      <c r="M15" s="81">
        <v>0.11855364340854666</v>
      </c>
      <c r="N15" s="81">
        <v>0.22979940663901083</v>
      </c>
      <c r="R15" s="105"/>
      <c r="S15" s="105"/>
      <c r="V15" s="105"/>
      <c r="Y15" s="105"/>
      <c r="AB15" s="105"/>
      <c r="AE15" s="105"/>
      <c r="AH15" s="105"/>
      <c r="AK15" s="105"/>
      <c r="AN15" s="105"/>
    </row>
    <row r="16" spans="1:40" x14ac:dyDescent="0.25">
      <c r="A16" s="33"/>
      <c r="B16" s="14">
        <v>44348</v>
      </c>
      <c r="C16" s="9"/>
      <c r="D16" s="12">
        <v>1934891</v>
      </c>
      <c r="E16" s="103">
        <v>64496.366666666669</v>
      </c>
      <c r="F16" s="81">
        <v>0.14574994800374913</v>
      </c>
      <c r="G16" s="81">
        <v>0.11535886402950525</v>
      </c>
      <c r="H16" s="82">
        <v>248.65112461605426</v>
      </c>
      <c r="I16" s="81">
        <v>0.51393349008219824</v>
      </c>
      <c r="J16" s="81">
        <v>0.49004752888125169</v>
      </c>
      <c r="K16" s="233"/>
      <c r="L16" s="81">
        <v>0.11310136211151912</v>
      </c>
      <c r="M16" s="81">
        <v>0.12148869102670046</v>
      </c>
      <c r="N16" s="81">
        <v>0.22803408756979135</v>
      </c>
      <c r="R16" s="105"/>
      <c r="S16" s="105"/>
      <c r="V16" s="105"/>
      <c r="Y16" s="105"/>
      <c r="AB16" s="105"/>
      <c r="AE16" s="105"/>
      <c r="AH16" s="105"/>
      <c r="AK16" s="105"/>
      <c r="AN16" s="105"/>
    </row>
    <row r="17" spans="1:40" x14ac:dyDescent="0.25">
      <c r="A17" s="33"/>
      <c r="B17" s="14">
        <v>44378</v>
      </c>
      <c r="C17" s="9"/>
      <c r="D17" s="12">
        <v>2070515</v>
      </c>
      <c r="E17" s="103">
        <v>66790.806451612909</v>
      </c>
      <c r="F17" s="81">
        <v>0.23256097338069445</v>
      </c>
      <c r="G17" s="81">
        <v>0.19176526143794365</v>
      </c>
      <c r="H17" s="82">
        <v>466.11917303778745</v>
      </c>
      <c r="I17" s="81">
        <v>0.37219187725106317</v>
      </c>
      <c r="J17" s="81">
        <v>0.50281166435007163</v>
      </c>
      <c r="K17" s="233"/>
      <c r="L17" s="81">
        <v>0.10901355384495982</v>
      </c>
      <c r="M17" s="81">
        <v>0.11265848685185316</v>
      </c>
      <c r="N17" s="81">
        <v>0.2398022529577146</v>
      </c>
      <c r="R17" s="105"/>
      <c r="S17" s="105"/>
      <c r="V17" s="105"/>
      <c r="Y17" s="105"/>
      <c r="AB17" s="105"/>
      <c r="AE17" s="105"/>
      <c r="AH17" s="105"/>
      <c r="AK17" s="105"/>
      <c r="AN17" s="105"/>
    </row>
    <row r="18" spans="1:40" x14ac:dyDescent="0.25">
      <c r="A18" s="33"/>
      <c r="B18" s="14">
        <v>44409</v>
      </c>
      <c r="C18" s="9"/>
      <c r="D18" s="12">
        <v>1915777</v>
      </c>
      <c r="E18" s="103">
        <v>61799.258064516129</v>
      </c>
      <c r="F18" s="81">
        <v>0.19836274831112596</v>
      </c>
      <c r="G18" s="81">
        <v>0.16780165163266331</v>
      </c>
      <c r="H18" s="82">
        <v>423.13156195611373</v>
      </c>
      <c r="I18" s="81">
        <v>0.41293314677678056</v>
      </c>
      <c r="J18" s="81">
        <v>0.50845505814452374</v>
      </c>
      <c r="K18" s="233"/>
      <c r="L18" s="81">
        <v>0.11161498785335769</v>
      </c>
      <c r="M18" s="81">
        <v>0.1122675679242113</v>
      </c>
      <c r="N18" s="81">
        <v>0.24435333536889131</v>
      </c>
      <c r="R18" s="105"/>
      <c r="S18" s="105"/>
      <c r="V18" s="105"/>
      <c r="Y18" s="105"/>
      <c r="AB18" s="105"/>
      <c r="AE18" s="105"/>
      <c r="AH18" s="105"/>
      <c r="AK18" s="105"/>
      <c r="AN18" s="105"/>
    </row>
    <row r="19" spans="1:40" x14ac:dyDescent="0.25">
      <c r="A19" s="33"/>
      <c r="B19" s="14">
        <v>44440</v>
      </c>
      <c r="C19" s="9"/>
      <c r="D19" s="12">
        <v>1904102</v>
      </c>
      <c r="E19" s="103">
        <v>63470.066666666666</v>
      </c>
      <c r="F19" s="81">
        <v>0.2540284407225803</v>
      </c>
      <c r="G19" s="81">
        <v>0.21202819781897644</v>
      </c>
      <c r="H19" s="82">
        <v>557.81316225948751</v>
      </c>
      <c r="I19" s="81">
        <v>0.35302274151775681</v>
      </c>
      <c r="J19" s="81">
        <v>0.49484397965788546</v>
      </c>
      <c r="K19" s="233"/>
      <c r="L19" s="81">
        <v>0.11012284250595285</v>
      </c>
      <c r="M19" s="81">
        <v>0.11424797034519125</v>
      </c>
      <c r="N19" s="81">
        <v>0.24263657420849222</v>
      </c>
      <c r="R19" s="105"/>
      <c r="S19" s="105"/>
      <c r="V19" s="105"/>
      <c r="Y19" s="105"/>
      <c r="AB19" s="105"/>
      <c r="AE19" s="105"/>
      <c r="AH19" s="105"/>
      <c r="AK19" s="105"/>
      <c r="AN19" s="105"/>
    </row>
    <row r="20" spans="1:40" x14ac:dyDescent="0.25">
      <c r="A20" s="33"/>
      <c r="B20" s="14">
        <v>44470</v>
      </c>
      <c r="C20" s="9"/>
      <c r="D20" s="12">
        <v>2098795</v>
      </c>
      <c r="E20" s="103">
        <v>67703.06451612903</v>
      </c>
      <c r="F20" s="81">
        <v>0.27631232788466059</v>
      </c>
      <c r="G20" s="81">
        <v>0.23603976009499808</v>
      </c>
      <c r="H20" s="82">
        <v>664.90688982404833</v>
      </c>
      <c r="I20" s="81">
        <v>0.29073120971214245</v>
      </c>
      <c r="J20" s="81">
        <v>0.51514497320345387</v>
      </c>
      <c r="K20" s="233"/>
      <c r="L20" s="81">
        <v>0.11004574275461081</v>
      </c>
      <c r="M20" s="81">
        <v>0.11114115561331854</v>
      </c>
      <c r="N20" s="81">
        <v>0.23974507508598897</v>
      </c>
      <c r="R20" s="105"/>
      <c r="S20" s="105"/>
      <c r="V20" s="105"/>
      <c r="Y20" s="105"/>
      <c r="AB20" s="105"/>
      <c r="AE20" s="105"/>
      <c r="AH20" s="105"/>
      <c r="AK20" s="105"/>
      <c r="AN20" s="105"/>
    </row>
    <row r="21" spans="1:40" x14ac:dyDescent="0.25">
      <c r="A21" s="33"/>
      <c r="B21" s="14">
        <v>44501</v>
      </c>
      <c r="C21" s="9"/>
      <c r="D21" s="12">
        <v>1907765</v>
      </c>
      <c r="E21" s="103">
        <v>63592.166666666664</v>
      </c>
      <c r="F21" s="81">
        <v>0.21623177975756727</v>
      </c>
      <c r="G21" s="81">
        <v>0.17903811988247489</v>
      </c>
      <c r="H21" s="82">
        <v>492.87034079975939</v>
      </c>
      <c r="I21" s="81">
        <v>0.38274146669324421</v>
      </c>
      <c r="J21" s="81">
        <v>0.51444476712390763</v>
      </c>
      <c r="K21" s="233"/>
      <c r="L21" s="81">
        <v>0.11348527764472488</v>
      </c>
      <c r="M21" s="81">
        <v>0.1139242893403887</v>
      </c>
      <c r="N21" s="81">
        <v>0.24134278815898255</v>
      </c>
      <c r="R21" s="105"/>
      <c r="S21" s="105"/>
      <c r="V21" s="105"/>
      <c r="Y21" s="105"/>
      <c r="AB21" s="105"/>
      <c r="AE21" s="105"/>
      <c r="AH21" s="105"/>
      <c r="AK21" s="105"/>
      <c r="AN21" s="105"/>
    </row>
    <row r="22" spans="1:40" x14ac:dyDescent="0.25">
      <c r="A22" s="33"/>
      <c r="B22" s="14">
        <v>44531</v>
      </c>
      <c r="C22" s="9"/>
      <c r="D22" s="12">
        <v>2131223</v>
      </c>
      <c r="E22" s="103">
        <v>68749.129032258061</v>
      </c>
      <c r="F22" s="81">
        <v>0.23343301487622489</v>
      </c>
      <c r="G22" s="81">
        <v>0.20008762804850186</v>
      </c>
      <c r="H22" s="82">
        <v>565.13006712848198</v>
      </c>
      <c r="I22" s="81">
        <v>0.38361046721959458</v>
      </c>
      <c r="J22" s="81">
        <v>0.51455401299267634</v>
      </c>
      <c r="K22" s="233"/>
      <c r="L22" s="81">
        <v>0.1096595346698057</v>
      </c>
      <c r="M22" s="81">
        <v>0.10472172872985581</v>
      </c>
      <c r="N22" s="81">
        <v>0.24031479723182037</v>
      </c>
      <c r="R22" s="105"/>
      <c r="S22" s="105"/>
      <c r="V22" s="105"/>
      <c r="Y22" s="105"/>
      <c r="AB22" s="105"/>
      <c r="AE22" s="105"/>
      <c r="AH22" s="105"/>
      <c r="AK22" s="105"/>
      <c r="AN22" s="105"/>
    </row>
    <row r="23" spans="1:40" x14ac:dyDescent="0.25">
      <c r="A23" s="33"/>
      <c r="B23" s="14">
        <v>44562</v>
      </c>
      <c r="C23" s="9"/>
      <c r="D23" s="12">
        <v>1832378</v>
      </c>
      <c r="E23" s="103">
        <v>59108.967741935485</v>
      </c>
      <c r="F23" s="81">
        <v>0.16772619133189026</v>
      </c>
      <c r="G23" s="81">
        <v>0.15072155691797923</v>
      </c>
      <c r="H23" s="82">
        <v>402.10389135082329</v>
      </c>
      <c r="I23" s="81">
        <v>0.52229191148362619</v>
      </c>
      <c r="J23" s="81">
        <v>0.52700156869709347</v>
      </c>
      <c r="K23" s="233"/>
      <c r="L23" s="81">
        <v>0.11352261291659267</v>
      </c>
      <c r="M23" s="81">
        <v>0.11632924880127864</v>
      </c>
      <c r="N23" s="81">
        <v>0.23276933674317701</v>
      </c>
      <c r="R23" s="105"/>
      <c r="S23" s="105"/>
      <c r="V23" s="105"/>
      <c r="Y23" s="105"/>
      <c r="AB23" s="105"/>
      <c r="AE23" s="105"/>
      <c r="AH23" s="105"/>
      <c r="AK23" s="105"/>
      <c r="AN23" s="105"/>
    </row>
    <row r="24" spans="1:40" x14ac:dyDescent="0.25">
      <c r="A24" s="33"/>
      <c r="B24" s="14">
        <v>44593</v>
      </c>
      <c r="C24" s="9"/>
      <c r="D24" s="12">
        <v>1574570</v>
      </c>
      <c r="E24" s="103">
        <v>56234.642857142855</v>
      </c>
      <c r="F24" s="81">
        <v>0.12321078491686559</v>
      </c>
      <c r="G24" s="81">
        <v>0.10690859178690465</v>
      </c>
      <c r="H24" s="82">
        <v>267.07354194294305</v>
      </c>
      <c r="I24" s="81">
        <v>0.5412561014685624</v>
      </c>
      <c r="J24" s="81">
        <v>0.51410194933977971</v>
      </c>
      <c r="K24" s="233"/>
      <c r="L24" s="81">
        <v>0.11365165094281227</v>
      </c>
      <c r="M24" s="81">
        <v>0.12319738272310032</v>
      </c>
      <c r="N24" s="81">
        <v>0.25235264691860204</v>
      </c>
      <c r="R24" s="105"/>
      <c r="S24" s="105"/>
      <c r="V24" s="105"/>
      <c r="Y24" s="105"/>
      <c r="AB24" s="105"/>
      <c r="AE24" s="105"/>
      <c r="AH24" s="105"/>
      <c r="AK24" s="105"/>
      <c r="AN24" s="105"/>
    </row>
    <row r="25" spans="1:40" x14ac:dyDescent="0.25">
      <c r="A25" s="33"/>
      <c r="B25" s="14">
        <v>44621</v>
      </c>
      <c r="C25" s="9"/>
      <c r="D25" s="12">
        <v>1818579</v>
      </c>
      <c r="E25" s="103">
        <v>58663.838709677417</v>
      </c>
      <c r="F25" s="81">
        <v>0.16821732421547089</v>
      </c>
      <c r="G25" s="81">
        <v>0.1498194442549339</v>
      </c>
      <c r="H25" s="82">
        <v>395.81771257926636</v>
      </c>
      <c r="I25" s="81">
        <v>0.4450597221122663</v>
      </c>
      <c r="J25" s="81">
        <v>0.51501936412630556</v>
      </c>
      <c r="K25" s="233"/>
      <c r="L25" s="81">
        <v>0.11209765585801602</v>
      </c>
      <c r="M25" s="81">
        <v>0.12297295360079191</v>
      </c>
      <c r="N25" s="81">
        <v>0.22281180763180219</v>
      </c>
      <c r="R25" s="105"/>
      <c r="S25" s="105"/>
      <c r="V25" s="105"/>
      <c r="Y25" s="105"/>
      <c r="AB25" s="105"/>
      <c r="AE25" s="105"/>
      <c r="AH25" s="105"/>
      <c r="AK25" s="105"/>
      <c r="AN25" s="105"/>
    </row>
    <row r="26" spans="1:40" x14ac:dyDescent="0.25">
      <c r="A26" s="33"/>
      <c r="B26" s="14">
        <v>44652</v>
      </c>
      <c r="C26" s="9"/>
      <c r="D26" s="12">
        <v>1865488</v>
      </c>
      <c r="E26" s="103">
        <v>62182.933333333334</v>
      </c>
      <c r="F26" s="81">
        <v>0.14940255534691413</v>
      </c>
      <c r="G26" s="81">
        <v>0.13355138868985802</v>
      </c>
      <c r="H26" s="82">
        <v>368.19928409284643</v>
      </c>
      <c r="I26" s="81">
        <v>0.46574237276304187</v>
      </c>
      <c r="J26" s="233"/>
      <c r="K26" s="102">
        <v>0.46736765695788784</v>
      </c>
      <c r="L26" s="81">
        <v>0.10218871311377974</v>
      </c>
      <c r="M26" s="81">
        <v>0.11222667462894852</v>
      </c>
      <c r="N26" s="81">
        <v>0.18496148737387419</v>
      </c>
      <c r="R26" s="105"/>
      <c r="S26" s="105"/>
      <c r="V26" s="105"/>
      <c r="Y26" s="105"/>
      <c r="AB26" s="105"/>
      <c r="AE26" s="105"/>
      <c r="AH26" s="105"/>
      <c r="AK26" s="105"/>
      <c r="AN26" s="105"/>
    </row>
    <row r="27" spans="1:40" x14ac:dyDescent="0.25">
      <c r="A27" s="33"/>
      <c r="B27" s="14">
        <v>44682</v>
      </c>
      <c r="C27" s="9"/>
      <c r="D27" s="12">
        <v>1739006</v>
      </c>
      <c r="E27" s="103">
        <v>56096.967741935485</v>
      </c>
      <c r="F27" s="81">
        <v>9.949626604930395E-2</v>
      </c>
      <c r="G27" s="81">
        <v>8.6270363551293971E-2</v>
      </c>
      <c r="H27" s="82">
        <v>226.1987964652408</v>
      </c>
      <c r="I27" s="81">
        <v>0.59381444133746475</v>
      </c>
      <c r="J27" s="233"/>
      <c r="K27" s="102">
        <v>0.46847577711975552</v>
      </c>
      <c r="L27" s="81">
        <v>0.10674619864064086</v>
      </c>
      <c r="M27" s="81">
        <v>0.12168477413872977</v>
      </c>
      <c r="N27" s="81">
        <v>0.1745845211520764</v>
      </c>
      <c r="R27" s="105"/>
      <c r="S27" s="105"/>
      <c r="V27" s="105"/>
      <c r="Y27" s="105"/>
      <c r="AB27" s="105"/>
      <c r="AE27" s="105"/>
      <c r="AH27" s="105"/>
      <c r="AK27" s="105"/>
      <c r="AN27" s="105"/>
    </row>
    <row r="28" spans="1:40" x14ac:dyDescent="0.25">
      <c r="A28" s="33"/>
      <c r="B28" s="14">
        <v>44713</v>
      </c>
      <c r="C28" s="9"/>
      <c r="D28" s="12">
        <v>1898994</v>
      </c>
      <c r="E28" s="103">
        <v>63299.8</v>
      </c>
      <c r="F28" s="81">
        <v>0.1594940899539036</v>
      </c>
      <c r="G28" s="81">
        <v>0.13777463547935481</v>
      </c>
      <c r="H28" s="82">
        <v>380.10787004429551</v>
      </c>
      <c r="I28" s="81">
        <v>0.47071390184225198</v>
      </c>
      <c r="J28" s="233"/>
      <c r="K28" s="102">
        <v>0.46395799314827268</v>
      </c>
      <c r="L28" s="81">
        <v>0.10376916153498614</v>
      </c>
      <c r="M28" s="81">
        <v>0.114051021533492</v>
      </c>
      <c r="N28" s="81">
        <v>0.17458125189484386</v>
      </c>
      <c r="R28" s="105"/>
      <c r="S28" s="105"/>
      <c r="V28" s="105"/>
      <c r="Y28" s="105"/>
      <c r="AB28" s="105"/>
      <c r="AE28" s="105"/>
      <c r="AH28" s="105"/>
      <c r="AK28" s="105"/>
      <c r="AN28" s="105"/>
    </row>
    <row r="29" spans="1:40" x14ac:dyDescent="0.25">
      <c r="A29" s="33"/>
      <c r="B29" s="14">
        <v>44743</v>
      </c>
      <c r="C29" s="9"/>
      <c r="D29" s="12">
        <v>1859658</v>
      </c>
      <c r="E29" s="103">
        <v>59988.967741935485</v>
      </c>
      <c r="F29" s="81">
        <v>0.1625832064087043</v>
      </c>
      <c r="G29" s="81">
        <v>0.14353457017857316</v>
      </c>
      <c r="H29" s="82">
        <v>394.44438270964224</v>
      </c>
      <c r="I29" s="81">
        <v>0.4330655671087828</v>
      </c>
      <c r="J29" s="233"/>
      <c r="K29" s="102">
        <v>0.45044081586157692</v>
      </c>
      <c r="L29" s="81">
        <v>0.10872833392288646</v>
      </c>
      <c r="M29" s="81">
        <v>0.11259015666125077</v>
      </c>
      <c r="N29" s="81">
        <v>0.17080704977124636</v>
      </c>
      <c r="R29" s="105"/>
      <c r="S29" s="105"/>
      <c r="V29" s="105"/>
      <c r="Y29" s="105"/>
      <c r="AB29" s="105"/>
      <c r="AE29" s="105"/>
      <c r="AH29" s="105"/>
      <c r="AK29" s="105"/>
      <c r="AN29" s="105"/>
    </row>
    <row r="30" spans="1:40" x14ac:dyDescent="0.25">
      <c r="A30" s="33"/>
      <c r="B30" s="14">
        <v>44774</v>
      </c>
      <c r="C30" s="9"/>
      <c r="D30" s="12">
        <v>1531124</v>
      </c>
      <c r="E30" s="103">
        <v>49391.096774193546</v>
      </c>
      <c r="F30" s="81">
        <v>0.16701824920170083</v>
      </c>
      <c r="G30" s="81">
        <v>0.15300044671663274</v>
      </c>
      <c r="H30" s="82">
        <v>410.78685022883201</v>
      </c>
      <c r="I30" s="81">
        <v>0.51796476069882724</v>
      </c>
      <c r="J30" s="233"/>
      <c r="K30" s="102">
        <v>0.43380181139649571</v>
      </c>
      <c r="L30" s="81">
        <v>0.11182469450422128</v>
      </c>
      <c r="M30" s="81">
        <v>0.12191889238853591</v>
      </c>
      <c r="N30" s="81">
        <v>0.17831000357593696</v>
      </c>
      <c r="R30" s="105"/>
      <c r="S30" s="105"/>
      <c r="V30" s="105"/>
      <c r="Y30" s="105"/>
      <c r="AB30" s="105"/>
      <c r="AE30" s="105"/>
      <c r="AH30" s="105"/>
      <c r="AK30" s="105"/>
      <c r="AN30" s="105"/>
    </row>
    <row r="31" spans="1:40" x14ac:dyDescent="0.25">
      <c r="A31" s="33"/>
      <c r="B31" s="14">
        <v>44805</v>
      </c>
      <c r="C31" s="9"/>
      <c r="D31" s="12">
        <v>1475232</v>
      </c>
      <c r="E31" s="103">
        <v>49174.400000000001</v>
      </c>
      <c r="F31" s="81">
        <v>8.5240714317770111E-2</v>
      </c>
      <c r="G31" s="81">
        <v>7.0464403430400752E-2</v>
      </c>
      <c r="H31" s="82">
        <v>194.67032955908235</v>
      </c>
      <c r="I31" s="81">
        <v>0.62097746351643901</v>
      </c>
      <c r="J31" s="233"/>
      <c r="K31" s="102">
        <v>0.46606769053544639</v>
      </c>
      <c r="L31" s="81">
        <v>0.11563978903660911</v>
      </c>
      <c r="M31" s="81">
        <v>0.11790609807992367</v>
      </c>
      <c r="N31" s="81">
        <v>0.17646199667793117</v>
      </c>
      <c r="R31" s="105"/>
      <c r="S31" s="105"/>
      <c r="V31" s="105"/>
      <c r="Y31" s="105"/>
      <c r="AB31" s="105"/>
      <c r="AE31" s="105"/>
      <c r="AH31" s="105"/>
      <c r="AK31" s="105"/>
      <c r="AN31" s="105"/>
    </row>
    <row r="32" spans="1:40" x14ac:dyDescent="0.25">
      <c r="A32" s="33"/>
      <c r="B32" s="14">
        <v>44835</v>
      </c>
      <c r="C32" s="9"/>
      <c r="D32" s="12">
        <v>1754054</v>
      </c>
      <c r="E32" s="103">
        <v>56582.387096774197</v>
      </c>
      <c r="F32" s="81">
        <v>0.14589072564298905</v>
      </c>
      <c r="G32" s="81">
        <v>0.12930528654865397</v>
      </c>
      <c r="H32" s="82">
        <v>366.24699329750041</v>
      </c>
      <c r="I32" s="81">
        <v>0.44752404096315734</v>
      </c>
      <c r="J32" s="233"/>
      <c r="K32" s="102">
        <v>0.46402963933481856</v>
      </c>
      <c r="L32" s="81">
        <v>0.11312158783656215</v>
      </c>
      <c r="M32" s="81">
        <v>0.11888401125086388</v>
      </c>
      <c r="N32" s="81">
        <v>0.16469701786577018</v>
      </c>
      <c r="R32" s="105"/>
      <c r="S32" s="105"/>
      <c r="V32" s="105"/>
      <c r="Y32" s="105"/>
      <c r="AB32" s="105"/>
      <c r="AE32" s="105"/>
      <c r="AH32" s="105"/>
      <c r="AK32" s="105"/>
      <c r="AN32" s="105"/>
    </row>
    <row r="33" spans="1:40" x14ac:dyDescent="0.25">
      <c r="A33" s="33"/>
      <c r="B33" s="14">
        <v>44866</v>
      </c>
      <c r="C33" s="9"/>
      <c r="D33" s="12">
        <v>1712376</v>
      </c>
      <c r="E33" s="103">
        <v>57079.199999999997</v>
      </c>
      <c r="F33" s="81">
        <v>0.14993462831527829</v>
      </c>
      <c r="G33" s="81">
        <v>0.13358494878398836</v>
      </c>
      <c r="H33" s="82">
        <v>388.35602784081874</v>
      </c>
      <c r="I33" s="81">
        <v>0.44424102690122724</v>
      </c>
      <c r="J33" s="233"/>
      <c r="K33" s="102">
        <v>0.47003176661264179</v>
      </c>
      <c r="L33" s="81">
        <v>0.1108494867639114</v>
      </c>
      <c r="M33" s="81">
        <v>0.12191377633711507</v>
      </c>
      <c r="N33" s="81">
        <v>0.16952351187614192</v>
      </c>
      <c r="R33" s="105"/>
      <c r="S33" s="105"/>
      <c r="V33" s="105"/>
      <c r="Y33" s="105"/>
      <c r="AB33" s="105"/>
      <c r="AE33" s="105"/>
      <c r="AH33" s="105"/>
      <c r="AK33" s="105"/>
      <c r="AN33" s="105"/>
    </row>
    <row r="34" spans="1:40" x14ac:dyDescent="0.25">
      <c r="A34" s="33"/>
      <c r="B34" s="14">
        <v>44896</v>
      </c>
      <c r="C34" s="9"/>
      <c r="D34" s="12">
        <v>2932837</v>
      </c>
      <c r="E34" s="103">
        <v>94607.645161290318</v>
      </c>
      <c r="F34" s="81">
        <v>0.40754863288493309</v>
      </c>
      <c r="G34" s="81">
        <v>0.38365642875605455</v>
      </c>
      <c r="H34" s="82">
        <v>1499.5588023847597</v>
      </c>
      <c r="I34" s="81">
        <v>0.20352339455835219</v>
      </c>
      <c r="J34" s="233"/>
      <c r="K34" s="102">
        <v>0.48849814066801239</v>
      </c>
      <c r="L34" s="81">
        <v>9.2340198818190944E-2</v>
      </c>
      <c r="M34" s="81">
        <v>9.3720974248201458E-2</v>
      </c>
      <c r="N34" s="81">
        <v>0.19094050396141721</v>
      </c>
      <c r="R34" s="105"/>
      <c r="S34" s="105"/>
      <c r="V34" s="105"/>
      <c r="Y34" s="105"/>
      <c r="AB34" s="105"/>
      <c r="AE34" s="105"/>
      <c r="AH34" s="105"/>
      <c r="AK34" s="105"/>
      <c r="AN34" s="105"/>
    </row>
    <row r="35" spans="1:40" x14ac:dyDescent="0.25">
      <c r="A35" s="33"/>
      <c r="B35" s="14">
        <v>44927</v>
      </c>
      <c r="C35" s="9"/>
      <c r="D35" s="12">
        <v>1831247</v>
      </c>
      <c r="E35" s="103">
        <v>59072.483870967742</v>
      </c>
      <c r="F35" s="81">
        <v>0.12355548169738821</v>
      </c>
      <c r="G35" s="81">
        <v>0.10594867760670845</v>
      </c>
      <c r="H35" s="82">
        <v>287.44068578069721</v>
      </c>
      <c r="I35" s="81">
        <v>0.59305761968321824</v>
      </c>
      <c r="J35" s="233"/>
      <c r="K35" s="102">
        <v>0.48335196393234792</v>
      </c>
      <c r="L35" s="81">
        <v>0.11145700191353324</v>
      </c>
      <c r="M35" s="81">
        <v>0.11708700563965305</v>
      </c>
      <c r="N35" s="81">
        <v>0.17737697553214948</v>
      </c>
      <c r="R35" s="105"/>
      <c r="S35" s="105"/>
      <c r="V35" s="105"/>
      <c r="Y35" s="105"/>
      <c r="AB35" s="105"/>
      <c r="AE35" s="105"/>
      <c r="AH35" s="105"/>
      <c r="AK35" s="105"/>
      <c r="AN35" s="105"/>
    </row>
    <row r="36" spans="1:40" x14ac:dyDescent="0.25">
      <c r="A36" s="33"/>
      <c r="B36" s="14">
        <v>44958</v>
      </c>
      <c r="C36" s="9"/>
      <c r="D36" s="12">
        <v>1752440</v>
      </c>
      <c r="E36" s="103">
        <v>62587.142857142855</v>
      </c>
      <c r="F36" s="81">
        <v>0.14817432080555665</v>
      </c>
      <c r="G36" s="81">
        <v>0.12871312049998679</v>
      </c>
      <c r="H36" s="82">
        <v>306.10477665106237</v>
      </c>
      <c r="I36" s="81">
        <v>0.47723738613522015</v>
      </c>
      <c r="J36" s="233"/>
      <c r="K36" s="102">
        <v>0.4718612390442013</v>
      </c>
      <c r="L36" s="81">
        <v>0.11026365624623127</v>
      </c>
      <c r="M36" s="81">
        <v>0.11804801809642081</v>
      </c>
      <c r="N36" s="81">
        <v>0.17770200654106799</v>
      </c>
      <c r="R36" s="105"/>
      <c r="S36" s="105"/>
      <c r="V36" s="105"/>
      <c r="Y36" s="105"/>
      <c r="AB36" s="105"/>
      <c r="AE36" s="105"/>
      <c r="AH36" s="105"/>
      <c r="AK36" s="105"/>
      <c r="AN36" s="105"/>
    </row>
    <row r="37" spans="1:40" x14ac:dyDescent="0.25">
      <c r="A37" s="33"/>
      <c r="B37" s="14">
        <v>44986</v>
      </c>
      <c r="C37" s="9"/>
      <c r="D37" s="12">
        <v>1940835</v>
      </c>
      <c r="E37" s="103">
        <v>62607.580645161288</v>
      </c>
      <c r="F37" s="81">
        <v>0.16421152364777603</v>
      </c>
      <c r="G37" s="81">
        <v>0.14211752228086577</v>
      </c>
      <c r="H37" s="82">
        <v>334.11818367076194</v>
      </c>
      <c r="I37" s="81">
        <v>0.42932899759533372</v>
      </c>
      <c r="J37" s="233"/>
      <c r="K37" s="102">
        <v>0.45578166490918703</v>
      </c>
      <c r="L37" s="81">
        <v>0.11421328418297874</v>
      </c>
      <c r="M37" s="81">
        <v>0.11363361128095158</v>
      </c>
      <c r="N37" s="81">
        <v>0.1745050388806931</v>
      </c>
      <c r="R37" s="105"/>
      <c r="S37" s="105"/>
      <c r="V37" s="105"/>
      <c r="Y37" s="105"/>
      <c r="AB37" s="105"/>
      <c r="AE37" s="105"/>
      <c r="AH37" s="105"/>
      <c r="AK37" s="105"/>
      <c r="AN37" s="105"/>
    </row>
    <row r="38" spans="1:40" x14ac:dyDescent="0.25">
      <c r="A38" s="33"/>
      <c r="B38" s="14">
        <v>45017</v>
      </c>
      <c r="C38" s="9"/>
      <c r="D38" s="12">
        <v>1929949</v>
      </c>
      <c r="E38" s="103">
        <v>64331.633333333331</v>
      </c>
      <c r="F38" s="81">
        <v>0.12649852910654502</v>
      </c>
      <c r="G38" s="81">
        <v>0.10195073860508767</v>
      </c>
      <c r="H38" s="82">
        <v>236.23999648756021</v>
      </c>
      <c r="I38" s="81">
        <v>0.56717831636622607</v>
      </c>
      <c r="J38" s="233"/>
      <c r="K38" s="102">
        <v>0.43965074939003135</v>
      </c>
      <c r="L38" s="81">
        <v>0.10719762983617985</v>
      </c>
      <c r="M38" s="81">
        <v>0.10833112582781457</v>
      </c>
      <c r="N38" s="81">
        <v>0.16865890351350246</v>
      </c>
      <c r="R38" s="105"/>
      <c r="S38" s="105"/>
      <c r="V38" s="105"/>
      <c r="Y38" s="105"/>
      <c r="AB38" s="105"/>
      <c r="AE38" s="105"/>
      <c r="AH38" s="105"/>
      <c r="AK38" s="105"/>
      <c r="AN38" s="105"/>
    </row>
    <row r="39" spans="1:40" x14ac:dyDescent="0.25">
      <c r="A39" s="33"/>
      <c r="B39" s="14">
        <v>45047</v>
      </c>
      <c r="C39" s="9"/>
      <c r="D39" s="12">
        <v>1873363</v>
      </c>
      <c r="E39" s="103">
        <v>60431.06451612903</v>
      </c>
      <c r="F39" s="81">
        <v>0.11162133482016394</v>
      </c>
      <c r="G39" s="81">
        <v>8.7235326915381051E-2</v>
      </c>
      <c r="H39" s="82">
        <v>195.56265034019114</v>
      </c>
      <c r="I39" s="81">
        <v>0.59088930533183348</v>
      </c>
      <c r="J39" s="233"/>
      <c r="K39" s="102">
        <v>0.44023869094863927</v>
      </c>
      <c r="L39" s="81">
        <v>0.1089962950858392</v>
      </c>
      <c r="M39" s="81">
        <v>0.11472394407200003</v>
      </c>
      <c r="N39" s="81">
        <v>0.17088185653233523</v>
      </c>
      <c r="R39" s="105"/>
      <c r="S39" s="105"/>
      <c r="V39" s="105"/>
      <c r="Y39" s="105"/>
      <c r="AB39" s="105"/>
      <c r="AE39" s="105"/>
      <c r="AH39" s="105"/>
      <c r="AK39" s="105"/>
      <c r="AN39" s="105"/>
    </row>
    <row r="40" spans="1:40" x14ac:dyDescent="0.25">
      <c r="A40" s="33"/>
      <c r="B40" s="14">
        <v>45078</v>
      </c>
      <c r="C40" s="9"/>
      <c r="D40" s="12">
        <v>1678901</v>
      </c>
      <c r="E40" s="103">
        <v>55963.366666666669</v>
      </c>
      <c r="F40" s="81">
        <v>0.10724757956441562</v>
      </c>
      <c r="G40" s="81">
        <v>8.7091177366561065E-2</v>
      </c>
      <c r="H40" s="82">
        <v>177.59714001659793</v>
      </c>
      <c r="I40" s="81">
        <v>0.60734100320584383</v>
      </c>
      <c r="J40" s="233"/>
      <c r="K40" s="102">
        <v>0.44204963457490121</v>
      </c>
      <c r="L40" s="81">
        <v>0.11396059717437335</v>
      </c>
      <c r="M40" s="81">
        <v>0.12248475252934951</v>
      </c>
      <c r="N40" s="81">
        <v>0.17517618150249428</v>
      </c>
      <c r="R40" s="105"/>
      <c r="S40" s="105"/>
      <c r="V40" s="105"/>
      <c r="Y40" s="105"/>
      <c r="AB40" s="105"/>
      <c r="AE40" s="105"/>
      <c r="AH40" s="105"/>
      <c r="AK40" s="105"/>
      <c r="AN40" s="105"/>
    </row>
    <row r="41" spans="1:40" x14ac:dyDescent="0.25">
      <c r="A41" s="33"/>
      <c r="B41" s="14">
        <v>45108</v>
      </c>
      <c r="C41" s="9"/>
      <c r="D41" s="12">
        <v>1694854</v>
      </c>
      <c r="E41" s="103">
        <v>54672.709677419356</v>
      </c>
      <c r="F41" s="81">
        <v>9.1112919545635981E-2</v>
      </c>
      <c r="G41" s="81">
        <v>7.2903084068482601E-2</v>
      </c>
      <c r="H41" s="82">
        <v>159.03140420125325</v>
      </c>
      <c r="I41" s="81">
        <v>0.6506447727413549</v>
      </c>
      <c r="J41" s="233"/>
      <c r="K41" s="102">
        <v>0.44686254442604345</v>
      </c>
      <c r="L41" s="81">
        <v>0.11485830185519436</v>
      </c>
      <c r="M41" s="81">
        <v>0.11890809623937032</v>
      </c>
      <c r="N41" s="81">
        <v>0.17870927310956361</v>
      </c>
      <c r="R41" s="105"/>
      <c r="S41" s="105"/>
      <c r="V41" s="105"/>
      <c r="Y41" s="105"/>
      <c r="AB41" s="105"/>
      <c r="AE41" s="105"/>
      <c r="AH41" s="105"/>
      <c r="AK41" s="105"/>
      <c r="AN41" s="105"/>
    </row>
    <row r="42" spans="1:40" x14ac:dyDescent="0.25">
      <c r="A42" s="33"/>
      <c r="B42" s="14">
        <v>45139</v>
      </c>
      <c r="C42" s="9"/>
      <c r="D42" s="12">
        <v>1631636</v>
      </c>
      <c r="E42" s="103">
        <v>52633.419354838712</v>
      </c>
      <c r="F42" s="102">
        <v>7.9955781252722527E-2</v>
      </c>
      <c r="G42" s="81">
        <v>6.4768977696378793E-2</v>
      </c>
      <c r="H42" s="82">
        <v>136.34143688029224</v>
      </c>
      <c r="I42" s="102">
        <v>0.67750786997289703</v>
      </c>
      <c r="J42" s="233"/>
      <c r="K42" s="102">
        <v>0.43764779782674473</v>
      </c>
      <c r="L42" s="102">
        <v>0.11704400516310905</v>
      </c>
      <c r="M42" s="102">
        <v>0.11734046261150669</v>
      </c>
      <c r="N42" s="102">
        <v>0.17733694079872217</v>
      </c>
      <c r="R42" s="105"/>
      <c r="S42" s="105"/>
      <c r="V42" s="105"/>
      <c r="Y42" s="105"/>
      <c r="AB42" s="105"/>
      <c r="AE42" s="105"/>
      <c r="AH42" s="105"/>
      <c r="AK42" s="105"/>
      <c r="AN42" s="105"/>
    </row>
    <row r="43" spans="1:40" x14ac:dyDescent="0.25">
      <c r="A43" s="33"/>
      <c r="B43" s="14">
        <v>45170</v>
      </c>
      <c r="C43" s="9"/>
      <c r="D43" s="12">
        <v>1653538</v>
      </c>
      <c r="E43" s="103">
        <v>55117.933333333334</v>
      </c>
      <c r="F43" s="81">
        <v>8.684730544666211E-2</v>
      </c>
      <c r="G43" s="81">
        <v>7.2508969054364297E-2</v>
      </c>
      <c r="H43" s="82">
        <v>147.75498737311841</v>
      </c>
      <c r="I43" s="81">
        <v>0.65191126026503143</v>
      </c>
      <c r="J43" s="233"/>
      <c r="K43" s="102">
        <v>0.44188109206818499</v>
      </c>
      <c r="L43" s="81">
        <v>0.11797246731648728</v>
      </c>
      <c r="M43" s="81">
        <v>0.11779769329083321</v>
      </c>
      <c r="N43" s="81">
        <v>0.17250787889192734</v>
      </c>
      <c r="R43" s="105"/>
      <c r="S43" s="105"/>
      <c r="V43" s="105"/>
      <c r="Y43" s="105"/>
      <c r="AB43" s="105"/>
      <c r="AE43" s="105"/>
      <c r="AH43" s="105"/>
      <c r="AK43" s="105"/>
      <c r="AN43" s="105"/>
    </row>
    <row r="44" spans="1:40" x14ac:dyDescent="0.25">
      <c r="A44" s="33"/>
      <c r="B44" s="14">
        <v>45200</v>
      </c>
      <c r="C44" s="9"/>
      <c r="D44" s="12">
        <v>1764921</v>
      </c>
      <c r="E44" s="103">
        <v>56932.93548387097</v>
      </c>
      <c r="F44" s="81">
        <v>7.7227268545786681E-2</v>
      </c>
      <c r="G44" s="81">
        <v>6.2983932341166254E-2</v>
      </c>
      <c r="H44" s="82">
        <v>133.61564484931031</v>
      </c>
      <c r="I44" s="81">
        <v>0.67306203407122378</v>
      </c>
      <c r="J44" s="233"/>
      <c r="K44" s="102">
        <v>0.4393515118402016</v>
      </c>
      <c r="L44" s="81">
        <v>0.12031465594923563</v>
      </c>
      <c r="M44" s="81">
        <v>0.11592163947061551</v>
      </c>
      <c r="N44" s="81">
        <v>0.16625318223976243</v>
      </c>
      <c r="R44" s="105"/>
      <c r="S44" s="105"/>
      <c r="V44" s="105"/>
      <c r="Y44" s="105"/>
      <c r="AB44" s="105"/>
      <c r="AE44" s="105"/>
      <c r="AH44" s="105"/>
      <c r="AK44" s="105"/>
      <c r="AN44" s="105"/>
    </row>
    <row r="45" spans="1:40" x14ac:dyDescent="0.25">
      <c r="A45" s="33"/>
      <c r="B45" s="14">
        <v>45231</v>
      </c>
      <c r="C45" s="9"/>
      <c r="D45" s="12">
        <v>1732947</v>
      </c>
      <c r="E45" s="103">
        <v>57764.9</v>
      </c>
      <c r="F45" s="81">
        <v>6.9633493859977358E-2</v>
      </c>
      <c r="G45" s="81">
        <v>5.7035149017644969E-2</v>
      </c>
      <c r="H45" s="82">
        <v>124.21311570669894</v>
      </c>
      <c r="I45" s="81">
        <v>0.69522804048539644</v>
      </c>
      <c r="J45" s="233"/>
      <c r="K45" s="102">
        <v>0.44983658790867664</v>
      </c>
      <c r="L45" s="81">
        <v>0.12234651319295708</v>
      </c>
      <c r="M45" s="81">
        <v>0.11691773315749392</v>
      </c>
      <c r="N45" s="81">
        <v>0.14687974154999431</v>
      </c>
      <c r="R45" s="105"/>
      <c r="S45" s="105"/>
      <c r="V45" s="105"/>
      <c r="Y45" s="105"/>
      <c r="AB45" s="105"/>
      <c r="AE45" s="105"/>
      <c r="AH45" s="105"/>
      <c r="AK45" s="105"/>
      <c r="AN45" s="105"/>
    </row>
    <row r="46" spans="1:40" x14ac:dyDescent="0.25">
      <c r="A46" s="33"/>
      <c r="B46" s="14">
        <v>45261</v>
      </c>
      <c r="C46" s="9"/>
      <c r="D46" s="12">
        <v>2109454</v>
      </c>
      <c r="E46" s="103">
        <v>68046.903225806454</v>
      </c>
      <c r="F46" s="81">
        <v>0.10525452221242726</v>
      </c>
      <c r="G46" s="81">
        <v>9.0679924166148326E-2</v>
      </c>
      <c r="H46" s="82">
        <v>217.56186306887233</v>
      </c>
      <c r="I46" s="81">
        <v>0.59979761573329293</v>
      </c>
      <c r="J46" s="233"/>
      <c r="K46" s="102">
        <v>0.44556291758927102</v>
      </c>
      <c r="L46" s="81">
        <v>0.11510355730460932</v>
      </c>
      <c r="M46" s="81">
        <v>0.10468558126492686</v>
      </c>
      <c r="N46" s="81">
        <v>0.15871401817068903</v>
      </c>
      <c r="R46" s="105"/>
      <c r="S46" s="105"/>
      <c r="V46" s="105"/>
      <c r="Y46" s="105"/>
      <c r="AB46" s="105"/>
      <c r="AE46" s="105"/>
      <c r="AH46" s="105"/>
      <c r="AK46" s="105"/>
      <c r="AN46" s="105"/>
    </row>
    <row r="47" spans="1:40" x14ac:dyDescent="0.25">
      <c r="A47" s="33"/>
      <c r="B47" s="14">
        <v>45292</v>
      </c>
      <c r="C47" s="9"/>
      <c r="D47" s="12">
        <v>1937768</v>
      </c>
      <c r="E47" s="103">
        <v>62508.645161290326</v>
      </c>
      <c r="F47" s="81">
        <v>9.8373115465114444E-2</v>
      </c>
      <c r="G47" s="81">
        <v>8.4744019894964939E-2</v>
      </c>
      <c r="H47" s="82">
        <v>192.14646055666114</v>
      </c>
      <c r="I47" s="81">
        <v>0.62049265102538076</v>
      </c>
      <c r="J47" s="233"/>
      <c r="K47" s="102">
        <v>0.44324467939269158</v>
      </c>
      <c r="L47" s="81">
        <v>0.11878065689475767</v>
      </c>
      <c r="M47" s="81">
        <v>0.11550884733339688</v>
      </c>
      <c r="N47" s="81">
        <v>0.14564400012685838</v>
      </c>
      <c r="R47" s="105"/>
      <c r="S47" s="105"/>
      <c r="V47" s="105"/>
      <c r="Y47" s="105"/>
      <c r="AB47" s="105"/>
      <c r="AE47" s="105"/>
      <c r="AH47" s="105"/>
      <c r="AK47" s="105"/>
      <c r="AN47" s="105"/>
    </row>
    <row r="48" spans="1:40" x14ac:dyDescent="0.25">
      <c r="A48" s="33"/>
      <c r="B48" s="14">
        <v>45323</v>
      </c>
      <c r="C48" s="9"/>
      <c r="D48" s="12">
        <v>1798326</v>
      </c>
      <c r="E48" s="103">
        <v>62011.241379310348</v>
      </c>
      <c r="F48" s="81">
        <v>0.10686792726795818</v>
      </c>
      <c r="G48" s="81">
        <v>9.2336039082699439E-2</v>
      </c>
      <c r="H48" s="82">
        <v>202.4368677647972</v>
      </c>
      <c r="I48" s="81">
        <v>0.59241753696144261</v>
      </c>
      <c r="J48" s="233"/>
      <c r="K48" s="102">
        <v>0.44459633231907641</v>
      </c>
      <c r="L48" s="81">
        <v>0.11649948817154572</v>
      </c>
      <c r="M48" s="81">
        <v>0.11821827298081559</v>
      </c>
      <c r="N48" s="81">
        <v>0.14455914253864</v>
      </c>
      <c r="R48" s="105"/>
      <c r="S48" s="105"/>
      <c r="V48" s="105"/>
      <c r="Y48" s="105"/>
      <c r="AB48" s="105"/>
      <c r="AE48" s="105"/>
      <c r="AH48" s="105"/>
      <c r="AK48" s="105"/>
      <c r="AN48" s="105"/>
    </row>
    <row r="49" spans="1:40" x14ac:dyDescent="0.25">
      <c r="A49" s="33"/>
      <c r="B49" s="14">
        <v>45352</v>
      </c>
      <c r="C49" s="9"/>
      <c r="D49" s="12">
        <v>2012014</v>
      </c>
      <c r="E49" s="103">
        <v>64903.677419354841</v>
      </c>
      <c r="F49" s="81">
        <v>0.1029854544354742</v>
      </c>
      <c r="G49" s="81">
        <v>8.7947633047539289E-2</v>
      </c>
      <c r="H49" s="82">
        <v>193.99727241494173</v>
      </c>
      <c r="I49" s="81">
        <v>0.6018371087598382</v>
      </c>
      <c r="J49" s="233"/>
      <c r="K49" s="102">
        <v>0.44250112806520125</v>
      </c>
      <c r="L49" s="81">
        <v>0.11300685701375709</v>
      </c>
      <c r="M49" s="81">
        <v>0.11496217002922672</v>
      </c>
      <c r="N49" s="81">
        <v>0.14986938470868125</v>
      </c>
      <c r="R49" s="105"/>
      <c r="S49" s="105"/>
      <c r="V49" s="105"/>
      <c r="Y49" s="105"/>
      <c r="AB49" s="105"/>
      <c r="AE49" s="105"/>
      <c r="AH49" s="105"/>
      <c r="AK49" s="105"/>
      <c r="AN49" s="105"/>
    </row>
    <row r="50" spans="1:40" x14ac:dyDescent="0.25">
      <c r="A50" s="33"/>
      <c r="B50" s="14">
        <v>45383</v>
      </c>
      <c r="C50" s="9"/>
      <c r="D50" s="280">
        <v>1724129</v>
      </c>
      <c r="E50" s="281">
        <v>57470.966666666667</v>
      </c>
      <c r="F50" s="282">
        <v>5.6974070256125602E-2</v>
      </c>
      <c r="G50" s="282">
        <v>4.4937920958855064E-2</v>
      </c>
      <c r="H50" s="283">
        <v>100.37338212904747</v>
      </c>
      <c r="I50" s="282">
        <v>0.74932252947808975</v>
      </c>
      <c r="J50" s="233"/>
      <c r="K50" s="282">
        <v>0.44291072941329801</v>
      </c>
      <c r="L50" s="282">
        <v>0.11736212177161848</v>
      </c>
      <c r="M50" s="282">
        <v>0.1252131437756587</v>
      </c>
      <c r="N50" s="282">
        <v>0.14554398148148148</v>
      </c>
      <c r="R50" s="105"/>
      <c r="S50" s="105"/>
      <c r="V50" s="105"/>
      <c r="Y50" s="105"/>
      <c r="AB50" s="105"/>
      <c r="AE50" s="105"/>
      <c r="AH50" s="105"/>
      <c r="AK50" s="105"/>
      <c r="AN50" s="105"/>
    </row>
    <row r="51" spans="1:40" x14ac:dyDescent="0.25">
      <c r="A51" s="33"/>
      <c r="B51" s="14">
        <v>45413</v>
      </c>
      <c r="C51" s="9"/>
      <c r="D51" s="280">
        <v>1803138</v>
      </c>
      <c r="E51" s="281">
        <v>58165.741935483871</v>
      </c>
      <c r="F51" s="282">
        <v>5.1377014526527508E-2</v>
      </c>
      <c r="G51" s="282">
        <v>4.0747778572303592E-2</v>
      </c>
      <c r="H51" s="283">
        <v>90.876413227260585</v>
      </c>
      <c r="I51" s="282">
        <v>0.72294529084416737</v>
      </c>
      <c r="J51" s="233"/>
      <c r="K51" s="282">
        <v>0.44193082640021603</v>
      </c>
      <c r="L51" s="282">
        <v>0.11326097790788442</v>
      </c>
      <c r="M51" s="282">
        <v>0.12499751453276743</v>
      </c>
      <c r="N51" s="282">
        <v>0.15049560623047833</v>
      </c>
      <c r="R51" s="105"/>
      <c r="S51" s="105"/>
      <c r="V51" s="105"/>
      <c r="Y51" s="105"/>
      <c r="AB51" s="105"/>
      <c r="AE51" s="105"/>
      <c r="AH51" s="105"/>
      <c r="AK51" s="105"/>
      <c r="AN51" s="105"/>
    </row>
    <row r="52" spans="1:40" x14ac:dyDescent="0.25">
      <c r="A52" s="33"/>
      <c r="B52" s="14">
        <v>45444</v>
      </c>
      <c r="C52" s="9"/>
      <c r="D52" s="280">
        <v>1642504</v>
      </c>
      <c r="E52" s="281">
        <v>54750.133333333331</v>
      </c>
      <c r="F52" s="282">
        <v>3.6106782811121334E-2</v>
      </c>
      <c r="G52" s="282">
        <v>2.7052725852245659E-2</v>
      </c>
      <c r="H52" s="283">
        <v>62.735443037152884</v>
      </c>
      <c r="I52" s="282">
        <v>0.78444482964803863</v>
      </c>
      <c r="J52" s="233"/>
      <c r="K52" s="282">
        <v>0.44862513747229621</v>
      </c>
      <c r="L52" s="282">
        <v>0.11766023547538897</v>
      </c>
      <c r="M52" s="282">
        <v>0.1284968206914647</v>
      </c>
      <c r="N52" s="282">
        <v>0.15019992475156951</v>
      </c>
      <c r="R52" s="105"/>
      <c r="S52" s="105"/>
      <c r="V52" s="105"/>
      <c r="Y52" s="105"/>
      <c r="AB52" s="105"/>
      <c r="AE52" s="105"/>
      <c r="AH52" s="105"/>
      <c r="AK52" s="105"/>
      <c r="AN52" s="105"/>
    </row>
    <row r="53" spans="1:40" x14ac:dyDescent="0.25">
      <c r="A53" s="33"/>
      <c r="B53" s="14">
        <v>45474</v>
      </c>
      <c r="C53" s="9"/>
      <c r="D53" s="280">
        <v>1619582</v>
      </c>
      <c r="E53" s="281">
        <v>52244.580645161288</v>
      </c>
      <c r="F53" s="282">
        <v>3.576704588720854E-2</v>
      </c>
      <c r="G53" s="282">
        <v>2.7508084453988415E-2</v>
      </c>
      <c r="H53" s="283">
        <v>60.093697926949652</v>
      </c>
      <c r="I53" s="282">
        <v>0.8048186903586706</v>
      </c>
      <c r="J53" s="233"/>
      <c r="K53" s="282">
        <v>0.44922209123855844</v>
      </c>
      <c r="L53" s="282">
        <v>0.12071553338329391</v>
      </c>
      <c r="M53" s="282">
        <v>0.12735567526944455</v>
      </c>
      <c r="N53" s="282">
        <v>0.14838302943228779</v>
      </c>
      <c r="R53" s="105"/>
      <c r="S53" s="105"/>
      <c r="V53" s="105"/>
      <c r="Y53" s="105"/>
      <c r="AB53" s="105"/>
      <c r="AE53" s="105"/>
      <c r="AH53" s="105"/>
      <c r="AK53" s="105"/>
      <c r="AN53" s="105"/>
    </row>
    <row r="54" spans="1:40" x14ac:dyDescent="0.25">
      <c r="A54" s="33"/>
      <c r="B54" s="14">
        <v>45505</v>
      </c>
      <c r="C54" s="9"/>
      <c r="D54" s="280">
        <v>1510483</v>
      </c>
      <c r="E54" s="281">
        <v>48725.258064516129</v>
      </c>
      <c r="F54" s="282">
        <v>2.1287255586426027E-2</v>
      </c>
      <c r="G54" s="282">
        <v>1.5003850765430125E-2</v>
      </c>
      <c r="H54" s="283">
        <v>37.699628466069832</v>
      </c>
      <c r="I54" s="282">
        <v>0.87098416552812485</v>
      </c>
      <c r="J54" s="233"/>
      <c r="K54" s="282">
        <v>0.45576252893828423</v>
      </c>
      <c r="L54" s="282">
        <v>0.12107231369212437</v>
      </c>
      <c r="M54" s="282">
        <v>0.12832457913567497</v>
      </c>
      <c r="N54" s="282">
        <v>0.14707765249982541</v>
      </c>
      <c r="R54" s="105"/>
      <c r="S54" s="105"/>
      <c r="V54" s="105"/>
      <c r="Y54" s="105"/>
      <c r="AB54" s="105"/>
      <c r="AE54" s="105"/>
      <c r="AH54" s="105"/>
      <c r="AK54" s="105"/>
      <c r="AN54" s="105"/>
    </row>
    <row r="55" spans="1:40" x14ac:dyDescent="0.25">
      <c r="A55" s="33"/>
      <c r="B55" s="14">
        <v>45536</v>
      </c>
      <c r="C55" s="9"/>
      <c r="D55" s="280">
        <v>1492493</v>
      </c>
      <c r="E55" s="281">
        <v>49749.76666666667</v>
      </c>
      <c r="F55" s="282">
        <v>2.3319090796003659E-2</v>
      </c>
      <c r="G55" s="282">
        <v>1.7498596249839349E-2</v>
      </c>
      <c r="H55" s="283">
        <v>41.40034452160684</v>
      </c>
      <c r="I55" s="282">
        <v>0.85427777476759215</v>
      </c>
      <c r="J55" s="233"/>
      <c r="K55" s="282">
        <v>0.44834661366633993</v>
      </c>
      <c r="L55" s="282">
        <v>0.12456135574351714</v>
      </c>
      <c r="M55" s="282">
        <v>0.13005348434796288</v>
      </c>
      <c r="N55" s="282">
        <v>0.1478629272050225</v>
      </c>
      <c r="R55" s="105"/>
      <c r="S55" s="105"/>
      <c r="V55" s="105"/>
      <c r="Y55" s="105"/>
      <c r="AB55" s="105"/>
      <c r="AE55" s="105"/>
      <c r="AH55" s="105"/>
      <c r="AK55" s="105"/>
      <c r="AN55" s="105"/>
    </row>
    <row r="56" spans="1:40" x14ac:dyDescent="0.25">
      <c r="A56" s="33"/>
      <c r="B56" s="14">
        <v>45566</v>
      </c>
      <c r="C56" s="9"/>
      <c r="D56" s="280">
        <v>1678996</v>
      </c>
      <c r="E56" s="281">
        <v>54161.161290322583</v>
      </c>
      <c r="F56" s="282">
        <v>2.8166273530788506E-2</v>
      </c>
      <c r="G56" s="282">
        <v>2.1229337420722697E-2</v>
      </c>
      <c r="H56" s="283">
        <v>47.68438980194086</v>
      </c>
      <c r="I56" s="282">
        <v>0.8107920413684635</v>
      </c>
      <c r="J56" s="233"/>
      <c r="K56" s="282">
        <v>0.44127118546621386</v>
      </c>
      <c r="L56" s="282">
        <v>0.12217073370350054</v>
      </c>
      <c r="M56" s="282">
        <v>0.12792142480778609</v>
      </c>
      <c r="N56" s="282">
        <v>0.15491125810230658</v>
      </c>
      <c r="R56" s="105"/>
      <c r="S56" s="105"/>
      <c r="V56" s="105"/>
      <c r="Y56" s="105"/>
      <c r="AB56" s="105"/>
      <c r="AE56" s="105"/>
      <c r="AH56" s="105"/>
      <c r="AK56" s="105"/>
      <c r="AN56" s="105"/>
    </row>
    <row r="57" spans="1:40" x14ac:dyDescent="0.25">
      <c r="A57" s="33"/>
      <c r="B57" s="14">
        <v>45597</v>
      </c>
      <c r="C57" s="9"/>
      <c r="D57" s="280">
        <v>1688375</v>
      </c>
      <c r="E57" s="281">
        <v>56279.166666666664</v>
      </c>
      <c r="F57" s="282">
        <v>3.1689503815635303E-2</v>
      </c>
      <c r="G57" s="282">
        <v>2.4495953665984688E-2</v>
      </c>
      <c r="H57" s="283">
        <v>55.684485370276093</v>
      </c>
      <c r="I57" s="282">
        <v>0.78444511878578438</v>
      </c>
      <c r="J57" s="233"/>
      <c r="K57" s="282">
        <v>0.43772402871847549</v>
      </c>
      <c r="L57" s="282">
        <v>0.12085513433698199</v>
      </c>
      <c r="M57" s="282">
        <v>0.12860920296600648</v>
      </c>
      <c r="N57" s="282">
        <v>0.15907781812403737</v>
      </c>
      <c r="R57" s="105"/>
      <c r="S57" s="105"/>
      <c r="V57" s="105"/>
      <c r="Y57" s="105"/>
      <c r="AB57" s="105"/>
      <c r="AE57" s="105"/>
      <c r="AH57" s="105"/>
      <c r="AK57" s="105"/>
      <c r="AN57" s="105"/>
    </row>
    <row r="58" spans="1:40" x14ac:dyDescent="0.25">
      <c r="A58" s="33"/>
      <c r="B58" s="14">
        <v>45627</v>
      </c>
      <c r="C58" s="9"/>
      <c r="D58" s="280">
        <v>1936800</v>
      </c>
      <c r="E58" s="281">
        <v>62477.419354838712</v>
      </c>
      <c r="F58" s="282">
        <v>3.534005595901063E-2</v>
      </c>
      <c r="G58" s="282">
        <v>2.8056183227420869E-2</v>
      </c>
      <c r="H58" s="283">
        <v>69.872812052200473</v>
      </c>
      <c r="I58" s="282">
        <v>0.77384582156103665</v>
      </c>
      <c r="J58" s="233"/>
      <c r="K58" s="282">
        <v>0.4368267835400127</v>
      </c>
      <c r="L58" s="282">
        <v>0.11972996884480508</v>
      </c>
      <c r="M58" s="282">
        <v>0.1204640284513795</v>
      </c>
      <c r="N58" s="282">
        <v>0.16060855674108129</v>
      </c>
      <c r="R58" s="105"/>
      <c r="S58" s="105"/>
      <c r="V58" s="105"/>
      <c r="Y58" s="105"/>
      <c r="AB58" s="105"/>
      <c r="AE58" s="105"/>
      <c r="AH58" s="105"/>
      <c r="AK58" s="105"/>
      <c r="AN58" s="105"/>
    </row>
    <row r="59" spans="1:40" x14ac:dyDescent="0.25">
      <c r="A59" s="33"/>
      <c r="B59" s="14">
        <v>45658</v>
      </c>
      <c r="C59" s="9"/>
      <c r="D59" s="280">
        <v>1668489</v>
      </c>
      <c r="E59" s="281">
        <v>53822.225806451614</v>
      </c>
      <c r="F59" s="282">
        <v>2.0163106633834763E-2</v>
      </c>
      <c r="G59" s="282">
        <v>1.5051506226037452E-2</v>
      </c>
      <c r="H59" s="283">
        <v>38.198786052777479</v>
      </c>
      <c r="I59" s="282">
        <v>0.87279142635662799</v>
      </c>
      <c r="J59" s="233"/>
      <c r="K59" s="282">
        <v>0.45074858017601238</v>
      </c>
      <c r="L59" s="282">
        <v>0.12014574139064783</v>
      </c>
      <c r="M59" s="282">
        <v>0.12936837656008116</v>
      </c>
      <c r="N59" s="282">
        <v>0.15762503250411719</v>
      </c>
      <c r="R59" s="105"/>
      <c r="S59" s="105"/>
      <c r="V59" s="105"/>
      <c r="Y59" s="105"/>
      <c r="AB59" s="105"/>
      <c r="AE59" s="105"/>
      <c r="AH59" s="105"/>
      <c r="AK59" s="105"/>
      <c r="AN59" s="105"/>
    </row>
    <row r="60" spans="1:40" x14ac:dyDescent="0.25">
      <c r="A60" s="33"/>
      <c r="B60" s="14">
        <v>45689</v>
      </c>
      <c r="C60" s="13"/>
      <c r="D60" s="280">
        <v>1526200</v>
      </c>
      <c r="E60" s="281">
        <v>54507.142857142855</v>
      </c>
      <c r="F60" s="282">
        <v>2.9961763147503807E-2</v>
      </c>
      <c r="G60" s="282">
        <v>2.3436186979221157E-2</v>
      </c>
      <c r="H60" s="283">
        <v>57.253050971878665</v>
      </c>
      <c r="I60" s="282">
        <v>0.82121816214561305</v>
      </c>
      <c r="J60" s="233"/>
      <c r="K60" s="282">
        <v>0.44886193768823501</v>
      </c>
      <c r="L60" s="282">
        <v>0.11811253230830407</v>
      </c>
      <c r="M60" s="282">
        <v>0.1301330623485836</v>
      </c>
      <c r="N60" s="282">
        <v>0.15170927704329495</v>
      </c>
      <c r="R60" s="105"/>
      <c r="S60" s="105"/>
      <c r="V60" s="105"/>
      <c r="Y60" s="105"/>
      <c r="AB60" s="105"/>
      <c r="AE60" s="105"/>
      <c r="AH60" s="105"/>
      <c r="AK60" s="105"/>
      <c r="AN60" s="105"/>
    </row>
    <row r="61" spans="1:40" x14ac:dyDescent="0.25">
      <c r="A61" s="33"/>
      <c r="B61" s="14">
        <v>45717</v>
      </c>
      <c r="C61" s="13"/>
      <c r="D61" s="280">
        <v>1677242</v>
      </c>
      <c r="E61" s="281">
        <v>54104.580645161288</v>
      </c>
      <c r="F61" s="282">
        <v>3.1642555181559173E-2</v>
      </c>
      <c r="G61" s="282">
        <v>2.4774012516229869E-2</v>
      </c>
      <c r="H61" s="283">
        <v>57.066752326411923</v>
      </c>
      <c r="I61" s="282">
        <v>0.82061464044512566</v>
      </c>
      <c r="J61" s="233"/>
      <c r="K61" s="282">
        <v>0.44955823605846157</v>
      </c>
      <c r="L61" s="282">
        <v>0.11728154766379227</v>
      </c>
      <c r="M61" s="282">
        <v>0.13336411765337572</v>
      </c>
      <c r="N61" s="282">
        <v>0.1552054934629343</v>
      </c>
      <c r="R61" s="105"/>
      <c r="S61" s="105"/>
      <c r="V61" s="105"/>
      <c r="Y61" s="105"/>
      <c r="AB61" s="105"/>
      <c r="AE61" s="105"/>
      <c r="AH61" s="105"/>
      <c r="AK61" s="105"/>
      <c r="AN61" s="105"/>
    </row>
    <row r="62" spans="1:40" x14ac:dyDescent="0.25">
      <c r="B62" s="14">
        <v>45748</v>
      </c>
      <c r="C62" s="9"/>
      <c r="D62" s="12">
        <f t="shared" ref="D62" si="0">R62</f>
        <v>1686639</v>
      </c>
      <c r="E62" s="103">
        <f t="shared" ref="E62" si="1">S62</f>
        <v>56221.3</v>
      </c>
      <c r="F62" s="81">
        <f t="shared" ref="F62" si="2">V62</f>
        <v>2.4813426048393612E-2</v>
      </c>
      <c r="G62" s="233"/>
      <c r="H62" s="82">
        <f t="shared" ref="H62" si="3">Y62</f>
        <v>39.68076866168996</v>
      </c>
      <c r="I62" s="81">
        <f t="shared" ref="I62" si="4">AB62</f>
        <v>0.86454775270597195</v>
      </c>
      <c r="J62" s="233"/>
      <c r="K62" s="102">
        <f>AE62</f>
        <v>0.44343374092852172</v>
      </c>
      <c r="L62" s="81">
        <f>AH62</f>
        <v>0.11398626482133789</v>
      </c>
      <c r="M62" s="81">
        <f>AK62</f>
        <v>0.13143870085414971</v>
      </c>
      <c r="N62" s="81">
        <f>AN62</f>
        <v>0.15994259201437391</v>
      </c>
      <c r="Q62" s="3" t="s">
        <v>58</v>
      </c>
      <c r="R62" s="108">
        <v>1686639</v>
      </c>
      <c r="S62" s="108">
        <v>56221.3</v>
      </c>
      <c r="T62" s="110">
        <v>40241</v>
      </c>
      <c r="U62" s="110">
        <v>1581502</v>
      </c>
      <c r="V62" s="101">
        <v>2.4813426048393612E-2</v>
      </c>
      <c r="W62" s="110">
        <v>62755215</v>
      </c>
      <c r="X62" s="110">
        <v>1581502</v>
      </c>
      <c r="Y62" s="108">
        <v>39.68076866168996</v>
      </c>
      <c r="Z62" s="110">
        <v>1367284</v>
      </c>
      <c r="AA62" s="110">
        <v>1581502</v>
      </c>
      <c r="AB62" s="101">
        <v>0.86454775270597195</v>
      </c>
      <c r="AC62" s="110">
        <v>660154</v>
      </c>
      <c r="AD62" s="110">
        <v>1488732</v>
      </c>
      <c r="AE62" s="101">
        <v>0.44343374092852172</v>
      </c>
      <c r="AF62" s="110">
        <v>169695</v>
      </c>
      <c r="AG62" s="110">
        <v>1488732</v>
      </c>
      <c r="AH62" s="101">
        <v>0.11398626482133789</v>
      </c>
      <c r="AI62" s="110">
        <v>195677</v>
      </c>
      <c r="AJ62" s="110">
        <v>1488732</v>
      </c>
      <c r="AK62" s="101">
        <v>0.13143870085414971</v>
      </c>
      <c r="AL62" s="110">
        <v>87594</v>
      </c>
      <c r="AM62" s="110">
        <v>547659</v>
      </c>
      <c r="AN62" s="101">
        <v>0.15994259201437391</v>
      </c>
    </row>
    <row r="63" spans="1:40" x14ac:dyDescent="0.25">
      <c r="A63" s="3" t="s">
        <v>794</v>
      </c>
      <c r="B63" s="14">
        <v>45778</v>
      </c>
      <c r="C63" s="9"/>
      <c r="D63" s="12">
        <f t="shared" ref="D63:D73" si="5">R63</f>
        <v>1699347</v>
      </c>
      <c r="E63" s="103">
        <f t="shared" ref="E63:E73" si="6">S63</f>
        <v>54817.645161290326</v>
      </c>
      <c r="F63" s="81">
        <f t="shared" ref="F63:F73" si="7">V63</f>
        <v>2.2602411528473757E-2</v>
      </c>
      <c r="G63" s="233"/>
      <c r="H63" s="82">
        <f t="shared" ref="H63:H73" si="8">Y63</f>
        <v>34.128559400717322</v>
      </c>
      <c r="I63" s="81">
        <f t="shared" ref="I63:I73" si="9">AB63</f>
        <v>0.88645651984475027</v>
      </c>
      <c r="J63" s="233"/>
      <c r="K63" s="102">
        <f t="shared" ref="K63:K73" si="10">AE63</f>
        <v>0.44918700409455092</v>
      </c>
      <c r="L63" s="81">
        <f t="shared" ref="L63:L73" si="11">AH63</f>
        <v>0.11517336182878803</v>
      </c>
      <c r="M63" s="81">
        <f t="shared" ref="M63:M73" si="12">AK63</f>
        <v>0.13522376349841853</v>
      </c>
      <c r="N63" s="81">
        <f t="shared" ref="N63:N73" si="13">AN63</f>
        <v>0.15671190606471058</v>
      </c>
      <c r="Q63" s="3" t="s">
        <v>58</v>
      </c>
      <c r="R63" s="108">
        <v>1699347</v>
      </c>
      <c r="S63" s="108">
        <v>54817.645161290326</v>
      </c>
      <c r="T63" s="110">
        <v>36887</v>
      </c>
      <c r="U63" s="110">
        <v>1595107</v>
      </c>
      <c r="V63" s="101">
        <v>2.2602411528473757E-2</v>
      </c>
      <c r="W63" s="110">
        <v>54438704</v>
      </c>
      <c r="X63" s="110">
        <v>1595107</v>
      </c>
      <c r="Y63" s="108">
        <v>34.128559400717322</v>
      </c>
      <c r="Z63" s="110">
        <v>1413993</v>
      </c>
      <c r="AA63" s="110">
        <v>1595107</v>
      </c>
      <c r="AB63" s="101">
        <v>0.88645651984475027</v>
      </c>
      <c r="AC63" s="110">
        <v>672154</v>
      </c>
      <c r="AD63" s="110">
        <v>1496379</v>
      </c>
      <c r="AE63" s="101">
        <v>0.44918700409455092</v>
      </c>
      <c r="AF63" s="110">
        <v>172343</v>
      </c>
      <c r="AG63" s="110">
        <v>1496379</v>
      </c>
      <c r="AH63" s="101">
        <v>0.11517336182878803</v>
      </c>
      <c r="AI63" s="110">
        <v>202346</v>
      </c>
      <c r="AJ63" s="110">
        <v>1496379</v>
      </c>
      <c r="AK63" s="101">
        <v>0.13522376349841853</v>
      </c>
      <c r="AL63" s="110">
        <v>87352</v>
      </c>
      <c r="AM63" s="110">
        <v>557405</v>
      </c>
      <c r="AN63" s="101">
        <v>0.15671190606471058</v>
      </c>
    </row>
    <row r="64" spans="1:40" x14ac:dyDescent="0.25">
      <c r="B64" s="14">
        <v>45809</v>
      </c>
      <c r="C64" s="9"/>
      <c r="D64" s="12">
        <f t="shared" si="5"/>
        <v>1565828</v>
      </c>
      <c r="E64" s="103">
        <f t="shared" si="6"/>
        <v>52194.26666666667</v>
      </c>
      <c r="F64" s="81">
        <f t="shared" si="7"/>
        <v>2.6104038431869085E-2</v>
      </c>
      <c r="G64" s="233"/>
      <c r="H64" s="82">
        <f t="shared" si="8"/>
        <v>39.312172498699212</v>
      </c>
      <c r="I64" s="81">
        <f t="shared" si="9"/>
        <v>0.86815687013570519</v>
      </c>
      <c r="J64" s="233"/>
      <c r="K64" s="102">
        <f t="shared" si="10"/>
        <v>0.44200928423058777</v>
      </c>
      <c r="L64" s="81">
        <f t="shared" si="11"/>
        <v>0.119124538030422</v>
      </c>
      <c r="M64" s="81">
        <f t="shared" si="12"/>
        <v>0.14028783010455878</v>
      </c>
      <c r="N64" s="81">
        <f t="shared" si="13"/>
        <v>0.15499915037561302</v>
      </c>
      <c r="Q64" s="3" t="s">
        <v>58</v>
      </c>
      <c r="R64" s="108">
        <v>1565828</v>
      </c>
      <c r="S64" s="108">
        <v>52194.26666666667</v>
      </c>
      <c r="T64" s="110">
        <v>39254</v>
      </c>
      <c r="U64" s="110">
        <v>1464498</v>
      </c>
      <c r="V64" s="101">
        <v>2.6104038431869085E-2</v>
      </c>
      <c r="W64" s="110">
        <v>57572598</v>
      </c>
      <c r="X64" s="110">
        <v>1464498</v>
      </c>
      <c r="Y64" s="108">
        <v>39.312172498699212</v>
      </c>
      <c r="Z64" s="110">
        <v>1271414</v>
      </c>
      <c r="AA64" s="110">
        <v>1464498</v>
      </c>
      <c r="AB64" s="101">
        <v>0.86815687013570519</v>
      </c>
      <c r="AC64" s="110">
        <v>606248</v>
      </c>
      <c r="AD64" s="110">
        <v>1371573</v>
      </c>
      <c r="AE64" s="101">
        <v>0.44200928423058777</v>
      </c>
      <c r="AF64" s="110">
        <v>163388</v>
      </c>
      <c r="AG64" s="110">
        <v>1371573</v>
      </c>
      <c r="AH64" s="101">
        <v>0.119124538030422</v>
      </c>
      <c r="AI64" s="110">
        <v>192415</v>
      </c>
      <c r="AJ64" s="110">
        <v>1371573</v>
      </c>
      <c r="AK64" s="101">
        <v>0.14028783010455878</v>
      </c>
      <c r="AL64" s="110">
        <v>78446</v>
      </c>
      <c r="AM64" s="110">
        <v>506106</v>
      </c>
      <c r="AN64" s="101">
        <v>0.15499915037561302</v>
      </c>
    </row>
    <row r="65" spans="1:40" x14ac:dyDescent="0.25">
      <c r="B65" s="14">
        <v>45839</v>
      </c>
      <c r="C65" s="9"/>
      <c r="D65" s="12">
        <f t="shared" si="5"/>
        <v>1584473</v>
      </c>
      <c r="E65" s="103">
        <f t="shared" si="6"/>
        <v>51112.032258064515</v>
      </c>
      <c r="F65" s="81">
        <f t="shared" si="7"/>
        <v>2.5304540638895343E-2</v>
      </c>
      <c r="G65" s="233"/>
      <c r="H65" s="82">
        <f t="shared" si="8"/>
        <v>37.291648146801251</v>
      </c>
      <c r="I65" s="81">
        <f t="shared" si="9"/>
        <v>0.8634304717110739</v>
      </c>
      <c r="J65" s="233"/>
      <c r="K65" s="102">
        <f t="shared" si="10"/>
        <v>0.44063548344089276</v>
      </c>
      <c r="L65" s="81">
        <f t="shared" si="11"/>
        <v>0.1195347379117256</v>
      </c>
      <c r="M65" s="81">
        <f t="shared" si="12"/>
        <v>0.14274307169547529</v>
      </c>
      <c r="N65" s="81">
        <f>AN65</f>
        <v>0.1536983073966148</v>
      </c>
      <c r="Q65" s="3" t="s">
        <v>58</v>
      </c>
      <c r="R65" s="108">
        <v>1584473</v>
      </c>
      <c r="S65" s="108">
        <v>51112.032258064515</v>
      </c>
      <c r="T65" s="110">
        <v>38550</v>
      </c>
      <c r="U65" s="110">
        <v>1484892</v>
      </c>
      <c r="V65" s="101">
        <v>2.5304540638895343E-2</v>
      </c>
      <c r="W65" s="110">
        <v>55374070</v>
      </c>
      <c r="X65" s="110">
        <v>1484892</v>
      </c>
      <c r="Y65" s="108">
        <v>37.291648146801251</v>
      </c>
      <c r="Z65" s="110">
        <v>1282101</v>
      </c>
      <c r="AA65" s="110">
        <v>1484892</v>
      </c>
      <c r="AB65" s="101">
        <v>0.8634304717110739</v>
      </c>
      <c r="AC65" s="110">
        <v>611428</v>
      </c>
      <c r="AD65" s="110">
        <v>1387605</v>
      </c>
      <c r="AE65" s="101">
        <v>0.44063548344089276</v>
      </c>
      <c r="AF65" s="110">
        <v>165867</v>
      </c>
      <c r="AG65" s="110">
        <v>1387605</v>
      </c>
      <c r="AH65" s="101">
        <v>0.1195347379117256</v>
      </c>
      <c r="AI65" s="110">
        <v>198071</v>
      </c>
      <c r="AJ65" s="110">
        <v>1387605</v>
      </c>
      <c r="AK65" s="101">
        <v>0.14274307169547529</v>
      </c>
      <c r="AL65" s="110">
        <v>79328</v>
      </c>
      <c r="AM65" s="110">
        <v>516128</v>
      </c>
      <c r="AN65" s="101">
        <v>0.1536983073966148</v>
      </c>
    </row>
    <row r="66" spans="1:40" x14ac:dyDescent="0.25">
      <c r="B66" s="14">
        <v>45870</v>
      </c>
      <c r="C66" s="9"/>
      <c r="D66" s="12">
        <f t="shared" si="5"/>
        <v>1591389</v>
      </c>
      <c r="E66" s="103">
        <f t="shared" si="6"/>
        <v>51335.129032258068</v>
      </c>
      <c r="F66" s="81">
        <f t="shared" si="7"/>
        <v>2.4136304650326509E-2</v>
      </c>
      <c r="G66" s="233"/>
      <c r="H66" s="82">
        <f t="shared" si="8"/>
        <v>38.237252517052944</v>
      </c>
      <c r="I66" s="81">
        <f t="shared" si="9"/>
        <v>0.86659519273262298</v>
      </c>
      <c r="J66" s="233"/>
      <c r="K66" s="102">
        <f t="shared" si="10"/>
        <v>0.44820605363207933</v>
      </c>
      <c r="L66" s="81">
        <f t="shared" si="11"/>
        <v>0.11904105853614662</v>
      </c>
      <c r="M66" s="81">
        <f t="shared" si="12"/>
        <v>0.13776431637872819</v>
      </c>
      <c r="N66" s="81">
        <f t="shared" si="13"/>
        <v>0.15491933953311823</v>
      </c>
      <c r="Q66" s="3" t="s">
        <v>58</v>
      </c>
      <c r="R66" s="108">
        <v>1591389</v>
      </c>
      <c r="S66" s="108">
        <v>51335.129032258068</v>
      </c>
      <c r="T66" s="110">
        <v>37050</v>
      </c>
      <c r="U66" s="110">
        <v>1497982</v>
      </c>
      <c r="V66" s="101">
        <v>2.4136304650326509E-2</v>
      </c>
      <c r="W66" s="110">
        <v>57278716</v>
      </c>
      <c r="X66" s="110">
        <v>1497982</v>
      </c>
      <c r="Y66" s="108">
        <v>38.237252517052944</v>
      </c>
      <c r="Z66" s="110">
        <v>1298144</v>
      </c>
      <c r="AA66" s="110">
        <v>1497982</v>
      </c>
      <c r="AB66" s="101">
        <v>0.86659519273262298</v>
      </c>
      <c r="AC66" s="110">
        <v>627882</v>
      </c>
      <c r="AD66" s="110">
        <v>1400878</v>
      </c>
      <c r="AE66" s="101">
        <v>0.44820605363207933</v>
      </c>
      <c r="AF66" s="110">
        <v>166762</v>
      </c>
      <c r="AG66" s="110">
        <v>1400878</v>
      </c>
      <c r="AH66" s="101">
        <v>0.11904105853614662</v>
      </c>
      <c r="AI66" s="110">
        <v>192991</v>
      </c>
      <c r="AJ66" s="110">
        <v>1400878</v>
      </c>
      <c r="AK66" s="101">
        <v>0.13776431637872819</v>
      </c>
      <c r="AL66" s="110">
        <v>81627</v>
      </c>
      <c r="AM66" s="110">
        <v>526900</v>
      </c>
      <c r="AN66" s="101">
        <v>0.15491933953311823</v>
      </c>
    </row>
    <row r="67" spans="1:40" x14ac:dyDescent="0.25">
      <c r="B67" s="14">
        <v>45901</v>
      </c>
      <c r="C67" s="9"/>
      <c r="D67" s="12">
        <f t="shared" si="5"/>
        <v>1527381</v>
      </c>
      <c r="E67" s="103">
        <f t="shared" si="6"/>
        <v>50912.7</v>
      </c>
      <c r="F67" s="81">
        <f t="shared" si="7"/>
        <v>2.9086846225162416E-2</v>
      </c>
      <c r="G67" s="233"/>
      <c r="H67" s="82">
        <f t="shared" si="8"/>
        <v>48.182196447684142</v>
      </c>
      <c r="I67" s="81">
        <f t="shared" si="9"/>
        <v>0.82696486159399507</v>
      </c>
      <c r="J67" s="233"/>
      <c r="K67" s="102">
        <f t="shared" si="10"/>
        <v>0.44816738392909727</v>
      </c>
      <c r="L67" s="81">
        <f t="shared" si="11"/>
        <v>0.12378833837889497</v>
      </c>
      <c r="M67" s="81">
        <f t="shared" si="12"/>
        <v>0.14202988870939726</v>
      </c>
      <c r="N67" s="81">
        <f t="shared" si="13"/>
        <v>0.14813723318406938</v>
      </c>
      <c r="Q67" s="3" t="s">
        <v>58</v>
      </c>
      <c r="R67" s="108">
        <v>1527381</v>
      </c>
      <c r="S67" s="108">
        <v>50912.7</v>
      </c>
      <c r="T67" s="110">
        <v>42825</v>
      </c>
      <c r="U67" s="110">
        <v>1429490</v>
      </c>
      <c r="V67" s="101">
        <v>2.9086846225162416E-2</v>
      </c>
      <c r="W67" s="110">
        <v>68875968</v>
      </c>
      <c r="X67" s="110">
        <v>1429490</v>
      </c>
      <c r="Y67" s="108">
        <v>48.182196447684142</v>
      </c>
      <c r="Z67" s="110">
        <v>1182138</v>
      </c>
      <c r="AA67" s="110">
        <v>1429490</v>
      </c>
      <c r="AB67" s="101">
        <v>0.82696486159399507</v>
      </c>
      <c r="AC67" s="110">
        <v>601191</v>
      </c>
      <c r="AD67" s="110">
        <v>1341443</v>
      </c>
      <c r="AE67" s="101">
        <v>0.44816738392909727</v>
      </c>
      <c r="AF67" s="110">
        <v>166055</v>
      </c>
      <c r="AG67" s="110">
        <v>1341443</v>
      </c>
      <c r="AH67" s="101">
        <v>0.12378833837889497</v>
      </c>
      <c r="AI67" s="110">
        <v>190525</v>
      </c>
      <c r="AJ67" s="110">
        <v>1341443</v>
      </c>
      <c r="AK67" s="101">
        <v>0.14202988870939726</v>
      </c>
      <c r="AL67" s="110">
        <v>74897</v>
      </c>
      <c r="AM67" s="110">
        <v>505592</v>
      </c>
      <c r="AN67" s="101">
        <v>0.14813723318406938</v>
      </c>
    </row>
    <row r="68" spans="1:40" x14ac:dyDescent="0.25">
      <c r="B68" s="14">
        <v>45931</v>
      </c>
      <c r="C68" s="9"/>
      <c r="D68" s="12">
        <f t="shared" si="5"/>
        <v>1643440</v>
      </c>
      <c r="E68" s="103">
        <f t="shared" si="6"/>
        <v>53014.193548387098</v>
      </c>
      <c r="F68" s="81">
        <f t="shared" si="7"/>
        <v>3.0969398828947847E-2</v>
      </c>
      <c r="G68" s="233"/>
      <c r="H68" s="82">
        <f t="shared" si="8"/>
        <v>47.825041284917397</v>
      </c>
      <c r="I68" s="81">
        <f t="shared" si="9"/>
        <v>0.81121253689101103</v>
      </c>
      <c r="J68" s="233"/>
      <c r="K68" s="102">
        <f t="shared" si="10"/>
        <v>0.44755380175153747</v>
      </c>
      <c r="L68" s="81">
        <f t="shared" si="11"/>
        <v>0.1213471732544581</v>
      </c>
      <c r="M68" s="81">
        <f t="shared" si="12"/>
        <v>0.14017468512847089</v>
      </c>
      <c r="N68" s="81">
        <f t="shared" si="13"/>
        <v>0.14726024271038154</v>
      </c>
      <c r="Q68" s="3" t="s">
        <v>58</v>
      </c>
      <c r="R68" s="108">
        <v>1643440</v>
      </c>
      <c r="S68" s="108">
        <v>53014.193548387098</v>
      </c>
      <c r="T68" s="110">
        <v>49369</v>
      </c>
      <c r="U68" s="110">
        <v>1544753</v>
      </c>
      <c r="V68" s="101">
        <v>3.0969398828947847E-2</v>
      </c>
      <c r="W68" s="110">
        <v>73877876</v>
      </c>
      <c r="X68" s="110">
        <v>1544753</v>
      </c>
      <c r="Y68" s="108">
        <v>47.825041284917397</v>
      </c>
      <c r="Z68" s="110">
        <v>1253123</v>
      </c>
      <c r="AA68" s="110">
        <v>1544753</v>
      </c>
      <c r="AB68" s="101">
        <v>0.81121253689101103</v>
      </c>
      <c r="AC68" s="110">
        <v>649431</v>
      </c>
      <c r="AD68" s="110">
        <v>1451068</v>
      </c>
      <c r="AE68" s="101">
        <v>0.44755380175153747</v>
      </c>
      <c r="AF68" s="110">
        <v>176083</v>
      </c>
      <c r="AG68" s="110">
        <v>1451068</v>
      </c>
      <c r="AH68" s="101">
        <v>0.1213471732544581</v>
      </c>
      <c r="AI68" s="110">
        <v>203403</v>
      </c>
      <c r="AJ68" s="110">
        <v>1451068</v>
      </c>
      <c r="AK68" s="101">
        <v>0.14017468512847089</v>
      </c>
      <c r="AL68" s="110">
        <v>80659</v>
      </c>
      <c r="AM68" s="113">
        <v>547731</v>
      </c>
      <c r="AN68" s="101">
        <v>0.14726024271038154</v>
      </c>
    </row>
    <row r="69" spans="1:40" x14ac:dyDescent="0.25">
      <c r="B69" s="14">
        <v>45962</v>
      </c>
      <c r="C69" s="9"/>
      <c r="D69" s="12">
        <f t="shared" si="5"/>
        <v>1700704</v>
      </c>
      <c r="E69" s="103">
        <f t="shared" si="6"/>
        <v>56690.133333333331</v>
      </c>
      <c r="F69" s="81">
        <f t="shared" si="7"/>
        <v>3.4339146432318196E-2</v>
      </c>
      <c r="G69" s="233"/>
      <c r="H69" s="82">
        <f t="shared" si="8"/>
        <v>55.740968074306025</v>
      </c>
      <c r="I69" s="81">
        <f t="shared" si="9"/>
        <v>0.77766952258831645</v>
      </c>
      <c r="J69" s="233"/>
      <c r="K69" s="102">
        <f t="shared" si="10"/>
        <v>0.44991214523901685</v>
      </c>
      <c r="L69" s="81">
        <f t="shared" si="11"/>
        <v>0.11993405239894707</v>
      </c>
      <c r="M69" s="81">
        <f t="shared" si="12"/>
        <v>0.13310960629628005</v>
      </c>
      <c r="N69" s="81">
        <f t="shared" si="13"/>
        <v>0.14934351958781203</v>
      </c>
      <c r="Q69" s="3" t="s">
        <v>58</v>
      </c>
      <c r="R69" s="108">
        <v>1700704</v>
      </c>
      <c r="S69" s="108">
        <v>56690.133333333331</v>
      </c>
      <c r="T69" s="110">
        <v>56463</v>
      </c>
      <c r="U69" s="110">
        <v>1587812</v>
      </c>
      <c r="V69" s="101">
        <v>3.4339146432318196E-2</v>
      </c>
      <c r="W69" s="110">
        <v>88506178</v>
      </c>
      <c r="X69" s="110">
        <v>1587812</v>
      </c>
      <c r="Y69" s="108">
        <v>55.740968074306025</v>
      </c>
      <c r="Z69" s="110">
        <v>1234793</v>
      </c>
      <c r="AA69" s="110">
        <v>1587812</v>
      </c>
      <c r="AB69" s="101">
        <v>0.77766952258831645</v>
      </c>
      <c r="AC69" s="110">
        <v>676496</v>
      </c>
      <c r="AD69" s="110">
        <v>1503618</v>
      </c>
      <c r="AE69" s="101">
        <v>0.44991214523901685</v>
      </c>
      <c r="AF69" s="110">
        <v>180335</v>
      </c>
      <c r="AG69" s="110">
        <v>1503618</v>
      </c>
      <c r="AH69" s="101">
        <v>0.11993405239894707</v>
      </c>
      <c r="AI69" s="110">
        <v>200146</v>
      </c>
      <c r="AJ69" s="110">
        <v>1503618</v>
      </c>
      <c r="AK69" s="101">
        <v>0.13310960629628005</v>
      </c>
      <c r="AL69" s="110">
        <v>84058</v>
      </c>
      <c r="AM69" s="110">
        <v>562850</v>
      </c>
      <c r="AN69" s="101">
        <v>0.14934351958781203</v>
      </c>
    </row>
    <row r="70" spans="1:40" x14ac:dyDescent="0.25">
      <c r="B70" s="14">
        <v>45992</v>
      </c>
      <c r="C70" s="9"/>
      <c r="D70" s="12">
        <f t="shared" si="5"/>
        <v>1910640</v>
      </c>
      <c r="E70" s="103">
        <f t="shared" si="6"/>
        <v>61633.548387096773</v>
      </c>
      <c r="F70" s="81">
        <f t="shared" si="7"/>
        <v>4.7554545119601568E-2</v>
      </c>
      <c r="G70" s="233"/>
      <c r="H70" s="82">
        <f t="shared" si="8"/>
        <v>83.716708952931398</v>
      </c>
      <c r="I70" s="81">
        <f t="shared" si="9"/>
        <v>0.75911619810451347</v>
      </c>
      <c r="J70" s="233"/>
      <c r="K70" s="102">
        <f t="shared" si="10"/>
        <v>0.43800975494341204</v>
      </c>
      <c r="L70" s="81">
        <f t="shared" si="11"/>
        <v>0.11814031980907785</v>
      </c>
      <c r="M70" s="81">
        <f t="shared" si="12"/>
        <v>0.12461544868695758</v>
      </c>
      <c r="N70" s="81">
        <f t="shared" si="13"/>
        <v>0.14879590037651286</v>
      </c>
      <c r="Q70" s="3" t="s">
        <v>58</v>
      </c>
      <c r="R70" s="108">
        <v>1910640</v>
      </c>
      <c r="S70" s="108">
        <v>61633.548387096773</v>
      </c>
      <c r="T70" s="110">
        <v>87768</v>
      </c>
      <c r="U70" s="110">
        <v>1757860</v>
      </c>
      <c r="V70" s="101">
        <v>4.7554545119601568E-2</v>
      </c>
      <c r="W70" s="110">
        <v>147162254</v>
      </c>
      <c r="X70" s="110">
        <v>1757860</v>
      </c>
      <c r="Y70" s="108">
        <v>83.716708952931398</v>
      </c>
      <c r="Z70" s="110">
        <v>1334420</v>
      </c>
      <c r="AA70" s="110">
        <v>1757860</v>
      </c>
      <c r="AB70" s="101">
        <v>0.75911619810451347</v>
      </c>
      <c r="AC70" s="110">
        <v>725695</v>
      </c>
      <c r="AD70" s="110">
        <v>1656801</v>
      </c>
      <c r="AE70" s="101">
        <v>0.43800975494341204</v>
      </c>
      <c r="AF70" s="110">
        <v>195735</v>
      </c>
      <c r="AG70" s="110">
        <v>1656801</v>
      </c>
      <c r="AH70" s="101">
        <v>0.11814031980907785</v>
      </c>
      <c r="AI70" s="110">
        <v>206463</v>
      </c>
      <c r="AJ70" s="110">
        <v>1656801</v>
      </c>
      <c r="AK70" s="101">
        <v>0.12461544868695758</v>
      </c>
      <c r="AL70" s="110">
        <v>90302</v>
      </c>
      <c r="AM70" s="110">
        <v>606885</v>
      </c>
      <c r="AN70" s="101">
        <v>0.14879590037651286</v>
      </c>
    </row>
    <row r="71" spans="1:40" x14ac:dyDescent="0.25">
      <c r="B71" s="14">
        <v>46023</v>
      </c>
      <c r="C71" s="9"/>
      <c r="D71" s="12">
        <f t="shared" si="5"/>
        <v>1762421</v>
      </c>
      <c r="E71" s="103">
        <f t="shared" si="6"/>
        <v>56852.290322580644</v>
      </c>
      <c r="F71" s="81">
        <f t="shared" si="7"/>
        <v>3.5250384323927401E-2</v>
      </c>
      <c r="G71" s="233"/>
      <c r="H71" s="82">
        <f t="shared" si="8"/>
        <v>62.351458121778769</v>
      </c>
      <c r="I71" s="81">
        <f t="shared" si="9"/>
        <v>0.81354074959220291</v>
      </c>
      <c r="J71" s="233"/>
      <c r="K71" s="102">
        <f t="shared" si="10"/>
        <v>0.4485349772413651</v>
      </c>
      <c r="L71" s="81">
        <f t="shared" si="11"/>
        <v>0.12251817601384055</v>
      </c>
      <c r="M71" s="81">
        <f t="shared" si="12"/>
        <v>0.1336960383498445</v>
      </c>
      <c r="N71" s="81">
        <f t="shared" si="13"/>
        <v>0.14714294490672164</v>
      </c>
      <c r="Q71" s="3" t="s">
        <v>58</v>
      </c>
      <c r="R71" s="108">
        <v>1762421</v>
      </c>
      <c r="S71" s="108">
        <v>56852.290322580644</v>
      </c>
      <c r="T71" s="110">
        <v>60054</v>
      </c>
      <c r="U71" s="110">
        <v>1643587</v>
      </c>
      <c r="V71" s="101">
        <v>3.5250384323927401E-2</v>
      </c>
      <c r="W71" s="110">
        <v>102480046</v>
      </c>
      <c r="X71" s="110">
        <v>1643587</v>
      </c>
      <c r="Y71" s="108">
        <v>62.351458121778769</v>
      </c>
      <c r="Z71" s="110">
        <v>1337125</v>
      </c>
      <c r="AA71" s="110">
        <v>1643587</v>
      </c>
      <c r="AB71" s="101">
        <v>0.81354074959220291</v>
      </c>
      <c r="AC71" s="110">
        <v>696887</v>
      </c>
      <c r="AD71" s="110">
        <v>1553696</v>
      </c>
      <c r="AE71" s="101">
        <v>0.4485349772413651</v>
      </c>
      <c r="AF71" s="110">
        <v>190356</v>
      </c>
      <c r="AG71" s="110">
        <v>1553696</v>
      </c>
      <c r="AH71" s="101">
        <v>0.12251817601384055</v>
      </c>
      <c r="AI71" s="110">
        <v>207723</v>
      </c>
      <c r="AJ71" s="110">
        <v>1553696</v>
      </c>
      <c r="AK71" s="101">
        <v>0.1336960383498445</v>
      </c>
      <c r="AL71" s="110">
        <v>86224</v>
      </c>
      <c r="AM71" s="110">
        <v>585988</v>
      </c>
      <c r="AN71" s="101">
        <v>0.14714294490672164</v>
      </c>
    </row>
    <row r="72" spans="1:40" hidden="1" x14ac:dyDescent="0.25">
      <c r="B72" s="14">
        <v>46054</v>
      </c>
      <c r="C72" s="9"/>
      <c r="D72" s="12">
        <f t="shared" si="5"/>
        <v>0</v>
      </c>
      <c r="E72" s="103">
        <f t="shared" si="6"/>
        <v>0</v>
      </c>
      <c r="F72" s="81">
        <f t="shared" si="7"/>
        <v>0</v>
      </c>
      <c r="G72" s="233"/>
      <c r="H72" s="82">
        <f t="shared" si="8"/>
        <v>0</v>
      </c>
      <c r="I72" s="81">
        <f t="shared" si="9"/>
        <v>0</v>
      </c>
      <c r="J72" s="233"/>
      <c r="K72" s="102">
        <f t="shared" si="10"/>
        <v>0</v>
      </c>
      <c r="L72" s="81">
        <f t="shared" si="11"/>
        <v>0</v>
      </c>
      <c r="M72" s="81">
        <f t="shared" si="12"/>
        <v>0</v>
      </c>
      <c r="N72" s="81">
        <f t="shared" si="13"/>
        <v>0</v>
      </c>
      <c r="R72" s="108"/>
      <c r="S72" s="108"/>
      <c r="T72" s="110"/>
      <c r="U72" s="110"/>
      <c r="V72" s="101"/>
      <c r="W72" s="110"/>
      <c r="X72" s="110"/>
      <c r="Y72" s="108"/>
      <c r="Z72" s="110"/>
      <c r="AA72" s="110"/>
      <c r="AB72" s="101"/>
      <c r="AC72" s="110"/>
      <c r="AD72" s="110"/>
      <c r="AE72" s="101"/>
      <c r="AF72" s="110"/>
      <c r="AG72" s="110"/>
      <c r="AH72" s="101"/>
      <c r="AI72" s="110"/>
      <c r="AJ72" s="110"/>
      <c r="AK72" s="101"/>
      <c r="AL72" s="110"/>
      <c r="AM72" s="110"/>
      <c r="AN72" s="101"/>
    </row>
    <row r="73" spans="1:40" hidden="1" x14ac:dyDescent="0.25">
      <c r="B73" s="14">
        <v>46082</v>
      </c>
      <c r="C73" s="9"/>
      <c r="D73" s="12">
        <f t="shared" si="5"/>
        <v>0</v>
      </c>
      <c r="E73" s="103">
        <f t="shared" si="6"/>
        <v>0</v>
      </c>
      <c r="F73" s="81">
        <f t="shared" si="7"/>
        <v>0</v>
      </c>
      <c r="G73" s="233"/>
      <c r="H73" s="82">
        <f t="shared" si="8"/>
        <v>0</v>
      </c>
      <c r="I73" s="81">
        <f t="shared" si="9"/>
        <v>0</v>
      </c>
      <c r="J73" s="233"/>
      <c r="K73" s="102">
        <f t="shared" si="10"/>
        <v>0</v>
      </c>
      <c r="L73" s="81">
        <f t="shared" si="11"/>
        <v>0</v>
      </c>
      <c r="M73" s="81">
        <f t="shared" si="12"/>
        <v>0</v>
      </c>
      <c r="N73" s="81">
        <f t="shared" si="13"/>
        <v>0</v>
      </c>
      <c r="R73" s="108"/>
      <c r="S73" s="108"/>
      <c r="T73" s="110"/>
      <c r="U73" s="110"/>
      <c r="V73" s="101"/>
      <c r="W73" s="110"/>
      <c r="X73" s="110"/>
      <c r="Y73" s="108"/>
      <c r="Z73" s="110"/>
      <c r="AA73" s="110"/>
      <c r="AB73" s="101"/>
      <c r="AC73" s="110"/>
      <c r="AD73" s="110"/>
      <c r="AE73" s="101"/>
      <c r="AF73" s="110"/>
      <c r="AG73" s="110"/>
      <c r="AH73" s="101"/>
      <c r="AI73" s="110"/>
      <c r="AJ73" s="110"/>
      <c r="AK73" s="101"/>
      <c r="AL73" s="110"/>
      <c r="AM73" s="110"/>
      <c r="AN73" s="101"/>
    </row>
    <row r="74" spans="1:40" x14ac:dyDescent="0.25">
      <c r="B74" s="14"/>
      <c r="C74" s="9"/>
      <c r="D74" s="12"/>
      <c r="E74" s="103"/>
      <c r="F74" s="81"/>
      <c r="G74" s="81"/>
      <c r="H74" s="82"/>
      <c r="I74" s="81"/>
      <c r="K74" s="102"/>
      <c r="L74" s="81"/>
      <c r="M74" s="81"/>
      <c r="N74" s="81"/>
      <c r="R74" s="108"/>
      <c r="S74" s="108"/>
      <c r="T74" s="110"/>
      <c r="U74" s="110"/>
      <c r="V74" s="101"/>
      <c r="W74" s="110"/>
      <c r="X74" s="110"/>
      <c r="Y74" s="108"/>
      <c r="Z74" s="110"/>
      <c r="AA74" s="110"/>
      <c r="AB74" s="101"/>
      <c r="AC74" s="110"/>
      <c r="AD74" s="110"/>
      <c r="AE74" s="101"/>
      <c r="AF74" s="110"/>
      <c r="AG74" s="110"/>
      <c r="AH74" s="101"/>
      <c r="AI74" s="110"/>
      <c r="AJ74" s="110"/>
      <c r="AK74" s="101"/>
      <c r="AL74" s="110"/>
      <c r="AM74" s="110"/>
      <c r="AN74" s="101"/>
    </row>
    <row r="75" spans="1:40" ht="14.5" x14ac:dyDescent="0.35">
      <c r="A75" s="76" t="s">
        <v>920</v>
      </c>
      <c r="B75" s="77"/>
      <c r="C75" s="77"/>
    </row>
    <row r="76" spans="1:40" ht="12.5" customHeight="1" x14ac:dyDescent="0.25">
      <c r="A76" s="302" t="s">
        <v>930</v>
      </c>
      <c r="B76" s="302"/>
      <c r="C76" s="302"/>
      <c r="D76" s="302"/>
      <c r="E76" s="302"/>
      <c r="F76" s="302"/>
      <c r="G76" s="302"/>
      <c r="H76" s="302"/>
      <c r="I76" s="302"/>
      <c r="J76" s="302"/>
      <c r="K76" s="302"/>
      <c r="L76" s="302"/>
      <c r="M76" s="302"/>
      <c r="N76" s="302"/>
    </row>
    <row r="77" spans="1:40" ht="25" customHeight="1" x14ac:dyDescent="0.25">
      <c r="A77" s="302" t="s">
        <v>921</v>
      </c>
      <c r="B77" s="302"/>
      <c r="C77" s="302"/>
      <c r="D77" s="302"/>
      <c r="E77" s="302"/>
      <c r="F77" s="302"/>
      <c r="G77" s="302"/>
      <c r="H77" s="302"/>
      <c r="I77" s="302"/>
      <c r="J77" s="302"/>
      <c r="K77" s="302"/>
      <c r="L77" s="302"/>
      <c r="M77" s="302"/>
      <c r="N77" s="302"/>
    </row>
    <row r="78" spans="1:40" ht="12.5" customHeight="1" x14ac:dyDescent="0.25">
      <c r="A78" s="303"/>
      <c r="B78" s="303"/>
      <c r="C78" s="303"/>
      <c r="D78" s="303"/>
      <c r="E78" s="303"/>
      <c r="F78" s="303"/>
      <c r="G78" s="303"/>
      <c r="H78" s="303"/>
      <c r="I78" s="303"/>
      <c r="J78" s="303"/>
      <c r="K78" s="303"/>
      <c r="L78" s="303"/>
      <c r="M78" s="303"/>
      <c r="N78" s="303"/>
    </row>
    <row r="79" spans="1:40" ht="12.5" customHeight="1" x14ac:dyDescent="0.25">
      <c r="A79" s="302"/>
      <c r="B79" s="302"/>
      <c r="C79" s="302"/>
      <c r="D79" s="302"/>
      <c r="E79" s="302"/>
      <c r="F79" s="302"/>
      <c r="G79" s="302"/>
      <c r="H79" s="302"/>
      <c r="I79" s="302"/>
      <c r="J79" s="302"/>
      <c r="K79" s="302"/>
      <c r="L79" s="302"/>
      <c r="M79" s="302"/>
      <c r="N79" s="302"/>
    </row>
    <row r="80" spans="1:40" x14ac:dyDescent="0.25">
      <c r="A80" s="300"/>
      <c r="B80" s="300"/>
      <c r="C80" s="300"/>
    </row>
    <row r="81" spans="1:4" x14ac:dyDescent="0.25">
      <c r="A81" s="300"/>
      <c r="B81" s="300"/>
      <c r="C81" s="300"/>
    </row>
    <row r="82" spans="1:4" x14ac:dyDescent="0.25"/>
    <row r="83" spans="1:4" x14ac:dyDescent="0.25"/>
    <row r="84" spans="1:4" x14ac:dyDescent="0.25"/>
    <row r="85" spans="1:4" x14ac:dyDescent="0.25"/>
    <row r="86" spans="1:4" x14ac:dyDescent="0.25"/>
    <row r="87" spans="1:4" x14ac:dyDescent="0.25"/>
    <row r="88" spans="1:4" x14ac:dyDescent="0.25"/>
    <row r="89" spans="1:4" x14ac:dyDescent="0.25"/>
    <row r="90" spans="1:4" x14ac:dyDescent="0.25"/>
    <row r="91" spans="1:4" x14ac:dyDescent="0.25"/>
    <row r="92" spans="1:4" x14ac:dyDescent="0.25"/>
    <row r="93" spans="1:4" hidden="1" x14ac:dyDescent="0.25">
      <c r="B93" s="300"/>
      <c r="C93" s="300"/>
      <c r="D93" s="300"/>
    </row>
    <row r="94" spans="1:4" x14ac:dyDescent="0.25"/>
    <row r="95" spans="1:4" x14ac:dyDescent="0.25"/>
    <row r="96" spans="1:4"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sheetData>
  <mergeCells count="9">
    <mergeCell ref="A2:H2"/>
    <mergeCell ref="B93:D93"/>
    <mergeCell ref="A80:C80"/>
    <mergeCell ref="A6:B6"/>
    <mergeCell ref="A81:C81"/>
    <mergeCell ref="A76:N76"/>
    <mergeCell ref="A77:N77"/>
    <mergeCell ref="A78:N78"/>
    <mergeCell ref="A79:N79"/>
  </mergeCells>
  <conditionalFormatting sqref="A1:B1">
    <cfRule type="cellIs" dxfId="117" priority="2" operator="notEqual">
      <formula>0</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A2D8-BD01-4FB8-92D5-E6A8E2B2EE00}">
  <sheetPr codeName="Sheet4">
    <tabColor theme="0"/>
  </sheetPr>
  <dimension ref="A1:EM73"/>
  <sheetViews>
    <sheetView showGridLines="0" zoomScaleNormal="100" workbookViewId="0">
      <pane xSplit="3" ySplit="9" topLeftCell="D10" activePane="bottomRight" state="frozen"/>
      <selection pane="topRight" activeCell="D1" sqref="D1"/>
      <selection pane="bottomLeft" activeCell="A10" sqref="A10"/>
      <selection pane="bottomRight" activeCell="B5" sqref="B5"/>
    </sheetView>
  </sheetViews>
  <sheetFormatPr defaultColWidth="0" defaultRowHeight="12.5" x14ac:dyDescent="0.25"/>
  <cols>
    <col min="1" max="1" width="7.453125" style="9" customWidth="1"/>
    <col min="2" max="2" width="34.81640625" style="3" customWidth="1"/>
    <col min="3" max="3" width="2.453125" style="3" customWidth="1"/>
    <col min="4" max="4" width="12.453125" style="3" bestFit="1" customWidth="1"/>
    <col min="5" max="6" width="12" style="3" bestFit="1" customWidth="1"/>
    <col min="7" max="7" width="11.54296875" style="3" bestFit="1" customWidth="1"/>
    <col min="8" max="8" width="9.54296875" style="3" customWidth="1"/>
    <col min="9" max="9" width="12.54296875" style="3" customWidth="1"/>
    <col min="10" max="10" width="10.453125" style="3" customWidth="1"/>
    <col min="11" max="11" width="10.453125" style="3" bestFit="1" customWidth="1"/>
    <col min="12" max="12" width="13" style="3" customWidth="1"/>
    <col min="13" max="13" width="10.453125" style="3" bestFit="1" customWidth="1"/>
    <col min="14" max="14" width="13.453125" style="3" bestFit="1" customWidth="1"/>
    <col min="15" max="15" width="11.453125" style="3" bestFit="1" customWidth="1"/>
    <col min="16" max="16" width="9.453125" style="3" customWidth="1"/>
    <col min="17" max="17" width="11.453125" style="3" customWidth="1"/>
    <col min="18" max="18" width="9.54296875" style="3" customWidth="1"/>
    <col min="19" max="19" width="12.453125" style="3" customWidth="1"/>
    <col min="20" max="21" width="11.54296875" style="3" customWidth="1"/>
    <col min="22" max="23" width="12.54296875" style="3" customWidth="1"/>
    <col min="24" max="24" width="15" style="3" customWidth="1"/>
    <col min="25" max="25" width="12.6328125" style="3" customWidth="1"/>
    <col min="26" max="26" width="12.54296875" style="3" customWidth="1"/>
    <col min="27" max="27" width="12.453125" style="3" customWidth="1"/>
    <col min="28" max="28" width="15.81640625" style="3" customWidth="1"/>
    <col min="29" max="29" width="12.453125" style="3" customWidth="1"/>
    <col min="30" max="30" width="15.453125" style="3" customWidth="1"/>
    <col min="31" max="31" width="16.453125" style="3" customWidth="1"/>
    <col min="32" max="33" width="12.54296875" style="3" customWidth="1"/>
    <col min="34" max="34" width="13.54296875" style="3" customWidth="1"/>
    <col min="35" max="35" width="12.453125" style="3" customWidth="1"/>
    <col min="36" max="36" width="8.81640625" style="3" customWidth="1"/>
    <col min="37" max="37" width="7.453125" style="3" customWidth="1"/>
    <col min="38" max="38" width="8.6328125" style="3" customWidth="1"/>
    <col min="39" max="39" width="9.6328125" style="3" customWidth="1"/>
    <col min="40" max="40" width="8.54296875" style="3" customWidth="1"/>
    <col min="41" max="42" width="12.54296875" style="3" bestFit="1" customWidth="1"/>
    <col min="43" max="44" width="15.54296875" style="3" customWidth="1"/>
    <col min="45" max="45" width="12.54296875" style="3" bestFit="1" customWidth="1"/>
    <col min="46" max="46" width="14" style="3" customWidth="1"/>
    <col min="47" max="47" width="14.90625" style="3" customWidth="1"/>
    <col min="48" max="48" width="14.453125" style="3" customWidth="1"/>
    <col min="49" max="49" width="12.54296875" style="3" bestFit="1" customWidth="1"/>
    <col min="50" max="51" width="13.453125" style="3" customWidth="1"/>
    <col min="52" max="52" width="12.453125" style="3" customWidth="1"/>
    <col min="53" max="53" width="14.6328125" style="3" customWidth="1"/>
    <col min="54" max="55" width="12.54296875" style="3" bestFit="1" customWidth="1"/>
    <col min="56" max="57" width="13" style="3" customWidth="1"/>
    <col min="58" max="61" width="15.453125" style="3" customWidth="1"/>
    <col min="62" max="62" width="13.453125" style="3" bestFit="1" customWidth="1"/>
    <col min="63" max="63" width="12.54296875" style="3" bestFit="1" customWidth="1"/>
    <col min="64" max="64" width="13.453125" style="3" bestFit="1" customWidth="1"/>
    <col min="65" max="65" width="12.54296875" style="3" bestFit="1" customWidth="1"/>
    <col min="66" max="66" width="13.453125" style="3" customWidth="1"/>
    <col min="67" max="67" width="10.54296875" style="3" bestFit="1" customWidth="1"/>
    <col min="68" max="68" width="11.54296875" style="3" bestFit="1" customWidth="1"/>
    <col min="69" max="70" width="12.54296875" style="3" bestFit="1" customWidth="1"/>
    <col min="71" max="71" width="15.54296875" style="3" bestFit="1" customWidth="1"/>
    <col min="72" max="72" width="15.453125" style="3" bestFit="1" customWidth="1"/>
    <col min="73" max="73" width="13.54296875" style="3" bestFit="1" customWidth="1"/>
    <col min="74" max="75" width="12.54296875" style="3" bestFit="1" customWidth="1"/>
    <col min="76" max="76" width="10.453125" style="3" bestFit="1" customWidth="1"/>
    <col min="77" max="78" width="11.54296875" style="3" bestFit="1" customWidth="1"/>
    <col min="79" max="79" width="11.54296875" style="3" customWidth="1"/>
    <col min="80" max="80" width="12.54296875" style="3" customWidth="1"/>
    <col min="81" max="81" width="11.54296875" style="3" customWidth="1"/>
    <col min="82" max="82" width="14.453125" style="3" customWidth="1"/>
    <col min="83" max="83" width="18.54296875" style="3" customWidth="1"/>
    <col min="84" max="84" width="13.54296875" style="3" customWidth="1"/>
    <col min="85" max="85" width="19.453125" style="3" customWidth="1"/>
    <col min="86" max="86" width="17.453125" style="3" customWidth="1"/>
    <col min="87" max="87" width="10.54296875" style="3" bestFit="1" customWidth="1"/>
    <col min="88" max="88" width="15.453125" style="3" customWidth="1"/>
    <col min="89" max="89" width="16.1796875" style="3" customWidth="1"/>
    <col min="90" max="90" width="15.36328125" style="3" customWidth="1"/>
    <col min="91" max="91" width="17.90625" style="3" customWidth="1"/>
    <col min="92" max="92" width="9" style="3" bestFit="1" customWidth="1"/>
    <col min="93" max="143" width="9" style="3" hidden="1" customWidth="1"/>
    <col min="144" max="16384" width="8.54296875" style="3" hidden="1"/>
  </cols>
  <sheetData>
    <row r="1" spans="1:91" ht="8" customHeight="1" thickBot="1" x14ac:dyDescent="0.35">
      <c r="A1" s="8"/>
      <c r="B1" s="6"/>
      <c r="S1" s="12"/>
    </row>
    <row r="2" spans="1:91" ht="30.65" customHeight="1" thickBot="1" x14ac:dyDescent="0.3">
      <c r="A2" s="195" t="s">
        <v>962</v>
      </c>
      <c r="B2" s="196"/>
      <c r="C2" s="197"/>
      <c r="D2" s="197"/>
      <c r="E2" s="197"/>
      <c r="F2" s="197"/>
      <c r="G2" s="197"/>
      <c r="H2" s="197"/>
      <c r="I2" s="197"/>
      <c r="J2" s="197"/>
      <c r="K2" s="197"/>
      <c r="L2" s="197"/>
      <c r="M2" s="197"/>
      <c r="N2" s="197"/>
      <c r="O2" s="197"/>
      <c r="P2" s="197"/>
      <c r="Q2" s="197"/>
      <c r="R2" s="197"/>
      <c r="S2" s="198"/>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9"/>
    </row>
    <row r="3" spans="1:91" ht="4" customHeight="1" x14ac:dyDescent="0.3">
      <c r="A3" s="306"/>
      <c r="B3" s="306"/>
      <c r="D3" s="7">
        <f>(SUMIFS(Raw!$H:$H,Raw!$A:$A,$B$5,Raw!$G:$G,D$5,Raw!$E:$E,$A$10))-SUM(D$20:D$48)+D10</f>
        <v>0</v>
      </c>
      <c r="E3" s="7">
        <f>(SUMIFS(Raw!$H:$H,Raw!$A:$A,$B$5,Raw!$G:$G,E$5,Raw!$E:$E,$A$10))-SUM(E$20:E$48)+E10</f>
        <v>0</v>
      </c>
      <c r="F3" s="7"/>
      <c r="G3" s="7">
        <f>(SUMIFS(Raw!$H:$H,Raw!$A:$A,$B$5,Raw!$G:$G,G$5,Raw!$E:$E,$A$10))-SUM(G$20:G$48)+G10</f>
        <v>0</v>
      </c>
      <c r="H3" s="7">
        <f>(SUMIFS(Raw!$H:$H,Raw!$A:$A,$B$5,Raw!$G:$G,H$5,Raw!$E:$E,$A$10))-SUM(H$20:H$48)+H10</f>
        <v>0</v>
      </c>
      <c r="I3" s="7">
        <f>(SUMIFS(Raw!$H:$H,Raw!$A:$A,$B$5,Raw!$G:$G,I$5,Raw!$E:$E,$A$10))-SUM(I$20:I$48)+I10</f>
        <v>0</v>
      </c>
      <c r="J3" s="7"/>
      <c r="K3" s="7"/>
      <c r="L3" s="7">
        <f>(SUMIFS(Raw!$H:$H,Raw!$A:$A,$B$5,Raw!$G:$G,L$5,Raw!$E:$E,$A$10))-SUM(L$20:L$48)+L10</f>
        <v>0</v>
      </c>
      <c r="M3" s="7">
        <f>(SUMIFS(Raw!$H:$H,Raw!$A:$A,$B$5,Raw!$G:$G,M$5,Raw!$E:$E,$A$10))-SUM(M$20:M$48)+M10</f>
        <v>0</v>
      </c>
      <c r="N3" s="7">
        <f>(SUMIFS(Raw!$H:$H,Raw!$A:$A,$B$5,Raw!$G:$G,N$5,Raw!$E:$E,$A$10))-SUM(N$20:N$48)+N10</f>
        <v>0</v>
      </c>
      <c r="O3" s="7">
        <f>(SUMIFS(Raw!$H:$H,Raw!$A:$A,$B$5,Raw!$G:$G,O$5,Raw!$E:$E,$A$10))-SUM(O$20:O$48)+O10</f>
        <v>0</v>
      </c>
      <c r="P3" s="7">
        <f>(SUMIFS(Raw!$H:$H,Raw!$A:$A,$B$5,Raw!$G:$G,P$5,Raw!$E:$E,$A$10))-SUM(P$20:P$48)+P10</f>
        <v>0</v>
      </c>
      <c r="Q3" s="7">
        <f>(SUMIFS(Raw!$H:$H,Raw!$A:$A,$B$5,Raw!$G:$G,Q$5,Raw!$E:$E,$A$10))-SUM(Q$20:Q$48)+Q10</f>
        <v>0</v>
      </c>
      <c r="R3" s="7">
        <f>(SUMIFS(Raw!$H:$H,Raw!$A:$A,$B$5,Raw!$G:$G,R$5,Raw!$E:$E,$A$10))-SUM(R$20:R$48)+R10</f>
        <v>0</v>
      </c>
      <c r="S3" s="7">
        <f>(SUMIFS(Raw!$H:$H,Raw!$A:$A,$B$5,Raw!$G:$G,S$5,Raw!$E:$E,$A$10))-SUM(S$20:S$48)+S10</f>
        <v>0</v>
      </c>
      <c r="T3" s="7">
        <f>(SUMIFS(Raw!$H:$H,Raw!$A:$A,$B$5,Raw!$G:$G,T$5,Raw!$E:$E,$A$10))-SUM(T$20:T$48)+T10</f>
        <v>0</v>
      </c>
      <c r="U3" s="7">
        <f>(SUMIFS(Raw!$H:$H,Raw!$A:$A,$B$5,Raw!$G:$G,U$5,Raw!$E:$E,$A$10))-SUM(U$20:U$48)+U10</f>
        <v>0</v>
      </c>
      <c r="V3" s="7">
        <f>(SUMIFS(Raw!$H:$H,Raw!$A:$A,$B$5,Raw!$G:$G,V$5,Raw!$E:$E,$A$10))-SUM(V$20:V$48)+V10</f>
        <v>0</v>
      </c>
      <c r="W3" s="7">
        <f>(SUMIFS(Raw!$H:$H,Raw!$A:$A,$B$5,Raw!$G:$G,W$5,Raw!$E:$E,$A$10))-SUM(W$20:W$48)+W10</f>
        <v>0</v>
      </c>
      <c r="X3" s="7">
        <f>(SUMIFS(Raw!$H:$H,Raw!$A:$A,$B$5,Raw!$G:$G,X$5,Raw!$E:$E,$A$10))-SUM(X$20:X$48)+X10</f>
        <v>0</v>
      </c>
      <c r="Y3" s="7"/>
      <c r="Z3" s="7"/>
      <c r="AA3" s="7">
        <f>(SUMIFS(Raw!$H:$H,Raw!$A:$A,$B$5,Raw!$G:$G,AA$5,Raw!$E:$E,$A$10))-SUM(AA$20:AA$48)+AA10</f>
        <v>0</v>
      </c>
      <c r="AB3" s="7">
        <f>(SUMIFS(Raw!$H:$H,Raw!$A:$A,$B$5,Raw!$G:$G,AB$5,Raw!$E:$E,$A$10))-SUM(AB$20:AB$48)+AB10</f>
        <v>0</v>
      </c>
      <c r="AC3" s="7"/>
      <c r="AD3" s="7"/>
      <c r="AE3" s="7">
        <f>(SUMIFS(Raw!$H:$H,Raw!$A:$A,$B$5,Raw!$G:$G,AE$5,Raw!$E:$E,$A$10))-SUM(AE$20:AE$48)+AE10</f>
        <v>0</v>
      </c>
      <c r="AF3" s="7">
        <f>(SUMIFS(Raw!$H:$H,Raw!$A:$A,$B$5,Raw!$G:$G,AF$5,Raw!$E:$E,$A$10))-SUM(AF$20:AF$48)+AF10</f>
        <v>0</v>
      </c>
      <c r="AG3" s="7">
        <f>(SUMIFS(Raw!$H:$H,Raw!$A:$A,$B$5,Raw!$G:$G,AG$5,Raw!$E:$E,$A$10))-SUM(AG$20:AG$48)+AG10</f>
        <v>0</v>
      </c>
      <c r="AH3" s="7">
        <f>(SUMIFS(Raw!$H:$H,Raw!$A:$A,$B$5,Raw!$G:$G,AH$5,Raw!$E:$E,$A$10))-SUM(AH$20:AH$48)+AH10</f>
        <v>0</v>
      </c>
      <c r="AI3" s="7">
        <f>(SUMIFS(Raw!$H:$H,Raw!$A:$A,$B$5,Raw!$G:$G,AI$5,Raw!$E:$E,$A$10))-SUM(AI$20:AI$48)+AI10</f>
        <v>0</v>
      </c>
      <c r="AJ3" s="7">
        <f>(SUMIFS(Raw!$H:$H,Raw!$A:$A,$B$5,Raw!$G:$G,AJ$5,Raw!$E:$E,$A$10))-SUM(AJ$20:AJ$48)+AJ10</f>
        <v>0</v>
      </c>
      <c r="AK3" s="7">
        <f>(SUMIFS(Raw!$H:$H,Raw!$A:$A,$B$5,Raw!$G:$G,AK$5,Raw!$E:$E,$A$10))-SUM(AK$20:AK$48)+AK10</f>
        <v>0</v>
      </c>
      <c r="AL3" s="7">
        <f>(SUMIFS(Raw!$H:$H,Raw!$A:$A,$B$5,Raw!$G:$G,AL$5,Raw!$E:$E,$A$10))-SUM(AL$20:AL$48)+AL10</f>
        <v>0</v>
      </c>
      <c r="AM3" s="7">
        <f>(SUMIFS(Raw!$H:$H,Raw!$A:$A,$B$5,Raw!$G:$G,AM$5,Raw!$E:$E,$A$10))-SUM(AM$20:AM$48)+AM10</f>
        <v>0</v>
      </c>
      <c r="AN3" s="7">
        <f>(SUMIFS(Raw!$H:$H,Raw!$A:$A,$B$5,Raw!$G:$G,AN$5,Raw!$E:$E,$A$10))-SUM(AN$20:AN$48)+AN10</f>
        <v>0</v>
      </c>
      <c r="AO3" s="7">
        <f>(SUMIFS(Raw!$H:$H,Raw!$A:$A,$B$5,Raw!$G:$G,AO$5,Raw!$E:$E,$A$10))-SUM(AO$20:AO$48)+AO10</f>
        <v>0</v>
      </c>
      <c r="AP3" s="7">
        <f>(SUMIFS(Raw!$H:$H,Raw!$A:$A,$B$5,Raw!$G:$G,AP$5,Raw!$E:$E,$A$10))-SUM(AP$20:AP$48)+AP10</f>
        <v>0</v>
      </c>
      <c r="AQ3" s="7">
        <f>(SUMIFS(Raw!$H:$H,Raw!$A:$A,$B$5,Raw!$G:$G,AQ$5,Raw!$E:$E,$A$10))-SUM(AQ$20:AQ$48)+AQ10</f>
        <v>0</v>
      </c>
      <c r="AR3" s="7">
        <f>(SUMIFS(Raw!$H:$H,Raw!$A:$A,$B$5,Raw!$G:$G,AR$5,Raw!$E:$E,$A$10))-SUM(AR$20:AR$48)+AR10</f>
        <v>0</v>
      </c>
      <c r="AS3" s="7">
        <f>(SUMIFS(Raw!$H:$H,Raw!$A:$A,$B$5,Raw!$G:$G,AS$5,Raw!$E:$E,$A$10))-SUM(AS$20:AS$48)+AS10</f>
        <v>0</v>
      </c>
      <c r="AT3" s="7">
        <f>(SUMIFS(Raw!$H:$H,Raw!$A:$A,$B$5,Raw!$G:$G,AT$5,Raw!$E:$E,$A$10))-SUM(AT$20:AT$48)+AT10</f>
        <v>0</v>
      </c>
      <c r="AU3" s="7">
        <f>(SUMIFS(Raw!$H:$H,Raw!$A:$A,$B$5,Raw!$G:$G,AU$5,Raw!$E:$E,$A$10))-SUM(AU$20:AU$48)+AU10</f>
        <v>0</v>
      </c>
      <c r="AV3" s="7">
        <f>(SUMIFS(Raw!$H:$H,Raw!$A:$A,$B$5,Raw!$G:$G,AV$5,Raw!$E:$E,$A$10))-SUM(AV$20:AV$48)+AV10</f>
        <v>0</v>
      </c>
      <c r="AW3" s="7">
        <f>(SUMIFS(Raw!$H:$H,Raw!$A:$A,$B$5,Raw!$G:$G,AW$5,Raw!$E:$E,$A$10))-SUM(AW$20:AW$48)+AW10</f>
        <v>0</v>
      </c>
      <c r="AX3" s="7">
        <f>(SUMIFS(Raw!$H:$H,Raw!$A:$A,$B$5,Raw!$G:$G,AX$5,Raw!$E:$E,$A$10))-SUM(AX$20:AX$48)+AX10</f>
        <v>0</v>
      </c>
      <c r="AY3" s="7">
        <f>(SUMIFS(Raw!$H:$H,Raw!$A:$A,$B$5,Raw!$G:$G,AY$5,Raw!$E:$E,$A$10))-SUM(AY$20:AY$48)+AY10</f>
        <v>0</v>
      </c>
      <c r="AZ3" s="7">
        <f>(SUMIFS(Raw!$H:$H,Raw!$A:$A,$B$5,Raw!$G:$G,AZ$5,Raw!$E:$E,$A$10))-SUM(AZ$20:AZ$48)+AZ10</f>
        <v>0</v>
      </c>
      <c r="BA3" s="7">
        <f>(SUMIFS(Raw!$H:$H,Raw!$A:$A,$B$5,Raw!$G:$G,BA$5,Raw!$E:$E,$A$10))-SUM(BA$20:BA$48)+BA10</f>
        <v>0</v>
      </c>
      <c r="BB3" s="7">
        <f>(SUMIFS(Raw!$H:$H,Raw!$A:$A,$B$5,Raw!$G:$G,BB$5,Raw!$E:$E,$A$10))-SUM(BB$20:BB$48)+BB10</f>
        <v>0</v>
      </c>
      <c r="BC3" s="7">
        <f>(SUMIFS(Raw!$H:$H,Raw!$A:$A,$B$5,Raw!$G:$G,BC$5,Raw!$E:$E,$A$10))-SUM(BC$20:BC$48)+BC10</f>
        <v>0</v>
      </c>
      <c r="BD3" s="7">
        <f>(SUMIFS(Raw!$H:$H,Raw!$A:$A,$B$5,Raw!$G:$G,BD$5,Raw!$E:$E,$A$10))-SUM(BD$20:BD$48)+BD10</f>
        <v>0</v>
      </c>
      <c r="BE3" s="7">
        <f>(SUMIFS(Raw!$H:$H,Raw!$A:$A,$B$5,Raw!$G:$G,BE$5,Raw!$E:$E,$A$10))-SUM(BE$20:BE$48)+BE10</f>
        <v>0</v>
      </c>
      <c r="BF3" s="7">
        <f>(SUMIFS(Raw!$H:$H,Raw!$A:$A,$B$5,Raw!$G:$G,BF$5,Raw!$E:$E,$A$10))-SUM(BF$20:BF$48)+BF10</f>
        <v>0</v>
      </c>
      <c r="BG3" s="7">
        <f>(SUMIFS(Raw!$H:$H,Raw!$A:$A,$B$5,Raw!$G:$G,BG$5,Raw!$E:$E,$A$10))-SUM(BG$20:BG$48)+BG10</f>
        <v>0</v>
      </c>
      <c r="BH3" s="7">
        <f>(SUMIFS(Raw!$H:$H,Raw!$A:$A,$B$5,Raw!$G:$G,BH$5,Raw!$E:$E,$A$10))-SUM(BH$20:BH$48)+BH10</f>
        <v>0</v>
      </c>
      <c r="BI3" s="7">
        <f>(SUMIFS(Raw!$H:$H,Raw!$A:$A,$B$5,Raw!$G:$G,BI$5,Raw!$E:$E,$A$10))-SUM(BI$20:BI$48)+BI10</f>
        <v>0</v>
      </c>
      <c r="BJ3" s="7">
        <f>(SUMIFS(Raw!$H:$H,Raw!$A:$A,$B$5,Raw!$G:$G,BJ$5,Raw!$E:$E,$A$10))-SUM(BJ$20:BJ$48)+BJ10</f>
        <v>0</v>
      </c>
      <c r="BK3" s="7">
        <f>(SUMIFS(Raw!$H:$H,Raw!$A:$A,$B$5,Raw!$G:$G,BK$5,Raw!$E:$E,$A$10))-SUM(BK$20:BK$48)+BK10</f>
        <v>0</v>
      </c>
      <c r="BL3" s="7">
        <f>(SUMIFS(Raw!$H:$H,Raw!$A:$A,$B$5,Raw!$G:$G,BL$5,Raw!$E:$E,$A$10))-SUM(BL$20:BL$48)+BL10</f>
        <v>0</v>
      </c>
      <c r="BM3" s="7">
        <f>(SUMIFS(Raw!$H:$H,Raw!$A:$A,$B$5,Raw!$G:$G,BM$5,Raw!$E:$E,$A$10))-SUM(BM$20:BM$48)+BM10</f>
        <v>0</v>
      </c>
      <c r="BN3" s="7">
        <f>(SUMIFS(Raw!$H:$H,Raw!$A:$A,$B$5,Raw!$G:$G,BN$5,Raw!$E:$E,$A$10))-SUM(BN$20:BN$48)+BN10</f>
        <v>0</v>
      </c>
      <c r="BO3" s="7">
        <f>(SUMIFS(Raw!$H:$H,Raw!$A:$A,$B$5,Raw!$G:$G,BO$5,Raw!$E:$E,$A$10))-SUM(BO$20:BO$48)+BO10</f>
        <v>0</v>
      </c>
      <c r="BP3" s="7">
        <f>(SUMIFS(Raw!$H:$H,Raw!$A:$A,$B$5,Raw!$G:$G,BP$5,Raw!$E:$E,$A$10))-SUM(BP$20:BP$48)+BP10</f>
        <v>0</v>
      </c>
      <c r="BQ3" s="7">
        <f>(SUMIFS(Raw!$H:$H,Raw!$A:$A,$B$5,Raw!$G:$G,BQ$5,Raw!$E:$E,$A$10))-SUM(BQ$20:BQ$48)+BQ10</f>
        <v>0</v>
      </c>
      <c r="BR3" s="7">
        <f>(SUMIFS(Raw!$H:$H,Raw!$A:$A,$B$5,Raw!$G:$G,BR$5,Raw!$E:$E,$A$10))-SUM(BR$20:BR$48)+BR10</f>
        <v>0</v>
      </c>
      <c r="BS3" s="7">
        <f>(SUMIFS(Raw!$H:$H,Raw!$A:$A,$B$5,Raw!$G:$G,BS$5,Raw!$E:$E,$A$10))-SUM(BS$20:BS$48)+BS10</f>
        <v>0</v>
      </c>
      <c r="BT3" s="7">
        <f>(SUMIFS(Raw!$H:$H,Raw!$A:$A,$B$5,Raw!$G:$G,BT$5,Raw!$E:$E,$A$10))-SUM(BT$20:BT$48)+BT10</f>
        <v>0</v>
      </c>
      <c r="BU3" s="7">
        <f>(SUMIFS(Raw!$H:$H,Raw!$A:$A,$B$5,Raw!$G:$G,BU$5,Raw!$E:$E,$A$10))-SUM(BU$20:BU$48)+BU10</f>
        <v>0</v>
      </c>
      <c r="BV3" s="7">
        <f>(SUMIFS(Raw!$H:$H,Raw!$A:$A,$B$5,Raw!$G:$G,BV$5,Raw!$E:$E,$A$10))-SUM(BV$20:BV$48)+BV10</f>
        <v>0</v>
      </c>
      <c r="BW3" s="7">
        <f>(SUMIFS(Raw!$H:$H,Raw!$A:$A,$B$5,Raw!$G:$G,BW$5,Raw!$E:$E,$A$10))-SUM(BW$20:BW$48)+BW10</f>
        <v>0</v>
      </c>
      <c r="BX3" s="7">
        <f>(SUMIFS(Raw!$H:$H,Raw!$A:$A,$B$5,Raw!$G:$G,BX$5,Raw!$E:$E,$A$10))-SUM(BX$20:BX$48)+BX10</f>
        <v>0</v>
      </c>
      <c r="BY3" s="7">
        <f>(SUMIFS(Raw!$H:$H,Raw!$A:$A,$B$5,Raw!$G:$G,BY$5,Raw!$E:$E,$A$10))-SUM(BY$20:BY$48)+BY10</f>
        <v>0</v>
      </c>
      <c r="BZ3" s="7">
        <f>(SUMIFS(Raw!$H:$H,Raw!$A:$A,$B$5,Raw!$G:$G,BZ$5,Raw!$E:$E,$A$10))-SUM(BZ$20:BZ$48)+BZ10</f>
        <v>0</v>
      </c>
      <c r="CA3" s="7">
        <f>(SUMIFS(Raw!$H:$H,Raw!$A:$A,$B$5,Raw!$G:$G,CA$5,Raw!$E:$E,$A$10))-SUM(CA$20:CA$48)+CA10</f>
        <v>0</v>
      </c>
      <c r="CB3" s="7">
        <f>(SUMIFS(Raw!$H:$H,Raw!$A:$A,$B$5,Raw!$G:$G,CB$5,Raw!$E:$E,$A$10))-SUM(CB$20:CB$48)+CB10</f>
        <v>0</v>
      </c>
      <c r="CC3" s="7">
        <f>(SUMIFS(Raw!$H:$H,Raw!$A:$A,$B$5,Raw!$G:$G,CC$5,Raw!$E:$E,$A$10))-SUM(CC$20:CC$48)+CC10</f>
        <v>0</v>
      </c>
      <c r="CD3" s="7">
        <f>(SUMIFS(Raw!$H:$H,Raw!$A:$A,$B$5,Raw!$G:$G,CD$5,Raw!$E:$E,$A$10))-SUM(CD$20:CD$48)+CD10</f>
        <v>0</v>
      </c>
      <c r="CE3" s="7">
        <f>(SUMIFS(Raw!$H:$H,Raw!$A:$A,$B$5,Raw!$G:$G,CE$5,Raw!$E:$E,$A$10))-SUM(CE$20:CE$48)+CE10</f>
        <v>0</v>
      </c>
      <c r="CF3" s="7">
        <f>(SUMIFS(Raw!$H:$H,Raw!$A:$A,$B$5,Raw!$G:$G,CF$5,Raw!$E:$E,$A$10))-SUM(CF$20:CF$48)+CF10</f>
        <v>0</v>
      </c>
      <c r="CG3" s="7">
        <f>(SUMIFS(Raw!$H:$H,Raw!$A:$A,$B$5,Raw!$G:$G,CG$5,Raw!$E:$E,$A$10))-SUM(CG$20:CG$48)+CG10</f>
        <v>0</v>
      </c>
      <c r="CH3" s="7">
        <f>(SUMIFS(Raw!$H:$H,Raw!$A:$A,$B$5,Raw!$G:$G,CH$5,Raw!$E:$E,$A$10))-SUM(CH$20:CH$48)+CH10</f>
        <v>0</v>
      </c>
      <c r="CI3" s="7">
        <f>(SUMIFS(Raw!$H:$H,Raw!$A:$A,$B$5,Raw!$G:$G,CI$5,Raw!$E:$E,$A$10))-SUM(CI$20:CI$48)+CI10</f>
        <v>0</v>
      </c>
      <c r="CJ3" s="7">
        <f>(SUMIFS(Raw!$H:$H,Raw!$A:$A,$B$5,Raw!$G:$G,CJ$5,Raw!$E:$E,$A$10))-SUM(CJ$20:CJ$48)+CJ10</f>
        <v>0</v>
      </c>
      <c r="CK3" s="7">
        <f>(SUMIFS(Raw!$H:$H,Raw!$A:$A,$B$5,Raw!$G:$G,CK$5,Raw!$E:$E,$A$10))-SUM(CK$20:CK$48)+CK10</f>
        <v>0</v>
      </c>
      <c r="CL3" s="7">
        <f>(SUMIFS(Raw!$H:$H,Raw!$A:$A,$B$5,Raw!$G:$G,CL$5,Raw!$E:$E,$A$10))-SUM(CL$20:CL$48)+CL10</f>
        <v>0</v>
      </c>
      <c r="CM3" s="7">
        <f>(SUMIFS(Raw!$H:$H,Raw!$A:$A,$B$5,Raw!$G:$G,CM$5,Raw!$E:$E,$A$10))-SUM(CM$20:CM$48)+CM10</f>
        <v>0</v>
      </c>
    </row>
    <row r="4" spans="1:91" s="37" customFormat="1" ht="13" thickBot="1" x14ac:dyDescent="0.3">
      <c r="A4" s="5"/>
      <c r="C4" s="112">
        <f>COUNTIF(D4:CM4,"&lt;&gt;"&amp;0)</f>
        <v>6</v>
      </c>
      <c r="D4" s="5">
        <f>(SUM(D20:D21)-D12+D22-D13+D23-D14+SUM(D24:D30)-D15+SUM(D31:D35)-D16+SUM(D36:D40)-D17+SUM(D41:D47)-D18)</f>
        <v>0</v>
      </c>
      <c r="E4" s="5">
        <f t="shared" ref="E4:I4" si="0">(SUM(E20:E21)-E12+E22-E13+E23-E14+SUM(E24:E30)-E15+SUM(E31:E35)-E16+SUM(E36:E40)-E17+SUM(E41:E47)-E18)</f>
        <v>0</v>
      </c>
      <c r="F4" s="5">
        <f t="shared" si="0"/>
        <v>0</v>
      </c>
      <c r="G4" s="5">
        <f t="shared" si="0"/>
        <v>0</v>
      </c>
      <c r="H4" s="5">
        <f t="shared" si="0"/>
        <v>0</v>
      </c>
      <c r="I4" s="5">
        <f t="shared" si="0"/>
        <v>0</v>
      </c>
      <c r="J4" s="5"/>
      <c r="K4" s="5"/>
      <c r="L4" s="5">
        <f t="shared" ref="L4:BW4" si="1">(SUM(L20:L21)-L12+L22-L13+L23-L14+SUM(L24:L30)-L15+SUM(L31:L35)-L16+SUM(L36:L40)-L17+SUM(L41:L47)-L18)</f>
        <v>0</v>
      </c>
      <c r="M4" s="5">
        <f t="shared" si="1"/>
        <v>0</v>
      </c>
      <c r="N4" s="5">
        <f t="shared" si="1"/>
        <v>0</v>
      </c>
      <c r="O4" s="5">
        <f t="shared" si="1"/>
        <v>0</v>
      </c>
      <c r="P4" s="5">
        <f t="shared" si="1"/>
        <v>0</v>
      </c>
      <c r="Q4" s="5">
        <f t="shared" si="1"/>
        <v>0</v>
      </c>
      <c r="R4" s="5">
        <f t="shared" si="1"/>
        <v>0</v>
      </c>
      <c r="S4" s="5">
        <f t="shared" si="1"/>
        <v>0</v>
      </c>
      <c r="T4" s="5">
        <f t="shared" si="1"/>
        <v>0</v>
      </c>
      <c r="U4" s="5">
        <f t="shared" si="1"/>
        <v>0</v>
      </c>
      <c r="V4" s="5">
        <f t="shared" si="1"/>
        <v>0</v>
      </c>
      <c r="W4" s="5">
        <f t="shared" si="1"/>
        <v>0</v>
      </c>
      <c r="X4" s="5">
        <f t="shared" si="1"/>
        <v>0</v>
      </c>
      <c r="Y4" s="5"/>
      <c r="Z4" s="5"/>
      <c r="AA4" s="5">
        <f t="shared" si="1"/>
        <v>0</v>
      </c>
      <c r="AB4" s="5">
        <f t="shared" si="1"/>
        <v>0</v>
      </c>
      <c r="AC4" s="5"/>
      <c r="AD4" s="5"/>
      <c r="AE4" s="5">
        <f t="shared" si="1"/>
        <v>0</v>
      </c>
      <c r="AF4" s="5">
        <f t="shared" si="1"/>
        <v>0</v>
      </c>
      <c r="AG4" s="5">
        <f t="shared" si="1"/>
        <v>0</v>
      </c>
      <c r="AH4" s="5">
        <f t="shared" si="1"/>
        <v>0</v>
      </c>
      <c r="AI4" s="5">
        <f t="shared" si="1"/>
        <v>0</v>
      </c>
      <c r="AJ4" s="5">
        <f t="shared" si="1"/>
        <v>0</v>
      </c>
      <c r="AK4" s="5">
        <f t="shared" si="1"/>
        <v>0</v>
      </c>
      <c r="AL4" s="5">
        <f t="shared" si="1"/>
        <v>0</v>
      </c>
      <c r="AM4" s="5">
        <f t="shared" si="1"/>
        <v>0</v>
      </c>
      <c r="AN4" s="5">
        <f t="shared" si="1"/>
        <v>0</v>
      </c>
      <c r="AO4" s="5">
        <f t="shared" si="1"/>
        <v>0</v>
      </c>
      <c r="AP4" s="5">
        <f t="shared" si="1"/>
        <v>0</v>
      </c>
      <c r="AQ4" s="5">
        <f t="shared" si="1"/>
        <v>0</v>
      </c>
      <c r="AR4" s="5">
        <f t="shared" si="1"/>
        <v>0</v>
      </c>
      <c r="AS4" s="5">
        <f t="shared" si="1"/>
        <v>0</v>
      </c>
      <c r="AT4" s="5">
        <f t="shared" si="1"/>
        <v>0</v>
      </c>
      <c r="AU4" s="5">
        <f t="shared" si="1"/>
        <v>0</v>
      </c>
      <c r="AV4" s="5">
        <f t="shared" si="1"/>
        <v>0</v>
      </c>
      <c r="AW4" s="5">
        <f t="shared" si="1"/>
        <v>0</v>
      </c>
      <c r="AX4" s="5">
        <f t="shared" si="1"/>
        <v>0</v>
      </c>
      <c r="AY4" s="5">
        <f t="shared" si="1"/>
        <v>0</v>
      </c>
      <c r="AZ4" s="5">
        <f t="shared" si="1"/>
        <v>0</v>
      </c>
      <c r="BA4" s="5">
        <f t="shared" si="1"/>
        <v>0</v>
      </c>
      <c r="BB4" s="5">
        <f t="shared" si="1"/>
        <v>0</v>
      </c>
      <c r="BC4" s="5">
        <f t="shared" si="1"/>
        <v>0</v>
      </c>
      <c r="BD4" s="5">
        <f t="shared" si="1"/>
        <v>0</v>
      </c>
      <c r="BE4" s="5">
        <f t="shared" si="1"/>
        <v>0</v>
      </c>
      <c r="BF4" s="5">
        <f t="shared" si="1"/>
        <v>0</v>
      </c>
      <c r="BG4" s="5">
        <f t="shared" si="1"/>
        <v>0</v>
      </c>
      <c r="BH4" s="5">
        <f t="shared" si="1"/>
        <v>0</v>
      </c>
      <c r="BI4" s="5">
        <f t="shared" si="1"/>
        <v>0</v>
      </c>
      <c r="BJ4" s="5">
        <f t="shared" si="1"/>
        <v>0</v>
      </c>
      <c r="BK4" s="5">
        <f t="shared" si="1"/>
        <v>0</v>
      </c>
      <c r="BL4" s="5">
        <f t="shared" si="1"/>
        <v>0</v>
      </c>
      <c r="BM4" s="5">
        <f t="shared" si="1"/>
        <v>0</v>
      </c>
      <c r="BN4" s="5">
        <f t="shared" si="1"/>
        <v>0</v>
      </c>
      <c r="BO4" s="5">
        <f t="shared" si="1"/>
        <v>0</v>
      </c>
      <c r="BP4" s="5">
        <f t="shared" si="1"/>
        <v>0</v>
      </c>
      <c r="BQ4" s="5">
        <f t="shared" si="1"/>
        <v>0</v>
      </c>
      <c r="BR4" s="5">
        <f t="shared" si="1"/>
        <v>0</v>
      </c>
      <c r="BS4" s="5">
        <f t="shared" si="1"/>
        <v>0</v>
      </c>
      <c r="BT4" s="5">
        <f t="shared" si="1"/>
        <v>0</v>
      </c>
      <c r="BU4" s="5">
        <f t="shared" si="1"/>
        <v>0</v>
      </c>
      <c r="BV4" s="5">
        <f t="shared" si="1"/>
        <v>0</v>
      </c>
      <c r="BW4" s="5">
        <f t="shared" si="1"/>
        <v>0</v>
      </c>
      <c r="BX4" s="5">
        <f t="shared" ref="BX4:CM4" si="2">(SUM(BX20:BX21)-BX12+BX22-BX13+BX23-BX14+SUM(BX24:BX30)-BX15+SUM(BX31:BX35)-BX16+SUM(BX36:BX40)-BX17+SUM(BX41:BX47)-BX18)</f>
        <v>0</v>
      </c>
      <c r="BY4" s="5">
        <f t="shared" si="2"/>
        <v>0</v>
      </c>
      <c r="BZ4" s="5">
        <f t="shared" si="2"/>
        <v>0</v>
      </c>
      <c r="CA4" s="5">
        <f t="shared" si="2"/>
        <v>0</v>
      </c>
      <c r="CB4" s="5">
        <f t="shared" si="2"/>
        <v>0</v>
      </c>
      <c r="CC4" s="5">
        <f t="shared" si="2"/>
        <v>0</v>
      </c>
      <c r="CD4" s="5">
        <f t="shared" si="2"/>
        <v>0</v>
      </c>
      <c r="CE4" s="5">
        <f t="shared" si="2"/>
        <v>0</v>
      </c>
      <c r="CF4" s="5">
        <f t="shared" si="2"/>
        <v>0</v>
      </c>
      <c r="CG4" s="5">
        <f t="shared" si="2"/>
        <v>0</v>
      </c>
      <c r="CH4" s="5">
        <f t="shared" si="2"/>
        <v>0</v>
      </c>
      <c r="CI4" s="5">
        <f t="shared" si="2"/>
        <v>0</v>
      </c>
      <c r="CJ4" s="5">
        <f t="shared" si="2"/>
        <v>0</v>
      </c>
      <c r="CK4" s="5">
        <f t="shared" si="2"/>
        <v>0</v>
      </c>
      <c r="CL4" s="5">
        <f t="shared" si="2"/>
        <v>0</v>
      </c>
      <c r="CM4" s="5">
        <f t="shared" si="2"/>
        <v>0</v>
      </c>
    </row>
    <row r="5" spans="1:91" ht="13.5" thickBot="1" x14ac:dyDescent="0.3">
      <c r="A5" s="9" t="s">
        <v>59</v>
      </c>
      <c r="B5" s="182">
        <v>46023</v>
      </c>
      <c r="C5" s="16"/>
      <c r="D5" s="4" t="s">
        <v>60</v>
      </c>
      <c r="E5" s="4"/>
      <c r="F5" s="4"/>
      <c r="G5" s="223" t="s">
        <v>61</v>
      </c>
      <c r="H5" s="4"/>
      <c r="I5" s="4"/>
      <c r="J5" s="4"/>
      <c r="K5" s="4"/>
      <c r="L5" s="4"/>
      <c r="M5" s="4"/>
      <c r="N5" s="4"/>
      <c r="O5" s="223" t="s">
        <v>62</v>
      </c>
      <c r="P5" s="4"/>
      <c r="Q5" s="4"/>
      <c r="R5" s="4"/>
      <c r="S5" s="4"/>
      <c r="T5" s="4"/>
      <c r="U5" s="223" t="s">
        <v>63</v>
      </c>
      <c r="V5" s="4"/>
      <c r="W5" s="4"/>
      <c r="X5" s="4"/>
      <c r="Y5" s="83"/>
      <c r="Z5" s="83"/>
      <c r="AA5" s="83"/>
      <c r="AB5" s="83"/>
      <c r="AC5" s="83"/>
      <c r="AD5" s="83"/>
      <c r="AE5" s="223" t="s">
        <v>64</v>
      </c>
      <c r="AF5" s="4"/>
      <c r="AG5" s="4"/>
      <c r="AH5" s="4"/>
      <c r="AI5" s="4"/>
      <c r="AJ5" s="4"/>
      <c r="AK5" s="4"/>
      <c r="AL5" s="4"/>
      <c r="AM5" s="4"/>
      <c r="AN5" s="4"/>
      <c r="AO5" s="4"/>
      <c r="AP5" s="223" t="s">
        <v>65</v>
      </c>
      <c r="AQ5" s="4"/>
      <c r="AR5" s="4"/>
      <c r="AS5" s="4"/>
      <c r="AT5" s="4"/>
      <c r="AU5" s="4"/>
      <c r="AV5" s="4"/>
      <c r="AW5" s="4"/>
      <c r="AX5" s="4"/>
      <c r="AY5" s="4"/>
      <c r="AZ5" s="4"/>
      <c r="BA5" s="4"/>
      <c r="BB5" s="4"/>
      <c r="BC5" s="4"/>
      <c r="BD5" s="4"/>
      <c r="BE5" s="4"/>
      <c r="BF5" s="223" t="s">
        <v>66</v>
      </c>
      <c r="BG5" s="4"/>
      <c r="BH5" s="4"/>
      <c r="BI5" s="4" t="s">
        <v>67</v>
      </c>
      <c r="BJ5" s="4"/>
      <c r="BK5" s="4"/>
      <c r="BL5" s="4"/>
      <c r="BM5" s="4"/>
      <c r="BN5" s="4"/>
      <c r="BO5" s="4"/>
      <c r="BP5" s="4"/>
      <c r="BQ5" s="4"/>
      <c r="BR5" s="4"/>
      <c r="BS5" s="4"/>
      <c r="BT5" s="4"/>
      <c r="BU5" s="4"/>
      <c r="BV5" s="4"/>
      <c r="BW5" s="4"/>
      <c r="BX5" s="4"/>
      <c r="BY5" s="4"/>
      <c r="BZ5" s="4"/>
      <c r="CA5" s="4"/>
      <c r="CB5" s="223" t="s">
        <v>68</v>
      </c>
      <c r="CC5" s="4"/>
      <c r="CD5" s="4"/>
      <c r="CE5" s="4"/>
      <c r="CF5" s="4"/>
      <c r="CG5" s="4"/>
      <c r="CH5" s="4"/>
      <c r="CI5" s="4"/>
      <c r="CJ5" s="4"/>
      <c r="CK5" s="4"/>
      <c r="CL5" s="4"/>
      <c r="CM5" s="4"/>
    </row>
    <row r="6" spans="1:91" ht="38" x14ac:dyDescent="0.3">
      <c r="B6" s="35"/>
      <c r="C6" s="16"/>
      <c r="D6" s="4"/>
      <c r="E6" s="4"/>
      <c r="F6" s="4"/>
      <c r="G6" s="223"/>
      <c r="H6" s="4"/>
      <c r="I6" s="4"/>
      <c r="J6" s="4"/>
      <c r="K6" s="4"/>
      <c r="L6" s="4"/>
      <c r="M6" s="4"/>
      <c r="N6" s="4"/>
      <c r="O6" s="223"/>
      <c r="P6" s="4"/>
      <c r="Q6" s="4"/>
      <c r="R6" s="4"/>
      <c r="S6" s="4"/>
      <c r="T6" s="4"/>
      <c r="U6" s="223"/>
      <c r="V6" s="4"/>
      <c r="W6" s="4"/>
      <c r="X6" s="4"/>
      <c r="Y6" s="83"/>
      <c r="Z6" s="83"/>
      <c r="AA6" s="83"/>
      <c r="AB6" s="83"/>
      <c r="AC6" s="83"/>
      <c r="AD6" s="83"/>
      <c r="AE6" s="223"/>
      <c r="AF6" s="4"/>
      <c r="AG6" s="4"/>
      <c r="AH6" s="4"/>
      <c r="AI6" s="4"/>
      <c r="AJ6" s="4"/>
      <c r="AK6" s="4"/>
      <c r="AL6" s="4"/>
      <c r="AM6" s="4"/>
      <c r="AN6" s="4"/>
      <c r="AO6" s="4"/>
      <c r="AP6" s="223"/>
      <c r="AQ6" s="4"/>
      <c r="AR6" s="4"/>
      <c r="AS6" s="4"/>
      <c r="AT6" s="4"/>
      <c r="AU6" s="4"/>
      <c r="AV6" s="4"/>
      <c r="AW6" s="4"/>
      <c r="AX6" s="4"/>
      <c r="AY6" s="4"/>
      <c r="AZ6" s="4"/>
      <c r="BA6" s="4"/>
      <c r="BB6" s="4"/>
      <c r="BC6" s="4"/>
      <c r="BD6" s="267" t="s">
        <v>812</v>
      </c>
      <c r="BE6" s="267" t="s">
        <v>812</v>
      </c>
      <c r="BF6" s="223"/>
      <c r="BG6" s="4"/>
      <c r="BH6" s="4"/>
      <c r="BI6" s="304" t="s">
        <v>806</v>
      </c>
      <c r="BJ6" s="304"/>
      <c r="BK6" s="304"/>
      <c r="BL6" s="304"/>
      <c r="BM6" s="304"/>
      <c r="BN6" s="304"/>
      <c r="BO6" s="304"/>
      <c r="BP6" s="304"/>
      <c r="BQ6" s="304"/>
      <c r="BR6" s="304"/>
      <c r="BS6" s="304"/>
      <c r="BT6" s="4"/>
      <c r="BU6" s="4"/>
      <c r="BV6" s="224" t="s">
        <v>807</v>
      </c>
      <c r="BW6" s="4"/>
      <c r="BX6" s="4"/>
      <c r="BY6" s="4"/>
      <c r="BZ6" s="4"/>
      <c r="CA6" s="4"/>
      <c r="CB6" s="223"/>
      <c r="CC6" s="4"/>
      <c r="CD6" s="4"/>
      <c r="CE6" s="4"/>
      <c r="CF6" s="4"/>
      <c r="CG6" s="4"/>
      <c r="CH6" s="4"/>
      <c r="CI6" s="4"/>
      <c r="CJ6" s="4"/>
      <c r="CK6" s="4"/>
      <c r="CL6" s="4"/>
      <c r="CM6" s="4"/>
    </row>
    <row r="7" spans="1:91" x14ac:dyDescent="0.25">
      <c r="B7" s="35"/>
      <c r="D7" s="151" t="s">
        <v>10</v>
      </c>
      <c r="E7" s="151" t="s">
        <v>69</v>
      </c>
      <c r="F7" s="151" t="s">
        <v>20</v>
      </c>
      <c r="G7" s="151" t="s">
        <v>23</v>
      </c>
      <c r="H7" s="151" t="s">
        <v>19</v>
      </c>
      <c r="I7" s="151" t="s">
        <v>21</v>
      </c>
      <c r="J7" s="151" t="s">
        <v>70</v>
      </c>
      <c r="K7" s="151" t="s">
        <v>71</v>
      </c>
      <c r="L7" s="151" t="s">
        <v>72</v>
      </c>
      <c r="M7" s="151" t="s">
        <v>73</v>
      </c>
      <c r="N7" s="151" t="s">
        <v>74</v>
      </c>
      <c r="O7" s="151" t="s">
        <v>26</v>
      </c>
      <c r="P7" s="151" t="s">
        <v>75</v>
      </c>
      <c r="Q7" s="151" t="s">
        <v>76</v>
      </c>
      <c r="R7" s="151" t="s">
        <v>77</v>
      </c>
      <c r="S7" s="151" t="s">
        <v>78</v>
      </c>
      <c r="T7" s="151" t="s">
        <v>79</v>
      </c>
      <c r="U7" s="151" t="s">
        <v>25</v>
      </c>
      <c r="V7" s="151" t="s">
        <v>80</v>
      </c>
      <c r="W7" s="151" t="s">
        <v>81</v>
      </c>
      <c r="X7" s="151" t="s">
        <v>82</v>
      </c>
      <c r="Y7" s="151" t="s">
        <v>83</v>
      </c>
      <c r="Z7" s="151" t="s">
        <v>84</v>
      </c>
      <c r="AA7" s="151" t="s">
        <v>85</v>
      </c>
      <c r="AB7" s="151" t="s">
        <v>86</v>
      </c>
      <c r="AC7" s="151" t="s">
        <v>87</v>
      </c>
      <c r="AD7" s="151" t="s">
        <v>88</v>
      </c>
      <c r="AE7" s="151" t="s">
        <v>89</v>
      </c>
      <c r="AF7" s="151" t="s">
        <v>27</v>
      </c>
      <c r="AG7" s="151" t="s">
        <v>29</v>
      </c>
      <c r="AH7" s="151" t="s">
        <v>90</v>
      </c>
      <c r="AI7" s="151" t="s">
        <v>91</v>
      </c>
      <c r="AJ7" s="151" t="s">
        <v>92</v>
      </c>
      <c r="AK7" s="151" t="s">
        <v>93</v>
      </c>
      <c r="AL7" s="151" t="s">
        <v>94</v>
      </c>
      <c r="AM7" s="151" t="s">
        <v>95</v>
      </c>
      <c r="AN7" s="151" t="s">
        <v>96</v>
      </c>
      <c r="AO7" s="151" t="s">
        <v>31</v>
      </c>
      <c r="AP7" s="151" t="s">
        <v>97</v>
      </c>
      <c r="AQ7" s="151" t="s">
        <v>98</v>
      </c>
      <c r="AR7" s="151" t="s">
        <v>99</v>
      </c>
      <c r="AS7" s="151" t="s">
        <v>100</v>
      </c>
      <c r="AT7" s="151" t="s">
        <v>101</v>
      </c>
      <c r="AU7" s="151" t="s">
        <v>102</v>
      </c>
      <c r="AV7" s="151" t="s">
        <v>103</v>
      </c>
      <c r="AW7" s="151" t="s">
        <v>104</v>
      </c>
      <c r="AX7" s="151" t="s">
        <v>105</v>
      </c>
      <c r="AY7" s="151" t="s">
        <v>106</v>
      </c>
      <c r="AZ7" s="151" t="s">
        <v>107</v>
      </c>
      <c r="BA7" s="151" t="s">
        <v>108</v>
      </c>
      <c r="BB7" s="151" t="s">
        <v>109</v>
      </c>
      <c r="BC7" s="151" t="s">
        <v>110</v>
      </c>
      <c r="BD7" s="151" t="s">
        <v>808</v>
      </c>
      <c r="BE7" s="151" t="s">
        <v>809</v>
      </c>
      <c r="BF7" s="151" t="s">
        <v>111</v>
      </c>
      <c r="BG7" s="151" t="s">
        <v>112</v>
      </c>
      <c r="BH7" s="151" t="s">
        <v>113</v>
      </c>
      <c r="BI7" s="151" t="s">
        <v>114</v>
      </c>
      <c r="BJ7" s="151" t="s">
        <v>115</v>
      </c>
      <c r="BK7" s="151" t="s">
        <v>116</v>
      </c>
      <c r="BL7" s="151" t="s">
        <v>117</v>
      </c>
      <c r="BM7" s="151" t="s">
        <v>118</v>
      </c>
      <c r="BN7" s="151" t="s">
        <v>119</v>
      </c>
      <c r="BO7" s="151" t="s">
        <v>120</v>
      </c>
      <c r="BP7" s="151" t="s">
        <v>121</v>
      </c>
      <c r="BQ7" s="151" t="s">
        <v>122</v>
      </c>
      <c r="BR7" s="151" t="s">
        <v>123</v>
      </c>
      <c r="BS7" s="151" t="s">
        <v>124</v>
      </c>
      <c r="BT7" s="151" t="s">
        <v>125</v>
      </c>
      <c r="BU7" s="151" t="s">
        <v>126</v>
      </c>
      <c r="BV7" s="151" t="s">
        <v>127</v>
      </c>
      <c r="BW7" s="151" t="s">
        <v>128</v>
      </c>
      <c r="BX7" s="151" t="s">
        <v>129</v>
      </c>
      <c r="BY7" s="151" t="s">
        <v>130</v>
      </c>
      <c r="BZ7" s="151" t="s">
        <v>131</v>
      </c>
      <c r="CA7" s="151" t="s">
        <v>132</v>
      </c>
      <c r="CB7" s="151" t="s">
        <v>133</v>
      </c>
      <c r="CC7" s="151" t="s">
        <v>134</v>
      </c>
      <c r="CD7" s="151" t="s">
        <v>135</v>
      </c>
      <c r="CE7" s="151" t="s">
        <v>136</v>
      </c>
      <c r="CF7" s="151" t="s">
        <v>137</v>
      </c>
      <c r="CG7" s="151" t="s">
        <v>138</v>
      </c>
      <c r="CH7" s="151" t="s">
        <v>139</v>
      </c>
      <c r="CI7" s="151" t="s">
        <v>140</v>
      </c>
      <c r="CJ7" s="151" t="s">
        <v>728</v>
      </c>
      <c r="CK7" s="151" t="s">
        <v>727</v>
      </c>
      <c r="CL7" s="151" t="s">
        <v>730</v>
      </c>
      <c r="CM7" s="151" t="s">
        <v>729</v>
      </c>
    </row>
    <row r="8" spans="1:91" s="10" customFormat="1" ht="138" x14ac:dyDescent="0.25">
      <c r="A8" s="307"/>
      <c r="B8" s="307"/>
      <c r="C8" s="15"/>
      <c r="D8" s="175" t="s">
        <v>39</v>
      </c>
      <c r="E8" s="175" t="s">
        <v>141</v>
      </c>
      <c r="F8" s="175" t="s">
        <v>41</v>
      </c>
      <c r="G8" s="156" t="s">
        <v>45</v>
      </c>
      <c r="H8" s="156" t="s">
        <v>40</v>
      </c>
      <c r="I8" s="156" t="s">
        <v>43</v>
      </c>
      <c r="J8" s="156" t="s">
        <v>142</v>
      </c>
      <c r="K8" s="156" t="s">
        <v>143</v>
      </c>
      <c r="L8" s="156" t="s">
        <v>144</v>
      </c>
      <c r="M8" s="156" t="s">
        <v>145</v>
      </c>
      <c r="N8" s="156" t="s">
        <v>146</v>
      </c>
      <c r="O8" s="156" t="s">
        <v>48</v>
      </c>
      <c r="P8" s="156" t="s">
        <v>147</v>
      </c>
      <c r="Q8" s="156" t="s">
        <v>148</v>
      </c>
      <c r="R8" s="156" t="s">
        <v>55</v>
      </c>
      <c r="S8" s="156" t="s">
        <v>149</v>
      </c>
      <c r="T8" s="156" t="s">
        <v>150</v>
      </c>
      <c r="U8" s="156" t="s">
        <v>47</v>
      </c>
      <c r="V8" s="156" t="s">
        <v>151</v>
      </c>
      <c r="W8" s="155" t="s">
        <v>152</v>
      </c>
      <c r="X8" s="155" t="s">
        <v>153</v>
      </c>
      <c r="Y8" s="156" t="s">
        <v>154</v>
      </c>
      <c r="Z8" s="156" t="s">
        <v>155</v>
      </c>
      <c r="AA8" s="156" t="s">
        <v>156</v>
      </c>
      <c r="AB8" s="156" t="s">
        <v>157</v>
      </c>
      <c r="AC8" s="156" t="s">
        <v>158</v>
      </c>
      <c r="AD8" s="156" t="s">
        <v>159</v>
      </c>
      <c r="AE8" s="156" t="s">
        <v>160</v>
      </c>
      <c r="AF8" s="156" t="s">
        <v>50</v>
      </c>
      <c r="AG8" s="156" t="s">
        <v>161</v>
      </c>
      <c r="AH8" s="156" t="s">
        <v>162</v>
      </c>
      <c r="AI8" s="156" t="s">
        <v>163</v>
      </c>
      <c r="AJ8" s="176" t="s">
        <v>164</v>
      </c>
      <c r="AK8" s="176" t="s">
        <v>165</v>
      </c>
      <c r="AL8" s="176" t="s">
        <v>166</v>
      </c>
      <c r="AM8" s="156" t="s">
        <v>167</v>
      </c>
      <c r="AN8" s="156" t="s">
        <v>168</v>
      </c>
      <c r="AO8" s="156" t="s">
        <v>54</v>
      </c>
      <c r="AP8" s="156" t="s">
        <v>169</v>
      </c>
      <c r="AQ8" s="156" t="s">
        <v>170</v>
      </c>
      <c r="AR8" s="156" t="s">
        <v>899</v>
      </c>
      <c r="AS8" s="156" t="s">
        <v>766</v>
      </c>
      <c r="AT8" s="156" t="s">
        <v>767</v>
      </c>
      <c r="AU8" s="156" t="s">
        <v>741</v>
      </c>
      <c r="AV8" s="156" t="s">
        <v>901</v>
      </c>
      <c r="AW8" s="156" t="s">
        <v>743</v>
      </c>
      <c r="AX8" s="156" t="s">
        <v>173</v>
      </c>
      <c r="AY8" s="156" t="s">
        <v>735</v>
      </c>
      <c r="AZ8" s="156" t="s">
        <v>902</v>
      </c>
      <c r="BA8" s="156" t="s">
        <v>903</v>
      </c>
      <c r="BB8" s="156" t="s">
        <v>742</v>
      </c>
      <c r="BC8" s="156" t="s">
        <v>177</v>
      </c>
      <c r="BD8" s="156" t="s">
        <v>810</v>
      </c>
      <c r="BE8" s="156" t="s">
        <v>811</v>
      </c>
      <c r="BF8" s="156" t="s">
        <v>178</v>
      </c>
      <c r="BG8" s="156" t="s">
        <v>179</v>
      </c>
      <c r="BH8" s="156" t="s">
        <v>240</v>
      </c>
      <c r="BI8" s="156" t="s">
        <v>180</v>
      </c>
      <c r="BJ8" s="156" t="s">
        <v>181</v>
      </c>
      <c r="BK8" s="156" t="s">
        <v>182</v>
      </c>
      <c r="BL8" s="156" t="s">
        <v>737</v>
      </c>
      <c r="BM8" s="156" t="s">
        <v>736</v>
      </c>
      <c r="BN8" s="156" t="s">
        <v>183</v>
      </c>
      <c r="BO8" s="156" t="s">
        <v>184</v>
      </c>
      <c r="BP8" s="156" t="s">
        <v>185</v>
      </c>
      <c r="BQ8" s="156" t="s">
        <v>795</v>
      </c>
      <c r="BR8" s="156" t="s">
        <v>187</v>
      </c>
      <c r="BS8" s="156" t="s">
        <v>188</v>
      </c>
      <c r="BT8" s="156" t="s">
        <v>189</v>
      </c>
      <c r="BU8" s="156" t="s">
        <v>190</v>
      </c>
      <c r="BV8" s="156" t="s">
        <v>191</v>
      </c>
      <c r="BW8" s="156" t="s">
        <v>192</v>
      </c>
      <c r="BX8" s="156" t="s">
        <v>193</v>
      </c>
      <c r="BY8" s="156" t="s">
        <v>194</v>
      </c>
      <c r="BZ8" s="156" t="s">
        <v>744</v>
      </c>
      <c r="CA8" s="156" t="s">
        <v>745</v>
      </c>
      <c r="CB8" s="156" t="s">
        <v>195</v>
      </c>
      <c r="CC8" s="156" t="s">
        <v>196</v>
      </c>
      <c r="CD8" s="156" t="s">
        <v>746</v>
      </c>
      <c r="CE8" s="156" t="s">
        <v>747</v>
      </c>
      <c r="CF8" s="156" t="s">
        <v>197</v>
      </c>
      <c r="CG8" s="156" t="s">
        <v>198</v>
      </c>
      <c r="CH8" s="156" t="s">
        <v>199</v>
      </c>
      <c r="CI8" s="156" t="s">
        <v>748</v>
      </c>
      <c r="CJ8" s="156" t="s">
        <v>732</v>
      </c>
      <c r="CK8" s="156" t="s">
        <v>731</v>
      </c>
      <c r="CL8" s="156" t="s">
        <v>749</v>
      </c>
      <c r="CM8" s="156" t="s">
        <v>750</v>
      </c>
    </row>
    <row r="9" spans="1:91" ht="3" customHeight="1" x14ac:dyDescent="0.25">
      <c r="A9" s="18"/>
      <c r="C9" s="9"/>
    </row>
    <row r="10" spans="1:91" x14ac:dyDescent="0.25">
      <c r="A10" s="18" t="str">
        <f>IF(Refs!A2="","",Refs!A2)</f>
        <v>*</v>
      </c>
      <c r="B10" s="3" t="str">
        <f>IF(Refs!B2="","",Refs!B2)</f>
        <v>England</v>
      </c>
      <c r="C10" s="9" t="str">
        <f>IF(Refs!D2="","",Refs!D2)</f>
        <v>National</v>
      </c>
      <c r="D10" s="99">
        <f>SUMIFS(Raw!$H:$H,Raw!$A:$A,$B$5,Raw!$G:$G,Month!D$7,Raw!$E:$E,Month!$A10)</f>
        <v>1762421</v>
      </c>
      <c r="E10" s="99">
        <f>SUMIFS(Raw!$H:$H,Raw!$A:$A,$B$5,Raw!$G:$G,Month!E$7,Raw!$E:$E,Month!$A10)</f>
        <v>1105399</v>
      </c>
      <c r="F10" s="99">
        <f>SUMIFS(Raw!$H:$H,Raw!$A:$A,$B$5,Raw!$G:$G,Month!F$7,Raw!$E:$E,Month!$A10)</f>
        <v>1643587</v>
      </c>
      <c r="G10" s="99">
        <f>SUMIFS(Raw!$H:$H,Raw!$A:$A,$B$5,Raw!$G:$G,Month!G$7,Raw!$E:$E,Month!$A10)</f>
        <v>1337125</v>
      </c>
      <c r="H10" s="99">
        <f>SUMIFS(Raw!$H:$H,Raw!$A:$A,$B$5,Raw!$G:$G,Month!H$7,Raw!$E:$E,Month!$A10)</f>
        <v>60054</v>
      </c>
      <c r="I10" s="99">
        <f>SUMIFS(Raw!$H:$H,Raw!$A:$A,$B$5,Raw!$G:$G,Month!I$7,Raw!$E:$E,Month!$A10)</f>
        <v>102480046</v>
      </c>
      <c r="J10" s="100"/>
      <c r="K10" s="100"/>
      <c r="L10" s="99">
        <f>SUMIFS(Raw!$H:$H,Raw!$A:$A,$B$5,Raw!$G:$G,Month!L$7,Raw!$E:$E,Month!$A10)</f>
        <v>14817086</v>
      </c>
      <c r="M10" s="99">
        <f>SUMIFS(Raw!$H:$H,Raw!$A:$A,$B$5,Raw!$G:$G,Month!M$7,Raw!$E:$E,Month!$A10)</f>
        <v>476096</v>
      </c>
      <c r="N10" s="99">
        <f>SUMIFS(Raw!$H:$H,Raw!$A:$A,$B$5,Raw!$G:$G,Month!N$7,Raw!$E:$E,Month!$A10)</f>
        <v>2287890394</v>
      </c>
      <c r="O10" s="99">
        <f>SUMIFS(Raw!$H:$H,Raw!$A:$A,$B$5,Raw!$G:$G,Month!O$7,Raw!$E:$E,Month!$A10)</f>
        <v>1553696</v>
      </c>
      <c r="P10" s="99">
        <f>SUMIFS(Raw!$H:$H,Raw!$A:$A,$B$5,Raw!$G:$G,Month!P$7,Raw!$E:$E,Month!$A10)</f>
        <v>40528</v>
      </c>
      <c r="Q10" s="99">
        <f>SUMIFS(Raw!$H:$H,Raw!$A:$A,$B$5,Raw!$G:$G,Month!Q$7,Raw!$E:$E,Month!$A10)</f>
        <v>916843</v>
      </c>
      <c r="R10" s="99">
        <f>SUMIFS(Raw!$H:$H,Raw!$A:$A,$B$5,Raw!$G:$G,Month!R$7,Raw!$E:$E,Month!$A10)</f>
        <v>344544</v>
      </c>
      <c r="S10" s="99">
        <f>SUMIFS(Raw!$H:$H,Raw!$A:$A,$B$5,Raw!$G:$G,Month!S$7,Raw!$E:$E,Month!$A10)</f>
        <v>241444</v>
      </c>
      <c r="T10" s="99">
        <f>SUMIFS(Raw!$H:$H,Raw!$A:$A,$B$5,Raw!$G:$G,Month!T$7,Raw!$E:$E,Month!$A10)</f>
        <v>10337</v>
      </c>
      <c r="U10" s="99">
        <f>SUMIFS(Raw!$H:$H,Raw!$A:$A,$B$5,Raw!$G:$G,Month!U$7,Raw!$E:$E,Month!$A10)</f>
        <v>696887</v>
      </c>
      <c r="V10" s="99">
        <f>SUMIFS(Raw!$H:$H,Raw!$A:$A,$B$5,Raw!$G:$G,Month!V$7,Raw!$E:$E,Month!$A10)</f>
        <v>12682</v>
      </c>
      <c r="W10" s="99">
        <f>SUMIFS(Raw!$H:$H,Raw!$A:$A,$B$5,Raw!$G:$G,Month!W$7,Raw!$E:$E,Month!$A10)</f>
        <v>316357</v>
      </c>
      <c r="X10" s="99">
        <f>SUMIFS(Raw!$H:$H,Raw!$A:$A,$B$5,Raw!$G:$G,Month!X$7,Raw!$E:$E,Month!$A10)</f>
        <v>125875</v>
      </c>
      <c r="Y10" s="100"/>
      <c r="Z10" s="100"/>
      <c r="AA10" s="99">
        <f>SUMIFS(Raw!$H:$H,Raw!$A:$A,$B$5,Raw!$G:$G,Month!AA$7,Raw!$E:$E,Month!$A10)</f>
        <v>89566</v>
      </c>
      <c r="AB10" s="99">
        <f>SUMIFS(Raw!$H:$H,Raw!$A:$A,$B$5,Raw!$G:$G,Month!AB$7,Raw!$E:$E,Month!$A10)</f>
        <v>40283</v>
      </c>
      <c r="AC10" s="100"/>
      <c r="AD10" s="100"/>
      <c r="AE10" s="99">
        <f>SUMIFS(Raw!$H:$H,Raw!$A:$A,$B$5,Raw!$G:$G,Month!AE$7,Raw!$E:$E,Month!$A10)</f>
        <v>1558274</v>
      </c>
      <c r="AF10" s="99">
        <f>SUMIFS(Raw!$H:$H,Raw!$A:$A,$B$5,Raw!$G:$G,Month!AF$7,Raw!$E:$E,Month!$A10)</f>
        <v>190356</v>
      </c>
      <c r="AG10" s="99">
        <f>SUMIFS(Raw!$H:$H,Raw!$A:$A,$B$5,Raw!$G:$G,Month!AG$7,Raw!$E:$E,Month!$A10)</f>
        <v>207723</v>
      </c>
      <c r="AH10" s="99">
        <f>SUMIFS(Raw!$H:$H,Raw!$A:$A,$B$5,Raw!$G:$G,Month!AH$7,Raw!$E:$E,Month!$A10)</f>
        <v>104117</v>
      </c>
      <c r="AI10" s="99">
        <f>SUMIFS(Raw!$H:$H,Raw!$A:$A,$B$5,Raw!$G:$G,Month!AI$7,Raw!$E:$E,Month!$A10)</f>
        <v>978</v>
      </c>
      <c r="AJ10" s="99">
        <f>SUMIFS(Raw!$H:$H,Raw!$A:$A,$B$5,Raw!$G:$G,Month!AJ$7,Raw!$E:$E,Month!$A10)</f>
        <v>90770</v>
      </c>
      <c r="AK10" s="99">
        <f>SUMIFS(Raw!$H:$H,Raw!$A:$A,$B$5,Raw!$G:$G,Month!AK$7,Raw!$E:$E,Month!$A10)</f>
        <v>6232</v>
      </c>
      <c r="AL10" s="99">
        <f>SUMIFS(Raw!$H:$H,Raw!$A:$A,$B$5,Raw!$G:$G,Month!AL$7,Raw!$E:$E,Month!$A10)</f>
        <v>48714</v>
      </c>
      <c r="AM10" s="99">
        <f>SUMIFS(Raw!$H:$H,Raw!$A:$A,$B$5,Raw!$G:$G,Month!AM$7,Raw!$E:$E,Month!$A10)</f>
        <v>11872</v>
      </c>
      <c r="AN10" s="99">
        <f>SUMIFS(Raw!$H:$H,Raw!$A:$A,$B$5,Raw!$G:$G,Month!AN$7,Raw!$E:$E,Month!$A10)</f>
        <v>130480</v>
      </c>
      <c r="AO10" s="99">
        <f>SUMIFS(Raw!$H:$H,Raw!$A:$A,$B$5,Raw!$G:$G,Month!AO$7,Raw!$E:$E,Month!$A10)</f>
        <v>86224</v>
      </c>
      <c r="AP10" s="99">
        <f>SUMIFS(Raw!$H:$H,Raw!$A:$A,$B$5,Raw!$G:$G,Month!AP$7,Raw!$E:$E,Month!$A10)</f>
        <v>225898</v>
      </c>
      <c r="AQ10" s="99">
        <f>SUMIFS(Raw!$H:$H,Raw!$A:$A,$B$5,Raw!$G:$G,Month!AQ$7,Raw!$E:$E,Month!$A10)</f>
        <v>145599</v>
      </c>
      <c r="AR10" s="99">
        <f>SUMIFS(Raw!$H:$H,Raw!$A:$A,$B$5,Raw!$G:$G,Month!AR$7,Raw!$E:$E,Month!$A10)</f>
        <v>125408</v>
      </c>
      <c r="AS10" s="99">
        <f>SUMIFS(Raw!$H:$H,Raw!$A:$A,$B$5,Raw!$G:$G,Month!AS$7,Raw!$E:$E,Month!$A10)</f>
        <v>57414</v>
      </c>
      <c r="AT10" s="99">
        <f>SUMIFS(Raw!$H:$H,Raw!$A:$A,$B$5,Raw!$G:$G,Month!AT$7,Raw!$E:$E,Month!$A10)</f>
        <v>31349</v>
      </c>
      <c r="AU10" s="99">
        <f>SUMIFS(Raw!$H:$H,Raw!$A:$A,$B$5,Raw!$G:$G,Month!AU$7,Raw!$E:$E,Month!$A10)</f>
        <v>11004</v>
      </c>
      <c r="AV10" s="99">
        <f>SUMIFS(Raw!$H:$H,Raw!$A:$A,$B$5,Raw!$G:$G,Month!AV$7,Raw!$E:$E,Month!$A10)</f>
        <v>85839</v>
      </c>
      <c r="AW10" s="99">
        <f>SUMIFS(Raw!$H:$H,Raw!$A:$A,$B$5,Raw!$G:$G,Month!AW$7,Raw!$E:$E,Month!$A10)</f>
        <v>454969284</v>
      </c>
      <c r="AX10" s="99">
        <f>SUMIFS(Raw!$H:$H,Raw!$A:$A,$B$5,Raw!$G:$G,Month!AX$7,Raw!$E:$E,Month!$A10)</f>
        <v>170652</v>
      </c>
      <c r="AY10" s="99">
        <f>SUMIFS(Raw!$H:$H,Raw!$A:$A,$B$5,Raw!$G:$G,Month!AY$7,Raw!$E:$E,Month!$A10)</f>
        <v>86807</v>
      </c>
      <c r="AZ10" s="99">
        <f>SUMIFS(Raw!$H:$H,Raw!$A:$A,$B$5,Raw!$G:$G,Month!AZ$7,Raw!$E:$E,Month!$A10)</f>
        <v>6583</v>
      </c>
      <c r="BA10" s="99">
        <f>SUMIFS(Raw!$H:$H,Raw!$A:$A,$B$5,Raw!$G:$G,Month!BA$7,Raw!$E:$E,Month!$A10)</f>
        <v>42656</v>
      </c>
      <c r="BB10" s="99">
        <f>SUMIFS(Raw!$H:$H,Raw!$A:$A,$B$5,Raw!$G:$G,Month!BB$7,Raw!$E:$E,Month!$A10)</f>
        <v>202948585</v>
      </c>
      <c r="BC10" s="99">
        <f>SUMIFS(Raw!$H:$H,Raw!$A:$A,$B$5,Raw!$G:$G,Month!BC$7,Raw!$E:$E,Month!$A10)</f>
        <v>89399</v>
      </c>
      <c r="BD10" s="99">
        <f>SUMIFS(Raw!$H:$H,Raw!$A:$A,$B$5,Raw!$G:$G,Month!BD$7,Raw!$E:$E,Month!$A10)</f>
        <v>640109</v>
      </c>
      <c r="BE10" s="99">
        <f>SUMIFS(Raw!$H:$H,Raw!$A:$A,$B$5,Raw!$G:$G,Month!BE$7,Raw!$E:$E,Month!$A10)</f>
        <v>30902</v>
      </c>
      <c r="BF10" s="99">
        <f>SUMIFS(Raw!$H:$H,Raw!$A:$A,$B$5,Raw!$G:$G,Month!BF$7,Raw!$E:$E,Month!$A10)</f>
        <v>1105575</v>
      </c>
      <c r="BG10" s="99">
        <f>SUMIFS(Raw!$H:$H,Raw!$A:$A,$B$5,Raw!$G:$G,Month!BG$7,Raw!$E:$E,Month!$A10)</f>
        <v>473</v>
      </c>
      <c r="BH10" s="99">
        <f>SUMIFS(Raw!$H:$H,Raw!$A:$A,$B$5,Raw!$G:$G,Month!BH$7,Raw!$E:$E,Month!$A10)</f>
        <v>785425</v>
      </c>
      <c r="BI10" s="99">
        <f>SUMIFS(Raw!$H:$H,Raw!$A:$A,$B$5,Raw!$G:$G,Month!BI$7,Raw!$E:$E,Month!$A10)</f>
        <v>327364</v>
      </c>
      <c r="BJ10" s="99">
        <f>SUMIFS(Raw!$H:$H,Raw!$A:$A,$B$5,Raw!$G:$G,Month!BJ$7,Raw!$E:$E,Month!$A10)</f>
        <v>224128</v>
      </c>
      <c r="BK10" s="99">
        <f>SUMIFS(Raw!$H:$H,Raw!$A:$A,$B$5,Raw!$G:$G,Month!BK$7,Raw!$E:$E,Month!$A10)</f>
        <v>119687</v>
      </c>
      <c r="BL10" s="99">
        <f>SUMIFS(Raw!$H:$H,Raw!$A:$A,$B$5,Raw!$G:$G,Month!BL$7,Raw!$E:$E,Month!$A10)</f>
        <v>327557</v>
      </c>
      <c r="BM10" s="99">
        <f>SUMIFS(Raw!$H:$H,Raw!$A:$A,$B$5,Raw!$G:$G,Month!BM$7,Raw!$E:$E,Month!$A10)</f>
        <v>91937</v>
      </c>
      <c r="BN10" s="99">
        <f>SUMIFS(Raw!$H:$H,Raw!$A:$A,$B$5,Raw!$G:$G,Month!BN$7,Raw!$E:$E,Month!$A10)</f>
        <v>102347</v>
      </c>
      <c r="BO10" s="99">
        <f>SUMIFS(Raw!$H:$H,Raw!$A:$A,$B$5,Raw!$G:$G,Month!BO$7,Raw!$E:$E,Month!$A10)</f>
        <v>37692</v>
      </c>
      <c r="BP10" s="99">
        <f>SUMIFS(Raw!$H:$H,Raw!$A:$A,$B$5,Raw!$G:$G,Month!BP$7,Raw!$E:$E,Month!$A10)</f>
        <v>113504</v>
      </c>
      <c r="BQ10" s="99">
        <f>SUMIFS(Raw!$H:$H,Raw!$A:$A,$B$5,Raw!$G:$G,Month!BQ$7,Raw!$E:$E,Month!$A10)</f>
        <v>22769</v>
      </c>
      <c r="BR10" s="99">
        <f>SUMIFS(Raw!$H:$H,Raw!$A:$A,$B$5,Raw!$G:$G,Month!BR$7,Raw!$E:$E,Month!$A10)</f>
        <v>844</v>
      </c>
      <c r="BS10" s="99">
        <f>SUMIFS(Raw!$H:$H,Raw!$A:$A,$B$5,Raw!$G:$G,Month!BS$7,Raw!$E:$E,Month!$A10)</f>
        <v>155</v>
      </c>
      <c r="BT10" s="99">
        <f>SUMIFS(Raw!$H:$H,Raw!$A:$A,$B$5,Raw!$G:$G,Month!BT$7,Raw!$E:$E,Month!$A10)</f>
        <v>21423</v>
      </c>
      <c r="BU10" s="99">
        <f>SUMIFS(Raw!$H:$H,Raw!$A:$A,$B$5,Raw!$G:$G,Month!BU$7,Raw!$E:$E,Month!$A10)</f>
        <v>12440</v>
      </c>
      <c r="BV10" s="99">
        <f>SUMIFS(Raw!$H:$H,Raw!$A:$A,$B$5,Raw!$G:$G,Month!BV$7,Raw!$E:$E,Month!$A10)</f>
        <v>42684</v>
      </c>
      <c r="BW10" s="99">
        <f>SUMIFS(Raw!$H:$H,Raw!$A:$A,$B$5,Raw!$G:$G,Month!BW$7,Raw!$E:$E,Month!$A10)</f>
        <v>11193</v>
      </c>
      <c r="BX10" s="99">
        <f>SUMIFS(Raw!$H:$H,Raw!$A:$A,$B$5,Raw!$G:$G,Month!BX$7,Raw!$E:$E,Month!$A10)</f>
        <v>17455</v>
      </c>
      <c r="BY10" s="99">
        <f>SUMIFS(Raw!$H:$H,Raw!$A:$A,$B$5,Raw!$G:$G,Month!BY$7,Raw!$E:$E,Month!$A10)</f>
        <v>13026</v>
      </c>
      <c r="BZ10" s="99">
        <f>SUMIFS(Raw!$H:$H,Raw!$A:$A,$B$5,Raw!$G:$G,Month!BZ$7,Raw!$E:$E,Month!$A10)</f>
        <v>66730</v>
      </c>
      <c r="CA10" s="99">
        <f>SUMIFS(Raw!$H:$H,Raw!$A:$A,$B$5,Raw!$G:$G,Month!CA$7,Raw!$E:$E,Month!$A10)</f>
        <v>39486</v>
      </c>
      <c r="CB10" s="99">
        <f>SUMIFS(Raw!$H:$H,Raw!$A:$A,$B$5,Raw!$G:$G,Month!CB$7,Raw!$E:$E,Month!$A10)</f>
        <v>42742</v>
      </c>
      <c r="CC10" s="99">
        <f>SUMIFS(Raw!$H:$H,Raw!$A:$A,$B$5,Raw!$G:$G,Month!CC$7,Raw!$E:$E,Month!$A10)</f>
        <v>35002</v>
      </c>
      <c r="CD10" s="99">
        <f>SUMIFS(Raw!$H:$H,Raw!$A:$A,$B$5,Raw!$G:$G,Month!CD$7,Raw!$E:$E,Month!$A10)</f>
        <v>7033</v>
      </c>
      <c r="CE10" s="99">
        <f>SUMIFS(Raw!$H:$H,Raw!$A:$A,$B$5,Raw!$G:$G,Month!CE$7,Raw!$E:$E,Month!$A10)</f>
        <v>5336</v>
      </c>
      <c r="CF10" s="99">
        <f>SUMIFS(Raw!$H:$H,Raw!$A:$A,$B$5,Raw!$G:$G,Month!CF$7,Raw!$E:$E,Month!$A10)</f>
        <v>1155</v>
      </c>
      <c r="CG10" s="99">
        <f>SUMIFS(Raw!$H:$H,Raw!$A:$A,$B$5,Raw!$G:$G,Month!CG$7,Raw!$E:$E,Month!$A10)</f>
        <v>1052</v>
      </c>
      <c r="CH10" s="99">
        <f>SUMIFS(Raw!$H:$H,Raw!$A:$A,$B$5,Raw!$G:$G,Month!CH$7,Raw!$E:$E,Month!$A10)</f>
        <v>6124</v>
      </c>
      <c r="CI10" s="99">
        <f>SUMIFS(Raw!$H:$H,Raw!$A:$A,$B$5,Raw!$G:$G,Month!CI$7,Raw!$E:$E,Month!$A10)</f>
        <v>5767</v>
      </c>
      <c r="CJ10" s="99">
        <f>SUMIFS(Raw!$H:$H,Raw!$A:$A,$B$5,Raw!$G:$G,Month!CJ$7,Raw!$E:$E,Month!$A10)</f>
        <v>4132</v>
      </c>
      <c r="CK10" s="99">
        <f>SUMIFS(Raw!$H:$H,Raw!$A:$A,$B$5,Raw!$G:$G,Month!CK$7,Raw!$E:$E,Month!$A10)</f>
        <v>1246</v>
      </c>
      <c r="CL10" s="99">
        <f>SUMIFS(Raw!$H:$H,Raw!$A:$A,$B$5,Raw!$G:$G,Month!CL$7,Raw!$E:$E,Month!$A10)</f>
        <v>5853</v>
      </c>
      <c r="CM10" s="99">
        <f>SUMIFS(Raw!$H:$H,Raw!$A:$A,$B$5,Raw!$G:$G,Month!CM$7,Raw!$E:$E,Month!$A10)</f>
        <v>3000</v>
      </c>
    </row>
    <row r="11" spans="1:91" x14ac:dyDescent="0.25">
      <c r="A11" s="18" t="str">
        <f>IF(Refs!A3="","",Refs!A3)</f>
        <v/>
      </c>
      <c r="B11" s="3" t="str">
        <f>IF(Refs!B3="","",Refs!B3)</f>
        <v>-----------</v>
      </c>
      <c r="C11" s="9" t="str">
        <f>IF(Refs!D3="","",Refs!D3)</f>
        <v/>
      </c>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row>
    <row r="12" spans="1:91" x14ac:dyDescent="0.25">
      <c r="A12" s="18" t="str">
        <f>IF(Refs!A4="","",Refs!A4)</f>
        <v>Y63</v>
      </c>
      <c r="B12" s="3" t="str">
        <f>IF(Refs!B4="","",Refs!B4)</f>
        <v>North East and Yorkshire</v>
      </c>
      <c r="C12" s="9" t="str">
        <f>IF(Refs!D4="","",Refs!D4)</f>
        <v>Region</v>
      </c>
      <c r="D12" s="99">
        <f>IF($B12="","",IF($C12="Region",SUMIFS(Raw!$H:$H,Raw!$A:$A,$B$5,Raw!$G:$G,Month!D$7,Raw!$I:$I,Month!$A12),IF($C12="Provider",SUMIFS(Raw!$H:$H,Raw!$A:$A,$B$5,Raw!$G:$G,Month!D$7,Raw!$C:$C,Month!$A12),SUMIFS(Raw!$H:$H,Raw!$A:$A,$B$5,Raw!$G:$G,Month!D$7,Raw!$E:$E,Month!$A12))))</f>
        <v>298620</v>
      </c>
      <c r="E12" s="99">
        <f>IF($B12="","",IF($C12="Region",SUMIFS(Raw!$H:$H,Raw!$A:$A,$B$5,Raw!$G:$G,Month!E$7,Raw!$I:$I,Month!$A12),IF($C12="Provider",SUMIFS(Raw!$H:$H,Raw!$A:$A,$B$5,Raw!$G:$G,Month!E$7,Raw!$C:$C,Month!$A12),SUMIFS(Raw!$H:$H,Raw!$A:$A,$B$5,Raw!$G:$G,Month!E$7,Raw!$E:$E,Month!$A12))))</f>
        <v>104507</v>
      </c>
      <c r="F12" s="99">
        <f>IF($B12="","",IF($C12="Region",SUMIFS(Raw!$H:$H,Raw!$A:$A,$B$5,Raw!$G:$G,Month!F$7,Raw!$I:$I,Month!$A12),IF($C12="Provider",SUMIFS(Raw!$H:$H,Raw!$A:$A,$B$5,Raw!$G:$G,Month!F$7,Raw!$C:$C,Month!$A12),SUMIFS(Raw!$H:$H,Raw!$A:$A,$B$5,Raw!$G:$G,Month!F$7,Raw!$E:$E,Month!$A12))))</f>
        <v>251568</v>
      </c>
      <c r="G12" s="99">
        <f>IF($B12="","",IF($C12="Region",SUMIFS(Raw!$H:$H,Raw!$A:$A,$B$5,Raw!$G:$G,Month!G$7,Raw!$I:$I,Month!$A12),IF($C12="Provider",SUMIFS(Raw!$H:$H,Raw!$A:$A,$B$5,Raw!$G:$G,Month!G$7,Raw!$C:$C,Month!$A12),SUMIFS(Raw!$H:$H,Raw!$A:$A,$B$5,Raw!$G:$G,Month!G$7,Raw!$E:$E,Month!$A12))))</f>
        <v>199079</v>
      </c>
      <c r="H12" s="99">
        <f>IF($B12="","",IF($C12="Region",SUMIFS(Raw!$H:$H,Raw!$A:$A,$B$5,Raw!$G:$G,Month!H$7,Raw!$I:$I,Month!$A12),IF($C12="Provider",SUMIFS(Raw!$H:$H,Raw!$A:$A,$B$5,Raw!$G:$G,Month!H$7,Raw!$C:$C,Month!$A12),SUMIFS(Raw!$H:$H,Raw!$A:$A,$B$5,Raw!$G:$G,Month!H$7,Raw!$E:$E,Month!$A12))))</f>
        <v>17125</v>
      </c>
      <c r="I12" s="99">
        <f>IF($B12="","",IF($C12="Region",SUMIFS(Raw!$H:$H,Raw!$A:$A,$B$5,Raw!$G:$G,Month!I$7,Raw!$I:$I,Month!$A12),IF($C12="Provider",SUMIFS(Raw!$H:$H,Raw!$A:$A,$B$5,Raw!$G:$G,Month!I$7,Raw!$C:$C,Month!$A12),SUMIFS(Raw!$H:$H,Raw!$A:$A,$B$5,Raw!$G:$G,Month!I$7,Raw!$E:$E,Month!$A12))))</f>
        <v>32682923</v>
      </c>
      <c r="J12" s="100"/>
      <c r="K12" s="100"/>
      <c r="L12" s="99">
        <f>IF($B12="","",IF($C12="Region",SUMIFS(Raw!$H:$H,Raw!$A:$A,$B$5,Raw!$G:$G,Month!L$7,Raw!$I:$I,Month!$A12),IF($C12="Provider",SUMIFS(Raw!$H:$H,Raw!$A:$A,$B$5,Raw!$G:$G,Month!L$7,Raw!$C:$C,Month!$A12),SUMIFS(Raw!$H:$H,Raw!$A:$A,$B$5,Raw!$G:$G,Month!L$7,Raw!$E:$E,Month!$A12))))</f>
        <v>8174520</v>
      </c>
      <c r="M12" s="99">
        <f>IF($B12="","",IF($C12="Region",SUMIFS(Raw!$H:$H,Raw!$A:$A,$B$5,Raw!$G:$G,Month!M$7,Raw!$I:$I,Month!$A12),IF($C12="Provider",SUMIFS(Raw!$H:$H,Raw!$A:$A,$B$5,Raw!$G:$G,Month!M$7,Raw!$C:$C,Month!$A12),SUMIFS(Raw!$H:$H,Raw!$A:$A,$B$5,Raw!$G:$G,Month!M$7,Raw!$E:$E,Month!$A12))))</f>
        <v>41342</v>
      </c>
      <c r="N12" s="99">
        <f>IF($B12="","",IF($C12="Region",SUMIFS(Raw!$H:$H,Raw!$A:$A,$B$5,Raw!$G:$G,Month!N$7,Raw!$I:$I,Month!$A12),IF($C12="Provider",SUMIFS(Raw!$H:$H,Raw!$A:$A,$B$5,Raw!$G:$G,Month!N$7,Raw!$C:$C,Month!$A12),SUMIFS(Raw!$H:$H,Raw!$A:$A,$B$5,Raw!$G:$G,Month!N$7,Raw!$E:$E,Month!$A12))))</f>
        <v>224211669</v>
      </c>
      <c r="O12" s="99">
        <f>IF($B12="","",IF($C12="Region",SUMIFS(Raw!$H:$H,Raw!$A:$A,$B$5,Raw!$G:$G,Month!O$7,Raw!$I:$I,Month!$A12),IF($C12="Provider",SUMIFS(Raw!$H:$H,Raw!$A:$A,$B$5,Raw!$G:$G,Month!O$7,Raw!$C:$C,Month!$A12),SUMIFS(Raw!$H:$H,Raw!$A:$A,$B$5,Raw!$G:$G,Month!O$7,Raw!$E:$E,Month!$A12))))</f>
        <v>231442</v>
      </c>
      <c r="P12" s="99">
        <f>IF($B12="","",IF($C12="Region",SUMIFS(Raw!$H:$H,Raw!$A:$A,$B$5,Raw!$G:$G,Month!P$7,Raw!$I:$I,Month!$A12),IF($C12="Provider",SUMIFS(Raw!$H:$H,Raw!$A:$A,$B$5,Raw!$G:$G,Month!P$7,Raw!$C:$C,Month!$A12),SUMIFS(Raw!$H:$H,Raw!$A:$A,$B$5,Raw!$G:$G,Month!P$7,Raw!$E:$E,Month!$A12))))</f>
        <v>5811</v>
      </c>
      <c r="Q12" s="99">
        <f>IF($B12="","",IF($C12="Region",SUMIFS(Raw!$H:$H,Raw!$A:$A,$B$5,Raw!$G:$G,Month!Q$7,Raw!$I:$I,Month!$A12),IF($C12="Provider",SUMIFS(Raw!$H:$H,Raw!$A:$A,$B$5,Raw!$G:$G,Month!Q$7,Raw!$C:$C,Month!$A12),SUMIFS(Raw!$H:$H,Raw!$A:$A,$B$5,Raw!$G:$G,Month!Q$7,Raw!$E:$E,Month!$A12))))</f>
        <v>164473</v>
      </c>
      <c r="R12" s="99">
        <f>IF($B12="","",IF($C12="Region",SUMIFS(Raw!$H:$H,Raw!$A:$A,$B$5,Raw!$G:$G,Month!R$7,Raw!$I:$I,Month!$A12),IF($C12="Provider",SUMIFS(Raw!$H:$H,Raw!$A:$A,$B$5,Raw!$G:$G,Month!R$7,Raw!$C:$C,Month!$A12),SUMIFS(Raw!$H:$H,Raw!$A:$A,$B$5,Raw!$G:$G,Month!R$7,Raw!$E:$E,Month!$A12))))</f>
        <v>45231</v>
      </c>
      <c r="S12" s="99">
        <f>IF($B12="","",IF($C12="Region",SUMIFS(Raw!$H:$H,Raw!$A:$A,$B$5,Raw!$G:$G,Month!S$7,Raw!$I:$I,Month!$A12),IF($C12="Provider",SUMIFS(Raw!$H:$H,Raw!$A:$A,$B$5,Raw!$G:$G,Month!S$7,Raw!$C:$C,Month!$A12),SUMIFS(Raw!$H:$H,Raw!$A:$A,$B$5,Raw!$G:$G,Month!S$7,Raw!$E:$E,Month!$A12))))</f>
        <v>15920</v>
      </c>
      <c r="T12" s="99">
        <f>IF($B12="","",IF($C12="Region",SUMIFS(Raw!$H:$H,Raw!$A:$A,$B$5,Raw!$G:$G,Month!T$7,Raw!$I:$I,Month!$A12),IF($C12="Provider",SUMIFS(Raw!$H:$H,Raw!$A:$A,$B$5,Raw!$G:$G,Month!T$7,Raw!$C:$C,Month!$A12),SUMIFS(Raw!$H:$H,Raw!$A:$A,$B$5,Raw!$G:$G,Month!T$7,Raw!$E:$E,Month!$A12))))</f>
        <v>7</v>
      </c>
      <c r="U12" s="99">
        <f>IF($B12="","",IF($C12="Region",SUMIFS(Raw!$H:$H,Raw!$A:$A,$B$5,Raw!$G:$G,Month!U$7,Raw!$I:$I,Month!$A12),IF($C12="Provider",SUMIFS(Raw!$H:$H,Raw!$A:$A,$B$5,Raw!$G:$G,Month!U$7,Raw!$C:$C,Month!$A12),SUMIFS(Raw!$H:$H,Raw!$A:$A,$B$5,Raw!$G:$G,Month!U$7,Raw!$E:$E,Month!$A12))))</f>
        <v>100966</v>
      </c>
      <c r="V12" s="99">
        <f>IF($B12="","",IF($C12="Region",SUMIFS(Raw!$H:$H,Raw!$A:$A,$B$5,Raw!$G:$G,Month!V$7,Raw!$I:$I,Month!$A12),IF($C12="Provider",SUMIFS(Raw!$H:$H,Raw!$A:$A,$B$5,Raw!$G:$G,Month!V$7,Raw!$C:$C,Month!$A12),SUMIFS(Raw!$H:$H,Raw!$A:$A,$B$5,Raw!$G:$G,Month!V$7,Raw!$E:$E,Month!$A12))))</f>
        <v>1555</v>
      </c>
      <c r="W12" s="99">
        <f>IF($B12="","",IF($C12="Region",SUMIFS(Raw!$H:$H,Raw!$A:$A,$B$5,Raw!$G:$G,Month!W$7,Raw!$I:$I,Month!$A12),IF($C12="Provider",SUMIFS(Raw!$H:$H,Raw!$A:$A,$B$5,Raw!$G:$G,Month!W$7,Raw!$C:$C,Month!$A12),SUMIFS(Raw!$H:$H,Raw!$A:$A,$B$5,Raw!$G:$G,Month!W$7,Raw!$E:$E,Month!$A12))))</f>
        <v>32782</v>
      </c>
      <c r="X12" s="99">
        <f>IF($B12="","",IF($C12="Region",SUMIFS(Raw!$H:$H,Raw!$A:$A,$B$5,Raw!$G:$G,Month!X$7,Raw!$I:$I,Month!$A12),IF($C12="Provider",SUMIFS(Raw!$H:$H,Raw!$A:$A,$B$5,Raw!$G:$G,Month!X$7,Raw!$C:$C,Month!$A12),SUMIFS(Raw!$H:$H,Raw!$A:$A,$B$5,Raw!$G:$G,Month!X$7,Raw!$E:$E,Month!$A12))))</f>
        <v>7539</v>
      </c>
      <c r="Y12" s="100"/>
      <c r="Z12" s="100"/>
      <c r="AA12" s="99">
        <f>IF($B12="","",IF($C12="Region",SUMIFS(Raw!$H:$H,Raw!$A:$A,$B$5,Raw!$G:$G,Month!AA$7,Raw!$I:$I,Month!$A12),IF($C12="Provider",SUMIFS(Raw!$H:$H,Raw!$A:$A,$B$5,Raw!$G:$G,Month!AA$7,Raw!$C:$C,Month!$A12),SUMIFS(Raw!$H:$H,Raw!$A:$A,$B$5,Raw!$G:$G,Month!AA$7,Raw!$E:$E,Month!$A12))))</f>
        <v>9817</v>
      </c>
      <c r="AB12" s="99">
        <f>IF($B12="","",IF($C12="Region",SUMIFS(Raw!$H:$H,Raw!$A:$A,$B$5,Raw!$G:$G,Month!AB$7,Raw!$I:$I,Month!$A12),IF($C12="Provider",SUMIFS(Raw!$H:$H,Raw!$A:$A,$B$5,Raw!$G:$G,Month!AB$7,Raw!$C:$C,Month!$A12),SUMIFS(Raw!$H:$H,Raw!$A:$A,$B$5,Raw!$G:$G,Month!AB$7,Raw!$E:$E,Month!$A12))))</f>
        <v>3409</v>
      </c>
      <c r="AC12" s="100"/>
      <c r="AD12" s="100"/>
      <c r="AE12" s="99">
        <f>IF($B12="","",IF($C12="Region",SUMIFS(Raw!$H:$H,Raw!$A:$A,$B$5,Raw!$G:$G,Month!AE$7,Raw!$I:$I,Month!$A12),IF($C12="Provider",SUMIFS(Raw!$H:$H,Raw!$A:$A,$B$5,Raw!$G:$G,Month!AE$7,Raw!$C:$C,Month!$A12),SUMIFS(Raw!$H:$H,Raw!$A:$A,$B$5,Raw!$G:$G,Month!AE$7,Raw!$E:$E,Month!$A12))))</f>
        <v>231441</v>
      </c>
      <c r="AF12" s="99">
        <f>IF($B12="","",IF($C12="Region",SUMIFS(Raw!$H:$H,Raw!$A:$A,$B$5,Raw!$G:$G,Month!AF$7,Raw!$I:$I,Month!$A12),IF($C12="Provider",SUMIFS(Raw!$H:$H,Raw!$A:$A,$B$5,Raw!$G:$G,Month!AF$7,Raw!$C:$C,Month!$A12),SUMIFS(Raw!$H:$H,Raw!$A:$A,$B$5,Raw!$G:$G,Month!AF$7,Raw!$E:$E,Month!$A12))))</f>
        <v>27973</v>
      </c>
      <c r="AG12" s="99">
        <f>IF($B12="","",IF($C12="Region",SUMIFS(Raw!$H:$H,Raw!$A:$A,$B$5,Raw!$G:$G,Month!AG$7,Raw!$I:$I,Month!$A12),IF($C12="Provider",SUMIFS(Raw!$H:$H,Raw!$A:$A,$B$5,Raw!$G:$G,Month!AG$7,Raw!$C:$C,Month!$A12),SUMIFS(Raw!$H:$H,Raw!$A:$A,$B$5,Raw!$G:$G,Month!AG$7,Raw!$E:$E,Month!$A12))))</f>
        <v>30975</v>
      </c>
      <c r="AH12" s="99">
        <f>IF($B12="","",IF($C12="Region",SUMIFS(Raw!$H:$H,Raw!$A:$A,$B$5,Raw!$G:$G,Month!AH$7,Raw!$I:$I,Month!$A12),IF($C12="Provider",SUMIFS(Raw!$H:$H,Raw!$A:$A,$B$5,Raw!$G:$G,Month!AH$7,Raw!$C:$C,Month!$A12),SUMIFS(Raw!$H:$H,Raw!$A:$A,$B$5,Raw!$G:$G,Month!AH$7,Raw!$E:$E,Month!$A12))))</f>
        <v>17483</v>
      </c>
      <c r="AI12" s="99">
        <f>IF($B12="","",IF($C12="Region",SUMIFS(Raw!$H:$H,Raw!$A:$A,$B$5,Raw!$G:$G,Month!AI$7,Raw!$I:$I,Month!$A12),IF($C12="Provider",SUMIFS(Raw!$H:$H,Raw!$A:$A,$B$5,Raw!$G:$G,Month!AI$7,Raw!$C:$C,Month!$A12),SUMIFS(Raw!$H:$H,Raw!$A:$A,$B$5,Raw!$G:$G,Month!AI$7,Raw!$E:$E,Month!$A12))))</f>
        <v>27</v>
      </c>
      <c r="AJ12" s="99">
        <f>IF($B12="","",IF($C12="Region",SUMIFS(Raw!$H:$H,Raw!$A:$A,$B$5,Raw!$G:$G,Month!AJ$7,Raw!$I:$I,Month!$A12),IF($C12="Provider",SUMIFS(Raw!$H:$H,Raw!$A:$A,$B$5,Raw!$G:$G,Month!AJ$7,Raw!$C:$C,Month!$A12),SUMIFS(Raw!$H:$H,Raw!$A:$A,$B$5,Raw!$G:$G,Month!AJ$7,Raw!$E:$E,Month!$A12))))</f>
        <v>21791</v>
      </c>
      <c r="AK12" s="99">
        <f>IF($B12="","",IF($C12="Region",SUMIFS(Raw!$H:$H,Raw!$A:$A,$B$5,Raw!$G:$G,Month!AK$7,Raw!$I:$I,Month!$A12),IF($C12="Provider",SUMIFS(Raw!$H:$H,Raw!$A:$A,$B$5,Raw!$G:$G,Month!AK$7,Raw!$C:$C,Month!$A12),SUMIFS(Raw!$H:$H,Raw!$A:$A,$B$5,Raw!$G:$G,Month!AK$7,Raw!$E:$E,Month!$A12))))</f>
        <v>903</v>
      </c>
      <c r="AL12" s="99">
        <f>IF($B12="","",IF($C12="Region",SUMIFS(Raw!$H:$H,Raw!$A:$A,$B$5,Raw!$G:$G,Month!AL$7,Raw!$I:$I,Month!$A12),IF($C12="Provider",SUMIFS(Raw!$H:$H,Raw!$A:$A,$B$5,Raw!$G:$G,Month!AL$7,Raw!$C:$C,Month!$A12),SUMIFS(Raw!$H:$H,Raw!$A:$A,$B$5,Raw!$G:$G,Month!AL$7,Raw!$E:$E,Month!$A12))))</f>
        <v>7102</v>
      </c>
      <c r="AM12" s="99">
        <f>IF($B12="","",IF($C12="Region",SUMIFS(Raw!$H:$H,Raw!$A:$A,$B$5,Raw!$G:$G,Month!AM$7,Raw!$I:$I,Month!$A12),IF($C12="Provider",SUMIFS(Raw!$H:$H,Raw!$A:$A,$B$5,Raw!$G:$G,Month!AM$7,Raw!$C:$C,Month!$A12),SUMIFS(Raw!$H:$H,Raw!$A:$A,$B$5,Raw!$G:$G,Month!AM$7,Raw!$E:$E,Month!$A12))))</f>
        <v>2675</v>
      </c>
      <c r="AN12" s="99">
        <f>IF($B12="","",IF($C12="Region",SUMIFS(Raw!$H:$H,Raw!$A:$A,$B$5,Raw!$G:$G,Month!AN$7,Raw!$I:$I,Month!$A12),IF($C12="Provider",SUMIFS(Raw!$H:$H,Raw!$A:$A,$B$5,Raw!$G:$G,Month!AN$7,Raw!$C:$C,Month!$A12),SUMIFS(Raw!$H:$H,Raw!$A:$A,$B$5,Raw!$G:$G,Month!AN$7,Raw!$E:$E,Month!$A12))))</f>
        <v>10880</v>
      </c>
      <c r="AO12" s="99">
        <f>IF($B12="","",IF($C12="Region",SUMIFS(Raw!$H:$H,Raw!$A:$A,$B$5,Raw!$G:$G,Month!AO$7,Raw!$I:$I,Month!$A12),IF($C12="Provider",SUMIFS(Raw!$H:$H,Raw!$A:$A,$B$5,Raw!$G:$G,Month!AO$7,Raw!$C:$C,Month!$A12),SUMIFS(Raw!$H:$H,Raw!$A:$A,$B$5,Raw!$G:$G,Month!AO$7,Raw!$E:$E,Month!$A12))))</f>
        <v>5800</v>
      </c>
      <c r="AP12" s="99">
        <f>IF($B12="","",IF($C12="Region",SUMIFS(Raw!$H:$H,Raw!$A:$A,$B$5,Raw!$G:$G,Month!AP$7,Raw!$I:$I,Month!$A12),IF($C12="Provider",SUMIFS(Raw!$H:$H,Raw!$A:$A,$B$5,Raw!$G:$G,Month!AP$7,Raw!$C:$C,Month!$A12),SUMIFS(Raw!$H:$H,Raw!$A:$A,$B$5,Raw!$G:$G,Month!AP$7,Raw!$E:$E,Month!$A12))))</f>
        <v>30418</v>
      </c>
      <c r="AQ12" s="99">
        <f>IF($B12="","",IF($C12="Region",SUMIFS(Raw!$H:$H,Raw!$A:$A,$B$5,Raw!$G:$G,Month!AQ$7,Raw!$I:$I,Month!$A12),IF($C12="Provider",SUMIFS(Raw!$H:$H,Raw!$A:$A,$B$5,Raw!$G:$G,Month!AQ$7,Raw!$C:$C,Month!$A12),SUMIFS(Raw!$H:$H,Raw!$A:$A,$B$5,Raw!$G:$G,Month!AQ$7,Raw!$E:$E,Month!$A12))))</f>
        <v>18859</v>
      </c>
      <c r="AR12" s="99">
        <f>IF($B12="","",IF($C12="Region",SUMIFS(Raw!$H:$H,Raw!$A:$A,$B$5,Raw!$G:$G,Month!AR$7,Raw!$I:$I,Month!$A12),IF($C12="Provider",SUMIFS(Raw!$H:$H,Raw!$A:$A,$B$5,Raw!$G:$G,Month!AR$7,Raw!$C:$C,Month!$A12),SUMIFS(Raw!$H:$H,Raw!$A:$A,$B$5,Raw!$G:$G,Month!AR$7,Raw!$E:$E,Month!$A12))))</f>
        <v>16933</v>
      </c>
      <c r="AS12" s="99">
        <f>IF($B12="","",IF($C12="Region",SUMIFS(Raw!$H:$H,Raw!$A:$A,$B$5,Raw!$G:$G,Month!AS$7,Raw!$I:$I,Month!$A12),IF($C12="Provider",SUMIFS(Raw!$H:$H,Raw!$A:$A,$B$5,Raw!$G:$G,Month!AS$7,Raw!$C:$C,Month!$A12),SUMIFS(Raw!$H:$H,Raw!$A:$A,$B$5,Raw!$G:$G,Month!AS$7,Raw!$E:$E,Month!$A12))))</f>
        <v>5093</v>
      </c>
      <c r="AT12" s="99">
        <f>IF($B12="","",IF($C12="Region",SUMIFS(Raw!$H:$H,Raw!$A:$A,$B$5,Raw!$G:$G,Month!AT$7,Raw!$I:$I,Month!$A12),IF($C12="Provider",SUMIFS(Raw!$H:$H,Raw!$A:$A,$B$5,Raw!$G:$G,Month!AT$7,Raw!$C:$C,Month!$A12),SUMIFS(Raw!$H:$H,Raw!$A:$A,$B$5,Raw!$G:$G,Month!AT$7,Raw!$E:$E,Month!$A12))))</f>
        <v>2592</v>
      </c>
      <c r="AU12" s="99">
        <f>IF($B12="","",IF($C12="Region",SUMIFS(Raw!$H:$H,Raw!$A:$A,$B$5,Raw!$G:$G,Month!AU$7,Raw!$I:$I,Month!$A12),IF($C12="Provider",SUMIFS(Raw!$H:$H,Raw!$A:$A,$B$5,Raw!$G:$G,Month!AU$7,Raw!$C:$C,Month!$A12),SUMIFS(Raw!$H:$H,Raw!$A:$A,$B$5,Raw!$G:$G,Month!AU$7,Raw!$E:$E,Month!$A12))))</f>
        <v>3208</v>
      </c>
      <c r="AV12" s="99">
        <f>IF($B12="","",IF($C12="Region",SUMIFS(Raw!$H:$H,Raw!$A:$A,$B$5,Raw!$G:$G,Month!AV$7,Raw!$I:$I,Month!$A12),IF($C12="Provider",SUMIFS(Raw!$H:$H,Raw!$A:$A,$B$5,Raw!$G:$G,Month!AV$7,Raw!$C:$C,Month!$A12),SUMIFS(Raw!$H:$H,Raw!$A:$A,$B$5,Raw!$G:$G,Month!AV$7,Raw!$E:$E,Month!$A12))))</f>
        <v>11973</v>
      </c>
      <c r="AW12" s="99">
        <f>IF($B12="","",IF($C12="Region",SUMIFS(Raw!$H:$H,Raw!$A:$A,$B$5,Raw!$G:$G,Month!AW$7,Raw!$I:$I,Month!$A12),IF($C12="Provider",SUMIFS(Raw!$H:$H,Raw!$A:$A,$B$5,Raw!$G:$G,Month!AW$7,Raw!$C:$C,Month!$A12),SUMIFS(Raw!$H:$H,Raw!$A:$A,$B$5,Raw!$G:$G,Month!AW$7,Raw!$E:$E,Month!$A12))))</f>
        <v>114482761</v>
      </c>
      <c r="AX12" s="99">
        <f>IF($B12="","",IF($C12="Region",SUMIFS(Raw!$H:$H,Raw!$A:$A,$B$5,Raw!$G:$G,Month!AX$7,Raw!$I:$I,Month!$A12),IF($C12="Provider",SUMIFS(Raw!$H:$H,Raw!$A:$A,$B$5,Raw!$G:$G,Month!AX$7,Raw!$C:$C,Month!$A12),SUMIFS(Raw!$H:$H,Raw!$A:$A,$B$5,Raw!$G:$G,Month!AX$7,Raw!$E:$E,Month!$A12))))</f>
        <v>21945</v>
      </c>
      <c r="AY12" s="99">
        <f>IF($B12="","",IF($C12="Region",SUMIFS(Raw!$H:$H,Raw!$A:$A,$B$5,Raw!$G:$G,Month!AY$7,Raw!$I:$I,Month!$A12),IF($C12="Provider",SUMIFS(Raw!$H:$H,Raw!$A:$A,$B$5,Raw!$G:$G,Month!AY$7,Raw!$C:$C,Month!$A12),SUMIFS(Raw!$H:$H,Raw!$A:$A,$B$5,Raw!$G:$G,Month!AY$7,Raw!$E:$E,Month!$A12))))</f>
        <v>8290</v>
      </c>
      <c r="AZ12" s="99">
        <f>IF($B12="","",IF($C12="Region",SUMIFS(Raw!$H:$H,Raw!$A:$A,$B$5,Raw!$G:$G,Month!AZ$7,Raw!$I:$I,Month!$A12),IF($C12="Provider",SUMIFS(Raw!$H:$H,Raw!$A:$A,$B$5,Raw!$G:$G,Month!AZ$7,Raw!$C:$C,Month!$A12),SUMIFS(Raw!$H:$H,Raw!$A:$A,$B$5,Raw!$G:$G,Month!AZ$7,Raw!$E:$E,Month!$A12))))</f>
        <v>460</v>
      </c>
      <c r="BA12" s="99">
        <f>IF($B12="","",IF($C12="Region",SUMIFS(Raw!$H:$H,Raw!$A:$A,$B$5,Raw!$G:$G,Month!BA$7,Raw!$I:$I,Month!$A12),IF($C12="Provider",SUMIFS(Raw!$H:$H,Raw!$A:$A,$B$5,Raw!$G:$G,Month!BA$7,Raw!$C:$C,Month!$A12),SUMIFS(Raw!$H:$H,Raw!$A:$A,$B$5,Raw!$G:$G,Month!BA$7,Raw!$E:$E,Month!$A12))))</f>
        <v>4633</v>
      </c>
      <c r="BB12" s="99">
        <f>IF($B12="","",IF($C12="Region",SUMIFS(Raw!$H:$H,Raw!$A:$A,$B$5,Raw!$G:$G,Month!BB$7,Raw!$I:$I,Month!$A12),IF($C12="Provider",SUMIFS(Raw!$H:$H,Raw!$A:$A,$B$5,Raw!$G:$G,Month!BB$7,Raw!$C:$C,Month!$A12),SUMIFS(Raw!$H:$H,Raw!$A:$A,$B$5,Raw!$G:$G,Month!BB$7,Raw!$E:$E,Month!$A12))))</f>
        <v>5721537</v>
      </c>
      <c r="BC12" s="99">
        <f>IF($B12="","",IF($C12="Region",SUMIFS(Raw!$H:$H,Raw!$A:$A,$B$5,Raw!$G:$G,Month!BC$7,Raw!$I:$I,Month!$A12),IF($C12="Provider",SUMIFS(Raw!$H:$H,Raw!$A:$A,$B$5,Raw!$G:$G,Month!BC$7,Raw!$C:$C,Month!$A12),SUMIFS(Raw!$H:$H,Raw!$A:$A,$B$5,Raw!$G:$G,Month!BC$7,Raw!$E:$E,Month!$A12))))</f>
        <v>13213</v>
      </c>
      <c r="BD12" s="99">
        <f>IF($B12="","",IF($C12="Region",SUMIFS(Raw!$H:$H,Raw!$A:$A,$B$5,Raw!$G:$G,Month!BD$7,Raw!$I:$I,Month!$A12),IF($C12="Provider",SUMIFS(Raw!$H:$H,Raw!$A:$A,$B$5,Raw!$G:$G,Month!BD$7,Raw!$C:$C,Month!$A12),SUMIFS(Raw!$H:$H,Raw!$A:$A,$B$5,Raw!$G:$G,Month!BD$7,Raw!$E:$E,Month!$A12))))</f>
        <v>96215</v>
      </c>
      <c r="BE12" s="99">
        <f>IF($B12="","",IF($C12="Region",SUMIFS(Raw!$H:$H,Raw!$A:$A,$B$5,Raw!$G:$G,Month!BE$7,Raw!$I:$I,Month!$A12),IF($C12="Provider",SUMIFS(Raw!$H:$H,Raw!$A:$A,$B$5,Raw!$G:$G,Month!BE$7,Raw!$C:$C,Month!$A12),SUMIFS(Raw!$H:$H,Raw!$A:$A,$B$5,Raw!$G:$G,Month!BE$7,Raw!$E:$E,Month!$A12))))</f>
        <v>2482</v>
      </c>
      <c r="BF12" s="99">
        <f>IF($B12="","",IF($C12="Region",SUMIFS(Raw!$H:$H,Raw!$A:$A,$B$5,Raw!$G:$G,Month!BF$7,Raw!$I:$I,Month!$A12),IF($C12="Provider",SUMIFS(Raw!$H:$H,Raw!$A:$A,$B$5,Raw!$G:$G,Month!BF$7,Raw!$C:$C,Month!$A12),SUMIFS(Raw!$H:$H,Raw!$A:$A,$B$5,Raw!$G:$G,Month!BF$7,Raw!$E:$E,Month!$A12))))</f>
        <v>160228</v>
      </c>
      <c r="BG12" s="99">
        <f>IF($B12="","",IF($C12="Region",SUMIFS(Raw!$H:$H,Raw!$A:$A,$B$5,Raw!$G:$G,Month!BG$7,Raw!$I:$I,Month!$A12),IF($C12="Provider",SUMIFS(Raw!$H:$H,Raw!$A:$A,$B$5,Raw!$G:$G,Month!BG$7,Raw!$C:$C,Month!$A12),SUMIFS(Raw!$H:$H,Raw!$A:$A,$B$5,Raw!$G:$G,Month!BG$7,Raw!$E:$E,Month!$A12))))</f>
        <v>53</v>
      </c>
      <c r="BH12" s="99">
        <f>IF($B12="","",IF($C12="Region",SUMIFS(Raw!$H:$H,Raw!$A:$A,$B$5,Raw!$G:$G,Month!BH$7,Raw!$I:$I,Month!$A12),IF($C12="Provider",SUMIFS(Raw!$H:$H,Raw!$A:$A,$B$5,Raw!$G:$G,Month!BH$7,Raw!$C:$C,Month!$A12),SUMIFS(Raw!$H:$H,Raw!$A:$A,$B$5,Raw!$G:$G,Month!BH$7,Raw!$E:$E,Month!$A12))))</f>
        <v>126292</v>
      </c>
      <c r="BI12" s="99">
        <f>IF($B12="","",IF($C12="Region",SUMIFS(Raw!$H:$H,Raw!$A:$A,$B$5,Raw!$G:$G,Month!BI$7,Raw!$I:$I,Month!$A12),IF($C12="Provider",SUMIFS(Raw!$H:$H,Raw!$A:$A,$B$5,Raw!$G:$G,Month!BI$7,Raw!$C:$C,Month!$A12),SUMIFS(Raw!$H:$H,Raw!$A:$A,$B$5,Raw!$G:$G,Month!BI$7,Raw!$E:$E,Month!$A12))))</f>
        <v>40200</v>
      </c>
      <c r="BJ12" s="99">
        <f>IF($B12="","",IF($C12="Region",SUMIFS(Raw!$H:$H,Raw!$A:$A,$B$5,Raw!$G:$G,Month!BJ$7,Raw!$I:$I,Month!$A12),IF($C12="Provider",SUMIFS(Raw!$H:$H,Raw!$A:$A,$B$5,Raw!$G:$G,Month!BJ$7,Raw!$C:$C,Month!$A12),SUMIFS(Raw!$H:$H,Raw!$A:$A,$B$5,Raw!$G:$G,Month!BJ$7,Raw!$E:$E,Month!$A12))))</f>
        <v>24217</v>
      </c>
      <c r="BK12" s="99">
        <f>IF($B12="","",IF($C12="Region",SUMIFS(Raw!$H:$H,Raw!$A:$A,$B$5,Raw!$G:$G,Month!BK$7,Raw!$I:$I,Month!$A12),IF($C12="Provider",SUMIFS(Raw!$H:$H,Raw!$A:$A,$B$5,Raw!$G:$G,Month!BK$7,Raw!$C:$C,Month!$A12),SUMIFS(Raw!$H:$H,Raw!$A:$A,$B$5,Raw!$G:$G,Month!BK$7,Raw!$E:$E,Month!$A12))))</f>
        <v>11297</v>
      </c>
      <c r="BL12" s="99">
        <f>IF($B12="","",IF($C12="Region",SUMIFS(Raw!$H:$H,Raw!$A:$A,$B$5,Raw!$G:$G,Month!BL$7,Raw!$I:$I,Month!$A12),IF($C12="Provider",SUMIFS(Raw!$H:$H,Raw!$A:$A,$B$5,Raw!$G:$G,Month!BL$7,Raw!$C:$C,Month!$A12),SUMIFS(Raw!$H:$H,Raw!$A:$A,$B$5,Raw!$G:$G,Month!BL$7,Raw!$E:$E,Month!$A12))))</f>
        <v>49144</v>
      </c>
      <c r="BM12" s="99">
        <f>IF($B12="","",IF($C12="Region",SUMIFS(Raw!$H:$H,Raw!$A:$A,$B$5,Raw!$G:$G,Month!BM$7,Raw!$I:$I,Month!$A12),IF($C12="Provider",SUMIFS(Raw!$H:$H,Raw!$A:$A,$B$5,Raw!$G:$G,Month!BM$7,Raw!$C:$C,Month!$A12),SUMIFS(Raw!$H:$H,Raw!$A:$A,$B$5,Raw!$G:$G,Month!BM$7,Raw!$E:$E,Month!$A12))))</f>
        <v>2562</v>
      </c>
      <c r="BN12" s="99">
        <f>IF($B12="","",IF($C12="Region",SUMIFS(Raw!$H:$H,Raw!$A:$A,$B$5,Raw!$G:$G,Month!BN$7,Raw!$I:$I,Month!$A12),IF($C12="Provider",SUMIFS(Raw!$H:$H,Raw!$A:$A,$B$5,Raw!$G:$G,Month!BN$7,Raw!$C:$C,Month!$A12),SUMIFS(Raw!$H:$H,Raw!$A:$A,$B$5,Raw!$G:$G,Month!BN$7,Raw!$E:$E,Month!$A12))))</f>
        <v>18695</v>
      </c>
      <c r="BO12" s="99">
        <f>IF($B12="","",IF($C12="Region",SUMIFS(Raw!$H:$H,Raw!$A:$A,$B$5,Raw!$G:$G,Month!BO$7,Raw!$I:$I,Month!$A12),IF($C12="Provider",SUMIFS(Raw!$H:$H,Raw!$A:$A,$B$5,Raw!$G:$G,Month!BO$7,Raw!$C:$C,Month!$A12),SUMIFS(Raw!$H:$H,Raw!$A:$A,$B$5,Raw!$G:$G,Month!BO$7,Raw!$E:$E,Month!$A12))))</f>
        <v>9697</v>
      </c>
      <c r="BP12" s="99">
        <f>IF($B12="","",IF($C12="Region",SUMIFS(Raw!$H:$H,Raw!$A:$A,$B$5,Raw!$G:$G,Month!BP$7,Raw!$I:$I,Month!$A12),IF($C12="Provider",SUMIFS(Raw!$H:$H,Raw!$A:$A,$B$5,Raw!$G:$G,Month!BP$7,Raw!$C:$C,Month!$A12),SUMIFS(Raw!$H:$H,Raw!$A:$A,$B$5,Raw!$G:$G,Month!BP$7,Raw!$E:$E,Month!$A12))))</f>
        <v>18441</v>
      </c>
      <c r="BQ12" s="99">
        <f>IF($B12="","",IF($C12="Region",SUMIFS(Raw!$H:$H,Raw!$A:$A,$B$5,Raw!$G:$G,Month!BQ$7,Raw!$I:$I,Month!$A12),IF($C12="Provider",SUMIFS(Raw!$H:$H,Raw!$A:$A,$B$5,Raw!$G:$G,Month!BQ$7,Raw!$C:$C,Month!$A12),SUMIFS(Raw!$H:$H,Raw!$A:$A,$B$5,Raw!$G:$G,Month!BQ$7,Raw!$E:$E,Month!$A12))))</f>
        <v>694</v>
      </c>
      <c r="BR12" s="99">
        <f>IF($B12="","",IF($C12="Region",SUMIFS(Raw!$H:$H,Raw!$A:$A,$B$5,Raw!$G:$G,Month!BR$7,Raw!$I:$I,Month!$A12),IF($C12="Provider",SUMIFS(Raw!$H:$H,Raw!$A:$A,$B$5,Raw!$G:$G,Month!BR$7,Raw!$C:$C,Month!$A12),SUMIFS(Raw!$H:$H,Raw!$A:$A,$B$5,Raw!$G:$G,Month!BR$7,Raw!$E:$E,Month!$A12))))</f>
        <v>5</v>
      </c>
      <c r="BS12" s="99">
        <f>IF($B12="","",IF($C12="Region",SUMIFS(Raw!$H:$H,Raw!$A:$A,$B$5,Raw!$G:$G,Month!BS$7,Raw!$I:$I,Month!$A12),IF($C12="Provider",SUMIFS(Raw!$H:$H,Raw!$A:$A,$B$5,Raw!$G:$G,Month!BS$7,Raw!$C:$C,Month!$A12),SUMIFS(Raw!$H:$H,Raw!$A:$A,$B$5,Raw!$G:$G,Month!BS$7,Raw!$E:$E,Month!$A12))))</f>
        <v>0</v>
      </c>
      <c r="BT12" s="99">
        <f>IF($B12="","",IF($C12="Region",SUMIFS(Raw!$H:$H,Raw!$A:$A,$B$5,Raw!$G:$G,Month!BT$7,Raw!$I:$I,Month!$A12),IF($C12="Provider",SUMIFS(Raw!$H:$H,Raw!$A:$A,$B$5,Raw!$G:$G,Month!BT$7,Raw!$C:$C,Month!$A12),SUMIFS(Raw!$H:$H,Raw!$A:$A,$B$5,Raw!$G:$G,Month!BT$7,Raw!$E:$E,Month!$A12))))</f>
        <v>0</v>
      </c>
      <c r="BU12" s="99">
        <f>IF($B12="","",IF($C12="Region",SUMIFS(Raw!$H:$H,Raw!$A:$A,$B$5,Raw!$G:$G,Month!BU$7,Raw!$I:$I,Month!$A12),IF($C12="Provider",SUMIFS(Raw!$H:$H,Raw!$A:$A,$B$5,Raw!$G:$G,Month!BU$7,Raw!$C:$C,Month!$A12),SUMIFS(Raw!$H:$H,Raw!$A:$A,$B$5,Raw!$G:$G,Month!BU$7,Raw!$E:$E,Month!$A12))))</f>
        <v>0</v>
      </c>
      <c r="BV12" s="99">
        <f>IF($B12="","",IF($C12="Region",SUMIFS(Raw!$H:$H,Raw!$A:$A,$B$5,Raw!$G:$G,Month!BV$7,Raw!$I:$I,Month!$A12),IF($C12="Provider",SUMIFS(Raw!$H:$H,Raw!$A:$A,$B$5,Raw!$G:$G,Month!BV$7,Raw!$C:$C,Month!$A12),SUMIFS(Raw!$H:$H,Raw!$A:$A,$B$5,Raw!$G:$G,Month!BV$7,Raw!$E:$E,Month!$A12))))</f>
        <v>15950</v>
      </c>
      <c r="BW12" s="99">
        <f>IF($B12="","",IF($C12="Region",SUMIFS(Raw!$H:$H,Raw!$A:$A,$B$5,Raw!$G:$G,Month!BW$7,Raw!$I:$I,Month!$A12),IF($C12="Provider",SUMIFS(Raw!$H:$H,Raw!$A:$A,$B$5,Raw!$G:$G,Month!BW$7,Raw!$C:$C,Month!$A12),SUMIFS(Raw!$H:$H,Raw!$A:$A,$B$5,Raw!$G:$G,Month!BW$7,Raw!$E:$E,Month!$A12))))</f>
        <v>4068</v>
      </c>
      <c r="BX12" s="99">
        <f>IF($B12="","",IF($C12="Region",SUMIFS(Raw!$H:$H,Raw!$A:$A,$B$5,Raw!$G:$G,Month!BX$7,Raw!$I:$I,Month!$A12),IF($C12="Provider",SUMIFS(Raw!$H:$H,Raw!$A:$A,$B$5,Raw!$G:$G,Month!BX$7,Raw!$C:$C,Month!$A12),SUMIFS(Raw!$H:$H,Raw!$A:$A,$B$5,Raw!$G:$G,Month!BX$7,Raw!$E:$E,Month!$A12))))</f>
        <v>3727</v>
      </c>
      <c r="BY12" s="99">
        <f>IF($B12="","",IF($C12="Region",SUMIFS(Raw!$H:$H,Raw!$A:$A,$B$5,Raw!$G:$G,Month!BY$7,Raw!$I:$I,Month!$A12),IF($C12="Provider",SUMIFS(Raw!$H:$H,Raw!$A:$A,$B$5,Raw!$G:$G,Month!BY$7,Raw!$C:$C,Month!$A12),SUMIFS(Raw!$H:$H,Raw!$A:$A,$B$5,Raw!$G:$G,Month!BY$7,Raw!$E:$E,Month!$A12))))</f>
        <v>2963</v>
      </c>
      <c r="BZ12" s="99">
        <f>IF($B12="","",IF($C12="Region",SUMIFS(Raw!$H:$H,Raw!$A:$A,$B$5,Raw!$G:$G,Month!BZ$7,Raw!$I:$I,Month!$A12),IF($C12="Provider",SUMIFS(Raw!$H:$H,Raw!$A:$A,$B$5,Raw!$G:$G,Month!BZ$7,Raw!$C:$C,Month!$A12),SUMIFS(Raw!$H:$H,Raw!$A:$A,$B$5,Raw!$G:$G,Month!BZ$7,Raw!$E:$E,Month!$A12))))</f>
        <v>14328</v>
      </c>
      <c r="CA12" s="99">
        <f>IF($B12="","",IF($C12="Region",SUMIFS(Raw!$H:$H,Raw!$A:$A,$B$5,Raw!$G:$G,Month!CA$7,Raw!$I:$I,Month!$A12),IF($C12="Provider",SUMIFS(Raw!$H:$H,Raw!$A:$A,$B$5,Raw!$G:$G,Month!CA$7,Raw!$C:$C,Month!$A12),SUMIFS(Raw!$H:$H,Raw!$A:$A,$B$5,Raw!$G:$G,Month!CA$7,Raw!$E:$E,Month!$A12))))</f>
        <v>8372</v>
      </c>
      <c r="CB12" s="99">
        <f>IF($B12="","",IF($C12="Region",SUMIFS(Raw!$H:$H,Raw!$A:$A,$B$5,Raw!$G:$G,Month!CB$7,Raw!$I:$I,Month!$A12),IF($C12="Provider",SUMIFS(Raw!$H:$H,Raw!$A:$A,$B$5,Raw!$G:$G,Month!CB$7,Raw!$C:$C,Month!$A12),SUMIFS(Raw!$H:$H,Raw!$A:$A,$B$5,Raw!$G:$G,Month!CB$7,Raw!$E:$E,Month!$A12))))</f>
        <v>820</v>
      </c>
      <c r="CC12" s="99">
        <f>IF($B12="","",IF($C12="Region",SUMIFS(Raw!$H:$H,Raw!$A:$A,$B$5,Raw!$G:$G,Month!CC$7,Raw!$I:$I,Month!$A12),IF($C12="Provider",SUMIFS(Raw!$H:$H,Raw!$A:$A,$B$5,Raw!$G:$G,Month!CC$7,Raw!$C:$C,Month!$A12),SUMIFS(Raw!$H:$H,Raw!$A:$A,$B$5,Raw!$G:$G,Month!CC$7,Raw!$E:$E,Month!$A12))))</f>
        <v>300</v>
      </c>
      <c r="CD12" s="99">
        <f>IF($B12="","",IF($C12="Region",SUMIFS(Raw!$H:$H,Raw!$A:$A,$B$5,Raw!$G:$G,Month!CD$7,Raw!$I:$I,Month!$A12),IF($C12="Provider",SUMIFS(Raw!$H:$H,Raw!$A:$A,$B$5,Raw!$G:$G,Month!CD$7,Raw!$C:$C,Month!$A12),SUMIFS(Raw!$H:$H,Raw!$A:$A,$B$5,Raw!$G:$G,Month!CD$7,Raw!$E:$E,Month!$A12))))</f>
        <v>0</v>
      </c>
      <c r="CE12" s="99">
        <f>IF($B12="","",IF($C12="Region",SUMIFS(Raw!$H:$H,Raw!$A:$A,$B$5,Raw!$G:$G,Month!CE$7,Raw!$I:$I,Month!$A12),IF($C12="Provider",SUMIFS(Raw!$H:$H,Raw!$A:$A,$B$5,Raw!$G:$G,Month!CE$7,Raw!$C:$C,Month!$A12),SUMIFS(Raw!$H:$H,Raw!$A:$A,$B$5,Raw!$G:$G,Month!CE$7,Raw!$E:$E,Month!$A12))))</f>
        <v>0</v>
      </c>
      <c r="CF12" s="99">
        <f>IF($B12="","",IF($C12="Region",SUMIFS(Raw!$H:$H,Raw!$A:$A,$B$5,Raw!$G:$G,Month!CF$7,Raw!$I:$I,Month!$A12),IF($C12="Provider",SUMIFS(Raw!$H:$H,Raw!$A:$A,$B$5,Raw!$G:$G,Month!CF$7,Raw!$C:$C,Month!$A12),SUMIFS(Raw!$H:$H,Raw!$A:$A,$B$5,Raw!$G:$G,Month!CF$7,Raw!$E:$E,Month!$A12))))</f>
        <v>0</v>
      </c>
      <c r="CG12" s="99">
        <f>IF($B12="","",IF($C12="Region",SUMIFS(Raw!$H:$H,Raw!$A:$A,$B$5,Raw!$G:$G,Month!CG$7,Raw!$I:$I,Month!$A12),IF($C12="Provider",SUMIFS(Raw!$H:$H,Raw!$A:$A,$B$5,Raw!$G:$G,Month!CG$7,Raw!$C:$C,Month!$A12),SUMIFS(Raw!$H:$H,Raw!$A:$A,$B$5,Raw!$G:$G,Month!CG$7,Raw!$E:$E,Month!$A12))))</f>
        <v>0</v>
      </c>
      <c r="CH12" s="99">
        <f>IF($B12="","",IF($C12="Region",SUMIFS(Raw!$H:$H,Raw!$A:$A,$B$5,Raw!$G:$G,Month!CH$7,Raw!$I:$I,Month!$A12),IF($C12="Provider",SUMIFS(Raw!$H:$H,Raw!$A:$A,$B$5,Raw!$G:$G,Month!CH$7,Raw!$C:$C,Month!$A12),SUMIFS(Raw!$H:$H,Raw!$A:$A,$B$5,Raw!$G:$G,Month!CH$7,Raw!$E:$E,Month!$A12))))</f>
        <v>0</v>
      </c>
      <c r="CI12" s="99">
        <f>IF($B12="","",IF($C12="Region",SUMIFS(Raw!$H:$H,Raw!$A:$A,$B$5,Raw!$G:$G,Month!CI$7,Raw!$I:$I,Month!$A12),IF($C12="Provider",SUMIFS(Raw!$H:$H,Raw!$A:$A,$B$5,Raw!$G:$G,Month!CI$7,Raw!$C:$C,Month!$A12),SUMIFS(Raw!$H:$H,Raw!$A:$A,$B$5,Raw!$G:$G,Month!CI$7,Raw!$E:$E,Month!$A12))))</f>
        <v>0</v>
      </c>
      <c r="CJ12" s="99">
        <f>IF($B12="","",IF($C12="Region",SUMIFS(Raw!$H:$H,Raw!$A:$A,$B$5,Raw!$G:$G,Month!CJ$7,Raw!$I:$I,Month!$A12),IF($C12="Provider",SUMIFS(Raw!$H:$H,Raw!$A:$A,$B$5,Raw!$G:$G,Month!CJ$7,Raw!$C:$C,Month!$A12),SUMIFS(Raw!$H:$H,Raw!$A:$A,$B$5,Raw!$G:$G,Month!CJ$7,Raw!$E:$E,Month!$A12))))</f>
        <v>0</v>
      </c>
      <c r="CK12" s="99">
        <f>IF($B12="","",IF($C12="Region",SUMIFS(Raw!$H:$H,Raw!$A:$A,$B$5,Raw!$G:$G,Month!CK$7,Raw!$I:$I,Month!$A12),IF($C12="Provider",SUMIFS(Raw!$H:$H,Raw!$A:$A,$B$5,Raw!$G:$G,Month!CK$7,Raw!$C:$C,Month!$A12),SUMIFS(Raw!$H:$H,Raw!$A:$A,$B$5,Raw!$G:$G,Month!CK$7,Raw!$E:$E,Month!$A12))))</f>
        <v>0</v>
      </c>
      <c r="CL12" s="99">
        <f>IF($B12="","",IF($C12="Region",SUMIFS(Raw!$H:$H,Raw!$A:$A,$B$5,Raw!$G:$G,Month!CL$7,Raw!$I:$I,Month!$A12),IF($C12="Provider",SUMIFS(Raw!$H:$H,Raw!$A:$A,$B$5,Raw!$G:$G,Month!CL$7,Raw!$C:$C,Month!$A12),SUMIFS(Raw!$H:$H,Raw!$A:$A,$B$5,Raw!$G:$G,Month!CL$7,Raw!$E:$E,Month!$A12))))</f>
        <v>0</v>
      </c>
      <c r="CM12" s="99">
        <f>IF($B12="","",IF($C12="Region",SUMIFS(Raw!$H:$H,Raw!$A:$A,$B$5,Raw!$G:$G,Month!CM$7,Raw!$I:$I,Month!$A12),IF($C12="Provider",SUMIFS(Raw!$H:$H,Raw!$A:$A,$B$5,Raw!$G:$G,Month!CM$7,Raw!$C:$C,Month!$A12),SUMIFS(Raw!$H:$H,Raw!$A:$A,$B$5,Raw!$G:$G,Month!CM$7,Raw!$E:$E,Month!$A12))))</f>
        <v>0</v>
      </c>
    </row>
    <row r="13" spans="1:91" x14ac:dyDescent="0.25">
      <c r="A13" s="18" t="str">
        <f>IF(Refs!A5="","",Refs!A5)</f>
        <v>Y62</v>
      </c>
      <c r="B13" s="3" t="str">
        <f>IF(Refs!B5="","",Refs!B5)</f>
        <v>North West</v>
      </c>
      <c r="C13" s="9" t="str">
        <f>IF(Refs!D5="","",Refs!D5)</f>
        <v>Region</v>
      </c>
      <c r="D13" s="99">
        <f>IF($B13="","",IF($C13="Region",SUMIFS(Raw!$H:$H,Raw!$A:$A,$B$5,Raw!$G:$G,Month!D$7,Raw!$I:$I,Month!$A13),IF($C13="Provider",SUMIFS(Raw!$H:$H,Raw!$A:$A,$B$5,Raw!$G:$G,Month!D$7,Raw!$C:$C,Month!$A13),SUMIFS(Raw!$H:$H,Raw!$A:$A,$B$5,Raw!$G:$G,Month!D$7,Raw!$E:$E,Month!$A13))))</f>
        <v>187960</v>
      </c>
      <c r="E13" s="99">
        <f>IF($B13="","",IF($C13="Region",SUMIFS(Raw!$H:$H,Raw!$A:$A,$B$5,Raw!$G:$G,Month!E$7,Raw!$I:$I,Month!$A13),IF($C13="Provider",SUMIFS(Raw!$H:$H,Raw!$A:$A,$B$5,Raw!$G:$G,Month!E$7,Raw!$C:$C,Month!$A13),SUMIFS(Raw!$H:$H,Raw!$A:$A,$B$5,Raw!$G:$G,Month!E$7,Raw!$E:$E,Month!$A13))))</f>
        <v>187960</v>
      </c>
      <c r="F13" s="99">
        <f>IF($B13="","",IF($C13="Region",SUMIFS(Raw!$H:$H,Raw!$A:$A,$B$5,Raw!$G:$G,Month!F$7,Raw!$I:$I,Month!$A13),IF($C13="Provider",SUMIFS(Raw!$H:$H,Raw!$A:$A,$B$5,Raw!$G:$G,Month!F$7,Raw!$C:$C,Month!$A13),SUMIFS(Raw!$H:$H,Raw!$A:$A,$B$5,Raw!$G:$G,Month!F$7,Raw!$E:$E,Month!$A13))))</f>
        <v>181781</v>
      </c>
      <c r="G13" s="99">
        <f>IF($B13="","",IF($C13="Region",SUMIFS(Raw!$H:$H,Raw!$A:$A,$B$5,Raw!$G:$G,Month!G$7,Raw!$I:$I,Month!$A13),IF($C13="Provider",SUMIFS(Raw!$H:$H,Raw!$A:$A,$B$5,Raw!$G:$G,Month!G$7,Raw!$C:$C,Month!$A13),SUMIFS(Raw!$H:$H,Raw!$A:$A,$B$5,Raw!$G:$G,Month!G$7,Raw!$E:$E,Month!$A13))))</f>
        <v>135891</v>
      </c>
      <c r="H13" s="99">
        <f>IF($B13="","",IF($C13="Region",SUMIFS(Raw!$H:$H,Raw!$A:$A,$B$5,Raw!$G:$G,Month!H$7,Raw!$I:$I,Month!$A13),IF($C13="Provider",SUMIFS(Raw!$H:$H,Raw!$A:$A,$B$5,Raw!$G:$G,Month!H$7,Raw!$C:$C,Month!$A13),SUMIFS(Raw!$H:$H,Raw!$A:$A,$B$5,Raw!$G:$G,Month!H$7,Raw!$E:$E,Month!$A13))))</f>
        <v>6179</v>
      </c>
      <c r="I13" s="99">
        <f>IF($B13="","",IF($C13="Region",SUMIFS(Raw!$H:$H,Raw!$A:$A,$B$5,Raw!$G:$G,Month!I$7,Raw!$I:$I,Month!$A13),IF($C13="Provider",SUMIFS(Raw!$H:$H,Raw!$A:$A,$B$5,Raw!$G:$G,Month!I$7,Raw!$C:$C,Month!$A13),SUMIFS(Raw!$H:$H,Raw!$A:$A,$B$5,Raw!$G:$G,Month!I$7,Raw!$E:$E,Month!$A13))))</f>
        <v>10066817</v>
      </c>
      <c r="J13" s="100"/>
      <c r="K13" s="100"/>
      <c r="L13" s="99">
        <f>IF($B13="","",IF($C13="Region",SUMIFS(Raw!$H:$H,Raw!$A:$A,$B$5,Raw!$G:$G,Month!L$7,Raw!$I:$I,Month!$A13),IF($C13="Provider",SUMIFS(Raw!$H:$H,Raw!$A:$A,$B$5,Raw!$G:$G,Month!L$7,Raw!$C:$C,Month!$A13),SUMIFS(Raw!$H:$H,Raw!$A:$A,$B$5,Raw!$G:$G,Month!L$7,Raw!$E:$E,Month!$A13))))</f>
        <v>729676</v>
      </c>
      <c r="M13" s="99">
        <f>IF($B13="","",IF($C13="Region",SUMIFS(Raw!$H:$H,Raw!$A:$A,$B$5,Raw!$G:$G,Month!M$7,Raw!$I:$I,Month!$A13),IF($C13="Provider",SUMIFS(Raw!$H:$H,Raw!$A:$A,$B$5,Raw!$G:$G,Month!M$7,Raw!$C:$C,Month!$A13),SUMIFS(Raw!$H:$H,Raw!$A:$A,$B$5,Raw!$G:$G,Month!M$7,Raw!$E:$E,Month!$A13))))</f>
        <v>15421</v>
      </c>
      <c r="N13" s="99">
        <f>IF($B13="","",IF($C13="Region",SUMIFS(Raw!$H:$H,Raw!$A:$A,$B$5,Raw!$G:$G,Month!N$7,Raw!$I:$I,Month!$A13),IF($C13="Provider",SUMIFS(Raw!$H:$H,Raw!$A:$A,$B$5,Raw!$G:$G,Month!N$7,Raw!$C:$C,Month!$A13),SUMIFS(Raw!$H:$H,Raw!$A:$A,$B$5,Raw!$G:$G,Month!N$7,Raw!$E:$E,Month!$A13))))</f>
        <v>75403260</v>
      </c>
      <c r="O13" s="99">
        <f>IF($B13="","",IF($C13="Region",SUMIFS(Raw!$H:$H,Raw!$A:$A,$B$5,Raw!$G:$G,Month!O$7,Raw!$I:$I,Month!$A13),IF($C13="Provider",SUMIFS(Raw!$H:$H,Raw!$A:$A,$B$5,Raw!$G:$G,Month!O$7,Raw!$C:$C,Month!$A13),SUMIFS(Raw!$H:$H,Raw!$A:$A,$B$5,Raw!$G:$G,Month!O$7,Raw!$E:$E,Month!$A13))))</f>
        <v>175421</v>
      </c>
      <c r="P13" s="99">
        <f>IF($B13="","",IF($C13="Region",SUMIFS(Raw!$H:$H,Raw!$A:$A,$B$5,Raw!$G:$G,Month!P$7,Raw!$I:$I,Month!$A13),IF($C13="Provider",SUMIFS(Raw!$H:$H,Raw!$A:$A,$B$5,Raw!$G:$G,Month!P$7,Raw!$C:$C,Month!$A13),SUMIFS(Raw!$H:$H,Raw!$A:$A,$B$5,Raw!$G:$G,Month!P$7,Raw!$E:$E,Month!$A13))))</f>
        <v>21751</v>
      </c>
      <c r="Q13" s="99">
        <f>IF($B13="","",IF($C13="Region",SUMIFS(Raw!$H:$H,Raw!$A:$A,$B$5,Raw!$G:$G,Month!Q$7,Raw!$I:$I,Month!$A13),IF($C13="Provider",SUMIFS(Raw!$H:$H,Raw!$A:$A,$B$5,Raw!$G:$G,Month!Q$7,Raw!$C:$C,Month!$A13),SUMIFS(Raw!$H:$H,Raw!$A:$A,$B$5,Raw!$G:$G,Month!Q$7,Raw!$E:$E,Month!$A13))))</f>
        <v>140897</v>
      </c>
      <c r="R13" s="99">
        <f>IF($B13="","",IF($C13="Region",SUMIFS(Raw!$H:$H,Raw!$A:$A,$B$5,Raw!$G:$G,Month!R$7,Raw!$I:$I,Month!$A13),IF($C13="Provider",SUMIFS(Raw!$H:$H,Raw!$A:$A,$B$5,Raw!$G:$G,Month!R$7,Raw!$C:$C,Month!$A13),SUMIFS(Raw!$H:$H,Raw!$A:$A,$B$5,Raw!$G:$G,Month!R$7,Raw!$E:$E,Month!$A13))))</f>
        <v>9197</v>
      </c>
      <c r="S13" s="99">
        <f>IF($B13="","",IF($C13="Region",SUMIFS(Raw!$H:$H,Raw!$A:$A,$B$5,Raw!$G:$G,Month!S$7,Raw!$I:$I,Month!$A13),IF($C13="Provider",SUMIFS(Raw!$H:$H,Raw!$A:$A,$B$5,Raw!$G:$G,Month!S$7,Raw!$C:$C,Month!$A13),SUMIFS(Raw!$H:$H,Raw!$A:$A,$B$5,Raw!$G:$G,Month!S$7,Raw!$E:$E,Month!$A13))))</f>
        <v>3576</v>
      </c>
      <c r="T13" s="99">
        <f>IF($B13="","",IF($C13="Region",SUMIFS(Raw!$H:$H,Raw!$A:$A,$B$5,Raw!$G:$G,Month!T$7,Raw!$I:$I,Month!$A13),IF($C13="Provider",SUMIFS(Raw!$H:$H,Raw!$A:$A,$B$5,Raw!$G:$G,Month!T$7,Raw!$C:$C,Month!$A13),SUMIFS(Raw!$H:$H,Raw!$A:$A,$B$5,Raw!$G:$G,Month!T$7,Raw!$E:$E,Month!$A13))))</f>
        <v>0</v>
      </c>
      <c r="U13" s="99">
        <f>IF($B13="","",IF($C13="Region",SUMIFS(Raw!$H:$H,Raw!$A:$A,$B$5,Raw!$G:$G,Month!U$7,Raw!$I:$I,Month!$A13),IF($C13="Provider",SUMIFS(Raw!$H:$H,Raw!$A:$A,$B$5,Raw!$G:$G,Month!U$7,Raw!$C:$C,Month!$A13),SUMIFS(Raw!$H:$H,Raw!$A:$A,$B$5,Raw!$G:$G,Month!U$7,Raw!$E:$E,Month!$A13))))</f>
        <v>77557</v>
      </c>
      <c r="V13" s="99">
        <f>IF($B13="","",IF($C13="Region",SUMIFS(Raw!$H:$H,Raw!$A:$A,$B$5,Raw!$G:$G,Month!V$7,Raw!$I:$I,Month!$A13),IF($C13="Provider",SUMIFS(Raw!$H:$H,Raw!$A:$A,$B$5,Raw!$G:$G,Month!V$7,Raw!$C:$C,Month!$A13),SUMIFS(Raw!$H:$H,Raw!$A:$A,$B$5,Raw!$G:$G,Month!V$7,Raw!$E:$E,Month!$A13))))</f>
        <v>243</v>
      </c>
      <c r="W13" s="99">
        <f>IF($B13="","",IF($C13="Region",SUMIFS(Raw!$H:$H,Raw!$A:$A,$B$5,Raw!$G:$G,Month!W$7,Raw!$I:$I,Month!$A13),IF($C13="Provider",SUMIFS(Raw!$H:$H,Raw!$A:$A,$B$5,Raw!$G:$G,Month!W$7,Raw!$C:$C,Month!$A13),SUMIFS(Raw!$H:$H,Raw!$A:$A,$B$5,Raw!$G:$G,Month!W$7,Raw!$E:$E,Month!$A13))))</f>
        <v>16546</v>
      </c>
      <c r="X13" s="99">
        <f>IF($B13="","",IF($C13="Region",SUMIFS(Raw!$H:$H,Raw!$A:$A,$B$5,Raw!$G:$G,Month!X$7,Raw!$I:$I,Month!$A13),IF($C13="Provider",SUMIFS(Raw!$H:$H,Raw!$A:$A,$B$5,Raw!$G:$G,Month!X$7,Raw!$C:$C,Month!$A13),SUMIFS(Raw!$H:$H,Raw!$A:$A,$B$5,Raw!$G:$G,Month!X$7,Raw!$E:$E,Month!$A13))))</f>
        <v>4621</v>
      </c>
      <c r="Y13" s="100"/>
      <c r="Z13" s="100"/>
      <c r="AA13" s="99">
        <f>IF($B13="","",IF($C13="Region",SUMIFS(Raw!$H:$H,Raw!$A:$A,$B$5,Raw!$G:$G,Month!AA$7,Raw!$I:$I,Month!$A13),IF($C13="Provider",SUMIFS(Raw!$H:$H,Raw!$A:$A,$B$5,Raw!$G:$G,Month!AA$7,Raw!$C:$C,Month!$A13),SUMIFS(Raw!$H:$H,Raw!$A:$A,$B$5,Raw!$G:$G,Month!AA$7,Raw!$E:$E,Month!$A13))))</f>
        <v>470</v>
      </c>
      <c r="AB13" s="99">
        <f>IF($B13="","",IF($C13="Region",SUMIFS(Raw!$H:$H,Raw!$A:$A,$B$5,Raw!$G:$G,Month!AB$7,Raw!$I:$I,Month!$A13),IF($C13="Provider",SUMIFS(Raw!$H:$H,Raw!$A:$A,$B$5,Raw!$G:$G,Month!AB$7,Raw!$C:$C,Month!$A13),SUMIFS(Raw!$H:$H,Raw!$A:$A,$B$5,Raw!$G:$G,Month!AB$7,Raw!$E:$E,Month!$A13))))</f>
        <v>115</v>
      </c>
      <c r="AC13" s="100"/>
      <c r="AD13" s="100"/>
      <c r="AE13" s="99">
        <f>IF($B13="","",IF($C13="Region",SUMIFS(Raw!$H:$H,Raw!$A:$A,$B$5,Raw!$G:$G,Month!AE$7,Raw!$I:$I,Month!$A13),IF($C13="Provider",SUMIFS(Raw!$H:$H,Raw!$A:$A,$B$5,Raw!$G:$G,Month!AE$7,Raw!$C:$C,Month!$A13),SUMIFS(Raw!$H:$H,Raw!$A:$A,$B$5,Raw!$G:$G,Month!AE$7,Raw!$E:$E,Month!$A13))))</f>
        <v>192933</v>
      </c>
      <c r="AF13" s="99">
        <f>IF($B13="","",IF($C13="Region",SUMIFS(Raw!$H:$H,Raw!$A:$A,$B$5,Raw!$G:$G,Month!AF$7,Raw!$I:$I,Month!$A13),IF($C13="Provider",SUMIFS(Raw!$H:$H,Raw!$A:$A,$B$5,Raw!$G:$G,Month!AF$7,Raw!$C:$C,Month!$A13),SUMIFS(Raw!$H:$H,Raw!$A:$A,$B$5,Raw!$G:$G,Month!AF$7,Raw!$E:$E,Month!$A13))))</f>
        <v>22216</v>
      </c>
      <c r="AG13" s="99">
        <f>IF($B13="","",IF($C13="Region",SUMIFS(Raw!$H:$H,Raw!$A:$A,$B$5,Raw!$G:$G,Month!AG$7,Raw!$I:$I,Month!$A13),IF($C13="Provider",SUMIFS(Raw!$H:$H,Raw!$A:$A,$B$5,Raw!$G:$G,Month!AG$7,Raw!$C:$C,Month!$A13),SUMIFS(Raw!$H:$H,Raw!$A:$A,$B$5,Raw!$G:$G,Month!AG$7,Raw!$E:$E,Month!$A13))))</f>
        <v>28908</v>
      </c>
      <c r="AH13" s="99">
        <f>IF($B13="","",IF($C13="Region",SUMIFS(Raw!$H:$H,Raw!$A:$A,$B$5,Raw!$G:$G,Month!AH$7,Raw!$I:$I,Month!$A13),IF($C13="Provider",SUMIFS(Raw!$H:$H,Raw!$A:$A,$B$5,Raw!$G:$G,Month!AH$7,Raw!$C:$C,Month!$A13),SUMIFS(Raw!$H:$H,Raw!$A:$A,$B$5,Raw!$G:$G,Month!AH$7,Raw!$E:$E,Month!$A13))))</f>
        <v>10617</v>
      </c>
      <c r="AI13" s="99">
        <f>IF($B13="","",IF($C13="Region",SUMIFS(Raw!$H:$H,Raw!$A:$A,$B$5,Raw!$G:$G,Month!AI$7,Raw!$I:$I,Month!$A13),IF($C13="Provider",SUMIFS(Raw!$H:$H,Raw!$A:$A,$B$5,Raw!$G:$G,Month!AI$7,Raw!$C:$C,Month!$A13),SUMIFS(Raw!$H:$H,Raw!$A:$A,$B$5,Raw!$G:$G,Month!AI$7,Raw!$E:$E,Month!$A13))))</f>
        <v>206</v>
      </c>
      <c r="AJ13" s="99">
        <f>IF($B13="","",IF($C13="Region",SUMIFS(Raw!$H:$H,Raw!$A:$A,$B$5,Raw!$G:$G,Month!AJ$7,Raw!$I:$I,Month!$A13),IF($C13="Provider",SUMIFS(Raw!$H:$H,Raw!$A:$A,$B$5,Raw!$G:$G,Month!AJ$7,Raw!$C:$C,Month!$A13),SUMIFS(Raw!$H:$H,Raw!$A:$A,$B$5,Raw!$G:$G,Month!AJ$7,Raw!$E:$E,Month!$A13))))</f>
        <v>3118</v>
      </c>
      <c r="AK13" s="99">
        <f>IF($B13="","",IF($C13="Region",SUMIFS(Raw!$H:$H,Raw!$A:$A,$B$5,Raw!$G:$G,Month!AK$7,Raw!$I:$I,Month!$A13),IF($C13="Provider",SUMIFS(Raw!$H:$H,Raw!$A:$A,$B$5,Raw!$G:$G,Month!AK$7,Raw!$C:$C,Month!$A13),SUMIFS(Raw!$H:$H,Raw!$A:$A,$B$5,Raw!$G:$G,Month!AK$7,Raw!$E:$E,Month!$A13))))</f>
        <v>615</v>
      </c>
      <c r="AL13" s="99">
        <f>IF($B13="","",IF($C13="Region",SUMIFS(Raw!$H:$H,Raw!$A:$A,$B$5,Raw!$G:$G,Month!AL$7,Raw!$I:$I,Month!$A13),IF($C13="Provider",SUMIFS(Raw!$H:$H,Raw!$A:$A,$B$5,Raw!$G:$G,Month!AL$7,Raw!$C:$C,Month!$A13),SUMIFS(Raw!$H:$H,Raw!$A:$A,$B$5,Raw!$G:$G,Month!AL$7,Raw!$E:$E,Month!$A13))))</f>
        <v>9660</v>
      </c>
      <c r="AM13" s="99">
        <f>IF($B13="","",IF($C13="Region",SUMIFS(Raw!$H:$H,Raw!$A:$A,$B$5,Raw!$G:$G,Month!AM$7,Raw!$I:$I,Month!$A13),IF($C13="Provider",SUMIFS(Raw!$H:$H,Raw!$A:$A,$B$5,Raw!$G:$G,Month!AM$7,Raw!$C:$C,Month!$A13),SUMIFS(Raw!$H:$H,Raw!$A:$A,$B$5,Raw!$G:$G,Month!AM$7,Raw!$E:$E,Month!$A13))))</f>
        <v>2671</v>
      </c>
      <c r="AN13" s="99">
        <f>IF($B13="","",IF($C13="Region",SUMIFS(Raw!$H:$H,Raw!$A:$A,$B$5,Raw!$G:$G,Month!AN$7,Raw!$I:$I,Month!$A13),IF($C13="Provider",SUMIFS(Raw!$H:$H,Raw!$A:$A,$B$5,Raw!$G:$G,Month!AN$7,Raw!$C:$C,Month!$A13),SUMIFS(Raw!$H:$H,Raw!$A:$A,$B$5,Raw!$G:$G,Month!AN$7,Raw!$E:$E,Month!$A13))))</f>
        <v>15003</v>
      </c>
      <c r="AO13" s="99">
        <f>IF($B13="","",IF($C13="Region",SUMIFS(Raw!$H:$H,Raw!$A:$A,$B$5,Raw!$G:$G,Month!AO$7,Raw!$I:$I,Month!$A13),IF($C13="Provider",SUMIFS(Raw!$H:$H,Raw!$A:$A,$B$5,Raw!$G:$G,Month!AO$7,Raw!$C:$C,Month!$A13),SUMIFS(Raw!$H:$H,Raw!$A:$A,$B$5,Raw!$G:$G,Month!AO$7,Raw!$E:$E,Month!$A13))))</f>
        <v>2182</v>
      </c>
      <c r="AP13" s="99">
        <f>IF($B13="","",IF($C13="Region",SUMIFS(Raw!$H:$H,Raw!$A:$A,$B$5,Raw!$G:$G,Month!AP$7,Raw!$I:$I,Month!$A13),IF($C13="Provider",SUMIFS(Raw!$H:$H,Raw!$A:$A,$B$5,Raw!$G:$G,Month!AP$7,Raw!$C:$C,Month!$A13),SUMIFS(Raw!$H:$H,Raw!$A:$A,$B$5,Raw!$G:$G,Month!AP$7,Raw!$E:$E,Month!$A13))))</f>
        <v>42609</v>
      </c>
      <c r="AQ13" s="99">
        <f>IF($B13="","",IF($C13="Region",SUMIFS(Raw!$H:$H,Raw!$A:$A,$B$5,Raw!$G:$G,Month!AQ$7,Raw!$I:$I,Month!$A13),IF($C13="Provider",SUMIFS(Raw!$H:$H,Raw!$A:$A,$B$5,Raw!$G:$G,Month!AQ$7,Raw!$C:$C,Month!$A13),SUMIFS(Raw!$H:$H,Raw!$A:$A,$B$5,Raw!$G:$G,Month!AQ$7,Raw!$E:$E,Month!$A13))))</f>
        <v>6882</v>
      </c>
      <c r="AR13" s="99">
        <f>IF($B13="","",IF($C13="Region",SUMIFS(Raw!$H:$H,Raw!$A:$A,$B$5,Raw!$G:$G,Month!AR$7,Raw!$I:$I,Month!$A13),IF($C13="Provider",SUMIFS(Raw!$H:$H,Raw!$A:$A,$B$5,Raw!$G:$G,Month!AR$7,Raw!$C:$C,Month!$A13),SUMIFS(Raw!$H:$H,Raw!$A:$A,$B$5,Raw!$G:$G,Month!AR$7,Raw!$E:$E,Month!$A13))))</f>
        <v>5164</v>
      </c>
      <c r="AS13" s="99">
        <f>IF($B13="","",IF($C13="Region",SUMIFS(Raw!$H:$H,Raw!$A:$A,$B$5,Raw!$G:$G,Month!AS$7,Raw!$I:$I,Month!$A13),IF($C13="Provider",SUMIFS(Raw!$H:$H,Raw!$A:$A,$B$5,Raw!$G:$G,Month!AS$7,Raw!$C:$C,Month!$A13),SUMIFS(Raw!$H:$H,Raw!$A:$A,$B$5,Raw!$G:$G,Month!AS$7,Raw!$E:$E,Month!$A13))))</f>
        <v>3346</v>
      </c>
      <c r="AT13" s="99">
        <f>IF($B13="","",IF($C13="Region",SUMIFS(Raw!$H:$H,Raw!$A:$A,$B$5,Raw!$G:$G,Month!AT$7,Raw!$I:$I,Month!$A13),IF($C13="Provider",SUMIFS(Raw!$H:$H,Raw!$A:$A,$B$5,Raw!$G:$G,Month!AT$7,Raw!$C:$C,Month!$A13),SUMIFS(Raw!$H:$H,Raw!$A:$A,$B$5,Raw!$G:$G,Month!AT$7,Raw!$E:$E,Month!$A13))))</f>
        <v>1666</v>
      </c>
      <c r="AU13" s="99">
        <f>IF($B13="","",IF($C13="Region",SUMIFS(Raw!$H:$H,Raw!$A:$A,$B$5,Raw!$G:$G,Month!AU$7,Raw!$I:$I,Month!$A13),IF($C13="Provider",SUMIFS(Raw!$H:$H,Raw!$A:$A,$B$5,Raw!$G:$G,Month!AU$7,Raw!$C:$C,Month!$A13),SUMIFS(Raw!$H:$H,Raw!$A:$A,$B$5,Raw!$G:$G,Month!AU$7,Raw!$E:$E,Month!$A13))))</f>
        <v>314</v>
      </c>
      <c r="AV13" s="99">
        <f>IF($B13="","",IF($C13="Region",SUMIFS(Raw!$H:$H,Raw!$A:$A,$B$5,Raw!$G:$G,Month!AV$7,Raw!$I:$I,Month!$A13),IF($C13="Provider",SUMIFS(Raw!$H:$H,Raw!$A:$A,$B$5,Raw!$G:$G,Month!AV$7,Raw!$C:$C,Month!$A13),SUMIFS(Raw!$H:$H,Raw!$A:$A,$B$5,Raw!$G:$G,Month!AV$7,Raw!$E:$E,Month!$A13))))</f>
        <v>214</v>
      </c>
      <c r="AW13" s="99">
        <f>IF($B13="","",IF($C13="Region",SUMIFS(Raw!$H:$H,Raw!$A:$A,$B$5,Raw!$G:$G,Month!AW$7,Raw!$I:$I,Month!$A13),IF($C13="Provider",SUMIFS(Raw!$H:$H,Raw!$A:$A,$B$5,Raw!$G:$G,Month!AW$7,Raw!$C:$C,Month!$A13),SUMIFS(Raw!$H:$H,Raw!$A:$A,$B$5,Raw!$G:$G,Month!AW$7,Raw!$E:$E,Month!$A13))))</f>
        <v>0</v>
      </c>
      <c r="AX13" s="99">
        <f>IF($B13="","",IF($C13="Region",SUMIFS(Raw!$H:$H,Raw!$A:$A,$B$5,Raw!$G:$G,Month!AX$7,Raw!$I:$I,Month!$A13),IF($C13="Provider",SUMIFS(Raw!$H:$H,Raw!$A:$A,$B$5,Raw!$G:$G,Month!AX$7,Raw!$C:$C,Month!$A13),SUMIFS(Raw!$H:$H,Raw!$A:$A,$B$5,Raw!$G:$G,Month!AX$7,Raw!$E:$E,Month!$A13))))</f>
        <v>21464</v>
      </c>
      <c r="AY13" s="99">
        <f>IF($B13="","",IF($C13="Region",SUMIFS(Raw!$H:$H,Raw!$A:$A,$B$5,Raw!$G:$G,Month!AY$7,Raw!$I:$I,Month!$A13),IF($C13="Provider",SUMIFS(Raw!$H:$H,Raw!$A:$A,$B$5,Raw!$G:$G,Month!AY$7,Raw!$C:$C,Month!$A13),SUMIFS(Raw!$H:$H,Raw!$A:$A,$B$5,Raw!$G:$G,Month!AY$7,Raw!$E:$E,Month!$A13))))</f>
        <v>8254</v>
      </c>
      <c r="AZ13" s="99">
        <f>IF($B13="","",IF($C13="Region",SUMIFS(Raw!$H:$H,Raw!$A:$A,$B$5,Raw!$G:$G,Month!AZ$7,Raw!$I:$I,Month!$A13),IF($C13="Provider",SUMIFS(Raw!$H:$H,Raw!$A:$A,$B$5,Raw!$G:$G,Month!AZ$7,Raw!$C:$C,Month!$A13),SUMIFS(Raw!$H:$H,Raw!$A:$A,$B$5,Raw!$G:$G,Month!AZ$7,Raw!$E:$E,Month!$A13))))</f>
        <v>80</v>
      </c>
      <c r="BA13" s="99">
        <f>IF($B13="","",IF($C13="Region",SUMIFS(Raw!$H:$H,Raw!$A:$A,$B$5,Raw!$G:$G,Month!BA$7,Raw!$I:$I,Month!$A13),IF($C13="Provider",SUMIFS(Raw!$H:$H,Raw!$A:$A,$B$5,Raw!$G:$G,Month!BA$7,Raw!$C:$C,Month!$A13),SUMIFS(Raw!$H:$H,Raw!$A:$A,$B$5,Raw!$G:$G,Month!BA$7,Raw!$E:$E,Month!$A13))))</f>
        <v>2682</v>
      </c>
      <c r="BB13" s="99">
        <f>IF($B13="","",IF($C13="Region",SUMIFS(Raw!$H:$H,Raw!$A:$A,$B$5,Raw!$G:$G,Month!BB$7,Raw!$I:$I,Month!$A13),IF($C13="Provider",SUMIFS(Raw!$H:$H,Raw!$A:$A,$B$5,Raw!$G:$G,Month!BB$7,Raw!$C:$C,Month!$A13),SUMIFS(Raw!$H:$H,Raw!$A:$A,$B$5,Raw!$G:$G,Month!BB$7,Raw!$E:$E,Month!$A13))))</f>
        <v>1077308</v>
      </c>
      <c r="BC13" s="99">
        <f>IF($B13="","",IF($C13="Region",SUMIFS(Raw!$H:$H,Raw!$A:$A,$B$5,Raw!$G:$G,Month!BC$7,Raw!$I:$I,Month!$A13),IF($C13="Provider",SUMIFS(Raw!$H:$H,Raw!$A:$A,$B$5,Raw!$G:$G,Month!BC$7,Raw!$C:$C,Month!$A13),SUMIFS(Raw!$H:$H,Raw!$A:$A,$B$5,Raw!$G:$G,Month!BC$7,Raw!$E:$E,Month!$A13))))</f>
        <v>14063</v>
      </c>
      <c r="BD13" s="99">
        <f>IF($B13="","",IF($C13="Region",SUMIFS(Raw!$H:$H,Raw!$A:$A,$B$5,Raw!$G:$G,Month!BD$7,Raw!$I:$I,Month!$A13),IF($C13="Provider",SUMIFS(Raw!$H:$H,Raw!$A:$A,$B$5,Raw!$G:$G,Month!BD$7,Raw!$C:$C,Month!$A13),SUMIFS(Raw!$H:$H,Raw!$A:$A,$B$5,Raw!$G:$G,Month!BD$7,Raw!$E:$E,Month!$A13))))</f>
        <v>85555</v>
      </c>
      <c r="BE13" s="99">
        <f>IF($B13="","",IF($C13="Region",SUMIFS(Raw!$H:$H,Raw!$A:$A,$B$5,Raw!$G:$G,Month!BE$7,Raw!$I:$I,Month!$A13),IF($C13="Provider",SUMIFS(Raw!$H:$H,Raw!$A:$A,$B$5,Raw!$G:$G,Month!BE$7,Raw!$C:$C,Month!$A13),SUMIFS(Raw!$H:$H,Raw!$A:$A,$B$5,Raw!$G:$G,Month!BE$7,Raw!$E:$E,Month!$A13))))</f>
        <v>8132</v>
      </c>
      <c r="BF13" s="99">
        <f>IF($B13="","",IF($C13="Region",SUMIFS(Raw!$H:$H,Raw!$A:$A,$B$5,Raw!$G:$G,Month!BF$7,Raw!$I:$I,Month!$A13),IF($C13="Provider",SUMIFS(Raw!$H:$H,Raw!$A:$A,$B$5,Raw!$G:$G,Month!BF$7,Raw!$C:$C,Month!$A13),SUMIFS(Raw!$H:$H,Raw!$A:$A,$B$5,Raw!$G:$G,Month!BF$7,Raw!$E:$E,Month!$A13))))</f>
        <v>118830</v>
      </c>
      <c r="BG13" s="99">
        <f>IF($B13="","",IF($C13="Region",SUMIFS(Raw!$H:$H,Raw!$A:$A,$B$5,Raw!$G:$G,Month!BG$7,Raw!$I:$I,Month!$A13),IF($C13="Provider",SUMIFS(Raw!$H:$H,Raw!$A:$A,$B$5,Raw!$G:$G,Month!BG$7,Raw!$C:$C,Month!$A13),SUMIFS(Raw!$H:$H,Raw!$A:$A,$B$5,Raw!$G:$G,Month!BG$7,Raw!$E:$E,Month!$A13))))</f>
        <v>28</v>
      </c>
      <c r="BH13" s="99">
        <f>IF($B13="","",IF($C13="Region",SUMIFS(Raw!$H:$H,Raw!$A:$A,$B$5,Raw!$G:$G,Month!BH$7,Raw!$I:$I,Month!$A13),IF($C13="Provider",SUMIFS(Raw!$H:$H,Raw!$A:$A,$B$5,Raw!$G:$G,Month!BH$7,Raw!$C:$C,Month!$A13),SUMIFS(Raw!$H:$H,Raw!$A:$A,$B$5,Raw!$G:$G,Month!BH$7,Raw!$E:$E,Month!$A13))))</f>
        <v>58495</v>
      </c>
      <c r="BI13" s="99">
        <f>IF($B13="","",IF($C13="Region",SUMIFS(Raw!$H:$H,Raw!$A:$A,$B$5,Raw!$G:$G,Month!BI$7,Raw!$I:$I,Month!$A13),IF($C13="Provider",SUMIFS(Raw!$H:$H,Raw!$A:$A,$B$5,Raw!$G:$G,Month!BI$7,Raw!$C:$C,Month!$A13),SUMIFS(Raw!$H:$H,Raw!$A:$A,$B$5,Raw!$G:$G,Month!BI$7,Raw!$E:$E,Month!$A13))))</f>
        <v>30190</v>
      </c>
      <c r="BJ13" s="99">
        <f>IF($B13="","",IF($C13="Region",SUMIFS(Raw!$H:$H,Raw!$A:$A,$B$5,Raw!$G:$G,Month!BJ$7,Raw!$I:$I,Month!$A13),IF($C13="Provider",SUMIFS(Raw!$H:$H,Raw!$A:$A,$B$5,Raw!$G:$G,Month!BJ$7,Raw!$C:$C,Month!$A13),SUMIFS(Raw!$H:$H,Raw!$A:$A,$B$5,Raw!$G:$G,Month!BJ$7,Raw!$E:$E,Month!$A13))))</f>
        <v>14989</v>
      </c>
      <c r="BK13" s="99">
        <f>IF($B13="","",IF($C13="Region",SUMIFS(Raw!$H:$H,Raw!$A:$A,$B$5,Raw!$G:$G,Month!BK$7,Raw!$I:$I,Month!$A13),IF($C13="Provider",SUMIFS(Raw!$H:$H,Raw!$A:$A,$B$5,Raw!$G:$G,Month!BK$7,Raw!$C:$C,Month!$A13),SUMIFS(Raw!$H:$H,Raw!$A:$A,$B$5,Raw!$G:$G,Month!BK$7,Raw!$E:$E,Month!$A13))))</f>
        <v>9668</v>
      </c>
      <c r="BL13" s="99">
        <f>IF($B13="","",IF($C13="Region",SUMIFS(Raw!$H:$H,Raw!$A:$A,$B$5,Raw!$G:$G,Month!BL$7,Raw!$I:$I,Month!$A13),IF($C13="Provider",SUMIFS(Raw!$H:$H,Raw!$A:$A,$B$5,Raw!$G:$G,Month!BL$7,Raw!$C:$C,Month!$A13),SUMIFS(Raw!$H:$H,Raw!$A:$A,$B$5,Raw!$G:$G,Month!BL$7,Raw!$E:$E,Month!$A13))))</f>
        <v>23226</v>
      </c>
      <c r="BM13" s="99">
        <f>IF($B13="","",IF($C13="Region",SUMIFS(Raw!$H:$H,Raw!$A:$A,$B$5,Raw!$G:$G,Month!BM$7,Raw!$I:$I,Month!$A13),IF($C13="Provider",SUMIFS(Raw!$H:$H,Raw!$A:$A,$B$5,Raw!$G:$G,Month!BM$7,Raw!$C:$C,Month!$A13),SUMIFS(Raw!$H:$H,Raw!$A:$A,$B$5,Raw!$G:$G,Month!BM$7,Raw!$E:$E,Month!$A13))))</f>
        <v>7598</v>
      </c>
      <c r="BN13" s="99">
        <f>IF($B13="","",IF($C13="Region",SUMIFS(Raw!$H:$H,Raw!$A:$A,$B$5,Raw!$G:$G,Month!BN$7,Raw!$I:$I,Month!$A13),IF($C13="Provider",SUMIFS(Raw!$H:$H,Raw!$A:$A,$B$5,Raw!$G:$G,Month!BN$7,Raw!$C:$C,Month!$A13),SUMIFS(Raw!$H:$H,Raw!$A:$A,$B$5,Raw!$G:$G,Month!BN$7,Raw!$E:$E,Month!$A13))))</f>
        <v>6161</v>
      </c>
      <c r="BO13" s="99">
        <f>IF($B13="","",IF($C13="Region",SUMIFS(Raw!$H:$H,Raw!$A:$A,$B$5,Raw!$G:$G,Month!BO$7,Raw!$I:$I,Month!$A13),IF($C13="Provider",SUMIFS(Raw!$H:$H,Raw!$A:$A,$B$5,Raw!$G:$G,Month!BO$7,Raw!$C:$C,Month!$A13),SUMIFS(Raw!$H:$H,Raw!$A:$A,$B$5,Raw!$G:$G,Month!BO$7,Raw!$E:$E,Month!$A13))))</f>
        <v>2825</v>
      </c>
      <c r="BP13" s="99">
        <f>IF($B13="","",IF($C13="Region",SUMIFS(Raw!$H:$H,Raw!$A:$A,$B$5,Raw!$G:$G,Month!BP$7,Raw!$I:$I,Month!$A13),IF($C13="Provider",SUMIFS(Raw!$H:$H,Raw!$A:$A,$B$5,Raw!$G:$G,Month!BP$7,Raw!$C:$C,Month!$A13),SUMIFS(Raw!$H:$H,Raw!$A:$A,$B$5,Raw!$G:$G,Month!BP$7,Raw!$E:$E,Month!$A13))))</f>
        <v>9700</v>
      </c>
      <c r="BQ13" s="99">
        <f>IF($B13="","",IF($C13="Region",SUMIFS(Raw!$H:$H,Raw!$A:$A,$B$5,Raw!$G:$G,Month!BQ$7,Raw!$I:$I,Month!$A13),IF($C13="Provider",SUMIFS(Raw!$H:$H,Raw!$A:$A,$B$5,Raw!$G:$G,Month!BQ$7,Raw!$C:$C,Month!$A13),SUMIFS(Raw!$H:$H,Raw!$A:$A,$B$5,Raw!$G:$G,Month!BQ$7,Raw!$E:$E,Month!$A13))))</f>
        <v>5567</v>
      </c>
      <c r="BR13" s="99">
        <f>IF($B13="","",IF($C13="Region",SUMIFS(Raw!$H:$H,Raw!$A:$A,$B$5,Raw!$G:$G,Month!BR$7,Raw!$I:$I,Month!$A13),IF($C13="Provider",SUMIFS(Raw!$H:$H,Raw!$A:$A,$B$5,Raw!$G:$G,Month!BR$7,Raw!$C:$C,Month!$A13),SUMIFS(Raw!$H:$H,Raw!$A:$A,$B$5,Raw!$G:$G,Month!BR$7,Raw!$E:$E,Month!$A13))))</f>
        <v>157</v>
      </c>
      <c r="BS13" s="99">
        <f>IF($B13="","",IF($C13="Region",SUMIFS(Raw!$H:$H,Raw!$A:$A,$B$5,Raw!$G:$G,Month!BS$7,Raw!$I:$I,Month!$A13),IF($C13="Provider",SUMIFS(Raw!$H:$H,Raw!$A:$A,$B$5,Raw!$G:$G,Month!BS$7,Raw!$C:$C,Month!$A13),SUMIFS(Raw!$H:$H,Raw!$A:$A,$B$5,Raw!$G:$G,Month!BS$7,Raw!$E:$E,Month!$A13))))</f>
        <v>69</v>
      </c>
      <c r="BT13" s="99">
        <f>IF($B13="","",IF($C13="Region",SUMIFS(Raw!$H:$H,Raw!$A:$A,$B$5,Raw!$G:$G,Month!BT$7,Raw!$I:$I,Month!$A13),IF($C13="Provider",SUMIFS(Raw!$H:$H,Raw!$A:$A,$B$5,Raw!$G:$G,Month!BT$7,Raw!$C:$C,Month!$A13),SUMIFS(Raw!$H:$H,Raw!$A:$A,$B$5,Raw!$G:$G,Month!BT$7,Raw!$E:$E,Month!$A13))))</f>
        <v>5453</v>
      </c>
      <c r="BU13" s="99">
        <f>IF($B13="","",IF($C13="Region",SUMIFS(Raw!$H:$H,Raw!$A:$A,$B$5,Raw!$G:$G,Month!BU$7,Raw!$I:$I,Month!$A13),IF($C13="Provider",SUMIFS(Raw!$H:$H,Raw!$A:$A,$B$5,Raw!$G:$G,Month!BU$7,Raw!$C:$C,Month!$A13),SUMIFS(Raw!$H:$H,Raw!$A:$A,$B$5,Raw!$G:$G,Month!BU$7,Raw!$E:$E,Month!$A13))))</f>
        <v>0</v>
      </c>
      <c r="BV13" s="99">
        <f>IF($B13="","",IF($C13="Region",SUMIFS(Raw!$H:$H,Raw!$A:$A,$B$5,Raw!$G:$G,Month!BV$7,Raw!$I:$I,Month!$A13),IF($C13="Provider",SUMIFS(Raw!$H:$H,Raw!$A:$A,$B$5,Raw!$G:$G,Month!BV$7,Raw!$C:$C,Month!$A13),SUMIFS(Raw!$H:$H,Raw!$A:$A,$B$5,Raw!$G:$G,Month!BV$7,Raw!$E:$E,Month!$A13))))</f>
        <v>4463</v>
      </c>
      <c r="BW13" s="99">
        <f>IF($B13="","",IF($C13="Region",SUMIFS(Raw!$H:$H,Raw!$A:$A,$B$5,Raw!$G:$G,Month!BW$7,Raw!$I:$I,Month!$A13),IF($C13="Provider",SUMIFS(Raw!$H:$H,Raw!$A:$A,$B$5,Raw!$G:$G,Month!BW$7,Raw!$C:$C,Month!$A13),SUMIFS(Raw!$H:$H,Raw!$A:$A,$B$5,Raw!$G:$G,Month!BW$7,Raw!$E:$E,Month!$A13))))</f>
        <v>230</v>
      </c>
      <c r="BX13" s="99">
        <f>IF($B13="","",IF($C13="Region",SUMIFS(Raw!$H:$H,Raw!$A:$A,$B$5,Raw!$G:$G,Month!BX$7,Raw!$I:$I,Month!$A13),IF($C13="Provider",SUMIFS(Raw!$H:$H,Raw!$A:$A,$B$5,Raw!$G:$G,Month!BX$7,Raw!$C:$C,Month!$A13),SUMIFS(Raw!$H:$H,Raw!$A:$A,$B$5,Raw!$G:$G,Month!BX$7,Raw!$E:$E,Month!$A13))))</f>
        <v>2376</v>
      </c>
      <c r="BY13" s="99">
        <f>IF($B13="","",IF($C13="Region",SUMIFS(Raw!$H:$H,Raw!$A:$A,$B$5,Raw!$G:$G,Month!BY$7,Raw!$I:$I,Month!$A13),IF($C13="Provider",SUMIFS(Raw!$H:$H,Raw!$A:$A,$B$5,Raw!$G:$G,Month!BY$7,Raw!$C:$C,Month!$A13),SUMIFS(Raw!$H:$H,Raw!$A:$A,$B$5,Raw!$G:$G,Month!BY$7,Raw!$E:$E,Month!$A13))))</f>
        <v>1644</v>
      </c>
      <c r="BZ13" s="99">
        <f>IF($B13="","",IF($C13="Region",SUMIFS(Raw!$H:$H,Raw!$A:$A,$B$5,Raw!$G:$G,Month!BZ$7,Raw!$I:$I,Month!$A13),IF($C13="Provider",SUMIFS(Raw!$H:$H,Raw!$A:$A,$B$5,Raw!$G:$G,Month!BZ$7,Raw!$C:$C,Month!$A13),SUMIFS(Raw!$H:$H,Raw!$A:$A,$B$5,Raw!$G:$G,Month!BZ$7,Raw!$E:$E,Month!$A13))))</f>
        <v>9079</v>
      </c>
      <c r="CA13" s="99">
        <f>IF($B13="","",IF($C13="Region",SUMIFS(Raw!$H:$H,Raw!$A:$A,$B$5,Raw!$G:$G,Month!CA$7,Raw!$I:$I,Month!$A13),IF($C13="Provider",SUMIFS(Raw!$H:$H,Raw!$A:$A,$B$5,Raw!$G:$G,Month!CA$7,Raw!$C:$C,Month!$A13),SUMIFS(Raw!$H:$H,Raw!$A:$A,$B$5,Raw!$G:$G,Month!CA$7,Raw!$E:$E,Month!$A13))))</f>
        <v>3438</v>
      </c>
      <c r="CB13" s="99">
        <f>IF($B13="","",IF($C13="Region",SUMIFS(Raw!$H:$H,Raw!$A:$A,$B$5,Raw!$G:$G,Month!CB$7,Raw!$I:$I,Month!$A13),IF($C13="Provider",SUMIFS(Raw!$H:$H,Raw!$A:$A,$B$5,Raw!$G:$G,Month!CB$7,Raw!$C:$C,Month!$A13),SUMIFS(Raw!$H:$H,Raw!$A:$A,$B$5,Raw!$G:$G,Month!CB$7,Raw!$E:$E,Month!$A13))))</f>
        <v>7508</v>
      </c>
      <c r="CC13" s="99">
        <f>IF($B13="","",IF($C13="Region",SUMIFS(Raw!$H:$H,Raw!$A:$A,$B$5,Raw!$G:$G,Month!CC$7,Raw!$I:$I,Month!$A13),IF($C13="Provider",SUMIFS(Raw!$H:$H,Raw!$A:$A,$B$5,Raw!$G:$G,Month!CC$7,Raw!$C:$C,Month!$A13),SUMIFS(Raw!$H:$H,Raw!$A:$A,$B$5,Raw!$G:$G,Month!CC$7,Raw!$E:$E,Month!$A13))))</f>
        <v>6973</v>
      </c>
      <c r="CD13" s="99">
        <f>IF($B13="","",IF($C13="Region",SUMIFS(Raw!$H:$H,Raw!$A:$A,$B$5,Raw!$G:$G,Month!CD$7,Raw!$I:$I,Month!$A13),IF($C13="Provider",SUMIFS(Raw!$H:$H,Raw!$A:$A,$B$5,Raw!$G:$G,Month!CD$7,Raw!$C:$C,Month!$A13),SUMIFS(Raw!$H:$H,Raw!$A:$A,$B$5,Raw!$G:$G,Month!CD$7,Raw!$E:$E,Month!$A13))))</f>
        <v>4104</v>
      </c>
      <c r="CE13" s="99">
        <f>IF($B13="","",IF($C13="Region",SUMIFS(Raw!$H:$H,Raw!$A:$A,$B$5,Raw!$G:$G,Month!CE$7,Raw!$I:$I,Month!$A13),IF($C13="Provider",SUMIFS(Raw!$H:$H,Raw!$A:$A,$B$5,Raw!$G:$G,Month!CE$7,Raw!$C:$C,Month!$A13),SUMIFS(Raw!$H:$H,Raw!$A:$A,$B$5,Raw!$G:$G,Month!CE$7,Raw!$E:$E,Month!$A13))))</f>
        <v>3292</v>
      </c>
      <c r="CF13" s="99">
        <f>IF($B13="","",IF($C13="Region",SUMIFS(Raw!$H:$H,Raw!$A:$A,$B$5,Raw!$G:$G,Month!CF$7,Raw!$I:$I,Month!$A13),IF($C13="Provider",SUMIFS(Raw!$H:$H,Raw!$A:$A,$B$5,Raw!$G:$G,Month!CF$7,Raw!$C:$C,Month!$A13),SUMIFS(Raw!$H:$H,Raw!$A:$A,$B$5,Raw!$G:$G,Month!CF$7,Raw!$E:$E,Month!$A13))))</f>
        <v>1018</v>
      </c>
      <c r="CG13" s="99">
        <f>IF($B13="","",IF($C13="Region",SUMIFS(Raw!$H:$H,Raw!$A:$A,$B$5,Raw!$G:$G,Month!CG$7,Raw!$I:$I,Month!$A13),IF($C13="Provider",SUMIFS(Raw!$H:$H,Raw!$A:$A,$B$5,Raw!$G:$G,Month!CG$7,Raw!$C:$C,Month!$A13),SUMIFS(Raw!$H:$H,Raw!$A:$A,$B$5,Raw!$G:$G,Month!CG$7,Raw!$E:$E,Month!$A13))))</f>
        <v>961</v>
      </c>
      <c r="CH13" s="99">
        <f>IF($B13="","",IF($C13="Region",SUMIFS(Raw!$H:$H,Raw!$A:$A,$B$5,Raw!$G:$G,Month!CH$7,Raw!$I:$I,Month!$A13),IF($C13="Provider",SUMIFS(Raw!$H:$H,Raw!$A:$A,$B$5,Raw!$G:$G,Month!CH$7,Raw!$C:$C,Month!$A13),SUMIFS(Raw!$H:$H,Raw!$A:$A,$B$5,Raw!$G:$G,Month!CH$7,Raw!$E:$E,Month!$A13))))</f>
        <v>54</v>
      </c>
      <c r="CI13" s="99">
        <f>IF($B13="","",IF($C13="Region",SUMIFS(Raw!$H:$H,Raw!$A:$A,$B$5,Raw!$G:$G,Month!CI$7,Raw!$I:$I,Month!$A13),IF($C13="Provider",SUMIFS(Raw!$H:$H,Raw!$A:$A,$B$5,Raw!$G:$G,Month!CI$7,Raw!$C:$C,Month!$A13),SUMIFS(Raw!$H:$H,Raw!$A:$A,$B$5,Raw!$G:$G,Month!CI$7,Raw!$E:$E,Month!$A13))))</f>
        <v>0</v>
      </c>
      <c r="CJ13" s="99">
        <f>IF($B13="","",IF($C13="Region",SUMIFS(Raw!$H:$H,Raw!$A:$A,$B$5,Raw!$G:$G,Month!CJ$7,Raw!$I:$I,Month!$A13),IF($C13="Provider",SUMIFS(Raw!$H:$H,Raw!$A:$A,$B$5,Raw!$G:$G,Month!CJ$7,Raw!$C:$C,Month!$A13),SUMIFS(Raw!$H:$H,Raw!$A:$A,$B$5,Raw!$G:$G,Month!CJ$7,Raw!$E:$E,Month!$A13))))</f>
        <v>531</v>
      </c>
      <c r="CK13" s="99">
        <f>IF($B13="","",IF($C13="Region",SUMIFS(Raw!$H:$H,Raw!$A:$A,$B$5,Raw!$G:$G,Month!CK$7,Raw!$I:$I,Month!$A13),IF($C13="Provider",SUMIFS(Raw!$H:$H,Raw!$A:$A,$B$5,Raw!$G:$G,Month!CK$7,Raw!$C:$C,Month!$A13),SUMIFS(Raw!$H:$H,Raw!$A:$A,$B$5,Raw!$G:$G,Month!CK$7,Raw!$E:$E,Month!$A13))))</f>
        <v>120</v>
      </c>
      <c r="CL13" s="99">
        <f>IF($B13="","",IF($C13="Region",SUMIFS(Raw!$H:$H,Raw!$A:$A,$B$5,Raw!$G:$G,Month!CL$7,Raw!$I:$I,Month!$A13),IF($C13="Provider",SUMIFS(Raw!$H:$H,Raw!$A:$A,$B$5,Raw!$G:$G,Month!CL$7,Raw!$C:$C,Month!$A13),SUMIFS(Raw!$H:$H,Raw!$A:$A,$B$5,Raw!$G:$G,Month!CL$7,Raw!$E:$E,Month!$A13))))</f>
        <v>731</v>
      </c>
      <c r="CM13" s="99">
        <f>IF($B13="","",IF($C13="Region",SUMIFS(Raw!$H:$H,Raw!$A:$A,$B$5,Raw!$G:$G,Month!CM$7,Raw!$I:$I,Month!$A13),IF($C13="Provider",SUMIFS(Raw!$H:$H,Raw!$A:$A,$B$5,Raw!$G:$G,Month!CM$7,Raw!$C:$C,Month!$A13),SUMIFS(Raw!$H:$H,Raw!$A:$A,$B$5,Raw!$G:$G,Month!CM$7,Raw!$E:$E,Month!$A13))))</f>
        <v>46</v>
      </c>
    </row>
    <row r="14" spans="1:91" x14ac:dyDescent="0.25">
      <c r="A14" s="18" t="str">
        <f>IF(Refs!A6="","",Refs!A6)</f>
        <v>Y60</v>
      </c>
      <c r="B14" s="3" t="str">
        <f>IF(Refs!B6="","",Refs!B6)</f>
        <v>Midlands</v>
      </c>
      <c r="C14" s="9" t="str">
        <f>IF(Refs!D6="","",Refs!D6)</f>
        <v>Region</v>
      </c>
      <c r="D14" s="99">
        <f>IF($B14="","",IF($C14="Region",SUMIFS(Raw!$H:$H,Raw!$A:$A,$B$5,Raw!$G:$G,Month!D$7,Raw!$I:$I,Month!$A14),IF($C14="Provider",SUMIFS(Raw!$H:$H,Raw!$A:$A,$B$5,Raw!$G:$G,Month!D$7,Raw!$C:$C,Month!$A14),SUMIFS(Raw!$H:$H,Raw!$A:$A,$B$5,Raw!$G:$G,Month!D$7,Raw!$E:$E,Month!$A14))))</f>
        <v>316069</v>
      </c>
      <c r="E14" s="99">
        <f>IF($B14="","",IF($C14="Region",SUMIFS(Raw!$H:$H,Raw!$A:$A,$B$5,Raw!$G:$G,Month!E$7,Raw!$I:$I,Month!$A14),IF($C14="Provider",SUMIFS(Raw!$H:$H,Raw!$A:$A,$B$5,Raw!$G:$G,Month!E$7,Raw!$C:$C,Month!$A14),SUMIFS(Raw!$H:$H,Raw!$A:$A,$B$5,Raw!$G:$G,Month!E$7,Raw!$E:$E,Month!$A14))))</f>
        <v>316069</v>
      </c>
      <c r="F14" s="99">
        <f>IF($B14="","",IF($C14="Region",SUMIFS(Raw!$H:$H,Raw!$A:$A,$B$5,Raw!$G:$G,Month!F$7,Raw!$I:$I,Month!$A14),IF($C14="Provider",SUMIFS(Raw!$H:$H,Raw!$A:$A,$B$5,Raw!$G:$G,Month!F$7,Raw!$C:$C,Month!$A14),SUMIFS(Raw!$H:$H,Raw!$A:$A,$B$5,Raw!$G:$G,Month!F$7,Raw!$E:$E,Month!$A14))))</f>
        <v>314438</v>
      </c>
      <c r="G14" s="99">
        <f>IF($B14="","",IF($C14="Region",SUMIFS(Raw!$H:$H,Raw!$A:$A,$B$5,Raw!$G:$G,Month!G$7,Raw!$I:$I,Month!$A14),IF($C14="Provider",SUMIFS(Raw!$H:$H,Raw!$A:$A,$B$5,Raw!$G:$G,Month!G$7,Raw!$C:$C,Month!$A14),SUMIFS(Raw!$H:$H,Raw!$A:$A,$B$5,Raw!$G:$G,Month!G$7,Raw!$E:$E,Month!$A14))))</f>
        <v>303497</v>
      </c>
      <c r="H14" s="99">
        <f>IF($B14="","",IF($C14="Region",SUMIFS(Raw!$H:$H,Raw!$A:$A,$B$5,Raw!$G:$G,Month!H$7,Raw!$I:$I,Month!$A14),IF($C14="Provider",SUMIFS(Raw!$H:$H,Raw!$A:$A,$B$5,Raw!$G:$G,Month!H$7,Raw!$C:$C,Month!$A14),SUMIFS(Raw!$H:$H,Raw!$A:$A,$B$5,Raw!$G:$G,Month!H$7,Raw!$E:$E,Month!$A14))))</f>
        <v>1631</v>
      </c>
      <c r="I14" s="99">
        <f>IF($B14="","",IF($C14="Region",SUMIFS(Raw!$H:$H,Raw!$A:$A,$B$5,Raw!$G:$G,Month!I$7,Raw!$I:$I,Month!$A14),IF($C14="Provider",SUMIFS(Raw!$H:$H,Raw!$A:$A,$B$5,Raw!$G:$G,Month!I$7,Raw!$C:$C,Month!$A14),SUMIFS(Raw!$H:$H,Raw!$A:$A,$B$5,Raw!$G:$G,Month!I$7,Raw!$E:$E,Month!$A14))))</f>
        <v>2555181</v>
      </c>
      <c r="J14" s="100"/>
      <c r="K14" s="100"/>
      <c r="L14" s="99">
        <f>IF($B14="","",IF($C14="Region",SUMIFS(Raw!$H:$H,Raw!$A:$A,$B$5,Raw!$G:$G,Month!L$7,Raw!$I:$I,Month!$A14),IF($C14="Provider",SUMIFS(Raw!$H:$H,Raw!$A:$A,$B$5,Raw!$G:$G,Month!L$7,Raw!$C:$C,Month!$A14),SUMIFS(Raw!$H:$H,Raw!$A:$A,$B$5,Raw!$G:$G,Month!L$7,Raw!$E:$E,Month!$A14))))</f>
        <v>105898</v>
      </c>
      <c r="M14" s="99">
        <f>IF($B14="","",IF($C14="Region",SUMIFS(Raw!$H:$H,Raw!$A:$A,$B$5,Raw!$G:$G,Month!M$7,Raw!$I:$I,Month!$A14),IF($C14="Provider",SUMIFS(Raw!$H:$H,Raw!$A:$A,$B$5,Raw!$G:$G,Month!M$7,Raw!$C:$C,Month!$A14),SUMIFS(Raw!$H:$H,Raw!$A:$A,$B$5,Raw!$G:$G,Month!M$7,Raw!$E:$E,Month!$A14))))</f>
        <v>83529</v>
      </c>
      <c r="N14" s="99">
        <f>IF($B14="","",IF($C14="Region",SUMIFS(Raw!$H:$H,Raw!$A:$A,$B$5,Raw!$G:$G,Month!N$7,Raw!$I:$I,Month!$A14),IF($C14="Provider",SUMIFS(Raw!$H:$H,Raw!$A:$A,$B$5,Raw!$G:$G,Month!N$7,Raw!$C:$C,Month!$A14),SUMIFS(Raw!$H:$H,Raw!$A:$A,$B$5,Raw!$G:$G,Month!N$7,Raw!$E:$E,Month!$A14))))</f>
        <v>93234720</v>
      </c>
      <c r="O14" s="99">
        <f>IF($B14="","",IF($C14="Region",SUMIFS(Raw!$H:$H,Raw!$A:$A,$B$5,Raw!$G:$G,Month!O$7,Raw!$I:$I,Month!$A14),IF($C14="Provider",SUMIFS(Raw!$H:$H,Raw!$A:$A,$B$5,Raw!$G:$G,Month!O$7,Raw!$C:$C,Month!$A14),SUMIFS(Raw!$H:$H,Raw!$A:$A,$B$5,Raw!$G:$G,Month!O$7,Raw!$E:$E,Month!$A14))))</f>
        <v>298277</v>
      </c>
      <c r="P14" s="99">
        <f>IF($B14="","",IF($C14="Region",SUMIFS(Raw!$H:$H,Raw!$A:$A,$B$5,Raw!$G:$G,Month!P$7,Raw!$I:$I,Month!$A14),IF($C14="Provider",SUMIFS(Raw!$H:$H,Raw!$A:$A,$B$5,Raw!$G:$G,Month!P$7,Raw!$C:$C,Month!$A14),SUMIFS(Raw!$H:$H,Raw!$A:$A,$B$5,Raw!$G:$G,Month!P$7,Raw!$E:$E,Month!$A14))))</f>
        <v>1587</v>
      </c>
      <c r="Q14" s="99">
        <f>IF($B14="","",IF($C14="Region",SUMIFS(Raw!$H:$H,Raw!$A:$A,$B$5,Raw!$G:$G,Month!Q$7,Raw!$I:$I,Month!$A14),IF($C14="Provider",SUMIFS(Raw!$H:$H,Raw!$A:$A,$B$5,Raw!$G:$G,Month!Q$7,Raw!$C:$C,Month!$A14),SUMIFS(Raw!$H:$H,Raw!$A:$A,$B$5,Raw!$G:$G,Month!Q$7,Raw!$E:$E,Month!$A14))))</f>
        <v>200619</v>
      </c>
      <c r="R14" s="99">
        <f>IF($B14="","",IF($C14="Region",SUMIFS(Raw!$H:$H,Raw!$A:$A,$B$5,Raw!$G:$G,Month!R$7,Raw!$I:$I,Month!$A14),IF($C14="Provider",SUMIFS(Raw!$H:$H,Raw!$A:$A,$B$5,Raw!$G:$G,Month!R$7,Raw!$C:$C,Month!$A14),SUMIFS(Raw!$H:$H,Raw!$A:$A,$B$5,Raw!$G:$G,Month!R$7,Raw!$E:$E,Month!$A14))))</f>
        <v>82333</v>
      </c>
      <c r="S14" s="99">
        <f>IF($B14="","",IF($C14="Region",SUMIFS(Raw!$H:$H,Raw!$A:$A,$B$5,Raw!$G:$G,Month!S$7,Raw!$I:$I,Month!$A14),IF($C14="Provider",SUMIFS(Raw!$H:$H,Raw!$A:$A,$B$5,Raw!$G:$G,Month!S$7,Raw!$C:$C,Month!$A14),SUMIFS(Raw!$H:$H,Raw!$A:$A,$B$5,Raw!$G:$G,Month!S$7,Raw!$E:$E,Month!$A14))))</f>
        <v>13066</v>
      </c>
      <c r="T14" s="99">
        <f>IF($B14="","",IF($C14="Region",SUMIFS(Raw!$H:$H,Raw!$A:$A,$B$5,Raw!$G:$G,Month!T$7,Raw!$I:$I,Month!$A14),IF($C14="Provider",SUMIFS(Raw!$H:$H,Raw!$A:$A,$B$5,Raw!$G:$G,Month!T$7,Raw!$C:$C,Month!$A14),SUMIFS(Raw!$H:$H,Raw!$A:$A,$B$5,Raw!$G:$G,Month!T$7,Raw!$E:$E,Month!$A14))))</f>
        <v>672</v>
      </c>
      <c r="U14" s="99">
        <f>IF($B14="","",IF($C14="Region",SUMIFS(Raw!$H:$H,Raw!$A:$A,$B$5,Raw!$G:$G,Month!U$7,Raw!$I:$I,Month!$A14),IF($C14="Provider",SUMIFS(Raw!$H:$H,Raw!$A:$A,$B$5,Raw!$G:$G,Month!U$7,Raw!$C:$C,Month!$A14),SUMIFS(Raw!$H:$H,Raw!$A:$A,$B$5,Raw!$G:$G,Month!U$7,Raw!$E:$E,Month!$A14))))</f>
        <v>96071</v>
      </c>
      <c r="V14" s="99">
        <f>IF($B14="","",IF($C14="Region",SUMIFS(Raw!$H:$H,Raw!$A:$A,$B$5,Raw!$G:$G,Month!V$7,Raw!$I:$I,Month!$A14),IF($C14="Provider",SUMIFS(Raw!$H:$H,Raw!$A:$A,$B$5,Raw!$G:$G,Month!V$7,Raw!$C:$C,Month!$A14),SUMIFS(Raw!$H:$H,Raw!$A:$A,$B$5,Raw!$G:$G,Month!V$7,Raw!$E:$E,Month!$A14))))</f>
        <v>6246</v>
      </c>
      <c r="W14" s="99">
        <f>IF($B14="","",IF($C14="Region",SUMIFS(Raw!$H:$H,Raw!$A:$A,$B$5,Raw!$G:$G,Month!W$7,Raw!$I:$I,Month!$A14),IF($C14="Provider",SUMIFS(Raw!$H:$H,Raw!$A:$A,$B$5,Raw!$G:$G,Month!W$7,Raw!$C:$C,Month!$A14),SUMIFS(Raw!$H:$H,Raw!$A:$A,$B$5,Raw!$G:$G,Month!W$7,Raw!$E:$E,Month!$A14))))</f>
        <v>72543</v>
      </c>
      <c r="X14" s="99">
        <f>IF($B14="","",IF($C14="Region",SUMIFS(Raw!$H:$H,Raw!$A:$A,$B$5,Raw!$G:$G,Month!X$7,Raw!$I:$I,Month!$A14),IF($C14="Provider",SUMIFS(Raw!$H:$H,Raw!$A:$A,$B$5,Raw!$G:$G,Month!X$7,Raw!$C:$C,Month!$A14),SUMIFS(Raw!$H:$H,Raw!$A:$A,$B$5,Raw!$G:$G,Month!X$7,Raw!$E:$E,Month!$A14))))</f>
        <v>42805</v>
      </c>
      <c r="Y14" s="100"/>
      <c r="Z14" s="100"/>
      <c r="AA14" s="99">
        <f>IF($B14="","",IF($C14="Region",SUMIFS(Raw!$H:$H,Raw!$A:$A,$B$5,Raw!$G:$G,Month!AA$7,Raw!$I:$I,Month!$A14),IF($C14="Provider",SUMIFS(Raw!$H:$H,Raw!$A:$A,$B$5,Raw!$G:$G,Month!AA$7,Raw!$C:$C,Month!$A14),SUMIFS(Raw!$H:$H,Raw!$A:$A,$B$5,Raw!$G:$G,Month!AA$7,Raw!$E:$E,Month!$A14))))</f>
        <v>10986</v>
      </c>
      <c r="AB14" s="99">
        <f>IF($B14="","",IF($C14="Region",SUMIFS(Raw!$H:$H,Raw!$A:$A,$B$5,Raw!$G:$G,Month!AB$7,Raw!$I:$I,Month!$A14),IF($C14="Provider",SUMIFS(Raw!$H:$H,Raw!$A:$A,$B$5,Raw!$G:$G,Month!AB$7,Raw!$C:$C,Month!$A14),SUMIFS(Raw!$H:$H,Raw!$A:$A,$B$5,Raw!$G:$G,Month!AB$7,Raw!$E:$E,Month!$A14))))</f>
        <v>3877</v>
      </c>
      <c r="AC14" s="100"/>
      <c r="AD14" s="100"/>
      <c r="AE14" s="99">
        <f>IF($B14="","",IF($C14="Region",SUMIFS(Raw!$H:$H,Raw!$A:$A,$B$5,Raw!$G:$G,Month!AE$7,Raw!$I:$I,Month!$A14),IF($C14="Provider",SUMIFS(Raw!$H:$H,Raw!$A:$A,$B$5,Raw!$G:$G,Month!AE$7,Raw!$C:$C,Month!$A14),SUMIFS(Raw!$H:$H,Raw!$A:$A,$B$5,Raw!$G:$G,Month!AE$7,Raw!$E:$E,Month!$A14))))</f>
        <v>298277</v>
      </c>
      <c r="AF14" s="99">
        <f>IF($B14="","",IF($C14="Region",SUMIFS(Raw!$H:$H,Raw!$A:$A,$B$5,Raw!$G:$G,Month!AF$7,Raw!$I:$I,Month!$A14),IF($C14="Provider",SUMIFS(Raw!$H:$H,Raw!$A:$A,$B$5,Raw!$G:$G,Month!AF$7,Raw!$C:$C,Month!$A14),SUMIFS(Raw!$H:$H,Raw!$A:$A,$B$5,Raw!$G:$G,Month!AF$7,Raw!$E:$E,Month!$A14))))</f>
        <v>39830</v>
      </c>
      <c r="AG14" s="99">
        <f>IF($B14="","",IF($C14="Region",SUMIFS(Raw!$H:$H,Raw!$A:$A,$B$5,Raw!$G:$G,Month!AG$7,Raw!$I:$I,Month!$A14),IF($C14="Provider",SUMIFS(Raw!$H:$H,Raw!$A:$A,$B$5,Raw!$G:$G,Month!AG$7,Raw!$C:$C,Month!$A14),SUMIFS(Raw!$H:$H,Raw!$A:$A,$B$5,Raw!$G:$G,Month!AG$7,Raw!$E:$E,Month!$A14))))</f>
        <v>42364</v>
      </c>
      <c r="AH14" s="99">
        <f>IF($B14="","",IF($C14="Region",SUMIFS(Raw!$H:$H,Raw!$A:$A,$B$5,Raw!$G:$G,Month!AH$7,Raw!$I:$I,Month!$A14),IF($C14="Provider",SUMIFS(Raw!$H:$H,Raw!$A:$A,$B$5,Raw!$G:$G,Month!AH$7,Raw!$C:$C,Month!$A14),SUMIFS(Raw!$H:$H,Raw!$A:$A,$B$5,Raw!$G:$G,Month!AH$7,Raw!$E:$E,Month!$A14))))</f>
        <v>25161</v>
      </c>
      <c r="AI14" s="99">
        <f>IF($B14="","",IF($C14="Region",SUMIFS(Raw!$H:$H,Raw!$A:$A,$B$5,Raw!$G:$G,Month!AI$7,Raw!$I:$I,Month!$A14),IF($C14="Provider",SUMIFS(Raw!$H:$H,Raw!$A:$A,$B$5,Raw!$G:$G,Month!AI$7,Raw!$C:$C,Month!$A14),SUMIFS(Raw!$H:$H,Raw!$A:$A,$B$5,Raw!$G:$G,Month!AI$7,Raw!$E:$E,Month!$A14))))</f>
        <v>133</v>
      </c>
      <c r="AJ14" s="99">
        <f>IF($B14="","",IF($C14="Region",SUMIFS(Raw!$H:$H,Raw!$A:$A,$B$5,Raw!$G:$G,Month!AJ$7,Raw!$I:$I,Month!$A14),IF($C14="Provider",SUMIFS(Raw!$H:$H,Raw!$A:$A,$B$5,Raw!$G:$G,Month!AJ$7,Raw!$C:$C,Month!$A14),SUMIFS(Raw!$H:$H,Raw!$A:$A,$B$5,Raw!$G:$G,Month!AJ$7,Raw!$E:$E,Month!$A14))))</f>
        <v>17227</v>
      </c>
      <c r="AK14" s="99">
        <f>IF($B14="","",IF($C14="Region",SUMIFS(Raw!$H:$H,Raw!$A:$A,$B$5,Raw!$G:$G,Month!AK$7,Raw!$I:$I,Month!$A14),IF($C14="Provider",SUMIFS(Raw!$H:$H,Raw!$A:$A,$B$5,Raw!$G:$G,Month!AK$7,Raw!$C:$C,Month!$A14),SUMIFS(Raw!$H:$H,Raw!$A:$A,$B$5,Raw!$G:$G,Month!AK$7,Raw!$E:$E,Month!$A14))))</f>
        <v>1058</v>
      </c>
      <c r="AL14" s="99">
        <f>IF($B14="","",IF($C14="Region",SUMIFS(Raw!$H:$H,Raw!$A:$A,$B$5,Raw!$G:$G,Month!AL$7,Raw!$I:$I,Month!$A14),IF($C14="Provider",SUMIFS(Raw!$H:$H,Raw!$A:$A,$B$5,Raw!$G:$G,Month!AL$7,Raw!$C:$C,Month!$A14),SUMIFS(Raw!$H:$H,Raw!$A:$A,$B$5,Raw!$G:$G,Month!AL$7,Raw!$E:$E,Month!$A14))))</f>
        <v>9874</v>
      </c>
      <c r="AM14" s="99">
        <f>IF($B14="","",IF($C14="Region",SUMIFS(Raw!$H:$H,Raw!$A:$A,$B$5,Raw!$G:$G,Month!AM$7,Raw!$I:$I,Month!$A14),IF($C14="Provider",SUMIFS(Raw!$H:$H,Raw!$A:$A,$B$5,Raw!$G:$G,Month!AM$7,Raw!$C:$C,Month!$A14),SUMIFS(Raw!$H:$H,Raw!$A:$A,$B$5,Raw!$G:$G,Month!AM$7,Raw!$E:$E,Month!$A14))))</f>
        <v>1937</v>
      </c>
      <c r="AN14" s="99">
        <f>IF($B14="","",IF($C14="Region",SUMIFS(Raw!$H:$H,Raw!$A:$A,$B$5,Raw!$G:$G,Month!AN$7,Raw!$I:$I,Month!$A14),IF($C14="Provider",SUMIFS(Raw!$H:$H,Raw!$A:$A,$B$5,Raw!$G:$G,Month!AN$7,Raw!$C:$C,Month!$A14),SUMIFS(Raw!$H:$H,Raw!$A:$A,$B$5,Raw!$G:$G,Month!AN$7,Raw!$E:$E,Month!$A14))))</f>
        <v>13134</v>
      </c>
      <c r="AO14" s="99">
        <f>IF($B14="","",IF($C14="Region",SUMIFS(Raw!$H:$H,Raw!$A:$A,$B$5,Raw!$G:$G,Month!AO$7,Raw!$I:$I,Month!$A14),IF($C14="Provider",SUMIFS(Raw!$H:$H,Raw!$A:$A,$B$5,Raw!$G:$G,Month!AO$7,Raw!$C:$C,Month!$A14),SUMIFS(Raw!$H:$H,Raw!$A:$A,$B$5,Raw!$G:$G,Month!AO$7,Raw!$E:$E,Month!$A14))))</f>
        <v>6669</v>
      </c>
      <c r="AP14" s="99">
        <f>IF($B14="","",IF($C14="Region",SUMIFS(Raw!$H:$H,Raw!$A:$A,$B$5,Raw!$G:$G,Month!AP$7,Raw!$I:$I,Month!$A14),IF($C14="Provider",SUMIFS(Raw!$H:$H,Raw!$A:$A,$B$5,Raw!$G:$G,Month!AP$7,Raw!$C:$C,Month!$A14),SUMIFS(Raw!$H:$H,Raw!$A:$A,$B$5,Raw!$G:$G,Month!AP$7,Raw!$E:$E,Month!$A14))))</f>
        <v>29578</v>
      </c>
      <c r="AQ14" s="99">
        <f>IF($B14="","",IF($C14="Region",SUMIFS(Raw!$H:$H,Raw!$A:$A,$B$5,Raw!$G:$G,Month!AQ$7,Raw!$I:$I,Month!$A14),IF($C14="Provider",SUMIFS(Raw!$H:$H,Raw!$A:$A,$B$5,Raw!$G:$G,Month!AQ$7,Raw!$C:$C,Month!$A14),SUMIFS(Raw!$H:$H,Raw!$A:$A,$B$5,Raw!$G:$G,Month!AQ$7,Raw!$E:$E,Month!$A14))))</f>
        <v>29095</v>
      </c>
      <c r="AR14" s="99">
        <f>IF($B14="","",IF($C14="Region",SUMIFS(Raw!$H:$H,Raw!$A:$A,$B$5,Raw!$G:$G,Month!AR$7,Raw!$I:$I,Month!$A14),IF($C14="Provider",SUMIFS(Raw!$H:$H,Raw!$A:$A,$B$5,Raw!$G:$G,Month!AR$7,Raw!$C:$C,Month!$A14),SUMIFS(Raw!$H:$H,Raw!$A:$A,$B$5,Raw!$G:$G,Month!AR$7,Raw!$E:$E,Month!$A14))))</f>
        <v>27747</v>
      </c>
      <c r="AS14" s="99">
        <f>IF($B14="","",IF($C14="Region",SUMIFS(Raw!$H:$H,Raw!$A:$A,$B$5,Raw!$G:$G,Month!AS$7,Raw!$I:$I,Month!$A14),IF($C14="Provider",SUMIFS(Raw!$H:$H,Raw!$A:$A,$B$5,Raw!$G:$G,Month!AS$7,Raw!$C:$C,Month!$A14),SUMIFS(Raw!$H:$H,Raw!$A:$A,$B$5,Raw!$G:$G,Month!AS$7,Raw!$E:$E,Month!$A14))))</f>
        <v>22714</v>
      </c>
      <c r="AT14" s="99">
        <f>IF($B14="","",IF($C14="Region",SUMIFS(Raw!$H:$H,Raw!$A:$A,$B$5,Raw!$G:$G,Month!AT$7,Raw!$I:$I,Month!$A14),IF($C14="Provider",SUMIFS(Raw!$H:$H,Raw!$A:$A,$B$5,Raw!$G:$G,Month!AT$7,Raw!$C:$C,Month!$A14),SUMIFS(Raw!$H:$H,Raw!$A:$A,$B$5,Raw!$G:$G,Month!AT$7,Raw!$E:$E,Month!$A14))))</f>
        <v>4877</v>
      </c>
      <c r="AU14" s="99">
        <f>IF($B14="","",IF($C14="Region",SUMIFS(Raw!$H:$H,Raw!$A:$A,$B$5,Raw!$G:$G,Month!AU$7,Raw!$I:$I,Month!$A14),IF($C14="Provider",SUMIFS(Raw!$H:$H,Raw!$A:$A,$B$5,Raw!$G:$G,Month!AU$7,Raw!$C:$C,Month!$A14),SUMIFS(Raw!$H:$H,Raw!$A:$A,$B$5,Raw!$G:$G,Month!AU$7,Raw!$E:$E,Month!$A14))))</f>
        <v>2704</v>
      </c>
      <c r="AV14" s="99">
        <f>IF($B14="","",IF($C14="Region",SUMIFS(Raw!$H:$H,Raw!$A:$A,$B$5,Raw!$G:$G,Month!AV$7,Raw!$I:$I,Month!$A14),IF($C14="Provider",SUMIFS(Raw!$H:$H,Raw!$A:$A,$B$5,Raw!$G:$G,Month!AV$7,Raw!$C:$C,Month!$A14),SUMIFS(Raw!$H:$H,Raw!$A:$A,$B$5,Raw!$G:$G,Month!AV$7,Raw!$E:$E,Month!$A14))))</f>
        <v>18765</v>
      </c>
      <c r="AW14" s="99">
        <f>IF($B14="","",IF($C14="Region",SUMIFS(Raw!$H:$H,Raw!$A:$A,$B$5,Raw!$G:$G,Month!AW$7,Raw!$I:$I,Month!$A14),IF($C14="Provider",SUMIFS(Raw!$H:$H,Raw!$A:$A,$B$5,Raw!$G:$G,Month!AW$7,Raw!$C:$C,Month!$A14),SUMIFS(Raw!$H:$H,Raw!$A:$A,$B$5,Raw!$G:$G,Month!AW$7,Raw!$E:$E,Month!$A14))))</f>
        <v>23396019</v>
      </c>
      <c r="AX14" s="99">
        <f>IF($B14="","",IF($C14="Region",SUMIFS(Raw!$H:$H,Raw!$A:$A,$B$5,Raw!$G:$G,Month!AX$7,Raw!$I:$I,Month!$A14),IF($C14="Provider",SUMIFS(Raw!$H:$H,Raw!$A:$A,$B$5,Raw!$G:$G,Month!AX$7,Raw!$C:$C,Month!$A14),SUMIFS(Raw!$H:$H,Raw!$A:$A,$B$5,Raw!$G:$G,Month!AX$7,Raw!$E:$E,Month!$A14))))</f>
        <v>31748</v>
      </c>
      <c r="AY14" s="99">
        <f>IF($B14="","",IF($C14="Region",SUMIFS(Raw!$H:$H,Raw!$A:$A,$B$5,Raw!$G:$G,Month!AY$7,Raw!$I:$I,Month!$A14),IF($C14="Provider",SUMIFS(Raw!$H:$H,Raw!$A:$A,$B$5,Raw!$G:$G,Month!AY$7,Raw!$C:$C,Month!$A14),SUMIFS(Raw!$H:$H,Raw!$A:$A,$B$5,Raw!$G:$G,Month!AY$7,Raw!$E:$E,Month!$A14))))</f>
        <v>12026</v>
      </c>
      <c r="AZ14" s="99">
        <f>IF($B14="","",IF($C14="Region",SUMIFS(Raw!$H:$H,Raw!$A:$A,$B$5,Raw!$G:$G,Month!AZ$7,Raw!$I:$I,Month!$A14),IF($C14="Provider",SUMIFS(Raw!$H:$H,Raw!$A:$A,$B$5,Raw!$G:$G,Month!AZ$7,Raw!$C:$C,Month!$A14),SUMIFS(Raw!$H:$H,Raw!$A:$A,$B$5,Raw!$G:$G,Month!AZ$7,Raw!$E:$E,Month!$A14))))</f>
        <v>1959</v>
      </c>
      <c r="BA14" s="99">
        <f>IF($B14="","",IF($C14="Region",SUMIFS(Raw!$H:$H,Raw!$A:$A,$B$5,Raw!$G:$G,Month!BA$7,Raw!$I:$I,Month!$A14),IF($C14="Provider",SUMIFS(Raw!$H:$H,Raw!$A:$A,$B$5,Raw!$G:$G,Month!BA$7,Raw!$C:$C,Month!$A14),SUMIFS(Raw!$H:$H,Raw!$A:$A,$B$5,Raw!$G:$G,Month!BA$7,Raw!$E:$E,Month!$A14))))</f>
        <v>5936</v>
      </c>
      <c r="BB14" s="99">
        <f>IF($B14="","",IF($C14="Region",SUMIFS(Raw!$H:$H,Raw!$A:$A,$B$5,Raw!$G:$G,Month!BB$7,Raw!$I:$I,Month!$A14),IF($C14="Provider",SUMIFS(Raw!$H:$H,Raw!$A:$A,$B$5,Raw!$G:$G,Month!BB$7,Raw!$C:$C,Month!$A14),SUMIFS(Raw!$H:$H,Raw!$A:$A,$B$5,Raw!$G:$G,Month!BB$7,Raw!$E:$E,Month!$A14))))</f>
        <v>10781376</v>
      </c>
      <c r="BC14" s="99">
        <f>IF($B14="","",IF($C14="Region",SUMIFS(Raw!$H:$H,Raw!$A:$A,$B$5,Raw!$G:$G,Month!BC$7,Raw!$I:$I,Month!$A14),IF($C14="Provider",SUMIFS(Raw!$H:$H,Raw!$A:$A,$B$5,Raw!$G:$G,Month!BC$7,Raw!$C:$C,Month!$A14),SUMIFS(Raw!$H:$H,Raw!$A:$A,$B$5,Raw!$G:$G,Month!BC$7,Raw!$E:$E,Month!$A14))))</f>
        <v>16545</v>
      </c>
      <c r="BD14" s="99">
        <f>IF($B14="","",IF($C14="Region",SUMIFS(Raw!$H:$H,Raw!$A:$A,$B$5,Raw!$G:$G,Month!BD$7,Raw!$I:$I,Month!$A14),IF($C14="Provider",SUMIFS(Raw!$H:$H,Raw!$A:$A,$B$5,Raw!$G:$G,Month!BD$7,Raw!$C:$C,Month!$A14),SUMIFS(Raw!$H:$H,Raw!$A:$A,$B$5,Raw!$G:$G,Month!BD$7,Raw!$E:$E,Month!$A14))))</f>
        <v>139914</v>
      </c>
      <c r="BE14" s="99">
        <f>IF($B14="","",IF($C14="Region",SUMIFS(Raw!$H:$H,Raw!$A:$A,$B$5,Raw!$G:$G,Month!BE$7,Raw!$I:$I,Month!$A14),IF($C14="Provider",SUMIFS(Raw!$H:$H,Raw!$A:$A,$B$5,Raw!$G:$G,Month!BE$7,Raw!$C:$C,Month!$A14),SUMIFS(Raw!$H:$H,Raw!$A:$A,$B$5,Raw!$G:$G,Month!BE$7,Raw!$E:$E,Month!$A14))))</f>
        <v>3228</v>
      </c>
      <c r="BF14" s="99">
        <f>IF($B14="","",IF($C14="Region",SUMIFS(Raw!$H:$H,Raw!$A:$A,$B$5,Raw!$G:$G,Month!BF$7,Raw!$I:$I,Month!$A14),IF($C14="Provider",SUMIFS(Raw!$H:$H,Raw!$A:$A,$B$5,Raw!$G:$G,Month!BF$7,Raw!$C:$C,Month!$A14),SUMIFS(Raw!$H:$H,Raw!$A:$A,$B$5,Raw!$G:$G,Month!BF$7,Raw!$E:$E,Month!$A14))))</f>
        <v>224388</v>
      </c>
      <c r="BG14" s="99">
        <f>IF($B14="","",IF($C14="Region",SUMIFS(Raw!$H:$H,Raw!$A:$A,$B$5,Raw!$G:$G,Month!BG$7,Raw!$I:$I,Month!$A14),IF($C14="Provider",SUMIFS(Raw!$H:$H,Raw!$A:$A,$B$5,Raw!$G:$G,Month!BG$7,Raw!$C:$C,Month!$A14),SUMIFS(Raw!$H:$H,Raw!$A:$A,$B$5,Raw!$G:$G,Month!BG$7,Raw!$E:$E,Month!$A14))))</f>
        <v>200</v>
      </c>
      <c r="BH14" s="99">
        <f>IF($B14="","",IF($C14="Region",SUMIFS(Raw!$H:$H,Raw!$A:$A,$B$5,Raw!$G:$G,Month!BH$7,Raw!$I:$I,Month!$A14),IF($C14="Provider",SUMIFS(Raw!$H:$H,Raw!$A:$A,$B$5,Raw!$G:$G,Month!BH$7,Raw!$C:$C,Month!$A14),SUMIFS(Raw!$H:$H,Raw!$A:$A,$B$5,Raw!$G:$G,Month!BH$7,Raw!$E:$E,Month!$A14))))</f>
        <v>165420</v>
      </c>
      <c r="BI14" s="99">
        <f>IF($B14="","",IF($C14="Region",SUMIFS(Raw!$H:$H,Raw!$A:$A,$B$5,Raw!$G:$G,Month!BI$7,Raw!$I:$I,Month!$A14),IF($C14="Provider",SUMIFS(Raw!$H:$H,Raw!$A:$A,$B$5,Raw!$G:$G,Month!BI$7,Raw!$C:$C,Month!$A14),SUMIFS(Raw!$H:$H,Raw!$A:$A,$B$5,Raw!$G:$G,Month!BI$7,Raw!$E:$E,Month!$A14))))</f>
        <v>41432</v>
      </c>
      <c r="BJ14" s="99">
        <f>IF($B14="","",IF($C14="Region",SUMIFS(Raw!$H:$H,Raw!$A:$A,$B$5,Raw!$G:$G,Month!BJ$7,Raw!$I:$I,Month!$A14),IF($C14="Provider",SUMIFS(Raw!$H:$H,Raw!$A:$A,$B$5,Raw!$G:$G,Month!BJ$7,Raw!$C:$C,Month!$A14),SUMIFS(Raw!$H:$H,Raw!$A:$A,$B$5,Raw!$G:$G,Month!BJ$7,Raw!$E:$E,Month!$A14))))</f>
        <v>43726</v>
      </c>
      <c r="BK14" s="99">
        <f>IF($B14="","",IF($C14="Region",SUMIFS(Raw!$H:$H,Raw!$A:$A,$B$5,Raw!$G:$G,Month!BK$7,Raw!$I:$I,Month!$A14),IF($C14="Provider",SUMIFS(Raw!$H:$H,Raw!$A:$A,$B$5,Raw!$G:$G,Month!BK$7,Raw!$C:$C,Month!$A14),SUMIFS(Raw!$H:$H,Raw!$A:$A,$B$5,Raw!$G:$G,Month!BK$7,Raw!$E:$E,Month!$A14))))</f>
        <v>19353</v>
      </c>
      <c r="BL14" s="99">
        <f>IF($B14="","",IF($C14="Region",SUMIFS(Raw!$H:$H,Raw!$A:$A,$B$5,Raw!$G:$G,Month!BL$7,Raw!$I:$I,Month!$A14),IF($C14="Provider",SUMIFS(Raw!$H:$H,Raw!$A:$A,$B$5,Raw!$G:$G,Month!BL$7,Raw!$C:$C,Month!$A14),SUMIFS(Raw!$H:$H,Raw!$A:$A,$B$5,Raw!$G:$G,Month!BL$7,Raw!$E:$E,Month!$A14))))</f>
        <v>74274</v>
      </c>
      <c r="BM14" s="99">
        <f>IF($B14="","",IF($C14="Region",SUMIFS(Raw!$H:$H,Raw!$A:$A,$B$5,Raw!$G:$G,Month!BM$7,Raw!$I:$I,Month!$A14),IF($C14="Provider",SUMIFS(Raw!$H:$H,Raw!$A:$A,$B$5,Raw!$G:$G,Month!BM$7,Raw!$C:$C,Month!$A14),SUMIFS(Raw!$H:$H,Raw!$A:$A,$B$5,Raw!$G:$G,Month!BM$7,Raw!$E:$E,Month!$A14))))</f>
        <v>7346</v>
      </c>
      <c r="BN14" s="99">
        <f>IF($B14="","",IF($C14="Region",SUMIFS(Raw!$H:$H,Raw!$A:$A,$B$5,Raw!$G:$G,Month!BN$7,Raw!$I:$I,Month!$A14),IF($C14="Provider",SUMIFS(Raw!$H:$H,Raw!$A:$A,$B$5,Raw!$G:$G,Month!BN$7,Raw!$C:$C,Month!$A14),SUMIFS(Raw!$H:$H,Raw!$A:$A,$B$5,Raw!$G:$G,Month!BN$7,Raw!$E:$E,Month!$A14))))</f>
        <v>24885</v>
      </c>
      <c r="BO14" s="99">
        <f>IF($B14="","",IF($C14="Region",SUMIFS(Raw!$H:$H,Raw!$A:$A,$B$5,Raw!$G:$G,Month!BO$7,Raw!$I:$I,Month!$A14),IF($C14="Provider",SUMIFS(Raw!$H:$H,Raw!$A:$A,$B$5,Raw!$G:$G,Month!BO$7,Raw!$C:$C,Month!$A14),SUMIFS(Raw!$H:$H,Raw!$A:$A,$B$5,Raw!$G:$G,Month!BO$7,Raw!$E:$E,Month!$A14))))</f>
        <v>9013</v>
      </c>
      <c r="BP14" s="99">
        <f>IF($B14="","",IF($C14="Region",SUMIFS(Raw!$H:$H,Raw!$A:$A,$B$5,Raw!$G:$G,Month!BP$7,Raw!$I:$I,Month!$A14),IF($C14="Provider",SUMIFS(Raw!$H:$H,Raw!$A:$A,$B$5,Raw!$G:$G,Month!BP$7,Raw!$C:$C,Month!$A14),SUMIFS(Raw!$H:$H,Raw!$A:$A,$B$5,Raw!$G:$G,Month!BP$7,Raw!$E:$E,Month!$A14))))</f>
        <v>26322</v>
      </c>
      <c r="BQ14" s="99">
        <f>IF($B14="","",IF($C14="Region",SUMIFS(Raw!$H:$H,Raw!$A:$A,$B$5,Raw!$G:$G,Month!BQ$7,Raw!$I:$I,Month!$A14),IF($C14="Provider",SUMIFS(Raw!$H:$H,Raw!$A:$A,$B$5,Raw!$G:$G,Month!BQ$7,Raw!$C:$C,Month!$A14),SUMIFS(Raw!$H:$H,Raw!$A:$A,$B$5,Raw!$G:$G,Month!BQ$7,Raw!$E:$E,Month!$A14))))</f>
        <v>1537</v>
      </c>
      <c r="BR14" s="99">
        <f>IF($B14="","",IF($C14="Region",SUMIFS(Raw!$H:$H,Raw!$A:$A,$B$5,Raw!$G:$G,Month!BR$7,Raw!$I:$I,Month!$A14),IF($C14="Provider",SUMIFS(Raw!$H:$H,Raw!$A:$A,$B$5,Raw!$G:$G,Month!BR$7,Raw!$C:$C,Month!$A14),SUMIFS(Raw!$H:$H,Raw!$A:$A,$B$5,Raw!$G:$G,Month!BR$7,Raw!$E:$E,Month!$A14))))</f>
        <v>204</v>
      </c>
      <c r="BS14" s="99">
        <f>IF($B14="","",IF($C14="Region",SUMIFS(Raw!$H:$H,Raw!$A:$A,$B$5,Raw!$G:$G,Month!BS$7,Raw!$I:$I,Month!$A14),IF($C14="Provider",SUMIFS(Raw!$H:$H,Raw!$A:$A,$B$5,Raw!$G:$G,Month!BS$7,Raw!$C:$C,Month!$A14),SUMIFS(Raw!$H:$H,Raw!$A:$A,$B$5,Raw!$G:$G,Month!BS$7,Raw!$E:$E,Month!$A14))))</f>
        <v>2</v>
      </c>
      <c r="BT14" s="99">
        <f>IF($B14="","",IF($C14="Region",SUMIFS(Raw!$H:$H,Raw!$A:$A,$B$5,Raw!$G:$G,Month!BT$7,Raw!$I:$I,Month!$A14),IF($C14="Provider",SUMIFS(Raw!$H:$H,Raw!$A:$A,$B$5,Raw!$G:$G,Month!BT$7,Raw!$C:$C,Month!$A14),SUMIFS(Raw!$H:$H,Raw!$A:$A,$B$5,Raw!$G:$G,Month!BT$7,Raw!$E:$E,Month!$A14))))</f>
        <v>0</v>
      </c>
      <c r="BU14" s="99">
        <f>IF($B14="","",IF($C14="Region",SUMIFS(Raw!$H:$H,Raw!$A:$A,$B$5,Raw!$G:$G,Month!BU$7,Raw!$I:$I,Month!$A14),IF($C14="Provider",SUMIFS(Raw!$H:$H,Raw!$A:$A,$B$5,Raw!$G:$G,Month!BU$7,Raw!$C:$C,Month!$A14),SUMIFS(Raw!$H:$H,Raw!$A:$A,$B$5,Raw!$G:$G,Month!BU$7,Raw!$E:$E,Month!$A14))))</f>
        <v>0</v>
      </c>
      <c r="BV14" s="99">
        <f>IF($B14="","",IF($C14="Region",SUMIFS(Raw!$H:$H,Raw!$A:$A,$B$5,Raw!$G:$G,Month!BV$7,Raw!$I:$I,Month!$A14),IF($C14="Provider",SUMIFS(Raw!$H:$H,Raw!$A:$A,$B$5,Raw!$G:$G,Month!BV$7,Raw!$C:$C,Month!$A14),SUMIFS(Raw!$H:$H,Raw!$A:$A,$B$5,Raw!$G:$G,Month!BV$7,Raw!$E:$E,Month!$A14))))</f>
        <v>4181</v>
      </c>
      <c r="BW14" s="99">
        <f>IF($B14="","",IF($C14="Region",SUMIFS(Raw!$H:$H,Raw!$A:$A,$B$5,Raw!$G:$G,Month!BW$7,Raw!$I:$I,Month!$A14),IF($C14="Provider",SUMIFS(Raw!$H:$H,Raw!$A:$A,$B$5,Raw!$G:$G,Month!BW$7,Raw!$C:$C,Month!$A14),SUMIFS(Raw!$H:$H,Raw!$A:$A,$B$5,Raw!$G:$G,Month!BW$7,Raw!$E:$E,Month!$A14))))</f>
        <v>165</v>
      </c>
      <c r="BX14" s="99">
        <f>IF($B14="","",IF($C14="Region",SUMIFS(Raw!$H:$H,Raw!$A:$A,$B$5,Raw!$G:$G,Month!BX$7,Raw!$I:$I,Month!$A14),IF($C14="Provider",SUMIFS(Raw!$H:$H,Raw!$A:$A,$B$5,Raw!$G:$G,Month!BX$7,Raw!$C:$C,Month!$A14),SUMIFS(Raw!$H:$H,Raw!$A:$A,$B$5,Raw!$G:$G,Month!BX$7,Raw!$E:$E,Month!$A14))))</f>
        <v>0</v>
      </c>
      <c r="BY14" s="99">
        <f>IF($B14="","",IF($C14="Region",SUMIFS(Raw!$H:$H,Raw!$A:$A,$B$5,Raw!$G:$G,Month!BY$7,Raw!$I:$I,Month!$A14),IF($C14="Provider",SUMIFS(Raw!$H:$H,Raw!$A:$A,$B$5,Raw!$G:$G,Month!BY$7,Raw!$C:$C,Month!$A14),SUMIFS(Raw!$H:$H,Raw!$A:$A,$B$5,Raw!$G:$G,Month!BY$7,Raw!$E:$E,Month!$A14))))</f>
        <v>0</v>
      </c>
      <c r="BZ14" s="99">
        <f>IF($B14="","",IF($C14="Region",SUMIFS(Raw!$H:$H,Raw!$A:$A,$B$5,Raw!$G:$G,Month!BZ$7,Raw!$I:$I,Month!$A14),IF($C14="Provider",SUMIFS(Raw!$H:$H,Raw!$A:$A,$B$5,Raw!$G:$G,Month!BZ$7,Raw!$C:$C,Month!$A14),SUMIFS(Raw!$H:$H,Raw!$A:$A,$B$5,Raw!$G:$G,Month!BZ$7,Raw!$E:$E,Month!$A14))))</f>
        <v>0</v>
      </c>
      <c r="CA14" s="99">
        <f>IF($B14="","",IF($C14="Region",SUMIFS(Raw!$H:$H,Raw!$A:$A,$B$5,Raw!$G:$G,Month!CA$7,Raw!$I:$I,Month!$A14),IF($C14="Provider",SUMIFS(Raw!$H:$H,Raw!$A:$A,$B$5,Raw!$G:$G,Month!CA$7,Raw!$C:$C,Month!$A14),SUMIFS(Raw!$H:$H,Raw!$A:$A,$B$5,Raw!$G:$G,Month!CA$7,Raw!$E:$E,Month!$A14))))</f>
        <v>0</v>
      </c>
      <c r="CB14" s="99">
        <f>IF($B14="","",IF($C14="Region",SUMIFS(Raw!$H:$H,Raw!$A:$A,$B$5,Raw!$G:$G,Month!CB$7,Raw!$I:$I,Month!$A14),IF($C14="Provider",SUMIFS(Raw!$H:$H,Raw!$A:$A,$B$5,Raw!$G:$G,Month!CB$7,Raw!$C:$C,Month!$A14),SUMIFS(Raw!$H:$H,Raw!$A:$A,$B$5,Raw!$G:$G,Month!CB$7,Raw!$E:$E,Month!$A14))))</f>
        <v>3241</v>
      </c>
      <c r="CC14" s="99">
        <f>IF($B14="","",IF($C14="Region",SUMIFS(Raw!$H:$H,Raw!$A:$A,$B$5,Raw!$G:$G,Month!CC$7,Raw!$I:$I,Month!$A14),IF($C14="Provider",SUMIFS(Raw!$H:$H,Raw!$A:$A,$B$5,Raw!$G:$G,Month!CC$7,Raw!$C:$C,Month!$A14),SUMIFS(Raw!$H:$H,Raw!$A:$A,$B$5,Raw!$G:$G,Month!CC$7,Raw!$E:$E,Month!$A14))))</f>
        <v>3067</v>
      </c>
      <c r="CD14" s="99">
        <f>IF($B14="","",IF($C14="Region",SUMIFS(Raw!$H:$H,Raw!$A:$A,$B$5,Raw!$G:$G,Month!CD$7,Raw!$I:$I,Month!$A14),IF($C14="Provider",SUMIFS(Raw!$H:$H,Raw!$A:$A,$B$5,Raw!$G:$G,Month!CD$7,Raw!$C:$C,Month!$A14),SUMIFS(Raw!$H:$H,Raw!$A:$A,$B$5,Raw!$G:$G,Month!CD$7,Raw!$E:$E,Month!$A14))))</f>
        <v>58</v>
      </c>
      <c r="CE14" s="99">
        <f>IF($B14="","",IF($C14="Region",SUMIFS(Raw!$H:$H,Raw!$A:$A,$B$5,Raw!$G:$G,Month!CE$7,Raw!$I:$I,Month!$A14),IF($C14="Provider",SUMIFS(Raw!$H:$H,Raw!$A:$A,$B$5,Raw!$G:$G,Month!CE$7,Raw!$C:$C,Month!$A14),SUMIFS(Raw!$H:$H,Raw!$A:$A,$B$5,Raw!$G:$G,Month!CE$7,Raw!$E:$E,Month!$A14))))</f>
        <v>36</v>
      </c>
      <c r="CF14" s="99">
        <f>IF($B14="","",IF($C14="Region",SUMIFS(Raw!$H:$H,Raw!$A:$A,$B$5,Raw!$G:$G,Month!CF$7,Raw!$I:$I,Month!$A14),IF($C14="Provider",SUMIFS(Raw!$H:$H,Raw!$A:$A,$B$5,Raw!$G:$G,Month!CF$7,Raw!$C:$C,Month!$A14),SUMIFS(Raw!$H:$H,Raw!$A:$A,$B$5,Raw!$G:$G,Month!CF$7,Raw!$E:$E,Month!$A14))))</f>
        <v>0</v>
      </c>
      <c r="CG14" s="99">
        <f>IF($B14="","",IF($C14="Region",SUMIFS(Raw!$H:$H,Raw!$A:$A,$B$5,Raw!$G:$G,Month!CG$7,Raw!$I:$I,Month!$A14),IF($C14="Provider",SUMIFS(Raw!$H:$H,Raw!$A:$A,$B$5,Raw!$G:$G,Month!CG$7,Raw!$C:$C,Month!$A14),SUMIFS(Raw!$H:$H,Raw!$A:$A,$B$5,Raw!$G:$G,Month!CG$7,Raw!$E:$E,Month!$A14))))</f>
        <v>0</v>
      </c>
      <c r="CH14" s="99">
        <f>IF($B14="","",IF($C14="Region",SUMIFS(Raw!$H:$H,Raw!$A:$A,$B$5,Raw!$G:$G,Month!CH$7,Raw!$I:$I,Month!$A14),IF($C14="Provider",SUMIFS(Raw!$H:$H,Raw!$A:$A,$B$5,Raw!$G:$G,Month!CH$7,Raw!$C:$C,Month!$A14),SUMIFS(Raw!$H:$H,Raw!$A:$A,$B$5,Raw!$G:$G,Month!CH$7,Raw!$E:$E,Month!$A14))))</f>
        <v>1581</v>
      </c>
      <c r="CI14" s="99">
        <f>IF($B14="","",IF($C14="Region",SUMIFS(Raw!$H:$H,Raw!$A:$A,$B$5,Raw!$G:$G,Month!CI$7,Raw!$I:$I,Month!$A14),IF($C14="Provider",SUMIFS(Raw!$H:$H,Raw!$A:$A,$B$5,Raw!$G:$G,Month!CI$7,Raw!$C:$C,Month!$A14),SUMIFS(Raw!$H:$H,Raw!$A:$A,$B$5,Raw!$G:$G,Month!CI$7,Raw!$E:$E,Month!$A14))))</f>
        <v>1581</v>
      </c>
      <c r="CJ14" s="99">
        <f>IF($B14="","",IF($C14="Region",SUMIFS(Raw!$H:$H,Raw!$A:$A,$B$5,Raw!$G:$G,Month!CJ$7,Raw!$I:$I,Month!$A14),IF($C14="Provider",SUMIFS(Raw!$H:$H,Raw!$A:$A,$B$5,Raw!$G:$G,Month!CJ$7,Raw!$C:$C,Month!$A14),SUMIFS(Raw!$H:$H,Raw!$A:$A,$B$5,Raw!$G:$G,Month!CJ$7,Raw!$E:$E,Month!$A14))))</f>
        <v>1</v>
      </c>
      <c r="CK14" s="99">
        <f>IF($B14="","",IF($C14="Region",SUMIFS(Raw!$H:$H,Raw!$A:$A,$B$5,Raw!$G:$G,Month!CK$7,Raw!$I:$I,Month!$A14),IF($C14="Provider",SUMIFS(Raw!$H:$H,Raw!$A:$A,$B$5,Raw!$G:$G,Month!CK$7,Raw!$C:$C,Month!$A14),SUMIFS(Raw!$H:$H,Raw!$A:$A,$B$5,Raw!$G:$G,Month!CK$7,Raw!$E:$E,Month!$A14))))</f>
        <v>0</v>
      </c>
      <c r="CL14" s="99">
        <f>IF($B14="","",IF($C14="Region",SUMIFS(Raw!$H:$H,Raw!$A:$A,$B$5,Raw!$G:$G,Month!CL$7,Raw!$I:$I,Month!$A14),IF($C14="Provider",SUMIFS(Raw!$H:$H,Raw!$A:$A,$B$5,Raw!$G:$G,Month!CL$7,Raw!$C:$C,Month!$A14),SUMIFS(Raw!$H:$H,Raw!$A:$A,$B$5,Raw!$G:$G,Month!CL$7,Raw!$E:$E,Month!$A14))))</f>
        <v>1</v>
      </c>
      <c r="CM14" s="99">
        <f>IF($B14="","",IF($C14="Region",SUMIFS(Raw!$H:$H,Raw!$A:$A,$B$5,Raw!$G:$G,Month!CM$7,Raw!$I:$I,Month!$A14),IF($C14="Provider",SUMIFS(Raw!$H:$H,Raw!$A:$A,$B$5,Raw!$G:$G,Month!CM$7,Raw!$C:$C,Month!$A14),SUMIFS(Raw!$H:$H,Raw!$A:$A,$B$5,Raw!$G:$G,Month!CM$7,Raw!$E:$E,Month!$A14))))</f>
        <v>0</v>
      </c>
    </row>
    <row r="15" spans="1:91" x14ac:dyDescent="0.25">
      <c r="A15" s="18" t="str">
        <f>IF(Refs!A7="","",Refs!A7)</f>
        <v>Y61</v>
      </c>
      <c r="B15" s="3" t="str">
        <f>IF(Refs!B7="","",Refs!B7)</f>
        <v>East of England</v>
      </c>
      <c r="C15" s="9" t="str">
        <f>IF(Refs!D7="","",Refs!D7)</f>
        <v>Region</v>
      </c>
      <c r="D15" s="99">
        <f>IF($B15="","",IF($C15="Region",SUMIFS(Raw!$H:$H,Raw!$A:$A,$B$5,Raw!$G:$G,Month!D$7,Raw!$I:$I,Month!$A15),IF($C15="Provider",SUMIFS(Raw!$H:$H,Raw!$A:$A,$B$5,Raw!$G:$G,Month!D$7,Raw!$C:$C,Month!$A15),SUMIFS(Raw!$H:$H,Raw!$A:$A,$B$5,Raw!$G:$G,Month!D$7,Raw!$E:$E,Month!$A15))))</f>
        <v>215212</v>
      </c>
      <c r="E15" s="99">
        <f>IF($B15="","",IF($C15="Region",SUMIFS(Raw!$H:$H,Raw!$A:$A,$B$5,Raw!$G:$G,Month!E$7,Raw!$I:$I,Month!$A15),IF($C15="Provider",SUMIFS(Raw!$H:$H,Raw!$A:$A,$B$5,Raw!$G:$G,Month!E$7,Raw!$C:$C,Month!$A15),SUMIFS(Raw!$H:$H,Raw!$A:$A,$B$5,Raw!$G:$G,Month!E$7,Raw!$E:$E,Month!$A15))))</f>
        <v>212212</v>
      </c>
      <c r="F15" s="99">
        <f>IF($B15="","",IF($C15="Region",SUMIFS(Raw!$H:$H,Raw!$A:$A,$B$5,Raw!$G:$G,Month!F$7,Raw!$I:$I,Month!$A15),IF($C15="Provider",SUMIFS(Raw!$H:$H,Raw!$A:$A,$B$5,Raw!$G:$G,Month!F$7,Raw!$C:$C,Month!$A15),SUMIFS(Raw!$H:$H,Raw!$A:$A,$B$5,Raw!$G:$G,Month!F$7,Raw!$E:$E,Month!$A15))))</f>
        <v>205732</v>
      </c>
      <c r="G15" s="99">
        <f>IF($B15="","",IF($C15="Region",SUMIFS(Raw!$H:$H,Raw!$A:$A,$B$5,Raw!$G:$G,Month!G$7,Raw!$I:$I,Month!$A15),IF($C15="Provider",SUMIFS(Raw!$H:$H,Raw!$A:$A,$B$5,Raw!$G:$G,Month!G$7,Raw!$C:$C,Month!$A15),SUMIFS(Raw!$H:$H,Raw!$A:$A,$B$5,Raw!$G:$G,Month!G$7,Raw!$E:$E,Month!$A15))))</f>
        <v>176474</v>
      </c>
      <c r="H15" s="99">
        <f>IF($B15="","",IF($C15="Region",SUMIFS(Raw!$H:$H,Raw!$A:$A,$B$5,Raw!$G:$G,Month!H$7,Raw!$I:$I,Month!$A15),IF($C15="Provider",SUMIFS(Raw!$H:$H,Raw!$A:$A,$B$5,Raw!$G:$G,Month!H$7,Raw!$C:$C,Month!$A15),SUMIFS(Raw!$H:$H,Raw!$A:$A,$B$5,Raw!$G:$G,Month!H$7,Raw!$E:$E,Month!$A15))))</f>
        <v>5369</v>
      </c>
      <c r="I15" s="99">
        <f>IF($B15="","",IF($C15="Region",SUMIFS(Raw!$H:$H,Raw!$A:$A,$B$5,Raw!$G:$G,Month!I$7,Raw!$I:$I,Month!$A15),IF($C15="Provider",SUMIFS(Raw!$H:$H,Raw!$A:$A,$B$5,Raw!$G:$G,Month!I$7,Raw!$C:$C,Month!$A15),SUMIFS(Raw!$H:$H,Raw!$A:$A,$B$5,Raw!$G:$G,Month!I$7,Raw!$E:$E,Month!$A15))))</f>
        <v>8335896</v>
      </c>
      <c r="J15" s="100"/>
      <c r="K15" s="100"/>
      <c r="L15" s="99">
        <f>IF($B15="","",IF($C15="Region",SUMIFS(Raw!$H:$H,Raw!$A:$A,$B$5,Raw!$G:$G,Month!L$7,Raw!$I:$I,Month!$A15),IF($C15="Provider",SUMIFS(Raw!$H:$H,Raw!$A:$A,$B$5,Raw!$G:$G,Month!L$7,Raw!$C:$C,Month!$A15),SUMIFS(Raw!$H:$H,Raw!$A:$A,$B$5,Raw!$G:$G,Month!L$7,Raw!$E:$E,Month!$A15))))</f>
        <v>591340</v>
      </c>
      <c r="M15" s="99">
        <f>IF($B15="","",IF($C15="Region",SUMIFS(Raw!$H:$H,Raw!$A:$A,$B$5,Raw!$G:$G,Month!M$7,Raw!$I:$I,Month!$A15),IF($C15="Provider",SUMIFS(Raw!$H:$H,Raw!$A:$A,$B$5,Raw!$G:$G,Month!M$7,Raw!$C:$C,Month!$A15),SUMIFS(Raw!$H:$H,Raw!$A:$A,$B$5,Raw!$G:$G,Month!M$7,Raw!$E:$E,Month!$A15))))</f>
        <v>93578</v>
      </c>
      <c r="N15" s="99">
        <f>IF($B15="","",IF($C15="Region",SUMIFS(Raw!$H:$H,Raw!$A:$A,$B$5,Raw!$G:$G,Month!N$7,Raw!$I:$I,Month!$A15),IF($C15="Provider",SUMIFS(Raw!$H:$H,Raw!$A:$A,$B$5,Raw!$G:$G,Month!N$7,Raw!$C:$C,Month!$A15),SUMIFS(Raw!$H:$H,Raw!$A:$A,$B$5,Raw!$G:$G,Month!N$7,Raw!$E:$E,Month!$A15))))</f>
        <v>614720185</v>
      </c>
      <c r="O15" s="99">
        <f>IF($B15="","",IF($C15="Region",SUMIFS(Raw!$H:$H,Raw!$A:$A,$B$5,Raw!$G:$G,Month!O$7,Raw!$I:$I,Month!$A15),IF($C15="Provider",SUMIFS(Raw!$H:$H,Raw!$A:$A,$B$5,Raw!$G:$G,Month!O$7,Raw!$C:$C,Month!$A15),SUMIFS(Raw!$H:$H,Raw!$A:$A,$B$5,Raw!$G:$G,Month!O$7,Raw!$E:$E,Month!$A15))))</f>
        <v>188041</v>
      </c>
      <c r="P15" s="99">
        <f>IF($B15="","",IF($C15="Region",SUMIFS(Raw!$H:$H,Raw!$A:$A,$B$5,Raw!$G:$G,Month!P$7,Raw!$I:$I,Month!$A15),IF($C15="Provider",SUMIFS(Raw!$H:$H,Raw!$A:$A,$B$5,Raw!$G:$G,Month!P$7,Raw!$C:$C,Month!$A15),SUMIFS(Raw!$H:$H,Raw!$A:$A,$B$5,Raw!$G:$G,Month!P$7,Raw!$E:$E,Month!$A15))))</f>
        <v>692</v>
      </c>
      <c r="Q15" s="99">
        <f>IF($B15="","",IF($C15="Region",SUMIFS(Raw!$H:$H,Raw!$A:$A,$B$5,Raw!$G:$G,Month!Q$7,Raw!$I:$I,Month!$A15),IF($C15="Provider",SUMIFS(Raw!$H:$H,Raw!$A:$A,$B$5,Raw!$G:$G,Month!Q$7,Raw!$C:$C,Month!$A15),SUMIFS(Raw!$H:$H,Raw!$A:$A,$B$5,Raw!$G:$G,Month!Q$7,Raw!$E:$E,Month!$A15))))</f>
        <v>88097</v>
      </c>
      <c r="R15" s="99">
        <f>IF($B15="","",IF($C15="Region",SUMIFS(Raw!$H:$H,Raw!$A:$A,$B$5,Raw!$G:$G,Month!R$7,Raw!$I:$I,Month!$A15),IF($C15="Provider",SUMIFS(Raw!$H:$H,Raw!$A:$A,$B$5,Raw!$G:$G,Month!R$7,Raw!$C:$C,Month!$A15),SUMIFS(Raw!$H:$H,Raw!$A:$A,$B$5,Raw!$G:$G,Month!R$7,Raw!$E:$E,Month!$A15))))</f>
        <v>49464</v>
      </c>
      <c r="S15" s="99">
        <f>IF($B15="","",IF($C15="Region",SUMIFS(Raw!$H:$H,Raw!$A:$A,$B$5,Raw!$G:$G,Month!S$7,Raw!$I:$I,Month!$A15),IF($C15="Provider",SUMIFS(Raw!$H:$H,Raw!$A:$A,$B$5,Raw!$G:$G,Month!S$7,Raw!$C:$C,Month!$A15),SUMIFS(Raw!$H:$H,Raw!$A:$A,$B$5,Raw!$G:$G,Month!S$7,Raw!$E:$E,Month!$A15))))</f>
        <v>49201</v>
      </c>
      <c r="T15" s="99">
        <f>IF($B15="","",IF($C15="Region",SUMIFS(Raw!$H:$H,Raw!$A:$A,$B$5,Raw!$G:$G,Month!T$7,Raw!$I:$I,Month!$A15),IF($C15="Provider",SUMIFS(Raw!$H:$H,Raw!$A:$A,$B$5,Raw!$G:$G,Month!T$7,Raw!$C:$C,Month!$A15),SUMIFS(Raw!$H:$H,Raw!$A:$A,$B$5,Raw!$G:$G,Month!T$7,Raw!$E:$E,Month!$A15))))</f>
        <v>587</v>
      </c>
      <c r="U15" s="99">
        <f>IF($B15="","",IF($C15="Region",SUMIFS(Raw!$H:$H,Raw!$A:$A,$B$5,Raw!$G:$G,Month!U$7,Raw!$I:$I,Month!$A15),IF($C15="Provider",SUMIFS(Raw!$H:$H,Raw!$A:$A,$B$5,Raw!$G:$G,Month!U$7,Raw!$C:$C,Month!$A15),SUMIFS(Raw!$H:$H,Raw!$A:$A,$B$5,Raw!$G:$G,Month!U$7,Raw!$E:$E,Month!$A15))))</f>
        <v>104347</v>
      </c>
      <c r="V15" s="99">
        <f>IF($B15="","",IF($C15="Region",SUMIFS(Raw!$H:$H,Raw!$A:$A,$B$5,Raw!$G:$G,Month!V$7,Raw!$I:$I,Month!$A15),IF($C15="Provider",SUMIFS(Raw!$H:$H,Raw!$A:$A,$B$5,Raw!$G:$G,Month!V$7,Raw!$C:$C,Month!$A15),SUMIFS(Raw!$H:$H,Raw!$A:$A,$B$5,Raw!$G:$G,Month!V$7,Raw!$E:$E,Month!$A15))))</f>
        <v>924</v>
      </c>
      <c r="W15" s="99">
        <f>IF($B15="","",IF($C15="Region",SUMIFS(Raw!$H:$H,Raw!$A:$A,$B$5,Raw!$G:$G,Month!W$7,Raw!$I:$I,Month!$A15),IF($C15="Provider",SUMIFS(Raw!$H:$H,Raw!$A:$A,$B$5,Raw!$G:$G,Month!W$7,Raw!$C:$C,Month!$A15),SUMIFS(Raw!$H:$H,Raw!$A:$A,$B$5,Raw!$G:$G,Month!W$7,Raw!$E:$E,Month!$A15))))</f>
        <v>47262</v>
      </c>
      <c r="X15" s="99">
        <f>IF($B15="","",IF($C15="Region",SUMIFS(Raw!$H:$H,Raw!$A:$A,$B$5,Raw!$G:$G,Month!X$7,Raw!$I:$I,Month!$A15),IF($C15="Provider",SUMIFS(Raw!$H:$H,Raw!$A:$A,$B$5,Raw!$G:$G,Month!X$7,Raw!$C:$C,Month!$A15),SUMIFS(Raw!$H:$H,Raw!$A:$A,$B$5,Raw!$G:$G,Month!X$7,Raw!$E:$E,Month!$A15))))</f>
        <v>14205</v>
      </c>
      <c r="Y15" s="100"/>
      <c r="Z15" s="100"/>
      <c r="AA15" s="99">
        <f>IF($B15="","",IF($C15="Region",SUMIFS(Raw!$H:$H,Raw!$A:$A,$B$5,Raw!$G:$G,Month!AA$7,Raw!$I:$I,Month!$A15),IF($C15="Provider",SUMIFS(Raw!$H:$H,Raw!$A:$A,$B$5,Raw!$G:$G,Month!AA$7,Raw!$C:$C,Month!$A15),SUMIFS(Raw!$H:$H,Raw!$A:$A,$B$5,Raw!$G:$G,Month!AA$7,Raw!$E:$E,Month!$A15))))</f>
        <v>29248</v>
      </c>
      <c r="AB15" s="99">
        <f>IF($B15="","",IF($C15="Region",SUMIFS(Raw!$H:$H,Raw!$A:$A,$B$5,Raw!$G:$G,Month!AB$7,Raw!$I:$I,Month!$A15),IF($C15="Provider",SUMIFS(Raw!$H:$H,Raw!$A:$A,$B$5,Raw!$G:$G,Month!AB$7,Raw!$C:$C,Month!$A15),SUMIFS(Raw!$H:$H,Raw!$A:$A,$B$5,Raw!$G:$G,Month!AB$7,Raw!$E:$E,Month!$A15))))</f>
        <v>13753</v>
      </c>
      <c r="AC15" s="100"/>
      <c r="AD15" s="100"/>
      <c r="AE15" s="99">
        <f>IF($B15="","",IF($C15="Region",SUMIFS(Raw!$H:$H,Raw!$A:$A,$B$5,Raw!$G:$G,Month!AE$7,Raw!$I:$I,Month!$A15),IF($C15="Provider",SUMIFS(Raw!$H:$H,Raw!$A:$A,$B$5,Raw!$G:$G,Month!AE$7,Raw!$C:$C,Month!$A15),SUMIFS(Raw!$H:$H,Raw!$A:$A,$B$5,Raw!$G:$G,Month!AE$7,Raw!$E:$E,Month!$A15))))</f>
        <v>188021</v>
      </c>
      <c r="AF15" s="99">
        <f>IF($B15="","",IF($C15="Region",SUMIFS(Raw!$H:$H,Raw!$A:$A,$B$5,Raw!$G:$G,Month!AF$7,Raw!$I:$I,Month!$A15),IF($C15="Provider",SUMIFS(Raw!$H:$H,Raw!$A:$A,$B$5,Raw!$G:$G,Month!AF$7,Raw!$C:$C,Month!$A15),SUMIFS(Raw!$H:$H,Raw!$A:$A,$B$5,Raw!$G:$G,Month!AF$7,Raw!$E:$E,Month!$A15))))</f>
        <v>27682</v>
      </c>
      <c r="AG15" s="99">
        <f>IF($B15="","",IF($C15="Region",SUMIFS(Raw!$H:$H,Raw!$A:$A,$B$5,Raw!$G:$G,Month!AG$7,Raw!$I:$I,Month!$A15),IF($C15="Provider",SUMIFS(Raw!$H:$H,Raw!$A:$A,$B$5,Raw!$G:$G,Month!AG$7,Raw!$C:$C,Month!$A15),SUMIFS(Raw!$H:$H,Raw!$A:$A,$B$5,Raw!$G:$G,Month!AG$7,Raw!$E:$E,Month!$A15))))</f>
        <v>20851</v>
      </c>
      <c r="AH15" s="99">
        <f>IF($B15="","",IF($C15="Region",SUMIFS(Raw!$H:$H,Raw!$A:$A,$B$5,Raw!$G:$G,Month!AH$7,Raw!$I:$I,Month!$A15),IF($C15="Provider",SUMIFS(Raw!$H:$H,Raw!$A:$A,$B$5,Raw!$G:$G,Month!AH$7,Raw!$C:$C,Month!$A15),SUMIFS(Raw!$H:$H,Raw!$A:$A,$B$5,Raw!$G:$G,Month!AH$7,Raw!$E:$E,Month!$A15))))</f>
        <v>9655</v>
      </c>
      <c r="AI15" s="99">
        <f>IF($B15="","",IF($C15="Region",SUMIFS(Raw!$H:$H,Raw!$A:$A,$B$5,Raw!$G:$G,Month!AI$7,Raw!$I:$I,Month!$A15),IF($C15="Provider",SUMIFS(Raw!$H:$H,Raw!$A:$A,$B$5,Raw!$G:$G,Month!AI$7,Raw!$C:$C,Month!$A15),SUMIFS(Raw!$H:$H,Raw!$A:$A,$B$5,Raw!$G:$G,Month!AI$7,Raw!$E:$E,Month!$A15))))</f>
        <v>71</v>
      </c>
      <c r="AJ15" s="99">
        <f>IF($B15="","",IF($C15="Region",SUMIFS(Raw!$H:$H,Raw!$A:$A,$B$5,Raw!$G:$G,Month!AJ$7,Raw!$I:$I,Month!$A15),IF($C15="Provider",SUMIFS(Raw!$H:$H,Raw!$A:$A,$B$5,Raw!$G:$G,Month!AJ$7,Raw!$C:$C,Month!$A15),SUMIFS(Raw!$H:$H,Raw!$A:$A,$B$5,Raw!$G:$G,Month!AJ$7,Raw!$E:$E,Month!$A15))))</f>
        <v>10102</v>
      </c>
      <c r="AK15" s="99">
        <f>IF($B15="","",IF($C15="Region",SUMIFS(Raw!$H:$H,Raw!$A:$A,$B$5,Raw!$G:$G,Month!AK$7,Raw!$I:$I,Month!$A15),IF($C15="Provider",SUMIFS(Raw!$H:$H,Raw!$A:$A,$B$5,Raw!$G:$G,Month!AK$7,Raw!$C:$C,Month!$A15),SUMIFS(Raw!$H:$H,Raw!$A:$A,$B$5,Raw!$G:$G,Month!AK$7,Raw!$E:$E,Month!$A15))))</f>
        <v>751</v>
      </c>
      <c r="AL15" s="99">
        <f>IF($B15="","",IF($C15="Region",SUMIFS(Raw!$H:$H,Raw!$A:$A,$B$5,Raw!$G:$G,Month!AL$7,Raw!$I:$I,Month!$A15),IF($C15="Provider",SUMIFS(Raw!$H:$H,Raw!$A:$A,$B$5,Raw!$G:$G,Month!AL$7,Raw!$C:$C,Month!$A15),SUMIFS(Raw!$H:$H,Raw!$A:$A,$B$5,Raw!$G:$G,Month!AL$7,Raw!$E:$E,Month!$A15))))</f>
        <v>5126</v>
      </c>
      <c r="AM15" s="99">
        <f>IF($B15="","",IF($C15="Region",SUMIFS(Raw!$H:$H,Raw!$A:$A,$B$5,Raw!$G:$G,Month!AM$7,Raw!$I:$I,Month!$A15),IF($C15="Provider",SUMIFS(Raw!$H:$H,Raw!$A:$A,$B$5,Raw!$G:$G,Month!AM$7,Raw!$C:$C,Month!$A15),SUMIFS(Raw!$H:$H,Raw!$A:$A,$B$5,Raw!$G:$G,Month!AM$7,Raw!$E:$E,Month!$A15))))</f>
        <v>555</v>
      </c>
      <c r="AN15" s="99">
        <f>IF($B15="","",IF($C15="Region",SUMIFS(Raw!$H:$H,Raw!$A:$A,$B$5,Raw!$G:$G,Month!AN$7,Raw!$I:$I,Month!$A15),IF($C15="Provider",SUMIFS(Raw!$H:$H,Raw!$A:$A,$B$5,Raw!$G:$G,Month!AN$7,Raw!$C:$C,Month!$A15),SUMIFS(Raw!$H:$H,Raw!$A:$A,$B$5,Raw!$G:$G,Month!AN$7,Raw!$E:$E,Month!$A15))))</f>
        <v>21733</v>
      </c>
      <c r="AO15" s="99">
        <f>IF($B15="","",IF($C15="Region",SUMIFS(Raw!$H:$H,Raw!$A:$A,$B$5,Raw!$G:$G,Month!AO$7,Raw!$I:$I,Month!$A15),IF($C15="Provider",SUMIFS(Raw!$H:$H,Raw!$A:$A,$B$5,Raw!$G:$G,Month!AO$7,Raw!$C:$C,Month!$A15),SUMIFS(Raw!$H:$H,Raw!$A:$A,$B$5,Raw!$G:$G,Month!AO$7,Raw!$E:$E,Month!$A15))))</f>
        <v>17084</v>
      </c>
      <c r="AP15" s="99">
        <f>IF($B15="","",IF($C15="Region",SUMIFS(Raw!$H:$H,Raw!$A:$A,$B$5,Raw!$G:$G,Month!AP$7,Raw!$I:$I,Month!$A15),IF($C15="Provider",SUMIFS(Raw!$H:$H,Raw!$A:$A,$B$5,Raw!$G:$G,Month!AP$7,Raw!$C:$C,Month!$A15),SUMIFS(Raw!$H:$H,Raw!$A:$A,$B$5,Raw!$G:$G,Month!AP$7,Raw!$E:$E,Month!$A15))))</f>
        <v>28179</v>
      </c>
      <c r="AQ15" s="99">
        <f>IF($B15="","",IF($C15="Region",SUMIFS(Raw!$H:$H,Raw!$A:$A,$B$5,Raw!$G:$G,Month!AQ$7,Raw!$I:$I,Month!$A15),IF($C15="Provider",SUMIFS(Raw!$H:$H,Raw!$A:$A,$B$5,Raw!$G:$G,Month!AQ$7,Raw!$C:$C,Month!$A15),SUMIFS(Raw!$H:$H,Raw!$A:$A,$B$5,Raw!$G:$G,Month!AQ$7,Raw!$E:$E,Month!$A15))))</f>
        <v>22068</v>
      </c>
      <c r="AR15" s="99">
        <f>IF($B15="","",IF($C15="Region",SUMIFS(Raw!$H:$H,Raw!$A:$A,$B$5,Raw!$G:$G,Month!AR$7,Raw!$I:$I,Month!$A15),IF($C15="Provider",SUMIFS(Raw!$H:$H,Raw!$A:$A,$B$5,Raw!$G:$G,Month!AR$7,Raw!$C:$C,Month!$A15),SUMIFS(Raw!$H:$H,Raw!$A:$A,$B$5,Raw!$G:$G,Month!AR$7,Raw!$E:$E,Month!$A15))))</f>
        <v>18524</v>
      </c>
      <c r="AS15" s="99">
        <f>IF($B15="","",IF($C15="Region",SUMIFS(Raw!$H:$H,Raw!$A:$A,$B$5,Raw!$G:$G,Month!AS$7,Raw!$I:$I,Month!$A15),IF($C15="Provider",SUMIFS(Raw!$H:$H,Raw!$A:$A,$B$5,Raw!$G:$G,Month!AS$7,Raw!$C:$C,Month!$A15),SUMIFS(Raw!$H:$H,Raw!$A:$A,$B$5,Raw!$G:$G,Month!AS$7,Raw!$E:$E,Month!$A15))))</f>
        <v>6931</v>
      </c>
      <c r="AT15" s="99">
        <f>IF($B15="","",IF($C15="Region",SUMIFS(Raw!$H:$H,Raw!$A:$A,$B$5,Raw!$G:$G,Month!AT$7,Raw!$I:$I,Month!$A15),IF($C15="Provider",SUMIFS(Raw!$H:$H,Raw!$A:$A,$B$5,Raw!$G:$G,Month!AT$7,Raw!$C:$C,Month!$A15),SUMIFS(Raw!$H:$H,Raw!$A:$A,$B$5,Raw!$G:$G,Month!AT$7,Raw!$E:$E,Month!$A15))))</f>
        <v>5871</v>
      </c>
      <c r="AU15" s="99">
        <f>IF($B15="","",IF($C15="Region",SUMIFS(Raw!$H:$H,Raw!$A:$A,$B$5,Raw!$G:$G,Month!AU$7,Raw!$I:$I,Month!$A15),IF($C15="Provider",SUMIFS(Raw!$H:$H,Raw!$A:$A,$B$5,Raw!$G:$G,Month!AU$7,Raw!$C:$C,Month!$A15),SUMIFS(Raw!$H:$H,Raw!$A:$A,$B$5,Raw!$G:$G,Month!AU$7,Raw!$E:$E,Month!$A15))))</f>
        <v>1424</v>
      </c>
      <c r="AV15" s="99">
        <f>IF($B15="","",IF($C15="Region",SUMIFS(Raw!$H:$H,Raw!$A:$A,$B$5,Raw!$G:$G,Month!AV$7,Raw!$I:$I,Month!$A15),IF($C15="Provider",SUMIFS(Raw!$H:$H,Raw!$A:$A,$B$5,Raw!$G:$G,Month!AV$7,Raw!$C:$C,Month!$A15),SUMIFS(Raw!$H:$H,Raw!$A:$A,$B$5,Raw!$G:$G,Month!AV$7,Raw!$E:$E,Month!$A15))))</f>
        <v>13363</v>
      </c>
      <c r="AW15" s="99">
        <f>IF($B15="","",IF($C15="Region",SUMIFS(Raw!$H:$H,Raw!$A:$A,$B$5,Raw!$G:$G,Month!AW$7,Raw!$I:$I,Month!$A15),IF($C15="Provider",SUMIFS(Raw!$H:$H,Raw!$A:$A,$B$5,Raw!$G:$G,Month!AW$7,Raw!$C:$C,Month!$A15),SUMIFS(Raw!$H:$H,Raw!$A:$A,$B$5,Raw!$G:$G,Month!AW$7,Raw!$E:$E,Month!$A15))))</f>
        <v>77085364</v>
      </c>
      <c r="AX15" s="99">
        <f>IF($B15="","",IF($C15="Region",SUMIFS(Raw!$H:$H,Raw!$A:$A,$B$5,Raw!$G:$G,Month!AX$7,Raw!$I:$I,Month!$A15),IF($C15="Provider",SUMIFS(Raw!$H:$H,Raw!$A:$A,$B$5,Raw!$G:$G,Month!AX$7,Raw!$C:$C,Month!$A15),SUMIFS(Raw!$H:$H,Raw!$A:$A,$B$5,Raw!$G:$G,Month!AX$7,Raw!$E:$E,Month!$A15))))</f>
        <v>18186</v>
      </c>
      <c r="AY15" s="99">
        <f>IF($B15="","",IF($C15="Region",SUMIFS(Raw!$H:$H,Raw!$A:$A,$B$5,Raw!$G:$G,Month!AY$7,Raw!$I:$I,Month!$A15),IF($C15="Provider",SUMIFS(Raw!$H:$H,Raw!$A:$A,$B$5,Raw!$G:$G,Month!AY$7,Raw!$C:$C,Month!$A15),SUMIFS(Raw!$H:$H,Raw!$A:$A,$B$5,Raw!$G:$G,Month!AY$7,Raw!$E:$E,Month!$A15))))</f>
        <v>13524</v>
      </c>
      <c r="AZ15" s="99">
        <f>IF($B15="","",IF($C15="Region",SUMIFS(Raw!$H:$H,Raw!$A:$A,$B$5,Raw!$G:$G,Month!AZ$7,Raw!$I:$I,Month!$A15),IF($C15="Provider",SUMIFS(Raw!$H:$H,Raw!$A:$A,$B$5,Raw!$G:$G,Month!AZ$7,Raw!$C:$C,Month!$A15),SUMIFS(Raw!$H:$H,Raw!$A:$A,$B$5,Raw!$G:$G,Month!AZ$7,Raw!$E:$E,Month!$A15))))</f>
        <v>905</v>
      </c>
      <c r="BA15" s="99">
        <f>IF($B15="","",IF($C15="Region",SUMIFS(Raw!$H:$H,Raw!$A:$A,$B$5,Raw!$G:$G,Month!BA$7,Raw!$I:$I,Month!$A15),IF($C15="Provider",SUMIFS(Raw!$H:$H,Raw!$A:$A,$B$5,Raw!$G:$G,Month!BA$7,Raw!$C:$C,Month!$A15),SUMIFS(Raw!$H:$H,Raw!$A:$A,$B$5,Raw!$G:$G,Month!BA$7,Raw!$E:$E,Month!$A15))))</f>
        <v>8365</v>
      </c>
      <c r="BB15" s="99">
        <f>IF($B15="","",IF($C15="Region",SUMIFS(Raw!$H:$H,Raw!$A:$A,$B$5,Raw!$G:$G,Month!BB$7,Raw!$I:$I,Month!$A15),IF($C15="Provider",SUMIFS(Raw!$H:$H,Raw!$A:$A,$B$5,Raw!$G:$G,Month!BB$7,Raw!$C:$C,Month!$A15),SUMIFS(Raw!$H:$H,Raw!$A:$A,$B$5,Raw!$G:$G,Month!BB$7,Raw!$E:$E,Month!$A15))))</f>
        <v>64840061</v>
      </c>
      <c r="BC15" s="99">
        <f>IF($B15="","",IF($C15="Region",SUMIFS(Raw!$H:$H,Raw!$A:$A,$B$5,Raw!$G:$G,Month!BC$7,Raw!$I:$I,Month!$A15),IF($C15="Provider",SUMIFS(Raw!$H:$H,Raw!$A:$A,$B$5,Raw!$G:$G,Month!BC$7,Raw!$C:$C,Month!$A15),SUMIFS(Raw!$H:$H,Raw!$A:$A,$B$5,Raw!$G:$G,Month!BC$7,Raw!$E:$E,Month!$A15))))</f>
        <v>7680</v>
      </c>
      <c r="BD15" s="99">
        <f>IF($B15="","",IF($C15="Region",SUMIFS(Raw!$H:$H,Raw!$A:$A,$B$5,Raw!$G:$G,Month!BD$7,Raw!$I:$I,Month!$A15),IF($C15="Provider",SUMIFS(Raw!$H:$H,Raw!$A:$A,$B$5,Raw!$G:$G,Month!BD$7,Raw!$C:$C,Month!$A15),SUMIFS(Raw!$H:$H,Raw!$A:$A,$B$5,Raw!$G:$G,Month!BD$7,Raw!$E:$E,Month!$A15))))</f>
        <v>66901</v>
      </c>
      <c r="BE15" s="99">
        <f>IF($B15="","",IF($C15="Region",SUMIFS(Raw!$H:$H,Raw!$A:$A,$B$5,Raw!$G:$G,Month!BE$7,Raw!$I:$I,Month!$A15),IF($C15="Provider",SUMIFS(Raw!$H:$H,Raw!$A:$A,$B$5,Raw!$G:$G,Month!BE$7,Raw!$C:$C,Month!$A15),SUMIFS(Raw!$H:$H,Raw!$A:$A,$B$5,Raw!$G:$G,Month!BE$7,Raw!$E:$E,Month!$A15))))</f>
        <v>6070</v>
      </c>
      <c r="BF15" s="99">
        <f>IF($B15="","",IF($C15="Region",SUMIFS(Raw!$H:$H,Raw!$A:$A,$B$5,Raw!$G:$G,Month!BF$7,Raw!$I:$I,Month!$A15),IF($C15="Provider",SUMIFS(Raw!$H:$H,Raw!$A:$A,$B$5,Raw!$G:$G,Month!BF$7,Raw!$C:$C,Month!$A15),SUMIFS(Raw!$H:$H,Raw!$A:$A,$B$5,Raw!$G:$G,Month!BF$7,Raw!$E:$E,Month!$A15))))</f>
        <v>133696</v>
      </c>
      <c r="BG15" s="99">
        <f>IF($B15="","",IF($C15="Region",SUMIFS(Raw!$H:$H,Raw!$A:$A,$B$5,Raw!$G:$G,Month!BG$7,Raw!$I:$I,Month!$A15),IF($C15="Provider",SUMIFS(Raw!$H:$H,Raw!$A:$A,$B$5,Raw!$G:$G,Month!BG$7,Raw!$C:$C,Month!$A15),SUMIFS(Raw!$H:$H,Raw!$A:$A,$B$5,Raw!$G:$G,Month!BG$7,Raw!$E:$E,Month!$A15))))</f>
        <v>44</v>
      </c>
      <c r="BH15" s="99">
        <f>IF($B15="","",IF($C15="Region",SUMIFS(Raw!$H:$H,Raw!$A:$A,$B$5,Raw!$G:$G,Month!BH$7,Raw!$I:$I,Month!$A15),IF($C15="Provider",SUMIFS(Raw!$H:$H,Raw!$A:$A,$B$5,Raw!$G:$G,Month!BH$7,Raw!$C:$C,Month!$A15),SUMIFS(Raw!$H:$H,Raw!$A:$A,$B$5,Raw!$G:$G,Month!BH$7,Raw!$E:$E,Month!$A15))))</f>
        <v>104950</v>
      </c>
      <c r="BI15" s="99">
        <f>IF($B15="","",IF($C15="Region",SUMIFS(Raw!$H:$H,Raw!$A:$A,$B$5,Raw!$G:$G,Month!BI$7,Raw!$I:$I,Month!$A15),IF($C15="Provider",SUMIFS(Raw!$H:$H,Raw!$A:$A,$B$5,Raw!$G:$G,Month!BI$7,Raw!$C:$C,Month!$A15),SUMIFS(Raw!$H:$H,Raw!$A:$A,$B$5,Raw!$G:$G,Month!BI$7,Raw!$E:$E,Month!$A15))))</f>
        <v>41736</v>
      </c>
      <c r="BJ15" s="99">
        <f>IF($B15="","",IF($C15="Region",SUMIFS(Raw!$H:$H,Raw!$A:$A,$B$5,Raw!$G:$G,Month!BJ$7,Raw!$I:$I,Month!$A15),IF($C15="Provider",SUMIFS(Raw!$H:$H,Raw!$A:$A,$B$5,Raw!$G:$G,Month!BJ$7,Raw!$C:$C,Month!$A15),SUMIFS(Raw!$H:$H,Raw!$A:$A,$B$5,Raw!$G:$G,Month!BJ$7,Raw!$E:$E,Month!$A15))))</f>
        <v>28716</v>
      </c>
      <c r="BK15" s="99">
        <f>IF($B15="","",IF($C15="Region",SUMIFS(Raw!$H:$H,Raw!$A:$A,$B$5,Raw!$G:$G,Month!BK$7,Raw!$I:$I,Month!$A15),IF($C15="Provider",SUMIFS(Raw!$H:$H,Raw!$A:$A,$B$5,Raw!$G:$G,Month!BK$7,Raw!$C:$C,Month!$A15),SUMIFS(Raw!$H:$H,Raw!$A:$A,$B$5,Raw!$G:$G,Month!BK$7,Raw!$E:$E,Month!$A15))))</f>
        <v>11524</v>
      </c>
      <c r="BL15" s="99">
        <f>IF($B15="","",IF($C15="Region",SUMIFS(Raw!$H:$H,Raw!$A:$A,$B$5,Raw!$G:$G,Month!BL$7,Raw!$I:$I,Month!$A15),IF($C15="Provider",SUMIFS(Raw!$H:$H,Raw!$A:$A,$B$5,Raw!$G:$G,Month!BL$7,Raw!$C:$C,Month!$A15),SUMIFS(Raw!$H:$H,Raw!$A:$A,$B$5,Raw!$G:$G,Month!BL$7,Raw!$E:$E,Month!$A15))))</f>
        <v>38159</v>
      </c>
      <c r="BM15" s="99">
        <f>IF($B15="","",IF($C15="Region",SUMIFS(Raw!$H:$H,Raw!$A:$A,$B$5,Raw!$G:$G,Month!BM$7,Raw!$I:$I,Month!$A15),IF($C15="Provider",SUMIFS(Raw!$H:$H,Raw!$A:$A,$B$5,Raw!$G:$G,Month!BM$7,Raw!$C:$C,Month!$A15),SUMIFS(Raw!$H:$H,Raw!$A:$A,$B$5,Raw!$G:$G,Month!BM$7,Raw!$E:$E,Month!$A15))))</f>
        <v>17289</v>
      </c>
      <c r="BN15" s="99">
        <f>IF($B15="","",IF($C15="Region",SUMIFS(Raw!$H:$H,Raw!$A:$A,$B$5,Raw!$G:$G,Month!BN$7,Raw!$I:$I,Month!$A15),IF($C15="Provider",SUMIFS(Raw!$H:$H,Raw!$A:$A,$B$5,Raw!$G:$G,Month!BN$7,Raw!$C:$C,Month!$A15),SUMIFS(Raw!$H:$H,Raw!$A:$A,$B$5,Raw!$G:$G,Month!BN$7,Raw!$E:$E,Month!$A15))))</f>
        <v>7561</v>
      </c>
      <c r="BO15" s="99">
        <f>IF($B15="","",IF($C15="Region",SUMIFS(Raw!$H:$H,Raw!$A:$A,$B$5,Raw!$G:$G,Month!BO$7,Raw!$I:$I,Month!$A15),IF($C15="Provider",SUMIFS(Raw!$H:$H,Raw!$A:$A,$B$5,Raw!$G:$G,Month!BO$7,Raw!$C:$C,Month!$A15),SUMIFS(Raw!$H:$H,Raw!$A:$A,$B$5,Raw!$G:$G,Month!BO$7,Raw!$E:$E,Month!$A15))))</f>
        <v>2932</v>
      </c>
      <c r="BP15" s="99">
        <f>IF($B15="","",IF($C15="Region",SUMIFS(Raw!$H:$H,Raw!$A:$A,$B$5,Raw!$G:$G,Month!BP$7,Raw!$I:$I,Month!$A15),IF($C15="Provider",SUMIFS(Raw!$H:$H,Raw!$A:$A,$B$5,Raw!$G:$G,Month!BP$7,Raw!$C:$C,Month!$A15),SUMIFS(Raw!$H:$H,Raw!$A:$A,$B$5,Raw!$G:$G,Month!BP$7,Raw!$E:$E,Month!$A15))))</f>
        <v>14855</v>
      </c>
      <c r="BQ15" s="99">
        <f>IF($B15="","",IF($C15="Region",SUMIFS(Raw!$H:$H,Raw!$A:$A,$B$5,Raw!$G:$G,Month!BQ$7,Raw!$I:$I,Month!$A15),IF($C15="Provider",SUMIFS(Raw!$H:$H,Raw!$A:$A,$B$5,Raw!$G:$G,Month!BQ$7,Raw!$C:$C,Month!$A15),SUMIFS(Raw!$H:$H,Raw!$A:$A,$B$5,Raw!$G:$G,Month!BQ$7,Raw!$E:$E,Month!$A15))))</f>
        <v>1204</v>
      </c>
      <c r="BR15" s="99">
        <f>IF($B15="","",IF($C15="Region",SUMIFS(Raw!$H:$H,Raw!$A:$A,$B$5,Raw!$G:$G,Month!BR$7,Raw!$I:$I,Month!$A15),IF($C15="Provider",SUMIFS(Raw!$H:$H,Raw!$A:$A,$B$5,Raw!$G:$G,Month!BR$7,Raw!$C:$C,Month!$A15),SUMIFS(Raw!$H:$H,Raw!$A:$A,$B$5,Raw!$G:$G,Month!BR$7,Raw!$E:$E,Month!$A15))))</f>
        <v>108</v>
      </c>
      <c r="BS15" s="99">
        <f>IF($B15="","",IF($C15="Region",SUMIFS(Raw!$H:$H,Raw!$A:$A,$B$5,Raw!$G:$G,Month!BS$7,Raw!$I:$I,Month!$A15),IF($C15="Provider",SUMIFS(Raw!$H:$H,Raw!$A:$A,$B$5,Raw!$G:$G,Month!BS$7,Raw!$C:$C,Month!$A15),SUMIFS(Raw!$H:$H,Raw!$A:$A,$B$5,Raw!$G:$G,Month!BS$7,Raw!$E:$E,Month!$A15))))</f>
        <v>3</v>
      </c>
      <c r="BT15" s="99">
        <f>IF($B15="","",IF($C15="Region",SUMIFS(Raw!$H:$H,Raw!$A:$A,$B$5,Raw!$G:$G,Month!BT$7,Raw!$I:$I,Month!$A15),IF($C15="Provider",SUMIFS(Raw!$H:$H,Raw!$A:$A,$B$5,Raw!$G:$G,Month!BT$7,Raw!$C:$C,Month!$A15),SUMIFS(Raw!$H:$H,Raw!$A:$A,$B$5,Raw!$G:$G,Month!BT$7,Raw!$E:$E,Month!$A15))))</f>
        <v>0</v>
      </c>
      <c r="BU15" s="99">
        <f>IF($B15="","",IF($C15="Region",SUMIFS(Raw!$H:$H,Raw!$A:$A,$B$5,Raw!$G:$G,Month!BU$7,Raw!$I:$I,Month!$A15),IF($C15="Provider",SUMIFS(Raw!$H:$H,Raw!$A:$A,$B$5,Raw!$G:$G,Month!BU$7,Raw!$C:$C,Month!$A15),SUMIFS(Raw!$H:$H,Raw!$A:$A,$B$5,Raw!$G:$G,Month!BU$7,Raw!$E:$E,Month!$A15))))</f>
        <v>1186</v>
      </c>
      <c r="BV15" s="99">
        <f>IF($B15="","",IF($C15="Region",SUMIFS(Raw!$H:$H,Raw!$A:$A,$B$5,Raw!$G:$G,Month!BV$7,Raw!$I:$I,Month!$A15),IF($C15="Provider",SUMIFS(Raw!$H:$H,Raw!$A:$A,$B$5,Raw!$G:$G,Month!BV$7,Raw!$C:$C,Month!$A15),SUMIFS(Raw!$H:$H,Raw!$A:$A,$B$5,Raw!$G:$G,Month!BV$7,Raw!$E:$E,Month!$A15))))</f>
        <v>7598</v>
      </c>
      <c r="BW15" s="99">
        <f>IF($B15="","",IF($C15="Region",SUMIFS(Raw!$H:$H,Raw!$A:$A,$B$5,Raw!$G:$G,Month!BW$7,Raw!$I:$I,Month!$A15),IF($C15="Provider",SUMIFS(Raw!$H:$H,Raw!$A:$A,$B$5,Raw!$G:$G,Month!BW$7,Raw!$C:$C,Month!$A15),SUMIFS(Raw!$H:$H,Raw!$A:$A,$B$5,Raw!$G:$G,Month!BW$7,Raw!$E:$E,Month!$A15))))</f>
        <v>1815</v>
      </c>
      <c r="BX15" s="99">
        <f>IF($B15="","",IF($C15="Region",SUMIFS(Raw!$H:$H,Raw!$A:$A,$B$5,Raw!$G:$G,Month!BX$7,Raw!$I:$I,Month!$A15),IF($C15="Provider",SUMIFS(Raw!$H:$H,Raw!$A:$A,$B$5,Raw!$G:$G,Month!BX$7,Raw!$C:$C,Month!$A15),SUMIFS(Raw!$H:$H,Raw!$A:$A,$B$5,Raw!$G:$G,Month!BX$7,Raw!$E:$E,Month!$A15))))</f>
        <v>3421</v>
      </c>
      <c r="BY15" s="99">
        <f>IF($B15="","",IF($C15="Region",SUMIFS(Raw!$H:$H,Raw!$A:$A,$B$5,Raw!$G:$G,Month!BY$7,Raw!$I:$I,Month!$A15),IF($C15="Provider",SUMIFS(Raw!$H:$H,Raw!$A:$A,$B$5,Raw!$G:$G,Month!BY$7,Raw!$C:$C,Month!$A15),SUMIFS(Raw!$H:$H,Raw!$A:$A,$B$5,Raw!$G:$G,Month!BY$7,Raw!$E:$E,Month!$A15))))</f>
        <v>2889</v>
      </c>
      <c r="BZ15" s="99">
        <f>IF($B15="","",IF($C15="Region",SUMIFS(Raw!$H:$H,Raw!$A:$A,$B$5,Raw!$G:$G,Month!BZ$7,Raw!$I:$I,Month!$A15),IF($C15="Provider",SUMIFS(Raw!$H:$H,Raw!$A:$A,$B$5,Raw!$G:$G,Month!BZ$7,Raw!$C:$C,Month!$A15),SUMIFS(Raw!$H:$H,Raw!$A:$A,$B$5,Raw!$G:$G,Month!BZ$7,Raw!$E:$E,Month!$A15))))</f>
        <v>12800</v>
      </c>
      <c r="CA15" s="99">
        <f>IF($B15="","",IF($C15="Region",SUMIFS(Raw!$H:$H,Raw!$A:$A,$B$5,Raw!$G:$G,Month!CA$7,Raw!$I:$I,Month!$A15),IF($C15="Provider",SUMIFS(Raw!$H:$H,Raw!$A:$A,$B$5,Raw!$G:$G,Month!CA$7,Raw!$C:$C,Month!$A15),SUMIFS(Raw!$H:$H,Raw!$A:$A,$B$5,Raw!$G:$G,Month!CA$7,Raw!$E:$E,Month!$A15))))</f>
        <v>11070</v>
      </c>
      <c r="CB15" s="99">
        <f>IF($B15="","",IF($C15="Region",SUMIFS(Raw!$H:$H,Raw!$A:$A,$B$5,Raw!$G:$G,Month!CB$7,Raw!$I:$I,Month!$A15),IF($C15="Provider",SUMIFS(Raw!$H:$H,Raw!$A:$A,$B$5,Raw!$G:$G,Month!CB$7,Raw!$C:$C,Month!$A15),SUMIFS(Raw!$H:$H,Raw!$A:$A,$B$5,Raw!$G:$G,Month!CB$7,Raw!$E:$E,Month!$A15))))</f>
        <v>4698</v>
      </c>
      <c r="CC15" s="99">
        <f>IF($B15="","",IF($C15="Region",SUMIFS(Raw!$H:$H,Raw!$A:$A,$B$5,Raw!$G:$G,Month!CC$7,Raw!$I:$I,Month!$A15),IF($C15="Provider",SUMIFS(Raw!$H:$H,Raw!$A:$A,$B$5,Raw!$G:$G,Month!CC$7,Raw!$C:$C,Month!$A15),SUMIFS(Raw!$H:$H,Raw!$A:$A,$B$5,Raw!$G:$G,Month!CC$7,Raw!$E:$E,Month!$A15))))</f>
        <v>4617</v>
      </c>
      <c r="CD15" s="99">
        <f>IF($B15="","",IF($C15="Region",SUMIFS(Raw!$H:$H,Raw!$A:$A,$B$5,Raw!$G:$G,Month!CD$7,Raw!$I:$I,Month!$A15),IF($C15="Provider",SUMIFS(Raw!$H:$H,Raw!$A:$A,$B$5,Raw!$G:$G,Month!CD$7,Raw!$C:$C,Month!$A15),SUMIFS(Raw!$H:$H,Raw!$A:$A,$B$5,Raw!$G:$G,Month!CD$7,Raw!$E:$E,Month!$A15))))</f>
        <v>817</v>
      </c>
      <c r="CE15" s="99">
        <f>IF($B15="","",IF($C15="Region",SUMIFS(Raw!$H:$H,Raw!$A:$A,$B$5,Raw!$G:$G,Month!CE$7,Raw!$I:$I,Month!$A15),IF($C15="Provider",SUMIFS(Raw!$H:$H,Raw!$A:$A,$B$5,Raw!$G:$G,Month!CE$7,Raw!$C:$C,Month!$A15),SUMIFS(Raw!$H:$H,Raw!$A:$A,$B$5,Raw!$G:$G,Month!CE$7,Raw!$E:$E,Month!$A15))))</f>
        <v>705</v>
      </c>
      <c r="CF15" s="99">
        <f>IF($B15="","",IF($C15="Region",SUMIFS(Raw!$H:$H,Raw!$A:$A,$B$5,Raw!$G:$G,Month!CF$7,Raw!$I:$I,Month!$A15),IF($C15="Provider",SUMIFS(Raw!$H:$H,Raw!$A:$A,$B$5,Raw!$G:$G,Month!CF$7,Raw!$C:$C,Month!$A15),SUMIFS(Raw!$H:$H,Raw!$A:$A,$B$5,Raw!$G:$G,Month!CF$7,Raw!$E:$E,Month!$A15))))</f>
        <v>28</v>
      </c>
      <c r="CG15" s="99">
        <f>IF($B15="","",IF($C15="Region",SUMIFS(Raw!$H:$H,Raw!$A:$A,$B$5,Raw!$G:$G,Month!CG$7,Raw!$I:$I,Month!$A15),IF($C15="Provider",SUMIFS(Raw!$H:$H,Raw!$A:$A,$B$5,Raw!$G:$G,Month!CG$7,Raw!$C:$C,Month!$A15),SUMIFS(Raw!$H:$H,Raw!$A:$A,$B$5,Raw!$G:$G,Month!CG$7,Raw!$E:$E,Month!$A15))))</f>
        <v>23</v>
      </c>
      <c r="CH15" s="99">
        <f>IF($B15="","",IF($C15="Region",SUMIFS(Raw!$H:$H,Raw!$A:$A,$B$5,Raw!$G:$G,Month!CH$7,Raw!$I:$I,Month!$A15),IF($C15="Provider",SUMIFS(Raw!$H:$H,Raw!$A:$A,$B$5,Raw!$G:$G,Month!CH$7,Raw!$C:$C,Month!$A15),SUMIFS(Raw!$H:$H,Raw!$A:$A,$B$5,Raw!$G:$G,Month!CH$7,Raw!$E:$E,Month!$A15))))</f>
        <v>679</v>
      </c>
      <c r="CI15" s="99">
        <f>IF($B15="","",IF($C15="Region",SUMIFS(Raw!$H:$H,Raw!$A:$A,$B$5,Raw!$G:$G,Month!CI$7,Raw!$I:$I,Month!$A15),IF($C15="Provider",SUMIFS(Raw!$H:$H,Raw!$A:$A,$B$5,Raw!$G:$G,Month!CI$7,Raw!$C:$C,Month!$A15),SUMIFS(Raw!$H:$H,Raw!$A:$A,$B$5,Raw!$G:$G,Month!CI$7,Raw!$E:$E,Month!$A15))))</f>
        <v>668</v>
      </c>
      <c r="CJ15" s="99">
        <f>IF($B15="","",IF($C15="Region",SUMIFS(Raw!$H:$H,Raw!$A:$A,$B$5,Raw!$G:$G,Month!CJ$7,Raw!$I:$I,Month!$A15),IF($C15="Provider",SUMIFS(Raw!$H:$H,Raw!$A:$A,$B$5,Raw!$G:$G,Month!CJ$7,Raw!$C:$C,Month!$A15),SUMIFS(Raw!$H:$H,Raw!$A:$A,$B$5,Raw!$G:$G,Month!CJ$7,Raw!$E:$E,Month!$A15))))</f>
        <v>1037</v>
      </c>
      <c r="CK15" s="99">
        <f>IF($B15="","",IF($C15="Region",SUMIFS(Raw!$H:$H,Raw!$A:$A,$B$5,Raw!$G:$G,Month!CK$7,Raw!$I:$I,Month!$A15),IF($C15="Provider",SUMIFS(Raw!$H:$H,Raw!$A:$A,$B$5,Raw!$G:$G,Month!CK$7,Raw!$C:$C,Month!$A15),SUMIFS(Raw!$H:$H,Raw!$A:$A,$B$5,Raw!$G:$G,Month!CK$7,Raw!$E:$E,Month!$A15))))</f>
        <v>170</v>
      </c>
      <c r="CL15" s="99">
        <f>IF($B15="","",IF($C15="Region",SUMIFS(Raw!$H:$H,Raw!$A:$A,$B$5,Raw!$G:$G,Month!CL$7,Raw!$I:$I,Month!$A15),IF($C15="Provider",SUMIFS(Raw!$H:$H,Raw!$A:$A,$B$5,Raw!$G:$G,Month!CL$7,Raw!$C:$C,Month!$A15),SUMIFS(Raw!$H:$H,Raw!$A:$A,$B$5,Raw!$G:$G,Month!CL$7,Raw!$E:$E,Month!$A15))))</f>
        <v>2790</v>
      </c>
      <c r="CM15" s="99">
        <f>IF($B15="","",IF($C15="Region",SUMIFS(Raw!$H:$H,Raw!$A:$A,$B$5,Raw!$G:$G,Month!CM$7,Raw!$I:$I,Month!$A15),IF($C15="Provider",SUMIFS(Raw!$H:$H,Raw!$A:$A,$B$5,Raw!$G:$G,Month!CM$7,Raw!$C:$C,Month!$A15),SUMIFS(Raw!$H:$H,Raw!$A:$A,$B$5,Raw!$G:$G,Month!CM$7,Raw!$E:$E,Month!$A15))))</f>
        <v>1676</v>
      </c>
    </row>
    <row r="16" spans="1:91" x14ac:dyDescent="0.25">
      <c r="A16" s="18" t="str">
        <f>IF(Refs!A8="","",Refs!A8)</f>
        <v>Y56</v>
      </c>
      <c r="B16" s="3" t="str">
        <f>IF(Refs!B8="","",Refs!B8)</f>
        <v>London</v>
      </c>
      <c r="C16" s="9" t="str">
        <f>IF(Refs!D8="","",Refs!D8)</f>
        <v>Region</v>
      </c>
      <c r="D16" s="99">
        <f>IF($B16="","",IF($C16="Region",SUMIFS(Raw!$H:$H,Raw!$A:$A,$B$5,Raw!$G:$G,Month!D$7,Raw!$I:$I,Month!$A16),IF($C16="Provider",SUMIFS(Raw!$H:$H,Raw!$A:$A,$B$5,Raw!$G:$G,Month!D$7,Raw!$C:$C,Month!$A16),SUMIFS(Raw!$H:$H,Raw!$A:$A,$B$5,Raw!$G:$G,Month!D$7,Raw!$E:$E,Month!$A16))))</f>
        <v>247153</v>
      </c>
      <c r="E16" s="99">
        <f>IF($B16="","",IF($C16="Region",SUMIFS(Raw!$H:$H,Raw!$A:$A,$B$5,Raw!$G:$G,Month!E$7,Raw!$I:$I,Month!$A16),IF($C16="Provider",SUMIFS(Raw!$H:$H,Raw!$A:$A,$B$5,Raw!$G:$G,Month!E$7,Raw!$C:$C,Month!$A16),SUMIFS(Raw!$H:$H,Raw!$A:$A,$B$5,Raw!$G:$G,Month!E$7,Raw!$E:$E,Month!$A16))))</f>
        <v>56478</v>
      </c>
      <c r="F16" s="99">
        <f>IF($B16="","",IF($C16="Region",SUMIFS(Raw!$H:$H,Raw!$A:$A,$B$5,Raw!$G:$G,Month!F$7,Raw!$I:$I,Month!$A16),IF($C16="Provider",SUMIFS(Raw!$H:$H,Raw!$A:$A,$B$5,Raw!$G:$G,Month!F$7,Raw!$C:$C,Month!$A16),SUMIFS(Raw!$H:$H,Raw!$A:$A,$B$5,Raw!$G:$G,Month!F$7,Raw!$E:$E,Month!$A16))))</f>
        <v>238098</v>
      </c>
      <c r="G16" s="99">
        <f>IF($B16="","",IF($C16="Region",SUMIFS(Raw!$H:$H,Raw!$A:$A,$B$5,Raw!$G:$G,Month!G$7,Raw!$I:$I,Month!$A16),IF($C16="Provider",SUMIFS(Raw!$H:$H,Raw!$A:$A,$B$5,Raw!$G:$G,Month!G$7,Raw!$C:$C,Month!$A16),SUMIFS(Raw!$H:$H,Raw!$A:$A,$B$5,Raw!$G:$G,Month!G$7,Raw!$E:$E,Month!$A16))))</f>
        <v>212360</v>
      </c>
      <c r="H16" s="99">
        <f>IF($B16="","",IF($C16="Region",SUMIFS(Raw!$H:$H,Raw!$A:$A,$B$5,Raw!$G:$G,Month!H$7,Raw!$I:$I,Month!$A16),IF($C16="Provider",SUMIFS(Raw!$H:$H,Raw!$A:$A,$B$5,Raw!$G:$G,Month!H$7,Raw!$C:$C,Month!$A16),SUMIFS(Raw!$H:$H,Raw!$A:$A,$B$5,Raw!$G:$G,Month!H$7,Raw!$E:$E,Month!$A16))))</f>
        <v>3476</v>
      </c>
      <c r="I16" s="99">
        <f>IF($B16="","",IF($C16="Region",SUMIFS(Raw!$H:$H,Raw!$A:$A,$B$5,Raw!$G:$G,Month!I$7,Raw!$I:$I,Month!$A16),IF($C16="Provider",SUMIFS(Raw!$H:$H,Raw!$A:$A,$B$5,Raw!$G:$G,Month!I$7,Raw!$C:$C,Month!$A16),SUMIFS(Raw!$H:$H,Raw!$A:$A,$B$5,Raw!$G:$G,Month!I$7,Raw!$E:$E,Month!$A16))))</f>
        <v>5572398</v>
      </c>
      <c r="J16" s="100"/>
      <c r="K16" s="100"/>
      <c r="L16" s="99">
        <f>IF($B16="","",IF($C16="Region",SUMIFS(Raw!$H:$H,Raw!$A:$A,$B$5,Raw!$G:$G,Month!L$7,Raw!$I:$I,Month!$A16),IF($C16="Provider",SUMIFS(Raw!$H:$H,Raw!$A:$A,$B$5,Raw!$G:$G,Month!L$7,Raw!$C:$C,Month!$A16),SUMIFS(Raw!$H:$H,Raw!$A:$A,$B$5,Raw!$G:$G,Month!L$7,Raw!$E:$E,Month!$A16))))</f>
        <v>365100</v>
      </c>
      <c r="M16" s="99">
        <f>IF($B16="","",IF($C16="Region",SUMIFS(Raw!$H:$H,Raw!$A:$A,$B$5,Raw!$G:$G,Month!M$7,Raw!$I:$I,Month!$A16),IF($C16="Provider",SUMIFS(Raw!$H:$H,Raw!$A:$A,$B$5,Raw!$G:$G,Month!M$7,Raw!$C:$C,Month!$A16),SUMIFS(Raw!$H:$H,Raw!$A:$A,$B$5,Raw!$G:$G,Month!M$7,Raw!$E:$E,Month!$A16))))</f>
        <v>50850</v>
      </c>
      <c r="N16" s="99">
        <f>IF($B16="","",IF($C16="Region",SUMIFS(Raw!$H:$H,Raw!$A:$A,$B$5,Raw!$G:$G,Month!N$7,Raw!$I:$I,Month!$A16),IF($C16="Provider",SUMIFS(Raw!$H:$H,Raw!$A:$A,$B$5,Raw!$G:$G,Month!N$7,Raw!$C:$C,Month!$A16),SUMIFS(Raw!$H:$H,Raw!$A:$A,$B$5,Raw!$G:$G,Month!N$7,Raw!$E:$E,Month!$A16))))</f>
        <v>335895252</v>
      </c>
      <c r="O16" s="99">
        <f>IF($B16="","",IF($C16="Region",SUMIFS(Raw!$H:$H,Raw!$A:$A,$B$5,Raw!$G:$G,Month!O$7,Raw!$I:$I,Month!$A16),IF($C16="Provider",SUMIFS(Raw!$H:$H,Raw!$A:$A,$B$5,Raw!$G:$G,Month!O$7,Raw!$C:$C,Month!$A16),SUMIFS(Raw!$H:$H,Raw!$A:$A,$B$5,Raw!$G:$G,Month!O$7,Raw!$E:$E,Month!$A16))))</f>
        <v>232580</v>
      </c>
      <c r="P16" s="99">
        <f>IF($B16="","",IF($C16="Region",SUMIFS(Raw!$H:$H,Raw!$A:$A,$B$5,Raw!$G:$G,Month!P$7,Raw!$I:$I,Month!$A16),IF($C16="Provider",SUMIFS(Raw!$H:$H,Raw!$A:$A,$B$5,Raw!$G:$G,Month!P$7,Raw!$C:$C,Month!$A16),SUMIFS(Raw!$H:$H,Raw!$A:$A,$B$5,Raw!$G:$G,Month!P$7,Raw!$E:$E,Month!$A16))))</f>
        <v>6925</v>
      </c>
      <c r="Q16" s="99">
        <f>IF($B16="","",IF($C16="Region",SUMIFS(Raw!$H:$H,Raw!$A:$A,$B$5,Raw!$G:$G,Month!Q$7,Raw!$I:$I,Month!$A16),IF($C16="Provider",SUMIFS(Raw!$H:$H,Raw!$A:$A,$B$5,Raw!$G:$G,Month!Q$7,Raw!$C:$C,Month!$A16),SUMIFS(Raw!$H:$H,Raw!$A:$A,$B$5,Raw!$G:$G,Month!Q$7,Raw!$E:$E,Month!$A16))))</f>
        <v>123086</v>
      </c>
      <c r="R16" s="99">
        <f>IF($B16="","",IF($C16="Region",SUMIFS(Raw!$H:$H,Raw!$A:$A,$B$5,Raw!$G:$G,Month!R$7,Raw!$I:$I,Month!$A16),IF($C16="Provider",SUMIFS(Raw!$H:$H,Raw!$A:$A,$B$5,Raw!$G:$G,Month!R$7,Raw!$C:$C,Month!$A16),SUMIFS(Raw!$H:$H,Raw!$A:$A,$B$5,Raw!$G:$G,Month!R$7,Raw!$E:$E,Month!$A16))))</f>
        <v>32758</v>
      </c>
      <c r="S16" s="99">
        <f>IF($B16="","",IF($C16="Region",SUMIFS(Raw!$H:$H,Raw!$A:$A,$B$5,Raw!$G:$G,Month!S$7,Raw!$I:$I,Month!$A16),IF($C16="Provider",SUMIFS(Raw!$H:$H,Raw!$A:$A,$B$5,Raw!$G:$G,Month!S$7,Raw!$C:$C,Month!$A16),SUMIFS(Raw!$H:$H,Raw!$A:$A,$B$5,Raw!$G:$G,Month!S$7,Raw!$E:$E,Month!$A16))))</f>
        <v>63217</v>
      </c>
      <c r="T16" s="99">
        <f>IF($B16="","",IF($C16="Region",SUMIFS(Raw!$H:$H,Raw!$A:$A,$B$5,Raw!$G:$G,Month!T$7,Raw!$I:$I,Month!$A16),IF($C16="Provider",SUMIFS(Raw!$H:$H,Raw!$A:$A,$B$5,Raw!$G:$G,Month!T$7,Raw!$C:$C,Month!$A16),SUMIFS(Raw!$H:$H,Raw!$A:$A,$B$5,Raw!$G:$G,Month!T$7,Raw!$E:$E,Month!$A16))))</f>
        <v>6594</v>
      </c>
      <c r="U16" s="99">
        <f>IF($B16="","",IF($C16="Region",SUMIFS(Raw!$H:$H,Raw!$A:$A,$B$5,Raw!$G:$G,Month!U$7,Raw!$I:$I,Month!$A16),IF($C16="Provider",SUMIFS(Raw!$H:$H,Raw!$A:$A,$B$5,Raw!$G:$G,Month!U$7,Raw!$C:$C,Month!$A16),SUMIFS(Raw!$H:$H,Raw!$A:$A,$B$5,Raw!$G:$G,Month!U$7,Raw!$E:$E,Month!$A16))))</f>
        <v>96133</v>
      </c>
      <c r="V16" s="99">
        <f>IF($B16="","",IF($C16="Region",SUMIFS(Raw!$H:$H,Raw!$A:$A,$B$5,Raw!$G:$G,Month!V$7,Raw!$I:$I,Month!$A16),IF($C16="Provider",SUMIFS(Raw!$H:$H,Raw!$A:$A,$B$5,Raw!$G:$G,Month!V$7,Raw!$C:$C,Month!$A16),SUMIFS(Raw!$H:$H,Raw!$A:$A,$B$5,Raw!$G:$G,Month!V$7,Raw!$E:$E,Month!$A16))))</f>
        <v>249</v>
      </c>
      <c r="W16" s="99">
        <f>IF($B16="","",IF($C16="Region",SUMIFS(Raw!$H:$H,Raw!$A:$A,$B$5,Raw!$G:$G,Month!W$7,Raw!$I:$I,Month!$A16),IF($C16="Provider",SUMIFS(Raw!$H:$H,Raw!$A:$A,$B$5,Raw!$G:$G,Month!W$7,Raw!$C:$C,Month!$A16),SUMIFS(Raw!$H:$H,Raw!$A:$A,$B$5,Raw!$G:$G,Month!W$7,Raw!$E:$E,Month!$A16))))</f>
        <v>46983</v>
      </c>
      <c r="X16" s="99">
        <f>IF($B16="","",IF($C16="Region",SUMIFS(Raw!$H:$H,Raw!$A:$A,$B$5,Raw!$G:$G,Month!X$7,Raw!$I:$I,Month!$A16),IF($C16="Provider",SUMIFS(Raw!$H:$H,Raw!$A:$A,$B$5,Raw!$G:$G,Month!X$7,Raw!$C:$C,Month!$A16),SUMIFS(Raw!$H:$H,Raw!$A:$A,$B$5,Raw!$G:$G,Month!X$7,Raw!$E:$E,Month!$A16))))</f>
        <v>15433</v>
      </c>
      <c r="Y16" s="100"/>
      <c r="Z16" s="100"/>
      <c r="AA16" s="99">
        <f>IF($B16="","",IF($C16="Region",SUMIFS(Raw!$H:$H,Raw!$A:$A,$B$5,Raw!$G:$G,Month!AA$7,Raw!$I:$I,Month!$A16),IF($C16="Provider",SUMIFS(Raw!$H:$H,Raw!$A:$A,$B$5,Raw!$G:$G,Month!AA$7,Raw!$C:$C,Month!$A16),SUMIFS(Raw!$H:$H,Raw!$A:$A,$B$5,Raw!$G:$G,Month!AA$7,Raw!$E:$E,Month!$A16))))</f>
        <v>9154</v>
      </c>
      <c r="AB16" s="99">
        <f>IF($B16="","",IF($C16="Region",SUMIFS(Raw!$H:$H,Raw!$A:$A,$B$5,Raw!$G:$G,Month!AB$7,Raw!$I:$I,Month!$A16),IF($C16="Provider",SUMIFS(Raw!$H:$H,Raw!$A:$A,$B$5,Raw!$G:$G,Month!AB$7,Raw!$C:$C,Month!$A16),SUMIFS(Raw!$H:$H,Raw!$A:$A,$B$5,Raw!$G:$G,Month!AB$7,Raw!$E:$E,Month!$A16))))</f>
        <v>4529</v>
      </c>
      <c r="AC16" s="100"/>
      <c r="AD16" s="100"/>
      <c r="AE16" s="99">
        <f>IF($B16="","",IF($C16="Region",SUMIFS(Raw!$H:$H,Raw!$A:$A,$B$5,Raw!$G:$G,Month!AE$7,Raw!$I:$I,Month!$A16),IF($C16="Provider",SUMIFS(Raw!$H:$H,Raw!$A:$A,$B$5,Raw!$G:$G,Month!AE$7,Raw!$C:$C,Month!$A16),SUMIFS(Raw!$H:$H,Raw!$A:$A,$B$5,Raw!$G:$G,Month!AE$7,Raw!$E:$E,Month!$A16))))</f>
        <v>228401</v>
      </c>
      <c r="AF16" s="99">
        <f>IF($B16="","",IF($C16="Region",SUMIFS(Raw!$H:$H,Raw!$A:$A,$B$5,Raw!$G:$G,Month!AF$7,Raw!$I:$I,Month!$A16),IF($C16="Provider",SUMIFS(Raw!$H:$H,Raw!$A:$A,$B$5,Raw!$G:$G,Month!AF$7,Raw!$C:$C,Month!$A16),SUMIFS(Raw!$H:$H,Raw!$A:$A,$B$5,Raw!$G:$G,Month!AF$7,Raw!$E:$E,Month!$A16))))</f>
        <v>24182</v>
      </c>
      <c r="AG16" s="99">
        <f>IF($B16="","",IF($C16="Region",SUMIFS(Raw!$H:$H,Raw!$A:$A,$B$5,Raw!$G:$G,Month!AG$7,Raw!$I:$I,Month!$A16),IF($C16="Provider",SUMIFS(Raw!$H:$H,Raw!$A:$A,$B$5,Raw!$G:$G,Month!AG$7,Raw!$C:$C,Month!$A16),SUMIFS(Raw!$H:$H,Raw!$A:$A,$B$5,Raw!$G:$G,Month!AG$7,Raw!$E:$E,Month!$A16))))</f>
        <v>28347</v>
      </c>
      <c r="AH16" s="99">
        <f>IF($B16="","",IF($C16="Region",SUMIFS(Raw!$H:$H,Raw!$A:$A,$B$5,Raw!$G:$G,Month!AH$7,Raw!$I:$I,Month!$A16),IF($C16="Provider",SUMIFS(Raw!$H:$H,Raw!$A:$A,$B$5,Raw!$G:$G,Month!AH$7,Raw!$C:$C,Month!$A16),SUMIFS(Raw!$H:$H,Raw!$A:$A,$B$5,Raw!$G:$G,Month!AH$7,Raw!$E:$E,Month!$A16))))</f>
        <v>12309</v>
      </c>
      <c r="AI16" s="99">
        <f>IF($B16="","",IF($C16="Region",SUMIFS(Raw!$H:$H,Raw!$A:$A,$B$5,Raw!$G:$G,Month!AI$7,Raw!$I:$I,Month!$A16),IF($C16="Provider",SUMIFS(Raw!$H:$H,Raw!$A:$A,$B$5,Raw!$G:$G,Month!AI$7,Raw!$C:$C,Month!$A16),SUMIFS(Raw!$H:$H,Raw!$A:$A,$B$5,Raw!$G:$G,Month!AI$7,Raw!$E:$E,Month!$A16))))</f>
        <v>237</v>
      </c>
      <c r="AJ16" s="99">
        <f>IF($B16="","",IF($C16="Region",SUMIFS(Raw!$H:$H,Raw!$A:$A,$B$5,Raw!$G:$G,Month!AJ$7,Raw!$I:$I,Month!$A16),IF($C16="Provider",SUMIFS(Raw!$H:$H,Raw!$A:$A,$B$5,Raw!$G:$G,Month!AJ$7,Raw!$C:$C,Month!$A16),SUMIFS(Raw!$H:$H,Raw!$A:$A,$B$5,Raw!$G:$G,Month!AJ$7,Raw!$E:$E,Month!$A16))))</f>
        <v>17811</v>
      </c>
      <c r="AK16" s="99">
        <f>IF($B16="","",IF($C16="Region",SUMIFS(Raw!$H:$H,Raw!$A:$A,$B$5,Raw!$G:$G,Month!AK$7,Raw!$I:$I,Month!$A16),IF($C16="Provider",SUMIFS(Raw!$H:$H,Raw!$A:$A,$B$5,Raw!$G:$G,Month!AK$7,Raw!$C:$C,Month!$A16),SUMIFS(Raw!$H:$H,Raw!$A:$A,$B$5,Raw!$G:$G,Month!AK$7,Raw!$E:$E,Month!$A16))))</f>
        <v>964</v>
      </c>
      <c r="AL16" s="99">
        <f>IF($B16="","",IF($C16="Region",SUMIFS(Raw!$H:$H,Raw!$A:$A,$B$5,Raw!$G:$G,Month!AL$7,Raw!$I:$I,Month!$A16),IF($C16="Provider",SUMIFS(Raw!$H:$H,Raw!$A:$A,$B$5,Raw!$G:$G,Month!AL$7,Raw!$C:$C,Month!$A16),SUMIFS(Raw!$H:$H,Raw!$A:$A,$B$5,Raw!$G:$G,Month!AL$7,Raw!$E:$E,Month!$A16))))</f>
        <v>5470</v>
      </c>
      <c r="AM16" s="99">
        <f>IF($B16="","",IF($C16="Region",SUMIFS(Raw!$H:$H,Raw!$A:$A,$B$5,Raw!$G:$G,Month!AM$7,Raw!$I:$I,Month!$A16),IF($C16="Provider",SUMIFS(Raw!$H:$H,Raw!$A:$A,$B$5,Raw!$G:$G,Month!AM$7,Raw!$C:$C,Month!$A16),SUMIFS(Raw!$H:$H,Raw!$A:$A,$B$5,Raw!$G:$G,Month!AM$7,Raw!$E:$E,Month!$A16))))</f>
        <v>374</v>
      </c>
      <c r="AN16" s="99">
        <f>IF($B16="","",IF($C16="Region",SUMIFS(Raw!$H:$H,Raw!$A:$A,$B$5,Raw!$G:$G,Month!AN$7,Raw!$I:$I,Month!$A16),IF($C16="Provider",SUMIFS(Raw!$H:$H,Raw!$A:$A,$B$5,Raw!$G:$G,Month!AN$7,Raw!$C:$C,Month!$A16),SUMIFS(Raw!$H:$H,Raw!$A:$A,$B$5,Raw!$G:$G,Month!AN$7,Raw!$E:$E,Month!$A16))))</f>
        <v>22761</v>
      </c>
      <c r="AO16" s="99">
        <f>IF($B16="","",IF($C16="Region",SUMIFS(Raw!$H:$H,Raw!$A:$A,$B$5,Raw!$G:$G,Month!AO$7,Raw!$I:$I,Month!$A16),IF($C16="Provider",SUMIFS(Raw!$H:$H,Raw!$A:$A,$B$5,Raw!$G:$G,Month!AO$7,Raw!$C:$C,Month!$A16),SUMIFS(Raw!$H:$H,Raw!$A:$A,$B$5,Raw!$G:$G,Month!AO$7,Raw!$E:$E,Month!$A16))))</f>
        <v>17778</v>
      </c>
      <c r="AP16" s="99">
        <f>IF($B16="","",IF($C16="Region",SUMIFS(Raw!$H:$H,Raw!$A:$A,$B$5,Raw!$G:$G,Month!AP$7,Raw!$I:$I,Month!$A16),IF($C16="Provider",SUMIFS(Raw!$H:$H,Raw!$A:$A,$B$5,Raw!$G:$G,Month!AP$7,Raw!$C:$C,Month!$A16),SUMIFS(Raw!$H:$H,Raw!$A:$A,$B$5,Raw!$G:$G,Month!AP$7,Raw!$E:$E,Month!$A16))))</f>
        <v>36034</v>
      </c>
      <c r="AQ16" s="99">
        <f>IF($B16="","",IF($C16="Region",SUMIFS(Raw!$H:$H,Raw!$A:$A,$B$5,Raw!$G:$G,Month!AQ$7,Raw!$I:$I,Month!$A16),IF($C16="Provider",SUMIFS(Raw!$H:$H,Raw!$A:$A,$B$5,Raw!$G:$G,Month!AQ$7,Raw!$C:$C,Month!$A16),SUMIFS(Raw!$H:$H,Raw!$A:$A,$B$5,Raw!$G:$G,Month!AQ$7,Raw!$E:$E,Month!$A16))))</f>
        <v>22173</v>
      </c>
      <c r="AR16" s="99">
        <f>IF($B16="","",IF($C16="Region",SUMIFS(Raw!$H:$H,Raw!$A:$A,$B$5,Raw!$G:$G,Month!AR$7,Raw!$I:$I,Month!$A16),IF($C16="Provider",SUMIFS(Raw!$H:$H,Raw!$A:$A,$B$5,Raw!$G:$G,Month!AR$7,Raw!$C:$C,Month!$A16),SUMIFS(Raw!$H:$H,Raw!$A:$A,$B$5,Raw!$G:$G,Month!AR$7,Raw!$E:$E,Month!$A16))))</f>
        <v>17439</v>
      </c>
      <c r="AS16" s="99">
        <f>IF($B16="","",IF($C16="Region",SUMIFS(Raw!$H:$H,Raw!$A:$A,$B$5,Raw!$G:$G,Month!AS$7,Raw!$I:$I,Month!$A16),IF($C16="Provider",SUMIFS(Raw!$H:$H,Raw!$A:$A,$B$5,Raw!$G:$G,Month!AS$7,Raw!$C:$C,Month!$A16),SUMIFS(Raw!$H:$H,Raw!$A:$A,$B$5,Raw!$G:$G,Month!AS$7,Raw!$E:$E,Month!$A16))))</f>
        <v>2168</v>
      </c>
      <c r="AT16" s="99">
        <f>IF($B16="","",IF($C16="Region",SUMIFS(Raw!$H:$H,Raw!$A:$A,$B$5,Raw!$G:$G,Month!AT$7,Raw!$I:$I,Month!$A16),IF($C16="Provider",SUMIFS(Raw!$H:$H,Raw!$A:$A,$B$5,Raw!$G:$G,Month!AT$7,Raw!$C:$C,Month!$A16),SUMIFS(Raw!$H:$H,Raw!$A:$A,$B$5,Raw!$G:$G,Month!AT$7,Raw!$E:$E,Month!$A16))))</f>
        <v>6444</v>
      </c>
      <c r="AU16" s="99">
        <f>IF($B16="","",IF($C16="Region",SUMIFS(Raw!$H:$H,Raw!$A:$A,$B$5,Raw!$G:$G,Month!AU$7,Raw!$I:$I,Month!$A16),IF($C16="Provider",SUMIFS(Raw!$H:$H,Raw!$A:$A,$B$5,Raw!$G:$G,Month!AU$7,Raw!$C:$C,Month!$A16),SUMIFS(Raw!$H:$H,Raw!$A:$A,$B$5,Raw!$G:$G,Month!AU$7,Raw!$E:$E,Month!$A16))))</f>
        <v>856</v>
      </c>
      <c r="AV16" s="99">
        <f>IF($B16="","",IF($C16="Region",SUMIFS(Raw!$H:$H,Raw!$A:$A,$B$5,Raw!$G:$G,Month!AV$7,Raw!$I:$I,Month!$A16),IF($C16="Provider",SUMIFS(Raw!$H:$H,Raw!$A:$A,$B$5,Raw!$G:$G,Month!AV$7,Raw!$C:$C,Month!$A16),SUMIFS(Raw!$H:$H,Raw!$A:$A,$B$5,Raw!$G:$G,Month!AV$7,Raw!$E:$E,Month!$A16))))</f>
        <v>14756</v>
      </c>
      <c r="AW16" s="99">
        <f>IF($B16="","",IF($C16="Region",SUMIFS(Raw!$H:$H,Raw!$A:$A,$B$5,Raw!$G:$G,Month!AW$7,Raw!$I:$I,Month!$A16),IF($C16="Provider",SUMIFS(Raw!$H:$H,Raw!$A:$A,$B$5,Raw!$G:$G,Month!AW$7,Raw!$C:$C,Month!$A16),SUMIFS(Raw!$H:$H,Raw!$A:$A,$B$5,Raw!$G:$G,Month!AW$7,Raw!$E:$E,Month!$A16))))</f>
        <v>155228690</v>
      </c>
      <c r="AX16" s="99">
        <f>IF($B16="","",IF($C16="Region",SUMIFS(Raw!$H:$H,Raw!$A:$A,$B$5,Raw!$G:$G,Month!AX$7,Raw!$I:$I,Month!$A16),IF($C16="Provider",SUMIFS(Raw!$H:$H,Raw!$A:$A,$B$5,Raw!$G:$G,Month!AX$7,Raw!$C:$C,Month!$A16),SUMIFS(Raw!$H:$H,Raw!$A:$A,$B$5,Raw!$G:$G,Month!AX$7,Raw!$E:$E,Month!$A16))))</f>
        <v>25108</v>
      </c>
      <c r="AY16" s="99">
        <f>IF($B16="","",IF($C16="Region",SUMIFS(Raw!$H:$H,Raw!$A:$A,$B$5,Raw!$G:$G,Month!AY$7,Raw!$I:$I,Month!$A16),IF($C16="Provider",SUMIFS(Raw!$H:$H,Raw!$A:$A,$B$5,Raw!$G:$G,Month!AY$7,Raw!$C:$C,Month!$A16),SUMIFS(Raw!$H:$H,Raw!$A:$A,$B$5,Raw!$G:$G,Month!AY$7,Raw!$E:$E,Month!$A16))))</f>
        <v>12952</v>
      </c>
      <c r="AZ16" s="99">
        <f>IF($B16="","",IF($C16="Region",SUMIFS(Raw!$H:$H,Raw!$A:$A,$B$5,Raw!$G:$G,Month!AZ$7,Raw!$I:$I,Month!$A16),IF($C16="Provider",SUMIFS(Raw!$H:$H,Raw!$A:$A,$B$5,Raw!$G:$G,Month!AZ$7,Raw!$C:$C,Month!$A16),SUMIFS(Raw!$H:$H,Raw!$A:$A,$B$5,Raw!$G:$G,Month!AZ$7,Raw!$E:$E,Month!$A16))))</f>
        <v>1038</v>
      </c>
      <c r="BA16" s="99">
        <f>IF($B16="","",IF($C16="Region",SUMIFS(Raw!$H:$H,Raw!$A:$A,$B$5,Raw!$G:$G,Month!BA$7,Raw!$I:$I,Month!$A16),IF($C16="Provider",SUMIFS(Raw!$H:$H,Raw!$A:$A,$B$5,Raw!$G:$G,Month!BA$7,Raw!$C:$C,Month!$A16),SUMIFS(Raw!$H:$H,Raw!$A:$A,$B$5,Raw!$G:$G,Month!BA$7,Raw!$E:$E,Month!$A16))))</f>
        <v>6819</v>
      </c>
      <c r="BB16" s="99">
        <f>IF($B16="","",IF($C16="Region",SUMIFS(Raw!$H:$H,Raw!$A:$A,$B$5,Raw!$G:$G,Month!BB$7,Raw!$I:$I,Month!$A16),IF($C16="Provider",SUMIFS(Raw!$H:$H,Raw!$A:$A,$B$5,Raw!$G:$G,Month!BB$7,Raw!$C:$C,Month!$A16),SUMIFS(Raw!$H:$H,Raw!$A:$A,$B$5,Raw!$G:$G,Month!BB$7,Raw!$E:$E,Month!$A16))))</f>
        <v>54665479</v>
      </c>
      <c r="BC16" s="99">
        <f>IF($B16="","",IF($C16="Region",SUMIFS(Raw!$H:$H,Raw!$A:$A,$B$5,Raw!$G:$G,Month!BC$7,Raw!$I:$I,Month!$A16),IF($C16="Provider",SUMIFS(Raw!$H:$H,Raw!$A:$A,$B$5,Raw!$G:$G,Month!BC$7,Raw!$C:$C,Month!$A16),SUMIFS(Raw!$H:$H,Raw!$A:$A,$B$5,Raw!$G:$G,Month!BC$7,Raw!$E:$E,Month!$A16))))</f>
        <v>13518</v>
      </c>
      <c r="BD16" s="99">
        <f>IF($B16="","",IF($C16="Region",SUMIFS(Raw!$H:$H,Raw!$A:$A,$B$5,Raw!$G:$G,Month!BD$7,Raw!$I:$I,Month!$A16),IF($C16="Provider",SUMIFS(Raw!$H:$H,Raw!$A:$A,$B$5,Raw!$G:$G,Month!BD$7,Raw!$C:$C,Month!$A16),SUMIFS(Raw!$H:$H,Raw!$A:$A,$B$5,Raw!$G:$G,Month!BD$7,Raw!$E:$E,Month!$A16))))</f>
        <v>91124</v>
      </c>
      <c r="BE16" s="99">
        <f>IF($B16="","",IF($C16="Region",SUMIFS(Raw!$H:$H,Raw!$A:$A,$B$5,Raw!$G:$G,Month!BE$7,Raw!$I:$I,Month!$A16),IF($C16="Provider",SUMIFS(Raw!$H:$H,Raw!$A:$A,$B$5,Raw!$G:$G,Month!BE$7,Raw!$C:$C,Month!$A16),SUMIFS(Raw!$H:$H,Raw!$A:$A,$B$5,Raw!$G:$G,Month!BE$7,Raw!$E:$E,Month!$A16))))</f>
        <v>1097</v>
      </c>
      <c r="BF16" s="99">
        <f>IF($B16="","",IF($C16="Region",SUMIFS(Raw!$H:$H,Raw!$A:$A,$B$5,Raw!$G:$G,Month!BF$7,Raw!$I:$I,Month!$A16),IF($C16="Provider",SUMIFS(Raw!$H:$H,Raw!$A:$A,$B$5,Raw!$G:$G,Month!BF$7,Raw!$C:$C,Month!$A16),SUMIFS(Raw!$H:$H,Raw!$A:$A,$B$5,Raw!$G:$G,Month!BF$7,Raw!$E:$E,Month!$A16))))</f>
        <v>156596</v>
      </c>
      <c r="BG16" s="99">
        <f>IF($B16="","",IF($C16="Region",SUMIFS(Raw!$H:$H,Raw!$A:$A,$B$5,Raw!$G:$G,Month!BG$7,Raw!$I:$I,Month!$A16),IF($C16="Provider",SUMIFS(Raw!$H:$H,Raw!$A:$A,$B$5,Raw!$G:$G,Month!BG$7,Raw!$C:$C,Month!$A16),SUMIFS(Raw!$H:$H,Raw!$A:$A,$B$5,Raw!$G:$G,Month!BG$7,Raw!$E:$E,Month!$A16))))</f>
        <v>13</v>
      </c>
      <c r="BH16" s="99">
        <f>IF($B16="","",IF($C16="Region",SUMIFS(Raw!$H:$H,Raw!$A:$A,$B$5,Raw!$G:$G,Month!BH$7,Raw!$I:$I,Month!$A16),IF($C16="Provider",SUMIFS(Raw!$H:$H,Raw!$A:$A,$B$5,Raw!$G:$G,Month!BH$7,Raw!$C:$C,Month!$A16),SUMIFS(Raw!$H:$H,Raw!$A:$A,$B$5,Raw!$G:$G,Month!BH$7,Raw!$E:$E,Month!$A16))))</f>
        <v>83529</v>
      </c>
      <c r="BI16" s="99">
        <f>IF($B16="","",IF($C16="Region",SUMIFS(Raw!$H:$H,Raw!$A:$A,$B$5,Raw!$G:$G,Month!BI$7,Raw!$I:$I,Month!$A16),IF($C16="Provider",SUMIFS(Raw!$H:$H,Raw!$A:$A,$B$5,Raw!$G:$G,Month!BI$7,Raw!$C:$C,Month!$A16),SUMIFS(Raw!$H:$H,Raw!$A:$A,$B$5,Raw!$G:$G,Month!BI$7,Raw!$E:$E,Month!$A16))))</f>
        <v>60452</v>
      </c>
      <c r="BJ16" s="99">
        <f>IF($B16="","",IF($C16="Region",SUMIFS(Raw!$H:$H,Raw!$A:$A,$B$5,Raw!$G:$G,Month!BJ$7,Raw!$I:$I,Month!$A16),IF($C16="Provider",SUMIFS(Raw!$H:$H,Raw!$A:$A,$B$5,Raw!$G:$G,Month!BJ$7,Raw!$C:$C,Month!$A16),SUMIFS(Raw!$H:$H,Raw!$A:$A,$B$5,Raw!$G:$G,Month!BJ$7,Raw!$E:$E,Month!$A16))))</f>
        <v>46092</v>
      </c>
      <c r="BK16" s="99">
        <f>IF($B16="","",IF($C16="Region",SUMIFS(Raw!$H:$H,Raw!$A:$A,$B$5,Raw!$G:$G,Month!BK$7,Raw!$I:$I,Month!$A16),IF($C16="Provider",SUMIFS(Raw!$H:$H,Raw!$A:$A,$B$5,Raw!$G:$G,Month!BK$7,Raw!$C:$C,Month!$A16),SUMIFS(Raw!$H:$H,Raw!$A:$A,$B$5,Raw!$G:$G,Month!BK$7,Raw!$E:$E,Month!$A16))))</f>
        <v>34714</v>
      </c>
      <c r="BL16" s="99">
        <f>IF($B16="","",IF($C16="Region",SUMIFS(Raw!$H:$H,Raw!$A:$A,$B$5,Raw!$G:$G,Month!BL$7,Raw!$I:$I,Month!$A16),IF($C16="Provider",SUMIFS(Raw!$H:$H,Raw!$A:$A,$B$5,Raw!$G:$G,Month!BL$7,Raw!$C:$C,Month!$A16),SUMIFS(Raw!$H:$H,Raw!$A:$A,$B$5,Raw!$G:$G,Month!BL$7,Raw!$E:$E,Month!$A16))))</f>
        <v>27454</v>
      </c>
      <c r="BM16" s="99">
        <f>IF($B16="","",IF($C16="Region",SUMIFS(Raw!$H:$H,Raw!$A:$A,$B$5,Raw!$G:$G,Month!BM$7,Raw!$I:$I,Month!$A16),IF($C16="Provider",SUMIFS(Raw!$H:$H,Raw!$A:$A,$B$5,Raw!$G:$G,Month!BM$7,Raw!$C:$C,Month!$A16),SUMIFS(Raw!$H:$H,Raw!$A:$A,$B$5,Raw!$G:$G,Month!BM$7,Raw!$E:$E,Month!$A16))))</f>
        <v>10843</v>
      </c>
      <c r="BN16" s="99">
        <f>IF($B16="","",IF($C16="Region",SUMIFS(Raw!$H:$H,Raw!$A:$A,$B$5,Raw!$G:$G,Month!BN$7,Raw!$I:$I,Month!$A16),IF($C16="Provider",SUMIFS(Raw!$H:$H,Raw!$A:$A,$B$5,Raw!$G:$G,Month!BN$7,Raw!$C:$C,Month!$A16),SUMIFS(Raw!$H:$H,Raw!$A:$A,$B$5,Raw!$G:$G,Month!BN$7,Raw!$E:$E,Month!$A16))))</f>
        <v>21656</v>
      </c>
      <c r="BO16" s="99">
        <f>IF($B16="","",IF($C16="Region",SUMIFS(Raw!$H:$H,Raw!$A:$A,$B$5,Raw!$G:$G,Month!BO$7,Raw!$I:$I,Month!$A16),IF($C16="Provider",SUMIFS(Raw!$H:$H,Raw!$A:$A,$B$5,Raw!$G:$G,Month!BO$7,Raw!$C:$C,Month!$A16),SUMIFS(Raw!$H:$H,Raw!$A:$A,$B$5,Raw!$G:$G,Month!BO$7,Raw!$E:$E,Month!$A16))))</f>
        <v>1876</v>
      </c>
      <c r="BP16" s="99">
        <f>IF($B16="","",IF($C16="Region",SUMIFS(Raw!$H:$H,Raw!$A:$A,$B$5,Raw!$G:$G,Month!BP$7,Raw!$I:$I,Month!$A16),IF($C16="Provider",SUMIFS(Raw!$H:$H,Raw!$A:$A,$B$5,Raw!$G:$G,Month!BP$7,Raw!$C:$C,Month!$A16),SUMIFS(Raw!$H:$H,Raw!$A:$A,$B$5,Raw!$G:$G,Month!BP$7,Raw!$E:$E,Month!$A16))))</f>
        <v>14173</v>
      </c>
      <c r="BQ16" s="99">
        <f>IF($B16="","",IF($C16="Region",SUMIFS(Raw!$H:$H,Raw!$A:$A,$B$5,Raw!$G:$G,Month!BQ$7,Raw!$I:$I,Month!$A16),IF($C16="Provider",SUMIFS(Raw!$H:$H,Raw!$A:$A,$B$5,Raw!$G:$G,Month!BQ$7,Raw!$C:$C,Month!$A16),SUMIFS(Raw!$H:$H,Raw!$A:$A,$B$5,Raw!$G:$G,Month!BQ$7,Raw!$E:$E,Month!$A16))))</f>
        <v>899</v>
      </c>
      <c r="BR16" s="99">
        <f>IF($B16="","",IF($C16="Region",SUMIFS(Raw!$H:$H,Raw!$A:$A,$B$5,Raw!$G:$G,Month!BR$7,Raw!$I:$I,Month!$A16),IF($C16="Provider",SUMIFS(Raw!$H:$H,Raw!$A:$A,$B$5,Raw!$G:$G,Month!BR$7,Raw!$C:$C,Month!$A16),SUMIFS(Raw!$H:$H,Raw!$A:$A,$B$5,Raw!$G:$G,Month!BR$7,Raw!$E:$E,Month!$A16))))</f>
        <v>288</v>
      </c>
      <c r="BS16" s="99">
        <f>IF($B16="","",IF($C16="Region",SUMIFS(Raw!$H:$H,Raw!$A:$A,$B$5,Raw!$G:$G,Month!BS$7,Raw!$I:$I,Month!$A16),IF($C16="Provider",SUMIFS(Raw!$H:$H,Raw!$A:$A,$B$5,Raw!$G:$G,Month!BS$7,Raw!$C:$C,Month!$A16),SUMIFS(Raw!$H:$H,Raw!$A:$A,$B$5,Raw!$G:$G,Month!BS$7,Raw!$E:$E,Month!$A16))))</f>
        <v>80</v>
      </c>
      <c r="BT16" s="99">
        <f>IF($B16="","",IF($C16="Region",SUMIFS(Raw!$H:$H,Raw!$A:$A,$B$5,Raw!$G:$G,Month!BT$7,Raw!$I:$I,Month!$A16),IF($C16="Provider",SUMIFS(Raw!$H:$H,Raw!$A:$A,$B$5,Raw!$G:$G,Month!BT$7,Raw!$C:$C,Month!$A16),SUMIFS(Raw!$H:$H,Raw!$A:$A,$B$5,Raw!$G:$G,Month!BT$7,Raw!$E:$E,Month!$A16))))</f>
        <v>13028</v>
      </c>
      <c r="BU16" s="99">
        <f>IF($B16="","",IF($C16="Region",SUMIFS(Raw!$H:$H,Raw!$A:$A,$B$5,Raw!$G:$G,Month!BU$7,Raw!$I:$I,Month!$A16),IF($C16="Provider",SUMIFS(Raw!$H:$H,Raw!$A:$A,$B$5,Raw!$G:$G,Month!BU$7,Raw!$C:$C,Month!$A16),SUMIFS(Raw!$H:$H,Raw!$A:$A,$B$5,Raw!$G:$G,Month!BU$7,Raw!$E:$E,Month!$A16))))</f>
        <v>9432</v>
      </c>
      <c r="BV16" s="99">
        <f>IF($B16="","",IF($C16="Region",SUMIFS(Raw!$H:$H,Raw!$A:$A,$B$5,Raw!$G:$G,Month!BV$7,Raw!$I:$I,Month!$A16),IF($C16="Provider",SUMIFS(Raw!$H:$H,Raw!$A:$A,$B$5,Raw!$G:$G,Month!BV$7,Raw!$C:$C,Month!$A16),SUMIFS(Raw!$H:$H,Raw!$A:$A,$B$5,Raw!$G:$G,Month!BV$7,Raw!$E:$E,Month!$A16))))</f>
        <v>2608</v>
      </c>
      <c r="BW16" s="99">
        <f>IF($B16="","",IF($C16="Region",SUMIFS(Raw!$H:$H,Raw!$A:$A,$B$5,Raw!$G:$G,Month!BW$7,Raw!$I:$I,Month!$A16),IF($C16="Provider",SUMIFS(Raw!$H:$H,Raw!$A:$A,$B$5,Raw!$G:$G,Month!BW$7,Raw!$C:$C,Month!$A16),SUMIFS(Raw!$H:$H,Raw!$A:$A,$B$5,Raw!$G:$G,Month!BW$7,Raw!$E:$E,Month!$A16))))</f>
        <v>1042</v>
      </c>
      <c r="BX16" s="99">
        <f>IF($B16="","",IF($C16="Region",SUMIFS(Raw!$H:$H,Raw!$A:$A,$B$5,Raw!$G:$G,Month!BX$7,Raw!$I:$I,Month!$A16),IF($C16="Provider",SUMIFS(Raw!$H:$H,Raw!$A:$A,$B$5,Raw!$G:$G,Month!BX$7,Raw!$C:$C,Month!$A16),SUMIFS(Raw!$H:$H,Raw!$A:$A,$B$5,Raw!$G:$G,Month!BX$7,Raw!$E:$E,Month!$A16))))</f>
        <v>1630</v>
      </c>
      <c r="BY16" s="99">
        <f>IF($B16="","",IF($C16="Region",SUMIFS(Raw!$H:$H,Raw!$A:$A,$B$5,Raw!$G:$G,Month!BY$7,Raw!$I:$I,Month!$A16),IF($C16="Provider",SUMIFS(Raw!$H:$H,Raw!$A:$A,$B$5,Raw!$G:$G,Month!BY$7,Raw!$C:$C,Month!$A16),SUMIFS(Raw!$H:$H,Raw!$A:$A,$B$5,Raw!$G:$G,Month!BY$7,Raw!$E:$E,Month!$A16))))</f>
        <v>737</v>
      </c>
      <c r="BZ16" s="99">
        <f>IF($B16="","",IF($C16="Region",SUMIFS(Raw!$H:$H,Raw!$A:$A,$B$5,Raw!$G:$G,Month!BZ$7,Raw!$I:$I,Month!$A16),IF($C16="Provider",SUMIFS(Raw!$H:$H,Raw!$A:$A,$B$5,Raw!$G:$G,Month!BZ$7,Raw!$C:$C,Month!$A16),SUMIFS(Raw!$H:$H,Raw!$A:$A,$B$5,Raw!$G:$G,Month!BZ$7,Raw!$E:$E,Month!$A16))))</f>
        <v>18484</v>
      </c>
      <c r="CA16" s="99">
        <f>IF($B16="","",IF($C16="Region",SUMIFS(Raw!$H:$H,Raw!$A:$A,$B$5,Raw!$G:$G,Month!CA$7,Raw!$I:$I,Month!$A16),IF($C16="Provider",SUMIFS(Raw!$H:$H,Raw!$A:$A,$B$5,Raw!$G:$G,Month!CA$7,Raw!$C:$C,Month!$A16),SUMIFS(Raw!$H:$H,Raw!$A:$A,$B$5,Raw!$G:$G,Month!CA$7,Raw!$E:$E,Month!$A16))))</f>
        <v>7443</v>
      </c>
      <c r="CB16" s="99">
        <f>IF($B16="","",IF($C16="Region",SUMIFS(Raw!$H:$H,Raw!$A:$A,$B$5,Raw!$G:$G,Month!CB$7,Raw!$I:$I,Month!$A16),IF($C16="Provider",SUMIFS(Raw!$H:$H,Raw!$A:$A,$B$5,Raw!$G:$G,Month!CB$7,Raw!$C:$C,Month!$A16),SUMIFS(Raw!$H:$H,Raw!$A:$A,$B$5,Raw!$G:$G,Month!CB$7,Raw!$E:$E,Month!$A16))))</f>
        <v>8344</v>
      </c>
      <c r="CC16" s="99">
        <f>IF($B16="","",IF($C16="Region",SUMIFS(Raw!$H:$H,Raw!$A:$A,$B$5,Raw!$G:$G,Month!CC$7,Raw!$I:$I,Month!$A16),IF($C16="Provider",SUMIFS(Raw!$H:$H,Raw!$A:$A,$B$5,Raw!$G:$G,Month!CC$7,Raw!$C:$C,Month!$A16),SUMIFS(Raw!$H:$H,Raw!$A:$A,$B$5,Raw!$G:$G,Month!CC$7,Raw!$E:$E,Month!$A16))))</f>
        <v>6483</v>
      </c>
      <c r="CD16" s="99">
        <f>IF($B16="","",IF($C16="Region",SUMIFS(Raw!$H:$H,Raw!$A:$A,$B$5,Raw!$G:$G,Month!CD$7,Raw!$I:$I,Month!$A16),IF($C16="Provider",SUMIFS(Raw!$H:$H,Raw!$A:$A,$B$5,Raw!$G:$G,Month!CD$7,Raw!$C:$C,Month!$A16),SUMIFS(Raw!$H:$H,Raw!$A:$A,$B$5,Raw!$G:$G,Month!CD$7,Raw!$E:$E,Month!$A16))))</f>
        <v>698</v>
      </c>
      <c r="CE16" s="99">
        <f>IF($B16="","",IF($C16="Region",SUMIFS(Raw!$H:$H,Raw!$A:$A,$B$5,Raw!$G:$G,Month!CE$7,Raw!$I:$I,Month!$A16),IF($C16="Provider",SUMIFS(Raw!$H:$H,Raw!$A:$A,$B$5,Raw!$G:$G,Month!CE$7,Raw!$C:$C,Month!$A16),SUMIFS(Raw!$H:$H,Raw!$A:$A,$B$5,Raw!$G:$G,Month!CE$7,Raw!$E:$E,Month!$A16))))</f>
        <v>392</v>
      </c>
      <c r="CF16" s="99">
        <f>IF($B16="","",IF($C16="Region",SUMIFS(Raw!$H:$H,Raw!$A:$A,$B$5,Raw!$G:$G,Month!CF$7,Raw!$I:$I,Month!$A16),IF($C16="Provider",SUMIFS(Raw!$H:$H,Raw!$A:$A,$B$5,Raw!$G:$G,Month!CF$7,Raw!$C:$C,Month!$A16),SUMIFS(Raw!$H:$H,Raw!$A:$A,$B$5,Raw!$G:$G,Month!CF$7,Raw!$E:$E,Month!$A16))))</f>
        <v>25</v>
      </c>
      <c r="CG16" s="99">
        <f>IF($B16="","",IF($C16="Region",SUMIFS(Raw!$H:$H,Raw!$A:$A,$B$5,Raw!$G:$G,Month!CG$7,Raw!$I:$I,Month!$A16),IF($C16="Provider",SUMIFS(Raw!$H:$H,Raw!$A:$A,$B$5,Raw!$G:$G,Month!CG$7,Raw!$C:$C,Month!$A16),SUMIFS(Raw!$H:$H,Raw!$A:$A,$B$5,Raw!$G:$G,Month!CG$7,Raw!$E:$E,Month!$A16))))</f>
        <v>11</v>
      </c>
      <c r="CH16" s="99">
        <f>IF($B16="","",IF($C16="Region",SUMIFS(Raw!$H:$H,Raw!$A:$A,$B$5,Raw!$G:$G,Month!CH$7,Raw!$I:$I,Month!$A16),IF($C16="Provider",SUMIFS(Raw!$H:$H,Raw!$A:$A,$B$5,Raw!$G:$G,Month!CH$7,Raw!$C:$C,Month!$A16),SUMIFS(Raw!$H:$H,Raw!$A:$A,$B$5,Raw!$G:$G,Month!CH$7,Raw!$E:$E,Month!$A16))))</f>
        <v>267</v>
      </c>
      <c r="CI16" s="99">
        <f>IF($B16="","",IF($C16="Region",SUMIFS(Raw!$H:$H,Raw!$A:$A,$B$5,Raw!$G:$G,Month!CI$7,Raw!$I:$I,Month!$A16),IF($C16="Provider",SUMIFS(Raw!$H:$H,Raw!$A:$A,$B$5,Raw!$G:$G,Month!CI$7,Raw!$C:$C,Month!$A16),SUMIFS(Raw!$H:$H,Raw!$A:$A,$B$5,Raw!$G:$G,Month!CI$7,Raw!$E:$E,Month!$A16))))</f>
        <v>164</v>
      </c>
      <c r="CJ16" s="99">
        <f>IF($B16="","",IF($C16="Region",SUMIFS(Raw!$H:$H,Raw!$A:$A,$B$5,Raw!$G:$G,Month!CJ$7,Raw!$I:$I,Month!$A16),IF($C16="Provider",SUMIFS(Raw!$H:$H,Raw!$A:$A,$B$5,Raw!$G:$G,Month!CJ$7,Raw!$C:$C,Month!$A16),SUMIFS(Raw!$H:$H,Raw!$A:$A,$B$5,Raw!$G:$G,Month!CJ$7,Raw!$E:$E,Month!$A16))))</f>
        <v>332</v>
      </c>
      <c r="CK16" s="99">
        <f>IF($B16="","",IF($C16="Region",SUMIFS(Raw!$H:$H,Raw!$A:$A,$B$5,Raw!$G:$G,Month!CK$7,Raw!$I:$I,Month!$A16),IF($C16="Provider",SUMIFS(Raw!$H:$H,Raw!$A:$A,$B$5,Raw!$G:$G,Month!CK$7,Raw!$C:$C,Month!$A16),SUMIFS(Raw!$H:$H,Raw!$A:$A,$B$5,Raw!$G:$G,Month!CK$7,Raw!$E:$E,Month!$A16))))</f>
        <v>83</v>
      </c>
      <c r="CL16" s="99">
        <f>IF($B16="","",IF($C16="Region",SUMIFS(Raw!$H:$H,Raw!$A:$A,$B$5,Raw!$G:$G,Month!CL$7,Raw!$I:$I,Month!$A16),IF($C16="Provider",SUMIFS(Raw!$H:$H,Raw!$A:$A,$B$5,Raw!$G:$G,Month!CL$7,Raw!$C:$C,Month!$A16),SUMIFS(Raw!$H:$H,Raw!$A:$A,$B$5,Raw!$G:$G,Month!CL$7,Raw!$E:$E,Month!$A16))))</f>
        <v>237</v>
      </c>
      <c r="CM16" s="99">
        <f>IF($B16="","",IF($C16="Region",SUMIFS(Raw!$H:$H,Raw!$A:$A,$B$5,Raw!$G:$G,Month!CM$7,Raw!$I:$I,Month!$A16),IF($C16="Provider",SUMIFS(Raw!$H:$H,Raw!$A:$A,$B$5,Raw!$G:$G,Month!CM$7,Raw!$C:$C,Month!$A16),SUMIFS(Raw!$H:$H,Raw!$A:$A,$B$5,Raw!$G:$G,Month!CM$7,Raw!$E:$E,Month!$A16))))</f>
        <v>126</v>
      </c>
    </row>
    <row r="17" spans="1:91" x14ac:dyDescent="0.25">
      <c r="A17" s="18" t="str">
        <f>IF(Refs!A9="","",Refs!A9)</f>
        <v>Y59</v>
      </c>
      <c r="B17" s="3" t="str">
        <f>IF(Refs!B9="","",Refs!B9)</f>
        <v>South East</v>
      </c>
      <c r="C17" s="9" t="str">
        <f>IF(Refs!D9="","",Refs!D9)</f>
        <v>Region</v>
      </c>
      <c r="D17" s="99">
        <f>IF($B17="","",IF($C17="Region",SUMIFS(Raw!$H:$H,Raw!$A:$A,$B$5,Raw!$G:$G,Month!D$7,Raw!$I:$I,Month!$A17),IF($C17="Provider",SUMIFS(Raw!$H:$H,Raw!$A:$A,$B$5,Raw!$G:$G,Month!D$7,Raw!$C:$C,Month!$A17),SUMIFS(Raw!$H:$H,Raw!$A:$A,$B$5,Raw!$G:$G,Month!D$7,Raw!$E:$E,Month!$A17))))</f>
        <v>294422</v>
      </c>
      <c r="E17" s="99">
        <f>IF($B17="","",IF($C17="Region",SUMIFS(Raw!$H:$H,Raw!$A:$A,$B$5,Raw!$G:$G,Month!E$7,Raw!$I:$I,Month!$A17),IF($C17="Provider",SUMIFS(Raw!$H:$H,Raw!$A:$A,$B$5,Raw!$G:$G,Month!E$7,Raw!$C:$C,Month!$A17),SUMIFS(Raw!$H:$H,Raw!$A:$A,$B$5,Raw!$G:$G,Month!E$7,Raw!$E:$E,Month!$A17))))</f>
        <v>34254</v>
      </c>
      <c r="F17" s="99">
        <f>IF($B17="","",IF($C17="Region",SUMIFS(Raw!$H:$H,Raw!$A:$A,$B$5,Raw!$G:$G,Month!F$7,Raw!$I:$I,Month!$A17),IF($C17="Provider",SUMIFS(Raw!$H:$H,Raw!$A:$A,$B$5,Raw!$G:$G,Month!F$7,Raw!$C:$C,Month!$A17),SUMIFS(Raw!$H:$H,Raw!$A:$A,$B$5,Raw!$G:$G,Month!F$7,Raw!$E:$E,Month!$A17))))</f>
        <v>262168</v>
      </c>
      <c r="G17" s="99">
        <f>IF($B17="","",IF($C17="Region",SUMIFS(Raw!$H:$H,Raw!$A:$A,$B$5,Raw!$G:$G,Month!G$7,Raw!$I:$I,Month!$A17),IF($C17="Provider",SUMIFS(Raw!$H:$H,Raw!$A:$A,$B$5,Raw!$G:$G,Month!G$7,Raw!$C:$C,Month!$A17),SUMIFS(Raw!$H:$H,Raw!$A:$A,$B$5,Raw!$G:$G,Month!G$7,Raw!$E:$E,Month!$A17))))</f>
        <v>149380</v>
      </c>
      <c r="H17" s="99">
        <f>IF($B17="","",IF($C17="Region",SUMIFS(Raw!$H:$H,Raw!$A:$A,$B$5,Raw!$G:$G,Month!H$7,Raw!$I:$I,Month!$A17),IF($C17="Provider",SUMIFS(Raw!$H:$H,Raw!$A:$A,$B$5,Raw!$G:$G,Month!H$7,Raw!$C:$C,Month!$A17),SUMIFS(Raw!$H:$H,Raw!$A:$A,$B$5,Raw!$G:$G,Month!H$7,Raw!$E:$E,Month!$A17))))</f>
        <v>22687</v>
      </c>
      <c r="I17" s="99">
        <f>IF($B17="","",IF($C17="Region",SUMIFS(Raw!$H:$H,Raw!$A:$A,$B$5,Raw!$G:$G,Month!I$7,Raw!$I:$I,Month!$A17),IF($C17="Provider",SUMIFS(Raw!$H:$H,Raw!$A:$A,$B$5,Raw!$G:$G,Month!I$7,Raw!$C:$C,Month!$A17),SUMIFS(Raw!$H:$H,Raw!$A:$A,$B$5,Raw!$G:$G,Month!I$7,Raw!$E:$E,Month!$A17))))</f>
        <v>37708465</v>
      </c>
      <c r="J17" s="100"/>
      <c r="K17" s="100"/>
      <c r="L17" s="99">
        <f>IF($B17="","",IF($C17="Region",SUMIFS(Raw!$H:$H,Raw!$A:$A,$B$5,Raw!$G:$G,Month!L$7,Raw!$I:$I,Month!$A17),IF($C17="Provider",SUMIFS(Raw!$H:$H,Raw!$A:$A,$B$5,Raw!$G:$G,Month!L$7,Raw!$C:$C,Month!$A17),SUMIFS(Raw!$H:$H,Raw!$A:$A,$B$5,Raw!$G:$G,Month!L$7,Raw!$E:$E,Month!$A17))))</f>
        <v>4533295</v>
      </c>
      <c r="M17" s="99">
        <f>IF($B17="","",IF($C17="Region",SUMIFS(Raw!$H:$H,Raw!$A:$A,$B$5,Raw!$G:$G,Month!M$7,Raw!$I:$I,Month!$A17),IF($C17="Provider",SUMIFS(Raw!$H:$H,Raw!$A:$A,$B$5,Raw!$G:$G,Month!M$7,Raw!$C:$C,Month!$A17),SUMIFS(Raw!$H:$H,Raw!$A:$A,$B$5,Raw!$G:$G,Month!M$7,Raw!$E:$E,Month!$A17))))</f>
        <v>108676</v>
      </c>
      <c r="N17" s="99">
        <f>IF($B17="","",IF($C17="Region",SUMIFS(Raw!$H:$H,Raw!$A:$A,$B$5,Raw!$G:$G,Month!N$7,Raw!$I:$I,Month!$A17),IF($C17="Provider",SUMIFS(Raw!$H:$H,Raw!$A:$A,$B$5,Raw!$G:$G,Month!N$7,Raw!$C:$C,Month!$A17),SUMIFS(Raw!$H:$H,Raw!$A:$A,$B$5,Raw!$G:$G,Month!N$7,Raw!$E:$E,Month!$A17))))</f>
        <v>487864053</v>
      </c>
      <c r="O17" s="99">
        <f>IF($B17="","",IF($C17="Region",SUMIFS(Raw!$H:$H,Raw!$A:$A,$B$5,Raw!$G:$G,Month!O$7,Raw!$I:$I,Month!$A17),IF($C17="Provider",SUMIFS(Raw!$H:$H,Raw!$A:$A,$B$5,Raw!$G:$G,Month!O$7,Raw!$C:$C,Month!$A17),SUMIFS(Raw!$H:$H,Raw!$A:$A,$B$5,Raw!$G:$G,Month!O$7,Raw!$E:$E,Month!$A17))))</f>
        <v>250409</v>
      </c>
      <c r="P17" s="99">
        <f>IF($B17="","",IF($C17="Region",SUMIFS(Raw!$H:$H,Raw!$A:$A,$B$5,Raw!$G:$G,Month!P$7,Raw!$I:$I,Month!$A17),IF($C17="Provider",SUMIFS(Raw!$H:$H,Raw!$A:$A,$B$5,Raw!$G:$G,Month!P$7,Raw!$C:$C,Month!$A17),SUMIFS(Raw!$H:$H,Raw!$A:$A,$B$5,Raw!$G:$G,Month!P$7,Raw!$E:$E,Month!$A17))))</f>
        <v>1688</v>
      </c>
      <c r="Q17" s="99">
        <f>IF($B17="","",IF($C17="Region",SUMIFS(Raw!$H:$H,Raw!$A:$A,$B$5,Raw!$G:$G,Month!Q$7,Raw!$I:$I,Month!$A17),IF($C17="Provider",SUMIFS(Raw!$H:$H,Raw!$A:$A,$B$5,Raw!$G:$G,Month!Q$7,Raw!$C:$C,Month!$A17),SUMIFS(Raw!$H:$H,Raw!$A:$A,$B$5,Raw!$G:$G,Month!Q$7,Raw!$E:$E,Month!$A17))))</f>
        <v>126890</v>
      </c>
      <c r="R17" s="99">
        <f>IF($B17="","",IF($C17="Region",SUMIFS(Raw!$H:$H,Raw!$A:$A,$B$5,Raw!$G:$G,Month!R$7,Raw!$I:$I,Month!$A17),IF($C17="Provider",SUMIFS(Raw!$H:$H,Raw!$A:$A,$B$5,Raw!$G:$G,Month!R$7,Raw!$C:$C,Month!$A17),SUMIFS(Raw!$H:$H,Raw!$A:$A,$B$5,Raw!$G:$G,Month!R$7,Raw!$E:$E,Month!$A17))))</f>
        <v>83371</v>
      </c>
      <c r="S17" s="99">
        <f>IF($B17="","",IF($C17="Region",SUMIFS(Raw!$H:$H,Raw!$A:$A,$B$5,Raw!$G:$G,Month!S$7,Raw!$I:$I,Month!$A17),IF($C17="Provider",SUMIFS(Raw!$H:$H,Raw!$A:$A,$B$5,Raw!$G:$G,Month!S$7,Raw!$C:$C,Month!$A17),SUMIFS(Raw!$H:$H,Raw!$A:$A,$B$5,Raw!$G:$G,Month!S$7,Raw!$E:$E,Month!$A17))))</f>
        <v>37563</v>
      </c>
      <c r="T17" s="99">
        <f>IF($B17="","",IF($C17="Region",SUMIFS(Raw!$H:$H,Raw!$A:$A,$B$5,Raw!$G:$G,Month!T$7,Raw!$I:$I,Month!$A17),IF($C17="Provider",SUMIFS(Raw!$H:$H,Raw!$A:$A,$B$5,Raw!$G:$G,Month!T$7,Raw!$C:$C,Month!$A17),SUMIFS(Raw!$H:$H,Raw!$A:$A,$B$5,Raw!$G:$G,Month!T$7,Raw!$E:$E,Month!$A17))))</f>
        <v>897</v>
      </c>
      <c r="U17" s="99">
        <f>IF($B17="","",IF($C17="Region",SUMIFS(Raw!$H:$H,Raw!$A:$A,$B$5,Raw!$G:$G,Month!U$7,Raw!$I:$I,Month!$A17),IF($C17="Provider",SUMIFS(Raw!$H:$H,Raw!$A:$A,$B$5,Raw!$G:$G,Month!U$7,Raw!$C:$C,Month!$A17),SUMIFS(Raw!$H:$H,Raw!$A:$A,$B$5,Raw!$G:$G,Month!U$7,Raw!$E:$E,Month!$A17))))</f>
        <v>121871</v>
      </c>
      <c r="V17" s="99">
        <f>IF($B17="","",IF($C17="Region",SUMIFS(Raw!$H:$H,Raw!$A:$A,$B$5,Raw!$G:$G,Month!V$7,Raw!$I:$I,Month!$A17),IF($C17="Provider",SUMIFS(Raw!$H:$H,Raw!$A:$A,$B$5,Raw!$G:$G,Month!V$7,Raw!$C:$C,Month!$A17),SUMIFS(Raw!$H:$H,Raw!$A:$A,$B$5,Raw!$G:$G,Month!V$7,Raw!$E:$E,Month!$A17))))</f>
        <v>1498</v>
      </c>
      <c r="W17" s="99">
        <f>IF($B17="","",IF($C17="Region",SUMIFS(Raw!$H:$H,Raw!$A:$A,$B$5,Raw!$G:$G,Month!W$7,Raw!$I:$I,Month!$A17),IF($C17="Provider",SUMIFS(Raw!$H:$H,Raw!$A:$A,$B$5,Raw!$G:$G,Month!W$7,Raw!$C:$C,Month!$A17),SUMIFS(Raw!$H:$H,Raw!$A:$A,$B$5,Raw!$G:$G,Month!W$7,Raw!$E:$E,Month!$A17))))</f>
        <v>52112</v>
      </c>
      <c r="X17" s="99">
        <f>IF($B17="","",IF($C17="Region",SUMIFS(Raw!$H:$H,Raw!$A:$A,$B$5,Raw!$G:$G,Month!X$7,Raw!$I:$I,Month!$A17),IF($C17="Provider",SUMIFS(Raw!$H:$H,Raw!$A:$A,$B$5,Raw!$G:$G,Month!X$7,Raw!$C:$C,Month!$A17),SUMIFS(Raw!$H:$H,Raw!$A:$A,$B$5,Raw!$G:$G,Month!X$7,Raw!$E:$E,Month!$A17))))</f>
        <v>19072</v>
      </c>
      <c r="Y17" s="100"/>
      <c r="Z17" s="100"/>
      <c r="AA17" s="99">
        <f>IF($B17="","",IF($C17="Region",SUMIFS(Raw!$H:$H,Raw!$A:$A,$B$5,Raw!$G:$G,Month!AA$7,Raw!$I:$I,Month!$A17),IF($C17="Provider",SUMIFS(Raw!$H:$H,Raw!$A:$A,$B$5,Raw!$G:$G,Month!AA$7,Raw!$C:$C,Month!$A17),SUMIFS(Raw!$H:$H,Raw!$A:$A,$B$5,Raw!$G:$G,Month!AA$7,Raw!$E:$E,Month!$A17))))</f>
        <v>12981</v>
      </c>
      <c r="AB17" s="99">
        <f>IF($B17="","",IF($C17="Region",SUMIFS(Raw!$H:$H,Raw!$A:$A,$B$5,Raw!$G:$G,Month!AB$7,Raw!$I:$I,Month!$A17),IF($C17="Provider",SUMIFS(Raw!$H:$H,Raw!$A:$A,$B$5,Raw!$G:$G,Month!AB$7,Raw!$C:$C,Month!$A17),SUMIFS(Raw!$H:$H,Raw!$A:$A,$B$5,Raw!$G:$G,Month!AB$7,Raw!$E:$E,Month!$A17))))</f>
        <v>5804</v>
      </c>
      <c r="AC17" s="100"/>
      <c r="AD17" s="100"/>
      <c r="AE17" s="99">
        <f>IF($B17="","",IF($C17="Region",SUMIFS(Raw!$H:$H,Raw!$A:$A,$B$5,Raw!$G:$G,Month!AE$7,Raw!$I:$I,Month!$A17),IF($C17="Provider",SUMIFS(Raw!$H:$H,Raw!$A:$A,$B$5,Raw!$G:$G,Month!AE$7,Raw!$C:$C,Month!$A17),SUMIFS(Raw!$H:$H,Raw!$A:$A,$B$5,Raw!$G:$G,Month!AE$7,Raw!$E:$E,Month!$A17))))</f>
        <v>250325</v>
      </c>
      <c r="AF17" s="99">
        <f>IF($B17="","",IF($C17="Region",SUMIFS(Raw!$H:$H,Raw!$A:$A,$B$5,Raw!$G:$G,Month!AF$7,Raw!$I:$I,Month!$A17),IF($C17="Provider",SUMIFS(Raw!$H:$H,Raw!$A:$A,$B$5,Raw!$G:$G,Month!AF$7,Raw!$C:$C,Month!$A17),SUMIFS(Raw!$H:$H,Raw!$A:$A,$B$5,Raw!$G:$G,Month!AF$7,Raw!$E:$E,Month!$A17))))</f>
        <v>23388</v>
      </c>
      <c r="AG17" s="99">
        <f>IF($B17="","",IF($C17="Region",SUMIFS(Raw!$H:$H,Raw!$A:$A,$B$5,Raw!$G:$G,Month!AG$7,Raw!$I:$I,Month!$A17),IF($C17="Provider",SUMIFS(Raw!$H:$H,Raw!$A:$A,$B$5,Raw!$G:$G,Month!AG$7,Raw!$C:$C,Month!$A17),SUMIFS(Raw!$H:$H,Raw!$A:$A,$B$5,Raw!$G:$G,Month!AG$7,Raw!$E:$E,Month!$A17))))</f>
        <v>33355</v>
      </c>
      <c r="AH17" s="99">
        <f>IF($B17="","",IF($C17="Region",SUMIFS(Raw!$H:$H,Raw!$A:$A,$B$5,Raw!$G:$G,Month!AH$7,Raw!$I:$I,Month!$A17),IF($C17="Provider",SUMIFS(Raw!$H:$H,Raw!$A:$A,$B$5,Raw!$G:$G,Month!AH$7,Raw!$C:$C,Month!$A17),SUMIFS(Raw!$H:$H,Raw!$A:$A,$B$5,Raw!$G:$G,Month!AH$7,Raw!$E:$E,Month!$A17))))</f>
        <v>16908</v>
      </c>
      <c r="AI17" s="99">
        <f>IF($B17="","",IF($C17="Region",SUMIFS(Raw!$H:$H,Raw!$A:$A,$B$5,Raw!$G:$G,Month!AI$7,Raw!$I:$I,Month!$A17),IF($C17="Provider",SUMIFS(Raw!$H:$H,Raw!$A:$A,$B$5,Raw!$G:$G,Month!AI$7,Raw!$C:$C,Month!$A17),SUMIFS(Raw!$H:$H,Raw!$A:$A,$B$5,Raw!$G:$G,Month!AI$7,Raw!$E:$E,Month!$A17))))</f>
        <v>96</v>
      </c>
      <c r="AJ17" s="99">
        <f>IF($B17="","",IF($C17="Region",SUMIFS(Raw!$H:$H,Raw!$A:$A,$B$5,Raw!$G:$G,Month!AJ$7,Raw!$I:$I,Month!$A17),IF($C17="Provider",SUMIFS(Raw!$H:$H,Raw!$A:$A,$B$5,Raw!$G:$G,Month!AJ$7,Raw!$C:$C,Month!$A17),SUMIFS(Raw!$H:$H,Raw!$A:$A,$B$5,Raw!$G:$G,Month!AJ$7,Raw!$E:$E,Month!$A17))))</f>
        <v>12004</v>
      </c>
      <c r="AK17" s="99">
        <f>IF($B17="","",IF($C17="Region",SUMIFS(Raw!$H:$H,Raw!$A:$A,$B$5,Raw!$G:$G,Month!AK$7,Raw!$I:$I,Month!$A17),IF($C17="Provider",SUMIFS(Raw!$H:$H,Raw!$A:$A,$B$5,Raw!$G:$G,Month!AK$7,Raw!$C:$C,Month!$A17),SUMIFS(Raw!$H:$H,Raw!$A:$A,$B$5,Raw!$G:$G,Month!AK$7,Raw!$E:$E,Month!$A17))))</f>
        <v>1081</v>
      </c>
      <c r="AL17" s="99">
        <f>IF($B17="","",IF($C17="Region",SUMIFS(Raw!$H:$H,Raw!$A:$A,$B$5,Raw!$G:$G,Month!AL$7,Raw!$I:$I,Month!$A17),IF($C17="Provider",SUMIFS(Raw!$H:$H,Raw!$A:$A,$B$5,Raw!$G:$G,Month!AL$7,Raw!$C:$C,Month!$A17),SUMIFS(Raw!$H:$H,Raw!$A:$A,$B$5,Raw!$G:$G,Month!AL$7,Raw!$E:$E,Month!$A17))))</f>
        <v>6958</v>
      </c>
      <c r="AM17" s="99">
        <f>IF($B17="","",IF($C17="Region",SUMIFS(Raw!$H:$H,Raw!$A:$A,$B$5,Raw!$G:$G,Month!AM$7,Raw!$I:$I,Month!$A17),IF($C17="Provider",SUMIFS(Raw!$H:$H,Raw!$A:$A,$B$5,Raw!$G:$G,Month!AM$7,Raw!$C:$C,Month!$A17),SUMIFS(Raw!$H:$H,Raw!$A:$A,$B$5,Raw!$G:$G,Month!AM$7,Raw!$E:$E,Month!$A17))))</f>
        <v>1884</v>
      </c>
      <c r="AN17" s="99">
        <f>IF($B17="","",IF($C17="Region",SUMIFS(Raw!$H:$H,Raw!$A:$A,$B$5,Raw!$G:$G,Month!AN$7,Raw!$I:$I,Month!$A17),IF($C17="Provider",SUMIFS(Raw!$H:$H,Raw!$A:$A,$B$5,Raw!$G:$G,Month!AN$7,Raw!$C:$C,Month!$A17),SUMIFS(Raw!$H:$H,Raw!$A:$A,$B$5,Raw!$G:$G,Month!AN$7,Raw!$E:$E,Month!$A17))))</f>
        <v>20311</v>
      </c>
      <c r="AO17" s="99">
        <f>IF($B17="","",IF($C17="Region",SUMIFS(Raw!$H:$H,Raw!$A:$A,$B$5,Raw!$G:$G,Month!AO$7,Raw!$I:$I,Month!$A17),IF($C17="Provider",SUMIFS(Raw!$H:$H,Raw!$A:$A,$B$5,Raw!$G:$G,Month!AO$7,Raw!$C:$C,Month!$A17),SUMIFS(Raw!$H:$H,Raw!$A:$A,$B$5,Raw!$G:$G,Month!AO$7,Raw!$E:$E,Month!$A17))))</f>
        <v>13315</v>
      </c>
      <c r="AP17" s="99">
        <f>IF($B17="","",IF($C17="Region",SUMIFS(Raw!$H:$H,Raw!$A:$A,$B$5,Raw!$G:$G,Month!AP$7,Raw!$I:$I,Month!$A17),IF($C17="Provider",SUMIFS(Raw!$H:$H,Raw!$A:$A,$B$5,Raw!$G:$G,Month!AP$7,Raw!$C:$C,Month!$A17),SUMIFS(Raw!$H:$H,Raw!$A:$A,$B$5,Raw!$G:$G,Month!AP$7,Raw!$E:$E,Month!$A17))))</f>
        <v>37031</v>
      </c>
      <c r="AQ17" s="99">
        <f>IF($B17="","",IF($C17="Region",SUMIFS(Raw!$H:$H,Raw!$A:$A,$B$5,Raw!$G:$G,Month!AQ$7,Raw!$I:$I,Month!$A17),IF($C17="Provider",SUMIFS(Raw!$H:$H,Raw!$A:$A,$B$5,Raw!$G:$G,Month!AQ$7,Raw!$C:$C,Month!$A17),SUMIFS(Raw!$H:$H,Raw!$A:$A,$B$5,Raw!$G:$G,Month!AQ$7,Raw!$E:$E,Month!$A17))))</f>
        <v>25318</v>
      </c>
      <c r="AR17" s="99">
        <f>IF($B17="","",IF($C17="Region",SUMIFS(Raw!$H:$H,Raw!$A:$A,$B$5,Raw!$G:$G,Month!AR$7,Raw!$I:$I,Month!$A17),IF($C17="Provider",SUMIFS(Raw!$H:$H,Raw!$A:$A,$B$5,Raw!$G:$G,Month!AR$7,Raw!$C:$C,Month!$A17),SUMIFS(Raw!$H:$H,Raw!$A:$A,$B$5,Raw!$G:$G,Month!AR$7,Raw!$E:$E,Month!$A17))))</f>
        <v>19438</v>
      </c>
      <c r="AS17" s="99">
        <f>IF($B17="","",IF($C17="Region",SUMIFS(Raw!$H:$H,Raw!$A:$A,$B$5,Raw!$G:$G,Month!AS$7,Raw!$I:$I,Month!$A17),IF($C17="Provider",SUMIFS(Raw!$H:$H,Raw!$A:$A,$B$5,Raw!$G:$G,Month!AS$7,Raw!$C:$C,Month!$A17),SUMIFS(Raw!$H:$H,Raw!$A:$A,$B$5,Raw!$G:$G,Month!AS$7,Raw!$E:$E,Month!$A17))))</f>
        <v>5388</v>
      </c>
      <c r="AT17" s="99">
        <f>IF($B17="","",IF($C17="Region",SUMIFS(Raw!$H:$H,Raw!$A:$A,$B$5,Raw!$G:$G,Month!AT$7,Raw!$I:$I,Month!$A17),IF($C17="Provider",SUMIFS(Raw!$H:$H,Raw!$A:$A,$B$5,Raw!$G:$G,Month!AT$7,Raw!$C:$C,Month!$A17),SUMIFS(Raw!$H:$H,Raw!$A:$A,$B$5,Raw!$G:$G,Month!AT$7,Raw!$E:$E,Month!$A17))))</f>
        <v>5521</v>
      </c>
      <c r="AU17" s="99">
        <f>IF($B17="","",IF($C17="Region",SUMIFS(Raw!$H:$H,Raw!$A:$A,$B$5,Raw!$G:$G,Month!AU$7,Raw!$I:$I,Month!$A17),IF($C17="Provider",SUMIFS(Raw!$H:$H,Raw!$A:$A,$B$5,Raw!$G:$G,Month!AU$7,Raw!$C:$C,Month!$A17),SUMIFS(Raw!$H:$H,Raw!$A:$A,$B$5,Raw!$G:$G,Month!AU$7,Raw!$E:$E,Month!$A17))))</f>
        <v>802</v>
      </c>
      <c r="AV17" s="99">
        <f>IF($B17="","",IF($C17="Region",SUMIFS(Raw!$H:$H,Raw!$A:$A,$B$5,Raw!$G:$G,Month!AV$7,Raw!$I:$I,Month!$A17),IF($C17="Provider",SUMIFS(Raw!$H:$H,Raw!$A:$A,$B$5,Raw!$G:$G,Month!AV$7,Raw!$C:$C,Month!$A17),SUMIFS(Raw!$H:$H,Raw!$A:$A,$B$5,Raw!$G:$G,Month!AV$7,Raw!$E:$E,Month!$A17))))</f>
        <v>12064</v>
      </c>
      <c r="AW17" s="99">
        <f>IF($B17="","",IF($C17="Region",SUMIFS(Raw!$H:$H,Raw!$A:$A,$B$5,Raw!$G:$G,Month!AW$7,Raw!$I:$I,Month!$A17),IF($C17="Provider",SUMIFS(Raw!$H:$H,Raw!$A:$A,$B$5,Raw!$G:$G,Month!AW$7,Raw!$C:$C,Month!$A17),SUMIFS(Raw!$H:$H,Raw!$A:$A,$B$5,Raw!$G:$G,Month!AW$7,Raw!$E:$E,Month!$A17))))</f>
        <v>42151957</v>
      </c>
      <c r="AX17" s="99">
        <f>IF($B17="","",IF($C17="Region",SUMIFS(Raw!$H:$H,Raw!$A:$A,$B$5,Raw!$G:$G,Month!AX$7,Raw!$I:$I,Month!$A17),IF($C17="Provider",SUMIFS(Raw!$H:$H,Raw!$A:$A,$B$5,Raw!$G:$G,Month!AX$7,Raw!$C:$C,Month!$A17),SUMIFS(Raw!$H:$H,Raw!$A:$A,$B$5,Raw!$G:$G,Month!AX$7,Raw!$E:$E,Month!$A17))))</f>
        <v>31176</v>
      </c>
      <c r="AY17" s="99">
        <f>IF($B17="","",IF($C17="Region",SUMIFS(Raw!$H:$H,Raw!$A:$A,$B$5,Raw!$G:$G,Month!AY$7,Raw!$I:$I,Month!$A17),IF($C17="Provider",SUMIFS(Raw!$H:$H,Raw!$A:$A,$B$5,Raw!$G:$G,Month!AY$7,Raw!$C:$C,Month!$A17),SUMIFS(Raw!$H:$H,Raw!$A:$A,$B$5,Raw!$G:$G,Month!AY$7,Raw!$E:$E,Month!$A17))))</f>
        <v>16339</v>
      </c>
      <c r="AZ17" s="99">
        <f>IF($B17="","",IF($C17="Region",SUMIFS(Raw!$H:$H,Raw!$A:$A,$B$5,Raw!$G:$G,Month!AZ$7,Raw!$I:$I,Month!$A17),IF($C17="Provider",SUMIFS(Raw!$H:$H,Raw!$A:$A,$B$5,Raw!$G:$G,Month!AZ$7,Raw!$C:$C,Month!$A17),SUMIFS(Raw!$H:$H,Raw!$A:$A,$B$5,Raw!$G:$G,Month!AZ$7,Raw!$E:$E,Month!$A17))))</f>
        <v>1116</v>
      </c>
      <c r="BA17" s="99">
        <f>IF($B17="","",IF($C17="Region",SUMIFS(Raw!$H:$H,Raw!$A:$A,$B$5,Raw!$G:$G,Month!BA$7,Raw!$I:$I,Month!$A17),IF($C17="Provider",SUMIFS(Raw!$H:$H,Raw!$A:$A,$B$5,Raw!$G:$G,Month!BA$7,Raw!$C:$C,Month!$A17),SUMIFS(Raw!$H:$H,Raw!$A:$A,$B$5,Raw!$G:$G,Month!BA$7,Raw!$E:$E,Month!$A17))))</f>
        <v>8082</v>
      </c>
      <c r="BB17" s="99">
        <f>IF($B17="","",IF($C17="Region",SUMIFS(Raw!$H:$H,Raw!$A:$A,$B$5,Raw!$G:$G,Month!BB$7,Raw!$I:$I,Month!$A17),IF($C17="Provider",SUMIFS(Raw!$H:$H,Raw!$A:$A,$B$5,Raw!$G:$G,Month!BB$7,Raw!$C:$C,Month!$A17),SUMIFS(Raw!$H:$H,Raw!$A:$A,$B$5,Raw!$G:$G,Month!BB$7,Raw!$E:$E,Month!$A17))))</f>
        <v>38805608</v>
      </c>
      <c r="BC17" s="99">
        <f>IF($B17="","",IF($C17="Region",SUMIFS(Raw!$H:$H,Raw!$A:$A,$B$5,Raw!$G:$G,Month!BC$7,Raw!$I:$I,Month!$A17),IF($C17="Provider",SUMIFS(Raw!$H:$H,Raw!$A:$A,$B$5,Raw!$G:$G,Month!BC$7,Raw!$C:$C,Month!$A17),SUMIFS(Raw!$H:$H,Raw!$A:$A,$B$5,Raw!$G:$G,Month!BC$7,Raw!$E:$E,Month!$A17))))</f>
        <v>17055</v>
      </c>
      <c r="BD17" s="99">
        <f>IF($B17="","",IF($C17="Region",SUMIFS(Raw!$H:$H,Raw!$A:$A,$B$5,Raw!$G:$G,Month!BD$7,Raw!$I:$I,Month!$A17),IF($C17="Provider",SUMIFS(Raw!$H:$H,Raw!$A:$A,$B$5,Raw!$G:$G,Month!BD$7,Raw!$C:$C,Month!$A17),SUMIFS(Raw!$H:$H,Raw!$A:$A,$B$5,Raw!$G:$G,Month!BD$7,Raw!$E:$E,Month!$A17))))</f>
        <v>112348</v>
      </c>
      <c r="BE17" s="99">
        <f>IF($B17="","",IF($C17="Region",SUMIFS(Raw!$H:$H,Raw!$A:$A,$B$5,Raw!$G:$G,Month!BE$7,Raw!$I:$I,Month!$A17),IF($C17="Provider",SUMIFS(Raw!$H:$H,Raw!$A:$A,$B$5,Raw!$G:$G,Month!BE$7,Raw!$C:$C,Month!$A17),SUMIFS(Raw!$H:$H,Raw!$A:$A,$B$5,Raw!$G:$G,Month!BE$7,Raw!$E:$E,Month!$A17))))</f>
        <v>1869</v>
      </c>
      <c r="BF17" s="99">
        <f>IF($B17="","",IF($C17="Region",SUMIFS(Raw!$H:$H,Raw!$A:$A,$B$5,Raw!$G:$G,Month!BF$7,Raw!$I:$I,Month!$A17),IF($C17="Provider",SUMIFS(Raw!$H:$H,Raw!$A:$A,$B$5,Raw!$G:$G,Month!BF$7,Raw!$C:$C,Month!$A17),SUMIFS(Raw!$H:$H,Raw!$A:$A,$B$5,Raw!$G:$G,Month!BF$7,Raw!$E:$E,Month!$A17))))</f>
        <v>196578</v>
      </c>
      <c r="BG17" s="99">
        <f>IF($B17="","",IF($C17="Region",SUMIFS(Raw!$H:$H,Raw!$A:$A,$B$5,Raw!$G:$G,Month!BG$7,Raw!$I:$I,Month!$A17),IF($C17="Provider",SUMIFS(Raw!$H:$H,Raw!$A:$A,$B$5,Raw!$G:$G,Month!BG$7,Raw!$C:$C,Month!$A17),SUMIFS(Raw!$H:$H,Raw!$A:$A,$B$5,Raw!$G:$G,Month!BG$7,Raw!$E:$E,Month!$A17))))</f>
        <v>50</v>
      </c>
      <c r="BH17" s="99">
        <f>IF($B17="","",IF($C17="Region",SUMIFS(Raw!$H:$H,Raw!$A:$A,$B$5,Raw!$G:$G,Month!BH$7,Raw!$I:$I,Month!$A17),IF($C17="Provider",SUMIFS(Raw!$H:$H,Raw!$A:$A,$B$5,Raw!$G:$G,Month!BH$7,Raw!$C:$C,Month!$A17),SUMIFS(Raw!$H:$H,Raw!$A:$A,$B$5,Raw!$G:$G,Month!BH$7,Raw!$E:$E,Month!$A17))))</f>
        <v>152448</v>
      </c>
      <c r="BI17" s="99">
        <f>IF($B17="","",IF($C17="Region",SUMIFS(Raw!$H:$H,Raw!$A:$A,$B$5,Raw!$G:$G,Month!BI$7,Raw!$I:$I,Month!$A17),IF($C17="Provider",SUMIFS(Raw!$H:$H,Raw!$A:$A,$B$5,Raw!$G:$G,Month!BI$7,Raw!$C:$C,Month!$A17),SUMIFS(Raw!$H:$H,Raw!$A:$A,$B$5,Raw!$G:$G,Month!BI$7,Raw!$E:$E,Month!$A17))))</f>
        <v>81180</v>
      </c>
      <c r="BJ17" s="99">
        <f>IF($B17="","",IF($C17="Region",SUMIFS(Raw!$H:$H,Raw!$A:$A,$B$5,Raw!$G:$G,Month!BJ$7,Raw!$I:$I,Month!$A17),IF($C17="Provider",SUMIFS(Raw!$H:$H,Raw!$A:$A,$B$5,Raw!$G:$G,Month!BJ$7,Raw!$C:$C,Month!$A17),SUMIFS(Raw!$H:$H,Raw!$A:$A,$B$5,Raw!$G:$G,Month!BJ$7,Raw!$E:$E,Month!$A17))))</f>
        <v>42484</v>
      </c>
      <c r="BK17" s="99">
        <f>IF($B17="","",IF($C17="Region",SUMIFS(Raw!$H:$H,Raw!$A:$A,$B$5,Raw!$G:$G,Month!BK$7,Raw!$I:$I,Month!$A17),IF($C17="Provider",SUMIFS(Raw!$H:$H,Raw!$A:$A,$B$5,Raw!$G:$G,Month!BK$7,Raw!$C:$C,Month!$A17),SUMIFS(Raw!$H:$H,Raw!$A:$A,$B$5,Raw!$G:$G,Month!BK$7,Raw!$E:$E,Month!$A17))))</f>
        <v>22228</v>
      </c>
      <c r="BL17" s="99">
        <f>IF($B17="","",IF($C17="Region",SUMIFS(Raw!$H:$H,Raw!$A:$A,$B$5,Raw!$G:$G,Month!BL$7,Raw!$I:$I,Month!$A17),IF($C17="Provider",SUMIFS(Raw!$H:$H,Raw!$A:$A,$B$5,Raw!$G:$G,Month!BL$7,Raw!$C:$C,Month!$A17),SUMIFS(Raw!$H:$H,Raw!$A:$A,$B$5,Raw!$G:$G,Month!BL$7,Raw!$E:$E,Month!$A17))))</f>
        <v>70702</v>
      </c>
      <c r="BM17" s="99">
        <f>IF($B17="","",IF($C17="Region",SUMIFS(Raw!$H:$H,Raw!$A:$A,$B$5,Raw!$G:$G,Month!BM$7,Raw!$I:$I,Month!$A17),IF($C17="Provider",SUMIFS(Raw!$H:$H,Raw!$A:$A,$B$5,Raw!$G:$G,Month!BM$7,Raw!$C:$C,Month!$A17),SUMIFS(Raw!$H:$H,Raw!$A:$A,$B$5,Raw!$G:$G,Month!BM$7,Raw!$E:$E,Month!$A17))))</f>
        <v>33386</v>
      </c>
      <c r="BN17" s="99">
        <f>IF($B17="","",IF($C17="Region",SUMIFS(Raw!$H:$H,Raw!$A:$A,$B$5,Raw!$G:$G,Month!BN$7,Raw!$I:$I,Month!$A17),IF($C17="Provider",SUMIFS(Raw!$H:$H,Raw!$A:$A,$B$5,Raw!$G:$G,Month!BN$7,Raw!$C:$C,Month!$A17),SUMIFS(Raw!$H:$H,Raw!$A:$A,$B$5,Raw!$G:$G,Month!BN$7,Raw!$E:$E,Month!$A17))))</f>
        <v>18269</v>
      </c>
      <c r="BO17" s="99">
        <f>IF($B17="","",IF($C17="Region",SUMIFS(Raw!$H:$H,Raw!$A:$A,$B$5,Raw!$G:$G,Month!BO$7,Raw!$I:$I,Month!$A17),IF($C17="Provider",SUMIFS(Raw!$H:$H,Raw!$A:$A,$B$5,Raw!$G:$G,Month!BO$7,Raw!$C:$C,Month!$A17),SUMIFS(Raw!$H:$H,Raw!$A:$A,$B$5,Raw!$G:$G,Month!BO$7,Raw!$E:$E,Month!$A17))))</f>
        <v>9118</v>
      </c>
      <c r="BP17" s="99">
        <f>IF($B17="","",IF($C17="Region",SUMIFS(Raw!$H:$H,Raw!$A:$A,$B$5,Raw!$G:$G,Month!BP$7,Raw!$I:$I,Month!$A17),IF($C17="Provider",SUMIFS(Raw!$H:$H,Raw!$A:$A,$B$5,Raw!$G:$G,Month!BP$7,Raw!$C:$C,Month!$A17),SUMIFS(Raw!$H:$H,Raw!$A:$A,$B$5,Raw!$G:$G,Month!BP$7,Raw!$E:$E,Month!$A17))))</f>
        <v>17601</v>
      </c>
      <c r="BQ17" s="99">
        <f>IF($B17="","",IF($C17="Region",SUMIFS(Raw!$H:$H,Raw!$A:$A,$B$5,Raw!$G:$G,Month!BQ$7,Raw!$I:$I,Month!$A17),IF($C17="Provider",SUMIFS(Raw!$H:$H,Raw!$A:$A,$B$5,Raw!$G:$G,Month!BQ$7,Raw!$C:$C,Month!$A17),SUMIFS(Raw!$H:$H,Raw!$A:$A,$B$5,Raw!$G:$G,Month!BQ$7,Raw!$E:$E,Month!$A17))))</f>
        <v>9122</v>
      </c>
      <c r="BR17" s="99">
        <f>IF($B17="","",IF($C17="Region",SUMIFS(Raw!$H:$H,Raw!$A:$A,$B$5,Raw!$G:$G,Month!BR$7,Raw!$I:$I,Month!$A17),IF($C17="Provider",SUMIFS(Raw!$H:$H,Raw!$A:$A,$B$5,Raw!$G:$G,Month!BR$7,Raw!$C:$C,Month!$A17),SUMIFS(Raw!$H:$H,Raw!$A:$A,$B$5,Raw!$G:$G,Month!BR$7,Raw!$E:$E,Month!$A17))))</f>
        <v>34</v>
      </c>
      <c r="BS17" s="99">
        <f>IF($B17="","",IF($C17="Region",SUMIFS(Raw!$H:$H,Raw!$A:$A,$B$5,Raw!$G:$G,Month!BS$7,Raw!$I:$I,Month!$A17),IF($C17="Provider",SUMIFS(Raw!$H:$H,Raw!$A:$A,$B$5,Raw!$G:$G,Month!BS$7,Raw!$C:$C,Month!$A17),SUMIFS(Raw!$H:$H,Raw!$A:$A,$B$5,Raw!$G:$G,Month!BS$7,Raw!$E:$E,Month!$A17))))</f>
        <v>1</v>
      </c>
      <c r="BT17" s="99">
        <f>IF($B17="","",IF($C17="Region",SUMIFS(Raw!$H:$H,Raw!$A:$A,$B$5,Raw!$G:$G,Month!BT$7,Raw!$I:$I,Month!$A17),IF($C17="Provider",SUMIFS(Raw!$H:$H,Raw!$A:$A,$B$5,Raw!$G:$G,Month!BT$7,Raw!$C:$C,Month!$A17),SUMIFS(Raw!$H:$H,Raw!$A:$A,$B$5,Raw!$G:$G,Month!BT$7,Raw!$E:$E,Month!$A17))))</f>
        <v>2942</v>
      </c>
      <c r="BU17" s="99">
        <f>IF($B17="","",IF($C17="Region",SUMIFS(Raw!$H:$H,Raw!$A:$A,$B$5,Raw!$G:$G,Month!BU$7,Raw!$I:$I,Month!$A17),IF($C17="Provider",SUMIFS(Raw!$H:$H,Raw!$A:$A,$B$5,Raw!$G:$G,Month!BU$7,Raw!$C:$C,Month!$A17),SUMIFS(Raw!$H:$H,Raw!$A:$A,$B$5,Raw!$G:$G,Month!BU$7,Raw!$E:$E,Month!$A17))))</f>
        <v>1820</v>
      </c>
      <c r="BV17" s="99">
        <f>IF($B17="","",IF($C17="Region",SUMIFS(Raw!$H:$H,Raw!$A:$A,$B$5,Raw!$G:$G,Month!BV$7,Raw!$I:$I,Month!$A17),IF($C17="Provider",SUMIFS(Raw!$H:$H,Raw!$A:$A,$B$5,Raw!$G:$G,Month!BV$7,Raw!$C:$C,Month!$A17),SUMIFS(Raw!$H:$H,Raw!$A:$A,$B$5,Raw!$G:$G,Month!BV$7,Raw!$E:$E,Month!$A17))))</f>
        <v>5505</v>
      </c>
      <c r="BW17" s="99">
        <f>IF($B17="","",IF($C17="Region",SUMIFS(Raw!$H:$H,Raw!$A:$A,$B$5,Raw!$G:$G,Month!BW$7,Raw!$I:$I,Month!$A17),IF($C17="Provider",SUMIFS(Raw!$H:$H,Raw!$A:$A,$B$5,Raw!$G:$G,Month!BW$7,Raw!$C:$C,Month!$A17),SUMIFS(Raw!$H:$H,Raw!$A:$A,$B$5,Raw!$G:$G,Month!BW$7,Raw!$E:$E,Month!$A17))))</f>
        <v>2715</v>
      </c>
      <c r="BX17" s="99">
        <f>IF($B17="","",IF($C17="Region",SUMIFS(Raw!$H:$H,Raw!$A:$A,$B$5,Raw!$G:$G,Month!BX$7,Raw!$I:$I,Month!$A17),IF($C17="Provider",SUMIFS(Raw!$H:$H,Raw!$A:$A,$B$5,Raw!$G:$G,Month!BX$7,Raw!$C:$C,Month!$A17),SUMIFS(Raw!$H:$H,Raw!$A:$A,$B$5,Raw!$G:$G,Month!BX$7,Raw!$E:$E,Month!$A17))))</f>
        <v>647</v>
      </c>
      <c r="BY17" s="99">
        <f>IF($B17="","",IF($C17="Region",SUMIFS(Raw!$H:$H,Raw!$A:$A,$B$5,Raw!$G:$G,Month!BY$7,Raw!$I:$I,Month!$A17),IF($C17="Provider",SUMIFS(Raw!$H:$H,Raw!$A:$A,$B$5,Raw!$G:$G,Month!BY$7,Raw!$C:$C,Month!$A17),SUMIFS(Raw!$H:$H,Raw!$A:$A,$B$5,Raw!$G:$G,Month!BY$7,Raw!$E:$E,Month!$A17))))</f>
        <v>459</v>
      </c>
      <c r="BZ17" s="99">
        <f>IF($B17="","",IF($C17="Region",SUMIFS(Raw!$H:$H,Raw!$A:$A,$B$5,Raw!$G:$G,Month!BZ$7,Raw!$I:$I,Month!$A17),IF($C17="Provider",SUMIFS(Raw!$H:$H,Raw!$A:$A,$B$5,Raw!$G:$G,Month!BZ$7,Raw!$C:$C,Month!$A17),SUMIFS(Raw!$H:$H,Raw!$A:$A,$B$5,Raw!$G:$G,Month!BZ$7,Raw!$E:$E,Month!$A17))))</f>
        <v>1947</v>
      </c>
      <c r="CA17" s="99">
        <f>IF($B17="","",IF($C17="Region",SUMIFS(Raw!$H:$H,Raw!$A:$A,$B$5,Raw!$G:$G,Month!CA$7,Raw!$I:$I,Month!$A17),IF($C17="Provider",SUMIFS(Raw!$H:$H,Raw!$A:$A,$B$5,Raw!$G:$G,Month!CA$7,Raw!$C:$C,Month!$A17),SUMIFS(Raw!$H:$H,Raw!$A:$A,$B$5,Raw!$G:$G,Month!CA$7,Raw!$E:$E,Month!$A17))))</f>
        <v>1636</v>
      </c>
      <c r="CB17" s="99">
        <f>IF($B17="","",IF($C17="Region",SUMIFS(Raw!$H:$H,Raw!$A:$A,$B$5,Raw!$G:$G,Month!CB$7,Raw!$I:$I,Month!$A17),IF($C17="Provider",SUMIFS(Raw!$H:$H,Raw!$A:$A,$B$5,Raw!$G:$G,Month!CB$7,Raw!$C:$C,Month!$A17),SUMIFS(Raw!$H:$H,Raw!$A:$A,$B$5,Raw!$G:$G,Month!CB$7,Raw!$E:$E,Month!$A17))))</f>
        <v>12174</v>
      </c>
      <c r="CC17" s="99">
        <f>IF($B17="","",IF($C17="Region",SUMIFS(Raw!$H:$H,Raw!$A:$A,$B$5,Raw!$G:$G,Month!CC$7,Raw!$I:$I,Month!$A17),IF($C17="Provider",SUMIFS(Raw!$H:$H,Raw!$A:$A,$B$5,Raw!$G:$G,Month!CC$7,Raw!$C:$C,Month!$A17),SUMIFS(Raw!$H:$H,Raw!$A:$A,$B$5,Raw!$G:$G,Month!CC$7,Raw!$E:$E,Month!$A17))))</f>
        <v>8072</v>
      </c>
      <c r="CD17" s="99">
        <f>IF($B17="","",IF($C17="Region",SUMIFS(Raw!$H:$H,Raw!$A:$A,$B$5,Raw!$G:$G,Month!CD$7,Raw!$I:$I,Month!$A17),IF($C17="Provider",SUMIFS(Raw!$H:$H,Raw!$A:$A,$B$5,Raw!$G:$G,Month!CD$7,Raw!$C:$C,Month!$A17),SUMIFS(Raw!$H:$H,Raw!$A:$A,$B$5,Raw!$G:$G,Month!CD$7,Raw!$E:$E,Month!$A17))))</f>
        <v>312</v>
      </c>
      <c r="CE17" s="99">
        <f>IF($B17="","",IF($C17="Region",SUMIFS(Raw!$H:$H,Raw!$A:$A,$B$5,Raw!$G:$G,Month!CE$7,Raw!$I:$I,Month!$A17),IF($C17="Provider",SUMIFS(Raw!$H:$H,Raw!$A:$A,$B$5,Raw!$G:$G,Month!CE$7,Raw!$C:$C,Month!$A17),SUMIFS(Raw!$H:$H,Raw!$A:$A,$B$5,Raw!$G:$G,Month!CE$7,Raw!$E:$E,Month!$A17))))</f>
        <v>247</v>
      </c>
      <c r="CF17" s="99">
        <f>IF($B17="","",IF($C17="Region",SUMIFS(Raw!$H:$H,Raw!$A:$A,$B$5,Raw!$G:$G,Month!CF$7,Raw!$I:$I,Month!$A17),IF($C17="Provider",SUMIFS(Raw!$H:$H,Raw!$A:$A,$B$5,Raw!$G:$G,Month!CF$7,Raw!$C:$C,Month!$A17),SUMIFS(Raw!$H:$H,Raw!$A:$A,$B$5,Raw!$G:$G,Month!CF$7,Raw!$E:$E,Month!$A17))))</f>
        <v>8</v>
      </c>
      <c r="CG17" s="99">
        <f>IF($B17="","",IF($C17="Region",SUMIFS(Raw!$H:$H,Raw!$A:$A,$B$5,Raw!$G:$G,Month!CG$7,Raw!$I:$I,Month!$A17),IF($C17="Provider",SUMIFS(Raw!$H:$H,Raw!$A:$A,$B$5,Raw!$G:$G,Month!CG$7,Raw!$C:$C,Month!$A17),SUMIFS(Raw!$H:$H,Raw!$A:$A,$B$5,Raw!$G:$G,Month!CG$7,Raw!$E:$E,Month!$A17))))</f>
        <v>1</v>
      </c>
      <c r="CH17" s="99">
        <f>IF($B17="","",IF($C17="Region",SUMIFS(Raw!$H:$H,Raw!$A:$A,$B$5,Raw!$G:$G,Month!CH$7,Raw!$I:$I,Month!$A17),IF($C17="Provider",SUMIFS(Raw!$H:$H,Raw!$A:$A,$B$5,Raw!$G:$G,Month!CH$7,Raw!$C:$C,Month!$A17),SUMIFS(Raw!$H:$H,Raw!$A:$A,$B$5,Raw!$G:$G,Month!CH$7,Raw!$E:$E,Month!$A17))))</f>
        <v>2535</v>
      </c>
      <c r="CI17" s="99">
        <f>IF($B17="","",IF($C17="Region",SUMIFS(Raw!$H:$H,Raw!$A:$A,$B$5,Raw!$G:$G,Month!CI$7,Raw!$I:$I,Month!$A17),IF($C17="Provider",SUMIFS(Raw!$H:$H,Raw!$A:$A,$B$5,Raw!$G:$G,Month!CI$7,Raw!$C:$C,Month!$A17),SUMIFS(Raw!$H:$H,Raw!$A:$A,$B$5,Raw!$G:$G,Month!CI$7,Raw!$E:$E,Month!$A17))))</f>
        <v>2452</v>
      </c>
      <c r="CJ17" s="99">
        <f>IF($B17="","",IF($C17="Region",SUMIFS(Raw!$H:$H,Raw!$A:$A,$B$5,Raw!$G:$G,Month!CJ$7,Raw!$I:$I,Month!$A17),IF($C17="Provider",SUMIFS(Raw!$H:$H,Raw!$A:$A,$B$5,Raw!$G:$G,Month!CJ$7,Raw!$C:$C,Month!$A17),SUMIFS(Raw!$H:$H,Raw!$A:$A,$B$5,Raw!$G:$G,Month!CJ$7,Raw!$E:$E,Month!$A17))))</f>
        <v>127</v>
      </c>
      <c r="CK17" s="99">
        <f>IF($B17="","",IF($C17="Region",SUMIFS(Raw!$H:$H,Raw!$A:$A,$B$5,Raw!$G:$G,Month!CK$7,Raw!$I:$I,Month!$A17),IF($C17="Provider",SUMIFS(Raw!$H:$H,Raw!$A:$A,$B$5,Raw!$G:$G,Month!CK$7,Raw!$C:$C,Month!$A17),SUMIFS(Raw!$H:$H,Raw!$A:$A,$B$5,Raw!$G:$G,Month!CK$7,Raw!$E:$E,Month!$A17))))</f>
        <v>104</v>
      </c>
      <c r="CL17" s="99">
        <f>IF($B17="","",IF($C17="Region",SUMIFS(Raw!$H:$H,Raw!$A:$A,$B$5,Raw!$G:$G,Month!CL$7,Raw!$I:$I,Month!$A17),IF($C17="Provider",SUMIFS(Raw!$H:$H,Raw!$A:$A,$B$5,Raw!$G:$G,Month!CL$7,Raw!$C:$C,Month!$A17),SUMIFS(Raw!$H:$H,Raw!$A:$A,$B$5,Raw!$G:$G,Month!CL$7,Raw!$E:$E,Month!$A17))))</f>
        <v>105</v>
      </c>
      <c r="CM17" s="99">
        <f>IF($B17="","",IF($C17="Region",SUMIFS(Raw!$H:$H,Raw!$A:$A,$B$5,Raw!$G:$G,Month!CM$7,Raw!$I:$I,Month!$A17),IF($C17="Provider",SUMIFS(Raw!$H:$H,Raw!$A:$A,$B$5,Raw!$G:$G,Month!CM$7,Raw!$C:$C,Month!$A17),SUMIFS(Raw!$H:$H,Raw!$A:$A,$B$5,Raw!$G:$G,Month!CM$7,Raw!$E:$E,Month!$A17))))</f>
        <v>82</v>
      </c>
    </row>
    <row r="18" spans="1:91" x14ac:dyDescent="0.25">
      <c r="A18" s="18" t="str">
        <f>IF(Refs!A10="","",Refs!A10)</f>
        <v>Y58</v>
      </c>
      <c r="B18" s="3" t="str">
        <f>IF(Refs!B10="","",Refs!B10)</f>
        <v>South West</v>
      </c>
      <c r="C18" s="9" t="str">
        <f>IF(Refs!D10="","",Refs!D10)</f>
        <v>Region</v>
      </c>
      <c r="D18" s="99">
        <f>IF($B18="","",IF($C18="Region",SUMIFS(Raw!$H:$H,Raw!$A:$A,$B$5,Raw!$G:$G,Month!D$7,Raw!$I:$I,Month!$A18),IF($C18="Provider",SUMIFS(Raw!$H:$H,Raw!$A:$A,$B$5,Raw!$G:$G,Month!D$7,Raw!$C:$C,Month!$A18),SUMIFS(Raw!$H:$H,Raw!$A:$A,$B$5,Raw!$G:$G,Month!D$7,Raw!$E:$E,Month!$A18))))</f>
        <v>202985</v>
      </c>
      <c r="E18" s="99">
        <f>IF($B18="","",IF($C18="Region",SUMIFS(Raw!$H:$H,Raw!$A:$A,$B$5,Raw!$G:$G,Month!E$7,Raw!$I:$I,Month!$A18),IF($C18="Provider",SUMIFS(Raw!$H:$H,Raw!$A:$A,$B$5,Raw!$G:$G,Month!E$7,Raw!$C:$C,Month!$A18),SUMIFS(Raw!$H:$H,Raw!$A:$A,$B$5,Raw!$G:$G,Month!E$7,Raw!$E:$E,Month!$A18))))</f>
        <v>193919</v>
      </c>
      <c r="F18" s="99">
        <f>IF($B18="","",IF($C18="Region",SUMIFS(Raw!$H:$H,Raw!$A:$A,$B$5,Raw!$G:$G,Month!F$7,Raw!$I:$I,Month!$A18),IF($C18="Provider",SUMIFS(Raw!$H:$H,Raw!$A:$A,$B$5,Raw!$G:$G,Month!F$7,Raw!$C:$C,Month!$A18),SUMIFS(Raw!$H:$H,Raw!$A:$A,$B$5,Raw!$G:$G,Month!F$7,Raw!$E:$E,Month!$A18))))</f>
        <v>189802</v>
      </c>
      <c r="G18" s="99">
        <f>IF($B18="","",IF($C18="Region",SUMIFS(Raw!$H:$H,Raw!$A:$A,$B$5,Raw!$G:$G,Month!G$7,Raw!$I:$I,Month!$A18),IF($C18="Provider",SUMIFS(Raw!$H:$H,Raw!$A:$A,$B$5,Raw!$G:$G,Month!G$7,Raw!$C:$C,Month!$A18),SUMIFS(Raw!$H:$H,Raw!$A:$A,$B$5,Raw!$G:$G,Month!G$7,Raw!$E:$E,Month!$A18))))</f>
        <v>160444</v>
      </c>
      <c r="H18" s="99">
        <f>IF($B18="","",IF($C18="Region",SUMIFS(Raw!$H:$H,Raw!$A:$A,$B$5,Raw!$G:$G,Month!H$7,Raw!$I:$I,Month!$A18),IF($C18="Provider",SUMIFS(Raw!$H:$H,Raw!$A:$A,$B$5,Raw!$G:$G,Month!H$7,Raw!$C:$C,Month!$A18),SUMIFS(Raw!$H:$H,Raw!$A:$A,$B$5,Raw!$G:$G,Month!H$7,Raw!$E:$E,Month!$A18))))</f>
        <v>3587</v>
      </c>
      <c r="I18" s="99">
        <f>IF($B18="","",IF($C18="Region",SUMIFS(Raw!$H:$H,Raw!$A:$A,$B$5,Raw!$G:$G,Month!I$7,Raw!$I:$I,Month!$A18),IF($C18="Provider",SUMIFS(Raw!$H:$H,Raw!$A:$A,$B$5,Raw!$G:$G,Month!I$7,Raw!$C:$C,Month!$A18),SUMIFS(Raw!$H:$H,Raw!$A:$A,$B$5,Raw!$G:$G,Month!I$7,Raw!$E:$E,Month!$A18))))</f>
        <v>5558366</v>
      </c>
      <c r="J18" s="100"/>
      <c r="K18" s="100"/>
      <c r="L18" s="99">
        <f>IF($B18="","",IF($C18="Region",SUMIFS(Raw!$H:$H,Raw!$A:$A,$B$5,Raw!$G:$G,Month!L$7,Raw!$I:$I,Month!$A18),IF($C18="Provider",SUMIFS(Raw!$H:$H,Raw!$A:$A,$B$5,Raw!$G:$G,Month!L$7,Raw!$C:$C,Month!$A18),SUMIFS(Raw!$H:$H,Raw!$A:$A,$B$5,Raw!$G:$G,Month!L$7,Raw!$E:$E,Month!$A18))))</f>
        <v>317257</v>
      </c>
      <c r="M18" s="99">
        <f>IF($B18="","",IF($C18="Region",SUMIFS(Raw!$H:$H,Raw!$A:$A,$B$5,Raw!$G:$G,Month!M$7,Raw!$I:$I,Month!$A18),IF($C18="Provider",SUMIFS(Raw!$H:$H,Raw!$A:$A,$B$5,Raw!$G:$G,Month!M$7,Raw!$C:$C,Month!$A18),SUMIFS(Raw!$H:$H,Raw!$A:$A,$B$5,Raw!$G:$G,Month!M$7,Raw!$E:$E,Month!$A18))))</f>
        <v>82700</v>
      </c>
      <c r="N18" s="99">
        <f>IF($B18="","",IF($C18="Region",SUMIFS(Raw!$H:$H,Raw!$A:$A,$B$5,Raw!$G:$G,Month!N$7,Raw!$I:$I,Month!$A18),IF($C18="Provider",SUMIFS(Raw!$H:$H,Raw!$A:$A,$B$5,Raw!$G:$G,Month!N$7,Raw!$C:$C,Month!$A18),SUMIFS(Raw!$H:$H,Raw!$A:$A,$B$5,Raw!$G:$G,Month!N$7,Raw!$E:$E,Month!$A18))))</f>
        <v>456561255</v>
      </c>
      <c r="O18" s="99">
        <f>IF($B18="","",IF($C18="Region",SUMIFS(Raw!$H:$H,Raw!$A:$A,$B$5,Raw!$G:$G,Month!O$7,Raw!$I:$I,Month!$A18),IF($C18="Provider",SUMIFS(Raw!$H:$H,Raw!$A:$A,$B$5,Raw!$G:$G,Month!O$7,Raw!$C:$C,Month!$A18),SUMIFS(Raw!$H:$H,Raw!$A:$A,$B$5,Raw!$G:$G,Month!O$7,Raw!$E:$E,Month!$A18))))</f>
        <v>177526</v>
      </c>
      <c r="P18" s="99">
        <f>IF($B18="","",IF($C18="Region",SUMIFS(Raw!$H:$H,Raw!$A:$A,$B$5,Raw!$G:$G,Month!P$7,Raw!$I:$I,Month!$A18),IF($C18="Provider",SUMIFS(Raw!$H:$H,Raw!$A:$A,$B$5,Raw!$G:$G,Month!P$7,Raw!$C:$C,Month!$A18),SUMIFS(Raw!$H:$H,Raw!$A:$A,$B$5,Raw!$G:$G,Month!P$7,Raw!$E:$E,Month!$A18))))</f>
        <v>2074</v>
      </c>
      <c r="Q18" s="99">
        <f>IF($B18="","",IF($C18="Region",SUMIFS(Raw!$H:$H,Raw!$A:$A,$B$5,Raw!$G:$G,Month!Q$7,Raw!$I:$I,Month!$A18),IF($C18="Provider",SUMIFS(Raw!$H:$H,Raw!$A:$A,$B$5,Raw!$G:$G,Month!Q$7,Raw!$C:$C,Month!$A18),SUMIFS(Raw!$H:$H,Raw!$A:$A,$B$5,Raw!$G:$G,Month!Q$7,Raw!$E:$E,Month!$A18))))</f>
        <v>72781</v>
      </c>
      <c r="R18" s="99">
        <f>IF($B18="","",IF($C18="Region",SUMIFS(Raw!$H:$H,Raw!$A:$A,$B$5,Raw!$G:$G,Month!R$7,Raw!$I:$I,Month!$A18),IF($C18="Provider",SUMIFS(Raw!$H:$H,Raw!$A:$A,$B$5,Raw!$G:$G,Month!R$7,Raw!$C:$C,Month!$A18),SUMIFS(Raw!$H:$H,Raw!$A:$A,$B$5,Raw!$G:$G,Month!R$7,Raw!$E:$E,Month!$A18))))</f>
        <v>42190</v>
      </c>
      <c r="S18" s="99">
        <f>IF($B18="","",IF($C18="Region",SUMIFS(Raw!$H:$H,Raw!$A:$A,$B$5,Raw!$G:$G,Month!S$7,Raw!$I:$I,Month!$A18),IF($C18="Provider",SUMIFS(Raw!$H:$H,Raw!$A:$A,$B$5,Raw!$G:$G,Month!S$7,Raw!$C:$C,Month!$A18),SUMIFS(Raw!$H:$H,Raw!$A:$A,$B$5,Raw!$G:$G,Month!S$7,Raw!$E:$E,Month!$A18))))</f>
        <v>58901</v>
      </c>
      <c r="T18" s="99">
        <f>IF($B18="","",IF($C18="Region",SUMIFS(Raw!$H:$H,Raw!$A:$A,$B$5,Raw!$G:$G,Month!T$7,Raw!$I:$I,Month!$A18),IF($C18="Provider",SUMIFS(Raw!$H:$H,Raw!$A:$A,$B$5,Raw!$G:$G,Month!T$7,Raw!$C:$C,Month!$A18),SUMIFS(Raw!$H:$H,Raw!$A:$A,$B$5,Raw!$G:$G,Month!T$7,Raw!$E:$E,Month!$A18))))</f>
        <v>1580</v>
      </c>
      <c r="U18" s="99">
        <f>IF($B18="","",IF($C18="Region",SUMIFS(Raw!$H:$H,Raw!$A:$A,$B$5,Raw!$G:$G,Month!U$7,Raw!$I:$I,Month!$A18),IF($C18="Provider",SUMIFS(Raw!$H:$H,Raw!$A:$A,$B$5,Raw!$G:$G,Month!U$7,Raw!$C:$C,Month!$A18),SUMIFS(Raw!$H:$H,Raw!$A:$A,$B$5,Raw!$G:$G,Month!U$7,Raw!$E:$E,Month!$A18))))</f>
        <v>99942</v>
      </c>
      <c r="V18" s="99">
        <f>IF($B18="","",IF($C18="Region",SUMIFS(Raw!$H:$H,Raw!$A:$A,$B$5,Raw!$G:$G,Month!V$7,Raw!$I:$I,Month!$A18),IF($C18="Provider",SUMIFS(Raw!$H:$H,Raw!$A:$A,$B$5,Raw!$G:$G,Month!V$7,Raw!$C:$C,Month!$A18),SUMIFS(Raw!$H:$H,Raw!$A:$A,$B$5,Raw!$G:$G,Month!V$7,Raw!$E:$E,Month!$A18))))</f>
        <v>1967</v>
      </c>
      <c r="W18" s="99">
        <f>IF($B18="","",IF($C18="Region",SUMIFS(Raw!$H:$H,Raw!$A:$A,$B$5,Raw!$G:$G,Month!W$7,Raw!$I:$I,Month!$A18),IF($C18="Provider",SUMIFS(Raw!$H:$H,Raw!$A:$A,$B$5,Raw!$G:$G,Month!W$7,Raw!$C:$C,Month!$A18),SUMIFS(Raw!$H:$H,Raw!$A:$A,$B$5,Raw!$G:$G,Month!W$7,Raw!$E:$E,Month!$A18))))</f>
        <v>48129</v>
      </c>
      <c r="X18" s="99">
        <f>IF($B18="","",IF($C18="Region",SUMIFS(Raw!$H:$H,Raw!$A:$A,$B$5,Raw!$G:$G,Month!X$7,Raw!$I:$I,Month!$A18),IF($C18="Provider",SUMIFS(Raw!$H:$H,Raw!$A:$A,$B$5,Raw!$G:$G,Month!X$7,Raw!$C:$C,Month!$A18),SUMIFS(Raw!$H:$H,Raw!$A:$A,$B$5,Raw!$G:$G,Month!X$7,Raw!$E:$E,Month!$A18))))</f>
        <v>22200</v>
      </c>
      <c r="Y18" s="100"/>
      <c r="Z18" s="100"/>
      <c r="AA18" s="99">
        <f>IF($B18="","",IF($C18="Region",SUMIFS(Raw!$H:$H,Raw!$A:$A,$B$5,Raw!$G:$G,Month!AA$7,Raw!$I:$I,Month!$A18),IF($C18="Provider",SUMIFS(Raw!$H:$H,Raw!$A:$A,$B$5,Raw!$G:$G,Month!AA$7,Raw!$C:$C,Month!$A18),SUMIFS(Raw!$H:$H,Raw!$A:$A,$B$5,Raw!$G:$G,Month!AA$7,Raw!$E:$E,Month!$A18))))</f>
        <v>16910</v>
      </c>
      <c r="AB18" s="99">
        <f>IF($B18="","",IF($C18="Region",SUMIFS(Raw!$H:$H,Raw!$A:$A,$B$5,Raw!$G:$G,Month!AB$7,Raw!$I:$I,Month!$A18),IF($C18="Provider",SUMIFS(Raw!$H:$H,Raw!$A:$A,$B$5,Raw!$G:$G,Month!AB$7,Raw!$C:$C,Month!$A18),SUMIFS(Raw!$H:$H,Raw!$A:$A,$B$5,Raw!$G:$G,Month!AB$7,Raw!$E:$E,Month!$A18))))</f>
        <v>8796</v>
      </c>
      <c r="AC18" s="100"/>
      <c r="AD18" s="100"/>
      <c r="AE18" s="99">
        <f>IF($B18="","",IF($C18="Region",SUMIFS(Raw!$H:$H,Raw!$A:$A,$B$5,Raw!$G:$G,Month!AE$7,Raw!$I:$I,Month!$A18),IF($C18="Provider",SUMIFS(Raw!$H:$H,Raw!$A:$A,$B$5,Raw!$G:$G,Month!AE$7,Raw!$C:$C,Month!$A18),SUMIFS(Raw!$H:$H,Raw!$A:$A,$B$5,Raw!$G:$G,Month!AE$7,Raw!$E:$E,Month!$A18))))</f>
        <v>168876</v>
      </c>
      <c r="AF18" s="99">
        <f>IF($B18="","",IF($C18="Region",SUMIFS(Raw!$H:$H,Raw!$A:$A,$B$5,Raw!$G:$G,Month!AF$7,Raw!$I:$I,Month!$A18),IF($C18="Provider",SUMIFS(Raw!$H:$H,Raw!$A:$A,$B$5,Raw!$G:$G,Month!AF$7,Raw!$C:$C,Month!$A18),SUMIFS(Raw!$H:$H,Raw!$A:$A,$B$5,Raw!$G:$G,Month!AF$7,Raw!$E:$E,Month!$A18))))</f>
        <v>25085</v>
      </c>
      <c r="AG18" s="99">
        <f>IF($B18="","",IF($C18="Region",SUMIFS(Raw!$H:$H,Raw!$A:$A,$B$5,Raw!$G:$G,Month!AG$7,Raw!$I:$I,Month!$A18),IF($C18="Provider",SUMIFS(Raw!$H:$H,Raw!$A:$A,$B$5,Raw!$G:$G,Month!AG$7,Raw!$C:$C,Month!$A18),SUMIFS(Raw!$H:$H,Raw!$A:$A,$B$5,Raw!$G:$G,Month!AG$7,Raw!$E:$E,Month!$A18))))</f>
        <v>22923</v>
      </c>
      <c r="AH18" s="99">
        <f>IF($B18="","",IF($C18="Region",SUMIFS(Raw!$H:$H,Raw!$A:$A,$B$5,Raw!$G:$G,Month!AH$7,Raw!$I:$I,Month!$A18),IF($C18="Provider",SUMIFS(Raw!$H:$H,Raw!$A:$A,$B$5,Raw!$G:$G,Month!AH$7,Raw!$C:$C,Month!$A18),SUMIFS(Raw!$H:$H,Raw!$A:$A,$B$5,Raw!$G:$G,Month!AH$7,Raw!$E:$E,Month!$A18))))</f>
        <v>11984</v>
      </c>
      <c r="AI18" s="99">
        <f>IF($B18="","",IF($C18="Region",SUMIFS(Raw!$H:$H,Raw!$A:$A,$B$5,Raw!$G:$G,Month!AI$7,Raw!$I:$I,Month!$A18),IF($C18="Provider",SUMIFS(Raw!$H:$H,Raw!$A:$A,$B$5,Raw!$G:$G,Month!AI$7,Raw!$C:$C,Month!$A18),SUMIFS(Raw!$H:$H,Raw!$A:$A,$B$5,Raw!$G:$G,Month!AI$7,Raw!$E:$E,Month!$A18))))</f>
        <v>208</v>
      </c>
      <c r="AJ18" s="99">
        <f>IF($B18="","",IF($C18="Region",SUMIFS(Raw!$H:$H,Raw!$A:$A,$B$5,Raw!$G:$G,Month!AJ$7,Raw!$I:$I,Month!$A18),IF($C18="Provider",SUMIFS(Raw!$H:$H,Raw!$A:$A,$B$5,Raw!$G:$G,Month!AJ$7,Raw!$C:$C,Month!$A18),SUMIFS(Raw!$H:$H,Raw!$A:$A,$B$5,Raw!$G:$G,Month!AJ$7,Raw!$E:$E,Month!$A18))))</f>
        <v>8717</v>
      </c>
      <c r="AK18" s="99">
        <f>IF($B18="","",IF($C18="Region",SUMIFS(Raw!$H:$H,Raw!$A:$A,$B$5,Raw!$G:$G,Month!AK$7,Raw!$I:$I,Month!$A18),IF($C18="Provider",SUMIFS(Raw!$H:$H,Raw!$A:$A,$B$5,Raw!$G:$G,Month!AK$7,Raw!$C:$C,Month!$A18),SUMIFS(Raw!$H:$H,Raw!$A:$A,$B$5,Raw!$G:$G,Month!AK$7,Raw!$E:$E,Month!$A18))))</f>
        <v>860</v>
      </c>
      <c r="AL18" s="99">
        <f>IF($B18="","",IF($C18="Region",SUMIFS(Raw!$H:$H,Raw!$A:$A,$B$5,Raw!$G:$G,Month!AL$7,Raw!$I:$I,Month!$A18),IF($C18="Provider",SUMIFS(Raw!$H:$H,Raw!$A:$A,$B$5,Raw!$G:$G,Month!AL$7,Raw!$C:$C,Month!$A18),SUMIFS(Raw!$H:$H,Raw!$A:$A,$B$5,Raw!$G:$G,Month!AL$7,Raw!$E:$E,Month!$A18))))</f>
        <v>4524</v>
      </c>
      <c r="AM18" s="99">
        <f>IF($B18="","",IF($C18="Region",SUMIFS(Raw!$H:$H,Raw!$A:$A,$B$5,Raw!$G:$G,Month!AM$7,Raw!$I:$I,Month!$A18),IF($C18="Provider",SUMIFS(Raw!$H:$H,Raw!$A:$A,$B$5,Raw!$G:$G,Month!AM$7,Raw!$C:$C,Month!$A18),SUMIFS(Raw!$H:$H,Raw!$A:$A,$B$5,Raw!$G:$G,Month!AM$7,Raw!$E:$E,Month!$A18))))</f>
        <v>1776</v>
      </c>
      <c r="AN18" s="99">
        <f>IF($B18="","",IF($C18="Region",SUMIFS(Raw!$H:$H,Raw!$A:$A,$B$5,Raw!$G:$G,Month!AN$7,Raw!$I:$I,Month!$A18),IF($C18="Provider",SUMIFS(Raw!$H:$H,Raw!$A:$A,$B$5,Raw!$G:$G,Month!AN$7,Raw!$C:$C,Month!$A18),SUMIFS(Raw!$H:$H,Raw!$A:$A,$B$5,Raw!$G:$G,Month!AN$7,Raw!$E:$E,Month!$A18))))</f>
        <v>26658</v>
      </c>
      <c r="AO18" s="99">
        <f>IF($B18="","",IF($C18="Region",SUMIFS(Raw!$H:$H,Raw!$A:$A,$B$5,Raw!$G:$G,Month!AO$7,Raw!$I:$I,Month!$A18),IF($C18="Provider",SUMIFS(Raw!$H:$H,Raw!$A:$A,$B$5,Raw!$G:$G,Month!AO$7,Raw!$C:$C,Month!$A18),SUMIFS(Raw!$H:$H,Raw!$A:$A,$B$5,Raw!$G:$G,Month!AO$7,Raw!$E:$E,Month!$A18))))</f>
        <v>23396</v>
      </c>
      <c r="AP18" s="99">
        <f>IF($B18="","",IF($C18="Region",SUMIFS(Raw!$H:$H,Raw!$A:$A,$B$5,Raw!$G:$G,Month!AP$7,Raw!$I:$I,Month!$A18),IF($C18="Provider",SUMIFS(Raw!$H:$H,Raw!$A:$A,$B$5,Raw!$G:$G,Month!AP$7,Raw!$C:$C,Month!$A18),SUMIFS(Raw!$H:$H,Raw!$A:$A,$B$5,Raw!$G:$G,Month!AP$7,Raw!$E:$E,Month!$A18))))</f>
        <v>22049</v>
      </c>
      <c r="AQ18" s="99">
        <f>IF($B18="","",IF($C18="Region",SUMIFS(Raw!$H:$H,Raw!$A:$A,$B$5,Raw!$G:$G,Month!AQ$7,Raw!$I:$I,Month!$A18),IF($C18="Provider",SUMIFS(Raw!$H:$H,Raw!$A:$A,$B$5,Raw!$G:$G,Month!AQ$7,Raw!$C:$C,Month!$A18),SUMIFS(Raw!$H:$H,Raw!$A:$A,$B$5,Raw!$G:$G,Month!AQ$7,Raw!$E:$E,Month!$A18))))</f>
        <v>21204</v>
      </c>
      <c r="AR18" s="99">
        <f>IF($B18="","",IF($C18="Region",SUMIFS(Raw!$H:$H,Raw!$A:$A,$B$5,Raw!$G:$G,Month!AR$7,Raw!$I:$I,Month!$A18),IF($C18="Provider",SUMIFS(Raw!$H:$H,Raw!$A:$A,$B$5,Raw!$G:$G,Month!AR$7,Raw!$C:$C,Month!$A18),SUMIFS(Raw!$H:$H,Raw!$A:$A,$B$5,Raw!$G:$G,Month!AR$7,Raw!$E:$E,Month!$A18))))</f>
        <v>20163</v>
      </c>
      <c r="AS18" s="99">
        <f>IF($B18="","",IF($C18="Region",SUMIFS(Raw!$H:$H,Raw!$A:$A,$B$5,Raw!$G:$G,Month!AS$7,Raw!$I:$I,Month!$A18),IF($C18="Provider",SUMIFS(Raw!$H:$H,Raw!$A:$A,$B$5,Raw!$G:$G,Month!AS$7,Raw!$C:$C,Month!$A18),SUMIFS(Raw!$H:$H,Raw!$A:$A,$B$5,Raw!$G:$G,Month!AS$7,Raw!$E:$E,Month!$A18))))</f>
        <v>11774</v>
      </c>
      <c r="AT18" s="99">
        <f>IF($B18="","",IF($C18="Region",SUMIFS(Raw!$H:$H,Raw!$A:$A,$B$5,Raw!$G:$G,Month!AT$7,Raw!$I:$I,Month!$A18),IF($C18="Provider",SUMIFS(Raw!$H:$H,Raw!$A:$A,$B$5,Raw!$G:$G,Month!AT$7,Raw!$C:$C,Month!$A18),SUMIFS(Raw!$H:$H,Raw!$A:$A,$B$5,Raw!$G:$G,Month!AT$7,Raw!$E:$E,Month!$A18))))</f>
        <v>4378</v>
      </c>
      <c r="AU18" s="99">
        <f>IF($B18="","",IF($C18="Region",SUMIFS(Raw!$H:$H,Raw!$A:$A,$B$5,Raw!$G:$G,Month!AU$7,Raw!$I:$I,Month!$A18),IF($C18="Provider",SUMIFS(Raw!$H:$H,Raw!$A:$A,$B$5,Raw!$G:$G,Month!AU$7,Raw!$C:$C,Month!$A18),SUMIFS(Raw!$H:$H,Raw!$A:$A,$B$5,Raw!$G:$G,Month!AU$7,Raw!$E:$E,Month!$A18))))</f>
        <v>1696</v>
      </c>
      <c r="AV18" s="99">
        <f>IF($B18="","",IF($C18="Region",SUMIFS(Raw!$H:$H,Raw!$A:$A,$B$5,Raw!$G:$G,Month!AV$7,Raw!$I:$I,Month!$A18),IF($C18="Provider",SUMIFS(Raw!$H:$H,Raw!$A:$A,$B$5,Raw!$G:$G,Month!AV$7,Raw!$C:$C,Month!$A18),SUMIFS(Raw!$H:$H,Raw!$A:$A,$B$5,Raw!$G:$G,Month!AV$7,Raw!$E:$E,Month!$A18))))</f>
        <v>14704</v>
      </c>
      <c r="AW18" s="99">
        <f>IF($B18="","",IF($C18="Region",SUMIFS(Raw!$H:$H,Raw!$A:$A,$B$5,Raw!$G:$G,Month!AW$7,Raw!$I:$I,Month!$A18),IF($C18="Provider",SUMIFS(Raw!$H:$H,Raw!$A:$A,$B$5,Raw!$G:$G,Month!AW$7,Raw!$C:$C,Month!$A18),SUMIFS(Raw!$H:$H,Raw!$A:$A,$B$5,Raw!$G:$G,Month!AW$7,Raw!$E:$E,Month!$A18))))</f>
        <v>42624493</v>
      </c>
      <c r="AX18" s="99">
        <f>IF($B18="","",IF($C18="Region",SUMIFS(Raw!$H:$H,Raw!$A:$A,$B$5,Raw!$G:$G,Month!AX$7,Raw!$I:$I,Month!$A18),IF($C18="Provider",SUMIFS(Raw!$H:$H,Raw!$A:$A,$B$5,Raw!$G:$G,Month!AX$7,Raw!$C:$C,Month!$A18),SUMIFS(Raw!$H:$H,Raw!$A:$A,$B$5,Raw!$G:$G,Month!AX$7,Raw!$E:$E,Month!$A18))))</f>
        <v>21025</v>
      </c>
      <c r="AY18" s="99">
        <f>IF($B18="","",IF($C18="Region",SUMIFS(Raw!$H:$H,Raw!$A:$A,$B$5,Raw!$G:$G,Month!AY$7,Raw!$I:$I,Month!$A18),IF($C18="Provider",SUMIFS(Raw!$H:$H,Raw!$A:$A,$B$5,Raw!$G:$G,Month!AY$7,Raw!$C:$C,Month!$A18),SUMIFS(Raw!$H:$H,Raw!$A:$A,$B$5,Raw!$G:$G,Month!AY$7,Raw!$E:$E,Month!$A18))))</f>
        <v>15422</v>
      </c>
      <c r="AZ18" s="99">
        <f>IF($B18="","",IF($C18="Region",SUMIFS(Raw!$H:$H,Raw!$A:$A,$B$5,Raw!$G:$G,Month!AZ$7,Raw!$I:$I,Month!$A18),IF($C18="Provider",SUMIFS(Raw!$H:$H,Raw!$A:$A,$B$5,Raw!$G:$G,Month!AZ$7,Raw!$C:$C,Month!$A18),SUMIFS(Raw!$H:$H,Raw!$A:$A,$B$5,Raw!$G:$G,Month!AZ$7,Raw!$E:$E,Month!$A18))))</f>
        <v>1025</v>
      </c>
      <c r="BA18" s="99">
        <f>IF($B18="","",IF($C18="Region",SUMIFS(Raw!$H:$H,Raw!$A:$A,$B$5,Raw!$G:$G,Month!BA$7,Raw!$I:$I,Month!$A18),IF($C18="Provider",SUMIFS(Raw!$H:$H,Raw!$A:$A,$B$5,Raw!$G:$G,Month!BA$7,Raw!$C:$C,Month!$A18),SUMIFS(Raw!$H:$H,Raw!$A:$A,$B$5,Raw!$G:$G,Month!BA$7,Raw!$E:$E,Month!$A18))))</f>
        <v>6139</v>
      </c>
      <c r="BB18" s="99">
        <f>IF($B18="","",IF($C18="Region",SUMIFS(Raw!$H:$H,Raw!$A:$A,$B$5,Raw!$G:$G,Month!BB$7,Raw!$I:$I,Month!$A18),IF($C18="Provider",SUMIFS(Raw!$H:$H,Raw!$A:$A,$B$5,Raw!$G:$G,Month!BB$7,Raw!$C:$C,Month!$A18),SUMIFS(Raw!$H:$H,Raw!$A:$A,$B$5,Raw!$G:$G,Month!BB$7,Raw!$E:$E,Month!$A18))))</f>
        <v>27057216</v>
      </c>
      <c r="BC18" s="99">
        <f>IF($B18="","",IF($C18="Region",SUMIFS(Raw!$H:$H,Raw!$A:$A,$B$5,Raw!$G:$G,Month!BC$7,Raw!$I:$I,Month!$A18),IF($C18="Provider",SUMIFS(Raw!$H:$H,Raw!$A:$A,$B$5,Raw!$G:$G,Month!BC$7,Raw!$C:$C,Month!$A18),SUMIFS(Raw!$H:$H,Raw!$A:$A,$B$5,Raw!$G:$G,Month!BC$7,Raw!$E:$E,Month!$A18))))</f>
        <v>7325</v>
      </c>
      <c r="BD18" s="99">
        <f>IF($B18="","",IF($C18="Region",SUMIFS(Raw!$H:$H,Raw!$A:$A,$B$5,Raw!$G:$G,Month!BD$7,Raw!$I:$I,Month!$A18),IF($C18="Provider",SUMIFS(Raw!$H:$H,Raw!$A:$A,$B$5,Raw!$G:$G,Month!BD$7,Raw!$C:$C,Month!$A18),SUMIFS(Raw!$H:$H,Raw!$A:$A,$B$5,Raw!$G:$G,Month!BD$7,Raw!$E:$E,Month!$A18))))</f>
        <v>48052</v>
      </c>
      <c r="BE18" s="99">
        <f>IF($B18="","",IF($C18="Region",SUMIFS(Raw!$H:$H,Raw!$A:$A,$B$5,Raw!$G:$G,Month!BE$7,Raw!$I:$I,Month!$A18),IF($C18="Provider",SUMIFS(Raw!$H:$H,Raw!$A:$A,$B$5,Raw!$G:$G,Month!BE$7,Raw!$C:$C,Month!$A18),SUMIFS(Raw!$H:$H,Raw!$A:$A,$B$5,Raw!$G:$G,Month!BE$7,Raw!$E:$E,Month!$A18))))</f>
        <v>8024</v>
      </c>
      <c r="BF18" s="99">
        <f>IF($B18="","",IF($C18="Region",SUMIFS(Raw!$H:$H,Raw!$A:$A,$B$5,Raw!$G:$G,Month!BF$7,Raw!$I:$I,Month!$A18),IF($C18="Provider",SUMIFS(Raw!$H:$H,Raw!$A:$A,$B$5,Raw!$G:$G,Month!BF$7,Raw!$C:$C,Month!$A18),SUMIFS(Raw!$H:$H,Raw!$A:$A,$B$5,Raw!$G:$G,Month!BF$7,Raw!$E:$E,Month!$A18))))</f>
        <v>115259</v>
      </c>
      <c r="BG18" s="99">
        <f>IF($B18="","",IF($C18="Region",SUMIFS(Raw!$H:$H,Raw!$A:$A,$B$5,Raw!$G:$G,Month!BG$7,Raw!$I:$I,Month!$A18),IF($C18="Provider",SUMIFS(Raw!$H:$H,Raw!$A:$A,$B$5,Raw!$G:$G,Month!BG$7,Raw!$C:$C,Month!$A18),SUMIFS(Raw!$H:$H,Raw!$A:$A,$B$5,Raw!$G:$G,Month!BG$7,Raw!$E:$E,Month!$A18))))</f>
        <v>85</v>
      </c>
      <c r="BH18" s="99">
        <f>IF($B18="","",IF($C18="Region",SUMIFS(Raw!$H:$H,Raw!$A:$A,$B$5,Raw!$G:$G,Month!BH$7,Raw!$I:$I,Month!$A18),IF($C18="Provider",SUMIFS(Raw!$H:$H,Raw!$A:$A,$B$5,Raw!$G:$G,Month!BH$7,Raw!$C:$C,Month!$A18),SUMIFS(Raw!$H:$H,Raw!$A:$A,$B$5,Raw!$G:$G,Month!BH$7,Raw!$E:$E,Month!$A18))))</f>
        <v>94291</v>
      </c>
      <c r="BI18" s="99">
        <f>IF($B18="","",IF($C18="Region",SUMIFS(Raw!$H:$H,Raw!$A:$A,$B$5,Raw!$G:$G,Month!BI$7,Raw!$I:$I,Month!$A18),IF($C18="Provider",SUMIFS(Raw!$H:$H,Raw!$A:$A,$B$5,Raw!$G:$G,Month!BI$7,Raw!$C:$C,Month!$A18),SUMIFS(Raw!$H:$H,Raw!$A:$A,$B$5,Raw!$G:$G,Month!BI$7,Raw!$E:$E,Month!$A18))))</f>
        <v>32174</v>
      </c>
      <c r="BJ18" s="99">
        <f>IF($B18="","",IF($C18="Region",SUMIFS(Raw!$H:$H,Raw!$A:$A,$B$5,Raw!$G:$G,Month!BJ$7,Raw!$I:$I,Month!$A18),IF($C18="Provider",SUMIFS(Raw!$H:$H,Raw!$A:$A,$B$5,Raw!$G:$G,Month!BJ$7,Raw!$C:$C,Month!$A18),SUMIFS(Raw!$H:$H,Raw!$A:$A,$B$5,Raw!$G:$G,Month!BJ$7,Raw!$E:$E,Month!$A18))))</f>
        <v>23904</v>
      </c>
      <c r="BK18" s="99">
        <f>IF($B18="","",IF($C18="Region",SUMIFS(Raw!$H:$H,Raw!$A:$A,$B$5,Raw!$G:$G,Month!BK$7,Raw!$I:$I,Month!$A18),IF($C18="Provider",SUMIFS(Raw!$H:$H,Raw!$A:$A,$B$5,Raw!$G:$G,Month!BK$7,Raw!$C:$C,Month!$A18),SUMIFS(Raw!$H:$H,Raw!$A:$A,$B$5,Raw!$G:$G,Month!BK$7,Raw!$E:$E,Month!$A18))))</f>
        <v>10903</v>
      </c>
      <c r="BL18" s="99">
        <f>IF($B18="","",IF($C18="Region",SUMIFS(Raw!$H:$H,Raw!$A:$A,$B$5,Raw!$G:$G,Month!BL$7,Raw!$I:$I,Month!$A18),IF($C18="Provider",SUMIFS(Raw!$H:$H,Raw!$A:$A,$B$5,Raw!$G:$G,Month!BL$7,Raw!$C:$C,Month!$A18),SUMIFS(Raw!$H:$H,Raw!$A:$A,$B$5,Raw!$G:$G,Month!BL$7,Raw!$E:$E,Month!$A18))))</f>
        <v>44598</v>
      </c>
      <c r="BM18" s="99">
        <f>IF($B18="","",IF($C18="Region",SUMIFS(Raw!$H:$H,Raw!$A:$A,$B$5,Raw!$G:$G,Month!BM$7,Raw!$I:$I,Month!$A18),IF($C18="Provider",SUMIFS(Raw!$H:$H,Raw!$A:$A,$B$5,Raw!$G:$G,Month!BM$7,Raw!$C:$C,Month!$A18),SUMIFS(Raw!$H:$H,Raw!$A:$A,$B$5,Raw!$G:$G,Month!BM$7,Raw!$E:$E,Month!$A18))))</f>
        <v>12913</v>
      </c>
      <c r="BN18" s="99">
        <f>IF($B18="","",IF($C18="Region",SUMIFS(Raw!$H:$H,Raw!$A:$A,$B$5,Raw!$G:$G,Month!BN$7,Raw!$I:$I,Month!$A18),IF($C18="Provider",SUMIFS(Raw!$H:$H,Raw!$A:$A,$B$5,Raw!$G:$G,Month!BN$7,Raw!$C:$C,Month!$A18),SUMIFS(Raw!$H:$H,Raw!$A:$A,$B$5,Raw!$G:$G,Month!BN$7,Raw!$E:$E,Month!$A18))))</f>
        <v>5120</v>
      </c>
      <c r="BO18" s="99">
        <f>IF($B18="","",IF($C18="Region",SUMIFS(Raw!$H:$H,Raw!$A:$A,$B$5,Raw!$G:$G,Month!BO$7,Raw!$I:$I,Month!$A18),IF($C18="Provider",SUMIFS(Raw!$H:$H,Raw!$A:$A,$B$5,Raw!$G:$G,Month!BO$7,Raw!$C:$C,Month!$A18),SUMIFS(Raw!$H:$H,Raw!$A:$A,$B$5,Raw!$G:$G,Month!BO$7,Raw!$E:$E,Month!$A18))))</f>
        <v>2231</v>
      </c>
      <c r="BP18" s="99">
        <f>IF($B18="","",IF($C18="Region",SUMIFS(Raw!$H:$H,Raw!$A:$A,$B$5,Raw!$G:$G,Month!BP$7,Raw!$I:$I,Month!$A18),IF($C18="Provider",SUMIFS(Raw!$H:$H,Raw!$A:$A,$B$5,Raw!$G:$G,Month!BP$7,Raw!$C:$C,Month!$A18),SUMIFS(Raw!$H:$H,Raw!$A:$A,$B$5,Raw!$G:$G,Month!BP$7,Raw!$E:$E,Month!$A18))))</f>
        <v>12412</v>
      </c>
      <c r="BQ18" s="99">
        <f>IF($B18="","",IF($C18="Region",SUMIFS(Raw!$H:$H,Raw!$A:$A,$B$5,Raw!$G:$G,Month!BQ$7,Raw!$I:$I,Month!$A18),IF($C18="Provider",SUMIFS(Raw!$H:$H,Raw!$A:$A,$B$5,Raw!$G:$G,Month!BQ$7,Raw!$C:$C,Month!$A18),SUMIFS(Raw!$H:$H,Raw!$A:$A,$B$5,Raw!$G:$G,Month!BQ$7,Raw!$E:$E,Month!$A18))))</f>
        <v>3746</v>
      </c>
      <c r="BR18" s="99">
        <f>IF($B18="","",IF($C18="Region",SUMIFS(Raw!$H:$H,Raw!$A:$A,$B$5,Raw!$G:$G,Month!BR$7,Raw!$I:$I,Month!$A18),IF($C18="Provider",SUMIFS(Raw!$H:$H,Raw!$A:$A,$B$5,Raw!$G:$G,Month!BR$7,Raw!$C:$C,Month!$A18),SUMIFS(Raw!$H:$H,Raw!$A:$A,$B$5,Raw!$G:$G,Month!BR$7,Raw!$E:$E,Month!$A18))))</f>
        <v>48</v>
      </c>
      <c r="BS18" s="99">
        <f>IF($B18="","",IF($C18="Region",SUMIFS(Raw!$H:$H,Raw!$A:$A,$B$5,Raw!$G:$G,Month!BS$7,Raw!$I:$I,Month!$A18),IF($C18="Provider",SUMIFS(Raw!$H:$H,Raw!$A:$A,$B$5,Raw!$G:$G,Month!BS$7,Raw!$C:$C,Month!$A18),SUMIFS(Raw!$H:$H,Raw!$A:$A,$B$5,Raw!$G:$G,Month!BS$7,Raw!$E:$E,Month!$A18))))</f>
        <v>0</v>
      </c>
      <c r="BT18" s="99">
        <f>IF($B18="","",IF($C18="Region",SUMIFS(Raw!$H:$H,Raw!$A:$A,$B$5,Raw!$G:$G,Month!BT$7,Raw!$I:$I,Month!$A18),IF($C18="Provider",SUMIFS(Raw!$H:$H,Raw!$A:$A,$B$5,Raw!$G:$G,Month!BT$7,Raw!$C:$C,Month!$A18),SUMIFS(Raw!$H:$H,Raw!$A:$A,$B$5,Raw!$G:$G,Month!BT$7,Raw!$E:$E,Month!$A18))))</f>
        <v>0</v>
      </c>
      <c r="BU18" s="99">
        <f>IF($B18="","",IF($C18="Region",SUMIFS(Raw!$H:$H,Raw!$A:$A,$B$5,Raw!$G:$G,Month!BU$7,Raw!$I:$I,Month!$A18),IF($C18="Provider",SUMIFS(Raw!$H:$H,Raw!$A:$A,$B$5,Raw!$G:$G,Month!BU$7,Raw!$C:$C,Month!$A18),SUMIFS(Raw!$H:$H,Raw!$A:$A,$B$5,Raw!$G:$G,Month!BU$7,Raw!$E:$E,Month!$A18))))</f>
        <v>2</v>
      </c>
      <c r="BV18" s="99">
        <f>IF($B18="","",IF($C18="Region",SUMIFS(Raw!$H:$H,Raw!$A:$A,$B$5,Raw!$G:$G,Month!BV$7,Raw!$I:$I,Month!$A18),IF($C18="Provider",SUMIFS(Raw!$H:$H,Raw!$A:$A,$B$5,Raw!$G:$G,Month!BV$7,Raw!$C:$C,Month!$A18),SUMIFS(Raw!$H:$H,Raw!$A:$A,$B$5,Raw!$G:$G,Month!BV$7,Raw!$E:$E,Month!$A18))))</f>
        <v>2379</v>
      </c>
      <c r="BW18" s="99">
        <f>IF($B18="","",IF($C18="Region",SUMIFS(Raw!$H:$H,Raw!$A:$A,$B$5,Raw!$G:$G,Month!BW$7,Raw!$I:$I,Month!$A18),IF($C18="Provider",SUMIFS(Raw!$H:$H,Raw!$A:$A,$B$5,Raw!$G:$G,Month!BW$7,Raw!$C:$C,Month!$A18),SUMIFS(Raw!$H:$H,Raw!$A:$A,$B$5,Raw!$G:$G,Month!BW$7,Raw!$E:$E,Month!$A18))))</f>
        <v>1158</v>
      </c>
      <c r="BX18" s="99">
        <f>IF($B18="","",IF($C18="Region",SUMIFS(Raw!$H:$H,Raw!$A:$A,$B$5,Raw!$G:$G,Month!BX$7,Raw!$I:$I,Month!$A18),IF($C18="Provider",SUMIFS(Raw!$H:$H,Raw!$A:$A,$B$5,Raw!$G:$G,Month!BX$7,Raw!$C:$C,Month!$A18),SUMIFS(Raw!$H:$H,Raw!$A:$A,$B$5,Raw!$G:$G,Month!BX$7,Raw!$E:$E,Month!$A18))))</f>
        <v>5654</v>
      </c>
      <c r="BY18" s="99">
        <f>IF($B18="","",IF($C18="Region",SUMIFS(Raw!$H:$H,Raw!$A:$A,$B$5,Raw!$G:$G,Month!BY$7,Raw!$I:$I,Month!$A18),IF($C18="Provider",SUMIFS(Raw!$H:$H,Raw!$A:$A,$B$5,Raw!$G:$G,Month!BY$7,Raw!$C:$C,Month!$A18),SUMIFS(Raw!$H:$H,Raw!$A:$A,$B$5,Raw!$G:$G,Month!BY$7,Raw!$E:$E,Month!$A18))))</f>
        <v>4334</v>
      </c>
      <c r="BZ18" s="99">
        <f>IF($B18="","",IF($C18="Region",SUMIFS(Raw!$H:$H,Raw!$A:$A,$B$5,Raw!$G:$G,Month!BZ$7,Raw!$I:$I,Month!$A18),IF($C18="Provider",SUMIFS(Raw!$H:$H,Raw!$A:$A,$B$5,Raw!$G:$G,Month!BZ$7,Raw!$C:$C,Month!$A18),SUMIFS(Raw!$H:$H,Raw!$A:$A,$B$5,Raw!$G:$G,Month!BZ$7,Raw!$E:$E,Month!$A18))))</f>
        <v>10092</v>
      </c>
      <c r="CA18" s="99">
        <f>IF($B18="","",IF($C18="Region",SUMIFS(Raw!$H:$H,Raw!$A:$A,$B$5,Raw!$G:$G,Month!CA$7,Raw!$I:$I,Month!$A18),IF($C18="Provider",SUMIFS(Raw!$H:$H,Raw!$A:$A,$B$5,Raw!$G:$G,Month!CA$7,Raw!$C:$C,Month!$A18),SUMIFS(Raw!$H:$H,Raw!$A:$A,$B$5,Raw!$G:$G,Month!CA$7,Raw!$E:$E,Month!$A18))))</f>
        <v>7527</v>
      </c>
      <c r="CB18" s="99">
        <f>IF($B18="","",IF($C18="Region",SUMIFS(Raw!$H:$H,Raw!$A:$A,$B$5,Raw!$G:$G,Month!CB$7,Raw!$I:$I,Month!$A18),IF($C18="Provider",SUMIFS(Raw!$H:$H,Raw!$A:$A,$B$5,Raw!$G:$G,Month!CB$7,Raw!$C:$C,Month!$A18),SUMIFS(Raw!$H:$H,Raw!$A:$A,$B$5,Raw!$G:$G,Month!CB$7,Raw!$E:$E,Month!$A18))))</f>
        <v>5957</v>
      </c>
      <c r="CC18" s="99">
        <f>IF($B18="","",IF($C18="Region",SUMIFS(Raw!$H:$H,Raw!$A:$A,$B$5,Raw!$G:$G,Month!CC$7,Raw!$I:$I,Month!$A18),IF($C18="Provider",SUMIFS(Raw!$H:$H,Raw!$A:$A,$B$5,Raw!$G:$G,Month!CC$7,Raw!$C:$C,Month!$A18),SUMIFS(Raw!$H:$H,Raw!$A:$A,$B$5,Raw!$G:$G,Month!CC$7,Raw!$E:$E,Month!$A18))))</f>
        <v>5490</v>
      </c>
      <c r="CD18" s="99">
        <f>IF($B18="","",IF($C18="Region",SUMIFS(Raw!$H:$H,Raw!$A:$A,$B$5,Raw!$G:$G,Month!CD$7,Raw!$I:$I,Month!$A18),IF($C18="Provider",SUMIFS(Raw!$H:$H,Raw!$A:$A,$B$5,Raw!$G:$G,Month!CD$7,Raw!$C:$C,Month!$A18),SUMIFS(Raw!$H:$H,Raw!$A:$A,$B$5,Raw!$G:$G,Month!CD$7,Raw!$E:$E,Month!$A18))))</f>
        <v>1044</v>
      </c>
      <c r="CE18" s="99">
        <f>IF($B18="","",IF($C18="Region",SUMIFS(Raw!$H:$H,Raw!$A:$A,$B$5,Raw!$G:$G,Month!CE$7,Raw!$I:$I,Month!$A18),IF($C18="Provider",SUMIFS(Raw!$H:$H,Raw!$A:$A,$B$5,Raw!$G:$G,Month!CE$7,Raw!$C:$C,Month!$A18),SUMIFS(Raw!$H:$H,Raw!$A:$A,$B$5,Raw!$G:$G,Month!CE$7,Raw!$E:$E,Month!$A18))))</f>
        <v>664</v>
      </c>
      <c r="CF18" s="99">
        <f>IF($B18="","",IF($C18="Region",SUMIFS(Raw!$H:$H,Raw!$A:$A,$B$5,Raw!$G:$G,Month!CF$7,Raw!$I:$I,Month!$A18),IF($C18="Provider",SUMIFS(Raw!$H:$H,Raw!$A:$A,$B$5,Raw!$G:$G,Month!CF$7,Raw!$C:$C,Month!$A18),SUMIFS(Raw!$H:$H,Raw!$A:$A,$B$5,Raw!$G:$G,Month!CF$7,Raw!$E:$E,Month!$A18))))</f>
        <v>76</v>
      </c>
      <c r="CG18" s="99">
        <f>IF($B18="","",IF($C18="Region",SUMIFS(Raw!$H:$H,Raw!$A:$A,$B$5,Raw!$G:$G,Month!CG$7,Raw!$I:$I,Month!$A18),IF($C18="Provider",SUMIFS(Raw!$H:$H,Raw!$A:$A,$B$5,Raw!$G:$G,Month!CG$7,Raw!$C:$C,Month!$A18),SUMIFS(Raw!$H:$H,Raw!$A:$A,$B$5,Raw!$G:$G,Month!CG$7,Raw!$E:$E,Month!$A18))))</f>
        <v>56</v>
      </c>
      <c r="CH18" s="99">
        <f>IF($B18="","",IF($C18="Region",SUMIFS(Raw!$H:$H,Raw!$A:$A,$B$5,Raw!$G:$G,Month!CH$7,Raw!$I:$I,Month!$A18),IF($C18="Provider",SUMIFS(Raw!$H:$H,Raw!$A:$A,$B$5,Raw!$G:$G,Month!CH$7,Raw!$C:$C,Month!$A18),SUMIFS(Raw!$H:$H,Raw!$A:$A,$B$5,Raw!$G:$G,Month!CH$7,Raw!$E:$E,Month!$A18))))</f>
        <v>1008</v>
      </c>
      <c r="CI18" s="99">
        <f>IF($B18="","",IF($C18="Region",SUMIFS(Raw!$H:$H,Raw!$A:$A,$B$5,Raw!$G:$G,Month!CI$7,Raw!$I:$I,Month!$A18),IF($C18="Provider",SUMIFS(Raw!$H:$H,Raw!$A:$A,$B$5,Raw!$G:$G,Month!CI$7,Raw!$C:$C,Month!$A18),SUMIFS(Raw!$H:$H,Raw!$A:$A,$B$5,Raw!$G:$G,Month!CI$7,Raw!$E:$E,Month!$A18))))</f>
        <v>902</v>
      </c>
      <c r="CJ18" s="99">
        <f>IF($B18="","",IF($C18="Region",SUMIFS(Raw!$H:$H,Raw!$A:$A,$B$5,Raw!$G:$G,Month!CJ$7,Raw!$I:$I,Month!$A18),IF($C18="Provider",SUMIFS(Raw!$H:$H,Raw!$A:$A,$B$5,Raw!$G:$G,Month!CJ$7,Raw!$C:$C,Month!$A18),SUMIFS(Raw!$H:$H,Raw!$A:$A,$B$5,Raw!$G:$G,Month!CJ$7,Raw!$E:$E,Month!$A18))))</f>
        <v>2104</v>
      </c>
      <c r="CK18" s="99">
        <f>IF($B18="","",IF($C18="Region",SUMIFS(Raw!$H:$H,Raw!$A:$A,$B$5,Raw!$G:$G,Month!CK$7,Raw!$I:$I,Month!$A18),IF($C18="Provider",SUMIFS(Raw!$H:$H,Raw!$A:$A,$B$5,Raw!$G:$G,Month!CK$7,Raw!$C:$C,Month!$A18),SUMIFS(Raw!$H:$H,Raw!$A:$A,$B$5,Raw!$G:$G,Month!CK$7,Raw!$E:$E,Month!$A18))))</f>
        <v>769</v>
      </c>
      <c r="CL18" s="99">
        <f>IF($B18="","",IF($C18="Region",SUMIFS(Raw!$H:$H,Raw!$A:$A,$B$5,Raw!$G:$G,Month!CL$7,Raw!$I:$I,Month!$A18),IF($C18="Provider",SUMIFS(Raw!$H:$H,Raw!$A:$A,$B$5,Raw!$G:$G,Month!CL$7,Raw!$C:$C,Month!$A18),SUMIFS(Raw!$H:$H,Raw!$A:$A,$B$5,Raw!$G:$G,Month!CL$7,Raw!$E:$E,Month!$A18))))</f>
        <v>1989</v>
      </c>
      <c r="CM18" s="99">
        <f>IF($B18="","",IF($C18="Region",SUMIFS(Raw!$H:$H,Raw!$A:$A,$B$5,Raw!$G:$G,Month!CM$7,Raw!$I:$I,Month!$A18),IF($C18="Provider",SUMIFS(Raw!$H:$H,Raw!$A:$A,$B$5,Raw!$G:$G,Month!CM$7,Raw!$C:$C,Month!$A18),SUMIFS(Raw!$H:$H,Raw!$A:$A,$B$5,Raw!$G:$G,Month!CM$7,Raw!$E:$E,Month!$A18))))</f>
        <v>1070</v>
      </c>
    </row>
    <row r="19" spans="1:91" x14ac:dyDescent="0.25">
      <c r="A19" s="18" t="str">
        <f>IF(Refs!A12="","",Refs!A12)</f>
        <v/>
      </c>
      <c r="B19" s="3" t="str">
        <f>IF(Refs!B12="","",Refs!B12)</f>
        <v>-----------</v>
      </c>
      <c r="C19" s="9" t="str">
        <f>IF(Refs!D12="","",Refs!D12)</f>
        <v/>
      </c>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row>
    <row r="20" spans="1:91" ht="19.5" customHeight="1" x14ac:dyDescent="0.25">
      <c r="A20" s="18" t="str">
        <f>IF(Refs!A13="","",Refs!A13)</f>
        <v>111AA1</v>
      </c>
      <c r="B20" s="3" t="str">
        <f>IF(Refs!B13="","",Refs!B13)</f>
        <v>North East</v>
      </c>
      <c r="C20" s="9" t="str">
        <f>IF(Refs!D13="","",Refs!D13)</f>
        <v>Area</v>
      </c>
      <c r="D20" s="99">
        <f>IF($B20="","",IF($C20="Region",SUMIFS(Raw!$H:$H,Raw!$A:$A,$B$5,Raw!$G:$G,Month!D$7,Raw!$I:$I,Month!$A20),IF($C20="Provider",SUMIFS(Raw!$H:$H,Raw!$A:$A,$B$5,Raw!$G:$G,Month!D$7,Raw!$C:$C,Month!$A20),SUMIFS(Raw!$H:$H,Raw!$A:$A,$B$5,Raw!$G:$G,Month!D$7,Raw!$E:$E,Month!$A20))))</f>
        <v>102495</v>
      </c>
      <c r="E20" s="99">
        <f>IF($B20="","",IF($C20="Region",SUMIFS(Raw!$H:$H,Raw!$A:$A,$B$5,Raw!$G:$G,Month!E$7,Raw!$I:$I,Month!$A20),IF($C20="Provider",SUMIFS(Raw!$H:$H,Raw!$A:$A,$B$5,Raw!$G:$G,Month!E$7,Raw!$C:$C,Month!$A20),SUMIFS(Raw!$H:$H,Raw!$A:$A,$B$5,Raw!$G:$G,Month!E$7,Raw!$E:$E,Month!$A20))))</f>
        <v>102495</v>
      </c>
      <c r="F20" s="99">
        <f>IF($B20="","",IF($C20="Region",SUMIFS(Raw!$H:$H,Raw!$A:$A,$B$5,Raw!$G:$G,Month!F$7,Raw!$I:$I,Month!$A20),IF($C20="Provider",SUMIFS(Raw!$H:$H,Raw!$A:$A,$B$5,Raw!$G:$G,Month!F$7,Raw!$C:$C,Month!$A20),SUMIFS(Raw!$H:$H,Raw!$A:$A,$B$5,Raw!$G:$G,Month!F$7,Raw!$E:$E,Month!$A20))))</f>
        <v>86922</v>
      </c>
      <c r="G20" s="99">
        <f>IF($B20="","",IF($C20="Region",SUMIFS(Raw!$H:$H,Raw!$A:$A,$B$5,Raw!$G:$G,Month!G$7,Raw!$I:$I,Month!$A20),IF($C20="Provider",SUMIFS(Raw!$H:$H,Raw!$A:$A,$B$5,Raw!$G:$G,Month!G$7,Raw!$C:$C,Month!$A20),SUMIFS(Raw!$H:$H,Raw!$A:$A,$B$5,Raw!$G:$G,Month!G$7,Raw!$E:$E,Month!$A20))))</f>
        <v>71041</v>
      </c>
      <c r="H20" s="99">
        <f>IF($B20="","",IF($C20="Region",SUMIFS(Raw!$H:$H,Raw!$A:$A,$B$5,Raw!$G:$G,Month!H$7,Raw!$I:$I,Month!$A20),IF($C20="Provider",SUMIFS(Raw!$H:$H,Raw!$A:$A,$B$5,Raw!$G:$G,Month!H$7,Raw!$C:$C,Month!$A20),SUMIFS(Raw!$H:$H,Raw!$A:$A,$B$5,Raw!$G:$G,Month!H$7,Raw!$E:$E,Month!$A20))))</f>
        <v>4639</v>
      </c>
      <c r="I20" s="99">
        <f>IF($B20="","",IF($C20="Region",SUMIFS(Raw!$H:$H,Raw!$A:$A,$B$5,Raw!$G:$G,Month!I$7,Raw!$I:$I,Month!$A20),IF($C20="Provider",SUMIFS(Raw!$H:$H,Raw!$A:$A,$B$5,Raw!$G:$G,Month!I$7,Raw!$C:$C,Month!$A20),SUMIFS(Raw!$H:$H,Raw!$A:$A,$B$5,Raw!$G:$G,Month!I$7,Raw!$E:$E,Month!$A20))))</f>
        <v>5018978</v>
      </c>
      <c r="J20" s="99">
        <f>IF($B20="","",IF($C20="Region",SUMIFS(Raw!$H:$H,Raw!$A:$A,$B$5,Raw!$G:$G,Month!J$7,Raw!$I:$I,Month!$A20),IF($C20="Provider",SUMIFS(Raw!$H:$H,Raw!$A:$A,$B$5,Raw!$G:$G,Month!J$7,Raw!$C:$C,Month!$A20),SUMIFS(Raw!$H:$H,Raw!$A:$A,$B$5,Raw!$G:$G,Month!J$7,Raw!$E:$E,Month!$A20))))</f>
        <v>397</v>
      </c>
      <c r="K20" s="99">
        <f>IF($B20="","",IF($C20="Region",SUMIFS(Raw!$H:$H,Raw!$A:$A,$B$5,Raw!$G:$G,Month!K$7,Raw!$I:$I,Month!$A20),IF($C20="Provider",SUMIFS(Raw!$H:$H,Raw!$A:$A,$B$5,Raw!$G:$G,Month!K$7,Raw!$C:$C,Month!$A20),SUMIFS(Raw!$H:$H,Raw!$A:$A,$B$5,Raw!$G:$G,Month!K$7,Raw!$E:$E,Month!$A20))))</f>
        <v>759</v>
      </c>
      <c r="L20" s="99">
        <f>IF($B20="","",IF($C20="Region",SUMIFS(Raw!$H:$H,Raw!$A:$A,$B$5,Raw!$G:$G,Month!L$7,Raw!$I:$I,Month!$A20),IF($C20="Provider",SUMIFS(Raw!$H:$H,Raw!$A:$A,$B$5,Raw!$G:$G,Month!L$7,Raw!$C:$C,Month!$A20),SUMIFS(Raw!$H:$H,Raw!$A:$A,$B$5,Raw!$G:$G,Month!L$7,Raw!$E:$E,Month!$A20))))</f>
        <v>0</v>
      </c>
      <c r="M20" s="99">
        <f>IF($B20="","",IF($C20="Region",SUMIFS(Raw!$H:$H,Raw!$A:$A,$B$5,Raw!$G:$G,Month!M$7,Raw!$I:$I,Month!$A20),IF($C20="Provider",SUMIFS(Raw!$H:$H,Raw!$A:$A,$B$5,Raw!$G:$G,Month!M$7,Raw!$C:$C,Month!$A20),SUMIFS(Raw!$H:$H,Raw!$A:$A,$B$5,Raw!$G:$G,Month!M$7,Raw!$E:$E,Month!$A20))))</f>
        <v>8454</v>
      </c>
      <c r="N20" s="99">
        <f>IF($B20="","",IF($C20="Region",SUMIFS(Raw!$H:$H,Raw!$A:$A,$B$5,Raw!$G:$G,Month!N$7,Raw!$I:$I,Month!$A20),IF($C20="Provider",SUMIFS(Raw!$H:$H,Raw!$A:$A,$B$5,Raw!$G:$G,Month!N$7,Raw!$C:$C,Month!$A20),SUMIFS(Raw!$H:$H,Raw!$A:$A,$B$5,Raw!$G:$G,Month!N$7,Raw!$E:$E,Month!$A20))))</f>
        <v>34544211</v>
      </c>
      <c r="O20" s="99">
        <f>IF($B20="","",IF($C20="Region",SUMIFS(Raw!$H:$H,Raw!$A:$A,$B$5,Raw!$G:$G,Month!O$7,Raw!$I:$I,Month!$A20),IF($C20="Provider",SUMIFS(Raw!$H:$H,Raw!$A:$A,$B$5,Raw!$G:$G,Month!O$7,Raw!$C:$C,Month!$A20),SUMIFS(Raw!$H:$H,Raw!$A:$A,$B$5,Raw!$G:$G,Month!O$7,Raw!$E:$E,Month!$A20))))</f>
        <v>80213</v>
      </c>
      <c r="P20" s="99">
        <f>IF($B20="","",IF($C20="Region",SUMIFS(Raw!$H:$H,Raw!$A:$A,$B$5,Raw!$G:$G,Month!P$7,Raw!$I:$I,Month!$A20),IF($C20="Provider",SUMIFS(Raw!$H:$H,Raw!$A:$A,$B$5,Raw!$G:$G,Month!P$7,Raw!$C:$C,Month!$A20),SUMIFS(Raw!$H:$H,Raw!$A:$A,$B$5,Raw!$G:$G,Month!P$7,Raw!$E:$E,Month!$A20))))</f>
        <v>0</v>
      </c>
      <c r="Q20" s="99">
        <f>IF($B20="","",IF($C20="Region",SUMIFS(Raw!$H:$H,Raw!$A:$A,$B$5,Raw!$G:$G,Month!Q$7,Raw!$I:$I,Month!$A20),IF($C20="Provider",SUMIFS(Raw!$H:$H,Raw!$A:$A,$B$5,Raw!$G:$G,Month!Q$7,Raw!$C:$C,Month!$A20),SUMIFS(Raw!$H:$H,Raw!$A:$A,$B$5,Raw!$G:$G,Month!Q$7,Raw!$E:$E,Month!$A20))))</f>
        <v>59483</v>
      </c>
      <c r="R20" s="99">
        <f>IF($B20="","",IF($C20="Region",SUMIFS(Raw!$H:$H,Raw!$A:$A,$B$5,Raw!$G:$G,Month!R$7,Raw!$I:$I,Month!$A20),IF($C20="Provider",SUMIFS(Raw!$H:$H,Raw!$A:$A,$B$5,Raw!$G:$G,Month!R$7,Raw!$C:$C,Month!$A20),SUMIFS(Raw!$H:$H,Raw!$A:$A,$B$5,Raw!$G:$G,Month!R$7,Raw!$E:$E,Month!$A20))))</f>
        <v>11842</v>
      </c>
      <c r="S20" s="99">
        <f>IF($B20="","",IF($C20="Region",SUMIFS(Raw!$H:$H,Raw!$A:$A,$B$5,Raw!$G:$G,Month!S$7,Raw!$I:$I,Month!$A20),IF($C20="Provider",SUMIFS(Raw!$H:$H,Raw!$A:$A,$B$5,Raw!$G:$G,Month!S$7,Raw!$C:$C,Month!$A20),SUMIFS(Raw!$H:$H,Raw!$A:$A,$B$5,Raw!$G:$G,Month!S$7,Raw!$E:$E,Month!$A20))))</f>
        <v>8881</v>
      </c>
      <c r="T20" s="99">
        <f>IF($B20="","",IF($C20="Region",SUMIFS(Raw!$H:$H,Raw!$A:$A,$B$5,Raw!$G:$G,Month!T$7,Raw!$I:$I,Month!$A20),IF($C20="Provider",SUMIFS(Raw!$H:$H,Raw!$A:$A,$B$5,Raw!$G:$G,Month!T$7,Raw!$C:$C,Month!$A20),SUMIFS(Raw!$H:$H,Raw!$A:$A,$B$5,Raw!$G:$G,Month!T$7,Raw!$E:$E,Month!$A20))))</f>
        <v>7</v>
      </c>
      <c r="U20" s="99">
        <f>IF($B20="","",IF($C20="Region",SUMIFS(Raw!$H:$H,Raw!$A:$A,$B$5,Raw!$G:$G,Month!U$7,Raw!$I:$I,Month!$A20),IF($C20="Provider",SUMIFS(Raw!$H:$H,Raw!$A:$A,$B$5,Raw!$G:$G,Month!U$7,Raw!$C:$C,Month!$A20),SUMIFS(Raw!$H:$H,Raw!$A:$A,$B$5,Raw!$G:$G,Month!U$7,Raw!$E:$E,Month!$A20))))</f>
        <v>28865</v>
      </c>
      <c r="V20" s="99">
        <f>IF($B20="","",IF($C20="Region",SUMIFS(Raw!$H:$H,Raw!$A:$A,$B$5,Raw!$G:$G,Month!V$7,Raw!$I:$I,Month!$A20),IF($C20="Provider",SUMIFS(Raw!$H:$H,Raw!$A:$A,$B$5,Raw!$G:$G,Month!V$7,Raw!$C:$C,Month!$A20),SUMIFS(Raw!$H:$H,Raw!$A:$A,$B$5,Raw!$G:$G,Month!V$7,Raw!$E:$E,Month!$A20))))</f>
        <v>124</v>
      </c>
      <c r="W20" s="99">
        <f>IF($B20="","",IF($C20="Region",SUMIFS(Raw!$H:$H,Raw!$A:$A,$B$5,Raw!$G:$G,Month!W$7,Raw!$I:$I,Month!$A20),IF($C20="Provider",SUMIFS(Raw!$H:$H,Raw!$A:$A,$B$5,Raw!$G:$G,Month!W$7,Raw!$C:$C,Month!$A20),SUMIFS(Raw!$H:$H,Raw!$A:$A,$B$5,Raw!$G:$G,Month!W$7,Raw!$E:$E,Month!$A20))))</f>
        <v>6836</v>
      </c>
      <c r="X20" s="99">
        <f>IF($B20="","",IF($C20="Region",SUMIFS(Raw!$H:$H,Raw!$A:$A,$B$5,Raw!$G:$G,Month!X$7,Raw!$I:$I,Month!$A20),IF($C20="Provider",SUMIFS(Raw!$H:$H,Raw!$A:$A,$B$5,Raw!$G:$G,Month!X$7,Raw!$C:$C,Month!$A20),SUMIFS(Raw!$H:$H,Raw!$A:$A,$B$5,Raw!$G:$G,Month!X$7,Raw!$E:$E,Month!$A20))))</f>
        <v>2812</v>
      </c>
      <c r="Y20" s="99">
        <f>IF($B20="","",IF($C20="Region",SUMIFS(Raw!$H:$H,Raw!$A:$A,$B$5,Raw!$G:$G,Month!Y$7,Raw!$I:$I,Month!$A20),IF($C20="Provider",SUMIFS(Raw!$H:$H,Raw!$A:$A,$B$5,Raw!$G:$G,Month!Y$7,Raw!$C:$C,Month!$A20),SUMIFS(Raw!$H:$H,Raw!$A:$A,$B$5,Raw!$G:$G,Month!Y$7,Raw!$E:$E,Month!$A20))))</f>
        <v>3829</v>
      </c>
      <c r="Z20" s="99">
        <f>IF($B20="","",IF($C20="Region",SUMIFS(Raw!$H:$H,Raw!$A:$A,$B$5,Raw!$G:$G,Month!Z$7,Raw!$I:$I,Month!$A20),IF($C20="Provider",SUMIFS(Raw!$H:$H,Raw!$A:$A,$B$5,Raw!$G:$G,Month!Z$7,Raw!$C:$C,Month!$A20),SUMIFS(Raw!$H:$H,Raw!$A:$A,$B$5,Raw!$G:$G,Month!Z$7,Raw!$E:$E,Month!$A20))))</f>
        <v>14350</v>
      </c>
      <c r="AA20" s="99">
        <f>IF($B20="","",IF($C20="Region",SUMIFS(Raw!$H:$H,Raw!$A:$A,$B$5,Raw!$G:$G,Month!AA$7,Raw!$I:$I,Month!$A20),IF($C20="Provider",SUMIFS(Raw!$H:$H,Raw!$A:$A,$B$5,Raw!$G:$G,Month!AA$7,Raw!$C:$C,Month!$A20),SUMIFS(Raw!$H:$H,Raw!$A:$A,$B$5,Raw!$G:$G,Month!AA$7,Raw!$E:$E,Month!$A20))))</f>
        <v>2875</v>
      </c>
      <c r="AB20" s="99">
        <f>IF($B20="","",IF($C20="Region",SUMIFS(Raw!$H:$H,Raw!$A:$A,$B$5,Raw!$G:$G,Month!AB$7,Raw!$I:$I,Month!$A20),IF($C20="Provider",SUMIFS(Raw!$H:$H,Raw!$A:$A,$B$5,Raw!$G:$G,Month!AB$7,Raw!$C:$C,Month!$A20),SUMIFS(Raw!$H:$H,Raw!$A:$A,$B$5,Raw!$G:$G,Month!AB$7,Raw!$E:$E,Month!$A20))))</f>
        <v>1260</v>
      </c>
      <c r="AC20" s="99">
        <f>IF($B20="","",IF($C20="Region",SUMIFS(Raw!$H:$H,Raw!$A:$A,$B$5,Raw!$G:$G,Month!AC$7,Raw!$I:$I,Month!$A20),IF($C20="Provider",SUMIFS(Raw!$H:$H,Raw!$A:$A,$B$5,Raw!$G:$G,Month!AC$7,Raw!$C:$C,Month!$A20),SUMIFS(Raw!$H:$H,Raw!$A:$A,$B$5,Raw!$G:$G,Month!AC$7,Raw!$E:$E,Month!$A20))))</f>
        <v>5007</v>
      </c>
      <c r="AD20" s="99">
        <f>IF($B20="","",IF($C20="Region",SUMIFS(Raw!$H:$H,Raw!$A:$A,$B$5,Raw!$G:$G,Month!AD$7,Raw!$I:$I,Month!$A20),IF($C20="Provider",SUMIFS(Raw!$H:$H,Raw!$A:$A,$B$5,Raw!$G:$G,Month!AD$7,Raw!$C:$C,Month!$A20),SUMIFS(Raw!$H:$H,Raw!$A:$A,$B$5,Raw!$G:$G,Month!AD$7,Raw!$E:$E,Month!$A20))))</f>
        <v>19341</v>
      </c>
      <c r="AE20" s="99">
        <f>IF($B20="","",IF($C20="Region",SUMIFS(Raw!$H:$H,Raw!$A:$A,$B$5,Raw!$G:$G,Month!AE$7,Raw!$I:$I,Month!$A20),IF($C20="Provider",SUMIFS(Raw!$H:$H,Raw!$A:$A,$B$5,Raw!$G:$G,Month!AE$7,Raw!$C:$C,Month!$A20),SUMIFS(Raw!$H:$H,Raw!$A:$A,$B$5,Raw!$G:$G,Month!AE$7,Raw!$E:$E,Month!$A20))))</f>
        <v>80213</v>
      </c>
      <c r="AF20" s="99">
        <f>IF($B20="","",IF($C20="Region",SUMIFS(Raw!$H:$H,Raw!$A:$A,$B$5,Raw!$G:$G,Month!AF$7,Raw!$I:$I,Month!$A20),IF($C20="Provider",SUMIFS(Raw!$H:$H,Raw!$A:$A,$B$5,Raw!$G:$G,Month!AF$7,Raw!$C:$C,Month!$A20),SUMIFS(Raw!$H:$H,Raw!$A:$A,$B$5,Raw!$G:$G,Month!AF$7,Raw!$E:$E,Month!$A20))))</f>
        <v>11476</v>
      </c>
      <c r="AG20" s="99">
        <f>IF($B20="","",IF($C20="Region",SUMIFS(Raw!$H:$H,Raw!$A:$A,$B$5,Raw!$G:$G,Month!AG$7,Raw!$I:$I,Month!$A20),IF($C20="Provider",SUMIFS(Raw!$H:$H,Raw!$A:$A,$B$5,Raw!$G:$G,Month!AG$7,Raw!$C:$C,Month!$A20),SUMIFS(Raw!$H:$H,Raw!$A:$A,$B$5,Raw!$G:$G,Month!AG$7,Raw!$E:$E,Month!$A20))))</f>
        <v>14502</v>
      </c>
      <c r="AH20" s="99">
        <f>IF($B20="","",IF($C20="Region",SUMIFS(Raw!$H:$H,Raw!$A:$A,$B$5,Raw!$G:$G,Month!AH$7,Raw!$I:$I,Month!$A20),IF($C20="Provider",SUMIFS(Raw!$H:$H,Raw!$A:$A,$B$5,Raw!$G:$G,Month!AH$7,Raw!$C:$C,Month!$A20),SUMIFS(Raw!$H:$H,Raw!$A:$A,$B$5,Raw!$G:$G,Month!AH$7,Raw!$E:$E,Month!$A20))))</f>
        <v>6464</v>
      </c>
      <c r="AI20" s="99">
        <f>IF($B20="","",IF($C20="Region",SUMIFS(Raw!$H:$H,Raw!$A:$A,$B$5,Raw!$G:$G,Month!AI$7,Raw!$I:$I,Month!$A20),IF($C20="Provider",SUMIFS(Raw!$H:$H,Raw!$A:$A,$B$5,Raw!$G:$G,Month!AI$7,Raw!$C:$C,Month!$A20),SUMIFS(Raw!$H:$H,Raw!$A:$A,$B$5,Raw!$G:$G,Month!AI$7,Raw!$E:$E,Month!$A20))))</f>
        <v>8</v>
      </c>
      <c r="AJ20" s="99">
        <f>IF($B20="","",IF($C20="Region",SUMIFS(Raw!$H:$H,Raw!$A:$A,$B$5,Raw!$G:$G,Month!AJ$7,Raw!$I:$I,Month!$A20),IF($C20="Provider",SUMIFS(Raw!$H:$H,Raw!$A:$A,$B$5,Raw!$G:$G,Month!AJ$7,Raw!$C:$C,Month!$A20),SUMIFS(Raw!$H:$H,Raw!$A:$A,$B$5,Raw!$G:$G,Month!AJ$7,Raw!$E:$E,Month!$A20))))</f>
        <v>8526</v>
      </c>
      <c r="AK20" s="99">
        <f>IF($B20="","",IF($C20="Region",SUMIFS(Raw!$H:$H,Raw!$A:$A,$B$5,Raw!$G:$G,Month!AK$7,Raw!$I:$I,Month!$A20),IF($C20="Provider",SUMIFS(Raw!$H:$H,Raw!$A:$A,$B$5,Raw!$G:$G,Month!AK$7,Raw!$C:$C,Month!$A20),SUMIFS(Raw!$H:$H,Raw!$A:$A,$B$5,Raw!$G:$G,Month!AK$7,Raw!$E:$E,Month!$A20))))</f>
        <v>402</v>
      </c>
      <c r="AL20" s="99">
        <f>IF($B20="","",IF($C20="Region",SUMIFS(Raw!$H:$H,Raw!$A:$A,$B$5,Raw!$G:$G,Month!AL$7,Raw!$I:$I,Month!$A20),IF($C20="Provider",SUMIFS(Raw!$H:$H,Raw!$A:$A,$B$5,Raw!$G:$G,Month!AL$7,Raw!$C:$C,Month!$A20),SUMIFS(Raw!$H:$H,Raw!$A:$A,$B$5,Raw!$G:$G,Month!AL$7,Raw!$E:$E,Month!$A20))))</f>
        <v>2338</v>
      </c>
      <c r="AM20" s="99">
        <f>IF($B20="","",IF($C20="Region",SUMIFS(Raw!$H:$H,Raw!$A:$A,$B$5,Raw!$G:$G,Month!AM$7,Raw!$I:$I,Month!$A20),IF($C20="Provider",SUMIFS(Raw!$H:$H,Raw!$A:$A,$B$5,Raw!$G:$G,Month!AM$7,Raw!$C:$C,Month!$A20),SUMIFS(Raw!$H:$H,Raw!$A:$A,$B$5,Raw!$G:$G,Month!AM$7,Raw!$E:$E,Month!$A20))))</f>
        <v>113</v>
      </c>
      <c r="AN20" s="99">
        <f>IF($B20="","",IF($C20="Region",SUMIFS(Raw!$H:$H,Raw!$A:$A,$B$5,Raw!$G:$G,Month!AN$7,Raw!$I:$I,Month!$A20),IF($C20="Provider",SUMIFS(Raw!$H:$H,Raw!$A:$A,$B$5,Raw!$G:$G,Month!AN$7,Raw!$C:$C,Month!$A20),SUMIFS(Raw!$H:$H,Raw!$A:$A,$B$5,Raw!$G:$G,Month!AN$7,Raw!$E:$E,Month!$A20))))</f>
        <v>4355</v>
      </c>
      <c r="AO20" s="99">
        <f>IF($B20="","",IF($C20="Region",SUMIFS(Raw!$H:$H,Raw!$A:$A,$B$5,Raw!$G:$G,Month!AO$7,Raw!$I:$I,Month!$A20),IF($C20="Provider",SUMIFS(Raw!$H:$H,Raw!$A:$A,$B$5,Raw!$G:$G,Month!AO$7,Raw!$C:$C,Month!$A20),SUMIFS(Raw!$H:$H,Raw!$A:$A,$B$5,Raw!$G:$G,Month!AO$7,Raw!$E:$E,Month!$A20))))</f>
        <v>3073</v>
      </c>
      <c r="AP20" s="99">
        <f>IF($B20="","",IF($C20="Region",SUMIFS(Raw!$H:$H,Raw!$A:$A,$B$5,Raw!$G:$G,Month!AP$7,Raw!$I:$I,Month!$A20),IF($C20="Provider",SUMIFS(Raw!$H:$H,Raw!$A:$A,$B$5,Raw!$G:$G,Month!AP$7,Raw!$C:$C,Month!$A20),SUMIFS(Raw!$H:$H,Raw!$A:$A,$B$5,Raw!$G:$G,Month!AP$7,Raw!$E:$E,Month!$A20))))</f>
        <v>4493</v>
      </c>
      <c r="AQ20" s="99">
        <f>IF($B20="","",IF($C20="Region",SUMIFS(Raw!$H:$H,Raw!$A:$A,$B$5,Raw!$G:$G,Month!AQ$7,Raw!$I:$I,Month!$A20),IF($C20="Provider",SUMIFS(Raw!$H:$H,Raw!$A:$A,$B$5,Raw!$G:$G,Month!AQ$7,Raw!$C:$C,Month!$A20),SUMIFS(Raw!$H:$H,Raw!$A:$A,$B$5,Raw!$G:$G,Month!AQ$7,Raw!$E:$E,Month!$A20))))</f>
        <v>5081</v>
      </c>
      <c r="AR20" s="99">
        <f>IF($B20="","",IF($C20="Region",SUMIFS(Raw!$H:$H,Raw!$A:$A,$B$5,Raw!$G:$G,Month!AR$7,Raw!$I:$I,Month!$A20),IF($C20="Provider",SUMIFS(Raw!$H:$H,Raw!$A:$A,$B$5,Raw!$G:$G,Month!AR$7,Raw!$C:$C,Month!$A20),SUMIFS(Raw!$H:$H,Raw!$A:$A,$B$5,Raw!$G:$G,Month!AR$7,Raw!$E:$E,Month!$A20))))</f>
        <v>4035</v>
      </c>
      <c r="AS20" s="99">
        <f>IF($B20="","",IF($C20="Region",SUMIFS(Raw!$H:$H,Raw!$A:$A,$B$5,Raw!$G:$G,Month!AS$7,Raw!$I:$I,Month!$A20),IF($C20="Provider",SUMIFS(Raw!$H:$H,Raw!$A:$A,$B$5,Raw!$G:$G,Month!AS$7,Raw!$C:$C,Month!$A20),SUMIFS(Raw!$H:$H,Raw!$A:$A,$B$5,Raw!$G:$G,Month!AS$7,Raw!$E:$E,Month!$A20))))</f>
        <v>1820</v>
      </c>
      <c r="AT20" s="99">
        <f>IF($B20="","",IF($C20="Region",SUMIFS(Raw!$H:$H,Raw!$A:$A,$B$5,Raw!$G:$G,Month!AT$7,Raw!$I:$I,Month!$A20),IF($C20="Provider",SUMIFS(Raw!$H:$H,Raw!$A:$A,$B$5,Raw!$G:$G,Month!AT$7,Raw!$C:$C,Month!$A20),SUMIFS(Raw!$H:$H,Raw!$A:$A,$B$5,Raw!$G:$G,Month!AT$7,Raw!$E:$E,Month!$A20))))</f>
        <v>1039</v>
      </c>
      <c r="AU20" s="99">
        <f>IF($B20="","",IF($C20="Region",SUMIFS(Raw!$H:$H,Raw!$A:$A,$B$5,Raw!$G:$G,Month!AU$7,Raw!$I:$I,Month!$A20),IF($C20="Provider",SUMIFS(Raw!$H:$H,Raw!$A:$A,$B$5,Raw!$G:$G,Month!AU$7,Raw!$C:$C,Month!$A20),SUMIFS(Raw!$H:$H,Raw!$A:$A,$B$5,Raw!$G:$G,Month!AU$7,Raw!$E:$E,Month!$A20))))</f>
        <v>867</v>
      </c>
      <c r="AV20" s="99">
        <f>IF($B20="","",IF($C20="Region",SUMIFS(Raw!$H:$H,Raw!$A:$A,$B$5,Raw!$G:$G,Month!AV$7,Raw!$I:$I,Month!$A20),IF($C20="Provider",SUMIFS(Raw!$H:$H,Raw!$A:$A,$B$5,Raw!$G:$G,Month!AV$7,Raw!$C:$C,Month!$A20),SUMIFS(Raw!$H:$H,Raw!$A:$A,$B$5,Raw!$G:$G,Month!AV$7,Raw!$E:$E,Month!$A20))))</f>
        <v>1764</v>
      </c>
      <c r="AW20" s="99">
        <f>IF($B20="","",IF($C20="Region",SUMIFS(Raw!$H:$H,Raw!$A:$A,$B$5,Raw!$G:$G,Month!AW$7,Raw!$I:$I,Month!$A20),IF($C20="Provider",SUMIFS(Raw!$H:$H,Raw!$A:$A,$B$5,Raw!$G:$G,Month!AW$7,Raw!$C:$C,Month!$A20),SUMIFS(Raw!$H:$H,Raw!$A:$A,$B$5,Raw!$G:$G,Month!AW$7,Raw!$E:$E,Month!$A20))))</f>
        <v>11558410</v>
      </c>
      <c r="AX20" s="99">
        <f>IF($B20="","",IF($C20="Region",SUMIFS(Raw!$H:$H,Raw!$A:$A,$B$5,Raw!$G:$G,Month!AX$7,Raw!$I:$I,Month!$A20),IF($C20="Provider",SUMIFS(Raw!$H:$H,Raw!$A:$A,$B$5,Raw!$G:$G,Month!AX$7,Raw!$C:$C,Month!$A20),SUMIFS(Raw!$H:$H,Raw!$A:$A,$B$5,Raw!$G:$G,Month!AX$7,Raw!$E:$E,Month!$A20))))</f>
        <v>13636</v>
      </c>
      <c r="AY20" s="99">
        <f>IF($B20="","",IF($C20="Region",SUMIFS(Raw!$H:$H,Raw!$A:$A,$B$5,Raw!$G:$G,Month!AY$7,Raw!$I:$I,Month!$A20),IF($C20="Provider",SUMIFS(Raw!$H:$H,Raw!$A:$A,$B$5,Raw!$G:$G,Month!AY$7,Raw!$C:$C,Month!$A20),SUMIFS(Raw!$H:$H,Raw!$A:$A,$B$5,Raw!$G:$G,Month!AY$7,Raw!$E:$E,Month!$A20))))</f>
        <v>2539</v>
      </c>
      <c r="AZ20" s="99">
        <f>IF($B20="","",IF($C20="Region",SUMIFS(Raw!$H:$H,Raw!$A:$A,$B$5,Raw!$G:$G,Month!AZ$7,Raw!$I:$I,Month!$A20),IF($C20="Provider",SUMIFS(Raw!$H:$H,Raw!$A:$A,$B$5,Raw!$G:$G,Month!AZ$7,Raw!$C:$C,Month!$A20),SUMIFS(Raw!$H:$H,Raw!$A:$A,$B$5,Raw!$G:$G,Month!AZ$7,Raw!$E:$E,Month!$A20))))</f>
        <v>142</v>
      </c>
      <c r="BA20" s="99">
        <f>IF($B20="","",IF($C20="Region",SUMIFS(Raw!$H:$H,Raw!$A:$A,$B$5,Raw!$G:$G,Month!BA$7,Raw!$I:$I,Month!$A20),IF($C20="Provider",SUMIFS(Raw!$H:$H,Raw!$A:$A,$B$5,Raw!$G:$G,Month!BA$7,Raw!$C:$C,Month!$A20),SUMIFS(Raw!$H:$H,Raw!$A:$A,$B$5,Raw!$G:$G,Month!BA$7,Raw!$E:$E,Month!$A20))))</f>
        <v>784</v>
      </c>
      <c r="BB20" s="99">
        <f>IF($B20="","",IF($C20="Region",SUMIFS(Raw!$H:$H,Raw!$A:$A,$B$5,Raw!$G:$G,Month!BB$7,Raw!$I:$I,Month!$A20),IF($C20="Provider",SUMIFS(Raw!$H:$H,Raw!$A:$A,$B$5,Raw!$G:$G,Month!BB$7,Raw!$C:$C,Month!$A20),SUMIFS(Raw!$H:$H,Raw!$A:$A,$B$5,Raw!$G:$G,Month!BB$7,Raw!$E:$E,Month!$A20))))</f>
        <v>5721537</v>
      </c>
      <c r="BC20" s="99">
        <f>IF($B20="","",IF($C20="Region",SUMIFS(Raw!$H:$H,Raw!$A:$A,$B$5,Raw!$G:$G,Month!BC$7,Raw!$I:$I,Month!$A20),IF($C20="Provider",SUMIFS(Raw!$H:$H,Raw!$A:$A,$B$5,Raw!$G:$G,Month!BC$7,Raw!$C:$C,Month!$A20),SUMIFS(Raw!$H:$H,Raw!$A:$A,$B$5,Raw!$G:$G,Month!BC$7,Raw!$E:$E,Month!$A20))))</f>
        <v>7814</v>
      </c>
      <c r="BD20" s="99">
        <f>IF($B20="","",IF($C20="Region",SUMIFS(Raw!$H:$H,Raw!$A:$A,$B$5,Raw!$G:$G,Month!BD$7,Raw!$I:$I,Month!$A20),IF($C20="Provider",SUMIFS(Raw!$H:$H,Raw!$A:$A,$B$5,Raw!$G:$G,Month!BD$7,Raw!$C:$C,Month!$A20),SUMIFS(Raw!$H:$H,Raw!$A:$A,$B$5,Raw!$G:$G,Month!BD$7,Raw!$E:$E,Month!$A20))))</f>
        <v>33098</v>
      </c>
      <c r="BE20" s="99">
        <f>IF($B20="","",IF($C20="Region",SUMIFS(Raw!$H:$H,Raw!$A:$A,$B$5,Raw!$G:$G,Month!BE$7,Raw!$I:$I,Month!$A20),IF($C20="Provider",SUMIFS(Raw!$H:$H,Raw!$A:$A,$B$5,Raw!$G:$G,Month!BE$7,Raw!$C:$C,Month!$A20),SUMIFS(Raw!$H:$H,Raw!$A:$A,$B$5,Raw!$G:$G,Month!BE$7,Raw!$E:$E,Month!$A20))))</f>
        <v>902</v>
      </c>
      <c r="BF20" s="99">
        <f>IF($B20="","",IF($C20="Region",SUMIFS(Raw!$H:$H,Raw!$A:$A,$B$5,Raw!$G:$G,Month!BF$7,Raw!$I:$I,Month!$A20),IF($C20="Provider",SUMIFS(Raw!$H:$H,Raw!$A:$A,$B$5,Raw!$G:$G,Month!BF$7,Raw!$C:$C,Month!$A20),SUMIFS(Raw!$H:$H,Raw!$A:$A,$B$5,Raw!$G:$G,Month!BF$7,Raw!$E:$E,Month!$A20))))</f>
        <v>67136</v>
      </c>
      <c r="BG20" s="99">
        <f>IF($B20="","",IF($C20="Region",SUMIFS(Raw!$H:$H,Raw!$A:$A,$B$5,Raw!$G:$G,Month!BG$7,Raw!$I:$I,Month!$A20),IF($C20="Provider",SUMIFS(Raw!$H:$H,Raw!$A:$A,$B$5,Raw!$G:$G,Month!BG$7,Raw!$C:$C,Month!$A20),SUMIFS(Raw!$H:$H,Raw!$A:$A,$B$5,Raw!$G:$G,Month!BG$7,Raw!$E:$E,Month!$A20))))</f>
        <v>29</v>
      </c>
      <c r="BH20" s="99">
        <f>IF($B20="","",IF($C20="Region",SUMIFS(Raw!$H:$H,Raw!$A:$A,$B$5,Raw!$G:$G,Month!BH$7,Raw!$I:$I,Month!$A20),IF($C20="Provider",SUMIFS(Raw!$H:$H,Raw!$A:$A,$B$5,Raw!$G:$G,Month!BH$7,Raw!$C:$C,Month!$A20),SUMIFS(Raw!$H:$H,Raw!$A:$A,$B$5,Raw!$G:$G,Month!BH$7,Raw!$E:$E,Month!$A20))))</f>
        <v>49562</v>
      </c>
      <c r="BI20" s="99">
        <f>IF($B20="","",IF($C20="Region",SUMIFS(Raw!$H:$H,Raw!$A:$A,$B$5,Raw!$G:$G,Month!BI$7,Raw!$I:$I,Month!$A20),IF($C20="Provider",SUMIFS(Raw!$H:$H,Raw!$A:$A,$B$5,Raw!$G:$G,Month!BI$7,Raw!$C:$C,Month!$A20),SUMIFS(Raw!$H:$H,Raw!$A:$A,$B$5,Raw!$G:$G,Month!BI$7,Raw!$E:$E,Month!$A20))))</f>
        <v>18301</v>
      </c>
      <c r="BJ20" s="99">
        <f>IF($B20="","",IF($C20="Region",SUMIFS(Raw!$H:$H,Raw!$A:$A,$B$5,Raw!$G:$G,Month!BJ$7,Raw!$I:$I,Month!$A20),IF($C20="Provider",SUMIFS(Raw!$H:$H,Raw!$A:$A,$B$5,Raw!$G:$G,Month!BJ$7,Raw!$C:$C,Month!$A20),SUMIFS(Raw!$H:$H,Raw!$A:$A,$B$5,Raw!$G:$G,Month!BJ$7,Raw!$E:$E,Month!$A20))))</f>
        <v>9588</v>
      </c>
      <c r="BK20" s="99">
        <f>IF($B20="","",IF($C20="Region",SUMIFS(Raw!$H:$H,Raw!$A:$A,$B$5,Raw!$G:$G,Month!BK$7,Raw!$I:$I,Month!$A20),IF($C20="Provider",SUMIFS(Raw!$H:$H,Raw!$A:$A,$B$5,Raw!$G:$G,Month!BK$7,Raw!$C:$C,Month!$A20),SUMIFS(Raw!$H:$H,Raw!$A:$A,$B$5,Raw!$G:$G,Month!BK$7,Raw!$E:$E,Month!$A20))))</f>
        <v>6196</v>
      </c>
      <c r="BL20" s="99">
        <f>IF($B20="","",IF($C20="Region",SUMIFS(Raw!$H:$H,Raw!$A:$A,$B$5,Raw!$G:$G,Month!BL$7,Raw!$I:$I,Month!$A20),IF($C20="Provider",SUMIFS(Raw!$H:$H,Raw!$A:$A,$B$5,Raw!$G:$G,Month!BL$7,Raw!$C:$C,Month!$A20),SUMIFS(Raw!$H:$H,Raw!$A:$A,$B$5,Raw!$G:$G,Month!BL$7,Raw!$E:$E,Month!$A20))))</f>
        <v>11996</v>
      </c>
      <c r="BM20" s="99">
        <f>IF($B20="","",IF($C20="Region",SUMIFS(Raw!$H:$H,Raw!$A:$A,$B$5,Raw!$G:$G,Month!BM$7,Raw!$I:$I,Month!$A20),IF($C20="Provider",SUMIFS(Raw!$H:$H,Raw!$A:$A,$B$5,Raw!$G:$G,Month!BM$7,Raw!$C:$C,Month!$A20),SUMIFS(Raw!$H:$H,Raw!$A:$A,$B$5,Raw!$G:$G,Month!BM$7,Raw!$E:$E,Month!$A20))))</f>
        <v>1912</v>
      </c>
      <c r="BN20" s="99">
        <f>IF($B20="","",IF($C20="Region",SUMIFS(Raw!$H:$H,Raw!$A:$A,$B$5,Raw!$G:$G,Month!BN$7,Raw!$I:$I,Month!$A20),IF($C20="Provider",SUMIFS(Raw!$H:$H,Raw!$A:$A,$B$5,Raw!$G:$G,Month!BN$7,Raw!$C:$C,Month!$A20),SUMIFS(Raw!$H:$H,Raw!$A:$A,$B$5,Raw!$G:$G,Month!BN$7,Raw!$E:$E,Month!$A20))))</f>
        <v>15814</v>
      </c>
      <c r="BO20" s="99">
        <f>IF($B20="","",IF($C20="Region",SUMIFS(Raw!$H:$H,Raw!$A:$A,$B$5,Raw!$G:$G,Month!BO$7,Raw!$I:$I,Month!$A20),IF($C20="Provider",SUMIFS(Raw!$H:$H,Raw!$A:$A,$B$5,Raw!$G:$G,Month!BO$7,Raw!$C:$C,Month!$A20),SUMIFS(Raw!$H:$H,Raw!$A:$A,$B$5,Raw!$G:$G,Month!BO$7,Raw!$E:$E,Month!$A20))))</f>
        <v>8694</v>
      </c>
      <c r="BP20" s="99">
        <f>IF($B20="","",IF($C20="Region",SUMIFS(Raw!$H:$H,Raw!$A:$A,$B$5,Raw!$G:$G,Month!BP$7,Raw!$I:$I,Month!$A20),IF($C20="Provider",SUMIFS(Raw!$H:$H,Raw!$A:$A,$B$5,Raw!$G:$G,Month!BP$7,Raw!$C:$C,Month!$A20),SUMIFS(Raw!$H:$H,Raw!$A:$A,$B$5,Raw!$G:$G,Month!BP$7,Raw!$E:$E,Month!$A20))))</f>
        <v>7066</v>
      </c>
      <c r="BQ20" s="99">
        <f>IF($B20="","",IF($C20="Region",SUMIFS(Raw!$H:$H,Raw!$A:$A,$B$5,Raw!$G:$G,Month!BQ$7,Raw!$I:$I,Month!$A20),IF($C20="Provider",SUMIFS(Raw!$H:$H,Raw!$A:$A,$B$5,Raw!$G:$G,Month!BQ$7,Raw!$C:$C,Month!$A20),SUMIFS(Raw!$H:$H,Raw!$A:$A,$B$5,Raw!$G:$G,Month!BQ$7,Raw!$E:$E,Month!$A20))))</f>
        <v>579</v>
      </c>
      <c r="BR20" s="99">
        <f>IF($B20="","",IF($C20="Region",SUMIFS(Raw!$H:$H,Raw!$A:$A,$B$5,Raw!$G:$G,Month!BR$7,Raw!$I:$I,Month!$A20),IF($C20="Provider",SUMIFS(Raw!$H:$H,Raw!$A:$A,$B$5,Raw!$G:$G,Month!BR$7,Raw!$C:$C,Month!$A20),SUMIFS(Raw!$H:$H,Raw!$A:$A,$B$5,Raw!$G:$G,Month!BR$7,Raw!$E:$E,Month!$A20))))</f>
        <v>2</v>
      </c>
      <c r="BS20" s="99">
        <f>IF($B20="","",IF($C20="Region",SUMIFS(Raw!$H:$H,Raw!$A:$A,$B$5,Raw!$G:$G,Month!BS$7,Raw!$I:$I,Month!$A20),IF($C20="Provider",SUMIFS(Raw!$H:$H,Raw!$A:$A,$B$5,Raw!$G:$G,Month!BS$7,Raw!$C:$C,Month!$A20),SUMIFS(Raw!$H:$H,Raw!$A:$A,$B$5,Raw!$G:$G,Month!BS$7,Raw!$E:$E,Month!$A20))))</f>
        <v>0</v>
      </c>
      <c r="BT20" s="99">
        <f>IF($B20="","",IF($C20="Region",SUMIFS(Raw!$H:$H,Raw!$A:$A,$B$5,Raw!$G:$G,Month!BT$7,Raw!$I:$I,Month!$A20),IF($C20="Provider",SUMIFS(Raw!$H:$H,Raw!$A:$A,$B$5,Raw!$G:$G,Month!BT$7,Raw!$C:$C,Month!$A20),SUMIFS(Raw!$H:$H,Raw!$A:$A,$B$5,Raw!$G:$G,Month!BT$7,Raw!$E:$E,Month!$A20))))</f>
        <v>0</v>
      </c>
      <c r="BU20" s="99">
        <f>IF($B20="","",IF($C20="Region",SUMIFS(Raw!$H:$H,Raw!$A:$A,$B$5,Raw!$G:$G,Month!BU$7,Raw!$I:$I,Month!$A20),IF($C20="Provider",SUMIFS(Raw!$H:$H,Raw!$A:$A,$B$5,Raw!$G:$G,Month!BU$7,Raw!$C:$C,Month!$A20),SUMIFS(Raw!$H:$H,Raw!$A:$A,$B$5,Raw!$G:$G,Month!BU$7,Raw!$E:$E,Month!$A20))))</f>
        <v>0</v>
      </c>
      <c r="BV20" s="99">
        <f>IF($B20="","",IF($C20="Region",SUMIFS(Raw!$H:$H,Raw!$A:$A,$B$5,Raw!$G:$G,Month!BV$7,Raw!$I:$I,Month!$A20),IF($C20="Provider",SUMIFS(Raw!$H:$H,Raw!$A:$A,$B$5,Raw!$G:$G,Month!BV$7,Raw!$C:$C,Month!$A20),SUMIFS(Raw!$H:$H,Raw!$A:$A,$B$5,Raw!$G:$G,Month!BV$7,Raw!$E:$E,Month!$A20))))</f>
        <v>920</v>
      </c>
      <c r="BW20" s="99">
        <f>IF($B20="","",IF($C20="Region",SUMIFS(Raw!$H:$H,Raw!$A:$A,$B$5,Raw!$G:$G,Month!BW$7,Raw!$I:$I,Month!$A20),IF($C20="Provider",SUMIFS(Raw!$H:$H,Raw!$A:$A,$B$5,Raw!$G:$G,Month!BW$7,Raw!$C:$C,Month!$A20),SUMIFS(Raw!$H:$H,Raw!$A:$A,$B$5,Raw!$G:$G,Month!BW$7,Raw!$E:$E,Month!$A20))))</f>
        <v>28</v>
      </c>
      <c r="BX20" s="99">
        <f>IF($B20="","",IF($C20="Region",SUMIFS(Raw!$H:$H,Raw!$A:$A,$B$5,Raw!$G:$G,Month!BX$7,Raw!$I:$I,Month!$A20),IF($C20="Provider",SUMIFS(Raw!$H:$H,Raw!$A:$A,$B$5,Raw!$G:$G,Month!BX$7,Raw!$C:$C,Month!$A20),SUMIFS(Raw!$H:$H,Raw!$A:$A,$B$5,Raw!$G:$G,Month!BX$7,Raw!$E:$E,Month!$A20))))</f>
        <v>32</v>
      </c>
      <c r="BY20" s="99">
        <f>IF($B20="","",IF($C20="Region",SUMIFS(Raw!$H:$H,Raw!$A:$A,$B$5,Raw!$G:$G,Month!BY$7,Raw!$I:$I,Month!$A20),IF($C20="Provider",SUMIFS(Raw!$H:$H,Raw!$A:$A,$B$5,Raw!$G:$G,Month!BY$7,Raw!$C:$C,Month!$A20),SUMIFS(Raw!$H:$H,Raw!$A:$A,$B$5,Raw!$G:$G,Month!BY$7,Raw!$E:$E,Month!$A20))))</f>
        <v>15</v>
      </c>
      <c r="BZ20" s="99">
        <f>IF($B20="","",IF($C20="Region",SUMIFS(Raw!$H:$H,Raw!$A:$A,$B$5,Raw!$G:$G,Month!BZ$7,Raw!$I:$I,Month!$A20),IF($C20="Provider",SUMIFS(Raw!$H:$H,Raw!$A:$A,$B$5,Raw!$G:$G,Month!BZ$7,Raw!$C:$C,Month!$A20),SUMIFS(Raw!$H:$H,Raw!$A:$A,$B$5,Raw!$G:$G,Month!BZ$7,Raw!$E:$E,Month!$A20))))</f>
        <v>0</v>
      </c>
      <c r="CA20" s="99">
        <f>IF($B20="","",IF($C20="Region",SUMIFS(Raw!$H:$H,Raw!$A:$A,$B$5,Raw!$G:$G,Month!CA$7,Raw!$I:$I,Month!$A20),IF($C20="Provider",SUMIFS(Raw!$H:$H,Raw!$A:$A,$B$5,Raw!$G:$G,Month!CA$7,Raw!$C:$C,Month!$A20),SUMIFS(Raw!$H:$H,Raw!$A:$A,$B$5,Raw!$G:$G,Month!CA$7,Raw!$E:$E,Month!$A20))))</f>
        <v>0</v>
      </c>
      <c r="CB20" s="99">
        <f>IF($B20="","",IF($C20="Region",SUMIFS(Raw!$H:$H,Raw!$A:$A,$B$5,Raw!$G:$G,Month!CB$7,Raw!$I:$I,Month!$A20),IF($C20="Provider",SUMIFS(Raw!$H:$H,Raw!$A:$A,$B$5,Raw!$G:$G,Month!CB$7,Raw!$C:$C,Month!$A20),SUMIFS(Raw!$H:$H,Raw!$A:$A,$B$5,Raw!$G:$G,Month!CB$7,Raw!$E:$E,Month!$A20))))</f>
        <v>0</v>
      </c>
      <c r="CC20" s="99">
        <f>IF($B20="","",IF($C20="Region",SUMIFS(Raw!$H:$H,Raw!$A:$A,$B$5,Raw!$G:$G,Month!CC$7,Raw!$I:$I,Month!$A20),IF($C20="Provider",SUMIFS(Raw!$H:$H,Raw!$A:$A,$B$5,Raw!$G:$G,Month!CC$7,Raw!$C:$C,Month!$A20),SUMIFS(Raw!$H:$H,Raw!$A:$A,$B$5,Raw!$G:$G,Month!CC$7,Raw!$E:$E,Month!$A20))))</f>
        <v>0</v>
      </c>
      <c r="CD20" s="99">
        <f>IF($B20="","",IF($C20="Region",SUMIFS(Raw!$H:$H,Raw!$A:$A,$B$5,Raw!$G:$G,Month!CD$7,Raw!$I:$I,Month!$A20),IF($C20="Provider",SUMIFS(Raw!$H:$H,Raw!$A:$A,$B$5,Raw!$G:$G,Month!CD$7,Raw!$C:$C,Month!$A20),SUMIFS(Raw!$H:$H,Raw!$A:$A,$B$5,Raw!$G:$G,Month!CD$7,Raw!$E:$E,Month!$A20))))</f>
        <v>0</v>
      </c>
      <c r="CE20" s="99">
        <f>IF($B20="","",IF($C20="Region",SUMIFS(Raw!$H:$H,Raw!$A:$A,$B$5,Raw!$G:$G,Month!CE$7,Raw!$I:$I,Month!$A20),IF($C20="Provider",SUMIFS(Raw!$H:$H,Raw!$A:$A,$B$5,Raw!$G:$G,Month!CE$7,Raw!$C:$C,Month!$A20),SUMIFS(Raw!$H:$H,Raw!$A:$A,$B$5,Raw!$G:$G,Month!CE$7,Raw!$E:$E,Month!$A20))))</f>
        <v>0</v>
      </c>
      <c r="CF20" s="99">
        <f>IF($B20="","",IF($C20="Region",SUMIFS(Raw!$H:$H,Raw!$A:$A,$B$5,Raw!$G:$G,Month!CF$7,Raw!$I:$I,Month!$A20),IF($C20="Provider",SUMIFS(Raw!$H:$H,Raw!$A:$A,$B$5,Raw!$G:$G,Month!CF$7,Raw!$C:$C,Month!$A20),SUMIFS(Raw!$H:$H,Raw!$A:$A,$B$5,Raw!$G:$G,Month!CF$7,Raw!$E:$E,Month!$A20))))</f>
        <v>0</v>
      </c>
      <c r="CG20" s="99">
        <f>IF($B20="","",IF($C20="Region",SUMIFS(Raw!$H:$H,Raw!$A:$A,$B$5,Raw!$G:$G,Month!CG$7,Raw!$I:$I,Month!$A20),IF($C20="Provider",SUMIFS(Raw!$H:$H,Raw!$A:$A,$B$5,Raw!$G:$G,Month!CG$7,Raw!$C:$C,Month!$A20),SUMIFS(Raw!$H:$H,Raw!$A:$A,$B$5,Raw!$G:$G,Month!CG$7,Raw!$E:$E,Month!$A20))))</f>
        <v>0</v>
      </c>
      <c r="CH20" s="99">
        <f>IF($B20="","",IF($C20="Region",SUMIFS(Raw!$H:$H,Raw!$A:$A,$B$5,Raw!$G:$G,Month!CH$7,Raw!$I:$I,Month!$A20),IF($C20="Provider",SUMIFS(Raw!$H:$H,Raw!$A:$A,$B$5,Raw!$G:$G,Month!CH$7,Raw!$C:$C,Month!$A20),SUMIFS(Raw!$H:$H,Raw!$A:$A,$B$5,Raw!$G:$G,Month!CH$7,Raw!$E:$E,Month!$A20))))</f>
        <v>0</v>
      </c>
      <c r="CI20" s="99">
        <f>IF($B20="","",IF($C20="Region",SUMIFS(Raw!$H:$H,Raw!$A:$A,$B$5,Raw!$G:$G,Month!CI$7,Raw!$I:$I,Month!$A20),IF($C20="Provider",SUMIFS(Raw!$H:$H,Raw!$A:$A,$B$5,Raw!$G:$G,Month!CI$7,Raw!$C:$C,Month!$A20),SUMIFS(Raw!$H:$H,Raw!$A:$A,$B$5,Raw!$G:$G,Month!CI$7,Raw!$E:$E,Month!$A20))))</f>
        <v>0</v>
      </c>
      <c r="CJ20" s="99">
        <f>IF($B20="","",IF($C20="Region",SUMIFS(Raw!$H:$H,Raw!$A:$A,$B$5,Raw!$G:$G,Month!CJ$7,Raw!$I:$I,Month!$A20),IF($C20="Provider",SUMIFS(Raw!$H:$H,Raw!$A:$A,$B$5,Raw!$G:$G,Month!CJ$7,Raw!$C:$C,Month!$A20),SUMIFS(Raw!$H:$H,Raw!$A:$A,$B$5,Raw!$G:$G,Month!CJ$7,Raw!$E:$E,Month!$A20))))</f>
        <v>0</v>
      </c>
      <c r="CK20" s="99">
        <f>IF($B20="","",IF($C20="Region",SUMIFS(Raw!$H:$H,Raw!$A:$A,$B$5,Raw!$G:$G,Month!CK$7,Raw!$I:$I,Month!$A20),IF($C20="Provider",SUMIFS(Raw!$H:$H,Raw!$A:$A,$B$5,Raw!$G:$G,Month!CK$7,Raw!$C:$C,Month!$A20),SUMIFS(Raw!$H:$H,Raw!$A:$A,$B$5,Raw!$G:$G,Month!CK$7,Raw!$E:$E,Month!$A20))))</f>
        <v>0</v>
      </c>
      <c r="CL20" s="99">
        <f>IF($B20="","",IF($C20="Region",SUMIFS(Raw!$H:$H,Raw!$A:$A,$B$5,Raw!$G:$G,Month!CL$7,Raw!$I:$I,Month!$A20),IF($C20="Provider",SUMIFS(Raw!$H:$H,Raw!$A:$A,$B$5,Raw!$G:$G,Month!CL$7,Raw!$C:$C,Month!$A20),SUMIFS(Raw!$H:$H,Raw!$A:$A,$B$5,Raw!$G:$G,Month!CL$7,Raw!$E:$E,Month!$A20))))</f>
        <v>0</v>
      </c>
      <c r="CM20" s="99">
        <f>IF($B20="","",IF($C20="Region",SUMIFS(Raw!$H:$H,Raw!$A:$A,$B$5,Raw!$G:$G,Month!CM$7,Raw!$I:$I,Month!$A20),IF($C20="Provider",SUMIFS(Raw!$H:$H,Raw!$A:$A,$B$5,Raw!$G:$G,Month!CM$7,Raw!$C:$C,Month!$A20),SUMIFS(Raw!$H:$H,Raw!$A:$A,$B$5,Raw!$G:$G,Month!CM$7,Raw!$E:$E,Month!$A20))))</f>
        <v>0</v>
      </c>
    </row>
    <row r="21" spans="1:91" x14ac:dyDescent="0.25">
      <c r="A21" s="18" t="str">
        <f>IF(Refs!A14="","",Refs!A14)</f>
        <v>111AI7</v>
      </c>
      <c r="B21" s="3" t="str">
        <f>IF(Refs!B14="","",Refs!B14)</f>
        <v>Yorkshire and Humber (NECS)</v>
      </c>
      <c r="C21" s="9" t="str">
        <f>IF(Refs!D14="","",Refs!D14)</f>
        <v>Area</v>
      </c>
      <c r="D21" s="99">
        <f>IF($B21="","",IF($C21="Region",SUMIFS(Raw!$H:$H,Raw!$A:$A,$B$5,Raw!$G:$G,Month!D$7,Raw!$I:$I,Month!$A21),IF($C21="Provider",SUMIFS(Raw!$H:$H,Raw!$A:$A,$B$5,Raw!$G:$G,Month!D$7,Raw!$C:$C,Month!$A21),SUMIFS(Raw!$H:$H,Raw!$A:$A,$B$5,Raw!$G:$G,Month!D$7,Raw!$E:$E,Month!$A21))))</f>
        <v>196125</v>
      </c>
      <c r="E21" s="99">
        <f>IF($B21="","",IF($C21="Region",SUMIFS(Raw!$H:$H,Raw!$A:$A,$B$5,Raw!$G:$G,Month!E$7,Raw!$I:$I,Month!$A21),IF($C21="Provider",SUMIFS(Raw!$H:$H,Raw!$A:$A,$B$5,Raw!$G:$G,Month!E$7,Raw!$C:$C,Month!$A21),SUMIFS(Raw!$H:$H,Raw!$A:$A,$B$5,Raw!$G:$G,Month!E$7,Raw!$E:$E,Month!$A21))))</f>
        <v>2012</v>
      </c>
      <c r="F21" s="99">
        <f>IF($B21="","",IF($C21="Region",SUMIFS(Raw!$H:$H,Raw!$A:$A,$B$5,Raw!$G:$G,Month!F$7,Raw!$I:$I,Month!$A21),IF($C21="Provider",SUMIFS(Raw!$H:$H,Raw!$A:$A,$B$5,Raw!$G:$G,Month!F$7,Raw!$C:$C,Month!$A21),SUMIFS(Raw!$H:$H,Raw!$A:$A,$B$5,Raw!$G:$G,Month!F$7,Raw!$E:$E,Month!$A21))))</f>
        <v>164646</v>
      </c>
      <c r="G21" s="99">
        <f>IF($B21="","",IF($C21="Region",SUMIFS(Raw!$H:$H,Raw!$A:$A,$B$5,Raw!$G:$G,Month!G$7,Raw!$I:$I,Month!$A21),IF($C21="Provider",SUMIFS(Raw!$H:$H,Raw!$A:$A,$B$5,Raw!$G:$G,Month!G$7,Raw!$C:$C,Month!$A21),SUMIFS(Raw!$H:$H,Raw!$A:$A,$B$5,Raw!$G:$G,Month!G$7,Raw!$E:$E,Month!$A21))))</f>
        <v>128038</v>
      </c>
      <c r="H21" s="99">
        <f>IF($B21="","",IF($C21="Region",SUMIFS(Raw!$H:$H,Raw!$A:$A,$B$5,Raw!$G:$G,Month!H$7,Raw!$I:$I,Month!$A21),IF($C21="Provider",SUMIFS(Raw!$H:$H,Raw!$A:$A,$B$5,Raw!$G:$G,Month!H$7,Raw!$C:$C,Month!$A21),SUMIFS(Raw!$H:$H,Raw!$A:$A,$B$5,Raw!$G:$G,Month!H$7,Raw!$E:$E,Month!$A21))))</f>
        <v>12486</v>
      </c>
      <c r="I21" s="99">
        <f>IF($B21="","",IF($C21="Region",SUMIFS(Raw!$H:$H,Raw!$A:$A,$B$5,Raw!$G:$G,Month!I$7,Raw!$I:$I,Month!$A21),IF($C21="Provider",SUMIFS(Raw!$H:$H,Raw!$A:$A,$B$5,Raw!$G:$G,Month!I$7,Raw!$C:$C,Month!$A21),SUMIFS(Raw!$H:$H,Raw!$A:$A,$B$5,Raw!$G:$G,Month!I$7,Raw!$E:$E,Month!$A21))))</f>
        <v>27663945</v>
      </c>
      <c r="J21" s="99">
        <f>IF($B21="","",IF($C21="Region",SUMIFS(Raw!$H:$H,Raw!$A:$A,$B$5,Raw!$G:$G,Month!J$7,Raw!$I:$I,Month!$A21),IF($C21="Provider",SUMIFS(Raw!$H:$H,Raw!$A:$A,$B$5,Raw!$G:$G,Month!J$7,Raw!$C:$C,Month!$A21),SUMIFS(Raw!$H:$H,Raw!$A:$A,$B$5,Raw!$G:$G,Month!J$7,Raw!$E:$E,Month!$A21))))</f>
        <v>294</v>
      </c>
      <c r="K21" s="99">
        <f>IF($B21="","",IF($C21="Region",SUMIFS(Raw!$H:$H,Raw!$A:$A,$B$5,Raw!$G:$G,Month!K$7,Raw!$I:$I,Month!$A21),IF($C21="Provider",SUMIFS(Raw!$H:$H,Raw!$A:$A,$B$5,Raw!$G:$G,Month!K$7,Raw!$C:$C,Month!$A21),SUMIFS(Raw!$H:$H,Raw!$A:$A,$B$5,Raw!$G:$G,Month!K$7,Raw!$E:$E,Month!$A21))))</f>
        <v>633</v>
      </c>
      <c r="L21" s="99">
        <f>IF($B21="","",IF($C21="Region",SUMIFS(Raw!$H:$H,Raw!$A:$A,$B$5,Raw!$G:$G,Month!L$7,Raw!$I:$I,Month!$A21),IF($C21="Provider",SUMIFS(Raw!$H:$H,Raw!$A:$A,$B$5,Raw!$G:$G,Month!L$7,Raw!$C:$C,Month!$A21),SUMIFS(Raw!$H:$H,Raw!$A:$A,$B$5,Raw!$G:$G,Month!L$7,Raw!$E:$E,Month!$A21))))</f>
        <v>8174520</v>
      </c>
      <c r="M21" s="99">
        <f>IF($B21="","",IF($C21="Region",SUMIFS(Raw!$H:$H,Raw!$A:$A,$B$5,Raw!$G:$G,Month!M$7,Raw!$I:$I,Month!$A21),IF($C21="Provider",SUMIFS(Raw!$H:$H,Raw!$A:$A,$B$5,Raw!$G:$G,Month!M$7,Raw!$C:$C,Month!$A21),SUMIFS(Raw!$H:$H,Raw!$A:$A,$B$5,Raw!$G:$G,Month!M$7,Raw!$E:$E,Month!$A21))))</f>
        <v>32888</v>
      </c>
      <c r="N21" s="99">
        <f>IF($B21="","",IF($C21="Region",SUMIFS(Raw!$H:$H,Raw!$A:$A,$B$5,Raw!$G:$G,Month!N$7,Raw!$I:$I,Month!$A21),IF($C21="Provider",SUMIFS(Raw!$H:$H,Raw!$A:$A,$B$5,Raw!$G:$G,Month!N$7,Raw!$C:$C,Month!$A21),SUMIFS(Raw!$H:$H,Raw!$A:$A,$B$5,Raw!$G:$G,Month!N$7,Raw!$E:$E,Month!$A21))))</f>
        <v>189667458</v>
      </c>
      <c r="O21" s="99">
        <f>IF($B21="","",IF($C21="Region",SUMIFS(Raw!$H:$H,Raw!$A:$A,$B$5,Raw!$G:$G,Month!O$7,Raw!$I:$I,Month!$A21),IF($C21="Provider",SUMIFS(Raw!$H:$H,Raw!$A:$A,$B$5,Raw!$G:$G,Month!O$7,Raw!$C:$C,Month!$A21),SUMIFS(Raw!$H:$H,Raw!$A:$A,$B$5,Raw!$G:$G,Month!O$7,Raw!$E:$E,Month!$A21))))</f>
        <v>151229</v>
      </c>
      <c r="P21" s="99">
        <f>IF($B21="","",IF($C21="Region",SUMIFS(Raw!$H:$H,Raw!$A:$A,$B$5,Raw!$G:$G,Month!P$7,Raw!$I:$I,Month!$A21),IF($C21="Provider",SUMIFS(Raw!$H:$H,Raw!$A:$A,$B$5,Raw!$G:$G,Month!P$7,Raw!$C:$C,Month!$A21),SUMIFS(Raw!$H:$H,Raw!$A:$A,$B$5,Raw!$G:$G,Month!P$7,Raw!$E:$E,Month!$A21))))</f>
        <v>5811</v>
      </c>
      <c r="Q21" s="99">
        <f>IF($B21="","",IF($C21="Region",SUMIFS(Raw!$H:$H,Raw!$A:$A,$B$5,Raw!$G:$G,Month!Q$7,Raw!$I:$I,Month!$A21),IF($C21="Provider",SUMIFS(Raw!$H:$H,Raw!$A:$A,$B$5,Raw!$G:$G,Month!Q$7,Raw!$C:$C,Month!$A21),SUMIFS(Raw!$H:$H,Raw!$A:$A,$B$5,Raw!$G:$G,Month!Q$7,Raw!$E:$E,Month!$A21))))</f>
        <v>104990</v>
      </c>
      <c r="R21" s="99">
        <f>IF($B21="","",IF($C21="Region",SUMIFS(Raw!$H:$H,Raw!$A:$A,$B$5,Raw!$G:$G,Month!R$7,Raw!$I:$I,Month!$A21),IF($C21="Provider",SUMIFS(Raw!$H:$H,Raw!$A:$A,$B$5,Raw!$G:$G,Month!R$7,Raw!$C:$C,Month!$A21),SUMIFS(Raw!$H:$H,Raw!$A:$A,$B$5,Raw!$G:$G,Month!R$7,Raw!$E:$E,Month!$A21))))</f>
        <v>33389</v>
      </c>
      <c r="S21" s="99">
        <f>IF($B21="","",IF($C21="Region",SUMIFS(Raw!$H:$H,Raw!$A:$A,$B$5,Raw!$G:$G,Month!S$7,Raw!$I:$I,Month!$A21),IF($C21="Provider",SUMIFS(Raw!$H:$H,Raw!$A:$A,$B$5,Raw!$G:$G,Month!S$7,Raw!$C:$C,Month!$A21),SUMIFS(Raw!$H:$H,Raw!$A:$A,$B$5,Raw!$G:$G,Month!S$7,Raw!$E:$E,Month!$A21))))</f>
        <v>7039</v>
      </c>
      <c r="T21" s="99">
        <f>IF($B21="","",IF($C21="Region",SUMIFS(Raw!$H:$H,Raw!$A:$A,$B$5,Raw!$G:$G,Month!T$7,Raw!$I:$I,Month!$A21),IF($C21="Provider",SUMIFS(Raw!$H:$H,Raw!$A:$A,$B$5,Raw!$G:$G,Month!T$7,Raw!$C:$C,Month!$A21),SUMIFS(Raw!$H:$H,Raw!$A:$A,$B$5,Raw!$G:$G,Month!T$7,Raw!$E:$E,Month!$A21))))</f>
        <v>0</v>
      </c>
      <c r="U21" s="99">
        <f>IF($B21="","",IF($C21="Region",SUMIFS(Raw!$H:$H,Raw!$A:$A,$B$5,Raw!$G:$G,Month!U$7,Raw!$I:$I,Month!$A21),IF($C21="Provider",SUMIFS(Raw!$H:$H,Raw!$A:$A,$B$5,Raw!$G:$G,Month!U$7,Raw!$C:$C,Month!$A21),SUMIFS(Raw!$H:$H,Raw!$A:$A,$B$5,Raw!$G:$G,Month!U$7,Raw!$E:$E,Month!$A21))))</f>
        <v>72101</v>
      </c>
      <c r="V21" s="99">
        <f>IF($B21="","",IF($C21="Region",SUMIFS(Raw!$H:$H,Raw!$A:$A,$B$5,Raw!$G:$G,Month!V$7,Raw!$I:$I,Month!$A21),IF($C21="Provider",SUMIFS(Raw!$H:$H,Raw!$A:$A,$B$5,Raw!$G:$G,Month!V$7,Raw!$C:$C,Month!$A21),SUMIFS(Raw!$H:$H,Raw!$A:$A,$B$5,Raw!$G:$G,Month!V$7,Raw!$E:$E,Month!$A21))))</f>
        <v>1431</v>
      </c>
      <c r="W21" s="99">
        <f>IF($B21="","",IF($C21="Region",SUMIFS(Raw!$H:$H,Raw!$A:$A,$B$5,Raw!$G:$G,Month!W$7,Raw!$I:$I,Month!$A21),IF($C21="Provider",SUMIFS(Raw!$H:$H,Raw!$A:$A,$B$5,Raw!$G:$G,Month!W$7,Raw!$C:$C,Month!$A21),SUMIFS(Raw!$H:$H,Raw!$A:$A,$B$5,Raw!$G:$G,Month!W$7,Raw!$E:$E,Month!$A21))))</f>
        <v>25946</v>
      </c>
      <c r="X21" s="99">
        <f>IF($B21="","",IF($C21="Region",SUMIFS(Raw!$H:$H,Raw!$A:$A,$B$5,Raw!$G:$G,Month!X$7,Raw!$I:$I,Month!$A21),IF($C21="Provider",SUMIFS(Raw!$H:$H,Raw!$A:$A,$B$5,Raw!$G:$G,Month!X$7,Raw!$C:$C,Month!$A21),SUMIFS(Raw!$H:$H,Raw!$A:$A,$B$5,Raw!$G:$G,Month!X$7,Raw!$E:$E,Month!$A21))))</f>
        <v>4727</v>
      </c>
      <c r="Y21" s="99">
        <f>IF($B21="","",IF($C21="Region",SUMIFS(Raw!$H:$H,Raw!$A:$A,$B$5,Raw!$G:$G,Month!Y$7,Raw!$I:$I,Month!$A21),IF($C21="Provider",SUMIFS(Raw!$H:$H,Raw!$A:$A,$B$5,Raw!$G:$G,Month!Y$7,Raw!$C:$C,Month!$A21),SUMIFS(Raw!$H:$H,Raw!$A:$A,$B$5,Raw!$G:$G,Month!Y$7,Raw!$E:$E,Month!$A21))))</f>
        <v>9261</v>
      </c>
      <c r="Z21" s="99">
        <f>IF($B21="","",IF($C21="Region",SUMIFS(Raw!$H:$H,Raw!$A:$A,$B$5,Raw!$G:$G,Month!Z$7,Raw!$I:$I,Month!$A21),IF($C21="Provider",SUMIFS(Raw!$H:$H,Raw!$A:$A,$B$5,Raw!$G:$G,Month!Z$7,Raw!$C:$C,Month!$A21),SUMIFS(Raw!$H:$H,Raw!$A:$A,$B$5,Raw!$G:$G,Month!Z$7,Raw!$E:$E,Month!$A21))))</f>
        <v>25290</v>
      </c>
      <c r="AA21" s="99">
        <f>IF($B21="","",IF($C21="Region",SUMIFS(Raw!$H:$H,Raw!$A:$A,$B$5,Raw!$G:$G,Month!AA$7,Raw!$I:$I,Month!$A21),IF($C21="Provider",SUMIFS(Raw!$H:$H,Raw!$A:$A,$B$5,Raw!$G:$G,Month!AA$7,Raw!$C:$C,Month!$A21),SUMIFS(Raw!$H:$H,Raw!$A:$A,$B$5,Raw!$G:$G,Month!AA$7,Raw!$E:$E,Month!$A21))))</f>
        <v>6942</v>
      </c>
      <c r="AB21" s="99">
        <f>IF($B21="","",IF($C21="Region",SUMIFS(Raw!$H:$H,Raw!$A:$A,$B$5,Raw!$G:$G,Month!AB$7,Raw!$I:$I,Month!$A21),IF($C21="Provider",SUMIFS(Raw!$H:$H,Raw!$A:$A,$B$5,Raw!$G:$G,Month!AB$7,Raw!$C:$C,Month!$A21),SUMIFS(Raw!$H:$H,Raw!$A:$A,$B$5,Raw!$G:$G,Month!AB$7,Raw!$E:$E,Month!$A21))))</f>
        <v>2149</v>
      </c>
      <c r="AC21" s="99">
        <f>IF($B21="","",IF($C21="Region",SUMIFS(Raw!$H:$H,Raw!$A:$A,$B$5,Raw!$G:$G,Month!AC$7,Raw!$I:$I,Month!$A21),IF($C21="Provider",SUMIFS(Raw!$H:$H,Raw!$A:$A,$B$5,Raw!$G:$G,Month!AC$7,Raw!$C:$C,Month!$A21),SUMIFS(Raw!$H:$H,Raw!$A:$A,$B$5,Raw!$G:$G,Month!AC$7,Raw!$E:$E,Month!$A21))))</f>
        <v>12334</v>
      </c>
      <c r="AD21" s="99">
        <f>IF($B21="","",IF($C21="Region",SUMIFS(Raw!$H:$H,Raw!$A:$A,$B$5,Raw!$G:$G,Month!AD$7,Raw!$I:$I,Month!$A21),IF($C21="Provider",SUMIFS(Raw!$H:$H,Raw!$A:$A,$B$5,Raw!$G:$G,Month!AD$7,Raw!$C:$C,Month!$A21),SUMIFS(Raw!$H:$H,Raw!$A:$A,$B$5,Raw!$G:$G,Month!AD$7,Raw!$E:$E,Month!$A21))))</f>
        <v>34941</v>
      </c>
      <c r="AE21" s="99">
        <f>IF($B21="","",IF($C21="Region",SUMIFS(Raw!$H:$H,Raw!$A:$A,$B$5,Raw!$G:$G,Month!AE$7,Raw!$I:$I,Month!$A21),IF($C21="Provider",SUMIFS(Raw!$H:$H,Raw!$A:$A,$B$5,Raw!$G:$G,Month!AE$7,Raw!$C:$C,Month!$A21),SUMIFS(Raw!$H:$H,Raw!$A:$A,$B$5,Raw!$G:$G,Month!AE$7,Raw!$E:$E,Month!$A21))))</f>
        <v>151228</v>
      </c>
      <c r="AF21" s="99">
        <f>IF($B21="","",IF($C21="Region",SUMIFS(Raw!$H:$H,Raw!$A:$A,$B$5,Raw!$G:$G,Month!AF$7,Raw!$I:$I,Month!$A21),IF($C21="Provider",SUMIFS(Raw!$H:$H,Raw!$A:$A,$B$5,Raw!$G:$G,Month!AF$7,Raw!$C:$C,Month!$A21),SUMIFS(Raw!$H:$H,Raw!$A:$A,$B$5,Raw!$G:$G,Month!AF$7,Raw!$E:$E,Month!$A21))))</f>
        <v>16497</v>
      </c>
      <c r="AG21" s="99">
        <f>IF($B21="","",IF($C21="Region",SUMIFS(Raw!$H:$H,Raw!$A:$A,$B$5,Raw!$G:$G,Month!AG$7,Raw!$I:$I,Month!$A21),IF($C21="Provider",SUMIFS(Raw!$H:$H,Raw!$A:$A,$B$5,Raw!$G:$G,Month!AG$7,Raw!$C:$C,Month!$A21),SUMIFS(Raw!$H:$H,Raw!$A:$A,$B$5,Raw!$G:$G,Month!AG$7,Raw!$E:$E,Month!$A21))))</f>
        <v>16473</v>
      </c>
      <c r="AH21" s="99">
        <f>IF($B21="","",IF($C21="Region",SUMIFS(Raw!$H:$H,Raw!$A:$A,$B$5,Raw!$G:$G,Month!AH$7,Raw!$I:$I,Month!$A21),IF($C21="Provider",SUMIFS(Raw!$H:$H,Raw!$A:$A,$B$5,Raw!$G:$G,Month!AH$7,Raw!$C:$C,Month!$A21),SUMIFS(Raw!$H:$H,Raw!$A:$A,$B$5,Raw!$G:$G,Month!AH$7,Raw!$E:$E,Month!$A21))))</f>
        <v>11019</v>
      </c>
      <c r="AI21" s="99">
        <f>IF($B21="","",IF($C21="Region",SUMIFS(Raw!$H:$H,Raw!$A:$A,$B$5,Raw!$G:$G,Month!AI$7,Raw!$I:$I,Month!$A21),IF($C21="Provider",SUMIFS(Raw!$H:$H,Raw!$A:$A,$B$5,Raw!$G:$G,Month!AI$7,Raw!$C:$C,Month!$A21),SUMIFS(Raw!$H:$H,Raw!$A:$A,$B$5,Raw!$G:$G,Month!AI$7,Raw!$E:$E,Month!$A21))))</f>
        <v>19</v>
      </c>
      <c r="AJ21" s="99">
        <f>IF($B21="","",IF($C21="Region",SUMIFS(Raw!$H:$H,Raw!$A:$A,$B$5,Raw!$G:$G,Month!AJ$7,Raw!$I:$I,Month!$A21),IF($C21="Provider",SUMIFS(Raw!$H:$H,Raw!$A:$A,$B$5,Raw!$G:$G,Month!AJ$7,Raw!$C:$C,Month!$A21),SUMIFS(Raw!$H:$H,Raw!$A:$A,$B$5,Raw!$G:$G,Month!AJ$7,Raw!$E:$E,Month!$A21))))</f>
        <v>13265</v>
      </c>
      <c r="AK21" s="99">
        <f>IF($B21="","",IF($C21="Region",SUMIFS(Raw!$H:$H,Raw!$A:$A,$B$5,Raw!$G:$G,Month!AK$7,Raw!$I:$I,Month!$A21),IF($C21="Provider",SUMIFS(Raw!$H:$H,Raw!$A:$A,$B$5,Raw!$G:$G,Month!AK$7,Raw!$C:$C,Month!$A21),SUMIFS(Raw!$H:$H,Raw!$A:$A,$B$5,Raw!$G:$G,Month!AK$7,Raw!$E:$E,Month!$A21))))</f>
        <v>501</v>
      </c>
      <c r="AL21" s="99">
        <f>IF($B21="","",IF($C21="Region",SUMIFS(Raw!$H:$H,Raw!$A:$A,$B$5,Raw!$G:$G,Month!AL$7,Raw!$I:$I,Month!$A21),IF($C21="Provider",SUMIFS(Raw!$H:$H,Raw!$A:$A,$B$5,Raw!$G:$G,Month!AL$7,Raw!$C:$C,Month!$A21),SUMIFS(Raw!$H:$H,Raw!$A:$A,$B$5,Raw!$G:$G,Month!AL$7,Raw!$E:$E,Month!$A21))))</f>
        <v>4764</v>
      </c>
      <c r="AM21" s="99">
        <f>IF($B21="","",IF($C21="Region",SUMIFS(Raw!$H:$H,Raw!$A:$A,$B$5,Raw!$G:$G,Month!AM$7,Raw!$I:$I,Month!$A21),IF($C21="Provider",SUMIFS(Raw!$H:$H,Raw!$A:$A,$B$5,Raw!$G:$G,Month!AM$7,Raw!$C:$C,Month!$A21),SUMIFS(Raw!$H:$H,Raw!$A:$A,$B$5,Raw!$G:$G,Month!AM$7,Raw!$E:$E,Month!$A21))))</f>
        <v>2562</v>
      </c>
      <c r="AN21" s="99">
        <f>IF($B21="","",IF($C21="Region",SUMIFS(Raw!$H:$H,Raw!$A:$A,$B$5,Raw!$G:$G,Month!AN$7,Raw!$I:$I,Month!$A21),IF($C21="Provider",SUMIFS(Raw!$H:$H,Raw!$A:$A,$B$5,Raw!$G:$G,Month!AN$7,Raw!$C:$C,Month!$A21),SUMIFS(Raw!$H:$H,Raw!$A:$A,$B$5,Raw!$G:$G,Month!AN$7,Raw!$E:$E,Month!$A21))))</f>
        <v>6525</v>
      </c>
      <c r="AO21" s="99">
        <f>IF($B21="","",IF($C21="Region",SUMIFS(Raw!$H:$H,Raw!$A:$A,$B$5,Raw!$G:$G,Month!AO$7,Raw!$I:$I,Month!$A21),IF($C21="Provider",SUMIFS(Raw!$H:$H,Raw!$A:$A,$B$5,Raw!$G:$G,Month!AO$7,Raw!$C:$C,Month!$A21),SUMIFS(Raw!$H:$H,Raw!$A:$A,$B$5,Raw!$G:$G,Month!AO$7,Raw!$E:$E,Month!$A21))))</f>
        <v>2727</v>
      </c>
      <c r="AP21" s="99">
        <f>IF($B21="","",IF($C21="Region",SUMIFS(Raw!$H:$H,Raw!$A:$A,$B$5,Raw!$G:$G,Month!AP$7,Raw!$I:$I,Month!$A21),IF($C21="Provider",SUMIFS(Raw!$H:$H,Raw!$A:$A,$B$5,Raw!$G:$G,Month!AP$7,Raw!$C:$C,Month!$A21),SUMIFS(Raw!$H:$H,Raw!$A:$A,$B$5,Raw!$G:$G,Month!AP$7,Raw!$E:$E,Month!$A21))))</f>
        <v>25925</v>
      </c>
      <c r="AQ21" s="99">
        <f>IF($B21="","",IF($C21="Region",SUMIFS(Raw!$H:$H,Raw!$A:$A,$B$5,Raw!$G:$G,Month!AQ$7,Raw!$I:$I,Month!$A21),IF($C21="Provider",SUMIFS(Raw!$H:$H,Raw!$A:$A,$B$5,Raw!$G:$G,Month!AQ$7,Raw!$C:$C,Month!$A21),SUMIFS(Raw!$H:$H,Raw!$A:$A,$B$5,Raw!$G:$G,Month!AQ$7,Raw!$E:$E,Month!$A21))))</f>
        <v>13778</v>
      </c>
      <c r="AR21" s="99">
        <f>IF($B21="","",IF($C21="Region",SUMIFS(Raw!$H:$H,Raw!$A:$A,$B$5,Raw!$G:$G,Month!AR$7,Raw!$I:$I,Month!$A21),IF($C21="Provider",SUMIFS(Raw!$H:$H,Raw!$A:$A,$B$5,Raw!$G:$G,Month!AR$7,Raw!$C:$C,Month!$A21),SUMIFS(Raw!$H:$H,Raw!$A:$A,$B$5,Raw!$G:$G,Month!AR$7,Raw!$E:$E,Month!$A21))))</f>
        <v>12898</v>
      </c>
      <c r="AS21" s="99">
        <f>IF($B21="","",IF($C21="Region",SUMIFS(Raw!$H:$H,Raw!$A:$A,$B$5,Raw!$G:$G,Month!AS$7,Raw!$I:$I,Month!$A21),IF($C21="Provider",SUMIFS(Raw!$H:$H,Raw!$A:$A,$B$5,Raw!$G:$G,Month!AS$7,Raw!$C:$C,Month!$A21),SUMIFS(Raw!$H:$H,Raw!$A:$A,$B$5,Raw!$G:$G,Month!AS$7,Raw!$E:$E,Month!$A21))))</f>
        <v>3273</v>
      </c>
      <c r="AT21" s="99">
        <f>IF($B21="","",IF($C21="Region",SUMIFS(Raw!$H:$H,Raw!$A:$A,$B$5,Raw!$G:$G,Month!AT$7,Raw!$I:$I,Month!$A21),IF($C21="Provider",SUMIFS(Raw!$H:$H,Raw!$A:$A,$B$5,Raw!$G:$G,Month!AT$7,Raw!$C:$C,Month!$A21),SUMIFS(Raw!$H:$H,Raw!$A:$A,$B$5,Raw!$G:$G,Month!AT$7,Raw!$E:$E,Month!$A21))))</f>
        <v>1553</v>
      </c>
      <c r="AU21" s="99">
        <f>IF($B21="","",IF($C21="Region",SUMIFS(Raw!$H:$H,Raw!$A:$A,$B$5,Raw!$G:$G,Month!AU$7,Raw!$I:$I,Month!$A21),IF($C21="Provider",SUMIFS(Raw!$H:$H,Raw!$A:$A,$B$5,Raw!$G:$G,Month!AU$7,Raw!$C:$C,Month!$A21),SUMIFS(Raw!$H:$H,Raw!$A:$A,$B$5,Raw!$G:$G,Month!AU$7,Raw!$E:$E,Month!$A21))))</f>
        <v>2341</v>
      </c>
      <c r="AV21" s="99">
        <f>IF($B21="","",IF($C21="Region",SUMIFS(Raw!$H:$H,Raw!$A:$A,$B$5,Raw!$G:$G,Month!AV$7,Raw!$I:$I,Month!$A21),IF($C21="Provider",SUMIFS(Raw!$H:$H,Raw!$A:$A,$B$5,Raw!$G:$G,Month!AV$7,Raw!$C:$C,Month!$A21),SUMIFS(Raw!$H:$H,Raw!$A:$A,$B$5,Raw!$G:$G,Month!AV$7,Raw!$E:$E,Month!$A21))))</f>
        <v>10209</v>
      </c>
      <c r="AW21" s="99">
        <f>IF($B21="","",IF($C21="Region",SUMIFS(Raw!$H:$H,Raw!$A:$A,$B$5,Raw!$G:$G,Month!AW$7,Raw!$I:$I,Month!$A21),IF($C21="Provider",SUMIFS(Raw!$H:$H,Raw!$A:$A,$B$5,Raw!$G:$G,Month!AW$7,Raw!$C:$C,Month!$A21),SUMIFS(Raw!$H:$H,Raw!$A:$A,$B$5,Raw!$G:$G,Month!AW$7,Raw!$E:$E,Month!$A21))))</f>
        <v>102924351</v>
      </c>
      <c r="AX21" s="99">
        <f>IF($B21="","",IF($C21="Region",SUMIFS(Raw!$H:$H,Raw!$A:$A,$B$5,Raw!$G:$G,Month!AX$7,Raw!$I:$I,Month!$A21),IF($C21="Provider",SUMIFS(Raw!$H:$H,Raw!$A:$A,$B$5,Raw!$G:$G,Month!AX$7,Raw!$C:$C,Month!$A21),SUMIFS(Raw!$H:$H,Raw!$A:$A,$B$5,Raw!$G:$G,Month!AX$7,Raw!$E:$E,Month!$A21))))</f>
        <v>8309</v>
      </c>
      <c r="AY21" s="99">
        <f>IF($B21="","",IF($C21="Region",SUMIFS(Raw!$H:$H,Raw!$A:$A,$B$5,Raw!$G:$G,Month!AY$7,Raw!$I:$I,Month!$A21),IF($C21="Provider",SUMIFS(Raw!$H:$H,Raw!$A:$A,$B$5,Raw!$G:$G,Month!AY$7,Raw!$C:$C,Month!$A21),SUMIFS(Raw!$H:$H,Raw!$A:$A,$B$5,Raw!$G:$G,Month!AY$7,Raw!$E:$E,Month!$A21))))</f>
        <v>5751</v>
      </c>
      <c r="AZ21" s="99">
        <f>IF($B21="","",IF($C21="Region",SUMIFS(Raw!$H:$H,Raw!$A:$A,$B$5,Raw!$G:$G,Month!AZ$7,Raw!$I:$I,Month!$A21),IF($C21="Provider",SUMIFS(Raw!$H:$H,Raw!$A:$A,$B$5,Raw!$G:$G,Month!AZ$7,Raw!$C:$C,Month!$A21),SUMIFS(Raw!$H:$H,Raw!$A:$A,$B$5,Raw!$G:$G,Month!AZ$7,Raw!$E:$E,Month!$A21))))</f>
        <v>318</v>
      </c>
      <c r="BA21" s="99">
        <f>IF($B21="","",IF($C21="Region",SUMIFS(Raw!$H:$H,Raw!$A:$A,$B$5,Raw!$G:$G,Month!BA$7,Raw!$I:$I,Month!$A21),IF($C21="Provider",SUMIFS(Raw!$H:$H,Raw!$A:$A,$B$5,Raw!$G:$G,Month!BA$7,Raw!$C:$C,Month!$A21),SUMIFS(Raw!$H:$H,Raw!$A:$A,$B$5,Raw!$G:$G,Month!BA$7,Raw!$E:$E,Month!$A21))))</f>
        <v>3849</v>
      </c>
      <c r="BB21" s="99">
        <f>IF($B21="","",IF($C21="Region",SUMIFS(Raw!$H:$H,Raw!$A:$A,$B$5,Raw!$G:$G,Month!BB$7,Raw!$I:$I,Month!$A21),IF($C21="Provider",SUMIFS(Raw!$H:$H,Raw!$A:$A,$B$5,Raw!$G:$G,Month!BB$7,Raw!$C:$C,Month!$A21),SUMIFS(Raw!$H:$H,Raw!$A:$A,$B$5,Raw!$G:$G,Month!BB$7,Raw!$E:$E,Month!$A21))))</f>
        <v>0</v>
      </c>
      <c r="BC21" s="99">
        <f>IF($B21="","",IF($C21="Region",SUMIFS(Raw!$H:$H,Raw!$A:$A,$B$5,Raw!$G:$G,Month!BC$7,Raw!$I:$I,Month!$A21),IF($C21="Provider",SUMIFS(Raw!$H:$H,Raw!$A:$A,$B$5,Raw!$G:$G,Month!BC$7,Raw!$C:$C,Month!$A21),SUMIFS(Raw!$H:$H,Raw!$A:$A,$B$5,Raw!$G:$G,Month!BC$7,Raw!$E:$E,Month!$A21))))</f>
        <v>5399</v>
      </c>
      <c r="BD21" s="99">
        <f>IF($B21="","",IF($C21="Region",SUMIFS(Raw!$H:$H,Raw!$A:$A,$B$5,Raw!$G:$G,Month!BD$7,Raw!$I:$I,Month!$A21),IF($C21="Provider",SUMIFS(Raw!$H:$H,Raw!$A:$A,$B$5,Raw!$G:$G,Month!BD$7,Raw!$C:$C,Month!$A21),SUMIFS(Raw!$H:$H,Raw!$A:$A,$B$5,Raw!$G:$G,Month!BD$7,Raw!$E:$E,Month!$A21))))</f>
        <v>63117</v>
      </c>
      <c r="BE21" s="99">
        <f>IF($B21="","",IF($C21="Region",SUMIFS(Raw!$H:$H,Raw!$A:$A,$B$5,Raw!$G:$G,Month!BE$7,Raw!$I:$I,Month!$A21),IF($C21="Provider",SUMIFS(Raw!$H:$H,Raw!$A:$A,$B$5,Raw!$G:$G,Month!BE$7,Raw!$C:$C,Month!$A21),SUMIFS(Raw!$H:$H,Raw!$A:$A,$B$5,Raw!$G:$G,Month!BE$7,Raw!$E:$E,Month!$A21))))</f>
        <v>1580</v>
      </c>
      <c r="BF21" s="99">
        <f>IF($B21="","",IF($C21="Region",SUMIFS(Raw!$H:$H,Raw!$A:$A,$B$5,Raw!$G:$G,Month!BF$7,Raw!$I:$I,Month!$A21),IF($C21="Provider",SUMIFS(Raw!$H:$H,Raw!$A:$A,$B$5,Raw!$G:$G,Month!BF$7,Raw!$C:$C,Month!$A21),SUMIFS(Raw!$H:$H,Raw!$A:$A,$B$5,Raw!$G:$G,Month!BF$7,Raw!$E:$E,Month!$A21))))</f>
        <v>93092</v>
      </c>
      <c r="BG21" s="99">
        <f>IF($B21="","",IF($C21="Region",SUMIFS(Raw!$H:$H,Raw!$A:$A,$B$5,Raw!$G:$G,Month!BG$7,Raw!$I:$I,Month!$A21),IF($C21="Provider",SUMIFS(Raw!$H:$H,Raw!$A:$A,$B$5,Raw!$G:$G,Month!BG$7,Raw!$C:$C,Month!$A21),SUMIFS(Raw!$H:$H,Raw!$A:$A,$B$5,Raw!$G:$G,Month!BG$7,Raw!$E:$E,Month!$A21))))</f>
        <v>24</v>
      </c>
      <c r="BH21" s="99">
        <f>IF($B21="","",IF($C21="Region",SUMIFS(Raw!$H:$H,Raw!$A:$A,$B$5,Raw!$G:$G,Month!BH$7,Raw!$I:$I,Month!$A21),IF($C21="Provider",SUMIFS(Raw!$H:$H,Raw!$A:$A,$B$5,Raw!$G:$G,Month!BH$7,Raw!$C:$C,Month!$A21),SUMIFS(Raw!$H:$H,Raw!$A:$A,$B$5,Raw!$G:$G,Month!BH$7,Raw!$E:$E,Month!$A21))))</f>
        <v>76730</v>
      </c>
      <c r="BI21" s="99">
        <f>IF($B21="","",IF($C21="Region",SUMIFS(Raw!$H:$H,Raw!$A:$A,$B$5,Raw!$G:$G,Month!BI$7,Raw!$I:$I,Month!$A21),IF($C21="Provider",SUMIFS(Raw!$H:$H,Raw!$A:$A,$B$5,Raw!$G:$G,Month!BI$7,Raw!$C:$C,Month!$A21),SUMIFS(Raw!$H:$H,Raw!$A:$A,$B$5,Raw!$G:$G,Month!BI$7,Raw!$E:$E,Month!$A21))))</f>
        <v>21899</v>
      </c>
      <c r="BJ21" s="99">
        <f>IF($B21="","",IF($C21="Region",SUMIFS(Raw!$H:$H,Raw!$A:$A,$B$5,Raw!$G:$G,Month!BJ$7,Raw!$I:$I,Month!$A21),IF($C21="Provider",SUMIFS(Raw!$H:$H,Raw!$A:$A,$B$5,Raw!$G:$G,Month!BJ$7,Raw!$C:$C,Month!$A21),SUMIFS(Raw!$H:$H,Raw!$A:$A,$B$5,Raw!$G:$G,Month!BJ$7,Raw!$E:$E,Month!$A21))))</f>
        <v>14629</v>
      </c>
      <c r="BK21" s="99">
        <f>IF($B21="","",IF($C21="Region",SUMIFS(Raw!$H:$H,Raw!$A:$A,$B$5,Raw!$G:$G,Month!BK$7,Raw!$I:$I,Month!$A21),IF($C21="Provider",SUMIFS(Raw!$H:$H,Raw!$A:$A,$B$5,Raw!$G:$G,Month!BK$7,Raw!$C:$C,Month!$A21),SUMIFS(Raw!$H:$H,Raw!$A:$A,$B$5,Raw!$G:$G,Month!BK$7,Raw!$E:$E,Month!$A21))))</f>
        <v>5101</v>
      </c>
      <c r="BL21" s="99">
        <f>IF($B21="","",IF($C21="Region",SUMIFS(Raw!$H:$H,Raw!$A:$A,$B$5,Raw!$G:$G,Month!BL$7,Raw!$I:$I,Month!$A21),IF($C21="Provider",SUMIFS(Raw!$H:$H,Raw!$A:$A,$B$5,Raw!$G:$G,Month!BL$7,Raw!$C:$C,Month!$A21),SUMIFS(Raw!$H:$H,Raw!$A:$A,$B$5,Raw!$G:$G,Month!BL$7,Raw!$E:$E,Month!$A21))))</f>
        <v>37148</v>
      </c>
      <c r="BM21" s="99">
        <f>IF($B21="","",IF($C21="Region",SUMIFS(Raw!$H:$H,Raw!$A:$A,$B$5,Raw!$G:$G,Month!BM$7,Raw!$I:$I,Month!$A21),IF($C21="Provider",SUMIFS(Raw!$H:$H,Raw!$A:$A,$B$5,Raw!$G:$G,Month!BM$7,Raw!$C:$C,Month!$A21),SUMIFS(Raw!$H:$H,Raw!$A:$A,$B$5,Raw!$G:$G,Month!BM$7,Raw!$E:$E,Month!$A21))))</f>
        <v>650</v>
      </c>
      <c r="BN21" s="99">
        <f>IF($B21="","",IF($C21="Region",SUMIFS(Raw!$H:$H,Raw!$A:$A,$B$5,Raw!$G:$G,Month!BN$7,Raw!$I:$I,Month!$A21),IF($C21="Provider",SUMIFS(Raw!$H:$H,Raw!$A:$A,$B$5,Raw!$G:$G,Month!BN$7,Raw!$C:$C,Month!$A21),SUMIFS(Raw!$H:$H,Raw!$A:$A,$B$5,Raw!$G:$G,Month!BN$7,Raw!$E:$E,Month!$A21))))</f>
        <v>2881</v>
      </c>
      <c r="BO21" s="99">
        <f>IF($B21="","",IF($C21="Region",SUMIFS(Raw!$H:$H,Raw!$A:$A,$B$5,Raw!$G:$G,Month!BO$7,Raw!$I:$I,Month!$A21),IF($C21="Provider",SUMIFS(Raw!$H:$H,Raw!$A:$A,$B$5,Raw!$G:$G,Month!BO$7,Raw!$C:$C,Month!$A21),SUMIFS(Raw!$H:$H,Raw!$A:$A,$B$5,Raw!$G:$G,Month!BO$7,Raw!$E:$E,Month!$A21))))</f>
        <v>1003</v>
      </c>
      <c r="BP21" s="99">
        <f>IF($B21="","",IF($C21="Region",SUMIFS(Raw!$H:$H,Raw!$A:$A,$B$5,Raw!$G:$G,Month!BP$7,Raw!$I:$I,Month!$A21),IF($C21="Provider",SUMIFS(Raw!$H:$H,Raw!$A:$A,$B$5,Raw!$G:$G,Month!BP$7,Raw!$C:$C,Month!$A21),SUMIFS(Raw!$H:$H,Raw!$A:$A,$B$5,Raw!$G:$G,Month!BP$7,Raw!$E:$E,Month!$A21))))</f>
        <v>11375</v>
      </c>
      <c r="BQ21" s="99">
        <f>IF($B21="","",IF($C21="Region",SUMIFS(Raw!$H:$H,Raw!$A:$A,$B$5,Raw!$G:$G,Month!BQ$7,Raw!$I:$I,Month!$A21),IF($C21="Provider",SUMIFS(Raw!$H:$H,Raw!$A:$A,$B$5,Raw!$G:$G,Month!BQ$7,Raw!$C:$C,Month!$A21),SUMIFS(Raw!$H:$H,Raw!$A:$A,$B$5,Raw!$G:$G,Month!BQ$7,Raw!$E:$E,Month!$A21))))</f>
        <v>115</v>
      </c>
      <c r="BR21" s="99">
        <f>IF($B21="","",IF($C21="Region",SUMIFS(Raw!$H:$H,Raw!$A:$A,$B$5,Raw!$G:$G,Month!BR$7,Raw!$I:$I,Month!$A21),IF($C21="Provider",SUMIFS(Raw!$H:$H,Raw!$A:$A,$B$5,Raw!$G:$G,Month!BR$7,Raw!$C:$C,Month!$A21),SUMIFS(Raw!$H:$H,Raw!$A:$A,$B$5,Raw!$G:$G,Month!BR$7,Raw!$E:$E,Month!$A21))))</f>
        <v>3</v>
      </c>
      <c r="BS21" s="99">
        <f>IF($B21="","",IF($C21="Region",SUMIFS(Raw!$H:$H,Raw!$A:$A,$B$5,Raw!$G:$G,Month!BS$7,Raw!$I:$I,Month!$A21),IF($C21="Provider",SUMIFS(Raw!$H:$H,Raw!$A:$A,$B$5,Raw!$G:$G,Month!BS$7,Raw!$C:$C,Month!$A21),SUMIFS(Raw!$H:$H,Raw!$A:$A,$B$5,Raw!$G:$G,Month!BS$7,Raw!$E:$E,Month!$A21))))</f>
        <v>0</v>
      </c>
      <c r="BT21" s="99">
        <f>IF($B21="","",IF($C21="Region",SUMIFS(Raw!$H:$H,Raw!$A:$A,$B$5,Raw!$G:$G,Month!BT$7,Raw!$I:$I,Month!$A21),IF($C21="Provider",SUMIFS(Raw!$H:$H,Raw!$A:$A,$B$5,Raw!$G:$G,Month!BT$7,Raw!$C:$C,Month!$A21),SUMIFS(Raw!$H:$H,Raw!$A:$A,$B$5,Raw!$G:$G,Month!BT$7,Raw!$E:$E,Month!$A21))))</f>
        <v>0</v>
      </c>
      <c r="BU21" s="99">
        <f>IF($B21="","",IF($C21="Region",SUMIFS(Raw!$H:$H,Raw!$A:$A,$B$5,Raw!$G:$G,Month!BU$7,Raw!$I:$I,Month!$A21),IF($C21="Provider",SUMIFS(Raw!$H:$H,Raw!$A:$A,$B$5,Raw!$G:$G,Month!BU$7,Raw!$C:$C,Month!$A21),SUMIFS(Raw!$H:$H,Raw!$A:$A,$B$5,Raw!$G:$G,Month!BU$7,Raw!$E:$E,Month!$A21))))</f>
        <v>0</v>
      </c>
      <c r="BV21" s="99">
        <f>IF($B21="","",IF($C21="Region",SUMIFS(Raw!$H:$H,Raw!$A:$A,$B$5,Raw!$G:$G,Month!BV$7,Raw!$I:$I,Month!$A21),IF($C21="Provider",SUMIFS(Raw!$H:$H,Raw!$A:$A,$B$5,Raw!$G:$G,Month!BV$7,Raw!$C:$C,Month!$A21),SUMIFS(Raw!$H:$H,Raw!$A:$A,$B$5,Raw!$G:$G,Month!BV$7,Raw!$E:$E,Month!$A21))))</f>
        <v>15030</v>
      </c>
      <c r="BW21" s="99">
        <f>IF($B21="","",IF($C21="Region",SUMIFS(Raw!$H:$H,Raw!$A:$A,$B$5,Raw!$G:$G,Month!BW$7,Raw!$I:$I,Month!$A21),IF($C21="Provider",SUMIFS(Raw!$H:$H,Raw!$A:$A,$B$5,Raw!$G:$G,Month!BW$7,Raw!$C:$C,Month!$A21),SUMIFS(Raw!$H:$H,Raw!$A:$A,$B$5,Raw!$G:$G,Month!BW$7,Raw!$E:$E,Month!$A21))))</f>
        <v>4040</v>
      </c>
      <c r="BX21" s="99">
        <f>IF($B21="","",IF($C21="Region",SUMIFS(Raw!$H:$H,Raw!$A:$A,$B$5,Raw!$G:$G,Month!BX$7,Raw!$I:$I,Month!$A21),IF($C21="Provider",SUMIFS(Raw!$H:$H,Raw!$A:$A,$B$5,Raw!$G:$G,Month!BX$7,Raw!$C:$C,Month!$A21),SUMIFS(Raw!$H:$H,Raw!$A:$A,$B$5,Raw!$G:$G,Month!BX$7,Raw!$E:$E,Month!$A21))))</f>
        <v>3695</v>
      </c>
      <c r="BY21" s="99">
        <f>IF($B21="","",IF($C21="Region",SUMIFS(Raw!$H:$H,Raw!$A:$A,$B$5,Raw!$G:$G,Month!BY$7,Raw!$I:$I,Month!$A21),IF($C21="Provider",SUMIFS(Raw!$H:$H,Raw!$A:$A,$B$5,Raw!$G:$G,Month!BY$7,Raw!$C:$C,Month!$A21),SUMIFS(Raw!$H:$H,Raw!$A:$A,$B$5,Raw!$G:$G,Month!BY$7,Raw!$E:$E,Month!$A21))))</f>
        <v>2948</v>
      </c>
      <c r="BZ21" s="99">
        <f>IF($B21="","",IF($C21="Region",SUMIFS(Raw!$H:$H,Raw!$A:$A,$B$5,Raw!$G:$G,Month!BZ$7,Raw!$I:$I,Month!$A21),IF($C21="Provider",SUMIFS(Raw!$H:$H,Raw!$A:$A,$B$5,Raw!$G:$G,Month!BZ$7,Raw!$C:$C,Month!$A21),SUMIFS(Raw!$H:$H,Raw!$A:$A,$B$5,Raw!$G:$G,Month!BZ$7,Raw!$E:$E,Month!$A21))))</f>
        <v>14328</v>
      </c>
      <c r="CA21" s="99">
        <f>IF($B21="","",IF($C21="Region",SUMIFS(Raw!$H:$H,Raw!$A:$A,$B$5,Raw!$G:$G,Month!CA$7,Raw!$I:$I,Month!$A21),IF($C21="Provider",SUMIFS(Raw!$H:$H,Raw!$A:$A,$B$5,Raw!$G:$G,Month!CA$7,Raw!$C:$C,Month!$A21),SUMIFS(Raw!$H:$H,Raw!$A:$A,$B$5,Raw!$G:$G,Month!CA$7,Raw!$E:$E,Month!$A21))))</f>
        <v>8372</v>
      </c>
      <c r="CB21" s="99">
        <f>IF($B21="","",IF($C21="Region",SUMIFS(Raw!$H:$H,Raw!$A:$A,$B$5,Raw!$G:$G,Month!CB$7,Raw!$I:$I,Month!$A21),IF($C21="Provider",SUMIFS(Raw!$H:$H,Raw!$A:$A,$B$5,Raw!$G:$G,Month!CB$7,Raw!$C:$C,Month!$A21),SUMIFS(Raw!$H:$H,Raw!$A:$A,$B$5,Raw!$G:$G,Month!CB$7,Raw!$E:$E,Month!$A21))))</f>
        <v>820</v>
      </c>
      <c r="CC21" s="99">
        <f>IF($B21="","",IF($C21="Region",SUMIFS(Raw!$H:$H,Raw!$A:$A,$B$5,Raw!$G:$G,Month!CC$7,Raw!$I:$I,Month!$A21),IF($C21="Provider",SUMIFS(Raw!$H:$H,Raw!$A:$A,$B$5,Raw!$G:$G,Month!CC$7,Raw!$C:$C,Month!$A21),SUMIFS(Raw!$H:$H,Raw!$A:$A,$B$5,Raw!$G:$G,Month!CC$7,Raw!$E:$E,Month!$A21))))</f>
        <v>300</v>
      </c>
      <c r="CD21" s="99">
        <f>IF($B21="","",IF($C21="Region",SUMIFS(Raw!$H:$H,Raw!$A:$A,$B$5,Raw!$G:$G,Month!CD$7,Raw!$I:$I,Month!$A21),IF($C21="Provider",SUMIFS(Raw!$H:$H,Raw!$A:$A,$B$5,Raw!$G:$G,Month!CD$7,Raw!$C:$C,Month!$A21),SUMIFS(Raw!$H:$H,Raw!$A:$A,$B$5,Raw!$G:$G,Month!CD$7,Raw!$E:$E,Month!$A21))))</f>
        <v>0</v>
      </c>
      <c r="CE21" s="99">
        <f>IF($B21="","",IF($C21="Region",SUMIFS(Raw!$H:$H,Raw!$A:$A,$B$5,Raw!$G:$G,Month!CE$7,Raw!$I:$I,Month!$A21),IF($C21="Provider",SUMIFS(Raw!$H:$H,Raw!$A:$A,$B$5,Raw!$G:$G,Month!CE$7,Raw!$C:$C,Month!$A21),SUMIFS(Raw!$H:$H,Raw!$A:$A,$B$5,Raw!$G:$G,Month!CE$7,Raw!$E:$E,Month!$A21))))</f>
        <v>0</v>
      </c>
      <c r="CF21" s="99">
        <f>IF($B21="","",IF($C21="Region",SUMIFS(Raw!$H:$H,Raw!$A:$A,$B$5,Raw!$G:$G,Month!CF$7,Raw!$I:$I,Month!$A21),IF($C21="Provider",SUMIFS(Raw!$H:$H,Raw!$A:$A,$B$5,Raw!$G:$G,Month!CF$7,Raw!$C:$C,Month!$A21),SUMIFS(Raw!$H:$H,Raw!$A:$A,$B$5,Raw!$G:$G,Month!CF$7,Raw!$E:$E,Month!$A21))))</f>
        <v>0</v>
      </c>
      <c r="CG21" s="99">
        <f>IF($B21="","",IF($C21="Region",SUMIFS(Raw!$H:$H,Raw!$A:$A,$B$5,Raw!$G:$G,Month!CG$7,Raw!$I:$I,Month!$A21),IF($C21="Provider",SUMIFS(Raw!$H:$H,Raw!$A:$A,$B$5,Raw!$G:$G,Month!CG$7,Raw!$C:$C,Month!$A21),SUMIFS(Raw!$H:$H,Raw!$A:$A,$B$5,Raw!$G:$G,Month!CG$7,Raw!$E:$E,Month!$A21))))</f>
        <v>0</v>
      </c>
      <c r="CH21" s="99">
        <f>IF($B21="","",IF($C21="Region",SUMIFS(Raw!$H:$H,Raw!$A:$A,$B$5,Raw!$G:$G,Month!CH$7,Raw!$I:$I,Month!$A21),IF($C21="Provider",SUMIFS(Raw!$H:$H,Raw!$A:$A,$B$5,Raw!$G:$G,Month!CH$7,Raw!$C:$C,Month!$A21),SUMIFS(Raw!$H:$H,Raw!$A:$A,$B$5,Raw!$G:$G,Month!CH$7,Raw!$E:$E,Month!$A21))))</f>
        <v>0</v>
      </c>
      <c r="CI21" s="99">
        <f>IF($B21="","",IF($C21="Region",SUMIFS(Raw!$H:$H,Raw!$A:$A,$B$5,Raw!$G:$G,Month!CI$7,Raw!$I:$I,Month!$A21),IF($C21="Provider",SUMIFS(Raw!$H:$H,Raw!$A:$A,$B$5,Raw!$G:$G,Month!CI$7,Raw!$C:$C,Month!$A21),SUMIFS(Raw!$H:$H,Raw!$A:$A,$B$5,Raw!$G:$G,Month!CI$7,Raw!$E:$E,Month!$A21))))</f>
        <v>0</v>
      </c>
      <c r="CJ21" s="99">
        <f>IF($B21="","",IF($C21="Region",SUMIFS(Raw!$H:$H,Raw!$A:$A,$B$5,Raw!$G:$G,Month!CJ$7,Raw!$I:$I,Month!$A21),IF($C21="Provider",SUMIFS(Raw!$H:$H,Raw!$A:$A,$B$5,Raw!$G:$G,Month!CJ$7,Raw!$C:$C,Month!$A21),SUMIFS(Raw!$H:$H,Raw!$A:$A,$B$5,Raw!$G:$G,Month!CJ$7,Raw!$E:$E,Month!$A21))))</f>
        <v>0</v>
      </c>
      <c r="CK21" s="99">
        <f>IF($B21="","",IF($C21="Region",SUMIFS(Raw!$H:$H,Raw!$A:$A,$B$5,Raw!$G:$G,Month!CK$7,Raw!$I:$I,Month!$A21),IF($C21="Provider",SUMIFS(Raw!$H:$H,Raw!$A:$A,$B$5,Raw!$G:$G,Month!CK$7,Raw!$C:$C,Month!$A21),SUMIFS(Raw!$H:$H,Raw!$A:$A,$B$5,Raw!$G:$G,Month!CK$7,Raw!$E:$E,Month!$A21))))</f>
        <v>0</v>
      </c>
      <c r="CL21" s="99">
        <f>IF($B21="","",IF($C21="Region",SUMIFS(Raw!$H:$H,Raw!$A:$A,$B$5,Raw!$G:$G,Month!CL$7,Raw!$I:$I,Month!$A21),IF($C21="Provider",SUMIFS(Raw!$H:$H,Raw!$A:$A,$B$5,Raw!$G:$G,Month!CL$7,Raw!$C:$C,Month!$A21),SUMIFS(Raw!$H:$H,Raw!$A:$A,$B$5,Raw!$G:$G,Month!CL$7,Raw!$E:$E,Month!$A21))))</f>
        <v>0</v>
      </c>
      <c r="CM21" s="99">
        <f>IF($B21="","",IF($C21="Region",SUMIFS(Raw!$H:$H,Raw!$A:$A,$B$5,Raw!$G:$G,Month!CM$7,Raw!$I:$I,Month!$A21),IF($C21="Provider",SUMIFS(Raw!$H:$H,Raw!$A:$A,$B$5,Raw!$G:$G,Month!CM$7,Raw!$C:$C,Month!$A21),SUMIFS(Raw!$H:$H,Raw!$A:$A,$B$5,Raw!$G:$G,Month!CM$7,Raw!$E:$E,Month!$A21))))</f>
        <v>0</v>
      </c>
    </row>
    <row r="22" spans="1:91" ht="22.4" customHeight="1" x14ac:dyDescent="0.25">
      <c r="A22" s="18" t="str">
        <f>IF(Refs!A15="","",Refs!A15)</f>
        <v>111AJ3</v>
      </c>
      <c r="B22" s="3" t="str">
        <f>IF(Refs!B15="","",Refs!B15)</f>
        <v>North West including Blackpool (ML CSU)</v>
      </c>
      <c r="C22" s="9" t="str">
        <f>IF(Refs!D15="","",Refs!D15)</f>
        <v>Area</v>
      </c>
      <c r="D22" s="99">
        <f>IF($B22="","",IF($C22="Region",SUMIFS(Raw!$H:$H,Raw!$A:$A,$B$5,Raw!$G:$G,Month!D$7,Raw!$I:$I,Month!$A22),IF($C22="Provider",SUMIFS(Raw!$H:$H,Raw!$A:$A,$B$5,Raw!$G:$G,Month!D$7,Raw!$C:$C,Month!$A22),SUMIFS(Raw!$H:$H,Raw!$A:$A,$B$5,Raw!$G:$G,Month!D$7,Raw!$E:$E,Month!$A22))))</f>
        <v>187960</v>
      </c>
      <c r="E22" s="99">
        <f>IF($B22="","",IF($C22="Region",SUMIFS(Raw!$H:$H,Raw!$A:$A,$B$5,Raw!$G:$G,Month!E$7,Raw!$I:$I,Month!$A22),IF($C22="Provider",SUMIFS(Raw!$H:$H,Raw!$A:$A,$B$5,Raw!$G:$G,Month!E$7,Raw!$C:$C,Month!$A22),SUMIFS(Raw!$H:$H,Raw!$A:$A,$B$5,Raw!$G:$G,Month!E$7,Raw!$E:$E,Month!$A22))))</f>
        <v>187960</v>
      </c>
      <c r="F22" s="99">
        <f>IF($B22="","",IF($C22="Region",SUMIFS(Raw!$H:$H,Raw!$A:$A,$B$5,Raw!$G:$G,Month!F$7,Raw!$I:$I,Month!$A22),IF($C22="Provider",SUMIFS(Raw!$H:$H,Raw!$A:$A,$B$5,Raw!$G:$G,Month!F$7,Raw!$C:$C,Month!$A22),SUMIFS(Raw!$H:$H,Raw!$A:$A,$B$5,Raw!$G:$G,Month!F$7,Raw!$E:$E,Month!$A22))))</f>
        <v>181781</v>
      </c>
      <c r="G22" s="99">
        <f>IF($B22="","",IF($C22="Region",SUMIFS(Raw!$H:$H,Raw!$A:$A,$B$5,Raw!$G:$G,Month!G$7,Raw!$I:$I,Month!$A22),IF($C22="Provider",SUMIFS(Raw!$H:$H,Raw!$A:$A,$B$5,Raw!$G:$G,Month!G$7,Raw!$C:$C,Month!$A22),SUMIFS(Raw!$H:$H,Raw!$A:$A,$B$5,Raw!$G:$G,Month!G$7,Raw!$E:$E,Month!$A22))))</f>
        <v>135891</v>
      </c>
      <c r="H22" s="99">
        <f>IF($B22="","",IF($C22="Region",SUMIFS(Raw!$H:$H,Raw!$A:$A,$B$5,Raw!$G:$G,Month!H$7,Raw!$I:$I,Month!$A22),IF($C22="Provider",SUMIFS(Raw!$H:$H,Raw!$A:$A,$B$5,Raw!$G:$G,Month!H$7,Raw!$C:$C,Month!$A22),SUMIFS(Raw!$H:$H,Raw!$A:$A,$B$5,Raw!$G:$G,Month!H$7,Raw!$E:$E,Month!$A22))))</f>
        <v>6179</v>
      </c>
      <c r="I22" s="99">
        <f>IF($B22="","",IF($C22="Region",SUMIFS(Raw!$H:$H,Raw!$A:$A,$B$5,Raw!$G:$G,Month!I$7,Raw!$I:$I,Month!$A22),IF($C22="Provider",SUMIFS(Raw!$H:$H,Raw!$A:$A,$B$5,Raw!$G:$G,Month!I$7,Raw!$C:$C,Month!$A22),SUMIFS(Raw!$H:$H,Raw!$A:$A,$B$5,Raw!$G:$G,Month!I$7,Raw!$E:$E,Month!$A22))))</f>
        <v>10066817</v>
      </c>
      <c r="J22" s="99">
        <f>IF($B22="","",IF($C22="Region",SUMIFS(Raw!$H:$H,Raw!$A:$A,$B$5,Raw!$G:$G,Month!J$7,Raw!$I:$I,Month!$A22),IF($C22="Provider",SUMIFS(Raw!$H:$H,Raw!$A:$A,$B$5,Raw!$G:$G,Month!J$7,Raw!$C:$C,Month!$A22),SUMIFS(Raw!$H:$H,Raw!$A:$A,$B$5,Raw!$G:$G,Month!J$7,Raw!$E:$E,Month!$A22))))</f>
        <v>313</v>
      </c>
      <c r="K22" s="99">
        <f>IF($B22="","",IF($C22="Region",SUMIFS(Raw!$H:$H,Raw!$A:$A,$B$5,Raw!$G:$G,Month!K$7,Raw!$I:$I,Month!$A22),IF($C22="Provider",SUMIFS(Raw!$H:$H,Raw!$A:$A,$B$5,Raw!$G:$G,Month!K$7,Raw!$C:$C,Month!$A22),SUMIFS(Raw!$H:$H,Raw!$A:$A,$B$5,Raw!$G:$G,Month!K$7,Raw!$E:$E,Month!$A22))))</f>
        <v>488</v>
      </c>
      <c r="L22" s="99">
        <f>IF($B22="","",IF($C22="Region",SUMIFS(Raw!$H:$H,Raw!$A:$A,$B$5,Raw!$G:$G,Month!L$7,Raw!$I:$I,Month!$A22),IF($C22="Provider",SUMIFS(Raw!$H:$H,Raw!$A:$A,$B$5,Raw!$G:$G,Month!L$7,Raw!$C:$C,Month!$A22),SUMIFS(Raw!$H:$H,Raw!$A:$A,$B$5,Raw!$G:$G,Month!L$7,Raw!$E:$E,Month!$A22))))</f>
        <v>729676</v>
      </c>
      <c r="M22" s="99">
        <f>IF($B22="","",IF($C22="Region",SUMIFS(Raw!$H:$H,Raw!$A:$A,$B$5,Raw!$G:$G,Month!M$7,Raw!$I:$I,Month!$A22),IF($C22="Provider",SUMIFS(Raw!$H:$H,Raw!$A:$A,$B$5,Raw!$G:$G,Month!M$7,Raw!$C:$C,Month!$A22),SUMIFS(Raw!$H:$H,Raw!$A:$A,$B$5,Raw!$G:$G,Month!M$7,Raw!$E:$E,Month!$A22))))</f>
        <v>15421</v>
      </c>
      <c r="N22" s="99">
        <f>IF($B22="","",IF($C22="Region",SUMIFS(Raw!$H:$H,Raw!$A:$A,$B$5,Raw!$G:$G,Month!N$7,Raw!$I:$I,Month!$A22),IF($C22="Provider",SUMIFS(Raw!$H:$H,Raw!$A:$A,$B$5,Raw!$G:$G,Month!N$7,Raw!$C:$C,Month!$A22),SUMIFS(Raw!$H:$H,Raw!$A:$A,$B$5,Raw!$G:$G,Month!N$7,Raw!$E:$E,Month!$A22))))</f>
        <v>75403260</v>
      </c>
      <c r="O22" s="99">
        <f>IF($B22="","",IF($C22="Region",SUMIFS(Raw!$H:$H,Raw!$A:$A,$B$5,Raw!$G:$G,Month!O$7,Raw!$I:$I,Month!$A22),IF($C22="Provider",SUMIFS(Raw!$H:$H,Raw!$A:$A,$B$5,Raw!$G:$G,Month!O$7,Raw!$C:$C,Month!$A22),SUMIFS(Raw!$H:$H,Raw!$A:$A,$B$5,Raw!$G:$G,Month!O$7,Raw!$E:$E,Month!$A22))))</f>
        <v>175421</v>
      </c>
      <c r="P22" s="99">
        <f>IF($B22="","",IF($C22="Region",SUMIFS(Raw!$H:$H,Raw!$A:$A,$B$5,Raw!$G:$G,Month!P$7,Raw!$I:$I,Month!$A22),IF($C22="Provider",SUMIFS(Raw!$H:$H,Raw!$A:$A,$B$5,Raw!$G:$G,Month!P$7,Raw!$C:$C,Month!$A22),SUMIFS(Raw!$H:$H,Raw!$A:$A,$B$5,Raw!$G:$G,Month!P$7,Raw!$E:$E,Month!$A22))))</f>
        <v>21751</v>
      </c>
      <c r="Q22" s="99">
        <f>IF($B22="","",IF($C22="Region",SUMIFS(Raw!$H:$H,Raw!$A:$A,$B$5,Raw!$G:$G,Month!Q$7,Raw!$I:$I,Month!$A22),IF($C22="Provider",SUMIFS(Raw!$H:$H,Raw!$A:$A,$B$5,Raw!$G:$G,Month!Q$7,Raw!$C:$C,Month!$A22),SUMIFS(Raw!$H:$H,Raw!$A:$A,$B$5,Raw!$G:$G,Month!Q$7,Raw!$E:$E,Month!$A22))))</f>
        <v>140897</v>
      </c>
      <c r="R22" s="99">
        <f>IF($B22="","",IF($C22="Region",SUMIFS(Raw!$H:$H,Raw!$A:$A,$B$5,Raw!$G:$G,Month!R$7,Raw!$I:$I,Month!$A22),IF($C22="Provider",SUMIFS(Raw!$H:$H,Raw!$A:$A,$B$5,Raw!$G:$G,Month!R$7,Raw!$C:$C,Month!$A22),SUMIFS(Raw!$H:$H,Raw!$A:$A,$B$5,Raw!$G:$G,Month!R$7,Raw!$E:$E,Month!$A22))))</f>
        <v>9197</v>
      </c>
      <c r="S22" s="99">
        <f>IF($B22="","",IF($C22="Region",SUMIFS(Raw!$H:$H,Raw!$A:$A,$B$5,Raw!$G:$G,Month!S$7,Raw!$I:$I,Month!$A22),IF($C22="Provider",SUMIFS(Raw!$H:$H,Raw!$A:$A,$B$5,Raw!$G:$G,Month!S$7,Raw!$C:$C,Month!$A22),SUMIFS(Raw!$H:$H,Raw!$A:$A,$B$5,Raw!$G:$G,Month!S$7,Raw!$E:$E,Month!$A22))))</f>
        <v>3576</v>
      </c>
      <c r="T22" s="99">
        <f>IF($B22="","",IF($C22="Region",SUMIFS(Raw!$H:$H,Raw!$A:$A,$B$5,Raw!$G:$G,Month!T$7,Raw!$I:$I,Month!$A22),IF($C22="Provider",SUMIFS(Raw!$H:$H,Raw!$A:$A,$B$5,Raw!$G:$G,Month!T$7,Raw!$C:$C,Month!$A22),SUMIFS(Raw!$H:$H,Raw!$A:$A,$B$5,Raw!$G:$G,Month!T$7,Raw!$E:$E,Month!$A22))))</f>
        <v>0</v>
      </c>
      <c r="U22" s="99">
        <f>IF($B22="","",IF($C22="Region",SUMIFS(Raw!$H:$H,Raw!$A:$A,$B$5,Raw!$G:$G,Month!U$7,Raw!$I:$I,Month!$A22),IF($C22="Provider",SUMIFS(Raw!$H:$H,Raw!$A:$A,$B$5,Raw!$G:$G,Month!U$7,Raw!$C:$C,Month!$A22),SUMIFS(Raw!$H:$H,Raw!$A:$A,$B$5,Raw!$G:$G,Month!U$7,Raw!$E:$E,Month!$A22))))</f>
        <v>77557</v>
      </c>
      <c r="V22" s="99">
        <f>IF($B22="","",IF($C22="Region",SUMIFS(Raw!$H:$H,Raw!$A:$A,$B$5,Raw!$G:$G,Month!V$7,Raw!$I:$I,Month!$A22),IF($C22="Provider",SUMIFS(Raw!$H:$H,Raw!$A:$A,$B$5,Raw!$G:$G,Month!V$7,Raw!$C:$C,Month!$A22),SUMIFS(Raw!$H:$H,Raw!$A:$A,$B$5,Raw!$G:$G,Month!V$7,Raw!$E:$E,Month!$A22))))</f>
        <v>243</v>
      </c>
      <c r="W22" s="99">
        <f>IF($B22="","",IF($C22="Region",SUMIFS(Raw!$H:$H,Raw!$A:$A,$B$5,Raw!$G:$G,Month!W$7,Raw!$I:$I,Month!$A22),IF($C22="Provider",SUMIFS(Raw!$H:$H,Raw!$A:$A,$B$5,Raw!$G:$G,Month!W$7,Raw!$C:$C,Month!$A22),SUMIFS(Raw!$H:$H,Raw!$A:$A,$B$5,Raw!$G:$G,Month!W$7,Raw!$E:$E,Month!$A22))))</f>
        <v>16546</v>
      </c>
      <c r="X22" s="99">
        <f>IF($B22="","",IF($C22="Region",SUMIFS(Raw!$H:$H,Raw!$A:$A,$B$5,Raw!$G:$G,Month!X$7,Raw!$I:$I,Month!$A22),IF($C22="Provider",SUMIFS(Raw!$H:$H,Raw!$A:$A,$B$5,Raw!$G:$G,Month!X$7,Raw!$C:$C,Month!$A22),SUMIFS(Raw!$H:$H,Raw!$A:$A,$B$5,Raw!$G:$G,Month!X$7,Raw!$E:$E,Month!$A22))))</f>
        <v>4621</v>
      </c>
      <c r="Y22" s="99">
        <f>IF($B22="","",IF($C22="Region",SUMIFS(Raw!$H:$H,Raw!$A:$A,$B$5,Raw!$G:$G,Month!Y$7,Raw!$I:$I,Month!$A22),IF($C22="Provider",SUMIFS(Raw!$H:$H,Raw!$A:$A,$B$5,Raw!$G:$G,Month!Y$7,Raw!$C:$C,Month!$A22),SUMIFS(Raw!$H:$H,Raw!$A:$A,$B$5,Raw!$G:$G,Month!Y$7,Raw!$E:$E,Month!$A22))))</f>
        <v>3959</v>
      </c>
      <c r="Z22" s="99">
        <f>IF($B22="","",IF($C22="Region",SUMIFS(Raw!$H:$H,Raw!$A:$A,$B$5,Raw!$G:$G,Month!Z$7,Raw!$I:$I,Month!$A22),IF($C22="Provider",SUMIFS(Raw!$H:$H,Raw!$A:$A,$B$5,Raw!$G:$G,Month!Z$7,Raw!$C:$C,Month!$A22),SUMIFS(Raw!$H:$H,Raw!$A:$A,$B$5,Raw!$G:$G,Month!Z$7,Raw!$E:$E,Month!$A22))))</f>
        <v>15637</v>
      </c>
      <c r="AA22" s="99">
        <f>IF($B22="","",IF($C22="Region",SUMIFS(Raw!$H:$H,Raw!$A:$A,$B$5,Raw!$G:$G,Month!AA$7,Raw!$I:$I,Month!$A22),IF($C22="Provider",SUMIFS(Raw!$H:$H,Raw!$A:$A,$B$5,Raw!$G:$G,Month!AA$7,Raw!$C:$C,Month!$A22),SUMIFS(Raw!$H:$H,Raw!$A:$A,$B$5,Raw!$G:$G,Month!AA$7,Raw!$E:$E,Month!$A22))))</f>
        <v>470</v>
      </c>
      <c r="AB22" s="99">
        <f>IF($B22="","",IF($C22="Region",SUMIFS(Raw!$H:$H,Raw!$A:$A,$B$5,Raw!$G:$G,Month!AB$7,Raw!$I:$I,Month!$A22),IF($C22="Provider",SUMIFS(Raw!$H:$H,Raw!$A:$A,$B$5,Raw!$G:$G,Month!AB$7,Raw!$C:$C,Month!$A22),SUMIFS(Raw!$H:$H,Raw!$A:$A,$B$5,Raw!$G:$G,Month!AB$7,Raw!$E:$E,Month!$A22))))</f>
        <v>115</v>
      </c>
      <c r="AC22" s="99">
        <f>IF($B22="","",IF($C22="Region",SUMIFS(Raw!$H:$H,Raw!$A:$A,$B$5,Raw!$G:$G,Month!AC$7,Raw!$I:$I,Month!$A22),IF($C22="Provider",SUMIFS(Raw!$H:$H,Raw!$A:$A,$B$5,Raw!$G:$G,Month!AC$7,Raw!$C:$C,Month!$A22),SUMIFS(Raw!$H:$H,Raw!$A:$A,$B$5,Raw!$G:$G,Month!AC$7,Raw!$E:$E,Month!$A22))))</f>
        <v>0</v>
      </c>
      <c r="AD22" s="99">
        <f>IF($B22="","",IF($C22="Region",SUMIFS(Raw!$H:$H,Raw!$A:$A,$B$5,Raw!$G:$G,Month!AD$7,Raw!$I:$I,Month!$A22),IF($C22="Provider",SUMIFS(Raw!$H:$H,Raw!$A:$A,$B$5,Raw!$G:$G,Month!AD$7,Raw!$C:$C,Month!$A22),SUMIFS(Raw!$H:$H,Raw!$A:$A,$B$5,Raw!$G:$G,Month!AD$7,Raw!$E:$E,Month!$A22))))</f>
        <v>0</v>
      </c>
      <c r="AE22" s="99">
        <f>IF($B22="","",IF($C22="Region",SUMIFS(Raw!$H:$H,Raw!$A:$A,$B$5,Raw!$G:$G,Month!AE$7,Raw!$I:$I,Month!$A22),IF($C22="Provider",SUMIFS(Raw!$H:$H,Raw!$A:$A,$B$5,Raw!$G:$G,Month!AE$7,Raw!$C:$C,Month!$A22),SUMIFS(Raw!$H:$H,Raw!$A:$A,$B$5,Raw!$G:$G,Month!AE$7,Raw!$E:$E,Month!$A22))))</f>
        <v>192933</v>
      </c>
      <c r="AF22" s="99">
        <f>IF($B22="","",IF($C22="Region",SUMIFS(Raw!$H:$H,Raw!$A:$A,$B$5,Raw!$G:$G,Month!AF$7,Raw!$I:$I,Month!$A22),IF($C22="Provider",SUMIFS(Raw!$H:$H,Raw!$A:$A,$B$5,Raw!$G:$G,Month!AF$7,Raw!$C:$C,Month!$A22),SUMIFS(Raw!$H:$H,Raw!$A:$A,$B$5,Raw!$G:$G,Month!AF$7,Raw!$E:$E,Month!$A22))))</f>
        <v>22216</v>
      </c>
      <c r="AG22" s="99">
        <f>IF($B22="","",IF($C22="Region",SUMIFS(Raw!$H:$H,Raw!$A:$A,$B$5,Raw!$G:$G,Month!AG$7,Raw!$I:$I,Month!$A22),IF($C22="Provider",SUMIFS(Raw!$H:$H,Raw!$A:$A,$B$5,Raw!$G:$G,Month!AG$7,Raw!$C:$C,Month!$A22),SUMIFS(Raw!$H:$H,Raw!$A:$A,$B$5,Raw!$G:$G,Month!AG$7,Raw!$E:$E,Month!$A22))))</f>
        <v>28908</v>
      </c>
      <c r="AH22" s="99">
        <f>IF($B22="","",IF($C22="Region",SUMIFS(Raw!$H:$H,Raw!$A:$A,$B$5,Raw!$G:$G,Month!AH$7,Raw!$I:$I,Month!$A22),IF($C22="Provider",SUMIFS(Raw!$H:$H,Raw!$A:$A,$B$5,Raw!$G:$G,Month!AH$7,Raw!$C:$C,Month!$A22),SUMIFS(Raw!$H:$H,Raw!$A:$A,$B$5,Raw!$G:$G,Month!AH$7,Raw!$E:$E,Month!$A22))))</f>
        <v>10617</v>
      </c>
      <c r="AI22" s="99">
        <f>IF($B22="","",IF($C22="Region",SUMIFS(Raw!$H:$H,Raw!$A:$A,$B$5,Raw!$G:$G,Month!AI$7,Raw!$I:$I,Month!$A22),IF($C22="Provider",SUMIFS(Raw!$H:$H,Raw!$A:$A,$B$5,Raw!$G:$G,Month!AI$7,Raw!$C:$C,Month!$A22),SUMIFS(Raw!$H:$H,Raw!$A:$A,$B$5,Raw!$G:$G,Month!AI$7,Raw!$E:$E,Month!$A22))))</f>
        <v>206</v>
      </c>
      <c r="AJ22" s="99">
        <f>IF($B22="","",IF($C22="Region",SUMIFS(Raw!$H:$H,Raw!$A:$A,$B$5,Raw!$G:$G,Month!AJ$7,Raw!$I:$I,Month!$A22),IF($C22="Provider",SUMIFS(Raw!$H:$H,Raw!$A:$A,$B$5,Raw!$G:$G,Month!AJ$7,Raw!$C:$C,Month!$A22),SUMIFS(Raw!$H:$H,Raw!$A:$A,$B$5,Raw!$G:$G,Month!AJ$7,Raw!$E:$E,Month!$A22))))</f>
        <v>3118</v>
      </c>
      <c r="AK22" s="99">
        <f>IF($B22="","",IF($C22="Region",SUMIFS(Raw!$H:$H,Raw!$A:$A,$B$5,Raw!$G:$G,Month!AK$7,Raw!$I:$I,Month!$A22),IF($C22="Provider",SUMIFS(Raw!$H:$H,Raw!$A:$A,$B$5,Raw!$G:$G,Month!AK$7,Raw!$C:$C,Month!$A22),SUMIFS(Raw!$H:$H,Raw!$A:$A,$B$5,Raw!$G:$G,Month!AK$7,Raw!$E:$E,Month!$A22))))</f>
        <v>615</v>
      </c>
      <c r="AL22" s="99">
        <f>IF($B22="","",IF($C22="Region",SUMIFS(Raw!$H:$H,Raw!$A:$A,$B$5,Raw!$G:$G,Month!AL$7,Raw!$I:$I,Month!$A22),IF($C22="Provider",SUMIFS(Raw!$H:$H,Raw!$A:$A,$B$5,Raw!$G:$G,Month!AL$7,Raw!$C:$C,Month!$A22),SUMIFS(Raw!$H:$H,Raw!$A:$A,$B$5,Raw!$G:$G,Month!AL$7,Raw!$E:$E,Month!$A22))))</f>
        <v>9660</v>
      </c>
      <c r="AM22" s="99">
        <f>IF($B22="","",IF($C22="Region",SUMIFS(Raw!$H:$H,Raw!$A:$A,$B$5,Raw!$G:$G,Month!AM$7,Raw!$I:$I,Month!$A22),IF($C22="Provider",SUMIFS(Raw!$H:$H,Raw!$A:$A,$B$5,Raw!$G:$G,Month!AM$7,Raw!$C:$C,Month!$A22),SUMIFS(Raw!$H:$H,Raw!$A:$A,$B$5,Raw!$G:$G,Month!AM$7,Raw!$E:$E,Month!$A22))))</f>
        <v>2671</v>
      </c>
      <c r="AN22" s="99">
        <f>IF($B22="","",IF($C22="Region",SUMIFS(Raw!$H:$H,Raw!$A:$A,$B$5,Raw!$G:$G,Month!AN$7,Raw!$I:$I,Month!$A22),IF($C22="Provider",SUMIFS(Raw!$H:$H,Raw!$A:$A,$B$5,Raw!$G:$G,Month!AN$7,Raw!$C:$C,Month!$A22),SUMIFS(Raw!$H:$H,Raw!$A:$A,$B$5,Raw!$G:$G,Month!AN$7,Raw!$E:$E,Month!$A22))))</f>
        <v>15003</v>
      </c>
      <c r="AO22" s="99">
        <f>IF($B22="","",IF($C22="Region",SUMIFS(Raw!$H:$H,Raw!$A:$A,$B$5,Raw!$G:$G,Month!AO$7,Raw!$I:$I,Month!$A22),IF($C22="Provider",SUMIFS(Raw!$H:$H,Raw!$A:$A,$B$5,Raw!$G:$G,Month!AO$7,Raw!$C:$C,Month!$A22),SUMIFS(Raw!$H:$H,Raw!$A:$A,$B$5,Raw!$G:$G,Month!AO$7,Raw!$E:$E,Month!$A22))))</f>
        <v>2182</v>
      </c>
      <c r="AP22" s="99">
        <f>IF($B22="","",IF($C22="Region",SUMIFS(Raw!$H:$H,Raw!$A:$A,$B$5,Raw!$G:$G,Month!AP$7,Raw!$I:$I,Month!$A22),IF($C22="Provider",SUMIFS(Raw!$H:$H,Raw!$A:$A,$B$5,Raw!$G:$G,Month!AP$7,Raw!$C:$C,Month!$A22),SUMIFS(Raw!$H:$H,Raw!$A:$A,$B$5,Raw!$G:$G,Month!AP$7,Raw!$E:$E,Month!$A22))))</f>
        <v>42609</v>
      </c>
      <c r="AQ22" s="99">
        <f>IF($B22="","",IF($C22="Region",SUMIFS(Raw!$H:$H,Raw!$A:$A,$B$5,Raw!$G:$G,Month!AQ$7,Raw!$I:$I,Month!$A22),IF($C22="Provider",SUMIFS(Raw!$H:$H,Raw!$A:$A,$B$5,Raw!$G:$G,Month!AQ$7,Raw!$C:$C,Month!$A22),SUMIFS(Raw!$H:$H,Raw!$A:$A,$B$5,Raw!$G:$G,Month!AQ$7,Raw!$E:$E,Month!$A22))))</f>
        <v>6882</v>
      </c>
      <c r="AR22" s="99">
        <f>IF($B22="","",IF($C22="Region",SUMIFS(Raw!$H:$H,Raw!$A:$A,$B$5,Raw!$G:$G,Month!AR$7,Raw!$I:$I,Month!$A22),IF($C22="Provider",SUMIFS(Raw!$H:$H,Raw!$A:$A,$B$5,Raw!$G:$G,Month!AR$7,Raw!$C:$C,Month!$A22),SUMIFS(Raw!$H:$H,Raw!$A:$A,$B$5,Raw!$G:$G,Month!AR$7,Raw!$E:$E,Month!$A22))))</f>
        <v>5164</v>
      </c>
      <c r="AS22" s="99">
        <f>IF($B22="","",IF($C22="Region",SUMIFS(Raw!$H:$H,Raw!$A:$A,$B$5,Raw!$G:$G,Month!AS$7,Raw!$I:$I,Month!$A22),IF($C22="Provider",SUMIFS(Raw!$H:$H,Raw!$A:$A,$B$5,Raw!$G:$G,Month!AS$7,Raw!$C:$C,Month!$A22),SUMIFS(Raw!$H:$H,Raw!$A:$A,$B$5,Raw!$G:$G,Month!AS$7,Raw!$E:$E,Month!$A22))))</f>
        <v>3346</v>
      </c>
      <c r="AT22" s="99">
        <f>IF($B22="","",IF($C22="Region",SUMIFS(Raw!$H:$H,Raw!$A:$A,$B$5,Raw!$G:$G,Month!AT$7,Raw!$I:$I,Month!$A22),IF($C22="Provider",SUMIFS(Raw!$H:$H,Raw!$A:$A,$B$5,Raw!$G:$G,Month!AT$7,Raw!$C:$C,Month!$A22),SUMIFS(Raw!$H:$H,Raw!$A:$A,$B$5,Raw!$G:$G,Month!AT$7,Raw!$E:$E,Month!$A22))))</f>
        <v>1666</v>
      </c>
      <c r="AU22" s="99">
        <f>IF($B22="","",IF($C22="Region",SUMIFS(Raw!$H:$H,Raw!$A:$A,$B$5,Raw!$G:$G,Month!AU$7,Raw!$I:$I,Month!$A22),IF($C22="Provider",SUMIFS(Raw!$H:$H,Raw!$A:$A,$B$5,Raw!$G:$G,Month!AU$7,Raw!$C:$C,Month!$A22),SUMIFS(Raw!$H:$H,Raw!$A:$A,$B$5,Raw!$G:$G,Month!AU$7,Raw!$E:$E,Month!$A22))))</f>
        <v>314</v>
      </c>
      <c r="AV22" s="99">
        <f>IF($B22="","",IF($C22="Region",SUMIFS(Raw!$H:$H,Raw!$A:$A,$B$5,Raw!$G:$G,Month!AV$7,Raw!$I:$I,Month!$A22),IF($C22="Provider",SUMIFS(Raw!$H:$H,Raw!$A:$A,$B$5,Raw!$G:$G,Month!AV$7,Raw!$C:$C,Month!$A22),SUMIFS(Raw!$H:$H,Raw!$A:$A,$B$5,Raw!$G:$G,Month!AV$7,Raw!$E:$E,Month!$A22))))</f>
        <v>214</v>
      </c>
      <c r="AW22" s="99">
        <f>IF($B22="","",IF($C22="Region",SUMIFS(Raw!$H:$H,Raw!$A:$A,$B$5,Raw!$G:$G,Month!AW$7,Raw!$I:$I,Month!$A22),IF($C22="Provider",SUMIFS(Raw!$H:$H,Raw!$A:$A,$B$5,Raw!$G:$G,Month!AW$7,Raw!$C:$C,Month!$A22),SUMIFS(Raw!$H:$H,Raw!$A:$A,$B$5,Raw!$G:$G,Month!AW$7,Raw!$E:$E,Month!$A22))))</f>
        <v>0</v>
      </c>
      <c r="AX22" s="99">
        <f>IF($B22="","",IF($C22="Region",SUMIFS(Raw!$H:$H,Raw!$A:$A,$B$5,Raw!$G:$G,Month!AX$7,Raw!$I:$I,Month!$A22),IF($C22="Provider",SUMIFS(Raw!$H:$H,Raw!$A:$A,$B$5,Raw!$G:$G,Month!AX$7,Raw!$C:$C,Month!$A22),SUMIFS(Raw!$H:$H,Raw!$A:$A,$B$5,Raw!$G:$G,Month!AX$7,Raw!$E:$E,Month!$A22))))</f>
        <v>21464</v>
      </c>
      <c r="AY22" s="99">
        <f>IF($B22="","",IF($C22="Region",SUMIFS(Raw!$H:$H,Raw!$A:$A,$B$5,Raw!$G:$G,Month!AY$7,Raw!$I:$I,Month!$A22),IF($C22="Provider",SUMIFS(Raw!$H:$H,Raw!$A:$A,$B$5,Raw!$G:$G,Month!AY$7,Raw!$C:$C,Month!$A22),SUMIFS(Raw!$H:$H,Raw!$A:$A,$B$5,Raw!$G:$G,Month!AY$7,Raw!$E:$E,Month!$A22))))</f>
        <v>8254</v>
      </c>
      <c r="AZ22" s="99">
        <f>IF($B22="","",IF($C22="Region",SUMIFS(Raw!$H:$H,Raw!$A:$A,$B$5,Raw!$G:$G,Month!AZ$7,Raw!$I:$I,Month!$A22),IF($C22="Provider",SUMIFS(Raw!$H:$H,Raw!$A:$A,$B$5,Raw!$G:$G,Month!AZ$7,Raw!$C:$C,Month!$A22),SUMIFS(Raw!$H:$H,Raw!$A:$A,$B$5,Raw!$G:$G,Month!AZ$7,Raw!$E:$E,Month!$A22))))</f>
        <v>80</v>
      </c>
      <c r="BA22" s="99">
        <f>IF($B22="","",IF($C22="Region",SUMIFS(Raw!$H:$H,Raw!$A:$A,$B$5,Raw!$G:$G,Month!BA$7,Raw!$I:$I,Month!$A22),IF($C22="Provider",SUMIFS(Raw!$H:$H,Raw!$A:$A,$B$5,Raw!$G:$G,Month!BA$7,Raw!$C:$C,Month!$A22),SUMIFS(Raw!$H:$H,Raw!$A:$A,$B$5,Raw!$G:$G,Month!BA$7,Raw!$E:$E,Month!$A22))))</f>
        <v>2682</v>
      </c>
      <c r="BB22" s="99">
        <f>IF($B22="","",IF($C22="Region",SUMIFS(Raw!$H:$H,Raw!$A:$A,$B$5,Raw!$G:$G,Month!BB$7,Raw!$I:$I,Month!$A22),IF($C22="Provider",SUMIFS(Raw!$H:$H,Raw!$A:$A,$B$5,Raw!$G:$G,Month!BB$7,Raw!$C:$C,Month!$A22),SUMIFS(Raw!$H:$H,Raw!$A:$A,$B$5,Raw!$G:$G,Month!BB$7,Raw!$E:$E,Month!$A22))))</f>
        <v>1077308</v>
      </c>
      <c r="BC22" s="99">
        <f>IF($B22="","",IF($C22="Region",SUMIFS(Raw!$H:$H,Raw!$A:$A,$B$5,Raw!$G:$G,Month!BC$7,Raw!$I:$I,Month!$A22),IF($C22="Provider",SUMIFS(Raw!$H:$H,Raw!$A:$A,$B$5,Raw!$G:$G,Month!BC$7,Raw!$C:$C,Month!$A22),SUMIFS(Raw!$H:$H,Raw!$A:$A,$B$5,Raw!$G:$G,Month!BC$7,Raw!$E:$E,Month!$A22))))</f>
        <v>14063</v>
      </c>
      <c r="BD22" s="99">
        <f>IF($B22="","",IF($C22="Region",SUMIFS(Raw!$H:$H,Raw!$A:$A,$B$5,Raw!$G:$G,Month!BD$7,Raw!$I:$I,Month!$A22),IF($C22="Provider",SUMIFS(Raw!$H:$H,Raw!$A:$A,$B$5,Raw!$G:$G,Month!BD$7,Raw!$C:$C,Month!$A22),SUMIFS(Raw!$H:$H,Raw!$A:$A,$B$5,Raw!$G:$G,Month!BD$7,Raw!$E:$E,Month!$A22))))</f>
        <v>85555</v>
      </c>
      <c r="BE22" s="99">
        <f>IF($B22="","",IF($C22="Region",SUMIFS(Raw!$H:$H,Raw!$A:$A,$B$5,Raw!$G:$G,Month!BE$7,Raw!$I:$I,Month!$A22),IF($C22="Provider",SUMIFS(Raw!$H:$H,Raw!$A:$A,$B$5,Raw!$G:$G,Month!BE$7,Raw!$C:$C,Month!$A22),SUMIFS(Raw!$H:$H,Raw!$A:$A,$B$5,Raw!$G:$G,Month!BE$7,Raw!$E:$E,Month!$A22))))</f>
        <v>8132</v>
      </c>
      <c r="BF22" s="99">
        <f>IF($B22="","",IF($C22="Region",SUMIFS(Raw!$H:$H,Raw!$A:$A,$B$5,Raw!$G:$G,Month!BF$7,Raw!$I:$I,Month!$A22),IF($C22="Provider",SUMIFS(Raw!$H:$H,Raw!$A:$A,$B$5,Raw!$G:$G,Month!BF$7,Raw!$C:$C,Month!$A22),SUMIFS(Raw!$H:$H,Raw!$A:$A,$B$5,Raw!$G:$G,Month!BF$7,Raw!$E:$E,Month!$A22))))</f>
        <v>118830</v>
      </c>
      <c r="BG22" s="99">
        <f>IF($B22="","",IF($C22="Region",SUMIFS(Raw!$H:$H,Raw!$A:$A,$B$5,Raw!$G:$G,Month!BG$7,Raw!$I:$I,Month!$A22),IF($C22="Provider",SUMIFS(Raw!$H:$H,Raw!$A:$A,$B$5,Raw!$G:$G,Month!BG$7,Raw!$C:$C,Month!$A22),SUMIFS(Raw!$H:$H,Raw!$A:$A,$B$5,Raw!$G:$G,Month!BG$7,Raw!$E:$E,Month!$A22))))</f>
        <v>28</v>
      </c>
      <c r="BH22" s="99">
        <f>IF($B22="","",IF($C22="Region",SUMIFS(Raw!$H:$H,Raw!$A:$A,$B$5,Raw!$G:$G,Month!BH$7,Raw!$I:$I,Month!$A22),IF($C22="Provider",SUMIFS(Raw!$H:$H,Raw!$A:$A,$B$5,Raw!$G:$G,Month!BH$7,Raw!$C:$C,Month!$A22),SUMIFS(Raw!$H:$H,Raw!$A:$A,$B$5,Raw!$G:$G,Month!BH$7,Raw!$E:$E,Month!$A22))))</f>
        <v>58495</v>
      </c>
      <c r="BI22" s="99">
        <f>IF($B22="","",IF($C22="Region",SUMIFS(Raw!$H:$H,Raw!$A:$A,$B$5,Raw!$G:$G,Month!BI$7,Raw!$I:$I,Month!$A22),IF($C22="Provider",SUMIFS(Raw!$H:$H,Raw!$A:$A,$B$5,Raw!$G:$G,Month!BI$7,Raw!$C:$C,Month!$A22),SUMIFS(Raw!$H:$H,Raw!$A:$A,$B$5,Raw!$G:$G,Month!BI$7,Raw!$E:$E,Month!$A22))))</f>
        <v>30190</v>
      </c>
      <c r="BJ22" s="99">
        <f>IF($B22="","",IF($C22="Region",SUMIFS(Raw!$H:$H,Raw!$A:$A,$B$5,Raw!$G:$G,Month!BJ$7,Raw!$I:$I,Month!$A22),IF($C22="Provider",SUMIFS(Raw!$H:$H,Raw!$A:$A,$B$5,Raw!$G:$G,Month!BJ$7,Raw!$C:$C,Month!$A22),SUMIFS(Raw!$H:$H,Raw!$A:$A,$B$5,Raw!$G:$G,Month!BJ$7,Raw!$E:$E,Month!$A22))))</f>
        <v>14989</v>
      </c>
      <c r="BK22" s="99">
        <f>IF($B22="","",IF($C22="Region",SUMIFS(Raw!$H:$H,Raw!$A:$A,$B$5,Raw!$G:$G,Month!BK$7,Raw!$I:$I,Month!$A22),IF($C22="Provider",SUMIFS(Raw!$H:$H,Raw!$A:$A,$B$5,Raw!$G:$G,Month!BK$7,Raw!$C:$C,Month!$A22),SUMIFS(Raw!$H:$H,Raw!$A:$A,$B$5,Raw!$G:$G,Month!BK$7,Raw!$E:$E,Month!$A22))))</f>
        <v>9668</v>
      </c>
      <c r="BL22" s="99">
        <f>IF($B22="","",IF($C22="Region",SUMIFS(Raw!$H:$H,Raw!$A:$A,$B$5,Raw!$G:$G,Month!BL$7,Raw!$I:$I,Month!$A22),IF($C22="Provider",SUMIFS(Raw!$H:$H,Raw!$A:$A,$B$5,Raw!$G:$G,Month!BL$7,Raw!$C:$C,Month!$A22),SUMIFS(Raw!$H:$H,Raw!$A:$A,$B$5,Raw!$G:$G,Month!BL$7,Raw!$E:$E,Month!$A22))))</f>
        <v>23226</v>
      </c>
      <c r="BM22" s="99">
        <f>IF($B22="","",IF($C22="Region",SUMIFS(Raw!$H:$H,Raw!$A:$A,$B$5,Raw!$G:$G,Month!BM$7,Raw!$I:$I,Month!$A22),IF($C22="Provider",SUMIFS(Raw!$H:$H,Raw!$A:$A,$B$5,Raw!$G:$G,Month!BM$7,Raw!$C:$C,Month!$A22),SUMIFS(Raw!$H:$H,Raw!$A:$A,$B$5,Raw!$G:$G,Month!BM$7,Raw!$E:$E,Month!$A22))))</f>
        <v>7598</v>
      </c>
      <c r="BN22" s="99">
        <f>IF($B22="","",IF($C22="Region",SUMIFS(Raw!$H:$H,Raw!$A:$A,$B$5,Raw!$G:$G,Month!BN$7,Raw!$I:$I,Month!$A22),IF($C22="Provider",SUMIFS(Raw!$H:$H,Raw!$A:$A,$B$5,Raw!$G:$G,Month!BN$7,Raw!$C:$C,Month!$A22),SUMIFS(Raw!$H:$H,Raw!$A:$A,$B$5,Raw!$G:$G,Month!BN$7,Raw!$E:$E,Month!$A22))))</f>
        <v>6161</v>
      </c>
      <c r="BO22" s="99">
        <f>IF($B22="","",IF($C22="Region",SUMIFS(Raw!$H:$H,Raw!$A:$A,$B$5,Raw!$G:$G,Month!BO$7,Raw!$I:$I,Month!$A22),IF($C22="Provider",SUMIFS(Raw!$H:$H,Raw!$A:$A,$B$5,Raw!$G:$G,Month!BO$7,Raw!$C:$C,Month!$A22),SUMIFS(Raw!$H:$H,Raw!$A:$A,$B$5,Raw!$G:$G,Month!BO$7,Raw!$E:$E,Month!$A22))))</f>
        <v>2825</v>
      </c>
      <c r="BP22" s="99">
        <f>IF($B22="","",IF($C22="Region",SUMIFS(Raw!$H:$H,Raw!$A:$A,$B$5,Raw!$G:$G,Month!BP$7,Raw!$I:$I,Month!$A22),IF($C22="Provider",SUMIFS(Raw!$H:$H,Raw!$A:$A,$B$5,Raw!$G:$G,Month!BP$7,Raw!$C:$C,Month!$A22),SUMIFS(Raw!$H:$H,Raw!$A:$A,$B$5,Raw!$G:$G,Month!BP$7,Raw!$E:$E,Month!$A22))))</f>
        <v>9700</v>
      </c>
      <c r="BQ22" s="99">
        <f>IF($B22="","",IF($C22="Region",SUMIFS(Raw!$H:$H,Raw!$A:$A,$B$5,Raw!$G:$G,Month!BQ$7,Raw!$I:$I,Month!$A22),IF($C22="Provider",SUMIFS(Raw!$H:$H,Raw!$A:$A,$B$5,Raw!$G:$G,Month!BQ$7,Raw!$C:$C,Month!$A22),SUMIFS(Raw!$H:$H,Raw!$A:$A,$B$5,Raw!$G:$G,Month!BQ$7,Raw!$E:$E,Month!$A22))))</f>
        <v>5567</v>
      </c>
      <c r="BR22" s="99">
        <f>IF($B22="","",IF($C22="Region",SUMIFS(Raw!$H:$H,Raw!$A:$A,$B$5,Raw!$G:$G,Month!BR$7,Raw!$I:$I,Month!$A22),IF($C22="Provider",SUMIFS(Raw!$H:$H,Raw!$A:$A,$B$5,Raw!$G:$G,Month!BR$7,Raw!$C:$C,Month!$A22),SUMIFS(Raw!$H:$H,Raw!$A:$A,$B$5,Raw!$G:$G,Month!BR$7,Raw!$E:$E,Month!$A22))))</f>
        <v>157</v>
      </c>
      <c r="BS22" s="99">
        <f>IF($B22="","",IF($C22="Region",SUMIFS(Raw!$H:$H,Raw!$A:$A,$B$5,Raw!$G:$G,Month!BS$7,Raw!$I:$I,Month!$A22),IF($C22="Provider",SUMIFS(Raw!$H:$H,Raw!$A:$A,$B$5,Raw!$G:$G,Month!BS$7,Raw!$C:$C,Month!$A22),SUMIFS(Raw!$H:$H,Raw!$A:$A,$B$5,Raw!$G:$G,Month!BS$7,Raw!$E:$E,Month!$A22))))</f>
        <v>69</v>
      </c>
      <c r="BT22" s="99">
        <f>IF($B22="","",IF($C22="Region",SUMIFS(Raw!$H:$H,Raw!$A:$A,$B$5,Raw!$G:$G,Month!BT$7,Raw!$I:$I,Month!$A22),IF($C22="Provider",SUMIFS(Raw!$H:$H,Raw!$A:$A,$B$5,Raw!$G:$G,Month!BT$7,Raw!$C:$C,Month!$A22),SUMIFS(Raw!$H:$H,Raw!$A:$A,$B$5,Raw!$G:$G,Month!BT$7,Raw!$E:$E,Month!$A22))))</f>
        <v>5453</v>
      </c>
      <c r="BU22" s="99">
        <f>IF($B22="","",IF($C22="Region",SUMIFS(Raw!$H:$H,Raw!$A:$A,$B$5,Raw!$G:$G,Month!BU$7,Raw!$I:$I,Month!$A22),IF($C22="Provider",SUMIFS(Raw!$H:$H,Raw!$A:$A,$B$5,Raw!$G:$G,Month!BU$7,Raw!$C:$C,Month!$A22),SUMIFS(Raw!$H:$H,Raw!$A:$A,$B$5,Raw!$G:$G,Month!BU$7,Raw!$E:$E,Month!$A22))))</f>
        <v>0</v>
      </c>
      <c r="BV22" s="99">
        <f>IF($B22="","",IF($C22="Region",SUMIFS(Raw!$H:$H,Raw!$A:$A,$B$5,Raw!$G:$G,Month!BV$7,Raw!$I:$I,Month!$A22),IF($C22="Provider",SUMIFS(Raw!$H:$H,Raw!$A:$A,$B$5,Raw!$G:$G,Month!BV$7,Raw!$C:$C,Month!$A22),SUMIFS(Raw!$H:$H,Raw!$A:$A,$B$5,Raw!$G:$G,Month!BV$7,Raw!$E:$E,Month!$A22))))</f>
        <v>4463</v>
      </c>
      <c r="BW22" s="99">
        <f>IF($B22="","",IF($C22="Region",SUMIFS(Raw!$H:$H,Raw!$A:$A,$B$5,Raw!$G:$G,Month!BW$7,Raw!$I:$I,Month!$A22),IF($C22="Provider",SUMIFS(Raw!$H:$H,Raw!$A:$A,$B$5,Raw!$G:$G,Month!BW$7,Raw!$C:$C,Month!$A22),SUMIFS(Raw!$H:$H,Raw!$A:$A,$B$5,Raw!$G:$G,Month!BW$7,Raw!$E:$E,Month!$A22))))</f>
        <v>230</v>
      </c>
      <c r="BX22" s="99">
        <f>IF($B22="","",IF($C22="Region",SUMIFS(Raw!$H:$H,Raw!$A:$A,$B$5,Raw!$G:$G,Month!BX$7,Raw!$I:$I,Month!$A22),IF($C22="Provider",SUMIFS(Raw!$H:$H,Raw!$A:$A,$B$5,Raw!$G:$G,Month!BX$7,Raw!$C:$C,Month!$A22),SUMIFS(Raw!$H:$H,Raw!$A:$A,$B$5,Raw!$G:$G,Month!BX$7,Raw!$E:$E,Month!$A22))))</f>
        <v>2376</v>
      </c>
      <c r="BY22" s="99">
        <f>IF($B22="","",IF($C22="Region",SUMIFS(Raw!$H:$H,Raw!$A:$A,$B$5,Raw!$G:$G,Month!BY$7,Raw!$I:$I,Month!$A22),IF($C22="Provider",SUMIFS(Raw!$H:$H,Raw!$A:$A,$B$5,Raw!$G:$G,Month!BY$7,Raw!$C:$C,Month!$A22),SUMIFS(Raw!$H:$H,Raw!$A:$A,$B$5,Raw!$G:$G,Month!BY$7,Raw!$E:$E,Month!$A22))))</f>
        <v>1644</v>
      </c>
      <c r="BZ22" s="99">
        <f>IF($B22="","",IF($C22="Region",SUMIFS(Raw!$H:$H,Raw!$A:$A,$B$5,Raw!$G:$G,Month!BZ$7,Raw!$I:$I,Month!$A22),IF($C22="Provider",SUMIFS(Raw!$H:$H,Raw!$A:$A,$B$5,Raw!$G:$G,Month!BZ$7,Raw!$C:$C,Month!$A22),SUMIFS(Raw!$H:$H,Raw!$A:$A,$B$5,Raw!$G:$G,Month!BZ$7,Raw!$E:$E,Month!$A22))))</f>
        <v>9079</v>
      </c>
      <c r="CA22" s="99">
        <f>IF($B22="","",IF($C22="Region",SUMIFS(Raw!$H:$H,Raw!$A:$A,$B$5,Raw!$G:$G,Month!CA$7,Raw!$I:$I,Month!$A22),IF($C22="Provider",SUMIFS(Raw!$H:$H,Raw!$A:$A,$B$5,Raw!$G:$G,Month!CA$7,Raw!$C:$C,Month!$A22),SUMIFS(Raw!$H:$H,Raw!$A:$A,$B$5,Raw!$G:$G,Month!CA$7,Raw!$E:$E,Month!$A22))))</f>
        <v>3438</v>
      </c>
      <c r="CB22" s="99">
        <f>IF($B22="","",IF($C22="Region",SUMIFS(Raw!$H:$H,Raw!$A:$A,$B$5,Raw!$G:$G,Month!CB$7,Raw!$I:$I,Month!$A22),IF($C22="Provider",SUMIFS(Raw!$H:$H,Raw!$A:$A,$B$5,Raw!$G:$G,Month!CB$7,Raw!$C:$C,Month!$A22),SUMIFS(Raw!$H:$H,Raw!$A:$A,$B$5,Raw!$G:$G,Month!CB$7,Raw!$E:$E,Month!$A22))))</f>
        <v>7508</v>
      </c>
      <c r="CC22" s="99">
        <f>IF($B22="","",IF($C22="Region",SUMIFS(Raw!$H:$H,Raw!$A:$A,$B$5,Raw!$G:$G,Month!CC$7,Raw!$I:$I,Month!$A22),IF($C22="Provider",SUMIFS(Raw!$H:$H,Raw!$A:$A,$B$5,Raw!$G:$G,Month!CC$7,Raw!$C:$C,Month!$A22),SUMIFS(Raw!$H:$H,Raw!$A:$A,$B$5,Raw!$G:$G,Month!CC$7,Raw!$E:$E,Month!$A22))))</f>
        <v>6973</v>
      </c>
      <c r="CD22" s="99">
        <f>IF($B22="","",IF($C22="Region",SUMIFS(Raw!$H:$H,Raw!$A:$A,$B$5,Raw!$G:$G,Month!CD$7,Raw!$I:$I,Month!$A22),IF($C22="Provider",SUMIFS(Raw!$H:$H,Raw!$A:$A,$B$5,Raw!$G:$G,Month!CD$7,Raw!$C:$C,Month!$A22),SUMIFS(Raw!$H:$H,Raw!$A:$A,$B$5,Raw!$G:$G,Month!CD$7,Raw!$E:$E,Month!$A22))))</f>
        <v>4104</v>
      </c>
      <c r="CE22" s="99">
        <f>IF($B22="","",IF($C22="Region",SUMIFS(Raw!$H:$H,Raw!$A:$A,$B$5,Raw!$G:$G,Month!CE$7,Raw!$I:$I,Month!$A22),IF($C22="Provider",SUMIFS(Raw!$H:$H,Raw!$A:$A,$B$5,Raw!$G:$G,Month!CE$7,Raw!$C:$C,Month!$A22),SUMIFS(Raw!$H:$H,Raw!$A:$A,$B$5,Raw!$G:$G,Month!CE$7,Raw!$E:$E,Month!$A22))))</f>
        <v>3292</v>
      </c>
      <c r="CF22" s="99">
        <f>IF($B22="","",IF($C22="Region",SUMIFS(Raw!$H:$H,Raw!$A:$A,$B$5,Raw!$G:$G,Month!CF$7,Raw!$I:$I,Month!$A22),IF($C22="Provider",SUMIFS(Raw!$H:$H,Raw!$A:$A,$B$5,Raw!$G:$G,Month!CF$7,Raw!$C:$C,Month!$A22),SUMIFS(Raw!$H:$H,Raw!$A:$A,$B$5,Raw!$G:$G,Month!CF$7,Raw!$E:$E,Month!$A22))))</f>
        <v>1018</v>
      </c>
      <c r="CG22" s="99">
        <f>IF($B22="","",IF($C22="Region",SUMIFS(Raw!$H:$H,Raw!$A:$A,$B$5,Raw!$G:$G,Month!CG$7,Raw!$I:$I,Month!$A22),IF($C22="Provider",SUMIFS(Raw!$H:$H,Raw!$A:$A,$B$5,Raw!$G:$G,Month!CG$7,Raw!$C:$C,Month!$A22),SUMIFS(Raw!$H:$H,Raw!$A:$A,$B$5,Raw!$G:$G,Month!CG$7,Raw!$E:$E,Month!$A22))))</f>
        <v>961</v>
      </c>
      <c r="CH22" s="99">
        <f>IF($B22="","",IF($C22="Region",SUMIFS(Raw!$H:$H,Raw!$A:$A,$B$5,Raw!$G:$G,Month!CH$7,Raw!$I:$I,Month!$A22),IF($C22="Provider",SUMIFS(Raw!$H:$H,Raw!$A:$A,$B$5,Raw!$G:$G,Month!CH$7,Raw!$C:$C,Month!$A22),SUMIFS(Raw!$H:$H,Raw!$A:$A,$B$5,Raw!$G:$G,Month!CH$7,Raw!$E:$E,Month!$A22))))</f>
        <v>54</v>
      </c>
      <c r="CI22" s="99">
        <f>IF($B22="","",IF($C22="Region",SUMIFS(Raw!$H:$H,Raw!$A:$A,$B$5,Raw!$G:$G,Month!CI$7,Raw!$I:$I,Month!$A22),IF($C22="Provider",SUMIFS(Raw!$H:$H,Raw!$A:$A,$B$5,Raw!$G:$G,Month!CI$7,Raw!$C:$C,Month!$A22),SUMIFS(Raw!$H:$H,Raw!$A:$A,$B$5,Raw!$G:$G,Month!CI$7,Raw!$E:$E,Month!$A22))))</f>
        <v>0</v>
      </c>
      <c r="CJ22" s="99">
        <f>IF($B22="","",IF($C22="Region",SUMIFS(Raw!$H:$H,Raw!$A:$A,$B$5,Raw!$G:$G,Month!CJ$7,Raw!$I:$I,Month!$A22),IF($C22="Provider",SUMIFS(Raw!$H:$H,Raw!$A:$A,$B$5,Raw!$G:$G,Month!CJ$7,Raw!$C:$C,Month!$A22),SUMIFS(Raw!$H:$H,Raw!$A:$A,$B$5,Raw!$G:$G,Month!CJ$7,Raw!$E:$E,Month!$A22))))</f>
        <v>531</v>
      </c>
      <c r="CK22" s="99">
        <f>IF($B22="","",IF($C22="Region",SUMIFS(Raw!$H:$H,Raw!$A:$A,$B$5,Raw!$G:$G,Month!CK$7,Raw!$I:$I,Month!$A22),IF($C22="Provider",SUMIFS(Raw!$H:$H,Raw!$A:$A,$B$5,Raw!$G:$G,Month!CK$7,Raw!$C:$C,Month!$A22),SUMIFS(Raw!$H:$H,Raw!$A:$A,$B$5,Raw!$G:$G,Month!CK$7,Raw!$E:$E,Month!$A22))))</f>
        <v>120</v>
      </c>
      <c r="CL22" s="99">
        <f>IF($B22="","",IF($C22="Region",SUMIFS(Raw!$H:$H,Raw!$A:$A,$B$5,Raw!$G:$G,Month!CL$7,Raw!$I:$I,Month!$A22),IF($C22="Provider",SUMIFS(Raw!$H:$H,Raw!$A:$A,$B$5,Raw!$G:$G,Month!CL$7,Raw!$C:$C,Month!$A22),SUMIFS(Raw!$H:$H,Raw!$A:$A,$B$5,Raw!$G:$G,Month!CL$7,Raw!$E:$E,Month!$A22))))</f>
        <v>731</v>
      </c>
      <c r="CM22" s="99">
        <f>IF($B22="","",IF($C22="Region",SUMIFS(Raw!$H:$H,Raw!$A:$A,$B$5,Raw!$G:$G,Month!CM$7,Raw!$I:$I,Month!$A22),IF($C22="Provider",SUMIFS(Raw!$H:$H,Raw!$A:$A,$B$5,Raw!$G:$G,Month!CM$7,Raw!$C:$C,Month!$A22),SUMIFS(Raw!$H:$H,Raw!$A:$A,$B$5,Raw!$G:$G,Month!CM$7,Raw!$E:$E,Month!$A22))))</f>
        <v>46</v>
      </c>
    </row>
    <row r="23" spans="1:91" ht="23.15" customHeight="1" x14ac:dyDescent="0.25">
      <c r="A23" s="18" t="str">
        <f>IF(Refs!A16="","",Refs!A16)</f>
        <v>111AL7</v>
      </c>
      <c r="B23" s="3" t="str">
        <f>IF(Refs!B16="","",Refs!B16)</f>
        <v>Midlands</v>
      </c>
      <c r="C23" s="9" t="str">
        <f>IF(Refs!D16="","",Refs!D16)</f>
        <v>Area</v>
      </c>
      <c r="D23" s="99">
        <f>IF($B23="","",IF($C23="Region",SUMIFS(Raw!$H:$H,Raw!$A:$A,$B$5,Raw!$G:$G,Month!D$7,Raw!$I:$I,Month!$A23),IF($C23="Provider",SUMIFS(Raw!$H:$H,Raw!$A:$A,$B$5,Raw!$G:$G,Month!D$7,Raw!$C:$C,Month!$A23),SUMIFS(Raw!$H:$H,Raw!$A:$A,$B$5,Raw!$G:$G,Month!D$7,Raw!$E:$E,Month!$A23))))</f>
        <v>316069</v>
      </c>
      <c r="E23" s="99">
        <f>IF($B23="","",IF($C23="Region",SUMIFS(Raw!$H:$H,Raw!$A:$A,$B$5,Raw!$G:$G,Month!E$7,Raw!$I:$I,Month!$A23),IF($C23="Provider",SUMIFS(Raw!$H:$H,Raw!$A:$A,$B$5,Raw!$G:$G,Month!E$7,Raw!$C:$C,Month!$A23),SUMIFS(Raw!$H:$H,Raw!$A:$A,$B$5,Raw!$G:$G,Month!E$7,Raw!$E:$E,Month!$A23))))</f>
        <v>316069</v>
      </c>
      <c r="F23" s="99">
        <f>IF($B23="","",IF($C23="Region",SUMIFS(Raw!$H:$H,Raw!$A:$A,$B$5,Raw!$G:$G,Month!F$7,Raw!$I:$I,Month!$A23),IF($C23="Provider",SUMIFS(Raw!$H:$H,Raw!$A:$A,$B$5,Raw!$G:$G,Month!F$7,Raw!$C:$C,Month!$A23),SUMIFS(Raw!$H:$H,Raw!$A:$A,$B$5,Raw!$G:$G,Month!F$7,Raw!$E:$E,Month!$A23))))</f>
        <v>314438</v>
      </c>
      <c r="G23" s="99">
        <f>IF($B23="","",IF($C23="Region",SUMIFS(Raw!$H:$H,Raw!$A:$A,$B$5,Raw!$G:$G,Month!G$7,Raw!$I:$I,Month!$A23),IF($C23="Provider",SUMIFS(Raw!$H:$H,Raw!$A:$A,$B$5,Raw!$G:$G,Month!G$7,Raw!$C:$C,Month!$A23),SUMIFS(Raw!$H:$H,Raw!$A:$A,$B$5,Raw!$G:$G,Month!G$7,Raw!$E:$E,Month!$A23))))</f>
        <v>303497</v>
      </c>
      <c r="H23" s="99">
        <f>IF($B23="","",IF($C23="Region",SUMIFS(Raw!$H:$H,Raw!$A:$A,$B$5,Raw!$G:$G,Month!H$7,Raw!$I:$I,Month!$A23),IF($C23="Provider",SUMIFS(Raw!$H:$H,Raw!$A:$A,$B$5,Raw!$G:$G,Month!H$7,Raw!$C:$C,Month!$A23),SUMIFS(Raw!$H:$H,Raw!$A:$A,$B$5,Raw!$G:$G,Month!H$7,Raw!$E:$E,Month!$A23))))</f>
        <v>1631</v>
      </c>
      <c r="I23" s="99">
        <f>IF($B23="","",IF($C23="Region",SUMIFS(Raw!$H:$H,Raw!$A:$A,$B$5,Raw!$G:$G,Month!I$7,Raw!$I:$I,Month!$A23),IF($C23="Provider",SUMIFS(Raw!$H:$H,Raw!$A:$A,$B$5,Raw!$G:$G,Month!I$7,Raw!$C:$C,Month!$A23),SUMIFS(Raw!$H:$H,Raw!$A:$A,$B$5,Raw!$G:$G,Month!I$7,Raw!$E:$E,Month!$A23))))</f>
        <v>2555181</v>
      </c>
      <c r="J23" s="99">
        <f>IF($B23="","",IF($C23="Region",SUMIFS(Raw!$H:$H,Raw!$A:$A,$B$5,Raw!$G:$G,Month!J$7,Raw!$I:$I,Month!$A23),IF($C23="Provider",SUMIFS(Raw!$H:$H,Raw!$A:$A,$B$5,Raw!$G:$G,Month!J$7,Raw!$C:$C,Month!$A23),SUMIFS(Raw!$H:$H,Raw!$A:$A,$B$5,Raw!$G:$G,Month!J$7,Raw!$E:$E,Month!$A23))))</f>
        <v>90</v>
      </c>
      <c r="K23" s="99">
        <f>IF($B23="","",IF($C23="Region",SUMIFS(Raw!$H:$H,Raw!$A:$A,$B$5,Raw!$G:$G,Month!K$7,Raw!$I:$I,Month!$A23),IF($C23="Provider",SUMIFS(Raw!$H:$H,Raw!$A:$A,$B$5,Raw!$G:$G,Month!K$7,Raw!$C:$C,Month!$A23),SUMIFS(Raw!$H:$H,Raw!$A:$A,$B$5,Raw!$G:$G,Month!K$7,Raw!$E:$E,Month!$A23))))</f>
        <v>151</v>
      </c>
      <c r="L23" s="99">
        <f>IF($B23="","",IF($C23="Region",SUMIFS(Raw!$H:$H,Raw!$A:$A,$B$5,Raw!$G:$G,Month!L$7,Raw!$I:$I,Month!$A23),IF($C23="Provider",SUMIFS(Raw!$H:$H,Raw!$A:$A,$B$5,Raw!$G:$G,Month!L$7,Raw!$C:$C,Month!$A23),SUMIFS(Raw!$H:$H,Raw!$A:$A,$B$5,Raw!$G:$G,Month!L$7,Raw!$E:$E,Month!$A23))))</f>
        <v>105898</v>
      </c>
      <c r="M23" s="99">
        <f>IF($B23="","",IF($C23="Region",SUMIFS(Raw!$H:$H,Raw!$A:$A,$B$5,Raw!$G:$G,Month!M$7,Raw!$I:$I,Month!$A23),IF($C23="Provider",SUMIFS(Raw!$H:$H,Raw!$A:$A,$B$5,Raw!$G:$G,Month!M$7,Raw!$C:$C,Month!$A23),SUMIFS(Raw!$H:$H,Raw!$A:$A,$B$5,Raw!$G:$G,Month!M$7,Raw!$E:$E,Month!$A23))))</f>
        <v>83529</v>
      </c>
      <c r="N23" s="99">
        <f>IF($B23="","",IF($C23="Region",SUMIFS(Raw!$H:$H,Raw!$A:$A,$B$5,Raw!$G:$G,Month!N$7,Raw!$I:$I,Month!$A23),IF($C23="Provider",SUMIFS(Raw!$H:$H,Raw!$A:$A,$B$5,Raw!$G:$G,Month!N$7,Raw!$C:$C,Month!$A23),SUMIFS(Raw!$H:$H,Raw!$A:$A,$B$5,Raw!$G:$G,Month!N$7,Raw!$E:$E,Month!$A23))))</f>
        <v>93234720</v>
      </c>
      <c r="O23" s="99">
        <f>IF($B23="","",IF($C23="Region",SUMIFS(Raw!$H:$H,Raw!$A:$A,$B$5,Raw!$G:$G,Month!O$7,Raw!$I:$I,Month!$A23),IF($C23="Provider",SUMIFS(Raw!$H:$H,Raw!$A:$A,$B$5,Raw!$G:$G,Month!O$7,Raw!$C:$C,Month!$A23),SUMIFS(Raw!$H:$H,Raw!$A:$A,$B$5,Raw!$G:$G,Month!O$7,Raw!$E:$E,Month!$A23))))</f>
        <v>298277</v>
      </c>
      <c r="P23" s="99">
        <f>IF($B23="","",IF($C23="Region",SUMIFS(Raw!$H:$H,Raw!$A:$A,$B$5,Raw!$G:$G,Month!P$7,Raw!$I:$I,Month!$A23),IF($C23="Provider",SUMIFS(Raw!$H:$H,Raw!$A:$A,$B$5,Raw!$G:$G,Month!P$7,Raw!$C:$C,Month!$A23),SUMIFS(Raw!$H:$H,Raw!$A:$A,$B$5,Raw!$G:$G,Month!P$7,Raw!$E:$E,Month!$A23))))</f>
        <v>1587</v>
      </c>
      <c r="Q23" s="99">
        <f>IF($B23="","",IF($C23="Region",SUMIFS(Raw!$H:$H,Raw!$A:$A,$B$5,Raw!$G:$G,Month!Q$7,Raw!$I:$I,Month!$A23),IF($C23="Provider",SUMIFS(Raw!$H:$H,Raw!$A:$A,$B$5,Raw!$G:$G,Month!Q$7,Raw!$C:$C,Month!$A23),SUMIFS(Raw!$H:$H,Raw!$A:$A,$B$5,Raw!$G:$G,Month!Q$7,Raw!$E:$E,Month!$A23))))</f>
        <v>200619</v>
      </c>
      <c r="R23" s="99">
        <f>IF($B23="","",IF($C23="Region",SUMIFS(Raw!$H:$H,Raw!$A:$A,$B$5,Raw!$G:$G,Month!R$7,Raw!$I:$I,Month!$A23),IF($C23="Provider",SUMIFS(Raw!$H:$H,Raw!$A:$A,$B$5,Raw!$G:$G,Month!R$7,Raw!$C:$C,Month!$A23),SUMIFS(Raw!$H:$H,Raw!$A:$A,$B$5,Raw!$G:$G,Month!R$7,Raw!$E:$E,Month!$A23))))</f>
        <v>82333</v>
      </c>
      <c r="S23" s="99">
        <f>IF($B23="","",IF($C23="Region",SUMIFS(Raw!$H:$H,Raw!$A:$A,$B$5,Raw!$G:$G,Month!S$7,Raw!$I:$I,Month!$A23),IF($C23="Provider",SUMIFS(Raw!$H:$H,Raw!$A:$A,$B$5,Raw!$G:$G,Month!S$7,Raw!$C:$C,Month!$A23),SUMIFS(Raw!$H:$H,Raw!$A:$A,$B$5,Raw!$G:$G,Month!S$7,Raw!$E:$E,Month!$A23))))</f>
        <v>13066</v>
      </c>
      <c r="T23" s="99">
        <f>IF($B23="","",IF($C23="Region",SUMIFS(Raw!$H:$H,Raw!$A:$A,$B$5,Raw!$G:$G,Month!T$7,Raw!$I:$I,Month!$A23),IF($C23="Provider",SUMIFS(Raw!$H:$H,Raw!$A:$A,$B$5,Raw!$G:$G,Month!T$7,Raw!$C:$C,Month!$A23),SUMIFS(Raw!$H:$H,Raw!$A:$A,$B$5,Raw!$G:$G,Month!T$7,Raw!$E:$E,Month!$A23))))</f>
        <v>672</v>
      </c>
      <c r="U23" s="99">
        <f>IF($B23="","",IF($C23="Region",SUMIFS(Raw!$H:$H,Raw!$A:$A,$B$5,Raw!$G:$G,Month!U$7,Raw!$I:$I,Month!$A23),IF($C23="Provider",SUMIFS(Raw!$H:$H,Raw!$A:$A,$B$5,Raw!$G:$G,Month!U$7,Raw!$C:$C,Month!$A23),SUMIFS(Raw!$H:$H,Raw!$A:$A,$B$5,Raw!$G:$G,Month!U$7,Raw!$E:$E,Month!$A23))))</f>
        <v>96071</v>
      </c>
      <c r="V23" s="99">
        <f>IF($B23="","",IF($C23="Region",SUMIFS(Raw!$H:$H,Raw!$A:$A,$B$5,Raw!$G:$G,Month!V$7,Raw!$I:$I,Month!$A23),IF($C23="Provider",SUMIFS(Raw!$H:$H,Raw!$A:$A,$B$5,Raw!$G:$G,Month!V$7,Raw!$C:$C,Month!$A23),SUMIFS(Raw!$H:$H,Raw!$A:$A,$B$5,Raw!$G:$G,Month!V$7,Raw!$E:$E,Month!$A23))))</f>
        <v>6246</v>
      </c>
      <c r="W23" s="99">
        <f>IF($B23="","",IF($C23="Region",SUMIFS(Raw!$H:$H,Raw!$A:$A,$B$5,Raw!$G:$G,Month!W$7,Raw!$I:$I,Month!$A23),IF($C23="Provider",SUMIFS(Raw!$H:$H,Raw!$A:$A,$B$5,Raw!$G:$G,Month!W$7,Raw!$C:$C,Month!$A23),SUMIFS(Raw!$H:$H,Raw!$A:$A,$B$5,Raw!$G:$G,Month!W$7,Raw!$E:$E,Month!$A23))))</f>
        <v>72543</v>
      </c>
      <c r="X23" s="99">
        <f>IF($B23="","",IF($C23="Region",SUMIFS(Raw!$H:$H,Raw!$A:$A,$B$5,Raw!$G:$G,Month!X$7,Raw!$I:$I,Month!$A23),IF($C23="Provider",SUMIFS(Raw!$H:$H,Raw!$A:$A,$B$5,Raw!$G:$G,Month!X$7,Raw!$C:$C,Month!$A23),SUMIFS(Raw!$H:$H,Raw!$A:$A,$B$5,Raw!$G:$G,Month!X$7,Raw!$E:$E,Month!$A23))))</f>
        <v>42805</v>
      </c>
      <c r="Y23" s="99">
        <f>IF($B23="","",IF($C23="Region",SUMIFS(Raw!$H:$H,Raw!$A:$A,$B$5,Raw!$G:$G,Month!Y$7,Raw!$I:$I,Month!$A23),IF($C23="Provider",SUMIFS(Raw!$H:$H,Raw!$A:$A,$B$5,Raw!$G:$G,Month!Y$7,Raw!$C:$C,Month!$A23),SUMIFS(Raw!$H:$H,Raw!$A:$A,$B$5,Raw!$G:$G,Month!Y$7,Raw!$E:$E,Month!$A23))))</f>
        <v>1334</v>
      </c>
      <c r="Z23" s="99">
        <f>IF($B23="","",IF($C23="Region",SUMIFS(Raw!$H:$H,Raw!$A:$A,$B$5,Raw!$G:$G,Month!Z$7,Raw!$I:$I,Month!$A23),IF($C23="Provider",SUMIFS(Raw!$H:$H,Raw!$A:$A,$B$5,Raw!$G:$G,Month!Z$7,Raw!$C:$C,Month!$A23),SUMIFS(Raw!$H:$H,Raw!$A:$A,$B$5,Raw!$G:$G,Month!Z$7,Raw!$E:$E,Month!$A23))))</f>
        <v>3540</v>
      </c>
      <c r="AA23" s="99">
        <f>IF($B23="","",IF($C23="Region",SUMIFS(Raw!$H:$H,Raw!$A:$A,$B$5,Raw!$G:$G,Month!AA$7,Raw!$I:$I,Month!$A23),IF($C23="Provider",SUMIFS(Raw!$H:$H,Raw!$A:$A,$B$5,Raw!$G:$G,Month!AA$7,Raw!$C:$C,Month!$A23),SUMIFS(Raw!$H:$H,Raw!$A:$A,$B$5,Raw!$G:$G,Month!AA$7,Raw!$E:$E,Month!$A23))))</f>
        <v>10986</v>
      </c>
      <c r="AB23" s="99">
        <f>IF($B23="","",IF($C23="Region",SUMIFS(Raw!$H:$H,Raw!$A:$A,$B$5,Raw!$G:$G,Month!AB$7,Raw!$I:$I,Month!$A23),IF($C23="Provider",SUMIFS(Raw!$H:$H,Raw!$A:$A,$B$5,Raw!$G:$G,Month!AB$7,Raw!$C:$C,Month!$A23),SUMIFS(Raw!$H:$H,Raw!$A:$A,$B$5,Raw!$G:$G,Month!AB$7,Raw!$E:$E,Month!$A23))))</f>
        <v>3877</v>
      </c>
      <c r="AC23" s="99">
        <f>IF($B23="","",IF($C23="Region",SUMIFS(Raw!$H:$H,Raw!$A:$A,$B$5,Raw!$G:$G,Month!AC$7,Raw!$I:$I,Month!$A23),IF($C23="Provider",SUMIFS(Raw!$H:$H,Raw!$A:$A,$B$5,Raw!$G:$G,Month!AC$7,Raw!$C:$C,Month!$A23),SUMIFS(Raw!$H:$H,Raw!$A:$A,$B$5,Raw!$G:$G,Month!AC$7,Raw!$E:$E,Month!$A23))))</f>
        <v>3082</v>
      </c>
      <c r="AD23" s="99">
        <f>IF($B23="","",IF($C23="Region",SUMIFS(Raw!$H:$H,Raw!$A:$A,$B$5,Raw!$G:$G,Month!AD$7,Raw!$I:$I,Month!$A23),IF($C23="Provider",SUMIFS(Raw!$H:$H,Raw!$A:$A,$B$5,Raw!$G:$G,Month!AD$7,Raw!$C:$C,Month!$A23),SUMIFS(Raw!$H:$H,Raw!$A:$A,$B$5,Raw!$G:$G,Month!AD$7,Raw!$E:$E,Month!$A23))))</f>
        <v>9360</v>
      </c>
      <c r="AE23" s="99">
        <f>IF($B23="","",IF($C23="Region",SUMIFS(Raw!$H:$H,Raw!$A:$A,$B$5,Raw!$G:$G,Month!AE$7,Raw!$I:$I,Month!$A23),IF($C23="Provider",SUMIFS(Raw!$H:$H,Raw!$A:$A,$B$5,Raw!$G:$G,Month!AE$7,Raw!$C:$C,Month!$A23),SUMIFS(Raw!$H:$H,Raw!$A:$A,$B$5,Raw!$G:$G,Month!AE$7,Raw!$E:$E,Month!$A23))))</f>
        <v>298277</v>
      </c>
      <c r="AF23" s="99">
        <f>IF($B23="","",IF($C23="Region",SUMIFS(Raw!$H:$H,Raw!$A:$A,$B$5,Raw!$G:$G,Month!AF$7,Raw!$I:$I,Month!$A23),IF($C23="Provider",SUMIFS(Raw!$H:$H,Raw!$A:$A,$B$5,Raw!$G:$G,Month!AF$7,Raw!$C:$C,Month!$A23),SUMIFS(Raw!$H:$H,Raw!$A:$A,$B$5,Raw!$G:$G,Month!AF$7,Raw!$E:$E,Month!$A23))))</f>
        <v>39830</v>
      </c>
      <c r="AG23" s="99">
        <f>IF($B23="","",IF($C23="Region",SUMIFS(Raw!$H:$H,Raw!$A:$A,$B$5,Raw!$G:$G,Month!AG$7,Raw!$I:$I,Month!$A23),IF($C23="Provider",SUMIFS(Raw!$H:$H,Raw!$A:$A,$B$5,Raw!$G:$G,Month!AG$7,Raw!$C:$C,Month!$A23),SUMIFS(Raw!$H:$H,Raw!$A:$A,$B$5,Raw!$G:$G,Month!AG$7,Raw!$E:$E,Month!$A23))))</f>
        <v>42364</v>
      </c>
      <c r="AH23" s="99">
        <f>IF($B23="","",IF($C23="Region",SUMIFS(Raw!$H:$H,Raw!$A:$A,$B$5,Raw!$G:$G,Month!AH$7,Raw!$I:$I,Month!$A23),IF($C23="Provider",SUMIFS(Raw!$H:$H,Raw!$A:$A,$B$5,Raw!$G:$G,Month!AH$7,Raw!$C:$C,Month!$A23),SUMIFS(Raw!$H:$H,Raw!$A:$A,$B$5,Raw!$G:$G,Month!AH$7,Raw!$E:$E,Month!$A23))))</f>
        <v>25161</v>
      </c>
      <c r="AI23" s="99">
        <f>IF($B23="","",IF($C23="Region",SUMIFS(Raw!$H:$H,Raw!$A:$A,$B$5,Raw!$G:$G,Month!AI$7,Raw!$I:$I,Month!$A23),IF($C23="Provider",SUMIFS(Raw!$H:$H,Raw!$A:$A,$B$5,Raw!$G:$G,Month!AI$7,Raw!$C:$C,Month!$A23),SUMIFS(Raw!$H:$H,Raw!$A:$A,$B$5,Raw!$G:$G,Month!AI$7,Raw!$E:$E,Month!$A23))))</f>
        <v>133</v>
      </c>
      <c r="AJ23" s="99">
        <f>IF($B23="","",IF($C23="Region",SUMIFS(Raw!$H:$H,Raw!$A:$A,$B$5,Raw!$G:$G,Month!AJ$7,Raw!$I:$I,Month!$A23),IF($C23="Provider",SUMIFS(Raw!$H:$H,Raw!$A:$A,$B$5,Raw!$G:$G,Month!AJ$7,Raw!$C:$C,Month!$A23),SUMIFS(Raw!$H:$H,Raw!$A:$A,$B$5,Raw!$G:$G,Month!AJ$7,Raw!$E:$E,Month!$A23))))</f>
        <v>17227</v>
      </c>
      <c r="AK23" s="99">
        <f>IF($B23="","",IF($C23="Region",SUMIFS(Raw!$H:$H,Raw!$A:$A,$B$5,Raw!$G:$G,Month!AK$7,Raw!$I:$I,Month!$A23),IF($C23="Provider",SUMIFS(Raw!$H:$H,Raw!$A:$A,$B$5,Raw!$G:$G,Month!AK$7,Raw!$C:$C,Month!$A23),SUMIFS(Raw!$H:$H,Raw!$A:$A,$B$5,Raw!$G:$G,Month!AK$7,Raw!$E:$E,Month!$A23))))</f>
        <v>1058</v>
      </c>
      <c r="AL23" s="99">
        <f>IF($B23="","",IF($C23="Region",SUMIFS(Raw!$H:$H,Raw!$A:$A,$B$5,Raw!$G:$G,Month!AL$7,Raw!$I:$I,Month!$A23),IF($C23="Provider",SUMIFS(Raw!$H:$H,Raw!$A:$A,$B$5,Raw!$G:$G,Month!AL$7,Raw!$C:$C,Month!$A23),SUMIFS(Raw!$H:$H,Raw!$A:$A,$B$5,Raw!$G:$G,Month!AL$7,Raw!$E:$E,Month!$A23))))</f>
        <v>9874</v>
      </c>
      <c r="AM23" s="99">
        <f>IF($B23="","",IF($C23="Region",SUMIFS(Raw!$H:$H,Raw!$A:$A,$B$5,Raw!$G:$G,Month!AM$7,Raw!$I:$I,Month!$A23),IF($C23="Provider",SUMIFS(Raw!$H:$H,Raw!$A:$A,$B$5,Raw!$G:$G,Month!AM$7,Raw!$C:$C,Month!$A23),SUMIFS(Raw!$H:$H,Raw!$A:$A,$B$5,Raw!$G:$G,Month!AM$7,Raw!$E:$E,Month!$A23))))</f>
        <v>1937</v>
      </c>
      <c r="AN23" s="99">
        <f>IF($B23="","",IF($C23="Region",SUMIFS(Raw!$H:$H,Raw!$A:$A,$B$5,Raw!$G:$G,Month!AN$7,Raw!$I:$I,Month!$A23),IF($C23="Provider",SUMIFS(Raw!$H:$H,Raw!$A:$A,$B$5,Raw!$G:$G,Month!AN$7,Raw!$C:$C,Month!$A23),SUMIFS(Raw!$H:$H,Raw!$A:$A,$B$5,Raw!$G:$G,Month!AN$7,Raw!$E:$E,Month!$A23))))</f>
        <v>13134</v>
      </c>
      <c r="AO23" s="99">
        <f>IF($B23="","",IF($C23="Region",SUMIFS(Raw!$H:$H,Raw!$A:$A,$B$5,Raw!$G:$G,Month!AO$7,Raw!$I:$I,Month!$A23),IF($C23="Provider",SUMIFS(Raw!$H:$H,Raw!$A:$A,$B$5,Raw!$G:$G,Month!AO$7,Raw!$C:$C,Month!$A23),SUMIFS(Raw!$H:$H,Raw!$A:$A,$B$5,Raw!$G:$G,Month!AO$7,Raw!$E:$E,Month!$A23))))</f>
        <v>6669</v>
      </c>
      <c r="AP23" s="99">
        <f>IF($B23="","",IF($C23="Region",SUMIFS(Raw!$H:$H,Raw!$A:$A,$B$5,Raw!$G:$G,Month!AP$7,Raw!$I:$I,Month!$A23),IF($C23="Provider",SUMIFS(Raw!$H:$H,Raw!$A:$A,$B$5,Raw!$G:$G,Month!AP$7,Raw!$C:$C,Month!$A23),SUMIFS(Raw!$H:$H,Raw!$A:$A,$B$5,Raw!$G:$G,Month!AP$7,Raw!$E:$E,Month!$A23))))</f>
        <v>29578</v>
      </c>
      <c r="AQ23" s="99">
        <f>IF($B23="","",IF($C23="Region",SUMIFS(Raw!$H:$H,Raw!$A:$A,$B$5,Raw!$G:$G,Month!AQ$7,Raw!$I:$I,Month!$A23),IF($C23="Provider",SUMIFS(Raw!$H:$H,Raw!$A:$A,$B$5,Raw!$G:$G,Month!AQ$7,Raw!$C:$C,Month!$A23),SUMIFS(Raw!$H:$H,Raw!$A:$A,$B$5,Raw!$G:$G,Month!AQ$7,Raw!$E:$E,Month!$A23))))</f>
        <v>29095</v>
      </c>
      <c r="AR23" s="99">
        <f>IF($B23="","",IF($C23="Region",SUMIFS(Raw!$H:$H,Raw!$A:$A,$B$5,Raw!$G:$G,Month!AR$7,Raw!$I:$I,Month!$A23),IF($C23="Provider",SUMIFS(Raw!$H:$H,Raw!$A:$A,$B$5,Raw!$G:$G,Month!AR$7,Raw!$C:$C,Month!$A23),SUMIFS(Raw!$H:$H,Raw!$A:$A,$B$5,Raw!$G:$G,Month!AR$7,Raw!$E:$E,Month!$A23))))</f>
        <v>27747</v>
      </c>
      <c r="AS23" s="99">
        <f>IF($B23="","",IF($C23="Region",SUMIFS(Raw!$H:$H,Raw!$A:$A,$B$5,Raw!$G:$G,Month!AS$7,Raw!$I:$I,Month!$A23),IF($C23="Provider",SUMIFS(Raw!$H:$H,Raw!$A:$A,$B$5,Raw!$G:$G,Month!AS$7,Raw!$C:$C,Month!$A23),SUMIFS(Raw!$H:$H,Raw!$A:$A,$B$5,Raw!$G:$G,Month!AS$7,Raw!$E:$E,Month!$A23))))</f>
        <v>22714</v>
      </c>
      <c r="AT23" s="99">
        <f>IF($B23="","",IF($C23="Region",SUMIFS(Raw!$H:$H,Raw!$A:$A,$B$5,Raw!$G:$G,Month!AT$7,Raw!$I:$I,Month!$A23),IF($C23="Provider",SUMIFS(Raw!$H:$H,Raw!$A:$A,$B$5,Raw!$G:$G,Month!AT$7,Raw!$C:$C,Month!$A23),SUMIFS(Raw!$H:$H,Raw!$A:$A,$B$5,Raw!$G:$G,Month!AT$7,Raw!$E:$E,Month!$A23))))</f>
        <v>4877</v>
      </c>
      <c r="AU23" s="99">
        <f>IF($B23="","",IF($C23="Region",SUMIFS(Raw!$H:$H,Raw!$A:$A,$B$5,Raw!$G:$G,Month!AU$7,Raw!$I:$I,Month!$A23),IF($C23="Provider",SUMIFS(Raw!$H:$H,Raw!$A:$A,$B$5,Raw!$G:$G,Month!AU$7,Raw!$C:$C,Month!$A23),SUMIFS(Raw!$H:$H,Raw!$A:$A,$B$5,Raw!$G:$G,Month!AU$7,Raw!$E:$E,Month!$A23))))</f>
        <v>2704</v>
      </c>
      <c r="AV23" s="99">
        <f>IF($B23="","",IF($C23="Region",SUMIFS(Raw!$H:$H,Raw!$A:$A,$B$5,Raw!$G:$G,Month!AV$7,Raw!$I:$I,Month!$A23),IF($C23="Provider",SUMIFS(Raw!$H:$H,Raw!$A:$A,$B$5,Raw!$G:$G,Month!AV$7,Raw!$C:$C,Month!$A23),SUMIFS(Raw!$H:$H,Raw!$A:$A,$B$5,Raw!$G:$G,Month!AV$7,Raw!$E:$E,Month!$A23))))</f>
        <v>18765</v>
      </c>
      <c r="AW23" s="99">
        <f>IF($B23="","",IF($C23="Region",SUMIFS(Raw!$H:$H,Raw!$A:$A,$B$5,Raw!$G:$G,Month!AW$7,Raw!$I:$I,Month!$A23),IF($C23="Provider",SUMIFS(Raw!$H:$H,Raw!$A:$A,$B$5,Raw!$G:$G,Month!AW$7,Raw!$C:$C,Month!$A23),SUMIFS(Raw!$H:$H,Raw!$A:$A,$B$5,Raw!$G:$G,Month!AW$7,Raw!$E:$E,Month!$A23))))</f>
        <v>23396019</v>
      </c>
      <c r="AX23" s="99">
        <f>IF($B23="","",IF($C23="Region",SUMIFS(Raw!$H:$H,Raw!$A:$A,$B$5,Raw!$G:$G,Month!AX$7,Raw!$I:$I,Month!$A23),IF($C23="Provider",SUMIFS(Raw!$H:$H,Raw!$A:$A,$B$5,Raw!$G:$G,Month!AX$7,Raw!$C:$C,Month!$A23),SUMIFS(Raw!$H:$H,Raw!$A:$A,$B$5,Raw!$G:$G,Month!AX$7,Raw!$E:$E,Month!$A23))))</f>
        <v>31748</v>
      </c>
      <c r="AY23" s="99">
        <f>IF($B23="","",IF($C23="Region",SUMIFS(Raw!$H:$H,Raw!$A:$A,$B$5,Raw!$G:$G,Month!AY$7,Raw!$I:$I,Month!$A23),IF($C23="Provider",SUMIFS(Raw!$H:$H,Raw!$A:$A,$B$5,Raw!$G:$G,Month!AY$7,Raw!$C:$C,Month!$A23),SUMIFS(Raw!$H:$H,Raw!$A:$A,$B$5,Raw!$G:$G,Month!AY$7,Raw!$E:$E,Month!$A23))))</f>
        <v>12026</v>
      </c>
      <c r="AZ23" s="99">
        <f>IF($B23="","",IF($C23="Region",SUMIFS(Raw!$H:$H,Raw!$A:$A,$B$5,Raw!$G:$G,Month!AZ$7,Raw!$I:$I,Month!$A23),IF($C23="Provider",SUMIFS(Raw!$H:$H,Raw!$A:$A,$B$5,Raw!$G:$G,Month!AZ$7,Raw!$C:$C,Month!$A23),SUMIFS(Raw!$H:$H,Raw!$A:$A,$B$5,Raw!$G:$G,Month!AZ$7,Raw!$E:$E,Month!$A23))))</f>
        <v>1959</v>
      </c>
      <c r="BA23" s="99">
        <f>IF($B23="","",IF($C23="Region",SUMIFS(Raw!$H:$H,Raw!$A:$A,$B$5,Raw!$G:$G,Month!BA$7,Raw!$I:$I,Month!$A23),IF($C23="Provider",SUMIFS(Raw!$H:$H,Raw!$A:$A,$B$5,Raw!$G:$G,Month!BA$7,Raw!$C:$C,Month!$A23),SUMIFS(Raw!$H:$H,Raw!$A:$A,$B$5,Raw!$G:$G,Month!BA$7,Raw!$E:$E,Month!$A23))))</f>
        <v>5936</v>
      </c>
      <c r="BB23" s="99">
        <f>IF($B23="","",IF($C23="Region",SUMIFS(Raw!$H:$H,Raw!$A:$A,$B$5,Raw!$G:$G,Month!BB$7,Raw!$I:$I,Month!$A23),IF($C23="Provider",SUMIFS(Raw!$H:$H,Raw!$A:$A,$B$5,Raw!$G:$G,Month!BB$7,Raw!$C:$C,Month!$A23),SUMIFS(Raw!$H:$H,Raw!$A:$A,$B$5,Raw!$G:$G,Month!BB$7,Raw!$E:$E,Month!$A23))))</f>
        <v>10781376</v>
      </c>
      <c r="BC23" s="99">
        <f>IF($B23="","",IF($C23="Region",SUMIFS(Raw!$H:$H,Raw!$A:$A,$B$5,Raw!$G:$G,Month!BC$7,Raw!$I:$I,Month!$A23),IF($C23="Provider",SUMIFS(Raw!$H:$H,Raw!$A:$A,$B$5,Raw!$G:$G,Month!BC$7,Raw!$C:$C,Month!$A23),SUMIFS(Raw!$H:$H,Raw!$A:$A,$B$5,Raw!$G:$G,Month!BC$7,Raw!$E:$E,Month!$A23))))</f>
        <v>16545</v>
      </c>
      <c r="BD23" s="99">
        <f>IF($B23="","",IF($C23="Region",SUMIFS(Raw!$H:$H,Raw!$A:$A,$B$5,Raw!$G:$G,Month!BD$7,Raw!$I:$I,Month!$A23),IF($C23="Provider",SUMIFS(Raw!$H:$H,Raw!$A:$A,$B$5,Raw!$G:$G,Month!BD$7,Raw!$C:$C,Month!$A23),SUMIFS(Raw!$H:$H,Raw!$A:$A,$B$5,Raw!$G:$G,Month!BD$7,Raw!$E:$E,Month!$A23))))</f>
        <v>139914</v>
      </c>
      <c r="BE23" s="99">
        <f>IF($B23="","",IF($C23="Region",SUMIFS(Raw!$H:$H,Raw!$A:$A,$B$5,Raw!$G:$G,Month!BE$7,Raw!$I:$I,Month!$A23),IF($C23="Provider",SUMIFS(Raw!$H:$H,Raw!$A:$A,$B$5,Raw!$G:$G,Month!BE$7,Raw!$C:$C,Month!$A23),SUMIFS(Raw!$H:$H,Raw!$A:$A,$B$5,Raw!$G:$G,Month!BE$7,Raw!$E:$E,Month!$A23))))</f>
        <v>3228</v>
      </c>
      <c r="BF23" s="99">
        <f>IF($B23="","",IF($C23="Region",SUMIFS(Raw!$H:$H,Raw!$A:$A,$B$5,Raw!$G:$G,Month!BF$7,Raw!$I:$I,Month!$A23),IF($C23="Provider",SUMIFS(Raw!$H:$H,Raw!$A:$A,$B$5,Raw!$G:$G,Month!BF$7,Raw!$C:$C,Month!$A23),SUMIFS(Raw!$H:$H,Raw!$A:$A,$B$5,Raw!$G:$G,Month!BF$7,Raw!$E:$E,Month!$A23))))</f>
        <v>224388</v>
      </c>
      <c r="BG23" s="99">
        <f>IF($B23="","",IF($C23="Region",SUMIFS(Raw!$H:$H,Raw!$A:$A,$B$5,Raw!$G:$G,Month!BG$7,Raw!$I:$I,Month!$A23),IF($C23="Provider",SUMIFS(Raw!$H:$H,Raw!$A:$A,$B$5,Raw!$G:$G,Month!BG$7,Raw!$C:$C,Month!$A23),SUMIFS(Raw!$H:$H,Raw!$A:$A,$B$5,Raw!$G:$G,Month!BG$7,Raw!$E:$E,Month!$A23))))</f>
        <v>200</v>
      </c>
      <c r="BH23" s="99">
        <f>IF($B23="","",IF($C23="Region",SUMIFS(Raw!$H:$H,Raw!$A:$A,$B$5,Raw!$G:$G,Month!BH$7,Raw!$I:$I,Month!$A23),IF($C23="Provider",SUMIFS(Raw!$H:$H,Raw!$A:$A,$B$5,Raw!$G:$G,Month!BH$7,Raw!$C:$C,Month!$A23),SUMIFS(Raw!$H:$H,Raw!$A:$A,$B$5,Raw!$G:$G,Month!BH$7,Raw!$E:$E,Month!$A23))))</f>
        <v>165420</v>
      </c>
      <c r="BI23" s="99">
        <f>IF($B23="","",IF($C23="Region",SUMIFS(Raw!$H:$H,Raw!$A:$A,$B$5,Raw!$G:$G,Month!BI$7,Raw!$I:$I,Month!$A23),IF($C23="Provider",SUMIFS(Raw!$H:$H,Raw!$A:$A,$B$5,Raw!$G:$G,Month!BI$7,Raw!$C:$C,Month!$A23),SUMIFS(Raw!$H:$H,Raw!$A:$A,$B$5,Raw!$G:$G,Month!BI$7,Raw!$E:$E,Month!$A23))))</f>
        <v>41432</v>
      </c>
      <c r="BJ23" s="99">
        <f>IF($B23="","",IF($C23="Region",SUMIFS(Raw!$H:$H,Raw!$A:$A,$B$5,Raw!$G:$G,Month!BJ$7,Raw!$I:$I,Month!$A23),IF($C23="Provider",SUMIFS(Raw!$H:$H,Raw!$A:$A,$B$5,Raw!$G:$G,Month!BJ$7,Raw!$C:$C,Month!$A23),SUMIFS(Raw!$H:$H,Raw!$A:$A,$B$5,Raw!$G:$G,Month!BJ$7,Raw!$E:$E,Month!$A23))))</f>
        <v>43726</v>
      </c>
      <c r="BK23" s="99">
        <f>IF($B23="","",IF($C23="Region",SUMIFS(Raw!$H:$H,Raw!$A:$A,$B$5,Raw!$G:$G,Month!BK$7,Raw!$I:$I,Month!$A23),IF($C23="Provider",SUMIFS(Raw!$H:$H,Raw!$A:$A,$B$5,Raw!$G:$G,Month!BK$7,Raw!$C:$C,Month!$A23),SUMIFS(Raw!$H:$H,Raw!$A:$A,$B$5,Raw!$G:$G,Month!BK$7,Raw!$E:$E,Month!$A23))))</f>
        <v>19353</v>
      </c>
      <c r="BL23" s="99">
        <f>IF($B23="","",IF($C23="Region",SUMIFS(Raw!$H:$H,Raw!$A:$A,$B$5,Raw!$G:$G,Month!BL$7,Raw!$I:$I,Month!$A23),IF($C23="Provider",SUMIFS(Raw!$H:$H,Raw!$A:$A,$B$5,Raw!$G:$G,Month!BL$7,Raw!$C:$C,Month!$A23),SUMIFS(Raw!$H:$H,Raw!$A:$A,$B$5,Raw!$G:$G,Month!BL$7,Raw!$E:$E,Month!$A23))))</f>
        <v>74274</v>
      </c>
      <c r="BM23" s="99">
        <f>IF($B23="","",IF($C23="Region",SUMIFS(Raw!$H:$H,Raw!$A:$A,$B$5,Raw!$G:$G,Month!BM$7,Raw!$I:$I,Month!$A23),IF($C23="Provider",SUMIFS(Raw!$H:$H,Raw!$A:$A,$B$5,Raw!$G:$G,Month!BM$7,Raw!$C:$C,Month!$A23),SUMIFS(Raw!$H:$H,Raw!$A:$A,$B$5,Raw!$G:$G,Month!BM$7,Raw!$E:$E,Month!$A23))))</f>
        <v>7346</v>
      </c>
      <c r="BN23" s="99">
        <f>IF($B23="","",IF($C23="Region",SUMIFS(Raw!$H:$H,Raw!$A:$A,$B$5,Raw!$G:$G,Month!BN$7,Raw!$I:$I,Month!$A23),IF($C23="Provider",SUMIFS(Raw!$H:$H,Raw!$A:$A,$B$5,Raw!$G:$G,Month!BN$7,Raw!$C:$C,Month!$A23),SUMIFS(Raw!$H:$H,Raw!$A:$A,$B$5,Raw!$G:$G,Month!BN$7,Raw!$E:$E,Month!$A23))))</f>
        <v>24885</v>
      </c>
      <c r="BO23" s="99">
        <f>IF($B23="","",IF($C23="Region",SUMIFS(Raw!$H:$H,Raw!$A:$A,$B$5,Raw!$G:$G,Month!BO$7,Raw!$I:$I,Month!$A23),IF($C23="Provider",SUMIFS(Raw!$H:$H,Raw!$A:$A,$B$5,Raw!$G:$G,Month!BO$7,Raw!$C:$C,Month!$A23),SUMIFS(Raw!$H:$H,Raw!$A:$A,$B$5,Raw!$G:$G,Month!BO$7,Raw!$E:$E,Month!$A23))))</f>
        <v>9013</v>
      </c>
      <c r="BP23" s="99">
        <f>IF($B23="","",IF($C23="Region",SUMIFS(Raw!$H:$H,Raw!$A:$A,$B$5,Raw!$G:$G,Month!BP$7,Raw!$I:$I,Month!$A23),IF($C23="Provider",SUMIFS(Raw!$H:$H,Raw!$A:$A,$B$5,Raw!$G:$G,Month!BP$7,Raw!$C:$C,Month!$A23),SUMIFS(Raw!$H:$H,Raw!$A:$A,$B$5,Raw!$G:$G,Month!BP$7,Raw!$E:$E,Month!$A23))))</f>
        <v>26322</v>
      </c>
      <c r="BQ23" s="99">
        <f>IF($B23="","",IF($C23="Region",SUMIFS(Raw!$H:$H,Raw!$A:$A,$B$5,Raw!$G:$G,Month!BQ$7,Raw!$I:$I,Month!$A23),IF($C23="Provider",SUMIFS(Raw!$H:$H,Raw!$A:$A,$B$5,Raw!$G:$G,Month!BQ$7,Raw!$C:$C,Month!$A23),SUMIFS(Raw!$H:$H,Raw!$A:$A,$B$5,Raw!$G:$G,Month!BQ$7,Raw!$E:$E,Month!$A23))))</f>
        <v>1537</v>
      </c>
      <c r="BR23" s="99">
        <f>IF($B23="","",IF($C23="Region",SUMIFS(Raw!$H:$H,Raw!$A:$A,$B$5,Raw!$G:$G,Month!BR$7,Raw!$I:$I,Month!$A23),IF($C23="Provider",SUMIFS(Raw!$H:$H,Raw!$A:$A,$B$5,Raw!$G:$G,Month!BR$7,Raw!$C:$C,Month!$A23),SUMIFS(Raw!$H:$H,Raw!$A:$A,$B$5,Raw!$G:$G,Month!BR$7,Raw!$E:$E,Month!$A23))))</f>
        <v>204</v>
      </c>
      <c r="BS23" s="99">
        <f>IF($B23="","",IF($C23="Region",SUMIFS(Raw!$H:$H,Raw!$A:$A,$B$5,Raw!$G:$G,Month!BS$7,Raw!$I:$I,Month!$A23),IF($C23="Provider",SUMIFS(Raw!$H:$H,Raw!$A:$A,$B$5,Raw!$G:$G,Month!BS$7,Raw!$C:$C,Month!$A23),SUMIFS(Raw!$H:$H,Raw!$A:$A,$B$5,Raw!$G:$G,Month!BS$7,Raw!$E:$E,Month!$A23))))</f>
        <v>2</v>
      </c>
      <c r="BT23" s="99">
        <f>IF($B23="","",IF($C23="Region",SUMIFS(Raw!$H:$H,Raw!$A:$A,$B$5,Raw!$G:$G,Month!BT$7,Raw!$I:$I,Month!$A23),IF($C23="Provider",SUMIFS(Raw!$H:$H,Raw!$A:$A,$B$5,Raw!$G:$G,Month!BT$7,Raw!$C:$C,Month!$A23),SUMIFS(Raw!$H:$H,Raw!$A:$A,$B$5,Raw!$G:$G,Month!BT$7,Raw!$E:$E,Month!$A23))))</f>
        <v>0</v>
      </c>
      <c r="BU23" s="99">
        <f>IF($B23="","",IF($C23="Region",SUMIFS(Raw!$H:$H,Raw!$A:$A,$B$5,Raw!$G:$G,Month!BU$7,Raw!$I:$I,Month!$A23),IF($C23="Provider",SUMIFS(Raw!$H:$H,Raw!$A:$A,$B$5,Raw!$G:$G,Month!BU$7,Raw!$C:$C,Month!$A23),SUMIFS(Raw!$H:$H,Raw!$A:$A,$B$5,Raw!$G:$G,Month!BU$7,Raw!$E:$E,Month!$A23))))</f>
        <v>0</v>
      </c>
      <c r="BV23" s="99">
        <f>IF($B23="","",IF($C23="Region",SUMIFS(Raw!$H:$H,Raw!$A:$A,$B$5,Raw!$G:$G,Month!BV$7,Raw!$I:$I,Month!$A23),IF($C23="Provider",SUMIFS(Raw!$H:$H,Raw!$A:$A,$B$5,Raw!$G:$G,Month!BV$7,Raw!$C:$C,Month!$A23),SUMIFS(Raw!$H:$H,Raw!$A:$A,$B$5,Raw!$G:$G,Month!BV$7,Raw!$E:$E,Month!$A23))))</f>
        <v>4181</v>
      </c>
      <c r="BW23" s="99">
        <f>IF($B23="","",IF($C23="Region",SUMIFS(Raw!$H:$H,Raw!$A:$A,$B$5,Raw!$G:$G,Month!BW$7,Raw!$I:$I,Month!$A23),IF($C23="Provider",SUMIFS(Raw!$H:$H,Raw!$A:$A,$B$5,Raw!$G:$G,Month!BW$7,Raw!$C:$C,Month!$A23),SUMIFS(Raw!$H:$H,Raw!$A:$A,$B$5,Raw!$G:$G,Month!BW$7,Raw!$E:$E,Month!$A23))))</f>
        <v>165</v>
      </c>
      <c r="BX23" s="99">
        <f>IF($B23="","",IF($C23="Region",SUMIFS(Raw!$H:$H,Raw!$A:$A,$B$5,Raw!$G:$G,Month!BX$7,Raw!$I:$I,Month!$A23),IF($C23="Provider",SUMIFS(Raw!$H:$H,Raw!$A:$A,$B$5,Raw!$G:$G,Month!BX$7,Raw!$C:$C,Month!$A23),SUMIFS(Raw!$H:$H,Raw!$A:$A,$B$5,Raw!$G:$G,Month!BX$7,Raw!$E:$E,Month!$A23))))</f>
        <v>0</v>
      </c>
      <c r="BY23" s="99">
        <f>IF($B23="","",IF($C23="Region",SUMIFS(Raw!$H:$H,Raw!$A:$A,$B$5,Raw!$G:$G,Month!BY$7,Raw!$I:$I,Month!$A23),IF($C23="Provider",SUMIFS(Raw!$H:$H,Raw!$A:$A,$B$5,Raw!$G:$G,Month!BY$7,Raw!$C:$C,Month!$A23),SUMIFS(Raw!$H:$H,Raw!$A:$A,$B$5,Raw!$G:$G,Month!BY$7,Raw!$E:$E,Month!$A23))))</f>
        <v>0</v>
      </c>
      <c r="BZ23" s="99">
        <f>IF($B23="","",IF($C23="Region",SUMIFS(Raw!$H:$H,Raw!$A:$A,$B$5,Raw!$G:$G,Month!BZ$7,Raw!$I:$I,Month!$A23),IF($C23="Provider",SUMIFS(Raw!$H:$H,Raw!$A:$A,$B$5,Raw!$G:$G,Month!BZ$7,Raw!$C:$C,Month!$A23),SUMIFS(Raw!$H:$H,Raw!$A:$A,$B$5,Raw!$G:$G,Month!BZ$7,Raw!$E:$E,Month!$A23))))</f>
        <v>0</v>
      </c>
      <c r="CA23" s="99">
        <f>IF($B23="","",IF($C23="Region",SUMIFS(Raw!$H:$H,Raw!$A:$A,$B$5,Raw!$G:$G,Month!CA$7,Raw!$I:$I,Month!$A23),IF($C23="Provider",SUMIFS(Raw!$H:$H,Raw!$A:$A,$B$5,Raw!$G:$G,Month!CA$7,Raw!$C:$C,Month!$A23),SUMIFS(Raw!$H:$H,Raw!$A:$A,$B$5,Raw!$G:$G,Month!CA$7,Raw!$E:$E,Month!$A23))))</f>
        <v>0</v>
      </c>
      <c r="CB23" s="99">
        <f>IF($B23="","",IF($C23="Region",SUMIFS(Raw!$H:$H,Raw!$A:$A,$B$5,Raw!$G:$G,Month!CB$7,Raw!$I:$I,Month!$A23),IF($C23="Provider",SUMIFS(Raw!$H:$H,Raw!$A:$A,$B$5,Raw!$G:$G,Month!CB$7,Raw!$C:$C,Month!$A23),SUMIFS(Raw!$H:$H,Raw!$A:$A,$B$5,Raw!$G:$G,Month!CB$7,Raw!$E:$E,Month!$A23))))</f>
        <v>3241</v>
      </c>
      <c r="CC23" s="99">
        <f>IF($B23="","",IF($C23="Region",SUMIFS(Raw!$H:$H,Raw!$A:$A,$B$5,Raw!$G:$G,Month!CC$7,Raw!$I:$I,Month!$A23),IF($C23="Provider",SUMIFS(Raw!$H:$H,Raw!$A:$A,$B$5,Raw!$G:$G,Month!CC$7,Raw!$C:$C,Month!$A23),SUMIFS(Raw!$H:$H,Raw!$A:$A,$B$5,Raw!$G:$G,Month!CC$7,Raw!$E:$E,Month!$A23))))</f>
        <v>3067</v>
      </c>
      <c r="CD23" s="99">
        <f>IF($B23="","",IF($C23="Region",SUMIFS(Raw!$H:$H,Raw!$A:$A,$B$5,Raw!$G:$G,Month!CD$7,Raw!$I:$I,Month!$A23),IF($C23="Provider",SUMIFS(Raw!$H:$H,Raw!$A:$A,$B$5,Raw!$G:$G,Month!CD$7,Raw!$C:$C,Month!$A23),SUMIFS(Raw!$H:$H,Raw!$A:$A,$B$5,Raw!$G:$G,Month!CD$7,Raw!$E:$E,Month!$A23))))</f>
        <v>58</v>
      </c>
      <c r="CE23" s="99">
        <f>IF($B23="","",IF($C23="Region",SUMIFS(Raw!$H:$H,Raw!$A:$A,$B$5,Raw!$G:$G,Month!CE$7,Raw!$I:$I,Month!$A23),IF($C23="Provider",SUMIFS(Raw!$H:$H,Raw!$A:$A,$B$5,Raw!$G:$G,Month!CE$7,Raw!$C:$C,Month!$A23),SUMIFS(Raw!$H:$H,Raw!$A:$A,$B$5,Raw!$G:$G,Month!CE$7,Raw!$E:$E,Month!$A23))))</f>
        <v>36</v>
      </c>
      <c r="CF23" s="99">
        <f>IF($B23="","",IF($C23="Region",SUMIFS(Raw!$H:$H,Raw!$A:$A,$B$5,Raw!$G:$G,Month!CF$7,Raw!$I:$I,Month!$A23),IF($C23="Provider",SUMIFS(Raw!$H:$H,Raw!$A:$A,$B$5,Raw!$G:$G,Month!CF$7,Raw!$C:$C,Month!$A23),SUMIFS(Raw!$H:$H,Raw!$A:$A,$B$5,Raw!$G:$G,Month!CF$7,Raw!$E:$E,Month!$A23))))</f>
        <v>0</v>
      </c>
      <c r="CG23" s="99">
        <f>IF($B23="","",IF($C23="Region",SUMIFS(Raw!$H:$H,Raw!$A:$A,$B$5,Raw!$G:$G,Month!CG$7,Raw!$I:$I,Month!$A23),IF($C23="Provider",SUMIFS(Raw!$H:$H,Raw!$A:$A,$B$5,Raw!$G:$G,Month!CG$7,Raw!$C:$C,Month!$A23),SUMIFS(Raw!$H:$H,Raw!$A:$A,$B$5,Raw!$G:$G,Month!CG$7,Raw!$E:$E,Month!$A23))))</f>
        <v>0</v>
      </c>
      <c r="CH23" s="99">
        <f>IF($B23="","",IF($C23="Region",SUMIFS(Raw!$H:$H,Raw!$A:$A,$B$5,Raw!$G:$G,Month!CH$7,Raw!$I:$I,Month!$A23),IF($C23="Provider",SUMIFS(Raw!$H:$H,Raw!$A:$A,$B$5,Raw!$G:$G,Month!CH$7,Raw!$C:$C,Month!$A23),SUMIFS(Raw!$H:$H,Raw!$A:$A,$B$5,Raw!$G:$G,Month!CH$7,Raw!$E:$E,Month!$A23))))</f>
        <v>1581</v>
      </c>
      <c r="CI23" s="99">
        <f>IF($B23="","",IF($C23="Region",SUMIFS(Raw!$H:$H,Raw!$A:$A,$B$5,Raw!$G:$G,Month!CI$7,Raw!$I:$I,Month!$A23),IF($C23="Provider",SUMIFS(Raw!$H:$H,Raw!$A:$A,$B$5,Raw!$G:$G,Month!CI$7,Raw!$C:$C,Month!$A23),SUMIFS(Raw!$H:$H,Raw!$A:$A,$B$5,Raw!$G:$G,Month!CI$7,Raw!$E:$E,Month!$A23))))</f>
        <v>1581</v>
      </c>
      <c r="CJ23" s="99">
        <f>IF($B23="","",IF($C23="Region",SUMIFS(Raw!$H:$H,Raw!$A:$A,$B$5,Raw!$G:$G,Month!CJ$7,Raw!$I:$I,Month!$A23),IF($C23="Provider",SUMIFS(Raw!$H:$H,Raw!$A:$A,$B$5,Raw!$G:$G,Month!CJ$7,Raw!$C:$C,Month!$A23),SUMIFS(Raw!$H:$H,Raw!$A:$A,$B$5,Raw!$G:$G,Month!CJ$7,Raw!$E:$E,Month!$A23))))</f>
        <v>1</v>
      </c>
      <c r="CK23" s="99">
        <f>IF($B23="","",IF($C23="Region",SUMIFS(Raw!$H:$H,Raw!$A:$A,$B$5,Raw!$G:$G,Month!CK$7,Raw!$I:$I,Month!$A23),IF($C23="Provider",SUMIFS(Raw!$H:$H,Raw!$A:$A,$B$5,Raw!$G:$G,Month!CK$7,Raw!$C:$C,Month!$A23),SUMIFS(Raw!$H:$H,Raw!$A:$A,$B$5,Raw!$G:$G,Month!CK$7,Raw!$E:$E,Month!$A23))))</f>
        <v>0</v>
      </c>
      <c r="CL23" s="99">
        <f>IF($B23="","",IF($C23="Region",SUMIFS(Raw!$H:$H,Raw!$A:$A,$B$5,Raw!$G:$G,Month!CL$7,Raw!$I:$I,Month!$A23),IF($C23="Provider",SUMIFS(Raw!$H:$H,Raw!$A:$A,$B$5,Raw!$G:$G,Month!CL$7,Raw!$C:$C,Month!$A23),SUMIFS(Raw!$H:$H,Raw!$A:$A,$B$5,Raw!$G:$G,Month!CL$7,Raw!$E:$E,Month!$A23))))</f>
        <v>1</v>
      </c>
      <c r="CM23" s="99">
        <f>IF($B23="","",IF($C23="Region",SUMIFS(Raw!$H:$H,Raw!$A:$A,$B$5,Raw!$G:$G,Month!CM$7,Raw!$I:$I,Month!$A23),IF($C23="Provider",SUMIFS(Raw!$H:$H,Raw!$A:$A,$B$5,Raw!$G:$G,Month!CM$7,Raw!$C:$C,Month!$A23),SUMIFS(Raw!$H:$H,Raw!$A:$A,$B$5,Raw!$G:$G,Month!CM$7,Raw!$E:$E,Month!$A23))))</f>
        <v>0</v>
      </c>
    </row>
    <row r="24" spans="1:91" ht="22" customHeight="1" x14ac:dyDescent="0.25">
      <c r="A24" s="18" t="str">
        <f>IF(Refs!A17="","",Refs!A17)</f>
        <v>111AC5</v>
      </c>
      <c r="B24" s="3" t="str">
        <f>IF(Refs!B17="","",Refs!B17)</f>
        <v>Cambridgeshire and Peterborough</v>
      </c>
      <c r="C24" s="9" t="str">
        <f>IF(Refs!D17="","",Refs!D17)</f>
        <v>Area</v>
      </c>
      <c r="D24" s="99">
        <f>IF($B24="","",IF($C24="Region",SUMIFS(Raw!$H:$H,Raw!$A:$A,$B$5,Raw!$G:$G,Month!D$7,Raw!$I:$I,Month!$A24),IF($C24="Provider",SUMIFS(Raw!$H:$H,Raw!$A:$A,$B$5,Raw!$G:$G,Month!D$7,Raw!$C:$C,Month!$A24),SUMIFS(Raw!$H:$H,Raw!$A:$A,$B$5,Raw!$G:$G,Month!D$7,Raw!$E:$E,Month!$A24))))</f>
        <v>32971</v>
      </c>
      <c r="E24" s="99">
        <f>IF($B24="","",IF($C24="Region",SUMIFS(Raw!$H:$H,Raw!$A:$A,$B$5,Raw!$G:$G,Month!E$7,Raw!$I:$I,Month!$A24),IF($C24="Provider",SUMIFS(Raw!$H:$H,Raw!$A:$A,$B$5,Raw!$G:$G,Month!E$7,Raw!$C:$C,Month!$A24),SUMIFS(Raw!$H:$H,Raw!$A:$A,$B$5,Raw!$G:$G,Month!E$7,Raw!$E:$E,Month!$A24))))</f>
        <v>32971</v>
      </c>
      <c r="F24" s="99">
        <f>IF($B24="","",IF($C24="Region",SUMIFS(Raw!$H:$H,Raw!$A:$A,$B$5,Raw!$G:$G,Month!F$7,Raw!$I:$I,Month!$A24),IF($C24="Provider",SUMIFS(Raw!$H:$H,Raw!$A:$A,$B$5,Raw!$G:$G,Month!F$7,Raw!$C:$C,Month!$A24),SUMIFS(Raw!$H:$H,Raw!$A:$A,$B$5,Raw!$G:$G,Month!F$7,Raw!$E:$E,Month!$A24))))</f>
        <v>32362</v>
      </c>
      <c r="G24" s="99">
        <f>IF($B24="","",IF($C24="Region",SUMIFS(Raw!$H:$H,Raw!$A:$A,$B$5,Raw!$G:$G,Month!G$7,Raw!$I:$I,Month!$A24),IF($C24="Provider",SUMIFS(Raw!$H:$H,Raw!$A:$A,$B$5,Raw!$G:$G,Month!G$7,Raw!$C:$C,Month!$A24),SUMIFS(Raw!$H:$H,Raw!$A:$A,$B$5,Raw!$G:$G,Month!G$7,Raw!$E:$E,Month!$A24))))</f>
        <v>28955</v>
      </c>
      <c r="H24" s="99">
        <f>IF($B24="","",IF($C24="Region",SUMIFS(Raw!$H:$H,Raw!$A:$A,$B$5,Raw!$G:$G,Month!H$7,Raw!$I:$I,Month!$A24),IF($C24="Provider",SUMIFS(Raw!$H:$H,Raw!$A:$A,$B$5,Raw!$G:$G,Month!H$7,Raw!$C:$C,Month!$A24),SUMIFS(Raw!$H:$H,Raw!$A:$A,$B$5,Raw!$G:$G,Month!H$7,Raw!$E:$E,Month!$A24))))</f>
        <v>609</v>
      </c>
      <c r="I24" s="99">
        <f>IF($B24="","",IF($C24="Region",SUMIFS(Raw!$H:$H,Raw!$A:$A,$B$5,Raw!$G:$G,Month!I$7,Raw!$I:$I,Month!$A24),IF($C24="Provider",SUMIFS(Raw!$H:$H,Raw!$A:$A,$B$5,Raw!$G:$G,Month!I$7,Raw!$C:$C,Month!$A24),SUMIFS(Raw!$H:$H,Raw!$A:$A,$B$5,Raw!$G:$G,Month!I$7,Raw!$E:$E,Month!$A24))))</f>
        <v>796340</v>
      </c>
      <c r="J24" s="99">
        <f>IF($B24="","",IF($C24="Region",SUMIFS(Raw!$H:$H,Raw!$A:$A,$B$5,Raw!$G:$G,Month!J$7,Raw!$I:$I,Month!$A24),IF($C24="Provider",SUMIFS(Raw!$H:$H,Raw!$A:$A,$B$5,Raw!$G:$G,Month!J$7,Raw!$C:$C,Month!$A24),SUMIFS(Raw!$H:$H,Raw!$A:$A,$B$5,Raw!$G:$G,Month!J$7,Raw!$E:$E,Month!$A24))))</f>
        <v>128</v>
      </c>
      <c r="K24" s="99">
        <f>IF($B24="","",IF($C24="Region",SUMIFS(Raw!$H:$H,Raw!$A:$A,$B$5,Raw!$G:$G,Month!K$7,Raw!$I:$I,Month!$A24),IF($C24="Provider",SUMIFS(Raw!$H:$H,Raw!$A:$A,$B$5,Raw!$G:$G,Month!K$7,Raw!$C:$C,Month!$A24),SUMIFS(Raw!$H:$H,Raw!$A:$A,$B$5,Raw!$G:$G,Month!K$7,Raw!$E:$E,Month!$A24))))</f>
        <v>277</v>
      </c>
      <c r="L24" s="99">
        <f>IF($B24="","",IF($C24="Region",SUMIFS(Raw!$H:$H,Raw!$A:$A,$B$5,Raw!$G:$G,Month!L$7,Raw!$I:$I,Month!$A24),IF($C24="Provider",SUMIFS(Raw!$H:$H,Raw!$A:$A,$B$5,Raw!$G:$G,Month!L$7,Raw!$C:$C,Month!$A24),SUMIFS(Raw!$H:$H,Raw!$A:$A,$B$5,Raw!$G:$G,Month!L$7,Raw!$E:$E,Month!$A24))))</f>
        <v>39667</v>
      </c>
      <c r="M24" s="99">
        <f>IF($B24="","",IF($C24="Region",SUMIFS(Raw!$H:$H,Raw!$A:$A,$B$5,Raw!$G:$G,Month!M$7,Raw!$I:$I,Month!$A24),IF($C24="Provider",SUMIFS(Raw!$H:$H,Raw!$A:$A,$B$5,Raw!$G:$G,Month!M$7,Raw!$C:$C,Month!$A24),SUMIFS(Raw!$H:$H,Raw!$A:$A,$B$5,Raw!$G:$G,Month!M$7,Raw!$E:$E,Month!$A24))))</f>
        <v>14487</v>
      </c>
      <c r="N24" s="99">
        <f>IF($B24="","",IF($C24="Region",SUMIFS(Raw!$H:$H,Raw!$A:$A,$B$5,Raw!$G:$G,Month!N$7,Raw!$I:$I,Month!$A24),IF($C24="Provider",SUMIFS(Raw!$H:$H,Raw!$A:$A,$B$5,Raw!$G:$G,Month!N$7,Raw!$C:$C,Month!$A24),SUMIFS(Raw!$H:$H,Raw!$A:$A,$B$5,Raw!$G:$G,Month!N$7,Raw!$E:$E,Month!$A24))))</f>
        <v>147187246</v>
      </c>
      <c r="O24" s="99">
        <f>IF($B24="","",IF($C24="Region",SUMIFS(Raw!$H:$H,Raw!$A:$A,$B$5,Raw!$G:$G,Month!O$7,Raw!$I:$I,Month!$A24),IF($C24="Provider",SUMIFS(Raw!$H:$H,Raw!$A:$A,$B$5,Raw!$G:$G,Month!O$7,Raw!$C:$C,Month!$A24),SUMIFS(Raw!$H:$H,Raw!$A:$A,$B$5,Raw!$G:$G,Month!O$7,Raw!$E:$E,Month!$A24))))</f>
        <v>26240</v>
      </c>
      <c r="P24" s="99">
        <f>IF($B24="","",IF($C24="Region",SUMIFS(Raw!$H:$H,Raw!$A:$A,$B$5,Raw!$G:$G,Month!P$7,Raw!$I:$I,Month!$A24),IF($C24="Provider",SUMIFS(Raw!$H:$H,Raw!$A:$A,$B$5,Raw!$G:$G,Month!P$7,Raw!$C:$C,Month!$A24),SUMIFS(Raw!$H:$H,Raw!$A:$A,$B$5,Raw!$G:$G,Month!P$7,Raw!$E:$E,Month!$A24))))</f>
        <v>0</v>
      </c>
      <c r="Q24" s="99">
        <f>IF($B24="","",IF($C24="Region",SUMIFS(Raw!$H:$H,Raw!$A:$A,$B$5,Raw!$G:$G,Month!Q$7,Raw!$I:$I,Month!$A24),IF($C24="Provider",SUMIFS(Raw!$H:$H,Raw!$A:$A,$B$5,Raw!$G:$G,Month!Q$7,Raw!$C:$C,Month!$A24),SUMIFS(Raw!$H:$H,Raw!$A:$A,$B$5,Raw!$G:$G,Month!Q$7,Raw!$E:$E,Month!$A24))))</f>
        <v>11820</v>
      </c>
      <c r="R24" s="99">
        <f>IF($B24="","",IF($C24="Region",SUMIFS(Raw!$H:$H,Raw!$A:$A,$B$5,Raw!$G:$G,Month!R$7,Raw!$I:$I,Month!$A24),IF($C24="Provider",SUMIFS(Raw!$H:$H,Raw!$A:$A,$B$5,Raw!$G:$G,Month!R$7,Raw!$C:$C,Month!$A24),SUMIFS(Raw!$H:$H,Raw!$A:$A,$B$5,Raw!$G:$G,Month!R$7,Raw!$E:$E,Month!$A24))))</f>
        <v>4891</v>
      </c>
      <c r="S24" s="99">
        <f>IF($B24="","",IF($C24="Region",SUMIFS(Raw!$H:$H,Raw!$A:$A,$B$5,Raw!$G:$G,Month!S$7,Raw!$I:$I,Month!$A24),IF($C24="Provider",SUMIFS(Raw!$H:$H,Raw!$A:$A,$B$5,Raw!$G:$G,Month!S$7,Raw!$C:$C,Month!$A24),SUMIFS(Raw!$H:$H,Raw!$A:$A,$B$5,Raw!$G:$G,Month!S$7,Raw!$E:$E,Month!$A24))))</f>
        <v>9529</v>
      </c>
      <c r="T24" s="99">
        <f>IF($B24="","",IF($C24="Region",SUMIFS(Raw!$H:$H,Raw!$A:$A,$B$5,Raw!$G:$G,Month!T$7,Raw!$I:$I,Month!$A24),IF($C24="Provider",SUMIFS(Raw!$H:$H,Raw!$A:$A,$B$5,Raw!$G:$G,Month!T$7,Raw!$C:$C,Month!$A24),SUMIFS(Raw!$H:$H,Raw!$A:$A,$B$5,Raw!$G:$G,Month!T$7,Raw!$E:$E,Month!$A24))))</f>
        <v>0</v>
      </c>
      <c r="U24" s="99">
        <f>IF($B24="","",IF($C24="Region",SUMIFS(Raw!$H:$H,Raw!$A:$A,$B$5,Raw!$G:$G,Month!U$7,Raw!$I:$I,Month!$A24),IF($C24="Provider",SUMIFS(Raw!$H:$H,Raw!$A:$A,$B$5,Raw!$G:$G,Month!U$7,Raw!$C:$C,Month!$A24),SUMIFS(Raw!$H:$H,Raw!$A:$A,$B$5,Raw!$G:$G,Month!U$7,Raw!$E:$E,Month!$A24))))</f>
        <v>14420</v>
      </c>
      <c r="V24" s="99">
        <f>IF($B24="","",IF($C24="Region",SUMIFS(Raw!$H:$H,Raw!$A:$A,$B$5,Raw!$G:$G,Month!V$7,Raw!$I:$I,Month!$A24),IF($C24="Provider",SUMIFS(Raw!$H:$H,Raw!$A:$A,$B$5,Raw!$G:$G,Month!V$7,Raw!$C:$C,Month!$A24),SUMIFS(Raw!$H:$H,Raw!$A:$A,$B$5,Raw!$G:$G,Month!V$7,Raw!$E:$E,Month!$A24))))</f>
        <v>0</v>
      </c>
      <c r="W24" s="99">
        <f>IF($B24="","",IF($C24="Region",SUMIFS(Raw!$H:$H,Raw!$A:$A,$B$5,Raw!$G:$G,Month!W$7,Raw!$I:$I,Month!$A24),IF($C24="Provider",SUMIFS(Raw!$H:$H,Raw!$A:$A,$B$5,Raw!$G:$G,Month!W$7,Raw!$C:$C,Month!$A24),SUMIFS(Raw!$H:$H,Raw!$A:$A,$B$5,Raw!$G:$G,Month!W$7,Raw!$E:$E,Month!$A24))))</f>
        <v>5338</v>
      </c>
      <c r="X24" s="99">
        <f>IF($B24="","",IF($C24="Region",SUMIFS(Raw!$H:$H,Raw!$A:$A,$B$5,Raw!$G:$G,Month!X$7,Raw!$I:$I,Month!$A24),IF($C24="Provider",SUMIFS(Raw!$H:$H,Raw!$A:$A,$B$5,Raw!$G:$G,Month!X$7,Raw!$C:$C,Month!$A24),SUMIFS(Raw!$H:$H,Raw!$A:$A,$B$5,Raw!$G:$G,Month!X$7,Raw!$E:$E,Month!$A24))))</f>
        <v>870</v>
      </c>
      <c r="Y24" s="99">
        <f>IF($B24="","",IF($C24="Region",SUMIFS(Raw!$H:$H,Raw!$A:$A,$B$5,Raw!$G:$G,Month!Y$7,Raw!$I:$I,Month!$A24),IF($C24="Provider",SUMIFS(Raw!$H:$H,Raw!$A:$A,$B$5,Raw!$G:$G,Month!Y$7,Raw!$C:$C,Month!$A24),SUMIFS(Raw!$H:$H,Raw!$A:$A,$B$5,Raw!$G:$G,Month!Y$7,Raw!$E:$E,Month!$A24))))</f>
        <v>11526</v>
      </c>
      <c r="Z24" s="99">
        <f>IF($B24="","",IF($C24="Region",SUMIFS(Raw!$H:$H,Raw!$A:$A,$B$5,Raw!$G:$G,Month!Z$7,Raw!$I:$I,Month!$A24),IF($C24="Provider",SUMIFS(Raw!$H:$H,Raw!$A:$A,$B$5,Raw!$G:$G,Month!Z$7,Raw!$C:$C,Month!$A24),SUMIFS(Raw!$H:$H,Raw!$A:$A,$B$5,Raw!$G:$G,Month!Z$7,Raw!$E:$E,Month!$A24))))</f>
        <v>41934</v>
      </c>
      <c r="AA24" s="99">
        <f>IF($B24="","",IF($C24="Region",SUMIFS(Raw!$H:$H,Raw!$A:$A,$B$5,Raw!$G:$G,Month!AA$7,Raw!$I:$I,Month!$A24),IF($C24="Provider",SUMIFS(Raw!$H:$H,Raw!$A:$A,$B$5,Raw!$G:$G,Month!AA$7,Raw!$C:$C,Month!$A24),SUMIFS(Raw!$H:$H,Raw!$A:$A,$B$5,Raw!$G:$G,Month!AA$7,Raw!$E:$E,Month!$A24))))</f>
        <v>7008</v>
      </c>
      <c r="AB24" s="99">
        <f>IF($B24="","",IF($C24="Region",SUMIFS(Raw!$H:$H,Raw!$A:$A,$B$5,Raw!$G:$G,Month!AB$7,Raw!$I:$I,Month!$A24),IF($C24="Provider",SUMIFS(Raw!$H:$H,Raw!$A:$A,$B$5,Raw!$G:$G,Month!AB$7,Raw!$C:$C,Month!$A24),SUMIFS(Raw!$H:$H,Raw!$A:$A,$B$5,Raw!$G:$G,Month!AB$7,Raw!$E:$E,Month!$A24))))</f>
        <v>3349</v>
      </c>
      <c r="AC24" s="99">
        <f>IF($B24="","",IF($C24="Region",SUMIFS(Raw!$H:$H,Raw!$A:$A,$B$5,Raw!$G:$G,Month!AC$7,Raw!$I:$I,Month!$A24),IF($C24="Provider",SUMIFS(Raw!$H:$H,Raw!$A:$A,$B$5,Raw!$G:$G,Month!AC$7,Raw!$C:$C,Month!$A24),SUMIFS(Raw!$H:$H,Raw!$A:$A,$B$5,Raw!$G:$G,Month!AC$7,Raw!$E:$E,Month!$A24))))</f>
        <v>12799</v>
      </c>
      <c r="AD24" s="99">
        <f>IF($B24="","",IF($C24="Region",SUMIFS(Raw!$H:$H,Raw!$A:$A,$B$5,Raw!$G:$G,Month!AD$7,Raw!$I:$I,Month!$A24),IF($C24="Provider",SUMIFS(Raw!$H:$H,Raw!$A:$A,$B$5,Raw!$G:$G,Month!AD$7,Raw!$C:$C,Month!$A24),SUMIFS(Raw!$H:$H,Raw!$A:$A,$B$5,Raw!$G:$G,Month!AD$7,Raw!$E:$E,Month!$A24))))</f>
        <v>46491</v>
      </c>
      <c r="AE24" s="99">
        <f>IF($B24="","",IF($C24="Region",SUMIFS(Raw!$H:$H,Raw!$A:$A,$B$5,Raw!$G:$G,Month!AE$7,Raw!$I:$I,Month!$A24),IF($C24="Provider",SUMIFS(Raw!$H:$H,Raw!$A:$A,$B$5,Raw!$G:$G,Month!AE$7,Raw!$C:$C,Month!$A24),SUMIFS(Raw!$H:$H,Raw!$A:$A,$B$5,Raw!$G:$G,Month!AE$7,Raw!$E:$E,Month!$A24))))</f>
        <v>26240</v>
      </c>
      <c r="AF24" s="99">
        <f>IF($B24="","",IF($C24="Region",SUMIFS(Raw!$H:$H,Raw!$A:$A,$B$5,Raw!$G:$G,Month!AF$7,Raw!$I:$I,Month!$A24),IF($C24="Provider",SUMIFS(Raw!$H:$H,Raw!$A:$A,$B$5,Raw!$G:$G,Month!AF$7,Raw!$C:$C,Month!$A24),SUMIFS(Raw!$H:$H,Raw!$A:$A,$B$5,Raw!$G:$G,Month!AF$7,Raw!$E:$E,Month!$A24))))</f>
        <v>3953</v>
      </c>
      <c r="AG24" s="99">
        <f>IF($B24="","",IF($C24="Region",SUMIFS(Raw!$H:$H,Raw!$A:$A,$B$5,Raw!$G:$G,Month!AG$7,Raw!$I:$I,Month!$A24),IF($C24="Provider",SUMIFS(Raw!$H:$H,Raw!$A:$A,$B$5,Raw!$G:$G,Month!AG$7,Raw!$C:$C,Month!$A24),SUMIFS(Raw!$H:$H,Raw!$A:$A,$B$5,Raw!$G:$G,Month!AG$7,Raw!$E:$E,Month!$A24))))</f>
        <v>3336</v>
      </c>
      <c r="AH24" s="99">
        <f>IF($B24="","",IF($C24="Region",SUMIFS(Raw!$H:$H,Raw!$A:$A,$B$5,Raw!$G:$G,Month!AH$7,Raw!$I:$I,Month!$A24),IF($C24="Provider",SUMIFS(Raw!$H:$H,Raw!$A:$A,$B$5,Raw!$G:$G,Month!AH$7,Raw!$C:$C,Month!$A24),SUMIFS(Raw!$H:$H,Raw!$A:$A,$B$5,Raw!$G:$G,Month!AH$7,Raw!$E:$E,Month!$A24))))</f>
        <v>756</v>
      </c>
      <c r="AI24" s="99">
        <f>IF($B24="","",IF($C24="Region",SUMIFS(Raw!$H:$H,Raw!$A:$A,$B$5,Raw!$G:$G,Month!AI$7,Raw!$I:$I,Month!$A24),IF($C24="Provider",SUMIFS(Raw!$H:$H,Raw!$A:$A,$B$5,Raw!$G:$G,Month!AI$7,Raw!$C:$C,Month!$A24),SUMIFS(Raw!$H:$H,Raw!$A:$A,$B$5,Raw!$G:$G,Month!AI$7,Raw!$E:$E,Month!$A24))))</f>
        <v>1</v>
      </c>
      <c r="AJ24" s="99">
        <f>IF($B24="","",IF($C24="Region",SUMIFS(Raw!$H:$H,Raw!$A:$A,$B$5,Raw!$G:$G,Month!AJ$7,Raw!$I:$I,Month!$A24),IF($C24="Provider",SUMIFS(Raw!$H:$H,Raw!$A:$A,$B$5,Raw!$G:$G,Month!AJ$7,Raw!$C:$C,Month!$A24),SUMIFS(Raw!$H:$H,Raw!$A:$A,$B$5,Raw!$G:$G,Month!AJ$7,Raw!$E:$E,Month!$A24))))</f>
        <v>1376</v>
      </c>
      <c r="AK24" s="99">
        <f>IF($B24="","",IF($C24="Region",SUMIFS(Raw!$H:$H,Raw!$A:$A,$B$5,Raw!$G:$G,Month!AK$7,Raw!$I:$I,Month!$A24),IF($C24="Provider",SUMIFS(Raw!$H:$H,Raw!$A:$A,$B$5,Raw!$G:$G,Month!AK$7,Raw!$C:$C,Month!$A24),SUMIFS(Raw!$H:$H,Raw!$A:$A,$B$5,Raw!$G:$G,Month!AK$7,Raw!$E:$E,Month!$A24))))</f>
        <v>132</v>
      </c>
      <c r="AL24" s="99">
        <f>IF($B24="","",IF($C24="Region",SUMIFS(Raw!$H:$H,Raw!$A:$A,$B$5,Raw!$G:$G,Month!AL$7,Raw!$I:$I,Month!$A24),IF($C24="Provider",SUMIFS(Raw!$H:$H,Raw!$A:$A,$B$5,Raw!$G:$G,Month!AL$7,Raw!$C:$C,Month!$A24),SUMIFS(Raw!$H:$H,Raw!$A:$A,$B$5,Raw!$G:$G,Month!AL$7,Raw!$E:$E,Month!$A24))))</f>
        <v>578</v>
      </c>
      <c r="AM24" s="99">
        <f>IF($B24="","",IF($C24="Region",SUMIFS(Raw!$H:$H,Raw!$A:$A,$B$5,Raw!$G:$G,Month!AM$7,Raw!$I:$I,Month!$A24),IF($C24="Provider",SUMIFS(Raw!$H:$H,Raw!$A:$A,$B$5,Raw!$G:$G,Month!AM$7,Raw!$C:$C,Month!$A24),SUMIFS(Raw!$H:$H,Raw!$A:$A,$B$5,Raw!$G:$G,Month!AM$7,Raw!$E:$E,Month!$A24))))</f>
        <v>201</v>
      </c>
      <c r="AN24" s="99">
        <f>IF($B24="","",IF($C24="Region",SUMIFS(Raw!$H:$H,Raw!$A:$A,$B$5,Raw!$G:$G,Month!AN$7,Raw!$I:$I,Month!$A24),IF($C24="Provider",SUMIFS(Raw!$H:$H,Raw!$A:$A,$B$5,Raw!$G:$G,Month!AN$7,Raw!$C:$C,Month!$A24),SUMIFS(Raw!$H:$H,Raw!$A:$A,$B$5,Raw!$G:$G,Month!AN$7,Raw!$E:$E,Month!$A24))))</f>
        <v>4700</v>
      </c>
      <c r="AO24" s="99">
        <f>IF($B24="","",IF($C24="Region",SUMIFS(Raw!$H:$H,Raw!$A:$A,$B$5,Raw!$G:$G,Month!AO$7,Raw!$I:$I,Month!$A24),IF($C24="Provider",SUMIFS(Raw!$H:$H,Raw!$A:$A,$B$5,Raw!$G:$G,Month!AO$7,Raw!$C:$C,Month!$A24),SUMIFS(Raw!$H:$H,Raw!$A:$A,$B$5,Raw!$G:$G,Month!AO$7,Raw!$E:$E,Month!$A24))))</f>
        <v>3786</v>
      </c>
      <c r="AP24" s="99">
        <f>IF($B24="","",IF($C24="Region",SUMIFS(Raw!$H:$H,Raw!$A:$A,$B$5,Raw!$G:$G,Month!AP$7,Raw!$I:$I,Month!$A24),IF($C24="Provider",SUMIFS(Raw!$H:$H,Raw!$A:$A,$B$5,Raw!$G:$G,Month!AP$7,Raw!$C:$C,Month!$A24),SUMIFS(Raw!$H:$H,Raw!$A:$A,$B$5,Raw!$G:$G,Month!AP$7,Raw!$E:$E,Month!$A24))))</f>
        <v>3785</v>
      </c>
      <c r="AQ24" s="99">
        <f>IF($B24="","",IF($C24="Region",SUMIFS(Raw!$H:$H,Raw!$A:$A,$B$5,Raw!$G:$G,Month!AQ$7,Raw!$I:$I,Month!$A24),IF($C24="Provider",SUMIFS(Raw!$H:$H,Raw!$A:$A,$B$5,Raw!$G:$G,Month!AQ$7,Raw!$C:$C,Month!$A24),SUMIFS(Raw!$H:$H,Raw!$A:$A,$B$5,Raw!$G:$G,Month!AQ$7,Raw!$E:$E,Month!$A24))))</f>
        <v>3277</v>
      </c>
      <c r="AR24" s="99">
        <f>IF($B24="","",IF($C24="Region",SUMIFS(Raw!$H:$H,Raw!$A:$A,$B$5,Raw!$G:$G,Month!AR$7,Raw!$I:$I,Month!$A24),IF($C24="Provider",SUMIFS(Raw!$H:$H,Raw!$A:$A,$B$5,Raw!$G:$G,Month!AR$7,Raw!$C:$C,Month!$A24),SUMIFS(Raw!$H:$H,Raw!$A:$A,$B$5,Raw!$G:$G,Month!AR$7,Raw!$E:$E,Month!$A24))))</f>
        <v>2315</v>
      </c>
      <c r="AS24" s="99">
        <f>IF($B24="","",IF($C24="Region",SUMIFS(Raw!$H:$H,Raw!$A:$A,$B$5,Raw!$G:$G,Month!AS$7,Raw!$I:$I,Month!$A24),IF($C24="Provider",SUMIFS(Raw!$H:$H,Raw!$A:$A,$B$5,Raw!$G:$G,Month!AS$7,Raw!$C:$C,Month!$A24),SUMIFS(Raw!$H:$H,Raw!$A:$A,$B$5,Raw!$G:$G,Month!AS$7,Raw!$E:$E,Month!$A24))))</f>
        <v>515</v>
      </c>
      <c r="AT24" s="99">
        <f>IF($B24="","",IF($C24="Region",SUMIFS(Raw!$H:$H,Raw!$A:$A,$B$5,Raw!$G:$G,Month!AT$7,Raw!$I:$I,Month!$A24),IF($C24="Provider",SUMIFS(Raw!$H:$H,Raw!$A:$A,$B$5,Raw!$G:$G,Month!AT$7,Raw!$C:$C,Month!$A24),SUMIFS(Raw!$H:$H,Raw!$A:$A,$B$5,Raw!$G:$G,Month!AT$7,Raw!$E:$E,Month!$A24))))</f>
        <v>334</v>
      </c>
      <c r="AU24" s="99">
        <f>IF($B24="","",IF($C24="Region",SUMIFS(Raw!$H:$H,Raw!$A:$A,$B$5,Raw!$G:$G,Month!AU$7,Raw!$I:$I,Month!$A24),IF($C24="Provider",SUMIFS(Raw!$H:$H,Raw!$A:$A,$B$5,Raw!$G:$G,Month!AU$7,Raw!$C:$C,Month!$A24),SUMIFS(Raw!$H:$H,Raw!$A:$A,$B$5,Raw!$G:$G,Month!AU$7,Raw!$E:$E,Month!$A24))))</f>
        <v>162</v>
      </c>
      <c r="AV24" s="99">
        <f>IF($B24="","",IF($C24="Region",SUMIFS(Raw!$H:$H,Raw!$A:$A,$B$5,Raw!$G:$G,Month!AV$7,Raw!$I:$I,Month!$A24),IF($C24="Provider",SUMIFS(Raw!$H:$H,Raw!$A:$A,$B$5,Raw!$G:$G,Month!AV$7,Raw!$C:$C,Month!$A24),SUMIFS(Raw!$H:$H,Raw!$A:$A,$B$5,Raw!$G:$G,Month!AV$7,Raw!$E:$E,Month!$A24))))</f>
        <v>2015</v>
      </c>
      <c r="AW24" s="99">
        <f>IF($B24="","",IF($C24="Region",SUMIFS(Raw!$H:$H,Raw!$A:$A,$B$5,Raw!$G:$G,Month!AW$7,Raw!$I:$I,Month!$A24),IF($C24="Provider",SUMIFS(Raw!$H:$H,Raw!$A:$A,$B$5,Raw!$G:$G,Month!AW$7,Raw!$C:$C,Month!$A24),SUMIFS(Raw!$H:$H,Raw!$A:$A,$B$5,Raw!$G:$G,Month!AW$7,Raw!$E:$E,Month!$A24))))</f>
        <v>16582456</v>
      </c>
      <c r="AX24" s="99">
        <f>IF($B24="","",IF($C24="Region",SUMIFS(Raw!$H:$H,Raw!$A:$A,$B$5,Raw!$G:$G,Month!AX$7,Raw!$I:$I,Month!$A24),IF($C24="Provider",SUMIFS(Raw!$H:$H,Raw!$A:$A,$B$5,Raw!$G:$G,Month!AX$7,Raw!$C:$C,Month!$A24),SUMIFS(Raw!$H:$H,Raw!$A:$A,$B$5,Raw!$G:$G,Month!AX$7,Raw!$E:$E,Month!$A24))))</f>
        <v>3018</v>
      </c>
      <c r="AY24" s="99">
        <f>IF($B24="","",IF($C24="Region",SUMIFS(Raw!$H:$H,Raw!$A:$A,$B$5,Raw!$G:$G,Month!AY$7,Raw!$I:$I,Month!$A24),IF($C24="Provider",SUMIFS(Raw!$H:$H,Raw!$A:$A,$B$5,Raw!$G:$G,Month!AY$7,Raw!$C:$C,Month!$A24),SUMIFS(Raw!$H:$H,Raw!$A:$A,$B$5,Raw!$G:$G,Month!AY$7,Raw!$E:$E,Month!$A24))))</f>
        <v>2117</v>
      </c>
      <c r="AZ24" s="99">
        <f>IF($B24="","",IF($C24="Region",SUMIFS(Raw!$H:$H,Raw!$A:$A,$B$5,Raw!$G:$G,Month!AZ$7,Raw!$I:$I,Month!$A24),IF($C24="Provider",SUMIFS(Raw!$H:$H,Raw!$A:$A,$B$5,Raw!$G:$G,Month!AZ$7,Raw!$C:$C,Month!$A24),SUMIFS(Raw!$H:$H,Raw!$A:$A,$B$5,Raw!$G:$G,Month!AZ$7,Raw!$E:$E,Month!$A24))))</f>
        <v>128</v>
      </c>
      <c r="BA24" s="99">
        <f>IF($B24="","",IF($C24="Region",SUMIFS(Raw!$H:$H,Raw!$A:$A,$B$5,Raw!$G:$G,Month!BA$7,Raw!$I:$I,Month!$A24),IF($C24="Provider",SUMIFS(Raw!$H:$H,Raw!$A:$A,$B$5,Raw!$G:$G,Month!BA$7,Raw!$C:$C,Month!$A24),SUMIFS(Raw!$H:$H,Raw!$A:$A,$B$5,Raw!$G:$G,Month!BA$7,Raw!$E:$E,Month!$A24))))</f>
        <v>1556</v>
      </c>
      <c r="BB24" s="99">
        <f>IF($B24="","",IF($C24="Region",SUMIFS(Raw!$H:$H,Raw!$A:$A,$B$5,Raw!$G:$G,Month!BB$7,Raw!$I:$I,Month!$A24),IF($C24="Provider",SUMIFS(Raw!$H:$H,Raw!$A:$A,$B$5,Raw!$G:$G,Month!BB$7,Raw!$C:$C,Month!$A24),SUMIFS(Raw!$H:$H,Raw!$A:$A,$B$5,Raw!$G:$G,Month!BB$7,Raw!$E:$E,Month!$A24))))</f>
        <v>17587977</v>
      </c>
      <c r="BC24" s="99">
        <f>IF($B24="","",IF($C24="Region",SUMIFS(Raw!$H:$H,Raw!$A:$A,$B$5,Raw!$G:$G,Month!BC$7,Raw!$I:$I,Month!$A24),IF($C24="Provider",SUMIFS(Raw!$H:$H,Raw!$A:$A,$B$5,Raw!$G:$G,Month!BC$7,Raw!$C:$C,Month!$A24),SUMIFS(Raw!$H:$H,Raw!$A:$A,$B$5,Raw!$G:$G,Month!BC$7,Raw!$E:$E,Month!$A24))))</f>
        <v>1164</v>
      </c>
      <c r="BD24" s="99">
        <f>IF($B24="","",IF($C24="Region",SUMIFS(Raw!$H:$H,Raw!$A:$A,$B$5,Raw!$G:$G,Month!BD$7,Raw!$I:$I,Month!$A24),IF($C24="Provider",SUMIFS(Raw!$H:$H,Raw!$A:$A,$B$5,Raw!$G:$G,Month!BD$7,Raw!$C:$C,Month!$A24),SUMIFS(Raw!$H:$H,Raw!$A:$A,$B$5,Raw!$G:$G,Month!BD$7,Raw!$E:$E,Month!$A24))))</f>
        <v>6610</v>
      </c>
      <c r="BE24" s="99">
        <f>IF($B24="","",IF($C24="Region",SUMIFS(Raw!$H:$H,Raw!$A:$A,$B$5,Raw!$G:$G,Month!BE$7,Raw!$I:$I,Month!$A24),IF($C24="Provider",SUMIFS(Raw!$H:$H,Raw!$A:$A,$B$5,Raw!$G:$G,Month!BE$7,Raw!$C:$C,Month!$A24),SUMIFS(Raw!$H:$H,Raw!$A:$A,$B$5,Raw!$G:$G,Month!BE$7,Raw!$E:$E,Month!$A24))))</f>
        <v>1568</v>
      </c>
      <c r="BF24" s="99">
        <f>IF($B24="","",IF($C24="Region",SUMIFS(Raw!$H:$H,Raw!$A:$A,$B$5,Raw!$G:$G,Month!BF$7,Raw!$I:$I,Month!$A24),IF($C24="Provider",SUMIFS(Raw!$H:$H,Raw!$A:$A,$B$5,Raw!$G:$G,Month!BF$7,Raw!$C:$C,Month!$A24),SUMIFS(Raw!$H:$H,Raw!$A:$A,$B$5,Raw!$G:$G,Month!BF$7,Raw!$E:$E,Month!$A24))))</f>
        <v>19218</v>
      </c>
      <c r="BG24" s="99">
        <f>IF($B24="","",IF($C24="Region",SUMIFS(Raw!$H:$H,Raw!$A:$A,$B$5,Raw!$G:$G,Month!BG$7,Raw!$I:$I,Month!$A24),IF($C24="Provider",SUMIFS(Raw!$H:$H,Raw!$A:$A,$B$5,Raw!$G:$G,Month!BG$7,Raw!$C:$C,Month!$A24),SUMIFS(Raw!$H:$H,Raw!$A:$A,$B$5,Raw!$G:$G,Month!BG$7,Raw!$E:$E,Month!$A24))))</f>
        <v>1</v>
      </c>
      <c r="BH24" s="99">
        <f>IF($B24="","",IF($C24="Region",SUMIFS(Raw!$H:$H,Raw!$A:$A,$B$5,Raw!$G:$G,Month!BH$7,Raw!$I:$I,Month!$A24),IF($C24="Provider",SUMIFS(Raw!$H:$H,Raw!$A:$A,$B$5,Raw!$G:$G,Month!BH$7,Raw!$C:$C,Month!$A24),SUMIFS(Raw!$H:$H,Raw!$A:$A,$B$5,Raw!$G:$G,Month!BH$7,Raw!$E:$E,Month!$A24))))</f>
        <v>14028</v>
      </c>
      <c r="BI24" s="99">
        <f>IF($B24="","",IF($C24="Region",SUMIFS(Raw!$H:$H,Raw!$A:$A,$B$5,Raw!$G:$G,Month!BI$7,Raw!$I:$I,Month!$A24),IF($C24="Provider",SUMIFS(Raw!$H:$H,Raw!$A:$A,$B$5,Raw!$G:$G,Month!BI$7,Raw!$C:$C,Month!$A24),SUMIFS(Raw!$H:$H,Raw!$A:$A,$B$5,Raw!$G:$G,Month!BI$7,Raw!$E:$E,Month!$A24))))</f>
        <v>6999</v>
      </c>
      <c r="BJ24" s="99">
        <f>IF($B24="","",IF($C24="Region",SUMIFS(Raw!$H:$H,Raw!$A:$A,$B$5,Raw!$G:$G,Month!BJ$7,Raw!$I:$I,Month!$A24),IF($C24="Provider",SUMIFS(Raw!$H:$H,Raw!$A:$A,$B$5,Raw!$G:$G,Month!BJ$7,Raw!$C:$C,Month!$A24),SUMIFS(Raw!$H:$H,Raw!$A:$A,$B$5,Raw!$G:$G,Month!BJ$7,Raw!$E:$E,Month!$A24))))</f>
        <v>3918</v>
      </c>
      <c r="BK24" s="99">
        <f>IF($B24="","",IF($C24="Region",SUMIFS(Raw!$H:$H,Raw!$A:$A,$B$5,Raw!$G:$G,Month!BK$7,Raw!$I:$I,Month!$A24),IF($C24="Provider",SUMIFS(Raw!$H:$H,Raw!$A:$A,$B$5,Raw!$G:$G,Month!BK$7,Raw!$C:$C,Month!$A24),SUMIFS(Raw!$H:$H,Raw!$A:$A,$B$5,Raw!$G:$G,Month!BK$7,Raw!$E:$E,Month!$A24))))</f>
        <v>1281</v>
      </c>
      <c r="BL24" s="99">
        <f>IF($B24="","",IF($C24="Region",SUMIFS(Raw!$H:$H,Raw!$A:$A,$B$5,Raw!$G:$G,Month!BL$7,Raw!$I:$I,Month!$A24),IF($C24="Provider",SUMIFS(Raw!$H:$H,Raw!$A:$A,$B$5,Raw!$G:$G,Month!BL$7,Raw!$C:$C,Month!$A24),SUMIFS(Raw!$H:$H,Raw!$A:$A,$B$5,Raw!$G:$G,Month!BL$7,Raw!$E:$E,Month!$A24))))</f>
        <v>4031</v>
      </c>
      <c r="BM24" s="99">
        <f>IF($B24="","",IF($C24="Region",SUMIFS(Raw!$H:$H,Raw!$A:$A,$B$5,Raw!$G:$G,Month!BM$7,Raw!$I:$I,Month!$A24),IF($C24="Provider",SUMIFS(Raw!$H:$H,Raw!$A:$A,$B$5,Raw!$G:$G,Month!BM$7,Raw!$C:$C,Month!$A24),SUMIFS(Raw!$H:$H,Raw!$A:$A,$B$5,Raw!$G:$G,Month!BM$7,Raw!$E:$E,Month!$A24))))</f>
        <v>3717</v>
      </c>
      <c r="BN24" s="99">
        <f>IF($B24="","",IF($C24="Region",SUMIFS(Raw!$H:$H,Raw!$A:$A,$B$5,Raw!$G:$G,Month!BN$7,Raw!$I:$I,Month!$A24),IF($C24="Provider",SUMIFS(Raw!$H:$H,Raw!$A:$A,$B$5,Raw!$G:$G,Month!BN$7,Raw!$C:$C,Month!$A24),SUMIFS(Raw!$H:$H,Raw!$A:$A,$B$5,Raw!$G:$G,Month!BN$7,Raw!$E:$E,Month!$A24))))</f>
        <v>485</v>
      </c>
      <c r="BO24" s="99">
        <f>IF($B24="","",IF($C24="Region",SUMIFS(Raw!$H:$H,Raw!$A:$A,$B$5,Raw!$G:$G,Month!BO$7,Raw!$I:$I,Month!$A24),IF($C24="Provider",SUMIFS(Raw!$H:$H,Raw!$A:$A,$B$5,Raw!$G:$G,Month!BO$7,Raw!$C:$C,Month!$A24),SUMIFS(Raw!$H:$H,Raw!$A:$A,$B$5,Raw!$G:$G,Month!BO$7,Raw!$E:$E,Month!$A24))))</f>
        <v>354</v>
      </c>
      <c r="BP24" s="99">
        <f>IF($B24="","",IF($C24="Region",SUMIFS(Raw!$H:$H,Raw!$A:$A,$B$5,Raw!$G:$G,Month!BP$7,Raw!$I:$I,Month!$A24),IF($C24="Provider",SUMIFS(Raw!$H:$H,Raw!$A:$A,$B$5,Raw!$G:$G,Month!BP$7,Raw!$C:$C,Month!$A24),SUMIFS(Raw!$H:$H,Raw!$A:$A,$B$5,Raw!$G:$G,Month!BP$7,Raw!$E:$E,Month!$A24))))</f>
        <v>2011</v>
      </c>
      <c r="BQ24" s="99">
        <f>IF($B24="","",IF($C24="Region",SUMIFS(Raw!$H:$H,Raw!$A:$A,$B$5,Raw!$G:$G,Month!BQ$7,Raw!$I:$I,Month!$A24),IF($C24="Provider",SUMIFS(Raw!$H:$H,Raw!$A:$A,$B$5,Raw!$G:$G,Month!BQ$7,Raw!$C:$C,Month!$A24),SUMIFS(Raw!$H:$H,Raw!$A:$A,$B$5,Raw!$G:$G,Month!BQ$7,Raw!$E:$E,Month!$A24))))</f>
        <v>578</v>
      </c>
      <c r="BR24" s="99">
        <f>IF($B24="","",IF($C24="Region",SUMIFS(Raw!$H:$H,Raw!$A:$A,$B$5,Raw!$G:$G,Month!BR$7,Raw!$I:$I,Month!$A24),IF($C24="Provider",SUMIFS(Raw!$H:$H,Raw!$A:$A,$B$5,Raw!$G:$G,Month!BR$7,Raw!$C:$C,Month!$A24),SUMIFS(Raw!$H:$H,Raw!$A:$A,$B$5,Raw!$G:$G,Month!BR$7,Raw!$E:$E,Month!$A24))))</f>
        <v>2</v>
      </c>
      <c r="BS24" s="99">
        <f>IF($B24="","",IF($C24="Region",SUMIFS(Raw!$H:$H,Raw!$A:$A,$B$5,Raw!$G:$G,Month!BS$7,Raw!$I:$I,Month!$A24),IF($C24="Provider",SUMIFS(Raw!$H:$H,Raw!$A:$A,$B$5,Raw!$G:$G,Month!BS$7,Raw!$C:$C,Month!$A24),SUMIFS(Raw!$H:$H,Raw!$A:$A,$B$5,Raw!$G:$G,Month!BS$7,Raw!$E:$E,Month!$A24))))</f>
        <v>0</v>
      </c>
      <c r="BT24" s="99">
        <f>IF($B24="","",IF($C24="Region",SUMIFS(Raw!$H:$H,Raw!$A:$A,$B$5,Raw!$G:$G,Month!BT$7,Raw!$I:$I,Month!$A24),IF($C24="Provider",SUMIFS(Raw!$H:$H,Raw!$A:$A,$B$5,Raw!$G:$G,Month!BT$7,Raw!$C:$C,Month!$A24),SUMIFS(Raw!$H:$H,Raw!$A:$A,$B$5,Raw!$G:$G,Month!BT$7,Raw!$E:$E,Month!$A24))))</f>
        <v>0</v>
      </c>
      <c r="BU24" s="99">
        <f>IF($B24="","",IF($C24="Region",SUMIFS(Raw!$H:$H,Raw!$A:$A,$B$5,Raw!$G:$G,Month!BU$7,Raw!$I:$I,Month!$A24),IF($C24="Provider",SUMIFS(Raw!$H:$H,Raw!$A:$A,$B$5,Raw!$G:$G,Month!BU$7,Raw!$C:$C,Month!$A24),SUMIFS(Raw!$H:$H,Raw!$A:$A,$B$5,Raw!$G:$G,Month!BU$7,Raw!$E:$E,Month!$A24))))</f>
        <v>8</v>
      </c>
      <c r="BV24" s="99">
        <f>IF($B24="","",IF($C24="Region",SUMIFS(Raw!$H:$H,Raw!$A:$A,$B$5,Raw!$G:$G,Month!BV$7,Raw!$I:$I,Month!$A24),IF($C24="Provider",SUMIFS(Raw!$H:$H,Raw!$A:$A,$B$5,Raw!$G:$G,Month!BV$7,Raw!$C:$C,Month!$A24),SUMIFS(Raw!$H:$H,Raw!$A:$A,$B$5,Raw!$G:$G,Month!BV$7,Raw!$E:$E,Month!$A24))))</f>
        <v>1061</v>
      </c>
      <c r="BW24" s="99">
        <f>IF($B24="","",IF($C24="Region",SUMIFS(Raw!$H:$H,Raw!$A:$A,$B$5,Raw!$G:$G,Month!BW$7,Raw!$I:$I,Month!$A24),IF($C24="Provider",SUMIFS(Raw!$H:$H,Raw!$A:$A,$B$5,Raw!$G:$G,Month!BW$7,Raw!$C:$C,Month!$A24),SUMIFS(Raw!$H:$H,Raw!$A:$A,$B$5,Raw!$G:$G,Month!BW$7,Raw!$E:$E,Month!$A24))))</f>
        <v>24</v>
      </c>
      <c r="BX24" s="99">
        <f>IF($B24="","",IF($C24="Region",SUMIFS(Raw!$H:$H,Raw!$A:$A,$B$5,Raw!$G:$G,Month!BX$7,Raw!$I:$I,Month!$A24),IF($C24="Provider",SUMIFS(Raw!$H:$H,Raw!$A:$A,$B$5,Raw!$G:$G,Month!BX$7,Raw!$C:$C,Month!$A24),SUMIFS(Raw!$H:$H,Raw!$A:$A,$B$5,Raw!$G:$G,Month!BX$7,Raw!$E:$E,Month!$A24))))</f>
        <v>663</v>
      </c>
      <c r="BY24" s="99">
        <f>IF($B24="","",IF($C24="Region",SUMIFS(Raw!$H:$H,Raw!$A:$A,$B$5,Raw!$G:$G,Month!BY$7,Raw!$I:$I,Month!$A24),IF($C24="Provider",SUMIFS(Raw!$H:$H,Raw!$A:$A,$B$5,Raw!$G:$G,Month!BY$7,Raw!$C:$C,Month!$A24),SUMIFS(Raw!$H:$H,Raw!$A:$A,$B$5,Raw!$G:$G,Month!BY$7,Raw!$E:$E,Month!$A24))))</f>
        <v>593</v>
      </c>
      <c r="BZ24" s="99">
        <f>IF($B24="","",IF($C24="Region",SUMIFS(Raw!$H:$H,Raw!$A:$A,$B$5,Raw!$G:$G,Month!BZ$7,Raw!$I:$I,Month!$A24),IF($C24="Provider",SUMIFS(Raw!$H:$H,Raw!$A:$A,$B$5,Raw!$G:$G,Month!BZ$7,Raw!$C:$C,Month!$A24),SUMIFS(Raw!$H:$H,Raw!$A:$A,$B$5,Raw!$G:$G,Month!BZ$7,Raw!$E:$E,Month!$A24))))</f>
        <v>2607</v>
      </c>
      <c r="CA24" s="99">
        <f>IF($B24="","",IF($C24="Region",SUMIFS(Raw!$H:$H,Raw!$A:$A,$B$5,Raw!$G:$G,Month!CA$7,Raw!$I:$I,Month!$A24),IF($C24="Provider",SUMIFS(Raw!$H:$H,Raw!$A:$A,$B$5,Raw!$G:$G,Month!CA$7,Raw!$C:$C,Month!$A24),SUMIFS(Raw!$H:$H,Raw!$A:$A,$B$5,Raw!$G:$G,Month!CA$7,Raw!$E:$E,Month!$A24))))</f>
        <v>2345</v>
      </c>
      <c r="CB24" s="99">
        <f>IF($B24="","",IF($C24="Region",SUMIFS(Raw!$H:$H,Raw!$A:$A,$B$5,Raw!$G:$G,Month!CB$7,Raw!$I:$I,Month!$A24),IF($C24="Provider",SUMIFS(Raw!$H:$H,Raw!$A:$A,$B$5,Raw!$G:$G,Month!CB$7,Raw!$C:$C,Month!$A24),SUMIFS(Raw!$H:$H,Raw!$A:$A,$B$5,Raw!$G:$G,Month!CB$7,Raw!$E:$E,Month!$A24))))</f>
        <v>992</v>
      </c>
      <c r="CC24" s="99">
        <f>IF($B24="","",IF($C24="Region",SUMIFS(Raw!$H:$H,Raw!$A:$A,$B$5,Raw!$G:$G,Month!CC$7,Raw!$I:$I,Month!$A24),IF($C24="Provider",SUMIFS(Raw!$H:$H,Raw!$A:$A,$B$5,Raw!$G:$G,Month!CC$7,Raw!$C:$C,Month!$A24),SUMIFS(Raw!$H:$H,Raw!$A:$A,$B$5,Raw!$G:$G,Month!CC$7,Raw!$E:$E,Month!$A24))))</f>
        <v>992</v>
      </c>
      <c r="CD24" s="99">
        <f>IF($B24="","",IF($C24="Region",SUMIFS(Raw!$H:$H,Raw!$A:$A,$B$5,Raw!$G:$G,Month!CD$7,Raw!$I:$I,Month!$A24),IF($C24="Provider",SUMIFS(Raw!$H:$H,Raw!$A:$A,$B$5,Raw!$G:$G,Month!CD$7,Raw!$C:$C,Month!$A24),SUMIFS(Raw!$H:$H,Raw!$A:$A,$B$5,Raw!$G:$G,Month!CD$7,Raw!$E:$E,Month!$A24))))</f>
        <v>197</v>
      </c>
      <c r="CE24" s="99">
        <f>IF($B24="","",IF($C24="Region",SUMIFS(Raw!$H:$H,Raw!$A:$A,$B$5,Raw!$G:$G,Month!CE$7,Raw!$I:$I,Month!$A24),IF($C24="Provider",SUMIFS(Raw!$H:$H,Raw!$A:$A,$B$5,Raw!$G:$G,Month!CE$7,Raw!$C:$C,Month!$A24),SUMIFS(Raw!$H:$H,Raw!$A:$A,$B$5,Raw!$G:$G,Month!CE$7,Raw!$E:$E,Month!$A24))))</f>
        <v>178</v>
      </c>
      <c r="CF24" s="99">
        <f>IF($B24="","",IF($C24="Region",SUMIFS(Raw!$H:$H,Raw!$A:$A,$B$5,Raw!$G:$G,Month!CF$7,Raw!$I:$I,Month!$A24),IF($C24="Provider",SUMIFS(Raw!$H:$H,Raw!$A:$A,$B$5,Raw!$G:$G,Month!CF$7,Raw!$C:$C,Month!$A24),SUMIFS(Raw!$H:$H,Raw!$A:$A,$B$5,Raw!$G:$G,Month!CF$7,Raw!$E:$E,Month!$A24))))</f>
        <v>6</v>
      </c>
      <c r="CG24" s="99">
        <f>IF($B24="","",IF($C24="Region",SUMIFS(Raw!$H:$H,Raw!$A:$A,$B$5,Raw!$G:$G,Month!CG$7,Raw!$I:$I,Month!$A24),IF($C24="Provider",SUMIFS(Raw!$H:$H,Raw!$A:$A,$B$5,Raw!$G:$G,Month!CG$7,Raw!$C:$C,Month!$A24),SUMIFS(Raw!$H:$H,Raw!$A:$A,$B$5,Raw!$G:$G,Month!CG$7,Raw!$E:$E,Month!$A24))))</f>
        <v>6</v>
      </c>
      <c r="CH24" s="99">
        <f>IF($B24="","",IF($C24="Region",SUMIFS(Raw!$H:$H,Raw!$A:$A,$B$5,Raw!$G:$G,Month!CH$7,Raw!$I:$I,Month!$A24),IF($C24="Provider",SUMIFS(Raw!$H:$H,Raw!$A:$A,$B$5,Raw!$G:$G,Month!CH$7,Raw!$C:$C,Month!$A24),SUMIFS(Raw!$H:$H,Raw!$A:$A,$B$5,Raw!$G:$G,Month!CH$7,Raw!$E:$E,Month!$A24))))</f>
        <v>177</v>
      </c>
      <c r="CI24" s="99">
        <f>IF($B24="","",IF($C24="Region",SUMIFS(Raw!$H:$H,Raw!$A:$A,$B$5,Raw!$G:$G,Month!CI$7,Raw!$I:$I,Month!$A24),IF($C24="Provider",SUMIFS(Raw!$H:$H,Raw!$A:$A,$B$5,Raw!$G:$G,Month!CI$7,Raw!$C:$C,Month!$A24),SUMIFS(Raw!$H:$H,Raw!$A:$A,$B$5,Raw!$G:$G,Month!CI$7,Raw!$E:$E,Month!$A24))))</f>
        <v>175</v>
      </c>
      <c r="CJ24" s="99">
        <f>IF($B24="","",IF($C24="Region",SUMIFS(Raw!$H:$H,Raw!$A:$A,$B$5,Raw!$G:$G,Month!CJ$7,Raw!$I:$I,Month!$A24),IF($C24="Provider",SUMIFS(Raw!$H:$H,Raw!$A:$A,$B$5,Raw!$G:$G,Month!CJ$7,Raw!$C:$C,Month!$A24),SUMIFS(Raw!$H:$H,Raw!$A:$A,$B$5,Raw!$G:$G,Month!CJ$7,Raw!$E:$E,Month!$A24))))</f>
        <v>250</v>
      </c>
      <c r="CK24" s="99">
        <f>IF($B24="","",IF($C24="Region",SUMIFS(Raw!$H:$H,Raw!$A:$A,$B$5,Raw!$G:$G,Month!CK$7,Raw!$I:$I,Month!$A24),IF($C24="Provider",SUMIFS(Raw!$H:$H,Raw!$A:$A,$B$5,Raw!$G:$G,Month!CK$7,Raw!$C:$C,Month!$A24),SUMIFS(Raw!$H:$H,Raw!$A:$A,$B$5,Raw!$G:$G,Month!CK$7,Raw!$E:$E,Month!$A24))))</f>
        <v>35</v>
      </c>
      <c r="CL24" s="99">
        <f>IF($B24="","",IF($C24="Region",SUMIFS(Raw!$H:$H,Raw!$A:$A,$B$5,Raw!$G:$G,Month!CL$7,Raw!$I:$I,Month!$A24),IF($C24="Provider",SUMIFS(Raw!$H:$H,Raw!$A:$A,$B$5,Raw!$G:$G,Month!CL$7,Raw!$C:$C,Month!$A24),SUMIFS(Raw!$H:$H,Raw!$A:$A,$B$5,Raw!$G:$G,Month!CL$7,Raw!$E:$E,Month!$A24))))</f>
        <v>742</v>
      </c>
      <c r="CM24" s="99">
        <f>IF($B24="","",IF($C24="Region",SUMIFS(Raw!$H:$H,Raw!$A:$A,$B$5,Raw!$G:$G,Month!CM$7,Raw!$I:$I,Month!$A24),IF($C24="Provider",SUMIFS(Raw!$H:$H,Raw!$A:$A,$B$5,Raw!$G:$G,Month!CM$7,Raw!$C:$C,Month!$A24),SUMIFS(Raw!$H:$H,Raw!$A:$A,$B$5,Raw!$G:$G,Month!CM$7,Raw!$E:$E,Month!$A24))))</f>
        <v>459</v>
      </c>
    </row>
    <row r="25" spans="1:91" x14ac:dyDescent="0.25">
      <c r="A25" s="18" t="str">
        <f>IF(Refs!A18="","",Refs!A18)</f>
        <v>111AG7</v>
      </c>
      <c r="B25" s="3" t="str">
        <f>IF(Refs!B18="","",Refs!B18)</f>
        <v>Luton and Bedfordshire</v>
      </c>
      <c r="C25" s="9" t="str">
        <f>IF(Refs!D18="","",Refs!D18)</f>
        <v>Area</v>
      </c>
      <c r="D25" s="99">
        <f>IF($B25="","",IF($C25="Region",SUMIFS(Raw!$H:$H,Raw!$A:$A,$B$5,Raw!$G:$G,Month!D$7,Raw!$I:$I,Month!$A25),IF($C25="Provider",SUMIFS(Raw!$H:$H,Raw!$A:$A,$B$5,Raw!$G:$G,Month!D$7,Raw!$C:$C,Month!$A25),SUMIFS(Raw!$H:$H,Raw!$A:$A,$B$5,Raw!$G:$G,Month!D$7,Raw!$E:$E,Month!$A25))))</f>
        <v>24431</v>
      </c>
      <c r="E25" s="99">
        <f>IF($B25="","",IF($C25="Region",SUMIFS(Raw!$H:$H,Raw!$A:$A,$B$5,Raw!$G:$G,Month!E$7,Raw!$I:$I,Month!$A25),IF($C25="Provider",SUMIFS(Raw!$H:$H,Raw!$A:$A,$B$5,Raw!$G:$G,Month!E$7,Raw!$C:$C,Month!$A25),SUMIFS(Raw!$H:$H,Raw!$A:$A,$B$5,Raw!$G:$G,Month!E$7,Raw!$E:$E,Month!$A25))))</f>
        <v>24431</v>
      </c>
      <c r="F25" s="99">
        <f>IF($B25="","",IF($C25="Region",SUMIFS(Raw!$H:$H,Raw!$A:$A,$B$5,Raw!$G:$G,Month!F$7,Raw!$I:$I,Month!$A25),IF($C25="Provider",SUMIFS(Raw!$H:$H,Raw!$A:$A,$B$5,Raw!$G:$G,Month!F$7,Raw!$C:$C,Month!$A25),SUMIFS(Raw!$H:$H,Raw!$A:$A,$B$5,Raw!$G:$G,Month!F$7,Raw!$E:$E,Month!$A25))))</f>
        <v>24024</v>
      </c>
      <c r="G25" s="99">
        <f>IF($B25="","",IF($C25="Region",SUMIFS(Raw!$H:$H,Raw!$A:$A,$B$5,Raw!$G:$G,Month!G$7,Raw!$I:$I,Month!$A25),IF($C25="Provider",SUMIFS(Raw!$H:$H,Raw!$A:$A,$B$5,Raw!$G:$G,Month!G$7,Raw!$C:$C,Month!$A25),SUMIFS(Raw!$H:$H,Raw!$A:$A,$B$5,Raw!$G:$G,Month!G$7,Raw!$E:$E,Month!$A25))))</f>
        <v>21640</v>
      </c>
      <c r="H25" s="99">
        <f>IF($B25="","",IF($C25="Region",SUMIFS(Raw!$H:$H,Raw!$A:$A,$B$5,Raw!$G:$G,Month!H$7,Raw!$I:$I,Month!$A25),IF($C25="Provider",SUMIFS(Raw!$H:$H,Raw!$A:$A,$B$5,Raw!$G:$G,Month!H$7,Raw!$C:$C,Month!$A25),SUMIFS(Raw!$H:$H,Raw!$A:$A,$B$5,Raw!$G:$G,Month!H$7,Raw!$E:$E,Month!$A25))))</f>
        <v>407</v>
      </c>
      <c r="I25" s="99">
        <f>IF($B25="","",IF($C25="Region",SUMIFS(Raw!$H:$H,Raw!$A:$A,$B$5,Raw!$G:$G,Month!I$7,Raw!$I:$I,Month!$A25),IF($C25="Provider",SUMIFS(Raw!$H:$H,Raw!$A:$A,$B$5,Raw!$G:$G,Month!I$7,Raw!$C:$C,Month!$A25),SUMIFS(Raw!$H:$H,Raw!$A:$A,$B$5,Raw!$G:$G,Month!I$7,Raw!$E:$E,Month!$A25))))</f>
        <v>582698</v>
      </c>
      <c r="J25" s="99">
        <f>IF($B25="","",IF($C25="Region",SUMIFS(Raw!$H:$H,Raw!$A:$A,$B$5,Raw!$G:$G,Month!J$7,Raw!$I:$I,Month!$A25),IF($C25="Provider",SUMIFS(Raw!$H:$H,Raw!$A:$A,$B$5,Raw!$G:$G,Month!J$7,Raw!$C:$C,Month!$A25),SUMIFS(Raw!$H:$H,Raw!$A:$A,$B$5,Raw!$G:$G,Month!J$7,Raw!$E:$E,Month!$A25))))</f>
        <v>121</v>
      </c>
      <c r="K25" s="99">
        <f>IF($B25="","",IF($C25="Region",SUMIFS(Raw!$H:$H,Raw!$A:$A,$B$5,Raw!$G:$G,Month!K$7,Raw!$I:$I,Month!$A25),IF($C25="Provider",SUMIFS(Raw!$H:$H,Raw!$A:$A,$B$5,Raw!$G:$G,Month!K$7,Raw!$C:$C,Month!$A25),SUMIFS(Raw!$H:$H,Raw!$A:$A,$B$5,Raw!$G:$G,Month!K$7,Raw!$E:$E,Month!$A25))))</f>
        <v>262</v>
      </c>
      <c r="L25" s="99">
        <f>IF($B25="","",IF($C25="Region",SUMIFS(Raw!$H:$H,Raw!$A:$A,$B$5,Raw!$G:$G,Month!L$7,Raw!$I:$I,Month!$A25),IF($C25="Provider",SUMIFS(Raw!$H:$H,Raw!$A:$A,$B$5,Raw!$G:$G,Month!L$7,Raw!$C:$C,Month!$A25),SUMIFS(Raw!$H:$H,Raw!$A:$A,$B$5,Raw!$G:$G,Month!L$7,Raw!$E:$E,Month!$A25))))</f>
        <v>24608</v>
      </c>
      <c r="M25" s="99">
        <f>IF($B25="","",IF($C25="Region",SUMIFS(Raw!$H:$H,Raw!$A:$A,$B$5,Raw!$G:$G,Month!M$7,Raw!$I:$I,Month!$A25),IF($C25="Provider",SUMIFS(Raw!$H:$H,Raw!$A:$A,$B$5,Raw!$G:$G,Month!M$7,Raw!$C:$C,Month!$A25),SUMIFS(Raw!$H:$H,Raw!$A:$A,$B$5,Raw!$G:$G,Month!M$7,Raw!$E:$E,Month!$A25))))</f>
        <v>9731</v>
      </c>
      <c r="N25" s="99">
        <f>IF($B25="","",IF($C25="Region",SUMIFS(Raw!$H:$H,Raw!$A:$A,$B$5,Raw!$G:$G,Month!N$7,Raw!$I:$I,Month!$A25),IF($C25="Provider",SUMIFS(Raw!$H:$H,Raw!$A:$A,$B$5,Raw!$G:$G,Month!N$7,Raw!$C:$C,Month!$A25),SUMIFS(Raw!$H:$H,Raw!$A:$A,$B$5,Raw!$G:$G,Month!N$7,Raw!$E:$E,Month!$A25))))</f>
        <v>98509669</v>
      </c>
      <c r="O25" s="99">
        <f>IF($B25="","",IF($C25="Region",SUMIFS(Raw!$H:$H,Raw!$A:$A,$B$5,Raw!$G:$G,Month!O$7,Raw!$I:$I,Month!$A25),IF($C25="Provider",SUMIFS(Raw!$H:$H,Raw!$A:$A,$B$5,Raw!$G:$G,Month!O$7,Raw!$C:$C,Month!$A25),SUMIFS(Raw!$H:$H,Raw!$A:$A,$B$5,Raw!$G:$G,Month!O$7,Raw!$E:$E,Month!$A25))))</f>
        <v>20709</v>
      </c>
      <c r="P25" s="99">
        <f>IF($B25="","",IF($C25="Region",SUMIFS(Raw!$H:$H,Raw!$A:$A,$B$5,Raw!$G:$G,Month!P$7,Raw!$I:$I,Month!$A25),IF($C25="Provider",SUMIFS(Raw!$H:$H,Raw!$A:$A,$B$5,Raw!$G:$G,Month!P$7,Raw!$C:$C,Month!$A25),SUMIFS(Raw!$H:$H,Raw!$A:$A,$B$5,Raw!$G:$G,Month!P$7,Raw!$E:$E,Month!$A25))))</f>
        <v>0</v>
      </c>
      <c r="Q25" s="99">
        <f>IF($B25="","",IF($C25="Region",SUMIFS(Raw!$H:$H,Raw!$A:$A,$B$5,Raw!$G:$G,Month!Q$7,Raw!$I:$I,Month!$A25),IF($C25="Provider",SUMIFS(Raw!$H:$H,Raw!$A:$A,$B$5,Raw!$G:$G,Month!Q$7,Raw!$C:$C,Month!$A25),SUMIFS(Raw!$H:$H,Raw!$A:$A,$B$5,Raw!$G:$G,Month!Q$7,Raw!$E:$E,Month!$A25))))</f>
        <v>11071</v>
      </c>
      <c r="R25" s="99">
        <f>IF($B25="","",IF($C25="Region",SUMIFS(Raw!$H:$H,Raw!$A:$A,$B$5,Raw!$G:$G,Month!R$7,Raw!$I:$I,Month!$A25),IF($C25="Provider",SUMIFS(Raw!$H:$H,Raw!$A:$A,$B$5,Raw!$G:$G,Month!R$7,Raw!$C:$C,Month!$A25),SUMIFS(Raw!$H:$H,Raw!$A:$A,$B$5,Raw!$G:$G,Month!R$7,Raw!$E:$E,Month!$A25))))</f>
        <v>3568</v>
      </c>
      <c r="S25" s="99">
        <f>IF($B25="","",IF($C25="Region",SUMIFS(Raw!$H:$H,Raw!$A:$A,$B$5,Raw!$G:$G,Month!S$7,Raw!$I:$I,Month!$A25),IF($C25="Provider",SUMIFS(Raw!$H:$H,Raw!$A:$A,$B$5,Raw!$G:$G,Month!S$7,Raw!$C:$C,Month!$A25),SUMIFS(Raw!$H:$H,Raw!$A:$A,$B$5,Raw!$G:$G,Month!S$7,Raw!$E:$E,Month!$A25))))</f>
        <v>6070</v>
      </c>
      <c r="T25" s="99">
        <f>IF($B25="","",IF($C25="Region",SUMIFS(Raw!$H:$H,Raw!$A:$A,$B$5,Raw!$G:$G,Month!T$7,Raw!$I:$I,Month!$A25),IF($C25="Provider",SUMIFS(Raw!$H:$H,Raw!$A:$A,$B$5,Raw!$G:$G,Month!T$7,Raw!$C:$C,Month!$A25),SUMIFS(Raw!$H:$H,Raw!$A:$A,$B$5,Raw!$G:$G,Month!T$7,Raw!$E:$E,Month!$A25))))</f>
        <v>0</v>
      </c>
      <c r="U25" s="99">
        <f>IF($B25="","",IF($C25="Region",SUMIFS(Raw!$H:$H,Raw!$A:$A,$B$5,Raw!$G:$G,Month!U$7,Raw!$I:$I,Month!$A25),IF($C25="Provider",SUMIFS(Raw!$H:$H,Raw!$A:$A,$B$5,Raw!$G:$G,Month!U$7,Raw!$C:$C,Month!$A25),SUMIFS(Raw!$H:$H,Raw!$A:$A,$B$5,Raw!$G:$G,Month!U$7,Raw!$E:$E,Month!$A25))))</f>
        <v>9638</v>
      </c>
      <c r="V25" s="99">
        <f>IF($B25="","",IF($C25="Region",SUMIFS(Raw!$H:$H,Raw!$A:$A,$B$5,Raw!$G:$G,Month!V$7,Raw!$I:$I,Month!$A25),IF($C25="Provider",SUMIFS(Raw!$H:$H,Raw!$A:$A,$B$5,Raw!$G:$G,Month!V$7,Raw!$C:$C,Month!$A25),SUMIFS(Raw!$H:$H,Raw!$A:$A,$B$5,Raw!$G:$G,Month!V$7,Raw!$E:$E,Month!$A25))))</f>
        <v>0</v>
      </c>
      <c r="W25" s="99">
        <f>IF($B25="","",IF($C25="Region",SUMIFS(Raw!$H:$H,Raw!$A:$A,$B$5,Raw!$G:$G,Month!W$7,Raw!$I:$I,Month!$A25),IF($C25="Provider",SUMIFS(Raw!$H:$H,Raw!$A:$A,$B$5,Raw!$G:$G,Month!W$7,Raw!$C:$C,Month!$A25),SUMIFS(Raw!$H:$H,Raw!$A:$A,$B$5,Raw!$G:$G,Month!W$7,Raw!$E:$E,Month!$A25))))</f>
        <v>3971</v>
      </c>
      <c r="X25" s="99">
        <f>IF($B25="","",IF($C25="Region",SUMIFS(Raw!$H:$H,Raw!$A:$A,$B$5,Raw!$G:$G,Month!X$7,Raw!$I:$I,Month!$A25),IF($C25="Provider",SUMIFS(Raw!$H:$H,Raw!$A:$A,$B$5,Raw!$G:$G,Month!X$7,Raw!$C:$C,Month!$A25),SUMIFS(Raw!$H:$H,Raw!$A:$A,$B$5,Raw!$G:$G,Month!X$7,Raw!$E:$E,Month!$A25))))</f>
        <v>668</v>
      </c>
      <c r="Y25" s="99">
        <f>IF($B25="","",IF($C25="Region",SUMIFS(Raw!$H:$H,Raw!$A:$A,$B$5,Raw!$G:$G,Month!Y$7,Raw!$I:$I,Month!$A25),IF($C25="Provider",SUMIFS(Raw!$H:$H,Raw!$A:$A,$B$5,Raw!$G:$G,Month!Y$7,Raw!$C:$C,Month!$A25),SUMIFS(Raw!$H:$H,Raw!$A:$A,$B$5,Raw!$G:$G,Month!Y$7,Raw!$E:$E,Month!$A25))))</f>
        <v>11100</v>
      </c>
      <c r="Z25" s="99">
        <f>IF($B25="","",IF($C25="Region",SUMIFS(Raw!$H:$H,Raw!$A:$A,$B$5,Raw!$G:$G,Month!Z$7,Raw!$I:$I,Month!$A25),IF($C25="Provider",SUMIFS(Raw!$H:$H,Raw!$A:$A,$B$5,Raw!$G:$G,Month!Z$7,Raw!$C:$C,Month!$A25),SUMIFS(Raw!$H:$H,Raw!$A:$A,$B$5,Raw!$G:$G,Month!Z$7,Raw!$E:$E,Month!$A25))))</f>
        <v>40270</v>
      </c>
      <c r="AA25" s="99">
        <f>IF($B25="","",IF($C25="Region",SUMIFS(Raw!$H:$H,Raw!$A:$A,$B$5,Raw!$G:$G,Month!AA$7,Raw!$I:$I,Month!$A25),IF($C25="Provider",SUMIFS(Raw!$H:$H,Raw!$A:$A,$B$5,Raw!$G:$G,Month!AA$7,Raw!$C:$C,Month!$A25),SUMIFS(Raw!$H:$H,Raw!$A:$A,$B$5,Raw!$G:$G,Month!AA$7,Raw!$E:$E,Month!$A25))))</f>
        <v>4485</v>
      </c>
      <c r="AB25" s="99">
        <f>IF($B25="","",IF($C25="Region",SUMIFS(Raw!$H:$H,Raw!$A:$A,$B$5,Raw!$G:$G,Month!AB$7,Raw!$I:$I,Month!$A25),IF($C25="Provider",SUMIFS(Raw!$H:$H,Raw!$A:$A,$B$5,Raw!$G:$G,Month!AB$7,Raw!$C:$C,Month!$A25),SUMIFS(Raw!$H:$H,Raw!$A:$A,$B$5,Raw!$G:$G,Month!AB$7,Raw!$E:$E,Month!$A25))))</f>
        <v>2111</v>
      </c>
      <c r="AC25" s="99">
        <f>IF($B25="","",IF($C25="Region",SUMIFS(Raw!$H:$H,Raw!$A:$A,$B$5,Raw!$G:$G,Month!AC$7,Raw!$I:$I,Month!$A25),IF($C25="Provider",SUMIFS(Raw!$H:$H,Raw!$A:$A,$B$5,Raw!$G:$G,Month!AC$7,Raw!$C:$C,Month!$A25),SUMIFS(Raw!$H:$H,Raw!$A:$A,$B$5,Raw!$G:$G,Month!AC$7,Raw!$E:$E,Month!$A25))))</f>
        <v>12719</v>
      </c>
      <c r="AD25" s="99">
        <f>IF($B25="","",IF($C25="Region",SUMIFS(Raw!$H:$H,Raw!$A:$A,$B$5,Raw!$G:$G,Month!AD$7,Raw!$I:$I,Month!$A25),IF($C25="Provider",SUMIFS(Raw!$H:$H,Raw!$A:$A,$B$5,Raw!$G:$G,Month!AD$7,Raw!$C:$C,Month!$A25),SUMIFS(Raw!$H:$H,Raw!$A:$A,$B$5,Raw!$G:$G,Month!AD$7,Raw!$E:$E,Month!$A25))))</f>
        <v>46540</v>
      </c>
      <c r="AE25" s="99">
        <f>IF($B25="","",IF($C25="Region",SUMIFS(Raw!$H:$H,Raw!$A:$A,$B$5,Raw!$G:$G,Month!AE$7,Raw!$I:$I,Month!$A25),IF($C25="Provider",SUMIFS(Raw!$H:$H,Raw!$A:$A,$B$5,Raw!$G:$G,Month!AE$7,Raw!$C:$C,Month!$A25),SUMIFS(Raw!$H:$H,Raw!$A:$A,$B$5,Raw!$G:$G,Month!AE$7,Raw!$E:$E,Month!$A25))))</f>
        <v>20709</v>
      </c>
      <c r="AF25" s="99">
        <f>IF($B25="","",IF($C25="Region",SUMIFS(Raw!$H:$H,Raw!$A:$A,$B$5,Raw!$G:$G,Month!AF$7,Raw!$I:$I,Month!$A25),IF($C25="Provider",SUMIFS(Raw!$H:$H,Raw!$A:$A,$B$5,Raw!$G:$G,Month!AF$7,Raw!$C:$C,Month!$A25),SUMIFS(Raw!$H:$H,Raw!$A:$A,$B$5,Raw!$G:$G,Month!AF$7,Raw!$E:$E,Month!$A25))))</f>
        <v>2778</v>
      </c>
      <c r="AG25" s="99">
        <f>IF($B25="","",IF($C25="Region",SUMIFS(Raw!$H:$H,Raw!$A:$A,$B$5,Raw!$G:$G,Month!AG$7,Raw!$I:$I,Month!$A25),IF($C25="Provider",SUMIFS(Raw!$H:$H,Raw!$A:$A,$B$5,Raw!$G:$G,Month!AG$7,Raw!$C:$C,Month!$A25),SUMIFS(Raw!$H:$H,Raw!$A:$A,$B$5,Raw!$G:$G,Month!AG$7,Raw!$E:$E,Month!$A25))))</f>
        <v>2468</v>
      </c>
      <c r="AH25" s="99">
        <f>IF($B25="","",IF($C25="Region",SUMIFS(Raw!$H:$H,Raw!$A:$A,$B$5,Raw!$G:$G,Month!AH$7,Raw!$I:$I,Month!$A25),IF($C25="Provider",SUMIFS(Raw!$H:$H,Raw!$A:$A,$B$5,Raw!$G:$G,Month!AH$7,Raw!$C:$C,Month!$A25),SUMIFS(Raw!$H:$H,Raw!$A:$A,$B$5,Raw!$G:$G,Month!AH$7,Raw!$E:$E,Month!$A25))))</f>
        <v>392</v>
      </c>
      <c r="AI25" s="99">
        <f>IF($B25="","",IF($C25="Region",SUMIFS(Raw!$H:$H,Raw!$A:$A,$B$5,Raw!$G:$G,Month!AI$7,Raw!$I:$I,Month!$A25),IF($C25="Provider",SUMIFS(Raw!$H:$H,Raw!$A:$A,$B$5,Raw!$G:$G,Month!AI$7,Raw!$C:$C,Month!$A25),SUMIFS(Raw!$H:$H,Raw!$A:$A,$B$5,Raw!$G:$G,Month!AI$7,Raw!$E:$E,Month!$A25))))</f>
        <v>6</v>
      </c>
      <c r="AJ25" s="99">
        <f>IF($B25="","",IF($C25="Region",SUMIFS(Raw!$H:$H,Raw!$A:$A,$B$5,Raw!$G:$G,Month!AJ$7,Raw!$I:$I,Month!$A25),IF($C25="Provider",SUMIFS(Raw!$H:$H,Raw!$A:$A,$B$5,Raw!$G:$G,Month!AJ$7,Raw!$C:$C,Month!$A25),SUMIFS(Raw!$H:$H,Raw!$A:$A,$B$5,Raw!$G:$G,Month!AJ$7,Raw!$E:$E,Month!$A25))))</f>
        <v>1139</v>
      </c>
      <c r="AK25" s="99">
        <f>IF($B25="","",IF($C25="Region",SUMIFS(Raw!$H:$H,Raw!$A:$A,$B$5,Raw!$G:$G,Month!AK$7,Raw!$I:$I,Month!$A25),IF($C25="Provider",SUMIFS(Raw!$H:$H,Raw!$A:$A,$B$5,Raw!$G:$G,Month!AK$7,Raw!$C:$C,Month!$A25),SUMIFS(Raw!$H:$H,Raw!$A:$A,$B$5,Raw!$G:$G,Month!AK$7,Raw!$E:$E,Month!$A25))))</f>
        <v>96</v>
      </c>
      <c r="AL25" s="99">
        <f>IF($B25="","",IF($C25="Region",SUMIFS(Raw!$H:$H,Raw!$A:$A,$B$5,Raw!$G:$G,Month!AL$7,Raw!$I:$I,Month!$A25),IF($C25="Provider",SUMIFS(Raw!$H:$H,Raw!$A:$A,$B$5,Raw!$G:$G,Month!AL$7,Raw!$C:$C,Month!$A25),SUMIFS(Raw!$H:$H,Raw!$A:$A,$B$5,Raw!$G:$G,Month!AL$7,Raw!$E:$E,Month!$A25))))</f>
        <v>510</v>
      </c>
      <c r="AM25" s="99">
        <f>IF($B25="","",IF($C25="Region",SUMIFS(Raw!$H:$H,Raw!$A:$A,$B$5,Raw!$G:$G,Month!AM$7,Raw!$I:$I,Month!$A25),IF($C25="Provider",SUMIFS(Raw!$H:$H,Raw!$A:$A,$B$5,Raw!$G:$G,Month!AM$7,Raw!$C:$C,Month!$A25),SUMIFS(Raw!$H:$H,Raw!$A:$A,$B$5,Raw!$G:$G,Month!AM$7,Raw!$E:$E,Month!$A25))))</f>
        <v>81</v>
      </c>
      <c r="AN25" s="99">
        <f>IF($B25="","",IF($C25="Region",SUMIFS(Raw!$H:$H,Raw!$A:$A,$B$5,Raw!$G:$G,Month!AN$7,Raw!$I:$I,Month!$A25),IF($C25="Provider",SUMIFS(Raw!$H:$H,Raw!$A:$A,$B$5,Raw!$G:$G,Month!AN$7,Raw!$C:$C,Month!$A25),SUMIFS(Raw!$H:$H,Raw!$A:$A,$B$5,Raw!$G:$G,Month!AN$7,Raw!$E:$E,Month!$A25))))</f>
        <v>3043</v>
      </c>
      <c r="AO25" s="99">
        <f>IF($B25="","",IF($C25="Region",SUMIFS(Raw!$H:$H,Raw!$A:$A,$B$5,Raw!$G:$G,Month!AO$7,Raw!$I:$I,Month!$A25),IF($C25="Provider",SUMIFS(Raw!$H:$H,Raw!$A:$A,$B$5,Raw!$G:$G,Month!AO$7,Raw!$C:$C,Month!$A25),SUMIFS(Raw!$H:$H,Raw!$A:$A,$B$5,Raw!$G:$G,Month!AO$7,Raw!$E:$E,Month!$A25))))</f>
        <v>2367</v>
      </c>
      <c r="AP25" s="99">
        <f>IF($B25="","",IF($C25="Region",SUMIFS(Raw!$H:$H,Raw!$A:$A,$B$5,Raw!$G:$G,Month!AP$7,Raw!$I:$I,Month!$A25),IF($C25="Provider",SUMIFS(Raw!$H:$H,Raw!$A:$A,$B$5,Raw!$G:$G,Month!AP$7,Raw!$C:$C,Month!$A25),SUMIFS(Raw!$H:$H,Raw!$A:$A,$B$5,Raw!$G:$G,Month!AP$7,Raw!$E:$E,Month!$A25))))</f>
        <v>2530</v>
      </c>
      <c r="AQ25" s="99">
        <f>IF($B25="","",IF($C25="Region",SUMIFS(Raw!$H:$H,Raw!$A:$A,$B$5,Raw!$G:$G,Month!AQ$7,Raw!$I:$I,Month!$A25),IF($C25="Provider",SUMIFS(Raw!$H:$H,Raw!$A:$A,$B$5,Raw!$G:$G,Month!AQ$7,Raw!$C:$C,Month!$A25),SUMIFS(Raw!$H:$H,Raw!$A:$A,$B$5,Raw!$G:$G,Month!AQ$7,Raw!$E:$E,Month!$A25))))</f>
        <v>2597</v>
      </c>
      <c r="AR25" s="99">
        <f>IF($B25="","",IF($C25="Region",SUMIFS(Raw!$H:$H,Raw!$A:$A,$B$5,Raw!$G:$G,Month!AR$7,Raw!$I:$I,Month!$A25),IF($C25="Provider",SUMIFS(Raw!$H:$H,Raw!$A:$A,$B$5,Raw!$G:$G,Month!AR$7,Raw!$C:$C,Month!$A25),SUMIFS(Raw!$H:$H,Raw!$A:$A,$B$5,Raw!$G:$G,Month!AR$7,Raw!$E:$E,Month!$A25))))</f>
        <v>1888</v>
      </c>
      <c r="AS25" s="99">
        <f>IF($B25="","",IF($C25="Region",SUMIFS(Raw!$H:$H,Raw!$A:$A,$B$5,Raw!$G:$G,Month!AS$7,Raw!$I:$I,Month!$A25),IF($C25="Provider",SUMIFS(Raw!$H:$H,Raw!$A:$A,$B$5,Raw!$G:$G,Month!AS$7,Raw!$C:$C,Month!$A25),SUMIFS(Raw!$H:$H,Raw!$A:$A,$B$5,Raw!$G:$G,Month!AS$7,Raw!$E:$E,Month!$A25))))</f>
        <v>446</v>
      </c>
      <c r="AT25" s="99">
        <f>IF($B25="","",IF($C25="Region",SUMIFS(Raw!$H:$H,Raw!$A:$A,$B$5,Raw!$G:$G,Month!AT$7,Raw!$I:$I,Month!$A25),IF($C25="Provider",SUMIFS(Raw!$H:$H,Raw!$A:$A,$B$5,Raw!$G:$G,Month!AT$7,Raw!$C:$C,Month!$A25),SUMIFS(Raw!$H:$H,Raw!$A:$A,$B$5,Raw!$G:$G,Month!AT$7,Raw!$E:$E,Month!$A25))))</f>
        <v>271</v>
      </c>
      <c r="AU25" s="99">
        <f>IF($B25="","",IF($C25="Region",SUMIFS(Raw!$H:$H,Raw!$A:$A,$B$5,Raw!$G:$G,Month!AU$7,Raw!$I:$I,Month!$A25),IF($C25="Provider",SUMIFS(Raw!$H:$H,Raw!$A:$A,$B$5,Raw!$G:$G,Month!AU$7,Raw!$C:$C,Month!$A25),SUMIFS(Raw!$H:$H,Raw!$A:$A,$B$5,Raw!$G:$G,Month!AU$7,Raw!$E:$E,Month!$A25))))</f>
        <v>103</v>
      </c>
      <c r="AV25" s="99">
        <f>IF($B25="","",IF($C25="Region",SUMIFS(Raw!$H:$H,Raw!$A:$A,$B$5,Raw!$G:$G,Month!AV$7,Raw!$I:$I,Month!$A25),IF($C25="Provider",SUMIFS(Raw!$H:$H,Raw!$A:$A,$B$5,Raw!$G:$G,Month!AV$7,Raw!$C:$C,Month!$A25),SUMIFS(Raw!$H:$H,Raw!$A:$A,$B$5,Raw!$G:$G,Month!AV$7,Raw!$E:$E,Month!$A25))))</f>
        <v>1689</v>
      </c>
      <c r="AW25" s="99">
        <f>IF($B25="","",IF($C25="Region",SUMIFS(Raw!$H:$H,Raw!$A:$A,$B$5,Raw!$G:$G,Month!AW$7,Raw!$I:$I,Month!$A25),IF($C25="Provider",SUMIFS(Raw!$H:$H,Raw!$A:$A,$B$5,Raw!$G:$G,Month!AW$7,Raw!$C:$C,Month!$A25),SUMIFS(Raw!$H:$H,Raw!$A:$A,$B$5,Raw!$G:$G,Month!AW$7,Raw!$E:$E,Month!$A25))))</f>
        <v>13388608</v>
      </c>
      <c r="AX25" s="99">
        <f>IF($B25="","",IF($C25="Region",SUMIFS(Raw!$H:$H,Raw!$A:$A,$B$5,Raw!$G:$G,Month!AX$7,Raw!$I:$I,Month!$A25),IF($C25="Provider",SUMIFS(Raw!$H:$H,Raw!$A:$A,$B$5,Raw!$G:$G,Month!AX$7,Raw!$C:$C,Month!$A25),SUMIFS(Raw!$H:$H,Raw!$A:$A,$B$5,Raw!$G:$G,Month!AX$7,Raw!$E:$E,Month!$A25))))</f>
        <v>1938</v>
      </c>
      <c r="AY25" s="99">
        <f>IF($B25="","",IF($C25="Region",SUMIFS(Raw!$H:$H,Raw!$A:$A,$B$5,Raw!$G:$G,Month!AY$7,Raw!$I:$I,Month!$A25),IF($C25="Provider",SUMIFS(Raw!$H:$H,Raw!$A:$A,$B$5,Raw!$G:$G,Month!AY$7,Raw!$C:$C,Month!$A25),SUMIFS(Raw!$H:$H,Raw!$A:$A,$B$5,Raw!$G:$G,Month!AY$7,Raw!$E:$E,Month!$A25))))</f>
        <v>1426</v>
      </c>
      <c r="AZ25" s="99">
        <f>IF($B25="","",IF($C25="Region",SUMIFS(Raw!$H:$H,Raw!$A:$A,$B$5,Raw!$G:$G,Month!AZ$7,Raw!$I:$I,Month!$A25),IF($C25="Provider",SUMIFS(Raw!$H:$H,Raw!$A:$A,$B$5,Raw!$G:$G,Month!AZ$7,Raw!$C:$C,Month!$A25),SUMIFS(Raw!$H:$H,Raw!$A:$A,$B$5,Raw!$G:$G,Month!AZ$7,Raw!$E:$E,Month!$A25))))</f>
        <v>99</v>
      </c>
      <c r="BA25" s="99">
        <f>IF($B25="","",IF($C25="Region",SUMIFS(Raw!$H:$H,Raw!$A:$A,$B$5,Raw!$G:$G,Month!BA$7,Raw!$I:$I,Month!$A25),IF($C25="Provider",SUMIFS(Raw!$H:$H,Raw!$A:$A,$B$5,Raw!$G:$G,Month!BA$7,Raw!$C:$C,Month!$A25),SUMIFS(Raw!$H:$H,Raw!$A:$A,$B$5,Raw!$G:$G,Month!BA$7,Raw!$E:$E,Month!$A25))))</f>
        <v>955</v>
      </c>
      <c r="BB25" s="99">
        <f>IF($B25="","",IF($C25="Region",SUMIFS(Raw!$H:$H,Raw!$A:$A,$B$5,Raw!$G:$G,Month!BB$7,Raw!$I:$I,Month!$A25),IF($C25="Provider",SUMIFS(Raw!$H:$H,Raw!$A:$A,$B$5,Raw!$G:$G,Month!BB$7,Raw!$C:$C,Month!$A25),SUMIFS(Raw!$H:$H,Raw!$A:$A,$B$5,Raw!$G:$G,Month!BB$7,Raw!$E:$E,Month!$A25))))</f>
        <v>11394139</v>
      </c>
      <c r="BC25" s="99">
        <f>IF($B25="","",IF($C25="Region",SUMIFS(Raw!$H:$H,Raw!$A:$A,$B$5,Raw!$G:$G,Month!BC$7,Raw!$I:$I,Month!$A25),IF($C25="Provider",SUMIFS(Raw!$H:$H,Raw!$A:$A,$B$5,Raw!$G:$G,Month!BC$7,Raw!$C:$C,Month!$A25),SUMIFS(Raw!$H:$H,Raw!$A:$A,$B$5,Raw!$G:$G,Month!BC$7,Raw!$E:$E,Month!$A25))))</f>
        <v>793</v>
      </c>
      <c r="BD25" s="99">
        <f>IF($B25="","",IF($C25="Region",SUMIFS(Raw!$H:$H,Raw!$A:$A,$B$5,Raw!$G:$G,Month!BD$7,Raw!$I:$I,Month!$A25),IF($C25="Provider",SUMIFS(Raw!$H:$H,Raw!$A:$A,$B$5,Raw!$G:$G,Month!BD$7,Raw!$C:$C,Month!$A25),SUMIFS(Raw!$H:$H,Raw!$A:$A,$B$5,Raw!$G:$G,Month!BD$7,Raw!$E:$E,Month!$A25))))</f>
        <v>7012</v>
      </c>
      <c r="BE25" s="99">
        <f>IF($B25="","",IF($C25="Region",SUMIFS(Raw!$H:$H,Raw!$A:$A,$B$5,Raw!$G:$G,Month!BE$7,Raw!$I:$I,Month!$A25),IF($C25="Provider",SUMIFS(Raw!$H:$H,Raw!$A:$A,$B$5,Raw!$G:$G,Month!BE$7,Raw!$C:$C,Month!$A25),SUMIFS(Raw!$H:$H,Raw!$A:$A,$B$5,Raw!$G:$G,Month!BE$7,Raw!$E:$E,Month!$A25))))</f>
        <v>1046</v>
      </c>
      <c r="BF25" s="99">
        <f>IF($B25="","",IF($C25="Region",SUMIFS(Raw!$H:$H,Raw!$A:$A,$B$5,Raw!$G:$G,Month!BF$7,Raw!$I:$I,Month!$A25),IF($C25="Provider",SUMIFS(Raw!$H:$H,Raw!$A:$A,$B$5,Raw!$G:$G,Month!BF$7,Raw!$C:$C,Month!$A25),SUMIFS(Raw!$H:$H,Raw!$A:$A,$B$5,Raw!$G:$G,Month!BF$7,Raw!$E:$E,Month!$A25))))</f>
        <v>15656</v>
      </c>
      <c r="BG25" s="99">
        <f>IF($B25="","",IF($C25="Region",SUMIFS(Raw!$H:$H,Raw!$A:$A,$B$5,Raw!$G:$G,Month!BG$7,Raw!$I:$I,Month!$A25),IF($C25="Provider",SUMIFS(Raw!$H:$H,Raw!$A:$A,$B$5,Raw!$G:$G,Month!BG$7,Raw!$C:$C,Month!$A25),SUMIFS(Raw!$H:$H,Raw!$A:$A,$B$5,Raw!$G:$G,Month!BG$7,Raw!$E:$E,Month!$A25))))</f>
        <v>0</v>
      </c>
      <c r="BH25" s="99">
        <f>IF($B25="","",IF($C25="Region",SUMIFS(Raw!$H:$H,Raw!$A:$A,$B$5,Raw!$G:$G,Month!BH$7,Raw!$I:$I,Month!$A25),IF($C25="Provider",SUMIFS(Raw!$H:$H,Raw!$A:$A,$B$5,Raw!$G:$G,Month!BH$7,Raw!$C:$C,Month!$A25),SUMIFS(Raw!$H:$H,Raw!$A:$A,$B$5,Raw!$G:$G,Month!BH$7,Raw!$E:$E,Month!$A25))))</f>
        <v>10461</v>
      </c>
      <c r="BI25" s="99">
        <f>IF($B25="","",IF($C25="Region",SUMIFS(Raw!$H:$H,Raw!$A:$A,$B$5,Raw!$G:$G,Month!BI$7,Raw!$I:$I,Month!$A25),IF($C25="Provider",SUMIFS(Raw!$H:$H,Raw!$A:$A,$B$5,Raw!$G:$G,Month!BI$7,Raw!$C:$C,Month!$A25),SUMIFS(Raw!$H:$H,Raw!$A:$A,$B$5,Raw!$G:$G,Month!BI$7,Raw!$E:$E,Month!$A25))))</f>
        <v>5785</v>
      </c>
      <c r="BJ25" s="99">
        <f>IF($B25="","",IF($C25="Region",SUMIFS(Raw!$H:$H,Raw!$A:$A,$B$5,Raw!$G:$G,Month!BJ$7,Raw!$I:$I,Month!$A25),IF($C25="Provider",SUMIFS(Raw!$H:$H,Raw!$A:$A,$B$5,Raw!$G:$G,Month!BJ$7,Raw!$C:$C,Month!$A25),SUMIFS(Raw!$H:$H,Raw!$A:$A,$B$5,Raw!$G:$G,Month!BJ$7,Raw!$E:$E,Month!$A25))))</f>
        <v>3320</v>
      </c>
      <c r="BK25" s="99">
        <f>IF($B25="","",IF($C25="Region",SUMIFS(Raw!$H:$H,Raw!$A:$A,$B$5,Raw!$G:$G,Month!BK$7,Raw!$I:$I,Month!$A25),IF($C25="Provider",SUMIFS(Raw!$H:$H,Raw!$A:$A,$B$5,Raw!$G:$G,Month!BK$7,Raw!$C:$C,Month!$A25),SUMIFS(Raw!$H:$H,Raw!$A:$A,$B$5,Raw!$G:$G,Month!BK$7,Raw!$E:$E,Month!$A25))))</f>
        <v>1883</v>
      </c>
      <c r="BL25" s="99">
        <f>IF($B25="","",IF($C25="Region",SUMIFS(Raw!$H:$H,Raw!$A:$A,$B$5,Raw!$G:$G,Month!BL$7,Raw!$I:$I,Month!$A25),IF($C25="Provider",SUMIFS(Raw!$H:$H,Raw!$A:$A,$B$5,Raw!$G:$G,Month!BL$7,Raw!$C:$C,Month!$A25),SUMIFS(Raw!$H:$H,Raw!$A:$A,$B$5,Raw!$G:$G,Month!BL$7,Raw!$E:$E,Month!$A25))))</f>
        <v>2311</v>
      </c>
      <c r="BM25" s="99">
        <f>IF($B25="","",IF($C25="Region",SUMIFS(Raw!$H:$H,Raw!$A:$A,$B$5,Raw!$G:$G,Month!BM$7,Raw!$I:$I,Month!$A25),IF($C25="Provider",SUMIFS(Raw!$H:$H,Raw!$A:$A,$B$5,Raw!$G:$G,Month!BM$7,Raw!$C:$C,Month!$A25),SUMIFS(Raw!$H:$H,Raw!$A:$A,$B$5,Raw!$G:$G,Month!BM$7,Raw!$E:$E,Month!$A25))))</f>
        <v>2107</v>
      </c>
      <c r="BN25" s="99">
        <f>IF($B25="","",IF($C25="Region",SUMIFS(Raw!$H:$H,Raw!$A:$A,$B$5,Raw!$G:$G,Month!BN$7,Raw!$I:$I,Month!$A25),IF($C25="Provider",SUMIFS(Raw!$H:$H,Raw!$A:$A,$B$5,Raw!$G:$G,Month!BN$7,Raw!$C:$C,Month!$A25),SUMIFS(Raw!$H:$H,Raw!$A:$A,$B$5,Raw!$G:$G,Month!BN$7,Raw!$E:$E,Month!$A25))))</f>
        <v>2136</v>
      </c>
      <c r="BO25" s="99">
        <f>IF($B25="","",IF($C25="Region",SUMIFS(Raw!$H:$H,Raw!$A:$A,$B$5,Raw!$G:$G,Month!BO$7,Raw!$I:$I,Month!$A25),IF($C25="Provider",SUMIFS(Raw!$H:$H,Raw!$A:$A,$B$5,Raw!$G:$G,Month!BO$7,Raw!$C:$C,Month!$A25),SUMIFS(Raw!$H:$H,Raw!$A:$A,$B$5,Raw!$G:$G,Month!BO$7,Raw!$E:$E,Month!$A25))))</f>
        <v>1238</v>
      </c>
      <c r="BP25" s="99">
        <f>IF($B25="","",IF($C25="Region",SUMIFS(Raw!$H:$H,Raw!$A:$A,$B$5,Raw!$G:$G,Month!BP$7,Raw!$I:$I,Month!$A25),IF($C25="Provider",SUMIFS(Raw!$H:$H,Raw!$A:$A,$B$5,Raw!$G:$G,Month!BP$7,Raw!$C:$C,Month!$A25),SUMIFS(Raw!$H:$H,Raw!$A:$A,$B$5,Raw!$G:$G,Month!BP$7,Raw!$E:$E,Month!$A25))))</f>
        <v>1634</v>
      </c>
      <c r="BQ25" s="99">
        <f>IF($B25="","",IF($C25="Region",SUMIFS(Raw!$H:$H,Raw!$A:$A,$B$5,Raw!$G:$G,Month!BQ$7,Raw!$I:$I,Month!$A25),IF($C25="Provider",SUMIFS(Raw!$H:$H,Raw!$A:$A,$B$5,Raw!$G:$G,Month!BQ$7,Raw!$C:$C,Month!$A25),SUMIFS(Raw!$H:$H,Raw!$A:$A,$B$5,Raw!$G:$G,Month!BQ$7,Raw!$E:$E,Month!$A25))))</f>
        <v>10</v>
      </c>
      <c r="BR25" s="99">
        <f>IF($B25="","",IF($C25="Region",SUMIFS(Raw!$H:$H,Raw!$A:$A,$B$5,Raw!$G:$G,Month!BR$7,Raw!$I:$I,Month!$A25),IF($C25="Provider",SUMIFS(Raw!$H:$H,Raw!$A:$A,$B$5,Raw!$G:$G,Month!BR$7,Raw!$C:$C,Month!$A25),SUMIFS(Raw!$H:$H,Raw!$A:$A,$B$5,Raw!$G:$G,Month!BR$7,Raw!$E:$E,Month!$A25))))</f>
        <v>1</v>
      </c>
      <c r="BS25" s="99">
        <f>IF($B25="","",IF($C25="Region",SUMIFS(Raw!$H:$H,Raw!$A:$A,$B$5,Raw!$G:$G,Month!BS$7,Raw!$I:$I,Month!$A25),IF($C25="Provider",SUMIFS(Raw!$H:$H,Raw!$A:$A,$B$5,Raw!$G:$G,Month!BS$7,Raw!$C:$C,Month!$A25),SUMIFS(Raw!$H:$H,Raw!$A:$A,$B$5,Raw!$G:$G,Month!BS$7,Raw!$E:$E,Month!$A25))))</f>
        <v>0</v>
      </c>
      <c r="BT25" s="99">
        <f>IF($B25="","",IF($C25="Region",SUMIFS(Raw!$H:$H,Raw!$A:$A,$B$5,Raw!$G:$G,Month!BT$7,Raw!$I:$I,Month!$A25),IF($C25="Provider",SUMIFS(Raw!$H:$H,Raw!$A:$A,$B$5,Raw!$G:$G,Month!BT$7,Raw!$C:$C,Month!$A25),SUMIFS(Raw!$H:$H,Raw!$A:$A,$B$5,Raw!$G:$G,Month!BT$7,Raw!$E:$E,Month!$A25))))</f>
        <v>0</v>
      </c>
      <c r="BU25" s="99">
        <f>IF($B25="","",IF($C25="Region",SUMIFS(Raw!$H:$H,Raw!$A:$A,$B$5,Raw!$G:$G,Month!BU$7,Raw!$I:$I,Month!$A25),IF($C25="Provider",SUMIFS(Raw!$H:$H,Raw!$A:$A,$B$5,Raw!$G:$G,Month!BU$7,Raw!$C:$C,Month!$A25),SUMIFS(Raw!$H:$H,Raw!$A:$A,$B$5,Raw!$G:$G,Month!BU$7,Raw!$E:$E,Month!$A25))))</f>
        <v>24</v>
      </c>
      <c r="BV25" s="99">
        <f>IF($B25="","",IF($C25="Region",SUMIFS(Raw!$H:$H,Raw!$A:$A,$B$5,Raw!$G:$G,Month!BV$7,Raw!$I:$I,Month!$A25),IF($C25="Provider",SUMIFS(Raw!$H:$H,Raw!$A:$A,$B$5,Raw!$G:$G,Month!BV$7,Raw!$C:$C,Month!$A25),SUMIFS(Raw!$H:$H,Raw!$A:$A,$B$5,Raw!$G:$G,Month!BV$7,Raw!$E:$E,Month!$A25))))</f>
        <v>523</v>
      </c>
      <c r="BW25" s="99">
        <f>IF($B25="","",IF($C25="Region",SUMIFS(Raw!$H:$H,Raw!$A:$A,$B$5,Raw!$G:$G,Month!BW$7,Raw!$I:$I,Month!$A25),IF($C25="Provider",SUMIFS(Raw!$H:$H,Raw!$A:$A,$B$5,Raw!$G:$G,Month!BW$7,Raw!$C:$C,Month!$A25),SUMIFS(Raw!$H:$H,Raw!$A:$A,$B$5,Raw!$G:$G,Month!BW$7,Raw!$E:$E,Month!$A25))))</f>
        <v>8</v>
      </c>
      <c r="BX25" s="99">
        <f>IF($B25="","",IF($C25="Region",SUMIFS(Raw!$H:$H,Raw!$A:$A,$B$5,Raw!$G:$G,Month!BX$7,Raw!$I:$I,Month!$A25),IF($C25="Provider",SUMIFS(Raw!$H:$H,Raw!$A:$A,$B$5,Raw!$G:$G,Month!BX$7,Raw!$C:$C,Month!$A25),SUMIFS(Raw!$H:$H,Raw!$A:$A,$B$5,Raw!$G:$G,Month!BX$7,Raw!$E:$E,Month!$A25))))</f>
        <v>426</v>
      </c>
      <c r="BY25" s="99">
        <f>IF($B25="","",IF($C25="Region",SUMIFS(Raw!$H:$H,Raw!$A:$A,$B$5,Raw!$G:$G,Month!BY$7,Raw!$I:$I,Month!$A25),IF($C25="Provider",SUMIFS(Raw!$H:$H,Raw!$A:$A,$B$5,Raw!$G:$G,Month!BY$7,Raw!$C:$C,Month!$A25),SUMIFS(Raw!$H:$H,Raw!$A:$A,$B$5,Raw!$G:$G,Month!BY$7,Raw!$E:$E,Month!$A25))))</f>
        <v>379</v>
      </c>
      <c r="BZ25" s="99">
        <f>IF($B25="","",IF($C25="Region",SUMIFS(Raw!$H:$H,Raw!$A:$A,$B$5,Raw!$G:$G,Month!BZ$7,Raw!$I:$I,Month!$A25),IF($C25="Provider",SUMIFS(Raw!$H:$H,Raw!$A:$A,$B$5,Raw!$G:$G,Month!BZ$7,Raw!$C:$C,Month!$A25),SUMIFS(Raw!$H:$H,Raw!$A:$A,$B$5,Raw!$G:$G,Month!BZ$7,Raw!$E:$E,Month!$A25))))</f>
        <v>1446</v>
      </c>
      <c r="CA25" s="99">
        <f>IF($B25="","",IF($C25="Region",SUMIFS(Raw!$H:$H,Raw!$A:$A,$B$5,Raw!$G:$G,Month!CA$7,Raw!$I:$I,Month!$A25),IF($C25="Provider",SUMIFS(Raw!$H:$H,Raw!$A:$A,$B$5,Raw!$G:$G,Month!CA$7,Raw!$C:$C,Month!$A25),SUMIFS(Raw!$H:$H,Raw!$A:$A,$B$5,Raw!$G:$G,Month!CA$7,Raw!$E:$E,Month!$A25))))</f>
        <v>1341</v>
      </c>
      <c r="CB25" s="99">
        <f>IF($B25="","",IF($C25="Region",SUMIFS(Raw!$H:$H,Raw!$A:$A,$B$5,Raw!$G:$G,Month!CB$7,Raw!$I:$I,Month!$A25),IF($C25="Provider",SUMIFS(Raw!$H:$H,Raw!$A:$A,$B$5,Raw!$G:$G,Month!CB$7,Raw!$C:$C,Month!$A25),SUMIFS(Raw!$H:$H,Raw!$A:$A,$B$5,Raw!$G:$G,Month!CB$7,Raw!$E:$E,Month!$A25))))</f>
        <v>717</v>
      </c>
      <c r="CC25" s="99">
        <f>IF($B25="","",IF($C25="Region",SUMIFS(Raw!$H:$H,Raw!$A:$A,$B$5,Raw!$G:$G,Month!CC$7,Raw!$I:$I,Month!$A25),IF($C25="Provider",SUMIFS(Raw!$H:$H,Raw!$A:$A,$B$5,Raw!$G:$G,Month!CC$7,Raw!$C:$C,Month!$A25),SUMIFS(Raw!$H:$H,Raw!$A:$A,$B$5,Raw!$G:$G,Month!CC$7,Raw!$E:$E,Month!$A25))))</f>
        <v>717</v>
      </c>
      <c r="CD25" s="99">
        <f>IF($B25="","",IF($C25="Region",SUMIFS(Raw!$H:$H,Raw!$A:$A,$B$5,Raw!$G:$G,Month!CD$7,Raw!$I:$I,Month!$A25),IF($C25="Provider",SUMIFS(Raw!$H:$H,Raw!$A:$A,$B$5,Raw!$G:$G,Month!CD$7,Raw!$C:$C,Month!$A25),SUMIFS(Raw!$H:$H,Raw!$A:$A,$B$5,Raw!$G:$G,Month!CD$7,Raw!$E:$E,Month!$A25))))</f>
        <v>121</v>
      </c>
      <c r="CE25" s="99">
        <f>IF($B25="","",IF($C25="Region",SUMIFS(Raw!$H:$H,Raw!$A:$A,$B$5,Raw!$G:$G,Month!CE$7,Raw!$I:$I,Month!$A25),IF($C25="Provider",SUMIFS(Raw!$H:$H,Raw!$A:$A,$B$5,Raw!$G:$G,Month!CE$7,Raw!$C:$C,Month!$A25),SUMIFS(Raw!$H:$H,Raw!$A:$A,$B$5,Raw!$G:$G,Month!CE$7,Raw!$E:$E,Month!$A25))))</f>
        <v>116</v>
      </c>
      <c r="CF25" s="99">
        <f>IF($B25="","",IF($C25="Region",SUMIFS(Raw!$H:$H,Raw!$A:$A,$B$5,Raw!$G:$G,Month!CF$7,Raw!$I:$I,Month!$A25),IF($C25="Provider",SUMIFS(Raw!$H:$H,Raw!$A:$A,$B$5,Raw!$G:$G,Month!CF$7,Raw!$C:$C,Month!$A25),SUMIFS(Raw!$H:$H,Raw!$A:$A,$B$5,Raw!$G:$G,Month!CF$7,Raw!$E:$E,Month!$A25))))</f>
        <v>6</v>
      </c>
      <c r="CG25" s="99">
        <f>IF($B25="","",IF($C25="Region",SUMIFS(Raw!$H:$H,Raw!$A:$A,$B$5,Raw!$G:$G,Month!CG$7,Raw!$I:$I,Month!$A25),IF($C25="Provider",SUMIFS(Raw!$H:$H,Raw!$A:$A,$B$5,Raw!$G:$G,Month!CG$7,Raw!$C:$C,Month!$A25),SUMIFS(Raw!$H:$H,Raw!$A:$A,$B$5,Raw!$G:$G,Month!CG$7,Raw!$E:$E,Month!$A25))))</f>
        <v>6</v>
      </c>
      <c r="CH25" s="99">
        <f>IF($B25="","",IF($C25="Region",SUMIFS(Raw!$H:$H,Raw!$A:$A,$B$5,Raw!$G:$G,Month!CH$7,Raw!$I:$I,Month!$A25),IF($C25="Provider",SUMIFS(Raw!$H:$H,Raw!$A:$A,$B$5,Raw!$G:$G,Month!CH$7,Raw!$C:$C,Month!$A25),SUMIFS(Raw!$H:$H,Raw!$A:$A,$B$5,Raw!$G:$G,Month!CH$7,Raw!$E:$E,Month!$A25))))</f>
        <v>162</v>
      </c>
      <c r="CI25" s="99">
        <f>IF($B25="","",IF($C25="Region",SUMIFS(Raw!$H:$H,Raw!$A:$A,$B$5,Raw!$G:$G,Month!CI$7,Raw!$I:$I,Month!$A25),IF($C25="Provider",SUMIFS(Raw!$H:$H,Raw!$A:$A,$B$5,Raw!$G:$G,Month!CI$7,Raw!$C:$C,Month!$A25),SUMIFS(Raw!$H:$H,Raw!$A:$A,$B$5,Raw!$G:$G,Month!CI$7,Raw!$E:$E,Month!$A25))))</f>
        <v>157</v>
      </c>
      <c r="CJ25" s="99">
        <f>IF($B25="","",IF($C25="Region",SUMIFS(Raw!$H:$H,Raw!$A:$A,$B$5,Raw!$G:$G,Month!CJ$7,Raw!$I:$I,Month!$A25),IF($C25="Provider",SUMIFS(Raw!$H:$H,Raw!$A:$A,$B$5,Raw!$G:$G,Month!CJ$7,Raw!$C:$C,Month!$A25),SUMIFS(Raw!$H:$H,Raw!$A:$A,$B$5,Raw!$G:$G,Month!CJ$7,Raw!$E:$E,Month!$A25))))</f>
        <v>199</v>
      </c>
      <c r="CK25" s="99">
        <f>IF($B25="","",IF($C25="Region",SUMIFS(Raw!$H:$H,Raw!$A:$A,$B$5,Raw!$G:$G,Month!CK$7,Raw!$I:$I,Month!$A25),IF($C25="Provider",SUMIFS(Raw!$H:$H,Raw!$A:$A,$B$5,Raw!$G:$G,Month!CK$7,Raw!$C:$C,Month!$A25),SUMIFS(Raw!$H:$H,Raw!$A:$A,$B$5,Raw!$G:$G,Month!CK$7,Raw!$E:$E,Month!$A25))))</f>
        <v>27</v>
      </c>
      <c r="CL25" s="99">
        <f>IF($B25="","",IF($C25="Region",SUMIFS(Raw!$H:$H,Raw!$A:$A,$B$5,Raw!$G:$G,Month!CL$7,Raw!$I:$I,Month!$A25),IF($C25="Provider",SUMIFS(Raw!$H:$H,Raw!$A:$A,$B$5,Raw!$G:$G,Month!CL$7,Raw!$C:$C,Month!$A25),SUMIFS(Raw!$H:$H,Raw!$A:$A,$B$5,Raw!$G:$G,Month!CL$7,Raw!$E:$E,Month!$A25))))</f>
        <v>518</v>
      </c>
      <c r="CM25" s="99">
        <f>IF($B25="","",IF($C25="Region",SUMIFS(Raw!$H:$H,Raw!$A:$A,$B$5,Raw!$G:$G,Month!CM$7,Raw!$I:$I,Month!$A25),IF($C25="Provider",SUMIFS(Raw!$H:$H,Raw!$A:$A,$B$5,Raw!$G:$G,Month!CM$7,Raw!$C:$C,Month!$A25),SUMIFS(Raw!$H:$H,Raw!$A:$A,$B$5,Raw!$G:$G,Month!CM$7,Raw!$E:$E,Month!$A25))))</f>
        <v>320</v>
      </c>
    </row>
    <row r="26" spans="1:91" x14ac:dyDescent="0.25">
      <c r="A26" s="18" t="str">
        <f>IF(Refs!A19="","",Refs!A19)</f>
        <v>111AH4</v>
      </c>
      <c r="B26" s="3" t="str">
        <f>IF(Refs!B19="","",Refs!B19)</f>
        <v>Mid and South Essex</v>
      </c>
      <c r="C26" s="9" t="str">
        <f>IF(Refs!D19="","",Refs!D19)</f>
        <v>Area</v>
      </c>
      <c r="D26" s="99">
        <f>IF($B26="","",IF($C26="Region",SUMIFS(Raw!$H:$H,Raw!$A:$A,$B$5,Raw!$G:$G,Month!D$7,Raw!$I:$I,Month!$A26),IF($C26="Provider",SUMIFS(Raw!$H:$H,Raw!$A:$A,$B$5,Raw!$G:$G,Month!D$7,Raw!$C:$C,Month!$A26),SUMIFS(Raw!$H:$H,Raw!$A:$A,$B$5,Raw!$G:$G,Month!D$7,Raw!$E:$E,Month!$A26))))</f>
        <v>38200</v>
      </c>
      <c r="E26" s="99">
        <f>IF($B26="","",IF($C26="Region",SUMIFS(Raw!$H:$H,Raw!$A:$A,$B$5,Raw!$G:$G,Month!E$7,Raw!$I:$I,Month!$A26),IF($C26="Provider",SUMIFS(Raw!$H:$H,Raw!$A:$A,$B$5,Raw!$G:$G,Month!E$7,Raw!$C:$C,Month!$A26),SUMIFS(Raw!$H:$H,Raw!$A:$A,$B$5,Raw!$G:$G,Month!E$7,Raw!$E:$E,Month!$A26))))</f>
        <v>36762</v>
      </c>
      <c r="F26" s="99">
        <f>IF($B26="","",IF($C26="Region",SUMIFS(Raw!$H:$H,Raw!$A:$A,$B$5,Raw!$G:$G,Month!F$7,Raw!$I:$I,Month!$A26),IF($C26="Provider",SUMIFS(Raw!$H:$H,Raw!$A:$A,$B$5,Raw!$G:$G,Month!F$7,Raw!$C:$C,Month!$A26),SUMIFS(Raw!$H:$H,Raw!$A:$A,$B$5,Raw!$G:$G,Month!F$7,Raw!$E:$E,Month!$A26))))</f>
        <v>35059</v>
      </c>
      <c r="G26" s="99">
        <f>IF($B26="","",IF($C26="Region",SUMIFS(Raw!$H:$H,Raw!$A:$A,$B$5,Raw!$G:$G,Month!G$7,Raw!$I:$I,Month!$A26),IF($C26="Provider",SUMIFS(Raw!$H:$H,Raw!$A:$A,$B$5,Raw!$G:$G,Month!G$7,Raw!$C:$C,Month!$A26),SUMIFS(Raw!$H:$H,Raw!$A:$A,$B$5,Raw!$G:$G,Month!G$7,Raw!$E:$E,Month!$A26))))</f>
        <v>27058</v>
      </c>
      <c r="H26" s="99">
        <f>IF($B26="","",IF($C26="Region",SUMIFS(Raw!$H:$H,Raw!$A:$A,$B$5,Raw!$G:$G,Month!H$7,Raw!$I:$I,Month!$A26),IF($C26="Provider",SUMIFS(Raw!$H:$H,Raw!$A:$A,$B$5,Raw!$G:$G,Month!H$7,Raw!$C:$C,Month!$A26),SUMIFS(Raw!$H:$H,Raw!$A:$A,$B$5,Raw!$G:$G,Month!H$7,Raw!$E:$E,Month!$A26))))</f>
        <v>1703</v>
      </c>
      <c r="I26" s="99">
        <f>IF($B26="","",IF($C26="Region",SUMIFS(Raw!$H:$H,Raw!$A:$A,$B$5,Raw!$G:$G,Month!I$7,Raw!$I:$I,Month!$A26),IF($C26="Provider",SUMIFS(Raw!$H:$H,Raw!$A:$A,$B$5,Raw!$G:$G,Month!I$7,Raw!$C:$C,Month!$A26),SUMIFS(Raw!$H:$H,Raw!$A:$A,$B$5,Raw!$G:$G,Month!I$7,Raw!$E:$E,Month!$A26))))</f>
        <v>2714560</v>
      </c>
      <c r="J26" s="99">
        <f>IF($B26="","",IF($C26="Region",SUMIFS(Raw!$H:$H,Raw!$A:$A,$B$5,Raw!$G:$G,Month!J$7,Raw!$I:$I,Month!$A26),IF($C26="Provider",SUMIFS(Raw!$H:$H,Raw!$A:$A,$B$5,Raw!$G:$G,Month!J$7,Raw!$C:$C,Month!$A26),SUMIFS(Raw!$H:$H,Raw!$A:$A,$B$5,Raw!$G:$G,Month!J$7,Raw!$E:$E,Month!$A26))))</f>
        <v>421</v>
      </c>
      <c r="K26" s="99">
        <f>IF($B26="","",IF($C26="Region",SUMIFS(Raw!$H:$H,Raw!$A:$A,$B$5,Raw!$G:$G,Month!K$7,Raw!$I:$I,Month!$A26),IF($C26="Provider",SUMIFS(Raw!$H:$H,Raw!$A:$A,$B$5,Raw!$G:$G,Month!K$7,Raw!$C:$C,Month!$A26),SUMIFS(Raw!$H:$H,Raw!$A:$A,$B$5,Raw!$G:$G,Month!K$7,Raw!$E:$E,Month!$A26))))</f>
        <v>1053</v>
      </c>
      <c r="L26" s="99">
        <f>IF($B26="","",IF($C26="Region",SUMIFS(Raw!$H:$H,Raw!$A:$A,$B$5,Raw!$G:$G,Month!L$7,Raw!$I:$I,Month!$A26),IF($C26="Provider",SUMIFS(Raw!$H:$H,Raw!$A:$A,$B$5,Raw!$G:$G,Month!L$7,Raw!$C:$C,Month!$A26),SUMIFS(Raw!$H:$H,Raw!$A:$A,$B$5,Raw!$G:$G,Month!L$7,Raw!$E:$E,Month!$A26))))</f>
        <v>241122</v>
      </c>
      <c r="M26" s="99">
        <f>IF($B26="","",IF($C26="Region",SUMIFS(Raw!$H:$H,Raw!$A:$A,$B$5,Raw!$G:$G,Month!M$7,Raw!$I:$I,Month!$A26),IF($C26="Provider",SUMIFS(Raw!$H:$H,Raw!$A:$A,$B$5,Raw!$G:$G,Month!M$7,Raw!$C:$C,Month!$A26),SUMIFS(Raw!$H:$H,Raw!$A:$A,$B$5,Raw!$G:$G,Month!M$7,Raw!$E:$E,Month!$A26))))</f>
        <v>16303</v>
      </c>
      <c r="N26" s="99">
        <f>IF($B26="","",IF($C26="Region",SUMIFS(Raw!$H:$H,Raw!$A:$A,$B$5,Raw!$G:$G,Month!N$7,Raw!$I:$I,Month!$A26),IF($C26="Provider",SUMIFS(Raw!$H:$H,Raw!$A:$A,$B$5,Raw!$G:$G,Month!N$7,Raw!$C:$C,Month!$A26),SUMIFS(Raw!$H:$H,Raw!$A:$A,$B$5,Raw!$G:$G,Month!N$7,Raw!$E:$E,Month!$A26))))</f>
        <v>47841949</v>
      </c>
      <c r="O26" s="99">
        <f>IF($B26="","",IF($C26="Region",SUMIFS(Raw!$H:$H,Raw!$A:$A,$B$5,Raw!$G:$G,Month!O$7,Raw!$I:$I,Month!$A26),IF($C26="Provider",SUMIFS(Raw!$H:$H,Raw!$A:$A,$B$5,Raw!$G:$G,Month!O$7,Raw!$C:$C,Month!$A26),SUMIFS(Raw!$H:$H,Raw!$A:$A,$B$5,Raw!$G:$G,Month!O$7,Raw!$E:$E,Month!$A26))))</f>
        <v>33329</v>
      </c>
      <c r="P26" s="99">
        <f>IF($B26="","",IF($C26="Region",SUMIFS(Raw!$H:$H,Raw!$A:$A,$B$5,Raw!$G:$G,Month!P$7,Raw!$I:$I,Month!$A26),IF($C26="Provider",SUMIFS(Raw!$H:$H,Raw!$A:$A,$B$5,Raw!$G:$G,Month!P$7,Raw!$C:$C,Month!$A26),SUMIFS(Raw!$H:$H,Raw!$A:$A,$B$5,Raw!$G:$G,Month!P$7,Raw!$E:$E,Month!$A26))))</f>
        <v>69</v>
      </c>
      <c r="Q26" s="99">
        <f>IF($B26="","",IF($C26="Region",SUMIFS(Raw!$H:$H,Raw!$A:$A,$B$5,Raw!$G:$G,Month!Q$7,Raw!$I:$I,Month!$A26),IF($C26="Provider",SUMIFS(Raw!$H:$H,Raw!$A:$A,$B$5,Raw!$G:$G,Month!Q$7,Raw!$C:$C,Month!$A26),SUMIFS(Raw!$H:$H,Raw!$A:$A,$B$5,Raw!$G:$G,Month!Q$7,Raw!$E:$E,Month!$A26))))</f>
        <v>16875</v>
      </c>
      <c r="R26" s="99">
        <f>IF($B26="","",IF($C26="Region",SUMIFS(Raw!$H:$H,Raw!$A:$A,$B$5,Raw!$G:$G,Month!R$7,Raw!$I:$I,Month!$A26),IF($C26="Provider",SUMIFS(Raw!$H:$H,Raw!$A:$A,$B$5,Raw!$G:$G,Month!R$7,Raw!$C:$C,Month!$A26),SUMIFS(Raw!$H:$H,Raw!$A:$A,$B$5,Raw!$G:$G,Month!R$7,Raw!$E:$E,Month!$A26))))</f>
        <v>10904</v>
      </c>
      <c r="S26" s="99">
        <f>IF($B26="","",IF($C26="Region",SUMIFS(Raw!$H:$H,Raw!$A:$A,$B$5,Raw!$G:$G,Month!S$7,Raw!$I:$I,Month!$A26),IF($C26="Provider",SUMIFS(Raw!$H:$H,Raw!$A:$A,$B$5,Raw!$G:$G,Month!S$7,Raw!$C:$C,Month!$A26),SUMIFS(Raw!$H:$H,Raw!$A:$A,$B$5,Raw!$G:$G,Month!S$7,Raw!$E:$E,Month!$A26))))</f>
        <v>5398</v>
      </c>
      <c r="T26" s="99">
        <f>IF($B26="","",IF($C26="Region",SUMIFS(Raw!$H:$H,Raw!$A:$A,$B$5,Raw!$G:$G,Month!T$7,Raw!$I:$I,Month!$A26),IF($C26="Provider",SUMIFS(Raw!$H:$H,Raw!$A:$A,$B$5,Raw!$G:$G,Month!T$7,Raw!$C:$C,Month!$A26),SUMIFS(Raw!$H:$H,Raw!$A:$A,$B$5,Raw!$G:$G,Month!T$7,Raw!$E:$E,Month!$A26))))</f>
        <v>83</v>
      </c>
      <c r="U26" s="99">
        <f>IF($B26="","",IF($C26="Region",SUMIFS(Raw!$H:$H,Raw!$A:$A,$B$5,Raw!$G:$G,Month!U$7,Raw!$I:$I,Month!$A26),IF($C26="Provider",SUMIFS(Raw!$H:$H,Raw!$A:$A,$B$5,Raw!$G:$G,Month!U$7,Raw!$C:$C,Month!$A26),SUMIFS(Raw!$H:$H,Raw!$A:$A,$B$5,Raw!$G:$G,Month!U$7,Raw!$E:$E,Month!$A26))))</f>
        <v>19679</v>
      </c>
      <c r="V26" s="99">
        <f>IF($B26="","",IF($C26="Region",SUMIFS(Raw!$H:$H,Raw!$A:$A,$B$5,Raw!$G:$G,Month!V$7,Raw!$I:$I,Month!$A26),IF($C26="Provider",SUMIFS(Raw!$H:$H,Raw!$A:$A,$B$5,Raw!$G:$G,Month!V$7,Raw!$C:$C,Month!$A26),SUMIFS(Raw!$H:$H,Raw!$A:$A,$B$5,Raw!$G:$G,Month!V$7,Raw!$E:$E,Month!$A26))))</f>
        <v>320</v>
      </c>
      <c r="W26" s="99">
        <f>IF($B26="","",IF($C26="Region",SUMIFS(Raw!$H:$H,Raw!$A:$A,$B$5,Raw!$G:$G,Month!W$7,Raw!$I:$I,Month!$A26),IF($C26="Provider",SUMIFS(Raw!$H:$H,Raw!$A:$A,$B$5,Raw!$G:$G,Month!W$7,Raw!$C:$C,Month!$A26),SUMIFS(Raw!$H:$H,Raw!$A:$A,$B$5,Raw!$G:$G,Month!W$7,Raw!$E:$E,Month!$A26))))</f>
        <v>9824</v>
      </c>
      <c r="X26" s="99">
        <f>IF($B26="","",IF($C26="Region",SUMIFS(Raw!$H:$H,Raw!$A:$A,$B$5,Raw!$G:$G,Month!X$7,Raw!$I:$I,Month!$A26),IF($C26="Provider",SUMIFS(Raw!$H:$H,Raw!$A:$A,$B$5,Raw!$G:$G,Month!X$7,Raw!$C:$C,Month!$A26),SUMIFS(Raw!$H:$H,Raw!$A:$A,$B$5,Raw!$G:$G,Month!X$7,Raw!$E:$E,Month!$A26))))</f>
        <v>2769</v>
      </c>
      <c r="Y26" s="99">
        <f>IF($B26="","",IF($C26="Region",SUMIFS(Raw!$H:$H,Raw!$A:$A,$B$5,Raw!$G:$G,Month!Y$7,Raw!$I:$I,Month!$A26),IF($C26="Provider",SUMIFS(Raw!$H:$H,Raw!$A:$A,$B$5,Raw!$G:$G,Month!Y$7,Raw!$C:$C,Month!$A26),SUMIFS(Raw!$H:$H,Raw!$A:$A,$B$5,Raw!$G:$G,Month!Y$7,Raw!$E:$E,Month!$A26))))</f>
        <v>4819</v>
      </c>
      <c r="Z26" s="99">
        <f>IF($B26="","",IF($C26="Region",SUMIFS(Raw!$H:$H,Raw!$A:$A,$B$5,Raw!$G:$G,Month!Z$7,Raw!$I:$I,Month!$A26),IF($C26="Provider",SUMIFS(Raw!$H:$H,Raw!$A:$A,$B$5,Raw!$G:$G,Month!Z$7,Raw!$C:$C,Month!$A26),SUMIFS(Raw!$H:$H,Raw!$A:$A,$B$5,Raw!$G:$G,Month!Z$7,Raw!$E:$E,Month!$A26))))</f>
        <v>5711</v>
      </c>
      <c r="AA26" s="99">
        <f>IF($B26="","",IF($C26="Region",SUMIFS(Raw!$H:$H,Raw!$A:$A,$B$5,Raw!$G:$G,Month!AA$7,Raw!$I:$I,Month!$A26),IF($C26="Provider",SUMIFS(Raw!$H:$H,Raw!$A:$A,$B$5,Raw!$G:$G,Month!AA$7,Raw!$C:$C,Month!$A26),SUMIFS(Raw!$H:$H,Raw!$A:$A,$B$5,Raw!$G:$G,Month!AA$7,Raw!$E:$E,Month!$A26))))</f>
        <v>1554</v>
      </c>
      <c r="AB26" s="99">
        <f>IF($B26="","",IF($C26="Region",SUMIFS(Raw!$H:$H,Raw!$A:$A,$B$5,Raw!$G:$G,Month!AB$7,Raw!$I:$I,Month!$A26),IF($C26="Provider",SUMIFS(Raw!$H:$H,Raw!$A:$A,$B$5,Raw!$G:$G,Month!AB$7,Raw!$C:$C,Month!$A26),SUMIFS(Raw!$H:$H,Raw!$A:$A,$B$5,Raw!$G:$G,Month!AB$7,Raw!$E:$E,Month!$A26))))</f>
        <v>392</v>
      </c>
      <c r="AC26" s="99">
        <f>IF($B26="","",IF($C26="Region",SUMIFS(Raw!$H:$H,Raw!$A:$A,$B$5,Raw!$G:$G,Month!AC$7,Raw!$I:$I,Month!$A26),IF($C26="Provider",SUMIFS(Raw!$H:$H,Raw!$A:$A,$B$5,Raw!$G:$G,Month!AC$7,Raw!$C:$C,Month!$A26),SUMIFS(Raw!$H:$H,Raw!$A:$A,$B$5,Raw!$G:$G,Month!AC$7,Raw!$E:$E,Month!$A26))))</f>
        <v>8522</v>
      </c>
      <c r="AD26" s="99">
        <f>IF($B26="","",IF($C26="Region",SUMIFS(Raw!$H:$H,Raw!$A:$A,$B$5,Raw!$G:$G,Month!AD$7,Raw!$I:$I,Month!$A26),IF($C26="Provider",SUMIFS(Raw!$H:$H,Raw!$A:$A,$B$5,Raw!$G:$G,Month!AD$7,Raw!$C:$C,Month!$A26),SUMIFS(Raw!$H:$H,Raw!$A:$A,$B$5,Raw!$G:$G,Month!AD$7,Raw!$E:$E,Month!$A26))))</f>
        <v>1217615</v>
      </c>
      <c r="AE26" s="99">
        <f>IF($B26="","",IF($C26="Region",SUMIFS(Raw!$H:$H,Raw!$A:$A,$B$5,Raw!$G:$G,Month!AE$7,Raw!$I:$I,Month!$A26),IF($C26="Provider",SUMIFS(Raw!$H:$H,Raw!$A:$A,$B$5,Raw!$G:$G,Month!AE$7,Raw!$C:$C,Month!$A26),SUMIFS(Raw!$H:$H,Raw!$A:$A,$B$5,Raw!$G:$G,Month!AE$7,Raw!$E:$E,Month!$A26))))</f>
        <v>33329</v>
      </c>
      <c r="AF26" s="99">
        <f>IF($B26="","",IF($C26="Region",SUMIFS(Raw!$H:$H,Raw!$A:$A,$B$5,Raw!$G:$G,Month!AF$7,Raw!$I:$I,Month!$A26),IF($C26="Provider",SUMIFS(Raw!$H:$H,Raw!$A:$A,$B$5,Raw!$G:$G,Month!AF$7,Raw!$C:$C,Month!$A26),SUMIFS(Raw!$H:$H,Raw!$A:$A,$B$5,Raw!$G:$G,Month!AF$7,Raw!$E:$E,Month!$A26))))</f>
        <v>4493</v>
      </c>
      <c r="AG26" s="99">
        <f>IF($B26="","",IF($C26="Region",SUMIFS(Raw!$H:$H,Raw!$A:$A,$B$5,Raw!$G:$G,Month!AG$7,Raw!$I:$I,Month!$A26),IF($C26="Provider",SUMIFS(Raw!$H:$H,Raw!$A:$A,$B$5,Raw!$G:$G,Month!AG$7,Raw!$C:$C,Month!$A26),SUMIFS(Raw!$H:$H,Raw!$A:$A,$B$5,Raw!$G:$G,Month!AG$7,Raw!$E:$E,Month!$A26))))</f>
        <v>3023</v>
      </c>
      <c r="AH26" s="99">
        <f>IF($B26="","",IF($C26="Region",SUMIFS(Raw!$H:$H,Raw!$A:$A,$B$5,Raw!$G:$G,Month!AH$7,Raw!$I:$I,Month!$A26),IF($C26="Provider",SUMIFS(Raw!$H:$H,Raw!$A:$A,$B$5,Raw!$G:$G,Month!AH$7,Raw!$C:$C,Month!$A26),SUMIFS(Raw!$H:$H,Raw!$A:$A,$B$5,Raw!$G:$G,Month!AH$7,Raw!$E:$E,Month!$A26))))</f>
        <v>2621</v>
      </c>
      <c r="AI26" s="99">
        <f>IF($B26="","",IF($C26="Region",SUMIFS(Raw!$H:$H,Raw!$A:$A,$B$5,Raw!$G:$G,Month!AI$7,Raw!$I:$I,Month!$A26),IF($C26="Provider",SUMIFS(Raw!$H:$H,Raw!$A:$A,$B$5,Raw!$G:$G,Month!AI$7,Raw!$C:$C,Month!$A26),SUMIFS(Raw!$H:$H,Raw!$A:$A,$B$5,Raw!$G:$G,Month!AI$7,Raw!$E:$E,Month!$A26))))</f>
        <v>13</v>
      </c>
      <c r="AJ26" s="99">
        <f>IF($B26="","",IF($C26="Region",SUMIFS(Raw!$H:$H,Raw!$A:$A,$B$5,Raw!$G:$G,Month!AJ$7,Raw!$I:$I,Month!$A26),IF($C26="Provider",SUMIFS(Raw!$H:$H,Raw!$A:$A,$B$5,Raw!$G:$G,Month!AJ$7,Raw!$C:$C,Month!$A26),SUMIFS(Raw!$H:$H,Raw!$A:$A,$B$5,Raw!$G:$G,Month!AJ$7,Raw!$E:$E,Month!$A26))))</f>
        <v>1441</v>
      </c>
      <c r="AK26" s="99">
        <f>IF($B26="","",IF($C26="Region",SUMIFS(Raw!$H:$H,Raw!$A:$A,$B$5,Raw!$G:$G,Month!AK$7,Raw!$I:$I,Month!$A26),IF($C26="Provider",SUMIFS(Raw!$H:$H,Raw!$A:$A,$B$5,Raw!$G:$G,Month!AK$7,Raw!$C:$C,Month!$A26),SUMIFS(Raw!$H:$H,Raw!$A:$A,$B$5,Raw!$G:$G,Month!AK$7,Raw!$E:$E,Month!$A26))))</f>
        <v>127</v>
      </c>
      <c r="AL26" s="99">
        <f>IF($B26="","",IF($C26="Region",SUMIFS(Raw!$H:$H,Raw!$A:$A,$B$5,Raw!$G:$G,Month!AL$7,Raw!$I:$I,Month!$A26),IF($C26="Provider",SUMIFS(Raw!$H:$H,Raw!$A:$A,$B$5,Raw!$G:$G,Month!AL$7,Raw!$C:$C,Month!$A26),SUMIFS(Raw!$H:$H,Raw!$A:$A,$B$5,Raw!$G:$G,Month!AL$7,Raw!$E:$E,Month!$A26))))</f>
        <v>1167</v>
      </c>
      <c r="AM26" s="99">
        <f>IF($B26="","",IF($C26="Region",SUMIFS(Raw!$H:$H,Raw!$A:$A,$B$5,Raw!$G:$G,Month!AM$7,Raw!$I:$I,Month!$A26),IF($C26="Provider",SUMIFS(Raw!$H:$H,Raw!$A:$A,$B$5,Raw!$G:$G,Month!AM$7,Raw!$C:$C,Month!$A26),SUMIFS(Raw!$H:$H,Raw!$A:$A,$B$5,Raw!$G:$G,Month!AM$7,Raw!$E:$E,Month!$A26))))</f>
        <v>52</v>
      </c>
      <c r="AN26" s="99">
        <f>IF($B26="","",IF($C26="Region",SUMIFS(Raw!$H:$H,Raw!$A:$A,$B$5,Raw!$G:$G,Month!AN$7,Raw!$I:$I,Month!$A26),IF($C26="Provider",SUMIFS(Raw!$H:$H,Raw!$A:$A,$B$5,Raw!$G:$G,Month!AN$7,Raw!$C:$C,Month!$A26),SUMIFS(Raw!$H:$H,Raw!$A:$A,$B$5,Raw!$G:$G,Month!AN$7,Raw!$E:$E,Month!$A26))))</f>
        <v>2469</v>
      </c>
      <c r="AO26" s="99">
        <f>IF($B26="","",IF($C26="Region",SUMIFS(Raw!$H:$H,Raw!$A:$A,$B$5,Raw!$G:$G,Month!AO$7,Raw!$I:$I,Month!$A26),IF($C26="Provider",SUMIFS(Raw!$H:$H,Raw!$A:$A,$B$5,Raw!$G:$G,Month!AO$7,Raw!$C:$C,Month!$A26),SUMIFS(Raw!$H:$H,Raw!$A:$A,$B$5,Raw!$G:$G,Month!AO$7,Raw!$E:$E,Month!$A26))))</f>
        <v>1956</v>
      </c>
      <c r="AP26" s="99">
        <f>IF($B26="","",IF($C26="Region",SUMIFS(Raw!$H:$H,Raw!$A:$A,$B$5,Raw!$G:$G,Month!AP$7,Raw!$I:$I,Month!$A26),IF($C26="Provider",SUMIFS(Raw!$H:$H,Raw!$A:$A,$B$5,Raw!$G:$G,Month!AP$7,Raw!$C:$C,Month!$A26),SUMIFS(Raw!$H:$H,Raw!$A:$A,$B$5,Raw!$G:$G,Month!AP$7,Raw!$E:$E,Month!$A26))))</f>
        <v>6473</v>
      </c>
      <c r="AQ26" s="99">
        <f>IF($B26="","",IF($C26="Region",SUMIFS(Raw!$H:$H,Raw!$A:$A,$B$5,Raw!$G:$G,Month!AQ$7,Raw!$I:$I,Month!$A26),IF($C26="Provider",SUMIFS(Raw!$H:$H,Raw!$A:$A,$B$5,Raw!$G:$G,Month!AQ$7,Raw!$C:$C,Month!$A26),SUMIFS(Raw!$H:$H,Raw!$A:$A,$B$5,Raw!$G:$G,Month!AQ$7,Raw!$E:$E,Month!$A26))))</f>
        <v>3670</v>
      </c>
      <c r="AR26" s="99">
        <f>IF($B26="","",IF($C26="Region",SUMIFS(Raw!$H:$H,Raw!$A:$A,$B$5,Raw!$G:$G,Month!AR$7,Raw!$I:$I,Month!$A26),IF($C26="Provider",SUMIFS(Raw!$H:$H,Raw!$A:$A,$B$5,Raw!$G:$G,Month!AR$7,Raw!$C:$C,Month!$A26),SUMIFS(Raw!$H:$H,Raw!$A:$A,$B$5,Raw!$G:$G,Month!AR$7,Raw!$E:$E,Month!$A26))))</f>
        <v>3525</v>
      </c>
      <c r="AS26" s="99">
        <f>IF($B26="","",IF($C26="Region",SUMIFS(Raw!$H:$H,Raw!$A:$A,$B$5,Raw!$G:$G,Month!AS$7,Raw!$I:$I,Month!$A26),IF($C26="Provider",SUMIFS(Raw!$H:$H,Raw!$A:$A,$B$5,Raw!$G:$G,Month!AS$7,Raw!$C:$C,Month!$A26),SUMIFS(Raw!$H:$H,Raw!$A:$A,$B$5,Raw!$G:$G,Month!AS$7,Raw!$E:$E,Month!$A26))))</f>
        <v>1291</v>
      </c>
      <c r="AT26" s="99">
        <f>IF($B26="","",IF($C26="Region",SUMIFS(Raw!$H:$H,Raw!$A:$A,$B$5,Raw!$G:$G,Month!AT$7,Raw!$I:$I,Month!$A26),IF($C26="Provider",SUMIFS(Raw!$H:$H,Raw!$A:$A,$B$5,Raw!$G:$G,Month!AT$7,Raw!$C:$C,Month!$A26),SUMIFS(Raw!$H:$H,Raw!$A:$A,$B$5,Raw!$G:$G,Month!AT$7,Raw!$E:$E,Month!$A26))))</f>
        <v>1878</v>
      </c>
      <c r="AU26" s="99">
        <f>IF($B26="","",IF($C26="Region",SUMIFS(Raw!$H:$H,Raw!$A:$A,$B$5,Raw!$G:$G,Month!AU$7,Raw!$I:$I,Month!$A26),IF($C26="Provider",SUMIFS(Raw!$H:$H,Raw!$A:$A,$B$5,Raw!$G:$G,Month!AU$7,Raw!$C:$C,Month!$A26),SUMIFS(Raw!$H:$H,Raw!$A:$A,$B$5,Raw!$G:$G,Month!AU$7,Raw!$E:$E,Month!$A26))))</f>
        <v>236</v>
      </c>
      <c r="AV26" s="99">
        <f>IF($B26="","",IF($C26="Region",SUMIFS(Raw!$H:$H,Raw!$A:$A,$B$5,Raw!$G:$G,Month!AV$7,Raw!$I:$I,Month!$A26),IF($C26="Provider",SUMIFS(Raw!$H:$H,Raw!$A:$A,$B$5,Raw!$G:$G,Month!AV$7,Raw!$C:$C,Month!$A26),SUMIFS(Raw!$H:$H,Raw!$A:$A,$B$5,Raw!$G:$G,Month!AV$7,Raw!$E:$E,Month!$A26))))</f>
        <v>2191</v>
      </c>
      <c r="AW26" s="99">
        <f>IF($B26="","",IF($C26="Region",SUMIFS(Raw!$H:$H,Raw!$A:$A,$B$5,Raw!$G:$G,Month!AW$7,Raw!$I:$I,Month!$A26),IF($C26="Provider",SUMIFS(Raw!$H:$H,Raw!$A:$A,$B$5,Raw!$G:$G,Month!AW$7,Raw!$C:$C,Month!$A26),SUMIFS(Raw!$H:$H,Raw!$A:$A,$B$5,Raw!$G:$G,Month!AW$7,Raw!$E:$E,Month!$A26))))</f>
        <v>9091377</v>
      </c>
      <c r="AX26" s="99">
        <f>IF($B26="","",IF($C26="Region",SUMIFS(Raw!$H:$H,Raw!$A:$A,$B$5,Raw!$G:$G,Month!AX$7,Raw!$I:$I,Month!$A26),IF($C26="Provider",SUMIFS(Raw!$H:$H,Raw!$A:$A,$B$5,Raw!$G:$G,Month!AX$7,Raw!$C:$C,Month!$A26),SUMIFS(Raw!$H:$H,Raw!$A:$A,$B$5,Raw!$G:$G,Month!AX$7,Raw!$E:$E,Month!$A26))))</f>
        <v>2839</v>
      </c>
      <c r="AY26" s="99">
        <f>IF($B26="","",IF($C26="Region",SUMIFS(Raw!$H:$H,Raw!$A:$A,$B$5,Raw!$G:$G,Month!AY$7,Raw!$I:$I,Month!$A26),IF($C26="Provider",SUMIFS(Raw!$H:$H,Raw!$A:$A,$B$5,Raw!$G:$G,Month!AY$7,Raw!$C:$C,Month!$A26),SUMIFS(Raw!$H:$H,Raw!$A:$A,$B$5,Raw!$G:$G,Month!AY$7,Raw!$E:$E,Month!$A26))))</f>
        <v>2495</v>
      </c>
      <c r="AZ26" s="99">
        <f>IF($B26="","",IF($C26="Region",SUMIFS(Raw!$H:$H,Raw!$A:$A,$B$5,Raw!$G:$G,Month!AZ$7,Raw!$I:$I,Month!$A26),IF($C26="Provider",SUMIFS(Raw!$H:$H,Raw!$A:$A,$B$5,Raw!$G:$G,Month!AZ$7,Raw!$C:$C,Month!$A26),SUMIFS(Raw!$H:$H,Raw!$A:$A,$B$5,Raw!$G:$G,Month!AZ$7,Raw!$E:$E,Month!$A26))))</f>
        <v>68</v>
      </c>
      <c r="BA26" s="99">
        <f>IF($B26="","",IF($C26="Region",SUMIFS(Raw!$H:$H,Raw!$A:$A,$B$5,Raw!$G:$G,Month!BA$7,Raw!$I:$I,Month!$A26),IF($C26="Provider",SUMIFS(Raw!$H:$H,Raw!$A:$A,$B$5,Raw!$G:$G,Month!BA$7,Raw!$C:$C,Month!$A26),SUMIFS(Raw!$H:$H,Raw!$A:$A,$B$5,Raw!$G:$G,Month!BA$7,Raw!$E:$E,Month!$A26))))</f>
        <v>1432</v>
      </c>
      <c r="BB26" s="99">
        <f>IF($B26="","",IF($C26="Region",SUMIFS(Raw!$H:$H,Raw!$A:$A,$B$5,Raw!$G:$G,Month!BB$7,Raw!$I:$I,Month!$A26),IF($C26="Provider",SUMIFS(Raw!$H:$H,Raw!$A:$A,$B$5,Raw!$G:$G,Month!BB$7,Raw!$C:$C,Month!$A26),SUMIFS(Raw!$H:$H,Raw!$A:$A,$B$5,Raw!$G:$G,Month!BB$7,Raw!$E:$E,Month!$A26))))</f>
        <v>4765322</v>
      </c>
      <c r="BC26" s="99">
        <f>IF($B26="","",IF($C26="Region",SUMIFS(Raw!$H:$H,Raw!$A:$A,$B$5,Raw!$G:$G,Month!BC$7,Raw!$I:$I,Month!$A26),IF($C26="Provider",SUMIFS(Raw!$H:$H,Raw!$A:$A,$B$5,Raw!$G:$G,Month!BC$7,Raw!$C:$C,Month!$A26),SUMIFS(Raw!$H:$H,Raw!$A:$A,$B$5,Raw!$G:$G,Month!BC$7,Raw!$E:$E,Month!$A26))))</f>
        <v>548</v>
      </c>
      <c r="BD26" s="99">
        <f>IF($B26="","",IF($C26="Region",SUMIFS(Raw!$H:$H,Raw!$A:$A,$B$5,Raw!$G:$G,Month!BD$7,Raw!$I:$I,Month!$A26),IF($C26="Provider",SUMIFS(Raw!$H:$H,Raw!$A:$A,$B$5,Raw!$G:$G,Month!BD$7,Raw!$C:$C,Month!$A26),SUMIFS(Raw!$H:$H,Raw!$A:$A,$B$5,Raw!$G:$G,Month!BD$7,Raw!$E:$E,Month!$A26))))</f>
        <v>13895</v>
      </c>
      <c r="BE26" s="99">
        <f>IF($B26="","",IF($C26="Region",SUMIFS(Raw!$H:$H,Raw!$A:$A,$B$5,Raw!$G:$G,Month!BE$7,Raw!$I:$I,Month!$A26),IF($C26="Provider",SUMIFS(Raw!$H:$H,Raw!$A:$A,$B$5,Raw!$G:$G,Month!BE$7,Raw!$C:$C,Month!$A26),SUMIFS(Raw!$H:$H,Raw!$A:$A,$B$5,Raw!$G:$G,Month!BE$7,Raw!$E:$E,Month!$A26))))</f>
        <v>176</v>
      </c>
      <c r="BF26" s="99">
        <f>IF($B26="","",IF($C26="Region",SUMIFS(Raw!$H:$H,Raw!$A:$A,$B$5,Raw!$G:$G,Month!BF$7,Raw!$I:$I,Month!$A26),IF($C26="Provider",SUMIFS(Raw!$H:$H,Raw!$A:$A,$B$5,Raw!$G:$G,Month!BF$7,Raw!$C:$C,Month!$A26),SUMIFS(Raw!$H:$H,Raw!$A:$A,$B$5,Raw!$G:$G,Month!BF$7,Raw!$E:$E,Month!$A26))))</f>
        <v>22529</v>
      </c>
      <c r="BG26" s="99">
        <f>IF($B26="","",IF($C26="Region",SUMIFS(Raw!$H:$H,Raw!$A:$A,$B$5,Raw!$G:$G,Month!BG$7,Raw!$I:$I,Month!$A26),IF($C26="Provider",SUMIFS(Raw!$H:$H,Raw!$A:$A,$B$5,Raw!$G:$G,Month!BG$7,Raw!$C:$C,Month!$A26),SUMIFS(Raw!$H:$H,Raw!$A:$A,$B$5,Raw!$G:$G,Month!BG$7,Raw!$E:$E,Month!$A26))))</f>
        <v>11</v>
      </c>
      <c r="BH26" s="99">
        <f>IF($B26="","",IF($C26="Region",SUMIFS(Raw!$H:$H,Raw!$A:$A,$B$5,Raw!$G:$G,Month!BH$7,Raw!$I:$I,Month!$A26),IF($C26="Provider",SUMIFS(Raw!$H:$H,Raw!$A:$A,$B$5,Raw!$G:$G,Month!BH$7,Raw!$C:$C,Month!$A26),SUMIFS(Raw!$H:$H,Raw!$A:$A,$B$5,Raw!$G:$G,Month!BH$7,Raw!$E:$E,Month!$A26))))</f>
        <v>19321</v>
      </c>
      <c r="BI26" s="99">
        <f>IF($B26="","",IF($C26="Region",SUMIFS(Raw!$H:$H,Raw!$A:$A,$B$5,Raw!$G:$G,Month!BI$7,Raw!$I:$I,Month!$A26),IF($C26="Provider",SUMIFS(Raw!$H:$H,Raw!$A:$A,$B$5,Raw!$G:$G,Month!BI$7,Raw!$C:$C,Month!$A26),SUMIFS(Raw!$H:$H,Raw!$A:$A,$B$5,Raw!$G:$G,Month!BI$7,Raw!$E:$E,Month!$A26))))</f>
        <v>8721</v>
      </c>
      <c r="BJ26" s="99">
        <f>IF($B26="","",IF($C26="Region",SUMIFS(Raw!$H:$H,Raw!$A:$A,$B$5,Raw!$G:$G,Month!BJ$7,Raw!$I:$I,Month!$A26),IF($C26="Provider",SUMIFS(Raw!$H:$H,Raw!$A:$A,$B$5,Raw!$G:$G,Month!BJ$7,Raw!$C:$C,Month!$A26),SUMIFS(Raw!$H:$H,Raw!$A:$A,$B$5,Raw!$G:$G,Month!BJ$7,Raw!$E:$E,Month!$A26))))</f>
        <v>5059</v>
      </c>
      <c r="BK26" s="99">
        <f>IF($B26="","",IF($C26="Region",SUMIFS(Raw!$H:$H,Raw!$A:$A,$B$5,Raw!$G:$G,Month!BK$7,Raw!$I:$I,Month!$A26),IF($C26="Provider",SUMIFS(Raw!$H:$H,Raw!$A:$A,$B$5,Raw!$G:$G,Month!BK$7,Raw!$C:$C,Month!$A26),SUMIFS(Raw!$H:$H,Raw!$A:$A,$B$5,Raw!$G:$G,Month!BK$7,Raw!$E:$E,Month!$A26))))</f>
        <v>1463</v>
      </c>
      <c r="BL26" s="99">
        <f>IF($B26="","",IF($C26="Region",SUMIFS(Raw!$H:$H,Raw!$A:$A,$B$5,Raw!$G:$G,Month!BL$7,Raw!$I:$I,Month!$A26),IF($C26="Provider",SUMIFS(Raw!$H:$H,Raw!$A:$A,$B$5,Raw!$G:$G,Month!BL$7,Raw!$C:$C,Month!$A26),SUMIFS(Raw!$H:$H,Raw!$A:$A,$B$5,Raw!$G:$G,Month!BL$7,Raw!$E:$E,Month!$A26))))</f>
        <v>6957</v>
      </c>
      <c r="BM26" s="99">
        <f>IF($B26="","",IF($C26="Region",SUMIFS(Raw!$H:$H,Raw!$A:$A,$B$5,Raw!$G:$G,Month!BM$7,Raw!$I:$I,Month!$A26),IF($C26="Provider",SUMIFS(Raw!$H:$H,Raw!$A:$A,$B$5,Raw!$G:$G,Month!BM$7,Raw!$C:$C,Month!$A26),SUMIFS(Raw!$H:$H,Raw!$A:$A,$B$5,Raw!$G:$G,Month!BM$7,Raw!$E:$E,Month!$A26))))</f>
        <v>3985</v>
      </c>
      <c r="BN26" s="99">
        <f>IF($B26="","",IF($C26="Region",SUMIFS(Raw!$H:$H,Raw!$A:$A,$B$5,Raw!$G:$G,Month!BN$7,Raw!$I:$I,Month!$A26),IF($C26="Provider",SUMIFS(Raw!$H:$H,Raw!$A:$A,$B$5,Raw!$G:$G,Month!BN$7,Raw!$C:$C,Month!$A26),SUMIFS(Raw!$H:$H,Raw!$A:$A,$B$5,Raw!$G:$G,Month!BN$7,Raw!$E:$E,Month!$A26))))</f>
        <v>79</v>
      </c>
      <c r="BO26" s="99">
        <f>IF($B26="","",IF($C26="Region",SUMIFS(Raw!$H:$H,Raw!$A:$A,$B$5,Raw!$G:$G,Month!BO$7,Raw!$I:$I,Month!$A26),IF($C26="Provider",SUMIFS(Raw!$H:$H,Raw!$A:$A,$B$5,Raw!$G:$G,Month!BO$7,Raw!$C:$C,Month!$A26),SUMIFS(Raw!$H:$H,Raw!$A:$A,$B$5,Raw!$G:$G,Month!BO$7,Raw!$E:$E,Month!$A26))))</f>
        <v>8</v>
      </c>
      <c r="BP26" s="99">
        <f>IF($B26="","",IF($C26="Region",SUMIFS(Raw!$H:$H,Raw!$A:$A,$B$5,Raw!$G:$G,Month!BP$7,Raw!$I:$I,Month!$A26),IF($C26="Provider",SUMIFS(Raw!$H:$H,Raw!$A:$A,$B$5,Raw!$G:$G,Month!BP$7,Raw!$C:$C,Month!$A26),SUMIFS(Raw!$H:$H,Raw!$A:$A,$B$5,Raw!$G:$G,Month!BP$7,Raw!$E:$E,Month!$A26))))</f>
        <v>2649</v>
      </c>
      <c r="BQ26" s="99">
        <f>IF($B26="","",IF($C26="Region",SUMIFS(Raw!$H:$H,Raw!$A:$A,$B$5,Raw!$G:$G,Month!BQ$7,Raw!$I:$I,Month!$A26),IF($C26="Provider",SUMIFS(Raw!$H:$H,Raw!$A:$A,$B$5,Raw!$G:$G,Month!BQ$7,Raw!$C:$C,Month!$A26),SUMIFS(Raw!$H:$H,Raw!$A:$A,$B$5,Raw!$G:$G,Month!BQ$7,Raw!$E:$E,Month!$A26))))</f>
        <v>367</v>
      </c>
      <c r="BR26" s="99">
        <f>IF($B26="","",IF($C26="Region",SUMIFS(Raw!$H:$H,Raw!$A:$A,$B$5,Raw!$G:$G,Month!BR$7,Raw!$I:$I,Month!$A26),IF($C26="Provider",SUMIFS(Raw!$H:$H,Raw!$A:$A,$B$5,Raw!$G:$G,Month!BR$7,Raw!$C:$C,Month!$A26),SUMIFS(Raw!$H:$H,Raw!$A:$A,$B$5,Raw!$G:$G,Month!BR$7,Raw!$E:$E,Month!$A26))))</f>
        <v>8</v>
      </c>
      <c r="BS26" s="99">
        <f>IF($B26="","",IF($C26="Region",SUMIFS(Raw!$H:$H,Raw!$A:$A,$B$5,Raw!$G:$G,Month!BS$7,Raw!$I:$I,Month!$A26),IF($C26="Provider",SUMIFS(Raw!$H:$H,Raw!$A:$A,$B$5,Raw!$G:$G,Month!BS$7,Raw!$C:$C,Month!$A26),SUMIFS(Raw!$H:$H,Raw!$A:$A,$B$5,Raw!$G:$G,Month!BS$7,Raw!$E:$E,Month!$A26))))</f>
        <v>1</v>
      </c>
      <c r="BT26" s="99">
        <f>IF($B26="","",IF($C26="Region",SUMIFS(Raw!$H:$H,Raw!$A:$A,$B$5,Raw!$G:$G,Month!BT$7,Raw!$I:$I,Month!$A26),IF($C26="Provider",SUMIFS(Raw!$H:$H,Raw!$A:$A,$B$5,Raw!$G:$G,Month!BT$7,Raw!$C:$C,Month!$A26),SUMIFS(Raw!$H:$H,Raw!$A:$A,$B$5,Raw!$G:$G,Month!BT$7,Raw!$E:$E,Month!$A26))))</f>
        <v>0</v>
      </c>
      <c r="BU26" s="99">
        <f>IF($B26="","",IF($C26="Region",SUMIFS(Raw!$H:$H,Raw!$A:$A,$B$5,Raw!$G:$G,Month!BU$7,Raw!$I:$I,Month!$A26),IF($C26="Provider",SUMIFS(Raw!$H:$H,Raw!$A:$A,$B$5,Raw!$G:$G,Month!BU$7,Raw!$C:$C,Month!$A26),SUMIFS(Raw!$H:$H,Raw!$A:$A,$B$5,Raw!$G:$G,Month!BU$7,Raw!$E:$E,Month!$A26))))</f>
        <v>0</v>
      </c>
      <c r="BV26" s="99">
        <f>IF($B26="","",IF($C26="Region",SUMIFS(Raw!$H:$H,Raw!$A:$A,$B$5,Raw!$G:$G,Month!BV$7,Raw!$I:$I,Month!$A26),IF($C26="Provider",SUMIFS(Raw!$H:$H,Raw!$A:$A,$B$5,Raw!$G:$G,Month!BV$7,Raw!$C:$C,Month!$A26),SUMIFS(Raw!$H:$H,Raw!$A:$A,$B$5,Raw!$G:$G,Month!BV$7,Raw!$E:$E,Month!$A26))))</f>
        <v>2897</v>
      </c>
      <c r="BW26" s="99">
        <f>IF($B26="","",IF($C26="Region",SUMIFS(Raw!$H:$H,Raw!$A:$A,$B$5,Raw!$G:$G,Month!BW$7,Raw!$I:$I,Month!$A26),IF($C26="Provider",SUMIFS(Raw!$H:$H,Raw!$A:$A,$B$5,Raw!$G:$G,Month!BW$7,Raw!$C:$C,Month!$A26),SUMIFS(Raw!$H:$H,Raw!$A:$A,$B$5,Raw!$G:$G,Month!BW$7,Raw!$E:$E,Month!$A26))))</f>
        <v>910</v>
      </c>
      <c r="BX26" s="99">
        <f>IF($B26="","",IF($C26="Region",SUMIFS(Raw!$H:$H,Raw!$A:$A,$B$5,Raw!$G:$G,Month!BX$7,Raw!$I:$I,Month!$A26),IF($C26="Provider",SUMIFS(Raw!$H:$H,Raw!$A:$A,$B$5,Raw!$G:$G,Month!BX$7,Raw!$C:$C,Month!$A26),SUMIFS(Raw!$H:$H,Raw!$A:$A,$B$5,Raw!$G:$G,Month!BX$7,Raw!$E:$E,Month!$A26))))</f>
        <v>186</v>
      </c>
      <c r="BY26" s="99">
        <f>IF($B26="","",IF($C26="Region",SUMIFS(Raw!$H:$H,Raw!$A:$A,$B$5,Raw!$G:$G,Month!BY$7,Raw!$I:$I,Month!$A26),IF($C26="Provider",SUMIFS(Raw!$H:$H,Raw!$A:$A,$B$5,Raw!$G:$G,Month!BY$7,Raw!$C:$C,Month!$A26),SUMIFS(Raw!$H:$H,Raw!$A:$A,$B$5,Raw!$G:$G,Month!BY$7,Raw!$E:$E,Month!$A26))))</f>
        <v>120</v>
      </c>
      <c r="BZ26" s="99">
        <f>IF($B26="","",IF($C26="Region",SUMIFS(Raw!$H:$H,Raw!$A:$A,$B$5,Raw!$G:$G,Month!BZ$7,Raw!$I:$I,Month!$A26),IF($C26="Provider",SUMIFS(Raw!$H:$H,Raw!$A:$A,$B$5,Raw!$G:$G,Month!BZ$7,Raw!$C:$C,Month!$A26),SUMIFS(Raw!$H:$H,Raw!$A:$A,$B$5,Raw!$G:$G,Month!BZ$7,Raw!$E:$E,Month!$A26))))</f>
        <v>2412</v>
      </c>
      <c r="CA26" s="99">
        <f>IF($B26="","",IF($C26="Region",SUMIFS(Raw!$H:$H,Raw!$A:$A,$B$5,Raw!$G:$G,Month!CA$7,Raw!$I:$I,Month!$A26),IF($C26="Provider",SUMIFS(Raw!$H:$H,Raw!$A:$A,$B$5,Raw!$G:$G,Month!CA$7,Raw!$C:$C,Month!$A26),SUMIFS(Raw!$H:$H,Raw!$A:$A,$B$5,Raw!$G:$G,Month!CA$7,Raw!$E:$E,Month!$A26))))</f>
        <v>1641</v>
      </c>
      <c r="CB26" s="99">
        <f>IF($B26="","",IF($C26="Region",SUMIFS(Raw!$H:$H,Raw!$A:$A,$B$5,Raw!$G:$G,Month!CB$7,Raw!$I:$I,Month!$A26),IF($C26="Provider",SUMIFS(Raw!$H:$H,Raw!$A:$A,$B$5,Raw!$G:$G,Month!CB$7,Raw!$C:$C,Month!$A26),SUMIFS(Raw!$H:$H,Raw!$A:$A,$B$5,Raw!$G:$G,Month!CB$7,Raw!$E:$E,Month!$A26))))</f>
        <v>187</v>
      </c>
      <c r="CC26" s="99">
        <f>IF($B26="","",IF($C26="Region",SUMIFS(Raw!$H:$H,Raw!$A:$A,$B$5,Raw!$G:$G,Month!CC$7,Raw!$I:$I,Month!$A26),IF($C26="Provider",SUMIFS(Raw!$H:$H,Raw!$A:$A,$B$5,Raw!$G:$G,Month!CC$7,Raw!$C:$C,Month!$A26),SUMIFS(Raw!$H:$H,Raw!$A:$A,$B$5,Raw!$G:$G,Month!CC$7,Raw!$E:$E,Month!$A26))))</f>
        <v>187</v>
      </c>
      <c r="CD26" s="99">
        <f>IF($B26="","",IF($C26="Region",SUMIFS(Raw!$H:$H,Raw!$A:$A,$B$5,Raw!$G:$G,Month!CD$7,Raw!$I:$I,Month!$A26),IF($C26="Provider",SUMIFS(Raw!$H:$H,Raw!$A:$A,$B$5,Raw!$G:$G,Month!CD$7,Raw!$C:$C,Month!$A26),SUMIFS(Raw!$H:$H,Raw!$A:$A,$B$5,Raw!$G:$G,Month!CD$7,Raw!$E:$E,Month!$A26))))</f>
        <v>1</v>
      </c>
      <c r="CE26" s="99">
        <f>IF($B26="","",IF($C26="Region",SUMIFS(Raw!$H:$H,Raw!$A:$A,$B$5,Raw!$G:$G,Month!CE$7,Raw!$I:$I,Month!$A26),IF($C26="Provider",SUMIFS(Raw!$H:$H,Raw!$A:$A,$B$5,Raw!$G:$G,Month!CE$7,Raw!$C:$C,Month!$A26),SUMIFS(Raw!$H:$H,Raw!$A:$A,$B$5,Raw!$G:$G,Month!CE$7,Raw!$E:$E,Month!$A26))))</f>
        <v>1</v>
      </c>
      <c r="CF26" s="99">
        <f>IF($B26="","",IF($C26="Region",SUMIFS(Raw!$H:$H,Raw!$A:$A,$B$5,Raw!$G:$G,Month!CF$7,Raw!$I:$I,Month!$A26),IF($C26="Provider",SUMIFS(Raw!$H:$H,Raw!$A:$A,$B$5,Raw!$G:$G,Month!CF$7,Raw!$C:$C,Month!$A26),SUMIFS(Raw!$H:$H,Raw!$A:$A,$B$5,Raw!$G:$G,Month!CF$7,Raw!$E:$E,Month!$A26))))</f>
        <v>0</v>
      </c>
      <c r="CG26" s="99">
        <f>IF($B26="","",IF($C26="Region",SUMIFS(Raw!$H:$H,Raw!$A:$A,$B$5,Raw!$G:$G,Month!CG$7,Raw!$I:$I,Month!$A26),IF($C26="Provider",SUMIFS(Raw!$H:$H,Raw!$A:$A,$B$5,Raw!$G:$G,Month!CG$7,Raw!$C:$C,Month!$A26),SUMIFS(Raw!$H:$H,Raw!$A:$A,$B$5,Raw!$G:$G,Month!CG$7,Raw!$E:$E,Month!$A26))))</f>
        <v>0</v>
      </c>
      <c r="CH26" s="99">
        <f>IF($B26="","",IF($C26="Region",SUMIFS(Raw!$H:$H,Raw!$A:$A,$B$5,Raw!$G:$G,Month!CH$7,Raw!$I:$I,Month!$A26),IF($C26="Provider",SUMIFS(Raw!$H:$H,Raw!$A:$A,$B$5,Raw!$G:$G,Month!CH$7,Raw!$C:$C,Month!$A26),SUMIFS(Raw!$H:$H,Raw!$A:$A,$B$5,Raw!$G:$G,Month!CH$7,Raw!$E:$E,Month!$A26))))</f>
        <v>0</v>
      </c>
      <c r="CI26" s="99">
        <f>IF($B26="","",IF($C26="Region",SUMIFS(Raw!$H:$H,Raw!$A:$A,$B$5,Raw!$G:$G,Month!CI$7,Raw!$I:$I,Month!$A26),IF($C26="Provider",SUMIFS(Raw!$H:$H,Raw!$A:$A,$B$5,Raw!$G:$G,Month!CI$7,Raw!$C:$C,Month!$A26),SUMIFS(Raw!$H:$H,Raw!$A:$A,$B$5,Raw!$G:$G,Month!CI$7,Raw!$E:$E,Month!$A26))))</f>
        <v>0</v>
      </c>
      <c r="CJ26" s="99">
        <f>IF($B26="","",IF($C26="Region",SUMIFS(Raw!$H:$H,Raw!$A:$A,$B$5,Raw!$G:$G,Month!CJ$7,Raw!$I:$I,Month!$A26),IF($C26="Provider",SUMIFS(Raw!$H:$H,Raw!$A:$A,$B$5,Raw!$G:$G,Month!CJ$7,Raw!$C:$C,Month!$A26),SUMIFS(Raw!$H:$H,Raw!$A:$A,$B$5,Raw!$G:$G,Month!CJ$7,Raw!$E:$E,Month!$A26))))</f>
        <v>81</v>
      </c>
      <c r="CK26" s="99">
        <f>IF($B26="","",IF($C26="Region",SUMIFS(Raw!$H:$H,Raw!$A:$A,$B$5,Raw!$G:$G,Month!CK$7,Raw!$I:$I,Month!$A26),IF($C26="Provider",SUMIFS(Raw!$H:$H,Raw!$A:$A,$B$5,Raw!$G:$G,Month!CK$7,Raw!$C:$C,Month!$A26),SUMIFS(Raw!$H:$H,Raw!$A:$A,$B$5,Raw!$G:$G,Month!CK$7,Raw!$E:$E,Month!$A26))))</f>
        <v>8</v>
      </c>
      <c r="CL26" s="99">
        <f>IF($B26="","",IF($C26="Region",SUMIFS(Raw!$H:$H,Raw!$A:$A,$B$5,Raw!$G:$G,Month!CL$7,Raw!$I:$I,Month!$A26),IF($C26="Provider",SUMIFS(Raw!$H:$H,Raw!$A:$A,$B$5,Raw!$G:$G,Month!CL$7,Raw!$C:$C,Month!$A26),SUMIFS(Raw!$H:$H,Raw!$A:$A,$B$5,Raw!$G:$G,Month!CL$7,Raw!$E:$E,Month!$A26))))</f>
        <v>119</v>
      </c>
      <c r="CM26" s="99">
        <f>IF($B26="","",IF($C26="Region",SUMIFS(Raw!$H:$H,Raw!$A:$A,$B$5,Raw!$G:$G,Month!CM$7,Raw!$I:$I,Month!$A26),IF($C26="Provider",SUMIFS(Raw!$H:$H,Raw!$A:$A,$B$5,Raw!$G:$G,Month!CM$7,Raw!$C:$C,Month!$A26),SUMIFS(Raw!$H:$H,Raw!$A:$A,$B$5,Raw!$G:$G,Month!CM$7,Raw!$E:$E,Month!$A26))))</f>
        <v>39</v>
      </c>
    </row>
    <row r="27" spans="1:91" x14ac:dyDescent="0.25">
      <c r="A27" s="18" t="str">
        <f>IF(Refs!A20="","",Refs!A20)</f>
        <v>111AC7</v>
      </c>
      <c r="B27" s="3" t="str">
        <f>IF(Refs!B20="","",Refs!B20)</f>
        <v>Milton Keynes</v>
      </c>
      <c r="C27" s="9" t="str">
        <f>IF(Refs!D20="","",Refs!D20)</f>
        <v>Area</v>
      </c>
      <c r="D27" s="99">
        <f>IF($B27="","",IF($C27="Region",SUMIFS(Raw!$H:$H,Raw!$A:$A,$B$5,Raw!$G:$G,Month!D$7,Raw!$I:$I,Month!$A27),IF($C27="Provider",SUMIFS(Raw!$H:$H,Raw!$A:$A,$B$5,Raw!$G:$G,Month!D$7,Raw!$C:$C,Month!$A27),SUMIFS(Raw!$H:$H,Raw!$A:$A,$B$5,Raw!$G:$G,Month!D$7,Raw!$E:$E,Month!$A27))))</f>
        <v>8163</v>
      </c>
      <c r="E27" s="99">
        <f>IF($B27="","",IF($C27="Region",SUMIFS(Raw!$H:$H,Raw!$A:$A,$B$5,Raw!$G:$G,Month!E$7,Raw!$I:$I,Month!$A27),IF($C27="Provider",SUMIFS(Raw!$H:$H,Raw!$A:$A,$B$5,Raw!$G:$G,Month!E$7,Raw!$C:$C,Month!$A27),SUMIFS(Raw!$H:$H,Raw!$A:$A,$B$5,Raw!$G:$G,Month!E$7,Raw!$E:$E,Month!$A27))))</f>
        <v>8163</v>
      </c>
      <c r="F27" s="99">
        <f>IF($B27="","",IF($C27="Region",SUMIFS(Raw!$H:$H,Raw!$A:$A,$B$5,Raw!$G:$G,Month!F$7,Raw!$I:$I,Month!$A27),IF($C27="Provider",SUMIFS(Raw!$H:$H,Raw!$A:$A,$B$5,Raw!$G:$G,Month!F$7,Raw!$C:$C,Month!$A27),SUMIFS(Raw!$H:$H,Raw!$A:$A,$B$5,Raw!$G:$G,Month!F$7,Raw!$E:$E,Month!$A27))))</f>
        <v>8126</v>
      </c>
      <c r="G27" s="99">
        <f>IF($B27="","",IF($C27="Region",SUMIFS(Raw!$H:$H,Raw!$A:$A,$B$5,Raw!$G:$G,Month!G$7,Raw!$I:$I,Month!$A27),IF($C27="Provider",SUMIFS(Raw!$H:$H,Raw!$A:$A,$B$5,Raw!$G:$G,Month!G$7,Raw!$C:$C,Month!$A27),SUMIFS(Raw!$H:$H,Raw!$A:$A,$B$5,Raw!$G:$G,Month!G$7,Raw!$E:$E,Month!$A27))))</f>
        <v>7853</v>
      </c>
      <c r="H27" s="99">
        <f>IF($B27="","",IF($C27="Region",SUMIFS(Raw!$H:$H,Raw!$A:$A,$B$5,Raw!$G:$G,Month!H$7,Raw!$I:$I,Month!$A27),IF($C27="Provider",SUMIFS(Raw!$H:$H,Raw!$A:$A,$B$5,Raw!$G:$G,Month!H$7,Raw!$C:$C,Month!$A27),SUMIFS(Raw!$H:$H,Raw!$A:$A,$B$5,Raw!$G:$G,Month!H$7,Raw!$E:$E,Month!$A27))))</f>
        <v>37</v>
      </c>
      <c r="I27" s="99">
        <f>IF($B27="","",IF($C27="Region",SUMIFS(Raw!$H:$H,Raw!$A:$A,$B$5,Raw!$G:$G,Month!I$7,Raw!$I:$I,Month!$A27),IF($C27="Provider",SUMIFS(Raw!$H:$H,Raw!$A:$A,$B$5,Raw!$G:$G,Month!I$7,Raw!$C:$C,Month!$A27),SUMIFS(Raw!$H:$H,Raw!$A:$A,$B$5,Raw!$G:$G,Month!I$7,Raw!$E:$E,Month!$A27))))</f>
        <v>65708</v>
      </c>
      <c r="J27" s="99">
        <f>IF($B27="","",IF($C27="Region",SUMIFS(Raw!$H:$H,Raw!$A:$A,$B$5,Raw!$G:$G,Month!J$7,Raw!$I:$I,Month!$A27),IF($C27="Provider",SUMIFS(Raw!$H:$H,Raw!$A:$A,$B$5,Raw!$G:$G,Month!J$7,Raw!$C:$C,Month!$A27),SUMIFS(Raw!$H:$H,Raw!$A:$A,$B$5,Raw!$G:$G,Month!J$7,Raw!$E:$E,Month!$A27))))</f>
        <v>29</v>
      </c>
      <c r="K27" s="99">
        <f>IF($B27="","",IF($C27="Region",SUMIFS(Raw!$H:$H,Raw!$A:$A,$B$5,Raw!$G:$G,Month!K$7,Raw!$I:$I,Month!$A27),IF($C27="Provider",SUMIFS(Raw!$H:$H,Raw!$A:$A,$B$5,Raw!$G:$G,Month!K$7,Raw!$C:$C,Month!$A27),SUMIFS(Raw!$H:$H,Raw!$A:$A,$B$5,Raw!$G:$G,Month!K$7,Raw!$E:$E,Month!$A27))))</f>
        <v>171</v>
      </c>
      <c r="L27" s="99">
        <f>IF($B27="","",IF($C27="Region",SUMIFS(Raw!$H:$H,Raw!$A:$A,$B$5,Raw!$G:$G,Month!L$7,Raw!$I:$I,Month!$A27),IF($C27="Provider",SUMIFS(Raw!$H:$H,Raw!$A:$A,$B$5,Raw!$G:$G,Month!L$7,Raw!$C:$C,Month!$A27),SUMIFS(Raw!$H:$H,Raw!$A:$A,$B$5,Raw!$G:$G,Month!L$7,Raw!$E:$E,Month!$A27))))</f>
        <v>3051</v>
      </c>
      <c r="M27" s="99">
        <f>IF($B27="","",IF($C27="Region",SUMIFS(Raw!$H:$H,Raw!$A:$A,$B$5,Raw!$G:$G,Month!M$7,Raw!$I:$I,Month!$A27),IF($C27="Provider",SUMIFS(Raw!$H:$H,Raw!$A:$A,$B$5,Raw!$G:$G,Month!M$7,Raw!$C:$C,Month!$A27),SUMIFS(Raw!$H:$H,Raw!$A:$A,$B$5,Raw!$G:$G,Month!M$7,Raw!$E:$E,Month!$A27))))</f>
        <v>1936</v>
      </c>
      <c r="N27" s="99">
        <f>IF($B27="","",IF($C27="Region",SUMIFS(Raw!$H:$H,Raw!$A:$A,$B$5,Raw!$G:$G,Month!N$7,Raw!$I:$I,Month!$A27),IF($C27="Provider",SUMIFS(Raw!$H:$H,Raw!$A:$A,$B$5,Raw!$G:$G,Month!N$7,Raw!$C:$C,Month!$A27),SUMIFS(Raw!$H:$H,Raw!$A:$A,$B$5,Raw!$G:$G,Month!N$7,Raw!$E:$E,Month!$A27))))</f>
        <v>2613753</v>
      </c>
      <c r="O27" s="99">
        <f>IF($B27="","",IF($C27="Region",SUMIFS(Raw!$H:$H,Raw!$A:$A,$B$5,Raw!$G:$G,Month!O$7,Raw!$I:$I,Month!$A27),IF($C27="Provider",SUMIFS(Raw!$H:$H,Raw!$A:$A,$B$5,Raw!$G:$G,Month!O$7,Raw!$C:$C,Month!$A27),SUMIFS(Raw!$H:$H,Raw!$A:$A,$B$5,Raw!$G:$G,Month!O$7,Raw!$E:$E,Month!$A27))))</f>
        <v>7668</v>
      </c>
      <c r="P27" s="99">
        <f>IF($B27="","",IF($C27="Region",SUMIFS(Raw!$H:$H,Raw!$A:$A,$B$5,Raw!$G:$G,Month!P$7,Raw!$I:$I,Month!$A27),IF($C27="Provider",SUMIFS(Raw!$H:$H,Raw!$A:$A,$B$5,Raw!$G:$G,Month!P$7,Raw!$C:$C,Month!$A27),SUMIFS(Raw!$H:$H,Raw!$A:$A,$B$5,Raw!$G:$G,Month!P$7,Raw!$E:$E,Month!$A27))))</f>
        <v>37</v>
      </c>
      <c r="Q27" s="99">
        <f>IF($B27="","",IF($C27="Region",SUMIFS(Raw!$H:$H,Raw!$A:$A,$B$5,Raw!$G:$G,Month!Q$7,Raw!$I:$I,Month!$A27),IF($C27="Provider",SUMIFS(Raw!$H:$H,Raw!$A:$A,$B$5,Raw!$G:$G,Month!Q$7,Raw!$C:$C,Month!$A27),SUMIFS(Raw!$H:$H,Raw!$A:$A,$B$5,Raw!$G:$G,Month!Q$7,Raw!$E:$E,Month!$A27))))</f>
        <v>4170</v>
      </c>
      <c r="R27" s="99">
        <f>IF($B27="","",IF($C27="Region",SUMIFS(Raw!$H:$H,Raw!$A:$A,$B$5,Raw!$G:$G,Month!R$7,Raw!$I:$I,Month!$A27),IF($C27="Provider",SUMIFS(Raw!$H:$H,Raw!$A:$A,$B$5,Raw!$G:$G,Month!R$7,Raw!$C:$C,Month!$A27),SUMIFS(Raw!$H:$H,Raw!$A:$A,$B$5,Raw!$G:$G,Month!R$7,Raw!$E:$E,Month!$A27))))</f>
        <v>1539</v>
      </c>
      <c r="S27" s="99">
        <f>IF($B27="","",IF($C27="Region",SUMIFS(Raw!$H:$H,Raw!$A:$A,$B$5,Raw!$G:$G,Month!S$7,Raw!$I:$I,Month!$A27),IF($C27="Provider",SUMIFS(Raw!$H:$H,Raw!$A:$A,$B$5,Raw!$G:$G,Month!S$7,Raw!$C:$C,Month!$A27),SUMIFS(Raw!$H:$H,Raw!$A:$A,$B$5,Raw!$G:$G,Month!S$7,Raw!$E:$E,Month!$A27))))</f>
        <v>1548</v>
      </c>
      <c r="T27" s="99">
        <f>IF($B27="","",IF($C27="Region",SUMIFS(Raw!$H:$H,Raw!$A:$A,$B$5,Raw!$G:$G,Month!T$7,Raw!$I:$I,Month!$A27),IF($C27="Provider",SUMIFS(Raw!$H:$H,Raw!$A:$A,$B$5,Raw!$G:$G,Month!T$7,Raw!$C:$C,Month!$A27),SUMIFS(Raw!$H:$H,Raw!$A:$A,$B$5,Raw!$G:$G,Month!T$7,Raw!$E:$E,Month!$A27))))</f>
        <v>374</v>
      </c>
      <c r="U27" s="99">
        <f>IF($B27="","",IF($C27="Region",SUMIFS(Raw!$H:$H,Raw!$A:$A,$B$5,Raw!$G:$G,Month!U$7,Raw!$I:$I,Month!$A27),IF($C27="Provider",SUMIFS(Raw!$H:$H,Raw!$A:$A,$B$5,Raw!$G:$G,Month!U$7,Raw!$C:$C,Month!$A27),SUMIFS(Raw!$H:$H,Raw!$A:$A,$B$5,Raw!$G:$G,Month!U$7,Raw!$E:$E,Month!$A27))))</f>
        <v>3461</v>
      </c>
      <c r="V27" s="99">
        <f>IF($B27="","",IF($C27="Region",SUMIFS(Raw!$H:$H,Raw!$A:$A,$B$5,Raw!$G:$G,Month!V$7,Raw!$I:$I,Month!$A27),IF($C27="Provider",SUMIFS(Raw!$H:$H,Raw!$A:$A,$B$5,Raw!$G:$G,Month!V$7,Raw!$C:$C,Month!$A27),SUMIFS(Raw!$H:$H,Raw!$A:$A,$B$5,Raw!$G:$G,Month!V$7,Raw!$E:$E,Month!$A27))))</f>
        <v>154</v>
      </c>
      <c r="W27" s="99">
        <f>IF($B27="","",IF($C27="Region",SUMIFS(Raw!$H:$H,Raw!$A:$A,$B$5,Raw!$G:$G,Month!W$7,Raw!$I:$I,Month!$A27),IF($C27="Provider",SUMIFS(Raw!$H:$H,Raw!$A:$A,$B$5,Raw!$G:$G,Month!W$7,Raw!$C:$C,Month!$A27),SUMIFS(Raw!$H:$H,Raw!$A:$A,$B$5,Raw!$G:$G,Month!W$7,Raw!$E:$E,Month!$A27))))</f>
        <v>1738</v>
      </c>
      <c r="X27" s="99">
        <f>IF($B27="","",IF($C27="Region",SUMIFS(Raw!$H:$H,Raw!$A:$A,$B$5,Raw!$G:$G,Month!X$7,Raw!$I:$I,Month!$A27),IF($C27="Provider",SUMIFS(Raw!$H:$H,Raw!$A:$A,$B$5,Raw!$G:$G,Month!X$7,Raw!$C:$C,Month!$A27),SUMIFS(Raw!$H:$H,Raw!$A:$A,$B$5,Raw!$G:$G,Month!X$7,Raw!$E:$E,Month!$A27))))</f>
        <v>1222</v>
      </c>
      <c r="Y27" s="99">
        <f>IF($B27="","",IF($C27="Region",SUMIFS(Raw!$H:$H,Raw!$A:$A,$B$5,Raw!$G:$G,Month!Y$7,Raw!$I:$I,Month!$A27),IF($C27="Provider",SUMIFS(Raw!$H:$H,Raw!$A:$A,$B$5,Raw!$G:$G,Month!Y$7,Raw!$C:$C,Month!$A27),SUMIFS(Raw!$H:$H,Raw!$A:$A,$B$5,Raw!$G:$G,Month!Y$7,Raw!$E:$E,Month!$A27))))</f>
        <v>1176</v>
      </c>
      <c r="Z27" s="99">
        <f>IF($B27="","",IF($C27="Region",SUMIFS(Raw!$H:$H,Raw!$A:$A,$B$5,Raw!$G:$G,Month!Z$7,Raw!$I:$I,Month!$A27),IF($C27="Provider",SUMIFS(Raw!$H:$H,Raw!$A:$A,$B$5,Raw!$G:$G,Month!Z$7,Raw!$C:$C,Month!$A27),SUMIFS(Raw!$H:$H,Raw!$A:$A,$B$5,Raw!$G:$G,Month!Z$7,Raw!$E:$E,Month!$A27))))</f>
        <v>3497</v>
      </c>
      <c r="AA27" s="99">
        <f>IF($B27="","",IF($C27="Region",SUMIFS(Raw!$H:$H,Raw!$A:$A,$B$5,Raw!$G:$G,Month!AA$7,Raw!$I:$I,Month!$A27),IF($C27="Provider",SUMIFS(Raw!$H:$H,Raw!$A:$A,$B$5,Raw!$G:$G,Month!AA$7,Raw!$C:$C,Month!$A27),SUMIFS(Raw!$H:$H,Raw!$A:$A,$B$5,Raw!$G:$G,Month!AA$7,Raw!$E:$E,Month!$A27))))</f>
        <v>198</v>
      </c>
      <c r="AB27" s="99">
        <f>IF($B27="","",IF($C27="Region",SUMIFS(Raw!$H:$H,Raw!$A:$A,$B$5,Raw!$G:$G,Month!AB$7,Raw!$I:$I,Month!$A27),IF($C27="Provider",SUMIFS(Raw!$H:$H,Raw!$A:$A,$B$5,Raw!$G:$G,Month!AB$7,Raw!$C:$C,Month!$A27),SUMIFS(Raw!$H:$H,Raw!$A:$A,$B$5,Raw!$G:$G,Month!AB$7,Raw!$E:$E,Month!$A27))))</f>
        <v>119</v>
      </c>
      <c r="AC27" s="99">
        <f>IF($B27="","",IF($C27="Region",SUMIFS(Raw!$H:$H,Raw!$A:$A,$B$5,Raw!$G:$G,Month!AC$7,Raw!$I:$I,Month!$A27),IF($C27="Provider",SUMIFS(Raw!$H:$H,Raw!$A:$A,$B$5,Raw!$G:$G,Month!AC$7,Raw!$C:$C,Month!$A27),SUMIFS(Raw!$H:$H,Raw!$A:$A,$B$5,Raw!$G:$G,Month!AC$7,Raw!$E:$E,Month!$A27))))</f>
        <v>3017</v>
      </c>
      <c r="AD27" s="99">
        <f>IF($B27="","",IF($C27="Region",SUMIFS(Raw!$H:$H,Raw!$A:$A,$B$5,Raw!$G:$G,Month!AD$7,Raw!$I:$I,Month!$A27),IF($C27="Provider",SUMIFS(Raw!$H:$H,Raw!$A:$A,$B$5,Raw!$G:$G,Month!AD$7,Raw!$C:$C,Month!$A27),SUMIFS(Raw!$H:$H,Raw!$A:$A,$B$5,Raw!$G:$G,Month!AD$7,Raw!$E:$E,Month!$A27))))</f>
        <v>11029</v>
      </c>
      <c r="AE27" s="99">
        <f>IF($B27="","",IF($C27="Region",SUMIFS(Raw!$H:$H,Raw!$A:$A,$B$5,Raw!$G:$G,Month!AE$7,Raw!$I:$I,Month!$A27),IF($C27="Provider",SUMIFS(Raw!$H:$H,Raw!$A:$A,$B$5,Raw!$G:$G,Month!AE$7,Raw!$C:$C,Month!$A27),SUMIFS(Raw!$H:$H,Raw!$A:$A,$B$5,Raw!$G:$G,Month!AE$7,Raw!$E:$E,Month!$A27))))</f>
        <v>7668</v>
      </c>
      <c r="AF27" s="99">
        <f>IF($B27="","",IF($C27="Region",SUMIFS(Raw!$H:$H,Raw!$A:$A,$B$5,Raw!$G:$G,Month!AF$7,Raw!$I:$I,Month!$A27),IF($C27="Provider",SUMIFS(Raw!$H:$H,Raw!$A:$A,$B$5,Raw!$G:$G,Month!AF$7,Raw!$C:$C,Month!$A27),SUMIFS(Raw!$H:$H,Raw!$A:$A,$B$5,Raw!$G:$G,Month!AF$7,Raw!$E:$E,Month!$A27))))</f>
        <v>958</v>
      </c>
      <c r="AG27" s="99">
        <f>IF($B27="","",IF($C27="Region",SUMIFS(Raw!$H:$H,Raw!$A:$A,$B$5,Raw!$G:$G,Month!AG$7,Raw!$I:$I,Month!$A27),IF($C27="Provider",SUMIFS(Raw!$H:$H,Raw!$A:$A,$B$5,Raw!$G:$G,Month!AG$7,Raw!$C:$C,Month!$A27),SUMIFS(Raw!$H:$H,Raw!$A:$A,$B$5,Raw!$G:$G,Month!AG$7,Raw!$E:$E,Month!$A27))))</f>
        <v>1242</v>
      </c>
      <c r="AH27" s="99">
        <f>IF($B27="","",IF($C27="Region",SUMIFS(Raw!$H:$H,Raw!$A:$A,$B$5,Raw!$G:$G,Month!AH$7,Raw!$I:$I,Month!$A27),IF($C27="Provider",SUMIFS(Raw!$H:$H,Raw!$A:$A,$B$5,Raw!$G:$G,Month!AH$7,Raw!$C:$C,Month!$A27),SUMIFS(Raw!$H:$H,Raw!$A:$A,$B$5,Raw!$G:$G,Month!AH$7,Raw!$E:$E,Month!$A27))))</f>
        <v>539</v>
      </c>
      <c r="AI27" s="99">
        <f>IF($B27="","",IF($C27="Region",SUMIFS(Raw!$H:$H,Raw!$A:$A,$B$5,Raw!$G:$G,Month!AI$7,Raw!$I:$I,Month!$A27),IF($C27="Provider",SUMIFS(Raw!$H:$H,Raw!$A:$A,$B$5,Raw!$G:$G,Month!AI$7,Raw!$C:$C,Month!$A27),SUMIFS(Raw!$H:$H,Raw!$A:$A,$B$5,Raw!$G:$G,Month!AI$7,Raw!$E:$E,Month!$A27))))</f>
        <v>3</v>
      </c>
      <c r="AJ27" s="99">
        <f>IF($B27="","",IF($C27="Region",SUMIFS(Raw!$H:$H,Raw!$A:$A,$B$5,Raw!$G:$G,Month!AJ$7,Raw!$I:$I,Month!$A27),IF($C27="Provider",SUMIFS(Raw!$H:$H,Raw!$A:$A,$B$5,Raw!$G:$G,Month!AJ$7,Raw!$C:$C,Month!$A27),SUMIFS(Raw!$H:$H,Raw!$A:$A,$B$5,Raw!$G:$G,Month!AJ$7,Raw!$E:$E,Month!$A27))))</f>
        <v>500</v>
      </c>
      <c r="AK27" s="99">
        <f>IF($B27="","",IF($C27="Region",SUMIFS(Raw!$H:$H,Raw!$A:$A,$B$5,Raw!$G:$G,Month!AK$7,Raw!$I:$I,Month!$A27),IF($C27="Provider",SUMIFS(Raw!$H:$H,Raw!$A:$A,$B$5,Raw!$G:$G,Month!AK$7,Raw!$C:$C,Month!$A27),SUMIFS(Raw!$H:$H,Raw!$A:$A,$B$5,Raw!$G:$G,Month!AK$7,Raw!$E:$E,Month!$A27))))</f>
        <v>33</v>
      </c>
      <c r="AL27" s="99">
        <f>IF($B27="","",IF($C27="Region",SUMIFS(Raw!$H:$H,Raw!$A:$A,$B$5,Raw!$G:$G,Month!AL$7,Raw!$I:$I,Month!$A27),IF($C27="Provider",SUMIFS(Raw!$H:$H,Raw!$A:$A,$B$5,Raw!$G:$G,Month!AL$7,Raw!$C:$C,Month!$A27),SUMIFS(Raw!$H:$H,Raw!$A:$A,$B$5,Raw!$G:$G,Month!AL$7,Raw!$E:$E,Month!$A27))))</f>
        <v>396</v>
      </c>
      <c r="AM27" s="99">
        <f>IF($B27="","",IF($C27="Region",SUMIFS(Raw!$H:$H,Raw!$A:$A,$B$5,Raw!$G:$G,Month!AM$7,Raw!$I:$I,Month!$A27),IF($C27="Provider",SUMIFS(Raw!$H:$H,Raw!$A:$A,$B$5,Raw!$G:$G,Month!AM$7,Raw!$C:$C,Month!$A27),SUMIFS(Raw!$H:$H,Raw!$A:$A,$B$5,Raw!$G:$G,Month!AM$7,Raw!$E:$E,Month!$A27))))</f>
        <v>14</v>
      </c>
      <c r="AN27" s="99">
        <f>IF($B27="","",IF($C27="Region",SUMIFS(Raw!$H:$H,Raw!$A:$A,$B$5,Raw!$G:$G,Month!AN$7,Raw!$I:$I,Month!$A27),IF($C27="Provider",SUMIFS(Raw!$H:$H,Raw!$A:$A,$B$5,Raw!$G:$G,Month!AN$7,Raw!$C:$C,Month!$A27),SUMIFS(Raw!$H:$H,Raw!$A:$A,$B$5,Raw!$G:$G,Month!AN$7,Raw!$E:$E,Month!$A27))))</f>
        <v>592</v>
      </c>
      <c r="AO27" s="99">
        <f>IF($B27="","",IF($C27="Region",SUMIFS(Raw!$H:$H,Raw!$A:$A,$B$5,Raw!$G:$G,Month!AO$7,Raw!$I:$I,Month!$A27),IF($C27="Provider",SUMIFS(Raw!$H:$H,Raw!$A:$A,$B$5,Raw!$G:$G,Month!AO$7,Raw!$C:$C,Month!$A27),SUMIFS(Raw!$H:$H,Raw!$A:$A,$B$5,Raw!$G:$G,Month!AO$7,Raw!$E:$E,Month!$A27))))</f>
        <v>423</v>
      </c>
      <c r="AP27" s="99">
        <f>IF($B27="","",IF($C27="Region",SUMIFS(Raw!$H:$H,Raw!$A:$A,$B$5,Raw!$G:$G,Month!AP$7,Raw!$I:$I,Month!$A27),IF($C27="Provider",SUMIFS(Raw!$H:$H,Raw!$A:$A,$B$5,Raw!$G:$G,Month!AP$7,Raw!$C:$C,Month!$A27),SUMIFS(Raw!$H:$H,Raw!$A:$A,$B$5,Raw!$G:$G,Month!AP$7,Raw!$E:$E,Month!$A27))))</f>
        <v>950</v>
      </c>
      <c r="AQ27" s="99">
        <f>IF($B27="","",IF($C27="Region",SUMIFS(Raw!$H:$H,Raw!$A:$A,$B$5,Raw!$G:$G,Month!AQ$7,Raw!$I:$I,Month!$A27),IF($C27="Provider",SUMIFS(Raw!$H:$H,Raw!$A:$A,$B$5,Raw!$G:$G,Month!AQ$7,Raw!$C:$C,Month!$A27),SUMIFS(Raw!$H:$H,Raw!$A:$A,$B$5,Raw!$G:$G,Month!AQ$7,Raw!$E:$E,Month!$A27))))</f>
        <v>745</v>
      </c>
      <c r="AR27" s="99">
        <f>IF($B27="","",IF($C27="Region",SUMIFS(Raw!$H:$H,Raw!$A:$A,$B$5,Raw!$G:$G,Month!AR$7,Raw!$I:$I,Month!$A27),IF($C27="Provider",SUMIFS(Raw!$H:$H,Raw!$A:$A,$B$5,Raw!$G:$G,Month!AR$7,Raw!$C:$C,Month!$A27),SUMIFS(Raw!$H:$H,Raw!$A:$A,$B$5,Raw!$G:$G,Month!AR$7,Raw!$E:$E,Month!$A27))))</f>
        <v>716</v>
      </c>
      <c r="AS27" s="99">
        <f>IF($B27="","",IF($C27="Region",SUMIFS(Raw!$H:$H,Raw!$A:$A,$B$5,Raw!$G:$G,Month!AS$7,Raw!$I:$I,Month!$A27),IF($C27="Provider",SUMIFS(Raw!$H:$H,Raw!$A:$A,$B$5,Raw!$G:$G,Month!AS$7,Raw!$C:$C,Month!$A27),SUMIFS(Raw!$H:$H,Raw!$A:$A,$B$5,Raw!$G:$G,Month!AS$7,Raw!$E:$E,Month!$A27))))</f>
        <v>549</v>
      </c>
      <c r="AT27" s="99">
        <f>IF($B27="","",IF($C27="Region",SUMIFS(Raw!$H:$H,Raw!$A:$A,$B$5,Raw!$G:$G,Month!AT$7,Raw!$I:$I,Month!$A27),IF($C27="Provider",SUMIFS(Raw!$H:$H,Raw!$A:$A,$B$5,Raw!$G:$G,Month!AT$7,Raw!$C:$C,Month!$A27),SUMIFS(Raw!$H:$H,Raw!$A:$A,$B$5,Raw!$G:$G,Month!AT$7,Raw!$E:$E,Month!$A27))))</f>
        <v>153</v>
      </c>
      <c r="AU27" s="99">
        <f>IF($B27="","",IF($C27="Region",SUMIFS(Raw!$H:$H,Raw!$A:$A,$B$5,Raw!$G:$G,Month!AU$7,Raw!$I:$I,Month!$A27),IF($C27="Provider",SUMIFS(Raw!$H:$H,Raw!$A:$A,$B$5,Raw!$G:$G,Month!AU$7,Raw!$C:$C,Month!$A27),SUMIFS(Raw!$H:$H,Raw!$A:$A,$B$5,Raw!$G:$G,Month!AU$7,Raw!$E:$E,Month!$A27))))</f>
        <v>67</v>
      </c>
      <c r="AV27" s="99">
        <f>IF($B27="","",IF($C27="Region",SUMIFS(Raw!$H:$H,Raw!$A:$A,$B$5,Raw!$G:$G,Month!AV$7,Raw!$I:$I,Month!$A27),IF($C27="Provider",SUMIFS(Raw!$H:$H,Raw!$A:$A,$B$5,Raw!$G:$G,Month!AV$7,Raw!$C:$C,Month!$A27),SUMIFS(Raw!$H:$H,Raw!$A:$A,$B$5,Raw!$G:$G,Month!AV$7,Raw!$E:$E,Month!$A27))))</f>
        <v>494</v>
      </c>
      <c r="AW27" s="99">
        <f>IF($B27="","",IF($C27="Region",SUMIFS(Raw!$H:$H,Raw!$A:$A,$B$5,Raw!$G:$G,Month!AW$7,Raw!$I:$I,Month!$A27),IF($C27="Provider",SUMIFS(Raw!$H:$H,Raw!$A:$A,$B$5,Raw!$G:$G,Month!AW$7,Raw!$C:$C,Month!$A27),SUMIFS(Raw!$H:$H,Raw!$A:$A,$B$5,Raw!$G:$G,Month!AW$7,Raw!$E:$E,Month!$A27))))</f>
        <v>640194</v>
      </c>
      <c r="AX27" s="99">
        <f>IF($B27="","",IF($C27="Region",SUMIFS(Raw!$H:$H,Raw!$A:$A,$B$5,Raw!$G:$G,Month!AX$7,Raw!$I:$I,Month!$A27),IF($C27="Provider",SUMIFS(Raw!$H:$H,Raw!$A:$A,$B$5,Raw!$G:$G,Month!AX$7,Raw!$C:$C,Month!$A27),SUMIFS(Raw!$H:$H,Raw!$A:$A,$B$5,Raw!$G:$G,Month!AX$7,Raw!$E:$E,Month!$A27))))</f>
        <v>1037</v>
      </c>
      <c r="AY27" s="99">
        <f>IF($B27="","",IF($C27="Region",SUMIFS(Raw!$H:$H,Raw!$A:$A,$B$5,Raw!$G:$G,Month!AY$7,Raw!$I:$I,Month!$A27),IF($C27="Provider",SUMIFS(Raw!$H:$H,Raw!$A:$A,$B$5,Raw!$G:$G,Month!AY$7,Raw!$C:$C,Month!$A27),SUMIFS(Raw!$H:$H,Raw!$A:$A,$B$5,Raw!$G:$G,Month!AY$7,Raw!$E:$E,Month!$A27))))</f>
        <v>545</v>
      </c>
      <c r="AZ27" s="99">
        <f>IF($B27="","",IF($C27="Region",SUMIFS(Raw!$H:$H,Raw!$A:$A,$B$5,Raw!$G:$G,Month!AZ$7,Raw!$I:$I,Month!$A27),IF($C27="Provider",SUMIFS(Raw!$H:$H,Raw!$A:$A,$B$5,Raw!$G:$G,Month!AZ$7,Raw!$C:$C,Month!$A27),SUMIFS(Raw!$H:$H,Raw!$A:$A,$B$5,Raw!$G:$G,Month!AZ$7,Raw!$E:$E,Month!$A27))))</f>
        <v>54</v>
      </c>
      <c r="BA27" s="99">
        <f>IF($B27="","",IF($C27="Region",SUMIFS(Raw!$H:$H,Raw!$A:$A,$B$5,Raw!$G:$G,Month!BA$7,Raw!$I:$I,Month!$A27),IF($C27="Provider",SUMIFS(Raw!$H:$H,Raw!$A:$A,$B$5,Raw!$G:$G,Month!BA$7,Raw!$C:$C,Month!$A27),SUMIFS(Raw!$H:$H,Raw!$A:$A,$B$5,Raw!$G:$G,Month!BA$7,Raw!$E:$E,Month!$A27))))</f>
        <v>324</v>
      </c>
      <c r="BB27" s="99">
        <f>IF($B27="","",IF($C27="Region",SUMIFS(Raw!$H:$H,Raw!$A:$A,$B$5,Raw!$G:$G,Month!BB$7,Raw!$I:$I,Month!$A27),IF($C27="Provider",SUMIFS(Raw!$H:$H,Raw!$A:$A,$B$5,Raw!$G:$G,Month!BB$7,Raw!$C:$C,Month!$A27),SUMIFS(Raw!$H:$H,Raw!$A:$A,$B$5,Raw!$G:$G,Month!BB$7,Raw!$E:$E,Month!$A27))))</f>
        <v>821790</v>
      </c>
      <c r="BC27" s="99">
        <f>IF($B27="","",IF($C27="Region",SUMIFS(Raw!$H:$H,Raw!$A:$A,$B$5,Raw!$G:$G,Month!BC$7,Raw!$I:$I,Month!$A27),IF($C27="Provider",SUMIFS(Raw!$H:$H,Raw!$A:$A,$B$5,Raw!$G:$G,Month!BC$7,Raw!$C:$C,Month!$A27),SUMIFS(Raw!$H:$H,Raw!$A:$A,$B$5,Raw!$G:$G,Month!BC$7,Raw!$E:$E,Month!$A27))))</f>
        <v>957</v>
      </c>
      <c r="BD27" s="99">
        <f>IF($B27="","",IF($C27="Region",SUMIFS(Raw!$H:$H,Raw!$A:$A,$B$5,Raw!$G:$G,Month!BD$7,Raw!$I:$I,Month!$A27),IF($C27="Provider",SUMIFS(Raw!$H:$H,Raw!$A:$A,$B$5,Raw!$G:$G,Month!BD$7,Raw!$C:$C,Month!$A27),SUMIFS(Raw!$H:$H,Raw!$A:$A,$B$5,Raw!$G:$G,Month!BD$7,Raw!$E:$E,Month!$A27))))</f>
        <v>2855</v>
      </c>
      <c r="BE27" s="99">
        <f>IF($B27="","",IF($C27="Region",SUMIFS(Raw!$H:$H,Raw!$A:$A,$B$5,Raw!$G:$G,Month!BE$7,Raw!$I:$I,Month!$A27),IF($C27="Provider",SUMIFS(Raw!$H:$H,Raw!$A:$A,$B$5,Raw!$G:$G,Month!BE$7,Raw!$C:$C,Month!$A27),SUMIFS(Raw!$H:$H,Raw!$A:$A,$B$5,Raw!$G:$G,Month!BE$7,Raw!$E:$E,Month!$A27))))</f>
        <v>125</v>
      </c>
      <c r="BF27" s="99">
        <f>IF($B27="","",IF($C27="Region",SUMIFS(Raw!$H:$H,Raw!$A:$A,$B$5,Raw!$G:$G,Month!BF$7,Raw!$I:$I,Month!$A27),IF($C27="Provider",SUMIFS(Raw!$H:$H,Raw!$A:$A,$B$5,Raw!$G:$G,Month!BF$7,Raw!$C:$C,Month!$A27),SUMIFS(Raw!$H:$H,Raw!$A:$A,$B$5,Raw!$G:$G,Month!BF$7,Raw!$E:$E,Month!$A27))))</f>
        <v>5998</v>
      </c>
      <c r="BG27" s="99">
        <f>IF($B27="","",IF($C27="Region",SUMIFS(Raw!$H:$H,Raw!$A:$A,$B$5,Raw!$G:$G,Month!BG$7,Raw!$I:$I,Month!$A27),IF($C27="Provider",SUMIFS(Raw!$H:$H,Raw!$A:$A,$B$5,Raw!$G:$G,Month!BG$7,Raw!$C:$C,Month!$A27),SUMIFS(Raw!$H:$H,Raw!$A:$A,$B$5,Raw!$G:$G,Month!BG$7,Raw!$E:$E,Month!$A27))))</f>
        <v>3</v>
      </c>
      <c r="BH27" s="99">
        <f>IF($B27="","",IF($C27="Region",SUMIFS(Raw!$H:$H,Raw!$A:$A,$B$5,Raw!$G:$G,Month!BH$7,Raw!$I:$I,Month!$A27),IF($C27="Provider",SUMIFS(Raw!$H:$H,Raw!$A:$A,$B$5,Raw!$G:$G,Month!BH$7,Raw!$C:$C,Month!$A27),SUMIFS(Raw!$H:$H,Raw!$A:$A,$B$5,Raw!$G:$G,Month!BH$7,Raw!$E:$E,Month!$A27))))</f>
        <v>3651</v>
      </c>
      <c r="BI27" s="99">
        <f>IF($B27="","",IF($C27="Region",SUMIFS(Raw!$H:$H,Raw!$A:$A,$B$5,Raw!$G:$G,Month!BI$7,Raw!$I:$I,Month!$A27),IF($C27="Provider",SUMIFS(Raw!$H:$H,Raw!$A:$A,$B$5,Raw!$G:$G,Month!BI$7,Raw!$C:$C,Month!$A27),SUMIFS(Raw!$H:$H,Raw!$A:$A,$B$5,Raw!$G:$G,Month!BI$7,Raw!$E:$E,Month!$A27))))</f>
        <v>995</v>
      </c>
      <c r="BJ27" s="99">
        <f>IF($B27="","",IF($C27="Region",SUMIFS(Raw!$H:$H,Raw!$A:$A,$B$5,Raw!$G:$G,Month!BJ$7,Raw!$I:$I,Month!$A27),IF($C27="Provider",SUMIFS(Raw!$H:$H,Raw!$A:$A,$B$5,Raw!$G:$G,Month!BJ$7,Raw!$C:$C,Month!$A27),SUMIFS(Raw!$H:$H,Raw!$A:$A,$B$5,Raw!$G:$G,Month!BJ$7,Raw!$E:$E,Month!$A27))))</f>
        <v>1332</v>
      </c>
      <c r="BK27" s="99">
        <f>IF($B27="","",IF($C27="Region",SUMIFS(Raw!$H:$H,Raw!$A:$A,$B$5,Raw!$G:$G,Month!BK$7,Raw!$I:$I,Month!$A27),IF($C27="Provider",SUMIFS(Raw!$H:$H,Raw!$A:$A,$B$5,Raw!$G:$G,Month!BK$7,Raw!$C:$C,Month!$A27),SUMIFS(Raw!$H:$H,Raw!$A:$A,$B$5,Raw!$G:$G,Month!BK$7,Raw!$E:$E,Month!$A27))))</f>
        <v>583</v>
      </c>
      <c r="BL27" s="99">
        <f>IF($B27="","",IF($C27="Region",SUMIFS(Raw!$H:$H,Raw!$A:$A,$B$5,Raw!$G:$G,Month!BL$7,Raw!$I:$I,Month!$A27),IF($C27="Provider",SUMIFS(Raw!$H:$H,Raw!$A:$A,$B$5,Raw!$G:$G,Month!BL$7,Raw!$C:$C,Month!$A27),SUMIFS(Raw!$H:$H,Raw!$A:$A,$B$5,Raw!$G:$G,Month!BL$7,Raw!$E:$E,Month!$A27))))</f>
        <v>105</v>
      </c>
      <c r="BM27" s="99">
        <f>IF($B27="","",IF($C27="Region",SUMIFS(Raw!$H:$H,Raw!$A:$A,$B$5,Raw!$G:$G,Month!BM$7,Raw!$I:$I,Month!$A27),IF($C27="Provider",SUMIFS(Raw!$H:$H,Raw!$A:$A,$B$5,Raw!$G:$G,Month!BM$7,Raw!$C:$C,Month!$A27),SUMIFS(Raw!$H:$H,Raw!$A:$A,$B$5,Raw!$G:$G,Month!BM$7,Raw!$E:$E,Month!$A27))))</f>
        <v>2</v>
      </c>
      <c r="BN27" s="99">
        <f>IF($B27="","",IF($C27="Region",SUMIFS(Raw!$H:$H,Raw!$A:$A,$B$5,Raw!$G:$G,Month!BN$7,Raw!$I:$I,Month!$A27),IF($C27="Provider",SUMIFS(Raw!$H:$H,Raw!$A:$A,$B$5,Raw!$G:$G,Month!BN$7,Raw!$C:$C,Month!$A27),SUMIFS(Raw!$H:$H,Raw!$A:$A,$B$5,Raw!$G:$G,Month!BN$7,Raw!$E:$E,Month!$A27))))</f>
        <v>1025</v>
      </c>
      <c r="BO27" s="99">
        <f>IF($B27="","",IF($C27="Region",SUMIFS(Raw!$H:$H,Raw!$A:$A,$B$5,Raw!$G:$G,Month!BO$7,Raw!$I:$I,Month!$A27),IF($C27="Provider",SUMIFS(Raw!$H:$H,Raw!$A:$A,$B$5,Raw!$G:$G,Month!BO$7,Raw!$C:$C,Month!$A27),SUMIFS(Raw!$H:$H,Raw!$A:$A,$B$5,Raw!$G:$G,Month!BO$7,Raw!$E:$E,Month!$A27))))</f>
        <v>379</v>
      </c>
      <c r="BP27" s="99">
        <f>IF($B27="","",IF($C27="Region",SUMIFS(Raw!$H:$H,Raw!$A:$A,$B$5,Raw!$G:$G,Month!BP$7,Raw!$I:$I,Month!$A27),IF($C27="Provider",SUMIFS(Raw!$H:$H,Raw!$A:$A,$B$5,Raw!$G:$G,Month!BP$7,Raw!$C:$C,Month!$A27),SUMIFS(Raw!$H:$H,Raw!$A:$A,$B$5,Raw!$G:$G,Month!BP$7,Raw!$E:$E,Month!$A27))))</f>
        <v>1011</v>
      </c>
      <c r="BQ27" s="99">
        <f>IF($B27="","",IF($C27="Region",SUMIFS(Raw!$H:$H,Raw!$A:$A,$B$5,Raw!$G:$G,Month!BQ$7,Raw!$I:$I,Month!$A27),IF($C27="Provider",SUMIFS(Raw!$H:$H,Raw!$A:$A,$B$5,Raw!$G:$G,Month!BQ$7,Raw!$C:$C,Month!$A27),SUMIFS(Raw!$H:$H,Raw!$A:$A,$B$5,Raw!$G:$G,Month!BQ$7,Raw!$E:$E,Month!$A27))))</f>
        <v>30</v>
      </c>
      <c r="BR27" s="99">
        <f>IF($B27="","",IF($C27="Region",SUMIFS(Raw!$H:$H,Raw!$A:$A,$B$5,Raw!$G:$G,Month!BR$7,Raw!$I:$I,Month!$A27),IF($C27="Provider",SUMIFS(Raw!$H:$H,Raw!$A:$A,$B$5,Raw!$G:$G,Month!BR$7,Raw!$C:$C,Month!$A27),SUMIFS(Raw!$H:$H,Raw!$A:$A,$B$5,Raw!$G:$G,Month!BR$7,Raw!$E:$E,Month!$A27))))</f>
        <v>6</v>
      </c>
      <c r="BS27" s="99">
        <f>IF($B27="","",IF($C27="Region",SUMIFS(Raw!$H:$H,Raw!$A:$A,$B$5,Raw!$G:$G,Month!BS$7,Raw!$I:$I,Month!$A27),IF($C27="Provider",SUMIFS(Raw!$H:$H,Raw!$A:$A,$B$5,Raw!$G:$G,Month!BS$7,Raw!$C:$C,Month!$A27),SUMIFS(Raw!$H:$H,Raw!$A:$A,$B$5,Raw!$G:$G,Month!BS$7,Raw!$E:$E,Month!$A27))))</f>
        <v>0</v>
      </c>
      <c r="BT27" s="99">
        <f>IF($B27="","",IF($C27="Region",SUMIFS(Raw!$H:$H,Raw!$A:$A,$B$5,Raw!$G:$G,Month!BT$7,Raw!$I:$I,Month!$A27),IF($C27="Provider",SUMIFS(Raw!$H:$H,Raw!$A:$A,$B$5,Raw!$G:$G,Month!BT$7,Raw!$C:$C,Month!$A27),SUMIFS(Raw!$H:$H,Raw!$A:$A,$B$5,Raw!$G:$G,Month!BT$7,Raw!$E:$E,Month!$A27))))</f>
        <v>0</v>
      </c>
      <c r="BU27" s="99">
        <f>IF($B27="","",IF($C27="Region",SUMIFS(Raw!$H:$H,Raw!$A:$A,$B$5,Raw!$G:$G,Month!BU$7,Raw!$I:$I,Month!$A27),IF($C27="Provider",SUMIFS(Raw!$H:$H,Raw!$A:$A,$B$5,Raw!$G:$G,Month!BU$7,Raw!$C:$C,Month!$A27),SUMIFS(Raw!$H:$H,Raw!$A:$A,$B$5,Raw!$G:$G,Month!BU$7,Raw!$E:$E,Month!$A27))))</f>
        <v>0</v>
      </c>
      <c r="BV27" s="99">
        <f>IF($B27="","",IF($C27="Region",SUMIFS(Raw!$H:$H,Raw!$A:$A,$B$5,Raw!$G:$G,Month!BV$7,Raw!$I:$I,Month!$A27),IF($C27="Provider",SUMIFS(Raw!$H:$H,Raw!$A:$A,$B$5,Raw!$G:$G,Month!BV$7,Raw!$C:$C,Month!$A27),SUMIFS(Raw!$H:$H,Raw!$A:$A,$B$5,Raw!$G:$G,Month!BV$7,Raw!$E:$E,Month!$A27))))</f>
        <v>1</v>
      </c>
      <c r="BW27" s="99">
        <f>IF($B27="","",IF($C27="Region",SUMIFS(Raw!$H:$H,Raw!$A:$A,$B$5,Raw!$G:$G,Month!BW$7,Raw!$I:$I,Month!$A27),IF($C27="Provider",SUMIFS(Raw!$H:$H,Raw!$A:$A,$B$5,Raw!$G:$G,Month!BW$7,Raw!$C:$C,Month!$A27),SUMIFS(Raw!$H:$H,Raw!$A:$A,$B$5,Raw!$G:$G,Month!BW$7,Raw!$E:$E,Month!$A27))))</f>
        <v>59</v>
      </c>
      <c r="BX27" s="99">
        <f>IF($B27="","",IF($C27="Region",SUMIFS(Raw!$H:$H,Raw!$A:$A,$B$5,Raw!$G:$G,Month!BX$7,Raw!$I:$I,Month!$A27),IF($C27="Provider",SUMIFS(Raw!$H:$H,Raw!$A:$A,$B$5,Raw!$G:$G,Month!BX$7,Raw!$C:$C,Month!$A27),SUMIFS(Raw!$H:$H,Raw!$A:$A,$B$5,Raw!$G:$G,Month!BX$7,Raw!$E:$E,Month!$A27))))</f>
        <v>0</v>
      </c>
      <c r="BY27" s="99">
        <f>IF($B27="","",IF($C27="Region",SUMIFS(Raw!$H:$H,Raw!$A:$A,$B$5,Raw!$G:$G,Month!BY$7,Raw!$I:$I,Month!$A27),IF($C27="Provider",SUMIFS(Raw!$H:$H,Raw!$A:$A,$B$5,Raw!$G:$G,Month!BY$7,Raw!$C:$C,Month!$A27),SUMIFS(Raw!$H:$H,Raw!$A:$A,$B$5,Raw!$G:$G,Month!BY$7,Raw!$E:$E,Month!$A27))))</f>
        <v>0</v>
      </c>
      <c r="BZ27" s="99">
        <f>IF($B27="","",IF($C27="Region",SUMIFS(Raw!$H:$H,Raw!$A:$A,$B$5,Raw!$G:$G,Month!BZ$7,Raw!$I:$I,Month!$A27),IF($C27="Provider",SUMIFS(Raw!$H:$H,Raw!$A:$A,$B$5,Raw!$G:$G,Month!BZ$7,Raw!$C:$C,Month!$A27),SUMIFS(Raw!$H:$H,Raw!$A:$A,$B$5,Raw!$G:$G,Month!BZ$7,Raw!$E:$E,Month!$A27))))</f>
        <v>0</v>
      </c>
      <c r="CA27" s="99">
        <f>IF($B27="","",IF($C27="Region",SUMIFS(Raw!$H:$H,Raw!$A:$A,$B$5,Raw!$G:$G,Month!CA$7,Raw!$I:$I,Month!$A27),IF($C27="Provider",SUMIFS(Raw!$H:$H,Raw!$A:$A,$B$5,Raw!$G:$G,Month!CA$7,Raw!$C:$C,Month!$A27),SUMIFS(Raw!$H:$H,Raw!$A:$A,$B$5,Raw!$G:$G,Month!CA$7,Raw!$E:$E,Month!$A27))))</f>
        <v>0</v>
      </c>
      <c r="CB27" s="99">
        <f>IF($B27="","",IF($C27="Region",SUMIFS(Raw!$H:$H,Raw!$A:$A,$B$5,Raw!$G:$G,Month!CB$7,Raw!$I:$I,Month!$A27),IF($C27="Provider",SUMIFS(Raw!$H:$H,Raw!$A:$A,$B$5,Raw!$G:$G,Month!CB$7,Raw!$C:$C,Month!$A27),SUMIFS(Raw!$H:$H,Raw!$A:$A,$B$5,Raw!$G:$G,Month!CB$7,Raw!$E:$E,Month!$A27))))</f>
        <v>161</v>
      </c>
      <c r="CC27" s="99">
        <f>IF($B27="","",IF($C27="Region",SUMIFS(Raw!$H:$H,Raw!$A:$A,$B$5,Raw!$G:$G,Month!CC$7,Raw!$I:$I,Month!$A27),IF($C27="Provider",SUMIFS(Raw!$H:$H,Raw!$A:$A,$B$5,Raw!$G:$G,Month!CC$7,Raw!$C:$C,Month!$A27),SUMIFS(Raw!$H:$H,Raw!$A:$A,$B$5,Raw!$G:$G,Month!CC$7,Raw!$E:$E,Month!$A27))))</f>
        <v>158</v>
      </c>
      <c r="CD27" s="99">
        <f>IF($B27="","",IF($C27="Region",SUMIFS(Raw!$H:$H,Raw!$A:$A,$B$5,Raw!$G:$G,Month!CD$7,Raw!$I:$I,Month!$A27),IF($C27="Provider",SUMIFS(Raw!$H:$H,Raw!$A:$A,$B$5,Raw!$G:$G,Month!CD$7,Raw!$C:$C,Month!$A27),SUMIFS(Raw!$H:$H,Raw!$A:$A,$B$5,Raw!$G:$G,Month!CD$7,Raw!$E:$E,Month!$A27))))</f>
        <v>39</v>
      </c>
      <c r="CE27" s="99">
        <f>IF($B27="","",IF($C27="Region",SUMIFS(Raw!$H:$H,Raw!$A:$A,$B$5,Raw!$G:$G,Month!CE$7,Raw!$I:$I,Month!$A27),IF($C27="Provider",SUMIFS(Raw!$H:$H,Raw!$A:$A,$B$5,Raw!$G:$G,Month!CE$7,Raw!$C:$C,Month!$A27),SUMIFS(Raw!$H:$H,Raw!$A:$A,$B$5,Raw!$G:$G,Month!CE$7,Raw!$E:$E,Month!$A27))))</f>
        <v>0</v>
      </c>
      <c r="CF27" s="99">
        <f>IF($B27="","",IF($C27="Region",SUMIFS(Raw!$H:$H,Raw!$A:$A,$B$5,Raw!$G:$G,Month!CF$7,Raw!$I:$I,Month!$A27),IF($C27="Provider",SUMIFS(Raw!$H:$H,Raw!$A:$A,$B$5,Raw!$G:$G,Month!CF$7,Raw!$C:$C,Month!$A27),SUMIFS(Raw!$H:$H,Raw!$A:$A,$B$5,Raw!$G:$G,Month!CF$7,Raw!$E:$E,Month!$A27))))</f>
        <v>0</v>
      </c>
      <c r="CG27" s="99">
        <f>IF($B27="","",IF($C27="Region",SUMIFS(Raw!$H:$H,Raw!$A:$A,$B$5,Raw!$G:$G,Month!CG$7,Raw!$I:$I,Month!$A27),IF($C27="Provider",SUMIFS(Raw!$H:$H,Raw!$A:$A,$B$5,Raw!$G:$G,Month!CG$7,Raw!$C:$C,Month!$A27),SUMIFS(Raw!$H:$H,Raw!$A:$A,$B$5,Raw!$G:$G,Month!CG$7,Raw!$E:$E,Month!$A27))))</f>
        <v>0</v>
      </c>
      <c r="CH27" s="99">
        <f>IF($B27="","",IF($C27="Region",SUMIFS(Raw!$H:$H,Raw!$A:$A,$B$5,Raw!$G:$G,Month!CH$7,Raw!$I:$I,Month!$A27),IF($C27="Provider",SUMIFS(Raw!$H:$H,Raw!$A:$A,$B$5,Raw!$G:$G,Month!CH$7,Raw!$C:$C,Month!$A27),SUMIFS(Raw!$H:$H,Raw!$A:$A,$B$5,Raw!$G:$G,Month!CH$7,Raw!$E:$E,Month!$A27))))</f>
        <v>82</v>
      </c>
      <c r="CI27" s="99">
        <f>IF($B27="","",IF($C27="Region",SUMIFS(Raw!$H:$H,Raw!$A:$A,$B$5,Raw!$G:$G,Month!CI$7,Raw!$I:$I,Month!$A27),IF($C27="Provider",SUMIFS(Raw!$H:$H,Raw!$A:$A,$B$5,Raw!$G:$G,Month!CI$7,Raw!$C:$C,Month!$A27),SUMIFS(Raw!$H:$H,Raw!$A:$A,$B$5,Raw!$G:$G,Month!CI$7,Raw!$E:$E,Month!$A27))))</f>
        <v>82</v>
      </c>
      <c r="CJ27" s="99">
        <f>IF($B27="","",IF($C27="Region",SUMIFS(Raw!$H:$H,Raw!$A:$A,$B$5,Raw!$G:$G,Month!CJ$7,Raw!$I:$I,Month!$A27),IF($C27="Provider",SUMIFS(Raw!$H:$H,Raw!$A:$A,$B$5,Raw!$G:$G,Month!CJ$7,Raw!$C:$C,Month!$A27),SUMIFS(Raw!$H:$H,Raw!$A:$A,$B$5,Raw!$G:$G,Month!CJ$7,Raw!$E:$E,Month!$A27))))</f>
        <v>4</v>
      </c>
      <c r="CK27" s="99">
        <f>IF($B27="","",IF($C27="Region",SUMIFS(Raw!$H:$H,Raw!$A:$A,$B$5,Raw!$G:$G,Month!CK$7,Raw!$I:$I,Month!$A27),IF($C27="Provider",SUMIFS(Raw!$H:$H,Raw!$A:$A,$B$5,Raw!$G:$G,Month!CK$7,Raw!$C:$C,Month!$A27),SUMIFS(Raw!$H:$H,Raw!$A:$A,$B$5,Raw!$G:$G,Month!CK$7,Raw!$E:$E,Month!$A27))))</f>
        <v>4</v>
      </c>
      <c r="CL27" s="99">
        <f>IF($B27="","",IF($C27="Region",SUMIFS(Raw!$H:$H,Raw!$A:$A,$B$5,Raw!$G:$G,Month!CL$7,Raw!$I:$I,Month!$A27),IF($C27="Provider",SUMIFS(Raw!$H:$H,Raw!$A:$A,$B$5,Raw!$G:$G,Month!CL$7,Raw!$C:$C,Month!$A27),SUMIFS(Raw!$H:$H,Raw!$A:$A,$B$5,Raw!$G:$G,Month!CL$7,Raw!$E:$E,Month!$A27))))</f>
        <v>34</v>
      </c>
      <c r="CM27" s="99">
        <f>IF($B27="","",IF($C27="Region",SUMIFS(Raw!$H:$H,Raw!$A:$A,$B$5,Raw!$G:$G,Month!CM$7,Raw!$I:$I,Month!$A27),IF($C27="Provider",SUMIFS(Raw!$H:$H,Raw!$A:$A,$B$5,Raw!$G:$G,Month!CM$7,Raw!$C:$C,Month!$A27),SUMIFS(Raw!$H:$H,Raw!$A:$A,$B$5,Raw!$G:$G,Month!CM$7,Raw!$E:$E,Month!$A27))))</f>
        <v>34</v>
      </c>
    </row>
    <row r="28" spans="1:91" x14ac:dyDescent="0.25">
      <c r="A28" s="18" t="str">
        <f>IF(Refs!A21="","",Refs!A21)</f>
        <v>111AG8</v>
      </c>
      <c r="B28" s="3" t="str">
        <f>IF(Refs!B21="","",Refs!B21)</f>
        <v>Norfolk including Great Yarmouth and Waveney</v>
      </c>
      <c r="C28" s="9" t="str">
        <f>IF(Refs!D21="","",Refs!D21)</f>
        <v>Area</v>
      </c>
      <c r="D28" s="99">
        <f>IF($B28="","",IF($C28="Region",SUMIFS(Raw!$H:$H,Raw!$A:$A,$B$5,Raw!$G:$G,Month!D$7,Raw!$I:$I,Month!$A28),IF($C28="Provider",SUMIFS(Raw!$H:$H,Raw!$A:$A,$B$5,Raw!$G:$G,Month!D$7,Raw!$C:$C,Month!$A28),SUMIFS(Raw!$H:$H,Raw!$A:$A,$B$5,Raw!$G:$G,Month!D$7,Raw!$E:$E,Month!$A28))))</f>
        <v>33883</v>
      </c>
      <c r="E28" s="99">
        <f>IF($B28="","",IF($C28="Region",SUMIFS(Raw!$H:$H,Raw!$A:$A,$B$5,Raw!$G:$G,Month!E$7,Raw!$I:$I,Month!$A28),IF($C28="Provider",SUMIFS(Raw!$H:$H,Raw!$A:$A,$B$5,Raw!$G:$G,Month!E$7,Raw!$C:$C,Month!$A28),SUMIFS(Raw!$H:$H,Raw!$A:$A,$B$5,Raw!$G:$G,Month!E$7,Raw!$E:$E,Month!$A28))))</f>
        <v>32668</v>
      </c>
      <c r="F28" s="99">
        <f>IF($B28="","",IF($C28="Region",SUMIFS(Raw!$H:$H,Raw!$A:$A,$B$5,Raw!$G:$G,Month!F$7,Raw!$I:$I,Month!$A28),IF($C28="Provider",SUMIFS(Raw!$H:$H,Raw!$A:$A,$B$5,Raw!$G:$G,Month!F$7,Raw!$C:$C,Month!$A28),SUMIFS(Raw!$H:$H,Raw!$A:$A,$B$5,Raw!$G:$G,Month!F$7,Raw!$E:$E,Month!$A28))))</f>
        <v>31051</v>
      </c>
      <c r="G28" s="99">
        <f>IF($B28="","",IF($C28="Region",SUMIFS(Raw!$H:$H,Raw!$A:$A,$B$5,Raw!$G:$G,Month!G$7,Raw!$I:$I,Month!$A28),IF($C28="Provider",SUMIFS(Raw!$H:$H,Raw!$A:$A,$B$5,Raw!$G:$G,Month!G$7,Raw!$C:$C,Month!$A28),SUMIFS(Raw!$H:$H,Raw!$A:$A,$B$5,Raw!$G:$G,Month!G$7,Raw!$E:$E,Month!$A28))))</f>
        <v>24150</v>
      </c>
      <c r="H28" s="99">
        <f>IF($B28="","",IF($C28="Region",SUMIFS(Raw!$H:$H,Raw!$A:$A,$B$5,Raw!$G:$G,Month!H$7,Raw!$I:$I,Month!$A28),IF($C28="Provider",SUMIFS(Raw!$H:$H,Raw!$A:$A,$B$5,Raw!$G:$G,Month!H$7,Raw!$C:$C,Month!$A28),SUMIFS(Raw!$H:$H,Raw!$A:$A,$B$5,Raw!$G:$G,Month!H$7,Raw!$E:$E,Month!$A28))))</f>
        <v>1617</v>
      </c>
      <c r="I28" s="99">
        <f>IF($B28="","",IF($C28="Region",SUMIFS(Raw!$H:$H,Raw!$A:$A,$B$5,Raw!$G:$G,Month!I$7,Raw!$I:$I,Month!$A28),IF($C28="Provider",SUMIFS(Raw!$H:$H,Raw!$A:$A,$B$5,Raw!$G:$G,Month!I$7,Raw!$C:$C,Month!$A28),SUMIFS(Raw!$H:$H,Raw!$A:$A,$B$5,Raw!$G:$G,Month!I$7,Raw!$E:$E,Month!$A28))))</f>
        <v>2365375</v>
      </c>
      <c r="J28" s="99">
        <f>IF($B28="","",IF($C28="Region",SUMIFS(Raw!$H:$H,Raw!$A:$A,$B$5,Raw!$G:$G,Month!J$7,Raw!$I:$I,Month!$A28),IF($C28="Provider",SUMIFS(Raw!$H:$H,Raw!$A:$A,$B$5,Raw!$G:$G,Month!J$7,Raw!$C:$C,Month!$A28),SUMIFS(Raw!$H:$H,Raw!$A:$A,$B$5,Raw!$G:$G,Month!J$7,Raw!$E:$E,Month!$A28))))</f>
        <v>411</v>
      </c>
      <c r="K28" s="99">
        <f>IF($B28="","",IF($C28="Region",SUMIFS(Raw!$H:$H,Raw!$A:$A,$B$5,Raw!$G:$G,Month!K$7,Raw!$I:$I,Month!$A28),IF($C28="Provider",SUMIFS(Raw!$H:$H,Raw!$A:$A,$B$5,Raw!$G:$G,Month!K$7,Raw!$C:$C,Month!$A28),SUMIFS(Raw!$H:$H,Raw!$A:$A,$B$5,Raw!$G:$G,Month!K$7,Raw!$E:$E,Month!$A28))))</f>
        <v>1079</v>
      </c>
      <c r="L28" s="99">
        <f>IF($B28="","",IF($C28="Region",SUMIFS(Raw!$H:$H,Raw!$A:$A,$B$5,Raw!$G:$G,Month!L$7,Raw!$I:$I,Month!$A28),IF($C28="Provider",SUMIFS(Raw!$H:$H,Raw!$A:$A,$B$5,Raw!$G:$G,Month!L$7,Raw!$C:$C,Month!$A28),SUMIFS(Raw!$H:$H,Raw!$A:$A,$B$5,Raw!$G:$G,Month!L$7,Raw!$E:$E,Month!$A28))))</f>
        <v>208129</v>
      </c>
      <c r="M28" s="99">
        <f>IF($B28="","",IF($C28="Region",SUMIFS(Raw!$H:$H,Raw!$A:$A,$B$5,Raw!$G:$G,Month!M$7,Raw!$I:$I,Month!$A28),IF($C28="Provider",SUMIFS(Raw!$H:$H,Raw!$A:$A,$B$5,Raw!$G:$G,Month!M$7,Raw!$C:$C,Month!$A28),SUMIFS(Raw!$H:$H,Raw!$A:$A,$B$5,Raw!$G:$G,Month!M$7,Raw!$E:$E,Month!$A28))))</f>
        <v>16877</v>
      </c>
      <c r="N28" s="99">
        <f>IF($B28="","",IF($C28="Region",SUMIFS(Raw!$H:$H,Raw!$A:$A,$B$5,Raw!$G:$G,Month!N$7,Raw!$I:$I,Month!$A28),IF($C28="Provider",SUMIFS(Raw!$H:$H,Raw!$A:$A,$B$5,Raw!$G:$G,Month!N$7,Raw!$C:$C,Month!$A28),SUMIFS(Raw!$H:$H,Raw!$A:$A,$B$5,Raw!$G:$G,Month!N$7,Raw!$E:$E,Month!$A28))))</f>
        <v>47238378</v>
      </c>
      <c r="O28" s="99">
        <f>IF($B28="","",IF($C28="Region",SUMIFS(Raw!$H:$H,Raw!$A:$A,$B$5,Raw!$G:$G,Month!O$7,Raw!$I:$I,Month!$A28),IF($C28="Provider",SUMIFS(Raw!$H:$H,Raw!$A:$A,$B$5,Raw!$G:$G,Month!O$7,Raw!$C:$C,Month!$A28),SUMIFS(Raw!$H:$H,Raw!$A:$A,$B$5,Raw!$G:$G,Month!O$7,Raw!$E:$E,Month!$A28))))</f>
        <v>31571</v>
      </c>
      <c r="P28" s="99">
        <f>IF($B28="","",IF($C28="Region",SUMIFS(Raw!$H:$H,Raw!$A:$A,$B$5,Raw!$G:$G,Month!P$7,Raw!$I:$I,Month!$A28),IF($C28="Provider",SUMIFS(Raw!$H:$H,Raw!$A:$A,$B$5,Raw!$G:$G,Month!P$7,Raw!$C:$C,Month!$A28),SUMIFS(Raw!$H:$H,Raw!$A:$A,$B$5,Raw!$G:$G,Month!P$7,Raw!$E:$E,Month!$A28))))</f>
        <v>59</v>
      </c>
      <c r="Q28" s="99">
        <f>IF($B28="","",IF($C28="Region",SUMIFS(Raw!$H:$H,Raw!$A:$A,$B$5,Raw!$G:$G,Month!Q$7,Raw!$I:$I,Month!$A28),IF($C28="Provider",SUMIFS(Raw!$H:$H,Raw!$A:$A,$B$5,Raw!$G:$G,Month!Q$7,Raw!$C:$C,Month!$A28),SUMIFS(Raw!$H:$H,Raw!$A:$A,$B$5,Raw!$G:$G,Month!Q$7,Raw!$E:$E,Month!$A28))))</f>
        <v>14505</v>
      </c>
      <c r="R28" s="99">
        <f>IF($B28="","",IF($C28="Region",SUMIFS(Raw!$H:$H,Raw!$A:$A,$B$5,Raw!$G:$G,Month!R$7,Raw!$I:$I,Month!$A28),IF($C28="Provider",SUMIFS(Raw!$H:$H,Raw!$A:$A,$B$5,Raw!$G:$G,Month!R$7,Raw!$C:$C,Month!$A28),SUMIFS(Raw!$H:$H,Raw!$A:$A,$B$5,Raw!$G:$G,Month!R$7,Raw!$E:$E,Month!$A28))))</f>
        <v>11453</v>
      </c>
      <c r="S28" s="99">
        <f>IF($B28="","",IF($C28="Region",SUMIFS(Raw!$H:$H,Raw!$A:$A,$B$5,Raw!$G:$G,Month!S$7,Raw!$I:$I,Month!$A28),IF($C28="Provider",SUMIFS(Raw!$H:$H,Raw!$A:$A,$B$5,Raw!$G:$G,Month!S$7,Raw!$C:$C,Month!$A28),SUMIFS(Raw!$H:$H,Raw!$A:$A,$B$5,Raw!$G:$G,Month!S$7,Raw!$E:$E,Month!$A28))))</f>
        <v>5424</v>
      </c>
      <c r="T28" s="99">
        <f>IF($B28="","",IF($C28="Region",SUMIFS(Raw!$H:$H,Raw!$A:$A,$B$5,Raw!$G:$G,Month!T$7,Raw!$I:$I,Month!$A28),IF($C28="Provider",SUMIFS(Raw!$H:$H,Raw!$A:$A,$B$5,Raw!$G:$G,Month!T$7,Raw!$C:$C,Month!$A28),SUMIFS(Raw!$H:$H,Raw!$A:$A,$B$5,Raw!$G:$G,Month!T$7,Raw!$E:$E,Month!$A28))))</f>
        <v>130</v>
      </c>
      <c r="U28" s="99">
        <f>IF($B28="","",IF($C28="Region",SUMIFS(Raw!$H:$H,Raw!$A:$A,$B$5,Raw!$G:$G,Month!U$7,Raw!$I:$I,Month!$A28),IF($C28="Provider",SUMIFS(Raw!$H:$H,Raw!$A:$A,$B$5,Raw!$G:$G,Month!U$7,Raw!$C:$C,Month!$A28),SUMIFS(Raw!$H:$H,Raw!$A:$A,$B$5,Raw!$G:$G,Month!U$7,Raw!$E:$E,Month!$A28))))</f>
        <v>18808</v>
      </c>
      <c r="V28" s="99">
        <f>IF($B28="","",IF($C28="Region",SUMIFS(Raw!$H:$H,Raw!$A:$A,$B$5,Raw!$G:$G,Month!V$7,Raw!$I:$I,Month!$A28),IF($C28="Provider",SUMIFS(Raw!$H:$H,Raw!$A:$A,$B$5,Raw!$G:$G,Month!V$7,Raw!$C:$C,Month!$A28),SUMIFS(Raw!$H:$H,Raw!$A:$A,$B$5,Raw!$G:$G,Month!V$7,Raw!$E:$E,Month!$A28))))</f>
        <v>285</v>
      </c>
      <c r="W28" s="99">
        <f>IF($B28="","",IF($C28="Region",SUMIFS(Raw!$H:$H,Raw!$A:$A,$B$5,Raw!$G:$G,Month!W$7,Raw!$I:$I,Month!$A28),IF($C28="Provider",SUMIFS(Raw!$H:$H,Raw!$A:$A,$B$5,Raw!$G:$G,Month!W$7,Raw!$C:$C,Month!$A28),SUMIFS(Raw!$H:$H,Raw!$A:$A,$B$5,Raw!$G:$G,Month!W$7,Raw!$E:$E,Month!$A28))))</f>
        <v>9010</v>
      </c>
      <c r="X28" s="99">
        <f>IF($B28="","",IF($C28="Region",SUMIFS(Raw!$H:$H,Raw!$A:$A,$B$5,Raw!$G:$G,Month!X$7,Raw!$I:$I,Month!$A28),IF($C28="Provider",SUMIFS(Raw!$H:$H,Raw!$A:$A,$B$5,Raw!$G:$G,Month!X$7,Raw!$C:$C,Month!$A28),SUMIFS(Raw!$H:$H,Raw!$A:$A,$B$5,Raw!$G:$G,Month!X$7,Raw!$E:$E,Month!$A28))))</f>
        <v>1966</v>
      </c>
      <c r="Y28" s="99">
        <f>IF($B28="","",IF($C28="Region",SUMIFS(Raw!$H:$H,Raw!$A:$A,$B$5,Raw!$G:$G,Month!Y$7,Raw!$I:$I,Month!$A28),IF($C28="Provider",SUMIFS(Raw!$H:$H,Raw!$A:$A,$B$5,Raw!$G:$G,Month!Y$7,Raw!$C:$C,Month!$A28),SUMIFS(Raw!$H:$H,Raw!$A:$A,$B$5,Raw!$G:$G,Month!Y$7,Raw!$E:$E,Month!$A28))))</f>
        <v>5188</v>
      </c>
      <c r="Z28" s="99">
        <f>IF($B28="","",IF($C28="Region",SUMIFS(Raw!$H:$H,Raw!$A:$A,$B$5,Raw!$G:$G,Month!Z$7,Raw!$I:$I,Month!$A28),IF($C28="Provider",SUMIFS(Raw!$H:$H,Raw!$A:$A,$B$5,Raw!$G:$G,Month!Z$7,Raw!$C:$C,Month!$A28),SUMIFS(Raw!$H:$H,Raw!$A:$A,$B$5,Raw!$G:$G,Month!Z$7,Raw!$E:$E,Month!$A28))))</f>
        <v>6852</v>
      </c>
      <c r="AA28" s="99">
        <f>IF($B28="","",IF($C28="Region",SUMIFS(Raw!$H:$H,Raw!$A:$A,$B$5,Raw!$G:$G,Month!AA$7,Raw!$I:$I,Month!$A28),IF($C28="Provider",SUMIFS(Raw!$H:$H,Raw!$A:$A,$B$5,Raw!$G:$G,Month!AA$7,Raw!$C:$C,Month!$A28),SUMIFS(Raw!$H:$H,Raw!$A:$A,$B$5,Raw!$G:$G,Month!AA$7,Raw!$E:$E,Month!$A28))))</f>
        <v>2956</v>
      </c>
      <c r="AB28" s="99">
        <f>IF($B28="","",IF($C28="Region",SUMIFS(Raw!$H:$H,Raw!$A:$A,$B$5,Raw!$G:$G,Month!AB$7,Raw!$I:$I,Month!$A28),IF($C28="Provider",SUMIFS(Raw!$H:$H,Raw!$A:$A,$B$5,Raw!$G:$G,Month!AB$7,Raw!$C:$C,Month!$A28),SUMIFS(Raw!$H:$H,Raw!$A:$A,$B$5,Raw!$G:$G,Month!AB$7,Raw!$E:$E,Month!$A28))))</f>
        <v>1205</v>
      </c>
      <c r="AC28" s="99">
        <f>IF($B28="","",IF($C28="Region",SUMIFS(Raw!$H:$H,Raw!$A:$A,$B$5,Raw!$G:$G,Month!AC$7,Raw!$I:$I,Month!$A28),IF($C28="Provider",SUMIFS(Raw!$H:$H,Raw!$A:$A,$B$5,Raw!$G:$G,Month!AC$7,Raw!$C:$C,Month!$A28),SUMIFS(Raw!$H:$H,Raw!$A:$A,$B$5,Raw!$G:$G,Month!AC$7,Raw!$E:$E,Month!$A28))))</f>
        <v>4763</v>
      </c>
      <c r="AD28" s="99">
        <f>IF($B28="","",IF($C28="Region",SUMIFS(Raw!$H:$H,Raw!$A:$A,$B$5,Raw!$G:$G,Month!AD$7,Raw!$I:$I,Month!$A28),IF($C28="Provider",SUMIFS(Raw!$H:$H,Raw!$A:$A,$B$5,Raw!$G:$G,Month!AD$7,Raw!$C:$C,Month!$A28),SUMIFS(Raw!$H:$H,Raw!$A:$A,$B$5,Raw!$G:$G,Month!AD$7,Raw!$E:$E,Month!$A28))))</f>
        <v>740325</v>
      </c>
      <c r="AE28" s="99">
        <f>IF($B28="","",IF($C28="Region",SUMIFS(Raw!$H:$H,Raw!$A:$A,$B$5,Raw!$G:$G,Month!AE$7,Raw!$I:$I,Month!$A28),IF($C28="Provider",SUMIFS(Raw!$H:$H,Raw!$A:$A,$B$5,Raw!$G:$G,Month!AE$7,Raw!$C:$C,Month!$A28),SUMIFS(Raw!$H:$H,Raw!$A:$A,$B$5,Raw!$G:$G,Month!AE$7,Raw!$E:$E,Month!$A28))))</f>
        <v>31571</v>
      </c>
      <c r="AF28" s="99">
        <f>IF($B28="","",IF($C28="Region",SUMIFS(Raw!$H:$H,Raw!$A:$A,$B$5,Raw!$G:$G,Month!AF$7,Raw!$I:$I,Month!$A28),IF($C28="Provider",SUMIFS(Raw!$H:$H,Raw!$A:$A,$B$5,Raw!$G:$G,Month!AF$7,Raw!$C:$C,Month!$A28),SUMIFS(Raw!$H:$H,Raw!$A:$A,$B$5,Raw!$G:$G,Month!AF$7,Raw!$E:$E,Month!$A28))))</f>
        <v>5527</v>
      </c>
      <c r="AG28" s="99">
        <f>IF($B28="","",IF($C28="Region",SUMIFS(Raw!$H:$H,Raw!$A:$A,$B$5,Raw!$G:$G,Month!AG$7,Raw!$I:$I,Month!$A28),IF($C28="Provider",SUMIFS(Raw!$H:$H,Raw!$A:$A,$B$5,Raw!$G:$G,Month!AG$7,Raw!$C:$C,Month!$A28),SUMIFS(Raw!$H:$H,Raw!$A:$A,$B$5,Raw!$G:$G,Month!AG$7,Raw!$E:$E,Month!$A28))))</f>
        <v>2091</v>
      </c>
      <c r="AH28" s="99">
        <f>IF($B28="","",IF($C28="Region",SUMIFS(Raw!$H:$H,Raw!$A:$A,$B$5,Raw!$G:$G,Month!AH$7,Raw!$I:$I,Month!$A28),IF($C28="Provider",SUMIFS(Raw!$H:$H,Raw!$A:$A,$B$5,Raw!$G:$G,Month!AH$7,Raw!$C:$C,Month!$A28),SUMIFS(Raw!$H:$H,Raw!$A:$A,$B$5,Raw!$G:$G,Month!AH$7,Raw!$E:$E,Month!$A28))))</f>
        <v>1862</v>
      </c>
      <c r="AI28" s="99">
        <f>IF($B28="","",IF($C28="Region",SUMIFS(Raw!$H:$H,Raw!$A:$A,$B$5,Raw!$G:$G,Month!AI$7,Raw!$I:$I,Month!$A28),IF($C28="Provider",SUMIFS(Raw!$H:$H,Raw!$A:$A,$B$5,Raw!$G:$G,Month!AI$7,Raw!$C:$C,Month!$A28),SUMIFS(Raw!$H:$H,Raw!$A:$A,$B$5,Raw!$G:$G,Month!AI$7,Raw!$E:$E,Month!$A28))))</f>
        <v>11</v>
      </c>
      <c r="AJ28" s="99">
        <f>IF($B28="","",IF($C28="Region",SUMIFS(Raw!$H:$H,Raw!$A:$A,$B$5,Raw!$G:$G,Month!AJ$7,Raw!$I:$I,Month!$A28),IF($C28="Provider",SUMIFS(Raw!$H:$H,Raw!$A:$A,$B$5,Raw!$G:$G,Month!AJ$7,Raw!$C:$C,Month!$A28),SUMIFS(Raw!$H:$H,Raw!$A:$A,$B$5,Raw!$G:$G,Month!AJ$7,Raw!$E:$E,Month!$A28))))</f>
        <v>1778</v>
      </c>
      <c r="AK28" s="99">
        <f>IF($B28="","",IF($C28="Region",SUMIFS(Raw!$H:$H,Raw!$A:$A,$B$5,Raw!$G:$G,Month!AK$7,Raw!$I:$I,Month!$A28),IF($C28="Provider",SUMIFS(Raw!$H:$H,Raw!$A:$A,$B$5,Raw!$G:$G,Month!AK$7,Raw!$C:$C,Month!$A28),SUMIFS(Raw!$H:$H,Raw!$A:$A,$B$5,Raw!$G:$G,Month!AK$7,Raw!$E:$E,Month!$A28))))</f>
        <v>96</v>
      </c>
      <c r="AL28" s="99">
        <f>IF($B28="","",IF($C28="Region",SUMIFS(Raw!$H:$H,Raw!$A:$A,$B$5,Raw!$G:$G,Month!AL$7,Raw!$I:$I,Month!$A28),IF($C28="Provider",SUMIFS(Raw!$H:$H,Raw!$A:$A,$B$5,Raw!$G:$G,Month!AL$7,Raw!$C:$C,Month!$A28),SUMIFS(Raw!$H:$H,Raw!$A:$A,$B$5,Raw!$G:$G,Month!AL$7,Raw!$E:$E,Month!$A28))))</f>
        <v>858</v>
      </c>
      <c r="AM28" s="99">
        <f>IF($B28="","",IF($C28="Region",SUMIFS(Raw!$H:$H,Raw!$A:$A,$B$5,Raw!$G:$G,Month!AM$7,Raw!$I:$I,Month!$A28),IF($C28="Provider",SUMIFS(Raw!$H:$H,Raw!$A:$A,$B$5,Raw!$G:$G,Month!AM$7,Raw!$C:$C,Month!$A28),SUMIFS(Raw!$H:$H,Raw!$A:$A,$B$5,Raw!$G:$G,Month!AM$7,Raw!$E:$E,Month!$A28))))</f>
        <v>63</v>
      </c>
      <c r="AN28" s="99">
        <f>IF($B28="","",IF($C28="Region",SUMIFS(Raw!$H:$H,Raw!$A:$A,$B$5,Raw!$G:$G,Month!AN$7,Raw!$I:$I,Month!$A28),IF($C28="Provider",SUMIFS(Raw!$H:$H,Raw!$A:$A,$B$5,Raw!$G:$G,Month!AN$7,Raw!$C:$C,Month!$A28),SUMIFS(Raw!$H:$H,Raw!$A:$A,$B$5,Raw!$G:$G,Month!AN$7,Raw!$E:$E,Month!$A28))))</f>
        <v>2754</v>
      </c>
      <c r="AO28" s="99">
        <f>IF($B28="","",IF($C28="Region",SUMIFS(Raw!$H:$H,Raw!$A:$A,$B$5,Raw!$G:$G,Month!AO$7,Raw!$I:$I,Month!$A28),IF($C28="Provider",SUMIFS(Raw!$H:$H,Raw!$A:$A,$B$5,Raw!$G:$G,Month!AO$7,Raw!$C:$C,Month!$A28),SUMIFS(Raw!$H:$H,Raw!$A:$A,$B$5,Raw!$G:$G,Month!AO$7,Raw!$E:$E,Month!$A28))))</f>
        <v>2236</v>
      </c>
      <c r="AP28" s="99">
        <f>IF($B28="","",IF($C28="Region",SUMIFS(Raw!$H:$H,Raw!$A:$A,$B$5,Raw!$G:$G,Month!AP$7,Raw!$I:$I,Month!$A28),IF($C28="Provider",SUMIFS(Raw!$H:$H,Raw!$A:$A,$B$5,Raw!$G:$G,Month!AP$7,Raw!$C:$C,Month!$A28),SUMIFS(Raw!$H:$H,Raw!$A:$A,$B$5,Raw!$G:$G,Month!AP$7,Raw!$E:$E,Month!$A28))))</f>
        <v>5919</v>
      </c>
      <c r="AQ28" s="99">
        <f>IF($B28="","",IF($C28="Region",SUMIFS(Raw!$H:$H,Raw!$A:$A,$B$5,Raw!$G:$G,Month!AQ$7,Raw!$I:$I,Month!$A28),IF($C28="Provider",SUMIFS(Raw!$H:$H,Raw!$A:$A,$B$5,Raw!$G:$G,Month!AQ$7,Raw!$C:$C,Month!$A28),SUMIFS(Raw!$H:$H,Raw!$A:$A,$B$5,Raw!$G:$G,Month!AQ$7,Raw!$E:$E,Month!$A28))))</f>
        <v>3524</v>
      </c>
      <c r="AR28" s="99">
        <f>IF($B28="","",IF($C28="Region",SUMIFS(Raw!$H:$H,Raw!$A:$A,$B$5,Raw!$G:$G,Month!AR$7,Raw!$I:$I,Month!$A28),IF($C28="Provider",SUMIFS(Raw!$H:$H,Raw!$A:$A,$B$5,Raw!$G:$G,Month!AR$7,Raw!$C:$C,Month!$A28),SUMIFS(Raw!$H:$H,Raw!$A:$A,$B$5,Raw!$G:$G,Month!AR$7,Raw!$E:$E,Month!$A28))))</f>
        <v>3369</v>
      </c>
      <c r="AS28" s="99">
        <f>IF($B28="","",IF($C28="Region",SUMIFS(Raw!$H:$H,Raw!$A:$A,$B$5,Raw!$G:$G,Month!AS$7,Raw!$I:$I,Month!$A28),IF($C28="Provider",SUMIFS(Raw!$H:$H,Raw!$A:$A,$B$5,Raw!$G:$G,Month!AS$7,Raw!$C:$C,Month!$A28),SUMIFS(Raw!$H:$H,Raw!$A:$A,$B$5,Raw!$G:$G,Month!AS$7,Raw!$E:$E,Month!$A28))))</f>
        <v>905</v>
      </c>
      <c r="AT28" s="99">
        <f>IF($B28="","",IF($C28="Region",SUMIFS(Raw!$H:$H,Raw!$A:$A,$B$5,Raw!$G:$G,Month!AT$7,Raw!$I:$I,Month!$A28),IF($C28="Provider",SUMIFS(Raw!$H:$H,Raw!$A:$A,$B$5,Raw!$G:$G,Month!AT$7,Raw!$C:$C,Month!$A28),SUMIFS(Raw!$H:$H,Raw!$A:$A,$B$5,Raw!$G:$G,Month!AT$7,Raw!$E:$E,Month!$A28))))</f>
        <v>2006</v>
      </c>
      <c r="AU28" s="99">
        <f>IF($B28="","",IF($C28="Region",SUMIFS(Raw!$H:$H,Raw!$A:$A,$B$5,Raw!$G:$G,Month!AU$7,Raw!$I:$I,Month!$A28),IF($C28="Provider",SUMIFS(Raw!$H:$H,Raw!$A:$A,$B$5,Raw!$G:$G,Month!AU$7,Raw!$C:$C,Month!$A28),SUMIFS(Raw!$H:$H,Raw!$A:$A,$B$5,Raw!$G:$G,Month!AU$7,Raw!$E:$E,Month!$A28))))</f>
        <v>281</v>
      </c>
      <c r="AV28" s="99">
        <f>IF($B28="","",IF($C28="Region",SUMIFS(Raw!$H:$H,Raw!$A:$A,$B$5,Raw!$G:$G,Month!AV$7,Raw!$I:$I,Month!$A28),IF($C28="Provider",SUMIFS(Raw!$H:$H,Raw!$A:$A,$B$5,Raw!$G:$G,Month!AV$7,Raw!$C:$C,Month!$A28),SUMIFS(Raw!$H:$H,Raw!$A:$A,$B$5,Raw!$G:$G,Month!AV$7,Raw!$E:$E,Month!$A28))))</f>
        <v>1609</v>
      </c>
      <c r="AW28" s="99">
        <f>IF($B28="","",IF($C28="Region",SUMIFS(Raw!$H:$H,Raw!$A:$A,$B$5,Raw!$G:$G,Month!AW$7,Raw!$I:$I,Month!$A28),IF($C28="Provider",SUMIFS(Raw!$H:$H,Raw!$A:$A,$B$5,Raw!$G:$G,Month!AW$7,Raw!$C:$C,Month!$A28),SUMIFS(Raw!$H:$H,Raw!$A:$A,$B$5,Raw!$G:$G,Month!AW$7,Raw!$E:$E,Month!$A28))))</f>
        <v>9608471</v>
      </c>
      <c r="AX28" s="99">
        <f>IF($B28="","",IF($C28="Region",SUMIFS(Raw!$H:$H,Raw!$A:$A,$B$5,Raw!$G:$G,Month!AX$7,Raw!$I:$I,Month!$A28),IF($C28="Provider",SUMIFS(Raw!$H:$H,Raw!$A:$A,$B$5,Raw!$G:$G,Month!AX$7,Raw!$C:$C,Month!$A28),SUMIFS(Raw!$H:$H,Raw!$A:$A,$B$5,Raw!$G:$G,Month!AX$7,Raw!$E:$E,Month!$A28))))</f>
        <v>2211</v>
      </c>
      <c r="AY28" s="99">
        <f>IF($B28="","",IF($C28="Region",SUMIFS(Raw!$H:$H,Raw!$A:$A,$B$5,Raw!$G:$G,Month!AY$7,Raw!$I:$I,Month!$A28),IF($C28="Provider",SUMIFS(Raw!$H:$H,Raw!$A:$A,$B$5,Raw!$G:$G,Month!AY$7,Raw!$C:$C,Month!$A28),SUMIFS(Raw!$H:$H,Raw!$A:$A,$B$5,Raw!$G:$G,Month!AY$7,Raw!$E:$E,Month!$A28))))</f>
        <v>1939</v>
      </c>
      <c r="AZ28" s="99">
        <f>IF($B28="","",IF($C28="Region",SUMIFS(Raw!$H:$H,Raw!$A:$A,$B$5,Raw!$G:$G,Month!AZ$7,Raw!$I:$I,Month!$A28),IF($C28="Provider",SUMIFS(Raw!$H:$H,Raw!$A:$A,$B$5,Raw!$G:$G,Month!AZ$7,Raw!$C:$C,Month!$A28),SUMIFS(Raw!$H:$H,Raw!$A:$A,$B$5,Raw!$G:$G,Month!AZ$7,Raw!$E:$E,Month!$A28))))</f>
        <v>98</v>
      </c>
      <c r="BA28" s="99">
        <f>IF($B28="","",IF($C28="Region",SUMIFS(Raw!$H:$H,Raw!$A:$A,$B$5,Raw!$G:$G,Month!BA$7,Raw!$I:$I,Month!$A28),IF($C28="Provider",SUMIFS(Raw!$H:$H,Raw!$A:$A,$B$5,Raw!$G:$G,Month!BA$7,Raw!$C:$C,Month!$A28),SUMIFS(Raw!$H:$H,Raw!$A:$A,$B$5,Raw!$G:$G,Month!BA$7,Raw!$E:$E,Month!$A28))))</f>
        <v>1191</v>
      </c>
      <c r="BB28" s="99">
        <f>IF($B28="","",IF($C28="Region",SUMIFS(Raw!$H:$H,Raw!$A:$A,$B$5,Raw!$G:$G,Month!BB$7,Raw!$I:$I,Month!$A28),IF($C28="Provider",SUMIFS(Raw!$H:$H,Raw!$A:$A,$B$5,Raw!$G:$G,Month!BB$7,Raw!$C:$C,Month!$A28),SUMIFS(Raw!$H:$H,Raw!$A:$A,$B$5,Raw!$G:$G,Month!BB$7,Raw!$E:$E,Month!$A28))))</f>
        <v>4236306</v>
      </c>
      <c r="BC28" s="99">
        <f>IF($B28="","",IF($C28="Region",SUMIFS(Raw!$H:$H,Raw!$A:$A,$B$5,Raw!$G:$G,Month!BC$7,Raw!$I:$I,Month!$A28),IF($C28="Provider",SUMIFS(Raw!$H:$H,Raw!$A:$A,$B$5,Raw!$G:$G,Month!BC$7,Raw!$C:$C,Month!$A28),SUMIFS(Raw!$H:$H,Raw!$A:$A,$B$5,Raw!$G:$G,Month!BC$7,Raw!$E:$E,Month!$A28))))</f>
        <v>391</v>
      </c>
      <c r="BD28" s="99">
        <f>IF($B28="","",IF($C28="Region",SUMIFS(Raw!$H:$H,Raw!$A:$A,$B$5,Raw!$G:$G,Month!BD$7,Raw!$I:$I,Month!$A28),IF($C28="Provider",SUMIFS(Raw!$H:$H,Raw!$A:$A,$B$5,Raw!$G:$G,Month!BD$7,Raw!$C:$C,Month!$A28),SUMIFS(Raw!$H:$H,Raw!$A:$A,$B$5,Raw!$G:$G,Month!BD$7,Raw!$E:$E,Month!$A28))))</f>
        <v>12216</v>
      </c>
      <c r="BE28" s="99">
        <f>IF($B28="","",IF($C28="Region",SUMIFS(Raw!$H:$H,Raw!$A:$A,$B$5,Raw!$G:$G,Month!BE$7,Raw!$I:$I,Month!$A28),IF($C28="Provider",SUMIFS(Raw!$H:$H,Raw!$A:$A,$B$5,Raw!$G:$G,Month!BE$7,Raw!$C:$C,Month!$A28),SUMIFS(Raw!$H:$H,Raw!$A:$A,$B$5,Raw!$G:$G,Month!BE$7,Raw!$E:$E,Month!$A28))))</f>
        <v>258</v>
      </c>
      <c r="BF28" s="99">
        <f>IF($B28="","",IF($C28="Region",SUMIFS(Raw!$H:$H,Raw!$A:$A,$B$5,Raw!$G:$G,Month!BF$7,Raw!$I:$I,Month!$A28),IF($C28="Provider",SUMIFS(Raw!$H:$H,Raw!$A:$A,$B$5,Raw!$G:$G,Month!BF$7,Raw!$C:$C,Month!$A28),SUMIFS(Raw!$H:$H,Raw!$A:$A,$B$5,Raw!$G:$G,Month!BF$7,Raw!$E:$E,Month!$A28))))</f>
        <v>18764</v>
      </c>
      <c r="BG28" s="99">
        <f>IF($B28="","",IF($C28="Region",SUMIFS(Raw!$H:$H,Raw!$A:$A,$B$5,Raw!$G:$G,Month!BG$7,Raw!$I:$I,Month!$A28),IF($C28="Provider",SUMIFS(Raw!$H:$H,Raw!$A:$A,$B$5,Raw!$G:$G,Month!BG$7,Raw!$C:$C,Month!$A28),SUMIFS(Raw!$H:$H,Raw!$A:$A,$B$5,Raw!$G:$G,Month!BG$7,Raw!$E:$E,Month!$A28))))</f>
        <v>15</v>
      </c>
      <c r="BH28" s="99">
        <f>IF($B28="","",IF($C28="Region",SUMIFS(Raw!$H:$H,Raw!$A:$A,$B$5,Raw!$G:$G,Month!BH$7,Raw!$I:$I,Month!$A28),IF($C28="Provider",SUMIFS(Raw!$H:$H,Raw!$A:$A,$B$5,Raw!$G:$G,Month!BH$7,Raw!$C:$C,Month!$A28),SUMIFS(Raw!$H:$H,Raw!$A:$A,$B$5,Raw!$G:$G,Month!BH$7,Raw!$E:$E,Month!$A28))))</f>
        <v>16076</v>
      </c>
      <c r="BI28" s="99">
        <f>IF($B28="","",IF($C28="Region",SUMIFS(Raw!$H:$H,Raw!$A:$A,$B$5,Raw!$G:$G,Month!BI$7,Raw!$I:$I,Month!$A28),IF($C28="Provider",SUMIFS(Raw!$H:$H,Raw!$A:$A,$B$5,Raw!$G:$G,Month!BI$7,Raw!$C:$C,Month!$A28),SUMIFS(Raw!$H:$H,Raw!$A:$A,$B$5,Raw!$G:$G,Month!BI$7,Raw!$E:$E,Month!$A28))))</f>
        <v>6911</v>
      </c>
      <c r="BJ28" s="99">
        <f>IF($B28="","",IF($C28="Region",SUMIFS(Raw!$H:$H,Raw!$A:$A,$B$5,Raw!$G:$G,Month!BJ$7,Raw!$I:$I,Month!$A28),IF($C28="Provider",SUMIFS(Raw!$H:$H,Raw!$A:$A,$B$5,Raw!$G:$G,Month!BJ$7,Raw!$C:$C,Month!$A28),SUMIFS(Raw!$H:$H,Raw!$A:$A,$B$5,Raw!$G:$G,Month!BJ$7,Raw!$E:$E,Month!$A28))))</f>
        <v>4746</v>
      </c>
      <c r="BK28" s="99">
        <f>IF($B28="","",IF($C28="Region",SUMIFS(Raw!$H:$H,Raw!$A:$A,$B$5,Raw!$G:$G,Month!BK$7,Raw!$I:$I,Month!$A28),IF($C28="Provider",SUMIFS(Raw!$H:$H,Raw!$A:$A,$B$5,Raw!$G:$G,Month!BK$7,Raw!$C:$C,Month!$A28),SUMIFS(Raw!$H:$H,Raw!$A:$A,$B$5,Raw!$G:$G,Month!BK$7,Raw!$E:$E,Month!$A28))))</f>
        <v>2166</v>
      </c>
      <c r="BL28" s="99">
        <f>IF($B28="","",IF($C28="Region",SUMIFS(Raw!$H:$H,Raw!$A:$A,$B$5,Raw!$G:$G,Month!BL$7,Raw!$I:$I,Month!$A28),IF($C28="Provider",SUMIFS(Raw!$H:$H,Raw!$A:$A,$B$5,Raw!$G:$G,Month!BL$7,Raw!$C:$C,Month!$A28),SUMIFS(Raw!$H:$H,Raw!$A:$A,$B$5,Raw!$G:$G,Month!BL$7,Raw!$E:$E,Month!$A28))))</f>
        <v>4595</v>
      </c>
      <c r="BM28" s="99">
        <f>IF($B28="","",IF($C28="Region",SUMIFS(Raw!$H:$H,Raw!$A:$A,$B$5,Raw!$G:$G,Month!BM$7,Raw!$I:$I,Month!$A28),IF($C28="Provider",SUMIFS(Raw!$H:$H,Raw!$A:$A,$B$5,Raw!$G:$G,Month!BM$7,Raw!$C:$C,Month!$A28),SUMIFS(Raw!$H:$H,Raw!$A:$A,$B$5,Raw!$G:$G,Month!BM$7,Raw!$E:$E,Month!$A28))))</f>
        <v>2297</v>
      </c>
      <c r="BN28" s="99">
        <f>IF($B28="","",IF($C28="Region",SUMIFS(Raw!$H:$H,Raw!$A:$A,$B$5,Raw!$G:$G,Month!BN$7,Raw!$I:$I,Month!$A28),IF($C28="Provider",SUMIFS(Raw!$H:$H,Raw!$A:$A,$B$5,Raw!$G:$G,Month!BN$7,Raw!$C:$C,Month!$A28),SUMIFS(Raw!$H:$H,Raw!$A:$A,$B$5,Raw!$G:$G,Month!BN$7,Raw!$E:$E,Month!$A28))))</f>
        <v>62</v>
      </c>
      <c r="BO28" s="99">
        <f>IF($B28="","",IF($C28="Region",SUMIFS(Raw!$H:$H,Raw!$A:$A,$B$5,Raw!$G:$G,Month!BO$7,Raw!$I:$I,Month!$A28),IF($C28="Provider",SUMIFS(Raw!$H:$H,Raw!$A:$A,$B$5,Raw!$G:$G,Month!BO$7,Raw!$C:$C,Month!$A28),SUMIFS(Raw!$H:$H,Raw!$A:$A,$B$5,Raw!$G:$G,Month!BO$7,Raw!$E:$E,Month!$A28))))</f>
        <v>12</v>
      </c>
      <c r="BP28" s="99">
        <f>IF($B28="","",IF($C28="Region",SUMIFS(Raw!$H:$H,Raw!$A:$A,$B$5,Raw!$G:$G,Month!BP$7,Raw!$I:$I,Month!$A28),IF($C28="Provider",SUMIFS(Raw!$H:$H,Raw!$A:$A,$B$5,Raw!$G:$G,Month!BP$7,Raw!$C:$C,Month!$A28),SUMIFS(Raw!$H:$H,Raw!$A:$A,$B$5,Raw!$G:$G,Month!BP$7,Raw!$E:$E,Month!$A28))))</f>
        <v>1922</v>
      </c>
      <c r="BQ28" s="99">
        <f>IF($B28="","",IF($C28="Region",SUMIFS(Raw!$H:$H,Raw!$A:$A,$B$5,Raw!$G:$G,Month!BQ$7,Raw!$I:$I,Month!$A28),IF($C28="Provider",SUMIFS(Raw!$H:$H,Raw!$A:$A,$B$5,Raw!$G:$G,Month!BQ$7,Raw!$C:$C,Month!$A28),SUMIFS(Raw!$H:$H,Raw!$A:$A,$B$5,Raw!$G:$G,Month!BQ$7,Raw!$E:$E,Month!$A28))))</f>
        <v>201</v>
      </c>
      <c r="BR28" s="99">
        <f>IF($B28="","",IF($C28="Region",SUMIFS(Raw!$H:$H,Raw!$A:$A,$B$5,Raw!$G:$G,Month!BR$7,Raw!$I:$I,Month!$A28),IF($C28="Provider",SUMIFS(Raw!$H:$H,Raw!$A:$A,$B$5,Raw!$G:$G,Month!BR$7,Raw!$C:$C,Month!$A28),SUMIFS(Raw!$H:$H,Raw!$A:$A,$B$5,Raw!$G:$G,Month!BR$7,Raw!$E:$E,Month!$A28))))</f>
        <v>6</v>
      </c>
      <c r="BS28" s="99">
        <f>IF($B28="","",IF($C28="Region",SUMIFS(Raw!$H:$H,Raw!$A:$A,$B$5,Raw!$G:$G,Month!BS$7,Raw!$I:$I,Month!$A28),IF($C28="Provider",SUMIFS(Raw!$H:$H,Raw!$A:$A,$B$5,Raw!$G:$G,Month!BS$7,Raw!$C:$C,Month!$A28),SUMIFS(Raw!$H:$H,Raw!$A:$A,$B$5,Raw!$G:$G,Month!BS$7,Raw!$E:$E,Month!$A28))))</f>
        <v>2</v>
      </c>
      <c r="BT28" s="99">
        <f>IF($B28="","",IF($C28="Region",SUMIFS(Raw!$H:$H,Raw!$A:$A,$B$5,Raw!$G:$G,Month!BT$7,Raw!$I:$I,Month!$A28),IF($C28="Provider",SUMIFS(Raw!$H:$H,Raw!$A:$A,$B$5,Raw!$G:$G,Month!BT$7,Raw!$C:$C,Month!$A28),SUMIFS(Raw!$H:$H,Raw!$A:$A,$B$5,Raw!$G:$G,Month!BT$7,Raw!$E:$E,Month!$A28))))</f>
        <v>0</v>
      </c>
      <c r="BU28" s="99">
        <f>IF($B28="","",IF($C28="Region",SUMIFS(Raw!$H:$H,Raw!$A:$A,$B$5,Raw!$G:$G,Month!BU$7,Raw!$I:$I,Month!$A28),IF($C28="Provider",SUMIFS(Raw!$H:$H,Raw!$A:$A,$B$5,Raw!$G:$G,Month!BU$7,Raw!$C:$C,Month!$A28),SUMIFS(Raw!$H:$H,Raw!$A:$A,$B$5,Raw!$G:$G,Month!BU$7,Raw!$E:$E,Month!$A28))))</f>
        <v>0</v>
      </c>
      <c r="BV28" s="99">
        <f>IF($B28="","",IF($C28="Region",SUMIFS(Raw!$H:$H,Raw!$A:$A,$B$5,Raw!$G:$G,Month!BV$7,Raw!$I:$I,Month!$A28),IF($C28="Provider",SUMIFS(Raw!$H:$H,Raw!$A:$A,$B$5,Raw!$G:$G,Month!BV$7,Raw!$C:$C,Month!$A28),SUMIFS(Raw!$H:$H,Raw!$A:$A,$B$5,Raw!$G:$G,Month!BV$7,Raw!$E:$E,Month!$A28))))</f>
        <v>2233</v>
      </c>
      <c r="BW28" s="99">
        <f>IF($B28="","",IF($C28="Region",SUMIFS(Raw!$H:$H,Raw!$A:$A,$B$5,Raw!$G:$G,Month!BW$7,Raw!$I:$I,Month!$A28),IF($C28="Provider",SUMIFS(Raw!$H:$H,Raw!$A:$A,$B$5,Raw!$G:$G,Month!BW$7,Raw!$C:$C,Month!$A28),SUMIFS(Raw!$H:$H,Raw!$A:$A,$B$5,Raw!$G:$G,Month!BW$7,Raw!$E:$E,Month!$A28))))</f>
        <v>743</v>
      </c>
      <c r="BX28" s="99">
        <f>IF($B28="","",IF($C28="Region",SUMIFS(Raw!$H:$H,Raw!$A:$A,$B$5,Raw!$G:$G,Month!BX$7,Raw!$I:$I,Month!$A28),IF($C28="Provider",SUMIFS(Raw!$H:$H,Raw!$A:$A,$B$5,Raw!$G:$G,Month!BX$7,Raw!$C:$C,Month!$A28),SUMIFS(Raw!$H:$H,Raw!$A:$A,$B$5,Raw!$G:$G,Month!BX$7,Raw!$E:$E,Month!$A28))))</f>
        <v>397</v>
      </c>
      <c r="BY28" s="99">
        <f>IF($B28="","",IF($C28="Region",SUMIFS(Raw!$H:$H,Raw!$A:$A,$B$5,Raw!$G:$G,Month!BY$7,Raw!$I:$I,Month!$A28),IF($C28="Provider",SUMIFS(Raw!$H:$H,Raw!$A:$A,$B$5,Raw!$G:$G,Month!BY$7,Raw!$C:$C,Month!$A28),SUMIFS(Raw!$H:$H,Raw!$A:$A,$B$5,Raw!$G:$G,Month!BY$7,Raw!$E:$E,Month!$A28))))</f>
        <v>290</v>
      </c>
      <c r="BZ28" s="99">
        <f>IF($B28="","",IF($C28="Region",SUMIFS(Raw!$H:$H,Raw!$A:$A,$B$5,Raw!$G:$G,Month!BZ$7,Raw!$I:$I,Month!$A28),IF($C28="Provider",SUMIFS(Raw!$H:$H,Raw!$A:$A,$B$5,Raw!$G:$G,Month!BZ$7,Raw!$C:$C,Month!$A28),SUMIFS(Raw!$H:$H,Raw!$A:$A,$B$5,Raw!$G:$G,Month!BZ$7,Raw!$E:$E,Month!$A28))))</f>
        <v>2125</v>
      </c>
      <c r="CA28" s="99">
        <f>IF($B28="","",IF($C28="Region",SUMIFS(Raw!$H:$H,Raw!$A:$A,$B$5,Raw!$G:$G,Month!CA$7,Raw!$I:$I,Month!$A28),IF($C28="Provider",SUMIFS(Raw!$H:$H,Raw!$A:$A,$B$5,Raw!$G:$G,Month!CA$7,Raw!$C:$C,Month!$A28),SUMIFS(Raw!$H:$H,Raw!$A:$A,$B$5,Raw!$G:$G,Month!CA$7,Raw!$E:$E,Month!$A28))))</f>
        <v>1962</v>
      </c>
      <c r="CB28" s="99">
        <f>IF($B28="","",IF($C28="Region",SUMIFS(Raw!$H:$H,Raw!$A:$A,$B$5,Raw!$G:$G,Month!CB$7,Raw!$I:$I,Month!$A28),IF($C28="Provider",SUMIFS(Raw!$H:$H,Raw!$A:$A,$B$5,Raw!$G:$G,Month!CB$7,Raw!$C:$C,Month!$A28),SUMIFS(Raw!$H:$H,Raw!$A:$A,$B$5,Raw!$G:$G,Month!CB$7,Raw!$E:$E,Month!$A28))))</f>
        <v>439</v>
      </c>
      <c r="CC28" s="99">
        <f>IF($B28="","",IF($C28="Region",SUMIFS(Raw!$H:$H,Raw!$A:$A,$B$5,Raw!$G:$G,Month!CC$7,Raw!$I:$I,Month!$A28),IF($C28="Provider",SUMIFS(Raw!$H:$H,Raw!$A:$A,$B$5,Raw!$G:$G,Month!CC$7,Raw!$C:$C,Month!$A28),SUMIFS(Raw!$H:$H,Raw!$A:$A,$B$5,Raw!$G:$G,Month!CC$7,Raw!$E:$E,Month!$A28))))</f>
        <v>439</v>
      </c>
      <c r="CD28" s="99">
        <f>IF($B28="","",IF($C28="Region",SUMIFS(Raw!$H:$H,Raw!$A:$A,$B$5,Raw!$G:$G,Month!CD$7,Raw!$I:$I,Month!$A28),IF($C28="Provider",SUMIFS(Raw!$H:$H,Raw!$A:$A,$B$5,Raw!$G:$G,Month!CD$7,Raw!$C:$C,Month!$A28),SUMIFS(Raw!$H:$H,Raw!$A:$A,$B$5,Raw!$G:$G,Month!CD$7,Raw!$E:$E,Month!$A28))))</f>
        <v>88</v>
      </c>
      <c r="CE28" s="99">
        <f>IF($B28="","",IF($C28="Region",SUMIFS(Raw!$H:$H,Raw!$A:$A,$B$5,Raw!$G:$G,Month!CE$7,Raw!$I:$I,Month!$A28),IF($C28="Provider",SUMIFS(Raw!$H:$H,Raw!$A:$A,$B$5,Raw!$G:$G,Month!CE$7,Raw!$C:$C,Month!$A28),SUMIFS(Raw!$H:$H,Raw!$A:$A,$B$5,Raw!$G:$G,Month!CE$7,Raw!$E:$E,Month!$A28))))</f>
        <v>81</v>
      </c>
      <c r="CF28" s="99">
        <f>IF($B28="","",IF($C28="Region",SUMIFS(Raw!$H:$H,Raw!$A:$A,$B$5,Raw!$G:$G,Month!CF$7,Raw!$I:$I,Month!$A28),IF($C28="Provider",SUMIFS(Raw!$H:$H,Raw!$A:$A,$B$5,Raw!$G:$G,Month!CF$7,Raw!$C:$C,Month!$A28),SUMIFS(Raw!$H:$H,Raw!$A:$A,$B$5,Raw!$G:$G,Month!CF$7,Raw!$E:$E,Month!$A28))))</f>
        <v>4</v>
      </c>
      <c r="CG28" s="99">
        <f>IF($B28="","",IF($C28="Region",SUMIFS(Raw!$H:$H,Raw!$A:$A,$B$5,Raw!$G:$G,Month!CG$7,Raw!$I:$I,Month!$A28),IF($C28="Provider",SUMIFS(Raw!$H:$H,Raw!$A:$A,$B$5,Raw!$G:$G,Month!CG$7,Raw!$C:$C,Month!$A28),SUMIFS(Raw!$H:$H,Raw!$A:$A,$B$5,Raw!$G:$G,Month!CG$7,Raw!$E:$E,Month!$A28))))</f>
        <v>2</v>
      </c>
      <c r="CH28" s="99">
        <f>IF($B28="","",IF($C28="Region",SUMIFS(Raw!$H:$H,Raw!$A:$A,$B$5,Raw!$G:$G,Month!CH$7,Raw!$I:$I,Month!$A28),IF($C28="Provider",SUMIFS(Raw!$H:$H,Raw!$A:$A,$B$5,Raw!$G:$G,Month!CH$7,Raw!$C:$C,Month!$A28),SUMIFS(Raw!$H:$H,Raw!$A:$A,$B$5,Raw!$G:$G,Month!CH$7,Raw!$E:$E,Month!$A28))))</f>
        <v>0</v>
      </c>
      <c r="CI28" s="99">
        <f>IF($B28="","",IF($C28="Region",SUMIFS(Raw!$H:$H,Raw!$A:$A,$B$5,Raw!$G:$G,Month!CI$7,Raw!$I:$I,Month!$A28),IF($C28="Provider",SUMIFS(Raw!$H:$H,Raw!$A:$A,$B$5,Raw!$G:$G,Month!CI$7,Raw!$C:$C,Month!$A28),SUMIFS(Raw!$H:$H,Raw!$A:$A,$B$5,Raw!$G:$G,Month!CI$7,Raw!$E:$E,Month!$A28))))</f>
        <v>0</v>
      </c>
      <c r="CJ28" s="99">
        <f>IF($B28="","",IF($C28="Region",SUMIFS(Raw!$H:$H,Raw!$A:$A,$B$5,Raw!$G:$G,Month!CJ$7,Raw!$I:$I,Month!$A28),IF($C28="Provider",SUMIFS(Raw!$H:$H,Raw!$A:$A,$B$5,Raw!$G:$G,Month!CJ$7,Raw!$C:$C,Month!$A28),SUMIFS(Raw!$H:$H,Raw!$A:$A,$B$5,Raw!$G:$G,Month!CJ$7,Raw!$E:$E,Month!$A28))))</f>
        <v>62</v>
      </c>
      <c r="CK28" s="99">
        <f>IF($B28="","",IF($C28="Region",SUMIFS(Raw!$H:$H,Raw!$A:$A,$B$5,Raw!$G:$G,Month!CK$7,Raw!$I:$I,Month!$A28),IF($C28="Provider",SUMIFS(Raw!$H:$H,Raw!$A:$A,$B$5,Raw!$G:$G,Month!CK$7,Raw!$C:$C,Month!$A28),SUMIFS(Raw!$H:$H,Raw!$A:$A,$B$5,Raw!$G:$G,Month!CK$7,Raw!$E:$E,Month!$A28))))</f>
        <v>13</v>
      </c>
      <c r="CL28" s="99">
        <f>IF($B28="","",IF($C28="Region",SUMIFS(Raw!$H:$H,Raw!$A:$A,$B$5,Raw!$G:$G,Month!CL$7,Raw!$I:$I,Month!$A28),IF($C28="Provider",SUMIFS(Raw!$H:$H,Raw!$A:$A,$B$5,Raw!$G:$G,Month!CL$7,Raw!$C:$C,Month!$A28),SUMIFS(Raw!$H:$H,Raw!$A:$A,$B$5,Raw!$G:$G,Month!CL$7,Raw!$E:$E,Month!$A28))))</f>
        <v>95</v>
      </c>
      <c r="CM28" s="99">
        <f>IF($B28="","",IF($C28="Region",SUMIFS(Raw!$H:$H,Raw!$A:$A,$B$5,Raw!$G:$G,Month!CM$7,Raw!$I:$I,Month!$A28),IF($C28="Provider",SUMIFS(Raw!$H:$H,Raw!$A:$A,$B$5,Raw!$G:$G,Month!CM$7,Raw!$C:$C,Month!$A28),SUMIFS(Raw!$H:$H,Raw!$A:$A,$B$5,Raw!$G:$G,Month!CM$7,Raw!$E:$E,Month!$A28))))</f>
        <v>28</v>
      </c>
    </row>
    <row r="29" spans="1:91" x14ac:dyDescent="0.25">
      <c r="A29" s="18" t="str">
        <f>IF(Refs!A22="","",Refs!A22)</f>
        <v>111AH7</v>
      </c>
      <c r="B29" s="3" t="str">
        <f>IF(Refs!B22="","",Refs!B22)</f>
        <v>North East Essex &amp; Suffolk</v>
      </c>
      <c r="C29" s="9" t="str">
        <f>IF(Refs!D22="","",Refs!D22)</f>
        <v>Area</v>
      </c>
      <c r="D29" s="99">
        <f>IF($B29="","",IF($C29="Region",SUMIFS(Raw!$H:$H,Raw!$A:$A,$B$5,Raw!$G:$G,Month!D$7,Raw!$I:$I,Month!$A29),IF($C29="Provider",SUMIFS(Raw!$H:$H,Raw!$A:$A,$B$5,Raw!$G:$G,Month!D$7,Raw!$C:$C,Month!$A29),SUMIFS(Raw!$H:$H,Raw!$A:$A,$B$5,Raw!$G:$G,Month!D$7,Raw!$E:$E,Month!$A29))))</f>
        <v>34270</v>
      </c>
      <c r="E29" s="99">
        <f>IF($B29="","",IF($C29="Region",SUMIFS(Raw!$H:$H,Raw!$A:$A,$B$5,Raw!$G:$G,Month!E$7,Raw!$I:$I,Month!$A29),IF($C29="Provider",SUMIFS(Raw!$H:$H,Raw!$A:$A,$B$5,Raw!$G:$G,Month!E$7,Raw!$C:$C,Month!$A29),SUMIFS(Raw!$H:$H,Raw!$A:$A,$B$5,Raw!$G:$G,Month!E$7,Raw!$E:$E,Month!$A29))))</f>
        <v>33923</v>
      </c>
      <c r="F29" s="99">
        <f>IF($B29="","",IF($C29="Region",SUMIFS(Raw!$H:$H,Raw!$A:$A,$B$5,Raw!$G:$G,Month!F$7,Raw!$I:$I,Month!$A29),IF($C29="Provider",SUMIFS(Raw!$H:$H,Raw!$A:$A,$B$5,Raw!$G:$G,Month!F$7,Raw!$C:$C,Month!$A29),SUMIFS(Raw!$H:$H,Raw!$A:$A,$B$5,Raw!$G:$G,Month!F$7,Raw!$E:$E,Month!$A29))))</f>
        <v>32449</v>
      </c>
      <c r="G29" s="99">
        <f>IF($B29="","",IF($C29="Region",SUMIFS(Raw!$H:$H,Raw!$A:$A,$B$5,Raw!$G:$G,Month!G$7,Raw!$I:$I,Month!$A29),IF($C29="Provider",SUMIFS(Raw!$H:$H,Raw!$A:$A,$B$5,Raw!$G:$G,Month!G$7,Raw!$C:$C,Month!$A29),SUMIFS(Raw!$H:$H,Raw!$A:$A,$B$5,Raw!$G:$G,Month!G$7,Raw!$E:$E,Month!$A29))))</f>
        <v>28523</v>
      </c>
      <c r="H29" s="99">
        <f>IF($B29="","",IF($C29="Region",SUMIFS(Raw!$H:$H,Raw!$A:$A,$B$5,Raw!$G:$G,Month!H$7,Raw!$I:$I,Month!$A29),IF($C29="Provider",SUMIFS(Raw!$H:$H,Raw!$A:$A,$B$5,Raw!$G:$G,Month!H$7,Raw!$C:$C,Month!$A29),SUMIFS(Raw!$H:$H,Raw!$A:$A,$B$5,Raw!$G:$G,Month!H$7,Raw!$E:$E,Month!$A29))))</f>
        <v>363</v>
      </c>
      <c r="I29" s="99">
        <f>IF($B29="","",IF($C29="Region",SUMIFS(Raw!$H:$H,Raw!$A:$A,$B$5,Raw!$G:$G,Month!I$7,Raw!$I:$I,Month!$A29),IF($C29="Provider",SUMIFS(Raw!$H:$H,Raw!$A:$A,$B$5,Raw!$G:$G,Month!I$7,Raw!$C:$C,Month!$A29),SUMIFS(Raw!$H:$H,Raw!$A:$A,$B$5,Raw!$G:$G,Month!I$7,Raw!$E:$E,Month!$A29))))</f>
        <v>766625</v>
      </c>
      <c r="J29" s="99">
        <f>IF($B29="","",IF($C29="Region",SUMIFS(Raw!$H:$H,Raw!$A:$A,$B$5,Raw!$G:$G,Month!J$7,Raw!$I:$I,Month!$A29),IF($C29="Provider",SUMIFS(Raw!$H:$H,Raw!$A:$A,$B$5,Raw!$G:$G,Month!J$7,Raw!$C:$C,Month!$A29),SUMIFS(Raw!$H:$H,Raw!$A:$A,$B$5,Raw!$G:$G,Month!J$7,Raw!$E:$E,Month!$A29))))</f>
        <v>148</v>
      </c>
      <c r="K29" s="99">
        <f>IF($B29="","",IF($C29="Region",SUMIFS(Raw!$H:$H,Raw!$A:$A,$B$5,Raw!$G:$G,Month!K$7,Raw!$I:$I,Month!$A29),IF($C29="Provider",SUMIFS(Raw!$H:$H,Raw!$A:$A,$B$5,Raw!$G:$G,Month!K$7,Raw!$C:$C,Month!$A29),SUMIFS(Raw!$H:$H,Raw!$A:$A,$B$5,Raw!$G:$G,Month!K$7,Raw!$E:$E,Month!$A29))))</f>
        <v>362</v>
      </c>
      <c r="L29" s="99">
        <f>IF($B29="","",IF($C29="Region",SUMIFS(Raw!$H:$H,Raw!$A:$A,$B$5,Raw!$G:$G,Month!L$7,Raw!$I:$I,Month!$A29),IF($C29="Provider",SUMIFS(Raw!$H:$H,Raw!$A:$A,$B$5,Raw!$G:$G,Month!L$7,Raw!$C:$C,Month!$A29),SUMIFS(Raw!$H:$H,Raw!$A:$A,$B$5,Raw!$G:$G,Month!L$7,Raw!$E:$E,Month!$A29))))</f>
        <v>27857</v>
      </c>
      <c r="M29" s="99">
        <f>IF($B29="","",IF($C29="Region",SUMIFS(Raw!$H:$H,Raw!$A:$A,$B$5,Raw!$G:$G,Month!M$7,Raw!$I:$I,Month!$A29),IF($C29="Provider",SUMIFS(Raw!$H:$H,Raw!$A:$A,$B$5,Raw!$G:$G,Month!M$7,Raw!$C:$C,Month!$A29),SUMIFS(Raw!$H:$H,Raw!$A:$A,$B$5,Raw!$G:$G,Month!M$7,Raw!$E:$E,Month!$A29))))</f>
        <v>11642</v>
      </c>
      <c r="N29" s="99">
        <f>IF($B29="","",IF($C29="Region",SUMIFS(Raw!$H:$H,Raw!$A:$A,$B$5,Raw!$G:$G,Month!N$7,Raw!$I:$I,Month!$A29),IF($C29="Provider",SUMIFS(Raw!$H:$H,Raw!$A:$A,$B$5,Raw!$G:$G,Month!N$7,Raw!$C:$C,Month!$A29),SUMIFS(Raw!$H:$H,Raw!$A:$A,$B$5,Raw!$G:$G,Month!N$7,Raw!$E:$E,Month!$A29))))</f>
        <v>47255058</v>
      </c>
      <c r="O29" s="99">
        <f>IF($B29="","",IF($C29="Region",SUMIFS(Raw!$H:$H,Raw!$A:$A,$B$5,Raw!$G:$G,Month!O$7,Raw!$I:$I,Month!$A29),IF($C29="Provider",SUMIFS(Raw!$H:$H,Raw!$A:$A,$B$5,Raw!$G:$G,Month!O$7,Raw!$C:$C,Month!$A29),SUMIFS(Raw!$H:$H,Raw!$A:$A,$B$5,Raw!$G:$G,Month!O$7,Raw!$E:$E,Month!$A29))))</f>
        <v>28808</v>
      </c>
      <c r="P29" s="99">
        <f>IF($B29="","",IF($C29="Region",SUMIFS(Raw!$H:$H,Raw!$A:$A,$B$5,Raw!$G:$G,Month!P$7,Raw!$I:$I,Month!$A29),IF($C29="Provider",SUMIFS(Raw!$H:$H,Raw!$A:$A,$B$5,Raw!$G:$G,Month!P$7,Raw!$C:$C,Month!$A29),SUMIFS(Raw!$H:$H,Raw!$A:$A,$B$5,Raw!$G:$G,Month!P$7,Raw!$E:$E,Month!$A29))))</f>
        <v>521</v>
      </c>
      <c r="Q29" s="99">
        <f>IF($B29="","",IF($C29="Region",SUMIFS(Raw!$H:$H,Raw!$A:$A,$B$5,Raw!$G:$G,Month!Q$7,Raw!$I:$I,Month!$A29),IF($C29="Provider",SUMIFS(Raw!$H:$H,Raw!$A:$A,$B$5,Raw!$G:$G,Month!Q$7,Raw!$C:$C,Month!$A29),SUMIFS(Raw!$H:$H,Raw!$A:$A,$B$5,Raw!$G:$G,Month!Q$7,Raw!$E:$E,Month!$A29))))</f>
        <v>12563</v>
      </c>
      <c r="R29" s="99">
        <f>IF($B29="","",IF($C29="Region",SUMIFS(Raw!$H:$H,Raw!$A:$A,$B$5,Raw!$G:$G,Month!R$7,Raw!$I:$I,Month!$A29),IF($C29="Provider",SUMIFS(Raw!$H:$H,Raw!$A:$A,$B$5,Raw!$G:$G,Month!R$7,Raw!$C:$C,Month!$A29),SUMIFS(Raw!$H:$H,Raw!$A:$A,$B$5,Raw!$G:$G,Month!R$7,Raw!$E:$E,Month!$A29))))</f>
        <v>10110</v>
      </c>
      <c r="S29" s="99">
        <f>IF($B29="","",IF($C29="Region",SUMIFS(Raw!$H:$H,Raw!$A:$A,$B$5,Raw!$G:$G,Month!S$7,Raw!$I:$I,Month!$A29),IF($C29="Provider",SUMIFS(Raw!$H:$H,Raw!$A:$A,$B$5,Raw!$G:$G,Month!S$7,Raw!$C:$C,Month!$A29),SUMIFS(Raw!$H:$H,Raw!$A:$A,$B$5,Raw!$G:$G,Month!S$7,Raw!$E:$E,Month!$A29))))</f>
        <v>5614</v>
      </c>
      <c r="T29" s="99">
        <f>IF($B29="","",IF($C29="Region",SUMIFS(Raw!$H:$H,Raw!$A:$A,$B$5,Raw!$G:$G,Month!T$7,Raw!$I:$I,Month!$A29),IF($C29="Provider",SUMIFS(Raw!$H:$H,Raw!$A:$A,$B$5,Raw!$G:$G,Month!T$7,Raw!$C:$C,Month!$A29),SUMIFS(Raw!$H:$H,Raw!$A:$A,$B$5,Raw!$G:$G,Month!T$7,Raw!$E:$E,Month!$A29))))</f>
        <v>0</v>
      </c>
      <c r="U29" s="99">
        <f>IF($B29="","",IF($C29="Region",SUMIFS(Raw!$H:$H,Raw!$A:$A,$B$5,Raw!$G:$G,Month!U$7,Raw!$I:$I,Month!$A29),IF($C29="Provider",SUMIFS(Raw!$H:$H,Raw!$A:$A,$B$5,Raw!$G:$G,Month!U$7,Raw!$C:$C,Month!$A29),SUMIFS(Raw!$H:$H,Raw!$A:$A,$B$5,Raw!$G:$G,Month!U$7,Raw!$E:$E,Month!$A29))))</f>
        <v>15724</v>
      </c>
      <c r="V29" s="99">
        <f>IF($B29="","",IF($C29="Region",SUMIFS(Raw!$H:$H,Raw!$A:$A,$B$5,Raw!$G:$G,Month!V$7,Raw!$I:$I,Month!$A29),IF($C29="Provider",SUMIFS(Raw!$H:$H,Raw!$A:$A,$B$5,Raw!$G:$G,Month!V$7,Raw!$C:$C,Month!$A29),SUMIFS(Raw!$H:$H,Raw!$A:$A,$B$5,Raw!$G:$G,Month!V$7,Raw!$E:$E,Month!$A29))))</f>
        <v>165</v>
      </c>
      <c r="W29" s="99">
        <f>IF($B29="","",IF($C29="Region",SUMIFS(Raw!$H:$H,Raw!$A:$A,$B$5,Raw!$G:$G,Month!W$7,Raw!$I:$I,Month!$A29),IF($C29="Provider",SUMIFS(Raw!$H:$H,Raw!$A:$A,$B$5,Raw!$G:$G,Month!W$7,Raw!$C:$C,Month!$A29),SUMIFS(Raw!$H:$H,Raw!$A:$A,$B$5,Raw!$G:$G,Month!W$7,Raw!$E:$E,Month!$A29))))</f>
        <v>9611</v>
      </c>
      <c r="X29" s="99">
        <f>IF($B29="","",IF($C29="Region",SUMIFS(Raw!$H:$H,Raw!$A:$A,$B$5,Raw!$G:$G,Month!X$7,Raw!$I:$I,Month!$A29),IF($C29="Provider",SUMIFS(Raw!$H:$H,Raw!$A:$A,$B$5,Raw!$G:$G,Month!X$7,Raw!$C:$C,Month!$A29),SUMIFS(Raw!$H:$H,Raw!$A:$A,$B$5,Raw!$G:$G,Month!X$7,Raw!$E:$E,Month!$A29))))</f>
        <v>5399</v>
      </c>
      <c r="Y29" s="99">
        <f>IF($B29="","",IF($C29="Region",SUMIFS(Raw!$H:$H,Raw!$A:$A,$B$5,Raw!$G:$G,Month!Y$7,Raw!$I:$I,Month!$A29),IF($C29="Provider",SUMIFS(Raw!$H:$H,Raw!$A:$A,$B$5,Raw!$G:$G,Month!Y$7,Raw!$C:$C,Month!$A29),SUMIFS(Raw!$H:$H,Raw!$A:$A,$B$5,Raw!$G:$G,Month!Y$7,Raw!$E:$E,Month!$A29))))</f>
        <v>3433</v>
      </c>
      <c r="Z29" s="99">
        <f>IF($B29="","",IF($C29="Region",SUMIFS(Raw!$H:$H,Raw!$A:$A,$B$5,Raw!$G:$G,Month!Z$7,Raw!$I:$I,Month!$A29),IF($C29="Provider",SUMIFS(Raw!$H:$H,Raw!$A:$A,$B$5,Raw!$G:$G,Month!Z$7,Raw!$C:$C,Month!$A29),SUMIFS(Raw!$H:$H,Raw!$A:$A,$B$5,Raw!$G:$G,Month!Z$7,Raw!$E:$E,Month!$A29))))</f>
        <v>17306</v>
      </c>
      <c r="AA29" s="99">
        <f>IF($B29="","",IF($C29="Region",SUMIFS(Raw!$H:$H,Raw!$A:$A,$B$5,Raw!$G:$G,Month!AA$7,Raw!$I:$I,Month!$A29),IF($C29="Provider",SUMIFS(Raw!$H:$H,Raw!$A:$A,$B$5,Raw!$G:$G,Month!AA$7,Raw!$C:$C,Month!$A29),SUMIFS(Raw!$H:$H,Raw!$A:$A,$B$5,Raw!$G:$G,Month!AA$7,Raw!$E:$E,Month!$A29))))</f>
        <v>1207</v>
      </c>
      <c r="AB29" s="99">
        <f>IF($B29="","",IF($C29="Region",SUMIFS(Raw!$H:$H,Raw!$A:$A,$B$5,Raw!$G:$G,Month!AB$7,Raw!$I:$I,Month!$A29),IF($C29="Provider",SUMIFS(Raw!$H:$H,Raw!$A:$A,$B$5,Raw!$G:$G,Month!AB$7,Raw!$C:$C,Month!$A29),SUMIFS(Raw!$H:$H,Raw!$A:$A,$B$5,Raw!$G:$G,Month!AB$7,Raw!$E:$E,Month!$A29))))</f>
        <v>531</v>
      </c>
      <c r="AC29" s="99">
        <f>IF($B29="","",IF($C29="Region",SUMIFS(Raw!$H:$H,Raw!$A:$A,$B$5,Raw!$G:$G,Month!AC$7,Raw!$I:$I,Month!$A29),IF($C29="Provider",SUMIFS(Raw!$H:$H,Raw!$A:$A,$B$5,Raw!$G:$G,Month!AC$7,Raw!$C:$C,Month!$A29),SUMIFS(Raw!$H:$H,Raw!$A:$A,$B$5,Raw!$G:$G,Month!AC$7,Raw!$E:$E,Month!$A29))))</f>
        <v>7341</v>
      </c>
      <c r="AD29" s="99">
        <f>IF($B29="","",IF($C29="Region",SUMIFS(Raw!$H:$H,Raw!$A:$A,$B$5,Raw!$G:$G,Month!AD$7,Raw!$I:$I,Month!$A29),IF($C29="Provider",SUMIFS(Raw!$H:$H,Raw!$A:$A,$B$5,Raw!$G:$G,Month!AD$7,Raw!$C:$C,Month!$A29),SUMIFS(Raw!$H:$H,Raw!$A:$A,$B$5,Raw!$G:$G,Month!AD$7,Raw!$E:$E,Month!$A29))))</f>
        <v>40230</v>
      </c>
      <c r="AE29" s="99">
        <f>IF($B29="","",IF($C29="Region",SUMIFS(Raw!$H:$H,Raw!$A:$A,$B$5,Raw!$G:$G,Month!AE$7,Raw!$I:$I,Month!$A29),IF($C29="Provider",SUMIFS(Raw!$H:$H,Raw!$A:$A,$B$5,Raw!$G:$G,Month!AE$7,Raw!$C:$C,Month!$A29),SUMIFS(Raw!$H:$H,Raw!$A:$A,$B$5,Raw!$G:$G,Month!AE$7,Raw!$E:$E,Month!$A29))))</f>
        <v>28788</v>
      </c>
      <c r="AF29" s="99">
        <f>IF($B29="","",IF($C29="Region",SUMIFS(Raw!$H:$H,Raw!$A:$A,$B$5,Raw!$G:$G,Month!AF$7,Raw!$I:$I,Month!$A29),IF($C29="Provider",SUMIFS(Raw!$H:$H,Raw!$A:$A,$B$5,Raw!$G:$G,Month!AF$7,Raw!$C:$C,Month!$A29),SUMIFS(Raw!$H:$H,Raw!$A:$A,$B$5,Raw!$G:$G,Month!AF$7,Raw!$E:$E,Month!$A29))))</f>
        <v>4428</v>
      </c>
      <c r="AG29" s="99">
        <f>IF($B29="","",IF($C29="Region",SUMIFS(Raw!$H:$H,Raw!$A:$A,$B$5,Raw!$G:$G,Month!AG$7,Raw!$I:$I,Month!$A29),IF($C29="Provider",SUMIFS(Raw!$H:$H,Raw!$A:$A,$B$5,Raw!$G:$G,Month!AG$7,Raw!$C:$C,Month!$A29),SUMIFS(Raw!$H:$H,Raw!$A:$A,$B$5,Raw!$G:$G,Month!AG$7,Raw!$E:$E,Month!$A29))))</f>
        <v>3947</v>
      </c>
      <c r="AH29" s="99">
        <f>IF($B29="","",IF($C29="Region",SUMIFS(Raw!$H:$H,Raw!$A:$A,$B$5,Raw!$G:$G,Month!AH$7,Raw!$I:$I,Month!$A29),IF($C29="Provider",SUMIFS(Raw!$H:$H,Raw!$A:$A,$B$5,Raw!$G:$G,Month!AH$7,Raw!$C:$C,Month!$A29),SUMIFS(Raw!$H:$H,Raw!$A:$A,$B$5,Raw!$G:$G,Month!AH$7,Raw!$E:$E,Month!$A29))))</f>
        <v>2296</v>
      </c>
      <c r="AI29" s="99">
        <f>IF($B29="","",IF($C29="Region",SUMIFS(Raw!$H:$H,Raw!$A:$A,$B$5,Raw!$G:$G,Month!AI$7,Raw!$I:$I,Month!$A29),IF($C29="Provider",SUMIFS(Raw!$H:$H,Raw!$A:$A,$B$5,Raw!$G:$G,Month!AI$7,Raw!$C:$C,Month!$A29),SUMIFS(Raw!$H:$H,Raw!$A:$A,$B$5,Raw!$G:$G,Month!AI$7,Raw!$E:$E,Month!$A29))))</f>
        <v>22</v>
      </c>
      <c r="AJ29" s="99">
        <f>IF($B29="","",IF($C29="Region",SUMIFS(Raw!$H:$H,Raw!$A:$A,$B$5,Raw!$G:$G,Month!AJ$7,Raw!$I:$I,Month!$A29),IF($C29="Provider",SUMIFS(Raw!$H:$H,Raw!$A:$A,$B$5,Raw!$G:$G,Month!AJ$7,Raw!$C:$C,Month!$A29),SUMIFS(Raw!$H:$H,Raw!$A:$A,$B$5,Raw!$G:$G,Month!AJ$7,Raw!$E:$E,Month!$A29))))</f>
        <v>1933</v>
      </c>
      <c r="AK29" s="99">
        <f>IF($B29="","",IF($C29="Region",SUMIFS(Raw!$H:$H,Raw!$A:$A,$B$5,Raw!$G:$G,Month!AK$7,Raw!$I:$I,Month!$A29),IF($C29="Provider",SUMIFS(Raw!$H:$H,Raw!$A:$A,$B$5,Raw!$G:$G,Month!AK$7,Raw!$C:$C,Month!$A29),SUMIFS(Raw!$H:$H,Raw!$A:$A,$B$5,Raw!$G:$G,Month!AK$7,Raw!$E:$E,Month!$A29))))</f>
        <v>104</v>
      </c>
      <c r="AL29" s="99">
        <f>IF($B29="","",IF($C29="Region",SUMIFS(Raw!$H:$H,Raw!$A:$A,$B$5,Raw!$G:$G,Month!AL$7,Raw!$I:$I,Month!$A29),IF($C29="Provider",SUMIFS(Raw!$H:$H,Raw!$A:$A,$B$5,Raw!$G:$G,Month!AL$7,Raw!$C:$C,Month!$A29),SUMIFS(Raw!$H:$H,Raw!$A:$A,$B$5,Raw!$G:$G,Month!AL$7,Raw!$E:$E,Month!$A29))))</f>
        <v>882</v>
      </c>
      <c r="AM29" s="99">
        <f>IF($B29="","",IF($C29="Region",SUMIFS(Raw!$H:$H,Raw!$A:$A,$B$5,Raw!$G:$G,Month!AM$7,Raw!$I:$I,Month!$A29),IF($C29="Provider",SUMIFS(Raw!$H:$H,Raw!$A:$A,$B$5,Raw!$G:$G,Month!AM$7,Raw!$C:$C,Month!$A29),SUMIFS(Raw!$H:$H,Raw!$A:$A,$B$5,Raw!$G:$G,Month!AM$7,Raw!$E:$E,Month!$A29))))</f>
        <v>56</v>
      </c>
      <c r="AN29" s="99">
        <f>IF($B29="","",IF($C29="Region",SUMIFS(Raw!$H:$H,Raw!$A:$A,$B$5,Raw!$G:$G,Month!AN$7,Raw!$I:$I,Month!$A29),IF($C29="Provider",SUMIFS(Raw!$H:$H,Raw!$A:$A,$B$5,Raw!$G:$G,Month!AN$7,Raw!$C:$C,Month!$A29),SUMIFS(Raw!$H:$H,Raw!$A:$A,$B$5,Raw!$G:$G,Month!AN$7,Raw!$E:$E,Month!$A29))))</f>
        <v>1466</v>
      </c>
      <c r="AO29" s="99">
        <f>IF($B29="","",IF($C29="Region",SUMIFS(Raw!$H:$H,Raw!$A:$A,$B$5,Raw!$G:$G,Month!AO$7,Raw!$I:$I,Month!$A29),IF($C29="Provider",SUMIFS(Raw!$H:$H,Raw!$A:$A,$B$5,Raw!$G:$G,Month!AO$7,Raw!$C:$C,Month!$A29),SUMIFS(Raw!$H:$H,Raw!$A:$A,$B$5,Raw!$G:$G,Month!AO$7,Raw!$E:$E,Month!$A29))))</f>
        <v>872</v>
      </c>
      <c r="AP29" s="99">
        <f>IF($B29="","",IF($C29="Region",SUMIFS(Raw!$H:$H,Raw!$A:$A,$B$5,Raw!$G:$G,Month!AP$7,Raw!$I:$I,Month!$A29),IF($C29="Provider",SUMIFS(Raw!$H:$H,Raw!$A:$A,$B$5,Raw!$G:$G,Month!AP$7,Raw!$C:$C,Month!$A29),SUMIFS(Raw!$H:$H,Raw!$A:$A,$B$5,Raw!$G:$G,Month!AP$7,Raw!$E:$E,Month!$A29))))</f>
        <v>2634</v>
      </c>
      <c r="AQ29" s="99">
        <f>IF($B29="","",IF($C29="Region",SUMIFS(Raw!$H:$H,Raw!$A:$A,$B$5,Raw!$G:$G,Month!AQ$7,Raw!$I:$I,Month!$A29),IF($C29="Provider",SUMIFS(Raw!$H:$H,Raw!$A:$A,$B$5,Raw!$G:$G,Month!AQ$7,Raw!$C:$C,Month!$A29),SUMIFS(Raw!$H:$H,Raw!$A:$A,$B$5,Raw!$G:$G,Month!AQ$7,Raw!$E:$E,Month!$A29))))</f>
        <v>3462</v>
      </c>
      <c r="AR29" s="99">
        <f>IF($B29="","",IF($C29="Region",SUMIFS(Raw!$H:$H,Raw!$A:$A,$B$5,Raw!$G:$G,Month!AR$7,Raw!$I:$I,Month!$A29),IF($C29="Provider",SUMIFS(Raw!$H:$H,Raw!$A:$A,$B$5,Raw!$G:$G,Month!AR$7,Raw!$C:$C,Month!$A29),SUMIFS(Raw!$H:$H,Raw!$A:$A,$B$5,Raw!$G:$G,Month!AR$7,Raw!$E:$E,Month!$A29))))</f>
        <v>3328</v>
      </c>
      <c r="AS29" s="99">
        <f>IF($B29="","",IF($C29="Region",SUMIFS(Raw!$H:$H,Raw!$A:$A,$B$5,Raw!$G:$G,Month!AS$7,Raw!$I:$I,Month!$A29),IF($C29="Provider",SUMIFS(Raw!$H:$H,Raw!$A:$A,$B$5,Raw!$G:$G,Month!AS$7,Raw!$C:$C,Month!$A29),SUMIFS(Raw!$H:$H,Raw!$A:$A,$B$5,Raw!$G:$G,Month!AS$7,Raw!$E:$E,Month!$A29))))</f>
        <v>2413</v>
      </c>
      <c r="AT29" s="99">
        <f>IF($B29="","",IF($C29="Region",SUMIFS(Raw!$H:$H,Raw!$A:$A,$B$5,Raw!$G:$G,Month!AT$7,Raw!$I:$I,Month!$A29),IF($C29="Provider",SUMIFS(Raw!$H:$H,Raw!$A:$A,$B$5,Raw!$G:$G,Month!AT$7,Raw!$C:$C,Month!$A29),SUMIFS(Raw!$H:$H,Raw!$A:$A,$B$5,Raw!$G:$G,Month!AT$7,Raw!$E:$E,Month!$A29))))</f>
        <v>719</v>
      </c>
      <c r="AU29" s="99">
        <f>IF($B29="","",IF($C29="Region",SUMIFS(Raw!$H:$H,Raw!$A:$A,$B$5,Raw!$G:$G,Month!AU$7,Raw!$I:$I,Month!$A29),IF($C29="Provider",SUMIFS(Raw!$H:$H,Raw!$A:$A,$B$5,Raw!$G:$G,Month!AU$7,Raw!$C:$C,Month!$A29),SUMIFS(Raw!$H:$H,Raw!$A:$A,$B$5,Raw!$G:$G,Month!AU$7,Raw!$E:$E,Month!$A29))))</f>
        <v>348</v>
      </c>
      <c r="AV29" s="99">
        <f>IF($B29="","",IF($C29="Region",SUMIFS(Raw!$H:$H,Raw!$A:$A,$B$5,Raw!$G:$G,Month!AV$7,Raw!$I:$I,Month!$A29),IF($C29="Provider",SUMIFS(Raw!$H:$H,Raw!$A:$A,$B$5,Raw!$G:$G,Month!AV$7,Raw!$C:$C,Month!$A29),SUMIFS(Raw!$H:$H,Raw!$A:$A,$B$5,Raw!$G:$G,Month!AV$7,Raw!$E:$E,Month!$A29))))</f>
        <v>2401</v>
      </c>
      <c r="AW29" s="99">
        <f>IF($B29="","",IF($C29="Region",SUMIFS(Raw!$H:$H,Raw!$A:$A,$B$5,Raw!$G:$G,Month!AW$7,Raw!$I:$I,Month!$A29),IF($C29="Provider",SUMIFS(Raw!$H:$H,Raw!$A:$A,$B$5,Raw!$G:$G,Month!AW$7,Raw!$C:$C,Month!$A29),SUMIFS(Raw!$H:$H,Raw!$A:$A,$B$5,Raw!$G:$G,Month!AW$7,Raw!$E:$E,Month!$A29))))</f>
        <v>4466775</v>
      </c>
      <c r="AX29" s="99">
        <f>IF($B29="","",IF($C29="Region",SUMIFS(Raw!$H:$H,Raw!$A:$A,$B$5,Raw!$G:$G,Month!AX$7,Raw!$I:$I,Month!$A29),IF($C29="Provider",SUMIFS(Raw!$H:$H,Raw!$A:$A,$B$5,Raw!$G:$G,Month!AX$7,Raw!$C:$C,Month!$A29),SUMIFS(Raw!$H:$H,Raw!$A:$A,$B$5,Raw!$G:$G,Month!AX$7,Raw!$E:$E,Month!$A29))))</f>
        <v>2919</v>
      </c>
      <c r="AY29" s="99">
        <f>IF($B29="","",IF($C29="Region",SUMIFS(Raw!$H:$H,Raw!$A:$A,$B$5,Raw!$G:$G,Month!AY$7,Raw!$I:$I,Month!$A29),IF($C29="Provider",SUMIFS(Raw!$H:$H,Raw!$A:$A,$B$5,Raw!$G:$G,Month!AY$7,Raw!$C:$C,Month!$A29),SUMIFS(Raw!$H:$H,Raw!$A:$A,$B$5,Raw!$G:$G,Month!AY$7,Raw!$E:$E,Month!$A29))))</f>
        <v>1977</v>
      </c>
      <c r="AZ29" s="99">
        <f>IF($B29="","",IF($C29="Region",SUMIFS(Raw!$H:$H,Raw!$A:$A,$B$5,Raw!$G:$G,Month!AZ$7,Raw!$I:$I,Month!$A29),IF($C29="Provider",SUMIFS(Raw!$H:$H,Raw!$A:$A,$B$5,Raw!$G:$G,Month!AZ$7,Raw!$C:$C,Month!$A29),SUMIFS(Raw!$H:$H,Raw!$A:$A,$B$5,Raw!$G:$G,Month!AZ$7,Raw!$E:$E,Month!$A29))))</f>
        <v>276</v>
      </c>
      <c r="BA29" s="99">
        <f>IF($B29="","",IF($C29="Region",SUMIFS(Raw!$H:$H,Raw!$A:$A,$B$5,Raw!$G:$G,Month!BA$7,Raw!$I:$I,Month!$A29),IF($C29="Provider",SUMIFS(Raw!$H:$H,Raw!$A:$A,$B$5,Raw!$G:$G,Month!BA$7,Raw!$C:$C,Month!$A29),SUMIFS(Raw!$H:$H,Raw!$A:$A,$B$5,Raw!$G:$G,Month!BA$7,Raw!$E:$E,Month!$A29))))</f>
        <v>758</v>
      </c>
      <c r="BB29" s="99">
        <f>IF($B29="","",IF($C29="Region",SUMIFS(Raw!$H:$H,Raw!$A:$A,$B$5,Raw!$G:$G,Month!BB$7,Raw!$I:$I,Month!$A29),IF($C29="Provider",SUMIFS(Raw!$H:$H,Raw!$A:$A,$B$5,Raw!$G:$G,Month!BB$7,Raw!$C:$C,Month!$A29),SUMIFS(Raw!$H:$H,Raw!$A:$A,$B$5,Raw!$G:$G,Month!BB$7,Raw!$E:$E,Month!$A29))))</f>
        <v>2331205</v>
      </c>
      <c r="BC29" s="99">
        <f>IF($B29="","",IF($C29="Region",SUMIFS(Raw!$H:$H,Raw!$A:$A,$B$5,Raw!$G:$G,Month!BC$7,Raw!$I:$I,Month!$A29),IF($C29="Provider",SUMIFS(Raw!$H:$H,Raw!$A:$A,$B$5,Raw!$G:$G,Month!BC$7,Raw!$C:$C,Month!$A29),SUMIFS(Raw!$H:$H,Raw!$A:$A,$B$5,Raw!$G:$G,Month!BC$7,Raw!$E:$E,Month!$A29))))</f>
        <v>2272</v>
      </c>
      <c r="BD29" s="99">
        <f>IF($B29="","",IF($C29="Region",SUMIFS(Raw!$H:$H,Raw!$A:$A,$B$5,Raw!$G:$G,Month!BD$7,Raw!$I:$I,Month!$A29),IF($C29="Provider",SUMIFS(Raw!$H:$H,Raw!$A:$A,$B$5,Raw!$G:$G,Month!BD$7,Raw!$C:$C,Month!$A29),SUMIFS(Raw!$H:$H,Raw!$A:$A,$B$5,Raw!$G:$G,Month!BD$7,Raw!$E:$E,Month!$A29))))</f>
        <v>13115</v>
      </c>
      <c r="BE29" s="99">
        <f>IF($B29="","",IF($C29="Region",SUMIFS(Raw!$H:$H,Raw!$A:$A,$B$5,Raw!$G:$G,Month!BE$7,Raw!$I:$I,Month!$A29),IF($C29="Provider",SUMIFS(Raw!$H:$H,Raw!$A:$A,$B$5,Raw!$G:$G,Month!BE$7,Raw!$C:$C,Month!$A29),SUMIFS(Raw!$H:$H,Raw!$A:$A,$B$5,Raw!$G:$G,Month!BE$7,Raw!$E:$E,Month!$A29))))</f>
        <v>201</v>
      </c>
      <c r="BF29" s="99">
        <f>IF($B29="","",IF($C29="Region",SUMIFS(Raw!$H:$H,Raw!$A:$A,$B$5,Raw!$G:$G,Month!BF$7,Raw!$I:$I,Month!$A29),IF($C29="Provider",SUMIFS(Raw!$H:$H,Raw!$A:$A,$B$5,Raw!$G:$G,Month!BF$7,Raw!$C:$C,Month!$A29),SUMIFS(Raw!$H:$H,Raw!$A:$A,$B$5,Raw!$G:$G,Month!BF$7,Raw!$E:$E,Month!$A29))))</f>
        <v>22615</v>
      </c>
      <c r="BG29" s="99">
        <f>IF($B29="","",IF($C29="Region",SUMIFS(Raw!$H:$H,Raw!$A:$A,$B$5,Raw!$G:$G,Month!BG$7,Raw!$I:$I,Month!$A29),IF($C29="Provider",SUMIFS(Raw!$H:$H,Raw!$A:$A,$B$5,Raw!$G:$G,Month!BG$7,Raw!$C:$C,Month!$A29),SUMIFS(Raw!$H:$H,Raw!$A:$A,$B$5,Raw!$G:$G,Month!BG$7,Raw!$E:$E,Month!$A29))))</f>
        <v>7</v>
      </c>
      <c r="BH29" s="99">
        <f>IF($B29="","",IF($C29="Region",SUMIFS(Raw!$H:$H,Raw!$A:$A,$B$5,Raw!$G:$G,Month!BH$7,Raw!$I:$I,Month!$A29),IF($C29="Provider",SUMIFS(Raw!$H:$H,Raw!$A:$A,$B$5,Raw!$G:$G,Month!BH$7,Raw!$C:$C,Month!$A29),SUMIFS(Raw!$H:$H,Raw!$A:$A,$B$5,Raw!$G:$G,Month!BH$7,Raw!$E:$E,Month!$A29))))</f>
        <v>18384</v>
      </c>
      <c r="BI29" s="99">
        <f>IF($B29="","",IF($C29="Region",SUMIFS(Raw!$H:$H,Raw!$A:$A,$B$5,Raw!$G:$G,Month!BI$7,Raw!$I:$I,Month!$A29),IF($C29="Provider",SUMIFS(Raw!$H:$H,Raw!$A:$A,$B$5,Raw!$G:$G,Month!BI$7,Raw!$C:$C,Month!$A29),SUMIFS(Raw!$H:$H,Raw!$A:$A,$B$5,Raw!$G:$G,Month!BI$7,Raw!$E:$E,Month!$A29))))</f>
        <v>1408</v>
      </c>
      <c r="BJ29" s="99">
        <f>IF($B29="","",IF($C29="Region",SUMIFS(Raw!$H:$H,Raw!$A:$A,$B$5,Raw!$G:$G,Month!BJ$7,Raw!$I:$I,Month!$A29),IF($C29="Provider",SUMIFS(Raw!$H:$H,Raw!$A:$A,$B$5,Raw!$G:$G,Month!BJ$7,Raw!$C:$C,Month!$A29),SUMIFS(Raw!$H:$H,Raw!$A:$A,$B$5,Raw!$G:$G,Month!BJ$7,Raw!$E:$E,Month!$A29))))</f>
        <v>4426</v>
      </c>
      <c r="BK29" s="99">
        <f>IF($B29="","",IF($C29="Region",SUMIFS(Raw!$H:$H,Raw!$A:$A,$B$5,Raw!$G:$G,Month!BK$7,Raw!$I:$I,Month!$A29),IF($C29="Provider",SUMIFS(Raw!$H:$H,Raw!$A:$A,$B$5,Raw!$G:$G,Month!BK$7,Raw!$C:$C,Month!$A29),SUMIFS(Raw!$H:$H,Raw!$A:$A,$B$5,Raw!$G:$G,Month!BK$7,Raw!$E:$E,Month!$A29))))</f>
        <v>1299</v>
      </c>
      <c r="BL29" s="99">
        <f>IF($B29="","",IF($C29="Region",SUMIFS(Raw!$H:$H,Raw!$A:$A,$B$5,Raw!$G:$G,Month!BL$7,Raw!$I:$I,Month!$A29),IF($C29="Provider",SUMIFS(Raw!$H:$H,Raw!$A:$A,$B$5,Raw!$G:$G,Month!BL$7,Raw!$C:$C,Month!$A29),SUMIFS(Raw!$H:$H,Raw!$A:$A,$B$5,Raw!$G:$G,Month!BL$7,Raw!$E:$E,Month!$A29))))</f>
        <v>9355</v>
      </c>
      <c r="BM29" s="99">
        <f>IF($B29="","",IF($C29="Region",SUMIFS(Raw!$H:$H,Raw!$A:$A,$B$5,Raw!$G:$G,Month!BM$7,Raw!$I:$I,Month!$A29),IF($C29="Provider",SUMIFS(Raw!$H:$H,Raw!$A:$A,$B$5,Raw!$G:$G,Month!BM$7,Raw!$C:$C,Month!$A29),SUMIFS(Raw!$H:$H,Raw!$A:$A,$B$5,Raw!$G:$G,Month!BM$7,Raw!$E:$E,Month!$A29))))</f>
        <v>101</v>
      </c>
      <c r="BN29" s="99">
        <f>IF($B29="","",IF($C29="Region",SUMIFS(Raw!$H:$H,Raw!$A:$A,$B$5,Raw!$G:$G,Month!BN$7,Raw!$I:$I,Month!$A29),IF($C29="Provider",SUMIFS(Raw!$H:$H,Raw!$A:$A,$B$5,Raw!$G:$G,Month!BN$7,Raw!$C:$C,Month!$A29),SUMIFS(Raw!$H:$H,Raw!$A:$A,$B$5,Raw!$G:$G,Month!BN$7,Raw!$E:$E,Month!$A29))))</f>
        <v>1430</v>
      </c>
      <c r="BO29" s="99">
        <f>IF($B29="","",IF($C29="Region",SUMIFS(Raw!$H:$H,Raw!$A:$A,$B$5,Raw!$G:$G,Month!BO$7,Raw!$I:$I,Month!$A29),IF($C29="Provider",SUMIFS(Raw!$H:$H,Raw!$A:$A,$B$5,Raw!$G:$G,Month!BO$7,Raw!$C:$C,Month!$A29),SUMIFS(Raw!$H:$H,Raw!$A:$A,$B$5,Raw!$G:$G,Month!BO$7,Raw!$E:$E,Month!$A29))))</f>
        <v>2</v>
      </c>
      <c r="BP29" s="99">
        <f>IF($B29="","",IF($C29="Region",SUMIFS(Raw!$H:$H,Raw!$A:$A,$B$5,Raw!$G:$G,Month!BP$7,Raw!$I:$I,Month!$A29),IF($C29="Provider",SUMIFS(Raw!$H:$H,Raw!$A:$A,$B$5,Raw!$G:$G,Month!BP$7,Raw!$C:$C,Month!$A29),SUMIFS(Raw!$H:$H,Raw!$A:$A,$B$5,Raw!$G:$G,Month!BP$7,Raw!$E:$E,Month!$A29))))</f>
        <v>2718</v>
      </c>
      <c r="BQ29" s="99">
        <f>IF($B29="","",IF($C29="Region",SUMIFS(Raw!$H:$H,Raw!$A:$A,$B$5,Raw!$G:$G,Month!BQ$7,Raw!$I:$I,Month!$A29),IF($C29="Provider",SUMIFS(Raw!$H:$H,Raw!$A:$A,$B$5,Raw!$G:$G,Month!BQ$7,Raw!$C:$C,Month!$A29),SUMIFS(Raw!$H:$H,Raw!$A:$A,$B$5,Raw!$G:$G,Month!BQ$7,Raw!$E:$E,Month!$A29))))</f>
        <v>1</v>
      </c>
      <c r="BR29" s="99">
        <f>IF($B29="","",IF($C29="Region",SUMIFS(Raw!$H:$H,Raw!$A:$A,$B$5,Raw!$G:$G,Month!BR$7,Raw!$I:$I,Month!$A29),IF($C29="Provider",SUMIFS(Raw!$H:$H,Raw!$A:$A,$B$5,Raw!$G:$G,Month!BR$7,Raw!$C:$C,Month!$A29),SUMIFS(Raw!$H:$H,Raw!$A:$A,$B$5,Raw!$G:$G,Month!BR$7,Raw!$E:$E,Month!$A29))))</f>
        <v>67</v>
      </c>
      <c r="BS29" s="99">
        <f>IF($B29="","",IF($C29="Region",SUMIFS(Raw!$H:$H,Raw!$A:$A,$B$5,Raw!$G:$G,Month!BS$7,Raw!$I:$I,Month!$A29),IF($C29="Provider",SUMIFS(Raw!$H:$H,Raw!$A:$A,$B$5,Raw!$G:$G,Month!BS$7,Raw!$C:$C,Month!$A29),SUMIFS(Raw!$H:$H,Raw!$A:$A,$B$5,Raw!$G:$G,Month!BS$7,Raw!$E:$E,Month!$A29))))</f>
        <v>0</v>
      </c>
      <c r="BT29" s="99">
        <f>IF($B29="","",IF($C29="Region",SUMIFS(Raw!$H:$H,Raw!$A:$A,$B$5,Raw!$G:$G,Month!BT$7,Raw!$I:$I,Month!$A29),IF($C29="Provider",SUMIFS(Raw!$H:$H,Raw!$A:$A,$B$5,Raw!$G:$G,Month!BT$7,Raw!$C:$C,Month!$A29),SUMIFS(Raw!$H:$H,Raw!$A:$A,$B$5,Raw!$G:$G,Month!BT$7,Raw!$E:$E,Month!$A29))))</f>
        <v>0</v>
      </c>
      <c r="BU29" s="99">
        <f>IF($B29="","",IF($C29="Region",SUMIFS(Raw!$H:$H,Raw!$A:$A,$B$5,Raw!$G:$G,Month!BU$7,Raw!$I:$I,Month!$A29),IF($C29="Provider",SUMIFS(Raw!$H:$H,Raw!$A:$A,$B$5,Raw!$G:$G,Month!BU$7,Raw!$C:$C,Month!$A29),SUMIFS(Raw!$H:$H,Raw!$A:$A,$B$5,Raw!$G:$G,Month!BU$7,Raw!$E:$E,Month!$A29))))</f>
        <v>0</v>
      </c>
      <c r="BV29" s="99">
        <f>IF($B29="","",IF($C29="Region",SUMIFS(Raw!$H:$H,Raw!$A:$A,$B$5,Raw!$G:$G,Month!BV$7,Raw!$I:$I,Month!$A29),IF($C29="Provider",SUMIFS(Raw!$H:$H,Raw!$A:$A,$B$5,Raw!$G:$G,Month!BV$7,Raw!$C:$C,Month!$A29),SUMIFS(Raw!$H:$H,Raw!$A:$A,$B$5,Raw!$G:$G,Month!BV$7,Raw!$E:$E,Month!$A29))))</f>
        <v>5</v>
      </c>
      <c r="BW29" s="99">
        <f>IF($B29="","",IF($C29="Region",SUMIFS(Raw!$H:$H,Raw!$A:$A,$B$5,Raw!$G:$G,Month!BW$7,Raw!$I:$I,Month!$A29),IF($C29="Provider",SUMIFS(Raw!$H:$H,Raw!$A:$A,$B$5,Raw!$G:$G,Month!BW$7,Raw!$C:$C,Month!$A29),SUMIFS(Raw!$H:$H,Raw!$A:$A,$B$5,Raw!$G:$G,Month!BW$7,Raw!$E:$E,Month!$A29))))</f>
        <v>43</v>
      </c>
      <c r="BX29" s="99">
        <f>IF($B29="","",IF($C29="Region",SUMIFS(Raw!$H:$H,Raw!$A:$A,$B$5,Raw!$G:$G,Month!BX$7,Raw!$I:$I,Month!$A29),IF($C29="Provider",SUMIFS(Raw!$H:$H,Raw!$A:$A,$B$5,Raw!$G:$G,Month!BX$7,Raw!$C:$C,Month!$A29),SUMIFS(Raw!$H:$H,Raw!$A:$A,$B$5,Raw!$G:$G,Month!BX$7,Raw!$E:$E,Month!$A29))))</f>
        <v>465</v>
      </c>
      <c r="BY29" s="99">
        <f>IF($B29="","",IF($C29="Region",SUMIFS(Raw!$H:$H,Raw!$A:$A,$B$5,Raw!$G:$G,Month!BY$7,Raw!$I:$I,Month!$A29),IF($C29="Provider",SUMIFS(Raw!$H:$H,Raw!$A:$A,$B$5,Raw!$G:$G,Month!BY$7,Raw!$C:$C,Month!$A29),SUMIFS(Raw!$H:$H,Raw!$A:$A,$B$5,Raw!$G:$G,Month!BY$7,Raw!$E:$E,Month!$A29))))</f>
        <v>389</v>
      </c>
      <c r="BZ29" s="99">
        <f>IF($B29="","",IF($C29="Region",SUMIFS(Raw!$H:$H,Raw!$A:$A,$B$5,Raw!$G:$G,Month!BZ$7,Raw!$I:$I,Month!$A29),IF($C29="Provider",SUMIFS(Raw!$H:$H,Raw!$A:$A,$B$5,Raw!$G:$G,Month!BZ$7,Raw!$C:$C,Month!$A29),SUMIFS(Raw!$H:$H,Raw!$A:$A,$B$5,Raw!$G:$G,Month!BZ$7,Raw!$E:$E,Month!$A29))))</f>
        <v>959</v>
      </c>
      <c r="CA29" s="99">
        <f>IF($B29="","",IF($C29="Region",SUMIFS(Raw!$H:$H,Raw!$A:$A,$B$5,Raw!$G:$G,Month!CA$7,Raw!$I:$I,Month!$A29),IF($C29="Provider",SUMIFS(Raw!$H:$H,Raw!$A:$A,$B$5,Raw!$G:$G,Month!CA$7,Raw!$C:$C,Month!$A29),SUMIFS(Raw!$H:$H,Raw!$A:$A,$B$5,Raw!$G:$G,Month!CA$7,Raw!$E:$E,Month!$A29))))</f>
        <v>831</v>
      </c>
      <c r="CB29" s="99">
        <f>IF($B29="","",IF($C29="Region",SUMIFS(Raw!$H:$H,Raw!$A:$A,$B$5,Raw!$G:$G,Month!CB$7,Raw!$I:$I,Month!$A29),IF($C29="Provider",SUMIFS(Raw!$H:$H,Raw!$A:$A,$B$5,Raw!$G:$G,Month!CB$7,Raw!$C:$C,Month!$A29),SUMIFS(Raw!$H:$H,Raw!$A:$A,$B$5,Raw!$G:$G,Month!CB$7,Raw!$E:$E,Month!$A29))))</f>
        <v>556</v>
      </c>
      <c r="CC29" s="99">
        <f>IF($B29="","",IF($C29="Region",SUMIFS(Raw!$H:$H,Raw!$A:$A,$B$5,Raw!$G:$G,Month!CC$7,Raw!$I:$I,Month!$A29),IF($C29="Provider",SUMIFS(Raw!$H:$H,Raw!$A:$A,$B$5,Raw!$G:$G,Month!CC$7,Raw!$C:$C,Month!$A29),SUMIFS(Raw!$H:$H,Raw!$A:$A,$B$5,Raw!$G:$G,Month!CC$7,Raw!$E:$E,Month!$A29))))</f>
        <v>478</v>
      </c>
      <c r="CD29" s="99">
        <f>IF($B29="","",IF($C29="Region",SUMIFS(Raw!$H:$H,Raw!$A:$A,$B$5,Raw!$G:$G,Month!CD$7,Raw!$I:$I,Month!$A29),IF($C29="Provider",SUMIFS(Raw!$H:$H,Raw!$A:$A,$B$5,Raw!$G:$G,Month!CD$7,Raw!$C:$C,Month!$A29),SUMIFS(Raw!$H:$H,Raw!$A:$A,$B$5,Raw!$G:$G,Month!CD$7,Raw!$E:$E,Month!$A29))))</f>
        <v>103</v>
      </c>
      <c r="CE29" s="99">
        <f>IF($B29="","",IF($C29="Region",SUMIFS(Raw!$H:$H,Raw!$A:$A,$B$5,Raw!$G:$G,Month!CE$7,Raw!$I:$I,Month!$A29),IF($C29="Provider",SUMIFS(Raw!$H:$H,Raw!$A:$A,$B$5,Raw!$G:$G,Month!CE$7,Raw!$C:$C,Month!$A29),SUMIFS(Raw!$H:$H,Raw!$A:$A,$B$5,Raw!$G:$G,Month!CE$7,Raw!$E:$E,Month!$A29))))</f>
        <v>73</v>
      </c>
      <c r="CF29" s="99">
        <f>IF($B29="","",IF($C29="Region",SUMIFS(Raw!$H:$H,Raw!$A:$A,$B$5,Raw!$G:$G,Month!CF$7,Raw!$I:$I,Month!$A29),IF($C29="Provider",SUMIFS(Raw!$H:$H,Raw!$A:$A,$B$5,Raw!$G:$G,Month!CF$7,Raw!$C:$C,Month!$A29),SUMIFS(Raw!$H:$H,Raw!$A:$A,$B$5,Raw!$G:$G,Month!CF$7,Raw!$E:$E,Month!$A29))))</f>
        <v>1</v>
      </c>
      <c r="CG29" s="99">
        <f>IF($B29="","",IF($C29="Region",SUMIFS(Raw!$H:$H,Raw!$A:$A,$B$5,Raw!$G:$G,Month!CG$7,Raw!$I:$I,Month!$A29),IF($C29="Provider",SUMIFS(Raw!$H:$H,Raw!$A:$A,$B$5,Raw!$G:$G,Month!CG$7,Raw!$C:$C,Month!$A29),SUMIFS(Raw!$H:$H,Raw!$A:$A,$B$5,Raw!$G:$G,Month!CG$7,Raw!$E:$E,Month!$A29))))</f>
        <v>0</v>
      </c>
      <c r="CH29" s="99">
        <f>IF($B29="","",IF($C29="Region",SUMIFS(Raw!$H:$H,Raw!$A:$A,$B$5,Raw!$G:$G,Month!CH$7,Raw!$I:$I,Month!$A29),IF($C29="Provider",SUMIFS(Raw!$H:$H,Raw!$A:$A,$B$5,Raw!$G:$G,Month!CH$7,Raw!$C:$C,Month!$A29),SUMIFS(Raw!$H:$H,Raw!$A:$A,$B$5,Raw!$G:$G,Month!CH$7,Raw!$E:$E,Month!$A29))))</f>
        <v>3</v>
      </c>
      <c r="CI29" s="99">
        <f>IF($B29="","",IF($C29="Region",SUMIFS(Raw!$H:$H,Raw!$A:$A,$B$5,Raw!$G:$G,Month!CI$7,Raw!$I:$I,Month!$A29),IF($C29="Provider",SUMIFS(Raw!$H:$H,Raw!$A:$A,$B$5,Raw!$G:$G,Month!CI$7,Raw!$C:$C,Month!$A29),SUMIFS(Raw!$H:$H,Raw!$A:$A,$B$5,Raw!$G:$G,Month!CI$7,Raw!$E:$E,Month!$A29))))</f>
        <v>3</v>
      </c>
      <c r="CJ29" s="99">
        <f>IF($B29="","",IF($C29="Region",SUMIFS(Raw!$H:$H,Raw!$A:$A,$B$5,Raw!$G:$G,Month!CJ$7,Raw!$I:$I,Month!$A29),IF($C29="Provider",SUMIFS(Raw!$H:$H,Raw!$A:$A,$B$5,Raw!$G:$G,Month!CJ$7,Raw!$C:$C,Month!$A29),SUMIFS(Raw!$H:$H,Raw!$A:$A,$B$5,Raw!$G:$G,Month!CJ$7,Raw!$E:$E,Month!$A29))))</f>
        <v>35</v>
      </c>
      <c r="CK29" s="99">
        <f>IF($B29="","",IF($C29="Region",SUMIFS(Raw!$H:$H,Raw!$A:$A,$B$5,Raw!$G:$G,Month!CK$7,Raw!$I:$I,Month!$A29),IF($C29="Provider",SUMIFS(Raw!$H:$H,Raw!$A:$A,$B$5,Raw!$G:$G,Month!CK$7,Raw!$C:$C,Month!$A29),SUMIFS(Raw!$H:$H,Raw!$A:$A,$B$5,Raw!$G:$G,Month!CK$7,Raw!$E:$E,Month!$A29))))</f>
        <v>21</v>
      </c>
      <c r="CL29" s="99">
        <f>IF($B29="","",IF($C29="Region",SUMIFS(Raw!$H:$H,Raw!$A:$A,$B$5,Raw!$G:$G,Month!CL$7,Raw!$I:$I,Month!$A29),IF($C29="Provider",SUMIFS(Raw!$H:$H,Raw!$A:$A,$B$5,Raw!$G:$G,Month!CL$7,Raw!$C:$C,Month!$A29),SUMIFS(Raw!$H:$H,Raw!$A:$A,$B$5,Raw!$G:$G,Month!CL$7,Raw!$E:$E,Month!$A29))))</f>
        <v>42</v>
      </c>
      <c r="CM29" s="99">
        <f>IF($B29="","",IF($C29="Region",SUMIFS(Raw!$H:$H,Raw!$A:$A,$B$5,Raw!$G:$G,Month!CM$7,Raw!$I:$I,Month!$A29),IF($C29="Provider",SUMIFS(Raw!$H:$H,Raw!$A:$A,$B$5,Raw!$G:$G,Month!CM$7,Raw!$C:$C,Month!$A29),SUMIFS(Raw!$H:$H,Raw!$A:$A,$B$5,Raw!$G:$G,Month!CM$7,Raw!$E:$E,Month!$A29))))</f>
        <v>29</v>
      </c>
    </row>
    <row r="30" spans="1:91" x14ac:dyDescent="0.25">
      <c r="A30" s="18" t="str">
        <f>IF(Refs!A23="","",Refs!A23)</f>
        <v>111AM1</v>
      </c>
      <c r="B30" s="3" t="str">
        <f>IF(Refs!B23="","",Refs!B23)</f>
        <v>West Essex &amp; Hertfordshire</v>
      </c>
      <c r="C30" s="9" t="str">
        <f>IF(Refs!D23="","",Refs!D23)</f>
        <v>Area</v>
      </c>
      <c r="D30" s="99">
        <f>IF($B30="","",IF($C30="Region",SUMIFS(Raw!$H:$H,Raw!$A:$A,$B$5,Raw!$G:$G,Month!D$7,Raw!$I:$I,Month!$A30),IF($C30="Provider",SUMIFS(Raw!$H:$H,Raw!$A:$A,$B$5,Raw!$G:$G,Month!D$7,Raw!$C:$C,Month!$A30),SUMIFS(Raw!$H:$H,Raw!$A:$A,$B$5,Raw!$G:$G,Month!D$7,Raw!$E:$E,Month!$A30))))</f>
        <v>43294</v>
      </c>
      <c r="E30" s="99">
        <f>IF($B30="","",IF($C30="Region",SUMIFS(Raw!$H:$H,Raw!$A:$A,$B$5,Raw!$G:$G,Month!E$7,Raw!$I:$I,Month!$A30),IF($C30="Provider",SUMIFS(Raw!$H:$H,Raw!$A:$A,$B$5,Raw!$G:$G,Month!E$7,Raw!$C:$C,Month!$A30),SUMIFS(Raw!$H:$H,Raw!$A:$A,$B$5,Raw!$G:$G,Month!E$7,Raw!$E:$E,Month!$A30))))</f>
        <v>43294</v>
      </c>
      <c r="F30" s="99">
        <f>IF($B30="","",IF($C30="Region",SUMIFS(Raw!$H:$H,Raw!$A:$A,$B$5,Raw!$G:$G,Month!F$7,Raw!$I:$I,Month!$A30),IF($C30="Provider",SUMIFS(Raw!$H:$H,Raw!$A:$A,$B$5,Raw!$G:$G,Month!F$7,Raw!$C:$C,Month!$A30),SUMIFS(Raw!$H:$H,Raw!$A:$A,$B$5,Raw!$G:$G,Month!F$7,Raw!$E:$E,Month!$A30))))</f>
        <v>42661</v>
      </c>
      <c r="G30" s="99">
        <f>IF($B30="","",IF($C30="Region",SUMIFS(Raw!$H:$H,Raw!$A:$A,$B$5,Raw!$G:$G,Month!G$7,Raw!$I:$I,Month!$A30),IF($C30="Provider",SUMIFS(Raw!$H:$H,Raw!$A:$A,$B$5,Raw!$G:$G,Month!G$7,Raw!$C:$C,Month!$A30),SUMIFS(Raw!$H:$H,Raw!$A:$A,$B$5,Raw!$G:$G,Month!G$7,Raw!$E:$E,Month!$A30))))</f>
        <v>38295</v>
      </c>
      <c r="H30" s="99">
        <f>IF($B30="","",IF($C30="Region",SUMIFS(Raw!$H:$H,Raw!$A:$A,$B$5,Raw!$G:$G,Month!H$7,Raw!$I:$I,Month!$A30),IF($C30="Provider",SUMIFS(Raw!$H:$H,Raw!$A:$A,$B$5,Raw!$G:$G,Month!H$7,Raw!$C:$C,Month!$A30),SUMIFS(Raw!$H:$H,Raw!$A:$A,$B$5,Raw!$G:$G,Month!H$7,Raw!$E:$E,Month!$A30))))</f>
        <v>633</v>
      </c>
      <c r="I30" s="99">
        <f>IF($B30="","",IF($C30="Region",SUMIFS(Raw!$H:$H,Raw!$A:$A,$B$5,Raw!$G:$G,Month!I$7,Raw!$I:$I,Month!$A30),IF($C30="Provider",SUMIFS(Raw!$H:$H,Raw!$A:$A,$B$5,Raw!$G:$G,Month!I$7,Raw!$C:$C,Month!$A30),SUMIFS(Raw!$H:$H,Raw!$A:$A,$B$5,Raw!$G:$G,Month!I$7,Raw!$E:$E,Month!$A30))))</f>
        <v>1044590</v>
      </c>
      <c r="J30" s="99">
        <f>IF($B30="","",IF($C30="Region",SUMIFS(Raw!$H:$H,Raw!$A:$A,$B$5,Raw!$G:$G,Month!J$7,Raw!$I:$I,Month!$A30),IF($C30="Provider",SUMIFS(Raw!$H:$H,Raw!$A:$A,$B$5,Raw!$G:$G,Month!J$7,Raw!$C:$C,Month!$A30),SUMIFS(Raw!$H:$H,Raw!$A:$A,$B$5,Raw!$G:$G,Month!J$7,Raw!$E:$E,Month!$A30))))</f>
        <v>131</v>
      </c>
      <c r="K30" s="99">
        <f>IF($B30="","",IF($C30="Region",SUMIFS(Raw!$H:$H,Raw!$A:$A,$B$5,Raw!$G:$G,Month!K$7,Raw!$I:$I,Month!$A30),IF($C30="Provider",SUMIFS(Raw!$H:$H,Raw!$A:$A,$B$5,Raw!$G:$G,Month!K$7,Raw!$C:$C,Month!$A30),SUMIFS(Raw!$H:$H,Raw!$A:$A,$B$5,Raw!$G:$G,Month!K$7,Raw!$E:$E,Month!$A30))))</f>
        <v>282</v>
      </c>
      <c r="L30" s="99">
        <f>IF($B30="","",IF($C30="Region",SUMIFS(Raw!$H:$H,Raw!$A:$A,$B$5,Raw!$G:$G,Month!L$7,Raw!$I:$I,Month!$A30),IF($C30="Provider",SUMIFS(Raw!$H:$H,Raw!$A:$A,$B$5,Raw!$G:$G,Month!L$7,Raw!$C:$C,Month!$A30),SUMIFS(Raw!$H:$H,Raw!$A:$A,$B$5,Raw!$G:$G,Month!L$7,Raw!$E:$E,Month!$A30))))</f>
        <v>46906</v>
      </c>
      <c r="M30" s="99">
        <f>IF($B30="","",IF($C30="Region",SUMIFS(Raw!$H:$H,Raw!$A:$A,$B$5,Raw!$G:$G,Month!M$7,Raw!$I:$I,Month!$A30),IF($C30="Provider",SUMIFS(Raw!$H:$H,Raw!$A:$A,$B$5,Raw!$G:$G,Month!M$7,Raw!$C:$C,Month!$A30),SUMIFS(Raw!$H:$H,Raw!$A:$A,$B$5,Raw!$G:$G,Month!M$7,Raw!$E:$E,Month!$A30))))</f>
        <v>22602</v>
      </c>
      <c r="N30" s="99">
        <f>IF($B30="","",IF($C30="Region",SUMIFS(Raw!$H:$H,Raw!$A:$A,$B$5,Raw!$G:$G,Month!N$7,Raw!$I:$I,Month!$A30),IF($C30="Provider",SUMIFS(Raw!$H:$H,Raw!$A:$A,$B$5,Raw!$G:$G,Month!N$7,Raw!$C:$C,Month!$A30),SUMIFS(Raw!$H:$H,Raw!$A:$A,$B$5,Raw!$G:$G,Month!N$7,Raw!$E:$E,Month!$A30))))</f>
        <v>224074132</v>
      </c>
      <c r="O30" s="99">
        <f>IF($B30="","",IF($C30="Region",SUMIFS(Raw!$H:$H,Raw!$A:$A,$B$5,Raw!$G:$G,Month!O$7,Raw!$I:$I,Month!$A30),IF($C30="Provider",SUMIFS(Raw!$H:$H,Raw!$A:$A,$B$5,Raw!$G:$G,Month!O$7,Raw!$C:$C,Month!$A30),SUMIFS(Raw!$H:$H,Raw!$A:$A,$B$5,Raw!$G:$G,Month!O$7,Raw!$E:$E,Month!$A30))))</f>
        <v>39716</v>
      </c>
      <c r="P30" s="99">
        <f>IF($B30="","",IF($C30="Region",SUMIFS(Raw!$H:$H,Raw!$A:$A,$B$5,Raw!$G:$G,Month!P$7,Raw!$I:$I,Month!$A30),IF($C30="Provider",SUMIFS(Raw!$H:$H,Raw!$A:$A,$B$5,Raw!$G:$G,Month!P$7,Raw!$C:$C,Month!$A30),SUMIFS(Raw!$H:$H,Raw!$A:$A,$B$5,Raw!$G:$G,Month!P$7,Raw!$E:$E,Month!$A30))))</f>
        <v>6</v>
      </c>
      <c r="Q30" s="99">
        <f>IF($B30="","",IF($C30="Region",SUMIFS(Raw!$H:$H,Raw!$A:$A,$B$5,Raw!$G:$G,Month!Q$7,Raw!$I:$I,Month!$A30),IF($C30="Provider",SUMIFS(Raw!$H:$H,Raw!$A:$A,$B$5,Raw!$G:$G,Month!Q$7,Raw!$C:$C,Month!$A30),SUMIFS(Raw!$H:$H,Raw!$A:$A,$B$5,Raw!$G:$G,Month!Q$7,Raw!$E:$E,Month!$A30))))</f>
        <v>17093</v>
      </c>
      <c r="R30" s="99">
        <f>IF($B30="","",IF($C30="Region",SUMIFS(Raw!$H:$H,Raw!$A:$A,$B$5,Raw!$G:$G,Month!R$7,Raw!$I:$I,Month!$A30),IF($C30="Provider",SUMIFS(Raw!$H:$H,Raw!$A:$A,$B$5,Raw!$G:$G,Month!R$7,Raw!$C:$C,Month!$A30),SUMIFS(Raw!$H:$H,Raw!$A:$A,$B$5,Raw!$G:$G,Month!R$7,Raw!$E:$E,Month!$A30))))</f>
        <v>6999</v>
      </c>
      <c r="S30" s="99">
        <f>IF($B30="","",IF($C30="Region",SUMIFS(Raw!$H:$H,Raw!$A:$A,$B$5,Raw!$G:$G,Month!S$7,Raw!$I:$I,Month!$A30),IF($C30="Provider",SUMIFS(Raw!$H:$H,Raw!$A:$A,$B$5,Raw!$G:$G,Month!S$7,Raw!$C:$C,Month!$A30),SUMIFS(Raw!$H:$H,Raw!$A:$A,$B$5,Raw!$G:$G,Month!S$7,Raw!$E:$E,Month!$A30))))</f>
        <v>15618</v>
      </c>
      <c r="T30" s="99">
        <f>IF($B30="","",IF($C30="Region",SUMIFS(Raw!$H:$H,Raw!$A:$A,$B$5,Raw!$G:$G,Month!T$7,Raw!$I:$I,Month!$A30),IF($C30="Provider",SUMIFS(Raw!$H:$H,Raw!$A:$A,$B$5,Raw!$G:$G,Month!T$7,Raw!$C:$C,Month!$A30),SUMIFS(Raw!$H:$H,Raw!$A:$A,$B$5,Raw!$G:$G,Month!T$7,Raw!$E:$E,Month!$A30))))</f>
        <v>0</v>
      </c>
      <c r="U30" s="99">
        <f>IF($B30="","",IF($C30="Region",SUMIFS(Raw!$H:$H,Raw!$A:$A,$B$5,Raw!$G:$G,Month!U$7,Raw!$I:$I,Month!$A30),IF($C30="Provider",SUMIFS(Raw!$H:$H,Raw!$A:$A,$B$5,Raw!$G:$G,Month!U$7,Raw!$C:$C,Month!$A30),SUMIFS(Raw!$H:$H,Raw!$A:$A,$B$5,Raw!$G:$G,Month!U$7,Raw!$E:$E,Month!$A30))))</f>
        <v>22617</v>
      </c>
      <c r="V30" s="99">
        <f>IF($B30="","",IF($C30="Region",SUMIFS(Raw!$H:$H,Raw!$A:$A,$B$5,Raw!$G:$G,Month!V$7,Raw!$I:$I,Month!$A30),IF($C30="Provider",SUMIFS(Raw!$H:$H,Raw!$A:$A,$B$5,Raw!$G:$G,Month!V$7,Raw!$C:$C,Month!$A30),SUMIFS(Raw!$H:$H,Raw!$A:$A,$B$5,Raw!$G:$G,Month!V$7,Raw!$E:$E,Month!$A30))))</f>
        <v>0</v>
      </c>
      <c r="W30" s="99">
        <f>IF($B30="","",IF($C30="Region",SUMIFS(Raw!$H:$H,Raw!$A:$A,$B$5,Raw!$G:$G,Month!W$7,Raw!$I:$I,Month!$A30),IF($C30="Provider",SUMIFS(Raw!$H:$H,Raw!$A:$A,$B$5,Raw!$G:$G,Month!W$7,Raw!$C:$C,Month!$A30),SUMIFS(Raw!$H:$H,Raw!$A:$A,$B$5,Raw!$G:$G,Month!W$7,Raw!$E:$E,Month!$A30))))</f>
        <v>7770</v>
      </c>
      <c r="X30" s="99">
        <f>IF($B30="","",IF($C30="Region",SUMIFS(Raw!$H:$H,Raw!$A:$A,$B$5,Raw!$G:$G,Month!X$7,Raw!$I:$I,Month!$A30),IF($C30="Provider",SUMIFS(Raw!$H:$H,Raw!$A:$A,$B$5,Raw!$G:$G,Month!X$7,Raw!$C:$C,Month!$A30),SUMIFS(Raw!$H:$H,Raw!$A:$A,$B$5,Raw!$G:$G,Month!X$7,Raw!$E:$E,Month!$A30))))</f>
        <v>1311</v>
      </c>
      <c r="Y30" s="99">
        <f>IF($B30="","",IF($C30="Region",SUMIFS(Raw!$H:$H,Raw!$A:$A,$B$5,Raw!$G:$G,Month!Y$7,Raw!$I:$I,Month!$A30),IF($C30="Provider",SUMIFS(Raw!$H:$H,Raw!$A:$A,$B$5,Raw!$G:$G,Month!Y$7,Raw!$C:$C,Month!$A30),SUMIFS(Raw!$H:$H,Raw!$A:$A,$B$5,Raw!$G:$G,Month!Y$7,Raw!$E:$E,Month!$A30))))</f>
        <v>11513</v>
      </c>
      <c r="Z30" s="99">
        <f>IF($B30="","",IF($C30="Region",SUMIFS(Raw!$H:$H,Raw!$A:$A,$B$5,Raw!$G:$G,Month!Z$7,Raw!$I:$I,Month!$A30),IF($C30="Provider",SUMIFS(Raw!$H:$H,Raw!$A:$A,$B$5,Raw!$G:$G,Month!Z$7,Raw!$C:$C,Month!$A30),SUMIFS(Raw!$H:$H,Raw!$A:$A,$B$5,Raw!$G:$G,Month!Z$7,Raw!$E:$E,Month!$A30))))</f>
        <v>41967</v>
      </c>
      <c r="AA30" s="99">
        <f>IF($B30="","",IF($C30="Region",SUMIFS(Raw!$H:$H,Raw!$A:$A,$B$5,Raw!$G:$G,Month!AA$7,Raw!$I:$I,Month!$A30),IF($C30="Provider",SUMIFS(Raw!$H:$H,Raw!$A:$A,$B$5,Raw!$G:$G,Month!AA$7,Raw!$C:$C,Month!$A30),SUMIFS(Raw!$H:$H,Raw!$A:$A,$B$5,Raw!$G:$G,Month!AA$7,Raw!$E:$E,Month!$A30))))</f>
        <v>11840</v>
      </c>
      <c r="AB30" s="99">
        <f>IF($B30="","",IF($C30="Region",SUMIFS(Raw!$H:$H,Raw!$A:$A,$B$5,Raw!$G:$G,Month!AB$7,Raw!$I:$I,Month!$A30),IF($C30="Provider",SUMIFS(Raw!$H:$H,Raw!$A:$A,$B$5,Raw!$G:$G,Month!AB$7,Raw!$C:$C,Month!$A30),SUMIFS(Raw!$H:$H,Raw!$A:$A,$B$5,Raw!$G:$G,Month!AB$7,Raw!$E:$E,Month!$A30))))</f>
        <v>6046</v>
      </c>
      <c r="AC30" s="99">
        <f>IF($B30="","",IF($C30="Region",SUMIFS(Raw!$H:$H,Raw!$A:$A,$B$5,Raw!$G:$G,Month!AC$7,Raw!$I:$I,Month!$A30),IF($C30="Provider",SUMIFS(Raw!$H:$H,Raw!$A:$A,$B$5,Raw!$G:$G,Month!AC$7,Raw!$C:$C,Month!$A30),SUMIFS(Raw!$H:$H,Raw!$A:$A,$B$5,Raw!$G:$G,Month!AC$7,Raw!$E:$E,Month!$A30))))</f>
        <v>12742</v>
      </c>
      <c r="AD30" s="99">
        <f>IF($B30="","",IF($C30="Region",SUMIFS(Raw!$H:$H,Raw!$A:$A,$B$5,Raw!$G:$G,Month!AD$7,Raw!$I:$I,Month!$A30),IF($C30="Provider",SUMIFS(Raw!$H:$H,Raw!$A:$A,$B$5,Raw!$G:$G,Month!AD$7,Raw!$C:$C,Month!$A30),SUMIFS(Raw!$H:$H,Raw!$A:$A,$B$5,Raw!$G:$G,Month!AD$7,Raw!$E:$E,Month!$A30))))</f>
        <v>47390</v>
      </c>
      <c r="AE30" s="99">
        <f>IF($B30="","",IF($C30="Region",SUMIFS(Raw!$H:$H,Raw!$A:$A,$B$5,Raw!$G:$G,Month!AE$7,Raw!$I:$I,Month!$A30),IF($C30="Provider",SUMIFS(Raw!$H:$H,Raw!$A:$A,$B$5,Raw!$G:$G,Month!AE$7,Raw!$C:$C,Month!$A30),SUMIFS(Raw!$H:$H,Raw!$A:$A,$B$5,Raw!$G:$G,Month!AE$7,Raw!$E:$E,Month!$A30))))</f>
        <v>39716</v>
      </c>
      <c r="AF30" s="99">
        <f>IF($B30="","",IF($C30="Region",SUMIFS(Raw!$H:$H,Raw!$A:$A,$B$5,Raw!$G:$G,Month!AF$7,Raw!$I:$I,Month!$A30),IF($C30="Provider",SUMIFS(Raw!$H:$H,Raw!$A:$A,$B$5,Raw!$G:$G,Month!AF$7,Raw!$C:$C,Month!$A30),SUMIFS(Raw!$H:$H,Raw!$A:$A,$B$5,Raw!$G:$G,Month!AF$7,Raw!$E:$E,Month!$A30))))</f>
        <v>5545</v>
      </c>
      <c r="AG30" s="99">
        <f>IF($B30="","",IF($C30="Region",SUMIFS(Raw!$H:$H,Raw!$A:$A,$B$5,Raw!$G:$G,Month!AG$7,Raw!$I:$I,Month!$A30),IF($C30="Provider",SUMIFS(Raw!$H:$H,Raw!$A:$A,$B$5,Raw!$G:$G,Month!AG$7,Raw!$C:$C,Month!$A30),SUMIFS(Raw!$H:$H,Raw!$A:$A,$B$5,Raw!$G:$G,Month!AG$7,Raw!$E:$E,Month!$A30))))</f>
        <v>4744</v>
      </c>
      <c r="AH30" s="99">
        <f>IF($B30="","",IF($C30="Region",SUMIFS(Raw!$H:$H,Raw!$A:$A,$B$5,Raw!$G:$G,Month!AH$7,Raw!$I:$I,Month!$A30),IF($C30="Provider",SUMIFS(Raw!$H:$H,Raw!$A:$A,$B$5,Raw!$G:$G,Month!AH$7,Raw!$C:$C,Month!$A30),SUMIFS(Raw!$H:$H,Raw!$A:$A,$B$5,Raw!$G:$G,Month!AH$7,Raw!$E:$E,Month!$A30))))</f>
        <v>1189</v>
      </c>
      <c r="AI30" s="99">
        <f>IF($B30="","",IF($C30="Region",SUMIFS(Raw!$H:$H,Raw!$A:$A,$B$5,Raw!$G:$G,Month!AI$7,Raw!$I:$I,Month!$A30),IF($C30="Provider",SUMIFS(Raw!$H:$H,Raw!$A:$A,$B$5,Raw!$G:$G,Month!AI$7,Raw!$C:$C,Month!$A30),SUMIFS(Raw!$H:$H,Raw!$A:$A,$B$5,Raw!$G:$G,Month!AI$7,Raw!$E:$E,Month!$A30))))</f>
        <v>15</v>
      </c>
      <c r="AJ30" s="99">
        <f>IF($B30="","",IF($C30="Region",SUMIFS(Raw!$H:$H,Raw!$A:$A,$B$5,Raw!$G:$G,Month!AJ$7,Raw!$I:$I,Month!$A30),IF($C30="Provider",SUMIFS(Raw!$H:$H,Raw!$A:$A,$B$5,Raw!$G:$G,Month!AJ$7,Raw!$C:$C,Month!$A30),SUMIFS(Raw!$H:$H,Raw!$A:$A,$B$5,Raw!$G:$G,Month!AJ$7,Raw!$E:$E,Month!$A30))))</f>
        <v>1935</v>
      </c>
      <c r="AK30" s="99">
        <f>IF($B30="","",IF($C30="Region",SUMIFS(Raw!$H:$H,Raw!$A:$A,$B$5,Raw!$G:$G,Month!AK$7,Raw!$I:$I,Month!$A30),IF($C30="Provider",SUMIFS(Raw!$H:$H,Raw!$A:$A,$B$5,Raw!$G:$G,Month!AK$7,Raw!$C:$C,Month!$A30),SUMIFS(Raw!$H:$H,Raw!$A:$A,$B$5,Raw!$G:$G,Month!AK$7,Raw!$E:$E,Month!$A30))))</f>
        <v>163</v>
      </c>
      <c r="AL30" s="99">
        <f>IF($B30="","",IF($C30="Region",SUMIFS(Raw!$H:$H,Raw!$A:$A,$B$5,Raw!$G:$G,Month!AL$7,Raw!$I:$I,Month!$A30),IF($C30="Provider",SUMIFS(Raw!$H:$H,Raw!$A:$A,$B$5,Raw!$G:$G,Month!AL$7,Raw!$C:$C,Month!$A30),SUMIFS(Raw!$H:$H,Raw!$A:$A,$B$5,Raw!$G:$G,Month!AL$7,Raw!$E:$E,Month!$A30))))</f>
        <v>735</v>
      </c>
      <c r="AM30" s="99">
        <f>IF($B30="","",IF($C30="Region",SUMIFS(Raw!$H:$H,Raw!$A:$A,$B$5,Raw!$G:$G,Month!AM$7,Raw!$I:$I,Month!$A30),IF($C30="Provider",SUMIFS(Raw!$H:$H,Raw!$A:$A,$B$5,Raw!$G:$G,Month!AM$7,Raw!$C:$C,Month!$A30),SUMIFS(Raw!$H:$H,Raw!$A:$A,$B$5,Raw!$G:$G,Month!AM$7,Raw!$E:$E,Month!$A30))))</f>
        <v>88</v>
      </c>
      <c r="AN30" s="99">
        <f>IF($B30="","",IF($C30="Region",SUMIFS(Raw!$H:$H,Raw!$A:$A,$B$5,Raw!$G:$G,Month!AN$7,Raw!$I:$I,Month!$A30),IF($C30="Provider",SUMIFS(Raw!$H:$H,Raw!$A:$A,$B$5,Raw!$G:$G,Month!AN$7,Raw!$C:$C,Month!$A30),SUMIFS(Raw!$H:$H,Raw!$A:$A,$B$5,Raw!$G:$G,Month!AN$7,Raw!$E:$E,Month!$A30))))</f>
        <v>6709</v>
      </c>
      <c r="AO30" s="99">
        <f>IF($B30="","",IF($C30="Region",SUMIFS(Raw!$H:$H,Raw!$A:$A,$B$5,Raw!$G:$G,Month!AO$7,Raw!$I:$I,Month!$A30),IF($C30="Provider",SUMIFS(Raw!$H:$H,Raw!$A:$A,$B$5,Raw!$G:$G,Month!AO$7,Raw!$C:$C,Month!$A30),SUMIFS(Raw!$H:$H,Raw!$A:$A,$B$5,Raw!$G:$G,Month!AO$7,Raw!$E:$E,Month!$A30))))</f>
        <v>5444</v>
      </c>
      <c r="AP30" s="99">
        <f>IF($B30="","",IF($C30="Region",SUMIFS(Raw!$H:$H,Raw!$A:$A,$B$5,Raw!$G:$G,Month!AP$7,Raw!$I:$I,Month!$A30),IF($C30="Provider",SUMIFS(Raw!$H:$H,Raw!$A:$A,$B$5,Raw!$G:$G,Month!AP$7,Raw!$C:$C,Month!$A30),SUMIFS(Raw!$H:$H,Raw!$A:$A,$B$5,Raw!$G:$G,Month!AP$7,Raw!$E:$E,Month!$A30))))</f>
        <v>5888</v>
      </c>
      <c r="AQ30" s="99">
        <f>IF($B30="","",IF($C30="Region",SUMIFS(Raw!$H:$H,Raw!$A:$A,$B$5,Raw!$G:$G,Month!AQ$7,Raw!$I:$I,Month!$A30),IF($C30="Provider",SUMIFS(Raw!$H:$H,Raw!$A:$A,$B$5,Raw!$G:$G,Month!AQ$7,Raw!$C:$C,Month!$A30),SUMIFS(Raw!$H:$H,Raw!$A:$A,$B$5,Raw!$G:$G,Month!AQ$7,Raw!$E:$E,Month!$A30))))</f>
        <v>4793</v>
      </c>
      <c r="AR30" s="99">
        <f>IF($B30="","",IF($C30="Region",SUMIFS(Raw!$H:$H,Raw!$A:$A,$B$5,Raw!$G:$G,Month!AR$7,Raw!$I:$I,Month!$A30),IF($C30="Provider",SUMIFS(Raw!$H:$H,Raw!$A:$A,$B$5,Raw!$G:$G,Month!AR$7,Raw!$C:$C,Month!$A30),SUMIFS(Raw!$H:$H,Raw!$A:$A,$B$5,Raw!$G:$G,Month!AR$7,Raw!$E:$E,Month!$A30))))</f>
        <v>3383</v>
      </c>
      <c r="AS30" s="99">
        <f>IF($B30="","",IF($C30="Region",SUMIFS(Raw!$H:$H,Raw!$A:$A,$B$5,Raw!$G:$G,Month!AS$7,Raw!$I:$I,Month!$A30),IF($C30="Provider",SUMIFS(Raw!$H:$H,Raw!$A:$A,$B$5,Raw!$G:$G,Month!AS$7,Raw!$C:$C,Month!$A30),SUMIFS(Raw!$H:$H,Raw!$A:$A,$B$5,Raw!$G:$G,Month!AS$7,Raw!$E:$E,Month!$A30))))</f>
        <v>812</v>
      </c>
      <c r="AT30" s="99">
        <f>IF($B30="","",IF($C30="Region",SUMIFS(Raw!$H:$H,Raw!$A:$A,$B$5,Raw!$G:$G,Month!AT$7,Raw!$I:$I,Month!$A30),IF($C30="Provider",SUMIFS(Raw!$H:$H,Raw!$A:$A,$B$5,Raw!$G:$G,Month!AT$7,Raw!$C:$C,Month!$A30),SUMIFS(Raw!$H:$H,Raw!$A:$A,$B$5,Raw!$G:$G,Month!AT$7,Raw!$E:$E,Month!$A30))))</f>
        <v>510</v>
      </c>
      <c r="AU30" s="99">
        <f>IF($B30="","",IF($C30="Region",SUMIFS(Raw!$H:$H,Raw!$A:$A,$B$5,Raw!$G:$G,Month!AU$7,Raw!$I:$I,Month!$A30),IF($C30="Provider",SUMIFS(Raw!$H:$H,Raw!$A:$A,$B$5,Raw!$G:$G,Month!AU$7,Raw!$C:$C,Month!$A30),SUMIFS(Raw!$H:$H,Raw!$A:$A,$B$5,Raw!$G:$G,Month!AU$7,Raw!$E:$E,Month!$A30))))</f>
        <v>227</v>
      </c>
      <c r="AV30" s="99">
        <f>IF($B30="","",IF($C30="Region",SUMIFS(Raw!$H:$H,Raw!$A:$A,$B$5,Raw!$G:$G,Month!AV$7,Raw!$I:$I,Month!$A30),IF($C30="Provider",SUMIFS(Raw!$H:$H,Raw!$A:$A,$B$5,Raw!$G:$G,Month!AV$7,Raw!$C:$C,Month!$A30),SUMIFS(Raw!$H:$H,Raw!$A:$A,$B$5,Raw!$G:$G,Month!AV$7,Raw!$E:$E,Month!$A30))))</f>
        <v>2964</v>
      </c>
      <c r="AW30" s="99">
        <f>IF($B30="","",IF($C30="Region",SUMIFS(Raw!$H:$H,Raw!$A:$A,$B$5,Raw!$G:$G,Month!AW$7,Raw!$I:$I,Month!$A30),IF($C30="Provider",SUMIFS(Raw!$H:$H,Raw!$A:$A,$B$5,Raw!$G:$G,Month!AW$7,Raw!$C:$C,Month!$A30),SUMIFS(Raw!$H:$H,Raw!$A:$A,$B$5,Raw!$G:$G,Month!AW$7,Raw!$E:$E,Month!$A30))))</f>
        <v>23307483</v>
      </c>
      <c r="AX30" s="99">
        <f>IF($B30="","",IF($C30="Region",SUMIFS(Raw!$H:$H,Raw!$A:$A,$B$5,Raw!$G:$G,Month!AX$7,Raw!$I:$I,Month!$A30),IF($C30="Provider",SUMIFS(Raw!$H:$H,Raw!$A:$A,$B$5,Raw!$G:$G,Month!AX$7,Raw!$C:$C,Month!$A30),SUMIFS(Raw!$H:$H,Raw!$A:$A,$B$5,Raw!$G:$G,Month!AX$7,Raw!$E:$E,Month!$A30))))</f>
        <v>4224</v>
      </c>
      <c r="AY30" s="99">
        <f>IF($B30="","",IF($C30="Region",SUMIFS(Raw!$H:$H,Raw!$A:$A,$B$5,Raw!$G:$G,Month!AY$7,Raw!$I:$I,Month!$A30),IF($C30="Provider",SUMIFS(Raw!$H:$H,Raw!$A:$A,$B$5,Raw!$G:$G,Month!AY$7,Raw!$C:$C,Month!$A30),SUMIFS(Raw!$H:$H,Raw!$A:$A,$B$5,Raw!$G:$G,Month!AY$7,Raw!$E:$E,Month!$A30))))</f>
        <v>3025</v>
      </c>
      <c r="AZ30" s="99">
        <f>IF($B30="","",IF($C30="Region",SUMIFS(Raw!$H:$H,Raw!$A:$A,$B$5,Raw!$G:$G,Month!AZ$7,Raw!$I:$I,Month!$A30),IF($C30="Provider",SUMIFS(Raw!$H:$H,Raw!$A:$A,$B$5,Raw!$G:$G,Month!AZ$7,Raw!$C:$C,Month!$A30),SUMIFS(Raw!$H:$H,Raw!$A:$A,$B$5,Raw!$G:$G,Month!AZ$7,Raw!$E:$E,Month!$A30))))</f>
        <v>182</v>
      </c>
      <c r="BA30" s="99">
        <f>IF($B30="","",IF($C30="Region",SUMIFS(Raw!$H:$H,Raw!$A:$A,$B$5,Raw!$G:$G,Month!BA$7,Raw!$I:$I,Month!$A30),IF($C30="Provider",SUMIFS(Raw!$H:$H,Raw!$A:$A,$B$5,Raw!$G:$G,Month!BA$7,Raw!$C:$C,Month!$A30),SUMIFS(Raw!$H:$H,Raw!$A:$A,$B$5,Raw!$G:$G,Month!BA$7,Raw!$E:$E,Month!$A30))))</f>
        <v>2149</v>
      </c>
      <c r="BB30" s="99">
        <f>IF($B30="","",IF($C30="Region",SUMIFS(Raw!$H:$H,Raw!$A:$A,$B$5,Raw!$G:$G,Month!BB$7,Raw!$I:$I,Month!$A30),IF($C30="Provider",SUMIFS(Raw!$H:$H,Raw!$A:$A,$B$5,Raw!$G:$G,Month!BB$7,Raw!$C:$C,Month!$A30),SUMIFS(Raw!$H:$H,Raw!$A:$A,$B$5,Raw!$G:$G,Month!BB$7,Raw!$E:$E,Month!$A30))))</f>
        <v>23703322</v>
      </c>
      <c r="BC30" s="99">
        <f>IF($B30="","",IF($C30="Region",SUMIFS(Raw!$H:$H,Raw!$A:$A,$B$5,Raw!$G:$G,Month!BC$7,Raw!$I:$I,Month!$A30),IF($C30="Provider",SUMIFS(Raw!$H:$H,Raw!$A:$A,$B$5,Raw!$G:$G,Month!BC$7,Raw!$C:$C,Month!$A30),SUMIFS(Raw!$H:$H,Raw!$A:$A,$B$5,Raw!$G:$G,Month!BC$7,Raw!$E:$E,Month!$A30))))</f>
        <v>1555</v>
      </c>
      <c r="BD30" s="99">
        <f>IF($B30="","",IF($C30="Region",SUMIFS(Raw!$H:$H,Raw!$A:$A,$B$5,Raw!$G:$G,Month!BD$7,Raw!$I:$I,Month!$A30),IF($C30="Provider",SUMIFS(Raw!$H:$H,Raw!$A:$A,$B$5,Raw!$G:$G,Month!BD$7,Raw!$C:$C,Month!$A30),SUMIFS(Raw!$H:$H,Raw!$A:$A,$B$5,Raw!$G:$G,Month!BD$7,Raw!$E:$E,Month!$A30))))</f>
        <v>11198</v>
      </c>
      <c r="BE30" s="99">
        <f>IF($B30="","",IF($C30="Region",SUMIFS(Raw!$H:$H,Raw!$A:$A,$B$5,Raw!$G:$G,Month!BE$7,Raw!$I:$I,Month!$A30),IF($C30="Provider",SUMIFS(Raw!$H:$H,Raw!$A:$A,$B$5,Raw!$G:$G,Month!BE$7,Raw!$C:$C,Month!$A30),SUMIFS(Raw!$H:$H,Raw!$A:$A,$B$5,Raw!$G:$G,Month!BE$7,Raw!$E:$E,Month!$A30))))</f>
        <v>2696</v>
      </c>
      <c r="BF30" s="99">
        <f>IF($B30="","",IF($C30="Region",SUMIFS(Raw!$H:$H,Raw!$A:$A,$B$5,Raw!$G:$G,Month!BF$7,Raw!$I:$I,Month!$A30),IF($C30="Provider",SUMIFS(Raw!$H:$H,Raw!$A:$A,$B$5,Raw!$G:$G,Month!BF$7,Raw!$C:$C,Month!$A30),SUMIFS(Raw!$H:$H,Raw!$A:$A,$B$5,Raw!$G:$G,Month!BF$7,Raw!$E:$E,Month!$A30))))</f>
        <v>28916</v>
      </c>
      <c r="BG30" s="99">
        <f>IF($B30="","",IF($C30="Region",SUMIFS(Raw!$H:$H,Raw!$A:$A,$B$5,Raw!$G:$G,Month!BG$7,Raw!$I:$I,Month!$A30),IF($C30="Provider",SUMIFS(Raw!$H:$H,Raw!$A:$A,$B$5,Raw!$G:$G,Month!BG$7,Raw!$C:$C,Month!$A30),SUMIFS(Raw!$H:$H,Raw!$A:$A,$B$5,Raw!$G:$G,Month!BG$7,Raw!$E:$E,Month!$A30))))</f>
        <v>7</v>
      </c>
      <c r="BH30" s="99">
        <f>IF($B30="","",IF($C30="Region",SUMIFS(Raw!$H:$H,Raw!$A:$A,$B$5,Raw!$G:$G,Month!BH$7,Raw!$I:$I,Month!$A30),IF($C30="Provider",SUMIFS(Raw!$H:$H,Raw!$A:$A,$B$5,Raw!$G:$G,Month!BH$7,Raw!$C:$C,Month!$A30),SUMIFS(Raw!$H:$H,Raw!$A:$A,$B$5,Raw!$G:$G,Month!BH$7,Raw!$E:$E,Month!$A30))))</f>
        <v>23029</v>
      </c>
      <c r="BI30" s="99">
        <f>IF($B30="","",IF($C30="Region",SUMIFS(Raw!$H:$H,Raw!$A:$A,$B$5,Raw!$G:$G,Month!BI$7,Raw!$I:$I,Month!$A30),IF($C30="Provider",SUMIFS(Raw!$H:$H,Raw!$A:$A,$B$5,Raw!$G:$G,Month!BI$7,Raw!$C:$C,Month!$A30),SUMIFS(Raw!$H:$H,Raw!$A:$A,$B$5,Raw!$G:$G,Month!BI$7,Raw!$E:$E,Month!$A30))))</f>
        <v>10917</v>
      </c>
      <c r="BJ30" s="99">
        <f>IF($B30="","",IF($C30="Region",SUMIFS(Raw!$H:$H,Raw!$A:$A,$B$5,Raw!$G:$G,Month!BJ$7,Raw!$I:$I,Month!$A30),IF($C30="Provider",SUMIFS(Raw!$H:$H,Raw!$A:$A,$B$5,Raw!$G:$G,Month!BJ$7,Raw!$C:$C,Month!$A30),SUMIFS(Raw!$H:$H,Raw!$A:$A,$B$5,Raw!$G:$G,Month!BJ$7,Raw!$E:$E,Month!$A30))))</f>
        <v>5915</v>
      </c>
      <c r="BK30" s="99">
        <f>IF($B30="","",IF($C30="Region",SUMIFS(Raw!$H:$H,Raw!$A:$A,$B$5,Raw!$G:$G,Month!BK$7,Raw!$I:$I,Month!$A30),IF($C30="Provider",SUMIFS(Raw!$H:$H,Raw!$A:$A,$B$5,Raw!$G:$G,Month!BK$7,Raw!$C:$C,Month!$A30),SUMIFS(Raw!$H:$H,Raw!$A:$A,$B$5,Raw!$G:$G,Month!BK$7,Raw!$E:$E,Month!$A30))))</f>
        <v>2849</v>
      </c>
      <c r="BL30" s="99">
        <f>IF($B30="","",IF($C30="Region",SUMIFS(Raw!$H:$H,Raw!$A:$A,$B$5,Raw!$G:$G,Month!BL$7,Raw!$I:$I,Month!$A30),IF($C30="Provider",SUMIFS(Raw!$H:$H,Raw!$A:$A,$B$5,Raw!$G:$G,Month!BL$7,Raw!$C:$C,Month!$A30),SUMIFS(Raw!$H:$H,Raw!$A:$A,$B$5,Raw!$G:$G,Month!BL$7,Raw!$E:$E,Month!$A30))))</f>
        <v>10805</v>
      </c>
      <c r="BM30" s="99">
        <f>IF($B30="","",IF($C30="Region",SUMIFS(Raw!$H:$H,Raw!$A:$A,$B$5,Raw!$G:$G,Month!BM$7,Raw!$I:$I,Month!$A30),IF($C30="Provider",SUMIFS(Raw!$H:$H,Raw!$A:$A,$B$5,Raw!$G:$G,Month!BM$7,Raw!$C:$C,Month!$A30),SUMIFS(Raw!$H:$H,Raw!$A:$A,$B$5,Raw!$G:$G,Month!BM$7,Raw!$E:$E,Month!$A30))))</f>
        <v>5080</v>
      </c>
      <c r="BN30" s="99">
        <f>IF($B30="","",IF($C30="Region",SUMIFS(Raw!$H:$H,Raw!$A:$A,$B$5,Raw!$G:$G,Month!BN$7,Raw!$I:$I,Month!$A30),IF($C30="Provider",SUMIFS(Raw!$H:$H,Raw!$A:$A,$B$5,Raw!$G:$G,Month!BN$7,Raw!$C:$C,Month!$A30),SUMIFS(Raw!$H:$H,Raw!$A:$A,$B$5,Raw!$G:$G,Month!BN$7,Raw!$E:$E,Month!$A30))))</f>
        <v>2344</v>
      </c>
      <c r="BO30" s="99">
        <f>IF($B30="","",IF($C30="Region",SUMIFS(Raw!$H:$H,Raw!$A:$A,$B$5,Raw!$G:$G,Month!BO$7,Raw!$I:$I,Month!$A30),IF($C30="Provider",SUMIFS(Raw!$H:$H,Raw!$A:$A,$B$5,Raw!$G:$G,Month!BO$7,Raw!$C:$C,Month!$A30),SUMIFS(Raw!$H:$H,Raw!$A:$A,$B$5,Raw!$G:$G,Month!BO$7,Raw!$E:$E,Month!$A30))))</f>
        <v>939</v>
      </c>
      <c r="BP30" s="99">
        <f>IF($B30="","",IF($C30="Region",SUMIFS(Raw!$H:$H,Raw!$A:$A,$B$5,Raw!$G:$G,Month!BP$7,Raw!$I:$I,Month!$A30),IF($C30="Provider",SUMIFS(Raw!$H:$H,Raw!$A:$A,$B$5,Raw!$G:$G,Month!BP$7,Raw!$C:$C,Month!$A30),SUMIFS(Raw!$H:$H,Raw!$A:$A,$B$5,Raw!$G:$G,Month!BP$7,Raw!$E:$E,Month!$A30))))</f>
        <v>2910</v>
      </c>
      <c r="BQ30" s="99">
        <f>IF($B30="","",IF($C30="Region",SUMIFS(Raw!$H:$H,Raw!$A:$A,$B$5,Raw!$G:$G,Month!BQ$7,Raw!$I:$I,Month!$A30),IF($C30="Provider",SUMIFS(Raw!$H:$H,Raw!$A:$A,$B$5,Raw!$G:$G,Month!BQ$7,Raw!$C:$C,Month!$A30),SUMIFS(Raw!$H:$H,Raw!$A:$A,$B$5,Raw!$G:$G,Month!BQ$7,Raw!$E:$E,Month!$A30))))</f>
        <v>17</v>
      </c>
      <c r="BR30" s="99">
        <f>IF($B30="","",IF($C30="Region",SUMIFS(Raw!$H:$H,Raw!$A:$A,$B$5,Raw!$G:$G,Month!BR$7,Raw!$I:$I,Month!$A30),IF($C30="Provider",SUMIFS(Raw!$H:$H,Raw!$A:$A,$B$5,Raw!$G:$G,Month!BR$7,Raw!$C:$C,Month!$A30),SUMIFS(Raw!$H:$H,Raw!$A:$A,$B$5,Raw!$G:$G,Month!BR$7,Raw!$E:$E,Month!$A30))))</f>
        <v>18</v>
      </c>
      <c r="BS30" s="99">
        <f>IF($B30="","",IF($C30="Region",SUMIFS(Raw!$H:$H,Raw!$A:$A,$B$5,Raw!$G:$G,Month!BS$7,Raw!$I:$I,Month!$A30),IF($C30="Provider",SUMIFS(Raw!$H:$H,Raw!$A:$A,$B$5,Raw!$G:$G,Month!BS$7,Raw!$C:$C,Month!$A30),SUMIFS(Raw!$H:$H,Raw!$A:$A,$B$5,Raw!$G:$G,Month!BS$7,Raw!$E:$E,Month!$A30))))</f>
        <v>0</v>
      </c>
      <c r="BT30" s="99">
        <f>IF($B30="","",IF($C30="Region",SUMIFS(Raw!$H:$H,Raw!$A:$A,$B$5,Raw!$G:$G,Month!BT$7,Raw!$I:$I,Month!$A30),IF($C30="Provider",SUMIFS(Raw!$H:$H,Raw!$A:$A,$B$5,Raw!$G:$G,Month!BT$7,Raw!$C:$C,Month!$A30),SUMIFS(Raw!$H:$H,Raw!$A:$A,$B$5,Raw!$G:$G,Month!BT$7,Raw!$E:$E,Month!$A30))))</f>
        <v>0</v>
      </c>
      <c r="BU30" s="99">
        <f>IF($B30="","",IF($C30="Region",SUMIFS(Raw!$H:$H,Raw!$A:$A,$B$5,Raw!$G:$G,Month!BU$7,Raw!$I:$I,Month!$A30),IF($C30="Provider",SUMIFS(Raw!$H:$H,Raw!$A:$A,$B$5,Raw!$G:$G,Month!BU$7,Raw!$C:$C,Month!$A30),SUMIFS(Raw!$H:$H,Raw!$A:$A,$B$5,Raw!$G:$G,Month!BU$7,Raw!$E:$E,Month!$A30))))</f>
        <v>1154</v>
      </c>
      <c r="BV30" s="99">
        <f>IF($B30="","",IF($C30="Region",SUMIFS(Raw!$H:$H,Raw!$A:$A,$B$5,Raw!$G:$G,Month!BV$7,Raw!$I:$I,Month!$A30),IF($C30="Provider",SUMIFS(Raw!$H:$H,Raw!$A:$A,$B$5,Raw!$G:$G,Month!BV$7,Raw!$C:$C,Month!$A30),SUMIFS(Raw!$H:$H,Raw!$A:$A,$B$5,Raw!$G:$G,Month!BV$7,Raw!$E:$E,Month!$A30))))</f>
        <v>878</v>
      </c>
      <c r="BW30" s="99">
        <f>IF($B30="","",IF($C30="Region",SUMIFS(Raw!$H:$H,Raw!$A:$A,$B$5,Raw!$G:$G,Month!BW$7,Raw!$I:$I,Month!$A30),IF($C30="Provider",SUMIFS(Raw!$H:$H,Raw!$A:$A,$B$5,Raw!$G:$G,Month!BW$7,Raw!$C:$C,Month!$A30),SUMIFS(Raw!$H:$H,Raw!$A:$A,$B$5,Raw!$G:$G,Month!BW$7,Raw!$E:$E,Month!$A30))))</f>
        <v>28</v>
      </c>
      <c r="BX30" s="99">
        <f>IF($B30="","",IF($C30="Region",SUMIFS(Raw!$H:$H,Raw!$A:$A,$B$5,Raw!$G:$G,Month!BX$7,Raw!$I:$I,Month!$A30),IF($C30="Provider",SUMIFS(Raw!$H:$H,Raw!$A:$A,$B$5,Raw!$G:$G,Month!BX$7,Raw!$C:$C,Month!$A30),SUMIFS(Raw!$H:$H,Raw!$A:$A,$B$5,Raw!$G:$G,Month!BX$7,Raw!$E:$E,Month!$A30))))</f>
        <v>1284</v>
      </c>
      <c r="BY30" s="99">
        <f>IF($B30="","",IF($C30="Region",SUMIFS(Raw!$H:$H,Raw!$A:$A,$B$5,Raw!$G:$G,Month!BY$7,Raw!$I:$I,Month!$A30),IF($C30="Provider",SUMIFS(Raw!$H:$H,Raw!$A:$A,$B$5,Raw!$G:$G,Month!BY$7,Raw!$C:$C,Month!$A30),SUMIFS(Raw!$H:$H,Raw!$A:$A,$B$5,Raw!$G:$G,Month!BY$7,Raw!$E:$E,Month!$A30))))</f>
        <v>1118</v>
      </c>
      <c r="BZ30" s="99">
        <f>IF($B30="","",IF($C30="Region",SUMIFS(Raw!$H:$H,Raw!$A:$A,$B$5,Raw!$G:$G,Month!BZ$7,Raw!$I:$I,Month!$A30),IF($C30="Provider",SUMIFS(Raw!$H:$H,Raw!$A:$A,$B$5,Raw!$G:$G,Month!BZ$7,Raw!$C:$C,Month!$A30),SUMIFS(Raw!$H:$H,Raw!$A:$A,$B$5,Raw!$G:$G,Month!BZ$7,Raw!$E:$E,Month!$A30))))</f>
        <v>3251</v>
      </c>
      <c r="CA30" s="99">
        <f>IF($B30="","",IF($C30="Region",SUMIFS(Raw!$H:$H,Raw!$A:$A,$B$5,Raw!$G:$G,Month!CA$7,Raw!$I:$I,Month!$A30),IF($C30="Provider",SUMIFS(Raw!$H:$H,Raw!$A:$A,$B$5,Raw!$G:$G,Month!CA$7,Raw!$C:$C,Month!$A30),SUMIFS(Raw!$H:$H,Raw!$A:$A,$B$5,Raw!$G:$G,Month!CA$7,Raw!$E:$E,Month!$A30))))</f>
        <v>2950</v>
      </c>
      <c r="CB30" s="99">
        <f>IF($B30="","",IF($C30="Region",SUMIFS(Raw!$H:$H,Raw!$A:$A,$B$5,Raw!$G:$G,Month!CB$7,Raw!$I:$I,Month!$A30),IF($C30="Provider",SUMIFS(Raw!$H:$H,Raw!$A:$A,$B$5,Raw!$G:$G,Month!CB$7,Raw!$C:$C,Month!$A30),SUMIFS(Raw!$H:$H,Raw!$A:$A,$B$5,Raw!$G:$G,Month!CB$7,Raw!$E:$E,Month!$A30))))</f>
        <v>1646</v>
      </c>
      <c r="CC30" s="99">
        <f>IF($B30="","",IF($C30="Region",SUMIFS(Raw!$H:$H,Raw!$A:$A,$B$5,Raw!$G:$G,Month!CC$7,Raw!$I:$I,Month!$A30),IF($C30="Provider",SUMIFS(Raw!$H:$H,Raw!$A:$A,$B$5,Raw!$G:$G,Month!CC$7,Raw!$C:$C,Month!$A30),SUMIFS(Raw!$H:$H,Raw!$A:$A,$B$5,Raw!$G:$G,Month!CC$7,Raw!$E:$E,Month!$A30))))</f>
        <v>1646</v>
      </c>
      <c r="CD30" s="99">
        <f>IF($B30="","",IF($C30="Region",SUMIFS(Raw!$H:$H,Raw!$A:$A,$B$5,Raw!$G:$G,Month!CD$7,Raw!$I:$I,Month!$A30),IF($C30="Provider",SUMIFS(Raw!$H:$H,Raw!$A:$A,$B$5,Raw!$G:$G,Month!CD$7,Raw!$C:$C,Month!$A30),SUMIFS(Raw!$H:$H,Raw!$A:$A,$B$5,Raw!$G:$G,Month!CD$7,Raw!$E:$E,Month!$A30))))</f>
        <v>268</v>
      </c>
      <c r="CE30" s="99">
        <f>IF($B30="","",IF($C30="Region",SUMIFS(Raw!$H:$H,Raw!$A:$A,$B$5,Raw!$G:$G,Month!CE$7,Raw!$I:$I,Month!$A30),IF($C30="Provider",SUMIFS(Raw!$H:$H,Raw!$A:$A,$B$5,Raw!$G:$G,Month!CE$7,Raw!$C:$C,Month!$A30),SUMIFS(Raw!$H:$H,Raw!$A:$A,$B$5,Raw!$G:$G,Month!CE$7,Raw!$E:$E,Month!$A30))))</f>
        <v>256</v>
      </c>
      <c r="CF30" s="99">
        <f>IF($B30="","",IF($C30="Region",SUMIFS(Raw!$H:$H,Raw!$A:$A,$B$5,Raw!$G:$G,Month!CF$7,Raw!$I:$I,Month!$A30),IF($C30="Provider",SUMIFS(Raw!$H:$H,Raw!$A:$A,$B$5,Raw!$G:$G,Month!CF$7,Raw!$C:$C,Month!$A30),SUMIFS(Raw!$H:$H,Raw!$A:$A,$B$5,Raw!$G:$G,Month!CF$7,Raw!$E:$E,Month!$A30))))</f>
        <v>11</v>
      </c>
      <c r="CG30" s="99">
        <f>IF($B30="","",IF($C30="Region",SUMIFS(Raw!$H:$H,Raw!$A:$A,$B$5,Raw!$G:$G,Month!CG$7,Raw!$I:$I,Month!$A30),IF($C30="Provider",SUMIFS(Raw!$H:$H,Raw!$A:$A,$B$5,Raw!$G:$G,Month!CG$7,Raw!$C:$C,Month!$A30),SUMIFS(Raw!$H:$H,Raw!$A:$A,$B$5,Raw!$G:$G,Month!CG$7,Raw!$E:$E,Month!$A30))))</f>
        <v>9</v>
      </c>
      <c r="CH30" s="99">
        <f>IF($B30="","",IF($C30="Region",SUMIFS(Raw!$H:$H,Raw!$A:$A,$B$5,Raw!$G:$G,Month!CH$7,Raw!$I:$I,Month!$A30),IF($C30="Provider",SUMIFS(Raw!$H:$H,Raw!$A:$A,$B$5,Raw!$G:$G,Month!CH$7,Raw!$C:$C,Month!$A30),SUMIFS(Raw!$H:$H,Raw!$A:$A,$B$5,Raw!$G:$G,Month!CH$7,Raw!$E:$E,Month!$A30))))</f>
        <v>255</v>
      </c>
      <c r="CI30" s="99">
        <f>IF($B30="","",IF($C30="Region",SUMIFS(Raw!$H:$H,Raw!$A:$A,$B$5,Raw!$G:$G,Month!CI$7,Raw!$I:$I,Month!$A30),IF($C30="Provider",SUMIFS(Raw!$H:$H,Raw!$A:$A,$B$5,Raw!$G:$G,Month!CI$7,Raw!$C:$C,Month!$A30),SUMIFS(Raw!$H:$H,Raw!$A:$A,$B$5,Raw!$G:$G,Month!CI$7,Raw!$E:$E,Month!$A30))))</f>
        <v>251</v>
      </c>
      <c r="CJ30" s="99">
        <f>IF($B30="","",IF($C30="Region",SUMIFS(Raw!$H:$H,Raw!$A:$A,$B$5,Raw!$G:$G,Month!CJ$7,Raw!$I:$I,Month!$A30),IF($C30="Provider",SUMIFS(Raw!$H:$H,Raw!$A:$A,$B$5,Raw!$G:$G,Month!CJ$7,Raw!$C:$C,Month!$A30),SUMIFS(Raw!$H:$H,Raw!$A:$A,$B$5,Raw!$G:$G,Month!CJ$7,Raw!$E:$E,Month!$A30))))</f>
        <v>406</v>
      </c>
      <c r="CK30" s="99">
        <f>IF($B30="","",IF($C30="Region",SUMIFS(Raw!$H:$H,Raw!$A:$A,$B$5,Raw!$G:$G,Month!CK$7,Raw!$I:$I,Month!$A30),IF($C30="Provider",SUMIFS(Raw!$H:$H,Raw!$A:$A,$B$5,Raw!$G:$G,Month!CK$7,Raw!$C:$C,Month!$A30),SUMIFS(Raw!$H:$H,Raw!$A:$A,$B$5,Raw!$G:$G,Month!CK$7,Raw!$E:$E,Month!$A30))))</f>
        <v>62</v>
      </c>
      <c r="CL30" s="99">
        <f>IF($B30="","",IF($C30="Region",SUMIFS(Raw!$H:$H,Raw!$A:$A,$B$5,Raw!$G:$G,Month!CL$7,Raw!$I:$I,Month!$A30),IF($C30="Provider",SUMIFS(Raw!$H:$H,Raw!$A:$A,$B$5,Raw!$G:$G,Month!CL$7,Raw!$C:$C,Month!$A30),SUMIFS(Raw!$H:$H,Raw!$A:$A,$B$5,Raw!$G:$G,Month!CL$7,Raw!$E:$E,Month!$A30))))</f>
        <v>1240</v>
      </c>
      <c r="CM30" s="99">
        <f>IF($B30="","",IF($C30="Region",SUMIFS(Raw!$H:$H,Raw!$A:$A,$B$5,Raw!$G:$G,Month!CM$7,Raw!$I:$I,Month!$A30),IF($C30="Provider",SUMIFS(Raw!$H:$H,Raw!$A:$A,$B$5,Raw!$G:$G,Month!CM$7,Raw!$C:$C,Month!$A30),SUMIFS(Raw!$H:$H,Raw!$A:$A,$B$5,Raw!$G:$G,Month!CM$7,Raw!$E:$E,Month!$A30))))</f>
        <v>767</v>
      </c>
    </row>
    <row r="31" spans="1:91" ht="21.65" customHeight="1" x14ac:dyDescent="0.25">
      <c r="A31" s="18" t="str">
        <f>IF(Refs!A24="","",Refs!A24)</f>
        <v>111AL9</v>
      </c>
      <c r="B31" s="3" t="str">
        <f>IF(Refs!B24="","",Refs!B24)</f>
        <v>North Central London (LAS)</v>
      </c>
      <c r="C31" s="9" t="str">
        <f>IF(Refs!D24="","",Refs!D24)</f>
        <v>Area</v>
      </c>
      <c r="D31" s="99">
        <f>IF($B31="","",IF($C31="Region",SUMIFS(Raw!$H:$H,Raw!$A:$A,$B$5,Raw!$G:$G,Month!D$7,Raw!$I:$I,Month!$A31),IF($C31="Provider",SUMIFS(Raw!$H:$H,Raw!$A:$A,$B$5,Raw!$G:$G,Month!D$7,Raw!$C:$C,Month!$A31),SUMIFS(Raw!$H:$H,Raw!$A:$A,$B$5,Raw!$G:$G,Month!D$7,Raw!$E:$E,Month!$A31))))</f>
        <v>37313</v>
      </c>
      <c r="E31" s="99">
        <f>IF($B31="","",IF($C31="Region",SUMIFS(Raw!$H:$H,Raw!$A:$A,$B$5,Raw!$G:$G,Month!E$7,Raw!$I:$I,Month!$A31),IF($C31="Provider",SUMIFS(Raw!$H:$H,Raw!$A:$A,$B$5,Raw!$G:$G,Month!E$7,Raw!$C:$C,Month!$A31),SUMIFS(Raw!$H:$H,Raw!$A:$A,$B$5,Raw!$G:$G,Month!E$7,Raw!$E:$E,Month!$A31))))</f>
        <v>2923</v>
      </c>
      <c r="F31" s="99">
        <f>IF($B31="","",IF($C31="Region",SUMIFS(Raw!$H:$H,Raw!$A:$A,$B$5,Raw!$G:$G,Month!F$7,Raw!$I:$I,Month!$A31),IF($C31="Provider",SUMIFS(Raw!$H:$H,Raw!$A:$A,$B$5,Raw!$G:$G,Month!F$7,Raw!$C:$C,Month!$A31),SUMIFS(Raw!$H:$H,Raw!$A:$A,$B$5,Raw!$G:$G,Month!F$7,Raw!$E:$E,Month!$A31))))</f>
        <v>35443</v>
      </c>
      <c r="G31" s="99">
        <f>IF($B31="","",IF($C31="Region",SUMIFS(Raw!$H:$H,Raw!$A:$A,$B$5,Raw!$G:$G,Month!G$7,Raw!$I:$I,Month!$A31),IF($C31="Provider",SUMIFS(Raw!$H:$H,Raw!$A:$A,$B$5,Raw!$G:$G,Month!G$7,Raw!$C:$C,Month!$A31),SUMIFS(Raw!$H:$H,Raw!$A:$A,$B$5,Raw!$G:$G,Month!G$7,Raw!$E:$E,Month!$A31))))</f>
        <v>31210</v>
      </c>
      <c r="H31" s="99">
        <f>IF($B31="","",IF($C31="Region",SUMIFS(Raw!$H:$H,Raw!$A:$A,$B$5,Raw!$G:$G,Month!H$7,Raw!$I:$I,Month!$A31),IF($C31="Provider",SUMIFS(Raw!$H:$H,Raw!$A:$A,$B$5,Raw!$G:$G,Month!H$7,Raw!$C:$C,Month!$A31),SUMIFS(Raw!$H:$H,Raw!$A:$A,$B$5,Raw!$G:$G,Month!H$7,Raw!$E:$E,Month!$A31))))</f>
        <v>668</v>
      </c>
      <c r="I31" s="99">
        <f>IF($B31="","",IF($C31="Region",SUMIFS(Raw!$H:$H,Raw!$A:$A,$B$5,Raw!$G:$G,Month!I$7,Raw!$I:$I,Month!$A31),IF($C31="Provider",SUMIFS(Raw!$H:$H,Raw!$A:$A,$B$5,Raw!$G:$G,Month!I$7,Raw!$C:$C,Month!$A31),SUMIFS(Raw!$H:$H,Raw!$A:$A,$B$5,Raw!$G:$G,Month!I$7,Raw!$E:$E,Month!$A31))))</f>
        <v>981471</v>
      </c>
      <c r="J31" s="99">
        <f>IF($B31="","",IF($C31="Region",SUMIFS(Raw!$H:$H,Raw!$A:$A,$B$5,Raw!$G:$G,Month!J$7,Raw!$I:$I,Month!$A31),IF($C31="Provider",SUMIFS(Raw!$H:$H,Raw!$A:$A,$B$5,Raw!$G:$G,Month!J$7,Raw!$C:$C,Month!$A31),SUMIFS(Raw!$H:$H,Raw!$A:$A,$B$5,Raw!$G:$G,Month!J$7,Raw!$E:$E,Month!$A31))))</f>
        <v>158</v>
      </c>
      <c r="K31" s="99">
        <f>IF($B31="","",IF($C31="Region",SUMIFS(Raw!$H:$H,Raw!$A:$A,$B$5,Raw!$G:$G,Month!K$7,Raw!$I:$I,Month!$A31),IF($C31="Provider",SUMIFS(Raw!$H:$H,Raw!$A:$A,$B$5,Raw!$G:$G,Month!K$7,Raw!$C:$C,Month!$A31),SUMIFS(Raw!$H:$H,Raw!$A:$A,$B$5,Raw!$G:$G,Month!K$7,Raw!$E:$E,Month!$A31))))</f>
        <v>335</v>
      </c>
      <c r="L31" s="99">
        <f>IF($B31="","",IF($C31="Region",SUMIFS(Raw!$H:$H,Raw!$A:$A,$B$5,Raw!$G:$G,Month!L$7,Raw!$I:$I,Month!$A31),IF($C31="Provider",SUMIFS(Raw!$H:$H,Raw!$A:$A,$B$5,Raw!$G:$G,Month!L$7,Raw!$C:$C,Month!$A31),SUMIFS(Raw!$H:$H,Raw!$A:$A,$B$5,Raw!$G:$G,Month!L$7,Raw!$E:$E,Month!$A31))))</f>
        <v>65695</v>
      </c>
      <c r="M31" s="99">
        <f>IF($B31="","",IF($C31="Region",SUMIFS(Raw!$H:$H,Raw!$A:$A,$B$5,Raw!$G:$G,Month!M$7,Raw!$I:$I,Month!$A31),IF($C31="Provider",SUMIFS(Raw!$H:$H,Raw!$A:$A,$B$5,Raw!$G:$G,Month!M$7,Raw!$C:$C,Month!$A31),SUMIFS(Raw!$H:$H,Raw!$A:$A,$B$5,Raw!$G:$G,Month!M$7,Raw!$E:$E,Month!$A31))))</f>
        <v>7484</v>
      </c>
      <c r="N31" s="99">
        <f>IF($B31="","",IF($C31="Region",SUMIFS(Raw!$H:$H,Raw!$A:$A,$B$5,Raw!$G:$G,Month!N$7,Raw!$I:$I,Month!$A31),IF($C31="Provider",SUMIFS(Raw!$H:$H,Raw!$A:$A,$B$5,Raw!$G:$G,Month!N$7,Raw!$C:$C,Month!$A31),SUMIFS(Raw!$H:$H,Raw!$A:$A,$B$5,Raw!$G:$G,Month!N$7,Raw!$E:$E,Month!$A31))))</f>
        <v>40299508</v>
      </c>
      <c r="O31" s="99">
        <f>IF($B31="","",IF($C31="Region",SUMIFS(Raw!$H:$H,Raw!$A:$A,$B$5,Raw!$G:$G,Month!O$7,Raw!$I:$I,Month!$A31),IF($C31="Provider",SUMIFS(Raw!$H:$H,Raw!$A:$A,$B$5,Raw!$G:$G,Month!O$7,Raw!$C:$C,Month!$A31),SUMIFS(Raw!$H:$H,Raw!$A:$A,$B$5,Raw!$G:$G,Month!O$7,Raw!$E:$E,Month!$A31))))</f>
        <v>32891</v>
      </c>
      <c r="P31" s="99">
        <f>IF($B31="","",IF($C31="Region",SUMIFS(Raw!$H:$H,Raw!$A:$A,$B$5,Raw!$G:$G,Month!P$7,Raw!$I:$I,Month!$A31),IF($C31="Provider",SUMIFS(Raw!$H:$H,Raw!$A:$A,$B$5,Raw!$G:$G,Month!P$7,Raw!$C:$C,Month!$A31),SUMIFS(Raw!$H:$H,Raw!$A:$A,$B$5,Raw!$G:$G,Month!P$7,Raw!$E:$E,Month!$A31))))</f>
        <v>1104</v>
      </c>
      <c r="Q31" s="99">
        <f>IF($B31="","",IF($C31="Region",SUMIFS(Raw!$H:$H,Raw!$A:$A,$B$5,Raw!$G:$G,Month!Q$7,Raw!$I:$I,Month!$A31),IF($C31="Provider",SUMIFS(Raw!$H:$H,Raw!$A:$A,$B$5,Raw!$G:$G,Month!Q$7,Raw!$C:$C,Month!$A31),SUMIFS(Raw!$H:$H,Raw!$A:$A,$B$5,Raw!$G:$G,Month!Q$7,Raw!$E:$E,Month!$A31))))</f>
        <v>13628</v>
      </c>
      <c r="R31" s="99">
        <f>IF($B31="","",IF($C31="Region",SUMIFS(Raw!$H:$H,Raw!$A:$A,$B$5,Raw!$G:$G,Month!R$7,Raw!$I:$I,Month!$A31),IF($C31="Provider",SUMIFS(Raw!$H:$H,Raw!$A:$A,$B$5,Raw!$G:$G,Month!R$7,Raw!$C:$C,Month!$A31),SUMIFS(Raw!$H:$H,Raw!$A:$A,$B$5,Raw!$G:$G,Month!R$7,Raw!$E:$E,Month!$A31))))</f>
        <v>1797</v>
      </c>
      <c r="S31" s="99">
        <f>IF($B31="","",IF($C31="Region",SUMIFS(Raw!$H:$H,Raw!$A:$A,$B$5,Raw!$G:$G,Month!S$7,Raw!$I:$I,Month!$A31),IF($C31="Provider",SUMIFS(Raw!$H:$H,Raw!$A:$A,$B$5,Raw!$G:$G,Month!S$7,Raw!$C:$C,Month!$A31),SUMIFS(Raw!$H:$H,Raw!$A:$A,$B$5,Raw!$G:$G,Month!S$7,Raw!$E:$E,Month!$A31))))</f>
        <v>14886</v>
      </c>
      <c r="T31" s="99">
        <f>IF($B31="","",IF($C31="Region",SUMIFS(Raw!$H:$H,Raw!$A:$A,$B$5,Raw!$G:$G,Month!T$7,Raw!$I:$I,Month!$A31),IF($C31="Provider",SUMIFS(Raw!$H:$H,Raw!$A:$A,$B$5,Raw!$G:$G,Month!T$7,Raw!$C:$C,Month!$A31),SUMIFS(Raw!$H:$H,Raw!$A:$A,$B$5,Raw!$G:$G,Month!T$7,Raw!$E:$E,Month!$A31))))</f>
        <v>1476</v>
      </c>
      <c r="U31" s="99">
        <f>IF($B31="","",IF($C31="Region",SUMIFS(Raw!$H:$H,Raw!$A:$A,$B$5,Raw!$G:$G,Month!U$7,Raw!$I:$I,Month!$A31),IF($C31="Provider",SUMIFS(Raw!$H:$H,Raw!$A:$A,$B$5,Raw!$G:$G,Month!U$7,Raw!$C:$C,Month!$A31),SUMIFS(Raw!$H:$H,Raw!$A:$A,$B$5,Raw!$G:$G,Month!U$7,Raw!$E:$E,Month!$A31))))</f>
        <v>16791</v>
      </c>
      <c r="V31" s="99">
        <f>IF($B31="","",IF($C31="Region",SUMIFS(Raw!$H:$H,Raw!$A:$A,$B$5,Raw!$G:$G,Month!V$7,Raw!$I:$I,Month!$A31),IF($C31="Provider",SUMIFS(Raw!$H:$H,Raw!$A:$A,$B$5,Raw!$G:$G,Month!V$7,Raw!$C:$C,Month!$A31),SUMIFS(Raw!$H:$H,Raw!$A:$A,$B$5,Raw!$G:$G,Month!V$7,Raw!$E:$E,Month!$A31))))</f>
        <v>29</v>
      </c>
      <c r="W31" s="99">
        <f>IF($B31="","",IF($C31="Region",SUMIFS(Raw!$H:$H,Raw!$A:$A,$B$5,Raw!$G:$G,Month!W$7,Raw!$I:$I,Month!$A31),IF($C31="Provider",SUMIFS(Raw!$H:$H,Raw!$A:$A,$B$5,Raw!$G:$G,Month!W$7,Raw!$C:$C,Month!$A31),SUMIFS(Raw!$H:$H,Raw!$A:$A,$B$5,Raw!$G:$G,Month!W$7,Raw!$E:$E,Month!$A31))))</f>
        <v>6103</v>
      </c>
      <c r="X31" s="99">
        <f>IF($B31="","",IF($C31="Region",SUMIFS(Raw!$H:$H,Raw!$A:$A,$B$5,Raw!$G:$G,Month!X$7,Raw!$I:$I,Month!$A31),IF($C31="Provider",SUMIFS(Raw!$H:$H,Raw!$A:$A,$B$5,Raw!$G:$G,Month!X$7,Raw!$C:$C,Month!$A31),SUMIFS(Raw!$H:$H,Raw!$A:$A,$B$5,Raw!$G:$G,Month!X$7,Raw!$E:$E,Month!$A31))))</f>
        <v>2742</v>
      </c>
      <c r="Y31" s="99">
        <f>IF($B31="","",IF($C31="Region",SUMIFS(Raw!$H:$H,Raw!$A:$A,$B$5,Raw!$G:$G,Month!Y$7,Raw!$I:$I,Month!$A31),IF($C31="Provider",SUMIFS(Raw!$H:$H,Raw!$A:$A,$B$5,Raw!$G:$G,Month!Y$7,Raw!$C:$C,Month!$A31),SUMIFS(Raw!$H:$H,Raw!$A:$A,$B$5,Raw!$G:$G,Month!Y$7,Raw!$E:$E,Month!$A31))))</f>
        <v>4933</v>
      </c>
      <c r="Z31" s="99">
        <f>IF($B31="","",IF($C31="Region",SUMIFS(Raw!$H:$H,Raw!$A:$A,$B$5,Raw!$G:$G,Month!Z$7,Raw!$I:$I,Month!$A31),IF($C31="Provider",SUMIFS(Raw!$H:$H,Raw!$A:$A,$B$5,Raw!$G:$G,Month!Z$7,Raw!$C:$C,Month!$A31),SUMIFS(Raw!$H:$H,Raw!$A:$A,$B$5,Raw!$G:$G,Month!Z$7,Raw!$E:$E,Month!$A31))))</f>
        <v>23956</v>
      </c>
      <c r="AA31" s="99">
        <f>IF($B31="","",IF($C31="Region",SUMIFS(Raw!$H:$H,Raw!$A:$A,$B$5,Raw!$G:$G,Month!AA$7,Raw!$I:$I,Month!$A31),IF($C31="Provider",SUMIFS(Raw!$H:$H,Raw!$A:$A,$B$5,Raw!$G:$G,Month!AA$7,Raw!$C:$C,Month!$A31),SUMIFS(Raw!$H:$H,Raw!$A:$A,$B$5,Raw!$G:$G,Month!AA$7,Raw!$E:$E,Month!$A31))))</f>
        <v>1287</v>
      </c>
      <c r="AB31" s="99">
        <f>IF($B31="","",IF($C31="Region",SUMIFS(Raw!$H:$H,Raw!$A:$A,$B$5,Raw!$G:$G,Month!AB$7,Raw!$I:$I,Month!$A31),IF($C31="Provider",SUMIFS(Raw!$H:$H,Raw!$A:$A,$B$5,Raw!$G:$G,Month!AB$7,Raw!$C:$C,Month!$A31),SUMIFS(Raw!$H:$H,Raw!$A:$A,$B$5,Raw!$G:$G,Month!AB$7,Raw!$E:$E,Month!$A31))))</f>
        <v>764</v>
      </c>
      <c r="AC31" s="99">
        <f>IF($B31="","",IF($C31="Region",SUMIFS(Raw!$H:$H,Raw!$A:$A,$B$5,Raw!$G:$G,Month!AC$7,Raw!$I:$I,Month!$A31),IF($C31="Provider",SUMIFS(Raw!$H:$H,Raw!$A:$A,$B$5,Raw!$G:$G,Month!AC$7,Raw!$C:$C,Month!$A31),SUMIFS(Raw!$H:$H,Raw!$A:$A,$B$5,Raw!$G:$G,Month!AC$7,Raw!$E:$E,Month!$A31))))</f>
        <v>8548</v>
      </c>
      <c r="AD31" s="99">
        <f>IF($B31="","",IF($C31="Region",SUMIFS(Raw!$H:$H,Raw!$A:$A,$B$5,Raw!$G:$G,Month!AD$7,Raw!$I:$I,Month!$A31),IF($C31="Provider",SUMIFS(Raw!$H:$H,Raw!$A:$A,$B$5,Raw!$G:$G,Month!AD$7,Raw!$C:$C,Month!$A31),SUMIFS(Raw!$H:$H,Raw!$A:$A,$B$5,Raw!$G:$G,Month!AD$7,Raw!$E:$E,Month!$A31))))</f>
        <v>39823</v>
      </c>
      <c r="AE31" s="99">
        <f>IF($B31="","",IF($C31="Region",SUMIFS(Raw!$H:$H,Raw!$A:$A,$B$5,Raw!$G:$G,Month!AE$7,Raw!$I:$I,Month!$A31),IF($C31="Provider",SUMIFS(Raw!$H:$H,Raw!$A:$A,$B$5,Raw!$G:$G,Month!AE$7,Raw!$C:$C,Month!$A31),SUMIFS(Raw!$H:$H,Raw!$A:$A,$B$5,Raw!$G:$G,Month!AE$7,Raw!$E:$E,Month!$A31))))</f>
        <v>32172</v>
      </c>
      <c r="AF31" s="99">
        <f>IF($B31="","",IF($C31="Region",SUMIFS(Raw!$H:$H,Raw!$A:$A,$B$5,Raw!$G:$G,Month!AF$7,Raw!$I:$I,Month!$A31),IF($C31="Provider",SUMIFS(Raw!$H:$H,Raw!$A:$A,$B$5,Raw!$G:$G,Month!AF$7,Raw!$C:$C,Month!$A31),SUMIFS(Raw!$H:$H,Raw!$A:$A,$B$5,Raw!$G:$G,Month!AF$7,Raw!$E:$E,Month!$A31))))</f>
        <v>3793</v>
      </c>
      <c r="AG31" s="99">
        <f>IF($B31="","",IF($C31="Region",SUMIFS(Raw!$H:$H,Raw!$A:$A,$B$5,Raw!$G:$G,Month!AG$7,Raw!$I:$I,Month!$A31),IF($C31="Provider",SUMIFS(Raw!$H:$H,Raw!$A:$A,$B$5,Raw!$G:$G,Month!AG$7,Raw!$C:$C,Month!$A31),SUMIFS(Raw!$H:$H,Raw!$A:$A,$B$5,Raw!$G:$G,Month!AG$7,Raw!$E:$E,Month!$A31))))</f>
        <v>4493</v>
      </c>
      <c r="AH31" s="99">
        <f>IF($B31="","",IF($C31="Region",SUMIFS(Raw!$H:$H,Raw!$A:$A,$B$5,Raw!$G:$G,Month!AH$7,Raw!$I:$I,Month!$A31),IF($C31="Provider",SUMIFS(Raw!$H:$H,Raw!$A:$A,$B$5,Raw!$G:$G,Month!AH$7,Raw!$C:$C,Month!$A31),SUMIFS(Raw!$H:$H,Raw!$A:$A,$B$5,Raw!$G:$G,Month!AH$7,Raw!$E:$E,Month!$A31))))</f>
        <v>1843</v>
      </c>
      <c r="AI31" s="99">
        <f>IF($B31="","",IF($C31="Region",SUMIFS(Raw!$H:$H,Raw!$A:$A,$B$5,Raw!$G:$G,Month!AI$7,Raw!$I:$I,Month!$A31),IF($C31="Provider",SUMIFS(Raw!$H:$H,Raw!$A:$A,$B$5,Raw!$G:$G,Month!AI$7,Raw!$C:$C,Month!$A31),SUMIFS(Raw!$H:$H,Raw!$A:$A,$B$5,Raw!$G:$G,Month!AI$7,Raw!$E:$E,Month!$A31))))</f>
        <v>50</v>
      </c>
      <c r="AJ31" s="99">
        <f>IF($B31="","",IF($C31="Region",SUMIFS(Raw!$H:$H,Raw!$A:$A,$B$5,Raw!$G:$G,Month!AJ$7,Raw!$I:$I,Month!$A31),IF($C31="Provider",SUMIFS(Raw!$H:$H,Raw!$A:$A,$B$5,Raw!$G:$G,Month!AJ$7,Raw!$C:$C,Month!$A31),SUMIFS(Raw!$H:$H,Raw!$A:$A,$B$5,Raw!$G:$G,Month!AJ$7,Raw!$E:$E,Month!$A31))))</f>
        <v>2351</v>
      </c>
      <c r="AK31" s="99">
        <f>IF($B31="","",IF($C31="Region",SUMIFS(Raw!$H:$H,Raw!$A:$A,$B$5,Raw!$G:$G,Month!AK$7,Raw!$I:$I,Month!$A31),IF($C31="Provider",SUMIFS(Raw!$H:$H,Raw!$A:$A,$B$5,Raw!$G:$G,Month!AK$7,Raw!$C:$C,Month!$A31),SUMIFS(Raw!$H:$H,Raw!$A:$A,$B$5,Raw!$G:$G,Month!AK$7,Raw!$E:$E,Month!$A31))))</f>
        <v>126</v>
      </c>
      <c r="AL31" s="99">
        <f>IF($B31="","",IF($C31="Region",SUMIFS(Raw!$H:$H,Raw!$A:$A,$B$5,Raw!$G:$G,Month!AL$7,Raw!$I:$I,Month!$A31),IF($C31="Provider",SUMIFS(Raw!$H:$H,Raw!$A:$A,$B$5,Raw!$G:$G,Month!AL$7,Raw!$C:$C,Month!$A31),SUMIFS(Raw!$H:$H,Raw!$A:$A,$B$5,Raw!$G:$G,Month!AL$7,Raw!$E:$E,Month!$A31))))</f>
        <v>839</v>
      </c>
      <c r="AM31" s="99">
        <f>IF($B31="","",IF($C31="Region",SUMIFS(Raw!$H:$H,Raw!$A:$A,$B$5,Raw!$G:$G,Month!AM$7,Raw!$I:$I,Month!$A31),IF($C31="Provider",SUMIFS(Raw!$H:$H,Raw!$A:$A,$B$5,Raw!$G:$G,Month!AM$7,Raw!$C:$C,Month!$A31),SUMIFS(Raw!$H:$H,Raw!$A:$A,$B$5,Raw!$G:$G,Month!AM$7,Raw!$E:$E,Month!$A31))))</f>
        <v>53</v>
      </c>
      <c r="AN31" s="99">
        <f>IF($B31="","",IF($C31="Region",SUMIFS(Raw!$H:$H,Raw!$A:$A,$B$5,Raw!$G:$G,Month!AN$7,Raw!$I:$I,Month!$A31),IF($C31="Provider",SUMIFS(Raw!$H:$H,Raw!$A:$A,$B$5,Raw!$G:$G,Month!AN$7,Raw!$C:$C,Month!$A31),SUMIFS(Raw!$H:$H,Raw!$A:$A,$B$5,Raw!$G:$G,Month!AN$7,Raw!$E:$E,Month!$A31))))</f>
        <v>5477</v>
      </c>
      <c r="AO31" s="99">
        <f>IF($B31="","",IF($C31="Region",SUMIFS(Raw!$H:$H,Raw!$A:$A,$B$5,Raw!$G:$G,Month!AO$7,Raw!$I:$I,Month!$A31),IF($C31="Provider",SUMIFS(Raw!$H:$H,Raw!$A:$A,$B$5,Raw!$G:$G,Month!AO$7,Raw!$C:$C,Month!$A31),SUMIFS(Raw!$H:$H,Raw!$A:$A,$B$5,Raw!$G:$G,Month!AO$7,Raw!$E:$E,Month!$A31))))</f>
        <v>4678</v>
      </c>
      <c r="AP31" s="99">
        <f>IF($B31="","",IF($C31="Region",SUMIFS(Raw!$H:$H,Raw!$A:$A,$B$5,Raw!$G:$G,Month!AP$7,Raw!$I:$I,Month!$A31),IF($C31="Provider",SUMIFS(Raw!$H:$H,Raw!$A:$A,$B$5,Raw!$G:$G,Month!AP$7,Raw!$C:$C,Month!$A31),SUMIFS(Raw!$H:$H,Raw!$A:$A,$B$5,Raw!$G:$G,Month!AP$7,Raw!$E:$E,Month!$A31))))</f>
        <v>3686</v>
      </c>
      <c r="AQ31" s="99">
        <f>IF($B31="","",IF($C31="Region",SUMIFS(Raw!$H:$H,Raw!$A:$A,$B$5,Raw!$G:$G,Month!AQ$7,Raw!$I:$I,Month!$A31),IF($C31="Provider",SUMIFS(Raw!$H:$H,Raw!$A:$A,$B$5,Raw!$G:$G,Month!AQ$7,Raw!$C:$C,Month!$A31),SUMIFS(Raw!$H:$H,Raw!$A:$A,$B$5,Raw!$G:$G,Month!AQ$7,Raw!$E:$E,Month!$A31))))</f>
        <v>2488</v>
      </c>
      <c r="AR31" s="99">
        <f>IF($B31="","",IF($C31="Region",SUMIFS(Raw!$H:$H,Raw!$A:$A,$B$5,Raw!$G:$G,Month!AR$7,Raw!$I:$I,Month!$A31),IF($C31="Provider",SUMIFS(Raw!$H:$H,Raw!$A:$A,$B$5,Raw!$G:$G,Month!AR$7,Raw!$C:$C,Month!$A31),SUMIFS(Raw!$H:$H,Raw!$A:$A,$B$5,Raw!$G:$G,Month!AR$7,Raw!$E:$E,Month!$A31))))</f>
        <v>2317</v>
      </c>
      <c r="AS31" s="99">
        <f>IF($B31="","",IF($C31="Region",SUMIFS(Raw!$H:$H,Raw!$A:$A,$B$5,Raw!$G:$G,Month!AS$7,Raw!$I:$I,Month!$A31),IF($C31="Provider",SUMIFS(Raw!$H:$H,Raw!$A:$A,$B$5,Raw!$G:$G,Month!AS$7,Raw!$C:$C,Month!$A31),SUMIFS(Raw!$H:$H,Raw!$A:$A,$B$5,Raw!$G:$G,Month!AS$7,Raw!$E:$E,Month!$A31))))</f>
        <v>212</v>
      </c>
      <c r="AT31" s="99">
        <f>IF($B31="","",IF($C31="Region",SUMIFS(Raw!$H:$H,Raw!$A:$A,$B$5,Raw!$G:$G,Month!AT$7,Raw!$I:$I,Month!$A31),IF($C31="Provider",SUMIFS(Raw!$H:$H,Raw!$A:$A,$B$5,Raw!$G:$G,Month!AT$7,Raw!$C:$C,Month!$A31),SUMIFS(Raw!$H:$H,Raw!$A:$A,$B$5,Raw!$G:$G,Month!AT$7,Raw!$E:$E,Month!$A31))))</f>
        <v>842</v>
      </c>
      <c r="AU31" s="99">
        <f>IF($B31="","",IF($C31="Region",SUMIFS(Raw!$H:$H,Raw!$A:$A,$B$5,Raw!$G:$G,Month!AU$7,Raw!$I:$I,Month!$A31),IF($C31="Provider",SUMIFS(Raw!$H:$H,Raw!$A:$A,$B$5,Raw!$G:$G,Month!AU$7,Raw!$C:$C,Month!$A31),SUMIFS(Raw!$H:$H,Raw!$A:$A,$B$5,Raw!$G:$G,Month!AU$7,Raw!$E:$E,Month!$A31))))</f>
        <v>117</v>
      </c>
      <c r="AV31" s="99">
        <f>IF($B31="","",IF($C31="Region",SUMIFS(Raw!$H:$H,Raw!$A:$A,$B$5,Raw!$G:$G,Month!AV$7,Raw!$I:$I,Month!$A31),IF($C31="Provider",SUMIFS(Raw!$H:$H,Raw!$A:$A,$B$5,Raw!$G:$G,Month!AV$7,Raw!$C:$C,Month!$A31),SUMIFS(Raw!$H:$H,Raw!$A:$A,$B$5,Raw!$G:$G,Month!AV$7,Raw!$E:$E,Month!$A31))))</f>
        <v>1937</v>
      </c>
      <c r="AW31" s="99">
        <f>IF($B31="","",IF($C31="Region",SUMIFS(Raw!$H:$H,Raw!$A:$A,$B$5,Raw!$G:$G,Month!AW$7,Raw!$I:$I,Month!$A31),IF($C31="Provider",SUMIFS(Raw!$H:$H,Raw!$A:$A,$B$5,Raw!$G:$G,Month!AW$7,Raw!$C:$C,Month!$A31),SUMIFS(Raw!$H:$H,Raw!$A:$A,$B$5,Raw!$G:$G,Month!AW$7,Raw!$E:$E,Month!$A31))))</f>
        <v>22505153</v>
      </c>
      <c r="AX31" s="99">
        <f>IF($B31="","",IF($C31="Region",SUMIFS(Raw!$H:$H,Raw!$A:$A,$B$5,Raw!$G:$G,Month!AX$7,Raw!$I:$I,Month!$A31),IF($C31="Provider",SUMIFS(Raw!$H:$H,Raw!$A:$A,$B$5,Raw!$G:$G,Month!AX$7,Raw!$C:$C,Month!$A31),SUMIFS(Raw!$H:$H,Raw!$A:$A,$B$5,Raw!$G:$G,Month!AX$7,Raw!$E:$E,Month!$A31))))</f>
        <v>3183</v>
      </c>
      <c r="AY31" s="99">
        <f>IF($B31="","",IF($C31="Region",SUMIFS(Raw!$H:$H,Raw!$A:$A,$B$5,Raw!$G:$G,Month!AY$7,Raw!$I:$I,Month!$A31),IF($C31="Provider",SUMIFS(Raw!$H:$H,Raw!$A:$A,$B$5,Raw!$G:$G,Month!AY$7,Raw!$C:$C,Month!$A31),SUMIFS(Raw!$H:$H,Raw!$A:$A,$B$5,Raw!$G:$G,Month!AY$7,Raw!$E:$E,Month!$A31))))</f>
        <v>2162</v>
      </c>
      <c r="AZ31" s="99">
        <f>IF($B31="","",IF($C31="Region",SUMIFS(Raw!$H:$H,Raw!$A:$A,$B$5,Raw!$G:$G,Month!AZ$7,Raw!$I:$I,Month!$A31),IF($C31="Provider",SUMIFS(Raw!$H:$H,Raw!$A:$A,$B$5,Raw!$G:$G,Month!AZ$7,Raw!$C:$C,Month!$A31),SUMIFS(Raw!$H:$H,Raw!$A:$A,$B$5,Raw!$G:$G,Month!AZ$7,Raw!$E:$E,Month!$A31))))</f>
        <v>174</v>
      </c>
      <c r="BA31" s="99">
        <f>IF($B31="","",IF($C31="Region",SUMIFS(Raw!$H:$H,Raw!$A:$A,$B$5,Raw!$G:$G,Month!BA$7,Raw!$I:$I,Month!$A31),IF($C31="Provider",SUMIFS(Raw!$H:$H,Raw!$A:$A,$B$5,Raw!$G:$G,Month!BA$7,Raw!$C:$C,Month!$A31),SUMIFS(Raw!$H:$H,Raw!$A:$A,$B$5,Raw!$G:$G,Month!BA$7,Raw!$E:$E,Month!$A31))))</f>
        <v>1048</v>
      </c>
      <c r="BB31" s="99">
        <f>IF($B31="","",IF($C31="Region",SUMIFS(Raw!$H:$H,Raw!$A:$A,$B$5,Raw!$G:$G,Month!BB$7,Raw!$I:$I,Month!$A31),IF($C31="Provider",SUMIFS(Raw!$H:$H,Raw!$A:$A,$B$5,Raw!$G:$G,Month!BB$7,Raw!$C:$C,Month!$A31),SUMIFS(Raw!$H:$H,Raw!$A:$A,$B$5,Raw!$G:$G,Month!BB$7,Raw!$E:$E,Month!$A31))))</f>
        <v>5387946</v>
      </c>
      <c r="BC31" s="99">
        <f>IF($B31="","",IF($C31="Region",SUMIFS(Raw!$H:$H,Raw!$A:$A,$B$5,Raw!$G:$G,Month!BC$7,Raw!$I:$I,Month!$A31),IF($C31="Provider",SUMIFS(Raw!$H:$H,Raw!$A:$A,$B$5,Raw!$G:$G,Month!BC$7,Raw!$C:$C,Month!$A31),SUMIFS(Raw!$H:$H,Raw!$A:$A,$B$5,Raw!$G:$G,Month!BC$7,Raw!$E:$E,Month!$A31))))</f>
        <v>1620</v>
      </c>
      <c r="BD31" s="99">
        <f>IF($B31="","",IF($C31="Region",SUMIFS(Raw!$H:$H,Raw!$A:$A,$B$5,Raw!$G:$G,Month!BD$7,Raw!$I:$I,Month!$A31),IF($C31="Provider",SUMIFS(Raw!$H:$H,Raw!$A:$A,$B$5,Raw!$G:$G,Month!BD$7,Raw!$C:$C,Month!$A31),SUMIFS(Raw!$H:$H,Raw!$A:$A,$B$5,Raw!$G:$G,Month!BD$7,Raw!$E:$E,Month!$A31))))</f>
        <v>11226</v>
      </c>
      <c r="BE31" s="99">
        <f>IF($B31="","",IF($C31="Region",SUMIFS(Raw!$H:$H,Raw!$A:$A,$B$5,Raw!$G:$G,Month!BE$7,Raw!$I:$I,Month!$A31),IF($C31="Provider",SUMIFS(Raw!$H:$H,Raw!$A:$A,$B$5,Raw!$G:$G,Month!BE$7,Raw!$C:$C,Month!$A31),SUMIFS(Raw!$H:$H,Raw!$A:$A,$B$5,Raw!$G:$G,Month!BE$7,Raw!$E:$E,Month!$A31))))</f>
        <v>78</v>
      </c>
      <c r="BF31" s="99">
        <f>IF($B31="","",IF($C31="Region",SUMIFS(Raw!$H:$H,Raw!$A:$A,$B$5,Raw!$G:$G,Month!BF$7,Raw!$I:$I,Month!$A31),IF($C31="Provider",SUMIFS(Raw!$H:$H,Raw!$A:$A,$B$5,Raw!$G:$G,Month!BF$7,Raw!$C:$C,Month!$A31),SUMIFS(Raw!$H:$H,Raw!$A:$A,$B$5,Raw!$G:$G,Month!BF$7,Raw!$E:$E,Month!$A31))))</f>
        <v>19994</v>
      </c>
      <c r="BG31" s="99">
        <f>IF($B31="","",IF($C31="Region",SUMIFS(Raw!$H:$H,Raw!$A:$A,$B$5,Raw!$G:$G,Month!BG$7,Raw!$I:$I,Month!$A31),IF($C31="Provider",SUMIFS(Raw!$H:$H,Raw!$A:$A,$B$5,Raw!$G:$G,Month!BG$7,Raw!$C:$C,Month!$A31),SUMIFS(Raw!$H:$H,Raw!$A:$A,$B$5,Raw!$G:$G,Month!BG$7,Raw!$E:$E,Month!$A31))))</f>
        <v>2</v>
      </c>
      <c r="BH31" s="99">
        <f>IF($B31="","",IF($C31="Region",SUMIFS(Raw!$H:$H,Raw!$A:$A,$B$5,Raw!$G:$G,Month!BH$7,Raw!$I:$I,Month!$A31),IF($C31="Provider",SUMIFS(Raw!$H:$H,Raw!$A:$A,$B$5,Raw!$G:$G,Month!BH$7,Raw!$C:$C,Month!$A31),SUMIFS(Raw!$H:$H,Raw!$A:$A,$B$5,Raw!$G:$G,Month!BH$7,Raw!$E:$E,Month!$A31))))</f>
        <v>10771</v>
      </c>
      <c r="BI31" s="99">
        <f>IF($B31="","",IF($C31="Region",SUMIFS(Raw!$H:$H,Raw!$A:$A,$B$5,Raw!$G:$G,Month!BI$7,Raw!$I:$I,Month!$A31),IF($C31="Provider",SUMIFS(Raw!$H:$H,Raw!$A:$A,$B$5,Raw!$G:$G,Month!BI$7,Raw!$C:$C,Month!$A31),SUMIFS(Raw!$H:$H,Raw!$A:$A,$B$5,Raw!$G:$G,Month!BI$7,Raw!$E:$E,Month!$A31))))</f>
        <v>9002</v>
      </c>
      <c r="BJ31" s="99">
        <f>IF($B31="","",IF($C31="Region",SUMIFS(Raw!$H:$H,Raw!$A:$A,$B$5,Raw!$G:$G,Month!BJ$7,Raw!$I:$I,Month!$A31),IF($C31="Provider",SUMIFS(Raw!$H:$H,Raw!$A:$A,$B$5,Raw!$G:$G,Month!BJ$7,Raw!$C:$C,Month!$A31),SUMIFS(Raw!$H:$H,Raw!$A:$A,$B$5,Raw!$G:$G,Month!BJ$7,Raw!$E:$E,Month!$A31))))</f>
        <v>8218</v>
      </c>
      <c r="BK31" s="99">
        <f>IF($B31="","",IF($C31="Region",SUMIFS(Raw!$H:$H,Raw!$A:$A,$B$5,Raw!$G:$G,Month!BK$7,Raw!$I:$I,Month!$A31),IF($C31="Provider",SUMIFS(Raw!$H:$H,Raw!$A:$A,$B$5,Raw!$G:$G,Month!BK$7,Raw!$C:$C,Month!$A31),SUMIFS(Raw!$H:$H,Raw!$A:$A,$B$5,Raw!$G:$G,Month!BK$7,Raw!$E:$E,Month!$A31))))</f>
        <v>6757</v>
      </c>
      <c r="BL31" s="99">
        <f>IF($B31="","",IF($C31="Region",SUMIFS(Raw!$H:$H,Raw!$A:$A,$B$5,Raw!$G:$G,Month!BL$7,Raw!$I:$I,Month!$A31),IF($C31="Provider",SUMIFS(Raw!$H:$H,Raw!$A:$A,$B$5,Raw!$G:$G,Month!BL$7,Raw!$C:$C,Month!$A31),SUMIFS(Raw!$H:$H,Raw!$A:$A,$B$5,Raw!$G:$G,Month!BL$7,Raw!$E:$E,Month!$A31))))</f>
        <v>358</v>
      </c>
      <c r="BM31" s="99">
        <f>IF($B31="","",IF($C31="Region",SUMIFS(Raw!$H:$H,Raw!$A:$A,$B$5,Raw!$G:$G,Month!BM$7,Raw!$I:$I,Month!$A31),IF($C31="Provider",SUMIFS(Raw!$H:$H,Raw!$A:$A,$B$5,Raw!$G:$G,Month!BM$7,Raw!$C:$C,Month!$A31),SUMIFS(Raw!$H:$H,Raw!$A:$A,$B$5,Raw!$G:$G,Month!BM$7,Raw!$E:$E,Month!$A31))))</f>
        <v>112</v>
      </c>
      <c r="BN31" s="99">
        <f>IF($B31="","",IF($C31="Region",SUMIFS(Raw!$H:$H,Raw!$A:$A,$B$5,Raw!$G:$G,Month!BN$7,Raw!$I:$I,Month!$A31),IF($C31="Provider",SUMIFS(Raw!$H:$H,Raw!$A:$A,$B$5,Raw!$G:$G,Month!BN$7,Raw!$C:$C,Month!$A31),SUMIFS(Raw!$H:$H,Raw!$A:$A,$B$5,Raw!$G:$G,Month!BN$7,Raw!$E:$E,Month!$A31))))</f>
        <v>4096</v>
      </c>
      <c r="BO31" s="99">
        <f>IF($B31="","",IF($C31="Region",SUMIFS(Raw!$H:$H,Raw!$A:$A,$B$5,Raw!$G:$G,Month!BO$7,Raw!$I:$I,Month!$A31),IF($C31="Provider",SUMIFS(Raw!$H:$H,Raw!$A:$A,$B$5,Raw!$G:$G,Month!BO$7,Raw!$C:$C,Month!$A31),SUMIFS(Raw!$H:$H,Raw!$A:$A,$B$5,Raw!$G:$G,Month!BO$7,Raw!$E:$E,Month!$A31))))</f>
        <v>40</v>
      </c>
      <c r="BP31" s="99">
        <f>IF($B31="","",IF($C31="Region",SUMIFS(Raw!$H:$H,Raw!$A:$A,$B$5,Raw!$G:$G,Month!BP$7,Raw!$I:$I,Month!$A31),IF($C31="Provider",SUMIFS(Raw!$H:$H,Raw!$A:$A,$B$5,Raw!$G:$G,Month!BP$7,Raw!$C:$C,Month!$A31),SUMIFS(Raw!$H:$H,Raw!$A:$A,$B$5,Raw!$G:$G,Month!BP$7,Raw!$E:$E,Month!$A31))))</f>
        <v>2056</v>
      </c>
      <c r="BQ31" s="99">
        <f>IF($B31="","",IF($C31="Region",SUMIFS(Raw!$H:$H,Raw!$A:$A,$B$5,Raw!$G:$G,Month!BQ$7,Raw!$I:$I,Month!$A31),IF($C31="Provider",SUMIFS(Raw!$H:$H,Raw!$A:$A,$B$5,Raw!$G:$G,Month!BQ$7,Raw!$C:$C,Month!$A31),SUMIFS(Raw!$H:$H,Raw!$A:$A,$B$5,Raw!$G:$G,Month!BQ$7,Raw!$E:$E,Month!$A31))))</f>
        <v>17</v>
      </c>
      <c r="BR31" s="99">
        <f>IF($B31="","",IF($C31="Region",SUMIFS(Raw!$H:$H,Raw!$A:$A,$B$5,Raw!$G:$G,Month!BR$7,Raw!$I:$I,Month!$A31),IF($C31="Provider",SUMIFS(Raw!$H:$H,Raw!$A:$A,$B$5,Raw!$G:$G,Month!BR$7,Raw!$C:$C,Month!$A31),SUMIFS(Raw!$H:$H,Raw!$A:$A,$B$5,Raw!$G:$G,Month!BR$7,Raw!$E:$E,Month!$A31))))</f>
        <v>58</v>
      </c>
      <c r="BS31" s="99">
        <f>IF($B31="","",IF($C31="Region",SUMIFS(Raw!$H:$H,Raw!$A:$A,$B$5,Raw!$G:$G,Month!BS$7,Raw!$I:$I,Month!$A31),IF($C31="Provider",SUMIFS(Raw!$H:$H,Raw!$A:$A,$B$5,Raw!$G:$G,Month!BS$7,Raw!$C:$C,Month!$A31),SUMIFS(Raw!$H:$H,Raw!$A:$A,$B$5,Raw!$G:$G,Month!BS$7,Raw!$E:$E,Month!$A31))))</f>
        <v>15</v>
      </c>
      <c r="BT31" s="99">
        <f>IF($B31="","",IF($C31="Region",SUMIFS(Raw!$H:$H,Raw!$A:$A,$B$5,Raw!$G:$G,Month!BT$7,Raw!$I:$I,Month!$A31),IF($C31="Provider",SUMIFS(Raw!$H:$H,Raw!$A:$A,$B$5,Raw!$G:$G,Month!BT$7,Raw!$C:$C,Month!$A31),SUMIFS(Raw!$H:$H,Raw!$A:$A,$B$5,Raw!$G:$G,Month!BT$7,Raw!$E:$E,Month!$A31))))</f>
        <v>2500</v>
      </c>
      <c r="BU31" s="99">
        <f>IF($B31="","",IF($C31="Region",SUMIFS(Raw!$H:$H,Raw!$A:$A,$B$5,Raw!$G:$G,Month!BU$7,Raw!$I:$I,Month!$A31),IF($C31="Provider",SUMIFS(Raw!$H:$H,Raw!$A:$A,$B$5,Raw!$G:$G,Month!BU$7,Raw!$C:$C,Month!$A31),SUMIFS(Raw!$H:$H,Raw!$A:$A,$B$5,Raw!$G:$G,Month!BU$7,Raw!$E:$E,Month!$A31))))</f>
        <v>1799</v>
      </c>
      <c r="BV31" s="99">
        <f>IF($B31="","",IF($C31="Region",SUMIFS(Raw!$H:$H,Raw!$A:$A,$B$5,Raw!$G:$G,Month!BV$7,Raw!$I:$I,Month!$A31),IF($C31="Provider",SUMIFS(Raw!$H:$H,Raw!$A:$A,$B$5,Raw!$G:$G,Month!BV$7,Raw!$C:$C,Month!$A31),SUMIFS(Raw!$H:$H,Raw!$A:$A,$B$5,Raw!$G:$G,Month!BV$7,Raw!$E:$E,Month!$A31))))</f>
        <v>262</v>
      </c>
      <c r="BW31" s="99">
        <f>IF($B31="","",IF($C31="Region",SUMIFS(Raw!$H:$H,Raw!$A:$A,$B$5,Raw!$G:$G,Month!BW$7,Raw!$I:$I,Month!$A31),IF($C31="Provider",SUMIFS(Raw!$H:$H,Raw!$A:$A,$B$5,Raw!$G:$G,Month!BW$7,Raw!$C:$C,Month!$A31),SUMIFS(Raw!$H:$H,Raw!$A:$A,$B$5,Raw!$G:$G,Month!BW$7,Raw!$E:$E,Month!$A31))))</f>
        <v>253</v>
      </c>
      <c r="BX31" s="99">
        <f>IF($B31="","",IF($C31="Region",SUMIFS(Raw!$H:$H,Raw!$A:$A,$B$5,Raw!$G:$G,Month!BX$7,Raw!$I:$I,Month!$A31),IF($C31="Provider",SUMIFS(Raw!$H:$H,Raw!$A:$A,$B$5,Raw!$G:$G,Month!BX$7,Raw!$C:$C,Month!$A31),SUMIFS(Raw!$H:$H,Raw!$A:$A,$B$5,Raw!$G:$G,Month!BX$7,Raw!$E:$E,Month!$A31))))</f>
        <v>50</v>
      </c>
      <c r="BY31" s="99">
        <f>IF($B31="","",IF($C31="Region",SUMIFS(Raw!$H:$H,Raw!$A:$A,$B$5,Raw!$G:$G,Month!BY$7,Raw!$I:$I,Month!$A31),IF($C31="Provider",SUMIFS(Raw!$H:$H,Raw!$A:$A,$B$5,Raw!$G:$G,Month!BY$7,Raw!$C:$C,Month!$A31),SUMIFS(Raw!$H:$H,Raw!$A:$A,$B$5,Raw!$G:$G,Month!BY$7,Raw!$E:$E,Month!$A31))))</f>
        <v>0</v>
      </c>
      <c r="BZ31" s="99">
        <f>IF($B31="","",IF($C31="Region",SUMIFS(Raw!$H:$H,Raw!$A:$A,$B$5,Raw!$G:$G,Month!BZ$7,Raw!$I:$I,Month!$A31),IF($C31="Provider",SUMIFS(Raw!$H:$H,Raw!$A:$A,$B$5,Raw!$G:$G,Month!BZ$7,Raw!$C:$C,Month!$A31),SUMIFS(Raw!$H:$H,Raw!$A:$A,$B$5,Raw!$G:$G,Month!BZ$7,Raw!$E:$E,Month!$A31))))</f>
        <v>307</v>
      </c>
      <c r="CA31" s="99">
        <f>IF($B31="","",IF($C31="Region",SUMIFS(Raw!$H:$H,Raw!$A:$A,$B$5,Raw!$G:$G,Month!CA$7,Raw!$I:$I,Month!$A31),IF($C31="Provider",SUMIFS(Raw!$H:$H,Raw!$A:$A,$B$5,Raw!$G:$G,Month!CA$7,Raw!$C:$C,Month!$A31),SUMIFS(Raw!$H:$H,Raw!$A:$A,$B$5,Raw!$G:$G,Month!CA$7,Raw!$E:$E,Month!$A31))))</f>
        <v>71</v>
      </c>
      <c r="CB31" s="99">
        <f>IF($B31="","",IF($C31="Region",SUMIFS(Raw!$H:$H,Raw!$A:$A,$B$5,Raw!$G:$G,Month!CB$7,Raw!$I:$I,Month!$A31),IF($C31="Provider",SUMIFS(Raw!$H:$H,Raw!$A:$A,$B$5,Raw!$G:$G,Month!CB$7,Raw!$C:$C,Month!$A31),SUMIFS(Raw!$H:$H,Raw!$A:$A,$B$5,Raw!$G:$G,Month!CB$7,Raw!$E:$E,Month!$A31))))</f>
        <v>2000</v>
      </c>
      <c r="CC31" s="99">
        <f>IF($B31="","",IF($C31="Region",SUMIFS(Raw!$H:$H,Raw!$A:$A,$B$5,Raw!$G:$G,Month!CC$7,Raw!$I:$I,Month!$A31),IF($C31="Provider",SUMIFS(Raw!$H:$H,Raw!$A:$A,$B$5,Raw!$G:$G,Month!CC$7,Raw!$C:$C,Month!$A31),SUMIFS(Raw!$H:$H,Raw!$A:$A,$B$5,Raw!$G:$G,Month!CC$7,Raw!$E:$E,Month!$A31))))</f>
        <v>1843</v>
      </c>
      <c r="CD31" s="99">
        <f>IF($B31="","",IF($C31="Region",SUMIFS(Raw!$H:$H,Raw!$A:$A,$B$5,Raw!$G:$G,Month!CD$7,Raw!$I:$I,Month!$A31),IF($C31="Provider",SUMIFS(Raw!$H:$H,Raw!$A:$A,$B$5,Raw!$G:$G,Month!CD$7,Raw!$C:$C,Month!$A31),SUMIFS(Raw!$H:$H,Raw!$A:$A,$B$5,Raw!$G:$G,Month!CD$7,Raw!$E:$E,Month!$A31))))</f>
        <v>1</v>
      </c>
      <c r="CE31" s="99">
        <f>IF($B31="","",IF($C31="Region",SUMIFS(Raw!$H:$H,Raw!$A:$A,$B$5,Raw!$G:$G,Month!CE$7,Raw!$I:$I,Month!$A31),IF($C31="Provider",SUMIFS(Raw!$H:$H,Raw!$A:$A,$B$5,Raw!$G:$G,Month!CE$7,Raw!$C:$C,Month!$A31),SUMIFS(Raw!$H:$H,Raw!$A:$A,$B$5,Raw!$G:$G,Month!CE$7,Raw!$E:$E,Month!$A31))))</f>
        <v>0</v>
      </c>
      <c r="CF31" s="99">
        <f>IF($B31="","",IF($C31="Region",SUMIFS(Raw!$H:$H,Raw!$A:$A,$B$5,Raw!$G:$G,Month!CF$7,Raw!$I:$I,Month!$A31),IF($C31="Provider",SUMIFS(Raw!$H:$H,Raw!$A:$A,$B$5,Raw!$G:$G,Month!CF$7,Raw!$C:$C,Month!$A31),SUMIFS(Raw!$H:$H,Raw!$A:$A,$B$5,Raw!$G:$G,Month!CF$7,Raw!$E:$E,Month!$A31))))</f>
        <v>0</v>
      </c>
      <c r="CG31" s="99">
        <f>IF($B31="","",IF($C31="Region",SUMIFS(Raw!$H:$H,Raw!$A:$A,$B$5,Raw!$G:$G,Month!CG$7,Raw!$I:$I,Month!$A31),IF($C31="Provider",SUMIFS(Raw!$H:$H,Raw!$A:$A,$B$5,Raw!$G:$G,Month!CG$7,Raw!$C:$C,Month!$A31),SUMIFS(Raw!$H:$H,Raw!$A:$A,$B$5,Raw!$G:$G,Month!CG$7,Raw!$E:$E,Month!$A31))))</f>
        <v>0</v>
      </c>
      <c r="CH31" s="99">
        <f>IF($B31="","",IF($C31="Region",SUMIFS(Raw!$H:$H,Raw!$A:$A,$B$5,Raw!$G:$G,Month!CH$7,Raw!$I:$I,Month!$A31),IF($C31="Provider",SUMIFS(Raw!$H:$H,Raw!$A:$A,$B$5,Raw!$G:$G,Month!CH$7,Raw!$C:$C,Month!$A31),SUMIFS(Raw!$H:$H,Raw!$A:$A,$B$5,Raw!$G:$G,Month!CH$7,Raw!$E:$E,Month!$A31))))</f>
        <v>0</v>
      </c>
      <c r="CI31" s="99">
        <f>IF($B31="","",IF($C31="Region",SUMIFS(Raw!$H:$H,Raw!$A:$A,$B$5,Raw!$G:$G,Month!CI$7,Raw!$I:$I,Month!$A31),IF($C31="Provider",SUMIFS(Raw!$H:$H,Raw!$A:$A,$B$5,Raw!$G:$G,Month!CI$7,Raw!$C:$C,Month!$A31),SUMIFS(Raw!$H:$H,Raw!$A:$A,$B$5,Raw!$G:$G,Month!CI$7,Raw!$E:$E,Month!$A31))))</f>
        <v>0</v>
      </c>
      <c r="CJ31" s="99">
        <f>IF($B31="","",IF($C31="Region",SUMIFS(Raw!$H:$H,Raw!$A:$A,$B$5,Raw!$G:$G,Month!CJ$7,Raw!$I:$I,Month!$A31),IF($C31="Provider",SUMIFS(Raw!$H:$H,Raw!$A:$A,$B$5,Raw!$G:$G,Month!CJ$7,Raw!$C:$C,Month!$A31),SUMIFS(Raw!$H:$H,Raw!$A:$A,$B$5,Raw!$G:$G,Month!CJ$7,Raw!$E:$E,Month!$A31))))</f>
        <v>0</v>
      </c>
      <c r="CK31" s="99">
        <f>IF($B31="","",IF($C31="Region",SUMIFS(Raw!$H:$H,Raw!$A:$A,$B$5,Raw!$G:$G,Month!CK$7,Raw!$I:$I,Month!$A31),IF($C31="Provider",SUMIFS(Raw!$H:$H,Raw!$A:$A,$B$5,Raw!$G:$G,Month!CK$7,Raw!$C:$C,Month!$A31),SUMIFS(Raw!$H:$H,Raw!$A:$A,$B$5,Raw!$G:$G,Month!CK$7,Raw!$E:$E,Month!$A31))))</f>
        <v>0</v>
      </c>
      <c r="CL31" s="99">
        <f>IF($B31="","",IF($C31="Region",SUMIFS(Raw!$H:$H,Raw!$A:$A,$B$5,Raw!$G:$G,Month!CL$7,Raw!$I:$I,Month!$A31),IF($C31="Provider",SUMIFS(Raw!$H:$H,Raw!$A:$A,$B$5,Raw!$G:$G,Month!CL$7,Raw!$C:$C,Month!$A31),SUMIFS(Raw!$H:$H,Raw!$A:$A,$B$5,Raw!$G:$G,Month!CL$7,Raw!$E:$E,Month!$A31))))</f>
        <v>0</v>
      </c>
      <c r="CM31" s="99">
        <f>IF($B31="","",IF($C31="Region",SUMIFS(Raw!$H:$H,Raw!$A:$A,$B$5,Raw!$G:$G,Month!CM$7,Raw!$I:$I,Month!$A31),IF($C31="Provider",SUMIFS(Raw!$H:$H,Raw!$A:$A,$B$5,Raw!$G:$G,Month!CM$7,Raw!$C:$C,Month!$A31),SUMIFS(Raw!$H:$H,Raw!$A:$A,$B$5,Raw!$G:$G,Month!CM$7,Raw!$E:$E,Month!$A31))))</f>
        <v>0</v>
      </c>
    </row>
    <row r="32" spans="1:91" x14ac:dyDescent="0.25">
      <c r="A32" s="18" t="str">
        <f>IF(Refs!A25="","",Refs!A25)</f>
        <v>111AH5</v>
      </c>
      <c r="B32" s="3" t="str">
        <f>IF(Refs!B25="","",Refs!B25)</f>
        <v>North East London</v>
      </c>
      <c r="C32" s="9" t="str">
        <f>IF(Refs!D25="","",Refs!D25)</f>
        <v>Area</v>
      </c>
      <c r="D32" s="99">
        <f>IF($B32="","",IF($C32="Region",SUMIFS(Raw!$H:$H,Raw!$A:$A,$B$5,Raw!$G:$G,Month!D$7,Raw!$I:$I,Month!$A32),IF($C32="Provider",SUMIFS(Raw!$H:$H,Raw!$A:$A,$B$5,Raw!$G:$G,Month!D$7,Raw!$C:$C,Month!$A32),SUMIFS(Raw!$H:$H,Raw!$A:$A,$B$5,Raw!$G:$G,Month!D$7,Raw!$E:$E,Month!$A32))))</f>
        <v>64145</v>
      </c>
      <c r="E32" s="99">
        <f>IF($B32="","",IF($C32="Region",SUMIFS(Raw!$H:$H,Raw!$A:$A,$B$5,Raw!$G:$G,Month!E$7,Raw!$I:$I,Month!$A32),IF($C32="Provider",SUMIFS(Raw!$H:$H,Raw!$A:$A,$B$5,Raw!$G:$G,Month!E$7,Raw!$C:$C,Month!$A32),SUMIFS(Raw!$H:$H,Raw!$A:$A,$B$5,Raw!$G:$G,Month!E$7,Raw!$E:$E,Month!$A32))))</f>
        <v>9170</v>
      </c>
      <c r="F32" s="99">
        <f>IF($B32="","",IF($C32="Region",SUMIFS(Raw!$H:$H,Raw!$A:$A,$B$5,Raw!$G:$G,Month!F$7,Raw!$I:$I,Month!$A32),IF($C32="Provider",SUMIFS(Raw!$H:$H,Raw!$A:$A,$B$5,Raw!$G:$G,Month!F$7,Raw!$C:$C,Month!$A32),SUMIFS(Raw!$H:$H,Raw!$A:$A,$B$5,Raw!$G:$G,Month!F$7,Raw!$E:$E,Month!$A32))))</f>
        <v>61987</v>
      </c>
      <c r="G32" s="99">
        <f>IF($B32="","",IF($C32="Region",SUMIFS(Raw!$H:$H,Raw!$A:$A,$B$5,Raw!$G:$G,Month!G$7,Raw!$I:$I,Month!$A32),IF($C32="Provider",SUMIFS(Raw!$H:$H,Raw!$A:$A,$B$5,Raw!$G:$G,Month!G$7,Raw!$C:$C,Month!$A32),SUMIFS(Raw!$H:$H,Raw!$A:$A,$B$5,Raw!$G:$G,Month!G$7,Raw!$E:$E,Month!$A32))))</f>
        <v>56070</v>
      </c>
      <c r="H32" s="99">
        <f>IF($B32="","",IF($C32="Region",SUMIFS(Raw!$H:$H,Raw!$A:$A,$B$5,Raw!$G:$G,Month!H$7,Raw!$I:$I,Month!$A32),IF($C32="Provider",SUMIFS(Raw!$H:$H,Raw!$A:$A,$B$5,Raw!$G:$G,Month!H$7,Raw!$C:$C,Month!$A32),SUMIFS(Raw!$H:$H,Raw!$A:$A,$B$5,Raw!$G:$G,Month!H$7,Raw!$E:$E,Month!$A32))))</f>
        <v>874</v>
      </c>
      <c r="I32" s="99">
        <f>IF($B32="","",IF($C32="Region",SUMIFS(Raw!$H:$H,Raw!$A:$A,$B$5,Raw!$G:$G,Month!I$7,Raw!$I:$I,Month!$A32),IF($C32="Provider",SUMIFS(Raw!$H:$H,Raw!$A:$A,$B$5,Raw!$G:$G,Month!I$7,Raw!$C:$C,Month!$A32),SUMIFS(Raw!$H:$H,Raw!$A:$A,$B$5,Raw!$G:$G,Month!I$7,Raw!$E:$E,Month!$A32))))</f>
        <v>1354653</v>
      </c>
      <c r="J32" s="99">
        <f>IF($B32="","",IF($C32="Region",SUMIFS(Raw!$H:$H,Raw!$A:$A,$B$5,Raw!$G:$G,Month!J$7,Raw!$I:$I,Month!$A32),IF($C32="Provider",SUMIFS(Raw!$H:$H,Raw!$A:$A,$B$5,Raw!$G:$G,Month!J$7,Raw!$C:$C,Month!$A32),SUMIFS(Raw!$H:$H,Raw!$A:$A,$B$5,Raw!$G:$G,Month!J$7,Raw!$E:$E,Month!$A32))))</f>
        <v>129</v>
      </c>
      <c r="K32" s="99">
        <f>IF($B32="","",IF($C32="Region",SUMIFS(Raw!$H:$H,Raw!$A:$A,$B$5,Raw!$G:$G,Month!K$7,Raw!$I:$I,Month!$A32),IF($C32="Provider",SUMIFS(Raw!$H:$H,Raw!$A:$A,$B$5,Raw!$G:$G,Month!K$7,Raw!$C:$C,Month!$A32),SUMIFS(Raw!$H:$H,Raw!$A:$A,$B$5,Raw!$G:$G,Month!K$7,Raw!$E:$E,Month!$A32))))</f>
        <v>306</v>
      </c>
      <c r="L32" s="99">
        <f>IF($B32="","",IF($C32="Region",SUMIFS(Raw!$H:$H,Raw!$A:$A,$B$5,Raw!$G:$G,Month!L$7,Raw!$I:$I,Month!$A32),IF($C32="Provider",SUMIFS(Raw!$H:$H,Raw!$A:$A,$B$5,Raw!$G:$G,Month!L$7,Raw!$C:$C,Month!$A32),SUMIFS(Raw!$H:$H,Raw!$A:$A,$B$5,Raw!$G:$G,Month!L$7,Raw!$E:$E,Month!$A32))))</f>
        <v>92194</v>
      </c>
      <c r="M32" s="99">
        <f>IF($B32="","",IF($C32="Region",SUMIFS(Raw!$H:$H,Raw!$A:$A,$B$5,Raw!$G:$G,Month!M$7,Raw!$I:$I,Month!$A32),IF($C32="Provider",SUMIFS(Raw!$H:$H,Raw!$A:$A,$B$5,Raw!$G:$G,Month!M$7,Raw!$C:$C,Month!$A32),SUMIFS(Raw!$H:$H,Raw!$A:$A,$B$5,Raw!$G:$G,Month!M$7,Raw!$E:$E,Month!$A32))))</f>
        <v>12827</v>
      </c>
      <c r="N32" s="99">
        <f>IF($B32="","",IF($C32="Region",SUMIFS(Raw!$H:$H,Raw!$A:$A,$B$5,Raw!$G:$G,Month!N$7,Raw!$I:$I,Month!$A32),IF($C32="Provider",SUMIFS(Raw!$H:$H,Raw!$A:$A,$B$5,Raw!$G:$G,Month!N$7,Raw!$C:$C,Month!$A32),SUMIFS(Raw!$H:$H,Raw!$A:$A,$B$5,Raw!$G:$G,Month!N$7,Raw!$E:$E,Month!$A32))))</f>
        <v>101333117</v>
      </c>
      <c r="O32" s="99">
        <f>IF($B32="","",IF($C32="Region",SUMIFS(Raw!$H:$H,Raw!$A:$A,$B$5,Raw!$G:$G,Month!O$7,Raw!$I:$I,Month!$A32),IF($C32="Provider",SUMIFS(Raw!$H:$H,Raw!$A:$A,$B$5,Raw!$G:$G,Month!O$7,Raw!$C:$C,Month!$A32),SUMIFS(Raw!$H:$H,Raw!$A:$A,$B$5,Raw!$G:$G,Month!O$7,Raw!$E:$E,Month!$A32))))</f>
        <v>64038</v>
      </c>
      <c r="P32" s="99">
        <f>IF($B32="","",IF($C32="Region",SUMIFS(Raw!$H:$H,Raw!$A:$A,$B$5,Raw!$G:$G,Month!P$7,Raw!$I:$I,Month!$A32),IF($C32="Provider",SUMIFS(Raw!$H:$H,Raw!$A:$A,$B$5,Raw!$G:$G,Month!P$7,Raw!$C:$C,Month!$A32),SUMIFS(Raw!$H:$H,Raw!$A:$A,$B$5,Raw!$G:$G,Month!P$7,Raw!$E:$E,Month!$A32))))</f>
        <v>2958</v>
      </c>
      <c r="Q32" s="99">
        <f>IF($B32="","",IF($C32="Region",SUMIFS(Raw!$H:$H,Raw!$A:$A,$B$5,Raw!$G:$G,Month!Q$7,Raw!$I:$I,Month!$A32),IF($C32="Provider",SUMIFS(Raw!$H:$H,Raw!$A:$A,$B$5,Raw!$G:$G,Month!Q$7,Raw!$C:$C,Month!$A32),SUMIFS(Raw!$H:$H,Raw!$A:$A,$B$5,Raw!$G:$G,Month!Q$7,Raw!$E:$E,Month!$A32))))</f>
        <v>37003</v>
      </c>
      <c r="R32" s="99">
        <f>IF($B32="","",IF($C32="Region",SUMIFS(Raw!$H:$H,Raw!$A:$A,$B$5,Raw!$G:$G,Month!R$7,Raw!$I:$I,Month!$A32),IF($C32="Provider",SUMIFS(Raw!$H:$H,Raw!$A:$A,$B$5,Raw!$G:$G,Month!R$7,Raw!$C:$C,Month!$A32),SUMIFS(Raw!$H:$H,Raw!$A:$A,$B$5,Raw!$G:$G,Month!R$7,Raw!$E:$E,Month!$A32))))</f>
        <v>7856</v>
      </c>
      <c r="S32" s="99">
        <f>IF($B32="","",IF($C32="Region",SUMIFS(Raw!$H:$H,Raw!$A:$A,$B$5,Raw!$G:$G,Month!S$7,Raw!$I:$I,Month!$A32),IF($C32="Provider",SUMIFS(Raw!$H:$H,Raw!$A:$A,$B$5,Raw!$G:$G,Month!S$7,Raw!$C:$C,Month!$A32),SUMIFS(Raw!$H:$H,Raw!$A:$A,$B$5,Raw!$G:$G,Month!S$7,Raw!$E:$E,Month!$A32))))</f>
        <v>14665</v>
      </c>
      <c r="T32" s="99">
        <f>IF($B32="","",IF($C32="Region",SUMIFS(Raw!$H:$H,Raw!$A:$A,$B$5,Raw!$G:$G,Month!T$7,Raw!$I:$I,Month!$A32),IF($C32="Provider",SUMIFS(Raw!$H:$H,Raw!$A:$A,$B$5,Raw!$G:$G,Month!T$7,Raw!$C:$C,Month!$A32),SUMIFS(Raw!$H:$H,Raw!$A:$A,$B$5,Raw!$G:$G,Month!T$7,Raw!$E:$E,Month!$A32))))</f>
        <v>1556</v>
      </c>
      <c r="U32" s="99">
        <f>IF($B32="","",IF($C32="Region",SUMIFS(Raw!$H:$H,Raw!$A:$A,$B$5,Raw!$G:$G,Month!U$7,Raw!$I:$I,Month!$A32),IF($C32="Provider",SUMIFS(Raw!$H:$H,Raw!$A:$A,$B$5,Raw!$G:$G,Month!U$7,Raw!$C:$C,Month!$A32),SUMIFS(Raw!$H:$H,Raw!$A:$A,$B$5,Raw!$G:$G,Month!U$7,Raw!$E:$E,Month!$A32))))</f>
        <v>22550</v>
      </c>
      <c r="V32" s="99">
        <f>IF($B32="","",IF($C32="Region",SUMIFS(Raw!$H:$H,Raw!$A:$A,$B$5,Raw!$G:$G,Month!V$7,Raw!$I:$I,Month!$A32),IF($C32="Provider",SUMIFS(Raw!$H:$H,Raw!$A:$A,$B$5,Raw!$G:$G,Month!V$7,Raw!$C:$C,Month!$A32),SUMIFS(Raw!$H:$H,Raw!$A:$A,$B$5,Raw!$G:$G,Month!V$7,Raw!$E:$E,Month!$A32))))</f>
        <v>42</v>
      </c>
      <c r="W32" s="99">
        <f>IF($B32="","",IF($C32="Region",SUMIFS(Raw!$H:$H,Raw!$A:$A,$B$5,Raw!$G:$G,Month!W$7,Raw!$I:$I,Month!$A32),IF($C32="Provider",SUMIFS(Raw!$H:$H,Raw!$A:$A,$B$5,Raw!$G:$G,Month!W$7,Raw!$C:$C,Month!$A32),SUMIFS(Raw!$H:$H,Raw!$A:$A,$B$5,Raw!$G:$G,Month!W$7,Raw!$E:$E,Month!$A32))))</f>
        <v>10096</v>
      </c>
      <c r="X32" s="99">
        <f>IF($B32="","",IF($C32="Region",SUMIFS(Raw!$H:$H,Raw!$A:$A,$B$5,Raw!$G:$G,Month!X$7,Raw!$I:$I,Month!$A32),IF($C32="Provider",SUMIFS(Raw!$H:$H,Raw!$A:$A,$B$5,Raw!$G:$G,Month!X$7,Raw!$C:$C,Month!$A32),SUMIFS(Raw!$H:$H,Raw!$A:$A,$B$5,Raw!$G:$G,Month!X$7,Raw!$E:$E,Month!$A32))))</f>
        <v>2255</v>
      </c>
      <c r="Y32" s="99">
        <f>IF($B32="","",IF($C32="Region",SUMIFS(Raw!$H:$H,Raw!$A:$A,$B$5,Raw!$G:$G,Month!Y$7,Raw!$I:$I,Month!$A32),IF($C32="Provider",SUMIFS(Raw!$H:$H,Raw!$A:$A,$B$5,Raw!$G:$G,Month!Y$7,Raw!$C:$C,Month!$A32),SUMIFS(Raw!$H:$H,Raw!$A:$A,$B$5,Raw!$G:$G,Month!Y$7,Raw!$E:$E,Month!$A32))))</f>
        <v>7427</v>
      </c>
      <c r="Z32" s="99">
        <f>IF($B32="","",IF($C32="Region",SUMIFS(Raw!$H:$H,Raw!$A:$A,$B$5,Raw!$G:$G,Month!Z$7,Raw!$I:$I,Month!$A32),IF($C32="Provider",SUMIFS(Raw!$H:$H,Raw!$A:$A,$B$5,Raw!$G:$G,Month!Z$7,Raw!$C:$C,Month!$A32),SUMIFS(Raw!$H:$H,Raw!$A:$A,$B$5,Raw!$G:$G,Month!Z$7,Raw!$E:$E,Month!$A32))))</f>
        <v>27981</v>
      </c>
      <c r="AA32" s="99">
        <f>IF($B32="","",IF($C32="Region",SUMIFS(Raw!$H:$H,Raw!$A:$A,$B$5,Raw!$G:$G,Month!AA$7,Raw!$I:$I,Month!$A32),IF($C32="Provider",SUMIFS(Raw!$H:$H,Raw!$A:$A,$B$5,Raw!$G:$G,Month!AA$7,Raw!$C:$C,Month!$A32),SUMIFS(Raw!$H:$H,Raw!$A:$A,$B$5,Raw!$G:$G,Month!AA$7,Raw!$E:$E,Month!$A32))))</f>
        <v>2534</v>
      </c>
      <c r="AB32" s="99">
        <f>IF($B32="","",IF($C32="Region",SUMIFS(Raw!$H:$H,Raw!$A:$A,$B$5,Raw!$G:$G,Month!AB$7,Raw!$I:$I,Month!$A32),IF($C32="Provider",SUMIFS(Raw!$H:$H,Raw!$A:$A,$B$5,Raw!$G:$G,Month!AB$7,Raw!$C:$C,Month!$A32),SUMIFS(Raw!$H:$H,Raw!$A:$A,$B$5,Raw!$G:$G,Month!AB$7,Raw!$E:$E,Month!$A32))))</f>
        <v>1240</v>
      </c>
      <c r="AC32" s="99">
        <f>IF($B32="","",IF($C32="Region",SUMIFS(Raw!$H:$H,Raw!$A:$A,$B$5,Raw!$G:$G,Month!AC$7,Raw!$I:$I,Month!$A32),IF($C32="Provider",SUMIFS(Raw!$H:$H,Raw!$A:$A,$B$5,Raw!$G:$G,Month!AC$7,Raw!$C:$C,Month!$A32),SUMIFS(Raw!$H:$H,Raw!$A:$A,$B$5,Raw!$G:$G,Month!AC$7,Raw!$E:$E,Month!$A32))))</f>
        <v>11307</v>
      </c>
      <c r="AD32" s="99">
        <f>IF($B32="","",IF($C32="Region",SUMIFS(Raw!$H:$H,Raw!$A:$A,$B$5,Raw!$G:$G,Month!AD$7,Raw!$I:$I,Month!$A32),IF($C32="Provider",SUMIFS(Raw!$H:$H,Raw!$A:$A,$B$5,Raw!$G:$G,Month!AD$7,Raw!$C:$C,Month!$A32),SUMIFS(Raw!$H:$H,Raw!$A:$A,$B$5,Raw!$G:$G,Month!AD$7,Raw!$E:$E,Month!$A32))))</f>
        <v>45794</v>
      </c>
      <c r="AE32" s="99">
        <f>IF($B32="","",IF($C32="Region",SUMIFS(Raw!$H:$H,Raw!$A:$A,$B$5,Raw!$G:$G,Month!AE$7,Raw!$I:$I,Month!$A32),IF($C32="Provider",SUMIFS(Raw!$H:$H,Raw!$A:$A,$B$5,Raw!$G:$G,Month!AE$7,Raw!$C:$C,Month!$A32),SUMIFS(Raw!$H:$H,Raw!$A:$A,$B$5,Raw!$G:$G,Month!AE$7,Raw!$E:$E,Month!$A32))))</f>
        <v>63117</v>
      </c>
      <c r="AF32" s="99">
        <f>IF($B32="","",IF($C32="Region",SUMIFS(Raw!$H:$H,Raw!$A:$A,$B$5,Raw!$G:$G,Month!AF$7,Raw!$I:$I,Month!$A32),IF($C32="Provider",SUMIFS(Raw!$H:$H,Raw!$A:$A,$B$5,Raw!$G:$G,Month!AF$7,Raw!$C:$C,Month!$A32),SUMIFS(Raw!$H:$H,Raw!$A:$A,$B$5,Raw!$G:$G,Month!AF$7,Raw!$E:$E,Month!$A32))))</f>
        <v>5851</v>
      </c>
      <c r="AG32" s="99">
        <f>IF($B32="","",IF($C32="Region",SUMIFS(Raw!$H:$H,Raw!$A:$A,$B$5,Raw!$G:$G,Month!AG$7,Raw!$I:$I,Month!$A32),IF($C32="Provider",SUMIFS(Raw!$H:$H,Raw!$A:$A,$B$5,Raw!$G:$G,Month!AG$7,Raw!$C:$C,Month!$A32),SUMIFS(Raw!$H:$H,Raw!$A:$A,$B$5,Raw!$G:$G,Month!AG$7,Raw!$E:$E,Month!$A32))))</f>
        <v>7212</v>
      </c>
      <c r="AH32" s="99">
        <f>IF($B32="","",IF($C32="Region",SUMIFS(Raw!$H:$H,Raw!$A:$A,$B$5,Raw!$G:$G,Month!AH$7,Raw!$I:$I,Month!$A32),IF($C32="Provider",SUMIFS(Raw!$H:$H,Raw!$A:$A,$B$5,Raw!$G:$G,Month!AH$7,Raw!$C:$C,Month!$A32),SUMIFS(Raw!$H:$H,Raw!$A:$A,$B$5,Raw!$G:$G,Month!AH$7,Raw!$E:$E,Month!$A32))))</f>
        <v>2824</v>
      </c>
      <c r="AI32" s="99">
        <f>IF($B32="","",IF($C32="Region",SUMIFS(Raw!$H:$H,Raw!$A:$A,$B$5,Raw!$G:$G,Month!AI$7,Raw!$I:$I,Month!$A32),IF($C32="Provider",SUMIFS(Raw!$H:$H,Raw!$A:$A,$B$5,Raw!$G:$G,Month!AI$7,Raw!$C:$C,Month!$A32),SUMIFS(Raw!$H:$H,Raw!$A:$A,$B$5,Raw!$G:$G,Month!AI$7,Raw!$E:$E,Month!$A32))))</f>
        <v>36</v>
      </c>
      <c r="AJ32" s="99">
        <f>IF($B32="","",IF($C32="Region",SUMIFS(Raw!$H:$H,Raw!$A:$A,$B$5,Raw!$G:$G,Month!AJ$7,Raw!$I:$I,Month!$A32),IF($C32="Provider",SUMIFS(Raw!$H:$H,Raw!$A:$A,$B$5,Raw!$G:$G,Month!AJ$7,Raw!$C:$C,Month!$A32),SUMIFS(Raw!$H:$H,Raw!$A:$A,$B$5,Raw!$G:$G,Month!AJ$7,Raw!$E:$E,Month!$A32))))</f>
        <v>6208</v>
      </c>
      <c r="AK32" s="99">
        <f>IF($B32="","",IF($C32="Region",SUMIFS(Raw!$H:$H,Raw!$A:$A,$B$5,Raw!$G:$G,Month!AK$7,Raw!$I:$I,Month!$A32),IF($C32="Provider",SUMIFS(Raw!$H:$H,Raw!$A:$A,$B$5,Raw!$G:$G,Month!AK$7,Raw!$C:$C,Month!$A32),SUMIFS(Raw!$H:$H,Raw!$A:$A,$B$5,Raw!$G:$G,Month!AK$7,Raw!$E:$E,Month!$A32))))</f>
        <v>275</v>
      </c>
      <c r="AL32" s="99">
        <f>IF($B32="","",IF($C32="Region",SUMIFS(Raw!$H:$H,Raw!$A:$A,$B$5,Raw!$G:$G,Month!AL$7,Raw!$I:$I,Month!$A32),IF($C32="Provider",SUMIFS(Raw!$H:$H,Raw!$A:$A,$B$5,Raw!$G:$G,Month!AL$7,Raw!$C:$C,Month!$A32),SUMIFS(Raw!$H:$H,Raw!$A:$A,$B$5,Raw!$G:$G,Month!AL$7,Raw!$E:$E,Month!$A32))))</f>
        <v>1464</v>
      </c>
      <c r="AM32" s="99">
        <f>IF($B32="","",IF($C32="Region",SUMIFS(Raw!$H:$H,Raw!$A:$A,$B$5,Raw!$G:$G,Month!AM$7,Raw!$I:$I,Month!$A32),IF($C32="Provider",SUMIFS(Raw!$H:$H,Raw!$A:$A,$B$5,Raw!$G:$G,Month!AM$7,Raw!$C:$C,Month!$A32),SUMIFS(Raw!$H:$H,Raw!$A:$A,$B$5,Raw!$G:$G,Month!AM$7,Raw!$E:$E,Month!$A32))))</f>
        <v>112</v>
      </c>
      <c r="AN32" s="99">
        <f>IF($B32="","",IF($C32="Region",SUMIFS(Raw!$H:$H,Raw!$A:$A,$B$5,Raw!$G:$G,Month!AN$7,Raw!$I:$I,Month!$A32),IF($C32="Provider",SUMIFS(Raw!$H:$H,Raw!$A:$A,$B$5,Raw!$G:$G,Month!AN$7,Raw!$C:$C,Month!$A32),SUMIFS(Raw!$H:$H,Raw!$A:$A,$B$5,Raw!$G:$G,Month!AN$7,Raw!$E:$E,Month!$A32))))</f>
        <v>5794</v>
      </c>
      <c r="AO32" s="99">
        <f>IF($B32="","",IF($C32="Region",SUMIFS(Raw!$H:$H,Raw!$A:$A,$B$5,Raw!$G:$G,Month!AO$7,Raw!$I:$I,Month!$A32),IF($C32="Provider",SUMIFS(Raw!$H:$H,Raw!$A:$A,$B$5,Raw!$G:$G,Month!AO$7,Raw!$C:$C,Month!$A32),SUMIFS(Raw!$H:$H,Raw!$A:$A,$B$5,Raw!$G:$G,Month!AO$7,Raw!$E:$E,Month!$A32))))</f>
        <v>4414</v>
      </c>
      <c r="AP32" s="99">
        <f>IF($B32="","",IF($C32="Region",SUMIFS(Raw!$H:$H,Raw!$A:$A,$B$5,Raw!$G:$G,Month!AP$7,Raw!$I:$I,Month!$A32),IF($C32="Provider",SUMIFS(Raw!$H:$H,Raw!$A:$A,$B$5,Raw!$G:$G,Month!AP$7,Raw!$C:$C,Month!$A32),SUMIFS(Raw!$H:$H,Raw!$A:$A,$B$5,Raw!$G:$G,Month!AP$7,Raw!$E:$E,Month!$A32))))</f>
        <v>10126</v>
      </c>
      <c r="AQ32" s="99">
        <f>IF($B32="","",IF($C32="Region",SUMIFS(Raw!$H:$H,Raw!$A:$A,$B$5,Raw!$G:$G,Month!AQ$7,Raw!$I:$I,Month!$A32),IF($C32="Provider",SUMIFS(Raw!$H:$H,Raw!$A:$A,$B$5,Raw!$G:$G,Month!AQ$7,Raw!$C:$C,Month!$A32),SUMIFS(Raw!$H:$H,Raw!$A:$A,$B$5,Raw!$G:$G,Month!AQ$7,Raw!$E:$E,Month!$A32))))</f>
        <v>5981</v>
      </c>
      <c r="AR32" s="99">
        <f>IF($B32="","",IF($C32="Region",SUMIFS(Raw!$H:$H,Raw!$A:$A,$B$5,Raw!$G:$G,Month!AR$7,Raw!$I:$I,Month!$A32),IF($C32="Provider",SUMIFS(Raw!$H:$H,Raw!$A:$A,$B$5,Raw!$G:$G,Month!AR$7,Raw!$C:$C,Month!$A32),SUMIFS(Raw!$H:$H,Raw!$A:$A,$B$5,Raw!$G:$G,Month!AR$7,Raw!$E:$E,Month!$A32))))</f>
        <v>5353</v>
      </c>
      <c r="AS32" s="99">
        <f>IF($B32="","",IF($C32="Region",SUMIFS(Raw!$H:$H,Raw!$A:$A,$B$5,Raw!$G:$G,Month!AS$7,Raw!$I:$I,Month!$A32),IF($C32="Provider",SUMIFS(Raw!$H:$H,Raw!$A:$A,$B$5,Raw!$G:$G,Month!AS$7,Raw!$C:$C,Month!$A32),SUMIFS(Raw!$H:$H,Raw!$A:$A,$B$5,Raw!$G:$G,Month!AS$7,Raw!$E:$E,Month!$A32))))</f>
        <v>557</v>
      </c>
      <c r="AT32" s="99">
        <f>IF($B32="","",IF($C32="Region",SUMIFS(Raw!$H:$H,Raw!$A:$A,$B$5,Raw!$G:$G,Month!AT$7,Raw!$I:$I,Month!$A32),IF($C32="Provider",SUMIFS(Raw!$H:$H,Raw!$A:$A,$B$5,Raw!$G:$G,Month!AT$7,Raw!$C:$C,Month!$A32),SUMIFS(Raw!$H:$H,Raw!$A:$A,$B$5,Raw!$G:$G,Month!AT$7,Raw!$E:$E,Month!$A32))))</f>
        <v>2137</v>
      </c>
      <c r="AU32" s="99">
        <f>IF($B32="","",IF($C32="Region",SUMIFS(Raw!$H:$H,Raw!$A:$A,$B$5,Raw!$G:$G,Month!AU$7,Raw!$I:$I,Month!$A32),IF($C32="Provider",SUMIFS(Raw!$H:$H,Raw!$A:$A,$B$5,Raw!$G:$G,Month!AU$7,Raw!$C:$C,Month!$A32),SUMIFS(Raw!$H:$H,Raw!$A:$A,$B$5,Raw!$G:$G,Month!AU$7,Raw!$E:$E,Month!$A32))))</f>
        <v>227</v>
      </c>
      <c r="AV32" s="99">
        <f>IF($B32="","",IF($C32="Region",SUMIFS(Raw!$H:$H,Raw!$A:$A,$B$5,Raw!$G:$G,Month!AV$7,Raw!$I:$I,Month!$A32),IF($C32="Provider",SUMIFS(Raw!$H:$H,Raw!$A:$A,$B$5,Raw!$G:$G,Month!AV$7,Raw!$C:$C,Month!$A32),SUMIFS(Raw!$H:$H,Raw!$A:$A,$B$5,Raw!$G:$G,Month!AV$7,Raw!$E:$E,Month!$A32))))</f>
        <v>4609</v>
      </c>
      <c r="AW32" s="99">
        <f>IF($B32="","",IF($C32="Region",SUMIFS(Raw!$H:$H,Raw!$A:$A,$B$5,Raw!$G:$G,Month!AW$7,Raw!$I:$I,Month!$A32),IF($C32="Provider",SUMIFS(Raw!$H:$H,Raw!$A:$A,$B$5,Raw!$G:$G,Month!AW$7,Raw!$C:$C,Month!$A32),SUMIFS(Raw!$H:$H,Raw!$A:$A,$B$5,Raw!$G:$G,Month!AW$7,Raw!$E:$E,Month!$A32))))</f>
        <v>47078777</v>
      </c>
      <c r="AX32" s="99">
        <f>IF($B32="","",IF($C32="Region",SUMIFS(Raw!$H:$H,Raw!$A:$A,$B$5,Raw!$G:$G,Month!AX$7,Raw!$I:$I,Month!$A32),IF($C32="Provider",SUMIFS(Raw!$H:$H,Raw!$A:$A,$B$5,Raw!$G:$G,Month!AX$7,Raw!$C:$C,Month!$A32),SUMIFS(Raw!$H:$H,Raw!$A:$A,$B$5,Raw!$G:$G,Month!AX$7,Raw!$E:$E,Month!$A32))))</f>
        <v>7098</v>
      </c>
      <c r="AY32" s="99">
        <f>IF($B32="","",IF($C32="Region",SUMIFS(Raw!$H:$H,Raw!$A:$A,$B$5,Raw!$G:$G,Month!AY$7,Raw!$I:$I,Month!$A32),IF($C32="Provider",SUMIFS(Raw!$H:$H,Raw!$A:$A,$B$5,Raw!$G:$G,Month!AY$7,Raw!$C:$C,Month!$A32),SUMIFS(Raw!$H:$H,Raw!$A:$A,$B$5,Raw!$G:$G,Month!AY$7,Raw!$E:$E,Month!$A32))))</f>
        <v>2923</v>
      </c>
      <c r="AZ32" s="99">
        <f>IF($B32="","",IF($C32="Region",SUMIFS(Raw!$H:$H,Raw!$A:$A,$B$5,Raw!$G:$G,Month!AZ$7,Raw!$I:$I,Month!$A32),IF($C32="Provider",SUMIFS(Raw!$H:$H,Raw!$A:$A,$B$5,Raw!$G:$G,Month!AZ$7,Raw!$C:$C,Month!$A32),SUMIFS(Raw!$H:$H,Raw!$A:$A,$B$5,Raw!$G:$G,Month!AZ$7,Raw!$E:$E,Month!$A32))))</f>
        <v>198</v>
      </c>
      <c r="BA32" s="99">
        <f>IF($B32="","",IF($C32="Region",SUMIFS(Raw!$H:$H,Raw!$A:$A,$B$5,Raw!$G:$G,Month!BA$7,Raw!$I:$I,Month!$A32),IF($C32="Provider",SUMIFS(Raw!$H:$H,Raw!$A:$A,$B$5,Raw!$G:$G,Month!BA$7,Raw!$C:$C,Month!$A32),SUMIFS(Raw!$H:$H,Raw!$A:$A,$B$5,Raw!$G:$G,Month!BA$7,Raw!$E:$E,Month!$A32))))</f>
        <v>1869</v>
      </c>
      <c r="BB32" s="99">
        <f>IF($B32="","",IF($C32="Region",SUMIFS(Raw!$H:$H,Raw!$A:$A,$B$5,Raw!$G:$G,Month!BB$7,Raw!$I:$I,Month!$A32),IF($C32="Provider",SUMIFS(Raw!$H:$H,Raw!$A:$A,$B$5,Raw!$G:$G,Month!BB$7,Raw!$C:$C,Month!$A32),SUMIFS(Raw!$H:$H,Raw!$A:$A,$B$5,Raw!$G:$G,Month!BB$7,Raw!$E:$E,Month!$A32))))</f>
        <v>22092574</v>
      </c>
      <c r="BC32" s="99">
        <f>IF($B32="","",IF($C32="Region",SUMIFS(Raw!$H:$H,Raw!$A:$A,$B$5,Raw!$G:$G,Month!BC$7,Raw!$I:$I,Month!$A32),IF($C32="Provider",SUMIFS(Raw!$H:$H,Raw!$A:$A,$B$5,Raw!$G:$G,Month!BC$7,Raw!$C:$C,Month!$A32),SUMIFS(Raw!$H:$H,Raw!$A:$A,$B$5,Raw!$G:$G,Month!BC$7,Raw!$E:$E,Month!$A32))))</f>
        <v>3031</v>
      </c>
      <c r="BD32" s="99">
        <f>IF($B32="","",IF($C32="Region",SUMIFS(Raw!$H:$H,Raw!$A:$A,$B$5,Raw!$G:$G,Month!BD$7,Raw!$I:$I,Month!$A32),IF($C32="Provider",SUMIFS(Raw!$H:$H,Raw!$A:$A,$B$5,Raw!$G:$G,Month!BD$7,Raw!$C:$C,Month!$A32),SUMIFS(Raw!$H:$H,Raw!$A:$A,$B$5,Raw!$G:$G,Month!BD$7,Raw!$E:$E,Month!$A32))))</f>
        <v>25792</v>
      </c>
      <c r="BE32" s="99">
        <f>IF($B32="","",IF($C32="Region",SUMIFS(Raw!$H:$H,Raw!$A:$A,$B$5,Raw!$G:$G,Month!BE$7,Raw!$I:$I,Month!$A32),IF($C32="Provider",SUMIFS(Raw!$H:$H,Raw!$A:$A,$B$5,Raw!$G:$G,Month!BE$7,Raw!$C:$C,Month!$A32),SUMIFS(Raw!$H:$H,Raw!$A:$A,$B$5,Raw!$G:$G,Month!BE$7,Raw!$E:$E,Month!$A32))))</f>
        <v>247</v>
      </c>
      <c r="BF32" s="99">
        <f>IF($B32="","",IF($C32="Region",SUMIFS(Raw!$H:$H,Raw!$A:$A,$B$5,Raw!$G:$G,Month!BF$7,Raw!$I:$I,Month!$A32),IF($C32="Provider",SUMIFS(Raw!$H:$H,Raw!$A:$A,$B$5,Raw!$G:$G,Month!BF$7,Raw!$C:$C,Month!$A32),SUMIFS(Raw!$H:$H,Raw!$A:$A,$B$5,Raw!$G:$G,Month!BF$7,Raw!$E:$E,Month!$A32))))</f>
        <v>38410</v>
      </c>
      <c r="BG32" s="99">
        <f>IF($B32="","",IF($C32="Region",SUMIFS(Raw!$H:$H,Raw!$A:$A,$B$5,Raw!$G:$G,Month!BG$7,Raw!$I:$I,Month!$A32),IF($C32="Provider",SUMIFS(Raw!$H:$H,Raw!$A:$A,$B$5,Raw!$G:$G,Month!BG$7,Raw!$C:$C,Month!$A32),SUMIFS(Raw!$H:$H,Raw!$A:$A,$B$5,Raw!$G:$G,Month!BG$7,Raw!$E:$E,Month!$A32))))</f>
        <v>10</v>
      </c>
      <c r="BH32" s="99">
        <f>IF($B32="","",IF($C32="Region",SUMIFS(Raw!$H:$H,Raw!$A:$A,$B$5,Raw!$G:$G,Month!BH$7,Raw!$I:$I,Month!$A32),IF($C32="Provider",SUMIFS(Raw!$H:$H,Raw!$A:$A,$B$5,Raw!$G:$G,Month!BH$7,Raw!$C:$C,Month!$A32),SUMIFS(Raw!$H:$H,Raw!$A:$A,$B$5,Raw!$G:$G,Month!BH$7,Raw!$E:$E,Month!$A32))))</f>
        <v>22473</v>
      </c>
      <c r="BI32" s="99">
        <f>IF($B32="","",IF($C32="Region",SUMIFS(Raw!$H:$H,Raw!$A:$A,$B$5,Raw!$G:$G,Month!BI$7,Raw!$I:$I,Month!$A32),IF($C32="Provider",SUMIFS(Raw!$H:$H,Raw!$A:$A,$B$5,Raw!$G:$G,Month!BI$7,Raw!$C:$C,Month!$A32),SUMIFS(Raw!$H:$H,Raw!$A:$A,$B$5,Raw!$G:$G,Month!BI$7,Raw!$E:$E,Month!$A32))))</f>
        <v>21703</v>
      </c>
      <c r="BJ32" s="99">
        <f>IF($B32="","",IF($C32="Region",SUMIFS(Raw!$H:$H,Raw!$A:$A,$B$5,Raw!$G:$G,Month!BJ$7,Raw!$I:$I,Month!$A32),IF($C32="Provider",SUMIFS(Raw!$H:$H,Raw!$A:$A,$B$5,Raw!$G:$G,Month!BJ$7,Raw!$C:$C,Month!$A32),SUMIFS(Raw!$H:$H,Raw!$A:$A,$B$5,Raw!$G:$G,Month!BJ$7,Raw!$E:$E,Month!$A32))))</f>
        <v>14397</v>
      </c>
      <c r="BK32" s="99">
        <f>IF($B32="","",IF($C32="Region",SUMIFS(Raw!$H:$H,Raw!$A:$A,$B$5,Raw!$G:$G,Month!BK$7,Raw!$I:$I,Month!$A32),IF($C32="Provider",SUMIFS(Raw!$H:$H,Raw!$A:$A,$B$5,Raw!$G:$G,Month!BK$7,Raw!$C:$C,Month!$A32),SUMIFS(Raw!$H:$H,Raw!$A:$A,$B$5,Raw!$G:$G,Month!BK$7,Raw!$E:$E,Month!$A32))))</f>
        <v>12048</v>
      </c>
      <c r="BL32" s="99">
        <f>IF($B32="","",IF($C32="Region",SUMIFS(Raw!$H:$H,Raw!$A:$A,$B$5,Raw!$G:$G,Month!BL$7,Raw!$I:$I,Month!$A32),IF($C32="Provider",SUMIFS(Raw!$H:$H,Raw!$A:$A,$B$5,Raw!$G:$G,Month!BL$7,Raw!$C:$C,Month!$A32),SUMIFS(Raw!$H:$H,Raw!$A:$A,$B$5,Raw!$G:$G,Month!BL$7,Raw!$E:$E,Month!$A32))))</f>
        <v>3895</v>
      </c>
      <c r="BM32" s="99">
        <f>IF($B32="","",IF($C32="Region",SUMIFS(Raw!$H:$H,Raw!$A:$A,$B$5,Raw!$G:$G,Month!BM$7,Raw!$I:$I,Month!$A32),IF($C32="Provider",SUMIFS(Raw!$H:$H,Raw!$A:$A,$B$5,Raw!$G:$G,Month!BM$7,Raw!$C:$C,Month!$A32),SUMIFS(Raw!$H:$H,Raw!$A:$A,$B$5,Raw!$G:$G,Month!BM$7,Raw!$E:$E,Month!$A32))))</f>
        <v>3522</v>
      </c>
      <c r="BN32" s="99">
        <f>IF($B32="","",IF($C32="Region",SUMIFS(Raw!$H:$H,Raw!$A:$A,$B$5,Raw!$G:$G,Month!BN$7,Raw!$I:$I,Month!$A32),IF($C32="Provider",SUMIFS(Raw!$H:$H,Raw!$A:$A,$B$5,Raw!$G:$G,Month!BN$7,Raw!$C:$C,Month!$A32),SUMIFS(Raw!$H:$H,Raw!$A:$A,$B$5,Raw!$G:$G,Month!BN$7,Raw!$E:$E,Month!$A32))))</f>
        <v>6695</v>
      </c>
      <c r="BO32" s="99">
        <f>IF($B32="","",IF($C32="Region",SUMIFS(Raw!$H:$H,Raw!$A:$A,$B$5,Raw!$G:$G,Month!BO$7,Raw!$I:$I,Month!$A32),IF($C32="Provider",SUMIFS(Raw!$H:$H,Raw!$A:$A,$B$5,Raw!$G:$G,Month!BO$7,Raw!$C:$C,Month!$A32),SUMIFS(Raw!$H:$H,Raw!$A:$A,$B$5,Raw!$G:$G,Month!BO$7,Raw!$E:$E,Month!$A32))))</f>
        <v>391</v>
      </c>
      <c r="BP32" s="99">
        <f>IF($B32="","",IF($C32="Region",SUMIFS(Raw!$H:$H,Raw!$A:$A,$B$5,Raw!$G:$G,Month!BP$7,Raw!$I:$I,Month!$A32),IF($C32="Provider",SUMIFS(Raw!$H:$H,Raw!$A:$A,$B$5,Raw!$G:$G,Month!BP$7,Raw!$C:$C,Month!$A32),SUMIFS(Raw!$H:$H,Raw!$A:$A,$B$5,Raw!$G:$G,Month!BP$7,Raw!$E:$E,Month!$A32))))</f>
        <v>2957</v>
      </c>
      <c r="BQ32" s="99">
        <f>IF($B32="","",IF($C32="Region",SUMIFS(Raw!$H:$H,Raw!$A:$A,$B$5,Raw!$G:$G,Month!BQ$7,Raw!$I:$I,Month!$A32),IF($C32="Provider",SUMIFS(Raw!$H:$H,Raw!$A:$A,$B$5,Raw!$G:$G,Month!BQ$7,Raw!$C:$C,Month!$A32),SUMIFS(Raw!$H:$H,Raw!$A:$A,$B$5,Raw!$G:$G,Month!BQ$7,Raw!$E:$E,Month!$A32))))</f>
        <v>16</v>
      </c>
      <c r="BR32" s="99">
        <f>IF($B32="","",IF($C32="Region",SUMIFS(Raw!$H:$H,Raw!$A:$A,$B$5,Raw!$G:$G,Month!BR$7,Raw!$I:$I,Month!$A32),IF($C32="Provider",SUMIFS(Raw!$H:$H,Raw!$A:$A,$B$5,Raw!$G:$G,Month!BR$7,Raw!$C:$C,Month!$A32),SUMIFS(Raw!$H:$H,Raw!$A:$A,$B$5,Raw!$G:$G,Month!BR$7,Raw!$E:$E,Month!$A32))))</f>
        <v>30</v>
      </c>
      <c r="BS32" s="99">
        <f>IF($B32="","",IF($C32="Region",SUMIFS(Raw!$H:$H,Raw!$A:$A,$B$5,Raw!$G:$G,Month!BS$7,Raw!$I:$I,Month!$A32),IF($C32="Provider",SUMIFS(Raw!$H:$H,Raw!$A:$A,$B$5,Raw!$G:$G,Month!BS$7,Raw!$C:$C,Month!$A32),SUMIFS(Raw!$H:$H,Raw!$A:$A,$B$5,Raw!$G:$G,Month!BS$7,Raw!$E:$E,Month!$A32))))</f>
        <v>2</v>
      </c>
      <c r="BT32" s="99">
        <f>IF($B32="","",IF($C32="Region",SUMIFS(Raw!$H:$H,Raw!$A:$A,$B$5,Raw!$G:$G,Month!BT$7,Raw!$I:$I,Month!$A32),IF($C32="Provider",SUMIFS(Raw!$H:$H,Raw!$A:$A,$B$5,Raw!$G:$G,Month!BT$7,Raw!$C:$C,Month!$A32),SUMIFS(Raw!$H:$H,Raw!$A:$A,$B$5,Raw!$G:$G,Month!BT$7,Raw!$E:$E,Month!$A32))))</f>
        <v>5409</v>
      </c>
      <c r="BU32" s="99">
        <f>IF($B32="","",IF($C32="Region",SUMIFS(Raw!$H:$H,Raw!$A:$A,$B$5,Raw!$G:$G,Month!BU$7,Raw!$I:$I,Month!$A32),IF($C32="Provider",SUMIFS(Raw!$H:$H,Raw!$A:$A,$B$5,Raw!$G:$G,Month!BU$7,Raw!$C:$C,Month!$A32),SUMIFS(Raw!$H:$H,Raw!$A:$A,$B$5,Raw!$G:$G,Month!BU$7,Raw!$E:$E,Month!$A32))))</f>
        <v>4005</v>
      </c>
      <c r="BV32" s="99">
        <f>IF($B32="","",IF($C32="Region",SUMIFS(Raw!$H:$H,Raw!$A:$A,$B$5,Raw!$G:$G,Month!BV$7,Raw!$I:$I,Month!$A32),IF($C32="Provider",SUMIFS(Raw!$H:$H,Raw!$A:$A,$B$5,Raw!$G:$G,Month!BV$7,Raw!$C:$C,Month!$A32),SUMIFS(Raw!$H:$H,Raw!$A:$A,$B$5,Raw!$G:$G,Month!BV$7,Raw!$E:$E,Month!$A32))))</f>
        <v>1719</v>
      </c>
      <c r="BW32" s="99">
        <f>IF($B32="","",IF($C32="Region",SUMIFS(Raw!$H:$H,Raw!$A:$A,$B$5,Raw!$G:$G,Month!BW$7,Raw!$I:$I,Month!$A32),IF($C32="Provider",SUMIFS(Raw!$H:$H,Raw!$A:$A,$B$5,Raw!$G:$G,Month!BW$7,Raw!$C:$C,Month!$A32),SUMIFS(Raw!$H:$H,Raw!$A:$A,$B$5,Raw!$G:$G,Month!BW$7,Raw!$E:$E,Month!$A32))))</f>
        <v>329</v>
      </c>
      <c r="BX32" s="99">
        <f>IF($B32="","",IF($C32="Region",SUMIFS(Raw!$H:$H,Raw!$A:$A,$B$5,Raw!$G:$G,Month!BX$7,Raw!$I:$I,Month!$A32),IF($C32="Provider",SUMIFS(Raw!$H:$H,Raw!$A:$A,$B$5,Raw!$G:$G,Month!BX$7,Raw!$C:$C,Month!$A32),SUMIFS(Raw!$H:$H,Raw!$A:$A,$B$5,Raw!$G:$G,Month!BX$7,Raw!$E:$E,Month!$A32))))</f>
        <v>578</v>
      </c>
      <c r="BY32" s="99">
        <f>IF($B32="","",IF($C32="Region",SUMIFS(Raw!$H:$H,Raw!$A:$A,$B$5,Raw!$G:$G,Month!BY$7,Raw!$I:$I,Month!$A32),IF($C32="Provider",SUMIFS(Raw!$H:$H,Raw!$A:$A,$B$5,Raw!$G:$G,Month!BY$7,Raw!$C:$C,Month!$A32),SUMIFS(Raw!$H:$H,Raw!$A:$A,$B$5,Raw!$G:$G,Month!BY$7,Raw!$E:$E,Month!$A32))))</f>
        <v>109</v>
      </c>
      <c r="BZ32" s="99">
        <f>IF($B32="","",IF($C32="Region",SUMIFS(Raw!$H:$H,Raw!$A:$A,$B$5,Raw!$G:$G,Month!BZ$7,Raw!$I:$I,Month!$A32),IF($C32="Provider",SUMIFS(Raw!$H:$H,Raw!$A:$A,$B$5,Raw!$G:$G,Month!BZ$7,Raw!$C:$C,Month!$A32),SUMIFS(Raw!$H:$H,Raw!$A:$A,$B$5,Raw!$G:$G,Month!BZ$7,Raw!$E:$E,Month!$A32))))</f>
        <v>3180</v>
      </c>
      <c r="CA32" s="99">
        <f>IF($B32="","",IF($C32="Region",SUMIFS(Raw!$H:$H,Raw!$A:$A,$B$5,Raw!$G:$G,Month!CA$7,Raw!$I:$I,Month!$A32),IF($C32="Provider",SUMIFS(Raw!$H:$H,Raw!$A:$A,$B$5,Raw!$G:$G,Month!CA$7,Raw!$C:$C,Month!$A32),SUMIFS(Raw!$H:$H,Raw!$A:$A,$B$5,Raw!$G:$G,Month!CA$7,Raw!$E:$E,Month!$A32))))</f>
        <v>2211</v>
      </c>
      <c r="CB32" s="99">
        <f>IF($B32="","",IF($C32="Region",SUMIFS(Raw!$H:$H,Raw!$A:$A,$B$5,Raw!$G:$G,Month!CB$7,Raw!$I:$I,Month!$A32),IF($C32="Provider",SUMIFS(Raw!$H:$H,Raw!$A:$A,$B$5,Raw!$G:$G,Month!CB$7,Raw!$C:$C,Month!$A32),SUMIFS(Raw!$H:$H,Raw!$A:$A,$B$5,Raw!$G:$G,Month!CB$7,Raw!$E:$E,Month!$A32))))</f>
        <v>1982</v>
      </c>
      <c r="CC32" s="99">
        <f>IF($B32="","",IF($C32="Region",SUMIFS(Raw!$H:$H,Raw!$A:$A,$B$5,Raw!$G:$G,Month!CC$7,Raw!$I:$I,Month!$A32),IF($C32="Provider",SUMIFS(Raw!$H:$H,Raw!$A:$A,$B$5,Raw!$G:$G,Month!CC$7,Raw!$C:$C,Month!$A32),SUMIFS(Raw!$H:$H,Raw!$A:$A,$B$5,Raw!$G:$G,Month!CC$7,Raw!$E:$E,Month!$A32))))</f>
        <v>1125</v>
      </c>
      <c r="CD32" s="99">
        <f>IF($B32="","",IF($C32="Region",SUMIFS(Raw!$H:$H,Raw!$A:$A,$B$5,Raw!$G:$G,Month!CD$7,Raw!$I:$I,Month!$A32),IF($C32="Provider",SUMIFS(Raw!$H:$H,Raw!$A:$A,$B$5,Raw!$G:$G,Month!CD$7,Raw!$C:$C,Month!$A32),SUMIFS(Raw!$H:$H,Raw!$A:$A,$B$5,Raw!$G:$G,Month!CD$7,Raw!$E:$E,Month!$A32))))</f>
        <v>137</v>
      </c>
      <c r="CE32" s="99">
        <f>IF($B32="","",IF($C32="Region",SUMIFS(Raw!$H:$H,Raw!$A:$A,$B$5,Raw!$G:$G,Month!CE$7,Raw!$I:$I,Month!$A32),IF($C32="Provider",SUMIFS(Raw!$H:$H,Raw!$A:$A,$B$5,Raw!$G:$G,Month!CE$7,Raw!$C:$C,Month!$A32),SUMIFS(Raw!$H:$H,Raw!$A:$A,$B$5,Raw!$G:$G,Month!CE$7,Raw!$E:$E,Month!$A32))))</f>
        <v>78</v>
      </c>
      <c r="CF32" s="99">
        <f>IF($B32="","",IF($C32="Region",SUMIFS(Raw!$H:$H,Raw!$A:$A,$B$5,Raw!$G:$G,Month!CF$7,Raw!$I:$I,Month!$A32),IF($C32="Provider",SUMIFS(Raw!$H:$H,Raw!$A:$A,$B$5,Raw!$G:$G,Month!CF$7,Raw!$C:$C,Month!$A32),SUMIFS(Raw!$H:$H,Raw!$A:$A,$B$5,Raw!$G:$G,Month!CF$7,Raw!$E:$E,Month!$A32))))</f>
        <v>0</v>
      </c>
      <c r="CG32" s="99">
        <f>IF($B32="","",IF($C32="Region",SUMIFS(Raw!$H:$H,Raw!$A:$A,$B$5,Raw!$G:$G,Month!CG$7,Raw!$I:$I,Month!$A32),IF($C32="Provider",SUMIFS(Raw!$H:$H,Raw!$A:$A,$B$5,Raw!$G:$G,Month!CG$7,Raw!$C:$C,Month!$A32),SUMIFS(Raw!$H:$H,Raw!$A:$A,$B$5,Raw!$G:$G,Month!CG$7,Raw!$E:$E,Month!$A32))))</f>
        <v>0</v>
      </c>
      <c r="CH32" s="99">
        <f>IF($B32="","",IF($C32="Region",SUMIFS(Raw!$H:$H,Raw!$A:$A,$B$5,Raw!$G:$G,Month!CH$7,Raw!$I:$I,Month!$A32),IF($C32="Provider",SUMIFS(Raw!$H:$H,Raw!$A:$A,$B$5,Raw!$G:$G,Month!CH$7,Raw!$C:$C,Month!$A32),SUMIFS(Raw!$H:$H,Raw!$A:$A,$B$5,Raw!$G:$G,Month!CH$7,Raw!$E:$E,Month!$A32))))</f>
        <v>157</v>
      </c>
      <c r="CI32" s="99">
        <f>IF($B32="","",IF($C32="Region",SUMIFS(Raw!$H:$H,Raw!$A:$A,$B$5,Raw!$G:$G,Month!CI$7,Raw!$I:$I,Month!$A32),IF($C32="Provider",SUMIFS(Raw!$H:$H,Raw!$A:$A,$B$5,Raw!$G:$G,Month!CI$7,Raw!$C:$C,Month!$A32),SUMIFS(Raw!$H:$H,Raw!$A:$A,$B$5,Raw!$G:$G,Month!CI$7,Raw!$E:$E,Month!$A32))))</f>
        <v>96</v>
      </c>
      <c r="CJ32" s="99">
        <f>IF($B32="","",IF($C32="Region",SUMIFS(Raw!$H:$H,Raw!$A:$A,$B$5,Raw!$G:$G,Month!CJ$7,Raw!$I:$I,Month!$A32),IF($C32="Provider",SUMIFS(Raw!$H:$H,Raw!$A:$A,$B$5,Raw!$G:$G,Month!CJ$7,Raw!$C:$C,Month!$A32),SUMIFS(Raw!$H:$H,Raw!$A:$A,$B$5,Raw!$G:$G,Month!CJ$7,Raw!$E:$E,Month!$A32))))</f>
        <v>102</v>
      </c>
      <c r="CK32" s="99">
        <f>IF($B32="","",IF($C32="Region",SUMIFS(Raw!$H:$H,Raw!$A:$A,$B$5,Raw!$G:$G,Month!CK$7,Raw!$I:$I,Month!$A32),IF($C32="Provider",SUMIFS(Raw!$H:$H,Raw!$A:$A,$B$5,Raw!$G:$G,Month!CK$7,Raw!$C:$C,Month!$A32),SUMIFS(Raw!$H:$H,Raw!$A:$A,$B$5,Raw!$G:$G,Month!CK$7,Raw!$E:$E,Month!$A32))))</f>
        <v>1</v>
      </c>
      <c r="CL32" s="99">
        <f>IF($B32="","",IF($C32="Region",SUMIFS(Raw!$H:$H,Raw!$A:$A,$B$5,Raw!$G:$G,Month!CL$7,Raw!$I:$I,Month!$A32),IF($C32="Provider",SUMIFS(Raw!$H:$H,Raw!$A:$A,$B$5,Raw!$G:$G,Month!CL$7,Raw!$C:$C,Month!$A32),SUMIFS(Raw!$H:$H,Raw!$A:$A,$B$5,Raw!$G:$G,Month!CL$7,Raw!$E:$E,Month!$A32))))</f>
        <v>54</v>
      </c>
      <c r="CM32" s="99">
        <f>IF($B32="","",IF($C32="Region",SUMIFS(Raw!$H:$H,Raw!$A:$A,$B$5,Raw!$G:$G,Month!CM$7,Raw!$I:$I,Month!$A32),IF($C32="Provider",SUMIFS(Raw!$H:$H,Raw!$A:$A,$B$5,Raw!$G:$G,Month!CM$7,Raw!$C:$C,Month!$A32),SUMIFS(Raw!$H:$H,Raw!$A:$A,$B$5,Raw!$G:$G,Month!CM$7,Raw!$E:$E,Month!$A32))))</f>
        <v>18</v>
      </c>
    </row>
    <row r="33" spans="1:91" x14ac:dyDescent="0.25">
      <c r="A33" s="18" t="str">
        <f>IF(Refs!A26="","",Refs!A26)</f>
        <v>111AJ1</v>
      </c>
      <c r="B33" s="3" t="str">
        <f>IF(Refs!B26="","",Refs!B26)</f>
        <v>North West London</v>
      </c>
      <c r="C33" s="9" t="str">
        <f>IF(Refs!D26="","",Refs!D26)</f>
        <v>Area</v>
      </c>
      <c r="D33" s="99">
        <f>IF($B33="","",IF($C33="Region",SUMIFS(Raw!$H:$H,Raw!$A:$A,$B$5,Raw!$G:$G,Month!D$7,Raw!$I:$I,Month!$A33),IF($C33="Provider",SUMIFS(Raw!$H:$H,Raw!$A:$A,$B$5,Raw!$G:$G,Month!D$7,Raw!$C:$C,Month!$A33),SUMIFS(Raw!$H:$H,Raw!$A:$A,$B$5,Raw!$G:$G,Month!D$7,Raw!$E:$E,Month!$A33))))</f>
        <v>56266</v>
      </c>
      <c r="E33" s="99">
        <f>IF($B33="","",IF($C33="Region",SUMIFS(Raw!$H:$H,Raw!$A:$A,$B$5,Raw!$G:$G,Month!E$7,Raw!$I:$I,Month!$A33),IF($C33="Provider",SUMIFS(Raw!$H:$H,Raw!$A:$A,$B$5,Raw!$G:$G,Month!E$7,Raw!$C:$C,Month!$A33),SUMIFS(Raw!$H:$H,Raw!$A:$A,$B$5,Raw!$G:$G,Month!E$7,Raw!$E:$E,Month!$A33))))</f>
        <v>4758</v>
      </c>
      <c r="F33" s="99">
        <f>IF($B33="","",IF($C33="Region",SUMIFS(Raw!$H:$H,Raw!$A:$A,$B$5,Raw!$G:$G,Month!F$7,Raw!$I:$I,Month!$A33),IF($C33="Provider",SUMIFS(Raw!$H:$H,Raw!$A:$A,$B$5,Raw!$G:$G,Month!F$7,Raw!$C:$C,Month!$A33),SUMIFS(Raw!$H:$H,Raw!$A:$A,$B$5,Raw!$G:$G,Month!F$7,Raw!$E:$E,Month!$A33))))</f>
        <v>53988</v>
      </c>
      <c r="G33" s="99">
        <f>IF($B33="","",IF($C33="Region",SUMIFS(Raw!$H:$H,Raw!$A:$A,$B$5,Raw!$G:$G,Month!G$7,Raw!$I:$I,Month!$A33),IF($C33="Provider",SUMIFS(Raw!$H:$H,Raw!$A:$A,$B$5,Raw!$G:$G,Month!G$7,Raw!$C:$C,Month!$A33),SUMIFS(Raw!$H:$H,Raw!$A:$A,$B$5,Raw!$G:$G,Month!G$7,Raw!$E:$E,Month!$A33))))</f>
        <v>47641</v>
      </c>
      <c r="H33" s="99">
        <f>IF($B33="","",IF($C33="Region",SUMIFS(Raw!$H:$H,Raw!$A:$A,$B$5,Raw!$G:$G,Month!H$7,Raw!$I:$I,Month!$A33),IF($C33="Provider",SUMIFS(Raw!$H:$H,Raw!$A:$A,$B$5,Raw!$G:$G,Month!H$7,Raw!$C:$C,Month!$A33),SUMIFS(Raw!$H:$H,Raw!$A:$A,$B$5,Raw!$G:$G,Month!H$7,Raw!$E:$E,Month!$A33))))</f>
        <v>871</v>
      </c>
      <c r="I33" s="99">
        <f>IF($B33="","",IF($C33="Region",SUMIFS(Raw!$H:$H,Raw!$A:$A,$B$5,Raw!$G:$G,Month!I$7,Raw!$I:$I,Month!$A33),IF($C33="Provider",SUMIFS(Raw!$H:$H,Raw!$A:$A,$B$5,Raw!$G:$G,Month!I$7,Raw!$C:$C,Month!$A33),SUMIFS(Raw!$H:$H,Raw!$A:$A,$B$5,Raw!$G:$G,Month!I$7,Raw!$E:$E,Month!$A33))))</f>
        <v>1370373</v>
      </c>
      <c r="J33" s="99">
        <f>IF($B33="","",IF($C33="Region",SUMIFS(Raw!$H:$H,Raw!$A:$A,$B$5,Raw!$G:$G,Month!J$7,Raw!$I:$I,Month!$A33),IF($C33="Provider",SUMIFS(Raw!$H:$H,Raw!$A:$A,$B$5,Raw!$G:$G,Month!J$7,Raw!$C:$C,Month!$A33),SUMIFS(Raw!$H:$H,Raw!$A:$A,$B$5,Raw!$G:$G,Month!J$7,Raw!$E:$E,Month!$A33))))</f>
        <v>146</v>
      </c>
      <c r="K33" s="99">
        <f>IF($B33="","",IF($C33="Region",SUMIFS(Raw!$H:$H,Raw!$A:$A,$B$5,Raw!$G:$G,Month!K$7,Raw!$I:$I,Month!$A33),IF($C33="Provider",SUMIFS(Raw!$H:$H,Raw!$A:$A,$B$5,Raw!$G:$G,Month!K$7,Raw!$C:$C,Month!$A33),SUMIFS(Raw!$H:$H,Raw!$A:$A,$B$5,Raw!$G:$G,Month!K$7,Raw!$E:$E,Month!$A33))))</f>
        <v>340</v>
      </c>
      <c r="L33" s="99">
        <f>IF($B33="","",IF($C33="Region",SUMIFS(Raw!$H:$H,Raw!$A:$A,$B$5,Raw!$G:$G,Month!L$7,Raw!$I:$I,Month!$A33),IF($C33="Provider",SUMIFS(Raw!$H:$H,Raw!$A:$A,$B$5,Raw!$G:$G,Month!L$7,Raw!$C:$C,Month!$A33),SUMIFS(Raw!$H:$H,Raw!$A:$A,$B$5,Raw!$G:$G,Month!L$7,Raw!$E:$E,Month!$A33))))</f>
        <v>80820</v>
      </c>
      <c r="M33" s="99">
        <f>IF($B33="","",IF($C33="Region",SUMIFS(Raw!$H:$H,Raw!$A:$A,$B$5,Raw!$G:$G,Month!M$7,Raw!$I:$I,Month!$A33),IF($C33="Provider",SUMIFS(Raw!$H:$H,Raw!$A:$A,$B$5,Raw!$G:$G,Month!M$7,Raw!$C:$C,Month!$A33),SUMIFS(Raw!$H:$H,Raw!$A:$A,$B$5,Raw!$G:$G,Month!M$7,Raw!$E:$E,Month!$A33))))</f>
        <v>13606</v>
      </c>
      <c r="N33" s="99">
        <f>IF($B33="","",IF($C33="Region",SUMIFS(Raw!$H:$H,Raw!$A:$A,$B$5,Raw!$G:$G,Month!N$7,Raw!$I:$I,Month!$A33),IF($C33="Provider",SUMIFS(Raw!$H:$H,Raw!$A:$A,$B$5,Raw!$G:$G,Month!N$7,Raw!$C:$C,Month!$A33),SUMIFS(Raw!$H:$H,Raw!$A:$A,$B$5,Raw!$G:$G,Month!N$7,Raw!$E:$E,Month!$A33))))</f>
        <v>74516374</v>
      </c>
      <c r="O33" s="99">
        <f>IF($B33="","",IF($C33="Region",SUMIFS(Raw!$H:$H,Raw!$A:$A,$B$5,Raw!$G:$G,Month!O$7,Raw!$I:$I,Month!$A33),IF($C33="Provider",SUMIFS(Raw!$H:$H,Raw!$A:$A,$B$5,Raw!$G:$G,Month!O$7,Raw!$C:$C,Month!$A33),SUMIFS(Raw!$H:$H,Raw!$A:$A,$B$5,Raw!$G:$G,Month!O$7,Raw!$E:$E,Month!$A33))))</f>
        <v>52355</v>
      </c>
      <c r="P33" s="99">
        <f>IF($B33="","",IF($C33="Region",SUMIFS(Raw!$H:$H,Raw!$A:$A,$B$5,Raw!$G:$G,Month!P$7,Raw!$I:$I,Month!$A33),IF($C33="Provider",SUMIFS(Raw!$H:$H,Raw!$A:$A,$B$5,Raw!$G:$G,Month!P$7,Raw!$C:$C,Month!$A33),SUMIFS(Raw!$H:$H,Raw!$A:$A,$B$5,Raw!$G:$G,Month!P$7,Raw!$E:$E,Month!$A33))))</f>
        <v>1309</v>
      </c>
      <c r="Q33" s="99">
        <f>IF($B33="","",IF($C33="Region",SUMIFS(Raw!$H:$H,Raw!$A:$A,$B$5,Raw!$G:$G,Month!Q$7,Raw!$I:$I,Month!$A33),IF($C33="Provider",SUMIFS(Raw!$H:$H,Raw!$A:$A,$B$5,Raw!$G:$G,Month!Q$7,Raw!$C:$C,Month!$A33),SUMIFS(Raw!$H:$H,Raw!$A:$A,$B$5,Raw!$G:$G,Month!Q$7,Raw!$E:$E,Month!$A33))))</f>
        <v>29122</v>
      </c>
      <c r="R33" s="99">
        <f>IF($B33="","",IF($C33="Region",SUMIFS(Raw!$H:$H,Raw!$A:$A,$B$5,Raw!$G:$G,Month!R$7,Raw!$I:$I,Month!$A33),IF($C33="Provider",SUMIFS(Raw!$H:$H,Raw!$A:$A,$B$5,Raw!$G:$G,Month!R$7,Raw!$C:$C,Month!$A33),SUMIFS(Raw!$H:$H,Raw!$A:$A,$B$5,Raw!$G:$G,Month!R$7,Raw!$E:$E,Month!$A33))))</f>
        <v>5651</v>
      </c>
      <c r="S33" s="99">
        <f>IF($B33="","",IF($C33="Region",SUMIFS(Raw!$H:$H,Raw!$A:$A,$B$5,Raw!$G:$G,Month!S$7,Raw!$I:$I,Month!$A33),IF($C33="Provider",SUMIFS(Raw!$H:$H,Raw!$A:$A,$B$5,Raw!$G:$G,Month!S$7,Raw!$C:$C,Month!$A33),SUMIFS(Raw!$H:$H,Raw!$A:$A,$B$5,Raw!$G:$G,Month!S$7,Raw!$E:$E,Month!$A33))))</f>
        <v>13891</v>
      </c>
      <c r="T33" s="99">
        <f>IF($B33="","",IF($C33="Region",SUMIFS(Raw!$H:$H,Raw!$A:$A,$B$5,Raw!$G:$G,Month!T$7,Raw!$I:$I,Month!$A33),IF($C33="Provider",SUMIFS(Raw!$H:$H,Raw!$A:$A,$B$5,Raw!$G:$G,Month!T$7,Raw!$C:$C,Month!$A33),SUMIFS(Raw!$H:$H,Raw!$A:$A,$B$5,Raw!$G:$G,Month!T$7,Raw!$E:$E,Month!$A33))))</f>
        <v>2382</v>
      </c>
      <c r="U33" s="99">
        <f>IF($B33="","",IF($C33="Region",SUMIFS(Raw!$H:$H,Raw!$A:$A,$B$5,Raw!$G:$G,Month!U$7,Raw!$I:$I,Month!$A33),IF($C33="Provider",SUMIFS(Raw!$H:$H,Raw!$A:$A,$B$5,Raw!$G:$G,Month!U$7,Raw!$C:$C,Month!$A33),SUMIFS(Raw!$H:$H,Raw!$A:$A,$B$5,Raw!$G:$G,Month!U$7,Raw!$E:$E,Month!$A33))))</f>
        <v>19546</v>
      </c>
      <c r="V33" s="99">
        <f>IF($B33="","",IF($C33="Region",SUMIFS(Raw!$H:$H,Raw!$A:$A,$B$5,Raw!$G:$G,Month!V$7,Raw!$I:$I,Month!$A33),IF($C33="Provider",SUMIFS(Raw!$H:$H,Raw!$A:$A,$B$5,Raw!$G:$G,Month!V$7,Raw!$C:$C,Month!$A33),SUMIFS(Raw!$H:$H,Raw!$A:$A,$B$5,Raw!$G:$G,Month!V$7,Raw!$E:$E,Month!$A33))))</f>
        <v>34</v>
      </c>
      <c r="W33" s="99">
        <f>IF($B33="","",IF($C33="Region",SUMIFS(Raw!$H:$H,Raw!$A:$A,$B$5,Raw!$G:$G,Month!W$7,Raw!$I:$I,Month!$A33),IF($C33="Provider",SUMIFS(Raw!$H:$H,Raw!$A:$A,$B$5,Raw!$G:$G,Month!W$7,Raw!$C:$C,Month!$A33),SUMIFS(Raw!$H:$H,Raw!$A:$A,$B$5,Raw!$G:$G,Month!W$7,Raw!$E:$E,Month!$A33))))</f>
        <v>11407</v>
      </c>
      <c r="X33" s="99">
        <f>IF($B33="","",IF($C33="Region",SUMIFS(Raw!$H:$H,Raw!$A:$A,$B$5,Raw!$G:$G,Month!X$7,Raw!$I:$I,Month!$A33),IF($C33="Provider",SUMIFS(Raw!$H:$H,Raw!$A:$A,$B$5,Raw!$G:$G,Month!X$7,Raw!$C:$C,Month!$A33),SUMIFS(Raw!$H:$H,Raw!$A:$A,$B$5,Raw!$G:$G,Month!X$7,Raw!$E:$E,Month!$A33))))</f>
        <v>4609</v>
      </c>
      <c r="Y33" s="99">
        <f>IF($B33="","",IF($C33="Region",SUMIFS(Raw!$H:$H,Raw!$A:$A,$B$5,Raw!$G:$G,Month!Y$7,Raw!$I:$I,Month!$A33),IF($C33="Provider",SUMIFS(Raw!$H:$H,Raw!$A:$A,$B$5,Raw!$G:$G,Month!Y$7,Raw!$C:$C,Month!$A33),SUMIFS(Raw!$H:$H,Raw!$A:$A,$B$5,Raw!$G:$G,Month!Y$7,Raw!$E:$E,Month!$A33))))</f>
        <v>5330</v>
      </c>
      <c r="Z33" s="99">
        <f>IF($B33="","",IF($C33="Region",SUMIFS(Raw!$H:$H,Raw!$A:$A,$B$5,Raw!$G:$G,Month!Z$7,Raw!$I:$I,Month!$A33),IF($C33="Provider",SUMIFS(Raw!$H:$H,Raw!$A:$A,$B$5,Raw!$G:$G,Month!Z$7,Raw!$C:$C,Month!$A33),SUMIFS(Raw!$H:$H,Raw!$A:$A,$B$5,Raw!$G:$G,Month!Z$7,Raw!$E:$E,Month!$A33))))</f>
        <v>24066</v>
      </c>
      <c r="AA33" s="99">
        <f>IF($B33="","",IF($C33="Region",SUMIFS(Raw!$H:$H,Raw!$A:$A,$B$5,Raw!$G:$G,Month!AA$7,Raw!$I:$I,Month!$A33),IF($C33="Provider",SUMIFS(Raw!$H:$H,Raw!$A:$A,$B$5,Raw!$G:$G,Month!AA$7,Raw!$C:$C,Month!$A33),SUMIFS(Raw!$H:$H,Raw!$A:$A,$B$5,Raw!$G:$G,Month!AA$7,Raw!$E:$E,Month!$A33))))</f>
        <v>2087</v>
      </c>
      <c r="AB33" s="99">
        <f>IF($B33="","",IF($C33="Region",SUMIFS(Raw!$H:$H,Raw!$A:$A,$B$5,Raw!$G:$G,Month!AB$7,Raw!$I:$I,Month!$A33),IF($C33="Provider",SUMIFS(Raw!$H:$H,Raw!$A:$A,$B$5,Raw!$G:$G,Month!AB$7,Raw!$C:$C,Month!$A33),SUMIFS(Raw!$H:$H,Raw!$A:$A,$B$5,Raw!$G:$G,Month!AB$7,Raw!$E:$E,Month!$A33))))</f>
        <v>814</v>
      </c>
      <c r="AC33" s="99">
        <f>IF($B33="","",IF($C33="Region",SUMIFS(Raw!$H:$H,Raw!$A:$A,$B$5,Raw!$G:$G,Month!AC$7,Raw!$I:$I,Month!$A33),IF($C33="Provider",SUMIFS(Raw!$H:$H,Raw!$A:$A,$B$5,Raw!$G:$G,Month!AC$7,Raw!$C:$C,Month!$A33),SUMIFS(Raw!$H:$H,Raw!$A:$A,$B$5,Raw!$G:$G,Month!AC$7,Raw!$E:$E,Month!$A33))))</f>
        <v>9725</v>
      </c>
      <c r="AD33" s="99">
        <f>IF($B33="","",IF($C33="Region",SUMIFS(Raw!$H:$H,Raw!$A:$A,$B$5,Raw!$G:$G,Month!AD$7,Raw!$I:$I,Month!$A33),IF($C33="Provider",SUMIFS(Raw!$H:$H,Raw!$A:$A,$B$5,Raw!$G:$G,Month!AD$7,Raw!$C:$C,Month!$A33),SUMIFS(Raw!$H:$H,Raw!$A:$A,$B$5,Raw!$G:$G,Month!AD$7,Raw!$E:$E,Month!$A33))))</f>
        <v>41695</v>
      </c>
      <c r="AE33" s="99">
        <f>IF($B33="","",IF($C33="Region",SUMIFS(Raw!$H:$H,Raw!$A:$A,$B$5,Raw!$G:$G,Month!AE$7,Raw!$I:$I,Month!$A33),IF($C33="Provider",SUMIFS(Raw!$H:$H,Raw!$A:$A,$B$5,Raw!$G:$G,Month!AE$7,Raw!$C:$C,Month!$A33),SUMIFS(Raw!$H:$H,Raw!$A:$A,$B$5,Raw!$G:$G,Month!AE$7,Raw!$E:$E,Month!$A33))))</f>
        <v>50601</v>
      </c>
      <c r="AF33" s="99">
        <f>IF($B33="","",IF($C33="Region",SUMIFS(Raw!$H:$H,Raw!$A:$A,$B$5,Raw!$G:$G,Month!AF$7,Raw!$I:$I,Month!$A33),IF($C33="Provider",SUMIFS(Raw!$H:$H,Raw!$A:$A,$B$5,Raw!$G:$G,Month!AF$7,Raw!$C:$C,Month!$A33),SUMIFS(Raw!$H:$H,Raw!$A:$A,$B$5,Raw!$G:$G,Month!AF$7,Raw!$E:$E,Month!$A33))))</f>
        <v>5707</v>
      </c>
      <c r="AG33" s="99">
        <f>IF($B33="","",IF($C33="Region",SUMIFS(Raw!$H:$H,Raw!$A:$A,$B$5,Raw!$G:$G,Month!AG$7,Raw!$I:$I,Month!$A33),IF($C33="Provider",SUMIFS(Raw!$H:$H,Raw!$A:$A,$B$5,Raw!$G:$G,Month!AG$7,Raw!$C:$C,Month!$A33),SUMIFS(Raw!$H:$H,Raw!$A:$A,$B$5,Raw!$G:$G,Month!AG$7,Raw!$E:$E,Month!$A33))))</f>
        <v>6507</v>
      </c>
      <c r="AH33" s="99">
        <f>IF($B33="","",IF($C33="Region",SUMIFS(Raw!$H:$H,Raw!$A:$A,$B$5,Raw!$G:$G,Month!AH$7,Raw!$I:$I,Month!$A33),IF($C33="Provider",SUMIFS(Raw!$H:$H,Raw!$A:$A,$B$5,Raw!$G:$G,Month!AH$7,Raw!$C:$C,Month!$A33),SUMIFS(Raw!$H:$H,Raw!$A:$A,$B$5,Raw!$G:$G,Month!AH$7,Raw!$E:$E,Month!$A33))))</f>
        <v>1976</v>
      </c>
      <c r="AI33" s="99">
        <f>IF($B33="","",IF($C33="Region",SUMIFS(Raw!$H:$H,Raw!$A:$A,$B$5,Raw!$G:$G,Month!AI$7,Raw!$I:$I,Month!$A33),IF($C33="Provider",SUMIFS(Raw!$H:$H,Raw!$A:$A,$B$5,Raw!$G:$G,Month!AI$7,Raw!$C:$C,Month!$A33),SUMIFS(Raw!$H:$H,Raw!$A:$A,$B$5,Raw!$G:$G,Month!AI$7,Raw!$E:$E,Month!$A33))))</f>
        <v>82</v>
      </c>
      <c r="AJ33" s="99">
        <f>IF($B33="","",IF($C33="Region",SUMIFS(Raw!$H:$H,Raw!$A:$A,$B$5,Raw!$G:$G,Month!AJ$7,Raw!$I:$I,Month!$A33),IF($C33="Provider",SUMIFS(Raw!$H:$H,Raw!$A:$A,$B$5,Raw!$G:$G,Month!AJ$7,Raw!$C:$C,Month!$A33),SUMIFS(Raw!$H:$H,Raw!$A:$A,$B$5,Raw!$G:$G,Month!AJ$7,Raw!$E:$E,Month!$A33))))</f>
        <v>3925</v>
      </c>
      <c r="AK33" s="99">
        <f>IF($B33="","",IF($C33="Region",SUMIFS(Raw!$H:$H,Raw!$A:$A,$B$5,Raw!$G:$G,Month!AK$7,Raw!$I:$I,Month!$A33),IF($C33="Provider",SUMIFS(Raw!$H:$H,Raw!$A:$A,$B$5,Raw!$G:$G,Month!AK$7,Raw!$C:$C,Month!$A33),SUMIFS(Raw!$H:$H,Raw!$A:$A,$B$5,Raw!$G:$G,Month!AK$7,Raw!$E:$E,Month!$A33))))</f>
        <v>256</v>
      </c>
      <c r="AL33" s="99">
        <f>IF($B33="","",IF($C33="Region",SUMIFS(Raw!$H:$H,Raw!$A:$A,$B$5,Raw!$G:$G,Month!AL$7,Raw!$I:$I,Month!$A33),IF($C33="Provider",SUMIFS(Raw!$H:$H,Raw!$A:$A,$B$5,Raw!$G:$G,Month!AL$7,Raw!$C:$C,Month!$A33),SUMIFS(Raw!$H:$H,Raw!$A:$A,$B$5,Raw!$G:$G,Month!AL$7,Raw!$E:$E,Month!$A33))))</f>
        <v>1186</v>
      </c>
      <c r="AM33" s="99">
        <f>IF($B33="","",IF($C33="Region",SUMIFS(Raw!$H:$H,Raw!$A:$A,$B$5,Raw!$G:$G,Month!AM$7,Raw!$I:$I,Month!$A33),IF($C33="Provider",SUMIFS(Raw!$H:$H,Raw!$A:$A,$B$5,Raw!$G:$G,Month!AM$7,Raw!$C:$C,Month!$A33),SUMIFS(Raw!$H:$H,Raw!$A:$A,$B$5,Raw!$G:$G,Month!AM$7,Raw!$E:$E,Month!$A33))))</f>
        <v>87</v>
      </c>
      <c r="AN33" s="99">
        <f>IF($B33="","",IF($C33="Region",SUMIFS(Raw!$H:$H,Raw!$A:$A,$B$5,Raw!$G:$G,Month!AN$7,Raw!$I:$I,Month!$A33),IF($C33="Provider",SUMIFS(Raw!$H:$H,Raw!$A:$A,$B$5,Raw!$G:$G,Month!AN$7,Raw!$C:$C,Month!$A33),SUMIFS(Raw!$H:$H,Raw!$A:$A,$B$5,Raw!$G:$G,Month!AN$7,Raw!$E:$E,Month!$A33))))</f>
        <v>4532</v>
      </c>
      <c r="AO33" s="99">
        <f>IF($B33="","",IF($C33="Region",SUMIFS(Raw!$H:$H,Raw!$A:$A,$B$5,Raw!$G:$G,Month!AO$7,Raw!$I:$I,Month!$A33),IF($C33="Provider",SUMIFS(Raw!$H:$H,Raw!$A:$A,$B$5,Raw!$G:$G,Month!AO$7,Raw!$C:$C,Month!$A33),SUMIFS(Raw!$H:$H,Raw!$A:$A,$B$5,Raw!$G:$G,Month!AO$7,Raw!$E:$E,Month!$A33))))</f>
        <v>3447</v>
      </c>
      <c r="AP33" s="99">
        <f>IF($B33="","",IF($C33="Region",SUMIFS(Raw!$H:$H,Raw!$A:$A,$B$5,Raw!$G:$G,Month!AP$7,Raw!$I:$I,Month!$A33),IF($C33="Provider",SUMIFS(Raw!$H:$H,Raw!$A:$A,$B$5,Raw!$G:$G,Month!AP$7,Raw!$C:$C,Month!$A33),SUMIFS(Raw!$H:$H,Raw!$A:$A,$B$5,Raw!$G:$G,Month!AP$7,Raw!$E:$E,Month!$A33))))</f>
        <v>6557</v>
      </c>
      <c r="AQ33" s="99">
        <f>IF($B33="","",IF($C33="Region",SUMIFS(Raw!$H:$H,Raw!$A:$A,$B$5,Raw!$G:$G,Month!AQ$7,Raw!$I:$I,Month!$A33),IF($C33="Provider",SUMIFS(Raw!$H:$H,Raw!$A:$A,$B$5,Raw!$G:$G,Month!AQ$7,Raw!$C:$C,Month!$A33),SUMIFS(Raw!$H:$H,Raw!$A:$A,$B$5,Raw!$G:$G,Month!AQ$7,Raw!$E:$E,Month!$A33))))</f>
        <v>5346</v>
      </c>
      <c r="AR33" s="99">
        <f>IF($B33="","",IF($C33="Region",SUMIFS(Raw!$H:$H,Raw!$A:$A,$B$5,Raw!$G:$G,Month!AR$7,Raw!$I:$I,Month!$A33),IF($C33="Provider",SUMIFS(Raw!$H:$H,Raw!$A:$A,$B$5,Raw!$G:$G,Month!AR$7,Raw!$C:$C,Month!$A33),SUMIFS(Raw!$H:$H,Raw!$A:$A,$B$5,Raw!$G:$G,Month!AR$7,Raw!$E:$E,Month!$A33))))</f>
        <v>4838</v>
      </c>
      <c r="AS33" s="99">
        <f>IF($B33="","",IF($C33="Region",SUMIFS(Raw!$H:$H,Raw!$A:$A,$B$5,Raw!$G:$G,Month!AS$7,Raw!$I:$I,Month!$A33),IF($C33="Provider",SUMIFS(Raw!$H:$H,Raw!$A:$A,$B$5,Raw!$G:$G,Month!AS$7,Raw!$C:$C,Month!$A33),SUMIFS(Raw!$H:$H,Raw!$A:$A,$B$5,Raw!$G:$G,Month!AS$7,Raw!$E:$E,Month!$A33))))</f>
        <v>598</v>
      </c>
      <c r="AT33" s="99">
        <f>IF($B33="","",IF($C33="Region",SUMIFS(Raw!$H:$H,Raw!$A:$A,$B$5,Raw!$G:$G,Month!AT$7,Raw!$I:$I,Month!$A33),IF($C33="Provider",SUMIFS(Raw!$H:$H,Raw!$A:$A,$B$5,Raw!$G:$G,Month!AT$7,Raw!$C:$C,Month!$A33),SUMIFS(Raw!$H:$H,Raw!$A:$A,$B$5,Raw!$G:$G,Month!AT$7,Raw!$E:$E,Month!$A33))))</f>
        <v>1681</v>
      </c>
      <c r="AU33" s="99">
        <f>IF($B33="","",IF($C33="Region",SUMIFS(Raw!$H:$H,Raw!$A:$A,$B$5,Raw!$G:$G,Month!AU$7,Raw!$I:$I,Month!$A33),IF($C33="Provider",SUMIFS(Raw!$H:$H,Raw!$A:$A,$B$5,Raw!$G:$G,Month!AU$7,Raw!$C:$C,Month!$A33),SUMIFS(Raw!$H:$H,Raw!$A:$A,$B$5,Raw!$G:$G,Month!AU$7,Raw!$E:$E,Month!$A33))))</f>
        <v>246</v>
      </c>
      <c r="AV33" s="99">
        <f>IF($B33="","",IF($C33="Region",SUMIFS(Raw!$H:$H,Raw!$A:$A,$B$5,Raw!$G:$G,Month!AV$7,Raw!$I:$I,Month!$A33),IF($C33="Provider",SUMIFS(Raw!$H:$H,Raw!$A:$A,$B$5,Raw!$G:$G,Month!AV$7,Raw!$C:$C,Month!$A33),SUMIFS(Raw!$H:$H,Raw!$A:$A,$B$5,Raw!$G:$G,Month!AV$7,Raw!$E:$E,Month!$A33))))</f>
        <v>4030</v>
      </c>
      <c r="AW33" s="99">
        <f>IF($B33="","",IF($C33="Region",SUMIFS(Raw!$H:$H,Raw!$A:$A,$B$5,Raw!$G:$G,Month!AW$7,Raw!$I:$I,Month!$A33),IF($C33="Provider",SUMIFS(Raw!$H:$H,Raw!$A:$A,$B$5,Raw!$G:$G,Month!AW$7,Raw!$C:$C,Month!$A33),SUMIFS(Raw!$H:$H,Raw!$A:$A,$B$5,Raw!$G:$G,Month!AW$7,Raw!$E:$E,Month!$A33))))</f>
        <v>46145358</v>
      </c>
      <c r="AX33" s="99">
        <f>IF($B33="","",IF($C33="Region",SUMIFS(Raw!$H:$H,Raw!$A:$A,$B$5,Raw!$G:$G,Month!AX$7,Raw!$I:$I,Month!$A33),IF($C33="Provider",SUMIFS(Raw!$H:$H,Raw!$A:$A,$B$5,Raw!$G:$G,Month!AX$7,Raw!$C:$C,Month!$A33),SUMIFS(Raw!$H:$H,Raw!$A:$A,$B$5,Raw!$G:$G,Month!AX$7,Raw!$E:$E,Month!$A33))))</f>
        <v>5547</v>
      </c>
      <c r="AY33" s="99">
        <f>IF($B33="","",IF($C33="Region",SUMIFS(Raw!$H:$H,Raw!$A:$A,$B$5,Raw!$G:$G,Month!AY$7,Raw!$I:$I,Month!$A33),IF($C33="Provider",SUMIFS(Raw!$H:$H,Raw!$A:$A,$B$5,Raw!$G:$G,Month!AY$7,Raw!$C:$C,Month!$A33),SUMIFS(Raw!$H:$H,Raw!$A:$A,$B$5,Raw!$G:$G,Month!AY$7,Raw!$E:$E,Month!$A33))))</f>
        <v>2922</v>
      </c>
      <c r="AZ33" s="99">
        <f>IF($B33="","",IF($C33="Region",SUMIFS(Raw!$H:$H,Raw!$A:$A,$B$5,Raw!$G:$G,Month!AZ$7,Raw!$I:$I,Month!$A33),IF($C33="Provider",SUMIFS(Raw!$H:$H,Raw!$A:$A,$B$5,Raw!$G:$G,Month!AZ$7,Raw!$C:$C,Month!$A33),SUMIFS(Raw!$H:$H,Raw!$A:$A,$B$5,Raw!$G:$G,Month!AZ$7,Raw!$E:$E,Month!$A33))))</f>
        <v>303</v>
      </c>
      <c r="BA33" s="99">
        <f>IF($B33="","",IF($C33="Region",SUMIFS(Raw!$H:$H,Raw!$A:$A,$B$5,Raw!$G:$G,Month!BA$7,Raw!$I:$I,Month!$A33),IF($C33="Provider",SUMIFS(Raw!$H:$H,Raw!$A:$A,$B$5,Raw!$G:$G,Month!BA$7,Raw!$C:$C,Month!$A33),SUMIFS(Raw!$H:$H,Raw!$A:$A,$B$5,Raw!$G:$G,Month!BA$7,Raw!$E:$E,Month!$A33))))</f>
        <v>1423</v>
      </c>
      <c r="BB33" s="99">
        <f>IF($B33="","",IF($C33="Region",SUMIFS(Raw!$H:$H,Raw!$A:$A,$B$5,Raw!$G:$G,Month!BB$7,Raw!$I:$I,Month!$A33),IF($C33="Provider",SUMIFS(Raw!$H:$H,Raw!$A:$A,$B$5,Raw!$G:$G,Month!BB$7,Raw!$C:$C,Month!$A33),SUMIFS(Raw!$H:$H,Raw!$A:$A,$B$5,Raw!$G:$G,Month!BB$7,Raw!$E:$E,Month!$A33))))</f>
        <v>6503702</v>
      </c>
      <c r="BC33" s="99">
        <f>IF($B33="","",IF($C33="Region",SUMIFS(Raw!$H:$H,Raw!$A:$A,$B$5,Raw!$G:$G,Month!BC$7,Raw!$I:$I,Month!$A33),IF($C33="Provider",SUMIFS(Raw!$H:$H,Raw!$A:$A,$B$5,Raw!$G:$G,Month!BC$7,Raw!$C:$C,Month!$A33),SUMIFS(Raw!$H:$H,Raw!$A:$A,$B$5,Raw!$G:$G,Month!BC$7,Raw!$E:$E,Month!$A33))))</f>
        <v>3244</v>
      </c>
      <c r="BD33" s="99">
        <f>IF($B33="","",IF($C33="Region",SUMIFS(Raw!$H:$H,Raw!$A:$A,$B$5,Raw!$G:$G,Month!BD$7,Raw!$I:$I,Month!$A33),IF($C33="Provider",SUMIFS(Raw!$H:$H,Raw!$A:$A,$B$5,Raw!$G:$G,Month!BD$7,Raw!$C:$C,Month!$A33),SUMIFS(Raw!$H:$H,Raw!$A:$A,$B$5,Raw!$G:$G,Month!BD$7,Raw!$E:$E,Month!$A33))))</f>
        <v>21426</v>
      </c>
      <c r="BE33" s="99">
        <f>IF($B33="","",IF($C33="Region",SUMIFS(Raw!$H:$H,Raw!$A:$A,$B$5,Raw!$G:$G,Month!BE$7,Raw!$I:$I,Month!$A33),IF($C33="Provider",SUMIFS(Raw!$H:$H,Raw!$A:$A,$B$5,Raw!$G:$G,Month!BE$7,Raw!$C:$C,Month!$A33),SUMIFS(Raw!$H:$H,Raw!$A:$A,$B$5,Raw!$G:$G,Month!BE$7,Raw!$E:$E,Month!$A33))))</f>
        <v>336</v>
      </c>
      <c r="BF33" s="99">
        <f>IF($B33="","",IF($C33="Region",SUMIFS(Raw!$H:$H,Raw!$A:$A,$B$5,Raw!$G:$G,Month!BF$7,Raw!$I:$I,Month!$A33),IF($C33="Provider",SUMIFS(Raw!$H:$H,Raw!$A:$A,$B$5,Raw!$G:$G,Month!BF$7,Raw!$C:$C,Month!$A33),SUMIFS(Raw!$H:$H,Raw!$A:$A,$B$5,Raw!$G:$G,Month!BF$7,Raw!$E:$E,Month!$A33))))</f>
        <v>46270</v>
      </c>
      <c r="BG33" s="99">
        <f>IF($B33="","",IF($C33="Region",SUMIFS(Raw!$H:$H,Raw!$A:$A,$B$5,Raw!$G:$G,Month!BG$7,Raw!$I:$I,Month!$A33),IF($C33="Provider",SUMIFS(Raw!$H:$H,Raw!$A:$A,$B$5,Raw!$G:$G,Month!BG$7,Raw!$C:$C,Month!$A33),SUMIFS(Raw!$H:$H,Raw!$A:$A,$B$5,Raw!$G:$G,Month!BG$7,Raw!$E:$E,Month!$A33))))</f>
        <v>0</v>
      </c>
      <c r="BH33" s="99">
        <f>IF($B33="","",IF($C33="Region",SUMIFS(Raw!$H:$H,Raw!$A:$A,$B$5,Raw!$G:$G,Month!BH$7,Raw!$I:$I,Month!$A33),IF($C33="Provider",SUMIFS(Raw!$H:$H,Raw!$A:$A,$B$5,Raw!$G:$G,Month!BH$7,Raw!$C:$C,Month!$A33),SUMIFS(Raw!$H:$H,Raw!$A:$A,$B$5,Raw!$G:$G,Month!BH$7,Raw!$E:$E,Month!$A33))))</f>
        <v>24525</v>
      </c>
      <c r="BI33" s="99">
        <f>IF($B33="","",IF($C33="Region",SUMIFS(Raw!$H:$H,Raw!$A:$A,$B$5,Raw!$G:$G,Month!BI$7,Raw!$I:$I,Month!$A33),IF($C33="Provider",SUMIFS(Raw!$H:$H,Raw!$A:$A,$B$5,Raw!$G:$G,Month!BI$7,Raw!$C:$C,Month!$A33),SUMIFS(Raw!$H:$H,Raw!$A:$A,$B$5,Raw!$G:$G,Month!BI$7,Raw!$E:$E,Month!$A33))))</f>
        <v>9190</v>
      </c>
      <c r="BJ33" s="99">
        <f>IF($B33="","",IF($C33="Region",SUMIFS(Raw!$H:$H,Raw!$A:$A,$B$5,Raw!$G:$G,Month!BJ$7,Raw!$I:$I,Month!$A33),IF($C33="Provider",SUMIFS(Raw!$H:$H,Raw!$A:$A,$B$5,Raw!$G:$G,Month!BJ$7,Raw!$C:$C,Month!$A33),SUMIFS(Raw!$H:$H,Raw!$A:$A,$B$5,Raw!$G:$G,Month!BJ$7,Raw!$E:$E,Month!$A33))))</f>
        <v>8056</v>
      </c>
      <c r="BK33" s="99">
        <f>IF($B33="","",IF($C33="Region",SUMIFS(Raw!$H:$H,Raw!$A:$A,$B$5,Raw!$G:$G,Month!BK$7,Raw!$I:$I,Month!$A33),IF($C33="Provider",SUMIFS(Raw!$H:$H,Raw!$A:$A,$B$5,Raw!$G:$G,Month!BK$7,Raw!$C:$C,Month!$A33),SUMIFS(Raw!$H:$H,Raw!$A:$A,$B$5,Raw!$G:$G,Month!BK$7,Raw!$E:$E,Month!$A33))))</f>
        <v>6127</v>
      </c>
      <c r="BL33" s="99">
        <f>IF($B33="","",IF($C33="Region",SUMIFS(Raw!$H:$H,Raw!$A:$A,$B$5,Raw!$G:$G,Month!BL$7,Raw!$I:$I,Month!$A33),IF($C33="Provider",SUMIFS(Raw!$H:$H,Raw!$A:$A,$B$5,Raw!$G:$G,Month!BL$7,Raw!$C:$C,Month!$A33),SUMIFS(Raw!$H:$H,Raw!$A:$A,$B$5,Raw!$G:$G,Month!BL$7,Raw!$E:$E,Month!$A33))))</f>
        <v>9962</v>
      </c>
      <c r="BM33" s="99">
        <f>IF($B33="","",IF($C33="Region",SUMIFS(Raw!$H:$H,Raw!$A:$A,$B$5,Raw!$G:$G,Month!BM$7,Raw!$I:$I,Month!$A33),IF($C33="Provider",SUMIFS(Raw!$H:$H,Raw!$A:$A,$B$5,Raw!$G:$G,Month!BM$7,Raw!$C:$C,Month!$A33),SUMIFS(Raw!$H:$H,Raw!$A:$A,$B$5,Raw!$G:$G,Month!BM$7,Raw!$E:$E,Month!$A33))))</f>
        <v>660</v>
      </c>
      <c r="BN33" s="99">
        <f>IF($B33="","",IF($C33="Region",SUMIFS(Raw!$H:$H,Raw!$A:$A,$B$5,Raw!$G:$G,Month!BN$7,Raw!$I:$I,Month!$A33),IF($C33="Provider",SUMIFS(Raw!$H:$H,Raw!$A:$A,$B$5,Raw!$G:$G,Month!BN$7,Raw!$C:$C,Month!$A33),SUMIFS(Raw!$H:$H,Raw!$A:$A,$B$5,Raw!$G:$G,Month!BN$7,Raw!$E:$E,Month!$A33))))</f>
        <v>5748</v>
      </c>
      <c r="BO33" s="99">
        <f>IF($B33="","",IF($C33="Region",SUMIFS(Raw!$H:$H,Raw!$A:$A,$B$5,Raw!$G:$G,Month!BO$7,Raw!$I:$I,Month!$A33),IF($C33="Provider",SUMIFS(Raw!$H:$H,Raw!$A:$A,$B$5,Raw!$G:$G,Month!BO$7,Raw!$C:$C,Month!$A33),SUMIFS(Raw!$H:$H,Raw!$A:$A,$B$5,Raw!$G:$G,Month!BO$7,Raw!$E:$E,Month!$A33))))</f>
        <v>352</v>
      </c>
      <c r="BP33" s="99">
        <f>IF($B33="","",IF($C33="Region",SUMIFS(Raw!$H:$H,Raw!$A:$A,$B$5,Raw!$G:$G,Month!BP$7,Raw!$I:$I,Month!$A33),IF($C33="Provider",SUMIFS(Raw!$H:$H,Raw!$A:$A,$B$5,Raw!$G:$G,Month!BP$7,Raw!$C:$C,Month!$A33),SUMIFS(Raw!$H:$H,Raw!$A:$A,$B$5,Raw!$G:$G,Month!BP$7,Raw!$E:$E,Month!$A33))))</f>
        <v>2115</v>
      </c>
      <c r="BQ33" s="99">
        <f>IF($B33="","",IF($C33="Region",SUMIFS(Raw!$H:$H,Raw!$A:$A,$B$5,Raw!$G:$G,Month!BQ$7,Raw!$I:$I,Month!$A33),IF($C33="Provider",SUMIFS(Raw!$H:$H,Raw!$A:$A,$B$5,Raw!$G:$G,Month!BQ$7,Raw!$C:$C,Month!$A33),SUMIFS(Raw!$H:$H,Raw!$A:$A,$B$5,Raw!$G:$G,Month!BQ$7,Raw!$E:$E,Month!$A33))))</f>
        <v>9</v>
      </c>
      <c r="BR33" s="99">
        <f>IF($B33="","",IF($C33="Region",SUMIFS(Raw!$H:$H,Raw!$A:$A,$B$5,Raw!$G:$G,Month!BR$7,Raw!$I:$I,Month!$A33),IF($C33="Provider",SUMIFS(Raw!$H:$H,Raw!$A:$A,$B$5,Raw!$G:$G,Month!BR$7,Raw!$C:$C,Month!$A33),SUMIFS(Raw!$H:$H,Raw!$A:$A,$B$5,Raw!$G:$G,Month!BR$7,Raw!$E:$E,Month!$A33))))</f>
        <v>96</v>
      </c>
      <c r="BS33" s="99">
        <f>IF($B33="","",IF($C33="Region",SUMIFS(Raw!$H:$H,Raw!$A:$A,$B$5,Raw!$G:$G,Month!BS$7,Raw!$I:$I,Month!$A33),IF($C33="Provider",SUMIFS(Raw!$H:$H,Raw!$A:$A,$B$5,Raw!$G:$G,Month!BS$7,Raw!$C:$C,Month!$A33),SUMIFS(Raw!$H:$H,Raw!$A:$A,$B$5,Raw!$G:$G,Month!BS$7,Raw!$E:$E,Month!$A33))))</f>
        <v>57</v>
      </c>
      <c r="BT33" s="99">
        <f>IF($B33="","",IF($C33="Region",SUMIFS(Raw!$H:$H,Raw!$A:$A,$B$5,Raw!$G:$G,Month!BT$7,Raw!$I:$I,Month!$A33),IF($C33="Provider",SUMIFS(Raw!$H:$H,Raw!$A:$A,$B$5,Raw!$G:$G,Month!BT$7,Raw!$C:$C,Month!$A33),SUMIFS(Raw!$H:$H,Raw!$A:$A,$B$5,Raw!$G:$G,Month!BT$7,Raw!$E:$E,Month!$A33))))</f>
        <v>2161</v>
      </c>
      <c r="BU33" s="99">
        <f>IF($B33="","",IF($C33="Region",SUMIFS(Raw!$H:$H,Raw!$A:$A,$B$5,Raw!$G:$G,Month!BU$7,Raw!$I:$I,Month!$A33),IF($C33="Provider",SUMIFS(Raw!$H:$H,Raw!$A:$A,$B$5,Raw!$G:$G,Month!BU$7,Raw!$C:$C,Month!$A33),SUMIFS(Raw!$H:$H,Raw!$A:$A,$B$5,Raw!$G:$G,Month!BU$7,Raw!$E:$E,Month!$A33))))</f>
        <v>1585</v>
      </c>
      <c r="BV33" s="99">
        <f>IF($B33="","",IF($C33="Region",SUMIFS(Raw!$H:$H,Raw!$A:$A,$B$5,Raw!$G:$G,Month!BV$7,Raw!$I:$I,Month!$A33),IF($C33="Provider",SUMIFS(Raw!$H:$H,Raw!$A:$A,$B$5,Raw!$G:$G,Month!BV$7,Raw!$C:$C,Month!$A33),SUMIFS(Raw!$H:$H,Raw!$A:$A,$B$5,Raw!$G:$G,Month!BV$7,Raw!$E:$E,Month!$A33))))</f>
        <v>400</v>
      </c>
      <c r="BW33" s="99">
        <f>IF($B33="","",IF($C33="Region",SUMIFS(Raw!$H:$H,Raw!$A:$A,$B$5,Raw!$G:$G,Month!BW$7,Raw!$I:$I,Month!$A33),IF($C33="Provider",SUMIFS(Raw!$H:$H,Raw!$A:$A,$B$5,Raw!$G:$G,Month!BW$7,Raw!$C:$C,Month!$A33),SUMIFS(Raw!$H:$H,Raw!$A:$A,$B$5,Raw!$G:$G,Month!BW$7,Raw!$E:$E,Month!$A33))))</f>
        <v>173</v>
      </c>
      <c r="BX33" s="99">
        <f>IF($B33="","",IF($C33="Region",SUMIFS(Raw!$H:$H,Raw!$A:$A,$B$5,Raw!$G:$G,Month!BX$7,Raw!$I:$I,Month!$A33),IF($C33="Provider",SUMIFS(Raw!$H:$H,Raw!$A:$A,$B$5,Raw!$G:$G,Month!BX$7,Raw!$C:$C,Month!$A33),SUMIFS(Raw!$H:$H,Raw!$A:$A,$B$5,Raw!$G:$G,Month!BX$7,Raw!$E:$E,Month!$A33))))</f>
        <v>153</v>
      </c>
      <c r="BY33" s="99">
        <f>IF($B33="","",IF($C33="Region",SUMIFS(Raw!$H:$H,Raw!$A:$A,$B$5,Raw!$G:$G,Month!BY$7,Raw!$I:$I,Month!$A33),IF($C33="Provider",SUMIFS(Raw!$H:$H,Raw!$A:$A,$B$5,Raw!$G:$G,Month!BY$7,Raw!$C:$C,Month!$A33),SUMIFS(Raw!$H:$H,Raw!$A:$A,$B$5,Raw!$G:$G,Month!BY$7,Raw!$E:$E,Month!$A33))))</f>
        <v>0</v>
      </c>
      <c r="BZ33" s="99">
        <f>IF($B33="","",IF($C33="Region",SUMIFS(Raw!$H:$H,Raw!$A:$A,$B$5,Raw!$G:$G,Month!BZ$7,Raw!$I:$I,Month!$A33),IF($C33="Provider",SUMIFS(Raw!$H:$H,Raw!$A:$A,$B$5,Raw!$G:$G,Month!BZ$7,Raw!$C:$C,Month!$A33),SUMIFS(Raw!$H:$H,Raw!$A:$A,$B$5,Raw!$G:$G,Month!BZ$7,Raw!$E:$E,Month!$A33))))</f>
        <v>9744</v>
      </c>
      <c r="CA33" s="99">
        <f>IF($B33="","",IF($C33="Region",SUMIFS(Raw!$H:$H,Raw!$A:$A,$B$5,Raw!$G:$G,Month!CA$7,Raw!$I:$I,Month!$A33),IF($C33="Provider",SUMIFS(Raw!$H:$H,Raw!$A:$A,$B$5,Raw!$G:$G,Month!CA$7,Raw!$C:$C,Month!$A33),SUMIFS(Raw!$H:$H,Raw!$A:$A,$B$5,Raw!$G:$G,Month!CA$7,Raw!$E:$E,Month!$A33))))</f>
        <v>449</v>
      </c>
      <c r="CB33" s="99">
        <f>IF($B33="","",IF($C33="Region",SUMIFS(Raw!$H:$H,Raw!$A:$A,$B$5,Raw!$G:$G,Month!CB$7,Raw!$I:$I,Month!$A33),IF($C33="Provider",SUMIFS(Raw!$H:$H,Raw!$A:$A,$B$5,Raw!$G:$G,Month!CB$7,Raw!$C:$C,Month!$A33),SUMIFS(Raw!$H:$H,Raw!$A:$A,$B$5,Raw!$G:$G,Month!CB$7,Raw!$E:$E,Month!$A33))))</f>
        <v>1353</v>
      </c>
      <c r="CC33" s="99">
        <f>IF($B33="","",IF($C33="Region",SUMIFS(Raw!$H:$H,Raw!$A:$A,$B$5,Raw!$G:$G,Month!CC$7,Raw!$I:$I,Month!$A33),IF($C33="Provider",SUMIFS(Raw!$H:$H,Raw!$A:$A,$B$5,Raw!$G:$G,Month!CC$7,Raw!$C:$C,Month!$A33),SUMIFS(Raw!$H:$H,Raw!$A:$A,$B$5,Raw!$G:$G,Month!CC$7,Raw!$E:$E,Month!$A33))))</f>
        <v>1278</v>
      </c>
      <c r="CD33" s="99">
        <f>IF($B33="","",IF($C33="Region",SUMIFS(Raw!$H:$H,Raw!$A:$A,$B$5,Raw!$G:$G,Month!CD$7,Raw!$I:$I,Month!$A33),IF($C33="Provider",SUMIFS(Raw!$H:$H,Raw!$A:$A,$B$5,Raw!$G:$G,Month!CD$7,Raw!$C:$C,Month!$A33),SUMIFS(Raw!$H:$H,Raw!$A:$A,$B$5,Raw!$G:$G,Month!CD$7,Raw!$E:$E,Month!$A33))))</f>
        <v>63</v>
      </c>
      <c r="CE33" s="99">
        <f>IF($B33="","",IF($C33="Region",SUMIFS(Raw!$H:$H,Raw!$A:$A,$B$5,Raw!$G:$G,Month!CE$7,Raw!$I:$I,Month!$A33),IF($C33="Provider",SUMIFS(Raw!$H:$H,Raw!$A:$A,$B$5,Raw!$G:$G,Month!CE$7,Raw!$C:$C,Month!$A33),SUMIFS(Raw!$H:$H,Raw!$A:$A,$B$5,Raw!$G:$G,Month!CE$7,Raw!$E:$E,Month!$A33))))</f>
        <v>0</v>
      </c>
      <c r="CF33" s="99">
        <f>IF($B33="","",IF($C33="Region",SUMIFS(Raw!$H:$H,Raw!$A:$A,$B$5,Raw!$G:$G,Month!CF$7,Raw!$I:$I,Month!$A33),IF($C33="Provider",SUMIFS(Raw!$H:$H,Raw!$A:$A,$B$5,Raw!$G:$G,Month!CF$7,Raw!$C:$C,Month!$A33),SUMIFS(Raw!$H:$H,Raw!$A:$A,$B$5,Raw!$G:$G,Month!CF$7,Raw!$E:$E,Month!$A33))))</f>
        <v>2</v>
      </c>
      <c r="CG33" s="99">
        <f>IF($B33="","",IF($C33="Region",SUMIFS(Raw!$H:$H,Raw!$A:$A,$B$5,Raw!$G:$G,Month!CG$7,Raw!$I:$I,Month!$A33),IF($C33="Provider",SUMIFS(Raw!$H:$H,Raw!$A:$A,$B$5,Raw!$G:$G,Month!CG$7,Raw!$C:$C,Month!$A33),SUMIFS(Raw!$H:$H,Raw!$A:$A,$B$5,Raw!$G:$G,Month!CG$7,Raw!$E:$E,Month!$A33))))</f>
        <v>0</v>
      </c>
      <c r="CH33" s="99">
        <f>IF($B33="","",IF($C33="Region",SUMIFS(Raw!$H:$H,Raw!$A:$A,$B$5,Raw!$G:$G,Month!CH$7,Raw!$I:$I,Month!$A33),IF($C33="Provider",SUMIFS(Raw!$H:$H,Raw!$A:$A,$B$5,Raw!$G:$G,Month!CH$7,Raw!$C:$C,Month!$A33),SUMIFS(Raw!$H:$H,Raw!$A:$A,$B$5,Raw!$G:$G,Month!CH$7,Raw!$E:$E,Month!$A33))))</f>
        <v>0</v>
      </c>
      <c r="CI33" s="99">
        <f>IF($B33="","",IF($C33="Region",SUMIFS(Raw!$H:$H,Raw!$A:$A,$B$5,Raw!$G:$G,Month!CI$7,Raw!$I:$I,Month!$A33),IF($C33="Provider",SUMIFS(Raw!$H:$H,Raw!$A:$A,$B$5,Raw!$G:$G,Month!CI$7,Raw!$C:$C,Month!$A33),SUMIFS(Raw!$H:$H,Raw!$A:$A,$B$5,Raw!$G:$G,Month!CI$7,Raw!$E:$E,Month!$A33))))</f>
        <v>0</v>
      </c>
      <c r="CJ33" s="99">
        <f>IF($B33="","",IF($C33="Region",SUMIFS(Raw!$H:$H,Raw!$A:$A,$B$5,Raw!$G:$G,Month!CJ$7,Raw!$I:$I,Month!$A33),IF($C33="Provider",SUMIFS(Raw!$H:$H,Raw!$A:$A,$B$5,Raw!$G:$G,Month!CJ$7,Raw!$C:$C,Month!$A33),SUMIFS(Raw!$H:$H,Raw!$A:$A,$B$5,Raw!$G:$G,Month!CJ$7,Raw!$E:$E,Month!$A33))))</f>
        <v>2</v>
      </c>
      <c r="CK33" s="99">
        <f>IF($B33="","",IF($C33="Region",SUMIFS(Raw!$H:$H,Raw!$A:$A,$B$5,Raw!$G:$G,Month!CK$7,Raw!$I:$I,Month!$A33),IF($C33="Provider",SUMIFS(Raw!$H:$H,Raw!$A:$A,$B$5,Raw!$G:$G,Month!CK$7,Raw!$C:$C,Month!$A33),SUMIFS(Raw!$H:$H,Raw!$A:$A,$B$5,Raw!$G:$G,Month!CK$7,Raw!$E:$E,Month!$A33))))</f>
        <v>0</v>
      </c>
      <c r="CL33" s="99">
        <f>IF($B33="","",IF($C33="Region",SUMIFS(Raw!$H:$H,Raw!$A:$A,$B$5,Raw!$G:$G,Month!CL$7,Raw!$I:$I,Month!$A33),IF($C33="Provider",SUMIFS(Raw!$H:$H,Raw!$A:$A,$B$5,Raw!$G:$G,Month!CL$7,Raw!$C:$C,Month!$A33),SUMIFS(Raw!$H:$H,Raw!$A:$A,$B$5,Raw!$G:$G,Month!CL$7,Raw!$E:$E,Month!$A33))))</f>
        <v>5</v>
      </c>
      <c r="CM33" s="99">
        <f>IF($B33="","",IF($C33="Region",SUMIFS(Raw!$H:$H,Raw!$A:$A,$B$5,Raw!$G:$G,Month!CM$7,Raw!$I:$I,Month!$A33),IF($C33="Provider",SUMIFS(Raw!$H:$H,Raw!$A:$A,$B$5,Raw!$G:$G,Month!CM$7,Raw!$C:$C,Month!$A33),SUMIFS(Raw!$H:$H,Raw!$A:$A,$B$5,Raw!$G:$G,Month!CM$7,Raw!$E:$E,Month!$A33))))</f>
        <v>0</v>
      </c>
    </row>
    <row r="34" spans="1:91" x14ac:dyDescent="0.25">
      <c r="A34" s="18" t="str">
        <f>IF(Refs!A27="","",Refs!A27)</f>
        <v>111AD7</v>
      </c>
      <c r="B34" s="3" t="str">
        <f>IF(Refs!B27="","",Refs!B27)</f>
        <v>South East London</v>
      </c>
      <c r="C34" s="9" t="str">
        <f>IF(Refs!D27="","",Refs!D27)</f>
        <v>Area</v>
      </c>
      <c r="D34" s="99">
        <f>IF($B34="","",IF($C34="Region",SUMIFS(Raw!$H:$H,Raw!$A:$A,$B$5,Raw!$G:$G,Month!D$7,Raw!$I:$I,Month!$A34),IF($C34="Provider",SUMIFS(Raw!$H:$H,Raw!$A:$A,$B$5,Raw!$G:$G,Month!D$7,Raw!$C:$C,Month!$A34),SUMIFS(Raw!$H:$H,Raw!$A:$A,$B$5,Raw!$G:$G,Month!D$7,Raw!$E:$E,Month!$A34))))</f>
        <v>49056</v>
      </c>
      <c r="E34" s="99">
        <f>IF($B34="","",IF($C34="Region",SUMIFS(Raw!$H:$H,Raw!$A:$A,$B$5,Raw!$G:$G,Month!E$7,Raw!$I:$I,Month!$A34),IF($C34="Provider",SUMIFS(Raw!$H:$H,Raw!$A:$A,$B$5,Raw!$G:$G,Month!E$7,Raw!$C:$C,Month!$A34),SUMIFS(Raw!$H:$H,Raw!$A:$A,$B$5,Raw!$G:$G,Month!E$7,Raw!$E:$E,Month!$A34))))</f>
        <v>6722</v>
      </c>
      <c r="F34" s="99">
        <f>IF($B34="","",IF($C34="Region",SUMIFS(Raw!$H:$H,Raw!$A:$A,$B$5,Raw!$G:$G,Month!F$7,Raw!$I:$I,Month!$A34),IF($C34="Provider",SUMIFS(Raw!$H:$H,Raw!$A:$A,$B$5,Raw!$G:$G,Month!F$7,Raw!$C:$C,Month!$A34),SUMIFS(Raw!$H:$H,Raw!$A:$A,$B$5,Raw!$G:$G,Month!F$7,Raw!$E:$E,Month!$A34))))</f>
        <v>47335</v>
      </c>
      <c r="G34" s="99">
        <f>IF($B34="","",IF($C34="Region",SUMIFS(Raw!$H:$H,Raw!$A:$A,$B$5,Raw!$G:$G,Month!G$7,Raw!$I:$I,Month!$A34),IF($C34="Provider",SUMIFS(Raw!$H:$H,Raw!$A:$A,$B$5,Raw!$G:$G,Month!G$7,Raw!$C:$C,Month!$A34),SUMIFS(Raw!$H:$H,Raw!$A:$A,$B$5,Raw!$G:$G,Month!G$7,Raw!$E:$E,Month!$A34))))</f>
        <v>42644</v>
      </c>
      <c r="H34" s="99">
        <f>IF($B34="","",IF($C34="Region",SUMIFS(Raw!$H:$H,Raw!$A:$A,$B$5,Raw!$G:$G,Month!H$7,Raw!$I:$I,Month!$A34),IF($C34="Provider",SUMIFS(Raw!$H:$H,Raw!$A:$A,$B$5,Raw!$G:$G,Month!H$7,Raw!$C:$C,Month!$A34),SUMIFS(Raw!$H:$H,Raw!$A:$A,$B$5,Raw!$G:$G,Month!H$7,Raw!$E:$E,Month!$A34))))</f>
        <v>698</v>
      </c>
      <c r="I34" s="99">
        <f>IF($B34="","",IF($C34="Region",SUMIFS(Raw!$H:$H,Raw!$A:$A,$B$5,Raw!$G:$G,Month!I$7,Raw!$I:$I,Month!$A34),IF($C34="Provider",SUMIFS(Raw!$H:$H,Raw!$A:$A,$B$5,Raw!$G:$G,Month!I$7,Raw!$C:$C,Month!$A34),SUMIFS(Raw!$H:$H,Raw!$A:$A,$B$5,Raw!$G:$G,Month!I$7,Raw!$E:$E,Month!$A34))))</f>
        <v>1079982</v>
      </c>
      <c r="J34" s="99">
        <f>IF($B34="","",IF($C34="Region",SUMIFS(Raw!$H:$H,Raw!$A:$A,$B$5,Raw!$G:$G,Month!J$7,Raw!$I:$I,Month!$A34),IF($C34="Provider",SUMIFS(Raw!$H:$H,Raw!$A:$A,$B$5,Raw!$G:$G,Month!J$7,Raw!$C:$C,Month!$A34),SUMIFS(Raw!$H:$H,Raw!$A:$A,$B$5,Raw!$G:$G,Month!J$7,Raw!$E:$E,Month!$A34))))</f>
        <v>138</v>
      </c>
      <c r="K34" s="99">
        <f>IF($B34="","",IF($C34="Region",SUMIFS(Raw!$H:$H,Raw!$A:$A,$B$5,Raw!$G:$G,Month!K$7,Raw!$I:$I,Month!$A34),IF($C34="Provider",SUMIFS(Raw!$H:$H,Raw!$A:$A,$B$5,Raw!$G:$G,Month!K$7,Raw!$C:$C,Month!$A34),SUMIFS(Raw!$H:$H,Raw!$A:$A,$B$5,Raw!$G:$G,Month!K$7,Raw!$E:$E,Month!$A34))))</f>
        <v>328</v>
      </c>
      <c r="L34" s="99">
        <f>IF($B34="","",IF($C34="Region",SUMIFS(Raw!$H:$H,Raw!$A:$A,$B$5,Raw!$G:$G,Month!L$7,Raw!$I:$I,Month!$A34),IF($C34="Provider",SUMIFS(Raw!$H:$H,Raw!$A:$A,$B$5,Raw!$G:$G,Month!L$7,Raw!$C:$C,Month!$A34),SUMIFS(Raw!$H:$H,Raw!$A:$A,$B$5,Raw!$G:$G,Month!L$7,Raw!$E:$E,Month!$A34))))</f>
        <v>72061</v>
      </c>
      <c r="M34" s="99">
        <f>IF($B34="","",IF($C34="Region",SUMIFS(Raw!$H:$H,Raw!$A:$A,$B$5,Raw!$G:$G,Month!M$7,Raw!$I:$I,Month!$A34),IF($C34="Provider",SUMIFS(Raw!$H:$H,Raw!$A:$A,$B$5,Raw!$G:$G,Month!M$7,Raw!$C:$C,Month!$A34),SUMIFS(Raw!$H:$H,Raw!$A:$A,$B$5,Raw!$G:$G,Month!M$7,Raw!$E:$E,Month!$A34))))</f>
        <v>9097</v>
      </c>
      <c r="N34" s="99">
        <f>IF($B34="","",IF($C34="Region",SUMIFS(Raw!$H:$H,Raw!$A:$A,$B$5,Raw!$G:$G,Month!N$7,Raw!$I:$I,Month!$A34),IF($C34="Provider",SUMIFS(Raw!$H:$H,Raw!$A:$A,$B$5,Raw!$G:$G,Month!N$7,Raw!$C:$C,Month!$A34),SUMIFS(Raw!$H:$H,Raw!$A:$A,$B$5,Raw!$G:$G,Month!N$7,Raw!$E:$E,Month!$A34))))</f>
        <v>72713534</v>
      </c>
      <c r="O34" s="99">
        <f>IF($B34="","",IF($C34="Region",SUMIFS(Raw!$H:$H,Raw!$A:$A,$B$5,Raw!$G:$G,Month!O$7,Raw!$I:$I,Month!$A34),IF($C34="Provider",SUMIFS(Raw!$H:$H,Raw!$A:$A,$B$5,Raw!$G:$G,Month!O$7,Raw!$C:$C,Month!$A34),SUMIFS(Raw!$H:$H,Raw!$A:$A,$B$5,Raw!$G:$G,Month!O$7,Raw!$E:$E,Month!$A34))))</f>
        <v>43121</v>
      </c>
      <c r="P34" s="99">
        <f>IF($B34="","",IF($C34="Region",SUMIFS(Raw!$H:$H,Raw!$A:$A,$B$5,Raw!$G:$G,Month!P$7,Raw!$I:$I,Month!$A34),IF($C34="Provider",SUMIFS(Raw!$H:$H,Raw!$A:$A,$B$5,Raw!$G:$G,Month!P$7,Raw!$C:$C,Month!$A34),SUMIFS(Raw!$H:$H,Raw!$A:$A,$B$5,Raw!$G:$G,Month!P$7,Raw!$E:$E,Month!$A34))))</f>
        <v>1513</v>
      </c>
      <c r="Q34" s="99">
        <f>IF($B34="","",IF($C34="Region",SUMIFS(Raw!$H:$H,Raw!$A:$A,$B$5,Raw!$G:$G,Month!Q$7,Raw!$I:$I,Month!$A34),IF($C34="Provider",SUMIFS(Raw!$H:$H,Raw!$A:$A,$B$5,Raw!$G:$G,Month!Q$7,Raw!$C:$C,Month!$A34),SUMIFS(Raw!$H:$H,Raw!$A:$A,$B$5,Raw!$G:$G,Month!Q$7,Raw!$E:$E,Month!$A34))))</f>
        <v>22944</v>
      </c>
      <c r="R34" s="99">
        <f>IF($B34="","",IF($C34="Region",SUMIFS(Raw!$H:$H,Raw!$A:$A,$B$5,Raw!$G:$G,Month!R$7,Raw!$I:$I,Month!$A34),IF($C34="Provider",SUMIFS(Raw!$H:$H,Raw!$A:$A,$B$5,Raw!$G:$G,Month!R$7,Raw!$C:$C,Month!$A34),SUMIFS(Raw!$H:$H,Raw!$A:$A,$B$5,Raw!$G:$G,Month!R$7,Raw!$E:$E,Month!$A34))))</f>
        <v>6081</v>
      </c>
      <c r="S34" s="99">
        <f>IF($B34="","",IF($C34="Region",SUMIFS(Raw!$H:$H,Raw!$A:$A,$B$5,Raw!$G:$G,Month!S$7,Raw!$I:$I,Month!$A34),IF($C34="Provider",SUMIFS(Raw!$H:$H,Raw!$A:$A,$B$5,Raw!$G:$G,Month!S$7,Raw!$C:$C,Month!$A34),SUMIFS(Raw!$H:$H,Raw!$A:$A,$B$5,Raw!$G:$G,Month!S$7,Raw!$E:$E,Month!$A34))))</f>
        <v>11403</v>
      </c>
      <c r="T34" s="99">
        <f>IF($B34="","",IF($C34="Region",SUMIFS(Raw!$H:$H,Raw!$A:$A,$B$5,Raw!$G:$G,Month!T$7,Raw!$I:$I,Month!$A34),IF($C34="Provider",SUMIFS(Raw!$H:$H,Raw!$A:$A,$B$5,Raw!$G:$G,Month!T$7,Raw!$C:$C,Month!$A34),SUMIFS(Raw!$H:$H,Raw!$A:$A,$B$5,Raw!$G:$G,Month!T$7,Raw!$E:$E,Month!$A34))))</f>
        <v>1180</v>
      </c>
      <c r="U34" s="99">
        <f>IF($B34="","",IF($C34="Region",SUMIFS(Raw!$H:$H,Raw!$A:$A,$B$5,Raw!$G:$G,Month!U$7,Raw!$I:$I,Month!$A34),IF($C34="Provider",SUMIFS(Raw!$H:$H,Raw!$A:$A,$B$5,Raw!$G:$G,Month!U$7,Raw!$C:$C,Month!$A34),SUMIFS(Raw!$H:$H,Raw!$A:$A,$B$5,Raw!$G:$G,Month!U$7,Raw!$E:$E,Month!$A34))))</f>
        <v>17501</v>
      </c>
      <c r="V34" s="99">
        <f>IF($B34="","",IF($C34="Region",SUMIFS(Raw!$H:$H,Raw!$A:$A,$B$5,Raw!$G:$G,Month!V$7,Raw!$I:$I,Month!$A34),IF($C34="Provider",SUMIFS(Raw!$H:$H,Raw!$A:$A,$B$5,Raw!$G:$G,Month!V$7,Raw!$C:$C,Month!$A34),SUMIFS(Raw!$H:$H,Raw!$A:$A,$B$5,Raw!$G:$G,Month!V$7,Raw!$E:$E,Month!$A34))))</f>
        <v>25</v>
      </c>
      <c r="W34" s="99">
        <f>IF($B34="","",IF($C34="Region",SUMIFS(Raw!$H:$H,Raw!$A:$A,$B$5,Raw!$G:$G,Month!W$7,Raw!$I:$I,Month!$A34),IF($C34="Provider",SUMIFS(Raw!$H:$H,Raw!$A:$A,$B$5,Raw!$G:$G,Month!W$7,Raw!$C:$C,Month!$A34),SUMIFS(Raw!$H:$H,Raw!$A:$A,$B$5,Raw!$G:$G,Month!W$7,Raw!$E:$E,Month!$A34))))</f>
        <v>7245</v>
      </c>
      <c r="X34" s="99">
        <f>IF($B34="","",IF($C34="Region",SUMIFS(Raw!$H:$H,Raw!$A:$A,$B$5,Raw!$G:$G,Month!X$7,Raw!$I:$I,Month!$A34),IF($C34="Provider",SUMIFS(Raw!$H:$H,Raw!$A:$A,$B$5,Raw!$G:$G,Month!X$7,Raw!$C:$C,Month!$A34),SUMIFS(Raw!$H:$H,Raw!$A:$A,$B$5,Raw!$G:$G,Month!X$7,Raw!$E:$E,Month!$A34))))</f>
        <v>1562</v>
      </c>
      <c r="Y34" s="99">
        <f>IF($B34="","",IF($C34="Region",SUMIFS(Raw!$H:$H,Raw!$A:$A,$B$5,Raw!$G:$G,Month!Y$7,Raw!$I:$I,Month!$A34),IF($C34="Provider",SUMIFS(Raw!$H:$H,Raw!$A:$A,$B$5,Raw!$G:$G,Month!Y$7,Raw!$C:$C,Month!$A34),SUMIFS(Raw!$H:$H,Raw!$A:$A,$B$5,Raw!$G:$G,Month!Y$7,Raw!$E:$E,Month!$A34))))</f>
        <v>7616</v>
      </c>
      <c r="Z34" s="99">
        <f>IF($B34="","",IF($C34="Region",SUMIFS(Raw!$H:$H,Raw!$A:$A,$B$5,Raw!$G:$G,Month!Z$7,Raw!$I:$I,Month!$A34),IF($C34="Provider",SUMIFS(Raw!$H:$H,Raw!$A:$A,$B$5,Raw!$G:$G,Month!Z$7,Raw!$C:$C,Month!$A34),SUMIFS(Raw!$H:$H,Raw!$A:$A,$B$5,Raw!$G:$G,Month!Z$7,Raw!$E:$E,Month!$A34))))</f>
        <v>27866</v>
      </c>
      <c r="AA34" s="99">
        <f>IF($B34="","",IF($C34="Region",SUMIFS(Raw!$H:$H,Raw!$A:$A,$B$5,Raw!$G:$G,Month!AA$7,Raw!$I:$I,Month!$A34),IF($C34="Provider",SUMIFS(Raw!$H:$H,Raw!$A:$A,$B$5,Raw!$G:$G,Month!AA$7,Raw!$C:$C,Month!$A34),SUMIFS(Raw!$H:$H,Raw!$A:$A,$B$5,Raw!$G:$G,Month!AA$7,Raw!$E:$E,Month!$A34))))</f>
        <v>1754</v>
      </c>
      <c r="AB34" s="99">
        <f>IF($B34="","",IF($C34="Region",SUMIFS(Raw!$H:$H,Raw!$A:$A,$B$5,Raw!$G:$G,Month!AB$7,Raw!$I:$I,Month!$A34),IF($C34="Provider",SUMIFS(Raw!$H:$H,Raw!$A:$A,$B$5,Raw!$G:$G,Month!AB$7,Raw!$C:$C,Month!$A34),SUMIFS(Raw!$H:$H,Raw!$A:$A,$B$5,Raw!$G:$G,Month!AB$7,Raw!$E:$E,Month!$A34))))</f>
        <v>974</v>
      </c>
      <c r="AC34" s="99">
        <f>IF($B34="","",IF($C34="Region",SUMIFS(Raw!$H:$H,Raw!$A:$A,$B$5,Raw!$G:$G,Month!AC$7,Raw!$I:$I,Month!$A34),IF($C34="Provider",SUMIFS(Raw!$H:$H,Raw!$A:$A,$B$5,Raw!$G:$G,Month!AC$7,Raw!$C:$C,Month!$A34),SUMIFS(Raw!$H:$H,Raw!$A:$A,$B$5,Raw!$G:$G,Month!AC$7,Raw!$E:$E,Month!$A34))))</f>
        <v>9929</v>
      </c>
      <c r="AD34" s="99">
        <f>IF($B34="","",IF($C34="Region",SUMIFS(Raw!$H:$H,Raw!$A:$A,$B$5,Raw!$G:$G,Month!AD$7,Raw!$I:$I,Month!$A34),IF($C34="Provider",SUMIFS(Raw!$H:$H,Raw!$A:$A,$B$5,Raw!$G:$G,Month!AD$7,Raw!$C:$C,Month!$A34),SUMIFS(Raw!$H:$H,Raw!$A:$A,$B$5,Raw!$G:$G,Month!AD$7,Raw!$E:$E,Month!$A34))))</f>
        <v>42413</v>
      </c>
      <c r="AE34" s="99">
        <f>IF($B34="","",IF($C34="Region",SUMIFS(Raw!$H:$H,Raw!$A:$A,$B$5,Raw!$G:$G,Month!AE$7,Raw!$I:$I,Month!$A34),IF($C34="Provider",SUMIFS(Raw!$H:$H,Raw!$A:$A,$B$5,Raw!$G:$G,Month!AE$7,Raw!$C:$C,Month!$A34),SUMIFS(Raw!$H:$H,Raw!$A:$A,$B$5,Raw!$G:$G,Month!AE$7,Raw!$E:$E,Month!$A34))))</f>
        <v>42383</v>
      </c>
      <c r="AF34" s="99">
        <f>IF($B34="","",IF($C34="Region",SUMIFS(Raw!$H:$H,Raw!$A:$A,$B$5,Raw!$G:$G,Month!AF$7,Raw!$I:$I,Month!$A34),IF($C34="Provider",SUMIFS(Raw!$H:$H,Raw!$A:$A,$B$5,Raw!$G:$G,Month!AF$7,Raw!$C:$C,Month!$A34),SUMIFS(Raw!$H:$H,Raw!$A:$A,$B$5,Raw!$G:$G,Month!AF$7,Raw!$E:$E,Month!$A34))))</f>
        <v>4673</v>
      </c>
      <c r="AG34" s="99">
        <f>IF($B34="","",IF($C34="Region",SUMIFS(Raw!$H:$H,Raw!$A:$A,$B$5,Raw!$G:$G,Month!AG$7,Raw!$I:$I,Month!$A34),IF($C34="Provider",SUMIFS(Raw!$H:$H,Raw!$A:$A,$B$5,Raw!$G:$G,Month!AG$7,Raw!$C:$C,Month!$A34),SUMIFS(Raw!$H:$H,Raw!$A:$A,$B$5,Raw!$G:$G,Month!AG$7,Raw!$E:$E,Month!$A34))))</f>
        <v>4825</v>
      </c>
      <c r="AH34" s="99">
        <f>IF($B34="","",IF($C34="Region",SUMIFS(Raw!$H:$H,Raw!$A:$A,$B$5,Raw!$G:$G,Month!AH$7,Raw!$I:$I,Month!$A34),IF($C34="Provider",SUMIFS(Raw!$H:$H,Raw!$A:$A,$B$5,Raw!$G:$G,Month!AH$7,Raw!$C:$C,Month!$A34),SUMIFS(Raw!$H:$H,Raw!$A:$A,$B$5,Raw!$G:$G,Month!AH$7,Raw!$E:$E,Month!$A34))))</f>
        <v>3585</v>
      </c>
      <c r="AI34" s="99">
        <f>IF($B34="","",IF($C34="Region",SUMIFS(Raw!$H:$H,Raw!$A:$A,$B$5,Raw!$G:$G,Month!AI$7,Raw!$I:$I,Month!$A34),IF($C34="Provider",SUMIFS(Raw!$H:$H,Raw!$A:$A,$B$5,Raw!$G:$G,Month!AI$7,Raw!$C:$C,Month!$A34),SUMIFS(Raw!$H:$H,Raw!$A:$A,$B$5,Raw!$G:$G,Month!AI$7,Raw!$E:$E,Month!$A34))))</f>
        <v>28</v>
      </c>
      <c r="AJ34" s="99">
        <f>IF($B34="","",IF($C34="Region",SUMIFS(Raw!$H:$H,Raw!$A:$A,$B$5,Raw!$G:$G,Month!AJ$7,Raw!$I:$I,Month!$A34),IF($C34="Provider",SUMIFS(Raw!$H:$H,Raw!$A:$A,$B$5,Raw!$G:$G,Month!AJ$7,Raw!$C:$C,Month!$A34),SUMIFS(Raw!$H:$H,Raw!$A:$A,$B$5,Raw!$G:$G,Month!AJ$7,Raw!$E:$E,Month!$A34))))</f>
        <v>3136</v>
      </c>
      <c r="AK34" s="99">
        <f>IF($B34="","",IF($C34="Region",SUMIFS(Raw!$H:$H,Raw!$A:$A,$B$5,Raw!$G:$G,Month!AK$7,Raw!$I:$I,Month!$A34),IF($C34="Provider",SUMIFS(Raw!$H:$H,Raw!$A:$A,$B$5,Raw!$G:$G,Month!AK$7,Raw!$C:$C,Month!$A34),SUMIFS(Raw!$H:$H,Raw!$A:$A,$B$5,Raw!$G:$G,Month!AK$7,Raw!$E:$E,Month!$A34))))</f>
        <v>139</v>
      </c>
      <c r="AL34" s="99">
        <f>IF($B34="","",IF($C34="Region",SUMIFS(Raw!$H:$H,Raw!$A:$A,$B$5,Raw!$G:$G,Month!AL$7,Raw!$I:$I,Month!$A34),IF($C34="Provider",SUMIFS(Raw!$H:$H,Raw!$A:$A,$B$5,Raw!$G:$G,Month!AL$7,Raw!$C:$C,Month!$A34),SUMIFS(Raw!$H:$H,Raw!$A:$A,$B$5,Raw!$G:$G,Month!AL$7,Raw!$E:$E,Month!$A34))))</f>
        <v>1238</v>
      </c>
      <c r="AM34" s="99">
        <f>IF($B34="","",IF($C34="Region",SUMIFS(Raw!$H:$H,Raw!$A:$A,$B$5,Raw!$G:$G,Month!AM$7,Raw!$I:$I,Month!$A34),IF($C34="Provider",SUMIFS(Raw!$H:$H,Raw!$A:$A,$B$5,Raw!$G:$G,Month!AM$7,Raw!$C:$C,Month!$A34),SUMIFS(Raw!$H:$H,Raw!$A:$A,$B$5,Raw!$G:$G,Month!AM$7,Raw!$E:$E,Month!$A34))))</f>
        <v>65</v>
      </c>
      <c r="AN34" s="99">
        <f>IF($B34="","",IF($C34="Region",SUMIFS(Raw!$H:$H,Raw!$A:$A,$B$5,Raw!$G:$G,Month!AN$7,Raw!$I:$I,Month!$A34),IF($C34="Provider",SUMIFS(Raw!$H:$H,Raw!$A:$A,$B$5,Raw!$G:$G,Month!AN$7,Raw!$C:$C,Month!$A34),SUMIFS(Raw!$H:$H,Raw!$A:$A,$B$5,Raw!$G:$G,Month!AN$7,Raw!$E:$E,Month!$A34))))</f>
        <v>4354</v>
      </c>
      <c r="AO34" s="99">
        <f>IF($B34="","",IF($C34="Region",SUMIFS(Raw!$H:$H,Raw!$A:$A,$B$5,Raw!$G:$G,Month!AO$7,Raw!$I:$I,Month!$A34),IF($C34="Provider",SUMIFS(Raw!$H:$H,Raw!$A:$A,$B$5,Raw!$G:$G,Month!AO$7,Raw!$C:$C,Month!$A34),SUMIFS(Raw!$H:$H,Raw!$A:$A,$B$5,Raw!$G:$G,Month!AO$7,Raw!$E:$E,Month!$A34))))</f>
        <v>3424</v>
      </c>
      <c r="AP34" s="99">
        <f>IF($B34="","",IF($C34="Region",SUMIFS(Raw!$H:$H,Raw!$A:$A,$B$5,Raw!$G:$G,Month!AP$7,Raw!$I:$I,Month!$A34),IF($C34="Provider",SUMIFS(Raw!$H:$H,Raw!$A:$A,$B$5,Raw!$G:$G,Month!AP$7,Raw!$C:$C,Month!$A34),SUMIFS(Raw!$H:$H,Raw!$A:$A,$B$5,Raw!$G:$G,Month!AP$7,Raw!$E:$E,Month!$A34))))</f>
        <v>7280</v>
      </c>
      <c r="AQ34" s="99">
        <f>IF($B34="","",IF($C34="Region",SUMIFS(Raw!$H:$H,Raw!$A:$A,$B$5,Raw!$G:$G,Month!AQ$7,Raw!$I:$I,Month!$A34),IF($C34="Provider",SUMIFS(Raw!$H:$H,Raw!$A:$A,$B$5,Raw!$G:$G,Month!AQ$7,Raw!$C:$C,Month!$A34),SUMIFS(Raw!$H:$H,Raw!$A:$A,$B$5,Raw!$G:$G,Month!AQ$7,Raw!$E:$E,Month!$A34))))</f>
        <v>4159</v>
      </c>
      <c r="AR34" s="99">
        <f>IF($B34="","",IF($C34="Region",SUMIFS(Raw!$H:$H,Raw!$A:$A,$B$5,Raw!$G:$G,Month!AR$7,Raw!$I:$I,Month!$A34),IF($C34="Provider",SUMIFS(Raw!$H:$H,Raw!$A:$A,$B$5,Raw!$G:$G,Month!AR$7,Raw!$C:$C,Month!$A34),SUMIFS(Raw!$H:$H,Raw!$A:$A,$B$5,Raw!$G:$G,Month!AR$7,Raw!$E:$E,Month!$A34))))</f>
        <v>3882</v>
      </c>
      <c r="AS34" s="99">
        <f>IF($B34="","",IF($C34="Region",SUMIFS(Raw!$H:$H,Raw!$A:$A,$B$5,Raw!$G:$G,Month!AS$7,Raw!$I:$I,Month!$A34),IF($C34="Provider",SUMIFS(Raw!$H:$H,Raw!$A:$A,$B$5,Raw!$G:$G,Month!AS$7,Raw!$C:$C,Month!$A34),SUMIFS(Raw!$H:$H,Raw!$A:$A,$B$5,Raw!$G:$G,Month!AS$7,Raw!$E:$E,Month!$A34))))</f>
        <v>448</v>
      </c>
      <c r="AT34" s="99">
        <f>IF($B34="","",IF($C34="Region",SUMIFS(Raw!$H:$H,Raw!$A:$A,$B$5,Raw!$G:$G,Month!AT$7,Raw!$I:$I,Month!$A34),IF($C34="Provider",SUMIFS(Raw!$H:$H,Raw!$A:$A,$B$5,Raw!$G:$G,Month!AT$7,Raw!$C:$C,Month!$A34),SUMIFS(Raw!$H:$H,Raw!$A:$A,$B$5,Raw!$G:$G,Month!AT$7,Raw!$E:$E,Month!$A34))))</f>
        <v>1534</v>
      </c>
      <c r="AU34" s="99">
        <f>IF($B34="","",IF($C34="Region",SUMIFS(Raw!$H:$H,Raw!$A:$A,$B$5,Raw!$G:$G,Month!AU$7,Raw!$I:$I,Month!$A34),IF($C34="Provider",SUMIFS(Raw!$H:$H,Raw!$A:$A,$B$5,Raw!$G:$G,Month!AU$7,Raw!$C:$C,Month!$A34),SUMIFS(Raw!$H:$H,Raw!$A:$A,$B$5,Raw!$G:$G,Month!AU$7,Raw!$E:$E,Month!$A34))))</f>
        <v>205</v>
      </c>
      <c r="AV34" s="99">
        <f>IF($B34="","",IF($C34="Region",SUMIFS(Raw!$H:$H,Raw!$A:$A,$B$5,Raw!$G:$G,Month!AV$7,Raw!$I:$I,Month!$A34),IF($C34="Provider",SUMIFS(Raw!$H:$H,Raw!$A:$A,$B$5,Raw!$G:$G,Month!AV$7,Raw!$C:$C,Month!$A34),SUMIFS(Raw!$H:$H,Raw!$A:$A,$B$5,Raw!$G:$G,Month!AV$7,Raw!$E:$E,Month!$A34))))</f>
        <v>3271</v>
      </c>
      <c r="AW34" s="99">
        <f>IF($B34="","",IF($C34="Region",SUMIFS(Raw!$H:$H,Raw!$A:$A,$B$5,Raw!$G:$G,Month!AW$7,Raw!$I:$I,Month!$A34),IF($C34="Provider",SUMIFS(Raw!$H:$H,Raw!$A:$A,$B$5,Raw!$G:$G,Month!AW$7,Raw!$C:$C,Month!$A34),SUMIFS(Raw!$H:$H,Raw!$A:$A,$B$5,Raw!$G:$G,Month!AW$7,Raw!$E:$E,Month!$A34))))</f>
        <v>33182995</v>
      </c>
      <c r="AX34" s="99">
        <f>IF($B34="","",IF($C34="Region",SUMIFS(Raw!$H:$H,Raw!$A:$A,$B$5,Raw!$G:$G,Month!AX$7,Raw!$I:$I,Month!$A34),IF($C34="Provider",SUMIFS(Raw!$H:$H,Raw!$A:$A,$B$5,Raw!$G:$G,Month!AX$7,Raw!$C:$C,Month!$A34),SUMIFS(Raw!$H:$H,Raw!$A:$A,$B$5,Raw!$G:$G,Month!AX$7,Raw!$E:$E,Month!$A34))))</f>
        <v>5041</v>
      </c>
      <c r="AY34" s="99">
        <f>IF($B34="","",IF($C34="Region",SUMIFS(Raw!$H:$H,Raw!$A:$A,$B$5,Raw!$G:$G,Month!AY$7,Raw!$I:$I,Month!$A34),IF($C34="Provider",SUMIFS(Raw!$H:$H,Raw!$A:$A,$B$5,Raw!$G:$G,Month!AY$7,Raw!$C:$C,Month!$A34),SUMIFS(Raw!$H:$H,Raw!$A:$A,$B$5,Raw!$G:$G,Month!AY$7,Raw!$E:$E,Month!$A34))))</f>
        <v>2194</v>
      </c>
      <c r="AZ34" s="99">
        <f>IF($B34="","",IF($C34="Region",SUMIFS(Raw!$H:$H,Raw!$A:$A,$B$5,Raw!$G:$G,Month!AZ$7,Raw!$I:$I,Month!$A34),IF($C34="Provider",SUMIFS(Raw!$H:$H,Raw!$A:$A,$B$5,Raw!$G:$G,Month!AZ$7,Raw!$C:$C,Month!$A34),SUMIFS(Raw!$H:$H,Raw!$A:$A,$B$5,Raw!$G:$G,Month!AZ$7,Raw!$E:$E,Month!$A34))))</f>
        <v>181</v>
      </c>
      <c r="BA34" s="99">
        <f>IF($B34="","",IF($C34="Region",SUMIFS(Raw!$H:$H,Raw!$A:$A,$B$5,Raw!$G:$G,Month!BA$7,Raw!$I:$I,Month!$A34),IF($C34="Provider",SUMIFS(Raw!$H:$H,Raw!$A:$A,$B$5,Raw!$G:$G,Month!BA$7,Raw!$C:$C,Month!$A34),SUMIFS(Raw!$H:$H,Raw!$A:$A,$B$5,Raw!$G:$G,Month!BA$7,Raw!$E:$E,Month!$A34))))</f>
        <v>1413</v>
      </c>
      <c r="BB34" s="99">
        <f>IF($B34="","",IF($C34="Region",SUMIFS(Raw!$H:$H,Raw!$A:$A,$B$5,Raw!$G:$G,Month!BB$7,Raw!$I:$I,Month!$A34),IF($C34="Provider",SUMIFS(Raw!$H:$H,Raw!$A:$A,$B$5,Raw!$G:$G,Month!BB$7,Raw!$C:$C,Month!$A34),SUMIFS(Raw!$H:$H,Raw!$A:$A,$B$5,Raw!$G:$G,Month!BB$7,Raw!$E:$E,Month!$A34))))</f>
        <v>17630118</v>
      </c>
      <c r="BC34" s="99">
        <f>IF($B34="","",IF($C34="Region",SUMIFS(Raw!$H:$H,Raw!$A:$A,$B$5,Raw!$G:$G,Month!BC$7,Raw!$I:$I,Month!$A34),IF($C34="Provider",SUMIFS(Raw!$H:$H,Raw!$A:$A,$B$5,Raw!$G:$G,Month!BC$7,Raw!$C:$C,Month!$A34),SUMIFS(Raw!$H:$H,Raw!$A:$A,$B$5,Raw!$G:$G,Month!BC$7,Raw!$E:$E,Month!$A34))))</f>
        <v>1199</v>
      </c>
      <c r="BD34" s="99">
        <f>IF($B34="","",IF($C34="Region",SUMIFS(Raw!$H:$H,Raw!$A:$A,$B$5,Raw!$G:$G,Month!BD$7,Raw!$I:$I,Month!$A34),IF($C34="Provider",SUMIFS(Raw!$H:$H,Raw!$A:$A,$B$5,Raw!$G:$G,Month!BD$7,Raw!$C:$C,Month!$A34),SUMIFS(Raw!$H:$H,Raw!$A:$A,$B$5,Raw!$G:$G,Month!BD$7,Raw!$E:$E,Month!$A34))))</f>
        <v>16470</v>
      </c>
      <c r="BE34" s="99">
        <f>IF($B34="","",IF($C34="Region",SUMIFS(Raw!$H:$H,Raw!$A:$A,$B$5,Raw!$G:$G,Month!BE$7,Raw!$I:$I,Month!$A34),IF($C34="Provider",SUMIFS(Raw!$H:$H,Raw!$A:$A,$B$5,Raw!$G:$G,Month!BE$7,Raw!$C:$C,Month!$A34),SUMIFS(Raw!$H:$H,Raw!$A:$A,$B$5,Raw!$G:$G,Month!BE$7,Raw!$E:$E,Month!$A34))))</f>
        <v>175</v>
      </c>
      <c r="BF34" s="99">
        <f>IF($B34="","",IF($C34="Region",SUMIFS(Raw!$H:$H,Raw!$A:$A,$B$5,Raw!$G:$G,Month!BF$7,Raw!$I:$I,Month!$A34),IF($C34="Provider",SUMIFS(Raw!$H:$H,Raw!$A:$A,$B$5,Raw!$G:$G,Month!BF$7,Raw!$C:$C,Month!$A34),SUMIFS(Raw!$H:$H,Raw!$A:$A,$B$5,Raw!$G:$G,Month!BF$7,Raw!$E:$E,Month!$A34))))</f>
        <v>23799</v>
      </c>
      <c r="BG34" s="99">
        <f>IF($B34="","",IF($C34="Region",SUMIFS(Raw!$H:$H,Raw!$A:$A,$B$5,Raw!$G:$G,Month!BG$7,Raw!$I:$I,Month!$A34),IF($C34="Provider",SUMIFS(Raw!$H:$H,Raw!$A:$A,$B$5,Raw!$G:$G,Month!BG$7,Raw!$C:$C,Month!$A34),SUMIFS(Raw!$H:$H,Raw!$A:$A,$B$5,Raw!$G:$G,Month!BG$7,Raw!$E:$E,Month!$A34))))</f>
        <v>1</v>
      </c>
      <c r="BH34" s="99">
        <f>IF($B34="","",IF($C34="Region",SUMIFS(Raw!$H:$H,Raw!$A:$A,$B$5,Raw!$G:$G,Month!BH$7,Raw!$I:$I,Month!$A34),IF($C34="Provider",SUMIFS(Raw!$H:$H,Raw!$A:$A,$B$5,Raw!$G:$G,Month!BH$7,Raw!$C:$C,Month!$A34),SUMIFS(Raw!$H:$H,Raw!$A:$A,$B$5,Raw!$G:$G,Month!BH$7,Raw!$E:$E,Month!$A34))))</f>
        <v>13627</v>
      </c>
      <c r="BI34" s="99">
        <f>IF($B34="","",IF($C34="Region",SUMIFS(Raw!$H:$H,Raw!$A:$A,$B$5,Raw!$G:$G,Month!BI$7,Raw!$I:$I,Month!$A34),IF($C34="Provider",SUMIFS(Raw!$H:$H,Raw!$A:$A,$B$5,Raw!$G:$G,Month!BI$7,Raw!$C:$C,Month!$A34),SUMIFS(Raw!$H:$H,Raw!$A:$A,$B$5,Raw!$G:$G,Month!BI$7,Raw!$E:$E,Month!$A34))))</f>
        <v>14459</v>
      </c>
      <c r="BJ34" s="99">
        <f>IF($B34="","",IF($C34="Region",SUMIFS(Raw!$H:$H,Raw!$A:$A,$B$5,Raw!$G:$G,Month!BJ$7,Raw!$I:$I,Month!$A34),IF($C34="Provider",SUMIFS(Raw!$H:$H,Raw!$A:$A,$B$5,Raw!$G:$G,Month!BJ$7,Raw!$C:$C,Month!$A34),SUMIFS(Raw!$H:$H,Raw!$A:$A,$B$5,Raw!$G:$G,Month!BJ$7,Raw!$E:$E,Month!$A34))))</f>
        <v>7701</v>
      </c>
      <c r="BK34" s="99">
        <f>IF($B34="","",IF($C34="Region",SUMIFS(Raw!$H:$H,Raw!$A:$A,$B$5,Raw!$G:$G,Month!BK$7,Raw!$I:$I,Month!$A34),IF($C34="Provider",SUMIFS(Raw!$H:$H,Raw!$A:$A,$B$5,Raw!$G:$G,Month!BK$7,Raw!$C:$C,Month!$A34),SUMIFS(Raw!$H:$H,Raw!$A:$A,$B$5,Raw!$G:$G,Month!BK$7,Raw!$E:$E,Month!$A34))))</f>
        <v>5778</v>
      </c>
      <c r="BL34" s="99">
        <f>IF($B34="","",IF($C34="Region",SUMIFS(Raw!$H:$H,Raw!$A:$A,$B$5,Raw!$G:$G,Month!BL$7,Raw!$I:$I,Month!$A34),IF($C34="Provider",SUMIFS(Raw!$H:$H,Raw!$A:$A,$B$5,Raw!$G:$G,Month!BL$7,Raw!$C:$C,Month!$A34),SUMIFS(Raw!$H:$H,Raw!$A:$A,$B$5,Raw!$G:$G,Month!BL$7,Raw!$E:$E,Month!$A34))))</f>
        <v>5332</v>
      </c>
      <c r="BM34" s="99">
        <f>IF($B34="","",IF($C34="Region",SUMIFS(Raw!$H:$H,Raw!$A:$A,$B$5,Raw!$G:$G,Month!BM$7,Raw!$I:$I,Month!$A34),IF($C34="Provider",SUMIFS(Raw!$H:$H,Raw!$A:$A,$B$5,Raw!$G:$G,Month!BM$7,Raw!$C:$C,Month!$A34),SUMIFS(Raw!$H:$H,Raw!$A:$A,$B$5,Raw!$G:$G,Month!BM$7,Raw!$E:$E,Month!$A34))))</f>
        <v>4702</v>
      </c>
      <c r="BN34" s="99">
        <f>IF($B34="","",IF($C34="Region",SUMIFS(Raw!$H:$H,Raw!$A:$A,$B$5,Raw!$G:$G,Month!BN$7,Raw!$I:$I,Month!$A34),IF($C34="Provider",SUMIFS(Raw!$H:$H,Raw!$A:$A,$B$5,Raw!$G:$G,Month!BN$7,Raw!$C:$C,Month!$A34),SUMIFS(Raw!$H:$H,Raw!$A:$A,$B$5,Raw!$G:$G,Month!BN$7,Raw!$E:$E,Month!$A34))))</f>
        <v>2398</v>
      </c>
      <c r="BO34" s="99">
        <f>IF($B34="","",IF($C34="Region",SUMIFS(Raw!$H:$H,Raw!$A:$A,$B$5,Raw!$G:$G,Month!BO$7,Raw!$I:$I,Month!$A34),IF($C34="Provider",SUMIFS(Raw!$H:$H,Raw!$A:$A,$B$5,Raw!$G:$G,Month!BO$7,Raw!$C:$C,Month!$A34),SUMIFS(Raw!$H:$H,Raw!$A:$A,$B$5,Raw!$G:$G,Month!BO$7,Raw!$E:$E,Month!$A34))))</f>
        <v>945</v>
      </c>
      <c r="BP34" s="99">
        <f>IF($B34="","",IF($C34="Region",SUMIFS(Raw!$H:$H,Raw!$A:$A,$B$5,Raw!$G:$G,Month!BP$7,Raw!$I:$I,Month!$A34),IF($C34="Provider",SUMIFS(Raw!$H:$H,Raw!$A:$A,$B$5,Raw!$G:$G,Month!BP$7,Raw!$C:$C,Month!$A34),SUMIFS(Raw!$H:$H,Raw!$A:$A,$B$5,Raw!$G:$G,Month!BP$7,Raw!$E:$E,Month!$A34))))</f>
        <v>4156</v>
      </c>
      <c r="BQ34" s="99">
        <f>IF($B34="","",IF($C34="Region",SUMIFS(Raw!$H:$H,Raw!$A:$A,$B$5,Raw!$G:$G,Month!BQ$7,Raw!$I:$I,Month!$A34),IF($C34="Provider",SUMIFS(Raw!$H:$H,Raw!$A:$A,$B$5,Raw!$G:$G,Month!BQ$7,Raw!$C:$C,Month!$A34),SUMIFS(Raw!$H:$H,Raw!$A:$A,$B$5,Raw!$G:$G,Month!BQ$7,Raw!$E:$E,Month!$A34))))</f>
        <v>839</v>
      </c>
      <c r="BR34" s="99">
        <f>IF($B34="","",IF($C34="Region",SUMIFS(Raw!$H:$H,Raw!$A:$A,$B$5,Raw!$G:$G,Month!BR$7,Raw!$I:$I,Month!$A34),IF($C34="Provider",SUMIFS(Raw!$H:$H,Raw!$A:$A,$B$5,Raw!$G:$G,Month!BR$7,Raw!$C:$C,Month!$A34),SUMIFS(Raw!$H:$H,Raw!$A:$A,$B$5,Raw!$G:$G,Month!BR$7,Raw!$E:$E,Month!$A34))))</f>
        <v>48</v>
      </c>
      <c r="BS34" s="99">
        <f>IF($B34="","",IF($C34="Region",SUMIFS(Raw!$H:$H,Raw!$A:$A,$B$5,Raw!$G:$G,Month!BS$7,Raw!$I:$I,Month!$A34),IF($C34="Provider",SUMIFS(Raw!$H:$H,Raw!$A:$A,$B$5,Raw!$G:$G,Month!BS$7,Raw!$C:$C,Month!$A34),SUMIFS(Raw!$H:$H,Raw!$A:$A,$B$5,Raw!$G:$G,Month!BS$7,Raw!$E:$E,Month!$A34))))</f>
        <v>1</v>
      </c>
      <c r="BT34" s="99">
        <f>IF($B34="","",IF($C34="Region",SUMIFS(Raw!$H:$H,Raw!$A:$A,$B$5,Raw!$G:$G,Month!BT$7,Raw!$I:$I,Month!$A34),IF($C34="Provider",SUMIFS(Raw!$H:$H,Raw!$A:$A,$B$5,Raw!$G:$G,Month!BT$7,Raw!$C:$C,Month!$A34),SUMIFS(Raw!$H:$H,Raw!$A:$A,$B$5,Raw!$G:$G,Month!BT$7,Raw!$E:$E,Month!$A34))))</f>
        <v>2958</v>
      </c>
      <c r="BU34" s="99">
        <f>IF($B34="","",IF($C34="Region",SUMIFS(Raw!$H:$H,Raw!$A:$A,$B$5,Raw!$G:$G,Month!BU$7,Raw!$I:$I,Month!$A34),IF($C34="Provider",SUMIFS(Raw!$H:$H,Raw!$A:$A,$B$5,Raw!$G:$G,Month!BU$7,Raw!$C:$C,Month!$A34),SUMIFS(Raw!$H:$H,Raw!$A:$A,$B$5,Raw!$G:$G,Month!BU$7,Raw!$E:$E,Month!$A34))))</f>
        <v>2043</v>
      </c>
      <c r="BV34" s="99">
        <f>IF($B34="","",IF($C34="Region",SUMIFS(Raw!$H:$H,Raw!$A:$A,$B$5,Raw!$G:$G,Month!BV$7,Raw!$I:$I,Month!$A34),IF($C34="Provider",SUMIFS(Raw!$H:$H,Raw!$A:$A,$B$5,Raw!$G:$G,Month!BV$7,Raw!$C:$C,Month!$A34),SUMIFS(Raw!$H:$H,Raw!$A:$A,$B$5,Raw!$G:$G,Month!BV$7,Raw!$E:$E,Month!$A34))))</f>
        <v>151</v>
      </c>
      <c r="BW34" s="99">
        <f>IF($B34="","",IF($C34="Region",SUMIFS(Raw!$H:$H,Raw!$A:$A,$B$5,Raw!$G:$G,Month!BW$7,Raw!$I:$I,Month!$A34),IF($C34="Provider",SUMIFS(Raw!$H:$H,Raw!$A:$A,$B$5,Raw!$G:$G,Month!BW$7,Raw!$C:$C,Month!$A34),SUMIFS(Raw!$H:$H,Raw!$A:$A,$B$5,Raw!$G:$G,Month!BW$7,Raw!$E:$E,Month!$A34))))</f>
        <v>256</v>
      </c>
      <c r="BX34" s="99">
        <f>IF($B34="","",IF($C34="Region",SUMIFS(Raw!$H:$H,Raw!$A:$A,$B$5,Raw!$G:$G,Month!BX$7,Raw!$I:$I,Month!$A34),IF($C34="Provider",SUMIFS(Raw!$H:$H,Raw!$A:$A,$B$5,Raw!$G:$G,Month!BX$7,Raw!$C:$C,Month!$A34),SUMIFS(Raw!$H:$H,Raw!$A:$A,$B$5,Raw!$G:$G,Month!BX$7,Raw!$E:$E,Month!$A34))))</f>
        <v>237</v>
      </c>
      <c r="BY34" s="99">
        <f>IF($B34="","",IF($C34="Region",SUMIFS(Raw!$H:$H,Raw!$A:$A,$B$5,Raw!$G:$G,Month!BY$7,Raw!$I:$I,Month!$A34),IF($C34="Provider",SUMIFS(Raw!$H:$H,Raw!$A:$A,$B$5,Raw!$G:$G,Month!BY$7,Raw!$C:$C,Month!$A34),SUMIFS(Raw!$H:$H,Raw!$A:$A,$B$5,Raw!$G:$G,Month!BY$7,Raw!$E:$E,Month!$A34))))</f>
        <v>212</v>
      </c>
      <c r="BZ34" s="99">
        <f>IF($B34="","",IF($C34="Region",SUMIFS(Raw!$H:$H,Raw!$A:$A,$B$5,Raw!$G:$G,Month!BZ$7,Raw!$I:$I,Month!$A34),IF($C34="Provider",SUMIFS(Raw!$H:$H,Raw!$A:$A,$B$5,Raw!$G:$G,Month!BZ$7,Raw!$C:$C,Month!$A34),SUMIFS(Raw!$H:$H,Raw!$A:$A,$B$5,Raw!$G:$G,Month!BZ$7,Raw!$E:$E,Month!$A34))))</f>
        <v>2682</v>
      </c>
      <c r="CA34" s="99">
        <f>IF($B34="","",IF($C34="Region",SUMIFS(Raw!$H:$H,Raw!$A:$A,$B$5,Raw!$G:$G,Month!CA$7,Raw!$I:$I,Month!$A34),IF($C34="Provider",SUMIFS(Raw!$H:$H,Raw!$A:$A,$B$5,Raw!$G:$G,Month!CA$7,Raw!$C:$C,Month!$A34),SUMIFS(Raw!$H:$H,Raw!$A:$A,$B$5,Raw!$G:$G,Month!CA$7,Raw!$E:$E,Month!$A34))))</f>
        <v>2358</v>
      </c>
      <c r="CB34" s="99">
        <f>IF($B34="","",IF($C34="Region",SUMIFS(Raw!$H:$H,Raw!$A:$A,$B$5,Raw!$G:$G,Month!CB$7,Raw!$I:$I,Month!$A34),IF($C34="Provider",SUMIFS(Raw!$H:$H,Raw!$A:$A,$B$5,Raw!$G:$G,Month!CB$7,Raw!$C:$C,Month!$A34),SUMIFS(Raw!$H:$H,Raw!$A:$A,$B$5,Raw!$G:$G,Month!CB$7,Raw!$E:$E,Month!$A34))))</f>
        <v>1632</v>
      </c>
      <c r="CC34" s="99">
        <f>IF($B34="","",IF($C34="Region",SUMIFS(Raw!$H:$H,Raw!$A:$A,$B$5,Raw!$G:$G,Month!CC$7,Raw!$I:$I,Month!$A34),IF($C34="Provider",SUMIFS(Raw!$H:$H,Raw!$A:$A,$B$5,Raw!$G:$G,Month!CC$7,Raw!$C:$C,Month!$A34),SUMIFS(Raw!$H:$H,Raw!$A:$A,$B$5,Raw!$G:$G,Month!CC$7,Raw!$E:$E,Month!$A34))))</f>
        <v>929</v>
      </c>
      <c r="CD34" s="99">
        <f>IF($B34="","",IF($C34="Region",SUMIFS(Raw!$H:$H,Raw!$A:$A,$B$5,Raw!$G:$G,Month!CD$7,Raw!$I:$I,Month!$A34),IF($C34="Provider",SUMIFS(Raw!$H:$H,Raw!$A:$A,$B$5,Raw!$G:$G,Month!CD$7,Raw!$C:$C,Month!$A34),SUMIFS(Raw!$H:$H,Raw!$A:$A,$B$5,Raw!$G:$G,Month!CD$7,Raw!$E:$E,Month!$A34))))</f>
        <v>216</v>
      </c>
      <c r="CE34" s="99">
        <f>IF($B34="","",IF($C34="Region",SUMIFS(Raw!$H:$H,Raw!$A:$A,$B$5,Raw!$G:$G,Month!CE$7,Raw!$I:$I,Month!$A34),IF($C34="Provider",SUMIFS(Raw!$H:$H,Raw!$A:$A,$B$5,Raw!$G:$G,Month!CE$7,Raw!$C:$C,Month!$A34),SUMIFS(Raw!$H:$H,Raw!$A:$A,$B$5,Raw!$G:$G,Month!CE$7,Raw!$E:$E,Month!$A34))))</f>
        <v>117</v>
      </c>
      <c r="CF34" s="99">
        <f>IF($B34="","",IF($C34="Region",SUMIFS(Raw!$H:$H,Raw!$A:$A,$B$5,Raw!$G:$G,Month!CF$7,Raw!$I:$I,Month!$A34),IF($C34="Provider",SUMIFS(Raw!$H:$H,Raw!$A:$A,$B$5,Raw!$G:$G,Month!CF$7,Raw!$C:$C,Month!$A34),SUMIFS(Raw!$H:$H,Raw!$A:$A,$B$5,Raw!$G:$G,Month!CF$7,Raw!$E:$E,Month!$A34))))</f>
        <v>16</v>
      </c>
      <c r="CG34" s="99">
        <f>IF($B34="","",IF($C34="Region",SUMIFS(Raw!$H:$H,Raw!$A:$A,$B$5,Raw!$G:$G,Month!CG$7,Raw!$I:$I,Month!$A34),IF($C34="Provider",SUMIFS(Raw!$H:$H,Raw!$A:$A,$B$5,Raw!$G:$G,Month!CG$7,Raw!$C:$C,Month!$A34),SUMIFS(Raw!$H:$H,Raw!$A:$A,$B$5,Raw!$G:$G,Month!CG$7,Raw!$E:$E,Month!$A34))))</f>
        <v>8</v>
      </c>
      <c r="CH34" s="99">
        <f>IF($B34="","",IF($C34="Region",SUMIFS(Raw!$H:$H,Raw!$A:$A,$B$5,Raw!$G:$G,Month!CH$7,Raw!$I:$I,Month!$A34),IF($C34="Provider",SUMIFS(Raw!$H:$H,Raw!$A:$A,$B$5,Raw!$G:$G,Month!CH$7,Raw!$C:$C,Month!$A34),SUMIFS(Raw!$H:$H,Raw!$A:$A,$B$5,Raw!$G:$G,Month!CH$7,Raw!$E:$E,Month!$A34))))</f>
        <v>101</v>
      </c>
      <c r="CI34" s="99">
        <f>IF($B34="","",IF($C34="Region",SUMIFS(Raw!$H:$H,Raw!$A:$A,$B$5,Raw!$G:$G,Month!CI$7,Raw!$I:$I,Month!$A34),IF($C34="Provider",SUMIFS(Raw!$H:$H,Raw!$A:$A,$B$5,Raw!$G:$G,Month!CI$7,Raw!$C:$C,Month!$A34),SUMIFS(Raw!$H:$H,Raw!$A:$A,$B$5,Raw!$G:$G,Month!CI$7,Raw!$E:$E,Month!$A34))))</f>
        <v>59</v>
      </c>
      <c r="CJ34" s="99">
        <f>IF($B34="","",IF($C34="Region",SUMIFS(Raw!$H:$H,Raw!$A:$A,$B$5,Raw!$G:$G,Month!CJ$7,Raw!$I:$I,Month!$A34),IF($C34="Provider",SUMIFS(Raw!$H:$H,Raw!$A:$A,$B$5,Raw!$G:$G,Month!CJ$7,Raw!$C:$C,Month!$A34),SUMIFS(Raw!$H:$H,Raw!$A:$A,$B$5,Raw!$G:$G,Month!CJ$7,Raw!$E:$E,Month!$A34))))</f>
        <v>80</v>
      </c>
      <c r="CK34" s="99">
        <f>IF($B34="","",IF($C34="Region",SUMIFS(Raw!$H:$H,Raw!$A:$A,$B$5,Raw!$G:$G,Month!CK$7,Raw!$I:$I,Month!$A34),IF($C34="Provider",SUMIFS(Raw!$H:$H,Raw!$A:$A,$B$5,Raw!$G:$G,Month!CK$7,Raw!$C:$C,Month!$A34),SUMIFS(Raw!$H:$H,Raw!$A:$A,$B$5,Raw!$G:$G,Month!CK$7,Raw!$E:$E,Month!$A34))))</f>
        <v>0</v>
      </c>
      <c r="CL34" s="99">
        <f>IF($B34="","",IF($C34="Region",SUMIFS(Raw!$H:$H,Raw!$A:$A,$B$5,Raw!$G:$G,Month!CL$7,Raw!$I:$I,Month!$A34),IF($C34="Provider",SUMIFS(Raw!$H:$H,Raw!$A:$A,$B$5,Raw!$G:$G,Month!CL$7,Raw!$C:$C,Month!$A34),SUMIFS(Raw!$H:$H,Raw!$A:$A,$B$5,Raw!$G:$G,Month!CL$7,Raw!$E:$E,Month!$A34))))</f>
        <v>59</v>
      </c>
      <c r="CM34" s="99">
        <f>IF($B34="","",IF($C34="Region",SUMIFS(Raw!$H:$H,Raw!$A:$A,$B$5,Raw!$G:$G,Month!CM$7,Raw!$I:$I,Month!$A34),IF($C34="Provider",SUMIFS(Raw!$H:$H,Raw!$A:$A,$B$5,Raw!$G:$G,Month!CM$7,Raw!$C:$C,Month!$A34),SUMIFS(Raw!$H:$H,Raw!$A:$A,$B$5,Raw!$G:$G,Month!CM$7,Raw!$E:$E,Month!$A34))))</f>
        <v>24</v>
      </c>
    </row>
    <row r="35" spans="1:91" x14ac:dyDescent="0.25">
      <c r="A35" s="18" t="str">
        <f>IF(Refs!A28="","",Refs!A28)</f>
        <v>111AK9</v>
      </c>
      <c r="B35" s="3" t="str">
        <f>IF(Refs!B28="","",Refs!B28)</f>
        <v>South West London (PPG)</v>
      </c>
      <c r="C35" s="9" t="str">
        <f>IF(Refs!D28="","",Refs!D28)</f>
        <v>Area</v>
      </c>
      <c r="D35" s="99">
        <f>IF($B35="","",IF($C35="Region",SUMIFS(Raw!$H:$H,Raw!$A:$A,$B$5,Raw!$G:$G,Month!D$7,Raw!$I:$I,Month!$A35),IF($C35="Provider",SUMIFS(Raw!$H:$H,Raw!$A:$A,$B$5,Raw!$G:$G,Month!D$7,Raw!$C:$C,Month!$A35),SUMIFS(Raw!$H:$H,Raw!$A:$A,$B$5,Raw!$G:$G,Month!D$7,Raw!$E:$E,Month!$A35))))</f>
        <v>40373</v>
      </c>
      <c r="E35" s="99">
        <f>IF($B35="","",IF($C35="Region",SUMIFS(Raw!$H:$H,Raw!$A:$A,$B$5,Raw!$G:$G,Month!E$7,Raw!$I:$I,Month!$A35),IF($C35="Provider",SUMIFS(Raw!$H:$H,Raw!$A:$A,$B$5,Raw!$G:$G,Month!E$7,Raw!$C:$C,Month!$A35),SUMIFS(Raw!$H:$H,Raw!$A:$A,$B$5,Raw!$G:$G,Month!E$7,Raw!$E:$E,Month!$A35))))</f>
        <v>32905</v>
      </c>
      <c r="F35" s="99">
        <f>IF($B35="","",IF($C35="Region",SUMIFS(Raw!$H:$H,Raw!$A:$A,$B$5,Raw!$G:$G,Month!F$7,Raw!$I:$I,Month!$A35),IF($C35="Provider",SUMIFS(Raw!$H:$H,Raw!$A:$A,$B$5,Raw!$G:$G,Month!F$7,Raw!$C:$C,Month!$A35),SUMIFS(Raw!$H:$H,Raw!$A:$A,$B$5,Raw!$G:$G,Month!F$7,Raw!$E:$E,Month!$A35))))</f>
        <v>39345</v>
      </c>
      <c r="G35" s="99">
        <f>IF($B35="","",IF($C35="Region",SUMIFS(Raw!$H:$H,Raw!$A:$A,$B$5,Raw!$G:$G,Month!G$7,Raw!$I:$I,Month!$A35),IF($C35="Provider",SUMIFS(Raw!$H:$H,Raw!$A:$A,$B$5,Raw!$G:$G,Month!G$7,Raw!$C:$C,Month!$A35),SUMIFS(Raw!$H:$H,Raw!$A:$A,$B$5,Raw!$G:$G,Month!G$7,Raw!$E:$E,Month!$A35))))</f>
        <v>34795</v>
      </c>
      <c r="H35" s="99">
        <f>IF($B35="","",IF($C35="Region",SUMIFS(Raw!$H:$H,Raw!$A:$A,$B$5,Raw!$G:$G,Month!H$7,Raw!$I:$I,Month!$A35),IF($C35="Provider",SUMIFS(Raw!$H:$H,Raw!$A:$A,$B$5,Raw!$G:$G,Month!H$7,Raw!$C:$C,Month!$A35),SUMIFS(Raw!$H:$H,Raw!$A:$A,$B$5,Raw!$G:$G,Month!H$7,Raw!$E:$E,Month!$A35))))</f>
        <v>365</v>
      </c>
      <c r="I35" s="99">
        <f>IF($B35="","",IF($C35="Region",SUMIFS(Raw!$H:$H,Raw!$A:$A,$B$5,Raw!$G:$G,Month!I$7,Raw!$I:$I,Month!$A35),IF($C35="Provider",SUMIFS(Raw!$H:$H,Raw!$A:$A,$B$5,Raw!$G:$G,Month!I$7,Raw!$C:$C,Month!$A35),SUMIFS(Raw!$H:$H,Raw!$A:$A,$B$5,Raw!$G:$G,Month!I$7,Raw!$E:$E,Month!$A35))))</f>
        <v>785919</v>
      </c>
      <c r="J35" s="99">
        <f>IF($B35="","",IF($C35="Region",SUMIFS(Raw!$H:$H,Raw!$A:$A,$B$5,Raw!$G:$G,Month!J$7,Raw!$I:$I,Month!$A35),IF($C35="Provider",SUMIFS(Raw!$H:$H,Raw!$A:$A,$B$5,Raw!$G:$G,Month!J$7,Raw!$C:$C,Month!$A35),SUMIFS(Raw!$H:$H,Raw!$A:$A,$B$5,Raw!$G:$G,Month!J$7,Raw!$E:$E,Month!$A35))))</f>
        <v>147</v>
      </c>
      <c r="K35" s="99">
        <f>IF($B35="","",IF($C35="Region",SUMIFS(Raw!$H:$H,Raw!$A:$A,$B$5,Raw!$G:$G,Month!K$7,Raw!$I:$I,Month!$A35),IF($C35="Provider",SUMIFS(Raw!$H:$H,Raw!$A:$A,$B$5,Raw!$G:$G,Month!K$7,Raw!$C:$C,Month!$A35),SUMIFS(Raw!$H:$H,Raw!$A:$A,$B$5,Raw!$G:$G,Month!K$7,Raw!$E:$E,Month!$A35))))</f>
        <v>327</v>
      </c>
      <c r="L35" s="99">
        <f>IF($B35="","",IF($C35="Region",SUMIFS(Raw!$H:$H,Raw!$A:$A,$B$5,Raw!$G:$G,Month!L$7,Raw!$I:$I,Month!$A35),IF($C35="Provider",SUMIFS(Raw!$H:$H,Raw!$A:$A,$B$5,Raw!$G:$G,Month!L$7,Raw!$C:$C,Month!$A35),SUMIFS(Raw!$H:$H,Raw!$A:$A,$B$5,Raw!$G:$G,Month!L$7,Raw!$E:$E,Month!$A35))))</f>
        <v>54330</v>
      </c>
      <c r="M35" s="99">
        <f>IF($B35="","",IF($C35="Region",SUMIFS(Raw!$H:$H,Raw!$A:$A,$B$5,Raw!$G:$G,Month!M$7,Raw!$I:$I,Month!$A35),IF($C35="Provider",SUMIFS(Raw!$H:$H,Raw!$A:$A,$B$5,Raw!$G:$G,Month!M$7,Raw!$C:$C,Month!$A35),SUMIFS(Raw!$H:$H,Raw!$A:$A,$B$5,Raw!$G:$G,Month!M$7,Raw!$E:$E,Month!$A35))))</f>
        <v>7836</v>
      </c>
      <c r="N35" s="99">
        <f>IF($B35="","",IF($C35="Region",SUMIFS(Raw!$H:$H,Raw!$A:$A,$B$5,Raw!$G:$G,Month!N$7,Raw!$I:$I,Month!$A35),IF($C35="Provider",SUMIFS(Raw!$H:$H,Raw!$A:$A,$B$5,Raw!$G:$G,Month!N$7,Raw!$C:$C,Month!$A35),SUMIFS(Raw!$H:$H,Raw!$A:$A,$B$5,Raw!$G:$G,Month!N$7,Raw!$E:$E,Month!$A35))))</f>
        <v>47032719</v>
      </c>
      <c r="O35" s="99">
        <f>IF($B35="","",IF($C35="Region",SUMIFS(Raw!$H:$H,Raw!$A:$A,$B$5,Raw!$G:$G,Month!O$7,Raw!$I:$I,Month!$A35),IF($C35="Provider",SUMIFS(Raw!$H:$H,Raw!$A:$A,$B$5,Raw!$G:$G,Month!O$7,Raw!$C:$C,Month!$A35),SUMIFS(Raw!$H:$H,Raw!$A:$A,$B$5,Raw!$G:$G,Month!O$7,Raw!$E:$E,Month!$A35))))</f>
        <v>40175</v>
      </c>
      <c r="P35" s="99">
        <f>IF($B35="","",IF($C35="Region",SUMIFS(Raw!$H:$H,Raw!$A:$A,$B$5,Raw!$G:$G,Month!P$7,Raw!$I:$I,Month!$A35),IF($C35="Provider",SUMIFS(Raw!$H:$H,Raw!$A:$A,$B$5,Raw!$G:$G,Month!P$7,Raw!$C:$C,Month!$A35),SUMIFS(Raw!$H:$H,Raw!$A:$A,$B$5,Raw!$G:$G,Month!P$7,Raw!$E:$E,Month!$A35))))</f>
        <v>41</v>
      </c>
      <c r="Q35" s="99">
        <f>IF($B35="","",IF($C35="Region",SUMIFS(Raw!$H:$H,Raw!$A:$A,$B$5,Raw!$G:$G,Month!Q$7,Raw!$I:$I,Month!$A35),IF($C35="Provider",SUMIFS(Raw!$H:$H,Raw!$A:$A,$B$5,Raw!$G:$G,Month!Q$7,Raw!$C:$C,Month!$A35),SUMIFS(Raw!$H:$H,Raw!$A:$A,$B$5,Raw!$G:$G,Month!Q$7,Raw!$E:$E,Month!$A35))))</f>
        <v>20389</v>
      </c>
      <c r="R35" s="99">
        <f>IF($B35="","",IF($C35="Region",SUMIFS(Raw!$H:$H,Raw!$A:$A,$B$5,Raw!$G:$G,Month!R$7,Raw!$I:$I,Month!$A35),IF($C35="Provider",SUMIFS(Raw!$H:$H,Raw!$A:$A,$B$5,Raw!$G:$G,Month!R$7,Raw!$C:$C,Month!$A35),SUMIFS(Raw!$H:$H,Raw!$A:$A,$B$5,Raw!$G:$G,Month!R$7,Raw!$E:$E,Month!$A35))))</f>
        <v>11373</v>
      </c>
      <c r="S35" s="99">
        <f>IF($B35="","",IF($C35="Region",SUMIFS(Raw!$H:$H,Raw!$A:$A,$B$5,Raw!$G:$G,Month!S$7,Raw!$I:$I,Month!$A35),IF($C35="Provider",SUMIFS(Raw!$H:$H,Raw!$A:$A,$B$5,Raw!$G:$G,Month!S$7,Raw!$C:$C,Month!$A35),SUMIFS(Raw!$H:$H,Raw!$A:$A,$B$5,Raw!$G:$G,Month!S$7,Raw!$E:$E,Month!$A35))))</f>
        <v>8372</v>
      </c>
      <c r="T35" s="99">
        <f>IF($B35="","",IF($C35="Region",SUMIFS(Raw!$H:$H,Raw!$A:$A,$B$5,Raw!$G:$G,Month!T$7,Raw!$I:$I,Month!$A35),IF($C35="Provider",SUMIFS(Raw!$H:$H,Raw!$A:$A,$B$5,Raw!$G:$G,Month!T$7,Raw!$C:$C,Month!$A35),SUMIFS(Raw!$H:$H,Raw!$A:$A,$B$5,Raw!$G:$G,Month!T$7,Raw!$E:$E,Month!$A35))))</f>
        <v>0</v>
      </c>
      <c r="U35" s="99">
        <f>IF($B35="","",IF($C35="Region",SUMIFS(Raw!$H:$H,Raw!$A:$A,$B$5,Raw!$G:$G,Month!U$7,Raw!$I:$I,Month!$A35),IF($C35="Provider",SUMIFS(Raw!$H:$H,Raw!$A:$A,$B$5,Raw!$G:$G,Month!U$7,Raw!$C:$C,Month!$A35),SUMIFS(Raw!$H:$H,Raw!$A:$A,$B$5,Raw!$G:$G,Month!U$7,Raw!$E:$E,Month!$A35))))</f>
        <v>19745</v>
      </c>
      <c r="V35" s="99">
        <f>IF($B35="","",IF($C35="Region",SUMIFS(Raw!$H:$H,Raw!$A:$A,$B$5,Raw!$G:$G,Month!V$7,Raw!$I:$I,Month!$A35),IF($C35="Provider",SUMIFS(Raw!$H:$H,Raw!$A:$A,$B$5,Raw!$G:$G,Month!V$7,Raw!$C:$C,Month!$A35),SUMIFS(Raw!$H:$H,Raw!$A:$A,$B$5,Raw!$G:$G,Month!V$7,Raw!$E:$E,Month!$A35))))</f>
        <v>119</v>
      </c>
      <c r="W35" s="99">
        <f>IF($B35="","",IF($C35="Region",SUMIFS(Raw!$H:$H,Raw!$A:$A,$B$5,Raw!$G:$G,Month!W$7,Raw!$I:$I,Month!$A35),IF($C35="Provider",SUMIFS(Raw!$H:$H,Raw!$A:$A,$B$5,Raw!$G:$G,Month!W$7,Raw!$C:$C,Month!$A35),SUMIFS(Raw!$H:$H,Raw!$A:$A,$B$5,Raw!$G:$G,Month!W$7,Raw!$E:$E,Month!$A35))))</f>
        <v>12132</v>
      </c>
      <c r="X35" s="99">
        <f>IF($B35="","",IF($C35="Region",SUMIFS(Raw!$H:$H,Raw!$A:$A,$B$5,Raw!$G:$G,Month!X$7,Raw!$I:$I,Month!$A35),IF($C35="Provider",SUMIFS(Raw!$H:$H,Raw!$A:$A,$B$5,Raw!$G:$G,Month!X$7,Raw!$C:$C,Month!$A35),SUMIFS(Raw!$H:$H,Raw!$A:$A,$B$5,Raw!$G:$G,Month!X$7,Raw!$E:$E,Month!$A35))))</f>
        <v>4265</v>
      </c>
      <c r="Y35" s="99">
        <f>IF($B35="","",IF($C35="Region",SUMIFS(Raw!$H:$H,Raw!$A:$A,$B$5,Raw!$G:$G,Month!Y$7,Raw!$I:$I,Month!$A35),IF($C35="Provider",SUMIFS(Raw!$H:$H,Raw!$A:$A,$B$5,Raw!$G:$G,Month!Y$7,Raw!$C:$C,Month!$A35),SUMIFS(Raw!$H:$H,Raw!$A:$A,$B$5,Raw!$G:$G,Month!Y$7,Raw!$E:$E,Month!$A35))))</f>
        <v>4462</v>
      </c>
      <c r="Z35" s="99">
        <f>IF($B35="","",IF($C35="Region",SUMIFS(Raw!$H:$H,Raw!$A:$A,$B$5,Raw!$G:$G,Month!Z$7,Raw!$I:$I,Month!$A35),IF($C35="Provider",SUMIFS(Raw!$H:$H,Raw!$A:$A,$B$5,Raw!$G:$G,Month!Z$7,Raw!$C:$C,Month!$A35),SUMIFS(Raw!$H:$H,Raw!$A:$A,$B$5,Raw!$G:$G,Month!Z$7,Raw!$E:$E,Month!$A35))))</f>
        <v>22071</v>
      </c>
      <c r="AA35" s="99">
        <f>IF($B35="","",IF($C35="Region",SUMIFS(Raw!$H:$H,Raw!$A:$A,$B$5,Raw!$G:$G,Month!AA$7,Raw!$I:$I,Month!$A35),IF($C35="Provider",SUMIFS(Raw!$H:$H,Raw!$A:$A,$B$5,Raw!$G:$G,Month!AA$7,Raw!$C:$C,Month!$A35),SUMIFS(Raw!$H:$H,Raw!$A:$A,$B$5,Raw!$G:$G,Month!AA$7,Raw!$E:$E,Month!$A35))))</f>
        <v>1492</v>
      </c>
      <c r="AB35" s="99">
        <f>IF($B35="","",IF($C35="Region",SUMIFS(Raw!$H:$H,Raw!$A:$A,$B$5,Raw!$G:$G,Month!AB$7,Raw!$I:$I,Month!$A35),IF($C35="Provider",SUMIFS(Raw!$H:$H,Raw!$A:$A,$B$5,Raw!$G:$G,Month!AB$7,Raw!$C:$C,Month!$A35),SUMIFS(Raw!$H:$H,Raw!$A:$A,$B$5,Raw!$G:$G,Month!AB$7,Raw!$E:$E,Month!$A35))))</f>
        <v>737</v>
      </c>
      <c r="AC35" s="99">
        <f>IF($B35="","",IF($C35="Region",SUMIFS(Raw!$H:$H,Raw!$A:$A,$B$5,Raw!$G:$G,Month!AC$7,Raw!$I:$I,Month!$A35),IF($C35="Provider",SUMIFS(Raw!$H:$H,Raw!$A:$A,$B$5,Raw!$G:$G,Month!AC$7,Raw!$C:$C,Month!$A35),SUMIFS(Raw!$H:$H,Raw!$A:$A,$B$5,Raw!$G:$G,Month!AC$7,Raw!$E:$E,Month!$A35))))</f>
        <v>11362</v>
      </c>
      <c r="AD35" s="99">
        <f>IF($B35="","",IF($C35="Region",SUMIFS(Raw!$H:$H,Raw!$A:$A,$B$5,Raw!$G:$G,Month!AD$7,Raw!$I:$I,Month!$A35),IF($C35="Provider",SUMIFS(Raw!$H:$H,Raw!$A:$A,$B$5,Raw!$G:$G,Month!AD$7,Raw!$C:$C,Month!$A35),SUMIFS(Raw!$H:$H,Raw!$A:$A,$B$5,Raw!$G:$G,Month!AD$7,Raw!$E:$E,Month!$A35))))</f>
        <v>47363</v>
      </c>
      <c r="AE35" s="99">
        <f>IF($B35="","",IF($C35="Region",SUMIFS(Raw!$H:$H,Raw!$A:$A,$B$5,Raw!$G:$G,Month!AE$7,Raw!$I:$I,Month!$A35),IF($C35="Provider",SUMIFS(Raw!$H:$H,Raw!$A:$A,$B$5,Raw!$G:$G,Month!AE$7,Raw!$C:$C,Month!$A35),SUMIFS(Raw!$H:$H,Raw!$A:$A,$B$5,Raw!$G:$G,Month!AE$7,Raw!$E:$E,Month!$A35))))</f>
        <v>40128</v>
      </c>
      <c r="AF35" s="99">
        <f>IF($B35="","",IF($C35="Region",SUMIFS(Raw!$H:$H,Raw!$A:$A,$B$5,Raw!$G:$G,Month!AF$7,Raw!$I:$I,Month!$A35),IF($C35="Provider",SUMIFS(Raw!$H:$H,Raw!$A:$A,$B$5,Raw!$G:$G,Month!AF$7,Raw!$C:$C,Month!$A35),SUMIFS(Raw!$H:$H,Raw!$A:$A,$B$5,Raw!$G:$G,Month!AF$7,Raw!$E:$E,Month!$A35))))</f>
        <v>4158</v>
      </c>
      <c r="AG35" s="99">
        <f>IF($B35="","",IF($C35="Region",SUMIFS(Raw!$H:$H,Raw!$A:$A,$B$5,Raw!$G:$G,Month!AG$7,Raw!$I:$I,Month!$A35),IF($C35="Provider",SUMIFS(Raw!$H:$H,Raw!$A:$A,$B$5,Raw!$G:$G,Month!AG$7,Raw!$C:$C,Month!$A35),SUMIFS(Raw!$H:$H,Raw!$A:$A,$B$5,Raw!$G:$G,Month!AG$7,Raw!$E:$E,Month!$A35))))</f>
        <v>5310</v>
      </c>
      <c r="AH35" s="99">
        <f>IF($B35="","",IF($C35="Region",SUMIFS(Raw!$H:$H,Raw!$A:$A,$B$5,Raw!$G:$G,Month!AH$7,Raw!$I:$I,Month!$A35),IF($C35="Provider",SUMIFS(Raw!$H:$H,Raw!$A:$A,$B$5,Raw!$G:$G,Month!AH$7,Raw!$C:$C,Month!$A35),SUMIFS(Raw!$H:$H,Raw!$A:$A,$B$5,Raw!$G:$G,Month!AH$7,Raw!$E:$E,Month!$A35))))</f>
        <v>2081</v>
      </c>
      <c r="AI35" s="99">
        <f>IF($B35="","",IF($C35="Region",SUMIFS(Raw!$H:$H,Raw!$A:$A,$B$5,Raw!$G:$G,Month!AI$7,Raw!$I:$I,Month!$A35),IF($C35="Provider",SUMIFS(Raw!$H:$H,Raw!$A:$A,$B$5,Raw!$G:$G,Month!AI$7,Raw!$C:$C,Month!$A35),SUMIFS(Raw!$H:$H,Raw!$A:$A,$B$5,Raw!$G:$G,Month!AI$7,Raw!$E:$E,Month!$A35))))</f>
        <v>41</v>
      </c>
      <c r="AJ35" s="99">
        <f>IF($B35="","",IF($C35="Region",SUMIFS(Raw!$H:$H,Raw!$A:$A,$B$5,Raw!$G:$G,Month!AJ$7,Raw!$I:$I,Month!$A35),IF($C35="Provider",SUMIFS(Raw!$H:$H,Raw!$A:$A,$B$5,Raw!$G:$G,Month!AJ$7,Raw!$C:$C,Month!$A35),SUMIFS(Raw!$H:$H,Raw!$A:$A,$B$5,Raw!$G:$G,Month!AJ$7,Raw!$E:$E,Month!$A35))))</f>
        <v>2191</v>
      </c>
      <c r="AK35" s="99">
        <f>IF($B35="","",IF($C35="Region",SUMIFS(Raw!$H:$H,Raw!$A:$A,$B$5,Raw!$G:$G,Month!AK$7,Raw!$I:$I,Month!$A35),IF($C35="Provider",SUMIFS(Raw!$H:$H,Raw!$A:$A,$B$5,Raw!$G:$G,Month!AK$7,Raw!$C:$C,Month!$A35),SUMIFS(Raw!$H:$H,Raw!$A:$A,$B$5,Raw!$G:$G,Month!AK$7,Raw!$E:$E,Month!$A35))))</f>
        <v>168</v>
      </c>
      <c r="AL35" s="99">
        <f>IF($B35="","",IF($C35="Region",SUMIFS(Raw!$H:$H,Raw!$A:$A,$B$5,Raw!$G:$G,Month!AL$7,Raw!$I:$I,Month!$A35),IF($C35="Provider",SUMIFS(Raw!$H:$H,Raw!$A:$A,$B$5,Raw!$G:$G,Month!AL$7,Raw!$C:$C,Month!$A35),SUMIFS(Raw!$H:$H,Raw!$A:$A,$B$5,Raw!$G:$G,Month!AL$7,Raw!$E:$E,Month!$A35))))</f>
        <v>743</v>
      </c>
      <c r="AM35" s="99">
        <f>IF($B35="","",IF($C35="Region",SUMIFS(Raw!$H:$H,Raw!$A:$A,$B$5,Raw!$G:$G,Month!AM$7,Raw!$I:$I,Month!$A35),IF($C35="Provider",SUMIFS(Raw!$H:$H,Raw!$A:$A,$B$5,Raw!$G:$G,Month!AM$7,Raw!$C:$C,Month!$A35),SUMIFS(Raw!$H:$H,Raw!$A:$A,$B$5,Raw!$G:$G,Month!AM$7,Raw!$E:$E,Month!$A35))))</f>
        <v>57</v>
      </c>
      <c r="AN35" s="99">
        <f>IF($B35="","",IF($C35="Region",SUMIFS(Raw!$H:$H,Raw!$A:$A,$B$5,Raw!$G:$G,Month!AN$7,Raw!$I:$I,Month!$A35),IF($C35="Provider",SUMIFS(Raw!$H:$H,Raw!$A:$A,$B$5,Raw!$G:$G,Month!AN$7,Raw!$C:$C,Month!$A35),SUMIFS(Raw!$H:$H,Raw!$A:$A,$B$5,Raw!$G:$G,Month!AN$7,Raw!$E:$E,Month!$A35))))</f>
        <v>2604</v>
      </c>
      <c r="AO35" s="99">
        <f>IF($B35="","",IF($C35="Region",SUMIFS(Raw!$H:$H,Raw!$A:$A,$B$5,Raw!$G:$G,Month!AO$7,Raw!$I:$I,Month!$A35),IF($C35="Provider",SUMIFS(Raw!$H:$H,Raw!$A:$A,$B$5,Raw!$G:$G,Month!AO$7,Raw!$C:$C,Month!$A35),SUMIFS(Raw!$H:$H,Raw!$A:$A,$B$5,Raw!$G:$G,Month!AO$7,Raw!$E:$E,Month!$A35))))</f>
        <v>1815</v>
      </c>
      <c r="AP35" s="99">
        <f>IF($B35="","",IF($C35="Region",SUMIFS(Raw!$H:$H,Raw!$A:$A,$B$5,Raw!$G:$G,Month!AP$7,Raw!$I:$I,Month!$A35),IF($C35="Provider",SUMIFS(Raw!$H:$H,Raw!$A:$A,$B$5,Raw!$G:$G,Month!AP$7,Raw!$C:$C,Month!$A35),SUMIFS(Raw!$H:$H,Raw!$A:$A,$B$5,Raw!$G:$G,Month!AP$7,Raw!$E:$E,Month!$A35))))</f>
        <v>8385</v>
      </c>
      <c r="AQ35" s="99">
        <f>IF($B35="","",IF($C35="Region",SUMIFS(Raw!$H:$H,Raw!$A:$A,$B$5,Raw!$G:$G,Month!AQ$7,Raw!$I:$I,Month!$A35),IF($C35="Provider",SUMIFS(Raw!$H:$H,Raw!$A:$A,$B$5,Raw!$G:$G,Month!AQ$7,Raw!$C:$C,Month!$A35),SUMIFS(Raw!$H:$H,Raw!$A:$A,$B$5,Raw!$G:$G,Month!AQ$7,Raw!$E:$E,Month!$A35))))</f>
        <v>4199</v>
      </c>
      <c r="AR35" s="99">
        <f>IF($B35="","",IF($C35="Region",SUMIFS(Raw!$H:$H,Raw!$A:$A,$B$5,Raw!$G:$G,Month!AR$7,Raw!$I:$I,Month!$A35),IF($C35="Provider",SUMIFS(Raw!$H:$H,Raw!$A:$A,$B$5,Raw!$G:$G,Month!AR$7,Raw!$C:$C,Month!$A35),SUMIFS(Raw!$H:$H,Raw!$A:$A,$B$5,Raw!$G:$G,Month!AR$7,Raw!$E:$E,Month!$A35))))</f>
        <v>1049</v>
      </c>
      <c r="AS35" s="99">
        <f>IF($B35="","",IF($C35="Region",SUMIFS(Raw!$H:$H,Raw!$A:$A,$B$5,Raw!$G:$G,Month!AS$7,Raw!$I:$I,Month!$A35),IF($C35="Provider",SUMIFS(Raw!$H:$H,Raw!$A:$A,$B$5,Raw!$G:$G,Month!AS$7,Raw!$C:$C,Month!$A35),SUMIFS(Raw!$H:$H,Raw!$A:$A,$B$5,Raw!$G:$G,Month!AS$7,Raw!$E:$E,Month!$A35))))</f>
        <v>353</v>
      </c>
      <c r="AT35" s="99">
        <f>IF($B35="","",IF($C35="Region",SUMIFS(Raw!$H:$H,Raw!$A:$A,$B$5,Raw!$G:$G,Month!AT$7,Raw!$I:$I,Month!$A35),IF($C35="Provider",SUMIFS(Raw!$H:$H,Raw!$A:$A,$B$5,Raw!$G:$G,Month!AT$7,Raw!$C:$C,Month!$A35),SUMIFS(Raw!$H:$H,Raw!$A:$A,$B$5,Raw!$G:$G,Month!AT$7,Raw!$E:$E,Month!$A35))))</f>
        <v>250</v>
      </c>
      <c r="AU35" s="99">
        <f>IF($B35="","",IF($C35="Region",SUMIFS(Raw!$H:$H,Raw!$A:$A,$B$5,Raw!$G:$G,Month!AU$7,Raw!$I:$I,Month!$A35),IF($C35="Provider",SUMIFS(Raw!$H:$H,Raw!$A:$A,$B$5,Raw!$G:$G,Month!AU$7,Raw!$C:$C,Month!$A35),SUMIFS(Raw!$H:$H,Raw!$A:$A,$B$5,Raw!$G:$G,Month!AU$7,Raw!$E:$E,Month!$A35))))</f>
        <v>61</v>
      </c>
      <c r="AV35" s="99">
        <f>IF($B35="","",IF($C35="Region",SUMIFS(Raw!$H:$H,Raw!$A:$A,$B$5,Raw!$G:$G,Month!AV$7,Raw!$I:$I,Month!$A35),IF($C35="Provider",SUMIFS(Raw!$H:$H,Raw!$A:$A,$B$5,Raw!$G:$G,Month!AV$7,Raw!$C:$C,Month!$A35),SUMIFS(Raw!$H:$H,Raw!$A:$A,$B$5,Raw!$G:$G,Month!AV$7,Raw!$E:$E,Month!$A35))))</f>
        <v>909</v>
      </c>
      <c r="AW35" s="99">
        <f>IF($B35="","",IF($C35="Region",SUMIFS(Raw!$H:$H,Raw!$A:$A,$B$5,Raw!$G:$G,Month!AW$7,Raw!$I:$I,Month!$A35),IF($C35="Provider",SUMIFS(Raw!$H:$H,Raw!$A:$A,$B$5,Raw!$G:$G,Month!AW$7,Raw!$C:$C,Month!$A35),SUMIFS(Raw!$H:$H,Raw!$A:$A,$B$5,Raw!$G:$G,Month!AW$7,Raw!$E:$E,Month!$A35))))</f>
        <v>6316407</v>
      </c>
      <c r="AX35" s="99">
        <f>IF($B35="","",IF($C35="Region",SUMIFS(Raw!$H:$H,Raw!$A:$A,$B$5,Raw!$G:$G,Month!AX$7,Raw!$I:$I,Month!$A35),IF($C35="Provider",SUMIFS(Raw!$H:$H,Raw!$A:$A,$B$5,Raw!$G:$G,Month!AX$7,Raw!$C:$C,Month!$A35),SUMIFS(Raw!$H:$H,Raw!$A:$A,$B$5,Raw!$G:$G,Month!AX$7,Raw!$E:$E,Month!$A35))))</f>
        <v>4239</v>
      </c>
      <c r="AY35" s="99">
        <f>IF($B35="","",IF($C35="Region",SUMIFS(Raw!$H:$H,Raw!$A:$A,$B$5,Raw!$G:$G,Month!AY$7,Raw!$I:$I,Month!$A35),IF($C35="Provider",SUMIFS(Raw!$H:$H,Raw!$A:$A,$B$5,Raw!$G:$G,Month!AY$7,Raw!$C:$C,Month!$A35),SUMIFS(Raw!$H:$H,Raw!$A:$A,$B$5,Raw!$G:$G,Month!AY$7,Raw!$E:$E,Month!$A35))))</f>
        <v>2751</v>
      </c>
      <c r="AZ35" s="99">
        <f>IF($B35="","",IF($C35="Region",SUMIFS(Raw!$H:$H,Raw!$A:$A,$B$5,Raw!$G:$G,Month!AZ$7,Raw!$I:$I,Month!$A35),IF($C35="Provider",SUMIFS(Raw!$H:$H,Raw!$A:$A,$B$5,Raw!$G:$G,Month!AZ$7,Raw!$C:$C,Month!$A35),SUMIFS(Raw!$H:$H,Raw!$A:$A,$B$5,Raw!$G:$G,Month!AZ$7,Raw!$E:$E,Month!$A35))))</f>
        <v>182</v>
      </c>
      <c r="BA35" s="99">
        <f>IF($B35="","",IF($C35="Region",SUMIFS(Raw!$H:$H,Raw!$A:$A,$B$5,Raw!$G:$G,Month!BA$7,Raw!$I:$I,Month!$A35),IF($C35="Provider",SUMIFS(Raw!$H:$H,Raw!$A:$A,$B$5,Raw!$G:$G,Month!BA$7,Raw!$C:$C,Month!$A35),SUMIFS(Raw!$H:$H,Raw!$A:$A,$B$5,Raw!$G:$G,Month!BA$7,Raw!$E:$E,Month!$A35))))</f>
        <v>1066</v>
      </c>
      <c r="BB35" s="99">
        <f>IF($B35="","",IF($C35="Region",SUMIFS(Raw!$H:$H,Raw!$A:$A,$B$5,Raw!$G:$G,Month!BB$7,Raw!$I:$I,Month!$A35),IF($C35="Provider",SUMIFS(Raw!$H:$H,Raw!$A:$A,$B$5,Raw!$G:$G,Month!BB$7,Raw!$C:$C,Month!$A35),SUMIFS(Raw!$H:$H,Raw!$A:$A,$B$5,Raw!$G:$G,Month!BB$7,Raw!$E:$E,Month!$A35))))</f>
        <v>3051139</v>
      </c>
      <c r="BC35" s="99">
        <f>IF($B35="","",IF($C35="Region",SUMIFS(Raw!$H:$H,Raw!$A:$A,$B$5,Raw!$G:$G,Month!BC$7,Raw!$I:$I,Month!$A35),IF($C35="Provider",SUMIFS(Raw!$H:$H,Raw!$A:$A,$B$5,Raw!$G:$G,Month!BC$7,Raw!$C:$C,Month!$A35),SUMIFS(Raw!$H:$H,Raw!$A:$A,$B$5,Raw!$G:$G,Month!BC$7,Raw!$E:$E,Month!$A35))))</f>
        <v>4424</v>
      </c>
      <c r="BD35" s="99">
        <f>IF($B35="","",IF($C35="Region",SUMIFS(Raw!$H:$H,Raw!$A:$A,$B$5,Raw!$G:$G,Month!BD$7,Raw!$I:$I,Month!$A35),IF($C35="Provider",SUMIFS(Raw!$H:$H,Raw!$A:$A,$B$5,Raw!$G:$G,Month!BD$7,Raw!$C:$C,Month!$A35),SUMIFS(Raw!$H:$H,Raw!$A:$A,$B$5,Raw!$G:$G,Month!BD$7,Raw!$E:$E,Month!$A35))))</f>
        <v>16210</v>
      </c>
      <c r="BE35" s="99">
        <f>IF($B35="","",IF($C35="Region",SUMIFS(Raw!$H:$H,Raw!$A:$A,$B$5,Raw!$G:$G,Month!BE$7,Raw!$I:$I,Month!$A35),IF($C35="Provider",SUMIFS(Raw!$H:$H,Raw!$A:$A,$B$5,Raw!$G:$G,Month!BE$7,Raw!$C:$C,Month!$A35),SUMIFS(Raw!$H:$H,Raw!$A:$A,$B$5,Raw!$G:$G,Month!BE$7,Raw!$E:$E,Month!$A35))))</f>
        <v>261</v>
      </c>
      <c r="BF35" s="99">
        <f>IF($B35="","",IF($C35="Region",SUMIFS(Raw!$H:$H,Raw!$A:$A,$B$5,Raw!$G:$G,Month!BF$7,Raw!$I:$I,Month!$A35),IF($C35="Provider",SUMIFS(Raw!$H:$H,Raw!$A:$A,$B$5,Raw!$G:$G,Month!BF$7,Raw!$C:$C,Month!$A35),SUMIFS(Raw!$H:$H,Raw!$A:$A,$B$5,Raw!$G:$G,Month!BF$7,Raw!$E:$E,Month!$A35))))</f>
        <v>28123</v>
      </c>
      <c r="BG35" s="99">
        <f>IF($B35="","",IF($C35="Region",SUMIFS(Raw!$H:$H,Raw!$A:$A,$B$5,Raw!$G:$G,Month!BG$7,Raw!$I:$I,Month!$A35),IF($C35="Provider",SUMIFS(Raw!$H:$H,Raw!$A:$A,$B$5,Raw!$G:$G,Month!BG$7,Raw!$C:$C,Month!$A35),SUMIFS(Raw!$H:$H,Raw!$A:$A,$B$5,Raw!$G:$G,Month!BG$7,Raw!$E:$E,Month!$A35))))</f>
        <v>0</v>
      </c>
      <c r="BH35" s="99">
        <f>IF($B35="","",IF($C35="Region",SUMIFS(Raw!$H:$H,Raw!$A:$A,$B$5,Raw!$G:$G,Month!BH$7,Raw!$I:$I,Month!$A35),IF($C35="Provider",SUMIFS(Raw!$H:$H,Raw!$A:$A,$B$5,Raw!$G:$G,Month!BH$7,Raw!$C:$C,Month!$A35),SUMIFS(Raw!$H:$H,Raw!$A:$A,$B$5,Raw!$G:$G,Month!BH$7,Raw!$E:$E,Month!$A35))))</f>
        <v>12133</v>
      </c>
      <c r="BI35" s="99">
        <f>IF($B35="","",IF($C35="Region",SUMIFS(Raw!$H:$H,Raw!$A:$A,$B$5,Raw!$G:$G,Month!BI$7,Raw!$I:$I,Month!$A35),IF($C35="Provider",SUMIFS(Raw!$H:$H,Raw!$A:$A,$B$5,Raw!$G:$G,Month!BI$7,Raw!$C:$C,Month!$A35),SUMIFS(Raw!$H:$H,Raw!$A:$A,$B$5,Raw!$G:$G,Month!BI$7,Raw!$E:$E,Month!$A35))))</f>
        <v>6098</v>
      </c>
      <c r="BJ35" s="99">
        <f>IF($B35="","",IF($C35="Region",SUMIFS(Raw!$H:$H,Raw!$A:$A,$B$5,Raw!$G:$G,Month!BJ$7,Raw!$I:$I,Month!$A35),IF($C35="Provider",SUMIFS(Raw!$H:$H,Raw!$A:$A,$B$5,Raw!$G:$G,Month!BJ$7,Raw!$C:$C,Month!$A35),SUMIFS(Raw!$H:$H,Raw!$A:$A,$B$5,Raw!$G:$G,Month!BJ$7,Raw!$E:$E,Month!$A35))))</f>
        <v>7720</v>
      </c>
      <c r="BK35" s="99">
        <f>IF($B35="","",IF($C35="Region",SUMIFS(Raw!$H:$H,Raw!$A:$A,$B$5,Raw!$G:$G,Month!BK$7,Raw!$I:$I,Month!$A35),IF($C35="Provider",SUMIFS(Raw!$H:$H,Raw!$A:$A,$B$5,Raw!$G:$G,Month!BK$7,Raw!$C:$C,Month!$A35),SUMIFS(Raw!$H:$H,Raw!$A:$A,$B$5,Raw!$G:$G,Month!BK$7,Raw!$E:$E,Month!$A35))))</f>
        <v>4004</v>
      </c>
      <c r="BL35" s="99">
        <f>IF($B35="","",IF($C35="Region",SUMIFS(Raw!$H:$H,Raw!$A:$A,$B$5,Raw!$G:$G,Month!BL$7,Raw!$I:$I,Month!$A35),IF($C35="Provider",SUMIFS(Raw!$H:$H,Raw!$A:$A,$B$5,Raw!$G:$G,Month!BL$7,Raw!$C:$C,Month!$A35),SUMIFS(Raw!$H:$H,Raw!$A:$A,$B$5,Raw!$G:$G,Month!BL$7,Raw!$E:$E,Month!$A35))))</f>
        <v>7907</v>
      </c>
      <c r="BM35" s="99">
        <f>IF($B35="","",IF($C35="Region",SUMIFS(Raw!$H:$H,Raw!$A:$A,$B$5,Raw!$G:$G,Month!BM$7,Raw!$I:$I,Month!$A35),IF($C35="Provider",SUMIFS(Raw!$H:$H,Raw!$A:$A,$B$5,Raw!$G:$G,Month!BM$7,Raw!$C:$C,Month!$A35),SUMIFS(Raw!$H:$H,Raw!$A:$A,$B$5,Raw!$G:$G,Month!BM$7,Raw!$E:$E,Month!$A35))))</f>
        <v>1847</v>
      </c>
      <c r="BN35" s="99">
        <f>IF($B35="","",IF($C35="Region",SUMIFS(Raw!$H:$H,Raw!$A:$A,$B$5,Raw!$G:$G,Month!BN$7,Raw!$I:$I,Month!$A35),IF($C35="Provider",SUMIFS(Raw!$H:$H,Raw!$A:$A,$B$5,Raw!$G:$G,Month!BN$7,Raw!$C:$C,Month!$A35),SUMIFS(Raw!$H:$H,Raw!$A:$A,$B$5,Raw!$G:$G,Month!BN$7,Raw!$E:$E,Month!$A35))))</f>
        <v>2719</v>
      </c>
      <c r="BO35" s="99">
        <f>IF($B35="","",IF($C35="Region",SUMIFS(Raw!$H:$H,Raw!$A:$A,$B$5,Raw!$G:$G,Month!BO$7,Raw!$I:$I,Month!$A35),IF($C35="Provider",SUMIFS(Raw!$H:$H,Raw!$A:$A,$B$5,Raw!$G:$G,Month!BO$7,Raw!$C:$C,Month!$A35),SUMIFS(Raw!$H:$H,Raw!$A:$A,$B$5,Raw!$G:$G,Month!BO$7,Raw!$E:$E,Month!$A35))))</f>
        <v>148</v>
      </c>
      <c r="BP35" s="99">
        <f>IF($B35="","",IF($C35="Region",SUMIFS(Raw!$H:$H,Raw!$A:$A,$B$5,Raw!$G:$G,Month!BP$7,Raw!$I:$I,Month!$A35),IF($C35="Provider",SUMIFS(Raw!$H:$H,Raw!$A:$A,$B$5,Raw!$G:$G,Month!BP$7,Raw!$C:$C,Month!$A35),SUMIFS(Raw!$H:$H,Raw!$A:$A,$B$5,Raw!$G:$G,Month!BP$7,Raw!$E:$E,Month!$A35))))</f>
        <v>2889</v>
      </c>
      <c r="BQ35" s="99">
        <f>IF($B35="","",IF($C35="Region",SUMIFS(Raw!$H:$H,Raw!$A:$A,$B$5,Raw!$G:$G,Month!BQ$7,Raw!$I:$I,Month!$A35),IF($C35="Provider",SUMIFS(Raw!$H:$H,Raw!$A:$A,$B$5,Raw!$G:$G,Month!BQ$7,Raw!$C:$C,Month!$A35),SUMIFS(Raw!$H:$H,Raw!$A:$A,$B$5,Raw!$G:$G,Month!BQ$7,Raw!$E:$E,Month!$A35))))</f>
        <v>18</v>
      </c>
      <c r="BR35" s="99">
        <f>IF($B35="","",IF($C35="Region",SUMIFS(Raw!$H:$H,Raw!$A:$A,$B$5,Raw!$G:$G,Month!BR$7,Raw!$I:$I,Month!$A35),IF($C35="Provider",SUMIFS(Raw!$H:$H,Raw!$A:$A,$B$5,Raw!$G:$G,Month!BR$7,Raw!$C:$C,Month!$A35),SUMIFS(Raw!$H:$H,Raw!$A:$A,$B$5,Raw!$G:$G,Month!BR$7,Raw!$E:$E,Month!$A35))))</f>
        <v>56</v>
      </c>
      <c r="BS35" s="99">
        <f>IF($B35="","",IF($C35="Region",SUMIFS(Raw!$H:$H,Raw!$A:$A,$B$5,Raw!$G:$G,Month!BS$7,Raw!$I:$I,Month!$A35),IF($C35="Provider",SUMIFS(Raw!$H:$H,Raw!$A:$A,$B$5,Raw!$G:$G,Month!BS$7,Raw!$C:$C,Month!$A35),SUMIFS(Raw!$H:$H,Raw!$A:$A,$B$5,Raw!$G:$G,Month!BS$7,Raw!$E:$E,Month!$A35))))</f>
        <v>5</v>
      </c>
      <c r="BT35" s="99">
        <f>IF($B35="","",IF($C35="Region",SUMIFS(Raw!$H:$H,Raw!$A:$A,$B$5,Raw!$G:$G,Month!BT$7,Raw!$I:$I,Month!$A35),IF($C35="Provider",SUMIFS(Raw!$H:$H,Raw!$A:$A,$B$5,Raw!$G:$G,Month!BT$7,Raw!$C:$C,Month!$A35),SUMIFS(Raw!$H:$H,Raw!$A:$A,$B$5,Raw!$G:$G,Month!BT$7,Raw!$E:$E,Month!$A35))))</f>
        <v>0</v>
      </c>
      <c r="BU35" s="99">
        <f>IF($B35="","",IF($C35="Region",SUMIFS(Raw!$H:$H,Raw!$A:$A,$B$5,Raw!$G:$G,Month!BU$7,Raw!$I:$I,Month!$A35),IF($C35="Provider",SUMIFS(Raw!$H:$H,Raw!$A:$A,$B$5,Raw!$G:$G,Month!BU$7,Raw!$C:$C,Month!$A35),SUMIFS(Raw!$H:$H,Raw!$A:$A,$B$5,Raw!$G:$G,Month!BU$7,Raw!$E:$E,Month!$A35))))</f>
        <v>0</v>
      </c>
      <c r="BV35" s="99">
        <f>IF($B35="","",IF($C35="Region",SUMIFS(Raw!$H:$H,Raw!$A:$A,$B$5,Raw!$G:$G,Month!BV$7,Raw!$I:$I,Month!$A35),IF($C35="Provider",SUMIFS(Raw!$H:$H,Raw!$A:$A,$B$5,Raw!$G:$G,Month!BV$7,Raw!$C:$C,Month!$A35),SUMIFS(Raw!$H:$H,Raw!$A:$A,$B$5,Raw!$G:$G,Month!BV$7,Raw!$E:$E,Month!$A35))))</f>
        <v>76</v>
      </c>
      <c r="BW35" s="99">
        <f>IF($B35="","",IF($C35="Region",SUMIFS(Raw!$H:$H,Raw!$A:$A,$B$5,Raw!$G:$G,Month!BW$7,Raw!$I:$I,Month!$A35),IF($C35="Provider",SUMIFS(Raw!$H:$H,Raw!$A:$A,$B$5,Raw!$G:$G,Month!BW$7,Raw!$C:$C,Month!$A35),SUMIFS(Raw!$H:$H,Raw!$A:$A,$B$5,Raw!$G:$G,Month!BW$7,Raw!$E:$E,Month!$A35))))</f>
        <v>31</v>
      </c>
      <c r="BX35" s="99">
        <f>IF($B35="","",IF($C35="Region",SUMIFS(Raw!$H:$H,Raw!$A:$A,$B$5,Raw!$G:$G,Month!BX$7,Raw!$I:$I,Month!$A35),IF($C35="Provider",SUMIFS(Raw!$H:$H,Raw!$A:$A,$B$5,Raw!$G:$G,Month!BX$7,Raw!$C:$C,Month!$A35),SUMIFS(Raw!$H:$H,Raw!$A:$A,$B$5,Raw!$G:$G,Month!BX$7,Raw!$E:$E,Month!$A35))))</f>
        <v>612</v>
      </c>
      <c r="BY35" s="99">
        <f>IF($B35="","",IF($C35="Region",SUMIFS(Raw!$H:$H,Raw!$A:$A,$B$5,Raw!$G:$G,Month!BY$7,Raw!$I:$I,Month!$A35),IF($C35="Provider",SUMIFS(Raw!$H:$H,Raw!$A:$A,$B$5,Raw!$G:$G,Month!BY$7,Raw!$C:$C,Month!$A35),SUMIFS(Raw!$H:$H,Raw!$A:$A,$B$5,Raw!$G:$G,Month!BY$7,Raw!$E:$E,Month!$A35))))</f>
        <v>416</v>
      </c>
      <c r="BZ35" s="99">
        <f>IF($B35="","",IF($C35="Region",SUMIFS(Raw!$H:$H,Raw!$A:$A,$B$5,Raw!$G:$G,Month!BZ$7,Raw!$I:$I,Month!$A35),IF($C35="Provider",SUMIFS(Raw!$H:$H,Raw!$A:$A,$B$5,Raw!$G:$G,Month!BZ$7,Raw!$C:$C,Month!$A35),SUMIFS(Raw!$H:$H,Raw!$A:$A,$B$5,Raw!$G:$G,Month!BZ$7,Raw!$E:$E,Month!$A35))))</f>
        <v>2571</v>
      </c>
      <c r="CA35" s="99">
        <f>IF($B35="","",IF($C35="Region",SUMIFS(Raw!$H:$H,Raw!$A:$A,$B$5,Raw!$G:$G,Month!CA$7,Raw!$I:$I,Month!$A35),IF($C35="Provider",SUMIFS(Raw!$H:$H,Raw!$A:$A,$B$5,Raw!$G:$G,Month!CA$7,Raw!$C:$C,Month!$A35),SUMIFS(Raw!$H:$H,Raw!$A:$A,$B$5,Raw!$G:$G,Month!CA$7,Raw!$E:$E,Month!$A35))))</f>
        <v>2354</v>
      </c>
      <c r="CB35" s="99">
        <f>IF($B35="","",IF($C35="Region",SUMIFS(Raw!$H:$H,Raw!$A:$A,$B$5,Raw!$G:$G,Month!CB$7,Raw!$I:$I,Month!$A35),IF($C35="Provider",SUMIFS(Raw!$H:$H,Raw!$A:$A,$B$5,Raw!$G:$G,Month!CB$7,Raw!$C:$C,Month!$A35),SUMIFS(Raw!$H:$H,Raw!$A:$A,$B$5,Raw!$G:$G,Month!CB$7,Raw!$E:$E,Month!$A35))))</f>
        <v>1377</v>
      </c>
      <c r="CC35" s="99">
        <f>IF($B35="","",IF($C35="Region",SUMIFS(Raw!$H:$H,Raw!$A:$A,$B$5,Raw!$G:$G,Month!CC$7,Raw!$I:$I,Month!$A35),IF($C35="Provider",SUMIFS(Raw!$H:$H,Raw!$A:$A,$B$5,Raw!$G:$G,Month!CC$7,Raw!$C:$C,Month!$A35),SUMIFS(Raw!$H:$H,Raw!$A:$A,$B$5,Raw!$G:$G,Month!CC$7,Raw!$E:$E,Month!$A35))))</f>
        <v>1308</v>
      </c>
      <c r="CD35" s="99">
        <f>IF($B35="","",IF($C35="Region",SUMIFS(Raw!$H:$H,Raw!$A:$A,$B$5,Raw!$G:$G,Month!CD$7,Raw!$I:$I,Month!$A35),IF($C35="Provider",SUMIFS(Raw!$H:$H,Raw!$A:$A,$B$5,Raw!$G:$G,Month!CD$7,Raw!$C:$C,Month!$A35),SUMIFS(Raw!$H:$H,Raw!$A:$A,$B$5,Raw!$G:$G,Month!CD$7,Raw!$E:$E,Month!$A35))))</f>
        <v>281</v>
      </c>
      <c r="CE35" s="99">
        <f>IF($B35="","",IF($C35="Region",SUMIFS(Raw!$H:$H,Raw!$A:$A,$B$5,Raw!$G:$G,Month!CE$7,Raw!$I:$I,Month!$A35),IF($C35="Provider",SUMIFS(Raw!$H:$H,Raw!$A:$A,$B$5,Raw!$G:$G,Month!CE$7,Raw!$C:$C,Month!$A35),SUMIFS(Raw!$H:$H,Raw!$A:$A,$B$5,Raw!$G:$G,Month!CE$7,Raw!$E:$E,Month!$A35))))</f>
        <v>197</v>
      </c>
      <c r="CF35" s="99">
        <f>IF($B35="","",IF($C35="Region",SUMIFS(Raw!$H:$H,Raw!$A:$A,$B$5,Raw!$G:$G,Month!CF$7,Raw!$I:$I,Month!$A35),IF($C35="Provider",SUMIFS(Raw!$H:$H,Raw!$A:$A,$B$5,Raw!$G:$G,Month!CF$7,Raw!$C:$C,Month!$A35),SUMIFS(Raw!$H:$H,Raw!$A:$A,$B$5,Raw!$G:$G,Month!CF$7,Raw!$E:$E,Month!$A35))))</f>
        <v>7</v>
      </c>
      <c r="CG35" s="99">
        <f>IF($B35="","",IF($C35="Region",SUMIFS(Raw!$H:$H,Raw!$A:$A,$B$5,Raw!$G:$G,Month!CG$7,Raw!$I:$I,Month!$A35),IF($C35="Provider",SUMIFS(Raw!$H:$H,Raw!$A:$A,$B$5,Raw!$G:$G,Month!CG$7,Raw!$C:$C,Month!$A35),SUMIFS(Raw!$H:$H,Raw!$A:$A,$B$5,Raw!$G:$G,Month!CG$7,Raw!$E:$E,Month!$A35))))</f>
        <v>3</v>
      </c>
      <c r="CH35" s="99">
        <f>IF($B35="","",IF($C35="Region",SUMIFS(Raw!$H:$H,Raw!$A:$A,$B$5,Raw!$G:$G,Month!CH$7,Raw!$I:$I,Month!$A35),IF($C35="Provider",SUMIFS(Raw!$H:$H,Raw!$A:$A,$B$5,Raw!$G:$G,Month!CH$7,Raw!$C:$C,Month!$A35),SUMIFS(Raw!$H:$H,Raw!$A:$A,$B$5,Raw!$G:$G,Month!CH$7,Raw!$E:$E,Month!$A35))))</f>
        <v>9</v>
      </c>
      <c r="CI35" s="99">
        <f>IF($B35="","",IF($C35="Region",SUMIFS(Raw!$H:$H,Raw!$A:$A,$B$5,Raw!$G:$G,Month!CI$7,Raw!$I:$I,Month!$A35),IF($C35="Provider",SUMIFS(Raw!$H:$H,Raw!$A:$A,$B$5,Raw!$G:$G,Month!CI$7,Raw!$C:$C,Month!$A35),SUMIFS(Raw!$H:$H,Raw!$A:$A,$B$5,Raw!$G:$G,Month!CI$7,Raw!$E:$E,Month!$A35))))</f>
        <v>9</v>
      </c>
      <c r="CJ35" s="99">
        <f>IF($B35="","",IF($C35="Region",SUMIFS(Raw!$H:$H,Raw!$A:$A,$B$5,Raw!$G:$G,Month!CJ$7,Raw!$I:$I,Month!$A35),IF($C35="Provider",SUMIFS(Raw!$H:$H,Raw!$A:$A,$B$5,Raw!$G:$G,Month!CJ$7,Raw!$C:$C,Month!$A35),SUMIFS(Raw!$H:$H,Raw!$A:$A,$B$5,Raw!$G:$G,Month!CJ$7,Raw!$E:$E,Month!$A35))))</f>
        <v>148</v>
      </c>
      <c r="CK35" s="99">
        <f>IF($B35="","",IF($C35="Region",SUMIFS(Raw!$H:$H,Raw!$A:$A,$B$5,Raw!$G:$G,Month!CK$7,Raw!$I:$I,Month!$A35),IF($C35="Provider",SUMIFS(Raw!$H:$H,Raw!$A:$A,$B$5,Raw!$G:$G,Month!CK$7,Raw!$C:$C,Month!$A35),SUMIFS(Raw!$H:$H,Raw!$A:$A,$B$5,Raw!$G:$G,Month!CK$7,Raw!$E:$E,Month!$A35))))</f>
        <v>82</v>
      </c>
      <c r="CL35" s="99">
        <f>IF($B35="","",IF($C35="Region",SUMIFS(Raw!$H:$H,Raw!$A:$A,$B$5,Raw!$G:$G,Month!CL$7,Raw!$I:$I,Month!$A35),IF($C35="Provider",SUMIFS(Raw!$H:$H,Raw!$A:$A,$B$5,Raw!$G:$G,Month!CL$7,Raw!$C:$C,Month!$A35),SUMIFS(Raw!$H:$H,Raw!$A:$A,$B$5,Raw!$G:$G,Month!CL$7,Raw!$E:$E,Month!$A35))))</f>
        <v>119</v>
      </c>
      <c r="CM35" s="99">
        <f>IF($B35="","",IF($C35="Region",SUMIFS(Raw!$H:$H,Raw!$A:$A,$B$5,Raw!$G:$G,Month!CM$7,Raw!$I:$I,Month!$A35),IF($C35="Provider",SUMIFS(Raw!$H:$H,Raw!$A:$A,$B$5,Raw!$G:$G,Month!CM$7,Raw!$C:$C,Month!$A35),SUMIFS(Raw!$H:$H,Raw!$A:$A,$B$5,Raw!$G:$G,Month!CM$7,Raw!$E:$E,Month!$A35))))</f>
        <v>84</v>
      </c>
    </row>
    <row r="36" spans="1:91" ht="20" customHeight="1" x14ac:dyDescent="0.25">
      <c r="A36" s="18" t="str">
        <f>IF(Refs!A29="","",Refs!A29)</f>
        <v>111AH9</v>
      </c>
      <c r="B36" s="3" t="str">
        <f>IF(Refs!B29="","",Refs!B29)</f>
        <v>Hampshire and Surrey Heath</v>
      </c>
      <c r="C36" s="9" t="str">
        <f>IF(Refs!D29="","",Refs!D29)</f>
        <v>Area</v>
      </c>
      <c r="D36" s="99">
        <f>IF($B36="","",IF($C36="Region",SUMIFS(Raw!$H:$H,Raw!$A:$A,$B$5,Raw!$G:$G,Month!D$7,Raw!$I:$I,Month!$A36),IF($C36="Provider",SUMIFS(Raw!$H:$H,Raw!$A:$A,$B$5,Raw!$G:$G,Month!D$7,Raw!$C:$C,Month!$A36),SUMIFS(Raw!$H:$H,Raw!$A:$A,$B$5,Raw!$G:$G,Month!D$7,Raw!$E:$E,Month!$A36))))</f>
        <v>71551</v>
      </c>
      <c r="E36" s="99">
        <f>IF($B36="","",IF($C36="Region",SUMIFS(Raw!$H:$H,Raw!$A:$A,$B$5,Raw!$G:$G,Month!E$7,Raw!$I:$I,Month!$A36),IF($C36="Provider",SUMIFS(Raw!$H:$H,Raw!$A:$A,$B$5,Raw!$G:$G,Month!E$7,Raw!$C:$C,Month!$A36),SUMIFS(Raw!$H:$H,Raw!$A:$A,$B$5,Raw!$G:$G,Month!E$7,Raw!$E:$E,Month!$A36))))</f>
        <v>4699</v>
      </c>
      <c r="F36" s="99">
        <f>IF($B36="","",IF($C36="Region",SUMIFS(Raw!$H:$H,Raw!$A:$A,$B$5,Raw!$G:$G,Month!F$7,Raw!$I:$I,Month!$A36),IF($C36="Provider",SUMIFS(Raw!$H:$H,Raw!$A:$A,$B$5,Raw!$G:$G,Month!F$7,Raw!$C:$C,Month!$A36),SUMIFS(Raw!$H:$H,Raw!$A:$A,$B$5,Raw!$G:$G,Month!F$7,Raw!$E:$E,Month!$A36))))</f>
        <v>64652</v>
      </c>
      <c r="G36" s="99">
        <f>IF($B36="","",IF($C36="Region",SUMIFS(Raw!$H:$H,Raw!$A:$A,$B$5,Raw!$G:$G,Month!G$7,Raw!$I:$I,Month!$A36),IF($C36="Provider",SUMIFS(Raw!$H:$H,Raw!$A:$A,$B$5,Raw!$G:$G,Month!G$7,Raw!$C:$C,Month!$A36),SUMIFS(Raw!$H:$H,Raw!$A:$A,$B$5,Raw!$G:$G,Month!G$7,Raw!$E:$E,Month!$A36))))</f>
        <v>31452</v>
      </c>
      <c r="H36" s="99">
        <f>IF($B36="","",IF($C36="Region",SUMIFS(Raw!$H:$H,Raw!$A:$A,$B$5,Raw!$G:$G,Month!H$7,Raw!$I:$I,Month!$A36),IF($C36="Provider",SUMIFS(Raw!$H:$H,Raw!$A:$A,$B$5,Raw!$G:$G,Month!H$7,Raw!$C:$C,Month!$A36),SUMIFS(Raw!$H:$H,Raw!$A:$A,$B$5,Raw!$G:$G,Month!H$7,Raw!$E:$E,Month!$A36))))</f>
        <v>6899</v>
      </c>
      <c r="I36" s="99">
        <f>IF($B36="","",IF($C36="Region",SUMIFS(Raw!$H:$H,Raw!$A:$A,$B$5,Raw!$G:$G,Month!I$7,Raw!$I:$I,Month!$A36),IF($C36="Provider",SUMIFS(Raw!$H:$H,Raw!$A:$A,$B$5,Raw!$G:$G,Month!I$7,Raw!$C:$C,Month!$A36),SUMIFS(Raw!$H:$H,Raw!$A:$A,$B$5,Raw!$G:$G,Month!I$7,Raw!$E:$E,Month!$A36))))</f>
        <v>12376399</v>
      </c>
      <c r="J36" s="99">
        <f>IF($B36="","",IF($C36="Region",SUMIFS(Raw!$H:$H,Raw!$A:$A,$B$5,Raw!$G:$G,Month!J$7,Raw!$I:$I,Month!$A36),IF($C36="Provider",SUMIFS(Raw!$H:$H,Raw!$A:$A,$B$5,Raw!$G:$G,Month!J$7,Raw!$C:$C,Month!$A36),SUMIFS(Raw!$H:$H,Raw!$A:$A,$B$5,Raw!$G:$G,Month!J$7,Raw!$E:$E,Month!$A36))))</f>
        <v>714</v>
      </c>
      <c r="K36" s="99">
        <f>IF($B36="","",IF($C36="Region",SUMIFS(Raw!$H:$H,Raw!$A:$A,$B$5,Raw!$G:$G,Month!K$7,Raw!$I:$I,Month!$A36),IF($C36="Provider",SUMIFS(Raw!$H:$H,Raw!$A:$A,$B$5,Raw!$G:$G,Month!K$7,Raw!$C:$C,Month!$A36),SUMIFS(Raw!$H:$H,Raw!$A:$A,$B$5,Raw!$G:$G,Month!K$7,Raw!$E:$E,Month!$A36))))</f>
        <v>1050</v>
      </c>
      <c r="L36" s="99">
        <f>IF($B36="","",IF($C36="Region",SUMIFS(Raw!$H:$H,Raw!$A:$A,$B$5,Raw!$G:$G,Month!L$7,Raw!$I:$I,Month!$A36),IF($C36="Provider",SUMIFS(Raw!$H:$H,Raw!$A:$A,$B$5,Raw!$G:$G,Month!L$7,Raw!$C:$C,Month!$A36),SUMIFS(Raw!$H:$H,Raw!$A:$A,$B$5,Raw!$G:$G,Month!L$7,Raw!$E:$E,Month!$A36))))</f>
        <v>1460285</v>
      </c>
      <c r="M36" s="99">
        <f>IF($B36="","",IF($C36="Region",SUMIFS(Raw!$H:$H,Raw!$A:$A,$B$5,Raw!$G:$G,Month!M$7,Raw!$I:$I,Month!$A36),IF($C36="Provider",SUMIFS(Raw!$H:$H,Raw!$A:$A,$B$5,Raw!$G:$G,Month!M$7,Raw!$C:$C,Month!$A36),SUMIFS(Raw!$H:$H,Raw!$A:$A,$B$5,Raw!$G:$G,Month!M$7,Raw!$E:$E,Month!$A36))))</f>
        <v>31988</v>
      </c>
      <c r="N36" s="99">
        <f>IF($B36="","",IF($C36="Region",SUMIFS(Raw!$H:$H,Raw!$A:$A,$B$5,Raw!$G:$G,Month!N$7,Raw!$I:$I,Month!$A36),IF($C36="Provider",SUMIFS(Raw!$H:$H,Raw!$A:$A,$B$5,Raw!$G:$G,Month!N$7,Raw!$C:$C,Month!$A36),SUMIFS(Raw!$H:$H,Raw!$A:$A,$B$5,Raw!$G:$G,Month!N$7,Raw!$E:$E,Month!$A36))))</f>
        <v>237077369</v>
      </c>
      <c r="O36" s="99">
        <f>IF($B36="","",IF($C36="Region",SUMIFS(Raw!$H:$H,Raw!$A:$A,$B$5,Raw!$G:$G,Month!O$7,Raw!$I:$I,Month!$A36),IF($C36="Provider",SUMIFS(Raw!$H:$H,Raw!$A:$A,$B$5,Raw!$G:$G,Month!O$7,Raw!$C:$C,Month!$A36),SUMIFS(Raw!$H:$H,Raw!$A:$A,$B$5,Raw!$G:$G,Month!O$7,Raw!$E:$E,Month!$A36))))</f>
        <v>60471</v>
      </c>
      <c r="P36" s="99">
        <f>IF($B36="","",IF($C36="Region",SUMIFS(Raw!$H:$H,Raw!$A:$A,$B$5,Raw!$G:$G,Month!P$7,Raw!$I:$I,Month!$A36),IF($C36="Provider",SUMIFS(Raw!$H:$H,Raw!$A:$A,$B$5,Raw!$G:$G,Month!P$7,Raw!$C:$C,Month!$A36),SUMIFS(Raw!$H:$H,Raw!$A:$A,$B$5,Raw!$G:$G,Month!P$7,Raw!$E:$E,Month!$A36))))</f>
        <v>1</v>
      </c>
      <c r="Q36" s="99">
        <f>IF($B36="","",IF($C36="Region",SUMIFS(Raw!$H:$H,Raw!$A:$A,$B$5,Raw!$G:$G,Month!Q$7,Raw!$I:$I,Month!$A36),IF($C36="Provider",SUMIFS(Raw!$H:$H,Raw!$A:$A,$B$5,Raw!$G:$G,Month!Q$7,Raw!$C:$C,Month!$A36),SUMIFS(Raw!$H:$H,Raw!$A:$A,$B$5,Raw!$G:$G,Month!Q$7,Raw!$E:$E,Month!$A36))))</f>
        <v>25314</v>
      </c>
      <c r="R36" s="99">
        <f>IF($B36="","",IF($C36="Region",SUMIFS(Raw!$H:$H,Raw!$A:$A,$B$5,Raw!$G:$G,Month!R$7,Raw!$I:$I,Month!$A36),IF($C36="Provider",SUMIFS(Raw!$H:$H,Raw!$A:$A,$B$5,Raw!$G:$G,Month!R$7,Raw!$C:$C,Month!$A36),SUMIFS(Raw!$H:$H,Raw!$A:$A,$B$5,Raw!$G:$G,Month!R$7,Raw!$E:$E,Month!$A36))))</f>
        <v>34648</v>
      </c>
      <c r="S36" s="99">
        <f>IF($B36="","",IF($C36="Region",SUMIFS(Raw!$H:$H,Raw!$A:$A,$B$5,Raw!$G:$G,Month!S$7,Raw!$I:$I,Month!$A36),IF($C36="Provider",SUMIFS(Raw!$H:$H,Raw!$A:$A,$B$5,Raw!$G:$G,Month!S$7,Raw!$C:$C,Month!$A36),SUMIFS(Raw!$H:$H,Raw!$A:$A,$B$5,Raw!$G:$G,Month!S$7,Raw!$E:$E,Month!$A36))))</f>
        <v>0</v>
      </c>
      <c r="T36" s="99">
        <f>IF($B36="","",IF($C36="Region",SUMIFS(Raw!$H:$H,Raw!$A:$A,$B$5,Raw!$G:$G,Month!T$7,Raw!$I:$I,Month!$A36),IF($C36="Provider",SUMIFS(Raw!$H:$H,Raw!$A:$A,$B$5,Raw!$G:$G,Month!T$7,Raw!$C:$C,Month!$A36),SUMIFS(Raw!$H:$H,Raw!$A:$A,$B$5,Raw!$G:$G,Month!T$7,Raw!$E:$E,Month!$A36))))</f>
        <v>508</v>
      </c>
      <c r="U36" s="99">
        <f>IF($B36="","",IF($C36="Region",SUMIFS(Raw!$H:$H,Raw!$A:$A,$B$5,Raw!$G:$G,Month!U$7,Raw!$I:$I,Month!$A36),IF($C36="Provider",SUMIFS(Raw!$H:$H,Raw!$A:$A,$B$5,Raw!$G:$G,Month!U$7,Raw!$C:$C,Month!$A36),SUMIFS(Raw!$H:$H,Raw!$A:$A,$B$5,Raw!$G:$G,Month!U$7,Raw!$E:$E,Month!$A36))))</f>
        <v>35204</v>
      </c>
      <c r="V36" s="99">
        <f>IF($B36="","",IF($C36="Region",SUMIFS(Raw!$H:$H,Raw!$A:$A,$B$5,Raw!$G:$G,Month!V$7,Raw!$I:$I,Month!$A36),IF($C36="Provider",SUMIFS(Raw!$H:$H,Raw!$A:$A,$B$5,Raw!$G:$G,Month!V$7,Raw!$C:$C,Month!$A36),SUMIFS(Raw!$H:$H,Raw!$A:$A,$B$5,Raw!$G:$G,Month!V$7,Raw!$E:$E,Month!$A36))))</f>
        <v>135</v>
      </c>
      <c r="W36" s="99">
        <f>IF($B36="","",IF($C36="Region",SUMIFS(Raw!$H:$H,Raw!$A:$A,$B$5,Raw!$G:$G,Month!W$7,Raw!$I:$I,Month!$A36),IF($C36="Provider",SUMIFS(Raw!$H:$H,Raw!$A:$A,$B$5,Raw!$G:$G,Month!W$7,Raw!$C:$C,Month!$A36),SUMIFS(Raw!$H:$H,Raw!$A:$A,$B$5,Raw!$G:$G,Month!W$7,Raw!$E:$E,Month!$A36))))</f>
        <v>10346</v>
      </c>
      <c r="X36" s="99">
        <f>IF($B36="","",IF($C36="Region",SUMIFS(Raw!$H:$H,Raw!$A:$A,$B$5,Raw!$G:$G,Month!X$7,Raw!$I:$I,Month!$A36),IF($C36="Provider",SUMIFS(Raw!$H:$H,Raw!$A:$A,$B$5,Raw!$G:$G,Month!X$7,Raw!$C:$C,Month!$A36),SUMIFS(Raw!$H:$H,Raw!$A:$A,$B$5,Raw!$G:$G,Month!X$7,Raw!$E:$E,Month!$A36))))</f>
        <v>3551</v>
      </c>
      <c r="Y36" s="99">
        <f>IF($B36="","",IF($C36="Region",SUMIFS(Raw!$H:$H,Raw!$A:$A,$B$5,Raw!$G:$G,Month!Y$7,Raw!$I:$I,Month!$A36),IF($C36="Provider",SUMIFS(Raw!$H:$H,Raw!$A:$A,$B$5,Raw!$G:$G,Month!Y$7,Raw!$C:$C,Month!$A36),SUMIFS(Raw!$H:$H,Raw!$A:$A,$B$5,Raw!$G:$G,Month!Y$7,Raw!$E:$E,Month!$A36))))</f>
        <v>2314</v>
      </c>
      <c r="Z36" s="99">
        <f>IF($B36="","",IF($C36="Region",SUMIFS(Raw!$H:$H,Raw!$A:$A,$B$5,Raw!$G:$G,Month!Z$7,Raw!$I:$I,Month!$A36),IF($C36="Provider",SUMIFS(Raw!$H:$H,Raw!$A:$A,$B$5,Raw!$G:$G,Month!Z$7,Raw!$C:$C,Month!$A36),SUMIFS(Raw!$H:$H,Raw!$A:$A,$B$5,Raw!$G:$G,Month!Z$7,Raw!$E:$E,Month!$A36))))</f>
        <v>5602</v>
      </c>
      <c r="AA36" s="99">
        <f>IF($B36="","",IF($C36="Region",SUMIFS(Raw!$H:$H,Raw!$A:$A,$B$5,Raw!$G:$G,Month!AA$7,Raw!$I:$I,Month!$A36),IF($C36="Provider",SUMIFS(Raw!$H:$H,Raw!$A:$A,$B$5,Raw!$G:$G,Month!AA$7,Raw!$C:$C,Month!$A36),SUMIFS(Raw!$H:$H,Raw!$A:$A,$B$5,Raw!$G:$G,Month!AA$7,Raw!$E:$E,Month!$A36))))</f>
        <v>4301</v>
      </c>
      <c r="AB36" s="99">
        <f>IF($B36="","",IF($C36="Region",SUMIFS(Raw!$H:$H,Raw!$A:$A,$B$5,Raw!$G:$G,Month!AB$7,Raw!$I:$I,Month!$A36),IF($C36="Provider",SUMIFS(Raw!$H:$H,Raw!$A:$A,$B$5,Raw!$G:$G,Month!AB$7,Raw!$C:$C,Month!$A36),SUMIFS(Raw!$H:$H,Raw!$A:$A,$B$5,Raw!$G:$G,Month!AB$7,Raw!$E:$E,Month!$A36))))</f>
        <v>2706</v>
      </c>
      <c r="AC36" s="99">
        <f>IF($B36="","",IF($C36="Region",SUMIFS(Raw!$H:$H,Raw!$A:$A,$B$5,Raw!$G:$G,Month!AC$7,Raw!$I:$I,Month!$A36),IF($C36="Provider",SUMIFS(Raw!$H:$H,Raw!$A:$A,$B$5,Raw!$G:$G,Month!AC$7,Raw!$C:$C,Month!$A36),SUMIFS(Raw!$H:$H,Raw!$A:$A,$B$5,Raw!$G:$G,Month!AC$7,Raw!$E:$E,Month!$A36))))</f>
        <v>5558</v>
      </c>
      <c r="AD36" s="99">
        <f>IF($B36="","",IF($C36="Region",SUMIFS(Raw!$H:$H,Raw!$A:$A,$B$5,Raw!$G:$G,Month!AD$7,Raw!$I:$I,Month!$A36),IF($C36="Provider",SUMIFS(Raw!$H:$H,Raw!$A:$A,$B$5,Raw!$G:$G,Month!AD$7,Raw!$C:$C,Month!$A36),SUMIFS(Raw!$H:$H,Raw!$A:$A,$B$5,Raw!$G:$G,Month!AD$7,Raw!$E:$E,Month!$A36))))</f>
        <v>21793</v>
      </c>
      <c r="AE36" s="99">
        <f>IF($B36="","",IF($C36="Region",SUMIFS(Raw!$H:$H,Raw!$A:$A,$B$5,Raw!$G:$G,Month!AE$7,Raw!$I:$I,Month!$A36),IF($C36="Provider",SUMIFS(Raw!$H:$H,Raw!$A:$A,$B$5,Raw!$G:$G,Month!AE$7,Raw!$C:$C,Month!$A36),SUMIFS(Raw!$H:$H,Raw!$A:$A,$B$5,Raw!$G:$G,Month!AE$7,Raw!$E:$E,Month!$A36))))</f>
        <v>60436</v>
      </c>
      <c r="AF36" s="99">
        <f>IF($B36="","",IF($C36="Region",SUMIFS(Raw!$H:$H,Raw!$A:$A,$B$5,Raw!$G:$G,Month!AF$7,Raw!$I:$I,Month!$A36),IF($C36="Provider",SUMIFS(Raw!$H:$H,Raw!$A:$A,$B$5,Raw!$G:$G,Month!AF$7,Raw!$C:$C,Month!$A36),SUMIFS(Raw!$H:$H,Raw!$A:$A,$B$5,Raw!$G:$G,Month!AF$7,Raw!$E:$E,Month!$A36))))</f>
        <v>7168</v>
      </c>
      <c r="AG36" s="99">
        <f>IF($B36="","",IF($C36="Region",SUMIFS(Raw!$H:$H,Raw!$A:$A,$B$5,Raw!$G:$G,Month!AG$7,Raw!$I:$I,Month!$A36),IF($C36="Provider",SUMIFS(Raw!$H:$H,Raw!$A:$A,$B$5,Raw!$G:$G,Month!AG$7,Raw!$C:$C,Month!$A36),SUMIFS(Raw!$H:$H,Raw!$A:$A,$B$5,Raw!$G:$G,Month!AG$7,Raw!$E:$E,Month!$A36))))</f>
        <v>8310</v>
      </c>
      <c r="AH36" s="99">
        <f>IF($B36="","",IF($C36="Region",SUMIFS(Raw!$H:$H,Raw!$A:$A,$B$5,Raw!$G:$G,Month!AH$7,Raw!$I:$I,Month!$A36),IF($C36="Provider",SUMIFS(Raw!$H:$H,Raw!$A:$A,$B$5,Raw!$G:$G,Month!AH$7,Raw!$C:$C,Month!$A36),SUMIFS(Raw!$H:$H,Raw!$A:$A,$B$5,Raw!$G:$G,Month!AH$7,Raw!$E:$E,Month!$A36))))</f>
        <v>4858</v>
      </c>
      <c r="AI36" s="99">
        <f>IF($B36="","",IF($C36="Region",SUMIFS(Raw!$H:$H,Raw!$A:$A,$B$5,Raw!$G:$G,Month!AI$7,Raw!$I:$I,Month!$A36),IF($C36="Provider",SUMIFS(Raw!$H:$H,Raw!$A:$A,$B$5,Raw!$G:$G,Month!AI$7,Raw!$C:$C,Month!$A36),SUMIFS(Raw!$H:$H,Raw!$A:$A,$B$5,Raw!$G:$G,Month!AI$7,Raw!$E:$E,Month!$A36))))</f>
        <v>64</v>
      </c>
      <c r="AJ36" s="99">
        <f>IF($B36="","",IF($C36="Region",SUMIFS(Raw!$H:$H,Raw!$A:$A,$B$5,Raw!$G:$G,Month!AJ$7,Raw!$I:$I,Month!$A36),IF($C36="Provider",SUMIFS(Raw!$H:$H,Raw!$A:$A,$B$5,Raw!$G:$G,Month!AJ$7,Raw!$C:$C,Month!$A36),SUMIFS(Raw!$H:$H,Raw!$A:$A,$B$5,Raw!$G:$G,Month!AJ$7,Raw!$E:$E,Month!$A36))))</f>
        <v>3474</v>
      </c>
      <c r="AK36" s="99">
        <f>IF($B36="","",IF($C36="Region",SUMIFS(Raw!$H:$H,Raw!$A:$A,$B$5,Raw!$G:$G,Month!AK$7,Raw!$I:$I,Month!$A36),IF($C36="Provider",SUMIFS(Raw!$H:$H,Raw!$A:$A,$B$5,Raw!$G:$G,Month!AK$7,Raw!$C:$C,Month!$A36),SUMIFS(Raw!$H:$H,Raw!$A:$A,$B$5,Raw!$G:$G,Month!AK$7,Raw!$E:$E,Month!$A36))))</f>
        <v>235</v>
      </c>
      <c r="AL36" s="99">
        <f>IF($B36="","",IF($C36="Region",SUMIFS(Raw!$H:$H,Raw!$A:$A,$B$5,Raw!$G:$G,Month!AL$7,Raw!$I:$I,Month!$A36),IF($C36="Provider",SUMIFS(Raw!$H:$H,Raw!$A:$A,$B$5,Raw!$G:$G,Month!AL$7,Raw!$C:$C,Month!$A36),SUMIFS(Raw!$H:$H,Raw!$A:$A,$B$5,Raw!$G:$G,Month!AL$7,Raw!$E:$E,Month!$A36))))</f>
        <v>1994</v>
      </c>
      <c r="AM36" s="99">
        <f>IF($B36="","",IF($C36="Region",SUMIFS(Raw!$H:$H,Raw!$A:$A,$B$5,Raw!$G:$G,Month!AM$7,Raw!$I:$I,Month!$A36),IF($C36="Provider",SUMIFS(Raw!$H:$H,Raw!$A:$A,$B$5,Raw!$G:$G,Month!AM$7,Raw!$C:$C,Month!$A36),SUMIFS(Raw!$H:$H,Raw!$A:$A,$B$5,Raw!$G:$G,Month!AM$7,Raw!$E:$E,Month!$A36))))</f>
        <v>247</v>
      </c>
      <c r="AN36" s="99">
        <f>IF($B36="","",IF($C36="Region",SUMIFS(Raw!$H:$H,Raw!$A:$A,$B$5,Raw!$G:$G,Month!AN$7,Raw!$I:$I,Month!$A36),IF($C36="Provider",SUMIFS(Raw!$H:$H,Raw!$A:$A,$B$5,Raw!$G:$G,Month!AN$7,Raw!$C:$C,Month!$A36),SUMIFS(Raw!$H:$H,Raw!$A:$A,$B$5,Raw!$G:$G,Month!AN$7,Raw!$E:$E,Month!$A36))))</f>
        <v>10039</v>
      </c>
      <c r="AO36" s="99">
        <f>IF($B36="","",IF($C36="Region",SUMIFS(Raw!$H:$H,Raw!$A:$A,$B$5,Raw!$G:$G,Month!AO$7,Raw!$I:$I,Month!$A36),IF($C36="Provider",SUMIFS(Raw!$H:$H,Raw!$A:$A,$B$5,Raw!$G:$G,Month!AO$7,Raw!$C:$C,Month!$A36),SUMIFS(Raw!$H:$H,Raw!$A:$A,$B$5,Raw!$G:$G,Month!AO$7,Raw!$E:$E,Month!$A36))))</f>
        <v>9096</v>
      </c>
      <c r="AP36" s="99">
        <f>IF($B36="","",IF($C36="Region",SUMIFS(Raw!$H:$H,Raw!$A:$A,$B$5,Raw!$G:$G,Month!AP$7,Raw!$I:$I,Month!$A36),IF($C36="Provider",SUMIFS(Raw!$H:$H,Raw!$A:$A,$B$5,Raw!$G:$G,Month!AP$7,Raw!$C:$C,Month!$A36),SUMIFS(Raw!$H:$H,Raw!$A:$A,$B$5,Raw!$G:$G,Month!AP$7,Raw!$E:$E,Month!$A36))))</f>
        <v>9534</v>
      </c>
      <c r="AQ36" s="99">
        <f>IF($B36="","",IF($C36="Region",SUMIFS(Raw!$H:$H,Raw!$A:$A,$B$5,Raw!$G:$G,Month!AQ$7,Raw!$I:$I,Month!$A36),IF($C36="Provider",SUMIFS(Raw!$H:$H,Raw!$A:$A,$B$5,Raw!$G:$G,Month!AQ$7,Raw!$C:$C,Month!$A36),SUMIFS(Raw!$H:$H,Raw!$A:$A,$B$5,Raw!$G:$G,Month!AQ$7,Raw!$E:$E,Month!$A36))))</f>
        <v>6383</v>
      </c>
      <c r="AR36" s="99">
        <f>IF($B36="","",IF($C36="Region",SUMIFS(Raw!$H:$H,Raw!$A:$A,$B$5,Raw!$G:$G,Month!AR$7,Raw!$I:$I,Month!$A36),IF($C36="Provider",SUMIFS(Raw!$H:$H,Raw!$A:$A,$B$5,Raw!$G:$G,Month!AR$7,Raw!$C:$C,Month!$A36),SUMIFS(Raw!$H:$H,Raw!$A:$A,$B$5,Raw!$G:$G,Month!AR$7,Raw!$E:$E,Month!$A36))))</f>
        <v>5949</v>
      </c>
      <c r="AS36" s="99">
        <f>IF($B36="","",IF($C36="Region",SUMIFS(Raw!$H:$H,Raw!$A:$A,$B$5,Raw!$G:$G,Month!AS$7,Raw!$I:$I,Month!$A36),IF($C36="Provider",SUMIFS(Raw!$H:$H,Raw!$A:$A,$B$5,Raw!$G:$G,Month!AS$7,Raw!$C:$C,Month!$A36),SUMIFS(Raw!$H:$H,Raw!$A:$A,$B$5,Raw!$G:$G,Month!AS$7,Raw!$E:$E,Month!$A36))))</f>
        <v>1558</v>
      </c>
      <c r="AT36" s="99">
        <f>IF($B36="","",IF($C36="Region",SUMIFS(Raw!$H:$H,Raw!$A:$A,$B$5,Raw!$G:$G,Month!AT$7,Raw!$I:$I,Month!$A36),IF($C36="Provider",SUMIFS(Raw!$H:$H,Raw!$A:$A,$B$5,Raw!$G:$G,Month!AT$7,Raw!$C:$C,Month!$A36),SUMIFS(Raw!$H:$H,Raw!$A:$A,$B$5,Raw!$G:$G,Month!AT$7,Raw!$E:$E,Month!$A36))))</f>
        <v>2382</v>
      </c>
      <c r="AU36" s="99">
        <f>IF($B36="","",IF($C36="Region",SUMIFS(Raw!$H:$H,Raw!$A:$A,$B$5,Raw!$G:$G,Month!AU$7,Raw!$I:$I,Month!$A36),IF($C36="Provider",SUMIFS(Raw!$H:$H,Raw!$A:$A,$B$5,Raw!$G:$G,Month!AU$7,Raw!$C:$C,Month!$A36),SUMIFS(Raw!$H:$H,Raw!$A:$A,$B$5,Raw!$G:$G,Month!AU$7,Raw!$E:$E,Month!$A36))))</f>
        <v>126</v>
      </c>
      <c r="AV36" s="99">
        <f>IF($B36="","",IF($C36="Region",SUMIFS(Raw!$H:$H,Raw!$A:$A,$B$5,Raw!$G:$G,Month!AV$7,Raw!$I:$I,Month!$A36),IF($C36="Provider",SUMIFS(Raw!$H:$H,Raw!$A:$A,$B$5,Raw!$G:$G,Month!AV$7,Raw!$C:$C,Month!$A36),SUMIFS(Raw!$H:$H,Raw!$A:$A,$B$5,Raw!$G:$G,Month!AV$7,Raw!$E:$E,Month!$A36))))</f>
        <v>3886</v>
      </c>
      <c r="AW36" s="99">
        <f>IF($B36="","",IF($C36="Region",SUMIFS(Raw!$H:$H,Raw!$A:$A,$B$5,Raw!$G:$G,Month!AW$7,Raw!$I:$I,Month!$A36),IF($C36="Provider",SUMIFS(Raw!$H:$H,Raw!$A:$A,$B$5,Raw!$G:$G,Month!AW$7,Raw!$C:$C,Month!$A36),SUMIFS(Raw!$H:$H,Raw!$A:$A,$B$5,Raw!$G:$G,Month!AW$7,Raw!$E:$E,Month!$A36))))</f>
        <v>17550559</v>
      </c>
      <c r="AX36" s="99">
        <f>IF($B36="","",IF($C36="Region",SUMIFS(Raw!$H:$H,Raw!$A:$A,$B$5,Raw!$G:$G,Month!AX$7,Raw!$I:$I,Month!$A36),IF($C36="Provider",SUMIFS(Raw!$H:$H,Raw!$A:$A,$B$5,Raw!$G:$G,Month!AX$7,Raw!$C:$C,Month!$A36),SUMIFS(Raw!$H:$H,Raw!$A:$A,$B$5,Raw!$G:$G,Month!AX$7,Raw!$E:$E,Month!$A36))))</f>
        <v>7322</v>
      </c>
      <c r="AY36" s="99">
        <f>IF($B36="","",IF($C36="Region",SUMIFS(Raw!$H:$H,Raw!$A:$A,$B$5,Raw!$G:$G,Month!AY$7,Raw!$I:$I,Month!$A36),IF($C36="Provider",SUMIFS(Raw!$H:$H,Raw!$A:$A,$B$5,Raw!$G:$G,Month!AY$7,Raw!$C:$C,Month!$A36),SUMIFS(Raw!$H:$H,Raw!$A:$A,$B$5,Raw!$G:$G,Month!AY$7,Raw!$E:$E,Month!$A36))))</f>
        <v>4634</v>
      </c>
      <c r="AZ36" s="99">
        <f>IF($B36="","",IF($C36="Region",SUMIFS(Raw!$H:$H,Raw!$A:$A,$B$5,Raw!$G:$G,Month!AZ$7,Raw!$I:$I,Month!$A36),IF($C36="Provider",SUMIFS(Raw!$H:$H,Raw!$A:$A,$B$5,Raw!$G:$G,Month!AZ$7,Raw!$C:$C,Month!$A36),SUMIFS(Raw!$H:$H,Raw!$A:$A,$B$5,Raw!$G:$G,Month!AZ$7,Raw!$E:$E,Month!$A36))))</f>
        <v>330</v>
      </c>
      <c r="BA36" s="99">
        <f>IF($B36="","",IF($C36="Region",SUMIFS(Raw!$H:$H,Raw!$A:$A,$B$5,Raw!$G:$G,Month!BA$7,Raw!$I:$I,Month!$A36),IF($C36="Provider",SUMIFS(Raw!$H:$H,Raw!$A:$A,$B$5,Raw!$G:$G,Month!BA$7,Raw!$C:$C,Month!$A36),SUMIFS(Raw!$H:$H,Raw!$A:$A,$B$5,Raw!$G:$G,Month!BA$7,Raw!$E:$E,Month!$A36))))</f>
        <v>2666</v>
      </c>
      <c r="BB36" s="99">
        <f>IF($B36="","",IF($C36="Region",SUMIFS(Raw!$H:$H,Raw!$A:$A,$B$5,Raw!$G:$G,Month!BB$7,Raw!$I:$I,Month!$A36),IF($C36="Provider",SUMIFS(Raw!$H:$H,Raw!$A:$A,$B$5,Raw!$G:$G,Month!BB$7,Raw!$C:$C,Month!$A36),SUMIFS(Raw!$H:$H,Raw!$A:$A,$B$5,Raw!$G:$G,Month!BB$7,Raw!$E:$E,Month!$A36))))</f>
        <v>19203165</v>
      </c>
      <c r="BC36" s="99">
        <f>IF($B36="","",IF($C36="Region",SUMIFS(Raw!$H:$H,Raw!$A:$A,$B$5,Raw!$G:$G,Month!BC$7,Raw!$I:$I,Month!$A36),IF($C36="Provider",SUMIFS(Raw!$H:$H,Raw!$A:$A,$B$5,Raw!$G:$G,Month!BC$7,Raw!$C:$C,Month!$A36),SUMIFS(Raw!$H:$H,Raw!$A:$A,$B$5,Raw!$G:$G,Month!BC$7,Raw!$E:$E,Month!$A36))))</f>
        <v>2743</v>
      </c>
      <c r="BD36" s="99">
        <f>IF($B36="","",IF($C36="Region",SUMIFS(Raw!$H:$H,Raw!$A:$A,$B$5,Raw!$G:$G,Month!BD$7,Raw!$I:$I,Month!$A36),IF($C36="Provider",SUMIFS(Raw!$H:$H,Raw!$A:$A,$B$5,Raw!$G:$G,Month!BD$7,Raw!$C:$C,Month!$A36),SUMIFS(Raw!$H:$H,Raw!$A:$A,$B$5,Raw!$G:$G,Month!BD$7,Raw!$E:$E,Month!$A36))))</f>
        <v>18907</v>
      </c>
      <c r="BE36" s="99">
        <f>IF($B36="","",IF($C36="Region",SUMIFS(Raw!$H:$H,Raw!$A:$A,$B$5,Raw!$G:$G,Month!BE$7,Raw!$I:$I,Month!$A36),IF($C36="Provider",SUMIFS(Raw!$H:$H,Raw!$A:$A,$B$5,Raw!$G:$G,Month!BE$7,Raw!$C:$C,Month!$A36),SUMIFS(Raw!$H:$H,Raw!$A:$A,$B$5,Raw!$G:$G,Month!BE$7,Raw!$E:$E,Month!$A36))))</f>
        <v>464</v>
      </c>
      <c r="BF36" s="99">
        <f>IF($B36="","",IF($C36="Region",SUMIFS(Raw!$H:$H,Raw!$A:$A,$B$5,Raw!$G:$G,Month!BF$7,Raw!$I:$I,Month!$A36),IF($C36="Provider",SUMIFS(Raw!$H:$H,Raw!$A:$A,$B$5,Raw!$G:$G,Month!BF$7,Raw!$C:$C,Month!$A36),SUMIFS(Raw!$H:$H,Raw!$A:$A,$B$5,Raw!$G:$G,Month!BF$7,Raw!$E:$E,Month!$A36))))</f>
        <v>46925</v>
      </c>
      <c r="BG36" s="99">
        <f>IF($B36="","",IF($C36="Region",SUMIFS(Raw!$H:$H,Raw!$A:$A,$B$5,Raw!$G:$G,Month!BG$7,Raw!$I:$I,Month!$A36),IF($C36="Provider",SUMIFS(Raw!$H:$H,Raw!$A:$A,$B$5,Raw!$G:$G,Month!BG$7,Raw!$C:$C,Month!$A36),SUMIFS(Raw!$H:$H,Raw!$A:$A,$B$5,Raw!$G:$G,Month!BG$7,Raw!$E:$E,Month!$A36))))</f>
        <v>20</v>
      </c>
      <c r="BH36" s="99">
        <f>IF($B36="","",IF($C36="Region",SUMIFS(Raw!$H:$H,Raw!$A:$A,$B$5,Raw!$G:$G,Month!BH$7,Raw!$I:$I,Month!$A36),IF($C36="Provider",SUMIFS(Raw!$H:$H,Raw!$A:$A,$B$5,Raw!$G:$G,Month!BH$7,Raw!$C:$C,Month!$A36),SUMIFS(Raw!$H:$H,Raw!$A:$A,$B$5,Raw!$G:$G,Month!BH$7,Raw!$E:$E,Month!$A36))))</f>
        <v>37122</v>
      </c>
      <c r="BI36" s="99">
        <f>IF($B36="","",IF($C36="Region",SUMIFS(Raw!$H:$H,Raw!$A:$A,$B$5,Raw!$G:$G,Month!BI$7,Raw!$I:$I,Month!$A36),IF($C36="Provider",SUMIFS(Raw!$H:$H,Raw!$A:$A,$B$5,Raw!$G:$G,Month!BI$7,Raw!$C:$C,Month!$A36),SUMIFS(Raw!$H:$H,Raw!$A:$A,$B$5,Raw!$G:$G,Month!BI$7,Raw!$E:$E,Month!$A36))))</f>
        <v>26474</v>
      </c>
      <c r="BJ36" s="99">
        <f>IF($B36="","",IF($C36="Region",SUMIFS(Raw!$H:$H,Raw!$A:$A,$B$5,Raw!$G:$G,Month!BJ$7,Raw!$I:$I,Month!$A36),IF($C36="Provider",SUMIFS(Raw!$H:$H,Raw!$A:$A,$B$5,Raw!$G:$G,Month!BJ$7,Raw!$C:$C,Month!$A36),SUMIFS(Raw!$H:$H,Raw!$A:$A,$B$5,Raw!$G:$G,Month!BJ$7,Raw!$E:$E,Month!$A36))))</f>
        <v>9650</v>
      </c>
      <c r="BK36" s="99">
        <f>IF($B36="","",IF($C36="Region",SUMIFS(Raw!$H:$H,Raw!$A:$A,$B$5,Raw!$G:$G,Month!BK$7,Raw!$I:$I,Month!$A36),IF($C36="Provider",SUMIFS(Raw!$H:$H,Raw!$A:$A,$B$5,Raw!$G:$G,Month!BK$7,Raw!$C:$C,Month!$A36),SUMIFS(Raw!$H:$H,Raw!$A:$A,$B$5,Raw!$G:$G,Month!BK$7,Raw!$E:$E,Month!$A36))))</f>
        <v>4899</v>
      </c>
      <c r="BL36" s="99">
        <f>IF($B36="","",IF($C36="Region",SUMIFS(Raw!$H:$H,Raw!$A:$A,$B$5,Raw!$G:$G,Month!BL$7,Raw!$I:$I,Month!$A36),IF($C36="Provider",SUMIFS(Raw!$H:$H,Raw!$A:$A,$B$5,Raw!$G:$G,Month!BL$7,Raw!$C:$C,Month!$A36),SUMIFS(Raw!$H:$H,Raw!$A:$A,$B$5,Raw!$G:$G,Month!BL$7,Raw!$E:$E,Month!$A36))))</f>
        <v>25005</v>
      </c>
      <c r="BM36" s="99">
        <f>IF($B36="","",IF($C36="Region",SUMIFS(Raw!$H:$H,Raw!$A:$A,$B$5,Raw!$G:$G,Month!BM$7,Raw!$I:$I,Month!$A36),IF($C36="Provider",SUMIFS(Raw!$H:$H,Raw!$A:$A,$B$5,Raw!$G:$G,Month!BM$7,Raw!$C:$C,Month!$A36),SUMIFS(Raw!$H:$H,Raw!$A:$A,$B$5,Raw!$G:$G,Month!BM$7,Raw!$E:$E,Month!$A36))))</f>
        <v>13983</v>
      </c>
      <c r="BN36" s="99">
        <f>IF($B36="","",IF($C36="Region",SUMIFS(Raw!$H:$H,Raw!$A:$A,$B$5,Raw!$G:$G,Month!BN$7,Raw!$I:$I,Month!$A36),IF($C36="Provider",SUMIFS(Raw!$H:$H,Raw!$A:$A,$B$5,Raw!$G:$G,Month!BN$7,Raw!$C:$C,Month!$A36),SUMIFS(Raw!$H:$H,Raw!$A:$A,$B$5,Raw!$G:$G,Month!BN$7,Raw!$E:$E,Month!$A36))))</f>
        <v>4154</v>
      </c>
      <c r="BO36" s="99">
        <f>IF($B36="","",IF($C36="Region",SUMIFS(Raw!$H:$H,Raw!$A:$A,$B$5,Raw!$G:$G,Month!BO$7,Raw!$I:$I,Month!$A36),IF($C36="Provider",SUMIFS(Raw!$H:$H,Raw!$A:$A,$B$5,Raw!$G:$G,Month!BO$7,Raw!$C:$C,Month!$A36),SUMIFS(Raw!$H:$H,Raw!$A:$A,$B$5,Raw!$G:$G,Month!BO$7,Raw!$E:$E,Month!$A36))))</f>
        <v>2126</v>
      </c>
      <c r="BP36" s="99">
        <f>IF($B36="","",IF($C36="Region",SUMIFS(Raw!$H:$H,Raw!$A:$A,$B$5,Raw!$G:$G,Month!BP$7,Raw!$I:$I,Month!$A36),IF($C36="Provider",SUMIFS(Raw!$H:$H,Raw!$A:$A,$B$5,Raw!$G:$G,Month!BP$7,Raw!$C:$C,Month!$A36),SUMIFS(Raw!$H:$H,Raw!$A:$A,$B$5,Raw!$G:$G,Month!BP$7,Raw!$E:$E,Month!$A36))))</f>
        <v>4199</v>
      </c>
      <c r="BQ36" s="99">
        <f>IF($B36="","",IF($C36="Region",SUMIFS(Raw!$H:$H,Raw!$A:$A,$B$5,Raw!$G:$G,Month!BQ$7,Raw!$I:$I,Month!$A36),IF($C36="Provider",SUMIFS(Raw!$H:$H,Raw!$A:$A,$B$5,Raw!$G:$G,Month!BQ$7,Raw!$C:$C,Month!$A36),SUMIFS(Raw!$H:$H,Raw!$A:$A,$B$5,Raw!$G:$G,Month!BQ$7,Raw!$E:$E,Month!$A36))))</f>
        <v>1818</v>
      </c>
      <c r="BR36" s="99">
        <f>IF($B36="","",IF($C36="Region",SUMIFS(Raw!$H:$H,Raw!$A:$A,$B$5,Raw!$G:$G,Month!BR$7,Raw!$I:$I,Month!$A36),IF($C36="Provider",SUMIFS(Raw!$H:$H,Raw!$A:$A,$B$5,Raw!$G:$G,Month!BR$7,Raw!$C:$C,Month!$A36),SUMIFS(Raw!$H:$H,Raw!$A:$A,$B$5,Raw!$G:$G,Month!BR$7,Raw!$E:$E,Month!$A36))))</f>
        <v>9</v>
      </c>
      <c r="BS36" s="99">
        <f>IF($B36="","",IF($C36="Region",SUMIFS(Raw!$H:$H,Raw!$A:$A,$B$5,Raw!$G:$G,Month!BS$7,Raw!$I:$I,Month!$A36),IF($C36="Provider",SUMIFS(Raw!$H:$H,Raw!$A:$A,$B$5,Raw!$G:$G,Month!BS$7,Raw!$C:$C,Month!$A36),SUMIFS(Raw!$H:$H,Raw!$A:$A,$B$5,Raw!$G:$G,Month!BS$7,Raw!$E:$E,Month!$A36))))</f>
        <v>1</v>
      </c>
      <c r="BT36" s="99">
        <f>IF($B36="","",IF($C36="Region",SUMIFS(Raw!$H:$H,Raw!$A:$A,$B$5,Raw!$G:$G,Month!BT$7,Raw!$I:$I,Month!$A36),IF($C36="Provider",SUMIFS(Raw!$H:$H,Raw!$A:$A,$B$5,Raw!$G:$G,Month!BT$7,Raw!$C:$C,Month!$A36),SUMIFS(Raw!$H:$H,Raw!$A:$A,$B$5,Raw!$G:$G,Month!BT$7,Raw!$E:$E,Month!$A36))))</f>
        <v>2941</v>
      </c>
      <c r="BU36" s="99">
        <f>IF($B36="","",IF($C36="Region",SUMIFS(Raw!$H:$H,Raw!$A:$A,$B$5,Raw!$G:$G,Month!BU$7,Raw!$I:$I,Month!$A36),IF($C36="Provider",SUMIFS(Raw!$H:$H,Raw!$A:$A,$B$5,Raw!$G:$G,Month!BU$7,Raw!$C:$C,Month!$A36),SUMIFS(Raw!$H:$H,Raw!$A:$A,$B$5,Raw!$G:$G,Month!BU$7,Raw!$E:$E,Month!$A36))))</f>
        <v>1820</v>
      </c>
      <c r="BV36" s="99">
        <f>IF($B36="","",IF($C36="Region",SUMIFS(Raw!$H:$H,Raw!$A:$A,$B$5,Raw!$G:$G,Month!BV$7,Raw!$I:$I,Month!$A36),IF($C36="Provider",SUMIFS(Raw!$H:$H,Raw!$A:$A,$B$5,Raw!$G:$G,Month!BV$7,Raw!$C:$C,Month!$A36),SUMIFS(Raw!$H:$H,Raw!$A:$A,$B$5,Raw!$G:$G,Month!BV$7,Raw!$E:$E,Month!$A36))))</f>
        <v>1827</v>
      </c>
      <c r="BW36" s="99">
        <f>IF($B36="","",IF($C36="Region",SUMIFS(Raw!$H:$H,Raw!$A:$A,$B$5,Raw!$G:$G,Month!BW$7,Raw!$I:$I,Month!$A36),IF($C36="Provider",SUMIFS(Raw!$H:$H,Raw!$A:$A,$B$5,Raw!$G:$G,Month!BW$7,Raw!$C:$C,Month!$A36),SUMIFS(Raw!$H:$H,Raw!$A:$A,$B$5,Raw!$G:$G,Month!BW$7,Raw!$E:$E,Month!$A36))))</f>
        <v>0</v>
      </c>
      <c r="BX36" s="99">
        <f>IF($B36="","",IF($C36="Region",SUMIFS(Raw!$H:$H,Raw!$A:$A,$B$5,Raw!$G:$G,Month!BX$7,Raw!$I:$I,Month!$A36),IF($C36="Provider",SUMIFS(Raw!$H:$H,Raw!$A:$A,$B$5,Raw!$G:$G,Month!BX$7,Raw!$C:$C,Month!$A36),SUMIFS(Raw!$H:$H,Raw!$A:$A,$B$5,Raw!$G:$G,Month!BX$7,Raw!$E:$E,Month!$A36))))</f>
        <v>0</v>
      </c>
      <c r="BY36" s="99">
        <f>IF($B36="","",IF($C36="Region",SUMIFS(Raw!$H:$H,Raw!$A:$A,$B$5,Raw!$G:$G,Month!BY$7,Raw!$I:$I,Month!$A36),IF($C36="Provider",SUMIFS(Raw!$H:$H,Raw!$A:$A,$B$5,Raw!$G:$G,Month!BY$7,Raw!$C:$C,Month!$A36),SUMIFS(Raw!$H:$H,Raw!$A:$A,$B$5,Raw!$G:$G,Month!BY$7,Raw!$E:$E,Month!$A36))))</f>
        <v>0</v>
      </c>
      <c r="BZ36" s="99">
        <f>IF($B36="","",IF($C36="Region",SUMIFS(Raw!$H:$H,Raw!$A:$A,$B$5,Raw!$G:$G,Month!BZ$7,Raw!$I:$I,Month!$A36),IF($C36="Provider",SUMIFS(Raw!$H:$H,Raw!$A:$A,$B$5,Raw!$G:$G,Month!BZ$7,Raw!$C:$C,Month!$A36),SUMIFS(Raw!$H:$H,Raw!$A:$A,$B$5,Raw!$G:$G,Month!BZ$7,Raw!$E:$E,Month!$A36))))</f>
        <v>0</v>
      </c>
      <c r="CA36" s="99">
        <f>IF($B36="","",IF($C36="Region",SUMIFS(Raw!$H:$H,Raw!$A:$A,$B$5,Raw!$G:$G,Month!CA$7,Raw!$I:$I,Month!$A36),IF($C36="Provider",SUMIFS(Raw!$H:$H,Raw!$A:$A,$B$5,Raw!$G:$G,Month!CA$7,Raw!$C:$C,Month!$A36),SUMIFS(Raw!$H:$H,Raw!$A:$A,$B$5,Raw!$G:$G,Month!CA$7,Raw!$E:$E,Month!$A36))))</f>
        <v>0</v>
      </c>
      <c r="CB36" s="99">
        <f>IF($B36="","",IF($C36="Region",SUMIFS(Raw!$H:$H,Raw!$A:$A,$B$5,Raw!$G:$G,Month!CB$7,Raw!$I:$I,Month!$A36),IF($C36="Provider",SUMIFS(Raw!$H:$H,Raw!$A:$A,$B$5,Raw!$G:$G,Month!CB$7,Raw!$C:$C,Month!$A36),SUMIFS(Raw!$H:$H,Raw!$A:$A,$B$5,Raw!$G:$G,Month!CB$7,Raw!$E:$E,Month!$A36))))</f>
        <v>4927</v>
      </c>
      <c r="CC36" s="99">
        <f>IF($B36="","",IF($C36="Region",SUMIFS(Raw!$H:$H,Raw!$A:$A,$B$5,Raw!$G:$G,Month!CC$7,Raw!$I:$I,Month!$A36),IF($C36="Provider",SUMIFS(Raw!$H:$H,Raw!$A:$A,$B$5,Raw!$G:$G,Month!CC$7,Raw!$C:$C,Month!$A36),SUMIFS(Raw!$H:$H,Raw!$A:$A,$B$5,Raw!$G:$G,Month!CC$7,Raw!$E:$E,Month!$A36))))</f>
        <v>4418</v>
      </c>
      <c r="CD36" s="99">
        <f>IF($B36="","",IF($C36="Region",SUMIFS(Raw!$H:$H,Raw!$A:$A,$B$5,Raw!$G:$G,Month!CD$7,Raw!$I:$I,Month!$A36),IF($C36="Provider",SUMIFS(Raw!$H:$H,Raw!$A:$A,$B$5,Raw!$G:$G,Month!CD$7,Raw!$C:$C,Month!$A36),SUMIFS(Raw!$H:$H,Raw!$A:$A,$B$5,Raw!$G:$G,Month!CD$7,Raw!$E:$E,Month!$A36))))</f>
        <v>0</v>
      </c>
      <c r="CE36" s="99">
        <f>IF($B36="","",IF($C36="Region",SUMIFS(Raw!$H:$H,Raw!$A:$A,$B$5,Raw!$G:$G,Month!CE$7,Raw!$I:$I,Month!$A36),IF($C36="Provider",SUMIFS(Raw!$H:$H,Raw!$A:$A,$B$5,Raw!$G:$G,Month!CE$7,Raw!$C:$C,Month!$A36),SUMIFS(Raw!$H:$H,Raw!$A:$A,$B$5,Raw!$G:$G,Month!CE$7,Raw!$E:$E,Month!$A36))))</f>
        <v>0</v>
      </c>
      <c r="CF36" s="99">
        <f>IF($B36="","",IF($C36="Region",SUMIFS(Raw!$H:$H,Raw!$A:$A,$B$5,Raw!$G:$G,Month!CF$7,Raw!$I:$I,Month!$A36),IF($C36="Provider",SUMIFS(Raw!$H:$H,Raw!$A:$A,$B$5,Raw!$G:$G,Month!CF$7,Raw!$C:$C,Month!$A36),SUMIFS(Raw!$H:$H,Raw!$A:$A,$B$5,Raw!$G:$G,Month!CF$7,Raw!$E:$E,Month!$A36))))</f>
        <v>0</v>
      </c>
      <c r="CG36" s="99">
        <f>IF($B36="","",IF($C36="Region",SUMIFS(Raw!$H:$H,Raw!$A:$A,$B$5,Raw!$G:$G,Month!CG$7,Raw!$I:$I,Month!$A36),IF($C36="Provider",SUMIFS(Raw!$H:$H,Raw!$A:$A,$B$5,Raw!$G:$G,Month!CG$7,Raw!$C:$C,Month!$A36),SUMIFS(Raw!$H:$H,Raw!$A:$A,$B$5,Raw!$G:$G,Month!CG$7,Raw!$E:$E,Month!$A36))))</f>
        <v>0</v>
      </c>
      <c r="CH36" s="99">
        <f>IF($B36="","",IF($C36="Region",SUMIFS(Raw!$H:$H,Raw!$A:$A,$B$5,Raw!$G:$G,Month!CH$7,Raw!$I:$I,Month!$A36),IF($C36="Provider",SUMIFS(Raw!$H:$H,Raw!$A:$A,$B$5,Raw!$G:$G,Month!CH$7,Raw!$C:$C,Month!$A36),SUMIFS(Raw!$H:$H,Raw!$A:$A,$B$5,Raw!$G:$G,Month!CH$7,Raw!$E:$E,Month!$A36))))</f>
        <v>1105</v>
      </c>
      <c r="CI36" s="99">
        <f>IF($B36="","",IF($C36="Region",SUMIFS(Raw!$H:$H,Raw!$A:$A,$B$5,Raw!$G:$G,Month!CI$7,Raw!$I:$I,Month!$A36),IF($C36="Provider",SUMIFS(Raw!$H:$H,Raw!$A:$A,$B$5,Raw!$G:$G,Month!CI$7,Raw!$C:$C,Month!$A36),SUMIFS(Raw!$H:$H,Raw!$A:$A,$B$5,Raw!$G:$G,Month!CI$7,Raw!$E:$E,Month!$A36))))</f>
        <v>1036</v>
      </c>
      <c r="CJ36" s="99">
        <f>IF($B36="","",IF($C36="Region",SUMIFS(Raw!$H:$H,Raw!$A:$A,$B$5,Raw!$G:$G,Month!CJ$7,Raw!$I:$I,Month!$A36),IF($C36="Provider",SUMIFS(Raw!$H:$H,Raw!$A:$A,$B$5,Raw!$G:$G,Month!CJ$7,Raw!$C:$C,Month!$A36),SUMIFS(Raw!$H:$H,Raw!$A:$A,$B$5,Raw!$G:$G,Month!CJ$7,Raw!$E:$E,Month!$A36))))</f>
        <v>0</v>
      </c>
      <c r="CK36" s="99">
        <f>IF($B36="","",IF($C36="Region",SUMIFS(Raw!$H:$H,Raw!$A:$A,$B$5,Raw!$G:$G,Month!CK$7,Raw!$I:$I,Month!$A36),IF($C36="Provider",SUMIFS(Raw!$H:$H,Raw!$A:$A,$B$5,Raw!$G:$G,Month!CK$7,Raw!$C:$C,Month!$A36),SUMIFS(Raw!$H:$H,Raw!$A:$A,$B$5,Raw!$G:$G,Month!CK$7,Raw!$E:$E,Month!$A36))))</f>
        <v>0</v>
      </c>
      <c r="CL36" s="99">
        <f>IF($B36="","",IF($C36="Region",SUMIFS(Raw!$H:$H,Raw!$A:$A,$B$5,Raw!$G:$G,Month!CL$7,Raw!$I:$I,Month!$A36),IF($C36="Provider",SUMIFS(Raw!$H:$H,Raw!$A:$A,$B$5,Raw!$G:$G,Month!CL$7,Raw!$C:$C,Month!$A36),SUMIFS(Raw!$H:$H,Raw!$A:$A,$B$5,Raw!$G:$G,Month!CL$7,Raw!$E:$E,Month!$A36))))</f>
        <v>0</v>
      </c>
      <c r="CM36" s="99">
        <f>IF($B36="","",IF($C36="Region",SUMIFS(Raw!$H:$H,Raw!$A:$A,$B$5,Raw!$G:$G,Month!CM$7,Raw!$I:$I,Month!$A36),IF($C36="Provider",SUMIFS(Raw!$H:$H,Raw!$A:$A,$B$5,Raw!$G:$G,Month!CM$7,Raw!$C:$C,Month!$A36),SUMIFS(Raw!$H:$H,Raw!$A:$A,$B$5,Raw!$G:$G,Month!CM$7,Raw!$E:$E,Month!$A36))))</f>
        <v>0</v>
      </c>
    </row>
    <row r="37" spans="1:91" x14ac:dyDescent="0.25">
      <c r="A37" s="18" t="str">
        <f>IF(Refs!A30="","",Refs!A30)</f>
        <v>111AA6</v>
      </c>
      <c r="B37" s="3" t="str">
        <f>IF(Refs!B30="","",Refs!B30)</f>
        <v>Isle of Wight</v>
      </c>
      <c r="C37" s="9" t="str">
        <f>IF(Refs!D30="","",Refs!D30)</f>
        <v>Area</v>
      </c>
      <c r="D37" s="99">
        <f>IF($B37="","",IF($C37="Region",SUMIFS(Raw!$H:$H,Raw!$A:$A,$B$5,Raw!$G:$G,Month!D$7,Raw!$I:$I,Month!$A37),IF($C37="Provider",SUMIFS(Raw!$H:$H,Raw!$A:$A,$B$5,Raw!$G:$G,Month!D$7,Raw!$C:$C,Month!$A37),SUMIFS(Raw!$H:$H,Raw!$A:$A,$B$5,Raw!$G:$G,Month!D$7,Raw!$E:$E,Month!$A37))))</f>
        <v>8431</v>
      </c>
      <c r="E37" s="99">
        <f>IF($B37="","",IF($C37="Region",SUMIFS(Raw!$H:$H,Raw!$A:$A,$B$5,Raw!$G:$G,Month!E$7,Raw!$I:$I,Month!$A37),IF($C37="Provider",SUMIFS(Raw!$H:$H,Raw!$A:$A,$B$5,Raw!$G:$G,Month!E$7,Raw!$C:$C,Month!$A37),SUMIFS(Raw!$H:$H,Raw!$A:$A,$B$5,Raw!$G:$G,Month!E$7,Raw!$E:$E,Month!$A37))))</f>
        <v>527</v>
      </c>
      <c r="F37" s="99">
        <f>IF($B37="","",IF($C37="Region",SUMIFS(Raw!$H:$H,Raw!$A:$A,$B$5,Raw!$G:$G,Month!F$7,Raw!$I:$I,Month!$A37),IF($C37="Provider",SUMIFS(Raw!$H:$H,Raw!$A:$A,$B$5,Raw!$G:$G,Month!F$7,Raw!$C:$C,Month!$A37),SUMIFS(Raw!$H:$H,Raw!$A:$A,$B$5,Raw!$G:$G,Month!F$7,Raw!$E:$E,Month!$A37))))</f>
        <v>7279</v>
      </c>
      <c r="G37" s="99">
        <f>IF($B37="","",IF($C37="Region",SUMIFS(Raw!$H:$H,Raw!$A:$A,$B$5,Raw!$G:$G,Month!G$7,Raw!$I:$I,Month!$A37),IF($C37="Provider",SUMIFS(Raw!$H:$H,Raw!$A:$A,$B$5,Raw!$G:$G,Month!G$7,Raw!$C:$C,Month!$A37),SUMIFS(Raw!$H:$H,Raw!$A:$A,$B$5,Raw!$G:$G,Month!G$7,Raw!$E:$E,Month!$A37))))</f>
        <v>4761</v>
      </c>
      <c r="H37" s="99">
        <f>IF($B37="","",IF($C37="Region",SUMIFS(Raw!$H:$H,Raw!$A:$A,$B$5,Raw!$G:$G,Month!H$7,Raw!$I:$I,Month!$A37),IF($C37="Provider",SUMIFS(Raw!$H:$H,Raw!$A:$A,$B$5,Raw!$G:$G,Month!H$7,Raw!$C:$C,Month!$A37),SUMIFS(Raw!$H:$H,Raw!$A:$A,$B$5,Raw!$G:$G,Month!H$7,Raw!$E:$E,Month!$A37))))</f>
        <v>887</v>
      </c>
      <c r="I37" s="99">
        <f>IF($B37="","",IF($C37="Region",SUMIFS(Raw!$H:$H,Raw!$A:$A,$B$5,Raw!$G:$G,Month!I$7,Raw!$I:$I,Month!$A37),IF($C37="Provider",SUMIFS(Raw!$H:$H,Raw!$A:$A,$B$5,Raw!$G:$G,Month!I$7,Raw!$C:$C,Month!$A37),SUMIFS(Raw!$H:$H,Raw!$A:$A,$B$5,Raw!$G:$G,Month!I$7,Raw!$E:$E,Month!$A37))))</f>
        <v>1137627</v>
      </c>
      <c r="J37" s="99">
        <f>IF($B37="","",IF($C37="Region",SUMIFS(Raw!$H:$H,Raw!$A:$A,$B$5,Raw!$G:$G,Month!J$7,Raw!$I:$I,Month!$A37),IF($C37="Provider",SUMIFS(Raw!$H:$H,Raw!$A:$A,$B$5,Raw!$G:$G,Month!J$7,Raw!$C:$C,Month!$A37),SUMIFS(Raw!$H:$H,Raw!$A:$A,$B$5,Raw!$G:$G,Month!J$7,Raw!$E:$E,Month!$A37))))</f>
        <v>839</v>
      </c>
      <c r="K37" s="99">
        <f>IF($B37="","",IF($C37="Region",SUMIFS(Raw!$H:$H,Raw!$A:$A,$B$5,Raw!$G:$G,Month!K$7,Raw!$I:$I,Month!$A37),IF($C37="Provider",SUMIFS(Raw!$H:$H,Raw!$A:$A,$B$5,Raw!$G:$G,Month!K$7,Raw!$C:$C,Month!$A37),SUMIFS(Raw!$H:$H,Raw!$A:$A,$B$5,Raw!$G:$G,Month!K$7,Raw!$E:$E,Month!$A37))))</f>
        <v>1393</v>
      </c>
      <c r="L37" s="99">
        <f>IF($B37="","",IF($C37="Region",SUMIFS(Raw!$H:$H,Raw!$A:$A,$B$5,Raw!$G:$G,Month!L$7,Raw!$I:$I,Month!$A37),IF($C37="Provider",SUMIFS(Raw!$H:$H,Raw!$A:$A,$B$5,Raw!$G:$G,Month!L$7,Raw!$C:$C,Month!$A37),SUMIFS(Raw!$H:$H,Raw!$A:$A,$B$5,Raw!$G:$G,Month!L$7,Raw!$E:$E,Month!$A37))))</f>
        <v>230516</v>
      </c>
      <c r="M37" s="99">
        <f>IF($B37="","",IF($C37="Region",SUMIFS(Raw!$H:$H,Raw!$A:$A,$B$5,Raw!$G:$G,Month!M$7,Raw!$I:$I,Month!$A37),IF($C37="Provider",SUMIFS(Raw!$H:$H,Raw!$A:$A,$B$5,Raw!$G:$G,Month!M$7,Raw!$C:$C,Month!$A37),SUMIFS(Raw!$H:$H,Raw!$A:$A,$B$5,Raw!$G:$G,Month!M$7,Raw!$E:$E,Month!$A37))))</f>
        <v>705</v>
      </c>
      <c r="N37" s="99">
        <f>IF($B37="","",IF($C37="Region",SUMIFS(Raw!$H:$H,Raw!$A:$A,$B$5,Raw!$G:$G,Month!N$7,Raw!$I:$I,Month!$A37),IF($C37="Provider",SUMIFS(Raw!$H:$H,Raw!$A:$A,$B$5,Raw!$G:$G,Month!N$7,Raw!$C:$C,Month!$A37),SUMIFS(Raw!$H:$H,Raw!$A:$A,$B$5,Raw!$G:$G,Month!N$7,Raw!$E:$E,Month!$A37))))</f>
        <v>1041072</v>
      </c>
      <c r="O37" s="99">
        <f>IF($B37="","",IF($C37="Region",SUMIFS(Raw!$H:$H,Raw!$A:$A,$B$5,Raw!$G:$G,Month!O$7,Raw!$I:$I,Month!$A37),IF($C37="Provider",SUMIFS(Raw!$H:$H,Raw!$A:$A,$B$5,Raw!$G:$G,Month!O$7,Raw!$C:$C,Month!$A37),SUMIFS(Raw!$H:$H,Raw!$A:$A,$B$5,Raw!$G:$G,Month!O$7,Raw!$E:$E,Month!$A37))))</f>
        <v>7334</v>
      </c>
      <c r="P37" s="99">
        <f>IF($B37="","",IF($C37="Region",SUMIFS(Raw!$H:$H,Raw!$A:$A,$B$5,Raw!$G:$G,Month!P$7,Raw!$I:$I,Month!$A37),IF($C37="Provider",SUMIFS(Raw!$H:$H,Raw!$A:$A,$B$5,Raw!$G:$G,Month!P$7,Raw!$C:$C,Month!$A37),SUMIFS(Raw!$H:$H,Raw!$A:$A,$B$5,Raw!$G:$G,Month!P$7,Raw!$E:$E,Month!$A37))))</f>
        <v>0</v>
      </c>
      <c r="Q37" s="99">
        <f>IF($B37="","",IF($C37="Region",SUMIFS(Raw!$H:$H,Raw!$A:$A,$B$5,Raw!$G:$G,Month!Q$7,Raw!$I:$I,Month!$A37),IF($C37="Provider",SUMIFS(Raw!$H:$H,Raw!$A:$A,$B$5,Raw!$G:$G,Month!Q$7,Raw!$C:$C,Month!$A37),SUMIFS(Raw!$H:$H,Raw!$A:$A,$B$5,Raw!$G:$G,Month!Q$7,Raw!$E:$E,Month!$A37))))</f>
        <v>3222</v>
      </c>
      <c r="R37" s="99">
        <f>IF($B37="","",IF($C37="Region",SUMIFS(Raw!$H:$H,Raw!$A:$A,$B$5,Raw!$G:$G,Month!R$7,Raw!$I:$I,Month!$A37),IF($C37="Provider",SUMIFS(Raw!$H:$H,Raw!$A:$A,$B$5,Raw!$G:$G,Month!R$7,Raw!$C:$C,Month!$A37),SUMIFS(Raw!$H:$H,Raw!$A:$A,$B$5,Raw!$G:$G,Month!R$7,Raw!$E:$E,Month!$A37))))</f>
        <v>1861</v>
      </c>
      <c r="S37" s="99">
        <f>IF($B37="","",IF($C37="Region",SUMIFS(Raw!$H:$H,Raw!$A:$A,$B$5,Raw!$G:$G,Month!S$7,Raw!$I:$I,Month!$A37),IF($C37="Provider",SUMIFS(Raw!$H:$H,Raw!$A:$A,$B$5,Raw!$G:$G,Month!S$7,Raw!$C:$C,Month!$A37),SUMIFS(Raw!$H:$H,Raw!$A:$A,$B$5,Raw!$G:$G,Month!S$7,Raw!$E:$E,Month!$A37))))</f>
        <v>2251</v>
      </c>
      <c r="T37" s="99">
        <f>IF($B37="","",IF($C37="Region",SUMIFS(Raw!$H:$H,Raw!$A:$A,$B$5,Raw!$G:$G,Month!T$7,Raw!$I:$I,Month!$A37),IF($C37="Provider",SUMIFS(Raw!$H:$H,Raw!$A:$A,$B$5,Raw!$G:$G,Month!T$7,Raw!$C:$C,Month!$A37),SUMIFS(Raw!$H:$H,Raw!$A:$A,$B$5,Raw!$G:$G,Month!T$7,Raw!$E:$E,Month!$A37))))</f>
        <v>0</v>
      </c>
      <c r="U37" s="99">
        <f>IF($B37="","",IF($C37="Region",SUMIFS(Raw!$H:$H,Raw!$A:$A,$B$5,Raw!$G:$G,Month!U$7,Raw!$I:$I,Month!$A37),IF($C37="Provider",SUMIFS(Raw!$H:$H,Raw!$A:$A,$B$5,Raw!$G:$G,Month!U$7,Raw!$C:$C,Month!$A37),SUMIFS(Raw!$H:$H,Raw!$A:$A,$B$5,Raw!$G:$G,Month!U$7,Raw!$E:$E,Month!$A37))))</f>
        <v>4112</v>
      </c>
      <c r="V37" s="99">
        <f>IF($B37="","",IF($C37="Region",SUMIFS(Raw!$H:$H,Raw!$A:$A,$B$5,Raw!$G:$G,Month!V$7,Raw!$I:$I,Month!$A37),IF($C37="Provider",SUMIFS(Raw!$H:$H,Raw!$A:$A,$B$5,Raw!$G:$G,Month!V$7,Raw!$C:$C,Month!$A37),SUMIFS(Raw!$H:$H,Raw!$A:$A,$B$5,Raw!$G:$G,Month!V$7,Raw!$E:$E,Month!$A37))))</f>
        <v>1149</v>
      </c>
      <c r="W37" s="99">
        <f>IF($B37="","",IF($C37="Region",SUMIFS(Raw!$H:$H,Raw!$A:$A,$B$5,Raw!$G:$G,Month!W$7,Raw!$I:$I,Month!$A37),IF($C37="Provider",SUMIFS(Raw!$H:$H,Raw!$A:$A,$B$5,Raw!$G:$G,Month!W$7,Raw!$C:$C,Month!$A37),SUMIFS(Raw!$H:$H,Raw!$A:$A,$B$5,Raw!$G:$G,Month!W$7,Raw!$E:$E,Month!$A37))))</f>
        <v>1677</v>
      </c>
      <c r="X37" s="99">
        <f>IF($B37="","",IF($C37="Region",SUMIFS(Raw!$H:$H,Raw!$A:$A,$B$5,Raw!$G:$G,Month!X$7,Raw!$I:$I,Month!$A37),IF($C37="Provider",SUMIFS(Raw!$H:$H,Raw!$A:$A,$B$5,Raw!$G:$G,Month!X$7,Raw!$C:$C,Month!$A37),SUMIFS(Raw!$H:$H,Raw!$A:$A,$B$5,Raw!$G:$G,Month!X$7,Raw!$E:$E,Month!$A37))))</f>
        <v>1447</v>
      </c>
      <c r="Y37" s="99">
        <f>IF($B37="","",IF($C37="Region",SUMIFS(Raw!$H:$H,Raw!$A:$A,$B$5,Raw!$G:$G,Month!Y$7,Raw!$I:$I,Month!$A37),IF($C37="Provider",SUMIFS(Raw!$H:$H,Raw!$A:$A,$B$5,Raw!$G:$G,Month!Y$7,Raw!$C:$C,Month!$A37),SUMIFS(Raw!$H:$H,Raw!$A:$A,$B$5,Raw!$G:$G,Month!Y$7,Raw!$E:$E,Month!$A37))))</f>
        <v>647</v>
      </c>
      <c r="Z37" s="99">
        <f>IF($B37="","",IF($C37="Region",SUMIFS(Raw!$H:$H,Raw!$A:$A,$B$5,Raw!$G:$G,Month!Z$7,Raw!$I:$I,Month!$A37),IF($C37="Provider",SUMIFS(Raw!$H:$H,Raw!$A:$A,$B$5,Raw!$G:$G,Month!Z$7,Raw!$C:$C,Month!$A37),SUMIFS(Raw!$H:$H,Raw!$A:$A,$B$5,Raw!$G:$G,Month!Z$7,Raw!$E:$E,Month!$A37))))</f>
        <v>3049</v>
      </c>
      <c r="AA37" s="99">
        <f>IF($B37="","",IF($C37="Region",SUMIFS(Raw!$H:$H,Raw!$A:$A,$B$5,Raw!$G:$G,Month!AA$7,Raw!$I:$I,Month!$A37),IF($C37="Provider",SUMIFS(Raw!$H:$H,Raw!$A:$A,$B$5,Raw!$G:$G,Month!AA$7,Raw!$C:$C,Month!$A37),SUMIFS(Raw!$H:$H,Raw!$A:$A,$B$5,Raw!$G:$G,Month!AA$7,Raw!$E:$E,Month!$A37))))</f>
        <v>83</v>
      </c>
      <c r="AB37" s="99">
        <f>IF($B37="","",IF($C37="Region",SUMIFS(Raw!$H:$H,Raw!$A:$A,$B$5,Raw!$G:$G,Month!AB$7,Raw!$I:$I,Month!$A37),IF($C37="Provider",SUMIFS(Raw!$H:$H,Raw!$A:$A,$B$5,Raw!$G:$G,Month!AB$7,Raw!$C:$C,Month!$A37),SUMIFS(Raw!$H:$H,Raw!$A:$A,$B$5,Raw!$G:$G,Month!AB$7,Raw!$E:$E,Month!$A37))))</f>
        <v>83</v>
      </c>
      <c r="AC37" s="99">
        <f>IF($B37="","",IF($C37="Region",SUMIFS(Raw!$H:$H,Raw!$A:$A,$B$5,Raw!$G:$G,Month!AC$7,Raw!$I:$I,Month!$A37),IF($C37="Provider",SUMIFS(Raw!$H:$H,Raw!$A:$A,$B$5,Raw!$G:$G,Month!AC$7,Raw!$C:$C,Month!$A37),SUMIFS(Raw!$H:$H,Raw!$A:$A,$B$5,Raw!$G:$G,Month!AC$7,Raw!$E:$E,Month!$A37))))</f>
        <v>794</v>
      </c>
      <c r="AD37" s="99">
        <f>IF($B37="","",IF($C37="Region",SUMIFS(Raw!$H:$H,Raw!$A:$A,$B$5,Raw!$G:$G,Month!AD$7,Raw!$I:$I,Month!$A37),IF($C37="Provider",SUMIFS(Raw!$H:$H,Raw!$A:$A,$B$5,Raw!$G:$G,Month!AD$7,Raw!$C:$C,Month!$A37),SUMIFS(Raw!$H:$H,Raw!$A:$A,$B$5,Raw!$G:$G,Month!AD$7,Raw!$E:$E,Month!$A37))))</f>
        <v>2694</v>
      </c>
      <c r="AE37" s="99">
        <f>IF($B37="","",IF($C37="Region",SUMIFS(Raw!$H:$H,Raw!$A:$A,$B$5,Raw!$G:$G,Month!AE$7,Raw!$I:$I,Month!$A37),IF($C37="Provider",SUMIFS(Raw!$H:$H,Raw!$A:$A,$B$5,Raw!$G:$G,Month!AE$7,Raw!$C:$C,Month!$A37),SUMIFS(Raw!$H:$H,Raw!$A:$A,$B$5,Raw!$G:$G,Month!AE$7,Raw!$E:$E,Month!$A37))))</f>
        <v>7334</v>
      </c>
      <c r="AF37" s="99">
        <f>IF($B37="","",IF($C37="Region",SUMIFS(Raw!$H:$H,Raw!$A:$A,$B$5,Raw!$G:$G,Month!AF$7,Raw!$I:$I,Month!$A37),IF($C37="Provider",SUMIFS(Raw!$H:$H,Raw!$A:$A,$B$5,Raw!$G:$G,Month!AF$7,Raw!$C:$C,Month!$A37),SUMIFS(Raw!$H:$H,Raw!$A:$A,$B$5,Raw!$G:$G,Month!AF$7,Raw!$E:$E,Month!$A37))))</f>
        <v>1108</v>
      </c>
      <c r="AG37" s="99">
        <f>IF($B37="","",IF($C37="Region",SUMIFS(Raw!$H:$H,Raw!$A:$A,$B$5,Raw!$G:$G,Month!AG$7,Raw!$I:$I,Month!$A37),IF($C37="Provider",SUMIFS(Raw!$H:$H,Raw!$A:$A,$B$5,Raw!$G:$G,Month!AG$7,Raw!$C:$C,Month!$A37),SUMIFS(Raw!$H:$H,Raw!$A:$A,$B$5,Raw!$G:$G,Month!AG$7,Raw!$E:$E,Month!$A37))))</f>
        <v>1299</v>
      </c>
      <c r="AH37" s="99">
        <f>IF($B37="","",IF($C37="Region",SUMIFS(Raw!$H:$H,Raw!$A:$A,$B$5,Raw!$G:$G,Month!AH$7,Raw!$I:$I,Month!$A37),IF($C37="Provider",SUMIFS(Raw!$H:$H,Raw!$A:$A,$B$5,Raw!$G:$G,Month!AH$7,Raw!$C:$C,Month!$A37),SUMIFS(Raw!$H:$H,Raw!$A:$A,$B$5,Raw!$G:$G,Month!AH$7,Raw!$E:$E,Month!$A37))))</f>
        <v>588</v>
      </c>
      <c r="AI37" s="99">
        <f>IF($B37="","",IF($C37="Region",SUMIFS(Raw!$H:$H,Raw!$A:$A,$B$5,Raw!$G:$G,Month!AI$7,Raw!$I:$I,Month!$A37),IF($C37="Provider",SUMIFS(Raw!$H:$H,Raw!$A:$A,$B$5,Raw!$G:$G,Month!AI$7,Raw!$C:$C,Month!$A37),SUMIFS(Raw!$H:$H,Raw!$A:$A,$B$5,Raw!$G:$G,Month!AI$7,Raw!$E:$E,Month!$A37))))</f>
        <v>0</v>
      </c>
      <c r="AJ37" s="99">
        <f>IF($B37="","",IF($C37="Region",SUMIFS(Raw!$H:$H,Raw!$A:$A,$B$5,Raw!$G:$G,Month!AJ$7,Raw!$I:$I,Month!$A37),IF($C37="Provider",SUMIFS(Raw!$H:$H,Raw!$A:$A,$B$5,Raw!$G:$G,Month!AJ$7,Raw!$C:$C,Month!$A37),SUMIFS(Raw!$H:$H,Raw!$A:$A,$B$5,Raw!$G:$G,Month!AJ$7,Raw!$E:$E,Month!$A37))))</f>
        <v>393</v>
      </c>
      <c r="AK37" s="99">
        <f>IF($B37="","",IF($C37="Region",SUMIFS(Raw!$H:$H,Raw!$A:$A,$B$5,Raw!$G:$G,Month!AK$7,Raw!$I:$I,Month!$A37),IF($C37="Provider",SUMIFS(Raw!$H:$H,Raw!$A:$A,$B$5,Raw!$G:$G,Month!AK$7,Raw!$C:$C,Month!$A37),SUMIFS(Raw!$H:$H,Raw!$A:$A,$B$5,Raw!$G:$G,Month!AK$7,Raw!$E:$E,Month!$A37))))</f>
        <v>17</v>
      </c>
      <c r="AL37" s="99">
        <f>IF($B37="","",IF($C37="Region",SUMIFS(Raw!$H:$H,Raw!$A:$A,$B$5,Raw!$G:$G,Month!AL$7,Raw!$I:$I,Month!$A37),IF($C37="Provider",SUMIFS(Raw!$H:$H,Raw!$A:$A,$B$5,Raw!$G:$G,Month!AL$7,Raw!$C:$C,Month!$A37),SUMIFS(Raw!$H:$H,Raw!$A:$A,$B$5,Raw!$G:$G,Month!AL$7,Raw!$E:$E,Month!$A37))))</f>
        <v>94</v>
      </c>
      <c r="AM37" s="99">
        <f>IF($B37="","",IF($C37="Region",SUMIFS(Raw!$H:$H,Raw!$A:$A,$B$5,Raw!$G:$G,Month!AM$7,Raw!$I:$I,Month!$A37),IF($C37="Provider",SUMIFS(Raw!$H:$H,Raw!$A:$A,$B$5,Raw!$G:$G,Month!AM$7,Raw!$C:$C,Month!$A37),SUMIFS(Raw!$H:$H,Raw!$A:$A,$B$5,Raw!$G:$G,Month!AM$7,Raw!$E:$E,Month!$A37))))</f>
        <v>6</v>
      </c>
      <c r="AN37" s="99">
        <f>IF($B37="","",IF($C37="Region",SUMIFS(Raw!$H:$H,Raw!$A:$A,$B$5,Raw!$G:$G,Month!AN$7,Raw!$I:$I,Month!$A37),IF($C37="Provider",SUMIFS(Raw!$H:$H,Raw!$A:$A,$B$5,Raw!$G:$G,Month!AN$7,Raw!$C:$C,Month!$A37),SUMIFS(Raw!$H:$H,Raw!$A:$A,$B$5,Raw!$G:$G,Month!AN$7,Raw!$E:$E,Month!$A37))))</f>
        <v>271</v>
      </c>
      <c r="AO37" s="99">
        <f>IF($B37="","",IF($C37="Region",SUMIFS(Raw!$H:$H,Raw!$A:$A,$B$5,Raw!$G:$G,Month!AO$7,Raw!$I:$I,Month!$A37),IF($C37="Provider",SUMIFS(Raw!$H:$H,Raw!$A:$A,$B$5,Raw!$G:$G,Month!AO$7,Raw!$C:$C,Month!$A37),SUMIFS(Raw!$H:$H,Raw!$A:$A,$B$5,Raw!$G:$G,Month!AO$7,Raw!$E:$E,Month!$A37))))</f>
        <v>141</v>
      </c>
      <c r="AP37" s="99">
        <f>IF($B37="","",IF($C37="Region",SUMIFS(Raw!$H:$H,Raw!$A:$A,$B$5,Raw!$G:$G,Month!AP$7,Raw!$I:$I,Month!$A37),IF($C37="Provider",SUMIFS(Raw!$H:$H,Raw!$A:$A,$B$5,Raw!$G:$G,Month!AP$7,Raw!$C:$C,Month!$A37),SUMIFS(Raw!$H:$H,Raw!$A:$A,$B$5,Raw!$G:$G,Month!AP$7,Raw!$E:$E,Month!$A37))))</f>
        <v>863</v>
      </c>
      <c r="AQ37" s="99">
        <f>IF($B37="","",IF($C37="Region",SUMIFS(Raw!$H:$H,Raw!$A:$A,$B$5,Raw!$G:$G,Month!AQ$7,Raw!$I:$I,Month!$A37),IF($C37="Provider",SUMIFS(Raw!$H:$H,Raw!$A:$A,$B$5,Raw!$G:$G,Month!AQ$7,Raw!$C:$C,Month!$A37),SUMIFS(Raw!$H:$H,Raw!$A:$A,$B$5,Raw!$G:$G,Month!AQ$7,Raw!$E:$E,Month!$A37))))</f>
        <v>1041</v>
      </c>
      <c r="AR37" s="99">
        <f>IF($B37="","",IF($C37="Region",SUMIFS(Raw!$H:$H,Raw!$A:$A,$B$5,Raw!$G:$G,Month!AR$7,Raw!$I:$I,Month!$A37),IF($C37="Provider",SUMIFS(Raw!$H:$H,Raw!$A:$A,$B$5,Raw!$G:$G,Month!AR$7,Raw!$C:$C,Month!$A37),SUMIFS(Raw!$H:$H,Raw!$A:$A,$B$5,Raw!$G:$G,Month!AR$7,Raw!$E:$E,Month!$A37))))</f>
        <v>897</v>
      </c>
      <c r="AS37" s="99">
        <f>IF($B37="","",IF($C37="Region",SUMIFS(Raw!$H:$H,Raw!$A:$A,$B$5,Raw!$G:$G,Month!AS$7,Raw!$I:$I,Month!$A37),IF($C37="Provider",SUMIFS(Raw!$H:$H,Raw!$A:$A,$B$5,Raw!$G:$G,Month!AS$7,Raw!$C:$C,Month!$A37),SUMIFS(Raw!$H:$H,Raw!$A:$A,$B$5,Raw!$G:$G,Month!AS$7,Raw!$E:$E,Month!$A37))))</f>
        <v>840</v>
      </c>
      <c r="AT37" s="99">
        <f>IF($B37="","",IF($C37="Region",SUMIFS(Raw!$H:$H,Raw!$A:$A,$B$5,Raw!$G:$G,Month!AT$7,Raw!$I:$I,Month!$A37),IF($C37="Provider",SUMIFS(Raw!$H:$H,Raw!$A:$A,$B$5,Raw!$G:$G,Month!AT$7,Raw!$C:$C,Month!$A37),SUMIFS(Raw!$H:$H,Raw!$A:$A,$B$5,Raw!$G:$G,Month!AT$7,Raw!$E:$E,Month!$A37))))</f>
        <v>43</v>
      </c>
      <c r="AU37" s="99">
        <f>IF($B37="","",IF($C37="Region",SUMIFS(Raw!$H:$H,Raw!$A:$A,$B$5,Raw!$G:$G,Month!AU$7,Raw!$I:$I,Month!$A37),IF($C37="Provider",SUMIFS(Raw!$H:$H,Raw!$A:$A,$B$5,Raw!$G:$G,Month!AU$7,Raw!$C:$C,Month!$A37),SUMIFS(Raw!$H:$H,Raw!$A:$A,$B$5,Raw!$G:$G,Month!AU$7,Raw!$E:$E,Month!$A37))))</f>
        <v>125</v>
      </c>
      <c r="AV37" s="99">
        <f>IF($B37="","",IF($C37="Region",SUMIFS(Raw!$H:$H,Raw!$A:$A,$B$5,Raw!$G:$G,Month!AV$7,Raw!$I:$I,Month!$A37),IF($C37="Provider",SUMIFS(Raw!$H:$H,Raw!$A:$A,$B$5,Raw!$G:$G,Month!AV$7,Raw!$C:$C,Month!$A37),SUMIFS(Raw!$H:$H,Raw!$A:$A,$B$5,Raw!$G:$G,Month!AV$7,Raw!$E:$E,Month!$A37))))</f>
        <v>589</v>
      </c>
      <c r="AW37" s="99">
        <f>IF($B37="","",IF($C37="Region",SUMIFS(Raw!$H:$H,Raw!$A:$A,$B$5,Raw!$G:$G,Month!AW$7,Raw!$I:$I,Month!$A37),IF($C37="Provider",SUMIFS(Raw!$H:$H,Raw!$A:$A,$B$5,Raw!$G:$G,Month!AW$7,Raw!$C:$C,Month!$A37),SUMIFS(Raw!$H:$H,Raw!$A:$A,$B$5,Raw!$G:$G,Month!AW$7,Raw!$E:$E,Month!$A37))))</f>
        <v>382750</v>
      </c>
      <c r="AX37" s="99">
        <f>IF($B37="","",IF($C37="Region",SUMIFS(Raw!$H:$H,Raw!$A:$A,$B$5,Raw!$G:$G,Month!AX$7,Raw!$I:$I,Month!$A37),IF($C37="Provider",SUMIFS(Raw!$H:$H,Raw!$A:$A,$B$5,Raw!$G:$G,Month!AX$7,Raw!$C:$C,Month!$A37),SUMIFS(Raw!$H:$H,Raw!$A:$A,$B$5,Raw!$G:$G,Month!AX$7,Raw!$E:$E,Month!$A37))))</f>
        <v>866</v>
      </c>
      <c r="AY37" s="99">
        <f>IF($B37="","",IF($C37="Region",SUMIFS(Raw!$H:$H,Raw!$A:$A,$B$5,Raw!$G:$G,Month!AY$7,Raw!$I:$I,Month!$A37),IF($C37="Provider",SUMIFS(Raw!$H:$H,Raw!$A:$A,$B$5,Raw!$G:$G,Month!AY$7,Raw!$C:$C,Month!$A37),SUMIFS(Raw!$H:$H,Raw!$A:$A,$B$5,Raw!$G:$G,Month!AY$7,Raw!$E:$E,Month!$A37))))</f>
        <v>206</v>
      </c>
      <c r="AZ37" s="99">
        <f>IF($B37="","",IF($C37="Region",SUMIFS(Raw!$H:$H,Raw!$A:$A,$B$5,Raw!$G:$G,Month!AZ$7,Raw!$I:$I,Month!$A37),IF($C37="Provider",SUMIFS(Raw!$H:$H,Raw!$A:$A,$B$5,Raw!$G:$G,Month!AZ$7,Raw!$C:$C,Month!$A37),SUMIFS(Raw!$H:$H,Raw!$A:$A,$B$5,Raw!$G:$G,Month!AZ$7,Raw!$E:$E,Month!$A37))))</f>
        <v>31</v>
      </c>
      <c r="BA37" s="99">
        <f>IF($B37="","",IF($C37="Region",SUMIFS(Raw!$H:$H,Raw!$A:$A,$B$5,Raw!$G:$G,Month!BA$7,Raw!$I:$I,Month!$A37),IF($C37="Provider",SUMIFS(Raw!$H:$H,Raw!$A:$A,$B$5,Raw!$G:$G,Month!BA$7,Raw!$C:$C,Month!$A37),SUMIFS(Raw!$H:$H,Raw!$A:$A,$B$5,Raw!$G:$G,Month!BA$7,Raw!$E:$E,Month!$A37))))</f>
        <v>53</v>
      </c>
      <c r="BB37" s="99">
        <f>IF($B37="","",IF($C37="Region",SUMIFS(Raw!$H:$H,Raw!$A:$A,$B$5,Raw!$G:$G,Month!BB$7,Raw!$I:$I,Month!$A37),IF($C37="Provider",SUMIFS(Raw!$H:$H,Raw!$A:$A,$B$5,Raw!$G:$G,Month!BB$7,Raw!$C:$C,Month!$A37),SUMIFS(Raw!$H:$H,Raw!$A:$A,$B$5,Raw!$G:$G,Month!BB$7,Raw!$E:$E,Month!$A37))))</f>
        <v>280062</v>
      </c>
      <c r="BC37" s="99">
        <f>IF($B37="","",IF($C37="Region",SUMIFS(Raw!$H:$H,Raw!$A:$A,$B$5,Raw!$G:$G,Month!BC$7,Raw!$I:$I,Month!$A37),IF($C37="Provider",SUMIFS(Raw!$H:$H,Raw!$A:$A,$B$5,Raw!$G:$G,Month!BC$7,Raw!$C:$C,Month!$A37),SUMIFS(Raw!$H:$H,Raw!$A:$A,$B$5,Raw!$G:$G,Month!BC$7,Raw!$E:$E,Month!$A37))))</f>
        <v>710</v>
      </c>
      <c r="BD37" s="99">
        <f>IF($B37="","",IF($C37="Region",SUMIFS(Raw!$H:$H,Raw!$A:$A,$B$5,Raw!$G:$G,Month!BD$7,Raw!$I:$I,Month!$A37),IF($C37="Provider",SUMIFS(Raw!$H:$H,Raw!$A:$A,$B$5,Raw!$G:$G,Month!BD$7,Raw!$C:$C,Month!$A37),SUMIFS(Raw!$H:$H,Raw!$A:$A,$B$5,Raw!$G:$G,Month!BD$7,Raw!$E:$E,Month!$A37))))</f>
        <v>3177</v>
      </c>
      <c r="BE37" s="99">
        <f>IF($B37="","",IF($C37="Region",SUMIFS(Raw!$H:$H,Raw!$A:$A,$B$5,Raw!$G:$G,Month!BE$7,Raw!$I:$I,Month!$A37),IF($C37="Provider",SUMIFS(Raw!$H:$H,Raw!$A:$A,$B$5,Raw!$G:$G,Month!BE$7,Raw!$C:$C,Month!$A37),SUMIFS(Raw!$H:$H,Raw!$A:$A,$B$5,Raw!$G:$G,Month!BE$7,Raw!$E:$E,Month!$A37))))</f>
        <v>106</v>
      </c>
      <c r="BF37" s="99">
        <f>IF($B37="","",IF($C37="Region",SUMIFS(Raw!$H:$H,Raw!$A:$A,$B$5,Raw!$G:$G,Month!BF$7,Raw!$I:$I,Month!$A37),IF($C37="Provider",SUMIFS(Raw!$H:$H,Raw!$A:$A,$B$5,Raw!$G:$G,Month!BF$7,Raw!$C:$C,Month!$A37),SUMIFS(Raw!$H:$H,Raw!$A:$A,$B$5,Raw!$G:$G,Month!BF$7,Raw!$E:$E,Month!$A37))))</f>
        <v>5323</v>
      </c>
      <c r="BG37" s="99">
        <f>IF($B37="","",IF($C37="Region",SUMIFS(Raw!$H:$H,Raw!$A:$A,$B$5,Raw!$G:$G,Month!BG$7,Raw!$I:$I,Month!$A37),IF($C37="Provider",SUMIFS(Raw!$H:$H,Raw!$A:$A,$B$5,Raw!$G:$G,Month!BG$7,Raw!$C:$C,Month!$A37),SUMIFS(Raw!$H:$H,Raw!$A:$A,$B$5,Raw!$G:$G,Month!BG$7,Raw!$E:$E,Month!$A37))))</f>
        <v>3</v>
      </c>
      <c r="BH37" s="99">
        <f>IF($B37="","",IF($C37="Region",SUMIFS(Raw!$H:$H,Raw!$A:$A,$B$5,Raw!$G:$G,Month!BH$7,Raw!$I:$I,Month!$A37),IF($C37="Provider",SUMIFS(Raw!$H:$H,Raw!$A:$A,$B$5,Raw!$G:$G,Month!BH$7,Raw!$C:$C,Month!$A37),SUMIFS(Raw!$H:$H,Raw!$A:$A,$B$5,Raw!$G:$G,Month!BH$7,Raw!$E:$E,Month!$A37))))</f>
        <v>4734</v>
      </c>
      <c r="BI37" s="99">
        <f>IF($B37="","",IF($C37="Region",SUMIFS(Raw!$H:$H,Raw!$A:$A,$B$5,Raw!$G:$G,Month!BI$7,Raw!$I:$I,Month!$A37),IF($C37="Provider",SUMIFS(Raw!$H:$H,Raw!$A:$A,$B$5,Raw!$G:$G,Month!BI$7,Raw!$C:$C,Month!$A37),SUMIFS(Raw!$H:$H,Raw!$A:$A,$B$5,Raw!$G:$G,Month!BI$7,Raw!$E:$E,Month!$A37))))</f>
        <v>1721</v>
      </c>
      <c r="BJ37" s="99">
        <f>IF($B37="","",IF($C37="Region",SUMIFS(Raw!$H:$H,Raw!$A:$A,$B$5,Raw!$G:$G,Month!BJ$7,Raw!$I:$I,Month!$A37),IF($C37="Provider",SUMIFS(Raw!$H:$H,Raw!$A:$A,$B$5,Raw!$G:$G,Month!BJ$7,Raw!$C:$C,Month!$A37),SUMIFS(Raw!$H:$H,Raw!$A:$A,$B$5,Raw!$G:$G,Month!BJ$7,Raw!$E:$E,Month!$A37))))</f>
        <v>1294</v>
      </c>
      <c r="BK37" s="99">
        <f>IF($B37="","",IF($C37="Region",SUMIFS(Raw!$H:$H,Raw!$A:$A,$B$5,Raw!$G:$G,Month!BK$7,Raw!$I:$I,Month!$A37),IF($C37="Provider",SUMIFS(Raw!$H:$H,Raw!$A:$A,$B$5,Raw!$G:$G,Month!BK$7,Raw!$C:$C,Month!$A37),SUMIFS(Raw!$H:$H,Raw!$A:$A,$B$5,Raw!$G:$G,Month!BK$7,Raw!$E:$E,Month!$A37))))</f>
        <v>1097</v>
      </c>
      <c r="BL37" s="99">
        <f>IF($B37="","",IF($C37="Region",SUMIFS(Raw!$H:$H,Raw!$A:$A,$B$5,Raw!$G:$G,Month!BL$7,Raw!$I:$I,Month!$A37),IF($C37="Provider",SUMIFS(Raw!$H:$H,Raw!$A:$A,$B$5,Raw!$G:$G,Month!BL$7,Raw!$C:$C,Month!$A37),SUMIFS(Raw!$H:$H,Raw!$A:$A,$B$5,Raw!$G:$G,Month!BL$7,Raw!$E:$E,Month!$A37))))</f>
        <v>1491</v>
      </c>
      <c r="BM37" s="99">
        <f>IF($B37="","",IF($C37="Region",SUMIFS(Raw!$H:$H,Raw!$A:$A,$B$5,Raw!$G:$G,Month!BM$7,Raw!$I:$I,Month!$A37),IF($C37="Provider",SUMIFS(Raw!$H:$H,Raw!$A:$A,$B$5,Raw!$G:$G,Month!BM$7,Raw!$C:$C,Month!$A37),SUMIFS(Raw!$H:$H,Raw!$A:$A,$B$5,Raw!$G:$G,Month!BM$7,Raw!$E:$E,Month!$A37))))</f>
        <v>15</v>
      </c>
      <c r="BN37" s="99">
        <f>IF($B37="","",IF($C37="Region",SUMIFS(Raw!$H:$H,Raw!$A:$A,$B$5,Raw!$G:$G,Month!BN$7,Raw!$I:$I,Month!$A37),IF($C37="Provider",SUMIFS(Raw!$H:$H,Raw!$A:$A,$B$5,Raw!$G:$G,Month!BN$7,Raw!$C:$C,Month!$A37),SUMIFS(Raw!$H:$H,Raw!$A:$A,$B$5,Raw!$G:$G,Month!BN$7,Raw!$E:$E,Month!$A37))))</f>
        <v>542</v>
      </c>
      <c r="BO37" s="99">
        <f>IF($B37="","",IF($C37="Region",SUMIFS(Raw!$H:$H,Raw!$A:$A,$B$5,Raw!$G:$G,Month!BO$7,Raw!$I:$I,Month!$A37),IF($C37="Provider",SUMIFS(Raw!$H:$H,Raw!$A:$A,$B$5,Raw!$G:$G,Month!BO$7,Raw!$C:$C,Month!$A37),SUMIFS(Raw!$H:$H,Raw!$A:$A,$B$5,Raw!$G:$G,Month!BO$7,Raw!$E:$E,Month!$A37))))</f>
        <v>143</v>
      </c>
      <c r="BP37" s="99">
        <f>IF($B37="","",IF($C37="Region",SUMIFS(Raw!$H:$H,Raw!$A:$A,$B$5,Raw!$G:$G,Month!BP$7,Raw!$I:$I,Month!$A37),IF($C37="Provider",SUMIFS(Raw!$H:$H,Raw!$A:$A,$B$5,Raw!$G:$G,Month!BP$7,Raw!$C:$C,Month!$A37),SUMIFS(Raw!$H:$H,Raw!$A:$A,$B$5,Raw!$G:$G,Month!BP$7,Raw!$E:$E,Month!$A37))))</f>
        <v>612</v>
      </c>
      <c r="BQ37" s="99">
        <f>IF($B37="","",IF($C37="Region",SUMIFS(Raw!$H:$H,Raw!$A:$A,$B$5,Raw!$G:$G,Month!BQ$7,Raw!$I:$I,Month!$A37),IF($C37="Provider",SUMIFS(Raw!$H:$H,Raw!$A:$A,$B$5,Raw!$G:$G,Month!BQ$7,Raw!$C:$C,Month!$A37),SUMIFS(Raw!$H:$H,Raw!$A:$A,$B$5,Raw!$G:$G,Month!BQ$7,Raw!$E:$E,Month!$A37))))</f>
        <v>406</v>
      </c>
      <c r="BR37" s="99">
        <f>IF($B37="","",IF($C37="Region",SUMIFS(Raw!$H:$H,Raw!$A:$A,$B$5,Raw!$G:$G,Month!BR$7,Raw!$I:$I,Month!$A37),IF($C37="Provider",SUMIFS(Raw!$H:$H,Raw!$A:$A,$B$5,Raw!$G:$G,Month!BR$7,Raw!$C:$C,Month!$A37),SUMIFS(Raw!$H:$H,Raw!$A:$A,$B$5,Raw!$G:$G,Month!BR$7,Raw!$E:$E,Month!$A37))))</f>
        <v>2</v>
      </c>
      <c r="BS37" s="99">
        <f>IF($B37="","",IF($C37="Region",SUMIFS(Raw!$H:$H,Raw!$A:$A,$B$5,Raw!$G:$G,Month!BS$7,Raw!$I:$I,Month!$A37),IF($C37="Provider",SUMIFS(Raw!$H:$H,Raw!$A:$A,$B$5,Raw!$G:$G,Month!BS$7,Raw!$C:$C,Month!$A37),SUMIFS(Raw!$H:$H,Raw!$A:$A,$B$5,Raw!$G:$G,Month!BS$7,Raw!$E:$E,Month!$A37))))</f>
        <v>0</v>
      </c>
      <c r="BT37" s="99">
        <f>IF($B37="","",IF($C37="Region",SUMIFS(Raw!$H:$H,Raw!$A:$A,$B$5,Raw!$G:$G,Month!BT$7,Raw!$I:$I,Month!$A37),IF($C37="Provider",SUMIFS(Raw!$H:$H,Raw!$A:$A,$B$5,Raw!$G:$G,Month!BT$7,Raw!$C:$C,Month!$A37),SUMIFS(Raw!$H:$H,Raw!$A:$A,$B$5,Raw!$G:$G,Month!BT$7,Raw!$E:$E,Month!$A37))))</f>
        <v>0</v>
      </c>
      <c r="BU37" s="99">
        <f>IF($B37="","",IF($C37="Region",SUMIFS(Raw!$H:$H,Raw!$A:$A,$B$5,Raw!$G:$G,Month!BU$7,Raw!$I:$I,Month!$A37),IF($C37="Provider",SUMIFS(Raw!$H:$H,Raw!$A:$A,$B$5,Raw!$G:$G,Month!BU$7,Raw!$C:$C,Month!$A37),SUMIFS(Raw!$H:$H,Raw!$A:$A,$B$5,Raw!$G:$G,Month!BU$7,Raw!$E:$E,Month!$A37))))</f>
        <v>0</v>
      </c>
      <c r="BV37" s="99">
        <f>IF($B37="","",IF($C37="Region",SUMIFS(Raw!$H:$H,Raw!$A:$A,$B$5,Raw!$G:$G,Month!BV$7,Raw!$I:$I,Month!$A37),IF($C37="Provider",SUMIFS(Raw!$H:$H,Raw!$A:$A,$B$5,Raw!$G:$G,Month!BV$7,Raw!$C:$C,Month!$A37),SUMIFS(Raw!$H:$H,Raw!$A:$A,$B$5,Raw!$G:$G,Month!BV$7,Raw!$E:$E,Month!$A37))))</f>
        <v>60</v>
      </c>
      <c r="BW37" s="99">
        <f>IF($B37="","",IF($C37="Region",SUMIFS(Raw!$H:$H,Raw!$A:$A,$B$5,Raw!$G:$G,Month!BW$7,Raw!$I:$I,Month!$A37),IF($C37="Provider",SUMIFS(Raw!$H:$H,Raw!$A:$A,$B$5,Raw!$G:$G,Month!BW$7,Raw!$C:$C,Month!$A37),SUMIFS(Raw!$H:$H,Raw!$A:$A,$B$5,Raw!$G:$G,Month!BW$7,Raw!$E:$E,Month!$A37))))</f>
        <v>0</v>
      </c>
      <c r="BX37" s="99">
        <f>IF($B37="","",IF($C37="Region",SUMIFS(Raw!$H:$H,Raw!$A:$A,$B$5,Raw!$G:$G,Month!BX$7,Raw!$I:$I,Month!$A37),IF($C37="Provider",SUMIFS(Raw!$H:$H,Raw!$A:$A,$B$5,Raw!$G:$G,Month!BX$7,Raw!$C:$C,Month!$A37),SUMIFS(Raw!$H:$H,Raw!$A:$A,$B$5,Raw!$G:$G,Month!BX$7,Raw!$E:$E,Month!$A37))))</f>
        <v>0</v>
      </c>
      <c r="BY37" s="99">
        <f>IF($B37="","",IF($C37="Region",SUMIFS(Raw!$H:$H,Raw!$A:$A,$B$5,Raw!$G:$G,Month!BY$7,Raw!$I:$I,Month!$A37),IF($C37="Provider",SUMIFS(Raw!$H:$H,Raw!$A:$A,$B$5,Raw!$G:$G,Month!BY$7,Raw!$C:$C,Month!$A37),SUMIFS(Raw!$H:$H,Raw!$A:$A,$B$5,Raw!$G:$G,Month!BY$7,Raw!$E:$E,Month!$A37))))</f>
        <v>0</v>
      </c>
      <c r="BZ37" s="99">
        <f>IF($B37="","",IF($C37="Region",SUMIFS(Raw!$H:$H,Raw!$A:$A,$B$5,Raw!$G:$G,Month!BZ$7,Raw!$I:$I,Month!$A37),IF($C37="Provider",SUMIFS(Raw!$H:$H,Raw!$A:$A,$B$5,Raw!$G:$G,Month!BZ$7,Raw!$C:$C,Month!$A37),SUMIFS(Raw!$H:$H,Raw!$A:$A,$B$5,Raw!$G:$G,Month!BZ$7,Raw!$E:$E,Month!$A37))))</f>
        <v>0</v>
      </c>
      <c r="CA37" s="99">
        <f>IF($B37="","",IF($C37="Region",SUMIFS(Raw!$H:$H,Raw!$A:$A,$B$5,Raw!$G:$G,Month!CA$7,Raw!$I:$I,Month!$A37),IF($C37="Provider",SUMIFS(Raw!$H:$H,Raw!$A:$A,$B$5,Raw!$G:$G,Month!CA$7,Raw!$C:$C,Month!$A37),SUMIFS(Raw!$H:$H,Raw!$A:$A,$B$5,Raw!$G:$G,Month!CA$7,Raw!$E:$E,Month!$A37))))</f>
        <v>0</v>
      </c>
      <c r="CB37" s="99">
        <f>IF($B37="","",IF($C37="Region",SUMIFS(Raw!$H:$H,Raw!$A:$A,$B$5,Raw!$G:$G,Month!CB$7,Raw!$I:$I,Month!$A37),IF($C37="Provider",SUMIFS(Raw!$H:$H,Raw!$A:$A,$B$5,Raw!$G:$G,Month!CB$7,Raw!$C:$C,Month!$A37),SUMIFS(Raw!$H:$H,Raw!$A:$A,$B$5,Raw!$G:$G,Month!CB$7,Raw!$E:$E,Month!$A37))))</f>
        <v>166</v>
      </c>
      <c r="CC37" s="99">
        <f>IF($B37="","",IF($C37="Region",SUMIFS(Raw!$H:$H,Raw!$A:$A,$B$5,Raw!$G:$G,Month!CC$7,Raw!$I:$I,Month!$A37),IF($C37="Provider",SUMIFS(Raw!$H:$H,Raw!$A:$A,$B$5,Raw!$G:$G,Month!CC$7,Raw!$C:$C,Month!$A37),SUMIFS(Raw!$H:$H,Raw!$A:$A,$B$5,Raw!$G:$G,Month!CC$7,Raw!$E:$E,Month!$A37))))</f>
        <v>166</v>
      </c>
      <c r="CD37" s="99">
        <f>IF($B37="","",IF($C37="Region",SUMIFS(Raw!$H:$H,Raw!$A:$A,$B$5,Raw!$G:$G,Month!CD$7,Raw!$I:$I,Month!$A37),IF($C37="Provider",SUMIFS(Raw!$H:$H,Raw!$A:$A,$B$5,Raw!$G:$G,Month!CD$7,Raw!$C:$C,Month!$A37),SUMIFS(Raw!$H:$H,Raw!$A:$A,$B$5,Raw!$G:$G,Month!CD$7,Raw!$E:$E,Month!$A37))))</f>
        <v>36</v>
      </c>
      <c r="CE37" s="99">
        <f>IF($B37="","",IF($C37="Region",SUMIFS(Raw!$H:$H,Raw!$A:$A,$B$5,Raw!$G:$G,Month!CE$7,Raw!$I:$I,Month!$A37),IF($C37="Provider",SUMIFS(Raw!$H:$H,Raw!$A:$A,$B$5,Raw!$G:$G,Month!CE$7,Raw!$C:$C,Month!$A37),SUMIFS(Raw!$H:$H,Raw!$A:$A,$B$5,Raw!$G:$G,Month!CE$7,Raw!$E:$E,Month!$A37))))</f>
        <v>20</v>
      </c>
      <c r="CF37" s="99">
        <f>IF($B37="","",IF($C37="Region",SUMIFS(Raw!$H:$H,Raw!$A:$A,$B$5,Raw!$G:$G,Month!CF$7,Raw!$I:$I,Month!$A37),IF($C37="Provider",SUMIFS(Raw!$H:$H,Raw!$A:$A,$B$5,Raw!$G:$G,Month!CF$7,Raw!$C:$C,Month!$A37),SUMIFS(Raw!$H:$H,Raw!$A:$A,$B$5,Raw!$G:$G,Month!CF$7,Raw!$E:$E,Month!$A37))))</f>
        <v>2</v>
      </c>
      <c r="CG37" s="99">
        <f>IF($B37="","",IF($C37="Region",SUMIFS(Raw!$H:$H,Raw!$A:$A,$B$5,Raw!$G:$G,Month!CG$7,Raw!$I:$I,Month!$A37),IF($C37="Provider",SUMIFS(Raw!$H:$H,Raw!$A:$A,$B$5,Raw!$G:$G,Month!CG$7,Raw!$C:$C,Month!$A37),SUMIFS(Raw!$H:$H,Raw!$A:$A,$B$5,Raw!$G:$G,Month!CG$7,Raw!$E:$E,Month!$A37))))</f>
        <v>0</v>
      </c>
      <c r="CH37" s="99">
        <f>IF($B37="","",IF($C37="Region",SUMIFS(Raw!$H:$H,Raw!$A:$A,$B$5,Raw!$G:$G,Month!CH$7,Raw!$I:$I,Month!$A37),IF($C37="Provider",SUMIFS(Raw!$H:$H,Raw!$A:$A,$B$5,Raw!$G:$G,Month!CH$7,Raw!$C:$C,Month!$A37),SUMIFS(Raw!$H:$H,Raw!$A:$A,$B$5,Raw!$G:$G,Month!CH$7,Raw!$E:$E,Month!$A37))))</f>
        <v>23</v>
      </c>
      <c r="CI37" s="99">
        <f>IF($B37="","",IF($C37="Region",SUMIFS(Raw!$H:$H,Raw!$A:$A,$B$5,Raw!$G:$G,Month!CI$7,Raw!$I:$I,Month!$A37),IF($C37="Provider",SUMIFS(Raw!$H:$H,Raw!$A:$A,$B$5,Raw!$G:$G,Month!CI$7,Raw!$C:$C,Month!$A37),SUMIFS(Raw!$H:$H,Raw!$A:$A,$B$5,Raw!$G:$G,Month!CI$7,Raw!$E:$E,Month!$A37))))</f>
        <v>23</v>
      </c>
      <c r="CJ37" s="99">
        <f>IF($B37="","",IF($C37="Region",SUMIFS(Raw!$H:$H,Raw!$A:$A,$B$5,Raw!$G:$G,Month!CJ$7,Raw!$I:$I,Month!$A37),IF($C37="Provider",SUMIFS(Raw!$H:$H,Raw!$A:$A,$B$5,Raw!$G:$G,Month!CJ$7,Raw!$C:$C,Month!$A37),SUMIFS(Raw!$H:$H,Raw!$A:$A,$B$5,Raw!$G:$G,Month!CJ$7,Raw!$E:$E,Month!$A37))))</f>
        <v>75</v>
      </c>
      <c r="CK37" s="99">
        <f>IF($B37="","",IF($C37="Region",SUMIFS(Raw!$H:$H,Raw!$A:$A,$B$5,Raw!$G:$G,Month!CK$7,Raw!$I:$I,Month!$A37),IF($C37="Provider",SUMIFS(Raw!$H:$H,Raw!$A:$A,$B$5,Raw!$G:$G,Month!CK$7,Raw!$C:$C,Month!$A37),SUMIFS(Raw!$H:$H,Raw!$A:$A,$B$5,Raw!$G:$G,Month!CK$7,Raw!$E:$E,Month!$A37))))</f>
        <v>75</v>
      </c>
      <c r="CL37" s="99">
        <f>IF($B37="","",IF($C37="Region",SUMIFS(Raw!$H:$H,Raw!$A:$A,$B$5,Raw!$G:$G,Month!CL$7,Raw!$I:$I,Month!$A37),IF($C37="Provider",SUMIFS(Raw!$H:$H,Raw!$A:$A,$B$5,Raw!$G:$G,Month!CL$7,Raw!$C:$C,Month!$A37),SUMIFS(Raw!$H:$H,Raw!$A:$A,$B$5,Raw!$G:$G,Month!CL$7,Raw!$E:$E,Month!$A37))))</f>
        <v>9</v>
      </c>
      <c r="CM37" s="99">
        <f>IF($B37="","",IF($C37="Region",SUMIFS(Raw!$H:$H,Raw!$A:$A,$B$5,Raw!$G:$G,Month!CM$7,Raw!$I:$I,Month!$A37),IF($C37="Provider",SUMIFS(Raw!$H:$H,Raw!$A:$A,$B$5,Raw!$G:$G,Month!CM$7,Raw!$C:$C,Month!$A37),SUMIFS(Raw!$H:$H,Raw!$A:$A,$B$5,Raw!$G:$G,Month!CM$7,Raw!$E:$E,Month!$A37))))</f>
        <v>9</v>
      </c>
    </row>
    <row r="38" spans="1:91" ht="10.75" customHeight="1" x14ac:dyDescent="0.25">
      <c r="A38" s="18" t="str">
        <f>IF(Refs!A31="","",Refs!A31)</f>
        <v>111AI9</v>
      </c>
      <c r="B38" s="3" t="str">
        <f>IF(Refs!B31="","",Refs!B31)</f>
        <v>Kent, Medway &amp; Sussex</v>
      </c>
      <c r="C38" s="9" t="str">
        <f>IF(Refs!D31="","",Refs!D31)</f>
        <v>Area</v>
      </c>
      <c r="D38" s="99">
        <f>IF($B38="","",IF($C38="Region",SUMIFS(Raw!$H:$H,Raw!$A:$A,$B$5,Raw!$G:$G,Month!D$7,Raw!$I:$I,Month!$A38),IF($C38="Provider",SUMIFS(Raw!$H:$H,Raw!$A:$A,$B$5,Raw!$G:$G,Month!D$7,Raw!$C:$C,Month!$A38),SUMIFS(Raw!$H:$H,Raw!$A:$A,$B$5,Raw!$G:$G,Month!D$7,Raw!$E:$E,Month!$A38))))</f>
        <v>108542</v>
      </c>
      <c r="E38" s="99">
        <f>IF($B38="","",IF($C38="Region",SUMIFS(Raw!$H:$H,Raw!$A:$A,$B$5,Raw!$G:$G,Month!E$7,Raw!$I:$I,Month!$A38),IF($C38="Provider",SUMIFS(Raw!$H:$H,Raw!$A:$A,$B$5,Raw!$G:$G,Month!E$7,Raw!$C:$C,Month!$A38),SUMIFS(Raw!$H:$H,Raw!$A:$A,$B$5,Raw!$G:$G,Month!E$7,Raw!$E:$E,Month!$A38))))</f>
        <v>0</v>
      </c>
      <c r="F38" s="99">
        <f>IF($B38="","",IF($C38="Region",SUMIFS(Raw!$H:$H,Raw!$A:$A,$B$5,Raw!$G:$G,Month!F$7,Raw!$I:$I,Month!$A38),IF($C38="Provider",SUMIFS(Raw!$H:$H,Raw!$A:$A,$B$5,Raw!$G:$G,Month!F$7,Raw!$C:$C,Month!$A38),SUMIFS(Raw!$H:$H,Raw!$A:$A,$B$5,Raw!$G:$G,Month!F$7,Raw!$E:$E,Month!$A38))))</f>
        <v>93310</v>
      </c>
      <c r="G38" s="99">
        <f>IF($B38="","",IF($C38="Region",SUMIFS(Raw!$H:$H,Raw!$A:$A,$B$5,Raw!$G:$G,Month!G$7,Raw!$I:$I,Month!$A38),IF($C38="Provider",SUMIFS(Raw!$H:$H,Raw!$A:$A,$B$5,Raw!$G:$G,Month!G$7,Raw!$C:$C,Month!$A38),SUMIFS(Raw!$H:$H,Raw!$A:$A,$B$5,Raw!$G:$G,Month!G$7,Raw!$E:$E,Month!$A38))))</f>
        <v>57989</v>
      </c>
      <c r="H38" s="99">
        <f>IF($B38="","",IF($C38="Region",SUMIFS(Raw!$H:$H,Raw!$A:$A,$B$5,Raw!$G:$G,Month!H$7,Raw!$I:$I,Month!$A38),IF($C38="Provider",SUMIFS(Raw!$H:$H,Raw!$A:$A,$B$5,Raw!$G:$G,Month!H$7,Raw!$C:$C,Month!$A38),SUMIFS(Raw!$H:$H,Raw!$A:$A,$B$5,Raw!$G:$G,Month!H$7,Raw!$E:$E,Month!$A38))))</f>
        <v>6884</v>
      </c>
      <c r="I38" s="99">
        <f>IF($B38="","",IF($C38="Region",SUMIFS(Raw!$H:$H,Raw!$A:$A,$B$5,Raw!$G:$G,Month!I$7,Raw!$I:$I,Month!$A38),IF($C38="Provider",SUMIFS(Raw!$H:$H,Raw!$A:$A,$B$5,Raw!$G:$G,Month!I$7,Raw!$C:$C,Month!$A38),SUMIFS(Raw!$H:$H,Raw!$A:$A,$B$5,Raw!$G:$G,Month!I$7,Raw!$E:$E,Month!$A38))))</f>
        <v>9063282</v>
      </c>
      <c r="J38" s="99">
        <f>IF($B38="","",IF($C38="Region",SUMIFS(Raw!$H:$H,Raw!$A:$A,$B$5,Raw!$G:$G,Month!J$7,Raw!$I:$I,Month!$A38),IF($C38="Provider",SUMIFS(Raw!$H:$H,Raw!$A:$A,$B$5,Raw!$G:$G,Month!J$7,Raw!$C:$C,Month!$A38),SUMIFS(Raw!$H:$H,Raw!$A:$A,$B$5,Raw!$G:$G,Month!J$7,Raw!$E:$E,Month!$A38))))</f>
        <v>515</v>
      </c>
      <c r="K38" s="99">
        <f>IF($B38="","",IF($C38="Region",SUMIFS(Raw!$H:$H,Raw!$A:$A,$B$5,Raw!$G:$G,Month!K$7,Raw!$I:$I,Month!$A38),IF($C38="Provider",SUMIFS(Raw!$H:$H,Raw!$A:$A,$B$5,Raw!$G:$G,Month!K$7,Raw!$C:$C,Month!$A38),SUMIFS(Raw!$H:$H,Raw!$A:$A,$B$5,Raw!$G:$G,Month!K$7,Raw!$E:$E,Month!$A38))))</f>
        <v>892</v>
      </c>
      <c r="L38" s="99">
        <f>IF($B38="","",IF($C38="Region",SUMIFS(Raw!$H:$H,Raw!$A:$A,$B$5,Raw!$G:$G,Month!L$7,Raw!$I:$I,Month!$A38),IF($C38="Provider",SUMIFS(Raw!$H:$H,Raw!$A:$A,$B$5,Raw!$G:$G,Month!L$7,Raw!$C:$C,Month!$A38),SUMIFS(Raw!$H:$H,Raw!$A:$A,$B$5,Raw!$G:$G,Month!L$7,Raw!$E:$E,Month!$A38))))</f>
        <v>1119586</v>
      </c>
      <c r="M38" s="99">
        <f>IF($B38="","",IF($C38="Region",SUMIFS(Raw!$H:$H,Raw!$A:$A,$B$5,Raw!$G:$G,Month!M$7,Raw!$I:$I,Month!$A38),IF($C38="Provider",SUMIFS(Raw!$H:$H,Raw!$A:$A,$B$5,Raw!$G:$G,Month!M$7,Raw!$C:$C,Month!$A38),SUMIFS(Raw!$H:$H,Raw!$A:$A,$B$5,Raw!$G:$G,Month!M$7,Raw!$E:$E,Month!$A38))))</f>
        <v>46602</v>
      </c>
      <c r="N38" s="99">
        <f>IF($B38="","",IF($C38="Region",SUMIFS(Raw!$H:$H,Raw!$A:$A,$B$5,Raw!$G:$G,Month!N$7,Raw!$I:$I,Month!$A38),IF($C38="Provider",SUMIFS(Raw!$H:$H,Raw!$A:$A,$B$5,Raw!$G:$G,Month!N$7,Raw!$C:$C,Month!$A38),SUMIFS(Raw!$H:$H,Raw!$A:$A,$B$5,Raw!$G:$G,Month!N$7,Raw!$E:$E,Month!$A38))))</f>
        <v>132394412</v>
      </c>
      <c r="O38" s="99">
        <f>IF($B38="","",IF($C38="Region",SUMIFS(Raw!$H:$H,Raw!$A:$A,$B$5,Raw!$G:$G,Month!O$7,Raw!$I:$I,Month!$A38),IF($C38="Provider",SUMIFS(Raw!$H:$H,Raw!$A:$A,$B$5,Raw!$G:$G,Month!O$7,Raw!$C:$C,Month!$A38),SUMIFS(Raw!$H:$H,Raw!$A:$A,$B$5,Raw!$G:$G,Month!O$7,Raw!$E:$E,Month!$A38))))</f>
        <v>93310</v>
      </c>
      <c r="P38" s="99">
        <f>IF($B38="","",IF($C38="Region",SUMIFS(Raw!$H:$H,Raw!$A:$A,$B$5,Raw!$G:$G,Month!P$7,Raw!$I:$I,Month!$A38),IF($C38="Provider",SUMIFS(Raw!$H:$H,Raw!$A:$A,$B$5,Raw!$G:$G,Month!P$7,Raw!$C:$C,Month!$A38),SUMIFS(Raw!$H:$H,Raw!$A:$A,$B$5,Raw!$G:$G,Month!P$7,Raw!$E:$E,Month!$A38))))</f>
        <v>1600</v>
      </c>
      <c r="Q38" s="99">
        <f>IF($B38="","",IF($C38="Region",SUMIFS(Raw!$H:$H,Raw!$A:$A,$B$5,Raw!$G:$G,Month!Q$7,Raw!$I:$I,Month!$A38),IF($C38="Provider",SUMIFS(Raw!$H:$H,Raw!$A:$A,$B$5,Raw!$G:$G,Month!Q$7,Raw!$C:$C,Month!$A38),SUMIFS(Raw!$H:$H,Raw!$A:$A,$B$5,Raw!$G:$G,Month!Q$7,Raw!$E:$E,Month!$A38))))</f>
        <v>45108</v>
      </c>
      <c r="R38" s="99">
        <f>IF($B38="","",IF($C38="Region",SUMIFS(Raw!$H:$H,Raw!$A:$A,$B$5,Raw!$G:$G,Month!R$7,Raw!$I:$I,Month!$A38),IF($C38="Provider",SUMIFS(Raw!$H:$H,Raw!$A:$A,$B$5,Raw!$G:$G,Month!R$7,Raw!$C:$C,Month!$A38),SUMIFS(Raw!$H:$H,Raw!$A:$A,$B$5,Raw!$G:$G,Month!R$7,Raw!$E:$E,Month!$A38))))</f>
        <v>16823</v>
      </c>
      <c r="S38" s="99">
        <f>IF($B38="","",IF($C38="Region",SUMIFS(Raw!$H:$H,Raw!$A:$A,$B$5,Raw!$G:$G,Month!S$7,Raw!$I:$I,Month!$A38),IF($C38="Provider",SUMIFS(Raw!$H:$H,Raw!$A:$A,$B$5,Raw!$G:$G,Month!S$7,Raw!$C:$C,Month!$A38),SUMIFS(Raw!$H:$H,Raw!$A:$A,$B$5,Raw!$G:$G,Month!S$7,Raw!$E:$E,Month!$A38))))</f>
        <v>29779</v>
      </c>
      <c r="T38" s="99">
        <f>IF($B38="","",IF($C38="Region",SUMIFS(Raw!$H:$H,Raw!$A:$A,$B$5,Raw!$G:$G,Month!T$7,Raw!$I:$I,Month!$A38),IF($C38="Provider",SUMIFS(Raw!$H:$H,Raw!$A:$A,$B$5,Raw!$G:$G,Month!T$7,Raw!$C:$C,Month!$A38),SUMIFS(Raw!$H:$H,Raw!$A:$A,$B$5,Raw!$G:$G,Month!T$7,Raw!$E:$E,Month!$A38))))</f>
        <v>0</v>
      </c>
      <c r="U38" s="99">
        <f>IF($B38="","",IF($C38="Region",SUMIFS(Raw!$H:$H,Raw!$A:$A,$B$5,Raw!$G:$G,Month!U$7,Raw!$I:$I,Month!$A38),IF($C38="Provider",SUMIFS(Raw!$H:$H,Raw!$A:$A,$B$5,Raw!$G:$G,Month!U$7,Raw!$C:$C,Month!$A38),SUMIFS(Raw!$H:$H,Raw!$A:$A,$B$5,Raw!$G:$G,Month!U$7,Raw!$E:$E,Month!$A38))))</f>
        <v>46602</v>
      </c>
      <c r="V38" s="99">
        <f>IF($B38="","",IF($C38="Region",SUMIFS(Raw!$H:$H,Raw!$A:$A,$B$5,Raw!$G:$G,Month!V$7,Raw!$I:$I,Month!$A38),IF($C38="Provider",SUMIFS(Raw!$H:$H,Raw!$A:$A,$B$5,Raw!$G:$G,Month!V$7,Raw!$C:$C,Month!$A38),SUMIFS(Raw!$H:$H,Raw!$A:$A,$B$5,Raw!$G:$G,Month!V$7,Raw!$E:$E,Month!$A38))))</f>
        <v>0</v>
      </c>
      <c r="W38" s="99">
        <f>IF($B38="","",IF($C38="Region",SUMIFS(Raw!$H:$H,Raw!$A:$A,$B$5,Raw!$G:$G,Month!W$7,Raw!$I:$I,Month!$A38),IF($C38="Provider",SUMIFS(Raw!$H:$H,Raw!$A:$A,$B$5,Raw!$G:$G,Month!W$7,Raw!$C:$C,Month!$A38),SUMIFS(Raw!$H:$H,Raw!$A:$A,$B$5,Raw!$G:$G,Month!W$7,Raw!$E:$E,Month!$A38))))</f>
        <v>22029</v>
      </c>
      <c r="X38" s="99">
        <f>IF($B38="","",IF($C38="Region",SUMIFS(Raw!$H:$H,Raw!$A:$A,$B$5,Raw!$G:$G,Month!X$7,Raw!$I:$I,Month!$A38),IF($C38="Provider",SUMIFS(Raw!$H:$H,Raw!$A:$A,$B$5,Raw!$G:$G,Month!X$7,Raw!$C:$C,Month!$A38),SUMIFS(Raw!$H:$H,Raw!$A:$A,$B$5,Raw!$G:$G,Month!X$7,Raw!$E:$E,Month!$A38))))</f>
        <v>6585</v>
      </c>
      <c r="Y38" s="99">
        <f>IF($B38="","",IF($C38="Region",SUMIFS(Raw!$H:$H,Raw!$A:$A,$B$5,Raw!$G:$G,Month!Y$7,Raw!$I:$I,Month!$A38),IF($C38="Provider",SUMIFS(Raw!$H:$H,Raw!$A:$A,$B$5,Raw!$G:$G,Month!Y$7,Raw!$C:$C,Month!$A38),SUMIFS(Raw!$H:$H,Raw!$A:$A,$B$5,Raw!$G:$G,Month!Y$7,Raw!$E:$E,Month!$A38))))</f>
        <v>8056</v>
      </c>
      <c r="Z38" s="99">
        <f>IF($B38="","",IF($C38="Region",SUMIFS(Raw!$H:$H,Raw!$A:$A,$B$5,Raw!$G:$G,Month!Z$7,Raw!$I:$I,Month!$A38),IF($C38="Provider",SUMIFS(Raw!$H:$H,Raw!$A:$A,$B$5,Raw!$G:$G,Month!Z$7,Raw!$C:$C,Month!$A38),SUMIFS(Raw!$H:$H,Raw!$A:$A,$B$5,Raw!$G:$G,Month!Z$7,Raw!$E:$E,Month!$A38))))</f>
        <v>0</v>
      </c>
      <c r="AA38" s="99">
        <f>IF($B38="","",IF($C38="Region",SUMIFS(Raw!$H:$H,Raw!$A:$A,$B$5,Raw!$G:$G,Month!AA$7,Raw!$I:$I,Month!$A38),IF($C38="Provider",SUMIFS(Raw!$H:$H,Raw!$A:$A,$B$5,Raw!$G:$G,Month!AA$7,Raw!$C:$C,Month!$A38),SUMIFS(Raw!$H:$H,Raw!$A:$A,$B$5,Raw!$G:$G,Month!AA$7,Raw!$E:$E,Month!$A38))))</f>
        <v>3972</v>
      </c>
      <c r="AB38" s="99">
        <f>IF($B38="","",IF($C38="Region",SUMIFS(Raw!$H:$H,Raw!$A:$A,$B$5,Raw!$G:$G,Month!AB$7,Raw!$I:$I,Month!$A38),IF($C38="Provider",SUMIFS(Raw!$H:$H,Raw!$A:$A,$B$5,Raw!$G:$G,Month!AB$7,Raw!$C:$C,Month!$A38),SUMIFS(Raw!$H:$H,Raw!$A:$A,$B$5,Raw!$G:$G,Month!AB$7,Raw!$E:$E,Month!$A38))))</f>
        <v>1610</v>
      </c>
      <c r="AC38" s="99">
        <f>IF($B38="","",IF($C38="Region",SUMIFS(Raw!$H:$H,Raw!$A:$A,$B$5,Raw!$G:$G,Month!AC$7,Raw!$I:$I,Month!$A38),IF($C38="Provider",SUMIFS(Raw!$H:$H,Raw!$A:$A,$B$5,Raw!$G:$G,Month!AC$7,Raw!$C:$C,Month!$A38),SUMIFS(Raw!$H:$H,Raw!$A:$A,$B$5,Raw!$G:$G,Month!AC$7,Raw!$E:$E,Month!$A38))))</f>
        <v>8708</v>
      </c>
      <c r="AD38" s="99">
        <f>IF($B38="","",IF($C38="Region",SUMIFS(Raw!$H:$H,Raw!$A:$A,$B$5,Raw!$G:$G,Month!AD$7,Raw!$I:$I,Month!$A38),IF($C38="Provider",SUMIFS(Raw!$H:$H,Raw!$A:$A,$B$5,Raw!$G:$G,Month!AD$7,Raw!$C:$C,Month!$A38),SUMIFS(Raw!$H:$H,Raw!$A:$A,$B$5,Raw!$G:$G,Month!AD$7,Raw!$E:$E,Month!$A38))))</f>
        <v>0</v>
      </c>
      <c r="AE38" s="99">
        <f>IF($B38="","",IF($C38="Region",SUMIFS(Raw!$H:$H,Raw!$A:$A,$B$5,Raw!$G:$G,Month!AE$7,Raw!$I:$I,Month!$A38),IF($C38="Provider",SUMIFS(Raw!$H:$H,Raw!$A:$A,$B$5,Raw!$G:$G,Month!AE$7,Raw!$C:$C,Month!$A38),SUMIFS(Raw!$H:$H,Raw!$A:$A,$B$5,Raw!$G:$G,Month!AE$7,Raw!$E:$E,Month!$A38))))</f>
        <v>93310</v>
      </c>
      <c r="AF38" s="99">
        <f>IF($B38="","",IF($C38="Region",SUMIFS(Raw!$H:$H,Raw!$A:$A,$B$5,Raw!$G:$G,Month!AF$7,Raw!$I:$I,Month!$A38),IF($C38="Provider",SUMIFS(Raw!$H:$H,Raw!$A:$A,$B$5,Raw!$G:$G,Month!AF$7,Raw!$C:$C,Month!$A38),SUMIFS(Raw!$H:$H,Raw!$A:$A,$B$5,Raw!$G:$G,Month!AF$7,Raw!$E:$E,Month!$A38))))</f>
        <v>6193</v>
      </c>
      <c r="AG38" s="99">
        <f>IF($B38="","",IF($C38="Region",SUMIFS(Raw!$H:$H,Raw!$A:$A,$B$5,Raw!$G:$G,Month!AG$7,Raw!$I:$I,Month!$A38),IF($C38="Provider",SUMIFS(Raw!$H:$H,Raw!$A:$A,$B$5,Raw!$G:$G,Month!AG$7,Raw!$C:$C,Month!$A38),SUMIFS(Raw!$H:$H,Raw!$A:$A,$B$5,Raw!$G:$G,Month!AG$7,Raw!$E:$E,Month!$A38))))</f>
        <v>11888</v>
      </c>
      <c r="AH38" s="99">
        <f>IF($B38="","",IF($C38="Region",SUMIFS(Raw!$H:$H,Raw!$A:$A,$B$5,Raw!$G:$G,Month!AH$7,Raw!$I:$I,Month!$A38),IF($C38="Provider",SUMIFS(Raw!$H:$H,Raw!$A:$A,$B$5,Raw!$G:$G,Month!AH$7,Raw!$C:$C,Month!$A38),SUMIFS(Raw!$H:$H,Raw!$A:$A,$B$5,Raw!$G:$G,Month!AH$7,Raw!$E:$E,Month!$A38))))</f>
        <v>3953</v>
      </c>
      <c r="AI38" s="99">
        <f>IF($B38="","",IF($C38="Region",SUMIFS(Raw!$H:$H,Raw!$A:$A,$B$5,Raw!$G:$G,Month!AI$7,Raw!$I:$I,Month!$A38),IF($C38="Provider",SUMIFS(Raw!$H:$H,Raw!$A:$A,$B$5,Raw!$G:$G,Month!AI$7,Raw!$C:$C,Month!$A38),SUMIFS(Raw!$H:$H,Raw!$A:$A,$B$5,Raw!$G:$G,Month!AI$7,Raw!$E:$E,Month!$A38))))</f>
        <v>0</v>
      </c>
      <c r="AJ38" s="99">
        <f>IF($B38="","",IF($C38="Region",SUMIFS(Raw!$H:$H,Raw!$A:$A,$B$5,Raw!$G:$G,Month!AJ$7,Raw!$I:$I,Month!$A38),IF($C38="Provider",SUMIFS(Raw!$H:$H,Raw!$A:$A,$B$5,Raw!$G:$G,Month!AJ$7,Raw!$C:$C,Month!$A38),SUMIFS(Raw!$H:$H,Raw!$A:$A,$B$5,Raw!$G:$G,Month!AJ$7,Raw!$E:$E,Month!$A38))))</f>
        <v>4053</v>
      </c>
      <c r="AK38" s="99">
        <f>IF($B38="","",IF($C38="Region",SUMIFS(Raw!$H:$H,Raw!$A:$A,$B$5,Raw!$G:$G,Month!AK$7,Raw!$I:$I,Month!$A38),IF($C38="Provider",SUMIFS(Raw!$H:$H,Raw!$A:$A,$B$5,Raw!$G:$G,Month!AK$7,Raw!$C:$C,Month!$A38),SUMIFS(Raw!$H:$H,Raw!$A:$A,$B$5,Raw!$G:$G,Month!AK$7,Raw!$E:$E,Month!$A38))))</f>
        <v>450</v>
      </c>
      <c r="AL38" s="99">
        <f>IF($B38="","",IF($C38="Region",SUMIFS(Raw!$H:$H,Raw!$A:$A,$B$5,Raw!$G:$G,Month!AL$7,Raw!$I:$I,Month!$A38),IF($C38="Provider",SUMIFS(Raw!$H:$H,Raw!$A:$A,$B$5,Raw!$G:$G,Month!AL$7,Raw!$C:$C,Month!$A38),SUMIFS(Raw!$H:$H,Raw!$A:$A,$B$5,Raw!$G:$G,Month!AL$7,Raw!$E:$E,Month!$A38))))</f>
        <v>2690</v>
      </c>
      <c r="AM38" s="99">
        <f>IF($B38="","",IF($C38="Region",SUMIFS(Raw!$H:$H,Raw!$A:$A,$B$5,Raw!$G:$G,Month!AM$7,Raw!$I:$I,Month!$A38),IF($C38="Provider",SUMIFS(Raw!$H:$H,Raw!$A:$A,$B$5,Raw!$G:$G,Month!AM$7,Raw!$C:$C,Month!$A38),SUMIFS(Raw!$H:$H,Raw!$A:$A,$B$5,Raw!$G:$G,Month!AM$7,Raw!$E:$E,Month!$A38))))</f>
        <v>1016</v>
      </c>
      <c r="AN38" s="99">
        <f>IF($B38="","",IF($C38="Region",SUMIFS(Raw!$H:$H,Raw!$A:$A,$B$5,Raw!$G:$G,Month!AN$7,Raw!$I:$I,Month!$A38),IF($C38="Provider",SUMIFS(Raw!$H:$H,Raw!$A:$A,$B$5,Raw!$G:$G,Month!AN$7,Raw!$C:$C,Month!$A38),SUMIFS(Raw!$H:$H,Raw!$A:$A,$B$5,Raw!$G:$G,Month!AN$7,Raw!$E:$E,Month!$A38))))</f>
        <v>5196</v>
      </c>
      <c r="AO38" s="99">
        <f>IF($B38="","",IF($C38="Region",SUMIFS(Raw!$H:$H,Raw!$A:$A,$B$5,Raw!$G:$G,Month!AO$7,Raw!$I:$I,Month!$A38),IF($C38="Provider",SUMIFS(Raw!$H:$H,Raw!$A:$A,$B$5,Raw!$G:$G,Month!AO$7,Raw!$C:$C,Month!$A38),SUMIFS(Raw!$H:$H,Raw!$A:$A,$B$5,Raw!$G:$G,Month!AO$7,Raw!$E:$E,Month!$A38))))</f>
        <v>1033</v>
      </c>
      <c r="AP38" s="99">
        <f>IF($B38="","",IF($C38="Region",SUMIFS(Raw!$H:$H,Raw!$A:$A,$B$5,Raw!$G:$G,Month!AP$7,Raw!$I:$I,Month!$A38),IF($C38="Provider",SUMIFS(Raw!$H:$H,Raw!$A:$A,$B$5,Raw!$G:$G,Month!AP$7,Raw!$C:$C,Month!$A38),SUMIFS(Raw!$H:$H,Raw!$A:$A,$B$5,Raw!$G:$G,Month!AP$7,Raw!$E:$E,Month!$A38))))</f>
        <v>15445</v>
      </c>
      <c r="AQ38" s="99">
        <f>IF($B38="","",IF($C38="Region",SUMIFS(Raw!$H:$H,Raw!$A:$A,$B$5,Raw!$G:$G,Month!AQ$7,Raw!$I:$I,Month!$A38),IF($C38="Provider",SUMIFS(Raw!$H:$H,Raw!$A:$A,$B$5,Raw!$G:$G,Month!AQ$7,Raw!$C:$C,Month!$A38),SUMIFS(Raw!$H:$H,Raw!$A:$A,$B$5,Raw!$G:$G,Month!AQ$7,Raw!$E:$E,Month!$A38))))</f>
        <v>8653</v>
      </c>
      <c r="AR38" s="99">
        <f>IF($B38="","",IF($C38="Region",SUMIFS(Raw!$H:$H,Raw!$A:$A,$B$5,Raw!$G:$G,Month!AR$7,Raw!$I:$I,Month!$A38),IF($C38="Provider",SUMIFS(Raw!$H:$H,Raw!$A:$A,$B$5,Raw!$G:$G,Month!AR$7,Raw!$C:$C,Month!$A38),SUMIFS(Raw!$H:$H,Raw!$A:$A,$B$5,Raw!$G:$G,Month!AR$7,Raw!$E:$E,Month!$A38))))</f>
        <v>3763</v>
      </c>
      <c r="AS38" s="99">
        <f>IF($B38="","",IF($C38="Region",SUMIFS(Raw!$H:$H,Raw!$A:$A,$B$5,Raw!$G:$G,Month!AS$7,Raw!$I:$I,Month!$A38),IF($C38="Provider",SUMIFS(Raw!$H:$H,Raw!$A:$A,$B$5,Raw!$G:$G,Month!AS$7,Raw!$C:$C,Month!$A38),SUMIFS(Raw!$H:$H,Raw!$A:$A,$B$5,Raw!$G:$G,Month!AS$7,Raw!$E:$E,Month!$A38))))</f>
        <v>0</v>
      </c>
      <c r="AT38" s="99">
        <f>IF($B38="","",IF($C38="Region",SUMIFS(Raw!$H:$H,Raw!$A:$A,$B$5,Raw!$G:$G,Month!AT$7,Raw!$I:$I,Month!$A38),IF($C38="Provider",SUMIFS(Raw!$H:$H,Raw!$A:$A,$B$5,Raw!$G:$G,Month!AT$7,Raw!$C:$C,Month!$A38),SUMIFS(Raw!$H:$H,Raw!$A:$A,$B$5,Raw!$G:$G,Month!AT$7,Raw!$E:$E,Month!$A38))))</f>
        <v>0</v>
      </c>
      <c r="AU38" s="99">
        <f>IF($B38="","",IF($C38="Region",SUMIFS(Raw!$H:$H,Raw!$A:$A,$B$5,Raw!$G:$G,Month!AU$7,Raw!$I:$I,Month!$A38),IF($C38="Provider",SUMIFS(Raw!$H:$H,Raw!$A:$A,$B$5,Raw!$G:$G,Month!AU$7,Raw!$C:$C,Month!$A38),SUMIFS(Raw!$H:$H,Raw!$A:$A,$B$5,Raw!$G:$G,Month!AU$7,Raw!$E:$E,Month!$A38))))</f>
        <v>163</v>
      </c>
      <c r="AV38" s="99">
        <f>IF($B38="","",IF($C38="Region",SUMIFS(Raw!$H:$H,Raw!$A:$A,$B$5,Raw!$G:$G,Month!AV$7,Raw!$I:$I,Month!$A38),IF($C38="Provider",SUMIFS(Raw!$H:$H,Raw!$A:$A,$B$5,Raw!$G:$G,Month!AV$7,Raw!$C:$C,Month!$A38),SUMIFS(Raw!$H:$H,Raw!$A:$A,$B$5,Raw!$G:$G,Month!AV$7,Raw!$E:$E,Month!$A38))))</f>
        <v>1163</v>
      </c>
      <c r="AW38" s="99">
        <f>IF($B38="","",IF($C38="Region",SUMIFS(Raw!$H:$H,Raw!$A:$A,$B$5,Raw!$G:$G,Month!AW$7,Raw!$I:$I,Month!$A38),IF($C38="Provider",SUMIFS(Raw!$H:$H,Raw!$A:$A,$B$5,Raw!$G:$G,Month!AW$7,Raw!$C:$C,Month!$A38),SUMIFS(Raw!$H:$H,Raw!$A:$A,$B$5,Raw!$G:$G,Month!AW$7,Raw!$E:$E,Month!$A38))))</f>
        <v>0</v>
      </c>
      <c r="AX38" s="99">
        <f>IF($B38="","",IF($C38="Region",SUMIFS(Raw!$H:$H,Raw!$A:$A,$B$5,Raw!$G:$G,Month!AX$7,Raw!$I:$I,Month!$A38),IF($C38="Provider",SUMIFS(Raw!$H:$H,Raw!$A:$A,$B$5,Raw!$G:$G,Month!AX$7,Raw!$C:$C,Month!$A38),SUMIFS(Raw!$H:$H,Raw!$A:$A,$B$5,Raw!$G:$G,Month!AX$7,Raw!$E:$E,Month!$A38))))</f>
        <v>11888</v>
      </c>
      <c r="AY38" s="99">
        <f>IF($B38="","",IF($C38="Region",SUMIFS(Raw!$H:$H,Raw!$A:$A,$B$5,Raw!$G:$G,Month!AY$7,Raw!$I:$I,Month!$A38),IF($C38="Provider",SUMIFS(Raw!$H:$H,Raw!$A:$A,$B$5,Raw!$G:$G,Month!AY$7,Raw!$C:$C,Month!$A38),SUMIFS(Raw!$H:$H,Raw!$A:$A,$B$5,Raw!$G:$G,Month!AY$7,Raw!$E:$E,Month!$A38))))</f>
        <v>3505</v>
      </c>
      <c r="AZ38" s="99">
        <f>IF($B38="","",IF($C38="Region",SUMIFS(Raw!$H:$H,Raw!$A:$A,$B$5,Raw!$G:$G,Month!AZ$7,Raw!$I:$I,Month!$A38),IF($C38="Provider",SUMIFS(Raw!$H:$H,Raw!$A:$A,$B$5,Raw!$G:$G,Month!AZ$7,Raw!$C:$C,Month!$A38),SUMIFS(Raw!$H:$H,Raw!$A:$A,$B$5,Raw!$G:$G,Month!AZ$7,Raw!$E:$E,Month!$A38))))</f>
        <v>278</v>
      </c>
      <c r="BA38" s="99">
        <f>IF($B38="","",IF($C38="Region",SUMIFS(Raw!$H:$H,Raw!$A:$A,$B$5,Raw!$G:$G,Month!BA$7,Raw!$I:$I,Month!$A38),IF($C38="Provider",SUMIFS(Raw!$H:$H,Raw!$A:$A,$B$5,Raw!$G:$G,Month!BA$7,Raw!$C:$C,Month!$A38),SUMIFS(Raw!$H:$H,Raw!$A:$A,$B$5,Raw!$G:$G,Month!BA$7,Raw!$E:$E,Month!$A38))))</f>
        <v>1977</v>
      </c>
      <c r="BB38" s="99">
        <f>IF($B38="","",IF($C38="Region",SUMIFS(Raw!$H:$H,Raw!$A:$A,$B$5,Raw!$G:$G,Month!BB$7,Raw!$I:$I,Month!$A38),IF($C38="Provider",SUMIFS(Raw!$H:$H,Raw!$A:$A,$B$5,Raw!$G:$G,Month!BB$7,Raw!$C:$C,Month!$A38),SUMIFS(Raw!$H:$H,Raw!$A:$A,$B$5,Raw!$G:$G,Month!BB$7,Raw!$E:$E,Month!$A38))))</f>
        <v>0</v>
      </c>
      <c r="BC38" s="99">
        <f>IF($B38="","",IF($C38="Region",SUMIFS(Raw!$H:$H,Raw!$A:$A,$B$5,Raw!$G:$G,Month!BC$7,Raw!$I:$I,Month!$A38),IF($C38="Provider",SUMIFS(Raw!$H:$H,Raw!$A:$A,$B$5,Raw!$G:$G,Month!BC$7,Raw!$C:$C,Month!$A38),SUMIFS(Raw!$H:$H,Raw!$A:$A,$B$5,Raw!$G:$G,Month!BC$7,Raw!$E:$E,Month!$A38))))</f>
        <v>7935</v>
      </c>
      <c r="BD38" s="99">
        <f>IF($B38="","",IF($C38="Region",SUMIFS(Raw!$H:$H,Raw!$A:$A,$B$5,Raw!$G:$G,Month!BD$7,Raw!$I:$I,Month!$A38),IF($C38="Provider",SUMIFS(Raw!$H:$H,Raw!$A:$A,$B$5,Raw!$G:$G,Month!BD$7,Raw!$C:$C,Month!$A38),SUMIFS(Raw!$H:$H,Raw!$A:$A,$B$5,Raw!$G:$G,Month!BD$7,Raw!$E:$E,Month!$A38))))</f>
        <v>46379</v>
      </c>
      <c r="BE38" s="99">
        <f>IF($B38="","",IF($C38="Region",SUMIFS(Raw!$H:$H,Raw!$A:$A,$B$5,Raw!$G:$G,Month!BE$7,Raw!$I:$I,Month!$A38),IF($C38="Provider",SUMIFS(Raw!$H:$H,Raw!$A:$A,$B$5,Raw!$G:$G,Month!BE$7,Raw!$C:$C,Month!$A38),SUMIFS(Raw!$H:$H,Raw!$A:$A,$B$5,Raw!$G:$G,Month!BE$7,Raw!$E:$E,Month!$A38))))</f>
        <v>0</v>
      </c>
      <c r="BF38" s="99">
        <f>IF($B38="","",IF($C38="Region",SUMIFS(Raw!$H:$H,Raw!$A:$A,$B$5,Raw!$G:$G,Month!BF$7,Raw!$I:$I,Month!$A38),IF($C38="Provider",SUMIFS(Raw!$H:$H,Raw!$A:$A,$B$5,Raw!$G:$G,Month!BF$7,Raw!$C:$C,Month!$A38),SUMIFS(Raw!$H:$H,Raw!$A:$A,$B$5,Raw!$G:$G,Month!BF$7,Raw!$E:$E,Month!$A38))))</f>
        <v>73846</v>
      </c>
      <c r="BG38" s="99">
        <f>IF($B38="","",IF($C38="Region",SUMIFS(Raw!$H:$H,Raw!$A:$A,$B$5,Raw!$G:$G,Month!BG$7,Raw!$I:$I,Month!$A38),IF($C38="Provider",SUMIFS(Raw!$H:$H,Raw!$A:$A,$B$5,Raw!$G:$G,Month!BG$7,Raw!$C:$C,Month!$A38),SUMIFS(Raw!$H:$H,Raw!$A:$A,$B$5,Raw!$G:$G,Month!BG$7,Raw!$E:$E,Month!$A38))))</f>
        <v>0</v>
      </c>
      <c r="BH38" s="99">
        <f>IF($B38="","",IF($C38="Region",SUMIFS(Raw!$H:$H,Raw!$A:$A,$B$5,Raw!$G:$G,Month!BH$7,Raw!$I:$I,Month!$A38),IF($C38="Provider",SUMIFS(Raw!$H:$H,Raw!$A:$A,$B$5,Raw!$G:$G,Month!BH$7,Raw!$C:$C,Month!$A38),SUMIFS(Raw!$H:$H,Raw!$A:$A,$B$5,Raw!$G:$G,Month!BH$7,Raw!$E:$E,Month!$A38))))</f>
        <v>56016</v>
      </c>
      <c r="BI38" s="99">
        <f>IF($B38="","",IF($C38="Region",SUMIFS(Raw!$H:$H,Raw!$A:$A,$B$5,Raw!$G:$G,Month!BI$7,Raw!$I:$I,Month!$A38),IF($C38="Provider",SUMIFS(Raw!$H:$H,Raw!$A:$A,$B$5,Raw!$G:$G,Month!BI$7,Raw!$C:$C,Month!$A38),SUMIFS(Raw!$H:$H,Raw!$A:$A,$B$5,Raw!$G:$G,Month!BI$7,Raw!$E:$E,Month!$A38))))</f>
        <v>21339</v>
      </c>
      <c r="BJ38" s="99">
        <f>IF($B38="","",IF($C38="Region",SUMIFS(Raw!$H:$H,Raw!$A:$A,$B$5,Raw!$G:$G,Month!BJ$7,Raw!$I:$I,Month!$A38),IF($C38="Provider",SUMIFS(Raw!$H:$H,Raw!$A:$A,$B$5,Raw!$G:$G,Month!BJ$7,Raw!$C:$C,Month!$A38),SUMIFS(Raw!$H:$H,Raw!$A:$A,$B$5,Raw!$G:$G,Month!BJ$7,Raw!$E:$E,Month!$A38))))</f>
        <v>18368</v>
      </c>
      <c r="BK38" s="99">
        <f>IF($B38="","",IF($C38="Region",SUMIFS(Raw!$H:$H,Raw!$A:$A,$B$5,Raw!$G:$G,Month!BK$7,Raw!$I:$I,Month!$A38),IF($C38="Provider",SUMIFS(Raw!$H:$H,Raw!$A:$A,$B$5,Raw!$G:$G,Month!BK$7,Raw!$C:$C,Month!$A38),SUMIFS(Raw!$H:$H,Raw!$A:$A,$B$5,Raw!$G:$G,Month!BK$7,Raw!$E:$E,Month!$A38))))</f>
        <v>10114</v>
      </c>
      <c r="BL38" s="99">
        <f>IF($B38="","",IF($C38="Region",SUMIFS(Raw!$H:$H,Raw!$A:$A,$B$5,Raw!$G:$G,Month!BL$7,Raw!$I:$I,Month!$A38),IF($C38="Provider",SUMIFS(Raw!$H:$H,Raw!$A:$A,$B$5,Raw!$G:$G,Month!BL$7,Raw!$C:$C,Month!$A38),SUMIFS(Raw!$H:$H,Raw!$A:$A,$B$5,Raw!$G:$G,Month!BL$7,Raw!$E:$E,Month!$A38))))</f>
        <v>7245</v>
      </c>
      <c r="BM38" s="99">
        <f>IF($B38="","",IF($C38="Region",SUMIFS(Raw!$H:$H,Raw!$A:$A,$B$5,Raw!$G:$G,Month!BM$7,Raw!$I:$I,Month!$A38),IF($C38="Provider",SUMIFS(Raw!$H:$H,Raw!$A:$A,$B$5,Raw!$G:$G,Month!BM$7,Raw!$C:$C,Month!$A38),SUMIFS(Raw!$H:$H,Raw!$A:$A,$B$5,Raw!$G:$G,Month!BM$7,Raw!$E:$E,Month!$A38))))</f>
        <v>1738</v>
      </c>
      <c r="BN38" s="99">
        <f>IF($B38="","",IF($C38="Region",SUMIFS(Raw!$H:$H,Raw!$A:$A,$B$5,Raw!$G:$G,Month!BN$7,Raw!$I:$I,Month!$A38),IF($C38="Provider",SUMIFS(Raw!$H:$H,Raw!$A:$A,$B$5,Raw!$G:$G,Month!BN$7,Raw!$C:$C,Month!$A38),SUMIFS(Raw!$H:$H,Raw!$A:$A,$B$5,Raw!$G:$G,Month!BN$7,Raw!$E:$E,Month!$A38))))</f>
        <v>11110</v>
      </c>
      <c r="BO38" s="99">
        <f>IF($B38="","",IF($C38="Region",SUMIFS(Raw!$H:$H,Raw!$A:$A,$B$5,Raw!$G:$G,Month!BO$7,Raw!$I:$I,Month!$A38),IF($C38="Provider",SUMIFS(Raw!$H:$H,Raw!$A:$A,$B$5,Raw!$G:$G,Month!BO$7,Raw!$C:$C,Month!$A38),SUMIFS(Raw!$H:$H,Raw!$A:$A,$B$5,Raw!$G:$G,Month!BO$7,Raw!$E:$E,Month!$A38))))</f>
        <v>5444</v>
      </c>
      <c r="BP38" s="99">
        <f>IF($B38="","",IF($C38="Region",SUMIFS(Raw!$H:$H,Raw!$A:$A,$B$5,Raw!$G:$G,Month!BP$7,Raw!$I:$I,Month!$A38),IF($C38="Provider",SUMIFS(Raw!$H:$H,Raw!$A:$A,$B$5,Raw!$G:$G,Month!BP$7,Raw!$C:$C,Month!$A38),SUMIFS(Raw!$H:$H,Raw!$A:$A,$B$5,Raw!$G:$G,Month!BP$7,Raw!$E:$E,Month!$A38))))</f>
        <v>5234</v>
      </c>
      <c r="BQ38" s="99">
        <f>IF($B38="","",IF($C38="Region",SUMIFS(Raw!$H:$H,Raw!$A:$A,$B$5,Raw!$G:$G,Month!BQ$7,Raw!$I:$I,Month!$A38),IF($C38="Provider",SUMIFS(Raw!$H:$H,Raw!$A:$A,$B$5,Raw!$G:$G,Month!BQ$7,Raw!$C:$C,Month!$A38),SUMIFS(Raw!$H:$H,Raw!$A:$A,$B$5,Raw!$G:$G,Month!BQ$7,Raw!$E:$E,Month!$A38))))</f>
        <v>3620</v>
      </c>
      <c r="BR38" s="99">
        <f>IF($B38="","",IF($C38="Region",SUMIFS(Raw!$H:$H,Raw!$A:$A,$B$5,Raw!$G:$G,Month!BR$7,Raw!$I:$I,Month!$A38),IF($C38="Provider",SUMIFS(Raw!$H:$H,Raw!$A:$A,$B$5,Raw!$G:$G,Month!BR$7,Raw!$C:$C,Month!$A38),SUMIFS(Raw!$H:$H,Raw!$A:$A,$B$5,Raw!$G:$G,Month!BR$7,Raw!$E:$E,Month!$A38))))</f>
        <v>0</v>
      </c>
      <c r="BS38" s="99">
        <f>IF($B38="","",IF($C38="Region",SUMIFS(Raw!$H:$H,Raw!$A:$A,$B$5,Raw!$G:$G,Month!BS$7,Raw!$I:$I,Month!$A38),IF($C38="Provider",SUMIFS(Raw!$H:$H,Raw!$A:$A,$B$5,Raw!$G:$G,Month!BS$7,Raw!$C:$C,Month!$A38),SUMIFS(Raw!$H:$H,Raw!$A:$A,$B$5,Raw!$G:$G,Month!BS$7,Raw!$E:$E,Month!$A38))))</f>
        <v>0</v>
      </c>
      <c r="BT38" s="99">
        <f>IF($B38="","",IF($C38="Region",SUMIFS(Raw!$H:$H,Raw!$A:$A,$B$5,Raw!$G:$G,Month!BT$7,Raw!$I:$I,Month!$A38),IF($C38="Provider",SUMIFS(Raw!$H:$H,Raw!$A:$A,$B$5,Raw!$G:$G,Month!BT$7,Raw!$C:$C,Month!$A38),SUMIFS(Raw!$H:$H,Raw!$A:$A,$B$5,Raw!$G:$G,Month!BT$7,Raw!$E:$E,Month!$A38))))</f>
        <v>0</v>
      </c>
      <c r="BU38" s="99">
        <f>IF($B38="","",IF($C38="Region",SUMIFS(Raw!$H:$H,Raw!$A:$A,$B$5,Raw!$G:$G,Month!BU$7,Raw!$I:$I,Month!$A38),IF($C38="Provider",SUMIFS(Raw!$H:$H,Raw!$A:$A,$B$5,Raw!$G:$G,Month!BU$7,Raw!$C:$C,Month!$A38),SUMIFS(Raw!$H:$H,Raw!$A:$A,$B$5,Raw!$G:$G,Month!BU$7,Raw!$E:$E,Month!$A38))))</f>
        <v>0</v>
      </c>
      <c r="BV38" s="99">
        <f>IF($B38="","",IF($C38="Region",SUMIFS(Raw!$H:$H,Raw!$A:$A,$B$5,Raw!$G:$G,Month!BV$7,Raw!$I:$I,Month!$A38),IF($C38="Provider",SUMIFS(Raw!$H:$H,Raw!$A:$A,$B$5,Raw!$G:$G,Month!BV$7,Raw!$C:$C,Month!$A38),SUMIFS(Raw!$H:$H,Raw!$A:$A,$B$5,Raw!$G:$G,Month!BV$7,Raw!$E:$E,Month!$A38))))</f>
        <v>423</v>
      </c>
      <c r="BW38" s="99">
        <f>IF($B38="","",IF($C38="Region",SUMIFS(Raw!$H:$H,Raw!$A:$A,$B$5,Raw!$G:$G,Month!BW$7,Raw!$I:$I,Month!$A38),IF($C38="Provider",SUMIFS(Raw!$H:$H,Raw!$A:$A,$B$5,Raw!$G:$G,Month!BW$7,Raw!$C:$C,Month!$A38),SUMIFS(Raw!$H:$H,Raw!$A:$A,$B$5,Raw!$G:$G,Month!BW$7,Raw!$E:$E,Month!$A38))))</f>
        <v>2681</v>
      </c>
      <c r="BX38" s="99">
        <f>IF($B38="","",IF($C38="Region",SUMIFS(Raw!$H:$H,Raw!$A:$A,$B$5,Raw!$G:$G,Month!BX$7,Raw!$I:$I,Month!$A38),IF($C38="Provider",SUMIFS(Raw!$H:$H,Raw!$A:$A,$B$5,Raw!$G:$G,Month!BX$7,Raw!$C:$C,Month!$A38),SUMIFS(Raw!$H:$H,Raw!$A:$A,$B$5,Raw!$G:$G,Month!BX$7,Raw!$E:$E,Month!$A38))))</f>
        <v>0</v>
      </c>
      <c r="BY38" s="99">
        <f>IF($B38="","",IF($C38="Region",SUMIFS(Raw!$H:$H,Raw!$A:$A,$B$5,Raw!$G:$G,Month!BY$7,Raw!$I:$I,Month!$A38),IF($C38="Provider",SUMIFS(Raw!$H:$H,Raw!$A:$A,$B$5,Raw!$G:$G,Month!BY$7,Raw!$C:$C,Month!$A38),SUMIFS(Raw!$H:$H,Raw!$A:$A,$B$5,Raw!$G:$G,Month!BY$7,Raw!$E:$E,Month!$A38))))</f>
        <v>0</v>
      </c>
      <c r="BZ38" s="99">
        <f>IF($B38="","",IF($C38="Region",SUMIFS(Raw!$H:$H,Raw!$A:$A,$B$5,Raw!$G:$G,Month!BZ$7,Raw!$I:$I,Month!$A38),IF($C38="Provider",SUMIFS(Raw!$H:$H,Raw!$A:$A,$B$5,Raw!$G:$G,Month!BZ$7,Raw!$C:$C,Month!$A38),SUMIFS(Raw!$H:$H,Raw!$A:$A,$B$5,Raw!$G:$G,Month!BZ$7,Raw!$E:$E,Month!$A38))))</f>
        <v>0</v>
      </c>
      <c r="CA38" s="99">
        <f>IF($B38="","",IF($C38="Region",SUMIFS(Raw!$H:$H,Raw!$A:$A,$B$5,Raw!$G:$G,Month!CA$7,Raw!$I:$I,Month!$A38),IF($C38="Provider",SUMIFS(Raw!$H:$H,Raw!$A:$A,$B$5,Raw!$G:$G,Month!CA$7,Raw!$C:$C,Month!$A38),SUMIFS(Raw!$H:$H,Raw!$A:$A,$B$5,Raw!$G:$G,Month!CA$7,Raw!$E:$E,Month!$A38))))</f>
        <v>0</v>
      </c>
      <c r="CB38" s="99">
        <f>IF($B38="","",IF($C38="Region",SUMIFS(Raw!$H:$H,Raw!$A:$A,$B$5,Raw!$G:$G,Month!CB$7,Raw!$I:$I,Month!$A38),IF($C38="Provider",SUMIFS(Raw!$H:$H,Raw!$A:$A,$B$5,Raw!$G:$G,Month!CB$7,Raw!$C:$C,Month!$A38),SUMIFS(Raw!$H:$H,Raw!$A:$A,$B$5,Raw!$G:$G,Month!CB$7,Raw!$E:$E,Month!$A38))))</f>
        <v>3359</v>
      </c>
      <c r="CC38" s="99">
        <f>IF($B38="","",IF($C38="Region",SUMIFS(Raw!$H:$H,Raw!$A:$A,$B$5,Raw!$G:$G,Month!CC$7,Raw!$I:$I,Month!$A38),IF($C38="Provider",SUMIFS(Raw!$H:$H,Raw!$A:$A,$B$5,Raw!$G:$G,Month!CC$7,Raw!$C:$C,Month!$A38),SUMIFS(Raw!$H:$H,Raw!$A:$A,$B$5,Raw!$G:$G,Month!CC$7,Raw!$E:$E,Month!$A38))))</f>
        <v>0</v>
      </c>
      <c r="CD38" s="99">
        <f>IF($B38="","",IF($C38="Region",SUMIFS(Raw!$H:$H,Raw!$A:$A,$B$5,Raw!$G:$G,Month!CD$7,Raw!$I:$I,Month!$A38),IF($C38="Provider",SUMIFS(Raw!$H:$H,Raw!$A:$A,$B$5,Raw!$G:$G,Month!CD$7,Raw!$C:$C,Month!$A38),SUMIFS(Raw!$H:$H,Raw!$A:$A,$B$5,Raw!$G:$G,Month!CD$7,Raw!$E:$E,Month!$A38))))</f>
        <v>0</v>
      </c>
      <c r="CE38" s="99">
        <f>IF($B38="","",IF($C38="Region",SUMIFS(Raw!$H:$H,Raw!$A:$A,$B$5,Raw!$G:$G,Month!CE$7,Raw!$I:$I,Month!$A38),IF($C38="Provider",SUMIFS(Raw!$H:$H,Raw!$A:$A,$B$5,Raw!$G:$G,Month!CE$7,Raw!$C:$C,Month!$A38),SUMIFS(Raw!$H:$H,Raw!$A:$A,$B$5,Raw!$G:$G,Month!CE$7,Raw!$E:$E,Month!$A38))))</f>
        <v>0</v>
      </c>
      <c r="CF38" s="99">
        <f>IF($B38="","",IF($C38="Region",SUMIFS(Raw!$H:$H,Raw!$A:$A,$B$5,Raw!$G:$G,Month!CF$7,Raw!$I:$I,Month!$A38),IF($C38="Provider",SUMIFS(Raw!$H:$H,Raw!$A:$A,$B$5,Raw!$G:$G,Month!CF$7,Raw!$C:$C,Month!$A38),SUMIFS(Raw!$H:$H,Raw!$A:$A,$B$5,Raw!$G:$G,Month!CF$7,Raw!$E:$E,Month!$A38))))</f>
        <v>0</v>
      </c>
      <c r="CG38" s="99">
        <f>IF($B38="","",IF($C38="Region",SUMIFS(Raw!$H:$H,Raw!$A:$A,$B$5,Raw!$G:$G,Month!CG$7,Raw!$I:$I,Month!$A38),IF($C38="Provider",SUMIFS(Raw!$H:$H,Raw!$A:$A,$B$5,Raw!$G:$G,Month!CG$7,Raw!$C:$C,Month!$A38),SUMIFS(Raw!$H:$H,Raw!$A:$A,$B$5,Raw!$G:$G,Month!CG$7,Raw!$E:$E,Month!$A38))))</f>
        <v>0</v>
      </c>
      <c r="CH38" s="99">
        <f>IF($B38="","",IF($C38="Region",SUMIFS(Raw!$H:$H,Raw!$A:$A,$B$5,Raw!$G:$G,Month!CH$7,Raw!$I:$I,Month!$A38),IF($C38="Provider",SUMIFS(Raw!$H:$H,Raw!$A:$A,$B$5,Raw!$G:$G,Month!CH$7,Raw!$C:$C,Month!$A38),SUMIFS(Raw!$H:$H,Raw!$A:$A,$B$5,Raw!$G:$G,Month!CH$7,Raw!$E:$E,Month!$A38))))</f>
        <v>0</v>
      </c>
      <c r="CI38" s="99">
        <f>IF($B38="","",IF($C38="Region",SUMIFS(Raw!$H:$H,Raw!$A:$A,$B$5,Raw!$G:$G,Month!CI$7,Raw!$I:$I,Month!$A38),IF($C38="Provider",SUMIFS(Raw!$H:$H,Raw!$A:$A,$B$5,Raw!$G:$G,Month!CI$7,Raw!$C:$C,Month!$A38),SUMIFS(Raw!$H:$H,Raw!$A:$A,$B$5,Raw!$G:$G,Month!CI$7,Raw!$E:$E,Month!$A38))))</f>
        <v>0</v>
      </c>
      <c r="CJ38" s="99">
        <f>IF($B38="","",IF($C38="Region",SUMIFS(Raw!$H:$H,Raw!$A:$A,$B$5,Raw!$G:$G,Month!CJ$7,Raw!$I:$I,Month!$A38),IF($C38="Provider",SUMIFS(Raw!$H:$H,Raw!$A:$A,$B$5,Raw!$G:$G,Month!CJ$7,Raw!$C:$C,Month!$A38),SUMIFS(Raw!$H:$H,Raw!$A:$A,$B$5,Raw!$G:$G,Month!CJ$7,Raw!$E:$E,Month!$A38))))</f>
        <v>0</v>
      </c>
      <c r="CK38" s="99">
        <f>IF($B38="","",IF($C38="Region",SUMIFS(Raw!$H:$H,Raw!$A:$A,$B$5,Raw!$G:$G,Month!CK$7,Raw!$I:$I,Month!$A38),IF($C38="Provider",SUMIFS(Raw!$H:$H,Raw!$A:$A,$B$5,Raw!$G:$G,Month!CK$7,Raw!$C:$C,Month!$A38),SUMIFS(Raw!$H:$H,Raw!$A:$A,$B$5,Raw!$G:$G,Month!CK$7,Raw!$E:$E,Month!$A38))))</f>
        <v>0</v>
      </c>
      <c r="CL38" s="99">
        <f>IF($B38="","",IF($C38="Region",SUMIFS(Raw!$H:$H,Raw!$A:$A,$B$5,Raw!$G:$G,Month!CL$7,Raw!$I:$I,Month!$A38),IF($C38="Provider",SUMIFS(Raw!$H:$H,Raw!$A:$A,$B$5,Raw!$G:$G,Month!CL$7,Raw!$C:$C,Month!$A38),SUMIFS(Raw!$H:$H,Raw!$A:$A,$B$5,Raw!$G:$G,Month!CL$7,Raw!$E:$E,Month!$A38))))</f>
        <v>0</v>
      </c>
      <c r="CM38" s="99">
        <f>IF($B38="","",IF($C38="Region",SUMIFS(Raw!$H:$H,Raw!$A:$A,$B$5,Raw!$G:$G,Month!CM$7,Raw!$I:$I,Month!$A38),IF($C38="Provider",SUMIFS(Raw!$H:$H,Raw!$A:$A,$B$5,Raw!$G:$G,Month!CM$7,Raw!$C:$C,Month!$A38),SUMIFS(Raw!$H:$H,Raw!$A:$A,$B$5,Raw!$G:$G,Month!CM$7,Raw!$E:$E,Month!$A38))))</f>
        <v>0</v>
      </c>
    </row>
    <row r="39" spans="1:91" ht="10.75" customHeight="1" x14ac:dyDescent="0.25">
      <c r="A39" s="18" t="str">
        <f>IF(Refs!A32="","",Refs!A32)</f>
        <v>111AI2</v>
      </c>
      <c r="B39" s="3" t="str">
        <f>IF(Refs!B32="","",Refs!B32)</f>
        <v>Surrey Heartlands</v>
      </c>
      <c r="C39" s="9" t="str">
        <f>IF(Refs!D32="","",Refs!D32)</f>
        <v>Area</v>
      </c>
      <c r="D39" s="99">
        <f>IF($B39="","",IF($C39="Region",SUMIFS(Raw!$H:$H,Raw!$A:$A,$B$5,Raw!$G:$G,Month!D$7,Raw!$I:$I,Month!$A39),IF($C39="Provider",SUMIFS(Raw!$H:$H,Raw!$A:$A,$B$5,Raw!$G:$G,Month!D$7,Raw!$C:$C,Month!$A39),SUMIFS(Raw!$H:$H,Raw!$A:$A,$B$5,Raw!$G:$G,Month!D$7,Raw!$E:$E,Month!$A39))))</f>
        <v>26724</v>
      </c>
      <c r="E39" s="99">
        <f>IF($B39="","",IF($C39="Region",SUMIFS(Raw!$H:$H,Raw!$A:$A,$B$5,Raw!$G:$G,Month!E$7,Raw!$I:$I,Month!$A39),IF($C39="Provider",SUMIFS(Raw!$H:$H,Raw!$A:$A,$B$5,Raw!$G:$G,Month!E$7,Raw!$C:$C,Month!$A39),SUMIFS(Raw!$H:$H,Raw!$A:$A,$B$5,Raw!$G:$G,Month!E$7,Raw!$E:$E,Month!$A39))))</f>
        <v>24313</v>
      </c>
      <c r="F39" s="99">
        <f>IF($B39="","",IF($C39="Region",SUMIFS(Raw!$H:$H,Raw!$A:$A,$B$5,Raw!$G:$G,Month!F$7,Raw!$I:$I,Month!$A39),IF($C39="Provider",SUMIFS(Raw!$H:$H,Raw!$A:$A,$B$5,Raw!$G:$G,Month!F$7,Raw!$C:$C,Month!$A39),SUMIFS(Raw!$H:$H,Raw!$A:$A,$B$5,Raw!$G:$G,Month!F$7,Raw!$E:$E,Month!$A39))))</f>
        <v>25450</v>
      </c>
      <c r="G39" s="99">
        <f>IF($B39="","",IF($C39="Region",SUMIFS(Raw!$H:$H,Raw!$A:$A,$B$5,Raw!$G:$G,Month!G$7,Raw!$I:$I,Month!$A39),IF($C39="Provider",SUMIFS(Raw!$H:$H,Raw!$A:$A,$B$5,Raw!$G:$G,Month!G$7,Raw!$C:$C,Month!$A39),SUMIFS(Raw!$H:$H,Raw!$A:$A,$B$5,Raw!$G:$G,Month!G$7,Raw!$E:$E,Month!$A39))))</f>
        <v>22395</v>
      </c>
      <c r="H39" s="99">
        <f>IF($B39="","",IF($C39="Region",SUMIFS(Raw!$H:$H,Raw!$A:$A,$B$5,Raw!$G:$G,Month!H$7,Raw!$I:$I,Month!$A39),IF($C39="Provider",SUMIFS(Raw!$H:$H,Raw!$A:$A,$B$5,Raw!$G:$G,Month!H$7,Raw!$C:$C,Month!$A39),SUMIFS(Raw!$H:$H,Raw!$A:$A,$B$5,Raw!$G:$G,Month!H$7,Raw!$E:$E,Month!$A39))))</f>
        <v>320</v>
      </c>
      <c r="I39" s="99">
        <f>IF($B39="","",IF($C39="Region",SUMIFS(Raw!$H:$H,Raw!$A:$A,$B$5,Raw!$G:$G,Month!I$7,Raw!$I:$I,Month!$A39),IF($C39="Provider",SUMIFS(Raw!$H:$H,Raw!$A:$A,$B$5,Raw!$G:$G,Month!I$7,Raw!$C:$C,Month!$A39),SUMIFS(Raw!$H:$H,Raw!$A:$A,$B$5,Raw!$G:$G,Month!I$7,Raw!$E:$E,Month!$A39))))</f>
        <v>582533</v>
      </c>
      <c r="J39" s="99">
        <f>IF($B39="","",IF($C39="Region",SUMIFS(Raw!$H:$H,Raw!$A:$A,$B$5,Raw!$G:$G,Month!J$7,Raw!$I:$I,Month!$A39),IF($C39="Provider",SUMIFS(Raw!$H:$H,Raw!$A:$A,$B$5,Raw!$G:$G,Month!J$7,Raw!$C:$C,Month!$A39),SUMIFS(Raw!$H:$H,Raw!$A:$A,$B$5,Raw!$G:$G,Month!J$7,Raw!$E:$E,Month!$A39))))</f>
        <v>141</v>
      </c>
      <c r="K39" s="99">
        <f>IF($B39="","",IF($C39="Region",SUMIFS(Raw!$H:$H,Raw!$A:$A,$B$5,Raw!$G:$G,Month!K$7,Raw!$I:$I,Month!$A39),IF($C39="Provider",SUMIFS(Raw!$H:$H,Raw!$A:$A,$B$5,Raw!$G:$G,Month!K$7,Raw!$C:$C,Month!$A39),SUMIFS(Raw!$H:$H,Raw!$A:$A,$B$5,Raw!$G:$G,Month!K$7,Raw!$E:$E,Month!$A39))))</f>
        <v>341</v>
      </c>
      <c r="L39" s="99">
        <f>IF($B39="","",IF($C39="Region",SUMIFS(Raw!$H:$H,Raw!$A:$A,$B$5,Raw!$G:$G,Month!L$7,Raw!$I:$I,Month!$A39),IF($C39="Provider",SUMIFS(Raw!$H:$H,Raw!$A:$A,$B$5,Raw!$G:$G,Month!L$7,Raw!$C:$C,Month!$A39),SUMIFS(Raw!$H:$H,Raw!$A:$A,$B$5,Raw!$G:$G,Month!L$7,Raw!$E:$E,Month!$A39))))</f>
        <v>18129</v>
      </c>
      <c r="M39" s="99">
        <f>IF($B39="","",IF($C39="Region",SUMIFS(Raw!$H:$H,Raw!$A:$A,$B$5,Raw!$G:$G,Month!M$7,Raw!$I:$I,Month!$A39),IF($C39="Provider",SUMIFS(Raw!$H:$H,Raw!$A:$A,$B$5,Raw!$G:$G,Month!M$7,Raw!$C:$C,Month!$A39),SUMIFS(Raw!$H:$H,Raw!$A:$A,$B$5,Raw!$G:$G,Month!M$7,Raw!$E:$E,Month!$A39))))</f>
        <v>8840</v>
      </c>
      <c r="N39" s="99">
        <f>IF($B39="","",IF($C39="Region",SUMIFS(Raw!$H:$H,Raw!$A:$A,$B$5,Raw!$G:$G,Month!N$7,Raw!$I:$I,Month!$A39),IF($C39="Provider",SUMIFS(Raw!$H:$H,Raw!$A:$A,$B$5,Raw!$G:$G,Month!N$7,Raw!$C:$C,Month!$A39),SUMIFS(Raw!$H:$H,Raw!$A:$A,$B$5,Raw!$G:$G,Month!N$7,Raw!$E:$E,Month!$A39))))</f>
        <v>40127908</v>
      </c>
      <c r="O39" s="99">
        <f>IF($B39="","",IF($C39="Region",SUMIFS(Raw!$H:$H,Raw!$A:$A,$B$5,Raw!$G:$G,Month!O$7,Raw!$I:$I,Month!$A39),IF($C39="Provider",SUMIFS(Raw!$H:$H,Raw!$A:$A,$B$5,Raw!$G:$G,Month!O$7,Raw!$C:$C,Month!$A39),SUMIFS(Raw!$H:$H,Raw!$A:$A,$B$5,Raw!$G:$G,Month!O$7,Raw!$E:$E,Month!$A39))))</f>
        <v>22521</v>
      </c>
      <c r="P39" s="99">
        <f>IF($B39="","",IF($C39="Region",SUMIFS(Raw!$H:$H,Raw!$A:$A,$B$5,Raw!$G:$G,Month!P$7,Raw!$I:$I,Month!$A39),IF($C39="Provider",SUMIFS(Raw!$H:$H,Raw!$A:$A,$B$5,Raw!$G:$G,Month!P$7,Raw!$C:$C,Month!$A39),SUMIFS(Raw!$H:$H,Raw!$A:$A,$B$5,Raw!$G:$G,Month!P$7,Raw!$E:$E,Month!$A39))))</f>
        <v>80</v>
      </c>
      <c r="Q39" s="99">
        <f>IF($B39="","",IF($C39="Region",SUMIFS(Raw!$H:$H,Raw!$A:$A,$B$5,Raw!$G:$G,Month!Q$7,Raw!$I:$I,Month!$A39),IF($C39="Provider",SUMIFS(Raw!$H:$H,Raw!$A:$A,$B$5,Raw!$G:$G,Month!Q$7,Raw!$C:$C,Month!$A39),SUMIFS(Raw!$H:$H,Raw!$A:$A,$B$5,Raw!$G:$G,Month!Q$7,Raw!$E:$E,Month!$A39))))</f>
        <v>9487</v>
      </c>
      <c r="R39" s="99">
        <f>IF($B39="","",IF($C39="Region",SUMIFS(Raw!$H:$H,Raw!$A:$A,$B$5,Raw!$G:$G,Month!R$7,Raw!$I:$I,Month!$A39),IF($C39="Provider",SUMIFS(Raw!$H:$H,Raw!$A:$A,$B$5,Raw!$G:$G,Month!R$7,Raw!$C:$C,Month!$A39),SUMIFS(Raw!$H:$H,Raw!$A:$A,$B$5,Raw!$G:$G,Month!R$7,Raw!$E:$E,Month!$A39))))</f>
        <v>7421</v>
      </c>
      <c r="S39" s="99">
        <f>IF($B39="","",IF($C39="Region",SUMIFS(Raw!$H:$H,Raw!$A:$A,$B$5,Raw!$G:$G,Month!S$7,Raw!$I:$I,Month!$A39),IF($C39="Provider",SUMIFS(Raw!$H:$H,Raw!$A:$A,$B$5,Raw!$G:$G,Month!S$7,Raw!$C:$C,Month!$A39),SUMIFS(Raw!$H:$H,Raw!$A:$A,$B$5,Raw!$G:$G,Month!S$7,Raw!$E:$E,Month!$A39))))</f>
        <v>5533</v>
      </c>
      <c r="T39" s="99">
        <f>IF($B39="","",IF($C39="Region",SUMIFS(Raw!$H:$H,Raw!$A:$A,$B$5,Raw!$G:$G,Month!T$7,Raw!$I:$I,Month!$A39),IF($C39="Provider",SUMIFS(Raw!$H:$H,Raw!$A:$A,$B$5,Raw!$G:$G,Month!T$7,Raw!$C:$C,Month!$A39),SUMIFS(Raw!$H:$H,Raw!$A:$A,$B$5,Raw!$G:$G,Month!T$7,Raw!$E:$E,Month!$A39))))</f>
        <v>0</v>
      </c>
      <c r="U39" s="99">
        <f>IF($B39="","",IF($C39="Region",SUMIFS(Raw!$H:$H,Raw!$A:$A,$B$5,Raw!$G:$G,Month!U$7,Raw!$I:$I,Month!$A39),IF($C39="Provider",SUMIFS(Raw!$H:$H,Raw!$A:$A,$B$5,Raw!$G:$G,Month!U$7,Raw!$C:$C,Month!$A39),SUMIFS(Raw!$H:$H,Raw!$A:$A,$B$5,Raw!$G:$G,Month!U$7,Raw!$E:$E,Month!$A39))))</f>
        <v>12954</v>
      </c>
      <c r="V39" s="99">
        <f>IF($B39="","",IF($C39="Region",SUMIFS(Raw!$H:$H,Raw!$A:$A,$B$5,Raw!$G:$G,Month!V$7,Raw!$I:$I,Month!$A39),IF($C39="Provider",SUMIFS(Raw!$H:$H,Raw!$A:$A,$B$5,Raw!$G:$G,Month!V$7,Raw!$C:$C,Month!$A39),SUMIFS(Raw!$H:$H,Raw!$A:$A,$B$5,Raw!$G:$G,Month!V$7,Raw!$E:$E,Month!$A39))))</f>
        <v>67</v>
      </c>
      <c r="W39" s="99">
        <f>IF($B39="","",IF($C39="Region",SUMIFS(Raw!$H:$H,Raw!$A:$A,$B$5,Raw!$G:$G,Month!W$7,Raw!$I:$I,Month!$A39),IF($C39="Provider",SUMIFS(Raw!$H:$H,Raw!$A:$A,$B$5,Raw!$G:$G,Month!W$7,Raw!$C:$C,Month!$A39),SUMIFS(Raw!$H:$H,Raw!$A:$A,$B$5,Raw!$G:$G,Month!W$7,Raw!$E:$E,Month!$A39))))</f>
        <v>6906</v>
      </c>
      <c r="X39" s="99">
        <f>IF($B39="","",IF($C39="Region",SUMIFS(Raw!$H:$H,Raw!$A:$A,$B$5,Raw!$G:$G,Month!X$7,Raw!$I:$I,Month!$A39),IF($C39="Provider",SUMIFS(Raw!$H:$H,Raw!$A:$A,$B$5,Raw!$G:$G,Month!X$7,Raw!$C:$C,Month!$A39),SUMIFS(Raw!$H:$H,Raw!$A:$A,$B$5,Raw!$G:$G,Month!X$7,Raw!$E:$E,Month!$A39))))</f>
        <v>3844</v>
      </c>
      <c r="Y39" s="99">
        <f>IF($B39="","",IF($C39="Region",SUMIFS(Raw!$H:$H,Raw!$A:$A,$B$5,Raw!$G:$G,Month!Y$7,Raw!$I:$I,Month!$A39),IF($C39="Provider",SUMIFS(Raw!$H:$H,Raw!$A:$A,$B$5,Raw!$G:$G,Month!Y$7,Raw!$C:$C,Month!$A39),SUMIFS(Raw!$H:$H,Raw!$A:$A,$B$5,Raw!$G:$G,Month!Y$7,Raw!$E:$E,Month!$A39))))</f>
        <v>3734</v>
      </c>
      <c r="Z39" s="99">
        <f>IF($B39="","",IF($C39="Region",SUMIFS(Raw!$H:$H,Raw!$A:$A,$B$5,Raw!$G:$G,Month!Z$7,Raw!$I:$I,Month!$A39),IF($C39="Provider",SUMIFS(Raw!$H:$H,Raw!$A:$A,$B$5,Raw!$G:$G,Month!Z$7,Raw!$C:$C,Month!$A39),SUMIFS(Raw!$H:$H,Raw!$A:$A,$B$5,Raw!$G:$G,Month!Z$7,Raw!$E:$E,Month!$A39))))</f>
        <v>19286</v>
      </c>
      <c r="AA39" s="99">
        <f>IF($B39="","",IF($C39="Region",SUMIFS(Raw!$H:$H,Raw!$A:$A,$B$5,Raw!$G:$G,Month!AA$7,Raw!$I:$I,Month!$A39),IF($C39="Provider",SUMIFS(Raw!$H:$H,Raw!$A:$A,$B$5,Raw!$G:$G,Month!AA$7,Raw!$C:$C,Month!$A39),SUMIFS(Raw!$H:$H,Raw!$A:$A,$B$5,Raw!$G:$G,Month!AA$7,Raw!$E:$E,Month!$A39))))</f>
        <v>1322</v>
      </c>
      <c r="AB39" s="99">
        <f>IF($B39="","",IF($C39="Region",SUMIFS(Raw!$H:$H,Raw!$A:$A,$B$5,Raw!$G:$G,Month!AB$7,Raw!$I:$I,Month!$A39),IF($C39="Provider",SUMIFS(Raw!$H:$H,Raw!$A:$A,$B$5,Raw!$G:$G,Month!AB$7,Raw!$C:$C,Month!$A39),SUMIFS(Raw!$H:$H,Raw!$A:$A,$B$5,Raw!$G:$G,Month!AB$7,Raw!$E:$E,Month!$A39))))</f>
        <v>543</v>
      </c>
      <c r="AC39" s="99">
        <f>IF($B39="","",IF($C39="Region",SUMIFS(Raw!$H:$H,Raw!$A:$A,$B$5,Raw!$G:$G,Month!AC$7,Raw!$I:$I,Month!$A39),IF($C39="Provider",SUMIFS(Raw!$H:$H,Raw!$A:$A,$B$5,Raw!$G:$G,Month!AC$7,Raw!$C:$C,Month!$A39),SUMIFS(Raw!$H:$H,Raw!$A:$A,$B$5,Raw!$G:$G,Month!AC$7,Raw!$E:$E,Month!$A39))))</f>
        <v>7017</v>
      </c>
      <c r="AD39" s="99">
        <f>IF($B39="","",IF($C39="Region",SUMIFS(Raw!$H:$H,Raw!$A:$A,$B$5,Raw!$G:$G,Month!AD$7,Raw!$I:$I,Month!$A39),IF($C39="Provider",SUMIFS(Raw!$H:$H,Raw!$A:$A,$B$5,Raw!$G:$G,Month!AD$7,Raw!$C:$C,Month!$A39),SUMIFS(Raw!$H:$H,Raw!$A:$A,$B$5,Raw!$G:$G,Month!AD$7,Raw!$E:$E,Month!$A39))))</f>
        <v>37087</v>
      </c>
      <c r="AE39" s="99">
        <f>IF($B39="","",IF($C39="Region",SUMIFS(Raw!$H:$H,Raw!$A:$A,$B$5,Raw!$G:$G,Month!AE$7,Raw!$I:$I,Month!$A39),IF($C39="Provider",SUMIFS(Raw!$H:$H,Raw!$A:$A,$B$5,Raw!$G:$G,Month!AE$7,Raw!$C:$C,Month!$A39),SUMIFS(Raw!$H:$H,Raw!$A:$A,$B$5,Raw!$G:$G,Month!AE$7,Raw!$E:$E,Month!$A39))))</f>
        <v>22509</v>
      </c>
      <c r="AF39" s="99">
        <f>IF($B39="","",IF($C39="Region",SUMIFS(Raw!$H:$H,Raw!$A:$A,$B$5,Raw!$G:$G,Month!AF$7,Raw!$I:$I,Month!$A39),IF($C39="Provider",SUMIFS(Raw!$H:$H,Raw!$A:$A,$B$5,Raw!$G:$G,Month!AF$7,Raw!$C:$C,Month!$A39),SUMIFS(Raw!$H:$H,Raw!$A:$A,$B$5,Raw!$G:$G,Month!AF$7,Raw!$E:$E,Month!$A39))))</f>
        <v>2776</v>
      </c>
      <c r="AG39" s="99">
        <f>IF($B39="","",IF($C39="Region",SUMIFS(Raw!$H:$H,Raw!$A:$A,$B$5,Raw!$G:$G,Month!AG$7,Raw!$I:$I,Month!$A39),IF($C39="Provider",SUMIFS(Raw!$H:$H,Raw!$A:$A,$B$5,Raw!$G:$G,Month!AG$7,Raw!$C:$C,Month!$A39),SUMIFS(Raw!$H:$H,Raw!$A:$A,$B$5,Raw!$G:$G,Month!AG$7,Raw!$E:$E,Month!$A39))))</f>
        <v>3361</v>
      </c>
      <c r="AH39" s="99">
        <f>IF($B39="","",IF($C39="Region",SUMIFS(Raw!$H:$H,Raw!$A:$A,$B$5,Raw!$G:$G,Month!AH$7,Raw!$I:$I,Month!$A39),IF($C39="Provider",SUMIFS(Raw!$H:$H,Raw!$A:$A,$B$5,Raw!$G:$G,Month!AH$7,Raw!$C:$C,Month!$A39),SUMIFS(Raw!$H:$H,Raw!$A:$A,$B$5,Raw!$G:$G,Month!AH$7,Raw!$E:$E,Month!$A39))))</f>
        <v>2022</v>
      </c>
      <c r="AI39" s="99">
        <f>IF($B39="","",IF($C39="Region",SUMIFS(Raw!$H:$H,Raw!$A:$A,$B$5,Raw!$G:$G,Month!AI$7,Raw!$I:$I,Month!$A39),IF($C39="Provider",SUMIFS(Raw!$H:$H,Raw!$A:$A,$B$5,Raw!$G:$G,Month!AI$7,Raw!$C:$C,Month!$A39),SUMIFS(Raw!$H:$H,Raw!$A:$A,$B$5,Raw!$G:$G,Month!AI$7,Raw!$E:$E,Month!$A39))))</f>
        <v>15</v>
      </c>
      <c r="AJ39" s="99">
        <f>IF($B39="","",IF($C39="Region",SUMIFS(Raw!$H:$H,Raw!$A:$A,$B$5,Raw!$G:$G,Month!AJ$7,Raw!$I:$I,Month!$A39),IF($C39="Provider",SUMIFS(Raw!$H:$H,Raw!$A:$A,$B$5,Raw!$G:$G,Month!AJ$7,Raw!$C:$C,Month!$A39),SUMIFS(Raw!$H:$H,Raw!$A:$A,$B$5,Raw!$G:$G,Month!AJ$7,Raw!$E:$E,Month!$A39))))</f>
        <v>1225</v>
      </c>
      <c r="AK39" s="99">
        <f>IF($B39="","",IF($C39="Region",SUMIFS(Raw!$H:$H,Raw!$A:$A,$B$5,Raw!$G:$G,Month!AK$7,Raw!$I:$I,Month!$A39),IF($C39="Provider",SUMIFS(Raw!$H:$H,Raw!$A:$A,$B$5,Raw!$G:$G,Month!AK$7,Raw!$C:$C,Month!$A39),SUMIFS(Raw!$H:$H,Raw!$A:$A,$B$5,Raw!$G:$G,Month!AK$7,Raw!$E:$E,Month!$A39))))</f>
        <v>92</v>
      </c>
      <c r="AL39" s="99">
        <f>IF($B39="","",IF($C39="Region",SUMIFS(Raw!$H:$H,Raw!$A:$A,$B$5,Raw!$G:$G,Month!AL$7,Raw!$I:$I,Month!$A39),IF($C39="Provider",SUMIFS(Raw!$H:$H,Raw!$A:$A,$B$5,Raw!$G:$G,Month!AL$7,Raw!$C:$C,Month!$A39),SUMIFS(Raw!$H:$H,Raw!$A:$A,$B$5,Raw!$G:$G,Month!AL$7,Raw!$E:$E,Month!$A39))))</f>
        <v>610</v>
      </c>
      <c r="AM39" s="99">
        <f>IF($B39="","",IF($C39="Region",SUMIFS(Raw!$H:$H,Raw!$A:$A,$B$5,Raw!$G:$G,Month!AM$7,Raw!$I:$I,Month!$A39),IF($C39="Provider",SUMIFS(Raw!$H:$H,Raw!$A:$A,$B$5,Raw!$G:$G,Month!AM$7,Raw!$C:$C,Month!$A39),SUMIFS(Raw!$H:$H,Raw!$A:$A,$B$5,Raw!$G:$G,Month!AM$7,Raw!$E:$E,Month!$A39))))</f>
        <v>44</v>
      </c>
      <c r="AN39" s="99">
        <f>IF($B39="","",IF($C39="Region",SUMIFS(Raw!$H:$H,Raw!$A:$A,$B$5,Raw!$G:$G,Month!AN$7,Raw!$I:$I,Month!$A39),IF($C39="Provider",SUMIFS(Raw!$H:$H,Raw!$A:$A,$B$5,Raw!$G:$G,Month!AN$7,Raw!$C:$C,Month!$A39),SUMIFS(Raw!$H:$H,Raw!$A:$A,$B$5,Raw!$G:$G,Month!AN$7,Raw!$E:$E,Month!$A39))))</f>
        <v>1278</v>
      </c>
      <c r="AO39" s="99">
        <f>IF($B39="","",IF($C39="Region",SUMIFS(Raw!$H:$H,Raw!$A:$A,$B$5,Raw!$G:$G,Month!AO$7,Raw!$I:$I,Month!$A39),IF($C39="Provider",SUMIFS(Raw!$H:$H,Raw!$A:$A,$B$5,Raw!$G:$G,Month!AO$7,Raw!$C:$C,Month!$A39),SUMIFS(Raw!$H:$H,Raw!$A:$A,$B$5,Raw!$G:$G,Month!AO$7,Raw!$E:$E,Month!$A39))))</f>
        <v>789</v>
      </c>
      <c r="AP39" s="99">
        <f>IF($B39="","",IF($C39="Region",SUMIFS(Raw!$H:$H,Raw!$A:$A,$B$5,Raw!$G:$G,Month!AP$7,Raw!$I:$I,Month!$A39),IF($C39="Provider",SUMIFS(Raw!$H:$H,Raw!$A:$A,$B$5,Raw!$G:$G,Month!AP$7,Raw!$C:$C,Month!$A39),SUMIFS(Raw!$H:$H,Raw!$A:$A,$B$5,Raw!$G:$G,Month!AP$7,Raw!$E:$E,Month!$A39))))</f>
        <v>2510</v>
      </c>
      <c r="AQ39" s="99">
        <f>IF($B39="","",IF($C39="Region",SUMIFS(Raw!$H:$H,Raw!$A:$A,$B$5,Raw!$G:$G,Month!AQ$7,Raw!$I:$I,Month!$A39),IF($C39="Provider",SUMIFS(Raw!$H:$H,Raw!$A:$A,$B$5,Raw!$G:$G,Month!AQ$7,Raw!$C:$C,Month!$A39),SUMIFS(Raw!$H:$H,Raw!$A:$A,$B$5,Raw!$G:$G,Month!AQ$7,Raw!$E:$E,Month!$A39))))</f>
        <v>2510</v>
      </c>
      <c r="AR39" s="99">
        <f>IF($B39="","",IF($C39="Region",SUMIFS(Raw!$H:$H,Raw!$A:$A,$B$5,Raw!$G:$G,Month!AR$7,Raw!$I:$I,Month!$A39),IF($C39="Provider",SUMIFS(Raw!$H:$H,Raw!$A:$A,$B$5,Raw!$G:$G,Month!AR$7,Raw!$C:$C,Month!$A39),SUMIFS(Raw!$H:$H,Raw!$A:$A,$B$5,Raw!$G:$G,Month!AR$7,Raw!$E:$E,Month!$A39))))</f>
        <v>2431</v>
      </c>
      <c r="AS39" s="99">
        <f>IF($B39="","",IF($C39="Region",SUMIFS(Raw!$H:$H,Raw!$A:$A,$B$5,Raw!$G:$G,Month!AS$7,Raw!$I:$I,Month!$A39),IF($C39="Provider",SUMIFS(Raw!$H:$H,Raw!$A:$A,$B$5,Raw!$G:$G,Month!AS$7,Raw!$C:$C,Month!$A39),SUMIFS(Raw!$H:$H,Raw!$A:$A,$B$5,Raw!$G:$G,Month!AS$7,Raw!$E:$E,Month!$A39))))</f>
        <v>1763</v>
      </c>
      <c r="AT39" s="99">
        <f>IF($B39="","",IF($C39="Region",SUMIFS(Raw!$H:$H,Raw!$A:$A,$B$5,Raw!$G:$G,Month!AT$7,Raw!$I:$I,Month!$A39),IF($C39="Provider",SUMIFS(Raw!$H:$H,Raw!$A:$A,$B$5,Raw!$G:$G,Month!AT$7,Raw!$C:$C,Month!$A39),SUMIFS(Raw!$H:$H,Raw!$A:$A,$B$5,Raw!$G:$G,Month!AT$7,Raw!$E:$E,Month!$A39))))</f>
        <v>547</v>
      </c>
      <c r="AU39" s="99">
        <f>IF($B39="","",IF($C39="Region",SUMIFS(Raw!$H:$H,Raw!$A:$A,$B$5,Raw!$G:$G,Month!AU$7,Raw!$I:$I,Month!$A39),IF($C39="Provider",SUMIFS(Raw!$H:$H,Raw!$A:$A,$B$5,Raw!$G:$G,Month!AU$7,Raw!$C:$C,Month!$A39),SUMIFS(Raw!$H:$H,Raw!$A:$A,$B$5,Raw!$G:$G,Month!AU$7,Raw!$E:$E,Month!$A39))))</f>
        <v>235</v>
      </c>
      <c r="AV39" s="99">
        <f>IF($B39="","",IF($C39="Region",SUMIFS(Raw!$H:$H,Raw!$A:$A,$B$5,Raw!$G:$G,Month!AV$7,Raw!$I:$I,Month!$A39),IF($C39="Provider",SUMIFS(Raw!$H:$H,Raw!$A:$A,$B$5,Raw!$G:$G,Month!AV$7,Raw!$C:$C,Month!$A39),SUMIFS(Raw!$H:$H,Raw!$A:$A,$B$5,Raw!$G:$G,Month!AV$7,Raw!$E:$E,Month!$A39))))</f>
        <v>1852</v>
      </c>
      <c r="AW39" s="99">
        <f>IF($B39="","",IF($C39="Region",SUMIFS(Raw!$H:$H,Raw!$A:$A,$B$5,Raw!$G:$G,Month!AW$7,Raw!$I:$I,Month!$A39),IF($C39="Provider",SUMIFS(Raw!$H:$H,Raw!$A:$A,$B$5,Raw!$G:$G,Month!AW$7,Raw!$C:$C,Month!$A39),SUMIFS(Raw!$H:$H,Raw!$A:$A,$B$5,Raw!$G:$G,Month!AW$7,Raw!$E:$E,Month!$A39))))</f>
        <v>3200900</v>
      </c>
      <c r="AX39" s="99">
        <f>IF($B39="","",IF($C39="Region",SUMIFS(Raw!$H:$H,Raw!$A:$A,$B$5,Raw!$G:$G,Month!AX$7,Raw!$I:$I,Month!$A39),IF($C39="Provider",SUMIFS(Raw!$H:$H,Raw!$A:$A,$B$5,Raw!$G:$G,Month!AX$7,Raw!$C:$C,Month!$A39),SUMIFS(Raw!$H:$H,Raw!$A:$A,$B$5,Raw!$G:$G,Month!AX$7,Raw!$E:$E,Month!$A39))))</f>
        <v>2572</v>
      </c>
      <c r="AY39" s="99">
        <f>IF($B39="","",IF($C39="Region",SUMIFS(Raw!$H:$H,Raw!$A:$A,$B$5,Raw!$G:$G,Month!AY$7,Raw!$I:$I,Month!$A39),IF($C39="Provider",SUMIFS(Raw!$H:$H,Raw!$A:$A,$B$5,Raw!$G:$G,Month!AY$7,Raw!$C:$C,Month!$A39),SUMIFS(Raw!$H:$H,Raw!$A:$A,$B$5,Raw!$G:$G,Month!AY$7,Raw!$E:$E,Month!$A39))))</f>
        <v>1956</v>
      </c>
      <c r="AZ39" s="99">
        <f>IF($B39="","",IF($C39="Region",SUMIFS(Raw!$H:$H,Raw!$A:$A,$B$5,Raw!$G:$G,Month!AZ$7,Raw!$I:$I,Month!$A39),IF($C39="Provider",SUMIFS(Raw!$H:$H,Raw!$A:$A,$B$5,Raw!$G:$G,Month!AZ$7,Raw!$C:$C,Month!$A39),SUMIFS(Raw!$H:$H,Raw!$A:$A,$B$5,Raw!$G:$G,Month!AZ$7,Raw!$E:$E,Month!$A39))))</f>
        <v>184</v>
      </c>
      <c r="BA39" s="99">
        <f>IF($B39="","",IF($C39="Region",SUMIFS(Raw!$H:$H,Raw!$A:$A,$B$5,Raw!$G:$G,Month!BA$7,Raw!$I:$I,Month!$A39),IF($C39="Provider",SUMIFS(Raw!$H:$H,Raw!$A:$A,$B$5,Raw!$G:$G,Month!BA$7,Raw!$C:$C,Month!$A39),SUMIFS(Raw!$H:$H,Raw!$A:$A,$B$5,Raw!$G:$G,Month!BA$7,Raw!$E:$E,Month!$A39))))</f>
        <v>752</v>
      </c>
      <c r="BB39" s="99">
        <f>IF($B39="","",IF($C39="Region",SUMIFS(Raw!$H:$H,Raw!$A:$A,$B$5,Raw!$G:$G,Month!BB$7,Raw!$I:$I,Month!$A39),IF($C39="Provider",SUMIFS(Raw!$H:$H,Raw!$A:$A,$B$5,Raw!$G:$G,Month!BB$7,Raw!$C:$C,Month!$A39),SUMIFS(Raw!$H:$H,Raw!$A:$A,$B$5,Raw!$G:$G,Month!BB$7,Raw!$E:$E,Month!$A39))))</f>
        <v>2304526</v>
      </c>
      <c r="BC39" s="99">
        <f>IF($B39="","",IF($C39="Region",SUMIFS(Raw!$H:$H,Raw!$A:$A,$B$5,Raw!$G:$G,Month!BC$7,Raw!$I:$I,Month!$A39),IF($C39="Provider",SUMIFS(Raw!$H:$H,Raw!$A:$A,$B$5,Raw!$G:$G,Month!BC$7,Raw!$C:$C,Month!$A39),SUMIFS(Raw!$H:$H,Raw!$A:$A,$B$5,Raw!$G:$G,Month!BC$7,Raw!$E:$E,Month!$A39))))</f>
        <v>2070</v>
      </c>
      <c r="BD39" s="99">
        <f>IF($B39="","",IF($C39="Region",SUMIFS(Raw!$H:$H,Raw!$A:$A,$B$5,Raw!$G:$G,Month!BD$7,Raw!$I:$I,Month!$A39),IF($C39="Provider",SUMIFS(Raw!$H:$H,Raw!$A:$A,$B$5,Raw!$G:$G,Month!BD$7,Raw!$C:$C,Month!$A39),SUMIFS(Raw!$H:$H,Raw!$A:$A,$B$5,Raw!$G:$G,Month!BD$7,Raw!$E:$E,Month!$A39))))</f>
        <v>10437</v>
      </c>
      <c r="BE39" s="99">
        <f>IF($B39="","",IF($C39="Region",SUMIFS(Raw!$H:$H,Raw!$A:$A,$B$5,Raw!$G:$G,Month!BE$7,Raw!$I:$I,Month!$A39),IF($C39="Provider",SUMIFS(Raw!$H:$H,Raw!$A:$A,$B$5,Raw!$G:$G,Month!BE$7,Raw!$C:$C,Month!$A39),SUMIFS(Raw!$H:$H,Raw!$A:$A,$B$5,Raw!$G:$G,Month!BE$7,Raw!$E:$E,Month!$A39))))</f>
        <v>161</v>
      </c>
      <c r="BF39" s="99">
        <f>IF($B39="","",IF($C39="Region",SUMIFS(Raw!$H:$H,Raw!$A:$A,$B$5,Raw!$G:$G,Month!BF$7,Raw!$I:$I,Month!$A39),IF($C39="Provider",SUMIFS(Raw!$H:$H,Raw!$A:$A,$B$5,Raw!$G:$G,Month!BF$7,Raw!$C:$C,Month!$A39),SUMIFS(Raw!$H:$H,Raw!$A:$A,$B$5,Raw!$G:$G,Month!BF$7,Raw!$E:$E,Month!$A39))))</f>
        <v>18036</v>
      </c>
      <c r="BG39" s="99">
        <f>IF($B39="","",IF($C39="Region",SUMIFS(Raw!$H:$H,Raw!$A:$A,$B$5,Raw!$G:$G,Month!BG$7,Raw!$I:$I,Month!$A39),IF($C39="Provider",SUMIFS(Raw!$H:$H,Raw!$A:$A,$B$5,Raw!$G:$G,Month!BG$7,Raw!$C:$C,Month!$A39),SUMIFS(Raw!$H:$H,Raw!$A:$A,$B$5,Raw!$G:$G,Month!BG$7,Raw!$E:$E,Month!$A39))))</f>
        <v>14</v>
      </c>
      <c r="BH39" s="99">
        <f>IF($B39="","",IF($C39="Region",SUMIFS(Raw!$H:$H,Raw!$A:$A,$B$5,Raw!$G:$G,Month!BH$7,Raw!$I:$I,Month!$A39),IF($C39="Provider",SUMIFS(Raw!$H:$H,Raw!$A:$A,$B$5,Raw!$G:$G,Month!BH$7,Raw!$C:$C,Month!$A39),SUMIFS(Raw!$H:$H,Raw!$A:$A,$B$5,Raw!$G:$G,Month!BH$7,Raw!$E:$E,Month!$A39))))</f>
        <v>13251</v>
      </c>
      <c r="BI39" s="99">
        <f>IF($B39="","",IF($C39="Region",SUMIFS(Raw!$H:$H,Raw!$A:$A,$B$5,Raw!$G:$G,Month!BI$7,Raw!$I:$I,Month!$A39),IF($C39="Provider",SUMIFS(Raw!$H:$H,Raw!$A:$A,$B$5,Raw!$G:$G,Month!BI$7,Raw!$C:$C,Month!$A39),SUMIFS(Raw!$H:$H,Raw!$A:$A,$B$5,Raw!$G:$G,Month!BI$7,Raw!$E:$E,Month!$A39))))</f>
        <v>4323</v>
      </c>
      <c r="BJ39" s="99">
        <f>IF($B39="","",IF($C39="Region",SUMIFS(Raw!$H:$H,Raw!$A:$A,$B$5,Raw!$G:$G,Month!BJ$7,Raw!$I:$I,Month!$A39),IF($C39="Provider",SUMIFS(Raw!$H:$H,Raw!$A:$A,$B$5,Raw!$G:$G,Month!BJ$7,Raw!$C:$C,Month!$A39),SUMIFS(Raw!$H:$H,Raw!$A:$A,$B$5,Raw!$G:$G,Month!BJ$7,Raw!$E:$E,Month!$A39))))</f>
        <v>3934</v>
      </c>
      <c r="BK39" s="99">
        <f>IF($B39="","",IF($C39="Region",SUMIFS(Raw!$H:$H,Raw!$A:$A,$B$5,Raw!$G:$G,Month!BK$7,Raw!$I:$I,Month!$A39),IF($C39="Provider",SUMIFS(Raw!$H:$H,Raw!$A:$A,$B$5,Raw!$G:$G,Month!BK$7,Raw!$C:$C,Month!$A39),SUMIFS(Raw!$H:$H,Raw!$A:$A,$B$5,Raw!$G:$G,Month!BK$7,Raw!$E:$E,Month!$A39))))</f>
        <v>1708</v>
      </c>
      <c r="BL39" s="99">
        <f>IF($B39="","",IF($C39="Region",SUMIFS(Raw!$H:$H,Raw!$A:$A,$B$5,Raw!$G:$G,Month!BL$7,Raw!$I:$I,Month!$A39),IF($C39="Provider",SUMIFS(Raw!$H:$H,Raw!$A:$A,$B$5,Raw!$G:$G,Month!BL$7,Raw!$C:$C,Month!$A39),SUMIFS(Raw!$H:$H,Raw!$A:$A,$B$5,Raw!$G:$G,Month!BL$7,Raw!$E:$E,Month!$A39))))</f>
        <v>6588</v>
      </c>
      <c r="BM39" s="99">
        <f>IF($B39="","",IF($C39="Region",SUMIFS(Raw!$H:$H,Raw!$A:$A,$B$5,Raw!$G:$G,Month!BM$7,Raw!$I:$I,Month!$A39),IF($C39="Provider",SUMIFS(Raw!$H:$H,Raw!$A:$A,$B$5,Raw!$G:$G,Month!BM$7,Raw!$C:$C,Month!$A39),SUMIFS(Raw!$H:$H,Raw!$A:$A,$B$5,Raw!$G:$G,Month!BM$7,Raw!$E:$E,Month!$A39))))</f>
        <v>986</v>
      </c>
      <c r="BN39" s="99">
        <f>IF($B39="","",IF($C39="Region",SUMIFS(Raw!$H:$H,Raw!$A:$A,$B$5,Raw!$G:$G,Month!BN$7,Raw!$I:$I,Month!$A39),IF($C39="Provider",SUMIFS(Raw!$H:$H,Raw!$A:$A,$B$5,Raw!$G:$G,Month!BN$7,Raw!$C:$C,Month!$A39),SUMIFS(Raw!$H:$H,Raw!$A:$A,$B$5,Raw!$G:$G,Month!BN$7,Raw!$E:$E,Month!$A39))))</f>
        <v>1672</v>
      </c>
      <c r="BO39" s="99">
        <f>IF($B39="","",IF($C39="Region",SUMIFS(Raw!$H:$H,Raw!$A:$A,$B$5,Raw!$G:$G,Month!BO$7,Raw!$I:$I,Month!$A39),IF($C39="Provider",SUMIFS(Raw!$H:$H,Raw!$A:$A,$B$5,Raw!$G:$G,Month!BO$7,Raw!$C:$C,Month!$A39),SUMIFS(Raw!$H:$H,Raw!$A:$A,$B$5,Raw!$G:$G,Month!BO$7,Raw!$E:$E,Month!$A39))))</f>
        <v>792</v>
      </c>
      <c r="BP39" s="99">
        <f>IF($B39="","",IF($C39="Region",SUMIFS(Raw!$H:$H,Raw!$A:$A,$B$5,Raw!$G:$G,Month!BP$7,Raw!$I:$I,Month!$A39),IF($C39="Provider",SUMIFS(Raw!$H:$H,Raw!$A:$A,$B$5,Raw!$G:$G,Month!BP$7,Raw!$C:$C,Month!$A39),SUMIFS(Raw!$H:$H,Raw!$A:$A,$B$5,Raw!$G:$G,Month!BP$7,Raw!$E:$E,Month!$A39))))</f>
        <v>2361</v>
      </c>
      <c r="BQ39" s="99">
        <f>IF($B39="","",IF($C39="Region",SUMIFS(Raw!$H:$H,Raw!$A:$A,$B$5,Raw!$G:$G,Month!BQ$7,Raw!$I:$I,Month!$A39),IF($C39="Provider",SUMIFS(Raw!$H:$H,Raw!$A:$A,$B$5,Raw!$G:$G,Month!BQ$7,Raw!$C:$C,Month!$A39),SUMIFS(Raw!$H:$H,Raw!$A:$A,$B$5,Raw!$G:$G,Month!BQ$7,Raw!$E:$E,Month!$A39))))</f>
        <v>646</v>
      </c>
      <c r="BR39" s="99">
        <f>IF($B39="","",IF($C39="Region",SUMIFS(Raw!$H:$H,Raw!$A:$A,$B$5,Raw!$G:$G,Month!BR$7,Raw!$I:$I,Month!$A39),IF($C39="Provider",SUMIFS(Raw!$H:$H,Raw!$A:$A,$B$5,Raw!$G:$G,Month!BR$7,Raw!$C:$C,Month!$A39),SUMIFS(Raw!$H:$H,Raw!$A:$A,$B$5,Raw!$G:$G,Month!BR$7,Raw!$E:$E,Month!$A39))))</f>
        <v>12</v>
      </c>
      <c r="BS39" s="99">
        <f>IF($B39="","",IF($C39="Region",SUMIFS(Raw!$H:$H,Raw!$A:$A,$B$5,Raw!$G:$G,Month!BS$7,Raw!$I:$I,Month!$A39),IF($C39="Provider",SUMIFS(Raw!$H:$H,Raw!$A:$A,$B$5,Raw!$G:$G,Month!BS$7,Raw!$C:$C,Month!$A39),SUMIFS(Raw!$H:$H,Raw!$A:$A,$B$5,Raw!$G:$G,Month!BS$7,Raw!$E:$E,Month!$A39))))</f>
        <v>0</v>
      </c>
      <c r="BT39" s="99">
        <f>IF($B39="","",IF($C39="Region",SUMIFS(Raw!$H:$H,Raw!$A:$A,$B$5,Raw!$G:$G,Month!BT$7,Raw!$I:$I,Month!$A39),IF($C39="Provider",SUMIFS(Raw!$H:$H,Raw!$A:$A,$B$5,Raw!$G:$G,Month!BT$7,Raw!$C:$C,Month!$A39),SUMIFS(Raw!$H:$H,Raw!$A:$A,$B$5,Raw!$G:$G,Month!BT$7,Raw!$E:$E,Month!$A39))))</f>
        <v>0</v>
      </c>
      <c r="BU39" s="99">
        <f>IF($B39="","",IF($C39="Region",SUMIFS(Raw!$H:$H,Raw!$A:$A,$B$5,Raw!$G:$G,Month!BU$7,Raw!$I:$I,Month!$A39),IF($C39="Provider",SUMIFS(Raw!$H:$H,Raw!$A:$A,$B$5,Raw!$G:$G,Month!BU$7,Raw!$C:$C,Month!$A39),SUMIFS(Raw!$H:$H,Raw!$A:$A,$B$5,Raw!$G:$G,Month!BU$7,Raw!$E:$E,Month!$A39))))</f>
        <v>0</v>
      </c>
      <c r="BV39" s="99">
        <f>IF($B39="","",IF($C39="Region",SUMIFS(Raw!$H:$H,Raw!$A:$A,$B$5,Raw!$G:$G,Month!BV$7,Raw!$I:$I,Month!$A39),IF($C39="Provider",SUMIFS(Raw!$H:$H,Raw!$A:$A,$B$5,Raw!$G:$G,Month!BV$7,Raw!$C:$C,Month!$A39),SUMIFS(Raw!$H:$H,Raw!$A:$A,$B$5,Raw!$G:$G,Month!BV$7,Raw!$E:$E,Month!$A39))))</f>
        <v>191</v>
      </c>
      <c r="BW39" s="99">
        <f>IF($B39="","",IF($C39="Region",SUMIFS(Raw!$H:$H,Raw!$A:$A,$B$5,Raw!$G:$G,Month!BW$7,Raw!$I:$I,Month!$A39),IF($C39="Provider",SUMIFS(Raw!$H:$H,Raw!$A:$A,$B$5,Raw!$G:$G,Month!BW$7,Raw!$C:$C,Month!$A39),SUMIFS(Raw!$H:$H,Raw!$A:$A,$B$5,Raw!$G:$G,Month!BW$7,Raw!$E:$E,Month!$A39))))</f>
        <v>34</v>
      </c>
      <c r="BX39" s="99">
        <f>IF($B39="","",IF($C39="Region",SUMIFS(Raw!$H:$H,Raw!$A:$A,$B$5,Raw!$G:$G,Month!BX$7,Raw!$I:$I,Month!$A39),IF($C39="Provider",SUMIFS(Raw!$H:$H,Raw!$A:$A,$B$5,Raw!$G:$G,Month!BX$7,Raw!$C:$C,Month!$A39),SUMIFS(Raw!$H:$H,Raw!$A:$A,$B$5,Raw!$G:$G,Month!BX$7,Raw!$E:$E,Month!$A39))))</f>
        <v>647</v>
      </c>
      <c r="BY39" s="99">
        <f>IF($B39="","",IF($C39="Region",SUMIFS(Raw!$H:$H,Raw!$A:$A,$B$5,Raw!$G:$G,Month!BY$7,Raw!$I:$I,Month!$A39),IF($C39="Provider",SUMIFS(Raw!$H:$H,Raw!$A:$A,$B$5,Raw!$G:$G,Month!BY$7,Raw!$C:$C,Month!$A39),SUMIFS(Raw!$H:$H,Raw!$A:$A,$B$5,Raw!$G:$G,Month!BY$7,Raw!$E:$E,Month!$A39))))</f>
        <v>459</v>
      </c>
      <c r="BZ39" s="99">
        <f>IF($B39="","",IF($C39="Region",SUMIFS(Raw!$H:$H,Raw!$A:$A,$B$5,Raw!$G:$G,Month!BZ$7,Raw!$I:$I,Month!$A39),IF($C39="Provider",SUMIFS(Raw!$H:$H,Raw!$A:$A,$B$5,Raw!$G:$G,Month!BZ$7,Raw!$C:$C,Month!$A39),SUMIFS(Raw!$H:$H,Raw!$A:$A,$B$5,Raw!$G:$G,Month!BZ$7,Raw!$E:$E,Month!$A39))))</f>
        <v>1947</v>
      </c>
      <c r="CA39" s="99">
        <f>IF($B39="","",IF($C39="Region",SUMIFS(Raw!$H:$H,Raw!$A:$A,$B$5,Raw!$G:$G,Month!CA$7,Raw!$I:$I,Month!$A39),IF($C39="Provider",SUMIFS(Raw!$H:$H,Raw!$A:$A,$B$5,Raw!$G:$G,Month!CA$7,Raw!$C:$C,Month!$A39),SUMIFS(Raw!$H:$H,Raw!$A:$A,$B$5,Raw!$G:$G,Month!CA$7,Raw!$E:$E,Month!$A39))))</f>
        <v>1636</v>
      </c>
      <c r="CB39" s="99">
        <f>IF($B39="","",IF($C39="Region",SUMIFS(Raw!$H:$H,Raw!$A:$A,$B$5,Raw!$G:$G,Month!CB$7,Raw!$I:$I,Month!$A39),IF($C39="Provider",SUMIFS(Raw!$H:$H,Raw!$A:$A,$B$5,Raw!$G:$G,Month!CB$7,Raw!$C:$C,Month!$A39),SUMIFS(Raw!$H:$H,Raw!$A:$A,$B$5,Raw!$G:$G,Month!CB$7,Raw!$E:$E,Month!$A39))))</f>
        <v>900</v>
      </c>
      <c r="CC39" s="99">
        <f>IF($B39="","",IF($C39="Region",SUMIFS(Raw!$H:$H,Raw!$A:$A,$B$5,Raw!$G:$G,Month!CC$7,Raw!$I:$I,Month!$A39),IF($C39="Provider",SUMIFS(Raw!$H:$H,Raw!$A:$A,$B$5,Raw!$G:$G,Month!CC$7,Raw!$C:$C,Month!$A39),SUMIFS(Raw!$H:$H,Raw!$A:$A,$B$5,Raw!$G:$G,Month!CC$7,Raw!$E:$E,Month!$A39))))</f>
        <v>707</v>
      </c>
      <c r="CD39" s="99">
        <f>IF($B39="","",IF($C39="Region",SUMIFS(Raw!$H:$H,Raw!$A:$A,$B$5,Raw!$G:$G,Month!CD$7,Raw!$I:$I,Month!$A39),IF($C39="Provider",SUMIFS(Raw!$H:$H,Raw!$A:$A,$B$5,Raw!$G:$G,Month!CD$7,Raw!$C:$C,Month!$A39),SUMIFS(Raw!$H:$H,Raw!$A:$A,$B$5,Raw!$G:$G,Month!CD$7,Raw!$E:$E,Month!$A39))))</f>
        <v>276</v>
      </c>
      <c r="CE39" s="99">
        <f>IF($B39="","",IF($C39="Region",SUMIFS(Raw!$H:$H,Raw!$A:$A,$B$5,Raw!$G:$G,Month!CE$7,Raw!$I:$I,Month!$A39),IF($C39="Provider",SUMIFS(Raw!$H:$H,Raw!$A:$A,$B$5,Raw!$G:$G,Month!CE$7,Raw!$C:$C,Month!$A39),SUMIFS(Raw!$H:$H,Raw!$A:$A,$B$5,Raw!$G:$G,Month!CE$7,Raw!$E:$E,Month!$A39))))</f>
        <v>227</v>
      </c>
      <c r="CF39" s="99">
        <f>IF($B39="","",IF($C39="Region",SUMIFS(Raw!$H:$H,Raw!$A:$A,$B$5,Raw!$G:$G,Month!CF$7,Raw!$I:$I,Month!$A39),IF($C39="Provider",SUMIFS(Raw!$H:$H,Raw!$A:$A,$B$5,Raw!$G:$G,Month!CF$7,Raw!$C:$C,Month!$A39),SUMIFS(Raw!$H:$H,Raw!$A:$A,$B$5,Raw!$G:$G,Month!CF$7,Raw!$E:$E,Month!$A39))))</f>
        <v>6</v>
      </c>
      <c r="CG39" s="99">
        <f>IF($B39="","",IF($C39="Region",SUMIFS(Raw!$H:$H,Raw!$A:$A,$B$5,Raw!$G:$G,Month!CG$7,Raw!$I:$I,Month!$A39),IF($C39="Provider",SUMIFS(Raw!$H:$H,Raw!$A:$A,$B$5,Raw!$G:$G,Month!CG$7,Raw!$C:$C,Month!$A39),SUMIFS(Raw!$H:$H,Raw!$A:$A,$B$5,Raw!$G:$G,Month!CG$7,Raw!$E:$E,Month!$A39))))</f>
        <v>1</v>
      </c>
      <c r="CH39" s="99">
        <f>IF($B39="","",IF($C39="Region",SUMIFS(Raw!$H:$H,Raw!$A:$A,$B$5,Raw!$G:$G,Month!CH$7,Raw!$I:$I,Month!$A39),IF($C39="Provider",SUMIFS(Raw!$H:$H,Raw!$A:$A,$B$5,Raw!$G:$G,Month!CH$7,Raw!$C:$C,Month!$A39),SUMIFS(Raw!$H:$H,Raw!$A:$A,$B$5,Raw!$G:$G,Month!CH$7,Raw!$E:$E,Month!$A39))))</f>
        <v>10</v>
      </c>
      <c r="CI39" s="99">
        <f>IF($B39="","",IF($C39="Region",SUMIFS(Raw!$H:$H,Raw!$A:$A,$B$5,Raw!$G:$G,Month!CI$7,Raw!$I:$I,Month!$A39),IF($C39="Provider",SUMIFS(Raw!$H:$H,Raw!$A:$A,$B$5,Raw!$G:$G,Month!CI$7,Raw!$C:$C,Month!$A39),SUMIFS(Raw!$H:$H,Raw!$A:$A,$B$5,Raw!$G:$G,Month!CI$7,Raw!$E:$E,Month!$A39))))</f>
        <v>10</v>
      </c>
      <c r="CJ39" s="99">
        <f>IF($B39="","",IF($C39="Region",SUMIFS(Raw!$H:$H,Raw!$A:$A,$B$5,Raw!$G:$G,Month!CJ$7,Raw!$I:$I,Month!$A39),IF($C39="Provider",SUMIFS(Raw!$H:$H,Raw!$A:$A,$B$5,Raw!$G:$G,Month!CJ$7,Raw!$C:$C,Month!$A39),SUMIFS(Raw!$H:$H,Raw!$A:$A,$B$5,Raw!$G:$G,Month!CJ$7,Raw!$E:$E,Month!$A39))))</f>
        <v>52</v>
      </c>
      <c r="CK39" s="99">
        <f>IF($B39="","",IF($C39="Region",SUMIFS(Raw!$H:$H,Raw!$A:$A,$B$5,Raw!$G:$G,Month!CK$7,Raw!$I:$I,Month!$A39),IF($C39="Provider",SUMIFS(Raw!$H:$H,Raw!$A:$A,$B$5,Raw!$G:$G,Month!CK$7,Raw!$C:$C,Month!$A39),SUMIFS(Raw!$H:$H,Raw!$A:$A,$B$5,Raw!$G:$G,Month!CK$7,Raw!$E:$E,Month!$A39))))</f>
        <v>29</v>
      </c>
      <c r="CL39" s="99">
        <f>IF($B39="","",IF($C39="Region",SUMIFS(Raw!$H:$H,Raw!$A:$A,$B$5,Raw!$G:$G,Month!CL$7,Raw!$I:$I,Month!$A39),IF($C39="Provider",SUMIFS(Raw!$H:$H,Raw!$A:$A,$B$5,Raw!$G:$G,Month!CL$7,Raw!$C:$C,Month!$A39),SUMIFS(Raw!$H:$H,Raw!$A:$A,$B$5,Raw!$G:$G,Month!CL$7,Raw!$E:$E,Month!$A39))))</f>
        <v>96</v>
      </c>
      <c r="CM39" s="99">
        <f>IF($B39="","",IF($C39="Region",SUMIFS(Raw!$H:$H,Raw!$A:$A,$B$5,Raw!$G:$G,Month!CM$7,Raw!$I:$I,Month!$A39),IF($C39="Provider",SUMIFS(Raw!$H:$H,Raw!$A:$A,$B$5,Raw!$G:$G,Month!CM$7,Raw!$C:$C,Month!$A39),SUMIFS(Raw!$H:$H,Raw!$A:$A,$B$5,Raw!$G:$G,Month!CM$7,Raw!$E:$E,Month!$A39))))</f>
        <v>73</v>
      </c>
    </row>
    <row r="40" spans="1:91" x14ac:dyDescent="0.25">
      <c r="A40" s="18" t="str">
        <f>IF(Refs!A33="","",Refs!A33)</f>
        <v>111AG9</v>
      </c>
      <c r="B40" s="3" t="str">
        <f>IF(Refs!B33="","",Refs!B33)</f>
        <v>Thames Valley</v>
      </c>
      <c r="C40" s="9" t="str">
        <f>IF(Refs!D33="","",Refs!D33)</f>
        <v>Area</v>
      </c>
      <c r="D40" s="99">
        <f>IF($B40="","",IF($C40="Region",SUMIFS(Raw!$H:$H,Raw!$A:$A,$B$5,Raw!$G:$G,Month!D$7,Raw!$I:$I,Month!$A40),IF($C40="Provider",SUMIFS(Raw!$H:$H,Raw!$A:$A,$B$5,Raw!$G:$G,Month!D$7,Raw!$C:$C,Month!$A40),SUMIFS(Raw!$H:$H,Raw!$A:$A,$B$5,Raw!$G:$G,Month!D$7,Raw!$E:$E,Month!$A40))))</f>
        <v>79174</v>
      </c>
      <c r="E40" s="99">
        <f>IF($B40="","",IF($C40="Region",SUMIFS(Raw!$H:$H,Raw!$A:$A,$B$5,Raw!$G:$G,Month!E$7,Raw!$I:$I,Month!$A40),IF($C40="Provider",SUMIFS(Raw!$H:$H,Raw!$A:$A,$B$5,Raw!$G:$G,Month!E$7,Raw!$C:$C,Month!$A40),SUMIFS(Raw!$H:$H,Raw!$A:$A,$B$5,Raw!$G:$G,Month!E$7,Raw!$E:$E,Month!$A40))))</f>
        <v>4715</v>
      </c>
      <c r="F40" s="99">
        <f>IF($B40="","",IF($C40="Region",SUMIFS(Raw!$H:$H,Raw!$A:$A,$B$5,Raw!$G:$G,Month!F$7,Raw!$I:$I,Month!$A40),IF($C40="Provider",SUMIFS(Raw!$H:$H,Raw!$A:$A,$B$5,Raw!$G:$G,Month!F$7,Raw!$C:$C,Month!$A40),SUMIFS(Raw!$H:$H,Raw!$A:$A,$B$5,Raw!$G:$G,Month!F$7,Raw!$E:$E,Month!$A40))))</f>
        <v>71477</v>
      </c>
      <c r="G40" s="99">
        <f>IF($B40="","",IF($C40="Region",SUMIFS(Raw!$H:$H,Raw!$A:$A,$B$5,Raw!$G:$G,Month!G$7,Raw!$I:$I,Month!$A40),IF($C40="Provider",SUMIFS(Raw!$H:$H,Raw!$A:$A,$B$5,Raw!$G:$G,Month!G$7,Raw!$C:$C,Month!$A40),SUMIFS(Raw!$H:$H,Raw!$A:$A,$B$5,Raw!$G:$G,Month!G$7,Raw!$E:$E,Month!$A40))))</f>
        <v>32783</v>
      </c>
      <c r="H40" s="99">
        <f>IF($B40="","",IF($C40="Region",SUMIFS(Raw!$H:$H,Raw!$A:$A,$B$5,Raw!$G:$G,Month!H$7,Raw!$I:$I,Month!$A40),IF($C40="Provider",SUMIFS(Raw!$H:$H,Raw!$A:$A,$B$5,Raw!$G:$G,Month!H$7,Raw!$C:$C,Month!$A40),SUMIFS(Raw!$H:$H,Raw!$A:$A,$B$5,Raw!$G:$G,Month!H$7,Raw!$E:$E,Month!$A40))))</f>
        <v>7697</v>
      </c>
      <c r="I40" s="99">
        <f>IF($B40="","",IF($C40="Region",SUMIFS(Raw!$H:$H,Raw!$A:$A,$B$5,Raw!$G:$G,Month!I$7,Raw!$I:$I,Month!$A40),IF($C40="Provider",SUMIFS(Raw!$H:$H,Raw!$A:$A,$B$5,Raw!$G:$G,Month!I$7,Raw!$C:$C,Month!$A40),SUMIFS(Raw!$H:$H,Raw!$A:$A,$B$5,Raw!$G:$G,Month!I$7,Raw!$E:$E,Month!$A40))))</f>
        <v>14548624</v>
      </c>
      <c r="J40" s="99">
        <f>IF($B40="","",IF($C40="Region",SUMIFS(Raw!$H:$H,Raw!$A:$A,$B$5,Raw!$G:$G,Month!J$7,Raw!$I:$I,Month!$A40),IF($C40="Provider",SUMIFS(Raw!$H:$H,Raw!$A:$A,$B$5,Raw!$G:$G,Month!J$7,Raw!$C:$C,Month!$A40),SUMIFS(Raw!$H:$H,Raw!$A:$A,$B$5,Raw!$G:$G,Month!J$7,Raw!$E:$E,Month!$A40))))</f>
        <v>735</v>
      </c>
      <c r="K40" s="99">
        <f>IF($B40="","",IF($C40="Region",SUMIFS(Raw!$H:$H,Raw!$A:$A,$B$5,Raw!$G:$G,Month!K$7,Raw!$I:$I,Month!$A40),IF($C40="Provider",SUMIFS(Raw!$H:$H,Raw!$A:$A,$B$5,Raw!$G:$G,Month!K$7,Raw!$C:$C,Month!$A40),SUMIFS(Raw!$H:$H,Raw!$A:$A,$B$5,Raw!$G:$G,Month!K$7,Raw!$E:$E,Month!$A40))))</f>
        <v>1058</v>
      </c>
      <c r="L40" s="99">
        <f>IF($B40="","",IF($C40="Region",SUMIFS(Raw!$H:$H,Raw!$A:$A,$B$5,Raw!$G:$G,Month!L$7,Raw!$I:$I,Month!$A40),IF($C40="Provider",SUMIFS(Raw!$H:$H,Raw!$A:$A,$B$5,Raw!$G:$G,Month!L$7,Raw!$C:$C,Month!$A40),SUMIFS(Raw!$H:$H,Raw!$A:$A,$B$5,Raw!$G:$G,Month!L$7,Raw!$E:$E,Month!$A40))))</f>
        <v>1704779</v>
      </c>
      <c r="M40" s="99">
        <f>IF($B40="","",IF($C40="Region",SUMIFS(Raw!$H:$H,Raw!$A:$A,$B$5,Raw!$G:$G,Month!M$7,Raw!$I:$I,Month!$A40),IF($C40="Provider",SUMIFS(Raw!$H:$H,Raw!$A:$A,$B$5,Raw!$G:$G,Month!M$7,Raw!$C:$C,Month!$A40),SUMIFS(Raw!$H:$H,Raw!$A:$A,$B$5,Raw!$G:$G,Month!M$7,Raw!$E:$E,Month!$A40))))</f>
        <v>20541</v>
      </c>
      <c r="N40" s="99">
        <f>IF($B40="","",IF($C40="Region",SUMIFS(Raw!$H:$H,Raw!$A:$A,$B$5,Raw!$G:$G,Month!N$7,Raw!$I:$I,Month!$A40),IF($C40="Provider",SUMIFS(Raw!$H:$H,Raw!$A:$A,$B$5,Raw!$G:$G,Month!N$7,Raw!$C:$C,Month!$A40),SUMIFS(Raw!$H:$H,Raw!$A:$A,$B$5,Raw!$G:$G,Month!N$7,Raw!$E:$E,Month!$A40))))</f>
        <v>77223292</v>
      </c>
      <c r="O40" s="99">
        <f>IF($B40="","",IF($C40="Region",SUMIFS(Raw!$H:$H,Raw!$A:$A,$B$5,Raw!$G:$G,Month!O$7,Raw!$I:$I,Month!$A40),IF($C40="Provider",SUMIFS(Raw!$H:$H,Raw!$A:$A,$B$5,Raw!$G:$G,Month!O$7,Raw!$C:$C,Month!$A40),SUMIFS(Raw!$H:$H,Raw!$A:$A,$B$5,Raw!$G:$G,Month!O$7,Raw!$E:$E,Month!$A40))))</f>
        <v>66773</v>
      </c>
      <c r="P40" s="99">
        <f>IF($B40="","",IF($C40="Region",SUMIFS(Raw!$H:$H,Raw!$A:$A,$B$5,Raw!$G:$G,Month!P$7,Raw!$I:$I,Month!$A40),IF($C40="Provider",SUMIFS(Raw!$H:$H,Raw!$A:$A,$B$5,Raw!$G:$G,Month!P$7,Raw!$C:$C,Month!$A40),SUMIFS(Raw!$H:$H,Raw!$A:$A,$B$5,Raw!$G:$G,Month!P$7,Raw!$E:$E,Month!$A40))))</f>
        <v>7</v>
      </c>
      <c r="Q40" s="99">
        <f>IF($B40="","",IF($C40="Region",SUMIFS(Raw!$H:$H,Raw!$A:$A,$B$5,Raw!$G:$G,Month!Q$7,Raw!$I:$I,Month!$A40),IF($C40="Provider",SUMIFS(Raw!$H:$H,Raw!$A:$A,$B$5,Raw!$G:$G,Month!Q$7,Raw!$C:$C,Month!$A40),SUMIFS(Raw!$H:$H,Raw!$A:$A,$B$5,Raw!$G:$G,Month!Q$7,Raw!$E:$E,Month!$A40))))</f>
        <v>43759</v>
      </c>
      <c r="R40" s="99">
        <f>IF($B40="","",IF($C40="Region",SUMIFS(Raw!$H:$H,Raw!$A:$A,$B$5,Raw!$G:$G,Month!R$7,Raw!$I:$I,Month!$A40),IF($C40="Provider",SUMIFS(Raw!$H:$H,Raw!$A:$A,$B$5,Raw!$G:$G,Month!R$7,Raw!$C:$C,Month!$A40),SUMIFS(Raw!$H:$H,Raw!$A:$A,$B$5,Raw!$G:$G,Month!R$7,Raw!$E:$E,Month!$A40))))</f>
        <v>22618</v>
      </c>
      <c r="S40" s="99">
        <f>IF($B40="","",IF($C40="Region",SUMIFS(Raw!$H:$H,Raw!$A:$A,$B$5,Raw!$G:$G,Month!S$7,Raw!$I:$I,Month!$A40),IF($C40="Provider",SUMIFS(Raw!$H:$H,Raw!$A:$A,$B$5,Raw!$G:$G,Month!S$7,Raw!$C:$C,Month!$A40),SUMIFS(Raw!$H:$H,Raw!$A:$A,$B$5,Raw!$G:$G,Month!S$7,Raw!$E:$E,Month!$A40))))</f>
        <v>0</v>
      </c>
      <c r="T40" s="99">
        <f>IF($B40="","",IF($C40="Region",SUMIFS(Raw!$H:$H,Raw!$A:$A,$B$5,Raw!$G:$G,Month!T$7,Raw!$I:$I,Month!$A40),IF($C40="Provider",SUMIFS(Raw!$H:$H,Raw!$A:$A,$B$5,Raw!$G:$G,Month!T$7,Raw!$C:$C,Month!$A40),SUMIFS(Raw!$H:$H,Raw!$A:$A,$B$5,Raw!$G:$G,Month!T$7,Raw!$E:$E,Month!$A40))))</f>
        <v>389</v>
      </c>
      <c r="U40" s="99">
        <f>IF($B40="","",IF($C40="Region",SUMIFS(Raw!$H:$H,Raw!$A:$A,$B$5,Raw!$G:$G,Month!U$7,Raw!$I:$I,Month!$A40),IF($C40="Provider",SUMIFS(Raw!$H:$H,Raw!$A:$A,$B$5,Raw!$G:$G,Month!U$7,Raw!$C:$C,Month!$A40),SUMIFS(Raw!$H:$H,Raw!$A:$A,$B$5,Raw!$G:$G,Month!U$7,Raw!$E:$E,Month!$A40))))</f>
        <v>22999</v>
      </c>
      <c r="V40" s="99">
        <f>IF($B40="","",IF($C40="Region",SUMIFS(Raw!$H:$H,Raw!$A:$A,$B$5,Raw!$G:$G,Month!V$7,Raw!$I:$I,Month!$A40),IF($C40="Provider",SUMIFS(Raw!$H:$H,Raw!$A:$A,$B$5,Raw!$G:$G,Month!V$7,Raw!$C:$C,Month!$A40),SUMIFS(Raw!$H:$H,Raw!$A:$A,$B$5,Raw!$G:$G,Month!V$7,Raw!$E:$E,Month!$A40))))</f>
        <v>147</v>
      </c>
      <c r="W40" s="99">
        <f>IF($B40="","",IF($C40="Region",SUMIFS(Raw!$H:$H,Raw!$A:$A,$B$5,Raw!$G:$G,Month!W$7,Raw!$I:$I,Month!$A40),IF($C40="Provider",SUMIFS(Raw!$H:$H,Raw!$A:$A,$B$5,Raw!$G:$G,Month!W$7,Raw!$C:$C,Month!$A40),SUMIFS(Raw!$H:$H,Raw!$A:$A,$B$5,Raw!$G:$G,Month!W$7,Raw!$E:$E,Month!$A40))))</f>
        <v>11154</v>
      </c>
      <c r="X40" s="99">
        <f>IF($B40="","",IF($C40="Region",SUMIFS(Raw!$H:$H,Raw!$A:$A,$B$5,Raw!$G:$G,Month!X$7,Raw!$I:$I,Month!$A40),IF($C40="Provider",SUMIFS(Raw!$H:$H,Raw!$A:$A,$B$5,Raw!$G:$G,Month!X$7,Raw!$C:$C,Month!$A40),SUMIFS(Raw!$H:$H,Raw!$A:$A,$B$5,Raw!$G:$G,Month!X$7,Raw!$E:$E,Month!$A40))))</f>
        <v>3645</v>
      </c>
      <c r="Y40" s="99">
        <f>IF($B40="","",IF($C40="Region",SUMIFS(Raw!$H:$H,Raw!$A:$A,$B$5,Raw!$G:$G,Month!Y$7,Raw!$I:$I,Month!$A40),IF($C40="Provider",SUMIFS(Raw!$H:$H,Raw!$A:$A,$B$5,Raw!$G:$G,Month!Y$7,Raw!$C:$C,Month!$A40),SUMIFS(Raw!$H:$H,Raw!$A:$A,$B$5,Raw!$G:$G,Month!Y$7,Raw!$E:$E,Month!$A40))))</f>
        <v>2496</v>
      </c>
      <c r="Z40" s="99">
        <f>IF($B40="","",IF($C40="Region",SUMIFS(Raw!$H:$H,Raw!$A:$A,$B$5,Raw!$G:$G,Month!Z$7,Raw!$I:$I,Month!$A40),IF($C40="Provider",SUMIFS(Raw!$H:$H,Raw!$A:$A,$B$5,Raw!$G:$G,Month!Z$7,Raw!$C:$C,Month!$A40),SUMIFS(Raw!$H:$H,Raw!$A:$A,$B$5,Raw!$G:$G,Month!Z$7,Raw!$E:$E,Month!$A40))))</f>
        <v>6183</v>
      </c>
      <c r="AA40" s="99">
        <f>IF($B40="","",IF($C40="Region",SUMIFS(Raw!$H:$H,Raw!$A:$A,$B$5,Raw!$G:$G,Month!AA$7,Raw!$I:$I,Month!$A40),IF($C40="Provider",SUMIFS(Raw!$H:$H,Raw!$A:$A,$B$5,Raw!$G:$G,Month!AA$7,Raw!$C:$C,Month!$A40),SUMIFS(Raw!$H:$H,Raw!$A:$A,$B$5,Raw!$G:$G,Month!AA$7,Raw!$E:$E,Month!$A40))))</f>
        <v>3303</v>
      </c>
      <c r="AB40" s="99">
        <f>IF($B40="","",IF($C40="Region",SUMIFS(Raw!$H:$H,Raw!$A:$A,$B$5,Raw!$G:$G,Month!AB$7,Raw!$I:$I,Month!$A40),IF($C40="Provider",SUMIFS(Raw!$H:$H,Raw!$A:$A,$B$5,Raw!$G:$G,Month!AB$7,Raw!$C:$C,Month!$A40),SUMIFS(Raw!$H:$H,Raw!$A:$A,$B$5,Raw!$G:$G,Month!AB$7,Raw!$E:$E,Month!$A40))))</f>
        <v>862</v>
      </c>
      <c r="AC40" s="99">
        <f>IF($B40="","",IF($C40="Region",SUMIFS(Raw!$H:$H,Raw!$A:$A,$B$5,Raw!$G:$G,Month!AC$7,Raw!$I:$I,Month!$A40),IF($C40="Provider",SUMIFS(Raw!$H:$H,Raw!$A:$A,$B$5,Raw!$G:$G,Month!AC$7,Raw!$C:$C,Month!$A40),SUMIFS(Raw!$H:$H,Raw!$A:$A,$B$5,Raw!$G:$G,Month!AC$7,Raw!$E:$E,Month!$A40))))</f>
        <v>9300</v>
      </c>
      <c r="AD40" s="99">
        <f>IF($B40="","",IF($C40="Region",SUMIFS(Raw!$H:$H,Raw!$A:$A,$B$5,Raw!$G:$G,Month!AD$7,Raw!$I:$I,Month!$A40),IF($C40="Provider",SUMIFS(Raw!$H:$H,Raw!$A:$A,$B$5,Raw!$G:$G,Month!AD$7,Raw!$C:$C,Month!$A40),SUMIFS(Raw!$H:$H,Raw!$A:$A,$B$5,Raw!$G:$G,Month!AD$7,Raw!$E:$E,Month!$A40))))</f>
        <v>25675</v>
      </c>
      <c r="AE40" s="99">
        <f>IF($B40="","",IF($C40="Region",SUMIFS(Raw!$H:$H,Raw!$A:$A,$B$5,Raw!$G:$G,Month!AE$7,Raw!$I:$I,Month!$A40),IF($C40="Provider",SUMIFS(Raw!$H:$H,Raw!$A:$A,$B$5,Raw!$G:$G,Month!AE$7,Raw!$C:$C,Month!$A40),SUMIFS(Raw!$H:$H,Raw!$A:$A,$B$5,Raw!$G:$G,Month!AE$7,Raw!$E:$E,Month!$A40))))</f>
        <v>66736</v>
      </c>
      <c r="AF40" s="99">
        <f>IF($B40="","",IF($C40="Region",SUMIFS(Raw!$H:$H,Raw!$A:$A,$B$5,Raw!$G:$G,Month!AF$7,Raw!$I:$I,Month!$A40),IF($C40="Provider",SUMIFS(Raw!$H:$H,Raw!$A:$A,$B$5,Raw!$G:$G,Month!AF$7,Raw!$C:$C,Month!$A40),SUMIFS(Raw!$H:$H,Raw!$A:$A,$B$5,Raw!$G:$G,Month!AF$7,Raw!$E:$E,Month!$A40))))</f>
        <v>6143</v>
      </c>
      <c r="AG40" s="99">
        <f>IF($B40="","",IF($C40="Region",SUMIFS(Raw!$H:$H,Raw!$A:$A,$B$5,Raw!$G:$G,Month!AG$7,Raw!$I:$I,Month!$A40),IF($C40="Provider",SUMIFS(Raw!$H:$H,Raw!$A:$A,$B$5,Raw!$G:$G,Month!AG$7,Raw!$C:$C,Month!$A40),SUMIFS(Raw!$H:$H,Raw!$A:$A,$B$5,Raw!$G:$G,Month!AG$7,Raw!$E:$E,Month!$A40))))</f>
        <v>8497</v>
      </c>
      <c r="AH40" s="99">
        <f>IF($B40="","",IF($C40="Region",SUMIFS(Raw!$H:$H,Raw!$A:$A,$B$5,Raw!$G:$G,Month!AH$7,Raw!$I:$I,Month!$A40),IF($C40="Provider",SUMIFS(Raw!$H:$H,Raw!$A:$A,$B$5,Raw!$G:$G,Month!AH$7,Raw!$C:$C,Month!$A40),SUMIFS(Raw!$H:$H,Raw!$A:$A,$B$5,Raw!$G:$G,Month!AH$7,Raw!$E:$E,Month!$A40))))</f>
        <v>5487</v>
      </c>
      <c r="AI40" s="99">
        <f>IF($B40="","",IF($C40="Region",SUMIFS(Raw!$H:$H,Raw!$A:$A,$B$5,Raw!$G:$G,Month!AI$7,Raw!$I:$I,Month!$A40),IF($C40="Provider",SUMIFS(Raw!$H:$H,Raw!$A:$A,$B$5,Raw!$G:$G,Month!AI$7,Raw!$C:$C,Month!$A40),SUMIFS(Raw!$H:$H,Raw!$A:$A,$B$5,Raw!$G:$G,Month!AI$7,Raw!$E:$E,Month!$A40))))</f>
        <v>17</v>
      </c>
      <c r="AJ40" s="99">
        <f>IF($B40="","",IF($C40="Region",SUMIFS(Raw!$H:$H,Raw!$A:$A,$B$5,Raw!$G:$G,Month!AJ$7,Raw!$I:$I,Month!$A40),IF($C40="Provider",SUMIFS(Raw!$H:$H,Raw!$A:$A,$B$5,Raw!$G:$G,Month!AJ$7,Raw!$C:$C,Month!$A40),SUMIFS(Raw!$H:$H,Raw!$A:$A,$B$5,Raw!$G:$G,Month!AJ$7,Raw!$E:$E,Month!$A40))))</f>
        <v>2859</v>
      </c>
      <c r="AK40" s="99">
        <f>IF($B40="","",IF($C40="Region",SUMIFS(Raw!$H:$H,Raw!$A:$A,$B$5,Raw!$G:$G,Month!AK$7,Raw!$I:$I,Month!$A40),IF($C40="Provider",SUMIFS(Raw!$H:$H,Raw!$A:$A,$B$5,Raw!$G:$G,Month!AK$7,Raw!$C:$C,Month!$A40),SUMIFS(Raw!$H:$H,Raw!$A:$A,$B$5,Raw!$G:$G,Month!AK$7,Raw!$E:$E,Month!$A40))))</f>
        <v>287</v>
      </c>
      <c r="AL40" s="99">
        <f>IF($B40="","",IF($C40="Region",SUMIFS(Raw!$H:$H,Raw!$A:$A,$B$5,Raw!$G:$G,Month!AL$7,Raw!$I:$I,Month!$A40),IF($C40="Provider",SUMIFS(Raw!$H:$H,Raw!$A:$A,$B$5,Raw!$G:$G,Month!AL$7,Raw!$C:$C,Month!$A40),SUMIFS(Raw!$H:$H,Raw!$A:$A,$B$5,Raw!$G:$G,Month!AL$7,Raw!$E:$E,Month!$A40))))</f>
        <v>1570</v>
      </c>
      <c r="AM40" s="99">
        <f>IF($B40="","",IF($C40="Region",SUMIFS(Raw!$H:$H,Raw!$A:$A,$B$5,Raw!$G:$G,Month!AM$7,Raw!$I:$I,Month!$A40),IF($C40="Provider",SUMIFS(Raw!$H:$H,Raw!$A:$A,$B$5,Raw!$G:$G,Month!AM$7,Raw!$C:$C,Month!$A40),SUMIFS(Raw!$H:$H,Raw!$A:$A,$B$5,Raw!$G:$G,Month!AM$7,Raw!$E:$E,Month!$A40))))</f>
        <v>571</v>
      </c>
      <c r="AN40" s="99">
        <f>IF($B40="","",IF($C40="Region",SUMIFS(Raw!$H:$H,Raw!$A:$A,$B$5,Raw!$G:$G,Month!AN$7,Raw!$I:$I,Month!$A40),IF($C40="Provider",SUMIFS(Raw!$H:$H,Raw!$A:$A,$B$5,Raw!$G:$G,Month!AN$7,Raw!$C:$C,Month!$A40),SUMIFS(Raw!$H:$H,Raw!$A:$A,$B$5,Raw!$G:$G,Month!AN$7,Raw!$E:$E,Month!$A40))))</f>
        <v>3527</v>
      </c>
      <c r="AO40" s="99">
        <f>IF($B40="","",IF($C40="Region",SUMIFS(Raw!$H:$H,Raw!$A:$A,$B$5,Raw!$G:$G,Month!AO$7,Raw!$I:$I,Month!$A40),IF($C40="Provider",SUMIFS(Raw!$H:$H,Raw!$A:$A,$B$5,Raw!$G:$G,Month!AO$7,Raw!$C:$C,Month!$A40),SUMIFS(Raw!$H:$H,Raw!$A:$A,$B$5,Raw!$G:$G,Month!AO$7,Raw!$E:$E,Month!$A40))))</f>
        <v>2256</v>
      </c>
      <c r="AP40" s="99">
        <f>IF($B40="","",IF($C40="Region",SUMIFS(Raw!$H:$H,Raw!$A:$A,$B$5,Raw!$G:$G,Month!AP$7,Raw!$I:$I,Month!$A40),IF($C40="Provider",SUMIFS(Raw!$H:$H,Raw!$A:$A,$B$5,Raw!$G:$G,Month!AP$7,Raw!$C:$C,Month!$A40),SUMIFS(Raw!$H:$H,Raw!$A:$A,$B$5,Raw!$G:$G,Month!AP$7,Raw!$E:$E,Month!$A40))))</f>
        <v>8679</v>
      </c>
      <c r="AQ40" s="99">
        <f>IF($B40="","",IF($C40="Region",SUMIFS(Raw!$H:$H,Raw!$A:$A,$B$5,Raw!$G:$G,Month!AQ$7,Raw!$I:$I,Month!$A40),IF($C40="Provider",SUMIFS(Raw!$H:$H,Raw!$A:$A,$B$5,Raw!$G:$G,Month!AQ$7,Raw!$C:$C,Month!$A40),SUMIFS(Raw!$H:$H,Raw!$A:$A,$B$5,Raw!$G:$G,Month!AQ$7,Raw!$E:$E,Month!$A40))))</f>
        <v>6731</v>
      </c>
      <c r="AR40" s="99">
        <f>IF($B40="","",IF($C40="Region",SUMIFS(Raw!$H:$H,Raw!$A:$A,$B$5,Raw!$G:$G,Month!AR$7,Raw!$I:$I,Month!$A40),IF($C40="Provider",SUMIFS(Raw!$H:$H,Raw!$A:$A,$B$5,Raw!$G:$G,Month!AR$7,Raw!$C:$C,Month!$A40),SUMIFS(Raw!$H:$H,Raw!$A:$A,$B$5,Raw!$G:$G,Month!AR$7,Raw!$E:$E,Month!$A40))))</f>
        <v>6398</v>
      </c>
      <c r="AS40" s="99">
        <f>IF($B40="","",IF($C40="Region",SUMIFS(Raw!$H:$H,Raw!$A:$A,$B$5,Raw!$G:$G,Month!AS$7,Raw!$I:$I,Month!$A40),IF($C40="Provider",SUMIFS(Raw!$H:$H,Raw!$A:$A,$B$5,Raw!$G:$G,Month!AS$7,Raw!$C:$C,Month!$A40),SUMIFS(Raw!$H:$H,Raw!$A:$A,$B$5,Raw!$G:$G,Month!AS$7,Raw!$E:$E,Month!$A40))))</f>
        <v>1227</v>
      </c>
      <c r="AT40" s="99">
        <f>IF($B40="","",IF($C40="Region",SUMIFS(Raw!$H:$H,Raw!$A:$A,$B$5,Raw!$G:$G,Month!AT$7,Raw!$I:$I,Month!$A40),IF($C40="Provider",SUMIFS(Raw!$H:$H,Raw!$A:$A,$B$5,Raw!$G:$G,Month!AT$7,Raw!$C:$C,Month!$A40),SUMIFS(Raw!$H:$H,Raw!$A:$A,$B$5,Raw!$G:$G,Month!AT$7,Raw!$E:$E,Month!$A40))))</f>
        <v>2549</v>
      </c>
      <c r="AU40" s="99">
        <f>IF($B40="","",IF($C40="Region",SUMIFS(Raw!$H:$H,Raw!$A:$A,$B$5,Raw!$G:$G,Month!AU$7,Raw!$I:$I,Month!$A40),IF($C40="Provider",SUMIFS(Raw!$H:$H,Raw!$A:$A,$B$5,Raw!$G:$G,Month!AU$7,Raw!$C:$C,Month!$A40),SUMIFS(Raw!$H:$H,Raw!$A:$A,$B$5,Raw!$G:$G,Month!AU$7,Raw!$E:$E,Month!$A40))))</f>
        <v>153</v>
      </c>
      <c r="AV40" s="99">
        <f>IF($B40="","",IF($C40="Region",SUMIFS(Raw!$H:$H,Raw!$A:$A,$B$5,Raw!$G:$G,Month!AV$7,Raw!$I:$I,Month!$A40),IF($C40="Provider",SUMIFS(Raw!$H:$H,Raw!$A:$A,$B$5,Raw!$G:$G,Month!AV$7,Raw!$C:$C,Month!$A40),SUMIFS(Raw!$H:$H,Raw!$A:$A,$B$5,Raw!$G:$G,Month!AV$7,Raw!$E:$E,Month!$A40))))</f>
        <v>4574</v>
      </c>
      <c r="AW40" s="99">
        <f>IF($B40="","",IF($C40="Region",SUMIFS(Raw!$H:$H,Raw!$A:$A,$B$5,Raw!$G:$G,Month!AW$7,Raw!$I:$I,Month!$A40),IF($C40="Provider",SUMIFS(Raw!$H:$H,Raw!$A:$A,$B$5,Raw!$G:$G,Month!AW$7,Raw!$C:$C,Month!$A40),SUMIFS(Raw!$H:$H,Raw!$A:$A,$B$5,Raw!$G:$G,Month!AW$7,Raw!$E:$E,Month!$A40))))</f>
        <v>21017748</v>
      </c>
      <c r="AX40" s="99">
        <f>IF($B40="","",IF($C40="Region",SUMIFS(Raw!$H:$H,Raw!$A:$A,$B$5,Raw!$G:$G,Month!AX$7,Raw!$I:$I,Month!$A40),IF($C40="Provider",SUMIFS(Raw!$H:$H,Raw!$A:$A,$B$5,Raw!$G:$G,Month!AX$7,Raw!$C:$C,Month!$A40),SUMIFS(Raw!$H:$H,Raw!$A:$A,$B$5,Raw!$G:$G,Month!AX$7,Raw!$E:$E,Month!$A40))))</f>
        <v>8528</v>
      </c>
      <c r="AY40" s="99">
        <f>IF($B40="","",IF($C40="Region",SUMIFS(Raw!$H:$H,Raw!$A:$A,$B$5,Raw!$G:$G,Month!AY$7,Raw!$I:$I,Month!$A40),IF($C40="Provider",SUMIFS(Raw!$H:$H,Raw!$A:$A,$B$5,Raw!$G:$G,Month!AY$7,Raw!$C:$C,Month!$A40),SUMIFS(Raw!$H:$H,Raw!$A:$A,$B$5,Raw!$G:$G,Month!AY$7,Raw!$E:$E,Month!$A40))))</f>
        <v>6038</v>
      </c>
      <c r="AZ40" s="99">
        <f>IF($B40="","",IF($C40="Region",SUMIFS(Raw!$H:$H,Raw!$A:$A,$B$5,Raw!$G:$G,Month!AZ$7,Raw!$I:$I,Month!$A40),IF($C40="Provider",SUMIFS(Raw!$H:$H,Raw!$A:$A,$B$5,Raw!$G:$G,Month!AZ$7,Raw!$C:$C,Month!$A40),SUMIFS(Raw!$H:$H,Raw!$A:$A,$B$5,Raw!$G:$G,Month!AZ$7,Raw!$E:$E,Month!$A40))))</f>
        <v>293</v>
      </c>
      <c r="BA40" s="99">
        <f>IF($B40="","",IF($C40="Region",SUMIFS(Raw!$H:$H,Raw!$A:$A,$B$5,Raw!$G:$G,Month!BA$7,Raw!$I:$I,Month!$A40),IF($C40="Provider",SUMIFS(Raw!$H:$H,Raw!$A:$A,$B$5,Raw!$G:$G,Month!BA$7,Raw!$C:$C,Month!$A40),SUMIFS(Raw!$H:$H,Raw!$A:$A,$B$5,Raw!$G:$G,Month!BA$7,Raw!$E:$E,Month!$A40))))</f>
        <v>2634</v>
      </c>
      <c r="BB40" s="99">
        <f>IF($B40="","",IF($C40="Region",SUMIFS(Raw!$H:$H,Raw!$A:$A,$B$5,Raw!$G:$G,Month!BB$7,Raw!$I:$I,Month!$A40),IF($C40="Provider",SUMIFS(Raw!$H:$H,Raw!$A:$A,$B$5,Raw!$G:$G,Month!BB$7,Raw!$C:$C,Month!$A40),SUMIFS(Raw!$H:$H,Raw!$A:$A,$B$5,Raw!$G:$G,Month!BB$7,Raw!$E:$E,Month!$A40))))</f>
        <v>17017855</v>
      </c>
      <c r="BC40" s="99">
        <f>IF($B40="","",IF($C40="Region",SUMIFS(Raw!$H:$H,Raw!$A:$A,$B$5,Raw!$G:$G,Month!BC$7,Raw!$I:$I,Month!$A40),IF($C40="Provider",SUMIFS(Raw!$H:$H,Raw!$A:$A,$B$5,Raw!$G:$G,Month!BC$7,Raw!$C:$C,Month!$A40),SUMIFS(Raw!$H:$H,Raw!$A:$A,$B$5,Raw!$G:$G,Month!BC$7,Raw!$E:$E,Month!$A40))))</f>
        <v>3597</v>
      </c>
      <c r="BD40" s="99">
        <f>IF($B40="","",IF($C40="Region",SUMIFS(Raw!$H:$H,Raw!$A:$A,$B$5,Raw!$G:$G,Month!BD$7,Raw!$I:$I,Month!$A40),IF($C40="Provider",SUMIFS(Raw!$H:$H,Raw!$A:$A,$B$5,Raw!$G:$G,Month!BD$7,Raw!$C:$C,Month!$A40),SUMIFS(Raw!$H:$H,Raw!$A:$A,$B$5,Raw!$G:$G,Month!BD$7,Raw!$E:$E,Month!$A40))))</f>
        <v>33448</v>
      </c>
      <c r="BE40" s="99">
        <f>IF($B40="","",IF($C40="Region",SUMIFS(Raw!$H:$H,Raw!$A:$A,$B$5,Raw!$G:$G,Month!BE$7,Raw!$I:$I,Month!$A40),IF($C40="Provider",SUMIFS(Raw!$H:$H,Raw!$A:$A,$B$5,Raw!$G:$G,Month!BE$7,Raw!$C:$C,Month!$A40),SUMIFS(Raw!$H:$H,Raw!$A:$A,$B$5,Raw!$G:$G,Month!BE$7,Raw!$E:$E,Month!$A40))))</f>
        <v>1138</v>
      </c>
      <c r="BF40" s="99">
        <f>IF($B40="","",IF($C40="Region",SUMIFS(Raw!$H:$H,Raw!$A:$A,$B$5,Raw!$G:$G,Month!BF$7,Raw!$I:$I,Month!$A40),IF($C40="Provider",SUMIFS(Raw!$H:$H,Raw!$A:$A,$B$5,Raw!$G:$G,Month!BF$7,Raw!$C:$C,Month!$A40),SUMIFS(Raw!$H:$H,Raw!$A:$A,$B$5,Raw!$G:$G,Month!BF$7,Raw!$E:$E,Month!$A40))))</f>
        <v>52448</v>
      </c>
      <c r="BG40" s="99">
        <f>IF($B40="","",IF($C40="Region",SUMIFS(Raw!$H:$H,Raw!$A:$A,$B$5,Raw!$G:$G,Month!BG$7,Raw!$I:$I,Month!$A40),IF($C40="Provider",SUMIFS(Raw!$H:$H,Raw!$A:$A,$B$5,Raw!$G:$G,Month!BG$7,Raw!$C:$C,Month!$A40),SUMIFS(Raw!$H:$H,Raw!$A:$A,$B$5,Raw!$G:$G,Month!BG$7,Raw!$E:$E,Month!$A40))))</f>
        <v>13</v>
      </c>
      <c r="BH40" s="99">
        <f>IF($B40="","",IF($C40="Region",SUMIFS(Raw!$H:$H,Raw!$A:$A,$B$5,Raw!$G:$G,Month!BH$7,Raw!$I:$I,Month!$A40),IF($C40="Provider",SUMIFS(Raw!$H:$H,Raw!$A:$A,$B$5,Raw!$G:$G,Month!BH$7,Raw!$C:$C,Month!$A40),SUMIFS(Raw!$H:$H,Raw!$A:$A,$B$5,Raw!$G:$G,Month!BH$7,Raw!$E:$E,Month!$A40))))</f>
        <v>41325</v>
      </c>
      <c r="BI40" s="99">
        <f>IF($B40="","",IF($C40="Region",SUMIFS(Raw!$H:$H,Raw!$A:$A,$B$5,Raw!$G:$G,Month!BI$7,Raw!$I:$I,Month!$A40),IF($C40="Provider",SUMIFS(Raw!$H:$H,Raw!$A:$A,$B$5,Raw!$G:$G,Month!BI$7,Raw!$C:$C,Month!$A40),SUMIFS(Raw!$H:$H,Raw!$A:$A,$B$5,Raw!$G:$G,Month!BI$7,Raw!$E:$E,Month!$A40))))</f>
        <v>27323</v>
      </c>
      <c r="BJ40" s="99">
        <f>IF($B40="","",IF($C40="Region",SUMIFS(Raw!$H:$H,Raw!$A:$A,$B$5,Raw!$G:$G,Month!BJ$7,Raw!$I:$I,Month!$A40),IF($C40="Provider",SUMIFS(Raw!$H:$H,Raw!$A:$A,$B$5,Raw!$G:$G,Month!BJ$7,Raw!$C:$C,Month!$A40),SUMIFS(Raw!$H:$H,Raw!$A:$A,$B$5,Raw!$G:$G,Month!BJ$7,Raw!$E:$E,Month!$A40))))</f>
        <v>9238</v>
      </c>
      <c r="BK40" s="99">
        <f>IF($B40="","",IF($C40="Region",SUMIFS(Raw!$H:$H,Raw!$A:$A,$B$5,Raw!$G:$G,Month!BK$7,Raw!$I:$I,Month!$A40),IF($C40="Provider",SUMIFS(Raw!$H:$H,Raw!$A:$A,$B$5,Raw!$G:$G,Month!BK$7,Raw!$C:$C,Month!$A40),SUMIFS(Raw!$H:$H,Raw!$A:$A,$B$5,Raw!$G:$G,Month!BK$7,Raw!$E:$E,Month!$A40))))</f>
        <v>4410</v>
      </c>
      <c r="BL40" s="99">
        <f>IF($B40="","",IF($C40="Region",SUMIFS(Raw!$H:$H,Raw!$A:$A,$B$5,Raw!$G:$G,Month!BL$7,Raw!$I:$I,Month!$A40),IF($C40="Provider",SUMIFS(Raw!$H:$H,Raw!$A:$A,$B$5,Raw!$G:$G,Month!BL$7,Raw!$C:$C,Month!$A40),SUMIFS(Raw!$H:$H,Raw!$A:$A,$B$5,Raw!$G:$G,Month!BL$7,Raw!$E:$E,Month!$A40))))</f>
        <v>30373</v>
      </c>
      <c r="BM40" s="99">
        <f>IF($B40="","",IF($C40="Region",SUMIFS(Raw!$H:$H,Raw!$A:$A,$B$5,Raw!$G:$G,Month!BM$7,Raw!$I:$I,Month!$A40),IF($C40="Provider",SUMIFS(Raw!$H:$H,Raw!$A:$A,$B$5,Raw!$G:$G,Month!BM$7,Raw!$C:$C,Month!$A40),SUMIFS(Raw!$H:$H,Raw!$A:$A,$B$5,Raw!$G:$G,Month!BM$7,Raw!$E:$E,Month!$A40))))</f>
        <v>16664</v>
      </c>
      <c r="BN40" s="99">
        <f>IF($B40="","",IF($C40="Region",SUMIFS(Raw!$H:$H,Raw!$A:$A,$B$5,Raw!$G:$G,Month!BN$7,Raw!$I:$I,Month!$A40),IF($C40="Provider",SUMIFS(Raw!$H:$H,Raw!$A:$A,$B$5,Raw!$G:$G,Month!BN$7,Raw!$C:$C,Month!$A40),SUMIFS(Raw!$H:$H,Raw!$A:$A,$B$5,Raw!$G:$G,Month!BN$7,Raw!$E:$E,Month!$A40))))</f>
        <v>791</v>
      </c>
      <c r="BO40" s="99">
        <f>IF($B40="","",IF($C40="Region",SUMIFS(Raw!$H:$H,Raw!$A:$A,$B$5,Raw!$G:$G,Month!BO$7,Raw!$I:$I,Month!$A40),IF($C40="Provider",SUMIFS(Raw!$H:$H,Raw!$A:$A,$B$5,Raw!$G:$G,Month!BO$7,Raw!$C:$C,Month!$A40),SUMIFS(Raw!$H:$H,Raw!$A:$A,$B$5,Raw!$G:$G,Month!BO$7,Raw!$E:$E,Month!$A40))))</f>
        <v>613</v>
      </c>
      <c r="BP40" s="99">
        <f>IF($B40="","",IF($C40="Region",SUMIFS(Raw!$H:$H,Raw!$A:$A,$B$5,Raw!$G:$G,Month!BP$7,Raw!$I:$I,Month!$A40),IF($C40="Provider",SUMIFS(Raw!$H:$H,Raw!$A:$A,$B$5,Raw!$G:$G,Month!BP$7,Raw!$C:$C,Month!$A40),SUMIFS(Raw!$H:$H,Raw!$A:$A,$B$5,Raw!$G:$G,Month!BP$7,Raw!$E:$E,Month!$A40))))</f>
        <v>5195</v>
      </c>
      <c r="BQ40" s="99">
        <f>IF($B40="","",IF($C40="Region",SUMIFS(Raw!$H:$H,Raw!$A:$A,$B$5,Raw!$G:$G,Month!BQ$7,Raw!$I:$I,Month!$A40),IF($C40="Provider",SUMIFS(Raw!$H:$H,Raw!$A:$A,$B$5,Raw!$G:$G,Month!BQ$7,Raw!$C:$C,Month!$A40),SUMIFS(Raw!$H:$H,Raw!$A:$A,$B$5,Raw!$G:$G,Month!BQ$7,Raw!$E:$E,Month!$A40))))</f>
        <v>2632</v>
      </c>
      <c r="BR40" s="99">
        <f>IF($B40="","",IF($C40="Region",SUMIFS(Raw!$H:$H,Raw!$A:$A,$B$5,Raw!$G:$G,Month!BR$7,Raw!$I:$I,Month!$A40),IF($C40="Provider",SUMIFS(Raw!$H:$H,Raw!$A:$A,$B$5,Raw!$G:$G,Month!BR$7,Raw!$C:$C,Month!$A40),SUMIFS(Raw!$H:$H,Raw!$A:$A,$B$5,Raw!$G:$G,Month!BR$7,Raw!$E:$E,Month!$A40))))</f>
        <v>11</v>
      </c>
      <c r="BS40" s="99">
        <f>IF($B40="","",IF($C40="Region",SUMIFS(Raw!$H:$H,Raw!$A:$A,$B$5,Raw!$G:$G,Month!BS$7,Raw!$I:$I,Month!$A40),IF($C40="Provider",SUMIFS(Raw!$H:$H,Raw!$A:$A,$B$5,Raw!$G:$G,Month!BS$7,Raw!$C:$C,Month!$A40),SUMIFS(Raw!$H:$H,Raw!$A:$A,$B$5,Raw!$G:$G,Month!BS$7,Raw!$E:$E,Month!$A40))))</f>
        <v>0</v>
      </c>
      <c r="BT40" s="99">
        <f>IF($B40="","",IF($C40="Region",SUMIFS(Raw!$H:$H,Raw!$A:$A,$B$5,Raw!$G:$G,Month!BT$7,Raw!$I:$I,Month!$A40),IF($C40="Provider",SUMIFS(Raw!$H:$H,Raw!$A:$A,$B$5,Raw!$G:$G,Month!BT$7,Raw!$C:$C,Month!$A40),SUMIFS(Raw!$H:$H,Raw!$A:$A,$B$5,Raw!$G:$G,Month!BT$7,Raw!$E:$E,Month!$A40))))</f>
        <v>1</v>
      </c>
      <c r="BU40" s="99">
        <f>IF($B40="","",IF($C40="Region",SUMIFS(Raw!$H:$H,Raw!$A:$A,$B$5,Raw!$G:$G,Month!BU$7,Raw!$I:$I,Month!$A40),IF($C40="Provider",SUMIFS(Raw!$H:$H,Raw!$A:$A,$B$5,Raw!$G:$G,Month!BU$7,Raw!$C:$C,Month!$A40),SUMIFS(Raw!$H:$H,Raw!$A:$A,$B$5,Raw!$G:$G,Month!BU$7,Raw!$E:$E,Month!$A40))))</f>
        <v>0</v>
      </c>
      <c r="BV40" s="99">
        <f>IF($B40="","",IF($C40="Region",SUMIFS(Raw!$H:$H,Raw!$A:$A,$B$5,Raw!$G:$G,Month!BV$7,Raw!$I:$I,Month!$A40),IF($C40="Provider",SUMIFS(Raw!$H:$H,Raw!$A:$A,$B$5,Raw!$G:$G,Month!BV$7,Raw!$C:$C,Month!$A40),SUMIFS(Raw!$H:$H,Raw!$A:$A,$B$5,Raw!$G:$G,Month!BV$7,Raw!$E:$E,Month!$A40))))</f>
        <v>3004</v>
      </c>
      <c r="BW40" s="99">
        <f>IF($B40="","",IF($C40="Region",SUMIFS(Raw!$H:$H,Raw!$A:$A,$B$5,Raw!$G:$G,Month!BW$7,Raw!$I:$I,Month!$A40),IF($C40="Provider",SUMIFS(Raw!$H:$H,Raw!$A:$A,$B$5,Raw!$G:$G,Month!BW$7,Raw!$C:$C,Month!$A40),SUMIFS(Raw!$H:$H,Raw!$A:$A,$B$5,Raw!$G:$G,Month!BW$7,Raw!$E:$E,Month!$A40))))</f>
        <v>0</v>
      </c>
      <c r="BX40" s="99">
        <f>IF($B40="","",IF($C40="Region",SUMIFS(Raw!$H:$H,Raw!$A:$A,$B$5,Raw!$G:$G,Month!BX$7,Raw!$I:$I,Month!$A40),IF($C40="Provider",SUMIFS(Raw!$H:$H,Raw!$A:$A,$B$5,Raw!$G:$G,Month!BX$7,Raw!$C:$C,Month!$A40),SUMIFS(Raw!$H:$H,Raw!$A:$A,$B$5,Raw!$G:$G,Month!BX$7,Raw!$E:$E,Month!$A40))))</f>
        <v>0</v>
      </c>
      <c r="BY40" s="99">
        <f>IF($B40="","",IF($C40="Region",SUMIFS(Raw!$H:$H,Raw!$A:$A,$B$5,Raw!$G:$G,Month!BY$7,Raw!$I:$I,Month!$A40),IF($C40="Provider",SUMIFS(Raw!$H:$H,Raw!$A:$A,$B$5,Raw!$G:$G,Month!BY$7,Raw!$C:$C,Month!$A40),SUMIFS(Raw!$H:$H,Raw!$A:$A,$B$5,Raw!$G:$G,Month!BY$7,Raw!$E:$E,Month!$A40))))</f>
        <v>0</v>
      </c>
      <c r="BZ40" s="99">
        <f>IF($B40="","",IF($C40="Region",SUMIFS(Raw!$H:$H,Raw!$A:$A,$B$5,Raw!$G:$G,Month!BZ$7,Raw!$I:$I,Month!$A40),IF($C40="Provider",SUMIFS(Raw!$H:$H,Raw!$A:$A,$B$5,Raw!$G:$G,Month!BZ$7,Raw!$C:$C,Month!$A40),SUMIFS(Raw!$H:$H,Raw!$A:$A,$B$5,Raw!$G:$G,Month!BZ$7,Raw!$E:$E,Month!$A40))))</f>
        <v>0</v>
      </c>
      <c r="CA40" s="99">
        <f>IF($B40="","",IF($C40="Region",SUMIFS(Raw!$H:$H,Raw!$A:$A,$B$5,Raw!$G:$G,Month!CA$7,Raw!$I:$I,Month!$A40),IF($C40="Provider",SUMIFS(Raw!$H:$H,Raw!$A:$A,$B$5,Raw!$G:$G,Month!CA$7,Raw!$C:$C,Month!$A40),SUMIFS(Raw!$H:$H,Raw!$A:$A,$B$5,Raw!$G:$G,Month!CA$7,Raw!$E:$E,Month!$A40))))</f>
        <v>0</v>
      </c>
      <c r="CB40" s="99">
        <f>IF($B40="","",IF($C40="Region",SUMIFS(Raw!$H:$H,Raw!$A:$A,$B$5,Raw!$G:$G,Month!CB$7,Raw!$I:$I,Month!$A40),IF($C40="Provider",SUMIFS(Raw!$H:$H,Raw!$A:$A,$B$5,Raw!$G:$G,Month!CB$7,Raw!$C:$C,Month!$A40),SUMIFS(Raw!$H:$H,Raw!$A:$A,$B$5,Raw!$G:$G,Month!CB$7,Raw!$E:$E,Month!$A40))))</f>
        <v>2822</v>
      </c>
      <c r="CC40" s="99">
        <f>IF($B40="","",IF($C40="Region",SUMIFS(Raw!$H:$H,Raw!$A:$A,$B$5,Raw!$G:$G,Month!CC$7,Raw!$I:$I,Month!$A40),IF($C40="Provider",SUMIFS(Raw!$H:$H,Raw!$A:$A,$B$5,Raw!$G:$G,Month!CC$7,Raw!$C:$C,Month!$A40),SUMIFS(Raw!$H:$H,Raw!$A:$A,$B$5,Raw!$G:$G,Month!CC$7,Raw!$E:$E,Month!$A40))))</f>
        <v>2781</v>
      </c>
      <c r="CD40" s="99">
        <f>IF($B40="","",IF($C40="Region",SUMIFS(Raw!$H:$H,Raw!$A:$A,$B$5,Raw!$G:$G,Month!CD$7,Raw!$I:$I,Month!$A40),IF($C40="Provider",SUMIFS(Raw!$H:$H,Raw!$A:$A,$B$5,Raw!$G:$G,Month!CD$7,Raw!$C:$C,Month!$A40),SUMIFS(Raw!$H:$H,Raw!$A:$A,$B$5,Raw!$G:$G,Month!CD$7,Raw!$E:$E,Month!$A40))))</f>
        <v>0</v>
      </c>
      <c r="CE40" s="99">
        <f>IF($B40="","",IF($C40="Region",SUMIFS(Raw!$H:$H,Raw!$A:$A,$B$5,Raw!$G:$G,Month!CE$7,Raw!$I:$I,Month!$A40),IF($C40="Provider",SUMIFS(Raw!$H:$H,Raw!$A:$A,$B$5,Raw!$G:$G,Month!CE$7,Raw!$C:$C,Month!$A40),SUMIFS(Raw!$H:$H,Raw!$A:$A,$B$5,Raw!$G:$G,Month!CE$7,Raw!$E:$E,Month!$A40))))</f>
        <v>0</v>
      </c>
      <c r="CF40" s="99">
        <f>IF($B40="","",IF($C40="Region",SUMIFS(Raw!$H:$H,Raw!$A:$A,$B$5,Raw!$G:$G,Month!CF$7,Raw!$I:$I,Month!$A40),IF($C40="Provider",SUMIFS(Raw!$H:$H,Raw!$A:$A,$B$5,Raw!$G:$G,Month!CF$7,Raw!$C:$C,Month!$A40),SUMIFS(Raw!$H:$H,Raw!$A:$A,$B$5,Raw!$G:$G,Month!CF$7,Raw!$E:$E,Month!$A40))))</f>
        <v>0</v>
      </c>
      <c r="CG40" s="99">
        <f>IF($B40="","",IF($C40="Region",SUMIFS(Raw!$H:$H,Raw!$A:$A,$B$5,Raw!$G:$G,Month!CG$7,Raw!$I:$I,Month!$A40),IF($C40="Provider",SUMIFS(Raw!$H:$H,Raw!$A:$A,$B$5,Raw!$G:$G,Month!CG$7,Raw!$C:$C,Month!$A40),SUMIFS(Raw!$H:$H,Raw!$A:$A,$B$5,Raw!$G:$G,Month!CG$7,Raw!$E:$E,Month!$A40))))</f>
        <v>0</v>
      </c>
      <c r="CH40" s="99">
        <f>IF($B40="","",IF($C40="Region",SUMIFS(Raw!$H:$H,Raw!$A:$A,$B$5,Raw!$G:$G,Month!CH$7,Raw!$I:$I,Month!$A40),IF($C40="Provider",SUMIFS(Raw!$H:$H,Raw!$A:$A,$B$5,Raw!$G:$G,Month!CH$7,Raw!$C:$C,Month!$A40),SUMIFS(Raw!$H:$H,Raw!$A:$A,$B$5,Raw!$G:$G,Month!CH$7,Raw!$E:$E,Month!$A40))))</f>
        <v>1397</v>
      </c>
      <c r="CI40" s="99">
        <f>IF($B40="","",IF($C40="Region",SUMIFS(Raw!$H:$H,Raw!$A:$A,$B$5,Raw!$G:$G,Month!CI$7,Raw!$I:$I,Month!$A40),IF($C40="Provider",SUMIFS(Raw!$H:$H,Raw!$A:$A,$B$5,Raw!$G:$G,Month!CI$7,Raw!$C:$C,Month!$A40),SUMIFS(Raw!$H:$H,Raw!$A:$A,$B$5,Raw!$G:$G,Month!CI$7,Raw!$E:$E,Month!$A40))))</f>
        <v>1383</v>
      </c>
      <c r="CJ40" s="99">
        <f>IF($B40="","",IF($C40="Region",SUMIFS(Raw!$H:$H,Raw!$A:$A,$B$5,Raw!$G:$G,Month!CJ$7,Raw!$I:$I,Month!$A40),IF($C40="Provider",SUMIFS(Raw!$H:$H,Raw!$A:$A,$B$5,Raw!$G:$G,Month!CJ$7,Raw!$C:$C,Month!$A40),SUMIFS(Raw!$H:$H,Raw!$A:$A,$B$5,Raw!$G:$G,Month!CJ$7,Raw!$E:$E,Month!$A40))))</f>
        <v>0</v>
      </c>
      <c r="CK40" s="99">
        <f>IF($B40="","",IF($C40="Region",SUMIFS(Raw!$H:$H,Raw!$A:$A,$B$5,Raw!$G:$G,Month!CK$7,Raw!$I:$I,Month!$A40),IF($C40="Provider",SUMIFS(Raw!$H:$H,Raw!$A:$A,$B$5,Raw!$G:$G,Month!CK$7,Raw!$C:$C,Month!$A40),SUMIFS(Raw!$H:$H,Raw!$A:$A,$B$5,Raw!$G:$G,Month!CK$7,Raw!$E:$E,Month!$A40))))</f>
        <v>0</v>
      </c>
      <c r="CL40" s="99">
        <f>IF($B40="","",IF($C40="Region",SUMIFS(Raw!$H:$H,Raw!$A:$A,$B$5,Raw!$G:$G,Month!CL$7,Raw!$I:$I,Month!$A40),IF($C40="Provider",SUMIFS(Raw!$H:$H,Raw!$A:$A,$B$5,Raw!$G:$G,Month!CL$7,Raw!$C:$C,Month!$A40),SUMIFS(Raw!$H:$H,Raw!$A:$A,$B$5,Raw!$G:$G,Month!CL$7,Raw!$E:$E,Month!$A40))))</f>
        <v>0</v>
      </c>
      <c r="CM40" s="99">
        <f>IF($B40="","",IF($C40="Region",SUMIFS(Raw!$H:$H,Raw!$A:$A,$B$5,Raw!$G:$G,Month!CM$7,Raw!$I:$I,Month!$A40),IF($C40="Provider",SUMIFS(Raw!$H:$H,Raw!$A:$A,$B$5,Raw!$G:$G,Month!CM$7,Raw!$C:$C,Month!$A40),SUMIFS(Raw!$H:$H,Raw!$A:$A,$B$5,Raw!$G:$G,Month!CM$7,Raw!$E:$E,Month!$A40))))</f>
        <v>0</v>
      </c>
    </row>
    <row r="41" spans="1:91" ht="19.5" customHeight="1" x14ac:dyDescent="0.25">
      <c r="A41" s="18" t="str">
        <f>IF(Refs!A34="","",Refs!A34)</f>
        <v>111AL6</v>
      </c>
      <c r="B41" s="3" t="str">
        <f>IF(Refs!B34="","",Refs!B34)</f>
        <v>BaNES, Swindon &amp; Wiltshire (HealthHero-PPG)</v>
      </c>
      <c r="C41" s="9" t="str">
        <f>IF(Refs!D34="","",Refs!D34)</f>
        <v>Area</v>
      </c>
      <c r="D41" s="99">
        <f>IF($B41="","",IF($C41="Region",SUMIFS(Raw!$H:$H,Raw!$A:$A,$B$5,Raw!$G:$G,Month!D$7,Raw!$I:$I,Month!$A41),IF($C41="Provider",SUMIFS(Raw!$H:$H,Raw!$A:$A,$B$5,Raw!$G:$G,Month!D$7,Raw!$C:$C,Month!$A41),SUMIFS(Raw!$H:$H,Raw!$A:$A,$B$5,Raw!$G:$G,Month!D$7,Raw!$E:$E,Month!$A41))))</f>
        <v>36867</v>
      </c>
      <c r="E41" s="99">
        <f>IF($B41="","",IF($C41="Region",SUMIFS(Raw!$H:$H,Raw!$A:$A,$B$5,Raw!$G:$G,Month!E$7,Raw!$I:$I,Month!$A41),IF($C41="Provider",SUMIFS(Raw!$H:$H,Raw!$A:$A,$B$5,Raw!$G:$G,Month!E$7,Raw!$C:$C,Month!$A41),SUMIFS(Raw!$H:$H,Raw!$A:$A,$B$5,Raw!$G:$G,Month!E$7,Raw!$E:$E,Month!$A41))))</f>
        <v>36867</v>
      </c>
      <c r="F41" s="99">
        <f>IF($B41="","",IF($C41="Region",SUMIFS(Raw!$H:$H,Raw!$A:$A,$B$5,Raw!$G:$G,Month!F$7,Raw!$I:$I,Month!$A41),IF($C41="Provider",SUMIFS(Raw!$H:$H,Raw!$A:$A,$B$5,Raw!$G:$G,Month!F$7,Raw!$C:$C,Month!$A41),SUMIFS(Raw!$H:$H,Raw!$A:$A,$B$5,Raw!$G:$G,Month!F$7,Raw!$E:$E,Month!$A41))))</f>
        <v>34825</v>
      </c>
      <c r="G41" s="99">
        <f>IF($B41="","",IF($C41="Region",SUMIFS(Raw!$H:$H,Raw!$A:$A,$B$5,Raw!$G:$G,Month!G$7,Raw!$I:$I,Month!$A41),IF($C41="Provider",SUMIFS(Raw!$H:$H,Raw!$A:$A,$B$5,Raw!$G:$G,Month!G$7,Raw!$C:$C,Month!$A41),SUMIFS(Raw!$H:$H,Raw!$A:$A,$B$5,Raw!$G:$G,Month!G$7,Raw!$E:$E,Month!$A41))))</f>
        <v>30769</v>
      </c>
      <c r="H41" s="99">
        <f>IF($B41="","",IF($C41="Region",SUMIFS(Raw!$H:$H,Raw!$A:$A,$B$5,Raw!$G:$G,Month!H$7,Raw!$I:$I,Month!$A41),IF($C41="Provider",SUMIFS(Raw!$H:$H,Raw!$A:$A,$B$5,Raw!$G:$G,Month!H$7,Raw!$C:$C,Month!$A41),SUMIFS(Raw!$H:$H,Raw!$A:$A,$B$5,Raw!$G:$G,Month!H$7,Raw!$E:$E,Month!$A41))))</f>
        <v>733</v>
      </c>
      <c r="I41" s="99">
        <f>IF($B41="","",IF($C41="Region",SUMIFS(Raw!$H:$H,Raw!$A:$A,$B$5,Raw!$G:$G,Month!I$7,Raw!$I:$I,Month!$A41),IF($C41="Provider",SUMIFS(Raw!$H:$H,Raw!$A:$A,$B$5,Raw!$G:$G,Month!I$7,Raw!$C:$C,Month!$A41),SUMIFS(Raw!$H:$H,Raw!$A:$A,$B$5,Raw!$G:$G,Month!I$7,Raw!$E:$E,Month!$A41))))</f>
        <v>845006</v>
      </c>
      <c r="J41" s="99">
        <f>IF($B41="","",IF($C41="Region",SUMIFS(Raw!$H:$H,Raw!$A:$A,$B$5,Raw!$G:$G,Month!J$7,Raw!$I:$I,Month!$A41),IF($C41="Provider",SUMIFS(Raw!$H:$H,Raw!$A:$A,$B$5,Raw!$G:$G,Month!J$7,Raw!$C:$C,Month!$A41),SUMIFS(Raw!$H:$H,Raw!$A:$A,$B$5,Raw!$G:$G,Month!J$7,Raw!$E:$E,Month!$A41))))</f>
        <v>150</v>
      </c>
      <c r="K41" s="99">
        <f>IF($B41="","",IF($C41="Region",SUMIFS(Raw!$H:$H,Raw!$A:$A,$B$5,Raw!$G:$G,Month!K$7,Raw!$I:$I,Month!$A41),IF($C41="Provider",SUMIFS(Raw!$H:$H,Raw!$A:$A,$B$5,Raw!$G:$G,Month!K$7,Raw!$C:$C,Month!$A41),SUMIFS(Raw!$H:$H,Raw!$A:$A,$B$5,Raw!$G:$G,Month!K$7,Raw!$E:$E,Month!$A41))))</f>
        <v>360</v>
      </c>
      <c r="L41" s="99">
        <f>IF($B41="","",IF($C41="Region",SUMIFS(Raw!$H:$H,Raw!$A:$A,$B$5,Raw!$G:$G,Month!L$7,Raw!$I:$I,Month!$A41),IF($C41="Provider",SUMIFS(Raw!$H:$H,Raw!$A:$A,$B$5,Raw!$G:$G,Month!L$7,Raw!$C:$C,Month!$A41),SUMIFS(Raw!$H:$H,Raw!$A:$A,$B$5,Raw!$G:$G,Month!L$7,Raw!$E:$E,Month!$A41))))</f>
        <v>32248</v>
      </c>
      <c r="M41" s="99">
        <f>IF($B41="","",IF($C41="Region",SUMIFS(Raw!$H:$H,Raw!$A:$A,$B$5,Raw!$G:$G,Month!M$7,Raw!$I:$I,Month!$A41),IF($C41="Provider",SUMIFS(Raw!$H:$H,Raw!$A:$A,$B$5,Raw!$G:$G,Month!M$7,Raw!$C:$C,Month!$A41),SUMIFS(Raw!$H:$H,Raw!$A:$A,$B$5,Raw!$G:$G,Month!M$7,Raw!$E:$E,Month!$A41))))</f>
        <v>18830</v>
      </c>
      <c r="N41" s="99">
        <f>IF($B41="","",IF($C41="Region",SUMIFS(Raw!$H:$H,Raw!$A:$A,$B$5,Raw!$G:$G,Month!N$7,Raw!$I:$I,Month!$A41),IF($C41="Provider",SUMIFS(Raw!$H:$H,Raw!$A:$A,$B$5,Raw!$G:$G,Month!N$7,Raw!$C:$C,Month!$A41),SUMIFS(Raw!$H:$H,Raw!$A:$A,$B$5,Raw!$G:$G,Month!N$7,Raw!$E:$E,Month!$A41))))</f>
        <v>99936720</v>
      </c>
      <c r="O41" s="99">
        <f>IF($B41="","",IF($C41="Region",SUMIFS(Raw!$H:$H,Raw!$A:$A,$B$5,Raw!$G:$G,Month!O$7,Raw!$I:$I,Month!$A41),IF($C41="Provider",SUMIFS(Raw!$H:$H,Raw!$A:$A,$B$5,Raw!$G:$G,Month!O$7,Raw!$C:$C,Month!$A41),SUMIFS(Raw!$H:$H,Raw!$A:$A,$B$5,Raw!$G:$G,Month!O$7,Raw!$E:$E,Month!$A41))))</f>
        <v>31947</v>
      </c>
      <c r="P41" s="99">
        <f>IF($B41="","",IF($C41="Region",SUMIFS(Raw!$H:$H,Raw!$A:$A,$B$5,Raw!$G:$G,Month!P$7,Raw!$I:$I,Month!$A41),IF($C41="Provider",SUMIFS(Raw!$H:$H,Raw!$A:$A,$B$5,Raw!$G:$G,Month!P$7,Raw!$C:$C,Month!$A41),SUMIFS(Raw!$H:$H,Raw!$A:$A,$B$5,Raw!$G:$G,Month!P$7,Raw!$E:$E,Month!$A41))))</f>
        <v>0</v>
      </c>
      <c r="Q41" s="99">
        <f>IF($B41="","",IF($C41="Region",SUMIFS(Raw!$H:$H,Raw!$A:$A,$B$5,Raw!$G:$G,Month!Q$7,Raw!$I:$I,Month!$A41),IF($C41="Provider",SUMIFS(Raw!$H:$H,Raw!$A:$A,$B$5,Raw!$G:$G,Month!Q$7,Raw!$C:$C,Month!$A41),SUMIFS(Raw!$H:$H,Raw!$A:$A,$B$5,Raw!$G:$G,Month!Q$7,Raw!$E:$E,Month!$A41))))</f>
        <v>12097</v>
      </c>
      <c r="R41" s="99">
        <f>IF($B41="","",IF($C41="Region",SUMIFS(Raw!$H:$H,Raw!$A:$A,$B$5,Raw!$G:$G,Month!R$7,Raw!$I:$I,Month!$A41),IF($C41="Provider",SUMIFS(Raw!$H:$H,Raw!$A:$A,$B$5,Raw!$G:$G,Month!R$7,Raw!$C:$C,Month!$A41),SUMIFS(Raw!$H:$H,Raw!$A:$A,$B$5,Raw!$G:$G,Month!R$7,Raw!$E:$E,Month!$A41))))</f>
        <v>6786</v>
      </c>
      <c r="S41" s="99">
        <f>IF($B41="","",IF($C41="Region",SUMIFS(Raw!$H:$H,Raw!$A:$A,$B$5,Raw!$G:$G,Month!S$7,Raw!$I:$I,Month!$A41),IF($C41="Provider",SUMIFS(Raw!$H:$H,Raw!$A:$A,$B$5,Raw!$G:$G,Month!S$7,Raw!$C:$C,Month!$A41),SUMIFS(Raw!$H:$H,Raw!$A:$A,$B$5,Raw!$G:$G,Month!S$7,Raw!$E:$E,Month!$A41))))</f>
        <v>12852</v>
      </c>
      <c r="T41" s="99">
        <f>IF($B41="","",IF($C41="Region",SUMIFS(Raw!$H:$H,Raw!$A:$A,$B$5,Raw!$G:$G,Month!T$7,Raw!$I:$I,Month!$A41),IF($C41="Provider",SUMIFS(Raw!$H:$H,Raw!$A:$A,$B$5,Raw!$G:$G,Month!T$7,Raw!$C:$C,Month!$A41),SUMIFS(Raw!$H:$H,Raw!$A:$A,$B$5,Raw!$G:$G,Month!T$7,Raw!$E:$E,Month!$A41))))</f>
        <v>212</v>
      </c>
      <c r="U41" s="99">
        <f>IF($B41="","",IF($C41="Region",SUMIFS(Raw!$H:$H,Raw!$A:$A,$B$5,Raw!$G:$G,Month!U$7,Raw!$I:$I,Month!$A41),IF($C41="Provider",SUMIFS(Raw!$H:$H,Raw!$A:$A,$B$5,Raw!$G:$G,Month!U$7,Raw!$C:$C,Month!$A41),SUMIFS(Raw!$H:$H,Raw!$A:$A,$B$5,Raw!$G:$G,Month!U$7,Raw!$E:$E,Month!$A41))))</f>
        <v>19862</v>
      </c>
      <c r="V41" s="99">
        <f>IF($B41="","",IF($C41="Region",SUMIFS(Raw!$H:$H,Raw!$A:$A,$B$5,Raw!$G:$G,Month!V$7,Raw!$I:$I,Month!$A41),IF($C41="Provider",SUMIFS(Raw!$H:$H,Raw!$A:$A,$B$5,Raw!$G:$G,Month!V$7,Raw!$C:$C,Month!$A41),SUMIFS(Raw!$H:$H,Raw!$A:$A,$B$5,Raw!$G:$G,Month!V$7,Raw!$E:$E,Month!$A41))))</f>
        <v>256</v>
      </c>
      <c r="W41" s="99">
        <f>IF($B41="","",IF($C41="Region",SUMIFS(Raw!$H:$H,Raw!$A:$A,$B$5,Raw!$G:$G,Month!W$7,Raw!$I:$I,Month!$A41),IF($C41="Provider",SUMIFS(Raw!$H:$H,Raw!$A:$A,$B$5,Raw!$G:$G,Month!W$7,Raw!$C:$C,Month!$A41),SUMIFS(Raw!$H:$H,Raw!$A:$A,$B$5,Raw!$G:$G,Month!W$7,Raw!$E:$E,Month!$A41))))</f>
        <v>9838</v>
      </c>
      <c r="X41" s="99">
        <f>IF($B41="","",IF($C41="Region",SUMIFS(Raw!$H:$H,Raw!$A:$A,$B$5,Raw!$G:$G,Month!X$7,Raw!$I:$I,Month!$A41),IF($C41="Provider",SUMIFS(Raw!$H:$H,Raw!$A:$A,$B$5,Raw!$G:$G,Month!X$7,Raw!$C:$C,Month!$A41),SUMIFS(Raw!$H:$H,Raw!$A:$A,$B$5,Raw!$G:$G,Month!X$7,Raw!$E:$E,Month!$A41))))</f>
        <v>5781</v>
      </c>
      <c r="Y41" s="99">
        <f>IF($B41="","",IF($C41="Region",SUMIFS(Raw!$H:$H,Raw!$A:$A,$B$5,Raw!$G:$G,Month!Y$7,Raw!$I:$I,Month!$A41),IF($C41="Provider",SUMIFS(Raw!$H:$H,Raw!$A:$A,$B$5,Raw!$G:$G,Month!Y$7,Raw!$C:$C,Month!$A41),SUMIFS(Raw!$H:$H,Raw!$A:$A,$B$5,Raw!$G:$G,Month!Y$7,Raw!$E:$E,Month!$A41))))</f>
        <v>2987</v>
      </c>
      <c r="Z41" s="99">
        <f>IF($B41="","",IF($C41="Region",SUMIFS(Raw!$H:$H,Raw!$A:$A,$B$5,Raw!$G:$G,Month!Z$7,Raw!$I:$I,Month!$A41),IF($C41="Provider",SUMIFS(Raw!$H:$H,Raw!$A:$A,$B$5,Raw!$G:$G,Month!Z$7,Raw!$C:$C,Month!$A41),SUMIFS(Raw!$H:$H,Raw!$A:$A,$B$5,Raw!$G:$G,Month!Z$7,Raw!$E:$E,Month!$A41))))</f>
        <v>13971</v>
      </c>
      <c r="AA41" s="99">
        <f>IF($B41="","",IF($C41="Region",SUMIFS(Raw!$H:$H,Raw!$A:$A,$B$5,Raw!$G:$G,Month!AA$7,Raw!$I:$I,Month!$A41),IF($C41="Provider",SUMIFS(Raw!$H:$H,Raw!$A:$A,$B$5,Raw!$G:$G,Month!AA$7,Raw!$C:$C,Month!$A41),SUMIFS(Raw!$H:$H,Raw!$A:$A,$B$5,Raw!$G:$G,Month!AA$7,Raw!$E:$E,Month!$A41))))</f>
        <v>707</v>
      </c>
      <c r="AB41" s="99">
        <f>IF($B41="","",IF($C41="Region",SUMIFS(Raw!$H:$H,Raw!$A:$A,$B$5,Raw!$G:$G,Month!AB$7,Raw!$I:$I,Month!$A41),IF($C41="Provider",SUMIFS(Raw!$H:$H,Raw!$A:$A,$B$5,Raw!$G:$G,Month!AB$7,Raw!$C:$C,Month!$A41),SUMIFS(Raw!$H:$H,Raw!$A:$A,$B$5,Raw!$G:$G,Month!AB$7,Raw!$E:$E,Month!$A41))))</f>
        <v>356</v>
      </c>
      <c r="AC41" s="99">
        <f>IF($B41="","",IF($C41="Region",SUMIFS(Raw!$H:$H,Raw!$A:$A,$B$5,Raw!$G:$G,Month!AC$7,Raw!$I:$I,Month!$A41),IF($C41="Provider",SUMIFS(Raw!$H:$H,Raw!$A:$A,$B$5,Raw!$G:$G,Month!AC$7,Raw!$C:$C,Month!$A41),SUMIFS(Raw!$H:$H,Raw!$A:$A,$B$5,Raw!$G:$G,Month!AC$7,Raw!$E:$E,Month!$A41))))</f>
        <v>9487</v>
      </c>
      <c r="AD41" s="99">
        <f>IF($B41="","",IF($C41="Region",SUMIFS(Raw!$H:$H,Raw!$A:$A,$B$5,Raw!$G:$G,Month!AD$7,Raw!$I:$I,Month!$A41),IF($C41="Provider",SUMIFS(Raw!$H:$H,Raw!$A:$A,$B$5,Raw!$G:$G,Month!AD$7,Raw!$C:$C,Month!$A41),SUMIFS(Raw!$H:$H,Raw!$A:$A,$B$5,Raw!$G:$G,Month!AD$7,Raw!$E:$E,Month!$A41))))</f>
        <v>43383</v>
      </c>
      <c r="AE41" s="99">
        <f>IF($B41="","",IF($C41="Region",SUMIFS(Raw!$H:$H,Raw!$A:$A,$B$5,Raw!$G:$G,Month!AE$7,Raw!$I:$I,Month!$A41),IF($C41="Provider",SUMIFS(Raw!$H:$H,Raw!$A:$A,$B$5,Raw!$G:$G,Month!AE$7,Raw!$C:$C,Month!$A41),SUMIFS(Raw!$H:$H,Raw!$A:$A,$B$5,Raw!$G:$G,Month!AE$7,Raw!$E:$E,Month!$A41))))</f>
        <v>31947</v>
      </c>
      <c r="AF41" s="99">
        <f>IF($B41="","",IF($C41="Region",SUMIFS(Raw!$H:$H,Raw!$A:$A,$B$5,Raw!$G:$G,Month!AF$7,Raw!$I:$I,Month!$A41),IF($C41="Provider",SUMIFS(Raw!$H:$H,Raw!$A:$A,$B$5,Raw!$G:$G,Month!AF$7,Raw!$C:$C,Month!$A41),SUMIFS(Raw!$H:$H,Raw!$A:$A,$B$5,Raw!$G:$G,Month!AF$7,Raw!$E:$E,Month!$A41))))</f>
        <v>3738</v>
      </c>
      <c r="AG41" s="99">
        <f>IF($B41="","",IF($C41="Region",SUMIFS(Raw!$H:$H,Raw!$A:$A,$B$5,Raw!$G:$G,Month!AG$7,Raw!$I:$I,Month!$A41),IF($C41="Provider",SUMIFS(Raw!$H:$H,Raw!$A:$A,$B$5,Raw!$G:$G,Month!AG$7,Raw!$C:$C,Month!$A41),SUMIFS(Raw!$H:$H,Raw!$A:$A,$B$5,Raw!$G:$G,Month!AG$7,Raw!$E:$E,Month!$A41))))</f>
        <v>3758</v>
      </c>
      <c r="AH41" s="99">
        <f>IF($B41="","",IF($C41="Region",SUMIFS(Raw!$H:$H,Raw!$A:$A,$B$5,Raw!$G:$G,Month!AH$7,Raw!$I:$I,Month!$A41),IF($C41="Provider",SUMIFS(Raw!$H:$H,Raw!$A:$A,$B$5,Raw!$G:$G,Month!AH$7,Raw!$C:$C,Month!$A41),SUMIFS(Raw!$H:$H,Raw!$A:$A,$B$5,Raw!$G:$G,Month!AH$7,Raw!$E:$E,Month!$A41))))</f>
        <v>1178</v>
      </c>
      <c r="AI41" s="99">
        <f>IF($B41="","",IF($C41="Region",SUMIFS(Raw!$H:$H,Raw!$A:$A,$B$5,Raw!$G:$G,Month!AI$7,Raw!$I:$I,Month!$A41),IF($C41="Provider",SUMIFS(Raw!$H:$H,Raw!$A:$A,$B$5,Raw!$G:$G,Month!AI$7,Raw!$C:$C,Month!$A41),SUMIFS(Raw!$H:$H,Raw!$A:$A,$B$5,Raw!$G:$G,Month!AI$7,Raw!$E:$E,Month!$A41))))</f>
        <v>6</v>
      </c>
      <c r="AJ41" s="99">
        <f>IF($B41="","",IF($C41="Region",SUMIFS(Raw!$H:$H,Raw!$A:$A,$B$5,Raw!$G:$G,Month!AJ$7,Raw!$I:$I,Month!$A41),IF($C41="Provider",SUMIFS(Raw!$H:$H,Raw!$A:$A,$B$5,Raw!$G:$G,Month!AJ$7,Raw!$C:$C,Month!$A41),SUMIFS(Raw!$H:$H,Raw!$A:$A,$B$5,Raw!$G:$G,Month!AJ$7,Raw!$E:$E,Month!$A41))))</f>
        <v>2558</v>
      </c>
      <c r="AK41" s="99">
        <f>IF($B41="","",IF($C41="Region",SUMIFS(Raw!$H:$H,Raw!$A:$A,$B$5,Raw!$G:$G,Month!AK$7,Raw!$I:$I,Month!$A41),IF($C41="Provider",SUMIFS(Raw!$H:$H,Raw!$A:$A,$B$5,Raw!$G:$G,Month!AK$7,Raw!$C:$C,Month!$A41),SUMIFS(Raw!$H:$H,Raw!$A:$A,$B$5,Raw!$G:$G,Month!AK$7,Raw!$E:$E,Month!$A41))))</f>
        <v>136</v>
      </c>
      <c r="AL41" s="99">
        <f>IF($B41="","",IF($C41="Region",SUMIFS(Raw!$H:$H,Raw!$A:$A,$B$5,Raw!$G:$G,Month!AL$7,Raw!$I:$I,Month!$A41),IF($C41="Provider",SUMIFS(Raw!$H:$H,Raw!$A:$A,$B$5,Raw!$G:$G,Month!AL$7,Raw!$C:$C,Month!$A41),SUMIFS(Raw!$H:$H,Raw!$A:$A,$B$5,Raw!$G:$G,Month!AL$7,Raw!$E:$E,Month!$A41))))</f>
        <v>619</v>
      </c>
      <c r="AM41" s="99">
        <f>IF($B41="","",IF($C41="Region",SUMIFS(Raw!$H:$H,Raw!$A:$A,$B$5,Raw!$G:$G,Month!AM$7,Raw!$I:$I,Month!$A41),IF($C41="Provider",SUMIFS(Raw!$H:$H,Raw!$A:$A,$B$5,Raw!$G:$G,Month!AM$7,Raw!$C:$C,Month!$A41),SUMIFS(Raw!$H:$H,Raw!$A:$A,$B$5,Raw!$G:$G,Month!AM$7,Raw!$E:$E,Month!$A41))))</f>
        <v>266</v>
      </c>
      <c r="AN41" s="99">
        <f>IF($B41="","",IF($C41="Region",SUMIFS(Raw!$H:$H,Raw!$A:$A,$B$5,Raw!$G:$G,Month!AN$7,Raw!$I:$I,Month!$A41),IF($C41="Provider",SUMIFS(Raw!$H:$H,Raw!$A:$A,$B$5,Raw!$G:$G,Month!AN$7,Raw!$C:$C,Month!$A41),SUMIFS(Raw!$H:$H,Raw!$A:$A,$B$5,Raw!$G:$G,Month!AN$7,Raw!$E:$E,Month!$A41))))</f>
        <v>6283</v>
      </c>
      <c r="AO41" s="99">
        <f>IF($B41="","",IF($C41="Region",SUMIFS(Raw!$H:$H,Raw!$A:$A,$B$5,Raw!$G:$G,Month!AO$7,Raw!$I:$I,Month!$A41),IF($C41="Provider",SUMIFS(Raw!$H:$H,Raw!$A:$A,$B$5,Raw!$G:$G,Month!AO$7,Raw!$C:$C,Month!$A41),SUMIFS(Raw!$H:$H,Raw!$A:$A,$B$5,Raw!$G:$G,Month!AO$7,Raw!$E:$E,Month!$A41))))</f>
        <v>5813</v>
      </c>
      <c r="AP41" s="99">
        <f>IF($B41="","",IF($C41="Region",SUMIFS(Raw!$H:$H,Raw!$A:$A,$B$5,Raw!$G:$G,Month!AP$7,Raw!$I:$I,Month!$A41),IF($C41="Provider",SUMIFS(Raw!$H:$H,Raw!$A:$A,$B$5,Raw!$G:$G,Month!AP$7,Raw!$C:$C,Month!$A41),SUMIFS(Raw!$H:$H,Raw!$A:$A,$B$5,Raw!$G:$G,Month!AP$7,Raw!$E:$E,Month!$A41))))</f>
        <v>3501</v>
      </c>
      <c r="AQ41" s="99">
        <f>IF($B41="","",IF($C41="Region",SUMIFS(Raw!$H:$H,Raw!$A:$A,$B$5,Raw!$G:$G,Month!AQ$7,Raw!$I:$I,Month!$A41),IF($C41="Provider",SUMIFS(Raw!$H:$H,Raw!$A:$A,$B$5,Raw!$G:$G,Month!AQ$7,Raw!$C:$C,Month!$A41),SUMIFS(Raw!$H:$H,Raw!$A:$A,$B$5,Raw!$G:$G,Month!AQ$7,Raw!$E:$E,Month!$A41))))</f>
        <v>3525</v>
      </c>
      <c r="AR41" s="99">
        <f>IF($B41="","",IF($C41="Region",SUMIFS(Raw!$H:$H,Raw!$A:$A,$B$5,Raw!$G:$G,Month!AR$7,Raw!$I:$I,Month!$A41),IF($C41="Provider",SUMIFS(Raw!$H:$H,Raw!$A:$A,$B$5,Raw!$G:$G,Month!AR$7,Raw!$C:$C,Month!$A41),SUMIFS(Raw!$H:$H,Raw!$A:$A,$B$5,Raw!$G:$G,Month!AR$7,Raw!$E:$E,Month!$A41))))</f>
        <v>3504</v>
      </c>
      <c r="AS41" s="99">
        <f>IF($B41="","",IF($C41="Region",SUMIFS(Raw!$H:$H,Raw!$A:$A,$B$5,Raw!$G:$G,Month!AS$7,Raw!$I:$I,Month!$A41),IF($C41="Provider",SUMIFS(Raw!$H:$H,Raw!$A:$A,$B$5,Raw!$G:$G,Month!AS$7,Raw!$C:$C,Month!$A41),SUMIFS(Raw!$H:$H,Raw!$A:$A,$B$5,Raw!$G:$G,Month!AS$7,Raw!$E:$E,Month!$A41))))</f>
        <v>2377</v>
      </c>
      <c r="AT41" s="99">
        <f>IF($B41="","",IF($C41="Region",SUMIFS(Raw!$H:$H,Raw!$A:$A,$B$5,Raw!$G:$G,Month!AT$7,Raw!$I:$I,Month!$A41),IF($C41="Provider",SUMIFS(Raw!$H:$H,Raw!$A:$A,$B$5,Raw!$G:$G,Month!AT$7,Raw!$C:$C,Month!$A41),SUMIFS(Raw!$H:$H,Raw!$A:$A,$B$5,Raw!$G:$G,Month!AT$7,Raw!$E:$E,Month!$A41))))</f>
        <v>546</v>
      </c>
      <c r="AU41" s="99">
        <f>IF($B41="","",IF($C41="Region",SUMIFS(Raw!$H:$H,Raw!$A:$A,$B$5,Raw!$G:$G,Month!AU$7,Raw!$I:$I,Month!$A41),IF($C41="Provider",SUMIFS(Raw!$H:$H,Raw!$A:$A,$B$5,Raw!$G:$G,Month!AU$7,Raw!$C:$C,Month!$A41),SUMIFS(Raw!$H:$H,Raw!$A:$A,$B$5,Raw!$G:$G,Month!AU$7,Raw!$E:$E,Month!$A41))))</f>
        <v>367</v>
      </c>
      <c r="AV41" s="99">
        <f>IF($B41="","",IF($C41="Region",SUMIFS(Raw!$H:$H,Raw!$A:$A,$B$5,Raw!$G:$G,Month!AV$7,Raw!$I:$I,Month!$A41),IF($C41="Provider",SUMIFS(Raw!$H:$H,Raw!$A:$A,$B$5,Raw!$G:$G,Month!AV$7,Raw!$C:$C,Month!$A41),SUMIFS(Raw!$H:$H,Raw!$A:$A,$B$5,Raw!$G:$G,Month!AV$7,Raw!$E:$E,Month!$A41))))</f>
        <v>3045</v>
      </c>
      <c r="AW41" s="99">
        <f>IF($B41="","",IF($C41="Region",SUMIFS(Raw!$H:$H,Raw!$A:$A,$B$5,Raw!$G:$G,Month!AW$7,Raw!$I:$I,Month!$A41),IF($C41="Provider",SUMIFS(Raw!$H:$H,Raw!$A:$A,$B$5,Raw!$G:$G,Month!AW$7,Raw!$C:$C,Month!$A41),SUMIFS(Raw!$H:$H,Raw!$A:$A,$B$5,Raw!$G:$G,Month!AW$7,Raw!$E:$E,Month!$A41))))</f>
        <v>95211</v>
      </c>
      <c r="AX41" s="99">
        <f>IF($B41="","",IF($C41="Region",SUMIFS(Raw!$H:$H,Raw!$A:$A,$B$5,Raw!$G:$G,Month!AX$7,Raw!$I:$I,Month!$A41),IF($C41="Provider",SUMIFS(Raw!$H:$H,Raw!$A:$A,$B$5,Raw!$G:$G,Month!AX$7,Raw!$C:$C,Month!$A41),SUMIFS(Raw!$H:$H,Raw!$A:$A,$B$5,Raw!$G:$G,Month!AX$7,Raw!$E:$E,Month!$A41))))</f>
        <v>4959</v>
      </c>
      <c r="AY41" s="99">
        <f>IF($B41="","",IF($C41="Region",SUMIFS(Raw!$H:$H,Raw!$A:$A,$B$5,Raw!$G:$G,Month!AY$7,Raw!$I:$I,Month!$A41),IF($C41="Provider",SUMIFS(Raw!$H:$H,Raw!$A:$A,$B$5,Raw!$G:$G,Month!AY$7,Raw!$C:$C,Month!$A41),SUMIFS(Raw!$H:$H,Raw!$A:$A,$B$5,Raw!$G:$G,Month!AY$7,Raw!$E:$E,Month!$A41))))</f>
        <v>3226</v>
      </c>
      <c r="AZ41" s="99">
        <f>IF($B41="","",IF($C41="Region",SUMIFS(Raw!$H:$H,Raw!$A:$A,$B$5,Raw!$G:$G,Month!AZ$7,Raw!$I:$I,Month!$A41),IF($C41="Provider",SUMIFS(Raw!$H:$H,Raw!$A:$A,$B$5,Raw!$G:$G,Month!AZ$7,Raw!$C:$C,Month!$A41),SUMIFS(Raw!$H:$H,Raw!$A:$A,$B$5,Raw!$G:$G,Month!AZ$7,Raw!$E:$E,Month!$A41))))</f>
        <v>231</v>
      </c>
      <c r="BA41" s="99">
        <f>IF($B41="","",IF($C41="Region",SUMIFS(Raw!$H:$H,Raw!$A:$A,$B$5,Raw!$G:$G,Month!BA$7,Raw!$I:$I,Month!$A41),IF($C41="Provider",SUMIFS(Raw!$H:$H,Raw!$A:$A,$B$5,Raw!$G:$G,Month!BA$7,Raw!$C:$C,Month!$A41),SUMIFS(Raw!$H:$H,Raw!$A:$A,$B$5,Raw!$G:$G,Month!BA$7,Raw!$E:$E,Month!$A41))))</f>
        <v>785</v>
      </c>
      <c r="BB41" s="99">
        <f>IF($B41="","",IF($C41="Region",SUMIFS(Raw!$H:$H,Raw!$A:$A,$B$5,Raw!$G:$G,Month!BB$7,Raw!$I:$I,Month!$A41),IF($C41="Provider",SUMIFS(Raw!$H:$H,Raw!$A:$A,$B$5,Raw!$G:$G,Month!BB$7,Raw!$C:$C,Month!$A41),SUMIFS(Raw!$H:$H,Raw!$A:$A,$B$5,Raw!$G:$G,Month!BB$7,Raw!$E:$E,Month!$A41))))</f>
        <v>134768</v>
      </c>
      <c r="BC41" s="99">
        <f>IF($B41="","",IF($C41="Region",SUMIFS(Raw!$H:$H,Raw!$A:$A,$B$5,Raw!$G:$G,Month!BC$7,Raw!$I:$I,Month!$A41),IF($C41="Provider",SUMIFS(Raw!$H:$H,Raw!$A:$A,$B$5,Raw!$G:$G,Month!BC$7,Raw!$C:$C,Month!$A41),SUMIFS(Raw!$H:$H,Raw!$A:$A,$B$5,Raw!$G:$G,Month!BC$7,Raw!$E:$E,Month!$A41))))</f>
        <v>0</v>
      </c>
      <c r="BD41" s="99">
        <f>IF($B41="","",IF($C41="Region",SUMIFS(Raw!$H:$H,Raw!$A:$A,$B$5,Raw!$G:$G,Month!BD$7,Raw!$I:$I,Month!$A41),IF($C41="Provider",SUMIFS(Raw!$H:$H,Raw!$A:$A,$B$5,Raw!$G:$G,Month!BD$7,Raw!$C:$C,Month!$A41),SUMIFS(Raw!$H:$H,Raw!$A:$A,$B$5,Raw!$G:$G,Month!BD$7,Raw!$E:$E,Month!$A41))))</f>
        <v>7607</v>
      </c>
      <c r="BE41" s="99">
        <f>IF($B41="","",IF($C41="Region",SUMIFS(Raw!$H:$H,Raw!$A:$A,$B$5,Raw!$G:$G,Month!BE$7,Raw!$I:$I,Month!$A41),IF($C41="Provider",SUMIFS(Raw!$H:$H,Raw!$A:$A,$B$5,Raw!$G:$G,Month!BE$7,Raw!$C:$C,Month!$A41),SUMIFS(Raw!$H:$H,Raw!$A:$A,$B$5,Raw!$G:$G,Month!BE$7,Raw!$E:$E,Month!$A41))))</f>
        <v>3475</v>
      </c>
      <c r="BF41" s="99">
        <f>IF($B41="","",IF($C41="Region",SUMIFS(Raw!$H:$H,Raw!$A:$A,$B$5,Raw!$G:$G,Month!BF$7,Raw!$I:$I,Month!$A41),IF($C41="Provider",SUMIFS(Raw!$H:$H,Raw!$A:$A,$B$5,Raw!$G:$G,Month!BF$7,Raw!$C:$C,Month!$A41),SUMIFS(Raw!$H:$H,Raw!$A:$A,$B$5,Raw!$G:$G,Month!BF$7,Raw!$E:$E,Month!$A41))))</f>
        <v>20129</v>
      </c>
      <c r="BG41" s="99">
        <f>IF($B41="","",IF($C41="Region",SUMIFS(Raw!$H:$H,Raw!$A:$A,$B$5,Raw!$G:$G,Month!BG$7,Raw!$I:$I,Month!$A41),IF($C41="Provider",SUMIFS(Raw!$H:$H,Raw!$A:$A,$B$5,Raw!$G:$G,Month!BG$7,Raw!$C:$C,Month!$A41),SUMIFS(Raw!$H:$H,Raw!$A:$A,$B$5,Raw!$G:$G,Month!BG$7,Raw!$E:$E,Month!$A41))))</f>
        <v>10</v>
      </c>
      <c r="BH41" s="99">
        <f>IF($B41="","",IF($C41="Region",SUMIFS(Raw!$H:$H,Raw!$A:$A,$B$5,Raw!$G:$G,Month!BH$7,Raw!$I:$I,Month!$A41),IF($C41="Provider",SUMIFS(Raw!$H:$H,Raw!$A:$A,$B$5,Raw!$G:$G,Month!BH$7,Raw!$C:$C,Month!$A41),SUMIFS(Raw!$H:$H,Raw!$A:$A,$B$5,Raw!$G:$G,Month!BH$7,Raw!$E:$E,Month!$A41))))</f>
        <v>17621</v>
      </c>
      <c r="BI41" s="99">
        <f>IF($B41="","",IF($C41="Region",SUMIFS(Raw!$H:$H,Raw!$A:$A,$B$5,Raw!$G:$G,Month!BI$7,Raw!$I:$I,Month!$A41),IF($C41="Provider",SUMIFS(Raw!$H:$H,Raw!$A:$A,$B$5,Raw!$G:$G,Month!BI$7,Raw!$C:$C,Month!$A41),SUMIFS(Raw!$H:$H,Raw!$A:$A,$B$5,Raw!$G:$G,Month!BI$7,Raw!$E:$E,Month!$A41))))</f>
        <v>3295</v>
      </c>
      <c r="BJ41" s="99">
        <f>IF($B41="","",IF($C41="Region",SUMIFS(Raw!$H:$H,Raw!$A:$A,$B$5,Raw!$G:$G,Month!BJ$7,Raw!$I:$I,Month!$A41),IF($C41="Provider",SUMIFS(Raw!$H:$H,Raw!$A:$A,$B$5,Raw!$G:$G,Month!BJ$7,Raw!$C:$C,Month!$A41),SUMIFS(Raw!$H:$H,Raw!$A:$A,$B$5,Raw!$G:$G,Month!BJ$7,Raw!$E:$E,Month!$A41))))</f>
        <v>3635</v>
      </c>
      <c r="BK41" s="99">
        <f>IF($B41="","",IF($C41="Region",SUMIFS(Raw!$H:$H,Raw!$A:$A,$B$5,Raw!$G:$G,Month!BK$7,Raw!$I:$I,Month!$A41),IF($C41="Provider",SUMIFS(Raw!$H:$H,Raw!$A:$A,$B$5,Raw!$G:$G,Month!BK$7,Raw!$C:$C,Month!$A41),SUMIFS(Raw!$H:$H,Raw!$A:$A,$B$5,Raw!$G:$G,Month!BK$7,Raw!$E:$E,Month!$A41))))</f>
        <v>1600</v>
      </c>
      <c r="BL41" s="99">
        <f>IF($B41="","",IF($C41="Region",SUMIFS(Raw!$H:$H,Raw!$A:$A,$B$5,Raw!$G:$G,Month!BL$7,Raw!$I:$I,Month!$A41),IF($C41="Provider",SUMIFS(Raw!$H:$H,Raw!$A:$A,$B$5,Raw!$G:$G,Month!BL$7,Raw!$C:$C,Month!$A41),SUMIFS(Raw!$H:$H,Raw!$A:$A,$B$5,Raw!$G:$G,Month!BL$7,Raw!$E:$E,Month!$A41))))</f>
        <v>7133</v>
      </c>
      <c r="BM41" s="99">
        <f>IF($B41="","",IF($C41="Region",SUMIFS(Raw!$H:$H,Raw!$A:$A,$B$5,Raw!$G:$G,Month!BM$7,Raw!$I:$I,Month!$A41),IF($C41="Provider",SUMIFS(Raw!$H:$H,Raw!$A:$A,$B$5,Raw!$G:$G,Month!BM$7,Raw!$C:$C,Month!$A41),SUMIFS(Raw!$H:$H,Raw!$A:$A,$B$5,Raw!$G:$G,Month!BM$7,Raw!$E:$E,Month!$A41))))</f>
        <v>1074</v>
      </c>
      <c r="BN41" s="99">
        <f>IF($B41="","",IF($C41="Region",SUMIFS(Raw!$H:$H,Raw!$A:$A,$B$5,Raw!$G:$G,Month!BN$7,Raw!$I:$I,Month!$A41),IF($C41="Provider",SUMIFS(Raw!$H:$H,Raw!$A:$A,$B$5,Raw!$G:$G,Month!BN$7,Raw!$C:$C,Month!$A41),SUMIFS(Raw!$H:$H,Raw!$A:$A,$B$5,Raw!$G:$G,Month!BN$7,Raw!$E:$E,Month!$A41))))</f>
        <v>1390</v>
      </c>
      <c r="BO41" s="99">
        <f>IF($B41="","",IF($C41="Region",SUMIFS(Raw!$H:$H,Raw!$A:$A,$B$5,Raw!$G:$G,Month!BO$7,Raw!$I:$I,Month!$A41),IF($C41="Provider",SUMIFS(Raw!$H:$H,Raw!$A:$A,$B$5,Raw!$G:$G,Month!BO$7,Raw!$C:$C,Month!$A41),SUMIFS(Raw!$H:$H,Raw!$A:$A,$B$5,Raw!$G:$G,Month!BO$7,Raw!$E:$E,Month!$A41))))</f>
        <v>40</v>
      </c>
      <c r="BP41" s="99">
        <f>IF($B41="","",IF($C41="Region",SUMIFS(Raw!$H:$H,Raw!$A:$A,$B$5,Raw!$G:$G,Month!BP$7,Raw!$I:$I,Month!$A41),IF($C41="Provider",SUMIFS(Raw!$H:$H,Raw!$A:$A,$B$5,Raw!$G:$G,Month!BP$7,Raw!$C:$C,Month!$A41),SUMIFS(Raw!$H:$H,Raw!$A:$A,$B$5,Raw!$G:$G,Month!BP$7,Raw!$E:$E,Month!$A41))))</f>
        <v>1178</v>
      </c>
      <c r="BQ41" s="99">
        <f>IF($B41="","",IF($C41="Region",SUMIFS(Raw!$H:$H,Raw!$A:$A,$B$5,Raw!$G:$G,Month!BQ$7,Raw!$I:$I,Month!$A41),IF($C41="Provider",SUMIFS(Raw!$H:$H,Raw!$A:$A,$B$5,Raw!$G:$G,Month!BQ$7,Raw!$C:$C,Month!$A41),SUMIFS(Raw!$H:$H,Raw!$A:$A,$B$5,Raw!$G:$G,Month!BQ$7,Raw!$E:$E,Month!$A41))))</f>
        <v>3</v>
      </c>
      <c r="BR41" s="99">
        <f>IF($B41="","",IF($C41="Region",SUMIFS(Raw!$H:$H,Raw!$A:$A,$B$5,Raw!$G:$G,Month!BR$7,Raw!$I:$I,Month!$A41),IF($C41="Provider",SUMIFS(Raw!$H:$H,Raw!$A:$A,$B$5,Raw!$G:$G,Month!BR$7,Raw!$C:$C,Month!$A41),SUMIFS(Raw!$H:$H,Raw!$A:$A,$B$5,Raw!$G:$G,Month!BR$7,Raw!$E:$E,Month!$A41))))</f>
        <v>1</v>
      </c>
      <c r="BS41" s="99">
        <f>IF($B41="","",IF($C41="Region",SUMIFS(Raw!$H:$H,Raw!$A:$A,$B$5,Raw!$G:$G,Month!BS$7,Raw!$I:$I,Month!$A41),IF($C41="Provider",SUMIFS(Raw!$H:$H,Raw!$A:$A,$B$5,Raw!$G:$G,Month!BS$7,Raw!$C:$C,Month!$A41),SUMIFS(Raw!$H:$H,Raw!$A:$A,$B$5,Raw!$G:$G,Month!BS$7,Raw!$E:$E,Month!$A41))))</f>
        <v>0</v>
      </c>
      <c r="BT41" s="99">
        <f>IF($B41="","",IF($C41="Region",SUMIFS(Raw!$H:$H,Raw!$A:$A,$B$5,Raw!$G:$G,Month!BT$7,Raw!$I:$I,Month!$A41),IF($C41="Provider",SUMIFS(Raw!$H:$H,Raw!$A:$A,$B$5,Raw!$G:$G,Month!BT$7,Raw!$C:$C,Month!$A41),SUMIFS(Raw!$H:$H,Raw!$A:$A,$B$5,Raw!$G:$G,Month!BT$7,Raw!$E:$E,Month!$A41))))</f>
        <v>0</v>
      </c>
      <c r="BU41" s="99">
        <f>IF($B41="","",IF($C41="Region",SUMIFS(Raw!$H:$H,Raw!$A:$A,$B$5,Raw!$G:$G,Month!BU$7,Raw!$I:$I,Month!$A41),IF($C41="Provider",SUMIFS(Raw!$H:$H,Raw!$A:$A,$B$5,Raw!$G:$G,Month!BU$7,Raw!$C:$C,Month!$A41),SUMIFS(Raw!$H:$H,Raw!$A:$A,$B$5,Raw!$G:$G,Month!BU$7,Raw!$E:$E,Month!$A41))))</f>
        <v>0</v>
      </c>
      <c r="BV41" s="99">
        <f>IF($B41="","",IF($C41="Region",SUMIFS(Raw!$H:$H,Raw!$A:$A,$B$5,Raw!$G:$G,Month!BV$7,Raw!$I:$I,Month!$A41),IF($C41="Provider",SUMIFS(Raw!$H:$H,Raw!$A:$A,$B$5,Raw!$G:$G,Month!BV$7,Raw!$C:$C,Month!$A41),SUMIFS(Raw!$H:$H,Raw!$A:$A,$B$5,Raw!$G:$G,Month!BV$7,Raw!$E:$E,Month!$A41))))</f>
        <v>578</v>
      </c>
      <c r="BW41" s="99">
        <f>IF($B41="","",IF($C41="Region",SUMIFS(Raw!$H:$H,Raw!$A:$A,$B$5,Raw!$G:$G,Month!BW$7,Raw!$I:$I,Month!$A41),IF($C41="Provider",SUMIFS(Raw!$H:$H,Raw!$A:$A,$B$5,Raw!$G:$G,Month!BW$7,Raw!$C:$C,Month!$A41),SUMIFS(Raw!$H:$H,Raw!$A:$A,$B$5,Raw!$G:$G,Month!BW$7,Raw!$E:$E,Month!$A41))))</f>
        <v>14</v>
      </c>
      <c r="BX41" s="99">
        <f>IF($B41="","",IF($C41="Region",SUMIFS(Raw!$H:$H,Raw!$A:$A,$B$5,Raw!$G:$G,Month!BX$7,Raw!$I:$I,Month!$A41),IF($C41="Provider",SUMIFS(Raw!$H:$H,Raw!$A:$A,$B$5,Raw!$G:$G,Month!BX$7,Raw!$C:$C,Month!$A41),SUMIFS(Raw!$H:$H,Raw!$A:$A,$B$5,Raw!$G:$G,Month!BX$7,Raw!$E:$E,Month!$A41))))</f>
        <v>874</v>
      </c>
      <c r="BY41" s="99">
        <f>IF($B41="","",IF($C41="Region",SUMIFS(Raw!$H:$H,Raw!$A:$A,$B$5,Raw!$G:$G,Month!BY$7,Raw!$I:$I,Month!$A41),IF($C41="Provider",SUMIFS(Raw!$H:$H,Raw!$A:$A,$B$5,Raw!$G:$G,Month!BY$7,Raw!$C:$C,Month!$A41),SUMIFS(Raw!$H:$H,Raw!$A:$A,$B$5,Raw!$G:$G,Month!BY$7,Raw!$E:$E,Month!$A41))))</f>
        <v>735</v>
      </c>
      <c r="BZ41" s="99">
        <f>IF($B41="","",IF($C41="Region",SUMIFS(Raw!$H:$H,Raw!$A:$A,$B$5,Raw!$G:$G,Month!BZ$7,Raw!$I:$I,Month!$A41),IF($C41="Provider",SUMIFS(Raw!$H:$H,Raw!$A:$A,$B$5,Raw!$G:$G,Month!BZ$7,Raw!$C:$C,Month!$A41),SUMIFS(Raw!$H:$H,Raw!$A:$A,$B$5,Raw!$G:$G,Month!BZ$7,Raw!$E:$E,Month!$A41))))</f>
        <v>1596</v>
      </c>
      <c r="CA41" s="99">
        <f>IF($B41="","",IF($C41="Region",SUMIFS(Raw!$H:$H,Raw!$A:$A,$B$5,Raw!$G:$G,Month!CA$7,Raw!$I:$I,Month!$A41),IF($C41="Provider",SUMIFS(Raw!$H:$H,Raw!$A:$A,$B$5,Raw!$G:$G,Month!CA$7,Raw!$C:$C,Month!$A41),SUMIFS(Raw!$H:$H,Raw!$A:$A,$B$5,Raw!$G:$G,Month!CA$7,Raw!$E:$E,Month!$A41))))</f>
        <v>1482</v>
      </c>
      <c r="CB41" s="99">
        <f>IF($B41="","",IF($C41="Region",SUMIFS(Raw!$H:$H,Raw!$A:$A,$B$5,Raw!$G:$G,Month!CB$7,Raw!$I:$I,Month!$A41),IF($C41="Provider",SUMIFS(Raw!$H:$H,Raw!$A:$A,$B$5,Raw!$G:$G,Month!CB$7,Raw!$C:$C,Month!$A41),SUMIFS(Raw!$H:$H,Raw!$A:$A,$B$5,Raw!$G:$G,Month!CB$7,Raw!$E:$E,Month!$A41))))</f>
        <v>0</v>
      </c>
      <c r="CC41" s="99">
        <f>IF($B41="","",IF($C41="Region",SUMIFS(Raw!$H:$H,Raw!$A:$A,$B$5,Raw!$G:$G,Month!CC$7,Raw!$I:$I,Month!$A41),IF($C41="Provider",SUMIFS(Raw!$H:$H,Raw!$A:$A,$B$5,Raw!$G:$G,Month!CC$7,Raw!$C:$C,Month!$A41),SUMIFS(Raw!$H:$H,Raw!$A:$A,$B$5,Raw!$G:$G,Month!CC$7,Raw!$E:$E,Month!$A41))))</f>
        <v>0</v>
      </c>
      <c r="CD41" s="99">
        <f>IF($B41="","",IF($C41="Region",SUMIFS(Raw!$H:$H,Raw!$A:$A,$B$5,Raw!$G:$G,Month!CD$7,Raw!$I:$I,Month!$A41),IF($C41="Provider",SUMIFS(Raw!$H:$H,Raw!$A:$A,$B$5,Raw!$G:$G,Month!CD$7,Raw!$C:$C,Month!$A41),SUMIFS(Raw!$H:$H,Raw!$A:$A,$B$5,Raw!$G:$G,Month!CD$7,Raw!$E:$E,Month!$A41))))</f>
        <v>0</v>
      </c>
      <c r="CE41" s="99">
        <f>IF($B41="","",IF($C41="Region",SUMIFS(Raw!$H:$H,Raw!$A:$A,$B$5,Raw!$G:$G,Month!CE$7,Raw!$I:$I,Month!$A41),IF($C41="Provider",SUMIFS(Raw!$H:$H,Raw!$A:$A,$B$5,Raw!$G:$G,Month!CE$7,Raw!$C:$C,Month!$A41),SUMIFS(Raw!$H:$H,Raw!$A:$A,$B$5,Raw!$G:$G,Month!CE$7,Raw!$E:$E,Month!$A41))))</f>
        <v>0</v>
      </c>
      <c r="CF41" s="99">
        <f>IF($B41="","",IF($C41="Region",SUMIFS(Raw!$H:$H,Raw!$A:$A,$B$5,Raw!$G:$G,Month!CF$7,Raw!$I:$I,Month!$A41),IF($C41="Provider",SUMIFS(Raw!$H:$H,Raw!$A:$A,$B$5,Raw!$G:$G,Month!CF$7,Raw!$C:$C,Month!$A41),SUMIFS(Raw!$H:$H,Raw!$A:$A,$B$5,Raw!$G:$G,Month!CF$7,Raw!$E:$E,Month!$A41))))</f>
        <v>0</v>
      </c>
      <c r="CG41" s="99">
        <f>IF($B41="","",IF($C41="Region",SUMIFS(Raw!$H:$H,Raw!$A:$A,$B$5,Raw!$G:$G,Month!CG$7,Raw!$I:$I,Month!$A41),IF($C41="Provider",SUMIFS(Raw!$H:$H,Raw!$A:$A,$B$5,Raw!$G:$G,Month!CG$7,Raw!$C:$C,Month!$A41),SUMIFS(Raw!$H:$H,Raw!$A:$A,$B$5,Raw!$G:$G,Month!CG$7,Raw!$E:$E,Month!$A41))))</f>
        <v>0</v>
      </c>
      <c r="CH41" s="99">
        <f>IF($B41="","",IF($C41="Region",SUMIFS(Raw!$H:$H,Raw!$A:$A,$B$5,Raw!$G:$G,Month!CH$7,Raw!$I:$I,Month!$A41),IF($C41="Provider",SUMIFS(Raw!$H:$H,Raw!$A:$A,$B$5,Raw!$G:$G,Month!CH$7,Raw!$C:$C,Month!$A41),SUMIFS(Raw!$H:$H,Raw!$A:$A,$B$5,Raw!$G:$G,Month!CH$7,Raw!$E:$E,Month!$A41))))</f>
        <v>0</v>
      </c>
      <c r="CI41" s="99">
        <f>IF($B41="","",IF($C41="Region",SUMIFS(Raw!$H:$H,Raw!$A:$A,$B$5,Raw!$G:$G,Month!CI$7,Raw!$I:$I,Month!$A41),IF($C41="Provider",SUMIFS(Raw!$H:$H,Raw!$A:$A,$B$5,Raw!$G:$G,Month!CI$7,Raw!$C:$C,Month!$A41),SUMIFS(Raw!$H:$H,Raw!$A:$A,$B$5,Raw!$G:$G,Month!CI$7,Raw!$E:$E,Month!$A41))))</f>
        <v>0</v>
      </c>
      <c r="CJ41" s="99">
        <f>IF($B41="","",IF($C41="Region",SUMIFS(Raw!$H:$H,Raw!$A:$A,$B$5,Raw!$G:$G,Month!CJ$7,Raw!$I:$I,Month!$A41),IF($C41="Provider",SUMIFS(Raw!$H:$H,Raw!$A:$A,$B$5,Raw!$G:$G,Month!CJ$7,Raw!$C:$C,Month!$A41),SUMIFS(Raw!$H:$H,Raw!$A:$A,$B$5,Raw!$G:$G,Month!CJ$7,Raw!$E:$E,Month!$A41))))</f>
        <v>0</v>
      </c>
      <c r="CK41" s="99">
        <f>IF($B41="","",IF($C41="Region",SUMIFS(Raw!$H:$H,Raw!$A:$A,$B$5,Raw!$G:$G,Month!CK$7,Raw!$I:$I,Month!$A41),IF($C41="Provider",SUMIFS(Raw!$H:$H,Raw!$A:$A,$B$5,Raw!$G:$G,Month!CK$7,Raw!$C:$C,Month!$A41),SUMIFS(Raw!$H:$H,Raw!$A:$A,$B$5,Raw!$G:$G,Month!CK$7,Raw!$E:$E,Month!$A41))))</f>
        <v>0</v>
      </c>
      <c r="CL41" s="99">
        <f>IF($B41="","",IF($C41="Region",SUMIFS(Raw!$H:$H,Raw!$A:$A,$B$5,Raw!$G:$G,Month!CL$7,Raw!$I:$I,Month!$A41),IF($C41="Provider",SUMIFS(Raw!$H:$H,Raw!$A:$A,$B$5,Raw!$G:$G,Month!CL$7,Raw!$C:$C,Month!$A41),SUMIFS(Raw!$H:$H,Raw!$A:$A,$B$5,Raw!$G:$G,Month!CL$7,Raw!$E:$E,Month!$A41))))</f>
        <v>0</v>
      </c>
      <c r="CM41" s="99">
        <f>IF($B41="","",IF($C41="Region",SUMIFS(Raw!$H:$H,Raw!$A:$A,$B$5,Raw!$G:$G,Month!CM$7,Raw!$I:$I,Month!$A41),IF($C41="Provider",SUMIFS(Raw!$H:$H,Raw!$A:$A,$B$5,Raw!$G:$G,Month!CM$7,Raw!$C:$C,Month!$A41),SUMIFS(Raw!$H:$H,Raw!$A:$A,$B$5,Raw!$G:$G,Month!CM$7,Raw!$E:$E,Month!$A41))))</f>
        <v>0</v>
      </c>
    </row>
    <row r="42" spans="1:91" x14ac:dyDescent="0.25">
      <c r="A42" s="18" t="str">
        <f>IF(Refs!A35="","",Refs!A35)</f>
        <v>111AI5</v>
      </c>
      <c r="B42" s="3" t="str">
        <f>IF(Refs!B35="","",Refs!B35)</f>
        <v>Bristol, North Somerset &amp; South Gloucestershire (BRISDOC)</v>
      </c>
      <c r="C42" s="9" t="str">
        <f>IF(Refs!D35="","",Refs!D35)</f>
        <v>Area</v>
      </c>
      <c r="D42" s="99">
        <f>IF($B42="","",IF($C42="Region",SUMIFS(Raw!$H:$H,Raw!$A:$A,$B$5,Raw!$G:$G,Month!D$7,Raw!$I:$I,Month!$A42),IF($C42="Provider",SUMIFS(Raw!$H:$H,Raw!$A:$A,$B$5,Raw!$G:$G,Month!D$7,Raw!$C:$C,Month!$A42),SUMIFS(Raw!$H:$H,Raw!$A:$A,$B$5,Raw!$G:$G,Month!D$7,Raw!$E:$E,Month!$A42))))</f>
        <v>33530</v>
      </c>
      <c r="E42" s="99">
        <f>IF($B42="","",IF($C42="Region",SUMIFS(Raw!$H:$H,Raw!$A:$A,$B$5,Raw!$G:$G,Month!E$7,Raw!$I:$I,Month!$A42),IF($C42="Provider",SUMIFS(Raw!$H:$H,Raw!$A:$A,$B$5,Raw!$G:$G,Month!E$7,Raw!$C:$C,Month!$A42),SUMIFS(Raw!$H:$H,Raw!$A:$A,$B$5,Raw!$G:$G,Month!E$7,Raw!$E:$E,Month!$A42))))</f>
        <v>29227</v>
      </c>
      <c r="F42" s="99">
        <f>IF($B42="","",IF($C42="Region",SUMIFS(Raw!$H:$H,Raw!$A:$A,$B$5,Raw!$G:$G,Month!F$7,Raw!$I:$I,Month!$A42),IF($C42="Provider",SUMIFS(Raw!$H:$H,Raw!$A:$A,$B$5,Raw!$G:$G,Month!F$7,Raw!$C:$C,Month!$A42),SUMIFS(Raw!$H:$H,Raw!$A:$A,$B$5,Raw!$G:$G,Month!F$7,Raw!$E:$E,Month!$A42))))</f>
        <v>31758</v>
      </c>
      <c r="G42" s="99">
        <f>IF($B42="","",IF($C42="Region",SUMIFS(Raw!$H:$H,Raw!$A:$A,$B$5,Raw!$G:$G,Month!G$7,Raw!$I:$I,Month!$A42),IF($C42="Provider",SUMIFS(Raw!$H:$H,Raw!$A:$A,$B$5,Raw!$G:$G,Month!G$7,Raw!$C:$C,Month!$A42),SUMIFS(Raw!$H:$H,Raw!$A:$A,$B$5,Raw!$G:$G,Month!G$7,Raw!$E:$E,Month!$A42))))</f>
        <v>24114</v>
      </c>
      <c r="H42" s="99">
        <f>IF($B42="","",IF($C42="Region",SUMIFS(Raw!$H:$H,Raw!$A:$A,$B$5,Raw!$G:$G,Month!H$7,Raw!$I:$I,Month!$A42),IF($C42="Provider",SUMIFS(Raw!$H:$H,Raw!$A:$A,$B$5,Raw!$G:$G,Month!H$7,Raw!$C:$C,Month!$A42),SUMIFS(Raw!$H:$H,Raw!$A:$A,$B$5,Raw!$G:$G,Month!H$7,Raw!$E:$E,Month!$A42))))</f>
        <v>327</v>
      </c>
      <c r="I42" s="99">
        <f>IF($B42="","",IF($C42="Region",SUMIFS(Raw!$H:$H,Raw!$A:$A,$B$5,Raw!$G:$G,Month!I$7,Raw!$I:$I,Month!$A42),IF($C42="Provider",SUMIFS(Raw!$H:$H,Raw!$A:$A,$B$5,Raw!$G:$G,Month!I$7,Raw!$C:$C,Month!$A42),SUMIFS(Raw!$H:$H,Raw!$A:$A,$B$5,Raw!$G:$G,Month!I$7,Raw!$E:$E,Month!$A42))))</f>
        <v>639420</v>
      </c>
      <c r="J42" s="99">
        <f>IF($B42="","",IF($C42="Region",SUMIFS(Raw!$H:$H,Raw!$A:$A,$B$5,Raw!$G:$G,Month!J$7,Raw!$I:$I,Month!$A42),IF($C42="Provider",SUMIFS(Raw!$H:$H,Raw!$A:$A,$B$5,Raw!$G:$G,Month!J$7,Raw!$C:$C,Month!$A42),SUMIFS(Raw!$H:$H,Raw!$A:$A,$B$5,Raw!$G:$G,Month!J$7,Raw!$E:$E,Month!$A42))))</f>
        <v>142</v>
      </c>
      <c r="K42" s="99">
        <f>IF($B42="","",IF($C42="Region",SUMIFS(Raw!$H:$H,Raw!$A:$A,$B$5,Raw!$G:$G,Month!K$7,Raw!$I:$I,Month!$A42),IF($C42="Provider",SUMIFS(Raw!$H:$H,Raw!$A:$A,$B$5,Raw!$G:$G,Month!K$7,Raw!$C:$C,Month!$A42),SUMIFS(Raw!$H:$H,Raw!$A:$A,$B$5,Raw!$G:$G,Month!K$7,Raw!$E:$E,Month!$A42))))</f>
        <v>343</v>
      </c>
      <c r="L42" s="99">
        <f>IF($B42="","",IF($C42="Region",SUMIFS(Raw!$H:$H,Raw!$A:$A,$B$5,Raw!$G:$G,Month!L$7,Raw!$I:$I,Month!$A42),IF($C42="Provider",SUMIFS(Raw!$H:$H,Raw!$A:$A,$B$5,Raw!$G:$G,Month!L$7,Raw!$C:$C,Month!$A42),SUMIFS(Raw!$H:$H,Raw!$A:$A,$B$5,Raw!$G:$G,Month!L$7,Raw!$E:$E,Month!$A42))))</f>
        <v>23000</v>
      </c>
      <c r="M42" s="99">
        <f>IF($B42="","",IF($C42="Region",SUMIFS(Raw!$H:$H,Raw!$A:$A,$B$5,Raw!$G:$G,Month!M$7,Raw!$I:$I,Month!$A42),IF($C42="Provider",SUMIFS(Raw!$H:$H,Raw!$A:$A,$B$5,Raw!$G:$G,Month!M$7,Raw!$C:$C,Month!$A42),SUMIFS(Raw!$H:$H,Raw!$A:$A,$B$5,Raw!$G:$G,Month!M$7,Raw!$E:$E,Month!$A42))))</f>
        <v>8383</v>
      </c>
      <c r="N42" s="99">
        <f>IF($B42="","",IF($C42="Region",SUMIFS(Raw!$H:$H,Raw!$A:$A,$B$5,Raw!$G:$G,Month!N$7,Raw!$I:$I,Month!$A42),IF($C42="Provider",SUMIFS(Raw!$H:$H,Raw!$A:$A,$B$5,Raw!$G:$G,Month!N$7,Raw!$C:$C,Month!$A42),SUMIFS(Raw!$H:$H,Raw!$A:$A,$B$5,Raw!$G:$G,Month!N$7,Raw!$E:$E,Month!$A42))))</f>
        <v>34607701</v>
      </c>
      <c r="O42" s="99">
        <f>IF($B42="","",IF($C42="Region",SUMIFS(Raw!$H:$H,Raw!$A:$A,$B$5,Raw!$G:$G,Month!O$7,Raw!$I:$I,Month!$A42),IF($C42="Provider",SUMIFS(Raw!$H:$H,Raw!$A:$A,$B$5,Raw!$G:$G,Month!O$7,Raw!$C:$C,Month!$A42),SUMIFS(Raw!$H:$H,Raw!$A:$A,$B$5,Raw!$G:$G,Month!O$7,Raw!$E:$E,Month!$A42))))</f>
        <v>30810</v>
      </c>
      <c r="P42" s="99">
        <f>IF($B42="","",IF($C42="Region",SUMIFS(Raw!$H:$H,Raw!$A:$A,$B$5,Raw!$G:$G,Month!P$7,Raw!$I:$I,Month!$A42),IF($C42="Provider",SUMIFS(Raw!$H:$H,Raw!$A:$A,$B$5,Raw!$G:$G,Month!P$7,Raw!$C:$C,Month!$A42),SUMIFS(Raw!$H:$H,Raw!$A:$A,$B$5,Raw!$G:$G,Month!P$7,Raw!$E:$E,Month!$A42))))</f>
        <v>1656</v>
      </c>
      <c r="Q42" s="99">
        <f>IF($B42="","",IF($C42="Region",SUMIFS(Raw!$H:$H,Raw!$A:$A,$B$5,Raw!$G:$G,Month!Q$7,Raw!$I:$I,Month!$A42),IF($C42="Provider",SUMIFS(Raw!$H:$H,Raw!$A:$A,$B$5,Raw!$G:$G,Month!Q$7,Raw!$C:$C,Month!$A42),SUMIFS(Raw!$H:$H,Raw!$A:$A,$B$5,Raw!$G:$G,Month!Q$7,Raw!$E:$E,Month!$A42))))</f>
        <v>10033</v>
      </c>
      <c r="R42" s="99">
        <f>IF($B42="","",IF($C42="Region",SUMIFS(Raw!$H:$H,Raw!$A:$A,$B$5,Raw!$G:$G,Month!R$7,Raw!$I:$I,Month!$A42),IF($C42="Provider",SUMIFS(Raw!$H:$H,Raw!$A:$A,$B$5,Raw!$G:$G,Month!R$7,Raw!$C:$C,Month!$A42),SUMIFS(Raw!$H:$H,Raw!$A:$A,$B$5,Raw!$G:$G,Month!R$7,Raw!$E:$E,Month!$A42))))</f>
        <v>6710</v>
      </c>
      <c r="S42" s="99">
        <f>IF($B42="","",IF($C42="Region",SUMIFS(Raw!$H:$H,Raw!$A:$A,$B$5,Raw!$G:$G,Month!S$7,Raw!$I:$I,Month!$A42),IF($C42="Provider",SUMIFS(Raw!$H:$H,Raw!$A:$A,$B$5,Raw!$G:$G,Month!S$7,Raw!$C:$C,Month!$A42),SUMIFS(Raw!$H:$H,Raw!$A:$A,$B$5,Raw!$G:$G,Month!S$7,Raw!$E:$E,Month!$A42))))</f>
        <v>12411</v>
      </c>
      <c r="T42" s="99">
        <f>IF($B42="","",IF($C42="Region",SUMIFS(Raw!$H:$H,Raw!$A:$A,$B$5,Raw!$G:$G,Month!T$7,Raw!$I:$I,Month!$A42),IF($C42="Provider",SUMIFS(Raw!$H:$H,Raw!$A:$A,$B$5,Raw!$G:$G,Month!T$7,Raw!$C:$C,Month!$A42),SUMIFS(Raw!$H:$H,Raw!$A:$A,$B$5,Raw!$G:$G,Month!T$7,Raw!$E:$E,Month!$A42))))</f>
        <v>0</v>
      </c>
      <c r="U42" s="99">
        <f>IF($B42="","",IF($C42="Region",SUMIFS(Raw!$H:$H,Raw!$A:$A,$B$5,Raw!$G:$G,Month!U$7,Raw!$I:$I,Month!$A42),IF($C42="Provider",SUMIFS(Raw!$H:$H,Raw!$A:$A,$B$5,Raw!$G:$G,Month!U$7,Raw!$C:$C,Month!$A42),SUMIFS(Raw!$H:$H,Raw!$A:$A,$B$5,Raw!$G:$G,Month!U$7,Raw!$E:$E,Month!$A42))))</f>
        <v>17515</v>
      </c>
      <c r="V42" s="99">
        <f>IF($B42="","",IF($C42="Region",SUMIFS(Raw!$H:$H,Raw!$A:$A,$B$5,Raw!$G:$G,Month!V$7,Raw!$I:$I,Month!$A42),IF($C42="Provider",SUMIFS(Raw!$H:$H,Raw!$A:$A,$B$5,Raw!$G:$G,Month!V$7,Raw!$C:$C,Month!$A42),SUMIFS(Raw!$H:$H,Raw!$A:$A,$B$5,Raw!$G:$G,Month!V$7,Raw!$E:$E,Month!$A42))))</f>
        <v>46</v>
      </c>
      <c r="W42" s="99">
        <f>IF($B42="","",IF($C42="Region",SUMIFS(Raw!$H:$H,Raw!$A:$A,$B$5,Raw!$G:$G,Month!W$7,Raw!$I:$I,Month!$A42),IF($C42="Provider",SUMIFS(Raw!$H:$H,Raw!$A:$A,$B$5,Raw!$G:$G,Month!W$7,Raw!$C:$C,Month!$A42),SUMIFS(Raw!$H:$H,Raw!$A:$A,$B$5,Raw!$G:$G,Month!W$7,Raw!$E:$E,Month!$A42))))</f>
        <v>8513</v>
      </c>
      <c r="X42" s="99">
        <f>IF($B42="","",IF($C42="Region",SUMIFS(Raw!$H:$H,Raw!$A:$A,$B$5,Raw!$G:$G,Month!X$7,Raw!$I:$I,Month!$A42),IF($C42="Provider",SUMIFS(Raw!$H:$H,Raw!$A:$A,$B$5,Raw!$G:$G,Month!X$7,Raw!$C:$C,Month!$A42),SUMIFS(Raw!$H:$H,Raw!$A:$A,$B$5,Raw!$G:$G,Month!X$7,Raw!$E:$E,Month!$A42))))</f>
        <v>4634</v>
      </c>
      <c r="Y42" s="99">
        <f>IF($B42="","",IF($C42="Region",SUMIFS(Raw!$H:$H,Raw!$A:$A,$B$5,Raw!$G:$G,Month!Y$7,Raw!$I:$I,Month!$A42),IF($C42="Provider",SUMIFS(Raw!$H:$H,Raw!$A:$A,$B$5,Raw!$G:$G,Month!Y$7,Raw!$C:$C,Month!$A42),SUMIFS(Raw!$H:$H,Raw!$A:$A,$B$5,Raw!$G:$G,Month!Y$7,Raw!$E:$E,Month!$A42))))</f>
        <v>2939</v>
      </c>
      <c r="Z42" s="99">
        <f>IF($B42="","",IF($C42="Region",SUMIFS(Raw!$H:$H,Raw!$A:$A,$B$5,Raw!$G:$G,Month!Z$7,Raw!$I:$I,Month!$A42),IF($C42="Provider",SUMIFS(Raw!$H:$H,Raw!$A:$A,$B$5,Raw!$G:$G,Month!Z$7,Raw!$C:$C,Month!$A42),SUMIFS(Raw!$H:$H,Raw!$A:$A,$B$5,Raw!$G:$G,Month!Z$7,Raw!$E:$E,Month!$A42))))</f>
        <v>16976</v>
      </c>
      <c r="AA42" s="99">
        <f>IF($B42="","",IF($C42="Region",SUMIFS(Raw!$H:$H,Raw!$A:$A,$B$5,Raw!$G:$G,Month!AA$7,Raw!$I:$I,Month!$A42),IF($C42="Provider",SUMIFS(Raw!$H:$H,Raw!$A:$A,$B$5,Raw!$G:$G,Month!AA$7,Raw!$C:$C,Month!$A42),SUMIFS(Raw!$H:$H,Raw!$A:$A,$B$5,Raw!$G:$G,Month!AA$7,Raw!$E:$E,Month!$A42))))</f>
        <v>736</v>
      </c>
      <c r="AB42" s="99">
        <f>IF($B42="","",IF($C42="Region",SUMIFS(Raw!$H:$H,Raw!$A:$A,$B$5,Raw!$G:$G,Month!AB$7,Raw!$I:$I,Month!$A42),IF($C42="Provider",SUMIFS(Raw!$H:$H,Raw!$A:$A,$B$5,Raw!$G:$G,Month!AB$7,Raw!$C:$C,Month!$A42),SUMIFS(Raw!$H:$H,Raw!$A:$A,$B$5,Raw!$G:$G,Month!AB$7,Raw!$E:$E,Month!$A42))))</f>
        <v>386</v>
      </c>
      <c r="AC42" s="99">
        <f>IF($B42="","",IF($C42="Region",SUMIFS(Raw!$H:$H,Raw!$A:$A,$B$5,Raw!$G:$G,Month!AC$7,Raw!$I:$I,Month!$A42),IF($C42="Provider",SUMIFS(Raw!$H:$H,Raw!$A:$A,$B$5,Raw!$G:$G,Month!AC$7,Raw!$C:$C,Month!$A42),SUMIFS(Raw!$H:$H,Raw!$A:$A,$B$5,Raw!$G:$G,Month!AC$7,Raw!$E:$E,Month!$A42))))</f>
        <v>6119</v>
      </c>
      <c r="AD42" s="99">
        <f>IF($B42="","",IF($C42="Region",SUMIFS(Raw!$H:$H,Raw!$A:$A,$B$5,Raw!$G:$G,Month!AD$7,Raw!$I:$I,Month!$A42),IF($C42="Provider",SUMIFS(Raw!$H:$H,Raw!$A:$A,$B$5,Raw!$G:$G,Month!AD$7,Raw!$C:$C,Month!$A42),SUMIFS(Raw!$H:$H,Raw!$A:$A,$B$5,Raw!$G:$G,Month!AD$7,Raw!$E:$E,Month!$A42))))</f>
        <v>42217</v>
      </c>
      <c r="AE42" s="99">
        <f>IF($B42="","",IF($C42="Region",SUMIFS(Raw!$H:$H,Raw!$A:$A,$B$5,Raw!$G:$G,Month!AE$7,Raw!$I:$I,Month!$A42),IF($C42="Provider",SUMIFS(Raw!$H:$H,Raw!$A:$A,$B$5,Raw!$G:$G,Month!AE$7,Raw!$C:$C,Month!$A42),SUMIFS(Raw!$H:$H,Raw!$A:$A,$B$5,Raw!$G:$G,Month!AE$7,Raw!$E:$E,Month!$A42))))</f>
        <v>22180</v>
      </c>
      <c r="AF42" s="99">
        <f>IF($B42="","",IF($C42="Region",SUMIFS(Raw!$H:$H,Raw!$A:$A,$B$5,Raw!$G:$G,Month!AF$7,Raw!$I:$I,Month!$A42),IF($C42="Provider",SUMIFS(Raw!$H:$H,Raw!$A:$A,$B$5,Raw!$G:$G,Month!AF$7,Raw!$C:$C,Month!$A42),SUMIFS(Raw!$H:$H,Raw!$A:$A,$B$5,Raw!$G:$G,Month!AF$7,Raw!$E:$E,Month!$A42))))</f>
        <v>3410</v>
      </c>
      <c r="AG42" s="99">
        <f>IF($B42="","",IF($C42="Region",SUMIFS(Raw!$H:$H,Raw!$A:$A,$B$5,Raw!$G:$G,Month!AG$7,Raw!$I:$I,Month!$A42),IF($C42="Provider",SUMIFS(Raw!$H:$H,Raw!$A:$A,$B$5,Raw!$G:$G,Month!AG$7,Raw!$C:$C,Month!$A42),SUMIFS(Raw!$H:$H,Raw!$A:$A,$B$5,Raw!$G:$G,Month!AG$7,Raw!$E:$E,Month!$A42))))</f>
        <v>5220</v>
      </c>
      <c r="AH42" s="99">
        <f>IF($B42="","",IF($C42="Region",SUMIFS(Raw!$H:$H,Raw!$A:$A,$B$5,Raw!$G:$G,Month!AH$7,Raw!$I:$I,Month!$A42),IF($C42="Provider",SUMIFS(Raw!$H:$H,Raw!$A:$A,$B$5,Raw!$G:$G,Month!AH$7,Raw!$C:$C,Month!$A42),SUMIFS(Raw!$H:$H,Raw!$A:$A,$B$5,Raw!$G:$G,Month!AH$7,Raw!$E:$E,Month!$A42))))</f>
        <v>2543</v>
      </c>
      <c r="AI42" s="99">
        <f>IF($B42="","",IF($C42="Region",SUMIFS(Raw!$H:$H,Raw!$A:$A,$B$5,Raw!$G:$G,Month!AI$7,Raw!$I:$I,Month!$A42),IF($C42="Provider",SUMIFS(Raw!$H:$H,Raw!$A:$A,$B$5,Raw!$G:$G,Month!AI$7,Raw!$C:$C,Month!$A42),SUMIFS(Raw!$H:$H,Raw!$A:$A,$B$5,Raw!$G:$G,Month!AI$7,Raw!$E:$E,Month!$A42))))</f>
        <v>129</v>
      </c>
      <c r="AJ42" s="99">
        <f>IF($B42="","",IF($C42="Region",SUMIFS(Raw!$H:$H,Raw!$A:$A,$B$5,Raw!$G:$G,Month!AJ$7,Raw!$I:$I,Month!$A42),IF($C42="Provider",SUMIFS(Raw!$H:$H,Raw!$A:$A,$B$5,Raw!$G:$G,Month!AJ$7,Raw!$C:$C,Month!$A42),SUMIFS(Raw!$H:$H,Raw!$A:$A,$B$5,Raw!$G:$G,Month!AJ$7,Raw!$E:$E,Month!$A42))))</f>
        <v>460</v>
      </c>
      <c r="AK42" s="99">
        <f>IF($B42="","",IF($C42="Region",SUMIFS(Raw!$H:$H,Raw!$A:$A,$B$5,Raw!$G:$G,Month!AK$7,Raw!$I:$I,Month!$A42),IF($C42="Provider",SUMIFS(Raw!$H:$H,Raw!$A:$A,$B$5,Raw!$G:$G,Month!AK$7,Raw!$C:$C,Month!$A42),SUMIFS(Raw!$H:$H,Raw!$A:$A,$B$5,Raw!$G:$G,Month!AK$7,Raw!$E:$E,Month!$A42))))</f>
        <v>319</v>
      </c>
      <c r="AL42" s="99">
        <f>IF($B42="","",IF($C42="Region",SUMIFS(Raw!$H:$H,Raw!$A:$A,$B$5,Raw!$G:$G,Month!AL$7,Raw!$I:$I,Month!$A42),IF($C42="Provider",SUMIFS(Raw!$H:$H,Raw!$A:$A,$B$5,Raw!$G:$G,Month!AL$7,Raw!$C:$C,Month!$A42),SUMIFS(Raw!$H:$H,Raw!$A:$A,$B$5,Raw!$G:$G,Month!AL$7,Raw!$E:$E,Month!$A42))))</f>
        <v>705</v>
      </c>
      <c r="AM42" s="99">
        <f>IF($B42="","",IF($C42="Region",SUMIFS(Raw!$H:$H,Raw!$A:$A,$B$5,Raw!$G:$G,Month!AM$7,Raw!$I:$I,Month!$A42),IF($C42="Provider",SUMIFS(Raw!$H:$H,Raw!$A:$A,$B$5,Raw!$G:$G,Month!AM$7,Raw!$C:$C,Month!$A42),SUMIFS(Raw!$H:$H,Raw!$A:$A,$B$5,Raw!$G:$G,Month!AM$7,Raw!$E:$E,Month!$A42))))</f>
        <v>926</v>
      </c>
      <c r="AN42" s="99">
        <f>IF($B42="","",IF($C42="Region",SUMIFS(Raw!$H:$H,Raw!$A:$A,$B$5,Raw!$G:$G,Month!AN$7,Raw!$I:$I,Month!$A42),IF($C42="Provider",SUMIFS(Raw!$H:$H,Raw!$A:$A,$B$5,Raw!$G:$G,Month!AN$7,Raw!$C:$C,Month!$A42),SUMIFS(Raw!$H:$H,Raw!$A:$A,$B$5,Raw!$G:$G,Month!AN$7,Raw!$E:$E,Month!$A42))))</f>
        <v>6147</v>
      </c>
      <c r="AO42" s="99">
        <f>IF($B42="","",IF($C42="Region",SUMIFS(Raw!$H:$H,Raw!$A:$A,$B$5,Raw!$G:$G,Month!AO$7,Raw!$I:$I,Month!$A42),IF($C42="Provider",SUMIFS(Raw!$H:$H,Raw!$A:$A,$B$5,Raw!$G:$G,Month!AO$7,Raw!$C:$C,Month!$A42),SUMIFS(Raw!$H:$H,Raw!$A:$A,$B$5,Raw!$G:$G,Month!AO$7,Raw!$E:$E,Month!$A42))))</f>
        <v>5701</v>
      </c>
      <c r="AP42" s="99">
        <f>IF($B42="","",IF($C42="Region",SUMIFS(Raw!$H:$H,Raw!$A:$A,$B$5,Raw!$G:$G,Month!AP$7,Raw!$I:$I,Month!$A42),IF($C42="Provider",SUMIFS(Raw!$H:$H,Raw!$A:$A,$B$5,Raw!$G:$G,Month!AP$7,Raw!$C:$C,Month!$A42),SUMIFS(Raw!$H:$H,Raw!$A:$A,$B$5,Raw!$G:$G,Month!AP$7,Raw!$E:$E,Month!$A42))))</f>
        <v>3117</v>
      </c>
      <c r="AQ42" s="99">
        <f>IF($B42="","",IF($C42="Region",SUMIFS(Raw!$H:$H,Raw!$A:$A,$B$5,Raw!$G:$G,Month!AQ$7,Raw!$I:$I,Month!$A42),IF($C42="Provider",SUMIFS(Raw!$H:$H,Raw!$A:$A,$B$5,Raw!$G:$G,Month!AQ$7,Raw!$C:$C,Month!$A42),SUMIFS(Raw!$H:$H,Raw!$A:$A,$B$5,Raw!$G:$G,Month!AQ$7,Raw!$E:$E,Month!$A42))))</f>
        <v>3498</v>
      </c>
      <c r="AR42" s="99">
        <f>IF($B42="","",IF($C42="Region",SUMIFS(Raw!$H:$H,Raw!$A:$A,$B$5,Raw!$G:$G,Month!AR$7,Raw!$I:$I,Month!$A42),IF($C42="Provider",SUMIFS(Raw!$H:$H,Raw!$A:$A,$B$5,Raw!$G:$G,Month!AR$7,Raw!$C:$C,Month!$A42),SUMIFS(Raw!$H:$H,Raw!$A:$A,$B$5,Raw!$G:$G,Month!AR$7,Raw!$E:$E,Month!$A42))))</f>
        <v>3384</v>
      </c>
      <c r="AS42" s="99">
        <f>IF($B42="","",IF($C42="Region",SUMIFS(Raw!$H:$H,Raw!$A:$A,$B$5,Raw!$G:$G,Month!AS$7,Raw!$I:$I,Month!$A42),IF($C42="Provider",SUMIFS(Raw!$H:$H,Raw!$A:$A,$B$5,Raw!$G:$G,Month!AS$7,Raw!$C:$C,Month!$A42),SUMIFS(Raw!$H:$H,Raw!$A:$A,$B$5,Raw!$G:$G,Month!AS$7,Raw!$E:$E,Month!$A42))))</f>
        <v>2051</v>
      </c>
      <c r="AT42" s="99">
        <f>IF($B42="","",IF($C42="Region",SUMIFS(Raw!$H:$H,Raw!$A:$A,$B$5,Raw!$G:$G,Month!AT$7,Raw!$I:$I,Month!$A42),IF($C42="Provider",SUMIFS(Raw!$H:$H,Raw!$A:$A,$B$5,Raw!$G:$G,Month!AT$7,Raw!$C:$C,Month!$A42),SUMIFS(Raw!$H:$H,Raw!$A:$A,$B$5,Raw!$G:$G,Month!AT$7,Raw!$E:$E,Month!$A42))))</f>
        <v>584</v>
      </c>
      <c r="AU42" s="99">
        <f>IF($B42="","",IF($C42="Region",SUMIFS(Raw!$H:$H,Raw!$A:$A,$B$5,Raw!$G:$G,Month!AU$7,Raw!$I:$I,Month!$A42),IF($C42="Provider",SUMIFS(Raw!$H:$H,Raw!$A:$A,$B$5,Raw!$G:$G,Month!AU$7,Raw!$C:$C,Month!$A42),SUMIFS(Raw!$H:$H,Raw!$A:$A,$B$5,Raw!$G:$G,Month!AU$7,Raw!$E:$E,Month!$A42))))</f>
        <v>282</v>
      </c>
      <c r="AV42" s="99">
        <f>IF($B42="","",IF($C42="Region",SUMIFS(Raw!$H:$H,Raw!$A:$A,$B$5,Raw!$G:$G,Month!AV$7,Raw!$I:$I,Month!$A42),IF($C42="Provider",SUMIFS(Raw!$H:$H,Raw!$A:$A,$B$5,Raw!$G:$G,Month!AV$7,Raw!$C:$C,Month!$A42),SUMIFS(Raw!$H:$H,Raw!$A:$A,$B$5,Raw!$G:$G,Month!AV$7,Raw!$E:$E,Month!$A42))))</f>
        <v>2646</v>
      </c>
      <c r="AW42" s="99">
        <f>IF($B42="","",IF($C42="Region",SUMIFS(Raw!$H:$H,Raw!$A:$A,$B$5,Raw!$G:$G,Month!AW$7,Raw!$I:$I,Month!$A42),IF($C42="Provider",SUMIFS(Raw!$H:$H,Raw!$A:$A,$B$5,Raw!$G:$G,Month!AW$7,Raw!$C:$C,Month!$A42),SUMIFS(Raw!$H:$H,Raw!$A:$A,$B$5,Raw!$G:$G,Month!AW$7,Raw!$E:$E,Month!$A42))))</f>
        <v>3754177</v>
      </c>
      <c r="AX42" s="99">
        <f>IF($B42="","",IF($C42="Region",SUMIFS(Raw!$H:$H,Raw!$A:$A,$B$5,Raw!$G:$G,Month!AX$7,Raw!$I:$I,Month!$A42),IF($C42="Provider",SUMIFS(Raw!$H:$H,Raw!$A:$A,$B$5,Raw!$G:$G,Month!AX$7,Raw!$C:$C,Month!$A42),SUMIFS(Raw!$H:$H,Raw!$A:$A,$B$5,Raw!$G:$G,Month!AX$7,Raw!$E:$E,Month!$A42))))</f>
        <v>4600</v>
      </c>
      <c r="AY42" s="99">
        <f>IF($B42="","",IF($C42="Region",SUMIFS(Raw!$H:$H,Raw!$A:$A,$B$5,Raw!$G:$G,Month!AY$7,Raw!$I:$I,Month!$A42),IF($C42="Provider",SUMIFS(Raw!$H:$H,Raw!$A:$A,$B$5,Raw!$G:$G,Month!AY$7,Raw!$C:$C,Month!$A42),SUMIFS(Raw!$H:$H,Raw!$A:$A,$B$5,Raw!$G:$G,Month!AY$7,Raw!$E:$E,Month!$A42))))</f>
        <v>3810</v>
      </c>
      <c r="AZ42" s="99">
        <f>IF($B42="","",IF($C42="Region",SUMIFS(Raw!$H:$H,Raw!$A:$A,$B$5,Raw!$G:$G,Month!AZ$7,Raw!$I:$I,Month!$A42),IF($C42="Provider",SUMIFS(Raw!$H:$H,Raw!$A:$A,$B$5,Raw!$G:$G,Month!AZ$7,Raw!$C:$C,Month!$A42),SUMIFS(Raw!$H:$H,Raw!$A:$A,$B$5,Raw!$G:$G,Month!AZ$7,Raw!$E:$E,Month!$A42))))</f>
        <v>187</v>
      </c>
      <c r="BA42" s="99">
        <f>IF($B42="","",IF($C42="Region",SUMIFS(Raw!$H:$H,Raw!$A:$A,$B$5,Raw!$G:$G,Month!BA$7,Raw!$I:$I,Month!$A42),IF($C42="Provider",SUMIFS(Raw!$H:$H,Raw!$A:$A,$B$5,Raw!$G:$G,Month!BA$7,Raw!$C:$C,Month!$A42),SUMIFS(Raw!$H:$H,Raw!$A:$A,$B$5,Raw!$G:$G,Month!BA$7,Raw!$E:$E,Month!$A42))))</f>
        <v>1234</v>
      </c>
      <c r="BB42" s="99">
        <f>IF($B42="","",IF($C42="Region",SUMIFS(Raw!$H:$H,Raw!$A:$A,$B$5,Raw!$G:$G,Month!BB$7,Raw!$I:$I,Month!$A42),IF($C42="Provider",SUMIFS(Raw!$H:$H,Raw!$A:$A,$B$5,Raw!$G:$G,Month!BB$7,Raw!$C:$C,Month!$A42),SUMIFS(Raw!$H:$H,Raw!$A:$A,$B$5,Raw!$G:$G,Month!BB$7,Raw!$E:$E,Month!$A42))))</f>
        <v>171031</v>
      </c>
      <c r="BC42" s="99">
        <f>IF($B42="","",IF($C42="Region",SUMIFS(Raw!$H:$H,Raw!$A:$A,$B$5,Raw!$G:$G,Month!BC$7,Raw!$I:$I,Month!$A42),IF($C42="Provider",SUMIFS(Raw!$H:$H,Raw!$A:$A,$B$5,Raw!$G:$G,Month!BC$7,Raw!$C:$C,Month!$A42),SUMIFS(Raw!$H:$H,Raw!$A:$A,$B$5,Raw!$G:$G,Month!BC$7,Raw!$E:$E,Month!$A42))))</f>
        <v>2776</v>
      </c>
      <c r="BD42" s="99">
        <f>IF($B42="","",IF($C42="Region",SUMIFS(Raw!$H:$H,Raw!$A:$A,$B$5,Raw!$G:$G,Month!BD$7,Raw!$I:$I,Month!$A42),IF($C42="Provider",SUMIFS(Raw!$H:$H,Raw!$A:$A,$B$5,Raw!$G:$G,Month!BD$7,Raw!$C:$C,Month!$A42),SUMIFS(Raw!$H:$H,Raw!$A:$A,$B$5,Raw!$G:$G,Month!BD$7,Raw!$E:$E,Month!$A42))))</f>
        <v>254</v>
      </c>
      <c r="BE42" s="99">
        <f>IF($B42="","",IF($C42="Region",SUMIFS(Raw!$H:$H,Raw!$A:$A,$B$5,Raw!$G:$G,Month!BE$7,Raw!$I:$I,Month!$A42),IF($C42="Provider",SUMIFS(Raw!$H:$H,Raw!$A:$A,$B$5,Raw!$G:$G,Month!BE$7,Raw!$C:$C,Month!$A42),SUMIFS(Raw!$H:$H,Raw!$A:$A,$B$5,Raw!$G:$G,Month!BE$7,Raw!$E:$E,Month!$A42))))</f>
        <v>1493</v>
      </c>
      <c r="BF42" s="99">
        <f>IF($B42="","",IF($C42="Region",SUMIFS(Raw!$H:$H,Raw!$A:$A,$B$5,Raw!$G:$G,Month!BF$7,Raw!$I:$I,Month!$A42),IF($C42="Provider",SUMIFS(Raw!$H:$H,Raw!$A:$A,$B$5,Raw!$G:$G,Month!BF$7,Raw!$C:$C,Month!$A42),SUMIFS(Raw!$H:$H,Raw!$A:$A,$B$5,Raw!$G:$G,Month!BF$7,Raw!$E:$E,Month!$A42))))</f>
        <v>18112</v>
      </c>
      <c r="BG42" s="99">
        <f>IF($B42="","",IF($C42="Region",SUMIFS(Raw!$H:$H,Raw!$A:$A,$B$5,Raw!$G:$G,Month!BG$7,Raw!$I:$I,Month!$A42),IF($C42="Provider",SUMIFS(Raw!$H:$H,Raw!$A:$A,$B$5,Raw!$G:$G,Month!BG$7,Raw!$C:$C,Month!$A42),SUMIFS(Raw!$H:$H,Raw!$A:$A,$B$5,Raw!$G:$G,Month!BG$7,Raw!$E:$E,Month!$A42))))</f>
        <v>0</v>
      </c>
      <c r="BH42" s="99">
        <f>IF($B42="","",IF($C42="Region",SUMIFS(Raw!$H:$H,Raw!$A:$A,$B$5,Raw!$G:$G,Month!BH$7,Raw!$I:$I,Month!$A42),IF($C42="Provider",SUMIFS(Raw!$H:$H,Raw!$A:$A,$B$5,Raw!$G:$G,Month!BH$7,Raw!$C:$C,Month!$A42),SUMIFS(Raw!$H:$H,Raw!$A:$A,$B$5,Raw!$G:$G,Month!BH$7,Raw!$E:$E,Month!$A42))))</f>
        <v>16441</v>
      </c>
      <c r="BI42" s="99">
        <f>IF($B42="","",IF($C42="Region",SUMIFS(Raw!$H:$H,Raw!$A:$A,$B$5,Raw!$G:$G,Month!BI$7,Raw!$I:$I,Month!$A42),IF($C42="Provider",SUMIFS(Raw!$H:$H,Raw!$A:$A,$B$5,Raw!$G:$G,Month!BI$7,Raw!$C:$C,Month!$A42),SUMIFS(Raw!$H:$H,Raw!$A:$A,$B$5,Raw!$G:$G,Month!BI$7,Raw!$E:$E,Month!$A42))))</f>
        <v>1962</v>
      </c>
      <c r="BJ42" s="99">
        <f>IF($B42="","",IF($C42="Region",SUMIFS(Raw!$H:$H,Raw!$A:$A,$B$5,Raw!$G:$G,Month!BJ$7,Raw!$I:$I,Month!$A42),IF($C42="Provider",SUMIFS(Raw!$H:$H,Raw!$A:$A,$B$5,Raw!$G:$G,Month!BJ$7,Raw!$C:$C,Month!$A42),SUMIFS(Raw!$H:$H,Raw!$A:$A,$B$5,Raw!$G:$G,Month!BJ$7,Raw!$E:$E,Month!$A42))))</f>
        <v>3759</v>
      </c>
      <c r="BK42" s="99">
        <f>IF($B42="","",IF($C42="Region",SUMIFS(Raw!$H:$H,Raw!$A:$A,$B$5,Raw!$G:$G,Month!BK$7,Raw!$I:$I,Month!$A42),IF($C42="Provider",SUMIFS(Raw!$H:$H,Raw!$A:$A,$B$5,Raw!$G:$G,Month!BK$7,Raw!$C:$C,Month!$A42),SUMIFS(Raw!$H:$H,Raw!$A:$A,$B$5,Raw!$G:$G,Month!BK$7,Raw!$E:$E,Month!$A42))))</f>
        <v>1927</v>
      </c>
      <c r="BL42" s="99">
        <f>IF($B42="","",IF($C42="Region",SUMIFS(Raw!$H:$H,Raw!$A:$A,$B$5,Raw!$G:$G,Month!BL$7,Raw!$I:$I,Month!$A42),IF($C42="Provider",SUMIFS(Raw!$H:$H,Raw!$A:$A,$B$5,Raw!$G:$G,Month!BL$7,Raw!$C:$C,Month!$A42),SUMIFS(Raw!$H:$H,Raw!$A:$A,$B$5,Raw!$G:$G,Month!BL$7,Raw!$E:$E,Month!$A42))))</f>
        <v>7246</v>
      </c>
      <c r="BM42" s="99">
        <f>IF($B42="","",IF($C42="Region",SUMIFS(Raw!$H:$H,Raw!$A:$A,$B$5,Raw!$G:$G,Month!BM$7,Raw!$I:$I,Month!$A42),IF($C42="Provider",SUMIFS(Raw!$H:$H,Raw!$A:$A,$B$5,Raw!$G:$G,Month!BM$7,Raw!$C:$C,Month!$A42),SUMIFS(Raw!$H:$H,Raw!$A:$A,$B$5,Raw!$G:$G,Month!BM$7,Raw!$E:$E,Month!$A42))))</f>
        <v>8</v>
      </c>
      <c r="BN42" s="99">
        <f>IF($B42="","",IF($C42="Region",SUMIFS(Raw!$H:$H,Raw!$A:$A,$B$5,Raw!$G:$G,Month!BN$7,Raw!$I:$I,Month!$A42),IF($C42="Provider",SUMIFS(Raw!$H:$H,Raw!$A:$A,$B$5,Raw!$G:$G,Month!BN$7,Raw!$C:$C,Month!$A42),SUMIFS(Raw!$H:$H,Raw!$A:$A,$B$5,Raw!$G:$G,Month!BN$7,Raw!$E:$E,Month!$A42))))</f>
        <v>354</v>
      </c>
      <c r="BO42" s="99">
        <f>IF($B42="","",IF($C42="Region",SUMIFS(Raw!$H:$H,Raw!$A:$A,$B$5,Raw!$G:$G,Month!BO$7,Raw!$I:$I,Month!$A42),IF($C42="Provider",SUMIFS(Raw!$H:$H,Raw!$A:$A,$B$5,Raw!$G:$G,Month!BO$7,Raw!$C:$C,Month!$A42),SUMIFS(Raw!$H:$H,Raw!$A:$A,$B$5,Raw!$G:$G,Month!BO$7,Raw!$E:$E,Month!$A42))))</f>
        <v>4</v>
      </c>
      <c r="BP42" s="99">
        <f>IF($B42="","",IF($C42="Region",SUMIFS(Raw!$H:$H,Raw!$A:$A,$B$5,Raw!$G:$G,Month!BP$7,Raw!$I:$I,Month!$A42),IF($C42="Provider",SUMIFS(Raw!$H:$H,Raw!$A:$A,$B$5,Raw!$G:$G,Month!BP$7,Raw!$C:$C,Month!$A42),SUMIFS(Raw!$H:$H,Raw!$A:$A,$B$5,Raw!$G:$G,Month!BP$7,Raw!$E:$E,Month!$A42))))</f>
        <v>1941</v>
      </c>
      <c r="BQ42" s="99">
        <f>IF($B42="","",IF($C42="Region",SUMIFS(Raw!$H:$H,Raw!$A:$A,$B$5,Raw!$G:$G,Month!BQ$7,Raw!$I:$I,Month!$A42),IF($C42="Provider",SUMIFS(Raw!$H:$H,Raw!$A:$A,$B$5,Raw!$G:$G,Month!BQ$7,Raw!$C:$C,Month!$A42),SUMIFS(Raw!$H:$H,Raw!$A:$A,$B$5,Raw!$G:$G,Month!BQ$7,Raw!$E:$E,Month!$A42))))</f>
        <v>0</v>
      </c>
      <c r="BR42" s="99">
        <f>IF($B42="","",IF($C42="Region",SUMIFS(Raw!$H:$H,Raw!$A:$A,$B$5,Raw!$G:$G,Month!BR$7,Raw!$I:$I,Month!$A42),IF($C42="Provider",SUMIFS(Raw!$H:$H,Raw!$A:$A,$B$5,Raw!$G:$G,Month!BR$7,Raw!$C:$C,Month!$A42),SUMIFS(Raw!$H:$H,Raw!$A:$A,$B$5,Raw!$G:$G,Month!BR$7,Raw!$E:$E,Month!$A42))))</f>
        <v>0</v>
      </c>
      <c r="BS42" s="99">
        <f>IF($B42="","",IF($C42="Region",SUMIFS(Raw!$H:$H,Raw!$A:$A,$B$5,Raw!$G:$G,Month!BS$7,Raw!$I:$I,Month!$A42),IF($C42="Provider",SUMIFS(Raw!$H:$H,Raw!$A:$A,$B$5,Raw!$G:$G,Month!BS$7,Raw!$C:$C,Month!$A42),SUMIFS(Raw!$H:$H,Raw!$A:$A,$B$5,Raw!$G:$G,Month!BS$7,Raw!$E:$E,Month!$A42))))</f>
        <v>0</v>
      </c>
      <c r="BT42" s="99">
        <f>IF($B42="","",IF($C42="Region",SUMIFS(Raw!$H:$H,Raw!$A:$A,$B$5,Raw!$G:$G,Month!BT$7,Raw!$I:$I,Month!$A42),IF($C42="Provider",SUMIFS(Raw!$H:$H,Raw!$A:$A,$B$5,Raw!$G:$G,Month!BT$7,Raw!$C:$C,Month!$A42),SUMIFS(Raw!$H:$H,Raw!$A:$A,$B$5,Raw!$G:$G,Month!BT$7,Raw!$E:$E,Month!$A42))))</f>
        <v>0</v>
      </c>
      <c r="BU42" s="99">
        <f>IF($B42="","",IF($C42="Region",SUMIFS(Raw!$H:$H,Raw!$A:$A,$B$5,Raw!$G:$G,Month!BU$7,Raw!$I:$I,Month!$A42),IF($C42="Provider",SUMIFS(Raw!$H:$H,Raw!$A:$A,$B$5,Raw!$G:$G,Month!BU$7,Raw!$C:$C,Month!$A42),SUMIFS(Raw!$H:$H,Raw!$A:$A,$B$5,Raw!$G:$G,Month!BU$7,Raw!$E:$E,Month!$A42))))</f>
        <v>0</v>
      </c>
      <c r="BV42" s="99">
        <f>IF($B42="","",IF($C42="Region",SUMIFS(Raw!$H:$H,Raw!$A:$A,$B$5,Raw!$G:$G,Month!BV$7,Raw!$I:$I,Month!$A42),IF($C42="Provider",SUMIFS(Raw!$H:$H,Raw!$A:$A,$B$5,Raw!$G:$G,Month!BV$7,Raw!$C:$C,Month!$A42),SUMIFS(Raw!$H:$H,Raw!$A:$A,$B$5,Raw!$G:$G,Month!BV$7,Raw!$E:$E,Month!$A42))))</f>
        <v>23</v>
      </c>
      <c r="BW42" s="99">
        <f>IF($B42="","",IF($C42="Region",SUMIFS(Raw!$H:$H,Raw!$A:$A,$B$5,Raw!$G:$G,Month!BW$7,Raw!$I:$I,Month!$A42),IF($C42="Provider",SUMIFS(Raw!$H:$H,Raw!$A:$A,$B$5,Raw!$G:$G,Month!BW$7,Raw!$C:$C,Month!$A42),SUMIFS(Raw!$H:$H,Raw!$A:$A,$B$5,Raw!$G:$G,Month!BW$7,Raw!$E:$E,Month!$A42))))</f>
        <v>53</v>
      </c>
      <c r="BX42" s="99">
        <f>IF($B42="","",IF($C42="Region",SUMIFS(Raw!$H:$H,Raw!$A:$A,$B$5,Raw!$G:$G,Month!BX$7,Raw!$I:$I,Month!$A42),IF($C42="Provider",SUMIFS(Raw!$H:$H,Raw!$A:$A,$B$5,Raw!$G:$G,Month!BX$7,Raw!$C:$C,Month!$A42),SUMIFS(Raw!$H:$H,Raw!$A:$A,$B$5,Raw!$G:$G,Month!BX$7,Raw!$E:$E,Month!$A42))))</f>
        <v>0</v>
      </c>
      <c r="BY42" s="99">
        <f>IF($B42="","",IF($C42="Region",SUMIFS(Raw!$H:$H,Raw!$A:$A,$B$5,Raw!$G:$G,Month!BY$7,Raw!$I:$I,Month!$A42),IF($C42="Provider",SUMIFS(Raw!$H:$H,Raw!$A:$A,$B$5,Raw!$G:$G,Month!BY$7,Raw!$C:$C,Month!$A42),SUMIFS(Raw!$H:$H,Raw!$A:$A,$B$5,Raw!$G:$G,Month!BY$7,Raw!$E:$E,Month!$A42))))</f>
        <v>0</v>
      </c>
      <c r="BZ42" s="99">
        <f>IF($B42="","",IF($C42="Region",SUMIFS(Raw!$H:$H,Raw!$A:$A,$B$5,Raw!$G:$G,Month!BZ$7,Raw!$I:$I,Month!$A42),IF($C42="Provider",SUMIFS(Raw!$H:$H,Raw!$A:$A,$B$5,Raw!$G:$G,Month!BZ$7,Raw!$C:$C,Month!$A42),SUMIFS(Raw!$H:$H,Raw!$A:$A,$B$5,Raw!$G:$G,Month!BZ$7,Raw!$E:$E,Month!$A42))))</f>
        <v>0</v>
      </c>
      <c r="CA42" s="99">
        <f>IF($B42="","",IF($C42="Region",SUMIFS(Raw!$H:$H,Raw!$A:$A,$B$5,Raw!$G:$G,Month!CA$7,Raw!$I:$I,Month!$A42),IF($C42="Provider",SUMIFS(Raw!$H:$H,Raw!$A:$A,$B$5,Raw!$G:$G,Month!CA$7,Raw!$C:$C,Month!$A42),SUMIFS(Raw!$H:$H,Raw!$A:$A,$B$5,Raw!$G:$G,Month!CA$7,Raw!$E:$E,Month!$A42))))</f>
        <v>0</v>
      </c>
      <c r="CB42" s="99">
        <f>IF($B42="","",IF($C42="Region",SUMIFS(Raw!$H:$H,Raw!$A:$A,$B$5,Raw!$G:$G,Month!CB$7,Raw!$I:$I,Month!$A42),IF($C42="Provider",SUMIFS(Raw!$H:$H,Raw!$A:$A,$B$5,Raw!$G:$G,Month!CB$7,Raw!$C:$C,Month!$A42),SUMIFS(Raw!$H:$H,Raw!$A:$A,$B$5,Raw!$G:$G,Month!CB$7,Raw!$E:$E,Month!$A42))))</f>
        <v>175</v>
      </c>
      <c r="CC42" s="99">
        <f>IF($B42="","",IF($C42="Region",SUMIFS(Raw!$H:$H,Raw!$A:$A,$B$5,Raw!$G:$G,Month!CC$7,Raw!$I:$I,Month!$A42),IF($C42="Provider",SUMIFS(Raw!$H:$H,Raw!$A:$A,$B$5,Raw!$G:$G,Month!CC$7,Raw!$C:$C,Month!$A42),SUMIFS(Raw!$H:$H,Raw!$A:$A,$B$5,Raw!$G:$G,Month!CC$7,Raw!$E:$E,Month!$A42))))</f>
        <v>175</v>
      </c>
      <c r="CD42" s="99">
        <f>IF($B42="","",IF($C42="Region",SUMIFS(Raw!$H:$H,Raw!$A:$A,$B$5,Raw!$G:$G,Month!CD$7,Raw!$I:$I,Month!$A42),IF($C42="Provider",SUMIFS(Raw!$H:$H,Raw!$A:$A,$B$5,Raw!$G:$G,Month!CD$7,Raw!$C:$C,Month!$A42),SUMIFS(Raw!$H:$H,Raw!$A:$A,$B$5,Raw!$G:$G,Month!CD$7,Raw!$E:$E,Month!$A42))))</f>
        <v>186</v>
      </c>
      <c r="CE42" s="99">
        <f>IF($B42="","",IF($C42="Region",SUMIFS(Raw!$H:$H,Raw!$A:$A,$B$5,Raw!$G:$G,Month!CE$7,Raw!$I:$I,Month!$A42),IF($C42="Provider",SUMIFS(Raw!$H:$H,Raw!$A:$A,$B$5,Raw!$G:$G,Month!CE$7,Raw!$C:$C,Month!$A42),SUMIFS(Raw!$H:$H,Raw!$A:$A,$B$5,Raw!$G:$G,Month!CE$7,Raw!$E:$E,Month!$A42))))</f>
        <v>0</v>
      </c>
      <c r="CF42" s="99">
        <f>IF($B42="","",IF($C42="Region",SUMIFS(Raw!$H:$H,Raw!$A:$A,$B$5,Raw!$G:$G,Month!CF$7,Raw!$I:$I,Month!$A42),IF($C42="Provider",SUMIFS(Raw!$H:$H,Raw!$A:$A,$B$5,Raw!$G:$G,Month!CF$7,Raw!$C:$C,Month!$A42),SUMIFS(Raw!$H:$H,Raw!$A:$A,$B$5,Raw!$G:$G,Month!CF$7,Raw!$E:$E,Month!$A42))))</f>
        <v>3</v>
      </c>
      <c r="CG42" s="99">
        <f>IF($B42="","",IF($C42="Region",SUMIFS(Raw!$H:$H,Raw!$A:$A,$B$5,Raw!$G:$G,Month!CG$7,Raw!$I:$I,Month!$A42),IF($C42="Provider",SUMIFS(Raw!$H:$H,Raw!$A:$A,$B$5,Raw!$G:$G,Month!CG$7,Raw!$C:$C,Month!$A42),SUMIFS(Raw!$H:$H,Raw!$A:$A,$B$5,Raw!$G:$G,Month!CG$7,Raw!$E:$E,Month!$A42))))</f>
        <v>0</v>
      </c>
      <c r="CH42" s="99">
        <f>IF($B42="","",IF($C42="Region",SUMIFS(Raw!$H:$H,Raw!$A:$A,$B$5,Raw!$G:$G,Month!CH$7,Raw!$I:$I,Month!$A42),IF($C42="Provider",SUMIFS(Raw!$H:$H,Raw!$A:$A,$B$5,Raw!$G:$G,Month!CH$7,Raw!$C:$C,Month!$A42),SUMIFS(Raw!$H:$H,Raw!$A:$A,$B$5,Raw!$G:$G,Month!CH$7,Raw!$E:$E,Month!$A42))))</f>
        <v>16</v>
      </c>
      <c r="CI42" s="99">
        <f>IF($B42="","",IF($C42="Region",SUMIFS(Raw!$H:$H,Raw!$A:$A,$B$5,Raw!$G:$G,Month!CI$7,Raw!$I:$I,Month!$A42),IF($C42="Provider",SUMIFS(Raw!$H:$H,Raw!$A:$A,$B$5,Raw!$G:$G,Month!CI$7,Raw!$C:$C,Month!$A42),SUMIFS(Raw!$H:$H,Raw!$A:$A,$B$5,Raw!$G:$G,Month!CI$7,Raw!$E:$E,Month!$A42))))</f>
        <v>16</v>
      </c>
      <c r="CJ42" s="99">
        <f>IF($B42="","",IF($C42="Region",SUMIFS(Raw!$H:$H,Raw!$A:$A,$B$5,Raw!$G:$G,Month!CJ$7,Raw!$I:$I,Month!$A42),IF($C42="Provider",SUMIFS(Raw!$H:$H,Raw!$A:$A,$B$5,Raw!$G:$G,Month!CJ$7,Raw!$C:$C,Month!$A42),SUMIFS(Raw!$H:$H,Raw!$A:$A,$B$5,Raw!$G:$G,Month!CJ$7,Raw!$E:$E,Month!$A42))))</f>
        <v>1</v>
      </c>
      <c r="CK42" s="99">
        <f>IF($B42="","",IF($C42="Region",SUMIFS(Raw!$H:$H,Raw!$A:$A,$B$5,Raw!$G:$G,Month!CK$7,Raw!$I:$I,Month!$A42),IF($C42="Provider",SUMIFS(Raw!$H:$H,Raw!$A:$A,$B$5,Raw!$G:$G,Month!CK$7,Raw!$C:$C,Month!$A42),SUMIFS(Raw!$H:$H,Raw!$A:$A,$B$5,Raw!$G:$G,Month!CK$7,Raw!$E:$E,Month!$A42))))</f>
        <v>1</v>
      </c>
      <c r="CL42" s="99">
        <f>IF($B42="","",IF($C42="Region",SUMIFS(Raw!$H:$H,Raw!$A:$A,$B$5,Raw!$G:$G,Month!CL$7,Raw!$I:$I,Month!$A42),IF($C42="Provider",SUMIFS(Raw!$H:$H,Raw!$A:$A,$B$5,Raw!$G:$G,Month!CL$7,Raw!$C:$C,Month!$A42),SUMIFS(Raw!$H:$H,Raw!$A:$A,$B$5,Raw!$G:$G,Month!CL$7,Raw!$E:$E,Month!$A42))))</f>
        <v>3</v>
      </c>
      <c r="CM42" s="99">
        <f>IF($B42="","",IF($C42="Region",SUMIFS(Raw!$H:$H,Raw!$A:$A,$B$5,Raw!$G:$G,Month!CM$7,Raw!$I:$I,Month!$A42),IF($C42="Provider",SUMIFS(Raw!$H:$H,Raw!$A:$A,$B$5,Raw!$G:$G,Month!CM$7,Raw!$C:$C,Month!$A42),SUMIFS(Raw!$H:$H,Raw!$A:$A,$B$5,Raw!$G:$G,Month!CM$7,Raw!$E:$E,Month!$A42))))</f>
        <v>0</v>
      </c>
    </row>
    <row r="43" spans="1:91" x14ac:dyDescent="0.25">
      <c r="A43" s="18" t="str">
        <f>IF(Refs!A36="","",Refs!A36)</f>
        <v>111AL3</v>
      </c>
      <c r="B43" s="3" t="str">
        <f>IF(Refs!B36="","",Refs!B36)</f>
        <v>Cornwall (HUC)</v>
      </c>
      <c r="C43" s="9" t="str">
        <f>IF(Refs!D36="","",Refs!D36)</f>
        <v>Area</v>
      </c>
      <c r="D43" s="99">
        <f>IF($B43="","",IF($C43="Region",SUMIFS(Raw!$H:$H,Raw!$A:$A,$B$5,Raw!$G:$G,Month!D$7,Raw!$I:$I,Month!$A43),IF($C43="Provider",SUMIFS(Raw!$H:$H,Raw!$A:$A,$B$5,Raw!$G:$G,Month!D$7,Raw!$C:$C,Month!$A43),SUMIFS(Raw!$H:$H,Raw!$A:$A,$B$5,Raw!$G:$G,Month!D$7,Raw!$E:$E,Month!$A43))))</f>
        <v>18888</v>
      </c>
      <c r="E43" s="99">
        <f>IF($B43="","",IF($C43="Region",SUMIFS(Raw!$H:$H,Raw!$A:$A,$B$5,Raw!$G:$G,Month!E$7,Raw!$I:$I,Month!$A43),IF($C43="Provider",SUMIFS(Raw!$H:$H,Raw!$A:$A,$B$5,Raw!$G:$G,Month!E$7,Raw!$C:$C,Month!$A43),SUMIFS(Raw!$H:$H,Raw!$A:$A,$B$5,Raw!$G:$G,Month!E$7,Raw!$E:$E,Month!$A43))))</f>
        <v>18888</v>
      </c>
      <c r="F43" s="99">
        <f>IF($B43="","",IF($C43="Region",SUMIFS(Raw!$H:$H,Raw!$A:$A,$B$5,Raw!$G:$G,Month!F$7,Raw!$I:$I,Month!$A43),IF($C43="Provider",SUMIFS(Raw!$H:$H,Raw!$A:$A,$B$5,Raw!$G:$G,Month!F$7,Raw!$C:$C,Month!$A43),SUMIFS(Raw!$H:$H,Raw!$A:$A,$B$5,Raw!$G:$G,Month!F$7,Raw!$E:$E,Month!$A43))))</f>
        <v>18540</v>
      </c>
      <c r="G43" s="99">
        <f>IF($B43="","",IF($C43="Region",SUMIFS(Raw!$H:$H,Raw!$A:$A,$B$5,Raw!$G:$G,Month!G$7,Raw!$I:$I,Month!$A43),IF($C43="Provider",SUMIFS(Raw!$H:$H,Raw!$A:$A,$B$5,Raw!$G:$G,Month!G$7,Raw!$C:$C,Month!$A43),SUMIFS(Raw!$H:$H,Raw!$A:$A,$B$5,Raw!$G:$G,Month!G$7,Raw!$E:$E,Month!$A43))))</f>
        <v>16651</v>
      </c>
      <c r="H43" s="99">
        <f>IF($B43="","",IF($C43="Region",SUMIFS(Raw!$H:$H,Raw!$A:$A,$B$5,Raw!$G:$G,Month!H$7,Raw!$I:$I,Month!$A43),IF($C43="Provider",SUMIFS(Raw!$H:$H,Raw!$A:$A,$B$5,Raw!$G:$G,Month!H$7,Raw!$C:$C,Month!$A43),SUMIFS(Raw!$H:$H,Raw!$A:$A,$B$5,Raw!$G:$G,Month!H$7,Raw!$E:$E,Month!$A43))))</f>
        <v>348</v>
      </c>
      <c r="I43" s="99">
        <f>IF($B43="","",IF($C43="Region",SUMIFS(Raw!$H:$H,Raw!$A:$A,$B$5,Raw!$G:$G,Month!I$7,Raw!$I:$I,Month!$A43),IF($C43="Provider",SUMIFS(Raw!$H:$H,Raw!$A:$A,$B$5,Raw!$G:$G,Month!I$7,Raw!$C:$C,Month!$A43),SUMIFS(Raw!$H:$H,Raw!$A:$A,$B$5,Raw!$G:$G,Month!I$7,Raw!$E:$E,Month!$A43))))</f>
        <v>443482</v>
      </c>
      <c r="J43" s="99">
        <f>IF($B43="","",IF($C43="Region",SUMIFS(Raw!$H:$H,Raw!$A:$A,$B$5,Raw!$G:$G,Month!J$7,Raw!$I:$I,Month!$A43),IF($C43="Provider",SUMIFS(Raw!$H:$H,Raw!$A:$A,$B$5,Raw!$G:$G,Month!J$7,Raw!$C:$C,Month!$A43),SUMIFS(Raw!$H:$H,Raw!$A:$A,$B$5,Raw!$G:$G,Month!J$7,Raw!$E:$E,Month!$A43))))</f>
        <v>128</v>
      </c>
      <c r="K43" s="99">
        <f>IF($B43="","",IF($C43="Region",SUMIFS(Raw!$H:$H,Raw!$A:$A,$B$5,Raw!$G:$G,Month!K$7,Raw!$I:$I,Month!$A43),IF($C43="Provider",SUMIFS(Raw!$H:$H,Raw!$A:$A,$B$5,Raw!$G:$G,Month!K$7,Raw!$C:$C,Month!$A43),SUMIFS(Raw!$H:$H,Raw!$A:$A,$B$5,Raw!$G:$G,Month!K$7,Raw!$E:$E,Month!$A43))))</f>
        <v>274</v>
      </c>
      <c r="L43" s="99">
        <f>IF($B43="","",IF($C43="Region",SUMIFS(Raw!$H:$H,Raw!$A:$A,$B$5,Raw!$G:$G,Month!L$7,Raw!$I:$I,Month!$A43),IF($C43="Provider",SUMIFS(Raw!$H:$H,Raw!$A:$A,$B$5,Raw!$G:$G,Month!L$7,Raw!$C:$C,Month!$A43),SUMIFS(Raw!$H:$H,Raw!$A:$A,$B$5,Raw!$G:$G,Month!L$7,Raw!$E:$E,Month!$A43))))</f>
        <v>26519</v>
      </c>
      <c r="M43" s="99">
        <f>IF($B43="","",IF($C43="Region",SUMIFS(Raw!$H:$H,Raw!$A:$A,$B$5,Raw!$G:$G,Month!M$7,Raw!$I:$I,Month!$A43),IF($C43="Provider",SUMIFS(Raw!$H:$H,Raw!$A:$A,$B$5,Raw!$G:$G,Month!M$7,Raw!$C:$C,Month!$A43),SUMIFS(Raw!$H:$H,Raw!$A:$A,$B$5,Raw!$G:$G,Month!M$7,Raw!$E:$E,Month!$A43))))</f>
        <v>8883</v>
      </c>
      <c r="N43" s="99">
        <f>IF($B43="","",IF($C43="Region",SUMIFS(Raw!$H:$H,Raw!$A:$A,$B$5,Raw!$G:$G,Month!N$7,Raw!$I:$I,Month!$A43),IF($C43="Provider",SUMIFS(Raw!$H:$H,Raw!$A:$A,$B$5,Raw!$G:$G,Month!N$7,Raw!$C:$C,Month!$A43),SUMIFS(Raw!$H:$H,Raw!$A:$A,$B$5,Raw!$G:$G,Month!N$7,Raw!$E:$E,Month!$A43))))</f>
        <v>75526914</v>
      </c>
      <c r="O43" s="99">
        <f>IF($B43="","",IF($C43="Region",SUMIFS(Raw!$H:$H,Raw!$A:$A,$B$5,Raw!$G:$G,Month!O$7,Raw!$I:$I,Month!$A43),IF($C43="Provider",SUMIFS(Raw!$H:$H,Raw!$A:$A,$B$5,Raw!$G:$G,Month!O$7,Raw!$C:$C,Month!$A43),SUMIFS(Raw!$H:$H,Raw!$A:$A,$B$5,Raw!$G:$G,Month!O$7,Raw!$E:$E,Month!$A43))))</f>
        <v>16878</v>
      </c>
      <c r="P43" s="99">
        <f>IF($B43="","",IF($C43="Region",SUMIFS(Raw!$H:$H,Raw!$A:$A,$B$5,Raw!$G:$G,Month!P$7,Raw!$I:$I,Month!$A43),IF($C43="Provider",SUMIFS(Raw!$H:$H,Raw!$A:$A,$B$5,Raw!$G:$G,Month!P$7,Raw!$C:$C,Month!$A43),SUMIFS(Raw!$H:$H,Raw!$A:$A,$B$5,Raw!$G:$G,Month!P$7,Raw!$E:$E,Month!$A43))))</f>
        <v>0</v>
      </c>
      <c r="Q43" s="99">
        <f>IF($B43="","",IF($C43="Region",SUMIFS(Raw!$H:$H,Raw!$A:$A,$B$5,Raw!$G:$G,Month!Q$7,Raw!$I:$I,Month!$A43),IF($C43="Provider",SUMIFS(Raw!$H:$H,Raw!$A:$A,$B$5,Raw!$G:$G,Month!Q$7,Raw!$C:$C,Month!$A43),SUMIFS(Raw!$H:$H,Raw!$A:$A,$B$5,Raw!$G:$G,Month!Q$7,Raw!$E:$E,Month!$A43))))</f>
        <v>4636</v>
      </c>
      <c r="R43" s="99">
        <f>IF($B43="","",IF($C43="Region",SUMIFS(Raw!$H:$H,Raw!$A:$A,$B$5,Raw!$G:$G,Month!R$7,Raw!$I:$I,Month!$A43),IF($C43="Provider",SUMIFS(Raw!$H:$H,Raw!$A:$A,$B$5,Raw!$G:$G,Month!R$7,Raw!$C:$C,Month!$A43),SUMIFS(Raw!$H:$H,Raw!$A:$A,$B$5,Raw!$G:$G,Month!R$7,Raw!$E:$E,Month!$A43))))</f>
        <v>1591</v>
      </c>
      <c r="S43" s="99">
        <f>IF($B43="","",IF($C43="Region",SUMIFS(Raw!$H:$H,Raw!$A:$A,$B$5,Raw!$G:$G,Month!S$7,Raw!$I:$I,Month!$A43),IF($C43="Provider",SUMIFS(Raw!$H:$H,Raw!$A:$A,$B$5,Raw!$G:$G,Month!S$7,Raw!$C:$C,Month!$A43),SUMIFS(Raw!$H:$H,Raw!$A:$A,$B$5,Raw!$G:$G,Month!S$7,Raw!$E:$E,Month!$A43))))</f>
        <v>10651</v>
      </c>
      <c r="T43" s="99">
        <f>IF($B43="","",IF($C43="Region",SUMIFS(Raw!$H:$H,Raw!$A:$A,$B$5,Raw!$G:$G,Month!T$7,Raw!$I:$I,Month!$A43),IF($C43="Provider",SUMIFS(Raw!$H:$H,Raw!$A:$A,$B$5,Raw!$G:$G,Month!T$7,Raw!$C:$C,Month!$A43),SUMIFS(Raw!$H:$H,Raw!$A:$A,$B$5,Raw!$G:$G,Month!T$7,Raw!$E:$E,Month!$A43))))</f>
        <v>0</v>
      </c>
      <c r="U43" s="99">
        <f>IF($B43="","",IF($C43="Region",SUMIFS(Raw!$H:$H,Raw!$A:$A,$B$5,Raw!$G:$G,Month!U$7,Raw!$I:$I,Month!$A43),IF($C43="Provider",SUMIFS(Raw!$H:$H,Raw!$A:$A,$B$5,Raw!$G:$G,Month!U$7,Raw!$C:$C,Month!$A43),SUMIFS(Raw!$H:$H,Raw!$A:$A,$B$5,Raw!$G:$G,Month!U$7,Raw!$E:$E,Month!$A43))))</f>
        <v>12242</v>
      </c>
      <c r="V43" s="99">
        <f>IF($B43="","",IF($C43="Region",SUMIFS(Raw!$H:$H,Raw!$A:$A,$B$5,Raw!$G:$G,Month!V$7,Raw!$I:$I,Month!$A43),IF($C43="Provider",SUMIFS(Raw!$H:$H,Raw!$A:$A,$B$5,Raw!$G:$G,Month!V$7,Raw!$C:$C,Month!$A43),SUMIFS(Raw!$H:$H,Raw!$A:$A,$B$5,Raw!$G:$G,Month!V$7,Raw!$E:$E,Month!$A43))))</f>
        <v>0</v>
      </c>
      <c r="W43" s="99">
        <f>IF($B43="","",IF($C43="Region",SUMIFS(Raw!$H:$H,Raw!$A:$A,$B$5,Raw!$G:$G,Month!W$7,Raw!$I:$I,Month!$A43),IF($C43="Provider",SUMIFS(Raw!$H:$H,Raw!$A:$A,$B$5,Raw!$G:$G,Month!W$7,Raw!$C:$C,Month!$A43),SUMIFS(Raw!$H:$H,Raw!$A:$A,$B$5,Raw!$G:$G,Month!W$7,Raw!$E:$E,Month!$A43))))</f>
        <v>3922</v>
      </c>
      <c r="X43" s="99">
        <f>IF($B43="","",IF($C43="Region",SUMIFS(Raw!$H:$H,Raw!$A:$A,$B$5,Raw!$G:$G,Month!X$7,Raw!$I:$I,Month!$A43),IF($C43="Provider",SUMIFS(Raw!$H:$H,Raw!$A:$A,$B$5,Raw!$G:$G,Month!X$7,Raw!$C:$C,Month!$A43),SUMIFS(Raw!$H:$H,Raw!$A:$A,$B$5,Raw!$G:$G,Month!X$7,Raw!$E:$E,Month!$A43))))</f>
        <v>969</v>
      </c>
      <c r="Y43" s="99">
        <f>IF($B43="","",IF($C43="Region",SUMIFS(Raw!$H:$H,Raw!$A:$A,$B$5,Raw!$G:$G,Month!Y$7,Raw!$I:$I,Month!$A43),IF($C43="Provider",SUMIFS(Raw!$H:$H,Raw!$A:$A,$B$5,Raw!$G:$G,Month!Y$7,Raw!$C:$C,Month!$A43),SUMIFS(Raw!$H:$H,Raw!$A:$A,$B$5,Raw!$G:$G,Month!Y$7,Raw!$E:$E,Month!$A43))))</f>
        <v>8595</v>
      </c>
      <c r="Z43" s="99">
        <f>IF($B43="","",IF($C43="Region",SUMIFS(Raw!$H:$H,Raw!$A:$A,$B$5,Raw!$G:$G,Month!Z$7,Raw!$I:$I,Month!$A43),IF($C43="Provider",SUMIFS(Raw!$H:$H,Raw!$A:$A,$B$5,Raw!$G:$G,Month!Z$7,Raw!$C:$C,Month!$A43),SUMIFS(Raw!$H:$H,Raw!$A:$A,$B$5,Raw!$G:$G,Month!Z$7,Raw!$E:$E,Month!$A43))))</f>
        <v>30731</v>
      </c>
      <c r="AA43" s="99">
        <f>IF($B43="","",IF($C43="Region",SUMIFS(Raw!$H:$H,Raw!$A:$A,$B$5,Raw!$G:$G,Month!AA$7,Raw!$I:$I,Month!$A43),IF($C43="Provider",SUMIFS(Raw!$H:$H,Raw!$A:$A,$B$5,Raw!$G:$G,Month!AA$7,Raw!$C:$C,Month!$A43),SUMIFS(Raw!$H:$H,Raw!$A:$A,$B$5,Raw!$G:$G,Month!AA$7,Raw!$E:$E,Month!$A43))))</f>
        <v>4700</v>
      </c>
      <c r="AB43" s="99">
        <f>IF($B43="","",IF($C43="Region",SUMIFS(Raw!$H:$H,Raw!$A:$A,$B$5,Raw!$G:$G,Month!AB$7,Raw!$I:$I,Month!$A43),IF($C43="Provider",SUMIFS(Raw!$H:$H,Raw!$A:$A,$B$5,Raw!$G:$G,Month!AB$7,Raw!$C:$C,Month!$A43),SUMIFS(Raw!$H:$H,Raw!$A:$A,$B$5,Raw!$G:$G,Month!AB$7,Raw!$E:$E,Month!$A43))))</f>
        <v>2448</v>
      </c>
      <c r="AC43" s="99">
        <f>IF($B43="","",IF($C43="Region",SUMIFS(Raw!$H:$H,Raw!$A:$A,$B$5,Raw!$G:$G,Month!AC$7,Raw!$I:$I,Month!$A43),IF($C43="Provider",SUMIFS(Raw!$H:$H,Raw!$A:$A,$B$5,Raw!$G:$G,Month!AC$7,Raw!$C:$C,Month!$A43),SUMIFS(Raw!$H:$H,Raw!$A:$A,$B$5,Raw!$G:$G,Month!AC$7,Raw!$E:$E,Month!$A43))))</f>
        <v>11659</v>
      </c>
      <c r="AD43" s="99">
        <f>IF($B43="","",IF($C43="Region",SUMIFS(Raw!$H:$H,Raw!$A:$A,$B$5,Raw!$G:$G,Month!AD$7,Raw!$I:$I,Month!$A43),IF($C43="Provider",SUMIFS(Raw!$H:$H,Raw!$A:$A,$B$5,Raw!$G:$G,Month!AD$7,Raw!$C:$C,Month!$A43),SUMIFS(Raw!$H:$H,Raw!$A:$A,$B$5,Raw!$G:$G,Month!AD$7,Raw!$E:$E,Month!$A43))))</f>
        <v>36599</v>
      </c>
      <c r="AE43" s="99">
        <f>IF($B43="","",IF($C43="Region",SUMIFS(Raw!$H:$H,Raw!$A:$A,$B$5,Raw!$G:$G,Month!AE$7,Raw!$I:$I,Month!$A43),IF($C43="Provider",SUMIFS(Raw!$H:$H,Raw!$A:$A,$B$5,Raw!$G:$G,Month!AE$7,Raw!$C:$C,Month!$A43),SUMIFS(Raw!$H:$H,Raw!$A:$A,$B$5,Raw!$G:$G,Month!AE$7,Raw!$E:$E,Month!$A43))))</f>
        <v>16878</v>
      </c>
      <c r="AF43" s="99">
        <f>IF($B43="","",IF($C43="Region",SUMIFS(Raw!$H:$H,Raw!$A:$A,$B$5,Raw!$G:$G,Month!AF$7,Raw!$I:$I,Month!$A43),IF($C43="Provider",SUMIFS(Raw!$H:$H,Raw!$A:$A,$B$5,Raw!$G:$G,Month!AF$7,Raw!$C:$C,Month!$A43),SUMIFS(Raw!$H:$H,Raw!$A:$A,$B$5,Raw!$G:$G,Month!AF$7,Raw!$E:$E,Month!$A43))))</f>
        <v>2350</v>
      </c>
      <c r="AG43" s="99">
        <f>IF($B43="","",IF($C43="Region",SUMIFS(Raw!$H:$H,Raw!$A:$A,$B$5,Raw!$G:$G,Month!AG$7,Raw!$I:$I,Month!$A43),IF($C43="Provider",SUMIFS(Raw!$H:$H,Raw!$A:$A,$B$5,Raw!$G:$G,Month!AG$7,Raw!$C:$C,Month!$A43),SUMIFS(Raw!$H:$H,Raw!$A:$A,$B$5,Raw!$G:$G,Month!AG$7,Raw!$E:$E,Month!$A43))))</f>
        <v>1430</v>
      </c>
      <c r="AH43" s="99">
        <f>IF($B43="","",IF($C43="Region",SUMIFS(Raw!$H:$H,Raw!$A:$A,$B$5,Raw!$G:$G,Month!AH$7,Raw!$I:$I,Month!$A43),IF($C43="Provider",SUMIFS(Raw!$H:$H,Raw!$A:$A,$B$5,Raw!$G:$G,Month!AH$7,Raw!$C:$C,Month!$A43),SUMIFS(Raw!$H:$H,Raw!$A:$A,$B$5,Raw!$G:$G,Month!AH$7,Raw!$E:$E,Month!$A43))))</f>
        <v>799</v>
      </c>
      <c r="AI43" s="99">
        <f>IF($B43="","",IF($C43="Region",SUMIFS(Raw!$H:$H,Raw!$A:$A,$B$5,Raw!$G:$G,Month!AI$7,Raw!$I:$I,Month!$A43),IF($C43="Provider",SUMIFS(Raw!$H:$H,Raw!$A:$A,$B$5,Raw!$G:$G,Month!AI$7,Raw!$C:$C,Month!$A43),SUMIFS(Raw!$H:$H,Raw!$A:$A,$B$5,Raw!$G:$G,Month!AI$7,Raw!$E:$E,Month!$A43))))</f>
        <v>14</v>
      </c>
      <c r="AJ43" s="99">
        <f>IF($B43="","",IF($C43="Region",SUMIFS(Raw!$H:$H,Raw!$A:$A,$B$5,Raw!$G:$G,Month!AJ$7,Raw!$I:$I,Month!$A43),IF($C43="Provider",SUMIFS(Raw!$H:$H,Raw!$A:$A,$B$5,Raw!$G:$G,Month!AJ$7,Raw!$C:$C,Month!$A43),SUMIFS(Raw!$H:$H,Raw!$A:$A,$B$5,Raw!$G:$G,Month!AJ$7,Raw!$E:$E,Month!$A43))))</f>
        <v>442</v>
      </c>
      <c r="AK43" s="99">
        <f>IF($B43="","",IF($C43="Region",SUMIFS(Raw!$H:$H,Raw!$A:$A,$B$5,Raw!$G:$G,Month!AK$7,Raw!$I:$I,Month!$A43),IF($C43="Provider",SUMIFS(Raw!$H:$H,Raw!$A:$A,$B$5,Raw!$G:$G,Month!AK$7,Raw!$C:$C,Month!$A43),SUMIFS(Raw!$H:$H,Raw!$A:$A,$B$5,Raw!$G:$G,Month!AK$7,Raw!$E:$E,Month!$A43))))</f>
        <v>63</v>
      </c>
      <c r="AL43" s="99">
        <f>IF($B43="","",IF($C43="Region",SUMIFS(Raw!$H:$H,Raw!$A:$A,$B$5,Raw!$G:$G,Month!AL$7,Raw!$I:$I,Month!$A43),IF($C43="Provider",SUMIFS(Raw!$H:$H,Raw!$A:$A,$B$5,Raw!$G:$G,Month!AL$7,Raw!$C:$C,Month!$A43),SUMIFS(Raw!$H:$H,Raw!$A:$A,$B$5,Raw!$G:$G,Month!AL$7,Raw!$E:$E,Month!$A43))))</f>
        <v>139</v>
      </c>
      <c r="AM43" s="99">
        <f>IF($B43="","",IF($C43="Region",SUMIFS(Raw!$H:$H,Raw!$A:$A,$B$5,Raw!$G:$G,Month!AM$7,Raw!$I:$I,Month!$A43),IF($C43="Provider",SUMIFS(Raw!$H:$H,Raw!$A:$A,$B$5,Raw!$G:$G,Month!AM$7,Raw!$C:$C,Month!$A43),SUMIFS(Raw!$H:$H,Raw!$A:$A,$B$5,Raw!$G:$G,Month!AM$7,Raw!$E:$E,Month!$A43))))</f>
        <v>454</v>
      </c>
      <c r="AN43" s="99">
        <f>IF($B43="","",IF($C43="Region",SUMIFS(Raw!$H:$H,Raw!$A:$A,$B$5,Raw!$G:$G,Month!AN$7,Raw!$I:$I,Month!$A43),IF($C43="Provider",SUMIFS(Raw!$H:$H,Raw!$A:$A,$B$5,Raw!$G:$G,Month!AN$7,Raw!$C:$C,Month!$A43),SUMIFS(Raw!$H:$H,Raw!$A:$A,$B$5,Raw!$G:$G,Month!AN$7,Raw!$E:$E,Month!$A43))))</f>
        <v>6357</v>
      </c>
      <c r="AO43" s="99">
        <f>IF($B43="","",IF($C43="Region",SUMIFS(Raw!$H:$H,Raw!$A:$A,$B$5,Raw!$G:$G,Month!AO$7,Raw!$I:$I,Month!$A43),IF($C43="Provider",SUMIFS(Raw!$H:$H,Raw!$A:$A,$B$5,Raw!$G:$G,Month!AO$7,Raw!$C:$C,Month!$A43),SUMIFS(Raw!$H:$H,Raw!$A:$A,$B$5,Raw!$G:$G,Month!AO$7,Raw!$E:$E,Month!$A43))))</f>
        <v>5971</v>
      </c>
      <c r="AP43" s="99">
        <f>IF($B43="","",IF($C43="Region",SUMIFS(Raw!$H:$H,Raw!$A:$A,$B$5,Raw!$G:$G,Month!AP$7,Raw!$I:$I,Month!$A43),IF($C43="Provider",SUMIFS(Raw!$H:$H,Raw!$A:$A,$B$5,Raw!$G:$G,Month!AP$7,Raw!$C:$C,Month!$A43),SUMIFS(Raw!$H:$H,Raw!$A:$A,$B$5,Raw!$G:$G,Month!AP$7,Raw!$E:$E,Month!$A43))))</f>
        <v>1607</v>
      </c>
      <c r="AQ43" s="99">
        <f>IF($B43="","",IF($C43="Region",SUMIFS(Raw!$H:$H,Raw!$A:$A,$B$5,Raw!$G:$G,Month!AQ$7,Raw!$I:$I,Month!$A43),IF($C43="Provider",SUMIFS(Raw!$H:$H,Raw!$A:$A,$B$5,Raw!$G:$G,Month!AQ$7,Raw!$C:$C,Month!$A43),SUMIFS(Raw!$H:$H,Raw!$A:$A,$B$5,Raw!$G:$G,Month!AQ$7,Raw!$E:$E,Month!$A43))))</f>
        <v>2504</v>
      </c>
      <c r="AR43" s="99">
        <f>IF($B43="","",IF($C43="Region",SUMIFS(Raw!$H:$H,Raw!$A:$A,$B$5,Raw!$G:$G,Month!AR$7,Raw!$I:$I,Month!$A43),IF($C43="Provider",SUMIFS(Raw!$H:$H,Raw!$A:$A,$B$5,Raw!$G:$G,Month!AR$7,Raw!$C:$C,Month!$A43),SUMIFS(Raw!$H:$H,Raw!$A:$A,$B$5,Raw!$G:$G,Month!AR$7,Raw!$E:$E,Month!$A43))))</f>
        <v>2344</v>
      </c>
      <c r="AS43" s="99">
        <f>IF($B43="","",IF($C43="Region",SUMIFS(Raw!$H:$H,Raw!$A:$A,$B$5,Raw!$G:$G,Month!AS$7,Raw!$I:$I,Month!$A43),IF($C43="Provider",SUMIFS(Raw!$H:$H,Raw!$A:$A,$B$5,Raw!$G:$G,Month!AS$7,Raw!$C:$C,Month!$A43),SUMIFS(Raw!$H:$H,Raw!$A:$A,$B$5,Raw!$G:$G,Month!AS$7,Raw!$E:$E,Month!$A43))))</f>
        <v>853</v>
      </c>
      <c r="AT43" s="99">
        <f>IF($B43="","",IF($C43="Region",SUMIFS(Raw!$H:$H,Raw!$A:$A,$B$5,Raw!$G:$G,Month!AT$7,Raw!$I:$I,Month!$A43),IF($C43="Provider",SUMIFS(Raw!$H:$H,Raw!$A:$A,$B$5,Raw!$G:$G,Month!AT$7,Raw!$C:$C,Month!$A43),SUMIFS(Raw!$H:$H,Raw!$A:$A,$B$5,Raw!$G:$G,Month!AT$7,Raw!$E:$E,Month!$A43))))</f>
        <v>327</v>
      </c>
      <c r="AU43" s="99">
        <f>IF($B43="","",IF($C43="Region",SUMIFS(Raw!$H:$H,Raw!$A:$A,$B$5,Raw!$G:$G,Month!AU$7,Raw!$I:$I,Month!$A43),IF($C43="Provider",SUMIFS(Raw!$H:$H,Raw!$A:$A,$B$5,Raw!$G:$G,Month!AU$7,Raw!$C:$C,Month!$A43),SUMIFS(Raw!$H:$H,Raw!$A:$A,$B$5,Raw!$G:$G,Month!AU$7,Raw!$E:$E,Month!$A43))))</f>
        <v>172</v>
      </c>
      <c r="AV43" s="99">
        <f>IF($B43="","",IF($C43="Region",SUMIFS(Raw!$H:$H,Raw!$A:$A,$B$5,Raw!$G:$G,Month!AV$7,Raw!$I:$I,Month!$A43),IF($C43="Provider",SUMIFS(Raw!$H:$H,Raw!$A:$A,$B$5,Raw!$G:$G,Month!AV$7,Raw!$C:$C,Month!$A43),SUMIFS(Raw!$H:$H,Raw!$A:$A,$B$5,Raw!$G:$G,Month!AV$7,Raw!$E:$E,Month!$A43))))</f>
        <v>2076</v>
      </c>
      <c r="AW43" s="99">
        <f>IF($B43="","",IF($C43="Region",SUMIFS(Raw!$H:$H,Raw!$A:$A,$B$5,Raw!$G:$G,Month!AW$7,Raw!$I:$I,Month!$A43),IF($C43="Provider",SUMIFS(Raw!$H:$H,Raw!$A:$A,$B$5,Raw!$G:$G,Month!AW$7,Raw!$C:$C,Month!$A43),SUMIFS(Raw!$H:$H,Raw!$A:$A,$B$5,Raw!$G:$G,Month!AW$7,Raw!$E:$E,Month!$A43))))</f>
        <v>15385396</v>
      </c>
      <c r="AX43" s="99">
        <f>IF($B43="","",IF($C43="Region",SUMIFS(Raw!$H:$H,Raw!$A:$A,$B$5,Raw!$G:$G,Month!AX$7,Raw!$I:$I,Month!$A43),IF($C43="Provider",SUMIFS(Raw!$H:$H,Raw!$A:$A,$B$5,Raw!$G:$G,Month!AX$7,Raw!$C:$C,Month!$A43),SUMIFS(Raw!$H:$H,Raw!$A:$A,$B$5,Raw!$G:$G,Month!AX$7,Raw!$E:$E,Month!$A43))))</f>
        <v>1609</v>
      </c>
      <c r="AY43" s="99">
        <f>IF($B43="","",IF($C43="Region",SUMIFS(Raw!$H:$H,Raw!$A:$A,$B$5,Raw!$G:$G,Month!AY$7,Raw!$I:$I,Month!$A43),IF($C43="Provider",SUMIFS(Raw!$H:$H,Raw!$A:$A,$B$5,Raw!$G:$G,Month!AY$7,Raw!$C:$C,Month!$A43),SUMIFS(Raw!$H:$H,Raw!$A:$A,$B$5,Raw!$G:$G,Month!AY$7,Raw!$E:$E,Month!$A43))))</f>
        <v>1549</v>
      </c>
      <c r="AZ43" s="99">
        <f>IF($B43="","",IF($C43="Region",SUMIFS(Raw!$H:$H,Raw!$A:$A,$B$5,Raw!$G:$G,Month!AZ$7,Raw!$I:$I,Month!$A43),IF($C43="Provider",SUMIFS(Raw!$H:$H,Raw!$A:$A,$B$5,Raw!$G:$G,Month!AZ$7,Raw!$C:$C,Month!$A43),SUMIFS(Raw!$H:$H,Raw!$A:$A,$B$5,Raw!$G:$G,Month!AZ$7,Raw!$E:$E,Month!$A43))))</f>
        <v>57</v>
      </c>
      <c r="BA43" s="99">
        <f>IF($B43="","",IF($C43="Region",SUMIFS(Raw!$H:$H,Raw!$A:$A,$B$5,Raw!$G:$G,Month!BA$7,Raw!$I:$I,Month!$A43),IF($C43="Provider",SUMIFS(Raw!$H:$H,Raw!$A:$A,$B$5,Raw!$G:$G,Month!BA$7,Raw!$C:$C,Month!$A43),SUMIFS(Raw!$H:$H,Raw!$A:$A,$B$5,Raw!$G:$G,Month!BA$7,Raw!$E:$E,Month!$A43))))</f>
        <v>1306</v>
      </c>
      <c r="BB43" s="99">
        <f>IF($B43="","",IF($C43="Region",SUMIFS(Raw!$H:$H,Raw!$A:$A,$B$5,Raw!$G:$G,Month!BB$7,Raw!$I:$I,Month!$A43),IF($C43="Provider",SUMIFS(Raw!$H:$H,Raw!$A:$A,$B$5,Raw!$G:$G,Month!BB$7,Raw!$C:$C,Month!$A43),SUMIFS(Raw!$H:$H,Raw!$A:$A,$B$5,Raw!$G:$G,Month!BB$7,Raw!$E:$E,Month!$A43))))</f>
        <v>11542611</v>
      </c>
      <c r="BC43" s="99">
        <f>IF($B43="","",IF($C43="Region",SUMIFS(Raw!$H:$H,Raw!$A:$A,$B$5,Raw!$G:$G,Month!BC$7,Raw!$I:$I,Month!$A43),IF($C43="Provider",SUMIFS(Raw!$H:$H,Raw!$A:$A,$B$5,Raw!$G:$G,Month!BC$7,Raw!$C:$C,Month!$A43),SUMIFS(Raw!$H:$H,Raw!$A:$A,$B$5,Raw!$G:$G,Month!BC$7,Raw!$E:$E,Month!$A43))))</f>
        <v>157</v>
      </c>
      <c r="BD43" s="99">
        <f>IF($B43="","",IF($C43="Region",SUMIFS(Raw!$H:$H,Raw!$A:$A,$B$5,Raw!$G:$G,Month!BD$7,Raw!$I:$I,Month!$A43),IF($C43="Provider",SUMIFS(Raw!$H:$H,Raw!$A:$A,$B$5,Raw!$G:$G,Month!BD$7,Raw!$C:$C,Month!$A43),SUMIFS(Raw!$H:$H,Raw!$A:$A,$B$5,Raw!$G:$G,Month!BD$7,Raw!$E:$E,Month!$A43))))</f>
        <v>2782</v>
      </c>
      <c r="BE43" s="99">
        <f>IF($B43="","",IF($C43="Region",SUMIFS(Raw!$H:$H,Raw!$A:$A,$B$5,Raw!$G:$G,Month!BE$7,Raw!$I:$I,Month!$A43),IF($C43="Provider",SUMIFS(Raw!$H:$H,Raw!$A:$A,$B$5,Raw!$G:$G,Month!BE$7,Raw!$C:$C,Month!$A43),SUMIFS(Raw!$H:$H,Raw!$A:$A,$B$5,Raw!$G:$G,Month!BE$7,Raw!$E:$E,Month!$A43))))</f>
        <v>1240</v>
      </c>
      <c r="BF43" s="99">
        <f>IF($B43="","",IF($C43="Region",SUMIFS(Raw!$H:$H,Raw!$A:$A,$B$5,Raw!$G:$G,Month!BF$7,Raw!$I:$I,Month!$A43),IF($C43="Provider",SUMIFS(Raw!$H:$H,Raw!$A:$A,$B$5,Raw!$G:$G,Month!BF$7,Raw!$C:$C,Month!$A43),SUMIFS(Raw!$H:$H,Raw!$A:$A,$B$5,Raw!$G:$G,Month!BF$7,Raw!$E:$E,Month!$A43))))</f>
        <v>8781</v>
      </c>
      <c r="BG43" s="99">
        <f>IF($B43="","",IF($C43="Region",SUMIFS(Raw!$H:$H,Raw!$A:$A,$B$5,Raw!$G:$G,Month!BG$7,Raw!$I:$I,Month!$A43),IF($C43="Provider",SUMIFS(Raw!$H:$H,Raw!$A:$A,$B$5,Raw!$G:$G,Month!BG$7,Raw!$C:$C,Month!$A43),SUMIFS(Raw!$H:$H,Raw!$A:$A,$B$5,Raw!$G:$G,Month!BG$7,Raw!$E:$E,Month!$A43))))</f>
        <v>0</v>
      </c>
      <c r="BH43" s="99">
        <f>IF($B43="","",IF($C43="Region",SUMIFS(Raw!$H:$H,Raw!$A:$A,$B$5,Raw!$G:$G,Month!BH$7,Raw!$I:$I,Month!$A43),IF($C43="Provider",SUMIFS(Raw!$H:$H,Raw!$A:$A,$B$5,Raw!$G:$G,Month!BH$7,Raw!$C:$C,Month!$A43),SUMIFS(Raw!$H:$H,Raw!$A:$A,$B$5,Raw!$G:$G,Month!BH$7,Raw!$E:$E,Month!$A43))))</f>
        <v>7914</v>
      </c>
      <c r="BI43" s="99">
        <f>IF($B43="","",IF($C43="Region",SUMIFS(Raw!$H:$H,Raw!$A:$A,$B$5,Raw!$G:$G,Month!BI$7,Raw!$I:$I,Month!$A43),IF($C43="Provider",SUMIFS(Raw!$H:$H,Raw!$A:$A,$B$5,Raw!$G:$G,Month!BI$7,Raw!$C:$C,Month!$A43),SUMIFS(Raw!$H:$H,Raw!$A:$A,$B$5,Raw!$G:$G,Month!BI$7,Raw!$E:$E,Month!$A43))))</f>
        <v>3490</v>
      </c>
      <c r="BJ43" s="99">
        <f>IF($B43="","",IF($C43="Region",SUMIFS(Raw!$H:$H,Raw!$A:$A,$B$5,Raw!$G:$G,Month!BJ$7,Raw!$I:$I,Month!$A43),IF($C43="Provider",SUMIFS(Raw!$H:$H,Raw!$A:$A,$B$5,Raw!$G:$G,Month!BJ$7,Raw!$C:$C,Month!$A43),SUMIFS(Raw!$H:$H,Raw!$A:$A,$B$5,Raw!$G:$G,Month!BJ$7,Raw!$E:$E,Month!$A43))))</f>
        <v>2287</v>
      </c>
      <c r="BK43" s="99">
        <f>IF($B43="","",IF($C43="Region",SUMIFS(Raw!$H:$H,Raw!$A:$A,$B$5,Raw!$G:$G,Month!BK$7,Raw!$I:$I,Month!$A43),IF($C43="Provider",SUMIFS(Raw!$H:$H,Raw!$A:$A,$B$5,Raw!$G:$G,Month!BK$7,Raw!$C:$C,Month!$A43),SUMIFS(Raw!$H:$H,Raw!$A:$A,$B$5,Raw!$G:$G,Month!BK$7,Raw!$E:$E,Month!$A43))))</f>
        <v>949</v>
      </c>
      <c r="BL43" s="99">
        <f>IF($B43="","",IF($C43="Region",SUMIFS(Raw!$H:$H,Raw!$A:$A,$B$5,Raw!$G:$G,Month!BL$7,Raw!$I:$I,Month!$A43),IF($C43="Provider",SUMIFS(Raw!$H:$H,Raw!$A:$A,$B$5,Raw!$G:$G,Month!BL$7,Raw!$C:$C,Month!$A43),SUMIFS(Raw!$H:$H,Raw!$A:$A,$B$5,Raw!$G:$G,Month!BL$7,Raw!$E:$E,Month!$A43))))</f>
        <v>5853</v>
      </c>
      <c r="BM43" s="99">
        <f>IF($B43="","",IF($C43="Region",SUMIFS(Raw!$H:$H,Raw!$A:$A,$B$5,Raw!$G:$G,Month!BM$7,Raw!$I:$I,Month!$A43),IF($C43="Provider",SUMIFS(Raw!$H:$H,Raw!$A:$A,$B$5,Raw!$G:$G,Month!BM$7,Raw!$C:$C,Month!$A43),SUMIFS(Raw!$H:$H,Raw!$A:$A,$B$5,Raw!$G:$G,Month!BM$7,Raw!$E:$E,Month!$A43))))</f>
        <v>2455</v>
      </c>
      <c r="BN43" s="99">
        <f>IF($B43="","",IF($C43="Region",SUMIFS(Raw!$H:$H,Raw!$A:$A,$B$5,Raw!$G:$G,Month!BN$7,Raw!$I:$I,Month!$A43),IF($C43="Provider",SUMIFS(Raw!$H:$H,Raw!$A:$A,$B$5,Raw!$G:$G,Month!BN$7,Raw!$C:$C,Month!$A43),SUMIFS(Raw!$H:$H,Raw!$A:$A,$B$5,Raw!$G:$G,Month!BN$7,Raw!$E:$E,Month!$A43))))</f>
        <v>190</v>
      </c>
      <c r="BO43" s="99">
        <f>IF($B43="","",IF($C43="Region",SUMIFS(Raw!$H:$H,Raw!$A:$A,$B$5,Raw!$G:$G,Month!BO$7,Raw!$I:$I,Month!$A43),IF($C43="Provider",SUMIFS(Raw!$H:$H,Raw!$A:$A,$B$5,Raw!$G:$G,Month!BO$7,Raw!$C:$C,Month!$A43),SUMIFS(Raw!$H:$H,Raw!$A:$A,$B$5,Raw!$G:$G,Month!BO$7,Raw!$E:$E,Month!$A43))))</f>
        <v>47</v>
      </c>
      <c r="BP43" s="99">
        <f>IF($B43="","",IF($C43="Region",SUMIFS(Raw!$H:$H,Raw!$A:$A,$B$5,Raw!$G:$G,Month!BP$7,Raw!$I:$I,Month!$A43),IF($C43="Provider",SUMIFS(Raw!$H:$H,Raw!$A:$A,$B$5,Raw!$G:$G,Month!BP$7,Raw!$C:$C,Month!$A43),SUMIFS(Raw!$H:$H,Raw!$A:$A,$B$5,Raw!$G:$G,Month!BP$7,Raw!$E:$E,Month!$A43))))</f>
        <v>232</v>
      </c>
      <c r="BQ43" s="99">
        <f>IF($B43="","",IF($C43="Region",SUMIFS(Raw!$H:$H,Raw!$A:$A,$B$5,Raw!$G:$G,Month!BQ$7,Raw!$I:$I,Month!$A43),IF($C43="Provider",SUMIFS(Raw!$H:$H,Raw!$A:$A,$B$5,Raw!$G:$G,Month!BQ$7,Raw!$C:$C,Month!$A43),SUMIFS(Raw!$H:$H,Raw!$A:$A,$B$5,Raw!$G:$G,Month!BQ$7,Raw!$E:$E,Month!$A43))))</f>
        <v>33</v>
      </c>
      <c r="BR43" s="99">
        <f>IF($B43="","",IF($C43="Region",SUMIFS(Raw!$H:$H,Raw!$A:$A,$B$5,Raw!$G:$G,Month!BR$7,Raw!$I:$I,Month!$A43),IF($C43="Provider",SUMIFS(Raw!$H:$H,Raw!$A:$A,$B$5,Raw!$G:$G,Month!BR$7,Raw!$C:$C,Month!$A43),SUMIFS(Raw!$H:$H,Raw!$A:$A,$B$5,Raw!$G:$G,Month!BR$7,Raw!$E:$E,Month!$A43))))</f>
        <v>9</v>
      </c>
      <c r="BS43" s="99">
        <f>IF($B43="","",IF($C43="Region",SUMIFS(Raw!$H:$H,Raw!$A:$A,$B$5,Raw!$G:$G,Month!BS$7,Raw!$I:$I,Month!$A43),IF($C43="Provider",SUMIFS(Raw!$H:$H,Raw!$A:$A,$B$5,Raw!$G:$G,Month!BS$7,Raw!$C:$C,Month!$A43),SUMIFS(Raw!$H:$H,Raw!$A:$A,$B$5,Raw!$G:$G,Month!BS$7,Raw!$E:$E,Month!$A43))))</f>
        <v>0</v>
      </c>
      <c r="BT43" s="99">
        <f>IF($B43="","",IF($C43="Region",SUMIFS(Raw!$H:$H,Raw!$A:$A,$B$5,Raw!$G:$G,Month!BT$7,Raw!$I:$I,Month!$A43),IF($C43="Provider",SUMIFS(Raw!$H:$H,Raw!$A:$A,$B$5,Raw!$G:$G,Month!BT$7,Raw!$C:$C,Month!$A43),SUMIFS(Raw!$H:$H,Raw!$A:$A,$B$5,Raw!$G:$G,Month!BT$7,Raw!$E:$E,Month!$A43))))</f>
        <v>0</v>
      </c>
      <c r="BU43" s="99">
        <f>IF($B43="","",IF($C43="Region",SUMIFS(Raw!$H:$H,Raw!$A:$A,$B$5,Raw!$G:$G,Month!BU$7,Raw!$I:$I,Month!$A43),IF($C43="Provider",SUMIFS(Raw!$H:$H,Raw!$A:$A,$B$5,Raw!$G:$G,Month!BU$7,Raw!$C:$C,Month!$A43),SUMIFS(Raw!$H:$H,Raw!$A:$A,$B$5,Raw!$G:$G,Month!BU$7,Raw!$E:$E,Month!$A43))))</f>
        <v>2</v>
      </c>
      <c r="BV43" s="99">
        <f>IF($B43="","",IF($C43="Region",SUMIFS(Raw!$H:$H,Raw!$A:$A,$B$5,Raw!$G:$G,Month!BV$7,Raw!$I:$I,Month!$A43),IF($C43="Provider",SUMIFS(Raw!$H:$H,Raw!$A:$A,$B$5,Raw!$G:$G,Month!BV$7,Raw!$C:$C,Month!$A43),SUMIFS(Raw!$H:$H,Raw!$A:$A,$B$5,Raw!$G:$G,Month!BV$7,Raw!$E:$E,Month!$A43))))</f>
        <v>4</v>
      </c>
      <c r="BW43" s="99">
        <f>IF($B43="","",IF($C43="Region",SUMIFS(Raw!$H:$H,Raw!$A:$A,$B$5,Raw!$G:$G,Month!BW$7,Raw!$I:$I,Month!$A43),IF($C43="Provider",SUMIFS(Raw!$H:$H,Raw!$A:$A,$B$5,Raw!$G:$G,Month!BW$7,Raw!$C:$C,Month!$A43),SUMIFS(Raw!$H:$H,Raw!$A:$A,$B$5,Raw!$G:$G,Month!BW$7,Raw!$E:$E,Month!$A43))))</f>
        <v>14</v>
      </c>
      <c r="BX43" s="99">
        <f>IF($B43="","",IF($C43="Region",SUMIFS(Raw!$H:$H,Raw!$A:$A,$B$5,Raw!$G:$G,Month!BX$7,Raw!$I:$I,Month!$A43),IF($C43="Provider",SUMIFS(Raw!$H:$H,Raw!$A:$A,$B$5,Raw!$G:$G,Month!BX$7,Raw!$C:$C,Month!$A43),SUMIFS(Raw!$H:$H,Raw!$A:$A,$B$5,Raw!$G:$G,Month!BX$7,Raw!$E:$E,Month!$A43))))</f>
        <v>1336</v>
      </c>
      <c r="BY43" s="99">
        <f>IF($B43="","",IF($C43="Region",SUMIFS(Raw!$H:$H,Raw!$A:$A,$B$5,Raw!$G:$G,Month!BY$7,Raw!$I:$I,Month!$A43),IF($C43="Provider",SUMIFS(Raw!$H:$H,Raw!$A:$A,$B$5,Raw!$G:$G,Month!BY$7,Raw!$C:$C,Month!$A43),SUMIFS(Raw!$H:$H,Raw!$A:$A,$B$5,Raw!$G:$G,Month!BY$7,Raw!$E:$E,Month!$A43))))</f>
        <v>1057</v>
      </c>
      <c r="BZ43" s="99">
        <f>IF($B43="","",IF($C43="Region",SUMIFS(Raw!$H:$H,Raw!$A:$A,$B$5,Raw!$G:$G,Month!BZ$7,Raw!$I:$I,Month!$A43),IF($C43="Provider",SUMIFS(Raw!$H:$H,Raw!$A:$A,$B$5,Raw!$G:$G,Month!BZ$7,Raw!$C:$C,Month!$A43),SUMIFS(Raw!$H:$H,Raw!$A:$A,$B$5,Raw!$G:$G,Month!BZ$7,Raw!$E:$E,Month!$A43))))</f>
        <v>878</v>
      </c>
      <c r="CA43" s="99">
        <f>IF($B43="","",IF($C43="Region",SUMIFS(Raw!$H:$H,Raw!$A:$A,$B$5,Raw!$G:$G,Month!CA$7,Raw!$I:$I,Month!$A43),IF($C43="Provider",SUMIFS(Raw!$H:$H,Raw!$A:$A,$B$5,Raw!$G:$G,Month!CA$7,Raw!$C:$C,Month!$A43),SUMIFS(Raw!$H:$H,Raw!$A:$A,$B$5,Raw!$G:$G,Month!CA$7,Raw!$E:$E,Month!$A43))))</f>
        <v>781</v>
      </c>
      <c r="CB43" s="99">
        <f>IF($B43="","",IF($C43="Region",SUMIFS(Raw!$H:$H,Raw!$A:$A,$B$5,Raw!$G:$G,Month!CB$7,Raw!$I:$I,Month!$A43),IF($C43="Provider",SUMIFS(Raw!$H:$H,Raw!$A:$A,$B$5,Raw!$G:$G,Month!CB$7,Raw!$C:$C,Month!$A43),SUMIFS(Raw!$H:$H,Raw!$A:$A,$B$5,Raw!$G:$G,Month!CB$7,Raw!$E:$E,Month!$A43))))</f>
        <v>1427</v>
      </c>
      <c r="CC43" s="99">
        <f>IF($B43="","",IF($C43="Region",SUMIFS(Raw!$H:$H,Raw!$A:$A,$B$5,Raw!$G:$G,Month!CC$7,Raw!$I:$I,Month!$A43),IF($C43="Provider",SUMIFS(Raw!$H:$H,Raw!$A:$A,$B$5,Raw!$G:$G,Month!CC$7,Raw!$C:$C,Month!$A43),SUMIFS(Raw!$H:$H,Raw!$A:$A,$B$5,Raw!$G:$G,Month!CC$7,Raw!$E:$E,Month!$A43))))</f>
        <v>1427</v>
      </c>
      <c r="CD43" s="99">
        <f>IF($B43="","",IF($C43="Region",SUMIFS(Raw!$H:$H,Raw!$A:$A,$B$5,Raw!$G:$G,Month!CD$7,Raw!$I:$I,Month!$A43),IF($C43="Provider",SUMIFS(Raw!$H:$H,Raw!$A:$A,$B$5,Raw!$G:$G,Month!CD$7,Raw!$C:$C,Month!$A43),SUMIFS(Raw!$H:$H,Raw!$A:$A,$B$5,Raw!$G:$G,Month!CD$7,Raw!$E:$E,Month!$A43))))</f>
        <v>170</v>
      </c>
      <c r="CE43" s="99">
        <f>IF($B43="","",IF($C43="Region",SUMIFS(Raw!$H:$H,Raw!$A:$A,$B$5,Raw!$G:$G,Month!CE$7,Raw!$I:$I,Month!$A43),IF($C43="Provider",SUMIFS(Raw!$H:$H,Raw!$A:$A,$B$5,Raw!$G:$G,Month!CE$7,Raw!$C:$C,Month!$A43),SUMIFS(Raw!$H:$H,Raw!$A:$A,$B$5,Raw!$G:$G,Month!CE$7,Raw!$E:$E,Month!$A43))))</f>
        <v>153</v>
      </c>
      <c r="CF43" s="99">
        <f>IF($B43="","",IF($C43="Region",SUMIFS(Raw!$H:$H,Raw!$A:$A,$B$5,Raw!$G:$G,Month!CF$7,Raw!$I:$I,Month!$A43),IF($C43="Provider",SUMIFS(Raw!$H:$H,Raw!$A:$A,$B$5,Raw!$G:$G,Month!CF$7,Raw!$C:$C,Month!$A43),SUMIFS(Raw!$H:$H,Raw!$A:$A,$B$5,Raw!$G:$G,Month!CF$7,Raw!$E:$E,Month!$A43))))</f>
        <v>27</v>
      </c>
      <c r="CG43" s="99">
        <f>IF($B43="","",IF($C43="Region",SUMIFS(Raw!$H:$H,Raw!$A:$A,$B$5,Raw!$G:$G,Month!CG$7,Raw!$I:$I,Month!$A43),IF($C43="Provider",SUMIFS(Raw!$H:$H,Raw!$A:$A,$B$5,Raw!$G:$G,Month!CG$7,Raw!$C:$C,Month!$A43),SUMIFS(Raw!$H:$H,Raw!$A:$A,$B$5,Raw!$G:$G,Month!CG$7,Raw!$E:$E,Month!$A43))))</f>
        <v>22</v>
      </c>
      <c r="CH43" s="99">
        <f>IF($B43="","",IF($C43="Region",SUMIFS(Raw!$H:$H,Raw!$A:$A,$B$5,Raw!$G:$G,Month!CH$7,Raw!$I:$I,Month!$A43),IF($C43="Provider",SUMIFS(Raw!$H:$H,Raw!$A:$A,$B$5,Raw!$G:$G,Month!CH$7,Raw!$C:$C,Month!$A43),SUMIFS(Raw!$H:$H,Raw!$A:$A,$B$5,Raw!$G:$G,Month!CH$7,Raw!$E:$E,Month!$A43))))</f>
        <v>327</v>
      </c>
      <c r="CI43" s="99">
        <f>IF($B43="","",IF($C43="Region",SUMIFS(Raw!$H:$H,Raw!$A:$A,$B$5,Raw!$G:$G,Month!CI$7,Raw!$I:$I,Month!$A43),IF($C43="Provider",SUMIFS(Raw!$H:$H,Raw!$A:$A,$B$5,Raw!$G:$G,Month!CI$7,Raw!$C:$C,Month!$A43),SUMIFS(Raw!$H:$H,Raw!$A:$A,$B$5,Raw!$G:$G,Month!CI$7,Raw!$E:$E,Month!$A43))))</f>
        <v>327</v>
      </c>
      <c r="CJ43" s="99">
        <f>IF($B43="","",IF($C43="Region",SUMIFS(Raw!$H:$H,Raw!$A:$A,$B$5,Raw!$G:$G,Month!CJ$7,Raw!$I:$I,Month!$A43),IF($C43="Provider",SUMIFS(Raw!$H:$H,Raw!$A:$A,$B$5,Raw!$G:$G,Month!CJ$7,Raw!$C:$C,Month!$A43),SUMIFS(Raw!$H:$H,Raw!$A:$A,$B$5,Raw!$G:$G,Month!CJ$7,Raw!$E:$E,Month!$A43))))</f>
        <v>647</v>
      </c>
      <c r="CK43" s="99">
        <f>IF($B43="","",IF($C43="Region",SUMIFS(Raw!$H:$H,Raw!$A:$A,$B$5,Raw!$G:$G,Month!CK$7,Raw!$I:$I,Month!$A43),IF($C43="Provider",SUMIFS(Raw!$H:$H,Raw!$A:$A,$B$5,Raw!$G:$G,Month!CK$7,Raw!$C:$C,Month!$A43),SUMIFS(Raw!$H:$H,Raw!$A:$A,$B$5,Raw!$G:$G,Month!CK$7,Raw!$E:$E,Month!$A43))))</f>
        <v>181</v>
      </c>
      <c r="CL43" s="99">
        <f>IF($B43="","",IF($C43="Region",SUMIFS(Raw!$H:$H,Raw!$A:$A,$B$5,Raw!$G:$G,Month!CL$7,Raw!$I:$I,Month!$A43),IF($C43="Provider",SUMIFS(Raw!$H:$H,Raw!$A:$A,$B$5,Raw!$G:$G,Month!CL$7,Raw!$C:$C,Month!$A43),SUMIFS(Raw!$H:$H,Raw!$A:$A,$B$5,Raw!$G:$G,Month!CL$7,Raw!$E:$E,Month!$A43))))</f>
        <v>780</v>
      </c>
      <c r="CM43" s="99">
        <f>IF($B43="","",IF($C43="Region",SUMIFS(Raw!$H:$H,Raw!$A:$A,$B$5,Raw!$G:$G,Month!CM$7,Raw!$I:$I,Month!$A43),IF($C43="Provider",SUMIFS(Raw!$H:$H,Raw!$A:$A,$B$5,Raw!$G:$G,Month!CM$7,Raw!$C:$C,Month!$A43),SUMIFS(Raw!$H:$H,Raw!$A:$A,$B$5,Raw!$G:$G,Month!CM$7,Raw!$E:$E,Month!$A43))))</f>
        <v>400</v>
      </c>
    </row>
    <row r="44" spans="1:91" x14ac:dyDescent="0.25">
      <c r="A44" s="18" t="str">
        <f>IF(Refs!A37="","",Refs!A37)</f>
        <v>111AL2</v>
      </c>
      <c r="B44" s="3" t="str">
        <f>IF(Refs!B37="","",Refs!B37)</f>
        <v>Devon (PPG)</v>
      </c>
      <c r="C44" s="9" t="str">
        <f>IF(Refs!D37="","",Refs!D37)</f>
        <v>Area</v>
      </c>
      <c r="D44" s="99">
        <f>IF($B44="","",IF($C44="Region",SUMIFS(Raw!$H:$H,Raw!$A:$A,$B$5,Raw!$G:$G,Month!D$7,Raw!$I:$I,Month!$A44),IF($C44="Provider",SUMIFS(Raw!$H:$H,Raw!$A:$A,$B$5,Raw!$G:$G,Month!D$7,Raw!$C:$C,Month!$A44),SUMIFS(Raw!$H:$H,Raw!$A:$A,$B$5,Raw!$G:$G,Month!D$7,Raw!$E:$E,Month!$A44))))</f>
        <v>42014</v>
      </c>
      <c r="E44" s="99">
        <f>IF($B44="","",IF($C44="Region",SUMIFS(Raw!$H:$H,Raw!$A:$A,$B$5,Raw!$G:$G,Month!E$7,Raw!$I:$I,Month!$A44),IF($C44="Provider",SUMIFS(Raw!$H:$H,Raw!$A:$A,$B$5,Raw!$G:$G,Month!E$7,Raw!$C:$C,Month!$A44),SUMIFS(Raw!$H:$H,Raw!$A:$A,$B$5,Raw!$G:$G,Month!E$7,Raw!$E:$E,Month!$A44))))</f>
        <v>42014</v>
      </c>
      <c r="F44" s="99">
        <f>IF($B44="","",IF($C44="Region",SUMIFS(Raw!$H:$H,Raw!$A:$A,$B$5,Raw!$G:$G,Month!F$7,Raw!$I:$I,Month!$A44),IF($C44="Provider",SUMIFS(Raw!$H:$H,Raw!$A:$A,$B$5,Raw!$G:$G,Month!F$7,Raw!$C:$C,Month!$A44),SUMIFS(Raw!$H:$H,Raw!$A:$A,$B$5,Raw!$G:$G,Month!F$7,Raw!$E:$E,Month!$A44))))</f>
        <v>39578</v>
      </c>
      <c r="G44" s="99">
        <f>IF($B44="","",IF($C44="Region",SUMIFS(Raw!$H:$H,Raw!$A:$A,$B$5,Raw!$G:$G,Month!G$7,Raw!$I:$I,Month!$A44),IF($C44="Provider",SUMIFS(Raw!$H:$H,Raw!$A:$A,$B$5,Raw!$G:$G,Month!G$7,Raw!$C:$C,Month!$A44),SUMIFS(Raw!$H:$H,Raw!$A:$A,$B$5,Raw!$G:$G,Month!G$7,Raw!$E:$E,Month!$A44))))</f>
        <v>35168</v>
      </c>
      <c r="H44" s="99">
        <f>IF($B44="","",IF($C44="Region",SUMIFS(Raw!$H:$H,Raw!$A:$A,$B$5,Raw!$G:$G,Month!H$7,Raw!$I:$I,Month!$A44),IF($C44="Provider",SUMIFS(Raw!$H:$H,Raw!$A:$A,$B$5,Raw!$G:$G,Month!H$7,Raw!$C:$C,Month!$A44),SUMIFS(Raw!$H:$H,Raw!$A:$A,$B$5,Raw!$G:$G,Month!H$7,Raw!$E:$E,Month!$A44))))</f>
        <v>357</v>
      </c>
      <c r="I44" s="99">
        <f>IF($B44="","",IF($C44="Region",SUMIFS(Raw!$H:$H,Raw!$A:$A,$B$5,Raw!$G:$G,Month!I$7,Raw!$I:$I,Month!$A44),IF($C44="Provider",SUMIFS(Raw!$H:$H,Raw!$A:$A,$B$5,Raw!$G:$G,Month!I$7,Raw!$C:$C,Month!$A44),SUMIFS(Raw!$H:$H,Raw!$A:$A,$B$5,Raw!$G:$G,Month!I$7,Raw!$E:$E,Month!$A44))))</f>
        <v>843506</v>
      </c>
      <c r="J44" s="99">
        <f>IF($B44="","",IF($C44="Region",SUMIFS(Raw!$H:$H,Raw!$A:$A,$B$5,Raw!$G:$G,Month!J$7,Raw!$I:$I,Month!$A44),IF($C44="Provider",SUMIFS(Raw!$H:$H,Raw!$A:$A,$B$5,Raw!$G:$G,Month!J$7,Raw!$C:$C,Month!$A44),SUMIFS(Raw!$H:$H,Raw!$A:$A,$B$5,Raw!$G:$G,Month!J$7,Raw!$E:$E,Month!$A44))))</f>
        <v>137</v>
      </c>
      <c r="K44" s="99">
        <f>IF($B44="","",IF($C44="Region",SUMIFS(Raw!$H:$H,Raw!$A:$A,$B$5,Raw!$G:$G,Month!K$7,Raw!$I:$I,Month!$A44),IF($C44="Provider",SUMIFS(Raw!$H:$H,Raw!$A:$A,$B$5,Raw!$G:$G,Month!K$7,Raw!$C:$C,Month!$A44),SUMIFS(Raw!$H:$H,Raw!$A:$A,$B$5,Raw!$G:$G,Month!K$7,Raw!$E:$E,Month!$A44))))</f>
        <v>337</v>
      </c>
      <c r="L44" s="99">
        <f>IF($B44="","",IF($C44="Region",SUMIFS(Raw!$H:$H,Raw!$A:$A,$B$5,Raw!$G:$G,Month!L$7,Raw!$I:$I,Month!$A44),IF($C44="Provider",SUMIFS(Raw!$H:$H,Raw!$A:$A,$B$5,Raw!$G:$G,Month!L$7,Raw!$C:$C,Month!$A44),SUMIFS(Raw!$H:$H,Raw!$A:$A,$B$5,Raw!$G:$G,Month!L$7,Raw!$E:$E,Month!$A44))))</f>
        <v>26658</v>
      </c>
      <c r="M44" s="99">
        <f>IF($B44="","",IF($C44="Region",SUMIFS(Raw!$H:$H,Raw!$A:$A,$B$5,Raw!$G:$G,Month!M$7,Raw!$I:$I,Month!$A44),IF($C44="Provider",SUMIFS(Raw!$H:$H,Raw!$A:$A,$B$5,Raw!$G:$G,Month!M$7,Raw!$C:$C,Month!$A44),SUMIFS(Raw!$H:$H,Raw!$A:$A,$B$5,Raw!$G:$G,Month!M$7,Raw!$E:$E,Month!$A44))))</f>
        <v>13936</v>
      </c>
      <c r="N44" s="99">
        <f>IF($B44="","",IF($C44="Region",SUMIFS(Raw!$H:$H,Raw!$A:$A,$B$5,Raw!$G:$G,Month!N$7,Raw!$I:$I,Month!$A44),IF($C44="Provider",SUMIFS(Raw!$H:$H,Raw!$A:$A,$B$5,Raw!$G:$G,Month!N$7,Raw!$C:$C,Month!$A44),SUMIFS(Raw!$H:$H,Raw!$A:$A,$B$5,Raw!$G:$G,Month!N$7,Raw!$E:$E,Month!$A44))))</f>
        <v>58969108</v>
      </c>
      <c r="O44" s="99">
        <f>IF($B44="","",IF($C44="Region",SUMIFS(Raw!$H:$H,Raw!$A:$A,$B$5,Raw!$G:$G,Month!O$7,Raw!$I:$I,Month!$A44),IF($C44="Provider",SUMIFS(Raw!$H:$H,Raw!$A:$A,$B$5,Raw!$G:$G,Month!O$7,Raw!$C:$C,Month!$A44),SUMIFS(Raw!$H:$H,Raw!$A:$A,$B$5,Raw!$G:$G,Month!O$7,Raw!$E:$E,Month!$A44))))</f>
        <v>35381</v>
      </c>
      <c r="P44" s="99">
        <f>IF($B44="","",IF($C44="Region",SUMIFS(Raw!$H:$H,Raw!$A:$A,$B$5,Raw!$G:$G,Month!P$7,Raw!$I:$I,Month!$A44),IF($C44="Provider",SUMIFS(Raw!$H:$H,Raw!$A:$A,$B$5,Raw!$G:$G,Month!P$7,Raw!$C:$C,Month!$A44),SUMIFS(Raw!$H:$H,Raw!$A:$A,$B$5,Raw!$G:$G,Month!P$7,Raw!$E:$E,Month!$A44))))</f>
        <v>387</v>
      </c>
      <c r="Q44" s="99">
        <f>IF($B44="","",IF($C44="Region",SUMIFS(Raw!$H:$H,Raw!$A:$A,$B$5,Raw!$G:$G,Month!Q$7,Raw!$I:$I,Month!$A44),IF($C44="Provider",SUMIFS(Raw!$H:$H,Raw!$A:$A,$B$5,Raw!$G:$G,Month!Q$7,Raw!$C:$C,Month!$A44),SUMIFS(Raw!$H:$H,Raw!$A:$A,$B$5,Raw!$G:$G,Month!Q$7,Raw!$E:$E,Month!$A44))))</f>
        <v>14352</v>
      </c>
      <c r="R44" s="99">
        <f>IF($B44="","",IF($C44="Region",SUMIFS(Raw!$H:$H,Raw!$A:$A,$B$5,Raw!$G:$G,Month!R$7,Raw!$I:$I,Month!$A44),IF($C44="Provider",SUMIFS(Raw!$H:$H,Raw!$A:$A,$B$5,Raw!$G:$G,Month!R$7,Raw!$C:$C,Month!$A44),SUMIFS(Raw!$H:$H,Raw!$A:$A,$B$5,Raw!$G:$G,Month!R$7,Raw!$E:$E,Month!$A44))))</f>
        <v>11643</v>
      </c>
      <c r="S44" s="99">
        <f>IF($B44="","",IF($C44="Region",SUMIFS(Raw!$H:$H,Raw!$A:$A,$B$5,Raw!$G:$G,Month!S$7,Raw!$I:$I,Month!$A44),IF($C44="Provider",SUMIFS(Raw!$H:$H,Raw!$A:$A,$B$5,Raw!$G:$G,Month!S$7,Raw!$C:$C,Month!$A44),SUMIFS(Raw!$H:$H,Raw!$A:$A,$B$5,Raw!$G:$G,Month!S$7,Raw!$E:$E,Month!$A44))))</f>
        <v>8999</v>
      </c>
      <c r="T44" s="99">
        <f>IF($B44="","",IF($C44="Region",SUMIFS(Raw!$H:$H,Raw!$A:$A,$B$5,Raw!$G:$G,Month!T$7,Raw!$I:$I,Month!$A44),IF($C44="Provider",SUMIFS(Raw!$H:$H,Raw!$A:$A,$B$5,Raw!$G:$G,Month!T$7,Raw!$C:$C,Month!$A44),SUMIFS(Raw!$H:$H,Raw!$A:$A,$B$5,Raw!$G:$G,Month!T$7,Raw!$E:$E,Month!$A44))))</f>
        <v>0</v>
      </c>
      <c r="U44" s="99">
        <f>IF($B44="","",IF($C44="Region",SUMIFS(Raw!$H:$H,Raw!$A:$A,$B$5,Raw!$G:$G,Month!U$7,Raw!$I:$I,Month!$A44),IF($C44="Provider",SUMIFS(Raw!$H:$H,Raw!$A:$A,$B$5,Raw!$G:$G,Month!U$7,Raw!$C:$C,Month!$A44),SUMIFS(Raw!$H:$H,Raw!$A:$A,$B$5,Raw!$G:$G,Month!U$7,Raw!$E:$E,Month!$A44))))</f>
        <v>20642</v>
      </c>
      <c r="V44" s="99">
        <f>IF($B44="","",IF($C44="Region",SUMIFS(Raw!$H:$H,Raw!$A:$A,$B$5,Raw!$G:$G,Month!V$7,Raw!$I:$I,Month!$A44),IF($C44="Provider",SUMIFS(Raw!$H:$H,Raw!$A:$A,$B$5,Raw!$G:$G,Month!V$7,Raw!$C:$C,Month!$A44),SUMIFS(Raw!$H:$H,Raw!$A:$A,$B$5,Raw!$G:$G,Month!V$7,Raw!$E:$E,Month!$A44))))</f>
        <v>192</v>
      </c>
      <c r="W44" s="99">
        <f>IF($B44="","",IF($C44="Region",SUMIFS(Raw!$H:$H,Raw!$A:$A,$B$5,Raw!$G:$G,Month!W$7,Raw!$I:$I,Month!$A44),IF($C44="Provider",SUMIFS(Raw!$H:$H,Raw!$A:$A,$B$5,Raw!$G:$G,Month!W$7,Raw!$C:$C,Month!$A44),SUMIFS(Raw!$H:$H,Raw!$A:$A,$B$5,Raw!$G:$G,Month!W$7,Raw!$E:$E,Month!$A44))))</f>
        <v>11692</v>
      </c>
      <c r="X44" s="99">
        <f>IF($B44="","",IF($C44="Region",SUMIFS(Raw!$H:$H,Raw!$A:$A,$B$5,Raw!$G:$G,Month!X$7,Raw!$I:$I,Month!$A44),IF($C44="Provider",SUMIFS(Raw!$H:$H,Raw!$A:$A,$B$5,Raw!$G:$G,Month!X$7,Raw!$C:$C,Month!$A44),SUMIFS(Raw!$H:$H,Raw!$A:$A,$B$5,Raw!$G:$G,Month!X$7,Raw!$E:$E,Month!$A44))))</f>
        <v>6390</v>
      </c>
      <c r="Y44" s="99">
        <f>IF($B44="","",IF($C44="Region",SUMIFS(Raw!$H:$H,Raw!$A:$A,$B$5,Raw!$G:$G,Month!Y$7,Raw!$I:$I,Month!$A44),IF($C44="Provider",SUMIFS(Raw!$H:$H,Raw!$A:$A,$B$5,Raw!$G:$G,Month!Y$7,Raw!$C:$C,Month!$A44),SUMIFS(Raw!$H:$H,Raw!$A:$A,$B$5,Raw!$G:$G,Month!Y$7,Raw!$E:$E,Month!$A44))))</f>
        <v>3587</v>
      </c>
      <c r="Z44" s="99">
        <f>IF($B44="","",IF($C44="Region",SUMIFS(Raw!$H:$H,Raw!$A:$A,$B$5,Raw!$G:$G,Month!Z$7,Raw!$I:$I,Month!$A44),IF($C44="Provider",SUMIFS(Raw!$H:$H,Raw!$A:$A,$B$5,Raw!$G:$G,Month!Z$7,Raw!$C:$C,Month!$A44),SUMIFS(Raw!$H:$H,Raw!$A:$A,$B$5,Raw!$G:$G,Month!Z$7,Raw!$E:$E,Month!$A44))))</f>
        <v>18195</v>
      </c>
      <c r="AA44" s="99">
        <f>IF($B44="","",IF($C44="Region",SUMIFS(Raw!$H:$H,Raw!$A:$A,$B$5,Raw!$G:$G,Month!AA$7,Raw!$I:$I,Month!$A44),IF($C44="Provider",SUMIFS(Raw!$H:$H,Raw!$A:$A,$B$5,Raw!$G:$G,Month!AA$7,Raw!$C:$C,Month!$A44),SUMIFS(Raw!$H:$H,Raw!$A:$A,$B$5,Raw!$G:$G,Month!AA$7,Raw!$E:$E,Month!$A44))))</f>
        <v>2610</v>
      </c>
      <c r="AB44" s="99">
        <f>IF($B44="","",IF($C44="Region",SUMIFS(Raw!$H:$H,Raw!$A:$A,$B$5,Raw!$G:$G,Month!AB$7,Raw!$I:$I,Month!$A44),IF($C44="Provider",SUMIFS(Raw!$H:$H,Raw!$A:$A,$B$5,Raw!$G:$G,Month!AB$7,Raw!$C:$C,Month!$A44),SUMIFS(Raw!$H:$H,Raw!$A:$A,$B$5,Raw!$G:$G,Month!AB$7,Raw!$E:$E,Month!$A44))))</f>
        <v>1099</v>
      </c>
      <c r="AC44" s="99">
        <f>IF($B44="","",IF($C44="Region",SUMIFS(Raw!$H:$H,Raw!$A:$A,$B$5,Raw!$G:$G,Month!AC$7,Raw!$I:$I,Month!$A44),IF($C44="Provider",SUMIFS(Raw!$H:$H,Raw!$A:$A,$B$5,Raw!$G:$G,Month!AC$7,Raw!$C:$C,Month!$A44),SUMIFS(Raw!$H:$H,Raw!$A:$A,$B$5,Raw!$G:$G,Month!AC$7,Raw!$E:$E,Month!$A44))))</f>
        <v>6145</v>
      </c>
      <c r="AD44" s="99">
        <f>IF($B44="","",IF($C44="Region",SUMIFS(Raw!$H:$H,Raw!$A:$A,$B$5,Raw!$G:$G,Month!AD$7,Raw!$I:$I,Month!$A44),IF($C44="Provider",SUMIFS(Raw!$H:$H,Raw!$A:$A,$B$5,Raw!$G:$G,Month!AD$7,Raw!$C:$C,Month!$A44),SUMIFS(Raw!$H:$H,Raw!$A:$A,$B$5,Raw!$G:$G,Month!AD$7,Raw!$E:$E,Month!$A44))))</f>
        <v>31875</v>
      </c>
      <c r="AE44" s="99">
        <f>IF($B44="","",IF($C44="Region",SUMIFS(Raw!$H:$H,Raw!$A:$A,$B$5,Raw!$G:$G,Month!AE$7,Raw!$I:$I,Month!$A44),IF($C44="Provider",SUMIFS(Raw!$H:$H,Raw!$A:$A,$B$5,Raw!$G:$G,Month!AE$7,Raw!$C:$C,Month!$A44),SUMIFS(Raw!$H:$H,Raw!$A:$A,$B$5,Raw!$G:$G,Month!AE$7,Raw!$E:$E,Month!$A44))))</f>
        <v>35361</v>
      </c>
      <c r="AF44" s="99">
        <f>IF($B44="","",IF($C44="Region",SUMIFS(Raw!$H:$H,Raw!$A:$A,$B$5,Raw!$G:$G,Month!AF$7,Raw!$I:$I,Month!$A44),IF($C44="Provider",SUMIFS(Raw!$H:$H,Raw!$A:$A,$B$5,Raw!$G:$G,Month!AF$7,Raw!$C:$C,Month!$A44),SUMIFS(Raw!$H:$H,Raw!$A:$A,$B$5,Raw!$G:$G,Month!AF$7,Raw!$E:$E,Month!$A44))))</f>
        <v>6074</v>
      </c>
      <c r="AG44" s="99">
        <f>IF($B44="","",IF($C44="Region",SUMIFS(Raw!$H:$H,Raw!$A:$A,$B$5,Raw!$G:$G,Month!AG$7,Raw!$I:$I,Month!$A44),IF($C44="Provider",SUMIFS(Raw!$H:$H,Raw!$A:$A,$B$5,Raw!$G:$G,Month!AG$7,Raw!$C:$C,Month!$A44),SUMIFS(Raw!$H:$H,Raw!$A:$A,$B$5,Raw!$G:$G,Month!AG$7,Raw!$E:$E,Month!$A44))))</f>
        <v>4783</v>
      </c>
      <c r="AH44" s="99">
        <f>IF($B44="","",IF($C44="Region",SUMIFS(Raw!$H:$H,Raw!$A:$A,$B$5,Raw!$G:$G,Month!AH$7,Raw!$I:$I,Month!$A44),IF($C44="Provider",SUMIFS(Raw!$H:$H,Raw!$A:$A,$B$5,Raw!$G:$G,Month!AH$7,Raw!$C:$C,Month!$A44),SUMIFS(Raw!$H:$H,Raw!$A:$A,$B$5,Raw!$G:$G,Month!AH$7,Raw!$E:$E,Month!$A44))))</f>
        <v>3184</v>
      </c>
      <c r="AI44" s="99">
        <f>IF($B44="","",IF($C44="Region",SUMIFS(Raw!$H:$H,Raw!$A:$A,$B$5,Raw!$G:$G,Month!AI$7,Raw!$I:$I,Month!$A44),IF($C44="Provider",SUMIFS(Raw!$H:$H,Raw!$A:$A,$B$5,Raw!$G:$G,Month!AI$7,Raw!$C:$C,Month!$A44),SUMIFS(Raw!$H:$H,Raw!$A:$A,$B$5,Raw!$G:$G,Month!AI$7,Raw!$E:$E,Month!$A44))))</f>
        <v>41</v>
      </c>
      <c r="AJ44" s="99">
        <f>IF($B44="","",IF($C44="Region",SUMIFS(Raw!$H:$H,Raw!$A:$A,$B$5,Raw!$G:$G,Month!AJ$7,Raw!$I:$I,Month!$A44),IF($C44="Provider",SUMIFS(Raw!$H:$H,Raw!$A:$A,$B$5,Raw!$G:$G,Month!AJ$7,Raw!$C:$C,Month!$A44),SUMIFS(Raw!$H:$H,Raw!$A:$A,$B$5,Raw!$G:$G,Month!AJ$7,Raw!$E:$E,Month!$A44))))</f>
        <v>696</v>
      </c>
      <c r="AK44" s="99">
        <f>IF($B44="","",IF($C44="Region",SUMIFS(Raw!$H:$H,Raw!$A:$A,$B$5,Raw!$G:$G,Month!AK$7,Raw!$I:$I,Month!$A44),IF($C44="Provider",SUMIFS(Raw!$H:$H,Raw!$A:$A,$B$5,Raw!$G:$G,Month!AK$7,Raw!$C:$C,Month!$A44),SUMIFS(Raw!$H:$H,Raw!$A:$A,$B$5,Raw!$G:$G,Month!AK$7,Raw!$E:$E,Month!$A44))))</f>
        <v>159</v>
      </c>
      <c r="AL44" s="99">
        <f>IF($B44="","",IF($C44="Region",SUMIFS(Raw!$H:$H,Raw!$A:$A,$B$5,Raw!$G:$G,Month!AL$7,Raw!$I:$I,Month!$A44),IF($C44="Provider",SUMIFS(Raw!$H:$H,Raw!$A:$A,$B$5,Raw!$G:$G,Month!AL$7,Raw!$C:$C,Month!$A44),SUMIFS(Raw!$H:$H,Raw!$A:$A,$B$5,Raw!$G:$G,Month!AL$7,Raw!$E:$E,Month!$A44))))</f>
        <v>980</v>
      </c>
      <c r="AM44" s="99">
        <f>IF($B44="","",IF($C44="Region",SUMIFS(Raw!$H:$H,Raw!$A:$A,$B$5,Raw!$G:$G,Month!AM$7,Raw!$I:$I,Month!$A44),IF($C44="Provider",SUMIFS(Raw!$H:$H,Raw!$A:$A,$B$5,Raw!$G:$G,Month!AM$7,Raw!$C:$C,Month!$A44),SUMIFS(Raw!$H:$H,Raw!$A:$A,$B$5,Raw!$G:$G,Month!AM$7,Raw!$E:$E,Month!$A44))))</f>
        <v>48</v>
      </c>
      <c r="AN44" s="99">
        <f>IF($B44="","",IF($C44="Region",SUMIFS(Raw!$H:$H,Raw!$A:$A,$B$5,Raw!$G:$G,Month!AN$7,Raw!$I:$I,Month!$A44),IF($C44="Provider",SUMIFS(Raw!$H:$H,Raw!$A:$A,$B$5,Raw!$G:$G,Month!AN$7,Raw!$C:$C,Month!$A44),SUMIFS(Raw!$H:$H,Raw!$A:$A,$B$5,Raw!$G:$G,Month!AN$7,Raw!$E:$E,Month!$A44))))</f>
        <v>1552</v>
      </c>
      <c r="AO44" s="99">
        <f>IF($B44="","",IF($C44="Region",SUMIFS(Raw!$H:$H,Raw!$A:$A,$B$5,Raw!$G:$G,Month!AO$7,Raw!$I:$I,Month!$A44),IF($C44="Provider",SUMIFS(Raw!$H:$H,Raw!$A:$A,$B$5,Raw!$G:$G,Month!AO$7,Raw!$C:$C,Month!$A44),SUMIFS(Raw!$H:$H,Raw!$A:$A,$B$5,Raw!$G:$G,Month!AO$7,Raw!$E:$E,Month!$A44))))</f>
        <v>951</v>
      </c>
      <c r="AP44" s="99">
        <f>IF($B44="","",IF($C44="Region",SUMIFS(Raw!$H:$H,Raw!$A:$A,$B$5,Raw!$G:$G,Month!AP$7,Raw!$I:$I,Month!$A44),IF($C44="Provider",SUMIFS(Raw!$H:$H,Raw!$A:$A,$B$5,Raw!$G:$G,Month!AP$7,Raw!$C:$C,Month!$A44),SUMIFS(Raw!$H:$H,Raw!$A:$A,$B$5,Raw!$G:$G,Month!AP$7,Raw!$E:$E,Month!$A44))))</f>
        <v>4503</v>
      </c>
      <c r="AQ44" s="99">
        <f>IF($B44="","",IF($C44="Region",SUMIFS(Raw!$H:$H,Raw!$A:$A,$B$5,Raw!$G:$G,Month!AQ$7,Raw!$I:$I,Month!$A44),IF($C44="Provider",SUMIFS(Raw!$H:$H,Raw!$A:$A,$B$5,Raw!$G:$G,Month!AQ$7,Raw!$C:$C,Month!$A44),SUMIFS(Raw!$H:$H,Raw!$A:$A,$B$5,Raw!$G:$G,Month!AQ$7,Raw!$E:$E,Month!$A44))))</f>
        <v>4469</v>
      </c>
      <c r="AR44" s="99">
        <f>IF($B44="","",IF($C44="Region",SUMIFS(Raw!$H:$H,Raw!$A:$A,$B$5,Raw!$G:$G,Month!AR$7,Raw!$I:$I,Month!$A44),IF($C44="Provider",SUMIFS(Raw!$H:$H,Raw!$A:$A,$B$5,Raw!$G:$G,Month!AR$7,Raw!$C:$C,Month!$A44),SUMIFS(Raw!$H:$H,Raw!$A:$A,$B$5,Raw!$G:$G,Month!AR$7,Raw!$E:$E,Month!$A44))))</f>
        <v>4209</v>
      </c>
      <c r="AS44" s="99">
        <f>IF($B44="","",IF($C44="Region",SUMIFS(Raw!$H:$H,Raw!$A:$A,$B$5,Raw!$G:$G,Month!AS$7,Raw!$I:$I,Month!$A44),IF($C44="Provider",SUMIFS(Raw!$H:$H,Raw!$A:$A,$B$5,Raw!$G:$G,Month!AS$7,Raw!$C:$C,Month!$A44),SUMIFS(Raw!$H:$H,Raw!$A:$A,$B$5,Raw!$G:$G,Month!AS$7,Raw!$E:$E,Month!$A44))))</f>
        <v>3044</v>
      </c>
      <c r="AT44" s="99">
        <f>IF($B44="","",IF($C44="Region",SUMIFS(Raw!$H:$H,Raw!$A:$A,$B$5,Raw!$G:$G,Month!AT$7,Raw!$I:$I,Month!$A44),IF($C44="Provider",SUMIFS(Raw!$H:$H,Raw!$A:$A,$B$5,Raw!$G:$G,Month!AT$7,Raw!$C:$C,Month!$A44),SUMIFS(Raw!$H:$H,Raw!$A:$A,$B$5,Raw!$G:$G,Month!AT$7,Raw!$E:$E,Month!$A44))))</f>
        <v>959</v>
      </c>
      <c r="AU44" s="99">
        <f>IF($B44="","",IF($C44="Region",SUMIFS(Raw!$H:$H,Raw!$A:$A,$B$5,Raw!$G:$G,Month!AU$7,Raw!$I:$I,Month!$A44),IF($C44="Provider",SUMIFS(Raw!$H:$H,Raw!$A:$A,$B$5,Raw!$G:$G,Month!AU$7,Raw!$C:$C,Month!$A44),SUMIFS(Raw!$H:$H,Raw!$A:$A,$B$5,Raw!$G:$G,Month!AU$7,Raw!$E:$E,Month!$A44))))</f>
        <v>469</v>
      </c>
      <c r="AV44" s="99">
        <f>IF($B44="","",IF($C44="Region",SUMIFS(Raw!$H:$H,Raw!$A:$A,$B$5,Raw!$G:$G,Month!AV$7,Raw!$I:$I,Month!$A44),IF($C44="Provider",SUMIFS(Raw!$H:$H,Raw!$A:$A,$B$5,Raw!$G:$G,Month!AV$7,Raw!$C:$C,Month!$A44),SUMIFS(Raw!$H:$H,Raw!$A:$A,$B$5,Raw!$G:$G,Month!AV$7,Raw!$E:$E,Month!$A44))))</f>
        <v>2875</v>
      </c>
      <c r="AW44" s="99">
        <f>IF($B44="","",IF($C44="Region",SUMIFS(Raw!$H:$H,Raw!$A:$A,$B$5,Raw!$G:$G,Month!AW$7,Raw!$I:$I,Month!$A44),IF($C44="Provider",SUMIFS(Raw!$H:$H,Raw!$A:$A,$B$5,Raw!$G:$G,Month!AW$7,Raw!$C:$C,Month!$A44),SUMIFS(Raw!$H:$H,Raw!$A:$A,$B$5,Raw!$G:$G,Month!AW$7,Raw!$E:$E,Month!$A44))))</f>
        <v>5608780</v>
      </c>
      <c r="AX44" s="99">
        <f>IF($B44="","",IF($C44="Region",SUMIFS(Raw!$H:$H,Raw!$A:$A,$B$5,Raw!$G:$G,Month!AX$7,Raw!$I:$I,Month!$A44),IF($C44="Provider",SUMIFS(Raw!$H:$H,Raw!$A:$A,$B$5,Raw!$G:$G,Month!AX$7,Raw!$C:$C,Month!$A44),SUMIFS(Raw!$H:$H,Raw!$A:$A,$B$5,Raw!$G:$G,Month!AX$7,Raw!$E:$E,Month!$A44))))</f>
        <v>3683</v>
      </c>
      <c r="AY44" s="99">
        <f>IF($B44="","",IF($C44="Region",SUMIFS(Raw!$H:$H,Raw!$A:$A,$B$5,Raw!$G:$G,Month!AY$7,Raw!$I:$I,Month!$A44),IF($C44="Provider",SUMIFS(Raw!$H:$H,Raw!$A:$A,$B$5,Raw!$G:$G,Month!AY$7,Raw!$C:$C,Month!$A44),SUMIFS(Raw!$H:$H,Raw!$A:$A,$B$5,Raw!$G:$G,Month!AY$7,Raw!$E:$E,Month!$A44))))</f>
        <v>2290</v>
      </c>
      <c r="AZ44" s="99">
        <f>IF($B44="","",IF($C44="Region",SUMIFS(Raw!$H:$H,Raw!$A:$A,$B$5,Raw!$G:$G,Month!AZ$7,Raw!$I:$I,Month!$A44),IF($C44="Provider",SUMIFS(Raw!$H:$H,Raw!$A:$A,$B$5,Raw!$G:$G,Month!AZ$7,Raw!$C:$C,Month!$A44),SUMIFS(Raw!$H:$H,Raw!$A:$A,$B$5,Raw!$G:$G,Month!AZ$7,Raw!$E:$E,Month!$A44))))</f>
        <v>335</v>
      </c>
      <c r="BA44" s="99">
        <f>IF($B44="","",IF($C44="Region",SUMIFS(Raw!$H:$H,Raw!$A:$A,$B$5,Raw!$G:$G,Month!BA$7,Raw!$I:$I,Month!$A44),IF($C44="Provider",SUMIFS(Raw!$H:$H,Raw!$A:$A,$B$5,Raw!$G:$G,Month!BA$7,Raw!$C:$C,Month!$A44),SUMIFS(Raw!$H:$H,Raw!$A:$A,$B$5,Raw!$G:$G,Month!BA$7,Raw!$E:$E,Month!$A44))))</f>
        <v>923</v>
      </c>
      <c r="BB44" s="99">
        <f>IF($B44="","",IF($C44="Region",SUMIFS(Raw!$H:$H,Raw!$A:$A,$B$5,Raw!$G:$G,Month!BB$7,Raw!$I:$I,Month!$A44),IF($C44="Provider",SUMIFS(Raw!$H:$H,Raw!$A:$A,$B$5,Raw!$G:$G,Month!BB$7,Raw!$C:$C,Month!$A44),SUMIFS(Raw!$H:$H,Raw!$A:$A,$B$5,Raw!$G:$G,Month!BB$7,Raw!$E:$E,Month!$A44))))</f>
        <v>2843393</v>
      </c>
      <c r="BC44" s="99">
        <f>IF($B44="","",IF($C44="Region",SUMIFS(Raw!$H:$H,Raw!$A:$A,$B$5,Raw!$G:$G,Month!BC$7,Raw!$I:$I,Month!$A44),IF($C44="Provider",SUMIFS(Raw!$H:$H,Raw!$A:$A,$B$5,Raw!$G:$G,Month!BC$7,Raw!$C:$C,Month!$A44),SUMIFS(Raw!$H:$H,Raw!$A:$A,$B$5,Raw!$G:$G,Month!BC$7,Raw!$E:$E,Month!$A44))))</f>
        <v>2393</v>
      </c>
      <c r="BD44" s="99">
        <f>IF($B44="","",IF($C44="Region",SUMIFS(Raw!$H:$H,Raw!$A:$A,$B$5,Raw!$G:$G,Month!BD$7,Raw!$I:$I,Month!$A44),IF($C44="Provider",SUMIFS(Raw!$H:$H,Raw!$A:$A,$B$5,Raw!$G:$G,Month!BD$7,Raw!$C:$C,Month!$A44),SUMIFS(Raw!$H:$H,Raw!$A:$A,$B$5,Raw!$G:$G,Month!BD$7,Raw!$E:$E,Month!$A44))))</f>
        <v>16230</v>
      </c>
      <c r="BE44" s="99">
        <f>IF($B44="","",IF($C44="Region",SUMIFS(Raw!$H:$H,Raw!$A:$A,$B$5,Raw!$G:$G,Month!BE$7,Raw!$I:$I,Month!$A44),IF($C44="Provider",SUMIFS(Raw!$H:$H,Raw!$A:$A,$B$5,Raw!$G:$G,Month!BE$7,Raw!$C:$C,Month!$A44),SUMIFS(Raw!$H:$H,Raw!$A:$A,$B$5,Raw!$G:$G,Month!BE$7,Raw!$E:$E,Month!$A44))))</f>
        <v>295</v>
      </c>
      <c r="BF44" s="99">
        <f>IF($B44="","",IF($C44="Region",SUMIFS(Raw!$H:$H,Raw!$A:$A,$B$5,Raw!$G:$G,Month!BF$7,Raw!$I:$I,Month!$A44),IF($C44="Provider",SUMIFS(Raw!$H:$H,Raw!$A:$A,$B$5,Raw!$G:$G,Month!BF$7,Raw!$C:$C,Month!$A44),SUMIFS(Raw!$H:$H,Raw!$A:$A,$B$5,Raw!$G:$G,Month!BF$7,Raw!$E:$E,Month!$A44))))</f>
        <v>26484</v>
      </c>
      <c r="BG44" s="99">
        <f>IF($B44="","",IF($C44="Region",SUMIFS(Raw!$H:$H,Raw!$A:$A,$B$5,Raw!$G:$G,Month!BG$7,Raw!$I:$I,Month!$A44),IF($C44="Provider",SUMIFS(Raw!$H:$H,Raw!$A:$A,$B$5,Raw!$G:$G,Month!BG$7,Raw!$C:$C,Month!$A44),SUMIFS(Raw!$H:$H,Raw!$A:$A,$B$5,Raw!$G:$G,Month!BG$7,Raw!$E:$E,Month!$A44))))</f>
        <v>31</v>
      </c>
      <c r="BH44" s="99">
        <f>IF($B44="","",IF($C44="Region",SUMIFS(Raw!$H:$H,Raw!$A:$A,$B$5,Raw!$G:$G,Month!BH$7,Raw!$I:$I,Month!$A44),IF($C44="Provider",SUMIFS(Raw!$H:$H,Raw!$A:$A,$B$5,Raw!$G:$G,Month!BH$7,Raw!$C:$C,Month!$A44),SUMIFS(Raw!$H:$H,Raw!$A:$A,$B$5,Raw!$G:$G,Month!BH$7,Raw!$E:$E,Month!$A44))))</f>
        <v>21139</v>
      </c>
      <c r="BI44" s="99">
        <f>IF($B44="","",IF($C44="Region",SUMIFS(Raw!$H:$H,Raw!$A:$A,$B$5,Raw!$G:$G,Month!BI$7,Raw!$I:$I,Month!$A44),IF($C44="Provider",SUMIFS(Raw!$H:$H,Raw!$A:$A,$B$5,Raw!$G:$G,Month!BI$7,Raw!$C:$C,Month!$A44),SUMIFS(Raw!$H:$H,Raw!$A:$A,$B$5,Raw!$G:$G,Month!BI$7,Raw!$E:$E,Month!$A44))))</f>
        <v>6923</v>
      </c>
      <c r="BJ44" s="99">
        <f>IF($B44="","",IF($C44="Region",SUMIFS(Raw!$H:$H,Raw!$A:$A,$B$5,Raw!$G:$G,Month!BJ$7,Raw!$I:$I,Month!$A44),IF($C44="Provider",SUMIFS(Raw!$H:$H,Raw!$A:$A,$B$5,Raw!$G:$G,Month!BJ$7,Raw!$C:$C,Month!$A44),SUMIFS(Raw!$H:$H,Raw!$A:$A,$B$5,Raw!$G:$G,Month!BJ$7,Raw!$E:$E,Month!$A44))))</f>
        <v>5352</v>
      </c>
      <c r="BK44" s="99">
        <f>IF($B44="","",IF($C44="Region",SUMIFS(Raw!$H:$H,Raw!$A:$A,$B$5,Raw!$G:$G,Month!BK$7,Raw!$I:$I,Month!$A44),IF($C44="Provider",SUMIFS(Raw!$H:$H,Raw!$A:$A,$B$5,Raw!$G:$G,Month!BK$7,Raw!$C:$C,Month!$A44),SUMIFS(Raw!$H:$H,Raw!$A:$A,$B$5,Raw!$G:$G,Month!BK$7,Raw!$E:$E,Month!$A44))))</f>
        <v>2544</v>
      </c>
      <c r="BL44" s="99">
        <f>IF($B44="","",IF($C44="Region",SUMIFS(Raw!$H:$H,Raw!$A:$A,$B$5,Raw!$G:$G,Month!BL$7,Raw!$I:$I,Month!$A44),IF($C44="Provider",SUMIFS(Raw!$H:$H,Raw!$A:$A,$B$5,Raw!$G:$G,Month!BL$7,Raw!$C:$C,Month!$A44),SUMIFS(Raw!$H:$H,Raw!$A:$A,$B$5,Raw!$G:$G,Month!BL$7,Raw!$E:$E,Month!$A44))))</f>
        <v>12066</v>
      </c>
      <c r="BM44" s="99">
        <f>IF($B44="","",IF($C44="Region",SUMIFS(Raw!$H:$H,Raw!$A:$A,$B$5,Raw!$G:$G,Month!BM$7,Raw!$I:$I,Month!$A44),IF($C44="Provider",SUMIFS(Raw!$H:$H,Raw!$A:$A,$B$5,Raw!$G:$G,Month!BM$7,Raw!$C:$C,Month!$A44),SUMIFS(Raw!$H:$H,Raw!$A:$A,$B$5,Raw!$G:$G,Month!BM$7,Raw!$E:$E,Month!$A44))))</f>
        <v>2791</v>
      </c>
      <c r="BN44" s="99">
        <f>IF($B44="","",IF($C44="Region",SUMIFS(Raw!$H:$H,Raw!$A:$A,$B$5,Raw!$G:$G,Month!BN$7,Raw!$I:$I,Month!$A44),IF($C44="Provider",SUMIFS(Raw!$H:$H,Raw!$A:$A,$B$5,Raw!$G:$G,Month!BN$7,Raw!$C:$C,Month!$A44),SUMIFS(Raw!$H:$H,Raw!$A:$A,$B$5,Raw!$G:$G,Month!BN$7,Raw!$E:$E,Month!$A44))))</f>
        <v>969</v>
      </c>
      <c r="BO44" s="99">
        <f>IF($B44="","",IF($C44="Region",SUMIFS(Raw!$H:$H,Raw!$A:$A,$B$5,Raw!$G:$G,Month!BO$7,Raw!$I:$I,Month!$A44),IF($C44="Provider",SUMIFS(Raw!$H:$H,Raw!$A:$A,$B$5,Raw!$G:$G,Month!BO$7,Raw!$C:$C,Month!$A44),SUMIFS(Raw!$H:$H,Raw!$A:$A,$B$5,Raw!$G:$G,Month!BO$7,Raw!$E:$E,Month!$A44))))</f>
        <v>778</v>
      </c>
      <c r="BP44" s="99">
        <f>IF($B44="","",IF($C44="Region",SUMIFS(Raw!$H:$H,Raw!$A:$A,$B$5,Raw!$G:$G,Month!BP$7,Raw!$I:$I,Month!$A44),IF($C44="Provider",SUMIFS(Raw!$H:$H,Raw!$A:$A,$B$5,Raw!$G:$G,Month!BP$7,Raw!$C:$C,Month!$A44),SUMIFS(Raw!$H:$H,Raw!$A:$A,$B$5,Raw!$G:$G,Month!BP$7,Raw!$E:$E,Month!$A44))))</f>
        <v>3721</v>
      </c>
      <c r="BQ44" s="99">
        <f>IF($B44="","",IF($C44="Region",SUMIFS(Raw!$H:$H,Raw!$A:$A,$B$5,Raw!$G:$G,Month!BQ$7,Raw!$I:$I,Month!$A44),IF($C44="Provider",SUMIFS(Raw!$H:$H,Raw!$A:$A,$B$5,Raw!$G:$G,Month!BQ$7,Raw!$C:$C,Month!$A44),SUMIFS(Raw!$H:$H,Raw!$A:$A,$B$5,Raw!$G:$G,Month!BQ$7,Raw!$E:$E,Month!$A44))))</f>
        <v>775</v>
      </c>
      <c r="BR44" s="99">
        <f>IF($B44="","",IF($C44="Region",SUMIFS(Raw!$H:$H,Raw!$A:$A,$B$5,Raw!$G:$G,Month!BR$7,Raw!$I:$I,Month!$A44),IF($C44="Provider",SUMIFS(Raw!$H:$H,Raw!$A:$A,$B$5,Raw!$G:$G,Month!BR$7,Raw!$C:$C,Month!$A44),SUMIFS(Raw!$H:$H,Raw!$A:$A,$B$5,Raw!$G:$G,Month!BR$7,Raw!$E:$E,Month!$A44))))</f>
        <v>37</v>
      </c>
      <c r="BS44" s="99">
        <f>IF($B44="","",IF($C44="Region",SUMIFS(Raw!$H:$H,Raw!$A:$A,$B$5,Raw!$G:$G,Month!BS$7,Raw!$I:$I,Month!$A44),IF($C44="Provider",SUMIFS(Raw!$H:$H,Raw!$A:$A,$B$5,Raw!$G:$G,Month!BS$7,Raw!$C:$C,Month!$A44),SUMIFS(Raw!$H:$H,Raw!$A:$A,$B$5,Raw!$G:$G,Month!BS$7,Raw!$E:$E,Month!$A44))))</f>
        <v>0</v>
      </c>
      <c r="BT44" s="99">
        <f>IF($B44="","",IF($C44="Region",SUMIFS(Raw!$H:$H,Raw!$A:$A,$B$5,Raw!$G:$G,Month!BT$7,Raw!$I:$I,Month!$A44),IF($C44="Provider",SUMIFS(Raw!$H:$H,Raw!$A:$A,$B$5,Raw!$G:$G,Month!BT$7,Raw!$C:$C,Month!$A44),SUMIFS(Raw!$H:$H,Raw!$A:$A,$B$5,Raw!$G:$G,Month!BT$7,Raw!$E:$E,Month!$A44))))</f>
        <v>0</v>
      </c>
      <c r="BU44" s="99">
        <f>IF($B44="","",IF($C44="Region",SUMIFS(Raw!$H:$H,Raw!$A:$A,$B$5,Raw!$G:$G,Month!BU$7,Raw!$I:$I,Month!$A44),IF($C44="Provider",SUMIFS(Raw!$H:$H,Raw!$A:$A,$B$5,Raw!$G:$G,Month!BU$7,Raw!$C:$C,Month!$A44),SUMIFS(Raw!$H:$H,Raw!$A:$A,$B$5,Raw!$G:$G,Month!BU$7,Raw!$E:$E,Month!$A44))))</f>
        <v>0</v>
      </c>
      <c r="BV44" s="99">
        <f>IF($B44="","",IF($C44="Region",SUMIFS(Raw!$H:$H,Raw!$A:$A,$B$5,Raw!$G:$G,Month!BV$7,Raw!$I:$I,Month!$A44),IF($C44="Provider",SUMIFS(Raw!$H:$H,Raw!$A:$A,$B$5,Raw!$G:$G,Month!BV$7,Raw!$C:$C,Month!$A44),SUMIFS(Raw!$H:$H,Raw!$A:$A,$B$5,Raw!$G:$G,Month!BV$7,Raw!$E:$E,Month!$A44))))</f>
        <v>35</v>
      </c>
      <c r="BW44" s="99">
        <f>IF($B44="","",IF($C44="Region",SUMIFS(Raw!$H:$H,Raw!$A:$A,$B$5,Raw!$G:$G,Month!BW$7,Raw!$I:$I,Month!$A44),IF($C44="Provider",SUMIFS(Raw!$H:$H,Raw!$A:$A,$B$5,Raw!$G:$G,Month!BW$7,Raw!$C:$C,Month!$A44),SUMIFS(Raw!$H:$H,Raw!$A:$A,$B$5,Raw!$G:$G,Month!BW$7,Raw!$E:$E,Month!$A44))))</f>
        <v>31</v>
      </c>
      <c r="BX44" s="99">
        <f>IF($B44="","",IF($C44="Region",SUMIFS(Raw!$H:$H,Raw!$A:$A,$B$5,Raw!$G:$G,Month!BX$7,Raw!$I:$I,Month!$A44),IF($C44="Provider",SUMIFS(Raw!$H:$H,Raw!$A:$A,$B$5,Raw!$G:$G,Month!BX$7,Raw!$C:$C,Month!$A44),SUMIFS(Raw!$H:$H,Raw!$A:$A,$B$5,Raw!$G:$G,Month!BX$7,Raw!$E:$E,Month!$A44))))</f>
        <v>1095</v>
      </c>
      <c r="BY44" s="99">
        <f>IF($B44="","",IF($C44="Region",SUMIFS(Raw!$H:$H,Raw!$A:$A,$B$5,Raw!$G:$G,Month!BY$7,Raw!$I:$I,Month!$A44),IF($C44="Provider",SUMIFS(Raw!$H:$H,Raw!$A:$A,$B$5,Raw!$G:$G,Month!BY$7,Raw!$C:$C,Month!$A44),SUMIFS(Raw!$H:$H,Raw!$A:$A,$B$5,Raw!$G:$G,Month!BY$7,Raw!$E:$E,Month!$A44))))</f>
        <v>824</v>
      </c>
      <c r="BZ44" s="99">
        <f>IF($B44="","",IF($C44="Region",SUMIFS(Raw!$H:$H,Raw!$A:$A,$B$5,Raw!$G:$G,Month!BZ$7,Raw!$I:$I,Month!$A44),IF($C44="Provider",SUMIFS(Raw!$H:$H,Raw!$A:$A,$B$5,Raw!$G:$G,Month!BZ$7,Raw!$C:$C,Month!$A44),SUMIFS(Raw!$H:$H,Raw!$A:$A,$B$5,Raw!$G:$G,Month!BZ$7,Raw!$E:$E,Month!$A44))))</f>
        <v>3017</v>
      </c>
      <c r="CA44" s="99">
        <f>IF($B44="","",IF($C44="Region",SUMIFS(Raw!$H:$H,Raw!$A:$A,$B$5,Raw!$G:$G,Month!CA$7,Raw!$I:$I,Month!$A44),IF($C44="Provider",SUMIFS(Raw!$H:$H,Raw!$A:$A,$B$5,Raw!$G:$G,Month!CA$7,Raw!$C:$C,Month!$A44),SUMIFS(Raw!$H:$H,Raw!$A:$A,$B$5,Raw!$G:$G,Month!CA$7,Raw!$E:$E,Month!$A44))))</f>
        <v>2797</v>
      </c>
      <c r="CB44" s="99">
        <f>IF($B44="","",IF($C44="Region",SUMIFS(Raw!$H:$H,Raw!$A:$A,$B$5,Raw!$G:$G,Month!CB$7,Raw!$I:$I,Month!$A44),IF($C44="Provider",SUMIFS(Raw!$H:$H,Raw!$A:$A,$B$5,Raw!$G:$G,Month!CB$7,Raw!$C:$C,Month!$A44),SUMIFS(Raw!$H:$H,Raw!$A:$A,$B$5,Raw!$G:$G,Month!CB$7,Raw!$E:$E,Month!$A44))))</f>
        <v>1018</v>
      </c>
      <c r="CC44" s="99">
        <f>IF($B44="","",IF($C44="Region",SUMIFS(Raw!$H:$H,Raw!$A:$A,$B$5,Raw!$G:$G,Month!CC$7,Raw!$I:$I,Month!$A44),IF($C44="Provider",SUMIFS(Raw!$H:$H,Raw!$A:$A,$B$5,Raw!$G:$G,Month!CC$7,Raw!$C:$C,Month!$A44),SUMIFS(Raw!$H:$H,Raw!$A:$A,$B$5,Raw!$G:$G,Month!CC$7,Raw!$E:$E,Month!$A44))))</f>
        <v>929</v>
      </c>
      <c r="CD44" s="99">
        <f>IF($B44="","",IF($C44="Region",SUMIFS(Raw!$H:$H,Raw!$A:$A,$B$5,Raw!$G:$G,Month!CD$7,Raw!$I:$I,Month!$A44),IF($C44="Provider",SUMIFS(Raw!$H:$H,Raw!$A:$A,$B$5,Raw!$G:$G,Month!CD$7,Raw!$C:$C,Month!$A44),SUMIFS(Raw!$H:$H,Raw!$A:$A,$B$5,Raw!$G:$G,Month!CD$7,Raw!$E:$E,Month!$A44))))</f>
        <v>198</v>
      </c>
      <c r="CE44" s="99">
        <f>IF($B44="","",IF($C44="Region",SUMIFS(Raw!$H:$H,Raw!$A:$A,$B$5,Raw!$G:$G,Month!CE$7,Raw!$I:$I,Month!$A44),IF($C44="Provider",SUMIFS(Raw!$H:$H,Raw!$A:$A,$B$5,Raw!$G:$G,Month!CE$7,Raw!$C:$C,Month!$A44),SUMIFS(Raw!$H:$H,Raw!$A:$A,$B$5,Raw!$G:$G,Month!CE$7,Raw!$E:$E,Month!$A44))))</f>
        <v>162</v>
      </c>
      <c r="CF44" s="99">
        <f>IF($B44="","",IF($C44="Region",SUMIFS(Raw!$H:$H,Raw!$A:$A,$B$5,Raw!$G:$G,Month!CF$7,Raw!$I:$I,Month!$A44),IF($C44="Provider",SUMIFS(Raw!$H:$H,Raw!$A:$A,$B$5,Raw!$G:$G,Month!CF$7,Raw!$C:$C,Month!$A44),SUMIFS(Raw!$H:$H,Raw!$A:$A,$B$5,Raw!$G:$G,Month!CF$7,Raw!$E:$E,Month!$A44))))</f>
        <v>7</v>
      </c>
      <c r="CG44" s="99">
        <f>IF($B44="","",IF($C44="Region",SUMIFS(Raw!$H:$H,Raw!$A:$A,$B$5,Raw!$G:$G,Month!CG$7,Raw!$I:$I,Month!$A44),IF($C44="Provider",SUMIFS(Raw!$H:$H,Raw!$A:$A,$B$5,Raw!$G:$G,Month!CG$7,Raw!$C:$C,Month!$A44),SUMIFS(Raw!$H:$H,Raw!$A:$A,$B$5,Raw!$G:$G,Month!CG$7,Raw!$E:$E,Month!$A44))))</f>
        <v>0</v>
      </c>
      <c r="CH44" s="99">
        <f>IF($B44="","",IF($C44="Region",SUMIFS(Raw!$H:$H,Raw!$A:$A,$B$5,Raw!$G:$G,Month!CH$7,Raw!$I:$I,Month!$A44),IF($C44="Provider",SUMIFS(Raw!$H:$H,Raw!$A:$A,$B$5,Raw!$G:$G,Month!CH$7,Raw!$C:$C,Month!$A44),SUMIFS(Raw!$H:$H,Raw!$A:$A,$B$5,Raw!$G:$G,Month!CH$7,Raw!$E:$E,Month!$A44))))</f>
        <v>12</v>
      </c>
      <c r="CI44" s="99">
        <f>IF($B44="","",IF($C44="Region",SUMIFS(Raw!$H:$H,Raw!$A:$A,$B$5,Raw!$G:$G,Month!CI$7,Raw!$I:$I,Month!$A44),IF($C44="Provider",SUMIFS(Raw!$H:$H,Raw!$A:$A,$B$5,Raw!$G:$G,Month!CI$7,Raw!$C:$C,Month!$A44),SUMIFS(Raw!$H:$H,Raw!$A:$A,$B$5,Raw!$G:$G,Month!CI$7,Raw!$E:$E,Month!$A44))))</f>
        <v>12</v>
      </c>
      <c r="CJ44" s="99">
        <f>IF($B44="","",IF($C44="Region",SUMIFS(Raw!$H:$H,Raw!$A:$A,$B$5,Raw!$G:$G,Month!CJ$7,Raw!$I:$I,Month!$A44),IF($C44="Provider",SUMIFS(Raw!$H:$H,Raw!$A:$A,$B$5,Raw!$G:$G,Month!CJ$7,Raw!$C:$C,Month!$A44),SUMIFS(Raw!$H:$H,Raw!$A:$A,$B$5,Raw!$G:$G,Month!CJ$7,Raw!$E:$E,Month!$A44))))</f>
        <v>91</v>
      </c>
      <c r="CK44" s="99">
        <f>IF($B44="","",IF($C44="Region",SUMIFS(Raw!$H:$H,Raw!$A:$A,$B$5,Raw!$G:$G,Month!CK$7,Raw!$I:$I,Month!$A44),IF($C44="Provider",SUMIFS(Raw!$H:$H,Raw!$A:$A,$B$5,Raw!$G:$G,Month!CK$7,Raw!$C:$C,Month!$A44),SUMIFS(Raw!$H:$H,Raw!$A:$A,$B$5,Raw!$G:$G,Month!CK$7,Raw!$E:$E,Month!$A44))))</f>
        <v>54</v>
      </c>
      <c r="CL44" s="99">
        <f>IF($B44="","",IF($C44="Region",SUMIFS(Raw!$H:$H,Raw!$A:$A,$B$5,Raw!$G:$G,Month!CL$7,Raw!$I:$I,Month!$A44),IF($C44="Provider",SUMIFS(Raw!$H:$H,Raw!$A:$A,$B$5,Raw!$G:$G,Month!CL$7,Raw!$C:$C,Month!$A44),SUMIFS(Raw!$H:$H,Raw!$A:$A,$B$5,Raw!$G:$G,Month!CL$7,Raw!$E:$E,Month!$A44))))</f>
        <v>124</v>
      </c>
      <c r="CM44" s="99">
        <f>IF($B44="","",IF($C44="Region",SUMIFS(Raw!$H:$H,Raw!$A:$A,$B$5,Raw!$G:$G,Month!CM$7,Raw!$I:$I,Month!$A44),IF($C44="Provider",SUMIFS(Raw!$H:$H,Raw!$A:$A,$B$5,Raw!$G:$G,Month!CM$7,Raw!$C:$C,Month!$A44),SUMIFS(Raw!$H:$H,Raw!$A:$A,$B$5,Raw!$G:$G,Month!CM$7,Raw!$E:$E,Month!$A44))))</f>
        <v>96</v>
      </c>
    </row>
    <row r="45" spans="1:91" x14ac:dyDescent="0.25">
      <c r="A45" s="18" t="str">
        <f>IF(Refs!A38="","",Refs!A38)</f>
        <v>111AI4</v>
      </c>
      <c r="B45" s="3" t="str">
        <f>IF(Refs!B38="","",Refs!B38)</f>
        <v>Dorset (DHC)</v>
      </c>
      <c r="C45" s="9" t="str">
        <f>IF(Refs!D38="","",Refs!D38)</f>
        <v>Area</v>
      </c>
      <c r="D45" s="99">
        <f>IF($B45="","",IF($C45="Region",SUMIFS(Raw!$H:$H,Raw!$A:$A,$B$5,Raw!$G:$G,Month!D$7,Raw!$I:$I,Month!$A45),IF($C45="Provider",SUMIFS(Raw!$H:$H,Raw!$A:$A,$B$5,Raw!$G:$G,Month!D$7,Raw!$C:$C,Month!$A45),SUMIFS(Raw!$H:$H,Raw!$A:$A,$B$5,Raw!$G:$G,Month!D$7,Raw!$E:$E,Month!$A45))))</f>
        <v>31446</v>
      </c>
      <c r="E45" s="99">
        <f>IF($B45="","",IF($C45="Region",SUMIFS(Raw!$H:$H,Raw!$A:$A,$B$5,Raw!$G:$G,Month!E$7,Raw!$I:$I,Month!$A45),IF($C45="Provider",SUMIFS(Raw!$H:$H,Raw!$A:$A,$B$5,Raw!$G:$G,Month!E$7,Raw!$C:$C,Month!$A45),SUMIFS(Raw!$H:$H,Raw!$A:$A,$B$5,Raw!$G:$G,Month!E$7,Raw!$E:$E,Month!$A45))))</f>
        <v>27416</v>
      </c>
      <c r="F45" s="99">
        <f>IF($B45="","",IF($C45="Region",SUMIFS(Raw!$H:$H,Raw!$A:$A,$B$5,Raw!$G:$G,Month!F$7,Raw!$I:$I,Month!$A45),IF($C45="Provider",SUMIFS(Raw!$H:$H,Raw!$A:$A,$B$5,Raw!$G:$G,Month!F$7,Raw!$C:$C,Month!$A45),SUMIFS(Raw!$H:$H,Raw!$A:$A,$B$5,Raw!$G:$G,Month!F$7,Raw!$E:$E,Month!$A45))))</f>
        <v>26926</v>
      </c>
      <c r="G45" s="99">
        <f>IF($B45="","",IF($C45="Region",SUMIFS(Raw!$H:$H,Raw!$A:$A,$B$5,Raw!$G:$G,Month!G$7,Raw!$I:$I,Month!$A45),IF($C45="Provider",SUMIFS(Raw!$H:$H,Raw!$A:$A,$B$5,Raw!$G:$G,Month!G$7,Raw!$C:$C,Month!$A45),SUMIFS(Raw!$H:$H,Raw!$A:$A,$B$5,Raw!$G:$G,Month!G$7,Raw!$E:$E,Month!$A45))))</f>
        <v>22071</v>
      </c>
      <c r="H45" s="99">
        <f>IF($B45="","",IF($C45="Region",SUMIFS(Raw!$H:$H,Raw!$A:$A,$B$5,Raw!$G:$G,Month!H$7,Raw!$I:$I,Month!$A45),IF($C45="Provider",SUMIFS(Raw!$H:$H,Raw!$A:$A,$B$5,Raw!$G:$G,Month!H$7,Raw!$C:$C,Month!$A45),SUMIFS(Raw!$H:$H,Raw!$A:$A,$B$5,Raw!$G:$G,Month!H$7,Raw!$E:$E,Month!$A45))))</f>
        <v>490</v>
      </c>
      <c r="I45" s="99">
        <f>IF($B45="","",IF($C45="Region",SUMIFS(Raw!$H:$H,Raw!$A:$A,$B$5,Raw!$G:$G,Month!I$7,Raw!$I:$I,Month!$A45),IF($C45="Provider",SUMIFS(Raw!$H:$H,Raw!$A:$A,$B$5,Raw!$G:$G,Month!I$7,Raw!$C:$C,Month!$A45),SUMIFS(Raw!$H:$H,Raw!$A:$A,$B$5,Raw!$G:$G,Month!I$7,Raw!$E:$E,Month!$A45))))</f>
        <v>741618</v>
      </c>
      <c r="J45" s="99">
        <f>IF($B45="","",IF($C45="Region",SUMIFS(Raw!$H:$H,Raw!$A:$A,$B$5,Raw!$G:$G,Month!J$7,Raw!$I:$I,Month!$A45),IF($C45="Provider",SUMIFS(Raw!$H:$H,Raw!$A:$A,$B$5,Raw!$G:$G,Month!J$7,Raw!$C:$C,Month!$A45),SUMIFS(Raw!$H:$H,Raw!$A:$A,$B$5,Raw!$G:$G,Month!J$7,Raw!$E:$E,Month!$A45))))</f>
        <v>173</v>
      </c>
      <c r="K45" s="99">
        <f>IF($B45="","",IF($C45="Region",SUMIFS(Raw!$H:$H,Raw!$A:$A,$B$5,Raw!$G:$G,Month!K$7,Raw!$I:$I,Month!$A45),IF($C45="Provider",SUMIFS(Raw!$H:$H,Raw!$A:$A,$B$5,Raw!$G:$G,Month!K$7,Raw!$C:$C,Month!$A45),SUMIFS(Raw!$H:$H,Raw!$A:$A,$B$5,Raw!$G:$G,Month!K$7,Raw!$E:$E,Month!$A45))))</f>
        <v>331</v>
      </c>
      <c r="L45" s="99">
        <f>IF($B45="","",IF($C45="Region",SUMIFS(Raw!$H:$H,Raw!$A:$A,$B$5,Raw!$G:$G,Month!L$7,Raw!$I:$I,Month!$A45),IF($C45="Provider",SUMIFS(Raw!$H:$H,Raw!$A:$A,$B$5,Raw!$G:$G,Month!L$7,Raw!$C:$C,Month!$A45),SUMIFS(Raw!$H:$H,Raw!$A:$A,$B$5,Raw!$G:$G,Month!L$7,Raw!$E:$E,Month!$A45))))</f>
        <v>51363</v>
      </c>
      <c r="M45" s="99">
        <f>IF($B45="","",IF($C45="Region",SUMIFS(Raw!$H:$H,Raw!$A:$A,$B$5,Raw!$G:$G,Month!M$7,Raw!$I:$I,Month!$A45),IF($C45="Provider",SUMIFS(Raw!$H:$H,Raw!$A:$A,$B$5,Raw!$G:$G,Month!M$7,Raw!$C:$C,Month!$A45),SUMIFS(Raw!$H:$H,Raw!$A:$A,$B$5,Raw!$G:$G,Month!M$7,Raw!$E:$E,Month!$A45))))</f>
        <v>13312</v>
      </c>
      <c r="N45" s="99">
        <f>IF($B45="","",IF($C45="Region",SUMIFS(Raw!$H:$H,Raw!$A:$A,$B$5,Raw!$G:$G,Month!N$7,Raw!$I:$I,Month!$A45),IF($C45="Provider",SUMIFS(Raw!$H:$H,Raw!$A:$A,$B$5,Raw!$G:$G,Month!N$7,Raw!$C:$C,Month!$A45),SUMIFS(Raw!$H:$H,Raw!$A:$A,$B$5,Raw!$G:$G,Month!N$7,Raw!$E:$E,Month!$A45))))</f>
        <v>78113983</v>
      </c>
      <c r="O45" s="99">
        <f>IF($B45="","",IF($C45="Region",SUMIFS(Raw!$H:$H,Raw!$A:$A,$B$5,Raw!$G:$G,Month!O$7,Raw!$I:$I,Month!$A45),IF($C45="Provider",SUMIFS(Raw!$H:$H,Raw!$A:$A,$B$5,Raw!$G:$G,Month!O$7,Raw!$C:$C,Month!$A45),SUMIFS(Raw!$H:$H,Raw!$A:$A,$B$5,Raw!$G:$G,Month!O$7,Raw!$E:$E,Month!$A45))))</f>
        <v>26724</v>
      </c>
      <c r="P45" s="99">
        <f>IF($B45="","",IF($C45="Region",SUMIFS(Raw!$H:$H,Raw!$A:$A,$B$5,Raw!$G:$G,Month!P$7,Raw!$I:$I,Month!$A45),IF($C45="Provider",SUMIFS(Raw!$H:$H,Raw!$A:$A,$B$5,Raw!$G:$G,Month!P$7,Raw!$C:$C,Month!$A45),SUMIFS(Raw!$H:$H,Raw!$A:$A,$B$5,Raw!$G:$G,Month!P$7,Raw!$E:$E,Month!$A45))))</f>
        <v>0</v>
      </c>
      <c r="Q45" s="99">
        <f>IF($B45="","",IF($C45="Region",SUMIFS(Raw!$H:$H,Raw!$A:$A,$B$5,Raw!$G:$G,Month!Q$7,Raw!$I:$I,Month!$A45),IF($C45="Provider",SUMIFS(Raw!$H:$H,Raw!$A:$A,$B$5,Raw!$G:$G,Month!Q$7,Raw!$C:$C,Month!$A45),SUMIFS(Raw!$H:$H,Raw!$A:$A,$B$5,Raw!$G:$G,Month!Q$7,Raw!$E:$E,Month!$A45))))</f>
        <v>16592</v>
      </c>
      <c r="R45" s="99">
        <f>IF($B45="","",IF($C45="Region",SUMIFS(Raw!$H:$H,Raw!$A:$A,$B$5,Raw!$G:$G,Month!R$7,Raw!$I:$I,Month!$A45),IF($C45="Provider",SUMIFS(Raw!$H:$H,Raw!$A:$A,$B$5,Raw!$G:$G,Month!R$7,Raw!$C:$C,Month!$A45),SUMIFS(Raw!$H:$H,Raw!$A:$A,$B$5,Raw!$G:$G,Month!R$7,Raw!$E:$E,Month!$A45))))</f>
        <v>6897</v>
      </c>
      <c r="S45" s="99">
        <f>IF($B45="","",IF($C45="Region",SUMIFS(Raw!$H:$H,Raw!$A:$A,$B$5,Raw!$G:$G,Month!S$7,Raw!$I:$I,Month!$A45),IF($C45="Provider",SUMIFS(Raw!$H:$H,Raw!$A:$A,$B$5,Raw!$G:$G,Month!S$7,Raw!$C:$C,Month!$A45),SUMIFS(Raw!$H:$H,Raw!$A:$A,$B$5,Raw!$G:$G,Month!S$7,Raw!$E:$E,Month!$A45))))</f>
        <v>3175</v>
      </c>
      <c r="T45" s="99">
        <f>IF($B45="","",IF($C45="Region",SUMIFS(Raw!$H:$H,Raw!$A:$A,$B$5,Raw!$G:$G,Month!T$7,Raw!$I:$I,Month!$A45),IF($C45="Provider",SUMIFS(Raw!$H:$H,Raw!$A:$A,$B$5,Raw!$G:$G,Month!T$7,Raw!$C:$C,Month!$A45),SUMIFS(Raw!$H:$H,Raw!$A:$A,$B$5,Raw!$G:$G,Month!T$7,Raw!$E:$E,Month!$A45))))</f>
        <v>60</v>
      </c>
      <c r="U45" s="99">
        <f>IF($B45="","",IF($C45="Region",SUMIFS(Raw!$H:$H,Raw!$A:$A,$B$5,Raw!$G:$G,Month!U$7,Raw!$I:$I,Month!$A45),IF($C45="Provider",SUMIFS(Raw!$H:$H,Raw!$A:$A,$B$5,Raw!$G:$G,Month!U$7,Raw!$C:$C,Month!$A45),SUMIFS(Raw!$H:$H,Raw!$A:$A,$B$5,Raw!$G:$G,Month!U$7,Raw!$E:$E,Month!$A45))))</f>
        <v>9052</v>
      </c>
      <c r="V45" s="99">
        <f>IF($B45="","",IF($C45="Region",SUMIFS(Raw!$H:$H,Raw!$A:$A,$B$5,Raw!$G:$G,Month!V$7,Raw!$I:$I,Month!$A45),IF($C45="Provider",SUMIFS(Raw!$H:$H,Raw!$A:$A,$B$5,Raw!$G:$G,Month!V$7,Raw!$C:$C,Month!$A45),SUMIFS(Raw!$H:$H,Raw!$A:$A,$B$5,Raw!$G:$G,Month!V$7,Raw!$E:$E,Month!$A45))))</f>
        <v>1299</v>
      </c>
      <c r="W45" s="99">
        <f>IF($B45="","",IF($C45="Region",SUMIFS(Raw!$H:$H,Raw!$A:$A,$B$5,Raw!$G:$G,Month!W$7,Raw!$I:$I,Month!$A45),IF($C45="Provider",SUMIFS(Raw!$H:$H,Raw!$A:$A,$B$5,Raw!$G:$G,Month!W$7,Raw!$C:$C,Month!$A45),SUMIFS(Raw!$H:$H,Raw!$A:$A,$B$5,Raw!$G:$G,Month!W$7,Raw!$E:$E,Month!$A45))))</f>
        <v>4369</v>
      </c>
      <c r="X45" s="99">
        <f>IF($B45="","",IF($C45="Region",SUMIFS(Raw!$H:$H,Raw!$A:$A,$B$5,Raw!$G:$G,Month!X$7,Raw!$I:$I,Month!$A45),IF($C45="Provider",SUMIFS(Raw!$H:$H,Raw!$A:$A,$B$5,Raw!$G:$G,Month!X$7,Raw!$C:$C,Month!$A45),SUMIFS(Raw!$H:$H,Raw!$A:$A,$B$5,Raw!$G:$G,Month!X$7,Raw!$E:$E,Month!$A45))))</f>
        <v>2134</v>
      </c>
      <c r="Y45" s="99">
        <f>IF($B45="","",IF($C45="Region",SUMIFS(Raw!$H:$H,Raw!$A:$A,$B$5,Raw!$G:$G,Month!Y$7,Raw!$I:$I,Month!$A45),IF($C45="Provider",SUMIFS(Raw!$H:$H,Raw!$A:$A,$B$5,Raw!$G:$G,Month!Y$7,Raw!$C:$C,Month!$A45),SUMIFS(Raw!$H:$H,Raw!$A:$A,$B$5,Raw!$G:$G,Month!Y$7,Raw!$E:$E,Month!$A45))))</f>
        <v>2688</v>
      </c>
      <c r="Z45" s="99">
        <f>IF($B45="","",IF($C45="Region",SUMIFS(Raw!$H:$H,Raw!$A:$A,$B$5,Raw!$G:$G,Month!Z$7,Raw!$I:$I,Month!$A45),IF($C45="Provider",SUMIFS(Raw!$H:$H,Raw!$A:$A,$B$5,Raw!$G:$G,Month!Z$7,Raw!$C:$C,Month!$A45),SUMIFS(Raw!$H:$H,Raw!$A:$A,$B$5,Raw!$G:$G,Month!Z$7,Raw!$E:$E,Month!$A45))))</f>
        <v>10127</v>
      </c>
      <c r="AA45" s="99">
        <f>IF($B45="","",IF($C45="Region",SUMIFS(Raw!$H:$H,Raw!$A:$A,$B$5,Raw!$G:$G,Month!AA$7,Raw!$I:$I,Month!$A45),IF($C45="Provider",SUMIFS(Raw!$H:$H,Raw!$A:$A,$B$5,Raw!$G:$G,Month!AA$7,Raw!$C:$C,Month!$A45),SUMIFS(Raw!$H:$H,Raw!$A:$A,$B$5,Raw!$G:$G,Month!AA$7,Raw!$E:$E,Month!$A45))))</f>
        <v>2304</v>
      </c>
      <c r="AB45" s="99">
        <f>IF($B45="","",IF($C45="Region",SUMIFS(Raw!$H:$H,Raw!$A:$A,$B$5,Raw!$G:$G,Month!AB$7,Raw!$I:$I,Month!$A45),IF($C45="Provider",SUMIFS(Raw!$H:$H,Raw!$A:$A,$B$5,Raw!$G:$G,Month!AB$7,Raw!$C:$C,Month!$A45),SUMIFS(Raw!$H:$H,Raw!$A:$A,$B$5,Raw!$G:$G,Month!AB$7,Raw!$E:$E,Month!$A45))))</f>
        <v>1451</v>
      </c>
      <c r="AC45" s="99">
        <f>IF($B45="","",IF($C45="Region",SUMIFS(Raw!$H:$H,Raw!$A:$A,$B$5,Raw!$G:$G,Month!AC$7,Raw!$I:$I,Month!$A45),IF($C45="Provider",SUMIFS(Raw!$H:$H,Raw!$A:$A,$B$5,Raw!$G:$G,Month!AC$7,Raw!$C:$C,Month!$A45),SUMIFS(Raw!$H:$H,Raw!$A:$A,$B$5,Raw!$G:$G,Month!AC$7,Raw!$E:$E,Month!$A45))))</f>
        <v>3243</v>
      </c>
      <c r="AD45" s="99">
        <f>IF($B45="","",IF($C45="Region",SUMIFS(Raw!$H:$H,Raw!$A:$A,$B$5,Raw!$G:$G,Month!AD$7,Raw!$I:$I,Month!$A45),IF($C45="Provider",SUMIFS(Raw!$H:$H,Raw!$A:$A,$B$5,Raw!$G:$G,Month!AD$7,Raw!$C:$C,Month!$A45),SUMIFS(Raw!$H:$H,Raw!$A:$A,$B$5,Raw!$G:$G,Month!AD$7,Raw!$E:$E,Month!$A45))))</f>
        <v>13219</v>
      </c>
      <c r="AE45" s="99">
        <f>IF($B45="","",IF($C45="Region",SUMIFS(Raw!$H:$H,Raw!$A:$A,$B$5,Raw!$G:$G,Month!AE$7,Raw!$I:$I,Month!$A45),IF($C45="Provider",SUMIFS(Raw!$H:$H,Raw!$A:$A,$B$5,Raw!$G:$G,Month!AE$7,Raw!$C:$C,Month!$A45),SUMIFS(Raw!$H:$H,Raw!$A:$A,$B$5,Raw!$G:$G,Month!AE$7,Raw!$E:$E,Month!$A45))))</f>
        <v>26724</v>
      </c>
      <c r="AF45" s="99">
        <f>IF($B45="","",IF($C45="Region",SUMIFS(Raw!$H:$H,Raw!$A:$A,$B$5,Raw!$G:$G,Month!AF$7,Raw!$I:$I,Month!$A45),IF($C45="Provider",SUMIFS(Raw!$H:$H,Raw!$A:$A,$B$5,Raw!$G:$G,Month!AF$7,Raw!$C:$C,Month!$A45),SUMIFS(Raw!$H:$H,Raw!$A:$A,$B$5,Raw!$G:$G,Month!AF$7,Raw!$E:$E,Month!$A45))))</f>
        <v>3936</v>
      </c>
      <c r="AG45" s="99">
        <f>IF($B45="","",IF($C45="Region",SUMIFS(Raw!$H:$H,Raw!$A:$A,$B$5,Raw!$G:$G,Month!AG$7,Raw!$I:$I,Month!$A45),IF($C45="Provider",SUMIFS(Raw!$H:$H,Raw!$A:$A,$B$5,Raw!$G:$G,Month!AG$7,Raw!$C:$C,Month!$A45),SUMIFS(Raw!$H:$H,Raw!$A:$A,$B$5,Raw!$G:$G,Month!AG$7,Raw!$E:$E,Month!$A45))))</f>
        <v>4255</v>
      </c>
      <c r="AH45" s="99">
        <f>IF($B45="","",IF($C45="Region",SUMIFS(Raw!$H:$H,Raw!$A:$A,$B$5,Raw!$G:$G,Month!AH$7,Raw!$I:$I,Month!$A45),IF($C45="Provider",SUMIFS(Raw!$H:$H,Raw!$A:$A,$B$5,Raw!$G:$G,Month!AH$7,Raw!$C:$C,Month!$A45),SUMIFS(Raw!$H:$H,Raw!$A:$A,$B$5,Raw!$G:$G,Month!AH$7,Raw!$E:$E,Month!$A45))))</f>
        <v>2508</v>
      </c>
      <c r="AI45" s="99">
        <f>IF($B45="","",IF($C45="Region",SUMIFS(Raw!$H:$H,Raw!$A:$A,$B$5,Raw!$G:$G,Month!AI$7,Raw!$I:$I,Month!$A45),IF($C45="Provider",SUMIFS(Raw!$H:$H,Raw!$A:$A,$B$5,Raw!$G:$G,Month!AI$7,Raw!$C:$C,Month!$A45),SUMIFS(Raw!$H:$H,Raw!$A:$A,$B$5,Raw!$G:$G,Month!AI$7,Raw!$E:$E,Month!$A45))))</f>
        <v>2</v>
      </c>
      <c r="AJ45" s="99">
        <f>IF($B45="","",IF($C45="Region",SUMIFS(Raw!$H:$H,Raw!$A:$A,$B$5,Raw!$G:$G,Month!AJ$7,Raw!$I:$I,Month!$A45),IF($C45="Provider",SUMIFS(Raw!$H:$H,Raw!$A:$A,$B$5,Raw!$G:$G,Month!AJ$7,Raw!$C:$C,Month!$A45),SUMIFS(Raw!$H:$H,Raw!$A:$A,$B$5,Raw!$G:$G,Month!AJ$7,Raw!$E:$E,Month!$A45))))</f>
        <v>2010</v>
      </c>
      <c r="AK45" s="99">
        <f>IF($B45="","",IF($C45="Region",SUMIFS(Raw!$H:$H,Raw!$A:$A,$B$5,Raw!$G:$G,Month!AK$7,Raw!$I:$I,Month!$A45),IF($C45="Provider",SUMIFS(Raw!$H:$H,Raw!$A:$A,$B$5,Raw!$G:$G,Month!AK$7,Raw!$C:$C,Month!$A45),SUMIFS(Raw!$H:$H,Raw!$A:$A,$B$5,Raw!$G:$G,Month!AK$7,Raw!$E:$E,Month!$A45))))</f>
        <v>86</v>
      </c>
      <c r="AL45" s="99">
        <f>IF($B45="","",IF($C45="Region",SUMIFS(Raw!$H:$H,Raw!$A:$A,$B$5,Raw!$G:$G,Month!AL$7,Raw!$I:$I,Month!$A45),IF($C45="Provider",SUMIFS(Raw!$H:$H,Raw!$A:$A,$B$5,Raw!$G:$G,Month!AL$7,Raw!$C:$C,Month!$A45),SUMIFS(Raw!$H:$H,Raw!$A:$A,$B$5,Raw!$G:$G,Month!AL$7,Raw!$E:$E,Month!$A45))))</f>
        <v>1132</v>
      </c>
      <c r="AM45" s="99">
        <f>IF($B45="","",IF($C45="Region",SUMIFS(Raw!$H:$H,Raw!$A:$A,$B$5,Raw!$G:$G,Month!AM$7,Raw!$I:$I,Month!$A45),IF($C45="Provider",SUMIFS(Raw!$H:$H,Raw!$A:$A,$B$5,Raw!$G:$G,Month!AM$7,Raw!$C:$C,Month!$A45),SUMIFS(Raw!$H:$H,Raw!$A:$A,$B$5,Raw!$G:$G,Month!AM$7,Raw!$E:$E,Month!$A45))))</f>
        <v>25</v>
      </c>
      <c r="AN45" s="99">
        <f>IF($B45="","",IF($C45="Region",SUMIFS(Raw!$H:$H,Raw!$A:$A,$B$5,Raw!$G:$G,Month!AN$7,Raw!$I:$I,Month!$A45),IF($C45="Provider",SUMIFS(Raw!$H:$H,Raw!$A:$A,$B$5,Raw!$G:$G,Month!AN$7,Raw!$C:$C,Month!$A45),SUMIFS(Raw!$H:$H,Raw!$A:$A,$B$5,Raw!$G:$G,Month!AN$7,Raw!$E:$E,Month!$A45))))</f>
        <v>1729</v>
      </c>
      <c r="AO45" s="99">
        <f>IF($B45="","",IF($C45="Region",SUMIFS(Raw!$H:$H,Raw!$A:$A,$B$5,Raw!$G:$G,Month!AO$7,Raw!$I:$I,Month!$A45),IF($C45="Provider",SUMIFS(Raw!$H:$H,Raw!$A:$A,$B$5,Raw!$G:$G,Month!AO$7,Raw!$C:$C,Month!$A45),SUMIFS(Raw!$H:$H,Raw!$A:$A,$B$5,Raw!$G:$G,Month!AO$7,Raw!$E:$E,Month!$A45))))</f>
        <v>1317</v>
      </c>
      <c r="AP45" s="99">
        <f>IF($B45="","",IF($C45="Region",SUMIFS(Raw!$H:$H,Raw!$A:$A,$B$5,Raw!$G:$G,Month!AP$7,Raw!$I:$I,Month!$A45),IF($C45="Provider",SUMIFS(Raw!$H:$H,Raw!$A:$A,$B$5,Raw!$G:$G,Month!AP$7,Raw!$C:$C,Month!$A45),SUMIFS(Raw!$H:$H,Raw!$A:$A,$B$5,Raw!$G:$G,Month!AP$7,Raw!$E:$E,Month!$A45))))</f>
        <v>3366</v>
      </c>
      <c r="AQ45" s="99">
        <f>IF($B45="","",IF($C45="Region",SUMIFS(Raw!$H:$H,Raw!$A:$A,$B$5,Raw!$G:$G,Month!AQ$7,Raw!$I:$I,Month!$A45),IF($C45="Provider",SUMIFS(Raw!$H:$H,Raw!$A:$A,$B$5,Raw!$G:$G,Month!AQ$7,Raw!$C:$C,Month!$A45),SUMIFS(Raw!$H:$H,Raw!$A:$A,$B$5,Raw!$G:$G,Month!AQ$7,Raw!$E:$E,Month!$A45))))</f>
        <v>2702</v>
      </c>
      <c r="AR45" s="99">
        <f>IF($B45="","",IF($C45="Region",SUMIFS(Raw!$H:$H,Raw!$A:$A,$B$5,Raw!$G:$G,Month!AR$7,Raw!$I:$I,Month!$A45),IF($C45="Provider",SUMIFS(Raw!$H:$H,Raw!$A:$A,$B$5,Raw!$G:$G,Month!AR$7,Raw!$C:$C,Month!$A45),SUMIFS(Raw!$H:$H,Raw!$A:$A,$B$5,Raw!$G:$G,Month!AR$7,Raw!$E:$E,Month!$A45))))</f>
        <v>2454</v>
      </c>
      <c r="AS45" s="99">
        <f>IF($B45="","",IF($C45="Region",SUMIFS(Raw!$H:$H,Raw!$A:$A,$B$5,Raw!$G:$G,Month!AS$7,Raw!$I:$I,Month!$A45),IF($C45="Provider",SUMIFS(Raw!$H:$H,Raw!$A:$A,$B$5,Raw!$G:$G,Month!AS$7,Raw!$C:$C,Month!$A45),SUMIFS(Raw!$H:$H,Raw!$A:$A,$B$5,Raw!$G:$G,Month!AS$7,Raw!$E:$E,Month!$A45))))</f>
        <v>1862</v>
      </c>
      <c r="AT45" s="99">
        <f>IF($B45="","",IF($C45="Region",SUMIFS(Raw!$H:$H,Raw!$A:$A,$B$5,Raw!$G:$G,Month!AT$7,Raw!$I:$I,Month!$A45),IF($C45="Provider",SUMIFS(Raw!$H:$H,Raw!$A:$A,$B$5,Raw!$G:$G,Month!AT$7,Raw!$C:$C,Month!$A45),SUMIFS(Raw!$H:$H,Raw!$A:$A,$B$5,Raw!$G:$G,Month!AT$7,Raw!$E:$E,Month!$A45))))</f>
        <v>314</v>
      </c>
      <c r="AU45" s="99">
        <f>IF($B45="","",IF($C45="Region",SUMIFS(Raw!$H:$H,Raw!$A:$A,$B$5,Raw!$G:$G,Month!AU$7,Raw!$I:$I,Month!$A45),IF($C45="Provider",SUMIFS(Raw!$H:$H,Raw!$A:$A,$B$5,Raw!$G:$G,Month!AU$7,Raw!$C:$C,Month!$A45),SUMIFS(Raw!$H:$H,Raw!$A:$A,$B$5,Raw!$G:$G,Month!AU$7,Raw!$E:$E,Month!$A45))))</f>
        <v>124</v>
      </c>
      <c r="AV45" s="99">
        <f>IF($B45="","",IF($C45="Region",SUMIFS(Raw!$H:$H,Raw!$A:$A,$B$5,Raw!$G:$G,Month!AV$7,Raw!$I:$I,Month!$A45),IF($C45="Provider",SUMIFS(Raw!$H:$H,Raw!$A:$A,$B$5,Raw!$G:$G,Month!AV$7,Raw!$C:$C,Month!$A45),SUMIFS(Raw!$H:$H,Raw!$A:$A,$B$5,Raw!$G:$G,Month!AV$7,Raw!$E:$E,Month!$A45))))</f>
        <v>1391</v>
      </c>
      <c r="AW45" s="99">
        <f>IF($B45="","",IF($C45="Region",SUMIFS(Raw!$H:$H,Raw!$A:$A,$B$5,Raw!$G:$G,Month!AW$7,Raw!$I:$I,Month!$A45),IF($C45="Provider",SUMIFS(Raw!$H:$H,Raw!$A:$A,$B$5,Raw!$G:$G,Month!AW$7,Raw!$C:$C,Month!$A45),SUMIFS(Raw!$H:$H,Raw!$A:$A,$B$5,Raw!$G:$G,Month!AW$7,Raw!$E:$E,Month!$A45))))</f>
        <v>2977403</v>
      </c>
      <c r="AX45" s="99">
        <f>IF($B45="","",IF($C45="Region",SUMIFS(Raw!$H:$H,Raw!$A:$A,$B$5,Raw!$G:$G,Month!AX$7,Raw!$I:$I,Month!$A45),IF($C45="Provider",SUMIFS(Raw!$H:$H,Raw!$A:$A,$B$5,Raw!$G:$G,Month!AX$7,Raw!$C:$C,Month!$A45),SUMIFS(Raw!$H:$H,Raw!$A:$A,$B$5,Raw!$G:$G,Month!AX$7,Raw!$E:$E,Month!$A45))))</f>
        <v>3275</v>
      </c>
      <c r="AY45" s="99">
        <f>IF($B45="","",IF($C45="Region",SUMIFS(Raw!$H:$H,Raw!$A:$A,$B$5,Raw!$G:$G,Month!AY$7,Raw!$I:$I,Month!$A45),IF($C45="Provider",SUMIFS(Raw!$H:$H,Raw!$A:$A,$B$5,Raw!$G:$G,Month!AY$7,Raw!$C:$C,Month!$A45),SUMIFS(Raw!$H:$H,Raw!$A:$A,$B$5,Raw!$G:$G,Month!AY$7,Raw!$E:$E,Month!$A45))))</f>
        <v>1967</v>
      </c>
      <c r="AZ45" s="99">
        <f>IF($B45="","",IF($C45="Region",SUMIFS(Raw!$H:$H,Raw!$A:$A,$B$5,Raw!$G:$G,Month!AZ$7,Raw!$I:$I,Month!$A45),IF($C45="Provider",SUMIFS(Raw!$H:$H,Raw!$A:$A,$B$5,Raw!$G:$G,Month!AZ$7,Raw!$C:$C,Month!$A45),SUMIFS(Raw!$H:$H,Raw!$A:$A,$B$5,Raw!$G:$G,Month!AZ$7,Raw!$E:$E,Month!$A45))))</f>
        <v>66</v>
      </c>
      <c r="BA45" s="99">
        <f>IF($B45="","",IF($C45="Region",SUMIFS(Raw!$H:$H,Raw!$A:$A,$B$5,Raw!$G:$G,Month!BA$7,Raw!$I:$I,Month!$A45),IF($C45="Provider",SUMIFS(Raw!$H:$H,Raw!$A:$A,$B$5,Raw!$G:$G,Month!BA$7,Raw!$C:$C,Month!$A45),SUMIFS(Raw!$H:$H,Raw!$A:$A,$B$5,Raw!$G:$G,Month!BA$7,Raw!$E:$E,Month!$A45))))</f>
        <v>240</v>
      </c>
      <c r="BB45" s="99">
        <f>IF($B45="","",IF($C45="Region",SUMIFS(Raw!$H:$H,Raw!$A:$A,$B$5,Raw!$G:$G,Month!BB$7,Raw!$I:$I,Month!$A45),IF($C45="Provider",SUMIFS(Raw!$H:$H,Raw!$A:$A,$B$5,Raw!$G:$G,Month!BB$7,Raw!$C:$C,Month!$A45),SUMIFS(Raw!$H:$H,Raw!$A:$A,$B$5,Raw!$G:$G,Month!BB$7,Raw!$E:$E,Month!$A45))))</f>
        <v>1888889</v>
      </c>
      <c r="BC45" s="99">
        <f>IF($B45="","",IF($C45="Region",SUMIFS(Raw!$H:$H,Raw!$A:$A,$B$5,Raw!$G:$G,Month!BC$7,Raw!$I:$I,Month!$A45),IF($C45="Provider",SUMIFS(Raw!$H:$H,Raw!$A:$A,$B$5,Raw!$G:$G,Month!BC$7,Raw!$C:$C,Month!$A45),SUMIFS(Raw!$H:$H,Raw!$A:$A,$B$5,Raw!$G:$G,Month!BC$7,Raw!$E:$E,Month!$A45))))</f>
        <v>877</v>
      </c>
      <c r="BD45" s="99">
        <f>IF($B45="","",IF($C45="Region",SUMIFS(Raw!$H:$H,Raw!$A:$A,$B$5,Raw!$G:$G,Month!BD$7,Raw!$I:$I,Month!$A45),IF($C45="Provider",SUMIFS(Raw!$H:$H,Raw!$A:$A,$B$5,Raw!$G:$G,Month!BD$7,Raw!$C:$C,Month!$A45),SUMIFS(Raw!$H:$H,Raw!$A:$A,$B$5,Raw!$G:$G,Month!BD$7,Raw!$E:$E,Month!$A45))))</f>
        <v>9870</v>
      </c>
      <c r="BE45" s="99">
        <f>IF($B45="","",IF($C45="Region",SUMIFS(Raw!$H:$H,Raw!$A:$A,$B$5,Raw!$G:$G,Month!BE$7,Raw!$I:$I,Month!$A45),IF($C45="Provider",SUMIFS(Raw!$H:$H,Raw!$A:$A,$B$5,Raw!$G:$G,Month!BE$7,Raw!$C:$C,Month!$A45),SUMIFS(Raw!$H:$H,Raw!$A:$A,$B$5,Raw!$G:$G,Month!BE$7,Raw!$E:$E,Month!$A45))))</f>
        <v>313</v>
      </c>
      <c r="BF45" s="99">
        <f>IF($B45="","",IF($C45="Region",SUMIFS(Raw!$H:$H,Raw!$A:$A,$B$5,Raw!$G:$G,Month!BF$7,Raw!$I:$I,Month!$A45),IF($C45="Provider",SUMIFS(Raw!$H:$H,Raw!$A:$A,$B$5,Raw!$G:$G,Month!BF$7,Raw!$C:$C,Month!$A45),SUMIFS(Raw!$H:$H,Raw!$A:$A,$B$5,Raw!$G:$G,Month!BF$7,Raw!$E:$E,Month!$A45))))</f>
        <v>18133</v>
      </c>
      <c r="BG45" s="99">
        <f>IF($B45="","",IF($C45="Region",SUMIFS(Raw!$H:$H,Raw!$A:$A,$B$5,Raw!$G:$G,Month!BG$7,Raw!$I:$I,Month!$A45),IF($C45="Provider",SUMIFS(Raw!$H:$H,Raw!$A:$A,$B$5,Raw!$G:$G,Month!BG$7,Raw!$C:$C,Month!$A45),SUMIFS(Raw!$H:$H,Raw!$A:$A,$B$5,Raw!$G:$G,Month!BG$7,Raw!$E:$E,Month!$A45))))</f>
        <v>30</v>
      </c>
      <c r="BH45" s="99">
        <f>IF($B45="","",IF($C45="Region",SUMIFS(Raw!$H:$H,Raw!$A:$A,$B$5,Raw!$G:$G,Month!BH$7,Raw!$I:$I,Month!$A45),IF($C45="Provider",SUMIFS(Raw!$H:$H,Raw!$A:$A,$B$5,Raw!$G:$G,Month!BH$7,Raw!$C:$C,Month!$A45),SUMIFS(Raw!$H:$H,Raw!$A:$A,$B$5,Raw!$G:$G,Month!BH$7,Raw!$E:$E,Month!$A45))))</f>
        <v>10489</v>
      </c>
      <c r="BI45" s="99">
        <f>IF($B45="","",IF($C45="Region",SUMIFS(Raw!$H:$H,Raw!$A:$A,$B$5,Raw!$G:$G,Month!BI$7,Raw!$I:$I,Month!$A45),IF($C45="Provider",SUMIFS(Raw!$H:$H,Raw!$A:$A,$B$5,Raw!$G:$G,Month!BI$7,Raw!$C:$C,Month!$A45),SUMIFS(Raw!$H:$H,Raw!$A:$A,$B$5,Raw!$G:$G,Month!BI$7,Raw!$E:$E,Month!$A45))))</f>
        <v>10593</v>
      </c>
      <c r="BJ45" s="99">
        <f>IF($B45="","",IF($C45="Region",SUMIFS(Raw!$H:$H,Raw!$A:$A,$B$5,Raw!$G:$G,Month!BJ$7,Raw!$I:$I,Month!$A45),IF($C45="Provider",SUMIFS(Raw!$H:$H,Raw!$A:$A,$B$5,Raw!$G:$G,Month!BJ$7,Raw!$C:$C,Month!$A45),SUMIFS(Raw!$H:$H,Raw!$A:$A,$B$5,Raw!$G:$G,Month!BJ$7,Raw!$E:$E,Month!$A45))))</f>
        <v>3342</v>
      </c>
      <c r="BK45" s="99">
        <f>IF($B45="","",IF($C45="Region",SUMIFS(Raw!$H:$H,Raw!$A:$A,$B$5,Raw!$G:$G,Month!BK$7,Raw!$I:$I,Month!$A45),IF($C45="Provider",SUMIFS(Raw!$H:$H,Raw!$A:$A,$B$5,Raw!$G:$G,Month!BK$7,Raw!$C:$C,Month!$A45),SUMIFS(Raw!$H:$H,Raw!$A:$A,$B$5,Raw!$G:$G,Month!BK$7,Raw!$E:$E,Month!$A45))))</f>
        <v>1721</v>
      </c>
      <c r="BL45" s="99">
        <f>IF($B45="","",IF($C45="Region",SUMIFS(Raw!$H:$H,Raw!$A:$A,$B$5,Raw!$G:$G,Month!BL$7,Raw!$I:$I,Month!$A45),IF($C45="Provider",SUMIFS(Raw!$H:$H,Raw!$A:$A,$B$5,Raw!$G:$G,Month!BL$7,Raw!$C:$C,Month!$A45),SUMIFS(Raw!$H:$H,Raw!$A:$A,$B$5,Raw!$G:$G,Month!BL$7,Raw!$E:$E,Month!$A45))))</f>
        <v>6135</v>
      </c>
      <c r="BM45" s="99">
        <f>IF($B45="","",IF($C45="Region",SUMIFS(Raw!$H:$H,Raw!$A:$A,$B$5,Raw!$G:$G,Month!BM$7,Raw!$I:$I,Month!$A45),IF($C45="Provider",SUMIFS(Raw!$H:$H,Raw!$A:$A,$B$5,Raw!$G:$G,Month!BM$7,Raw!$C:$C,Month!$A45),SUMIFS(Raw!$H:$H,Raw!$A:$A,$B$5,Raw!$G:$G,Month!BM$7,Raw!$E:$E,Month!$A45))))</f>
        <v>3895</v>
      </c>
      <c r="BN45" s="99">
        <f>IF($B45="","",IF($C45="Region",SUMIFS(Raw!$H:$H,Raw!$A:$A,$B$5,Raw!$G:$G,Month!BN$7,Raw!$I:$I,Month!$A45),IF($C45="Provider",SUMIFS(Raw!$H:$H,Raw!$A:$A,$B$5,Raw!$G:$G,Month!BN$7,Raw!$C:$C,Month!$A45),SUMIFS(Raw!$H:$H,Raw!$A:$A,$B$5,Raw!$G:$G,Month!BN$7,Raw!$E:$E,Month!$A45))))</f>
        <v>1286</v>
      </c>
      <c r="BO45" s="99">
        <f>IF($B45="","",IF($C45="Region",SUMIFS(Raw!$H:$H,Raw!$A:$A,$B$5,Raw!$G:$G,Month!BO$7,Raw!$I:$I,Month!$A45),IF($C45="Provider",SUMIFS(Raw!$H:$H,Raw!$A:$A,$B$5,Raw!$G:$G,Month!BO$7,Raw!$C:$C,Month!$A45),SUMIFS(Raw!$H:$H,Raw!$A:$A,$B$5,Raw!$G:$G,Month!BO$7,Raw!$E:$E,Month!$A45))))</f>
        <v>1083</v>
      </c>
      <c r="BP45" s="99">
        <f>IF($B45="","",IF($C45="Region",SUMIFS(Raw!$H:$H,Raw!$A:$A,$B$5,Raw!$G:$G,Month!BP$7,Raw!$I:$I,Month!$A45),IF($C45="Provider",SUMIFS(Raw!$H:$H,Raw!$A:$A,$B$5,Raw!$G:$G,Month!BP$7,Raw!$C:$C,Month!$A45),SUMIFS(Raw!$H:$H,Raw!$A:$A,$B$5,Raw!$G:$G,Month!BP$7,Raw!$E:$E,Month!$A45))))</f>
        <v>3081</v>
      </c>
      <c r="BQ45" s="99">
        <f>IF($B45="","",IF($C45="Region",SUMIFS(Raw!$H:$H,Raw!$A:$A,$B$5,Raw!$G:$G,Month!BQ$7,Raw!$I:$I,Month!$A45),IF($C45="Provider",SUMIFS(Raw!$H:$H,Raw!$A:$A,$B$5,Raw!$G:$G,Month!BQ$7,Raw!$C:$C,Month!$A45),SUMIFS(Raw!$H:$H,Raw!$A:$A,$B$5,Raw!$G:$G,Month!BQ$7,Raw!$E:$E,Month!$A45))))</f>
        <v>2923</v>
      </c>
      <c r="BR45" s="99">
        <f>IF($B45="","",IF($C45="Region",SUMIFS(Raw!$H:$H,Raw!$A:$A,$B$5,Raw!$G:$G,Month!BR$7,Raw!$I:$I,Month!$A45),IF($C45="Provider",SUMIFS(Raw!$H:$H,Raw!$A:$A,$B$5,Raw!$G:$G,Month!BR$7,Raw!$C:$C,Month!$A45),SUMIFS(Raw!$H:$H,Raw!$A:$A,$B$5,Raw!$G:$G,Month!BR$7,Raw!$E:$E,Month!$A45))))</f>
        <v>0</v>
      </c>
      <c r="BS45" s="99">
        <f>IF($B45="","",IF($C45="Region",SUMIFS(Raw!$H:$H,Raw!$A:$A,$B$5,Raw!$G:$G,Month!BS$7,Raw!$I:$I,Month!$A45),IF($C45="Provider",SUMIFS(Raw!$H:$H,Raw!$A:$A,$B$5,Raw!$G:$G,Month!BS$7,Raw!$C:$C,Month!$A45),SUMIFS(Raw!$H:$H,Raw!$A:$A,$B$5,Raw!$G:$G,Month!BS$7,Raw!$E:$E,Month!$A45))))</f>
        <v>0</v>
      </c>
      <c r="BT45" s="99">
        <f>IF($B45="","",IF($C45="Region",SUMIFS(Raw!$H:$H,Raw!$A:$A,$B$5,Raw!$G:$G,Month!BT$7,Raw!$I:$I,Month!$A45),IF($C45="Provider",SUMIFS(Raw!$H:$H,Raw!$A:$A,$B$5,Raw!$G:$G,Month!BT$7,Raw!$C:$C,Month!$A45),SUMIFS(Raw!$H:$H,Raw!$A:$A,$B$5,Raw!$G:$G,Month!BT$7,Raw!$E:$E,Month!$A45))))</f>
        <v>0</v>
      </c>
      <c r="BU45" s="99">
        <f>IF($B45="","",IF($C45="Region",SUMIFS(Raw!$H:$H,Raw!$A:$A,$B$5,Raw!$G:$G,Month!BU$7,Raw!$I:$I,Month!$A45),IF($C45="Provider",SUMIFS(Raw!$H:$H,Raw!$A:$A,$B$5,Raw!$G:$G,Month!BU$7,Raw!$C:$C,Month!$A45),SUMIFS(Raw!$H:$H,Raw!$A:$A,$B$5,Raw!$G:$G,Month!BU$7,Raw!$E:$E,Month!$A45))))</f>
        <v>0</v>
      </c>
      <c r="BV45" s="99">
        <f>IF($B45="","",IF($C45="Region",SUMIFS(Raw!$H:$H,Raw!$A:$A,$B$5,Raw!$G:$G,Month!BV$7,Raw!$I:$I,Month!$A45),IF($C45="Provider",SUMIFS(Raw!$H:$H,Raw!$A:$A,$B$5,Raw!$G:$G,Month!BV$7,Raw!$C:$C,Month!$A45),SUMIFS(Raw!$H:$H,Raw!$A:$A,$B$5,Raw!$G:$G,Month!BV$7,Raw!$E:$E,Month!$A45))))</f>
        <v>971</v>
      </c>
      <c r="BW45" s="99">
        <f>IF($B45="","",IF($C45="Region",SUMIFS(Raw!$H:$H,Raw!$A:$A,$B$5,Raw!$G:$G,Month!BW$7,Raw!$I:$I,Month!$A45),IF($C45="Provider",SUMIFS(Raw!$H:$H,Raw!$A:$A,$B$5,Raw!$G:$G,Month!BW$7,Raw!$C:$C,Month!$A45),SUMIFS(Raw!$H:$H,Raw!$A:$A,$B$5,Raw!$G:$G,Month!BW$7,Raw!$E:$E,Month!$A45))))</f>
        <v>540</v>
      </c>
      <c r="BX45" s="99">
        <f>IF($B45="","",IF($C45="Region",SUMIFS(Raw!$H:$H,Raw!$A:$A,$B$5,Raw!$G:$G,Month!BX$7,Raw!$I:$I,Month!$A45),IF($C45="Provider",SUMIFS(Raw!$H:$H,Raw!$A:$A,$B$5,Raw!$G:$G,Month!BX$7,Raw!$C:$C,Month!$A45),SUMIFS(Raw!$H:$H,Raw!$A:$A,$B$5,Raw!$G:$G,Month!BX$7,Raw!$E:$E,Month!$A45))))</f>
        <v>1638</v>
      </c>
      <c r="BY45" s="99">
        <f>IF($B45="","",IF($C45="Region",SUMIFS(Raw!$H:$H,Raw!$A:$A,$B$5,Raw!$G:$G,Month!BY$7,Raw!$I:$I,Month!$A45),IF($C45="Provider",SUMIFS(Raw!$H:$H,Raw!$A:$A,$B$5,Raw!$G:$G,Month!BY$7,Raw!$C:$C,Month!$A45),SUMIFS(Raw!$H:$H,Raw!$A:$A,$B$5,Raw!$G:$G,Month!BY$7,Raw!$E:$E,Month!$A45))))</f>
        <v>1150</v>
      </c>
      <c r="BZ45" s="99">
        <f>IF($B45="","",IF($C45="Region",SUMIFS(Raw!$H:$H,Raw!$A:$A,$B$5,Raw!$G:$G,Month!BZ$7,Raw!$I:$I,Month!$A45),IF($C45="Provider",SUMIFS(Raw!$H:$H,Raw!$A:$A,$B$5,Raw!$G:$G,Month!BZ$7,Raw!$C:$C,Month!$A45),SUMIFS(Raw!$H:$H,Raw!$A:$A,$B$5,Raw!$G:$G,Month!BZ$7,Raw!$E:$E,Month!$A45))))</f>
        <v>2732</v>
      </c>
      <c r="CA45" s="99">
        <f>IF($B45="","",IF($C45="Region",SUMIFS(Raw!$H:$H,Raw!$A:$A,$B$5,Raw!$G:$G,Month!CA$7,Raw!$I:$I,Month!$A45),IF($C45="Provider",SUMIFS(Raw!$H:$H,Raw!$A:$A,$B$5,Raw!$G:$G,Month!CA$7,Raw!$C:$C,Month!$A45),SUMIFS(Raw!$H:$H,Raw!$A:$A,$B$5,Raw!$G:$G,Month!CA$7,Raw!$E:$E,Month!$A45))))</f>
        <v>809</v>
      </c>
      <c r="CB45" s="99">
        <f>IF($B45="","",IF($C45="Region",SUMIFS(Raw!$H:$H,Raw!$A:$A,$B$5,Raw!$G:$G,Month!CB$7,Raw!$I:$I,Month!$A45),IF($C45="Provider",SUMIFS(Raw!$H:$H,Raw!$A:$A,$B$5,Raw!$G:$G,Month!CB$7,Raw!$C:$C,Month!$A45),SUMIFS(Raw!$H:$H,Raw!$A:$A,$B$5,Raw!$G:$G,Month!CB$7,Raw!$E:$E,Month!$A45))))</f>
        <v>1586</v>
      </c>
      <c r="CC45" s="99">
        <f>IF($B45="","",IF($C45="Region",SUMIFS(Raw!$H:$H,Raw!$A:$A,$B$5,Raw!$G:$G,Month!CC$7,Raw!$I:$I,Month!$A45),IF($C45="Provider",SUMIFS(Raw!$H:$H,Raw!$A:$A,$B$5,Raw!$G:$G,Month!CC$7,Raw!$C:$C,Month!$A45),SUMIFS(Raw!$H:$H,Raw!$A:$A,$B$5,Raw!$G:$G,Month!CC$7,Raw!$E:$E,Month!$A45))))</f>
        <v>1208</v>
      </c>
      <c r="CD45" s="99">
        <f>IF($B45="","",IF($C45="Region",SUMIFS(Raw!$H:$H,Raw!$A:$A,$B$5,Raw!$G:$G,Month!CD$7,Raw!$I:$I,Month!$A45),IF($C45="Provider",SUMIFS(Raw!$H:$H,Raw!$A:$A,$B$5,Raw!$G:$G,Month!CD$7,Raw!$C:$C,Month!$A45),SUMIFS(Raw!$H:$H,Raw!$A:$A,$B$5,Raw!$G:$G,Month!CD$7,Raw!$E:$E,Month!$A45))))</f>
        <v>187</v>
      </c>
      <c r="CE45" s="99">
        <f>IF($B45="","",IF($C45="Region",SUMIFS(Raw!$H:$H,Raw!$A:$A,$B$5,Raw!$G:$G,Month!CE$7,Raw!$I:$I,Month!$A45),IF($C45="Provider",SUMIFS(Raw!$H:$H,Raw!$A:$A,$B$5,Raw!$G:$G,Month!CE$7,Raw!$C:$C,Month!$A45),SUMIFS(Raw!$H:$H,Raw!$A:$A,$B$5,Raw!$G:$G,Month!CE$7,Raw!$E:$E,Month!$A45))))</f>
        <v>94</v>
      </c>
      <c r="CF45" s="99">
        <f>IF($B45="","",IF($C45="Region",SUMIFS(Raw!$H:$H,Raw!$A:$A,$B$5,Raw!$G:$G,Month!CF$7,Raw!$I:$I,Month!$A45),IF($C45="Provider",SUMIFS(Raw!$H:$H,Raw!$A:$A,$B$5,Raw!$G:$G,Month!CF$7,Raw!$C:$C,Month!$A45),SUMIFS(Raw!$H:$H,Raw!$A:$A,$B$5,Raw!$G:$G,Month!CF$7,Raw!$E:$E,Month!$A45))))</f>
        <v>26</v>
      </c>
      <c r="CG45" s="99">
        <f>IF($B45="","",IF($C45="Region",SUMIFS(Raw!$H:$H,Raw!$A:$A,$B$5,Raw!$G:$G,Month!CG$7,Raw!$I:$I,Month!$A45),IF($C45="Provider",SUMIFS(Raw!$H:$H,Raw!$A:$A,$B$5,Raw!$G:$G,Month!CG$7,Raw!$C:$C,Month!$A45),SUMIFS(Raw!$H:$H,Raw!$A:$A,$B$5,Raw!$G:$G,Month!CG$7,Raw!$E:$E,Month!$A45))))</f>
        <v>21</v>
      </c>
      <c r="CH45" s="99">
        <f>IF($B45="","",IF($C45="Region",SUMIFS(Raw!$H:$H,Raw!$A:$A,$B$5,Raw!$G:$G,Month!CH$7,Raw!$I:$I,Month!$A45),IF($C45="Provider",SUMIFS(Raw!$H:$H,Raw!$A:$A,$B$5,Raw!$G:$G,Month!CH$7,Raw!$C:$C,Month!$A45),SUMIFS(Raw!$H:$H,Raw!$A:$A,$B$5,Raw!$G:$G,Month!CH$7,Raw!$E:$E,Month!$A45))))</f>
        <v>517</v>
      </c>
      <c r="CI45" s="99">
        <f>IF($B45="","",IF($C45="Region",SUMIFS(Raw!$H:$H,Raw!$A:$A,$B$5,Raw!$G:$G,Month!CI$7,Raw!$I:$I,Month!$A45),IF($C45="Provider",SUMIFS(Raw!$H:$H,Raw!$A:$A,$B$5,Raw!$G:$G,Month!CI$7,Raw!$C:$C,Month!$A45),SUMIFS(Raw!$H:$H,Raw!$A:$A,$B$5,Raw!$G:$G,Month!CI$7,Raw!$E:$E,Month!$A45))))</f>
        <v>411</v>
      </c>
      <c r="CJ45" s="99">
        <f>IF($B45="","",IF($C45="Region",SUMIFS(Raw!$H:$H,Raw!$A:$A,$B$5,Raw!$G:$G,Month!CJ$7,Raw!$I:$I,Month!$A45),IF($C45="Provider",SUMIFS(Raw!$H:$H,Raw!$A:$A,$B$5,Raw!$G:$G,Month!CJ$7,Raw!$C:$C,Month!$A45),SUMIFS(Raw!$H:$H,Raw!$A:$A,$B$5,Raw!$G:$G,Month!CJ$7,Raw!$E:$E,Month!$A45))))</f>
        <v>643</v>
      </c>
      <c r="CK45" s="99">
        <f>IF($B45="","",IF($C45="Region",SUMIFS(Raw!$H:$H,Raw!$A:$A,$B$5,Raw!$G:$G,Month!CK$7,Raw!$I:$I,Month!$A45),IF($C45="Provider",SUMIFS(Raw!$H:$H,Raw!$A:$A,$B$5,Raw!$G:$G,Month!CK$7,Raw!$C:$C,Month!$A45),SUMIFS(Raw!$H:$H,Raw!$A:$A,$B$5,Raw!$G:$G,Month!CK$7,Raw!$E:$E,Month!$A45))))</f>
        <v>309</v>
      </c>
      <c r="CL45" s="99">
        <f>IF($B45="","",IF($C45="Region",SUMIFS(Raw!$H:$H,Raw!$A:$A,$B$5,Raw!$G:$G,Month!CL$7,Raw!$I:$I,Month!$A45),IF($C45="Provider",SUMIFS(Raw!$H:$H,Raw!$A:$A,$B$5,Raw!$G:$G,Month!CL$7,Raw!$C:$C,Month!$A45),SUMIFS(Raw!$H:$H,Raw!$A:$A,$B$5,Raw!$G:$G,Month!CL$7,Raw!$E:$E,Month!$A45))))</f>
        <v>393</v>
      </c>
      <c r="CM45" s="99">
        <f>IF($B45="","",IF($C45="Region",SUMIFS(Raw!$H:$H,Raw!$A:$A,$B$5,Raw!$G:$G,Month!CM$7,Raw!$I:$I,Month!$A45),IF($C45="Provider",SUMIFS(Raw!$H:$H,Raw!$A:$A,$B$5,Raw!$G:$G,Month!CM$7,Raw!$C:$C,Month!$A45),SUMIFS(Raw!$H:$H,Raw!$A:$A,$B$5,Raw!$G:$G,Month!CM$7,Raw!$E:$E,Month!$A45))))</f>
        <v>231</v>
      </c>
    </row>
    <row r="46" spans="1:91" x14ac:dyDescent="0.25">
      <c r="A46" s="18" t="str">
        <f>IF(Refs!A39="","",Refs!A39)</f>
        <v>111AL8</v>
      </c>
      <c r="B46" s="3" t="str">
        <f>IF(Refs!B39="","",Refs!B39)</f>
        <v>Gloucestershire (ICB/IC24)</v>
      </c>
      <c r="C46" s="9" t="str">
        <f>IF(Refs!D39="","",Refs!D39)</f>
        <v>Area</v>
      </c>
      <c r="D46" s="99">
        <f>IF($B46="","",IF($C46="Region",SUMIFS(Raw!$H:$H,Raw!$A:$A,$B$5,Raw!$G:$G,Month!D$7,Raw!$I:$I,Month!$A46),IF($C46="Provider",SUMIFS(Raw!$H:$H,Raw!$A:$A,$B$5,Raw!$G:$G,Month!D$7,Raw!$C:$C,Month!$A46),SUMIFS(Raw!$H:$H,Raw!$A:$A,$B$5,Raw!$G:$G,Month!D$7,Raw!$E:$E,Month!$A46))))</f>
        <v>21248</v>
      </c>
      <c r="E46" s="99">
        <f>IF($B46="","",IF($C46="Region",SUMIFS(Raw!$H:$H,Raw!$A:$A,$B$5,Raw!$G:$G,Month!E$7,Raw!$I:$I,Month!$A46),IF($C46="Provider",SUMIFS(Raw!$H:$H,Raw!$A:$A,$B$5,Raw!$G:$G,Month!E$7,Raw!$C:$C,Month!$A46),SUMIFS(Raw!$H:$H,Raw!$A:$A,$B$5,Raw!$G:$G,Month!E$7,Raw!$E:$E,Month!$A46))))</f>
        <v>20515</v>
      </c>
      <c r="F46" s="99">
        <f>IF($B46="","",IF($C46="Region",SUMIFS(Raw!$H:$H,Raw!$A:$A,$B$5,Raw!$G:$G,Month!F$7,Raw!$I:$I,Month!$A46),IF($C46="Provider",SUMIFS(Raw!$H:$H,Raw!$A:$A,$B$5,Raw!$G:$G,Month!F$7,Raw!$C:$C,Month!$A46),SUMIFS(Raw!$H:$H,Raw!$A:$A,$B$5,Raw!$G:$G,Month!F$7,Raw!$E:$E,Month!$A46))))</f>
        <v>19482</v>
      </c>
      <c r="G46" s="99">
        <f>IF($B46="","",IF($C46="Region",SUMIFS(Raw!$H:$H,Raw!$A:$A,$B$5,Raw!$G:$G,Month!G$7,Raw!$I:$I,Month!$A46),IF($C46="Provider",SUMIFS(Raw!$H:$H,Raw!$A:$A,$B$5,Raw!$G:$G,Month!G$7,Raw!$C:$C,Month!$A46),SUMIFS(Raw!$H:$H,Raw!$A:$A,$B$5,Raw!$G:$G,Month!G$7,Raw!$E:$E,Month!$A46))))</f>
        <v>14925</v>
      </c>
      <c r="H46" s="99">
        <f>IF($B46="","",IF($C46="Region",SUMIFS(Raw!$H:$H,Raw!$A:$A,$B$5,Raw!$G:$G,Month!H$7,Raw!$I:$I,Month!$A46),IF($C46="Provider",SUMIFS(Raw!$H:$H,Raw!$A:$A,$B$5,Raw!$G:$G,Month!H$7,Raw!$C:$C,Month!$A46),SUMIFS(Raw!$H:$H,Raw!$A:$A,$B$5,Raw!$G:$G,Month!H$7,Raw!$E:$E,Month!$A46))))</f>
        <v>1033</v>
      </c>
      <c r="I46" s="99">
        <f>IF($B46="","",IF($C46="Region",SUMIFS(Raw!$H:$H,Raw!$A:$A,$B$5,Raw!$G:$G,Month!I$7,Raw!$I:$I,Month!$A46),IF($C46="Provider",SUMIFS(Raw!$H:$H,Raw!$A:$A,$B$5,Raw!$G:$G,Month!I$7,Raw!$C:$C,Month!$A46),SUMIFS(Raw!$H:$H,Raw!$A:$A,$B$5,Raw!$G:$G,Month!I$7,Raw!$E:$E,Month!$A46))))</f>
        <v>1595540</v>
      </c>
      <c r="J46" s="99">
        <f>IF($B46="","",IF($C46="Region",SUMIFS(Raw!$H:$H,Raw!$A:$A,$B$5,Raw!$G:$G,Month!J$7,Raw!$I:$I,Month!$A46),IF($C46="Provider",SUMIFS(Raw!$H:$H,Raw!$A:$A,$B$5,Raw!$G:$G,Month!J$7,Raw!$C:$C,Month!$A46),SUMIFS(Raw!$H:$H,Raw!$A:$A,$B$5,Raw!$G:$G,Month!J$7,Raw!$E:$E,Month!$A46))))</f>
        <v>240</v>
      </c>
      <c r="K46" s="99">
        <f>IF($B46="","",IF($C46="Region",SUMIFS(Raw!$H:$H,Raw!$A:$A,$B$5,Raw!$G:$G,Month!K$7,Raw!$I:$I,Month!$A46),IF($C46="Provider",SUMIFS(Raw!$H:$H,Raw!$A:$A,$B$5,Raw!$G:$G,Month!K$7,Raw!$C:$C,Month!$A46),SUMIFS(Raw!$H:$H,Raw!$A:$A,$B$5,Raw!$G:$G,Month!K$7,Raw!$E:$E,Month!$A46))))</f>
        <v>320</v>
      </c>
      <c r="L46" s="99">
        <f>IF($B46="","",IF($C46="Region",SUMIFS(Raw!$H:$H,Raw!$A:$A,$B$5,Raw!$G:$G,Month!L$7,Raw!$I:$I,Month!$A46),IF($C46="Provider",SUMIFS(Raw!$H:$H,Raw!$A:$A,$B$5,Raw!$G:$G,Month!L$7,Raw!$C:$C,Month!$A46),SUMIFS(Raw!$H:$H,Raw!$A:$A,$B$5,Raw!$G:$G,Month!L$7,Raw!$E:$E,Month!$A46))))</f>
        <v>134124</v>
      </c>
      <c r="M46" s="99">
        <f>IF($B46="","",IF($C46="Region",SUMIFS(Raw!$H:$H,Raw!$A:$A,$B$5,Raw!$G:$G,Month!M$7,Raw!$I:$I,Month!$A46),IF($C46="Provider",SUMIFS(Raw!$H:$H,Raw!$A:$A,$B$5,Raw!$G:$G,Month!M$7,Raw!$C:$C,Month!$A46),SUMIFS(Raw!$H:$H,Raw!$A:$A,$B$5,Raw!$G:$G,Month!M$7,Raw!$E:$E,Month!$A46))))</f>
        <v>10099</v>
      </c>
      <c r="N46" s="99">
        <f>IF($B46="","",IF($C46="Region",SUMIFS(Raw!$H:$H,Raw!$A:$A,$B$5,Raw!$G:$G,Month!N$7,Raw!$I:$I,Month!$A46),IF($C46="Provider",SUMIFS(Raw!$H:$H,Raw!$A:$A,$B$5,Raw!$G:$G,Month!N$7,Raw!$C:$C,Month!$A46),SUMIFS(Raw!$H:$H,Raw!$A:$A,$B$5,Raw!$G:$G,Month!N$7,Raw!$E:$E,Month!$A46))))</f>
        <v>28019356</v>
      </c>
      <c r="O46" s="99">
        <f>IF($B46="","",IF($C46="Region",SUMIFS(Raw!$H:$H,Raw!$A:$A,$B$5,Raw!$G:$G,Month!O$7,Raw!$I:$I,Month!$A46),IF($C46="Provider",SUMIFS(Raw!$H:$H,Raw!$A:$A,$B$5,Raw!$G:$G,Month!O$7,Raw!$C:$C,Month!$A46),SUMIFS(Raw!$H:$H,Raw!$A:$A,$B$5,Raw!$G:$G,Month!O$7,Raw!$E:$E,Month!$A46))))</f>
        <v>20003</v>
      </c>
      <c r="P46" s="99">
        <f>IF($B46="","",IF($C46="Region",SUMIFS(Raw!$H:$H,Raw!$A:$A,$B$5,Raw!$G:$G,Month!P$7,Raw!$I:$I,Month!$A46),IF($C46="Provider",SUMIFS(Raw!$H:$H,Raw!$A:$A,$B$5,Raw!$G:$G,Month!P$7,Raw!$C:$C,Month!$A46),SUMIFS(Raw!$H:$H,Raw!$A:$A,$B$5,Raw!$G:$G,Month!P$7,Raw!$E:$E,Month!$A46))))</f>
        <v>31</v>
      </c>
      <c r="Q46" s="99">
        <f>IF($B46="","",IF($C46="Region",SUMIFS(Raw!$H:$H,Raw!$A:$A,$B$5,Raw!$G:$G,Month!Q$7,Raw!$I:$I,Month!$A46),IF($C46="Provider",SUMIFS(Raw!$H:$H,Raw!$A:$A,$B$5,Raw!$G:$G,Month!Q$7,Raw!$C:$C,Month!$A46),SUMIFS(Raw!$H:$H,Raw!$A:$A,$B$5,Raw!$G:$G,Month!Q$7,Raw!$E:$E,Month!$A46))))</f>
        <v>8515</v>
      </c>
      <c r="R46" s="99">
        <f>IF($B46="","",IF($C46="Region",SUMIFS(Raw!$H:$H,Raw!$A:$A,$B$5,Raw!$G:$G,Month!R$7,Raw!$I:$I,Month!$A46),IF($C46="Provider",SUMIFS(Raw!$H:$H,Raw!$A:$A,$B$5,Raw!$G:$G,Month!R$7,Raw!$C:$C,Month!$A46),SUMIFS(Raw!$H:$H,Raw!$A:$A,$B$5,Raw!$G:$G,Month!R$7,Raw!$E:$E,Month!$A46))))</f>
        <v>6509</v>
      </c>
      <c r="S46" s="99">
        <f>IF($B46="","",IF($C46="Region",SUMIFS(Raw!$H:$H,Raw!$A:$A,$B$5,Raw!$G:$G,Month!S$7,Raw!$I:$I,Month!$A46),IF($C46="Provider",SUMIFS(Raw!$H:$H,Raw!$A:$A,$B$5,Raw!$G:$G,Month!S$7,Raw!$C:$C,Month!$A46),SUMIFS(Raw!$H:$H,Raw!$A:$A,$B$5,Raw!$G:$G,Month!S$7,Raw!$E:$E,Month!$A46))))</f>
        <v>3640</v>
      </c>
      <c r="T46" s="99">
        <f>IF($B46="","",IF($C46="Region",SUMIFS(Raw!$H:$H,Raw!$A:$A,$B$5,Raw!$G:$G,Month!T$7,Raw!$I:$I,Month!$A46),IF($C46="Provider",SUMIFS(Raw!$H:$H,Raw!$A:$A,$B$5,Raw!$G:$G,Month!T$7,Raw!$C:$C,Month!$A46),SUMIFS(Raw!$H:$H,Raw!$A:$A,$B$5,Raw!$G:$G,Month!T$7,Raw!$E:$E,Month!$A46))))</f>
        <v>1308</v>
      </c>
      <c r="U46" s="99">
        <f>IF($B46="","",IF($C46="Region",SUMIFS(Raw!$H:$H,Raw!$A:$A,$B$5,Raw!$G:$G,Month!U$7,Raw!$I:$I,Month!$A46),IF($C46="Provider",SUMIFS(Raw!$H:$H,Raw!$A:$A,$B$5,Raw!$G:$G,Month!U$7,Raw!$C:$C,Month!$A46),SUMIFS(Raw!$H:$H,Raw!$A:$A,$B$5,Raw!$G:$G,Month!U$7,Raw!$E:$E,Month!$A46))))</f>
        <v>11402</v>
      </c>
      <c r="V46" s="99">
        <f>IF($B46="","",IF($C46="Region",SUMIFS(Raw!$H:$H,Raw!$A:$A,$B$5,Raw!$G:$G,Month!V$7,Raw!$I:$I,Month!$A46),IF($C46="Provider",SUMIFS(Raw!$H:$H,Raw!$A:$A,$B$5,Raw!$G:$G,Month!V$7,Raw!$C:$C,Month!$A46),SUMIFS(Raw!$H:$H,Raw!$A:$A,$B$5,Raw!$G:$G,Month!V$7,Raw!$E:$E,Month!$A46))))</f>
        <v>174</v>
      </c>
      <c r="W46" s="99">
        <f>IF($B46="","",IF($C46="Region",SUMIFS(Raw!$H:$H,Raw!$A:$A,$B$5,Raw!$G:$G,Month!W$7,Raw!$I:$I,Month!$A46),IF($C46="Provider",SUMIFS(Raw!$H:$H,Raw!$A:$A,$B$5,Raw!$G:$G,Month!W$7,Raw!$C:$C,Month!$A46),SUMIFS(Raw!$H:$H,Raw!$A:$A,$B$5,Raw!$G:$G,Month!W$7,Raw!$E:$E,Month!$A46))))</f>
        <v>5815</v>
      </c>
      <c r="X46" s="99">
        <f>IF($B46="","",IF($C46="Region",SUMIFS(Raw!$H:$H,Raw!$A:$A,$B$5,Raw!$G:$G,Month!X$7,Raw!$I:$I,Month!$A46),IF($C46="Provider",SUMIFS(Raw!$H:$H,Raw!$A:$A,$B$5,Raw!$G:$G,Month!X$7,Raw!$C:$C,Month!$A46),SUMIFS(Raw!$H:$H,Raw!$A:$A,$B$5,Raw!$G:$G,Month!X$7,Raw!$E:$E,Month!$A46))))</f>
        <v>1123</v>
      </c>
      <c r="Y46" s="99">
        <f>IF($B46="","",IF($C46="Region",SUMIFS(Raw!$H:$H,Raw!$A:$A,$B$5,Raw!$G:$G,Month!Y$7,Raw!$I:$I,Month!$A46),IF($C46="Provider",SUMIFS(Raw!$H:$H,Raw!$A:$A,$B$5,Raw!$G:$G,Month!Y$7,Raw!$C:$C,Month!$A46),SUMIFS(Raw!$H:$H,Raw!$A:$A,$B$5,Raw!$G:$G,Month!Y$7,Raw!$E:$E,Month!$A46))))</f>
        <v>5180</v>
      </c>
      <c r="Z46" s="99">
        <f>IF($B46="","",IF($C46="Region",SUMIFS(Raw!$H:$H,Raw!$A:$A,$B$5,Raw!$G:$G,Month!Z$7,Raw!$I:$I,Month!$A46),IF($C46="Provider",SUMIFS(Raw!$H:$H,Raw!$A:$A,$B$5,Raw!$G:$G,Month!Z$7,Raw!$C:$C,Month!$A46),SUMIFS(Raw!$H:$H,Raw!$A:$A,$B$5,Raw!$G:$G,Month!Z$7,Raw!$E:$E,Month!$A46))))</f>
        <v>19662</v>
      </c>
      <c r="AA46" s="99">
        <f>IF($B46="","",IF($C46="Region",SUMIFS(Raw!$H:$H,Raw!$A:$A,$B$5,Raw!$G:$G,Month!AA$7,Raw!$I:$I,Month!$A46),IF($C46="Provider",SUMIFS(Raw!$H:$H,Raw!$A:$A,$B$5,Raw!$G:$G,Month!AA$7,Raw!$C:$C,Month!$A46),SUMIFS(Raw!$H:$H,Raw!$A:$A,$B$5,Raw!$G:$G,Month!AA$7,Raw!$E:$E,Month!$A46))))</f>
        <v>1332</v>
      </c>
      <c r="AB46" s="99">
        <f>IF($B46="","",IF($C46="Region",SUMIFS(Raw!$H:$H,Raw!$A:$A,$B$5,Raw!$G:$G,Month!AB$7,Raw!$I:$I,Month!$A46),IF($C46="Provider",SUMIFS(Raw!$H:$H,Raw!$A:$A,$B$5,Raw!$G:$G,Month!AB$7,Raw!$C:$C,Month!$A46),SUMIFS(Raw!$H:$H,Raw!$A:$A,$B$5,Raw!$G:$G,Month!AB$7,Raw!$E:$E,Month!$A46))))</f>
        <v>685</v>
      </c>
      <c r="AC46" s="99">
        <f>IF($B46="","",IF($C46="Region",SUMIFS(Raw!$H:$H,Raw!$A:$A,$B$5,Raw!$G:$G,Month!AC$7,Raw!$I:$I,Month!$A46),IF($C46="Provider",SUMIFS(Raw!$H:$H,Raw!$A:$A,$B$5,Raw!$G:$G,Month!AC$7,Raw!$C:$C,Month!$A46),SUMIFS(Raw!$H:$H,Raw!$A:$A,$B$5,Raw!$G:$G,Month!AC$7,Raw!$E:$E,Month!$A46))))</f>
        <v>6567</v>
      </c>
      <c r="AD46" s="99">
        <f>IF($B46="","",IF($C46="Region",SUMIFS(Raw!$H:$H,Raw!$A:$A,$B$5,Raw!$G:$G,Month!AD$7,Raw!$I:$I,Month!$A46),IF($C46="Provider",SUMIFS(Raw!$H:$H,Raw!$A:$A,$B$5,Raw!$G:$G,Month!AD$7,Raw!$C:$C,Month!$A46),SUMIFS(Raw!$H:$H,Raw!$A:$A,$B$5,Raw!$G:$G,Month!AD$7,Raw!$E:$E,Month!$A46))))</f>
        <v>34561</v>
      </c>
      <c r="AE46" s="99">
        <f>IF($B46="","",IF($C46="Region",SUMIFS(Raw!$H:$H,Raw!$A:$A,$B$5,Raw!$G:$G,Month!AE$7,Raw!$I:$I,Month!$A46),IF($C46="Provider",SUMIFS(Raw!$H:$H,Raw!$A:$A,$B$5,Raw!$G:$G,Month!AE$7,Raw!$C:$C,Month!$A46),SUMIFS(Raw!$H:$H,Raw!$A:$A,$B$5,Raw!$G:$G,Month!AE$7,Raw!$E:$E,Month!$A46))))</f>
        <v>20003</v>
      </c>
      <c r="AF46" s="99">
        <f>IF($B46="","",IF($C46="Region",SUMIFS(Raw!$H:$H,Raw!$A:$A,$B$5,Raw!$G:$G,Month!AF$7,Raw!$I:$I,Month!$A46),IF($C46="Provider",SUMIFS(Raw!$H:$H,Raw!$A:$A,$B$5,Raw!$G:$G,Month!AF$7,Raw!$C:$C,Month!$A46),SUMIFS(Raw!$H:$H,Raw!$A:$A,$B$5,Raw!$G:$G,Month!AF$7,Raw!$E:$E,Month!$A46))))</f>
        <v>3086</v>
      </c>
      <c r="AG46" s="99">
        <f>IF($B46="","",IF($C46="Region",SUMIFS(Raw!$H:$H,Raw!$A:$A,$B$5,Raw!$G:$G,Month!AG$7,Raw!$I:$I,Month!$A46),IF($C46="Provider",SUMIFS(Raw!$H:$H,Raw!$A:$A,$B$5,Raw!$G:$G,Month!AG$7,Raw!$C:$C,Month!$A46),SUMIFS(Raw!$H:$H,Raw!$A:$A,$B$5,Raw!$G:$G,Month!AG$7,Raw!$E:$E,Month!$A46))))</f>
        <v>1692</v>
      </c>
      <c r="AH46" s="99">
        <f>IF($B46="","",IF($C46="Region",SUMIFS(Raw!$H:$H,Raw!$A:$A,$B$5,Raw!$G:$G,Month!AH$7,Raw!$I:$I,Month!$A46),IF($C46="Provider",SUMIFS(Raw!$H:$H,Raw!$A:$A,$B$5,Raw!$G:$G,Month!AH$7,Raw!$C:$C,Month!$A46),SUMIFS(Raw!$H:$H,Raw!$A:$A,$B$5,Raw!$G:$G,Month!AH$7,Raw!$E:$E,Month!$A46))))</f>
        <v>1173</v>
      </c>
      <c r="AI46" s="99">
        <f>IF($B46="","",IF($C46="Region",SUMIFS(Raw!$H:$H,Raw!$A:$A,$B$5,Raw!$G:$G,Month!AI$7,Raw!$I:$I,Month!$A46),IF($C46="Provider",SUMIFS(Raw!$H:$H,Raw!$A:$A,$B$5,Raw!$G:$G,Month!AI$7,Raw!$C:$C,Month!$A46),SUMIFS(Raw!$H:$H,Raw!$A:$A,$B$5,Raw!$G:$G,Month!AI$7,Raw!$E:$E,Month!$A46))))</f>
        <v>12</v>
      </c>
      <c r="AJ46" s="99">
        <f>IF($B46="","",IF($C46="Region",SUMIFS(Raw!$H:$H,Raw!$A:$A,$B$5,Raw!$G:$G,Month!AJ$7,Raw!$I:$I,Month!$A46),IF($C46="Provider",SUMIFS(Raw!$H:$H,Raw!$A:$A,$B$5,Raw!$G:$G,Month!AJ$7,Raw!$C:$C,Month!$A46),SUMIFS(Raw!$H:$H,Raw!$A:$A,$B$5,Raw!$G:$G,Month!AJ$7,Raw!$E:$E,Month!$A46))))</f>
        <v>879</v>
      </c>
      <c r="AK46" s="99">
        <f>IF($B46="","",IF($C46="Region",SUMIFS(Raw!$H:$H,Raw!$A:$A,$B$5,Raw!$G:$G,Month!AK$7,Raw!$I:$I,Month!$A46),IF($C46="Provider",SUMIFS(Raw!$H:$H,Raw!$A:$A,$B$5,Raw!$G:$G,Month!AK$7,Raw!$C:$C,Month!$A46),SUMIFS(Raw!$H:$H,Raw!$A:$A,$B$5,Raw!$G:$G,Month!AK$7,Raw!$E:$E,Month!$A46))))</f>
        <v>49</v>
      </c>
      <c r="AL46" s="99">
        <f>IF($B46="","",IF($C46="Region",SUMIFS(Raw!$H:$H,Raw!$A:$A,$B$5,Raw!$G:$G,Month!AL$7,Raw!$I:$I,Month!$A46),IF($C46="Provider",SUMIFS(Raw!$H:$H,Raw!$A:$A,$B$5,Raw!$G:$G,Month!AL$7,Raw!$C:$C,Month!$A46),SUMIFS(Raw!$H:$H,Raw!$A:$A,$B$5,Raw!$G:$G,Month!AL$7,Raw!$E:$E,Month!$A46))))</f>
        <v>629</v>
      </c>
      <c r="AM46" s="99">
        <f>IF($B46="","",IF($C46="Region",SUMIFS(Raw!$H:$H,Raw!$A:$A,$B$5,Raw!$G:$G,Month!AM$7,Raw!$I:$I,Month!$A46),IF($C46="Provider",SUMIFS(Raw!$H:$H,Raw!$A:$A,$B$5,Raw!$G:$G,Month!AM$7,Raw!$C:$C,Month!$A46),SUMIFS(Raw!$H:$H,Raw!$A:$A,$B$5,Raw!$G:$G,Month!AM$7,Raw!$E:$E,Month!$A46))))</f>
        <v>31</v>
      </c>
      <c r="AN46" s="99">
        <f>IF($B46="","",IF($C46="Region",SUMIFS(Raw!$H:$H,Raw!$A:$A,$B$5,Raw!$G:$G,Month!AN$7,Raw!$I:$I,Month!$A46),IF($C46="Provider",SUMIFS(Raw!$H:$H,Raw!$A:$A,$B$5,Raw!$G:$G,Month!AN$7,Raw!$C:$C,Month!$A46),SUMIFS(Raw!$H:$H,Raw!$A:$A,$B$5,Raw!$G:$G,Month!AN$7,Raw!$E:$E,Month!$A46))))</f>
        <v>1717</v>
      </c>
      <c r="AO46" s="99">
        <f>IF($B46="","",IF($C46="Region",SUMIFS(Raw!$H:$H,Raw!$A:$A,$B$5,Raw!$G:$G,Month!AO$7,Raw!$I:$I,Month!$A46),IF($C46="Provider",SUMIFS(Raw!$H:$H,Raw!$A:$A,$B$5,Raw!$G:$G,Month!AO$7,Raw!$C:$C,Month!$A46),SUMIFS(Raw!$H:$H,Raw!$A:$A,$B$5,Raw!$G:$G,Month!AO$7,Raw!$E:$E,Month!$A46))))</f>
        <v>1261</v>
      </c>
      <c r="AP46" s="99">
        <f>IF($B46="","",IF($C46="Region",SUMIFS(Raw!$H:$H,Raw!$A:$A,$B$5,Raw!$G:$G,Month!AP$7,Raw!$I:$I,Month!$A46),IF($C46="Provider",SUMIFS(Raw!$H:$H,Raw!$A:$A,$B$5,Raw!$G:$G,Month!AP$7,Raw!$C:$C,Month!$A46),SUMIFS(Raw!$H:$H,Raw!$A:$A,$B$5,Raw!$G:$G,Month!AP$7,Raw!$E:$E,Month!$A46))))</f>
        <v>3594</v>
      </c>
      <c r="AQ46" s="99">
        <f>IF($B46="","",IF($C46="Region",SUMIFS(Raw!$H:$H,Raw!$A:$A,$B$5,Raw!$G:$G,Month!AQ$7,Raw!$I:$I,Month!$A46),IF($C46="Provider",SUMIFS(Raw!$H:$H,Raw!$A:$A,$B$5,Raw!$G:$G,Month!AQ$7,Raw!$C:$C,Month!$A46),SUMIFS(Raw!$H:$H,Raw!$A:$A,$B$5,Raw!$G:$G,Month!AQ$7,Raw!$E:$E,Month!$A46))))</f>
        <v>2140</v>
      </c>
      <c r="AR46" s="99">
        <f>IF($B46="","",IF($C46="Region",SUMIFS(Raw!$H:$H,Raw!$A:$A,$B$5,Raw!$G:$G,Month!AR$7,Raw!$I:$I,Month!$A46),IF($C46="Provider",SUMIFS(Raw!$H:$H,Raw!$A:$A,$B$5,Raw!$G:$G,Month!AR$7,Raw!$C:$C,Month!$A46),SUMIFS(Raw!$H:$H,Raw!$A:$A,$B$5,Raw!$G:$G,Month!AR$7,Raw!$E:$E,Month!$A46))))</f>
        <v>2043</v>
      </c>
      <c r="AS46" s="99">
        <f>IF($B46="","",IF($C46="Region",SUMIFS(Raw!$H:$H,Raw!$A:$A,$B$5,Raw!$G:$G,Month!AS$7,Raw!$I:$I,Month!$A46),IF($C46="Provider",SUMIFS(Raw!$H:$H,Raw!$A:$A,$B$5,Raw!$G:$G,Month!AS$7,Raw!$C:$C,Month!$A46),SUMIFS(Raw!$H:$H,Raw!$A:$A,$B$5,Raw!$G:$G,Month!AS$7,Raw!$E:$E,Month!$A46))))</f>
        <v>451</v>
      </c>
      <c r="AT46" s="99">
        <f>IF($B46="","",IF($C46="Region",SUMIFS(Raw!$H:$H,Raw!$A:$A,$B$5,Raw!$G:$G,Month!AT$7,Raw!$I:$I,Month!$A46),IF($C46="Provider",SUMIFS(Raw!$H:$H,Raw!$A:$A,$B$5,Raw!$G:$G,Month!AT$7,Raw!$C:$C,Month!$A46),SUMIFS(Raw!$H:$H,Raw!$A:$A,$B$5,Raw!$G:$G,Month!AT$7,Raw!$E:$E,Month!$A46))))</f>
        <v>1242</v>
      </c>
      <c r="AU46" s="99">
        <f>IF($B46="","",IF($C46="Region",SUMIFS(Raw!$H:$H,Raw!$A:$A,$B$5,Raw!$G:$G,Month!AU$7,Raw!$I:$I,Month!$A46),IF($C46="Provider",SUMIFS(Raw!$H:$H,Raw!$A:$A,$B$5,Raw!$G:$G,Month!AU$7,Raw!$C:$C,Month!$A46),SUMIFS(Raw!$H:$H,Raw!$A:$A,$B$5,Raw!$G:$G,Month!AU$7,Raw!$E:$E,Month!$A46))))</f>
        <v>123</v>
      </c>
      <c r="AV46" s="99">
        <f>IF($B46="","",IF($C46="Region",SUMIFS(Raw!$H:$H,Raw!$A:$A,$B$5,Raw!$G:$G,Month!AV$7,Raw!$I:$I,Month!$A46),IF($C46="Provider",SUMIFS(Raw!$H:$H,Raw!$A:$A,$B$5,Raw!$G:$G,Month!AV$7,Raw!$C:$C,Month!$A46),SUMIFS(Raw!$H:$H,Raw!$A:$A,$B$5,Raw!$G:$G,Month!AV$7,Raw!$E:$E,Month!$A46))))</f>
        <v>924</v>
      </c>
      <c r="AW46" s="99">
        <f>IF($B46="","",IF($C46="Region",SUMIFS(Raw!$H:$H,Raw!$A:$A,$B$5,Raw!$G:$G,Month!AW$7,Raw!$I:$I,Month!$A46),IF($C46="Provider",SUMIFS(Raw!$H:$H,Raw!$A:$A,$B$5,Raw!$G:$G,Month!AW$7,Raw!$C:$C,Month!$A46),SUMIFS(Raw!$H:$H,Raw!$A:$A,$B$5,Raw!$G:$G,Month!AW$7,Raw!$E:$E,Month!$A46))))</f>
        <v>6265620</v>
      </c>
      <c r="AX46" s="99">
        <f>IF($B46="","",IF($C46="Region",SUMIFS(Raw!$H:$H,Raw!$A:$A,$B$5,Raw!$G:$G,Month!AX$7,Raw!$I:$I,Month!$A46),IF($C46="Provider",SUMIFS(Raw!$H:$H,Raw!$A:$A,$B$5,Raw!$G:$G,Month!AX$7,Raw!$C:$C,Month!$A46),SUMIFS(Raw!$H:$H,Raw!$A:$A,$B$5,Raw!$G:$G,Month!AX$7,Raw!$E:$E,Month!$A46))))</f>
        <v>1821</v>
      </c>
      <c r="AY46" s="99">
        <f>IF($B46="","",IF($C46="Region",SUMIFS(Raw!$H:$H,Raw!$A:$A,$B$5,Raw!$G:$G,Month!AY$7,Raw!$I:$I,Month!$A46),IF($C46="Provider",SUMIFS(Raw!$H:$H,Raw!$A:$A,$B$5,Raw!$G:$G,Month!AY$7,Raw!$C:$C,Month!$A46),SUMIFS(Raw!$H:$H,Raw!$A:$A,$B$5,Raw!$G:$G,Month!AY$7,Raw!$E:$E,Month!$A46))))</f>
        <v>1543</v>
      </c>
      <c r="AZ46" s="99">
        <f>IF($B46="","",IF($C46="Region",SUMIFS(Raw!$H:$H,Raw!$A:$A,$B$5,Raw!$G:$G,Month!AZ$7,Raw!$I:$I,Month!$A46),IF($C46="Provider",SUMIFS(Raw!$H:$H,Raw!$A:$A,$B$5,Raw!$G:$G,Month!AZ$7,Raw!$C:$C,Month!$A46),SUMIFS(Raw!$H:$H,Raw!$A:$A,$B$5,Raw!$G:$G,Month!AZ$7,Raw!$E:$E,Month!$A46))))</f>
        <v>52</v>
      </c>
      <c r="BA46" s="99">
        <f>IF($B46="","",IF($C46="Region",SUMIFS(Raw!$H:$H,Raw!$A:$A,$B$5,Raw!$G:$G,Month!BA$7,Raw!$I:$I,Month!$A46),IF($C46="Provider",SUMIFS(Raw!$H:$H,Raw!$A:$A,$B$5,Raw!$G:$G,Month!BA$7,Raw!$C:$C,Month!$A46),SUMIFS(Raw!$H:$H,Raw!$A:$A,$B$5,Raw!$G:$G,Month!BA$7,Raw!$E:$E,Month!$A46))))</f>
        <v>915</v>
      </c>
      <c r="BB46" s="99">
        <f>IF($B46="","",IF($C46="Region",SUMIFS(Raw!$H:$H,Raw!$A:$A,$B$5,Raw!$G:$G,Month!BB$7,Raw!$I:$I,Month!$A46),IF($C46="Provider",SUMIFS(Raw!$H:$H,Raw!$A:$A,$B$5,Raw!$G:$G,Month!BB$7,Raw!$C:$C,Month!$A46),SUMIFS(Raw!$H:$H,Raw!$A:$A,$B$5,Raw!$G:$G,Month!BB$7,Raw!$E:$E,Month!$A46))))</f>
        <v>4022869</v>
      </c>
      <c r="BC46" s="99">
        <f>IF($B46="","",IF($C46="Region",SUMIFS(Raw!$H:$H,Raw!$A:$A,$B$5,Raw!$G:$G,Month!BC$7,Raw!$I:$I,Month!$A46),IF($C46="Provider",SUMIFS(Raw!$H:$H,Raw!$A:$A,$B$5,Raw!$G:$G,Month!BC$7,Raw!$C:$C,Month!$A46),SUMIFS(Raw!$H:$H,Raw!$A:$A,$B$5,Raw!$G:$G,Month!BC$7,Raw!$E:$E,Month!$A46))))</f>
        <v>466</v>
      </c>
      <c r="BD46" s="99">
        <f>IF($B46="","",IF($C46="Region",SUMIFS(Raw!$H:$H,Raw!$A:$A,$B$5,Raw!$G:$G,Month!BD$7,Raw!$I:$I,Month!$A46),IF($C46="Provider",SUMIFS(Raw!$H:$H,Raw!$A:$A,$B$5,Raw!$G:$G,Month!BD$7,Raw!$C:$C,Month!$A46),SUMIFS(Raw!$H:$H,Raw!$A:$A,$B$5,Raw!$G:$G,Month!BD$7,Raw!$E:$E,Month!$A46))))</f>
        <v>8139</v>
      </c>
      <c r="BE46" s="99">
        <f>IF($B46="","",IF($C46="Region",SUMIFS(Raw!$H:$H,Raw!$A:$A,$B$5,Raw!$G:$G,Month!BE$7,Raw!$I:$I,Month!$A46),IF($C46="Provider",SUMIFS(Raw!$H:$H,Raw!$A:$A,$B$5,Raw!$G:$G,Month!BE$7,Raw!$C:$C,Month!$A46),SUMIFS(Raw!$H:$H,Raw!$A:$A,$B$5,Raw!$G:$G,Month!BE$7,Raw!$E:$E,Month!$A46))))</f>
        <v>175</v>
      </c>
      <c r="BF46" s="99">
        <f>IF($B46="","",IF($C46="Region",SUMIFS(Raw!$H:$H,Raw!$A:$A,$B$5,Raw!$G:$G,Month!BF$7,Raw!$I:$I,Month!$A46),IF($C46="Provider",SUMIFS(Raw!$H:$H,Raw!$A:$A,$B$5,Raw!$G:$G,Month!BF$7,Raw!$C:$C,Month!$A46),SUMIFS(Raw!$H:$H,Raw!$A:$A,$B$5,Raw!$G:$G,Month!BF$7,Raw!$E:$E,Month!$A46))))</f>
        <v>12094</v>
      </c>
      <c r="BG46" s="99">
        <f>IF($B46="","",IF($C46="Region",SUMIFS(Raw!$H:$H,Raw!$A:$A,$B$5,Raw!$G:$G,Month!BG$7,Raw!$I:$I,Month!$A46),IF($C46="Provider",SUMIFS(Raw!$H:$H,Raw!$A:$A,$B$5,Raw!$G:$G,Month!BG$7,Raw!$C:$C,Month!$A46),SUMIFS(Raw!$H:$H,Raw!$A:$A,$B$5,Raw!$G:$G,Month!BG$7,Raw!$E:$E,Month!$A46))))</f>
        <v>14</v>
      </c>
      <c r="BH46" s="99">
        <f>IF($B46="","",IF($C46="Region",SUMIFS(Raw!$H:$H,Raw!$A:$A,$B$5,Raw!$G:$G,Month!BH$7,Raw!$I:$I,Month!$A46),IF($C46="Provider",SUMIFS(Raw!$H:$H,Raw!$A:$A,$B$5,Raw!$G:$G,Month!BH$7,Raw!$C:$C,Month!$A46),SUMIFS(Raw!$H:$H,Raw!$A:$A,$B$5,Raw!$G:$G,Month!BH$7,Raw!$E:$E,Month!$A46))))</f>
        <v>10251</v>
      </c>
      <c r="BI46" s="99">
        <f>IF($B46="","",IF($C46="Region",SUMIFS(Raw!$H:$H,Raw!$A:$A,$B$5,Raw!$G:$G,Month!BI$7,Raw!$I:$I,Month!$A46),IF($C46="Provider",SUMIFS(Raw!$H:$H,Raw!$A:$A,$B$5,Raw!$G:$G,Month!BI$7,Raw!$C:$C,Month!$A46),SUMIFS(Raw!$H:$H,Raw!$A:$A,$B$5,Raw!$G:$G,Month!BI$7,Raw!$E:$E,Month!$A46))))</f>
        <v>2222</v>
      </c>
      <c r="BJ46" s="99">
        <f>IF($B46="","",IF($C46="Region",SUMIFS(Raw!$H:$H,Raw!$A:$A,$B$5,Raw!$G:$G,Month!BJ$7,Raw!$I:$I,Month!$A46),IF($C46="Provider",SUMIFS(Raw!$H:$H,Raw!$A:$A,$B$5,Raw!$G:$G,Month!BJ$7,Raw!$C:$C,Month!$A46),SUMIFS(Raw!$H:$H,Raw!$A:$A,$B$5,Raw!$G:$G,Month!BJ$7,Raw!$E:$E,Month!$A46))))</f>
        <v>3244</v>
      </c>
      <c r="BK46" s="99">
        <f>IF($B46="","",IF($C46="Region",SUMIFS(Raw!$H:$H,Raw!$A:$A,$B$5,Raw!$G:$G,Month!BK$7,Raw!$I:$I,Month!$A46),IF($C46="Provider",SUMIFS(Raw!$H:$H,Raw!$A:$A,$B$5,Raw!$G:$G,Month!BK$7,Raw!$C:$C,Month!$A46),SUMIFS(Raw!$H:$H,Raw!$A:$A,$B$5,Raw!$G:$G,Month!BK$7,Raw!$E:$E,Month!$A46))))</f>
        <v>1037</v>
      </c>
      <c r="BL46" s="99">
        <f>IF($B46="","",IF($C46="Region",SUMIFS(Raw!$H:$H,Raw!$A:$A,$B$5,Raw!$G:$G,Month!BL$7,Raw!$I:$I,Month!$A46),IF($C46="Provider",SUMIFS(Raw!$H:$H,Raw!$A:$A,$B$5,Raw!$G:$G,Month!BL$7,Raw!$C:$C,Month!$A46),SUMIFS(Raw!$H:$H,Raw!$A:$A,$B$5,Raw!$G:$G,Month!BL$7,Raw!$E:$E,Month!$A46))))</f>
        <v>1030</v>
      </c>
      <c r="BM46" s="99">
        <f>IF($B46="","",IF($C46="Region",SUMIFS(Raw!$H:$H,Raw!$A:$A,$B$5,Raw!$G:$G,Month!BM$7,Raw!$I:$I,Month!$A46),IF($C46="Provider",SUMIFS(Raw!$H:$H,Raw!$A:$A,$B$5,Raw!$G:$G,Month!BM$7,Raw!$C:$C,Month!$A46),SUMIFS(Raw!$H:$H,Raw!$A:$A,$B$5,Raw!$G:$G,Month!BM$7,Raw!$E:$E,Month!$A46))))</f>
        <v>423</v>
      </c>
      <c r="BN46" s="99">
        <f>IF($B46="","",IF($C46="Region",SUMIFS(Raw!$H:$H,Raw!$A:$A,$B$5,Raw!$G:$G,Month!BN$7,Raw!$I:$I,Month!$A46),IF($C46="Provider",SUMIFS(Raw!$H:$H,Raw!$A:$A,$B$5,Raw!$G:$G,Month!BN$7,Raw!$C:$C,Month!$A46),SUMIFS(Raw!$H:$H,Raw!$A:$A,$B$5,Raw!$G:$G,Month!BN$7,Raw!$E:$E,Month!$A46))))</f>
        <v>24</v>
      </c>
      <c r="BO46" s="99">
        <f>IF($B46="","",IF($C46="Region",SUMIFS(Raw!$H:$H,Raw!$A:$A,$B$5,Raw!$G:$G,Month!BO$7,Raw!$I:$I,Month!$A46),IF($C46="Provider",SUMIFS(Raw!$H:$H,Raw!$A:$A,$B$5,Raw!$G:$G,Month!BO$7,Raw!$C:$C,Month!$A46),SUMIFS(Raw!$H:$H,Raw!$A:$A,$B$5,Raw!$G:$G,Month!BO$7,Raw!$E:$E,Month!$A46))))</f>
        <v>3</v>
      </c>
      <c r="BP46" s="99">
        <f>IF($B46="","",IF($C46="Region",SUMIFS(Raw!$H:$H,Raw!$A:$A,$B$5,Raw!$G:$G,Month!BP$7,Raw!$I:$I,Month!$A46),IF($C46="Provider",SUMIFS(Raw!$H:$H,Raw!$A:$A,$B$5,Raw!$G:$G,Month!BP$7,Raw!$C:$C,Month!$A46),SUMIFS(Raw!$H:$H,Raw!$A:$A,$B$5,Raw!$G:$G,Month!BP$7,Raw!$E:$E,Month!$A46))))</f>
        <v>1194</v>
      </c>
      <c r="BQ46" s="99">
        <f>IF($B46="","",IF($C46="Region",SUMIFS(Raw!$H:$H,Raw!$A:$A,$B$5,Raw!$G:$G,Month!BQ$7,Raw!$I:$I,Month!$A46),IF($C46="Provider",SUMIFS(Raw!$H:$H,Raw!$A:$A,$B$5,Raw!$G:$G,Month!BQ$7,Raw!$C:$C,Month!$A46),SUMIFS(Raw!$H:$H,Raw!$A:$A,$B$5,Raw!$G:$G,Month!BQ$7,Raw!$E:$E,Month!$A46))))</f>
        <v>7</v>
      </c>
      <c r="BR46" s="99">
        <f>IF($B46="","",IF($C46="Region",SUMIFS(Raw!$H:$H,Raw!$A:$A,$B$5,Raw!$G:$G,Month!BR$7,Raw!$I:$I,Month!$A46),IF($C46="Provider",SUMIFS(Raw!$H:$H,Raw!$A:$A,$B$5,Raw!$G:$G,Month!BR$7,Raw!$C:$C,Month!$A46),SUMIFS(Raw!$H:$H,Raw!$A:$A,$B$5,Raw!$G:$G,Month!BR$7,Raw!$E:$E,Month!$A46))))</f>
        <v>0</v>
      </c>
      <c r="BS46" s="99">
        <f>IF($B46="","",IF($C46="Region",SUMIFS(Raw!$H:$H,Raw!$A:$A,$B$5,Raw!$G:$G,Month!BS$7,Raw!$I:$I,Month!$A46),IF($C46="Provider",SUMIFS(Raw!$H:$H,Raw!$A:$A,$B$5,Raw!$G:$G,Month!BS$7,Raw!$C:$C,Month!$A46),SUMIFS(Raw!$H:$H,Raw!$A:$A,$B$5,Raw!$G:$G,Month!BS$7,Raw!$E:$E,Month!$A46))))</f>
        <v>0</v>
      </c>
      <c r="BT46" s="99">
        <f>IF($B46="","",IF($C46="Region",SUMIFS(Raw!$H:$H,Raw!$A:$A,$B$5,Raw!$G:$G,Month!BT$7,Raw!$I:$I,Month!$A46),IF($C46="Provider",SUMIFS(Raw!$H:$H,Raw!$A:$A,$B$5,Raw!$G:$G,Month!BT$7,Raw!$C:$C,Month!$A46),SUMIFS(Raw!$H:$H,Raw!$A:$A,$B$5,Raw!$G:$G,Month!BT$7,Raw!$E:$E,Month!$A46))))</f>
        <v>0</v>
      </c>
      <c r="BU46" s="99">
        <f>IF($B46="","",IF($C46="Region",SUMIFS(Raw!$H:$H,Raw!$A:$A,$B$5,Raw!$G:$G,Month!BU$7,Raw!$I:$I,Month!$A46),IF($C46="Provider",SUMIFS(Raw!$H:$H,Raw!$A:$A,$B$5,Raw!$G:$G,Month!BU$7,Raw!$C:$C,Month!$A46),SUMIFS(Raw!$H:$H,Raw!$A:$A,$B$5,Raw!$G:$G,Month!BU$7,Raw!$E:$E,Month!$A46))))</f>
        <v>0</v>
      </c>
      <c r="BV46" s="99">
        <f>IF($B46="","",IF($C46="Region",SUMIFS(Raw!$H:$H,Raw!$A:$A,$B$5,Raw!$G:$G,Month!BV$7,Raw!$I:$I,Month!$A46),IF($C46="Provider",SUMIFS(Raw!$H:$H,Raw!$A:$A,$B$5,Raw!$G:$G,Month!BV$7,Raw!$C:$C,Month!$A46),SUMIFS(Raw!$H:$H,Raw!$A:$A,$B$5,Raw!$G:$G,Month!BV$7,Raw!$E:$E,Month!$A46))))</f>
        <v>752</v>
      </c>
      <c r="BW46" s="99">
        <f>IF($B46="","",IF($C46="Region",SUMIFS(Raw!$H:$H,Raw!$A:$A,$B$5,Raw!$G:$G,Month!BW$7,Raw!$I:$I,Month!$A46),IF($C46="Provider",SUMIFS(Raw!$H:$H,Raw!$A:$A,$B$5,Raw!$G:$G,Month!BW$7,Raw!$C:$C,Month!$A46),SUMIFS(Raw!$H:$H,Raw!$A:$A,$B$5,Raw!$G:$G,Month!BW$7,Raw!$E:$E,Month!$A46))))</f>
        <v>483</v>
      </c>
      <c r="BX46" s="99">
        <f>IF($B46="","",IF($C46="Region",SUMIFS(Raw!$H:$H,Raw!$A:$A,$B$5,Raw!$G:$G,Month!BX$7,Raw!$I:$I,Month!$A46),IF($C46="Provider",SUMIFS(Raw!$H:$H,Raw!$A:$A,$B$5,Raw!$G:$G,Month!BX$7,Raw!$C:$C,Month!$A46),SUMIFS(Raw!$H:$H,Raw!$A:$A,$B$5,Raw!$G:$G,Month!BX$7,Raw!$E:$E,Month!$A46))))</f>
        <v>184</v>
      </c>
      <c r="BY46" s="99">
        <f>IF($B46="","",IF($C46="Region",SUMIFS(Raw!$H:$H,Raw!$A:$A,$B$5,Raw!$G:$G,Month!BY$7,Raw!$I:$I,Month!$A46),IF($C46="Provider",SUMIFS(Raw!$H:$H,Raw!$A:$A,$B$5,Raw!$G:$G,Month!BY$7,Raw!$C:$C,Month!$A46),SUMIFS(Raw!$H:$H,Raw!$A:$A,$B$5,Raw!$G:$G,Month!BY$7,Raw!$E:$E,Month!$A46))))</f>
        <v>103</v>
      </c>
      <c r="BZ46" s="99">
        <f>IF($B46="","",IF($C46="Region",SUMIFS(Raw!$H:$H,Raw!$A:$A,$B$5,Raw!$G:$G,Month!BZ$7,Raw!$I:$I,Month!$A46),IF($C46="Provider",SUMIFS(Raw!$H:$H,Raw!$A:$A,$B$5,Raw!$G:$G,Month!BZ$7,Raw!$C:$C,Month!$A46),SUMIFS(Raw!$H:$H,Raw!$A:$A,$B$5,Raw!$G:$G,Month!BZ$7,Raw!$E:$E,Month!$A46))))</f>
        <v>467</v>
      </c>
      <c r="CA46" s="99">
        <f>IF($B46="","",IF($C46="Region",SUMIFS(Raw!$H:$H,Raw!$A:$A,$B$5,Raw!$G:$G,Month!CA$7,Raw!$I:$I,Month!$A46),IF($C46="Provider",SUMIFS(Raw!$H:$H,Raw!$A:$A,$B$5,Raw!$G:$G,Month!CA$7,Raw!$C:$C,Month!$A46),SUMIFS(Raw!$H:$H,Raw!$A:$A,$B$5,Raw!$G:$G,Month!CA$7,Raw!$E:$E,Month!$A46))))</f>
        <v>378</v>
      </c>
      <c r="CB46" s="99">
        <f>IF($B46="","",IF($C46="Region",SUMIFS(Raw!$H:$H,Raw!$A:$A,$B$5,Raw!$G:$G,Month!CB$7,Raw!$I:$I,Month!$A46),IF($C46="Provider",SUMIFS(Raw!$H:$H,Raw!$A:$A,$B$5,Raw!$G:$G,Month!CB$7,Raw!$C:$C,Month!$A46),SUMIFS(Raw!$H:$H,Raw!$A:$A,$B$5,Raw!$G:$G,Month!CB$7,Raw!$E:$E,Month!$A46))))</f>
        <v>775</v>
      </c>
      <c r="CC46" s="99">
        <f>IF($B46="","",IF($C46="Region",SUMIFS(Raw!$H:$H,Raw!$A:$A,$B$5,Raw!$G:$G,Month!CC$7,Raw!$I:$I,Month!$A46),IF($C46="Provider",SUMIFS(Raw!$H:$H,Raw!$A:$A,$B$5,Raw!$G:$G,Month!CC$7,Raw!$C:$C,Month!$A46),SUMIFS(Raw!$H:$H,Raw!$A:$A,$B$5,Raw!$G:$G,Month!CC$7,Raw!$E:$E,Month!$A46))))</f>
        <v>775</v>
      </c>
      <c r="CD46" s="99">
        <f>IF($B46="","",IF($C46="Region",SUMIFS(Raw!$H:$H,Raw!$A:$A,$B$5,Raw!$G:$G,Month!CD$7,Raw!$I:$I,Month!$A46),IF($C46="Provider",SUMIFS(Raw!$H:$H,Raw!$A:$A,$B$5,Raw!$G:$G,Month!CD$7,Raw!$C:$C,Month!$A46),SUMIFS(Raw!$H:$H,Raw!$A:$A,$B$5,Raw!$G:$G,Month!CD$7,Raw!$E:$E,Month!$A46))))</f>
        <v>56</v>
      </c>
      <c r="CE46" s="99">
        <f>IF($B46="","",IF($C46="Region",SUMIFS(Raw!$H:$H,Raw!$A:$A,$B$5,Raw!$G:$G,Month!CE$7,Raw!$I:$I,Month!$A46),IF($C46="Provider",SUMIFS(Raw!$H:$H,Raw!$A:$A,$B$5,Raw!$G:$G,Month!CE$7,Raw!$C:$C,Month!$A46),SUMIFS(Raw!$H:$H,Raw!$A:$A,$B$5,Raw!$G:$G,Month!CE$7,Raw!$E:$E,Month!$A46))))</f>
        <v>46</v>
      </c>
      <c r="CF46" s="99">
        <f>IF($B46="","",IF($C46="Region",SUMIFS(Raw!$H:$H,Raw!$A:$A,$B$5,Raw!$G:$G,Month!CF$7,Raw!$I:$I,Month!$A46),IF($C46="Provider",SUMIFS(Raw!$H:$H,Raw!$A:$A,$B$5,Raw!$G:$G,Month!CF$7,Raw!$C:$C,Month!$A46),SUMIFS(Raw!$H:$H,Raw!$A:$A,$B$5,Raw!$G:$G,Month!CF$7,Raw!$E:$E,Month!$A46))))</f>
        <v>3</v>
      </c>
      <c r="CG46" s="99">
        <f>IF($B46="","",IF($C46="Region",SUMIFS(Raw!$H:$H,Raw!$A:$A,$B$5,Raw!$G:$G,Month!CG$7,Raw!$I:$I,Month!$A46),IF($C46="Provider",SUMIFS(Raw!$H:$H,Raw!$A:$A,$B$5,Raw!$G:$G,Month!CG$7,Raw!$C:$C,Month!$A46),SUMIFS(Raw!$H:$H,Raw!$A:$A,$B$5,Raw!$G:$G,Month!CG$7,Raw!$E:$E,Month!$A46))))</f>
        <v>3</v>
      </c>
      <c r="CH46" s="99">
        <f>IF($B46="","",IF($C46="Region",SUMIFS(Raw!$H:$H,Raw!$A:$A,$B$5,Raw!$G:$G,Month!CH$7,Raw!$I:$I,Month!$A46),IF($C46="Provider",SUMIFS(Raw!$H:$H,Raw!$A:$A,$B$5,Raw!$G:$G,Month!CH$7,Raw!$C:$C,Month!$A46),SUMIFS(Raw!$H:$H,Raw!$A:$A,$B$5,Raw!$G:$G,Month!CH$7,Raw!$E:$E,Month!$A46))))</f>
        <v>0</v>
      </c>
      <c r="CI46" s="99">
        <f>IF($B46="","",IF($C46="Region",SUMIFS(Raw!$H:$H,Raw!$A:$A,$B$5,Raw!$G:$G,Month!CI$7,Raw!$I:$I,Month!$A46),IF($C46="Provider",SUMIFS(Raw!$H:$H,Raw!$A:$A,$B$5,Raw!$G:$G,Month!CI$7,Raw!$C:$C,Month!$A46),SUMIFS(Raw!$H:$H,Raw!$A:$A,$B$5,Raw!$G:$G,Month!CI$7,Raw!$E:$E,Month!$A46))))</f>
        <v>0</v>
      </c>
      <c r="CJ46" s="99">
        <f>IF($B46="","",IF($C46="Region",SUMIFS(Raw!$H:$H,Raw!$A:$A,$B$5,Raw!$G:$G,Month!CJ$7,Raw!$I:$I,Month!$A46),IF($C46="Provider",SUMIFS(Raw!$H:$H,Raw!$A:$A,$B$5,Raw!$G:$G,Month!CJ$7,Raw!$C:$C,Month!$A46),SUMIFS(Raw!$H:$H,Raw!$A:$A,$B$5,Raw!$G:$G,Month!CJ$7,Raw!$E:$E,Month!$A46))))</f>
        <v>355</v>
      </c>
      <c r="CK46" s="99">
        <f>IF($B46="","",IF($C46="Region",SUMIFS(Raw!$H:$H,Raw!$A:$A,$B$5,Raw!$G:$G,Month!CK$7,Raw!$I:$I,Month!$A46),IF($C46="Provider",SUMIFS(Raw!$H:$H,Raw!$A:$A,$B$5,Raw!$G:$G,Month!CK$7,Raw!$C:$C,Month!$A46),SUMIFS(Raw!$H:$H,Raw!$A:$A,$B$5,Raw!$G:$G,Month!CK$7,Raw!$E:$E,Month!$A46))))</f>
        <v>118</v>
      </c>
      <c r="CL46" s="99">
        <f>IF($B46="","",IF($C46="Region",SUMIFS(Raw!$H:$H,Raw!$A:$A,$B$5,Raw!$G:$G,Month!CL$7,Raw!$I:$I,Month!$A46),IF($C46="Provider",SUMIFS(Raw!$H:$H,Raw!$A:$A,$B$5,Raw!$G:$G,Month!CL$7,Raw!$C:$C,Month!$A46),SUMIFS(Raw!$H:$H,Raw!$A:$A,$B$5,Raw!$G:$G,Month!CL$7,Raw!$E:$E,Month!$A46))))</f>
        <v>80</v>
      </c>
      <c r="CM46" s="99">
        <f>IF($B46="","",IF($C46="Region",SUMIFS(Raw!$H:$H,Raw!$A:$A,$B$5,Raw!$G:$G,Month!CM$7,Raw!$I:$I,Month!$A46),IF($C46="Provider",SUMIFS(Raw!$H:$H,Raw!$A:$A,$B$5,Raw!$G:$G,Month!CM$7,Raw!$C:$C,Month!$A46),SUMIFS(Raw!$H:$H,Raw!$A:$A,$B$5,Raw!$G:$G,Month!CM$7,Raw!$E:$E,Month!$A46))))</f>
        <v>26</v>
      </c>
    </row>
    <row r="47" spans="1:91" x14ac:dyDescent="0.25">
      <c r="A47" s="18" t="str">
        <f>IF(Refs!A40="","",Refs!A40)</f>
        <v>111AL5</v>
      </c>
      <c r="B47" s="3" t="str">
        <f>IF(Refs!B40="","",Refs!B40)</f>
        <v>Somerset (HUC)</v>
      </c>
      <c r="C47" s="9" t="str">
        <f>IF(Refs!D40="","",Refs!D40)</f>
        <v>Area</v>
      </c>
      <c r="D47" s="99">
        <f>IF($B47="","",IF($C47="Region",SUMIFS(Raw!$H:$H,Raw!$A:$A,$B$5,Raw!$G:$G,Month!D$7,Raw!$I:$I,Month!$A47),IF($C47="Provider",SUMIFS(Raw!$H:$H,Raw!$A:$A,$B$5,Raw!$G:$G,Month!D$7,Raw!$C:$C,Month!$A47),SUMIFS(Raw!$H:$H,Raw!$A:$A,$B$5,Raw!$G:$G,Month!D$7,Raw!$E:$E,Month!$A47))))</f>
        <v>18992</v>
      </c>
      <c r="E47" s="99">
        <f>IF($B47="","",IF($C47="Region",SUMIFS(Raw!$H:$H,Raw!$A:$A,$B$5,Raw!$G:$G,Month!E$7,Raw!$I:$I,Month!$A47),IF($C47="Provider",SUMIFS(Raw!$H:$H,Raw!$A:$A,$B$5,Raw!$G:$G,Month!E$7,Raw!$C:$C,Month!$A47),SUMIFS(Raw!$H:$H,Raw!$A:$A,$B$5,Raw!$G:$G,Month!E$7,Raw!$E:$E,Month!$A47))))</f>
        <v>18992</v>
      </c>
      <c r="F47" s="99">
        <f>IF($B47="","",IF($C47="Region",SUMIFS(Raw!$H:$H,Raw!$A:$A,$B$5,Raw!$G:$G,Month!F$7,Raw!$I:$I,Month!$A47),IF($C47="Provider",SUMIFS(Raw!$H:$H,Raw!$A:$A,$B$5,Raw!$G:$G,Month!F$7,Raw!$C:$C,Month!$A47),SUMIFS(Raw!$H:$H,Raw!$A:$A,$B$5,Raw!$G:$G,Month!F$7,Raw!$E:$E,Month!$A47))))</f>
        <v>18693</v>
      </c>
      <c r="G47" s="99">
        <f>IF($B47="","",IF($C47="Region",SUMIFS(Raw!$H:$H,Raw!$A:$A,$B$5,Raw!$G:$G,Month!G$7,Raw!$I:$I,Month!$A47),IF($C47="Provider",SUMIFS(Raw!$H:$H,Raw!$A:$A,$B$5,Raw!$G:$G,Month!G$7,Raw!$C:$C,Month!$A47),SUMIFS(Raw!$H:$H,Raw!$A:$A,$B$5,Raw!$G:$G,Month!G$7,Raw!$E:$E,Month!$A47))))</f>
        <v>16746</v>
      </c>
      <c r="H47" s="99">
        <f>IF($B47="","",IF($C47="Region",SUMIFS(Raw!$H:$H,Raw!$A:$A,$B$5,Raw!$G:$G,Month!H$7,Raw!$I:$I,Month!$A47),IF($C47="Provider",SUMIFS(Raw!$H:$H,Raw!$A:$A,$B$5,Raw!$G:$G,Month!H$7,Raw!$C:$C,Month!$A47),SUMIFS(Raw!$H:$H,Raw!$A:$A,$B$5,Raw!$G:$G,Month!H$7,Raw!$E:$E,Month!$A47))))</f>
        <v>299</v>
      </c>
      <c r="I47" s="99">
        <f>IF($B47="","",IF($C47="Region",SUMIFS(Raw!$H:$H,Raw!$A:$A,$B$5,Raw!$G:$G,Month!I$7,Raw!$I:$I,Month!$A47),IF($C47="Provider",SUMIFS(Raw!$H:$H,Raw!$A:$A,$B$5,Raw!$G:$G,Month!I$7,Raw!$C:$C,Month!$A47),SUMIFS(Raw!$H:$H,Raw!$A:$A,$B$5,Raw!$G:$G,Month!I$7,Raw!$E:$E,Month!$A47))))</f>
        <v>449794</v>
      </c>
      <c r="J47" s="99">
        <f>IF($B47="","",IF($C47="Region",SUMIFS(Raw!$H:$H,Raw!$A:$A,$B$5,Raw!$G:$G,Month!J$7,Raw!$I:$I,Month!$A47),IF($C47="Provider",SUMIFS(Raw!$H:$H,Raw!$A:$A,$B$5,Raw!$G:$G,Month!J$7,Raw!$C:$C,Month!$A47),SUMIFS(Raw!$H:$H,Raw!$A:$A,$B$5,Raw!$G:$G,Month!J$7,Raw!$E:$E,Month!$A47))))</f>
        <v>133</v>
      </c>
      <c r="K47" s="99">
        <f>IF($B47="","",IF($C47="Region",SUMIFS(Raw!$H:$H,Raw!$A:$A,$B$5,Raw!$G:$G,Month!K$7,Raw!$I:$I,Month!$A47),IF($C47="Provider",SUMIFS(Raw!$H:$H,Raw!$A:$A,$B$5,Raw!$G:$G,Month!K$7,Raw!$C:$C,Month!$A47),SUMIFS(Raw!$H:$H,Raw!$A:$A,$B$5,Raw!$G:$G,Month!K$7,Raw!$E:$E,Month!$A47))))</f>
        <v>276</v>
      </c>
      <c r="L47" s="99">
        <f>IF($B47="","",IF($C47="Region",SUMIFS(Raw!$H:$H,Raw!$A:$A,$B$5,Raw!$G:$G,Month!L$7,Raw!$I:$I,Month!$A47),IF($C47="Provider",SUMIFS(Raw!$H:$H,Raw!$A:$A,$B$5,Raw!$G:$G,Month!L$7,Raw!$C:$C,Month!$A47),SUMIFS(Raw!$H:$H,Raw!$A:$A,$B$5,Raw!$G:$G,Month!L$7,Raw!$E:$E,Month!$A47))))</f>
        <v>23345</v>
      </c>
      <c r="M47" s="99">
        <f>IF($B47="","",IF($C47="Region",SUMIFS(Raw!$H:$H,Raw!$A:$A,$B$5,Raw!$G:$G,Month!M$7,Raw!$I:$I,Month!$A47),IF($C47="Provider",SUMIFS(Raw!$H:$H,Raw!$A:$A,$B$5,Raw!$G:$G,Month!M$7,Raw!$C:$C,Month!$A47),SUMIFS(Raw!$H:$H,Raw!$A:$A,$B$5,Raw!$G:$G,Month!M$7,Raw!$E:$E,Month!$A47))))</f>
        <v>9257</v>
      </c>
      <c r="N47" s="99">
        <f>IF($B47="","",IF($C47="Region",SUMIFS(Raw!$H:$H,Raw!$A:$A,$B$5,Raw!$G:$G,Month!N$7,Raw!$I:$I,Month!$A47),IF($C47="Provider",SUMIFS(Raw!$H:$H,Raw!$A:$A,$B$5,Raw!$G:$G,Month!N$7,Raw!$C:$C,Month!$A47),SUMIFS(Raw!$H:$H,Raw!$A:$A,$B$5,Raw!$G:$G,Month!N$7,Raw!$E:$E,Month!$A47))))</f>
        <v>81387473</v>
      </c>
      <c r="O47" s="99">
        <f>IF($B47="","",IF($C47="Region",SUMIFS(Raw!$H:$H,Raw!$A:$A,$B$5,Raw!$G:$G,Month!O$7,Raw!$I:$I,Month!$A47),IF($C47="Provider",SUMIFS(Raw!$H:$H,Raw!$A:$A,$B$5,Raw!$G:$G,Month!O$7,Raw!$C:$C,Month!$A47),SUMIFS(Raw!$H:$H,Raw!$A:$A,$B$5,Raw!$G:$G,Month!O$7,Raw!$E:$E,Month!$A47))))</f>
        <v>15783</v>
      </c>
      <c r="P47" s="99">
        <f>IF($B47="","",IF($C47="Region",SUMIFS(Raw!$H:$H,Raw!$A:$A,$B$5,Raw!$G:$G,Month!P$7,Raw!$I:$I,Month!$A47),IF($C47="Provider",SUMIFS(Raw!$H:$H,Raw!$A:$A,$B$5,Raw!$G:$G,Month!P$7,Raw!$C:$C,Month!$A47),SUMIFS(Raw!$H:$H,Raw!$A:$A,$B$5,Raw!$G:$G,Month!P$7,Raw!$E:$E,Month!$A47))))</f>
        <v>0</v>
      </c>
      <c r="Q47" s="99">
        <f>IF($B47="","",IF($C47="Region",SUMIFS(Raw!$H:$H,Raw!$A:$A,$B$5,Raw!$G:$G,Month!Q$7,Raw!$I:$I,Month!$A47),IF($C47="Provider",SUMIFS(Raw!$H:$H,Raw!$A:$A,$B$5,Raw!$G:$G,Month!Q$7,Raw!$C:$C,Month!$A47),SUMIFS(Raw!$H:$H,Raw!$A:$A,$B$5,Raw!$G:$G,Month!Q$7,Raw!$E:$E,Month!$A47))))</f>
        <v>6556</v>
      </c>
      <c r="R47" s="99">
        <f>IF($B47="","",IF($C47="Region",SUMIFS(Raw!$H:$H,Raw!$A:$A,$B$5,Raw!$G:$G,Month!R$7,Raw!$I:$I,Month!$A47),IF($C47="Provider",SUMIFS(Raw!$H:$H,Raw!$A:$A,$B$5,Raw!$G:$G,Month!R$7,Raw!$C:$C,Month!$A47),SUMIFS(Raw!$H:$H,Raw!$A:$A,$B$5,Raw!$G:$G,Month!R$7,Raw!$E:$E,Month!$A47))))</f>
        <v>2054</v>
      </c>
      <c r="S47" s="99">
        <f>IF($B47="","",IF($C47="Region",SUMIFS(Raw!$H:$H,Raw!$A:$A,$B$5,Raw!$G:$G,Month!S$7,Raw!$I:$I,Month!$A47),IF($C47="Provider",SUMIFS(Raw!$H:$H,Raw!$A:$A,$B$5,Raw!$G:$G,Month!S$7,Raw!$C:$C,Month!$A47),SUMIFS(Raw!$H:$H,Raw!$A:$A,$B$5,Raw!$G:$G,Month!S$7,Raw!$E:$E,Month!$A47))))</f>
        <v>7173</v>
      </c>
      <c r="T47" s="99">
        <f>IF($B47="","",IF($C47="Region",SUMIFS(Raw!$H:$H,Raw!$A:$A,$B$5,Raw!$G:$G,Month!T$7,Raw!$I:$I,Month!$A47),IF($C47="Provider",SUMIFS(Raw!$H:$H,Raw!$A:$A,$B$5,Raw!$G:$G,Month!T$7,Raw!$C:$C,Month!$A47),SUMIFS(Raw!$H:$H,Raw!$A:$A,$B$5,Raw!$G:$G,Month!T$7,Raw!$E:$E,Month!$A47))))</f>
        <v>0</v>
      </c>
      <c r="U47" s="99">
        <f>IF($B47="","",IF($C47="Region",SUMIFS(Raw!$H:$H,Raw!$A:$A,$B$5,Raw!$G:$G,Month!U$7,Raw!$I:$I,Month!$A47),IF($C47="Provider",SUMIFS(Raw!$H:$H,Raw!$A:$A,$B$5,Raw!$G:$G,Month!U$7,Raw!$C:$C,Month!$A47),SUMIFS(Raw!$H:$H,Raw!$A:$A,$B$5,Raw!$G:$G,Month!U$7,Raw!$E:$E,Month!$A47))))</f>
        <v>9227</v>
      </c>
      <c r="V47" s="99">
        <f>IF($B47="","",IF($C47="Region",SUMIFS(Raw!$H:$H,Raw!$A:$A,$B$5,Raw!$G:$G,Month!V$7,Raw!$I:$I,Month!$A47),IF($C47="Provider",SUMIFS(Raw!$H:$H,Raw!$A:$A,$B$5,Raw!$G:$G,Month!V$7,Raw!$C:$C,Month!$A47),SUMIFS(Raw!$H:$H,Raw!$A:$A,$B$5,Raw!$G:$G,Month!V$7,Raw!$E:$E,Month!$A47))))</f>
        <v>0</v>
      </c>
      <c r="W47" s="99">
        <f>IF($B47="","",IF($C47="Region",SUMIFS(Raw!$H:$H,Raw!$A:$A,$B$5,Raw!$G:$G,Month!W$7,Raw!$I:$I,Month!$A47),IF($C47="Provider",SUMIFS(Raw!$H:$H,Raw!$A:$A,$B$5,Raw!$G:$G,Month!W$7,Raw!$C:$C,Month!$A47),SUMIFS(Raw!$H:$H,Raw!$A:$A,$B$5,Raw!$G:$G,Month!W$7,Raw!$E:$E,Month!$A47))))</f>
        <v>3980</v>
      </c>
      <c r="X47" s="99">
        <f>IF($B47="","",IF($C47="Region",SUMIFS(Raw!$H:$H,Raw!$A:$A,$B$5,Raw!$G:$G,Month!X$7,Raw!$I:$I,Month!$A47),IF($C47="Provider",SUMIFS(Raw!$H:$H,Raw!$A:$A,$B$5,Raw!$G:$G,Month!X$7,Raw!$C:$C,Month!$A47),SUMIFS(Raw!$H:$H,Raw!$A:$A,$B$5,Raw!$G:$G,Month!X$7,Raw!$E:$E,Month!$A47))))</f>
        <v>1169</v>
      </c>
      <c r="Y47" s="99">
        <f>IF($B47="","",IF($C47="Region",SUMIFS(Raw!$H:$H,Raw!$A:$A,$B$5,Raw!$G:$G,Month!Y$7,Raw!$I:$I,Month!$A47),IF($C47="Provider",SUMIFS(Raw!$H:$H,Raw!$A:$A,$B$5,Raw!$G:$G,Month!Y$7,Raw!$C:$C,Month!$A47),SUMIFS(Raw!$H:$H,Raw!$A:$A,$B$5,Raw!$G:$G,Month!Y$7,Raw!$E:$E,Month!$A47))))</f>
        <v>6833</v>
      </c>
      <c r="Z47" s="99">
        <f>IF($B47="","",IF($C47="Region",SUMIFS(Raw!$H:$H,Raw!$A:$A,$B$5,Raw!$G:$G,Month!Z$7,Raw!$I:$I,Month!$A47),IF($C47="Provider",SUMIFS(Raw!$H:$H,Raw!$A:$A,$B$5,Raw!$G:$G,Month!Z$7,Raw!$C:$C,Month!$A47),SUMIFS(Raw!$H:$H,Raw!$A:$A,$B$5,Raw!$G:$G,Month!Z$7,Raw!$E:$E,Month!$A47))))</f>
        <v>28397</v>
      </c>
      <c r="AA47" s="99">
        <f>IF($B47="","",IF($C47="Region",SUMIFS(Raw!$H:$H,Raw!$A:$A,$B$5,Raw!$G:$G,Month!AA$7,Raw!$I:$I,Month!$A47),IF($C47="Provider",SUMIFS(Raw!$H:$H,Raw!$A:$A,$B$5,Raw!$G:$G,Month!AA$7,Raw!$C:$C,Month!$A47),SUMIFS(Raw!$H:$H,Raw!$A:$A,$B$5,Raw!$G:$G,Month!AA$7,Raw!$E:$E,Month!$A47))))</f>
        <v>4521</v>
      </c>
      <c r="AB47" s="99">
        <f>IF($B47="","",IF($C47="Region",SUMIFS(Raw!$H:$H,Raw!$A:$A,$B$5,Raw!$G:$G,Month!AB$7,Raw!$I:$I,Month!$A47),IF($C47="Provider",SUMIFS(Raw!$H:$H,Raw!$A:$A,$B$5,Raw!$G:$G,Month!AB$7,Raw!$C:$C,Month!$A47),SUMIFS(Raw!$H:$H,Raw!$A:$A,$B$5,Raw!$G:$G,Month!AB$7,Raw!$E:$E,Month!$A47))))</f>
        <v>2371</v>
      </c>
      <c r="AC47" s="99">
        <f>IF($B47="","",IF($C47="Region",SUMIFS(Raw!$H:$H,Raw!$A:$A,$B$5,Raw!$G:$G,Month!AC$7,Raw!$I:$I,Month!$A47),IF($C47="Provider",SUMIFS(Raw!$H:$H,Raw!$A:$A,$B$5,Raw!$G:$G,Month!AC$7,Raw!$C:$C,Month!$A47),SUMIFS(Raw!$H:$H,Raw!$A:$A,$B$5,Raw!$G:$G,Month!AC$7,Raw!$E:$E,Month!$A47))))</f>
        <v>14772</v>
      </c>
      <c r="AD47" s="99">
        <f>IF($B47="","",IF($C47="Region",SUMIFS(Raw!$H:$H,Raw!$A:$A,$B$5,Raw!$G:$G,Month!AD$7,Raw!$I:$I,Month!$A47),IF($C47="Provider",SUMIFS(Raw!$H:$H,Raw!$A:$A,$B$5,Raw!$G:$G,Month!AD$7,Raw!$C:$C,Month!$A47),SUMIFS(Raw!$H:$H,Raw!$A:$A,$B$5,Raw!$G:$G,Month!AD$7,Raw!$E:$E,Month!$A47))))</f>
        <v>67875</v>
      </c>
      <c r="AE47" s="99">
        <f>IF($B47="","",IF($C47="Region",SUMIFS(Raw!$H:$H,Raw!$A:$A,$B$5,Raw!$G:$G,Month!AE$7,Raw!$I:$I,Month!$A47),IF($C47="Provider",SUMIFS(Raw!$H:$H,Raw!$A:$A,$B$5,Raw!$G:$G,Month!AE$7,Raw!$C:$C,Month!$A47),SUMIFS(Raw!$H:$H,Raw!$A:$A,$B$5,Raw!$G:$G,Month!AE$7,Raw!$E:$E,Month!$A47))))</f>
        <v>15783</v>
      </c>
      <c r="AF47" s="99">
        <f>IF($B47="","",IF($C47="Region",SUMIFS(Raw!$H:$H,Raw!$A:$A,$B$5,Raw!$G:$G,Month!AF$7,Raw!$I:$I,Month!$A47),IF($C47="Provider",SUMIFS(Raw!$H:$H,Raw!$A:$A,$B$5,Raw!$G:$G,Month!AF$7,Raw!$C:$C,Month!$A47),SUMIFS(Raw!$H:$H,Raw!$A:$A,$B$5,Raw!$G:$G,Month!AF$7,Raw!$E:$E,Month!$A47))))</f>
        <v>2491</v>
      </c>
      <c r="AG47" s="99">
        <f>IF($B47="","",IF($C47="Region",SUMIFS(Raw!$H:$H,Raw!$A:$A,$B$5,Raw!$G:$G,Month!AG$7,Raw!$I:$I,Month!$A47),IF($C47="Provider",SUMIFS(Raw!$H:$H,Raw!$A:$A,$B$5,Raw!$G:$G,Month!AG$7,Raw!$C:$C,Month!$A47),SUMIFS(Raw!$H:$H,Raw!$A:$A,$B$5,Raw!$G:$G,Month!AG$7,Raw!$E:$E,Month!$A47))))</f>
        <v>1785</v>
      </c>
      <c r="AH47" s="99">
        <f>IF($B47="","",IF($C47="Region",SUMIFS(Raw!$H:$H,Raw!$A:$A,$B$5,Raw!$G:$G,Month!AH$7,Raw!$I:$I,Month!$A47),IF($C47="Provider",SUMIFS(Raw!$H:$H,Raw!$A:$A,$B$5,Raw!$G:$G,Month!AH$7,Raw!$C:$C,Month!$A47),SUMIFS(Raw!$H:$H,Raw!$A:$A,$B$5,Raw!$G:$G,Month!AH$7,Raw!$E:$E,Month!$A47))))</f>
        <v>599</v>
      </c>
      <c r="AI47" s="99">
        <f>IF($B47="","",IF($C47="Region",SUMIFS(Raw!$H:$H,Raw!$A:$A,$B$5,Raw!$G:$G,Month!AI$7,Raw!$I:$I,Month!$A47),IF($C47="Provider",SUMIFS(Raw!$H:$H,Raw!$A:$A,$B$5,Raw!$G:$G,Month!AI$7,Raw!$C:$C,Month!$A47),SUMIFS(Raw!$H:$H,Raw!$A:$A,$B$5,Raw!$G:$G,Month!AI$7,Raw!$E:$E,Month!$A47))))</f>
        <v>4</v>
      </c>
      <c r="AJ47" s="99">
        <f>IF($B47="","",IF($C47="Region",SUMIFS(Raw!$H:$H,Raw!$A:$A,$B$5,Raw!$G:$G,Month!AJ$7,Raw!$I:$I,Month!$A47),IF($C47="Provider",SUMIFS(Raw!$H:$H,Raw!$A:$A,$B$5,Raw!$G:$G,Month!AJ$7,Raw!$C:$C,Month!$A47),SUMIFS(Raw!$H:$H,Raw!$A:$A,$B$5,Raw!$G:$G,Month!AJ$7,Raw!$E:$E,Month!$A47))))</f>
        <v>1672</v>
      </c>
      <c r="AK47" s="99">
        <f>IF($B47="","",IF($C47="Region",SUMIFS(Raw!$H:$H,Raw!$A:$A,$B$5,Raw!$G:$G,Month!AK$7,Raw!$I:$I,Month!$A47),IF($C47="Provider",SUMIFS(Raw!$H:$H,Raw!$A:$A,$B$5,Raw!$G:$G,Month!AK$7,Raw!$C:$C,Month!$A47),SUMIFS(Raw!$H:$H,Raw!$A:$A,$B$5,Raw!$G:$G,Month!AK$7,Raw!$E:$E,Month!$A47))))</f>
        <v>48</v>
      </c>
      <c r="AL47" s="99">
        <f>IF($B47="","",IF($C47="Region",SUMIFS(Raw!$H:$H,Raw!$A:$A,$B$5,Raw!$G:$G,Month!AL$7,Raw!$I:$I,Month!$A47),IF($C47="Provider",SUMIFS(Raw!$H:$H,Raw!$A:$A,$B$5,Raw!$G:$G,Month!AL$7,Raw!$C:$C,Month!$A47),SUMIFS(Raw!$H:$H,Raw!$A:$A,$B$5,Raw!$G:$G,Month!AL$7,Raw!$E:$E,Month!$A47))))</f>
        <v>320</v>
      </c>
      <c r="AM47" s="99">
        <f>IF($B47="","",IF($C47="Region",SUMIFS(Raw!$H:$H,Raw!$A:$A,$B$5,Raw!$G:$G,Month!AM$7,Raw!$I:$I,Month!$A47),IF($C47="Provider",SUMIFS(Raw!$H:$H,Raw!$A:$A,$B$5,Raw!$G:$G,Month!AM$7,Raw!$C:$C,Month!$A47),SUMIFS(Raw!$H:$H,Raw!$A:$A,$B$5,Raw!$G:$G,Month!AM$7,Raw!$E:$E,Month!$A47))))</f>
        <v>26</v>
      </c>
      <c r="AN47" s="99">
        <f>IF($B47="","",IF($C47="Region",SUMIFS(Raw!$H:$H,Raw!$A:$A,$B$5,Raw!$G:$G,Month!AN$7,Raw!$I:$I,Month!$A47),IF($C47="Provider",SUMIFS(Raw!$H:$H,Raw!$A:$A,$B$5,Raw!$G:$G,Month!AN$7,Raw!$C:$C,Month!$A47),SUMIFS(Raw!$H:$H,Raw!$A:$A,$B$5,Raw!$G:$G,Month!AN$7,Raw!$E:$E,Month!$A47))))</f>
        <v>2873</v>
      </c>
      <c r="AO47" s="99">
        <f>IF($B47="","",IF($C47="Region",SUMIFS(Raw!$H:$H,Raw!$A:$A,$B$5,Raw!$G:$G,Month!AO$7,Raw!$I:$I,Month!$A47),IF($C47="Provider",SUMIFS(Raw!$H:$H,Raw!$A:$A,$B$5,Raw!$G:$G,Month!AO$7,Raw!$C:$C,Month!$A47),SUMIFS(Raw!$H:$H,Raw!$A:$A,$B$5,Raw!$G:$G,Month!AO$7,Raw!$E:$E,Month!$A47))))</f>
        <v>2382</v>
      </c>
      <c r="AP47" s="99">
        <f>IF($B47="","",IF($C47="Region",SUMIFS(Raw!$H:$H,Raw!$A:$A,$B$5,Raw!$G:$G,Month!AP$7,Raw!$I:$I,Month!$A47),IF($C47="Provider",SUMIFS(Raw!$H:$H,Raw!$A:$A,$B$5,Raw!$G:$G,Month!AP$7,Raw!$C:$C,Month!$A47),SUMIFS(Raw!$H:$H,Raw!$A:$A,$B$5,Raw!$G:$G,Month!AP$7,Raw!$E:$E,Month!$A47))))</f>
        <v>2361</v>
      </c>
      <c r="AQ47" s="99">
        <f>IF($B47="","",IF($C47="Region",SUMIFS(Raw!$H:$H,Raw!$A:$A,$B$5,Raw!$G:$G,Month!AQ$7,Raw!$I:$I,Month!$A47),IF($C47="Provider",SUMIFS(Raw!$H:$H,Raw!$A:$A,$B$5,Raw!$G:$G,Month!AQ$7,Raw!$C:$C,Month!$A47),SUMIFS(Raw!$H:$H,Raw!$A:$A,$B$5,Raw!$G:$G,Month!AQ$7,Raw!$E:$E,Month!$A47))))</f>
        <v>2366</v>
      </c>
      <c r="AR47" s="99">
        <f>IF($B47="","",IF($C47="Region",SUMIFS(Raw!$H:$H,Raw!$A:$A,$B$5,Raw!$G:$G,Month!AR$7,Raw!$I:$I,Month!$A47),IF($C47="Provider",SUMIFS(Raw!$H:$H,Raw!$A:$A,$B$5,Raw!$G:$G,Month!AR$7,Raw!$C:$C,Month!$A47),SUMIFS(Raw!$H:$H,Raw!$A:$A,$B$5,Raw!$G:$G,Month!AR$7,Raw!$E:$E,Month!$A47))))</f>
        <v>2225</v>
      </c>
      <c r="AS47" s="99">
        <f>IF($B47="","",IF($C47="Region",SUMIFS(Raw!$H:$H,Raw!$A:$A,$B$5,Raw!$G:$G,Month!AS$7,Raw!$I:$I,Month!$A47),IF($C47="Provider",SUMIFS(Raw!$H:$H,Raw!$A:$A,$B$5,Raw!$G:$G,Month!AS$7,Raw!$C:$C,Month!$A47),SUMIFS(Raw!$H:$H,Raw!$A:$A,$B$5,Raw!$G:$G,Month!AS$7,Raw!$E:$E,Month!$A47))))</f>
        <v>1136</v>
      </c>
      <c r="AT47" s="99">
        <f>IF($B47="","",IF($C47="Region",SUMIFS(Raw!$H:$H,Raw!$A:$A,$B$5,Raw!$G:$G,Month!AT$7,Raw!$I:$I,Month!$A47),IF($C47="Provider",SUMIFS(Raw!$H:$H,Raw!$A:$A,$B$5,Raw!$G:$G,Month!AT$7,Raw!$C:$C,Month!$A47),SUMIFS(Raw!$H:$H,Raw!$A:$A,$B$5,Raw!$G:$G,Month!AT$7,Raw!$E:$E,Month!$A47))))</f>
        <v>406</v>
      </c>
      <c r="AU47" s="99">
        <f>IF($B47="","",IF($C47="Region",SUMIFS(Raw!$H:$H,Raw!$A:$A,$B$5,Raw!$G:$G,Month!AU$7,Raw!$I:$I,Month!$A47),IF($C47="Provider",SUMIFS(Raw!$H:$H,Raw!$A:$A,$B$5,Raw!$G:$G,Month!AU$7,Raw!$C:$C,Month!$A47),SUMIFS(Raw!$H:$H,Raw!$A:$A,$B$5,Raw!$G:$G,Month!AU$7,Raw!$E:$E,Month!$A47))))</f>
        <v>159</v>
      </c>
      <c r="AV47" s="99">
        <f>IF($B47="","",IF($C47="Region",SUMIFS(Raw!$H:$H,Raw!$A:$A,$B$5,Raw!$G:$G,Month!AV$7,Raw!$I:$I,Month!$A47),IF($C47="Provider",SUMIFS(Raw!$H:$H,Raw!$A:$A,$B$5,Raw!$G:$G,Month!AV$7,Raw!$C:$C,Month!$A47),SUMIFS(Raw!$H:$H,Raw!$A:$A,$B$5,Raw!$G:$G,Month!AV$7,Raw!$E:$E,Month!$A47))))</f>
        <v>1747</v>
      </c>
      <c r="AW47" s="99">
        <f>IF($B47="","",IF($C47="Region",SUMIFS(Raw!$H:$H,Raw!$A:$A,$B$5,Raw!$G:$G,Month!AW$7,Raw!$I:$I,Month!$A47),IF($C47="Provider",SUMIFS(Raw!$H:$H,Raw!$A:$A,$B$5,Raw!$G:$G,Month!AW$7,Raw!$C:$C,Month!$A47),SUMIFS(Raw!$H:$H,Raw!$A:$A,$B$5,Raw!$G:$G,Month!AW$7,Raw!$E:$E,Month!$A47))))</f>
        <v>8537906</v>
      </c>
      <c r="AX47" s="99">
        <f>IF($B47="","",IF($C47="Region",SUMIFS(Raw!$H:$H,Raw!$A:$A,$B$5,Raw!$G:$G,Month!AX$7,Raw!$I:$I,Month!$A47),IF($C47="Provider",SUMIFS(Raw!$H:$H,Raw!$A:$A,$B$5,Raw!$G:$G,Month!AX$7,Raw!$C:$C,Month!$A47),SUMIFS(Raw!$H:$H,Raw!$A:$A,$B$5,Raw!$G:$G,Month!AX$7,Raw!$E:$E,Month!$A47))))</f>
        <v>1078</v>
      </c>
      <c r="AY47" s="99">
        <f>IF($B47="","",IF($C47="Region",SUMIFS(Raw!$H:$H,Raw!$A:$A,$B$5,Raw!$G:$G,Month!AY$7,Raw!$I:$I,Month!$A47),IF($C47="Provider",SUMIFS(Raw!$H:$H,Raw!$A:$A,$B$5,Raw!$G:$G,Month!AY$7,Raw!$C:$C,Month!$A47),SUMIFS(Raw!$H:$H,Raw!$A:$A,$B$5,Raw!$G:$G,Month!AY$7,Raw!$E:$E,Month!$A47))))</f>
        <v>1037</v>
      </c>
      <c r="AZ47" s="99">
        <f>IF($B47="","",IF($C47="Region",SUMIFS(Raw!$H:$H,Raw!$A:$A,$B$5,Raw!$G:$G,Month!AZ$7,Raw!$I:$I,Month!$A47),IF($C47="Provider",SUMIFS(Raw!$H:$H,Raw!$A:$A,$B$5,Raw!$G:$G,Month!AZ$7,Raw!$C:$C,Month!$A47),SUMIFS(Raw!$H:$H,Raw!$A:$A,$B$5,Raw!$G:$G,Month!AZ$7,Raw!$E:$E,Month!$A47))))</f>
        <v>97</v>
      </c>
      <c r="BA47" s="99">
        <f>IF($B47="","",IF($C47="Region",SUMIFS(Raw!$H:$H,Raw!$A:$A,$B$5,Raw!$G:$G,Month!BA$7,Raw!$I:$I,Month!$A47),IF($C47="Provider",SUMIFS(Raw!$H:$H,Raw!$A:$A,$B$5,Raw!$G:$G,Month!BA$7,Raw!$C:$C,Month!$A47),SUMIFS(Raw!$H:$H,Raw!$A:$A,$B$5,Raw!$G:$G,Month!BA$7,Raw!$E:$E,Month!$A47))))</f>
        <v>736</v>
      </c>
      <c r="BB47" s="99">
        <f>IF($B47="","",IF($C47="Region",SUMIFS(Raw!$H:$H,Raw!$A:$A,$B$5,Raw!$G:$G,Month!BB$7,Raw!$I:$I,Month!$A47),IF($C47="Provider",SUMIFS(Raw!$H:$H,Raw!$A:$A,$B$5,Raw!$G:$G,Month!BB$7,Raw!$C:$C,Month!$A47),SUMIFS(Raw!$H:$H,Raw!$A:$A,$B$5,Raw!$G:$G,Month!BB$7,Raw!$E:$E,Month!$A47))))</f>
        <v>6453655</v>
      </c>
      <c r="BC47" s="99">
        <f>IF($B47="","",IF($C47="Region",SUMIFS(Raw!$H:$H,Raw!$A:$A,$B$5,Raw!$G:$G,Month!BC$7,Raw!$I:$I,Month!$A47),IF($C47="Provider",SUMIFS(Raw!$H:$H,Raw!$A:$A,$B$5,Raw!$G:$G,Month!BC$7,Raw!$C:$C,Month!$A47),SUMIFS(Raw!$H:$H,Raw!$A:$A,$B$5,Raw!$G:$G,Month!BC$7,Raw!$E:$E,Month!$A47))))</f>
        <v>656</v>
      </c>
      <c r="BD47" s="99">
        <f>IF($B47="","",IF($C47="Region",SUMIFS(Raw!$H:$H,Raw!$A:$A,$B$5,Raw!$G:$G,Month!BD$7,Raw!$I:$I,Month!$A47),IF($C47="Provider",SUMIFS(Raw!$H:$H,Raw!$A:$A,$B$5,Raw!$G:$G,Month!BD$7,Raw!$C:$C,Month!$A47),SUMIFS(Raw!$H:$H,Raw!$A:$A,$B$5,Raw!$G:$G,Month!BD$7,Raw!$E:$E,Month!$A47))))</f>
        <v>3170</v>
      </c>
      <c r="BE47" s="99">
        <f>IF($B47="","",IF($C47="Region",SUMIFS(Raw!$H:$H,Raw!$A:$A,$B$5,Raw!$G:$G,Month!BE$7,Raw!$I:$I,Month!$A47),IF($C47="Provider",SUMIFS(Raw!$H:$H,Raw!$A:$A,$B$5,Raw!$G:$G,Month!BE$7,Raw!$C:$C,Month!$A47),SUMIFS(Raw!$H:$H,Raw!$A:$A,$B$5,Raw!$G:$G,Month!BE$7,Raw!$E:$E,Month!$A47))))</f>
        <v>1033</v>
      </c>
      <c r="BF47" s="99">
        <f>IF($B47="","",IF($C47="Region",SUMIFS(Raw!$H:$H,Raw!$A:$A,$B$5,Raw!$G:$G,Month!BF$7,Raw!$I:$I,Month!$A47),IF($C47="Provider",SUMIFS(Raw!$H:$H,Raw!$A:$A,$B$5,Raw!$G:$G,Month!BF$7,Raw!$C:$C,Month!$A47),SUMIFS(Raw!$H:$H,Raw!$A:$A,$B$5,Raw!$G:$G,Month!BF$7,Raw!$E:$E,Month!$A47))))</f>
        <v>11526</v>
      </c>
      <c r="BG47" s="99">
        <f>IF($B47="","",IF($C47="Region",SUMIFS(Raw!$H:$H,Raw!$A:$A,$B$5,Raw!$G:$G,Month!BG$7,Raw!$I:$I,Month!$A47),IF($C47="Provider",SUMIFS(Raw!$H:$H,Raw!$A:$A,$B$5,Raw!$G:$G,Month!BG$7,Raw!$C:$C,Month!$A47),SUMIFS(Raw!$H:$H,Raw!$A:$A,$B$5,Raw!$G:$G,Month!BG$7,Raw!$E:$E,Month!$A47))))</f>
        <v>0</v>
      </c>
      <c r="BH47" s="99">
        <f>IF($B47="","",IF($C47="Region",SUMIFS(Raw!$H:$H,Raw!$A:$A,$B$5,Raw!$G:$G,Month!BH$7,Raw!$I:$I,Month!$A47),IF($C47="Provider",SUMIFS(Raw!$H:$H,Raw!$A:$A,$B$5,Raw!$G:$G,Month!BH$7,Raw!$C:$C,Month!$A47),SUMIFS(Raw!$H:$H,Raw!$A:$A,$B$5,Raw!$G:$G,Month!BH$7,Raw!$E:$E,Month!$A47))))</f>
        <v>10436</v>
      </c>
      <c r="BI47" s="99">
        <f>IF($B47="","",IF($C47="Region",SUMIFS(Raw!$H:$H,Raw!$A:$A,$B$5,Raw!$G:$G,Month!BI$7,Raw!$I:$I,Month!$A47),IF($C47="Provider",SUMIFS(Raw!$H:$H,Raw!$A:$A,$B$5,Raw!$G:$G,Month!BI$7,Raw!$C:$C,Month!$A47),SUMIFS(Raw!$H:$H,Raw!$A:$A,$B$5,Raw!$G:$G,Month!BI$7,Raw!$E:$E,Month!$A47))))</f>
        <v>3689</v>
      </c>
      <c r="BJ47" s="99">
        <f>IF($B47="","",IF($C47="Region",SUMIFS(Raw!$H:$H,Raw!$A:$A,$B$5,Raw!$G:$G,Month!BJ$7,Raw!$I:$I,Month!$A47),IF($C47="Provider",SUMIFS(Raw!$H:$H,Raw!$A:$A,$B$5,Raw!$G:$G,Month!BJ$7,Raw!$C:$C,Month!$A47),SUMIFS(Raw!$H:$H,Raw!$A:$A,$B$5,Raw!$G:$G,Month!BJ$7,Raw!$E:$E,Month!$A47))))</f>
        <v>2285</v>
      </c>
      <c r="BK47" s="99">
        <f>IF($B47="","",IF($C47="Region",SUMIFS(Raw!$H:$H,Raw!$A:$A,$B$5,Raw!$G:$G,Month!BK$7,Raw!$I:$I,Month!$A47),IF($C47="Provider",SUMIFS(Raw!$H:$H,Raw!$A:$A,$B$5,Raw!$G:$G,Month!BK$7,Raw!$C:$C,Month!$A47),SUMIFS(Raw!$H:$H,Raw!$A:$A,$B$5,Raw!$G:$G,Month!BK$7,Raw!$E:$E,Month!$A47))))</f>
        <v>1125</v>
      </c>
      <c r="BL47" s="99">
        <f>IF($B47="","",IF($C47="Region",SUMIFS(Raw!$H:$H,Raw!$A:$A,$B$5,Raw!$G:$G,Month!BL$7,Raw!$I:$I,Month!$A47),IF($C47="Provider",SUMIFS(Raw!$H:$H,Raw!$A:$A,$B$5,Raw!$G:$G,Month!BL$7,Raw!$C:$C,Month!$A47),SUMIFS(Raw!$H:$H,Raw!$A:$A,$B$5,Raw!$G:$G,Month!BL$7,Raw!$E:$E,Month!$A47))))</f>
        <v>5135</v>
      </c>
      <c r="BM47" s="99">
        <f>IF($B47="","",IF($C47="Region",SUMIFS(Raw!$H:$H,Raw!$A:$A,$B$5,Raw!$G:$G,Month!BM$7,Raw!$I:$I,Month!$A47),IF($C47="Provider",SUMIFS(Raw!$H:$H,Raw!$A:$A,$B$5,Raw!$G:$G,Month!BM$7,Raw!$C:$C,Month!$A47),SUMIFS(Raw!$H:$H,Raw!$A:$A,$B$5,Raw!$G:$G,Month!BM$7,Raw!$E:$E,Month!$A47))))</f>
        <v>2267</v>
      </c>
      <c r="BN47" s="99">
        <f>IF($B47="","",IF($C47="Region",SUMIFS(Raw!$H:$H,Raw!$A:$A,$B$5,Raw!$G:$G,Month!BN$7,Raw!$I:$I,Month!$A47),IF($C47="Provider",SUMIFS(Raw!$H:$H,Raw!$A:$A,$B$5,Raw!$G:$G,Month!BN$7,Raw!$C:$C,Month!$A47),SUMIFS(Raw!$H:$H,Raw!$A:$A,$B$5,Raw!$G:$G,Month!BN$7,Raw!$E:$E,Month!$A47))))</f>
        <v>907</v>
      </c>
      <c r="BO47" s="99">
        <f>IF($B47="","",IF($C47="Region",SUMIFS(Raw!$H:$H,Raw!$A:$A,$B$5,Raw!$G:$G,Month!BO$7,Raw!$I:$I,Month!$A47),IF($C47="Provider",SUMIFS(Raw!$H:$H,Raw!$A:$A,$B$5,Raw!$G:$G,Month!BO$7,Raw!$C:$C,Month!$A47),SUMIFS(Raw!$H:$H,Raw!$A:$A,$B$5,Raw!$G:$G,Month!BO$7,Raw!$E:$E,Month!$A47))))</f>
        <v>276</v>
      </c>
      <c r="BP47" s="99">
        <f>IF($B47="","",IF($C47="Region",SUMIFS(Raw!$H:$H,Raw!$A:$A,$B$5,Raw!$G:$G,Month!BP$7,Raw!$I:$I,Month!$A47),IF($C47="Provider",SUMIFS(Raw!$H:$H,Raw!$A:$A,$B$5,Raw!$G:$G,Month!BP$7,Raw!$C:$C,Month!$A47),SUMIFS(Raw!$H:$H,Raw!$A:$A,$B$5,Raw!$G:$G,Month!BP$7,Raw!$E:$E,Month!$A47))))</f>
        <v>1065</v>
      </c>
      <c r="BQ47" s="99">
        <f>IF($B47="","",IF($C47="Region",SUMIFS(Raw!$H:$H,Raw!$A:$A,$B$5,Raw!$G:$G,Month!BQ$7,Raw!$I:$I,Month!$A47),IF($C47="Provider",SUMIFS(Raw!$H:$H,Raw!$A:$A,$B$5,Raw!$G:$G,Month!BQ$7,Raw!$C:$C,Month!$A47),SUMIFS(Raw!$H:$H,Raw!$A:$A,$B$5,Raw!$G:$G,Month!BQ$7,Raw!$E:$E,Month!$A47))))</f>
        <v>5</v>
      </c>
      <c r="BR47" s="99">
        <f>IF($B47="","",IF($C47="Region",SUMIFS(Raw!$H:$H,Raw!$A:$A,$B$5,Raw!$G:$G,Month!BR$7,Raw!$I:$I,Month!$A47),IF($C47="Provider",SUMIFS(Raw!$H:$H,Raw!$A:$A,$B$5,Raw!$G:$G,Month!BR$7,Raw!$C:$C,Month!$A47),SUMIFS(Raw!$H:$H,Raw!$A:$A,$B$5,Raw!$G:$G,Month!BR$7,Raw!$E:$E,Month!$A47))))</f>
        <v>1</v>
      </c>
      <c r="BS47" s="99">
        <f>IF($B47="","",IF($C47="Region",SUMIFS(Raw!$H:$H,Raw!$A:$A,$B$5,Raw!$G:$G,Month!BS$7,Raw!$I:$I,Month!$A47),IF($C47="Provider",SUMIFS(Raw!$H:$H,Raw!$A:$A,$B$5,Raw!$G:$G,Month!BS$7,Raw!$C:$C,Month!$A47),SUMIFS(Raw!$H:$H,Raw!$A:$A,$B$5,Raw!$G:$G,Month!BS$7,Raw!$E:$E,Month!$A47))))</f>
        <v>0</v>
      </c>
      <c r="BT47" s="99">
        <f>IF($B47="","",IF($C47="Region",SUMIFS(Raw!$H:$H,Raw!$A:$A,$B$5,Raw!$G:$G,Month!BT$7,Raw!$I:$I,Month!$A47),IF($C47="Provider",SUMIFS(Raw!$H:$H,Raw!$A:$A,$B$5,Raw!$G:$G,Month!BT$7,Raw!$C:$C,Month!$A47),SUMIFS(Raw!$H:$H,Raw!$A:$A,$B$5,Raw!$G:$G,Month!BT$7,Raw!$E:$E,Month!$A47))))</f>
        <v>0</v>
      </c>
      <c r="BU47" s="99">
        <f>IF($B47="","",IF($C47="Region",SUMIFS(Raw!$H:$H,Raw!$A:$A,$B$5,Raw!$G:$G,Month!BU$7,Raw!$I:$I,Month!$A47),IF($C47="Provider",SUMIFS(Raw!$H:$H,Raw!$A:$A,$B$5,Raw!$G:$G,Month!BU$7,Raw!$C:$C,Month!$A47),SUMIFS(Raw!$H:$H,Raw!$A:$A,$B$5,Raw!$G:$G,Month!BU$7,Raw!$E:$E,Month!$A47))))</f>
        <v>0</v>
      </c>
      <c r="BV47" s="99">
        <f>IF($B47="","",IF($C47="Region",SUMIFS(Raw!$H:$H,Raw!$A:$A,$B$5,Raw!$G:$G,Month!BV$7,Raw!$I:$I,Month!$A47),IF($C47="Provider",SUMIFS(Raw!$H:$H,Raw!$A:$A,$B$5,Raw!$G:$G,Month!BV$7,Raw!$C:$C,Month!$A47),SUMIFS(Raw!$H:$H,Raw!$A:$A,$B$5,Raw!$G:$G,Month!BV$7,Raw!$E:$E,Month!$A47))))</f>
        <v>16</v>
      </c>
      <c r="BW47" s="99">
        <f>IF($B47="","",IF($C47="Region",SUMIFS(Raw!$H:$H,Raw!$A:$A,$B$5,Raw!$G:$G,Month!BW$7,Raw!$I:$I,Month!$A47),IF($C47="Provider",SUMIFS(Raw!$H:$H,Raw!$A:$A,$B$5,Raw!$G:$G,Month!BW$7,Raw!$C:$C,Month!$A47),SUMIFS(Raw!$H:$H,Raw!$A:$A,$B$5,Raw!$G:$G,Month!BW$7,Raw!$E:$E,Month!$A47))))</f>
        <v>23</v>
      </c>
      <c r="BX47" s="99">
        <f>IF($B47="","",IF($C47="Region",SUMIFS(Raw!$H:$H,Raw!$A:$A,$B$5,Raw!$G:$G,Month!BX$7,Raw!$I:$I,Month!$A47),IF($C47="Provider",SUMIFS(Raw!$H:$H,Raw!$A:$A,$B$5,Raw!$G:$G,Month!BX$7,Raw!$C:$C,Month!$A47),SUMIFS(Raw!$H:$H,Raw!$A:$A,$B$5,Raw!$G:$G,Month!BX$7,Raw!$E:$E,Month!$A47))))</f>
        <v>527</v>
      </c>
      <c r="BY47" s="99">
        <f>IF($B47="","",IF($C47="Region",SUMIFS(Raw!$H:$H,Raw!$A:$A,$B$5,Raw!$G:$G,Month!BY$7,Raw!$I:$I,Month!$A47),IF($C47="Provider",SUMIFS(Raw!$H:$H,Raw!$A:$A,$B$5,Raw!$G:$G,Month!BY$7,Raw!$C:$C,Month!$A47),SUMIFS(Raw!$H:$H,Raw!$A:$A,$B$5,Raw!$G:$G,Month!BY$7,Raw!$E:$E,Month!$A47))))</f>
        <v>465</v>
      </c>
      <c r="BZ47" s="99">
        <f>IF($B47="","",IF($C47="Region",SUMIFS(Raw!$H:$H,Raw!$A:$A,$B$5,Raw!$G:$G,Month!BZ$7,Raw!$I:$I,Month!$A47),IF($C47="Provider",SUMIFS(Raw!$H:$H,Raw!$A:$A,$B$5,Raw!$G:$G,Month!BZ$7,Raw!$C:$C,Month!$A47),SUMIFS(Raw!$H:$H,Raw!$A:$A,$B$5,Raw!$G:$G,Month!BZ$7,Raw!$E:$E,Month!$A47))))</f>
        <v>1402</v>
      </c>
      <c r="CA47" s="99">
        <f>IF($B47="","",IF($C47="Region",SUMIFS(Raw!$H:$H,Raw!$A:$A,$B$5,Raw!$G:$G,Month!CA$7,Raw!$I:$I,Month!$A47),IF($C47="Provider",SUMIFS(Raw!$H:$H,Raw!$A:$A,$B$5,Raw!$G:$G,Month!CA$7,Raw!$C:$C,Month!$A47),SUMIFS(Raw!$H:$H,Raw!$A:$A,$B$5,Raw!$G:$G,Month!CA$7,Raw!$E:$E,Month!$A47))))</f>
        <v>1280</v>
      </c>
      <c r="CB47" s="99">
        <f>IF($B47="","",IF($C47="Region",SUMIFS(Raw!$H:$H,Raw!$A:$A,$B$5,Raw!$G:$G,Month!CB$7,Raw!$I:$I,Month!$A47),IF($C47="Provider",SUMIFS(Raw!$H:$H,Raw!$A:$A,$B$5,Raw!$G:$G,Month!CB$7,Raw!$C:$C,Month!$A47),SUMIFS(Raw!$H:$H,Raw!$A:$A,$B$5,Raw!$G:$G,Month!CB$7,Raw!$E:$E,Month!$A47))))</f>
        <v>976</v>
      </c>
      <c r="CC47" s="99">
        <f>IF($B47="","",IF($C47="Region",SUMIFS(Raw!$H:$H,Raw!$A:$A,$B$5,Raw!$G:$G,Month!CC$7,Raw!$I:$I,Month!$A47),IF($C47="Provider",SUMIFS(Raw!$H:$H,Raw!$A:$A,$B$5,Raw!$G:$G,Month!CC$7,Raw!$C:$C,Month!$A47),SUMIFS(Raw!$H:$H,Raw!$A:$A,$B$5,Raw!$G:$G,Month!CC$7,Raw!$E:$E,Month!$A47))))</f>
        <v>976</v>
      </c>
      <c r="CD47" s="99">
        <f>IF($B47="","",IF($C47="Region",SUMIFS(Raw!$H:$H,Raw!$A:$A,$B$5,Raw!$G:$G,Month!CD$7,Raw!$I:$I,Month!$A47),IF($C47="Provider",SUMIFS(Raw!$H:$H,Raw!$A:$A,$B$5,Raw!$G:$G,Month!CD$7,Raw!$C:$C,Month!$A47),SUMIFS(Raw!$H:$H,Raw!$A:$A,$B$5,Raw!$G:$G,Month!CD$7,Raw!$E:$E,Month!$A47))))</f>
        <v>247</v>
      </c>
      <c r="CE47" s="99">
        <f>IF($B47="","",IF($C47="Region",SUMIFS(Raw!$H:$H,Raw!$A:$A,$B$5,Raw!$G:$G,Month!CE$7,Raw!$I:$I,Month!$A47),IF($C47="Provider",SUMIFS(Raw!$H:$H,Raw!$A:$A,$B$5,Raw!$G:$G,Month!CE$7,Raw!$C:$C,Month!$A47),SUMIFS(Raw!$H:$H,Raw!$A:$A,$B$5,Raw!$G:$G,Month!CE$7,Raw!$E:$E,Month!$A47))))</f>
        <v>209</v>
      </c>
      <c r="CF47" s="99">
        <f>IF($B47="","",IF($C47="Region",SUMIFS(Raw!$H:$H,Raw!$A:$A,$B$5,Raw!$G:$G,Month!CF$7,Raw!$I:$I,Month!$A47),IF($C47="Provider",SUMIFS(Raw!$H:$H,Raw!$A:$A,$B$5,Raw!$G:$G,Month!CF$7,Raw!$C:$C,Month!$A47),SUMIFS(Raw!$H:$H,Raw!$A:$A,$B$5,Raw!$G:$G,Month!CF$7,Raw!$E:$E,Month!$A47))))</f>
        <v>10</v>
      </c>
      <c r="CG47" s="99">
        <f>IF($B47="","",IF($C47="Region",SUMIFS(Raw!$H:$H,Raw!$A:$A,$B$5,Raw!$G:$G,Month!CG$7,Raw!$I:$I,Month!$A47),IF($C47="Provider",SUMIFS(Raw!$H:$H,Raw!$A:$A,$B$5,Raw!$G:$G,Month!CG$7,Raw!$C:$C,Month!$A47),SUMIFS(Raw!$H:$H,Raw!$A:$A,$B$5,Raw!$G:$G,Month!CG$7,Raw!$E:$E,Month!$A47))))</f>
        <v>10</v>
      </c>
      <c r="CH47" s="99">
        <f>IF($B47="","",IF($C47="Region",SUMIFS(Raw!$H:$H,Raw!$A:$A,$B$5,Raw!$G:$G,Month!CH$7,Raw!$I:$I,Month!$A47),IF($C47="Provider",SUMIFS(Raw!$H:$H,Raw!$A:$A,$B$5,Raw!$G:$G,Month!CH$7,Raw!$C:$C,Month!$A47),SUMIFS(Raw!$H:$H,Raw!$A:$A,$B$5,Raw!$G:$G,Month!CH$7,Raw!$E:$E,Month!$A47))))</f>
        <v>136</v>
      </c>
      <c r="CI47" s="99">
        <f>IF($B47="","",IF($C47="Region",SUMIFS(Raw!$H:$H,Raw!$A:$A,$B$5,Raw!$G:$G,Month!CI$7,Raw!$I:$I,Month!$A47),IF($C47="Provider",SUMIFS(Raw!$H:$H,Raw!$A:$A,$B$5,Raw!$G:$G,Month!CI$7,Raw!$C:$C,Month!$A47),SUMIFS(Raw!$H:$H,Raw!$A:$A,$B$5,Raw!$G:$G,Month!CI$7,Raw!$E:$E,Month!$A47))))</f>
        <v>136</v>
      </c>
      <c r="CJ47" s="99">
        <f>IF($B47="","",IF($C47="Region",SUMIFS(Raw!$H:$H,Raw!$A:$A,$B$5,Raw!$G:$G,Month!CJ$7,Raw!$I:$I,Month!$A47),IF($C47="Provider",SUMIFS(Raw!$H:$H,Raw!$A:$A,$B$5,Raw!$G:$G,Month!CJ$7,Raw!$C:$C,Month!$A47),SUMIFS(Raw!$H:$H,Raw!$A:$A,$B$5,Raw!$G:$G,Month!CJ$7,Raw!$E:$E,Month!$A47))))</f>
        <v>367</v>
      </c>
      <c r="CK47" s="99">
        <f>IF($B47="","",IF($C47="Region",SUMIFS(Raw!$H:$H,Raw!$A:$A,$B$5,Raw!$G:$G,Month!CK$7,Raw!$I:$I,Month!$A47),IF($C47="Provider",SUMIFS(Raw!$H:$H,Raw!$A:$A,$B$5,Raw!$G:$G,Month!CK$7,Raw!$C:$C,Month!$A47),SUMIFS(Raw!$H:$H,Raw!$A:$A,$B$5,Raw!$G:$G,Month!CK$7,Raw!$E:$E,Month!$A47))))</f>
        <v>106</v>
      </c>
      <c r="CL47" s="99">
        <f>IF($B47="","",IF($C47="Region",SUMIFS(Raw!$H:$H,Raw!$A:$A,$B$5,Raw!$G:$G,Month!CL$7,Raw!$I:$I,Month!$A47),IF($C47="Provider",SUMIFS(Raw!$H:$H,Raw!$A:$A,$B$5,Raw!$G:$G,Month!CL$7,Raw!$C:$C,Month!$A47),SUMIFS(Raw!$H:$H,Raw!$A:$A,$B$5,Raw!$G:$G,Month!CL$7,Raw!$E:$E,Month!$A47))))</f>
        <v>609</v>
      </c>
      <c r="CM47" s="99">
        <f>IF($B47="","",IF($C47="Region",SUMIFS(Raw!$H:$H,Raw!$A:$A,$B$5,Raw!$G:$G,Month!CM$7,Raw!$I:$I,Month!$A47),IF($C47="Provider",SUMIFS(Raw!$H:$H,Raw!$A:$A,$B$5,Raw!$G:$G,Month!CM$7,Raw!$C:$C,Month!$A47),SUMIFS(Raw!$H:$H,Raw!$A:$A,$B$5,Raw!$G:$G,Month!CM$7,Raw!$E:$E,Month!$A47))))</f>
        <v>317</v>
      </c>
    </row>
    <row r="48" spans="1:91" x14ac:dyDescent="0.25">
      <c r="A48" s="18" t="str">
        <f>IF(Refs!A41="","",Refs!A41)</f>
        <v/>
      </c>
      <c r="B48" s="3" t="str">
        <f>IF(Refs!B41="","",Refs!B41)</f>
        <v/>
      </c>
      <c r="C48" s="9" t="str">
        <f>IF(Refs!D41="","",Refs!D41)</f>
        <v/>
      </c>
      <c r="D48" s="99" t="str">
        <f>IF($B48="","",IF($C48="Region",SUMIFS(Raw!$H:$H,Raw!$A:$A,$B$5,Raw!$G:$G,Month!D$7,Raw!$I:$I,Month!$A48),IF($C48="Provider",SUMIFS(Raw!$H:$H,Raw!$A:$A,$B$5,Raw!$G:$G,Month!D$7,Raw!$C:$C,Month!$A48),SUMIFS(Raw!$H:$H,Raw!$A:$A,$B$5,Raw!$G:$G,Month!D$7,Raw!$E:$E,Month!$A48))))</f>
        <v/>
      </c>
      <c r="E48" s="99" t="str">
        <f>IF($B48="","",IF($C48="Region",SUMIFS(Raw!$H:$H,Raw!$A:$A,$B$5,Raw!$G:$G,Month!E$7,Raw!$I:$I,Month!$A48),IF($C48="Provider",SUMIFS(Raw!$H:$H,Raw!$A:$A,$B$5,Raw!$G:$G,Month!E$7,Raw!$C:$C,Month!$A48),SUMIFS(Raw!$H:$H,Raw!$A:$A,$B$5,Raw!$G:$G,Month!E$7,Raw!$E:$E,Month!$A48))))</f>
        <v/>
      </c>
      <c r="F48" s="99" t="str">
        <f>IF($B48="","",IF($C48="Region",SUMIFS(Raw!$H:$H,Raw!$A:$A,$B$5,Raw!$G:$G,Month!F$7,Raw!$I:$I,Month!$A48),IF($C48="Provider",SUMIFS(Raw!$H:$H,Raw!$A:$A,$B$5,Raw!$G:$G,Month!F$7,Raw!$C:$C,Month!$A48),SUMIFS(Raw!$H:$H,Raw!$A:$A,$B$5,Raw!$G:$G,Month!F$7,Raw!$E:$E,Month!$A48))))</f>
        <v/>
      </c>
      <c r="G48" s="99" t="str">
        <f>IF($B48="","",IF($C48="Region",SUMIFS(Raw!$H:$H,Raw!$A:$A,$B$5,Raw!$G:$G,Month!G$7,Raw!$I:$I,Month!$A48),IF($C48="Provider",SUMIFS(Raw!$H:$H,Raw!$A:$A,$B$5,Raw!$G:$G,Month!G$7,Raw!$C:$C,Month!$A48),SUMIFS(Raw!$H:$H,Raw!$A:$A,$B$5,Raw!$G:$G,Month!G$7,Raw!$E:$E,Month!$A48))))</f>
        <v/>
      </c>
      <c r="H48" s="99" t="str">
        <f>IF($B48="","",IF($C48="Region",SUMIFS(Raw!$H:$H,Raw!$A:$A,$B$5,Raw!$G:$G,Month!H$7,Raw!$I:$I,Month!$A48),IF($C48="Provider",SUMIFS(Raw!$H:$H,Raw!$A:$A,$B$5,Raw!$G:$G,Month!H$7,Raw!$C:$C,Month!$A48),SUMIFS(Raw!$H:$H,Raw!$A:$A,$B$5,Raw!$G:$G,Month!H$7,Raw!$E:$E,Month!$A48))))</f>
        <v/>
      </c>
      <c r="I48" s="99" t="str">
        <f>IF($B48="","",IF($C48="Region",SUMIFS(Raw!$H:$H,Raw!$A:$A,$B$5,Raw!$G:$G,Month!I$7,Raw!$I:$I,Month!$A48),IF($C48="Provider",SUMIFS(Raw!$H:$H,Raw!$A:$A,$B$5,Raw!$G:$G,Month!I$7,Raw!$C:$C,Month!$A48),SUMIFS(Raw!$H:$H,Raw!$A:$A,$B$5,Raw!$G:$G,Month!I$7,Raw!$E:$E,Month!$A48))))</f>
        <v/>
      </c>
      <c r="J48" s="99" t="str">
        <f>IF($B48="","",IF($C48="Region",SUMIFS(Raw!$H:$H,Raw!$A:$A,$B$5,Raw!$G:$G,Month!J$7,Raw!$I:$I,Month!$A48),IF($C48="Provider",SUMIFS(Raw!$H:$H,Raw!$A:$A,$B$5,Raw!$G:$G,Month!J$7,Raw!$C:$C,Month!$A48),SUMIFS(Raw!$H:$H,Raw!$A:$A,$B$5,Raw!$G:$G,Month!J$7,Raw!$E:$E,Month!$A48))))</f>
        <v/>
      </c>
      <c r="K48" s="99" t="str">
        <f>IF($B48="","",IF($C48="Region",SUMIFS(Raw!$H:$H,Raw!$A:$A,$B$5,Raw!$G:$G,Month!K$7,Raw!$I:$I,Month!$A48),IF($C48="Provider",SUMIFS(Raw!$H:$H,Raw!$A:$A,$B$5,Raw!$G:$G,Month!K$7,Raw!$C:$C,Month!$A48),SUMIFS(Raw!$H:$H,Raw!$A:$A,$B$5,Raw!$G:$G,Month!K$7,Raw!$E:$E,Month!$A48))))</f>
        <v/>
      </c>
      <c r="L48" s="99" t="str">
        <f>IF($B48="","",IF($C48="Region",SUMIFS(Raw!$H:$H,Raw!$A:$A,$B$5,Raw!$G:$G,Month!L$7,Raw!$I:$I,Month!$A48),IF($C48="Provider",SUMIFS(Raw!$H:$H,Raw!$A:$A,$B$5,Raw!$G:$G,Month!L$7,Raw!$C:$C,Month!$A48),SUMIFS(Raw!$H:$H,Raw!$A:$A,$B$5,Raw!$G:$G,Month!L$7,Raw!$E:$E,Month!$A48))))</f>
        <v/>
      </c>
      <c r="M48" s="99" t="str">
        <f>IF($B48="","",IF($C48="Region",SUMIFS(Raw!$H:$H,Raw!$A:$A,$B$5,Raw!$G:$G,Month!M$7,Raw!$I:$I,Month!$A48),IF($C48="Provider",SUMIFS(Raw!$H:$H,Raw!$A:$A,$B$5,Raw!$G:$G,Month!M$7,Raw!$C:$C,Month!$A48),SUMIFS(Raw!$H:$H,Raw!$A:$A,$B$5,Raw!$G:$G,Month!M$7,Raw!$E:$E,Month!$A48))))</f>
        <v/>
      </c>
      <c r="N48" s="99" t="str">
        <f>IF($B48="","",IF($C48="Region",SUMIFS(Raw!$H:$H,Raw!$A:$A,$B$5,Raw!$G:$G,Month!N$7,Raw!$I:$I,Month!$A48),IF($C48="Provider",SUMIFS(Raw!$H:$H,Raw!$A:$A,$B$5,Raw!$G:$G,Month!N$7,Raw!$C:$C,Month!$A48),SUMIFS(Raw!$H:$H,Raw!$A:$A,$B$5,Raw!$G:$G,Month!N$7,Raw!$E:$E,Month!$A48))))</f>
        <v/>
      </c>
      <c r="O48" s="99" t="str">
        <f>IF($B48="","",IF($C48="Region",SUMIFS(Raw!$H:$H,Raw!$A:$A,$B$5,Raw!$G:$G,Month!O$7,Raw!$I:$I,Month!$A48),IF($C48="Provider",SUMIFS(Raw!$H:$H,Raw!$A:$A,$B$5,Raw!$G:$G,Month!O$7,Raw!$C:$C,Month!$A48),SUMIFS(Raw!$H:$H,Raw!$A:$A,$B$5,Raw!$G:$G,Month!O$7,Raw!$E:$E,Month!$A48))))</f>
        <v/>
      </c>
      <c r="P48" s="99" t="str">
        <f>IF($B48="","",IF($C48="Region",SUMIFS(Raw!$H:$H,Raw!$A:$A,$B$5,Raw!$G:$G,Month!P$7,Raw!$I:$I,Month!$A48),IF($C48="Provider",SUMIFS(Raw!$H:$H,Raw!$A:$A,$B$5,Raw!$G:$G,Month!P$7,Raw!$C:$C,Month!$A48),SUMIFS(Raw!$H:$H,Raw!$A:$A,$B$5,Raw!$G:$G,Month!P$7,Raw!$E:$E,Month!$A48))))</f>
        <v/>
      </c>
      <c r="Q48" s="99" t="str">
        <f>IF($B48="","",IF($C48="Region",SUMIFS(Raw!$H:$H,Raw!$A:$A,$B$5,Raw!$G:$G,Month!Q$7,Raw!$I:$I,Month!$A48),IF($C48="Provider",SUMIFS(Raw!$H:$H,Raw!$A:$A,$B$5,Raw!$G:$G,Month!Q$7,Raw!$C:$C,Month!$A48),SUMIFS(Raw!$H:$H,Raw!$A:$A,$B$5,Raw!$G:$G,Month!Q$7,Raw!$E:$E,Month!$A48))))</f>
        <v/>
      </c>
      <c r="R48" s="99" t="str">
        <f>IF($B48="","",IF($C48="Region",SUMIFS(Raw!$H:$H,Raw!$A:$A,$B$5,Raw!$G:$G,Month!R$7,Raw!$I:$I,Month!$A48),IF($C48="Provider",SUMIFS(Raw!$H:$H,Raw!$A:$A,$B$5,Raw!$G:$G,Month!R$7,Raw!$C:$C,Month!$A48),SUMIFS(Raw!$H:$H,Raw!$A:$A,$B$5,Raw!$G:$G,Month!R$7,Raw!$E:$E,Month!$A48))))</f>
        <v/>
      </c>
      <c r="S48" s="99" t="str">
        <f>IF($B48="","",IF($C48="Region",SUMIFS(Raw!$H:$H,Raw!$A:$A,$B$5,Raw!$G:$G,Month!S$7,Raw!$I:$I,Month!$A48),IF($C48="Provider",SUMIFS(Raw!$H:$H,Raw!$A:$A,$B$5,Raw!$G:$G,Month!S$7,Raw!$C:$C,Month!$A48),SUMIFS(Raw!$H:$H,Raw!$A:$A,$B$5,Raw!$G:$G,Month!S$7,Raw!$E:$E,Month!$A48))))</f>
        <v/>
      </c>
      <c r="T48" s="99" t="str">
        <f>IF($B48="","",IF($C48="Region",SUMIFS(Raw!$H:$H,Raw!$A:$A,$B$5,Raw!$G:$G,Month!T$7,Raw!$I:$I,Month!$A48),IF($C48="Provider",SUMIFS(Raw!$H:$H,Raw!$A:$A,$B$5,Raw!$G:$G,Month!T$7,Raw!$C:$C,Month!$A48),SUMIFS(Raw!$H:$H,Raw!$A:$A,$B$5,Raw!$G:$G,Month!T$7,Raw!$E:$E,Month!$A48))))</f>
        <v/>
      </c>
      <c r="U48" s="99" t="str">
        <f>IF($B48="","",IF($C48="Region",SUMIFS(Raw!$H:$H,Raw!$A:$A,$B$5,Raw!$G:$G,Month!U$7,Raw!$I:$I,Month!$A48),IF($C48="Provider",SUMIFS(Raw!$H:$H,Raw!$A:$A,$B$5,Raw!$G:$G,Month!U$7,Raw!$C:$C,Month!$A48),SUMIFS(Raw!$H:$H,Raw!$A:$A,$B$5,Raw!$G:$G,Month!U$7,Raw!$E:$E,Month!$A48))))</f>
        <v/>
      </c>
      <c r="V48" s="99" t="str">
        <f>IF($B48="","",IF($C48="Region",SUMIFS(Raw!$H:$H,Raw!$A:$A,$B$5,Raw!$G:$G,Month!V$7,Raw!$I:$I,Month!$A48),IF($C48="Provider",SUMIFS(Raw!$H:$H,Raw!$A:$A,$B$5,Raw!$G:$G,Month!V$7,Raw!$C:$C,Month!$A48),SUMIFS(Raw!$H:$H,Raw!$A:$A,$B$5,Raw!$G:$G,Month!V$7,Raw!$E:$E,Month!$A48))))</f>
        <v/>
      </c>
      <c r="W48" s="99" t="str">
        <f>IF($B48="","",IF($C48="Region",SUMIFS(Raw!$H:$H,Raw!$A:$A,$B$5,Raw!$G:$G,Month!W$7,Raw!$I:$I,Month!$A48),IF($C48="Provider",SUMIFS(Raw!$H:$H,Raw!$A:$A,$B$5,Raw!$G:$G,Month!W$7,Raw!$C:$C,Month!$A48),SUMIFS(Raw!$H:$H,Raw!$A:$A,$B$5,Raw!$G:$G,Month!W$7,Raw!$E:$E,Month!$A48))))</f>
        <v/>
      </c>
      <c r="X48" s="99" t="str">
        <f>IF($B48="","",IF($C48="Region",SUMIFS(Raw!$H:$H,Raw!$A:$A,$B$5,Raw!$G:$G,Month!X$7,Raw!$I:$I,Month!$A48),IF($C48="Provider",SUMIFS(Raw!$H:$H,Raw!$A:$A,$B$5,Raw!$G:$G,Month!X$7,Raw!$C:$C,Month!$A48),SUMIFS(Raw!$H:$H,Raw!$A:$A,$B$5,Raw!$G:$G,Month!X$7,Raw!$E:$E,Month!$A48))))</f>
        <v/>
      </c>
      <c r="Y48" s="99" t="str">
        <f>IF($B48="","",IF($C48="Region",SUMIFS(Raw!$H:$H,Raw!$A:$A,$B$5,Raw!$G:$G,Month!Y$7,Raw!$I:$I,Month!$A48),IF($C48="Provider",SUMIFS(Raw!$H:$H,Raw!$A:$A,$B$5,Raw!$G:$G,Month!Y$7,Raw!$C:$C,Month!$A48),SUMIFS(Raw!$H:$H,Raw!$A:$A,$B$5,Raw!$G:$G,Month!Y$7,Raw!$E:$E,Month!$A48))))</f>
        <v/>
      </c>
      <c r="Z48" s="99" t="str">
        <f>IF($B48="","",IF($C48="Region",SUMIFS(Raw!$H:$H,Raw!$A:$A,$B$5,Raw!$G:$G,Month!Z$7,Raw!$I:$I,Month!$A48),IF($C48="Provider",SUMIFS(Raw!$H:$H,Raw!$A:$A,$B$5,Raw!$G:$G,Month!Z$7,Raw!$C:$C,Month!$A48),SUMIFS(Raw!$H:$H,Raw!$A:$A,$B$5,Raw!$G:$G,Month!Z$7,Raw!$E:$E,Month!$A48))))</f>
        <v/>
      </c>
      <c r="AA48" s="99" t="str">
        <f>IF($B48="","",IF($C48="Region",SUMIFS(Raw!$H:$H,Raw!$A:$A,$B$5,Raw!$G:$G,Month!AA$7,Raw!$I:$I,Month!$A48),IF($C48="Provider",SUMIFS(Raw!$H:$H,Raw!$A:$A,$B$5,Raw!$G:$G,Month!AA$7,Raw!$C:$C,Month!$A48),SUMIFS(Raw!$H:$H,Raw!$A:$A,$B$5,Raw!$G:$G,Month!AA$7,Raw!$E:$E,Month!$A48))))</f>
        <v/>
      </c>
      <c r="AB48" s="99" t="str">
        <f>IF($B48="","",IF($C48="Region",SUMIFS(Raw!$H:$H,Raw!$A:$A,$B$5,Raw!$G:$G,Month!AB$7,Raw!$I:$I,Month!$A48),IF($C48="Provider",SUMIFS(Raw!$H:$H,Raw!$A:$A,$B$5,Raw!$G:$G,Month!AB$7,Raw!$C:$C,Month!$A48),SUMIFS(Raw!$H:$H,Raw!$A:$A,$B$5,Raw!$G:$G,Month!AB$7,Raw!$E:$E,Month!$A48))))</f>
        <v/>
      </c>
      <c r="AC48" s="99" t="str">
        <f>IF($B48="","",IF($C48="Region",SUMIFS(Raw!$H:$H,Raw!$A:$A,$B$5,Raw!$G:$G,Month!AC$7,Raw!$I:$I,Month!$A48),IF($C48="Provider",SUMIFS(Raw!$H:$H,Raw!$A:$A,$B$5,Raw!$G:$G,Month!AC$7,Raw!$C:$C,Month!$A48),SUMIFS(Raw!$H:$H,Raw!$A:$A,$B$5,Raw!$G:$G,Month!AC$7,Raw!$E:$E,Month!$A48))))</f>
        <v/>
      </c>
      <c r="AD48" s="99" t="str">
        <f>IF($B48="","",IF($C48="Region",SUMIFS(Raw!$H:$H,Raw!$A:$A,$B$5,Raw!$G:$G,Month!AD$7,Raw!$I:$I,Month!$A48),IF($C48="Provider",SUMIFS(Raw!$H:$H,Raw!$A:$A,$B$5,Raw!$G:$G,Month!AD$7,Raw!$C:$C,Month!$A48),SUMIFS(Raw!$H:$H,Raw!$A:$A,$B$5,Raw!$G:$G,Month!AD$7,Raw!$E:$E,Month!$A48))))</f>
        <v/>
      </c>
      <c r="AE48" s="99" t="str">
        <f>IF($B48="","",IF($C48="Region",SUMIFS(Raw!$H:$H,Raw!$A:$A,$B$5,Raw!$G:$G,Month!AE$7,Raw!$I:$I,Month!$A48),IF($C48="Provider",SUMIFS(Raw!$H:$H,Raw!$A:$A,$B$5,Raw!$G:$G,Month!AE$7,Raw!$C:$C,Month!$A48),SUMIFS(Raw!$H:$H,Raw!$A:$A,$B$5,Raw!$G:$G,Month!AE$7,Raw!$E:$E,Month!$A48))))</f>
        <v/>
      </c>
      <c r="AF48" s="99" t="str">
        <f>IF($B48="","",IF($C48="Region",SUMIFS(Raw!$H:$H,Raw!$A:$A,$B$5,Raw!$G:$G,Month!AF$7,Raw!$I:$I,Month!$A48),IF($C48="Provider",SUMIFS(Raw!$H:$H,Raw!$A:$A,$B$5,Raw!$G:$G,Month!AF$7,Raw!$C:$C,Month!$A48),SUMIFS(Raw!$H:$H,Raw!$A:$A,$B$5,Raw!$G:$G,Month!AF$7,Raw!$E:$E,Month!$A48))))</f>
        <v/>
      </c>
      <c r="AG48" s="99" t="str">
        <f>IF($B48="","",IF($C48="Region",SUMIFS(Raw!$H:$H,Raw!$A:$A,$B$5,Raw!$G:$G,Month!AG$7,Raw!$I:$I,Month!$A48),IF($C48="Provider",SUMIFS(Raw!$H:$H,Raw!$A:$A,$B$5,Raw!$G:$G,Month!AG$7,Raw!$C:$C,Month!$A48),SUMIFS(Raw!$H:$H,Raw!$A:$A,$B$5,Raw!$G:$G,Month!AG$7,Raw!$E:$E,Month!$A48))))</f>
        <v/>
      </c>
      <c r="AH48" s="99" t="str">
        <f>IF($B48="","",IF($C48="Region",SUMIFS(Raw!$H:$H,Raw!$A:$A,$B$5,Raw!$G:$G,Month!AH$7,Raw!$I:$I,Month!$A48),IF($C48="Provider",SUMIFS(Raw!$H:$H,Raw!$A:$A,$B$5,Raw!$G:$G,Month!AH$7,Raw!$C:$C,Month!$A48),SUMIFS(Raw!$H:$H,Raw!$A:$A,$B$5,Raw!$G:$G,Month!AH$7,Raw!$E:$E,Month!$A48))))</f>
        <v/>
      </c>
      <c r="AI48" s="99" t="str">
        <f>IF($B48="","",IF($C48="Region",SUMIFS(Raw!$H:$H,Raw!$A:$A,$B$5,Raw!$G:$G,Month!AI$7,Raw!$I:$I,Month!$A48),IF($C48="Provider",SUMIFS(Raw!$H:$H,Raw!$A:$A,$B$5,Raw!$G:$G,Month!AI$7,Raw!$C:$C,Month!$A48),SUMIFS(Raw!$H:$H,Raw!$A:$A,$B$5,Raw!$G:$G,Month!AI$7,Raw!$E:$E,Month!$A48))))</f>
        <v/>
      </c>
      <c r="AJ48" s="99" t="str">
        <f>IF($B48="","",IF($C48="Region",SUMIFS(Raw!$H:$H,Raw!$A:$A,$B$5,Raw!$G:$G,Month!AJ$7,Raw!$I:$I,Month!$A48),IF($C48="Provider",SUMIFS(Raw!$H:$H,Raw!$A:$A,$B$5,Raw!$G:$G,Month!AJ$7,Raw!$C:$C,Month!$A48),SUMIFS(Raw!$H:$H,Raw!$A:$A,$B$5,Raw!$G:$G,Month!AJ$7,Raw!$E:$E,Month!$A48))))</f>
        <v/>
      </c>
      <c r="AK48" s="99" t="str">
        <f>IF($B48="","",IF($C48="Region",SUMIFS(Raw!$H:$H,Raw!$A:$A,$B$5,Raw!$G:$G,Month!AK$7,Raw!$I:$I,Month!$A48),IF($C48="Provider",SUMIFS(Raw!$H:$H,Raw!$A:$A,$B$5,Raw!$G:$G,Month!AK$7,Raw!$C:$C,Month!$A48),SUMIFS(Raw!$H:$H,Raw!$A:$A,$B$5,Raw!$G:$G,Month!AK$7,Raw!$E:$E,Month!$A48))))</f>
        <v/>
      </c>
      <c r="AL48" s="99" t="str">
        <f>IF($B48="","",IF($C48="Region",SUMIFS(Raw!$H:$H,Raw!$A:$A,$B$5,Raw!$G:$G,Month!AL$7,Raw!$I:$I,Month!$A48),IF($C48="Provider",SUMIFS(Raw!$H:$H,Raw!$A:$A,$B$5,Raw!$G:$G,Month!AL$7,Raw!$C:$C,Month!$A48),SUMIFS(Raw!$H:$H,Raw!$A:$A,$B$5,Raw!$G:$G,Month!AL$7,Raw!$E:$E,Month!$A48))))</f>
        <v/>
      </c>
      <c r="AM48" s="99" t="str">
        <f>IF($B48="","",IF($C48="Region",SUMIFS(Raw!$H:$H,Raw!$A:$A,$B$5,Raw!$G:$G,Month!AM$7,Raw!$I:$I,Month!$A48),IF($C48="Provider",SUMIFS(Raw!$H:$H,Raw!$A:$A,$B$5,Raw!$G:$G,Month!AM$7,Raw!$C:$C,Month!$A48),SUMIFS(Raw!$H:$H,Raw!$A:$A,$B$5,Raw!$G:$G,Month!AM$7,Raw!$E:$E,Month!$A48))))</f>
        <v/>
      </c>
      <c r="AN48" s="99" t="str">
        <f>IF($B48="","",IF($C48="Region",SUMIFS(Raw!$H:$H,Raw!$A:$A,$B$5,Raw!$G:$G,Month!AN$7,Raw!$I:$I,Month!$A48),IF($C48="Provider",SUMIFS(Raw!$H:$H,Raw!$A:$A,$B$5,Raw!$G:$G,Month!AN$7,Raw!$C:$C,Month!$A48),SUMIFS(Raw!$H:$H,Raw!$A:$A,$B$5,Raw!$G:$G,Month!AN$7,Raw!$E:$E,Month!$A48))))</f>
        <v/>
      </c>
      <c r="AO48" s="99" t="str">
        <f>IF($B48="","",IF($C48="Region",SUMIFS(Raw!$H:$H,Raw!$A:$A,$B$5,Raw!$G:$G,Month!AO$7,Raw!$I:$I,Month!$A48),IF($C48="Provider",SUMIFS(Raw!$H:$H,Raw!$A:$A,$B$5,Raw!$G:$G,Month!AO$7,Raw!$C:$C,Month!$A48),SUMIFS(Raw!$H:$H,Raw!$A:$A,$B$5,Raw!$G:$G,Month!AO$7,Raw!$E:$E,Month!$A48))))</f>
        <v/>
      </c>
      <c r="AP48" s="99" t="str">
        <f>IF($B48="","",IF($C48="Region",SUMIFS(Raw!$H:$H,Raw!$A:$A,$B$5,Raw!$G:$G,Month!AP$7,Raw!$I:$I,Month!$A48),IF($C48="Provider",SUMIFS(Raw!$H:$H,Raw!$A:$A,$B$5,Raw!$G:$G,Month!AP$7,Raw!$C:$C,Month!$A48),SUMIFS(Raw!$H:$H,Raw!$A:$A,$B$5,Raw!$G:$G,Month!AP$7,Raw!$E:$E,Month!$A48))))</f>
        <v/>
      </c>
      <c r="AQ48" s="99" t="str">
        <f>IF($B48="","",IF($C48="Region",SUMIFS(Raw!$H:$H,Raw!$A:$A,$B$5,Raw!$G:$G,Month!AQ$7,Raw!$I:$I,Month!$A48),IF($C48="Provider",SUMIFS(Raw!$H:$H,Raw!$A:$A,$B$5,Raw!$G:$G,Month!AQ$7,Raw!$C:$C,Month!$A48),SUMIFS(Raw!$H:$H,Raw!$A:$A,$B$5,Raw!$G:$G,Month!AQ$7,Raw!$E:$E,Month!$A48))))</f>
        <v/>
      </c>
      <c r="AR48" s="99" t="str">
        <f>IF($B48="","",IF($C48="Region",SUMIFS(Raw!$H:$H,Raw!$A:$A,$B$5,Raw!$G:$G,Month!AR$7,Raw!$I:$I,Month!$A48),IF($C48="Provider",SUMIFS(Raw!$H:$H,Raw!$A:$A,$B$5,Raw!$G:$G,Month!AR$7,Raw!$C:$C,Month!$A48),SUMIFS(Raw!$H:$H,Raw!$A:$A,$B$5,Raw!$G:$G,Month!AR$7,Raw!$E:$E,Month!$A48))))</f>
        <v/>
      </c>
      <c r="AS48" s="99" t="str">
        <f>IF($B48="","",IF($C48="Region",SUMIFS(Raw!$H:$H,Raw!$A:$A,$B$5,Raw!$G:$G,Month!AS$7,Raw!$I:$I,Month!$A48),IF($C48="Provider",SUMIFS(Raw!$H:$H,Raw!$A:$A,$B$5,Raw!$G:$G,Month!AS$7,Raw!$C:$C,Month!$A48),SUMIFS(Raw!$H:$H,Raw!$A:$A,$B$5,Raw!$G:$G,Month!AS$7,Raw!$E:$E,Month!$A48))))</f>
        <v/>
      </c>
      <c r="AT48" s="99" t="str">
        <f>IF($B48="","",IF($C48="Region",SUMIFS(Raw!$H:$H,Raw!$A:$A,$B$5,Raw!$G:$G,Month!AT$7,Raw!$I:$I,Month!$A48),IF($C48="Provider",SUMIFS(Raw!$H:$H,Raw!$A:$A,$B$5,Raw!$G:$G,Month!AT$7,Raw!$C:$C,Month!$A48),SUMIFS(Raw!$H:$H,Raw!$A:$A,$B$5,Raw!$G:$G,Month!AT$7,Raw!$E:$E,Month!$A48))))</f>
        <v/>
      </c>
      <c r="AU48" s="99" t="str">
        <f>IF($B48="","",IF($C48="Region",SUMIFS(Raw!$H:$H,Raw!$A:$A,$B$5,Raw!$G:$G,Month!AU$7,Raw!$I:$I,Month!$A48),IF($C48="Provider",SUMIFS(Raw!$H:$H,Raw!$A:$A,$B$5,Raw!$G:$G,Month!AU$7,Raw!$C:$C,Month!$A48),SUMIFS(Raw!$H:$H,Raw!$A:$A,$B$5,Raw!$G:$G,Month!AU$7,Raw!$E:$E,Month!$A48))))</f>
        <v/>
      </c>
      <c r="AV48" s="99" t="str">
        <f>IF($B48="","",IF($C48="Region",SUMIFS(Raw!$H:$H,Raw!$A:$A,$B$5,Raw!$G:$G,Month!AV$7,Raw!$I:$I,Month!$A48),IF($C48="Provider",SUMIFS(Raw!$H:$H,Raw!$A:$A,$B$5,Raw!$G:$G,Month!AV$7,Raw!$C:$C,Month!$A48),SUMIFS(Raw!$H:$H,Raw!$A:$A,$B$5,Raw!$G:$G,Month!AV$7,Raw!$E:$E,Month!$A48))))</f>
        <v/>
      </c>
      <c r="AW48" s="99" t="str">
        <f>IF($B48="","",IF($C48="Region",SUMIFS(Raw!$H:$H,Raw!$A:$A,$B$5,Raw!$G:$G,Month!AW$7,Raw!$I:$I,Month!$A48),IF($C48="Provider",SUMIFS(Raw!$H:$H,Raw!$A:$A,$B$5,Raw!$G:$G,Month!AW$7,Raw!$C:$C,Month!$A48),SUMIFS(Raw!$H:$H,Raw!$A:$A,$B$5,Raw!$G:$G,Month!AW$7,Raw!$E:$E,Month!$A48))))</f>
        <v/>
      </c>
      <c r="AX48" s="99" t="str">
        <f>IF($B48="","",IF($C48="Region",SUMIFS(Raw!$H:$H,Raw!$A:$A,$B$5,Raw!$G:$G,Month!AX$7,Raw!$I:$I,Month!$A48),IF($C48="Provider",SUMIFS(Raw!$H:$H,Raw!$A:$A,$B$5,Raw!$G:$G,Month!AX$7,Raw!$C:$C,Month!$A48),SUMIFS(Raw!$H:$H,Raw!$A:$A,$B$5,Raw!$G:$G,Month!AX$7,Raw!$E:$E,Month!$A48))))</f>
        <v/>
      </c>
      <c r="AY48" s="99" t="str">
        <f>IF($B48="","",IF($C48="Region",SUMIFS(Raw!$H:$H,Raw!$A:$A,$B$5,Raw!$G:$G,Month!AY$7,Raw!$I:$I,Month!$A48),IF($C48="Provider",SUMIFS(Raw!$H:$H,Raw!$A:$A,$B$5,Raw!$G:$G,Month!AY$7,Raw!$C:$C,Month!$A48),SUMIFS(Raw!$H:$H,Raw!$A:$A,$B$5,Raw!$G:$G,Month!AY$7,Raw!$E:$E,Month!$A48))))</f>
        <v/>
      </c>
      <c r="AZ48" s="99" t="str">
        <f>IF($B48="","",IF($C48="Region",SUMIFS(Raw!$H:$H,Raw!$A:$A,$B$5,Raw!$G:$G,Month!AZ$7,Raw!$I:$I,Month!$A48),IF($C48="Provider",SUMIFS(Raw!$H:$H,Raw!$A:$A,$B$5,Raw!$G:$G,Month!AZ$7,Raw!$C:$C,Month!$A48),SUMIFS(Raw!$H:$H,Raw!$A:$A,$B$5,Raw!$G:$G,Month!AZ$7,Raw!$E:$E,Month!$A48))))</f>
        <v/>
      </c>
      <c r="BA48" s="99" t="str">
        <f>IF($B48="","",IF($C48="Region",SUMIFS(Raw!$H:$H,Raw!$A:$A,$B$5,Raw!$G:$G,Month!BA$7,Raw!$I:$I,Month!$A48),IF($C48="Provider",SUMIFS(Raw!$H:$H,Raw!$A:$A,$B$5,Raw!$G:$G,Month!BA$7,Raw!$C:$C,Month!$A48),SUMIFS(Raw!$H:$H,Raw!$A:$A,$B$5,Raw!$G:$G,Month!BA$7,Raw!$E:$E,Month!$A48))))</f>
        <v/>
      </c>
      <c r="BB48" s="99" t="str">
        <f>IF($B48="","",IF($C48="Region",SUMIFS(Raw!$H:$H,Raw!$A:$A,$B$5,Raw!$G:$G,Month!BB$7,Raw!$I:$I,Month!$A48),IF($C48="Provider",SUMIFS(Raw!$H:$H,Raw!$A:$A,$B$5,Raw!$G:$G,Month!BB$7,Raw!$C:$C,Month!$A48),SUMIFS(Raw!$H:$H,Raw!$A:$A,$B$5,Raw!$G:$G,Month!BB$7,Raw!$E:$E,Month!$A48))))</f>
        <v/>
      </c>
      <c r="BC48" s="99" t="str">
        <f>IF($B48="","",IF($C48="Region",SUMIFS(Raw!$H:$H,Raw!$A:$A,$B$5,Raw!$G:$G,Month!BC$7,Raw!$I:$I,Month!$A48),IF($C48="Provider",SUMIFS(Raw!$H:$H,Raw!$A:$A,$B$5,Raw!$G:$G,Month!BC$7,Raw!$C:$C,Month!$A48),SUMIFS(Raw!$H:$H,Raw!$A:$A,$B$5,Raw!$G:$G,Month!BC$7,Raw!$E:$E,Month!$A48))))</f>
        <v/>
      </c>
      <c r="BD48" s="99" t="str">
        <f>IF($B48="","",IF($C48="Region",SUMIFS(Raw!$H:$H,Raw!$A:$A,$B$5,Raw!$G:$G,Month!BD$7,Raw!$I:$I,Month!$A48),IF($C48="Provider",SUMIFS(Raw!$H:$H,Raw!$A:$A,$B$5,Raw!$G:$G,Month!BD$7,Raw!$C:$C,Month!$A48),SUMIFS(Raw!$H:$H,Raw!$A:$A,$B$5,Raw!$G:$G,Month!BD$7,Raw!$E:$E,Month!$A48))))</f>
        <v/>
      </c>
      <c r="BE48" s="99" t="str">
        <f>IF($B48="","",IF($C48="Region",SUMIFS(Raw!$H:$H,Raw!$A:$A,$B$5,Raw!$G:$G,Month!BE$7,Raw!$I:$I,Month!$A48),IF($C48="Provider",SUMIFS(Raw!$H:$H,Raw!$A:$A,$B$5,Raw!$G:$G,Month!BE$7,Raw!$C:$C,Month!$A48),SUMIFS(Raw!$H:$H,Raw!$A:$A,$B$5,Raw!$G:$G,Month!BE$7,Raw!$E:$E,Month!$A48))))</f>
        <v/>
      </c>
      <c r="BF48" s="99" t="str">
        <f>IF($B48="","",IF($C48="Region",SUMIFS(Raw!$H:$H,Raw!$A:$A,$B$5,Raw!$G:$G,Month!BF$7,Raw!$I:$I,Month!$A48),IF($C48="Provider",SUMIFS(Raw!$H:$H,Raw!$A:$A,$B$5,Raw!$G:$G,Month!BF$7,Raw!$C:$C,Month!$A48),SUMIFS(Raw!$H:$H,Raw!$A:$A,$B$5,Raw!$G:$G,Month!BF$7,Raw!$E:$E,Month!$A48))))</f>
        <v/>
      </c>
      <c r="BG48" s="99" t="str">
        <f>IF($B48="","",IF($C48="Region",SUMIFS(Raw!$H:$H,Raw!$A:$A,$B$5,Raw!$G:$G,Month!BG$7,Raw!$I:$I,Month!$A48),IF($C48="Provider",SUMIFS(Raw!$H:$H,Raw!$A:$A,$B$5,Raw!$G:$G,Month!BG$7,Raw!$C:$C,Month!$A48),SUMIFS(Raw!$H:$H,Raw!$A:$A,$B$5,Raw!$G:$G,Month!BG$7,Raw!$E:$E,Month!$A48))))</f>
        <v/>
      </c>
      <c r="BH48" s="99" t="str">
        <f>IF($B48="","",IF($C48="Region",SUMIFS(Raw!$H:$H,Raw!$A:$A,$B$5,Raw!$G:$G,Month!BH$7,Raw!$I:$I,Month!$A48),IF($C48="Provider",SUMIFS(Raw!$H:$H,Raw!$A:$A,$B$5,Raw!$G:$G,Month!BH$7,Raw!$C:$C,Month!$A48),SUMIFS(Raw!$H:$H,Raw!$A:$A,$B$5,Raw!$G:$G,Month!BH$7,Raw!$E:$E,Month!$A48))))</f>
        <v/>
      </c>
      <c r="BI48" s="99" t="str">
        <f>IF($B48="","",IF($C48="Region",SUMIFS(Raw!$H:$H,Raw!$A:$A,$B$5,Raw!$G:$G,Month!BI$7,Raw!$I:$I,Month!$A48),IF($C48="Provider",SUMIFS(Raw!$H:$H,Raw!$A:$A,$B$5,Raw!$G:$G,Month!BI$7,Raw!$C:$C,Month!$A48),SUMIFS(Raw!$H:$H,Raw!$A:$A,$B$5,Raw!$G:$G,Month!BI$7,Raw!$E:$E,Month!$A48))))</f>
        <v/>
      </c>
      <c r="BJ48" s="99" t="str">
        <f>IF($B48="","",IF($C48="Region",SUMIFS(Raw!$H:$H,Raw!$A:$A,$B$5,Raw!$G:$G,Month!BJ$7,Raw!$I:$I,Month!$A48),IF($C48="Provider",SUMIFS(Raw!$H:$H,Raw!$A:$A,$B$5,Raw!$G:$G,Month!BJ$7,Raw!$C:$C,Month!$A48),SUMIFS(Raw!$H:$H,Raw!$A:$A,$B$5,Raw!$G:$G,Month!BJ$7,Raw!$E:$E,Month!$A48))))</f>
        <v/>
      </c>
      <c r="BK48" s="99" t="str">
        <f>IF($B48="","",IF($C48="Region",SUMIFS(Raw!$H:$H,Raw!$A:$A,$B$5,Raw!$G:$G,Month!BK$7,Raw!$I:$I,Month!$A48),IF($C48="Provider",SUMIFS(Raw!$H:$H,Raw!$A:$A,$B$5,Raw!$G:$G,Month!BK$7,Raw!$C:$C,Month!$A48),SUMIFS(Raw!$H:$H,Raw!$A:$A,$B$5,Raw!$G:$G,Month!BK$7,Raw!$E:$E,Month!$A48))))</f>
        <v/>
      </c>
      <c r="BL48" s="99" t="str">
        <f>IF($B48="","",IF($C48="Region",SUMIFS(Raw!$H:$H,Raw!$A:$A,$B$5,Raw!$G:$G,Month!BL$7,Raw!$I:$I,Month!$A48),IF($C48="Provider",SUMIFS(Raw!$H:$H,Raw!$A:$A,$B$5,Raw!$G:$G,Month!BL$7,Raw!$C:$C,Month!$A48),SUMIFS(Raw!$H:$H,Raw!$A:$A,$B$5,Raw!$G:$G,Month!BL$7,Raw!$E:$E,Month!$A48))))</f>
        <v/>
      </c>
      <c r="BM48" s="99" t="str">
        <f>IF($B48="","",IF($C48="Region",SUMIFS(Raw!$H:$H,Raw!$A:$A,$B$5,Raw!$G:$G,Month!BM$7,Raw!$I:$I,Month!$A48),IF($C48="Provider",SUMIFS(Raw!$H:$H,Raw!$A:$A,$B$5,Raw!$G:$G,Month!BM$7,Raw!$C:$C,Month!$A48),SUMIFS(Raw!$H:$H,Raw!$A:$A,$B$5,Raw!$G:$G,Month!BM$7,Raw!$E:$E,Month!$A48))))</f>
        <v/>
      </c>
      <c r="BN48" s="99" t="str">
        <f>IF($B48="","",IF($C48="Region",SUMIFS(Raw!$H:$H,Raw!$A:$A,$B$5,Raw!$G:$G,Month!BN$7,Raw!$I:$I,Month!$A48),IF($C48="Provider",SUMIFS(Raw!$H:$H,Raw!$A:$A,$B$5,Raw!$G:$G,Month!BN$7,Raw!$C:$C,Month!$A48),SUMIFS(Raw!$H:$H,Raw!$A:$A,$B$5,Raw!$G:$G,Month!BN$7,Raw!$E:$E,Month!$A48))))</f>
        <v/>
      </c>
      <c r="BO48" s="99" t="str">
        <f>IF($B48="","",IF($C48="Region",SUMIFS(Raw!$H:$H,Raw!$A:$A,$B$5,Raw!$G:$G,Month!BO$7,Raw!$I:$I,Month!$A48),IF($C48="Provider",SUMIFS(Raw!$H:$H,Raw!$A:$A,$B$5,Raw!$G:$G,Month!BO$7,Raw!$C:$C,Month!$A48),SUMIFS(Raw!$H:$H,Raw!$A:$A,$B$5,Raw!$G:$G,Month!BO$7,Raw!$E:$E,Month!$A48))))</f>
        <v/>
      </c>
      <c r="BP48" s="99" t="str">
        <f>IF($B48="","",IF($C48="Region",SUMIFS(Raw!$H:$H,Raw!$A:$A,$B$5,Raw!$G:$G,Month!BP$7,Raw!$I:$I,Month!$A48),IF($C48="Provider",SUMIFS(Raw!$H:$H,Raw!$A:$A,$B$5,Raw!$G:$G,Month!BP$7,Raw!$C:$C,Month!$A48),SUMIFS(Raw!$H:$H,Raw!$A:$A,$B$5,Raw!$G:$G,Month!BP$7,Raw!$E:$E,Month!$A48))))</f>
        <v/>
      </c>
      <c r="BQ48" s="99" t="str">
        <f>IF($B48="","",IF($C48="Region",SUMIFS(Raw!$H:$H,Raw!$A:$A,$B$5,Raw!$G:$G,Month!BQ$7,Raw!$I:$I,Month!$A48),IF($C48="Provider",SUMIFS(Raw!$H:$H,Raw!$A:$A,$B$5,Raw!$G:$G,Month!BQ$7,Raw!$C:$C,Month!$A48),SUMIFS(Raw!$H:$H,Raw!$A:$A,$B$5,Raw!$G:$G,Month!BQ$7,Raw!$E:$E,Month!$A48))))</f>
        <v/>
      </c>
      <c r="BR48" s="99" t="str">
        <f>IF($B48="","",IF($C48="Region",SUMIFS(Raw!$H:$H,Raw!$A:$A,$B$5,Raw!$G:$G,Month!BR$7,Raw!$I:$I,Month!$A48),IF($C48="Provider",SUMIFS(Raw!$H:$H,Raw!$A:$A,$B$5,Raw!$G:$G,Month!BR$7,Raw!$C:$C,Month!$A48),SUMIFS(Raw!$H:$H,Raw!$A:$A,$B$5,Raw!$G:$G,Month!BR$7,Raw!$E:$E,Month!$A48))))</f>
        <v/>
      </c>
      <c r="BS48" s="99" t="str">
        <f>IF($B48="","",IF($C48="Region",SUMIFS(Raw!$H:$H,Raw!$A:$A,$B$5,Raw!$G:$G,Month!BS$7,Raw!$I:$I,Month!$A48),IF($C48="Provider",SUMIFS(Raw!$H:$H,Raw!$A:$A,$B$5,Raw!$G:$G,Month!BS$7,Raw!$C:$C,Month!$A48),SUMIFS(Raw!$H:$H,Raw!$A:$A,$B$5,Raw!$G:$G,Month!BS$7,Raw!$E:$E,Month!$A48))))</f>
        <v/>
      </c>
      <c r="BT48" s="99" t="str">
        <f>IF($B48="","",IF($C48="Region",SUMIFS(Raw!$H:$H,Raw!$A:$A,$B$5,Raw!$G:$G,Month!BT$7,Raw!$I:$I,Month!$A48),IF($C48="Provider",SUMIFS(Raw!$H:$H,Raw!$A:$A,$B$5,Raw!$G:$G,Month!BT$7,Raw!$C:$C,Month!$A48),SUMIFS(Raw!$H:$H,Raw!$A:$A,$B$5,Raw!$G:$G,Month!BT$7,Raw!$E:$E,Month!$A48))))</f>
        <v/>
      </c>
      <c r="BU48" s="99" t="str">
        <f>IF($B48="","",IF($C48="Region",SUMIFS(Raw!$H:$H,Raw!$A:$A,$B$5,Raw!$G:$G,Month!BU$7,Raw!$I:$I,Month!$A48),IF($C48="Provider",SUMIFS(Raw!$H:$H,Raw!$A:$A,$B$5,Raw!$G:$G,Month!BU$7,Raw!$C:$C,Month!$A48),SUMIFS(Raw!$H:$H,Raw!$A:$A,$B$5,Raw!$G:$G,Month!BU$7,Raw!$E:$E,Month!$A48))))</f>
        <v/>
      </c>
      <c r="BV48" s="99" t="str">
        <f>IF($B48="","",IF($C48="Region",SUMIFS(Raw!$H:$H,Raw!$A:$A,$B$5,Raw!$G:$G,Month!BV$7,Raw!$I:$I,Month!$A48),IF($C48="Provider",SUMIFS(Raw!$H:$H,Raw!$A:$A,$B$5,Raw!$G:$G,Month!BV$7,Raw!$C:$C,Month!$A48),SUMIFS(Raw!$H:$H,Raw!$A:$A,$B$5,Raw!$G:$G,Month!BV$7,Raw!$E:$E,Month!$A48))))</f>
        <v/>
      </c>
      <c r="BW48" s="99" t="str">
        <f>IF($B48="","",IF($C48="Region",SUMIFS(Raw!$H:$H,Raw!$A:$A,$B$5,Raw!$G:$G,Month!BW$7,Raw!$I:$I,Month!$A48),IF($C48="Provider",SUMIFS(Raw!$H:$H,Raw!$A:$A,$B$5,Raw!$G:$G,Month!BW$7,Raw!$C:$C,Month!$A48),SUMIFS(Raw!$H:$H,Raw!$A:$A,$B$5,Raw!$G:$G,Month!BW$7,Raw!$E:$E,Month!$A48))))</f>
        <v/>
      </c>
      <c r="BX48" s="99" t="str">
        <f>IF($B48="","",IF($C48="Region",SUMIFS(Raw!$H:$H,Raw!$A:$A,$B$5,Raw!$G:$G,Month!BX$7,Raw!$I:$I,Month!$A48),IF($C48="Provider",SUMIFS(Raw!$H:$H,Raw!$A:$A,$B$5,Raw!$G:$G,Month!BX$7,Raw!$C:$C,Month!$A48),SUMIFS(Raw!$H:$H,Raw!$A:$A,$B$5,Raw!$G:$G,Month!BX$7,Raw!$E:$E,Month!$A48))))</f>
        <v/>
      </c>
      <c r="BY48" s="99" t="str">
        <f>IF($B48="","",IF($C48="Region",SUMIFS(Raw!$H:$H,Raw!$A:$A,$B$5,Raw!$G:$G,Month!BY$7,Raw!$I:$I,Month!$A48),IF($C48="Provider",SUMIFS(Raw!$H:$H,Raw!$A:$A,$B$5,Raw!$G:$G,Month!BY$7,Raw!$C:$C,Month!$A48),SUMIFS(Raw!$H:$H,Raw!$A:$A,$B$5,Raw!$G:$G,Month!BY$7,Raw!$E:$E,Month!$A48))))</f>
        <v/>
      </c>
      <c r="BZ48" s="99" t="str">
        <f>IF($B48="","",IF($C48="Region",SUMIFS(Raw!$H:$H,Raw!$A:$A,$B$5,Raw!$G:$G,Month!BZ$7,Raw!$I:$I,Month!$A48),IF($C48="Provider",SUMIFS(Raw!$H:$H,Raw!$A:$A,$B$5,Raw!$G:$G,Month!BZ$7,Raw!$C:$C,Month!$A48),SUMIFS(Raw!$H:$H,Raw!$A:$A,$B$5,Raw!$G:$G,Month!BZ$7,Raw!$E:$E,Month!$A48))))</f>
        <v/>
      </c>
      <c r="CA48" s="99" t="str">
        <f>IF($B48="","",IF($C48="Region",SUMIFS(Raw!$H:$H,Raw!$A:$A,$B$5,Raw!$G:$G,Month!CA$7,Raw!$I:$I,Month!$A48),IF($C48="Provider",SUMIFS(Raw!$H:$H,Raw!$A:$A,$B$5,Raw!$G:$G,Month!CA$7,Raw!$C:$C,Month!$A48),SUMIFS(Raw!$H:$H,Raw!$A:$A,$B$5,Raw!$G:$G,Month!CA$7,Raw!$E:$E,Month!$A48))))</f>
        <v/>
      </c>
      <c r="CB48" s="99" t="str">
        <f>IF($B48="","",IF($C48="Region",SUMIFS(Raw!$H:$H,Raw!$A:$A,$B$5,Raw!$G:$G,Month!CB$7,Raw!$I:$I,Month!$A48),IF($C48="Provider",SUMIFS(Raw!$H:$H,Raw!$A:$A,$B$5,Raw!$G:$G,Month!CB$7,Raw!$C:$C,Month!$A48),SUMIFS(Raw!$H:$H,Raw!$A:$A,$B$5,Raw!$G:$G,Month!CB$7,Raw!$E:$E,Month!$A48))))</f>
        <v/>
      </c>
      <c r="CC48" s="99" t="str">
        <f>IF($B48="","",IF($C48="Region",SUMIFS(Raw!$H:$H,Raw!$A:$A,$B$5,Raw!$G:$G,Month!CC$7,Raw!$I:$I,Month!$A48),IF($C48="Provider",SUMIFS(Raw!$H:$H,Raw!$A:$A,$B$5,Raw!$G:$G,Month!CC$7,Raw!$C:$C,Month!$A48),SUMIFS(Raw!$H:$H,Raw!$A:$A,$B$5,Raw!$G:$G,Month!CC$7,Raw!$E:$E,Month!$A48))))</f>
        <v/>
      </c>
      <c r="CD48" s="99" t="str">
        <f>IF($B48="","",IF($C48="Region",SUMIFS(Raw!$H:$H,Raw!$A:$A,$B$5,Raw!$G:$G,Month!CD$7,Raw!$I:$I,Month!$A48),IF($C48="Provider",SUMIFS(Raw!$H:$H,Raw!$A:$A,$B$5,Raw!$G:$G,Month!CD$7,Raw!$C:$C,Month!$A48),SUMIFS(Raw!$H:$H,Raw!$A:$A,$B$5,Raw!$G:$G,Month!CD$7,Raw!$E:$E,Month!$A48))))</f>
        <v/>
      </c>
      <c r="CE48" s="99" t="str">
        <f>IF($B48="","",IF($C48="Region",SUMIFS(Raw!$H:$H,Raw!$A:$A,$B$5,Raw!$G:$G,Month!CE$7,Raw!$I:$I,Month!$A48),IF($C48="Provider",SUMIFS(Raw!$H:$H,Raw!$A:$A,$B$5,Raw!$G:$G,Month!CE$7,Raw!$C:$C,Month!$A48),SUMIFS(Raw!$H:$H,Raw!$A:$A,$B$5,Raw!$G:$G,Month!CE$7,Raw!$E:$E,Month!$A48))))</f>
        <v/>
      </c>
      <c r="CF48" s="99" t="str">
        <f>IF($B48="","",IF($C48="Region",SUMIFS(Raw!$H:$H,Raw!$A:$A,$B$5,Raw!$G:$G,Month!CF$7,Raw!$I:$I,Month!$A48),IF($C48="Provider",SUMIFS(Raw!$H:$H,Raw!$A:$A,$B$5,Raw!$G:$G,Month!CF$7,Raw!$C:$C,Month!$A48),SUMIFS(Raw!$H:$H,Raw!$A:$A,$B$5,Raw!$G:$G,Month!CF$7,Raw!$E:$E,Month!$A48))))</f>
        <v/>
      </c>
      <c r="CG48" s="99" t="str">
        <f>IF($B48="","",IF($C48="Region",SUMIFS(Raw!$H:$H,Raw!$A:$A,$B$5,Raw!$G:$G,Month!CG$7,Raw!$I:$I,Month!$A48),IF($C48="Provider",SUMIFS(Raw!$H:$H,Raw!$A:$A,$B$5,Raw!$G:$G,Month!CG$7,Raw!$C:$C,Month!$A48),SUMIFS(Raw!$H:$H,Raw!$A:$A,$B$5,Raw!$G:$G,Month!CG$7,Raw!$E:$E,Month!$A48))))</f>
        <v/>
      </c>
      <c r="CH48" s="99" t="str">
        <f>IF($B48="","",IF($C48="Region",SUMIFS(Raw!$H:$H,Raw!$A:$A,$B$5,Raw!$G:$G,Month!CH$7,Raw!$I:$I,Month!$A48),IF($C48="Provider",SUMIFS(Raw!$H:$H,Raw!$A:$A,$B$5,Raw!$G:$G,Month!CH$7,Raw!$C:$C,Month!$A48),SUMIFS(Raw!$H:$H,Raw!$A:$A,$B$5,Raw!$G:$G,Month!CH$7,Raw!$E:$E,Month!$A48))))</f>
        <v/>
      </c>
      <c r="CI48" s="99" t="str">
        <f>IF($B48="","",IF($C48="Region",SUMIFS(Raw!$H:$H,Raw!$A:$A,$B$5,Raw!$G:$G,Month!CI$7,Raw!$I:$I,Month!$A48),IF($C48="Provider",SUMIFS(Raw!$H:$H,Raw!$A:$A,$B$5,Raw!$G:$G,Month!CI$7,Raw!$C:$C,Month!$A48),SUMIFS(Raw!$H:$H,Raw!$A:$A,$B$5,Raw!$G:$G,Month!CI$7,Raw!$E:$E,Month!$A48))))</f>
        <v/>
      </c>
      <c r="CJ48" s="99" t="str">
        <f>IF($B48="","",IF($C48="Region",SUMIFS(Raw!$H:$H,Raw!$A:$A,$B$5,Raw!$G:$G,Month!CJ$7,Raw!$I:$I,Month!$A48),IF($C48="Provider",SUMIFS(Raw!$H:$H,Raw!$A:$A,$B$5,Raw!$G:$G,Month!CJ$7,Raw!$C:$C,Month!$A48),SUMIFS(Raw!$H:$H,Raw!$A:$A,$B$5,Raw!$G:$G,Month!CJ$7,Raw!$E:$E,Month!$A48))))</f>
        <v/>
      </c>
      <c r="CK48" s="99" t="str">
        <f>IF($B48="","",IF($C48="Region",SUMIFS(Raw!$H:$H,Raw!$A:$A,$B$5,Raw!$G:$G,Month!CK$7,Raw!$I:$I,Month!$A48),IF($C48="Provider",SUMIFS(Raw!$H:$H,Raw!$A:$A,$B$5,Raw!$G:$G,Month!CK$7,Raw!$C:$C,Month!$A48),SUMIFS(Raw!$H:$H,Raw!$A:$A,$B$5,Raw!$G:$G,Month!CK$7,Raw!$E:$E,Month!$A48))))</f>
        <v/>
      </c>
      <c r="CL48" s="99" t="str">
        <f>IF($B48="","",IF($C48="Region",SUMIFS(Raw!$H:$H,Raw!$A:$A,$B$5,Raw!$G:$G,Month!CL$7,Raw!$I:$I,Month!$A48),IF($C48="Provider",SUMIFS(Raw!$H:$H,Raw!$A:$A,$B$5,Raw!$G:$G,Month!CL$7,Raw!$C:$C,Month!$A48),SUMIFS(Raw!$H:$H,Raw!$A:$A,$B$5,Raw!$G:$G,Month!CL$7,Raw!$E:$E,Month!$A48))))</f>
        <v/>
      </c>
      <c r="CM48" s="99" t="str">
        <f>IF($B48="","",IF($C48="Region",SUMIFS(Raw!$H:$H,Raw!$A:$A,$B$5,Raw!$G:$G,Month!CM$7,Raw!$I:$I,Month!$A48),IF($C48="Provider",SUMIFS(Raw!$H:$H,Raw!$A:$A,$B$5,Raw!$G:$G,Month!CM$7,Raw!$C:$C,Month!$A48),SUMIFS(Raw!$H:$H,Raw!$A:$A,$B$5,Raw!$G:$G,Month!CM$7,Raw!$E:$E,Month!$A48))))</f>
        <v/>
      </c>
    </row>
    <row r="49" spans="1:41" x14ac:dyDescent="0.25">
      <c r="A49" s="305" t="s">
        <v>796</v>
      </c>
      <c r="B49" s="305"/>
    </row>
    <row r="50" spans="1:41" ht="33" customHeight="1" x14ac:dyDescent="0.25">
      <c r="A50" s="302" t="s">
        <v>919</v>
      </c>
      <c r="B50" s="302"/>
      <c r="C50" s="302"/>
      <c r="D50" s="302"/>
      <c r="E50" s="302"/>
      <c r="F50" s="302"/>
      <c r="G50" s="302"/>
      <c r="H50" s="302"/>
      <c r="I50" s="302"/>
      <c r="J50" s="302"/>
      <c r="K50" s="302"/>
      <c r="L50" s="302"/>
      <c r="M50" s="302"/>
      <c r="N50" s="302"/>
      <c r="O50" s="302"/>
      <c r="P50" s="302"/>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row>
    <row r="51" spans="1:41" x14ac:dyDescent="0.25">
      <c r="A51" s="308" t="s">
        <v>927</v>
      </c>
      <c r="B51" s="308"/>
      <c r="C51" s="308"/>
      <c r="D51" s="308"/>
      <c r="E51" s="308"/>
      <c r="F51" s="308"/>
      <c r="G51" s="308"/>
      <c r="H51" s="308"/>
      <c r="I51" s="308"/>
      <c r="J51" s="308"/>
      <c r="K51" s="308"/>
      <c r="L51" s="308"/>
      <c r="M51" s="308"/>
      <c r="N51" s="308"/>
      <c r="O51" s="308"/>
      <c r="P51" s="308"/>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row>
    <row r="52" spans="1:41" x14ac:dyDescent="0.25">
      <c r="A52" s="308" t="s">
        <v>918</v>
      </c>
      <c r="B52" s="308"/>
      <c r="C52" s="308"/>
      <c r="D52" s="308"/>
      <c r="E52" s="308"/>
      <c r="F52" s="308"/>
      <c r="G52" s="308"/>
      <c r="H52" s="308"/>
      <c r="I52" s="308"/>
      <c r="J52" s="308"/>
      <c r="K52" s="308"/>
      <c r="L52" s="308"/>
      <c r="M52" s="308"/>
      <c r="N52" s="308"/>
      <c r="O52" s="308"/>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row>
    <row r="53" spans="1:41" x14ac:dyDescent="0.25">
      <c r="A53" s="308" t="s">
        <v>916</v>
      </c>
      <c r="B53" s="308"/>
      <c r="C53" s="308"/>
      <c r="D53" s="308"/>
      <c r="E53" s="308"/>
      <c r="F53" s="308"/>
      <c r="G53" s="308"/>
      <c r="H53" s="308"/>
      <c r="I53" s="308"/>
      <c r="J53" s="308"/>
      <c r="K53" s="308"/>
      <c r="L53" s="308"/>
      <c r="M53" s="308"/>
      <c r="N53" s="308"/>
      <c r="O53" s="308"/>
      <c r="P53" s="308"/>
      <c r="Q53" s="285"/>
      <c r="R53" s="285"/>
      <c r="S53" s="285"/>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row>
    <row r="54" spans="1:41" x14ac:dyDescent="0.25">
      <c r="A54" s="308" t="s">
        <v>926</v>
      </c>
      <c r="B54" s="308"/>
      <c r="C54" s="308"/>
      <c r="D54" s="308"/>
      <c r="E54" s="308"/>
      <c r="F54" s="308"/>
      <c r="G54" s="308"/>
      <c r="H54" s="308"/>
      <c r="I54" s="308"/>
      <c r="J54" s="308"/>
      <c r="K54" s="308"/>
    </row>
    <row r="55" spans="1:41" ht="24" customHeight="1" x14ac:dyDescent="0.25">
      <c r="A55" s="302" t="s">
        <v>931</v>
      </c>
      <c r="B55" s="302"/>
      <c r="C55" s="302"/>
      <c r="D55" s="302"/>
      <c r="E55" s="302"/>
      <c r="F55" s="302"/>
      <c r="G55" s="302"/>
      <c r="H55" s="302"/>
      <c r="I55" s="302"/>
      <c r="J55" s="302"/>
      <c r="K55" s="302"/>
      <c r="L55" s="302"/>
      <c r="M55" s="302"/>
      <c r="N55" s="302"/>
      <c r="O55" s="302"/>
      <c r="P55" s="302"/>
    </row>
    <row r="56" spans="1:41" ht="24" customHeight="1" x14ac:dyDescent="0.25">
      <c r="A56" s="302" t="s">
        <v>928</v>
      </c>
      <c r="B56" s="302"/>
      <c r="C56" s="302"/>
      <c r="D56" s="302"/>
      <c r="E56" s="302"/>
      <c r="F56" s="302"/>
      <c r="G56" s="302"/>
      <c r="H56" s="302"/>
      <c r="I56" s="302"/>
      <c r="J56" s="302"/>
      <c r="K56" s="302"/>
      <c r="L56" s="302"/>
      <c r="M56" s="302"/>
      <c r="N56" s="302"/>
      <c r="O56" s="302"/>
      <c r="P56" s="302"/>
    </row>
    <row r="57" spans="1:41" ht="53" customHeight="1" x14ac:dyDescent="0.25">
      <c r="A57" s="302" t="s">
        <v>932</v>
      </c>
      <c r="B57" s="302"/>
      <c r="C57" s="302"/>
      <c r="D57" s="302"/>
      <c r="E57" s="302"/>
      <c r="F57" s="302"/>
      <c r="G57" s="302"/>
      <c r="H57" s="302"/>
      <c r="I57" s="302"/>
      <c r="J57" s="302"/>
      <c r="K57" s="302"/>
      <c r="L57" s="302"/>
      <c r="M57" s="302"/>
      <c r="N57" s="302"/>
      <c r="O57" s="302"/>
      <c r="P57" s="302"/>
    </row>
    <row r="58" spans="1:41" ht="13" customHeight="1" x14ac:dyDescent="0.25">
      <c r="A58" s="302" t="s">
        <v>933</v>
      </c>
      <c r="B58" s="302"/>
      <c r="C58" s="302"/>
      <c r="D58" s="302"/>
      <c r="E58" s="302"/>
      <c r="F58" s="302"/>
      <c r="G58" s="302"/>
      <c r="H58" s="302"/>
      <c r="I58" s="302"/>
      <c r="J58" s="302"/>
      <c r="K58" s="302"/>
      <c r="L58" s="302"/>
      <c r="M58" s="302"/>
      <c r="N58" s="302"/>
      <c r="O58" s="302"/>
      <c r="P58" s="302"/>
    </row>
    <row r="59" spans="1:41" ht="23.5" customHeight="1" x14ac:dyDescent="0.25">
      <c r="A59" s="309" t="s">
        <v>935</v>
      </c>
      <c r="B59" s="309"/>
      <c r="C59" s="309"/>
      <c r="D59" s="309"/>
      <c r="E59" s="309"/>
      <c r="F59" s="309"/>
      <c r="G59" s="309"/>
      <c r="H59" s="309"/>
      <c r="I59" s="309"/>
      <c r="J59" s="309"/>
      <c r="K59" s="309"/>
      <c r="L59" s="309"/>
      <c r="M59" s="309"/>
      <c r="N59" s="309"/>
      <c r="O59" s="309"/>
      <c r="P59" s="309"/>
    </row>
    <row r="60" spans="1:41" ht="13" customHeight="1" x14ac:dyDescent="0.25">
      <c r="A60" s="309" t="s">
        <v>947</v>
      </c>
      <c r="B60" s="309"/>
      <c r="C60" s="309"/>
      <c r="D60" s="309"/>
      <c r="E60" s="309"/>
      <c r="F60" s="309"/>
      <c r="G60" s="309"/>
      <c r="H60" s="309"/>
      <c r="I60" s="309"/>
      <c r="J60" s="309"/>
      <c r="K60" s="309"/>
      <c r="L60" s="309"/>
      <c r="M60" s="309"/>
      <c r="N60" s="309"/>
      <c r="O60" s="309"/>
      <c r="P60" s="309"/>
    </row>
    <row r="61" spans="1:41" ht="25.5" customHeight="1" x14ac:dyDescent="0.25">
      <c r="A61" s="309" t="s">
        <v>938</v>
      </c>
      <c r="B61" s="309"/>
      <c r="C61" s="309"/>
      <c r="D61" s="309"/>
      <c r="E61" s="309"/>
      <c r="F61" s="309"/>
      <c r="G61" s="309"/>
      <c r="H61" s="309"/>
      <c r="I61" s="309"/>
      <c r="J61" s="309"/>
      <c r="K61" s="309"/>
      <c r="L61" s="309"/>
      <c r="M61" s="309"/>
      <c r="N61" s="309"/>
      <c r="O61" s="309"/>
      <c r="P61" s="309"/>
    </row>
    <row r="62" spans="1:41" ht="25" customHeight="1" x14ac:dyDescent="0.25">
      <c r="A62" s="309" t="s">
        <v>937</v>
      </c>
      <c r="B62" s="309"/>
      <c r="C62" s="309"/>
      <c r="D62" s="309"/>
      <c r="E62" s="309"/>
      <c r="F62" s="309"/>
      <c r="G62" s="309"/>
      <c r="H62" s="309"/>
      <c r="I62" s="309"/>
      <c r="J62" s="309"/>
      <c r="K62" s="309"/>
      <c r="L62" s="309"/>
      <c r="M62" s="309"/>
      <c r="N62" s="309"/>
      <c r="O62" s="309"/>
      <c r="P62" s="309"/>
    </row>
    <row r="63" spans="1:41" ht="25.25" customHeight="1" x14ac:dyDescent="0.25">
      <c r="A63" s="309" t="s">
        <v>939</v>
      </c>
      <c r="B63" s="309"/>
      <c r="C63" s="309"/>
      <c r="D63" s="309"/>
      <c r="E63" s="309"/>
      <c r="F63" s="309"/>
      <c r="G63" s="309"/>
      <c r="H63" s="309"/>
      <c r="I63" s="309"/>
      <c r="J63" s="309"/>
      <c r="K63" s="309"/>
      <c r="L63" s="309"/>
      <c r="M63" s="309"/>
      <c r="N63" s="309"/>
      <c r="O63" s="309"/>
      <c r="P63" s="309"/>
    </row>
    <row r="64" spans="1:41" x14ac:dyDescent="0.25">
      <c r="A64" s="302" t="s">
        <v>941</v>
      </c>
      <c r="B64" s="302"/>
      <c r="C64" s="302"/>
      <c r="D64" s="302"/>
      <c r="E64" s="302"/>
      <c r="F64" s="302"/>
      <c r="G64" s="302"/>
      <c r="H64" s="302"/>
      <c r="I64" s="302"/>
      <c r="J64" s="302"/>
      <c r="K64" s="302"/>
      <c r="L64" s="302"/>
      <c r="M64" s="302"/>
      <c r="N64" s="302"/>
      <c r="O64" s="302"/>
      <c r="P64" s="302"/>
    </row>
    <row r="65" spans="1:17" ht="14.4" customHeight="1" x14ac:dyDescent="0.25">
      <c r="A65" s="302" t="s">
        <v>943</v>
      </c>
      <c r="B65" s="302"/>
      <c r="C65" s="302"/>
      <c r="D65" s="302"/>
      <c r="E65" s="302"/>
      <c r="F65" s="302"/>
      <c r="G65" s="302"/>
      <c r="H65" s="302"/>
      <c r="I65" s="302"/>
      <c r="J65" s="302"/>
      <c r="K65" s="302"/>
      <c r="L65" s="302"/>
      <c r="M65" s="302"/>
      <c r="N65" s="302"/>
      <c r="O65" s="302"/>
      <c r="P65" s="302"/>
    </row>
    <row r="66" spans="1:17" ht="23.4" customHeight="1" x14ac:dyDescent="0.25">
      <c r="A66" s="302" t="s">
        <v>942</v>
      </c>
      <c r="B66" s="302"/>
      <c r="C66" s="302"/>
      <c r="D66" s="302"/>
      <c r="E66" s="302"/>
      <c r="F66" s="302"/>
      <c r="G66" s="302"/>
      <c r="H66" s="302"/>
      <c r="I66" s="302"/>
      <c r="J66" s="302"/>
      <c r="K66" s="302"/>
      <c r="L66" s="302"/>
      <c r="M66" s="302"/>
      <c r="N66" s="302"/>
      <c r="O66" s="302"/>
      <c r="P66" s="302"/>
    </row>
    <row r="67" spans="1:17" s="232" customFormat="1" ht="15.65" customHeight="1" x14ac:dyDescent="0.25">
      <c r="A67" s="302" t="s">
        <v>948</v>
      </c>
      <c r="B67" s="302"/>
      <c r="C67" s="302"/>
      <c r="D67" s="302"/>
      <c r="E67" s="302"/>
      <c r="F67" s="302"/>
      <c r="G67" s="302"/>
      <c r="H67" s="302"/>
      <c r="I67" s="302"/>
      <c r="J67" s="302"/>
      <c r="K67" s="302"/>
      <c r="L67" s="302"/>
      <c r="M67" s="302"/>
      <c r="N67" s="302"/>
      <c r="O67" s="302"/>
      <c r="P67" s="302"/>
    </row>
    <row r="68" spans="1:17" s="232" customFormat="1" ht="13.75" customHeight="1" x14ac:dyDescent="0.25">
      <c r="A68" s="302" t="s">
        <v>949</v>
      </c>
      <c r="B68" s="302"/>
      <c r="C68" s="302"/>
      <c r="D68" s="302"/>
      <c r="E68" s="302"/>
      <c r="F68" s="302"/>
      <c r="G68" s="302"/>
      <c r="H68" s="302"/>
      <c r="I68" s="302"/>
      <c r="J68" s="302"/>
      <c r="K68" s="302"/>
      <c r="L68" s="302"/>
      <c r="M68" s="302"/>
      <c r="N68" s="302"/>
      <c r="O68" s="302"/>
      <c r="P68" s="302"/>
    </row>
    <row r="69" spans="1:17" s="232" customFormat="1" ht="22.75" customHeight="1" x14ac:dyDescent="0.25">
      <c r="A69" s="302" t="s">
        <v>953</v>
      </c>
      <c r="B69" s="302"/>
      <c r="C69" s="302"/>
      <c r="D69" s="302"/>
      <c r="E69" s="302"/>
      <c r="F69" s="302"/>
      <c r="G69" s="302"/>
      <c r="H69" s="302"/>
      <c r="I69" s="302"/>
      <c r="J69" s="302"/>
      <c r="K69" s="302"/>
      <c r="L69" s="302"/>
      <c r="M69" s="302"/>
      <c r="N69" s="302"/>
      <c r="O69" s="302"/>
      <c r="P69" s="302"/>
    </row>
    <row r="70" spans="1:17" ht="23" customHeight="1" x14ac:dyDescent="0.25">
      <c r="A70" s="302" t="s">
        <v>954</v>
      </c>
      <c r="B70" s="302"/>
      <c r="C70" s="302"/>
      <c r="D70" s="302"/>
      <c r="E70" s="302"/>
      <c r="F70" s="302"/>
      <c r="G70" s="302"/>
      <c r="H70" s="302"/>
      <c r="I70" s="302"/>
      <c r="J70" s="302"/>
      <c r="K70" s="302"/>
      <c r="L70" s="302"/>
      <c r="M70" s="302"/>
      <c r="N70" s="302"/>
      <c r="O70" s="302"/>
      <c r="P70" s="302"/>
      <c r="Q70" s="232"/>
    </row>
    <row r="71" spans="1:17" ht="24" customHeight="1" x14ac:dyDescent="0.25">
      <c r="A71" s="302" t="s">
        <v>955</v>
      </c>
      <c r="B71" s="302"/>
      <c r="C71" s="302"/>
      <c r="D71" s="302"/>
      <c r="E71" s="302"/>
      <c r="F71" s="302"/>
      <c r="G71" s="302"/>
      <c r="H71" s="302"/>
      <c r="I71" s="302"/>
      <c r="J71" s="302"/>
      <c r="K71" s="302"/>
      <c r="L71" s="302"/>
      <c r="M71" s="302"/>
      <c r="N71" s="302"/>
      <c r="O71" s="302"/>
      <c r="P71" s="302"/>
      <c r="Q71" s="232"/>
    </row>
    <row r="72" spans="1:17" ht="22.25" customHeight="1" x14ac:dyDescent="0.25">
      <c r="A72" s="302" t="s">
        <v>956</v>
      </c>
      <c r="B72" s="302"/>
      <c r="C72" s="302"/>
      <c r="D72" s="302"/>
      <c r="E72" s="302"/>
      <c r="F72" s="302"/>
      <c r="G72" s="302"/>
      <c r="H72" s="302"/>
      <c r="I72" s="302"/>
      <c r="J72" s="302"/>
      <c r="K72" s="302"/>
      <c r="L72" s="302"/>
      <c r="M72" s="302"/>
      <c r="N72" s="302"/>
      <c r="O72" s="302"/>
      <c r="P72" s="302"/>
      <c r="Q72" s="232"/>
    </row>
    <row r="73" spans="1:17" ht="22.25" customHeight="1" x14ac:dyDescent="0.25">
      <c r="A73" s="302" t="s">
        <v>957</v>
      </c>
      <c r="B73" s="302"/>
      <c r="C73" s="302"/>
      <c r="D73" s="302"/>
      <c r="E73" s="302"/>
      <c r="F73" s="302"/>
      <c r="G73" s="302"/>
      <c r="H73" s="302"/>
      <c r="I73" s="302"/>
      <c r="J73" s="302"/>
      <c r="K73" s="302"/>
      <c r="L73" s="302"/>
      <c r="M73" s="302"/>
      <c r="N73" s="302"/>
      <c r="O73" s="302"/>
      <c r="P73" s="302"/>
      <c r="Q73" s="232"/>
    </row>
  </sheetData>
  <mergeCells count="28">
    <mergeCell ref="A73:P73"/>
    <mergeCell ref="A70:P70"/>
    <mergeCell ref="A71:P71"/>
    <mergeCell ref="A72:P72"/>
    <mergeCell ref="A57:P57"/>
    <mergeCell ref="A58:P58"/>
    <mergeCell ref="A59:P59"/>
    <mergeCell ref="A60:P60"/>
    <mergeCell ref="A61:P61"/>
    <mergeCell ref="A62:P62"/>
    <mergeCell ref="A63:P63"/>
    <mergeCell ref="A69:P69"/>
    <mergeCell ref="A64:P64"/>
    <mergeCell ref="A65:P65"/>
    <mergeCell ref="A66:P66"/>
    <mergeCell ref="A67:P67"/>
    <mergeCell ref="A68:P68"/>
    <mergeCell ref="BI6:BS6"/>
    <mergeCell ref="A49:B49"/>
    <mergeCell ref="A3:B3"/>
    <mergeCell ref="A8:B8"/>
    <mergeCell ref="A50:P50"/>
    <mergeCell ref="A51:P51"/>
    <mergeCell ref="A52:O52"/>
    <mergeCell ref="A53:P53"/>
    <mergeCell ref="A54:K54"/>
    <mergeCell ref="A56:P56"/>
    <mergeCell ref="A55:P55"/>
  </mergeCells>
  <phoneticPr fontId="19" type="noConversion"/>
  <conditionalFormatting sqref="A1 D3:CM3">
    <cfRule type="cellIs" dxfId="116" priority="17" operator="notEqual">
      <formula>0</formula>
    </cfRule>
  </conditionalFormatting>
  <conditionalFormatting sqref="B5">
    <cfRule type="notContainsBlanks" dxfId="115" priority="1">
      <formula>LEN(TRIM(B5))&gt;0</formula>
    </cfRule>
    <cfRule type="containsBlanks" dxfId="114" priority="2">
      <formula>LEN(TRIM(B5))=0</formula>
    </cfRule>
  </conditionalFormatting>
  <conditionalFormatting sqref="D4:CM4">
    <cfRule type="cellIs" dxfId="113" priority="7" operator="lessThan">
      <formula>0</formula>
    </cfRule>
    <cfRule type="cellIs" dxfId="112" priority="8" operator="greaterThan">
      <formula>0</formula>
    </cfRule>
  </conditionalFormatting>
  <pageMargins left="0.7" right="0.7" top="0.75" bottom="0.75" header="0.3" footer="0.3"/>
  <pageSetup paperSize="9" orientation="portrait" r:id="rId1"/>
  <ignoredErrors>
    <ignoredError sqref="J4:K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278DFA-4F77-48AB-94FD-BB8654E71AE4}">
          <x14:formula1>
            <xm:f>Refs!$K$2:$K$25</xm:f>
          </x14:formula1>
          <xm:sqref>B5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4123-D0CC-4FE7-80D9-C0061AF949AC}">
  <sheetPr codeName="Sheet3">
    <tabColor theme="0"/>
  </sheetPr>
  <dimension ref="A1:GV57"/>
  <sheetViews>
    <sheetView showGridLines="0" zoomScaleNormal="10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0" defaultRowHeight="12.5" x14ac:dyDescent="0.25"/>
  <cols>
    <col min="1" max="1" width="10.453125" style="3" bestFit="1" customWidth="1"/>
    <col min="2" max="2" width="30.453125" style="3" customWidth="1"/>
    <col min="3" max="3" width="2.453125" style="3" customWidth="1"/>
    <col min="4" max="4" width="12" style="3" bestFit="1" customWidth="1"/>
    <col min="5" max="5" width="11.453125" style="3" customWidth="1"/>
    <col min="6" max="6" width="12" style="3" bestFit="1" customWidth="1"/>
    <col min="7" max="7" width="11.453125" style="3" bestFit="1" customWidth="1"/>
    <col min="8" max="8" width="10.453125" style="3" customWidth="1"/>
    <col min="9" max="9" width="13.453125" style="3" customWidth="1"/>
    <col min="10" max="10" width="10.453125" style="3" customWidth="1"/>
    <col min="11" max="11" width="10.453125" style="3" bestFit="1" customWidth="1"/>
    <col min="12" max="12" width="12.453125" style="3" customWidth="1"/>
    <col min="13" max="13" width="10.453125" style="3" customWidth="1"/>
    <col min="14" max="14" width="14.36328125" style="3" bestFit="1" customWidth="1"/>
    <col min="15" max="15" width="13.54296875" style="3" customWidth="1"/>
    <col min="16" max="16" width="9.453125" style="3" customWidth="1"/>
    <col min="17" max="17" width="11.453125" style="3" customWidth="1"/>
    <col min="18" max="18" width="9.54296875" style="3" customWidth="1"/>
    <col min="19" max="19" width="12.54296875" style="3" customWidth="1"/>
    <col min="20" max="20" width="14.54296875" style="3" customWidth="1"/>
    <col min="21" max="21" width="10.54296875" style="3" customWidth="1"/>
    <col min="22" max="22" width="9.54296875" style="3" customWidth="1"/>
    <col min="23" max="23" width="12.54296875" style="3" customWidth="1"/>
    <col min="24" max="24" width="15.90625" style="3" customWidth="1"/>
    <col min="25" max="27" width="11.54296875" style="3" customWidth="1"/>
    <col min="28" max="28" width="16.54296875" style="3" customWidth="1"/>
    <col min="29" max="31" width="11.453125" style="3" customWidth="1"/>
    <col min="32" max="32" width="11" style="3" customWidth="1"/>
    <col min="33" max="33" width="12.54296875" style="3" customWidth="1"/>
    <col min="34" max="35" width="12.54296875" style="3" bestFit="1" customWidth="1"/>
    <col min="36" max="37" width="13.453125" style="3" bestFit="1" customWidth="1"/>
    <col min="38" max="38" width="13.453125" style="3" customWidth="1"/>
    <col min="39" max="39" width="10.54296875" style="3" bestFit="1" customWidth="1"/>
    <col min="40" max="40" width="12.54296875" style="3" customWidth="1"/>
    <col min="41" max="41" width="13.453125" style="3" customWidth="1"/>
    <col min="42" max="42" width="12.54296875" style="3" bestFit="1" customWidth="1"/>
    <col min="43" max="44" width="15.54296875" style="3" customWidth="1"/>
    <col min="45" max="45" width="14.1796875" style="3" customWidth="1"/>
    <col min="46" max="46" width="14.36328125" style="3" customWidth="1"/>
    <col min="47" max="47" width="15.81640625" style="3" customWidth="1"/>
    <col min="48" max="48" width="14.1796875" style="3" customWidth="1"/>
    <col min="49" max="49" width="13" style="3" customWidth="1"/>
    <col min="50" max="51" width="13.453125" style="3" customWidth="1"/>
    <col min="52" max="52" width="12.453125" style="3" customWidth="1"/>
    <col min="53" max="54" width="13.453125" style="3" customWidth="1"/>
    <col min="55" max="57" width="12.54296875" style="3" bestFit="1" customWidth="1"/>
    <col min="58" max="61" width="15.54296875" style="3" customWidth="1"/>
    <col min="62" max="62" width="14" style="3" customWidth="1"/>
    <col min="63" max="64" width="13.453125" style="3" customWidth="1"/>
    <col min="65" max="65" width="13" style="3" customWidth="1"/>
    <col min="66" max="68" width="13.453125" style="3" customWidth="1"/>
    <col min="69" max="69" width="12.54296875" style="3" bestFit="1" customWidth="1"/>
    <col min="70" max="70" width="13.54296875" style="3" customWidth="1"/>
    <col min="71" max="71" width="15.54296875" style="3" bestFit="1" customWidth="1"/>
    <col min="72" max="72" width="15.453125" style="3" bestFit="1" customWidth="1"/>
    <col min="73" max="74" width="13.54296875" style="3" bestFit="1" customWidth="1"/>
    <col min="75" max="75" width="12.54296875" style="3" bestFit="1" customWidth="1"/>
    <col min="76" max="76" width="11.453125" style="3" customWidth="1"/>
    <col min="77" max="77" width="14.1796875" style="3" customWidth="1"/>
    <col min="78" max="78" width="13.54296875" style="3" bestFit="1" customWidth="1"/>
    <col min="79" max="79" width="13.90625" style="3" customWidth="1"/>
    <col min="80" max="80" width="13.36328125" style="3" customWidth="1"/>
    <col min="81" max="81" width="13.90625" style="3" customWidth="1"/>
    <col min="82" max="82" width="13.54296875" style="3" customWidth="1"/>
    <col min="83" max="83" width="18.453125" style="3" customWidth="1"/>
    <col min="84" max="84" width="13.6328125" style="3" customWidth="1"/>
    <col min="85" max="85" width="18.54296875" style="3" customWidth="1"/>
    <col min="86" max="86" width="16.54296875" style="3" customWidth="1"/>
    <col min="87" max="87" width="12.453125" style="3" customWidth="1"/>
    <col min="88" max="88" width="14.81640625" style="3" customWidth="1"/>
    <col min="89" max="89" width="17.54296875" style="3" customWidth="1"/>
    <col min="90" max="90" width="16.1796875" style="3" customWidth="1"/>
    <col min="91" max="91" width="17.453125" style="3" customWidth="1"/>
    <col min="92" max="92" width="8.54296875" style="3" customWidth="1"/>
    <col min="93" max="112" width="8.54296875" style="3" hidden="1" customWidth="1"/>
    <col min="113" max="204" width="0" style="3" hidden="1" customWidth="1"/>
    <col min="205" max="16384" width="8.54296875" style="3" hidden="1"/>
  </cols>
  <sheetData>
    <row r="1" spans="1:112" ht="4.25" customHeight="1" thickBot="1" x14ac:dyDescent="0.35">
      <c r="A1" s="8"/>
      <c r="B1" s="6"/>
      <c r="D1" s="12"/>
      <c r="BI1" s="12"/>
    </row>
    <row r="2" spans="1:112" ht="30.65" customHeight="1" thickBot="1" x14ac:dyDescent="0.3">
      <c r="A2" s="195" t="s">
        <v>961</v>
      </c>
      <c r="B2" s="200"/>
      <c r="C2" s="200"/>
      <c r="D2" s="200"/>
      <c r="E2" s="200"/>
      <c r="F2" s="200"/>
      <c r="G2" s="198"/>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9"/>
    </row>
    <row r="3" spans="1:112" s="9" customFormat="1" ht="15.65" customHeight="1" thickBot="1" x14ac:dyDescent="0.35">
      <c r="A3" s="11"/>
      <c r="C3" s="7">
        <f>COUNTIF(D3:CM3,"&lt;&gt;"&amp;0)</f>
        <v>6</v>
      </c>
      <c r="D3" s="5">
        <f>SUM(D12:D23)-D9</f>
        <v>0</v>
      </c>
      <c r="E3" s="5">
        <f t="shared" ref="E3:I3" si="0">SUM(E12:E23)-E9</f>
        <v>0</v>
      </c>
      <c r="F3" s="5">
        <f t="shared" si="0"/>
        <v>0</v>
      </c>
      <c r="G3" s="5">
        <f t="shared" si="0"/>
        <v>0</v>
      </c>
      <c r="H3" s="5">
        <f t="shared" si="0"/>
        <v>0</v>
      </c>
      <c r="I3" s="5">
        <f t="shared" si="0"/>
        <v>0</v>
      </c>
      <c r="J3" s="5"/>
      <c r="K3" s="5"/>
      <c r="L3" s="5">
        <f t="shared" ref="L3:X3" si="1">SUM(L12:L23)-L9</f>
        <v>0</v>
      </c>
      <c r="M3" s="5">
        <f t="shared" si="1"/>
        <v>0</v>
      </c>
      <c r="N3" s="5">
        <f t="shared" si="1"/>
        <v>0</v>
      </c>
      <c r="O3" s="5">
        <f t="shared" si="1"/>
        <v>0</v>
      </c>
      <c r="P3" s="5">
        <f t="shared" si="1"/>
        <v>0</v>
      </c>
      <c r="Q3" s="5">
        <f t="shared" si="1"/>
        <v>0</v>
      </c>
      <c r="R3" s="5">
        <f t="shared" si="1"/>
        <v>0</v>
      </c>
      <c r="S3" s="5">
        <f t="shared" si="1"/>
        <v>0</v>
      </c>
      <c r="T3" s="5">
        <f t="shared" si="1"/>
        <v>0</v>
      </c>
      <c r="U3" s="5">
        <f t="shared" si="1"/>
        <v>0</v>
      </c>
      <c r="V3" s="5">
        <f t="shared" si="1"/>
        <v>0</v>
      </c>
      <c r="W3" s="5">
        <f t="shared" si="1"/>
        <v>0</v>
      </c>
      <c r="X3" s="5">
        <f t="shared" si="1"/>
        <v>0</v>
      </c>
      <c r="Y3" s="5"/>
      <c r="Z3" s="5"/>
      <c r="AA3" s="5">
        <f t="shared" ref="AA3:AB3" si="2">SUM(AA12:AA23)-AA9</f>
        <v>0</v>
      </c>
      <c r="AB3" s="5">
        <f t="shared" si="2"/>
        <v>0</v>
      </c>
      <c r="AC3" s="5"/>
      <c r="AD3" s="5"/>
      <c r="AE3" s="5">
        <f t="shared" ref="AE3:CM3" si="3">SUM(AE12:AE23)-AE9</f>
        <v>0</v>
      </c>
      <c r="AF3" s="5">
        <f t="shared" si="3"/>
        <v>0</v>
      </c>
      <c r="AG3" s="5">
        <f t="shared" si="3"/>
        <v>0</v>
      </c>
      <c r="AH3" s="5">
        <f t="shared" si="3"/>
        <v>0</v>
      </c>
      <c r="AI3" s="5">
        <f t="shared" si="3"/>
        <v>0</v>
      </c>
      <c r="AJ3" s="5">
        <f t="shared" si="3"/>
        <v>0</v>
      </c>
      <c r="AK3" s="5">
        <f t="shared" si="3"/>
        <v>0</v>
      </c>
      <c r="AL3" s="5">
        <f t="shared" si="3"/>
        <v>0</v>
      </c>
      <c r="AM3" s="5">
        <f t="shared" si="3"/>
        <v>0</v>
      </c>
      <c r="AN3" s="5">
        <f t="shared" si="3"/>
        <v>0</v>
      </c>
      <c r="AO3" s="5">
        <f t="shared" si="3"/>
        <v>0</v>
      </c>
      <c r="AP3" s="5">
        <f t="shared" si="3"/>
        <v>0</v>
      </c>
      <c r="AQ3" s="5">
        <f t="shared" si="3"/>
        <v>0</v>
      </c>
      <c r="AR3" s="5">
        <f t="shared" si="3"/>
        <v>0</v>
      </c>
      <c r="AS3" s="5">
        <f t="shared" si="3"/>
        <v>0</v>
      </c>
      <c r="AT3" s="5">
        <f t="shared" si="3"/>
        <v>0</v>
      </c>
      <c r="AU3" s="5">
        <f t="shared" si="3"/>
        <v>0</v>
      </c>
      <c r="AV3" s="5">
        <f t="shared" si="3"/>
        <v>0</v>
      </c>
      <c r="AW3" s="5">
        <f t="shared" si="3"/>
        <v>0</v>
      </c>
      <c r="AX3" s="5">
        <f t="shared" si="3"/>
        <v>0</v>
      </c>
      <c r="AY3" s="5">
        <f t="shared" si="3"/>
        <v>0</v>
      </c>
      <c r="AZ3" s="5">
        <f t="shared" si="3"/>
        <v>0</v>
      </c>
      <c r="BA3" s="5">
        <f t="shared" si="3"/>
        <v>0</v>
      </c>
      <c r="BB3" s="5">
        <f t="shared" si="3"/>
        <v>0</v>
      </c>
      <c r="BC3" s="5">
        <f t="shared" si="3"/>
        <v>0</v>
      </c>
      <c r="BD3" s="5">
        <f t="shared" si="3"/>
        <v>0</v>
      </c>
      <c r="BE3" s="5">
        <f t="shared" si="3"/>
        <v>0</v>
      </c>
      <c r="BF3" s="5">
        <f t="shared" si="3"/>
        <v>0</v>
      </c>
      <c r="BG3" s="5">
        <f t="shared" si="3"/>
        <v>0</v>
      </c>
      <c r="BH3" s="5">
        <f t="shared" si="3"/>
        <v>0</v>
      </c>
      <c r="BI3" s="5">
        <f t="shared" si="3"/>
        <v>0</v>
      </c>
      <c r="BJ3" s="5">
        <f t="shared" si="3"/>
        <v>0</v>
      </c>
      <c r="BK3" s="5">
        <f t="shared" si="3"/>
        <v>0</v>
      </c>
      <c r="BL3" s="5">
        <f t="shared" si="3"/>
        <v>0</v>
      </c>
      <c r="BM3" s="5">
        <f t="shared" si="3"/>
        <v>0</v>
      </c>
      <c r="BN3" s="5">
        <f t="shared" si="3"/>
        <v>0</v>
      </c>
      <c r="BO3" s="5">
        <f t="shared" si="3"/>
        <v>0</v>
      </c>
      <c r="BP3" s="5">
        <f t="shared" si="3"/>
        <v>0</v>
      </c>
      <c r="BQ3" s="5">
        <f t="shared" si="3"/>
        <v>0</v>
      </c>
      <c r="BR3" s="5">
        <f t="shared" si="3"/>
        <v>0</v>
      </c>
      <c r="BS3" s="5">
        <f t="shared" si="3"/>
        <v>0</v>
      </c>
      <c r="BT3" s="5">
        <f t="shared" si="3"/>
        <v>0</v>
      </c>
      <c r="BU3" s="5">
        <f t="shared" si="3"/>
        <v>0</v>
      </c>
      <c r="BV3" s="5">
        <f t="shared" si="3"/>
        <v>0</v>
      </c>
      <c r="BW3" s="5">
        <f t="shared" si="3"/>
        <v>0</v>
      </c>
      <c r="BX3" s="5">
        <f t="shared" si="3"/>
        <v>0</v>
      </c>
      <c r="BY3" s="5">
        <f t="shared" si="3"/>
        <v>0</v>
      </c>
      <c r="BZ3" s="5">
        <f t="shared" si="3"/>
        <v>0</v>
      </c>
      <c r="CA3" s="5">
        <f t="shared" si="3"/>
        <v>0</v>
      </c>
      <c r="CB3" s="5">
        <f t="shared" si="3"/>
        <v>0</v>
      </c>
      <c r="CC3" s="5">
        <f t="shared" si="3"/>
        <v>0</v>
      </c>
      <c r="CD3" s="5">
        <f t="shared" si="3"/>
        <v>0</v>
      </c>
      <c r="CE3" s="5">
        <f t="shared" si="3"/>
        <v>0</v>
      </c>
      <c r="CF3" s="5">
        <f t="shared" si="3"/>
        <v>0</v>
      </c>
      <c r="CG3" s="5">
        <f t="shared" si="3"/>
        <v>0</v>
      </c>
      <c r="CH3" s="5">
        <f t="shared" si="3"/>
        <v>0</v>
      </c>
      <c r="CI3" s="5">
        <f t="shared" si="3"/>
        <v>0</v>
      </c>
      <c r="CJ3" s="5">
        <f t="shared" si="3"/>
        <v>0</v>
      </c>
      <c r="CK3" s="5">
        <f t="shared" si="3"/>
        <v>0</v>
      </c>
      <c r="CL3" s="5">
        <f t="shared" si="3"/>
        <v>0</v>
      </c>
      <c r="CM3" s="5">
        <f t="shared" si="3"/>
        <v>0</v>
      </c>
      <c r="CN3" s="5"/>
      <c r="CO3" s="5"/>
      <c r="CP3" s="5"/>
      <c r="CQ3" s="5"/>
      <c r="CR3" s="5"/>
      <c r="CS3" s="5"/>
      <c r="CT3" s="5"/>
      <c r="CU3" s="5"/>
      <c r="CV3" s="5"/>
      <c r="CW3" s="5"/>
      <c r="CX3" s="5"/>
      <c r="CY3" s="5"/>
      <c r="CZ3" s="5"/>
      <c r="DA3" s="5"/>
      <c r="DB3" s="5"/>
      <c r="DC3" s="5"/>
      <c r="DD3" s="5"/>
      <c r="DE3" s="5"/>
      <c r="DF3" s="5"/>
      <c r="DG3" s="5"/>
      <c r="DH3" s="5"/>
    </row>
    <row r="4" spans="1:112" ht="24" customHeight="1" thickBot="1" x14ac:dyDescent="0.3">
      <c r="A4" s="3" t="s">
        <v>59</v>
      </c>
      <c r="B4" s="129" t="s">
        <v>201</v>
      </c>
      <c r="D4" s="4" t="s">
        <v>60</v>
      </c>
      <c r="E4" s="4"/>
      <c r="F4" s="4"/>
      <c r="G4" s="4" t="s">
        <v>61</v>
      </c>
      <c r="H4" s="4"/>
      <c r="I4" s="4"/>
      <c r="J4" s="4"/>
      <c r="K4" s="4"/>
      <c r="L4" s="4"/>
      <c r="M4" s="4"/>
      <c r="N4" s="4"/>
      <c r="O4" s="4" t="s">
        <v>62</v>
      </c>
      <c r="P4" s="4"/>
      <c r="Q4" s="4"/>
      <c r="R4" s="4"/>
      <c r="S4" s="4"/>
      <c r="T4" s="4"/>
      <c r="U4" s="4" t="s">
        <v>63</v>
      </c>
      <c r="V4" s="4"/>
      <c r="W4" s="4"/>
      <c r="X4" s="4"/>
      <c r="Y4" s="115"/>
      <c r="Z4" s="115"/>
      <c r="AA4" s="115"/>
      <c r="AB4" s="115"/>
      <c r="AC4" s="115"/>
      <c r="AD4" s="115"/>
      <c r="AE4" s="4" t="s">
        <v>64</v>
      </c>
      <c r="AF4" s="4"/>
      <c r="AG4" s="4"/>
      <c r="AH4" s="4"/>
      <c r="AI4" s="4"/>
      <c r="AJ4" s="4"/>
      <c r="AK4" s="4"/>
      <c r="AL4" s="4"/>
      <c r="AM4" s="4"/>
      <c r="AN4" s="4"/>
      <c r="AO4" s="4"/>
      <c r="AQ4" s="223" t="s">
        <v>65</v>
      </c>
      <c r="AR4" s="4"/>
      <c r="AS4" s="4"/>
      <c r="AT4" s="4"/>
      <c r="AU4" s="4"/>
      <c r="AV4" s="4"/>
      <c r="AW4" s="4"/>
      <c r="AX4" s="4"/>
      <c r="AY4" s="4"/>
      <c r="AZ4" s="4"/>
      <c r="BA4" s="4"/>
      <c r="BB4" s="4"/>
      <c r="BC4" s="4"/>
      <c r="BD4" s="4"/>
      <c r="BE4" s="4"/>
      <c r="BF4" s="4" t="s">
        <v>66</v>
      </c>
      <c r="BG4" s="4"/>
      <c r="BH4" s="4"/>
      <c r="BI4" s="4" t="s">
        <v>67</v>
      </c>
      <c r="BJ4" s="4"/>
      <c r="BK4" s="4"/>
      <c r="BL4" s="4"/>
      <c r="BM4" s="4"/>
      <c r="BN4" s="4"/>
      <c r="BO4" s="4"/>
      <c r="BP4" s="4"/>
      <c r="BQ4" s="4"/>
      <c r="BR4" s="4"/>
      <c r="BS4" s="4"/>
      <c r="BT4" s="4"/>
      <c r="BU4" s="4"/>
      <c r="BV4" s="4"/>
      <c r="BW4" s="4"/>
      <c r="BX4" s="4"/>
      <c r="BY4" s="4"/>
      <c r="BZ4" s="4"/>
      <c r="CA4" s="4"/>
      <c r="CB4" s="4" t="s">
        <v>68</v>
      </c>
      <c r="CC4" s="4"/>
      <c r="CD4" s="4"/>
      <c r="CE4" s="4"/>
      <c r="CF4" s="4"/>
      <c r="CG4" s="4"/>
      <c r="CH4" s="4"/>
      <c r="CI4" s="4"/>
      <c r="CJ4" s="4"/>
      <c r="CK4" s="4"/>
      <c r="CL4" s="4"/>
      <c r="CM4" s="4"/>
    </row>
    <row r="5" spans="1:112" ht="24" customHeight="1" x14ac:dyDescent="0.3">
      <c r="B5" s="34"/>
      <c r="D5" s="4"/>
      <c r="E5" s="4"/>
      <c r="F5" s="4"/>
      <c r="G5" s="4"/>
      <c r="H5" s="4"/>
      <c r="I5" s="4"/>
      <c r="J5" s="4"/>
      <c r="K5" s="4"/>
      <c r="L5" s="4"/>
      <c r="M5" s="4"/>
      <c r="N5" s="4"/>
      <c r="O5" s="4"/>
      <c r="P5" s="4"/>
      <c r="Q5" s="4"/>
      <c r="R5" s="4"/>
      <c r="S5" s="4"/>
      <c r="T5" s="4"/>
      <c r="U5" s="4"/>
      <c r="V5" s="4"/>
      <c r="W5" s="4"/>
      <c r="X5" s="4"/>
      <c r="Y5" s="115"/>
      <c r="Z5" s="115"/>
      <c r="AA5" s="115"/>
      <c r="AB5" s="115"/>
      <c r="AC5" s="115"/>
      <c r="AD5" s="115"/>
      <c r="AE5" s="4"/>
      <c r="AF5" s="4"/>
      <c r="AG5" s="4"/>
      <c r="AH5" s="4"/>
      <c r="AI5" s="4"/>
      <c r="AJ5" s="4"/>
      <c r="AK5" s="4"/>
      <c r="AL5" s="4"/>
      <c r="AM5" s="4"/>
      <c r="AN5" s="4"/>
      <c r="AO5" s="4"/>
      <c r="AP5" s="223"/>
      <c r="AQ5" s="4"/>
      <c r="AR5" s="4"/>
      <c r="AS5" s="4"/>
      <c r="AT5" s="4"/>
      <c r="AU5" s="4"/>
      <c r="AV5" s="4"/>
      <c r="AW5" s="4"/>
      <c r="AX5" s="4"/>
      <c r="AY5" s="4"/>
      <c r="AZ5" s="4"/>
      <c r="BA5" s="4"/>
      <c r="BB5" s="4"/>
      <c r="BC5" s="4"/>
      <c r="BD5" s="225" t="s">
        <v>841</v>
      </c>
      <c r="BE5" s="225" t="s">
        <v>841</v>
      </c>
      <c r="BF5" s="4"/>
      <c r="BG5" s="4"/>
      <c r="BH5" s="4"/>
      <c r="BI5" s="226" t="s">
        <v>842</v>
      </c>
      <c r="BJ5" s="226" t="s">
        <v>842</v>
      </c>
      <c r="BK5" s="226" t="s">
        <v>842</v>
      </c>
      <c r="BL5" s="226" t="s">
        <v>842</v>
      </c>
      <c r="BM5" s="226" t="s">
        <v>842</v>
      </c>
      <c r="BN5" s="226" t="s">
        <v>842</v>
      </c>
      <c r="BO5" s="226" t="s">
        <v>842</v>
      </c>
      <c r="BP5" s="226" t="s">
        <v>842</v>
      </c>
      <c r="BQ5" s="226" t="s">
        <v>842</v>
      </c>
      <c r="BR5" s="226" t="s">
        <v>842</v>
      </c>
      <c r="BS5" s="226" t="s">
        <v>842</v>
      </c>
      <c r="BT5" s="4"/>
      <c r="BU5" s="4"/>
      <c r="BV5" s="226" t="s">
        <v>842</v>
      </c>
      <c r="BW5" s="4"/>
      <c r="BX5" s="4"/>
      <c r="BY5" s="4"/>
      <c r="BZ5" s="4"/>
      <c r="CA5" s="4"/>
      <c r="CB5" s="4"/>
      <c r="CC5" s="4"/>
      <c r="CD5" s="4"/>
      <c r="CE5" s="4"/>
      <c r="CF5" s="4"/>
      <c r="CG5" s="4"/>
      <c r="CH5" s="4"/>
      <c r="CI5" s="4"/>
      <c r="CJ5" s="4"/>
      <c r="CK5" s="4"/>
      <c r="CL5" s="4"/>
      <c r="CM5" s="4"/>
    </row>
    <row r="6" spans="1:112" x14ac:dyDescent="0.25">
      <c r="A6" s="34" t="str">
        <f>INDEX(Refs!$A$2:$A$81, MATCH(Geography!$B$4,Refs!$C$2:$C$81,0))</f>
        <v>*</v>
      </c>
      <c r="B6" s="34" t="str">
        <f>VLOOKUP($A$6,Refs!$A$2:$D$81,4,FALSE)</f>
        <v>National</v>
      </c>
      <c r="D6" s="151" t="s">
        <v>10</v>
      </c>
      <c r="E6" s="151" t="s">
        <v>69</v>
      </c>
      <c r="F6" s="151" t="s">
        <v>20</v>
      </c>
      <c r="G6" s="151" t="s">
        <v>23</v>
      </c>
      <c r="H6" s="151" t="s">
        <v>19</v>
      </c>
      <c r="I6" s="151" t="s">
        <v>21</v>
      </c>
      <c r="J6" s="151" t="s">
        <v>70</v>
      </c>
      <c r="K6" s="151" t="s">
        <v>71</v>
      </c>
      <c r="L6" s="151" t="s">
        <v>72</v>
      </c>
      <c r="M6" s="151" t="s">
        <v>73</v>
      </c>
      <c r="N6" s="151" t="s">
        <v>74</v>
      </c>
      <c r="O6" s="151" t="s">
        <v>26</v>
      </c>
      <c r="P6" s="151" t="s">
        <v>75</v>
      </c>
      <c r="Q6" s="151" t="s">
        <v>76</v>
      </c>
      <c r="R6" s="151" t="s">
        <v>77</v>
      </c>
      <c r="S6" s="151" t="s">
        <v>78</v>
      </c>
      <c r="T6" s="151" t="s">
        <v>79</v>
      </c>
      <c r="U6" s="151" t="s">
        <v>25</v>
      </c>
      <c r="V6" s="151" t="s">
        <v>80</v>
      </c>
      <c r="W6" s="151" t="s">
        <v>81</v>
      </c>
      <c r="X6" s="151" t="s">
        <v>82</v>
      </c>
      <c r="Y6" s="151" t="s">
        <v>83</v>
      </c>
      <c r="Z6" s="151" t="s">
        <v>84</v>
      </c>
      <c r="AA6" s="151" t="s">
        <v>85</v>
      </c>
      <c r="AB6" s="151" t="s">
        <v>86</v>
      </c>
      <c r="AC6" s="151" t="s">
        <v>87</v>
      </c>
      <c r="AD6" s="151" t="s">
        <v>88</v>
      </c>
      <c r="AE6" s="151" t="s">
        <v>89</v>
      </c>
      <c r="AF6" s="151" t="s">
        <v>27</v>
      </c>
      <c r="AG6" s="151" t="s">
        <v>29</v>
      </c>
      <c r="AH6" s="151" t="s">
        <v>90</v>
      </c>
      <c r="AI6" s="151" t="s">
        <v>91</v>
      </c>
      <c r="AJ6" s="151" t="s">
        <v>92</v>
      </c>
      <c r="AK6" s="151" t="s">
        <v>93</v>
      </c>
      <c r="AL6" s="151" t="s">
        <v>94</v>
      </c>
      <c r="AM6" s="151" t="s">
        <v>95</v>
      </c>
      <c r="AN6" s="151" t="s">
        <v>96</v>
      </c>
      <c r="AO6" s="151" t="s">
        <v>31</v>
      </c>
      <c r="AP6" s="151" t="s">
        <v>97</v>
      </c>
      <c r="AQ6" s="151" t="s">
        <v>98</v>
      </c>
      <c r="AR6" s="151" t="s">
        <v>99</v>
      </c>
      <c r="AS6" s="151" t="s">
        <v>100</v>
      </c>
      <c r="AT6" s="151" t="s">
        <v>101</v>
      </c>
      <c r="AU6" s="151" t="s">
        <v>102</v>
      </c>
      <c r="AV6" s="151" t="s">
        <v>103</v>
      </c>
      <c r="AW6" s="151" t="s">
        <v>104</v>
      </c>
      <c r="AX6" s="151" t="s">
        <v>105</v>
      </c>
      <c r="AY6" s="151" t="s">
        <v>106</v>
      </c>
      <c r="AZ6" s="151" t="s">
        <v>107</v>
      </c>
      <c r="BA6" s="151" t="s">
        <v>108</v>
      </c>
      <c r="BB6" s="151" t="s">
        <v>109</v>
      </c>
      <c r="BC6" s="151" t="s">
        <v>110</v>
      </c>
      <c r="BD6" s="151" t="s">
        <v>808</v>
      </c>
      <c r="BE6" s="151" t="s">
        <v>809</v>
      </c>
      <c r="BF6" s="151" t="s">
        <v>111</v>
      </c>
      <c r="BG6" s="151" t="s">
        <v>112</v>
      </c>
      <c r="BH6" s="151" t="s">
        <v>113</v>
      </c>
      <c r="BI6" s="151" t="s">
        <v>114</v>
      </c>
      <c r="BJ6" s="151" t="s">
        <v>115</v>
      </c>
      <c r="BK6" s="151" t="s">
        <v>116</v>
      </c>
      <c r="BL6" s="151" t="s">
        <v>117</v>
      </c>
      <c r="BM6" s="151" t="s">
        <v>118</v>
      </c>
      <c r="BN6" s="151" t="s">
        <v>119</v>
      </c>
      <c r="BO6" s="151" t="s">
        <v>120</v>
      </c>
      <c r="BP6" s="151" t="s">
        <v>121</v>
      </c>
      <c r="BQ6" s="151" t="s">
        <v>122</v>
      </c>
      <c r="BR6" s="151" t="s">
        <v>123</v>
      </c>
      <c r="BS6" s="151" t="s">
        <v>124</v>
      </c>
      <c r="BT6" s="151" t="s">
        <v>125</v>
      </c>
      <c r="BU6" s="151" t="s">
        <v>126</v>
      </c>
      <c r="BV6" s="151" t="s">
        <v>127</v>
      </c>
      <c r="BW6" s="151" t="s">
        <v>128</v>
      </c>
      <c r="BX6" s="151" t="s">
        <v>129</v>
      </c>
      <c r="BY6" s="151" t="s">
        <v>130</v>
      </c>
      <c r="BZ6" s="151" t="s">
        <v>131</v>
      </c>
      <c r="CA6" s="151" t="s">
        <v>132</v>
      </c>
      <c r="CB6" s="151" t="s">
        <v>133</v>
      </c>
      <c r="CC6" s="151" t="s">
        <v>134</v>
      </c>
      <c r="CD6" s="151" t="s">
        <v>135</v>
      </c>
      <c r="CE6" s="151" t="s">
        <v>136</v>
      </c>
      <c r="CF6" s="151" t="s">
        <v>137</v>
      </c>
      <c r="CG6" s="151" t="s">
        <v>138</v>
      </c>
      <c r="CH6" s="151" t="s">
        <v>139</v>
      </c>
      <c r="CI6" s="151" t="s">
        <v>140</v>
      </c>
      <c r="CJ6" s="151" t="s">
        <v>728</v>
      </c>
      <c r="CK6" s="151" t="s">
        <v>727</v>
      </c>
      <c r="CL6" s="151" t="s">
        <v>730</v>
      </c>
      <c r="CM6" s="151" t="s">
        <v>729</v>
      </c>
    </row>
    <row r="7" spans="1:112" s="10" customFormat="1" ht="138" x14ac:dyDescent="0.25">
      <c r="A7" s="307"/>
      <c r="B7" s="307"/>
      <c r="C7" s="15"/>
      <c r="D7" s="175" t="s">
        <v>39</v>
      </c>
      <c r="E7" s="175" t="s">
        <v>141</v>
      </c>
      <c r="F7" s="175" t="s">
        <v>41</v>
      </c>
      <c r="G7" s="156" t="s">
        <v>45</v>
      </c>
      <c r="H7" s="156" t="s">
        <v>40</v>
      </c>
      <c r="I7" s="156" t="s">
        <v>43</v>
      </c>
      <c r="J7" s="156" t="s">
        <v>142</v>
      </c>
      <c r="K7" s="156" t="s">
        <v>143</v>
      </c>
      <c r="L7" s="156" t="s">
        <v>144</v>
      </c>
      <c r="M7" s="156" t="s">
        <v>145</v>
      </c>
      <c r="N7" s="156" t="s">
        <v>146</v>
      </c>
      <c r="O7" s="156" t="s">
        <v>48</v>
      </c>
      <c r="P7" s="156" t="s">
        <v>147</v>
      </c>
      <c r="Q7" s="156" t="s">
        <v>148</v>
      </c>
      <c r="R7" s="156" t="s">
        <v>55</v>
      </c>
      <c r="S7" s="156" t="s">
        <v>149</v>
      </c>
      <c r="T7" s="156" t="s">
        <v>150</v>
      </c>
      <c r="U7" s="156" t="s">
        <v>47</v>
      </c>
      <c r="V7" s="156" t="s">
        <v>151</v>
      </c>
      <c r="W7" s="155" t="s">
        <v>152</v>
      </c>
      <c r="X7" s="155" t="s">
        <v>153</v>
      </c>
      <c r="Y7" s="156" t="s">
        <v>154</v>
      </c>
      <c r="Z7" s="156" t="s">
        <v>155</v>
      </c>
      <c r="AA7" s="156" t="s">
        <v>156</v>
      </c>
      <c r="AB7" s="156" t="s">
        <v>157</v>
      </c>
      <c r="AC7" s="156" t="s">
        <v>158</v>
      </c>
      <c r="AD7" s="156" t="s">
        <v>159</v>
      </c>
      <c r="AE7" s="156" t="s">
        <v>160</v>
      </c>
      <c r="AF7" s="156" t="s">
        <v>50</v>
      </c>
      <c r="AG7" s="156" t="s">
        <v>161</v>
      </c>
      <c r="AH7" s="156" t="s">
        <v>162</v>
      </c>
      <c r="AI7" s="156" t="s">
        <v>163</v>
      </c>
      <c r="AJ7" s="176" t="s">
        <v>164</v>
      </c>
      <c r="AK7" s="176" t="s">
        <v>165</v>
      </c>
      <c r="AL7" s="176" t="s">
        <v>166</v>
      </c>
      <c r="AM7" s="156" t="s">
        <v>167</v>
      </c>
      <c r="AN7" s="156" t="s">
        <v>168</v>
      </c>
      <c r="AO7" s="156" t="s">
        <v>54</v>
      </c>
      <c r="AP7" s="156" t="s">
        <v>169</v>
      </c>
      <c r="AQ7" s="156" t="s">
        <v>170</v>
      </c>
      <c r="AR7" s="156" t="s">
        <v>751</v>
      </c>
      <c r="AS7" s="156" t="s">
        <v>766</v>
      </c>
      <c r="AT7" s="156" t="s">
        <v>767</v>
      </c>
      <c r="AU7" s="156" t="s">
        <v>752</v>
      </c>
      <c r="AV7" s="156" t="s">
        <v>904</v>
      </c>
      <c r="AW7" s="156" t="s">
        <v>743</v>
      </c>
      <c r="AX7" s="156" t="s">
        <v>173</v>
      </c>
      <c r="AY7" s="156" t="s">
        <v>735</v>
      </c>
      <c r="AZ7" s="156" t="s">
        <v>905</v>
      </c>
      <c r="BA7" s="156" t="s">
        <v>906</v>
      </c>
      <c r="BB7" s="156" t="s">
        <v>753</v>
      </c>
      <c r="BC7" s="156" t="s">
        <v>177</v>
      </c>
      <c r="BD7" s="156" t="s">
        <v>810</v>
      </c>
      <c r="BE7" s="156" t="s">
        <v>811</v>
      </c>
      <c r="BF7" s="156" t="s">
        <v>178</v>
      </c>
      <c r="BG7" s="156" t="s">
        <v>179</v>
      </c>
      <c r="BH7" s="156" t="s">
        <v>240</v>
      </c>
      <c r="BI7" s="156" t="s">
        <v>180</v>
      </c>
      <c r="BJ7" s="156" t="s">
        <v>181</v>
      </c>
      <c r="BK7" s="156" t="s">
        <v>182</v>
      </c>
      <c r="BL7" s="156" t="s">
        <v>737</v>
      </c>
      <c r="BM7" s="156" t="s">
        <v>736</v>
      </c>
      <c r="BN7" s="156" t="s">
        <v>183</v>
      </c>
      <c r="BO7" s="156" t="s">
        <v>184</v>
      </c>
      <c r="BP7" s="156" t="s">
        <v>185</v>
      </c>
      <c r="BQ7" s="156" t="s">
        <v>795</v>
      </c>
      <c r="BR7" s="156" t="s">
        <v>187</v>
      </c>
      <c r="BS7" s="156" t="s">
        <v>188</v>
      </c>
      <c r="BT7" s="156" t="s">
        <v>189</v>
      </c>
      <c r="BU7" s="156" t="s">
        <v>190</v>
      </c>
      <c r="BV7" s="156" t="s">
        <v>191</v>
      </c>
      <c r="BW7" s="156" t="s">
        <v>192</v>
      </c>
      <c r="BX7" s="156" t="s">
        <v>193</v>
      </c>
      <c r="BY7" s="156" t="s">
        <v>194</v>
      </c>
      <c r="BZ7" s="156" t="s">
        <v>744</v>
      </c>
      <c r="CA7" s="156" t="s">
        <v>745</v>
      </c>
      <c r="CB7" s="156" t="s">
        <v>195</v>
      </c>
      <c r="CC7" s="156" t="s">
        <v>196</v>
      </c>
      <c r="CD7" s="156" t="s">
        <v>746</v>
      </c>
      <c r="CE7" s="156" t="s">
        <v>747</v>
      </c>
      <c r="CF7" s="156" t="s">
        <v>197</v>
      </c>
      <c r="CG7" s="156" t="s">
        <v>198</v>
      </c>
      <c r="CH7" s="156" t="s">
        <v>199</v>
      </c>
      <c r="CI7" s="156" t="s">
        <v>748</v>
      </c>
      <c r="CJ7" s="156" t="s">
        <v>732</v>
      </c>
      <c r="CK7" s="156" t="s">
        <v>731</v>
      </c>
      <c r="CL7" s="156" t="s">
        <v>749</v>
      </c>
      <c r="CM7" s="156" t="s">
        <v>750</v>
      </c>
    </row>
    <row r="8" spans="1:112" s="10" customFormat="1" ht="6.75" customHeight="1" x14ac:dyDescent="0.25">
      <c r="A8" s="33">
        <v>45747</v>
      </c>
      <c r="B8" s="168"/>
      <c r="D8" s="153"/>
      <c r="E8" s="153"/>
      <c r="F8" s="153"/>
      <c r="G8" s="153"/>
      <c r="H8" s="153"/>
      <c r="I8" s="153"/>
      <c r="J8" s="153"/>
      <c r="K8" s="153"/>
      <c r="L8" s="153"/>
      <c r="M8" s="153"/>
      <c r="N8" s="153"/>
      <c r="O8" s="153"/>
      <c r="P8" s="153"/>
      <c r="Q8" s="153"/>
      <c r="R8" s="153"/>
      <c r="S8" s="153"/>
      <c r="T8" s="153"/>
      <c r="U8" s="153"/>
      <c r="V8" s="153"/>
      <c r="W8" s="154"/>
      <c r="X8" s="155"/>
      <c r="Y8" s="153"/>
      <c r="Z8" s="153"/>
      <c r="AA8" s="153"/>
      <c r="AB8" s="156"/>
      <c r="AC8" s="153"/>
      <c r="AD8" s="153"/>
      <c r="AE8" s="153"/>
      <c r="AF8" s="153"/>
      <c r="AG8" s="153"/>
      <c r="AH8" s="153"/>
      <c r="AI8" s="153"/>
      <c r="AJ8" s="157"/>
      <c r="AK8" s="157"/>
      <c r="AL8" s="157"/>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6"/>
      <c r="CF8" s="156"/>
      <c r="CG8" s="156"/>
      <c r="CH8" s="156"/>
      <c r="CI8" s="153"/>
      <c r="CJ8" s="153"/>
      <c r="CK8" s="153"/>
      <c r="CL8" s="153"/>
      <c r="CM8" s="153"/>
    </row>
    <row r="9" spans="1:112" ht="13.4" customHeight="1" x14ac:dyDescent="0.25">
      <c r="A9" s="42">
        <v>46112</v>
      </c>
      <c r="B9" s="13" t="s">
        <v>813</v>
      </c>
      <c r="D9" s="99">
        <f>IF($B$6="Region",SUMIFS(Raw!$H:$H,Raw!$A:$A,"&lt;="&amp;Geography!$A9,Raw!$A:$A,"&gt;"&amp;Geography!$A8,Raw!$G:$G,Geography!D$6,Raw!$I:$I,Geography!$A$6),IF($B$6="Provider",SUMIFS(Raw!$H:$H,Raw!$A:$A,"&lt;="&amp;Geography!$A9,Raw!$A:$A,"&gt;"&amp;Geography!$A8,Raw!$G:$G,Geography!D$6,Raw!$C:$C,Geography!$A$6),SUMIFS(Raw!$H:$H,Raw!$A:$A,"&lt;="&amp;Geography!$A9,Raw!$A:$A,"&gt;"&amp;Geography!$A8,Raw!$G:$G,Geography!D$6,Raw!$E:$E,Geography!$A$6)))</f>
        <v>16672262</v>
      </c>
      <c r="E9" s="99">
        <f>IF($B$6="Region",SUMIFS(Raw!$H:$H,Raw!$A:$A,"&lt;="&amp;Geography!$A9,Raw!$A:$A,"&gt;"&amp;Geography!$A8,Raw!$G:$G,Geography!E$6,Raw!$I:$I,Geography!$A$6),IF($B$6="Provider",SUMIFS(Raw!$H:$H,Raw!$A:$A,"&lt;="&amp;Geography!$A9,Raw!$A:$A,"&gt;"&amp;Geography!$A8,Raw!$G:$G,Geography!E$6,Raw!$C:$C,Geography!$A$6),SUMIFS(Raw!$H:$H,Raw!$A:$A,"&lt;="&amp;Geography!$A9,Raw!$A:$A,"&gt;"&amp;Geography!$A8,Raw!$G:$G,Geography!E$6,Raw!$E:$E,Geography!$A$6)))</f>
        <v>10537236</v>
      </c>
      <c r="F9" s="99">
        <f>IF($B$6="Region",SUMIFS(Raw!$H:$H,Raw!$A:$A,"&lt;="&amp;Geography!$A9,Raw!$A:$A,"&gt;"&amp;Geography!$A8,Raw!$G:$G,Geography!F$6,Raw!$I:$I,Geography!$A$6),IF($B$6="Provider",SUMIFS(Raw!$H:$H,Raw!$A:$A,"&lt;="&amp;Geography!$A9,Raw!$A:$A,"&gt;"&amp;Geography!$A8,Raw!$G:$G,Geography!F$6,Raw!$C:$C,Geography!$A$6),SUMIFS(Raw!$H:$H,Raw!$A:$A,"&lt;="&amp;Geography!$A9,Raw!$A:$A,"&gt;"&amp;Geography!$A8,Raw!$G:$G,Geography!F$6,Raw!$E:$E,Geography!$A$6)))</f>
        <v>15587483</v>
      </c>
      <c r="G9" s="99">
        <f>IF($B$6="Region",SUMIFS(Raw!$H:$H,Raw!$A:$A,"&lt;="&amp;Geography!$A9,Raw!$A:$A,"&gt;"&amp;Geography!$A8,Raw!$G:$G,Geography!G$6,Raw!$I:$I,Geography!$A$6),IF($B$6="Provider",SUMIFS(Raw!$H:$H,Raw!$A:$A,"&lt;="&amp;Geography!$A9,Raw!$A:$A,"&gt;"&amp;Geography!$A8,Raw!$G:$G,Geography!G$6,Raw!$C:$C,Geography!$A$6),SUMIFS(Raw!$H:$H,Raw!$A:$A,"&lt;="&amp;Geography!$A9,Raw!$A:$A,"&gt;"&amp;Geography!$A8,Raw!$G:$G,Geography!G$6,Raw!$E:$E,Geography!$A$6)))</f>
        <v>12974535</v>
      </c>
      <c r="H9" s="99">
        <f>IF($B$6="Region",SUMIFS(Raw!$H:$H,Raw!$A:$A,"&lt;="&amp;Geography!$A9,Raw!$A:$A,"&gt;"&amp;Geography!$A8,Raw!$G:$G,Geography!H$6,Raw!$I:$I,Geography!$A$6),IF($B$6="Provider",SUMIFS(Raw!$H:$H,Raw!$A:$A,"&lt;="&amp;Geography!$A9,Raw!$A:$A,"&gt;"&amp;Geography!$A8,Raw!$G:$G,Geography!H$6,Raw!$C:$C,Geography!$A$6),SUMIFS(Raw!$H:$H,Raw!$A:$A,"&lt;="&amp;Geography!$A9,Raw!$A:$A,"&gt;"&amp;Geography!$A8,Raw!$G:$G,Geography!H$6,Raw!$E:$E,Geography!$A$6)))</f>
        <v>488461</v>
      </c>
      <c r="I9" s="99">
        <f>IF($B$6="Region",SUMIFS(Raw!$H:$H,Raw!$A:$A,"&lt;="&amp;Geography!$A9,Raw!$A:$A,"&gt;"&amp;Geography!$A8,Raw!$G:$G,Geography!I$6,Raw!$I:$I,Geography!$A$6),IF($B$6="Provider",SUMIFS(Raw!$H:$H,Raw!$A:$A,"&lt;="&amp;Geography!$A9,Raw!$A:$A,"&gt;"&amp;Geography!$A8,Raw!$G:$G,Geography!I$6,Raw!$C:$C,Geography!$A$6),SUMIFS(Raw!$H:$H,Raw!$A:$A,"&lt;="&amp;Geography!$A9,Raw!$A:$A,"&gt;"&amp;Geography!$A8,Raw!$G:$G,Geography!I$6,Raw!$E:$E,Geography!$A$6)))</f>
        <v>768321625</v>
      </c>
      <c r="J9" s="99" t="str">
        <f>IF($B$6="Area", SUMIFS(Raw!$H:$H,Raw!$A:$A,"&lt;="&amp;Geography!$A9,Raw!$A:$A,"&gt;"&amp;Geography!$A8,Raw!$G:$G,Geography!J$6,Raw!$E:$E,Geography!$A$6), " ")</f>
        <v xml:space="preserve"> </v>
      </c>
      <c r="K9" s="99" t="str">
        <f>IF($B$6="Area", SUMIFS(Raw!$H:$H,Raw!$A:$A,"&lt;="&amp;Geography!$A9,Raw!$A:$A,"&gt;"&amp;Geography!$A8,Raw!$G:$G,Geography!K$6,Raw!$E:$E,Geography!$A$6), " ")</f>
        <v xml:space="preserve"> </v>
      </c>
      <c r="L9" s="99">
        <f>IF($B$6="Region",SUMIFS(Raw!$H:$H,Raw!$A:$A,"&lt;="&amp;Geography!$A9,Raw!$A:$A,"&gt;"&amp;Geography!$A8,Raw!$G:$G,Geography!L$6,Raw!$I:$I,Geography!$A$6),IF($B$6="Provider",SUMIFS(Raw!$H:$H,Raw!$A:$A,"&lt;="&amp;Geography!$A9,Raw!$A:$A,"&gt;"&amp;Geography!$A8,Raw!$G:$G,Geography!L$6,Raw!$C:$C,Geography!$A$6),SUMIFS(Raw!$H:$H,Raw!$A:$A,"&lt;="&amp;Geography!$A9,Raw!$A:$A,"&gt;"&amp;Geography!$A8,Raw!$G:$G,Geography!L$6,Raw!$E:$E,Geography!$A$6)))</f>
        <v>104430650</v>
      </c>
      <c r="M9" s="99">
        <f>IF($B$6="Region",SUMIFS(Raw!$H:$H,Raw!$A:$A,"&lt;="&amp;Geography!$A9,Raw!$A:$A,"&gt;"&amp;Geography!$A8,Raw!$G:$G,Geography!M$6,Raw!$I:$I,Geography!$A$6),IF($B$6="Provider",SUMIFS(Raw!$H:$H,Raw!$A:$A,"&lt;="&amp;Geography!$A9,Raw!$A:$A,"&gt;"&amp;Geography!$A8,Raw!$G:$G,Geography!M$6,Raw!$C:$C,Geography!$A$6),SUMIFS(Raw!$H:$H,Raw!$A:$A,"&lt;="&amp;Geography!$A9,Raw!$A:$A,"&gt;"&amp;Geography!$A8,Raw!$G:$G,Geography!M$6,Raw!$E:$E,Geography!$A$6)))</f>
        <v>4355970</v>
      </c>
      <c r="N9" s="99">
        <f>IF($B$6="Region",SUMIFS(Raw!$H:$H,Raw!$A:$A,"&lt;="&amp;Geography!$A9,Raw!$A:$A,"&gt;"&amp;Geography!$A8,Raw!$G:$G,Geography!N$6,Raw!$I:$I,Geography!$A$6),IF($B$6="Provider",SUMIFS(Raw!$H:$H,Raw!$A:$A,"&lt;="&amp;Geography!$A9,Raw!$A:$A,"&gt;"&amp;Geography!$A8,Raw!$G:$G,Geography!N$6,Raw!$C:$C,Geography!$A$6),SUMIFS(Raw!$H:$H,Raw!$A:$A,"&lt;="&amp;Geography!$A9,Raw!$A:$A,"&gt;"&amp;Geography!$A8,Raw!$G:$G,Geography!N$6,Raw!$E:$E,Geography!$A$6)))</f>
        <v>21520035015</v>
      </c>
      <c r="O9" s="99">
        <f>IF($B$6="Region",SUMIFS(Raw!$H:$H,Raw!$A:$A,"&lt;="&amp;Geography!$A9,Raw!$A:$A,"&gt;"&amp;Geography!$A8,Raw!$G:$G,Geography!O$6,Raw!$I:$I,Geography!$A$6),IF($B$6="Provider",SUMIFS(Raw!$H:$H,Raw!$A:$A,"&lt;="&amp;Geography!$A9,Raw!$A:$A,"&gt;"&amp;Geography!$A8,Raw!$G:$G,Geography!O$6,Raw!$C:$C,Geography!$A$6),SUMIFS(Raw!$H:$H,Raw!$A:$A,"&lt;="&amp;Geography!$A9,Raw!$A:$A,"&gt;"&amp;Geography!$A8,Raw!$G:$G,Geography!O$6,Raw!$E:$E,Geography!$A$6)))</f>
        <v>14651793</v>
      </c>
      <c r="P9" s="99">
        <f>IF($B$6="Region",SUMIFS(Raw!$H:$H,Raw!$A:$A,"&lt;="&amp;Geography!$A9,Raw!$A:$A,"&gt;"&amp;Geography!$A8,Raw!$G:$G,Geography!P$6,Raw!$I:$I,Geography!$A$6),IF($B$6="Provider",SUMIFS(Raw!$H:$H,Raw!$A:$A,"&lt;="&amp;Geography!$A9,Raw!$A:$A,"&gt;"&amp;Geography!$A8,Raw!$G:$G,Geography!P$6,Raw!$C:$C,Geography!$A$6),SUMIFS(Raw!$H:$H,Raw!$A:$A,"&lt;="&amp;Geography!$A9,Raw!$A:$A,"&gt;"&amp;Geography!$A8,Raw!$G:$G,Geography!P$6,Raw!$E:$E,Geography!$A$6)))</f>
        <v>430620</v>
      </c>
      <c r="Q9" s="99">
        <f>IF($B$6="Region",SUMIFS(Raw!$H:$H,Raw!$A:$A,"&lt;="&amp;Geography!$A9,Raw!$A:$A,"&gt;"&amp;Geography!$A8,Raw!$G:$G,Geography!Q$6,Raw!$I:$I,Geography!$A$6),IF($B$6="Provider",SUMIFS(Raw!$H:$H,Raw!$A:$A,"&lt;="&amp;Geography!$A9,Raw!$A:$A,"&gt;"&amp;Geography!$A8,Raw!$G:$G,Geography!Q$6,Raw!$C:$C,Geography!$A$6),SUMIFS(Raw!$H:$H,Raw!$A:$A,"&lt;="&amp;Geography!$A9,Raw!$A:$A,"&gt;"&amp;Geography!$A8,Raw!$G:$G,Geography!Q$6,Raw!$E:$E,Geography!$A$6)))</f>
        <v>8659119</v>
      </c>
      <c r="R9" s="99">
        <f>IF($B$6="Region",SUMIFS(Raw!$H:$H,Raw!$A:$A,"&lt;="&amp;Geography!$A9,Raw!$A:$A,"&gt;"&amp;Geography!$A8,Raw!$G:$G,Geography!R$6,Raw!$I:$I,Geography!$A$6),IF($B$6="Provider",SUMIFS(Raw!$H:$H,Raw!$A:$A,"&lt;="&amp;Geography!$A9,Raw!$A:$A,"&gt;"&amp;Geography!$A8,Raw!$G:$G,Geography!R$6,Raw!$C:$C,Geography!$A$6),SUMIFS(Raw!$H:$H,Raw!$A:$A,"&lt;="&amp;Geography!$A9,Raw!$A:$A,"&gt;"&amp;Geography!$A8,Raw!$G:$G,Geography!R$6,Raw!$E:$E,Geography!$A$6)))</f>
        <v>3192334</v>
      </c>
      <c r="S9" s="99">
        <f>IF($B$6="Region",SUMIFS(Raw!$H:$H,Raw!$A:$A,"&lt;="&amp;Geography!$A9,Raw!$A:$A,"&gt;"&amp;Geography!$A8,Raw!$G:$G,Geography!S$6,Raw!$I:$I,Geography!$A$6),IF($B$6="Provider",SUMIFS(Raw!$H:$H,Raw!$A:$A,"&lt;="&amp;Geography!$A9,Raw!$A:$A,"&gt;"&amp;Geography!$A8,Raw!$G:$G,Geography!S$6,Raw!$C:$C,Geography!$A$6),SUMIFS(Raw!$H:$H,Raw!$A:$A,"&lt;="&amp;Geography!$A9,Raw!$A:$A,"&gt;"&amp;Geography!$A8,Raw!$G:$G,Geography!S$6,Raw!$E:$E,Geography!$A$6)))</f>
        <v>2270910</v>
      </c>
      <c r="T9" s="99">
        <f>IF($B$6="Region",SUMIFS(Raw!$H:$H,Raw!$A:$A,"&lt;="&amp;Geography!$A9,Raw!$A:$A,"&gt;"&amp;Geography!$A8,Raw!$G:$G,Geography!T$6,Raw!$I:$I,Geography!$A$6),IF($B$6="Provider",SUMIFS(Raw!$H:$H,Raw!$A:$A,"&lt;="&amp;Geography!$A9,Raw!$A:$A,"&gt;"&amp;Geography!$A8,Raw!$G:$G,Geography!T$6,Raw!$C:$C,Geography!$A$6),SUMIFS(Raw!$H:$H,Raw!$A:$A,"&lt;="&amp;Geography!$A9,Raw!$A:$A,"&gt;"&amp;Geography!$A8,Raw!$G:$G,Geography!T$6,Raw!$E:$E,Geography!$A$6)))</f>
        <v>98814</v>
      </c>
      <c r="U9" s="99">
        <f>IF($B$6="Region",SUMIFS(Raw!$H:$H,Raw!$A:$A,"&lt;="&amp;Geography!$A9,Raw!$A:$A,"&gt;"&amp;Geography!$A8,Raw!$G:$G,Geography!U$6,Raw!$I:$I,Geography!$A$6),IF($B$6="Provider",SUMIFS(Raw!$H:$H,Raw!$A:$A,"&lt;="&amp;Geography!$A9,Raw!$A:$A,"&gt;"&amp;Geography!$A8,Raw!$G:$G,Geography!U$6,Raw!$C:$C,Geography!$A$6),SUMIFS(Raw!$H:$H,Raw!$A:$A,"&lt;="&amp;Geography!$A9,Raw!$A:$A,"&gt;"&amp;Geography!$A8,Raw!$G:$G,Geography!U$6,Raw!$E:$E,Geography!$A$6)))</f>
        <v>6527566</v>
      </c>
      <c r="V9" s="99">
        <f>IF($B$6="Region",SUMIFS(Raw!$H:$H,Raw!$A:$A,"&lt;="&amp;Geography!$A9,Raw!$A:$A,"&gt;"&amp;Geography!$A8,Raw!$G:$G,Geography!V$6,Raw!$I:$I,Geography!$A$6),IF($B$6="Provider",SUMIFS(Raw!$H:$H,Raw!$A:$A,"&lt;="&amp;Geography!$A9,Raw!$A:$A,"&gt;"&amp;Geography!$A8,Raw!$G:$G,Geography!V$6,Raw!$C:$C,Geography!$A$6),SUMIFS(Raw!$H:$H,Raw!$A:$A,"&lt;="&amp;Geography!$A9,Raw!$A:$A,"&gt;"&amp;Geography!$A8,Raw!$G:$G,Geography!V$6,Raw!$E:$E,Geography!$A$6)))</f>
        <v>122919</v>
      </c>
      <c r="W9" s="99">
        <f>IF($B$6="Region",SUMIFS(Raw!$H:$H,Raw!$A:$A,"&lt;="&amp;Geography!$A9,Raw!$A:$A,"&gt;"&amp;Geography!$A8,Raw!$G:$G,Geography!W$6,Raw!$I:$I,Geography!$A$6),IF($B$6="Provider",SUMIFS(Raw!$H:$H,Raw!$A:$A,"&lt;="&amp;Geography!$A9,Raw!$A:$A,"&gt;"&amp;Geography!$A8,Raw!$G:$G,Geography!W$6,Raw!$C:$C,Geography!$A$6),SUMIFS(Raw!$H:$H,Raw!$A:$A,"&lt;="&amp;Geography!$A9,Raw!$A:$A,"&gt;"&amp;Geography!$A8,Raw!$G:$G,Geography!W$6,Raw!$E:$E,Geography!$A$6)))</f>
        <v>3003266</v>
      </c>
      <c r="X9" s="99">
        <f>IF($B$6="Region",SUMIFS(Raw!$H:$H,Raw!$A:$A,"&lt;="&amp;Geography!$A9,Raw!$A:$A,"&gt;"&amp;Geography!$A8,Raw!$G:$G,Geography!X$6,Raw!$I:$I,Geography!$A$6),IF($B$6="Provider",SUMIFS(Raw!$H:$H,Raw!$A:$A,"&lt;="&amp;Geography!$A9,Raw!$A:$A,"&gt;"&amp;Geography!$A8,Raw!$G:$G,Geography!X$6,Raw!$C:$C,Geography!$A$6),SUMIFS(Raw!$H:$H,Raw!$A:$A,"&lt;="&amp;Geography!$A9,Raw!$A:$A,"&gt;"&amp;Geography!$A8,Raw!$G:$G,Geography!X$6,Raw!$E:$E,Geography!$A$6)))</f>
        <v>1135684</v>
      </c>
      <c r="Y9" s="99" t="str">
        <f>IF($B$6="Area", SUMIFS(Raw!$H:$H,Raw!$A:$A,"&lt;="&amp;Geography!$A9,Raw!$A:$A,"&gt;"&amp;Geography!$A8,Raw!$G:$G,Geography!Y$6,Raw!$E:$E,Geography!$A$6), " ")</f>
        <v xml:space="preserve"> </v>
      </c>
      <c r="Z9" s="99" t="str">
        <f>IF($B$6="Area", SUMIFS(Raw!$H:$H,Raw!$A:$A,"&lt;="&amp;Geography!$A9,Raw!$A:$A,"&gt;"&amp;Geography!$A8,Raw!$G:$G,Geography!Z$6,Raw!$E:$E,Geography!$A$6), " ")</f>
        <v xml:space="preserve"> </v>
      </c>
      <c r="AA9" s="99">
        <f>IF($B$6="Region",SUMIFS(Raw!$H:$H,Raw!$A:$A,"&lt;="&amp;Geography!$A9,Raw!$A:$A,"&gt;"&amp;Geography!$A8,Raw!$G:$G,Geography!AA$6,Raw!$I:$I,Geography!$A$6),IF($B$6="Provider",SUMIFS(Raw!$H:$H,Raw!$A:$A,"&lt;="&amp;Geography!$A9,Raw!$A:$A,"&gt;"&amp;Geography!$A8,Raw!$G:$G,Geography!AA$6,Raw!$C:$C,Geography!$A$6),SUMIFS(Raw!$H:$H,Raw!$A:$A,"&lt;="&amp;Geography!$A9,Raw!$A:$A,"&gt;"&amp;Geography!$A8,Raw!$G:$G,Geography!AA$6,Raw!$E:$E,Geography!$A$6)))</f>
        <v>771345</v>
      </c>
      <c r="AB9" s="99">
        <f>IF($B$6="Region",SUMIFS(Raw!$H:$H,Raw!$A:$A,"&lt;="&amp;Geography!$A9,Raw!$A:$A,"&gt;"&amp;Geography!$A8,Raw!$G:$G,Geography!AB$6,Raw!$I:$I,Geography!$A$6),IF($B$6="Provider",SUMIFS(Raw!$H:$H,Raw!$A:$A,"&lt;="&amp;Geography!$A9,Raw!$A:$A,"&gt;"&amp;Geography!$A8,Raw!$G:$G,Geography!AB$6,Raw!$C:$C,Geography!$A$6),SUMIFS(Raw!$H:$H,Raw!$A:$A,"&lt;="&amp;Geography!$A9,Raw!$A:$A,"&gt;"&amp;Geography!$A8,Raw!$G:$G,Geography!AB$6,Raw!$E:$E,Geography!$A$6)))</f>
        <v>356296</v>
      </c>
      <c r="AC9" s="99" t="str">
        <f>IF($B$6="Area", SUMIFS(Raw!$H:$H,Raw!$A:$A,"&lt;="&amp;Geography!$A9,Raw!$A:$A,"&gt;"&amp;Geography!$A8,Raw!$G:$G,Geography!AC$6,Raw!$E:$E,Geography!$A$6), " ")</f>
        <v xml:space="preserve"> </v>
      </c>
      <c r="AD9" s="99" t="str">
        <f>IF($B$6="Area", SUMIFS(Raw!$H:$H,Raw!$A:$A,"&lt;="&amp;Geography!$A9,Raw!$A:$A,"&gt;"&amp;Geography!$A8,Raw!$G:$G,Geography!AD$6,Raw!$E:$E,Geography!$A$6), " ")</f>
        <v xml:space="preserve"> </v>
      </c>
      <c r="AE9" s="99">
        <f>IF($B$6="Region",SUMIFS(Raw!$H:$H,Raw!$A:$A,"&lt;="&amp;Geography!$A9,Raw!$A:$A,"&gt;"&amp;Geography!$A8,Raw!$G:$G,Geography!AE$6,Raw!$I:$I,Geography!$A$6),IF($B$6="Provider",SUMIFS(Raw!$H:$H,Raw!$A:$A,"&lt;="&amp;Geography!$A9,Raw!$A:$A,"&gt;"&amp;Geography!$A8,Raw!$G:$G,Geography!AE$6,Raw!$C:$C,Geography!$A$6),SUMIFS(Raw!$H:$H,Raw!$A:$A,"&lt;="&amp;Geography!$A9,Raw!$A:$A,"&gt;"&amp;Geography!$A8,Raw!$G:$G,Geography!AE$6,Raw!$E:$E,Geography!$A$6)))</f>
        <v>14708170</v>
      </c>
      <c r="AF9" s="99">
        <f>IF($B$6="Region",SUMIFS(Raw!$H:$H,Raw!$A:$A,"&lt;="&amp;Geography!$A9,Raw!$A:$A,"&gt;"&amp;Geography!$A8,Raw!$G:$G,Geography!AF$6,Raw!$I:$I,Geography!$A$6),IF($B$6="Provider",SUMIFS(Raw!$H:$H,Raw!$A:$A,"&lt;="&amp;Geography!$A9,Raw!$A:$A,"&gt;"&amp;Geography!$A8,Raw!$G:$G,Geography!AF$6,Raw!$C:$C,Geography!$A$6),SUMIFS(Raw!$H:$H,Raw!$A:$A,"&lt;="&amp;Geography!$A9,Raw!$A:$A,"&gt;"&amp;Geography!$A8,Raw!$G:$G,Geography!AF$6,Raw!$E:$E,Geography!$A$6)))</f>
        <v>1746619</v>
      </c>
      <c r="AG9" s="99">
        <f>IF($B$6="Region",SUMIFS(Raw!$H:$H,Raw!$A:$A,"&lt;="&amp;Geography!$A9,Raw!$A:$A,"&gt;"&amp;Geography!$A8,Raw!$G:$G,Geography!AG$6,Raw!$I:$I,Geography!$A$6),IF($B$6="Provider",SUMIFS(Raw!$H:$H,Raw!$A:$A,"&lt;="&amp;Geography!$A9,Raw!$A:$A,"&gt;"&amp;Geography!$A8,Raw!$G:$G,Geography!AG$6,Raw!$C:$C,Geography!$A$6),SUMIFS(Raw!$H:$H,Raw!$A:$A,"&lt;="&amp;Geography!$A9,Raw!$A:$A,"&gt;"&amp;Geography!$A8,Raw!$G:$G,Geography!AG$6,Raw!$E:$E,Geography!$A$6)))</f>
        <v>1989760</v>
      </c>
      <c r="AH9" s="99">
        <f>IF($B$6="Region",SUMIFS(Raw!$H:$H,Raw!$A:$A,"&lt;="&amp;Geography!$A9,Raw!$A:$A,"&gt;"&amp;Geography!$A8,Raw!$G:$G,Geography!AH$6,Raw!$I:$I,Geography!$A$6),IF($B$6="Provider",SUMIFS(Raw!$H:$H,Raw!$A:$A,"&lt;="&amp;Geography!$A9,Raw!$A:$A,"&gt;"&amp;Geography!$A8,Raw!$G:$G,Geography!AH$6,Raw!$C:$C,Geography!$A$6),SUMIFS(Raw!$H:$H,Raw!$A:$A,"&lt;="&amp;Geography!$A9,Raw!$A:$A,"&gt;"&amp;Geography!$A8,Raw!$G:$G,Geography!AH$6,Raw!$E:$E,Geography!$A$6)))</f>
        <v>1040367</v>
      </c>
      <c r="AI9" s="99">
        <f>IF($B$6="Region",SUMIFS(Raw!$H:$H,Raw!$A:$A,"&lt;="&amp;Geography!$A9,Raw!$A:$A,"&gt;"&amp;Geography!$A8,Raw!$G:$G,Geography!AI$6,Raw!$I:$I,Geography!$A$6),IF($B$6="Provider",SUMIFS(Raw!$H:$H,Raw!$A:$A,"&lt;="&amp;Geography!$A9,Raw!$A:$A,"&gt;"&amp;Geography!$A8,Raw!$G:$G,Geography!AI$6,Raw!$C:$C,Geography!$A$6),SUMIFS(Raw!$H:$H,Raw!$A:$A,"&lt;="&amp;Geography!$A9,Raw!$A:$A,"&gt;"&amp;Geography!$A8,Raw!$G:$G,Geography!AI$6,Raw!$E:$E,Geography!$A$6)))</f>
        <v>8509</v>
      </c>
      <c r="AJ9" s="99">
        <f>IF($B$6="Region",SUMIFS(Raw!$H:$H,Raw!$A:$A,"&lt;="&amp;Geography!$A9,Raw!$A:$A,"&gt;"&amp;Geography!$A8,Raw!$G:$G,Geography!AJ$6,Raw!$I:$I,Geography!$A$6),IF($B$6="Provider",SUMIFS(Raw!$H:$H,Raw!$A:$A,"&lt;="&amp;Geography!$A9,Raw!$A:$A,"&gt;"&amp;Geography!$A8,Raw!$G:$G,Geography!AJ$6,Raw!$C:$C,Geography!$A$6),SUMIFS(Raw!$H:$H,Raw!$A:$A,"&lt;="&amp;Geography!$A9,Raw!$A:$A,"&gt;"&amp;Geography!$A8,Raw!$G:$G,Geography!AJ$6,Raw!$E:$E,Geography!$A$6)))</f>
        <v>862181</v>
      </c>
      <c r="AK9" s="99">
        <f>IF($B$6="Region",SUMIFS(Raw!$H:$H,Raw!$A:$A,"&lt;="&amp;Geography!$A9,Raw!$A:$A,"&gt;"&amp;Geography!$A8,Raw!$G:$G,Geography!AK$6,Raw!$I:$I,Geography!$A$6),IF($B$6="Provider",SUMIFS(Raw!$H:$H,Raw!$A:$A,"&lt;="&amp;Geography!$A9,Raw!$A:$A,"&gt;"&amp;Geography!$A8,Raw!$G:$G,Geography!AK$6,Raw!$C:$C,Geography!$A$6),SUMIFS(Raw!$H:$H,Raw!$A:$A,"&lt;="&amp;Geography!$A9,Raw!$A:$A,"&gt;"&amp;Geography!$A8,Raw!$G:$G,Geography!AK$6,Raw!$E:$E,Geography!$A$6)))</f>
        <v>59085</v>
      </c>
      <c r="AL9" s="99">
        <f>IF($B$6="Region",SUMIFS(Raw!$H:$H,Raw!$A:$A,"&lt;="&amp;Geography!$A9,Raw!$A:$A,"&gt;"&amp;Geography!$A8,Raw!$G:$G,Geography!AL$6,Raw!$I:$I,Geography!$A$6),IF($B$6="Provider",SUMIFS(Raw!$H:$H,Raw!$A:$A,"&lt;="&amp;Geography!$A9,Raw!$A:$A,"&gt;"&amp;Geography!$A8,Raw!$G:$G,Geography!AL$6,Raw!$C:$C,Geography!$A$6),SUMIFS(Raw!$H:$H,Raw!$A:$A,"&lt;="&amp;Geography!$A9,Raw!$A:$A,"&gt;"&amp;Geography!$A8,Raw!$G:$G,Geography!AL$6,Raw!$E:$E,Geography!$A$6)))</f>
        <v>514931</v>
      </c>
      <c r="AM9" s="99">
        <f>IF($B$6="Region",SUMIFS(Raw!$H:$H,Raw!$A:$A,"&lt;="&amp;Geography!$A9,Raw!$A:$A,"&gt;"&amp;Geography!$A8,Raw!$G:$G,Geography!AM$6,Raw!$I:$I,Geography!$A$6),IF($B$6="Provider",SUMIFS(Raw!$H:$H,Raw!$A:$A,"&lt;="&amp;Geography!$A9,Raw!$A:$A,"&gt;"&amp;Geography!$A8,Raw!$G:$G,Geography!AM$6,Raw!$C:$C,Geography!$A$6),SUMIFS(Raw!$H:$H,Raw!$A:$A,"&lt;="&amp;Geography!$A9,Raw!$A:$A,"&gt;"&amp;Geography!$A8,Raw!$G:$G,Geography!AM$6,Raw!$E:$E,Geography!$A$6)))</f>
        <v>111104</v>
      </c>
      <c r="AN9" s="99">
        <f>IF($B$6="Region",SUMIFS(Raw!$H:$H,Raw!$A:$A,"&lt;="&amp;Geography!$A9,Raw!$A:$A,"&gt;"&amp;Geography!$A8,Raw!$G:$G,Geography!AN$6,Raw!$I:$I,Geography!$A$6),IF($B$6="Provider",SUMIFS(Raw!$H:$H,Raw!$A:$A,"&lt;="&amp;Geography!$A9,Raw!$A:$A,"&gt;"&amp;Geography!$A8,Raw!$G:$G,Geography!AN$6,Raw!$C:$C,Geography!$A$6),SUMIFS(Raw!$H:$H,Raw!$A:$A,"&lt;="&amp;Geography!$A9,Raw!$A:$A,"&gt;"&amp;Geography!$A8,Raw!$G:$G,Geography!AN$6,Raw!$E:$E,Geography!$A$6)))</f>
        <v>1261998</v>
      </c>
      <c r="AO9" s="99">
        <f>IF($B$6="Region",SUMIFS(Raw!$H:$H,Raw!$A:$A,"&lt;="&amp;Geography!$A9,Raw!$A:$A,"&gt;"&amp;Geography!$A8,Raw!$G:$G,Geography!AO$6,Raw!$I:$I,Geography!$A$6),IF($B$6="Provider",SUMIFS(Raw!$H:$H,Raw!$A:$A,"&lt;="&amp;Geography!$A9,Raw!$A:$A,"&gt;"&amp;Geography!$A8,Raw!$G:$G,Geography!AO$6,Raw!$C:$C,Geography!$A$6),SUMIFS(Raw!$H:$H,Raw!$A:$A,"&lt;="&amp;Geography!$A9,Raw!$A:$A,"&gt;"&amp;Geography!$A8,Raw!$G:$G,Geography!AO$6,Raw!$E:$E,Geography!$A$6)))</f>
        <v>830487</v>
      </c>
      <c r="AP9" s="99">
        <f>IF($B$6="Region",SUMIFS(Raw!$H:$H,Raw!$A:$A,"&lt;="&amp;Geography!$A9,Raw!$A:$A,"&gt;"&amp;Geography!$A8,Raw!$G:$G,Geography!AP$6,Raw!$I:$I,Geography!$A$6),IF($B$6="Provider",SUMIFS(Raw!$H:$H,Raw!$A:$A,"&lt;="&amp;Geography!$A9,Raw!$A:$A,"&gt;"&amp;Geography!$A8,Raw!$G:$G,Geography!AP$6,Raw!$C:$C,Geography!$A$6),SUMIFS(Raw!$H:$H,Raw!$A:$A,"&lt;="&amp;Geography!$A9,Raw!$A:$A,"&gt;"&amp;Geography!$A8,Raw!$G:$G,Geography!AP$6,Raw!$E:$E,Geography!$A$6)))</f>
        <v>2118541</v>
      </c>
      <c r="AQ9" s="99">
        <f>IF($B$6="Region",SUMIFS(Raw!$H:$H,Raw!$A:$A,"&lt;="&amp;Geography!$A9,Raw!$A:$A,"&gt;"&amp;Geography!$A8,Raw!$G:$G,Geography!AQ$6,Raw!$I:$I,Geography!$A$6),IF($B$6="Provider",SUMIFS(Raw!$H:$H,Raw!$A:$A,"&lt;="&amp;Geography!$A9,Raw!$A:$A,"&gt;"&amp;Geography!$A8,Raw!$G:$G,Geography!AQ$6,Raw!$C:$C,Geography!$A$6),SUMIFS(Raw!$H:$H,Raw!$A:$A,"&lt;="&amp;Geography!$A9,Raw!$A:$A,"&gt;"&amp;Geography!$A8,Raw!$G:$G,Geography!AQ$6,Raw!$E:$E,Geography!$A$6)))</f>
        <v>1360758</v>
      </c>
      <c r="AR9" s="99">
        <f>IF($B$6="Region",SUMIFS(Raw!$H:$H,Raw!$A:$A,"&lt;="&amp;Geography!$A9,Raw!$A:$A,"&gt;"&amp;Geography!$A8,Raw!$G:$G,Geography!AR$6,Raw!$I:$I,Geography!$A$6),IF($B$6="Provider",SUMIFS(Raw!$H:$H,Raw!$A:$A,"&lt;="&amp;Geography!$A9,Raw!$A:$A,"&gt;"&amp;Geography!$A8,Raw!$G:$G,Geography!AR$6,Raw!$C:$C,Geography!$A$6),SUMIFS(Raw!$H:$H,Raw!$A:$A,"&lt;="&amp;Geography!$A9,Raw!$A:$A,"&gt;"&amp;Geography!$A8,Raw!$G:$G,Geography!AR$6,Raw!$E:$E,Geography!$A$6)))</f>
        <v>1172949</v>
      </c>
      <c r="AS9" s="99">
        <f>IF($B$6="Region",SUMIFS(Raw!$H:$H,Raw!$A:$A,"&lt;="&amp;Geography!$A9,Raw!$A:$A,"&gt;"&amp;Geography!$A8,Raw!$G:$G,Geography!AS$6,Raw!$I:$I,Geography!$A$6),IF($B$6="Provider",SUMIFS(Raw!$H:$H,Raw!$A:$A,"&lt;="&amp;Geography!$A9,Raw!$A:$A,"&gt;"&amp;Geography!$A8,Raw!$G:$G,Geography!AS$6,Raw!$C:$C,Geography!$A$6),SUMIFS(Raw!$H:$H,Raw!$A:$A,"&lt;="&amp;Geography!$A9,Raw!$A:$A,"&gt;"&amp;Geography!$A8,Raw!$G:$G,Geography!AS$6,Raw!$E:$E,Geography!$A$6)))</f>
        <v>548480</v>
      </c>
      <c r="AT9" s="99">
        <f>IF($B$6="Region",SUMIFS(Raw!$H:$H,Raw!$A:$A,"&lt;="&amp;Geography!$A9,Raw!$A:$A,"&gt;"&amp;Geography!$A8,Raw!$G:$G,Geography!AT$6,Raw!$I:$I,Geography!$A$6),IF($B$6="Provider",SUMIFS(Raw!$H:$H,Raw!$A:$A,"&lt;="&amp;Geography!$A9,Raw!$A:$A,"&gt;"&amp;Geography!$A8,Raw!$G:$G,Geography!AT$6,Raw!$C:$C,Geography!$A$6),SUMIFS(Raw!$H:$H,Raw!$A:$A,"&lt;="&amp;Geography!$A9,Raw!$A:$A,"&gt;"&amp;Geography!$A8,Raw!$G:$G,Geography!AT$6,Raw!$E:$E,Geography!$A$6)))</f>
        <v>315896</v>
      </c>
      <c r="AU9" s="99">
        <f>IF($B$6="Region",SUMIFS(Raw!$H:$H,Raw!$A:$A,"&lt;="&amp;Geography!$A9,Raw!$A:$A,"&gt;"&amp;Geography!$A8,Raw!$G:$G,Geography!AU$6,Raw!$I:$I,Geography!$A$6),IF($B$6="Provider",SUMIFS(Raw!$H:$H,Raw!$A:$A,"&lt;="&amp;Geography!$A9,Raw!$A:$A,"&gt;"&amp;Geography!$A8,Raw!$G:$G,Geography!AU$6,Raw!$C:$C,Geography!$A$6),SUMIFS(Raw!$H:$H,Raw!$A:$A,"&lt;="&amp;Geography!$A9,Raw!$A:$A,"&gt;"&amp;Geography!$A8,Raw!$G:$G,Geography!AU$6,Raw!$E:$E,Geography!$A$6)))</f>
        <v>112117</v>
      </c>
      <c r="AV9" s="99">
        <f>IF($B$6="Region",SUMIFS(Raw!$H:$H,Raw!$A:$A,"&lt;="&amp;Geography!$A9,Raw!$A:$A,"&gt;"&amp;Geography!$A8,Raw!$G:$G,Geography!AV$6,Raw!$I:$I,Geography!$A$6),IF($B$6="Provider",SUMIFS(Raw!$H:$H,Raw!$A:$A,"&lt;="&amp;Geography!$A9,Raw!$A:$A,"&gt;"&amp;Geography!$A8,Raw!$G:$G,Geography!AV$6,Raw!$C:$C,Geography!$A$6),SUMIFS(Raw!$H:$H,Raw!$A:$A,"&lt;="&amp;Geography!$A9,Raw!$A:$A,"&gt;"&amp;Geography!$A8,Raw!$G:$G,Geography!AV$6,Raw!$E:$E,Geography!$A$6)))</f>
        <v>733605</v>
      </c>
      <c r="AW9" s="99">
        <f>IF($B$6="Region",SUMIFS(Raw!$H:$H,Raw!$A:$A,"&lt;="&amp;Geography!$A9,Raw!$A:$A,"&gt;"&amp;Geography!$A8,Raw!$G:$G,Geography!AW$6,Raw!$I:$I,Geography!$A$6),IF($B$6="Provider",SUMIFS(Raw!$H:$H,Raw!$A:$A,"&lt;="&amp;Geography!$A9,Raw!$A:$A,"&gt;"&amp;Geography!$A8,Raw!$G:$G,Geography!AW$6,Raw!$C:$C,Geography!$A$6),SUMIFS(Raw!$H:$H,Raw!$A:$A,"&lt;="&amp;Geography!$A9,Raw!$A:$A,"&gt;"&amp;Geography!$A8,Raw!$G:$G,Geography!AW$6,Raw!$E:$E,Geography!$A$6)))</f>
        <v>3603461226</v>
      </c>
      <c r="AX9" s="99">
        <f>IF($B$6="Region",SUMIFS(Raw!$H:$H,Raw!$A:$A,"&lt;="&amp;Geography!$A9,Raw!$A:$A,"&gt;"&amp;Geography!$A8,Raw!$G:$G,Geography!AX$6,Raw!$I:$I,Geography!$A$6),IF($B$6="Provider",SUMIFS(Raw!$H:$H,Raw!$A:$A,"&lt;="&amp;Geography!$A9,Raw!$A:$A,"&gt;"&amp;Geography!$A8,Raw!$G:$G,Geography!AX$6,Raw!$C:$C,Geography!$A$6),SUMIFS(Raw!$H:$H,Raw!$A:$A,"&lt;="&amp;Geography!$A9,Raw!$A:$A,"&gt;"&amp;Geography!$A8,Raw!$G:$G,Geography!AX$6,Raw!$E:$E,Geography!$A$6)))</f>
        <v>1625384</v>
      </c>
      <c r="AY9" s="99">
        <f>IF($B$6="Region",SUMIFS(Raw!$H:$H,Raw!$A:$A,"&lt;="&amp;Geography!$A9,Raw!$A:$A,"&gt;"&amp;Geography!$A8,Raw!$G:$G,Geography!AY$6,Raw!$I:$I,Geography!$A$6),IF($B$6="Provider",SUMIFS(Raw!$H:$H,Raw!$A:$A,"&lt;="&amp;Geography!$A9,Raw!$A:$A,"&gt;"&amp;Geography!$A8,Raw!$G:$G,Geography!AY$6,Raw!$C:$C,Geography!$A$6),SUMIFS(Raw!$H:$H,Raw!$A:$A,"&lt;="&amp;Geography!$A9,Raw!$A:$A,"&gt;"&amp;Geography!$A8,Raw!$G:$G,Geography!AY$6,Raw!$E:$E,Geography!$A$6)))</f>
        <v>841907</v>
      </c>
      <c r="AZ9" s="99">
        <f>IF($B$6="Region",SUMIFS(Raw!$H:$H,Raw!$A:$A,"&lt;="&amp;Geography!$A9,Raw!$A:$A,"&gt;"&amp;Geography!$A8,Raw!$G:$G,Geography!AZ$6,Raw!$I:$I,Geography!$A$6),IF($B$6="Provider",SUMIFS(Raw!$H:$H,Raw!$A:$A,"&lt;="&amp;Geography!$A9,Raw!$A:$A,"&gt;"&amp;Geography!$A8,Raw!$G:$G,Geography!AZ$6,Raw!$C:$C,Geography!$A$6),SUMIFS(Raw!$H:$H,Raw!$A:$A,"&lt;="&amp;Geography!$A9,Raw!$A:$A,"&gt;"&amp;Geography!$A8,Raw!$G:$G,Geography!AZ$6,Raw!$E:$E,Geography!$A$6)))</f>
        <v>62640</v>
      </c>
      <c r="BA9" s="99">
        <f>IF($B$6="Region",SUMIFS(Raw!$H:$H,Raw!$A:$A,"&lt;="&amp;Geography!$A9,Raw!$A:$A,"&gt;"&amp;Geography!$A8,Raw!$G:$G,Geography!BA$6,Raw!$I:$I,Geography!$A$6),IF($B$6="Provider",SUMIFS(Raw!$H:$H,Raw!$A:$A,"&lt;="&amp;Geography!$A9,Raw!$A:$A,"&gt;"&amp;Geography!$A8,Raw!$G:$G,Geography!BA$6,Raw!$C:$C,Geography!$A$6),SUMIFS(Raw!$H:$H,Raw!$A:$A,"&lt;="&amp;Geography!$A9,Raw!$A:$A,"&gt;"&amp;Geography!$A8,Raw!$G:$G,Geography!BA$6,Raw!$E:$E,Geography!$A$6)))</f>
        <v>415319</v>
      </c>
      <c r="BB9" s="99">
        <f>IF($B$6="Region",SUMIFS(Raw!$H:$H,Raw!$A:$A,"&lt;="&amp;Geography!$A9,Raw!$A:$A,"&gt;"&amp;Geography!$A8,Raw!$G:$G,Geography!BB$6,Raw!$I:$I,Geography!$A$6),IF($B$6="Provider",SUMIFS(Raw!$H:$H,Raw!$A:$A,"&lt;="&amp;Geography!$A9,Raw!$A:$A,"&gt;"&amp;Geography!$A8,Raw!$G:$G,Geography!BB$6,Raw!$C:$C,Geography!$A$6),SUMIFS(Raw!$H:$H,Raw!$A:$A,"&lt;="&amp;Geography!$A9,Raw!$A:$A,"&gt;"&amp;Geography!$A8,Raw!$G:$G,Geography!BB$6,Raw!$E:$E,Geography!$A$6)))</f>
        <v>2283944920</v>
      </c>
      <c r="BC9" s="99">
        <f>IF($B$6="Region",SUMIFS(Raw!$H:$H,Raw!$A:$A,"&lt;="&amp;Geography!$A9,Raw!$A:$A,"&gt;"&amp;Geography!$A8,Raw!$G:$G,Geography!BC$6,Raw!$I:$I,Geography!$A$6),IF($B$6="Provider",SUMIFS(Raw!$H:$H,Raw!$A:$A,"&lt;="&amp;Geography!$A9,Raw!$A:$A,"&gt;"&amp;Geography!$A8,Raw!$G:$G,Geography!BC$6,Raw!$C:$C,Geography!$A$6),SUMIFS(Raw!$H:$H,Raw!$A:$A,"&lt;="&amp;Geography!$A9,Raw!$A:$A,"&gt;"&amp;Geography!$A8,Raw!$G:$G,Geography!BC$6,Raw!$E:$E,Geography!$A$6)))</f>
        <v>800697</v>
      </c>
      <c r="BD9" s="99">
        <f>IF($B$6="Region",SUMIFS(Raw!$H:$H,Raw!$A:$A,"&lt;="&amp;Geography!$A9,Raw!$A:$A,"&gt;"&amp;Geography!$A8,Raw!$G:$G,Geography!BD$6,Raw!$I:$I,Geography!$A$6),IF($B$6="Provider",SUMIFS(Raw!$H:$H,Raw!$A:$A,"&lt;="&amp;Geography!$A9,Raw!$A:$A,"&gt;"&amp;Geography!$A8,Raw!$G:$G,Geography!BD$6,Raw!$C:$C,Geography!$A$6),SUMIFS(Raw!$H:$H,Raw!$A:$A,"&lt;="&amp;Geography!$A9,Raw!$A:$A,"&gt;"&amp;Geography!$A8,Raw!$G:$G,Geography!BD$6,Raw!$E:$E,Geography!$A$6)))</f>
        <v>5963013</v>
      </c>
      <c r="BE9" s="99">
        <f>IF($B$6="Region",SUMIFS(Raw!$H:$H,Raw!$A:$A,"&lt;="&amp;Geography!$A9,Raw!$A:$A,"&gt;"&amp;Geography!$A8,Raw!$G:$G,Geography!BE$6,Raw!$I:$I,Geography!$A$6),IF($B$6="Provider",SUMIFS(Raw!$H:$H,Raw!$A:$A,"&lt;="&amp;Geography!$A9,Raw!$A:$A,"&gt;"&amp;Geography!$A8,Raw!$G:$G,Geography!BE$6,Raw!$C:$C,Geography!$A$6),SUMIFS(Raw!$H:$H,Raw!$A:$A,"&lt;="&amp;Geography!$A9,Raw!$A:$A,"&gt;"&amp;Geography!$A8,Raw!$G:$G,Geography!BE$6,Raw!$E:$E,Geography!$A$6)))</f>
        <v>296623</v>
      </c>
      <c r="BF9" s="99">
        <f>IF($B$6="Region",SUMIFS(Raw!$H:$H,Raw!$A:$A,"&lt;="&amp;Geography!$A9,Raw!$A:$A,"&gt;"&amp;Geography!$A8,Raw!$G:$G,Geography!BF$6,Raw!$I:$I,Geography!$A$6),IF($B$6="Provider",SUMIFS(Raw!$H:$H,Raw!$A:$A,"&lt;="&amp;Geography!$A9,Raw!$A:$A,"&gt;"&amp;Geography!$A8,Raw!$G:$G,Geography!BF$6,Raw!$C:$C,Geography!$A$6),SUMIFS(Raw!$H:$H,Raw!$A:$A,"&lt;="&amp;Geography!$A9,Raw!$A:$A,"&gt;"&amp;Geography!$A8,Raw!$G:$G,Geography!BF$6,Raw!$E:$E,Geography!$A$6)))</f>
        <v>10358803</v>
      </c>
      <c r="BG9" s="99">
        <f>IF($B$6="Region",SUMIFS(Raw!$H:$H,Raw!$A:$A,"&lt;="&amp;Geography!$A9,Raw!$A:$A,"&gt;"&amp;Geography!$A8,Raw!$G:$G,Geography!BG$6,Raw!$I:$I,Geography!$A$6),IF($B$6="Provider",SUMIFS(Raw!$H:$H,Raw!$A:$A,"&lt;="&amp;Geography!$A9,Raw!$A:$A,"&gt;"&amp;Geography!$A8,Raw!$G:$G,Geography!BG$6,Raw!$C:$C,Geography!$A$6),SUMIFS(Raw!$H:$H,Raw!$A:$A,"&lt;="&amp;Geography!$A9,Raw!$A:$A,"&gt;"&amp;Geography!$A8,Raw!$G:$G,Geography!BG$6,Raw!$E:$E,Geography!$A$6)))</f>
        <v>5959</v>
      </c>
      <c r="BH9" s="99">
        <f>IF($B$6="Region",SUMIFS(Raw!$H:$H,Raw!$A:$A,"&lt;="&amp;Geography!$A9,Raw!$A:$A,"&gt;"&amp;Geography!$A8,Raw!$G:$G,Geography!BH$6,Raw!$I:$I,Geography!$A$6),IF($B$6="Provider",SUMIFS(Raw!$H:$H,Raw!$A:$A,"&lt;="&amp;Geography!$A9,Raw!$A:$A,"&gt;"&amp;Geography!$A8,Raw!$G:$G,Geography!BH$6,Raw!$C:$C,Geography!$A$6),SUMIFS(Raw!$H:$H,Raw!$A:$A,"&lt;="&amp;Geography!$A9,Raw!$A:$A,"&gt;"&amp;Geography!$A8,Raw!$G:$G,Geography!BH$6,Raw!$E:$E,Geography!$A$6)))</f>
        <v>7445997</v>
      </c>
      <c r="BI9" s="99">
        <f>IF($B$6="Region",SUMIFS(Raw!$H:$H,Raw!$A:$A,"&lt;="&amp;Geography!$A9,Raw!$A:$A,"&gt;"&amp;Geography!$A8,Raw!$G:$G,Geography!BI$6,Raw!$I:$I,Geography!$A$6),IF($B$6="Provider",SUMIFS(Raw!$H:$H,Raw!$A:$A,"&lt;="&amp;Geography!$A9,Raw!$A:$A,"&gt;"&amp;Geography!$A8,Raw!$G:$G,Geography!BI$6,Raw!$C:$C,Geography!$A$6),SUMIFS(Raw!$H:$H,Raw!$A:$A,"&lt;="&amp;Geography!$A9,Raw!$A:$A,"&gt;"&amp;Geography!$A8,Raw!$G:$G,Geography!BI$6,Raw!$E:$E,Geography!$A$6)))</f>
        <v>3092123</v>
      </c>
      <c r="BJ9" s="99">
        <f>IF($B$6="Region",SUMIFS(Raw!$H:$H,Raw!$A:$A,"&lt;="&amp;Geography!$A9,Raw!$A:$A,"&gt;"&amp;Geography!$A8,Raw!$G:$G,Geography!BJ$6,Raw!$I:$I,Geography!$A$6),IF($B$6="Provider",SUMIFS(Raw!$H:$H,Raw!$A:$A,"&lt;="&amp;Geography!$A9,Raw!$A:$A,"&gt;"&amp;Geography!$A8,Raw!$G:$G,Geography!BJ$6,Raw!$C:$C,Geography!$A$6),SUMIFS(Raw!$H:$H,Raw!$A:$A,"&lt;="&amp;Geography!$A9,Raw!$A:$A,"&gt;"&amp;Geography!$A8,Raw!$G:$G,Geography!BJ$6,Raw!$E:$E,Geography!$A$6)))</f>
        <v>2072632</v>
      </c>
      <c r="BK9" s="99">
        <f>IF($B$6="Region",SUMIFS(Raw!$H:$H,Raw!$A:$A,"&lt;="&amp;Geography!$A9,Raw!$A:$A,"&gt;"&amp;Geography!$A8,Raw!$G:$G,Geography!BK$6,Raw!$I:$I,Geography!$A$6),IF($B$6="Provider",SUMIFS(Raw!$H:$H,Raw!$A:$A,"&lt;="&amp;Geography!$A9,Raw!$A:$A,"&gt;"&amp;Geography!$A8,Raw!$G:$G,Geography!BK$6,Raw!$C:$C,Geography!$A$6),SUMIFS(Raw!$H:$H,Raw!$A:$A,"&lt;="&amp;Geography!$A9,Raw!$A:$A,"&gt;"&amp;Geography!$A8,Raw!$G:$G,Geography!BK$6,Raw!$E:$E,Geography!$A$6)))</f>
        <v>1113312</v>
      </c>
      <c r="BL9" s="99">
        <f>IF($B$6="Region",SUMIFS(Raw!$H:$H,Raw!$A:$A,"&lt;="&amp;Geography!$A9,Raw!$A:$A,"&gt;"&amp;Geography!$A8,Raw!$G:$G,Geography!BL$6,Raw!$I:$I,Geography!$A$6),IF($B$6="Provider",SUMIFS(Raw!$H:$H,Raw!$A:$A,"&lt;="&amp;Geography!$A9,Raw!$A:$A,"&gt;"&amp;Geography!$A8,Raw!$G:$G,Geography!BL$6,Raw!$C:$C,Geography!$A$6),SUMIFS(Raw!$H:$H,Raw!$A:$A,"&lt;="&amp;Geography!$A9,Raw!$A:$A,"&gt;"&amp;Geography!$A8,Raw!$G:$G,Geography!BL$6,Raw!$E:$E,Geography!$A$6)))</f>
        <v>2958651</v>
      </c>
      <c r="BM9" s="99">
        <f>IF($B$6="Region",SUMIFS(Raw!$H:$H,Raw!$A:$A,"&lt;="&amp;Geography!$A9,Raw!$A:$A,"&gt;"&amp;Geography!$A8,Raw!$G:$G,Geography!BM$6,Raw!$I:$I,Geography!$A$6),IF($B$6="Provider",SUMIFS(Raw!$H:$H,Raw!$A:$A,"&lt;="&amp;Geography!$A9,Raw!$A:$A,"&gt;"&amp;Geography!$A8,Raw!$G:$G,Geography!BM$6,Raw!$C:$C,Geography!$A$6),SUMIFS(Raw!$H:$H,Raw!$A:$A,"&lt;="&amp;Geography!$A9,Raw!$A:$A,"&gt;"&amp;Geography!$A8,Raw!$G:$G,Geography!BM$6,Raw!$E:$E,Geography!$A$6)))</f>
        <v>847617</v>
      </c>
      <c r="BN9" s="99">
        <f>IF($B$6="Region",SUMIFS(Raw!$H:$H,Raw!$A:$A,"&lt;="&amp;Geography!$A9,Raw!$A:$A,"&gt;"&amp;Geography!$A8,Raw!$G:$G,Geography!BN$6,Raw!$I:$I,Geography!$A$6),IF($B$6="Provider",SUMIFS(Raw!$H:$H,Raw!$A:$A,"&lt;="&amp;Geography!$A9,Raw!$A:$A,"&gt;"&amp;Geography!$A8,Raw!$G:$G,Geography!BN$6,Raw!$C:$C,Geography!$A$6),SUMIFS(Raw!$H:$H,Raw!$A:$A,"&lt;="&amp;Geography!$A9,Raw!$A:$A,"&gt;"&amp;Geography!$A8,Raw!$G:$G,Geography!BN$6,Raw!$E:$E,Geography!$A$6)))</f>
        <v>1006575</v>
      </c>
      <c r="BO9" s="99">
        <f>IF($B$6="Region",SUMIFS(Raw!$H:$H,Raw!$A:$A,"&lt;="&amp;Geography!$A9,Raw!$A:$A,"&gt;"&amp;Geography!$A8,Raw!$G:$G,Geography!BO$6,Raw!$I:$I,Geography!$A$6),IF($B$6="Provider",SUMIFS(Raw!$H:$H,Raw!$A:$A,"&lt;="&amp;Geography!$A9,Raw!$A:$A,"&gt;"&amp;Geography!$A8,Raw!$G:$G,Geography!BO$6,Raw!$C:$C,Geography!$A$6),SUMIFS(Raw!$H:$H,Raw!$A:$A,"&lt;="&amp;Geography!$A9,Raw!$A:$A,"&gt;"&amp;Geography!$A8,Raw!$G:$G,Geography!BO$6,Raw!$E:$E,Geography!$A$6)))</f>
        <v>392729</v>
      </c>
      <c r="BP9" s="99">
        <f>IF($B$6="Region",SUMIFS(Raw!$H:$H,Raw!$A:$A,"&lt;="&amp;Geography!$A9,Raw!$A:$A,"&gt;"&amp;Geography!$A8,Raw!$G:$G,Geography!BP$6,Raw!$I:$I,Geography!$A$6),IF($B$6="Provider",SUMIFS(Raw!$H:$H,Raw!$A:$A,"&lt;="&amp;Geography!$A9,Raw!$A:$A,"&gt;"&amp;Geography!$A8,Raw!$G:$G,Geography!BP$6,Raw!$C:$C,Geography!$A$6),SUMIFS(Raw!$H:$H,Raw!$A:$A,"&lt;="&amp;Geography!$A9,Raw!$A:$A,"&gt;"&amp;Geography!$A8,Raw!$G:$G,Geography!BP$6,Raw!$E:$E,Geography!$A$6)))</f>
        <v>1133184</v>
      </c>
      <c r="BQ9" s="99">
        <f>IF($B$6="Region",SUMIFS(Raw!$H:$H,Raw!$A:$A,"&lt;="&amp;Geography!$A9,Raw!$A:$A,"&gt;"&amp;Geography!$A8,Raw!$G:$G,Geography!BQ$6,Raw!$I:$I,Geography!$A$6),IF($B$6="Provider",SUMIFS(Raw!$H:$H,Raw!$A:$A,"&lt;="&amp;Geography!$A9,Raw!$A:$A,"&gt;"&amp;Geography!$A8,Raw!$G:$G,Geography!BQ$6,Raw!$C:$C,Geography!$A$6),SUMIFS(Raw!$H:$H,Raw!$A:$A,"&lt;="&amp;Geography!$A9,Raw!$A:$A,"&gt;"&amp;Geography!$A8,Raw!$G:$G,Geography!BQ$6,Raw!$E:$E,Geography!$A$6)))</f>
        <v>235993</v>
      </c>
      <c r="BR9" s="99">
        <f>IF($B$6="Region",SUMIFS(Raw!$H:$H,Raw!$A:$A,"&lt;="&amp;Geography!$A9,Raw!$A:$A,"&gt;"&amp;Geography!$A8,Raw!$G:$G,Geography!BR$6,Raw!$I:$I,Geography!$A$6),IF($B$6="Provider",SUMIFS(Raw!$H:$H,Raw!$A:$A,"&lt;="&amp;Geography!$A9,Raw!$A:$A,"&gt;"&amp;Geography!$A8,Raw!$G:$G,Geography!BR$6,Raw!$C:$C,Geography!$A$6),SUMIFS(Raw!$H:$H,Raw!$A:$A,"&lt;="&amp;Geography!$A9,Raw!$A:$A,"&gt;"&amp;Geography!$A8,Raw!$G:$G,Geography!BR$6,Raw!$E:$E,Geography!$A$6)))</f>
        <v>8840</v>
      </c>
      <c r="BS9" s="99">
        <f>IF($B$6="Region",SUMIFS(Raw!$H:$H,Raw!$A:$A,"&lt;="&amp;Geography!$A9,Raw!$A:$A,"&gt;"&amp;Geography!$A8,Raw!$G:$G,Geography!BS$6,Raw!$I:$I,Geography!$A$6),IF($B$6="Provider",SUMIFS(Raw!$H:$H,Raw!$A:$A,"&lt;="&amp;Geography!$A9,Raw!$A:$A,"&gt;"&amp;Geography!$A8,Raw!$G:$G,Geography!BS$6,Raw!$C:$C,Geography!$A$6),SUMIFS(Raw!$H:$H,Raw!$A:$A,"&lt;="&amp;Geography!$A9,Raw!$A:$A,"&gt;"&amp;Geography!$A8,Raw!$G:$G,Geography!BS$6,Raw!$E:$E,Geography!$A$6)))</f>
        <v>1818</v>
      </c>
      <c r="BT9" s="99">
        <f>IF($B$6="Region",SUMIFS(Raw!$H:$H,Raw!$A:$A,"&lt;="&amp;Geography!$A9,Raw!$A:$A,"&gt;"&amp;Geography!$A8,Raw!$G:$G,Geography!BT$6,Raw!$I:$I,Geography!$A$6),IF($B$6="Provider",SUMIFS(Raw!$H:$H,Raw!$A:$A,"&lt;="&amp;Geography!$A9,Raw!$A:$A,"&gt;"&amp;Geography!$A8,Raw!$G:$G,Geography!BT$6,Raw!$C:$C,Geography!$A$6),SUMIFS(Raw!$H:$H,Raw!$A:$A,"&lt;="&amp;Geography!$A9,Raw!$A:$A,"&gt;"&amp;Geography!$A8,Raw!$G:$G,Geography!BT$6,Raw!$E:$E,Geography!$A$6)))</f>
        <v>215427</v>
      </c>
      <c r="BU9" s="99">
        <f>IF($B$6="Region",SUMIFS(Raw!$H:$H,Raw!$A:$A,"&lt;="&amp;Geography!$A9,Raw!$A:$A,"&gt;"&amp;Geography!$A8,Raw!$G:$G,Geography!BU$6,Raw!$I:$I,Geography!$A$6),IF($B$6="Provider",SUMIFS(Raw!$H:$H,Raw!$A:$A,"&lt;="&amp;Geography!$A9,Raw!$A:$A,"&gt;"&amp;Geography!$A8,Raw!$G:$G,Geography!BU$6,Raw!$C:$C,Geography!$A$6),SUMIFS(Raw!$H:$H,Raw!$A:$A,"&lt;="&amp;Geography!$A9,Raw!$A:$A,"&gt;"&amp;Geography!$A8,Raw!$G:$G,Geography!BU$6,Raw!$E:$E,Geography!$A$6)))</f>
        <v>124091</v>
      </c>
      <c r="BV9" s="99">
        <f>IF($B$6="Region",SUMIFS(Raw!$H:$H,Raw!$A:$A,"&lt;="&amp;Geography!$A9,Raw!$A:$A,"&gt;"&amp;Geography!$A8,Raw!$G:$G,Geography!BV$6,Raw!$I:$I,Geography!$A$6),IF($B$6="Provider",SUMIFS(Raw!$H:$H,Raw!$A:$A,"&lt;="&amp;Geography!$A9,Raw!$A:$A,"&gt;"&amp;Geography!$A8,Raw!$G:$G,Geography!BV$6,Raw!$C:$C,Geography!$A$6),SUMIFS(Raw!$H:$H,Raw!$A:$A,"&lt;="&amp;Geography!$A9,Raw!$A:$A,"&gt;"&amp;Geography!$A8,Raw!$G:$G,Geography!BV$6,Raw!$E:$E,Geography!$A$6)))</f>
        <v>375989</v>
      </c>
      <c r="BW9" s="99">
        <f>IF($B$6="Region",SUMIFS(Raw!$H:$H,Raw!$A:$A,"&lt;="&amp;Geography!$A9,Raw!$A:$A,"&gt;"&amp;Geography!$A8,Raw!$G:$G,Geography!BW$6,Raw!$I:$I,Geography!$A$6),IF($B$6="Provider",SUMIFS(Raw!$H:$H,Raw!$A:$A,"&lt;="&amp;Geography!$A9,Raw!$A:$A,"&gt;"&amp;Geography!$A8,Raw!$G:$G,Geography!BW$6,Raw!$C:$C,Geography!$A$6),SUMIFS(Raw!$H:$H,Raw!$A:$A,"&lt;="&amp;Geography!$A9,Raw!$A:$A,"&gt;"&amp;Geography!$A8,Raw!$G:$G,Geography!BW$6,Raw!$E:$E,Geography!$A$6)))</f>
        <v>114396</v>
      </c>
      <c r="BX9" s="99">
        <f>IF($B$6="Region",SUMIFS(Raw!$H:$H,Raw!$A:$A,"&lt;="&amp;Geography!$A9,Raw!$A:$A,"&gt;"&amp;Geography!$A8,Raw!$G:$G,Geography!BX$6,Raw!$I:$I,Geography!$A$6),IF($B$6="Provider",SUMIFS(Raw!$H:$H,Raw!$A:$A,"&lt;="&amp;Geography!$A9,Raw!$A:$A,"&gt;"&amp;Geography!$A8,Raw!$G:$G,Geography!BX$6,Raw!$C:$C,Geography!$A$6),SUMIFS(Raw!$H:$H,Raw!$A:$A,"&lt;="&amp;Geography!$A9,Raw!$A:$A,"&gt;"&amp;Geography!$A8,Raw!$G:$G,Geography!BX$6,Raw!$E:$E,Geography!$A$6)))</f>
        <v>158656</v>
      </c>
      <c r="BY9" s="99">
        <f>IF($B$6="Region",SUMIFS(Raw!$H:$H,Raw!$A:$A,"&lt;="&amp;Geography!$A9,Raw!$A:$A,"&gt;"&amp;Geography!$A8,Raw!$G:$G,Geography!BY$6,Raw!$I:$I,Geography!$A$6),IF($B$6="Provider",SUMIFS(Raw!$H:$H,Raw!$A:$A,"&lt;="&amp;Geography!$A9,Raw!$A:$A,"&gt;"&amp;Geography!$A8,Raw!$G:$G,Geography!BY$6,Raw!$C:$C,Geography!$A$6),SUMIFS(Raw!$H:$H,Raw!$A:$A,"&lt;="&amp;Geography!$A9,Raw!$A:$A,"&gt;"&amp;Geography!$A8,Raw!$G:$G,Geography!BY$6,Raw!$E:$E,Geography!$A$6)))</f>
        <v>120226</v>
      </c>
      <c r="BZ9" s="99">
        <f>IF($B$6="Region",SUMIFS(Raw!$H:$H,Raw!$A:$A,"&lt;="&amp;Geography!$A9,Raw!$A:$A,"&gt;"&amp;Geography!$A8,Raw!$G:$G,Geography!BZ$6,Raw!$I:$I,Geography!$A$6),IF($B$6="Provider",SUMIFS(Raw!$H:$H,Raw!$A:$A,"&lt;="&amp;Geography!$A9,Raw!$A:$A,"&gt;"&amp;Geography!$A8,Raw!$G:$G,Geography!BZ$6,Raw!$C:$C,Geography!$A$6),SUMIFS(Raw!$H:$H,Raw!$A:$A,"&lt;="&amp;Geography!$A9,Raw!$A:$A,"&gt;"&amp;Geography!$A8,Raw!$G:$G,Geography!BZ$6,Raw!$E:$E,Geography!$A$6)))</f>
        <v>626241</v>
      </c>
      <c r="CA9" s="99">
        <f>IF($B$6="Region",SUMIFS(Raw!$H:$H,Raw!$A:$A,"&lt;="&amp;Geography!$A9,Raw!$A:$A,"&gt;"&amp;Geography!$A8,Raw!$G:$G,Geography!CA$6,Raw!$I:$I,Geography!$A$6),IF($B$6="Provider",SUMIFS(Raw!$H:$H,Raw!$A:$A,"&lt;="&amp;Geography!$A9,Raw!$A:$A,"&gt;"&amp;Geography!$A8,Raw!$G:$G,Geography!CA$6,Raw!$C:$C,Geography!$A$6),SUMIFS(Raw!$H:$H,Raw!$A:$A,"&lt;="&amp;Geography!$A9,Raw!$A:$A,"&gt;"&amp;Geography!$A8,Raw!$G:$G,Geography!CA$6,Raw!$E:$E,Geography!$A$6)))</f>
        <v>386696</v>
      </c>
      <c r="CB9" s="99">
        <f>IF($B$6="Region",SUMIFS(Raw!$H:$H,Raw!$A:$A,"&lt;="&amp;Geography!$A9,Raw!$A:$A,"&gt;"&amp;Geography!$A8,Raw!$G:$G,Geography!CB$6,Raw!$I:$I,Geography!$A$6),IF($B$6="Provider",SUMIFS(Raw!$H:$H,Raw!$A:$A,"&lt;="&amp;Geography!$A9,Raw!$A:$A,"&gt;"&amp;Geography!$A8,Raw!$G:$G,Geography!CB$6,Raw!$C:$C,Geography!$A$6),SUMIFS(Raw!$H:$H,Raw!$A:$A,"&lt;="&amp;Geography!$A9,Raw!$A:$A,"&gt;"&amp;Geography!$A8,Raw!$G:$G,Geography!CB$6,Raw!$E:$E,Geography!$A$6)))</f>
        <v>436154</v>
      </c>
      <c r="CC9" s="99">
        <f>IF($B$6="Region",SUMIFS(Raw!$H:$H,Raw!$A:$A,"&lt;="&amp;Geography!$A9,Raw!$A:$A,"&gt;"&amp;Geography!$A8,Raw!$G:$G,Geography!CC$6,Raw!$I:$I,Geography!$A$6),IF($B$6="Provider",SUMIFS(Raw!$H:$H,Raw!$A:$A,"&lt;="&amp;Geography!$A9,Raw!$A:$A,"&gt;"&amp;Geography!$A8,Raw!$G:$G,Geography!CC$6,Raw!$C:$C,Geography!$A$6),SUMIFS(Raw!$H:$H,Raw!$A:$A,"&lt;="&amp;Geography!$A9,Raw!$A:$A,"&gt;"&amp;Geography!$A8,Raw!$G:$G,Geography!CC$6,Raw!$E:$E,Geography!$A$6)))</f>
        <v>369385</v>
      </c>
      <c r="CD9" s="99">
        <f>IF($B$6="Region",SUMIFS(Raw!$H:$H,Raw!$A:$A,"&lt;="&amp;Geography!$A9,Raw!$A:$A,"&gt;"&amp;Geography!$A8,Raw!$G:$G,Geography!CD$6,Raw!$I:$I,Geography!$A$6),IF($B$6="Provider",SUMIFS(Raw!$H:$H,Raw!$A:$A,"&lt;="&amp;Geography!$A9,Raw!$A:$A,"&gt;"&amp;Geography!$A8,Raw!$G:$G,Geography!CD$6,Raw!$C:$C,Geography!$A$6),SUMIFS(Raw!$H:$H,Raw!$A:$A,"&lt;="&amp;Geography!$A9,Raw!$A:$A,"&gt;"&amp;Geography!$A8,Raw!$G:$G,Geography!CD$6,Raw!$E:$E,Geography!$A$6)))</f>
        <v>77045</v>
      </c>
      <c r="CE9" s="99">
        <f>IF($B$6="Region",SUMIFS(Raw!$H:$H,Raw!$A:$A,"&lt;="&amp;Geography!$A9,Raw!$A:$A,"&gt;"&amp;Geography!$A8,Raw!$G:$G,Geography!CE$6,Raw!$I:$I,Geography!$A$6),IF($B$6="Provider",SUMIFS(Raw!$H:$H,Raw!$A:$A,"&lt;="&amp;Geography!$A9,Raw!$A:$A,"&gt;"&amp;Geography!$A8,Raw!$G:$G,Geography!CE$6,Raw!$C:$C,Geography!$A$6),SUMIFS(Raw!$H:$H,Raw!$A:$A,"&lt;="&amp;Geography!$A9,Raw!$A:$A,"&gt;"&amp;Geography!$A8,Raw!$G:$G,Geography!CE$6,Raw!$E:$E,Geography!$A$6)))</f>
        <v>55450</v>
      </c>
      <c r="CF9" s="99">
        <f>IF($B$6="Region",SUMIFS(Raw!$H:$H,Raw!$A:$A,"&lt;="&amp;Geography!$A9,Raw!$A:$A,"&gt;"&amp;Geography!$A8,Raw!$G:$G,Geography!CF$6,Raw!$I:$I,Geography!$A$6),IF($B$6="Provider",SUMIFS(Raw!$H:$H,Raw!$A:$A,"&lt;="&amp;Geography!$A9,Raw!$A:$A,"&gt;"&amp;Geography!$A8,Raw!$G:$G,Geography!CF$6,Raw!$C:$C,Geography!$A$6),SUMIFS(Raw!$H:$H,Raw!$A:$A,"&lt;="&amp;Geography!$A9,Raw!$A:$A,"&gt;"&amp;Geography!$A8,Raw!$G:$G,Geography!CF$6,Raw!$E:$E,Geography!$A$6)))</f>
        <v>10139</v>
      </c>
      <c r="CG9" s="99">
        <f>IF($B$6="Region",SUMIFS(Raw!$H:$H,Raw!$A:$A,"&lt;="&amp;Geography!$A9,Raw!$A:$A,"&gt;"&amp;Geography!$A8,Raw!$G:$G,Geography!CG$6,Raw!$I:$I,Geography!$A$6),IF($B$6="Provider",SUMIFS(Raw!$H:$H,Raw!$A:$A,"&lt;="&amp;Geography!$A9,Raw!$A:$A,"&gt;"&amp;Geography!$A8,Raw!$G:$G,Geography!CG$6,Raw!$C:$C,Geography!$A$6),SUMIFS(Raw!$H:$H,Raw!$A:$A,"&lt;="&amp;Geography!$A9,Raw!$A:$A,"&gt;"&amp;Geography!$A8,Raw!$G:$G,Geography!CG$6,Raw!$E:$E,Geography!$A$6)))</f>
        <v>9334</v>
      </c>
      <c r="CH9" s="99">
        <f>IF($B$6="Region",SUMIFS(Raw!$H:$H,Raw!$A:$A,"&lt;="&amp;Geography!$A9,Raw!$A:$A,"&gt;"&amp;Geography!$A8,Raw!$G:$G,Geography!CH$6,Raw!$I:$I,Geography!$A$6),IF($B$6="Provider",SUMIFS(Raw!$H:$H,Raw!$A:$A,"&lt;="&amp;Geography!$A9,Raw!$A:$A,"&gt;"&amp;Geography!$A8,Raw!$G:$G,Geography!CH$6,Raw!$C:$C,Geography!$A$6),SUMIFS(Raw!$H:$H,Raw!$A:$A,"&lt;="&amp;Geography!$A9,Raw!$A:$A,"&gt;"&amp;Geography!$A8,Raw!$G:$G,Geography!CH$6,Raw!$E:$E,Geography!$A$6)))</f>
        <v>65233</v>
      </c>
      <c r="CI9" s="99">
        <f>IF($B$6="Region",SUMIFS(Raw!$H:$H,Raw!$A:$A,"&lt;="&amp;Geography!$A9,Raw!$A:$A,"&gt;"&amp;Geography!$A8,Raw!$G:$G,Geography!CI$6,Raw!$I:$I,Geography!$A$6),IF($B$6="Provider",SUMIFS(Raw!$H:$H,Raw!$A:$A,"&lt;="&amp;Geography!$A9,Raw!$A:$A,"&gt;"&amp;Geography!$A8,Raw!$G:$G,Geography!CI$6,Raw!$C:$C,Geography!$A$6),SUMIFS(Raw!$H:$H,Raw!$A:$A,"&lt;="&amp;Geography!$A9,Raw!$A:$A,"&gt;"&amp;Geography!$A8,Raw!$G:$G,Geography!CI$6,Raw!$E:$E,Geography!$A$6)))</f>
        <v>61730</v>
      </c>
      <c r="CJ9" s="99">
        <f>IF($B$6="Region",SUMIFS(Raw!$H:$H,Raw!$A:$A,"&lt;="&amp;Geography!$A9,Raw!$A:$A,"&gt;"&amp;Geography!$A8,Raw!$G:$G,Geography!CJ$6,Raw!$I:$I,Geography!$A$6),IF($B$6="Provider",SUMIFS(Raw!$H:$H,Raw!$A:$A,"&lt;="&amp;Geography!$A9,Raw!$A:$A,"&gt;"&amp;Geography!$A8,Raw!$G:$G,Geography!CJ$6,Raw!$C:$C,Geography!$A$6),SUMIFS(Raw!$H:$H,Raw!$A:$A,"&lt;="&amp;Geography!$A9,Raw!$A:$A,"&gt;"&amp;Geography!$A8,Raw!$G:$G,Geography!CJ$6,Raw!$E:$E,Geography!$A$6)))</f>
        <v>37579</v>
      </c>
      <c r="CK9" s="99">
        <f>IF($B$6="Region",SUMIFS(Raw!$H:$H,Raw!$A:$A,"&lt;="&amp;Geography!$A9,Raw!$A:$A,"&gt;"&amp;Geography!$A8,Raw!$G:$G,Geography!CK$6,Raw!$I:$I,Geography!$A$6),IF($B$6="Provider",SUMIFS(Raw!$H:$H,Raw!$A:$A,"&lt;="&amp;Geography!$A9,Raw!$A:$A,"&gt;"&amp;Geography!$A8,Raw!$G:$G,Geography!CK$6,Raw!$C:$C,Geography!$A$6),SUMIFS(Raw!$H:$H,Raw!$A:$A,"&lt;="&amp;Geography!$A9,Raw!$A:$A,"&gt;"&amp;Geography!$A8,Raw!$G:$G,Geography!CK$6,Raw!$E:$E,Geography!$A$6)))</f>
        <v>12227</v>
      </c>
      <c r="CL9" s="99">
        <f>IF($B$6="Region",SUMIFS(Raw!$H:$H,Raw!$A:$A,"&lt;="&amp;Geography!$A9,Raw!$A:$A,"&gt;"&amp;Geography!$A8,Raw!$G:$G,Geography!CL$6,Raw!$I:$I,Geography!$A$6),IF($B$6="Provider",SUMIFS(Raw!$H:$H,Raw!$A:$A,"&lt;="&amp;Geography!$A9,Raw!$A:$A,"&gt;"&amp;Geography!$A8,Raw!$G:$G,Geography!CL$6,Raw!$C:$C,Geography!$A$6),SUMIFS(Raw!$H:$H,Raw!$A:$A,"&lt;="&amp;Geography!$A9,Raw!$A:$A,"&gt;"&amp;Geography!$A8,Raw!$G:$G,Geography!CL$6,Raw!$E:$E,Geography!$A$6)))</f>
        <v>53542</v>
      </c>
      <c r="CM9" s="99">
        <f>IF($B$6="Region",SUMIFS(Raw!$H:$H,Raw!$A:$A,"&lt;="&amp;Geography!$A9,Raw!$A:$A,"&gt;"&amp;Geography!$A8,Raw!$G:$G,Geography!CM$6,Raw!$I:$I,Geography!$A$6),IF($B$6="Provider",SUMIFS(Raw!$H:$H,Raw!$A:$A,"&lt;="&amp;Geography!$A9,Raw!$A:$A,"&gt;"&amp;Geography!$A8,Raw!$G:$G,Geography!CM$6,Raw!$C:$C,Geography!$A$6),SUMIFS(Raw!$H:$H,Raw!$A:$A,"&lt;="&amp;Geography!$A9,Raw!$A:$A,"&gt;"&amp;Geography!$A8,Raw!$G:$G,Geography!CM$6,Raw!$E:$E,Geography!$A$6)))</f>
        <v>26819</v>
      </c>
    </row>
    <row r="10" spans="1:112" ht="13.4" customHeight="1" x14ac:dyDescent="0.25">
      <c r="A10" s="42">
        <v>46477</v>
      </c>
      <c r="B10" s="13" t="s">
        <v>843</v>
      </c>
      <c r="D10" s="99">
        <f>IF($B$6="Region",SUMIFS(Raw!$H:$H,Raw!$A:$A,"&lt;="&amp;Geography!$A10,Raw!$A:$A,"&gt;"&amp;Geography!$A9,Raw!$G:$G,Geography!D$6,Raw!$I:$I,Geography!$A$6),IF($B$6="Provider",SUMIFS(Raw!$H:$H,Raw!$A:$A,"&lt;="&amp;Geography!$A10,Raw!$A:$A,"&gt;"&amp;Geography!$A9,Raw!$G:$G,Geography!D$6,Raw!$C:$C,Geography!$A$6),SUMIFS(Raw!$H:$H,Raw!$A:$A,"&lt;="&amp;Geography!$A10,Raw!$A:$A,"&gt;"&amp;Geography!$A9,Raw!$G:$G,Geography!D$6,Raw!$E:$E,Geography!$A$6)))</f>
        <v>0</v>
      </c>
      <c r="E10" s="99">
        <f>IF($B$6="Region",SUMIFS(Raw!$H:$H,Raw!$A:$A,"&lt;="&amp;Geography!$A10,Raw!$A:$A,"&gt;"&amp;Geography!$A9,Raw!$G:$G,Geography!E$6,Raw!$I:$I,Geography!$A$6),IF($B$6="Provider",SUMIFS(Raw!$H:$H,Raw!$A:$A,"&lt;="&amp;Geography!$A10,Raw!$A:$A,"&gt;"&amp;Geography!$A9,Raw!$G:$G,Geography!E$6,Raw!$C:$C,Geography!$A$6),SUMIFS(Raw!$H:$H,Raw!$A:$A,"&lt;="&amp;Geography!$A10,Raw!$A:$A,"&gt;"&amp;Geography!$A9,Raw!$G:$G,Geography!E$6,Raw!$E:$E,Geography!$A$6)))</f>
        <v>0</v>
      </c>
      <c r="F10" s="99">
        <f>IF($B$6="Region",SUMIFS(Raw!$H:$H,Raw!$A:$A,"&lt;="&amp;Geography!$A10,Raw!$A:$A,"&gt;"&amp;Geography!$A9,Raw!$G:$G,Geography!F$6,Raw!$I:$I,Geography!$A$6),IF($B$6="Provider",SUMIFS(Raw!$H:$H,Raw!$A:$A,"&lt;="&amp;Geography!$A10,Raw!$A:$A,"&gt;"&amp;Geography!$A9,Raw!$G:$G,Geography!F$6,Raw!$C:$C,Geography!$A$6),SUMIFS(Raw!$H:$H,Raw!$A:$A,"&lt;="&amp;Geography!$A10,Raw!$A:$A,"&gt;"&amp;Geography!$A9,Raw!$G:$G,Geography!F$6,Raw!$E:$E,Geography!$A$6)))</f>
        <v>0</v>
      </c>
      <c r="G10" s="99">
        <f>IF($B$6="Region",SUMIFS(Raw!$H:$H,Raw!$A:$A,"&lt;="&amp;Geography!$A10,Raw!$A:$A,"&gt;"&amp;Geography!$A9,Raw!$G:$G,Geography!G$6,Raw!$I:$I,Geography!$A$6),IF($B$6="Provider",SUMIFS(Raw!$H:$H,Raw!$A:$A,"&lt;="&amp;Geography!$A10,Raw!$A:$A,"&gt;"&amp;Geography!$A9,Raw!$G:$G,Geography!G$6,Raw!$C:$C,Geography!$A$6),SUMIFS(Raw!$H:$H,Raw!$A:$A,"&lt;="&amp;Geography!$A10,Raw!$A:$A,"&gt;"&amp;Geography!$A9,Raw!$G:$G,Geography!G$6,Raw!$E:$E,Geography!$A$6)))</f>
        <v>0</v>
      </c>
      <c r="H10" s="99">
        <f>IF($B$6="Region",SUMIFS(Raw!$H:$H,Raw!$A:$A,"&lt;="&amp;Geography!$A10,Raw!$A:$A,"&gt;"&amp;Geography!$A9,Raw!$G:$G,Geography!H$6,Raw!$I:$I,Geography!$A$6),IF($B$6="Provider",SUMIFS(Raw!$H:$H,Raw!$A:$A,"&lt;="&amp;Geography!$A10,Raw!$A:$A,"&gt;"&amp;Geography!$A9,Raw!$G:$G,Geography!H$6,Raw!$C:$C,Geography!$A$6),SUMIFS(Raw!$H:$H,Raw!$A:$A,"&lt;="&amp;Geography!$A10,Raw!$A:$A,"&gt;"&amp;Geography!$A9,Raw!$G:$G,Geography!H$6,Raw!$E:$E,Geography!$A$6)))</f>
        <v>0</v>
      </c>
      <c r="I10" s="99">
        <f>IF($B$6="Region",SUMIFS(Raw!$H:$H,Raw!$A:$A,"&lt;="&amp;Geography!$A10,Raw!$A:$A,"&gt;"&amp;Geography!$A9,Raw!$G:$G,Geography!I$6,Raw!$I:$I,Geography!$A$6),IF($B$6="Provider",SUMIFS(Raw!$H:$H,Raw!$A:$A,"&lt;="&amp;Geography!$A10,Raw!$A:$A,"&gt;"&amp;Geography!$A9,Raw!$G:$G,Geography!I$6,Raw!$C:$C,Geography!$A$6),SUMIFS(Raw!$H:$H,Raw!$A:$A,"&lt;="&amp;Geography!$A10,Raw!$A:$A,"&gt;"&amp;Geography!$A9,Raw!$G:$G,Geography!I$6,Raw!$E:$E,Geography!$A$6)))</f>
        <v>0</v>
      </c>
      <c r="J10" s="99" t="str">
        <f>IF($B$6="Area", SUMIFS(Raw!$H:$H,Raw!$A:$A,"&lt;="&amp;Geography!$A10,Raw!$A:$A,"&gt;"&amp;Geography!$A9,Raw!$G:$G,Geography!J$6,Raw!$E:$E,Geography!$A$6), " ")</f>
        <v xml:space="preserve"> </v>
      </c>
      <c r="K10" s="99" t="str">
        <f>IF($B$6="Area", SUMIFS(Raw!$H:$H,Raw!$A:$A,"&lt;="&amp;Geography!$A10,Raw!$A:$A,"&gt;"&amp;Geography!$A9,Raw!$G:$G,Geography!K$6,Raw!$E:$E,Geography!$A$6), " ")</f>
        <v xml:space="preserve"> </v>
      </c>
      <c r="L10" s="99">
        <f>IF($B$6="Region",SUMIFS(Raw!$H:$H,Raw!$A:$A,"&lt;="&amp;Geography!$A10,Raw!$A:$A,"&gt;"&amp;Geography!$A9,Raw!$G:$G,Geography!L$6,Raw!$I:$I,Geography!$A$6),IF($B$6="Provider",SUMIFS(Raw!$H:$H,Raw!$A:$A,"&lt;="&amp;Geography!$A10,Raw!$A:$A,"&gt;"&amp;Geography!$A9,Raw!$G:$G,Geography!L$6,Raw!$C:$C,Geography!$A$6),SUMIFS(Raw!$H:$H,Raw!$A:$A,"&lt;="&amp;Geography!$A10,Raw!$A:$A,"&gt;"&amp;Geography!$A9,Raw!$G:$G,Geography!L$6,Raw!$E:$E,Geography!$A$6)))</f>
        <v>0</v>
      </c>
      <c r="M10" s="99">
        <f>IF($B$6="Region",SUMIFS(Raw!$H:$H,Raw!$A:$A,"&lt;="&amp;Geography!$A10,Raw!$A:$A,"&gt;"&amp;Geography!$A9,Raw!$G:$G,Geography!M$6,Raw!$I:$I,Geography!$A$6),IF($B$6="Provider",SUMIFS(Raw!$H:$H,Raw!$A:$A,"&lt;="&amp;Geography!$A10,Raw!$A:$A,"&gt;"&amp;Geography!$A9,Raw!$G:$G,Geography!M$6,Raw!$C:$C,Geography!$A$6),SUMIFS(Raw!$H:$H,Raw!$A:$A,"&lt;="&amp;Geography!$A10,Raw!$A:$A,"&gt;"&amp;Geography!$A9,Raw!$G:$G,Geography!M$6,Raw!$E:$E,Geography!$A$6)))</f>
        <v>0</v>
      </c>
      <c r="N10" s="99">
        <f>IF($B$6="Region",SUMIFS(Raw!$H:$H,Raw!$A:$A,"&lt;="&amp;Geography!$A10,Raw!$A:$A,"&gt;"&amp;Geography!$A9,Raw!$G:$G,Geography!N$6,Raw!$I:$I,Geography!$A$6),IF($B$6="Provider",SUMIFS(Raw!$H:$H,Raw!$A:$A,"&lt;="&amp;Geography!$A10,Raw!$A:$A,"&gt;"&amp;Geography!$A9,Raw!$G:$G,Geography!N$6,Raw!$C:$C,Geography!$A$6),SUMIFS(Raw!$H:$H,Raw!$A:$A,"&lt;="&amp;Geography!$A10,Raw!$A:$A,"&gt;"&amp;Geography!$A9,Raw!$G:$G,Geography!N$6,Raw!$E:$E,Geography!$A$6)))</f>
        <v>0</v>
      </c>
      <c r="O10" s="99">
        <f>IF($B$6="Region",SUMIFS(Raw!$H:$H,Raw!$A:$A,"&lt;="&amp;Geography!$A10,Raw!$A:$A,"&gt;"&amp;Geography!$A9,Raw!$G:$G,Geography!O$6,Raw!$I:$I,Geography!$A$6),IF($B$6="Provider",SUMIFS(Raw!$H:$H,Raw!$A:$A,"&lt;="&amp;Geography!$A10,Raw!$A:$A,"&gt;"&amp;Geography!$A9,Raw!$G:$G,Geography!O$6,Raw!$C:$C,Geography!$A$6),SUMIFS(Raw!$H:$H,Raw!$A:$A,"&lt;="&amp;Geography!$A10,Raw!$A:$A,"&gt;"&amp;Geography!$A9,Raw!$G:$G,Geography!O$6,Raw!$E:$E,Geography!$A$6)))</f>
        <v>0</v>
      </c>
      <c r="P10" s="99">
        <f>IF($B$6="Region",SUMIFS(Raw!$H:$H,Raw!$A:$A,"&lt;="&amp;Geography!$A10,Raw!$A:$A,"&gt;"&amp;Geography!$A9,Raw!$G:$G,Geography!P$6,Raw!$I:$I,Geography!$A$6),IF($B$6="Provider",SUMIFS(Raw!$H:$H,Raw!$A:$A,"&lt;="&amp;Geography!$A10,Raw!$A:$A,"&gt;"&amp;Geography!$A9,Raw!$G:$G,Geography!P$6,Raw!$C:$C,Geography!$A$6),SUMIFS(Raw!$H:$H,Raw!$A:$A,"&lt;="&amp;Geography!$A10,Raw!$A:$A,"&gt;"&amp;Geography!$A9,Raw!$G:$G,Geography!P$6,Raw!$E:$E,Geography!$A$6)))</f>
        <v>0</v>
      </c>
      <c r="Q10" s="99">
        <f>IF($B$6="Region",SUMIFS(Raw!$H:$H,Raw!$A:$A,"&lt;="&amp;Geography!$A10,Raw!$A:$A,"&gt;"&amp;Geography!$A9,Raw!$G:$G,Geography!Q$6,Raw!$I:$I,Geography!$A$6),IF($B$6="Provider",SUMIFS(Raw!$H:$H,Raw!$A:$A,"&lt;="&amp;Geography!$A10,Raw!$A:$A,"&gt;"&amp;Geography!$A9,Raw!$G:$G,Geography!Q$6,Raw!$C:$C,Geography!$A$6),SUMIFS(Raw!$H:$H,Raw!$A:$A,"&lt;="&amp;Geography!$A10,Raw!$A:$A,"&gt;"&amp;Geography!$A9,Raw!$G:$G,Geography!Q$6,Raw!$E:$E,Geography!$A$6)))</f>
        <v>0</v>
      </c>
      <c r="R10" s="99">
        <f>IF($B$6="Region",SUMIFS(Raw!$H:$H,Raw!$A:$A,"&lt;="&amp;Geography!$A10,Raw!$A:$A,"&gt;"&amp;Geography!$A9,Raw!$G:$G,Geography!R$6,Raw!$I:$I,Geography!$A$6),IF($B$6="Provider",SUMIFS(Raw!$H:$H,Raw!$A:$A,"&lt;="&amp;Geography!$A10,Raw!$A:$A,"&gt;"&amp;Geography!$A9,Raw!$G:$G,Geography!R$6,Raw!$C:$C,Geography!$A$6),SUMIFS(Raw!$H:$H,Raw!$A:$A,"&lt;="&amp;Geography!$A10,Raw!$A:$A,"&gt;"&amp;Geography!$A9,Raw!$G:$G,Geography!R$6,Raw!$E:$E,Geography!$A$6)))</f>
        <v>0</v>
      </c>
      <c r="S10" s="99">
        <f>IF($B$6="Region",SUMIFS(Raw!$H:$H,Raw!$A:$A,"&lt;="&amp;Geography!$A10,Raw!$A:$A,"&gt;"&amp;Geography!$A9,Raw!$G:$G,Geography!S$6,Raw!$I:$I,Geography!$A$6),IF($B$6="Provider",SUMIFS(Raw!$H:$H,Raw!$A:$A,"&lt;="&amp;Geography!$A10,Raw!$A:$A,"&gt;"&amp;Geography!$A9,Raw!$G:$G,Geography!S$6,Raw!$C:$C,Geography!$A$6),SUMIFS(Raw!$H:$H,Raw!$A:$A,"&lt;="&amp;Geography!$A10,Raw!$A:$A,"&gt;"&amp;Geography!$A9,Raw!$G:$G,Geography!S$6,Raw!$E:$E,Geography!$A$6)))</f>
        <v>0</v>
      </c>
      <c r="T10" s="99">
        <f>IF($B$6="Region",SUMIFS(Raw!$H:$H,Raw!$A:$A,"&lt;="&amp;Geography!$A10,Raw!$A:$A,"&gt;"&amp;Geography!$A9,Raw!$G:$G,Geography!T$6,Raw!$I:$I,Geography!$A$6),IF($B$6="Provider",SUMIFS(Raw!$H:$H,Raw!$A:$A,"&lt;="&amp;Geography!$A10,Raw!$A:$A,"&gt;"&amp;Geography!$A9,Raw!$G:$G,Geography!T$6,Raw!$C:$C,Geography!$A$6),SUMIFS(Raw!$H:$H,Raw!$A:$A,"&lt;="&amp;Geography!$A10,Raw!$A:$A,"&gt;"&amp;Geography!$A9,Raw!$G:$G,Geography!T$6,Raw!$E:$E,Geography!$A$6)))</f>
        <v>0</v>
      </c>
      <c r="U10" s="99">
        <f>IF($B$6="Region",SUMIFS(Raw!$H:$H,Raw!$A:$A,"&lt;="&amp;Geography!$A10,Raw!$A:$A,"&gt;"&amp;Geography!$A9,Raw!$G:$G,Geography!U$6,Raw!$I:$I,Geography!$A$6),IF($B$6="Provider",SUMIFS(Raw!$H:$H,Raw!$A:$A,"&lt;="&amp;Geography!$A10,Raw!$A:$A,"&gt;"&amp;Geography!$A9,Raw!$G:$G,Geography!U$6,Raw!$C:$C,Geography!$A$6),SUMIFS(Raw!$H:$H,Raw!$A:$A,"&lt;="&amp;Geography!$A10,Raw!$A:$A,"&gt;"&amp;Geography!$A9,Raw!$G:$G,Geography!U$6,Raw!$E:$E,Geography!$A$6)))</f>
        <v>0</v>
      </c>
      <c r="V10" s="99">
        <f>IF($B$6="Region",SUMIFS(Raw!$H:$H,Raw!$A:$A,"&lt;="&amp;Geography!$A10,Raw!$A:$A,"&gt;"&amp;Geography!$A9,Raw!$G:$G,Geography!V$6,Raw!$I:$I,Geography!$A$6),IF($B$6="Provider",SUMIFS(Raw!$H:$H,Raw!$A:$A,"&lt;="&amp;Geography!$A10,Raw!$A:$A,"&gt;"&amp;Geography!$A9,Raw!$G:$G,Geography!V$6,Raw!$C:$C,Geography!$A$6),SUMIFS(Raw!$H:$H,Raw!$A:$A,"&lt;="&amp;Geography!$A10,Raw!$A:$A,"&gt;"&amp;Geography!$A9,Raw!$G:$G,Geography!V$6,Raw!$E:$E,Geography!$A$6)))</f>
        <v>0</v>
      </c>
      <c r="W10" s="99">
        <f>IF($B$6="Region",SUMIFS(Raw!$H:$H,Raw!$A:$A,"&lt;="&amp;Geography!$A10,Raw!$A:$A,"&gt;"&amp;Geography!$A9,Raw!$G:$G,Geography!W$6,Raw!$I:$I,Geography!$A$6),IF($B$6="Provider",SUMIFS(Raw!$H:$H,Raw!$A:$A,"&lt;="&amp;Geography!$A10,Raw!$A:$A,"&gt;"&amp;Geography!$A9,Raw!$G:$G,Geography!W$6,Raw!$C:$C,Geography!$A$6),SUMIFS(Raw!$H:$H,Raw!$A:$A,"&lt;="&amp;Geography!$A10,Raw!$A:$A,"&gt;"&amp;Geography!$A9,Raw!$G:$G,Geography!W$6,Raw!$E:$E,Geography!$A$6)))</f>
        <v>0</v>
      </c>
      <c r="X10" s="99">
        <f>IF($B$6="Region",SUMIFS(Raw!$H:$H,Raw!$A:$A,"&lt;="&amp;Geography!$A10,Raw!$A:$A,"&gt;"&amp;Geography!$A9,Raw!$G:$G,Geography!X$6,Raw!$I:$I,Geography!$A$6),IF($B$6="Provider",SUMIFS(Raw!$H:$H,Raw!$A:$A,"&lt;="&amp;Geography!$A10,Raw!$A:$A,"&gt;"&amp;Geography!$A9,Raw!$G:$G,Geography!X$6,Raw!$C:$C,Geography!$A$6),SUMIFS(Raw!$H:$H,Raw!$A:$A,"&lt;="&amp;Geography!$A10,Raw!$A:$A,"&gt;"&amp;Geography!$A9,Raw!$G:$G,Geography!X$6,Raw!$E:$E,Geography!$A$6)))</f>
        <v>0</v>
      </c>
      <c r="Y10" s="99" t="str">
        <f>IF($B$6="Area", SUMIFS(Raw!$H:$H,Raw!$A:$A,"&lt;="&amp;Geography!$A10,Raw!$A:$A,"&gt;"&amp;Geography!$A9,Raw!$G:$G,Geography!Y$6,Raw!$E:$E,Geography!$A$6), " ")</f>
        <v xml:space="preserve"> </v>
      </c>
      <c r="Z10" s="99" t="str">
        <f>IF($B$6="Area", SUMIFS(Raw!$H:$H,Raw!$A:$A,"&lt;="&amp;Geography!$A10,Raw!$A:$A,"&gt;"&amp;Geography!$A9,Raw!$G:$G,Geography!Z$6,Raw!$E:$E,Geography!$A$6), " ")</f>
        <v xml:space="preserve"> </v>
      </c>
      <c r="AA10" s="99">
        <f>IF($B$6="Region",SUMIFS(Raw!$H:$H,Raw!$A:$A,"&lt;="&amp;Geography!$A10,Raw!$A:$A,"&gt;"&amp;Geography!$A9,Raw!$G:$G,Geography!AA$6,Raw!$I:$I,Geography!$A$6),IF($B$6="Provider",SUMIFS(Raw!$H:$H,Raw!$A:$A,"&lt;="&amp;Geography!$A10,Raw!$A:$A,"&gt;"&amp;Geography!$A9,Raw!$G:$G,Geography!AA$6,Raw!$C:$C,Geography!$A$6),SUMIFS(Raw!$H:$H,Raw!$A:$A,"&lt;="&amp;Geography!$A10,Raw!$A:$A,"&gt;"&amp;Geography!$A9,Raw!$G:$G,Geography!AA$6,Raw!$E:$E,Geography!$A$6)))</f>
        <v>0</v>
      </c>
      <c r="AB10" s="99">
        <f>IF($B$6="Region",SUMIFS(Raw!$H:$H,Raw!$A:$A,"&lt;="&amp;Geography!$A10,Raw!$A:$A,"&gt;"&amp;Geography!$A9,Raw!$G:$G,Geography!AB$6,Raw!$I:$I,Geography!$A$6),IF($B$6="Provider",SUMIFS(Raw!$H:$H,Raw!$A:$A,"&lt;="&amp;Geography!$A10,Raw!$A:$A,"&gt;"&amp;Geography!$A9,Raw!$G:$G,Geography!AB$6,Raw!$C:$C,Geography!$A$6),SUMIFS(Raw!$H:$H,Raw!$A:$A,"&lt;="&amp;Geography!$A10,Raw!$A:$A,"&gt;"&amp;Geography!$A9,Raw!$G:$G,Geography!AB$6,Raw!$E:$E,Geography!$A$6)))</f>
        <v>0</v>
      </c>
      <c r="AC10" s="99" t="str">
        <f>IF($B$6="Area", SUMIFS(Raw!$H:$H,Raw!$A:$A,"&lt;="&amp;Geography!$A10,Raw!$A:$A,"&gt;"&amp;Geography!$A9,Raw!$G:$G,Geography!AC$6,Raw!$E:$E,Geography!$A$6), " ")</f>
        <v xml:space="preserve"> </v>
      </c>
      <c r="AD10" s="99" t="str">
        <f>IF($B$6="Area", SUMIFS(Raw!$H:$H,Raw!$A:$A,"&lt;="&amp;Geography!$A10,Raw!$A:$A,"&gt;"&amp;Geography!$A9,Raw!$G:$G,Geography!AD$6,Raw!$E:$E,Geography!$A$6), " ")</f>
        <v xml:space="preserve"> </v>
      </c>
      <c r="AE10" s="99">
        <f>IF($B$6="Region",SUMIFS(Raw!$H:$H,Raw!$A:$A,"&lt;="&amp;Geography!$A10,Raw!$A:$A,"&gt;"&amp;Geography!$A9,Raw!$G:$G,Geography!AE$6,Raw!$I:$I,Geography!$A$6),IF($B$6="Provider",SUMIFS(Raw!$H:$H,Raw!$A:$A,"&lt;="&amp;Geography!$A10,Raw!$A:$A,"&gt;"&amp;Geography!$A9,Raw!$G:$G,Geography!AE$6,Raw!$C:$C,Geography!$A$6),SUMIFS(Raw!$H:$H,Raw!$A:$A,"&lt;="&amp;Geography!$A10,Raw!$A:$A,"&gt;"&amp;Geography!$A9,Raw!$G:$G,Geography!AE$6,Raw!$E:$E,Geography!$A$6)))</f>
        <v>0</v>
      </c>
      <c r="AF10" s="99">
        <f>IF($B$6="Region",SUMIFS(Raw!$H:$H,Raw!$A:$A,"&lt;="&amp;Geography!$A10,Raw!$A:$A,"&gt;"&amp;Geography!$A9,Raw!$G:$G,Geography!AF$6,Raw!$I:$I,Geography!$A$6),IF($B$6="Provider",SUMIFS(Raw!$H:$H,Raw!$A:$A,"&lt;="&amp;Geography!$A10,Raw!$A:$A,"&gt;"&amp;Geography!$A9,Raw!$G:$G,Geography!AF$6,Raw!$C:$C,Geography!$A$6),SUMIFS(Raw!$H:$H,Raw!$A:$A,"&lt;="&amp;Geography!$A10,Raw!$A:$A,"&gt;"&amp;Geography!$A9,Raw!$G:$G,Geography!AF$6,Raw!$E:$E,Geography!$A$6)))</f>
        <v>0</v>
      </c>
      <c r="AG10" s="99">
        <f>IF($B$6="Region",SUMIFS(Raw!$H:$H,Raw!$A:$A,"&lt;="&amp;Geography!$A10,Raw!$A:$A,"&gt;"&amp;Geography!$A9,Raw!$G:$G,Geography!AG$6,Raw!$I:$I,Geography!$A$6),IF($B$6="Provider",SUMIFS(Raw!$H:$H,Raw!$A:$A,"&lt;="&amp;Geography!$A10,Raw!$A:$A,"&gt;"&amp;Geography!$A9,Raw!$G:$G,Geography!AG$6,Raw!$C:$C,Geography!$A$6),SUMIFS(Raw!$H:$H,Raw!$A:$A,"&lt;="&amp;Geography!$A10,Raw!$A:$A,"&gt;"&amp;Geography!$A9,Raw!$G:$G,Geography!AG$6,Raw!$E:$E,Geography!$A$6)))</f>
        <v>0</v>
      </c>
      <c r="AH10" s="99">
        <f>IF($B$6="Region",SUMIFS(Raw!$H:$H,Raw!$A:$A,"&lt;="&amp;Geography!$A10,Raw!$A:$A,"&gt;"&amp;Geography!$A9,Raw!$G:$G,Geography!AH$6,Raw!$I:$I,Geography!$A$6),IF($B$6="Provider",SUMIFS(Raw!$H:$H,Raw!$A:$A,"&lt;="&amp;Geography!$A10,Raw!$A:$A,"&gt;"&amp;Geography!$A9,Raw!$G:$G,Geography!AH$6,Raw!$C:$C,Geography!$A$6),SUMIFS(Raw!$H:$H,Raw!$A:$A,"&lt;="&amp;Geography!$A10,Raw!$A:$A,"&gt;"&amp;Geography!$A9,Raw!$G:$G,Geography!AH$6,Raw!$E:$E,Geography!$A$6)))</f>
        <v>0</v>
      </c>
      <c r="AI10" s="99">
        <f>IF($B$6="Region",SUMIFS(Raw!$H:$H,Raw!$A:$A,"&lt;="&amp;Geography!$A10,Raw!$A:$A,"&gt;"&amp;Geography!$A9,Raw!$G:$G,Geography!AI$6,Raw!$I:$I,Geography!$A$6),IF($B$6="Provider",SUMIFS(Raw!$H:$H,Raw!$A:$A,"&lt;="&amp;Geography!$A10,Raw!$A:$A,"&gt;"&amp;Geography!$A9,Raw!$G:$G,Geography!AI$6,Raw!$C:$C,Geography!$A$6),SUMIFS(Raw!$H:$H,Raw!$A:$A,"&lt;="&amp;Geography!$A10,Raw!$A:$A,"&gt;"&amp;Geography!$A9,Raw!$G:$G,Geography!AI$6,Raw!$E:$E,Geography!$A$6)))</f>
        <v>0</v>
      </c>
      <c r="AJ10" s="99">
        <f>IF($B$6="Region",SUMIFS(Raw!$H:$H,Raw!$A:$A,"&lt;="&amp;Geography!$A10,Raw!$A:$A,"&gt;"&amp;Geography!$A9,Raw!$G:$G,Geography!AJ$6,Raw!$I:$I,Geography!$A$6),IF($B$6="Provider",SUMIFS(Raw!$H:$H,Raw!$A:$A,"&lt;="&amp;Geography!$A10,Raw!$A:$A,"&gt;"&amp;Geography!$A9,Raw!$G:$G,Geography!AJ$6,Raw!$C:$C,Geography!$A$6),SUMIFS(Raw!$H:$H,Raw!$A:$A,"&lt;="&amp;Geography!$A10,Raw!$A:$A,"&gt;"&amp;Geography!$A9,Raw!$G:$G,Geography!AJ$6,Raw!$E:$E,Geography!$A$6)))</f>
        <v>0</v>
      </c>
      <c r="AK10" s="99">
        <f>IF($B$6="Region",SUMIFS(Raw!$H:$H,Raw!$A:$A,"&lt;="&amp;Geography!$A10,Raw!$A:$A,"&gt;"&amp;Geography!$A9,Raw!$G:$G,Geography!AK$6,Raw!$I:$I,Geography!$A$6),IF($B$6="Provider",SUMIFS(Raw!$H:$H,Raw!$A:$A,"&lt;="&amp;Geography!$A10,Raw!$A:$A,"&gt;"&amp;Geography!$A9,Raw!$G:$G,Geography!AK$6,Raw!$C:$C,Geography!$A$6),SUMIFS(Raw!$H:$H,Raw!$A:$A,"&lt;="&amp;Geography!$A10,Raw!$A:$A,"&gt;"&amp;Geography!$A9,Raw!$G:$G,Geography!AK$6,Raw!$E:$E,Geography!$A$6)))</f>
        <v>0</v>
      </c>
      <c r="AL10" s="99">
        <f>IF($B$6="Region",SUMIFS(Raw!$H:$H,Raw!$A:$A,"&lt;="&amp;Geography!$A10,Raw!$A:$A,"&gt;"&amp;Geography!$A9,Raw!$G:$G,Geography!AL$6,Raw!$I:$I,Geography!$A$6),IF($B$6="Provider",SUMIFS(Raw!$H:$H,Raw!$A:$A,"&lt;="&amp;Geography!$A10,Raw!$A:$A,"&gt;"&amp;Geography!$A9,Raw!$G:$G,Geography!AL$6,Raw!$C:$C,Geography!$A$6),SUMIFS(Raw!$H:$H,Raw!$A:$A,"&lt;="&amp;Geography!$A10,Raw!$A:$A,"&gt;"&amp;Geography!$A9,Raw!$G:$G,Geography!AL$6,Raw!$E:$E,Geography!$A$6)))</f>
        <v>0</v>
      </c>
      <c r="AM10" s="99">
        <f>IF($B$6="Region",SUMIFS(Raw!$H:$H,Raw!$A:$A,"&lt;="&amp;Geography!$A10,Raw!$A:$A,"&gt;"&amp;Geography!$A9,Raw!$G:$G,Geography!AM$6,Raw!$I:$I,Geography!$A$6),IF($B$6="Provider",SUMIFS(Raw!$H:$H,Raw!$A:$A,"&lt;="&amp;Geography!$A10,Raw!$A:$A,"&gt;"&amp;Geography!$A9,Raw!$G:$G,Geography!AM$6,Raw!$C:$C,Geography!$A$6),SUMIFS(Raw!$H:$H,Raw!$A:$A,"&lt;="&amp;Geography!$A10,Raw!$A:$A,"&gt;"&amp;Geography!$A9,Raw!$G:$G,Geography!AM$6,Raw!$E:$E,Geography!$A$6)))</f>
        <v>0</v>
      </c>
      <c r="AN10" s="99">
        <f>IF($B$6="Region",SUMIFS(Raw!$H:$H,Raw!$A:$A,"&lt;="&amp;Geography!$A10,Raw!$A:$A,"&gt;"&amp;Geography!$A9,Raw!$G:$G,Geography!AN$6,Raw!$I:$I,Geography!$A$6),IF($B$6="Provider",SUMIFS(Raw!$H:$H,Raw!$A:$A,"&lt;="&amp;Geography!$A10,Raw!$A:$A,"&gt;"&amp;Geography!$A9,Raw!$G:$G,Geography!AN$6,Raw!$C:$C,Geography!$A$6),SUMIFS(Raw!$H:$H,Raw!$A:$A,"&lt;="&amp;Geography!$A10,Raw!$A:$A,"&gt;"&amp;Geography!$A9,Raw!$G:$G,Geography!AN$6,Raw!$E:$E,Geography!$A$6)))</f>
        <v>0</v>
      </c>
      <c r="AO10" s="99">
        <f>IF($B$6="Region",SUMIFS(Raw!$H:$H,Raw!$A:$A,"&lt;="&amp;Geography!$A10,Raw!$A:$A,"&gt;"&amp;Geography!$A9,Raw!$G:$G,Geography!AO$6,Raw!$I:$I,Geography!$A$6),IF($B$6="Provider",SUMIFS(Raw!$H:$H,Raw!$A:$A,"&lt;="&amp;Geography!$A10,Raw!$A:$A,"&gt;"&amp;Geography!$A9,Raw!$G:$G,Geography!AO$6,Raw!$C:$C,Geography!$A$6),SUMIFS(Raw!$H:$H,Raw!$A:$A,"&lt;="&amp;Geography!$A10,Raw!$A:$A,"&gt;"&amp;Geography!$A9,Raw!$G:$G,Geography!AO$6,Raw!$E:$E,Geography!$A$6)))</f>
        <v>0</v>
      </c>
      <c r="AP10" s="99">
        <f>IF($B$6="Region",SUMIFS(Raw!$H:$H,Raw!$A:$A,"&lt;="&amp;Geography!$A10,Raw!$A:$A,"&gt;"&amp;Geography!$A9,Raw!$G:$G,Geography!AP$6,Raw!$I:$I,Geography!$A$6),IF($B$6="Provider",SUMIFS(Raw!$H:$H,Raw!$A:$A,"&lt;="&amp;Geography!$A10,Raw!$A:$A,"&gt;"&amp;Geography!$A9,Raw!$G:$G,Geography!AP$6,Raw!$C:$C,Geography!$A$6),SUMIFS(Raw!$H:$H,Raw!$A:$A,"&lt;="&amp;Geography!$A10,Raw!$A:$A,"&gt;"&amp;Geography!$A9,Raw!$G:$G,Geography!AP$6,Raw!$E:$E,Geography!$A$6)))</f>
        <v>0</v>
      </c>
      <c r="AQ10" s="99">
        <f>IF($B$6="Region",SUMIFS(Raw!$H:$H,Raw!$A:$A,"&lt;="&amp;Geography!$A10,Raw!$A:$A,"&gt;"&amp;Geography!$A9,Raw!$G:$G,Geography!AQ$6,Raw!$I:$I,Geography!$A$6),IF($B$6="Provider",SUMIFS(Raw!$H:$H,Raw!$A:$A,"&lt;="&amp;Geography!$A10,Raw!$A:$A,"&gt;"&amp;Geography!$A9,Raw!$G:$G,Geography!AQ$6,Raw!$C:$C,Geography!$A$6),SUMIFS(Raw!$H:$H,Raw!$A:$A,"&lt;="&amp;Geography!$A10,Raw!$A:$A,"&gt;"&amp;Geography!$A9,Raw!$G:$G,Geography!AQ$6,Raw!$E:$E,Geography!$A$6)))</f>
        <v>0</v>
      </c>
      <c r="AR10" s="99">
        <f>IF($B$6="Region",SUMIFS(Raw!$H:$H,Raw!$A:$A,"&lt;="&amp;Geography!$A10,Raw!$A:$A,"&gt;"&amp;Geography!$A9,Raw!$G:$G,Geography!AR$6,Raw!$I:$I,Geography!$A$6),IF($B$6="Provider",SUMIFS(Raw!$H:$H,Raw!$A:$A,"&lt;="&amp;Geography!$A10,Raw!$A:$A,"&gt;"&amp;Geography!$A9,Raw!$G:$G,Geography!AR$6,Raw!$C:$C,Geography!$A$6),SUMIFS(Raw!$H:$H,Raw!$A:$A,"&lt;="&amp;Geography!$A10,Raw!$A:$A,"&gt;"&amp;Geography!$A9,Raw!$G:$G,Geography!AR$6,Raw!$E:$E,Geography!$A$6)))</f>
        <v>0</v>
      </c>
      <c r="AS10" s="99">
        <f>IF($B$6="Region",SUMIFS(Raw!$H:$H,Raw!$A:$A,"&lt;="&amp;Geography!$A10,Raw!$A:$A,"&gt;"&amp;Geography!$A9,Raw!$G:$G,Geography!AS$6,Raw!$I:$I,Geography!$A$6),IF($B$6="Provider",SUMIFS(Raw!$H:$H,Raw!$A:$A,"&lt;="&amp;Geography!$A10,Raw!$A:$A,"&gt;"&amp;Geography!$A9,Raw!$G:$G,Geography!AS$6,Raw!$C:$C,Geography!$A$6),SUMIFS(Raw!$H:$H,Raw!$A:$A,"&lt;="&amp;Geography!$A10,Raw!$A:$A,"&gt;"&amp;Geography!$A9,Raw!$G:$G,Geography!AS$6,Raw!$E:$E,Geography!$A$6)))</f>
        <v>0</v>
      </c>
      <c r="AT10" s="99">
        <f>IF($B$6="Region",SUMIFS(Raw!$H:$H,Raw!$A:$A,"&lt;="&amp;Geography!$A10,Raw!$A:$A,"&gt;"&amp;Geography!$A9,Raw!$G:$G,Geography!AT$6,Raw!$I:$I,Geography!$A$6),IF($B$6="Provider",SUMIFS(Raw!$H:$H,Raw!$A:$A,"&lt;="&amp;Geography!$A10,Raw!$A:$A,"&gt;"&amp;Geography!$A9,Raw!$G:$G,Geography!AT$6,Raw!$C:$C,Geography!$A$6),SUMIFS(Raw!$H:$H,Raw!$A:$A,"&lt;="&amp;Geography!$A10,Raw!$A:$A,"&gt;"&amp;Geography!$A9,Raw!$G:$G,Geography!AT$6,Raw!$E:$E,Geography!$A$6)))</f>
        <v>0</v>
      </c>
      <c r="AU10" s="99">
        <f>IF($B$6="Region",SUMIFS(Raw!$H:$H,Raw!$A:$A,"&lt;="&amp;Geography!$A10,Raw!$A:$A,"&gt;"&amp;Geography!$A9,Raw!$G:$G,Geography!AU$6,Raw!$I:$I,Geography!$A$6),IF($B$6="Provider",SUMIFS(Raw!$H:$H,Raw!$A:$A,"&lt;="&amp;Geography!$A10,Raw!$A:$A,"&gt;"&amp;Geography!$A9,Raw!$G:$G,Geography!AU$6,Raw!$C:$C,Geography!$A$6),SUMIFS(Raw!$H:$H,Raw!$A:$A,"&lt;="&amp;Geography!$A10,Raw!$A:$A,"&gt;"&amp;Geography!$A9,Raw!$G:$G,Geography!AU$6,Raw!$E:$E,Geography!$A$6)))</f>
        <v>0</v>
      </c>
      <c r="AV10" s="99">
        <f>IF($B$6="Region",SUMIFS(Raw!$H:$H,Raw!$A:$A,"&lt;="&amp;Geography!$A10,Raw!$A:$A,"&gt;"&amp;Geography!$A9,Raw!$G:$G,Geography!AV$6,Raw!$I:$I,Geography!$A$6),IF($B$6="Provider",SUMIFS(Raw!$H:$H,Raw!$A:$A,"&lt;="&amp;Geography!$A10,Raw!$A:$A,"&gt;"&amp;Geography!$A9,Raw!$G:$G,Geography!AV$6,Raw!$C:$C,Geography!$A$6),SUMIFS(Raw!$H:$H,Raw!$A:$A,"&lt;="&amp;Geography!$A10,Raw!$A:$A,"&gt;"&amp;Geography!$A9,Raw!$G:$G,Geography!AV$6,Raw!$E:$E,Geography!$A$6)))</f>
        <v>0</v>
      </c>
      <c r="AW10" s="99">
        <f>IF($B$6="Region",SUMIFS(Raw!$H:$H,Raw!$A:$A,"&lt;="&amp;Geography!$A10,Raw!$A:$A,"&gt;"&amp;Geography!$A9,Raw!$G:$G,Geography!AW$6,Raw!$I:$I,Geography!$A$6),IF($B$6="Provider",SUMIFS(Raw!$H:$H,Raw!$A:$A,"&lt;="&amp;Geography!$A10,Raw!$A:$A,"&gt;"&amp;Geography!$A9,Raw!$G:$G,Geography!AW$6,Raw!$C:$C,Geography!$A$6),SUMIFS(Raw!$H:$H,Raw!$A:$A,"&lt;="&amp;Geography!$A10,Raw!$A:$A,"&gt;"&amp;Geography!$A9,Raw!$G:$G,Geography!AW$6,Raw!$E:$E,Geography!$A$6)))</f>
        <v>0</v>
      </c>
      <c r="AX10" s="99">
        <f>IF($B$6="Region",SUMIFS(Raw!$H:$H,Raw!$A:$A,"&lt;="&amp;Geography!$A10,Raw!$A:$A,"&gt;"&amp;Geography!$A9,Raw!$G:$G,Geography!AX$6,Raw!$I:$I,Geography!$A$6),IF($B$6="Provider",SUMIFS(Raw!$H:$H,Raw!$A:$A,"&lt;="&amp;Geography!$A10,Raw!$A:$A,"&gt;"&amp;Geography!$A9,Raw!$G:$G,Geography!AX$6,Raw!$C:$C,Geography!$A$6),SUMIFS(Raw!$H:$H,Raw!$A:$A,"&lt;="&amp;Geography!$A10,Raw!$A:$A,"&gt;"&amp;Geography!$A9,Raw!$G:$G,Geography!AX$6,Raw!$E:$E,Geography!$A$6)))</f>
        <v>0</v>
      </c>
      <c r="AY10" s="99">
        <f>IF($B$6="Region",SUMIFS(Raw!$H:$H,Raw!$A:$A,"&lt;="&amp;Geography!$A10,Raw!$A:$A,"&gt;"&amp;Geography!$A9,Raw!$G:$G,Geography!AY$6,Raw!$I:$I,Geography!$A$6),IF($B$6="Provider",SUMIFS(Raw!$H:$H,Raw!$A:$A,"&lt;="&amp;Geography!$A10,Raw!$A:$A,"&gt;"&amp;Geography!$A9,Raw!$G:$G,Geography!AY$6,Raw!$C:$C,Geography!$A$6),SUMIFS(Raw!$H:$H,Raw!$A:$A,"&lt;="&amp;Geography!$A10,Raw!$A:$A,"&gt;"&amp;Geography!$A9,Raw!$G:$G,Geography!AY$6,Raw!$E:$E,Geography!$A$6)))</f>
        <v>0</v>
      </c>
      <c r="AZ10" s="99">
        <f>IF($B$6="Region",SUMIFS(Raw!$H:$H,Raw!$A:$A,"&lt;="&amp;Geography!$A10,Raw!$A:$A,"&gt;"&amp;Geography!$A9,Raw!$G:$G,Geography!AZ$6,Raw!$I:$I,Geography!$A$6),IF($B$6="Provider",SUMIFS(Raw!$H:$H,Raw!$A:$A,"&lt;="&amp;Geography!$A10,Raw!$A:$A,"&gt;"&amp;Geography!$A9,Raw!$G:$G,Geography!AZ$6,Raw!$C:$C,Geography!$A$6),SUMIFS(Raw!$H:$H,Raw!$A:$A,"&lt;="&amp;Geography!$A10,Raw!$A:$A,"&gt;"&amp;Geography!$A9,Raw!$G:$G,Geography!AZ$6,Raw!$E:$E,Geography!$A$6)))</f>
        <v>0</v>
      </c>
      <c r="BA10" s="99">
        <f>IF($B$6="Region",SUMIFS(Raw!$H:$H,Raw!$A:$A,"&lt;="&amp;Geography!$A10,Raw!$A:$A,"&gt;"&amp;Geography!$A9,Raw!$G:$G,Geography!BA$6,Raw!$I:$I,Geography!$A$6),IF($B$6="Provider",SUMIFS(Raw!$H:$H,Raw!$A:$A,"&lt;="&amp;Geography!$A10,Raw!$A:$A,"&gt;"&amp;Geography!$A9,Raw!$G:$G,Geography!BA$6,Raw!$C:$C,Geography!$A$6),SUMIFS(Raw!$H:$H,Raw!$A:$A,"&lt;="&amp;Geography!$A10,Raw!$A:$A,"&gt;"&amp;Geography!$A9,Raw!$G:$G,Geography!BA$6,Raw!$E:$E,Geography!$A$6)))</f>
        <v>0</v>
      </c>
      <c r="BB10" s="99">
        <f>IF($B$6="Region",SUMIFS(Raw!$H:$H,Raw!$A:$A,"&lt;="&amp;Geography!$A10,Raw!$A:$A,"&gt;"&amp;Geography!$A9,Raw!$G:$G,Geography!BB$6,Raw!$I:$I,Geography!$A$6),IF($B$6="Provider",SUMIFS(Raw!$H:$H,Raw!$A:$A,"&lt;="&amp;Geography!$A10,Raw!$A:$A,"&gt;"&amp;Geography!$A9,Raw!$G:$G,Geography!BB$6,Raw!$C:$C,Geography!$A$6),SUMIFS(Raw!$H:$H,Raw!$A:$A,"&lt;="&amp;Geography!$A10,Raw!$A:$A,"&gt;"&amp;Geography!$A9,Raw!$G:$G,Geography!BB$6,Raw!$E:$E,Geography!$A$6)))</f>
        <v>0</v>
      </c>
      <c r="BC10" s="99">
        <f>IF($B$6="Region",SUMIFS(Raw!$H:$H,Raw!$A:$A,"&lt;="&amp;Geography!$A10,Raw!$A:$A,"&gt;"&amp;Geography!$A9,Raw!$G:$G,Geography!BC$6,Raw!$I:$I,Geography!$A$6),IF($B$6="Provider",SUMIFS(Raw!$H:$H,Raw!$A:$A,"&lt;="&amp;Geography!$A10,Raw!$A:$A,"&gt;"&amp;Geography!$A9,Raw!$G:$G,Geography!BC$6,Raw!$C:$C,Geography!$A$6),SUMIFS(Raw!$H:$H,Raw!$A:$A,"&lt;="&amp;Geography!$A10,Raw!$A:$A,"&gt;"&amp;Geography!$A9,Raw!$G:$G,Geography!BC$6,Raw!$E:$E,Geography!$A$6)))</f>
        <v>0</v>
      </c>
      <c r="BD10" s="99">
        <f>IF($B$6="Region",SUMIFS(Raw!$H:$H,Raw!$A:$A,"&lt;="&amp;Geography!$A10,Raw!$A:$A,"&gt;"&amp;Geography!$A9,Raw!$G:$G,Geography!BD$6,Raw!$I:$I,Geography!$A$6),IF($B$6="Provider",SUMIFS(Raw!$H:$H,Raw!$A:$A,"&lt;="&amp;Geography!$A10,Raw!$A:$A,"&gt;"&amp;Geography!$A9,Raw!$G:$G,Geography!BD$6,Raw!$C:$C,Geography!$A$6),SUMIFS(Raw!$H:$H,Raw!$A:$A,"&lt;="&amp;Geography!$A10,Raw!$A:$A,"&gt;"&amp;Geography!$A9,Raw!$G:$G,Geography!BD$6,Raw!$E:$E,Geography!$A$6)))</f>
        <v>0</v>
      </c>
      <c r="BE10" s="99">
        <f>IF($B$6="Region",SUMIFS(Raw!$H:$H,Raw!$A:$A,"&lt;="&amp;Geography!$A10,Raw!$A:$A,"&gt;"&amp;Geography!$A9,Raw!$G:$G,Geography!BE$6,Raw!$I:$I,Geography!$A$6),IF($B$6="Provider",SUMIFS(Raw!$H:$H,Raw!$A:$A,"&lt;="&amp;Geography!$A10,Raw!$A:$A,"&gt;"&amp;Geography!$A9,Raw!$G:$G,Geography!BE$6,Raw!$C:$C,Geography!$A$6),SUMIFS(Raw!$H:$H,Raw!$A:$A,"&lt;="&amp;Geography!$A10,Raw!$A:$A,"&gt;"&amp;Geography!$A9,Raw!$G:$G,Geography!BE$6,Raw!$E:$E,Geography!$A$6)))</f>
        <v>0</v>
      </c>
      <c r="BF10" s="99">
        <f>IF($B$6="Region",SUMIFS(Raw!$H:$H,Raw!$A:$A,"&lt;="&amp;Geography!$A10,Raw!$A:$A,"&gt;"&amp;Geography!$A9,Raw!$G:$G,Geography!BF$6,Raw!$I:$I,Geography!$A$6),IF($B$6="Provider",SUMIFS(Raw!$H:$H,Raw!$A:$A,"&lt;="&amp;Geography!$A10,Raw!$A:$A,"&gt;"&amp;Geography!$A9,Raw!$G:$G,Geography!BF$6,Raw!$C:$C,Geography!$A$6),SUMIFS(Raw!$H:$H,Raw!$A:$A,"&lt;="&amp;Geography!$A10,Raw!$A:$A,"&gt;"&amp;Geography!$A9,Raw!$G:$G,Geography!BF$6,Raw!$E:$E,Geography!$A$6)))</f>
        <v>0</v>
      </c>
      <c r="BG10" s="99">
        <f>IF($B$6="Region",SUMIFS(Raw!$H:$H,Raw!$A:$A,"&lt;="&amp;Geography!$A10,Raw!$A:$A,"&gt;"&amp;Geography!$A9,Raw!$G:$G,Geography!BG$6,Raw!$I:$I,Geography!$A$6),IF($B$6="Provider",SUMIFS(Raw!$H:$H,Raw!$A:$A,"&lt;="&amp;Geography!$A10,Raw!$A:$A,"&gt;"&amp;Geography!$A9,Raw!$G:$G,Geography!BG$6,Raw!$C:$C,Geography!$A$6),SUMIFS(Raw!$H:$H,Raw!$A:$A,"&lt;="&amp;Geography!$A10,Raw!$A:$A,"&gt;"&amp;Geography!$A9,Raw!$G:$G,Geography!BG$6,Raw!$E:$E,Geography!$A$6)))</f>
        <v>0</v>
      </c>
      <c r="BH10" s="99">
        <f>IF($B$6="Region",SUMIFS(Raw!$H:$H,Raw!$A:$A,"&lt;="&amp;Geography!$A10,Raw!$A:$A,"&gt;"&amp;Geography!$A9,Raw!$G:$G,Geography!BH$6,Raw!$I:$I,Geography!$A$6),IF($B$6="Provider",SUMIFS(Raw!$H:$H,Raw!$A:$A,"&lt;="&amp;Geography!$A10,Raw!$A:$A,"&gt;"&amp;Geography!$A9,Raw!$G:$G,Geography!BH$6,Raw!$C:$C,Geography!$A$6),SUMIFS(Raw!$H:$H,Raw!$A:$A,"&lt;="&amp;Geography!$A10,Raw!$A:$A,"&gt;"&amp;Geography!$A9,Raw!$G:$G,Geography!BH$6,Raw!$E:$E,Geography!$A$6)))</f>
        <v>0</v>
      </c>
      <c r="BI10" s="99">
        <f>IF($B$6="Region",SUMIFS(Raw!$H:$H,Raw!$A:$A,"&lt;="&amp;Geography!$A10,Raw!$A:$A,"&gt;"&amp;Geography!$A9,Raw!$G:$G,Geography!BI$6,Raw!$I:$I,Geography!$A$6),IF($B$6="Provider",SUMIFS(Raw!$H:$H,Raw!$A:$A,"&lt;="&amp;Geography!$A10,Raw!$A:$A,"&gt;"&amp;Geography!$A9,Raw!$G:$G,Geography!BI$6,Raw!$C:$C,Geography!$A$6),SUMIFS(Raw!$H:$H,Raw!$A:$A,"&lt;="&amp;Geography!$A10,Raw!$A:$A,"&gt;"&amp;Geography!$A9,Raw!$G:$G,Geography!BI$6,Raw!$E:$E,Geography!$A$6)))</f>
        <v>0</v>
      </c>
      <c r="BJ10" s="99">
        <f>IF($B$6="Region",SUMIFS(Raw!$H:$H,Raw!$A:$A,"&lt;="&amp;Geography!$A10,Raw!$A:$A,"&gt;"&amp;Geography!$A9,Raw!$G:$G,Geography!BJ$6,Raw!$I:$I,Geography!$A$6),IF($B$6="Provider",SUMIFS(Raw!$H:$H,Raw!$A:$A,"&lt;="&amp;Geography!$A10,Raw!$A:$A,"&gt;"&amp;Geography!$A9,Raw!$G:$G,Geography!BJ$6,Raw!$C:$C,Geography!$A$6),SUMIFS(Raw!$H:$H,Raw!$A:$A,"&lt;="&amp;Geography!$A10,Raw!$A:$A,"&gt;"&amp;Geography!$A9,Raw!$G:$G,Geography!BJ$6,Raw!$E:$E,Geography!$A$6)))</f>
        <v>0</v>
      </c>
      <c r="BK10" s="99">
        <f>IF($B$6="Region",SUMIFS(Raw!$H:$H,Raw!$A:$A,"&lt;="&amp;Geography!$A10,Raw!$A:$A,"&gt;"&amp;Geography!$A9,Raw!$G:$G,Geography!BK$6,Raw!$I:$I,Geography!$A$6),IF($B$6="Provider",SUMIFS(Raw!$H:$H,Raw!$A:$A,"&lt;="&amp;Geography!$A10,Raw!$A:$A,"&gt;"&amp;Geography!$A9,Raw!$G:$G,Geography!BK$6,Raw!$C:$C,Geography!$A$6),SUMIFS(Raw!$H:$H,Raw!$A:$A,"&lt;="&amp;Geography!$A10,Raw!$A:$A,"&gt;"&amp;Geography!$A9,Raw!$G:$G,Geography!BK$6,Raw!$E:$E,Geography!$A$6)))</f>
        <v>0</v>
      </c>
      <c r="BL10" s="99">
        <f>IF($B$6="Region",SUMIFS(Raw!$H:$H,Raw!$A:$A,"&lt;="&amp;Geography!$A10,Raw!$A:$A,"&gt;"&amp;Geography!$A9,Raw!$G:$G,Geography!BL$6,Raw!$I:$I,Geography!$A$6),IF($B$6="Provider",SUMIFS(Raw!$H:$H,Raw!$A:$A,"&lt;="&amp;Geography!$A10,Raw!$A:$A,"&gt;"&amp;Geography!$A9,Raw!$G:$G,Geography!BL$6,Raw!$C:$C,Geography!$A$6),SUMIFS(Raw!$H:$H,Raw!$A:$A,"&lt;="&amp;Geography!$A10,Raw!$A:$A,"&gt;"&amp;Geography!$A9,Raw!$G:$G,Geography!BL$6,Raw!$E:$E,Geography!$A$6)))</f>
        <v>0</v>
      </c>
      <c r="BM10" s="99">
        <f>IF($B$6="Region",SUMIFS(Raw!$H:$H,Raw!$A:$A,"&lt;="&amp;Geography!$A10,Raw!$A:$A,"&gt;"&amp;Geography!$A9,Raw!$G:$G,Geography!BM$6,Raw!$I:$I,Geography!$A$6),IF($B$6="Provider",SUMIFS(Raw!$H:$H,Raw!$A:$A,"&lt;="&amp;Geography!$A10,Raw!$A:$A,"&gt;"&amp;Geography!$A9,Raw!$G:$G,Geography!BM$6,Raw!$C:$C,Geography!$A$6),SUMIFS(Raw!$H:$H,Raw!$A:$A,"&lt;="&amp;Geography!$A10,Raw!$A:$A,"&gt;"&amp;Geography!$A9,Raw!$G:$G,Geography!BM$6,Raw!$E:$E,Geography!$A$6)))</f>
        <v>0</v>
      </c>
      <c r="BN10" s="99">
        <f>IF($B$6="Region",SUMIFS(Raw!$H:$H,Raw!$A:$A,"&lt;="&amp;Geography!$A10,Raw!$A:$A,"&gt;"&amp;Geography!$A9,Raw!$G:$G,Geography!BN$6,Raw!$I:$I,Geography!$A$6),IF($B$6="Provider",SUMIFS(Raw!$H:$H,Raw!$A:$A,"&lt;="&amp;Geography!$A10,Raw!$A:$A,"&gt;"&amp;Geography!$A9,Raw!$G:$G,Geography!BN$6,Raw!$C:$C,Geography!$A$6),SUMIFS(Raw!$H:$H,Raw!$A:$A,"&lt;="&amp;Geography!$A10,Raw!$A:$A,"&gt;"&amp;Geography!$A9,Raw!$G:$G,Geography!BN$6,Raw!$E:$E,Geography!$A$6)))</f>
        <v>0</v>
      </c>
      <c r="BO10" s="99">
        <f>IF($B$6="Region",SUMIFS(Raw!$H:$H,Raw!$A:$A,"&lt;="&amp;Geography!$A10,Raw!$A:$A,"&gt;"&amp;Geography!$A9,Raw!$G:$G,Geography!BO$6,Raw!$I:$I,Geography!$A$6),IF($B$6="Provider",SUMIFS(Raw!$H:$H,Raw!$A:$A,"&lt;="&amp;Geography!$A10,Raw!$A:$A,"&gt;"&amp;Geography!$A9,Raw!$G:$G,Geography!BO$6,Raw!$C:$C,Geography!$A$6),SUMIFS(Raw!$H:$H,Raw!$A:$A,"&lt;="&amp;Geography!$A10,Raw!$A:$A,"&gt;"&amp;Geography!$A9,Raw!$G:$G,Geography!BO$6,Raw!$E:$E,Geography!$A$6)))</f>
        <v>0</v>
      </c>
      <c r="BP10" s="99">
        <f>IF($B$6="Region",SUMIFS(Raw!$H:$H,Raw!$A:$A,"&lt;="&amp;Geography!$A10,Raw!$A:$A,"&gt;"&amp;Geography!$A9,Raw!$G:$G,Geography!BP$6,Raw!$I:$I,Geography!$A$6),IF($B$6="Provider",SUMIFS(Raw!$H:$H,Raw!$A:$A,"&lt;="&amp;Geography!$A10,Raw!$A:$A,"&gt;"&amp;Geography!$A9,Raw!$G:$G,Geography!BP$6,Raw!$C:$C,Geography!$A$6),SUMIFS(Raw!$H:$H,Raw!$A:$A,"&lt;="&amp;Geography!$A10,Raw!$A:$A,"&gt;"&amp;Geography!$A9,Raw!$G:$G,Geography!BP$6,Raw!$E:$E,Geography!$A$6)))</f>
        <v>0</v>
      </c>
      <c r="BQ10" s="99">
        <f>IF($B$6="Region",SUMIFS(Raw!$H:$H,Raw!$A:$A,"&lt;="&amp;Geography!$A10,Raw!$A:$A,"&gt;"&amp;Geography!$A9,Raw!$G:$G,Geography!BQ$6,Raw!$I:$I,Geography!$A$6),IF($B$6="Provider",SUMIFS(Raw!$H:$H,Raw!$A:$A,"&lt;="&amp;Geography!$A10,Raw!$A:$A,"&gt;"&amp;Geography!$A9,Raw!$G:$G,Geography!BQ$6,Raw!$C:$C,Geography!$A$6),SUMIFS(Raw!$H:$H,Raw!$A:$A,"&lt;="&amp;Geography!$A10,Raw!$A:$A,"&gt;"&amp;Geography!$A9,Raw!$G:$G,Geography!BQ$6,Raw!$E:$E,Geography!$A$6)))</f>
        <v>0</v>
      </c>
      <c r="BR10" s="99">
        <f>IF($B$6="Region",SUMIFS(Raw!$H:$H,Raw!$A:$A,"&lt;="&amp;Geography!$A10,Raw!$A:$A,"&gt;"&amp;Geography!$A9,Raw!$G:$G,Geography!BR$6,Raw!$I:$I,Geography!$A$6),IF($B$6="Provider",SUMIFS(Raw!$H:$H,Raw!$A:$A,"&lt;="&amp;Geography!$A10,Raw!$A:$A,"&gt;"&amp;Geography!$A9,Raw!$G:$G,Geography!BR$6,Raw!$C:$C,Geography!$A$6),SUMIFS(Raw!$H:$H,Raw!$A:$A,"&lt;="&amp;Geography!$A10,Raw!$A:$A,"&gt;"&amp;Geography!$A9,Raw!$G:$G,Geography!BR$6,Raw!$E:$E,Geography!$A$6)))</f>
        <v>0</v>
      </c>
      <c r="BS10" s="99">
        <f>IF($B$6="Region",SUMIFS(Raw!$H:$H,Raw!$A:$A,"&lt;="&amp;Geography!$A10,Raw!$A:$A,"&gt;"&amp;Geography!$A9,Raw!$G:$G,Geography!BS$6,Raw!$I:$I,Geography!$A$6),IF($B$6="Provider",SUMIFS(Raw!$H:$H,Raw!$A:$A,"&lt;="&amp;Geography!$A10,Raw!$A:$A,"&gt;"&amp;Geography!$A9,Raw!$G:$G,Geography!BS$6,Raw!$C:$C,Geography!$A$6),SUMIFS(Raw!$H:$H,Raw!$A:$A,"&lt;="&amp;Geography!$A10,Raw!$A:$A,"&gt;"&amp;Geography!$A9,Raw!$G:$G,Geography!BS$6,Raw!$E:$E,Geography!$A$6)))</f>
        <v>0</v>
      </c>
      <c r="BT10" s="99">
        <f>IF($B$6="Region",SUMIFS(Raw!$H:$H,Raw!$A:$A,"&lt;="&amp;Geography!$A10,Raw!$A:$A,"&gt;"&amp;Geography!$A9,Raw!$G:$G,Geography!BT$6,Raw!$I:$I,Geography!$A$6),IF($B$6="Provider",SUMIFS(Raw!$H:$H,Raw!$A:$A,"&lt;="&amp;Geography!$A10,Raw!$A:$A,"&gt;"&amp;Geography!$A9,Raw!$G:$G,Geography!BT$6,Raw!$C:$C,Geography!$A$6),SUMIFS(Raw!$H:$H,Raw!$A:$A,"&lt;="&amp;Geography!$A10,Raw!$A:$A,"&gt;"&amp;Geography!$A9,Raw!$G:$G,Geography!BT$6,Raw!$E:$E,Geography!$A$6)))</f>
        <v>0</v>
      </c>
      <c r="BU10" s="99">
        <f>IF($B$6="Region",SUMIFS(Raw!$H:$H,Raw!$A:$A,"&lt;="&amp;Geography!$A10,Raw!$A:$A,"&gt;"&amp;Geography!$A9,Raw!$G:$G,Geography!BU$6,Raw!$I:$I,Geography!$A$6),IF($B$6="Provider",SUMIFS(Raw!$H:$H,Raw!$A:$A,"&lt;="&amp;Geography!$A10,Raw!$A:$A,"&gt;"&amp;Geography!$A9,Raw!$G:$G,Geography!BU$6,Raw!$C:$C,Geography!$A$6),SUMIFS(Raw!$H:$H,Raw!$A:$A,"&lt;="&amp;Geography!$A10,Raw!$A:$A,"&gt;"&amp;Geography!$A9,Raw!$G:$G,Geography!BU$6,Raw!$E:$E,Geography!$A$6)))</f>
        <v>0</v>
      </c>
      <c r="BV10" s="99">
        <f>IF($B$6="Region",SUMIFS(Raw!$H:$H,Raw!$A:$A,"&lt;="&amp;Geography!$A10,Raw!$A:$A,"&gt;"&amp;Geography!$A9,Raw!$G:$G,Geography!BV$6,Raw!$I:$I,Geography!$A$6),IF($B$6="Provider",SUMIFS(Raw!$H:$H,Raw!$A:$A,"&lt;="&amp;Geography!$A10,Raw!$A:$A,"&gt;"&amp;Geography!$A9,Raw!$G:$G,Geography!BV$6,Raw!$C:$C,Geography!$A$6),SUMIFS(Raw!$H:$H,Raw!$A:$A,"&lt;="&amp;Geography!$A10,Raw!$A:$A,"&gt;"&amp;Geography!$A9,Raw!$G:$G,Geography!BV$6,Raw!$E:$E,Geography!$A$6)))</f>
        <v>0</v>
      </c>
      <c r="BW10" s="99">
        <f>IF($B$6="Region",SUMIFS(Raw!$H:$H,Raw!$A:$A,"&lt;="&amp;Geography!$A10,Raw!$A:$A,"&gt;"&amp;Geography!$A9,Raw!$G:$G,Geography!BW$6,Raw!$I:$I,Geography!$A$6),IF($B$6="Provider",SUMIFS(Raw!$H:$H,Raw!$A:$A,"&lt;="&amp;Geography!$A10,Raw!$A:$A,"&gt;"&amp;Geography!$A9,Raw!$G:$G,Geography!BW$6,Raw!$C:$C,Geography!$A$6),SUMIFS(Raw!$H:$H,Raw!$A:$A,"&lt;="&amp;Geography!$A10,Raw!$A:$A,"&gt;"&amp;Geography!$A9,Raw!$G:$G,Geography!BW$6,Raw!$E:$E,Geography!$A$6)))</f>
        <v>0</v>
      </c>
      <c r="BX10" s="99">
        <f>IF($B$6="Region",SUMIFS(Raw!$H:$H,Raw!$A:$A,"&lt;="&amp;Geography!$A10,Raw!$A:$A,"&gt;"&amp;Geography!$A9,Raw!$G:$G,Geography!BX$6,Raw!$I:$I,Geography!$A$6),IF($B$6="Provider",SUMIFS(Raw!$H:$H,Raw!$A:$A,"&lt;="&amp;Geography!$A10,Raw!$A:$A,"&gt;"&amp;Geography!$A9,Raw!$G:$G,Geography!BX$6,Raw!$C:$C,Geography!$A$6),SUMIFS(Raw!$H:$H,Raw!$A:$A,"&lt;="&amp;Geography!$A10,Raw!$A:$A,"&gt;"&amp;Geography!$A9,Raw!$G:$G,Geography!BX$6,Raw!$E:$E,Geography!$A$6)))</f>
        <v>0</v>
      </c>
      <c r="BY10" s="99">
        <f>IF($B$6="Region",SUMIFS(Raw!$H:$H,Raw!$A:$A,"&lt;="&amp;Geography!$A10,Raw!$A:$A,"&gt;"&amp;Geography!$A9,Raw!$G:$G,Geography!BY$6,Raw!$I:$I,Geography!$A$6),IF($B$6="Provider",SUMIFS(Raw!$H:$H,Raw!$A:$A,"&lt;="&amp;Geography!$A10,Raw!$A:$A,"&gt;"&amp;Geography!$A9,Raw!$G:$G,Geography!BY$6,Raw!$C:$C,Geography!$A$6),SUMIFS(Raw!$H:$H,Raw!$A:$A,"&lt;="&amp;Geography!$A10,Raw!$A:$A,"&gt;"&amp;Geography!$A9,Raw!$G:$G,Geography!BY$6,Raw!$E:$E,Geography!$A$6)))</f>
        <v>0</v>
      </c>
      <c r="BZ10" s="99">
        <f>IF($B$6="Region",SUMIFS(Raw!$H:$H,Raw!$A:$A,"&lt;="&amp;Geography!$A10,Raw!$A:$A,"&gt;"&amp;Geography!$A9,Raw!$G:$G,Geography!BZ$6,Raw!$I:$I,Geography!$A$6),IF($B$6="Provider",SUMIFS(Raw!$H:$H,Raw!$A:$A,"&lt;="&amp;Geography!$A10,Raw!$A:$A,"&gt;"&amp;Geography!$A9,Raw!$G:$G,Geography!BZ$6,Raw!$C:$C,Geography!$A$6),SUMIFS(Raw!$H:$H,Raw!$A:$A,"&lt;="&amp;Geography!$A10,Raw!$A:$A,"&gt;"&amp;Geography!$A9,Raw!$G:$G,Geography!BZ$6,Raw!$E:$E,Geography!$A$6)))</f>
        <v>0</v>
      </c>
      <c r="CA10" s="99">
        <f>IF($B$6="Region",SUMIFS(Raw!$H:$H,Raw!$A:$A,"&lt;="&amp;Geography!$A10,Raw!$A:$A,"&gt;"&amp;Geography!$A9,Raw!$G:$G,Geography!CA$6,Raw!$I:$I,Geography!$A$6),IF($B$6="Provider",SUMIFS(Raw!$H:$H,Raw!$A:$A,"&lt;="&amp;Geography!$A10,Raw!$A:$A,"&gt;"&amp;Geography!$A9,Raw!$G:$G,Geography!CA$6,Raw!$C:$C,Geography!$A$6),SUMIFS(Raw!$H:$H,Raw!$A:$A,"&lt;="&amp;Geography!$A10,Raw!$A:$A,"&gt;"&amp;Geography!$A9,Raw!$G:$G,Geography!CA$6,Raw!$E:$E,Geography!$A$6)))</f>
        <v>0</v>
      </c>
      <c r="CB10" s="99">
        <f>IF($B$6="Region",SUMIFS(Raw!$H:$H,Raw!$A:$A,"&lt;="&amp;Geography!$A10,Raw!$A:$A,"&gt;"&amp;Geography!$A9,Raw!$G:$G,Geography!CB$6,Raw!$I:$I,Geography!$A$6),IF($B$6="Provider",SUMIFS(Raw!$H:$H,Raw!$A:$A,"&lt;="&amp;Geography!$A10,Raw!$A:$A,"&gt;"&amp;Geography!$A9,Raw!$G:$G,Geography!CB$6,Raw!$C:$C,Geography!$A$6),SUMIFS(Raw!$H:$H,Raw!$A:$A,"&lt;="&amp;Geography!$A10,Raw!$A:$A,"&gt;"&amp;Geography!$A9,Raw!$G:$G,Geography!CB$6,Raw!$E:$E,Geography!$A$6)))</f>
        <v>0</v>
      </c>
      <c r="CC10" s="99">
        <f>IF($B$6="Region",SUMIFS(Raw!$H:$H,Raw!$A:$A,"&lt;="&amp;Geography!$A10,Raw!$A:$A,"&gt;"&amp;Geography!$A9,Raw!$G:$G,Geography!CC$6,Raw!$I:$I,Geography!$A$6),IF($B$6="Provider",SUMIFS(Raw!$H:$H,Raw!$A:$A,"&lt;="&amp;Geography!$A10,Raw!$A:$A,"&gt;"&amp;Geography!$A9,Raw!$G:$G,Geography!CC$6,Raw!$C:$C,Geography!$A$6),SUMIFS(Raw!$H:$H,Raw!$A:$A,"&lt;="&amp;Geography!$A10,Raw!$A:$A,"&gt;"&amp;Geography!$A9,Raw!$G:$G,Geography!CC$6,Raw!$E:$E,Geography!$A$6)))</f>
        <v>0</v>
      </c>
      <c r="CD10" s="99">
        <f>IF($B$6="Region",SUMIFS(Raw!$H:$H,Raw!$A:$A,"&lt;="&amp;Geography!$A10,Raw!$A:$A,"&gt;"&amp;Geography!$A9,Raw!$G:$G,Geography!CD$6,Raw!$I:$I,Geography!$A$6),IF($B$6="Provider",SUMIFS(Raw!$H:$H,Raw!$A:$A,"&lt;="&amp;Geography!$A10,Raw!$A:$A,"&gt;"&amp;Geography!$A9,Raw!$G:$G,Geography!CD$6,Raw!$C:$C,Geography!$A$6),SUMIFS(Raw!$H:$H,Raw!$A:$A,"&lt;="&amp;Geography!$A10,Raw!$A:$A,"&gt;"&amp;Geography!$A9,Raw!$G:$G,Geography!CD$6,Raw!$E:$E,Geography!$A$6)))</f>
        <v>0</v>
      </c>
      <c r="CE10" s="99">
        <f>IF($B$6="Region",SUMIFS(Raw!$H:$H,Raw!$A:$A,"&lt;="&amp;Geography!$A10,Raw!$A:$A,"&gt;"&amp;Geography!$A9,Raw!$G:$G,Geography!CE$6,Raw!$I:$I,Geography!$A$6),IF($B$6="Provider",SUMIFS(Raw!$H:$H,Raw!$A:$A,"&lt;="&amp;Geography!$A10,Raw!$A:$A,"&gt;"&amp;Geography!$A9,Raw!$G:$G,Geography!CE$6,Raw!$C:$C,Geography!$A$6),SUMIFS(Raw!$H:$H,Raw!$A:$A,"&lt;="&amp;Geography!$A10,Raw!$A:$A,"&gt;"&amp;Geography!$A9,Raw!$G:$G,Geography!CE$6,Raw!$E:$E,Geography!$A$6)))</f>
        <v>0</v>
      </c>
      <c r="CF10" s="99">
        <f>IF($B$6="Region",SUMIFS(Raw!$H:$H,Raw!$A:$A,"&lt;="&amp;Geography!$A10,Raw!$A:$A,"&gt;"&amp;Geography!$A9,Raw!$G:$G,Geography!CF$6,Raw!$I:$I,Geography!$A$6),IF($B$6="Provider",SUMIFS(Raw!$H:$H,Raw!$A:$A,"&lt;="&amp;Geography!$A10,Raw!$A:$A,"&gt;"&amp;Geography!$A9,Raw!$G:$G,Geography!CF$6,Raw!$C:$C,Geography!$A$6),SUMIFS(Raw!$H:$H,Raw!$A:$A,"&lt;="&amp;Geography!$A10,Raw!$A:$A,"&gt;"&amp;Geography!$A9,Raw!$G:$G,Geography!CF$6,Raw!$E:$E,Geography!$A$6)))</f>
        <v>0</v>
      </c>
      <c r="CG10" s="99">
        <f>IF($B$6="Region",SUMIFS(Raw!$H:$H,Raw!$A:$A,"&lt;="&amp;Geography!$A10,Raw!$A:$A,"&gt;"&amp;Geography!$A9,Raw!$G:$G,Geography!CG$6,Raw!$I:$I,Geography!$A$6),IF($B$6="Provider",SUMIFS(Raw!$H:$H,Raw!$A:$A,"&lt;="&amp;Geography!$A10,Raw!$A:$A,"&gt;"&amp;Geography!$A9,Raw!$G:$G,Geography!CG$6,Raw!$C:$C,Geography!$A$6),SUMIFS(Raw!$H:$H,Raw!$A:$A,"&lt;="&amp;Geography!$A10,Raw!$A:$A,"&gt;"&amp;Geography!$A9,Raw!$G:$G,Geography!CG$6,Raw!$E:$E,Geography!$A$6)))</f>
        <v>0</v>
      </c>
      <c r="CH10" s="99">
        <f>IF($B$6="Region",SUMIFS(Raw!$H:$H,Raw!$A:$A,"&lt;="&amp;Geography!$A10,Raw!$A:$A,"&gt;"&amp;Geography!$A9,Raw!$G:$G,Geography!CH$6,Raw!$I:$I,Geography!$A$6),IF($B$6="Provider",SUMIFS(Raw!$H:$H,Raw!$A:$A,"&lt;="&amp;Geography!$A10,Raw!$A:$A,"&gt;"&amp;Geography!$A9,Raw!$G:$G,Geography!CH$6,Raw!$C:$C,Geography!$A$6),SUMIFS(Raw!$H:$H,Raw!$A:$A,"&lt;="&amp;Geography!$A10,Raw!$A:$A,"&gt;"&amp;Geography!$A9,Raw!$G:$G,Geography!CH$6,Raw!$E:$E,Geography!$A$6)))</f>
        <v>0</v>
      </c>
      <c r="CI10" s="99">
        <f>IF($B$6="Region",SUMIFS(Raw!$H:$H,Raw!$A:$A,"&lt;="&amp;Geography!$A10,Raw!$A:$A,"&gt;"&amp;Geography!$A9,Raw!$G:$G,Geography!CI$6,Raw!$I:$I,Geography!$A$6),IF($B$6="Provider",SUMIFS(Raw!$H:$H,Raw!$A:$A,"&lt;="&amp;Geography!$A10,Raw!$A:$A,"&gt;"&amp;Geography!$A9,Raw!$G:$G,Geography!CI$6,Raw!$C:$C,Geography!$A$6),SUMIFS(Raw!$H:$H,Raw!$A:$A,"&lt;="&amp;Geography!$A10,Raw!$A:$A,"&gt;"&amp;Geography!$A9,Raw!$G:$G,Geography!CI$6,Raw!$E:$E,Geography!$A$6)))</f>
        <v>0</v>
      </c>
      <c r="CJ10" s="99">
        <f>IF($B$6="Region",SUMIFS(Raw!$H:$H,Raw!$A:$A,"&lt;="&amp;Geography!$A10,Raw!$A:$A,"&gt;"&amp;Geography!$A9,Raw!$G:$G,Geography!CJ$6,Raw!$I:$I,Geography!$A$6),IF($B$6="Provider",SUMIFS(Raw!$H:$H,Raw!$A:$A,"&lt;="&amp;Geography!$A10,Raw!$A:$A,"&gt;"&amp;Geography!$A9,Raw!$G:$G,Geography!CJ$6,Raw!$C:$C,Geography!$A$6),SUMIFS(Raw!$H:$H,Raw!$A:$A,"&lt;="&amp;Geography!$A10,Raw!$A:$A,"&gt;"&amp;Geography!$A9,Raw!$G:$G,Geography!CJ$6,Raw!$E:$E,Geography!$A$6)))</f>
        <v>0</v>
      </c>
      <c r="CK10" s="99">
        <f>IF($B$6="Region",SUMIFS(Raw!$H:$H,Raw!$A:$A,"&lt;="&amp;Geography!$A10,Raw!$A:$A,"&gt;"&amp;Geography!$A9,Raw!$G:$G,Geography!CK$6,Raw!$I:$I,Geography!$A$6),IF($B$6="Provider",SUMIFS(Raw!$H:$H,Raw!$A:$A,"&lt;="&amp;Geography!$A10,Raw!$A:$A,"&gt;"&amp;Geography!$A9,Raw!$G:$G,Geography!CK$6,Raw!$C:$C,Geography!$A$6),SUMIFS(Raw!$H:$H,Raw!$A:$A,"&lt;="&amp;Geography!$A10,Raw!$A:$A,"&gt;"&amp;Geography!$A9,Raw!$G:$G,Geography!CK$6,Raw!$E:$E,Geography!$A$6)))</f>
        <v>0</v>
      </c>
      <c r="CL10" s="99">
        <f>IF($B$6="Region",SUMIFS(Raw!$H:$H,Raw!$A:$A,"&lt;="&amp;Geography!$A10,Raw!$A:$A,"&gt;"&amp;Geography!$A9,Raw!$G:$G,Geography!CL$6,Raw!$I:$I,Geography!$A$6),IF($B$6="Provider",SUMIFS(Raw!$H:$H,Raw!$A:$A,"&lt;="&amp;Geography!$A10,Raw!$A:$A,"&gt;"&amp;Geography!$A9,Raw!$G:$G,Geography!CL$6,Raw!$C:$C,Geography!$A$6),SUMIFS(Raw!$H:$H,Raw!$A:$A,"&lt;="&amp;Geography!$A10,Raw!$A:$A,"&gt;"&amp;Geography!$A9,Raw!$G:$G,Geography!CL$6,Raw!$E:$E,Geography!$A$6)))</f>
        <v>0</v>
      </c>
      <c r="CM10" s="99">
        <f>IF($B$6="Region",SUMIFS(Raw!$H:$H,Raw!$A:$A,"&lt;="&amp;Geography!$A10,Raw!$A:$A,"&gt;"&amp;Geography!$A9,Raw!$G:$G,Geography!CM$6,Raw!$I:$I,Geography!$A$6),IF($B$6="Provider",SUMIFS(Raw!$H:$H,Raw!$A:$A,"&lt;="&amp;Geography!$A10,Raw!$A:$A,"&gt;"&amp;Geography!$A9,Raw!$G:$G,Geography!CM$6,Raw!$C:$C,Geography!$A$6),SUMIFS(Raw!$H:$H,Raw!$A:$A,"&lt;="&amp;Geography!$A10,Raw!$A:$A,"&gt;"&amp;Geography!$A9,Raw!$G:$G,Geography!CM$6,Raw!$E:$E,Geography!$A$6)))</f>
        <v>0</v>
      </c>
    </row>
    <row r="11" spans="1:112" x14ac:dyDescent="0.25">
      <c r="A11" s="33"/>
      <c r="B11" s="13"/>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row>
    <row r="12" spans="1:112" x14ac:dyDescent="0.25">
      <c r="B12" s="14">
        <v>45748</v>
      </c>
      <c r="D12" s="99">
        <f>IF($B$6="Region",SUMIFS(Raw!$H:$H,Raw!$A:$A,Geography!$B12,Raw!$G:$G,Geography!D$6,Raw!$I:$I,Geography!$A$6),IF($B$6="Provider",SUMIFS(Raw!$H:$H,Raw!$A:$A,Geography!$B12,Raw!$G:$G,Geography!D$6,Raw!$C:$C,Geography!$A$6),SUMIFS(Raw!$H:$H,Raw!$A:$A,Geography!$B12,Raw!$G:$G,Geography!D$6,Raw!$E:$E,Geography!$A$6)))</f>
        <v>1686639</v>
      </c>
      <c r="E12" s="99">
        <f>IF($B$6="Region",SUMIFS(Raw!$H:$H,Raw!$A:$A,Geography!$B12,Raw!$G:$G,Geography!E$6,Raw!$I:$I,Geography!$A$6),IF($B$6="Provider",SUMIFS(Raw!$H:$H,Raw!$A:$A,Geography!$B12,Raw!$G:$G,Geography!E$6,Raw!$C:$C,Geography!$A$6),SUMIFS(Raw!$H:$H,Raw!$A:$A,Geography!$B12,Raw!$G:$G,Geography!E$6,Raw!$E:$E,Geography!$A$6)))</f>
        <v>1063948</v>
      </c>
      <c r="F12" s="99">
        <f>IF($B$6="Region",SUMIFS(Raw!$H:$H,Raw!$A:$A,Geography!$B12,Raw!$G:$G,Geography!F$6,Raw!$I:$I,Geography!$A$6),IF($B$6="Provider",SUMIFS(Raw!$H:$H,Raw!$A:$A,Geography!$B12,Raw!$G:$G,Geography!F$6,Raw!$C:$C,Geography!$A$6),SUMIFS(Raw!$H:$H,Raw!$A:$A,Geography!$B12,Raw!$G:$G,Geography!F$6,Raw!$E:$E,Geography!$A$6)))</f>
        <v>1581502</v>
      </c>
      <c r="G12" s="99">
        <f>IF($B$6="Region",SUMIFS(Raw!$H:$H,Raw!$A:$A,Geography!$B12,Raw!$G:$G,Geography!G$6,Raw!$I:$I,Geography!$A$6),IF($B$6="Provider",SUMIFS(Raw!$H:$H,Raw!$A:$A,Geography!$B12,Raw!$G:$G,Geography!G$6,Raw!$C:$C,Geography!$A$6),SUMIFS(Raw!$H:$H,Raw!$A:$A,Geography!$B12,Raw!$G:$G,Geography!G$6,Raw!$E:$E,Geography!$A$6)))</f>
        <v>1367284</v>
      </c>
      <c r="H12" s="99">
        <f>IF($B$6="Region",SUMIFS(Raw!$H:$H,Raw!$A:$A,Geography!$B12,Raw!$G:$G,Geography!H$6,Raw!$I:$I,Geography!$A$6),IF($B$6="Provider",SUMIFS(Raw!$H:$H,Raw!$A:$A,Geography!$B12,Raw!$G:$G,Geography!H$6,Raw!$C:$C,Geography!$A$6),SUMIFS(Raw!$H:$H,Raw!$A:$A,Geography!$B12,Raw!$G:$G,Geography!H$6,Raw!$E:$E,Geography!$A$6)))</f>
        <v>40241</v>
      </c>
      <c r="I12" s="99">
        <f>IF($B$6="Region",SUMIFS(Raw!$H:$H,Raw!$A:$A,Geography!$B12,Raw!$G:$G,Geography!I$6,Raw!$I:$I,Geography!$A$6),IF($B$6="Provider",SUMIFS(Raw!$H:$H,Raw!$A:$A,Geography!$B12,Raw!$G:$G,Geography!I$6,Raw!$C:$C,Geography!$A$6),SUMIFS(Raw!$H:$H,Raw!$A:$A,Geography!$B12,Raw!$G:$G,Geography!I$6,Raw!$E:$E,Geography!$A$6)))</f>
        <v>62755215</v>
      </c>
      <c r="J12" s="99" t="str">
        <f>IF($B$6="Area", SUMIFS(Raw!$H:$H,Raw!$A:$A,Geography!$B12,Raw!$G:$G,Geography!J$6,Raw!$E:$E,Geography!$A$6), " ")</f>
        <v xml:space="preserve"> </v>
      </c>
      <c r="K12" s="99" t="str">
        <f>IF($B$6="Area", SUMIFS(Raw!$H:$H,Raw!$A:$A,Geography!$B12,Raw!$G:$G,Geography!K$6,Raw!$E:$E,Geography!$A$6), " ")</f>
        <v xml:space="preserve"> </v>
      </c>
      <c r="L12" s="99">
        <f>IF($B$6="Region",SUMIFS(Raw!$H:$H,Raw!$A:$A,Geography!$B12,Raw!$G:$G,Geography!L$6,Raw!$I:$I,Geography!$A$6),IF($B$6="Provider",SUMIFS(Raw!$H:$H,Raw!$A:$A,Geography!$B12,Raw!$G:$G,Geography!L$6,Raw!$C:$C,Geography!$A$6),SUMIFS(Raw!$H:$H,Raw!$A:$A,Geography!$B12,Raw!$G:$G,Geography!L$6,Raw!$E:$E,Geography!$A$6)))</f>
        <v>7967021</v>
      </c>
      <c r="M12" s="99">
        <f>IF($B$6="Region",SUMIFS(Raw!$H:$H,Raw!$A:$A,Geography!$B12,Raw!$G:$G,Geography!M$6,Raw!$I:$I,Geography!$A$6),IF($B$6="Provider",SUMIFS(Raw!$H:$H,Raw!$A:$A,Geography!$B12,Raw!$G:$G,Geography!M$6,Raw!$C:$C,Geography!$A$6),SUMIFS(Raw!$H:$H,Raw!$A:$A,Geography!$B12,Raw!$G:$G,Geography!M$6,Raw!$E:$E,Geography!$A$6)))</f>
        <v>428204</v>
      </c>
      <c r="N12" s="99">
        <f>IF($B$6="Region",SUMIFS(Raw!$H:$H,Raw!$A:$A,Geography!$B12,Raw!$G:$G,Geography!N$6,Raw!$I:$I,Geography!$A$6),IF($B$6="Provider",SUMIFS(Raw!$H:$H,Raw!$A:$A,Geography!$B12,Raw!$G:$G,Geography!N$6,Raw!$C:$C,Geography!$A$6),SUMIFS(Raw!$H:$H,Raw!$A:$A,Geography!$B12,Raw!$G:$G,Geography!N$6,Raw!$E:$E,Geography!$A$6)))</f>
        <v>2049168537</v>
      </c>
      <c r="O12" s="99">
        <f>IF($B$6="Region",SUMIFS(Raw!$H:$H,Raw!$A:$A,Geography!$B12,Raw!$G:$G,Geography!O$6,Raw!$I:$I,Geography!$A$6),IF($B$6="Provider",SUMIFS(Raw!$H:$H,Raw!$A:$A,Geography!$B12,Raw!$G:$G,Geography!O$6,Raw!$C:$C,Geography!$A$6),SUMIFS(Raw!$H:$H,Raw!$A:$A,Geography!$B12,Raw!$G:$G,Geography!O$6,Raw!$E:$E,Geography!$A$6)))</f>
        <v>1488732</v>
      </c>
      <c r="P12" s="99">
        <f>IF($B$6="Region",SUMIFS(Raw!$H:$H,Raw!$A:$A,Geography!$B12,Raw!$G:$G,Geography!P$6,Raw!$I:$I,Geography!$A$6),IF($B$6="Provider",SUMIFS(Raw!$H:$H,Raw!$A:$A,Geography!$B12,Raw!$G:$G,Geography!P$6,Raw!$C:$C,Geography!$A$6),SUMIFS(Raw!$H:$H,Raw!$A:$A,Geography!$B12,Raw!$G:$G,Geography!P$6,Raw!$E:$E,Geography!$A$6)))</f>
        <v>49845</v>
      </c>
      <c r="Q12" s="99">
        <f>IF($B$6="Region",SUMIFS(Raw!$H:$H,Raw!$A:$A,Geography!$B12,Raw!$G:$G,Geography!Q$6,Raw!$I:$I,Geography!$A$6),IF($B$6="Provider",SUMIFS(Raw!$H:$H,Raw!$A:$A,Geography!$B12,Raw!$G:$G,Geography!Q$6,Raw!$C:$C,Geography!$A$6),SUMIFS(Raw!$H:$H,Raw!$A:$A,Geography!$B12,Raw!$G:$G,Geography!Q$6,Raw!$E:$E,Geography!$A$6)))</f>
        <v>882222</v>
      </c>
      <c r="R12" s="99">
        <f>IF($B$6="Region",SUMIFS(Raw!$H:$H,Raw!$A:$A,Geography!$B12,Raw!$G:$G,Geography!R$6,Raw!$I:$I,Geography!$A$6),IF($B$6="Provider",SUMIFS(Raw!$H:$H,Raw!$A:$A,Geography!$B12,Raw!$G:$G,Geography!R$6,Raw!$C:$C,Geography!$A$6),SUMIFS(Raw!$H:$H,Raw!$A:$A,Geography!$B12,Raw!$G:$G,Geography!R$6,Raw!$E:$E,Geography!$A$6)))</f>
        <v>316689</v>
      </c>
      <c r="S12" s="99">
        <f>IF($B$6="Region",SUMIFS(Raw!$H:$H,Raw!$A:$A,Geography!$B12,Raw!$G:$G,Geography!S$6,Raw!$I:$I,Geography!$A$6),IF($B$6="Provider",SUMIFS(Raw!$H:$H,Raw!$A:$A,Geography!$B12,Raw!$G:$G,Geography!S$6,Raw!$C:$C,Geography!$A$6),SUMIFS(Raw!$H:$H,Raw!$A:$A,Geography!$B12,Raw!$G:$G,Geography!S$6,Raw!$E:$E,Geography!$A$6)))</f>
        <v>230970</v>
      </c>
      <c r="T12" s="99">
        <f>IF($B$6="Region",SUMIFS(Raw!$H:$H,Raw!$A:$A,Geography!$B12,Raw!$G:$G,Geography!T$6,Raw!$I:$I,Geography!$A$6),IF($B$6="Provider",SUMIFS(Raw!$H:$H,Raw!$A:$A,Geography!$B12,Raw!$G:$G,Geography!T$6,Raw!$C:$C,Geography!$A$6),SUMIFS(Raw!$H:$H,Raw!$A:$A,Geography!$B12,Raw!$G:$G,Geography!T$6,Raw!$E:$E,Geography!$A$6)))</f>
        <v>9006</v>
      </c>
      <c r="U12" s="99">
        <f>IF($B$6="Region",SUMIFS(Raw!$H:$H,Raw!$A:$A,Geography!$B12,Raw!$G:$G,Geography!U$6,Raw!$I:$I,Geography!$A$6),IF($B$6="Provider",SUMIFS(Raw!$H:$H,Raw!$A:$A,Geography!$B12,Raw!$G:$G,Geography!U$6,Raw!$C:$C,Geography!$A$6),SUMIFS(Raw!$H:$H,Raw!$A:$A,Geography!$B12,Raw!$G:$G,Geography!U$6,Raw!$E:$E,Geography!$A$6)))</f>
        <v>660154</v>
      </c>
      <c r="V12" s="99">
        <f>IF($B$6="Region",SUMIFS(Raw!$H:$H,Raw!$A:$A,Geography!$B12,Raw!$G:$G,Geography!V$6,Raw!$I:$I,Geography!$A$6),IF($B$6="Provider",SUMIFS(Raw!$H:$H,Raw!$A:$A,Geography!$B12,Raw!$G:$G,Geography!V$6,Raw!$C:$C,Geography!$A$6),SUMIFS(Raw!$H:$H,Raw!$A:$A,Geography!$B12,Raw!$G:$G,Geography!V$6,Raw!$E:$E,Geography!$A$6)))</f>
        <v>12672</v>
      </c>
      <c r="W12" s="99">
        <f>IF($B$6="Region",SUMIFS(Raw!$H:$H,Raw!$A:$A,Geography!$B12,Raw!$G:$G,Geography!W$6,Raw!$I:$I,Geography!$A$6),IF($B$6="Provider",SUMIFS(Raw!$H:$H,Raw!$A:$A,Geography!$B12,Raw!$G:$G,Geography!W$6,Raw!$C:$C,Geography!$A$6),SUMIFS(Raw!$H:$H,Raw!$A:$A,Geography!$B12,Raw!$G:$G,Geography!W$6,Raw!$E:$E,Geography!$A$6)))</f>
        <v>285601</v>
      </c>
      <c r="X12" s="99">
        <f>IF($B$6="Region",SUMIFS(Raw!$H:$H,Raw!$A:$A,Geography!$B12,Raw!$G:$G,Geography!X$6,Raw!$I:$I,Geography!$A$6),IF($B$6="Provider",SUMIFS(Raw!$H:$H,Raw!$A:$A,Geography!$B12,Raw!$G:$G,Geography!X$6,Raw!$C:$C,Geography!$A$6),SUMIFS(Raw!$H:$H,Raw!$A:$A,Geography!$B12,Raw!$G:$G,Geography!X$6,Raw!$E:$E,Geography!$A$6)))</f>
        <v>118264</v>
      </c>
      <c r="Y12" s="99" t="str">
        <f>IF($B$6="Area", SUMIFS(Raw!$H:$H,Raw!$A:$A,Geography!$B12,Raw!$G:$G,Geography!Y$6,Raw!$E:$E,Geography!$A$6), " ")</f>
        <v xml:space="preserve"> </v>
      </c>
      <c r="Z12" s="99" t="str">
        <f>IF($B$6="Area", SUMIFS(Raw!$H:$H,Raw!$A:$A,Geography!$B12,Raw!$G:$G,Geography!Z$6,Raw!$E:$E,Geography!$A$6), " ")</f>
        <v xml:space="preserve"> </v>
      </c>
      <c r="AA12" s="99">
        <f>IF($B$6="Region",SUMIFS(Raw!$H:$H,Raw!$A:$A,Geography!$B12,Raw!$G:$G,Geography!AA$6,Raw!$I:$I,Geography!$A$6),IF($B$6="Provider",SUMIFS(Raw!$H:$H,Raw!$A:$A,Geography!$B12,Raw!$G:$G,Geography!AA$6,Raw!$C:$C,Geography!$A$6),SUMIFS(Raw!$H:$H,Raw!$A:$A,Geography!$B12,Raw!$G:$G,Geography!AA$6,Raw!$E:$E,Geography!$A$6)))</f>
        <v>78444</v>
      </c>
      <c r="AB12" s="99">
        <f>IF($B$6="Region",SUMIFS(Raw!$H:$H,Raw!$A:$A,Geography!$B12,Raw!$G:$G,Geography!AB$6,Raw!$I:$I,Geography!$A$6),IF($B$6="Provider",SUMIFS(Raw!$H:$H,Raw!$A:$A,Geography!$B12,Raw!$G:$G,Geography!AB$6,Raw!$C:$C,Geography!$A$6),SUMIFS(Raw!$H:$H,Raw!$A:$A,Geography!$B12,Raw!$G:$G,Geography!AB$6,Raw!$E:$E,Geography!$A$6)))</f>
        <v>36594</v>
      </c>
      <c r="AC12" s="99" t="str">
        <f>IF($B$6="Area", SUMIFS(Raw!$H:$H,Raw!$A:$A,Geography!$B12,Raw!$G:$G,Geography!AC$6,Raw!$E:$E,Geography!$A$6), " ")</f>
        <v xml:space="preserve"> </v>
      </c>
      <c r="AD12" s="99" t="str">
        <f>IF($B$6="Area", SUMIFS(Raw!$H:$H,Raw!$A:$A,Geography!$B12,Raw!$G:$G,Geography!AD$6,Raw!$E:$E,Geography!$A$6), " ")</f>
        <v xml:space="preserve"> </v>
      </c>
      <c r="AE12" s="99">
        <f>IF($B$6="Region",SUMIFS(Raw!$H:$H,Raw!$A:$A,Geography!$B12,Raw!$G:$G,Geography!AE$6,Raw!$I:$I,Geography!$A$6),IF($B$6="Provider",SUMIFS(Raw!$H:$H,Raw!$A:$A,Geography!$B12,Raw!$G:$G,Geography!AE$6,Raw!$C:$C,Geography!$A$6),SUMIFS(Raw!$H:$H,Raw!$A:$A,Geography!$B12,Raw!$G:$G,Geography!AE$6,Raw!$E:$E,Geography!$A$6)))</f>
        <v>1496871</v>
      </c>
      <c r="AF12" s="99">
        <f>IF($B$6="Region",SUMIFS(Raw!$H:$H,Raw!$A:$A,Geography!$B12,Raw!$G:$G,Geography!AF$6,Raw!$I:$I,Geography!$A$6),IF($B$6="Provider",SUMIFS(Raw!$H:$H,Raw!$A:$A,Geography!$B12,Raw!$G:$G,Geography!AF$6,Raw!$C:$C,Geography!$A$6),SUMIFS(Raw!$H:$H,Raw!$A:$A,Geography!$B12,Raw!$G:$G,Geography!AF$6,Raw!$E:$E,Geography!$A$6)))</f>
        <v>169695</v>
      </c>
      <c r="AG12" s="99">
        <f>IF($B$6="Region",SUMIFS(Raw!$H:$H,Raw!$A:$A,Geography!$B12,Raw!$G:$G,Geography!AG$6,Raw!$I:$I,Geography!$A$6),IF($B$6="Provider",SUMIFS(Raw!$H:$H,Raw!$A:$A,Geography!$B12,Raw!$G:$G,Geography!AG$6,Raw!$C:$C,Geography!$A$6),SUMIFS(Raw!$H:$H,Raw!$A:$A,Geography!$B12,Raw!$G:$G,Geography!AG$6,Raw!$E:$E,Geography!$A$6)))</f>
        <v>195677</v>
      </c>
      <c r="AH12" s="99">
        <f>IF($B$6="Region",SUMIFS(Raw!$H:$H,Raw!$A:$A,Geography!$B12,Raw!$G:$G,Geography!AH$6,Raw!$I:$I,Geography!$A$6),IF($B$6="Provider",SUMIFS(Raw!$H:$H,Raw!$A:$A,Geography!$B12,Raw!$G:$G,Geography!AH$6,Raw!$C:$C,Geography!$A$6),SUMIFS(Raw!$H:$H,Raw!$A:$A,Geography!$B12,Raw!$G:$G,Geography!AH$6,Raw!$E:$E,Geography!$A$6)))</f>
        <v>106285</v>
      </c>
      <c r="AI12" s="99">
        <f>IF($B$6="Region",SUMIFS(Raw!$H:$H,Raw!$A:$A,Geography!$B12,Raw!$G:$G,Geography!AI$6,Raw!$I:$I,Geography!$A$6),IF($B$6="Provider",SUMIFS(Raw!$H:$H,Raw!$A:$A,Geography!$B12,Raw!$G:$G,Geography!AI$6,Raw!$C:$C,Geography!$A$6),SUMIFS(Raw!$H:$H,Raw!$A:$A,Geography!$B12,Raw!$G:$G,Geography!AI$6,Raw!$E:$E,Geography!$A$6)))</f>
        <v>821</v>
      </c>
      <c r="AJ12" s="99">
        <f>IF($B$6="Region",SUMIFS(Raw!$H:$H,Raw!$A:$A,Geography!$B12,Raw!$G:$G,Geography!AJ$6,Raw!$I:$I,Geography!$A$6),IF($B$6="Provider",SUMIFS(Raw!$H:$H,Raw!$A:$A,Geography!$B12,Raw!$G:$G,Geography!AJ$6,Raw!$C:$C,Geography!$A$6),SUMIFS(Raw!$H:$H,Raw!$A:$A,Geography!$B12,Raw!$G:$G,Geography!AJ$6,Raw!$E:$E,Geography!$A$6)))</f>
        <v>86029</v>
      </c>
      <c r="AK12" s="99">
        <f>IF($B$6="Region",SUMIFS(Raw!$H:$H,Raw!$A:$A,Geography!$B12,Raw!$G:$G,Geography!AK$6,Raw!$I:$I,Geography!$A$6),IF($B$6="Provider",SUMIFS(Raw!$H:$H,Raw!$A:$A,Geography!$B12,Raw!$G:$G,Geography!AK$6,Raw!$C:$C,Geography!$A$6),SUMIFS(Raw!$H:$H,Raw!$A:$A,Geography!$B12,Raw!$G:$G,Geography!AK$6,Raw!$E:$E,Geography!$A$6)))</f>
        <v>6575</v>
      </c>
      <c r="AL12" s="99">
        <f>IF($B$6="Region",SUMIFS(Raw!$H:$H,Raw!$A:$A,Geography!$B12,Raw!$G:$G,Geography!AL$6,Raw!$I:$I,Geography!$A$6),IF($B$6="Provider",SUMIFS(Raw!$H:$H,Raw!$A:$A,Geography!$B12,Raw!$G:$G,Geography!AL$6,Raw!$C:$C,Geography!$A$6),SUMIFS(Raw!$H:$H,Raw!$A:$A,Geography!$B12,Raw!$G:$G,Geography!AL$6,Raw!$E:$E,Geography!$A$6)))</f>
        <v>64860</v>
      </c>
      <c r="AM12" s="99">
        <f>IF($B$6="Region",SUMIFS(Raw!$H:$H,Raw!$A:$A,Geography!$B12,Raw!$G:$G,Geography!AM$6,Raw!$I:$I,Geography!$A$6),IF($B$6="Provider",SUMIFS(Raw!$H:$H,Raw!$A:$A,Geography!$B12,Raw!$G:$G,Geography!AM$6,Raw!$C:$C,Geography!$A$6),SUMIFS(Raw!$H:$H,Raw!$A:$A,Geography!$B12,Raw!$G:$G,Geography!AM$6,Raw!$E:$E,Geography!$A$6)))</f>
        <v>11160</v>
      </c>
      <c r="AN12" s="99">
        <f>IF($B$6="Region",SUMIFS(Raw!$H:$H,Raw!$A:$A,Geography!$B12,Raw!$G:$G,Geography!AN$6,Raw!$I:$I,Geography!$A$6),IF($B$6="Provider",SUMIFS(Raw!$H:$H,Raw!$A:$A,Geography!$B12,Raw!$G:$G,Geography!AN$6,Raw!$C:$C,Geography!$A$6),SUMIFS(Raw!$H:$H,Raw!$A:$A,Geography!$B12,Raw!$G:$G,Geography!AN$6,Raw!$E:$E,Geography!$A$6)))</f>
        <v>131537</v>
      </c>
      <c r="AO12" s="99">
        <f>IF($B$6="Region",SUMIFS(Raw!$H:$H,Raw!$A:$A,Geography!$B12,Raw!$G:$G,Geography!AO$6,Raw!$I:$I,Geography!$A$6),IF($B$6="Provider",SUMIFS(Raw!$H:$H,Raw!$A:$A,Geography!$B12,Raw!$G:$G,Geography!AO$6,Raw!$C:$C,Geography!$A$6),SUMIFS(Raw!$H:$H,Raw!$A:$A,Geography!$B12,Raw!$G:$G,Geography!AO$6,Raw!$E:$E,Geography!$A$6)))</f>
        <v>87594</v>
      </c>
      <c r="AP12" s="99">
        <f>IF($B$6="Region",SUMIFS(Raw!$H:$H,Raw!$A:$A,Geography!$B12,Raw!$G:$G,Geography!AP$6,Raw!$I:$I,Geography!$A$6),IF($B$6="Provider",SUMIFS(Raw!$H:$H,Raw!$A:$A,Geography!$B12,Raw!$G:$G,Geography!AP$6,Raw!$C:$C,Geography!$A$6),SUMIFS(Raw!$H:$H,Raw!$A:$A,Geography!$B12,Raw!$G:$G,Geography!AP$6,Raw!$E:$E,Geography!$A$6)))</f>
        <v>203765</v>
      </c>
      <c r="AQ12" s="99">
        <f>IF($B$6="Region",SUMIFS(Raw!$H:$H,Raw!$A:$A,Geography!$B12,Raw!$G:$G,Geography!AQ$6,Raw!$I:$I,Geography!$A$6),IF($B$6="Provider",SUMIFS(Raw!$H:$H,Raw!$A:$A,Geography!$B12,Raw!$G:$G,Geography!AQ$6,Raw!$C:$C,Geography!$A$6),SUMIFS(Raw!$H:$H,Raw!$A:$A,Geography!$B12,Raw!$G:$G,Geography!AQ$6,Raw!$E:$E,Geography!$A$6)))</f>
        <v>134737</v>
      </c>
      <c r="AR12" s="99">
        <f>IF($B$6="Region",SUMIFS(Raw!$H:$H,Raw!$A:$A,Geography!$B12,Raw!$G:$G,Geography!AR$6,Raw!$I:$I,Geography!$A$6),IF($B$6="Provider",SUMIFS(Raw!$H:$H,Raw!$A:$A,Geography!$B12,Raw!$G:$G,Geography!AR$6,Raw!$C:$C,Geography!$A$6),SUMIFS(Raw!$H:$H,Raw!$A:$A,Geography!$B12,Raw!$G:$G,Geography!AR$6,Raw!$E:$E,Geography!$A$6)))</f>
        <v>118447</v>
      </c>
      <c r="AS12" s="99">
        <f>IF($B$6="Region",SUMIFS(Raw!$H:$H,Raw!$A:$A,Geography!$B12,Raw!$G:$G,Geography!AS$6,Raw!$I:$I,Geography!$A$6),IF($B$6="Provider",SUMIFS(Raw!$H:$H,Raw!$A:$A,Geography!$B12,Raw!$G:$G,Geography!AS$6,Raw!$C:$C,Geography!$A$6),SUMIFS(Raw!$H:$H,Raw!$A:$A,Geography!$B12,Raw!$G:$G,Geography!AS$6,Raw!$E:$E,Geography!$A$6)))</f>
        <v>62968</v>
      </c>
      <c r="AT12" s="99">
        <f>IF($B$6="Region",SUMIFS(Raw!$H:$H,Raw!$A:$A,Geography!$B12,Raw!$G:$G,Geography!AT$6,Raw!$I:$I,Geography!$A$6),IF($B$6="Provider",SUMIFS(Raw!$H:$H,Raw!$A:$A,Geography!$B12,Raw!$G:$G,Geography!AT$6,Raw!$C:$C,Geography!$A$6),SUMIFS(Raw!$H:$H,Raw!$A:$A,Geography!$B12,Raw!$G:$G,Geography!AT$6,Raw!$E:$E,Geography!$A$6)))</f>
        <v>28587</v>
      </c>
      <c r="AU12" s="99">
        <f>IF($B$6="Region",SUMIFS(Raw!$H:$H,Raw!$A:$A,Geography!$B12,Raw!$G:$G,Geography!AU$6,Raw!$I:$I,Geography!$A$6),IF($B$6="Provider",SUMIFS(Raw!$H:$H,Raw!$A:$A,Geography!$B12,Raw!$G:$G,Geography!AU$6,Raw!$C:$C,Geography!$A$6),SUMIFS(Raw!$H:$H,Raw!$A:$A,Geography!$B12,Raw!$G:$G,Geography!AU$6,Raw!$E:$E,Geography!$A$6)))</f>
        <v>12106</v>
      </c>
      <c r="AV12" s="99">
        <f>IF($B$6="Region",SUMIFS(Raw!$H:$H,Raw!$A:$A,Geography!$B12,Raw!$G:$G,Geography!AV$6,Raw!$I:$I,Geography!$A$6),IF($B$6="Provider",SUMIFS(Raw!$H:$H,Raw!$A:$A,Geography!$B12,Raw!$G:$G,Geography!AV$6,Raw!$C:$C,Geography!$A$6),SUMIFS(Raw!$H:$H,Raw!$A:$A,Geography!$B12,Raw!$G:$G,Geography!AV$6,Raw!$E:$E,Geography!$A$6)))</f>
        <v>72299</v>
      </c>
      <c r="AW12" s="99">
        <f>IF($B$6="Region",SUMIFS(Raw!$H:$H,Raw!$A:$A,Geography!$B12,Raw!$G:$G,Geography!AW$6,Raw!$I:$I,Geography!$A$6),IF($B$6="Provider",SUMIFS(Raw!$H:$H,Raw!$A:$A,Geography!$B12,Raw!$G:$G,Geography!AW$6,Raw!$C:$C,Geography!$A$6),SUMIFS(Raw!$H:$H,Raw!$A:$A,Geography!$B12,Raw!$G:$G,Geography!AW$6,Raw!$E:$E,Geography!$A$6)))</f>
        <v>316822506</v>
      </c>
      <c r="AX12" s="99">
        <f>IF($B$6="Region",SUMIFS(Raw!$H:$H,Raw!$A:$A,Geography!$B12,Raw!$G:$G,Geography!AX$6,Raw!$I:$I,Geography!$A$6),IF($B$6="Provider",SUMIFS(Raw!$H:$H,Raw!$A:$A,Geography!$B12,Raw!$G:$G,Geography!AX$6,Raw!$C:$C,Geography!$A$6),SUMIFS(Raw!$H:$H,Raw!$A:$A,Geography!$B12,Raw!$G:$G,Geography!AX$6,Raw!$E:$E,Geography!$A$6)))</f>
        <v>156594</v>
      </c>
      <c r="AY12" s="99">
        <f>IF($B$6="Region",SUMIFS(Raw!$H:$H,Raw!$A:$A,Geography!$B12,Raw!$G:$G,Geography!AY$6,Raw!$I:$I,Geography!$A$6),IF($B$6="Provider",SUMIFS(Raw!$H:$H,Raw!$A:$A,Geography!$B12,Raw!$G:$G,Geography!AY$6,Raw!$C:$C,Geography!$A$6),SUMIFS(Raw!$H:$H,Raw!$A:$A,Geography!$B12,Raw!$G:$G,Geography!AY$6,Raw!$E:$E,Geography!$A$6)))</f>
        <v>83167</v>
      </c>
      <c r="AZ12" s="99">
        <f>IF($B$6="Region",SUMIFS(Raw!$H:$H,Raw!$A:$A,Geography!$B12,Raw!$G:$G,Geography!AZ$6,Raw!$I:$I,Geography!$A$6),IF($B$6="Provider",SUMIFS(Raw!$H:$H,Raw!$A:$A,Geography!$B12,Raw!$G:$G,Geography!AZ$6,Raw!$C:$C,Geography!$A$6),SUMIFS(Raw!$H:$H,Raw!$A:$A,Geography!$B12,Raw!$G:$G,Geography!AZ$6,Raw!$E:$E,Geography!$A$6)))</f>
        <v>6383</v>
      </c>
      <c r="BA12" s="99">
        <f>IF($B$6="Region",SUMIFS(Raw!$H:$H,Raw!$A:$A,Geography!$B12,Raw!$G:$G,Geography!BA$6,Raw!$I:$I,Geography!$A$6),IF($B$6="Provider",SUMIFS(Raw!$H:$H,Raw!$A:$A,Geography!$B12,Raw!$G:$G,Geography!BA$6,Raw!$C:$C,Geography!$A$6),SUMIFS(Raw!$H:$H,Raw!$A:$A,Geography!$B12,Raw!$G:$G,Geography!BA$6,Raw!$E:$E,Geography!$A$6)))</f>
        <v>39987</v>
      </c>
      <c r="BB12" s="99">
        <f>IF($B$6="Region",SUMIFS(Raw!$H:$H,Raw!$A:$A,Geography!$B12,Raw!$G:$G,Geography!BB$6,Raw!$I:$I,Geography!$A$6),IF($B$6="Provider",SUMIFS(Raw!$H:$H,Raw!$A:$A,Geography!$B12,Raw!$G:$G,Geography!BB$6,Raw!$C:$C,Geography!$A$6),SUMIFS(Raw!$H:$H,Raw!$A:$A,Geography!$B12,Raw!$G:$G,Geography!BB$6,Raw!$E:$E,Geography!$A$6)))</f>
        <v>222294469</v>
      </c>
      <c r="BC12" s="99">
        <f>IF($B$6="Region",SUMIFS(Raw!$H:$H,Raw!$A:$A,Geography!$B12,Raw!$G:$G,Geography!BC$6,Raw!$I:$I,Geography!$A$6),IF($B$6="Provider",SUMIFS(Raw!$H:$H,Raw!$A:$A,Geography!$B12,Raw!$G:$G,Geography!BC$6,Raw!$C:$C,Geography!$A$6),SUMIFS(Raw!$H:$H,Raw!$A:$A,Geography!$B12,Raw!$G:$G,Geography!BC$6,Raw!$E:$E,Geography!$A$6)))</f>
        <v>74429</v>
      </c>
      <c r="BD12" s="99">
        <f>IF($B$6="Region",SUMIFS(Raw!$H:$H,Raw!$A:$A,Geography!$B12,Raw!$G:$G,Geography!BD$6,Raw!$I:$I,Geography!$A$6),IF($B$6="Provider",SUMIFS(Raw!$H:$H,Raw!$A:$A,Geography!$B12,Raw!$G:$G,Geography!BD$6,Raw!$C:$C,Geography!$A$6),SUMIFS(Raw!$H:$H,Raw!$A:$A,Geography!$B12,Raw!$G:$G,Geography!BD$6,Raw!$E:$E,Geography!$A$6)))</f>
        <v>615161</v>
      </c>
      <c r="BE12" s="99">
        <f>IF($B$6="Region",SUMIFS(Raw!$H:$H,Raw!$A:$A,Geography!$B12,Raw!$G:$G,Geography!BE$6,Raw!$I:$I,Geography!$A$6),IF($B$6="Provider",SUMIFS(Raw!$H:$H,Raw!$A:$A,Geography!$B12,Raw!$G:$G,Geography!BE$6,Raw!$C:$C,Geography!$A$6),SUMIFS(Raw!$H:$H,Raw!$A:$A,Geography!$B12,Raw!$G:$G,Geography!BE$6,Raw!$E:$E,Geography!$A$6)))</f>
        <v>32800</v>
      </c>
      <c r="BF12" s="99">
        <f>IF($B$6="Region",SUMIFS(Raw!$H:$H,Raw!$A:$A,Geography!$B12,Raw!$G:$G,Geography!BF$6,Raw!$I:$I,Geography!$A$6),IF($B$6="Provider",SUMIFS(Raw!$H:$H,Raw!$A:$A,Geography!$B12,Raw!$G:$G,Geography!BF$6,Raw!$C:$C,Geography!$A$6),SUMIFS(Raw!$H:$H,Raw!$A:$A,Geography!$B12,Raw!$G:$G,Geography!BF$6,Raw!$E:$E,Geography!$A$6)))</f>
        <v>1072351</v>
      </c>
      <c r="BG12" s="99">
        <f>IF($B$6="Region",SUMIFS(Raw!$H:$H,Raw!$A:$A,Geography!$B12,Raw!$G:$G,Geography!BG$6,Raw!$I:$I,Geography!$A$6),IF($B$6="Provider",SUMIFS(Raw!$H:$H,Raw!$A:$A,Geography!$B12,Raw!$G:$G,Geography!BG$6,Raw!$C:$C,Geography!$A$6),SUMIFS(Raw!$H:$H,Raw!$A:$A,Geography!$B12,Raw!$G:$G,Geography!BG$6,Raw!$E:$E,Geography!$A$6)))</f>
        <v>761</v>
      </c>
      <c r="BH12" s="99">
        <f>IF($B$6="Region",SUMIFS(Raw!$H:$H,Raw!$A:$A,Geography!$B12,Raw!$G:$G,Geography!BH$6,Raw!$I:$I,Geography!$A$6),IF($B$6="Provider",SUMIFS(Raw!$H:$H,Raw!$A:$A,Geography!$B12,Raw!$G:$G,Geography!BH$6,Raw!$C:$C,Geography!$A$6),SUMIFS(Raw!$H:$H,Raw!$A:$A,Geography!$B12,Raw!$G:$G,Geography!BH$6,Raw!$E:$E,Geography!$A$6)))</f>
        <v>764458</v>
      </c>
      <c r="BI12" s="99">
        <f>IF($B$6="Region",SUMIFS(Raw!$H:$H,Raw!$A:$A,Geography!$B12,Raw!$G:$G,Geography!BI$6,Raw!$I:$I,Geography!$A$6),IF($B$6="Provider",SUMIFS(Raw!$H:$H,Raw!$A:$A,Geography!$B12,Raw!$G:$G,Geography!BI$6,Raw!$C:$C,Geography!$A$6),SUMIFS(Raw!$H:$H,Raw!$A:$A,Geography!$B12,Raw!$G:$G,Geography!BI$6,Raw!$E:$E,Geography!$A$6)))</f>
        <v>316380</v>
      </c>
      <c r="BJ12" s="99">
        <f>IF($B$6="Region",SUMIFS(Raw!$H:$H,Raw!$A:$A,Geography!$B12,Raw!$G:$G,Geography!BJ$6,Raw!$I:$I,Geography!$A$6),IF($B$6="Provider",SUMIFS(Raw!$H:$H,Raw!$A:$A,Geography!$B12,Raw!$G:$G,Geography!BJ$6,Raw!$C:$C,Geography!$A$6),SUMIFS(Raw!$H:$H,Raw!$A:$A,Geography!$B12,Raw!$G:$G,Geography!BJ$6,Raw!$E:$E,Geography!$A$6)))</f>
        <v>206595</v>
      </c>
      <c r="BK12" s="99">
        <f>IF($B$6="Region",SUMIFS(Raw!$H:$H,Raw!$A:$A,Geography!$B12,Raw!$G:$G,Geography!BK$6,Raw!$I:$I,Geography!$A$6),IF($B$6="Provider",SUMIFS(Raw!$H:$H,Raw!$A:$A,Geography!$B12,Raw!$G:$G,Geography!BK$6,Raw!$C:$C,Geography!$A$6),SUMIFS(Raw!$H:$H,Raw!$A:$A,Geography!$B12,Raw!$G:$G,Geography!BK$6,Raw!$E:$E,Geography!$A$6)))</f>
        <v>111088</v>
      </c>
      <c r="BL12" s="99">
        <f>IF($B$6="Region",SUMIFS(Raw!$H:$H,Raw!$A:$A,Geography!$B12,Raw!$G:$G,Geography!BL$6,Raw!$I:$I,Geography!$A$6),IF($B$6="Provider",SUMIFS(Raw!$H:$H,Raw!$A:$A,Geography!$B12,Raw!$G:$G,Geography!BL$6,Raw!$C:$C,Geography!$A$6),SUMIFS(Raw!$H:$H,Raw!$A:$A,Geography!$B12,Raw!$G:$G,Geography!BL$6,Raw!$E:$E,Geography!$A$6)))</f>
        <v>303111</v>
      </c>
      <c r="BM12" s="99">
        <f>IF($B$6="Region",SUMIFS(Raw!$H:$H,Raw!$A:$A,Geography!$B12,Raw!$G:$G,Geography!BM$6,Raw!$I:$I,Geography!$A$6),IF($B$6="Provider",SUMIFS(Raw!$H:$H,Raw!$A:$A,Geography!$B12,Raw!$G:$G,Geography!BM$6,Raw!$C:$C,Geography!$A$6),SUMIFS(Raw!$H:$H,Raw!$A:$A,Geography!$B12,Raw!$G:$G,Geography!BM$6,Raw!$E:$E,Geography!$A$6)))</f>
        <v>88231</v>
      </c>
      <c r="BN12" s="99">
        <f>IF($B$6="Region",SUMIFS(Raw!$H:$H,Raw!$A:$A,Geography!$B12,Raw!$G:$G,Geography!BN$6,Raw!$I:$I,Geography!$A$6),IF($B$6="Provider",SUMIFS(Raw!$H:$H,Raw!$A:$A,Geography!$B12,Raw!$G:$G,Geography!BN$6,Raw!$C:$C,Geography!$A$6),SUMIFS(Raw!$H:$H,Raw!$A:$A,Geography!$B12,Raw!$G:$G,Geography!BN$6,Raw!$E:$E,Geography!$A$6)))</f>
        <v>106592</v>
      </c>
      <c r="BO12" s="99">
        <f>IF($B$6="Region",SUMIFS(Raw!$H:$H,Raw!$A:$A,Geography!$B12,Raw!$G:$G,Geography!BO$6,Raw!$I:$I,Geography!$A$6),IF($B$6="Provider",SUMIFS(Raw!$H:$H,Raw!$A:$A,Geography!$B12,Raw!$G:$G,Geography!BO$6,Raw!$C:$C,Geography!$A$6),SUMIFS(Raw!$H:$H,Raw!$A:$A,Geography!$B12,Raw!$G:$G,Geography!BO$6,Raw!$E:$E,Geography!$A$6)))</f>
        <v>42569</v>
      </c>
      <c r="BP12" s="99">
        <f>IF($B$6="Region",SUMIFS(Raw!$H:$H,Raw!$A:$A,Geography!$B12,Raw!$G:$G,Geography!BP$6,Raw!$I:$I,Geography!$A$6),IF($B$6="Provider",SUMIFS(Raw!$H:$H,Raw!$A:$A,Geography!$B12,Raw!$G:$G,Geography!BP$6,Raw!$C:$C,Geography!$A$6),SUMIFS(Raw!$H:$H,Raw!$A:$A,Geography!$B12,Raw!$G:$G,Geography!BP$6,Raw!$E:$E,Geography!$A$6)))</f>
        <v>115440</v>
      </c>
      <c r="BQ12" s="99">
        <f>IF($B$6="Region",SUMIFS(Raw!$H:$H,Raw!$A:$A,Geography!$B12,Raw!$G:$G,Geography!BQ$6,Raw!$I:$I,Geography!$A$6),IF($B$6="Provider",SUMIFS(Raw!$H:$H,Raw!$A:$A,Geography!$B12,Raw!$G:$G,Geography!BQ$6,Raw!$C:$C,Geography!$A$6),SUMIFS(Raw!$H:$H,Raw!$A:$A,Geography!$B12,Raw!$G:$G,Geography!BQ$6,Raw!$E:$E,Geography!$A$6)))</f>
        <v>25593</v>
      </c>
      <c r="BR12" s="99">
        <f>IF($B$6="Region",SUMIFS(Raw!$H:$H,Raw!$A:$A,Geography!$B12,Raw!$G:$G,Geography!BR$6,Raw!$I:$I,Geography!$A$6),IF($B$6="Provider",SUMIFS(Raw!$H:$H,Raw!$A:$A,Geography!$B12,Raw!$G:$G,Geography!BR$6,Raw!$C:$C,Geography!$A$6),SUMIFS(Raw!$H:$H,Raw!$A:$A,Geography!$B12,Raw!$G:$G,Geography!BR$6,Raw!$E:$E,Geography!$A$6)))</f>
        <v>1026</v>
      </c>
      <c r="BS12" s="99">
        <f>IF($B$6="Region",SUMIFS(Raw!$H:$H,Raw!$A:$A,Geography!$B12,Raw!$G:$G,Geography!BS$6,Raw!$I:$I,Geography!$A$6),IF($B$6="Provider",SUMIFS(Raw!$H:$H,Raw!$A:$A,Geography!$B12,Raw!$G:$G,Geography!BS$6,Raw!$C:$C,Geography!$A$6),SUMIFS(Raw!$H:$H,Raw!$A:$A,Geography!$B12,Raw!$G:$G,Geography!BS$6,Raw!$E:$E,Geography!$A$6)))</f>
        <v>175</v>
      </c>
      <c r="BT12" s="99">
        <f>IF($B$6="Region",SUMIFS(Raw!$H:$H,Raw!$A:$A,Geography!$B12,Raw!$G:$G,Geography!BT$6,Raw!$I:$I,Geography!$A$6),IF($B$6="Provider",SUMIFS(Raw!$H:$H,Raw!$A:$A,Geography!$B12,Raw!$G:$G,Geography!BT$6,Raw!$C:$C,Geography!$A$6),SUMIFS(Raw!$H:$H,Raw!$A:$A,Geography!$B12,Raw!$G:$G,Geography!BT$6,Raw!$E:$E,Geography!$A$6)))</f>
        <v>22223</v>
      </c>
      <c r="BU12" s="99">
        <f>IF($B$6="Region",SUMIFS(Raw!$H:$H,Raw!$A:$A,Geography!$B12,Raw!$G:$G,Geography!BU$6,Raw!$I:$I,Geography!$A$6),IF($B$6="Provider",SUMIFS(Raw!$H:$H,Raw!$A:$A,Geography!$B12,Raw!$G:$G,Geography!BU$6,Raw!$C:$C,Geography!$A$6),SUMIFS(Raw!$H:$H,Raw!$A:$A,Geography!$B12,Raw!$G:$G,Geography!BU$6,Raw!$E:$E,Geography!$A$6)))</f>
        <v>12398</v>
      </c>
      <c r="BV12" s="99">
        <f>IF($B$6="Region",SUMIFS(Raw!$H:$H,Raw!$A:$A,Geography!$B12,Raw!$G:$G,Geography!BV$6,Raw!$I:$I,Geography!$A$6),IF($B$6="Provider",SUMIFS(Raw!$H:$H,Raw!$A:$A,Geography!$B12,Raw!$G:$G,Geography!BV$6,Raw!$C:$C,Geography!$A$6),SUMIFS(Raw!$H:$H,Raw!$A:$A,Geography!$B12,Raw!$G:$G,Geography!BV$6,Raw!$E:$E,Geography!$A$6)))</f>
        <v>35743</v>
      </c>
      <c r="BW12" s="99">
        <f>IF($B$6="Region",SUMIFS(Raw!$H:$H,Raw!$A:$A,Geography!$B12,Raw!$G:$G,Geography!BW$6,Raw!$I:$I,Geography!$A$6),IF($B$6="Provider",SUMIFS(Raw!$H:$H,Raw!$A:$A,Geography!$B12,Raw!$G:$G,Geography!BW$6,Raw!$C:$C,Geography!$A$6),SUMIFS(Raw!$H:$H,Raw!$A:$A,Geography!$B12,Raw!$G:$G,Geography!BW$6,Raw!$E:$E,Geography!$A$6)))</f>
        <v>15864</v>
      </c>
      <c r="BX12" s="99">
        <f>IF($B$6="Region",SUMIFS(Raw!$H:$H,Raw!$A:$A,Geography!$B12,Raw!$G:$G,Geography!BX$6,Raw!$I:$I,Geography!$A$6),IF($B$6="Provider",SUMIFS(Raw!$H:$H,Raw!$A:$A,Geography!$B12,Raw!$G:$G,Geography!BX$6,Raw!$C:$C,Geography!$A$6),SUMIFS(Raw!$H:$H,Raw!$A:$A,Geography!$B12,Raw!$G:$G,Geography!BX$6,Raw!$E:$E,Geography!$A$6)))</f>
        <v>16950</v>
      </c>
      <c r="BY12" s="99">
        <f>IF($B$6="Region",SUMIFS(Raw!$H:$H,Raw!$A:$A,Geography!$B12,Raw!$G:$G,Geography!BY$6,Raw!$I:$I,Geography!$A$6),IF($B$6="Provider",SUMIFS(Raw!$H:$H,Raw!$A:$A,Geography!$B12,Raw!$G:$G,Geography!BY$6,Raw!$C:$C,Geography!$A$6),SUMIFS(Raw!$H:$H,Raw!$A:$A,Geography!$B12,Raw!$G:$G,Geography!BY$6,Raw!$E:$E,Geography!$A$6)))</f>
        <v>12595</v>
      </c>
      <c r="BZ12" s="99">
        <f>IF($B$6="Region",SUMIFS(Raw!$H:$H,Raw!$A:$A,Geography!$B12,Raw!$G:$G,Geography!BZ$6,Raw!$I:$I,Geography!$A$6),IF($B$6="Provider",SUMIFS(Raw!$H:$H,Raw!$A:$A,Geography!$B12,Raw!$G:$G,Geography!BZ$6,Raw!$C:$C,Geography!$A$6),SUMIFS(Raw!$H:$H,Raw!$A:$A,Geography!$B12,Raw!$G:$G,Geography!BZ$6,Raw!$E:$E,Geography!$A$6)))</f>
        <v>67051</v>
      </c>
      <c r="CA12" s="99">
        <f>IF($B$6="Region",SUMIFS(Raw!$H:$H,Raw!$A:$A,Geography!$B12,Raw!$G:$G,Geography!CA$6,Raw!$I:$I,Geography!$A$6),IF($B$6="Provider",SUMIFS(Raw!$H:$H,Raw!$A:$A,Geography!$B12,Raw!$G:$G,Geography!CA$6,Raw!$C:$C,Geography!$A$6),SUMIFS(Raw!$H:$H,Raw!$A:$A,Geography!$B12,Raw!$G:$G,Geography!CA$6,Raw!$E:$E,Geography!$A$6)))</f>
        <v>42143</v>
      </c>
      <c r="CB12" s="99">
        <f>IF($B$6="Region",SUMIFS(Raw!$H:$H,Raw!$A:$A,Geography!$B12,Raw!$G:$G,Geography!CB$6,Raw!$I:$I,Geography!$A$6),IF($B$6="Provider",SUMIFS(Raw!$H:$H,Raw!$A:$A,Geography!$B12,Raw!$G:$G,Geography!CB$6,Raw!$C:$C,Geography!$A$6),SUMIFS(Raw!$H:$H,Raw!$A:$A,Geography!$B12,Raw!$G:$G,Geography!CB$6,Raw!$E:$E,Geography!$A$6)))</f>
        <v>46719</v>
      </c>
      <c r="CC12" s="99">
        <f>IF($B$6="Region",SUMIFS(Raw!$H:$H,Raw!$A:$A,Geography!$B12,Raw!$G:$G,Geography!CC$6,Raw!$I:$I,Geography!$A$6),IF($B$6="Provider",SUMIFS(Raw!$H:$H,Raw!$A:$A,Geography!$B12,Raw!$G:$G,Geography!CC$6,Raw!$C:$C,Geography!$A$6),SUMIFS(Raw!$H:$H,Raw!$A:$A,Geography!$B12,Raw!$G:$G,Geography!CC$6,Raw!$E:$E,Geography!$A$6)))</f>
        <v>40219</v>
      </c>
      <c r="CD12" s="99">
        <f>IF($B$6="Region",SUMIFS(Raw!$H:$H,Raw!$A:$A,Geography!$B12,Raw!$G:$G,Geography!CD$6,Raw!$I:$I,Geography!$A$6),IF($B$6="Provider",SUMIFS(Raw!$H:$H,Raw!$A:$A,Geography!$B12,Raw!$G:$G,Geography!CD$6,Raw!$C:$C,Geography!$A$6),SUMIFS(Raw!$H:$H,Raw!$A:$A,Geography!$B12,Raw!$G:$G,Geography!CD$6,Raw!$E:$E,Geography!$A$6)))</f>
        <v>9043</v>
      </c>
      <c r="CE12" s="99">
        <f>IF($B$6="Region",SUMIFS(Raw!$H:$H,Raw!$A:$A,Geography!$B12,Raw!$G:$G,Geography!CE$6,Raw!$I:$I,Geography!$A$6),IF($B$6="Provider",SUMIFS(Raw!$H:$H,Raw!$A:$A,Geography!$B12,Raw!$G:$G,Geography!CE$6,Raw!$C:$C,Geography!$A$6),SUMIFS(Raw!$H:$H,Raw!$A:$A,Geography!$B12,Raw!$G:$G,Geography!CE$6,Raw!$E:$E,Geography!$A$6)))</f>
        <v>6129</v>
      </c>
      <c r="CF12" s="99">
        <f>IF($B$6="Region",SUMIFS(Raw!$H:$H,Raw!$A:$A,Geography!$B12,Raw!$G:$G,Geography!CF$6,Raw!$I:$I,Geography!$A$6),IF($B$6="Provider",SUMIFS(Raw!$H:$H,Raw!$A:$A,Geography!$B12,Raw!$G:$G,Geography!CF$6,Raw!$C:$C,Geography!$A$6),SUMIFS(Raw!$H:$H,Raw!$A:$A,Geography!$B12,Raw!$G:$G,Geography!CF$6,Raw!$E:$E,Geography!$A$6)))</f>
        <v>1047</v>
      </c>
      <c r="CG12" s="99">
        <f>IF($B$6="Region",SUMIFS(Raw!$H:$H,Raw!$A:$A,Geography!$B12,Raw!$G:$G,Geography!CG$6,Raw!$I:$I,Geography!$A$6),IF($B$6="Provider",SUMIFS(Raw!$H:$H,Raw!$A:$A,Geography!$B12,Raw!$G:$G,Geography!CG$6,Raw!$C:$C,Geography!$A$6),SUMIFS(Raw!$H:$H,Raw!$A:$A,Geography!$B12,Raw!$G:$G,Geography!CG$6,Raw!$E:$E,Geography!$A$6)))</f>
        <v>975</v>
      </c>
      <c r="CH12" s="99">
        <f>IF($B$6="Region",SUMIFS(Raw!$H:$H,Raw!$A:$A,Geography!$B12,Raw!$G:$G,Geography!CH$6,Raw!$I:$I,Geography!$A$6),IF($B$6="Provider",SUMIFS(Raw!$H:$H,Raw!$A:$A,Geography!$B12,Raw!$G:$G,Geography!CH$6,Raw!$C:$C,Geography!$A$6),SUMIFS(Raw!$H:$H,Raw!$A:$A,Geography!$B12,Raw!$G:$G,Geography!CH$6,Raw!$E:$E,Geography!$A$6)))</f>
        <v>6538</v>
      </c>
      <c r="CI12" s="99">
        <f>IF($B$6="Region",SUMIFS(Raw!$H:$H,Raw!$A:$A,Geography!$B12,Raw!$G:$G,Geography!CI$6,Raw!$I:$I,Geography!$A$6),IF($B$6="Provider",SUMIFS(Raw!$H:$H,Raw!$A:$A,Geography!$B12,Raw!$G:$G,Geography!CI$6,Raw!$C:$C,Geography!$A$6),SUMIFS(Raw!$H:$H,Raw!$A:$A,Geography!$B12,Raw!$G:$G,Geography!CI$6,Raw!$E:$E,Geography!$A$6)))</f>
        <v>6166</v>
      </c>
      <c r="CJ12" s="99">
        <f>IF($B$6="Region",SUMIFS(Raw!$H:$H,Raw!$A:$A,Geography!$B12,Raw!$G:$G,Geography!CJ$6,Raw!$I:$I,Geography!$A$6),IF($B$6="Provider",SUMIFS(Raw!$H:$H,Raw!$A:$A,Geography!$B12,Raw!$G:$G,Geography!CJ$6,Raw!$C:$C,Geography!$A$6),SUMIFS(Raw!$H:$H,Raw!$A:$A,Geography!$B12,Raw!$G:$G,Geography!CJ$6,Raw!$E:$E,Geography!$A$6)))</f>
        <v>3665</v>
      </c>
      <c r="CK12" s="99">
        <f>IF($B$6="Region",SUMIFS(Raw!$H:$H,Raw!$A:$A,Geography!$B12,Raw!$G:$G,Geography!CK$6,Raw!$I:$I,Geography!$A$6),IF($B$6="Provider",SUMIFS(Raw!$H:$H,Raw!$A:$A,Geography!$B12,Raw!$G:$G,Geography!CK$6,Raw!$C:$C,Geography!$A$6),SUMIFS(Raw!$H:$H,Raw!$A:$A,Geography!$B12,Raw!$G:$G,Geography!CK$6,Raw!$E:$E,Geography!$A$6)))</f>
        <v>1390</v>
      </c>
      <c r="CL12" s="99">
        <f>IF($B$6="Region",SUMIFS(Raw!$H:$H,Raw!$A:$A,Geography!$B12,Raw!$G:$G,Geography!CL$6,Raw!$I:$I,Geography!$A$6),IF($B$6="Provider",SUMIFS(Raw!$H:$H,Raw!$A:$A,Geography!$B12,Raw!$G:$G,Geography!CL$6,Raw!$C:$C,Geography!$A$6),SUMIFS(Raw!$H:$H,Raw!$A:$A,Geography!$B12,Raw!$G:$G,Geography!CL$6,Raw!$E:$E,Geography!$A$6)))</f>
        <v>6001</v>
      </c>
      <c r="CM12" s="99">
        <f>IF($B$6="Region",SUMIFS(Raw!$H:$H,Raw!$A:$A,Geography!$B12,Raw!$G:$G,Geography!CM$6,Raw!$I:$I,Geography!$A$6),IF($B$6="Provider",SUMIFS(Raw!$H:$H,Raw!$A:$A,Geography!$B12,Raw!$G:$G,Geography!CM$6,Raw!$C:$C,Geography!$A$6),SUMIFS(Raw!$H:$H,Raw!$A:$A,Geography!$B12,Raw!$G:$G,Geography!CM$6,Raw!$E:$E,Geography!$A$6)))</f>
        <v>2949</v>
      </c>
    </row>
    <row r="13" spans="1:112" x14ac:dyDescent="0.25">
      <c r="B13" s="14">
        <v>45778</v>
      </c>
      <c r="D13" s="99">
        <f>IF($B$6="Region",SUMIFS(Raw!$H:$H,Raw!$A:$A,Geography!$B13,Raw!$G:$G,Geography!D$6,Raw!$I:$I,Geography!$A$6),IF($B$6="Provider",SUMIFS(Raw!$H:$H,Raw!$A:$A,Geography!$B13,Raw!$G:$G,Geography!D$6,Raw!$C:$C,Geography!$A$6),SUMIFS(Raw!$H:$H,Raw!$A:$A,Geography!$B13,Raw!$G:$G,Geography!D$6,Raw!$E:$E,Geography!$A$6)))</f>
        <v>1699347</v>
      </c>
      <c r="E13" s="99">
        <f>IF($B$6="Region",SUMIFS(Raw!$H:$H,Raw!$A:$A,Geography!$B13,Raw!$G:$G,Geography!E$6,Raw!$I:$I,Geography!$A$6),IF($B$6="Provider",SUMIFS(Raw!$H:$H,Raw!$A:$A,Geography!$B13,Raw!$G:$G,Geography!E$6,Raw!$C:$C,Geography!$A$6),SUMIFS(Raw!$H:$H,Raw!$A:$A,Geography!$B13,Raw!$G:$G,Geography!E$6,Raw!$E:$E,Geography!$A$6)))</f>
        <v>1072346</v>
      </c>
      <c r="F13" s="99">
        <f>IF($B$6="Region",SUMIFS(Raw!$H:$H,Raw!$A:$A,Geography!$B13,Raw!$G:$G,Geography!F$6,Raw!$I:$I,Geography!$A$6),IF($B$6="Provider",SUMIFS(Raw!$H:$H,Raw!$A:$A,Geography!$B13,Raw!$G:$G,Geography!F$6,Raw!$C:$C,Geography!$A$6),SUMIFS(Raw!$H:$H,Raw!$A:$A,Geography!$B13,Raw!$G:$G,Geography!F$6,Raw!$E:$E,Geography!$A$6)))</f>
        <v>1595107</v>
      </c>
      <c r="G13" s="99">
        <f>IF($B$6="Region",SUMIFS(Raw!$H:$H,Raw!$A:$A,Geography!$B13,Raw!$G:$G,Geography!G$6,Raw!$I:$I,Geography!$A$6),IF($B$6="Provider",SUMIFS(Raw!$H:$H,Raw!$A:$A,Geography!$B13,Raw!$G:$G,Geography!G$6,Raw!$C:$C,Geography!$A$6),SUMIFS(Raw!$H:$H,Raw!$A:$A,Geography!$B13,Raw!$G:$G,Geography!G$6,Raw!$E:$E,Geography!$A$6)))</f>
        <v>1413993</v>
      </c>
      <c r="H13" s="99">
        <f>IF($B$6="Region",SUMIFS(Raw!$H:$H,Raw!$A:$A,Geography!$B13,Raw!$G:$G,Geography!H$6,Raw!$I:$I,Geography!$A$6),IF($B$6="Provider",SUMIFS(Raw!$H:$H,Raw!$A:$A,Geography!$B13,Raw!$G:$G,Geography!H$6,Raw!$C:$C,Geography!$A$6),SUMIFS(Raw!$H:$H,Raw!$A:$A,Geography!$B13,Raw!$G:$G,Geography!H$6,Raw!$E:$E,Geography!$A$6)))</f>
        <v>36887</v>
      </c>
      <c r="I13" s="99">
        <f>IF($B$6="Region",SUMIFS(Raw!$H:$H,Raw!$A:$A,Geography!$B13,Raw!$G:$G,Geography!I$6,Raw!$I:$I,Geography!$A$6),IF($B$6="Provider",SUMIFS(Raw!$H:$H,Raw!$A:$A,Geography!$B13,Raw!$G:$G,Geography!I$6,Raw!$C:$C,Geography!$A$6),SUMIFS(Raw!$H:$H,Raw!$A:$A,Geography!$B13,Raw!$G:$G,Geography!I$6,Raw!$E:$E,Geography!$A$6)))</f>
        <v>54438704</v>
      </c>
      <c r="J13" s="99" t="str">
        <f>IF($B$6="Area", SUMIFS(Raw!$H:$H,Raw!$A:$A,Geography!$B13,Raw!$G:$G,Geography!J$6,Raw!$E:$E,Geography!$A$6), " ")</f>
        <v xml:space="preserve"> </v>
      </c>
      <c r="K13" s="99" t="str">
        <f>IF($B$6="Area", SUMIFS(Raw!$H:$H,Raw!$A:$A,Geography!$B13,Raw!$G:$G,Geography!K$6,Raw!$E:$E,Geography!$A$6), " ")</f>
        <v xml:space="preserve"> </v>
      </c>
      <c r="L13" s="99">
        <f>IF($B$6="Region",SUMIFS(Raw!$H:$H,Raw!$A:$A,Geography!$B13,Raw!$G:$G,Geography!L$6,Raw!$I:$I,Geography!$A$6),IF($B$6="Provider",SUMIFS(Raw!$H:$H,Raw!$A:$A,Geography!$B13,Raw!$G:$G,Geography!L$6,Raw!$C:$C,Geography!$A$6),SUMIFS(Raw!$H:$H,Raw!$A:$A,Geography!$B13,Raw!$G:$G,Geography!L$6,Raw!$E:$E,Geography!$A$6)))</f>
        <v>8739632</v>
      </c>
      <c r="M13" s="99">
        <f>IF($B$6="Region",SUMIFS(Raw!$H:$H,Raw!$A:$A,Geography!$B13,Raw!$G:$G,Geography!M$6,Raw!$I:$I,Geography!$A$6),IF($B$6="Provider",SUMIFS(Raw!$H:$H,Raw!$A:$A,Geography!$B13,Raw!$G:$G,Geography!M$6,Raw!$C:$C,Geography!$A$6),SUMIFS(Raw!$H:$H,Raw!$A:$A,Geography!$B13,Raw!$G:$G,Geography!M$6,Raw!$E:$E,Geography!$A$6)))</f>
        <v>441366</v>
      </c>
      <c r="N13" s="99">
        <f>IF($B$6="Region",SUMIFS(Raw!$H:$H,Raw!$A:$A,Geography!$B13,Raw!$G:$G,Geography!N$6,Raw!$I:$I,Geography!$A$6),IF($B$6="Provider",SUMIFS(Raw!$H:$H,Raw!$A:$A,Geography!$B13,Raw!$G:$G,Geography!N$6,Raw!$C:$C,Geography!$A$6),SUMIFS(Raw!$H:$H,Raw!$A:$A,Geography!$B13,Raw!$G:$G,Geography!N$6,Raw!$E:$E,Geography!$A$6)))</f>
        <v>1971211303</v>
      </c>
      <c r="O13" s="99">
        <f>IF($B$6="Region",SUMIFS(Raw!$H:$H,Raw!$A:$A,Geography!$B13,Raw!$G:$G,Geography!O$6,Raw!$I:$I,Geography!$A$6),IF($B$6="Provider",SUMIFS(Raw!$H:$H,Raw!$A:$A,Geography!$B13,Raw!$G:$G,Geography!O$6,Raw!$C:$C,Geography!$A$6),SUMIFS(Raw!$H:$H,Raw!$A:$A,Geography!$B13,Raw!$G:$G,Geography!O$6,Raw!$E:$E,Geography!$A$6)))</f>
        <v>1496379</v>
      </c>
      <c r="P13" s="99">
        <f>IF($B$6="Region",SUMIFS(Raw!$H:$H,Raw!$A:$A,Geography!$B13,Raw!$G:$G,Geography!P$6,Raw!$I:$I,Geography!$A$6),IF($B$6="Provider",SUMIFS(Raw!$H:$H,Raw!$A:$A,Geography!$B13,Raw!$G:$G,Geography!P$6,Raw!$C:$C,Geography!$A$6),SUMIFS(Raw!$H:$H,Raw!$A:$A,Geography!$B13,Raw!$G:$G,Geography!P$6,Raw!$E:$E,Geography!$A$6)))</f>
        <v>50610</v>
      </c>
      <c r="Q13" s="99">
        <f>IF($B$6="Region",SUMIFS(Raw!$H:$H,Raw!$A:$A,Geography!$B13,Raw!$G:$G,Geography!Q$6,Raw!$I:$I,Geography!$A$6),IF($B$6="Provider",SUMIFS(Raw!$H:$H,Raw!$A:$A,Geography!$B13,Raw!$G:$G,Geography!Q$6,Raw!$C:$C,Geography!$A$6),SUMIFS(Raw!$H:$H,Raw!$A:$A,Geography!$B13,Raw!$G:$G,Geography!Q$6,Raw!$E:$E,Geography!$A$6)))</f>
        <v>878932</v>
      </c>
      <c r="R13" s="99">
        <f>IF($B$6="Region",SUMIFS(Raw!$H:$H,Raw!$A:$A,Geography!$B13,Raw!$G:$G,Geography!R$6,Raw!$I:$I,Geography!$A$6),IF($B$6="Provider",SUMIFS(Raw!$H:$H,Raw!$A:$A,Geography!$B13,Raw!$G:$G,Geography!R$6,Raw!$C:$C,Geography!$A$6),SUMIFS(Raw!$H:$H,Raw!$A:$A,Geography!$B13,Raw!$G:$G,Geography!R$6,Raw!$E:$E,Geography!$A$6)))</f>
        <v>320537</v>
      </c>
      <c r="S13" s="99">
        <f>IF($B$6="Region",SUMIFS(Raw!$H:$H,Raw!$A:$A,Geography!$B13,Raw!$G:$G,Geography!S$6,Raw!$I:$I,Geography!$A$6),IF($B$6="Provider",SUMIFS(Raw!$H:$H,Raw!$A:$A,Geography!$B13,Raw!$G:$G,Geography!S$6,Raw!$C:$C,Geography!$A$6),SUMIFS(Raw!$H:$H,Raw!$A:$A,Geography!$B13,Raw!$G:$G,Geography!S$6,Raw!$E:$E,Geography!$A$6)))</f>
        <v>236868</v>
      </c>
      <c r="T13" s="99">
        <f>IF($B$6="Region",SUMIFS(Raw!$H:$H,Raw!$A:$A,Geography!$B13,Raw!$G:$G,Geography!T$6,Raw!$I:$I,Geography!$A$6),IF($B$6="Provider",SUMIFS(Raw!$H:$H,Raw!$A:$A,Geography!$B13,Raw!$G:$G,Geography!T$6,Raw!$C:$C,Geography!$A$6),SUMIFS(Raw!$H:$H,Raw!$A:$A,Geography!$B13,Raw!$G:$G,Geography!T$6,Raw!$E:$E,Geography!$A$6)))</f>
        <v>9432</v>
      </c>
      <c r="U13" s="99">
        <f>IF($B$6="Region",SUMIFS(Raw!$H:$H,Raw!$A:$A,Geography!$B13,Raw!$G:$G,Geography!U$6,Raw!$I:$I,Geography!$A$6),IF($B$6="Provider",SUMIFS(Raw!$H:$H,Raw!$A:$A,Geography!$B13,Raw!$G:$G,Geography!U$6,Raw!$C:$C,Geography!$A$6),SUMIFS(Raw!$H:$H,Raw!$A:$A,Geography!$B13,Raw!$G:$G,Geography!U$6,Raw!$E:$E,Geography!$A$6)))</f>
        <v>672154</v>
      </c>
      <c r="V13" s="99">
        <f>IF($B$6="Region",SUMIFS(Raw!$H:$H,Raw!$A:$A,Geography!$B13,Raw!$G:$G,Geography!V$6,Raw!$I:$I,Geography!$A$6),IF($B$6="Provider",SUMIFS(Raw!$H:$H,Raw!$A:$A,Geography!$B13,Raw!$G:$G,Geography!V$6,Raw!$C:$C,Geography!$A$6),SUMIFS(Raw!$H:$H,Raw!$A:$A,Geography!$B13,Raw!$G:$G,Geography!V$6,Raw!$E:$E,Geography!$A$6)))</f>
        <v>12992</v>
      </c>
      <c r="W13" s="99">
        <f>IF($B$6="Region",SUMIFS(Raw!$H:$H,Raw!$A:$A,Geography!$B13,Raw!$G:$G,Geography!W$6,Raw!$I:$I,Geography!$A$6),IF($B$6="Provider",SUMIFS(Raw!$H:$H,Raw!$A:$A,Geography!$B13,Raw!$G:$G,Geography!W$6,Raw!$C:$C,Geography!$A$6),SUMIFS(Raw!$H:$H,Raw!$A:$A,Geography!$B13,Raw!$G:$G,Geography!W$6,Raw!$E:$E,Geography!$A$6)))</f>
        <v>300878</v>
      </c>
      <c r="X13" s="99">
        <f>IF($B$6="Region",SUMIFS(Raw!$H:$H,Raw!$A:$A,Geography!$B13,Raw!$G:$G,Geography!X$6,Raw!$I:$I,Geography!$A$6),IF($B$6="Provider",SUMIFS(Raw!$H:$H,Raw!$A:$A,Geography!$B13,Raw!$G:$G,Geography!X$6,Raw!$C:$C,Geography!$A$6),SUMIFS(Raw!$H:$H,Raw!$A:$A,Geography!$B13,Raw!$G:$G,Geography!X$6,Raw!$E:$E,Geography!$A$6)))</f>
        <v>126708</v>
      </c>
      <c r="Y13" s="99" t="str">
        <f>IF($B$6="Area", SUMIFS(Raw!$H:$H,Raw!$A:$A,Geography!$B13,Raw!$G:$G,Geography!Y$6,Raw!$E:$E,Geography!$A$6), " ")</f>
        <v xml:space="preserve"> </v>
      </c>
      <c r="Z13" s="99" t="str">
        <f>IF($B$6="Area", SUMIFS(Raw!$H:$H,Raw!$A:$A,Geography!$B13,Raw!$G:$G,Geography!Z$6,Raw!$E:$E,Geography!$A$6), " ")</f>
        <v xml:space="preserve"> </v>
      </c>
      <c r="AA13" s="99">
        <f>IF($B$6="Region",SUMIFS(Raw!$H:$H,Raw!$A:$A,Geography!$B13,Raw!$G:$G,Geography!AA$6,Raw!$I:$I,Geography!$A$6),IF($B$6="Provider",SUMIFS(Raw!$H:$H,Raw!$A:$A,Geography!$B13,Raw!$G:$G,Geography!AA$6,Raw!$C:$C,Geography!$A$6),SUMIFS(Raw!$H:$H,Raw!$A:$A,Geography!$B13,Raw!$G:$G,Geography!AA$6,Raw!$E:$E,Geography!$A$6)))</f>
        <v>79834</v>
      </c>
      <c r="AB13" s="99">
        <f>IF($B$6="Region",SUMIFS(Raw!$H:$H,Raw!$A:$A,Geography!$B13,Raw!$G:$G,Geography!AB$6,Raw!$I:$I,Geography!$A$6),IF($B$6="Provider",SUMIFS(Raw!$H:$H,Raw!$A:$A,Geography!$B13,Raw!$G:$G,Geography!AB$6,Raw!$C:$C,Geography!$A$6),SUMIFS(Raw!$H:$H,Raw!$A:$A,Geography!$B13,Raw!$G:$G,Geography!AB$6,Raw!$E:$E,Geography!$A$6)))</f>
        <v>37697</v>
      </c>
      <c r="AC13" s="99" t="str">
        <f>IF($B$6="Area", SUMIFS(Raw!$H:$H,Raw!$A:$A,Geography!$B13,Raw!$G:$G,Geography!AC$6,Raw!$E:$E,Geography!$A$6), " ")</f>
        <v xml:space="preserve"> </v>
      </c>
      <c r="AD13" s="99" t="str">
        <f>IF($B$6="Area", SUMIFS(Raw!$H:$H,Raw!$A:$A,Geography!$B13,Raw!$G:$G,Geography!AD$6,Raw!$E:$E,Geography!$A$6), " ")</f>
        <v xml:space="preserve"> </v>
      </c>
      <c r="AE13" s="99">
        <f>IF($B$6="Region",SUMIFS(Raw!$H:$H,Raw!$A:$A,Geography!$B13,Raw!$G:$G,Geography!AE$6,Raw!$I:$I,Geography!$A$6),IF($B$6="Provider",SUMIFS(Raw!$H:$H,Raw!$A:$A,Geography!$B13,Raw!$G:$G,Geography!AE$6,Raw!$C:$C,Geography!$A$6),SUMIFS(Raw!$H:$H,Raw!$A:$A,Geography!$B13,Raw!$G:$G,Geography!AE$6,Raw!$E:$E,Geography!$A$6)))</f>
        <v>1503877</v>
      </c>
      <c r="AF13" s="99">
        <f>IF($B$6="Region",SUMIFS(Raw!$H:$H,Raw!$A:$A,Geography!$B13,Raw!$G:$G,Geography!AF$6,Raw!$I:$I,Geography!$A$6),IF($B$6="Provider",SUMIFS(Raw!$H:$H,Raw!$A:$A,Geography!$B13,Raw!$G:$G,Geography!AF$6,Raw!$C:$C,Geography!$A$6),SUMIFS(Raw!$H:$H,Raw!$A:$A,Geography!$B13,Raw!$G:$G,Geography!AF$6,Raw!$E:$E,Geography!$A$6)))</f>
        <v>172343</v>
      </c>
      <c r="AG13" s="99">
        <f>IF($B$6="Region",SUMIFS(Raw!$H:$H,Raw!$A:$A,Geography!$B13,Raw!$G:$G,Geography!AG$6,Raw!$I:$I,Geography!$A$6),IF($B$6="Provider",SUMIFS(Raw!$H:$H,Raw!$A:$A,Geography!$B13,Raw!$G:$G,Geography!AG$6,Raw!$C:$C,Geography!$A$6),SUMIFS(Raw!$H:$H,Raw!$A:$A,Geography!$B13,Raw!$G:$G,Geography!AG$6,Raw!$E:$E,Geography!$A$6)))</f>
        <v>202346</v>
      </c>
      <c r="AH13" s="99">
        <f>IF($B$6="Region",SUMIFS(Raw!$H:$H,Raw!$A:$A,Geography!$B13,Raw!$G:$G,Geography!AH$6,Raw!$I:$I,Geography!$A$6),IF($B$6="Provider",SUMIFS(Raw!$H:$H,Raw!$A:$A,Geography!$B13,Raw!$G:$G,Geography!AH$6,Raw!$C:$C,Geography!$A$6),SUMIFS(Raw!$H:$H,Raw!$A:$A,Geography!$B13,Raw!$G:$G,Geography!AH$6,Raw!$E:$E,Geography!$A$6)))</f>
        <v>109027</v>
      </c>
      <c r="AI13" s="99">
        <f>IF($B$6="Region",SUMIFS(Raw!$H:$H,Raw!$A:$A,Geography!$B13,Raw!$G:$G,Geography!AI$6,Raw!$I:$I,Geography!$A$6),IF($B$6="Provider",SUMIFS(Raw!$H:$H,Raw!$A:$A,Geography!$B13,Raw!$G:$G,Geography!AI$6,Raw!$C:$C,Geography!$A$6),SUMIFS(Raw!$H:$H,Raw!$A:$A,Geography!$B13,Raw!$G:$G,Geography!AI$6,Raw!$E:$E,Geography!$A$6)))</f>
        <v>830</v>
      </c>
      <c r="AJ13" s="99">
        <f>IF($B$6="Region",SUMIFS(Raw!$H:$H,Raw!$A:$A,Geography!$B13,Raw!$G:$G,Geography!AJ$6,Raw!$I:$I,Geography!$A$6),IF($B$6="Provider",SUMIFS(Raw!$H:$H,Raw!$A:$A,Geography!$B13,Raw!$G:$G,Geography!AJ$6,Raw!$C:$C,Geography!$A$6),SUMIFS(Raw!$H:$H,Raw!$A:$A,Geography!$B13,Raw!$G:$G,Geography!AJ$6,Raw!$E:$E,Geography!$A$6)))</f>
        <v>87197</v>
      </c>
      <c r="AK13" s="99">
        <f>IF($B$6="Region",SUMIFS(Raw!$H:$H,Raw!$A:$A,Geography!$B13,Raw!$G:$G,Geography!AK$6,Raw!$I:$I,Geography!$A$6),IF($B$6="Provider",SUMIFS(Raw!$H:$H,Raw!$A:$A,Geography!$B13,Raw!$G:$G,Geography!AK$6,Raw!$C:$C,Geography!$A$6),SUMIFS(Raw!$H:$H,Raw!$A:$A,Geography!$B13,Raw!$G:$G,Geography!AK$6,Raw!$E:$E,Geography!$A$6)))</f>
        <v>6221</v>
      </c>
      <c r="AL13" s="99">
        <f>IF($B$6="Region",SUMIFS(Raw!$H:$H,Raw!$A:$A,Geography!$B13,Raw!$G:$G,Geography!AL$6,Raw!$I:$I,Geography!$A$6),IF($B$6="Provider",SUMIFS(Raw!$H:$H,Raw!$A:$A,Geography!$B13,Raw!$G:$G,Geography!AL$6,Raw!$C:$C,Geography!$A$6),SUMIFS(Raw!$H:$H,Raw!$A:$A,Geography!$B13,Raw!$G:$G,Geography!AL$6,Raw!$E:$E,Geography!$A$6)))</f>
        <v>65713</v>
      </c>
      <c r="AM13" s="99">
        <f>IF($B$6="Region",SUMIFS(Raw!$H:$H,Raw!$A:$A,Geography!$B13,Raw!$G:$G,Geography!AM$6,Raw!$I:$I,Geography!$A$6),IF($B$6="Provider",SUMIFS(Raw!$H:$H,Raw!$A:$A,Geography!$B13,Raw!$G:$G,Geography!AM$6,Raw!$C:$C,Geography!$A$6),SUMIFS(Raw!$H:$H,Raw!$A:$A,Geography!$B13,Raw!$G:$G,Geography!AM$6,Raw!$E:$E,Geography!$A$6)))</f>
        <v>11616</v>
      </c>
      <c r="AN13" s="99">
        <f>IF($B$6="Region",SUMIFS(Raw!$H:$H,Raw!$A:$A,Geography!$B13,Raw!$G:$G,Geography!AN$6,Raw!$I:$I,Geography!$A$6),IF($B$6="Provider",SUMIFS(Raw!$H:$H,Raw!$A:$A,Geography!$B13,Raw!$G:$G,Geography!AN$6,Raw!$C:$C,Geography!$A$6),SUMIFS(Raw!$H:$H,Raw!$A:$A,Geography!$B13,Raw!$G:$G,Geography!AN$6,Raw!$E:$E,Geography!$A$6)))</f>
        <v>132993</v>
      </c>
      <c r="AO13" s="99">
        <f>IF($B$6="Region",SUMIFS(Raw!$H:$H,Raw!$A:$A,Geography!$B13,Raw!$G:$G,Geography!AO$6,Raw!$I:$I,Geography!$A$6),IF($B$6="Provider",SUMIFS(Raw!$H:$H,Raw!$A:$A,Geography!$B13,Raw!$G:$G,Geography!AO$6,Raw!$C:$C,Geography!$A$6),SUMIFS(Raw!$H:$H,Raw!$A:$A,Geography!$B13,Raw!$G:$G,Geography!AO$6,Raw!$E:$E,Geography!$A$6)))</f>
        <v>87352</v>
      </c>
      <c r="AP13" s="99">
        <f>IF($B$6="Region",SUMIFS(Raw!$H:$H,Raw!$A:$A,Geography!$B13,Raw!$G:$G,Geography!AP$6,Raw!$I:$I,Geography!$A$6),IF($B$6="Provider",SUMIFS(Raw!$H:$H,Raw!$A:$A,Geography!$B13,Raw!$G:$G,Geography!AP$6,Raw!$C:$C,Geography!$A$6),SUMIFS(Raw!$H:$H,Raw!$A:$A,Geography!$B13,Raw!$G:$G,Geography!AP$6,Raw!$E:$E,Geography!$A$6)))</f>
        <v>204980</v>
      </c>
      <c r="AQ13" s="99">
        <f>IF($B$6="Region",SUMIFS(Raw!$H:$H,Raw!$A:$A,Geography!$B13,Raw!$G:$G,Geography!AQ$6,Raw!$I:$I,Geography!$A$6),IF($B$6="Provider",SUMIFS(Raw!$H:$H,Raw!$A:$A,Geography!$B13,Raw!$G:$G,Geography!AQ$6,Raw!$C:$C,Geography!$A$6),SUMIFS(Raw!$H:$H,Raw!$A:$A,Geography!$B13,Raw!$G:$G,Geography!AQ$6,Raw!$E:$E,Geography!$A$6)))</f>
        <v>136594</v>
      </c>
      <c r="AR13" s="99">
        <f>IF($B$6="Region",SUMIFS(Raw!$H:$H,Raw!$A:$A,Geography!$B13,Raw!$G:$G,Geography!AR$6,Raw!$I:$I,Geography!$A$6),IF($B$6="Provider",SUMIFS(Raw!$H:$H,Raw!$A:$A,Geography!$B13,Raw!$G:$G,Geography!AR$6,Raw!$C:$C,Geography!$A$6),SUMIFS(Raw!$H:$H,Raw!$A:$A,Geography!$B13,Raw!$G:$G,Geography!AR$6,Raw!$E:$E,Geography!$A$6)))</f>
        <v>118886</v>
      </c>
      <c r="AS13" s="99">
        <f>IF($B$6="Region",SUMIFS(Raw!$H:$H,Raw!$A:$A,Geography!$B13,Raw!$G:$G,Geography!AS$6,Raw!$I:$I,Geography!$A$6),IF($B$6="Provider",SUMIFS(Raw!$H:$H,Raw!$A:$A,Geography!$B13,Raw!$G:$G,Geography!AS$6,Raw!$C:$C,Geography!$A$6),SUMIFS(Raw!$H:$H,Raw!$A:$A,Geography!$B13,Raw!$G:$G,Geography!AS$6,Raw!$E:$E,Geography!$A$6)))</f>
        <v>61366</v>
      </c>
      <c r="AT13" s="99">
        <f>IF($B$6="Region",SUMIFS(Raw!$H:$H,Raw!$A:$A,Geography!$B13,Raw!$G:$G,Geography!AT$6,Raw!$I:$I,Geography!$A$6),IF($B$6="Provider",SUMIFS(Raw!$H:$H,Raw!$A:$A,Geography!$B13,Raw!$G:$G,Geography!AT$6,Raw!$C:$C,Geography!$A$6),SUMIFS(Raw!$H:$H,Raw!$A:$A,Geography!$B13,Raw!$G:$G,Geography!AT$6,Raw!$E:$E,Geography!$A$6)))</f>
        <v>31927</v>
      </c>
      <c r="AU13" s="99">
        <f>IF($B$6="Region",SUMIFS(Raw!$H:$H,Raw!$A:$A,Geography!$B13,Raw!$G:$G,Geography!AU$6,Raw!$I:$I,Geography!$A$6),IF($B$6="Provider",SUMIFS(Raw!$H:$H,Raw!$A:$A,Geography!$B13,Raw!$G:$G,Geography!AU$6,Raw!$C:$C,Geography!$A$6),SUMIFS(Raw!$H:$H,Raw!$A:$A,Geography!$B13,Raw!$G:$G,Geography!AU$6,Raw!$E:$E,Geography!$A$6)))</f>
        <v>12273</v>
      </c>
      <c r="AV13" s="99">
        <f>IF($B$6="Region",SUMIFS(Raw!$H:$H,Raw!$A:$A,Geography!$B13,Raw!$G:$G,Geography!AV$6,Raw!$I:$I,Geography!$A$6),IF($B$6="Provider",SUMIFS(Raw!$H:$H,Raw!$A:$A,Geography!$B13,Raw!$G:$G,Geography!AV$6,Raw!$C:$C,Geography!$A$6),SUMIFS(Raw!$H:$H,Raw!$A:$A,Geography!$B13,Raw!$G:$G,Geography!AV$6,Raw!$E:$E,Geography!$A$6)))</f>
        <v>71715</v>
      </c>
      <c r="AW13" s="99">
        <f>IF($B$6="Region",SUMIFS(Raw!$H:$H,Raw!$A:$A,Geography!$B13,Raw!$G:$G,Geography!AW$6,Raw!$I:$I,Geography!$A$6),IF($B$6="Provider",SUMIFS(Raw!$H:$H,Raw!$A:$A,Geography!$B13,Raw!$G:$G,Geography!AW$6,Raw!$C:$C,Geography!$A$6),SUMIFS(Raw!$H:$H,Raw!$A:$A,Geography!$B13,Raw!$G:$G,Geography!AW$6,Raw!$E:$E,Geography!$A$6)))</f>
        <v>305076889</v>
      </c>
      <c r="AX13" s="99">
        <f>IF($B$6="Region",SUMIFS(Raw!$H:$H,Raw!$A:$A,Geography!$B13,Raw!$G:$G,Geography!AX$6,Raw!$I:$I,Geography!$A$6),IF($B$6="Provider",SUMIFS(Raw!$H:$H,Raw!$A:$A,Geography!$B13,Raw!$G:$G,Geography!AX$6,Raw!$C:$C,Geography!$A$6),SUMIFS(Raw!$H:$H,Raw!$A:$A,Geography!$B13,Raw!$G:$G,Geography!AX$6,Raw!$E:$E,Geography!$A$6)))</f>
        <v>162967</v>
      </c>
      <c r="AY13" s="99">
        <f>IF($B$6="Region",SUMIFS(Raw!$H:$H,Raw!$A:$A,Geography!$B13,Raw!$G:$G,Geography!AY$6,Raw!$I:$I,Geography!$A$6),IF($B$6="Provider",SUMIFS(Raw!$H:$H,Raw!$A:$A,Geography!$B13,Raw!$G:$G,Geography!AY$6,Raw!$C:$C,Geography!$A$6),SUMIFS(Raw!$H:$H,Raw!$A:$A,Geography!$B13,Raw!$G:$G,Geography!AY$6,Raw!$E:$E,Geography!$A$6)))</f>
        <v>85535</v>
      </c>
      <c r="AZ13" s="99">
        <f>IF($B$6="Region",SUMIFS(Raw!$H:$H,Raw!$A:$A,Geography!$B13,Raw!$G:$G,Geography!AZ$6,Raw!$I:$I,Geography!$A$6),IF($B$6="Provider",SUMIFS(Raw!$H:$H,Raw!$A:$A,Geography!$B13,Raw!$G:$G,Geography!AZ$6,Raw!$C:$C,Geography!$A$6),SUMIFS(Raw!$H:$H,Raw!$A:$A,Geography!$B13,Raw!$G:$G,Geography!AZ$6,Raw!$E:$E,Geography!$A$6)))</f>
        <v>6467</v>
      </c>
      <c r="BA13" s="99">
        <f>IF($B$6="Region",SUMIFS(Raw!$H:$H,Raw!$A:$A,Geography!$B13,Raw!$G:$G,Geography!BA$6,Raw!$I:$I,Geography!$A$6),IF($B$6="Provider",SUMIFS(Raw!$H:$H,Raw!$A:$A,Geography!$B13,Raw!$G:$G,Geography!BA$6,Raw!$C:$C,Geography!$A$6),SUMIFS(Raw!$H:$H,Raw!$A:$A,Geography!$B13,Raw!$G:$G,Geography!BA$6,Raw!$E:$E,Geography!$A$6)))</f>
        <v>40948</v>
      </c>
      <c r="BB13" s="99">
        <f>IF($B$6="Region",SUMIFS(Raw!$H:$H,Raw!$A:$A,Geography!$B13,Raw!$G:$G,Geography!BB$6,Raw!$I:$I,Geography!$A$6),IF($B$6="Provider",SUMIFS(Raw!$H:$H,Raw!$A:$A,Geography!$B13,Raw!$G:$G,Geography!BB$6,Raw!$C:$C,Geography!$A$6),SUMIFS(Raw!$H:$H,Raw!$A:$A,Geography!$B13,Raw!$G:$G,Geography!BB$6,Raw!$E:$E,Geography!$A$6)))</f>
        <v>233938445</v>
      </c>
      <c r="BC13" s="99">
        <f>IF($B$6="Region",SUMIFS(Raw!$H:$H,Raw!$A:$A,Geography!$B13,Raw!$G:$G,Geography!BC$6,Raw!$I:$I,Geography!$A$6),IF($B$6="Provider",SUMIFS(Raw!$H:$H,Raw!$A:$A,Geography!$B13,Raw!$G:$G,Geography!BC$6,Raw!$C:$C,Geography!$A$6),SUMIFS(Raw!$H:$H,Raw!$A:$A,Geography!$B13,Raw!$G:$G,Geography!BC$6,Raw!$E:$E,Geography!$A$6)))</f>
        <v>77833</v>
      </c>
      <c r="BD13" s="99">
        <f>IF($B$6="Region",SUMIFS(Raw!$H:$H,Raw!$A:$A,Geography!$B13,Raw!$G:$G,Geography!BD$6,Raw!$I:$I,Geography!$A$6),IF($B$6="Provider",SUMIFS(Raw!$H:$H,Raw!$A:$A,Geography!$B13,Raw!$G:$G,Geography!BD$6,Raw!$C:$C,Geography!$A$6),SUMIFS(Raw!$H:$H,Raw!$A:$A,Geography!$B13,Raw!$G:$G,Geography!BD$6,Raw!$E:$E,Geography!$A$6)))</f>
        <v>608197</v>
      </c>
      <c r="BE13" s="99">
        <f>IF($B$6="Region",SUMIFS(Raw!$H:$H,Raw!$A:$A,Geography!$B13,Raw!$G:$G,Geography!BE$6,Raw!$I:$I,Geography!$A$6),IF($B$6="Provider",SUMIFS(Raw!$H:$H,Raw!$A:$A,Geography!$B13,Raw!$G:$G,Geography!BE$6,Raw!$C:$C,Geography!$A$6),SUMIFS(Raw!$H:$H,Raw!$A:$A,Geography!$B13,Raw!$G:$G,Geography!BE$6,Raw!$E:$E,Geography!$A$6)))</f>
        <v>32720</v>
      </c>
      <c r="BF13" s="99">
        <f>IF($B$6="Region",SUMIFS(Raw!$H:$H,Raw!$A:$A,Geography!$B13,Raw!$G:$G,Geography!BF$6,Raw!$I:$I,Geography!$A$6),IF($B$6="Provider",SUMIFS(Raw!$H:$H,Raw!$A:$A,Geography!$B13,Raw!$G:$G,Geography!BF$6,Raw!$C:$C,Geography!$A$6),SUMIFS(Raw!$H:$H,Raw!$A:$A,Geography!$B13,Raw!$G:$G,Geography!BF$6,Raw!$E:$E,Geography!$A$6)))</f>
        <v>1074578</v>
      </c>
      <c r="BG13" s="99">
        <f>IF($B$6="Region",SUMIFS(Raw!$H:$H,Raw!$A:$A,Geography!$B13,Raw!$G:$G,Geography!BG$6,Raw!$I:$I,Geography!$A$6),IF($B$6="Provider",SUMIFS(Raw!$H:$H,Raw!$A:$A,Geography!$B13,Raw!$G:$G,Geography!BG$6,Raw!$C:$C,Geography!$A$6),SUMIFS(Raw!$H:$H,Raw!$A:$A,Geography!$B13,Raw!$G:$G,Geography!BG$6,Raw!$E:$E,Geography!$A$6)))</f>
        <v>669</v>
      </c>
      <c r="BH13" s="99">
        <f>IF($B$6="Region",SUMIFS(Raw!$H:$H,Raw!$A:$A,Geography!$B13,Raw!$G:$G,Geography!BH$6,Raw!$I:$I,Geography!$A$6),IF($B$6="Provider",SUMIFS(Raw!$H:$H,Raw!$A:$A,Geography!$B13,Raw!$G:$G,Geography!BH$6,Raw!$C:$C,Geography!$A$6),SUMIFS(Raw!$H:$H,Raw!$A:$A,Geography!$B13,Raw!$G:$G,Geography!BH$6,Raw!$E:$E,Geography!$A$6)))</f>
        <v>784979</v>
      </c>
      <c r="BI13" s="99">
        <f>IF($B$6="Region",SUMIFS(Raw!$H:$H,Raw!$A:$A,Geography!$B13,Raw!$G:$G,Geography!BI$6,Raw!$I:$I,Geography!$A$6),IF($B$6="Provider",SUMIFS(Raw!$H:$H,Raw!$A:$A,Geography!$B13,Raw!$G:$G,Geography!BI$6,Raw!$C:$C,Geography!$A$6),SUMIFS(Raw!$H:$H,Raw!$A:$A,Geography!$B13,Raw!$G:$G,Geography!BI$6,Raw!$E:$E,Geography!$A$6)))</f>
        <v>323736</v>
      </c>
      <c r="BJ13" s="99">
        <f>IF($B$6="Region",SUMIFS(Raw!$H:$H,Raw!$A:$A,Geography!$B13,Raw!$G:$G,Geography!BJ$6,Raw!$I:$I,Geography!$A$6),IF($B$6="Provider",SUMIFS(Raw!$H:$H,Raw!$A:$A,Geography!$B13,Raw!$G:$G,Geography!BJ$6,Raw!$C:$C,Geography!$A$6),SUMIFS(Raw!$H:$H,Raw!$A:$A,Geography!$B13,Raw!$G:$G,Geography!BJ$6,Raw!$E:$E,Geography!$A$6)))</f>
        <v>196338</v>
      </c>
      <c r="BK13" s="99">
        <f>IF($B$6="Region",SUMIFS(Raw!$H:$H,Raw!$A:$A,Geography!$B13,Raw!$G:$G,Geography!BK$6,Raw!$I:$I,Geography!$A$6),IF($B$6="Provider",SUMIFS(Raw!$H:$H,Raw!$A:$A,Geography!$B13,Raw!$G:$G,Geography!BK$6,Raw!$C:$C,Geography!$A$6),SUMIFS(Raw!$H:$H,Raw!$A:$A,Geography!$B13,Raw!$G:$G,Geography!BK$6,Raw!$E:$E,Geography!$A$6)))</f>
        <v>107709</v>
      </c>
      <c r="BL13" s="99">
        <f>IF($B$6="Region",SUMIFS(Raw!$H:$H,Raw!$A:$A,Geography!$B13,Raw!$G:$G,Geography!BL$6,Raw!$I:$I,Geography!$A$6),IF($B$6="Provider",SUMIFS(Raw!$H:$H,Raw!$A:$A,Geography!$B13,Raw!$G:$G,Geography!BL$6,Raw!$C:$C,Geography!$A$6),SUMIFS(Raw!$H:$H,Raw!$A:$A,Geography!$B13,Raw!$G:$G,Geography!BL$6,Raw!$E:$E,Geography!$A$6)))</f>
        <v>312552</v>
      </c>
      <c r="BM13" s="99">
        <f>IF($B$6="Region",SUMIFS(Raw!$H:$H,Raw!$A:$A,Geography!$B13,Raw!$G:$G,Geography!BM$6,Raw!$I:$I,Geography!$A$6),IF($B$6="Provider",SUMIFS(Raw!$H:$H,Raw!$A:$A,Geography!$B13,Raw!$G:$G,Geography!BM$6,Raw!$C:$C,Geography!$A$6),SUMIFS(Raw!$H:$H,Raw!$A:$A,Geography!$B13,Raw!$G:$G,Geography!BM$6,Raw!$E:$E,Geography!$A$6)))</f>
        <v>95255</v>
      </c>
      <c r="BN13" s="99">
        <f>IF($B$6="Region",SUMIFS(Raw!$H:$H,Raw!$A:$A,Geography!$B13,Raw!$G:$G,Geography!BN$6,Raw!$I:$I,Geography!$A$6),IF($B$6="Provider",SUMIFS(Raw!$H:$H,Raw!$A:$A,Geography!$B13,Raw!$G:$G,Geography!BN$6,Raw!$C:$C,Geography!$A$6),SUMIFS(Raw!$H:$H,Raw!$A:$A,Geography!$B13,Raw!$G:$G,Geography!BN$6,Raw!$E:$E,Geography!$A$6)))</f>
        <v>104493</v>
      </c>
      <c r="BO13" s="99">
        <f>IF($B$6="Region",SUMIFS(Raw!$H:$H,Raw!$A:$A,Geography!$B13,Raw!$G:$G,Geography!BO$6,Raw!$I:$I,Geography!$A$6),IF($B$6="Provider",SUMIFS(Raw!$H:$H,Raw!$A:$A,Geography!$B13,Raw!$G:$G,Geography!BO$6,Raw!$C:$C,Geography!$A$6),SUMIFS(Raw!$H:$H,Raw!$A:$A,Geography!$B13,Raw!$G:$G,Geography!BO$6,Raw!$E:$E,Geography!$A$6)))</f>
        <v>43878</v>
      </c>
      <c r="BP13" s="99">
        <f>IF($B$6="Region",SUMIFS(Raw!$H:$H,Raw!$A:$A,Geography!$B13,Raw!$G:$G,Geography!BP$6,Raw!$I:$I,Geography!$A$6),IF($B$6="Provider",SUMIFS(Raw!$H:$H,Raw!$A:$A,Geography!$B13,Raw!$G:$G,Geography!BP$6,Raw!$C:$C,Geography!$A$6),SUMIFS(Raw!$H:$H,Raw!$A:$A,Geography!$B13,Raw!$G:$G,Geography!BP$6,Raw!$E:$E,Geography!$A$6)))</f>
        <v>119353</v>
      </c>
      <c r="BQ13" s="99">
        <f>IF($B$6="Region",SUMIFS(Raw!$H:$H,Raw!$A:$A,Geography!$B13,Raw!$G:$G,Geography!BQ$6,Raw!$I:$I,Geography!$A$6),IF($B$6="Provider",SUMIFS(Raw!$H:$H,Raw!$A:$A,Geography!$B13,Raw!$G:$G,Geography!BQ$6,Raw!$C:$C,Geography!$A$6),SUMIFS(Raw!$H:$H,Raw!$A:$A,Geography!$B13,Raw!$G:$G,Geography!BQ$6,Raw!$E:$E,Geography!$A$6)))</f>
        <v>26535</v>
      </c>
      <c r="BR13" s="99">
        <f>IF($B$6="Region",SUMIFS(Raw!$H:$H,Raw!$A:$A,Geography!$B13,Raw!$G:$G,Geography!BR$6,Raw!$I:$I,Geography!$A$6),IF($B$6="Provider",SUMIFS(Raw!$H:$H,Raw!$A:$A,Geography!$B13,Raw!$G:$G,Geography!BR$6,Raw!$C:$C,Geography!$A$6),SUMIFS(Raw!$H:$H,Raw!$A:$A,Geography!$B13,Raw!$G:$G,Geography!BR$6,Raw!$E:$E,Geography!$A$6)))</f>
        <v>944</v>
      </c>
      <c r="BS13" s="99">
        <f>IF($B$6="Region",SUMIFS(Raw!$H:$H,Raw!$A:$A,Geography!$B13,Raw!$G:$G,Geography!BS$6,Raw!$I:$I,Geography!$A$6),IF($B$6="Provider",SUMIFS(Raw!$H:$H,Raw!$A:$A,Geography!$B13,Raw!$G:$G,Geography!BS$6,Raw!$C:$C,Geography!$A$6),SUMIFS(Raw!$H:$H,Raw!$A:$A,Geography!$B13,Raw!$G:$G,Geography!BS$6,Raw!$E:$E,Geography!$A$6)))</f>
        <v>198</v>
      </c>
      <c r="BT13" s="99">
        <f>IF($B$6="Region",SUMIFS(Raw!$H:$H,Raw!$A:$A,Geography!$B13,Raw!$G:$G,Geography!BT$6,Raw!$I:$I,Geography!$A$6),IF($B$6="Provider",SUMIFS(Raw!$H:$H,Raw!$A:$A,Geography!$B13,Raw!$G:$G,Geography!BT$6,Raw!$C:$C,Geography!$A$6),SUMIFS(Raw!$H:$H,Raw!$A:$A,Geography!$B13,Raw!$G:$G,Geography!BT$6,Raw!$E:$E,Geography!$A$6)))</f>
        <v>23190</v>
      </c>
      <c r="BU13" s="99">
        <f>IF($B$6="Region",SUMIFS(Raw!$H:$H,Raw!$A:$A,Geography!$B13,Raw!$G:$G,Geography!BU$6,Raw!$I:$I,Geography!$A$6),IF($B$6="Provider",SUMIFS(Raw!$H:$H,Raw!$A:$A,Geography!$B13,Raw!$G:$G,Geography!BU$6,Raw!$C:$C,Geography!$A$6),SUMIFS(Raw!$H:$H,Raw!$A:$A,Geography!$B13,Raw!$G:$G,Geography!BU$6,Raw!$E:$E,Geography!$A$6)))</f>
        <v>12996</v>
      </c>
      <c r="BV13" s="99">
        <f>IF($B$6="Region",SUMIFS(Raw!$H:$H,Raw!$A:$A,Geography!$B13,Raw!$G:$G,Geography!BV$6,Raw!$I:$I,Geography!$A$6),IF($B$6="Provider",SUMIFS(Raw!$H:$H,Raw!$A:$A,Geography!$B13,Raw!$G:$G,Geography!BV$6,Raw!$C:$C,Geography!$A$6),SUMIFS(Raw!$H:$H,Raw!$A:$A,Geography!$B13,Raw!$G:$G,Geography!BV$6,Raw!$E:$E,Geography!$A$6)))</f>
        <v>37188</v>
      </c>
      <c r="BW13" s="99">
        <f>IF($B$6="Region",SUMIFS(Raw!$H:$H,Raw!$A:$A,Geography!$B13,Raw!$G:$G,Geography!BW$6,Raw!$I:$I,Geography!$A$6),IF($B$6="Provider",SUMIFS(Raw!$H:$H,Raw!$A:$A,Geography!$B13,Raw!$G:$G,Geography!BW$6,Raw!$C:$C,Geography!$A$6),SUMIFS(Raw!$H:$H,Raw!$A:$A,Geography!$B13,Raw!$G:$G,Geography!BW$6,Raw!$E:$E,Geography!$A$6)))</f>
        <v>16211</v>
      </c>
      <c r="BX13" s="99">
        <f>IF($B$6="Region",SUMIFS(Raw!$H:$H,Raw!$A:$A,Geography!$B13,Raw!$G:$G,Geography!BX$6,Raw!$I:$I,Geography!$A$6),IF($B$6="Provider",SUMIFS(Raw!$H:$H,Raw!$A:$A,Geography!$B13,Raw!$G:$G,Geography!BX$6,Raw!$C:$C,Geography!$A$6),SUMIFS(Raw!$H:$H,Raw!$A:$A,Geography!$B13,Raw!$G:$G,Geography!BX$6,Raw!$E:$E,Geography!$A$6)))</f>
        <v>17855</v>
      </c>
      <c r="BY13" s="99">
        <f>IF($B$6="Region",SUMIFS(Raw!$H:$H,Raw!$A:$A,Geography!$B13,Raw!$G:$G,Geography!BY$6,Raw!$I:$I,Geography!$A$6),IF($B$6="Provider",SUMIFS(Raw!$H:$H,Raw!$A:$A,Geography!$B13,Raw!$G:$G,Geography!BY$6,Raw!$C:$C,Geography!$A$6),SUMIFS(Raw!$H:$H,Raw!$A:$A,Geography!$B13,Raw!$G:$G,Geography!BY$6,Raw!$E:$E,Geography!$A$6)))</f>
        <v>13345</v>
      </c>
      <c r="BZ13" s="99">
        <f>IF($B$6="Region",SUMIFS(Raw!$H:$H,Raw!$A:$A,Geography!$B13,Raw!$G:$G,Geography!BZ$6,Raw!$I:$I,Geography!$A$6),IF($B$6="Provider",SUMIFS(Raw!$H:$H,Raw!$A:$A,Geography!$B13,Raw!$G:$G,Geography!BZ$6,Raw!$C:$C,Geography!$A$6),SUMIFS(Raw!$H:$H,Raw!$A:$A,Geography!$B13,Raw!$G:$G,Geography!BZ$6,Raw!$E:$E,Geography!$A$6)))</f>
        <v>69984</v>
      </c>
      <c r="CA13" s="99">
        <f>IF($B$6="Region",SUMIFS(Raw!$H:$H,Raw!$A:$A,Geography!$B13,Raw!$G:$G,Geography!CA$6,Raw!$I:$I,Geography!$A$6),IF($B$6="Provider",SUMIFS(Raw!$H:$H,Raw!$A:$A,Geography!$B13,Raw!$G:$G,Geography!CA$6,Raw!$C:$C,Geography!$A$6),SUMIFS(Raw!$H:$H,Raw!$A:$A,Geography!$B13,Raw!$G:$G,Geography!CA$6,Raw!$E:$E,Geography!$A$6)))</f>
        <v>44139</v>
      </c>
      <c r="CB13" s="99">
        <f>IF($B$6="Region",SUMIFS(Raw!$H:$H,Raw!$A:$A,Geography!$B13,Raw!$G:$G,Geography!CB$6,Raw!$I:$I,Geography!$A$6),IF($B$6="Provider",SUMIFS(Raw!$H:$H,Raw!$A:$A,Geography!$B13,Raw!$G:$G,Geography!CB$6,Raw!$C:$C,Geography!$A$6),SUMIFS(Raw!$H:$H,Raw!$A:$A,Geography!$B13,Raw!$G:$G,Geography!CB$6,Raw!$E:$E,Geography!$A$6)))</f>
        <v>46059</v>
      </c>
      <c r="CC13" s="99">
        <f>IF($B$6="Region",SUMIFS(Raw!$H:$H,Raw!$A:$A,Geography!$B13,Raw!$G:$G,Geography!CC$6,Raw!$I:$I,Geography!$A$6),IF($B$6="Provider",SUMIFS(Raw!$H:$H,Raw!$A:$A,Geography!$B13,Raw!$G:$G,Geography!CC$6,Raw!$C:$C,Geography!$A$6),SUMIFS(Raw!$H:$H,Raw!$A:$A,Geography!$B13,Raw!$G:$G,Geography!CC$6,Raw!$E:$E,Geography!$A$6)))</f>
        <v>39670</v>
      </c>
      <c r="CD13" s="99">
        <f>IF($B$6="Region",SUMIFS(Raw!$H:$H,Raw!$A:$A,Geography!$B13,Raw!$G:$G,Geography!CD$6,Raw!$I:$I,Geography!$A$6),IF($B$6="Provider",SUMIFS(Raw!$H:$H,Raw!$A:$A,Geography!$B13,Raw!$G:$G,Geography!CD$6,Raw!$C:$C,Geography!$A$6),SUMIFS(Raw!$H:$H,Raw!$A:$A,Geography!$B13,Raw!$G:$G,Geography!CD$6,Raw!$E:$E,Geography!$A$6)))</f>
        <v>9459</v>
      </c>
      <c r="CE13" s="99">
        <f>IF($B$6="Region",SUMIFS(Raw!$H:$H,Raw!$A:$A,Geography!$B13,Raw!$G:$G,Geography!CE$6,Raw!$I:$I,Geography!$A$6),IF($B$6="Provider",SUMIFS(Raw!$H:$H,Raw!$A:$A,Geography!$B13,Raw!$G:$G,Geography!CE$6,Raw!$C:$C,Geography!$A$6),SUMIFS(Raw!$H:$H,Raw!$A:$A,Geography!$B13,Raw!$G:$G,Geography!CE$6,Raw!$E:$E,Geography!$A$6)))</f>
        <v>6621</v>
      </c>
      <c r="CF13" s="99">
        <f>IF($B$6="Region",SUMIFS(Raw!$H:$H,Raw!$A:$A,Geography!$B13,Raw!$G:$G,Geography!CF$6,Raw!$I:$I,Geography!$A$6),IF($B$6="Provider",SUMIFS(Raw!$H:$H,Raw!$A:$A,Geography!$B13,Raw!$G:$G,Geography!CF$6,Raw!$C:$C,Geography!$A$6),SUMIFS(Raw!$H:$H,Raw!$A:$A,Geography!$B13,Raw!$G:$G,Geography!CF$6,Raw!$E:$E,Geography!$A$6)))</f>
        <v>1076</v>
      </c>
      <c r="CG13" s="99">
        <f>IF($B$6="Region",SUMIFS(Raw!$H:$H,Raw!$A:$A,Geography!$B13,Raw!$G:$G,Geography!CG$6,Raw!$I:$I,Geography!$A$6),IF($B$6="Provider",SUMIFS(Raw!$H:$H,Raw!$A:$A,Geography!$B13,Raw!$G:$G,Geography!CG$6,Raw!$C:$C,Geography!$A$6),SUMIFS(Raw!$H:$H,Raw!$A:$A,Geography!$B13,Raw!$G:$G,Geography!CG$6,Raw!$E:$E,Geography!$A$6)))</f>
        <v>980</v>
      </c>
      <c r="CH13" s="99">
        <f>IF($B$6="Region",SUMIFS(Raw!$H:$H,Raw!$A:$A,Geography!$B13,Raw!$G:$G,Geography!CH$6,Raw!$I:$I,Geography!$A$6),IF($B$6="Provider",SUMIFS(Raw!$H:$H,Raw!$A:$A,Geography!$B13,Raw!$G:$G,Geography!CH$6,Raw!$C:$C,Geography!$A$6),SUMIFS(Raw!$H:$H,Raw!$A:$A,Geography!$B13,Raw!$G:$G,Geography!CH$6,Raw!$E:$E,Geography!$A$6)))</f>
        <v>7043</v>
      </c>
      <c r="CI13" s="99">
        <f>IF($B$6="Region",SUMIFS(Raw!$H:$H,Raw!$A:$A,Geography!$B13,Raw!$G:$G,Geography!CI$6,Raw!$I:$I,Geography!$A$6),IF($B$6="Provider",SUMIFS(Raw!$H:$H,Raw!$A:$A,Geography!$B13,Raw!$G:$G,Geography!CI$6,Raw!$C:$C,Geography!$A$6),SUMIFS(Raw!$H:$H,Raw!$A:$A,Geography!$B13,Raw!$G:$G,Geography!CI$6,Raw!$E:$E,Geography!$A$6)))</f>
        <v>6661</v>
      </c>
      <c r="CJ13" s="99">
        <f>IF($B$6="Region",SUMIFS(Raw!$H:$H,Raw!$A:$A,Geography!$B13,Raw!$G:$G,Geography!CJ$6,Raw!$I:$I,Geography!$A$6),IF($B$6="Provider",SUMIFS(Raw!$H:$H,Raw!$A:$A,Geography!$B13,Raw!$G:$G,Geography!CJ$6,Raw!$C:$C,Geography!$A$6),SUMIFS(Raw!$H:$H,Raw!$A:$A,Geography!$B13,Raw!$G:$G,Geography!CJ$6,Raw!$E:$E,Geography!$A$6)))</f>
        <v>3911</v>
      </c>
      <c r="CK13" s="99">
        <f>IF($B$6="Region",SUMIFS(Raw!$H:$H,Raw!$A:$A,Geography!$B13,Raw!$G:$G,Geography!CK$6,Raw!$I:$I,Geography!$A$6),IF($B$6="Provider",SUMIFS(Raw!$H:$H,Raw!$A:$A,Geography!$B13,Raw!$G:$G,Geography!CK$6,Raw!$C:$C,Geography!$A$6),SUMIFS(Raw!$H:$H,Raw!$A:$A,Geography!$B13,Raw!$G:$G,Geography!CK$6,Raw!$E:$E,Geography!$A$6)))</f>
        <v>1430</v>
      </c>
      <c r="CL13" s="99">
        <f>IF($B$6="Region",SUMIFS(Raw!$H:$H,Raw!$A:$A,Geography!$B13,Raw!$G:$G,Geography!CL$6,Raw!$I:$I,Geography!$A$6),IF($B$6="Provider",SUMIFS(Raw!$H:$H,Raw!$A:$A,Geography!$B13,Raw!$G:$G,Geography!CL$6,Raw!$C:$C,Geography!$A$6),SUMIFS(Raw!$H:$H,Raw!$A:$A,Geography!$B13,Raw!$G:$G,Geography!CL$6,Raw!$E:$E,Geography!$A$6)))</f>
        <v>5928</v>
      </c>
      <c r="CM13" s="99">
        <f>IF($B$6="Region",SUMIFS(Raw!$H:$H,Raw!$A:$A,Geography!$B13,Raw!$G:$G,Geography!CM$6,Raw!$I:$I,Geography!$A$6),IF($B$6="Provider",SUMIFS(Raw!$H:$H,Raw!$A:$A,Geography!$B13,Raw!$G:$G,Geography!CM$6,Raw!$C:$C,Geography!$A$6),SUMIFS(Raw!$H:$H,Raw!$A:$A,Geography!$B13,Raw!$G:$G,Geography!CM$6,Raw!$E:$E,Geography!$A$6)))</f>
        <v>2936</v>
      </c>
    </row>
    <row r="14" spans="1:112" x14ac:dyDescent="0.25">
      <c r="B14" s="14">
        <v>45809</v>
      </c>
      <c r="D14" s="99">
        <f>IF($B$6="Region",SUMIFS(Raw!$H:$H,Raw!$A:$A,Geography!$B14,Raw!$G:$G,Geography!D$6,Raw!$I:$I,Geography!$A$6),IF($B$6="Provider",SUMIFS(Raw!$H:$H,Raw!$A:$A,Geography!$B14,Raw!$G:$G,Geography!D$6,Raw!$C:$C,Geography!$A$6),SUMIFS(Raw!$H:$H,Raw!$A:$A,Geography!$B14,Raw!$G:$G,Geography!D$6,Raw!$E:$E,Geography!$A$6)))</f>
        <v>1565828</v>
      </c>
      <c r="E14" s="99">
        <f>IF($B$6="Region",SUMIFS(Raw!$H:$H,Raw!$A:$A,Geography!$B14,Raw!$G:$G,Geography!E$6,Raw!$I:$I,Geography!$A$6),IF($B$6="Provider",SUMIFS(Raw!$H:$H,Raw!$A:$A,Geography!$B14,Raw!$G:$G,Geography!E$6,Raw!$C:$C,Geography!$A$6),SUMIFS(Raw!$H:$H,Raw!$A:$A,Geography!$B14,Raw!$G:$G,Geography!E$6,Raw!$E:$E,Geography!$A$6)))</f>
        <v>987366</v>
      </c>
      <c r="F14" s="99">
        <f>IF($B$6="Region",SUMIFS(Raw!$H:$H,Raw!$A:$A,Geography!$B14,Raw!$G:$G,Geography!F$6,Raw!$I:$I,Geography!$A$6),IF($B$6="Provider",SUMIFS(Raw!$H:$H,Raw!$A:$A,Geography!$B14,Raw!$G:$G,Geography!F$6,Raw!$C:$C,Geography!$A$6),SUMIFS(Raw!$H:$H,Raw!$A:$A,Geography!$B14,Raw!$G:$G,Geography!F$6,Raw!$E:$E,Geography!$A$6)))</f>
        <v>1464498</v>
      </c>
      <c r="G14" s="99">
        <f>IF($B$6="Region",SUMIFS(Raw!$H:$H,Raw!$A:$A,Geography!$B14,Raw!$G:$G,Geography!G$6,Raw!$I:$I,Geography!$A$6),IF($B$6="Provider",SUMIFS(Raw!$H:$H,Raw!$A:$A,Geography!$B14,Raw!$G:$G,Geography!G$6,Raw!$C:$C,Geography!$A$6),SUMIFS(Raw!$H:$H,Raw!$A:$A,Geography!$B14,Raw!$G:$G,Geography!G$6,Raw!$E:$E,Geography!$A$6)))</f>
        <v>1271414</v>
      </c>
      <c r="H14" s="99">
        <f>IF($B$6="Region",SUMIFS(Raw!$H:$H,Raw!$A:$A,Geography!$B14,Raw!$G:$G,Geography!H$6,Raw!$I:$I,Geography!$A$6),IF($B$6="Provider",SUMIFS(Raw!$H:$H,Raw!$A:$A,Geography!$B14,Raw!$G:$G,Geography!H$6,Raw!$C:$C,Geography!$A$6),SUMIFS(Raw!$H:$H,Raw!$A:$A,Geography!$B14,Raw!$G:$G,Geography!H$6,Raw!$E:$E,Geography!$A$6)))</f>
        <v>39254</v>
      </c>
      <c r="I14" s="99">
        <f>IF($B$6="Region",SUMIFS(Raw!$H:$H,Raw!$A:$A,Geography!$B14,Raw!$G:$G,Geography!I$6,Raw!$I:$I,Geography!$A$6),IF($B$6="Provider",SUMIFS(Raw!$H:$H,Raw!$A:$A,Geography!$B14,Raw!$G:$G,Geography!I$6,Raw!$C:$C,Geography!$A$6),SUMIFS(Raw!$H:$H,Raw!$A:$A,Geography!$B14,Raw!$G:$G,Geography!I$6,Raw!$E:$E,Geography!$A$6)))</f>
        <v>57572598</v>
      </c>
      <c r="J14" s="99" t="str">
        <f>IF($B$6="Area", SUMIFS(Raw!$H:$H,Raw!$A:$A,Geography!$B14,Raw!$G:$G,Geography!J$6,Raw!$E:$E,Geography!$A$6), " ")</f>
        <v xml:space="preserve"> </v>
      </c>
      <c r="K14" s="99" t="str">
        <f>IF($B$6="Area", SUMIFS(Raw!$H:$H,Raw!$A:$A,Geography!$B14,Raw!$G:$G,Geography!K$6,Raw!$E:$E,Geography!$A$6), " ")</f>
        <v xml:space="preserve"> </v>
      </c>
      <c r="L14" s="99">
        <f>IF($B$6="Region",SUMIFS(Raw!$H:$H,Raw!$A:$A,Geography!$B14,Raw!$G:$G,Geography!L$6,Raw!$I:$I,Geography!$A$6),IF($B$6="Provider",SUMIFS(Raw!$H:$H,Raw!$A:$A,Geography!$B14,Raw!$G:$G,Geography!L$6,Raw!$C:$C,Geography!$A$6),SUMIFS(Raw!$H:$H,Raw!$A:$A,Geography!$B14,Raw!$G:$G,Geography!L$6,Raw!$E:$E,Geography!$A$6)))</f>
        <v>8367179</v>
      </c>
      <c r="M14" s="99">
        <f>IF($B$6="Region",SUMIFS(Raw!$H:$H,Raw!$A:$A,Geography!$B14,Raw!$G:$G,Geography!M$6,Raw!$I:$I,Geography!$A$6),IF($B$6="Provider",SUMIFS(Raw!$H:$H,Raw!$A:$A,Geography!$B14,Raw!$G:$G,Geography!M$6,Raw!$C:$C,Geography!$A$6),SUMIFS(Raw!$H:$H,Raw!$A:$A,Geography!$B14,Raw!$G:$G,Geography!M$6,Raw!$E:$E,Geography!$A$6)))</f>
        <v>404325</v>
      </c>
      <c r="N14" s="99">
        <f>IF($B$6="Region",SUMIFS(Raw!$H:$H,Raw!$A:$A,Geography!$B14,Raw!$G:$G,Geography!N$6,Raw!$I:$I,Geography!$A$6),IF($B$6="Provider",SUMIFS(Raw!$H:$H,Raw!$A:$A,Geography!$B14,Raw!$G:$G,Geography!N$6,Raw!$C:$C,Geography!$A$6),SUMIFS(Raw!$H:$H,Raw!$A:$A,Geography!$B14,Raw!$G:$G,Geography!N$6,Raw!$E:$E,Geography!$A$6)))</f>
        <v>1960364862</v>
      </c>
      <c r="O14" s="99">
        <f>IF($B$6="Region",SUMIFS(Raw!$H:$H,Raw!$A:$A,Geography!$B14,Raw!$G:$G,Geography!O$6,Raw!$I:$I,Geography!$A$6),IF($B$6="Provider",SUMIFS(Raw!$H:$H,Raw!$A:$A,Geography!$B14,Raw!$G:$G,Geography!O$6,Raw!$C:$C,Geography!$A$6),SUMIFS(Raw!$H:$H,Raw!$A:$A,Geography!$B14,Raw!$G:$G,Geography!O$6,Raw!$E:$E,Geography!$A$6)))</f>
        <v>1371573</v>
      </c>
      <c r="P14" s="99">
        <f>IF($B$6="Region",SUMIFS(Raw!$H:$H,Raw!$A:$A,Geography!$B14,Raw!$G:$G,Geography!P$6,Raw!$I:$I,Geography!$A$6),IF($B$6="Provider",SUMIFS(Raw!$H:$H,Raw!$A:$A,Geography!$B14,Raw!$G:$G,Geography!P$6,Raw!$C:$C,Geography!$A$6),SUMIFS(Raw!$H:$H,Raw!$A:$A,Geography!$B14,Raw!$G:$G,Geography!P$6,Raw!$E:$E,Geography!$A$6)))</f>
        <v>44545</v>
      </c>
      <c r="Q14" s="99">
        <f>IF($B$6="Region",SUMIFS(Raw!$H:$H,Raw!$A:$A,Geography!$B14,Raw!$G:$G,Geography!Q$6,Raw!$I:$I,Geography!$A$6),IF($B$6="Provider",SUMIFS(Raw!$H:$H,Raw!$A:$A,Geography!$B14,Raw!$G:$G,Geography!Q$6,Raw!$C:$C,Geography!$A$6),SUMIFS(Raw!$H:$H,Raw!$A:$A,Geography!$B14,Raw!$G:$G,Geography!Q$6,Raw!$E:$E,Geography!$A$6)))</f>
        <v>810535</v>
      </c>
      <c r="R14" s="99">
        <f>IF($B$6="Region",SUMIFS(Raw!$H:$H,Raw!$A:$A,Geography!$B14,Raw!$G:$G,Geography!R$6,Raw!$I:$I,Geography!$A$6),IF($B$6="Provider",SUMIFS(Raw!$H:$H,Raw!$A:$A,Geography!$B14,Raw!$G:$G,Geography!R$6,Raw!$C:$C,Geography!$A$6),SUMIFS(Raw!$H:$H,Raw!$A:$A,Geography!$B14,Raw!$G:$G,Geography!R$6,Raw!$E:$E,Geography!$A$6)))</f>
        <v>297270</v>
      </c>
      <c r="S14" s="99">
        <f>IF($B$6="Region",SUMIFS(Raw!$H:$H,Raw!$A:$A,Geography!$B14,Raw!$G:$G,Geography!S$6,Raw!$I:$I,Geography!$A$6),IF($B$6="Provider",SUMIFS(Raw!$H:$H,Raw!$A:$A,Geography!$B14,Raw!$G:$G,Geography!S$6,Raw!$C:$C,Geography!$A$6),SUMIFS(Raw!$H:$H,Raw!$A:$A,Geography!$B14,Raw!$G:$G,Geography!S$6,Raw!$E:$E,Geography!$A$6)))</f>
        <v>208836</v>
      </c>
      <c r="T14" s="99">
        <f>IF($B$6="Region",SUMIFS(Raw!$H:$H,Raw!$A:$A,Geography!$B14,Raw!$G:$G,Geography!T$6,Raw!$I:$I,Geography!$A$6),IF($B$6="Provider",SUMIFS(Raw!$H:$H,Raw!$A:$A,Geography!$B14,Raw!$G:$G,Geography!T$6,Raw!$C:$C,Geography!$A$6),SUMIFS(Raw!$H:$H,Raw!$A:$A,Geography!$B14,Raw!$G:$G,Geography!T$6,Raw!$E:$E,Geography!$A$6)))</f>
        <v>10391</v>
      </c>
      <c r="U14" s="99">
        <f>IF($B$6="Region",SUMIFS(Raw!$H:$H,Raw!$A:$A,Geography!$B14,Raw!$G:$G,Geography!U$6,Raw!$I:$I,Geography!$A$6),IF($B$6="Provider",SUMIFS(Raw!$H:$H,Raw!$A:$A,Geography!$B14,Raw!$G:$G,Geography!U$6,Raw!$C:$C,Geography!$A$6),SUMIFS(Raw!$H:$H,Raw!$A:$A,Geography!$B14,Raw!$G:$G,Geography!U$6,Raw!$E:$E,Geography!$A$6)))</f>
        <v>606248</v>
      </c>
      <c r="V14" s="99">
        <f>IF($B$6="Region",SUMIFS(Raw!$H:$H,Raw!$A:$A,Geography!$B14,Raw!$G:$G,Geography!V$6,Raw!$I:$I,Geography!$A$6),IF($B$6="Provider",SUMIFS(Raw!$H:$H,Raw!$A:$A,Geography!$B14,Raw!$G:$G,Geography!V$6,Raw!$C:$C,Geography!$A$6),SUMIFS(Raw!$H:$H,Raw!$A:$A,Geography!$B14,Raw!$G:$G,Geography!V$6,Raw!$E:$E,Geography!$A$6)))</f>
        <v>11410</v>
      </c>
      <c r="W14" s="99">
        <f>IF($B$6="Region",SUMIFS(Raw!$H:$H,Raw!$A:$A,Geography!$B14,Raw!$G:$G,Geography!W$6,Raw!$I:$I,Geography!$A$6),IF($B$6="Provider",SUMIFS(Raw!$H:$H,Raw!$A:$A,Geography!$B14,Raw!$G:$G,Geography!W$6,Raw!$C:$C,Geography!$A$6),SUMIFS(Raw!$H:$H,Raw!$A:$A,Geography!$B14,Raw!$G:$G,Geography!W$6,Raw!$E:$E,Geography!$A$6)))</f>
        <v>287655</v>
      </c>
      <c r="X14" s="99">
        <f>IF($B$6="Region",SUMIFS(Raw!$H:$H,Raw!$A:$A,Geography!$B14,Raw!$G:$G,Geography!X$6,Raw!$I:$I,Geography!$A$6),IF($B$6="Provider",SUMIFS(Raw!$H:$H,Raw!$A:$A,Geography!$B14,Raw!$G:$G,Geography!X$6,Raw!$C:$C,Geography!$A$6),SUMIFS(Raw!$H:$H,Raw!$A:$A,Geography!$B14,Raw!$G:$G,Geography!X$6,Raw!$E:$E,Geography!$A$6)))</f>
        <v>107274</v>
      </c>
      <c r="Y14" s="99" t="str">
        <f>IF($B$6="Area", SUMIFS(Raw!$H:$H,Raw!$A:$A,Geography!$B14,Raw!$G:$G,Geography!Y$6,Raw!$E:$E,Geography!$A$6), " ")</f>
        <v xml:space="preserve"> </v>
      </c>
      <c r="Z14" s="99" t="str">
        <f>IF($B$6="Area", SUMIFS(Raw!$H:$H,Raw!$A:$A,Geography!$B14,Raw!$G:$G,Geography!Z$6,Raw!$E:$E,Geography!$A$6), " ")</f>
        <v xml:space="preserve"> </v>
      </c>
      <c r="AA14" s="99">
        <f>IF($B$6="Region",SUMIFS(Raw!$H:$H,Raw!$A:$A,Geography!$B14,Raw!$G:$G,Geography!AA$6,Raw!$I:$I,Geography!$A$6),IF($B$6="Provider",SUMIFS(Raw!$H:$H,Raw!$A:$A,Geography!$B14,Raw!$G:$G,Geography!AA$6,Raw!$C:$C,Geography!$A$6),SUMIFS(Raw!$H:$H,Raw!$A:$A,Geography!$B14,Raw!$G:$G,Geography!AA$6,Raw!$E:$E,Geography!$A$6)))</f>
        <v>69070</v>
      </c>
      <c r="AB14" s="99">
        <f>IF($B$6="Region",SUMIFS(Raw!$H:$H,Raw!$A:$A,Geography!$B14,Raw!$G:$G,Geography!AB$6,Raw!$I:$I,Geography!$A$6),IF($B$6="Provider",SUMIFS(Raw!$H:$H,Raw!$A:$A,Geography!$B14,Raw!$G:$G,Geography!AB$6,Raw!$C:$C,Geography!$A$6),SUMIFS(Raw!$H:$H,Raw!$A:$A,Geography!$B14,Raw!$G:$G,Geography!AB$6,Raw!$E:$E,Geography!$A$6)))</f>
        <v>33249</v>
      </c>
      <c r="AC14" s="99" t="str">
        <f>IF($B$6="Area", SUMIFS(Raw!$H:$H,Raw!$A:$A,Geography!$B14,Raw!$G:$G,Geography!AC$6,Raw!$E:$E,Geography!$A$6), " ")</f>
        <v xml:space="preserve"> </v>
      </c>
      <c r="AD14" s="99" t="str">
        <f>IF($B$6="Area", SUMIFS(Raw!$H:$H,Raw!$A:$A,Geography!$B14,Raw!$G:$G,Geography!AD$6,Raw!$E:$E,Geography!$A$6), " ")</f>
        <v xml:space="preserve"> </v>
      </c>
      <c r="AE14" s="99">
        <f>IF($B$6="Region",SUMIFS(Raw!$H:$H,Raw!$A:$A,Geography!$B14,Raw!$G:$G,Geography!AE$6,Raw!$I:$I,Geography!$A$6),IF($B$6="Provider",SUMIFS(Raw!$H:$H,Raw!$A:$A,Geography!$B14,Raw!$G:$G,Geography!AE$6,Raw!$C:$C,Geography!$A$6),SUMIFS(Raw!$H:$H,Raw!$A:$A,Geography!$B14,Raw!$G:$G,Geography!AE$6,Raw!$E:$E,Geography!$A$6)))</f>
        <v>1372654</v>
      </c>
      <c r="AF14" s="99">
        <f>IF($B$6="Region",SUMIFS(Raw!$H:$H,Raw!$A:$A,Geography!$B14,Raw!$G:$G,Geography!AF$6,Raw!$I:$I,Geography!$A$6),IF($B$6="Provider",SUMIFS(Raw!$H:$H,Raw!$A:$A,Geography!$B14,Raw!$G:$G,Geography!AF$6,Raw!$C:$C,Geography!$A$6),SUMIFS(Raw!$H:$H,Raw!$A:$A,Geography!$B14,Raw!$G:$G,Geography!AF$6,Raw!$E:$E,Geography!$A$6)))</f>
        <v>163388</v>
      </c>
      <c r="AG14" s="99">
        <f>IF($B$6="Region",SUMIFS(Raw!$H:$H,Raw!$A:$A,Geography!$B14,Raw!$G:$G,Geography!AG$6,Raw!$I:$I,Geography!$A$6),IF($B$6="Provider",SUMIFS(Raw!$H:$H,Raw!$A:$A,Geography!$B14,Raw!$G:$G,Geography!AG$6,Raw!$C:$C,Geography!$A$6),SUMIFS(Raw!$H:$H,Raw!$A:$A,Geography!$B14,Raw!$G:$G,Geography!AG$6,Raw!$E:$E,Geography!$A$6)))</f>
        <v>192415</v>
      </c>
      <c r="AH14" s="99">
        <f>IF($B$6="Region",SUMIFS(Raw!$H:$H,Raw!$A:$A,Geography!$B14,Raw!$G:$G,Geography!AH$6,Raw!$I:$I,Geography!$A$6),IF($B$6="Provider",SUMIFS(Raw!$H:$H,Raw!$A:$A,Geography!$B14,Raw!$G:$G,Geography!AH$6,Raw!$C:$C,Geography!$A$6),SUMIFS(Raw!$H:$H,Raw!$A:$A,Geography!$B14,Raw!$G:$G,Geography!AH$6,Raw!$E:$E,Geography!$A$6)))</f>
        <v>101057</v>
      </c>
      <c r="AI14" s="99">
        <f>IF($B$6="Region",SUMIFS(Raw!$H:$H,Raw!$A:$A,Geography!$B14,Raw!$G:$G,Geography!AI$6,Raw!$I:$I,Geography!$A$6),IF($B$6="Provider",SUMIFS(Raw!$H:$H,Raw!$A:$A,Geography!$B14,Raw!$G:$G,Geography!AI$6,Raw!$C:$C,Geography!$A$6),SUMIFS(Raw!$H:$H,Raw!$A:$A,Geography!$B14,Raw!$G:$G,Geography!AI$6,Raw!$E:$E,Geography!$A$6)))</f>
        <v>787</v>
      </c>
      <c r="AJ14" s="99">
        <f>IF($B$6="Region",SUMIFS(Raw!$H:$H,Raw!$A:$A,Geography!$B14,Raw!$G:$G,Geography!AJ$6,Raw!$I:$I,Geography!$A$6),IF($B$6="Provider",SUMIFS(Raw!$H:$H,Raw!$A:$A,Geography!$B14,Raw!$G:$G,Geography!AJ$6,Raw!$C:$C,Geography!$A$6),SUMIFS(Raw!$H:$H,Raw!$A:$A,Geography!$B14,Raw!$G:$G,Geography!AJ$6,Raw!$E:$E,Geography!$A$6)))</f>
        <v>79128</v>
      </c>
      <c r="AK14" s="99">
        <f>IF($B$6="Region",SUMIFS(Raw!$H:$H,Raw!$A:$A,Geography!$B14,Raw!$G:$G,Geography!AK$6,Raw!$I:$I,Geography!$A$6),IF($B$6="Provider",SUMIFS(Raw!$H:$H,Raw!$A:$A,Geography!$B14,Raw!$G:$G,Geography!AK$6,Raw!$C:$C,Geography!$A$6),SUMIFS(Raw!$H:$H,Raw!$A:$A,Geography!$B14,Raw!$G:$G,Geography!AK$6,Raw!$E:$E,Geography!$A$6)))</f>
        <v>6252</v>
      </c>
      <c r="AL14" s="99">
        <f>IF($B$6="Region",SUMIFS(Raw!$H:$H,Raw!$A:$A,Geography!$B14,Raw!$G:$G,Geography!AL$6,Raw!$I:$I,Geography!$A$6),IF($B$6="Provider",SUMIFS(Raw!$H:$H,Raw!$A:$A,Geography!$B14,Raw!$G:$G,Geography!AL$6,Raw!$C:$C,Geography!$A$6),SUMIFS(Raw!$H:$H,Raw!$A:$A,Geography!$B14,Raw!$G:$G,Geography!AL$6,Raw!$E:$E,Geography!$A$6)))</f>
        <v>48209</v>
      </c>
      <c r="AM14" s="99">
        <f>IF($B$6="Region",SUMIFS(Raw!$H:$H,Raw!$A:$A,Geography!$B14,Raw!$G:$G,Geography!AM$6,Raw!$I:$I,Geography!$A$6),IF($B$6="Provider",SUMIFS(Raw!$H:$H,Raw!$A:$A,Geography!$B14,Raw!$G:$G,Geography!AM$6,Raw!$C:$C,Geography!$A$6),SUMIFS(Raw!$H:$H,Raw!$A:$A,Geography!$B14,Raw!$G:$G,Geography!AM$6,Raw!$E:$E,Geography!$A$6)))</f>
        <v>10451</v>
      </c>
      <c r="AN14" s="99">
        <f>IF($B$6="Region",SUMIFS(Raw!$H:$H,Raw!$A:$A,Geography!$B14,Raw!$G:$G,Geography!AN$6,Raw!$I:$I,Geography!$A$6),IF($B$6="Provider",SUMIFS(Raw!$H:$H,Raw!$A:$A,Geography!$B14,Raw!$G:$G,Geography!AN$6,Raw!$C:$C,Geography!$A$6),SUMIFS(Raw!$H:$H,Raw!$A:$A,Geography!$B14,Raw!$G:$G,Geography!AN$6,Raw!$E:$E,Geography!$A$6)))</f>
        <v>119515</v>
      </c>
      <c r="AO14" s="99">
        <f>IF($B$6="Region",SUMIFS(Raw!$H:$H,Raw!$A:$A,Geography!$B14,Raw!$G:$G,Geography!AO$6,Raw!$I:$I,Geography!$A$6),IF($B$6="Provider",SUMIFS(Raw!$H:$H,Raw!$A:$A,Geography!$B14,Raw!$G:$G,Geography!AO$6,Raw!$C:$C,Geography!$A$6),SUMIFS(Raw!$H:$H,Raw!$A:$A,Geography!$B14,Raw!$G:$G,Geography!AO$6,Raw!$E:$E,Geography!$A$6)))</f>
        <v>78446</v>
      </c>
      <c r="AP14" s="99">
        <f>IF($B$6="Region",SUMIFS(Raw!$H:$H,Raw!$A:$A,Geography!$B14,Raw!$G:$G,Geography!AP$6,Raw!$I:$I,Geography!$A$6),IF($B$6="Provider",SUMIFS(Raw!$H:$H,Raw!$A:$A,Geography!$B14,Raw!$G:$G,Geography!AP$6,Raw!$C:$C,Geography!$A$6),SUMIFS(Raw!$H:$H,Raw!$A:$A,Geography!$B14,Raw!$G:$G,Geography!AP$6,Raw!$E:$E,Geography!$A$6)))</f>
        <v>199984</v>
      </c>
      <c r="AQ14" s="99">
        <f>IF($B$6="Region",SUMIFS(Raw!$H:$H,Raw!$A:$A,Geography!$B14,Raw!$G:$G,Geography!AQ$6,Raw!$I:$I,Geography!$A$6),IF($B$6="Provider",SUMIFS(Raw!$H:$H,Raw!$A:$A,Geography!$B14,Raw!$G:$G,Geography!AQ$6,Raw!$C:$C,Geography!$A$6),SUMIFS(Raw!$H:$H,Raw!$A:$A,Geography!$B14,Raw!$G:$G,Geography!AQ$6,Raw!$E:$E,Geography!$A$6)))</f>
        <v>129264</v>
      </c>
      <c r="AR14" s="99">
        <f>IF($B$6="Region",SUMIFS(Raw!$H:$H,Raw!$A:$A,Geography!$B14,Raw!$G:$G,Geography!AR$6,Raw!$I:$I,Geography!$A$6),IF($B$6="Provider",SUMIFS(Raw!$H:$H,Raw!$A:$A,Geography!$B14,Raw!$G:$G,Geography!AR$6,Raw!$C:$C,Geography!$A$6),SUMIFS(Raw!$H:$H,Raw!$A:$A,Geography!$B14,Raw!$G:$G,Geography!AR$6,Raw!$E:$E,Geography!$A$6)))</f>
        <v>111128</v>
      </c>
      <c r="AS14" s="99">
        <f>IF($B$6="Region",SUMIFS(Raw!$H:$H,Raw!$A:$A,Geography!$B14,Raw!$G:$G,Geography!AS$6,Raw!$I:$I,Geography!$A$6),IF($B$6="Provider",SUMIFS(Raw!$H:$H,Raw!$A:$A,Geography!$B14,Raw!$G:$G,Geography!AS$6,Raw!$C:$C,Geography!$A$6),SUMIFS(Raw!$H:$H,Raw!$A:$A,Geography!$B14,Raw!$G:$G,Geography!AS$6,Raw!$E:$E,Geography!$A$6)))</f>
        <v>49903</v>
      </c>
      <c r="AT14" s="99">
        <f>IF($B$6="Region",SUMIFS(Raw!$H:$H,Raw!$A:$A,Geography!$B14,Raw!$G:$G,Geography!AT$6,Raw!$I:$I,Geography!$A$6),IF($B$6="Provider",SUMIFS(Raw!$H:$H,Raw!$A:$A,Geography!$B14,Raw!$G:$G,Geography!AT$6,Raw!$C:$C,Geography!$A$6),SUMIFS(Raw!$H:$H,Raw!$A:$A,Geography!$B14,Raw!$G:$G,Geography!AT$6,Raw!$E:$E,Geography!$A$6)))</f>
        <v>31665</v>
      </c>
      <c r="AU14" s="99">
        <f>IF($B$6="Region",SUMIFS(Raw!$H:$H,Raw!$A:$A,Geography!$B14,Raw!$G:$G,Geography!AU$6,Raw!$I:$I,Geography!$A$6),IF($B$6="Provider",SUMIFS(Raw!$H:$H,Raw!$A:$A,Geography!$B14,Raw!$G:$G,Geography!AU$6,Raw!$C:$C,Geography!$A$6),SUMIFS(Raw!$H:$H,Raw!$A:$A,Geography!$B14,Raw!$G:$G,Geography!AU$6,Raw!$E:$E,Geography!$A$6)))</f>
        <v>10938</v>
      </c>
      <c r="AV14" s="99">
        <f>IF($B$6="Region",SUMIFS(Raw!$H:$H,Raw!$A:$A,Geography!$B14,Raw!$G:$G,Geography!AV$6,Raw!$I:$I,Geography!$A$6),IF($B$6="Provider",SUMIFS(Raw!$H:$H,Raw!$A:$A,Geography!$B14,Raw!$G:$G,Geography!AV$6,Raw!$C:$C,Geography!$A$6),SUMIFS(Raw!$H:$H,Raw!$A:$A,Geography!$B14,Raw!$G:$G,Geography!AV$6,Raw!$E:$E,Geography!$A$6)))</f>
        <v>66025</v>
      </c>
      <c r="AW14" s="99">
        <f>IF($B$6="Region",SUMIFS(Raw!$H:$H,Raw!$A:$A,Geography!$B14,Raw!$G:$G,Geography!AW$6,Raw!$I:$I,Geography!$A$6),IF($B$6="Provider",SUMIFS(Raw!$H:$H,Raw!$A:$A,Geography!$B14,Raw!$G:$G,Geography!AW$6,Raw!$C:$C,Geography!$A$6),SUMIFS(Raw!$H:$H,Raw!$A:$A,Geography!$B14,Raw!$G:$G,Geography!AW$6,Raw!$E:$E,Geography!$A$6)))</f>
        <v>363521622</v>
      </c>
      <c r="AX14" s="99">
        <f>IF($B$6="Region",SUMIFS(Raw!$H:$H,Raw!$A:$A,Geography!$B14,Raw!$G:$G,Geography!AX$6,Raw!$I:$I,Geography!$A$6),IF($B$6="Provider",SUMIFS(Raw!$H:$H,Raw!$A:$A,Geography!$B14,Raw!$G:$G,Geography!AX$6,Raw!$C:$C,Geography!$A$6),SUMIFS(Raw!$H:$H,Raw!$A:$A,Geography!$B14,Raw!$G:$G,Geography!AX$6,Raw!$E:$E,Geography!$A$6)))</f>
        <v>160806</v>
      </c>
      <c r="AY14" s="99">
        <f>IF($B$6="Region",SUMIFS(Raw!$H:$H,Raw!$A:$A,Geography!$B14,Raw!$G:$G,Geography!AY$6,Raw!$I:$I,Geography!$A$6),IF($B$6="Provider",SUMIFS(Raw!$H:$H,Raw!$A:$A,Geography!$B14,Raw!$G:$G,Geography!AY$6,Raw!$C:$C,Geography!$A$6),SUMIFS(Raw!$H:$H,Raw!$A:$A,Geography!$B14,Raw!$G:$G,Geography!AY$6,Raw!$E:$E,Geography!$A$6)))</f>
        <v>82996</v>
      </c>
      <c r="AZ14" s="99">
        <f>IF($B$6="Region",SUMIFS(Raw!$H:$H,Raw!$A:$A,Geography!$B14,Raw!$G:$G,Geography!AZ$6,Raw!$I:$I,Geography!$A$6),IF($B$6="Provider",SUMIFS(Raw!$H:$H,Raw!$A:$A,Geography!$B14,Raw!$G:$G,Geography!AZ$6,Raw!$C:$C,Geography!$A$6),SUMIFS(Raw!$H:$H,Raw!$A:$A,Geography!$B14,Raw!$G:$G,Geography!AZ$6,Raw!$E:$E,Geography!$A$6)))</f>
        <v>6016</v>
      </c>
      <c r="BA14" s="99">
        <f>IF($B$6="Region",SUMIFS(Raw!$H:$H,Raw!$A:$A,Geography!$B14,Raw!$G:$G,Geography!BA$6,Raw!$I:$I,Geography!$A$6),IF($B$6="Provider",SUMIFS(Raw!$H:$H,Raw!$A:$A,Geography!$B14,Raw!$G:$G,Geography!BA$6,Raw!$C:$C,Geography!$A$6),SUMIFS(Raw!$H:$H,Raw!$A:$A,Geography!$B14,Raw!$G:$G,Geography!BA$6,Raw!$E:$E,Geography!$A$6)))</f>
        <v>41194</v>
      </c>
      <c r="BB14" s="99">
        <f>IF($B$6="Region",SUMIFS(Raw!$H:$H,Raw!$A:$A,Geography!$B14,Raw!$G:$G,Geography!BB$6,Raw!$I:$I,Geography!$A$6),IF($B$6="Provider",SUMIFS(Raw!$H:$H,Raw!$A:$A,Geography!$B14,Raw!$G:$G,Geography!BB$6,Raw!$C:$C,Geography!$A$6),SUMIFS(Raw!$H:$H,Raw!$A:$A,Geography!$B14,Raw!$G:$G,Geography!BB$6,Raw!$E:$E,Geography!$A$6)))</f>
        <v>252298138</v>
      </c>
      <c r="BC14" s="99">
        <f>IF($B$6="Region",SUMIFS(Raw!$H:$H,Raw!$A:$A,Geography!$B14,Raw!$G:$G,Geography!BC$6,Raw!$I:$I,Geography!$A$6),IF($B$6="Provider",SUMIFS(Raw!$H:$H,Raw!$A:$A,Geography!$B14,Raw!$G:$G,Geography!BC$6,Raw!$C:$C,Geography!$A$6),SUMIFS(Raw!$H:$H,Raw!$A:$A,Geography!$B14,Raw!$G:$G,Geography!BC$6,Raw!$E:$E,Geography!$A$6)))</f>
        <v>77151</v>
      </c>
      <c r="BD14" s="99">
        <f>IF($B$6="Region",SUMIFS(Raw!$H:$H,Raw!$A:$A,Geography!$B14,Raw!$G:$G,Geography!BD$6,Raw!$I:$I,Geography!$A$6),IF($B$6="Provider",SUMIFS(Raw!$H:$H,Raw!$A:$A,Geography!$B14,Raw!$G:$G,Geography!BD$6,Raw!$C:$C,Geography!$A$6),SUMIFS(Raw!$H:$H,Raw!$A:$A,Geography!$B14,Raw!$G:$G,Geography!BD$6,Raw!$E:$E,Geography!$A$6)))</f>
        <v>544004</v>
      </c>
      <c r="BE14" s="99">
        <f>IF($B$6="Region",SUMIFS(Raw!$H:$H,Raw!$A:$A,Geography!$B14,Raw!$G:$G,Geography!BE$6,Raw!$I:$I,Geography!$A$6),IF($B$6="Provider",SUMIFS(Raw!$H:$H,Raw!$A:$A,Geography!$B14,Raw!$G:$G,Geography!BE$6,Raw!$C:$C,Geography!$A$6),SUMIFS(Raw!$H:$H,Raw!$A:$A,Geography!$B14,Raw!$G:$G,Geography!BE$6,Raw!$E:$E,Geography!$A$6)))</f>
        <v>30655</v>
      </c>
      <c r="BF14" s="99">
        <f>IF($B$6="Region",SUMIFS(Raw!$H:$H,Raw!$A:$A,Geography!$B14,Raw!$G:$G,Geography!BF$6,Raw!$I:$I,Geography!$A$6),IF($B$6="Provider",SUMIFS(Raw!$H:$H,Raw!$A:$A,Geography!$B14,Raw!$G:$G,Geography!BF$6,Raw!$C:$C,Geography!$A$6),SUMIFS(Raw!$H:$H,Raw!$A:$A,Geography!$B14,Raw!$G:$G,Geography!BF$6,Raw!$E:$E,Geography!$A$6)))</f>
        <v>956438</v>
      </c>
      <c r="BG14" s="99">
        <f>IF($B$6="Region",SUMIFS(Raw!$H:$H,Raw!$A:$A,Geography!$B14,Raw!$G:$G,Geography!BG$6,Raw!$I:$I,Geography!$A$6),IF($B$6="Provider",SUMIFS(Raw!$H:$H,Raw!$A:$A,Geography!$B14,Raw!$G:$G,Geography!BG$6,Raw!$C:$C,Geography!$A$6),SUMIFS(Raw!$H:$H,Raw!$A:$A,Geography!$B14,Raw!$G:$G,Geography!BG$6,Raw!$E:$E,Geography!$A$6)))</f>
        <v>489</v>
      </c>
      <c r="BH14" s="99">
        <f>IF($B$6="Region",SUMIFS(Raw!$H:$H,Raw!$A:$A,Geography!$B14,Raw!$G:$G,Geography!BH$6,Raw!$I:$I,Geography!$A$6),IF($B$6="Provider",SUMIFS(Raw!$H:$H,Raw!$A:$A,Geography!$B14,Raw!$G:$G,Geography!BH$6,Raw!$C:$C,Geography!$A$6),SUMIFS(Raw!$H:$H,Raw!$A:$A,Geography!$B14,Raw!$G:$G,Geography!BH$6,Raw!$E:$E,Geography!$A$6)))</f>
        <v>699344</v>
      </c>
      <c r="BI14" s="99">
        <f>IF($B$6="Region",SUMIFS(Raw!$H:$H,Raw!$A:$A,Geography!$B14,Raw!$G:$G,Geography!BI$6,Raw!$I:$I,Geography!$A$6),IF($B$6="Provider",SUMIFS(Raw!$H:$H,Raw!$A:$A,Geography!$B14,Raw!$G:$G,Geography!BI$6,Raw!$C:$C,Geography!$A$6),SUMIFS(Raw!$H:$H,Raw!$A:$A,Geography!$B14,Raw!$G:$G,Geography!BI$6,Raw!$E:$E,Geography!$A$6)))</f>
        <v>295371</v>
      </c>
      <c r="BJ14" s="99">
        <f>IF($B$6="Region",SUMIFS(Raw!$H:$H,Raw!$A:$A,Geography!$B14,Raw!$G:$G,Geography!BJ$6,Raw!$I:$I,Geography!$A$6),IF($B$6="Provider",SUMIFS(Raw!$H:$H,Raw!$A:$A,Geography!$B14,Raw!$G:$G,Geography!BJ$6,Raw!$C:$C,Geography!$A$6),SUMIFS(Raw!$H:$H,Raw!$A:$A,Geography!$B14,Raw!$G:$G,Geography!BJ$6,Raw!$E:$E,Geography!$A$6)))</f>
        <v>198232</v>
      </c>
      <c r="BK14" s="99">
        <f>IF($B$6="Region",SUMIFS(Raw!$H:$H,Raw!$A:$A,Geography!$B14,Raw!$G:$G,Geography!BK$6,Raw!$I:$I,Geography!$A$6),IF($B$6="Provider",SUMIFS(Raw!$H:$H,Raw!$A:$A,Geography!$B14,Raw!$G:$G,Geography!BK$6,Raw!$C:$C,Geography!$A$6),SUMIFS(Raw!$H:$H,Raw!$A:$A,Geography!$B14,Raw!$G:$G,Geography!BK$6,Raw!$E:$E,Geography!$A$6)))</f>
        <v>107774</v>
      </c>
      <c r="BL14" s="99">
        <f>IF($B$6="Region",SUMIFS(Raw!$H:$H,Raw!$A:$A,Geography!$B14,Raw!$G:$G,Geography!BL$6,Raw!$I:$I,Geography!$A$6),IF($B$6="Provider",SUMIFS(Raw!$H:$H,Raw!$A:$A,Geography!$B14,Raw!$G:$G,Geography!BL$6,Raw!$C:$C,Geography!$A$6),SUMIFS(Raw!$H:$H,Raw!$A:$A,Geography!$B14,Raw!$G:$G,Geography!BL$6,Raw!$E:$E,Geography!$A$6)))</f>
        <v>256290</v>
      </c>
      <c r="BM14" s="99">
        <f>IF($B$6="Region",SUMIFS(Raw!$H:$H,Raw!$A:$A,Geography!$B14,Raw!$G:$G,Geography!BM$6,Raw!$I:$I,Geography!$A$6),IF($B$6="Provider",SUMIFS(Raw!$H:$H,Raw!$A:$A,Geography!$B14,Raw!$G:$G,Geography!BM$6,Raw!$C:$C,Geography!$A$6),SUMIFS(Raw!$H:$H,Raw!$A:$A,Geography!$B14,Raw!$G:$G,Geography!BM$6,Raw!$E:$E,Geography!$A$6)))</f>
        <v>76233</v>
      </c>
      <c r="BN14" s="99">
        <f>IF($B$6="Region",SUMIFS(Raw!$H:$H,Raw!$A:$A,Geography!$B14,Raw!$G:$G,Geography!BN$6,Raw!$I:$I,Geography!$A$6),IF($B$6="Provider",SUMIFS(Raw!$H:$H,Raw!$A:$A,Geography!$B14,Raw!$G:$G,Geography!BN$6,Raw!$C:$C,Geography!$A$6),SUMIFS(Raw!$H:$H,Raw!$A:$A,Geography!$B14,Raw!$G:$G,Geography!BN$6,Raw!$E:$E,Geography!$A$6)))</f>
        <v>95836</v>
      </c>
      <c r="BO14" s="99">
        <f>IF($B$6="Region",SUMIFS(Raw!$H:$H,Raw!$A:$A,Geography!$B14,Raw!$G:$G,Geography!BO$6,Raw!$I:$I,Geography!$A$6),IF($B$6="Provider",SUMIFS(Raw!$H:$H,Raw!$A:$A,Geography!$B14,Raw!$G:$G,Geography!BO$6,Raw!$C:$C,Geography!$A$6),SUMIFS(Raw!$H:$H,Raw!$A:$A,Geography!$B14,Raw!$G:$G,Geography!BO$6,Raw!$E:$E,Geography!$A$6)))</f>
        <v>39976</v>
      </c>
      <c r="BP14" s="99">
        <f>IF($B$6="Region",SUMIFS(Raw!$H:$H,Raw!$A:$A,Geography!$B14,Raw!$G:$G,Geography!BP$6,Raw!$I:$I,Geography!$A$6),IF($B$6="Provider",SUMIFS(Raw!$H:$H,Raw!$A:$A,Geography!$B14,Raw!$G:$G,Geography!BP$6,Raw!$C:$C,Geography!$A$6),SUMIFS(Raw!$H:$H,Raw!$A:$A,Geography!$B14,Raw!$G:$G,Geography!BP$6,Raw!$E:$E,Geography!$A$6)))</f>
        <v>110837</v>
      </c>
      <c r="BQ14" s="99">
        <f>IF($B$6="Region",SUMIFS(Raw!$H:$H,Raw!$A:$A,Geography!$B14,Raw!$G:$G,Geography!BQ$6,Raw!$I:$I,Geography!$A$6),IF($B$6="Provider",SUMIFS(Raw!$H:$H,Raw!$A:$A,Geography!$B14,Raw!$G:$G,Geography!BQ$6,Raw!$C:$C,Geography!$A$6),SUMIFS(Raw!$H:$H,Raw!$A:$A,Geography!$B14,Raw!$G:$G,Geography!BQ$6,Raw!$E:$E,Geography!$A$6)))</f>
        <v>25086</v>
      </c>
      <c r="BR14" s="99">
        <f>IF($B$6="Region",SUMIFS(Raw!$H:$H,Raw!$A:$A,Geography!$B14,Raw!$G:$G,Geography!BR$6,Raw!$I:$I,Geography!$A$6),IF($B$6="Provider",SUMIFS(Raw!$H:$H,Raw!$A:$A,Geography!$B14,Raw!$G:$G,Geography!BR$6,Raw!$C:$C,Geography!$A$6),SUMIFS(Raw!$H:$H,Raw!$A:$A,Geography!$B14,Raw!$G:$G,Geography!BR$6,Raw!$E:$E,Geography!$A$6)))</f>
        <v>816</v>
      </c>
      <c r="BS14" s="99">
        <f>IF($B$6="Region",SUMIFS(Raw!$H:$H,Raw!$A:$A,Geography!$B14,Raw!$G:$G,Geography!BS$6,Raw!$I:$I,Geography!$A$6),IF($B$6="Provider",SUMIFS(Raw!$H:$H,Raw!$A:$A,Geography!$B14,Raw!$G:$G,Geography!BS$6,Raw!$C:$C,Geography!$A$6),SUMIFS(Raw!$H:$H,Raw!$A:$A,Geography!$B14,Raw!$G:$G,Geography!BS$6,Raw!$E:$E,Geography!$A$6)))</f>
        <v>179</v>
      </c>
      <c r="BT14" s="99">
        <f>IF($B$6="Region",SUMIFS(Raw!$H:$H,Raw!$A:$A,Geography!$B14,Raw!$G:$G,Geography!BT$6,Raw!$I:$I,Geography!$A$6),IF($B$6="Provider",SUMIFS(Raw!$H:$H,Raw!$A:$A,Geography!$B14,Raw!$G:$G,Geography!BT$6,Raw!$C:$C,Geography!$A$6),SUMIFS(Raw!$H:$H,Raw!$A:$A,Geography!$B14,Raw!$G:$G,Geography!BT$6,Raw!$E:$E,Geography!$A$6)))</f>
        <v>20701</v>
      </c>
      <c r="BU14" s="99">
        <f>IF($B$6="Region",SUMIFS(Raw!$H:$H,Raw!$A:$A,Geography!$B14,Raw!$G:$G,Geography!BU$6,Raw!$I:$I,Geography!$A$6),IF($B$6="Provider",SUMIFS(Raw!$H:$H,Raw!$A:$A,Geography!$B14,Raw!$G:$G,Geography!BU$6,Raw!$C:$C,Geography!$A$6),SUMIFS(Raw!$H:$H,Raw!$A:$A,Geography!$B14,Raw!$G:$G,Geography!BU$6,Raw!$E:$E,Geography!$A$6)))</f>
        <v>11617</v>
      </c>
      <c r="BV14" s="99">
        <f>IF($B$6="Region",SUMIFS(Raw!$H:$H,Raw!$A:$A,Geography!$B14,Raw!$G:$G,Geography!BV$6,Raw!$I:$I,Geography!$A$6),IF($B$6="Provider",SUMIFS(Raw!$H:$H,Raw!$A:$A,Geography!$B14,Raw!$G:$G,Geography!BV$6,Raw!$C:$C,Geography!$A$6),SUMIFS(Raw!$H:$H,Raw!$A:$A,Geography!$B14,Raw!$G:$G,Geography!BV$6,Raw!$E:$E,Geography!$A$6)))</f>
        <v>34504</v>
      </c>
      <c r="BW14" s="99">
        <f>IF($B$6="Region",SUMIFS(Raw!$H:$H,Raw!$A:$A,Geography!$B14,Raw!$G:$G,Geography!BW$6,Raw!$I:$I,Geography!$A$6),IF($B$6="Provider",SUMIFS(Raw!$H:$H,Raw!$A:$A,Geography!$B14,Raw!$G:$G,Geography!BW$6,Raw!$C:$C,Geography!$A$6),SUMIFS(Raw!$H:$H,Raw!$A:$A,Geography!$B14,Raw!$G:$G,Geography!BW$6,Raw!$E:$E,Geography!$A$6)))</f>
        <v>11252</v>
      </c>
      <c r="BX14" s="99">
        <f>IF($B$6="Region",SUMIFS(Raw!$H:$H,Raw!$A:$A,Geography!$B14,Raw!$G:$G,Geography!BX$6,Raw!$I:$I,Geography!$A$6),IF($B$6="Provider",SUMIFS(Raw!$H:$H,Raw!$A:$A,Geography!$B14,Raw!$G:$G,Geography!BX$6,Raw!$C:$C,Geography!$A$6),SUMIFS(Raw!$H:$H,Raw!$A:$A,Geography!$B14,Raw!$G:$G,Geography!BX$6,Raw!$E:$E,Geography!$A$6)))</f>
        <v>15264</v>
      </c>
      <c r="BY14" s="99">
        <f>IF($B$6="Region",SUMIFS(Raw!$H:$H,Raw!$A:$A,Geography!$B14,Raw!$G:$G,Geography!BY$6,Raw!$I:$I,Geography!$A$6),IF($B$6="Provider",SUMIFS(Raw!$H:$H,Raw!$A:$A,Geography!$B14,Raw!$G:$G,Geography!BY$6,Raw!$C:$C,Geography!$A$6),SUMIFS(Raw!$H:$H,Raw!$A:$A,Geography!$B14,Raw!$G:$G,Geography!BY$6,Raw!$E:$E,Geography!$A$6)))</f>
        <v>11746</v>
      </c>
      <c r="BZ14" s="99">
        <f>IF($B$6="Region",SUMIFS(Raw!$H:$H,Raw!$A:$A,Geography!$B14,Raw!$G:$G,Geography!BZ$6,Raw!$I:$I,Geography!$A$6),IF($B$6="Provider",SUMIFS(Raw!$H:$H,Raw!$A:$A,Geography!$B14,Raw!$G:$G,Geography!BZ$6,Raw!$C:$C,Geography!$A$6),SUMIFS(Raw!$H:$H,Raw!$A:$A,Geography!$B14,Raw!$G:$G,Geography!BZ$6,Raw!$E:$E,Geography!$A$6)))</f>
        <v>57723</v>
      </c>
      <c r="CA14" s="99">
        <f>IF($B$6="Region",SUMIFS(Raw!$H:$H,Raw!$A:$A,Geography!$B14,Raw!$G:$G,Geography!CA$6,Raw!$I:$I,Geography!$A$6),IF($B$6="Provider",SUMIFS(Raw!$H:$H,Raw!$A:$A,Geography!$B14,Raw!$G:$G,Geography!CA$6,Raw!$C:$C,Geography!$A$6),SUMIFS(Raw!$H:$H,Raw!$A:$A,Geography!$B14,Raw!$G:$G,Geography!CA$6,Raw!$E:$E,Geography!$A$6)))</f>
        <v>37777</v>
      </c>
      <c r="CB14" s="99">
        <f>IF($B$6="Region",SUMIFS(Raw!$H:$H,Raw!$A:$A,Geography!$B14,Raw!$G:$G,Geography!CB$6,Raw!$I:$I,Geography!$A$6),IF($B$6="Provider",SUMIFS(Raw!$H:$H,Raw!$A:$A,Geography!$B14,Raw!$G:$G,Geography!CB$6,Raw!$C:$C,Geography!$A$6),SUMIFS(Raw!$H:$H,Raw!$A:$A,Geography!$B14,Raw!$G:$G,Geography!CB$6,Raw!$E:$E,Geography!$A$6)))</f>
        <v>43103</v>
      </c>
      <c r="CC14" s="99">
        <f>IF($B$6="Region",SUMIFS(Raw!$H:$H,Raw!$A:$A,Geography!$B14,Raw!$G:$G,Geography!CC$6,Raw!$I:$I,Geography!$A$6),IF($B$6="Provider",SUMIFS(Raw!$H:$H,Raw!$A:$A,Geography!$B14,Raw!$G:$G,Geography!CC$6,Raw!$C:$C,Geography!$A$6),SUMIFS(Raw!$H:$H,Raw!$A:$A,Geography!$B14,Raw!$G:$G,Geography!CC$6,Raw!$E:$E,Geography!$A$6)))</f>
        <v>36552</v>
      </c>
      <c r="CD14" s="99">
        <f>IF($B$6="Region",SUMIFS(Raw!$H:$H,Raw!$A:$A,Geography!$B14,Raw!$G:$G,Geography!CD$6,Raw!$I:$I,Geography!$A$6),IF($B$6="Provider",SUMIFS(Raw!$H:$H,Raw!$A:$A,Geography!$B14,Raw!$G:$G,Geography!CD$6,Raw!$C:$C,Geography!$A$6),SUMIFS(Raw!$H:$H,Raw!$A:$A,Geography!$B14,Raw!$G:$G,Geography!CD$6,Raw!$E:$E,Geography!$A$6)))</f>
        <v>7685</v>
      </c>
      <c r="CE14" s="99">
        <f>IF($B$6="Region",SUMIFS(Raw!$H:$H,Raw!$A:$A,Geography!$B14,Raw!$G:$G,Geography!CE$6,Raw!$I:$I,Geography!$A$6),IF($B$6="Provider",SUMIFS(Raw!$H:$H,Raw!$A:$A,Geography!$B14,Raw!$G:$G,Geography!CE$6,Raw!$C:$C,Geography!$A$6),SUMIFS(Raw!$H:$H,Raw!$A:$A,Geography!$B14,Raw!$G:$G,Geography!CE$6,Raw!$E:$E,Geography!$A$6)))</f>
        <v>5479</v>
      </c>
      <c r="CF14" s="99">
        <f>IF($B$6="Region",SUMIFS(Raw!$H:$H,Raw!$A:$A,Geography!$B14,Raw!$G:$G,Geography!CF$6,Raw!$I:$I,Geography!$A$6),IF($B$6="Provider",SUMIFS(Raw!$H:$H,Raw!$A:$A,Geography!$B14,Raw!$G:$G,Geography!CF$6,Raw!$C:$C,Geography!$A$6),SUMIFS(Raw!$H:$H,Raw!$A:$A,Geography!$B14,Raw!$G:$G,Geography!CF$6,Raw!$E:$E,Geography!$A$6)))</f>
        <v>926</v>
      </c>
      <c r="CG14" s="99">
        <f>IF($B$6="Region",SUMIFS(Raw!$H:$H,Raw!$A:$A,Geography!$B14,Raw!$G:$G,Geography!CG$6,Raw!$I:$I,Geography!$A$6),IF($B$6="Provider",SUMIFS(Raw!$H:$H,Raw!$A:$A,Geography!$B14,Raw!$G:$G,Geography!CG$6,Raw!$C:$C,Geography!$A$6),SUMIFS(Raw!$H:$H,Raw!$A:$A,Geography!$B14,Raw!$G:$G,Geography!CG$6,Raw!$E:$E,Geography!$A$6)))</f>
        <v>880</v>
      </c>
      <c r="CH14" s="99">
        <f>IF($B$6="Region",SUMIFS(Raw!$H:$H,Raw!$A:$A,Geography!$B14,Raw!$G:$G,Geography!CH$6,Raw!$I:$I,Geography!$A$6),IF($B$6="Provider",SUMIFS(Raw!$H:$H,Raw!$A:$A,Geography!$B14,Raw!$G:$G,Geography!CH$6,Raw!$C:$C,Geography!$A$6),SUMIFS(Raw!$H:$H,Raw!$A:$A,Geography!$B14,Raw!$G:$G,Geography!CH$6,Raw!$E:$E,Geography!$A$6)))</f>
        <v>7123</v>
      </c>
      <c r="CI14" s="99">
        <f>IF($B$6="Region",SUMIFS(Raw!$H:$H,Raw!$A:$A,Geography!$B14,Raw!$G:$G,Geography!CI$6,Raw!$I:$I,Geography!$A$6),IF($B$6="Provider",SUMIFS(Raw!$H:$H,Raw!$A:$A,Geography!$B14,Raw!$G:$G,Geography!CI$6,Raw!$C:$C,Geography!$A$6),SUMIFS(Raw!$H:$H,Raw!$A:$A,Geography!$B14,Raw!$G:$G,Geography!CI$6,Raw!$E:$E,Geography!$A$6)))</f>
        <v>6722</v>
      </c>
      <c r="CJ14" s="99">
        <f>IF($B$6="Region",SUMIFS(Raw!$H:$H,Raw!$A:$A,Geography!$B14,Raw!$G:$G,Geography!CJ$6,Raw!$I:$I,Geography!$A$6),IF($B$6="Provider",SUMIFS(Raw!$H:$H,Raw!$A:$A,Geography!$B14,Raw!$G:$G,Geography!CJ$6,Raw!$C:$C,Geography!$A$6),SUMIFS(Raw!$H:$H,Raw!$A:$A,Geography!$B14,Raw!$G:$G,Geography!CJ$6,Raw!$E:$E,Geography!$A$6)))</f>
        <v>2825</v>
      </c>
      <c r="CK14" s="99">
        <f>IF($B$6="Region",SUMIFS(Raw!$H:$H,Raw!$A:$A,Geography!$B14,Raw!$G:$G,Geography!CK$6,Raw!$I:$I,Geography!$A$6),IF($B$6="Provider",SUMIFS(Raw!$H:$H,Raw!$A:$A,Geography!$B14,Raw!$G:$G,Geography!CK$6,Raw!$C:$C,Geography!$A$6),SUMIFS(Raw!$H:$H,Raw!$A:$A,Geography!$B14,Raw!$G:$G,Geography!CK$6,Raw!$E:$E,Geography!$A$6)))</f>
        <v>978</v>
      </c>
      <c r="CL14" s="99">
        <f>IF($B$6="Region",SUMIFS(Raw!$H:$H,Raw!$A:$A,Geography!$B14,Raw!$G:$G,Geography!CL$6,Raw!$I:$I,Geography!$A$6),IF($B$6="Provider",SUMIFS(Raw!$H:$H,Raw!$A:$A,Geography!$B14,Raw!$G:$G,Geography!CL$6,Raw!$C:$C,Geography!$A$6),SUMIFS(Raw!$H:$H,Raw!$A:$A,Geography!$B14,Raw!$G:$G,Geography!CL$6,Raw!$E:$E,Geography!$A$6)))</f>
        <v>3971</v>
      </c>
      <c r="CM14" s="99">
        <f>IF($B$6="Region",SUMIFS(Raw!$H:$H,Raw!$A:$A,Geography!$B14,Raw!$G:$G,Geography!CM$6,Raw!$I:$I,Geography!$A$6),IF($B$6="Provider",SUMIFS(Raw!$H:$H,Raw!$A:$A,Geography!$B14,Raw!$G:$G,Geography!CM$6,Raw!$C:$C,Geography!$A$6),SUMIFS(Raw!$H:$H,Raw!$A:$A,Geography!$B14,Raw!$G:$G,Geography!CM$6,Raw!$E:$E,Geography!$A$6)))</f>
        <v>2041</v>
      </c>
    </row>
    <row r="15" spans="1:112" x14ac:dyDescent="0.25">
      <c r="B15" s="14">
        <v>45839</v>
      </c>
      <c r="D15" s="99">
        <f>IF($B$6="Region",SUMIFS(Raw!$H:$H,Raw!$A:$A,Geography!$B15,Raw!$G:$G,Geography!D$6,Raw!$I:$I,Geography!$A$6),IF($B$6="Provider",SUMIFS(Raw!$H:$H,Raw!$A:$A,Geography!$B15,Raw!$G:$G,Geography!D$6,Raw!$C:$C,Geography!$A$6),SUMIFS(Raw!$H:$H,Raw!$A:$A,Geography!$B15,Raw!$G:$G,Geography!D$6,Raw!$E:$E,Geography!$A$6)))</f>
        <v>1584473</v>
      </c>
      <c r="E15" s="99">
        <f>IF($B$6="Region",SUMIFS(Raw!$H:$H,Raw!$A:$A,Geography!$B15,Raw!$G:$G,Geography!E$6,Raw!$I:$I,Geography!$A$6),IF($B$6="Provider",SUMIFS(Raw!$H:$H,Raw!$A:$A,Geography!$B15,Raw!$G:$G,Geography!E$6,Raw!$C:$C,Geography!$A$6),SUMIFS(Raw!$H:$H,Raw!$A:$A,Geography!$B15,Raw!$G:$G,Geography!E$6,Raw!$E:$E,Geography!$A$6)))</f>
        <v>1000731</v>
      </c>
      <c r="F15" s="99">
        <f>IF($B$6="Region",SUMIFS(Raw!$H:$H,Raw!$A:$A,Geography!$B15,Raw!$G:$G,Geography!F$6,Raw!$I:$I,Geography!$A$6),IF($B$6="Provider",SUMIFS(Raw!$H:$H,Raw!$A:$A,Geography!$B15,Raw!$G:$G,Geography!F$6,Raw!$C:$C,Geography!$A$6),SUMIFS(Raw!$H:$H,Raw!$A:$A,Geography!$B15,Raw!$G:$G,Geography!F$6,Raw!$E:$E,Geography!$A$6)))</f>
        <v>1484892</v>
      </c>
      <c r="G15" s="99">
        <f>IF($B$6="Region",SUMIFS(Raw!$H:$H,Raw!$A:$A,Geography!$B15,Raw!$G:$G,Geography!G$6,Raw!$I:$I,Geography!$A$6),IF($B$6="Provider",SUMIFS(Raw!$H:$H,Raw!$A:$A,Geography!$B15,Raw!$G:$G,Geography!G$6,Raw!$C:$C,Geography!$A$6),SUMIFS(Raw!$H:$H,Raw!$A:$A,Geography!$B15,Raw!$G:$G,Geography!G$6,Raw!$E:$E,Geography!$A$6)))</f>
        <v>1282101</v>
      </c>
      <c r="H15" s="99">
        <f>IF($B$6="Region",SUMIFS(Raw!$H:$H,Raw!$A:$A,Geography!$B15,Raw!$G:$G,Geography!H$6,Raw!$I:$I,Geography!$A$6),IF($B$6="Provider",SUMIFS(Raw!$H:$H,Raw!$A:$A,Geography!$B15,Raw!$G:$G,Geography!H$6,Raw!$C:$C,Geography!$A$6),SUMIFS(Raw!$H:$H,Raw!$A:$A,Geography!$B15,Raw!$G:$G,Geography!H$6,Raw!$E:$E,Geography!$A$6)))</f>
        <v>38550</v>
      </c>
      <c r="I15" s="99">
        <f>IF($B$6="Region",SUMIFS(Raw!$H:$H,Raw!$A:$A,Geography!$B15,Raw!$G:$G,Geography!I$6,Raw!$I:$I,Geography!$A$6),IF($B$6="Provider",SUMIFS(Raw!$H:$H,Raw!$A:$A,Geography!$B15,Raw!$G:$G,Geography!I$6,Raw!$C:$C,Geography!$A$6),SUMIFS(Raw!$H:$H,Raw!$A:$A,Geography!$B15,Raw!$G:$G,Geography!I$6,Raw!$E:$E,Geography!$A$6)))</f>
        <v>55374070</v>
      </c>
      <c r="J15" s="99" t="str">
        <f>IF($B$6="Area", SUMIFS(Raw!$H:$H,Raw!$A:$A,Geography!$B15,Raw!$G:$G,Geography!J$6,Raw!$E:$E,Geography!$A$6), " ")</f>
        <v xml:space="preserve"> </v>
      </c>
      <c r="K15" s="99" t="str">
        <f>IF($B$6="Area", SUMIFS(Raw!$H:$H,Raw!$A:$A,Geography!$B15,Raw!$G:$G,Geography!K$6,Raw!$E:$E,Geography!$A$6), " ")</f>
        <v xml:space="preserve"> </v>
      </c>
      <c r="L15" s="99">
        <f>IF($B$6="Region",SUMIFS(Raw!$H:$H,Raw!$A:$A,Geography!$B15,Raw!$G:$G,Geography!L$6,Raw!$I:$I,Geography!$A$6),IF($B$6="Provider",SUMIFS(Raw!$H:$H,Raw!$A:$A,Geography!$B15,Raw!$G:$G,Geography!L$6,Raw!$C:$C,Geography!$A$6),SUMIFS(Raw!$H:$H,Raw!$A:$A,Geography!$B15,Raw!$G:$G,Geography!L$6,Raw!$E:$E,Geography!$A$6)))</f>
        <v>6605800</v>
      </c>
      <c r="M15" s="99">
        <f>IF($B$6="Region",SUMIFS(Raw!$H:$H,Raw!$A:$A,Geography!$B15,Raw!$G:$G,Geography!M$6,Raw!$I:$I,Geography!$A$6),IF($B$6="Provider",SUMIFS(Raw!$H:$H,Raw!$A:$A,Geography!$B15,Raw!$G:$G,Geography!M$6,Raw!$C:$C,Geography!$A$6),SUMIFS(Raw!$H:$H,Raw!$A:$A,Geography!$B15,Raw!$G:$G,Geography!M$6,Raw!$E:$E,Geography!$A$6)))</f>
        <v>408713</v>
      </c>
      <c r="N15" s="99">
        <f>IF($B$6="Region",SUMIFS(Raw!$H:$H,Raw!$A:$A,Geography!$B15,Raw!$G:$G,Geography!N$6,Raw!$I:$I,Geography!$A$6),IF($B$6="Provider",SUMIFS(Raw!$H:$H,Raw!$A:$A,Geography!$B15,Raw!$G:$G,Geography!N$6,Raw!$C:$C,Geography!$A$6),SUMIFS(Raw!$H:$H,Raw!$A:$A,Geography!$B15,Raw!$G:$G,Geography!N$6,Raw!$E:$E,Geography!$A$6)))</f>
        <v>2105582505</v>
      </c>
      <c r="O15" s="99">
        <f>IF($B$6="Region",SUMIFS(Raw!$H:$H,Raw!$A:$A,Geography!$B15,Raw!$G:$G,Geography!O$6,Raw!$I:$I,Geography!$A$6),IF($B$6="Provider",SUMIFS(Raw!$H:$H,Raw!$A:$A,Geography!$B15,Raw!$G:$G,Geography!O$6,Raw!$C:$C,Geography!$A$6),SUMIFS(Raw!$H:$H,Raw!$A:$A,Geography!$B15,Raw!$G:$G,Geography!O$6,Raw!$E:$E,Geography!$A$6)))</f>
        <v>1387605</v>
      </c>
      <c r="P15" s="99">
        <f>IF($B$6="Region",SUMIFS(Raw!$H:$H,Raw!$A:$A,Geography!$B15,Raw!$G:$G,Geography!P$6,Raw!$I:$I,Geography!$A$6),IF($B$6="Provider",SUMIFS(Raw!$H:$H,Raw!$A:$A,Geography!$B15,Raw!$G:$G,Geography!P$6,Raw!$C:$C,Geography!$A$6),SUMIFS(Raw!$H:$H,Raw!$A:$A,Geography!$B15,Raw!$G:$G,Geography!P$6,Raw!$E:$E,Geography!$A$6)))</f>
        <v>45630</v>
      </c>
      <c r="Q15" s="99">
        <f>IF($B$6="Region",SUMIFS(Raw!$H:$H,Raw!$A:$A,Geography!$B15,Raw!$G:$G,Geography!Q$6,Raw!$I:$I,Geography!$A$6),IF($B$6="Provider",SUMIFS(Raw!$H:$H,Raw!$A:$A,Geography!$B15,Raw!$G:$G,Geography!Q$6,Raw!$C:$C,Geography!$A$6),SUMIFS(Raw!$H:$H,Raw!$A:$A,Geography!$B15,Raw!$G:$G,Geography!Q$6,Raw!$E:$E,Geography!$A$6)))</f>
        <v>814389</v>
      </c>
      <c r="R15" s="99">
        <f>IF($B$6="Region",SUMIFS(Raw!$H:$H,Raw!$A:$A,Geography!$B15,Raw!$G:$G,Geography!R$6,Raw!$I:$I,Geography!$A$6),IF($B$6="Provider",SUMIFS(Raw!$H:$H,Raw!$A:$A,Geography!$B15,Raw!$G:$G,Geography!R$6,Raw!$C:$C,Geography!$A$6),SUMIFS(Raw!$H:$H,Raw!$A:$A,Geography!$B15,Raw!$G:$G,Geography!R$6,Raw!$E:$E,Geography!$A$6)))</f>
        <v>305960</v>
      </c>
      <c r="S15" s="99">
        <f>IF($B$6="Region",SUMIFS(Raw!$H:$H,Raw!$A:$A,Geography!$B15,Raw!$G:$G,Geography!S$6,Raw!$I:$I,Geography!$A$6),IF($B$6="Provider",SUMIFS(Raw!$H:$H,Raw!$A:$A,Geography!$B15,Raw!$G:$G,Geography!S$6,Raw!$C:$C,Geography!$A$6),SUMIFS(Raw!$H:$H,Raw!$A:$A,Geography!$B15,Raw!$G:$G,Geography!S$6,Raw!$E:$E,Geography!$A$6)))</f>
        <v>210168</v>
      </c>
      <c r="T15" s="99">
        <f>IF($B$6="Region",SUMIFS(Raw!$H:$H,Raw!$A:$A,Geography!$B15,Raw!$G:$G,Geography!T$6,Raw!$I:$I,Geography!$A$6),IF($B$6="Provider",SUMIFS(Raw!$H:$H,Raw!$A:$A,Geography!$B15,Raw!$G:$G,Geography!T$6,Raw!$C:$C,Geography!$A$6),SUMIFS(Raw!$H:$H,Raw!$A:$A,Geography!$B15,Raw!$G:$G,Geography!T$6,Raw!$E:$E,Geography!$A$6)))</f>
        <v>11458</v>
      </c>
      <c r="U15" s="99">
        <f>IF($B$6="Region",SUMIFS(Raw!$H:$H,Raw!$A:$A,Geography!$B15,Raw!$G:$G,Geography!U$6,Raw!$I:$I,Geography!$A$6),IF($B$6="Provider",SUMIFS(Raw!$H:$H,Raw!$A:$A,Geography!$B15,Raw!$G:$G,Geography!U$6,Raw!$C:$C,Geography!$A$6),SUMIFS(Raw!$H:$H,Raw!$A:$A,Geography!$B15,Raw!$G:$G,Geography!U$6,Raw!$E:$E,Geography!$A$6)))</f>
        <v>611428</v>
      </c>
      <c r="V15" s="99">
        <f>IF($B$6="Region",SUMIFS(Raw!$H:$H,Raw!$A:$A,Geography!$B15,Raw!$G:$G,Geography!V$6,Raw!$I:$I,Geography!$A$6),IF($B$6="Provider",SUMIFS(Raw!$H:$H,Raw!$A:$A,Geography!$B15,Raw!$G:$G,Geography!V$6,Raw!$C:$C,Geography!$A$6),SUMIFS(Raw!$H:$H,Raw!$A:$A,Geography!$B15,Raw!$G:$G,Geography!V$6,Raw!$E:$E,Geography!$A$6)))</f>
        <v>11629</v>
      </c>
      <c r="W15" s="99">
        <f>IF($B$6="Region",SUMIFS(Raw!$H:$H,Raw!$A:$A,Geography!$B15,Raw!$G:$G,Geography!W$6,Raw!$I:$I,Geography!$A$6),IF($B$6="Provider",SUMIFS(Raw!$H:$H,Raw!$A:$A,Geography!$B15,Raw!$G:$G,Geography!W$6,Raw!$C:$C,Geography!$A$6),SUMIFS(Raw!$H:$H,Raw!$A:$A,Geography!$B15,Raw!$G:$G,Geography!W$6,Raw!$E:$E,Geography!$A$6)))</f>
        <v>296507</v>
      </c>
      <c r="X15" s="99">
        <f>IF($B$6="Region",SUMIFS(Raw!$H:$H,Raw!$A:$A,Geography!$B15,Raw!$G:$G,Geography!X$6,Raw!$I:$I,Geography!$A$6),IF($B$6="Provider",SUMIFS(Raw!$H:$H,Raw!$A:$A,Geography!$B15,Raw!$G:$G,Geography!X$6,Raw!$C:$C,Geography!$A$6),SUMIFS(Raw!$H:$H,Raw!$A:$A,Geography!$B15,Raw!$G:$G,Geography!X$6,Raw!$E:$E,Geography!$A$6)))</f>
        <v>106190</v>
      </c>
      <c r="Y15" s="99" t="str">
        <f>IF($B$6="Area", SUMIFS(Raw!$H:$H,Raw!$A:$A,Geography!$B15,Raw!$G:$G,Geography!Y$6,Raw!$E:$E,Geography!$A$6), " ")</f>
        <v xml:space="preserve"> </v>
      </c>
      <c r="Z15" s="99" t="str">
        <f>IF($B$6="Area", SUMIFS(Raw!$H:$H,Raw!$A:$A,Geography!$B15,Raw!$G:$G,Geography!Z$6,Raw!$E:$E,Geography!$A$6), " ")</f>
        <v xml:space="preserve"> </v>
      </c>
      <c r="AA15" s="99">
        <f>IF($B$6="Region",SUMIFS(Raw!$H:$H,Raw!$A:$A,Geography!$B15,Raw!$G:$G,Geography!AA$6,Raw!$I:$I,Geography!$A$6),IF($B$6="Provider",SUMIFS(Raw!$H:$H,Raw!$A:$A,Geography!$B15,Raw!$G:$G,Geography!AA$6,Raw!$C:$C,Geography!$A$6),SUMIFS(Raw!$H:$H,Raw!$A:$A,Geography!$B15,Raw!$G:$G,Geography!AA$6,Raw!$E:$E,Geography!$A$6)))</f>
        <v>69372</v>
      </c>
      <c r="AB15" s="99">
        <f>IF($B$6="Region",SUMIFS(Raw!$H:$H,Raw!$A:$A,Geography!$B15,Raw!$G:$G,Geography!AB$6,Raw!$I:$I,Geography!$A$6),IF($B$6="Provider",SUMIFS(Raw!$H:$H,Raw!$A:$A,Geography!$B15,Raw!$G:$G,Geography!AB$6,Raw!$C:$C,Geography!$A$6),SUMIFS(Raw!$H:$H,Raw!$A:$A,Geography!$B15,Raw!$G:$G,Geography!AB$6,Raw!$E:$E,Geography!$A$6)))</f>
        <v>31824</v>
      </c>
      <c r="AC15" s="99" t="str">
        <f>IF($B$6="Area", SUMIFS(Raw!$H:$H,Raw!$A:$A,Geography!$B15,Raw!$G:$G,Geography!AC$6,Raw!$E:$E,Geography!$A$6), " ")</f>
        <v xml:space="preserve"> </v>
      </c>
      <c r="AD15" s="99" t="str">
        <f>IF($B$6="Area", SUMIFS(Raw!$H:$H,Raw!$A:$A,Geography!$B15,Raw!$G:$G,Geography!AD$6,Raw!$E:$E,Geography!$A$6), " ")</f>
        <v xml:space="preserve"> </v>
      </c>
      <c r="AE15" s="99">
        <f>IF($B$6="Region",SUMIFS(Raw!$H:$H,Raw!$A:$A,Geography!$B15,Raw!$G:$G,Geography!AE$6,Raw!$I:$I,Geography!$A$6),IF($B$6="Provider",SUMIFS(Raw!$H:$H,Raw!$A:$A,Geography!$B15,Raw!$G:$G,Geography!AE$6,Raw!$C:$C,Geography!$A$6),SUMIFS(Raw!$H:$H,Raw!$A:$A,Geography!$B15,Raw!$G:$G,Geography!AE$6,Raw!$E:$E,Geography!$A$6)))</f>
        <v>1392851</v>
      </c>
      <c r="AF15" s="99">
        <f>IF($B$6="Region",SUMIFS(Raw!$H:$H,Raw!$A:$A,Geography!$B15,Raw!$G:$G,Geography!AF$6,Raw!$I:$I,Geography!$A$6),IF($B$6="Provider",SUMIFS(Raw!$H:$H,Raw!$A:$A,Geography!$B15,Raw!$G:$G,Geography!AF$6,Raw!$C:$C,Geography!$A$6),SUMIFS(Raw!$H:$H,Raw!$A:$A,Geography!$B15,Raw!$G:$G,Geography!AF$6,Raw!$E:$E,Geography!$A$6)))</f>
        <v>165867</v>
      </c>
      <c r="AG15" s="99">
        <f>IF($B$6="Region",SUMIFS(Raw!$H:$H,Raw!$A:$A,Geography!$B15,Raw!$G:$G,Geography!AG$6,Raw!$I:$I,Geography!$A$6),IF($B$6="Provider",SUMIFS(Raw!$H:$H,Raw!$A:$A,Geography!$B15,Raw!$G:$G,Geography!AG$6,Raw!$C:$C,Geography!$A$6),SUMIFS(Raw!$H:$H,Raw!$A:$A,Geography!$B15,Raw!$G:$G,Geography!AG$6,Raw!$E:$E,Geography!$A$6)))</f>
        <v>198071</v>
      </c>
      <c r="AH15" s="99">
        <f>IF($B$6="Region",SUMIFS(Raw!$H:$H,Raw!$A:$A,Geography!$B15,Raw!$G:$G,Geography!AH$6,Raw!$I:$I,Geography!$A$6),IF($B$6="Provider",SUMIFS(Raw!$H:$H,Raw!$A:$A,Geography!$B15,Raw!$G:$G,Geography!AH$6,Raw!$C:$C,Geography!$A$6),SUMIFS(Raw!$H:$H,Raw!$A:$A,Geography!$B15,Raw!$G:$G,Geography!AH$6,Raw!$E:$E,Geography!$A$6)))</f>
        <v>105315</v>
      </c>
      <c r="AI15" s="99">
        <f>IF($B$6="Region",SUMIFS(Raw!$H:$H,Raw!$A:$A,Geography!$B15,Raw!$G:$G,Geography!AI$6,Raw!$I:$I,Geography!$A$6),IF($B$6="Provider",SUMIFS(Raw!$H:$H,Raw!$A:$A,Geography!$B15,Raw!$G:$G,Geography!AI$6,Raw!$C:$C,Geography!$A$6),SUMIFS(Raw!$H:$H,Raw!$A:$A,Geography!$B15,Raw!$G:$G,Geography!AI$6,Raw!$E:$E,Geography!$A$6)))</f>
        <v>803</v>
      </c>
      <c r="AJ15" s="99">
        <f>IF($B$6="Region",SUMIFS(Raw!$H:$H,Raw!$A:$A,Geography!$B15,Raw!$G:$G,Geography!AJ$6,Raw!$I:$I,Geography!$A$6),IF($B$6="Provider",SUMIFS(Raw!$H:$H,Raw!$A:$A,Geography!$B15,Raw!$G:$G,Geography!AJ$6,Raw!$C:$C,Geography!$A$6),SUMIFS(Raw!$H:$H,Raw!$A:$A,Geography!$B15,Raw!$G:$G,Geography!AJ$6,Raw!$E:$E,Geography!$A$6)))</f>
        <v>81693</v>
      </c>
      <c r="AK15" s="99">
        <f>IF($B$6="Region",SUMIFS(Raw!$H:$H,Raw!$A:$A,Geography!$B15,Raw!$G:$G,Geography!AK$6,Raw!$I:$I,Geography!$A$6),IF($B$6="Provider",SUMIFS(Raw!$H:$H,Raw!$A:$A,Geography!$B15,Raw!$G:$G,Geography!AK$6,Raw!$C:$C,Geography!$A$6),SUMIFS(Raw!$H:$H,Raw!$A:$A,Geography!$B15,Raw!$G:$G,Geography!AK$6,Raw!$E:$E,Geography!$A$6)))</f>
        <v>5668</v>
      </c>
      <c r="AL15" s="99">
        <f>IF($B$6="Region",SUMIFS(Raw!$H:$H,Raw!$A:$A,Geography!$B15,Raw!$G:$G,Geography!AL$6,Raw!$I:$I,Geography!$A$6),IF($B$6="Provider",SUMIFS(Raw!$H:$H,Raw!$A:$A,Geography!$B15,Raw!$G:$G,Geography!AL$6,Raw!$C:$C,Geography!$A$6),SUMIFS(Raw!$H:$H,Raw!$A:$A,Geography!$B15,Raw!$G:$G,Geography!AL$6,Raw!$E:$E,Geography!$A$6)))</f>
        <v>46487</v>
      </c>
      <c r="AM15" s="99">
        <f>IF($B$6="Region",SUMIFS(Raw!$H:$H,Raw!$A:$A,Geography!$B15,Raw!$G:$G,Geography!AM$6,Raw!$I:$I,Geography!$A$6),IF($B$6="Provider",SUMIFS(Raw!$H:$H,Raw!$A:$A,Geography!$B15,Raw!$G:$G,Geography!AM$6,Raw!$C:$C,Geography!$A$6),SUMIFS(Raw!$H:$H,Raw!$A:$A,Geography!$B15,Raw!$G:$G,Geography!AM$6,Raw!$E:$E,Geography!$A$6)))</f>
        <v>10776</v>
      </c>
      <c r="AN15" s="99">
        <f>IF($B$6="Region",SUMIFS(Raw!$H:$H,Raw!$A:$A,Geography!$B15,Raw!$G:$G,Geography!AN$6,Raw!$I:$I,Geography!$A$6),IF($B$6="Provider",SUMIFS(Raw!$H:$H,Raw!$A:$A,Geography!$B15,Raw!$G:$G,Geography!AN$6,Raw!$C:$C,Geography!$A$6),SUMIFS(Raw!$H:$H,Raw!$A:$A,Geography!$B15,Raw!$G:$G,Geography!AN$6,Raw!$E:$E,Geography!$A$6)))</f>
        <v>121432</v>
      </c>
      <c r="AO15" s="99">
        <f>IF($B$6="Region",SUMIFS(Raw!$H:$H,Raw!$A:$A,Geography!$B15,Raw!$G:$G,Geography!AO$6,Raw!$I:$I,Geography!$A$6),IF($B$6="Provider",SUMIFS(Raw!$H:$H,Raw!$A:$A,Geography!$B15,Raw!$G:$G,Geography!AO$6,Raw!$C:$C,Geography!$A$6),SUMIFS(Raw!$H:$H,Raw!$A:$A,Geography!$B15,Raw!$G:$G,Geography!AO$6,Raw!$E:$E,Geography!$A$6)))</f>
        <v>79328</v>
      </c>
      <c r="AP15" s="99">
        <f>IF($B$6="Region",SUMIFS(Raw!$H:$H,Raw!$A:$A,Geography!$B15,Raw!$G:$G,Geography!AP$6,Raw!$I:$I,Geography!$A$6),IF($B$6="Provider",SUMIFS(Raw!$H:$H,Raw!$A:$A,Geography!$B15,Raw!$G:$G,Geography!AP$6,Raw!$C:$C,Geography!$A$6),SUMIFS(Raw!$H:$H,Raw!$A:$A,Geography!$B15,Raw!$G:$G,Geography!AP$6,Raw!$E:$E,Geography!$A$6)))</f>
        <v>207235</v>
      </c>
      <c r="AQ15" s="99">
        <f>IF($B$6="Region",SUMIFS(Raw!$H:$H,Raw!$A:$A,Geography!$B15,Raw!$G:$G,Geography!AQ$6,Raw!$I:$I,Geography!$A$6),IF($B$6="Provider",SUMIFS(Raw!$H:$H,Raw!$A:$A,Geography!$B15,Raw!$G:$G,Geography!AQ$6,Raw!$C:$C,Geography!$A$6),SUMIFS(Raw!$H:$H,Raw!$A:$A,Geography!$B15,Raw!$G:$G,Geography!AQ$6,Raw!$E:$E,Geography!$A$6)))</f>
        <v>130494</v>
      </c>
      <c r="AR15" s="99">
        <f>IF($B$6="Region",SUMIFS(Raw!$H:$H,Raw!$A:$A,Geography!$B15,Raw!$G:$G,Geography!AR$6,Raw!$I:$I,Geography!$A$6),IF($B$6="Provider",SUMIFS(Raw!$H:$H,Raw!$A:$A,Geography!$B15,Raw!$G:$G,Geography!AR$6,Raw!$C:$C,Geography!$A$6),SUMIFS(Raw!$H:$H,Raw!$A:$A,Geography!$B15,Raw!$G:$G,Geography!AR$6,Raw!$E:$E,Geography!$A$6)))</f>
        <v>113391</v>
      </c>
      <c r="AS15" s="99">
        <f>IF($B$6="Region",SUMIFS(Raw!$H:$H,Raw!$A:$A,Geography!$B15,Raw!$G:$G,Geography!AS$6,Raw!$I:$I,Geography!$A$6),IF($B$6="Provider",SUMIFS(Raw!$H:$H,Raw!$A:$A,Geography!$B15,Raw!$G:$G,Geography!AS$6,Raw!$C:$C,Geography!$A$6),SUMIFS(Raw!$H:$H,Raw!$A:$A,Geography!$B15,Raw!$G:$G,Geography!AS$6,Raw!$E:$E,Geography!$A$6)))</f>
        <v>52555</v>
      </c>
      <c r="AT15" s="99">
        <f>IF($B$6="Region",SUMIFS(Raw!$H:$H,Raw!$A:$A,Geography!$B15,Raw!$G:$G,Geography!AT$6,Raw!$I:$I,Geography!$A$6),IF($B$6="Provider",SUMIFS(Raw!$H:$H,Raw!$A:$A,Geography!$B15,Raw!$G:$G,Geography!AT$6,Raw!$C:$C,Geography!$A$6),SUMIFS(Raw!$H:$H,Raw!$A:$A,Geography!$B15,Raw!$G:$G,Geography!AT$6,Raw!$E:$E,Geography!$A$6)))</f>
        <v>30012</v>
      </c>
      <c r="AU15" s="99">
        <f>IF($B$6="Region",SUMIFS(Raw!$H:$H,Raw!$A:$A,Geography!$B15,Raw!$G:$G,Geography!AU$6,Raw!$I:$I,Geography!$A$6),IF($B$6="Provider",SUMIFS(Raw!$H:$H,Raw!$A:$A,Geography!$B15,Raw!$G:$G,Geography!AU$6,Raw!$C:$C,Geography!$A$6),SUMIFS(Raw!$H:$H,Raw!$A:$A,Geography!$B15,Raw!$G:$G,Geography!AU$6,Raw!$E:$E,Geography!$A$6)))</f>
        <v>11571</v>
      </c>
      <c r="AV15" s="99">
        <f>IF($B$6="Region",SUMIFS(Raw!$H:$H,Raw!$A:$A,Geography!$B15,Raw!$G:$G,Geography!AV$6,Raw!$I:$I,Geography!$A$6),IF($B$6="Provider",SUMIFS(Raw!$H:$H,Raw!$A:$A,Geography!$B15,Raw!$G:$G,Geography!AV$6,Raw!$C:$C,Geography!$A$6),SUMIFS(Raw!$H:$H,Raw!$A:$A,Geography!$B15,Raw!$G:$G,Geography!AV$6,Raw!$E:$E,Geography!$A$6)))</f>
        <v>67065</v>
      </c>
      <c r="AW15" s="99">
        <f>IF($B$6="Region",SUMIFS(Raw!$H:$H,Raw!$A:$A,Geography!$B15,Raw!$G:$G,Geography!AW$6,Raw!$I:$I,Geography!$A$6),IF($B$6="Provider",SUMIFS(Raw!$H:$H,Raw!$A:$A,Geography!$B15,Raw!$G:$G,Geography!AW$6,Raw!$C:$C,Geography!$A$6),SUMIFS(Raw!$H:$H,Raw!$A:$A,Geography!$B15,Raw!$G:$G,Geography!AW$6,Raw!$E:$E,Geography!$A$6)))</f>
        <v>360623807</v>
      </c>
      <c r="AX15" s="99">
        <f>IF($B$6="Region",SUMIFS(Raw!$H:$H,Raw!$A:$A,Geography!$B15,Raw!$G:$G,Geography!AX$6,Raw!$I:$I,Geography!$A$6),IF($B$6="Provider",SUMIFS(Raw!$H:$H,Raw!$A:$A,Geography!$B15,Raw!$G:$G,Geography!AX$6,Raw!$C:$C,Geography!$A$6),SUMIFS(Raw!$H:$H,Raw!$A:$A,Geography!$B15,Raw!$G:$G,Geography!AX$6,Raw!$E:$E,Geography!$A$6)))</f>
        <v>163319</v>
      </c>
      <c r="AY15" s="99">
        <f>IF($B$6="Region",SUMIFS(Raw!$H:$H,Raw!$A:$A,Geography!$B15,Raw!$G:$G,Geography!AY$6,Raw!$I:$I,Geography!$A$6),IF($B$6="Provider",SUMIFS(Raw!$H:$H,Raw!$A:$A,Geography!$B15,Raw!$G:$G,Geography!AY$6,Raw!$C:$C,Geography!$A$6),SUMIFS(Raw!$H:$H,Raw!$A:$A,Geography!$B15,Raw!$G:$G,Geography!AY$6,Raw!$E:$E,Geography!$A$6)))</f>
        <v>83986</v>
      </c>
      <c r="AZ15" s="99">
        <f>IF($B$6="Region",SUMIFS(Raw!$H:$H,Raw!$A:$A,Geography!$B15,Raw!$G:$G,Geography!AZ$6,Raw!$I:$I,Geography!$A$6),IF($B$6="Provider",SUMIFS(Raw!$H:$H,Raw!$A:$A,Geography!$B15,Raw!$G:$G,Geography!AZ$6,Raw!$C:$C,Geography!$A$6),SUMIFS(Raw!$H:$H,Raw!$A:$A,Geography!$B15,Raw!$G:$G,Geography!AZ$6,Raw!$E:$E,Geography!$A$6)))</f>
        <v>5926</v>
      </c>
      <c r="BA15" s="99">
        <f>IF($B$6="Region",SUMIFS(Raw!$H:$H,Raw!$A:$A,Geography!$B15,Raw!$G:$G,Geography!BA$6,Raw!$I:$I,Geography!$A$6),IF($B$6="Provider",SUMIFS(Raw!$H:$H,Raw!$A:$A,Geography!$B15,Raw!$G:$G,Geography!BA$6,Raw!$C:$C,Geography!$A$6),SUMIFS(Raw!$H:$H,Raw!$A:$A,Geography!$B15,Raw!$G:$G,Geography!BA$6,Raw!$E:$E,Geography!$A$6)))</f>
        <v>41882</v>
      </c>
      <c r="BB15" s="99">
        <f>IF($B$6="Region",SUMIFS(Raw!$H:$H,Raw!$A:$A,Geography!$B15,Raw!$G:$G,Geography!BB$6,Raw!$I:$I,Geography!$A$6),IF($B$6="Provider",SUMIFS(Raw!$H:$H,Raw!$A:$A,Geography!$B15,Raw!$G:$G,Geography!BB$6,Raw!$C:$C,Geography!$A$6),SUMIFS(Raw!$H:$H,Raw!$A:$A,Geography!$B15,Raw!$G:$G,Geography!BB$6,Raw!$E:$E,Geography!$A$6)))</f>
        <v>262290539</v>
      </c>
      <c r="BC15" s="99">
        <f>IF($B$6="Region",SUMIFS(Raw!$H:$H,Raw!$A:$A,Geography!$B15,Raw!$G:$G,Geography!BC$6,Raw!$I:$I,Geography!$A$6),IF($B$6="Provider",SUMIFS(Raw!$H:$H,Raw!$A:$A,Geography!$B15,Raw!$G:$G,Geography!BC$6,Raw!$C:$C,Geography!$A$6),SUMIFS(Raw!$H:$H,Raw!$A:$A,Geography!$B15,Raw!$G:$G,Geography!BC$6,Raw!$E:$E,Geography!$A$6)))</f>
        <v>77529</v>
      </c>
      <c r="BD15" s="99">
        <f>IF($B$6="Region",SUMIFS(Raw!$H:$H,Raw!$A:$A,Geography!$B15,Raw!$G:$G,Geography!BD$6,Raw!$I:$I,Geography!$A$6),IF($B$6="Provider",SUMIFS(Raw!$H:$H,Raw!$A:$A,Geography!$B15,Raw!$G:$G,Geography!BD$6,Raw!$C:$C,Geography!$A$6),SUMIFS(Raw!$H:$H,Raw!$A:$A,Geography!$B15,Raw!$G:$G,Geography!BD$6,Raw!$E:$E,Geography!$A$6)))</f>
        <v>546249</v>
      </c>
      <c r="BE15" s="99">
        <f>IF($B$6="Region",SUMIFS(Raw!$H:$H,Raw!$A:$A,Geography!$B15,Raw!$G:$G,Geography!BE$6,Raw!$I:$I,Geography!$A$6),IF($B$6="Provider",SUMIFS(Raw!$H:$H,Raw!$A:$A,Geography!$B15,Raw!$G:$G,Geography!BE$6,Raw!$C:$C,Geography!$A$6),SUMIFS(Raw!$H:$H,Raw!$A:$A,Geography!$B15,Raw!$G:$G,Geography!BE$6,Raw!$E:$E,Geography!$A$6)))</f>
        <v>28652</v>
      </c>
      <c r="BF15" s="99">
        <f>IF($B$6="Region",SUMIFS(Raw!$H:$H,Raw!$A:$A,Geography!$B15,Raw!$G:$G,Geography!BF$6,Raw!$I:$I,Geography!$A$6),IF($B$6="Provider",SUMIFS(Raw!$H:$H,Raw!$A:$A,Geography!$B15,Raw!$G:$G,Geography!BF$6,Raw!$C:$C,Geography!$A$6),SUMIFS(Raw!$H:$H,Raw!$A:$A,Geography!$B15,Raw!$G:$G,Geography!BF$6,Raw!$E:$E,Geography!$A$6)))</f>
        <v>945900</v>
      </c>
      <c r="BG15" s="99">
        <f>IF($B$6="Region",SUMIFS(Raw!$H:$H,Raw!$A:$A,Geography!$B15,Raw!$G:$G,Geography!BG$6,Raw!$I:$I,Geography!$A$6),IF($B$6="Provider",SUMIFS(Raw!$H:$H,Raw!$A:$A,Geography!$B15,Raw!$G:$G,Geography!BG$6,Raw!$C:$C,Geography!$A$6),SUMIFS(Raw!$H:$H,Raw!$A:$A,Geography!$B15,Raw!$G:$G,Geography!BG$6,Raw!$E:$E,Geography!$A$6)))</f>
        <v>479</v>
      </c>
      <c r="BH15" s="99">
        <f>IF($B$6="Region",SUMIFS(Raw!$H:$H,Raw!$A:$A,Geography!$B15,Raw!$G:$G,Geography!BH$6,Raw!$I:$I,Geography!$A$6),IF($B$6="Provider",SUMIFS(Raw!$H:$H,Raw!$A:$A,Geography!$B15,Raw!$G:$G,Geography!BH$6,Raw!$C:$C,Geography!$A$6),SUMIFS(Raw!$H:$H,Raw!$A:$A,Geography!$B15,Raw!$G:$G,Geography!BH$6,Raw!$E:$E,Geography!$A$6)))</f>
        <v>701212</v>
      </c>
      <c r="BI15" s="99">
        <f>IF($B$6="Region",SUMIFS(Raw!$H:$H,Raw!$A:$A,Geography!$B15,Raw!$G:$G,Geography!BI$6,Raw!$I:$I,Geography!$A$6),IF($B$6="Provider",SUMIFS(Raw!$H:$H,Raw!$A:$A,Geography!$B15,Raw!$G:$G,Geography!BI$6,Raw!$C:$C,Geography!$A$6),SUMIFS(Raw!$H:$H,Raw!$A:$A,Geography!$B15,Raw!$G:$G,Geography!BI$6,Raw!$E:$E,Geography!$A$6)))</f>
        <v>298501</v>
      </c>
      <c r="BJ15" s="99">
        <f>IF($B$6="Region",SUMIFS(Raw!$H:$H,Raw!$A:$A,Geography!$B15,Raw!$G:$G,Geography!BJ$6,Raw!$I:$I,Geography!$A$6),IF($B$6="Provider",SUMIFS(Raw!$H:$H,Raw!$A:$A,Geography!$B15,Raw!$G:$G,Geography!BJ$6,Raw!$C:$C,Geography!$A$6),SUMIFS(Raw!$H:$H,Raw!$A:$A,Geography!$B15,Raw!$G:$G,Geography!BJ$6,Raw!$E:$E,Geography!$A$6)))</f>
        <v>201573</v>
      </c>
      <c r="BK15" s="99">
        <f>IF($B$6="Region",SUMIFS(Raw!$H:$H,Raw!$A:$A,Geography!$B15,Raw!$G:$G,Geography!BK$6,Raw!$I:$I,Geography!$A$6),IF($B$6="Provider",SUMIFS(Raw!$H:$H,Raw!$A:$A,Geography!$B15,Raw!$G:$G,Geography!BK$6,Raw!$C:$C,Geography!$A$6),SUMIFS(Raw!$H:$H,Raw!$A:$A,Geography!$B15,Raw!$G:$G,Geography!BK$6,Raw!$E:$E,Geography!$A$6)))</f>
        <v>108836</v>
      </c>
      <c r="BL15" s="99">
        <f>IF($B$6="Region",SUMIFS(Raw!$H:$H,Raw!$A:$A,Geography!$B15,Raw!$G:$G,Geography!BL$6,Raw!$I:$I,Geography!$A$6),IF($B$6="Provider",SUMIFS(Raw!$H:$H,Raw!$A:$A,Geography!$B15,Raw!$G:$G,Geography!BL$6,Raw!$C:$C,Geography!$A$6),SUMIFS(Raw!$H:$H,Raw!$A:$A,Geography!$B15,Raw!$G:$G,Geography!BL$6,Raw!$E:$E,Geography!$A$6)))</f>
        <v>258715</v>
      </c>
      <c r="BM15" s="99">
        <f>IF($B$6="Region",SUMIFS(Raw!$H:$H,Raw!$A:$A,Geography!$B15,Raw!$G:$G,Geography!BM$6,Raw!$I:$I,Geography!$A$6),IF($B$6="Provider",SUMIFS(Raw!$H:$H,Raw!$A:$A,Geography!$B15,Raw!$G:$G,Geography!BM$6,Raw!$C:$C,Geography!$A$6),SUMIFS(Raw!$H:$H,Raw!$A:$A,Geography!$B15,Raw!$G:$G,Geography!BM$6,Raw!$E:$E,Geography!$A$6)))</f>
        <v>76271</v>
      </c>
      <c r="BN15" s="99">
        <f>IF($B$6="Region",SUMIFS(Raw!$H:$H,Raw!$A:$A,Geography!$B15,Raw!$G:$G,Geography!BN$6,Raw!$I:$I,Geography!$A$6),IF($B$6="Provider",SUMIFS(Raw!$H:$H,Raw!$A:$A,Geography!$B15,Raw!$G:$G,Geography!BN$6,Raw!$C:$C,Geography!$A$6),SUMIFS(Raw!$H:$H,Raw!$A:$A,Geography!$B15,Raw!$G:$G,Geography!BN$6,Raw!$E:$E,Geography!$A$6)))</f>
        <v>95913</v>
      </c>
      <c r="BO15" s="99">
        <f>IF($B$6="Region",SUMIFS(Raw!$H:$H,Raw!$A:$A,Geography!$B15,Raw!$G:$G,Geography!BO$6,Raw!$I:$I,Geography!$A$6),IF($B$6="Provider",SUMIFS(Raw!$H:$H,Raw!$A:$A,Geography!$B15,Raw!$G:$G,Geography!BO$6,Raw!$C:$C,Geography!$A$6),SUMIFS(Raw!$H:$H,Raw!$A:$A,Geography!$B15,Raw!$G:$G,Geography!BO$6,Raw!$E:$E,Geography!$A$6)))</f>
        <v>40232</v>
      </c>
      <c r="BP15" s="99">
        <f>IF($B$6="Region",SUMIFS(Raw!$H:$H,Raw!$A:$A,Geography!$B15,Raw!$G:$G,Geography!BP$6,Raw!$I:$I,Geography!$A$6),IF($B$6="Provider",SUMIFS(Raw!$H:$H,Raw!$A:$A,Geography!$B15,Raw!$G:$G,Geography!BP$6,Raw!$C:$C,Geography!$A$6),SUMIFS(Raw!$H:$H,Raw!$A:$A,Geography!$B15,Raw!$G:$G,Geography!BP$6,Raw!$E:$E,Geography!$A$6)))</f>
        <v>113505</v>
      </c>
      <c r="BQ15" s="99">
        <f>IF($B$6="Region",SUMIFS(Raw!$H:$H,Raw!$A:$A,Geography!$B15,Raw!$G:$G,Geography!BQ$6,Raw!$I:$I,Geography!$A$6),IF($B$6="Provider",SUMIFS(Raw!$H:$H,Raw!$A:$A,Geography!$B15,Raw!$G:$G,Geography!BQ$6,Raw!$C:$C,Geography!$A$6),SUMIFS(Raw!$H:$H,Raw!$A:$A,Geography!$B15,Raw!$G:$G,Geography!BQ$6,Raw!$E:$E,Geography!$A$6)))</f>
        <v>24688</v>
      </c>
      <c r="BR15" s="99">
        <f>IF($B$6="Region",SUMIFS(Raw!$H:$H,Raw!$A:$A,Geography!$B15,Raw!$G:$G,Geography!BR$6,Raw!$I:$I,Geography!$A$6),IF($B$6="Provider",SUMIFS(Raw!$H:$H,Raw!$A:$A,Geography!$B15,Raw!$G:$G,Geography!BR$6,Raw!$C:$C,Geography!$A$6),SUMIFS(Raw!$H:$H,Raw!$A:$A,Geography!$B15,Raw!$G:$G,Geography!BR$6,Raw!$E:$E,Geography!$A$6)))</f>
        <v>850</v>
      </c>
      <c r="BS15" s="99">
        <f>IF($B$6="Region",SUMIFS(Raw!$H:$H,Raw!$A:$A,Geography!$B15,Raw!$G:$G,Geography!BS$6,Raw!$I:$I,Geography!$A$6),IF($B$6="Provider",SUMIFS(Raw!$H:$H,Raw!$A:$A,Geography!$B15,Raw!$G:$G,Geography!BS$6,Raw!$C:$C,Geography!$A$6),SUMIFS(Raw!$H:$H,Raw!$A:$A,Geography!$B15,Raw!$G:$G,Geography!BS$6,Raw!$E:$E,Geography!$A$6)))</f>
        <v>159</v>
      </c>
      <c r="BT15" s="99">
        <f>IF($B$6="Region",SUMIFS(Raw!$H:$H,Raw!$A:$A,Geography!$B15,Raw!$G:$G,Geography!BT$6,Raw!$I:$I,Geography!$A$6),IF($B$6="Provider",SUMIFS(Raw!$H:$H,Raw!$A:$A,Geography!$B15,Raw!$G:$G,Geography!BT$6,Raw!$C:$C,Geography!$A$6),SUMIFS(Raw!$H:$H,Raw!$A:$A,Geography!$B15,Raw!$G:$G,Geography!BT$6,Raw!$E:$E,Geography!$A$6)))</f>
        <v>21612</v>
      </c>
      <c r="BU15" s="99">
        <f>IF($B$6="Region",SUMIFS(Raw!$H:$H,Raw!$A:$A,Geography!$B15,Raw!$G:$G,Geography!BU$6,Raw!$I:$I,Geography!$A$6),IF($B$6="Provider",SUMIFS(Raw!$H:$H,Raw!$A:$A,Geography!$B15,Raw!$G:$G,Geography!BU$6,Raw!$C:$C,Geography!$A$6),SUMIFS(Raw!$H:$H,Raw!$A:$A,Geography!$B15,Raw!$G:$G,Geography!BU$6,Raw!$E:$E,Geography!$A$6)))</f>
        <v>12480</v>
      </c>
      <c r="BV15" s="99">
        <f>IF($B$6="Region",SUMIFS(Raw!$H:$H,Raw!$A:$A,Geography!$B15,Raw!$G:$G,Geography!BV$6,Raw!$I:$I,Geography!$A$6),IF($B$6="Provider",SUMIFS(Raw!$H:$H,Raw!$A:$A,Geography!$B15,Raw!$G:$G,Geography!BV$6,Raw!$C:$C,Geography!$A$6),SUMIFS(Raw!$H:$H,Raw!$A:$A,Geography!$B15,Raw!$G:$G,Geography!BV$6,Raw!$E:$E,Geography!$A$6)))</f>
        <v>35832</v>
      </c>
      <c r="BW15" s="99">
        <f>IF($B$6="Region",SUMIFS(Raw!$H:$H,Raw!$A:$A,Geography!$B15,Raw!$G:$G,Geography!BW$6,Raw!$I:$I,Geography!$A$6),IF($B$6="Provider",SUMIFS(Raw!$H:$H,Raw!$A:$A,Geography!$B15,Raw!$G:$G,Geography!BW$6,Raw!$C:$C,Geography!$A$6),SUMIFS(Raw!$H:$H,Raw!$A:$A,Geography!$B15,Raw!$G:$G,Geography!BW$6,Raw!$E:$E,Geography!$A$6)))</f>
        <v>9399</v>
      </c>
      <c r="BX15" s="99">
        <f>IF($B$6="Region",SUMIFS(Raw!$H:$H,Raw!$A:$A,Geography!$B15,Raw!$G:$G,Geography!BX$6,Raw!$I:$I,Geography!$A$6),IF($B$6="Provider",SUMIFS(Raw!$H:$H,Raw!$A:$A,Geography!$B15,Raw!$G:$G,Geography!BX$6,Raw!$C:$C,Geography!$A$6),SUMIFS(Raw!$H:$H,Raw!$A:$A,Geography!$B15,Raw!$G:$G,Geography!BX$6,Raw!$E:$E,Geography!$A$6)))</f>
        <v>14482</v>
      </c>
      <c r="BY15" s="99">
        <f>IF($B$6="Region",SUMIFS(Raw!$H:$H,Raw!$A:$A,Geography!$B15,Raw!$G:$G,Geography!BY$6,Raw!$I:$I,Geography!$A$6),IF($B$6="Provider",SUMIFS(Raw!$H:$H,Raw!$A:$A,Geography!$B15,Raw!$G:$G,Geography!BY$6,Raw!$C:$C,Geography!$A$6),SUMIFS(Raw!$H:$H,Raw!$A:$A,Geography!$B15,Raw!$G:$G,Geography!BY$6,Raw!$E:$E,Geography!$A$6)))</f>
        <v>11163</v>
      </c>
      <c r="BZ15" s="99">
        <f>IF($B$6="Region",SUMIFS(Raw!$H:$H,Raw!$A:$A,Geography!$B15,Raw!$G:$G,Geography!BZ$6,Raw!$I:$I,Geography!$A$6),IF($B$6="Provider",SUMIFS(Raw!$H:$H,Raw!$A:$A,Geography!$B15,Raw!$G:$G,Geography!BZ$6,Raw!$C:$C,Geography!$A$6),SUMIFS(Raw!$H:$H,Raw!$A:$A,Geography!$B15,Raw!$G:$G,Geography!BZ$6,Raw!$E:$E,Geography!$A$6)))</f>
        <v>55654</v>
      </c>
      <c r="CA15" s="99">
        <f>IF($B$6="Region",SUMIFS(Raw!$H:$H,Raw!$A:$A,Geography!$B15,Raw!$G:$G,Geography!CA$6,Raw!$I:$I,Geography!$A$6),IF($B$6="Provider",SUMIFS(Raw!$H:$H,Raw!$A:$A,Geography!$B15,Raw!$G:$G,Geography!CA$6,Raw!$C:$C,Geography!$A$6),SUMIFS(Raw!$H:$H,Raw!$A:$A,Geography!$B15,Raw!$G:$G,Geography!CA$6,Raw!$E:$E,Geography!$A$6)))</f>
        <v>36383</v>
      </c>
      <c r="CB15" s="99">
        <f>IF($B$6="Region",SUMIFS(Raw!$H:$H,Raw!$A:$A,Geography!$B15,Raw!$G:$G,Geography!CB$6,Raw!$I:$I,Geography!$A$6),IF($B$6="Provider",SUMIFS(Raw!$H:$H,Raw!$A:$A,Geography!$B15,Raw!$G:$G,Geography!CB$6,Raw!$C:$C,Geography!$A$6),SUMIFS(Raw!$H:$H,Raw!$A:$A,Geography!$B15,Raw!$G:$G,Geography!CB$6,Raw!$E:$E,Geography!$A$6)))</f>
        <v>42880</v>
      </c>
      <c r="CC15" s="99">
        <f>IF($B$6="Region",SUMIFS(Raw!$H:$H,Raw!$A:$A,Geography!$B15,Raw!$G:$G,Geography!CC$6,Raw!$I:$I,Geography!$A$6),IF($B$6="Provider",SUMIFS(Raw!$H:$H,Raw!$A:$A,Geography!$B15,Raw!$G:$G,Geography!CC$6,Raw!$C:$C,Geography!$A$6),SUMIFS(Raw!$H:$H,Raw!$A:$A,Geography!$B15,Raw!$G:$G,Geography!CC$6,Raw!$E:$E,Geography!$A$6)))</f>
        <v>36685</v>
      </c>
      <c r="CD15" s="99">
        <f>IF($B$6="Region",SUMIFS(Raw!$H:$H,Raw!$A:$A,Geography!$B15,Raw!$G:$G,Geography!CD$6,Raw!$I:$I,Geography!$A$6),IF($B$6="Provider",SUMIFS(Raw!$H:$H,Raw!$A:$A,Geography!$B15,Raw!$G:$G,Geography!CD$6,Raw!$C:$C,Geography!$A$6),SUMIFS(Raw!$H:$H,Raw!$A:$A,Geography!$B15,Raw!$G:$G,Geography!CD$6,Raw!$E:$E,Geography!$A$6)))</f>
        <v>7435</v>
      </c>
      <c r="CE15" s="99">
        <f>IF($B$6="Region",SUMIFS(Raw!$H:$H,Raw!$A:$A,Geography!$B15,Raw!$G:$G,Geography!CE$6,Raw!$I:$I,Geography!$A$6),IF($B$6="Provider",SUMIFS(Raw!$H:$H,Raw!$A:$A,Geography!$B15,Raw!$G:$G,Geography!CE$6,Raw!$C:$C,Geography!$A$6),SUMIFS(Raw!$H:$H,Raw!$A:$A,Geography!$B15,Raw!$G:$G,Geography!CE$6,Raw!$E:$E,Geography!$A$6)))</f>
        <v>5226</v>
      </c>
      <c r="CF15" s="99">
        <f>IF($B$6="Region",SUMIFS(Raw!$H:$H,Raw!$A:$A,Geography!$B15,Raw!$G:$G,Geography!CF$6,Raw!$I:$I,Geography!$A$6),IF($B$6="Provider",SUMIFS(Raw!$H:$H,Raw!$A:$A,Geography!$B15,Raw!$G:$G,Geography!CF$6,Raw!$C:$C,Geography!$A$6),SUMIFS(Raw!$H:$H,Raw!$A:$A,Geography!$B15,Raw!$G:$G,Geography!CF$6,Raw!$E:$E,Geography!$A$6)))</f>
        <v>946</v>
      </c>
      <c r="CG15" s="99">
        <f>IF($B$6="Region",SUMIFS(Raw!$H:$H,Raw!$A:$A,Geography!$B15,Raw!$G:$G,Geography!CG$6,Raw!$I:$I,Geography!$A$6),IF($B$6="Provider",SUMIFS(Raw!$H:$H,Raw!$A:$A,Geography!$B15,Raw!$G:$G,Geography!CG$6,Raw!$C:$C,Geography!$A$6),SUMIFS(Raw!$H:$H,Raw!$A:$A,Geography!$B15,Raw!$G:$G,Geography!CG$6,Raw!$E:$E,Geography!$A$6)))</f>
        <v>867</v>
      </c>
      <c r="CH15" s="99">
        <f>IF($B$6="Region",SUMIFS(Raw!$H:$H,Raw!$A:$A,Geography!$B15,Raw!$G:$G,Geography!CH$6,Raw!$I:$I,Geography!$A$6),IF($B$6="Provider",SUMIFS(Raw!$H:$H,Raw!$A:$A,Geography!$B15,Raw!$G:$G,Geography!CH$6,Raw!$C:$C,Geography!$A$6),SUMIFS(Raw!$H:$H,Raw!$A:$A,Geography!$B15,Raw!$G:$G,Geography!CH$6,Raw!$E:$E,Geography!$A$6)))</f>
        <v>6808</v>
      </c>
      <c r="CI15" s="99">
        <f>IF($B$6="Region",SUMIFS(Raw!$H:$H,Raw!$A:$A,Geography!$B15,Raw!$G:$G,Geography!CI$6,Raw!$I:$I,Geography!$A$6),IF($B$6="Provider",SUMIFS(Raw!$H:$H,Raw!$A:$A,Geography!$B15,Raw!$G:$G,Geography!CI$6,Raw!$C:$C,Geography!$A$6),SUMIFS(Raw!$H:$H,Raw!$A:$A,Geography!$B15,Raw!$G:$G,Geography!CI$6,Raw!$E:$E,Geography!$A$6)))</f>
        <v>6521</v>
      </c>
      <c r="CJ15" s="99">
        <f>IF($B$6="Region",SUMIFS(Raw!$H:$H,Raw!$A:$A,Geography!$B15,Raw!$G:$G,Geography!CJ$6,Raw!$I:$I,Geography!$A$6),IF($B$6="Provider",SUMIFS(Raw!$H:$H,Raw!$A:$A,Geography!$B15,Raw!$G:$G,Geography!CJ$6,Raw!$C:$C,Geography!$A$6),SUMIFS(Raw!$H:$H,Raw!$A:$A,Geography!$B15,Raw!$G:$G,Geography!CJ$6,Raw!$E:$E,Geography!$A$6)))</f>
        <v>3995</v>
      </c>
      <c r="CK15" s="99">
        <f>IF($B$6="Region",SUMIFS(Raw!$H:$H,Raw!$A:$A,Geography!$B15,Raw!$G:$G,Geography!CK$6,Raw!$I:$I,Geography!$A$6),IF($B$6="Provider",SUMIFS(Raw!$H:$H,Raw!$A:$A,Geography!$B15,Raw!$G:$G,Geography!CK$6,Raw!$C:$C,Geography!$A$6),SUMIFS(Raw!$H:$H,Raw!$A:$A,Geography!$B15,Raw!$G:$G,Geography!CK$6,Raw!$E:$E,Geography!$A$6)))</f>
        <v>1251</v>
      </c>
      <c r="CL15" s="99">
        <f>IF($B$6="Region",SUMIFS(Raw!$H:$H,Raw!$A:$A,Geography!$B15,Raw!$G:$G,Geography!CL$6,Raw!$I:$I,Geography!$A$6),IF($B$6="Provider",SUMIFS(Raw!$H:$H,Raw!$A:$A,Geography!$B15,Raw!$G:$G,Geography!CL$6,Raw!$C:$C,Geography!$A$6),SUMIFS(Raw!$H:$H,Raw!$A:$A,Geography!$B15,Raw!$G:$G,Geography!CL$6,Raw!$E:$E,Geography!$A$6)))</f>
        <v>5134</v>
      </c>
      <c r="CM15" s="99">
        <f>IF($B$6="Region",SUMIFS(Raw!$H:$H,Raw!$A:$A,Geography!$B15,Raw!$G:$G,Geography!CM$6,Raw!$I:$I,Geography!$A$6),IF($B$6="Provider",SUMIFS(Raw!$H:$H,Raw!$A:$A,Geography!$B15,Raw!$G:$G,Geography!CM$6,Raw!$C:$C,Geography!$A$6),SUMIFS(Raw!$H:$H,Raw!$A:$A,Geography!$B15,Raw!$G:$G,Geography!CM$6,Raw!$E:$E,Geography!$A$6)))</f>
        <v>2568</v>
      </c>
    </row>
    <row r="16" spans="1:112" x14ac:dyDescent="0.25">
      <c r="B16" s="14">
        <v>45870</v>
      </c>
      <c r="D16" s="99">
        <f>IF($B$6="Region",SUMIFS(Raw!$H:$H,Raw!$A:$A,Geography!$B16,Raw!$G:$G,Geography!D$6,Raw!$I:$I,Geography!$A$6),IF($B$6="Provider",SUMIFS(Raw!$H:$H,Raw!$A:$A,Geography!$B16,Raw!$G:$G,Geography!D$6,Raw!$C:$C,Geography!$A$6),SUMIFS(Raw!$H:$H,Raw!$A:$A,Geography!$B16,Raw!$G:$G,Geography!D$6,Raw!$E:$E,Geography!$A$6)))</f>
        <v>1591389</v>
      </c>
      <c r="E16" s="99">
        <f>IF($B$6="Region",SUMIFS(Raw!$H:$H,Raw!$A:$A,Geography!$B16,Raw!$G:$G,Geography!E$6,Raw!$I:$I,Geography!$A$6),IF($B$6="Provider",SUMIFS(Raw!$H:$H,Raw!$A:$A,Geography!$B16,Raw!$G:$G,Geography!E$6,Raw!$C:$C,Geography!$A$6),SUMIFS(Raw!$H:$H,Raw!$A:$A,Geography!$B16,Raw!$G:$G,Geography!E$6,Raw!$E:$E,Geography!$A$6)))</f>
        <v>1014666</v>
      </c>
      <c r="F16" s="99">
        <f>IF($B$6="Region",SUMIFS(Raw!$H:$H,Raw!$A:$A,Geography!$B16,Raw!$G:$G,Geography!F$6,Raw!$I:$I,Geography!$A$6),IF($B$6="Provider",SUMIFS(Raw!$H:$H,Raw!$A:$A,Geography!$B16,Raw!$G:$G,Geography!F$6,Raw!$C:$C,Geography!$A$6),SUMIFS(Raw!$H:$H,Raw!$A:$A,Geography!$B16,Raw!$G:$G,Geography!F$6,Raw!$E:$E,Geography!$A$6)))</f>
        <v>1497982</v>
      </c>
      <c r="G16" s="99">
        <f>IF($B$6="Region",SUMIFS(Raw!$H:$H,Raw!$A:$A,Geography!$B16,Raw!$G:$G,Geography!G$6,Raw!$I:$I,Geography!$A$6),IF($B$6="Provider",SUMIFS(Raw!$H:$H,Raw!$A:$A,Geography!$B16,Raw!$G:$G,Geography!G$6,Raw!$C:$C,Geography!$A$6),SUMIFS(Raw!$H:$H,Raw!$A:$A,Geography!$B16,Raw!$G:$G,Geography!G$6,Raw!$E:$E,Geography!$A$6)))</f>
        <v>1298144</v>
      </c>
      <c r="H16" s="99">
        <f>IF($B$6="Region",SUMIFS(Raw!$H:$H,Raw!$A:$A,Geography!$B16,Raw!$G:$G,Geography!H$6,Raw!$I:$I,Geography!$A$6),IF($B$6="Provider",SUMIFS(Raw!$H:$H,Raw!$A:$A,Geography!$B16,Raw!$G:$G,Geography!H$6,Raw!$C:$C,Geography!$A$6),SUMIFS(Raw!$H:$H,Raw!$A:$A,Geography!$B16,Raw!$G:$G,Geography!H$6,Raw!$E:$E,Geography!$A$6)))</f>
        <v>37050</v>
      </c>
      <c r="I16" s="99">
        <f>IF($B$6="Region",SUMIFS(Raw!$H:$H,Raw!$A:$A,Geography!$B16,Raw!$G:$G,Geography!I$6,Raw!$I:$I,Geography!$A$6),IF($B$6="Provider",SUMIFS(Raw!$H:$H,Raw!$A:$A,Geography!$B16,Raw!$G:$G,Geography!I$6,Raw!$C:$C,Geography!$A$6),SUMIFS(Raw!$H:$H,Raw!$A:$A,Geography!$B16,Raw!$G:$G,Geography!I$6,Raw!$E:$E,Geography!$A$6)))</f>
        <v>57278716</v>
      </c>
      <c r="J16" s="99" t="str">
        <f>IF($B$6="Area", SUMIFS(Raw!$H:$H,Raw!$A:$A,Geography!$B16,Raw!$G:$G,Geography!J$6,Raw!$E:$E,Geography!$A$6), " ")</f>
        <v xml:space="preserve"> </v>
      </c>
      <c r="K16" s="99" t="str">
        <f>IF($B$6="Area", SUMIFS(Raw!$H:$H,Raw!$A:$A,Geography!$B16,Raw!$G:$G,Geography!K$6,Raw!$E:$E,Geography!$A$6), " ")</f>
        <v xml:space="preserve"> </v>
      </c>
      <c r="L16" s="99">
        <f>IF($B$6="Region",SUMIFS(Raw!$H:$H,Raw!$A:$A,Geography!$B16,Raw!$G:$G,Geography!L$6,Raw!$I:$I,Geography!$A$6),IF($B$6="Provider",SUMIFS(Raw!$H:$H,Raw!$A:$A,Geography!$B16,Raw!$G:$G,Geography!L$6,Raw!$C:$C,Geography!$A$6),SUMIFS(Raw!$H:$H,Raw!$A:$A,Geography!$B16,Raw!$G:$G,Geography!L$6,Raw!$E:$E,Geography!$A$6)))</f>
        <v>7697098</v>
      </c>
      <c r="M16" s="99">
        <f>IF($B$6="Region",SUMIFS(Raw!$H:$H,Raw!$A:$A,Geography!$B16,Raw!$G:$G,Geography!M$6,Raw!$I:$I,Geography!$A$6),IF($B$6="Provider",SUMIFS(Raw!$H:$H,Raw!$A:$A,Geography!$B16,Raw!$G:$G,Geography!M$6,Raw!$C:$C,Geography!$A$6),SUMIFS(Raw!$H:$H,Raw!$A:$A,Geography!$B16,Raw!$G:$G,Geography!M$6,Raw!$E:$E,Geography!$A$6)))</f>
        <v>419292</v>
      </c>
      <c r="N16" s="99">
        <f>IF($B$6="Region",SUMIFS(Raw!$H:$H,Raw!$A:$A,Geography!$B16,Raw!$G:$G,Geography!N$6,Raw!$I:$I,Geography!$A$6),IF($B$6="Provider",SUMIFS(Raw!$H:$H,Raw!$A:$A,Geography!$B16,Raw!$G:$G,Geography!N$6,Raw!$C:$C,Geography!$A$6),SUMIFS(Raw!$H:$H,Raw!$A:$A,Geography!$B16,Raw!$G:$G,Geography!N$6,Raw!$E:$E,Geography!$A$6)))</f>
        <v>2198987075</v>
      </c>
      <c r="O16" s="99">
        <f>IF($B$6="Region",SUMIFS(Raw!$H:$H,Raw!$A:$A,Geography!$B16,Raw!$G:$G,Geography!O$6,Raw!$I:$I,Geography!$A$6),IF($B$6="Provider",SUMIFS(Raw!$H:$H,Raw!$A:$A,Geography!$B16,Raw!$G:$G,Geography!O$6,Raw!$C:$C,Geography!$A$6),SUMIFS(Raw!$H:$H,Raw!$A:$A,Geography!$B16,Raw!$G:$G,Geography!O$6,Raw!$E:$E,Geography!$A$6)))</f>
        <v>1400878</v>
      </c>
      <c r="P16" s="99">
        <f>IF($B$6="Region",SUMIFS(Raw!$H:$H,Raw!$A:$A,Geography!$B16,Raw!$G:$G,Geography!P$6,Raw!$I:$I,Geography!$A$6),IF($B$6="Provider",SUMIFS(Raw!$H:$H,Raw!$A:$A,Geography!$B16,Raw!$G:$G,Geography!P$6,Raw!$C:$C,Geography!$A$6),SUMIFS(Raw!$H:$H,Raw!$A:$A,Geography!$B16,Raw!$G:$G,Geography!P$6,Raw!$E:$E,Geography!$A$6)))</f>
        <v>41904</v>
      </c>
      <c r="Q16" s="99">
        <f>IF($B$6="Region",SUMIFS(Raw!$H:$H,Raw!$A:$A,Geography!$B16,Raw!$G:$G,Geography!Q$6,Raw!$I:$I,Geography!$A$6),IF($B$6="Provider",SUMIFS(Raw!$H:$H,Raw!$A:$A,Geography!$B16,Raw!$G:$G,Geography!Q$6,Raw!$C:$C,Geography!$A$6),SUMIFS(Raw!$H:$H,Raw!$A:$A,Geography!$B16,Raw!$G:$G,Geography!Q$6,Raw!$E:$E,Geography!$A$6)))</f>
        <v>822090</v>
      </c>
      <c r="R16" s="99">
        <f>IF($B$6="Region",SUMIFS(Raw!$H:$H,Raw!$A:$A,Geography!$B16,Raw!$G:$G,Geography!R$6,Raw!$I:$I,Geography!$A$6),IF($B$6="Provider",SUMIFS(Raw!$H:$H,Raw!$A:$A,Geography!$B16,Raw!$G:$G,Geography!R$6,Raw!$C:$C,Geography!$A$6),SUMIFS(Raw!$H:$H,Raw!$A:$A,Geography!$B16,Raw!$G:$G,Geography!R$6,Raw!$E:$E,Geography!$A$6)))</f>
        <v>300389</v>
      </c>
      <c r="S16" s="99">
        <f>IF($B$6="Region",SUMIFS(Raw!$H:$H,Raw!$A:$A,Geography!$B16,Raw!$G:$G,Geography!S$6,Raw!$I:$I,Geography!$A$6),IF($B$6="Provider",SUMIFS(Raw!$H:$H,Raw!$A:$A,Geography!$B16,Raw!$G:$G,Geography!S$6,Raw!$C:$C,Geography!$A$6),SUMIFS(Raw!$H:$H,Raw!$A:$A,Geography!$B16,Raw!$G:$G,Geography!S$6,Raw!$E:$E,Geography!$A$6)))</f>
        <v>226511</v>
      </c>
      <c r="T16" s="99">
        <f>IF($B$6="Region",SUMIFS(Raw!$H:$H,Raw!$A:$A,Geography!$B16,Raw!$G:$G,Geography!T$6,Raw!$I:$I,Geography!$A$6),IF($B$6="Provider",SUMIFS(Raw!$H:$H,Raw!$A:$A,Geography!$B16,Raw!$G:$G,Geography!T$6,Raw!$C:$C,Geography!$A$6),SUMIFS(Raw!$H:$H,Raw!$A:$A,Geography!$B16,Raw!$G:$G,Geography!T$6,Raw!$E:$E,Geography!$A$6)))</f>
        <v>9984</v>
      </c>
      <c r="U16" s="99">
        <f>IF($B$6="Region",SUMIFS(Raw!$H:$H,Raw!$A:$A,Geography!$B16,Raw!$G:$G,Geography!U$6,Raw!$I:$I,Geography!$A$6),IF($B$6="Provider",SUMIFS(Raw!$H:$H,Raw!$A:$A,Geography!$B16,Raw!$G:$G,Geography!U$6,Raw!$C:$C,Geography!$A$6),SUMIFS(Raw!$H:$H,Raw!$A:$A,Geography!$B16,Raw!$G:$G,Geography!U$6,Raw!$E:$E,Geography!$A$6)))</f>
        <v>627882</v>
      </c>
      <c r="V16" s="99">
        <f>IF($B$6="Region",SUMIFS(Raw!$H:$H,Raw!$A:$A,Geography!$B16,Raw!$G:$G,Geography!V$6,Raw!$I:$I,Geography!$A$6),IF($B$6="Provider",SUMIFS(Raw!$H:$H,Raw!$A:$A,Geography!$B16,Raw!$G:$G,Geography!V$6,Raw!$C:$C,Geography!$A$6),SUMIFS(Raw!$H:$H,Raw!$A:$A,Geography!$B16,Raw!$G:$G,Geography!V$6,Raw!$E:$E,Geography!$A$6)))</f>
        <v>11484</v>
      </c>
      <c r="W16" s="99">
        <f>IF($B$6="Region",SUMIFS(Raw!$H:$H,Raw!$A:$A,Geography!$B16,Raw!$G:$G,Geography!W$6,Raw!$I:$I,Geography!$A$6),IF($B$6="Provider",SUMIFS(Raw!$H:$H,Raw!$A:$A,Geography!$B16,Raw!$G:$G,Geography!W$6,Raw!$C:$C,Geography!$A$6),SUMIFS(Raw!$H:$H,Raw!$A:$A,Geography!$B16,Raw!$G:$G,Geography!W$6,Raw!$E:$E,Geography!$A$6)))</f>
        <v>293606</v>
      </c>
      <c r="X16" s="99">
        <f>IF($B$6="Region",SUMIFS(Raw!$H:$H,Raw!$A:$A,Geography!$B16,Raw!$G:$G,Geography!X$6,Raw!$I:$I,Geography!$A$6),IF($B$6="Provider",SUMIFS(Raw!$H:$H,Raw!$A:$A,Geography!$B16,Raw!$G:$G,Geography!X$6,Raw!$C:$C,Geography!$A$6),SUMIFS(Raw!$H:$H,Raw!$A:$A,Geography!$B16,Raw!$G:$G,Geography!X$6,Raw!$E:$E,Geography!$A$6)))</f>
        <v>106385</v>
      </c>
      <c r="Y16" s="99" t="str">
        <f>IF($B$6="Area", SUMIFS(Raw!$H:$H,Raw!$A:$A,Geography!$B16,Raw!$G:$G,Geography!Y$6,Raw!$E:$E,Geography!$A$6), " ")</f>
        <v xml:space="preserve"> </v>
      </c>
      <c r="Z16" s="99" t="str">
        <f>IF($B$6="Area", SUMIFS(Raw!$H:$H,Raw!$A:$A,Geography!$B16,Raw!$G:$G,Geography!Z$6,Raw!$E:$E,Geography!$A$6), " ")</f>
        <v xml:space="preserve"> </v>
      </c>
      <c r="AA16" s="99">
        <f>IF($B$6="Region",SUMIFS(Raw!$H:$H,Raw!$A:$A,Geography!$B16,Raw!$G:$G,Geography!AA$6,Raw!$I:$I,Geography!$A$6),IF($B$6="Provider",SUMIFS(Raw!$H:$H,Raw!$A:$A,Geography!$B16,Raw!$G:$G,Geography!AA$6,Raw!$C:$C,Geography!$A$6),SUMIFS(Raw!$H:$H,Raw!$A:$A,Geography!$B16,Raw!$G:$G,Geography!AA$6,Raw!$E:$E,Geography!$A$6)))</f>
        <v>73848</v>
      </c>
      <c r="AB16" s="99">
        <f>IF($B$6="Region",SUMIFS(Raw!$H:$H,Raw!$A:$A,Geography!$B16,Raw!$G:$G,Geography!AB$6,Raw!$I:$I,Geography!$A$6),IF($B$6="Provider",SUMIFS(Raw!$H:$H,Raw!$A:$A,Geography!$B16,Raw!$G:$G,Geography!AB$6,Raw!$C:$C,Geography!$A$6),SUMIFS(Raw!$H:$H,Raw!$A:$A,Geography!$B16,Raw!$G:$G,Geography!AB$6,Raw!$E:$E,Geography!$A$6)))</f>
        <v>34364</v>
      </c>
      <c r="AC16" s="99" t="str">
        <f>IF($B$6="Area", SUMIFS(Raw!$H:$H,Raw!$A:$A,Geography!$B16,Raw!$G:$G,Geography!AC$6,Raw!$E:$E,Geography!$A$6), " ")</f>
        <v xml:space="preserve"> </v>
      </c>
      <c r="AD16" s="99" t="str">
        <f>IF($B$6="Area", SUMIFS(Raw!$H:$H,Raw!$A:$A,Geography!$B16,Raw!$G:$G,Geography!AD$6,Raw!$E:$E,Geography!$A$6), " ")</f>
        <v xml:space="preserve"> </v>
      </c>
      <c r="AE16" s="99">
        <f>IF($B$6="Region",SUMIFS(Raw!$H:$H,Raw!$A:$A,Geography!$B16,Raw!$G:$G,Geography!AE$6,Raw!$I:$I,Geography!$A$6),IF($B$6="Provider",SUMIFS(Raw!$H:$H,Raw!$A:$A,Geography!$B16,Raw!$G:$G,Geography!AE$6,Raw!$C:$C,Geography!$A$6),SUMIFS(Raw!$H:$H,Raw!$A:$A,Geography!$B16,Raw!$G:$G,Geography!AE$6,Raw!$E:$E,Geography!$A$6)))</f>
        <v>1407406</v>
      </c>
      <c r="AF16" s="99">
        <f>IF($B$6="Region",SUMIFS(Raw!$H:$H,Raw!$A:$A,Geography!$B16,Raw!$G:$G,Geography!AF$6,Raw!$I:$I,Geography!$A$6),IF($B$6="Provider",SUMIFS(Raw!$H:$H,Raw!$A:$A,Geography!$B16,Raw!$G:$G,Geography!AF$6,Raw!$C:$C,Geography!$A$6),SUMIFS(Raw!$H:$H,Raw!$A:$A,Geography!$B16,Raw!$G:$G,Geography!AF$6,Raw!$E:$E,Geography!$A$6)))</f>
        <v>166762</v>
      </c>
      <c r="AG16" s="99">
        <f>IF($B$6="Region",SUMIFS(Raw!$H:$H,Raw!$A:$A,Geography!$B16,Raw!$G:$G,Geography!AG$6,Raw!$I:$I,Geography!$A$6),IF($B$6="Provider",SUMIFS(Raw!$H:$H,Raw!$A:$A,Geography!$B16,Raw!$G:$G,Geography!AG$6,Raw!$C:$C,Geography!$A$6),SUMIFS(Raw!$H:$H,Raw!$A:$A,Geography!$B16,Raw!$G:$G,Geography!AG$6,Raw!$E:$E,Geography!$A$6)))</f>
        <v>192991</v>
      </c>
      <c r="AH16" s="99">
        <f>IF($B$6="Region",SUMIFS(Raw!$H:$H,Raw!$A:$A,Geography!$B16,Raw!$G:$G,Geography!AH$6,Raw!$I:$I,Geography!$A$6),IF($B$6="Provider",SUMIFS(Raw!$H:$H,Raw!$A:$A,Geography!$B16,Raw!$G:$G,Geography!AH$6,Raw!$C:$C,Geography!$A$6),SUMIFS(Raw!$H:$H,Raw!$A:$A,Geography!$B16,Raw!$G:$G,Geography!AH$6,Raw!$E:$E,Geography!$A$6)))</f>
        <v>100612</v>
      </c>
      <c r="AI16" s="99">
        <f>IF($B$6="Region",SUMIFS(Raw!$H:$H,Raw!$A:$A,Geography!$B16,Raw!$G:$G,Geography!AI$6,Raw!$I:$I,Geography!$A$6),IF($B$6="Provider",SUMIFS(Raw!$H:$H,Raw!$A:$A,Geography!$B16,Raw!$G:$G,Geography!AI$6,Raw!$C:$C,Geography!$A$6),SUMIFS(Raw!$H:$H,Raw!$A:$A,Geography!$B16,Raw!$G:$G,Geography!AI$6,Raw!$E:$E,Geography!$A$6)))</f>
        <v>803</v>
      </c>
      <c r="AJ16" s="99">
        <f>IF($B$6="Region",SUMIFS(Raw!$H:$H,Raw!$A:$A,Geography!$B16,Raw!$G:$G,Geography!AJ$6,Raw!$I:$I,Geography!$A$6),IF($B$6="Provider",SUMIFS(Raw!$H:$H,Raw!$A:$A,Geography!$B16,Raw!$G:$G,Geography!AJ$6,Raw!$C:$C,Geography!$A$6),SUMIFS(Raw!$H:$H,Raw!$A:$A,Geography!$B16,Raw!$G:$G,Geography!AJ$6,Raw!$E:$E,Geography!$A$6)))</f>
        <v>85850</v>
      </c>
      <c r="AK16" s="99">
        <f>IF($B$6="Region",SUMIFS(Raw!$H:$H,Raw!$A:$A,Geography!$B16,Raw!$G:$G,Geography!AK$6,Raw!$I:$I,Geography!$A$6),IF($B$6="Provider",SUMIFS(Raw!$H:$H,Raw!$A:$A,Geography!$B16,Raw!$G:$G,Geography!AK$6,Raw!$C:$C,Geography!$A$6),SUMIFS(Raw!$H:$H,Raw!$A:$A,Geography!$B16,Raw!$G:$G,Geography!AK$6,Raw!$E:$E,Geography!$A$6)))</f>
        <v>5588</v>
      </c>
      <c r="AL16" s="99">
        <f>IF($B$6="Region",SUMIFS(Raw!$H:$H,Raw!$A:$A,Geography!$B16,Raw!$G:$G,Geography!AL$6,Raw!$I:$I,Geography!$A$6),IF($B$6="Provider",SUMIFS(Raw!$H:$H,Raw!$A:$A,Geography!$B16,Raw!$G:$G,Geography!AL$6,Raw!$C:$C,Geography!$A$6),SUMIFS(Raw!$H:$H,Raw!$A:$A,Geography!$B16,Raw!$G:$G,Geography!AL$6,Raw!$E:$E,Geography!$A$6)))</f>
        <v>54131</v>
      </c>
      <c r="AM16" s="99">
        <f>IF($B$6="Region",SUMIFS(Raw!$H:$H,Raw!$A:$A,Geography!$B16,Raw!$G:$G,Geography!AM$6,Raw!$I:$I,Geography!$A$6),IF($B$6="Provider",SUMIFS(Raw!$H:$H,Raw!$A:$A,Geography!$B16,Raw!$G:$G,Geography!AM$6,Raw!$C:$C,Geography!$A$6),SUMIFS(Raw!$H:$H,Raw!$A:$A,Geography!$B16,Raw!$G:$G,Geography!AM$6,Raw!$E:$E,Geography!$A$6)))</f>
        <v>10701</v>
      </c>
      <c r="AN16" s="99">
        <f>IF($B$6="Region",SUMIFS(Raw!$H:$H,Raw!$A:$A,Geography!$B16,Raw!$G:$G,Geography!AN$6,Raw!$I:$I,Geography!$A$6),IF($B$6="Provider",SUMIFS(Raw!$H:$H,Raw!$A:$A,Geography!$B16,Raw!$G:$G,Geography!AN$6,Raw!$C:$C,Geography!$A$6),SUMIFS(Raw!$H:$H,Raw!$A:$A,Geography!$B16,Raw!$G:$G,Geography!AN$6,Raw!$E:$E,Geography!$A$6)))</f>
        <v>123381</v>
      </c>
      <c r="AO16" s="99">
        <f>IF($B$6="Region",SUMIFS(Raw!$H:$H,Raw!$A:$A,Geography!$B16,Raw!$G:$G,Geography!AO$6,Raw!$I:$I,Geography!$A$6),IF($B$6="Provider",SUMIFS(Raw!$H:$H,Raw!$A:$A,Geography!$B16,Raw!$G:$G,Geography!AO$6,Raw!$C:$C,Geography!$A$6),SUMIFS(Raw!$H:$H,Raw!$A:$A,Geography!$B16,Raw!$G:$G,Geography!AO$6,Raw!$E:$E,Geography!$A$6)))</f>
        <v>81627</v>
      </c>
      <c r="AP16" s="99">
        <f>IF($B$6="Region",SUMIFS(Raw!$H:$H,Raw!$A:$A,Geography!$B16,Raw!$G:$G,Geography!AP$6,Raw!$I:$I,Geography!$A$6),IF($B$6="Provider",SUMIFS(Raw!$H:$H,Raw!$A:$A,Geography!$B16,Raw!$G:$G,Geography!AP$6,Raw!$C:$C,Geography!$A$6),SUMIFS(Raw!$H:$H,Raw!$A:$A,Geography!$B16,Raw!$G:$G,Geography!AP$6,Raw!$E:$E,Geography!$A$6)))</f>
        <v>206018</v>
      </c>
      <c r="AQ16" s="99">
        <f>IF($B$6="Region",SUMIFS(Raw!$H:$H,Raw!$A:$A,Geography!$B16,Raw!$G:$G,Geography!AQ$6,Raw!$I:$I,Geography!$A$6),IF($B$6="Provider",SUMIFS(Raw!$H:$H,Raw!$A:$A,Geography!$B16,Raw!$G:$G,Geography!AQ$6,Raw!$C:$C,Geography!$A$6),SUMIFS(Raw!$H:$H,Raw!$A:$A,Geography!$B16,Raw!$G:$G,Geography!AQ$6,Raw!$E:$E,Geography!$A$6)))</f>
        <v>129118</v>
      </c>
      <c r="AR16" s="99">
        <f>IF($B$6="Region",SUMIFS(Raw!$H:$H,Raw!$A:$A,Geography!$B16,Raw!$G:$G,Geography!AR$6,Raw!$I:$I,Geography!$A$6),IF($B$6="Provider",SUMIFS(Raw!$H:$H,Raw!$A:$A,Geography!$B16,Raw!$G:$G,Geography!AR$6,Raw!$C:$C,Geography!$A$6),SUMIFS(Raw!$H:$H,Raw!$A:$A,Geography!$B16,Raw!$G:$G,Geography!AR$6,Raw!$E:$E,Geography!$A$6)))</f>
        <v>111352</v>
      </c>
      <c r="AS16" s="99">
        <f>IF($B$6="Region",SUMIFS(Raw!$H:$H,Raw!$A:$A,Geography!$B16,Raw!$G:$G,Geography!AS$6,Raw!$I:$I,Geography!$A$6),IF($B$6="Provider",SUMIFS(Raw!$H:$H,Raw!$A:$A,Geography!$B16,Raw!$G:$G,Geography!AS$6,Raw!$C:$C,Geography!$A$6),SUMIFS(Raw!$H:$H,Raw!$A:$A,Geography!$B16,Raw!$G:$G,Geography!AS$6,Raw!$E:$E,Geography!$A$6)))</f>
        <v>52439</v>
      </c>
      <c r="AT16" s="99">
        <f>IF($B$6="Region",SUMIFS(Raw!$H:$H,Raw!$A:$A,Geography!$B16,Raw!$G:$G,Geography!AT$6,Raw!$I:$I,Geography!$A$6),IF($B$6="Provider",SUMIFS(Raw!$H:$H,Raw!$A:$A,Geography!$B16,Raw!$G:$G,Geography!AT$6,Raw!$C:$C,Geography!$A$6),SUMIFS(Raw!$H:$H,Raw!$A:$A,Geography!$B16,Raw!$G:$G,Geography!AT$6,Raw!$E:$E,Geography!$A$6)))</f>
        <v>31059</v>
      </c>
      <c r="AU16" s="99">
        <f>IF($B$6="Region",SUMIFS(Raw!$H:$H,Raw!$A:$A,Geography!$B16,Raw!$G:$G,Geography!AU$6,Raw!$I:$I,Geography!$A$6),IF($B$6="Provider",SUMIFS(Raw!$H:$H,Raw!$A:$A,Geography!$B16,Raw!$G:$G,Geography!AU$6,Raw!$C:$C,Geography!$A$6),SUMIFS(Raw!$H:$H,Raw!$A:$A,Geography!$B16,Raw!$G:$G,Geography!AU$6,Raw!$E:$E,Geography!$A$6)))</f>
        <v>11297</v>
      </c>
      <c r="AV16" s="99">
        <f>IF($B$6="Region",SUMIFS(Raw!$H:$H,Raw!$A:$A,Geography!$B16,Raw!$G:$G,Geography!AV$6,Raw!$I:$I,Geography!$A$6),IF($B$6="Provider",SUMIFS(Raw!$H:$H,Raw!$A:$A,Geography!$B16,Raw!$G:$G,Geography!AV$6,Raw!$C:$C,Geography!$A$6),SUMIFS(Raw!$H:$H,Raw!$A:$A,Geography!$B16,Raw!$G:$G,Geography!AV$6,Raw!$E:$E,Geography!$A$6)))</f>
        <v>65634</v>
      </c>
      <c r="AW16" s="99">
        <f>IF($B$6="Region",SUMIFS(Raw!$H:$H,Raw!$A:$A,Geography!$B16,Raw!$G:$G,Geography!AW$6,Raw!$I:$I,Geography!$A$6),IF($B$6="Provider",SUMIFS(Raw!$H:$H,Raw!$A:$A,Geography!$B16,Raw!$G:$G,Geography!AW$6,Raw!$C:$C,Geography!$A$6),SUMIFS(Raw!$H:$H,Raw!$A:$A,Geography!$B16,Raw!$G:$G,Geography!AW$6,Raw!$E:$E,Geography!$A$6)))</f>
        <v>316144323</v>
      </c>
      <c r="AX16" s="99">
        <f>IF($B$6="Region",SUMIFS(Raw!$H:$H,Raw!$A:$A,Geography!$B16,Raw!$G:$G,Geography!AX$6,Raw!$I:$I,Geography!$A$6),IF($B$6="Provider",SUMIFS(Raw!$H:$H,Raw!$A:$A,Geography!$B16,Raw!$G:$G,Geography!AX$6,Raw!$C:$C,Geography!$A$6),SUMIFS(Raw!$H:$H,Raw!$A:$A,Geography!$B16,Raw!$G:$G,Geography!AX$6,Raw!$E:$E,Geography!$A$6)))</f>
        <v>159479</v>
      </c>
      <c r="AY16" s="99">
        <f>IF($B$6="Region",SUMIFS(Raw!$H:$H,Raw!$A:$A,Geography!$B16,Raw!$G:$G,Geography!AY$6,Raw!$I:$I,Geography!$A$6),IF($B$6="Provider",SUMIFS(Raw!$H:$H,Raw!$A:$A,Geography!$B16,Raw!$G:$G,Geography!AY$6,Raw!$C:$C,Geography!$A$6),SUMIFS(Raw!$H:$H,Raw!$A:$A,Geography!$B16,Raw!$G:$G,Geography!AY$6,Raw!$E:$E,Geography!$A$6)))</f>
        <v>81998</v>
      </c>
      <c r="AZ16" s="99">
        <f>IF($B$6="Region",SUMIFS(Raw!$H:$H,Raw!$A:$A,Geography!$B16,Raw!$G:$G,Geography!AZ$6,Raw!$I:$I,Geography!$A$6),IF($B$6="Provider",SUMIFS(Raw!$H:$H,Raw!$A:$A,Geography!$B16,Raw!$G:$G,Geography!AZ$6,Raw!$C:$C,Geography!$A$6),SUMIFS(Raw!$H:$H,Raw!$A:$A,Geography!$B16,Raw!$G:$G,Geography!AZ$6,Raw!$E:$E,Geography!$A$6)))</f>
        <v>6282</v>
      </c>
      <c r="BA16" s="99">
        <f>IF($B$6="Region",SUMIFS(Raw!$H:$H,Raw!$A:$A,Geography!$B16,Raw!$G:$G,Geography!BA$6,Raw!$I:$I,Geography!$A$6),IF($B$6="Provider",SUMIFS(Raw!$H:$H,Raw!$A:$A,Geography!$B16,Raw!$G:$G,Geography!BA$6,Raw!$C:$C,Geography!$A$6),SUMIFS(Raw!$H:$H,Raw!$A:$A,Geography!$B16,Raw!$G:$G,Geography!BA$6,Raw!$E:$E,Geography!$A$6)))</f>
        <v>40581</v>
      </c>
      <c r="BB16" s="99">
        <f>IF($B$6="Region",SUMIFS(Raw!$H:$H,Raw!$A:$A,Geography!$B16,Raw!$G:$G,Geography!BB$6,Raw!$I:$I,Geography!$A$6),IF($B$6="Provider",SUMIFS(Raw!$H:$H,Raw!$A:$A,Geography!$B16,Raw!$G:$G,Geography!BB$6,Raw!$C:$C,Geography!$A$6),SUMIFS(Raw!$H:$H,Raw!$A:$A,Geography!$B16,Raw!$G:$G,Geography!BB$6,Raw!$E:$E,Geography!$A$6)))</f>
        <v>238928033</v>
      </c>
      <c r="BC16" s="99">
        <f>IF($B$6="Region",SUMIFS(Raw!$H:$H,Raw!$A:$A,Geography!$B16,Raw!$G:$G,Geography!BC$6,Raw!$I:$I,Geography!$A$6),IF($B$6="Provider",SUMIFS(Raw!$H:$H,Raw!$A:$A,Geography!$B16,Raw!$G:$G,Geography!BC$6,Raw!$C:$C,Geography!$A$6),SUMIFS(Raw!$H:$H,Raw!$A:$A,Geography!$B16,Raw!$G:$G,Geography!BC$6,Raw!$E:$E,Geography!$A$6)))</f>
        <v>76858</v>
      </c>
      <c r="BD16" s="99">
        <f>IF($B$6="Region",SUMIFS(Raw!$H:$H,Raw!$A:$A,Geography!$B16,Raw!$G:$G,Geography!BD$6,Raw!$I:$I,Geography!$A$6),IF($B$6="Provider",SUMIFS(Raw!$H:$H,Raw!$A:$A,Geography!$B16,Raw!$G:$G,Geography!BD$6,Raw!$C:$C,Geography!$A$6),SUMIFS(Raw!$H:$H,Raw!$A:$A,Geography!$B16,Raw!$G:$G,Geography!BD$6,Raw!$E:$E,Geography!$A$6)))</f>
        <v>555903</v>
      </c>
      <c r="BE16" s="99">
        <f>IF($B$6="Region",SUMIFS(Raw!$H:$H,Raw!$A:$A,Geography!$B16,Raw!$G:$G,Geography!BE$6,Raw!$I:$I,Geography!$A$6),IF($B$6="Provider",SUMIFS(Raw!$H:$H,Raw!$A:$A,Geography!$B16,Raw!$G:$G,Geography!BE$6,Raw!$C:$C,Geography!$A$6),SUMIFS(Raw!$H:$H,Raw!$A:$A,Geography!$B16,Raw!$G:$G,Geography!BE$6,Raw!$E:$E,Geography!$A$6)))</f>
        <v>27854</v>
      </c>
      <c r="BF16" s="99">
        <f>IF($B$6="Region",SUMIFS(Raw!$H:$H,Raw!$A:$A,Geography!$B16,Raw!$G:$G,Geography!BF$6,Raw!$I:$I,Geography!$A$6),IF($B$6="Provider",SUMIFS(Raw!$H:$H,Raw!$A:$A,Geography!$B16,Raw!$G:$G,Geography!BF$6,Raw!$C:$C,Geography!$A$6),SUMIFS(Raw!$H:$H,Raw!$A:$A,Geography!$B16,Raw!$G:$G,Geography!BF$6,Raw!$E:$E,Geography!$A$6)))</f>
        <v>983802</v>
      </c>
      <c r="BG16" s="99">
        <f>IF($B$6="Region",SUMIFS(Raw!$H:$H,Raw!$A:$A,Geography!$B16,Raw!$G:$G,Geography!BG$6,Raw!$I:$I,Geography!$A$6),IF($B$6="Provider",SUMIFS(Raw!$H:$H,Raw!$A:$A,Geography!$B16,Raw!$G:$G,Geography!BG$6,Raw!$C:$C,Geography!$A$6),SUMIFS(Raw!$H:$H,Raw!$A:$A,Geography!$B16,Raw!$G:$G,Geography!BG$6,Raw!$E:$E,Geography!$A$6)))</f>
        <v>631</v>
      </c>
      <c r="BH16" s="99">
        <f>IF($B$6="Region",SUMIFS(Raw!$H:$H,Raw!$A:$A,Geography!$B16,Raw!$G:$G,Geography!BH$6,Raw!$I:$I,Geography!$A$6),IF($B$6="Provider",SUMIFS(Raw!$H:$H,Raw!$A:$A,Geography!$B16,Raw!$G:$G,Geography!BH$6,Raw!$C:$C,Geography!$A$6),SUMIFS(Raw!$H:$H,Raw!$A:$A,Geography!$B16,Raw!$G:$G,Geography!BH$6,Raw!$E:$E,Geography!$A$6)))</f>
        <v>701889</v>
      </c>
      <c r="BI16" s="99">
        <f>IF($B$6="Region",SUMIFS(Raw!$H:$H,Raw!$A:$A,Geography!$B16,Raw!$G:$G,Geography!BI$6,Raw!$I:$I,Geography!$A$6),IF($B$6="Provider",SUMIFS(Raw!$H:$H,Raw!$A:$A,Geography!$B16,Raw!$G:$G,Geography!BI$6,Raw!$C:$C,Geography!$A$6),SUMIFS(Raw!$H:$H,Raw!$A:$A,Geography!$B16,Raw!$G:$G,Geography!BI$6,Raw!$E:$E,Geography!$A$6)))</f>
        <v>294617</v>
      </c>
      <c r="BJ16" s="99">
        <f>IF($B$6="Region",SUMIFS(Raw!$H:$H,Raw!$A:$A,Geography!$B16,Raw!$G:$G,Geography!BJ$6,Raw!$I:$I,Geography!$A$6),IF($B$6="Provider",SUMIFS(Raw!$H:$H,Raw!$A:$A,Geography!$B16,Raw!$G:$G,Geography!BJ$6,Raw!$C:$C,Geography!$A$6),SUMIFS(Raw!$H:$H,Raw!$A:$A,Geography!$B16,Raw!$G:$G,Geography!BJ$6,Raw!$E:$E,Geography!$A$6)))</f>
        <v>182154</v>
      </c>
      <c r="BK16" s="99">
        <f>IF($B$6="Region",SUMIFS(Raw!$H:$H,Raw!$A:$A,Geography!$B16,Raw!$G:$G,Geography!BK$6,Raw!$I:$I,Geography!$A$6),IF($B$6="Provider",SUMIFS(Raw!$H:$H,Raw!$A:$A,Geography!$B16,Raw!$G:$G,Geography!BK$6,Raw!$C:$C,Geography!$A$6),SUMIFS(Raw!$H:$H,Raw!$A:$A,Geography!$B16,Raw!$G:$G,Geography!BK$6,Raw!$E:$E,Geography!$A$6)))</f>
        <v>98344</v>
      </c>
      <c r="BL16" s="99">
        <f>IF($B$6="Region",SUMIFS(Raw!$H:$H,Raw!$A:$A,Geography!$B16,Raw!$G:$G,Geography!BL$6,Raw!$I:$I,Geography!$A$6),IF($B$6="Provider",SUMIFS(Raw!$H:$H,Raw!$A:$A,Geography!$B16,Raw!$G:$G,Geography!BL$6,Raw!$C:$C,Geography!$A$6),SUMIFS(Raw!$H:$H,Raw!$A:$A,Geography!$B16,Raw!$G:$G,Geography!BL$6,Raw!$E:$E,Geography!$A$6)))</f>
        <v>288893</v>
      </c>
      <c r="BM16" s="99">
        <f>IF($B$6="Region",SUMIFS(Raw!$H:$H,Raw!$A:$A,Geography!$B16,Raw!$G:$G,Geography!BM$6,Raw!$I:$I,Geography!$A$6),IF($B$6="Provider",SUMIFS(Raw!$H:$H,Raw!$A:$A,Geography!$B16,Raw!$G:$G,Geography!BM$6,Raw!$C:$C,Geography!$A$6),SUMIFS(Raw!$H:$H,Raw!$A:$A,Geography!$B16,Raw!$G:$G,Geography!BM$6,Raw!$E:$E,Geography!$A$6)))</f>
        <v>85485</v>
      </c>
      <c r="BN16" s="99">
        <f>IF($B$6="Region",SUMIFS(Raw!$H:$H,Raw!$A:$A,Geography!$B16,Raw!$G:$G,Geography!BN$6,Raw!$I:$I,Geography!$A$6),IF($B$6="Provider",SUMIFS(Raw!$H:$H,Raw!$A:$A,Geography!$B16,Raw!$G:$G,Geography!BN$6,Raw!$C:$C,Geography!$A$6),SUMIFS(Raw!$H:$H,Raw!$A:$A,Geography!$B16,Raw!$G:$G,Geography!BN$6,Raw!$E:$E,Geography!$A$6)))</f>
        <v>96746</v>
      </c>
      <c r="BO16" s="99">
        <f>IF($B$6="Region",SUMIFS(Raw!$H:$H,Raw!$A:$A,Geography!$B16,Raw!$G:$G,Geography!BO$6,Raw!$I:$I,Geography!$A$6),IF($B$6="Provider",SUMIFS(Raw!$H:$H,Raw!$A:$A,Geography!$B16,Raw!$G:$G,Geography!BO$6,Raw!$C:$C,Geography!$A$6),SUMIFS(Raw!$H:$H,Raw!$A:$A,Geography!$B16,Raw!$G:$G,Geography!BO$6,Raw!$E:$E,Geography!$A$6)))</f>
        <v>39177</v>
      </c>
      <c r="BP16" s="99">
        <f>IF($B$6="Region",SUMIFS(Raw!$H:$H,Raw!$A:$A,Geography!$B16,Raw!$G:$G,Geography!BP$6,Raw!$I:$I,Geography!$A$6),IF($B$6="Provider",SUMIFS(Raw!$H:$H,Raw!$A:$A,Geography!$B16,Raw!$G:$G,Geography!BP$6,Raw!$C:$C,Geography!$A$6),SUMIFS(Raw!$H:$H,Raw!$A:$A,Geography!$B16,Raw!$G:$G,Geography!BP$6,Raw!$E:$E,Geography!$A$6)))</f>
        <v>108431</v>
      </c>
      <c r="BQ16" s="99">
        <f>IF($B$6="Region",SUMIFS(Raw!$H:$H,Raw!$A:$A,Geography!$B16,Raw!$G:$G,Geography!BQ$6,Raw!$I:$I,Geography!$A$6),IF($B$6="Provider",SUMIFS(Raw!$H:$H,Raw!$A:$A,Geography!$B16,Raw!$G:$G,Geography!BQ$6,Raw!$C:$C,Geography!$A$6),SUMIFS(Raw!$H:$H,Raw!$A:$A,Geography!$B16,Raw!$G:$G,Geography!BQ$6,Raw!$E:$E,Geography!$A$6)))</f>
        <v>23518</v>
      </c>
      <c r="BR16" s="99">
        <f>IF($B$6="Region",SUMIFS(Raw!$H:$H,Raw!$A:$A,Geography!$B16,Raw!$G:$G,Geography!BR$6,Raw!$I:$I,Geography!$A$6),IF($B$6="Provider",SUMIFS(Raw!$H:$H,Raw!$A:$A,Geography!$B16,Raw!$G:$G,Geography!BR$6,Raw!$C:$C,Geography!$A$6),SUMIFS(Raw!$H:$H,Raw!$A:$A,Geography!$B16,Raw!$G:$G,Geography!BR$6,Raw!$E:$E,Geography!$A$6)))</f>
        <v>897</v>
      </c>
      <c r="BS16" s="99">
        <f>IF($B$6="Region",SUMIFS(Raw!$H:$H,Raw!$A:$A,Geography!$B16,Raw!$G:$G,Geography!BS$6,Raw!$I:$I,Geography!$A$6),IF($B$6="Provider",SUMIFS(Raw!$H:$H,Raw!$A:$A,Geography!$B16,Raw!$G:$G,Geography!BS$6,Raw!$C:$C,Geography!$A$6),SUMIFS(Raw!$H:$H,Raw!$A:$A,Geography!$B16,Raw!$G:$G,Geography!BS$6,Raw!$E:$E,Geography!$A$6)))</f>
        <v>195</v>
      </c>
      <c r="BT16" s="99">
        <f>IF($B$6="Region",SUMIFS(Raw!$H:$H,Raw!$A:$A,Geography!$B16,Raw!$G:$G,Geography!BT$6,Raw!$I:$I,Geography!$A$6),IF($B$6="Provider",SUMIFS(Raw!$H:$H,Raw!$A:$A,Geography!$B16,Raw!$G:$G,Geography!BT$6,Raw!$C:$C,Geography!$A$6),SUMIFS(Raw!$H:$H,Raw!$A:$A,Geography!$B16,Raw!$G:$G,Geography!BT$6,Raw!$E:$E,Geography!$A$6)))</f>
        <v>22261</v>
      </c>
      <c r="BU16" s="99">
        <f>IF($B$6="Region",SUMIFS(Raw!$H:$H,Raw!$A:$A,Geography!$B16,Raw!$G:$G,Geography!BU$6,Raw!$I:$I,Geography!$A$6),IF($B$6="Provider",SUMIFS(Raw!$H:$H,Raw!$A:$A,Geography!$B16,Raw!$G:$G,Geography!BU$6,Raw!$C:$C,Geography!$A$6),SUMIFS(Raw!$H:$H,Raw!$A:$A,Geography!$B16,Raw!$G:$G,Geography!BU$6,Raw!$E:$E,Geography!$A$6)))</f>
        <v>12812</v>
      </c>
      <c r="BV16" s="99">
        <f>IF($B$6="Region",SUMIFS(Raw!$H:$H,Raw!$A:$A,Geography!$B16,Raw!$G:$G,Geography!BV$6,Raw!$I:$I,Geography!$A$6),IF($B$6="Provider",SUMIFS(Raw!$H:$H,Raw!$A:$A,Geography!$B16,Raw!$G:$G,Geography!BV$6,Raw!$C:$C,Geography!$A$6),SUMIFS(Raw!$H:$H,Raw!$A:$A,Geography!$B16,Raw!$G:$G,Geography!BV$6,Raw!$E:$E,Geography!$A$6)))</f>
        <v>35084</v>
      </c>
      <c r="BW16" s="99">
        <f>IF($B$6="Region",SUMIFS(Raw!$H:$H,Raw!$A:$A,Geography!$B16,Raw!$G:$G,Geography!BW$6,Raw!$I:$I,Geography!$A$6),IF($B$6="Provider",SUMIFS(Raw!$H:$H,Raw!$A:$A,Geography!$B16,Raw!$G:$G,Geography!BW$6,Raw!$C:$C,Geography!$A$6),SUMIFS(Raw!$H:$H,Raw!$A:$A,Geography!$B16,Raw!$G:$G,Geography!BW$6,Raw!$E:$E,Geography!$A$6)))</f>
        <v>11008</v>
      </c>
      <c r="BX16" s="99">
        <f>IF($B$6="Region",SUMIFS(Raw!$H:$H,Raw!$A:$A,Geography!$B16,Raw!$G:$G,Geography!BX$6,Raw!$I:$I,Geography!$A$6),IF($B$6="Provider",SUMIFS(Raw!$H:$H,Raw!$A:$A,Geography!$B16,Raw!$G:$G,Geography!BX$6,Raw!$C:$C,Geography!$A$6),SUMIFS(Raw!$H:$H,Raw!$A:$A,Geography!$B16,Raw!$G:$G,Geography!BX$6,Raw!$E:$E,Geography!$A$6)))</f>
        <v>16561</v>
      </c>
      <c r="BY16" s="99">
        <f>IF($B$6="Region",SUMIFS(Raw!$H:$H,Raw!$A:$A,Geography!$B16,Raw!$G:$G,Geography!BY$6,Raw!$I:$I,Geography!$A$6),IF($B$6="Provider",SUMIFS(Raw!$H:$H,Raw!$A:$A,Geography!$B16,Raw!$G:$G,Geography!BY$6,Raw!$C:$C,Geography!$A$6),SUMIFS(Raw!$H:$H,Raw!$A:$A,Geography!$B16,Raw!$G:$G,Geography!BY$6,Raw!$E:$E,Geography!$A$6)))</f>
        <v>12654</v>
      </c>
      <c r="BZ16" s="99">
        <f>IF($B$6="Region",SUMIFS(Raw!$H:$H,Raw!$A:$A,Geography!$B16,Raw!$G:$G,Geography!BZ$6,Raw!$I:$I,Geography!$A$6),IF($B$6="Provider",SUMIFS(Raw!$H:$H,Raw!$A:$A,Geography!$B16,Raw!$G:$G,Geography!BZ$6,Raw!$C:$C,Geography!$A$6),SUMIFS(Raw!$H:$H,Raw!$A:$A,Geography!$B16,Raw!$G:$G,Geography!BZ$6,Raw!$E:$E,Geography!$A$6)))</f>
        <v>61997</v>
      </c>
      <c r="CA16" s="99">
        <f>IF($B$6="Region",SUMIFS(Raw!$H:$H,Raw!$A:$A,Geography!$B16,Raw!$G:$G,Geography!CA$6,Raw!$I:$I,Geography!$A$6),IF($B$6="Provider",SUMIFS(Raw!$H:$H,Raw!$A:$A,Geography!$B16,Raw!$G:$G,Geography!CA$6,Raw!$C:$C,Geography!$A$6),SUMIFS(Raw!$H:$H,Raw!$A:$A,Geography!$B16,Raw!$G:$G,Geography!CA$6,Raw!$E:$E,Geography!$A$6)))</f>
        <v>39723</v>
      </c>
      <c r="CB16" s="99">
        <f>IF($B$6="Region",SUMIFS(Raw!$H:$H,Raw!$A:$A,Geography!$B16,Raw!$G:$G,Geography!CB$6,Raw!$I:$I,Geography!$A$6),IF($B$6="Provider",SUMIFS(Raw!$H:$H,Raw!$A:$A,Geography!$B16,Raw!$G:$G,Geography!CB$6,Raw!$C:$C,Geography!$A$6),SUMIFS(Raw!$H:$H,Raw!$A:$A,Geography!$B16,Raw!$G:$G,Geography!CB$6,Raw!$E:$E,Geography!$A$6)))</f>
        <v>43691</v>
      </c>
      <c r="CC16" s="99">
        <f>IF($B$6="Region",SUMIFS(Raw!$H:$H,Raw!$A:$A,Geography!$B16,Raw!$G:$G,Geography!CC$6,Raw!$I:$I,Geography!$A$6),IF($B$6="Provider",SUMIFS(Raw!$H:$H,Raw!$A:$A,Geography!$B16,Raw!$G:$G,Geography!CC$6,Raw!$C:$C,Geography!$A$6),SUMIFS(Raw!$H:$H,Raw!$A:$A,Geography!$B16,Raw!$G:$G,Geography!CC$6,Raw!$E:$E,Geography!$A$6)))</f>
        <v>37483</v>
      </c>
      <c r="CD16" s="99">
        <f>IF($B$6="Region",SUMIFS(Raw!$H:$H,Raw!$A:$A,Geography!$B16,Raw!$G:$G,Geography!CD$6,Raw!$I:$I,Geography!$A$6),IF($B$6="Provider",SUMIFS(Raw!$H:$H,Raw!$A:$A,Geography!$B16,Raw!$G:$G,Geography!CD$6,Raw!$C:$C,Geography!$A$6),SUMIFS(Raw!$H:$H,Raw!$A:$A,Geography!$B16,Raw!$G:$G,Geography!CD$6,Raw!$E:$E,Geography!$A$6)))</f>
        <v>8266</v>
      </c>
      <c r="CE16" s="99">
        <f>IF($B$6="Region",SUMIFS(Raw!$H:$H,Raw!$A:$A,Geography!$B16,Raw!$G:$G,Geography!CE$6,Raw!$I:$I,Geography!$A$6),IF($B$6="Provider",SUMIFS(Raw!$H:$H,Raw!$A:$A,Geography!$B16,Raw!$G:$G,Geography!CE$6,Raw!$C:$C,Geography!$A$6),SUMIFS(Raw!$H:$H,Raw!$A:$A,Geography!$B16,Raw!$G:$G,Geography!CE$6,Raw!$E:$E,Geography!$A$6)))</f>
        <v>5786</v>
      </c>
      <c r="CF16" s="99">
        <f>IF($B$6="Region",SUMIFS(Raw!$H:$H,Raw!$A:$A,Geography!$B16,Raw!$G:$G,Geography!CF$6,Raw!$I:$I,Geography!$A$6),IF($B$6="Provider",SUMIFS(Raw!$H:$H,Raw!$A:$A,Geography!$B16,Raw!$G:$G,Geography!CF$6,Raw!$C:$C,Geography!$A$6),SUMIFS(Raw!$H:$H,Raw!$A:$A,Geography!$B16,Raw!$G:$G,Geography!CF$6,Raw!$E:$E,Geography!$A$6)))</f>
        <v>1043</v>
      </c>
      <c r="CG16" s="99">
        <f>IF($B$6="Region",SUMIFS(Raw!$H:$H,Raw!$A:$A,Geography!$B16,Raw!$G:$G,Geography!CG$6,Raw!$I:$I,Geography!$A$6),IF($B$6="Provider",SUMIFS(Raw!$H:$H,Raw!$A:$A,Geography!$B16,Raw!$G:$G,Geography!CG$6,Raw!$C:$C,Geography!$A$6),SUMIFS(Raw!$H:$H,Raw!$A:$A,Geography!$B16,Raw!$G:$G,Geography!CG$6,Raw!$E:$E,Geography!$A$6)))</f>
        <v>977</v>
      </c>
      <c r="CH16" s="99">
        <f>IF($B$6="Region",SUMIFS(Raw!$H:$H,Raw!$A:$A,Geography!$B16,Raw!$G:$G,Geography!CH$6,Raw!$I:$I,Geography!$A$6),IF($B$6="Provider",SUMIFS(Raw!$H:$H,Raw!$A:$A,Geography!$B16,Raw!$G:$G,Geography!CH$6,Raw!$C:$C,Geography!$A$6),SUMIFS(Raw!$H:$H,Raw!$A:$A,Geography!$B16,Raw!$G:$G,Geography!CH$6,Raw!$E:$E,Geography!$A$6)))</f>
        <v>6413</v>
      </c>
      <c r="CI16" s="99">
        <f>IF($B$6="Region",SUMIFS(Raw!$H:$H,Raw!$A:$A,Geography!$B16,Raw!$G:$G,Geography!CI$6,Raw!$I:$I,Geography!$A$6),IF($B$6="Provider",SUMIFS(Raw!$H:$H,Raw!$A:$A,Geography!$B16,Raw!$G:$G,Geography!CI$6,Raw!$C:$C,Geography!$A$6),SUMIFS(Raw!$H:$H,Raw!$A:$A,Geography!$B16,Raw!$G:$G,Geography!CI$6,Raw!$E:$E,Geography!$A$6)))</f>
        <v>6095</v>
      </c>
      <c r="CJ16" s="99">
        <f>IF($B$6="Region",SUMIFS(Raw!$H:$H,Raw!$A:$A,Geography!$B16,Raw!$G:$G,Geography!CJ$6,Raw!$I:$I,Geography!$A$6),IF($B$6="Provider",SUMIFS(Raw!$H:$H,Raw!$A:$A,Geography!$B16,Raw!$G:$G,Geography!CJ$6,Raw!$C:$C,Geography!$A$6),SUMIFS(Raw!$H:$H,Raw!$A:$A,Geography!$B16,Raw!$G:$G,Geography!CJ$6,Raw!$E:$E,Geography!$A$6)))</f>
        <v>3884</v>
      </c>
      <c r="CK16" s="99">
        <f>IF($B$6="Region",SUMIFS(Raw!$H:$H,Raw!$A:$A,Geography!$B16,Raw!$G:$G,Geography!CK$6,Raw!$I:$I,Geography!$A$6),IF($B$6="Provider",SUMIFS(Raw!$H:$H,Raw!$A:$A,Geography!$B16,Raw!$G:$G,Geography!CK$6,Raw!$C:$C,Geography!$A$6),SUMIFS(Raw!$H:$H,Raw!$A:$A,Geography!$B16,Raw!$G:$G,Geography!CK$6,Raw!$E:$E,Geography!$A$6)))</f>
        <v>1236</v>
      </c>
      <c r="CL16" s="99">
        <f>IF($B$6="Region",SUMIFS(Raw!$H:$H,Raw!$A:$A,Geography!$B16,Raw!$G:$G,Geography!CL$6,Raw!$I:$I,Geography!$A$6),IF($B$6="Provider",SUMIFS(Raw!$H:$H,Raw!$A:$A,Geography!$B16,Raw!$G:$G,Geography!CL$6,Raw!$C:$C,Geography!$A$6),SUMIFS(Raw!$H:$H,Raw!$A:$A,Geography!$B16,Raw!$G:$G,Geography!CL$6,Raw!$E:$E,Geography!$A$6)))</f>
        <v>5391</v>
      </c>
      <c r="CM16" s="99">
        <f>IF($B$6="Region",SUMIFS(Raw!$H:$H,Raw!$A:$A,Geography!$B16,Raw!$G:$G,Geography!CM$6,Raw!$I:$I,Geography!$A$6),IF($B$6="Provider",SUMIFS(Raw!$H:$H,Raw!$A:$A,Geography!$B16,Raw!$G:$G,Geography!CM$6,Raw!$C:$C,Geography!$A$6),SUMIFS(Raw!$H:$H,Raw!$A:$A,Geography!$B16,Raw!$G:$G,Geography!CM$6,Raw!$E:$E,Geography!$A$6)))</f>
        <v>2715</v>
      </c>
    </row>
    <row r="17" spans="1:91" x14ac:dyDescent="0.25">
      <c r="B17" s="14">
        <v>45901</v>
      </c>
      <c r="D17" s="99">
        <f>IF($B$6="Region",SUMIFS(Raw!$H:$H,Raw!$A:$A,Geography!$B17,Raw!$G:$G,Geography!D$6,Raw!$I:$I,Geography!$A$6),IF($B$6="Provider",SUMIFS(Raw!$H:$H,Raw!$A:$A,Geography!$B17,Raw!$G:$G,Geography!D$6,Raw!$C:$C,Geography!$A$6),SUMIFS(Raw!$H:$H,Raw!$A:$A,Geography!$B17,Raw!$G:$G,Geography!D$6,Raw!$E:$E,Geography!$A$6)))</f>
        <v>1527381</v>
      </c>
      <c r="E17" s="99">
        <f>IF($B$6="Region",SUMIFS(Raw!$H:$H,Raw!$A:$A,Geography!$B17,Raw!$G:$G,Geography!E$6,Raw!$I:$I,Geography!$A$6),IF($B$6="Provider",SUMIFS(Raw!$H:$H,Raw!$A:$A,Geography!$B17,Raw!$G:$G,Geography!E$6,Raw!$C:$C,Geography!$A$6),SUMIFS(Raw!$H:$H,Raw!$A:$A,Geography!$B17,Raw!$G:$G,Geography!E$6,Raw!$E:$E,Geography!$A$6)))</f>
        <v>969510</v>
      </c>
      <c r="F17" s="99">
        <f>IF($B$6="Region",SUMIFS(Raw!$H:$H,Raw!$A:$A,Geography!$B17,Raw!$G:$G,Geography!F$6,Raw!$I:$I,Geography!$A$6),IF($B$6="Provider",SUMIFS(Raw!$H:$H,Raw!$A:$A,Geography!$B17,Raw!$G:$G,Geography!F$6,Raw!$C:$C,Geography!$A$6),SUMIFS(Raw!$H:$H,Raw!$A:$A,Geography!$B17,Raw!$G:$G,Geography!F$6,Raw!$E:$E,Geography!$A$6)))</f>
        <v>1429490</v>
      </c>
      <c r="G17" s="99">
        <f>IF($B$6="Region",SUMIFS(Raw!$H:$H,Raw!$A:$A,Geography!$B17,Raw!$G:$G,Geography!G$6,Raw!$I:$I,Geography!$A$6),IF($B$6="Provider",SUMIFS(Raw!$H:$H,Raw!$A:$A,Geography!$B17,Raw!$G:$G,Geography!G$6,Raw!$C:$C,Geography!$A$6),SUMIFS(Raw!$H:$H,Raw!$A:$A,Geography!$B17,Raw!$G:$G,Geography!G$6,Raw!$E:$E,Geography!$A$6)))</f>
        <v>1182138</v>
      </c>
      <c r="H17" s="99">
        <f>IF($B$6="Region",SUMIFS(Raw!$H:$H,Raw!$A:$A,Geography!$B17,Raw!$G:$G,Geography!H$6,Raw!$I:$I,Geography!$A$6),IF($B$6="Provider",SUMIFS(Raw!$H:$H,Raw!$A:$A,Geography!$B17,Raw!$G:$G,Geography!H$6,Raw!$C:$C,Geography!$A$6),SUMIFS(Raw!$H:$H,Raw!$A:$A,Geography!$B17,Raw!$G:$G,Geography!H$6,Raw!$E:$E,Geography!$A$6)))</f>
        <v>42825</v>
      </c>
      <c r="I17" s="99">
        <f>IF($B$6="Region",SUMIFS(Raw!$H:$H,Raw!$A:$A,Geography!$B17,Raw!$G:$G,Geography!I$6,Raw!$I:$I,Geography!$A$6),IF($B$6="Provider",SUMIFS(Raw!$H:$H,Raw!$A:$A,Geography!$B17,Raw!$G:$G,Geography!I$6,Raw!$C:$C,Geography!$A$6),SUMIFS(Raw!$H:$H,Raw!$A:$A,Geography!$B17,Raw!$G:$G,Geography!I$6,Raw!$E:$E,Geography!$A$6)))</f>
        <v>68875968</v>
      </c>
      <c r="J17" s="99" t="str">
        <f>IF($B$6="Area", SUMIFS(Raw!$H:$H,Raw!$A:$A,Geography!$B17,Raw!$G:$G,Geography!J$6,Raw!$E:$E,Geography!$A$6), " ")</f>
        <v xml:space="preserve"> </v>
      </c>
      <c r="K17" s="99" t="str">
        <f>IF($B$6="Area", SUMIFS(Raw!$H:$H,Raw!$A:$A,Geography!$B17,Raw!$G:$G,Geography!K$6,Raw!$E:$E,Geography!$A$6), " ")</f>
        <v xml:space="preserve"> </v>
      </c>
      <c r="L17" s="99">
        <f>IF($B$6="Region",SUMIFS(Raw!$H:$H,Raw!$A:$A,Geography!$B17,Raw!$G:$G,Geography!L$6,Raw!$I:$I,Geography!$A$6),IF($B$6="Provider",SUMIFS(Raw!$H:$H,Raw!$A:$A,Geography!$B17,Raw!$G:$G,Geography!L$6,Raw!$C:$C,Geography!$A$6),SUMIFS(Raw!$H:$H,Raw!$A:$A,Geography!$B17,Raw!$G:$G,Geography!L$6,Raw!$E:$E,Geography!$A$6)))</f>
        <v>9289947</v>
      </c>
      <c r="M17" s="99">
        <f>IF($B$6="Region",SUMIFS(Raw!$H:$H,Raw!$A:$A,Geography!$B17,Raw!$G:$G,Geography!M$6,Raw!$I:$I,Geography!$A$6),IF($B$6="Provider",SUMIFS(Raw!$H:$H,Raw!$A:$A,Geography!$B17,Raw!$G:$G,Geography!M$6,Raw!$C:$C,Geography!$A$6),SUMIFS(Raw!$H:$H,Raw!$A:$A,Geography!$B17,Raw!$G:$G,Geography!M$6,Raw!$E:$E,Geography!$A$6)))</f>
        <v>398969</v>
      </c>
      <c r="N17" s="99">
        <f>IF($B$6="Region",SUMIFS(Raw!$H:$H,Raw!$A:$A,Geography!$B17,Raw!$G:$G,Geography!N$6,Raw!$I:$I,Geography!$A$6),IF($B$6="Provider",SUMIFS(Raw!$H:$H,Raw!$A:$A,Geography!$B17,Raw!$G:$G,Geography!N$6,Raw!$C:$C,Geography!$A$6),SUMIFS(Raw!$H:$H,Raw!$A:$A,Geography!$B17,Raw!$G:$G,Geography!N$6,Raw!$E:$E,Geography!$A$6)))</f>
        <v>1822839783</v>
      </c>
      <c r="O17" s="99">
        <f>IF($B$6="Region",SUMIFS(Raw!$H:$H,Raw!$A:$A,Geography!$B17,Raw!$G:$G,Geography!O$6,Raw!$I:$I,Geography!$A$6),IF($B$6="Provider",SUMIFS(Raw!$H:$H,Raw!$A:$A,Geography!$B17,Raw!$G:$G,Geography!O$6,Raw!$C:$C,Geography!$A$6),SUMIFS(Raw!$H:$H,Raw!$A:$A,Geography!$B17,Raw!$G:$G,Geography!O$6,Raw!$E:$E,Geography!$A$6)))</f>
        <v>1341443</v>
      </c>
      <c r="P17" s="99">
        <f>IF($B$6="Region",SUMIFS(Raw!$H:$H,Raw!$A:$A,Geography!$B17,Raw!$G:$G,Geography!P$6,Raw!$I:$I,Geography!$A$6),IF($B$6="Provider",SUMIFS(Raw!$H:$H,Raw!$A:$A,Geography!$B17,Raw!$G:$G,Geography!P$6,Raw!$C:$C,Geography!$A$6),SUMIFS(Raw!$H:$H,Raw!$A:$A,Geography!$B17,Raw!$G:$G,Geography!P$6,Raw!$E:$E,Geography!$A$6)))</f>
        <v>36064</v>
      </c>
      <c r="Q17" s="99">
        <f>IF($B$6="Region",SUMIFS(Raw!$H:$H,Raw!$A:$A,Geography!$B17,Raw!$G:$G,Geography!Q$6,Raw!$I:$I,Geography!$A$6),IF($B$6="Provider",SUMIFS(Raw!$H:$H,Raw!$A:$A,Geography!$B17,Raw!$G:$G,Geography!Q$6,Raw!$C:$C,Geography!$A$6),SUMIFS(Raw!$H:$H,Raw!$A:$A,Geography!$B17,Raw!$G:$G,Geography!Q$6,Raw!$E:$E,Geography!$A$6)))</f>
        <v>790546</v>
      </c>
      <c r="R17" s="99">
        <f>IF($B$6="Region",SUMIFS(Raw!$H:$H,Raw!$A:$A,Geography!$B17,Raw!$G:$G,Geography!R$6,Raw!$I:$I,Geography!$A$6),IF($B$6="Provider",SUMIFS(Raw!$H:$H,Raw!$A:$A,Geography!$B17,Raw!$G:$G,Geography!R$6,Raw!$C:$C,Geography!$A$6),SUMIFS(Raw!$H:$H,Raw!$A:$A,Geography!$B17,Raw!$G:$G,Geography!R$6,Raw!$E:$E,Geography!$A$6)))</f>
        <v>294651</v>
      </c>
      <c r="S17" s="99">
        <f>IF($B$6="Region",SUMIFS(Raw!$H:$H,Raw!$A:$A,Geography!$B17,Raw!$G:$G,Geography!S$6,Raw!$I:$I,Geography!$A$6),IF($B$6="Provider",SUMIFS(Raw!$H:$H,Raw!$A:$A,Geography!$B17,Raw!$G:$G,Geography!S$6,Raw!$C:$C,Geography!$A$6),SUMIFS(Raw!$H:$H,Raw!$A:$A,Geography!$B17,Raw!$G:$G,Geography!S$6,Raw!$E:$E,Geography!$A$6)))</f>
        <v>210941</v>
      </c>
      <c r="T17" s="99">
        <f>IF($B$6="Region",SUMIFS(Raw!$H:$H,Raw!$A:$A,Geography!$B17,Raw!$G:$G,Geography!T$6,Raw!$I:$I,Geography!$A$6),IF($B$6="Provider",SUMIFS(Raw!$H:$H,Raw!$A:$A,Geography!$B17,Raw!$G:$G,Geography!T$6,Raw!$C:$C,Geography!$A$6),SUMIFS(Raw!$H:$H,Raw!$A:$A,Geography!$B17,Raw!$G:$G,Geography!T$6,Raw!$E:$E,Geography!$A$6)))</f>
        <v>9241</v>
      </c>
      <c r="U17" s="99">
        <f>IF($B$6="Region",SUMIFS(Raw!$H:$H,Raw!$A:$A,Geography!$B17,Raw!$G:$G,Geography!U$6,Raw!$I:$I,Geography!$A$6),IF($B$6="Provider",SUMIFS(Raw!$H:$H,Raw!$A:$A,Geography!$B17,Raw!$G:$G,Geography!U$6,Raw!$C:$C,Geography!$A$6),SUMIFS(Raw!$H:$H,Raw!$A:$A,Geography!$B17,Raw!$G:$G,Geography!U$6,Raw!$E:$E,Geography!$A$6)))</f>
        <v>601191</v>
      </c>
      <c r="V17" s="99">
        <f>IF($B$6="Region",SUMIFS(Raw!$H:$H,Raw!$A:$A,Geography!$B17,Raw!$G:$G,Geography!V$6,Raw!$I:$I,Geography!$A$6),IF($B$6="Provider",SUMIFS(Raw!$H:$H,Raw!$A:$A,Geography!$B17,Raw!$G:$G,Geography!V$6,Raw!$C:$C,Geography!$A$6),SUMIFS(Raw!$H:$H,Raw!$A:$A,Geography!$B17,Raw!$G:$G,Geography!V$6,Raw!$E:$E,Geography!$A$6)))</f>
        <v>11147</v>
      </c>
      <c r="W17" s="99">
        <f>IF($B$6="Region",SUMIFS(Raw!$H:$H,Raw!$A:$A,Geography!$B17,Raw!$G:$G,Geography!W$6,Raw!$I:$I,Geography!$A$6),IF($B$6="Provider",SUMIFS(Raw!$H:$H,Raw!$A:$A,Geography!$B17,Raw!$G:$G,Geography!W$6,Raw!$C:$C,Geography!$A$6),SUMIFS(Raw!$H:$H,Raw!$A:$A,Geography!$B17,Raw!$G:$G,Geography!W$6,Raw!$E:$E,Geography!$A$6)))</f>
        <v>283006</v>
      </c>
      <c r="X17" s="99">
        <f>IF($B$6="Region",SUMIFS(Raw!$H:$H,Raw!$A:$A,Geography!$B17,Raw!$G:$G,Geography!X$6,Raw!$I:$I,Geography!$A$6),IF($B$6="Provider",SUMIFS(Raw!$H:$H,Raw!$A:$A,Geography!$B17,Raw!$G:$G,Geography!X$6,Raw!$C:$C,Geography!$A$6),SUMIFS(Raw!$H:$H,Raw!$A:$A,Geography!$B17,Raw!$G:$G,Geography!X$6,Raw!$E:$E,Geography!$A$6)))</f>
        <v>107130</v>
      </c>
      <c r="Y17" s="99" t="str">
        <f>IF($B$6="Area", SUMIFS(Raw!$H:$H,Raw!$A:$A,Geography!$B17,Raw!$G:$G,Geography!Y$6,Raw!$E:$E,Geography!$A$6), " ")</f>
        <v xml:space="preserve"> </v>
      </c>
      <c r="Z17" s="99" t="str">
        <f>IF($B$6="Area", SUMIFS(Raw!$H:$H,Raw!$A:$A,Geography!$B17,Raw!$G:$G,Geography!Z$6,Raw!$E:$E,Geography!$A$6), " ")</f>
        <v xml:space="preserve"> </v>
      </c>
      <c r="AA17" s="99">
        <f>IF($B$6="Region",SUMIFS(Raw!$H:$H,Raw!$A:$A,Geography!$B17,Raw!$G:$G,Geography!AA$6,Raw!$I:$I,Geography!$A$6),IF($B$6="Provider",SUMIFS(Raw!$H:$H,Raw!$A:$A,Geography!$B17,Raw!$G:$G,Geography!AA$6,Raw!$C:$C,Geography!$A$6),SUMIFS(Raw!$H:$H,Raw!$A:$A,Geography!$B17,Raw!$G:$G,Geography!AA$6,Raw!$E:$E,Geography!$A$6)))</f>
        <v>69031</v>
      </c>
      <c r="AB17" s="99">
        <f>IF($B$6="Region",SUMIFS(Raw!$H:$H,Raw!$A:$A,Geography!$B17,Raw!$G:$G,Geography!AB$6,Raw!$I:$I,Geography!$A$6),IF($B$6="Provider",SUMIFS(Raw!$H:$H,Raw!$A:$A,Geography!$B17,Raw!$G:$G,Geography!AB$6,Raw!$C:$C,Geography!$A$6),SUMIFS(Raw!$H:$H,Raw!$A:$A,Geography!$B17,Raw!$G:$G,Geography!AB$6,Raw!$E:$E,Geography!$A$6)))</f>
        <v>33455</v>
      </c>
      <c r="AC17" s="99" t="str">
        <f>IF($B$6="Area", SUMIFS(Raw!$H:$H,Raw!$A:$A,Geography!$B17,Raw!$G:$G,Geography!AC$6,Raw!$E:$E,Geography!$A$6), " ")</f>
        <v xml:space="preserve"> </v>
      </c>
      <c r="AD17" s="99" t="str">
        <f>IF($B$6="Area", SUMIFS(Raw!$H:$H,Raw!$A:$A,Geography!$B17,Raw!$G:$G,Geography!AD$6,Raw!$E:$E,Geography!$A$6), " ")</f>
        <v xml:space="preserve"> </v>
      </c>
      <c r="AE17" s="99">
        <f>IF($B$6="Region",SUMIFS(Raw!$H:$H,Raw!$A:$A,Geography!$B17,Raw!$G:$G,Geography!AE$6,Raw!$I:$I,Geography!$A$6),IF($B$6="Provider",SUMIFS(Raw!$H:$H,Raw!$A:$A,Geography!$B17,Raw!$G:$G,Geography!AE$6,Raw!$C:$C,Geography!$A$6),SUMIFS(Raw!$H:$H,Raw!$A:$A,Geography!$B17,Raw!$G:$G,Geography!AE$6,Raw!$E:$E,Geography!$A$6)))</f>
        <v>1346382</v>
      </c>
      <c r="AF17" s="99">
        <f>IF($B$6="Region",SUMIFS(Raw!$H:$H,Raw!$A:$A,Geography!$B17,Raw!$G:$G,Geography!AF$6,Raw!$I:$I,Geography!$A$6),IF($B$6="Provider",SUMIFS(Raw!$H:$H,Raw!$A:$A,Geography!$B17,Raw!$G:$G,Geography!AF$6,Raw!$C:$C,Geography!$A$6),SUMIFS(Raw!$H:$H,Raw!$A:$A,Geography!$B17,Raw!$G:$G,Geography!AF$6,Raw!$E:$E,Geography!$A$6)))</f>
        <v>166055</v>
      </c>
      <c r="AG17" s="99">
        <f>IF($B$6="Region",SUMIFS(Raw!$H:$H,Raw!$A:$A,Geography!$B17,Raw!$G:$G,Geography!AG$6,Raw!$I:$I,Geography!$A$6),IF($B$6="Provider",SUMIFS(Raw!$H:$H,Raw!$A:$A,Geography!$B17,Raw!$G:$G,Geography!AG$6,Raw!$C:$C,Geography!$A$6),SUMIFS(Raw!$H:$H,Raw!$A:$A,Geography!$B17,Raw!$G:$G,Geography!AG$6,Raw!$E:$E,Geography!$A$6)))</f>
        <v>190525</v>
      </c>
      <c r="AH17" s="99">
        <f>IF($B$6="Region",SUMIFS(Raw!$H:$H,Raw!$A:$A,Geography!$B17,Raw!$G:$G,Geography!AH$6,Raw!$I:$I,Geography!$A$6),IF($B$6="Provider",SUMIFS(Raw!$H:$H,Raw!$A:$A,Geography!$B17,Raw!$G:$G,Geography!AH$6,Raw!$C:$C,Geography!$A$6),SUMIFS(Raw!$H:$H,Raw!$A:$A,Geography!$B17,Raw!$G:$G,Geography!AH$6,Raw!$E:$E,Geography!$A$6)))</f>
        <v>100157</v>
      </c>
      <c r="AI17" s="99">
        <f>IF($B$6="Region",SUMIFS(Raw!$H:$H,Raw!$A:$A,Geography!$B17,Raw!$G:$G,Geography!AI$6,Raw!$I:$I,Geography!$A$6),IF($B$6="Provider",SUMIFS(Raw!$H:$H,Raw!$A:$A,Geography!$B17,Raw!$G:$G,Geography!AI$6,Raw!$C:$C,Geography!$A$6),SUMIFS(Raw!$H:$H,Raw!$A:$A,Geography!$B17,Raw!$G:$G,Geography!AI$6,Raw!$E:$E,Geography!$A$6)))</f>
        <v>785</v>
      </c>
      <c r="AJ17" s="99">
        <f>IF($B$6="Region",SUMIFS(Raw!$H:$H,Raw!$A:$A,Geography!$B17,Raw!$G:$G,Geography!AJ$6,Raw!$I:$I,Geography!$A$6),IF($B$6="Provider",SUMIFS(Raw!$H:$H,Raw!$A:$A,Geography!$B17,Raw!$G:$G,Geography!AJ$6,Raw!$C:$C,Geography!$A$6),SUMIFS(Raw!$H:$H,Raw!$A:$A,Geography!$B17,Raw!$G:$G,Geography!AJ$6,Raw!$E:$E,Geography!$A$6)))</f>
        <v>87204</v>
      </c>
      <c r="AK17" s="99">
        <f>IF($B$6="Region",SUMIFS(Raw!$H:$H,Raw!$A:$A,Geography!$B17,Raw!$G:$G,Geography!AK$6,Raw!$I:$I,Geography!$A$6),IF($B$6="Provider",SUMIFS(Raw!$H:$H,Raw!$A:$A,Geography!$B17,Raw!$G:$G,Geography!AK$6,Raw!$C:$C,Geography!$A$6),SUMIFS(Raw!$H:$H,Raw!$A:$A,Geography!$B17,Raw!$G:$G,Geography!AK$6,Raw!$E:$E,Geography!$A$6)))</f>
        <v>5038</v>
      </c>
      <c r="AL17" s="99">
        <f>IF($B$6="Region",SUMIFS(Raw!$H:$H,Raw!$A:$A,Geography!$B17,Raw!$G:$G,Geography!AL$6,Raw!$I:$I,Geography!$A$6),IF($B$6="Provider",SUMIFS(Raw!$H:$H,Raw!$A:$A,Geography!$B17,Raw!$G:$G,Geography!AL$6,Raw!$C:$C,Geography!$A$6),SUMIFS(Raw!$H:$H,Raw!$A:$A,Geography!$B17,Raw!$G:$G,Geography!AL$6,Raw!$E:$E,Geography!$A$6)))</f>
        <v>43351</v>
      </c>
      <c r="AM17" s="99">
        <f>IF($B$6="Region",SUMIFS(Raw!$H:$H,Raw!$A:$A,Geography!$B17,Raw!$G:$G,Geography!AM$6,Raw!$I:$I,Geography!$A$6),IF($B$6="Provider",SUMIFS(Raw!$H:$H,Raw!$A:$A,Geography!$B17,Raw!$G:$G,Geography!AM$6,Raw!$C:$C,Geography!$A$6),SUMIFS(Raw!$H:$H,Raw!$A:$A,Geography!$B17,Raw!$G:$G,Geography!AM$6,Raw!$E:$E,Geography!$A$6)))</f>
        <v>10047</v>
      </c>
      <c r="AN17" s="99">
        <f>IF($B$6="Region",SUMIFS(Raw!$H:$H,Raw!$A:$A,Geography!$B17,Raw!$G:$G,Geography!AN$6,Raw!$I:$I,Geography!$A$6),IF($B$6="Provider",SUMIFS(Raw!$H:$H,Raw!$A:$A,Geography!$B17,Raw!$G:$G,Geography!AN$6,Raw!$C:$C,Geography!$A$6),SUMIFS(Raw!$H:$H,Raw!$A:$A,Geography!$B17,Raw!$G:$G,Geography!AN$6,Raw!$E:$E,Geography!$A$6)))</f>
        <v>114472</v>
      </c>
      <c r="AO17" s="99">
        <f>IF($B$6="Region",SUMIFS(Raw!$H:$H,Raw!$A:$A,Geography!$B17,Raw!$G:$G,Geography!AO$6,Raw!$I:$I,Geography!$A$6),IF($B$6="Provider",SUMIFS(Raw!$H:$H,Raw!$A:$A,Geography!$B17,Raw!$G:$G,Geography!AO$6,Raw!$C:$C,Geography!$A$6),SUMIFS(Raw!$H:$H,Raw!$A:$A,Geography!$B17,Raw!$G:$G,Geography!AO$6,Raw!$E:$E,Geography!$A$6)))</f>
        <v>74897</v>
      </c>
      <c r="AP17" s="99">
        <f>IF($B$6="Region",SUMIFS(Raw!$H:$H,Raw!$A:$A,Geography!$B17,Raw!$G:$G,Geography!AP$6,Raw!$I:$I,Geography!$A$6),IF($B$6="Provider",SUMIFS(Raw!$H:$H,Raw!$A:$A,Geography!$B17,Raw!$G:$G,Geography!AP$6,Raw!$C:$C,Geography!$A$6),SUMIFS(Raw!$H:$H,Raw!$A:$A,Geography!$B17,Raw!$G:$G,Geography!AP$6,Raw!$E:$E,Geography!$A$6)))</f>
        <v>190580</v>
      </c>
      <c r="AQ17" s="99">
        <f>IF($B$6="Region",SUMIFS(Raw!$H:$H,Raw!$A:$A,Geography!$B17,Raw!$G:$G,Geography!AQ$6,Raw!$I:$I,Geography!$A$6),IF($B$6="Provider",SUMIFS(Raw!$H:$H,Raw!$A:$A,Geography!$B17,Raw!$G:$G,Geography!AQ$6,Raw!$C:$C,Geography!$A$6),SUMIFS(Raw!$H:$H,Raw!$A:$A,Geography!$B17,Raw!$G:$G,Geography!AQ$6,Raw!$E:$E,Geography!$A$6)))</f>
        <v>126958</v>
      </c>
      <c r="AR17" s="99">
        <f>IF($B$6="Region",SUMIFS(Raw!$H:$H,Raw!$A:$A,Geography!$B17,Raw!$G:$G,Geography!AR$6,Raw!$I:$I,Geography!$A$6),IF($B$6="Provider",SUMIFS(Raw!$H:$H,Raw!$A:$A,Geography!$B17,Raw!$G:$G,Geography!AR$6,Raw!$C:$C,Geography!$A$6),SUMIFS(Raw!$H:$H,Raw!$A:$A,Geography!$B17,Raw!$G:$G,Geography!AR$6,Raw!$E:$E,Geography!$A$6)))</f>
        <v>110320</v>
      </c>
      <c r="AS17" s="99">
        <f>IF($B$6="Region",SUMIFS(Raw!$H:$H,Raw!$A:$A,Geography!$B17,Raw!$G:$G,Geography!AS$6,Raw!$I:$I,Geography!$A$6),IF($B$6="Provider",SUMIFS(Raw!$H:$H,Raw!$A:$A,Geography!$B17,Raw!$G:$G,Geography!AS$6,Raw!$C:$C,Geography!$A$6),SUMIFS(Raw!$H:$H,Raw!$A:$A,Geography!$B17,Raw!$G:$G,Geography!AS$6,Raw!$E:$E,Geography!$A$6)))</f>
        <v>53047</v>
      </c>
      <c r="AT17" s="99">
        <f>IF($B$6="Region",SUMIFS(Raw!$H:$H,Raw!$A:$A,Geography!$B17,Raw!$G:$G,Geography!AT$6,Raw!$I:$I,Geography!$A$6),IF($B$6="Provider",SUMIFS(Raw!$H:$H,Raw!$A:$A,Geography!$B17,Raw!$G:$G,Geography!AT$6,Raw!$C:$C,Geography!$A$6),SUMIFS(Raw!$H:$H,Raw!$A:$A,Geography!$B17,Raw!$G:$G,Geography!AT$6,Raw!$E:$E,Geography!$A$6)))</f>
        <v>30298</v>
      </c>
      <c r="AU17" s="99">
        <f>IF($B$6="Region",SUMIFS(Raw!$H:$H,Raw!$A:$A,Geography!$B17,Raw!$G:$G,Geography!AU$6,Raw!$I:$I,Geography!$A$6),IF($B$6="Provider",SUMIFS(Raw!$H:$H,Raw!$A:$A,Geography!$B17,Raw!$G:$G,Geography!AU$6,Raw!$C:$C,Geography!$A$6),SUMIFS(Raw!$H:$H,Raw!$A:$A,Geography!$B17,Raw!$G:$G,Geography!AU$6,Raw!$E:$E,Geography!$A$6)))</f>
        <v>10740</v>
      </c>
      <c r="AV17" s="99">
        <f>IF($B$6="Region",SUMIFS(Raw!$H:$H,Raw!$A:$A,Geography!$B17,Raw!$G:$G,Geography!AV$6,Raw!$I:$I,Geography!$A$6),IF($B$6="Provider",SUMIFS(Raw!$H:$H,Raw!$A:$A,Geography!$B17,Raw!$G:$G,Geography!AV$6,Raw!$C:$C,Geography!$A$6),SUMIFS(Raw!$H:$H,Raw!$A:$A,Geography!$B17,Raw!$G:$G,Geography!AV$6,Raw!$E:$E,Geography!$A$6)))</f>
        <v>65435</v>
      </c>
      <c r="AW17" s="99">
        <f>IF($B$6="Region",SUMIFS(Raw!$H:$H,Raw!$A:$A,Geography!$B17,Raw!$G:$G,Geography!AW$6,Raw!$I:$I,Geography!$A$6),IF($B$6="Provider",SUMIFS(Raw!$H:$H,Raw!$A:$A,Geography!$B17,Raw!$G:$G,Geography!AW$6,Raw!$C:$C,Geography!$A$6),SUMIFS(Raw!$H:$H,Raw!$A:$A,Geography!$B17,Raw!$G:$G,Geography!AW$6,Raw!$E:$E,Geography!$A$6)))</f>
        <v>274948475</v>
      </c>
      <c r="AX17" s="99">
        <f>IF($B$6="Region",SUMIFS(Raw!$H:$H,Raw!$A:$A,Geography!$B17,Raw!$G:$G,Geography!AX$6,Raw!$I:$I,Geography!$A$6),IF($B$6="Provider",SUMIFS(Raw!$H:$H,Raw!$A:$A,Geography!$B17,Raw!$G:$G,Geography!AX$6,Raw!$C:$C,Geography!$A$6),SUMIFS(Raw!$H:$H,Raw!$A:$A,Geography!$B17,Raw!$G:$G,Geography!AX$6,Raw!$E:$E,Geography!$A$6)))</f>
        <v>154923</v>
      </c>
      <c r="AY17" s="99">
        <f>IF($B$6="Region",SUMIFS(Raw!$H:$H,Raw!$A:$A,Geography!$B17,Raw!$G:$G,Geography!AY$6,Raw!$I:$I,Geography!$A$6),IF($B$6="Provider",SUMIFS(Raw!$H:$H,Raw!$A:$A,Geography!$B17,Raw!$G:$G,Geography!AY$6,Raw!$C:$C,Geography!$A$6),SUMIFS(Raw!$H:$H,Raw!$A:$A,Geography!$B17,Raw!$G:$G,Geography!AY$6,Raw!$E:$E,Geography!$A$6)))</f>
        <v>79805</v>
      </c>
      <c r="AZ17" s="99">
        <f>IF($B$6="Region",SUMIFS(Raw!$H:$H,Raw!$A:$A,Geography!$B17,Raw!$G:$G,Geography!AZ$6,Raw!$I:$I,Geography!$A$6),IF($B$6="Provider",SUMIFS(Raw!$H:$H,Raw!$A:$A,Geography!$B17,Raw!$G:$G,Geography!AZ$6,Raw!$C:$C,Geography!$A$6),SUMIFS(Raw!$H:$H,Raw!$A:$A,Geography!$B17,Raw!$G:$G,Geography!AZ$6,Raw!$E:$E,Geography!$A$6)))</f>
        <v>6126</v>
      </c>
      <c r="BA17" s="99">
        <f>IF($B$6="Region",SUMIFS(Raw!$H:$H,Raw!$A:$A,Geography!$B17,Raw!$G:$G,Geography!BA$6,Raw!$I:$I,Geography!$A$6),IF($B$6="Provider",SUMIFS(Raw!$H:$H,Raw!$A:$A,Geography!$B17,Raw!$G:$G,Geography!BA$6,Raw!$C:$C,Geography!$A$6),SUMIFS(Raw!$H:$H,Raw!$A:$A,Geography!$B17,Raw!$G:$G,Geography!BA$6,Raw!$E:$E,Geography!$A$6)))</f>
        <v>39124</v>
      </c>
      <c r="BB17" s="99">
        <f>IF($B$6="Region",SUMIFS(Raw!$H:$H,Raw!$A:$A,Geography!$B17,Raw!$G:$G,Geography!BB$6,Raw!$I:$I,Geography!$A$6),IF($B$6="Provider",SUMIFS(Raw!$H:$H,Raw!$A:$A,Geography!$B17,Raw!$G:$G,Geography!BB$6,Raw!$C:$C,Geography!$A$6),SUMIFS(Raw!$H:$H,Raw!$A:$A,Geography!$B17,Raw!$G:$G,Geography!BB$6,Raw!$E:$E,Geography!$A$6)))</f>
        <v>203662533</v>
      </c>
      <c r="BC17" s="99">
        <f>IF($B$6="Region",SUMIFS(Raw!$H:$H,Raw!$A:$A,Geography!$B17,Raw!$G:$G,Geography!BC$6,Raw!$I:$I,Geography!$A$6),IF($B$6="Provider",SUMIFS(Raw!$H:$H,Raw!$A:$A,Geography!$B17,Raw!$G:$G,Geography!BC$6,Raw!$C:$C,Geography!$A$6),SUMIFS(Raw!$H:$H,Raw!$A:$A,Geography!$B17,Raw!$G:$G,Geography!BC$6,Raw!$E:$E,Geography!$A$6)))</f>
        <v>75457</v>
      </c>
      <c r="BD17" s="99">
        <f>IF($B$6="Region",SUMIFS(Raw!$H:$H,Raw!$A:$A,Geography!$B17,Raw!$G:$G,Geography!BD$6,Raw!$I:$I,Geography!$A$6),IF($B$6="Provider",SUMIFS(Raw!$H:$H,Raw!$A:$A,Geography!$B17,Raw!$G:$G,Geography!BD$6,Raw!$C:$C,Geography!$A$6),SUMIFS(Raw!$H:$H,Raw!$A:$A,Geography!$B17,Raw!$G:$G,Geography!BD$6,Raw!$E:$E,Geography!$A$6)))</f>
        <v>534151</v>
      </c>
      <c r="BE17" s="99">
        <f>IF($B$6="Region",SUMIFS(Raw!$H:$H,Raw!$A:$A,Geography!$B17,Raw!$G:$G,Geography!BE$6,Raw!$I:$I,Geography!$A$6),IF($B$6="Provider",SUMIFS(Raw!$H:$H,Raw!$A:$A,Geography!$B17,Raw!$G:$G,Geography!BE$6,Raw!$C:$C,Geography!$A$6),SUMIFS(Raw!$H:$H,Raw!$A:$A,Geography!$B17,Raw!$G:$G,Geography!BE$6,Raw!$E:$E,Geography!$A$6)))</f>
        <v>23222</v>
      </c>
      <c r="BF17" s="99">
        <f>IF($B$6="Region",SUMIFS(Raw!$H:$H,Raw!$A:$A,Geography!$B17,Raw!$G:$G,Geography!BF$6,Raw!$I:$I,Geography!$A$6),IF($B$6="Provider",SUMIFS(Raw!$H:$H,Raw!$A:$A,Geography!$B17,Raw!$G:$G,Geography!BF$6,Raw!$C:$C,Geography!$A$6),SUMIFS(Raw!$H:$H,Raw!$A:$A,Geography!$B17,Raw!$G:$G,Geography!BF$6,Raw!$E:$E,Geography!$A$6)))</f>
        <v>950496</v>
      </c>
      <c r="BG17" s="99">
        <f>IF($B$6="Region",SUMIFS(Raw!$H:$H,Raw!$A:$A,Geography!$B17,Raw!$G:$G,Geography!BG$6,Raw!$I:$I,Geography!$A$6),IF($B$6="Provider",SUMIFS(Raw!$H:$H,Raw!$A:$A,Geography!$B17,Raw!$G:$G,Geography!BG$6,Raw!$C:$C,Geography!$A$6),SUMIFS(Raw!$H:$H,Raw!$A:$A,Geography!$B17,Raw!$G:$G,Geography!BG$6,Raw!$E:$E,Geography!$A$6)))</f>
        <v>571</v>
      </c>
      <c r="BH17" s="99">
        <f>IF($B$6="Region",SUMIFS(Raw!$H:$H,Raw!$A:$A,Geography!$B17,Raw!$G:$G,Geography!BH$6,Raw!$I:$I,Geography!$A$6),IF($B$6="Provider",SUMIFS(Raw!$H:$H,Raw!$A:$A,Geography!$B17,Raw!$G:$G,Geography!BH$6,Raw!$C:$C,Geography!$A$6),SUMIFS(Raw!$H:$H,Raw!$A:$A,Geography!$B17,Raw!$G:$G,Geography!BH$6,Raw!$E:$E,Geography!$A$6)))</f>
        <v>680559</v>
      </c>
      <c r="BI17" s="99">
        <f>IF($B$6="Region",SUMIFS(Raw!$H:$H,Raw!$A:$A,Geography!$B17,Raw!$G:$G,Geography!BI$6,Raw!$I:$I,Geography!$A$6),IF($B$6="Provider",SUMIFS(Raw!$H:$H,Raw!$A:$A,Geography!$B17,Raw!$G:$G,Geography!BI$6,Raw!$C:$C,Geography!$A$6),SUMIFS(Raw!$H:$H,Raw!$A:$A,Geography!$B17,Raw!$G:$G,Geography!BI$6,Raw!$E:$E,Geography!$A$6)))</f>
        <v>287133</v>
      </c>
      <c r="BJ17" s="99">
        <f>IF($B$6="Region",SUMIFS(Raw!$H:$H,Raw!$A:$A,Geography!$B17,Raw!$G:$G,Geography!BJ$6,Raw!$I:$I,Geography!$A$6),IF($B$6="Provider",SUMIFS(Raw!$H:$H,Raw!$A:$A,Geography!$B17,Raw!$G:$G,Geography!BJ$6,Raw!$C:$C,Geography!$A$6),SUMIFS(Raw!$H:$H,Raw!$A:$A,Geography!$B17,Raw!$G:$G,Geography!BJ$6,Raw!$E:$E,Geography!$A$6)))</f>
        <v>197824</v>
      </c>
      <c r="BK17" s="99">
        <f>IF($B$6="Region",SUMIFS(Raw!$H:$H,Raw!$A:$A,Geography!$B17,Raw!$G:$G,Geography!BK$6,Raw!$I:$I,Geography!$A$6),IF($B$6="Provider",SUMIFS(Raw!$H:$H,Raw!$A:$A,Geography!$B17,Raw!$G:$G,Geography!BK$6,Raw!$C:$C,Geography!$A$6),SUMIFS(Raw!$H:$H,Raw!$A:$A,Geography!$B17,Raw!$G:$G,Geography!BK$6,Raw!$E:$E,Geography!$A$6)))</f>
        <v>106844</v>
      </c>
      <c r="BL17" s="99">
        <f>IF($B$6="Region",SUMIFS(Raw!$H:$H,Raw!$A:$A,Geography!$B17,Raw!$G:$G,Geography!BL$6,Raw!$I:$I,Geography!$A$6),IF($B$6="Provider",SUMIFS(Raw!$H:$H,Raw!$A:$A,Geography!$B17,Raw!$G:$G,Geography!BL$6,Raw!$C:$C,Geography!$A$6),SUMIFS(Raw!$H:$H,Raw!$A:$A,Geography!$B17,Raw!$G:$G,Geography!BL$6,Raw!$E:$E,Geography!$A$6)))</f>
        <v>257461</v>
      </c>
      <c r="BM17" s="99">
        <f>IF($B$6="Region",SUMIFS(Raw!$H:$H,Raw!$A:$A,Geography!$B17,Raw!$G:$G,Geography!BM$6,Raw!$I:$I,Geography!$A$6),IF($B$6="Provider",SUMIFS(Raw!$H:$H,Raw!$A:$A,Geography!$B17,Raw!$G:$G,Geography!BM$6,Raw!$C:$C,Geography!$A$6),SUMIFS(Raw!$H:$H,Raw!$A:$A,Geography!$B17,Raw!$G:$G,Geography!BM$6,Raw!$E:$E,Geography!$A$6)))</f>
        <v>74427</v>
      </c>
      <c r="BN17" s="99">
        <f>IF($B$6="Region",SUMIFS(Raw!$H:$H,Raw!$A:$A,Geography!$B17,Raw!$G:$G,Geography!BN$6,Raw!$I:$I,Geography!$A$6),IF($B$6="Provider",SUMIFS(Raw!$H:$H,Raw!$A:$A,Geography!$B17,Raw!$G:$G,Geography!BN$6,Raw!$C:$C,Geography!$A$6),SUMIFS(Raw!$H:$H,Raw!$A:$A,Geography!$B17,Raw!$G:$G,Geography!BN$6,Raw!$E:$E,Geography!$A$6)))</f>
        <v>94621</v>
      </c>
      <c r="BO17" s="99">
        <f>IF($B$6="Region",SUMIFS(Raw!$H:$H,Raw!$A:$A,Geography!$B17,Raw!$G:$G,Geography!BO$6,Raw!$I:$I,Geography!$A$6),IF($B$6="Provider",SUMIFS(Raw!$H:$H,Raw!$A:$A,Geography!$B17,Raw!$G:$G,Geography!BO$6,Raw!$C:$C,Geography!$A$6),SUMIFS(Raw!$H:$H,Raw!$A:$A,Geography!$B17,Raw!$G:$G,Geography!BO$6,Raw!$E:$E,Geography!$A$6)))</f>
        <v>37335</v>
      </c>
      <c r="BP17" s="99">
        <f>IF($B$6="Region",SUMIFS(Raw!$H:$H,Raw!$A:$A,Geography!$B17,Raw!$G:$G,Geography!BP$6,Raw!$I:$I,Geography!$A$6),IF($B$6="Provider",SUMIFS(Raw!$H:$H,Raw!$A:$A,Geography!$B17,Raw!$G:$G,Geography!BP$6,Raw!$C:$C,Geography!$A$6),SUMIFS(Raw!$H:$H,Raw!$A:$A,Geography!$B17,Raw!$G:$G,Geography!BP$6,Raw!$E:$E,Geography!$A$6)))</f>
        <v>108989</v>
      </c>
      <c r="BQ17" s="99">
        <f>IF($B$6="Region",SUMIFS(Raw!$H:$H,Raw!$A:$A,Geography!$B17,Raw!$G:$G,Geography!BQ$6,Raw!$I:$I,Geography!$A$6),IF($B$6="Provider",SUMIFS(Raw!$H:$H,Raw!$A:$A,Geography!$B17,Raw!$G:$G,Geography!BQ$6,Raw!$C:$C,Geography!$A$6),SUMIFS(Raw!$H:$H,Raw!$A:$A,Geography!$B17,Raw!$G:$G,Geography!BQ$6,Raw!$E:$E,Geography!$A$6)))</f>
        <v>22735</v>
      </c>
      <c r="BR17" s="99">
        <f>IF($B$6="Region",SUMIFS(Raw!$H:$H,Raw!$A:$A,Geography!$B17,Raw!$G:$G,Geography!BR$6,Raw!$I:$I,Geography!$A$6),IF($B$6="Provider",SUMIFS(Raw!$H:$H,Raw!$A:$A,Geography!$B17,Raw!$G:$G,Geography!BR$6,Raw!$C:$C,Geography!$A$6),SUMIFS(Raw!$H:$H,Raw!$A:$A,Geography!$B17,Raw!$G:$G,Geography!BR$6,Raw!$E:$E,Geography!$A$6)))</f>
        <v>919</v>
      </c>
      <c r="BS17" s="99">
        <f>IF($B$6="Region",SUMIFS(Raw!$H:$H,Raw!$A:$A,Geography!$B17,Raw!$G:$G,Geography!BS$6,Raw!$I:$I,Geography!$A$6),IF($B$6="Provider",SUMIFS(Raw!$H:$H,Raw!$A:$A,Geography!$B17,Raw!$G:$G,Geography!BS$6,Raw!$C:$C,Geography!$A$6),SUMIFS(Raw!$H:$H,Raw!$A:$A,Geography!$B17,Raw!$G:$G,Geography!BS$6,Raw!$E:$E,Geography!$A$6)))</f>
        <v>206</v>
      </c>
      <c r="BT17" s="99">
        <f>IF($B$6="Region",SUMIFS(Raw!$H:$H,Raw!$A:$A,Geography!$B17,Raw!$G:$G,Geography!BT$6,Raw!$I:$I,Geography!$A$6),IF($B$6="Provider",SUMIFS(Raw!$H:$H,Raw!$A:$A,Geography!$B17,Raw!$G:$G,Geography!BT$6,Raw!$C:$C,Geography!$A$6),SUMIFS(Raw!$H:$H,Raw!$A:$A,Geography!$B17,Raw!$G:$G,Geography!BT$6,Raw!$E:$E,Geography!$A$6)))</f>
        <v>20725</v>
      </c>
      <c r="BU17" s="99">
        <f>IF($B$6="Region",SUMIFS(Raw!$H:$H,Raw!$A:$A,Geography!$B17,Raw!$G:$G,Geography!BU$6,Raw!$I:$I,Geography!$A$6),IF($B$6="Provider",SUMIFS(Raw!$H:$H,Raw!$A:$A,Geography!$B17,Raw!$G:$G,Geography!BU$6,Raw!$C:$C,Geography!$A$6),SUMIFS(Raw!$H:$H,Raw!$A:$A,Geography!$B17,Raw!$G:$G,Geography!BU$6,Raw!$E:$E,Geography!$A$6)))</f>
        <v>11967</v>
      </c>
      <c r="BV17" s="99">
        <f>IF($B$6="Region",SUMIFS(Raw!$H:$H,Raw!$A:$A,Geography!$B17,Raw!$G:$G,Geography!BV$6,Raw!$I:$I,Geography!$A$6),IF($B$6="Provider",SUMIFS(Raw!$H:$H,Raw!$A:$A,Geography!$B17,Raw!$G:$G,Geography!BV$6,Raw!$C:$C,Geography!$A$6),SUMIFS(Raw!$H:$H,Raw!$A:$A,Geography!$B17,Raw!$G:$G,Geography!BV$6,Raw!$E:$E,Geography!$A$6)))</f>
        <v>33612</v>
      </c>
      <c r="BW17" s="99">
        <f>IF($B$6="Region",SUMIFS(Raw!$H:$H,Raw!$A:$A,Geography!$B17,Raw!$G:$G,Geography!BW$6,Raw!$I:$I,Geography!$A$6),IF($B$6="Provider",SUMIFS(Raw!$H:$H,Raw!$A:$A,Geography!$B17,Raw!$G:$G,Geography!BW$6,Raw!$C:$C,Geography!$A$6),SUMIFS(Raw!$H:$H,Raw!$A:$A,Geography!$B17,Raw!$G:$G,Geography!BW$6,Raw!$E:$E,Geography!$A$6)))</f>
        <v>8880</v>
      </c>
      <c r="BX17" s="99">
        <f>IF($B$6="Region",SUMIFS(Raw!$H:$H,Raw!$A:$A,Geography!$B17,Raw!$G:$G,Geography!BX$6,Raw!$I:$I,Geography!$A$6),IF($B$6="Provider",SUMIFS(Raw!$H:$H,Raw!$A:$A,Geography!$B17,Raw!$G:$G,Geography!BX$6,Raw!$C:$C,Geography!$A$6),SUMIFS(Raw!$H:$H,Raw!$A:$A,Geography!$B17,Raw!$G:$G,Geography!BX$6,Raw!$E:$E,Geography!$A$6)))</f>
        <v>14037</v>
      </c>
      <c r="BY17" s="99">
        <f>IF($B$6="Region",SUMIFS(Raw!$H:$H,Raw!$A:$A,Geography!$B17,Raw!$G:$G,Geography!BY$6,Raw!$I:$I,Geography!$A$6),IF($B$6="Provider",SUMIFS(Raw!$H:$H,Raw!$A:$A,Geography!$B17,Raw!$G:$G,Geography!BY$6,Raw!$C:$C,Geography!$A$6),SUMIFS(Raw!$H:$H,Raw!$A:$A,Geography!$B17,Raw!$G:$G,Geography!BY$6,Raw!$E:$E,Geography!$A$6)))</f>
        <v>10799</v>
      </c>
      <c r="BZ17" s="99">
        <f>IF($B$6="Region",SUMIFS(Raw!$H:$H,Raw!$A:$A,Geography!$B17,Raw!$G:$G,Geography!BZ$6,Raw!$I:$I,Geography!$A$6),IF($B$6="Provider",SUMIFS(Raw!$H:$H,Raw!$A:$A,Geography!$B17,Raw!$G:$G,Geography!BZ$6,Raw!$C:$C,Geography!$A$6),SUMIFS(Raw!$H:$H,Raw!$A:$A,Geography!$B17,Raw!$G:$G,Geography!BZ$6,Raw!$E:$E,Geography!$A$6)))</f>
        <v>53594</v>
      </c>
      <c r="CA17" s="99">
        <f>IF($B$6="Region",SUMIFS(Raw!$H:$H,Raw!$A:$A,Geography!$B17,Raw!$G:$G,Geography!CA$6,Raw!$I:$I,Geography!$A$6),IF($B$6="Provider",SUMIFS(Raw!$H:$H,Raw!$A:$A,Geography!$B17,Raw!$G:$G,Geography!CA$6,Raw!$C:$C,Geography!$A$6),SUMIFS(Raw!$H:$H,Raw!$A:$A,Geography!$B17,Raw!$G:$G,Geography!CA$6,Raw!$E:$E,Geography!$A$6)))</f>
        <v>33804</v>
      </c>
      <c r="CB17" s="99">
        <f>IF($B$6="Region",SUMIFS(Raw!$H:$H,Raw!$A:$A,Geography!$B17,Raw!$G:$G,Geography!CB$6,Raw!$I:$I,Geography!$A$6),IF($B$6="Provider",SUMIFS(Raw!$H:$H,Raw!$A:$A,Geography!$B17,Raw!$G:$G,Geography!CB$6,Raw!$C:$C,Geography!$A$6),SUMIFS(Raw!$H:$H,Raw!$A:$A,Geography!$B17,Raw!$G:$G,Geography!CB$6,Raw!$E:$E,Geography!$A$6)))</f>
        <v>41295</v>
      </c>
      <c r="CC17" s="99">
        <f>IF($B$6="Region",SUMIFS(Raw!$H:$H,Raw!$A:$A,Geography!$B17,Raw!$G:$G,Geography!CC$6,Raw!$I:$I,Geography!$A$6),IF($B$6="Provider",SUMIFS(Raw!$H:$H,Raw!$A:$A,Geography!$B17,Raw!$G:$G,Geography!CC$6,Raw!$C:$C,Geography!$A$6),SUMIFS(Raw!$H:$H,Raw!$A:$A,Geography!$B17,Raw!$G:$G,Geography!CC$6,Raw!$E:$E,Geography!$A$6)))</f>
        <v>35651</v>
      </c>
      <c r="CD17" s="99">
        <f>IF($B$6="Region",SUMIFS(Raw!$H:$H,Raw!$A:$A,Geography!$B17,Raw!$G:$G,Geography!CD$6,Raw!$I:$I,Geography!$A$6),IF($B$6="Provider",SUMIFS(Raw!$H:$H,Raw!$A:$A,Geography!$B17,Raw!$G:$G,Geography!CD$6,Raw!$C:$C,Geography!$A$6),SUMIFS(Raw!$H:$H,Raw!$A:$A,Geography!$B17,Raw!$G:$G,Geography!CD$6,Raw!$E:$E,Geography!$A$6)))</f>
        <v>7183</v>
      </c>
      <c r="CE17" s="99">
        <f>IF($B$6="Region",SUMIFS(Raw!$H:$H,Raw!$A:$A,Geography!$B17,Raw!$G:$G,Geography!CE$6,Raw!$I:$I,Geography!$A$6),IF($B$6="Provider",SUMIFS(Raw!$H:$H,Raw!$A:$A,Geography!$B17,Raw!$G:$G,Geography!CE$6,Raw!$C:$C,Geography!$A$6),SUMIFS(Raw!$H:$H,Raw!$A:$A,Geography!$B17,Raw!$G:$G,Geography!CE$6,Raw!$E:$E,Geography!$A$6)))</f>
        <v>4971</v>
      </c>
      <c r="CF17" s="99">
        <f>IF($B$6="Region",SUMIFS(Raw!$H:$H,Raw!$A:$A,Geography!$B17,Raw!$G:$G,Geography!CF$6,Raw!$I:$I,Geography!$A$6),IF($B$6="Provider",SUMIFS(Raw!$H:$H,Raw!$A:$A,Geography!$B17,Raw!$G:$G,Geography!CF$6,Raw!$C:$C,Geography!$A$6),SUMIFS(Raw!$H:$H,Raw!$A:$A,Geography!$B17,Raw!$G:$G,Geography!CF$6,Raw!$E:$E,Geography!$A$6)))</f>
        <v>892</v>
      </c>
      <c r="CG17" s="99">
        <f>IF($B$6="Region",SUMIFS(Raw!$H:$H,Raw!$A:$A,Geography!$B17,Raw!$G:$G,Geography!CG$6,Raw!$I:$I,Geography!$A$6),IF($B$6="Provider",SUMIFS(Raw!$H:$H,Raw!$A:$A,Geography!$B17,Raw!$G:$G,Geography!CG$6,Raw!$C:$C,Geography!$A$6),SUMIFS(Raw!$H:$H,Raw!$A:$A,Geography!$B17,Raw!$G:$G,Geography!CG$6,Raw!$E:$E,Geography!$A$6)))</f>
        <v>813</v>
      </c>
      <c r="CH17" s="99">
        <f>IF($B$6="Region",SUMIFS(Raw!$H:$H,Raw!$A:$A,Geography!$B17,Raw!$G:$G,Geography!CH$6,Raw!$I:$I,Geography!$A$6),IF($B$6="Provider",SUMIFS(Raw!$H:$H,Raw!$A:$A,Geography!$B17,Raw!$G:$G,Geography!CH$6,Raw!$C:$C,Geography!$A$6),SUMIFS(Raw!$H:$H,Raw!$A:$A,Geography!$B17,Raw!$G:$G,Geography!CH$6,Raw!$E:$E,Geography!$A$6)))</f>
        <v>6435</v>
      </c>
      <c r="CI17" s="99">
        <f>IF($B$6="Region",SUMIFS(Raw!$H:$H,Raw!$A:$A,Geography!$B17,Raw!$G:$G,Geography!CI$6,Raw!$I:$I,Geography!$A$6),IF($B$6="Provider",SUMIFS(Raw!$H:$H,Raw!$A:$A,Geography!$B17,Raw!$G:$G,Geography!CI$6,Raw!$C:$C,Geography!$A$6),SUMIFS(Raw!$H:$H,Raw!$A:$A,Geography!$B17,Raw!$G:$G,Geography!CI$6,Raw!$E:$E,Geography!$A$6)))</f>
        <v>6112</v>
      </c>
      <c r="CJ17" s="99">
        <f>IF($B$6="Region",SUMIFS(Raw!$H:$H,Raw!$A:$A,Geography!$B17,Raw!$G:$G,Geography!CJ$6,Raw!$I:$I,Geography!$A$6),IF($B$6="Provider",SUMIFS(Raw!$H:$H,Raw!$A:$A,Geography!$B17,Raw!$G:$G,Geography!CJ$6,Raw!$C:$C,Geography!$A$6),SUMIFS(Raw!$H:$H,Raw!$A:$A,Geography!$B17,Raw!$G:$G,Geography!CJ$6,Raw!$E:$E,Geography!$A$6)))</f>
        <v>3690</v>
      </c>
      <c r="CK17" s="99">
        <f>IF($B$6="Region",SUMIFS(Raw!$H:$H,Raw!$A:$A,Geography!$B17,Raw!$G:$G,Geography!CK$6,Raw!$I:$I,Geography!$A$6),IF($B$6="Provider",SUMIFS(Raw!$H:$H,Raw!$A:$A,Geography!$B17,Raw!$G:$G,Geography!CK$6,Raw!$C:$C,Geography!$A$6),SUMIFS(Raw!$H:$H,Raw!$A:$A,Geography!$B17,Raw!$G:$G,Geography!CK$6,Raw!$E:$E,Geography!$A$6)))</f>
        <v>1391</v>
      </c>
      <c r="CL17" s="99">
        <f>IF($B$6="Region",SUMIFS(Raw!$H:$H,Raw!$A:$A,Geography!$B17,Raw!$G:$G,Geography!CL$6,Raw!$I:$I,Geography!$A$6),IF($B$6="Provider",SUMIFS(Raw!$H:$H,Raw!$A:$A,Geography!$B17,Raw!$G:$G,Geography!CL$6,Raw!$C:$C,Geography!$A$6),SUMIFS(Raw!$H:$H,Raw!$A:$A,Geography!$B17,Raw!$G:$G,Geography!CL$6,Raw!$E:$E,Geography!$A$6)))</f>
        <v>4806</v>
      </c>
      <c r="CM17" s="99">
        <f>IF($B$6="Region",SUMIFS(Raw!$H:$H,Raw!$A:$A,Geography!$B17,Raw!$G:$G,Geography!CM$6,Raw!$I:$I,Geography!$A$6),IF($B$6="Provider",SUMIFS(Raw!$H:$H,Raw!$A:$A,Geography!$B17,Raw!$G:$G,Geography!CM$6,Raw!$C:$C,Geography!$A$6),SUMIFS(Raw!$H:$H,Raw!$A:$A,Geography!$B17,Raw!$G:$G,Geography!CM$6,Raw!$E:$E,Geography!$A$6)))</f>
        <v>2590</v>
      </c>
    </row>
    <row r="18" spans="1:91" x14ac:dyDescent="0.25">
      <c r="B18" s="14">
        <v>45931</v>
      </c>
      <c r="D18" s="99">
        <f>IF($B$6="Region",SUMIFS(Raw!$H:$H,Raw!$A:$A,Geography!$B18,Raw!$G:$G,Geography!D$6,Raw!$I:$I,Geography!$A$6),IF($B$6="Provider",SUMIFS(Raw!$H:$H,Raw!$A:$A,Geography!$B18,Raw!$G:$G,Geography!D$6,Raw!$C:$C,Geography!$A$6),SUMIFS(Raw!$H:$H,Raw!$A:$A,Geography!$B18,Raw!$G:$G,Geography!D$6,Raw!$E:$E,Geography!$A$6)))</f>
        <v>1643440</v>
      </c>
      <c r="E18" s="99">
        <f>IF($B$6="Region",SUMIFS(Raw!$H:$H,Raw!$A:$A,Geography!$B18,Raw!$G:$G,Geography!E$6,Raw!$I:$I,Geography!$A$6),IF($B$6="Provider",SUMIFS(Raw!$H:$H,Raw!$A:$A,Geography!$B18,Raw!$G:$G,Geography!E$6,Raw!$C:$C,Geography!$A$6),SUMIFS(Raw!$H:$H,Raw!$A:$A,Geography!$B18,Raw!$G:$G,Geography!E$6,Raw!$E:$E,Geography!$A$6)))</f>
        <v>1044455</v>
      </c>
      <c r="F18" s="99">
        <f>IF($B$6="Region",SUMIFS(Raw!$H:$H,Raw!$A:$A,Geography!$B18,Raw!$G:$G,Geography!F$6,Raw!$I:$I,Geography!$A$6),IF($B$6="Provider",SUMIFS(Raw!$H:$H,Raw!$A:$A,Geography!$B18,Raw!$G:$G,Geography!F$6,Raw!$C:$C,Geography!$A$6),SUMIFS(Raw!$H:$H,Raw!$A:$A,Geography!$B18,Raw!$G:$G,Geography!F$6,Raw!$E:$E,Geography!$A$6)))</f>
        <v>1544753</v>
      </c>
      <c r="G18" s="99">
        <f>IF($B$6="Region",SUMIFS(Raw!$H:$H,Raw!$A:$A,Geography!$B18,Raw!$G:$G,Geography!G$6,Raw!$I:$I,Geography!$A$6),IF($B$6="Provider",SUMIFS(Raw!$H:$H,Raw!$A:$A,Geography!$B18,Raw!$G:$G,Geography!G$6,Raw!$C:$C,Geography!$A$6),SUMIFS(Raw!$H:$H,Raw!$A:$A,Geography!$B18,Raw!$G:$G,Geography!G$6,Raw!$E:$E,Geography!$A$6)))</f>
        <v>1253123</v>
      </c>
      <c r="H18" s="99">
        <f>IF($B$6="Region",SUMIFS(Raw!$H:$H,Raw!$A:$A,Geography!$B18,Raw!$G:$G,Geography!H$6,Raw!$I:$I,Geography!$A$6),IF($B$6="Provider",SUMIFS(Raw!$H:$H,Raw!$A:$A,Geography!$B18,Raw!$G:$G,Geography!H$6,Raw!$C:$C,Geography!$A$6),SUMIFS(Raw!$H:$H,Raw!$A:$A,Geography!$B18,Raw!$G:$G,Geography!H$6,Raw!$E:$E,Geography!$A$6)))</f>
        <v>49369</v>
      </c>
      <c r="I18" s="99">
        <f>IF($B$6="Region",SUMIFS(Raw!$H:$H,Raw!$A:$A,Geography!$B18,Raw!$G:$G,Geography!I$6,Raw!$I:$I,Geography!$A$6),IF($B$6="Provider",SUMIFS(Raw!$H:$H,Raw!$A:$A,Geography!$B18,Raw!$G:$G,Geography!I$6,Raw!$C:$C,Geography!$A$6),SUMIFS(Raw!$H:$H,Raw!$A:$A,Geography!$B18,Raw!$G:$G,Geography!I$6,Raw!$E:$E,Geography!$A$6)))</f>
        <v>73877876</v>
      </c>
      <c r="J18" s="99" t="str">
        <f>IF($B$6="Area", SUMIFS(Raw!$H:$H,Raw!$A:$A,Geography!$B18,Raw!$G:$G,Geography!J$6,Raw!$E:$E,Geography!$A$6), " ")</f>
        <v xml:space="preserve"> </v>
      </c>
      <c r="K18" s="99" t="str">
        <f>IF($B$6="Area", SUMIFS(Raw!$H:$H,Raw!$A:$A,Geography!$B18,Raw!$G:$G,Geography!K$6,Raw!$E:$E,Geography!$A$6), " ")</f>
        <v xml:space="preserve"> </v>
      </c>
      <c r="L18" s="99">
        <f>IF($B$6="Region",SUMIFS(Raw!$H:$H,Raw!$A:$A,Geography!$B18,Raw!$G:$G,Geography!L$6,Raw!$I:$I,Geography!$A$6),IF($B$6="Provider",SUMIFS(Raw!$H:$H,Raw!$A:$A,Geography!$B18,Raw!$G:$G,Geography!L$6,Raw!$C:$C,Geography!$A$6),SUMIFS(Raw!$H:$H,Raw!$A:$A,Geography!$B18,Raw!$G:$G,Geography!L$6,Raw!$E:$E,Geography!$A$6)))</f>
        <v>9553744</v>
      </c>
      <c r="M18" s="99">
        <f>IF($B$6="Region",SUMIFS(Raw!$H:$H,Raw!$A:$A,Geography!$B18,Raw!$G:$G,Geography!M$6,Raw!$I:$I,Geography!$A$6),IF($B$6="Provider",SUMIFS(Raw!$H:$H,Raw!$A:$A,Geography!$B18,Raw!$G:$G,Geography!M$6,Raw!$C:$C,Geography!$A$6),SUMIFS(Raw!$H:$H,Raw!$A:$A,Geography!$B18,Raw!$G:$G,Geography!M$6,Raw!$E:$E,Geography!$A$6)))</f>
        <v>437046</v>
      </c>
      <c r="N18" s="99">
        <f>IF($B$6="Region",SUMIFS(Raw!$H:$H,Raw!$A:$A,Geography!$B18,Raw!$G:$G,Geography!N$6,Raw!$I:$I,Geography!$A$6),IF($B$6="Provider",SUMIFS(Raw!$H:$H,Raw!$A:$A,Geography!$B18,Raw!$G:$G,Geography!N$6,Raw!$C:$C,Geography!$A$6),SUMIFS(Raw!$H:$H,Raw!$A:$A,Geography!$B18,Raw!$G:$G,Geography!N$6,Raw!$E:$E,Geography!$A$6)))</f>
        <v>2002225378</v>
      </c>
      <c r="O18" s="99">
        <f>IF($B$6="Region",SUMIFS(Raw!$H:$H,Raw!$A:$A,Geography!$B18,Raw!$G:$G,Geography!O$6,Raw!$I:$I,Geography!$A$6),IF($B$6="Provider",SUMIFS(Raw!$H:$H,Raw!$A:$A,Geography!$B18,Raw!$G:$G,Geography!O$6,Raw!$C:$C,Geography!$A$6),SUMIFS(Raw!$H:$H,Raw!$A:$A,Geography!$B18,Raw!$G:$G,Geography!O$6,Raw!$E:$E,Geography!$A$6)))</f>
        <v>1451068</v>
      </c>
      <c r="P18" s="99">
        <f>IF($B$6="Region",SUMIFS(Raw!$H:$H,Raw!$A:$A,Geography!$B18,Raw!$G:$G,Geography!P$6,Raw!$I:$I,Geography!$A$6),IF($B$6="Provider",SUMIFS(Raw!$H:$H,Raw!$A:$A,Geography!$B18,Raw!$G:$G,Geography!P$6,Raw!$C:$C,Geography!$A$6),SUMIFS(Raw!$H:$H,Raw!$A:$A,Geography!$B18,Raw!$G:$G,Geography!P$6,Raw!$E:$E,Geography!$A$6)))</f>
        <v>38300</v>
      </c>
      <c r="Q18" s="99">
        <f>IF($B$6="Region",SUMIFS(Raw!$H:$H,Raw!$A:$A,Geography!$B18,Raw!$G:$G,Geography!Q$6,Raw!$I:$I,Geography!$A$6),IF($B$6="Provider",SUMIFS(Raw!$H:$H,Raw!$A:$A,Geography!$B18,Raw!$G:$G,Geography!Q$6,Raw!$C:$C,Geography!$A$6),SUMIFS(Raw!$H:$H,Raw!$A:$A,Geography!$B18,Raw!$G:$G,Geography!Q$6,Raw!$E:$E,Geography!$A$6)))</f>
        <v>856151</v>
      </c>
      <c r="R18" s="99">
        <f>IF($B$6="Region",SUMIFS(Raw!$H:$H,Raw!$A:$A,Geography!$B18,Raw!$G:$G,Geography!R$6,Raw!$I:$I,Geography!$A$6),IF($B$6="Provider",SUMIFS(Raw!$H:$H,Raw!$A:$A,Geography!$B18,Raw!$G:$G,Geography!R$6,Raw!$C:$C,Geography!$A$6),SUMIFS(Raw!$H:$H,Raw!$A:$A,Geography!$B18,Raw!$G:$G,Geography!R$6,Raw!$E:$E,Geography!$A$6)))</f>
        <v>324412</v>
      </c>
      <c r="S18" s="99">
        <f>IF($B$6="Region",SUMIFS(Raw!$H:$H,Raw!$A:$A,Geography!$B18,Raw!$G:$G,Geography!S$6,Raw!$I:$I,Geography!$A$6),IF($B$6="Provider",SUMIFS(Raw!$H:$H,Raw!$A:$A,Geography!$B18,Raw!$G:$G,Geography!S$6,Raw!$C:$C,Geography!$A$6),SUMIFS(Raw!$H:$H,Raw!$A:$A,Geography!$B18,Raw!$G:$G,Geography!S$6,Raw!$E:$E,Geography!$A$6)))</f>
        <v>223319</v>
      </c>
      <c r="T18" s="99">
        <f>IF($B$6="Region",SUMIFS(Raw!$H:$H,Raw!$A:$A,Geography!$B18,Raw!$G:$G,Geography!T$6,Raw!$I:$I,Geography!$A$6),IF($B$6="Provider",SUMIFS(Raw!$H:$H,Raw!$A:$A,Geography!$B18,Raw!$G:$G,Geography!T$6,Raw!$C:$C,Geography!$A$6),SUMIFS(Raw!$H:$H,Raw!$A:$A,Geography!$B18,Raw!$G:$G,Geography!T$6,Raw!$E:$E,Geography!$A$6)))</f>
        <v>8886</v>
      </c>
      <c r="U18" s="99">
        <f>IF($B$6="Region",SUMIFS(Raw!$H:$H,Raw!$A:$A,Geography!$B18,Raw!$G:$G,Geography!U$6,Raw!$I:$I,Geography!$A$6),IF($B$6="Provider",SUMIFS(Raw!$H:$H,Raw!$A:$A,Geography!$B18,Raw!$G:$G,Geography!U$6,Raw!$C:$C,Geography!$A$6),SUMIFS(Raw!$H:$H,Raw!$A:$A,Geography!$B18,Raw!$G:$G,Geography!U$6,Raw!$E:$E,Geography!$A$6)))</f>
        <v>649431</v>
      </c>
      <c r="V18" s="99">
        <f>IF($B$6="Region",SUMIFS(Raw!$H:$H,Raw!$A:$A,Geography!$B18,Raw!$G:$G,Geography!V$6,Raw!$I:$I,Geography!$A$6),IF($B$6="Provider",SUMIFS(Raw!$H:$H,Raw!$A:$A,Geography!$B18,Raw!$G:$G,Geography!V$6,Raw!$C:$C,Geography!$A$6),SUMIFS(Raw!$H:$H,Raw!$A:$A,Geography!$B18,Raw!$G:$G,Geography!V$6,Raw!$E:$E,Geography!$A$6)))</f>
        <v>12886</v>
      </c>
      <c r="W18" s="99">
        <f>IF($B$6="Region",SUMIFS(Raw!$H:$H,Raw!$A:$A,Geography!$B18,Raw!$G:$G,Geography!W$6,Raw!$I:$I,Geography!$A$6),IF($B$6="Provider",SUMIFS(Raw!$H:$H,Raw!$A:$A,Geography!$B18,Raw!$G:$G,Geography!W$6,Raw!$C:$C,Geography!$A$6),SUMIFS(Raw!$H:$H,Raw!$A:$A,Geography!$B18,Raw!$G:$G,Geography!W$6,Raw!$E:$E,Geography!$A$6)))</f>
        <v>307382</v>
      </c>
      <c r="X18" s="99">
        <f>IF($B$6="Region",SUMIFS(Raw!$H:$H,Raw!$A:$A,Geography!$B18,Raw!$G:$G,Geography!X$6,Raw!$I:$I,Geography!$A$6),IF($B$6="Provider",SUMIFS(Raw!$H:$H,Raw!$A:$A,Geography!$B18,Raw!$G:$G,Geography!X$6,Raw!$C:$C,Geography!$A$6),SUMIFS(Raw!$H:$H,Raw!$A:$A,Geography!$B18,Raw!$G:$G,Geography!X$6,Raw!$E:$E,Geography!$A$6)))</f>
        <v>112187</v>
      </c>
      <c r="Y18" s="99" t="str">
        <f>IF($B$6="Area", SUMIFS(Raw!$H:$H,Raw!$A:$A,Geography!$B18,Raw!$G:$G,Geography!Y$6,Raw!$E:$E,Geography!$A$6), " ")</f>
        <v xml:space="preserve"> </v>
      </c>
      <c r="Z18" s="99" t="str">
        <f>IF($B$6="Area", SUMIFS(Raw!$H:$H,Raw!$A:$A,Geography!$B18,Raw!$G:$G,Geography!Z$6,Raw!$E:$E,Geography!$A$6), " ")</f>
        <v xml:space="preserve"> </v>
      </c>
      <c r="AA18" s="99">
        <f>IF($B$6="Region",SUMIFS(Raw!$H:$H,Raw!$A:$A,Geography!$B18,Raw!$G:$G,Geography!AA$6,Raw!$I:$I,Geography!$A$6),IF($B$6="Provider",SUMIFS(Raw!$H:$H,Raw!$A:$A,Geography!$B18,Raw!$G:$G,Geography!AA$6,Raw!$C:$C,Geography!$A$6),SUMIFS(Raw!$H:$H,Raw!$A:$A,Geography!$B18,Raw!$G:$G,Geography!AA$6,Raw!$E:$E,Geography!$A$6)))</f>
        <v>70263</v>
      </c>
      <c r="AB18" s="99">
        <f>IF($B$6="Region",SUMIFS(Raw!$H:$H,Raw!$A:$A,Geography!$B18,Raw!$G:$G,Geography!AB$6,Raw!$I:$I,Geography!$A$6),IF($B$6="Provider",SUMIFS(Raw!$H:$H,Raw!$A:$A,Geography!$B18,Raw!$G:$G,Geography!AB$6,Raw!$C:$C,Geography!$A$6),SUMIFS(Raw!$H:$H,Raw!$A:$A,Geography!$B18,Raw!$G:$G,Geography!AB$6,Raw!$E:$E,Geography!$A$6)))</f>
        <v>33579</v>
      </c>
      <c r="AC18" s="99" t="str">
        <f>IF($B$6="Area", SUMIFS(Raw!$H:$H,Raw!$A:$A,Geography!$B18,Raw!$G:$G,Geography!AC$6,Raw!$E:$E,Geography!$A$6), " ")</f>
        <v xml:space="preserve"> </v>
      </c>
      <c r="AD18" s="99" t="str">
        <f>IF($B$6="Area", SUMIFS(Raw!$H:$H,Raw!$A:$A,Geography!$B18,Raw!$G:$G,Geography!AD$6,Raw!$E:$E,Geography!$A$6), " ")</f>
        <v xml:space="preserve"> </v>
      </c>
      <c r="AE18" s="99">
        <f>IF($B$6="Region",SUMIFS(Raw!$H:$H,Raw!$A:$A,Geography!$B18,Raw!$G:$G,Geography!AE$6,Raw!$I:$I,Geography!$A$6),IF($B$6="Provider",SUMIFS(Raw!$H:$H,Raw!$A:$A,Geography!$B18,Raw!$G:$G,Geography!AE$6,Raw!$C:$C,Geography!$A$6),SUMIFS(Raw!$H:$H,Raw!$A:$A,Geography!$B18,Raw!$G:$G,Geography!AE$6,Raw!$E:$E,Geography!$A$6)))</f>
        <v>1454669</v>
      </c>
      <c r="AF18" s="99">
        <f>IF($B$6="Region",SUMIFS(Raw!$H:$H,Raw!$A:$A,Geography!$B18,Raw!$G:$G,Geography!AF$6,Raw!$I:$I,Geography!$A$6),IF($B$6="Provider",SUMIFS(Raw!$H:$H,Raw!$A:$A,Geography!$B18,Raw!$G:$G,Geography!AF$6,Raw!$C:$C,Geography!$A$6),SUMIFS(Raw!$H:$H,Raw!$A:$A,Geography!$B18,Raw!$G:$G,Geography!AF$6,Raw!$E:$E,Geography!$A$6)))</f>
        <v>176083</v>
      </c>
      <c r="AG18" s="99">
        <f>IF($B$6="Region",SUMIFS(Raw!$H:$H,Raw!$A:$A,Geography!$B18,Raw!$G:$G,Geography!AG$6,Raw!$I:$I,Geography!$A$6),IF($B$6="Provider",SUMIFS(Raw!$H:$H,Raw!$A:$A,Geography!$B18,Raw!$G:$G,Geography!AG$6,Raw!$C:$C,Geography!$A$6),SUMIFS(Raw!$H:$H,Raw!$A:$A,Geography!$B18,Raw!$G:$G,Geography!AG$6,Raw!$E:$E,Geography!$A$6)))</f>
        <v>203403</v>
      </c>
      <c r="AH18" s="99">
        <f>IF($B$6="Region",SUMIFS(Raw!$H:$H,Raw!$A:$A,Geography!$B18,Raw!$G:$G,Geography!AH$6,Raw!$I:$I,Geography!$A$6),IF($B$6="Provider",SUMIFS(Raw!$H:$H,Raw!$A:$A,Geography!$B18,Raw!$G:$G,Geography!AH$6,Raw!$C:$C,Geography!$A$6),SUMIFS(Raw!$H:$H,Raw!$A:$A,Geography!$B18,Raw!$G:$G,Geography!AH$6,Raw!$E:$E,Geography!$A$6)))</f>
        <v>106470</v>
      </c>
      <c r="AI18" s="99">
        <f>IF($B$6="Region",SUMIFS(Raw!$H:$H,Raw!$A:$A,Geography!$B18,Raw!$G:$G,Geography!AI$6,Raw!$I:$I,Geography!$A$6),IF($B$6="Provider",SUMIFS(Raw!$H:$H,Raw!$A:$A,Geography!$B18,Raw!$G:$G,Geography!AI$6,Raw!$C:$C,Geography!$A$6),SUMIFS(Raw!$H:$H,Raw!$A:$A,Geography!$B18,Raw!$G:$G,Geography!AI$6,Raw!$E:$E,Geography!$A$6)))</f>
        <v>868</v>
      </c>
      <c r="AJ18" s="99">
        <f>IF($B$6="Region",SUMIFS(Raw!$H:$H,Raw!$A:$A,Geography!$B18,Raw!$G:$G,Geography!AJ$6,Raw!$I:$I,Geography!$A$6),IF($B$6="Provider",SUMIFS(Raw!$H:$H,Raw!$A:$A,Geography!$B18,Raw!$G:$G,Geography!AJ$6,Raw!$C:$C,Geography!$A$6),SUMIFS(Raw!$H:$H,Raw!$A:$A,Geography!$B18,Raw!$G:$G,Geography!AJ$6,Raw!$E:$E,Geography!$A$6)))</f>
        <v>87591</v>
      </c>
      <c r="AK18" s="99">
        <f>IF($B$6="Region",SUMIFS(Raw!$H:$H,Raw!$A:$A,Geography!$B18,Raw!$G:$G,Geography!AK$6,Raw!$I:$I,Geography!$A$6),IF($B$6="Provider",SUMIFS(Raw!$H:$H,Raw!$A:$A,Geography!$B18,Raw!$G:$G,Geography!AK$6,Raw!$C:$C,Geography!$A$6),SUMIFS(Raw!$H:$H,Raw!$A:$A,Geography!$B18,Raw!$G:$G,Geography!AK$6,Raw!$E:$E,Geography!$A$6)))</f>
        <v>5152</v>
      </c>
      <c r="AL18" s="99">
        <f>IF($B$6="Region",SUMIFS(Raw!$H:$H,Raw!$A:$A,Geography!$B18,Raw!$G:$G,Geography!AL$6,Raw!$I:$I,Geography!$A$6),IF($B$6="Provider",SUMIFS(Raw!$H:$H,Raw!$A:$A,Geography!$B18,Raw!$G:$G,Geography!AL$6,Raw!$C:$C,Geography!$A$6),SUMIFS(Raw!$H:$H,Raw!$A:$A,Geography!$B18,Raw!$G:$G,Geography!AL$6,Raw!$E:$E,Geography!$A$6)))</f>
        <v>44349</v>
      </c>
      <c r="AM18" s="99">
        <f>IF($B$6="Region",SUMIFS(Raw!$H:$H,Raw!$A:$A,Geography!$B18,Raw!$G:$G,Geography!AM$6,Raw!$I:$I,Geography!$A$6),IF($B$6="Provider",SUMIFS(Raw!$H:$H,Raw!$A:$A,Geography!$B18,Raw!$G:$G,Geography!AM$6,Raw!$C:$C,Geography!$A$6),SUMIFS(Raw!$H:$H,Raw!$A:$A,Geography!$B18,Raw!$G:$G,Geography!AM$6,Raw!$E:$E,Geography!$A$6)))</f>
        <v>10988</v>
      </c>
      <c r="AN18" s="99">
        <f>IF($B$6="Region",SUMIFS(Raw!$H:$H,Raw!$A:$A,Geography!$B18,Raw!$G:$G,Geography!AN$6,Raw!$I:$I,Geography!$A$6),IF($B$6="Provider",SUMIFS(Raw!$H:$H,Raw!$A:$A,Geography!$B18,Raw!$G:$G,Geography!AN$6,Raw!$C:$C,Geography!$A$6),SUMIFS(Raw!$H:$H,Raw!$A:$A,Geography!$B18,Raw!$G:$G,Geography!AN$6,Raw!$E:$E,Geography!$A$6)))</f>
        <v>122629</v>
      </c>
      <c r="AO18" s="99">
        <f>IF($B$6="Region",SUMIFS(Raw!$H:$H,Raw!$A:$A,Geography!$B18,Raw!$G:$G,Geography!AO$6,Raw!$I:$I,Geography!$A$6),IF($B$6="Provider",SUMIFS(Raw!$H:$H,Raw!$A:$A,Geography!$B18,Raw!$G:$G,Geography!AO$6,Raw!$C:$C,Geography!$A$6),SUMIFS(Raw!$H:$H,Raw!$A:$A,Geography!$B18,Raw!$G:$G,Geography!AO$6,Raw!$E:$E,Geography!$A$6)))</f>
        <v>80659</v>
      </c>
      <c r="AP18" s="99">
        <f>IF($B$6="Region",SUMIFS(Raw!$H:$H,Raw!$A:$A,Geography!$B18,Raw!$G:$G,Geography!AP$6,Raw!$I:$I,Geography!$A$6),IF($B$6="Provider",SUMIFS(Raw!$H:$H,Raw!$A:$A,Geography!$B18,Raw!$G:$G,Geography!AP$6,Raw!$C:$C,Geography!$A$6),SUMIFS(Raw!$H:$H,Raw!$A:$A,Geography!$B18,Raw!$G:$G,Geography!AP$6,Raw!$E:$E,Geography!$A$6)))</f>
        <v>210867</v>
      </c>
      <c r="AQ18" s="99">
        <f>IF($B$6="Region",SUMIFS(Raw!$H:$H,Raw!$A:$A,Geography!$B18,Raw!$G:$G,Geography!AQ$6,Raw!$I:$I,Geography!$A$6),IF($B$6="Provider",SUMIFS(Raw!$H:$H,Raw!$A:$A,Geography!$B18,Raw!$G:$G,Geography!AQ$6,Raw!$C:$C,Geography!$A$6),SUMIFS(Raw!$H:$H,Raw!$A:$A,Geography!$B18,Raw!$G:$G,Geography!AQ$6,Raw!$E:$E,Geography!$A$6)))</f>
        <v>136467</v>
      </c>
      <c r="AR18" s="99">
        <f>IF($B$6="Region",SUMIFS(Raw!$H:$H,Raw!$A:$A,Geography!$B18,Raw!$G:$G,Geography!AR$6,Raw!$I:$I,Geography!$A$6),IF($B$6="Provider",SUMIFS(Raw!$H:$H,Raw!$A:$A,Geography!$B18,Raw!$G:$G,Geography!AR$6,Raw!$C:$C,Geography!$A$6),SUMIFS(Raw!$H:$H,Raw!$A:$A,Geography!$B18,Raw!$G:$G,Geography!AR$6,Raw!$E:$E,Geography!$A$6)))</f>
        <v>116981</v>
      </c>
      <c r="AS18" s="99">
        <f>IF($B$6="Region",SUMIFS(Raw!$H:$H,Raw!$A:$A,Geography!$B18,Raw!$G:$G,Geography!AS$6,Raw!$I:$I,Geography!$A$6),IF($B$6="Provider",SUMIFS(Raw!$H:$H,Raw!$A:$A,Geography!$B18,Raw!$G:$G,Geography!AS$6,Raw!$C:$C,Geography!$A$6),SUMIFS(Raw!$H:$H,Raw!$A:$A,Geography!$B18,Raw!$G:$G,Geography!AS$6,Raw!$E:$E,Geography!$A$6)))</f>
        <v>54095</v>
      </c>
      <c r="AT18" s="99">
        <f>IF($B$6="Region",SUMIFS(Raw!$H:$H,Raw!$A:$A,Geography!$B18,Raw!$G:$G,Geography!AT$6,Raw!$I:$I,Geography!$A$6),IF($B$6="Provider",SUMIFS(Raw!$H:$H,Raw!$A:$A,Geography!$B18,Raw!$G:$G,Geography!AT$6,Raw!$C:$C,Geography!$A$6),SUMIFS(Raw!$H:$H,Raw!$A:$A,Geography!$B18,Raw!$G:$G,Geography!AT$6,Raw!$E:$E,Geography!$A$6)))</f>
        <v>34917</v>
      </c>
      <c r="AU18" s="99">
        <f>IF($B$6="Region",SUMIFS(Raw!$H:$H,Raw!$A:$A,Geography!$B18,Raw!$G:$G,Geography!AU$6,Raw!$I:$I,Geography!$A$6),IF($B$6="Provider",SUMIFS(Raw!$H:$H,Raw!$A:$A,Geography!$B18,Raw!$G:$G,Geography!AU$6,Raw!$C:$C,Geography!$A$6),SUMIFS(Raw!$H:$H,Raw!$A:$A,Geography!$B18,Raw!$G:$G,Geography!AU$6,Raw!$E:$E,Geography!$A$6)))</f>
        <v>10418</v>
      </c>
      <c r="AV18" s="99">
        <f>IF($B$6="Region",SUMIFS(Raw!$H:$H,Raw!$A:$A,Geography!$B18,Raw!$G:$G,Geography!AV$6,Raw!$I:$I,Geography!$A$6),IF($B$6="Provider",SUMIFS(Raw!$H:$H,Raw!$A:$A,Geography!$B18,Raw!$G:$G,Geography!AV$6,Raw!$C:$C,Geography!$A$6),SUMIFS(Raw!$H:$H,Raw!$A:$A,Geography!$B18,Raw!$G:$G,Geography!AV$6,Raw!$E:$E,Geography!$A$6)))</f>
        <v>72767</v>
      </c>
      <c r="AW18" s="99">
        <f>IF($B$6="Region",SUMIFS(Raw!$H:$H,Raw!$A:$A,Geography!$B18,Raw!$G:$G,Geography!AW$6,Raw!$I:$I,Geography!$A$6),IF($B$6="Provider",SUMIFS(Raw!$H:$H,Raw!$A:$A,Geography!$B18,Raw!$G:$G,Geography!AW$6,Raw!$C:$C,Geography!$A$6),SUMIFS(Raw!$H:$H,Raw!$A:$A,Geography!$B18,Raw!$G:$G,Geography!AW$6,Raw!$E:$E,Geography!$A$6)))</f>
        <v>300551962</v>
      </c>
      <c r="AX18" s="99">
        <f>IF($B$6="Region",SUMIFS(Raw!$H:$H,Raw!$A:$A,Geography!$B18,Raw!$G:$G,Geography!AX$6,Raw!$I:$I,Geography!$A$6),IF($B$6="Provider",SUMIFS(Raw!$H:$H,Raw!$A:$A,Geography!$B18,Raw!$G:$G,Geography!AX$6,Raw!$C:$C,Geography!$A$6),SUMIFS(Raw!$H:$H,Raw!$A:$A,Geography!$B18,Raw!$G:$G,Geography!AX$6,Raw!$E:$E,Geography!$A$6)))</f>
        <v>161919</v>
      </c>
      <c r="AY18" s="99">
        <f>IF($B$6="Region",SUMIFS(Raw!$H:$H,Raw!$A:$A,Geography!$B18,Raw!$G:$G,Geography!AY$6,Raw!$I:$I,Geography!$A$6),IF($B$6="Provider",SUMIFS(Raw!$H:$H,Raw!$A:$A,Geography!$B18,Raw!$G:$G,Geography!AY$6,Raw!$C:$C,Geography!$A$6),SUMIFS(Raw!$H:$H,Raw!$A:$A,Geography!$B18,Raw!$G:$G,Geography!AY$6,Raw!$E:$E,Geography!$A$6)))</f>
        <v>84890</v>
      </c>
      <c r="AZ18" s="99">
        <f>IF($B$6="Region",SUMIFS(Raw!$H:$H,Raw!$A:$A,Geography!$B18,Raw!$G:$G,Geography!AZ$6,Raw!$I:$I,Geography!$A$6),IF($B$6="Provider",SUMIFS(Raw!$H:$H,Raw!$A:$A,Geography!$B18,Raw!$G:$G,Geography!AZ$6,Raw!$C:$C,Geography!$A$6),SUMIFS(Raw!$H:$H,Raw!$A:$A,Geography!$B18,Raw!$G:$G,Geography!AZ$6,Raw!$E:$E,Geography!$A$6)))</f>
        <v>6227</v>
      </c>
      <c r="BA18" s="99">
        <f>IF($B$6="Region",SUMIFS(Raw!$H:$H,Raw!$A:$A,Geography!$B18,Raw!$G:$G,Geography!BA$6,Raw!$I:$I,Geography!$A$6),IF($B$6="Provider",SUMIFS(Raw!$H:$H,Raw!$A:$A,Geography!$B18,Raw!$G:$G,Geography!BA$6,Raw!$C:$C,Geography!$A$6),SUMIFS(Raw!$H:$H,Raw!$A:$A,Geography!$B18,Raw!$G:$G,Geography!BA$6,Raw!$E:$E,Geography!$A$6)))</f>
        <v>41550</v>
      </c>
      <c r="BB18" s="99">
        <f>IF($B$6="Region",SUMIFS(Raw!$H:$H,Raw!$A:$A,Geography!$B18,Raw!$G:$G,Geography!BB$6,Raw!$I:$I,Geography!$A$6),IF($B$6="Provider",SUMIFS(Raw!$H:$H,Raw!$A:$A,Geography!$B18,Raw!$G:$G,Geography!BB$6,Raw!$C:$C,Geography!$A$6),SUMIFS(Raw!$H:$H,Raw!$A:$A,Geography!$B18,Raw!$G:$G,Geography!BB$6,Raw!$E:$E,Geography!$A$6)))</f>
        <v>211065177</v>
      </c>
      <c r="BC18" s="99">
        <f>IF($B$6="Region",SUMIFS(Raw!$H:$H,Raw!$A:$A,Geography!$B18,Raw!$G:$G,Geography!BC$6,Raw!$I:$I,Geography!$A$6),IF($B$6="Provider",SUMIFS(Raw!$H:$H,Raw!$A:$A,Geography!$B18,Raw!$G:$G,Geography!BC$6,Raw!$C:$C,Geography!$A$6),SUMIFS(Raw!$H:$H,Raw!$A:$A,Geography!$B18,Raw!$G:$G,Geography!BC$6,Raw!$E:$E,Geography!$A$6)))</f>
        <v>81538</v>
      </c>
      <c r="BD18" s="99">
        <f>IF($B$6="Region",SUMIFS(Raw!$H:$H,Raw!$A:$A,Geography!$B18,Raw!$G:$G,Geography!BD$6,Raw!$I:$I,Geography!$A$6),IF($B$6="Provider",SUMIFS(Raw!$H:$H,Raw!$A:$A,Geography!$B18,Raw!$G:$G,Geography!BD$6,Raw!$C:$C,Geography!$A$6),SUMIFS(Raw!$H:$H,Raw!$A:$A,Geography!$B18,Raw!$G:$G,Geography!BD$6,Raw!$E:$E,Geography!$A$6)))</f>
        <v>586239</v>
      </c>
      <c r="BE18" s="99">
        <f>IF($B$6="Region",SUMIFS(Raw!$H:$H,Raw!$A:$A,Geography!$B18,Raw!$G:$G,Geography!BE$6,Raw!$I:$I,Geography!$A$6),IF($B$6="Provider",SUMIFS(Raw!$H:$H,Raw!$A:$A,Geography!$B18,Raw!$G:$G,Geography!BE$6,Raw!$C:$C,Geography!$A$6),SUMIFS(Raw!$H:$H,Raw!$A:$A,Geography!$B18,Raw!$G:$G,Geography!BE$6,Raw!$E:$E,Geography!$A$6)))</f>
        <v>27543</v>
      </c>
      <c r="BF18" s="99">
        <f>IF($B$6="Region",SUMIFS(Raw!$H:$H,Raw!$A:$A,Geography!$B18,Raw!$G:$G,Geography!BF$6,Raw!$I:$I,Geography!$A$6),IF($B$6="Provider",SUMIFS(Raw!$H:$H,Raw!$A:$A,Geography!$B18,Raw!$G:$G,Geography!BF$6,Raw!$C:$C,Geography!$A$6),SUMIFS(Raw!$H:$H,Raw!$A:$A,Geography!$B18,Raw!$G:$G,Geography!BF$6,Raw!$E:$E,Geography!$A$6)))</f>
        <v>1027194</v>
      </c>
      <c r="BG18" s="99">
        <f>IF($B$6="Region",SUMIFS(Raw!$H:$H,Raw!$A:$A,Geography!$B18,Raw!$G:$G,Geography!BG$6,Raw!$I:$I,Geography!$A$6),IF($B$6="Provider",SUMIFS(Raw!$H:$H,Raw!$A:$A,Geography!$B18,Raw!$G:$G,Geography!BG$6,Raw!$C:$C,Geography!$A$6),SUMIFS(Raw!$H:$H,Raw!$A:$A,Geography!$B18,Raw!$G:$G,Geography!BG$6,Raw!$E:$E,Geography!$A$6)))</f>
        <v>606</v>
      </c>
      <c r="BH18" s="99">
        <f>IF($B$6="Region",SUMIFS(Raw!$H:$H,Raw!$A:$A,Geography!$B18,Raw!$G:$G,Geography!BH$6,Raw!$I:$I,Geography!$A$6),IF($B$6="Provider",SUMIFS(Raw!$H:$H,Raw!$A:$A,Geography!$B18,Raw!$G:$G,Geography!BH$6,Raw!$C:$C,Geography!$A$6),SUMIFS(Raw!$H:$H,Raw!$A:$A,Geography!$B18,Raw!$G:$G,Geography!BH$6,Raw!$E:$E,Geography!$A$6)))</f>
        <v>729095</v>
      </c>
      <c r="BI18" s="99">
        <f>IF($B$6="Region",SUMIFS(Raw!$H:$H,Raw!$A:$A,Geography!$B18,Raw!$G:$G,Geography!BI$6,Raw!$I:$I,Geography!$A$6),IF($B$6="Provider",SUMIFS(Raw!$H:$H,Raw!$A:$A,Geography!$B18,Raw!$G:$G,Geography!BI$6,Raw!$C:$C,Geography!$A$6),SUMIFS(Raw!$H:$H,Raw!$A:$A,Geography!$B18,Raw!$G:$G,Geography!BI$6,Raw!$E:$E,Geography!$A$6)))</f>
        <v>300800</v>
      </c>
      <c r="BJ18" s="99">
        <f>IF($B$6="Region",SUMIFS(Raw!$H:$H,Raw!$A:$A,Geography!$B18,Raw!$G:$G,Geography!BJ$6,Raw!$I:$I,Geography!$A$6),IF($B$6="Provider",SUMIFS(Raw!$H:$H,Raw!$A:$A,Geography!$B18,Raw!$G:$G,Geography!BJ$6,Raw!$C:$C,Geography!$A$6),SUMIFS(Raw!$H:$H,Raw!$A:$A,Geography!$B18,Raw!$G:$G,Geography!BJ$6,Raw!$E:$E,Geography!$A$6)))</f>
        <v>217730</v>
      </c>
      <c r="BK18" s="99">
        <f>IF($B$6="Region",SUMIFS(Raw!$H:$H,Raw!$A:$A,Geography!$B18,Raw!$G:$G,Geography!BK$6,Raw!$I:$I,Geography!$A$6),IF($B$6="Provider",SUMIFS(Raw!$H:$H,Raw!$A:$A,Geography!$B18,Raw!$G:$G,Geography!BK$6,Raw!$C:$C,Geography!$A$6),SUMIFS(Raw!$H:$H,Raw!$A:$A,Geography!$B18,Raw!$G:$G,Geography!BK$6,Raw!$E:$E,Geography!$A$6)))</f>
        <v>115483</v>
      </c>
      <c r="BL18" s="99">
        <f>IF($B$6="Region",SUMIFS(Raw!$H:$H,Raw!$A:$A,Geography!$B18,Raw!$G:$G,Geography!BL$6,Raw!$I:$I,Geography!$A$6),IF($B$6="Provider",SUMIFS(Raw!$H:$H,Raw!$A:$A,Geography!$B18,Raw!$G:$G,Geography!BL$6,Raw!$C:$C,Geography!$A$6),SUMIFS(Raw!$H:$H,Raw!$A:$A,Geography!$B18,Raw!$G:$G,Geography!BL$6,Raw!$E:$E,Geography!$A$6)))</f>
        <v>280046</v>
      </c>
      <c r="BM18" s="99">
        <f>IF($B$6="Region",SUMIFS(Raw!$H:$H,Raw!$A:$A,Geography!$B18,Raw!$G:$G,Geography!BM$6,Raw!$I:$I,Geography!$A$6),IF($B$6="Provider",SUMIFS(Raw!$H:$H,Raw!$A:$A,Geography!$B18,Raw!$G:$G,Geography!BM$6,Raw!$C:$C,Geography!$A$6),SUMIFS(Raw!$H:$H,Raw!$A:$A,Geography!$B18,Raw!$G:$G,Geography!BM$6,Raw!$E:$E,Geography!$A$6)))</f>
        <v>76344</v>
      </c>
      <c r="BN18" s="99">
        <f>IF($B$6="Region",SUMIFS(Raw!$H:$H,Raw!$A:$A,Geography!$B18,Raw!$G:$G,Geography!BN$6,Raw!$I:$I,Geography!$A$6),IF($B$6="Provider",SUMIFS(Raw!$H:$H,Raw!$A:$A,Geography!$B18,Raw!$G:$G,Geography!BN$6,Raw!$C:$C,Geography!$A$6),SUMIFS(Raw!$H:$H,Raw!$A:$A,Geography!$B18,Raw!$G:$G,Geography!BN$6,Raw!$E:$E,Geography!$A$6)))</f>
        <v>100482</v>
      </c>
      <c r="BO18" s="99">
        <f>IF($B$6="Region",SUMIFS(Raw!$H:$H,Raw!$A:$A,Geography!$B18,Raw!$G:$G,Geography!BO$6,Raw!$I:$I,Geography!$A$6),IF($B$6="Provider",SUMIFS(Raw!$H:$H,Raw!$A:$A,Geography!$B18,Raw!$G:$G,Geography!BO$6,Raw!$C:$C,Geography!$A$6),SUMIFS(Raw!$H:$H,Raw!$A:$A,Geography!$B18,Raw!$G:$G,Geography!BO$6,Raw!$E:$E,Geography!$A$6)))</f>
        <v>37191</v>
      </c>
      <c r="BP18" s="99">
        <f>IF($B$6="Region",SUMIFS(Raw!$H:$H,Raw!$A:$A,Geography!$B18,Raw!$G:$G,Geography!BP$6,Raw!$I:$I,Geography!$A$6),IF($B$6="Provider",SUMIFS(Raw!$H:$H,Raw!$A:$A,Geography!$B18,Raw!$G:$G,Geography!BP$6,Raw!$C:$C,Geography!$A$6),SUMIFS(Raw!$H:$H,Raw!$A:$A,Geography!$B18,Raw!$G:$G,Geography!BP$6,Raw!$E:$E,Geography!$A$6)))</f>
        <v>116205</v>
      </c>
      <c r="BQ18" s="99">
        <f>IF($B$6="Region",SUMIFS(Raw!$H:$H,Raw!$A:$A,Geography!$B18,Raw!$G:$G,Geography!BQ$6,Raw!$I:$I,Geography!$A$6),IF($B$6="Provider",SUMIFS(Raw!$H:$H,Raw!$A:$A,Geography!$B18,Raw!$G:$G,Geography!BQ$6,Raw!$C:$C,Geography!$A$6),SUMIFS(Raw!$H:$H,Raw!$A:$A,Geography!$B18,Raw!$G:$G,Geography!BQ$6,Raw!$E:$E,Geography!$A$6)))</f>
        <v>21596</v>
      </c>
      <c r="BR18" s="99">
        <f>IF($B$6="Region",SUMIFS(Raw!$H:$H,Raw!$A:$A,Geography!$B18,Raw!$G:$G,Geography!BR$6,Raw!$I:$I,Geography!$A$6),IF($B$6="Provider",SUMIFS(Raw!$H:$H,Raw!$A:$A,Geography!$B18,Raw!$G:$G,Geography!BR$6,Raw!$C:$C,Geography!$A$6),SUMIFS(Raw!$H:$H,Raw!$A:$A,Geography!$B18,Raw!$G:$G,Geography!BR$6,Raw!$E:$E,Geography!$A$6)))</f>
        <v>870</v>
      </c>
      <c r="BS18" s="99">
        <f>IF($B$6="Region",SUMIFS(Raw!$H:$H,Raw!$A:$A,Geography!$B18,Raw!$G:$G,Geography!BS$6,Raw!$I:$I,Geography!$A$6),IF($B$6="Provider",SUMIFS(Raw!$H:$H,Raw!$A:$A,Geography!$B18,Raw!$G:$G,Geography!BS$6,Raw!$C:$C,Geography!$A$6),SUMIFS(Raw!$H:$H,Raw!$A:$A,Geography!$B18,Raw!$G:$G,Geography!BS$6,Raw!$E:$E,Geography!$A$6)))</f>
        <v>175</v>
      </c>
      <c r="BT18" s="99">
        <f>IF($B$6="Region",SUMIFS(Raw!$H:$H,Raw!$A:$A,Geography!$B18,Raw!$G:$G,Geography!BT$6,Raw!$I:$I,Geography!$A$6),IF($B$6="Provider",SUMIFS(Raw!$H:$H,Raw!$A:$A,Geography!$B18,Raw!$G:$G,Geography!BT$6,Raw!$C:$C,Geography!$A$6),SUMIFS(Raw!$H:$H,Raw!$A:$A,Geography!$B18,Raw!$G:$G,Geography!BT$6,Raw!$E:$E,Geography!$A$6)))</f>
        <v>20931</v>
      </c>
      <c r="BU18" s="99">
        <f>IF($B$6="Region",SUMIFS(Raw!$H:$H,Raw!$A:$A,Geography!$B18,Raw!$G:$G,Geography!BU$6,Raw!$I:$I,Geography!$A$6),IF($B$6="Provider",SUMIFS(Raw!$H:$H,Raw!$A:$A,Geography!$B18,Raw!$G:$G,Geography!BU$6,Raw!$C:$C,Geography!$A$6),SUMIFS(Raw!$H:$H,Raw!$A:$A,Geography!$B18,Raw!$G:$G,Geography!BU$6,Raw!$E:$E,Geography!$A$6)))</f>
        <v>12565</v>
      </c>
      <c r="BV18" s="99">
        <f>IF($B$6="Region",SUMIFS(Raw!$H:$H,Raw!$A:$A,Geography!$B18,Raw!$G:$G,Geography!BV$6,Raw!$I:$I,Geography!$A$6),IF($B$6="Provider",SUMIFS(Raw!$H:$H,Raw!$A:$A,Geography!$B18,Raw!$G:$G,Geography!BV$6,Raw!$C:$C,Geography!$A$6),SUMIFS(Raw!$H:$H,Raw!$A:$A,Geography!$B18,Raw!$G:$G,Geography!BV$6,Raw!$E:$E,Geography!$A$6)))</f>
        <v>37446</v>
      </c>
      <c r="BW18" s="99">
        <f>IF($B$6="Region",SUMIFS(Raw!$H:$H,Raw!$A:$A,Geography!$B18,Raw!$G:$G,Geography!BW$6,Raw!$I:$I,Geography!$A$6),IF($B$6="Provider",SUMIFS(Raw!$H:$H,Raw!$A:$A,Geography!$B18,Raw!$G:$G,Geography!BW$6,Raw!$C:$C,Geography!$A$6),SUMIFS(Raw!$H:$H,Raw!$A:$A,Geography!$B18,Raw!$G:$G,Geography!BW$6,Raw!$E:$E,Geography!$A$6)))</f>
        <v>8922</v>
      </c>
      <c r="BX18" s="99">
        <f>IF($B$6="Region",SUMIFS(Raw!$H:$H,Raw!$A:$A,Geography!$B18,Raw!$G:$G,Geography!BX$6,Raw!$I:$I,Geography!$A$6),IF($B$6="Provider",SUMIFS(Raw!$H:$H,Raw!$A:$A,Geography!$B18,Raw!$G:$G,Geography!BX$6,Raw!$C:$C,Geography!$A$6),SUMIFS(Raw!$H:$H,Raw!$A:$A,Geography!$B18,Raw!$G:$G,Geography!BX$6,Raw!$E:$E,Geography!$A$6)))</f>
        <v>14265</v>
      </c>
      <c r="BY18" s="99">
        <f>IF($B$6="Region",SUMIFS(Raw!$H:$H,Raw!$A:$A,Geography!$B18,Raw!$G:$G,Geography!BY$6,Raw!$I:$I,Geography!$A$6),IF($B$6="Provider",SUMIFS(Raw!$H:$H,Raw!$A:$A,Geography!$B18,Raw!$G:$G,Geography!BY$6,Raw!$C:$C,Geography!$A$6),SUMIFS(Raw!$H:$H,Raw!$A:$A,Geography!$B18,Raw!$G:$G,Geography!BY$6,Raw!$E:$E,Geography!$A$6)))</f>
        <v>10941</v>
      </c>
      <c r="BZ18" s="99">
        <f>IF($B$6="Region",SUMIFS(Raw!$H:$H,Raw!$A:$A,Geography!$B18,Raw!$G:$G,Geography!BZ$6,Raw!$I:$I,Geography!$A$6),IF($B$6="Provider",SUMIFS(Raw!$H:$H,Raw!$A:$A,Geography!$B18,Raw!$G:$G,Geography!BZ$6,Raw!$C:$C,Geography!$A$6),SUMIFS(Raw!$H:$H,Raw!$A:$A,Geography!$B18,Raw!$G:$G,Geography!BZ$6,Raw!$E:$E,Geography!$A$6)))</f>
        <v>55663</v>
      </c>
      <c r="CA18" s="99">
        <f>IF($B$6="Region",SUMIFS(Raw!$H:$H,Raw!$A:$A,Geography!$B18,Raw!$G:$G,Geography!CA$6,Raw!$I:$I,Geography!$A$6),IF($B$6="Provider",SUMIFS(Raw!$H:$H,Raw!$A:$A,Geography!$B18,Raw!$G:$G,Geography!CA$6,Raw!$C:$C,Geography!$A$6),SUMIFS(Raw!$H:$H,Raw!$A:$A,Geography!$B18,Raw!$G:$G,Geography!CA$6,Raw!$E:$E,Geography!$A$6)))</f>
        <v>33308</v>
      </c>
      <c r="CB18" s="99">
        <f>IF($B$6="Region",SUMIFS(Raw!$H:$H,Raw!$A:$A,Geography!$B18,Raw!$G:$G,Geography!CB$6,Raw!$I:$I,Geography!$A$6),IF($B$6="Provider",SUMIFS(Raw!$H:$H,Raw!$A:$A,Geography!$B18,Raw!$G:$G,Geography!CB$6,Raw!$C:$C,Geography!$A$6),SUMIFS(Raw!$H:$H,Raw!$A:$A,Geography!$B18,Raw!$G:$G,Geography!CB$6,Raw!$E:$E,Geography!$A$6)))</f>
        <v>40193</v>
      </c>
      <c r="CC18" s="99">
        <f>IF($B$6="Region",SUMIFS(Raw!$H:$H,Raw!$A:$A,Geography!$B18,Raw!$G:$G,Geography!CC$6,Raw!$I:$I,Geography!$A$6),IF($B$6="Provider",SUMIFS(Raw!$H:$H,Raw!$A:$A,Geography!$B18,Raw!$G:$G,Geography!CC$6,Raw!$C:$C,Geography!$A$6),SUMIFS(Raw!$H:$H,Raw!$A:$A,Geography!$B18,Raw!$G:$G,Geography!CC$6,Raw!$E:$E,Geography!$A$6)))</f>
        <v>33979</v>
      </c>
      <c r="CD18" s="99">
        <f>IF($B$6="Region",SUMIFS(Raw!$H:$H,Raw!$A:$A,Geography!$B18,Raw!$G:$G,Geography!CD$6,Raw!$I:$I,Geography!$A$6),IF($B$6="Provider",SUMIFS(Raw!$H:$H,Raw!$A:$A,Geography!$B18,Raw!$G:$G,Geography!CD$6,Raw!$C:$C,Geography!$A$6),SUMIFS(Raw!$H:$H,Raw!$A:$A,Geography!$B18,Raw!$G:$G,Geography!CD$6,Raw!$E:$E,Geography!$A$6)))</f>
        <v>6202</v>
      </c>
      <c r="CE18" s="99">
        <f>IF($B$6="Region",SUMIFS(Raw!$H:$H,Raw!$A:$A,Geography!$B18,Raw!$G:$G,Geography!CE$6,Raw!$I:$I,Geography!$A$6),IF($B$6="Provider",SUMIFS(Raw!$H:$H,Raw!$A:$A,Geography!$B18,Raw!$G:$G,Geography!CE$6,Raw!$C:$C,Geography!$A$6),SUMIFS(Raw!$H:$H,Raw!$A:$A,Geography!$B18,Raw!$G:$G,Geography!CE$6,Raw!$E:$E,Geography!$A$6)))</f>
        <v>4788</v>
      </c>
      <c r="CF18" s="99">
        <f>IF($B$6="Region",SUMIFS(Raw!$H:$H,Raw!$A:$A,Geography!$B18,Raw!$G:$G,Geography!CF$6,Raw!$I:$I,Geography!$A$6),IF($B$6="Provider",SUMIFS(Raw!$H:$H,Raw!$A:$A,Geography!$B18,Raw!$G:$G,Geography!CF$6,Raw!$C:$C,Geography!$A$6),SUMIFS(Raw!$H:$H,Raw!$A:$A,Geography!$B18,Raw!$G:$G,Geography!CF$6,Raw!$E:$E,Geography!$A$6)))</f>
        <v>913</v>
      </c>
      <c r="CG18" s="99">
        <f>IF($B$6="Region",SUMIFS(Raw!$H:$H,Raw!$A:$A,Geography!$B18,Raw!$G:$G,Geography!CG$6,Raw!$I:$I,Geography!$A$6),IF($B$6="Provider",SUMIFS(Raw!$H:$H,Raw!$A:$A,Geography!$B18,Raw!$G:$G,Geography!CG$6,Raw!$C:$C,Geography!$A$6),SUMIFS(Raw!$H:$H,Raw!$A:$A,Geography!$B18,Raw!$G:$G,Geography!CG$6,Raw!$E:$E,Geography!$A$6)))</f>
        <v>845</v>
      </c>
      <c r="CH18" s="99">
        <f>IF($B$6="Region",SUMIFS(Raw!$H:$H,Raw!$A:$A,Geography!$B18,Raw!$G:$G,Geography!CH$6,Raw!$I:$I,Geography!$A$6),IF($B$6="Provider",SUMIFS(Raw!$H:$H,Raw!$A:$A,Geography!$B18,Raw!$G:$G,Geography!CH$6,Raw!$C:$C,Geography!$A$6),SUMIFS(Raw!$H:$H,Raw!$A:$A,Geography!$B18,Raw!$G:$G,Geography!CH$6,Raw!$E:$E,Geography!$A$6)))</f>
        <v>6409</v>
      </c>
      <c r="CI18" s="99">
        <f>IF($B$6="Region",SUMIFS(Raw!$H:$H,Raw!$A:$A,Geography!$B18,Raw!$G:$G,Geography!CI$6,Raw!$I:$I,Geography!$A$6),IF($B$6="Provider",SUMIFS(Raw!$H:$H,Raw!$A:$A,Geography!$B18,Raw!$G:$G,Geography!CI$6,Raw!$C:$C,Geography!$A$6),SUMIFS(Raw!$H:$H,Raw!$A:$A,Geography!$B18,Raw!$G:$G,Geography!CI$6,Raw!$E:$E,Geography!$A$6)))</f>
        <v>6084</v>
      </c>
      <c r="CJ18" s="99">
        <f>IF($B$6="Region",SUMIFS(Raw!$H:$H,Raw!$A:$A,Geography!$B18,Raw!$G:$G,Geography!CJ$6,Raw!$I:$I,Geography!$A$6),IF($B$6="Provider",SUMIFS(Raw!$H:$H,Raw!$A:$A,Geography!$B18,Raw!$G:$G,Geography!CJ$6,Raw!$C:$C,Geography!$A$6),SUMIFS(Raw!$H:$H,Raw!$A:$A,Geography!$B18,Raw!$G:$G,Geography!CJ$6,Raw!$E:$E,Geography!$A$6)))</f>
        <v>3767</v>
      </c>
      <c r="CK18" s="99">
        <f>IF($B$6="Region",SUMIFS(Raw!$H:$H,Raw!$A:$A,Geography!$B18,Raw!$G:$G,Geography!CK$6,Raw!$I:$I,Geography!$A$6),IF($B$6="Provider",SUMIFS(Raw!$H:$H,Raw!$A:$A,Geography!$B18,Raw!$G:$G,Geography!CK$6,Raw!$C:$C,Geography!$A$6),SUMIFS(Raw!$H:$H,Raw!$A:$A,Geography!$B18,Raw!$G:$G,Geography!CK$6,Raw!$E:$E,Geography!$A$6)))</f>
        <v>1192</v>
      </c>
      <c r="CL18" s="99">
        <f>IF($B$6="Region",SUMIFS(Raw!$H:$H,Raw!$A:$A,Geography!$B18,Raw!$G:$G,Geography!CL$6,Raw!$I:$I,Geography!$A$6),IF($B$6="Provider",SUMIFS(Raw!$H:$H,Raw!$A:$A,Geography!$B18,Raw!$G:$G,Geography!CL$6,Raw!$C:$C,Geography!$A$6),SUMIFS(Raw!$H:$H,Raw!$A:$A,Geography!$B18,Raw!$G:$G,Geography!CL$6,Raw!$E:$E,Geography!$A$6)))</f>
        <v>4957</v>
      </c>
      <c r="CM18" s="99">
        <f>IF($B$6="Region",SUMIFS(Raw!$H:$H,Raw!$A:$A,Geography!$B18,Raw!$G:$G,Geography!CM$6,Raw!$I:$I,Geography!$A$6),IF($B$6="Provider",SUMIFS(Raw!$H:$H,Raw!$A:$A,Geography!$B18,Raw!$G:$G,Geography!CM$6,Raw!$C:$C,Geography!$A$6),SUMIFS(Raw!$H:$H,Raw!$A:$A,Geography!$B18,Raw!$G:$G,Geography!CM$6,Raw!$E:$E,Geography!$A$6)))</f>
        <v>2614</v>
      </c>
    </row>
    <row r="19" spans="1:91" x14ac:dyDescent="0.25">
      <c r="B19" s="14">
        <v>45962</v>
      </c>
      <c r="D19" s="99">
        <f>IF($B$6="Region",SUMIFS(Raw!$H:$H,Raw!$A:$A,Geography!$B19,Raw!$G:$G,Geography!D$6,Raw!$I:$I,Geography!$A$6),IF($B$6="Provider",SUMIFS(Raw!$H:$H,Raw!$A:$A,Geography!$B19,Raw!$G:$G,Geography!D$6,Raw!$C:$C,Geography!$A$6),SUMIFS(Raw!$H:$H,Raw!$A:$A,Geography!$B19,Raw!$G:$G,Geography!D$6,Raw!$E:$E,Geography!$A$6)))</f>
        <v>1700704</v>
      </c>
      <c r="E19" s="99">
        <f>IF($B$6="Region",SUMIFS(Raw!$H:$H,Raw!$A:$A,Geography!$B19,Raw!$G:$G,Geography!E$6,Raw!$I:$I,Geography!$A$6),IF($B$6="Provider",SUMIFS(Raw!$H:$H,Raw!$A:$A,Geography!$B19,Raw!$G:$G,Geography!E$6,Raw!$C:$C,Geography!$A$6),SUMIFS(Raw!$H:$H,Raw!$A:$A,Geography!$B19,Raw!$G:$G,Geography!E$6,Raw!$E:$E,Geography!$A$6)))</f>
        <v>1071831</v>
      </c>
      <c r="F19" s="99">
        <f>IF($B$6="Region",SUMIFS(Raw!$H:$H,Raw!$A:$A,Geography!$B19,Raw!$G:$G,Geography!F$6,Raw!$I:$I,Geography!$A$6),IF($B$6="Provider",SUMIFS(Raw!$H:$H,Raw!$A:$A,Geography!$B19,Raw!$G:$G,Geography!F$6,Raw!$C:$C,Geography!$A$6),SUMIFS(Raw!$H:$H,Raw!$A:$A,Geography!$B19,Raw!$G:$G,Geography!F$6,Raw!$E:$E,Geography!$A$6)))</f>
        <v>1587812</v>
      </c>
      <c r="G19" s="99">
        <f>IF($B$6="Region",SUMIFS(Raw!$H:$H,Raw!$A:$A,Geography!$B19,Raw!$G:$G,Geography!G$6,Raw!$I:$I,Geography!$A$6),IF($B$6="Provider",SUMIFS(Raw!$H:$H,Raw!$A:$A,Geography!$B19,Raw!$G:$G,Geography!G$6,Raw!$C:$C,Geography!$A$6),SUMIFS(Raw!$H:$H,Raw!$A:$A,Geography!$B19,Raw!$G:$G,Geography!G$6,Raw!$E:$E,Geography!$A$6)))</f>
        <v>1234793</v>
      </c>
      <c r="H19" s="99">
        <f>IF($B$6="Region",SUMIFS(Raw!$H:$H,Raw!$A:$A,Geography!$B19,Raw!$G:$G,Geography!H$6,Raw!$I:$I,Geography!$A$6),IF($B$6="Provider",SUMIFS(Raw!$H:$H,Raw!$A:$A,Geography!$B19,Raw!$G:$G,Geography!H$6,Raw!$C:$C,Geography!$A$6),SUMIFS(Raw!$H:$H,Raw!$A:$A,Geography!$B19,Raw!$G:$G,Geography!H$6,Raw!$E:$E,Geography!$A$6)))</f>
        <v>56463</v>
      </c>
      <c r="I19" s="99">
        <f>IF($B$6="Region",SUMIFS(Raw!$H:$H,Raw!$A:$A,Geography!$B19,Raw!$G:$G,Geography!I$6,Raw!$I:$I,Geography!$A$6),IF($B$6="Provider",SUMIFS(Raw!$H:$H,Raw!$A:$A,Geography!$B19,Raw!$G:$G,Geography!I$6,Raw!$C:$C,Geography!$A$6),SUMIFS(Raw!$H:$H,Raw!$A:$A,Geography!$B19,Raw!$G:$G,Geography!I$6,Raw!$E:$E,Geography!$A$6)))</f>
        <v>88506178</v>
      </c>
      <c r="J19" s="99" t="str">
        <f>IF($B$6="Area", SUMIFS(Raw!$H:$H,Raw!$A:$A,Geography!$B19,Raw!$G:$G,Geography!J$6,Raw!$E:$E,Geography!$A$6), " ")</f>
        <v xml:space="preserve"> </v>
      </c>
      <c r="K19" s="99" t="str">
        <f>IF($B$6="Area", SUMIFS(Raw!$H:$H,Raw!$A:$A,Geography!$B19,Raw!$G:$G,Geography!K$6,Raw!$E:$E,Geography!$A$6), " ")</f>
        <v xml:space="preserve"> </v>
      </c>
      <c r="L19" s="99">
        <f>IF($B$6="Region",SUMIFS(Raw!$H:$H,Raw!$A:$A,Geography!$B19,Raw!$G:$G,Geography!L$6,Raw!$I:$I,Geography!$A$6),IF($B$6="Provider",SUMIFS(Raw!$H:$H,Raw!$A:$A,Geography!$B19,Raw!$G:$G,Geography!L$6,Raw!$C:$C,Geography!$A$6),SUMIFS(Raw!$H:$H,Raw!$A:$A,Geography!$B19,Raw!$G:$G,Geography!L$6,Raw!$E:$E,Geography!$A$6)))</f>
        <v>10241119</v>
      </c>
      <c r="M19" s="99">
        <f>IF($B$6="Region",SUMIFS(Raw!$H:$H,Raw!$A:$A,Geography!$B19,Raw!$G:$G,Geography!M$6,Raw!$I:$I,Geography!$A$6),IF($B$6="Provider",SUMIFS(Raw!$H:$H,Raw!$A:$A,Geography!$B19,Raw!$G:$G,Geography!M$6,Raw!$C:$C,Geography!$A$6),SUMIFS(Raw!$H:$H,Raw!$A:$A,Geography!$B19,Raw!$G:$G,Geography!M$6,Raw!$E:$E,Geography!$A$6)))</f>
        <v>451471</v>
      </c>
      <c r="N19" s="99">
        <f>IF($B$6="Region",SUMIFS(Raw!$H:$H,Raw!$A:$A,Geography!$B19,Raw!$G:$G,Geography!N$6,Raw!$I:$I,Geography!$A$6),IF($B$6="Provider",SUMIFS(Raw!$H:$H,Raw!$A:$A,Geography!$B19,Raw!$G:$G,Geography!N$6,Raw!$C:$C,Geography!$A$6),SUMIFS(Raw!$H:$H,Raw!$A:$A,Geography!$B19,Raw!$G:$G,Geography!N$6,Raw!$E:$E,Geography!$A$6)))</f>
        <v>2346124143</v>
      </c>
      <c r="O19" s="99">
        <f>IF($B$6="Region",SUMIFS(Raw!$H:$H,Raw!$A:$A,Geography!$B19,Raw!$G:$G,Geography!O$6,Raw!$I:$I,Geography!$A$6),IF($B$6="Provider",SUMIFS(Raw!$H:$H,Raw!$A:$A,Geography!$B19,Raw!$G:$G,Geography!O$6,Raw!$C:$C,Geography!$A$6),SUMIFS(Raw!$H:$H,Raw!$A:$A,Geography!$B19,Raw!$G:$G,Geography!O$6,Raw!$E:$E,Geography!$A$6)))</f>
        <v>1503618</v>
      </c>
      <c r="P19" s="99">
        <f>IF($B$6="Region",SUMIFS(Raw!$H:$H,Raw!$A:$A,Geography!$B19,Raw!$G:$G,Geography!P$6,Raw!$I:$I,Geography!$A$6),IF($B$6="Provider",SUMIFS(Raw!$H:$H,Raw!$A:$A,Geography!$B19,Raw!$G:$G,Geography!P$6,Raw!$C:$C,Geography!$A$6),SUMIFS(Raw!$H:$H,Raw!$A:$A,Geography!$B19,Raw!$G:$G,Geography!P$6,Raw!$E:$E,Geography!$A$6)))</f>
        <v>39351</v>
      </c>
      <c r="Q19" s="99">
        <f>IF($B$6="Region",SUMIFS(Raw!$H:$H,Raw!$A:$A,Geography!$B19,Raw!$G:$G,Geography!Q$6,Raw!$I:$I,Geography!$A$6),IF($B$6="Provider",SUMIFS(Raw!$H:$H,Raw!$A:$A,Geography!$B19,Raw!$G:$G,Geography!Q$6,Raw!$C:$C,Geography!$A$6),SUMIFS(Raw!$H:$H,Raw!$A:$A,Geography!$B19,Raw!$G:$G,Geography!Q$6,Raw!$E:$E,Geography!$A$6)))</f>
        <v>891832</v>
      </c>
      <c r="R19" s="99">
        <f>IF($B$6="Region",SUMIFS(Raw!$H:$H,Raw!$A:$A,Geography!$B19,Raw!$G:$G,Geography!R$6,Raw!$I:$I,Geography!$A$6),IF($B$6="Provider",SUMIFS(Raw!$H:$H,Raw!$A:$A,Geography!$B19,Raw!$G:$G,Geography!R$6,Raw!$C:$C,Geography!$A$6),SUMIFS(Raw!$H:$H,Raw!$A:$A,Geography!$B19,Raw!$G:$G,Geography!R$6,Raw!$E:$E,Geography!$A$6)))</f>
        <v>329207</v>
      </c>
      <c r="S19" s="99">
        <f>IF($B$6="Region",SUMIFS(Raw!$H:$H,Raw!$A:$A,Geography!$B19,Raw!$G:$G,Geography!S$6,Raw!$I:$I,Geography!$A$6),IF($B$6="Provider",SUMIFS(Raw!$H:$H,Raw!$A:$A,Geography!$B19,Raw!$G:$G,Geography!S$6,Raw!$C:$C,Geography!$A$6),SUMIFS(Raw!$H:$H,Raw!$A:$A,Geography!$B19,Raw!$G:$G,Geography!S$6,Raw!$E:$E,Geography!$A$6)))</f>
        <v>233643</v>
      </c>
      <c r="T19" s="99">
        <f>IF($B$6="Region",SUMIFS(Raw!$H:$H,Raw!$A:$A,Geography!$B19,Raw!$G:$G,Geography!T$6,Raw!$I:$I,Geography!$A$6),IF($B$6="Provider",SUMIFS(Raw!$H:$H,Raw!$A:$A,Geography!$B19,Raw!$G:$G,Geography!T$6,Raw!$C:$C,Geography!$A$6),SUMIFS(Raw!$H:$H,Raw!$A:$A,Geography!$B19,Raw!$G:$G,Geography!T$6,Raw!$E:$E,Geography!$A$6)))</f>
        <v>9585</v>
      </c>
      <c r="U19" s="99">
        <f>IF($B$6="Region",SUMIFS(Raw!$H:$H,Raw!$A:$A,Geography!$B19,Raw!$G:$G,Geography!U$6,Raw!$I:$I,Geography!$A$6),IF($B$6="Provider",SUMIFS(Raw!$H:$H,Raw!$A:$A,Geography!$B19,Raw!$G:$G,Geography!U$6,Raw!$C:$C,Geography!$A$6),SUMIFS(Raw!$H:$H,Raw!$A:$A,Geography!$B19,Raw!$G:$G,Geography!U$6,Raw!$E:$E,Geography!$A$6)))</f>
        <v>676496</v>
      </c>
      <c r="V19" s="99">
        <f>IF($B$6="Region",SUMIFS(Raw!$H:$H,Raw!$A:$A,Geography!$B19,Raw!$G:$G,Geography!V$6,Raw!$I:$I,Geography!$A$6),IF($B$6="Provider",SUMIFS(Raw!$H:$H,Raw!$A:$A,Geography!$B19,Raw!$G:$G,Geography!V$6,Raw!$C:$C,Geography!$A$6),SUMIFS(Raw!$H:$H,Raw!$A:$A,Geography!$B19,Raw!$G:$G,Geography!V$6,Raw!$E:$E,Geography!$A$6)))</f>
        <v>12247</v>
      </c>
      <c r="W19" s="99">
        <f>IF($B$6="Region",SUMIFS(Raw!$H:$H,Raw!$A:$A,Geography!$B19,Raw!$G:$G,Geography!W$6,Raw!$I:$I,Geography!$A$6),IF($B$6="Provider",SUMIFS(Raw!$H:$H,Raw!$A:$A,Geography!$B19,Raw!$G:$G,Geography!W$6,Raw!$C:$C,Geography!$A$6),SUMIFS(Raw!$H:$H,Raw!$A:$A,Geography!$B19,Raw!$G:$G,Geography!W$6,Raw!$E:$E,Geography!$A$6)))</f>
        <v>307070</v>
      </c>
      <c r="X19" s="99">
        <f>IF($B$6="Region",SUMIFS(Raw!$H:$H,Raw!$A:$A,Geography!$B19,Raw!$G:$G,Geography!X$6,Raw!$I:$I,Geography!$A$6),IF($B$6="Provider",SUMIFS(Raw!$H:$H,Raw!$A:$A,Geography!$B19,Raw!$G:$G,Geography!X$6,Raw!$C:$C,Geography!$A$6),SUMIFS(Raw!$H:$H,Raw!$A:$A,Geography!$B19,Raw!$G:$G,Geography!X$6,Raw!$E:$E,Geography!$A$6)))</f>
        <v>105137</v>
      </c>
      <c r="Y19" s="99" t="str">
        <f>IF($B$6="Area", SUMIFS(Raw!$H:$H,Raw!$A:$A,Geography!$B19,Raw!$G:$G,Geography!Y$6,Raw!$E:$E,Geography!$A$6), " ")</f>
        <v xml:space="preserve"> </v>
      </c>
      <c r="Z19" s="99" t="str">
        <f>IF($B$6="Area", SUMIFS(Raw!$H:$H,Raw!$A:$A,Geography!$B19,Raw!$G:$G,Geography!Z$6,Raw!$E:$E,Geography!$A$6), " ")</f>
        <v xml:space="preserve"> </v>
      </c>
      <c r="AA19" s="99">
        <f>IF($B$6="Region",SUMIFS(Raw!$H:$H,Raw!$A:$A,Geography!$B19,Raw!$G:$G,Geography!AA$6,Raw!$I:$I,Geography!$A$6),IF($B$6="Provider",SUMIFS(Raw!$H:$H,Raw!$A:$A,Geography!$B19,Raw!$G:$G,Geography!AA$6,Raw!$C:$C,Geography!$A$6),SUMIFS(Raw!$H:$H,Raw!$A:$A,Geography!$B19,Raw!$G:$G,Geography!AA$6,Raw!$E:$E,Geography!$A$6)))</f>
        <v>80660</v>
      </c>
      <c r="AB19" s="99">
        <f>IF($B$6="Region",SUMIFS(Raw!$H:$H,Raw!$A:$A,Geography!$B19,Raw!$G:$G,Geography!AB$6,Raw!$I:$I,Geography!$A$6),IF($B$6="Provider",SUMIFS(Raw!$H:$H,Raw!$A:$A,Geography!$B19,Raw!$G:$G,Geography!AB$6,Raw!$C:$C,Geography!$A$6),SUMIFS(Raw!$H:$H,Raw!$A:$A,Geography!$B19,Raw!$G:$G,Geography!AB$6,Raw!$E:$E,Geography!$A$6)))</f>
        <v>35656</v>
      </c>
      <c r="AC19" s="99" t="str">
        <f>IF($B$6="Area", SUMIFS(Raw!$H:$H,Raw!$A:$A,Geography!$B19,Raw!$G:$G,Geography!AC$6,Raw!$E:$E,Geography!$A$6), " ")</f>
        <v xml:space="preserve"> </v>
      </c>
      <c r="AD19" s="99" t="str">
        <f>IF($B$6="Area", SUMIFS(Raw!$H:$H,Raw!$A:$A,Geography!$B19,Raw!$G:$G,Geography!AD$6,Raw!$E:$E,Geography!$A$6), " ")</f>
        <v xml:space="preserve"> </v>
      </c>
      <c r="AE19" s="99">
        <f>IF($B$6="Region",SUMIFS(Raw!$H:$H,Raw!$A:$A,Geography!$B19,Raw!$G:$G,Geography!AE$6,Raw!$I:$I,Geography!$A$6),IF($B$6="Provider",SUMIFS(Raw!$H:$H,Raw!$A:$A,Geography!$B19,Raw!$G:$G,Geography!AE$6,Raw!$C:$C,Geography!$A$6),SUMIFS(Raw!$H:$H,Raw!$A:$A,Geography!$B19,Raw!$G:$G,Geography!AE$6,Raw!$E:$E,Geography!$A$6)))</f>
        <v>1511016</v>
      </c>
      <c r="AF19" s="99">
        <f>IF($B$6="Region",SUMIFS(Raw!$H:$H,Raw!$A:$A,Geography!$B19,Raw!$G:$G,Geography!AF$6,Raw!$I:$I,Geography!$A$6),IF($B$6="Provider",SUMIFS(Raw!$H:$H,Raw!$A:$A,Geography!$B19,Raw!$G:$G,Geography!AF$6,Raw!$C:$C,Geography!$A$6),SUMIFS(Raw!$H:$H,Raw!$A:$A,Geography!$B19,Raw!$G:$G,Geography!AF$6,Raw!$E:$E,Geography!$A$6)))</f>
        <v>180335</v>
      </c>
      <c r="AG19" s="99">
        <f>IF($B$6="Region",SUMIFS(Raw!$H:$H,Raw!$A:$A,Geography!$B19,Raw!$G:$G,Geography!AG$6,Raw!$I:$I,Geography!$A$6),IF($B$6="Provider",SUMIFS(Raw!$H:$H,Raw!$A:$A,Geography!$B19,Raw!$G:$G,Geography!AG$6,Raw!$C:$C,Geography!$A$6),SUMIFS(Raw!$H:$H,Raw!$A:$A,Geography!$B19,Raw!$G:$G,Geography!AG$6,Raw!$E:$E,Geography!$A$6)))</f>
        <v>200146</v>
      </c>
      <c r="AH19" s="99">
        <f>IF($B$6="Region",SUMIFS(Raw!$H:$H,Raw!$A:$A,Geography!$B19,Raw!$G:$G,Geography!AH$6,Raw!$I:$I,Geography!$A$6),IF($B$6="Provider",SUMIFS(Raw!$H:$H,Raw!$A:$A,Geography!$B19,Raw!$G:$G,Geography!AH$6,Raw!$C:$C,Geography!$A$6),SUMIFS(Raw!$H:$H,Raw!$A:$A,Geography!$B19,Raw!$G:$G,Geography!AH$6,Raw!$E:$E,Geography!$A$6)))</f>
        <v>102624</v>
      </c>
      <c r="AI19" s="99">
        <f>IF($B$6="Region",SUMIFS(Raw!$H:$H,Raw!$A:$A,Geography!$B19,Raw!$G:$G,Geography!AI$6,Raw!$I:$I,Geography!$A$6),IF($B$6="Provider",SUMIFS(Raw!$H:$H,Raw!$A:$A,Geography!$B19,Raw!$G:$G,Geography!AI$6,Raw!$C:$C,Geography!$A$6),SUMIFS(Raw!$H:$H,Raw!$A:$A,Geography!$B19,Raw!$G:$G,Geography!AI$6,Raw!$E:$E,Geography!$A$6)))</f>
        <v>900</v>
      </c>
      <c r="AJ19" s="99">
        <f>IF($B$6="Region",SUMIFS(Raw!$H:$H,Raw!$A:$A,Geography!$B19,Raw!$G:$G,Geography!AJ$6,Raw!$I:$I,Geography!$A$6),IF($B$6="Provider",SUMIFS(Raw!$H:$H,Raw!$A:$A,Geography!$B19,Raw!$G:$G,Geography!AJ$6,Raw!$C:$C,Geography!$A$6),SUMIFS(Raw!$H:$H,Raw!$A:$A,Geography!$B19,Raw!$G:$G,Geography!AJ$6,Raw!$E:$E,Geography!$A$6)))</f>
        <v>83433</v>
      </c>
      <c r="AK19" s="99">
        <f>IF($B$6="Region",SUMIFS(Raw!$H:$H,Raw!$A:$A,Geography!$B19,Raw!$G:$G,Geography!AK$6,Raw!$I:$I,Geography!$A$6),IF($B$6="Provider",SUMIFS(Raw!$H:$H,Raw!$A:$A,Geography!$B19,Raw!$G:$G,Geography!AK$6,Raw!$C:$C,Geography!$A$6),SUMIFS(Raw!$H:$H,Raw!$A:$A,Geography!$B19,Raw!$G:$G,Geography!AK$6,Raw!$E:$E,Geography!$A$6)))</f>
        <v>5460</v>
      </c>
      <c r="AL19" s="99">
        <f>IF($B$6="Region",SUMIFS(Raw!$H:$H,Raw!$A:$A,Geography!$B19,Raw!$G:$G,Geography!AL$6,Raw!$I:$I,Geography!$A$6),IF($B$6="Provider",SUMIFS(Raw!$H:$H,Raw!$A:$A,Geography!$B19,Raw!$G:$G,Geography!AL$6,Raw!$C:$C,Geography!$A$6),SUMIFS(Raw!$H:$H,Raw!$A:$A,Geography!$B19,Raw!$G:$G,Geography!AL$6,Raw!$E:$E,Geography!$A$6)))</f>
        <v>44439</v>
      </c>
      <c r="AM19" s="99">
        <f>IF($B$6="Region",SUMIFS(Raw!$H:$H,Raw!$A:$A,Geography!$B19,Raw!$G:$G,Geography!AM$6,Raw!$I:$I,Geography!$A$6),IF($B$6="Provider",SUMIFS(Raw!$H:$H,Raw!$A:$A,Geography!$B19,Raw!$G:$G,Geography!AM$6,Raw!$C:$C,Geography!$A$6),SUMIFS(Raw!$H:$H,Raw!$A:$A,Geography!$B19,Raw!$G:$G,Geography!AM$6,Raw!$E:$E,Geography!$A$6)))</f>
        <v>11103</v>
      </c>
      <c r="AN19" s="99">
        <f>IF($B$6="Region",SUMIFS(Raw!$H:$H,Raw!$A:$A,Geography!$B19,Raw!$G:$G,Geography!AN$6,Raw!$I:$I,Geography!$A$6),IF($B$6="Provider",SUMIFS(Raw!$H:$H,Raw!$A:$A,Geography!$B19,Raw!$G:$G,Geography!AN$6,Raw!$C:$C,Geography!$A$6),SUMIFS(Raw!$H:$H,Raw!$A:$A,Geography!$B19,Raw!$G:$G,Geography!AN$6,Raw!$E:$E,Geography!$A$6)))</f>
        <v>127620</v>
      </c>
      <c r="AO19" s="99">
        <f>IF($B$6="Region",SUMIFS(Raw!$H:$H,Raw!$A:$A,Geography!$B19,Raw!$G:$G,Geography!AO$6,Raw!$I:$I,Geography!$A$6),IF($B$6="Provider",SUMIFS(Raw!$H:$H,Raw!$A:$A,Geography!$B19,Raw!$G:$G,Geography!AO$6,Raw!$C:$C,Geography!$A$6),SUMIFS(Raw!$H:$H,Raw!$A:$A,Geography!$B19,Raw!$G:$G,Geography!AO$6,Raw!$E:$E,Geography!$A$6)))</f>
        <v>84058</v>
      </c>
      <c r="AP19" s="99">
        <f>IF($B$6="Region",SUMIFS(Raw!$H:$H,Raw!$A:$A,Geography!$B19,Raw!$G:$G,Geography!AP$6,Raw!$I:$I,Geography!$A$6),IF($B$6="Provider",SUMIFS(Raw!$H:$H,Raw!$A:$A,Geography!$B19,Raw!$G:$G,Geography!AP$6,Raw!$C:$C,Geography!$A$6),SUMIFS(Raw!$H:$H,Raw!$A:$A,Geography!$B19,Raw!$G:$G,Geography!AP$6,Raw!$E:$E,Geography!$A$6)))</f>
        <v>225742</v>
      </c>
      <c r="AQ19" s="99">
        <f>IF($B$6="Region",SUMIFS(Raw!$H:$H,Raw!$A:$A,Geography!$B19,Raw!$G:$G,Geography!AQ$6,Raw!$I:$I,Geography!$A$6),IF($B$6="Provider",SUMIFS(Raw!$H:$H,Raw!$A:$A,Geography!$B19,Raw!$G:$G,Geography!AQ$6,Raw!$C:$C,Geography!$A$6),SUMIFS(Raw!$H:$H,Raw!$A:$A,Geography!$B19,Raw!$G:$G,Geography!AQ$6,Raw!$E:$E,Geography!$A$6)))</f>
        <v>139692</v>
      </c>
      <c r="AR19" s="99">
        <f>IF($B$6="Region",SUMIFS(Raw!$H:$H,Raw!$A:$A,Geography!$B19,Raw!$G:$G,Geography!AR$6,Raw!$I:$I,Geography!$A$6),IF($B$6="Provider",SUMIFS(Raw!$H:$H,Raw!$A:$A,Geography!$B19,Raw!$G:$G,Geography!AR$6,Raw!$C:$C,Geography!$A$6),SUMIFS(Raw!$H:$H,Raw!$A:$A,Geography!$B19,Raw!$G:$G,Geography!AR$6,Raw!$E:$E,Geography!$A$6)))</f>
        <v>118832</v>
      </c>
      <c r="AS19" s="99">
        <f>IF($B$6="Region",SUMIFS(Raw!$H:$H,Raw!$A:$A,Geography!$B19,Raw!$G:$G,Geography!AS$6,Raw!$I:$I,Geography!$A$6),IF($B$6="Provider",SUMIFS(Raw!$H:$H,Raw!$A:$A,Geography!$B19,Raw!$G:$G,Geography!AS$6,Raw!$C:$C,Geography!$A$6),SUMIFS(Raw!$H:$H,Raw!$A:$A,Geography!$B19,Raw!$G:$G,Geography!AS$6,Raw!$E:$E,Geography!$A$6)))</f>
        <v>49283</v>
      </c>
      <c r="AT19" s="99">
        <f>IF($B$6="Region",SUMIFS(Raw!$H:$H,Raw!$A:$A,Geography!$B19,Raw!$G:$G,Geography!AT$6,Raw!$I:$I,Geography!$A$6),IF($B$6="Provider",SUMIFS(Raw!$H:$H,Raw!$A:$A,Geography!$B19,Raw!$G:$G,Geography!AT$6,Raw!$C:$C,Geography!$A$6),SUMIFS(Raw!$H:$H,Raw!$A:$A,Geography!$B19,Raw!$G:$G,Geography!AT$6,Raw!$E:$E,Geography!$A$6)))</f>
        <v>32570</v>
      </c>
      <c r="AU19" s="99">
        <f>IF($B$6="Region",SUMIFS(Raw!$H:$H,Raw!$A:$A,Geography!$B19,Raw!$G:$G,Geography!AU$6,Raw!$I:$I,Geography!$A$6),IF($B$6="Provider",SUMIFS(Raw!$H:$H,Raw!$A:$A,Geography!$B19,Raw!$G:$G,Geography!AU$6,Raw!$C:$C,Geography!$A$6),SUMIFS(Raw!$H:$H,Raw!$A:$A,Geography!$B19,Raw!$G:$G,Geography!AU$6,Raw!$E:$E,Geography!$A$6)))</f>
        <v>10467</v>
      </c>
      <c r="AV19" s="99">
        <f>IF($B$6="Region",SUMIFS(Raw!$H:$H,Raw!$A:$A,Geography!$B19,Raw!$G:$G,Geography!AV$6,Raw!$I:$I,Geography!$A$6),IF($B$6="Provider",SUMIFS(Raw!$H:$H,Raw!$A:$A,Geography!$B19,Raw!$G:$G,Geography!AV$6,Raw!$C:$C,Geography!$A$6),SUMIFS(Raw!$H:$H,Raw!$A:$A,Geography!$B19,Raw!$G:$G,Geography!AV$6,Raw!$E:$E,Geography!$A$6)))</f>
        <v>78861</v>
      </c>
      <c r="AW19" s="99">
        <f>IF($B$6="Region",SUMIFS(Raw!$H:$H,Raw!$A:$A,Geography!$B19,Raw!$G:$G,Geography!AW$6,Raw!$I:$I,Geography!$A$6),IF($B$6="Provider",SUMIFS(Raw!$H:$H,Raw!$A:$A,Geography!$B19,Raw!$G:$G,Geography!AW$6,Raw!$C:$C,Geography!$A$6),SUMIFS(Raw!$H:$H,Raw!$A:$A,Geography!$B19,Raw!$G:$G,Geography!AW$6,Raw!$E:$E,Geography!$A$6)))</f>
        <v>418758911</v>
      </c>
      <c r="AX19" s="99">
        <f>IF($B$6="Region",SUMIFS(Raw!$H:$H,Raw!$A:$A,Geography!$B19,Raw!$G:$G,Geography!AX$6,Raw!$I:$I,Geography!$A$6),IF($B$6="Provider",SUMIFS(Raw!$H:$H,Raw!$A:$A,Geography!$B19,Raw!$G:$G,Geography!AX$6,Raw!$C:$C,Geography!$A$6),SUMIFS(Raw!$H:$H,Raw!$A:$A,Geography!$B19,Raw!$G:$G,Geography!AX$6,Raw!$E:$E,Geography!$A$6)))</f>
        <v>165016</v>
      </c>
      <c r="AY19" s="99">
        <f>IF($B$6="Region",SUMIFS(Raw!$H:$H,Raw!$A:$A,Geography!$B19,Raw!$G:$G,Geography!AY$6,Raw!$I:$I,Geography!$A$6),IF($B$6="Provider",SUMIFS(Raw!$H:$H,Raw!$A:$A,Geography!$B19,Raw!$G:$G,Geography!AY$6,Raw!$C:$C,Geography!$A$6),SUMIFS(Raw!$H:$H,Raw!$A:$A,Geography!$B19,Raw!$G:$G,Geography!AY$6,Raw!$E:$E,Geography!$A$6)))</f>
        <v>86866</v>
      </c>
      <c r="AZ19" s="99">
        <f>IF($B$6="Region",SUMIFS(Raw!$H:$H,Raw!$A:$A,Geography!$B19,Raw!$G:$G,Geography!AZ$6,Raw!$I:$I,Geography!$A$6),IF($B$6="Provider",SUMIFS(Raw!$H:$H,Raw!$A:$A,Geography!$B19,Raw!$G:$G,Geography!AZ$6,Raw!$C:$C,Geography!$A$6),SUMIFS(Raw!$H:$H,Raw!$A:$A,Geography!$B19,Raw!$G:$G,Geography!AZ$6,Raw!$E:$E,Geography!$A$6)))</f>
        <v>6238</v>
      </c>
      <c r="BA19" s="99">
        <f>IF($B$6="Region",SUMIFS(Raw!$H:$H,Raw!$A:$A,Geography!$B19,Raw!$G:$G,Geography!BA$6,Raw!$I:$I,Geography!$A$6),IF($B$6="Provider",SUMIFS(Raw!$H:$H,Raw!$A:$A,Geography!$B19,Raw!$G:$G,Geography!BA$6,Raw!$C:$C,Geography!$A$6),SUMIFS(Raw!$H:$H,Raw!$A:$A,Geography!$B19,Raw!$G:$G,Geography!BA$6,Raw!$E:$E,Geography!$A$6)))</f>
        <v>43958</v>
      </c>
      <c r="BB19" s="99">
        <f>IF($B$6="Region",SUMIFS(Raw!$H:$H,Raw!$A:$A,Geography!$B19,Raw!$G:$G,Geography!BB$6,Raw!$I:$I,Geography!$A$6),IF($B$6="Provider",SUMIFS(Raw!$H:$H,Raw!$A:$A,Geography!$B19,Raw!$G:$G,Geography!BB$6,Raw!$C:$C,Geography!$A$6),SUMIFS(Raw!$H:$H,Raw!$A:$A,Geography!$B19,Raw!$G:$G,Geography!BB$6,Raw!$E:$E,Geography!$A$6)))</f>
        <v>229318461</v>
      </c>
      <c r="BC19" s="99">
        <f>IF($B$6="Region",SUMIFS(Raw!$H:$H,Raw!$A:$A,Geography!$B19,Raw!$G:$G,Geography!BC$6,Raw!$I:$I,Geography!$A$6),IF($B$6="Provider",SUMIFS(Raw!$H:$H,Raw!$A:$A,Geography!$B19,Raw!$G:$G,Geography!BC$6,Raw!$C:$C,Geography!$A$6),SUMIFS(Raw!$H:$H,Raw!$A:$A,Geography!$B19,Raw!$G:$G,Geography!BC$6,Raw!$E:$E,Geography!$A$6)))</f>
        <v>83612</v>
      </c>
      <c r="BD19" s="99">
        <f>IF($B$6="Region",SUMIFS(Raw!$H:$H,Raw!$A:$A,Geography!$B19,Raw!$G:$G,Geography!BD$6,Raw!$I:$I,Geography!$A$6),IF($B$6="Provider",SUMIFS(Raw!$H:$H,Raw!$A:$A,Geography!$B19,Raw!$G:$G,Geography!BD$6,Raw!$C:$C,Geography!$A$6),SUMIFS(Raw!$H:$H,Raw!$A:$A,Geography!$B19,Raw!$G:$G,Geography!BD$6,Raw!$E:$E,Geography!$A$6)))</f>
        <v>627621</v>
      </c>
      <c r="BE19" s="99">
        <f>IF($B$6="Region",SUMIFS(Raw!$H:$H,Raw!$A:$A,Geography!$B19,Raw!$G:$G,Geography!BE$6,Raw!$I:$I,Geography!$A$6),IF($B$6="Provider",SUMIFS(Raw!$H:$H,Raw!$A:$A,Geography!$B19,Raw!$G:$G,Geography!BE$6,Raw!$C:$C,Geography!$A$6),SUMIFS(Raw!$H:$H,Raw!$A:$A,Geography!$B19,Raw!$G:$G,Geography!BE$6,Raw!$E:$E,Geography!$A$6)))</f>
        <v>29853</v>
      </c>
      <c r="BF19" s="99">
        <f>IF($B$6="Region",SUMIFS(Raw!$H:$H,Raw!$A:$A,Geography!$B19,Raw!$G:$G,Geography!BF$6,Raw!$I:$I,Geography!$A$6),IF($B$6="Provider",SUMIFS(Raw!$H:$H,Raw!$A:$A,Geography!$B19,Raw!$G:$G,Geography!BF$6,Raw!$C:$C,Geography!$A$6),SUMIFS(Raw!$H:$H,Raw!$A:$A,Geography!$B19,Raw!$G:$G,Geography!BF$6,Raw!$E:$E,Geography!$A$6)))</f>
        <v>1062261</v>
      </c>
      <c r="BG19" s="99">
        <f>IF($B$6="Region",SUMIFS(Raw!$H:$H,Raw!$A:$A,Geography!$B19,Raw!$G:$G,Geography!BG$6,Raw!$I:$I,Geography!$A$6),IF($B$6="Provider",SUMIFS(Raw!$H:$H,Raw!$A:$A,Geography!$B19,Raw!$G:$G,Geography!BG$6,Raw!$C:$C,Geography!$A$6),SUMIFS(Raw!$H:$H,Raw!$A:$A,Geography!$B19,Raw!$G:$G,Geography!BG$6,Raw!$E:$E,Geography!$A$6)))</f>
        <v>580</v>
      </c>
      <c r="BH19" s="99">
        <f>IF($B$6="Region",SUMIFS(Raw!$H:$H,Raw!$A:$A,Geography!$B19,Raw!$G:$G,Geography!BH$6,Raw!$I:$I,Geography!$A$6),IF($B$6="Provider",SUMIFS(Raw!$H:$H,Raw!$A:$A,Geography!$B19,Raw!$G:$G,Geography!BH$6,Raw!$C:$C,Geography!$A$6),SUMIFS(Raw!$H:$H,Raw!$A:$A,Geography!$B19,Raw!$G:$G,Geography!BH$6,Raw!$E:$E,Geography!$A$6)))</f>
        <v>753434</v>
      </c>
      <c r="BI19" s="99">
        <f>IF($B$6="Region",SUMIFS(Raw!$H:$H,Raw!$A:$A,Geography!$B19,Raw!$G:$G,Geography!BI$6,Raw!$I:$I,Geography!$A$6),IF($B$6="Provider",SUMIFS(Raw!$H:$H,Raw!$A:$A,Geography!$B19,Raw!$G:$G,Geography!BI$6,Raw!$C:$C,Geography!$A$6),SUMIFS(Raw!$H:$H,Raw!$A:$A,Geography!$B19,Raw!$G:$G,Geography!BI$6,Raw!$E:$E,Geography!$A$6)))</f>
        <v>311504</v>
      </c>
      <c r="BJ19" s="99">
        <f>IF($B$6="Region",SUMIFS(Raw!$H:$H,Raw!$A:$A,Geography!$B19,Raw!$G:$G,Geography!BJ$6,Raw!$I:$I,Geography!$A$6),IF($B$6="Provider",SUMIFS(Raw!$H:$H,Raw!$A:$A,Geography!$B19,Raw!$G:$G,Geography!BJ$6,Raw!$C:$C,Geography!$A$6),SUMIFS(Raw!$H:$H,Raw!$A:$A,Geography!$B19,Raw!$G:$G,Geography!BJ$6,Raw!$E:$E,Geography!$A$6)))</f>
        <v>211332</v>
      </c>
      <c r="BK19" s="99">
        <f>IF($B$6="Region",SUMIFS(Raw!$H:$H,Raw!$A:$A,Geography!$B19,Raw!$G:$G,Geography!BK$6,Raw!$I:$I,Geography!$A$6),IF($B$6="Provider",SUMIFS(Raw!$H:$H,Raw!$A:$A,Geography!$B19,Raw!$G:$G,Geography!BK$6,Raw!$C:$C,Geography!$A$6),SUMIFS(Raw!$H:$H,Raw!$A:$A,Geography!$B19,Raw!$G:$G,Geography!BK$6,Raw!$E:$E,Geography!$A$6)))</f>
        <v>112822</v>
      </c>
      <c r="BL19" s="99">
        <f>IF($B$6="Region",SUMIFS(Raw!$H:$H,Raw!$A:$A,Geography!$B19,Raw!$G:$G,Geography!BL$6,Raw!$I:$I,Geography!$A$6),IF($B$6="Provider",SUMIFS(Raw!$H:$H,Raw!$A:$A,Geography!$B19,Raw!$G:$G,Geography!BL$6,Raw!$C:$C,Geography!$A$6),SUMIFS(Raw!$H:$H,Raw!$A:$A,Geography!$B19,Raw!$G:$G,Geography!BL$6,Raw!$E:$E,Geography!$A$6)))</f>
        <v>317517</v>
      </c>
      <c r="BM19" s="99">
        <f>IF($B$6="Region",SUMIFS(Raw!$H:$H,Raw!$A:$A,Geography!$B19,Raw!$G:$G,Geography!BM$6,Raw!$I:$I,Geography!$A$6),IF($B$6="Provider",SUMIFS(Raw!$H:$H,Raw!$A:$A,Geography!$B19,Raw!$G:$G,Geography!BM$6,Raw!$C:$C,Geography!$A$6),SUMIFS(Raw!$H:$H,Raw!$A:$A,Geography!$B19,Raw!$G:$G,Geography!BM$6,Raw!$E:$E,Geography!$A$6)))</f>
        <v>88487</v>
      </c>
      <c r="BN19" s="99">
        <f>IF($B$6="Region",SUMIFS(Raw!$H:$H,Raw!$A:$A,Geography!$B19,Raw!$G:$G,Geography!BN$6,Raw!$I:$I,Geography!$A$6),IF($B$6="Provider",SUMIFS(Raw!$H:$H,Raw!$A:$A,Geography!$B19,Raw!$G:$G,Geography!BN$6,Raw!$C:$C,Geography!$A$6),SUMIFS(Raw!$H:$H,Raw!$A:$A,Geography!$B19,Raw!$G:$G,Geography!BN$6,Raw!$E:$E,Geography!$A$6)))</f>
        <v>100756</v>
      </c>
      <c r="BO19" s="99">
        <f>IF($B$6="Region",SUMIFS(Raw!$H:$H,Raw!$A:$A,Geography!$B19,Raw!$G:$G,Geography!BO$6,Raw!$I:$I,Geography!$A$6),IF($B$6="Provider",SUMIFS(Raw!$H:$H,Raw!$A:$A,Geography!$B19,Raw!$G:$G,Geography!BO$6,Raw!$C:$C,Geography!$A$6),SUMIFS(Raw!$H:$H,Raw!$A:$A,Geography!$B19,Raw!$G:$G,Geography!BO$6,Raw!$E:$E,Geography!$A$6)))</f>
        <v>36027</v>
      </c>
      <c r="BP19" s="99">
        <f>IF($B$6="Region",SUMIFS(Raw!$H:$H,Raw!$A:$A,Geography!$B19,Raw!$G:$G,Geography!BP$6,Raw!$I:$I,Geography!$A$6),IF($B$6="Provider",SUMIFS(Raw!$H:$H,Raw!$A:$A,Geography!$B19,Raw!$G:$G,Geography!BP$6,Raw!$C:$C,Geography!$A$6),SUMIFS(Raw!$H:$H,Raw!$A:$A,Geography!$B19,Raw!$G:$G,Geography!BP$6,Raw!$E:$E,Geography!$A$6)))</f>
        <v>112365</v>
      </c>
      <c r="BQ19" s="99">
        <f>IF($B$6="Region",SUMIFS(Raw!$H:$H,Raw!$A:$A,Geography!$B19,Raw!$G:$G,Geography!BQ$6,Raw!$I:$I,Geography!$A$6),IF($B$6="Provider",SUMIFS(Raw!$H:$H,Raw!$A:$A,Geography!$B19,Raw!$G:$G,Geography!BQ$6,Raw!$C:$C,Geography!$A$6),SUMIFS(Raw!$H:$H,Raw!$A:$A,Geography!$B19,Raw!$G:$G,Geography!BQ$6,Raw!$E:$E,Geography!$A$6)))</f>
        <v>21575</v>
      </c>
      <c r="BR19" s="99">
        <f>IF($B$6="Region",SUMIFS(Raw!$H:$H,Raw!$A:$A,Geography!$B19,Raw!$G:$G,Geography!BR$6,Raw!$I:$I,Geography!$A$6),IF($B$6="Provider",SUMIFS(Raw!$H:$H,Raw!$A:$A,Geography!$B19,Raw!$G:$G,Geography!BR$6,Raw!$C:$C,Geography!$A$6),SUMIFS(Raw!$H:$H,Raw!$A:$A,Geography!$B19,Raw!$G:$G,Geography!BR$6,Raw!$E:$E,Geography!$A$6)))</f>
        <v>781</v>
      </c>
      <c r="BS19" s="99">
        <f>IF($B$6="Region",SUMIFS(Raw!$H:$H,Raw!$A:$A,Geography!$B19,Raw!$G:$G,Geography!BS$6,Raw!$I:$I,Geography!$A$6),IF($B$6="Provider",SUMIFS(Raw!$H:$H,Raw!$A:$A,Geography!$B19,Raw!$G:$G,Geography!BS$6,Raw!$C:$C,Geography!$A$6),SUMIFS(Raw!$H:$H,Raw!$A:$A,Geography!$B19,Raw!$G:$G,Geography!BS$6,Raw!$E:$E,Geography!$A$6)))</f>
        <v>178</v>
      </c>
      <c r="BT19" s="99">
        <f>IF($B$6="Region",SUMIFS(Raw!$H:$H,Raw!$A:$A,Geography!$B19,Raw!$G:$G,Geography!BT$6,Raw!$I:$I,Geography!$A$6),IF($B$6="Provider",SUMIFS(Raw!$H:$H,Raw!$A:$A,Geography!$B19,Raw!$G:$G,Geography!BT$6,Raw!$C:$C,Geography!$A$6),SUMIFS(Raw!$H:$H,Raw!$A:$A,Geography!$B19,Raw!$G:$G,Geography!BT$6,Raw!$E:$E,Geography!$A$6)))</f>
        <v>20215</v>
      </c>
      <c r="BU19" s="99">
        <f>IF($B$6="Region",SUMIFS(Raw!$H:$H,Raw!$A:$A,Geography!$B19,Raw!$G:$G,Geography!BU$6,Raw!$I:$I,Geography!$A$6),IF($B$6="Provider",SUMIFS(Raw!$H:$H,Raw!$A:$A,Geography!$B19,Raw!$G:$G,Geography!BU$6,Raw!$C:$C,Geography!$A$6),SUMIFS(Raw!$H:$H,Raw!$A:$A,Geography!$B19,Raw!$G:$G,Geography!BU$6,Raw!$E:$E,Geography!$A$6)))</f>
        <v>12073</v>
      </c>
      <c r="BV19" s="99">
        <f>IF($B$6="Region",SUMIFS(Raw!$H:$H,Raw!$A:$A,Geography!$B19,Raw!$G:$G,Geography!BV$6,Raw!$I:$I,Geography!$A$6),IF($B$6="Provider",SUMIFS(Raw!$H:$H,Raw!$A:$A,Geography!$B19,Raw!$G:$G,Geography!BV$6,Raw!$C:$C,Geography!$A$6),SUMIFS(Raw!$H:$H,Raw!$A:$A,Geography!$B19,Raw!$G:$G,Geography!BV$6,Raw!$E:$E,Geography!$A$6)))</f>
        <v>40342</v>
      </c>
      <c r="BW19" s="99">
        <f>IF($B$6="Region",SUMIFS(Raw!$H:$H,Raw!$A:$A,Geography!$B19,Raw!$G:$G,Geography!BW$6,Raw!$I:$I,Geography!$A$6),IF($B$6="Provider",SUMIFS(Raw!$H:$H,Raw!$A:$A,Geography!$B19,Raw!$G:$G,Geography!BW$6,Raw!$C:$C,Geography!$A$6),SUMIFS(Raw!$H:$H,Raw!$A:$A,Geography!$B19,Raw!$G:$G,Geography!BW$6,Raw!$E:$E,Geography!$A$6)))</f>
        <v>10185</v>
      </c>
      <c r="BX19" s="99">
        <f>IF($B$6="Region",SUMIFS(Raw!$H:$H,Raw!$A:$A,Geography!$B19,Raw!$G:$G,Geography!BX$6,Raw!$I:$I,Geography!$A$6),IF($B$6="Provider",SUMIFS(Raw!$H:$H,Raw!$A:$A,Geography!$B19,Raw!$G:$G,Geography!BX$6,Raw!$C:$C,Geography!$A$6),SUMIFS(Raw!$H:$H,Raw!$A:$A,Geography!$B19,Raw!$G:$G,Geography!BX$6,Raw!$E:$E,Geography!$A$6)))</f>
        <v>15174</v>
      </c>
      <c r="BY19" s="99">
        <f>IF($B$6="Region",SUMIFS(Raw!$H:$H,Raw!$A:$A,Geography!$B19,Raw!$G:$G,Geography!BY$6,Raw!$I:$I,Geography!$A$6),IF($B$6="Provider",SUMIFS(Raw!$H:$H,Raw!$A:$A,Geography!$B19,Raw!$G:$G,Geography!BY$6,Raw!$C:$C,Geography!$A$6),SUMIFS(Raw!$H:$H,Raw!$A:$A,Geography!$B19,Raw!$G:$G,Geography!BY$6,Raw!$E:$E,Geography!$A$6)))</f>
        <v>11584</v>
      </c>
      <c r="BZ19" s="99">
        <f>IF($B$6="Region",SUMIFS(Raw!$H:$H,Raw!$A:$A,Geography!$B19,Raw!$G:$G,Geography!BZ$6,Raw!$I:$I,Geography!$A$6),IF($B$6="Provider",SUMIFS(Raw!$H:$H,Raw!$A:$A,Geography!$B19,Raw!$G:$G,Geography!BZ$6,Raw!$C:$C,Geography!$A$6),SUMIFS(Raw!$H:$H,Raw!$A:$A,Geography!$B19,Raw!$G:$G,Geography!BZ$6,Raw!$E:$E,Geography!$A$6)))</f>
        <v>66250</v>
      </c>
      <c r="CA19" s="99">
        <f>IF($B$6="Region",SUMIFS(Raw!$H:$H,Raw!$A:$A,Geography!$B19,Raw!$G:$G,Geography!CA$6,Raw!$I:$I,Geography!$A$6),IF($B$6="Provider",SUMIFS(Raw!$H:$H,Raw!$A:$A,Geography!$B19,Raw!$G:$G,Geography!CA$6,Raw!$C:$C,Geography!$A$6),SUMIFS(Raw!$H:$H,Raw!$A:$A,Geography!$B19,Raw!$G:$G,Geography!CA$6,Raw!$E:$E,Geography!$A$6)))</f>
        <v>38779</v>
      </c>
      <c r="CB19" s="99">
        <f>IF($B$6="Region",SUMIFS(Raw!$H:$H,Raw!$A:$A,Geography!$B19,Raw!$G:$G,Geography!CB$6,Raw!$I:$I,Geography!$A$6),IF($B$6="Provider",SUMIFS(Raw!$H:$H,Raw!$A:$A,Geography!$B19,Raw!$G:$G,Geography!CB$6,Raw!$C:$C,Geography!$A$6),SUMIFS(Raw!$H:$H,Raw!$A:$A,Geography!$B19,Raw!$G:$G,Geography!CB$6,Raw!$E:$E,Geography!$A$6)))</f>
        <v>42692</v>
      </c>
      <c r="CC19" s="99">
        <f>IF($B$6="Region",SUMIFS(Raw!$H:$H,Raw!$A:$A,Geography!$B19,Raw!$G:$G,Geography!CC$6,Raw!$I:$I,Geography!$A$6),IF($B$6="Provider",SUMIFS(Raw!$H:$H,Raw!$A:$A,Geography!$B19,Raw!$G:$G,Geography!CC$6,Raw!$C:$C,Geography!$A$6),SUMIFS(Raw!$H:$H,Raw!$A:$A,Geography!$B19,Raw!$G:$G,Geography!CC$6,Raw!$E:$E,Geography!$A$6)))</f>
        <v>35835</v>
      </c>
      <c r="CD19" s="99">
        <f>IF($B$6="Region",SUMIFS(Raw!$H:$H,Raw!$A:$A,Geography!$B19,Raw!$G:$G,Geography!CD$6,Raw!$I:$I,Geography!$A$6),IF($B$6="Provider",SUMIFS(Raw!$H:$H,Raw!$A:$A,Geography!$B19,Raw!$G:$G,Geography!CD$6,Raw!$C:$C,Geography!$A$6),SUMIFS(Raw!$H:$H,Raw!$A:$A,Geography!$B19,Raw!$G:$G,Geography!CD$6,Raw!$E:$E,Geography!$A$6)))</f>
        <v>7203</v>
      </c>
      <c r="CE19" s="99">
        <f>IF($B$6="Region",SUMIFS(Raw!$H:$H,Raw!$A:$A,Geography!$B19,Raw!$G:$G,Geography!CE$6,Raw!$I:$I,Geography!$A$6),IF($B$6="Provider",SUMIFS(Raw!$H:$H,Raw!$A:$A,Geography!$B19,Raw!$G:$G,Geography!CE$6,Raw!$C:$C,Geography!$A$6),SUMIFS(Raw!$H:$H,Raw!$A:$A,Geography!$B19,Raw!$G:$G,Geography!CE$6,Raw!$E:$E,Geography!$A$6)))</f>
        <v>5425</v>
      </c>
      <c r="CF19" s="99">
        <f>IF($B$6="Region",SUMIFS(Raw!$H:$H,Raw!$A:$A,Geography!$B19,Raw!$G:$G,Geography!CF$6,Raw!$I:$I,Geography!$A$6),IF($B$6="Provider",SUMIFS(Raw!$H:$H,Raw!$A:$A,Geography!$B19,Raw!$G:$G,Geography!CF$6,Raw!$C:$C,Geography!$A$6),SUMIFS(Raw!$H:$H,Raw!$A:$A,Geography!$B19,Raw!$G:$G,Geography!CF$6,Raw!$E:$E,Geography!$A$6)))</f>
        <v>1026</v>
      </c>
      <c r="CG19" s="99">
        <f>IF($B$6="Region",SUMIFS(Raw!$H:$H,Raw!$A:$A,Geography!$B19,Raw!$G:$G,Geography!CG$6,Raw!$I:$I,Geography!$A$6),IF($B$6="Provider",SUMIFS(Raw!$H:$H,Raw!$A:$A,Geography!$B19,Raw!$G:$G,Geography!CG$6,Raw!$C:$C,Geography!$A$6),SUMIFS(Raw!$H:$H,Raw!$A:$A,Geography!$B19,Raw!$G:$G,Geography!CG$6,Raw!$E:$E,Geography!$A$6)))</f>
        <v>932</v>
      </c>
      <c r="CH19" s="99">
        <f>IF($B$6="Region",SUMIFS(Raw!$H:$H,Raw!$A:$A,Geography!$B19,Raw!$G:$G,Geography!CH$6,Raw!$I:$I,Geography!$A$6),IF($B$6="Provider",SUMIFS(Raw!$H:$H,Raw!$A:$A,Geography!$B19,Raw!$G:$G,Geography!CH$6,Raw!$C:$C,Geography!$A$6),SUMIFS(Raw!$H:$H,Raw!$A:$A,Geography!$B19,Raw!$G:$G,Geography!CH$6,Raw!$E:$E,Geography!$A$6)))</f>
        <v>6201</v>
      </c>
      <c r="CI19" s="99">
        <f>IF($B$6="Region",SUMIFS(Raw!$H:$H,Raw!$A:$A,Geography!$B19,Raw!$G:$G,Geography!CI$6,Raw!$I:$I,Geography!$A$6),IF($B$6="Provider",SUMIFS(Raw!$H:$H,Raw!$A:$A,Geography!$B19,Raw!$G:$G,Geography!CI$6,Raw!$C:$C,Geography!$A$6),SUMIFS(Raw!$H:$H,Raw!$A:$A,Geography!$B19,Raw!$G:$G,Geography!CI$6,Raw!$E:$E,Geography!$A$6)))</f>
        <v>5834</v>
      </c>
      <c r="CJ19" s="99">
        <f>IF($B$6="Region",SUMIFS(Raw!$H:$H,Raw!$A:$A,Geography!$B19,Raw!$G:$G,Geography!CJ$6,Raw!$I:$I,Geography!$A$6),IF($B$6="Provider",SUMIFS(Raw!$H:$H,Raw!$A:$A,Geography!$B19,Raw!$G:$G,Geography!CJ$6,Raw!$C:$C,Geography!$A$6),SUMIFS(Raw!$H:$H,Raw!$A:$A,Geography!$B19,Raw!$G:$G,Geography!CJ$6,Raw!$E:$E,Geography!$A$6)))</f>
        <v>3737</v>
      </c>
      <c r="CK19" s="99">
        <f>IF($B$6="Region",SUMIFS(Raw!$H:$H,Raw!$A:$A,Geography!$B19,Raw!$G:$G,Geography!CK$6,Raw!$I:$I,Geography!$A$6),IF($B$6="Provider",SUMIFS(Raw!$H:$H,Raw!$A:$A,Geography!$B19,Raw!$G:$G,Geography!CK$6,Raw!$C:$C,Geography!$A$6),SUMIFS(Raw!$H:$H,Raw!$A:$A,Geography!$B19,Raw!$G:$G,Geography!CK$6,Raw!$E:$E,Geography!$A$6)))</f>
        <v>1015</v>
      </c>
      <c r="CL19" s="99">
        <f>IF($B$6="Region",SUMIFS(Raw!$H:$H,Raw!$A:$A,Geography!$B19,Raw!$G:$G,Geography!CL$6,Raw!$I:$I,Geography!$A$6),IF($B$6="Provider",SUMIFS(Raw!$H:$H,Raw!$A:$A,Geography!$B19,Raw!$G:$G,Geography!CL$6,Raw!$C:$C,Geography!$A$6),SUMIFS(Raw!$H:$H,Raw!$A:$A,Geography!$B19,Raw!$G:$G,Geography!CL$6,Raw!$E:$E,Geography!$A$6)))</f>
        <v>5251</v>
      </c>
      <c r="CM19" s="99">
        <f>IF($B$6="Region",SUMIFS(Raw!$H:$H,Raw!$A:$A,Geography!$B19,Raw!$G:$G,Geography!CM$6,Raw!$I:$I,Geography!$A$6),IF($B$6="Provider",SUMIFS(Raw!$H:$H,Raw!$A:$A,Geography!$B19,Raw!$G:$G,Geography!CM$6,Raw!$C:$C,Geography!$A$6),SUMIFS(Raw!$H:$H,Raw!$A:$A,Geography!$B19,Raw!$G:$G,Geography!CM$6,Raw!$E:$E,Geography!$A$6)))</f>
        <v>2584</v>
      </c>
    </row>
    <row r="20" spans="1:91" x14ac:dyDescent="0.25">
      <c r="B20" s="14">
        <v>45992</v>
      </c>
      <c r="D20" s="99">
        <f>IF($B$6="Region",SUMIFS(Raw!$H:$H,Raw!$A:$A,Geography!$B20,Raw!$G:$G,Geography!D$6,Raw!$I:$I,Geography!$A$6),IF($B$6="Provider",SUMIFS(Raw!$H:$H,Raw!$A:$A,Geography!$B20,Raw!$G:$G,Geography!D$6,Raw!$C:$C,Geography!$A$6),SUMIFS(Raw!$H:$H,Raw!$A:$A,Geography!$B20,Raw!$G:$G,Geography!D$6,Raw!$E:$E,Geography!$A$6)))</f>
        <v>1910640</v>
      </c>
      <c r="E20" s="99">
        <f>IF($B$6="Region",SUMIFS(Raw!$H:$H,Raw!$A:$A,Geography!$B20,Raw!$G:$G,Geography!E$6,Raw!$I:$I,Geography!$A$6),IF($B$6="Provider",SUMIFS(Raw!$H:$H,Raw!$A:$A,Geography!$B20,Raw!$G:$G,Geography!E$6,Raw!$C:$C,Geography!$A$6),SUMIFS(Raw!$H:$H,Raw!$A:$A,Geography!$B20,Raw!$G:$G,Geography!E$6,Raw!$E:$E,Geography!$A$6)))</f>
        <v>1206984</v>
      </c>
      <c r="F20" s="99">
        <f>IF($B$6="Region",SUMIFS(Raw!$H:$H,Raw!$A:$A,Geography!$B20,Raw!$G:$G,Geography!F$6,Raw!$I:$I,Geography!$A$6),IF($B$6="Provider",SUMIFS(Raw!$H:$H,Raw!$A:$A,Geography!$B20,Raw!$G:$G,Geography!F$6,Raw!$C:$C,Geography!$A$6),SUMIFS(Raw!$H:$H,Raw!$A:$A,Geography!$B20,Raw!$G:$G,Geography!F$6,Raw!$E:$E,Geography!$A$6)))</f>
        <v>1757860</v>
      </c>
      <c r="G20" s="99">
        <f>IF($B$6="Region",SUMIFS(Raw!$H:$H,Raw!$A:$A,Geography!$B20,Raw!$G:$G,Geography!G$6,Raw!$I:$I,Geography!$A$6),IF($B$6="Provider",SUMIFS(Raw!$H:$H,Raw!$A:$A,Geography!$B20,Raw!$G:$G,Geography!G$6,Raw!$C:$C,Geography!$A$6),SUMIFS(Raw!$H:$H,Raw!$A:$A,Geography!$B20,Raw!$G:$G,Geography!G$6,Raw!$E:$E,Geography!$A$6)))</f>
        <v>1334420</v>
      </c>
      <c r="H20" s="99">
        <f>IF($B$6="Region",SUMIFS(Raw!$H:$H,Raw!$A:$A,Geography!$B20,Raw!$G:$G,Geography!H$6,Raw!$I:$I,Geography!$A$6),IF($B$6="Provider",SUMIFS(Raw!$H:$H,Raw!$A:$A,Geography!$B20,Raw!$G:$G,Geography!H$6,Raw!$C:$C,Geography!$A$6),SUMIFS(Raw!$H:$H,Raw!$A:$A,Geography!$B20,Raw!$G:$G,Geography!H$6,Raw!$E:$E,Geography!$A$6)))</f>
        <v>87768</v>
      </c>
      <c r="I20" s="99">
        <f>IF($B$6="Region",SUMIFS(Raw!$H:$H,Raw!$A:$A,Geography!$B20,Raw!$G:$G,Geography!I$6,Raw!$I:$I,Geography!$A$6),IF($B$6="Provider",SUMIFS(Raw!$H:$H,Raw!$A:$A,Geography!$B20,Raw!$G:$G,Geography!I$6,Raw!$C:$C,Geography!$A$6),SUMIFS(Raw!$H:$H,Raw!$A:$A,Geography!$B20,Raw!$G:$G,Geography!I$6,Raw!$E:$E,Geography!$A$6)))</f>
        <v>147162254</v>
      </c>
      <c r="J20" s="99" t="str">
        <f>IF($B$6="Area", SUMIFS(Raw!$H:$H,Raw!$A:$A,Geography!$B20,Raw!$G:$G,Geography!J$6,Raw!$E:$E,Geography!$A$6), " ")</f>
        <v xml:space="preserve"> </v>
      </c>
      <c r="K20" s="99" t="str">
        <f>IF($B$6="Area", SUMIFS(Raw!$H:$H,Raw!$A:$A,Geography!$B20,Raw!$G:$G,Geography!K$6,Raw!$E:$E,Geography!$A$6), " ")</f>
        <v xml:space="preserve"> </v>
      </c>
      <c r="L20" s="99">
        <f>IF($B$6="Region",SUMIFS(Raw!$H:$H,Raw!$A:$A,Geography!$B20,Raw!$G:$G,Geography!L$6,Raw!$I:$I,Geography!$A$6),IF($B$6="Provider",SUMIFS(Raw!$H:$H,Raw!$A:$A,Geography!$B20,Raw!$G:$G,Geography!L$6,Raw!$C:$C,Geography!$A$6),SUMIFS(Raw!$H:$H,Raw!$A:$A,Geography!$B20,Raw!$G:$G,Geography!L$6,Raw!$E:$E,Geography!$A$6)))</f>
        <v>21152024</v>
      </c>
      <c r="M20" s="99">
        <f>IF($B$6="Region",SUMIFS(Raw!$H:$H,Raw!$A:$A,Geography!$B20,Raw!$G:$G,Geography!M$6,Raw!$I:$I,Geography!$A$6),IF($B$6="Provider",SUMIFS(Raw!$H:$H,Raw!$A:$A,Geography!$B20,Raw!$G:$G,Geography!M$6,Raw!$C:$C,Geography!$A$6),SUMIFS(Raw!$H:$H,Raw!$A:$A,Geography!$B20,Raw!$G:$G,Geography!M$6,Raw!$E:$E,Geography!$A$6)))</f>
        <v>490488</v>
      </c>
      <c r="N20" s="99">
        <f>IF($B$6="Region",SUMIFS(Raw!$H:$H,Raw!$A:$A,Geography!$B20,Raw!$G:$G,Geography!N$6,Raw!$I:$I,Geography!$A$6),IF($B$6="Provider",SUMIFS(Raw!$H:$H,Raw!$A:$A,Geography!$B20,Raw!$G:$G,Geography!N$6,Raw!$C:$C,Geography!$A$6),SUMIFS(Raw!$H:$H,Raw!$A:$A,Geography!$B20,Raw!$G:$G,Geography!N$6,Raw!$E:$E,Geography!$A$6)))</f>
        <v>2775641035</v>
      </c>
      <c r="O20" s="99">
        <f>IF($B$6="Region",SUMIFS(Raw!$H:$H,Raw!$A:$A,Geography!$B20,Raw!$G:$G,Geography!O$6,Raw!$I:$I,Geography!$A$6),IF($B$6="Provider",SUMIFS(Raw!$H:$H,Raw!$A:$A,Geography!$B20,Raw!$G:$G,Geography!O$6,Raw!$C:$C,Geography!$A$6),SUMIFS(Raw!$H:$H,Raw!$A:$A,Geography!$B20,Raw!$G:$G,Geography!O$6,Raw!$E:$E,Geography!$A$6)))</f>
        <v>1656801</v>
      </c>
      <c r="P20" s="99">
        <f>IF($B$6="Region",SUMIFS(Raw!$H:$H,Raw!$A:$A,Geography!$B20,Raw!$G:$G,Geography!P$6,Raw!$I:$I,Geography!$A$6),IF($B$6="Provider",SUMIFS(Raw!$H:$H,Raw!$A:$A,Geography!$B20,Raw!$G:$G,Geography!P$6,Raw!$C:$C,Geography!$A$6),SUMIFS(Raw!$H:$H,Raw!$A:$A,Geography!$B20,Raw!$G:$G,Geography!P$6,Raw!$E:$E,Geography!$A$6)))</f>
        <v>43843</v>
      </c>
      <c r="Q20" s="99">
        <f>IF($B$6="Region",SUMIFS(Raw!$H:$H,Raw!$A:$A,Geography!$B20,Raw!$G:$G,Geography!Q$6,Raw!$I:$I,Geography!$A$6),IF($B$6="Provider",SUMIFS(Raw!$H:$H,Raw!$A:$A,Geography!$B20,Raw!$G:$G,Geography!Q$6,Raw!$C:$C,Geography!$A$6),SUMIFS(Raw!$H:$H,Raw!$A:$A,Geography!$B20,Raw!$G:$G,Geography!Q$6,Raw!$E:$E,Geography!$A$6)))</f>
        <v>995579</v>
      </c>
      <c r="R20" s="99">
        <f>IF($B$6="Region",SUMIFS(Raw!$H:$H,Raw!$A:$A,Geography!$B20,Raw!$G:$G,Geography!R$6,Raw!$I:$I,Geography!$A$6),IF($B$6="Provider",SUMIFS(Raw!$H:$H,Raw!$A:$A,Geography!$B20,Raw!$G:$G,Geography!R$6,Raw!$C:$C,Geography!$A$6),SUMIFS(Raw!$H:$H,Raw!$A:$A,Geography!$B20,Raw!$G:$G,Geography!R$6,Raw!$E:$E,Geography!$A$6)))</f>
        <v>358675</v>
      </c>
      <c r="S20" s="99">
        <f>IF($B$6="Region",SUMIFS(Raw!$H:$H,Raw!$A:$A,Geography!$B20,Raw!$G:$G,Geography!S$6,Raw!$I:$I,Geography!$A$6),IF($B$6="Provider",SUMIFS(Raw!$H:$H,Raw!$A:$A,Geography!$B20,Raw!$G:$G,Geography!S$6,Raw!$C:$C,Geography!$A$6),SUMIFS(Raw!$H:$H,Raw!$A:$A,Geography!$B20,Raw!$G:$G,Geography!S$6,Raw!$E:$E,Geography!$A$6)))</f>
        <v>248210</v>
      </c>
      <c r="T20" s="99">
        <f>IF($B$6="Region",SUMIFS(Raw!$H:$H,Raw!$A:$A,Geography!$B20,Raw!$G:$G,Geography!T$6,Raw!$I:$I,Geography!$A$6),IF($B$6="Provider",SUMIFS(Raw!$H:$H,Raw!$A:$A,Geography!$B20,Raw!$G:$G,Geography!T$6,Raw!$C:$C,Geography!$A$6),SUMIFS(Raw!$H:$H,Raw!$A:$A,Geography!$B20,Raw!$G:$G,Geography!T$6,Raw!$E:$E,Geography!$A$6)))</f>
        <v>10494</v>
      </c>
      <c r="U20" s="99">
        <f>IF($B$6="Region",SUMIFS(Raw!$H:$H,Raw!$A:$A,Geography!$B20,Raw!$G:$G,Geography!U$6,Raw!$I:$I,Geography!$A$6),IF($B$6="Provider",SUMIFS(Raw!$H:$H,Raw!$A:$A,Geography!$B20,Raw!$G:$G,Geography!U$6,Raw!$C:$C,Geography!$A$6),SUMIFS(Raw!$H:$H,Raw!$A:$A,Geography!$B20,Raw!$G:$G,Geography!U$6,Raw!$E:$E,Geography!$A$6)))</f>
        <v>725695</v>
      </c>
      <c r="V20" s="99">
        <f>IF($B$6="Region",SUMIFS(Raw!$H:$H,Raw!$A:$A,Geography!$B20,Raw!$G:$G,Geography!V$6,Raw!$I:$I,Geography!$A$6),IF($B$6="Provider",SUMIFS(Raw!$H:$H,Raw!$A:$A,Geography!$B20,Raw!$G:$G,Geography!V$6,Raw!$C:$C,Geography!$A$6),SUMIFS(Raw!$H:$H,Raw!$A:$A,Geography!$B20,Raw!$G:$G,Geography!V$6,Raw!$E:$E,Geography!$A$6)))</f>
        <v>13770</v>
      </c>
      <c r="W20" s="99">
        <f>IF($B$6="Region",SUMIFS(Raw!$H:$H,Raw!$A:$A,Geography!$B20,Raw!$G:$G,Geography!W$6,Raw!$I:$I,Geography!$A$6),IF($B$6="Provider",SUMIFS(Raw!$H:$H,Raw!$A:$A,Geography!$B20,Raw!$G:$G,Geography!W$6,Raw!$C:$C,Geography!$A$6),SUMIFS(Raw!$H:$H,Raw!$A:$A,Geography!$B20,Raw!$G:$G,Geography!W$6,Raw!$E:$E,Geography!$A$6)))</f>
        <v>325204</v>
      </c>
      <c r="X20" s="99">
        <f>IF($B$6="Region",SUMIFS(Raw!$H:$H,Raw!$A:$A,Geography!$B20,Raw!$G:$G,Geography!X$6,Raw!$I:$I,Geography!$A$6),IF($B$6="Provider",SUMIFS(Raw!$H:$H,Raw!$A:$A,Geography!$B20,Raw!$G:$G,Geography!X$6,Raw!$C:$C,Geography!$A$6),SUMIFS(Raw!$H:$H,Raw!$A:$A,Geography!$B20,Raw!$G:$G,Geography!X$6,Raw!$E:$E,Geography!$A$6)))</f>
        <v>120534</v>
      </c>
      <c r="Y20" s="99" t="str">
        <f>IF($B$6="Area", SUMIFS(Raw!$H:$H,Raw!$A:$A,Geography!$B20,Raw!$G:$G,Geography!Y$6,Raw!$E:$E,Geography!$A$6), " ")</f>
        <v xml:space="preserve"> </v>
      </c>
      <c r="Z20" s="99" t="str">
        <f>IF($B$6="Area", SUMIFS(Raw!$H:$H,Raw!$A:$A,Geography!$B20,Raw!$G:$G,Geography!Z$6,Raw!$E:$E,Geography!$A$6), " ")</f>
        <v xml:space="preserve"> </v>
      </c>
      <c r="AA20" s="99">
        <f>IF($B$6="Region",SUMIFS(Raw!$H:$H,Raw!$A:$A,Geography!$B20,Raw!$G:$G,Geography!AA$6,Raw!$I:$I,Geography!$A$6),IF($B$6="Provider",SUMIFS(Raw!$H:$H,Raw!$A:$A,Geography!$B20,Raw!$G:$G,Geography!AA$6,Raw!$C:$C,Geography!$A$6),SUMIFS(Raw!$H:$H,Raw!$A:$A,Geography!$B20,Raw!$G:$G,Geography!AA$6,Raw!$E:$E,Geography!$A$6)))</f>
        <v>91257</v>
      </c>
      <c r="AB20" s="99">
        <f>IF($B$6="Region",SUMIFS(Raw!$H:$H,Raw!$A:$A,Geography!$B20,Raw!$G:$G,Geography!AB$6,Raw!$I:$I,Geography!$A$6),IF($B$6="Provider",SUMIFS(Raw!$H:$H,Raw!$A:$A,Geography!$B20,Raw!$G:$G,Geography!AB$6,Raw!$C:$C,Geography!$A$6),SUMIFS(Raw!$H:$H,Raw!$A:$A,Geography!$B20,Raw!$G:$G,Geography!AB$6,Raw!$E:$E,Geography!$A$6)))</f>
        <v>39595</v>
      </c>
      <c r="AC20" s="99" t="str">
        <f>IF($B$6="Area", SUMIFS(Raw!$H:$H,Raw!$A:$A,Geography!$B20,Raw!$G:$G,Geography!AC$6,Raw!$E:$E,Geography!$A$6), " ")</f>
        <v xml:space="preserve"> </v>
      </c>
      <c r="AD20" s="99" t="str">
        <f>IF($B$6="Area", SUMIFS(Raw!$H:$H,Raw!$A:$A,Geography!$B20,Raw!$G:$G,Geography!AD$6,Raw!$E:$E,Geography!$A$6), " ")</f>
        <v xml:space="preserve"> </v>
      </c>
      <c r="AE20" s="99">
        <f>IF($B$6="Region",SUMIFS(Raw!$H:$H,Raw!$A:$A,Geography!$B20,Raw!$G:$G,Geography!AE$6,Raw!$I:$I,Geography!$A$6),IF($B$6="Provider",SUMIFS(Raw!$H:$H,Raw!$A:$A,Geography!$B20,Raw!$G:$G,Geography!AE$6,Raw!$C:$C,Geography!$A$6),SUMIFS(Raw!$H:$H,Raw!$A:$A,Geography!$B20,Raw!$G:$G,Geography!AE$6,Raw!$E:$E,Geography!$A$6)))</f>
        <v>1664170</v>
      </c>
      <c r="AF20" s="99">
        <f>IF($B$6="Region",SUMIFS(Raw!$H:$H,Raw!$A:$A,Geography!$B20,Raw!$G:$G,Geography!AF$6,Raw!$I:$I,Geography!$A$6),IF($B$6="Provider",SUMIFS(Raw!$H:$H,Raw!$A:$A,Geography!$B20,Raw!$G:$G,Geography!AF$6,Raw!$C:$C,Geography!$A$6),SUMIFS(Raw!$H:$H,Raw!$A:$A,Geography!$B20,Raw!$G:$G,Geography!AF$6,Raw!$E:$E,Geography!$A$6)))</f>
        <v>195735</v>
      </c>
      <c r="AG20" s="99">
        <f>IF($B$6="Region",SUMIFS(Raw!$H:$H,Raw!$A:$A,Geography!$B20,Raw!$G:$G,Geography!AG$6,Raw!$I:$I,Geography!$A$6),IF($B$6="Provider",SUMIFS(Raw!$H:$H,Raw!$A:$A,Geography!$B20,Raw!$G:$G,Geography!AG$6,Raw!$C:$C,Geography!$A$6),SUMIFS(Raw!$H:$H,Raw!$A:$A,Geography!$B20,Raw!$G:$G,Geography!AG$6,Raw!$E:$E,Geography!$A$6)))</f>
        <v>206463</v>
      </c>
      <c r="AH20" s="99">
        <f>IF($B$6="Region",SUMIFS(Raw!$H:$H,Raw!$A:$A,Geography!$B20,Raw!$G:$G,Geography!AH$6,Raw!$I:$I,Geography!$A$6),IF($B$6="Provider",SUMIFS(Raw!$H:$H,Raw!$A:$A,Geography!$B20,Raw!$G:$G,Geography!AH$6,Raw!$C:$C,Geography!$A$6),SUMIFS(Raw!$H:$H,Raw!$A:$A,Geography!$B20,Raw!$G:$G,Geography!AH$6,Raw!$E:$E,Geography!$A$6)))</f>
        <v>104703</v>
      </c>
      <c r="AI20" s="99">
        <f>IF($B$6="Region",SUMIFS(Raw!$H:$H,Raw!$A:$A,Geography!$B20,Raw!$G:$G,Geography!AI$6,Raw!$I:$I,Geography!$A$6),IF($B$6="Provider",SUMIFS(Raw!$H:$H,Raw!$A:$A,Geography!$B20,Raw!$G:$G,Geography!AI$6,Raw!$C:$C,Geography!$A$6),SUMIFS(Raw!$H:$H,Raw!$A:$A,Geography!$B20,Raw!$G:$G,Geography!AI$6,Raw!$E:$E,Geography!$A$6)))</f>
        <v>934</v>
      </c>
      <c r="AJ20" s="99">
        <f>IF($B$6="Region",SUMIFS(Raw!$H:$H,Raw!$A:$A,Geography!$B20,Raw!$G:$G,Geography!AJ$6,Raw!$I:$I,Geography!$A$6),IF($B$6="Provider",SUMIFS(Raw!$H:$H,Raw!$A:$A,Geography!$B20,Raw!$G:$G,Geography!AJ$6,Raw!$C:$C,Geography!$A$6),SUMIFS(Raw!$H:$H,Raw!$A:$A,Geography!$B20,Raw!$G:$G,Geography!AJ$6,Raw!$E:$E,Geography!$A$6)))</f>
        <v>93286</v>
      </c>
      <c r="AK20" s="99">
        <f>IF($B$6="Region",SUMIFS(Raw!$H:$H,Raw!$A:$A,Geography!$B20,Raw!$G:$G,Geography!AK$6,Raw!$I:$I,Geography!$A$6),IF($B$6="Provider",SUMIFS(Raw!$H:$H,Raw!$A:$A,Geography!$B20,Raw!$G:$G,Geography!AK$6,Raw!$C:$C,Geography!$A$6),SUMIFS(Raw!$H:$H,Raw!$A:$A,Geography!$B20,Raw!$G:$G,Geography!AK$6,Raw!$E:$E,Geography!$A$6)))</f>
        <v>6899</v>
      </c>
      <c r="AL20" s="99">
        <f>IF($B$6="Region",SUMIFS(Raw!$H:$H,Raw!$A:$A,Geography!$B20,Raw!$G:$G,Geography!AL$6,Raw!$I:$I,Geography!$A$6),IF($B$6="Provider",SUMIFS(Raw!$H:$H,Raw!$A:$A,Geography!$B20,Raw!$G:$G,Geography!AL$6,Raw!$C:$C,Geography!$A$6),SUMIFS(Raw!$H:$H,Raw!$A:$A,Geography!$B20,Raw!$G:$G,Geography!AL$6,Raw!$E:$E,Geography!$A$6)))</f>
        <v>54678</v>
      </c>
      <c r="AM20" s="99">
        <f>IF($B$6="Region",SUMIFS(Raw!$H:$H,Raw!$A:$A,Geography!$B20,Raw!$G:$G,Geography!AM$6,Raw!$I:$I,Geography!$A$6),IF($B$6="Provider",SUMIFS(Raw!$H:$H,Raw!$A:$A,Geography!$B20,Raw!$G:$G,Geography!AM$6,Raw!$C:$C,Geography!$A$6),SUMIFS(Raw!$H:$H,Raw!$A:$A,Geography!$B20,Raw!$G:$G,Geography!AM$6,Raw!$E:$E,Geography!$A$6)))</f>
        <v>12390</v>
      </c>
      <c r="AN20" s="99">
        <f>IF($B$6="Region",SUMIFS(Raw!$H:$H,Raw!$A:$A,Geography!$B20,Raw!$G:$G,Geography!AN$6,Raw!$I:$I,Geography!$A$6),IF($B$6="Provider",SUMIFS(Raw!$H:$H,Raw!$A:$A,Geography!$B20,Raw!$G:$G,Geography!AN$6,Raw!$C:$C,Geography!$A$6),SUMIFS(Raw!$H:$H,Raw!$A:$A,Geography!$B20,Raw!$G:$G,Geography!AN$6,Raw!$E:$E,Geography!$A$6)))</f>
        <v>137939</v>
      </c>
      <c r="AO20" s="99">
        <f>IF($B$6="Region",SUMIFS(Raw!$H:$H,Raw!$A:$A,Geography!$B20,Raw!$G:$G,Geography!AO$6,Raw!$I:$I,Geography!$A$6),IF($B$6="Provider",SUMIFS(Raw!$H:$H,Raw!$A:$A,Geography!$B20,Raw!$G:$G,Geography!AO$6,Raw!$C:$C,Geography!$A$6),SUMIFS(Raw!$H:$H,Raw!$A:$A,Geography!$B20,Raw!$G:$G,Geography!AO$6,Raw!$E:$E,Geography!$A$6)))</f>
        <v>90302</v>
      </c>
      <c r="AP20" s="99">
        <f>IF($B$6="Region",SUMIFS(Raw!$H:$H,Raw!$A:$A,Geography!$B20,Raw!$G:$G,Geography!AP$6,Raw!$I:$I,Geography!$A$6),IF($B$6="Provider",SUMIFS(Raw!$H:$H,Raw!$A:$A,Geography!$B20,Raw!$G:$G,Geography!AP$6,Raw!$C:$C,Geography!$A$6),SUMIFS(Raw!$H:$H,Raw!$A:$A,Geography!$B20,Raw!$G:$G,Geography!AP$6,Raw!$E:$E,Geography!$A$6)))</f>
        <v>243472</v>
      </c>
      <c r="AQ20" s="99">
        <f>IF($B$6="Region",SUMIFS(Raw!$H:$H,Raw!$A:$A,Geography!$B20,Raw!$G:$G,Geography!AQ$6,Raw!$I:$I,Geography!$A$6),IF($B$6="Provider",SUMIFS(Raw!$H:$H,Raw!$A:$A,Geography!$B20,Raw!$G:$G,Geography!AQ$6,Raw!$C:$C,Geography!$A$6),SUMIFS(Raw!$H:$H,Raw!$A:$A,Geography!$B20,Raw!$G:$G,Geography!AQ$6,Raw!$E:$E,Geography!$A$6)))</f>
        <v>151835</v>
      </c>
      <c r="AR20" s="99">
        <f>IF($B$6="Region",SUMIFS(Raw!$H:$H,Raw!$A:$A,Geography!$B20,Raw!$G:$G,Geography!AR$6,Raw!$I:$I,Geography!$A$6),IF($B$6="Provider",SUMIFS(Raw!$H:$H,Raw!$A:$A,Geography!$B20,Raw!$G:$G,Geography!AR$6,Raw!$C:$C,Geography!$A$6),SUMIFS(Raw!$H:$H,Raw!$A:$A,Geography!$B20,Raw!$G:$G,Geography!AR$6,Raw!$E:$E,Geography!$A$6)))</f>
        <v>128204</v>
      </c>
      <c r="AS20" s="99">
        <f>IF($B$6="Region",SUMIFS(Raw!$H:$H,Raw!$A:$A,Geography!$B20,Raw!$G:$G,Geography!AS$6,Raw!$I:$I,Geography!$A$6),IF($B$6="Provider",SUMIFS(Raw!$H:$H,Raw!$A:$A,Geography!$B20,Raw!$G:$G,Geography!AS$6,Raw!$C:$C,Geography!$A$6),SUMIFS(Raw!$H:$H,Raw!$A:$A,Geography!$B20,Raw!$G:$G,Geography!AS$6,Raw!$E:$E,Geography!$A$6)))</f>
        <v>55410</v>
      </c>
      <c r="AT20" s="99">
        <f>IF($B$6="Region",SUMIFS(Raw!$H:$H,Raw!$A:$A,Geography!$B20,Raw!$G:$G,Geography!AT$6,Raw!$I:$I,Geography!$A$6),IF($B$6="Provider",SUMIFS(Raw!$H:$H,Raw!$A:$A,Geography!$B20,Raw!$G:$G,Geography!AT$6,Raw!$C:$C,Geography!$A$6),SUMIFS(Raw!$H:$H,Raw!$A:$A,Geography!$B20,Raw!$G:$G,Geography!AT$6,Raw!$E:$E,Geography!$A$6)))</f>
        <v>33512</v>
      </c>
      <c r="AU20" s="99">
        <f>IF($B$6="Region",SUMIFS(Raw!$H:$H,Raw!$A:$A,Geography!$B20,Raw!$G:$G,Geography!AU$6,Raw!$I:$I,Geography!$A$6),IF($B$6="Provider",SUMIFS(Raw!$H:$H,Raw!$A:$A,Geography!$B20,Raw!$G:$G,Geography!AU$6,Raw!$C:$C,Geography!$A$6),SUMIFS(Raw!$H:$H,Raw!$A:$A,Geography!$B20,Raw!$G:$G,Geography!AU$6,Raw!$E:$E,Geography!$A$6)))</f>
        <v>11303</v>
      </c>
      <c r="AV20" s="99">
        <f>IF($B$6="Region",SUMIFS(Raw!$H:$H,Raw!$A:$A,Geography!$B20,Raw!$G:$G,Geography!AV$6,Raw!$I:$I,Geography!$A$6),IF($B$6="Provider",SUMIFS(Raw!$H:$H,Raw!$A:$A,Geography!$B20,Raw!$G:$G,Geography!AV$6,Raw!$C:$C,Geography!$A$6),SUMIFS(Raw!$H:$H,Raw!$A:$A,Geography!$B20,Raw!$G:$G,Geography!AV$6,Raw!$E:$E,Geography!$A$6)))</f>
        <v>87965</v>
      </c>
      <c r="AW20" s="99">
        <f>IF($B$6="Region",SUMIFS(Raw!$H:$H,Raw!$A:$A,Geography!$B20,Raw!$G:$G,Geography!AW$6,Raw!$I:$I,Geography!$A$6),IF($B$6="Provider",SUMIFS(Raw!$H:$H,Raw!$A:$A,Geography!$B20,Raw!$G:$G,Geography!AW$6,Raw!$C:$C,Geography!$A$6),SUMIFS(Raw!$H:$H,Raw!$A:$A,Geography!$B20,Raw!$G:$G,Geography!AW$6,Raw!$E:$E,Geography!$A$6)))</f>
        <v>492043447</v>
      </c>
      <c r="AX20" s="99">
        <f>IF($B$6="Region",SUMIFS(Raw!$H:$H,Raw!$A:$A,Geography!$B20,Raw!$G:$G,Geography!AX$6,Raw!$I:$I,Geography!$A$6),IF($B$6="Provider",SUMIFS(Raw!$H:$H,Raw!$A:$A,Geography!$B20,Raw!$G:$G,Geography!AX$6,Raw!$C:$C,Geography!$A$6),SUMIFS(Raw!$H:$H,Raw!$A:$A,Geography!$B20,Raw!$G:$G,Geography!AX$6,Raw!$E:$E,Geography!$A$6)))</f>
        <v>169709</v>
      </c>
      <c r="AY20" s="99">
        <f>IF($B$6="Region",SUMIFS(Raw!$H:$H,Raw!$A:$A,Geography!$B20,Raw!$G:$G,Geography!AY$6,Raw!$I:$I,Geography!$A$6),IF($B$6="Provider",SUMIFS(Raw!$H:$H,Raw!$A:$A,Geography!$B20,Raw!$G:$G,Geography!AY$6,Raw!$C:$C,Geography!$A$6),SUMIFS(Raw!$H:$H,Raw!$A:$A,Geography!$B20,Raw!$G:$G,Geography!AY$6,Raw!$E:$E,Geography!$A$6)))</f>
        <v>85857</v>
      </c>
      <c r="AZ20" s="99">
        <f>IF($B$6="Region",SUMIFS(Raw!$H:$H,Raw!$A:$A,Geography!$B20,Raw!$G:$G,Geography!AZ$6,Raw!$I:$I,Geography!$A$6),IF($B$6="Provider",SUMIFS(Raw!$H:$H,Raw!$A:$A,Geography!$B20,Raw!$G:$G,Geography!AZ$6,Raw!$C:$C,Geography!$A$6),SUMIFS(Raw!$H:$H,Raw!$A:$A,Geography!$B20,Raw!$G:$G,Geography!AZ$6,Raw!$E:$E,Geography!$A$6)))</f>
        <v>6392</v>
      </c>
      <c r="BA20" s="99">
        <f>IF($B$6="Region",SUMIFS(Raw!$H:$H,Raw!$A:$A,Geography!$B20,Raw!$G:$G,Geography!BA$6,Raw!$I:$I,Geography!$A$6),IF($B$6="Provider",SUMIFS(Raw!$H:$H,Raw!$A:$A,Geography!$B20,Raw!$G:$G,Geography!BA$6,Raw!$C:$C,Geography!$A$6),SUMIFS(Raw!$H:$H,Raw!$A:$A,Geography!$B20,Raw!$G:$G,Geography!BA$6,Raw!$E:$E,Geography!$A$6)))</f>
        <v>43439</v>
      </c>
      <c r="BB20" s="99">
        <f>IF($B$6="Region",SUMIFS(Raw!$H:$H,Raw!$A:$A,Geography!$B20,Raw!$G:$G,Geography!BB$6,Raw!$I:$I,Geography!$A$6),IF($B$6="Provider",SUMIFS(Raw!$H:$H,Raw!$A:$A,Geography!$B20,Raw!$G:$G,Geography!BB$6,Raw!$C:$C,Geography!$A$6),SUMIFS(Raw!$H:$H,Raw!$A:$A,Geography!$B20,Raw!$G:$G,Geography!BB$6,Raw!$E:$E,Geography!$A$6)))</f>
        <v>227200540</v>
      </c>
      <c r="BC20" s="99">
        <f>IF($B$6="Region",SUMIFS(Raw!$H:$H,Raw!$A:$A,Geography!$B20,Raw!$G:$G,Geography!BC$6,Raw!$I:$I,Geography!$A$6),IF($B$6="Provider",SUMIFS(Raw!$H:$H,Raw!$A:$A,Geography!$B20,Raw!$G:$G,Geography!BC$6,Raw!$C:$C,Geography!$A$6),SUMIFS(Raw!$H:$H,Raw!$A:$A,Geography!$B20,Raw!$G:$G,Geography!BC$6,Raw!$E:$E,Geography!$A$6)))</f>
        <v>86891</v>
      </c>
      <c r="BD20" s="99">
        <f>IF($B$6="Region",SUMIFS(Raw!$H:$H,Raw!$A:$A,Geography!$B20,Raw!$G:$G,Geography!BD$6,Raw!$I:$I,Geography!$A$6),IF($B$6="Provider",SUMIFS(Raw!$H:$H,Raw!$A:$A,Geography!$B20,Raw!$G:$G,Geography!BD$6,Raw!$C:$C,Geography!$A$6),SUMIFS(Raw!$H:$H,Raw!$A:$A,Geography!$B20,Raw!$G:$G,Geography!BD$6,Raw!$E:$E,Geography!$A$6)))</f>
        <v>705379</v>
      </c>
      <c r="BE20" s="99">
        <f>IF($B$6="Region",SUMIFS(Raw!$H:$H,Raw!$A:$A,Geography!$B20,Raw!$G:$G,Geography!BE$6,Raw!$I:$I,Geography!$A$6),IF($B$6="Provider",SUMIFS(Raw!$H:$H,Raw!$A:$A,Geography!$B20,Raw!$G:$G,Geography!BE$6,Raw!$C:$C,Geography!$A$6),SUMIFS(Raw!$H:$H,Raw!$A:$A,Geography!$B20,Raw!$G:$G,Geography!BE$6,Raw!$E:$E,Geography!$A$6)))</f>
        <v>32422</v>
      </c>
      <c r="BF20" s="99">
        <f>IF($B$6="Region",SUMIFS(Raw!$H:$H,Raw!$A:$A,Geography!$B20,Raw!$G:$G,Geography!BF$6,Raw!$I:$I,Geography!$A$6),IF($B$6="Provider",SUMIFS(Raw!$H:$H,Raw!$A:$A,Geography!$B20,Raw!$G:$G,Geography!BF$6,Raw!$C:$C,Geography!$A$6),SUMIFS(Raw!$H:$H,Raw!$A:$A,Geography!$B20,Raw!$G:$G,Geography!BF$6,Raw!$E:$E,Geography!$A$6)))</f>
        <v>1180208</v>
      </c>
      <c r="BG20" s="99">
        <f>IF($B$6="Region",SUMIFS(Raw!$H:$H,Raw!$A:$A,Geography!$B20,Raw!$G:$G,Geography!BG$6,Raw!$I:$I,Geography!$A$6),IF($B$6="Provider",SUMIFS(Raw!$H:$H,Raw!$A:$A,Geography!$B20,Raw!$G:$G,Geography!BG$6,Raw!$C:$C,Geography!$A$6),SUMIFS(Raw!$H:$H,Raw!$A:$A,Geography!$B20,Raw!$G:$G,Geography!BG$6,Raw!$E:$E,Geography!$A$6)))</f>
        <v>700</v>
      </c>
      <c r="BH20" s="99">
        <f>IF($B$6="Region",SUMIFS(Raw!$H:$H,Raw!$A:$A,Geography!$B20,Raw!$G:$G,Geography!BH$6,Raw!$I:$I,Geography!$A$6),IF($B$6="Provider",SUMIFS(Raw!$H:$H,Raw!$A:$A,Geography!$B20,Raw!$G:$G,Geography!BH$6,Raw!$C:$C,Geography!$A$6),SUMIFS(Raw!$H:$H,Raw!$A:$A,Geography!$B20,Raw!$G:$G,Geography!BH$6,Raw!$E:$E,Geography!$A$6)))</f>
        <v>845602</v>
      </c>
      <c r="BI20" s="99">
        <f>IF($B$6="Region",SUMIFS(Raw!$H:$H,Raw!$A:$A,Geography!$B20,Raw!$G:$G,Geography!BI$6,Raw!$I:$I,Geography!$A$6),IF($B$6="Provider",SUMIFS(Raw!$H:$H,Raw!$A:$A,Geography!$B20,Raw!$G:$G,Geography!BI$6,Raw!$C:$C,Geography!$A$6),SUMIFS(Raw!$H:$H,Raw!$A:$A,Geography!$B20,Raw!$G:$G,Geography!BI$6,Raw!$E:$E,Geography!$A$6)))</f>
        <v>336717</v>
      </c>
      <c r="BJ20" s="99">
        <f>IF($B$6="Region",SUMIFS(Raw!$H:$H,Raw!$A:$A,Geography!$B20,Raw!$G:$G,Geography!BJ$6,Raw!$I:$I,Geography!$A$6),IF($B$6="Provider",SUMIFS(Raw!$H:$H,Raw!$A:$A,Geography!$B20,Raw!$G:$G,Geography!BJ$6,Raw!$C:$C,Geography!$A$6),SUMIFS(Raw!$H:$H,Raw!$A:$A,Geography!$B20,Raw!$G:$G,Geography!BJ$6,Raw!$E:$E,Geography!$A$6)))</f>
        <v>236726</v>
      </c>
      <c r="BK20" s="99">
        <f>IF($B$6="Region",SUMIFS(Raw!$H:$H,Raw!$A:$A,Geography!$B20,Raw!$G:$G,Geography!BK$6,Raw!$I:$I,Geography!$A$6),IF($B$6="Provider",SUMIFS(Raw!$H:$H,Raw!$A:$A,Geography!$B20,Raw!$G:$G,Geography!BK$6,Raw!$C:$C,Geography!$A$6),SUMIFS(Raw!$H:$H,Raw!$A:$A,Geography!$B20,Raw!$G:$G,Geography!BK$6,Raw!$E:$E,Geography!$A$6)))</f>
        <v>124725</v>
      </c>
      <c r="BL20" s="99">
        <f>IF($B$6="Region",SUMIFS(Raw!$H:$H,Raw!$A:$A,Geography!$B20,Raw!$G:$G,Geography!BL$6,Raw!$I:$I,Geography!$A$6),IF($B$6="Provider",SUMIFS(Raw!$H:$H,Raw!$A:$A,Geography!$B20,Raw!$G:$G,Geography!BL$6,Raw!$C:$C,Geography!$A$6),SUMIFS(Raw!$H:$H,Raw!$A:$A,Geography!$B20,Raw!$G:$G,Geography!BL$6,Raw!$E:$E,Geography!$A$6)))</f>
        <v>356509</v>
      </c>
      <c r="BM20" s="99">
        <f>IF($B$6="Region",SUMIFS(Raw!$H:$H,Raw!$A:$A,Geography!$B20,Raw!$G:$G,Geography!BM$6,Raw!$I:$I,Geography!$A$6),IF($B$6="Provider",SUMIFS(Raw!$H:$H,Raw!$A:$A,Geography!$B20,Raw!$G:$G,Geography!BM$6,Raw!$C:$C,Geography!$A$6),SUMIFS(Raw!$H:$H,Raw!$A:$A,Geography!$B20,Raw!$G:$G,Geography!BM$6,Raw!$E:$E,Geography!$A$6)))</f>
        <v>94947</v>
      </c>
      <c r="BN20" s="99">
        <f>IF($B$6="Region",SUMIFS(Raw!$H:$H,Raw!$A:$A,Geography!$B20,Raw!$G:$G,Geography!BN$6,Raw!$I:$I,Geography!$A$6),IF($B$6="Provider",SUMIFS(Raw!$H:$H,Raw!$A:$A,Geography!$B20,Raw!$G:$G,Geography!BN$6,Raw!$C:$C,Geography!$A$6),SUMIFS(Raw!$H:$H,Raw!$A:$A,Geography!$B20,Raw!$G:$G,Geography!BN$6,Raw!$E:$E,Geography!$A$6)))</f>
        <v>108789</v>
      </c>
      <c r="BO20" s="99">
        <f>IF($B$6="Region",SUMIFS(Raw!$H:$H,Raw!$A:$A,Geography!$B20,Raw!$G:$G,Geography!BO$6,Raw!$I:$I,Geography!$A$6),IF($B$6="Provider",SUMIFS(Raw!$H:$H,Raw!$A:$A,Geography!$B20,Raw!$G:$G,Geography!BO$6,Raw!$C:$C,Geography!$A$6),SUMIFS(Raw!$H:$H,Raw!$A:$A,Geography!$B20,Raw!$G:$G,Geography!BO$6,Raw!$E:$E,Geography!$A$6)))</f>
        <v>38652</v>
      </c>
      <c r="BP20" s="99">
        <f>IF($B$6="Region",SUMIFS(Raw!$H:$H,Raw!$A:$A,Geography!$B20,Raw!$G:$G,Geography!BP$6,Raw!$I:$I,Geography!$A$6),IF($B$6="Provider",SUMIFS(Raw!$H:$H,Raw!$A:$A,Geography!$B20,Raw!$G:$G,Geography!BP$6,Raw!$C:$C,Geography!$A$6),SUMIFS(Raw!$H:$H,Raw!$A:$A,Geography!$B20,Raw!$G:$G,Geography!BP$6,Raw!$E:$E,Geography!$A$6)))</f>
        <v>114555</v>
      </c>
      <c r="BQ20" s="99">
        <f>IF($B$6="Region",SUMIFS(Raw!$H:$H,Raw!$A:$A,Geography!$B20,Raw!$G:$G,Geography!BQ$6,Raw!$I:$I,Geography!$A$6),IF($B$6="Provider",SUMIFS(Raw!$H:$H,Raw!$A:$A,Geography!$B20,Raw!$G:$G,Geography!BQ$6,Raw!$C:$C,Geography!$A$6),SUMIFS(Raw!$H:$H,Raw!$A:$A,Geography!$B20,Raw!$G:$G,Geography!BQ$6,Raw!$E:$E,Geography!$A$6)))</f>
        <v>21898</v>
      </c>
      <c r="BR20" s="99">
        <f>IF($B$6="Region",SUMIFS(Raw!$H:$H,Raw!$A:$A,Geography!$B20,Raw!$G:$G,Geography!BR$6,Raw!$I:$I,Geography!$A$6),IF($B$6="Provider",SUMIFS(Raw!$H:$H,Raw!$A:$A,Geography!$B20,Raw!$G:$G,Geography!BR$6,Raw!$C:$C,Geography!$A$6),SUMIFS(Raw!$H:$H,Raw!$A:$A,Geography!$B20,Raw!$G:$G,Geography!BR$6,Raw!$E:$E,Geography!$A$6)))</f>
        <v>893</v>
      </c>
      <c r="BS20" s="99">
        <f>IF($B$6="Region",SUMIFS(Raw!$H:$H,Raw!$A:$A,Geography!$B20,Raw!$G:$G,Geography!BS$6,Raw!$I:$I,Geography!$A$6),IF($B$6="Provider",SUMIFS(Raw!$H:$H,Raw!$A:$A,Geography!$B20,Raw!$G:$G,Geography!BS$6,Raw!$C:$C,Geography!$A$6),SUMIFS(Raw!$H:$H,Raw!$A:$A,Geography!$B20,Raw!$G:$G,Geography!BS$6,Raw!$E:$E,Geography!$A$6)))</f>
        <v>198</v>
      </c>
      <c r="BT20" s="99">
        <f>IF($B$6="Region",SUMIFS(Raw!$H:$H,Raw!$A:$A,Geography!$B20,Raw!$G:$G,Geography!BT$6,Raw!$I:$I,Geography!$A$6),IF($B$6="Provider",SUMIFS(Raw!$H:$H,Raw!$A:$A,Geography!$B20,Raw!$G:$G,Geography!BT$6,Raw!$C:$C,Geography!$A$6),SUMIFS(Raw!$H:$H,Raw!$A:$A,Geography!$B20,Raw!$G:$G,Geography!BT$6,Raw!$E:$E,Geography!$A$6)))</f>
        <v>22146</v>
      </c>
      <c r="BU20" s="99">
        <f>IF($B$6="Region",SUMIFS(Raw!$H:$H,Raw!$A:$A,Geography!$B20,Raw!$G:$G,Geography!BU$6,Raw!$I:$I,Geography!$A$6),IF($B$6="Provider",SUMIFS(Raw!$H:$H,Raw!$A:$A,Geography!$B20,Raw!$G:$G,Geography!BU$6,Raw!$C:$C,Geography!$A$6),SUMIFS(Raw!$H:$H,Raw!$A:$A,Geography!$B20,Raw!$G:$G,Geography!BU$6,Raw!$E:$E,Geography!$A$6)))</f>
        <v>12743</v>
      </c>
      <c r="BV20" s="99">
        <f>IF($B$6="Region",SUMIFS(Raw!$H:$H,Raw!$A:$A,Geography!$B20,Raw!$G:$G,Geography!BV$6,Raw!$I:$I,Geography!$A$6),IF($B$6="Provider",SUMIFS(Raw!$H:$H,Raw!$A:$A,Geography!$B20,Raw!$G:$G,Geography!BV$6,Raw!$C:$C,Geography!$A$6),SUMIFS(Raw!$H:$H,Raw!$A:$A,Geography!$B20,Raw!$G:$G,Geography!BV$6,Raw!$E:$E,Geography!$A$6)))</f>
        <v>43554</v>
      </c>
      <c r="BW20" s="99">
        <f>IF($B$6="Region",SUMIFS(Raw!$H:$H,Raw!$A:$A,Geography!$B20,Raw!$G:$G,Geography!BW$6,Raw!$I:$I,Geography!$A$6),IF($B$6="Provider",SUMIFS(Raw!$H:$H,Raw!$A:$A,Geography!$B20,Raw!$G:$G,Geography!BW$6,Raw!$C:$C,Geography!$A$6),SUMIFS(Raw!$H:$H,Raw!$A:$A,Geography!$B20,Raw!$G:$G,Geography!BW$6,Raw!$E:$E,Geography!$A$6)))</f>
        <v>11482</v>
      </c>
      <c r="BX20" s="99">
        <f>IF($B$6="Region",SUMIFS(Raw!$H:$H,Raw!$A:$A,Geography!$B20,Raw!$G:$G,Geography!BX$6,Raw!$I:$I,Geography!$A$6),IF($B$6="Provider",SUMIFS(Raw!$H:$H,Raw!$A:$A,Geography!$B20,Raw!$G:$G,Geography!BX$6,Raw!$C:$C,Geography!$A$6),SUMIFS(Raw!$H:$H,Raw!$A:$A,Geography!$B20,Raw!$G:$G,Geography!BX$6,Raw!$E:$E,Geography!$A$6)))</f>
        <v>16613</v>
      </c>
      <c r="BY20" s="99">
        <f>IF($B$6="Region",SUMIFS(Raw!$H:$H,Raw!$A:$A,Geography!$B20,Raw!$G:$G,Geography!BY$6,Raw!$I:$I,Geography!$A$6),IF($B$6="Provider",SUMIFS(Raw!$H:$H,Raw!$A:$A,Geography!$B20,Raw!$G:$G,Geography!BY$6,Raw!$C:$C,Geography!$A$6),SUMIFS(Raw!$H:$H,Raw!$A:$A,Geography!$B20,Raw!$G:$G,Geography!BY$6,Raw!$E:$E,Geography!$A$6)))</f>
        <v>12373</v>
      </c>
      <c r="BZ20" s="99">
        <f>IF($B$6="Region",SUMIFS(Raw!$H:$H,Raw!$A:$A,Geography!$B20,Raw!$G:$G,Geography!BZ$6,Raw!$I:$I,Geography!$A$6),IF($B$6="Provider",SUMIFS(Raw!$H:$H,Raw!$A:$A,Geography!$B20,Raw!$G:$G,Geography!BZ$6,Raw!$C:$C,Geography!$A$6),SUMIFS(Raw!$H:$H,Raw!$A:$A,Geography!$B20,Raw!$G:$G,Geography!BZ$6,Raw!$E:$E,Geography!$A$6)))</f>
        <v>71595</v>
      </c>
      <c r="CA20" s="99">
        <f>IF($B$6="Region",SUMIFS(Raw!$H:$H,Raw!$A:$A,Geography!$B20,Raw!$G:$G,Geography!CA$6,Raw!$I:$I,Geography!$A$6),IF($B$6="Provider",SUMIFS(Raw!$H:$H,Raw!$A:$A,Geography!$B20,Raw!$G:$G,Geography!CA$6,Raw!$C:$C,Geography!$A$6),SUMIFS(Raw!$H:$H,Raw!$A:$A,Geography!$B20,Raw!$G:$G,Geography!CA$6,Raw!$E:$E,Geography!$A$6)))</f>
        <v>41154</v>
      </c>
      <c r="CB20" s="99">
        <f>IF($B$6="Region",SUMIFS(Raw!$H:$H,Raw!$A:$A,Geography!$B20,Raw!$G:$G,Geography!CB$6,Raw!$I:$I,Geography!$A$6),IF($B$6="Provider",SUMIFS(Raw!$H:$H,Raw!$A:$A,Geography!$B20,Raw!$G:$G,Geography!CB$6,Raw!$C:$C,Geography!$A$6),SUMIFS(Raw!$H:$H,Raw!$A:$A,Geography!$B20,Raw!$G:$G,Geography!CB$6,Raw!$E:$E,Geography!$A$6)))</f>
        <v>46780</v>
      </c>
      <c r="CC20" s="99">
        <f>IF($B$6="Region",SUMIFS(Raw!$H:$H,Raw!$A:$A,Geography!$B20,Raw!$G:$G,Geography!CC$6,Raw!$I:$I,Geography!$A$6),IF($B$6="Provider",SUMIFS(Raw!$H:$H,Raw!$A:$A,Geography!$B20,Raw!$G:$G,Geography!CC$6,Raw!$C:$C,Geography!$A$6),SUMIFS(Raw!$H:$H,Raw!$A:$A,Geography!$B20,Raw!$G:$G,Geography!CC$6,Raw!$E:$E,Geography!$A$6)))</f>
        <v>38309</v>
      </c>
      <c r="CD20" s="99">
        <f>IF($B$6="Region",SUMIFS(Raw!$H:$H,Raw!$A:$A,Geography!$B20,Raw!$G:$G,Geography!CD$6,Raw!$I:$I,Geography!$A$6),IF($B$6="Provider",SUMIFS(Raw!$H:$H,Raw!$A:$A,Geography!$B20,Raw!$G:$G,Geography!CD$6,Raw!$C:$C,Geography!$A$6),SUMIFS(Raw!$H:$H,Raw!$A:$A,Geography!$B20,Raw!$G:$G,Geography!CD$6,Raw!$E:$E,Geography!$A$6)))</f>
        <v>7536</v>
      </c>
      <c r="CE20" s="99">
        <f>IF($B$6="Region",SUMIFS(Raw!$H:$H,Raw!$A:$A,Geography!$B20,Raw!$G:$G,Geography!CE$6,Raw!$I:$I,Geography!$A$6),IF($B$6="Provider",SUMIFS(Raw!$H:$H,Raw!$A:$A,Geography!$B20,Raw!$G:$G,Geography!CE$6,Raw!$C:$C,Geography!$A$6),SUMIFS(Raw!$H:$H,Raw!$A:$A,Geography!$B20,Raw!$G:$G,Geography!CE$6,Raw!$E:$E,Geography!$A$6)))</f>
        <v>5689</v>
      </c>
      <c r="CF20" s="99">
        <f>IF($B$6="Region",SUMIFS(Raw!$H:$H,Raw!$A:$A,Geography!$B20,Raw!$G:$G,Geography!CF$6,Raw!$I:$I,Geography!$A$6),IF($B$6="Provider",SUMIFS(Raw!$H:$H,Raw!$A:$A,Geography!$B20,Raw!$G:$G,Geography!CF$6,Raw!$C:$C,Geography!$A$6),SUMIFS(Raw!$H:$H,Raw!$A:$A,Geography!$B20,Raw!$G:$G,Geography!CF$6,Raw!$E:$E,Geography!$A$6)))</f>
        <v>1115</v>
      </c>
      <c r="CG20" s="99">
        <f>IF($B$6="Region",SUMIFS(Raw!$H:$H,Raw!$A:$A,Geography!$B20,Raw!$G:$G,Geography!CG$6,Raw!$I:$I,Geography!$A$6),IF($B$6="Provider",SUMIFS(Raw!$H:$H,Raw!$A:$A,Geography!$B20,Raw!$G:$G,Geography!CG$6,Raw!$C:$C,Geography!$A$6),SUMIFS(Raw!$H:$H,Raw!$A:$A,Geography!$B20,Raw!$G:$G,Geography!CG$6,Raw!$E:$E,Geography!$A$6)))</f>
        <v>1013</v>
      </c>
      <c r="CH20" s="99">
        <f>IF($B$6="Region",SUMIFS(Raw!$H:$H,Raw!$A:$A,Geography!$B20,Raw!$G:$G,Geography!CH$6,Raw!$I:$I,Geography!$A$6),IF($B$6="Provider",SUMIFS(Raw!$H:$H,Raw!$A:$A,Geography!$B20,Raw!$G:$G,Geography!CH$6,Raw!$C:$C,Geography!$A$6),SUMIFS(Raw!$H:$H,Raw!$A:$A,Geography!$B20,Raw!$G:$G,Geography!CH$6,Raw!$E:$E,Geography!$A$6)))</f>
        <v>6139</v>
      </c>
      <c r="CI20" s="99">
        <f>IF($B$6="Region",SUMIFS(Raw!$H:$H,Raw!$A:$A,Geography!$B20,Raw!$G:$G,Geography!CI$6,Raw!$I:$I,Geography!$A$6),IF($B$6="Provider",SUMIFS(Raw!$H:$H,Raw!$A:$A,Geography!$B20,Raw!$G:$G,Geography!CI$6,Raw!$C:$C,Geography!$A$6),SUMIFS(Raw!$H:$H,Raw!$A:$A,Geography!$B20,Raw!$G:$G,Geography!CI$6,Raw!$E:$E,Geography!$A$6)))</f>
        <v>5768</v>
      </c>
      <c r="CJ20" s="99">
        <f>IF($B$6="Region",SUMIFS(Raw!$H:$H,Raw!$A:$A,Geography!$B20,Raw!$G:$G,Geography!CJ$6,Raw!$I:$I,Geography!$A$6),IF($B$6="Provider",SUMIFS(Raw!$H:$H,Raw!$A:$A,Geography!$B20,Raw!$G:$G,Geography!CJ$6,Raw!$C:$C,Geography!$A$6),SUMIFS(Raw!$H:$H,Raw!$A:$A,Geography!$B20,Raw!$G:$G,Geography!CJ$6,Raw!$E:$E,Geography!$A$6)))</f>
        <v>3973</v>
      </c>
      <c r="CK20" s="99">
        <f>IF($B$6="Region",SUMIFS(Raw!$H:$H,Raw!$A:$A,Geography!$B20,Raw!$G:$G,Geography!CK$6,Raw!$I:$I,Geography!$A$6),IF($B$6="Provider",SUMIFS(Raw!$H:$H,Raw!$A:$A,Geography!$B20,Raw!$G:$G,Geography!CK$6,Raw!$C:$C,Geography!$A$6),SUMIFS(Raw!$H:$H,Raw!$A:$A,Geography!$B20,Raw!$G:$G,Geography!CK$6,Raw!$E:$E,Geography!$A$6)))</f>
        <v>1098</v>
      </c>
      <c r="CL20" s="99">
        <f>IF($B$6="Region",SUMIFS(Raw!$H:$H,Raw!$A:$A,Geography!$B20,Raw!$G:$G,Geography!CL$6,Raw!$I:$I,Geography!$A$6),IF($B$6="Provider",SUMIFS(Raw!$H:$H,Raw!$A:$A,Geography!$B20,Raw!$G:$G,Geography!CL$6,Raw!$C:$C,Geography!$A$6),SUMIFS(Raw!$H:$H,Raw!$A:$A,Geography!$B20,Raw!$G:$G,Geography!CL$6,Raw!$E:$E,Geography!$A$6)))</f>
        <v>6250</v>
      </c>
      <c r="CM20" s="99">
        <f>IF($B$6="Region",SUMIFS(Raw!$H:$H,Raw!$A:$A,Geography!$B20,Raw!$G:$G,Geography!CM$6,Raw!$I:$I,Geography!$A$6),IF($B$6="Provider",SUMIFS(Raw!$H:$H,Raw!$A:$A,Geography!$B20,Raw!$G:$G,Geography!CM$6,Raw!$C:$C,Geography!$A$6),SUMIFS(Raw!$H:$H,Raw!$A:$A,Geography!$B20,Raw!$G:$G,Geography!CM$6,Raw!$E:$E,Geography!$A$6)))</f>
        <v>2822</v>
      </c>
    </row>
    <row r="21" spans="1:91" x14ac:dyDescent="0.25">
      <c r="B21" s="14">
        <v>46023</v>
      </c>
      <c r="D21" s="99">
        <f>IF($B$6="Region",SUMIFS(Raw!$H:$H,Raw!$A:$A,Geography!$B21,Raw!$G:$G,Geography!D$6,Raw!$I:$I,Geography!$A$6),IF($B$6="Provider",SUMIFS(Raw!$H:$H,Raw!$A:$A,Geography!$B21,Raw!$G:$G,Geography!D$6,Raw!$C:$C,Geography!$A$6),SUMIFS(Raw!$H:$H,Raw!$A:$A,Geography!$B21,Raw!$G:$G,Geography!D$6,Raw!$E:$E,Geography!$A$6)))</f>
        <v>1762421</v>
      </c>
      <c r="E21" s="99">
        <f>IF($B$6="Region",SUMIFS(Raw!$H:$H,Raw!$A:$A,Geography!$B21,Raw!$G:$G,Geography!E$6,Raw!$I:$I,Geography!$A$6),IF($B$6="Provider",SUMIFS(Raw!$H:$H,Raw!$A:$A,Geography!$B21,Raw!$G:$G,Geography!E$6,Raw!$C:$C,Geography!$A$6),SUMIFS(Raw!$H:$H,Raw!$A:$A,Geography!$B21,Raw!$G:$G,Geography!E$6,Raw!$E:$E,Geography!$A$6)))</f>
        <v>1105399</v>
      </c>
      <c r="F21" s="99">
        <f>IF($B$6="Region",SUMIFS(Raw!$H:$H,Raw!$A:$A,Geography!$B21,Raw!$G:$G,Geography!F$6,Raw!$I:$I,Geography!$A$6),IF($B$6="Provider",SUMIFS(Raw!$H:$H,Raw!$A:$A,Geography!$B21,Raw!$G:$G,Geography!F$6,Raw!$C:$C,Geography!$A$6),SUMIFS(Raw!$H:$H,Raw!$A:$A,Geography!$B21,Raw!$G:$G,Geography!F$6,Raw!$E:$E,Geography!$A$6)))</f>
        <v>1643587</v>
      </c>
      <c r="G21" s="99">
        <f>IF($B$6="Region",SUMIFS(Raw!$H:$H,Raw!$A:$A,Geography!$B21,Raw!$G:$G,Geography!G$6,Raw!$I:$I,Geography!$A$6),IF($B$6="Provider",SUMIFS(Raw!$H:$H,Raw!$A:$A,Geography!$B21,Raw!$G:$G,Geography!G$6,Raw!$C:$C,Geography!$A$6),SUMIFS(Raw!$H:$H,Raw!$A:$A,Geography!$B21,Raw!$G:$G,Geography!G$6,Raw!$E:$E,Geography!$A$6)))</f>
        <v>1337125</v>
      </c>
      <c r="H21" s="99">
        <f>IF($B$6="Region",SUMIFS(Raw!$H:$H,Raw!$A:$A,Geography!$B21,Raw!$G:$G,Geography!H$6,Raw!$I:$I,Geography!$A$6),IF($B$6="Provider",SUMIFS(Raw!$H:$H,Raw!$A:$A,Geography!$B21,Raw!$G:$G,Geography!H$6,Raw!$C:$C,Geography!$A$6),SUMIFS(Raw!$H:$H,Raw!$A:$A,Geography!$B21,Raw!$G:$G,Geography!H$6,Raw!$E:$E,Geography!$A$6)))</f>
        <v>60054</v>
      </c>
      <c r="I21" s="99">
        <f>IF($B$6="Region",SUMIFS(Raw!$H:$H,Raw!$A:$A,Geography!$B21,Raw!$G:$G,Geography!I$6,Raw!$I:$I,Geography!$A$6),IF($B$6="Provider",SUMIFS(Raw!$H:$H,Raw!$A:$A,Geography!$B21,Raw!$G:$G,Geography!I$6,Raw!$C:$C,Geography!$A$6),SUMIFS(Raw!$H:$H,Raw!$A:$A,Geography!$B21,Raw!$G:$G,Geography!I$6,Raw!$E:$E,Geography!$A$6)))</f>
        <v>102480046</v>
      </c>
      <c r="J21" s="99" t="str">
        <f>IF($B$6="Area", SUMIFS(Raw!$H:$H,Raw!$A:$A,Geography!$B21,Raw!$G:$G,Geography!J$6,Raw!$E:$E,Geography!$A$6), " ")</f>
        <v xml:space="preserve"> </v>
      </c>
      <c r="K21" s="99" t="str">
        <f>IF($B$6="Area", SUMIFS(Raw!$H:$H,Raw!$A:$A,Geography!$B21,Raw!$G:$G,Geography!K$6,Raw!$E:$E,Geography!$A$6), " ")</f>
        <v xml:space="preserve"> </v>
      </c>
      <c r="L21" s="99">
        <f>IF($B$6="Region",SUMIFS(Raw!$H:$H,Raw!$A:$A,Geography!$B21,Raw!$G:$G,Geography!L$6,Raw!$I:$I,Geography!$A$6),IF($B$6="Provider",SUMIFS(Raw!$H:$H,Raw!$A:$A,Geography!$B21,Raw!$G:$G,Geography!L$6,Raw!$C:$C,Geography!$A$6),SUMIFS(Raw!$H:$H,Raw!$A:$A,Geography!$B21,Raw!$G:$G,Geography!L$6,Raw!$E:$E,Geography!$A$6)))</f>
        <v>14817086</v>
      </c>
      <c r="M21" s="99">
        <f>IF($B$6="Region",SUMIFS(Raw!$H:$H,Raw!$A:$A,Geography!$B21,Raw!$G:$G,Geography!M$6,Raw!$I:$I,Geography!$A$6),IF($B$6="Provider",SUMIFS(Raw!$H:$H,Raw!$A:$A,Geography!$B21,Raw!$G:$G,Geography!M$6,Raw!$C:$C,Geography!$A$6),SUMIFS(Raw!$H:$H,Raw!$A:$A,Geography!$B21,Raw!$G:$G,Geography!M$6,Raw!$E:$E,Geography!$A$6)))</f>
        <v>476096</v>
      </c>
      <c r="N21" s="99">
        <f>IF($B$6="Region",SUMIFS(Raw!$H:$H,Raw!$A:$A,Geography!$B21,Raw!$G:$G,Geography!N$6,Raw!$I:$I,Geography!$A$6),IF($B$6="Provider",SUMIFS(Raw!$H:$H,Raw!$A:$A,Geography!$B21,Raw!$G:$G,Geography!N$6,Raw!$C:$C,Geography!$A$6),SUMIFS(Raw!$H:$H,Raw!$A:$A,Geography!$B21,Raw!$G:$G,Geography!N$6,Raw!$E:$E,Geography!$A$6)))</f>
        <v>2287890394</v>
      </c>
      <c r="O21" s="99">
        <f>IF($B$6="Region",SUMIFS(Raw!$H:$H,Raw!$A:$A,Geography!$B21,Raw!$G:$G,Geography!O$6,Raw!$I:$I,Geography!$A$6),IF($B$6="Provider",SUMIFS(Raw!$H:$H,Raw!$A:$A,Geography!$B21,Raw!$G:$G,Geography!O$6,Raw!$C:$C,Geography!$A$6),SUMIFS(Raw!$H:$H,Raw!$A:$A,Geography!$B21,Raw!$G:$G,Geography!O$6,Raw!$E:$E,Geography!$A$6)))</f>
        <v>1553696</v>
      </c>
      <c r="P21" s="99">
        <f>IF($B$6="Region",SUMIFS(Raw!$H:$H,Raw!$A:$A,Geography!$B21,Raw!$G:$G,Geography!P$6,Raw!$I:$I,Geography!$A$6),IF($B$6="Provider",SUMIFS(Raw!$H:$H,Raw!$A:$A,Geography!$B21,Raw!$G:$G,Geography!P$6,Raw!$C:$C,Geography!$A$6),SUMIFS(Raw!$H:$H,Raw!$A:$A,Geography!$B21,Raw!$G:$G,Geography!P$6,Raw!$E:$E,Geography!$A$6)))</f>
        <v>40528</v>
      </c>
      <c r="Q21" s="99">
        <f>IF($B$6="Region",SUMIFS(Raw!$H:$H,Raw!$A:$A,Geography!$B21,Raw!$G:$G,Geography!Q$6,Raw!$I:$I,Geography!$A$6),IF($B$6="Provider",SUMIFS(Raw!$H:$H,Raw!$A:$A,Geography!$B21,Raw!$G:$G,Geography!Q$6,Raw!$C:$C,Geography!$A$6),SUMIFS(Raw!$H:$H,Raw!$A:$A,Geography!$B21,Raw!$G:$G,Geography!Q$6,Raw!$E:$E,Geography!$A$6)))</f>
        <v>916843</v>
      </c>
      <c r="R21" s="99">
        <f>IF($B$6="Region",SUMIFS(Raw!$H:$H,Raw!$A:$A,Geography!$B21,Raw!$G:$G,Geography!R$6,Raw!$I:$I,Geography!$A$6),IF($B$6="Provider",SUMIFS(Raw!$H:$H,Raw!$A:$A,Geography!$B21,Raw!$G:$G,Geography!R$6,Raw!$C:$C,Geography!$A$6),SUMIFS(Raw!$H:$H,Raw!$A:$A,Geography!$B21,Raw!$G:$G,Geography!R$6,Raw!$E:$E,Geography!$A$6)))</f>
        <v>344544</v>
      </c>
      <c r="S21" s="99">
        <f>IF($B$6="Region",SUMIFS(Raw!$H:$H,Raw!$A:$A,Geography!$B21,Raw!$G:$G,Geography!S$6,Raw!$I:$I,Geography!$A$6),IF($B$6="Provider",SUMIFS(Raw!$H:$H,Raw!$A:$A,Geography!$B21,Raw!$G:$G,Geography!S$6,Raw!$C:$C,Geography!$A$6),SUMIFS(Raw!$H:$H,Raw!$A:$A,Geography!$B21,Raw!$G:$G,Geography!S$6,Raw!$E:$E,Geography!$A$6)))</f>
        <v>241444</v>
      </c>
      <c r="T21" s="99">
        <f>IF($B$6="Region",SUMIFS(Raw!$H:$H,Raw!$A:$A,Geography!$B21,Raw!$G:$G,Geography!T$6,Raw!$I:$I,Geography!$A$6),IF($B$6="Provider",SUMIFS(Raw!$H:$H,Raw!$A:$A,Geography!$B21,Raw!$G:$G,Geography!T$6,Raw!$C:$C,Geography!$A$6),SUMIFS(Raw!$H:$H,Raw!$A:$A,Geography!$B21,Raw!$G:$G,Geography!T$6,Raw!$E:$E,Geography!$A$6)))</f>
        <v>10337</v>
      </c>
      <c r="U21" s="99">
        <f>IF($B$6="Region",SUMIFS(Raw!$H:$H,Raw!$A:$A,Geography!$B21,Raw!$G:$G,Geography!U$6,Raw!$I:$I,Geography!$A$6),IF($B$6="Provider",SUMIFS(Raw!$H:$H,Raw!$A:$A,Geography!$B21,Raw!$G:$G,Geography!U$6,Raw!$C:$C,Geography!$A$6),SUMIFS(Raw!$H:$H,Raw!$A:$A,Geography!$B21,Raw!$G:$G,Geography!U$6,Raw!$E:$E,Geography!$A$6)))</f>
        <v>696887</v>
      </c>
      <c r="V21" s="99">
        <f>IF($B$6="Region",SUMIFS(Raw!$H:$H,Raw!$A:$A,Geography!$B21,Raw!$G:$G,Geography!V$6,Raw!$I:$I,Geography!$A$6),IF($B$6="Provider",SUMIFS(Raw!$H:$H,Raw!$A:$A,Geography!$B21,Raw!$G:$G,Geography!V$6,Raw!$C:$C,Geography!$A$6),SUMIFS(Raw!$H:$H,Raw!$A:$A,Geography!$B21,Raw!$G:$G,Geography!V$6,Raw!$E:$E,Geography!$A$6)))</f>
        <v>12682</v>
      </c>
      <c r="W21" s="99">
        <f>IF($B$6="Region",SUMIFS(Raw!$H:$H,Raw!$A:$A,Geography!$B21,Raw!$G:$G,Geography!W$6,Raw!$I:$I,Geography!$A$6),IF($B$6="Provider",SUMIFS(Raw!$H:$H,Raw!$A:$A,Geography!$B21,Raw!$G:$G,Geography!W$6,Raw!$C:$C,Geography!$A$6),SUMIFS(Raw!$H:$H,Raw!$A:$A,Geography!$B21,Raw!$G:$G,Geography!W$6,Raw!$E:$E,Geography!$A$6)))</f>
        <v>316357</v>
      </c>
      <c r="X21" s="99">
        <f>IF($B$6="Region",SUMIFS(Raw!$H:$H,Raw!$A:$A,Geography!$B21,Raw!$G:$G,Geography!X$6,Raw!$I:$I,Geography!$A$6),IF($B$6="Provider",SUMIFS(Raw!$H:$H,Raw!$A:$A,Geography!$B21,Raw!$G:$G,Geography!X$6,Raw!$C:$C,Geography!$A$6),SUMIFS(Raw!$H:$H,Raw!$A:$A,Geography!$B21,Raw!$G:$G,Geography!X$6,Raw!$E:$E,Geography!$A$6)))</f>
        <v>125875</v>
      </c>
      <c r="Y21" s="99" t="str">
        <f>IF($B$6="Area", SUMIFS(Raw!$H:$H,Raw!$A:$A,Geography!$B21,Raw!$G:$G,Geography!Y$6,Raw!$E:$E,Geography!$A$6), " ")</f>
        <v xml:space="preserve"> </v>
      </c>
      <c r="Z21" s="99" t="str">
        <f>IF($B$6="Area", SUMIFS(Raw!$H:$H,Raw!$A:$A,Geography!$B21,Raw!$G:$G,Geography!Z$6,Raw!$E:$E,Geography!$A$6), " ")</f>
        <v xml:space="preserve"> </v>
      </c>
      <c r="AA21" s="99">
        <f>IF($B$6="Region",SUMIFS(Raw!$H:$H,Raw!$A:$A,Geography!$B21,Raw!$G:$G,Geography!AA$6,Raw!$I:$I,Geography!$A$6),IF($B$6="Provider",SUMIFS(Raw!$H:$H,Raw!$A:$A,Geography!$B21,Raw!$G:$G,Geography!AA$6,Raw!$C:$C,Geography!$A$6),SUMIFS(Raw!$H:$H,Raw!$A:$A,Geography!$B21,Raw!$G:$G,Geography!AA$6,Raw!$E:$E,Geography!$A$6)))</f>
        <v>89566</v>
      </c>
      <c r="AB21" s="99">
        <f>IF($B$6="Region",SUMIFS(Raw!$H:$H,Raw!$A:$A,Geography!$B21,Raw!$G:$G,Geography!AB$6,Raw!$I:$I,Geography!$A$6),IF($B$6="Provider",SUMIFS(Raw!$H:$H,Raw!$A:$A,Geography!$B21,Raw!$G:$G,Geography!AB$6,Raw!$C:$C,Geography!$A$6),SUMIFS(Raw!$H:$H,Raw!$A:$A,Geography!$B21,Raw!$G:$G,Geography!AB$6,Raw!$E:$E,Geography!$A$6)))</f>
        <v>40283</v>
      </c>
      <c r="AC21" s="99" t="str">
        <f>IF($B$6="Area", SUMIFS(Raw!$H:$H,Raw!$A:$A,Geography!$B21,Raw!$G:$G,Geography!AC$6,Raw!$E:$E,Geography!$A$6), " ")</f>
        <v xml:space="preserve"> </v>
      </c>
      <c r="AD21" s="99" t="str">
        <f>IF($B$6="Area", SUMIFS(Raw!$H:$H,Raw!$A:$A,Geography!$B21,Raw!$G:$G,Geography!AD$6,Raw!$E:$E,Geography!$A$6), " ")</f>
        <v xml:space="preserve"> </v>
      </c>
      <c r="AE21" s="99">
        <f>IF($B$6="Region",SUMIFS(Raw!$H:$H,Raw!$A:$A,Geography!$B21,Raw!$G:$G,Geography!AE$6,Raw!$I:$I,Geography!$A$6),IF($B$6="Provider",SUMIFS(Raw!$H:$H,Raw!$A:$A,Geography!$B21,Raw!$G:$G,Geography!AE$6,Raw!$C:$C,Geography!$A$6),SUMIFS(Raw!$H:$H,Raw!$A:$A,Geography!$B21,Raw!$G:$G,Geography!AE$6,Raw!$E:$E,Geography!$A$6)))</f>
        <v>1558274</v>
      </c>
      <c r="AF21" s="99">
        <f>IF($B$6="Region",SUMIFS(Raw!$H:$H,Raw!$A:$A,Geography!$B21,Raw!$G:$G,Geography!AF$6,Raw!$I:$I,Geography!$A$6),IF($B$6="Provider",SUMIFS(Raw!$H:$H,Raw!$A:$A,Geography!$B21,Raw!$G:$G,Geography!AF$6,Raw!$C:$C,Geography!$A$6),SUMIFS(Raw!$H:$H,Raw!$A:$A,Geography!$B21,Raw!$G:$G,Geography!AF$6,Raw!$E:$E,Geography!$A$6)))</f>
        <v>190356</v>
      </c>
      <c r="AG21" s="99">
        <f>IF($B$6="Region",SUMIFS(Raw!$H:$H,Raw!$A:$A,Geography!$B21,Raw!$G:$G,Geography!AG$6,Raw!$I:$I,Geography!$A$6),IF($B$6="Provider",SUMIFS(Raw!$H:$H,Raw!$A:$A,Geography!$B21,Raw!$G:$G,Geography!AG$6,Raw!$C:$C,Geography!$A$6),SUMIFS(Raw!$H:$H,Raw!$A:$A,Geography!$B21,Raw!$G:$G,Geography!AG$6,Raw!$E:$E,Geography!$A$6)))</f>
        <v>207723</v>
      </c>
      <c r="AH21" s="99">
        <f>IF($B$6="Region",SUMIFS(Raw!$H:$H,Raw!$A:$A,Geography!$B21,Raw!$G:$G,Geography!AH$6,Raw!$I:$I,Geography!$A$6),IF($B$6="Provider",SUMIFS(Raw!$H:$H,Raw!$A:$A,Geography!$B21,Raw!$G:$G,Geography!AH$6,Raw!$C:$C,Geography!$A$6),SUMIFS(Raw!$H:$H,Raw!$A:$A,Geography!$B21,Raw!$G:$G,Geography!AH$6,Raw!$E:$E,Geography!$A$6)))</f>
        <v>104117</v>
      </c>
      <c r="AI21" s="99">
        <f>IF($B$6="Region",SUMIFS(Raw!$H:$H,Raw!$A:$A,Geography!$B21,Raw!$G:$G,Geography!AI$6,Raw!$I:$I,Geography!$A$6),IF($B$6="Provider",SUMIFS(Raw!$H:$H,Raw!$A:$A,Geography!$B21,Raw!$G:$G,Geography!AI$6,Raw!$C:$C,Geography!$A$6),SUMIFS(Raw!$H:$H,Raw!$A:$A,Geography!$B21,Raw!$G:$G,Geography!AI$6,Raw!$E:$E,Geography!$A$6)))</f>
        <v>978</v>
      </c>
      <c r="AJ21" s="99">
        <f>IF($B$6="Region",SUMIFS(Raw!$H:$H,Raw!$A:$A,Geography!$B21,Raw!$G:$G,Geography!AJ$6,Raw!$I:$I,Geography!$A$6),IF($B$6="Provider",SUMIFS(Raw!$H:$H,Raw!$A:$A,Geography!$B21,Raw!$G:$G,Geography!AJ$6,Raw!$C:$C,Geography!$A$6),SUMIFS(Raw!$H:$H,Raw!$A:$A,Geography!$B21,Raw!$G:$G,Geography!AJ$6,Raw!$E:$E,Geography!$A$6)))</f>
        <v>90770</v>
      </c>
      <c r="AK21" s="99">
        <f>IF($B$6="Region",SUMIFS(Raw!$H:$H,Raw!$A:$A,Geography!$B21,Raw!$G:$G,Geography!AK$6,Raw!$I:$I,Geography!$A$6),IF($B$6="Provider",SUMIFS(Raw!$H:$H,Raw!$A:$A,Geography!$B21,Raw!$G:$G,Geography!AK$6,Raw!$C:$C,Geography!$A$6),SUMIFS(Raw!$H:$H,Raw!$A:$A,Geography!$B21,Raw!$G:$G,Geography!AK$6,Raw!$E:$E,Geography!$A$6)))</f>
        <v>6232</v>
      </c>
      <c r="AL21" s="99">
        <f>IF($B$6="Region",SUMIFS(Raw!$H:$H,Raw!$A:$A,Geography!$B21,Raw!$G:$G,Geography!AL$6,Raw!$I:$I,Geography!$A$6),IF($B$6="Provider",SUMIFS(Raw!$H:$H,Raw!$A:$A,Geography!$B21,Raw!$G:$G,Geography!AL$6,Raw!$C:$C,Geography!$A$6),SUMIFS(Raw!$H:$H,Raw!$A:$A,Geography!$B21,Raw!$G:$G,Geography!AL$6,Raw!$E:$E,Geography!$A$6)))</f>
        <v>48714</v>
      </c>
      <c r="AM21" s="99">
        <f>IF($B$6="Region",SUMIFS(Raw!$H:$H,Raw!$A:$A,Geography!$B21,Raw!$G:$G,Geography!AM$6,Raw!$I:$I,Geography!$A$6),IF($B$6="Provider",SUMIFS(Raw!$H:$H,Raw!$A:$A,Geography!$B21,Raw!$G:$G,Geography!AM$6,Raw!$C:$C,Geography!$A$6),SUMIFS(Raw!$H:$H,Raw!$A:$A,Geography!$B21,Raw!$G:$G,Geography!AM$6,Raw!$E:$E,Geography!$A$6)))</f>
        <v>11872</v>
      </c>
      <c r="AN21" s="99">
        <f>IF($B$6="Region",SUMIFS(Raw!$H:$H,Raw!$A:$A,Geography!$B21,Raw!$G:$G,Geography!AN$6,Raw!$I:$I,Geography!$A$6),IF($B$6="Provider",SUMIFS(Raw!$H:$H,Raw!$A:$A,Geography!$B21,Raw!$G:$G,Geography!AN$6,Raw!$C:$C,Geography!$A$6),SUMIFS(Raw!$H:$H,Raw!$A:$A,Geography!$B21,Raw!$G:$G,Geography!AN$6,Raw!$E:$E,Geography!$A$6)))</f>
        <v>130480</v>
      </c>
      <c r="AO21" s="99">
        <f>IF($B$6="Region",SUMIFS(Raw!$H:$H,Raw!$A:$A,Geography!$B21,Raw!$G:$G,Geography!AO$6,Raw!$I:$I,Geography!$A$6),IF($B$6="Provider",SUMIFS(Raw!$H:$H,Raw!$A:$A,Geography!$B21,Raw!$G:$G,Geography!AO$6,Raw!$C:$C,Geography!$A$6),SUMIFS(Raw!$H:$H,Raw!$A:$A,Geography!$B21,Raw!$G:$G,Geography!AO$6,Raw!$E:$E,Geography!$A$6)))</f>
        <v>86224</v>
      </c>
      <c r="AP21" s="99">
        <f>IF($B$6="Region",SUMIFS(Raw!$H:$H,Raw!$A:$A,Geography!$B21,Raw!$G:$G,Geography!AP$6,Raw!$I:$I,Geography!$A$6),IF($B$6="Provider",SUMIFS(Raw!$H:$H,Raw!$A:$A,Geography!$B21,Raw!$G:$G,Geography!AP$6,Raw!$C:$C,Geography!$A$6),SUMIFS(Raw!$H:$H,Raw!$A:$A,Geography!$B21,Raw!$G:$G,Geography!AP$6,Raw!$E:$E,Geography!$A$6)))</f>
        <v>225898</v>
      </c>
      <c r="AQ21" s="99">
        <f>IF($B$6="Region",SUMIFS(Raw!$H:$H,Raw!$A:$A,Geography!$B21,Raw!$G:$G,Geography!AQ$6,Raw!$I:$I,Geography!$A$6),IF($B$6="Provider",SUMIFS(Raw!$H:$H,Raw!$A:$A,Geography!$B21,Raw!$G:$G,Geography!AQ$6,Raw!$C:$C,Geography!$A$6),SUMIFS(Raw!$H:$H,Raw!$A:$A,Geography!$B21,Raw!$G:$G,Geography!AQ$6,Raw!$E:$E,Geography!$A$6)))</f>
        <v>145599</v>
      </c>
      <c r="AR21" s="99">
        <f>IF($B$6="Region",SUMIFS(Raw!$H:$H,Raw!$A:$A,Geography!$B21,Raw!$G:$G,Geography!AR$6,Raw!$I:$I,Geography!$A$6),IF($B$6="Provider",SUMIFS(Raw!$H:$H,Raw!$A:$A,Geography!$B21,Raw!$G:$G,Geography!AR$6,Raw!$C:$C,Geography!$A$6),SUMIFS(Raw!$H:$H,Raw!$A:$A,Geography!$B21,Raw!$G:$G,Geography!AR$6,Raw!$E:$E,Geography!$A$6)))</f>
        <v>125408</v>
      </c>
      <c r="AS21" s="99">
        <f>IF($B$6="Region",SUMIFS(Raw!$H:$H,Raw!$A:$A,Geography!$B21,Raw!$G:$G,Geography!AS$6,Raw!$I:$I,Geography!$A$6),IF($B$6="Provider",SUMIFS(Raw!$H:$H,Raw!$A:$A,Geography!$B21,Raw!$G:$G,Geography!AS$6,Raw!$C:$C,Geography!$A$6),SUMIFS(Raw!$H:$H,Raw!$A:$A,Geography!$B21,Raw!$G:$G,Geography!AS$6,Raw!$E:$E,Geography!$A$6)))</f>
        <v>57414</v>
      </c>
      <c r="AT21" s="99">
        <f>IF($B$6="Region",SUMIFS(Raw!$H:$H,Raw!$A:$A,Geography!$B21,Raw!$G:$G,Geography!AT$6,Raw!$I:$I,Geography!$A$6),IF($B$6="Provider",SUMIFS(Raw!$H:$H,Raw!$A:$A,Geography!$B21,Raw!$G:$G,Geography!AT$6,Raw!$C:$C,Geography!$A$6),SUMIFS(Raw!$H:$H,Raw!$A:$A,Geography!$B21,Raw!$G:$G,Geography!AT$6,Raw!$E:$E,Geography!$A$6)))</f>
        <v>31349</v>
      </c>
      <c r="AU21" s="99">
        <f>IF($B$6="Region",SUMIFS(Raw!$H:$H,Raw!$A:$A,Geography!$B21,Raw!$G:$G,Geography!AU$6,Raw!$I:$I,Geography!$A$6),IF($B$6="Provider",SUMIFS(Raw!$H:$H,Raw!$A:$A,Geography!$B21,Raw!$G:$G,Geography!AU$6,Raw!$C:$C,Geography!$A$6),SUMIFS(Raw!$H:$H,Raw!$A:$A,Geography!$B21,Raw!$G:$G,Geography!AU$6,Raw!$E:$E,Geography!$A$6)))</f>
        <v>11004</v>
      </c>
      <c r="AV21" s="99">
        <f>IF($B$6="Region",SUMIFS(Raw!$H:$H,Raw!$A:$A,Geography!$B21,Raw!$G:$G,Geography!AV$6,Raw!$I:$I,Geography!$A$6),IF($B$6="Provider",SUMIFS(Raw!$H:$H,Raw!$A:$A,Geography!$B21,Raw!$G:$G,Geography!AV$6,Raw!$C:$C,Geography!$A$6),SUMIFS(Raw!$H:$H,Raw!$A:$A,Geography!$B21,Raw!$G:$G,Geography!AV$6,Raw!$E:$E,Geography!$A$6)))</f>
        <v>85839</v>
      </c>
      <c r="AW21" s="99">
        <f>IF($B$6="Region",SUMIFS(Raw!$H:$H,Raw!$A:$A,Geography!$B21,Raw!$G:$G,Geography!AW$6,Raw!$I:$I,Geography!$A$6),IF($B$6="Provider",SUMIFS(Raw!$H:$H,Raw!$A:$A,Geography!$B21,Raw!$G:$G,Geography!AW$6,Raw!$C:$C,Geography!$A$6),SUMIFS(Raw!$H:$H,Raw!$A:$A,Geography!$B21,Raw!$G:$G,Geography!AW$6,Raw!$E:$E,Geography!$A$6)))</f>
        <v>454969284</v>
      </c>
      <c r="AX21" s="99">
        <f>IF($B$6="Region",SUMIFS(Raw!$H:$H,Raw!$A:$A,Geography!$B21,Raw!$G:$G,Geography!AX$6,Raw!$I:$I,Geography!$A$6),IF($B$6="Provider",SUMIFS(Raw!$H:$H,Raw!$A:$A,Geography!$B21,Raw!$G:$G,Geography!AX$6,Raw!$C:$C,Geography!$A$6),SUMIFS(Raw!$H:$H,Raw!$A:$A,Geography!$B21,Raw!$G:$G,Geography!AX$6,Raw!$E:$E,Geography!$A$6)))</f>
        <v>170652</v>
      </c>
      <c r="AY21" s="99">
        <f>IF($B$6="Region",SUMIFS(Raw!$H:$H,Raw!$A:$A,Geography!$B21,Raw!$G:$G,Geography!AY$6,Raw!$I:$I,Geography!$A$6),IF($B$6="Provider",SUMIFS(Raw!$H:$H,Raw!$A:$A,Geography!$B21,Raw!$G:$G,Geography!AY$6,Raw!$C:$C,Geography!$A$6),SUMIFS(Raw!$H:$H,Raw!$A:$A,Geography!$B21,Raw!$G:$G,Geography!AY$6,Raw!$E:$E,Geography!$A$6)))</f>
        <v>86807</v>
      </c>
      <c r="AZ21" s="99">
        <f>IF($B$6="Region",SUMIFS(Raw!$H:$H,Raw!$A:$A,Geography!$B21,Raw!$G:$G,Geography!AZ$6,Raw!$I:$I,Geography!$A$6),IF($B$6="Provider",SUMIFS(Raw!$H:$H,Raw!$A:$A,Geography!$B21,Raw!$G:$G,Geography!AZ$6,Raw!$C:$C,Geography!$A$6),SUMIFS(Raw!$H:$H,Raw!$A:$A,Geography!$B21,Raw!$G:$G,Geography!AZ$6,Raw!$E:$E,Geography!$A$6)))</f>
        <v>6583</v>
      </c>
      <c r="BA21" s="99">
        <f>IF($B$6="Region",SUMIFS(Raw!$H:$H,Raw!$A:$A,Geography!$B21,Raw!$G:$G,Geography!BA$6,Raw!$I:$I,Geography!$A$6),IF($B$6="Provider",SUMIFS(Raw!$H:$H,Raw!$A:$A,Geography!$B21,Raw!$G:$G,Geography!BA$6,Raw!$C:$C,Geography!$A$6),SUMIFS(Raw!$H:$H,Raw!$A:$A,Geography!$B21,Raw!$G:$G,Geography!BA$6,Raw!$E:$E,Geography!$A$6)))</f>
        <v>42656</v>
      </c>
      <c r="BB21" s="99">
        <f>IF($B$6="Region",SUMIFS(Raw!$H:$H,Raw!$A:$A,Geography!$B21,Raw!$G:$G,Geography!BB$6,Raw!$I:$I,Geography!$A$6),IF($B$6="Provider",SUMIFS(Raw!$H:$H,Raw!$A:$A,Geography!$B21,Raw!$G:$G,Geography!BB$6,Raw!$C:$C,Geography!$A$6),SUMIFS(Raw!$H:$H,Raw!$A:$A,Geography!$B21,Raw!$G:$G,Geography!BB$6,Raw!$E:$E,Geography!$A$6)))</f>
        <v>202948585</v>
      </c>
      <c r="BC21" s="99">
        <f>IF($B$6="Region",SUMIFS(Raw!$H:$H,Raw!$A:$A,Geography!$B21,Raw!$G:$G,Geography!BC$6,Raw!$I:$I,Geography!$A$6),IF($B$6="Provider",SUMIFS(Raw!$H:$H,Raw!$A:$A,Geography!$B21,Raw!$G:$G,Geography!BC$6,Raw!$C:$C,Geography!$A$6),SUMIFS(Raw!$H:$H,Raw!$A:$A,Geography!$B21,Raw!$G:$G,Geography!BC$6,Raw!$E:$E,Geography!$A$6)))</f>
        <v>89399</v>
      </c>
      <c r="BD21" s="99">
        <f>IF($B$6="Region",SUMIFS(Raw!$H:$H,Raw!$A:$A,Geography!$B21,Raw!$G:$G,Geography!BD$6,Raw!$I:$I,Geography!$A$6),IF($B$6="Provider",SUMIFS(Raw!$H:$H,Raw!$A:$A,Geography!$B21,Raw!$G:$G,Geography!BD$6,Raw!$C:$C,Geography!$A$6),SUMIFS(Raw!$H:$H,Raw!$A:$A,Geography!$B21,Raw!$G:$G,Geography!BD$6,Raw!$E:$E,Geography!$A$6)))</f>
        <v>640109</v>
      </c>
      <c r="BE21" s="99">
        <f>IF($B$6="Region",SUMIFS(Raw!$H:$H,Raw!$A:$A,Geography!$B21,Raw!$G:$G,Geography!BE$6,Raw!$I:$I,Geography!$A$6),IF($B$6="Provider",SUMIFS(Raw!$H:$H,Raw!$A:$A,Geography!$B21,Raw!$G:$G,Geography!BE$6,Raw!$C:$C,Geography!$A$6),SUMIFS(Raw!$H:$H,Raw!$A:$A,Geography!$B21,Raw!$G:$G,Geography!BE$6,Raw!$E:$E,Geography!$A$6)))</f>
        <v>30902</v>
      </c>
      <c r="BF21" s="99">
        <f>IF($B$6="Region",SUMIFS(Raw!$H:$H,Raw!$A:$A,Geography!$B21,Raw!$G:$G,Geography!BF$6,Raw!$I:$I,Geography!$A$6),IF($B$6="Provider",SUMIFS(Raw!$H:$H,Raw!$A:$A,Geography!$B21,Raw!$G:$G,Geography!BF$6,Raw!$C:$C,Geography!$A$6),SUMIFS(Raw!$H:$H,Raw!$A:$A,Geography!$B21,Raw!$G:$G,Geography!BF$6,Raw!$E:$E,Geography!$A$6)))</f>
        <v>1105575</v>
      </c>
      <c r="BG21" s="99">
        <f>IF($B$6="Region",SUMIFS(Raw!$H:$H,Raw!$A:$A,Geography!$B21,Raw!$G:$G,Geography!BG$6,Raw!$I:$I,Geography!$A$6),IF($B$6="Provider",SUMIFS(Raw!$H:$H,Raw!$A:$A,Geography!$B21,Raw!$G:$G,Geography!BG$6,Raw!$C:$C,Geography!$A$6),SUMIFS(Raw!$H:$H,Raw!$A:$A,Geography!$B21,Raw!$G:$G,Geography!BG$6,Raw!$E:$E,Geography!$A$6)))</f>
        <v>473</v>
      </c>
      <c r="BH21" s="99">
        <f>IF($B$6="Region",SUMIFS(Raw!$H:$H,Raw!$A:$A,Geography!$B21,Raw!$G:$G,Geography!BH$6,Raw!$I:$I,Geography!$A$6),IF($B$6="Provider",SUMIFS(Raw!$H:$H,Raw!$A:$A,Geography!$B21,Raw!$G:$G,Geography!BH$6,Raw!$C:$C,Geography!$A$6),SUMIFS(Raw!$H:$H,Raw!$A:$A,Geography!$B21,Raw!$G:$G,Geography!BH$6,Raw!$E:$E,Geography!$A$6)))</f>
        <v>785425</v>
      </c>
      <c r="BI21" s="99">
        <f>IF($B$6="Region",SUMIFS(Raw!$H:$H,Raw!$A:$A,Geography!$B21,Raw!$G:$G,Geography!BI$6,Raw!$I:$I,Geography!$A$6),IF($B$6="Provider",SUMIFS(Raw!$H:$H,Raw!$A:$A,Geography!$B21,Raw!$G:$G,Geography!BI$6,Raw!$C:$C,Geography!$A$6),SUMIFS(Raw!$H:$H,Raw!$A:$A,Geography!$B21,Raw!$G:$G,Geography!BI$6,Raw!$E:$E,Geography!$A$6)))</f>
        <v>327364</v>
      </c>
      <c r="BJ21" s="99">
        <f>IF($B$6="Region",SUMIFS(Raw!$H:$H,Raw!$A:$A,Geography!$B21,Raw!$G:$G,Geography!BJ$6,Raw!$I:$I,Geography!$A$6),IF($B$6="Provider",SUMIFS(Raw!$H:$H,Raw!$A:$A,Geography!$B21,Raw!$G:$G,Geography!BJ$6,Raw!$C:$C,Geography!$A$6),SUMIFS(Raw!$H:$H,Raw!$A:$A,Geography!$B21,Raw!$G:$G,Geography!BJ$6,Raw!$E:$E,Geography!$A$6)))</f>
        <v>224128</v>
      </c>
      <c r="BK21" s="99">
        <f>IF($B$6="Region",SUMIFS(Raw!$H:$H,Raw!$A:$A,Geography!$B21,Raw!$G:$G,Geography!BK$6,Raw!$I:$I,Geography!$A$6),IF($B$6="Provider",SUMIFS(Raw!$H:$H,Raw!$A:$A,Geography!$B21,Raw!$G:$G,Geography!BK$6,Raw!$C:$C,Geography!$A$6),SUMIFS(Raw!$H:$H,Raw!$A:$A,Geography!$B21,Raw!$G:$G,Geography!BK$6,Raw!$E:$E,Geography!$A$6)))</f>
        <v>119687</v>
      </c>
      <c r="BL21" s="99">
        <f>IF($B$6="Region",SUMIFS(Raw!$H:$H,Raw!$A:$A,Geography!$B21,Raw!$G:$G,Geography!BL$6,Raw!$I:$I,Geography!$A$6),IF($B$6="Provider",SUMIFS(Raw!$H:$H,Raw!$A:$A,Geography!$B21,Raw!$G:$G,Geography!BL$6,Raw!$C:$C,Geography!$A$6),SUMIFS(Raw!$H:$H,Raw!$A:$A,Geography!$B21,Raw!$G:$G,Geography!BL$6,Raw!$E:$E,Geography!$A$6)))</f>
        <v>327557</v>
      </c>
      <c r="BM21" s="99">
        <f>IF($B$6="Region",SUMIFS(Raw!$H:$H,Raw!$A:$A,Geography!$B21,Raw!$G:$G,Geography!BM$6,Raw!$I:$I,Geography!$A$6),IF($B$6="Provider",SUMIFS(Raw!$H:$H,Raw!$A:$A,Geography!$B21,Raw!$G:$G,Geography!BM$6,Raw!$C:$C,Geography!$A$6),SUMIFS(Raw!$H:$H,Raw!$A:$A,Geography!$B21,Raw!$G:$G,Geography!BM$6,Raw!$E:$E,Geography!$A$6)))</f>
        <v>91937</v>
      </c>
      <c r="BN21" s="99">
        <f>IF($B$6="Region",SUMIFS(Raw!$H:$H,Raw!$A:$A,Geography!$B21,Raw!$G:$G,Geography!BN$6,Raw!$I:$I,Geography!$A$6),IF($B$6="Provider",SUMIFS(Raw!$H:$H,Raw!$A:$A,Geography!$B21,Raw!$G:$G,Geography!BN$6,Raw!$C:$C,Geography!$A$6),SUMIFS(Raw!$H:$H,Raw!$A:$A,Geography!$B21,Raw!$G:$G,Geography!BN$6,Raw!$E:$E,Geography!$A$6)))</f>
        <v>102347</v>
      </c>
      <c r="BO21" s="99">
        <f>IF($B$6="Region",SUMIFS(Raw!$H:$H,Raw!$A:$A,Geography!$B21,Raw!$G:$G,Geography!BO$6,Raw!$I:$I,Geography!$A$6),IF($B$6="Provider",SUMIFS(Raw!$H:$H,Raw!$A:$A,Geography!$B21,Raw!$G:$G,Geography!BO$6,Raw!$C:$C,Geography!$A$6),SUMIFS(Raw!$H:$H,Raw!$A:$A,Geography!$B21,Raw!$G:$G,Geography!BO$6,Raw!$E:$E,Geography!$A$6)))</f>
        <v>37692</v>
      </c>
      <c r="BP21" s="99">
        <f>IF($B$6="Region",SUMIFS(Raw!$H:$H,Raw!$A:$A,Geography!$B21,Raw!$G:$G,Geography!BP$6,Raw!$I:$I,Geography!$A$6),IF($B$6="Provider",SUMIFS(Raw!$H:$H,Raw!$A:$A,Geography!$B21,Raw!$G:$G,Geography!BP$6,Raw!$C:$C,Geography!$A$6),SUMIFS(Raw!$H:$H,Raw!$A:$A,Geography!$B21,Raw!$G:$G,Geography!BP$6,Raw!$E:$E,Geography!$A$6)))</f>
        <v>113504</v>
      </c>
      <c r="BQ21" s="99">
        <f>IF($B$6="Region",SUMIFS(Raw!$H:$H,Raw!$A:$A,Geography!$B21,Raw!$G:$G,Geography!BQ$6,Raw!$I:$I,Geography!$A$6),IF($B$6="Provider",SUMIFS(Raw!$H:$H,Raw!$A:$A,Geography!$B21,Raw!$G:$G,Geography!BQ$6,Raw!$C:$C,Geography!$A$6),SUMIFS(Raw!$H:$H,Raw!$A:$A,Geography!$B21,Raw!$G:$G,Geography!BQ$6,Raw!$E:$E,Geography!$A$6)))</f>
        <v>22769</v>
      </c>
      <c r="BR21" s="99">
        <f>IF($B$6="Region",SUMIFS(Raw!$H:$H,Raw!$A:$A,Geography!$B21,Raw!$G:$G,Geography!BR$6,Raw!$I:$I,Geography!$A$6),IF($B$6="Provider",SUMIFS(Raw!$H:$H,Raw!$A:$A,Geography!$B21,Raw!$G:$G,Geography!BR$6,Raw!$C:$C,Geography!$A$6),SUMIFS(Raw!$H:$H,Raw!$A:$A,Geography!$B21,Raw!$G:$G,Geography!BR$6,Raw!$E:$E,Geography!$A$6)))</f>
        <v>844</v>
      </c>
      <c r="BS21" s="99">
        <f>IF($B$6="Region",SUMIFS(Raw!$H:$H,Raw!$A:$A,Geography!$B21,Raw!$G:$G,Geography!BS$6,Raw!$I:$I,Geography!$A$6),IF($B$6="Provider",SUMIFS(Raw!$H:$H,Raw!$A:$A,Geography!$B21,Raw!$G:$G,Geography!BS$6,Raw!$C:$C,Geography!$A$6),SUMIFS(Raw!$H:$H,Raw!$A:$A,Geography!$B21,Raw!$G:$G,Geography!BS$6,Raw!$E:$E,Geography!$A$6)))</f>
        <v>155</v>
      </c>
      <c r="BT21" s="99">
        <f>IF($B$6="Region",SUMIFS(Raw!$H:$H,Raw!$A:$A,Geography!$B21,Raw!$G:$G,Geography!BT$6,Raw!$I:$I,Geography!$A$6),IF($B$6="Provider",SUMIFS(Raw!$H:$H,Raw!$A:$A,Geography!$B21,Raw!$G:$G,Geography!BT$6,Raw!$C:$C,Geography!$A$6),SUMIFS(Raw!$H:$H,Raw!$A:$A,Geography!$B21,Raw!$G:$G,Geography!BT$6,Raw!$E:$E,Geography!$A$6)))</f>
        <v>21423</v>
      </c>
      <c r="BU21" s="99">
        <f>IF($B$6="Region",SUMIFS(Raw!$H:$H,Raw!$A:$A,Geography!$B21,Raw!$G:$G,Geography!BU$6,Raw!$I:$I,Geography!$A$6),IF($B$6="Provider",SUMIFS(Raw!$H:$H,Raw!$A:$A,Geography!$B21,Raw!$G:$G,Geography!BU$6,Raw!$C:$C,Geography!$A$6),SUMIFS(Raw!$H:$H,Raw!$A:$A,Geography!$B21,Raw!$G:$G,Geography!BU$6,Raw!$E:$E,Geography!$A$6)))</f>
        <v>12440</v>
      </c>
      <c r="BV21" s="99">
        <f>IF($B$6="Region",SUMIFS(Raw!$H:$H,Raw!$A:$A,Geography!$B21,Raw!$G:$G,Geography!BV$6,Raw!$I:$I,Geography!$A$6),IF($B$6="Provider",SUMIFS(Raw!$H:$H,Raw!$A:$A,Geography!$B21,Raw!$G:$G,Geography!BV$6,Raw!$C:$C,Geography!$A$6),SUMIFS(Raw!$H:$H,Raw!$A:$A,Geography!$B21,Raw!$G:$G,Geography!BV$6,Raw!$E:$E,Geography!$A$6)))</f>
        <v>42684</v>
      </c>
      <c r="BW21" s="99">
        <f>IF($B$6="Region",SUMIFS(Raw!$H:$H,Raw!$A:$A,Geography!$B21,Raw!$G:$G,Geography!BW$6,Raw!$I:$I,Geography!$A$6),IF($B$6="Provider",SUMIFS(Raw!$H:$H,Raw!$A:$A,Geography!$B21,Raw!$G:$G,Geography!BW$6,Raw!$C:$C,Geography!$A$6),SUMIFS(Raw!$H:$H,Raw!$A:$A,Geography!$B21,Raw!$G:$G,Geography!BW$6,Raw!$E:$E,Geography!$A$6)))</f>
        <v>11193</v>
      </c>
      <c r="BX21" s="99">
        <f>IF($B$6="Region",SUMIFS(Raw!$H:$H,Raw!$A:$A,Geography!$B21,Raw!$G:$G,Geography!BX$6,Raw!$I:$I,Geography!$A$6),IF($B$6="Provider",SUMIFS(Raw!$H:$H,Raw!$A:$A,Geography!$B21,Raw!$G:$G,Geography!BX$6,Raw!$C:$C,Geography!$A$6),SUMIFS(Raw!$H:$H,Raw!$A:$A,Geography!$B21,Raw!$G:$G,Geography!BX$6,Raw!$E:$E,Geography!$A$6)))</f>
        <v>17455</v>
      </c>
      <c r="BY21" s="99">
        <f>IF($B$6="Region",SUMIFS(Raw!$H:$H,Raw!$A:$A,Geography!$B21,Raw!$G:$G,Geography!BY$6,Raw!$I:$I,Geography!$A$6),IF($B$6="Provider",SUMIFS(Raw!$H:$H,Raw!$A:$A,Geography!$B21,Raw!$G:$G,Geography!BY$6,Raw!$C:$C,Geography!$A$6),SUMIFS(Raw!$H:$H,Raw!$A:$A,Geography!$B21,Raw!$G:$G,Geography!BY$6,Raw!$E:$E,Geography!$A$6)))</f>
        <v>13026</v>
      </c>
      <c r="BZ21" s="99">
        <f>IF($B$6="Region",SUMIFS(Raw!$H:$H,Raw!$A:$A,Geography!$B21,Raw!$G:$G,Geography!BZ$6,Raw!$I:$I,Geography!$A$6),IF($B$6="Provider",SUMIFS(Raw!$H:$H,Raw!$A:$A,Geography!$B21,Raw!$G:$G,Geography!BZ$6,Raw!$C:$C,Geography!$A$6),SUMIFS(Raw!$H:$H,Raw!$A:$A,Geography!$B21,Raw!$G:$G,Geography!BZ$6,Raw!$E:$E,Geography!$A$6)))</f>
        <v>66730</v>
      </c>
      <c r="CA21" s="99">
        <f>IF($B$6="Region",SUMIFS(Raw!$H:$H,Raw!$A:$A,Geography!$B21,Raw!$G:$G,Geography!CA$6,Raw!$I:$I,Geography!$A$6),IF($B$6="Provider",SUMIFS(Raw!$H:$H,Raw!$A:$A,Geography!$B21,Raw!$G:$G,Geography!CA$6,Raw!$C:$C,Geography!$A$6),SUMIFS(Raw!$H:$H,Raw!$A:$A,Geography!$B21,Raw!$G:$G,Geography!CA$6,Raw!$E:$E,Geography!$A$6)))</f>
        <v>39486</v>
      </c>
      <c r="CB21" s="99">
        <f>IF($B$6="Region",SUMIFS(Raw!$H:$H,Raw!$A:$A,Geography!$B21,Raw!$G:$G,Geography!CB$6,Raw!$I:$I,Geography!$A$6),IF($B$6="Provider",SUMIFS(Raw!$H:$H,Raw!$A:$A,Geography!$B21,Raw!$G:$G,Geography!CB$6,Raw!$C:$C,Geography!$A$6),SUMIFS(Raw!$H:$H,Raw!$A:$A,Geography!$B21,Raw!$G:$G,Geography!CB$6,Raw!$E:$E,Geography!$A$6)))</f>
        <v>42742</v>
      </c>
      <c r="CC21" s="99">
        <f>IF($B$6="Region",SUMIFS(Raw!$H:$H,Raw!$A:$A,Geography!$B21,Raw!$G:$G,Geography!CC$6,Raw!$I:$I,Geography!$A$6),IF($B$6="Provider",SUMIFS(Raw!$H:$H,Raw!$A:$A,Geography!$B21,Raw!$G:$G,Geography!CC$6,Raw!$C:$C,Geography!$A$6),SUMIFS(Raw!$H:$H,Raw!$A:$A,Geography!$B21,Raw!$G:$G,Geography!CC$6,Raw!$E:$E,Geography!$A$6)))</f>
        <v>35002</v>
      </c>
      <c r="CD21" s="99">
        <f>IF($B$6="Region",SUMIFS(Raw!$H:$H,Raw!$A:$A,Geography!$B21,Raw!$G:$G,Geography!CD$6,Raw!$I:$I,Geography!$A$6),IF($B$6="Provider",SUMIFS(Raw!$H:$H,Raw!$A:$A,Geography!$B21,Raw!$G:$G,Geography!CD$6,Raw!$C:$C,Geography!$A$6),SUMIFS(Raw!$H:$H,Raw!$A:$A,Geography!$B21,Raw!$G:$G,Geography!CD$6,Raw!$E:$E,Geography!$A$6)))</f>
        <v>7033</v>
      </c>
      <c r="CE21" s="99">
        <f>IF($B$6="Region",SUMIFS(Raw!$H:$H,Raw!$A:$A,Geography!$B21,Raw!$G:$G,Geography!CE$6,Raw!$I:$I,Geography!$A$6),IF($B$6="Provider",SUMIFS(Raw!$H:$H,Raw!$A:$A,Geography!$B21,Raw!$G:$G,Geography!CE$6,Raw!$C:$C,Geography!$A$6),SUMIFS(Raw!$H:$H,Raw!$A:$A,Geography!$B21,Raw!$G:$G,Geography!CE$6,Raw!$E:$E,Geography!$A$6)))</f>
        <v>5336</v>
      </c>
      <c r="CF21" s="99">
        <f>IF($B$6="Region",SUMIFS(Raw!$H:$H,Raw!$A:$A,Geography!$B21,Raw!$G:$G,Geography!CF$6,Raw!$I:$I,Geography!$A$6),IF($B$6="Provider",SUMIFS(Raw!$H:$H,Raw!$A:$A,Geography!$B21,Raw!$G:$G,Geography!CF$6,Raw!$C:$C,Geography!$A$6),SUMIFS(Raw!$H:$H,Raw!$A:$A,Geography!$B21,Raw!$G:$G,Geography!CF$6,Raw!$E:$E,Geography!$A$6)))</f>
        <v>1155</v>
      </c>
      <c r="CG21" s="99">
        <f>IF($B$6="Region",SUMIFS(Raw!$H:$H,Raw!$A:$A,Geography!$B21,Raw!$G:$G,Geography!CG$6,Raw!$I:$I,Geography!$A$6),IF($B$6="Provider",SUMIFS(Raw!$H:$H,Raw!$A:$A,Geography!$B21,Raw!$G:$G,Geography!CG$6,Raw!$C:$C,Geography!$A$6),SUMIFS(Raw!$H:$H,Raw!$A:$A,Geography!$B21,Raw!$G:$G,Geography!CG$6,Raw!$E:$E,Geography!$A$6)))</f>
        <v>1052</v>
      </c>
      <c r="CH21" s="99">
        <f>IF($B$6="Region",SUMIFS(Raw!$H:$H,Raw!$A:$A,Geography!$B21,Raw!$G:$G,Geography!CH$6,Raw!$I:$I,Geography!$A$6),IF($B$6="Provider",SUMIFS(Raw!$H:$H,Raw!$A:$A,Geography!$B21,Raw!$G:$G,Geography!CH$6,Raw!$C:$C,Geography!$A$6),SUMIFS(Raw!$H:$H,Raw!$A:$A,Geography!$B21,Raw!$G:$G,Geography!CH$6,Raw!$E:$E,Geography!$A$6)))</f>
        <v>6124</v>
      </c>
      <c r="CI21" s="99">
        <f>IF($B$6="Region",SUMIFS(Raw!$H:$H,Raw!$A:$A,Geography!$B21,Raw!$G:$G,Geography!CI$6,Raw!$I:$I,Geography!$A$6),IF($B$6="Provider",SUMIFS(Raw!$H:$H,Raw!$A:$A,Geography!$B21,Raw!$G:$G,Geography!CI$6,Raw!$C:$C,Geography!$A$6),SUMIFS(Raw!$H:$H,Raw!$A:$A,Geography!$B21,Raw!$G:$G,Geography!CI$6,Raw!$E:$E,Geography!$A$6)))</f>
        <v>5767</v>
      </c>
      <c r="CJ21" s="99">
        <f>IF($B$6="Region",SUMIFS(Raw!$H:$H,Raw!$A:$A,Geography!$B21,Raw!$G:$G,Geography!CJ$6,Raw!$I:$I,Geography!$A$6),IF($B$6="Provider",SUMIFS(Raw!$H:$H,Raw!$A:$A,Geography!$B21,Raw!$G:$G,Geography!CJ$6,Raw!$C:$C,Geography!$A$6),SUMIFS(Raw!$H:$H,Raw!$A:$A,Geography!$B21,Raw!$G:$G,Geography!CJ$6,Raw!$E:$E,Geography!$A$6)))</f>
        <v>4132</v>
      </c>
      <c r="CK21" s="99">
        <f>IF($B$6="Region",SUMIFS(Raw!$H:$H,Raw!$A:$A,Geography!$B21,Raw!$G:$G,Geography!CK$6,Raw!$I:$I,Geography!$A$6),IF($B$6="Provider",SUMIFS(Raw!$H:$H,Raw!$A:$A,Geography!$B21,Raw!$G:$G,Geography!CK$6,Raw!$C:$C,Geography!$A$6),SUMIFS(Raw!$H:$H,Raw!$A:$A,Geography!$B21,Raw!$G:$G,Geography!CK$6,Raw!$E:$E,Geography!$A$6)))</f>
        <v>1246</v>
      </c>
      <c r="CL21" s="99">
        <f>IF($B$6="Region",SUMIFS(Raw!$H:$H,Raw!$A:$A,Geography!$B21,Raw!$G:$G,Geography!CL$6,Raw!$I:$I,Geography!$A$6),IF($B$6="Provider",SUMIFS(Raw!$H:$H,Raw!$A:$A,Geography!$B21,Raw!$G:$G,Geography!CL$6,Raw!$C:$C,Geography!$A$6),SUMIFS(Raw!$H:$H,Raw!$A:$A,Geography!$B21,Raw!$G:$G,Geography!CL$6,Raw!$E:$E,Geography!$A$6)))</f>
        <v>5853</v>
      </c>
      <c r="CM21" s="99">
        <f>IF($B$6="Region",SUMIFS(Raw!$H:$H,Raw!$A:$A,Geography!$B21,Raw!$G:$G,Geography!CM$6,Raw!$I:$I,Geography!$A$6),IF($B$6="Provider",SUMIFS(Raw!$H:$H,Raw!$A:$A,Geography!$B21,Raw!$G:$G,Geography!CM$6,Raw!$C:$C,Geography!$A$6),SUMIFS(Raw!$H:$H,Raw!$A:$A,Geography!$B21,Raw!$G:$G,Geography!CM$6,Raw!$E:$E,Geography!$A$6)))</f>
        <v>3000</v>
      </c>
    </row>
    <row r="22" spans="1:91" hidden="1" x14ac:dyDescent="0.25">
      <c r="B22" s="14">
        <v>46054</v>
      </c>
      <c r="D22" s="99">
        <f>IF($B$6="Region",SUMIFS(Raw!$H:$H,Raw!$A:$A,Geography!$B22,Raw!$G:$G,Geography!D$6,Raw!$I:$I,Geography!$A$6),IF($B$6="Provider",SUMIFS(Raw!$H:$H,Raw!$A:$A,Geography!$B22,Raw!$G:$G,Geography!D$6,Raw!$C:$C,Geography!$A$6),SUMIFS(Raw!$H:$H,Raw!$A:$A,Geography!$B22,Raw!$G:$G,Geography!D$6,Raw!$E:$E,Geography!$A$6)))</f>
        <v>0</v>
      </c>
      <c r="E22" s="99">
        <f>IF($B$6="Region",SUMIFS(Raw!$H:$H,Raw!$A:$A,Geography!$B22,Raw!$G:$G,Geography!E$6,Raw!$I:$I,Geography!$A$6),IF($B$6="Provider",SUMIFS(Raw!$H:$H,Raw!$A:$A,Geography!$B22,Raw!$G:$G,Geography!E$6,Raw!$C:$C,Geography!$A$6),SUMIFS(Raw!$H:$H,Raw!$A:$A,Geography!$B22,Raw!$G:$G,Geography!E$6,Raw!$E:$E,Geography!$A$6)))</f>
        <v>0</v>
      </c>
      <c r="F22" s="99">
        <f>IF($B$6="Region",SUMIFS(Raw!$H:$H,Raw!$A:$A,Geography!$B22,Raw!$G:$G,Geography!F$6,Raw!$I:$I,Geography!$A$6),IF($B$6="Provider",SUMIFS(Raw!$H:$H,Raw!$A:$A,Geography!$B22,Raw!$G:$G,Geography!F$6,Raw!$C:$C,Geography!$A$6),SUMIFS(Raw!$H:$H,Raw!$A:$A,Geography!$B22,Raw!$G:$G,Geography!F$6,Raw!$E:$E,Geography!$A$6)))</f>
        <v>0</v>
      </c>
      <c r="G22" s="99">
        <f>IF($B$6="Region",SUMIFS(Raw!$H:$H,Raw!$A:$A,Geography!$B22,Raw!$G:$G,Geography!G$6,Raw!$I:$I,Geography!$A$6),IF($B$6="Provider",SUMIFS(Raw!$H:$H,Raw!$A:$A,Geography!$B22,Raw!$G:$G,Geography!G$6,Raw!$C:$C,Geography!$A$6),SUMIFS(Raw!$H:$H,Raw!$A:$A,Geography!$B22,Raw!$G:$G,Geography!G$6,Raw!$E:$E,Geography!$A$6)))</f>
        <v>0</v>
      </c>
      <c r="H22" s="99">
        <f>IF($B$6="Region",SUMIFS(Raw!$H:$H,Raw!$A:$A,Geography!$B22,Raw!$G:$G,Geography!H$6,Raw!$I:$I,Geography!$A$6),IF($B$6="Provider",SUMIFS(Raw!$H:$H,Raw!$A:$A,Geography!$B22,Raw!$G:$G,Geography!H$6,Raw!$C:$C,Geography!$A$6),SUMIFS(Raw!$H:$H,Raw!$A:$A,Geography!$B22,Raw!$G:$G,Geography!H$6,Raw!$E:$E,Geography!$A$6)))</f>
        <v>0</v>
      </c>
      <c r="I22" s="99">
        <f>IF($B$6="Region",SUMIFS(Raw!$H:$H,Raw!$A:$A,Geography!$B22,Raw!$G:$G,Geography!I$6,Raw!$I:$I,Geography!$A$6),IF($B$6="Provider",SUMIFS(Raw!$H:$H,Raw!$A:$A,Geography!$B22,Raw!$G:$G,Geography!I$6,Raw!$C:$C,Geography!$A$6),SUMIFS(Raw!$H:$H,Raw!$A:$A,Geography!$B22,Raw!$G:$G,Geography!I$6,Raw!$E:$E,Geography!$A$6)))</f>
        <v>0</v>
      </c>
      <c r="J22" s="99" t="str">
        <f>IF($B$6="Area", SUMIFS(Raw!$H:$H,Raw!$A:$A,Geography!$B22,Raw!$G:$G,Geography!J$6,Raw!$E:$E,Geography!$A$6), " ")</f>
        <v xml:space="preserve"> </v>
      </c>
      <c r="K22" s="99" t="str">
        <f>IF($B$6="Area", SUMIFS(Raw!$H:$H,Raw!$A:$A,Geography!$B22,Raw!$G:$G,Geography!K$6,Raw!$E:$E,Geography!$A$6), " ")</f>
        <v xml:space="preserve"> </v>
      </c>
      <c r="L22" s="99">
        <f>IF($B$6="Region",SUMIFS(Raw!$H:$H,Raw!$A:$A,Geography!$B22,Raw!$G:$G,Geography!L$6,Raw!$I:$I,Geography!$A$6),IF($B$6="Provider",SUMIFS(Raw!$H:$H,Raw!$A:$A,Geography!$B22,Raw!$G:$G,Geography!L$6,Raw!$C:$C,Geography!$A$6),SUMIFS(Raw!$H:$H,Raw!$A:$A,Geography!$B22,Raw!$G:$G,Geography!L$6,Raw!$E:$E,Geography!$A$6)))</f>
        <v>0</v>
      </c>
      <c r="M22" s="99">
        <f>IF($B$6="Region",SUMIFS(Raw!$H:$H,Raw!$A:$A,Geography!$B22,Raw!$G:$G,Geography!M$6,Raw!$I:$I,Geography!$A$6),IF($B$6="Provider",SUMIFS(Raw!$H:$H,Raw!$A:$A,Geography!$B22,Raw!$G:$G,Geography!M$6,Raw!$C:$C,Geography!$A$6),SUMIFS(Raw!$H:$H,Raw!$A:$A,Geography!$B22,Raw!$G:$G,Geography!M$6,Raw!$E:$E,Geography!$A$6)))</f>
        <v>0</v>
      </c>
      <c r="N22" s="99">
        <f>IF($B$6="Region",SUMIFS(Raw!$H:$H,Raw!$A:$A,Geography!$B22,Raw!$G:$G,Geography!N$6,Raw!$I:$I,Geography!$A$6),IF($B$6="Provider",SUMIFS(Raw!$H:$H,Raw!$A:$A,Geography!$B22,Raw!$G:$G,Geography!N$6,Raw!$C:$C,Geography!$A$6),SUMIFS(Raw!$H:$H,Raw!$A:$A,Geography!$B22,Raw!$G:$G,Geography!N$6,Raw!$E:$E,Geography!$A$6)))</f>
        <v>0</v>
      </c>
      <c r="O22" s="99">
        <f>IF($B$6="Region",SUMIFS(Raw!$H:$H,Raw!$A:$A,Geography!$B22,Raw!$G:$G,Geography!O$6,Raw!$I:$I,Geography!$A$6),IF($B$6="Provider",SUMIFS(Raw!$H:$H,Raw!$A:$A,Geography!$B22,Raw!$G:$G,Geography!O$6,Raw!$C:$C,Geography!$A$6),SUMIFS(Raw!$H:$H,Raw!$A:$A,Geography!$B22,Raw!$G:$G,Geography!O$6,Raw!$E:$E,Geography!$A$6)))</f>
        <v>0</v>
      </c>
      <c r="P22" s="99">
        <f>IF($B$6="Region",SUMIFS(Raw!$H:$H,Raw!$A:$A,Geography!$B22,Raw!$G:$G,Geography!P$6,Raw!$I:$I,Geography!$A$6),IF($B$6="Provider",SUMIFS(Raw!$H:$H,Raw!$A:$A,Geography!$B22,Raw!$G:$G,Geography!P$6,Raw!$C:$C,Geography!$A$6),SUMIFS(Raw!$H:$H,Raw!$A:$A,Geography!$B22,Raw!$G:$G,Geography!P$6,Raw!$E:$E,Geography!$A$6)))</f>
        <v>0</v>
      </c>
      <c r="Q22" s="99">
        <f>IF($B$6="Region",SUMIFS(Raw!$H:$H,Raw!$A:$A,Geography!$B22,Raw!$G:$G,Geography!Q$6,Raw!$I:$I,Geography!$A$6),IF($B$6="Provider",SUMIFS(Raw!$H:$H,Raw!$A:$A,Geography!$B22,Raw!$G:$G,Geography!Q$6,Raw!$C:$C,Geography!$A$6),SUMIFS(Raw!$H:$H,Raw!$A:$A,Geography!$B22,Raw!$G:$G,Geography!Q$6,Raw!$E:$E,Geography!$A$6)))</f>
        <v>0</v>
      </c>
      <c r="R22" s="99">
        <f>IF($B$6="Region",SUMIFS(Raw!$H:$H,Raw!$A:$A,Geography!$B22,Raw!$G:$G,Geography!R$6,Raw!$I:$I,Geography!$A$6),IF($B$6="Provider",SUMIFS(Raw!$H:$H,Raw!$A:$A,Geography!$B22,Raw!$G:$G,Geography!R$6,Raw!$C:$C,Geography!$A$6),SUMIFS(Raw!$H:$H,Raw!$A:$A,Geography!$B22,Raw!$G:$G,Geography!R$6,Raw!$E:$E,Geography!$A$6)))</f>
        <v>0</v>
      </c>
      <c r="S22" s="99">
        <f>IF($B$6="Region",SUMIFS(Raw!$H:$H,Raw!$A:$A,Geography!$B22,Raw!$G:$G,Geography!S$6,Raw!$I:$I,Geography!$A$6),IF($B$6="Provider",SUMIFS(Raw!$H:$H,Raw!$A:$A,Geography!$B22,Raw!$G:$G,Geography!S$6,Raw!$C:$C,Geography!$A$6),SUMIFS(Raw!$H:$H,Raw!$A:$A,Geography!$B22,Raw!$G:$G,Geography!S$6,Raw!$E:$E,Geography!$A$6)))</f>
        <v>0</v>
      </c>
      <c r="T22" s="99">
        <f>IF($B$6="Region",SUMIFS(Raw!$H:$H,Raw!$A:$A,Geography!$B22,Raw!$G:$G,Geography!T$6,Raw!$I:$I,Geography!$A$6),IF($B$6="Provider",SUMIFS(Raw!$H:$H,Raw!$A:$A,Geography!$B22,Raw!$G:$G,Geography!T$6,Raw!$C:$C,Geography!$A$6),SUMIFS(Raw!$H:$H,Raw!$A:$A,Geography!$B22,Raw!$G:$G,Geography!T$6,Raw!$E:$E,Geography!$A$6)))</f>
        <v>0</v>
      </c>
      <c r="U22" s="99">
        <f>IF($B$6="Region",SUMIFS(Raw!$H:$H,Raw!$A:$A,Geography!$B22,Raw!$G:$G,Geography!U$6,Raw!$I:$I,Geography!$A$6),IF($B$6="Provider",SUMIFS(Raw!$H:$H,Raw!$A:$A,Geography!$B22,Raw!$G:$G,Geography!U$6,Raw!$C:$C,Geography!$A$6),SUMIFS(Raw!$H:$H,Raw!$A:$A,Geography!$B22,Raw!$G:$G,Geography!U$6,Raw!$E:$E,Geography!$A$6)))</f>
        <v>0</v>
      </c>
      <c r="V22" s="99">
        <f>IF($B$6="Region",SUMIFS(Raw!$H:$H,Raw!$A:$A,Geography!$B22,Raw!$G:$G,Geography!V$6,Raw!$I:$I,Geography!$A$6),IF($B$6="Provider",SUMIFS(Raw!$H:$H,Raw!$A:$A,Geography!$B22,Raw!$G:$G,Geography!V$6,Raw!$C:$C,Geography!$A$6),SUMIFS(Raw!$H:$H,Raw!$A:$A,Geography!$B22,Raw!$G:$G,Geography!V$6,Raw!$E:$E,Geography!$A$6)))</f>
        <v>0</v>
      </c>
      <c r="W22" s="99">
        <f>IF($B$6="Region",SUMIFS(Raw!$H:$H,Raw!$A:$A,Geography!$B22,Raw!$G:$G,Geography!W$6,Raw!$I:$I,Geography!$A$6),IF($B$6="Provider",SUMIFS(Raw!$H:$H,Raw!$A:$A,Geography!$B22,Raw!$G:$G,Geography!W$6,Raw!$C:$C,Geography!$A$6),SUMIFS(Raw!$H:$H,Raw!$A:$A,Geography!$B22,Raw!$G:$G,Geography!W$6,Raw!$E:$E,Geography!$A$6)))</f>
        <v>0</v>
      </c>
      <c r="X22" s="99">
        <f>IF($B$6="Region",SUMIFS(Raw!$H:$H,Raw!$A:$A,Geography!$B22,Raw!$G:$G,Geography!X$6,Raw!$I:$I,Geography!$A$6),IF($B$6="Provider",SUMIFS(Raw!$H:$H,Raw!$A:$A,Geography!$B22,Raw!$G:$G,Geography!X$6,Raw!$C:$C,Geography!$A$6),SUMIFS(Raw!$H:$H,Raw!$A:$A,Geography!$B22,Raw!$G:$G,Geography!X$6,Raw!$E:$E,Geography!$A$6)))</f>
        <v>0</v>
      </c>
      <c r="Y22" s="99" t="str">
        <f>IF($B$6="Area", SUMIFS(Raw!$H:$H,Raw!$A:$A,Geography!$B22,Raw!$G:$G,Geography!Y$6,Raw!$E:$E,Geography!$A$6), " ")</f>
        <v xml:space="preserve"> </v>
      </c>
      <c r="Z22" s="99" t="str">
        <f>IF($B$6="Area", SUMIFS(Raw!$H:$H,Raw!$A:$A,Geography!$B22,Raw!$G:$G,Geography!Z$6,Raw!$E:$E,Geography!$A$6), " ")</f>
        <v xml:space="preserve"> </v>
      </c>
      <c r="AA22" s="99">
        <f>IF($B$6="Region",SUMIFS(Raw!$H:$H,Raw!$A:$A,Geography!$B22,Raw!$G:$G,Geography!AA$6,Raw!$I:$I,Geography!$A$6),IF($B$6="Provider",SUMIFS(Raw!$H:$H,Raw!$A:$A,Geography!$B22,Raw!$G:$G,Geography!AA$6,Raw!$C:$C,Geography!$A$6),SUMIFS(Raw!$H:$H,Raw!$A:$A,Geography!$B22,Raw!$G:$G,Geography!AA$6,Raw!$E:$E,Geography!$A$6)))</f>
        <v>0</v>
      </c>
      <c r="AB22" s="99">
        <f>IF($B$6="Region",SUMIFS(Raw!$H:$H,Raw!$A:$A,Geography!$B22,Raw!$G:$G,Geography!AB$6,Raw!$I:$I,Geography!$A$6),IF($B$6="Provider",SUMIFS(Raw!$H:$H,Raw!$A:$A,Geography!$B22,Raw!$G:$G,Geography!AB$6,Raw!$C:$C,Geography!$A$6),SUMIFS(Raw!$H:$H,Raw!$A:$A,Geography!$B22,Raw!$G:$G,Geography!AB$6,Raw!$E:$E,Geography!$A$6)))</f>
        <v>0</v>
      </c>
      <c r="AC22" s="99" t="str">
        <f>IF($B$6="Area", SUMIFS(Raw!$H:$H,Raw!$A:$A,Geography!$B22,Raw!$G:$G,Geography!AC$6,Raw!$E:$E,Geography!$A$6), " ")</f>
        <v xml:space="preserve"> </v>
      </c>
      <c r="AD22" s="99" t="str">
        <f>IF($B$6="Area", SUMIFS(Raw!$H:$H,Raw!$A:$A,Geography!$B22,Raw!$G:$G,Geography!AD$6,Raw!$E:$E,Geography!$A$6), " ")</f>
        <v xml:space="preserve"> </v>
      </c>
      <c r="AE22" s="99">
        <f>IF($B$6="Region",SUMIFS(Raw!$H:$H,Raw!$A:$A,Geography!$B22,Raw!$G:$G,Geography!AE$6,Raw!$I:$I,Geography!$A$6),IF($B$6="Provider",SUMIFS(Raw!$H:$H,Raw!$A:$A,Geography!$B22,Raw!$G:$G,Geography!AE$6,Raw!$C:$C,Geography!$A$6),SUMIFS(Raw!$H:$H,Raw!$A:$A,Geography!$B22,Raw!$G:$G,Geography!AE$6,Raw!$E:$E,Geography!$A$6)))</f>
        <v>0</v>
      </c>
      <c r="AF22" s="99">
        <f>IF($B$6="Region",SUMIFS(Raw!$H:$H,Raw!$A:$A,Geography!$B22,Raw!$G:$G,Geography!AF$6,Raw!$I:$I,Geography!$A$6),IF($B$6="Provider",SUMIFS(Raw!$H:$H,Raw!$A:$A,Geography!$B22,Raw!$G:$G,Geography!AF$6,Raw!$C:$C,Geography!$A$6),SUMIFS(Raw!$H:$H,Raw!$A:$A,Geography!$B22,Raw!$G:$G,Geography!AF$6,Raw!$E:$E,Geography!$A$6)))</f>
        <v>0</v>
      </c>
      <c r="AG22" s="99">
        <f>IF($B$6="Region",SUMIFS(Raw!$H:$H,Raw!$A:$A,Geography!$B22,Raw!$G:$G,Geography!AG$6,Raw!$I:$I,Geography!$A$6),IF($B$6="Provider",SUMIFS(Raw!$H:$H,Raw!$A:$A,Geography!$B22,Raw!$G:$G,Geography!AG$6,Raw!$C:$C,Geography!$A$6),SUMIFS(Raw!$H:$H,Raw!$A:$A,Geography!$B22,Raw!$G:$G,Geography!AG$6,Raw!$E:$E,Geography!$A$6)))</f>
        <v>0</v>
      </c>
      <c r="AH22" s="99">
        <f>IF($B$6="Region",SUMIFS(Raw!$H:$H,Raw!$A:$A,Geography!$B22,Raw!$G:$G,Geography!AH$6,Raw!$I:$I,Geography!$A$6),IF($B$6="Provider",SUMIFS(Raw!$H:$H,Raw!$A:$A,Geography!$B22,Raw!$G:$G,Geography!AH$6,Raw!$C:$C,Geography!$A$6),SUMIFS(Raw!$H:$H,Raw!$A:$A,Geography!$B22,Raw!$G:$G,Geography!AH$6,Raw!$E:$E,Geography!$A$6)))</f>
        <v>0</v>
      </c>
      <c r="AI22" s="99">
        <f>IF($B$6="Region",SUMIFS(Raw!$H:$H,Raw!$A:$A,Geography!$B22,Raw!$G:$G,Geography!AI$6,Raw!$I:$I,Geography!$A$6),IF($B$6="Provider",SUMIFS(Raw!$H:$H,Raw!$A:$A,Geography!$B22,Raw!$G:$G,Geography!AI$6,Raw!$C:$C,Geography!$A$6),SUMIFS(Raw!$H:$H,Raw!$A:$A,Geography!$B22,Raw!$G:$G,Geography!AI$6,Raw!$E:$E,Geography!$A$6)))</f>
        <v>0</v>
      </c>
      <c r="AJ22" s="99">
        <f>IF($B$6="Region",SUMIFS(Raw!$H:$H,Raw!$A:$A,Geography!$B22,Raw!$G:$G,Geography!AJ$6,Raw!$I:$I,Geography!$A$6),IF($B$6="Provider",SUMIFS(Raw!$H:$H,Raw!$A:$A,Geography!$B22,Raw!$G:$G,Geography!AJ$6,Raw!$C:$C,Geography!$A$6),SUMIFS(Raw!$H:$H,Raw!$A:$A,Geography!$B22,Raw!$G:$G,Geography!AJ$6,Raw!$E:$E,Geography!$A$6)))</f>
        <v>0</v>
      </c>
      <c r="AK22" s="99">
        <f>IF($B$6="Region",SUMIFS(Raw!$H:$H,Raw!$A:$A,Geography!$B22,Raw!$G:$G,Geography!AK$6,Raw!$I:$I,Geography!$A$6),IF($B$6="Provider",SUMIFS(Raw!$H:$H,Raw!$A:$A,Geography!$B22,Raw!$G:$G,Geography!AK$6,Raw!$C:$C,Geography!$A$6),SUMIFS(Raw!$H:$H,Raw!$A:$A,Geography!$B22,Raw!$G:$G,Geography!AK$6,Raw!$E:$E,Geography!$A$6)))</f>
        <v>0</v>
      </c>
      <c r="AL22" s="99">
        <f>IF($B$6="Region",SUMIFS(Raw!$H:$H,Raw!$A:$A,Geography!$B22,Raw!$G:$G,Geography!AL$6,Raw!$I:$I,Geography!$A$6),IF($B$6="Provider",SUMIFS(Raw!$H:$H,Raw!$A:$A,Geography!$B22,Raw!$G:$G,Geography!AL$6,Raw!$C:$C,Geography!$A$6),SUMIFS(Raw!$H:$H,Raw!$A:$A,Geography!$B22,Raw!$G:$G,Geography!AL$6,Raw!$E:$E,Geography!$A$6)))</f>
        <v>0</v>
      </c>
      <c r="AM22" s="99">
        <f>IF($B$6="Region",SUMIFS(Raw!$H:$H,Raw!$A:$A,Geography!$B22,Raw!$G:$G,Geography!AM$6,Raw!$I:$I,Geography!$A$6),IF($B$6="Provider",SUMIFS(Raw!$H:$H,Raw!$A:$A,Geography!$B22,Raw!$G:$G,Geography!AM$6,Raw!$C:$C,Geography!$A$6),SUMIFS(Raw!$H:$H,Raw!$A:$A,Geography!$B22,Raw!$G:$G,Geography!AM$6,Raw!$E:$E,Geography!$A$6)))</f>
        <v>0</v>
      </c>
      <c r="AN22" s="99">
        <f>IF($B$6="Region",SUMIFS(Raw!$H:$H,Raw!$A:$A,Geography!$B22,Raw!$G:$G,Geography!AN$6,Raw!$I:$I,Geography!$A$6),IF($B$6="Provider",SUMIFS(Raw!$H:$H,Raw!$A:$A,Geography!$B22,Raw!$G:$G,Geography!AN$6,Raw!$C:$C,Geography!$A$6),SUMIFS(Raw!$H:$H,Raw!$A:$A,Geography!$B22,Raw!$G:$G,Geography!AN$6,Raw!$E:$E,Geography!$A$6)))</f>
        <v>0</v>
      </c>
      <c r="AO22" s="99">
        <f>IF($B$6="Region",SUMIFS(Raw!$H:$H,Raw!$A:$A,Geography!$B22,Raw!$G:$G,Geography!AO$6,Raw!$I:$I,Geography!$A$6),IF($B$6="Provider",SUMIFS(Raw!$H:$H,Raw!$A:$A,Geography!$B22,Raw!$G:$G,Geography!AO$6,Raw!$C:$C,Geography!$A$6),SUMIFS(Raw!$H:$H,Raw!$A:$A,Geography!$B22,Raw!$G:$G,Geography!AO$6,Raw!$E:$E,Geography!$A$6)))</f>
        <v>0</v>
      </c>
      <c r="AP22" s="99">
        <f>IF($B$6="Region",SUMIFS(Raw!$H:$H,Raw!$A:$A,Geography!$B22,Raw!$G:$G,Geography!AP$6,Raw!$I:$I,Geography!$A$6),IF($B$6="Provider",SUMIFS(Raw!$H:$H,Raw!$A:$A,Geography!$B22,Raw!$G:$G,Geography!AP$6,Raw!$C:$C,Geography!$A$6),SUMIFS(Raw!$H:$H,Raw!$A:$A,Geography!$B22,Raw!$G:$G,Geography!AP$6,Raw!$E:$E,Geography!$A$6)))</f>
        <v>0</v>
      </c>
      <c r="AQ22" s="99">
        <f>IF($B$6="Region",SUMIFS(Raw!$H:$H,Raw!$A:$A,Geography!$B22,Raw!$G:$G,Geography!AQ$6,Raw!$I:$I,Geography!$A$6),IF($B$6="Provider",SUMIFS(Raw!$H:$H,Raw!$A:$A,Geography!$B22,Raw!$G:$G,Geography!AQ$6,Raw!$C:$C,Geography!$A$6),SUMIFS(Raw!$H:$H,Raw!$A:$A,Geography!$B22,Raw!$G:$G,Geography!AQ$6,Raw!$E:$E,Geography!$A$6)))</f>
        <v>0</v>
      </c>
      <c r="AR22" s="99">
        <f>IF($B$6="Region",SUMIFS(Raw!$H:$H,Raw!$A:$A,Geography!$B22,Raw!$G:$G,Geography!AR$6,Raw!$I:$I,Geography!$A$6),IF($B$6="Provider",SUMIFS(Raw!$H:$H,Raw!$A:$A,Geography!$B22,Raw!$G:$G,Geography!AR$6,Raw!$C:$C,Geography!$A$6),SUMIFS(Raw!$H:$H,Raw!$A:$A,Geography!$B22,Raw!$G:$G,Geography!AR$6,Raw!$E:$E,Geography!$A$6)))</f>
        <v>0</v>
      </c>
      <c r="AS22" s="99">
        <f>IF($B$6="Region",SUMIFS(Raw!$H:$H,Raw!$A:$A,Geography!$B22,Raw!$G:$G,Geography!AS$6,Raw!$I:$I,Geography!$A$6),IF($B$6="Provider",SUMIFS(Raw!$H:$H,Raw!$A:$A,Geography!$B22,Raw!$G:$G,Geography!AS$6,Raw!$C:$C,Geography!$A$6),SUMIFS(Raw!$H:$H,Raw!$A:$A,Geography!$B22,Raw!$G:$G,Geography!AS$6,Raw!$E:$E,Geography!$A$6)))</f>
        <v>0</v>
      </c>
      <c r="AT22" s="99">
        <f>IF($B$6="Region",SUMIFS(Raw!$H:$H,Raw!$A:$A,Geography!$B22,Raw!$G:$G,Geography!AT$6,Raw!$I:$I,Geography!$A$6),IF($B$6="Provider",SUMIFS(Raw!$H:$H,Raw!$A:$A,Geography!$B22,Raw!$G:$G,Geography!AT$6,Raw!$C:$C,Geography!$A$6),SUMIFS(Raw!$H:$H,Raw!$A:$A,Geography!$B22,Raw!$G:$G,Geography!AT$6,Raw!$E:$E,Geography!$A$6)))</f>
        <v>0</v>
      </c>
      <c r="AU22" s="99">
        <f>IF($B$6="Region",SUMIFS(Raw!$H:$H,Raw!$A:$A,Geography!$B22,Raw!$G:$G,Geography!AU$6,Raw!$I:$I,Geography!$A$6),IF($B$6="Provider",SUMIFS(Raw!$H:$H,Raw!$A:$A,Geography!$B22,Raw!$G:$G,Geography!AU$6,Raw!$C:$C,Geography!$A$6),SUMIFS(Raw!$H:$H,Raw!$A:$A,Geography!$B22,Raw!$G:$G,Geography!AU$6,Raw!$E:$E,Geography!$A$6)))</f>
        <v>0</v>
      </c>
      <c r="AV22" s="99">
        <f>IF($B$6="Region",SUMIFS(Raw!$H:$H,Raw!$A:$A,Geography!$B22,Raw!$G:$G,Geography!AV$6,Raw!$I:$I,Geography!$A$6),IF($B$6="Provider",SUMIFS(Raw!$H:$H,Raw!$A:$A,Geography!$B22,Raw!$G:$G,Geography!AV$6,Raw!$C:$C,Geography!$A$6),SUMIFS(Raw!$H:$H,Raw!$A:$A,Geography!$B22,Raw!$G:$G,Geography!AV$6,Raw!$E:$E,Geography!$A$6)))</f>
        <v>0</v>
      </c>
      <c r="AW22" s="99">
        <f>IF($B$6="Region",SUMIFS(Raw!$H:$H,Raw!$A:$A,Geography!$B22,Raw!$G:$G,Geography!AW$6,Raw!$I:$I,Geography!$A$6),IF($B$6="Provider",SUMIFS(Raw!$H:$H,Raw!$A:$A,Geography!$B22,Raw!$G:$G,Geography!AW$6,Raw!$C:$C,Geography!$A$6),SUMIFS(Raw!$H:$H,Raw!$A:$A,Geography!$B22,Raw!$G:$G,Geography!AW$6,Raw!$E:$E,Geography!$A$6)))</f>
        <v>0</v>
      </c>
      <c r="AX22" s="99">
        <f>IF($B$6="Region",SUMIFS(Raw!$H:$H,Raw!$A:$A,Geography!$B22,Raw!$G:$G,Geography!AX$6,Raw!$I:$I,Geography!$A$6),IF($B$6="Provider",SUMIFS(Raw!$H:$H,Raw!$A:$A,Geography!$B22,Raw!$G:$G,Geography!AX$6,Raw!$C:$C,Geography!$A$6),SUMIFS(Raw!$H:$H,Raw!$A:$A,Geography!$B22,Raw!$G:$G,Geography!AX$6,Raw!$E:$E,Geography!$A$6)))</f>
        <v>0</v>
      </c>
      <c r="AY22" s="99">
        <f>IF($B$6="Region",SUMIFS(Raw!$H:$H,Raw!$A:$A,Geography!$B22,Raw!$G:$G,Geography!AY$6,Raw!$I:$I,Geography!$A$6),IF($B$6="Provider",SUMIFS(Raw!$H:$H,Raw!$A:$A,Geography!$B22,Raw!$G:$G,Geography!AY$6,Raw!$C:$C,Geography!$A$6),SUMIFS(Raw!$H:$H,Raw!$A:$A,Geography!$B22,Raw!$G:$G,Geography!AY$6,Raw!$E:$E,Geography!$A$6)))</f>
        <v>0</v>
      </c>
      <c r="AZ22" s="99">
        <f>IF($B$6="Region",SUMIFS(Raw!$H:$H,Raw!$A:$A,Geography!$B22,Raw!$G:$G,Geography!AZ$6,Raw!$I:$I,Geography!$A$6),IF($B$6="Provider",SUMIFS(Raw!$H:$H,Raw!$A:$A,Geography!$B22,Raw!$G:$G,Geography!AZ$6,Raw!$C:$C,Geography!$A$6),SUMIFS(Raw!$H:$H,Raw!$A:$A,Geography!$B22,Raw!$G:$G,Geography!AZ$6,Raw!$E:$E,Geography!$A$6)))</f>
        <v>0</v>
      </c>
      <c r="BA22" s="99">
        <f>IF($B$6="Region",SUMIFS(Raw!$H:$H,Raw!$A:$A,Geography!$B22,Raw!$G:$G,Geography!BA$6,Raw!$I:$I,Geography!$A$6),IF($B$6="Provider",SUMIFS(Raw!$H:$H,Raw!$A:$A,Geography!$B22,Raw!$G:$G,Geography!BA$6,Raw!$C:$C,Geography!$A$6),SUMIFS(Raw!$H:$H,Raw!$A:$A,Geography!$B22,Raw!$G:$G,Geography!BA$6,Raw!$E:$E,Geography!$A$6)))</f>
        <v>0</v>
      </c>
      <c r="BB22" s="99">
        <f>IF($B$6="Region",SUMIFS(Raw!$H:$H,Raw!$A:$A,Geography!$B22,Raw!$G:$G,Geography!BB$6,Raw!$I:$I,Geography!$A$6),IF($B$6="Provider",SUMIFS(Raw!$H:$H,Raw!$A:$A,Geography!$B22,Raw!$G:$G,Geography!BB$6,Raw!$C:$C,Geography!$A$6),SUMIFS(Raw!$H:$H,Raw!$A:$A,Geography!$B22,Raw!$G:$G,Geography!BB$6,Raw!$E:$E,Geography!$A$6)))</f>
        <v>0</v>
      </c>
      <c r="BC22" s="99">
        <f>IF($B$6="Region",SUMIFS(Raw!$H:$H,Raw!$A:$A,Geography!$B22,Raw!$G:$G,Geography!BC$6,Raw!$I:$I,Geography!$A$6),IF($B$6="Provider",SUMIFS(Raw!$H:$H,Raw!$A:$A,Geography!$B22,Raw!$G:$G,Geography!BC$6,Raw!$C:$C,Geography!$A$6),SUMIFS(Raw!$H:$H,Raw!$A:$A,Geography!$B22,Raw!$G:$G,Geography!BC$6,Raw!$E:$E,Geography!$A$6)))</f>
        <v>0</v>
      </c>
      <c r="BD22" s="99">
        <f>IF($B$6="Region",SUMIFS(Raw!$H:$H,Raw!$A:$A,Geography!$B22,Raw!$G:$G,Geography!BD$6,Raw!$I:$I,Geography!$A$6),IF($B$6="Provider",SUMIFS(Raw!$H:$H,Raw!$A:$A,Geography!$B22,Raw!$G:$G,Geography!BD$6,Raw!$C:$C,Geography!$A$6),SUMIFS(Raw!$H:$H,Raw!$A:$A,Geography!$B22,Raw!$G:$G,Geography!BD$6,Raw!$E:$E,Geography!$A$6)))</f>
        <v>0</v>
      </c>
      <c r="BE22" s="99">
        <f>IF($B$6="Region",SUMIFS(Raw!$H:$H,Raw!$A:$A,Geography!$B22,Raw!$G:$G,Geography!BE$6,Raw!$I:$I,Geography!$A$6),IF($B$6="Provider",SUMIFS(Raw!$H:$H,Raw!$A:$A,Geography!$B22,Raw!$G:$G,Geography!BE$6,Raw!$C:$C,Geography!$A$6),SUMIFS(Raw!$H:$H,Raw!$A:$A,Geography!$B22,Raw!$G:$G,Geography!BE$6,Raw!$E:$E,Geography!$A$6)))</f>
        <v>0</v>
      </c>
      <c r="BF22" s="99">
        <f>IF($B$6="Region",SUMIFS(Raw!$H:$H,Raw!$A:$A,Geography!$B22,Raw!$G:$G,Geography!BF$6,Raw!$I:$I,Geography!$A$6),IF($B$6="Provider",SUMIFS(Raw!$H:$H,Raw!$A:$A,Geography!$B22,Raw!$G:$G,Geography!BF$6,Raw!$C:$C,Geography!$A$6),SUMIFS(Raw!$H:$H,Raw!$A:$A,Geography!$B22,Raw!$G:$G,Geography!BF$6,Raw!$E:$E,Geography!$A$6)))</f>
        <v>0</v>
      </c>
      <c r="BG22" s="99">
        <f>IF($B$6="Region",SUMIFS(Raw!$H:$H,Raw!$A:$A,Geography!$B22,Raw!$G:$G,Geography!BG$6,Raw!$I:$I,Geography!$A$6),IF($B$6="Provider",SUMIFS(Raw!$H:$H,Raw!$A:$A,Geography!$B22,Raw!$G:$G,Geography!BG$6,Raw!$C:$C,Geography!$A$6),SUMIFS(Raw!$H:$H,Raw!$A:$A,Geography!$B22,Raw!$G:$G,Geography!BG$6,Raw!$E:$E,Geography!$A$6)))</f>
        <v>0</v>
      </c>
      <c r="BH22" s="99">
        <f>IF($B$6="Region",SUMIFS(Raw!$H:$H,Raw!$A:$A,Geography!$B22,Raw!$G:$G,Geography!BH$6,Raw!$I:$I,Geography!$A$6),IF($B$6="Provider",SUMIFS(Raw!$H:$H,Raw!$A:$A,Geography!$B22,Raw!$G:$G,Geography!BH$6,Raw!$C:$C,Geography!$A$6),SUMIFS(Raw!$H:$H,Raw!$A:$A,Geography!$B22,Raw!$G:$G,Geography!BH$6,Raw!$E:$E,Geography!$A$6)))</f>
        <v>0</v>
      </c>
      <c r="BI22" s="99">
        <f>IF($B$6="Region",SUMIFS(Raw!$H:$H,Raw!$A:$A,Geography!$B22,Raw!$G:$G,Geography!BI$6,Raw!$I:$I,Geography!$A$6),IF($B$6="Provider",SUMIFS(Raw!$H:$H,Raw!$A:$A,Geography!$B22,Raw!$G:$G,Geography!BI$6,Raw!$C:$C,Geography!$A$6),SUMIFS(Raw!$H:$H,Raw!$A:$A,Geography!$B22,Raw!$G:$G,Geography!BI$6,Raw!$E:$E,Geography!$A$6)))</f>
        <v>0</v>
      </c>
      <c r="BJ22" s="99">
        <f>IF($B$6="Region",SUMIFS(Raw!$H:$H,Raw!$A:$A,Geography!$B22,Raw!$G:$G,Geography!BJ$6,Raw!$I:$I,Geography!$A$6),IF($B$6="Provider",SUMIFS(Raw!$H:$H,Raw!$A:$A,Geography!$B22,Raw!$G:$G,Geography!BJ$6,Raw!$C:$C,Geography!$A$6),SUMIFS(Raw!$H:$H,Raw!$A:$A,Geography!$B22,Raw!$G:$G,Geography!BJ$6,Raw!$E:$E,Geography!$A$6)))</f>
        <v>0</v>
      </c>
      <c r="BK22" s="99">
        <f>IF($B$6="Region",SUMIFS(Raw!$H:$H,Raw!$A:$A,Geography!$B22,Raw!$G:$G,Geography!BK$6,Raw!$I:$I,Geography!$A$6),IF($B$6="Provider",SUMIFS(Raw!$H:$H,Raw!$A:$A,Geography!$B22,Raw!$G:$G,Geography!BK$6,Raw!$C:$C,Geography!$A$6),SUMIFS(Raw!$H:$H,Raw!$A:$A,Geography!$B22,Raw!$G:$G,Geography!BK$6,Raw!$E:$E,Geography!$A$6)))</f>
        <v>0</v>
      </c>
      <c r="BL22" s="99">
        <f>IF($B$6="Region",SUMIFS(Raw!$H:$H,Raw!$A:$A,Geography!$B22,Raw!$G:$G,Geography!BL$6,Raw!$I:$I,Geography!$A$6),IF($B$6="Provider",SUMIFS(Raw!$H:$H,Raw!$A:$A,Geography!$B22,Raw!$G:$G,Geography!BL$6,Raw!$C:$C,Geography!$A$6),SUMIFS(Raw!$H:$H,Raw!$A:$A,Geography!$B22,Raw!$G:$G,Geography!BL$6,Raw!$E:$E,Geography!$A$6)))</f>
        <v>0</v>
      </c>
      <c r="BM22" s="99">
        <f>IF($B$6="Region",SUMIFS(Raw!$H:$H,Raw!$A:$A,Geography!$B22,Raw!$G:$G,Geography!BM$6,Raw!$I:$I,Geography!$A$6),IF($B$6="Provider",SUMIFS(Raw!$H:$H,Raw!$A:$A,Geography!$B22,Raw!$G:$G,Geography!BM$6,Raw!$C:$C,Geography!$A$6),SUMIFS(Raw!$H:$H,Raw!$A:$A,Geography!$B22,Raw!$G:$G,Geography!BM$6,Raw!$E:$E,Geography!$A$6)))</f>
        <v>0</v>
      </c>
      <c r="BN22" s="99">
        <f>IF($B$6="Region",SUMIFS(Raw!$H:$H,Raw!$A:$A,Geography!$B22,Raw!$G:$G,Geography!BN$6,Raw!$I:$I,Geography!$A$6),IF($B$6="Provider",SUMIFS(Raw!$H:$H,Raw!$A:$A,Geography!$B22,Raw!$G:$G,Geography!BN$6,Raw!$C:$C,Geography!$A$6),SUMIFS(Raw!$H:$H,Raw!$A:$A,Geography!$B22,Raw!$G:$G,Geography!BN$6,Raw!$E:$E,Geography!$A$6)))</f>
        <v>0</v>
      </c>
      <c r="BO22" s="99">
        <f>IF($B$6="Region",SUMIFS(Raw!$H:$H,Raw!$A:$A,Geography!$B22,Raw!$G:$G,Geography!BO$6,Raw!$I:$I,Geography!$A$6),IF($B$6="Provider",SUMIFS(Raw!$H:$H,Raw!$A:$A,Geography!$B22,Raw!$G:$G,Geography!BO$6,Raw!$C:$C,Geography!$A$6),SUMIFS(Raw!$H:$H,Raw!$A:$A,Geography!$B22,Raw!$G:$G,Geography!BO$6,Raw!$E:$E,Geography!$A$6)))</f>
        <v>0</v>
      </c>
      <c r="BP22" s="99">
        <f>IF($B$6="Region",SUMIFS(Raw!$H:$H,Raw!$A:$A,Geography!$B22,Raw!$G:$G,Geography!BP$6,Raw!$I:$I,Geography!$A$6),IF($B$6="Provider",SUMIFS(Raw!$H:$H,Raw!$A:$A,Geography!$B22,Raw!$G:$G,Geography!BP$6,Raw!$C:$C,Geography!$A$6),SUMIFS(Raw!$H:$H,Raw!$A:$A,Geography!$B22,Raw!$G:$G,Geography!BP$6,Raw!$E:$E,Geography!$A$6)))</f>
        <v>0</v>
      </c>
      <c r="BQ22" s="99">
        <f>IF($B$6="Region",SUMIFS(Raw!$H:$H,Raw!$A:$A,Geography!$B22,Raw!$G:$G,Geography!BQ$6,Raw!$I:$I,Geography!$A$6),IF($B$6="Provider",SUMIFS(Raw!$H:$H,Raw!$A:$A,Geography!$B22,Raw!$G:$G,Geography!BQ$6,Raw!$C:$C,Geography!$A$6),SUMIFS(Raw!$H:$H,Raw!$A:$A,Geography!$B22,Raw!$G:$G,Geography!BQ$6,Raw!$E:$E,Geography!$A$6)))</f>
        <v>0</v>
      </c>
      <c r="BR22" s="99">
        <f>IF($B$6="Region",SUMIFS(Raw!$H:$H,Raw!$A:$A,Geography!$B22,Raw!$G:$G,Geography!BR$6,Raw!$I:$I,Geography!$A$6),IF($B$6="Provider",SUMIFS(Raw!$H:$H,Raw!$A:$A,Geography!$B22,Raw!$G:$G,Geography!BR$6,Raw!$C:$C,Geography!$A$6),SUMIFS(Raw!$H:$H,Raw!$A:$A,Geography!$B22,Raw!$G:$G,Geography!BR$6,Raw!$E:$E,Geography!$A$6)))</f>
        <v>0</v>
      </c>
      <c r="BS22" s="99">
        <f>IF($B$6="Region",SUMIFS(Raw!$H:$H,Raw!$A:$A,Geography!$B22,Raw!$G:$G,Geography!BS$6,Raw!$I:$I,Geography!$A$6),IF($B$6="Provider",SUMIFS(Raw!$H:$H,Raw!$A:$A,Geography!$B22,Raw!$G:$G,Geography!BS$6,Raw!$C:$C,Geography!$A$6),SUMIFS(Raw!$H:$H,Raw!$A:$A,Geography!$B22,Raw!$G:$G,Geography!BS$6,Raw!$E:$E,Geography!$A$6)))</f>
        <v>0</v>
      </c>
      <c r="BT22" s="99">
        <f>IF($B$6="Region",SUMIFS(Raw!$H:$H,Raw!$A:$A,Geography!$B22,Raw!$G:$G,Geography!BT$6,Raw!$I:$I,Geography!$A$6),IF($B$6="Provider",SUMIFS(Raw!$H:$H,Raw!$A:$A,Geography!$B22,Raw!$G:$G,Geography!BT$6,Raw!$C:$C,Geography!$A$6),SUMIFS(Raw!$H:$H,Raw!$A:$A,Geography!$B22,Raw!$G:$G,Geography!BT$6,Raw!$E:$E,Geography!$A$6)))</f>
        <v>0</v>
      </c>
      <c r="BU22" s="99">
        <f>IF($B$6="Region",SUMIFS(Raw!$H:$H,Raw!$A:$A,Geography!$B22,Raw!$G:$G,Geography!BU$6,Raw!$I:$I,Geography!$A$6),IF($B$6="Provider",SUMIFS(Raw!$H:$H,Raw!$A:$A,Geography!$B22,Raw!$G:$G,Geography!BU$6,Raw!$C:$C,Geography!$A$6),SUMIFS(Raw!$H:$H,Raw!$A:$A,Geography!$B22,Raw!$G:$G,Geography!BU$6,Raw!$E:$E,Geography!$A$6)))</f>
        <v>0</v>
      </c>
      <c r="BV22" s="99">
        <f>IF($B$6="Region",SUMIFS(Raw!$H:$H,Raw!$A:$A,Geography!$B22,Raw!$G:$G,Geography!BV$6,Raw!$I:$I,Geography!$A$6),IF($B$6="Provider",SUMIFS(Raw!$H:$H,Raw!$A:$A,Geography!$B22,Raw!$G:$G,Geography!BV$6,Raw!$C:$C,Geography!$A$6),SUMIFS(Raw!$H:$H,Raw!$A:$A,Geography!$B22,Raw!$G:$G,Geography!BV$6,Raw!$E:$E,Geography!$A$6)))</f>
        <v>0</v>
      </c>
      <c r="BW22" s="99">
        <f>IF($B$6="Region",SUMIFS(Raw!$H:$H,Raw!$A:$A,Geography!$B22,Raw!$G:$G,Geography!BW$6,Raw!$I:$I,Geography!$A$6),IF($B$6="Provider",SUMIFS(Raw!$H:$H,Raw!$A:$A,Geography!$B22,Raw!$G:$G,Geography!BW$6,Raw!$C:$C,Geography!$A$6),SUMIFS(Raw!$H:$H,Raw!$A:$A,Geography!$B22,Raw!$G:$G,Geography!BW$6,Raw!$E:$E,Geography!$A$6)))</f>
        <v>0</v>
      </c>
      <c r="BX22" s="99">
        <f>IF($B$6="Region",SUMIFS(Raw!$H:$H,Raw!$A:$A,Geography!$B22,Raw!$G:$G,Geography!BX$6,Raw!$I:$I,Geography!$A$6),IF($B$6="Provider",SUMIFS(Raw!$H:$H,Raw!$A:$A,Geography!$B22,Raw!$G:$G,Geography!BX$6,Raw!$C:$C,Geography!$A$6),SUMIFS(Raw!$H:$H,Raw!$A:$A,Geography!$B22,Raw!$G:$G,Geography!BX$6,Raw!$E:$E,Geography!$A$6)))</f>
        <v>0</v>
      </c>
      <c r="BY22" s="99">
        <f>IF($B$6="Region",SUMIFS(Raw!$H:$H,Raw!$A:$A,Geography!$B22,Raw!$G:$G,Geography!BY$6,Raw!$I:$I,Geography!$A$6),IF($B$6="Provider",SUMIFS(Raw!$H:$H,Raw!$A:$A,Geography!$B22,Raw!$G:$G,Geography!BY$6,Raw!$C:$C,Geography!$A$6),SUMIFS(Raw!$H:$H,Raw!$A:$A,Geography!$B22,Raw!$G:$G,Geography!BY$6,Raw!$E:$E,Geography!$A$6)))</f>
        <v>0</v>
      </c>
      <c r="BZ22" s="99">
        <f>IF($B$6="Region",SUMIFS(Raw!$H:$H,Raw!$A:$A,Geography!$B22,Raw!$G:$G,Geography!BZ$6,Raw!$I:$I,Geography!$A$6),IF($B$6="Provider",SUMIFS(Raw!$H:$H,Raw!$A:$A,Geography!$B22,Raw!$G:$G,Geography!BZ$6,Raw!$C:$C,Geography!$A$6),SUMIFS(Raw!$H:$H,Raw!$A:$A,Geography!$B22,Raw!$G:$G,Geography!BZ$6,Raw!$E:$E,Geography!$A$6)))</f>
        <v>0</v>
      </c>
      <c r="CA22" s="99">
        <f>IF($B$6="Region",SUMIFS(Raw!$H:$H,Raw!$A:$A,Geography!$B22,Raw!$G:$G,Geography!CA$6,Raw!$I:$I,Geography!$A$6),IF($B$6="Provider",SUMIFS(Raw!$H:$H,Raw!$A:$A,Geography!$B22,Raw!$G:$G,Geography!CA$6,Raw!$C:$C,Geography!$A$6),SUMIFS(Raw!$H:$H,Raw!$A:$A,Geography!$B22,Raw!$G:$G,Geography!CA$6,Raw!$E:$E,Geography!$A$6)))</f>
        <v>0</v>
      </c>
      <c r="CB22" s="99">
        <f>IF($B$6="Region",SUMIFS(Raw!$H:$H,Raw!$A:$A,Geography!$B22,Raw!$G:$G,Geography!CB$6,Raw!$I:$I,Geography!$A$6),IF($B$6="Provider",SUMIFS(Raw!$H:$H,Raw!$A:$A,Geography!$B22,Raw!$G:$G,Geography!CB$6,Raw!$C:$C,Geography!$A$6),SUMIFS(Raw!$H:$H,Raw!$A:$A,Geography!$B22,Raw!$G:$G,Geography!CB$6,Raw!$E:$E,Geography!$A$6)))</f>
        <v>0</v>
      </c>
      <c r="CC22" s="99">
        <f>IF($B$6="Region",SUMIFS(Raw!$H:$H,Raw!$A:$A,Geography!$B22,Raw!$G:$G,Geography!CC$6,Raw!$I:$I,Geography!$A$6),IF($B$6="Provider",SUMIFS(Raw!$H:$H,Raw!$A:$A,Geography!$B22,Raw!$G:$G,Geography!CC$6,Raw!$C:$C,Geography!$A$6),SUMIFS(Raw!$H:$H,Raw!$A:$A,Geography!$B22,Raw!$G:$G,Geography!CC$6,Raw!$E:$E,Geography!$A$6)))</f>
        <v>0</v>
      </c>
      <c r="CD22" s="99">
        <f>IF($B$6="Region",SUMIFS(Raw!$H:$H,Raw!$A:$A,Geography!$B22,Raw!$G:$G,Geography!CD$6,Raw!$I:$I,Geography!$A$6),IF($B$6="Provider",SUMIFS(Raw!$H:$H,Raw!$A:$A,Geography!$B22,Raw!$G:$G,Geography!CD$6,Raw!$C:$C,Geography!$A$6),SUMIFS(Raw!$H:$H,Raw!$A:$A,Geography!$B22,Raw!$G:$G,Geography!CD$6,Raw!$E:$E,Geography!$A$6)))</f>
        <v>0</v>
      </c>
      <c r="CE22" s="99">
        <f>IF($B$6="Region",SUMIFS(Raw!$H:$H,Raw!$A:$A,Geography!$B22,Raw!$G:$G,Geography!CE$6,Raw!$I:$I,Geography!$A$6),IF($B$6="Provider",SUMIFS(Raw!$H:$H,Raw!$A:$A,Geography!$B22,Raw!$G:$G,Geography!CE$6,Raw!$C:$C,Geography!$A$6),SUMIFS(Raw!$H:$H,Raw!$A:$A,Geography!$B22,Raw!$G:$G,Geography!CE$6,Raw!$E:$E,Geography!$A$6)))</f>
        <v>0</v>
      </c>
      <c r="CF22" s="99">
        <f>IF($B$6="Region",SUMIFS(Raw!$H:$H,Raw!$A:$A,Geography!$B22,Raw!$G:$G,Geography!CF$6,Raw!$I:$I,Geography!$A$6),IF($B$6="Provider",SUMIFS(Raw!$H:$H,Raw!$A:$A,Geography!$B22,Raw!$G:$G,Geography!CF$6,Raw!$C:$C,Geography!$A$6),SUMIFS(Raw!$H:$H,Raw!$A:$A,Geography!$B22,Raw!$G:$G,Geography!CF$6,Raw!$E:$E,Geography!$A$6)))</f>
        <v>0</v>
      </c>
      <c r="CG22" s="99">
        <f>IF($B$6="Region",SUMIFS(Raw!$H:$H,Raw!$A:$A,Geography!$B22,Raw!$G:$G,Geography!CG$6,Raw!$I:$I,Geography!$A$6),IF($B$6="Provider",SUMIFS(Raw!$H:$H,Raw!$A:$A,Geography!$B22,Raw!$G:$G,Geography!CG$6,Raw!$C:$C,Geography!$A$6),SUMIFS(Raw!$H:$H,Raw!$A:$A,Geography!$B22,Raw!$G:$G,Geography!CG$6,Raw!$E:$E,Geography!$A$6)))</f>
        <v>0</v>
      </c>
      <c r="CH22" s="99">
        <f>IF($B$6="Region",SUMIFS(Raw!$H:$H,Raw!$A:$A,Geography!$B22,Raw!$G:$G,Geography!CH$6,Raw!$I:$I,Geography!$A$6),IF($B$6="Provider",SUMIFS(Raw!$H:$H,Raw!$A:$A,Geography!$B22,Raw!$G:$G,Geography!CH$6,Raw!$C:$C,Geography!$A$6),SUMIFS(Raw!$H:$H,Raw!$A:$A,Geography!$B22,Raw!$G:$G,Geography!CH$6,Raw!$E:$E,Geography!$A$6)))</f>
        <v>0</v>
      </c>
      <c r="CI22" s="99">
        <f>IF($B$6="Region",SUMIFS(Raw!$H:$H,Raw!$A:$A,Geography!$B22,Raw!$G:$G,Geography!CI$6,Raw!$I:$I,Geography!$A$6),IF($B$6="Provider",SUMIFS(Raw!$H:$H,Raw!$A:$A,Geography!$B22,Raw!$G:$G,Geography!CI$6,Raw!$C:$C,Geography!$A$6),SUMIFS(Raw!$H:$H,Raw!$A:$A,Geography!$B22,Raw!$G:$G,Geography!CI$6,Raw!$E:$E,Geography!$A$6)))</f>
        <v>0</v>
      </c>
      <c r="CJ22" s="99">
        <f>IF($B$6="Region",SUMIFS(Raw!$H:$H,Raw!$A:$A,Geography!$B22,Raw!$G:$G,Geography!CJ$6,Raw!$I:$I,Geography!$A$6),IF($B$6="Provider",SUMIFS(Raw!$H:$H,Raw!$A:$A,Geography!$B22,Raw!$G:$G,Geography!CJ$6,Raw!$C:$C,Geography!$A$6),SUMIFS(Raw!$H:$H,Raw!$A:$A,Geography!$B22,Raw!$G:$G,Geography!CJ$6,Raw!$E:$E,Geography!$A$6)))</f>
        <v>0</v>
      </c>
      <c r="CK22" s="99">
        <f>IF($B$6="Region",SUMIFS(Raw!$H:$H,Raw!$A:$A,Geography!$B22,Raw!$G:$G,Geography!CK$6,Raw!$I:$I,Geography!$A$6),IF($B$6="Provider",SUMIFS(Raw!$H:$H,Raw!$A:$A,Geography!$B22,Raw!$G:$G,Geography!CK$6,Raw!$C:$C,Geography!$A$6),SUMIFS(Raw!$H:$H,Raw!$A:$A,Geography!$B22,Raw!$G:$G,Geography!CK$6,Raw!$E:$E,Geography!$A$6)))</f>
        <v>0</v>
      </c>
      <c r="CL22" s="99">
        <f>IF($B$6="Region",SUMIFS(Raw!$H:$H,Raw!$A:$A,Geography!$B22,Raw!$G:$G,Geography!CL$6,Raw!$I:$I,Geography!$A$6),IF($B$6="Provider",SUMIFS(Raw!$H:$H,Raw!$A:$A,Geography!$B22,Raw!$G:$G,Geography!CL$6,Raw!$C:$C,Geography!$A$6),SUMIFS(Raw!$H:$H,Raw!$A:$A,Geography!$B22,Raw!$G:$G,Geography!CL$6,Raw!$E:$E,Geography!$A$6)))</f>
        <v>0</v>
      </c>
      <c r="CM22" s="99">
        <f>IF($B$6="Region",SUMIFS(Raw!$H:$H,Raw!$A:$A,Geography!$B22,Raw!$G:$G,Geography!CM$6,Raw!$I:$I,Geography!$A$6),IF($B$6="Provider",SUMIFS(Raw!$H:$H,Raw!$A:$A,Geography!$B22,Raw!$G:$G,Geography!CM$6,Raw!$C:$C,Geography!$A$6),SUMIFS(Raw!$H:$H,Raw!$A:$A,Geography!$B22,Raw!$G:$G,Geography!CM$6,Raw!$E:$E,Geography!$A$6)))</f>
        <v>0</v>
      </c>
    </row>
    <row r="23" spans="1:91" hidden="1" x14ac:dyDescent="0.25">
      <c r="B23" s="14">
        <v>46082</v>
      </c>
      <c r="D23" s="99">
        <f>IF($B$6="Region",SUMIFS(Raw!$H:$H,Raw!$A:$A,Geography!$B23,Raw!$G:$G,Geography!D$6,Raw!$I:$I,Geography!$A$6),IF($B$6="Provider",SUMIFS(Raw!$H:$H,Raw!$A:$A,Geography!$B23,Raw!$G:$G,Geography!D$6,Raw!$C:$C,Geography!$A$6),SUMIFS(Raw!$H:$H,Raw!$A:$A,Geography!$B23,Raw!$G:$G,Geography!D$6,Raw!$E:$E,Geography!$A$6)))</f>
        <v>0</v>
      </c>
      <c r="E23" s="99">
        <f>IF($B$6="Region",SUMIFS(Raw!$H:$H,Raw!$A:$A,Geography!$B23,Raw!$G:$G,Geography!E$6,Raw!$I:$I,Geography!$A$6),IF($B$6="Provider",SUMIFS(Raw!$H:$H,Raw!$A:$A,Geography!$B23,Raw!$G:$G,Geography!E$6,Raw!$C:$C,Geography!$A$6),SUMIFS(Raw!$H:$H,Raw!$A:$A,Geography!$B23,Raw!$G:$G,Geography!E$6,Raw!$E:$E,Geography!$A$6)))</f>
        <v>0</v>
      </c>
      <c r="F23" s="99">
        <f>IF($B$6="Region",SUMIFS(Raw!$H:$H,Raw!$A:$A,Geography!$B23,Raw!$G:$G,Geography!F$6,Raw!$I:$I,Geography!$A$6),IF($B$6="Provider",SUMIFS(Raw!$H:$H,Raw!$A:$A,Geography!$B23,Raw!$G:$G,Geography!F$6,Raw!$C:$C,Geography!$A$6),SUMIFS(Raw!$H:$H,Raw!$A:$A,Geography!$B23,Raw!$G:$G,Geography!F$6,Raw!$E:$E,Geography!$A$6)))</f>
        <v>0</v>
      </c>
      <c r="G23" s="99">
        <f>IF($B$6="Region",SUMIFS(Raw!$H:$H,Raw!$A:$A,Geography!$B23,Raw!$G:$G,Geography!G$6,Raw!$I:$I,Geography!$A$6),IF($B$6="Provider",SUMIFS(Raw!$H:$H,Raw!$A:$A,Geography!$B23,Raw!$G:$G,Geography!G$6,Raw!$C:$C,Geography!$A$6),SUMIFS(Raw!$H:$H,Raw!$A:$A,Geography!$B23,Raw!$G:$G,Geography!G$6,Raw!$E:$E,Geography!$A$6)))</f>
        <v>0</v>
      </c>
      <c r="H23" s="99">
        <f>IF($B$6="Region",SUMIFS(Raw!$H:$H,Raw!$A:$A,Geography!$B23,Raw!$G:$G,Geography!H$6,Raw!$I:$I,Geography!$A$6),IF($B$6="Provider",SUMIFS(Raw!$H:$H,Raw!$A:$A,Geography!$B23,Raw!$G:$G,Geography!H$6,Raw!$C:$C,Geography!$A$6),SUMIFS(Raw!$H:$H,Raw!$A:$A,Geography!$B23,Raw!$G:$G,Geography!H$6,Raw!$E:$E,Geography!$A$6)))</f>
        <v>0</v>
      </c>
      <c r="I23" s="99">
        <f>IF($B$6="Region",SUMIFS(Raw!$H:$H,Raw!$A:$A,Geography!$B23,Raw!$G:$G,Geography!I$6,Raw!$I:$I,Geography!$A$6),IF($B$6="Provider",SUMIFS(Raw!$H:$H,Raw!$A:$A,Geography!$B23,Raw!$G:$G,Geography!I$6,Raw!$C:$C,Geography!$A$6),SUMIFS(Raw!$H:$H,Raw!$A:$A,Geography!$B23,Raw!$G:$G,Geography!I$6,Raw!$E:$E,Geography!$A$6)))</f>
        <v>0</v>
      </c>
      <c r="J23" s="99" t="str">
        <f>IF($B$6="Area", SUMIFS(Raw!$H:$H,Raw!$A:$A,Geography!$B23,Raw!$G:$G,Geography!J$6,Raw!$E:$E,Geography!$A$6), " ")</f>
        <v xml:space="preserve"> </v>
      </c>
      <c r="K23" s="99" t="str">
        <f>IF($B$6="Area", SUMIFS(Raw!$H:$H,Raw!$A:$A,Geography!$B23,Raw!$G:$G,Geography!K$6,Raw!$E:$E,Geography!$A$6), " ")</f>
        <v xml:space="preserve"> </v>
      </c>
      <c r="L23" s="99">
        <f>IF($B$6="Region",SUMIFS(Raw!$H:$H,Raw!$A:$A,Geography!$B23,Raw!$G:$G,Geography!L$6,Raw!$I:$I,Geography!$A$6),IF($B$6="Provider",SUMIFS(Raw!$H:$H,Raw!$A:$A,Geography!$B23,Raw!$G:$G,Geography!L$6,Raw!$C:$C,Geography!$A$6),SUMIFS(Raw!$H:$H,Raw!$A:$A,Geography!$B23,Raw!$G:$G,Geography!L$6,Raw!$E:$E,Geography!$A$6)))</f>
        <v>0</v>
      </c>
      <c r="M23" s="99">
        <f>IF($B$6="Region",SUMIFS(Raw!$H:$H,Raw!$A:$A,Geography!$B23,Raw!$G:$G,Geography!M$6,Raw!$I:$I,Geography!$A$6),IF($B$6="Provider",SUMIFS(Raw!$H:$H,Raw!$A:$A,Geography!$B23,Raw!$G:$G,Geography!M$6,Raw!$C:$C,Geography!$A$6),SUMIFS(Raw!$H:$H,Raw!$A:$A,Geography!$B23,Raw!$G:$G,Geography!M$6,Raw!$E:$E,Geography!$A$6)))</f>
        <v>0</v>
      </c>
      <c r="N23" s="99">
        <f>IF($B$6="Region",SUMIFS(Raw!$H:$H,Raw!$A:$A,Geography!$B23,Raw!$G:$G,Geography!N$6,Raw!$I:$I,Geography!$A$6),IF($B$6="Provider",SUMIFS(Raw!$H:$H,Raw!$A:$A,Geography!$B23,Raw!$G:$G,Geography!N$6,Raw!$C:$C,Geography!$A$6),SUMIFS(Raw!$H:$H,Raw!$A:$A,Geography!$B23,Raw!$G:$G,Geography!N$6,Raw!$E:$E,Geography!$A$6)))</f>
        <v>0</v>
      </c>
      <c r="O23" s="99">
        <f>IF($B$6="Region",SUMIFS(Raw!$H:$H,Raw!$A:$A,Geography!$B23,Raw!$G:$G,Geography!O$6,Raw!$I:$I,Geography!$A$6),IF($B$6="Provider",SUMIFS(Raw!$H:$H,Raw!$A:$A,Geography!$B23,Raw!$G:$G,Geography!O$6,Raw!$C:$C,Geography!$A$6),SUMIFS(Raw!$H:$H,Raw!$A:$A,Geography!$B23,Raw!$G:$G,Geography!O$6,Raw!$E:$E,Geography!$A$6)))</f>
        <v>0</v>
      </c>
      <c r="P23" s="99">
        <f>IF($B$6="Region",SUMIFS(Raw!$H:$H,Raw!$A:$A,Geography!$B23,Raw!$G:$G,Geography!P$6,Raw!$I:$I,Geography!$A$6),IF($B$6="Provider",SUMIFS(Raw!$H:$H,Raw!$A:$A,Geography!$B23,Raw!$G:$G,Geography!P$6,Raw!$C:$C,Geography!$A$6),SUMIFS(Raw!$H:$H,Raw!$A:$A,Geography!$B23,Raw!$G:$G,Geography!P$6,Raw!$E:$E,Geography!$A$6)))</f>
        <v>0</v>
      </c>
      <c r="Q23" s="99">
        <f>IF($B$6="Region",SUMIFS(Raw!$H:$H,Raw!$A:$A,Geography!$B23,Raw!$G:$G,Geography!Q$6,Raw!$I:$I,Geography!$A$6),IF($B$6="Provider",SUMIFS(Raw!$H:$H,Raw!$A:$A,Geography!$B23,Raw!$G:$G,Geography!Q$6,Raw!$C:$C,Geography!$A$6),SUMIFS(Raw!$H:$H,Raw!$A:$A,Geography!$B23,Raw!$G:$G,Geography!Q$6,Raw!$E:$E,Geography!$A$6)))</f>
        <v>0</v>
      </c>
      <c r="R23" s="99">
        <f>IF($B$6="Region",SUMIFS(Raw!$H:$H,Raw!$A:$A,Geography!$B23,Raw!$G:$G,Geography!R$6,Raw!$I:$I,Geography!$A$6),IF($B$6="Provider",SUMIFS(Raw!$H:$H,Raw!$A:$A,Geography!$B23,Raw!$G:$G,Geography!R$6,Raw!$C:$C,Geography!$A$6),SUMIFS(Raw!$H:$H,Raw!$A:$A,Geography!$B23,Raw!$G:$G,Geography!R$6,Raw!$E:$E,Geography!$A$6)))</f>
        <v>0</v>
      </c>
      <c r="S23" s="99">
        <f>IF($B$6="Region",SUMIFS(Raw!$H:$H,Raw!$A:$A,Geography!$B23,Raw!$G:$G,Geography!S$6,Raw!$I:$I,Geography!$A$6),IF($B$6="Provider",SUMIFS(Raw!$H:$H,Raw!$A:$A,Geography!$B23,Raw!$G:$G,Geography!S$6,Raw!$C:$C,Geography!$A$6),SUMIFS(Raw!$H:$H,Raw!$A:$A,Geography!$B23,Raw!$G:$G,Geography!S$6,Raw!$E:$E,Geography!$A$6)))</f>
        <v>0</v>
      </c>
      <c r="T23" s="99">
        <f>IF($B$6="Region",SUMIFS(Raw!$H:$H,Raw!$A:$A,Geography!$B23,Raw!$G:$G,Geography!T$6,Raw!$I:$I,Geography!$A$6),IF($B$6="Provider",SUMIFS(Raw!$H:$H,Raw!$A:$A,Geography!$B23,Raw!$G:$G,Geography!T$6,Raw!$C:$C,Geography!$A$6),SUMIFS(Raw!$H:$H,Raw!$A:$A,Geography!$B23,Raw!$G:$G,Geography!T$6,Raw!$E:$E,Geography!$A$6)))</f>
        <v>0</v>
      </c>
      <c r="U23" s="99">
        <f>IF($B$6="Region",SUMIFS(Raw!$H:$H,Raw!$A:$A,Geography!$B23,Raw!$G:$G,Geography!U$6,Raw!$I:$I,Geography!$A$6),IF($B$6="Provider",SUMIFS(Raw!$H:$H,Raw!$A:$A,Geography!$B23,Raw!$G:$G,Geography!U$6,Raw!$C:$C,Geography!$A$6),SUMIFS(Raw!$H:$H,Raw!$A:$A,Geography!$B23,Raw!$G:$G,Geography!U$6,Raw!$E:$E,Geography!$A$6)))</f>
        <v>0</v>
      </c>
      <c r="V23" s="99">
        <f>IF($B$6="Region",SUMIFS(Raw!$H:$H,Raw!$A:$A,Geography!$B23,Raw!$G:$G,Geography!V$6,Raw!$I:$I,Geography!$A$6),IF($B$6="Provider",SUMIFS(Raw!$H:$H,Raw!$A:$A,Geography!$B23,Raw!$G:$G,Geography!V$6,Raw!$C:$C,Geography!$A$6),SUMIFS(Raw!$H:$H,Raw!$A:$A,Geography!$B23,Raw!$G:$G,Geography!V$6,Raw!$E:$E,Geography!$A$6)))</f>
        <v>0</v>
      </c>
      <c r="W23" s="99">
        <f>IF($B$6="Region",SUMIFS(Raw!$H:$H,Raw!$A:$A,Geography!$B23,Raw!$G:$G,Geography!W$6,Raw!$I:$I,Geography!$A$6),IF($B$6="Provider",SUMIFS(Raw!$H:$H,Raw!$A:$A,Geography!$B23,Raw!$G:$G,Geography!W$6,Raw!$C:$C,Geography!$A$6),SUMIFS(Raw!$H:$H,Raw!$A:$A,Geography!$B23,Raw!$G:$G,Geography!W$6,Raw!$E:$E,Geography!$A$6)))</f>
        <v>0</v>
      </c>
      <c r="X23" s="99">
        <f>IF($B$6="Region",SUMIFS(Raw!$H:$H,Raw!$A:$A,Geography!$B23,Raw!$G:$G,Geography!X$6,Raw!$I:$I,Geography!$A$6),IF($B$6="Provider",SUMIFS(Raw!$H:$H,Raw!$A:$A,Geography!$B23,Raw!$G:$G,Geography!X$6,Raw!$C:$C,Geography!$A$6),SUMIFS(Raw!$H:$H,Raw!$A:$A,Geography!$B23,Raw!$G:$G,Geography!X$6,Raw!$E:$E,Geography!$A$6)))</f>
        <v>0</v>
      </c>
      <c r="Y23" s="99" t="str">
        <f>IF($B$6="Area", SUMIFS(Raw!$H:$H,Raw!$A:$A,Geography!$B23,Raw!$G:$G,Geography!Y$6,Raw!$E:$E,Geography!$A$6), " ")</f>
        <v xml:space="preserve"> </v>
      </c>
      <c r="Z23" s="99" t="str">
        <f>IF($B$6="Area", SUMIFS(Raw!$H:$H,Raw!$A:$A,Geography!$B23,Raw!$G:$G,Geography!Z$6,Raw!$E:$E,Geography!$A$6), " ")</f>
        <v xml:space="preserve"> </v>
      </c>
      <c r="AA23" s="99">
        <f>IF($B$6="Region",SUMIFS(Raw!$H:$H,Raw!$A:$A,Geography!$B23,Raw!$G:$G,Geography!AA$6,Raw!$I:$I,Geography!$A$6),IF($B$6="Provider",SUMIFS(Raw!$H:$H,Raw!$A:$A,Geography!$B23,Raw!$G:$G,Geography!AA$6,Raw!$C:$C,Geography!$A$6),SUMIFS(Raw!$H:$H,Raw!$A:$A,Geography!$B23,Raw!$G:$G,Geography!AA$6,Raw!$E:$E,Geography!$A$6)))</f>
        <v>0</v>
      </c>
      <c r="AB23" s="99">
        <f>IF($B$6="Region",SUMIFS(Raw!$H:$H,Raw!$A:$A,Geography!$B23,Raw!$G:$G,Geography!AB$6,Raw!$I:$I,Geography!$A$6),IF($B$6="Provider",SUMIFS(Raw!$H:$H,Raw!$A:$A,Geography!$B23,Raw!$G:$G,Geography!AB$6,Raw!$C:$C,Geography!$A$6),SUMIFS(Raw!$H:$H,Raw!$A:$A,Geography!$B23,Raw!$G:$G,Geography!AB$6,Raw!$E:$E,Geography!$A$6)))</f>
        <v>0</v>
      </c>
      <c r="AC23" s="99" t="str">
        <f>IF($B$6="Area", SUMIFS(Raw!$H:$H,Raw!$A:$A,Geography!$B23,Raw!$G:$G,Geography!AC$6,Raw!$E:$E,Geography!$A$6), " ")</f>
        <v xml:space="preserve"> </v>
      </c>
      <c r="AD23" s="99" t="str">
        <f>IF($B$6="Area", SUMIFS(Raw!$H:$H,Raw!$A:$A,Geography!$B23,Raw!$G:$G,Geography!AD$6,Raw!$E:$E,Geography!$A$6), " ")</f>
        <v xml:space="preserve"> </v>
      </c>
      <c r="AE23" s="99">
        <f>IF($B$6="Region",SUMIFS(Raw!$H:$H,Raw!$A:$A,Geography!$B23,Raw!$G:$G,Geography!AE$6,Raw!$I:$I,Geography!$A$6),IF($B$6="Provider",SUMIFS(Raw!$H:$H,Raw!$A:$A,Geography!$B23,Raw!$G:$G,Geography!AE$6,Raw!$C:$C,Geography!$A$6),SUMIFS(Raw!$H:$H,Raw!$A:$A,Geography!$B23,Raw!$G:$G,Geography!AE$6,Raw!$E:$E,Geography!$A$6)))</f>
        <v>0</v>
      </c>
      <c r="AF23" s="99">
        <f>IF($B$6="Region",SUMIFS(Raw!$H:$H,Raw!$A:$A,Geography!$B23,Raw!$G:$G,Geography!AF$6,Raw!$I:$I,Geography!$A$6),IF($B$6="Provider",SUMIFS(Raw!$H:$H,Raw!$A:$A,Geography!$B23,Raw!$G:$G,Geography!AF$6,Raw!$C:$C,Geography!$A$6),SUMIFS(Raw!$H:$H,Raw!$A:$A,Geography!$B23,Raw!$G:$G,Geography!AF$6,Raw!$E:$E,Geography!$A$6)))</f>
        <v>0</v>
      </c>
      <c r="AG23" s="99">
        <f>IF($B$6="Region",SUMIFS(Raw!$H:$H,Raw!$A:$A,Geography!$B23,Raw!$G:$G,Geography!AG$6,Raw!$I:$I,Geography!$A$6),IF($B$6="Provider",SUMIFS(Raw!$H:$H,Raw!$A:$A,Geography!$B23,Raw!$G:$G,Geography!AG$6,Raw!$C:$C,Geography!$A$6),SUMIFS(Raw!$H:$H,Raw!$A:$A,Geography!$B23,Raw!$G:$G,Geography!AG$6,Raw!$E:$E,Geography!$A$6)))</f>
        <v>0</v>
      </c>
      <c r="AH23" s="99">
        <f>IF($B$6="Region",SUMIFS(Raw!$H:$H,Raw!$A:$A,Geography!$B23,Raw!$G:$G,Geography!AH$6,Raw!$I:$I,Geography!$A$6),IF($B$6="Provider",SUMIFS(Raw!$H:$H,Raw!$A:$A,Geography!$B23,Raw!$G:$G,Geography!AH$6,Raw!$C:$C,Geography!$A$6),SUMIFS(Raw!$H:$H,Raw!$A:$A,Geography!$B23,Raw!$G:$G,Geography!AH$6,Raw!$E:$E,Geography!$A$6)))</f>
        <v>0</v>
      </c>
      <c r="AI23" s="99">
        <f>IF($B$6="Region",SUMIFS(Raw!$H:$H,Raw!$A:$A,Geography!$B23,Raw!$G:$G,Geography!AI$6,Raw!$I:$I,Geography!$A$6),IF($B$6="Provider",SUMIFS(Raw!$H:$H,Raw!$A:$A,Geography!$B23,Raw!$G:$G,Geography!AI$6,Raw!$C:$C,Geography!$A$6),SUMIFS(Raw!$H:$H,Raw!$A:$A,Geography!$B23,Raw!$G:$G,Geography!AI$6,Raw!$E:$E,Geography!$A$6)))</f>
        <v>0</v>
      </c>
      <c r="AJ23" s="99">
        <f>IF($B$6="Region",SUMIFS(Raw!$H:$H,Raw!$A:$A,Geography!$B23,Raw!$G:$G,Geography!AJ$6,Raw!$I:$I,Geography!$A$6),IF($B$6="Provider",SUMIFS(Raw!$H:$H,Raw!$A:$A,Geography!$B23,Raw!$G:$G,Geography!AJ$6,Raw!$C:$C,Geography!$A$6),SUMIFS(Raw!$H:$H,Raw!$A:$A,Geography!$B23,Raw!$G:$G,Geography!AJ$6,Raw!$E:$E,Geography!$A$6)))</f>
        <v>0</v>
      </c>
      <c r="AK23" s="99">
        <f>IF($B$6="Region",SUMIFS(Raw!$H:$H,Raw!$A:$A,Geography!$B23,Raw!$G:$G,Geography!AK$6,Raw!$I:$I,Geography!$A$6),IF($B$6="Provider",SUMIFS(Raw!$H:$H,Raw!$A:$A,Geography!$B23,Raw!$G:$G,Geography!AK$6,Raw!$C:$C,Geography!$A$6),SUMIFS(Raw!$H:$H,Raw!$A:$A,Geography!$B23,Raw!$G:$G,Geography!AK$6,Raw!$E:$E,Geography!$A$6)))</f>
        <v>0</v>
      </c>
      <c r="AL23" s="99">
        <f>IF($B$6="Region",SUMIFS(Raw!$H:$H,Raw!$A:$A,Geography!$B23,Raw!$G:$G,Geography!AL$6,Raw!$I:$I,Geography!$A$6),IF($B$6="Provider",SUMIFS(Raw!$H:$H,Raw!$A:$A,Geography!$B23,Raw!$G:$G,Geography!AL$6,Raw!$C:$C,Geography!$A$6),SUMIFS(Raw!$H:$H,Raw!$A:$A,Geography!$B23,Raw!$G:$G,Geography!AL$6,Raw!$E:$E,Geography!$A$6)))</f>
        <v>0</v>
      </c>
      <c r="AM23" s="99">
        <f>IF($B$6="Region",SUMIFS(Raw!$H:$H,Raw!$A:$A,Geography!$B23,Raw!$G:$G,Geography!AM$6,Raw!$I:$I,Geography!$A$6),IF($B$6="Provider",SUMIFS(Raw!$H:$H,Raw!$A:$A,Geography!$B23,Raw!$G:$G,Geography!AM$6,Raw!$C:$C,Geography!$A$6),SUMIFS(Raw!$H:$H,Raw!$A:$A,Geography!$B23,Raw!$G:$G,Geography!AM$6,Raw!$E:$E,Geography!$A$6)))</f>
        <v>0</v>
      </c>
      <c r="AN23" s="99">
        <f>IF($B$6="Region",SUMIFS(Raw!$H:$H,Raw!$A:$A,Geography!$B23,Raw!$G:$G,Geography!AN$6,Raw!$I:$I,Geography!$A$6),IF($B$6="Provider",SUMIFS(Raw!$H:$H,Raw!$A:$A,Geography!$B23,Raw!$G:$G,Geography!AN$6,Raw!$C:$C,Geography!$A$6),SUMIFS(Raw!$H:$H,Raw!$A:$A,Geography!$B23,Raw!$G:$G,Geography!AN$6,Raw!$E:$E,Geography!$A$6)))</f>
        <v>0</v>
      </c>
      <c r="AO23" s="99">
        <f>IF($B$6="Region",SUMIFS(Raw!$H:$H,Raw!$A:$A,Geography!$B23,Raw!$G:$G,Geography!AO$6,Raw!$I:$I,Geography!$A$6),IF($B$6="Provider",SUMIFS(Raw!$H:$H,Raw!$A:$A,Geography!$B23,Raw!$G:$G,Geography!AO$6,Raw!$C:$C,Geography!$A$6),SUMIFS(Raw!$H:$H,Raw!$A:$A,Geography!$B23,Raw!$G:$G,Geography!AO$6,Raw!$E:$E,Geography!$A$6)))</f>
        <v>0</v>
      </c>
      <c r="AP23" s="99">
        <f>IF($B$6="Region",SUMIFS(Raw!$H:$H,Raw!$A:$A,Geography!$B23,Raw!$G:$G,Geography!AP$6,Raw!$I:$I,Geography!$A$6),IF($B$6="Provider",SUMIFS(Raw!$H:$H,Raw!$A:$A,Geography!$B23,Raw!$G:$G,Geography!AP$6,Raw!$C:$C,Geography!$A$6),SUMIFS(Raw!$H:$H,Raw!$A:$A,Geography!$B23,Raw!$G:$G,Geography!AP$6,Raw!$E:$E,Geography!$A$6)))</f>
        <v>0</v>
      </c>
      <c r="AQ23" s="99">
        <f>IF($B$6="Region",SUMIFS(Raw!$H:$H,Raw!$A:$A,Geography!$B23,Raw!$G:$G,Geography!AQ$6,Raw!$I:$I,Geography!$A$6),IF($B$6="Provider",SUMIFS(Raw!$H:$H,Raw!$A:$A,Geography!$B23,Raw!$G:$G,Geography!AQ$6,Raw!$C:$C,Geography!$A$6),SUMIFS(Raw!$H:$H,Raw!$A:$A,Geography!$B23,Raw!$G:$G,Geography!AQ$6,Raw!$E:$E,Geography!$A$6)))</f>
        <v>0</v>
      </c>
      <c r="AR23" s="99">
        <f>IF($B$6="Region",SUMIFS(Raw!$H:$H,Raw!$A:$A,Geography!$B23,Raw!$G:$G,Geography!AR$6,Raw!$I:$I,Geography!$A$6),IF($B$6="Provider",SUMIFS(Raw!$H:$H,Raw!$A:$A,Geography!$B23,Raw!$G:$G,Geography!AR$6,Raw!$C:$C,Geography!$A$6),SUMIFS(Raw!$H:$H,Raw!$A:$A,Geography!$B23,Raw!$G:$G,Geography!AR$6,Raw!$E:$E,Geography!$A$6)))</f>
        <v>0</v>
      </c>
      <c r="AS23" s="99">
        <f>IF($B$6="Region",SUMIFS(Raw!$H:$H,Raw!$A:$A,Geography!$B23,Raw!$G:$G,Geography!AS$6,Raw!$I:$I,Geography!$A$6),IF($B$6="Provider",SUMIFS(Raw!$H:$H,Raw!$A:$A,Geography!$B23,Raw!$G:$G,Geography!AS$6,Raw!$C:$C,Geography!$A$6),SUMIFS(Raw!$H:$H,Raw!$A:$A,Geography!$B23,Raw!$G:$G,Geography!AS$6,Raw!$E:$E,Geography!$A$6)))</f>
        <v>0</v>
      </c>
      <c r="AT23" s="99">
        <f>IF($B$6="Region",SUMIFS(Raw!$H:$H,Raw!$A:$A,Geography!$B23,Raw!$G:$G,Geography!AT$6,Raw!$I:$I,Geography!$A$6),IF($B$6="Provider",SUMIFS(Raw!$H:$H,Raw!$A:$A,Geography!$B23,Raw!$G:$G,Geography!AT$6,Raw!$C:$C,Geography!$A$6),SUMIFS(Raw!$H:$H,Raw!$A:$A,Geography!$B23,Raw!$G:$G,Geography!AT$6,Raw!$E:$E,Geography!$A$6)))</f>
        <v>0</v>
      </c>
      <c r="AU23" s="99">
        <f>IF($B$6="Region",SUMIFS(Raw!$H:$H,Raw!$A:$A,Geography!$B23,Raw!$G:$G,Geography!AU$6,Raw!$I:$I,Geography!$A$6),IF($B$6="Provider",SUMIFS(Raw!$H:$H,Raw!$A:$A,Geography!$B23,Raw!$G:$G,Geography!AU$6,Raw!$C:$C,Geography!$A$6),SUMIFS(Raw!$H:$H,Raw!$A:$A,Geography!$B23,Raw!$G:$G,Geography!AU$6,Raw!$E:$E,Geography!$A$6)))</f>
        <v>0</v>
      </c>
      <c r="AV23" s="99">
        <f>IF($B$6="Region",SUMIFS(Raw!$H:$H,Raw!$A:$A,Geography!$B23,Raw!$G:$G,Geography!AV$6,Raw!$I:$I,Geography!$A$6),IF($B$6="Provider",SUMIFS(Raw!$H:$H,Raw!$A:$A,Geography!$B23,Raw!$G:$G,Geography!AV$6,Raw!$C:$C,Geography!$A$6),SUMIFS(Raw!$H:$H,Raw!$A:$A,Geography!$B23,Raw!$G:$G,Geography!AV$6,Raw!$E:$E,Geography!$A$6)))</f>
        <v>0</v>
      </c>
      <c r="AW23" s="99">
        <f>IF($B$6="Region",SUMIFS(Raw!$H:$H,Raw!$A:$A,Geography!$B23,Raw!$G:$G,Geography!AW$6,Raw!$I:$I,Geography!$A$6),IF($B$6="Provider",SUMIFS(Raw!$H:$H,Raw!$A:$A,Geography!$B23,Raw!$G:$G,Geography!AW$6,Raw!$C:$C,Geography!$A$6),SUMIFS(Raw!$H:$H,Raw!$A:$A,Geography!$B23,Raw!$G:$G,Geography!AW$6,Raw!$E:$E,Geography!$A$6)))</f>
        <v>0</v>
      </c>
      <c r="AX23" s="99">
        <f>IF($B$6="Region",SUMIFS(Raw!$H:$H,Raw!$A:$A,Geography!$B23,Raw!$G:$G,Geography!AX$6,Raw!$I:$I,Geography!$A$6),IF($B$6="Provider",SUMIFS(Raw!$H:$H,Raw!$A:$A,Geography!$B23,Raw!$G:$G,Geography!AX$6,Raw!$C:$C,Geography!$A$6),SUMIFS(Raw!$H:$H,Raw!$A:$A,Geography!$B23,Raw!$G:$G,Geography!AX$6,Raw!$E:$E,Geography!$A$6)))</f>
        <v>0</v>
      </c>
      <c r="AY23" s="99">
        <f>IF($B$6="Region",SUMIFS(Raw!$H:$H,Raw!$A:$A,Geography!$B23,Raw!$G:$G,Geography!AY$6,Raw!$I:$I,Geography!$A$6),IF($B$6="Provider",SUMIFS(Raw!$H:$H,Raw!$A:$A,Geography!$B23,Raw!$G:$G,Geography!AY$6,Raw!$C:$C,Geography!$A$6),SUMIFS(Raw!$H:$H,Raw!$A:$A,Geography!$B23,Raw!$G:$G,Geography!AY$6,Raw!$E:$E,Geography!$A$6)))</f>
        <v>0</v>
      </c>
      <c r="AZ23" s="99">
        <f>IF($B$6="Region",SUMIFS(Raw!$H:$H,Raw!$A:$A,Geography!$B23,Raw!$G:$G,Geography!AZ$6,Raw!$I:$I,Geography!$A$6),IF($B$6="Provider",SUMIFS(Raw!$H:$H,Raw!$A:$A,Geography!$B23,Raw!$G:$G,Geography!AZ$6,Raw!$C:$C,Geography!$A$6),SUMIFS(Raw!$H:$H,Raw!$A:$A,Geography!$B23,Raw!$G:$G,Geography!AZ$6,Raw!$E:$E,Geography!$A$6)))</f>
        <v>0</v>
      </c>
      <c r="BA23" s="99">
        <f>IF($B$6="Region",SUMIFS(Raw!$H:$H,Raw!$A:$A,Geography!$B23,Raw!$G:$G,Geography!BA$6,Raw!$I:$I,Geography!$A$6),IF($B$6="Provider",SUMIFS(Raw!$H:$H,Raw!$A:$A,Geography!$B23,Raw!$G:$G,Geography!BA$6,Raw!$C:$C,Geography!$A$6),SUMIFS(Raw!$H:$H,Raw!$A:$A,Geography!$B23,Raw!$G:$G,Geography!BA$6,Raw!$E:$E,Geography!$A$6)))</f>
        <v>0</v>
      </c>
      <c r="BB23" s="99">
        <f>IF($B$6="Region",SUMIFS(Raw!$H:$H,Raw!$A:$A,Geography!$B23,Raw!$G:$G,Geography!BB$6,Raw!$I:$I,Geography!$A$6),IF($B$6="Provider",SUMIFS(Raw!$H:$H,Raw!$A:$A,Geography!$B23,Raw!$G:$G,Geography!BB$6,Raw!$C:$C,Geography!$A$6),SUMIFS(Raw!$H:$H,Raw!$A:$A,Geography!$B23,Raw!$G:$G,Geography!BB$6,Raw!$E:$E,Geography!$A$6)))</f>
        <v>0</v>
      </c>
      <c r="BC23" s="99">
        <f>IF($B$6="Region",SUMIFS(Raw!$H:$H,Raw!$A:$A,Geography!$B23,Raw!$G:$G,Geography!BC$6,Raw!$I:$I,Geography!$A$6),IF($B$6="Provider",SUMIFS(Raw!$H:$H,Raw!$A:$A,Geography!$B23,Raw!$G:$G,Geography!BC$6,Raw!$C:$C,Geography!$A$6),SUMIFS(Raw!$H:$H,Raw!$A:$A,Geography!$B23,Raw!$G:$G,Geography!BC$6,Raw!$E:$E,Geography!$A$6)))</f>
        <v>0</v>
      </c>
      <c r="BD23" s="99">
        <f>IF($B$6="Region",SUMIFS(Raw!$H:$H,Raw!$A:$A,Geography!$B23,Raw!$G:$G,Geography!BD$6,Raw!$I:$I,Geography!$A$6),IF($B$6="Provider",SUMIFS(Raw!$H:$H,Raw!$A:$A,Geography!$B23,Raw!$G:$G,Geography!BD$6,Raw!$C:$C,Geography!$A$6),SUMIFS(Raw!$H:$H,Raw!$A:$A,Geography!$B23,Raw!$G:$G,Geography!BD$6,Raw!$E:$E,Geography!$A$6)))</f>
        <v>0</v>
      </c>
      <c r="BE23" s="99">
        <f>IF($B$6="Region",SUMIFS(Raw!$H:$H,Raw!$A:$A,Geography!$B23,Raw!$G:$G,Geography!BE$6,Raw!$I:$I,Geography!$A$6),IF($B$6="Provider",SUMIFS(Raw!$H:$H,Raw!$A:$A,Geography!$B23,Raw!$G:$G,Geography!BE$6,Raw!$C:$C,Geography!$A$6),SUMIFS(Raw!$H:$H,Raw!$A:$A,Geography!$B23,Raw!$G:$G,Geography!BE$6,Raw!$E:$E,Geography!$A$6)))</f>
        <v>0</v>
      </c>
      <c r="BF23" s="99">
        <f>IF($B$6="Region",SUMIFS(Raw!$H:$H,Raw!$A:$A,Geography!$B23,Raw!$G:$G,Geography!BF$6,Raw!$I:$I,Geography!$A$6),IF($B$6="Provider",SUMIFS(Raw!$H:$H,Raw!$A:$A,Geography!$B23,Raw!$G:$G,Geography!BF$6,Raw!$C:$C,Geography!$A$6),SUMIFS(Raw!$H:$H,Raw!$A:$A,Geography!$B23,Raw!$G:$G,Geography!BF$6,Raw!$E:$E,Geography!$A$6)))</f>
        <v>0</v>
      </c>
      <c r="BG23" s="99">
        <f>IF($B$6="Region",SUMIFS(Raw!$H:$H,Raw!$A:$A,Geography!$B23,Raw!$G:$G,Geography!BG$6,Raw!$I:$I,Geography!$A$6),IF($B$6="Provider",SUMIFS(Raw!$H:$H,Raw!$A:$A,Geography!$B23,Raw!$G:$G,Geography!BG$6,Raw!$C:$C,Geography!$A$6),SUMIFS(Raw!$H:$H,Raw!$A:$A,Geography!$B23,Raw!$G:$G,Geography!BG$6,Raw!$E:$E,Geography!$A$6)))</f>
        <v>0</v>
      </c>
      <c r="BH23" s="99">
        <f>IF($B$6="Region",SUMIFS(Raw!$H:$H,Raw!$A:$A,Geography!$B23,Raw!$G:$G,Geography!BH$6,Raw!$I:$I,Geography!$A$6),IF($B$6="Provider",SUMIFS(Raw!$H:$H,Raw!$A:$A,Geography!$B23,Raw!$G:$G,Geography!BH$6,Raw!$C:$C,Geography!$A$6),SUMIFS(Raw!$H:$H,Raw!$A:$A,Geography!$B23,Raw!$G:$G,Geography!BH$6,Raw!$E:$E,Geography!$A$6)))</f>
        <v>0</v>
      </c>
      <c r="BI23" s="99">
        <f>IF($B$6="Region",SUMIFS(Raw!$H:$H,Raw!$A:$A,Geography!$B23,Raw!$G:$G,Geography!BI$6,Raw!$I:$I,Geography!$A$6),IF($B$6="Provider",SUMIFS(Raw!$H:$H,Raw!$A:$A,Geography!$B23,Raw!$G:$G,Geography!BI$6,Raw!$C:$C,Geography!$A$6),SUMIFS(Raw!$H:$H,Raw!$A:$A,Geography!$B23,Raw!$G:$G,Geography!BI$6,Raw!$E:$E,Geography!$A$6)))</f>
        <v>0</v>
      </c>
      <c r="BJ23" s="99">
        <f>IF($B$6="Region",SUMIFS(Raw!$H:$H,Raw!$A:$A,Geography!$B23,Raw!$G:$G,Geography!BJ$6,Raw!$I:$I,Geography!$A$6),IF($B$6="Provider",SUMIFS(Raw!$H:$H,Raw!$A:$A,Geography!$B23,Raw!$G:$G,Geography!BJ$6,Raw!$C:$C,Geography!$A$6),SUMIFS(Raw!$H:$H,Raw!$A:$A,Geography!$B23,Raw!$G:$G,Geography!BJ$6,Raw!$E:$E,Geography!$A$6)))</f>
        <v>0</v>
      </c>
      <c r="BK23" s="99">
        <f>IF($B$6="Region",SUMIFS(Raw!$H:$H,Raw!$A:$A,Geography!$B23,Raw!$G:$G,Geography!BK$6,Raw!$I:$I,Geography!$A$6),IF($B$6="Provider",SUMIFS(Raw!$H:$H,Raw!$A:$A,Geography!$B23,Raw!$G:$G,Geography!BK$6,Raw!$C:$C,Geography!$A$6),SUMIFS(Raw!$H:$H,Raw!$A:$A,Geography!$B23,Raw!$G:$G,Geography!BK$6,Raw!$E:$E,Geography!$A$6)))</f>
        <v>0</v>
      </c>
      <c r="BL23" s="99">
        <f>IF($B$6="Region",SUMIFS(Raw!$H:$H,Raw!$A:$A,Geography!$B23,Raw!$G:$G,Geography!BL$6,Raw!$I:$I,Geography!$A$6),IF($B$6="Provider",SUMIFS(Raw!$H:$H,Raw!$A:$A,Geography!$B23,Raw!$G:$G,Geography!BL$6,Raw!$C:$C,Geography!$A$6),SUMIFS(Raw!$H:$H,Raw!$A:$A,Geography!$B23,Raw!$G:$G,Geography!BL$6,Raw!$E:$E,Geography!$A$6)))</f>
        <v>0</v>
      </c>
      <c r="BM23" s="99">
        <f>IF($B$6="Region",SUMIFS(Raw!$H:$H,Raw!$A:$A,Geography!$B23,Raw!$G:$G,Geography!BM$6,Raw!$I:$I,Geography!$A$6),IF($B$6="Provider",SUMIFS(Raw!$H:$H,Raw!$A:$A,Geography!$B23,Raw!$G:$G,Geography!BM$6,Raw!$C:$C,Geography!$A$6),SUMIFS(Raw!$H:$H,Raw!$A:$A,Geography!$B23,Raw!$G:$G,Geography!BM$6,Raw!$E:$E,Geography!$A$6)))</f>
        <v>0</v>
      </c>
      <c r="BN23" s="99">
        <f>IF($B$6="Region",SUMIFS(Raw!$H:$H,Raw!$A:$A,Geography!$B23,Raw!$G:$G,Geography!BN$6,Raw!$I:$I,Geography!$A$6),IF($B$6="Provider",SUMIFS(Raw!$H:$H,Raw!$A:$A,Geography!$B23,Raw!$G:$G,Geography!BN$6,Raw!$C:$C,Geography!$A$6),SUMIFS(Raw!$H:$H,Raw!$A:$A,Geography!$B23,Raw!$G:$G,Geography!BN$6,Raw!$E:$E,Geography!$A$6)))</f>
        <v>0</v>
      </c>
      <c r="BO23" s="99">
        <f>IF($B$6="Region",SUMIFS(Raw!$H:$H,Raw!$A:$A,Geography!$B23,Raw!$G:$G,Geography!BO$6,Raw!$I:$I,Geography!$A$6),IF($B$6="Provider",SUMIFS(Raw!$H:$H,Raw!$A:$A,Geography!$B23,Raw!$G:$G,Geography!BO$6,Raw!$C:$C,Geography!$A$6),SUMIFS(Raw!$H:$H,Raw!$A:$A,Geography!$B23,Raw!$G:$G,Geography!BO$6,Raw!$E:$E,Geography!$A$6)))</f>
        <v>0</v>
      </c>
      <c r="BP23" s="99">
        <f>IF($B$6="Region",SUMIFS(Raw!$H:$H,Raw!$A:$A,Geography!$B23,Raw!$G:$G,Geography!BP$6,Raw!$I:$I,Geography!$A$6),IF($B$6="Provider",SUMIFS(Raw!$H:$H,Raw!$A:$A,Geography!$B23,Raw!$G:$G,Geography!BP$6,Raw!$C:$C,Geography!$A$6),SUMIFS(Raw!$H:$H,Raw!$A:$A,Geography!$B23,Raw!$G:$G,Geography!BP$6,Raw!$E:$E,Geography!$A$6)))</f>
        <v>0</v>
      </c>
      <c r="BQ23" s="99">
        <f>IF($B$6="Region",SUMIFS(Raw!$H:$H,Raw!$A:$A,Geography!$B23,Raw!$G:$G,Geography!BQ$6,Raw!$I:$I,Geography!$A$6),IF($B$6="Provider",SUMIFS(Raw!$H:$H,Raw!$A:$A,Geography!$B23,Raw!$G:$G,Geography!BQ$6,Raw!$C:$C,Geography!$A$6),SUMIFS(Raw!$H:$H,Raw!$A:$A,Geography!$B23,Raw!$G:$G,Geography!BQ$6,Raw!$E:$E,Geography!$A$6)))</f>
        <v>0</v>
      </c>
      <c r="BR23" s="99">
        <f>IF($B$6="Region",SUMIFS(Raw!$H:$H,Raw!$A:$A,Geography!$B23,Raw!$G:$G,Geography!BR$6,Raw!$I:$I,Geography!$A$6),IF($B$6="Provider",SUMIFS(Raw!$H:$H,Raw!$A:$A,Geography!$B23,Raw!$G:$G,Geography!BR$6,Raw!$C:$C,Geography!$A$6),SUMIFS(Raw!$H:$H,Raw!$A:$A,Geography!$B23,Raw!$G:$G,Geography!BR$6,Raw!$E:$E,Geography!$A$6)))</f>
        <v>0</v>
      </c>
      <c r="BS23" s="99">
        <f>IF($B$6="Region",SUMIFS(Raw!$H:$H,Raw!$A:$A,Geography!$B23,Raw!$G:$G,Geography!BS$6,Raw!$I:$I,Geography!$A$6),IF($B$6="Provider",SUMIFS(Raw!$H:$H,Raw!$A:$A,Geography!$B23,Raw!$G:$G,Geography!BS$6,Raw!$C:$C,Geography!$A$6),SUMIFS(Raw!$H:$H,Raw!$A:$A,Geography!$B23,Raw!$G:$G,Geography!BS$6,Raw!$E:$E,Geography!$A$6)))</f>
        <v>0</v>
      </c>
      <c r="BT23" s="99">
        <f>IF($B$6="Region",SUMIFS(Raw!$H:$H,Raw!$A:$A,Geography!$B23,Raw!$G:$G,Geography!BT$6,Raw!$I:$I,Geography!$A$6),IF($B$6="Provider",SUMIFS(Raw!$H:$H,Raw!$A:$A,Geography!$B23,Raw!$G:$G,Geography!BT$6,Raw!$C:$C,Geography!$A$6),SUMIFS(Raw!$H:$H,Raw!$A:$A,Geography!$B23,Raw!$G:$G,Geography!BT$6,Raw!$E:$E,Geography!$A$6)))</f>
        <v>0</v>
      </c>
      <c r="BU23" s="99">
        <f>IF($B$6="Region",SUMIFS(Raw!$H:$H,Raw!$A:$A,Geography!$B23,Raw!$G:$G,Geography!BU$6,Raw!$I:$I,Geography!$A$6),IF($B$6="Provider",SUMIFS(Raw!$H:$H,Raw!$A:$A,Geography!$B23,Raw!$G:$G,Geography!BU$6,Raw!$C:$C,Geography!$A$6),SUMIFS(Raw!$H:$H,Raw!$A:$A,Geography!$B23,Raw!$G:$G,Geography!BU$6,Raw!$E:$E,Geography!$A$6)))</f>
        <v>0</v>
      </c>
      <c r="BV23" s="99">
        <f>IF($B$6="Region",SUMIFS(Raw!$H:$H,Raw!$A:$A,Geography!$B23,Raw!$G:$G,Geography!BV$6,Raw!$I:$I,Geography!$A$6),IF($B$6="Provider",SUMIFS(Raw!$H:$H,Raw!$A:$A,Geography!$B23,Raw!$G:$G,Geography!BV$6,Raw!$C:$C,Geography!$A$6),SUMIFS(Raw!$H:$H,Raw!$A:$A,Geography!$B23,Raw!$G:$G,Geography!BV$6,Raw!$E:$E,Geography!$A$6)))</f>
        <v>0</v>
      </c>
      <c r="BW23" s="99">
        <f>IF($B$6="Region",SUMIFS(Raw!$H:$H,Raw!$A:$A,Geography!$B23,Raw!$G:$G,Geography!BW$6,Raw!$I:$I,Geography!$A$6),IF($B$6="Provider",SUMIFS(Raw!$H:$H,Raw!$A:$A,Geography!$B23,Raw!$G:$G,Geography!BW$6,Raw!$C:$C,Geography!$A$6),SUMIFS(Raw!$H:$H,Raw!$A:$A,Geography!$B23,Raw!$G:$G,Geography!BW$6,Raw!$E:$E,Geography!$A$6)))</f>
        <v>0</v>
      </c>
      <c r="BX23" s="99">
        <f>IF($B$6="Region",SUMIFS(Raw!$H:$H,Raw!$A:$A,Geography!$B23,Raw!$G:$G,Geography!BX$6,Raw!$I:$I,Geography!$A$6),IF($B$6="Provider",SUMIFS(Raw!$H:$H,Raw!$A:$A,Geography!$B23,Raw!$G:$G,Geography!BX$6,Raw!$C:$C,Geography!$A$6),SUMIFS(Raw!$H:$H,Raw!$A:$A,Geography!$B23,Raw!$G:$G,Geography!BX$6,Raw!$E:$E,Geography!$A$6)))</f>
        <v>0</v>
      </c>
      <c r="BY23" s="99">
        <f>IF($B$6="Region",SUMIFS(Raw!$H:$H,Raw!$A:$A,Geography!$B23,Raw!$G:$G,Geography!BY$6,Raw!$I:$I,Geography!$A$6),IF($B$6="Provider",SUMIFS(Raw!$H:$H,Raw!$A:$A,Geography!$B23,Raw!$G:$G,Geography!BY$6,Raw!$C:$C,Geography!$A$6),SUMIFS(Raw!$H:$H,Raw!$A:$A,Geography!$B23,Raw!$G:$G,Geography!BY$6,Raw!$E:$E,Geography!$A$6)))</f>
        <v>0</v>
      </c>
      <c r="BZ23" s="99">
        <f>IF($B$6="Region",SUMIFS(Raw!$H:$H,Raw!$A:$A,Geography!$B23,Raw!$G:$G,Geography!BZ$6,Raw!$I:$I,Geography!$A$6),IF($B$6="Provider",SUMIFS(Raw!$H:$H,Raw!$A:$A,Geography!$B23,Raw!$G:$G,Geography!BZ$6,Raw!$C:$C,Geography!$A$6),SUMIFS(Raw!$H:$H,Raw!$A:$A,Geography!$B23,Raw!$G:$G,Geography!BZ$6,Raw!$E:$E,Geography!$A$6)))</f>
        <v>0</v>
      </c>
      <c r="CA23" s="99">
        <f>IF($B$6="Region",SUMIFS(Raw!$H:$H,Raw!$A:$A,Geography!$B23,Raw!$G:$G,Geography!CA$6,Raw!$I:$I,Geography!$A$6),IF($B$6="Provider",SUMIFS(Raw!$H:$H,Raw!$A:$A,Geography!$B23,Raw!$G:$G,Geography!CA$6,Raw!$C:$C,Geography!$A$6),SUMIFS(Raw!$H:$H,Raw!$A:$A,Geography!$B23,Raw!$G:$G,Geography!CA$6,Raw!$E:$E,Geography!$A$6)))</f>
        <v>0</v>
      </c>
      <c r="CB23" s="99">
        <f>IF($B$6="Region",SUMIFS(Raw!$H:$H,Raw!$A:$A,Geography!$B23,Raw!$G:$G,Geography!CB$6,Raw!$I:$I,Geography!$A$6),IF($B$6="Provider",SUMIFS(Raw!$H:$H,Raw!$A:$A,Geography!$B23,Raw!$G:$G,Geography!CB$6,Raw!$C:$C,Geography!$A$6),SUMIFS(Raw!$H:$H,Raw!$A:$A,Geography!$B23,Raw!$G:$G,Geography!CB$6,Raw!$E:$E,Geography!$A$6)))</f>
        <v>0</v>
      </c>
      <c r="CC23" s="99">
        <f>IF($B$6="Region",SUMIFS(Raw!$H:$H,Raw!$A:$A,Geography!$B23,Raw!$G:$G,Geography!CC$6,Raw!$I:$I,Geography!$A$6),IF($B$6="Provider",SUMIFS(Raw!$H:$H,Raw!$A:$A,Geography!$B23,Raw!$G:$G,Geography!CC$6,Raw!$C:$C,Geography!$A$6),SUMIFS(Raw!$H:$H,Raw!$A:$A,Geography!$B23,Raw!$G:$G,Geography!CC$6,Raw!$E:$E,Geography!$A$6)))</f>
        <v>0</v>
      </c>
      <c r="CD23" s="99">
        <f>IF($B$6="Region",SUMIFS(Raw!$H:$H,Raw!$A:$A,Geography!$B23,Raw!$G:$G,Geography!CD$6,Raw!$I:$I,Geography!$A$6),IF($B$6="Provider",SUMIFS(Raw!$H:$H,Raw!$A:$A,Geography!$B23,Raw!$G:$G,Geography!CD$6,Raw!$C:$C,Geography!$A$6),SUMIFS(Raw!$H:$H,Raw!$A:$A,Geography!$B23,Raw!$G:$G,Geography!CD$6,Raw!$E:$E,Geography!$A$6)))</f>
        <v>0</v>
      </c>
      <c r="CE23" s="99">
        <f>IF($B$6="Region",SUMIFS(Raw!$H:$H,Raw!$A:$A,Geography!$B23,Raw!$G:$G,Geography!CE$6,Raw!$I:$I,Geography!$A$6),IF($B$6="Provider",SUMIFS(Raw!$H:$H,Raw!$A:$A,Geography!$B23,Raw!$G:$G,Geography!CE$6,Raw!$C:$C,Geography!$A$6),SUMIFS(Raw!$H:$H,Raw!$A:$A,Geography!$B23,Raw!$G:$G,Geography!CE$6,Raw!$E:$E,Geography!$A$6)))</f>
        <v>0</v>
      </c>
      <c r="CF23" s="99">
        <f>IF($B$6="Region",SUMIFS(Raw!$H:$H,Raw!$A:$A,Geography!$B23,Raw!$G:$G,Geography!CF$6,Raw!$I:$I,Geography!$A$6),IF($B$6="Provider",SUMIFS(Raw!$H:$H,Raw!$A:$A,Geography!$B23,Raw!$G:$G,Geography!CF$6,Raw!$C:$C,Geography!$A$6),SUMIFS(Raw!$H:$H,Raw!$A:$A,Geography!$B23,Raw!$G:$G,Geography!CF$6,Raw!$E:$E,Geography!$A$6)))</f>
        <v>0</v>
      </c>
      <c r="CG23" s="99">
        <f>IF($B$6="Region",SUMIFS(Raw!$H:$H,Raw!$A:$A,Geography!$B23,Raw!$G:$G,Geography!CG$6,Raw!$I:$I,Geography!$A$6),IF($B$6="Provider",SUMIFS(Raw!$H:$H,Raw!$A:$A,Geography!$B23,Raw!$G:$G,Geography!CG$6,Raw!$C:$C,Geography!$A$6),SUMIFS(Raw!$H:$H,Raw!$A:$A,Geography!$B23,Raw!$G:$G,Geography!CG$6,Raw!$E:$E,Geography!$A$6)))</f>
        <v>0</v>
      </c>
      <c r="CH23" s="99">
        <f>IF($B$6="Region",SUMIFS(Raw!$H:$H,Raw!$A:$A,Geography!$B23,Raw!$G:$G,Geography!CH$6,Raw!$I:$I,Geography!$A$6),IF($B$6="Provider",SUMIFS(Raw!$H:$H,Raw!$A:$A,Geography!$B23,Raw!$G:$G,Geography!CH$6,Raw!$C:$C,Geography!$A$6),SUMIFS(Raw!$H:$H,Raw!$A:$A,Geography!$B23,Raw!$G:$G,Geography!CH$6,Raw!$E:$E,Geography!$A$6)))</f>
        <v>0</v>
      </c>
      <c r="CI23" s="99">
        <f>IF($B$6="Region",SUMIFS(Raw!$H:$H,Raw!$A:$A,Geography!$B23,Raw!$G:$G,Geography!CI$6,Raw!$I:$I,Geography!$A$6),IF($B$6="Provider",SUMIFS(Raw!$H:$H,Raw!$A:$A,Geography!$B23,Raw!$G:$G,Geography!CI$6,Raw!$C:$C,Geography!$A$6),SUMIFS(Raw!$H:$H,Raw!$A:$A,Geography!$B23,Raw!$G:$G,Geography!CI$6,Raw!$E:$E,Geography!$A$6)))</f>
        <v>0</v>
      </c>
      <c r="CJ23" s="99">
        <f>IF($B$6="Region",SUMIFS(Raw!$H:$H,Raw!$A:$A,Geography!$B23,Raw!$G:$G,Geography!CJ$6,Raw!$I:$I,Geography!$A$6),IF($B$6="Provider",SUMIFS(Raw!$H:$H,Raw!$A:$A,Geography!$B23,Raw!$G:$G,Geography!CJ$6,Raw!$C:$C,Geography!$A$6),SUMIFS(Raw!$H:$H,Raw!$A:$A,Geography!$B23,Raw!$G:$G,Geography!CJ$6,Raw!$E:$E,Geography!$A$6)))</f>
        <v>0</v>
      </c>
      <c r="CK23" s="99">
        <f>IF($B$6="Region",SUMIFS(Raw!$H:$H,Raw!$A:$A,Geography!$B23,Raw!$G:$G,Geography!CK$6,Raw!$I:$I,Geography!$A$6),IF($B$6="Provider",SUMIFS(Raw!$H:$H,Raw!$A:$A,Geography!$B23,Raw!$G:$G,Geography!CK$6,Raw!$C:$C,Geography!$A$6),SUMIFS(Raw!$H:$H,Raw!$A:$A,Geography!$B23,Raw!$G:$G,Geography!CK$6,Raw!$E:$E,Geography!$A$6)))</f>
        <v>0</v>
      </c>
      <c r="CL23" s="99">
        <f>IF($B$6="Region",SUMIFS(Raw!$H:$H,Raw!$A:$A,Geography!$B23,Raw!$G:$G,Geography!CL$6,Raw!$I:$I,Geography!$A$6),IF($B$6="Provider",SUMIFS(Raw!$H:$H,Raw!$A:$A,Geography!$B23,Raw!$G:$G,Geography!CL$6,Raw!$C:$C,Geography!$A$6),SUMIFS(Raw!$H:$H,Raw!$A:$A,Geography!$B23,Raw!$G:$G,Geography!CL$6,Raw!$E:$E,Geography!$A$6)))</f>
        <v>0</v>
      </c>
      <c r="CM23" s="99">
        <f>IF($B$6="Region",SUMIFS(Raw!$H:$H,Raw!$A:$A,Geography!$B23,Raw!$G:$G,Geography!CM$6,Raw!$I:$I,Geography!$A$6),IF($B$6="Provider",SUMIFS(Raw!$H:$H,Raw!$A:$A,Geography!$B23,Raw!$G:$G,Geography!CM$6,Raw!$C:$C,Geography!$A$6),SUMIFS(Raw!$H:$H,Raw!$A:$A,Geography!$B23,Raw!$G:$G,Geography!CM$6,Raw!$E:$E,Geography!$A$6)))</f>
        <v>0</v>
      </c>
    </row>
    <row r="24" spans="1:91" s="232" customFormat="1" hidden="1" x14ac:dyDescent="0.25">
      <c r="B24" s="14">
        <v>46113</v>
      </c>
      <c r="C24" s="3"/>
      <c r="D24" s="93">
        <f>IF($B$6="Region",SUMIFS(Raw!$H:$H,Raw!$A:$A,Geography!$B24,Raw!$G:$G,Geography!D$6,Raw!$I:$I,Geography!$A$6),IF($B$6="Provider",SUMIFS(Raw!$H:$H,Raw!$A:$A,Geography!$B24,Raw!$G:$G,Geography!D$6,Raw!$C:$C,Geography!$A$6),SUMIFS(Raw!$H:$H,Raw!$A:$A,Geography!$B24,Raw!$G:$G,Geography!D$6,Raw!$E:$E,Geography!$A$6)))</f>
        <v>0</v>
      </c>
      <c r="E24" s="93">
        <f>IF($B$6="Region",SUMIFS(Raw!$H:$H,Raw!$A:$A,Geography!$B24,Raw!$G:$G,Geography!E$6,Raw!$I:$I,Geography!$A$6),IF($B$6="Provider",SUMIFS(Raw!$H:$H,Raw!$A:$A,Geography!$B24,Raw!$G:$G,Geography!E$6,Raw!$C:$C,Geography!$A$6),SUMIFS(Raw!$H:$H,Raw!$A:$A,Geography!$B24,Raw!$G:$G,Geography!E$6,Raw!$E:$E,Geography!$A$6)))</f>
        <v>0</v>
      </c>
      <c r="F24" s="93">
        <f>IF($B$6="Region",SUMIFS(Raw!$H:$H,Raw!$A:$A,Geography!$B24,Raw!$G:$G,Geography!F$6,Raw!$I:$I,Geography!$A$6),IF($B$6="Provider",SUMIFS(Raw!$H:$H,Raw!$A:$A,Geography!$B24,Raw!$G:$G,Geography!F$6,Raw!$C:$C,Geography!$A$6),SUMIFS(Raw!$H:$H,Raw!$A:$A,Geography!$B24,Raw!$G:$G,Geography!F$6,Raw!$E:$E,Geography!$A$6)))</f>
        <v>0</v>
      </c>
      <c r="G24" s="93">
        <f>IF($B$6="Region",SUMIFS(Raw!$H:$H,Raw!$A:$A,Geography!$B24,Raw!$G:$G,Geography!G$6,Raw!$I:$I,Geography!$A$6),IF($B$6="Provider",SUMIFS(Raw!$H:$H,Raw!$A:$A,Geography!$B24,Raw!$G:$G,Geography!G$6,Raw!$C:$C,Geography!$A$6),SUMIFS(Raw!$H:$H,Raw!$A:$A,Geography!$B24,Raw!$G:$G,Geography!G$6,Raw!$E:$E,Geography!$A$6)))</f>
        <v>0</v>
      </c>
      <c r="H24" s="93">
        <f>IF($B$6="Region",SUMIFS(Raw!$H:$H,Raw!$A:$A,Geography!$B24,Raw!$G:$G,Geography!H$6,Raw!$I:$I,Geography!$A$6),IF($B$6="Provider",SUMIFS(Raw!$H:$H,Raw!$A:$A,Geography!$B24,Raw!$G:$G,Geography!H$6,Raw!$C:$C,Geography!$A$6),SUMIFS(Raw!$H:$H,Raw!$A:$A,Geography!$B24,Raw!$G:$G,Geography!H$6,Raw!$E:$E,Geography!$A$6)))</f>
        <v>0</v>
      </c>
      <c r="I24" s="93">
        <f>IF($B$6="Region",SUMIFS(Raw!$H:$H,Raw!$A:$A,Geography!$B24,Raw!$G:$G,Geography!I$6,Raw!$I:$I,Geography!$A$6),IF($B$6="Provider",SUMIFS(Raw!$H:$H,Raw!$A:$A,Geography!$B24,Raw!$G:$G,Geography!I$6,Raw!$C:$C,Geography!$A$6),SUMIFS(Raw!$H:$H,Raw!$A:$A,Geography!$B24,Raw!$G:$G,Geography!I$6,Raw!$E:$E,Geography!$A$6)))</f>
        <v>0</v>
      </c>
      <c r="J24" s="93" t="str">
        <f>IF($B$6="Area", SUMIFS(Raw!$H:$H,Raw!$A:$A,Geography!$B24,Raw!$G:$G,Geography!J$6,Raw!$E:$E,Geography!$A$6), " ")</f>
        <v xml:space="preserve"> </v>
      </c>
      <c r="K24" s="93" t="str">
        <f>IF($B$6="Area", SUMIFS(Raw!$H:$H,Raw!$A:$A,Geography!$B24,Raw!$G:$G,Geography!K$6,Raw!$E:$E,Geography!$A$6), " ")</f>
        <v xml:space="preserve"> </v>
      </c>
      <c r="L24" s="93">
        <f>IF($B$6="Region",SUMIFS(Raw!$H:$H,Raw!$A:$A,Geography!$B24,Raw!$G:$G,Geography!L$6,Raw!$I:$I,Geography!$A$6),IF($B$6="Provider",SUMIFS(Raw!$H:$H,Raw!$A:$A,Geography!$B24,Raw!$G:$G,Geography!L$6,Raw!$C:$C,Geography!$A$6),SUMIFS(Raw!$H:$H,Raw!$A:$A,Geography!$B24,Raw!$G:$G,Geography!L$6,Raw!$E:$E,Geography!$A$6)))</f>
        <v>0</v>
      </c>
      <c r="M24" s="93">
        <f>IF($B$6="Region",SUMIFS(Raw!$H:$H,Raw!$A:$A,Geography!$B24,Raw!$G:$G,Geography!M$6,Raw!$I:$I,Geography!$A$6),IF($B$6="Provider",SUMIFS(Raw!$H:$H,Raw!$A:$A,Geography!$B24,Raw!$G:$G,Geography!M$6,Raw!$C:$C,Geography!$A$6),SUMIFS(Raw!$H:$H,Raw!$A:$A,Geography!$B24,Raw!$G:$G,Geography!M$6,Raw!$E:$E,Geography!$A$6)))</f>
        <v>0</v>
      </c>
      <c r="N24" s="93">
        <f>IF($B$6="Region",SUMIFS(Raw!$H:$H,Raw!$A:$A,Geography!$B24,Raw!$G:$G,Geography!N$6,Raw!$I:$I,Geography!$A$6),IF($B$6="Provider",SUMIFS(Raw!$H:$H,Raw!$A:$A,Geography!$B24,Raw!$G:$G,Geography!N$6,Raw!$C:$C,Geography!$A$6),SUMIFS(Raw!$H:$H,Raw!$A:$A,Geography!$B24,Raw!$G:$G,Geography!N$6,Raw!$E:$E,Geography!$A$6)))</f>
        <v>0</v>
      </c>
      <c r="O24" s="93">
        <f>IF($B$6="Region",SUMIFS(Raw!$H:$H,Raw!$A:$A,Geography!$B24,Raw!$G:$G,Geography!O$6,Raw!$I:$I,Geography!$A$6),IF($B$6="Provider",SUMIFS(Raw!$H:$H,Raw!$A:$A,Geography!$B24,Raw!$G:$G,Geography!O$6,Raw!$C:$C,Geography!$A$6),SUMIFS(Raw!$H:$H,Raw!$A:$A,Geography!$B24,Raw!$G:$G,Geography!O$6,Raw!$E:$E,Geography!$A$6)))</f>
        <v>0</v>
      </c>
      <c r="P24" s="93">
        <f>IF($B$6="Region",SUMIFS(Raw!$H:$H,Raw!$A:$A,Geography!$B24,Raw!$G:$G,Geography!P$6,Raw!$I:$I,Geography!$A$6),IF($B$6="Provider",SUMIFS(Raw!$H:$H,Raw!$A:$A,Geography!$B24,Raw!$G:$G,Geography!P$6,Raw!$C:$C,Geography!$A$6),SUMIFS(Raw!$H:$H,Raw!$A:$A,Geography!$B24,Raw!$G:$G,Geography!P$6,Raw!$E:$E,Geography!$A$6)))</f>
        <v>0</v>
      </c>
      <c r="Q24" s="93">
        <f>IF($B$6="Region",SUMIFS(Raw!$H:$H,Raw!$A:$A,Geography!$B24,Raw!$G:$G,Geography!Q$6,Raw!$I:$I,Geography!$A$6),IF($B$6="Provider",SUMIFS(Raw!$H:$H,Raw!$A:$A,Geography!$B24,Raw!$G:$G,Geography!Q$6,Raw!$C:$C,Geography!$A$6),SUMIFS(Raw!$H:$H,Raw!$A:$A,Geography!$B24,Raw!$G:$G,Geography!Q$6,Raw!$E:$E,Geography!$A$6)))</f>
        <v>0</v>
      </c>
      <c r="R24" s="93">
        <f>IF($B$6="Region",SUMIFS(Raw!$H:$H,Raw!$A:$A,Geography!$B24,Raw!$G:$G,Geography!R$6,Raw!$I:$I,Geography!$A$6),IF($B$6="Provider",SUMIFS(Raw!$H:$H,Raw!$A:$A,Geography!$B24,Raw!$G:$G,Geography!R$6,Raw!$C:$C,Geography!$A$6),SUMIFS(Raw!$H:$H,Raw!$A:$A,Geography!$B24,Raw!$G:$G,Geography!R$6,Raw!$E:$E,Geography!$A$6)))</f>
        <v>0</v>
      </c>
      <c r="S24" s="93">
        <f>IF($B$6="Region",SUMIFS(Raw!$H:$H,Raw!$A:$A,Geography!$B24,Raw!$G:$G,Geography!S$6,Raw!$I:$I,Geography!$A$6),IF($B$6="Provider",SUMIFS(Raw!$H:$H,Raw!$A:$A,Geography!$B24,Raw!$G:$G,Geography!S$6,Raw!$C:$C,Geography!$A$6),SUMIFS(Raw!$H:$H,Raw!$A:$A,Geography!$B24,Raw!$G:$G,Geography!S$6,Raw!$E:$E,Geography!$A$6)))</f>
        <v>0</v>
      </c>
      <c r="T24" s="93">
        <f>IF($B$6="Region",SUMIFS(Raw!$H:$H,Raw!$A:$A,Geography!$B24,Raw!$G:$G,Geography!T$6,Raw!$I:$I,Geography!$A$6),IF($B$6="Provider",SUMIFS(Raw!$H:$H,Raw!$A:$A,Geography!$B24,Raw!$G:$G,Geography!T$6,Raw!$C:$C,Geography!$A$6),SUMIFS(Raw!$H:$H,Raw!$A:$A,Geography!$B24,Raw!$G:$G,Geography!T$6,Raw!$E:$E,Geography!$A$6)))</f>
        <v>0</v>
      </c>
      <c r="U24" s="93">
        <f>IF($B$6="Region",SUMIFS(Raw!$H:$H,Raw!$A:$A,Geography!$B24,Raw!$G:$G,Geography!U$6,Raw!$I:$I,Geography!$A$6),IF($B$6="Provider",SUMIFS(Raw!$H:$H,Raw!$A:$A,Geography!$B24,Raw!$G:$G,Geography!U$6,Raw!$C:$C,Geography!$A$6),SUMIFS(Raw!$H:$H,Raw!$A:$A,Geography!$B24,Raw!$G:$G,Geography!U$6,Raw!$E:$E,Geography!$A$6)))</f>
        <v>0</v>
      </c>
      <c r="V24" s="93">
        <f>IF($B$6="Region",SUMIFS(Raw!$H:$H,Raw!$A:$A,Geography!$B24,Raw!$G:$G,Geography!V$6,Raw!$I:$I,Geography!$A$6),IF($B$6="Provider",SUMIFS(Raw!$H:$H,Raw!$A:$A,Geography!$B24,Raw!$G:$G,Geography!V$6,Raw!$C:$C,Geography!$A$6),SUMIFS(Raw!$H:$H,Raw!$A:$A,Geography!$B24,Raw!$G:$G,Geography!V$6,Raw!$E:$E,Geography!$A$6)))</f>
        <v>0</v>
      </c>
      <c r="W24" s="93">
        <f>IF($B$6="Region",SUMIFS(Raw!$H:$H,Raw!$A:$A,Geography!$B24,Raw!$G:$G,Geography!W$6,Raw!$I:$I,Geography!$A$6),IF($B$6="Provider",SUMIFS(Raw!$H:$H,Raw!$A:$A,Geography!$B24,Raw!$G:$G,Geography!W$6,Raw!$C:$C,Geography!$A$6),SUMIFS(Raw!$H:$H,Raw!$A:$A,Geography!$B24,Raw!$G:$G,Geography!W$6,Raw!$E:$E,Geography!$A$6)))</f>
        <v>0</v>
      </c>
      <c r="X24" s="93">
        <f>IF($B$6="Region",SUMIFS(Raw!$H:$H,Raw!$A:$A,Geography!$B24,Raw!$G:$G,Geography!X$6,Raw!$I:$I,Geography!$A$6),IF($B$6="Provider",SUMIFS(Raw!$H:$H,Raw!$A:$A,Geography!$B24,Raw!$G:$G,Geography!X$6,Raw!$C:$C,Geography!$A$6),SUMIFS(Raw!$H:$H,Raw!$A:$A,Geography!$B24,Raw!$G:$G,Geography!X$6,Raw!$E:$E,Geography!$A$6)))</f>
        <v>0</v>
      </c>
      <c r="Y24" s="93" t="str">
        <f>IF($B$6="Area", SUMIFS(Raw!$H:$H,Raw!$A:$A,Geography!$B24,Raw!$G:$G,Geography!Y$6,Raw!$E:$E,Geography!$A$6), " ")</f>
        <v xml:space="preserve"> </v>
      </c>
      <c r="Z24" s="93" t="str">
        <f>IF($B$6="Area", SUMIFS(Raw!$H:$H,Raw!$A:$A,Geography!$B24,Raw!$G:$G,Geography!Z$6,Raw!$E:$E,Geography!$A$6), " ")</f>
        <v xml:space="preserve"> </v>
      </c>
      <c r="AA24" s="93">
        <f>IF($B$6="Region",SUMIFS(Raw!$H:$H,Raw!$A:$A,Geography!$B24,Raw!$G:$G,Geography!AA$6,Raw!$I:$I,Geography!$A$6),IF($B$6="Provider",SUMIFS(Raw!$H:$H,Raw!$A:$A,Geography!$B24,Raw!$G:$G,Geography!AA$6,Raw!$C:$C,Geography!$A$6),SUMIFS(Raw!$H:$H,Raw!$A:$A,Geography!$B24,Raw!$G:$G,Geography!AA$6,Raw!$E:$E,Geography!$A$6)))</f>
        <v>0</v>
      </c>
      <c r="AB24" s="93">
        <f>IF($B$6="Region",SUMIFS(Raw!$H:$H,Raw!$A:$A,Geography!$B24,Raw!$G:$G,Geography!AB$6,Raw!$I:$I,Geography!$A$6),IF($B$6="Provider",SUMIFS(Raw!$H:$H,Raw!$A:$A,Geography!$B24,Raw!$G:$G,Geography!AB$6,Raw!$C:$C,Geography!$A$6),SUMIFS(Raw!$H:$H,Raw!$A:$A,Geography!$B24,Raw!$G:$G,Geography!AB$6,Raw!$E:$E,Geography!$A$6)))</f>
        <v>0</v>
      </c>
      <c r="AC24" s="93" t="str">
        <f>IF($B$6="Area", SUMIFS(Raw!$H:$H,Raw!$A:$A,Geography!$B24,Raw!$G:$G,Geography!AC$6,Raw!$E:$E,Geography!$A$6), " ")</f>
        <v xml:space="preserve"> </v>
      </c>
      <c r="AD24" s="93" t="str">
        <f>IF($B$6="Area", SUMIFS(Raw!$H:$H,Raw!$A:$A,Geography!$B24,Raw!$G:$G,Geography!AD$6,Raw!$E:$E,Geography!$A$6), " ")</f>
        <v xml:space="preserve"> </v>
      </c>
      <c r="AE24" s="93">
        <f>IF($B$6="Region",SUMIFS(Raw!$H:$H,Raw!$A:$A,Geography!$B24,Raw!$G:$G,Geography!AE$6,Raw!$I:$I,Geography!$A$6),IF($B$6="Provider",SUMIFS(Raw!$H:$H,Raw!$A:$A,Geography!$B24,Raw!$G:$G,Geography!AE$6,Raw!$C:$C,Geography!$A$6),SUMIFS(Raw!$H:$H,Raw!$A:$A,Geography!$B24,Raw!$G:$G,Geography!AE$6,Raw!$E:$E,Geography!$A$6)))</f>
        <v>0</v>
      </c>
      <c r="AF24" s="93">
        <f>IF($B$6="Region",SUMIFS(Raw!$H:$H,Raw!$A:$A,Geography!$B24,Raw!$G:$G,Geography!AF$6,Raw!$I:$I,Geography!$A$6),IF($B$6="Provider",SUMIFS(Raw!$H:$H,Raw!$A:$A,Geography!$B24,Raw!$G:$G,Geography!AF$6,Raw!$C:$C,Geography!$A$6),SUMIFS(Raw!$H:$H,Raw!$A:$A,Geography!$B24,Raw!$G:$G,Geography!AF$6,Raw!$E:$E,Geography!$A$6)))</f>
        <v>0</v>
      </c>
      <c r="AG24" s="93">
        <f>IF($B$6="Region",SUMIFS(Raw!$H:$H,Raw!$A:$A,Geography!$B24,Raw!$G:$G,Geography!AG$6,Raw!$I:$I,Geography!$A$6),IF($B$6="Provider",SUMIFS(Raw!$H:$H,Raw!$A:$A,Geography!$B24,Raw!$G:$G,Geography!AG$6,Raw!$C:$C,Geography!$A$6),SUMIFS(Raw!$H:$H,Raw!$A:$A,Geography!$B24,Raw!$G:$G,Geography!AG$6,Raw!$E:$E,Geography!$A$6)))</f>
        <v>0</v>
      </c>
      <c r="AH24" s="93">
        <f>IF($B$6="Region",SUMIFS(Raw!$H:$H,Raw!$A:$A,Geography!$B24,Raw!$G:$G,Geography!AH$6,Raw!$I:$I,Geography!$A$6),IF($B$6="Provider",SUMIFS(Raw!$H:$H,Raw!$A:$A,Geography!$B24,Raw!$G:$G,Geography!AH$6,Raw!$C:$C,Geography!$A$6),SUMIFS(Raw!$H:$H,Raw!$A:$A,Geography!$B24,Raw!$G:$G,Geography!AH$6,Raw!$E:$E,Geography!$A$6)))</f>
        <v>0</v>
      </c>
      <c r="AI24" s="93">
        <f>IF($B$6="Region",SUMIFS(Raw!$H:$H,Raw!$A:$A,Geography!$B24,Raw!$G:$G,Geography!AI$6,Raw!$I:$I,Geography!$A$6),IF($B$6="Provider",SUMIFS(Raw!$H:$H,Raw!$A:$A,Geography!$B24,Raw!$G:$G,Geography!AI$6,Raw!$C:$C,Geography!$A$6),SUMIFS(Raw!$H:$H,Raw!$A:$A,Geography!$B24,Raw!$G:$G,Geography!AI$6,Raw!$E:$E,Geography!$A$6)))</f>
        <v>0</v>
      </c>
      <c r="AJ24" s="93">
        <f>IF($B$6="Region",SUMIFS(Raw!$H:$H,Raw!$A:$A,Geography!$B24,Raw!$G:$G,Geography!AJ$6,Raw!$I:$I,Geography!$A$6),IF($B$6="Provider",SUMIFS(Raw!$H:$H,Raw!$A:$A,Geography!$B24,Raw!$G:$G,Geography!AJ$6,Raw!$C:$C,Geography!$A$6),SUMIFS(Raw!$H:$H,Raw!$A:$A,Geography!$B24,Raw!$G:$G,Geography!AJ$6,Raw!$E:$E,Geography!$A$6)))</f>
        <v>0</v>
      </c>
      <c r="AK24" s="93">
        <f>IF($B$6="Region",SUMIFS(Raw!$H:$H,Raw!$A:$A,Geography!$B24,Raw!$G:$G,Geography!AK$6,Raw!$I:$I,Geography!$A$6),IF($B$6="Provider",SUMIFS(Raw!$H:$H,Raw!$A:$A,Geography!$B24,Raw!$G:$G,Geography!AK$6,Raw!$C:$C,Geography!$A$6),SUMIFS(Raw!$H:$H,Raw!$A:$A,Geography!$B24,Raw!$G:$G,Geography!AK$6,Raw!$E:$E,Geography!$A$6)))</f>
        <v>0</v>
      </c>
      <c r="AL24" s="93">
        <f>IF($B$6="Region",SUMIFS(Raw!$H:$H,Raw!$A:$A,Geography!$B24,Raw!$G:$G,Geography!AL$6,Raw!$I:$I,Geography!$A$6),IF($B$6="Provider",SUMIFS(Raw!$H:$H,Raw!$A:$A,Geography!$B24,Raw!$G:$G,Geography!AL$6,Raw!$C:$C,Geography!$A$6),SUMIFS(Raw!$H:$H,Raw!$A:$A,Geography!$B24,Raw!$G:$G,Geography!AL$6,Raw!$E:$E,Geography!$A$6)))</f>
        <v>0</v>
      </c>
      <c r="AM24" s="93">
        <f>IF($B$6="Region",SUMIFS(Raw!$H:$H,Raw!$A:$A,Geography!$B24,Raw!$G:$G,Geography!AM$6,Raw!$I:$I,Geography!$A$6),IF($B$6="Provider",SUMIFS(Raw!$H:$H,Raw!$A:$A,Geography!$B24,Raw!$G:$G,Geography!AM$6,Raw!$C:$C,Geography!$A$6),SUMIFS(Raw!$H:$H,Raw!$A:$A,Geography!$B24,Raw!$G:$G,Geography!AM$6,Raw!$E:$E,Geography!$A$6)))</f>
        <v>0</v>
      </c>
      <c r="AN24" s="93">
        <f>IF($B$6="Region",SUMIFS(Raw!$H:$H,Raw!$A:$A,Geography!$B24,Raw!$G:$G,Geography!AN$6,Raw!$I:$I,Geography!$A$6),IF($B$6="Provider",SUMIFS(Raw!$H:$H,Raw!$A:$A,Geography!$B24,Raw!$G:$G,Geography!AN$6,Raw!$C:$C,Geography!$A$6),SUMIFS(Raw!$H:$H,Raw!$A:$A,Geography!$B24,Raw!$G:$G,Geography!AN$6,Raw!$E:$E,Geography!$A$6)))</f>
        <v>0</v>
      </c>
      <c r="AO24" s="93">
        <f>IF($B$6="Region",SUMIFS(Raw!$H:$H,Raw!$A:$A,Geography!$B24,Raw!$G:$G,Geography!AO$6,Raw!$I:$I,Geography!$A$6),IF($B$6="Provider",SUMIFS(Raw!$H:$H,Raw!$A:$A,Geography!$B24,Raw!$G:$G,Geography!AO$6,Raw!$C:$C,Geography!$A$6),SUMIFS(Raw!$H:$H,Raw!$A:$A,Geography!$B24,Raw!$G:$G,Geography!AO$6,Raw!$E:$E,Geography!$A$6)))</f>
        <v>0</v>
      </c>
      <c r="AP24" s="93">
        <f>IF($B$6="Region",SUMIFS(Raw!$H:$H,Raw!$A:$A,Geography!$B24,Raw!$G:$G,Geography!AP$6,Raw!$I:$I,Geography!$A$6),IF($B$6="Provider",SUMIFS(Raw!$H:$H,Raw!$A:$A,Geography!$B24,Raw!$G:$G,Geography!AP$6,Raw!$C:$C,Geography!$A$6),SUMIFS(Raw!$H:$H,Raw!$A:$A,Geography!$B24,Raw!$G:$G,Geography!AP$6,Raw!$E:$E,Geography!$A$6)))</f>
        <v>0</v>
      </c>
      <c r="AQ24" s="93">
        <f>IF($B$6="Region",SUMIFS(Raw!$H:$H,Raw!$A:$A,Geography!$B24,Raw!$G:$G,Geography!AQ$6,Raw!$I:$I,Geography!$A$6),IF($B$6="Provider",SUMIFS(Raw!$H:$H,Raw!$A:$A,Geography!$B24,Raw!$G:$G,Geography!AQ$6,Raw!$C:$C,Geography!$A$6),SUMIFS(Raw!$H:$H,Raw!$A:$A,Geography!$B24,Raw!$G:$G,Geography!AQ$6,Raw!$E:$E,Geography!$A$6)))</f>
        <v>0</v>
      </c>
      <c r="AR24" s="93">
        <f>IF($B$6="Region",SUMIFS(Raw!$H:$H,Raw!$A:$A,Geography!$B24,Raw!$G:$G,Geography!AR$6,Raw!$I:$I,Geography!$A$6),IF($B$6="Provider",SUMIFS(Raw!$H:$H,Raw!$A:$A,Geography!$B24,Raw!$G:$G,Geography!AR$6,Raw!$C:$C,Geography!$A$6),SUMIFS(Raw!$H:$H,Raw!$A:$A,Geography!$B24,Raw!$G:$G,Geography!AR$6,Raw!$E:$E,Geography!$A$6)))</f>
        <v>0</v>
      </c>
      <c r="AS24" s="93">
        <f>IF($B$6="Region",SUMIFS(Raw!$H:$H,Raw!$A:$A,Geography!$B24,Raw!$G:$G,Geography!AS$6,Raw!$I:$I,Geography!$A$6),IF($B$6="Provider",SUMIFS(Raw!$H:$H,Raw!$A:$A,Geography!$B24,Raw!$G:$G,Geography!AS$6,Raw!$C:$C,Geography!$A$6),SUMIFS(Raw!$H:$H,Raw!$A:$A,Geography!$B24,Raw!$G:$G,Geography!AS$6,Raw!$E:$E,Geography!$A$6)))</f>
        <v>0</v>
      </c>
      <c r="AT24" s="93">
        <f>IF($B$6="Region",SUMIFS(Raw!$H:$H,Raw!$A:$A,Geography!$B24,Raw!$G:$G,Geography!AT$6,Raw!$I:$I,Geography!$A$6),IF($B$6="Provider",SUMIFS(Raw!$H:$H,Raw!$A:$A,Geography!$B24,Raw!$G:$G,Geography!AT$6,Raw!$C:$C,Geography!$A$6),SUMIFS(Raw!$H:$H,Raw!$A:$A,Geography!$B24,Raw!$G:$G,Geography!AT$6,Raw!$E:$E,Geography!$A$6)))</f>
        <v>0</v>
      </c>
      <c r="AU24" s="93">
        <f>IF($B$6="Region",SUMIFS(Raw!$H:$H,Raw!$A:$A,Geography!$B24,Raw!$G:$G,Geography!AU$6,Raw!$I:$I,Geography!$A$6),IF($B$6="Provider",SUMIFS(Raw!$H:$H,Raw!$A:$A,Geography!$B24,Raw!$G:$G,Geography!AU$6,Raw!$C:$C,Geography!$A$6),SUMIFS(Raw!$H:$H,Raw!$A:$A,Geography!$B24,Raw!$G:$G,Geography!AU$6,Raw!$E:$E,Geography!$A$6)))</f>
        <v>0</v>
      </c>
      <c r="AV24" s="93">
        <f>IF($B$6="Region",SUMIFS(Raw!$H:$H,Raw!$A:$A,Geography!$B24,Raw!$G:$G,Geography!AV$6,Raw!$I:$I,Geography!$A$6),IF($B$6="Provider",SUMIFS(Raw!$H:$H,Raw!$A:$A,Geography!$B24,Raw!$G:$G,Geography!AV$6,Raw!$C:$C,Geography!$A$6),SUMIFS(Raw!$H:$H,Raw!$A:$A,Geography!$B24,Raw!$G:$G,Geography!AV$6,Raw!$E:$E,Geography!$A$6)))</f>
        <v>0</v>
      </c>
      <c r="AW24" s="93">
        <f>IF($B$6="Region",SUMIFS(Raw!$H:$H,Raw!$A:$A,Geography!$B24,Raw!$G:$G,Geography!AW$6,Raw!$I:$I,Geography!$A$6),IF($B$6="Provider",SUMIFS(Raw!$H:$H,Raw!$A:$A,Geography!$B24,Raw!$G:$G,Geography!AW$6,Raw!$C:$C,Geography!$A$6),SUMIFS(Raw!$H:$H,Raw!$A:$A,Geography!$B24,Raw!$G:$G,Geography!AW$6,Raw!$E:$E,Geography!$A$6)))</f>
        <v>0</v>
      </c>
      <c r="AX24" s="93">
        <f>IF($B$6="Region",SUMIFS(Raw!$H:$H,Raw!$A:$A,Geography!$B24,Raw!$G:$G,Geography!AX$6,Raw!$I:$I,Geography!$A$6),IF($B$6="Provider",SUMIFS(Raw!$H:$H,Raw!$A:$A,Geography!$B24,Raw!$G:$G,Geography!AX$6,Raw!$C:$C,Geography!$A$6),SUMIFS(Raw!$H:$H,Raw!$A:$A,Geography!$B24,Raw!$G:$G,Geography!AX$6,Raw!$E:$E,Geography!$A$6)))</f>
        <v>0</v>
      </c>
      <c r="AY24" s="93">
        <f>IF($B$6="Region",SUMIFS(Raw!$H:$H,Raw!$A:$A,Geography!$B24,Raw!$G:$G,Geography!AY$6,Raw!$I:$I,Geography!$A$6),IF($B$6="Provider",SUMIFS(Raw!$H:$H,Raw!$A:$A,Geography!$B24,Raw!$G:$G,Geography!AY$6,Raw!$C:$C,Geography!$A$6),SUMIFS(Raw!$H:$H,Raw!$A:$A,Geography!$B24,Raw!$G:$G,Geography!AY$6,Raw!$E:$E,Geography!$A$6)))</f>
        <v>0</v>
      </c>
      <c r="AZ24" s="93">
        <f>IF($B$6="Region",SUMIFS(Raw!$H:$H,Raw!$A:$A,Geography!$B24,Raw!$G:$G,Geography!AZ$6,Raw!$I:$I,Geography!$A$6),IF($B$6="Provider",SUMIFS(Raw!$H:$H,Raw!$A:$A,Geography!$B24,Raw!$G:$G,Geography!AZ$6,Raw!$C:$C,Geography!$A$6),SUMIFS(Raw!$H:$H,Raw!$A:$A,Geography!$B24,Raw!$G:$G,Geography!AZ$6,Raw!$E:$E,Geography!$A$6)))</f>
        <v>0</v>
      </c>
      <c r="BA24" s="93">
        <f>IF($B$6="Region",SUMIFS(Raw!$H:$H,Raw!$A:$A,Geography!$B24,Raw!$G:$G,Geography!BA$6,Raw!$I:$I,Geography!$A$6),IF($B$6="Provider",SUMIFS(Raw!$H:$H,Raw!$A:$A,Geography!$B24,Raw!$G:$G,Geography!BA$6,Raw!$C:$C,Geography!$A$6),SUMIFS(Raw!$H:$H,Raw!$A:$A,Geography!$B24,Raw!$G:$G,Geography!BA$6,Raw!$E:$E,Geography!$A$6)))</f>
        <v>0</v>
      </c>
      <c r="BB24" s="93">
        <f>IF($B$6="Region",SUMIFS(Raw!$H:$H,Raw!$A:$A,Geography!$B24,Raw!$G:$G,Geography!BB$6,Raw!$I:$I,Geography!$A$6),IF($B$6="Provider",SUMIFS(Raw!$H:$H,Raw!$A:$A,Geography!$B24,Raw!$G:$G,Geography!BB$6,Raw!$C:$C,Geography!$A$6),SUMIFS(Raw!$H:$H,Raw!$A:$A,Geography!$B24,Raw!$G:$G,Geography!BB$6,Raw!$E:$E,Geography!$A$6)))</f>
        <v>0</v>
      </c>
      <c r="BC24" s="93">
        <f>IF($B$6="Region",SUMIFS(Raw!$H:$H,Raw!$A:$A,Geography!$B24,Raw!$G:$G,Geography!BC$6,Raw!$I:$I,Geography!$A$6),IF($B$6="Provider",SUMIFS(Raw!$H:$H,Raw!$A:$A,Geography!$B24,Raw!$G:$G,Geography!BC$6,Raw!$C:$C,Geography!$A$6),SUMIFS(Raw!$H:$H,Raw!$A:$A,Geography!$B24,Raw!$G:$G,Geography!BC$6,Raw!$E:$E,Geography!$A$6)))</f>
        <v>0</v>
      </c>
      <c r="BD24" s="93">
        <f>IF($B$6="Region",SUMIFS(Raw!$H:$H,Raw!$A:$A,Geography!$B24,Raw!$G:$G,Geography!BD$6,Raw!$I:$I,Geography!$A$6),IF($B$6="Provider",SUMIFS(Raw!$H:$H,Raw!$A:$A,Geography!$B24,Raw!$G:$G,Geography!BD$6,Raw!$C:$C,Geography!$A$6),SUMIFS(Raw!$H:$H,Raw!$A:$A,Geography!$B24,Raw!$G:$G,Geography!BD$6,Raw!$E:$E,Geography!$A$6)))</f>
        <v>0</v>
      </c>
      <c r="BE24" s="93">
        <f>IF($B$6="Region",SUMIFS(Raw!$H:$H,Raw!$A:$A,Geography!$B24,Raw!$G:$G,Geography!BE$6,Raw!$I:$I,Geography!$A$6),IF($B$6="Provider",SUMIFS(Raw!$H:$H,Raw!$A:$A,Geography!$B24,Raw!$G:$G,Geography!BE$6,Raw!$C:$C,Geography!$A$6),SUMIFS(Raw!$H:$H,Raw!$A:$A,Geography!$B24,Raw!$G:$G,Geography!BE$6,Raw!$E:$E,Geography!$A$6)))</f>
        <v>0</v>
      </c>
      <c r="BF24" s="93">
        <f>IF($B$6="Region",SUMIFS(Raw!$H:$H,Raw!$A:$A,Geography!$B24,Raw!$G:$G,Geography!BF$6,Raw!$I:$I,Geography!$A$6),IF($B$6="Provider",SUMIFS(Raw!$H:$H,Raw!$A:$A,Geography!$B24,Raw!$G:$G,Geography!BF$6,Raw!$C:$C,Geography!$A$6),SUMIFS(Raw!$H:$H,Raw!$A:$A,Geography!$B24,Raw!$G:$G,Geography!BF$6,Raw!$E:$E,Geography!$A$6)))</f>
        <v>0</v>
      </c>
      <c r="BG24" s="93">
        <f>IF($B$6="Region",SUMIFS(Raw!$H:$H,Raw!$A:$A,Geography!$B24,Raw!$G:$G,Geography!BG$6,Raw!$I:$I,Geography!$A$6),IF($B$6="Provider",SUMIFS(Raw!$H:$H,Raw!$A:$A,Geography!$B24,Raw!$G:$G,Geography!BG$6,Raw!$C:$C,Geography!$A$6),SUMIFS(Raw!$H:$H,Raw!$A:$A,Geography!$B24,Raw!$G:$G,Geography!BG$6,Raw!$E:$E,Geography!$A$6)))</f>
        <v>0</v>
      </c>
      <c r="BH24" s="93">
        <f>IF($B$6="Region",SUMIFS(Raw!$H:$H,Raw!$A:$A,Geography!$B24,Raw!$G:$G,Geography!BH$6,Raw!$I:$I,Geography!$A$6),IF($B$6="Provider",SUMIFS(Raw!$H:$H,Raw!$A:$A,Geography!$B24,Raw!$G:$G,Geography!BH$6,Raw!$C:$C,Geography!$A$6),SUMIFS(Raw!$H:$H,Raw!$A:$A,Geography!$B24,Raw!$G:$G,Geography!BH$6,Raw!$E:$E,Geography!$A$6)))</f>
        <v>0</v>
      </c>
      <c r="BI24" s="93">
        <f>IF($B$6="Region",SUMIFS(Raw!$H:$H,Raw!$A:$A,Geography!$B24,Raw!$G:$G,Geography!BI$6,Raw!$I:$I,Geography!$A$6),IF($B$6="Provider",SUMIFS(Raw!$H:$H,Raw!$A:$A,Geography!$B24,Raw!$G:$G,Geography!BI$6,Raw!$C:$C,Geography!$A$6),SUMIFS(Raw!$H:$H,Raw!$A:$A,Geography!$B24,Raw!$G:$G,Geography!BI$6,Raw!$E:$E,Geography!$A$6)))</f>
        <v>0</v>
      </c>
      <c r="BJ24" s="93">
        <f>IF($B$6="Region",SUMIFS(Raw!$H:$H,Raw!$A:$A,Geography!$B24,Raw!$G:$G,Geography!BJ$6,Raw!$I:$I,Geography!$A$6),IF($B$6="Provider",SUMIFS(Raw!$H:$H,Raw!$A:$A,Geography!$B24,Raw!$G:$G,Geography!BJ$6,Raw!$C:$C,Geography!$A$6),SUMIFS(Raw!$H:$H,Raw!$A:$A,Geography!$B24,Raw!$G:$G,Geography!BJ$6,Raw!$E:$E,Geography!$A$6)))</f>
        <v>0</v>
      </c>
      <c r="BK24" s="93">
        <f>IF($B$6="Region",SUMIFS(Raw!$H:$H,Raw!$A:$A,Geography!$B24,Raw!$G:$G,Geography!BK$6,Raw!$I:$I,Geography!$A$6),IF($B$6="Provider",SUMIFS(Raw!$H:$H,Raw!$A:$A,Geography!$B24,Raw!$G:$G,Geography!BK$6,Raw!$C:$C,Geography!$A$6),SUMIFS(Raw!$H:$H,Raw!$A:$A,Geography!$B24,Raw!$G:$G,Geography!BK$6,Raw!$E:$E,Geography!$A$6)))</f>
        <v>0</v>
      </c>
      <c r="BL24" s="93">
        <f>IF($B$6="Region",SUMIFS(Raw!$H:$H,Raw!$A:$A,Geography!$B24,Raw!$G:$G,Geography!BL$6,Raw!$I:$I,Geography!$A$6),IF($B$6="Provider",SUMIFS(Raw!$H:$H,Raw!$A:$A,Geography!$B24,Raw!$G:$G,Geography!BL$6,Raw!$C:$C,Geography!$A$6),SUMIFS(Raw!$H:$H,Raw!$A:$A,Geography!$B24,Raw!$G:$G,Geography!BL$6,Raw!$E:$E,Geography!$A$6)))</f>
        <v>0</v>
      </c>
      <c r="BM24" s="93">
        <f>IF($B$6="Region",SUMIFS(Raw!$H:$H,Raw!$A:$A,Geography!$B24,Raw!$G:$G,Geography!BM$6,Raw!$I:$I,Geography!$A$6),IF($B$6="Provider",SUMIFS(Raw!$H:$H,Raw!$A:$A,Geography!$B24,Raw!$G:$G,Geography!BM$6,Raw!$C:$C,Geography!$A$6),SUMIFS(Raw!$H:$H,Raw!$A:$A,Geography!$B24,Raw!$G:$G,Geography!BM$6,Raw!$E:$E,Geography!$A$6)))</f>
        <v>0</v>
      </c>
      <c r="BN24" s="93">
        <f>IF($B$6="Region",SUMIFS(Raw!$H:$H,Raw!$A:$A,Geography!$B24,Raw!$G:$G,Geography!BN$6,Raw!$I:$I,Geography!$A$6),IF($B$6="Provider",SUMIFS(Raw!$H:$H,Raw!$A:$A,Geography!$B24,Raw!$G:$G,Geography!BN$6,Raw!$C:$C,Geography!$A$6),SUMIFS(Raw!$H:$H,Raw!$A:$A,Geography!$B24,Raw!$G:$G,Geography!BN$6,Raw!$E:$E,Geography!$A$6)))</f>
        <v>0</v>
      </c>
      <c r="BO24" s="93">
        <f>IF($B$6="Region",SUMIFS(Raw!$H:$H,Raw!$A:$A,Geography!$B24,Raw!$G:$G,Geography!BO$6,Raw!$I:$I,Geography!$A$6),IF($B$6="Provider",SUMIFS(Raw!$H:$H,Raw!$A:$A,Geography!$B24,Raw!$G:$G,Geography!BO$6,Raw!$C:$C,Geography!$A$6),SUMIFS(Raw!$H:$H,Raw!$A:$A,Geography!$B24,Raw!$G:$G,Geography!BO$6,Raw!$E:$E,Geography!$A$6)))</f>
        <v>0</v>
      </c>
      <c r="BP24" s="93">
        <f>IF($B$6="Region",SUMIFS(Raw!$H:$H,Raw!$A:$A,Geography!$B24,Raw!$G:$G,Geography!BP$6,Raw!$I:$I,Geography!$A$6),IF($B$6="Provider",SUMIFS(Raw!$H:$H,Raw!$A:$A,Geography!$B24,Raw!$G:$G,Geography!BP$6,Raw!$C:$C,Geography!$A$6),SUMIFS(Raw!$H:$H,Raw!$A:$A,Geography!$B24,Raw!$G:$G,Geography!BP$6,Raw!$E:$E,Geography!$A$6)))</f>
        <v>0</v>
      </c>
      <c r="BQ24" s="93">
        <f>IF($B$6="Region",SUMIFS(Raw!$H:$H,Raw!$A:$A,Geography!$B24,Raw!$G:$G,Geography!BQ$6,Raw!$I:$I,Geography!$A$6),IF($B$6="Provider",SUMIFS(Raw!$H:$H,Raw!$A:$A,Geography!$B24,Raw!$G:$G,Geography!BQ$6,Raw!$C:$C,Geography!$A$6),SUMIFS(Raw!$H:$H,Raw!$A:$A,Geography!$B24,Raw!$G:$G,Geography!BQ$6,Raw!$E:$E,Geography!$A$6)))</f>
        <v>0</v>
      </c>
      <c r="BR24" s="93">
        <f>IF($B$6="Region",SUMIFS(Raw!$H:$H,Raw!$A:$A,Geography!$B24,Raw!$G:$G,Geography!BR$6,Raw!$I:$I,Geography!$A$6),IF($B$6="Provider",SUMIFS(Raw!$H:$H,Raw!$A:$A,Geography!$B24,Raw!$G:$G,Geography!BR$6,Raw!$C:$C,Geography!$A$6),SUMIFS(Raw!$H:$H,Raw!$A:$A,Geography!$B24,Raw!$G:$G,Geography!BR$6,Raw!$E:$E,Geography!$A$6)))</f>
        <v>0</v>
      </c>
      <c r="BS24" s="93">
        <f>IF($B$6="Region",SUMIFS(Raw!$H:$H,Raw!$A:$A,Geography!$B24,Raw!$G:$G,Geography!BS$6,Raw!$I:$I,Geography!$A$6),IF($B$6="Provider",SUMIFS(Raw!$H:$H,Raw!$A:$A,Geography!$B24,Raw!$G:$G,Geography!BS$6,Raw!$C:$C,Geography!$A$6),SUMIFS(Raw!$H:$H,Raw!$A:$A,Geography!$B24,Raw!$G:$G,Geography!BS$6,Raw!$E:$E,Geography!$A$6)))</f>
        <v>0</v>
      </c>
      <c r="BT24" s="93">
        <f>IF($B$6="Region",SUMIFS(Raw!$H:$H,Raw!$A:$A,Geography!$B24,Raw!$G:$G,Geography!BT$6,Raw!$I:$I,Geography!$A$6),IF($B$6="Provider",SUMIFS(Raw!$H:$H,Raw!$A:$A,Geography!$B24,Raw!$G:$G,Geography!BT$6,Raw!$C:$C,Geography!$A$6),SUMIFS(Raw!$H:$H,Raw!$A:$A,Geography!$B24,Raw!$G:$G,Geography!BT$6,Raw!$E:$E,Geography!$A$6)))</f>
        <v>0</v>
      </c>
      <c r="BU24" s="93">
        <f>IF($B$6="Region",SUMIFS(Raw!$H:$H,Raw!$A:$A,Geography!$B24,Raw!$G:$G,Geography!BU$6,Raw!$I:$I,Geography!$A$6),IF($B$6="Provider",SUMIFS(Raw!$H:$H,Raw!$A:$A,Geography!$B24,Raw!$G:$G,Geography!BU$6,Raw!$C:$C,Geography!$A$6),SUMIFS(Raw!$H:$H,Raw!$A:$A,Geography!$B24,Raw!$G:$G,Geography!BU$6,Raw!$E:$E,Geography!$A$6)))</f>
        <v>0</v>
      </c>
      <c r="BV24" s="93">
        <f>IF($B$6="Region",SUMIFS(Raw!$H:$H,Raw!$A:$A,Geography!$B24,Raw!$G:$G,Geography!BV$6,Raw!$I:$I,Geography!$A$6),IF($B$6="Provider",SUMIFS(Raw!$H:$H,Raw!$A:$A,Geography!$B24,Raw!$G:$G,Geography!BV$6,Raw!$C:$C,Geography!$A$6),SUMIFS(Raw!$H:$H,Raw!$A:$A,Geography!$B24,Raw!$G:$G,Geography!BV$6,Raw!$E:$E,Geography!$A$6)))</f>
        <v>0</v>
      </c>
      <c r="BW24" s="93">
        <f>IF($B$6="Region",SUMIFS(Raw!$H:$H,Raw!$A:$A,Geography!$B24,Raw!$G:$G,Geography!BW$6,Raw!$I:$I,Geography!$A$6),IF($B$6="Provider",SUMIFS(Raw!$H:$H,Raw!$A:$A,Geography!$B24,Raw!$G:$G,Geography!BW$6,Raw!$C:$C,Geography!$A$6),SUMIFS(Raw!$H:$H,Raw!$A:$A,Geography!$B24,Raw!$G:$G,Geography!BW$6,Raw!$E:$E,Geography!$A$6)))</f>
        <v>0</v>
      </c>
      <c r="BX24" s="93">
        <f>IF($B$6="Region",SUMIFS(Raw!$H:$H,Raw!$A:$A,Geography!$B24,Raw!$G:$G,Geography!BX$6,Raw!$I:$I,Geography!$A$6),IF($B$6="Provider",SUMIFS(Raw!$H:$H,Raw!$A:$A,Geography!$B24,Raw!$G:$G,Geography!BX$6,Raw!$C:$C,Geography!$A$6),SUMIFS(Raw!$H:$H,Raw!$A:$A,Geography!$B24,Raw!$G:$G,Geography!BX$6,Raw!$E:$E,Geography!$A$6)))</f>
        <v>0</v>
      </c>
      <c r="BY24" s="93">
        <f>IF($B$6="Region",SUMIFS(Raw!$H:$H,Raw!$A:$A,Geography!$B24,Raw!$G:$G,Geography!BY$6,Raw!$I:$I,Geography!$A$6),IF($B$6="Provider",SUMIFS(Raw!$H:$H,Raw!$A:$A,Geography!$B24,Raw!$G:$G,Geography!BY$6,Raw!$C:$C,Geography!$A$6),SUMIFS(Raw!$H:$H,Raw!$A:$A,Geography!$B24,Raw!$G:$G,Geography!BY$6,Raw!$E:$E,Geography!$A$6)))</f>
        <v>0</v>
      </c>
      <c r="BZ24" s="93">
        <f>IF($B$6="Region",SUMIFS(Raw!$H:$H,Raw!$A:$A,Geography!$B24,Raw!$G:$G,Geography!BZ$6,Raw!$I:$I,Geography!$A$6),IF($B$6="Provider",SUMIFS(Raw!$H:$H,Raw!$A:$A,Geography!$B24,Raw!$G:$G,Geography!BZ$6,Raw!$C:$C,Geography!$A$6),SUMIFS(Raw!$H:$H,Raw!$A:$A,Geography!$B24,Raw!$G:$G,Geography!BZ$6,Raw!$E:$E,Geography!$A$6)))</f>
        <v>0</v>
      </c>
      <c r="CA24" s="93">
        <f>IF($B$6="Region",SUMIFS(Raw!$H:$H,Raw!$A:$A,Geography!$B24,Raw!$G:$G,Geography!CA$6,Raw!$I:$I,Geography!$A$6),IF($B$6="Provider",SUMIFS(Raw!$H:$H,Raw!$A:$A,Geography!$B24,Raw!$G:$G,Geography!CA$6,Raw!$C:$C,Geography!$A$6),SUMIFS(Raw!$H:$H,Raw!$A:$A,Geography!$B24,Raw!$G:$G,Geography!CA$6,Raw!$E:$E,Geography!$A$6)))</f>
        <v>0</v>
      </c>
      <c r="CB24" s="93">
        <f>IF($B$6="Region",SUMIFS(Raw!$H:$H,Raw!$A:$A,Geography!$B24,Raw!$G:$G,Geography!CB$6,Raw!$I:$I,Geography!$A$6),IF($B$6="Provider",SUMIFS(Raw!$H:$H,Raw!$A:$A,Geography!$B24,Raw!$G:$G,Geography!CB$6,Raw!$C:$C,Geography!$A$6),SUMIFS(Raw!$H:$H,Raw!$A:$A,Geography!$B24,Raw!$G:$G,Geography!CB$6,Raw!$E:$E,Geography!$A$6)))</f>
        <v>0</v>
      </c>
      <c r="CC24" s="93">
        <f>IF($B$6="Region",SUMIFS(Raw!$H:$H,Raw!$A:$A,Geography!$B24,Raw!$G:$G,Geography!CC$6,Raw!$I:$I,Geography!$A$6),IF($B$6="Provider",SUMIFS(Raw!$H:$H,Raw!$A:$A,Geography!$B24,Raw!$G:$G,Geography!CC$6,Raw!$C:$C,Geography!$A$6),SUMIFS(Raw!$H:$H,Raw!$A:$A,Geography!$B24,Raw!$G:$G,Geography!CC$6,Raw!$E:$E,Geography!$A$6)))</f>
        <v>0</v>
      </c>
      <c r="CD24" s="93">
        <f>IF($B$6="Region",SUMIFS(Raw!$H:$H,Raw!$A:$A,Geography!$B24,Raw!$G:$G,Geography!CD$6,Raw!$I:$I,Geography!$A$6),IF($B$6="Provider",SUMIFS(Raw!$H:$H,Raw!$A:$A,Geography!$B24,Raw!$G:$G,Geography!CD$6,Raw!$C:$C,Geography!$A$6),SUMIFS(Raw!$H:$H,Raw!$A:$A,Geography!$B24,Raw!$G:$G,Geography!CD$6,Raw!$E:$E,Geography!$A$6)))</f>
        <v>0</v>
      </c>
      <c r="CE24" s="93">
        <f>IF($B$6="Region",SUMIFS(Raw!$H:$H,Raw!$A:$A,Geography!$B24,Raw!$G:$G,Geography!CE$6,Raw!$I:$I,Geography!$A$6),IF($B$6="Provider",SUMIFS(Raw!$H:$H,Raw!$A:$A,Geography!$B24,Raw!$G:$G,Geography!CE$6,Raw!$C:$C,Geography!$A$6),SUMIFS(Raw!$H:$H,Raw!$A:$A,Geography!$B24,Raw!$G:$G,Geography!CE$6,Raw!$E:$E,Geography!$A$6)))</f>
        <v>0</v>
      </c>
      <c r="CF24" s="93">
        <f>IF($B$6="Region",SUMIFS(Raw!$H:$H,Raw!$A:$A,Geography!$B24,Raw!$G:$G,Geography!CF$6,Raw!$I:$I,Geography!$A$6),IF($B$6="Provider",SUMIFS(Raw!$H:$H,Raw!$A:$A,Geography!$B24,Raw!$G:$G,Geography!CF$6,Raw!$C:$C,Geography!$A$6),SUMIFS(Raw!$H:$H,Raw!$A:$A,Geography!$B24,Raw!$G:$G,Geography!CF$6,Raw!$E:$E,Geography!$A$6)))</f>
        <v>0</v>
      </c>
      <c r="CG24" s="93">
        <f>IF($B$6="Region",SUMIFS(Raw!$H:$H,Raw!$A:$A,Geography!$B24,Raw!$G:$G,Geography!CG$6,Raw!$I:$I,Geography!$A$6),IF($B$6="Provider",SUMIFS(Raw!$H:$H,Raw!$A:$A,Geography!$B24,Raw!$G:$G,Geography!CG$6,Raw!$C:$C,Geography!$A$6),SUMIFS(Raw!$H:$H,Raw!$A:$A,Geography!$B24,Raw!$G:$G,Geography!CG$6,Raw!$E:$E,Geography!$A$6)))</f>
        <v>0</v>
      </c>
      <c r="CH24" s="93">
        <f>IF($B$6="Region",SUMIFS(Raw!$H:$H,Raw!$A:$A,Geography!$B24,Raw!$G:$G,Geography!CH$6,Raw!$I:$I,Geography!$A$6),IF($B$6="Provider",SUMIFS(Raw!$H:$H,Raw!$A:$A,Geography!$B24,Raw!$G:$G,Geography!CH$6,Raw!$C:$C,Geography!$A$6),SUMIFS(Raw!$H:$H,Raw!$A:$A,Geography!$B24,Raw!$G:$G,Geography!CH$6,Raw!$E:$E,Geography!$A$6)))</f>
        <v>0</v>
      </c>
      <c r="CI24" s="93">
        <f>IF($B$6="Region",SUMIFS(Raw!$H:$H,Raw!$A:$A,Geography!$B24,Raw!$G:$G,Geography!CI$6,Raw!$I:$I,Geography!$A$6),IF($B$6="Provider",SUMIFS(Raw!$H:$H,Raw!$A:$A,Geography!$B24,Raw!$G:$G,Geography!CI$6,Raw!$C:$C,Geography!$A$6),SUMIFS(Raw!$H:$H,Raw!$A:$A,Geography!$B24,Raw!$G:$G,Geography!CI$6,Raw!$E:$E,Geography!$A$6)))</f>
        <v>0</v>
      </c>
      <c r="CJ24" s="93">
        <f>IF($B$6="Region",SUMIFS(Raw!$H:$H,Raw!$A:$A,Geography!$B24,Raw!$G:$G,Geography!CJ$6,Raw!$I:$I,Geography!$A$6),IF($B$6="Provider",SUMIFS(Raw!$H:$H,Raw!$A:$A,Geography!$B24,Raw!$G:$G,Geography!CJ$6,Raw!$C:$C,Geography!$A$6),SUMIFS(Raw!$H:$H,Raw!$A:$A,Geography!$B24,Raw!$G:$G,Geography!CJ$6,Raw!$E:$E,Geography!$A$6)))</f>
        <v>0</v>
      </c>
      <c r="CK24" s="93">
        <f>IF($B$6="Region",SUMIFS(Raw!$H:$H,Raw!$A:$A,Geography!$B24,Raw!$G:$G,Geography!CK$6,Raw!$I:$I,Geography!$A$6),IF($B$6="Provider",SUMIFS(Raw!$H:$H,Raw!$A:$A,Geography!$B24,Raw!$G:$G,Geography!CK$6,Raw!$C:$C,Geography!$A$6),SUMIFS(Raw!$H:$H,Raw!$A:$A,Geography!$B24,Raw!$G:$G,Geography!CK$6,Raw!$E:$E,Geography!$A$6)))</f>
        <v>0</v>
      </c>
      <c r="CL24" s="93">
        <f>IF($B$6="Region",SUMIFS(Raw!$H:$H,Raw!$A:$A,Geography!$B24,Raw!$G:$G,Geography!CL$6,Raw!$I:$I,Geography!$A$6),IF($B$6="Provider",SUMIFS(Raw!$H:$H,Raw!$A:$A,Geography!$B24,Raw!$G:$G,Geography!CL$6,Raw!$C:$C,Geography!$A$6),SUMIFS(Raw!$H:$H,Raw!$A:$A,Geography!$B24,Raw!$G:$G,Geography!CL$6,Raw!$E:$E,Geography!$A$6)))</f>
        <v>0</v>
      </c>
      <c r="CM24" s="93">
        <f>IF($B$6="Region",SUMIFS(Raw!$H:$H,Raw!$A:$A,Geography!$B24,Raw!$G:$G,Geography!CM$6,Raw!$I:$I,Geography!$A$6),IF($B$6="Provider",SUMIFS(Raw!$H:$H,Raw!$A:$A,Geography!$B24,Raw!$G:$G,Geography!CM$6,Raw!$C:$C,Geography!$A$6),SUMIFS(Raw!$H:$H,Raw!$A:$A,Geography!$B24,Raw!$G:$G,Geography!CM$6,Raw!$E:$E,Geography!$A$6)))</f>
        <v>0</v>
      </c>
    </row>
    <row r="25" spans="1:91" s="232" customFormat="1" hidden="1" x14ac:dyDescent="0.25">
      <c r="B25" s="14">
        <v>46143</v>
      </c>
      <c r="C25" s="3"/>
      <c r="D25" s="93">
        <f>IF($B$6="Region",SUMIFS(Raw!$H:$H,Raw!$A:$A,Geography!$B25,Raw!$G:$G,Geography!D$6,Raw!$I:$I,Geography!$A$6),IF($B$6="Provider",SUMIFS(Raw!$H:$H,Raw!$A:$A,Geography!$B25,Raw!$G:$G,Geography!D$6,Raw!$C:$C,Geography!$A$6),SUMIFS(Raw!$H:$H,Raw!$A:$A,Geography!$B25,Raw!$G:$G,Geography!D$6,Raw!$E:$E,Geography!$A$6)))</f>
        <v>0</v>
      </c>
      <c r="E25" s="93">
        <f>IF($B$6="Region",SUMIFS(Raw!$H:$H,Raw!$A:$A,Geography!$B25,Raw!$G:$G,Geography!E$6,Raw!$I:$I,Geography!$A$6),IF($B$6="Provider",SUMIFS(Raw!$H:$H,Raw!$A:$A,Geography!$B25,Raw!$G:$G,Geography!E$6,Raw!$C:$C,Geography!$A$6),SUMIFS(Raw!$H:$H,Raw!$A:$A,Geography!$B25,Raw!$G:$G,Geography!E$6,Raw!$E:$E,Geography!$A$6)))</f>
        <v>0</v>
      </c>
      <c r="F25" s="93">
        <f>IF($B$6="Region",SUMIFS(Raw!$H:$H,Raw!$A:$A,Geography!$B25,Raw!$G:$G,Geography!F$6,Raw!$I:$I,Geography!$A$6),IF($B$6="Provider",SUMIFS(Raw!$H:$H,Raw!$A:$A,Geography!$B25,Raw!$G:$G,Geography!F$6,Raw!$C:$C,Geography!$A$6),SUMIFS(Raw!$H:$H,Raw!$A:$A,Geography!$B25,Raw!$G:$G,Geography!F$6,Raw!$E:$E,Geography!$A$6)))</f>
        <v>0</v>
      </c>
      <c r="G25" s="93">
        <f>IF($B$6="Region",SUMIFS(Raw!$H:$H,Raw!$A:$A,Geography!$B25,Raw!$G:$G,Geography!G$6,Raw!$I:$I,Geography!$A$6),IF($B$6="Provider",SUMIFS(Raw!$H:$H,Raw!$A:$A,Geography!$B25,Raw!$G:$G,Geography!G$6,Raw!$C:$C,Geography!$A$6),SUMIFS(Raw!$H:$H,Raw!$A:$A,Geography!$B25,Raw!$G:$G,Geography!G$6,Raw!$E:$E,Geography!$A$6)))</f>
        <v>0</v>
      </c>
      <c r="H25" s="93">
        <f>IF($B$6="Region",SUMIFS(Raw!$H:$H,Raw!$A:$A,Geography!$B25,Raw!$G:$G,Geography!H$6,Raw!$I:$I,Geography!$A$6),IF($B$6="Provider",SUMIFS(Raw!$H:$H,Raw!$A:$A,Geography!$B25,Raw!$G:$G,Geography!H$6,Raw!$C:$C,Geography!$A$6),SUMIFS(Raw!$H:$H,Raw!$A:$A,Geography!$B25,Raw!$G:$G,Geography!H$6,Raw!$E:$E,Geography!$A$6)))</f>
        <v>0</v>
      </c>
      <c r="I25" s="93">
        <f>IF($B$6="Region",SUMIFS(Raw!$H:$H,Raw!$A:$A,Geography!$B25,Raw!$G:$G,Geography!I$6,Raw!$I:$I,Geography!$A$6),IF($B$6="Provider",SUMIFS(Raw!$H:$H,Raw!$A:$A,Geography!$B25,Raw!$G:$G,Geography!I$6,Raw!$C:$C,Geography!$A$6),SUMIFS(Raw!$H:$H,Raw!$A:$A,Geography!$B25,Raw!$G:$G,Geography!I$6,Raw!$E:$E,Geography!$A$6)))</f>
        <v>0</v>
      </c>
      <c r="J25" s="93" t="str">
        <f>IF($B$6="Area", SUMIFS(Raw!$H:$H,Raw!$A:$A,Geography!$B25,Raw!$G:$G,Geography!J$6,Raw!$E:$E,Geography!$A$6), " ")</f>
        <v xml:space="preserve"> </v>
      </c>
      <c r="K25" s="93" t="str">
        <f>IF($B$6="Area", SUMIFS(Raw!$H:$H,Raw!$A:$A,Geography!$B25,Raw!$G:$G,Geography!K$6,Raw!$E:$E,Geography!$A$6), " ")</f>
        <v xml:space="preserve"> </v>
      </c>
      <c r="L25" s="93">
        <f>IF($B$6="Region",SUMIFS(Raw!$H:$H,Raw!$A:$A,Geography!$B25,Raw!$G:$G,Geography!L$6,Raw!$I:$I,Geography!$A$6),IF($B$6="Provider",SUMIFS(Raw!$H:$H,Raw!$A:$A,Geography!$B25,Raw!$G:$G,Geography!L$6,Raw!$C:$C,Geography!$A$6),SUMIFS(Raw!$H:$H,Raw!$A:$A,Geography!$B25,Raw!$G:$G,Geography!L$6,Raw!$E:$E,Geography!$A$6)))</f>
        <v>0</v>
      </c>
      <c r="M25" s="93">
        <f>IF($B$6="Region",SUMIFS(Raw!$H:$H,Raw!$A:$A,Geography!$B25,Raw!$G:$G,Geography!M$6,Raw!$I:$I,Geography!$A$6),IF($B$6="Provider",SUMIFS(Raw!$H:$H,Raw!$A:$A,Geography!$B25,Raw!$G:$G,Geography!M$6,Raw!$C:$C,Geography!$A$6),SUMIFS(Raw!$H:$H,Raw!$A:$A,Geography!$B25,Raw!$G:$G,Geography!M$6,Raw!$E:$E,Geography!$A$6)))</f>
        <v>0</v>
      </c>
      <c r="N25" s="93">
        <f>IF($B$6="Region",SUMIFS(Raw!$H:$H,Raw!$A:$A,Geography!$B25,Raw!$G:$G,Geography!N$6,Raw!$I:$I,Geography!$A$6),IF($B$6="Provider",SUMIFS(Raw!$H:$H,Raw!$A:$A,Geography!$B25,Raw!$G:$G,Geography!N$6,Raw!$C:$C,Geography!$A$6),SUMIFS(Raw!$H:$H,Raw!$A:$A,Geography!$B25,Raw!$G:$G,Geography!N$6,Raw!$E:$E,Geography!$A$6)))</f>
        <v>0</v>
      </c>
      <c r="O25" s="93">
        <f>IF($B$6="Region",SUMIFS(Raw!$H:$H,Raw!$A:$A,Geography!$B25,Raw!$G:$G,Geography!O$6,Raw!$I:$I,Geography!$A$6),IF($B$6="Provider",SUMIFS(Raw!$H:$H,Raw!$A:$A,Geography!$B25,Raw!$G:$G,Geography!O$6,Raw!$C:$C,Geography!$A$6),SUMIFS(Raw!$H:$H,Raw!$A:$A,Geography!$B25,Raw!$G:$G,Geography!O$6,Raw!$E:$E,Geography!$A$6)))</f>
        <v>0</v>
      </c>
      <c r="P25" s="93">
        <f>IF($B$6="Region",SUMIFS(Raw!$H:$H,Raw!$A:$A,Geography!$B25,Raw!$G:$G,Geography!P$6,Raw!$I:$I,Geography!$A$6),IF($B$6="Provider",SUMIFS(Raw!$H:$H,Raw!$A:$A,Geography!$B25,Raw!$G:$G,Geography!P$6,Raw!$C:$C,Geography!$A$6),SUMIFS(Raw!$H:$H,Raw!$A:$A,Geography!$B25,Raw!$G:$G,Geography!P$6,Raw!$E:$E,Geography!$A$6)))</f>
        <v>0</v>
      </c>
      <c r="Q25" s="93">
        <f>IF($B$6="Region",SUMIFS(Raw!$H:$H,Raw!$A:$A,Geography!$B25,Raw!$G:$G,Geography!Q$6,Raw!$I:$I,Geography!$A$6),IF($B$6="Provider",SUMIFS(Raw!$H:$H,Raw!$A:$A,Geography!$B25,Raw!$G:$G,Geography!Q$6,Raw!$C:$C,Geography!$A$6),SUMIFS(Raw!$H:$H,Raw!$A:$A,Geography!$B25,Raw!$G:$G,Geography!Q$6,Raw!$E:$E,Geography!$A$6)))</f>
        <v>0</v>
      </c>
      <c r="R25" s="93">
        <f>IF($B$6="Region",SUMIFS(Raw!$H:$H,Raw!$A:$A,Geography!$B25,Raw!$G:$G,Geography!R$6,Raw!$I:$I,Geography!$A$6),IF($B$6="Provider",SUMIFS(Raw!$H:$H,Raw!$A:$A,Geography!$B25,Raw!$G:$G,Geography!R$6,Raw!$C:$C,Geography!$A$6),SUMIFS(Raw!$H:$H,Raw!$A:$A,Geography!$B25,Raw!$G:$G,Geography!R$6,Raw!$E:$E,Geography!$A$6)))</f>
        <v>0</v>
      </c>
      <c r="S25" s="93">
        <f>IF($B$6="Region",SUMIFS(Raw!$H:$H,Raw!$A:$A,Geography!$B25,Raw!$G:$G,Geography!S$6,Raw!$I:$I,Geography!$A$6),IF($B$6="Provider",SUMIFS(Raw!$H:$H,Raw!$A:$A,Geography!$B25,Raw!$G:$G,Geography!S$6,Raw!$C:$C,Geography!$A$6),SUMIFS(Raw!$H:$H,Raw!$A:$A,Geography!$B25,Raw!$G:$G,Geography!S$6,Raw!$E:$E,Geography!$A$6)))</f>
        <v>0</v>
      </c>
      <c r="T25" s="93">
        <f>IF($B$6="Region",SUMIFS(Raw!$H:$H,Raw!$A:$A,Geography!$B25,Raw!$G:$G,Geography!T$6,Raw!$I:$I,Geography!$A$6),IF($B$6="Provider",SUMIFS(Raw!$H:$H,Raw!$A:$A,Geography!$B25,Raw!$G:$G,Geography!T$6,Raw!$C:$C,Geography!$A$6),SUMIFS(Raw!$H:$H,Raw!$A:$A,Geography!$B25,Raw!$G:$G,Geography!T$6,Raw!$E:$E,Geography!$A$6)))</f>
        <v>0</v>
      </c>
      <c r="U25" s="93">
        <f>IF($B$6="Region",SUMIFS(Raw!$H:$H,Raw!$A:$A,Geography!$B25,Raw!$G:$G,Geography!U$6,Raw!$I:$I,Geography!$A$6),IF($B$6="Provider",SUMIFS(Raw!$H:$H,Raw!$A:$A,Geography!$B25,Raw!$G:$G,Geography!U$6,Raw!$C:$C,Geography!$A$6),SUMIFS(Raw!$H:$H,Raw!$A:$A,Geography!$B25,Raw!$G:$G,Geography!U$6,Raw!$E:$E,Geography!$A$6)))</f>
        <v>0</v>
      </c>
      <c r="V25" s="93">
        <f>IF($B$6="Region",SUMIFS(Raw!$H:$H,Raw!$A:$A,Geography!$B25,Raw!$G:$G,Geography!V$6,Raw!$I:$I,Geography!$A$6),IF($B$6="Provider",SUMIFS(Raw!$H:$H,Raw!$A:$A,Geography!$B25,Raw!$G:$G,Geography!V$6,Raw!$C:$C,Geography!$A$6),SUMIFS(Raw!$H:$H,Raw!$A:$A,Geography!$B25,Raw!$G:$G,Geography!V$6,Raw!$E:$E,Geography!$A$6)))</f>
        <v>0</v>
      </c>
      <c r="W25" s="93">
        <f>IF($B$6="Region",SUMIFS(Raw!$H:$H,Raw!$A:$A,Geography!$B25,Raw!$G:$G,Geography!W$6,Raw!$I:$I,Geography!$A$6),IF($B$6="Provider",SUMIFS(Raw!$H:$H,Raw!$A:$A,Geography!$B25,Raw!$G:$G,Geography!W$6,Raw!$C:$C,Geography!$A$6),SUMIFS(Raw!$H:$H,Raw!$A:$A,Geography!$B25,Raw!$G:$G,Geography!W$6,Raw!$E:$E,Geography!$A$6)))</f>
        <v>0</v>
      </c>
      <c r="X25" s="93">
        <f>IF($B$6="Region",SUMIFS(Raw!$H:$H,Raw!$A:$A,Geography!$B25,Raw!$G:$G,Geography!X$6,Raw!$I:$I,Geography!$A$6),IF($B$6="Provider",SUMIFS(Raw!$H:$H,Raw!$A:$A,Geography!$B25,Raw!$G:$G,Geography!X$6,Raw!$C:$C,Geography!$A$6),SUMIFS(Raw!$H:$H,Raw!$A:$A,Geography!$B25,Raw!$G:$G,Geography!X$6,Raw!$E:$E,Geography!$A$6)))</f>
        <v>0</v>
      </c>
      <c r="Y25" s="93" t="str">
        <f>IF($B$6="Area", SUMIFS(Raw!$H:$H,Raw!$A:$A,Geography!$B25,Raw!$G:$G,Geography!Y$6,Raw!$E:$E,Geography!$A$6), " ")</f>
        <v xml:space="preserve"> </v>
      </c>
      <c r="Z25" s="93" t="str">
        <f>IF($B$6="Area", SUMIFS(Raw!$H:$H,Raw!$A:$A,Geography!$B25,Raw!$G:$G,Geography!Z$6,Raw!$E:$E,Geography!$A$6), " ")</f>
        <v xml:space="preserve"> </v>
      </c>
      <c r="AA25" s="93">
        <f>IF($B$6="Region",SUMIFS(Raw!$H:$H,Raw!$A:$A,Geography!$B25,Raw!$G:$G,Geography!AA$6,Raw!$I:$I,Geography!$A$6),IF($B$6="Provider",SUMIFS(Raw!$H:$H,Raw!$A:$A,Geography!$B25,Raw!$G:$G,Geography!AA$6,Raw!$C:$C,Geography!$A$6),SUMIFS(Raw!$H:$H,Raw!$A:$A,Geography!$B25,Raw!$G:$G,Geography!AA$6,Raw!$E:$E,Geography!$A$6)))</f>
        <v>0</v>
      </c>
      <c r="AB25" s="93">
        <f>IF($B$6="Region",SUMIFS(Raw!$H:$H,Raw!$A:$A,Geography!$B25,Raw!$G:$G,Geography!AB$6,Raw!$I:$I,Geography!$A$6),IF($B$6="Provider",SUMIFS(Raw!$H:$H,Raw!$A:$A,Geography!$B25,Raw!$G:$G,Geography!AB$6,Raw!$C:$C,Geography!$A$6),SUMIFS(Raw!$H:$H,Raw!$A:$A,Geography!$B25,Raw!$G:$G,Geography!AB$6,Raw!$E:$E,Geography!$A$6)))</f>
        <v>0</v>
      </c>
      <c r="AC25" s="93" t="str">
        <f>IF($B$6="Area", SUMIFS(Raw!$H:$H,Raw!$A:$A,Geography!$B25,Raw!$G:$G,Geography!AC$6,Raw!$E:$E,Geography!$A$6), " ")</f>
        <v xml:space="preserve"> </v>
      </c>
      <c r="AD25" s="93" t="str">
        <f>IF($B$6="Area", SUMIFS(Raw!$H:$H,Raw!$A:$A,Geography!$B25,Raw!$G:$G,Geography!AD$6,Raw!$E:$E,Geography!$A$6), " ")</f>
        <v xml:space="preserve"> </v>
      </c>
      <c r="AE25" s="93">
        <f>IF($B$6="Region",SUMIFS(Raw!$H:$H,Raw!$A:$A,Geography!$B25,Raw!$G:$G,Geography!AE$6,Raw!$I:$I,Geography!$A$6),IF($B$6="Provider",SUMIFS(Raw!$H:$H,Raw!$A:$A,Geography!$B25,Raw!$G:$G,Geography!AE$6,Raw!$C:$C,Geography!$A$6),SUMIFS(Raw!$H:$H,Raw!$A:$A,Geography!$B25,Raw!$G:$G,Geography!AE$6,Raw!$E:$E,Geography!$A$6)))</f>
        <v>0</v>
      </c>
      <c r="AF25" s="93">
        <f>IF($B$6="Region",SUMIFS(Raw!$H:$H,Raw!$A:$A,Geography!$B25,Raw!$G:$G,Geography!AF$6,Raw!$I:$I,Geography!$A$6),IF($B$6="Provider",SUMIFS(Raw!$H:$H,Raw!$A:$A,Geography!$B25,Raw!$G:$G,Geography!AF$6,Raw!$C:$C,Geography!$A$6),SUMIFS(Raw!$H:$H,Raw!$A:$A,Geography!$B25,Raw!$G:$G,Geography!AF$6,Raw!$E:$E,Geography!$A$6)))</f>
        <v>0</v>
      </c>
      <c r="AG25" s="93">
        <f>IF($B$6="Region",SUMIFS(Raw!$H:$H,Raw!$A:$A,Geography!$B25,Raw!$G:$G,Geography!AG$6,Raw!$I:$I,Geography!$A$6),IF($B$6="Provider",SUMIFS(Raw!$H:$H,Raw!$A:$A,Geography!$B25,Raw!$G:$G,Geography!AG$6,Raw!$C:$C,Geography!$A$6),SUMIFS(Raw!$H:$H,Raw!$A:$A,Geography!$B25,Raw!$G:$G,Geography!AG$6,Raw!$E:$E,Geography!$A$6)))</f>
        <v>0</v>
      </c>
      <c r="AH25" s="93">
        <f>IF($B$6="Region",SUMIFS(Raw!$H:$H,Raw!$A:$A,Geography!$B25,Raw!$G:$G,Geography!AH$6,Raw!$I:$I,Geography!$A$6),IF($B$6="Provider",SUMIFS(Raw!$H:$H,Raw!$A:$A,Geography!$B25,Raw!$G:$G,Geography!AH$6,Raw!$C:$C,Geography!$A$6),SUMIFS(Raw!$H:$H,Raw!$A:$A,Geography!$B25,Raw!$G:$G,Geography!AH$6,Raw!$E:$E,Geography!$A$6)))</f>
        <v>0</v>
      </c>
      <c r="AI25" s="93">
        <f>IF($B$6="Region",SUMIFS(Raw!$H:$H,Raw!$A:$A,Geography!$B25,Raw!$G:$G,Geography!AI$6,Raw!$I:$I,Geography!$A$6),IF($B$6="Provider",SUMIFS(Raw!$H:$H,Raw!$A:$A,Geography!$B25,Raw!$G:$G,Geography!AI$6,Raw!$C:$C,Geography!$A$6),SUMIFS(Raw!$H:$H,Raw!$A:$A,Geography!$B25,Raw!$G:$G,Geography!AI$6,Raw!$E:$E,Geography!$A$6)))</f>
        <v>0</v>
      </c>
      <c r="AJ25" s="93">
        <f>IF($B$6="Region",SUMIFS(Raw!$H:$H,Raw!$A:$A,Geography!$B25,Raw!$G:$G,Geography!AJ$6,Raw!$I:$I,Geography!$A$6),IF($B$6="Provider",SUMIFS(Raw!$H:$H,Raw!$A:$A,Geography!$B25,Raw!$G:$G,Geography!AJ$6,Raw!$C:$C,Geography!$A$6),SUMIFS(Raw!$H:$H,Raw!$A:$A,Geography!$B25,Raw!$G:$G,Geography!AJ$6,Raw!$E:$E,Geography!$A$6)))</f>
        <v>0</v>
      </c>
      <c r="AK25" s="93">
        <f>IF($B$6="Region",SUMIFS(Raw!$H:$H,Raw!$A:$A,Geography!$B25,Raw!$G:$G,Geography!AK$6,Raw!$I:$I,Geography!$A$6),IF($B$6="Provider",SUMIFS(Raw!$H:$H,Raw!$A:$A,Geography!$B25,Raw!$G:$G,Geography!AK$6,Raw!$C:$C,Geography!$A$6),SUMIFS(Raw!$H:$H,Raw!$A:$A,Geography!$B25,Raw!$G:$G,Geography!AK$6,Raw!$E:$E,Geography!$A$6)))</f>
        <v>0</v>
      </c>
      <c r="AL25" s="93">
        <f>IF($B$6="Region",SUMIFS(Raw!$H:$H,Raw!$A:$A,Geography!$B25,Raw!$G:$G,Geography!AL$6,Raw!$I:$I,Geography!$A$6),IF($B$6="Provider",SUMIFS(Raw!$H:$H,Raw!$A:$A,Geography!$B25,Raw!$G:$G,Geography!AL$6,Raw!$C:$C,Geography!$A$6),SUMIFS(Raw!$H:$H,Raw!$A:$A,Geography!$B25,Raw!$G:$G,Geography!AL$6,Raw!$E:$E,Geography!$A$6)))</f>
        <v>0</v>
      </c>
      <c r="AM25" s="93">
        <f>IF($B$6="Region",SUMIFS(Raw!$H:$H,Raw!$A:$A,Geography!$B25,Raw!$G:$G,Geography!AM$6,Raw!$I:$I,Geography!$A$6),IF($B$6="Provider",SUMIFS(Raw!$H:$H,Raw!$A:$A,Geography!$B25,Raw!$G:$G,Geography!AM$6,Raw!$C:$C,Geography!$A$6),SUMIFS(Raw!$H:$H,Raw!$A:$A,Geography!$B25,Raw!$G:$G,Geography!AM$6,Raw!$E:$E,Geography!$A$6)))</f>
        <v>0</v>
      </c>
      <c r="AN25" s="93">
        <f>IF($B$6="Region",SUMIFS(Raw!$H:$H,Raw!$A:$A,Geography!$B25,Raw!$G:$G,Geography!AN$6,Raw!$I:$I,Geography!$A$6),IF($B$6="Provider",SUMIFS(Raw!$H:$H,Raw!$A:$A,Geography!$B25,Raw!$G:$G,Geography!AN$6,Raw!$C:$C,Geography!$A$6),SUMIFS(Raw!$H:$H,Raw!$A:$A,Geography!$B25,Raw!$G:$G,Geography!AN$6,Raw!$E:$E,Geography!$A$6)))</f>
        <v>0</v>
      </c>
      <c r="AO25" s="93">
        <f>IF($B$6="Region",SUMIFS(Raw!$H:$H,Raw!$A:$A,Geography!$B25,Raw!$G:$G,Geography!AO$6,Raw!$I:$I,Geography!$A$6),IF($B$6="Provider",SUMIFS(Raw!$H:$H,Raw!$A:$A,Geography!$B25,Raw!$G:$G,Geography!AO$6,Raw!$C:$C,Geography!$A$6),SUMIFS(Raw!$H:$H,Raw!$A:$A,Geography!$B25,Raw!$G:$G,Geography!AO$6,Raw!$E:$E,Geography!$A$6)))</f>
        <v>0</v>
      </c>
      <c r="AP25" s="93">
        <f>IF($B$6="Region",SUMIFS(Raw!$H:$H,Raw!$A:$A,Geography!$B25,Raw!$G:$G,Geography!AP$6,Raw!$I:$I,Geography!$A$6),IF($B$6="Provider",SUMIFS(Raw!$H:$H,Raw!$A:$A,Geography!$B25,Raw!$G:$G,Geography!AP$6,Raw!$C:$C,Geography!$A$6),SUMIFS(Raw!$H:$H,Raw!$A:$A,Geography!$B25,Raw!$G:$G,Geography!AP$6,Raw!$E:$E,Geography!$A$6)))</f>
        <v>0</v>
      </c>
      <c r="AQ25" s="93">
        <f>IF($B$6="Region",SUMIFS(Raw!$H:$H,Raw!$A:$A,Geography!$B25,Raw!$G:$G,Geography!AQ$6,Raw!$I:$I,Geography!$A$6),IF($B$6="Provider",SUMIFS(Raw!$H:$H,Raw!$A:$A,Geography!$B25,Raw!$G:$G,Geography!AQ$6,Raw!$C:$C,Geography!$A$6),SUMIFS(Raw!$H:$H,Raw!$A:$A,Geography!$B25,Raw!$G:$G,Geography!AQ$6,Raw!$E:$E,Geography!$A$6)))</f>
        <v>0</v>
      </c>
      <c r="AR25" s="93">
        <f>IF($B$6="Region",SUMIFS(Raw!$H:$H,Raw!$A:$A,Geography!$B25,Raw!$G:$G,Geography!AR$6,Raw!$I:$I,Geography!$A$6),IF($B$6="Provider",SUMIFS(Raw!$H:$H,Raw!$A:$A,Geography!$B25,Raw!$G:$G,Geography!AR$6,Raw!$C:$C,Geography!$A$6),SUMIFS(Raw!$H:$H,Raw!$A:$A,Geography!$B25,Raw!$G:$G,Geography!AR$6,Raw!$E:$E,Geography!$A$6)))</f>
        <v>0</v>
      </c>
      <c r="AS25" s="93">
        <f>IF($B$6="Region",SUMIFS(Raw!$H:$H,Raw!$A:$A,Geography!$B25,Raw!$G:$G,Geography!AS$6,Raw!$I:$I,Geography!$A$6),IF($B$6="Provider",SUMIFS(Raw!$H:$H,Raw!$A:$A,Geography!$B25,Raw!$G:$G,Geography!AS$6,Raw!$C:$C,Geography!$A$6),SUMIFS(Raw!$H:$H,Raw!$A:$A,Geography!$B25,Raw!$G:$G,Geography!AS$6,Raw!$E:$E,Geography!$A$6)))</f>
        <v>0</v>
      </c>
      <c r="AT25" s="93">
        <f>IF($B$6="Region",SUMIFS(Raw!$H:$H,Raw!$A:$A,Geography!$B25,Raw!$G:$G,Geography!AT$6,Raw!$I:$I,Geography!$A$6),IF($B$6="Provider",SUMIFS(Raw!$H:$H,Raw!$A:$A,Geography!$B25,Raw!$G:$G,Geography!AT$6,Raw!$C:$C,Geography!$A$6),SUMIFS(Raw!$H:$H,Raw!$A:$A,Geography!$B25,Raw!$G:$G,Geography!AT$6,Raw!$E:$E,Geography!$A$6)))</f>
        <v>0</v>
      </c>
      <c r="AU25" s="93">
        <f>IF($B$6="Region",SUMIFS(Raw!$H:$H,Raw!$A:$A,Geography!$B25,Raw!$G:$G,Geography!AU$6,Raw!$I:$I,Geography!$A$6),IF($B$6="Provider",SUMIFS(Raw!$H:$H,Raw!$A:$A,Geography!$B25,Raw!$G:$G,Geography!AU$6,Raw!$C:$C,Geography!$A$6),SUMIFS(Raw!$H:$H,Raw!$A:$A,Geography!$B25,Raw!$G:$G,Geography!AU$6,Raw!$E:$E,Geography!$A$6)))</f>
        <v>0</v>
      </c>
      <c r="AV25" s="93">
        <f>IF($B$6="Region",SUMIFS(Raw!$H:$H,Raw!$A:$A,Geography!$B25,Raw!$G:$G,Geography!AV$6,Raw!$I:$I,Geography!$A$6),IF($B$6="Provider",SUMIFS(Raw!$H:$H,Raw!$A:$A,Geography!$B25,Raw!$G:$G,Geography!AV$6,Raw!$C:$C,Geography!$A$6),SUMIFS(Raw!$H:$H,Raw!$A:$A,Geography!$B25,Raw!$G:$G,Geography!AV$6,Raw!$E:$E,Geography!$A$6)))</f>
        <v>0</v>
      </c>
      <c r="AW25" s="93">
        <f>IF($B$6="Region",SUMIFS(Raw!$H:$H,Raw!$A:$A,Geography!$B25,Raw!$G:$G,Geography!AW$6,Raw!$I:$I,Geography!$A$6),IF($B$6="Provider",SUMIFS(Raw!$H:$H,Raw!$A:$A,Geography!$B25,Raw!$G:$G,Geography!AW$6,Raw!$C:$C,Geography!$A$6),SUMIFS(Raw!$H:$H,Raw!$A:$A,Geography!$B25,Raw!$G:$G,Geography!AW$6,Raw!$E:$E,Geography!$A$6)))</f>
        <v>0</v>
      </c>
      <c r="AX25" s="93">
        <f>IF($B$6="Region",SUMIFS(Raw!$H:$H,Raw!$A:$A,Geography!$B25,Raw!$G:$G,Geography!AX$6,Raw!$I:$I,Geography!$A$6),IF($B$6="Provider",SUMIFS(Raw!$H:$H,Raw!$A:$A,Geography!$B25,Raw!$G:$G,Geography!AX$6,Raw!$C:$C,Geography!$A$6),SUMIFS(Raw!$H:$H,Raw!$A:$A,Geography!$B25,Raw!$G:$G,Geography!AX$6,Raw!$E:$E,Geography!$A$6)))</f>
        <v>0</v>
      </c>
      <c r="AY25" s="93">
        <f>IF($B$6="Region",SUMIFS(Raw!$H:$H,Raw!$A:$A,Geography!$B25,Raw!$G:$G,Geography!AY$6,Raw!$I:$I,Geography!$A$6),IF($B$6="Provider",SUMIFS(Raw!$H:$H,Raw!$A:$A,Geography!$B25,Raw!$G:$G,Geography!AY$6,Raw!$C:$C,Geography!$A$6),SUMIFS(Raw!$H:$H,Raw!$A:$A,Geography!$B25,Raw!$G:$G,Geography!AY$6,Raw!$E:$E,Geography!$A$6)))</f>
        <v>0</v>
      </c>
      <c r="AZ25" s="93">
        <f>IF($B$6="Region",SUMIFS(Raw!$H:$H,Raw!$A:$A,Geography!$B25,Raw!$G:$G,Geography!AZ$6,Raw!$I:$I,Geography!$A$6),IF($B$6="Provider",SUMIFS(Raw!$H:$H,Raw!$A:$A,Geography!$B25,Raw!$G:$G,Geography!AZ$6,Raw!$C:$C,Geography!$A$6),SUMIFS(Raw!$H:$H,Raw!$A:$A,Geography!$B25,Raw!$G:$G,Geography!AZ$6,Raw!$E:$E,Geography!$A$6)))</f>
        <v>0</v>
      </c>
      <c r="BA25" s="93">
        <f>IF($B$6="Region",SUMIFS(Raw!$H:$H,Raw!$A:$A,Geography!$B25,Raw!$G:$G,Geography!BA$6,Raw!$I:$I,Geography!$A$6),IF($B$6="Provider",SUMIFS(Raw!$H:$H,Raw!$A:$A,Geography!$B25,Raw!$G:$G,Geography!BA$6,Raw!$C:$C,Geography!$A$6),SUMIFS(Raw!$H:$H,Raw!$A:$A,Geography!$B25,Raw!$G:$G,Geography!BA$6,Raw!$E:$E,Geography!$A$6)))</f>
        <v>0</v>
      </c>
      <c r="BB25" s="93">
        <f>IF($B$6="Region",SUMIFS(Raw!$H:$H,Raw!$A:$A,Geography!$B25,Raw!$G:$G,Geography!BB$6,Raw!$I:$I,Geography!$A$6),IF($B$6="Provider",SUMIFS(Raw!$H:$H,Raw!$A:$A,Geography!$B25,Raw!$G:$G,Geography!BB$6,Raw!$C:$C,Geography!$A$6),SUMIFS(Raw!$H:$H,Raw!$A:$A,Geography!$B25,Raw!$G:$G,Geography!BB$6,Raw!$E:$E,Geography!$A$6)))</f>
        <v>0</v>
      </c>
      <c r="BC25" s="93">
        <f>IF($B$6="Region",SUMIFS(Raw!$H:$H,Raw!$A:$A,Geography!$B25,Raw!$G:$G,Geography!BC$6,Raw!$I:$I,Geography!$A$6),IF($B$6="Provider",SUMIFS(Raw!$H:$H,Raw!$A:$A,Geography!$B25,Raw!$G:$G,Geography!BC$6,Raw!$C:$C,Geography!$A$6),SUMIFS(Raw!$H:$H,Raw!$A:$A,Geography!$B25,Raw!$G:$G,Geography!BC$6,Raw!$E:$E,Geography!$A$6)))</f>
        <v>0</v>
      </c>
      <c r="BD25" s="93">
        <f>IF($B$6="Region",SUMIFS(Raw!$H:$H,Raw!$A:$A,Geography!$B25,Raw!$G:$G,Geography!BD$6,Raw!$I:$I,Geography!$A$6),IF($B$6="Provider",SUMIFS(Raw!$H:$H,Raw!$A:$A,Geography!$B25,Raw!$G:$G,Geography!BD$6,Raw!$C:$C,Geography!$A$6),SUMIFS(Raw!$H:$H,Raw!$A:$A,Geography!$B25,Raw!$G:$G,Geography!BD$6,Raw!$E:$E,Geography!$A$6)))</f>
        <v>0</v>
      </c>
      <c r="BE25" s="93">
        <f>IF($B$6="Region",SUMIFS(Raw!$H:$H,Raw!$A:$A,Geography!$B25,Raw!$G:$G,Geography!BE$6,Raw!$I:$I,Geography!$A$6),IF($B$6="Provider",SUMIFS(Raw!$H:$H,Raw!$A:$A,Geography!$B25,Raw!$G:$G,Geography!BE$6,Raw!$C:$C,Geography!$A$6),SUMIFS(Raw!$H:$H,Raw!$A:$A,Geography!$B25,Raw!$G:$G,Geography!BE$6,Raw!$E:$E,Geography!$A$6)))</f>
        <v>0</v>
      </c>
      <c r="BF25" s="93">
        <f>IF($B$6="Region",SUMIFS(Raw!$H:$H,Raw!$A:$A,Geography!$B25,Raw!$G:$G,Geography!BF$6,Raw!$I:$I,Geography!$A$6),IF($B$6="Provider",SUMIFS(Raw!$H:$H,Raw!$A:$A,Geography!$B25,Raw!$G:$G,Geography!BF$6,Raw!$C:$C,Geography!$A$6),SUMIFS(Raw!$H:$H,Raw!$A:$A,Geography!$B25,Raw!$G:$G,Geography!BF$6,Raw!$E:$E,Geography!$A$6)))</f>
        <v>0</v>
      </c>
      <c r="BG25" s="93">
        <f>IF($B$6="Region",SUMIFS(Raw!$H:$H,Raw!$A:$A,Geography!$B25,Raw!$G:$G,Geography!BG$6,Raw!$I:$I,Geography!$A$6),IF($B$6="Provider",SUMIFS(Raw!$H:$H,Raw!$A:$A,Geography!$B25,Raw!$G:$G,Geography!BG$6,Raw!$C:$C,Geography!$A$6),SUMIFS(Raw!$H:$H,Raw!$A:$A,Geography!$B25,Raw!$G:$G,Geography!BG$6,Raw!$E:$E,Geography!$A$6)))</f>
        <v>0</v>
      </c>
      <c r="BH25" s="93">
        <f>IF($B$6="Region",SUMIFS(Raw!$H:$H,Raw!$A:$A,Geography!$B25,Raw!$G:$G,Geography!BH$6,Raw!$I:$I,Geography!$A$6),IF($B$6="Provider",SUMIFS(Raw!$H:$H,Raw!$A:$A,Geography!$B25,Raw!$G:$G,Geography!BH$6,Raw!$C:$C,Geography!$A$6),SUMIFS(Raw!$H:$H,Raw!$A:$A,Geography!$B25,Raw!$G:$G,Geography!BH$6,Raw!$E:$E,Geography!$A$6)))</f>
        <v>0</v>
      </c>
      <c r="BI25" s="93">
        <f>IF($B$6="Region",SUMIFS(Raw!$H:$H,Raw!$A:$A,Geography!$B25,Raw!$G:$G,Geography!BI$6,Raw!$I:$I,Geography!$A$6),IF($B$6="Provider",SUMIFS(Raw!$H:$H,Raw!$A:$A,Geography!$B25,Raw!$G:$G,Geography!BI$6,Raw!$C:$C,Geography!$A$6),SUMIFS(Raw!$H:$H,Raw!$A:$A,Geography!$B25,Raw!$G:$G,Geography!BI$6,Raw!$E:$E,Geography!$A$6)))</f>
        <v>0</v>
      </c>
      <c r="BJ25" s="93">
        <f>IF($B$6="Region",SUMIFS(Raw!$H:$H,Raw!$A:$A,Geography!$B25,Raw!$G:$G,Geography!BJ$6,Raw!$I:$I,Geography!$A$6),IF($B$6="Provider",SUMIFS(Raw!$H:$H,Raw!$A:$A,Geography!$B25,Raw!$G:$G,Geography!BJ$6,Raw!$C:$C,Geography!$A$6),SUMIFS(Raw!$H:$H,Raw!$A:$A,Geography!$B25,Raw!$G:$G,Geography!BJ$6,Raw!$E:$E,Geography!$A$6)))</f>
        <v>0</v>
      </c>
      <c r="BK25" s="93">
        <f>IF($B$6="Region",SUMIFS(Raw!$H:$H,Raw!$A:$A,Geography!$B25,Raw!$G:$G,Geography!BK$6,Raw!$I:$I,Geography!$A$6),IF($B$6="Provider",SUMIFS(Raw!$H:$H,Raw!$A:$A,Geography!$B25,Raw!$G:$G,Geography!BK$6,Raw!$C:$C,Geography!$A$6),SUMIFS(Raw!$H:$H,Raw!$A:$A,Geography!$B25,Raw!$G:$G,Geography!BK$6,Raw!$E:$E,Geography!$A$6)))</f>
        <v>0</v>
      </c>
      <c r="BL25" s="93">
        <f>IF($B$6="Region",SUMIFS(Raw!$H:$H,Raw!$A:$A,Geography!$B25,Raw!$G:$G,Geography!BL$6,Raw!$I:$I,Geography!$A$6),IF($B$6="Provider",SUMIFS(Raw!$H:$H,Raw!$A:$A,Geography!$B25,Raw!$G:$G,Geography!BL$6,Raw!$C:$C,Geography!$A$6),SUMIFS(Raw!$H:$H,Raw!$A:$A,Geography!$B25,Raw!$G:$G,Geography!BL$6,Raw!$E:$E,Geography!$A$6)))</f>
        <v>0</v>
      </c>
      <c r="BM25" s="93">
        <f>IF($B$6="Region",SUMIFS(Raw!$H:$H,Raw!$A:$A,Geography!$B25,Raw!$G:$G,Geography!BM$6,Raw!$I:$I,Geography!$A$6),IF($B$6="Provider",SUMIFS(Raw!$H:$H,Raw!$A:$A,Geography!$B25,Raw!$G:$G,Geography!BM$6,Raw!$C:$C,Geography!$A$6),SUMIFS(Raw!$H:$H,Raw!$A:$A,Geography!$B25,Raw!$G:$G,Geography!BM$6,Raw!$E:$E,Geography!$A$6)))</f>
        <v>0</v>
      </c>
      <c r="BN25" s="93">
        <f>IF($B$6="Region",SUMIFS(Raw!$H:$H,Raw!$A:$A,Geography!$B25,Raw!$G:$G,Geography!BN$6,Raw!$I:$I,Geography!$A$6),IF($B$6="Provider",SUMIFS(Raw!$H:$H,Raw!$A:$A,Geography!$B25,Raw!$G:$G,Geography!BN$6,Raw!$C:$C,Geography!$A$6),SUMIFS(Raw!$H:$H,Raw!$A:$A,Geography!$B25,Raw!$G:$G,Geography!BN$6,Raw!$E:$E,Geography!$A$6)))</f>
        <v>0</v>
      </c>
      <c r="BO25" s="93">
        <f>IF($B$6="Region",SUMIFS(Raw!$H:$H,Raw!$A:$A,Geography!$B25,Raw!$G:$G,Geography!BO$6,Raw!$I:$I,Geography!$A$6),IF($B$6="Provider",SUMIFS(Raw!$H:$H,Raw!$A:$A,Geography!$B25,Raw!$G:$G,Geography!BO$6,Raw!$C:$C,Geography!$A$6),SUMIFS(Raw!$H:$H,Raw!$A:$A,Geography!$B25,Raw!$G:$G,Geography!BO$6,Raw!$E:$E,Geography!$A$6)))</f>
        <v>0</v>
      </c>
      <c r="BP25" s="93">
        <f>IF($B$6="Region",SUMIFS(Raw!$H:$H,Raw!$A:$A,Geography!$B25,Raw!$G:$G,Geography!BP$6,Raw!$I:$I,Geography!$A$6),IF($B$6="Provider",SUMIFS(Raw!$H:$H,Raw!$A:$A,Geography!$B25,Raw!$G:$G,Geography!BP$6,Raw!$C:$C,Geography!$A$6),SUMIFS(Raw!$H:$H,Raw!$A:$A,Geography!$B25,Raw!$G:$G,Geography!BP$6,Raw!$E:$E,Geography!$A$6)))</f>
        <v>0</v>
      </c>
      <c r="BQ25" s="93">
        <f>IF($B$6="Region",SUMIFS(Raw!$H:$H,Raw!$A:$A,Geography!$B25,Raw!$G:$G,Geography!BQ$6,Raw!$I:$I,Geography!$A$6),IF($B$6="Provider",SUMIFS(Raw!$H:$H,Raw!$A:$A,Geography!$B25,Raw!$G:$G,Geography!BQ$6,Raw!$C:$C,Geography!$A$6),SUMIFS(Raw!$H:$H,Raw!$A:$A,Geography!$B25,Raw!$G:$G,Geography!BQ$6,Raw!$E:$E,Geography!$A$6)))</f>
        <v>0</v>
      </c>
      <c r="BR25" s="93">
        <f>IF($B$6="Region",SUMIFS(Raw!$H:$H,Raw!$A:$A,Geography!$B25,Raw!$G:$G,Geography!BR$6,Raw!$I:$I,Geography!$A$6),IF($B$6="Provider",SUMIFS(Raw!$H:$H,Raw!$A:$A,Geography!$B25,Raw!$G:$G,Geography!BR$6,Raw!$C:$C,Geography!$A$6),SUMIFS(Raw!$H:$H,Raw!$A:$A,Geography!$B25,Raw!$G:$G,Geography!BR$6,Raw!$E:$E,Geography!$A$6)))</f>
        <v>0</v>
      </c>
      <c r="BS25" s="93">
        <f>IF($B$6="Region",SUMIFS(Raw!$H:$H,Raw!$A:$A,Geography!$B25,Raw!$G:$G,Geography!BS$6,Raw!$I:$I,Geography!$A$6),IF($B$6="Provider",SUMIFS(Raw!$H:$H,Raw!$A:$A,Geography!$B25,Raw!$G:$G,Geography!BS$6,Raw!$C:$C,Geography!$A$6),SUMIFS(Raw!$H:$H,Raw!$A:$A,Geography!$B25,Raw!$G:$G,Geography!BS$6,Raw!$E:$E,Geography!$A$6)))</f>
        <v>0</v>
      </c>
      <c r="BT25" s="93">
        <f>IF($B$6="Region",SUMIFS(Raw!$H:$H,Raw!$A:$A,Geography!$B25,Raw!$G:$G,Geography!BT$6,Raw!$I:$I,Geography!$A$6),IF($B$6="Provider",SUMIFS(Raw!$H:$H,Raw!$A:$A,Geography!$B25,Raw!$G:$G,Geography!BT$6,Raw!$C:$C,Geography!$A$6),SUMIFS(Raw!$H:$H,Raw!$A:$A,Geography!$B25,Raw!$G:$G,Geography!BT$6,Raw!$E:$E,Geography!$A$6)))</f>
        <v>0</v>
      </c>
      <c r="BU25" s="93">
        <f>IF($B$6="Region",SUMIFS(Raw!$H:$H,Raw!$A:$A,Geography!$B25,Raw!$G:$G,Geography!BU$6,Raw!$I:$I,Geography!$A$6),IF($B$6="Provider",SUMIFS(Raw!$H:$H,Raw!$A:$A,Geography!$B25,Raw!$G:$G,Geography!BU$6,Raw!$C:$C,Geography!$A$6),SUMIFS(Raw!$H:$H,Raw!$A:$A,Geography!$B25,Raw!$G:$G,Geography!BU$6,Raw!$E:$E,Geography!$A$6)))</f>
        <v>0</v>
      </c>
      <c r="BV25" s="93">
        <f>IF($B$6="Region",SUMIFS(Raw!$H:$H,Raw!$A:$A,Geography!$B25,Raw!$G:$G,Geography!BV$6,Raw!$I:$I,Geography!$A$6),IF($B$6="Provider",SUMIFS(Raw!$H:$H,Raw!$A:$A,Geography!$B25,Raw!$G:$G,Geography!BV$6,Raw!$C:$C,Geography!$A$6),SUMIFS(Raw!$H:$H,Raw!$A:$A,Geography!$B25,Raw!$G:$G,Geography!BV$6,Raw!$E:$E,Geography!$A$6)))</f>
        <v>0</v>
      </c>
      <c r="BW25" s="93">
        <f>IF($B$6="Region",SUMIFS(Raw!$H:$H,Raw!$A:$A,Geography!$B25,Raw!$G:$G,Geography!BW$6,Raw!$I:$I,Geography!$A$6),IF($B$6="Provider",SUMIFS(Raw!$H:$H,Raw!$A:$A,Geography!$B25,Raw!$G:$G,Geography!BW$6,Raw!$C:$C,Geography!$A$6),SUMIFS(Raw!$H:$H,Raw!$A:$A,Geography!$B25,Raw!$G:$G,Geography!BW$6,Raw!$E:$E,Geography!$A$6)))</f>
        <v>0</v>
      </c>
      <c r="BX25" s="93">
        <f>IF($B$6="Region",SUMIFS(Raw!$H:$H,Raw!$A:$A,Geography!$B25,Raw!$G:$G,Geography!BX$6,Raw!$I:$I,Geography!$A$6),IF($B$6="Provider",SUMIFS(Raw!$H:$H,Raw!$A:$A,Geography!$B25,Raw!$G:$G,Geography!BX$6,Raw!$C:$C,Geography!$A$6),SUMIFS(Raw!$H:$H,Raw!$A:$A,Geography!$B25,Raw!$G:$G,Geography!BX$6,Raw!$E:$E,Geography!$A$6)))</f>
        <v>0</v>
      </c>
      <c r="BY25" s="93">
        <f>IF($B$6="Region",SUMIFS(Raw!$H:$H,Raw!$A:$A,Geography!$B25,Raw!$G:$G,Geography!BY$6,Raw!$I:$I,Geography!$A$6),IF($B$6="Provider",SUMIFS(Raw!$H:$H,Raw!$A:$A,Geography!$B25,Raw!$G:$G,Geography!BY$6,Raw!$C:$C,Geography!$A$6),SUMIFS(Raw!$H:$H,Raw!$A:$A,Geography!$B25,Raw!$G:$G,Geography!BY$6,Raw!$E:$E,Geography!$A$6)))</f>
        <v>0</v>
      </c>
      <c r="BZ25" s="93">
        <f>IF($B$6="Region",SUMIFS(Raw!$H:$H,Raw!$A:$A,Geography!$B25,Raw!$G:$G,Geography!BZ$6,Raw!$I:$I,Geography!$A$6),IF($B$6="Provider",SUMIFS(Raw!$H:$H,Raw!$A:$A,Geography!$B25,Raw!$G:$G,Geography!BZ$6,Raw!$C:$C,Geography!$A$6),SUMIFS(Raw!$H:$H,Raw!$A:$A,Geography!$B25,Raw!$G:$G,Geography!BZ$6,Raw!$E:$E,Geography!$A$6)))</f>
        <v>0</v>
      </c>
      <c r="CA25" s="93">
        <f>IF($B$6="Region",SUMIFS(Raw!$H:$H,Raw!$A:$A,Geography!$B25,Raw!$G:$G,Geography!CA$6,Raw!$I:$I,Geography!$A$6),IF($B$6="Provider",SUMIFS(Raw!$H:$H,Raw!$A:$A,Geography!$B25,Raw!$G:$G,Geography!CA$6,Raw!$C:$C,Geography!$A$6),SUMIFS(Raw!$H:$H,Raw!$A:$A,Geography!$B25,Raw!$G:$G,Geography!CA$6,Raw!$E:$E,Geography!$A$6)))</f>
        <v>0</v>
      </c>
      <c r="CB25" s="93">
        <f>IF($B$6="Region",SUMIFS(Raw!$H:$H,Raw!$A:$A,Geography!$B25,Raw!$G:$G,Geography!CB$6,Raw!$I:$I,Geography!$A$6),IF($B$6="Provider",SUMIFS(Raw!$H:$H,Raw!$A:$A,Geography!$B25,Raw!$G:$G,Geography!CB$6,Raw!$C:$C,Geography!$A$6),SUMIFS(Raw!$H:$H,Raw!$A:$A,Geography!$B25,Raw!$G:$G,Geography!CB$6,Raw!$E:$E,Geography!$A$6)))</f>
        <v>0</v>
      </c>
      <c r="CC25" s="93">
        <f>IF($B$6="Region",SUMIFS(Raw!$H:$H,Raw!$A:$A,Geography!$B25,Raw!$G:$G,Geography!CC$6,Raw!$I:$I,Geography!$A$6),IF($B$6="Provider",SUMIFS(Raw!$H:$H,Raw!$A:$A,Geography!$B25,Raw!$G:$G,Geography!CC$6,Raw!$C:$C,Geography!$A$6),SUMIFS(Raw!$H:$H,Raw!$A:$A,Geography!$B25,Raw!$G:$G,Geography!CC$6,Raw!$E:$E,Geography!$A$6)))</f>
        <v>0</v>
      </c>
      <c r="CD25" s="93">
        <f>IF($B$6="Region",SUMIFS(Raw!$H:$H,Raw!$A:$A,Geography!$B25,Raw!$G:$G,Geography!CD$6,Raw!$I:$I,Geography!$A$6),IF($B$6="Provider",SUMIFS(Raw!$H:$H,Raw!$A:$A,Geography!$B25,Raw!$G:$G,Geography!CD$6,Raw!$C:$C,Geography!$A$6),SUMIFS(Raw!$H:$H,Raw!$A:$A,Geography!$B25,Raw!$G:$G,Geography!CD$6,Raw!$E:$E,Geography!$A$6)))</f>
        <v>0</v>
      </c>
      <c r="CE25" s="93">
        <f>IF($B$6="Region",SUMIFS(Raw!$H:$H,Raw!$A:$A,Geography!$B25,Raw!$G:$G,Geography!CE$6,Raw!$I:$I,Geography!$A$6),IF($B$6="Provider",SUMIFS(Raw!$H:$H,Raw!$A:$A,Geography!$B25,Raw!$G:$G,Geography!CE$6,Raw!$C:$C,Geography!$A$6),SUMIFS(Raw!$H:$H,Raw!$A:$A,Geography!$B25,Raw!$G:$G,Geography!CE$6,Raw!$E:$E,Geography!$A$6)))</f>
        <v>0</v>
      </c>
      <c r="CF25" s="93">
        <f>IF($B$6="Region",SUMIFS(Raw!$H:$H,Raw!$A:$A,Geography!$B25,Raw!$G:$G,Geography!CF$6,Raw!$I:$I,Geography!$A$6),IF($B$6="Provider",SUMIFS(Raw!$H:$H,Raw!$A:$A,Geography!$B25,Raw!$G:$G,Geography!CF$6,Raw!$C:$C,Geography!$A$6),SUMIFS(Raw!$H:$H,Raw!$A:$A,Geography!$B25,Raw!$G:$G,Geography!CF$6,Raw!$E:$E,Geography!$A$6)))</f>
        <v>0</v>
      </c>
      <c r="CG25" s="93">
        <f>IF($B$6="Region",SUMIFS(Raw!$H:$H,Raw!$A:$A,Geography!$B25,Raw!$G:$G,Geography!CG$6,Raw!$I:$I,Geography!$A$6),IF($B$6="Provider",SUMIFS(Raw!$H:$H,Raw!$A:$A,Geography!$B25,Raw!$G:$G,Geography!CG$6,Raw!$C:$C,Geography!$A$6),SUMIFS(Raw!$H:$H,Raw!$A:$A,Geography!$B25,Raw!$G:$G,Geography!CG$6,Raw!$E:$E,Geography!$A$6)))</f>
        <v>0</v>
      </c>
      <c r="CH25" s="93">
        <f>IF($B$6="Region",SUMIFS(Raw!$H:$H,Raw!$A:$A,Geography!$B25,Raw!$G:$G,Geography!CH$6,Raw!$I:$I,Geography!$A$6),IF($B$6="Provider",SUMIFS(Raw!$H:$H,Raw!$A:$A,Geography!$B25,Raw!$G:$G,Geography!CH$6,Raw!$C:$C,Geography!$A$6),SUMIFS(Raw!$H:$H,Raw!$A:$A,Geography!$B25,Raw!$G:$G,Geography!CH$6,Raw!$E:$E,Geography!$A$6)))</f>
        <v>0</v>
      </c>
      <c r="CI25" s="93">
        <f>IF($B$6="Region",SUMIFS(Raw!$H:$H,Raw!$A:$A,Geography!$B25,Raw!$G:$G,Geography!CI$6,Raw!$I:$I,Geography!$A$6),IF($B$6="Provider",SUMIFS(Raw!$H:$H,Raw!$A:$A,Geography!$B25,Raw!$G:$G,Geography!CI$6,Raw!$C:$C,Geography!$A$6),SUMIFS(Raw!$H:$H,Raw!$A:$A,Geography!$B25,Raw!$G:$G,Geography!CI$6,Raw!$E:$E,Geography!$A$6)))</f>
        <v>0</v>
      </c>
      <c r="CJ25" s="93">
        <f>IF($B$6="Region",SUMIFS(Raw!$H:$H,Raw!$A:$A,Geography!$B25,Raw!$G:$G,Geography!CJ$6,Raw!$I:$I,Geography!$A$6),IF($B$6="Provider",SUMIFS(Raw!$H:$H,Raw!$A:$A,Geography!$B25,Raw!$G:$G,Geography!CJ$6,Raw!$C:$C,Geography!$A$6),SUMIFS(Raw!$H:$H,Raw!$A:$A,Geography!$B25,Raw!$G:$G,Geography!CJ$6,Raw!$E:$E,Geography!$A$6)))</f>
        <v>0</v>
      </c>
      <c r="CK25" s="93">
        <f>IF($B$6="Region",SUMIFS(Raw!$H:$H,Raw!$A:$A,Geography!$B25,Raw!$G:$G,Geography!CK$6,Raw!$I:$I,Geography!$A$6),IF($B$6="Provider",SUMIFS(Raw!$H:$H,Raw!$A:$A,Geography!$B25,Raw!$G:$G,Geography!CK$6,Raw!$C:$C,Geography!$A$6),SUMIFS(Raw!$H:$H,Raw!$A:$A,Geography!$B25,Raw!$G:$G,Geography!CK$6,Raw!$E:$E,Geography!$A$6)))</f>
        <v>0</v>
      </c>
      <c r="CL25" s="93">
        <f>IF($B$6="Region",SUMIFS(Raw!$H:$H,Raw!$A:$A,Geography!$B25,Raw!$G:$G,Geography!CL$6,Raw!$I:$I,Geography!$A$6),IF($B$6="Provider",SUMIFS(Raw!$H:$H,Raw!$A:$A,Geography!$B25,Raw!$G:$G,Geography!CL$6,Raw!$C:$C,Geography!$A$6),SUMIFS(Raw!$H:$H,Raw!$A:$A,Geography!$B25,Raw!$G:$G,Geography!CL$6,Raw!$E:$E,Geography!$A$6)))</f>
        <v>0</v>
      </c>
      <c r="CM25" s="93">
        <f>IF($B$6="Region",SUMIFS(Raw!$H:$H,Raw!$A:$A,Geography!$B25,Raw!$G:$G,Geography!CM$6,Raw!$I:$I,Geography!$A$6),IF($B$6="Provider",SUMIFS(Raw!$H:$H,Raw!$A:$A,Geography!$B25,Raw!$G:$G,Geography!CM$6,Raw!$C:$C,Geography!$A$6),SUMIFS(Raw!$H:$H,Raw!$A:$A,Geography!$B25,Raw!$G:$G,Geography!CM$6,Raw!$E:$E,Geography!$A$6)))</f>
        <v>0</v>
      </c>
    </row>
    <row r="26" spans="1:91" s="232" customFormat="1" ht="12.5" hidden="1" customHeight="1" x14ac:dyDescent="0.25">
      <c r="B26" s="14">
        <v>46174</v>
      </c>
      <c r="C26" s="3"/>
      <c r="D26" s="93">
        <f>IF($B$6="Region",SUMIFS(Raw!$H:$H,Raw!$A:$A,Geography!$B26,Raw!$G:$G,Geography!D$6,Raw!$I:$I,Geography!$A$6),IF($B$6="Provider",SUMIFS(Raw!$H:$H,Raw!$A:$A,Geography!$B26,Raw!$G:$G,Geography!D$6,Raw!$C:$C,Geography!$A$6),SUMIFS(Raw!$H:$H,Raw!$A:$A,Geography!$B26,Raw!$G:$G,Geography!D$6,Raw!$E:$E,Geography!$A$6)))</f>
        <v>0</v>
      </c>
      <c r="E26" s="93">
        <f>IF($B$6="Region",SUMIFS(Raw!$H:$H,Raw!$A:$A,Geography!$B26,Raw!$G:$G,Geography!E$6,Raw!$I:$I,Geography!$A$6),IF($B$6="Provider",SUMIFS(Raw!$H:$H,Raw!$A:$A,Geography!$B26,Raw!$G:$G,Geography!E$6,Raw!$C:$C,Geography!$A$6),SUMIFS(Raw!$H:$H,Raw!$A:$A,Geography!$B26,Raw!$G:$G,Geography!E$6,Raw!$E:$E,Geography!$A$6)))</f>
        <v>0</v>
      </c>
      <c r="F26" s="93">
        <f>IF($B$6="Region",SUMIFS(Raw!$H:$H,Raw!$A:$A,Geography!$B26,Raw!$G:$G,Geography!F$6,Raw!$I:$I,Geography!$A$6),IF($B$6="Provider",SUMIFS(Raw!$H:$H,Raw!$A:$A,Geography!$B26,Raw!$G:$G,Geography!F$6,Raw!$C:$C,Geography!$A$6),SUMIFS(Raw!$H:$H,Raw!$A:$A,Geography!$B26,Raw!$G:$G,Geography!F$6,Raw!$E:$E,Geography!$A$6)))</f>
        <v>0</v>
      </c>
      <c r="G26" s="93">
        <f>IF($B$6="Region",SUMIFS(Raw!$H:$H,Raw!$A:$A,Geography!$B26,Raw!$G:$G,Geography!G$6,Raw!$I:$I,Geography!$A$6),IF($B$6="Provider",SUMIFS(Raw!$H:$H,Raw!$A:$A,Geography!$B26,Raw!$G:$G,Geography!G$6,Raw!$C:$C,Geography!$A$6),SUMIFS(Raw!$H:$H,Raw!$A:$A,Geography!$B26,Raw!$G:$G,Geography!G$6,Raw!$E:$E,Geography!$A$6)))</f>
        <v>0</v>
      </c>
      <c r="H26" s="93">
        <f>IF($B$6="Region",SUMIFS(Raw!$H:$H,Raw!$A:$A,Geography!$B26,Raw!$G:$G,Geography!H$6,Raw!$I:$I,Geography!$A$6),IF($B$6="Provider",SUMIFS(Raw!$H:$H,Raw!$A:$A,Geography!$B26,Raw!$G:$G,Geography!H$6,Raw!$C:$C,Geography!$A$6),SUMIFS(Raw!$H:$H,Raw!$A:$A,Geography!$B26,Raw!$G:$G,Geography!H$6,Raw!$E:$E,Geography!$A$6)))</f>
        <v>0</v>
      </c>
      <c r="I26" s="93">
        <f>IF($B$6="Region",SUMIFS(Raw!$H:$H,Raw!$A:$A,Geography!$B26,Raw!$G:$G,Geography!I$6,Raw!$I:$I,Geography!$A$6),IF($B$6="Provider",SUMIFS(Raw!$H:$H,Raw!$A:$A,Geography!$B26,Raw!$G:$G,Geography!I$6,Raw!$C:$C,Geography!$A$6),SUMIFS(Raw!$H:$H,Raw!$A:$A,Geography!$B26,Raw!$G:$G,Geography!I$6,Raw!$E:$E,Geography!$A$6)))</f>
        <v>0</v>
      </c>
      <c r="J26" s="93" t="str">
        <f>IF($B$6="Area", SUMIFS(Raw!$H:$H,Raw!$A:$A,Geography!$B26,Raw!$G:$G,Geography!J$6,Raw!$E:$E,Geography!$A$6), " ")</f>
        <v xml:space="preserve"> </v>
      </c>
      <c r="K26" s="93" t="str">
        <f>IF($B$6="Area", SUMIFS(Raw!$H:$H,Raw!$A:$A,Geography!$B26,Raw!$G:$G,Geography!K$6,Raw!$E:$E,Geography!$A$6), " ")</f>
        <v xml:space="preserve"> </v>
      </c>
      <c r="L26" s="93">
        <f>IF($B$6="Region",SUMIFS(Raw!$H:$H,Raw!$A:$A,Geography!$B26,Raw!$G:$G,Geography!L$6,Raw!$I:$I,Geography!$A$6),IF($B$6="Provider",SUMIFS(Raw!$H:$H,Raw!$A:$A,Geography!$B26,Raw!$G:$G,Geography!L$6,Raw!$C:$C,Geography!$A$6),SUMIFS(Raw!$H:$H,Raw!$A:$A,Geography!$B26,Raw!$G:$G,Geography!L$6,Raw!$E:$E,Geography!$A$6)))</f>
        <v>0</v>
      </c>
      <c r="M26" s="93">
        <f>IF($B$6="Region",SUMIFS(Raw!$H:$H,Raw!$A:$A,Geography!$B26,Raw!$G:$G,Geography!M$6,Raw!$I:$I,Geography!$A$6),IF($B$6="Provider",SUMIFS(Raw!$H:$H,Raw!$A:$A,Geography!$B26,Raw!$G:$G,Geography!M$6,Raw!$C:$C,Geography!$A$6),SUMIFS(Raw!$H:$H,Raw!$A:$A,Geography!$B26,Raw!$G:$G,Geography!M$6,Raw!$E:$E,Geography!$A$6)))</f>
        <v>0</v>
      </c>
      <c r="N26" s="93">
        <f>IF($B$6="Region",SUMIFS(Raw!$H:$H,Raw!$A:$A,Geography!$B26,Raw!$G:$G,Geography!N$6,Raw!$I:$I,Geography!$A$6),IF($B$6="Provider",SUMIFS(Raw!$H:$H,Raw!$A:$A,Geography!$B26,Raw!$G:$G,Geography!N$6,Raw!$C:$C,Geography!$A$6),SUMIFS(Raw!$H:$H,Raw!$A:$A,Geography!$B26,Raw!$G:$G,Geography!N$6,Raw!$E:$E,Geography!$A$6)))</f>
        <v>0</v>
      </c>
      <c r="O26" s="93">
        <f>IF($B$6="Region",SUMIFS(Raw!$H:$H,Raw!$A:$A,Geography!$B26,Raw!$G:$G,Geography!O$6,Raw!$I:$I,Geography!$A$6),IF($B$6="Provider",SUMIFS(Raw!$H:$H,Raw!$A:$A,Geography!$B26,Raw!$G:$G,Geography!O$6,Raw!$C:$C,Geography!$A$6),SUMIFS(Raw!$H:$H,Raw!$A:$A,Geography!$B26,Raw!$G:$G,Geography!O$6,Raw!$E:$E,Geography!$A$6)))</f>
        <v>0</v>
      </c>
      <c r="P26" s="93">
        <f>IF($B$6="Region",SUMIFS(Raw!$H:$H,Raw!$A:$A,Geography!$B26,Raw!$G:$G,Geography!P$6,Raw!$I:$I,Geography!$A$6),IF($B$6="Provider",SUMIFS(Raw!$H:$H,Raw!$A:$A,Geography!$B26,Raw!$G:$G,Geography!P$6,Raw!$C:$C,Geography!$A$6),SUMIFS(Raw!$H:$H,Raw!$A:$A,Geography!$B26,Raw!$G:$G,Geography!P$6,Raw!$E:$E,Geography!$A$6)))</f>
        <v>0</v>
      </c>
      <c r="Q26" s="93">
        <f>IF($B$6="Region",SUMIFS(Raw!$H:$H,Raw!$A:$A,Geography!$B26,Raw!$G:$G,Geography!Q$6,Raw!$I:$I,Geography!$A$6),IF($B$6="Provider",SUMIFS(Raw!$H:$H,Raw!$A:$A,Geography!$B26,Raw!$G:$G,Geography!Q$6,Raw!$C:$C,Geography!$A$6),SUMIFS(Raw!$H:$H,Raw!$A:$A,Geography!$B26,Raw!$G:$G,Geography!Q$6,Raw!$E:$E,Geography!$A$6)))</f>
        <v>0</v>
      </c>
      <c r="R26" s="93">
        <f>IF($B$6="Region",SUMIFS(Raw!$H:$H,Raw!$A:$A,Geography!$B26,Raw!$G:$G,Geography!R$6,Raw!$I:$I,Geography!$A$6),IF($B$6="Provider",SUMIFS(Raw!$H:$H,Raw!$A:$A,Geography!$B26,Raw!$G:$G,Geography!R$6,Raw!$C:$C,Geography!$A$6),SUMIFS(Raw!$H:$H,Raw!$A:$A,Geography!$B26,Raw!$G:$G,Geography!R$6,Raw!$E:$E,Geography!$A$6)))</f>
        <v>0</v>
      </c>
      <c r="S26" s="93">
        <f>IF($B$6="Region",SUMIFS(Raw!$H:$H,Raw!$A:$A,Geography!$B26,Raw!$G:$G,Geography!S$6,Raw!$I:$I,Geography!$A$6),IF($B$6="Provider",SUMIFS(Raw!$H:$H,Raw!$A:$A,Geography!$B26,Raw!$G:$G,Geography!S$6,Raw!$C:$C,Geography!$A$6),SUMIFS(Raw!$H:$H,Raw!$A:$A,Geography!$B26,Raw!$G:$G,Geography!S$6,Raw!$E:$E,Geography!$A$6)))</f>
        <v>0</v>
      </c>
      <c r="T26" s="93">
        <f>IF($B$6="Region",SUMIFS(Raw!$H:$H,Raw!$A:$A,Geography!$B26,Raw!$G:$G,Geography!T$6,Raw!$I:$I,Geography!$A$6),IF($B$6="Provider",SUMIFS(Raw!$H:$H,Raw!$A:$A,Geography!$B26,Raw!$G:$G,Geography!T$6,Raw!$C:$C,Geography!$A$6),SUMIFS(Raw!$H:$H,Raw!$A:$A,Geography!$B26,Raw!$G:$G,Geography!T$6,Raw!$E:$E,Geography!$A$6)))</f>
        <v>0</v>
      </c>
      <c r="U26" s="93">
        <f>IF($B$6="Region",SUMIFS(Raw!$H:$H,Raw!$A:$A,Geography!$B26,Raw!$G:$G,Geography!U$6,Raw!$I:$I,Geography!$A$6),IF($B$6="Provider",SUMIFS(Raw!$H:$H,Raw!$A:$A,Geography!$B26,Raw!$G:$G,Geography!U$6,Raw!$C:$C,Geography!$A$6),SUMIFS(Raw!$H:$H,Raw!$A:$A,Geography!$B26,Raw!$G:$G,Geography!U$6,Raw!$E:$E,Geography!$A$6)))</f>
        <v>0</v>
      </c>
      <c r="V26" s="93">
        <f>IF($B$6="Region",SUMIFS(Raw!$H:$H,Raw!$A:$A,Geography!$B26,Raw!$G:$G,Geography!V$6,Raw!$I:$I,Geography!$A$6),IF($B$6="Provider",SUMIFS(Raw!$H:$H,Raw!$A:$A,Geography!$B26,Raw!$G:$G,Geography!V$6,Raw!$C:$C,Geography!$A$6),SUMIFS(Raw!$H:$H,Raw!$A:$A,Geography!$B26,Raw!$G:$G,Geography!V$6,Raw!$E:$E,Geography!$A$6)))</f>
        <v>0</v>
      </c>
      <c r="W26" s="93">
        <f>IF($B$6="Region",SUMIFS(Raw!$H:$H,Raw!$A:$A,Geography!$B26,Raw!$G:$G,Geography!W$6,Raw!$I:$I,Geography!$A$6),IF($B$6="Provider",SUMIFS(Raw!$H:$H,Raw!$A:$A,Geography!$B26,Raw!$G:$G,Geography!W$6,Raw!$C:$C,Geography!$A$6),SUMIFS(Raw!$H:$H,Raw!$A:$A,Geography!$B26,Raw!$G:$G,Geography!W$6,Raw!$E:$E,Geography!$A$6)))</f>
        <v>0</v>
      </c>
      <c r="X26" s="93">
        <f>IF($B$6="Region",SUMIFS(Raw!$H:$H,Raw!$A:$A,Geography!$B26,Raw!$G:$G,Geography!X$6,Raw!$I:$I,Geography!$A$6),IF($B$6="Provider",SUMIFS(Raw!$H:$H,Raw!$A:$A,Geography!$B26,Raw!$G:$G,Geography!X$6,Raw!$C:$C,Geography!$A$6),SUMIFS(Raw!$H:$H,Raw!$A:$A,Geography!$B26,Raw!$G:$G,Geography!X$6,Raw!$E:$E,Geography!$A$6)))</f>
        <v>0</v>
      </c>
      <c r="Y26" s="93" t="str">
        <f>IF($B$6="Area", SUMIFS(Raw!$H:$H,Raw!$A:$A,Geography!$B26,Raw!$G:$G,Geography!Y$6,Raw!$E:$E,Geography!$A$6), " ")</f>
        <v xml:space="preserve"> </v>
      </c>
      <c r="Z26" s="93" t="str">
        <f>IF($B$6="Area", SUMIFS(Raw!$H:$H,Raw!$A:$A,Geography!$B26,Raw!$G:$G,Geography!Z$6,Raw!$E:$E,Geography!$A$6), " ")</f>
        <v xml:space="preserve"> </v>
      </c>
      <c r="AA26" s="93">
        <f>IF($B$6="Region",SUMIFS(Raw!$H:$H,Raw!$A:$A,Geography!$B26,Raw!$G:$G,Geography!AA$6,Raw!$I:$I,Geography!$A$6),IF($B$6="Provider",SUMIFS(Raw!$H:$H,Raw!$A:$A,Geography!$B26,Raw!$G:$G,Geography!AA$6,Raw!$C:$C,Geography!$A$6),SUMIFS(Raw!$H:$H,Raw!$A:$A,Geography!$B26,Raw!$G:$G,Geography!AA$6,Raw!$E:$E,Geography!$A$6)))</f>
        <v>0</v>
      </c>
      <c r="AB26" s="93">
        <f>IF($B$6="Region",SUMIFS(Raw!$H:$H,Raw!$A:$A,Geography!$B26,Raw!$G:$G,Geography!AB$6,Raw!$I:$I,Geography!$A$6),IF($B$6="Provider",SUMIFS(Raw!$H:$H,Raw!$A:$A,Geography!$B26,Raw!$G:$G,Geography!AB$6,Raw!$C:$C,Geography!$A$6),SUMIFS(Raw!$H:$H,Raw!$A:$A,Geography!$B26,Raw!$G:$G,Geography!AB$6,Raw!$E:$E,Geography!$A$6)))</f>
        <v>0</v>
      </c>
      <c r="AC26" s="93" t="str">
        <f>IF($B$6="Area", SUMIFS(Raw!$H:$H,Raw!$A:$A,Geography!$B26,Raw!$G:$G,Geography!AC$6,Raw!$E:$E,Geography!$A$6), " ")</f>
        <v xml:space="preserve"> </v>
      </c>
      <c r="AD26" s="93" t="str">
        <f>IF($B$6="Area", SUMIFS(Raw!$H:$H,Raw!$A:$A,Geography!$B26,Raw!$G:$G,Geography!AD$6,Raw!$E:$E,Geography!$A$6), " ")</f>
        <v xml:space="preserve"> </v>
      </c>
      <c r="AE26" s="93">
        <f>IF($B$6="Region",SUMIFS(Raw!$H:$H,Raw!$A:$A,Geography!$B26,Raw!$G:$G,Geography!AE$6,Raw!$I:$I,Geography!$A$6),IF($B$6="Provider",SUMIFS(Raw!$H:$H,Raw!$A:$A,Geography!$B26,Raw!$G:$G,Geography!AE$6,Raw!$C:$C,Geography!$A$6),SUMIFS(Raw!$H:$H,Raw!$A:$A,Geography!$B26,Raw!$G:$G,Geography!AE$6,Raw!$E:$E,Geography!$A$6)))</f>
        <v>0</v>
      </c>
      <c r="AF26" s="93">
        <f>IF($B$6="Region",SUMIFS(Raw!$H:$H,Raw!$A:$A,Geography!$B26,Raw!$G:$G,Geography!AF$6,Raw!$I:$I,Geography!$A$6),IF($B$6="Provider",SUMIFS(Raw!$H:$H,Raw!$A:$A,Geography!$B26,Raw!$G:$G,Geography!AF$6,Raw!$C:$C,Geography!$A$6),SUMIFS(Raw!$H:$H,Raw!$A:$A,Geography!$B26,Raw!$G:$G,Geography!AF$6,Raw!$E:$E,Geography!$A$6)))</f>
        <v>0</v>
      </c>
      <c r="AG26" s="93">
        <f>IF($B$6="Region",SUMIFS(Raw!$H:$H,Raw!$A:$A,Geography!$B26,Raw!$G:$G,Geography!AG$6,Raw!$I:$I,Geography!$A$6),IF($B$6="Provider",SUMIFS(Raw!$H:$H,Raw!$A:$A,Geography!$B26,Raw!$G:$G,Geography!AG$6,Raw!$C:$C,Geography!$A$6),SUMIFS(Raw!$H:$H,Raw!$A:$A,Geography!$B26,Raw!$G:$G,Geography!AG$6,Raw!$E:$E,Geography!$A$6)))</f>
        <v>0</v>
      </c>
      <c r="AH26" s="93">
        <f>IF($B$6="Region",SUMIFS(Raw!$H:$H,Raw!$A:$A,Geography!$B26,Raw!$G:$G,Geography!AH$6,Raw!$I:$I,Geography!$A$6),IF($B$6="Provider",SUMIFS(Raw!$H:$H,Raw!$A:$A,Geography!$B26,Raw!$G:$G,Geography!AH$6,Raw!$C:$C,Geography!$A$6),SUMIFS(Raw!$H:$H,Raw!$A:$A,Geography!$B26,Raw!$G:$G,Geography!AH$6,Raw!$E:$E,Geography!$A$6)))</f>
        <v>0</v>
      </c>
      <c r="AI26" s="93">
        <f>IF($B$6="Region",SUMIFS(Raw!$H:$H,Raw!$A:$A,Geography!$B26,Raw!$G:$G,Geography!AI$6,Raw!$I:$I,Geography!$A$6),IF($B$6="Provider",SUMIFS(Raw!$H:$H,Raw!$A:$A,Geography!$B26,Raw!$G:$G,Geography!AI$6,Raw!$C:$C,Geography!$A$6),SUMIFS(Raw!$H:$H,Raw!$A:$A,Geography!$B26,Raw!$G:$G,Geography!AI$6,Raw!$E:$E,Geography!$A$6)))</f>
        <v>0</v>
      </c>
      <c r="AJ26" s="93">
        <f>IF($B$6="Region",SUMIFS(Raw!$H:$H,Raw!$A:$A,Geography!$B26,Raw!$G:$G,Geography!AJ$6,Raw!$I:$I,Geography!$A$6),IF($B$6="Provider",SUMIFS(Raw!$H:$H,Raw!$A:$A,Geography!$B26,Raw!$G:$G,Geography!AJ$6,Raw!$C:$C,Geography!$A$6),SUMIFS(Raw!$H:$H,Raw!$A:$A,Geography!$B26,Raw!$G:$G,Geography!AJ$6,Raw!$E:$E,Geography!$A$6)))</f>
        <v>0</v>
      </c>
      <c r="AK26" s="93">
        <f>IF($B$6="Region",SUMIFS(Raw!$H:$H,Raw!$A:$A,Geography!$B26,Raw!$G:$G,Geography!AK$6,Raw!$I:$I,Geography!$A$6),IF($B$6="Provider",SUMIFS(Raw!$H:$H,Raw!$A:$A,Geography!$B26,Raw!$G:$G,Geography!AK$6,Raw!$C:$C,Geography!$A$6),SUMIFS(Raw!$H:$H,Raw!$A:$A,Geography!$B26,Raw!$G:$G,Geography!AK$6,Raw!$E:$E,Geography!$A$6)))</f>
        <v>0</v>
      </c>
      <c r="AL26" s="93">
        <f>IF($B$6="Region",SUMIFS(Raw!$H:$H,Raw!$A:$A,Geography!$B26,Raw!$G:$G,Geography!AL$6,Raw!$I:$I,Geography!$A$6),IF($B$6="Provider",SUMIFS(Raw!$H:$H,Raw!$A:$A,Geography!$B26,Raw!$G:$G,Geography!AL$6,Raw!$C:$C,Geography!$A$6),SUMIFS(Raw!$H:$H,Raw!$A:$A,Geography!$B26,Raw!$G:$G,Geography!AL$6,Raw!$E:$E,Geography!$A$6)))</f>
        <v>0</v>
      </c>
      <c r="AM26" s="93">
        <f>IF($B$6="Region",SUMIFS(Raw!$H:$H,Raw!$A:$A,Geography!$B26,Raw!$G:$G,Geography!AM$6,Raw!$I:$I,Geography!$A$6),IF($B$6="Provider",SUMIFS(Raw!$H:$H,Raw!$A:$A,Geography!$B26,Raw!$G:$G,Geography!AM$6,Raw!$C:$C,Geography!$A$6),SUMIFS(Raw!$H:$H,Raw!$A:$A,Geography!$B26,Raw!$G:$G,Geography!AM$6,Raw!$E:$E,Geography!$A$6)))</f>
        <v>0</v>
      </c>
      <c r="AN26" s="93">
        <f>IF($B$6="Region",SUMIFS(Raw!$H:$H,Raw!$A:$A,Geography!$B26,Raw!$G:$G,Geography!AN$6,Raw!$I:$I,Geography!$A$6),IF($B$6="Provider",SUMIFS(Raw!$H:$H,Raw!$A:$A,Geography!$B26,Raw!$G:$G,Geography!AN$6,Raw!$C:$C,Geography!$A$6),SUMIFS(Raw!$H:$H,Raw!$A:$A,Geography!$B26,Raw!$G:$G,Geography!AN$6,Raw!$E:$E,Geography!$A$6)))</f>
        <v>0</v>
      </c>
      <c r="AO26" s="93">
        <f>IF($B$6="Region",SUMIFS(Raw!$H:$H,Raw!$A:$A,Geography!$B26,Raw!$G:$G,Geography!AO$6,Raw!$I:$I,Geography!$A$6),IF($B$6="Provider",SUMIFS(Raw!$H:$H,Raw!$A:$A,Geography!$B26,Raw!$G:$G,Geography!AO$6,Raw!$C:$C,Geography!$A$6),SUMIFS(Raw!$H:$H,Raw!$A:$A,Geography!$B26,Raw!$G:$G,Geography!AO$6,Raw!$E:$E,Geography!$A$6)))</f>
        <v>0</v>
      </c>
      <c r="AP26" s="93">
        <f>IF($B$6="Region",SUMIFS(Raw!$H:$H,Raw!$A:$A,Geography!$B26,Raw!$G:$G,Geography!AP$6,Raw!$I:$I,Geography!$A$6),IF($B$6="Provider",SUMIFS(Raw!$H:$H,Raw!$A:$A,Geography!$B26,Raw!$G:$G,Geography!AP$6,Raw!$C:$C,Geography!$A$6),SUMIFS(Raw!$H:$H,Raw!$A:$A,Geography!$B26,Raw!$G:$G,Geography!AP$6,Raw!$E:$E,Geography!$A$6)))</f>
        <v>0</v>
      </c>
      <c r="AQ26" s="93">
        <f>IF($B$6="Region",SUMIFS(Raw!$H:$H,Raw!$A:$A,Geography!$B26,Raw!$G:$G,Geography!AQ$6,Raw!$I:$I,Geography!$A$6),IF($B$6="Provider",SUMIFS(Raw!$H:$H,Raw!$A:$A,Geography!$B26,Raw!$G:$G,Geography!AQ$6,Raw!$C:$C,Geography!$A$6),SUMIFS(Raw!$H:$H,Raw!$A:$A,Geography!$B26,Raw!$G:$G,Geography!AQ$6,Raw!$E:$E,Geography!$A$6)))</f>
        <v>0</v>
      </c>
      <c r="AR26" s="93">
        <f>IF($B$6="Region",SUMIFS(Raw!$H:$H,Raw!$A:$A,Geography!$B26,Raw!$G:$G,Geography!AR$6,Raw!$I:$I,Geography!$A$6),IF($B$6="Provider",SUMIFS(Raw!$H:$H,Raw!$A:$A,Geography!$B26,Raw!$G:$G,Geography!AR$6,Raw!$C:$C,Geography!$A$6),SUMIFS(Raw!$H:$H,Raw!$A:$A,Geography!$B26,Raw!$G:$G,Geography!AR$6,Raw!$E:$E,Geography!$A$6)))</f>
        <v>0</v>
      </c>
      <c r="AS26" s="93">
        <f>IF($B$6="Region",SUMIFS(Raw!$H:$H,Raw!$A:$A,Geography!$B26,Raw!$G:$G,Geography!AS$6,Raw!$I:$I,Geography!$A$6),IF($B$6="Provider",SUMIFS(Raw!$H:$H,Raw!$A:$A,Geography!$B26,Raw!$G:$G,Geography!AS$6,Raw!$C:$C,Geography!$A$6),SUMIFS(Raw!$H:$H,Raw!$A:$A,Geography!$B26,Raw!$G:$G,Geography!AS$6,Raw!$E:$E,Geography!$A$6)))</f>
        <v>0</v>
      </c>
      <c r="AT26" s="93">
        <f>IF($B$6="Region",SUMIFS(Raw!$H:$H,Raw!$A:$A,Geography!$B26,Raw!$G:$G,Geography!AT$6,Raw!$I:$I,Geography!$A$6),IF($B$6="Provider",SUMIFS(Raw!$H:$H,Raw!$A:$A,Geography!$B26,Raw!$G:$G,Geography!AT$6,Raw!$C:$C,Geography!$A$6),SUMIFS(Raw!$H:$H,Raw!$A:$A,Geography!$B26,Raw!$G:$G,Geography!AT$6,Raw!$E:$E,Geography!$A$6)))</f>
        <v>0</v>
      </c>
      <c r="AU26" s="93">
        <f>IF($B$6="Region",SUMIFS(Raw!$H:$H,Raw!$A:$A,Geography!$B26,Raw!$G:$G,Geography!AU$6,Raw!$I:$I,Geography!$A$6),IF($B$6="Provider",SUMIFS(Raw!$H:$H,Raw!$A:$A,Geography!$B26,Raw!$G:$G,Geography!AU$6,Raw!$C:$C,Geography!$A$6),SUMIFS(Raw!$H:$H,Raw!$A:$A,Geography!$B26,Raw!$G:$G,Geography!AU$6,Raw!$E:$E,Geography!$A$6)))</f>
        <v>0</v>
      </c>
      <c r="AV26" s="93">
        <f>IF($B$6="Region",SUMIFS(Raw!$H:$H,Raw!$A:$A,Geography!$B26,Raw!$G:$G,Geography!AV$6,Raw!$I:$I,Geography!$A$6),IF($B$6="Provider",SUMIFS(Raw!$H:$H,Raw!$A:$A,Geography!$B26,Raw!$G:$G,Geography!AV$6,Raw!$C:$C,Geography!$A$6),SUMIFS(Raw!$H:$H,Raw!$A:$A,Geography!$B26,Raw!$G:$G,Geography!AV$6,Raw!$E:$E,Geography!$A$6)))</f>
        <v>0</v>
      </c>
      <c r="AW26" s="93">
        <f>IF($B$6="Region",SUMIFS(Raw!$H:$H,Raw!$A:$A,Geography!$B26,Raw!$G:$G,Geography!AW$6,Raw!$I:$I,Geography!$A$6),IF($B$6="Provider",SUMIFS(Raw!$H:$H,Raw!$A:$A,Geography!$B26,Raw!$G:$G,Geography!AW$6,Raw!$C:$C,Geography!$A$6),SUMIFS(Raw!$H:$H,Raw!$A:$A,Geography!$B26,Raw!$G:$G,Geography!AW$6,Raw!$E:$E,Geography!$A$6)))</f>
        <v>0</v>
      </c>
      <c r="AX26" s="93">
        <f>IF($B$6="Region",SUMIFS(Raw!$H:$H,Raw!$A:$A,Geography!$B26,Raw!$G:$G,Geography!AX$6,Raw!$I:$I,Geography!$A$6),IF($B$6="Provider",SUMIFS(Raw!$H:$H,Raw!$A:$A,Geography!$B26,Raw!$G:$G,Geography!AX$6,Raw!$C:$C,Geography!$A$6),SUMIFS(Raw!$H:$H,Raw!$A:$A,Geography!$B26,Raw!$G:$G,Geography!AX$6,Raw!$E:$E,Geography!$A$6)))</f>
        <v>0</v>
      </c>
      <c r="AY26" s="93">
        <f>IF($B$6="Region",SUMIFS(Raw!$H:$H,Raw!$A:$A,Geography!$B26,Raw!$G:$G,Geography!AY$6,Raw!$I:$I,Geography!$A$6),IF($B$6="Provider",SUMIFS(Raw!$H:$H,Raw!$A:$A,Geography!$B26,Raw!$G:$G,Geography!AY$6,Raw!$C:$C,Geography!$A$6),SUMIFS(Raw!$H:$H,Raw!$A:$A,Geography!$B26,Raw!$G:$G,Geography!AY$6,Raw!$E:$E,Geography!$A$6)))</f>
        <v>0</v>
      </c>
      <c r="AZ26" s="93">
        <f>IF($B$6="Region",SUMIFS(Raw!$H:$H,Raw!$A:$A,Geography!$B26,Raw!$G:$G,Geography!AZ$6,Raw!$I:$I,Geography!$A$6),IF($B$6="Provider",SUMIFS(Raw!$H:$H,Raw!$A:$A,Geography!$B26,Raw!$G:$G,Geography!AZ$6,Raw!$C:$C,Geography!$A$6),SUMIFS(Raw!$H:$H,Raw!$A:$A,Geography!$B26,Raw!$G:$G,Geography!AZ$6,Raw!$E:$E,Geography!$A$6)))</f>
        <v>0</v>
      </c>
      <c r="BA26" s="93">
        <f>IF($B$6="Region",SUMIFS(Raw!$H:$H,Raw!$A:$A,Geography!$B26,Raw!$G:$G,Geography!BA$6,Raw!$I:$I,Geography!$A$6),IF($B$6="Provider",SUMIFS(Raw!$H:$H,Raw!$A:$A,Geography!$B26,Raw!$G:$G,Geography!BA$6,Raw!$C:$C,Geography!$A$6),SUMIFS(Raw!$H:$H,Raw!$A:$A,Geography!$B26,Raw!$G:$G,Geography!BA$6,Raw!$E:$E,Geography!$A$6)))</f>
        <v>0</v>
      </c>
      <c r="BB26" s="93">
        <f>IF($B$6="Region",SUMIFS(Raw!$H:$H,Raw!$A:$A,Geography!$B26,Raw!$G:$G,Geography!BB$6,Raw!$I:$I,Geography!$A$6),IF($B$6="Provider",SUMIFS(Raw!$H:$H,Raw!$A:$A,Geography!$B26,Raw!$G:$G,Geography!BB$6,Raw!$C:$C,Geography!$A$6),SUMIFS(Raw!$H:$H,Raw!$A:$A,Geography!$B26,Raw!$G:$G,Geography!BB$6,Raw!$E:$E,Geography!$A$6)))</f>
        <v>0</v>
      </c>
      <c r="BC26" s="93">
        <f>IF($B$6="Region",SUMIFS(Raw!$H:$H,Raw!$A:$A,Geography!$B26,Raw!$G:$G,Geography!BC$6,Raw!$I:$I,Geography!$A$6),IF($B$6="Provider",SUMIFS(Raw!$H:$H,Raw!$A:$A,Geography!$B26,Raw!$G:$G,Geography!BC$6,Raw!$C:$C,Geography!$A$6),SUMIFS(Raw!$H:$H,Raw!$A:$A,Geography!$B26,Raw!$G:$G,Geography!BC$6,Raw!$E:$E,Geography!$A$6)))</f>
        <v>0</v>
      </c>
      <c r="BD26" s="93">
        <f>IF($B$6="Region",SUMIFS(Raw!$H:$H,Raw!$A:$A,Geography!$B26,Raw!$G:$G,Geography!BD$6,Raw!$I:$I,Geography!$A$6),IF($B$6="Provider",SUMIFS(Raw!$H:$H,Raw!$A:$A,Geography!$B26,Raw!$G:$G,Geography!BD$6,Raw!$C:$C,Geography!$A$6),SUMIFS(Raw!$H:$H,Raw!$A:$A,Geography!$B26,Raw!$G:$G,Geography!BD$6,Raw!$E:$E,Geography!$A$6)))</f>
        <v>0</v>
      </c>
      <c r="BE26" s="93">
        <f>IF($B$6="Region",SUMIFS(Raw!$H:$H,Raw!$A:$A,Geography!$B26,Raw!$G:$G,Geography!BE$6,Raw!$I:$I,Geography!$A$6),IF($B$6="Provider",SUMIFS(Raw!$H:$H,Raw!$A:$A,Geography!$B26,Raw!$G:$G,Geography!BE$6,Raw!$C:$C,Geography!$A$6),SUMIFS(Raw!$H:$H,Raw!$A:$A,Geography!$B26,Raw!$G:$G,Geography!BE$6,Raw!$E:$E,Geography!$A$6)))</f>
        <v>0</v>
      </c>
      <c r="BF26" s="93">
        <f>IF($B$6="Region",SUMIFS(Raw!$H:$H,Raw!$A:$A,Geography!$B26,Raw!$G:$G,Geography!BF$6,Raw!$I:$I,Geography!$A$6),IF($B$6="Provider",SUMIFS(Raw!$H:$H,Raw!$A:$A,Geography!$B26,Raw!$G:$G,Geography!BF$6,Raw!$C:$C,Geography!$A$6),SUMIFS(Raw!$H:$H,Raw!$A:$A,Geography!$B26,Raw!$G:$G,Geography!BF$6,Raw!$E:$E,Geography!$A$6)))</f>
        <v>0</v>
      </c>
      <c r="BG26" s="93">
        <f>IF($B$6="Region",SUMIFS(Raw!$H:$H,Raw!$A:$A,Geography!$B26,Raw!$G:$G,Geography!BG$6,Raw!$I:$I,Geography!$A$6),IF($B$6="Provider",SUMIFS(Raw!$H:$H,Raw!$A:$A,Geography!$B26,Raw!$G:$G,Geography!BG$6,Raw!$C:$C,Geography!$A$6),SUMIFS(Raw!$H:$H,Raw!$A:$A,Geography!$B26,Raw!$G:$G,Geography!BG$6,Raw!$E:$E,Geography!$A$6)))</f>
        <v>0</v>
      </c>
      <c r="BH26" s="93">
        <f>IF($B$6="Region",SUMIFS(Raw!$H:$H,Raw!$A:$A,Geography!$B26,Raw!$G:$G,Geography!BH$6,Raw!$I:$I,Geography!$A$6),IF($B$6="Provider",SUMIFS(Raw!$H:$H,Raw!$A:$A,Geography!$B26,Raw!$G:$G,Geography!BH$6,Raw!$C:$C,Geography!$A$6),SUMIFS(Raw!$H:$H,Raw!$A:$A,Geography!$B26,Raw!$G:$G,Geography!BH$6,Raw!$E:$E,Geography!$A$6)))</f>
        <v>0</v>
      </c>
      <c r="BI26" s="93">
        <f>IF($B$6="Region",SUMIFS(Raw!$H:$H,Raw!$A:$A,Geography!$B26,Raw!$G:$G,Geography!BI$6,Raw!$I:$I,Geography!$A$6),IF($B$6="Provider",SUMIFS(Raw!$H:$H,Raw!$A:$A,Geography!$B26,Raw!$G:$G,Geography!BI$6,Raw!$C:$C,Geography!$A$6),SUMIFS(Raw!$H:$H,Raw!$A:$A,Geography!$B26,Raw!$G:$G,Geography!BI$6,Raw!$E:$E,Geography!$A$6)))</f>
        <v>0</v>
      </c>
      <c r="BJ26" s="93">
        <f>IF($B$6="Region",SUMIFS(Raw!$H:$H,Raw!$A:$A,Geography!$B26,Raw!$G:$G,Geography!BJ$6,Raw!$I:$I,Geography!$A$6),IF($B$6="Provider",SUMIFS(Raw!$H:$H,Raw!$A:$A,Geography!$B26,Raw!$G:$G,Geography!BJ$6,Raw!$C:$C,Geography!$A$6),SUMIFS(Raw!$H:$H,Raw!$A:$A,Geography!$B26,Raw!$G:$G,Geography!BJ$6,Raw!$E:$E,Geography!$A$6)))</f>
        <v>0</v>
      </c>
      <c r="BK26" s="93">
        <f>IF($B$6="Region",SUMIFS(Raw!$H:$H,Raw!$A:$A,Geography!$B26,Raw!$G:$G,Geography!BK$6,Raw!$I:$I,Geography!$A$6),IF($B$6="Provider",SUMIFS(Raw!$H:$H,Raw!$A:$A,Geography!$B26,Raw!$G:$G,Geography!BK$6,Raw!$C:$C,Geography!$A$6),SUMIFS(Raw!$H:$H,Raw!$A:$A,Geography!$B26,Raw!$G:$G,Geography!BK$6,Raw!$E:$E,Geography!$A$6)))</f>
        <v>0</v>
      </c>
      <c r="BL26" s="93">
        <f>IF($B$6="Region",SUMIFS(Raw!$H:$H,Raw!$A:$A,Geography!$B26,Raw!$G:$G,Geography!BL$6,Raw!$I:$I,Geography!$A$6),IF($B$6="Provider",SUMIFS(Raw!$H:$H,Raw!$A:$A,Geography!$B26,Raw!$G:$G,Geography!BL$6,Raw!$C:$C,Geography!$A$6),SUMIFS(Raw!$H:$H,Raw!$A:$A,Geography!$B26,Raw!$G:$G,Geography!BL$6,Raw!$E:$E,Geography!$A$6)))</f>
        <v>0</v>
      </c>
      <c r="BM26" s="93">
        <f>IF($B$6="Region",SUMIFS(Raw!$H:$H,Raw!$A:$A,Geography!$B26,Raw!$G:$G,Geography!BM$6,Raw!$I:$I,Geography!$A$6),IF($B$6="Provider",SUMIFS(Raw!$H:$H,Raw!$A:$A,Geography!$B26,Raw!$G:$G,Geography!BM$6,Raw!$C:$C,Geography!$A$6),SUMIFS(Raw!$H:$H,Raw!$A:$A,Geography!$B26,Raw!$G:$G,Geography!BM$6,Raw!$E:$E,Geography!$A$6)))</f>
        <v>0</v>
      </c>
      <c r="BN26" s="93">
        <f>IF($B$6="Region",SUMIFS(Raw!$H:$H,Raw!$A:$A,Geography!$B26,Raw!$G:$G,Geography!BN$6,Raw!$I:$I,Geography!$A$6),IF($B$6="Provider",SUMIFS(Raw!$H:$H,Raw!$A:$A,Geography!$B26,Raw!$G:$G,Geography!BN$6,Raw!$C:$C,Geography!$A$6),SUMIFS(Raw!$H:$H,Raw!$A:$A,Geography!$B26,Raw!$G:$G,Geography!BN$6,Raw!$E:$E,Geography!$A$6)))</f>
        <v>0</v>
      </c>
      <c r="BO26" s="93">
        <f>IF($B$6="Region",SUMIFS(Raw!$H:$H,Raw!$A:$A,Geography!$B26,Raw!$G:$G,Geography!BO$6,Raw!$I:$I,Geography!$A$6),IF($B$6="Provider",SUMIFS(Raw!$H:$H,Raw!$A:$A,Geography!$B26,Raw!$G:$G,Geography!BO$6,Raw!$C:$C,Geography!$A$6),SUMIFS(Raw!$H:$H,Raw!$A:$A,Geography!$B26,Raw!$G:$G,Geography!BO$6,Raw!$E:$E,Geography!$A$6)))</f>
        <v>0</v>
      </c>
      <c r="BP26" s="93">
        <f>IF($B$6="Region",SUMIFS(Raw!$H:$H,Raw!$A:$A,Geography!$B26,Raw!$G:$G,Geography!BP$6,Raw!$I:$I,Geography!$A$6),IF($B$6="Provider",SUMIFS(Raw!$H:$H,Raw!$A:$A,Geography!$B26,Raw!$G:$G,Geography!BP$6,Raw!$C:$C,Geography!$A$6),SUMIFS(Raw!$H:$H,Raw!$A:$A,Geography!$B26,Raw!$G:$G,Geography!BP$6,Raw!$E:$E,Geography!$A$6)))</f>
        <v>0</v>
      </c>
      <c r="BQ26" s="93">
        <f>IF($B$6="Region",SUMIFS(Raw!$H:$H,Raw!$A:$A,Geography!$B26,Raw!$G:$G,Geography!BQ$6,Raw!$I:$I,Geography!$A$6),IF($B$6="Provider",SUMIFS(Raw!$H:$H,Raw!$A:$A,Geography!$B26,Raw!$G:$G,Geography!BQ$6,Raw!$C:$C,Geography!$A$6),SUMIFS(Raw!$H:$H,Raw!$A:$A,Geography!$B26,Raw!$G:$G,Geography!BQ$6,Raw!$E:$E,Geography!$A$6)))</f>
        <v>0</v>
      </c>
      <c r="BR26" s="93">
        <f>IF($B$6="Region",SUMIFS(Raw!$H:$H,Raw!$A:$A,Geography!$B26,Raw!$G:$G,Geography!BR$6,Raw!$I:$I,Geography!$A$6),IF($B$6="Provider",SUMIFS(Raw!$H:$H,Raw!$A:$A,Geography!$B26,Raw!$G:$G,Geography!BR$6,Raw!$C:$C,Geography!$A$6),SUMIFS(Raw!$H:$H,Raw!$A:$A,Geography!$B26,Raw!$G:$G,Geography!BR$6,Raw!$E:$E,Geography!$A$6)))</f>
        <v>0</v>
      </c>
      <c r="BS26" s="93">
        <f>IF($B$6="Region",SUMIFS(Raw!$H:$H,Raw!$A:$A,Geography!$B26,Raw!$G:$G,Geography!BS$6,Raw!$I:$I,Geography!$A$6),IF($B$6="Provider",SUMIFS(Raw!$H:$H,Raw!$A:$A,Geography!$B26,Raw!$G:$G,Geography!BS$6,Raw!$C:$C,Geography!$A$6),SUMIFS(Raw!$H:$H,Raw!$A:$A,Geography!$B26,Raw!$G:$G,Geography!BS$6,Raw!$E:$E,Geography!$A$6)))</f>
        <v>0</v>
      </c>
      <c r="BT26" s="93">
        <f>IF($B$6="Region",SUMIFS(Raw!$H:$H,Raw!$A:$A,Geography!$B26,Raw!$G:$G,Geography!BT$6,Raw!$I:$I,Geography!$A$6),IF($B$6="Provider",SUMIFS(Raw!$H:$H,Raw!$A:$A,Geography!$B26,Raw!$G:$G,Geography!BT$6,Raw!$C:$C,Geography!$A$6),SUMIFS(Raw!$H:$H,Raw!$A:$A,Geography!$B26,Raw!$G:$G,Geography!BT$6,Raw!$E:$E,Geography!$A$6)))</f>
        <v>0</v>
      </c>
      <c r="BU26" s="93">
        <f>IF($B$6="Region",SUMIFS(Raw!$H:$H,Raw!$A:$A,Geography!$B26,Raw!$G:$G,Geography!BU$6,Raw!$I:$I,Geography!$A$6),IF($B$6="Provider",SUMIFS(Raw!$H:$H,Raw!$A:$A,Geography!$B26,Raw!$G:$G,Geography!BU$6,Raw!$C:$C,Geography!$A$6),SUMIFS(Raw!$H:$H,Raw!$A:$A,Geography!$B26,Raw!$G:$G,Geography!BU$6,Raw!$E:$E,Geography!$A$6)))</f>
        <v>0</v>
      </c>
      <c r="BV26" s="93">
        <f>IF($B$6="Region",SUMIFS(Raw!$H:$H,Raw!$A:$A,Geography!$B26,Raw!$G:$G,Geography!BV$6,Raw!$I:$I,Geography!$A$6),IF($B$6="Provider",SUMIFS(Raw!$H:$H,Raw!$A:$A,Geography!$B26,Raw!$G:$G,Geography!BV$6,Raw!$C:$C,Geography!$A$6),SUMIFS(Raw!$H:$H,Raw!$A:$A,Geography!$B26,Raw!$G:$G,Geography!BV$6,Raw!$E:$E,Geography!$A$6)))</f>
        <v>0</v>
      </c>
      <c r="BW26" s="93">
        <f>IF($B$6="Region",SUMIFS(Raw!$H:$H,Raw!$A:$A,Geography!$B26,Raw!$G:$G,Geography!BW$6,Raw!$I:$I,Geography!$A$6),IF($B$6="Provider",SUMIFS(Raw!$H:$H,Raw!$A:$A,Geography!$B26,Raw!$G:$G,Geography!BW$6,Raw!$C:$C,Geography!$A$6),SUMIFS(Raw!$H:$H,Raw!$A:$A,Geography!$B26,Raw!$G:$G,Geography!BW$6,Raw!$E:$E,Geography!$A$6)))</f>
        <v>0</v>
      </c>
      <c r="BX26" s="93">
        <f>IF($B$6="Region",SUMIFS(Raw!$H:$H,Raw!$A:$A,Geography!$B26,Raw!$G:$G,Geography!BX$6,Raw!$I:$I,Geography!$A$6),IF($B$6="Provider",SUMIFS(Raw!$H:$H,Raw!$A:$A,Geography!$B26,Raw!$G:$G,Geography!BX$6,Raw!$C:$C,Geography!$A$6),SUMIFS(Raw!$H:$H,Raw!$A:$A,Geography!$B26,Raw!$G:$G,Geography!BX$6,Raw!$E:$E,Geography!$A$6)))</f>
        <v>0</v>
      </c>
      <c r="BY26" s="93">
        <f>IF($B$6="Region",SUMIFS(Raw!$H:$H,Raw!$A:$A,Geography!$B26,Raw!$G:$G,Geography!BY$6,Raw!$I:$I,Geography!$A$6),IF($B$6="Provider",SUMIFS(Raw!$H:$H,Raw!$A:$A,Geography!$B26,Raw!$G:$G,Geography!BY$6,Raw!$C:$C,Geography!$A$6),SUMIFS(Raw!$H:$H,Raw!$A:$A,Geography!$B26,Raw!$G:$G,Geography!BY$6,Raw!$E:$E,Geography!$A$6)))</f>
        <v>0</v>
      </c>
      <c r="BZ26" s="93">
        <f>IF($B$6="Region",SUMIFS(Raw!$H:$H,Raw!$A:$A,Geography!$B26,Raw!$G:$G,Geography!BZ$6,Raw!$I:$I,Geography!$A$6),IF($B$6="Provider",SUMIFS(Raw!$H:$H,Raw!$A:$A,Geography!$B26,Raw!$G:$G,Geography!BZ$6,Raw!$C:$C,Geography!$A$6),SUMIFS(Raw!$H:$H,Raw!$A:$A,Geography!$B26,Raw!$G:$G,Geography!BZ$6,Raw!$E:$E,Geography!$A$6)))</f>
        <v>0</v>
      </c>
      <c r="CA26" s="93">
        <f>IF($B$6="Region",SUMIFS(Raw!$H:$H,Raw!$A:$A,Geography!$B26,Raw!$G:$G,Geography!CA$6,Raw!$I:$I,Geography!$A$6),IF($B$6="Provider",SUMIFS(Raw!$H:$H,Raw!$A:$A,Geography!$B26,Raw!$G:$G,Geography!CA$6,Raw!$C:$C,Geography!$A$6),SUMIFS(Raw!$H:$H,Raw!$A:$A,Geography!$B26,Raw!$G:$G,Geography!CA$6,Raw!$E:$E,Geography!$A$6)))</f>
        <v>0</v>
      </c>
      <c r="CB26" s="93">
        <f>IF($B$6="Region",SUMIFS(Raw!$H:$H,Raw!$A:$A,Geography!$B26,Raw!$G:$G,Geography!CB$6,Raw!$I:$I,Geography!$A$6),IF($B$6="Provider",SUMIFS(Raw!$H:$H,Raw!$A:$A,Geography!$B26,Raw!$G:$G,Geography!CB$6,Raw!$C:$C,Geography!$A$6),SUMIFS(Raw!$H:$H,Raw!$A:$A,Geography!$B26,Raw!$G:$G,Geography!CB$6,Raw!$E:$E,Geography!$A$6)))</f>
        <v>0</v>
      </c>
      <c r="CC26" s="93">
        <f>IF($B$6="Region",SUMIFS(Raw!$H:$H,Raw!$A:$A,Geography!$B26,Raw!$G:$G,Geography!CC$6,Raw!$I:$I,Geography!$A$6),IF($B$6="Provider",SUMIFS(Raw!$H:$H,Raw!$A:$A,Geography!$B26,Raw!$G:$G,Geography!CC$6,Raw!$C:$C,Geography!$A$6),SUMIFS(Raw!$H:$H,Raw!$A:$A,Geography!$B26,Raw!$G:$G,Geography!CC$6,Raw!$E:$E,Geography!$A$6)))</f>
        <v>0</v>
      </c>
      <c r="CD26" s="93">
        <f>IF($B$6="Region",SUMIFS(Raw!$H:$H,Raw!$A:$A,Geography!$B26,Raw!$G:$G,Geography!CD$6,Raw!$I:$I,Geography!$A$6),IF($B$6="Provider",SUMIFS(Raw!$H:$H,Raw!$A:$A,Geography!$B26,Raw!$G:$G,Geography!CD$6,Raw!$C:$C,Geography!$A$6),SUMIFS(Raw!$H:$H,Raw!$A:$A,Geography!$B26,Raw!$G:$G,Geography!CD$6,Raw!$E:$E,Geography!$A$6)))</f>
        <v>0</v>
      </c>
      <c r="CE26" s="93">
        <f>IF($B$6="Region",SUMIFS(Raw!$H:$H,Raw!$A:$A,Geography!$B26,Raw!$G:$G,Geography!CE$6,Raw!$I:$I,Geography!$A$6),IF($B$6="Provider",SUMIFS(Raw!$H:$H,Raw!$A:$A,Geography!$B26,Raw!$G:$G,Geography!CE$6,Raw!$C:$C,Geography!$A$6),SUMIFS(Raw!$H:$H,Raw!$A:$A,Geography!$B26,Raw!$G:$G,Geography!CE$6,Raw!$E:$E,Geography!$A$6)))</f>
        <v>0</v>
      </c>
      <c r="CF26" s="93">
        <f>IF($B$6="Region",SUMIFS(Raw!$H:$H,Raw!$A:$A,Geography!$B26,Raw!$G:$G,Geography!CF$6,Raw!$I:$I,Geography!$A$6),IF($B$6="Provider",SUMIFS(Raw!$H:$H,Raw!$A:$A,Geography!$B26,Raw!$G:$G,Geography!CF$6,Raw!$C:$C,Geography!$A$6),SUMIFS(Raw!$H:$H,Raw!$A:$A,Geography!$B26,Raw!$G:$G,Geography!CF$6,Raw!$E:$E,Geography!$A$6)))</f>
        <v>0</v>
      </c>
      <c r="CG26" s="93">
        <f>IF($B$6="Region",SUMIFS(Raw!$H:$H,Raw!$A:$A,Geography!$B26,Raw!$G:$G,Geography!CG$6,Raw!$I:$I,Geography!$A$6),IF($B$6="Provider",SUMIFS(Raw!$H:$H,Raw!$A:$A,Geography!$B26,Raw!$G:$G,Geography!CG$6,Raw!$C:$C,Geography!$A$6),SUMIFS(Raw!$H:$H,Raw!$A:$A,Geography!$B26,Raw!$G:$G,Geography!CG$6,Raw!$E:$E,Geography!$A$6)))</f>
        <v>0</v>
      </c>
      <c r="CH26" s="93">
        <f>IF($B$6="Region",SUMIFS(Raw!$H:$H,Raw!$A:$A,Geography!$B26,Raw!$G:$G,Geography!CH$6,Raw!$I:$I,Geography!$A$6),IF($B$6="Provider",SUMIFS(Raw!$H:$H,Raw!$A:$A,Geography!$B26,Raw!$G:$G,Geography!CH$6,Raw!$C:$C,Geography!$A$6),SUMIFS(Raw!$H:$H,Raw!$A:$A,Geography!$B26,Raw!$G:$G,Geography!CH$6,Raw!$E:$E,Geography!$A$6)))</f>
        <v>0</v>
      </c>
      <c r="CI26" s="93">
        <f>IF($B$6="Region",SUMIFS(Raw!$H:$H,Raw!$A:$A,Geography!$B26,Raw!$G:$G,Geography!CI$6,Raw!$I:$I,Geography!$A$6),IF($B$6="Provider",SUMIFS(Raw!$H:$H,Raw!$A:$A,Geography!$B26,Raw!$G:$G,Geography!CI$6,Raw!$C:$C,Geography!$A$6),SUMIFS(Raw!$H:$H,Raw!$A:$A,Geography!$B26,Raw!$G:$G,Geography!CI$6,Raw!$E:$E,Geography!$A$6)))</f>
        <v>0</v>
      </c>
      <c r="CJ26" s="93">
        <f>IF($B$6="Region",SUMIFS(Raw!$H:$H,Raw!$A:$A,Geography!$B26,Raw!$G:$G,Geography!CJ$6,Raw!$I:$I,Geography!$A$6),IF($B$6="Provider",SUMIFS(Raw!$H:$H,Raw!$A:$A,Geography!$B26,Raw!$G:$G,Geography!CJ$6,Raw!$C:$C,Geography!$A$6),SUMIFS(Raw!$H:$H,Raw!$A:$A,Geography!$B26,Raw!$G:$G,Geography!CJ$6,Raw!$E:$E,Geography!$A$6)))</f>
        <v>0</v>
      </c>
      <c r="CK26" s="93">
        <f>IF($B$6="Region",SUMIFS(Raw!$H:$H,Raw!$A:$A,Geography!$B26,Raw!$G:$G,Geography!CK$6,Raw!$I:$I,Geography!$A$6),IF($B$6="Provider",SUMIFS(Raw!$H:$H,Raw!$A:$A,Geography!$B26,Raw!$G:$G,Geography!CK$6,Raw!$C:$C,Geography!$A$6),SUMIFS(Raw!$H:$H,Raw!$A:$A,Geography!$B26,Raw!$G:$G,Geography!CK$6,Raw!$E:$E,Geography!$A$6)))</f>
        <v>0</v>
      </c>
      <c r="CL26" s="93">
        <f>IF($B$6="Region",SUMIFS(Raw!$H:$H,Raw!$A:$A,Geography!$B26,Raw!$G:$G,Geography!CL$6,Raw!$I:$I,Geography!$A$6),IF($B$6="Provider",SUMIFS(Raw!$H:$H,Raw!$A:$A,Geography!$B26,Raw!$G:$G,Geography!CL$6,Raw!$C:$C,Geography!$A$6),SUMIFS(Raw!$H:$H,Raw!$A:$A,Geography!$B26,Raw!$G:$G,Geography!CL$6,Raw!$E:$E,Geography!$A$6)))</f>
        <v>0</v>
      </c>
      <c r="CM26" s="93">
        <f>IF($B$6="Region",SUMIFS(Raw!$H:$H,Raw!$A:$A,Geography!$B26,Raw!$G:$G,Geography!CM$6,Raw!$I:$I,Geography!$A$6),IF($B$6="Provider",SUMIFS(Raw!$H:$H,Raw!$A:$A,Geography!$B26,Raw!$G:$G,Geography!CM$6,Raw!$C:$C,Geography!$A$6),SUMIFS(Raw!$H:$H,Raw!$A:$A,Geography!$B26,Raw!$G:$G,Geography!CM$6,Raw!$E:$E,Geography!$A$6)))</f>
        <v>0</v>
      </c>
    </row>
    <row r="27" spans="1:91" s="232" customFormat="1" ht="12.5" hidden="1" customHeight="1" x14ac:dyDescent="0.25">
      <c r="B27" s="14">
        <v>46204</v>
      </c>
      <c r="C27" s="3"/>
      <c r="D27" s="93">
        <f>IF($B$6="Region",SUMIFS(Raw!$H:$H,Raw!$A:$A,Geography!$B27,Raw!$G:$G,Geography!D$6,Raw!$I:$I,Geography!$A$6),IF($B$6="Provider",SUMIFS(Raw!$H:$H,Raw!$A:$A,Geography!$B27,Raw!$G:$G,Geography!D$6,Raw!$C:$C,Geography!$A$6),SUMIFS(Raw!$H:$H,Raw!$A:$A,Geography!$B27,Raw!$G:$G,Geography!D$6,Raw!$E:$E,Geography!$A$6)))</f>
        <v>0</v>
      </c>
      <c r="E27" s="93">
        <f>IF($B$6="Region",SUMIFS(Raw!$H:$H,Raw!$A:$A,Geography!$B27,Raw!$G:$G,Geography!E$6,Raw!$I:$I,Geography!$A$6),IF($B$6="Provider",SUMIFS(Raw!$H:$H,Raw!$A:$A,Geography!$B27,Raw!$G:$G,Geography!E$6,Raw!$C:$C,Geography!$A$6),SUMIFS(Raw!$H:$H,Raw!$A:$A,Geography!$B27,Raw!$G:$G,Geography!E$6,Raw!$E:$E,Geography!$A$6)))</f>
        <v>0</v>
      </c>
      <c r="F27" s="93">
        <f>IF($B$6="Region",SUMIFS(Raw!$H:$H,Raw!$A:$A,Geography!$B27,Raw!$G:$G,Geography!F$6,Raw!$I:$I,Geography!$A$6),IF($B$6="Provider",SUMIFS(Raw!$H:$H,Raw!$A:$A,Geography!$B27,Raw!$G:$G,Geography!F$6,Raw!$C:$C,Geography!$A$6),SUMIFS(Raw!$H:$H,Raw!$A:$A,Geography!$B27,Raw!$G:$G,Geography!F$6,Raw!$E:$E,Geography!$A$6)))</f>
        <v>0</v>
      </c>
      <c r="G27" s="93">
        <f>IF($B$6="Region",SUMIFS(Raw!$H:$H,Raw!$A:$A,Geography!$B27,Raw!$G:$G,Geography!G$6,Raw!$I:$I,Geography!$A$6),IF($B$6="Provider",SUMIFS(Raw!$H:$H,Raw!$A:$A,Geography!$B27,Raw!$G:$G,Geography!G$6,Raw!$C:$C,Geography!$A$6),SUMIFS(Raw!$H:$H,Raw!$A:$A,Geography!$B27,Raw!$G:$G,Geography!G$6,Raw!$E:$E,Geography!$A$6)))</f>
        <v>0</v>
      </c>
      <c r="H27" s="93">
        <f>IF($B$6="Region",SUMIFS(Raw!$H:$H,Raw!$A:$A,Geography!$B27,Raw!$G:$G,Geography!H$6,Raw!$I:$I,Geography!$A$6),IF($B$6="Provider",SUMIFS(Raw!$H:$H,Raw!$A:$A,Geography!$B27,Raw!$G:$G,Geography!H$6,Raw!$C:$C,Geography!$A$6),SUMIFS(Raw!$H:$H,Raw!$A:$A,Geography!$B27,Raw!$G:$G,Geography!H$6,Raw!$E:$E,Geography!$A$6)))</f>
        <v>0</v>
      </c>
      <c r="I27" s="93">
        <f>IF($B$6="Region",SUMIFS(Raw!$H:$H,Raw!$A:$A,Geography!$B27,Raw!$G:$G,Geography!I$6,Raw!$I:$I,Geography!$A$6),IF($B$6="Provider",SUMIFS(Raw!$H:$H,Raw!$A:$A,Geography!$B27,Raw!$G:$G,Geography!I$6,Raw!$C:$C,Geography!$A$6),SUMIFS(Raw!$H:$H,Raw!$A:$A,Geography!$B27,Raw!$G:$G,Geography!I$6,Raw!$E:$E,Geography!$A$6)))</f>
        <v>0</v>
      </c>
      <c r="J27" s="93" t="str">
        <f>IF($B$6="Area", SUMIFS(Raw!$H:$H,Raw!$A:$A,Geography!$B27,Raw!$G:$G,Geography!J$6,Raw!$E:$E,Geography!$A$6), " ")</f>
        <v xml:space="preserve"> </v>
      </c>
      <c r="K27" s="93" t="str">
        <f>IF($B$6="Area", SUMIFS(Raw!$H:$H,Raw!$A:$A,Geography!$B27,Raw!$G:$G,Geography!K$6,Raw!$E:$E,Geography!$A$6), " ")</f>
        <v xml:space="preserve"> </v>
      </c>
      <c r="L27" s="93">
        <f>IF($B$6="Region",SUMIFS(Raw!$H:$H,Raw!$A:$A,Geography!$B27,Raw!$G:$G,Geography!L$6,Raw!$I:$I,Geography!$A$6),IF($B$6="Provider",SUMIFS(Raw!$H:$H,Raw!$A:$A,Geography!$B27,Raw!$G:$G,Geography!L$6,Raw!$C:$C,Geography!$A$6),SUMIFS(Raw!$H:$H,Raw!$A:$A,Geography!$B27,Raw!$G:$G,Geography!L$6,Raw!$E:$E,Geography!$A$6)))</f>
        <v>0</v>
      </c>
      <c r="M27" s="93">
        <f>IF($B$6="Region",SUMIFS(Raw!$H:$H,Raw!$A:$A,Geography!$B27,Raw!$G:$G,Geography!M$6,Raw!$I:$I,Geography!$A$6),IF($B$6="Provider",SUMIFS(Raw!$H:$H,Raw!$A:$A,Geography!$B27,Raw!$G:$G,Geography!M$6,Raw!$C:$C,Geography!$A$6),SUMIFS(Raw!$H:$H,Raw!$A:$A,Geography!$B27,Raw!$G:$G,Geography!M$6,Raw!$E:$E,Geography!$A$6)))</f>
        <v>0</v>
      </c>
      <c r="N27" s="93">
        <f>IF($B$6="Region",SUMIFS(Raw!$H:$H,Raw!$A:$A,Geography!$B27,Raw!$G:$G,Geography!N$6,Raw!$I:$I,Geography!$A$6),IF($B$6="Provider",SUMIFS(Raw!$H:$H,Raw!$A:$A,Geography!$B27,Raw!$G:$G,Geography!N$6,Raw!$C:$C,Geography!$A$6),SUMIFS(Raw!$H:$H,Raw!$A:$A,Geography!$B27,Raw!$G:$G,Geography!N$6,Raw!$E:$E,Geography!$A$6)))</f>
        <v>0</v>
      </c>
      <c r="O27" s="93">
        <f>IF($B$6="Region",SUMIFS(Raw!$H:$H,Raw!$A:$A,Geography!$B27,Raw!$G:$G,Geography!O$6,Raw!$I:$I,Geography!$A$6),IF($B$6="Provider",SUMIFS(Raw!$H:$H,Raw!$A:$A,Geography!$B27,Raw!$G:$G,Geography!O$6,Raw!$C:$C,Geography!$A$6),SUMIFS(Raw!$H:$H,Raw!$A:$A,Geography!$B27,Raw!$G:$G,Geography!O$6,Raw!$E:$E,Geography!$A$6)))</f>
        <v>0</v>
      </c>
      <c r="P27" s="93">
        <f>IF($B$6="Region",SUMIFS(Raw!$H:$H,Raw!$A:$A,Geography!$B27,Raw!$G:$G,Geography!P$6,Raw!$I:$I,Geography!$A$6),IF($B$6="Provider",SUMIFS(Raw!$H:$H,Raw!$A:$A,Geography!$B27,Raw!$G:$G,Geography!P$6,Raw!$C:$C,Geography!$A$6),SUMIFS(Raw!$H:$H,Raw!$A:$A,Geography!$B27,Raw!$G:$G,Geography!P$6,Raw!$E:$E,Geography!$A$6)))</f>
        <v>0</v>
      </c>
      <c r="Q27" s="93">
        <f>IF($B$6="Region",SUMIFS(Raw!$H:$H,Raw!$A:$A,Geography!$B27,Raw!$G:$G,Geography!Q$6,Raw!$I:$I,Geography!$A$6),IF($B$6="Provider",SUMIFS(Raw!$H:$H,Raw!$A:$A,Geography!$B27,Raw!$G:$G,Geography!Q$6,Raw!$C:$C,Geography!$A$6),SUMIFS(Raw!$H:$H,Raw!$A:$A,Geography!$B27,Raw!$G:$G,Geography!Q$6,Raw!$E:$E,Geography!$A$6)))</f>
        <v>0</v>
      </c>
      <c r="R27" s="93">
        <f>IF($B$6="Region",SUMIFS(Raw!$H:$H,Raw!$A:$A,Geography!$B27,Raw!$G:$G,Geography!R$6,Raw!$I:$I,Geography!$A$6),IF($B$6="Provider",SUMIFS(Raw!$H:$H,Raw!$A:$A,Geography!$B27,Raw!$G:$G,Geography!R$6,Raw!$C:$C,Geography!$A$6),SUMIFS(Raw!$H:$H,Raw!$A:$A,Geography!$B27,Raw!$G:$G,Geography!R$6,Raw!$E:$E,Geography!$A$6)))</f>
        <v>0</v>
      </c>
      <c r="S27" s="93">
        <f>IF($B$6="Region",SUMIFS(Raw!$H:$H,Raw!$A:$A,Geography!$B27,Raw!$G:$G,Geography!S$6,Raw!$I:$I,Geography!$A$6),IF($B$6="Provider",SUMIFS(Raw!$H:$H,Raw!$A:$A,Geography!$B27,Raw!$G:$G,Geography!S$6,Raw!$C:$C,Geography!$A$6),SUMIFS(Raw!$H:$H,Raw!$A:$A,Geography!$B27,Raw!$G:$G,Geography!S$6,Raw!$E:$E,Geography!$A$6)))</f>
        <v>0</v>
      </c>
      <c r="T27" s="93">
        <f>IF($B$6="Region",SUMIFS(Raw!$H:$H,Raw!$A:$A,Geography!$B27,Raw!$G:$G,Geography!T$6,Raw!$I:$I,Geography!$A$6),IF($B$6="Provider",SUMIFS(Raw!$H:$H,Raw!$A:$A,Geography!$B27,Raw!$G:$G,Geography!T$6,Raw!$C:$C,Geography!$A$6),SUMIFS(Raw!$H:$H,Raw!$A:$A,Geography!$B27,Raw!$G:$G,Geography!T$6,Raw!$E:$E,Geography!$A$6)))</f>
        <v>0</v>
      </c>
      <c r="U27" s="93">
        <f>IF($B$6="Region",SUMIFS(Raw!$H:$H,Raw!$A:$A,Geography!$B27,Raw!$G:$G,Geography!U$6,Raw!$I:$I,Geography!$A$6),IF($B$6="Provider",SUMIFS(Raw!$H:$H,Raw!$A:$A,Geography!$B27,Raw!$G:$G,Geography!U$6,Raw!$C:$C,Geography!$A$6),SUMIFS(Raw!$H:$H,Raw!$A:$A,Geography!$B27,Raw!$G:$G,Geography!U$6,Raw!$E:$E,Geography!$A$6)))</f>
        <v>0</v>
      </c>
      <c r="V27" s="93">
        <f>IF($B$6="Region",SUMIFS(Raw!$H:$H,Raw!$A:$A,Geography!$B27,Raw!$G:$G,Geography!V$6,Raw!$I:$I,Geography!$A$6),IF($B$6="Provider",SUMIFS(Raw!$H:$H,Raw!$A:$A,Geography!$B27,Raw!$G:$G,Geography!V$6,Raw!$C:$C,Geography!$A$6),SUMIFS(Raw!$H:$H,Raw!$A:$A,Geography!$B27,Raw!$G:$G,Geography!V$6,Raw!$E:$E,Geography!$A$6)))</f>
        <v>0</v>
      </c>
      <c r="W27" s="93">
        <f>IF($B$6="Region",SUMIFS(Raw!$H:$H,Raw!$A:$A,Geography!$B27,Raw!$G:$G,Geography!W$6,Raw!$I:$I,Geography!$A$6),IF($B$6="Provider",SUMIFS(Raw!$H:$H,Raw!$A:$A,Geography!$B27,Raw!$G:$G,Geography!W$6,Raw!$C:$C,Geography!$A$6),SUMIFS(Raw!$H:$H,Raw!$A:$A,Geography!$B27,Raw!$G:$G,Geography!W$6,Raw!$E:$E,Geography!$A$6)))</f>
        <v>0</v>
      </c>
      <c r="X27" s="93">
        <f>IF($B$6="Region",SUMIFS(Raw!$H:$H,Raw!$A:$A,Geography!$B27,Raw!$G:$G,Geography!X$6,Raw!$I:$I,Geography!$A$6),IF($B$6="Provider",SUMIFS(Raw!$H:$H,Raw!$A:$A,Geography!$B27,Raw!$G:$G,Geography!X$6,Raw!$C:$C,Geography!$A$6),SUMIFS(Raw!$H:$H,Raw!$A:$A,Geography!$B27,Raw!$G:$G,Geography!X$6,Raw!$E:$E,Geography!$A$6)))</f>
        <v>0</v>
      </c>
      <c r="Y27" s="93" t="str">
        <f>IF($B$6="Area", SUMIFS(Raw!$H:$H,Raw!$A:$A,Geography!$B27,Raw!$G:$G,Geography!Y$6,Raw!$E:$E,Geography!$A$6), " ")</f>
        <v xml:space="preserve"> </v>
      </c>
      <c r="Z27" s="93" t="str">
        <f>IF($B$6="Area", SUMIFS(Raw!$H:$H,Raw!$A:$A,Geography!$B27,Raw!$G:$G,Geography!Z$6,Raw!$E:$E,Geography!$A$6), " ")</f>
        <v xml:space="preserve"> </v>
      </c>
      <c r="AA27" s="93">
        <f>IF($B$6="Region",SUMIFS(Raw!$H:$H,Raw!$A:$A,Geography!$B27,Raw!$G:$G,Geography!AA$6,Raw!$I:$I,Geography!$A$6),IF($B$6="Provider",SUMIFS(Raw!$H:$H,Raw!$A:$A,Geography!$B27,Raw!$G:$G,Geography!AA$6,Raw!$C:$C,Geography!$A$6),SUMIFS(Raw!$H:$H,Raw!$A:$A,Geography!$B27,Raw!$G:$G,Geography!AA$6,Raw!$E:$E,Geography!$A$6)))</f>
        <v>0</v>
      </c>
      <c r="AB27" s="93">
        <f>IF($B$6="Region",SUMIFS(Raw!$H:$H,Raw!$A:$A,Geography!$B27,Raw!$G:$G,Geography!AB$6,Raw!$I:$I,Geography!$A$6),IF($B$6="Provider",SUMIFS(Raw!$H:$H,Raw!$A:$A,Geography!$B27,Raw!$G:$G,Geography!AB$6,Raw!$C:$C,Geography!$A$6),SUMIFS(Raw!$H:$H,Raw!$A:$A,Geography!$B27,Raw!$G:$G,Geography!AB$6,Raw!$E:$E,Geography!$A$6)))</f>
        <v>0</v>
      </c>
      <c r="AC27" s="93" t="str">
        <f>IF($B$6="Area", SUMIFS(Raw!$H:$H,Raw!$A:$A,Geography!$B27,Raw!$G:$G,Geography!AC$6,Raw!$E:$E,Geography!$A$6), " ")</f>
        <v xml:space="preserve"> </v>
      </c>
      <c r="AD27" s="93" t="str">
        <f>IF($B$6="Area", SUMIFS(Raw!$H:$H,Raw!$A:$A,Geography!$B27,Raw!$G:$G,Geography!AD$6,Raw!$E:$E,Geography!$A$6), " ")</f>
        <v xml:space="preserve"> </v>
      </c>
      <c r="AE27" s="93">
        <f>IF($B$6="Region",SUMIFS(Raw!$H:$H,Raw!$A:$A,Geography!$B27,Raw!$G:$G,Geography!AE$6,Raw!$I:$I,Geography!$A$6),IF($B$6="Provider",SUMIFS(Raw!$H:$H,Raw!$A:$A,Geography!$B27,Raw!$G:$G,Geography!AE$6,Raw!$C:$C,Geography!$A$6),SUMIFS(Raw!$H:$H,Raw!$A:$A,Geography!$B27,Raw!$G:$G,Geography!AE$6,Raw!$E:$E,Geography!$A$6)))</f>
        <v>0</v>
      </c>
      <c r="AF27" s="93">
        <f>IF($B$6="Region",SUMIFS(Raw!$H:$H,Raw!$A:$A,Geography!$B27,Raw!$G:$G,Geography!AF$6,Raw!$I:$I,Geography!$A$6),IF($B$6="Provider",SUMIFS(Raw!$H:$H,Raw!$A:$A,Geography!$B27,Raw!$G:$G,Geography!AF$6,Raw!$C:$C,Geography!$A$6),SUMIFS(Raw!$H:$H,Raw!$A:$A,Geography!$B27,Raw!$G:$G,Geography!AF$6,Raw!$E:$E,Geography!$A$6)))</f>
        <v>0</v>
      </c>
      <c r="AG27" s="93">
        <f>IF($B$6="Region",SUMIFS(Raw!$H:$H,Raw!$A:$A,Geography!$B27,Raw!$G:$G,Geography!AG$6,Raw!$I:$I,Geography!$A$6),IF($B$6="Provider",SUMIFS(Raw!$H:$H,Raw!$A:$A,Geography!$B27,Raw!$G:$G,Geography!AG$6,Raw!$C:$C,Geography!$A$6),SUMIFS(Raw!$H:$H,Raw!$A:$A,Geography!$B27,Raw!$G:$G,Geography!AG$6,Raw!$E:$E,Geography!$A$6)))</f>
        <v>0</v>
      </c>
      <c r="AH27" s="93">
        <f>IF($B$6="Region",SUMIFS(Raw!$H:$H,Raw!$A:$A,Geography!$B27,Raw!$G:$G,Geography!AH$6,Raw!$I:$I,Geography!$A$6),IF($B$6="Provider",SUMIFS(Raw!$H:$H,Raw!$A:$A,Geography!$B27,Raw!$G:$G,Geography!AH$6,Raw!$C:$C,Geography!$A$6),SUMIFS(Raw!$H:$H,Raw!$A:$A,Geography!$B27,Raw!$G:$G,Geography!AH$6,Raw!$E:$E,Geography!$A$6)))</f>
        <v>0</v>
      </c>
      <c r="AI27" s="93">
        <f>IF($B$6="Region",SUMIFS(Raw!$H:$H,Raw!$A:$A,Geography!$B27,Raw!$G:$G,Geography!AI$6,Raw!$I:$I,Geography!$A$6),IF($B$6="Provider",SUMIFS(Raw!$H:$H,Raw!$A:$A,Geography!$B27,Raw!$G:$G,Geography!AI$6,Raw!$C:$C,Geography!$A$6),SUMIFS(Raw!$H:$H,Raw!$A:$A,Geography!$B27,Raw!$G:$G,Geography!AI$6,Raw!$E:$E,Geography!$A$6)))</f>
        <v>0</v>
      </c>
      <c r="AJ27" s="93">
        <f>IF($B$6="Region",SUMIFS(Raw!$H:$H,Raw!$A:$A,Geography!$B27,Raw!$G:$G,Geography!AJ$6,Raw!$I:$I,Geography!$A$6),IF($B$6="Provider",SUMIFS(Raw!$H:$H,Raw!$A:$A,Geography!$B27,Raw!$G:$G,Geography!AJ$6,Raw!$C:$C,Geography!$A$6),SUMIFS(Raw!$H:$H,Raw!$A:$A,Geography!$B27,Raw!$G:$G,Geography!AJ$6,Raw!$E:$E,Geography!$A$6)))</f>
        <v>0</v>
      </c>
      <c r="AK27" s="93">
        <f>IF($B$6="Region",SUMIFS(Raw!$H:$H,Raw!$A:$A,Geography!$B27,Raw!$G:$G,Geography!AK$6,Raw!$I:$I,Geography!$A$6),IF($B$6="Provider",SUMIFS(Raw!$H:$H,Raw!$A:$A,Geography!$B27,Raw!$G:$G,Geography!AK$6,Raw!$C:$C,Geography!$A$6),SUMIFS(Raw!$H:$H,Raw!$A:$A,Geography!$B27,Raw!$G:$G,Geography!AK$6,Raw!$E:$E,Geography!$A$6)))</f>
        <v>0</v>
      </c>
      <c r="AL27" s="93">
        <f>IF($B$6="Region",SUMIFS(Raw!$H:$H,Raw!$A:$A,Geography!$B27,Raw!$G:$G,Geography!AL$6,Raw!$I:$I,Geography!$A$6),IF($B$6="Provider",SUMIFS(Raw!$H:$H,Raw!$A:$A,Geography!$B27,Raw!$G:$G,Geography!AL$6,Raw!$C:$C,Geography!$A$6),SUMIFS(Raw!$H:$H,Raw!$A:$A,Geography!$B27,Raw!$G:$G,Geography!AL$6,Raw!$E:$E,Geography!$A$6)))</f>
        <v>0</v>
      </c>
      <c r="AM27" s="93">
        <f>IF($B$6="Region",SUMIFS(Raw!$H:$H,Raw!$A:$A,Geography!$B27,Raw!$G:$G,Geography!AM$6,Raw!$I:$I,Geography!$A$6),IF($B$6="Provider",SUMIFS(Raw!$H:$H,Raw!$A:$A,Geography!$B27,Raw!$G:$G,Geography!AM$6,Raw!$C:$C,Geography!$A$6),SUMIFS(Raw!$H:$H,Raw!$A:$A,Geography!$B27,Raw!$G:$G,Geography!AM$6,Raw!$E:$E,Geography!$A$6)))</f>
        <v>0</v>
      </c>
      <c r="AN27" s="93">
        <f>IF($B$6="Region",SUMIFS(Raw!$H:$H,Raw!$A:$A,Geography!$B27,Raw!$G:$G,Geography!AN$6,Raw!$I:$I,Geography!$A$6),IF($B$6="Provider",SUMIFS(Raw!$H:$H,Raw!$A:$A,Geography!$B27,Raw!$G:$G,Geography!AN$6,Raw!$C:$C,Geography!$A$6),SUMIFS(Raw!$H:$H,Raw!$A:$A,Geography!$B27,Raw!$G:$G,Geography!AN$6,Raw!$E:$E,Geography!$A$6)))</f>
        <v>0</v>
      </c>
      <c r="AO27" s="93">
        <f>IF($B$6="Region",SUMIFS(Raw!$H:$H,Raw!$A:$A,Geography!$B27,Raw!$G:$G,Geography!AO$6,Raw!$I:$I,Geography!$A$6),IF($B$6="Provider",SUMIFS(Raw!$H:$H,Raw!$A:$A,Geography!$B27,Raw!$G:$G,Geography!AO$6,Raw!$C:$C,Geography!$A$6),SUMIFS(Raw!$H:$H,Raw!$A:$A,Geography!$B27,Raw!$G:$G,Geography!AO$6,Raw!$E:$E,Geography!$A$6)))</f>
        <v>0</v>
      </c>
      <c r="AP27" s="93">
        <f>IF($B$6="Region",SUMIFS(Raw!$H:$H,Raw!$A:$A,Geography!$B27,Raw!$G:$G,Geography!AP$6,Raw!$I:$I,Geography!$A$6),IF($B$6="Provider",SUMIFS(Raw!$H:$H,Raw!$A:$A,Geography!$B27,Raw!$G:$G,Geography!AP$6,Raw!$C:$C,Geography!$A$6),SUMIFS(Raw!$H:$H,Raw!$A:$A,Geography!$B27,Raw!$G:$G,Geography!AP$6,Raw!$E:$E,Geography!$A$6)))</f>
        <v>0</v>
      </c>
      <c r="AQ27" s="93">
        <f>IF($B$6="Region",SUMIFS(Raw!$H:$H,Raw!$A:$A,Geography!$B27,Raw!$G:$G,Geography!AQ$6,Raw!$I:$I,Geography!$A$6),IF($B$6="Provider",SUMIFS(Raw!$H:$H,Raw!$A:$A,Geography!$B27,Raw!$G:$G,Geography!AQ$6,Raw!$C:$C,Geography!$A$6),SUMIFS(Raw!$H:$H,Raw!$A:$A,Geography!$B27,Raw!$G:$G,Geography!AQ$6,Raw!$E:$E,Geography!$A$6)))</f>
        <v>0</v>
      </c>
      <c r="AR27" s="93">
        <f>IF($B$6="Region",SUMIFS(Raw!$H:$H,Raw!$A:$A,Geography!$B27,Raw!$G:$G,Geography!AR$6,Raw!$I:$I,Geography!$A$6),IF($B$6="Provider",SUMIFS(Raw!$H:$H,Raw!$A:$A,Geography!$B27,Raw!$G:$G,Geography!AR$6,Raw!$C:$C,Geography!$A$6),SUMIFS(Raw!$H:$H,Raw!$A:$A,Geography!$B27,Raw!$G:$G,Geography!AR$6,Raw!$E:$E,Geography!$A$6)))</f>
        <v>0</v>
      </c>
      <c r="AS27" s="93">
        <f>IF($B$6="Region",SUMIFS(Raw!$H:$H,Raw!$A:$A,Geography!$B27,Raw!$G:$G,Geography!AS$6,Raw!$I:$I,Geography!$A$6),IF($B$6="Provider",SUMIFS(Raw!$H:$H,Raw!$A:$A,Geography!$B27,Raw!$G:$G,Geography!AS$6,Raw!$C:$C,Geography!$A$6),SUMIFS(Raw!$H:$H,Raw!$A:$A,Geography!$B27,Raw!$G:$G,Geography!AS$6,Raw!$E:$E,Geography!$A$6)))</f>
        <v>0</v>
      </c>
      <c r="AT27" s="93">
        <f>IF($B$6="Region",SUMIFS(Raw!$H:$H,Raw!$A:$A,Geography!$B27,Raw!$G:$G,Geography!AT$6,Raw!$I:$I,Geography!$A$6),IF($B$6="Provider",SUMIFS(Raw!$H:$H,Raw!$A:$A,Geography!$B27,Raw!$G:$G,Geography!AT$6,Raw!$C:$C,Geography!$A$6),SUMIFS(Raw!$H:$H,Raw!$A:$A,Geography!$B27,Raw!$G:$G,Geography!AT$6,Raw!$E:$E,Geography!$A$6)))</f>
        <v>0</v>
      </c>
      <c r="AU27" s="93">
        <f>IF($B$6="Region",SUMIFS(Raw!$H:$H,Raw!$A:$A,Geography!$B27,Raw!$G:$G,Geography!AU$6,Raw!$I:$I,Geography!$A$6),IF($B$6="Provider",SUMIFS(Raw!$H:$H,Raw!$A:$A,Geography!$B27,Raw!$G:$G,Geography!AU$6,Raw!$C:$C,Geography!$A$6),SUMIFS(Raw!$H:$H,Raw!$A:$A,Geography!$B27,Raw!$G:$G,Geography!AU$6,Raw!$E:$E,Geography!$A$6)))</f>
        <v>0</v>
      </c>
      <c r="AV27" s="93">
        <f>IF($B$6="Region",SUMIFS(Raw!$H:$H,Raw!$A:$A,Geography!$B27,Raw!$G:$G,Geography!AV$6,Raw!$I:$I,Geography!$A$6),IF($B$6="Provider",SUMIFS(Raw!$H:$H,Raw!$A:$A,Geography!$B27,Raw!$G:$G,Geography!AV$6,Raw!$C:$C,Geography!$A$6),SUMIFS(Raw!$H:$H,Raw!$A:$A,Geography!$B27,Raw!$G:$G,Geography!AV$6,Raw!$E:$E,Geography!$A$6)))</f>
        <v>0</v>
      </c>
      <c r="AW27" s="93">
        <f>IF($B$6="Region",SUMIFS(Raw!$H:$H,Raw!$A:$A,Geography!$B27,Raw!$G:$G,Geography!AW$6,Raw!$I:$I,Geography!$A$6),IF($B$6="Provider",SUMIFS(Raw!$H:$H,Raw!$A:$A,Geography!$B27,Raw!$G:$G,Geography!AW$6,Raw!$C:$C,Geography!$A$6),SUMIFS(Raw!$H:$H,Raw!$A:$A,Geography!$B27,Raw!$G:$G,Geography!AW$6,Raw!$E:$E,Geography!$A$6)))</f>
        <v>0</v>
      </c>
      <c r="AX27" s="93">
        <f>IF($B$6="Region",SUMIFS(Raw!$H:$H,Raw!$A:$A,Geography!$B27,Raw!$G:$G,Geography!AX$6,Raw!$I:$I,Geography!$A$6),IF($B$6="Provider",SUMIFS(Raw!$H:$H,Raw!$A:$A,Geography!$B27,Raw!$G:$G,Geography!AX$6,Raw!$C:$C,Geography!$A$6),SUMIFS(Raw!$H:$H,Raw!$A:$A,Geography!$B27,Raw!$G:$G,Geography!AX$6,Raw!$E:$E,Geography!$A$6)))</f>
        <v>0</v>
      </c>
      <c r="AY27" s="93">
        <f>IF($B$6="Region",SUMIFS(Raw!$H:$H,Raw!$A:$A,Geography!$B27,Raw!$G:$G,Geography!AY$6,Raw!$I:$I,Geography!$A$6),IF($B$6="Provider",SUMIFS(Raw!$H:$H,Raw!$A:$A,Geography!$B27,Raw!$G:$G,Geography!AY$6,Raw!$C:$C,Geography!$A$6),SUMIFS(Raw!$H:$H,Raw!$A:$A,Geography!$B27,Raw!$G:$G,Geography!AY$6,Raw!$E:$E,Geography!$A$6)))</f>
        <v>0</v>
      </c>
      <c r="AZ27" s="93">
        <f>IF($B$6="Region",SUMIFS(Raw!$H:$H,Raw!$A:$A,Geography!$B27,Raw!$G:$G,Geography!AZ$6,Raw!$I:$I,Geography!$A$6),IF($B$6="Provider",SUMIFS(Raw!$H:$H,Raw!$A:$A,Geography!$B27,Raw!$G:$G,Geography!AZ$6,Raw!$C:$C,Geography!$A$6),SUMIFS(Raw!$H:$H,Raw!$A:$A,Geography!$B27,Raw!$G:$G,Geography!AZ$6,Raw!$E:$E,Geography!$A$6)))</f>
        <v>0</v>
      </c>
      <c r="BA27" s="93">
        <f>IF($B$6="Region",SUMIFS(Raw!$H:$H,Raw!$A:$A,Geography!$B27,Raw!$G:$G,Geography!BA$6,Raw!$I:$I,Geography!$A$6),IF($B$6="Provider",SUMIFS(Raw!$H:$H,Raw!$A:$A,Geography!$B27,Raw!$G:$G,Geography!BA$6,Raw!$C:$C,Geography!$A$6),SUMIFS(Raw!$H:$H,Raw!$A:$A,Geography!$B27,Raw!$G:$G,Geography!BA$6,Raw!$E:$E,Geography!$A$6)))</f>
        <v>0</v>
      </c>
      <c r="BB27" s="93">
        <f>IF($B$6="Region",SUMIFS(Raw!$H:$H,Raw!$A:$A,Geography!$B27,Raw!$G:$G,Geography!BB$6,Raw!$I:$I,Geography!$A$6),IF($B$6="Provider",SUMIFS(Raw!$H:$H,Raw!$A:$A,Geography!$B27,Raw!$G:$G,Geography!BB$6,Raw!$C:$C,Geography!$A$6),SUMIFS(Raw!$H:$H,Raw!$A:$A,Geography!$B27,Raw!$G:$G,Geography!BB$6,Raw!$E:$E,Geography!$A$6)))</f>
        <v>0</v>
      </c>
      <c r="BC27" s="93">
        <f>IF($B$6="Region",SUMIFS(Raw!$H:$H,Raw!$A:$A,Geography!$B27,Raw!$G:$G,Geography!BC$6,Raw!$I:$I,Geography!$A$6),IF($B$6="Provider",SUMIFS(Raw!$H:$H,Raw!$A:$A,Geography!$B27,Raw!$G:$G,Geography!BC$6,Raw!$C:$C,Geography!$A$6),SUMIFS(Raw!$H:$H,Raw!$A:$A,Geography!$B27,Raw!$G:$G,Geography!BC$6,Raw!$E:$E,Geography!$A$6)))</f>
        <v>0</v>
      </c>
      <c r="BD27" s="93">
        <f>IF($B$6="Region",SUMIFS(Raw!$H:$H,Raw!$A:$A,Geography!$B27,Raw!$G:$G,Geography!BD$6,Raw!$I:$I,Geography!$A$6),IF($B$6="Provider",SUMIFS(Raw!$H:$H,Raw!$A:$A,Geography!$B27,Raw!$G:$G,Geography!BD$6,Raw!$C:$C,Geography!$A$6),SUMIFS(Raw!$H:$H,Raw!$A:$A,Geography!$B27,Raw!$G:$G,Geography!BD$6,Raw!$E:$E,Geography!$A$6)))</f>
        <v>0</v>
      </c>
      <c r="BE27" s="93">
        <f>IF($B$6="Region",SUMIFS(Raw!$H:$H,Raw!$A:$A,Geography!$B27,Raw!$G:$G,Geography!BE$6,Raw!$I:$I,Geography!$A$6),IF($B$6="Provider",SUMIFS(Raw!$H:$H,Raw!$A:$A,Geography!$B27,Raw!$G:$G,Geography!BE$6,Raw!$C:$C,Geography!$A$6),SUMIFS(Raw!$H:$H,Raw!$A:$A,Geography!$B27,Raw!$G:$G,Geography!BE$6,Raw!$E:$E,Geography!$A$6)))</f>
        <v>0</v>
      </c>
      <c r="BF27" s="93">
        <f>IF($B$6="Region",SUMIFS(Raw!$H:$H,Raw!$A:$A,Geography!$B27,Raw!$G:$G,Geography!BF$6,Raw!$I:$I,Geography!$A$6),IF($B$6="Provider",SUMIFS(Raw!$H:$H,Raw!$A:$A,Geography!$B27,Raw!$G:$G,Geography!BF$6,Raw!$C:$C,Geography!$A$6),SUMIFS(Raw!$H:$H,Raw!$A:$A,Geography!$B27,Raw!$G:$G,Geography!BF$6,Raw!$E:$E,Geography!$A$6)))</f>
        <v>0</v>
      </c>
      <c r="BG27" s="93">
        <f>IF($B$6="Region",SUMIFS(Raw!$H:$H,Raw!$A:$A,Geography!$B27,Raw!$G:$G,Geography!BG$6,Raw!$I:$I,Geography!$A$6),IF($B$6="Provider",SUMIFS(Raw!$H:$H,Raw!$A:$A,Geography!$B27,Raw!$G:$G,Geography!BG$6,Raw!$C:$C,Geography!$A$6),SUMIFS(Raw!$H:$H,Raw!$A:$A,Geography!$B27,Raw!$G:$G,Geography!BG$6,Raw!$E:$E,Geography!$A$6)))</f>
        <v>0</v>
      </c>
      <c r="BH27" s="93">
        <f>IF($B$6="Region",SUMIFS(Raw!$H:$H,Raw!$A:$A,Geography!$B27,Raw!$G:$G,Geography!BH$6,Raw!$I:$I,Geography!$A$6),IF($B$6="Provider",SUMIFS(Raw!$H:$H,Raw!$A:$A,Geography!$B27,Raw!$G:$G,Geography!BH$6,Raw!$C:$C,Geography!$A$6),SUMIFS(Raw!$H:$H,Raw!$A:$A,Geography!$B27,Raw!$G:$G,Geography!BH$6,Raw!$E:$E,Geography!$A$6)))</f>
        <v>0</v>
      </c>
      <c r="BI27" s="93">
        <f>IF($B$6="Region",SUMIFS(Raw!$H:$H,Raw!$A:$A,Geography!$B27,Raw!$G:$G,Geography!BI$6,Raw!$I:$I,Geography!$A$6),IF($B$6="Provider",SUMIFS(Raw!$H:$H,Raw!$A:$A,Geography!$B27,Raw!$G:$G,Geography!BI$6,Raw!$C:$C,Geography!$A$6),SUMIFS(Raw!$H:$H,Raw!$A:$A,Geography!$B27,Raw!$G:$G,Geography!BI$6,Raw!$E:$E,Geography!$A$6)))</f>
        <v>0</v>
      </c>
      <c r="BJ27" s="93">
        <f>IF($B$6="Region",SUMIFS(Raw!$H:$H,Raw!$A:$A,Geography!$B27,Raw!$G:$G,Geography!BJ$6,Raw!$I:$I,Geography!$A$6),IF($B$6="Provider",SUMIFS(Raw!$H:$H,Raw!$A:$A,Geography!$B27,Raw!$G:$G,Geography!BJ$6,Raw!$C:$C,Geography!$A$6),SUMIFS(Raw!$H:$H,Raw!$A:$A,Geography!$B27,Raw!$G:$G,Geography!BJ$6,Raw!$E:$E,Geography!$A$6)))</f>
        <v>0</v>
      </c>
      <c r="BK27" s="93">
        <f>IF($B$6="Region",SUMIFS(Raw!$H:$H,Raw!$A:$A,Geography!$B27,Raw!$G:$G,Geography!BK$6,Raw!$I:$I,Geography!$A$6),IF($B$6="Provider",SUMIFS(Raw!$H:$H,Raw!$A:$A,Geography!$B27,Raw!$G:$G,Geography!BK$6,Raw!$C:$C,Geography!$A$6),SUMIFS(Raw!$H:$H,Raw!$A:$A,Geography!$B27,Raw!$G:$G,Geography!BK$6,Raw!$E:$E,Geography!$A$6)))</f>
        <v>0</v>
      </c>
      <c r="BL27" s="93">
        <f>IF($B$6="Region",SUMIFS(Raw!$H:$H,Raw!$A:$A,Geography!$B27,Raw!$G:$G,Geography!BL$6,Raw!$I:$I,Geography!$A$6),IF($B$6="Provider",SUMIFS(Raw!$H:$H,Raw!$A:$A,Geography!$B27,Raw!$G:$G,Geography!BL$6,Raw!$C:$C,Geography!$A$6),SUMIFS(Raw!$H:$H,Raw!$A:$A,Geography!$B27,Raw!$G:$G,Geography!BL$6,Raw!$E:$E,Geography!$A$6)))</f>
        <v>0</v>
      </c>
      <c r="BM27" s="93">
        <f>IF($B$6="Region",SUMIFS(Raw!$H:$H,Raw!$A:$A,Geography!$B27,Raw!$G:$G,Geography!BM$6,Raw!$I:$I,Geography!$A$6),IF($B$6="Provider",SUMIFS(Raw!$H:$H,Raw!$A:$A,Geography!$B27,Raw!$G:$G,Geography!BM$6,Raw!$C:$C,Geography!$A$6),SUMIFS(Raw!$H:$H,Raw!$A:$A,Geography!$B27,Raw!$G:$G,Geography!BM$6,Raw!$E:$E,Geography!$A$6)))</f>
        <v>0</v>
      </c>
      <c r="BN27" s="93">
        <f>IF($B$6="Region",SUMIFS(Raw!$H:$H,Raw!$A:$A,Geography!$B27,Raw!$G:$G,Geography!BN$6,Raw!$I:$I,Geography!$A$6),IF($B$6="Provider",SUMIFS(Raw!$H:$H,Raw!$A:$A,Geography!$B27,Raw!$G:$G,Geography!BN$6,Raw!$C:$C,Geography!$A$6),SUMIFS(Raw!$H:$H,Raw!$A:$A,Geography!$B27,Raw!$G:$G,Geography!BN$6,Raw!$E:$E,Geography!$A$6)))</f>
        <v>0</v>
      </c>
      <c r="BO27" s="93">
        <f>IF($B$6="Region",SUMIFS(Raw!$H:$H,Raw!$A:$A,Geography!$B27,Raw!$G:$G,Geography!BO$6,Raw!$I:$I,Geography!$A$6),IF($B$6="Provider",SUMIFS(Raw!$H:$H,Raw!$A:$A,Geography!$B27,Raw!$G:$G,Geography!BO$6,Raw!$C:$C,Geography!$A$6),SUMIFS(Raw!$H:$H,Raw!$A:$A,Geography!$B27,Raw!$G:$G,Geography!BO$6,Raw!$E:$E,Geography!$A$6)))</f>
        <v>0</v>
      </c>
      <c r="BP27" s="93">
        <f>IF($B$6="Region",SUMIFS(Raw!$H:$H,Raw!$A:$A,Geography!$B27,Raw!$G:$G,Geography!BP$6,Raw!$I:$I,Geography!$A$6),IF($B$6="Provider",SUMIFS(Raw!$H:$H,Raw!$A:$A,Geography!$B27,Raw!$G:$G,Geography!BP$6,Raw!$C:$C,Geography!$A$6),SUMIFS(Raw!$H:$H,Raw!$A:$A,Geography!$B27,Raw!$G:$G,Geography!BP$6,Raw!$E:$E,Geography!$A$6)))</f>
        <v>0</v>
      </c>
      <c r="BQ27" s="93">
        <f>IF($B$6="Region",SUMIFS(Raw!$H:$H,Raw!$A:$A,Geography!$B27,Raw!$G:$G,Geography!BQ$6,Raw!$I:$I,Geography!$A$6),IF($B$6="Provider",SUMIFS(Raw!$H:$H,Raw!$A:$A,Geography!$B27,Raw!$G:$G,Geography!BQ$6,Raw!$C:$C,Geography!$A$6),SUMIFS(Raw!$H:$H,Raw!$A:$A,Geography!$B27,Raw!$G:$G,Geography!BQ$6,Raw!$E:$E,Geography!$A$6)))</f>
        <v>0</v>
      </c>
      <c r="BR27" s="93">
        <f>IF($B$6="Region",SUMIFS(Raw!$H:$H,Raw!$A:$A,Geography!$B27,Raw!$G:$G,Geography!BR$6,Raw!$I:$I,Geography!$A$6),IF($B$6="Provider",SUMIFS(Raw!$H:$H,Raw!$A:$A,Geography!$B27,Raw!$G:$G,Geography!BR$6,Raw!$C:$C,Geography!$A$6),SUMIFS(Raw!$H:$H,Raw!$A:$A,Geography!$B27,Raw!$G:$G,Geography!BR$6,Raw!$E:$E,Geography!$A$6)))</f>
        <v>0</v>
      </c>
      <c r="BS27" s="93">
        <f>IF($B$6="Region",SUMIFS(Raw!$H:$H,Raw!$A:$A,Geography!$B27,Raw!$G:$G,Geography!BS$6,Raw!$I:$I,Geography!$A$6),IF($B$6="Provider",SUMIFS(Raw!$H:$H,Raw!$A:$A,Geography!$B27,Raw!$G:$G,Geography!BS$6,Raw!$C:$C,Geography!$A$6),SUMIFS(Raw!$H:$H,Raw!$A:$A,Geography!$B27,Raw!$G:$G,Geography!BS$6,Raw!$E:$E,Geography!$A$6)))</f>
        <v>0</v>
      </c>
      <c r="BT27" s="93">
        <f>IF($B$6="Region",SUMIFS(Raw!$H:$H,Raw!$A:$A,Geography!$B27,Raw!$G:$G,Geography!BT$6,Raw!$I:$I,Geography!$A$6),IF($B$6="Provider",SUMIFS(Raw!$H:$H,Raw!$A:$A,Geography!$B27,Raw!$G:$G,Geography!BT$6,Raw!$C:$C,Geography!$A$6),SUMIFS(Raw!$H:$H,Raw!$A:$A,Geography!$B27,Raw!$G:$G,Geography!BT$6,Raw!$E:$E,Geography!$A$6)))</f>
        <v>0</v>
      </c>
      <c r="BU27" s="93">
        <f>IF($B$6="Region",SUMIFS(Raw!$H:$H,Raw!$A:$A,Geography!$B27,Raw!$G:$G,Geography!BU$6,Raw!$I:$I,Geography!$A$6),IF($B$6="Provider",SUMIFS(Raw!$H:$H,Raw!$A:$A,Geography!$B27,Raw!$G:$G,Geography!BU$6,Raw!$C:$C,Geography!$A$6),SUMIFS(Raw!$H:$H,Raw!$A:$A,Geography!$B27,Raw!$G:$G,Geography!BU$6,Raw!$E:$E,Geography!$A$6)))</f>
        <v>0</v>
      </c>
      <c r="BV27" s="93">
        <f>IF($B$6="Region",SUMIFS(Raw!$H:$H,Raw!$A:$A,Geography!$B27,Raw!$G:$G,Geography!BV$6,Raw!$I:$I,Geography!$A$6),IF($B$6="Provider",SUMIFS(Raw!$H:$H,Raw!$A:$A,Geography!$B27,Raw!$G:$G,Geography!BV$6,Raw!$C:$C,Geography!$A$6),SUMIFS(Raw!$H:$H,Raw!$A:$A,Geography!$B27,Raw!$G:$G,Geography!BV$6,Raw!$E:$E,Geography!$A$6)))</f>
        <v>0</v>
      </c>
      <c r="BW27" s="93">
        <f>IF($B$6="Region",SUMIFS(Raw!$H:$H,Raw!$A:$A,Geography!$B27,Raw!$G:$G,Geography!BW$6,Raw!$I:$I,Geography!$A$6),IF($B$6="Provider",SUMIFS(Raw!$H:$H,Raw!$A:$A,Geography!$B27,Raw!$G:$G,Geography!BW$6,Raw!$C:$C,Geography!$A$6),SUMIFS(Raw!$H:$H,Raw!$A:$A,Geography!$B27,Raw!$G:$G,Geography!BW$6,Raw!$E:$E,Geography!$A$6)))</f>
        <v>0</v>
      </c>
      <c r="BX27" s="93">
        <f>IF($B$6="Region",SUMIFS(Raw!$H:$H,Raw!$A:$A,Geography!$B27,Raw!$G:$G,Geography!BX$6,Raw!$I:$I,Geography!$A$6),IF($B$6="Provider",SUMIFS(Raw!$H:$H,Raw!$A:$A,Geography!$B27,Raw!$G:$G,Geography!BX$6,Raw!$C:$C,Geography!$A$6),SUMIFS(Raw!$H:$H,Raw!$A:$A,Geography!$B27,Raw!$G:$G,Geography!BX$6,Raw!$E:$E,Geography!$A$6)))</f>
        <v>0</v>
      </c>
      <c r="BY27" s="93">
        <f>IF($B$6="Region",SUMIFS(Raw!$H:$H,Raw!$A:$A,Geography!$B27,Raw!$G:$G,Geography!BY$6,Raw!$I:$I,Geography!$A$6),IF($B$6="Provider",SUMIFS(Raw!$H:$H,Raw!$A:$A,Geography!$B27,Raw!$G:$G,Geography!BY$6,Raw!$C:$C,Geography!$A$6),SUMIFS(Raw!$H:$H,Raw!$A:$A,Geography!$B27,Raw!$G:$G,Geography!BY$6,Raw!$E:$E,Geography!$A$6)))</f>
        <v>0</v>
      </c>
      <c r="BZ27" s="93">
        <f>IF($B$6="Region",SUMIFS(Raw!$H:$H,Raw!$A:$A,Geography!$B27,Raw!$G:$G,Geography!BZ$6,Raw!$I:$I,Geography!$A$6),IF($B$6="Provider",SUMIFS(Raw!$H:$H,Raw!$A:$A,Geography!$B27,Raw!$G:$G,Geography!BZ$6,Raw!$C:$C,Geography!$A$6),SUMIFS(Raw!$H:$H,Raw!$A:$A,Geography!$B27,Raw!$G:$G,Geography!BZ$6,Raw!$E:$E,Geography!$A$6)))</f>
        <v>0</v>
      </c>
      <c r="CA27" s="93">
        <f>IF($B$6="Region",SUMIFS(Raw!$H:$H,Raw!$A:$A,Geography!$B27,Raw!$G:$G,Geography!CA$6,Raw!$I:$I,Geography!$A$6),IF($B$6="Provider",SUMIFS(Raw!$H:$H,Raw!$A:$A,Geography!$B27,Raw!$G:$G,Geography!CA$6,Raw!$C:$C,Geography!$A$6),SUMIFS(Raw!$H:$H,Raw!$A:$A,Geography!$B27,Raw!$G:$G,Geography!CA$6,Raw!$E:$E,Geography!$A$6)))</f>
        <v>0</v>
      </c>
      <c r="CB27" s="93">
        <f>IF($B$6="Region",SUMIFS(Raw!$H:$H,Raw!$A:$A,Geography!$B27,Raw!$G:$G,Geography!CB$6,Raw!$I:$I,Geography!$A$6),IF($B$6="Provider",SUMIFS(Raw!$H:$H,Raw!$A:$A,Geography!$B27,Raw!$G:$G,Geography!CB$6,Raw!$C:$C,Geography!$A$6),SUMIFS(Raw!$H:$H,Raw!$A:$A,Geography!$B27,Raw!$G:$G,Geography!CB$6,Raw!$E:$E,Geography!$A$6)))</f>
        <v>0</v>
      </c>
      <c r="CC27" s="93">
        <f>IF($B$6="Region",SUMIFS(Raw!$H:$H,Raw!$A:$A,Geography!$B27,Raw!$G:$G,Geography!CC$6,Raw!$I:$I,Geography!$A$6),IF($B$6="Provider",SUMIFS(Raw!$H:$H,Raw!$A:$A,Geography!$B27,Raw!$G:$G,Geography!CC$6,Raw!$C:$C,Geography!$A$6),SUMIFS(Raw!$H:$H,Raw!$A:$A,Geography!$B27,Raw!$G:$G,Geography!CC$6,Raw!$E:$E,Geography!$A$6)))</f>
        <v>0</v>
      </c>
      <c r="CD27" s="93">
        <f>IF($B$6="Region",SUMIFS(Raw!$H:$H,Raw!$A:$A,Geography!$B27,Raw!$G:$G,Geography!CD$6,Raw!$I:$I,Geography!$A$6),IF($B$6="Provider",SUMIFS(Raw!$H:$H,Raw!$A:$A,Geography!$B27,Raw!$G:$G,Geography!CD$6,Raw!$C:$C,Geography!$A$6),SUMIFS(Raw!$H:$H,Raw!$A:$A,Geography!$B27,Raw!$G:$G,Geography!CD$6,Raw!$E:$E,Geography!$A$6)))</f>
        <v>0</v>
      </c>
      <c r="CE27" s="93">
        <f>IF($B$6="Region",SUMIFS(Raw!$H:$H,Raw!$A:$A,Geography!$B27,Raw!$G:$G,Geography!CE$6,Raw!$I:$I,Geography!$A$6),IF($B$6="Provider",SUMIFS(Raw!$H:$H,Raw!$A:$A,Geography!$B27,Raw!$G:$G,Geography!CE$6,Raw!$C:$C,Geography!$A$6),SUMIFS(Raw!$H:$H,Raw!$A:$A,Geography!$B27,Raw!$G:$G,Geography!CE$6,Raw!$E:$E,Geography!$A$6)))</f>
        <v>0</v>
      </c>
      <c r="CF27" s="93">
        <f>IF($B$6="Region",SUMIFS(Raw!$H:$H,Raw!$A:$A,Geography!$B27,Raw!$G:$G,Geography!CF$6,Raw!$I:$I,Geography!$A$6),IF($B$6="Provider",SUMIFS(Raw!$H:$H,Raw!$A:$A,Geography!$B27,Raw!$G:$G,Geography!CF$6,Raw!$C:$C,Geography!$A$6),SUMIFS(Raw!$H:$H,Raw!$A:$A,Geography!$B27,Raw!$G:$G,Geography!CF$6,Raw!$E:$E,Geography!$A$6)))</f>
        <v>0</v>
      </c>
      <c r="CG27" s="93">
        <f>IF($B$6="Region",SUMIFS(Raw!$H:$H,Raw!$A:$A,Geography!$B27,Raw!$G:$G,Geography!CG$6,Raw!$I:$I,Geography!$A$6),IF($B$6="Provider",SUMIFS(Raw!$H:$H,Raw!$A:$A,Geography!$B27,Raw!$G:$G,Geography!CG$6,Raw!$C:$C,Geography!$A$6),SUMIFS(Raw!$H:$H,Raw!$A:$A,Geography!$B27,Raw!$G:$G,Geography!CG$6,Raw!$E:$E,Geography!$A$6)))</f>
        <v>0</v>
      </c>
      <c r="CH27" s="93">
        <f>IF($B$6="Region",SUMIFS(Raw!$H:$H,Raw!$A:$A,Geography!$B27,Raw!$G:$G,Geography!CH$6,Raw!$I:$I,Geography!$A$6),IF($B$6="Provider",SUMIFS(Raw!$H:$H,Raw!$A:$A,Geography!$B27,Raw!$G:$G,Geography!CH$6,Raw!$C:$C,Geography!$A$6),SUMIFS(Raw!$H:$H,Raw!$A:$A,Geography!$B27,Raw!$G:$G,Geography!CH$6,Raw!$E:$E,Geography!$A$6)))</f>
        <v>0</v>
      </c>
      <c r="CI27" s="93">
        <f>IF($B$6="Region",SUMIFS(Raw!$H:$H,Raw!$A:$A,Geography!$B27,Raw!$G:$G,Geography!CI$6,Raw!$I:$I,Geography!$A$6),IF($B$6="Provider",SUMIFS(Raw!$H:$H,Raw!$A:$A,Geography!$B27,Raw!$G:$G,Geography!CI$6,Raw!$C:$C,Geography!$A$6),SUMIFS(Raw!$H:$H,Raw!$A:$A,Geography!$B27,Raw!$G:$G,Geography!CI$6,Raw!$E:$E,Geography!$A$6)))</f>
        <v>0</v>
      </c>
      <c r="CJ27" s="93">
        <f>IF($B$6="Region",SUMIFS(Raw!$H:$H,Raw!$A:$A,Geography!$B27,Raw!$G:$G,Geography!CJ$6,Raw!$I:$I,Geography!$A$6),IF($B$6="Provider",SUMIFS(Raw!$H:$H,Raw!$A:$A,Geography!$B27,Raw!$G:$G,Geography!CJ$6,Raw!$C:$C,Geography!$A$6),SUMIFS(Raw!$H:$H,Raw!$A:$A,Geography!$B27,Raw!$G:$G,Geography!CJ$6,Raw!$E:$E,Geography!$A$6)))</f>
        <v>0</v>
      </c>
      <c r="CK27" s="93">
        <f>IF($B$6="Region",SUMIFS(Raw!$H:$H,Raw!$A:$A,Geography!$B27,Raw!$G:$G,Geography!CK$6,Raw!$I:$I,Geography!$A$6),IF($B$6="Provider",SUMIFS(Raw!$H:$H,Raw!$A:$A,Geography!$B27,Raw!$G:$G,Geography!CK$6,Raw!$C:$C,Geography!$A$6),SUMIFS(Raw!$H:$H,Raw!$A:$A,Geography!$B27,Raw!$G:$G,Geography!CK$6,Raw!$E:$E,Geography!$A$6)))</f>
        <v>0</v>
      </c>
      <c r="CL27" s="93">
        <f>IF($B$6="Region",SUMIFS(Raw!$H:$H,Raw!$A:$A,Geography!$B27,Raw!$G:$G,Geography!CL$6,Raw!$I:$I,Geography!$A$6),IF($B$6="Provider",SUMIFS(Raw!$H:$H,Raw!$A:$A,Geography!$B27,Raw!$G:$G,Geography!CL$6,Raw!$C:$C,Geography!$A$6),SUMIFS(Raw!$H:$H,Raw!$A:$A,Geography!$B27,Raw!$G:$G,Geography!CL$6,Raw!$E:$E,Geography!$A$6)))</f>
        <v>0</v>
      </c>
      <c r="CM27" s="93">
        <f>IF($B$6="Region",SUMIFS(Raw!$H:$H,Raw!$A:$A,Geography!$B27,Raw!$G:$G,Geography!CM$6,Raw!$I:$I,Geography!$A$6),IF($B$6="Provider",SUMIFS(Raw!$H:$H,Raw!$A:$A,Geography!$B27,Raw!$G:$G,Geography!CM$6,Raw!$C:$C,Geography!$A$6),SUMIFS(Raw!$H:$H,Raw!$A:$A,Geography!$B27,Raw!$G:$G,Geography!CM$6,Raw!$E:$E,Geography!$A$6)))</f>
        <v>0</v>
      </c>
    </row>
    <row r="28" spans="1:91" s="232" customFormat="1" ht="12.5" hidden="1" customHeight="1" x14ac:dyDescent="0.25">
      <c r="B28" s="14">
        <v>46235</v>
      </c>
      <c r="C28" s="3"/>
      <c r="D28" s="93">
        <f>IF($B$6="Region",SUMIFS(Raw!$H:$H,Raw!$A:$A,Geography!$B28,Raw!$G:$G,Geography!D$6,Raw!$I:$I,Geography!$A$6),IF($B$6="Provider",SUMIFS(Raw!$H:$H,Raw!$A:$A,Geography!$B28,Raw!$G:$G,Geography!D$6,Raw!$C:$C,Geography!$A$6),SUMIFS(Raw!$H:$H,Raw!$A:$A,Geography!$B28,Raw!$G:$G,Geography!D$6,Raw!$E:$E,Geography!$A$6)))</f>
        <v>0</v>
      </c>
      <c r="E28" s="93">
        <f>IF($B$6="Region",SUMIFS(Raw!$H:$H,Raw!$A:$A,Geography!$B28,Raw!$G:$G,Geography!E$6,Raw!$I:$I,Geography!$A$6),IF($B$6="Provider",SUMIFS(Raw!$H:$H,Raw!$A:$A,Geography!$B28,Raw!$G:$G,Geography!E$6,Raw!$C:$C,Geography!$A$6),SUMIFS(Raw!$H:$H,Raw!$A:$A,Geography!$B28,Raw!$G:$G,Geography!E$6,Raw!$E:$E,Geography!$A$6)))</f>
        <v>0</v>
      </c>
      <c r="F28" s="93">
        <f>IF($B$6="Region",SUMIFS(Raw!$H:$H,Raw!$A:$A,Geography!$B28,Raw!$G:$G,Geography!F$6,Raw!$I:$I,Geography!$A$6),IF($B$6="Provider",SUMIFS(Raw!$H:$H,Raw!$A:$A,Geography!$B28,Raw!$G:$G,Geography!F$6,Raw!$C:$C,Geography!$A$6),SUMIFS(Raw!$H:$H,Raw!$A:$A,Geography!$B28,Raw!$G:$G,Geography!F$6,Raw!$E:$E,Geography!$A$6)))</f>
        <v>0</v>
      </c>
      <c r="G28" s="93">
        <f>IF($B$6="Region",SUMIFS(Raw!$H:$H,Raw!$A:$A,Geography!$B28,Raw!$G:$G,Geography!G$6,Raw!$I:$I,Geography!$A$6),IF($B$6="Provider",SUMIFS(Raw!$H:$H,Raw!$A:$A,Geography!$B28,Raw!$G:$G,Geography!G$6,Raw!$C:$C,Geography!$A$6),SUMIFS(Raw!$H:$H,Raw!$A:$A,Geography!$B28,Raw!$G:$G,Geography!G$6,Raw!$E:$E,Geography!$A$6)))</f>
        <v>0</v>
      </c>
      <c r="H28" s="93">
        <f>IF($B$6="Region",SUMIFS(Raw!$H:$H,Raw!$A:$A,Geography!$B28,Raw!$G:$G,Geography!H$6,Raw!$I:$I,Geography!$A$6),IF($B$6="Provider",SUMIFS(Raw!$H:$H,Raw!$A:$A,Geography!$B28,Raw!$G:$G,Geography!H$6,Raw!$C:$C,Geography!$A$6),SUMIFS(Raw!$H:$H,Raw!$A:$A,Geography!$B28,Raw!$G:$G,Geography!H$6,Raw!$E:$E,Geography!$A$6)))</f>
        <v>0</v>
      </c>
      <c r="I28" s="93">
        <f>IF($B$6="Region",SUMIFS(Raw!$H:$H,Raw!$A:$A,Geography!$B28,Raw!$G:$G,Geography!I$6,Raw!$I:$I,Geography!$A$6),IF($B$6="Provider",SUMIFS(Raw!$H:$H,Raw!$A:$A,Geography!$B28,Raw!$G:$G,Geography!I$6,Raw!$C:$C,Geography!$A$6),SUMIFS(Raw!$H:$H,Raw!$A:$A,Geography!$B28,Raw!$G:$G,Geography!I$6,Raw!$E:$E,Geography!$A$6)))</f>
        <v>0</v>
      </c>
      <c r="J28" s="93" t="str">
        <f>IF($B$6="Area", SUMIFS(Raw!$H:$H,Raw!$A:$A,Geography!$B28,Raw!$G:$G,Geography!J$6,Raw!$E:$E,Geography!$A$6), " ")</f>
        <v xml:space="preserve"> </v>
      </c>
      <c r="K28" s="93" t="str">
        <f>IF($B$6="Area", SUMIFS(Raw!$H:$H,Raw!$A:$A,Geography!$B28,Raw!$G:$G,Geography!K$6,Raw!$E:$E,Geography!$A$6), " ")</f>
        <v xml:space="preserve"> </v>
      </c>
      <c r="L28" s="93">
        <f>IF($B$6="Region",SUMIFS(Raw!$H:$H,Raw!$A:$A,Geography!$B28,Raw!$G:$G,Geography!L$6,Raw!$I:$I,Geography!$A$6),IF($B$6="Provider",SUMIFS(Raw!$H:$H,Raw!$A:$A,Geography!$B28,Raw!$G:$G,Geography!L$6,Raw!$C:$C,Geography!$A$6),SUMIFS(Raw!$H:$H,Raw!$A:$A,Geography!$B28,Raw!$G:$G,Geography!L$6,Raw!$E:$E,Geography!$A$6)))</f>
        <v>0</v>
      </c>
      <c r="M28" s="93">
        <f>IF($B$6="Region",SUMIFS(Raw!$H:$H,Raw!$A:$A,Geography!$B28,Raw!$G:$G,Geography!M$6,Raw!$I:$I,Geography!$A$6),IF($B$6="Provider",SUMIFS(Raw!$H:$H,Raw!$A:$A,Geography!$B28,Raw!$G:$G,Geography!M$6,Raw!$C:$C,Geography!$A$6),SUMIFS(Raw!$H:$H,Raw!$A:$A,Geography!$B28,Raw!$G:$G,Geography!M$6,Raw!$E:$E,Geography!$A$6)))</f>
        <v>0</v>
      </c>
      <c r="N28" s="93">
        <f>IF($B$6="Region",SUMIFS(Raw!$H:$H,Raw!$A:$A,Geography!$B28,Raw!$G:$G,Geography!N$6,Raw!$I:$I,Geography!$A$6),IF($B$6="Provider",SUMIFS(Raw!$H:$H,Raw!$A:$A,Geography!$B28,Raw!$G:$G,Geography!N$6,Raw!$C:$C,Geography!$A$6),SUMIFS(Raw!$H:$H,Raw!$A:$A,Geography!$B28,Raw!$G:$G,Geography!N$6,Raw!$E:$E,Geography!$A$6)))</f>
        <v>0</v>
      </c>
      <c r="O28" s="93">
        <f>IF($B$6="Region",SUMIFS(Raw!$H:$H,Raw!$A:$A,Geography!$B28,Raw!$G:$G,Geography!O$6,Raw!$I:$I,Geography!$A$6),IF($B$6="Provider",SUMIFS(Raw!$H:$H,Raw!$A:$A,Geography!$B28,Raw!$G:$G,Geography!O$6,Raw!$C:$C,Geography!$A$6),SUMIFS(Raw!$H:$H,Raw!$A:$A,Geography!$B28,Raw!$G:$G,Geography!O$6,Raw!$E:$E,Geography!$A$6)))</f>
        <v>0</v>
      </c>
      <c r="P28" s="93">
        <f>IF($B$6="Region",SUMIFS(Raw!$H:$H,Raw!$A:$A,Geography!$B28,Raw!$G:$G,Geography!P$6,Raw!$I:$I,Geography!$A$6),IF($B$6="Provider",SUMIFS(Raw!$H:$H,Raw!$A:$A,Geography!$B28,Raw!$G:$G,Geography!P$6,Raw!$C:$C,Geography!$A$6),SUMIFS(Raw!$H:$H,Raw!$A:$A,Geography!$B28,Raw!$G:$G,Geography!P$6,Raw!$E:$E,Geography!$A$6)))</f>
        <v>0</v>
      </c>
      <c r="Q28" s="93">
        <f>IF($B$6="Region",SUMIFS(Raw!$H:$H,Raw!$A:$A,Geography!$B28,Raw!$G:$G,Geography!Q$6,Raw!$I:$I,Geography!$A$6),IF($B$6="Provider",SUMIFS(Raw!$H:$H,Raw!$A:$A,Geography!$B28,Raw!$G:$G,Geography!Q$6,Raw!$C:$C,Geography!$A$6),SUMIFS(Raw!$H:$H,Raw!$A:$A,Geography!$B28,Raw!$G:$G,Geography!Q$6,Raw!$E:$E,Geography!$A$6)))</f>
        <v>0</v>
      </c>
      <c r="R28" s="93">
        <f>IF($B$6="Region",SUMIFS(Raw!$H:$H,Raw!$A:$A,Geography!$B28,Raw!$G:$G,Geography!R$6,Raw!$I:$I,Geography!$A$6),IF($B$6="Provider",SUMIFS(Raw!$H:$H,Raw!$A:$A,Geography!$B28,Raw!$G:$G,Geography!R$6,Raw!$C:$C,Geography!$A$6),SUMIFS(Raw!$H:$H,Raw!$A:$A,Geography!$B28,Raw!$G:$G,Geography!R$6,Raw!$E:$E,Geography!$A$6)))</f>
        <v>0</v>
      </c>
      <c r="S28" s="93">
        <f>IF($B$6="Region",SUMIFS(Raw!$H:$H,Raw!$A:$A,Geography!$B28,Raw!$G:$G,Geography!S$6,Raw!$I:$I,Geography!$A$6),IF($B$6="Provider",SUMIFS(Raw!$H:$H,Raw!$A:$A,Geography!$B28,Raw!$G:$G,Geography!S$6,Raw!$C:$C,Geography!$A$6),SUMIFS(Raw!$H:$H,Raw!$A:$A,Geography!$B28,Raw!$G:$G,Geography!S$6,Raw!$E:$E,Geography!$A$6)))</f>
        <v>0</v>
      </c>
      <c r="T28" s="93">
        <f>IF($B$6="Region",SUMIFS(Raw!$H:$H,Raw!$A:$A,Geography!$B28,Raw!$G:$G,Geography!T$6,Raw!$I:$I,Geography!$A$6),IF($B$6="Provider",SUMIFS(Raw!$H:$H,Raw!$A:$A,Geography!$B28,Raw!$G:$G,Geography!T$6,Raw!$C:$C,Geography!$A$6),SUMIFS(Raw!$H:$H,Raw!$A:$A,Geography!$B28,Raw!$G:$G,Geography!T$6,Raw!$E:$E,Geography!$A$6)))</f>
        <v>0</v>
      </c>
      <c r="U28" s="93">
        <f>IF($B$6="Region",SUMIFS(Raw!$H:$H,Raw!$A:$A,Geography!$B28,Raw!$G:$G,Geography!U$6,Raw!$I:$I,Geography!$A$6),IF($B$6="Provider",SUMIFS(Raw!$H:$H,Raw!$A:$A,Geography!$B28,Raw!$G:$G,Geography!U$6,Raw!$C:$C,Geography!$A$6),SUMIFS(Raw!$H:$H,Raw!$A:$A,Geography!$B28,Raw!$G:$G,Geography!U$6,Raw!$E:$E,Geography!$A$6)))</f>
        <v>0</v>
      </c>
      <c r="V28" s="93">
        <f>IF($B$6="Region",SUMIFS(Raw!$H:$H,Raw!$A:$A,Geography!$B28,Raw!$G:$G,Geography!V$6,Raw!$I:$I,Geography!$A$6),IF($B$6="Provider",SUMIFS(Raw!$H:$H,Raw!$A:$A,Geography!$B28,Raw!$G:$G,Geography!V$6,Raw!$C:$C,Geography!$A$6),SUMIFS(Raw!$H:$H,Raw!$A:$A,Geography!$B28,Raw!$G:$G,Geography!V$6,Raw!$E:$E,Geography!$A$6)))</f>
        <v>0</v>
      </c>
      <c r="W28" s="93">
        <f>IF($B$6="Region",SUMIFS(Raw!$H:$H,Raw!$A:$A,Geography!$B28,Raw!$G:$G,Geography!W$6,Raw!$I:$I,Geography!$A$6),IF($B$6="Provider",SUMIFS(Raw!$H:$H,Raw!$A:$A,Geography!$B28,Raw!$G:$G,Geography!W$6,Raw!$C:$C,Geography!$A$6),SUMIFS(Raw!$H:$H,Raw!$A:$A,Geography!$B28,Raw!$G:$G,Geography!W$6,Raw!$E:$E,Geography!$A$6)))</f>
        <v>0</v>
      </c>
      <c r="X28" s="93">
        <f>IF($B$6="Region",SUMIFS(Raw!$H:$H,Raw!$A:$A,Geography!$B28,Raw!$G:$G,Geography!X$6,Raw!$I:$I,Geography!$A$6),IF($B$6="Provider",SUMIFS(Raw!$H:$H,Raw!$A:$A,Geography!$B28,Raw!$G:$G,Geography!X$6,Raw!$C:$C,Geography!$A$6),SUMIFS(Raw!$H:$H,Raw!$A:$A,Geography!$B28,Raw!$G:$G,Geography!X$6,Raw!$E:$E,Geography!$A$6)))</f>
        <v>0</v>
      </c>
      <c r="Y28" s="93" t="str">
        <f>IF($B$6="Area", SUMIFS(Raw!$H:$H,Raw!$A:$A,Geography!$B28,Raw!$G:$G,Geography!Y$6,Raw!$E:$E,Geography!$A$6), " ")</f>
        <v xml:space="preserve"> </v>
      </c>
      <c r="Z28" s="93" t="str">
        <f>IF($B$6="Area", SUMIFS(Raw!$H:$H,Raw!$A:$A,Geography!$B28,Raw!$G:$G,Geography!Z$6,Raw!$E:$E,Geography!$A$6), " ")</f>
        <v xml:space="preserve"> </v>
      </c>
      <c r="AA28" s="93">
        <f>IF($B$6="Region",SUMIFS(Raw!$H:$H,Raw!$A:$A,Geography!$B28,Raw!$G:$G,Geography!AA$6,Raw!$I:$I,Geography!$A$6),IF($B$6="Provider",SUMIFS(Raw!$H:$H,Raw!$A:$A,Geography!$B28,Raw!$G:$G,Geography!AA$6,Raw!$C:$C,Geography!$A$6),SUMIFS(Raw!$H:$H,Raw!$A:$A,Geography!$B28,Raw!$G:$G,Geography!AA$6,Raw!$E:$E,Geography!$A$6)))</f>
        <v>0</v>
      </c>
      <c r="AB28" s="93">
        <f>IF($B$6="Region",SUMIFS(Raw!$H:$H,Raw!$A:$A,Geography!$B28,Raw!$G:$G,Geography!AB$6,Raw!$I:$I,Geography!$A$6),IF($B$6="Provider",SUMIFS(Raw!$H:$H,Raw!$A:$A,Geography!$B28,Raw!$G:$G,Geography!AB$6,Raw!$C:$C,Geography!$A$6),SUMIFS(Raw!$H:$H,Raw!$A:$A,Geography!$B28,Raw!$G:$G,Geography!AB$6,Raw!$E:$E,Geography!$A$6)))</f>
        <v>0</v>
      </c>
      <c r="AC28" s="93" t="str">
        <f>IF($B$6="Area", SUMIFS(Raw!$H:$H,Raw!$A:$A,Geography!$B28,Raw!$G:$G,Geography!AC$6,Raw!$E:$E,Geography!$A$6), " ")</f>
        <v xml:space="preserve"> </v>
      </c>
      <c r="AD28" s="93" t="str">
        <f>IF($B$6="Area", SUMIFS(Raw!$H:$H,Raw!$A:$A,Geography!$B28,Raw!$G:$G,Geography!AD$6,Raw!$E:$E,Geography!$A$6), " ")</f>
        <v xml:space="preserve"> </v>
      </c>
      <c r="AE28" s="93">
        <f>IF($B$6="Region",SUMIFS(Raw!$H:$H,Raw!$A:$A,Geography!$B28,Raw!$G:$G,Geography!AE$6,Raw!$I:$I,Geography!$A$6),IF($B$6="Provider",SUMIFS(Raw!$H:$H,Raw!$A:$A,Geography!$B28,Raw!$G:$G,Geography!AE$6,Raw!$C:$C,Geography!$A$6),SUMIFS(Raw!$H:$H,Raw!$A:$A,Geography!$B28,Raw!$G:$G,Geography!AE$6,Raw!$E:$E,Geography!$A$6)))</f>
        <v>0</v>
      </c>
      <c r="AF28" s="93">
        <f>IF($B$6="Region",SUMIFS(Raw!$H:$H,Raw!$A:$A,Geography!$B28,Raw!$G:$G,Geography!AF$6,Raw!$I:$I,Geography!$A$6),IF($B$6="Provider",SUMIFS(Raw!$H:$H,Raw!$A:$A,Geography!$B28,Raw!$G:$G,Geography!AF$6,Raw!$C:$C,Geography!$A$6),SUMIFS(Raw!$H:$H,Raw!$A:$A,Geography!$B28,Raw!$G:$G,Geography!AF$6,Raw!$E:$E,Geography!$A$6)))</f>
        <v>0</v>
      </c>
      <c r="AG28" s="93">
        <f>IF($B$6="Region",SUMIFS(Raw!$H:$H,Raw!$A:$A,Geography!$B28,Raw!$G:$G,Geography!AG$6,Raw!$I:$I,Geography!$A$6),IF($B$6="Provider",SUMIFS(Raw!$H:$H,Raw!$A:$A,Geography!$B28,Raw!$G:$G,Geography!AG$6,Raw!$C:$C,Geography!$A$6),SUMIFS(Raw!$H:$H,Raw!$A:$A,Geography!$B28,Raw!$G:$G,Geography!AG$6,Raw!$E:$E,Geography!$A$6)))</f>
        <v>0</v>
      </c>
      <c r="AH28" s="93">
        <f>IF($B$6="Region",SUMIFS(Raw!$H:$H,Raw!$A:$A,Geography!$B28,Raw!$G:$G,Geography!AH$6,Raw!$I:$I,Geography!$A$6),IF($B$6="Provider",SUMIFS(Raw!$H:$H,Raw!$A:$A,Geography!$B28,Raw!$G:$G,Geography!AH$6,Raw!$C:$C,Geography!$A$6),SUMIFS(Raw!$H:$H,Raw!$A:$A,Geography!$B28,Raw!$G:$G,Geography!AH$6,Raw!$E:$E,Geography!$A$6)))</f>
        <v>0</v>
      </c>
      <c r="AI28" s="93">
        <f>IF($B$6="Region",SUMIFS(Raw!$H:$H,Raw!$A:$A,Geography!$B28,Raw!$G:$G,Geography!AI$6,Raw!$I:$I,Geography!$A$6),IF($B$6="Provider",SUMIFS(Raw!$H:$H,Raw!$A:$A,Geography!$B28,Raw!$G:$G,Geography!AI$6,Raw!$C:$C,Geography!$A$6),SUMIFS(Raw!$H:$H,Raw!$A:$A,Geography!$B28,Raw!$G:$G,Geography!AI$6,Raw!$E:$E,Geography!$A$6)))</f>
        <v>0</v>
      </c>
      <c r="AJ28" s="93">
        <f>IF($B$6="Region",SUMIFS(Raw!$H:$H,Raw!$A:$A,Geography!$B28,Raw!$G:$G,Geography!AJ$6,Raw!$I:$I,Geography!$A$6),IF($B$6="Provider",SUMIFS(Raw!$H:$H,Raw!$A:$A,Geography!$B28,Raw!$G:$G,Geography!AJ$6,Raw!$C:$C,Geography!$A$6),SUMIFS(Raw!$H:$H,Raw!$A:$A,Geography!$B28,Raw!$G:$G,Geography!AJ$6,Raw!$E:$E,Geography!$A$6)))</f>
        <v>0</v>
      </c>
      <c r="AK28" s="93">
        <f>IF($B$6="Region",SUMIFS(Raw!$H:$H,Raw!$A:$A,Geography!$B28,Raw!$G:$G,Geography!AK$6,Raw!$I:$I,Geography!$A$6),IF($B$6="Provider",SUMIFS(Raw!$H:$H,Raw!$A:$A,Geography!$B28,Raw!$G:$G,Geography!AK$6,Raw!$C:$C,Geography!$A$6),SUMIFS(Raw!$H:$H,Raw!$A:$A,Geography!$B28,Raw!$G:$G,Geography!AK$6,Raw!$E:$E,Geography!$A$6)))</f>
        <v>0</v>
      </c>
      <c r="AL28" s="93">
        <f>IF($B$6="Region",SUMIFS(Raw!$H:$H,Raw!$A:$A,Geography!$B28,Raw!$G:$G,Geography!AL$6,Raw!$I:$I,Geography!$A$6),IF($B$6="Provider",SUMIFS(Raw!$H:$H,Raw!$A:$A,Geography!$B28,Raw!$G:$G,Geography!AL$6,Raw!$C:$C,Geography!$A$6),SUMIFS(Raw!$H:$H,Raw!$A:$A,Geography!$B28,Raw!$G:$G,Geography!AL$6,Raw!$E:$E,Geography!$A$6)))</f>
        <v>0</v>
      </c>
      <c r="AM28" s="93">
        <f>IF($B$6="Region",SUMIFS(Raw!$H:$H,Raw!$A:$A,Geography!$B28,Raw!$G:$G,Geography!AM$6,Raw!$I:$I,Geography!$A$6),IF($B$6="Provider",SUMIFS(Raw!$H:$H,Raw!$A:$A,Geography!$B28,Raw!$G:$G,Geography!AM$6,Raw!$C:$C,Geography!$A$6),SUMIFS(Raw!$H:$H,Raw!$A:$A,Geography!$B28,Raw!$G:$G,Geography!AM$6,Raw!$E:$E,Geography!$A$6)))</f>
        <v>0</v>
      </c>
      <c r="AN28" s="93">
        <f>IF($B$6="Region",SUMIFS(Raw!$H:$H,Raw!$A:$A,Geography!$B28,Raw!$G:$G,Geography!AN$6,Raw!$I:$I,Geography!$A$6),IF($B$6="Provider",SUMIFS(Raw!$H:$H,Raw!$A:$A,Geography!$B28,Raw!$G:$G,Geography!AN$6,Raw!$C:$C,Geography!$A$6),SUMIFS(Raw!$H:$H,Raw!$A:$A,Geography!$B28,Raw!$G:$G,Geography!AN$6,Raw!$E:$E,Geography!$A$6)))</f>
        <v>0</v>
      </c>
      <c r="AO28" s="93">
        <f>IF($B$6="Region",SUMIFS(Raw!$H:$H,Raw!$A:$A,Geography!$B28,Raw!$G:$G,Geography!AO$6,Raw!$I:$I,Geography!$A$6),IF($B$6="Provider",SUMIFS(Raw!$H:$H,Raw!$A:$A,Geography!$B28,Raw!$G:$G,Geography!AO$6,Raw!$C:$C,Geography!$A$6),SUMIFS(Raw!$H:$H,Raw!$A:$A,Geography!$B28,Raw!$G:$G,Geography!AO$6,Raw!$E:$E,Geography!$A$6)))</f>
        <v>0</v>
      </c>
      <c r="AP28" s="93">
        <f>IF($B$6="Region",SUMIFS(Raw!$H:$H,Raw!$A:$A,Geography!$B28,Raw!$G:$G,Geography!AP$6,Raw!$I:$I,Geography!$A$6),IF($B$6="Provider",SUMIFS(Raw!$H:$H,Raw!$A:$A,Geography!$B28,Raw!$G:$G,Geography!AP$6,Raw!$C:$C,Geography!$A$6),SUMIFS(Raw!$H:$H,Raw!$A:$A,Geography!$B28,Raw!$G:$G,Geography!AP$6,Raw!$E:$E,Geography!$A$6)))</f>
        <v>0</v>
      </c>
      <c r="AQ28" s="93">
        <f>IF($B$6="Region",SUMIFS(Raw!$H:$H,Raw!$A:$A,Geography!$B28,Raw!$G:$G,Geography!AQ$6,Raw!$I:$I,Geography!$A$6),IF($B$6="Provider",SUMIFS(Raw!$H:$H,Raw!$A:$A,Geography!$B28,Raw!$G:$G,Geography!AQ$6,Raw!$C:$C,Geography!$A$6),SUMIFS(Raw!$H:$H,Raw!$A:$A,Geography!$B28,Raw!$G:$G,Geography!AQ$6,Raw!$E:$E,Geography!$A$6)))</f>
        <v>0</v>
      </c>
      <c r="AR28" s="93">
        <f>IF($B$6="Region",SUMIFS(Raw!$H:$H,Raw!$A:$A,Geography!$B28,Raw!$G:$G,Geography!AR$6,Raw!$I:$I,Geography!$A$6),IF($B$6="Provider",SUMIFS(Raw!$H:$H,Raw!$A:$A,Geography!$B28,Raw!$G:$G,Geography!AR$6,Raw!$C:$C,Geography!$A$6),SUMIFS(Raw!$H:$H,Raw!$A:$A,Geography!$B28,Raw!$G:$G,Geography!AR$6,Raw!$E:$E,Geography!$A$6)))</f>
        <v>0</v>
      </c>
      <c r="AS28" s="93">
        <f>IF($B$6="Region",SUMIFS(Raw!$H:$H,Raw!$A:$A,Geography!$B28,Raw!$G:$G,Geography!AS$6,Raw!$I:$I,Geography!$A$6),IF($B$6="Provider",SUMIFS(Raw!$H:$H,Raw!$A:$A,Geography!$B28,Raw!$G:$G,Geography!AS$6,Raw!$C:$C,Geography!$A$6),SUMIFS(Raw!$H:$H,Raw!$A:$A,Geography!$B28,Raw!$G:$G,Geography!AS$6,Raw!$E:$E,Geography!$A$6)))</f>
        <v>0</v>
      </c>
      <c r="AT28" s="93">
        <f>IF($B$6="Region",SUMIFS(Raw!$H:$H,Raw!$A:$A,Geography!$B28,Raw!$G:$G,Geography!AT$6,Raw!$I:$I,Geography!$A$6),IF($B$6="Provider",SUMIFS(Raw!$H:$H,Raw!$A:$A,Geography!$B28,Raw!$G:$G,Geography!AT$6,Raw!$C:$C,Geography!$A$6),SUMIFS(Raw!$H:$H,Raw!$A:$A,Geography!$B28,Raw!$G:$G,Geography!AT$6,Raw!$E:$E,Geography!$A$6)))</f>
        <v>0</v>
      </c>
      <c r="AU28" s="93">
        <f>IF($B$6="Region",SUMIFS(Raw!$H:$H,Raw!$A:$A,Geography!$B28,Raw!$G:$G,Geography!AU$6,Raw!$I:$I,Geography!$A$6),IF($B$6="Provider",SUMIFS(Raw!$H:$H,Raw!$A:$A,Geography!$B28,Raw!$G:$G,Geography!AU$6,Raw!$C:$C,Geography!$A$6),SUMIFS(Raw!$H:$H,Raw!$A:$A,Geography!$B28,Raw!$G:$G,Geography!AU$6,Raw!$E:$E,Geography!$A$6)))</f>
        <v>0</v>
      </c>
      <c r="AV28" s="93">
        <f>IF($B$6="Region",SUMIFS(Raw!$H:$H,Raw!$A:$A,Geography!$B28,Raw!$G:$G,Geography!AV$6,Raw!$I:$I,Geography!$A$6),IF($B$6="Provider",SUMIFS(Raw!$H:$H,Raw!$A:$A,Geography!$B28,Raw!$G:$G,Geography!AV$6,Raw!$C:$C,Geography!$A$6),SUMIFS(Raw!$H:$H,Raw!$A:$A,Geography!$B28,Raw!$G:$G,Geography!AV$6,Raw!$E:$E,Geography!$A$6)))</f>
        <v>0</v>
      </c>
      <c r="AW28" s="93">
        <f>IF($B$6="Region",SUMIFS(Raw!$H:$H,Raw!$A:$A,Geography!$B28,Raw!$G:$G,Geography!AW$6,Raw!$I:$I,Geography!$A$6),IF($B$6="Provider",SUMIFS(Raw!$H:$H,Raw!$A:$A,Geography!$B28,Raw!$G:$G,Geography!AW$6,Raw!$C:$C,Geography!$A$6),SUMIFS(Raw!$H:$H,Raw!$A:$A,Geography!$B28,Raw!$G:$G,Geography!AW$6,Raw!$E:$E,Geography!$A$6)))</f>
        <v>0</v>
      </c>
      <c r="AX28" s="93">
        <f>IF($B$6="Region",SUMIFS(Raw!$H:$H,Raw!$A:$A,Geography!$B28,Raw!$G:$G,Geography!AX$6,Raw!$I:$I,Geography!$A$6),IF($B$6="Provider",SUMIFS(Raw!$H:$H,Raw!$A:$A,Geography!$B28,Raw!$G:$G,Geography!AX$6,Raw!$C:$C,Geography!$A$6),SUMIFS(Raw!$H:$H,Raw!$A:$A,Geography!$B28,Raw!$G:$G,Geography!AX$6,Raw!$E:$E,Geography!$A$6)))</f>
        <v>0</v>
      </c>
      <c r="AY28" s="93">
        <f>IF($B$6="Region",SUMIFS(Raw!$H:$H,Raw!$A:$A,Geography!$B28,Raw!$G:$G,Geography!AY$6,Raw!$I:$I,Geography!$A$6),IF($B$6="Provider",SUMIFS(Raw!$H:$H,Raw!$A:$A,Geography!$B28,Raw!$G:$G,Geography!AY$6,Raw!$C:$C,Geography!$A$6),SUMIFS(Raw!$H:$H,Raw!$A:$A,Geography!$B28,Raw!$G:$G,Geography!AY$6,Raw!$E:$E,Geography!$A$6)))</f>
        <v>0</v>
      </c>
      <c r="AZ28" s="93">
        <f>IF($B$6="Region",SUMIFS(Raw!$H:$H,Raw!$A:$A,Geography!$B28,Raw!$G:$G,Geography!AZ$6,Raw!$I:$I,Geography!$A$6),IF($B$6="Provider",SUMIFS(Raw!$H:$H,Raw!$A:$A,Geography!$B28,Raw!$G:$G,Geography!AZ$6,Raw!$C:$C,Geography!$A$6),SUMIFS(Raw!$H:$H,Raw!$A:$A,Geography!$B28,Raw!$G:$G,Geography!AZ$6,Raw!$E:$E,Geography!$A$6)))</f>
        <v>0</v>
      </c>
      <c r="BA28" s="93">
        <f>IF($B$6="Region",SUMIFS(Raw!$H:$H,Raw!$A:$A,Geography!$B28,Raw!$G:$G,Geography!BA$6,Raw!$I:$I,Geography!$A$6),IF($B$6="Provider",SUMIFS(Raw!$H:$H,Raw!$A:$A,Geography!$B28,Raw!$G:$G,Geography!BA$6,Raw!$C:$C,Geography!$A$6),SUMIFS(Raw!$H:$H,Raw!$A:$A,Geography!$B28,Raw!$G:$G,Geography!BA$6,Raw!$E:$E,Geography!$A$6)))</f>
        <v>0</v>
      </c>
      <c r="BB28" s="93">
        <f>IF($B$6="Region",SUMIFS(Raw!$H:$H,Raw!$A:$A,Geography!$B28,Raw!$G:$G,Geography!BB$6,Raw!$I:$I,Geography!$A$6),IF($B$6="Provider",SUMIFS(Raw!$H:$H,Raw!$A:$A,Geography!$B28,Raw!$G:$G,Geography!BB$6,Raw!$C:$C,Geography!$A$6),SUMIFS(Raw!$H:$H,Raw!$A:$A,Geography!$B28,Raw!$G:$G,Geography!BB$6,Raw!$E:$E,Geography!$A$6)))</f>
        <v>0</v>
      </c>
      <c r="BC28" s="93">
        <f>IF($B$6="Region",SUMIFS(Raw!$H:$H,Raw!$A:$A,Geography!$B28,Raw!$G:$G,Geography!BC$6,Raw!$I:$I,Geography!$A$6),IF($B$6="Provider",SUMIFS(Raw!$H:$H,Raw!$A:$A,Geography!$B28,Raw!$G:$G,Geography!BC$6,Raw!$C:$C,Geography!$A$6),SUMIFS(Raw!$H:$H,Raw!$A:$A,Geography!$B28,Raw!$G:$G,Geography!BC$6,Raw!$E:$E,Geography!$A$6)))</f>
        <v>0</v>
      </c>
      <c r="BD28" s="93">
        <f>IF($B$6="Region",SUMIFS(Raw!$H:$H,Raw!$A:$A,Geography!$B28,Raw!$G:$G,Geography!BD$6,Raw!$I:$I,Geography!$A$6),IF($B$6="Provider",SUMIFS(Raw!$H:$H,Raw!$A:$A,Geography!$B28,Raw!$G:$G,Geography!BD$6,Raw!$C:$C,Geography!$A$6),SUMIFS(Raw!$H:$H,Raw!$A:$A,Geography!$B28,Raw!$G:$G,Geography!BD$6,Raw!$E:$E,Geography!$A$6)))</f>
        <v>0</v>
      </c>
      <c r="BE28" s="93">
        <f>IF($B$6="Region",SUMIFS(Raw!$H:$H,Raw!$A:$A,Geography!$B28,Raw!$G:$G,Geography!BE$6,Raw!$I:$I,Geography!$A$6),IF($B$6="Provider",SUMIFS(Raw!$H:$H,Raw!$A:$A,Geography!$B28,Raw!$G:$G,Geography!BE$6,Raw!$C:$C,Geography!$A$6),SUMIFS(Raw!$H:$H,Raw!$A:$A,Geography!$B28,Raw!$G:$G,Geography!BE$6,Raw!$E:$E,Geography!$A$6)))</f>
        <v>0</v>
      </c>
      <c r="BF28" s="93">
        <f>IF($B$6="Region",SUMIFS(Raw!$H:$H,Raw!$A:$A,Geography!$B28,Raw!$G:$G,Geography!BF$6,Raw!$I:$I,Geography!$A$6),IF($B$6="Provider",SUMIFS(Raw!$H:$H,Raw!$A:$A,Geography!$B28,Raw!$G:$G,Geography!BF$6,Raw!$C:$C,Geography!$A$6),SUMIFS(Raw!$H:$H,Raw!$A:$A,Geography!$B28,Raw!$G:$G,Geography!BF$6,Raw!$E:$E,Geography!$A$6)))</f>
        <v>0</v>
      </c>
      <c r="BG28" s="93">
        <f>IF($B$6="Region",SUMIFS(Raw!$H:$H,Raw!$A:$A,Geography!$B28,Raw!$G:$G,Geography!BG$6,Raw!$I:$I,Geography!$A$6),IF($B$6="Provider",SUMIFS(Raw!$H:$H,Raw!$A:$A,Geography!$B28,Raw!$G:$G,Geography!BG$6,Raw!$C:$C,Geography!$A$6),SUMIFS(Raw!$H:$H,Raw!$A:$A,Geography!$B28,Raw!$G:$G,Geography!BG$6,Raw!$E:$E,Geography!$A$6)))</f>
        <v>0</v>
      </c>
      <c r="BH28" s="93">
        <f>IF($B$6="Region",SUMIFS(Raw!$H:$H,Raw!$A:$A,Geography!$B28,Raw!$G:$G,Geography!BH$6,Raw!$I:$I,Geography!$A$6),IF($B$6="Provider",SUMIFS(Raw!$H:$H,Raw!$A:$A,Geography!$B28,Raw!$G:$G,Geography!BH$6,Raw!$C:$C,Geography!$A$6),SUMIFS(Raw!$H:$H,Raw!$A:$A,Geography!$B28,Raw!$G:$G,Geography!BH$6,Raw!$E:$E,Geography!$A$6)))</f>
        <v>0</v>
      </c>
      <c r="BI28" s="93">
        <f>IF($B$6="Region",SUMIFS(Raw!$H:$H,Raw!$A:$A,Geography!$B28,Raw!$G:$G,Geography!BI$6,Raw!$I:$I,Geography!$A$6),IF($B$6="Provider",SUMIFS(Raw!$H:$H,Raw!$A:$A,Geography!$B28,Raw!$G:$G,Geography!BI$6,Raw!$C:$C,Geography!$A$6),SUMIFS(Raw!$H:$H,Raw!$A:$A,Geography!$B28,Raw!$G:$G,Geography!BI$6,Raw!$E:$E,Geography!$A$6)))</f>
        <v>0</v>
      </c>
      <c r="BJ28" s="93">
        <f>IF($B$6="Region",SUMIFS(Raw!$H:$H,Raw!$A:$A,Geography!$B28,Raw!$G:$G,Geography!BJ$6,Raw!$I:$I,Geography!$A$6),IF($B$6="Provider",SUMIFS(Raw!$H:$H,Raw!$A:$A,Geography!$B28,Raw!$G:$G,Geography!BJ$6,Raw!$C:$C,Geography!$A$6),SUMIFS(Raw!$H:$H,Raw!$A:$A,Geography!$B28,Raw!$G:$G,Geography!BJ$6,Raw!$E:$E,Geography!$A$6)))</f>
        <v>0</v>
      </c>
      <c r="BK28" s="93">
        <f>IF($B$6="Region",SUMIFS(Raw!$H:$H,Raw!$A:$A,Geography!$B28,Raw!$G:$G,Geography!BK$6,Raw!$I:$I,Geography!$A$6),IF($B$6="Provider",SUMIFS(Raw!$H:$H,Raw!$A:$A,Geography!$B28,Raw!$G:$G,Geography!BK$6,Raw!$C:$C,Geography!$A$6),SUMIFS(Raw!$H:$H,Raw!$A:$A,Geography!$B28,Raw!$G:$G,Geography!BK$6,Raw!$E:$E,Geography!$A$6)))</f>
        <v>0</v>
      </c>
      <c r="BL28" s="93">
        <f>IF($B$6="Region",SUMIFS(Raw!$H:$H,Raw!$A:$A,Geography!$B28,Raw!$G:$G,Geography!BL$6,Raw!$I:$I,Geography!$A$6),IF($B$6="Provider",SUMIFS(Raw!$H:$H,Raw!$A:$A,Geography!$B28,Raw!$G:$G,Geography!BL$6,Raw!$C:$C,Geography!$A$6),SUMIFS(Raw!$H:$H,Raw!$A:$A,Geography!$B28,Raw!$G:$G,Geography!BL$6,Raw!$E:$E,Geography!$A$6)))</f>
        <v>0</v>
      </c>
      <c r="BM28" s="93">
        <f>IF($B$6="Region",SUMIFS(Raw!$H:$H,Raw!$A:$A,Geography!$B28,Raw!$G:$G,Geography!BM$6,Raw!$I:$I,Geography!$A$6),IF($B$6="Provider",SUMIFS(Raw!$H:$H,Raw!$A:$A,Geography!$B28,Raw!$G:$G,Geography!BM$6,Raw!$C:$C,Geography!$A$6),SUMIFS(Raw!$H:$H,Raw!$A:$A,Geography!$B28,Raw!$G:$G,Geography!BM$6,Raw!$E:$E,Geography!$A$6)))</f>
        <v>0</v>
      </c>
      <c r="BN28" s="93">
        <f>IF($B$6="Region",SUMIFS(Raw!$H:$H,Raw!$A:$A,Geography!$B28,Raw!$G:$G,Geography!BN$6,Raw!$I:$I,Geography!$A$6),IF($B$6="Provider",SUMIFS(Raw!$H:$H,Raw!$A:$A,Geography!$B28,Raw!$G:$G,Geography!BN$6,Raw!$C:$C,Geography!$A$6),SUMIFS(Raw!$H:$H,Raw!$A:$A,Geography!$B28,Raw!$G:$G,Geography!BN$6,Raw!$E:$E,Geography!$A$6)))</f>
        <v>0</v>
      </c>
      <c r="BO28" s="93">
        <f>IF($B$6="Region",SUMIFS(Raw!$H:$H,Raw!$A:$A,Geography!$B28,Raw!$G:$G,Geography!BO$6,Raw!$I:$I,Geography!$A$6),IF($B$6="Provider",SUMIFS(Raw!$H:$H,Raw!$A:$A,Geography!$B28,Raw!$G:$G,Geography!BO$6,Raw!$C:$C,Geography!$A$6),SUMIFS(Raw!$H:$H,Raw!$A:$A,Geography!$B28,Raw!$G:$G,Geography!BO$6,Raw!$E:$E,Geography!$A$6)))</f>
        <v>0</v>
      </c>
      <c r="BP28" s="93">
        <f>IF($B$6="Region",SUMIFS(Raw!$H:$H,Raw!$A:$A,Geography!$B28,Raw!$G:$G,Geography!BP$6,Raw!$I:$I,Geography!$A$6),IF($B$6="Provider",SUMIFS(Raw!$H:$H,Raw!$A:$A,Geography!$B28,Raw!$G:$G,Geography!BP$6,Raw!$C:$C,Geography!$A$6),SUMIFS(Raw!$H:$H,Raw!$A:$A,Geography!$B28,Raw!$G:$G,Geography!BP$6,Raw!$E:$E,Geography!$A$6)))</f>
        <v>0</v>
      </c>
      <c r="BQ28" s="93">
        <f>IF($B$6="Region",SUMIFS(Raw!$H:$H,Raw!$A:$A,Geography!$B28,Raw!$G:$G,Geography!BQ$6,Raw!$I:$I,Geography!$A$6),IF($B$6="Provider",SUMIFS(Raw!$H:$H,Raw!$A:$A,Geography!$B28,Raw!$G:$G,Geography!BQ$6,Raw!$C:$C,Geography!$A$6),SUMIFS(Raw!$H:$H,Raw!$A:$A,Geography!$B28,Raw!$G:$G,Geography!BQ$6,Raw!$E:$E,Geography!$A$6)))</f>
        <v>0</v>
      </c>
      <c r="BR28" s="93">
        <f>IF($B$6="Region",SUMIFS(Raw!$H:$H,Raw!$A:$A,Geography!$B28,Raw!$G:$G,Geography!BR$6,Raw!$I:$I,Geography!$A$6),IF($B$6="Provider",SUMIFS(Raw!$H:$H,Raw!$A:$A,Geography!$B28,Raw!$G:$G,Geography!BR$6,Raw!$C:$C,Geography!$A$6),SUMIFS(Raw!$H:$H,Raw!$A:$A,Geography!$B28,Raw!$G:$G,Geography!BR$6,Raw!$E:$E,Geography!$A$6)))</f>
        <v>0</v>
      </c>
      <c r="BS28" s="93">
        <f>IF($B$6="Region",SUMIFS(Raw!$H:$H,Raw!$A:$A,Geography!$B28,Raw!$G:$G,Geography!BS$6,Raw!$I:$I,Geography!$A$6),IF($B$6="Provider",SUMIFS(Raw!$H:$H,Raw!$A:$A,Geography!$B28,Raw!$G:$G,Geography!BS$6,Raw!$C:$C,Geography!$A$6),SUMIFS(Raw!$H:$H,Raw!$A:$A,Geography!$B28,Raw!$G:$G,Geography!BS$6,Raw!$E:$E,Geography!$A$6)))</f>
        <v>0</v>
      </c>
      <c r="BT28" s="93">
        <f>IF($B$6="Region",SUMIFS(Raw!$H:$H,Raw!$A:$A,Geography!$B28,Raw!$G:$G,Geography!BT$6,Raw!$I:$I,Geography!$A$6),IF($B$6="Provider",SUMIFS(Raw!$H:$H,Raw!$A:$A,Geography!$B28,Raw!$G:$G,Geography!BT$6,Raw!$C:$C,Geography!$A$6),SUMIFS(Raw!$H:$H,Raw!$A:$A,Geography!$B28,Raw!$G:$G,Geography!BT$6,Raw!$E:$E,Geography!$A$6)))</f>
        <v>0</v>
      </c>
      <c r="BU28" s="93">
        <f>IF($B$6="Region",SUMIFS(Raw!$H:$H,Raw!$A:$A,Geography!$B28,Raw!$G:$G,Geography!BU$6,Raw!$I:$I,Geography!$A$6),IF($B$6="Provider",SUMIFS(Raw!$H:$H,Raw!$A:$A,Geography!$B28,Raw!$G:$G,Geography!BU$6,Raw!$C:$C,Geography!$A$6),SUMIFS(Raw!$H:$H,Raw!$A:$A,Geography!$B28,Raw!$G:$G,Geography!BU$6,Raw!$E:$E,Geography!$A$6)))</f>
        <v>0</v>
      </c>
      <c r="BV28" s="93">
        <f>IF($B$6="Region",SUMIFS(Raw!$H:$H,Raw!$A:$A,Geography!$B28,Raw!$G:$G,Geography!BV$6,Raw!$I:$I,Geography!$A$6),IF($B$6="Provider",SUMIFS(Raw!$H:$H,Raw!$A:$A,Geography!$B28,Raw!$G:$G,Geography!BV$6,Raw!$C:$C,Geography!$A$6),SUMIFS(Raw!$H:$H,Raw!$A:$A,Geography!$B28,Raw!$G:$G,Geography!BV$6,Raw!$E:$E,Geography!$A$6)))</f>
        <v>0</v>
      </c>
      <c r="BW28" s="93">
        <f>IF($B$6="Region",SUMIFS(Raw!$H:$H,Raw!$A:$A,Geography!$B28,Raw!$G:$G,Geography!BW$6,Raw!$I:$I,Geography!$A$6),IF($B$6="Provider",SUMIFS(Raw!$H:$H,Raw!$A:$A,Geography!$B28,Raw!$G:$G,Geography!BW$6,Raw!$C:$C,Geography!$A$6),SUMIFS(Raw!$H:$H,Raw!$A:$A,Geography!$B28,Raw!$G:$G,Geography!BW$6,Raw!$E:$E,Geography!$A$6)))</f>
        <v>0</v>
      </c>
      <c r="BX28" s="93">
        <f>IF($B$6="Region",SUMIFS(Raw!$H:$H,Raw!$A:$A,Geography!$B28,Raw!$G:$G,Geography!BX$6,Raw!$I:$I,Geography!$A$6),IF($B$6="Provider",SUMIFS(Raw!$H:$H,Raw!$A:$A,Geography!$B28,Raw!$G:$G,Geography!BX$6,Raw!$C:$C,Geography!$A$6),SUMIFS(Raw!$H:$H,Raw!$A:$A,Geography!$B28,Raw!$G:$G,Geography!BX$6,Raw!$E:$E,Geography!$A$6)))</f>
        <v>0</v>
      </c>
      <c r="BY28" s="93">
        <f>IF($B$6="Region",SUMIFS(Raw!$H:$H,Raw!$A:$A,Geography!$B28,Raw!$G:$G,Geography!BY$6,Raw!$I:$I,Geography!$A$6),IF($B$6="Provider",SUMIFS(Raw!$H:$H,Raw!$A:$A,Geography!$B28,Raw!$G:$G,Geography!BY$6,Raw!$C:$C,Geography!$A$6),SUMIFS(Raw!$H:$H,Raw!$A:$A,Geography!$B28,Raw!$G:$G,Geography!BY$6,Raw!$E:$E,Geography!$A$6)))</f>
        <v>0</v>
      </c>
      <c r="BZ28" s="93">
        <f>IF($B$6="Region",SUMIFS(Raw!$H:$H,Raw!$A:$A,Geography!$B28,Raw!$G:$G,Geography!BZ$6,Raw!$I:$I,Geography!$A$6),IF($B$6="Provider",SUMIFS(Raw!$H:$H,Raw!$A:$A,Geography!$B28,Raw!$G:$G,Geography!BZ$6,Raw!$C:$C,Geography!$A$6),SUMIFS(Raw!$H:$H,Raw!$A:$A,Geography!$B28,Raw!$G:$G,Geography!BZ$6,Raw!$E:$E,Geography!$A$6)))</f>
        <v>0</v>
      </c>
      <c r="CA28" s="93">
        <f>IF($B$6="Region",SUMIFS(Raw!$H:$H,Raw!$A:$A,Geography!$B28,Raw!$G:$G,Geography!CA$6,Raw!$I:$I,Geography!$A$6),IF($B$6="Provider",SUMIFS(Raw!$H:$H,Raw!$A:$A,Geography!$B28,Raw!$G:$G,Geography!CA$6,Raw!$C:$C,Geography!$A$6),SUMIFS(Raw!$H:$H,Raw!$A:$A,Geography!$B28,Raw!$G:$G,Geography!CA$6,Raw!$E:$E,Geography!$A$6)))</f>
        <v>0</v>
      </c>
      <c r="CB28" s="93">
        <f>IF($B$6="Region",SUMIFS(Raw!$H:$H,Raw!$A:$A,Geography!$B28,Raw!$G:$G,Geography!CB$6,Raw!$I:$I,Geography!$A$6),IF($B$6="Provider",SUMIFS(Raw!$H:$H,Raw!$A:$A,Geography!$B28,Raw!$G:$G,Geography!CB$6,Raw!$C:$C,Geography!$A$6),SUMIFS(Raw!$H:$H,Raw!$A:$A,Geography!$B28,Raw!$G:$G,Geography!CB$6,Raw!$E:$E,Geography!$A$6)))</f>
        <v>0</v>
      </c>
      <c r="CC28" s="93">
        <f>IF($B$6="Region",SUMIFS(Raw!$H:$H,Raw!$A:$A,Geography!$B28,Raw!$G:$G,Geography!CC$6,Raw!$I:$I,Geography!$A$6),IF($B$6="Provider",SUMIFS(Raw!$H:$H,Raw!$A:$A,Geography!$B28,Raw!$G:$G,Geography!CC$6,Raw!$C:$C,Geography!$A$6),SUMIFS(Raw!$H:$H,Raw!$A:$A,Geography!$B28,Raw!$G:$G,Geography!CC$6,Raw!$E:$E,Geography!$A$6)))</f>
        <v>0</v>
      </c>
      <c r="CD28" s="93">
        <f>IF($B$6="Region",SUMIFS(Raw!$H:$H,Raw!$A:$A,Geography!$B28,Raw!$G:$G,Geography!CD$6,Raw!$I:$I,Geography!$A$6),IF($B$6="Provider",SUMIFS(Raw!$H:$H,Raw!$A:$A,Geography!$B28,Raw!$G:$G,Geography!CD$6,Raw!$C:$C,Geography!$A$6),SUMIFS(Raw!$H:$H,Raw!$A:$A,Geography!$B28,Raw!$G:$G,Geography!CD$6,Raw!$E:$E,Geography!$A$6)))</f>
        <v>0</v>
      </c>
      <c r="CE28" s="93">
        <f>IF($B$6="Region",SUMIFS(Raw!$H:$H,Raw!$A:$A,Geography!$B28,Raw!$G:$G,Geography!CE$6,Raw!$I:$I,Geography!$A$6),IF($B$6="Provider",SUMIFS(Raw!$H:$H,Raw!$A:$A,Geography!$B28,Raw!$G:$G,Geography!CE$6,Raw!$C:$C,Geography!$A$6),SUMIFS(Raw!$H:$H,Raw!$A:$A,Geography!$B28,Raw!$G:$G,Geography!CE$6,Raw!$E:$E,Geography!$A$6)))</f>
        <v>0</v>
      </c>
      <c r="CF28" s="93">
        <f>IF($B$6="Region",SUMIFS(Raw!$H:$H,Raw!$A:$A,Geography!$B28,Raw!$G:$G,Geography!CF$6,Raw!$I:$I,Geography!$A$6),IF($B$6="Provider",SUMIFS(Raw!$H:$H,Raw!$A:$A,Geography!$B28,Raw!$G:$G,Geography!CF$6,Raw!$C:$C,Geography!$A$6),SUMIFS(Raw!$H:$H,Raw!$A:$A,Geography!$B28,Raw!$G:$G,Geography!CF$6,Raw!$E:$E,Geography!$A$6)))</f>
        <v>0</v>
      </c>
      <c r="CG28" s="93">
        <f>IF($B$6="Region",SUMIFS(Raw!$H:$H,Raw!$A:$A,Geography!$B28,Raw!$G:$G,Geography!CG$6,Raw!$I:$I,Geography!$A$6),IF($B$6="Provider",SUMIFS(Raw!$H:$H,Raw!$A:$A,Geography!$B28,Raw!$G:$G,Geography!CG$6,Raw!$C:$C,Geography!$A$6),SUMIFS(Raw!$H:$H,Raw!$A:$A,Geography!$B28,Raw!$G:$G,Geography!CG$6,Raw!$E:$E,Geography!$A$6)))</f>
        <v>0</v>
      </c>
      <c r="CH28" s="93">
        <f>IF($B$6="Region",SUMIFS(Raw!$H:$H,Raw!$A:$A,Geography!$B28,Raw!$G:$G,Geography!CH$6,Raw!$I:$I,Geography!$A$6),IF($B$6="Provider",SUMIFS(Raw!$H:$H,Raw!$A:$A,Geography!$B28,Raw!$G:$G,Geography!CH$6,Raw!$C:$C,Geography!$A$6),SUMIFS(Raw!$H:$H,Raw!$A:$A,Geography!$B28,Raw!$G:$G,Geography!CH$6,Raw!$E:$E,Geography!$A$6)))</f>
        <v>0</v>
      </c>
      <c r="CI28" s="93">
        <f>IF($B$6="Region",SUMIFS(Raw!$H:$H,Raw!$A:$A,Geography!$B28,Raw!$G:$G,Geography!CI$6,Raw!$I:$I,Geography!$A$6),IF($B$6="Provider",SUMIFS(Raw!$H:$H,Raw!$A:$A,Geography!$B28,Raw!$G:$G,Geography!CI$6,Raw!$C:$C,Geography!$A$6),SUMIFS(Raw!$H:$H,Raw!$A:$A,Geography!$B28,Raw!$G:$G,Geography!CI$6,Raw!$E:$E,Geography!$A$6)))</f>
        <v>0</v>
      </c>
      <c r="CJ28" s="93">
        <f>IF($B$6="Region",SUMIFS(Raw!$H:$H,Raw!$A:$A,Geography!$B28,Raw!$G:$G,Geography!CJ$6,Raw!$I:$I,Geography!$A$6),IF($B$6="Provider",SUMIFS(Raw!$H:$H,Raw!$A:$A,Geography!$B28,Raw!$G:$G,Geography!CJ$6,Raw!$C:$C,Geography!$A$6),SUMIFS(Raw!$H:$H,Raw!$A:$A,Geography!$B28,Raw!$G:$G,Geography!CJ$6,Raw!$E:$E,Geography!$A$6)))</f>
        <v>0</v>
      </c>
      <c r="CK28" s="93">
        <f>IF($B$6="Region",SUMIFS(Raw!$H:$H,Raw!$A:$A,Geography!$B28,Raw!$G:$G,Geography!CK$6,Raw!$I:$I,Geography!$A$6),IF($B$6="Provider",SUMIFS(Raw!$H:$H,Raw!$A:$A,Geography!$B28,Raw!$G:$G,Geography!CK$6,Raw!$C:$C,Geography!$A$6),SUMIFS(Raw!$H:$H,Raw!$A:$A,Geography!$B28,Raw!$G:$G,Geography!CK$6,Raw!$E:$E,Geography!$A$6)))</f>
        <v>0</v>
      </c>
      <c r="CL28" s="93">
        <f>IF($B$6="Region",SUMIFS(Raw!$H:$H,Raw!$A:$A,Geography!$B28,Raw!$G:$G,Geography!CL$6,Raw!$I:$I,Geography!$A$6),IF($B$6="Provider",SUMIFS(Raw!$H:$H,Raw!$A:$A,Geography!$B28,Raw!$G:$G,Geography!CL$6,Raw!$C:$C,Geography!$A$6),SUMIFS(Raw!$H:$H,Raw!$A:$A,Geography!$B28,Raw!$G:$G,Geography!CL$6,Raw!$E:$E,Geography!$A$6)))</f>
        <v>0</v>
      </c>
      <c r="CM28" s="93">
        <f>IF($B$6="Region",SUMIFS(Raw!$H:$H,Raw!$A:$A,Geography!$B28,Raw!$G:$G,Geography!CM$6,Raw!$I:$I,Geography!$A$6),IF($B$6="Provider",SUMIFS(Raw!$H:$H,Raw!$A:$A,Geography!$B28,Raw!$G:$G,Geography!CM$6,Raw!$C:$C,Geography!$A$6),SUMIFS(Raw!$H:$H,Raw!$A:$A,Geography!$B28,Raw!$G:$G,Geography!CM$6,Raw!$E:$E,Geography!$A$6)))</f>
        <v>0</v>
      </c>
    </row>
    <row r="29" spans="1:91" s="232" customFormat="1" ht="12.5" hidden="1" customHeight="1" x14ac:dyDescent="0.25">
      <c r="A29" s="269"/>
      <c r="B29" s="14">
        <v>46266</v>
      </c>
      <c r="C29" s="3"/>
      <c r="D29" s="93">
        <f>IF($B$6="Region",SUMIFS(Raw!$H:$H,Raw!$A:$A,Geography!$B29,Raw!$G:$G,Geography!D$6,Raw!$I:$I,Geography!$A$6),IF($B$6="Provider",SUMIFS(Raw!$H:$H,Raw!$A:$A,Geography!$B29,Raw!$G:$G,Geography!D$6,Raw!$C:$C,Geography!$A$6),SUMIFS(Raw!$H:$H,Raw!$A:$A,Geography!$B29,Raw!$G:$G,Geography!D$6,Raw!$E:$E,Geography!$A$6)))</f>
        <v>0</v>
      </c>
      <c r="E29" s="93">
        <f>IF($B$6="Region",SUMIFS(Raw!$H:$H,Raw!$A:$A,Geography!$B29,Raw!$G:$G,Geography!E$6,Raw!$I:$I,Geography!$A$6),IF($B$6="Provider",SUMIFS(Raw!$H:$H,Raw!$A:$A,Geography!$B29,Raw!$G:$G,Geography!E$6,Raw!$C:$C,Geography!$A$6),SUMIFS(Raw!$H:$H,Raw!$A:$A,Geography!$B29,Raw!$G:$G,Geography!E$6,Raw!$E:$E,Geography!$A$6)))</f>
        <v>0</v>
      </c>
      <c r="F29" s="93">
        <f>IF($B$6="Region",SUMIFS(Raw!$H:$H,Raw!$A:$A,Geography!$B29,Raw!$G:$G,Geography!F$6,Raw!$I:$I,Geography!$A$6),IF($B$6="Provider",SUMIFS(Raw!$H:$H,Raw!$A:$A,Geography!$B29,Raw!$G:$G,Geography!F$6,Raw!$C:$C,Geography!$A$6),SUMIFS(Raw!$H:$H,Raw!$A:$A,Geography!$B29,Raw!$G:$G,Geography!F$6,Raw!$E:$E,Geography!$A$6)))</f>
        <v>0</v>
      </c>
      <c r="G29" s="93">
        <f>IF($B$6="Region",SUMIFS(Raw!$H:$H,Raw!$A:$A,Geography!$B29,Raw!$G:$G,Geography!G$6,Raw!$I:$I,Geography!$A$6),IF($B$6="Provider",SUMIFS(Raw!$H:$H,Raw!$A:$A,Geography!$B29,Raw!$G:$G,Geography!G$6,Raw!$C:$C,Geography!$A$6),SUMIFS(Raw!$H:$H,Raw!$A:$A,Geography!$B29,Raw!$G:$G,Geography!G$6,Raw!$E:$E,Geography!$A$6)))</f>
        <v>0</v>
      </c>
      <c r="H29" s="93">
        <f>IF($B$6="Region",SUMIFS(Raw!$H:$H,Raw!$A:$A,Geography!$B29,Raw!$G:$G,Geography!H$6,Raw!$I:$I,Geography!$A$6),IF($B$6="Provider",SUMIFS(Raw!$H:$H,Raw!$A:$A,Geography!$B29,Raw!$G:$G,Geography!H$6,Raw!$C:$C,Geography!$A$6),SUMIFS(Raw!$H:$H,Raw!$A:$A,Geography!$B29,Raw!$G:$G,Geography!H$6,Raw!$E:$E,Geography!$A$6)))</f>
        <v>0</v>
      </c>
      <c r="I29" s="93">
        <f>IF($B$6="Region",SUMIFS(Raw!$H:$H,Raw!$A:$A,Geography!$B29,Raw!$G:$G,Geography!I$6,Raw!$I:$I,Geography!$A$6),IF($B$6="Provider",SUMIFS(Raw!$H:$H,Raw!$A:$A,Geography!$B29,Raw!$G:$G,Geography!I$6,Raw!$C:$C,Geography!$A$6),SUMIFS(Raw!$H:$H,Raw!$A:$A,Geography!$B29,Raw!$G:$G,Geography!I$6,Raw!$E:$E,Geography!$A$6)))</f>
        <v>0</v>
      </c>
      <c r="J29" s="93" t="str">
        <f>IF($B$6="Area", SUMIFS(Raw!$H:$H,Raw!$A:$A,Geography!$B29,Raw!$G:$G,Geography!J$6,Raw!$E:$E,Geography!$A$6), " ")</f>
        <v xml:space="preserve"> </v>
      </c>
      <c r="K29" s="93" t="str">
        <f>IF($B$6="Area", SUMIFS(Raw!$H:$H,Raw!$A:$A,Geography!$B29,Raw!$G:$G,Geography!K$6,Raw!$E:$E,Geography!$A$6), " ")</f>
        <v xml:space="preserve"> </v>
      </c>
      <c r="L29" s="93">
        <f>IF($B$6="Region",SUMIFS(Raw!$H:$H,Raw!$A:$A,Geography!$B29,Raw!$G:$G,Geography!L$6,Raw!$I:$I,Geography!$A$6),IF($B$6="Provider",SUMIFS(Raw!$H:$H,Raw!$A:$A,Geography!$B29,Raw!$G:$G,Geography!L$6,Raw!$C:$C,Geography!$A$6),SUMIFS(Raw!$H:$H,Raw!$A:$A,Geography!$B29,Raw!$G:$G,Geography!L$6,Raw!$E:$E,Geography!$A$6)))</f>
        <v>0</v>
      </c>
      <c r="M29" s="93">
        <f>IF($B$6="Region",SUMIFS(Raw!$H:$H,Raw!$A:$A,Geography!$B29,Raw!$G:$G,Geography!M$6,Raw!$I:$I,Geography!$A$6),IF($B$6="Provider",SUMIFS(Raw!$H:$H,Raw!$A:$A,Geography!$B29,Raw!$G:$G,Geography!M$6,Raw!$C:$C,Geography!$A$6),SUMIFS(Raw!$H:$H,Raw!$A:$A,Geography!$B29,Raw!$G:$G,Geography!M$6,Raw!$E:$E,Geography!$A$6)))</f>
        <v>0</v>
      </c>
      <c r="N29" s="93">
        <f>IF($B$6="Region",SUMIFS(Raw!$H:$H,Raw!$A:$A,Geography!$B29,Raw!$G:$G,Geography!N$6,Raw!$I:$I,Geography!$A$6),IF($B$6="Provider",SUMIFS(Raw!$H:$H,Raw!$A:$A,Geography!$B29,Raw!$G:$G,Geography!N$6,Raw!$C:$C,Geography!$A$6),SUMIFS(Raw!$H:$H,Raw!$A:$A,Geography!$B29,Raw!$G:$G,Geography!N$6,Raw!$E:$E,Geography!$A$6)))</f>
        <v>0</v>
      </c>
      <c r="O29" s="93">
        <f>IF($B$6="Region",SUMIFS(Raw!$H:$H,Raw!$A:$A,Geography!$B29,Raw!$G:$G,Geography!O$6,Raw!$I:$I,Geography!$A$6),IF($B$6="Provider",SUMIFS(Raw!$H:$H,Raw!$A:$A,Geography!$B29,Raw!$G:$G,Geography!O$6,Raw!$C:$C,Geography!$A$6),SUMIFS(Raw!$H:$H,Raw!$A:$A,Geography!$B29,Raw!$G:$G,Geography!O$6,Raw!$E:$E,Geography!$A$6)))</f>
        <v>0</v>
      </c>
      <c r="P29" s="93">
        <f>IF($B$6="Region",SUMIFS(Raw!$H:$H,Raw!$A:$A,Geography!$B29,Raw!$G:$G,Geography!P$6,Raw!$I:$I,Geography!$A$6),IF($B$6="Provider",SUMIFS(Raw!$H:$H,Raw!$A:$A,Geography!$B29,Raw!$G:$G,Geography!P$6,Raw!$C:$C,Geography!$A$6),SUMIFS(Raw!$H:$H,Raw!$A:$A,Geography!$B29,Raw!$G:$G,Geography!P$6,Raw!$E:$E,Geography!$A$6)))</f>
        <v>0</v>
      </c>
      <c r="Q29" s="93">
        <f>IF($B$6="Region",SUMIFS(Raw!$H:$H,Raw!$A:$A,Geography!$B29,Raw!$G:$G,Geography!Q$6,Raw!$I:$I,Geography!$A$6),IF($B$6="Provider",SUMIFS(Raw!$H:$H,Raw!$A:$A,Geography!$B29,Raw!$G:$G,Geography!Q$6,Raw!$C:$C,Geography!$A$6),SUMIFS(Raw!$H:$H,Raw!$A:$A,Geography!$B29,Raw!$G:$G,Geography!Q$6,Raw!$E:$E,Geography!$A$6)))</f>
        <v>0</v>
      </c>
      <c r="R29" s="93">
        <f>IF($B$6="Region",SUMIFS(Raw!$H:$H,Raw!$A:$A,Geography!$B29,Raw!$G:$G,Geography!R$6,Raw!$I:$I,Geography!$A$6),IF($B$6="Provider",SUMIFS(Raw!$H:$H,Raw!$A:$A,Geography!$B29,Raw!$G:$G,Geography!R$6,Raw!$C:$C,Geography!$A$6),SUMIFS(Raw!$H:$H,Raw!$A:$A,Geography!$B29,Raw!$G:$G,Geography!R$6,Raw!$E:$E,Geography!$A$6)))</f>
        <v>0</v>
      </c>
      <c r="S29" s="93">
        <f>IF($B$6="Region",SUMIFS(Raw!$H:$H,Raw!$A:$A,Geography!$B29,Raw!$G:$G,Geography!S$6,Raw!$I:$I,Geography!$A$6),IF($B$6="Provider",SUMIFS(Raw!$H:$H,Raw!$A:$A,Geography!$B29,Raw!$G:$G,Geography!S$6,Raw!$C:$C,Geography!$A$6),SUMIFS(Raw!$H:$H,Raw!$A:$A,Geography!$B29,Raw!$G:$G,Geography!S$6,Raw!$E:$E,Geography!$A$6)))</f>
        <v>0</v>
      </c>
      <c r="T29" s="93">
        <f>IF($B$6="Region",SUMIFS(Raw!$H:$H,Raw!$A:$A,Geography!$B29,Raw!$G:$G,Geography!T$6,Raw!$I:$I,Geography!$A$6),IF($B$6="Provider",SUMIFS(Raw!$H:$H,Raw!$A:$A,Geography!$B29,Raw!$G:$G,Geography!T$6,Raw!$C:$C,Geography!$A$6),SUMIFS(Raw!$H:$H,Raw!$A:$A,Geography!$B29,Raw!$G:$G,Geography!T$6,Raw!$E:$E,Geography!$A$6)))</f>
        <v>0</v>
      </c>
      <c r="U29" s="93">
        <f>IF($B$6="Region",SUMIFS(Raw!$H:$H,Raw!$A:$A,Geography!$B29,Raw!$G:$G,Geography!U$6,Raw!$I:$I,Geography!$A$6),IF($B$6="Provider",SUMIFS(Raw!$H:$H,Raw!$A:$A,Geography!$B29,Raw!$G:$G,Geography!U$6,Raw!$C:$C,Geography!$A$6),SUMIFS(Raw!$H:$H,Raw!$A:$A,Geography!$B29,Raw!$G:$G,Geography!U$6,Raw!$E:$E,Geography!$A$6)))</f>
        <v>0</v>
      </c>
      <c r="V29" s="93">
        <f>IF($B$6="Region",SUMIFS(Raw!$H:$H,Raw!$A:$A,Geography!$B29,Raw!$G:$G,Geography!V$6,Raw!$I:$I,Geography!$A$6),IF($B$6="Provider",SUMIFS(Raw!$H:$H,Raw!$A:$A,Geography!$B29,Raw!$G:$G,Geography!V$6,Raw!$C:$C,Geography!$A$6),SUMIFS(Raw!$H:$H,Raw!$A:$A,Geography!$B29,Raw!$G:$G,Geography!V$6,Raw!$E:$E,Geography!$A$6)))</f>
        <v>0</v>
      </c>
      <c r="W29" s="93">
        <f>IF($B$6="Region",SUMIFS(Raw!$H:$H,Raw!$A:$A,Geography!$B29,Raw!$G:$G,Geography!W$6,Raw!$I:$I,Geography!$A$6),IF($B$6="Provider",SUMIFS(Raw!$H:$H,Raw!$A:$A,Geography!$B29,Raw!$G:$G,Geography!W$6,Raw!$C:$C,Geography!$A$6),SUMIFS(Raw!$H:$H,Raw!$A:$A,Geography!$B29,Raw!$G:$G,Geography!W$6,Raw!$E:$E,Geography!$A$6)))</f>
        <v>0</v>
      </c>
      <c r="X29" s="93">
        <f>IF($B$6="Region",SUMIFS(Raw!$H:$H,Raw!$A:$A,Geography!$B29,Raw!$G:$G,Geography!X$6,Raw!$I:$I,Geography!$A$6),IF($B$6="Provider",SUMIFS(Raw!$H:$H,Raw!$A:$A,Geography!$B29,Raw!$G:$G,Geography!X$6,Raw!$C:$C,Geography!$A$6),SUMIFS(Raw!$H:$H,Raw!$A:$A,Geography!$B29,Raw!$G:$G,Geography!X$6,Raw!$E:$E,Geography!$A$6)))</f>
        <v>0</v>
      </c>
      <c r="Y29" s="93" t="str">
        <f>IF($B$6="Area", SUMIFS(Raw!$H:$H,Raw!$A:$A,Geography!$B29,Raw!$G:$G,Geography!Y$6,Raw!$E:$E,Geography!$A$6), " ")</f>
        <v xml:space="preserve"> </v>
      </c>
      <c r="Z29" s="93" t="str">
        <f>IF($B$6="Area", SUMIFS(Raw!$H:$H,Raw!$A:$A,Geography!$B29,Raw!$G:$G,Geography!Z$6,Raw!$E:$E,Geography!$A$6), " ")</f>
        <v xml:space="preserve"> </v>
      </c>
      <c r="AA29" s="93">
        <f>IF($B$6="Region",SUMIFS(Raw!$H:$H,Raw!$A:$A,Geography!$B29,Raw!$G:$G,Geography!AA$6,Raw!$I:$I,Geography!$A$6),IF($B$6="Provider",SUMIFS(Raw!$H:$H,Raw!$A:$A,Geography!$B29,Raw!$G:$G,Geography!AA$6,Raw!$C:$C,Geography!$A$6),SUMIFS(Raw!$H:$H,Raw!$A:$A,Geography!$B29,Raw!$G:$G,Geography!AA$6,Raw!$E:$E,Geography!$A$6)))</f>
        <v>0</v>
      </c>
      <c r="AB29" s="93">
        <f>IF($B$6="Region",SUMIFS(Raw!$H:$H,Raw!$A:$A,Geography!$B29,Raw!$G:$G,Geography!AB$6,Raw!$I:$I,Geography!$A$6),IF($B$6="Provider",SUMIFS(Raw!$H:$H,Raw!$A:$A,Geography!$B29,Raw!$G:$G,Geography!AB$6,Raw!$C:$C,Geography!$A$6),SUMIFS(Raw!$H:$H,Raw!$A:$A,Geography!$B29,Raw!$G:$G,Geography!AB$6,Raw!$E:$E,Geography!$A$6)))</f>
        <v>0</v>
      </c>
      <c r="AC29" s="93" t="str">
        <f>IF($B$6="Area", SUMIFS(Raw!$H:$H,Raw!$A:$A,Geography!$B29,Raw!$G:$G,Geography!AC$6,Raw!$E:$E,Geography!$A$6), " ")</f>
        <v xml:space="preserve"> </v>
      </c>
      <c r="AD29" s="93" t="str">
        <f>IF($B$6="Area", SUMIFS(Raw!$H:$H,Raw!$A:$A,Geography!$B29,Raw!$G:$G,Geography!AD$6,Raw!$E:$E,Geography!$A$6), " ")</f>
        <v xml:space="preserve"> </v>
      </c>
      <c r="AE29" s="93">
        <f>IF($B$6="Region",SUMIFS(Raw!$H:$H,Raw!$A:$A,Geography!$B29,Raw!$G:$G,Geography!AE$6,Raw!$I:$I,Geography!$A$6),IF($B$6="Provider",SUMIFS(Raw!$H:$H,Raw!$A:$A,Geography!$B29,Raw!$G:$G,Geography!AE$6,Raw!$C:$C,Geography!$A$6),SUMIFS(Raw!$H:$H,Raw!$A:$A,Geography!$B29,Raw!$G:$G,Geography!AE$6,Raw!$E:$E,Geography!$A$6)))</f>
        <v>0</v>
      </c>
      <c r="AF29" s="93">
        <f>IF($B$6="Region",SUMIFS(Raw!$H:$H,Raw!$A:$A,Geography!$B29,Raw!$G:$G,Geography!AF$6,Raw!$I:$I,Geography!$A$6),IF($B$6="Provider",SUMIFS(Raw!$H:$H,Raw!$A:$A,Geography!$B29,Raw!$G:$G,Geography!AF$6,Raw!$C:$C,Geography!$A$6),SUMIFS(Raw!$H:$H,Raw!$A:$A,Geography!$B29,Raw!$G:$G,Geography!AF$6,Raw!$E:$E,Geography!$A$6)))</f>
        <v>0</v>
      </c>
      <c r="AG29" s="93">
        <f>IF($B$6="Region",SUMIFS(Raw!$H:$H,Raw!$A:$A,Geography!$B29,Raw!$G:$G,Geography!AG$6,Raw!$I:$I,Geography!$A$6),IF($B$6="Provider",SUMIFS(Raw!$H:$H,Raw!$A:$A,Geography!$B29,Raw!$G:$G,Geography!AG$6,Raw!$C:$C,Geography!$A$6),SUMIFS(Raw!$H:$H,Raw!$A:$A,Geography!$B29,Raw!$G:$G,Geography!AG$6,Raw!$E:$E,Geography!$A$6)))</f>
        <v>0</v>
      </c>
      <c r="AH29" s="93">
        <f>IF($B$6="Region",SUMIFS(Raw!$H:$H,Raw!$A:$A,Geography!$B29,Raw!$G:$G,Geography!AH$6,Raw!$I:$I,Geography!$A$6),IF($B$6="Provider",SUMIFS(Raw!$H:$H,Raw!$A:$A,Geography!$B29,Raw!$G:$G,Geography!AH$6,Raw!$C:$C,Geography!$A$6),SUMIFS(Raw!$H:$H,Raw!$A:$A,Geography!$B29,Raw!$G:$G,Geography!AH$6,Raw!$E:$E,Geography!$A$6)))</f>
        <v>0</v>
      </c>
      <c r="AI29" s="93">
        <f>IF($B$6="Region",SUMIFS(Raw!$H:$H,Raw!$A:$A,Geography!$B29,Raw!$G:$G,Geography!AI$6,Raw!$I:$I,Geography!$A$6),IF($B$6="Provider",SUMIFS(Raw!$H:$H,Raw!$A:$A,Geography!$B29,Raw!$G:$G,Geography!AI$6,Raw!$C:$C,Geography!$A$6),SUMIFS(Raw!$H:$H,Raw!$A:$A,Geography!$B29,Raw!$G:$G,Geography!AI$6,Raw!$E:$E,Geography!$A$6)))</f>
        <v>0</v>
      </c>
      <c r="AJ29" s="93">
        <f>IF($B$6="Region",SUMIFS(Raw!$H:$H,Raw!$A:$A,Geography!$B29,Raw!$G:$G,Geography!AJ$6,Raw!$I:$I,Geography!$A$6),IF($B$6="Provider",SUMIFS(Raw!$H:$H,Raw!$A:$A,Geography!$B29,Raw!$G:$G,Geography!AJ$6,Raw!$C:$C,Geography!$A$6),SUMIFS(Raw!$H:$H,Raw!$A:$A,Geography!$B29,Raw!$G:$G,Geography!AJ$6,Raw!$E:$E,Geography!$A$6)))</f>
        <v>0</v>
      </c>
      <c r="AK29" s="93">
        <f>IF($B$6="Region",SUMIFS(Raw!$H:$H,Raw!$A:$A,Geography!$B29,Raw!$G:$G,Geography!AK$6,Raw!$I:$I,Geography!$A$6),IF($B$6="Provider",SUMIFS(Raw!$H:$H,Raw!$A:$A,Geography!$B29,Raw!$G:$G,Geography!AK$6,Raw!$C:$C,Geography!$A$6),SUMIFS(Raw!$H:$H,Raw!$A:$A,Geography!$B29,Raw!$G:$G,Geography!AK$6,Raw!$E:$E,Geography!$A$6)))</f>
        <v>0</v>
      </c>
      <c r="AL29" s="93">
        <f>IF($B$6="Region",SUMIFS(Raw!$H:$H,Raw!$A:$A,Geography!$B29,Raw!$G:$G,Geography!AL$6,Raw!$I:$I,Geography!$A$6),IF($B$6="Provider",SUMIFS(Raw!$H:$H,Raw!$A:$A,Geography!$B29,Raw!$G:$G,Geography!AL$6,Raw!$C:$C,Geography!$A$6),SUMIFS(Raw!$H:$H,Raw!$A:$A,Geography!$B29,Raw!$G:$G,Geography!AL$6,Raw!$E:$E,Geography!$A$6)))</f>
        <v>0</v>
      </c>
      <c r="AM29" s="93">
        <f>IF($B$6="Region",SUMIFS(Raw!$H:$H,Raw!$A:$A,Geography!$B29,Raw!$G:$G,Geography!AM$6,Raw!$I:$I,Geography!$A$6),IF($B$6="Provider",SUMIFS(Raw!$H:$H,Raw!$A:$A,Geography!$B29,Raw!$G:$G,Geography!AM$6,Raw!$C:$C,Geography!$A$6),SUMIFS(Raw!$H:$H,Raw!$A:$A,Geography!$B29,Raw!$G:$G,Geography!AM$6,Raw!$E:$E,Geography!$A$6)))</f>
        <v>0</v>
      </c>
      <c r="AN29" s="93">
        <f>IF($B$6="Region",SUMIFS(Raw!$H:$H,Raw!$A:$A,Geography!$B29,Raw!$G:$G,Geography!AN$6,Raw!$I:$I,Geography!$A$6),IF($B$6="Provider",SUMIFS(Raw!$H:$H,Raw!$A:$A,Geography!$B29,Raw!$G:$G,Geography!AN$6,Raw!$C:$C,Geography!$A$6),SUMIFS(Raw!$H:$H,Raw!$A:$A,Geography!$B29,Raw!$G:$G,Geography!AN$6,Raw!$E:$E,Geography!$A$6)))</f>
        <v>0</v>
      </c>
      <c r="AO29" s="93">
        <f>IF($B$6="Region",SUMIFS(Raw!$H:$H,Raw!$A:$A,Geography!$B29,Raw!$G:$G,Geography!AO$6,Raw!$I:$I,Geography!$A$6),IF($B$6="Provider",SUMIFS(Raw!$H:$H,Raw!$A:$A,Geography!$B29,Raw!$G:$G,Geography!AO$6,Raw!$C:$C,Geography!$A$6),SUMIFS(Raw!$H:$H,Raw!$A:$A,Geography!$B29,Raw!$G:$G,Geography!AO$6,Raw!$E:$E,Geography!$A$6)))</f>
        <v>0</v>
      </c>
      <c r="AP29" s="93">
        <f>IF($B$6="Region",SUMIFS(Raw!$H:$H,Raw!$A:$A,Geography!$B29,Raw!$G:$G,Geography!AP$6,Raw!$I:$I,Geography!$A$6),IF($B$6="Provider",SUMIFS(Raw!$H:$H,Raw!$A:$A,Geography!$B29,Raw!$G:$G,Geography!AP$6,Raw!$C:$C,Geography!$A$6),SUMIFS(Raw!$H:$H,Raw!$A:$A,Geography!$B29,Raw!$G:$G,Geography!AP$6,Raw!$E:$E,Geography!$A$6)))</f>
        <v>0</v>
      </c>
      <c r="AQ29" s="93">
        <f>IF($B$6="Region",SUMIFS(Raw!$H:$H,Raw!$A:$A,Geography!$B29,Raw!$G:$G,Geography!AQ$6,Raw!$I:$I,Geography!$A$6),IF($B$6="Provider",SUMIFS(Raw!$H:$H,Raw!$A:$A,Geography!$B29,Raw!$G:$G,Geography!AQ$6,Raw!$C:$C,Geography!$A$6),SUMIFS(Raw!$H:$H,Raw!$A:$A,Geography!$B29,Raw!$G:$G,Geography!AQ$6,Raw!$E:$E,Geography!$A$6)))</f>
        <v>0</v>
      </c>
      <c r="AR29" s="93">
        <f>IF($B$6="Region",SUMIFS(Raw!$H:$H,Raw!$A:$A,Geography!$B29,Raw!$G:$G,Geography!AR$6,Raw!$I:$I,Geography!$A$6),IF($B$6="Provider",SUMIFS(Raw!$H:$H,Raw!$A:$A,Geography!$B29,Raw!$G:$G,Geography!AR$6,Raw!$C:$C,Geography!$A$6),SUMIFS(Raw!$H:$H,Raw!$A:$A,Geography!$B29,Raw!$G:$G,Geography!AR$6,Raw!$E:$E,Geography!$A$6)))</f>
        <v>0</v>
      </c>
      <c r="AS29" s="93">
        <f>IF($B$6="Region",SUMIFS(Raw!$H:$H,Raw!$A:$A,Geography!$B29,Raw!$G:$G,Geography!AS$6,Raw!$I:$I,Geography!$A$6),IF($B$6="Provider",SUMIFS(Raw!$H:$H,Raw!$A:$A,Geography!$B29,Raw!$G:$G,Geography!AS$6,Raw!$C:$C,Geography!$A$6),SUMIFS(Raw!$H:$H,Raw!$A:$A,Geography!$B29,Raw!$G:$G,Geography!AS$6,Raw!$E:$E,Geography!$A$6)))</f>
        <v>0</v>
      </c>
      <c r="AT29" s="93">
        <f>IF($B$6="Region",SUMIFS(Raw!$H:$H,Raw!$A:$A,Geography!$B29,Raw!$G:$G,Geography!AT$6,Raw!$I:$I,Geography!$A$6),IF($B$6="Provider",SUMIFS(Raw!$H:$H,Raw!$A:$A,Geography!$B29,Raw!$G:$G,Geography!AT$6,Raw!$C:$C,Geography!$A$6),SUMIFS(Raw!$H:$H,Raw!$A:$A,Geography!$B29,Raw!$G:$G,Geography!AT$6,Raw!$E:$E,Geography!$A$6)))</f>
        <v>0</v>
      </c>
      <c r="AU29" s="93">
        <f>IF($B$6="Region",SUMIFS(Raw!$H:$H,Raw!$A:$A,Geography!$B29,Raw!$G:$G,Geography!AU$6,Raw!$I:$I,Geography!$A$6),IF($B$6="Provider",SUMIFS(Raw!$H:$H,Raw!$A:$A,Geography!$B29,Raw!$G:$G,Geography!AU$6,Raw!$C:$C,Geography!$A$6),SUMIFS(Raw!$H:$H,Raw!$A:$A,Geography!$B29,Raw!$G:$G,Geography!AU$6,Raw!$E:$E,Geography!$A$6)))</f>
        <v>0</v>
      </c>
      <c r="AV29" s="93">
        <f>IF($B$6="Region",SUMIFS(Raw!$H:$H,Raw!$A:$A,Geography!$B29,Raw!$G:$G,Geography!AV$6,Raw!$I:$I,Geography!$A$6),IF($B$6="Provider",SUMIFS(Raw!$H:$H,Raw!$A:$A,Geography!$B29,Raw!$G:$G,Geography!AV$6,Raw!$C:$C,Geography!$A$6),SUMIFS(Raw!$H:$H,Raw!$A:$A,Geography!$B29,Raw!$G:$G,Geography!AV$6,Raw!$E:$E,Geography!$A$6)))</f>
        <v>0</v>
      </c>
      <c r="AW29" s="93">
        <f>IF($B$6="Region",SUMIFS(Raw!$H:$H,Raw!$A:$A,Geography!$B29,Raw!$G:$G,Geography!AW$6,Raw!$I:$I,Geography!$A$6),IF($B$6="Provider",SUMIFS(Raw!$H:$H,Raw!$A:$A,Geography!$B29,Raw!$G:$G,Geography!AW$6,Raw!$C:$C,Geography!$A$6),SUMIFS(Raw!$H:$H,Raw!$A:$A,Geography!$B29,Raw!$G:$G,Geography!AW$6,Raw!$E:$E,Geography!$A$6)))</f>
        <v>0</v>
      </c>
      <c r="AX29" s="93">
        <f>IF($B$6="Region",SUMIFS(Raw!$H:$H,Raw!$A:$A,Geography!$B29,Raw!$G:$G,Geography!AX$6,Raw!$I:$I,Geography!$A$6),IF($B$6="Provider",SUMIFS(Raw!$H:$H,Raw!$A:$A,Geography!$B29,Raw!$G:$G,Geography!AX$6,Raw!$C:$C,Geography!$A$6),SUMIFS(Raw!$H:$H,Raw!$A:$A,Geography!$B29,Raw!$G:$G,Geography!AX$6,Raw!$E:$E,Geography!$A$6)))</f>
        <v>0</v>
      </c>
      <c r="AY29" s="93">
        <f>IF($B$6="Region",SUMIFS(Raw!$H:$H,Raw!$A:$A,Geography!$B29,Raw!$G:$G,Geography!AY$6,Raw!$I:$I,Geography!$A$6),IF($B$6="Provider",SUMIFS(Raw!$H:$H,Raw!$A:$A,Geography!$B29,Raw!$G:$G,Geography!AY$6,Raw!$C:$C,Geography!$A$6),SUMIFS(Raw!$H:$H,Raw!$A:$A,Geography!$B29,Raw!$G:$G,Geography!AY$6,Raw!$E:$E,Geography!$A$6)))</f>
        <v>0</v>
      </c>
      <c r="AZ29" s="93">
        <f>IF($B$6="Region",SUMIFS(Raw!$H:$H,Raw!$A:$A,Geography!$B29,Raw!$G:$G,Geography!AZ$6,Raw!$I:$I,Geography!$A$6),IF($B$6="Provider",SUMIFS(Raw!$H:$H,Raw!$A:$A,Geography!$B29,Raw!$G:$G,Geography!AZ$6,Raw!$C:$C,Geography!$A$6),SUMIFS(Raw!$H:$H,Raw!$A:$A,Geography!$B29,Raw!$G:$G,Geography!AZ$6,Raw!$E:$E,Geography!$A$6)))</f>
        <v>0</v>
      </c>
      <c r="BA29" s="93">
        <f>IF($B$6="Region",SUMIFS(Raw!$H:$H,Raw!$A:$A,Geography!$B29,Raw!$G:$G,Geography!BA$6,Raw!$I:$I,Geography!$A$6),IF($B$6="Provider",SUMIFS(Raw!$H:$H,Raw!$A:$A,Geography!$B29,Raw!$G:$G,Geography!BA$6,Raw!$C:$C,Geography!$A$6),SUMIFS(Raw!$H:$H,Raw!$A:$A,Geography!$B29,Raw!$G:$G,Geography!BA$6,Raw!$E:$E,Geography!$A$6)))</f>
        <v>0</v>
      </c>
      <c r="BB29" s="93">
        <f>IF($B$6="Region",SUMIFS(Raw!$H:$H,Raw!$A:$A,Geography!$B29,Raw!$G:$G,Geography!BB$6,Raw!$I:$I,Geography!$A$6),IF($B$6="Provider",SUMIFS(Raw!$H:$H,Raw!$A:$A,Geography!$B29,Raw!$G:$G,Geography!BB$6,Raw!$C:$C,Geography!$A$6),SUMIFS(Raw!$H:$H,Raw!$A:$A,Geography!$B29,Raw!$G:$G,Geography!BB$6,Raw!$E:$E,Geography!$A$6)))</f>
        <v>0</v>
      </c>
      <c r="BC29" s="93">
        <f>IF($B$6="Region",SUMIFS(Raw!$H:$H,Raw!$A:$A,Geography!$B29,Raw!$G:$G,Geography!BC$6,Raw!$I:$I,Geography!$A$6),IF($B$6="Provider",SUMIFS(Raw!$H:$H,Raw!$A:$A,Geography!$B29,Raw!$G:$G,Geography!BC$6,Raw!$C:$C,Geography!$A$6),SUMIFS(Raw!$H:$H,Raw!$A:$A,Geography!$B29,Raw!$G:$G,Geography!BC$6,Raw!$E:$E,Geography!$A$6)))</f>
        <v>0</v>
      </c>
      <c r="BD29" s="93">
        <f>IF($B$6="Region",SUMIFS(Raw!$H:$H,Raw!$A:$A,Geography!$B29,Raw!$G:$G,Geography!BD$6,Raw!$I:$I,Geography!$A$6),IF($B$6="Provider",SUMIFS(Raw!$H:$H,Raw!$A:$A,Geography!$B29,Raw!$G:$G,Geography!BD$6,Raw!$C:$C,Geography!$A$6),SUMIFS(Raw!$H:$H,Raw!$A:$A,Geography!$B29,Raw!$G:$G,Geography!BD$6,Raw!$E:$E,Geography!$A$6)))</f>
        <v>0</v>
      </c>
      <c r="BE29" s="93">
        <f>IF($B$6="Region",SUMIFS(Raw!$H:$H,Raw!$A:$A,Geography!$B29,Raw!$G:$G,Geography!BE$6,Raw!$I:$I,Geography!$A$6),IF($B$6="Provider",SUMIFS(Raw!$H:$H,Raw!$A:$A,Geography!$B29,Raw!$G:$G,Geography!BE$6,Raw!$C:$C,Geography!$A$6),SUMIFS(Raw!$H:$H,Raw!$A:$A,Geography!$B29,Raw!$G:$G,Geography!BE$6,Raw!$E:$E,Geography!$A$6)))</f>
        <v>0</v>
      </c>
      <c r="BF29" s="93">
        <f>IF($B$6="Region",SUMIFS(Raw!$H:$H,Raw!$A:$A,Geography!$B29,Raw!$G:$G,Geography!BF$6,Raw!$I:$I,Geography!$A$6),IF($B$6="Provider",SUMIFS(Raw!$H:$H,Raw!$A:$A,Geography!$B29,Raw!$G:$G,Geography!BF$6,Raw!$C:$C,Geography!$A$6),SUMIFS(Raw!$H:$H,Raw!$A:$A,Geography!$B29,Raw!$G:$G,Geography!BF$6,Raw!$E:$E,Geography!$A$6)))</f>
        <v>0</v>
      </c>
      <c r="BG29" s="93">
        <f>IF($B$6="Region",SUMIFS(Raw!$H:$H,Raw!$A:$A,Geography!$B29,Raw!$G:$G,Geography!BG$6,Raw!$I:$I,Geography!$A$6),IF($B$6="Provider",SUMIFS(Raw!$H:$H,Raw!$A:$A,Geography!$B29,Raw!$G:$G,Geography!BG$6,Raw!$C:$C,Geography!$A$6),SUMIFS(Raw!$H:$H,Raw!$A:$A,Geography!$B29,Raw!$G:$G,Geography!BG$6,Raw!$E:$E,Geography!$A$6)))</f>
        <v>0</v>
      </c>
      <c r="BH29" s="93">
        <f>IF($B$6="Region",SUMIFS(Raw!$H:$H,Raw!$A:$A,Geography!$B29,Raw!$G:$G,Geography!BH$6,Raw!$I:$I,Geography!$A$6),IF($B$6="Provider",SUMIFS(Raw!$H:$H,Raw!$A:$A,Geography!$B29,Raw!$G:$G,Geography!BH$6,Raw!$C:$C,Geography!$A$6),SUMIFS(Raw!$H:$H,Raw!$A:$A,Geography!$B29,Raw!$G:$G,Geography!BH$6,Raw!$E:$E,Geography!$A$6)))</f>
        <v>0</v>
      </c>
      <c r="BI29" s="93">
        <f>IF($B$6="Region",SUMIFS(Raw!$H:$H,Raw!$A:$A,Geography!$B29,Raw!$G:$G,Geography!BI$6,Raw!$I:$I,Geography!$A$6),IF($B$6="Provider",SUMIFS(Raw!$H:$H,Raw!$A:$A,Geography!$B29,Raw!$G:$G,Geography!BI$6,Raw!$C:$C,Geography!$A$6),SUMIFS(Raw!$H:$H,Raw!$A:$A,Geography!$B29,Raw!$G:$G,Geography!BI$6,Raw!$E:$E,Geography!$A$6)))</f>
        <v>0</v>
      </c>
      <c r="BJ29" s="93">
        <f>IF($B$6="Region",SUMIFS(Raw!$H:$H,Raw!$A:$A,Geography!$B29,Raw!$G:$G,Geography!BJ$6,Raw!$I:$I,Geography!$A$6),IF($B$6="Provider",SUMIFS(Raw!$H:$H,Raw!$A:$A,Geography!$B29,Raw!$G:$G,Geography!BJ$6,Raw!$C:$C,Geography!$A$6),SUMIFS(Raw!$H:$H,Raw!$A:$A,Geography!$B29,Raw!$G:$G,Geography!BJ$6,Raw!$E:$E,Geography!$A$6)))</f>
        <v>0</v>
      </c>
      <c r="BK29" s="93">
        <f>IF($B$6="Region",SUMIFS(Raw!$H:$H,Raw!$A:$A,Geography!$B29,Raw!$G:$G,Geography!BK$6,Raw!$I:$I,Geography!$A$6),IF($B$6="Provider",SUMIFS(Raw!$H:$H,Raw!$A:$A,Geography!$B29,Raw!$G:$G,Geography!BK$6,Raw!$C:$C,Geography!$A$6),SUMIFS(Raw!$H:$H,Raw!$A:$A,Geography!$B29,Raw!$G:$G,Geography!BK$6,Raw!$E:$E,Geography!$A$6)))</f>
        <v>0</v>
      </c>
      <c r="BL29" s="93">
        <f>IF($B$6="Region",SUMIFS(Raw!$H:$H,Raw!$A:$A,Geography!$B29,Raw!$G:$G,Geography!BL$6,Raw!$I:$I,Geography!$A$6),IF($B$6="Provider",SUMIFS(Raw!$H:$H,Raw!$A:$A,Geography!$B29,Raw!$G:$G,Geography!BL$6,Raw!$C:$C,Geography!$A$6),SUMIFS(Raw!$H:$H,Raw!$A:$A,Geography!$B29,Raw!$G:$G,Geography!BL$6,Raw!$E:$E,Geography!$A$6)))</f>
        <v>0</v>
      </c>
      <c r="BM29" s="93">
        <f>IF($B$6="Region",SUMIFS(Raw!$H:$H,Raw!$A:$A,Geography!$B29,Raw!$G:$G,Geography!BM$6,Raw!$I:$I,Geography!$A$6),IF($B$6="Provider",SUMIFS(Raw!$H:$H,Raw!$A:$A,Geography!$B29,Raw!$G:$G,Geography!BM$6,Raw!$C:$C,Geography!$A$6),SUMIFS(Raw!$H:$H,Raw!$A:$A,Geography!$B29,Raw!$G:$G,Geography!BM$6,Raw!$E:$E,Geography!$A$6)))</f>
        <v>0</v>
      </c>
      <c r="BN29" s="93">
        <f>IF($B$6="Region",SUMIFS(Raw!$H:$H,Raw!$A:$A,Geography!$B29,Raw!$G:$G,Geography!BN$6,Raw!$I:$I,Geography!$A$6),IF($B$6="Provider",SUMIFS(Raw!$H:$H,Raw!$A:$A,Geography!$B29,Raw!$G:$G,Geography!BN$6,Raw!$C:$C,Geography!$A$6),SUMIFS(Raw!$H:$H,Raw!$A:$A,Geography!$B29,Raw!$G:$G,Geography!BN$6,Raw!$E:$E,Geography!$A$6)))</f>
        <v>0</v>
      </c>
      <c r="BO29" s="93">
        <f>IF($B$6="Region",SUMIFS(Raw!$H:$H,Raw!$A:$A,Geography!$B29,Raw!$G:$G,Geography!BO$6,Raw!$I:$I,Geography!$A$6),IF($B$6="Provider",SUMIFS(Raw!$H:$H,Raw!$A:$A,Geography!$B29,Raw!$G:$G,Geography!BO$6,Raw!$C:$C,Geography!$A$6),SUMIFS(Raw!$H:$H,Raw!$A:$A,Geography!$B29,Raw!$G:$G,Geography!BO$6,Raw!$E:$E,Geography!$A$6)))</f>
        <v>0</v>
      </c>
      <c r="BP29" s="93">
        <f>IF($B$6="Region",SUMIFS(Raw!$H:$H,Raw!$A:$A,Geography!$B29,Raw!$G:$G,Geography!BP$6,Raw!$I:$I,Geography!$A$6),IF($B$6="Provider",SUMIFS(Raw!$H:$H,Raw!$A:$A,Geography!$B29,Raw!$G:$G,Geography!BP$6,Raw!$C:$C,Geography!$A$6),SUMIFS(Raw!$H:$H,Raw!$A:$A,Geography!$B29,Raw!$G:$G,Geography!BP$6,Raw!$E:$E,Geography!$A$6)))</f>
        <v>0</v>
      </c>
      <c r="BQ29" s="93">
        <f>IF($B$6="Region",SUMIFS(Raw!$H:$H,Raw!$A:$A,Geography!$B29,Raw!$G:$G,Geography!BQ$6,Raw!$I:$I,Geography!$A$6),IF($B$6="Provider",SUMIFS(Raw!$H:$H,Raw!$A:$A,Geography!$B29,Raw!$G:$G,Geography!BQ$6,Raw!$C:$C,Geography!$A$6),SUMIFS(Raw!$H:$H,Raw!$A:$A,Geography!$B29,Raw!$G:$G,Geography!BQ$6,Raw!$E:$E,Geography!$A$6)))</f>
        <v>0</v>
      </c>
      <c r="BR29" s="93">
        <f>IF($B$6="Region",SUMIFS(Raw!$H:$H,Raw!$A:$A,Geography!$B29,Raw!$G:$G,Geography!BR$6,Raw!$I:$I,Geography!$A$6),IF($B$6="Provider",SUMIFS(Raw!$H:$H,Raw!$A:$A,Geography!$B29,Raw!$G:$G,Geography!BR$6,Raw!$C:$C,Geography!$A$6),SUMIFS(Raw!$H:$H,Raw!$A:$A,Geography!$B29,Raw!$G:$G,Geography!BR$6,Raw!$E:$E,Geography!$A$6)))</f>
        <v>0</v>
      </c>
      <c r="BS29" s="93">
        <f>IF($B$6="Region",SUMIFS(Raw!$H:$H,Raw!$A:$A,Geography!$B29,Raw!$G:$G,Geography!BS$6,Raw!$I:$I,Geography!$A$6),IF($B$6="Provider",SUMIFS(Raw!$H:$H,Raw!$A:$A,Geography!$B29,Raw!$G:$G,Geography!BS$6,Raw!$C:$C,Geography!$A$6),SUMIFS(Raw!$H:$H,Raw!$A:$A,Geography!$B29,Raw!$G:$G,Geography!BS$6,Raw!$E:$E,Geography!$A$6)))</f>
        <v>0</v>
      </c>
      <c r="BT29" s="93">
        <f>IF($B$6="Region",SUMIFS(Raw!$H:$H,Raw!$A:$A,Geography!$B29,Raw!$G:$G,Geography!BT$6,Raw!$I:$I,Geography!$A$6),IF($B$6="Provider",SUMIFS(Raw!$H:$H,Raw!$A:$A,Geography!$B29,Raw!$G:$G,Geography!BT$6,Raw!$C:$C,Geography!$A$6),SUMIFS(Raw!$H:$H,Raw!$A:$A,Geography!$B29,Raw!$G:$G,Geography!BT$6,Raw!$E:$E,Geography!$A$6)))</f>
        <v>0</v>
      </c>
      <c r="BU29" s="93">
        <f>IF($B$6="Region",SUMIFS(Raw!$H:$H,Raw!$A:$A,Geography!$B29,Raw!$G:$G,Geography!BU$6,Raw!$I:$I,Geography!$A$6),IF($B$6="Provider",SUMIFS(Raw!$H:$H,Raw!$A:$A,Geography!$B29,Raw!$G:$G,Geography!BU$6,Raw!$C:$C,Geography!$A$6),SUMIFS(Raw!$H:$H,Raw!$A:$A,Geography!$B29,Raw!$G:$G,Geography!BU$6,Raw!$E:$E,Geography!$A$6)))</f>
        <v>0</v>
      </c>
      <c r="BV29" s="93">
        <f>IF($B$6="Region",SUMIFS(Raw!$H:$H,Raw!$A:$A,Geography!$B29,Raw!$G:$G,Geography!BV$6,Raw!$I:$I,Geography!$A$6),IF($B$6="Provider",SUMIFS(Raw!$H:$H,Raw!$A:$A,Geography!$B29,Raw!$G:$G,Geography!BV$6,Raw!$C:$C,Geography!$A$6),SUMIFS(Raw!$H:$H,Raw!$A:$A,Geography!$B29,Raw!$G:$G,Geography!BV$6,Raw!$E:$E,Geography!$A$6)))</f>
        <v>0</v>
      </c>
      <c r="BW29" s="93">
        <f>IF($B$6="Region",SUMIFS(Raw!$H:$H,Raw!$A:$A,Geography!$B29,Raw!$G:$G,Geography!BW$6,Raw!$I:$I,Geography!$A$6),IF($B$6="Provider",SUMIFS(Raw!$H:$H,Raw!$A:$A,Geography!$B29,Raw!$G:$G,Geography!BW$6,Raw!$C:$C,Geography!$A$6),SUMIFS(Raw!$H:$H,Raw!$A:$A,Geography!$B29,Raw!$G:$G,Geography!BW$6,Raw!$E:$E,Geography!$A$6)))</f>
        <v>0</v>
      </c>
      <c r="BX29" s="93">
        <f>IF($B$6="Region",SUMIFS(Raw!$H:$H,Raw!$A:$A,Geography!$B29,Raw!$G:$G,Geography!BX$6,Raw!$I:$I,Geography!$A$6),IF($B$6="Provider",SUMIFS(Raw!$H:$H,Raw!$A:$A,Geography!$B29,Raw!$G:$G,Geography!BX$6,Raw!$C:$C,Geography!$A$6),SUMIFS(Raw!$H:$H,Raw!$A:$A,Geography!$B29,Raw!$G:$G,Geography!BX$6,Raw!$E:$E,Geography!$A$6)))</f>
        <v>0</v>
      </c>
      <c r="BY29" s="93">
        <f>IF($B$6="Region",SUMIFS(Raw!$H:$H,Raw!$A:$A,Geography!$B29,Raw!$G:$G,Geography!BY$6,Raw!$I:$I,Geography!$A$6),IF($B$6="Provider",SUMIFS(Raw!$H:$H,Raw!$A:$A,Geography!$B29,Raw!$G:$G,Geography!BY$6,Raw!$C:$C,Geography!$A$6),SUMIFS(Raw!$H:$H,Raw!$A:$A,Geography!$B29,Raw!$G:$G,Geography!BY$6,Raw!$E:$E,Geography!$A$6)))</f>
        <v>0</v>
      </c>
      <c r="BZ29" s="93">
        <f>IF($B$6="Region",SUMIFS(Raw!$H:$H,Raw!$A:$A,Geography!$B29,Raw!$G:$G,Geography!BZ$6,Raw!$I:$I,Geography!$A$6),IF($B$6="Provider",SUMIFS(Raw!$H:$H,Raw!$A:$A,Geography!$B29,Raw!$G:$G,Geography!BZ$6,Raw!$C:$C,Geography!$A$6),SUMIFS(Raw!$H:$H,Raw!$A:$A,Geography!$B29,Raw!$G:$G,Geography!BZ$6,Raw!$E:$E,Geography!$A$6)))</f>
        <v>0</v>
      </c>
      <c r="CA29" s="93">
        <f>IF($B$6="Region",SUMIFS(Raw!$H:$H,Raw!$A:$A,Geography!$B29,Raw!$G:$G,Geography!CA$6,Raw!$I:$I,Geography!$A$6),IF($B$6="Provider",SUMIFS(Raw!$H:$H,Raw!$A:$A,Geography!$B29,Raw!$G:$G,Geography!CA$6,Raw!$C:$C,Geography!$A$6),SUMIFS(Raw!$H:$H,Raw!$A:$A,Geography!$B29,Raw!$G:$G,Geography!CA$6,Raw!$E:$E,Geography!$A$6)))</f>
        <v>0</v>
      </c>
      <c r="CB29" s="93">
        <f>IF($B$6="Region",SUMIFS(Raw!$H:$H,Raw!$A:$A,Geography!$B29,Raw!$G:$G,Geography!CB$6,Raw!$I:$I,Geography!$A$6),IF($B$6="Provider",SUMIFS(Raw!$H:$H,Raw!$A:$A,Geography!$B29,Raw!$G:$G,Geography!CB$6,Raw!$C:$C,Geography!$A$6),SUMIFS(Raw!$H:$H,Raw!$A:$A,Geography!$B29,Raw!$G:$G,Geography!CB$6,Raw!$E:$E,Geography!$A$6)))</f>
        <v>0</v>
      </c>
      <c r="CC29" s="93">
        <f>IF($B$6="Region",SUMIFS(Raw!$H:$H,Raw!$A:$A,Geography!$B29,Raw!$G:$G,Geography!CC$6,Raw!$I:$I,Geography!$A$6),IF($B$6="Provider",SUMIFS(Raw!$H:$H,Raw!$A:$A,Geography!$B29,Raw!$G:$G,Geography!CC$6,Raw!$C:$C,Geography!$A$6),SUMIFS(Raw!$H:$H,Raw!$A:$A,Geography!$B29,Raw!$G:$G,Geography!CC$6,Raw!$E:$E,Geography!$A$6)))</f>
        <v>0</v>
      </c>
      <c r="CD29" s="93">
        <f>IF($B$6="Region",SUMIFS(Raw!$H:$H,Raw!$A:$A,Geography!$B29,Raw!$G:$G,Geography!CD$6,Raw!$I:$I,Geography!$A$6),IF($B$6="Provider",SUMIFS(Raw!$H:$H,Raw!$A:$A,Geography!$B29,Raw!$G:$G,Geography!CD$6,Raw!$C:$C,Geography!$A$6),SUMIFS(Raw!$H:$H,Raw!$A:$A,Geography!$B29,Raw!$G:$G,Geography!CD$6,Raw!$E:$E,Geography!$A$6)))</f>
        <v>0</v>
      </c>
      <c r="CE29" s="93">
        <f>IF($B$6="Region",SUMIFS(Raw!$H:$H,Raw!$A:$A,Geography!$B29,Raw!$G:$G,Geography!CE$6,Raw!$I:$I,Geography!$A$6),IF($B$6="Provider",SUMIFS(Raw!$H:$H,Raw!$A:$A,Geography!$B29,Raw!$G:$G,Geography!CE$6,Raw!$C:$C,Geography!$A$6),SUMIFS(Raw!$H:$H,Raw!$A:$A,Geography!$B29,Raw!$G:$G,Geography!CE$6,Raw!$E:$E,Geography!$A$6)))</f>
        <v>0</v>
      </c>
      <c r="CF29" s="93">
        <f>IF($B$6="Region",SUMIFS(Raw!$H:$H,Raw!$A:$A,Geography!$B29,Raw!$G:$G,Geography!CF$6,Raw!$I:$I,Geography!$A$6),IF($B$6="Provider",SUMIFS(Raw!$H:$H,Raw!$A:$A,Geography!$B29,Raw!$G:$G,Geography!CF$6,Raw!$C:$C,Geography!$A$6),SUMIFS(Raw!$H:$H,Raw!$A:$A,Geography!$B29,Raw!$G:$G,Geography!CF$6,Raw!$E:$E,Geography!$A$6)))</f>
        <v>0</v>
      </c>
      <c r="CG29" s="93">
        <f>IF($B$6="Region",SUMIFS(Raw!$H:$H,Raw!$A:$A,Geography!$B29,Raw!$G:$G,Geography!CG$6,Raw!$I:$I,Geography!$A$6),IF($B$6="Provider",SUMIFS(Raw!$H:$H,Raw!$A:$A,Geography!$B29,Raw!$G:$G,Geography!CG$6,Raw!$C:$C,Geography!$A$6),SUMIFS(Raw!$H:$H,Raw!$A:$A,Geography!$B29,Raw!$G:$G,Geography!CG$6,Raw!$E:$E,Geography!$A$6)))</f>
        <v>0</v>
      </c>
      <c r="CH29" s="93">
        <f>IF($B$6="Region",SUMIFS(Raw!$H:$H,Raw!$A:$A,Geography!$B29,Raw!$G:$G,Geography!CH$6,Raw!$I:$I,Geography!$A$6),IF($B$6="Provider",SUMIFS(Raw!$H:$H,Raw!$A:$A,Geography!$B29,Raw!$G:$G,Geography!CH$6,Raw!$C:$C,Geography!$A$6),SUMIFS(Raw!$H:$H,Raw!$A:$A,Geography!$B29,Raw!$G:$G,Geography!CH$6,Raw!$E:$E,Geography!$A$6)))</f>
        <v>0</v>
      </c>
      <c r="CI29" s="93">
        <f>IF($B$6="Region",SUMIFS(Raw!$H:$H,Raw!$A:$A,Geography!$B29,Raw!$G:$G,Geography!CI$6,Raw!$I:$I,Geography!$A$6),IF($B$6="Provider",SUMIFS(Raw!$H:$H,Raw!$A:$A,Geography!$B29,Raw!$G:$G,Geography!CI$6,Raw!$C:$C,Geography!$A$6),SUMIFS(Raw!$H:$H,Raw!$A:$A,Geography!$B29,Raw!$G:$G,Geography!CI$6,Raw!$E:$E,Geography!$A$6)))</f>
        <v>0</v>
      </c>
      <c r="CJ29" s="93">
        <f>IF($B$6="Region",SUMIFS(Raw!$H:$H,Raw!$A:$A,Geography!$B29,Raw!$G:$G,Geography!CJ$6,Raw!$I:$I,Geography!$A$6),IF($B$6="Provider",SUMIFS(Raw!$H:$H,Raw!$A:$A,Geography!$B29,Raw!$G:$G,Geography!CJ$6,Raw!$C:$C,Geography!$A$6),SUMIFS(Raw!$H:$H,Raw!$A:$A,Geography!$B29,Raw!$G:$G,Geography!CJ$6,Raw!$E:$E,Geography!$A$6)))</f>
        <v>0</v>
      </c>
      <c r="CK29" s="93">
        <f>IF($B$6="Region",SUMIFS(Raw!$H:$H,Raw!$A:$A,Geography!$B29,Raw!$G:$G,Geography!CK$6,Raw!$I:$I,Geography!$A$6),IF($B$6="Provider",SUMIFS(Raw!$H:$H,Raw!$A:$A,Geography!$B29,Raw!$G:$G,Geography!CK$6,Raw!$C:$C,Geography!$A$6),SUMIFS(Raw!$H:$H,Raw!$A:$A,Geography!$B29,Raw!$G:$G,Geography!CK$6,Raw!$E:$E,Geography!$A$6)))</f>
        <v>0</v>
      </c>
      <c r="CL29" s="93">
        <f>IF($B$6="Region",SUMIFS(Raw!$H:$H,Raw!$A:$A,Geography!$B29,Raw!$G:$G,Geography!CL$6,Raw!$I:$I,Geography!$A$6),IF($B$6="Provider",SUMIFS(Raw!$H:$H,Raw!$A:$A,Geography!$B29,Raw!$G:$G,Geography!CL$6,Raw!$C:$C,Geography!$A$6),SUMIFS(Raw!$H:$H,Raw!$A:$A,Geography!$B29,Raw!$G:$G,Geography!CL$6,Raw!$E:$E,Geography!$A$6)))</f>
        <v>0</v>
      </c>
      <c r="CM29" s="93">
        <f>IF($B$6="Region",SUMIFS(Raw!$H:$H,Raw!$A:$A,Geography!$B29,Raw!$G:$G,Geography!CM$6,Raw!$I:$I,Geography!$A$6),IF($B$6="Provider",SUMIFS(Raw!$H:$H,Raw!$A:$A,Geography!$B29,Raw!$G:$G,Geography!CM$6,Raw!$C:$C,Geography!$A$6),SUMIFS(Raw!$H:$H,Raw!$A:$A,Geography!$B29,Raw!$G:$G,Geography!CM$6,Raw!$E:$E,Geography!$A$6)))</f>
        <v>0</v>
      </c>
    </row>
    <row r="30" spans="1:91" s="232" customFormat="1" ht="12.5" hidden="1" customHeight="1" x14ac:dyDescent="0.25">
      <c r="A30" s="269"/>
      <c r="B30" s="14">
        <v>46296</v>
      </c>
      <c r="C30" s="3"/>
      <c r="D30" s="93">
        <f>IF($B$6="Region",SUMIFS(Raw!$H:$H,Raw!$A:$A,Geography!$B30,Raw!$G:$G,Geography!D$6,Raw!$I:$I,Geography!$A$6),IF($B$6="Provider",SUMIFS(Raw!$H:$H,Raw!$A:$A,Geography!$B30,Raw!$G:$G,Geography!D$6,Raw!$C:$C,Geography!$A$6),SUMIFS(Raw!$H:$H,Raw!$A:$A,Geography!$B30,Raw!$G:$G,Geography!D$6,Raw!$E:$E,Geography!$A$6)))</f>
        <v>0</v>
      </c>
      <c r="E30" s="93">
        <f>IF($B$6="Region",SUMIFS(Raw!$H:$H,Raw!$A:$A,Geography!$B30,Raw!$G:$G,Geography!E$6,Raw!$I:$I,Geography!$A$6),IF($B$6="Provider",SUMIFS(Raw!$H:$H,Raw!$A:$A,Geography!$B30,Raw!$G:$G,Geography!E$6,Raw!$C:$C,Geography!$A$6),SUMIFS(Raw!$H:$H,Raw!$A:$A,Geography!$B30,Raw!$G:$G,Geography!E$6,Raw!$E:$E,Geography!$A$6)))</f>
        <v>0</v>
      </c>
      <c r="F30" s="93">
        <f>IF($B$6="Region",SUMIFS(Raw!$H:$H,Raw!$A:$A,Geography!$B30,Raw!$G:$G,Geography!F$6,Raw!$I:$I,Geography!$A$6),IF($B$6="Provider",SUMIFS(Raw!$H:$H,Raw!$A:$A,Geography!$B30,Raw!$G:$G,Geography!F$6,Raw!$C:$C,Geography!$A$6),SUMIFS(Raw!$H:$H,Raw!$A:$A,Geography!$B30,Raw!$G:$G,Geography!F$6,Raw!$E:$E,Geography!$A$6)))</f>
        <v>0</v>
      </c>
      <c r="G30" s="93">
        <f>IF($B$6="Region",SUMIFS(Raw!$H:$H,Raw!$A:$A,Geography!$B30,Raw!$G:$G,Geography!G$6,Raw!$I:$I,Geography!$A$6),IF($B$6="Provider",SUMIFS(Raw!$H:$H,Raw!$A:$A,Geography!$B30,Raw!$G:$G,Geography!G$6,Raw!$C:$C,Geography!$A$6),SUMIFS(Raw!$H:$H,Raw!$A:$A,Geography!$B30,Raw!$G:$G,Geography!G$6,Raw!$E:$E,Geography!$A$6)))</f>
        <v>0</v>
      </c>
      <c r="H30" s="93">
        <f>IF($B$6="Region",SUMIFS(Raw!$H:$H,Raw!$A:$A,Geography!$B30,Raw!$G:$G,Geography!H$6,Raw!$I:$I,Geography!$A$6),IF($B$6="Provider",SUMIFS(Raw!$H:$H,Raw!$A:$A,Geography!$B30,Raw!$G:$G,Geography!H$6,Raw!$C:$C,Geography!$A$6),SUMIFS(Raw!$H:$H,Raw!$A:$A,Geography!$B30,Raw!$G:$G,Geography!H$6,Raw!$E:$E,Geography!$A$6)))</f>
        <v>0</v>
      </c>
      <c r="I30" s="93">
        <f>IF($B$6="Region",SUMIFS(Raw!$H:$H,Raw!$A:$A,Geography!$B30,Raw!$G:$G,Geography!I$6,Raw!$I:$I,Geography!$A$6),IF($B$6="Provider",SUMIFS(Raw!$H:$H,Raw!$A:$A,Geography!$B30,Raw!$G:$G,Geography!I$6,Raw!$C:$C,Geography!$A$6),SUMIFS(Raw!$H:$H,Raw!$A:$A,Geography!$B30,Raw!$G:$G,Geography!I$6,Raw!$E:$E,Geography!$A$6)))</f>
        <v>0</v>
      </c>
      <c r="J30" s="93" t="str">
        <f>IF($B$6="Area", SUMIFS(Raw!$H:$H,Raw!$A:$A,Geography!$B30,Raw!$G:$G,Geography!J$6,Raw!$E:$E,Geography!$A$6), " ")</f>
        <v xml:space="preserve"> </v>
      </c>
      <c r="K30" s="93" t="str">
        <f>IF($B$6="Area", SUMIFS(Raw!$H:$H,Raw!$A:$A,Geography!$B30,Raw!$G:$G,Geography!K$6,Raw!$E:$E,Geography!$A$6), " ")</f>
        <v xml:space="preserve"> </v>
      </c>
      <c r="L30" s="93">
        <f>IF($B$6="Region",SUMIFS(Raw!$H:$H,Raw!$A:$A,Geography!$B30,Raw!$G:$G,Geography!L$6,Raw!$I:$I,Geography!$A$6),IF($B$6="Provider",SUMIFS(Raw!$H:$H,Raw!$A:$A,Geography!$B30,Raw!$G:$G,Geography!L$6,Raw!$C:$C,Geography!$A$6),SUMIFS(Raw!$H:$H,Raw!$A:$A,Geography!$B30,Raw!$G:$G,Geography!L$6,Raw!$E:$E,Geography!$A$6)))</f>
        <v>0</v>
      </c>
      <c r="M30" s="93">
        <f>IF($B$6="Region",SUMIFS(Raw!$H:$H,Raw!$A:$A,Geography!$B30,Raw!$G:$G,Geography!M$6,Raw!$I:$I,Geography!$A$6),IF($B$6="Provider",SUMIFS(Raw!$H:$H,Raw!$A:$A,Geography!$B30,Raw!$G:$G,Geography!M$6,Raw!$C:$C,Geography!$A$6),SUMIFS(Raw!$H:$H,Raw!$A:$A,Geography!$B30,Raw!$G:$G,Geography!M$6,Raw!$E:$E,Geography!$A$6)))</f>
        <v>0</v>
      </c>
      <c r="N30" s="93">
        <f>IF($B$6="Region",SUMIFS(Raw!$H:$H,Raw!$A:$A,Geography!$B30,Raw!$G:$G,Geography!N$6,Raw!$I:$I,Geography!$A$6),IF($B$6="Provider",SUMIFS(Raw!$H:$H,Raw!$A:$A,Geography!$B30,Raw!$G:$G,Geography!N$6,Raw!$C:$C,Geography!$A$6),SUMIFS(Raw!$H:$H,Raw!$A:$A,Geography!$B30,Raw!$G:$G,Geography!N$6,Raw!$E:$E,Geography!$A$6)))</f>
        <v>0</v>
      </c>
      <c r="O30" s="93">
        <f>IF($B$6="Region",SUMIFS(Raw!$H:$H,Raw!$A:$A,Geography!$B30,Raw!$G:$G,Geography!O$6,Raw!$I:$I,Geography!$A$6),IF($B$6="Provider",SUMIFS(Raw!$H:$H,Raw!$A:$A,Geography!$B30,Raw!$G:$G,Geography!O$6,Raw!$C:$C,Geography!$A$6),SUMIFS(Raw!$H:$H,Raw!$A:$A,Geography!$B30,Raw!$G:$G,Geography!O$6,Raw!$E:$E,Geography!$A$6)))</f>
        <v>0</v>
      </c>
      <c r="P30" s="93">
        <f>IF($B$6="Region",SUMIFS(Raw!$H:$H,Raw!$A:$A,Geography!$B30,Raw!$G:$G,Geography!P$6,Raw!$I:$I,Geography!$A$6),IF($B$6="Provider",SUMIFS(Raw!$H:$H,Raw!$A:$A,Geography!$B30,Raw!$G:$G,Geography!P$6,Raw!$C:$C,Geography!$A$6),SUMIFS(Raw!$H:$H,Raw!$A:$A,Geography!$B30,Raw!$G:$G,Geography!P$6,Raw!$E:$E,Geography!$A$6)))</f>
        <v>0</v>
      </c>
      <c r="Q30" s="93">
        <f>IF($B$6="Region",SUMIFS(Raw!$H:$H,Raw!$A:$A,Geography!$B30,Raw!$G:$G,Geography!Q$6,Raw!$I:$I,Geography!$A$6),IF($B$6="Provider",SUMIFS(Raw!$H:$H,Raw!$A:$A,Geography!$B30,Raw!$G:$G,Geography!Q$6,Raw!$C:$C,Geography!$A$6),SUMIFS(Raw!$H:$H,Raw!$A:$A,Geography!$B30,Raw!$G:$G,Geography!Q$6,Raw!$E:$E,Geography!$A$6)))</f>
        <v>0</v>
      </c>
      <c r="R30" s="93">
        <f>IF($B$6="Region",SUMIFS(Raw!$H:$H,Raw!$A:$A,Geography!$B30,Raw!$G:$G,Geography!R$6,Raw!$I:$I,Geography!$A$6),IF($B$6="Provider",SUMIFS(Raw!$H:$H,Raw!$A:$A,Geography!$B30,Raw!$G:$G,Geography!R$6,Raw!$C:$C,Geography!$A$6),SUMIFS(Raw!$H:$H,Raw!$A:$A,Geography!$B30,Raw!$G:$G,Geography!R$6,Raw!$E:$E,Geography!$A$6)))</f>
        <v>0</v>
      </c>
      <c r="S30" s="93">
        <f>IF($B$6="Region",SUMIFS(Raw!$H:$H,Raw!$A:$A,Geography!$B30,Raw!$G:$G,Geography!S$6,Raw!$I:$I,Geography!$A$6),IF($B$6="Provider",SUMIFS(Raw!$H:$H,Raw!$A:$A,Geography!$B30,Raw!$G:$G,Geography!S$6,Raw!$C:$C,Geography!$A$6),SUMIFS(Raw!$H:$H,Raw!$A:$A,Geography!$B30,Raw!$G:$G,Geography!S$6,Raw!$E:$E,Geography!$A$6)))</f>
        <v>0</v>
      </c>
      <c r="T30" s="93">
        <f>IF($B$6="Region",SUMIFS(Raw!$H:$H,Raw!$A:$A,Geography!$B30,Raw!$G:$G,Geography!T$6,Raw!$I:$I,Geography!$A$6),IF($B$6="Provider",SUMIFS(Raw!$H:$H,Raw!$A:$A,Geography!$B30,Raw!$G:$G,Geography!T$6,Raw!$C:$C,Geography!$A$6),SUMIFS(Raw!$H:$H,Raw!$A:$A,Geography!$B30,Raw!$G:$G,Geography!T$6,Raw!$E:$E,Geography!$A$6)))</f>
        <v>0</v>
      </c>
      <c r="U30" s="93">
        <f>IF($B$6="Region",SUMIFS(Raw!$H:$H,Raw!$A:$A,Geography!$B30,Raw!$G:$G,Geography!U$6,Raw!$I:$I,Geography!$A$6),IF($B$6="Provider",SUMIFS(Raw!$H:$H,Raw!$A:$A,Geography!$B30,Raw!$G:$G,Geography!U$6,Raw!$C:$C,Geography!$A$6),SUMIFS(Raw!$H:$H,Raw!$A:$A,Geography!$B30,Raw!$G:$G,Geography!U$6,Raw!$E:$E,Geography!$A$6)))</f>
        <v>0</v>
      </c>
      <c r="V30" s="93">
        <f>IF($B$6="Region",SUMIFS(Raw!$H:$H,Raw!$A:$A,Geography!$B30,Raw!$G:$G,Geography!V$6,Raw!$I:$I,Geography!$A$6),IF($B$6="Provider",SUMIFS(Raw!$H:$H,Raw!$A:$A,Geography!$B30,Raw!$G:$G,Geography!V$6,Raw!$C:$C,Geography!$A$6),SUMIFS(Raw!$H:$H,Raw!$A:$A,Geography!$B30,Raw!$G:$G,Geography!V$6,Raw!$E:$E,Geography!$A$6)))</f>
        <v>0</v>
      </c>
      <c r="W30" s="93">
        <f>IF($B$6="Region",SUMIFS(Raw!$H:$H,Raw!$A:$A,Geography!$B30,Raw!$G:$G,Geography!W$6,Raw!$I:$I,Geography!$A$6),IF($B$6="Provider",SUMIFS(Raw!$H:$H,Raw!$A:$A,Geography!$B30,Raw!$G:$G,Geography!W$6,Raw!$C:$C,Geography!$A$6),SUMIFS(Raw!$H:$H,Raw!$A:$A,Geography!$B30,Raw!$G:$G,Geography!W$6,Raw!$E:$E,Geography!$A$6)))</f>
        <v>0</v>
      </c>
      <c r="X30" s="93">
        <f>IF($B$6="Region",SUMIFS(Raw!$H:$H,Raw!$A:$A,Geography!$B30,Raw!$G:$G,Geography!X$6,Raw!$I:$I,Geography!$A$6),IF($B$6="Provider",SUMIFS(Raw!$H:$H,Raw!$A:$A,Geography!$B30,Raw!$G:$G,Geography!X$6,Raw!$C:$C,Geography!$A$6),SUMIFS(Raw!$H:$H,Raw!$A:$A,Geography!$B30,Raw!$G:$G,Geography!X$6,Raw!$E:$E,Geography!$A$6)))</f>
        <v>0</v>
      </c>
      <c r="Y30" s="93" t="str">
        <f>IF($B$6="Area", SUMIFS(Raw!$H:$H,Raw!$A:$A,Geography!$B30,Raw!$G:$G,Geography!Y$6,Raw!$E:$E,Geography!$A$6), " ")</f>
        <v xml:space="preserve"> </v>
      </c>
      <c r="Z30" s="93" t="str">
        <f>IF($B$6="Area", SUMIFS(Raw!$H:$H,Raw!$A:$A,Geography!$B30,Raw!$G:$G,Geography!Z$6,Raw!$E:$E,Geography!$A$6), " ")</f>
        <v xml:space="preserve"> </v>
      </c>
      <c r="AA30" s="93">
        <f>IF($B$6="Region",SUMIFS(Raw!$H:$H,Raw!$A:$A,Geography!$B30,Raw!$G:$G,Geography!AA$6,Raw!$I:$I,Geography!$A$6),IF($B$6="Provider",SUMIFS(Raw!$H:$H,Raw!$A:$A,Geography!$B30,Raw!$G:$G,Geography!AA$6,Raw!$C:$C,Geography!$A$6),SUMIFS(Raw!$H:$H,Raw!$A:$A,Geography!$B30,Raw!$G:$G,Geography!AA$6,Raw!$E:$E,Geography!$A$6)))</f>
        <v>0</v>
      </c>
      <c r="AB30" s="93">
        <f>IF($B$6="Region",SUMIFS(Raw!$H:$H,Raw!$A:$A,Geography!$B30,Raw!$G:$G,Geography!AB$6,Raw!$I:$I,Geography!$A$6),IF($B$6="Provider",SUMIFS(Raw!$H:$H,Raw!$A:$A,Geography!$B30,Raw!$G:$G,Geography!AB$6,Raw!$C:$C,Geography!$A$6),SUMIFS(Raw!$H:$H,Raw!$A:$A,Geography!$B30,Raw!$G:$G,Geography!AB$6,Raw!$E:$E,Geography!$A$6)))</f>
        <v>0</v>
      </c>
      <c r="AC30" s="93" t="str">
        <f>IF($B$6="Area", SUMIFS(Raw!$H:$H,Raw!$A:$A,Geography!$B30,Raw!$G:$G,Geography!AC$6,Raw!$E:$E,Geography!$A$6), " ")</f>
        <v xml:space="preserve"> </v>
      </c>
      <c r="AD30" s="93" t="str">
        <f>IF($B$6="Area", SUMIFS(Raw!$H:$H,Raw!$A:$A,Geography!$B30,Raw!$G:$G,Geography!AD$6,Raw!$E:$E,Geography!$A$6), " ")</f>
        <v xml:space="preserve"> </v>
      </c>
      <c r="AE30" s="93">
        <f>IF($B$6="Region",SUMIFS(Raw!$H:$H,Raw!$A:$A,Geography!$B30,Raw!$G:$G,Geography!AE$6,Raw!$I:$I,Geography!$A$6),IF($B$6="Provider",SUMIFS(Raw!$H:$H,Raw!$A:$A,Geography!$B30,Raw!$G:$G,Geography!AE$6,Raw!$C:$C,Geography!$A$6),SUMIFS(Raw!$H:$H,Raw!$A:$A,Geography!$B30,Raw!$G:$G,Geography!AE$6,Raw!$E:$E,Geography!$A$6)))</f>
        <v>0</v>
      </c>
      <c r="AF30" s="93">
        <f>IF($B$6="Region",SUMIFS(Raw!$H:$H,Raw!$A:$A,Geography!$B30,Raw!$G:$G,Geography!AF$6,Raw!$I:$I,Geography!$A$6),IF($B$6="Provider",SUMIFS(Raw!$H:$H,Raw!$A:$A,Geography!$B30,Raw!$G:$G,Geography!AF$6,Raw!$C:$C,Geography!$A$6),SUMIFS(Raw!$H:$H,Raw!$A:$A,Geography!$B30,Raw!$G:$G,Geography!AF$6,Raw!$E:$E,Geography!$A$6)))</f>
        <v>0</v>
      </c>
      <c r="AG30" s="93">
        <f>IF($B$6="Region",SUMIFS(Raw!$H:$H,Raw!$A:$A,Geography!$B30,Raw!$G:$G,Geography!AG$6,Raw!$I:$I,Geography!$A$6),IF($B$6="Provider",SUMIFS(Raw!$H:$H,Raw!$A:$A,Geography!$B30,Raw!$G:$G,Geography!AG$6,Raw!$C:$C,Geography!$A$6),SUMIFS(Raw!$H:$H,Raw!$A:$A,Geography!$B30,Raw!$G:$G,Geography!AG$6,Raw!$E:$E,Geography!$A$6)))</f>
        <v>0</v>
      </c>
      <c r="AH30" s="93">
        <f>IF($B$6="Region",SUMIFS(Raw!$H:$H,Raw!$A:$A,Geography!$B30,Raw!$G:$G,Geography!AH$6,Raw!$I:$I,Geography!$A$6),IF($B$6="Provider",SUMIFS(Raw!$H:$H,Raw!$A:$A,Geography!$B30,Raw!$G:$G,Geography!AH$6,Raw!$C:$C,Geography!$A$6),SUMIFS(Raw!$H:$H,Raw!$A:$A,Geography!$B30,Raw!$G:$G,Geography!AH$6,Raw!$E:$E,Geography!$A$6)))</f>
        <v>0</v>
      </c>
      <c r="AI30" s="93">
        <f>IF($B$6="Region",SUMIFS(Raw!$H:$H,Raw!$A:$A,Geography!$B30,Raw!$G:$G,Geography!AI$6,Raw!$I:$I,Geography!$A$6),IF($B$6="Provider",SUMIFS(Raw!$H:$H,Raw!$A:$A,Geography!$B30,Raw!$G:$G,Geography!AI$6,Raw!$C:$C,Geography!$A$6),SUMIFS(Raw!$H:$H,Raw!$A:$A,Geography!$B30,Raw!$G:$G,Geography!AI$6,Raw!$E:$E,Geography!$A$6)))</f>
        <v>0</v>
      </c>
      <c r="AJ30" s="93">
        <f>IF($B$6="Region",SUMIFS(Raw!$H:$H,Raw!$A:$A,Geography!$B30,Raw!$G:$G,Geography!AJ$6,Raw!$I:$I,Geography!$A$6),IF($B$6="Provider",SUMIFS(Raw!$H:$H,Raw!$A:$A,Geography!$B30,Raw!$G:$G,Geography!AJ$6,Raw!$C:$C,Geography!$A$6),SUMIFS(Raw!$H:$H,Raw!$A:$A,Geography!$B30,Raw!$G:$G,Geography!AJ$6,Raw!$E:$E,Geography!$A$6)))</f>
        <v>0</v>
      </c>
      <c r="AK30" s="93">
        <f>IF($B$6="Region",SUMIFS(Raw!$H:$H,Raw!$A:$A,Geography!$B30,Raw!$G:$G,Geography!AK$6,Raw!$I:$I,Geography!$A$6),IF($B$6="Provider",SUMIFS(Raw!$H:$H,Raw!$A:$A,Geography!$B30,Raw!$G:$G,Geography!AK$6,Raw!$C:$C,Geography!$A$6),SUMIFS(Raw!$H:$H,Raw!$A:$A,Geography!$B30,Raw!$G:$G,Geography!AK$6,Raw!$E:$E,Geography!$A$6)))</f>
        <v>0</v>
      </c>
      <c r="AL30" s="93">
        <f>IF($B$6="Region",SUMIFS(Raw!$H:$H,Raw!$A:$A,Geography!$B30,Raw!$G:$G,Geography!AL$6,Raw!$I:$I,Geography!$A$6),IF($B$6="Provider",SUMIFS(Raw!$H:$H,Raw!$A:$A,Geography!$B30,Raw!$G:$G,Geography!AL$6,Raw!$C:$C,Geography!$A$6),SUMIFS(Raw!$H:$H,Raw!$A:$A,Geography!$B30,Raw!$G:$G,Geography!AL$6,Raw!$E:$E,Geography!$A$6)))</f>
        <v>0</v>
      </c>
      <c r="AM30" s="93">
        <f>IF($B$6="Region",SUMIFS(Raw!$H:$H,Raw!$A:$A,Geography!$B30,Raw!$G:$G,Geography!AM$6,Raw!$I:$I,Geography!$A$6),IF($B$6="Provider",SUMIFS(Raw!$H:$H,Raw!$A:$A,Geography!$B30,Raw!$G:$G,Geography!AM$6,Raw!$C:$C,Geography!$A$6),SUMIFS(Raw!$H:$H,Raw!$A:$A,Geography!$B30,Raw!$G:$G,Geography!AM$6,Raw!$E:$E,Geography!$A$6)))</f>
        <v>0</v>
      </c>
      <c r="AN30" s="93">
        <f>IF($B$6="Region",SUMIFS(Raw!$H:$H,Raw!$A:$A,Geography!$B30,Raw!$G:$G,Geography!AN$6,Raw!$I:$I,Geography!$A$6),IF($B$6="Provider",SUMIFS(Raw!$H:$H,Raw!$A:$A,Geography!$B30,Raw!$G:$G,Geography!AN$6,Raw!$C:$C,Geography!$A$6),SUMIFS(Raw!$H:$H,Raw!$A:$A,Geography!$B30,Raw!$G:$G,Geography!AN$6,Raw!$E:$E,Geography!$A$6)))</f>
        <v>0</v>
      </c>
      <c r="AO30" s="93">
        <f>IF($B$6="Region",SUMIFS(Raw!$H:$H,Raw!$A:$A,Geography!$B30,Raw!$G:$G,Geography!AO$6,Raw!$I:$I,Geography!$A$6),IF($B$6="Provider",SUMIFS(Raw!$H:$H,Raw!$A:$A,Geography!$B30,Raw!$G:$G,Geography!AO$6,Raw!$C:$C,Geography!$A$6),SUMIFS(Raw!$H:$H,Raw!$A:$A,Geography!$B30,Raw!$G:$G,Geography!AO$6,Raw!$E:$E,Geography!$A$6)))</f>
        <v>0</v>
      </c>
      <c r="AP30" s="93">
        <f>IF($B$6="Region",SUMIFS(Raw!$H:$H,Raw!$A:$A,Geography!$B30,Raw!$G:$G,Geography!AP$6,Raw!$I:$I,Geography!$A$6),IF($B$6="Provider",SUMIFS(Raw!$H:$H,Raw!$A:$A,Geography!$B30,Raw!$G:$G,Geography!AP$6,Raw!$C:$C,Geography!$A$6),SUMIFS(Raw!$H:$H,Raw!$A:$A,Geography!$B30,Raw!$G:$G,Geography!AP$6,Raw!$E:$E,Geography!$A$6)))</f>
        <v>0</v>
      </c>
      <c r="AQ30" s="93">
        <f>IF($B$6="Region",SUMIFS(Raw!$H:$H,Raw!$A:$A,Geography!$B30,Raw!$G:$G,Geography!AQ$6,Raw!$I:$I,Geography!$A$6),IF($B$6="Provider",SUMIFS(Raw!$H:$H,Raw!$A:$A,Geography!$B30,Raw!$G:$G,Geography!AQ$6,Raw!$C:$C,Geography!$A$6),SUMIFS(Raw!$H:$H,Raw!$A:$A,Geography!$B30,Raw!$G:$G,Geography!AQ$6,Raw!$E:$E,Geography!$A$6)))</f>
        <v>0</v>
      </c>
      <c r="AR30" s="93">
        <f>IF($B$6="Region",SUMIFS(Raw!$H:$H,Raw!$A:$A,Geography!$B30,Raw!$G:$G,Geography!AR$6,Raw!$I:$I,Geography!$A$6),IF($B$6="Provider",SUMIFS(Raw!$H:$H,Raw!$A:$A,Geography!$B30,Raw!$G:$G,Geography!AR$6,Raw!$C:$C,Geography!$A$6),SUMIFS(Raw!$H:$H,Raw!$A:$A,Geography!$B30,Raw!$G:$G,Geography!AR$6,Raw!$E:$E,Geography!$A$6)))</f>
        <v>0</v>
      </c>
      <c r="AS30" s="93">
        <f>IF($B$6="Region",SUMIFS(Raw!$H:$H,Raw!$A:$A,Geography!$B30,Raw!$G:$G,Geography!AS$6,Raw!$I:$I,Geography!$A$6),IF($B$6="Provider",SUMIFS(Raw!$H:$H,Raw!$A:$A,Geography!$B30,Raw!$G:$G,Geography!AS$6,Raw!$C:$C,Geography!$A$6),SUMIFS(Raw!$H:$H,Raw!$A:$A,Geography!$B30,Raw!$G:$G,Geography!AS$6,Raw!$E:$E,Geography!$A$6)))</f>
        <v>0</v>
      </c>
      <c r="AT30" s="93">
        <f>IF($B$6="Region",SUMIFS(Raw!$H:$H,Raw!$A:$A,Geography!$B30,Raw!$G:$G,Geography!AT$6,Raw!$I:$I,Geography!$A$6),IF($B$6="Provider",SUMIFS(Raw!$H:$H,Raw!$A:$A,Geography!$B30,Raw!$G:$G,Geography!AT$6,Raw!$C:$C,Geography!$A$6),SUMIFS(Raw!$H:$H,Raw!$A:$A,Geography!$B30,Raw!$G:$G,Geography!AT$6,Raw!$E:$E,Geography!$A$6)))</f>
        <v>0</v>
      </c>
      <c r="AU30" s="93">
        <f>IF($B$6="Region",SUMIFS(Raw!$H:$H,Raw!$A:$A,Geography!$B30,Raw!$G:$G,Geography!AU$6,Raw!$I:$I,Geography!$A$6),IF($B$6="Provider",SUMIFS(Raw!$H:$H,Raw!$A:$A,Geography!$B30,Raw!$G:$G,Geography!AU$6,Raw!$C:$C,Geography!$A$6),SUMIFS(Raw!$H:$H,Raw!$A:$A,Geography!$B30,Raw!$G:$G,Geography!AU$6,Raw!$E:$E,Geography!$A$6)))</f>
        <v>0</v>
      </c>
      <c r="AV30" s="93">
        <f>IF($B$6="Region",SUMIFS(Raw!$H:$H,Raw!$A:$A,Geography!$B30,Raw!$G:$G,Geography!AV$6,Raw!$I:$I,Geography!$A$6),IF($B$6="Provider",SUMIFS(Raw!$H:$H,Raw!$A:$A,Geography!$B30,Raw!$G:$G,Geography!AV$6,Raw!$C:$C,Geography!$A$6),SUMIFS(Raw!$H:$H,Raw!$A:$A,Geography!$B30,Raw!$G:$G,Geography!AV$6,Raw!$E:$E,Geography!$A$6)))</f>
        <v>0</v>
      </c>
      <c r="AW30" s="93">
        <f>IF($B$6="Region",SUMIFS(Raw!$H:$H,Raw!$A:$A,Geography!$B30,Raw!$G:$G,Geography!AW$6,Raw!$I:$I,Geography!$A$6),IF($B$6="Provider",SUMIFS(Raw!$H:$H,Raw!$A:$A,Geography!$B30,Raw!$G:$G,Geography!AW$6,Raw!$C:$C,Geography!$A$6),SUMIFS(Raw!$H:$H,Raw!$A:$A,Geography!$B30,Raw!$G:$G,Geography!AW$6,Raw!$E:$E,Geography!$A$6)))</f>
        <v>0</v>
      </c>
      <c r="AX30" s="93">
        <f>IF($B$6="Region",SUMIFS(Raw!$H:$H,Raw!$A:$A,Geography!$B30,Raw!$G:$G,Geography!AX$6,Raw!$I:$I,Geography!$A$6),IF($B$6="Provider",SUMIFS(Raw!$H:$H,Raw!$A:$A,Geography!$B30,Raw!$G:$G,Geography!AX$6,Raw!$C:$C,Geography!$A$6),SUMIFS(Raw!$H:$H,Raw!$A:$A,Geography!$B30,Raw!$G:$G,Geography!AX$6,Raw!$E:$E,Geography!$A$6)))</f>
        <v>0</v>
      </c>
      <c r="AY30" s="93">
        <f>IF($B$6="Region",SUMIFS(Raw!$H:$H,Raw!$A:$A,Geography!$B30,Raw!$G:$G,Geography!AY$6,Raw!$I:$I,Geography!$A$6),IF($B$6="Provider",SUMIFS(Raw!$H:$H,Raw!$A:$A,Geography!$B30,Raw!$G:$G,Geography!AY$6,Raw!$C:$C,Geography!$A$6),SUMIFS(Raw!$H:$H,Raw!$A:$A,Geography!$B30,Raw!$G:$G,Geography!AY$6,Raw!$E:$E,Geography!$A$6)))</f>
        <v>0</v>
      </c>
      <c r="AZ30" s="93">
        <f>IF($B$6="Region",SUMIFS(Raw!$H:$H,Raw!$A:$A,Geography!$B30,Raw!$G:$G,Geography!AZ$6,Raw!$I:$I,Geography!$A$6),IF($B$6="Provider",SUMIFS(Raw!$H:$H,Raw!$A:$A,Geography!$B30,Raw!$G:$G,Geography!AZ$6,Raw!$C:$C,Geography!$A$6),SUMIFS(Raw!$H:$H,Raw!$A:$A,Geography!$B30,Raw!$G:$G,Geography!AZ$6,Raw!$E:$E,Geography!$A$6)))</f>
        <v>0</v>
      </c>
      <c r="BA30" s="93">
        <f>IF($B$6="Region",SUMIFS(Raw!$H:$H,Raw!$A:$A,Geography!$B30,Raw!$G:$G,Geography!BA$6,Raw!$I:$I,Geography!$A$6),IF($B$6="Provider",SUMIFS(Raw!$H:$H,Raw!$A:$A,Geography!$B30,Raw!$G:$G,Geography!BA$6,Raw!$C:$C,Geography!$A$6),SUMIFS(Raw!$H:$H,Raw!$A:$A,Geography!$B30,Raw!$G:$G,Geography!BA$6,Raw!$E:$E,Geography!$A$6)))</f>
        <v>0</v>
      </c>
      <c r="BB30" s="93">
        <f>IF($B$6="Region",SUMIFS(Raw!$H:$H,Raw!$A:$A,Geography!$B30,Raw!$G:$G,Geography!BB$6,Raw!$I:$I,Geography!$A$6),IF($B$6="Provider",SUMIFS(Raw!$H:$H,Raw!$A:$A,Geography!$B30,Raw!$G:$G,Geography!BB$6,Raw!$C:$C,Geography!$A$6),SUMIFS(Raw!$H:$H,Raw!$A:$A,Geography!$B30,Raw!$G:$G,Geography!BB$6,Raw!$E:$E,Geography!$A$6)))</f>
        <v>0</v>
      </c>
      <c r="BC30" s="93">
        <f>IF($B$6="Region",SUMIFS(Raw!$H:$H,Raw!$A:$A,Geography!$B30,Raw!$G:$G,Geography!BC$6,Raw!$I:$I,Geography!$A$6),IF($B$6="Provider",SUMIFS(Raw!$H:$H,Raw!$A:$A,Geography!$B30,Raw!$G:$G,Geography!BC$6,Raw!$C:$C,Geography!$A$6),SUMIFS(Raw!$H:$H,Raw!$A:$A,Geography!$B30,Raw!$G:$G,Geography!BC$6,Raw!$E:$E,Geography!$A$6)))</f>
        <v>0</v>
      </c>
      <c r="BD30" s="93">
        <f>IF($B$6="Region",SUMIFS(Raw!$H:$H,Raw!$A:$A,Geography!$B30,Raw!$G:$G,Geography!BD$6,Raw!$I:$I,Geography!$A$6),IF($B$6="Provider",SUMIFS(Raw!$H:$H,Raw!$A:$A,Geography!$B30,Raw!$G:$G,Geography!BD$6,Raw!$C:$C,Geography!$A$6),SUMIFS(Raw!$H:$H,Raw!$A:$A,Geography!$B30,Raw!$G:$G,Geography!BD$6,Raw!$E:$E,Geography!$A$6)))</f>
        <v>0</v>
      </c>
      <c r="BE30" s="93">
        <f>IF($B$6="Region",SUMIFS(Raw!$H:$H,Raw!$A:$A,Geography!$B30,Raw!$G:$G,Geography!BE$6,Raw!$I:$I,Geography!$A$6),IF($B$6="Provider",SUMIFS(Raw!$H:$H,Raw!$A:$A,Geography!$B30,Raw!$G:$G,Geography!BE$6,Raw!$C:$C,Geography!$A$6),SUMIFS(Raw!$H:$H,Raw!$A:$A,Geography!$B30,Raw!$G:$G,Geography!BE$6,Raw!$E:$E,Geography!$A$6)))</f>
        <v>0</v>
      </c>
      <c r="BF30" s="93">
        <f>IF($B$6="Region",SUMIFS(Raw!$H:$H,Raw!$A:$A,Geography!$B30,Raw!$G:$G,Geography!BF$6,Raw!$I:$I,Geography!$A$6),IF($B$6="Provider",SUMIFS(Raw!$H:$H,Raw!$A:$A,Geography!$B30,Raw!$G:$G,Geography!BF$6,Raw!$C:$C,Geography!$A$6),SUMIFS(Raw!$H:$H,Raw!$A:$A,Geography!$B30,Raw!$G:$G,Geography!BF$6,Raw!$E:$E,Geography!$A$6)))</f>
        <v>0</v>
      </c>
      <c r="BG30" s="93">
        <f>IF($B$6="Region",SUMIFS(Raw!$H:$H,Raw!$A:$A,Geography!$B30,Raw!$G:$G,Geography!BG$6,Raw!$I:$I,Geography!$A$6),IF($B$6="Provider",SUMIFS(Raw!$H:$H,Raw!$A:$A,Geography!$B30,Raw!$G:$G,Geography!BG$6,Raw!$C:$C,Geography!$A$6),SUMIFS(Raw!$H:$H,Raw!$A:$A,Geography!$B30,Raw!$G:$G,Geography!BG$6,Raw!$E:$E,Geography!$A$6)))</f>
        <v>0</v>
      </c>
      <c r="BH30" s="93">
        <f>IF($B$6="Region",SUMIFS(Raw!$H:$H,Raw!$A:$A,Geography!$B30,Raw!$G:$G,Geography!BH$6,Raw!$I:$I,Geography!$A$6),IF($B$6="Provider",SUMIFS(Raw!$H:$H,Raw!$A:$A,Geography!$B30,Raw!$G:$G,Geography!BH$6,Raw!$C:$C,Geography!$A$6),SUMIFS(Raw!$H:$H,Raw!$A:$A,Geography!$B30,Raw!$G:$G,Geography!BH$6,Raw!$E:$E,Geography!$A$6)))</f>
        <v>0</v>
      </c>
      <c r="BI30" s="93">
        <f>IF($B$6="Region",SUMIFS(Raw!$H:$H,Raw!$A:$A,Geography!$B30,Raw!$G:$G,Geography!BI$6,Raw!$I:$I,Geography!$A$6),IF($B$6="Provider",SUMIFS(Raw!$H:$H,Raw!$A:$A,Geography!$B30,Raw!$G:$G,Geography!BI$6,Raw!$C:$C,Geography!$A$6),SUMIFS(Raw!$H:$H,Raw!$A:$A,Geography!$B30,Raw!$G:$G,Geography!BI$6,Raw!$E:$E,Geography!$A$6)))</f>
        <v>0</v>
      </c>
      <c r="BJ30" s="93">
        <f>IF($B$6="Region",SUMIFS(Raw!$H:$H,Raw!$A:$A,Geography!$B30,Raw!$G:$G,Geography!BJ$6,Raw!$I:$I,Geography!$A$6),IF($B$6="Provider",SUMIFS(Raw!$H:$H,Raw!$A:$A,Geography!$B30,Raw!$G:$G,Geography!BJ$6,Raw!$C:$C,Geography!$A$6),SUMIFS(Raw!$H:$H,Raw!$A:$A,Geography!$B30,Raw!$G:$G,Geography!BJ$6,Raw!$E:$E,Geography!$A$6)))</f>
        <v>0</v>
      </c>
      <c r="BK30" s="93">
        <f>IF($B$6="Region",SUMIFS(Raw!$H:$H,Raw!$A:$A,Geography!$B30,Raw!$G:$G,Geography!BK$6,Raw!$I:$I,Geography!$A$6),IF($B$6="Provider",SUMIFS(Raw!$H:$H,Raw!$A:$A,Geography!$B30,Raw!$G:$G,Geography!BK$6,Raw!$C:$C,Geography!$A$6),SUMIFS(Raw!$H:$H,Raw!$A:$A,Geography!$B30,Raw!$G:$G,Geography!BK$6,Raw!$E:$E,Geography!$A$6)))</f>
        <v>0</v>
      </c>
      <c r="BL30" s="93">
        <f>IF($B$6="Region",SUMIFS(Raw!$H:$H,Raw!$A:$A,Geography!$B30,Raw!$G:$G,Geography!BL$6,Raw!$I:$I,Geography!$A$6),IF($B$6="Provider",SUMIFS(Raw!$H:$H,Raw!$A:$A,Geography!$B30,Raw!$G:$G,Geography!BL$6,Raw!$C:$C,Geography!$A$6),SUMIFS(Raw!$H:$H,Raw!$A:$A,Geography!$B30,Raw!$G:$G,Geography!BL$6,Raw!$E:$E,Geography!$A$6)))</f>
        <v>0</v>
      </c>
      <c r="BM30" s="93">
        <f>IF($B$6="Region",SUMIFS(Raw!$H:$H,Raw!$A:$A,Geography!$B30,Raw!$G:$G,Geography!BM$6,Raw!$I:$I,Geography!$A$6),IF($B$6="Provider",SUMIFS(Raw!$H:$H,Raw!$A:$A,Geography!$B30,Raw!$G:$G,Geography!BM$6,Raw!$C:$C,Geography!$A$6),SUMIFS(Raw!$H:$H,Raw!$A:$A,Geography!$B30,Raw!$G:$G,Geography!BM$6,Raw!$E:$E,Geography!$A$6)))</f>
        <v>0</v>
      </c>
      <c r="BN30" s="93">
        <f>IF($B$6="Region",SUMIFS(Raw!$H:$H,Raw!$A:$A,Geography!$B30,Raw!$G:$G,Geography!BN$6,Raw!$I:$I,Geography!$A$6),IF($B$6="Provider",SUMIFS(Raw!$H:$H,Raw!$A:$A,Geography!$B30,Raw!$G:$G,Geography!BN$6,Raw!$C:$C,Geography!$A$6),SUMIFS(Raw!$H:$H,Raw!$A:$A,Geography!$B30,Raw!$G:$G,Geography!BN$6,Raw!$E:$E,Geography!$A$6)))</f>
        <v>0</v>
      </c>
      <c r="BO30" s="93">
        <f>IF($B$6="Region",SUMIFS(Raw!$H:$H,Raw!$A:$A,Geography!$B30,Raw!$G:$G,Geography!BO$6,Raw!$I:$I,Geography!$A$6),IF($B$6="Provider",SUMIFS(Raw!$H:$H,Raw!$A:$A,Geography!$B30,Raw!$G:$G,Geography!BO$6,Raw!$C:$C,Geography!$A$6),SUMIFS(Raw!$H:$H,Raw!$A:$A,Geography!$B30,Raw!$G:$G,Geography!BO$6,Raw!$E:$E,Geography!$A$6)))</f>
        <v>0</v>
      </c>
      <c r="BP30" s="93">
        <f>IF($B$6="Region",SUMIFS(Raw!$H:$H,Raw!$A:$A,Geography!$B30,Raw!$G:$G,Geography!BP$6,Raw!$I:$I,Geography!$A$6),IF($B$6="Provider",SUMIFS(Raw!$H:$H,Raw!$A:$A,Geography!$B30,Raw!$G:$G,Geography!BP$6,Raw!$C:$C,Geography!$A$6),SUMIFS(Raw!$H:$H,Raw!$A:$A,Geography!$B30,Raw!$G:$G,Geography!BP$6,Raw!$E:$E,Geography!$A$6)))</f>
        <v>0</v>
      </c>
      <c r="BQ30" s="93">
        <f>IF($B$6="Region",SUMIFS(Raw!$H:$H,Raw!$A:$A,Geography!$B30,Raw!$G:$G,Geography!BQ$6,Raw!$I:$I,Geography!$A$6),IF($B$6="Provider",SUMIFS(Raw!$H:$H,Raw!$A:$A,Geography!$B30,Raw!$G:$G,Geography!BQ$6,Raw!$C:$C,Geography!$A$6),SUMIFS(Raw!$H:$H,Raw!$A:$A,Geography!$B30,Raw!$G:$G,Geography!BQ$6,Raw!$E:$E,Geography!$A$6)))</f>
        <v>0</v>
      </c>
      <c r="BR30" s="93">
        <f>IF($B$6="Region",SUMIFS(Raw!$H:$H,Raw!$A:$A,Geography!$B30,Raw!$G:$G,Geography!BR$6,Raw!$I:$I,Geography!$A$6),IF($B$6="Provider",SUMIFS(Raw!$H:$H,Raw!$A:$A,Geography!$B30,Raw!$G:$G,Geography!BR$6,Raw!$C:$C,Geography!$A$6),SUMIFS(Raw!$H:$H,Raw!$A:$A,Geography!$B30,Raw!$G:$G,Geography!BR$6,Raw!$E:$E,Geography!$A$6)))</f>
        <v>0</v>
      </c>
      <c r="BS30" s="93">
        <f>IF($B$6="Region",SUMIFS(Raw!$H:$H,Raw!$A:$A,Geography!$B30,Raw!$G:$G,Geography!BS$6,Raw!$I:$I,Geography!$A$6),IF($B$6="Provider",SUMIFS(Raw!$H:$H,Raw!$A:$A,Geography!$B30,Raw!$G:$G,Geography!BS$6,Raw!$C:$C,Geography!$A$6),SUMIFS(Raw!$H:$H,Raw!$A:$A,Geography!$B30,Raw!$G:$G,Geography!BS$6,Raw!$E:$E,Geography!$A$6)))</f>
        <v>0</v>
      </c>
      <c r="BT30" s="93">
        <f>IF($B$6="Region",SUMIFS(Raw!$H:$H,Raw!$A:$A,Geography!$B30,Raw!$G:$G,Geography!BT$6,Raw!$I:$I,Geography!$A$6),IF($B$6="Provider",SUMIFS(Raw!$H:$H,Raw!$A:$A,Geography!$B30,Raw!$G:$G,Geography!BT$6,Raw!$C:$C,Geography!$A$6),SUMIFS(Raw!$H:$H,Raw!$A:$A,Geography!$B30,Raw!$G:$G,Geography!BT$6,Raw!$E:$E,Geography!$A$6)))</f>
        <v>0</v>
      </c>
      <c r="BU30" s="93">
        <f>IF($B$6="Region",SUMIFS(Raw!$H:$H,Raw!$A:$A,Geography!$B30,Raw!$G:$G,Geography!BU$6,Raw!$I:$I,Geography!$A$6),IF($B$6="Provider",SUMIFS(Raw!$H:$H,Raw!$A:$A,Geography!$B30,Raw!$G:$G,Geography!BU$6,Raw!$C:$C,Geography!$A$6),SUMIFS(Raw!$H:$H,Raw!$A:$A,Geography!$B30,Raw!$G:$G,Geography!BU$6,Raw!$E:$E,Geography!$A$6)))</f>
        <v>0</v>
      </c>
      <c r="BV30" s="93">
        <f>IF($B$6="Region",SUMIFS(Raw!$H:$H,Raw!$A:$A,Geography!$B30,Raw!$G:$G,Geography!BV$6,Raw!$I:$I,Geography!$A$6),IF($B$6="Provider",SUMIFS(Raw!$H:$H,Raw!$A:$A,Geography!$B30,Raw!$G:$G,Geography!BV$6,Raw!$C:$C,Geography!$A$6),SUMIFS(Raw!$H:$H,Raw!$A:$A,Geography!$B30,Raw!$G:$G,Geography!BV$6,Raw!$E:$E,Geography!$A$6)))</f>
        <v>0</v>
      </c>
      <c r="BW30" s="93">
        <f>IF($B$6="Region",SUMIFS(Raw!$H:$H,Raw!$A:$A,Geography!$B30,Raw!$G:$G,Geography!BW$6,Raw!$I:$I,Geography!$A$6),IF($B$6="Provider",SUMIFS(Raw!$H:$H,Raw!$A:$A,Geography!$B30,Raw!$G:$G,Geography!BW$6,Raw!$C:$C,Geography!$A$6),SUMIFS(Raw!$H:$H,Raw!$A:$A,Geography!$B30,Raw!$G:$G,Geography!BW$6,Raw!$E:$E,Geography!$A$6)))</f>
        <v>0</v>
      </c>
      <c r="BX30" s="93">
        <f>IF($B$6="Region",SUMIFS(Raw!$H:$H,Raw!$A:$A,Geography!$B30,Raw!$G:$G,Geography!BX$6,Raw!$I:$I,Geography!$A$6),IF($B$6="Provider",SUMIFS(Raw!$H:$H,Raw!$A:$A,Geography!$B30,Raw!$G:$G,Geography!BX$6,Raw!$C:$C,Geography!$A$6),SUMIFS(Raw!$H:$H,Raw!$A:$A,Geography!$B30,Raw!$G:$G,Geography!BX$6,Raw!$E:$E,Geography!$A$6)))</f>
        <v>0</v>
      </c>
      <c r="BY30" s="93">
        <f>IF($B$6="Region",SUMIFS(Raw!$H:$H,Raw!$A:$A,Geography!$B30,Raw!$G:$G,Geography!BY$6,Raw!$I:$I,Geography!$A$6),IF($B$6="Provider",SUMIFS(Raw!$H:$H,Raw!$A:$A,Geography!$B30,Raw!$G:$G,Geography!BY$6,Raw!$C:$C,Geography!$A$6),SUMIFS(Raw!$H:$H,Raw!$A:$A,Geography!$B30,Raw!$G:$G,Geography!BY$6,Raw!$E:$E,Geography!$A$6)))</f>
        <v>0</v>
      </c>
      <c r="BZ30" s="93">
        <f>IF($B$6="Region",SUMIFS(Raw!$H:$H,Raw!$A:$A,Geography!$B30,Raw!$G:$G,Geography!BZ$6,Raw!$I:$I,Geography!$A$6),IF($B$6="Provider",SUMIFS(Raw!$H:$H,Raw!$A:$A,Geography!$B30,Raw!$G:$G,Geography!BZ$6,Raw!$C:$C,Geography!$A$6),SUMIFS(Raw!$H:$H,Raw!$A:$A,Geography!$B30,Raw!$G:$G,Geography!BZ$6,Raw!$E:$E,Geography!$A$6)))</f>
        <v>0</v>
      </c>
      <c r="CA30" s="93">
        <f>IF($B$6="Region",SUMIFS(Raw!$H:$H,Raw!$A:$A,Geography!$B30,Raw!$G:$G,Geography!CA$6,Raw!$I:$I,Geography!$A$6),IF($B$6="Provider",SUMIFS(Raw!$H:$H,Raw!$A:$A,Geography!$B30,Raw!$G:$G,Geography!CA$6,Raw!$C:$C,Geography!$A$6),SUMIFS(Raw!$H:$H,Raw!$A:$A,Geography!$B30,Raw!$G:$G,Geography!CA$6,Raw!$E:$E,Geography!$A$6)))</f>
        <v>0</v>
      </c>
      <c r="CB30" s="93">
        <f>IF($B$6="Region",SUMIFS(Raw!$H:$H,Raw!$A:$A,Geography!$B30,Raw!$G:$G,Geography!CB$6,Raw!$I:$I,Geography!$A$6),IF($B$6="Provider",SUMIFS(Raw!$H:$H,Raw!$A:$A,Geography!$B30,Raw!$G:$G,Geography!CB$6,Raw!$C:$C,Geography!$A$6),SUMIFS(Raw!$H:$H,Raw!$A:$A,Geography!$B30,Raw!$G:$G,Geography!CB$6,Raw!$E:$E,Geography!$A$6)))</f>
        <v>0</v>
      </c>
      <c r="CC30" s="93">
        <f>IF($B$6="Region",SUMIFS(Raw!$H:$H,Raw!$A:$A,Geography!$B30,Raw!$G:$G,Geography!CC$6,Raw!$I:$I,Geography!$A$6),IF($B$6="Provider",SUMIFS(Raw!$H:$H,Raw!$A:$A,Geography!$B30,Raw!$G:$G,Geography!CC$6,Raw!$C:$C,Geography!$A$6),SUMIFS(Raw!$H:$H,Raw!$A:$A,Geography!$B30,Raw!$G:$G,Geography!CC$6,Raw!$E:$E,Geography!$A$6)))</f>
        <v>0</v>
      </c>
      <c r="CD30" s="93">
        <f>IF($B$6="Region",SUMIFS(Raw!$H:$H,Raw!$A:$A,Geography!$B30,Raw!$G:$G,Geography!CD$6,Raw!$I:$I,Geography!$A$6),IF($B$6="Provider",SUMIFS(Raw!$H:$H,Raw!$A:$A,Geography!$B30,Raw!$G:$G,Geography!CD$6,Raw!$C:$C,Geography!$A$6),SUMIFS(Raw!$H:$H,Raw!$A:$A,Geography!$B30,Raw!$G:$G,Geography!CD$6,Raw!$E:$E,Geography!$A$6)))</f>
        <v>0</v>
      </c>
      <c r="CE30" s="93">
        <f>IF($B$6="Region",SUMIFS(Raw!$H:$H,Raw!$A:$A,Geography!$B30,Raw!$G:$G,Geography!CE$6,Raw!$I:$I,Geography!$A$6),IF($B$6="Provider",SUMIFS(Raw!$H:$H,Raw!$A:$A,Geography!$B30,Raw!$G:$G,Geography!CE$6,Raw!$C:$C,Geography!$A$6),SUMIFS(Raw!$H:$H,Raw!$A:$A,Geography!$B30,Raw!$G:$G,Geography!CE$6,Raw!$E:$E,Geography!$A$6)))</f>
        <v>0</v>
      </c>
      <c r="CF30" s="93">
        <f>IF($B$6="Region",SUMIFS(Raw!$H:$H,Raw!$A:$A,Geography!$B30,Raw!$G:$G,Geography!CF$6,Raw!$I:$I,Geography!$A$6),IF($B$6="Provider",SUMIFS(Raw!$H:$H,Raw!$A:$A,Geography!$B30,Raw!$G:$G,Geography!CF$6,Raw!$C:$C,Geography!$A$6),SUMIFS(Raw!$H:$H,Raw!$A:$A,Geography!$B30,Raw!$G:$G,Geography!CF$6,Raw!$E:$E,Geography!$A$6)))</f>
        <v>0</v>
      </c>
      <c r="CG30" s="93">
        <f>IF($B$6="Region",SUMIFS(Raw!$H:$H,Raw!$A:$A,Geography!$B30,Raw!$G:$G,Geography!CG$6,Raw!$I:$I,Geography!$A$6),IF($B$6="Provider",SUMIFS(Raw!$H:$H,Raw!$A:$A,Geography!$B30,Raw!$G:$G,Geography!CG$6,Raw!$C:$C,Geography!$A$6),SUMIFS(Raw!$H:$H,Raw!$A:$A,Geography!$B30,Raw!$G:$G,Geography!CG$6,Raw!$E:$E,Geography!$A$6)))</f>
        <v>0</v>
      </c>
      <c r="CH30" s="93">
        <f>IF($B$6="Region",SUMIFS(Raw!$H:$H,Raw!$A:$A,Geography!$B30,Raw!$G:$G,Geography!CH$6,Raw!$I:$I,Geography!$A$6),IF($B$6="Provider",SUMIFS(Raw!$H:$H,Raw!$A:$A,Geography!$B30,Raw!$G:$G,Geography!CH$6,Raw!$C:$C,Geography!$A$6),SUMIFS(Raw!$H:$H,Raw!$A:$A,Geography!$B30,Raw!$G:$G,Geography!CH$6,Raw!$E:$E,Geography!$A$6)))</f>
        <v>0</v>
      </c>
      <c r="CI30" s="93">
        <f>IF($B$6="Region",SUMIFS(Raw!$H:$H,Raw!$A:$A,Geography!$B30,Raw!$G:$G,Geography!CI$6,Raw!$I:$I,Geography!$A$6),IF($B$6="Provider",SUMIFS(Raw!$H:$H,Raw!$A:$A,Geography!$B30,Raw!$G:$G,Geography!CI$6,Raw!$C:$C,Geography!$A$6),SUMIFS(Raw!$H:$H,Raw!$A:$A,Geography!$B30,Raw!$G:$G,Geography!CI$6,Raw!$E:$E,Geography!$A$6)))</f>
        <v>0</v>
      </c>
      <c r="CJ30" s="93">
        <f>IF($B$6="Region",SUMIFS(Raw!$H:$H,Raw!$A:$A,Geography!$B30,Raw!$G:$G,Geography!CJ$6,Raw!$I:$I,Geography!$A$6),IF($B$6="Provider",SUMIFS(Raw!$H:$H,Raw!$A:$A,Geography!$B30,Raw!$G:$G,Geography!CJ$6,Raw!$C:$C,Geography!$A$6),SUMIFS(Raw!$H:$H,Raw!$A:$A,Geography!$B30,Raw!$G:$G,Geography!CJ$6,Raw!$E:$E,Geography!$A$6)))</f>
        <v>0</v>
      </c>
      <c r="CK30" s="93">
        <f>IF($B$6="Region",SUMIFS(Raw!$H:$H,Raw!$A:$A,Geography!$B30,Raw!$G:$G,Geography!CK$6,Raw!$I:$I,Geography!$A$6),IF($B$6="Provider",SUMIFS(Raw!$H:$H,Raw!$A:$A,Geography!$B30,Raw!$G:$G,Geography!CK$6,Raw!$C:$C,Geography!$A$6),SUMIFS(Raw!$H:$H,Raw!$A:$A,Geography!$B30,Raw!$G:$G,Geography!CK$6,Raw!$E:$E,Geography!$A$6)))</f>
        <v>0</v>
      </c>
      <c r="CL30" s="93">
        <f>IF($B$6="Region",SUMIFS(Raw!$H:$H,Raw!$A:$A,Geography!$B30,Raw!$G:$G,Geography!CL$6,Raw!$I:$I,Geography!$A$6),IF($B$6="Provider",SUMIFS(Raw!$H:$H,Raw!$A:$A,Geography!$B30,Raw!$G:$G,Geography!CL$6,Raw!$C:$C,Geography!$A$6),SUMIFS(Raw!$H:$H,Raw!$A:$A,Geography!$B30,Raw!$G:$G,Geography!CL$6,Raw!$E:$E,Geography!$A$6)))</f>
        <v>0</v>
      </c>
      <c r="CM30" s="93">
        <f>IF($B$6="Region",SUMIFS(Raw!$H:$H,Raw!$A:$A,Geography!$B30,Raw!$G:$G,Geography!CM$6,Raw!$I:$I,Geography!$A$6),IF($B$6="Provider",SUMIFS(Raw!$H:$H,Raw!$A:$A,Geography!$B30,Raw!$G:$G,Geography!CM$6,Raw!$C:$C,Geography!$A$6),SUMIFS(Raw!$H:$H,Raw!$A:$A,Geography!$B30,Raw!$G:$G,Geography!CM$6,Raw!$E:$E,Geography!$A$6)))</f>
        <v>0</v>
      </c>
    </row>
    <row r="31" spans="1:91" s="232" customFormat="1" ht="12.5" hidden="1" customHeight="1" x14ac:dyDescent="0.25">
      <c r="A31" s="269"/>
      <c r="B31" s="14">
        <v>46327</v>
      </c>
      <c r="C31" s="3"/>
      <c r="D31" s="93">
        <f>IF($B$6="Region",SUMIFS(Raw!$H:$H,Raw!$A:$A,Geography!$B31,Raw!$G:$G,Geography!D$6,Raw!$I:$I,Geography!$A$6),IF($B$6="Provider",SUMIFS(Raw!$H:$H,Raw!$A:$A,Geography!$B31,Raw!$G:$G,Geography!D$6,Raw!$C:$C,Geography!$A$6),SUMIFS(Raw!$H:$H,Raw!$A:$A,Geography!$B31,Raw!$G:$G,Geography!D$6,Raw!$E:$E,Geography!$A$6)))</f>
        <v>0</v>
      </c>
      <c r="E31" s="93">
        <f>IF($B$6="Region",SUMIFS(Raw!$H:$H,Raw!$A:$A,Geography!$B31,Raw!$G:$G,Geography!E$6,Raw!$I:$I,Geography!$A$6),IF($B$6="Provider",SUMIFS(Raw!$H:$H,Raw!$A:$A,Geography!$B31,Raw!$G:$G,Geography!E$6,Raw!$C:$C,Geography!$A$6),SUMIFS(Raw!$H:$H,Raw!$A:$A,Geography!$B31,Raw!$G:$G,Geography!E$6,Raw!$E:$E,Geography!$A$6)))</f>
        <v>0</v>
      </c>
      <c r="F31" s="93">
        <f>IF($B$6="Region",SUMIFS(Raw!$H:$H,Raw!$A:$A,Geography!$B31,Raw!$G:$G,Geography!F$6,Raw!$I:$I,Geography!$A$6),IF($B$6="Provider",SUMIFS(Raw!$H:$H,Raw!$A:$A,Geography!$B31,Raw!$G:$G,Geography!F$6,Raw!$C:$C,Geography!$A$6),SUMIFS(Raw!$H:$H,Raw!$A:$A,Geography!$B31,Raw!$G:$G,Geography!F$6,Raw!$E:$E,Geography!$A$6)))</f>
        <v>0</v>
      </c>
      <c r="G31" s="93">
        <f>IF($B$6="Region",SUMIFS(Raw!$H:$H,Raw!$A:$A,Geography!$B31,Raw!$G:$G,Geography!G$6,Raw!$I:$I,Geography!$A$6),IF($B$6="Provider",SUMIFS(Raw!$H:$H,Raw!$A:$A,Geography!$B31,Raw!$G:$G,Geography!G$6,Raw!$C:$C,Geography!$A$6),SUMIFS(Raw!$H:$H,Raw!$A:$A,Geography!$B31,Raw!$G:$G,Geography!G$6,Raw!$E:$E,Geography!$A$6)))</f>
        <v>0</v>
      </c>
      <c r="H31" s="93">
        <f>IF($B$6="Region",SUMIFS(Raw!$H:$H,Raw!$A:$A,Geography!$B31,Raw!$G:$G,Geography!H$6,Raw!$I:$I,Geography!$A$6),IF($B$6="Provider",SUMIFS(Raw!$H:$H,Raw!$A:$A,Geography!$B31,Raw!$G:$G,Geography!H$6,Raw!$C:$C,Geography!$A$6),SUMIFS(Raw!$H:$H,Raw!$A:$A,Geography!$B31,Raw!$G:$G,Geography!H$6,Raw!$E:$E,Geography!$A$6)))</f>
        <v>0</v>
      </c>
      <c r="I31" s="93">
        <f>IF($B$6="Region",SUMIFS(Raw!$H:$H,Raw!$A:$A,Geography!$B31,Raw!$G:$G,Geography!I$6,Raw!$I:$I,Geography!$A$6),IF($B$6="Provider",SUMIFS(Raw!$H:$H,Raw!$A:$A,Geography!$B31,Raw!$G:$G,Geography!I$6,Raw!$C:$C,Geography!$A$6),SUMIFS(Raw!$H:$H,Raw!$A:$A,Geography!$B31,Raw!$G:$G,Geography!I$6,Raw!$E:$E,Geography!$A$6)))</f>
        <v>0</v>
      </c>
      <c r="J31" s="93" t="str">
        <f>IF($B$6="Area", SUMIFS(Raw!$H:$H,Raw!$A:$A,Geography!$B31,Raw!$G:$G,Geography!J$6,Raw!$E:$E,Geography!$A$6), " ")</f>
        <v xml:space="preserve"> </v>
      </c>
      <c r="K31" s="93" t="str">
        <f>IF($B$6="Area", SUMIFS(Raw!$H:$H,Raw!$A:$A,Geography!$B31,Raw!$G:$G,Geography!K$6,Raw!$E:$E,Geography!$A$6), " ")</f>
        <v xml:space="preserve"> </v>
      </c>
      <c r="L31" s="93">
        <f>IF($B$6="Region",SUMIFS(Raw!$H:$H,Raw!$A:$A,Geography!$B31,Raw!$G:$G,Geography!L$6,Raw!$I:$I,Geography!$A$6),IF($B$6="Provider",SUMIFS(Raw!$H:$H,Raw!$A:$A,Geography!$B31,Raw!$G:$G,Geography!L$6,Raw!$C:$C,Geography!$A$6),SUMIFS(Raw!$H:$H,Raw!$A:$A,Geography!$B31,Raw!$G:$G,Geography!L$6,Raw!$E:$E,Geography!$A$6)))</f>
        <v>0</v>
      </c>
      <c r="M31" s="93">
        <f>IF($B$6="Region",SUMIFS(Raw!$H:$H,Raw!$A:$A,Geography!$B31,Raw!$G:$G,Geography!M$6,Raw!$I:$I,Geography!$A$6),IF($B$6="Provider",SUMIFS(Raw!$H:$H,Raw!$A:$A,Geography!$B31,Raw!$G:$G,Geography!M$6,Raw!$C:$C,Geography!$A$6),SUMIFS(Raw!$H:$H,Raw!$A:$A,Geography!$B31,Raw!$G:$G,Geography!M$6,Raw!$E:$E,Geography!$A$6)))</f>
        <v>0</v>
      </c>
      <c r="N31" s="93">
        <f>IF($B$6="Region",SUMIFS(Raw!$H:$H,Raw!$A:$A,Geography!$B31,Raw!$G:$G,Geography!N$6,Raw!$I:$I,Geography!$A$6),IF($B$6="Provider",SUMIFS(Raw!$H:$H,Raw!$A:$A,Geography!$B31,Raw!$G:$G,Geography!N$6,Raw!$C:$C,Geography!$A$6),SUMIFS(Raw!$H:$H,Raw!$A:$A,Geography!$B31,Raw!$G:$G,Geography!N$6,Raw!$E:$E,Geography!$A$6)))</f>
        <v>0</v>
      </c>
      <c r="O31" s="93">
        <f>IF($B$6="Region",SUMIFS(Raw!$H:$H,Raw!$A:$A,Geography!$B31,Raw!$G:$G,Geography!O$6,Raw!$I:$I,Geography!$A$6),IF($B$6="Provider",SUMIFS(Raw!$H:$H,Raw!$A:$A,Geography!$B31,Raw!$G:$G,Geography!O$6,Raw!$C:$C,Geography!$A$6),SUMIFS(Raw!$H:$H,Raw!$A:$A,Geography!$B31,Raw!$G:$G,Geography!O$6,Raw!$E:$E,Geography!$A$6)))</f>
        <v>0</v>
      </c>
      <c r="P31" s="93">
        <f>IF($B$6="Region",SUMIFS(Raw!$H:$H,Raw!$A:$A,Geography!$B31,Raw!$G:$G,Geography!P$6,Raw!$I:$I,Geography!$A$6),IF($B$6="Provider",SUMIFS(Raw!$H:$H,Raw!$A:$A,Geography!$B31,Raw!$G:$G,Geography!P$6,Raw!$C:$C,Geography!$A$6),SUMIFS(Raw!$H:$H,Raw!$A:$A,Geography!$B31,Raw!$G:$G,Geography!P$6,Raw!$E:$E,Geography!$A$6)))</f>
        <v>0</v>
      </c>
      <c r="Q31" s="93">
        <f>IF($B$6="Region",SUMIFS(Raw!$H:$H,Raw!$A:$A,Geography!$B31,Raw!$G:$G,Geography!Q$6,Raw!$I:$I,Geography!$A$6),IF($B$6="Provider",SUMIFS(Raw!$H:$H,Raw!$A:$A,Geography!$B31,Raw!$G:$G,Geography!Q$6,Raw!$C:$C,Geography!$A$6),SUMIFS(Raw!$H:$H,Raw!$A:$A,Geography!$B31,Raw!$G:$G,Geography!Q$6,Raw!$E:$E,Geography!$A$6)))</f>
        <v>0</v>
      </c>
      <c r="R31" s="93">
        <f>IF($B$6="Region",SUMIFS(Raw!$H:$H,Raw!$A:$A,Geography!$B31,Raw!$G:$G,Geography!R$6,Raw!$I:$I,Geography!$A$6),IF($B$6="Provider",SUMIFS(Raw!$H:$H,Raw!$A:$A,Geography!$B31,Raw!$G:$G,Geography!R$6,Raw!$C:$C,Geography!$A$6),SUMIFS(Raw!$H:$H,Raw!$A:$A,Geography!$B31,Raw!$G:$G,Geography!R$6,Raw!$E:$E,Geography!$A$6)))</f>
        <v>0</v>
      </c>
      <c r="S31" s="93">
        <f>IF($B$6="Region",SUMIFS(Raw!$H:$H,Raw!$A:$A,Geography!$B31,Raw!$G:$G,Geography!S$6,Raw!$I:$I,Geography!$A$6),IF($B$6="Provider",SUMIFS(Raw!$H:$H,Raw!$A:$A,Geography!$B31,Raw!$G:$G,Geography!S$6,Raw!$C:$C,Geography!$A$6),SUMIFS(Raw!$H:$H,Raw!$A:$A,Geography!$B31,Raw!$G:$G,Geography!S$6,Raw!$E:$E,Geography!$A$6)))</f>
        <v>0</v>
      </c>
      <c r="T31" s="93">
        <f>IF($B$6="Region",SUMIFS(Raw!$H:$H,Raw!$A:$A,Geography!$B31,Raw!$G:$G,Geography!T$6,Raw!$I:$I,Geography!$A$6),IF($B$6="Provider",SUMIFS(Raw!$H:$H,Raw!$A:$A,Geography!$B31,Raw!$G:$G,Geography!T$6,Raw!$C:$C,Geography!$A$6),SUMIFS(Raw!$H:$H,Raw!$A:$A,Geography!$B31,Raw!$G:$G,Geography!T$6,Raw!$E:$E,Geography!$A$6)))</f>
        <v>0</v>
      </c>
      <c r="U31" s="93">
        <f>IF($B$6="Region",SUMIFS(Raw!$H:$H,Raw!$A:$A,Geography!$B31,Raw!$G:$G,Geography!U$6,Raw!$I:$I,Geography!$A$6),IF($B$6="Provider",SUMIFS(Raw!$H:$H,Raw!$A:$A,Geography!$B31,Raw!$G:$G,Geography!U$6,Raw!$C:$C,Geography!$A$6),SUMIFS(Raw!$H:$H,Raw!$A:$A,Geography!$B31,Raw!$G:$G,Geography!U$6,Raw!$E:$E,Geography!$A$6)))</f>
        <v>0</v>
      </c>
      <c r="V31" s="93">
        <f>IF($B$6="Region",SUMIFS(Raw!$H:$H,Raw!$A:$A,Geography!$B31,Raw!$G:$G,Geography!V$6,Raw!$I:$I,Geography!$A$6),IF($B$6="Provider",SUMIFS(Raw!$H:$H,Raw!$A:$A,Geography!$B31,Raw!$G:$G,Geography!V$6,Raw!$C:$C,Geography!$A$6),SUMIFS(Raw!$H:$H,Raw!$A:$A,Geography!$B31,Raw!$G:$G,Geography!V$6,Raw!$E:$E,Geography!$A$6)))</f>
        <v>0</v>
      </c>
      <c r="W31" s="93">
        <f>IF($B$6="Region",SUMIFS(Raw!$H:$H,Raw!$A:$A,Geography!$B31,Raw!$G:$G,Geography!W$6,Raw!$I:$I,Geography!$A$6),IF($B$6="Provider",SUMIFS(Raw!$H:$H,Raw!$A:$A,Geography!$B31,Raw!$G:$G,Geography!W$6,Raw!$C:$C,Geography!$A$6),SUMIFS(Raw!$H:$H,Raw!$A:$A,Geography!$B31,Raw!$G:$G,Geography!W$6,Raw!$E:$E,Geography!$A$6)))</f>
        <v>0</v>
      </c>
      <c r="X31" s="93">
        <f>IF($B$6="Region",SUMIFS(Raw!$H:$H,Raw!$A:$A,Geography!$B31,Raw!$G:$G,Geography!X$6,Raw!$I:$I,Geography!$A$6),IF($B$6="Provider",SUMIFS(Raw!$H:$H,Raw!$A:$A,Geography!$B31,Raw!$G:$G,Geography!X$6,Raw!$C:$C,Geography!$A$6),SUMIFS(Raw!$H:$H,Raw!$A:$A,Geography!$B31,Raw!$G:$G,Geography!X$6,Raw!$E:$E,Geography!$A$6)))</f>
        <v>0</v>
      </c>
      <c r="Y31" s="93" t="str">
        <f>IF($B$6="Area", SUMIFS(Raw!$H:$H,Raw!$A:$A,Geography!$B31,Raw!$G:$G,Geography!Y$6,Raw!$E:$E,Geography!$A$6), " ")</f>
        <v xml:space="preserve"> </v>
      </c>
      <c r="Z31" s="93" t="str">
        <f>IF($B$6="Area", SUMIFS(Raw!$H:$H,Raw!$A:$A,Geography!$B31,Raw!$G:$G,Geography!Z$6,Raw!$E:$E,Geography!$A$6), " ")</f>
        <v xml:space="preserve"> </v>
      </c>
      <c r="AA31" s="93">
        <f>IF($B$6="Region",SUMIFS(Raw!$H:$H,Raw!$A:$A,Geography!$B31,Raw!$G:$G,Geography!AA$6,Raw!$I:$I,Geography!$A$6),IF($B$6="Provider",SUMIFS(Raw!$H:$H,Raw!$A:$A,Geography!$B31,Raw!$G:$G,Geography!AA$6,Raw!$C:$C,Geography!$A$6),SUMIFS(Raw!$H:$H,Raw!$A:$A,Geography!$B31,Raw!$G:$G,Geography!AA$6,Raw!$E:$E,Geography!$A$6)))</f>
        <v>0</v>
      </c>
      <c r="AB31" s="93">
        <f>IF($B$6="Region",SUMIFS(Raw!$H:$H,Raw!$A:$A,Geography!$B31,Raw!$G:$G,Geography!AB$6,Raw!$I:$I,Geography!$A$6),IF($B$6="Provider",SUMIFS(Raw!$H:$H,Raw!$A:$A,Geography!$B31,Raw!$G:$G,Geography!AB$6,Raw!$C:$C,Geography!$A$6),SUMIFS(Raw!$H:$H,Raw!$A:$A,Geography!$B31,Raw!$G:$G,Geography!AB$6,Raw!$E:$E,Geography!$A$6)))</f>
        <v>0</v>
      </c>
      <c r="AC31" s="93" t="str">
        <f>IF($B$6="Area", SUMIFS(Raw!$H:$H,Raw!$A:$A,Geography!$B31,Raw!$G:$G,Geography!AC$6,Raw!$E:$E,Geography!$A$6), " ")</f>
        <v xml:space="preserve"> </v>
      </c>
      <c r="AD31" s="93" t="str">
        <f>IF($B$6="Area", SUMIFS(Raw!$H:$H,Raw!$A:$A,Geography!$B31,Raw!$G:$G,Geography!AD$6,Raw!$E:$E,Geography!$A$6), " ")</f>
        <v xml:space="preserve"> </v>
      </c>
      <c r="AE31" s="93">
        <f>IF($B$6="Region",SUMIFS(Raw!$H:$H,Raw!$A:$A,Geography!$B31,Raw!$G:$G,Geography!AE$6,Raw!$I:$I,Geography!$A$6),IF($B$6="Provider",SUMIFS(Raw!$H:$H,Raw!$A:$A,Geography!$B31,Raw!$G:$G,Geography!AE$6,Raw!$C:$C,Geography!$A$6),SUMIFS(Raw!$H:$H,Raw!$A:$A,Geography!$B31,Raw!$G:$G,Geography!AE$6,Raw!$E:$E,Geography!$A$6)))</f>
        <v>0</v>
      </c>
      <c r="AF31" s="93">
        <f>IF($B$6="Region",SUMIFS(Raw!$H:$H,Raw!$A:$A,Geography!$B31,Raw!$G:$G,Geography!AF$6,Raw!$I:$I,Geography!$A$6),IF($B$6="Provider",SUMIFS(Raw!$H:$H,Raw!$A:$A,Geography!$B31,Raw!$G:$G,Geography!AF$6,Raw!$C:$C,Geography!$A$6),SUMIFS(Raw!$H:$H,Raw!$A:$A,Geography!$B31,Raw!$G:$G,Geography!AF$6,Raw!$E:$E,Geography!$A$6)))</f>
        <v>0</v>
      </c>
      <c r="AG31" s="93">
        <f>IF($B$6="Region",SUMIFS(Raw!$H:$H,Raw!$A:$A,Geography!$B31,Raw!$G:$G,Geography!AG$6,Raw!$I:$I,Geography!$A$6),IF($B$6="Provider",SUMIFS(Raw!$H:$H,Raw!$A:$A,Geography!$B31,Raw!$G:$G,Geography!AG$6,Raw!$C:$C,Geography!$A$6),SUMIFS(Raw!$H:$H,Raw!$A:$A,Geography!$B31,Raw!$G:$G,Geography!AG$6,Raw!$E:$E,Geography!$A$6)))</f>
        <v>0</v>
      </c>
      <c r="AH31" s="93">
        <f>IF($B$6="Region",SUMIFS(Raw!$H:$H,Raw!$A:$A,Geography!$B31,Raw!$G:$G,Geography!AH$6,Raw!$I:$I,Geography!$A$6),IF($B$6="Provider",SUMIFS(Raw!$H:$H,Raw!$A:$A,Geography!$B31,Raw!$G:$G,Geography!AH$6,Raw!$C:$C,Geography!$A$6),SUMIFS(Raw!$H:$H,Raw!$A:$A,Geography!$B31,Raw!$G:$G,Geography!AH$6,Raw!$E:$E,Geography!$A$6)))</f>
        <v>0</v>
      </c>
      <c r="AI31" s="93">
        <f>IF($B$6="Region",SUMIFS(Raw!$H:$H,Raw!$A:$A,Geography!$B31,Raw!$G:$G,Geography!AI$6,Raw!$I:$I,Geography!$A$6),IF($B$6="Provider",SUMIFS(Raw!$H:$H,Raw!$A:$A,Geography!$B31,Raw!$G:$G,Geography!AI$6,Raw!$C:$C,Geography!$A$6),SUMIFS(Raw!$H:$H,Raw!$A:$A,Geography!$B31,Raw!$G:$G,Geography!AI$6,Raw!$E:$E,Geography!$A$6)))</f>
        <v>0</v>
      </c>
      <c r="AJ31" s="93">
        <f>IF($B$6="Region",SUMIFS(Raw!$H:$H,Raw!$A:$A,Geography!$B31,Raw!$G:$G,Geography!AJ$6,Raw!$I:$I,Geography!$A$6),IF($B$6="Provider",SUMIFS(Raw!$H:$H,Raw!$A:$A,Geography!$B31,Raw!$G:$G,Geography!AJ$6,Raw!$C:$C,Geography!$A$6),SUMIFS(Raw!$H:$H,Raw!$A:$A,Geography!$B31,Raw!$G:$G,Geography!AJ$6,Raw!$E:$E,Geography!$A$6)))</f>
        <v>0</v>
      </c>
      <c r="AK31" s="93">
        <f>IF($B$6="Region",SUMIFS(Raw!$H:$H,Raw!$A:$A,Geography!$B31,Raw!$G:$G,Geography!AK$6,Raw!$I:$I,Geography!$A$6),IF($B$6="Provider",SUMIFS(Raw!$H:$H,Raw!$A:$A,Geography!$B31,Raw!$G:$G,Geography!AK$6,Raw!$C:$C,Geography!$A$6),SUMIFS(Raw!$H:$H,Raw!$A:$A,Geography!$B31,Raw!$G:$G,Geography!AK$6,Raw!$E:$E,Geography!$A$6)))</f>
        <v>0</v>
      </c>
      <c r="AL31" s="93">
        <f>IF($B$6="Region",SUMIFS(Raw!$H:$H,Raw!$A:$A,Geography!$B31,Raw!$G:$G,Geography!AL$6,Raw!$I:$I,Geography!$A$6),IF($B$6="Provider",SUMIFS(Raw!$H:$H,Raw!$A:$A,Geography!$B31,Raw!$G:$G,Geography!AL$6,Raw!$C:$C,Geography!$A$6),SUMIFS(Raw!$H:$H,Raw!$A:$A,Geography!$B31,Raw!$G:$G,Geography!AL$6,Raw!$E:$E,Geography!$A$6)))</f>
        <v>0</v>
      </c>
      <c r="AM31" s="93">
        <f>IF($B$6="Region",SUMIFS(Raw!$H:$H,Raw!$A:$A,Geography!$B31,Raw!$G:$G,Geography!AM$6,Raw!$I:$I,Geography!$A$6),IF($B$6="Provider",SUMIFS(Raw!$H:$H,Raw!$A:$A,Geography!$B31,Raw!$G:$G,Geography!AM$6,Raw!$C:$C,Geography!$A$6),SUMIFS(Raw!$H:$H,Raw!$A:$A,Geography!$B31,Raw!$G:$G,Geography!AM$6,Raw!$E:$E,Geography!$A$6)))</f>
        <v>0</v>
      </c>
      <c r="AN31" s="93">
        <f>IF($B$6="Region",SUMIFS(Raw!$H:$H,Raw!$A:$A,Geography!$B31,Raw!$G:$G,Geography!AN$6,Raw!$I:$I,Geography!$A$6),IF($B$6="Provider",SUMIFS(Raw!$H:$H,Raw!$A:$A,Geography!$B31,Raw!$G:$G,Geography!AN$6,Raw!$C:$C,Geography!$A$6),SUMIFS(Raw!$H:$H,Raw!$A:$A,Geography!$B31,Raw!$G:$G,Geography!AN$6,Raw!$E:$E,Geography!$A$6)))</f>
        <v>0</v>
      </c>
      <c r="AO31" s="93">
        <f>IF($B$6="Region",SUMIFS(Raw!$H:$H,Raw!$A:$A,Geography!$B31,Raw!$G:$G,Geography!AO$6,Raw!$I:$I,Geography!$A$6),IF($B$6="Provider",SUMIFS(Raw!$H:$H,Raw!$A:$A,Geography!$B31,Raw!$G:$G,Geography!AO$6,Raw!$C:$C,Geography!$A$6),SUMIFS(Raw!$H:$H,Raw!$A:$A,Geography!$B31,Raw!$G:$G,Geography!AO$6,Raw!$E:$E,Geography!$A$6)))</f>
        <v>0</v>
      </c>
      <c r="AP31" s="93">
        <f>IF($B$6="Region",SUMIFS(Raw!$H:$H,Raw!$A:$A,Geography!$B31,Raw!$G:$G,Geography!AP$6,Raw!$I:$I,Geography!$A$6),IF($B$6="Provider",SUMIFS(Raw!$H:$H,Raw!$A:$A,Geography!$B31,Raw!$G:$G,Geography!AP$6,Raw!$C:$C,Geography!$A$6),SUMIFS(Raw!$H:$H,Raw!$A:$A,Geography!$B31,Raw!$G:$G,Geography!AP$6,Raw!$E:$E,Geography!$A$6)))</f>
        <v>0</v>
      </c>
      <c r="AQ31" s="93">
        <f>IF($B$6="Region",SUMIFS(Raw!$H:$H,Raw!$A:$A,Geography!$B31,Raw!$G:$G,Geography!AQ$6,Raw!$I:$I,Geography!$A$6),IF($B$6="Provider",SUMIFS(Raw!$H:$H,Raw!$A:$A,Geography!$B31,Raw!$G:$G,Geography!AQ$6,Raw!$C:$C,Geography!$A$6),SUMIFS(Raw!$H:$H,Raw!$A:$A,Geography!$B31,Raw!$G:$G,Geography!AQ$6,Raw!$E:$E,Geography!$A$6)))</f>
        <v>0</v>
      </c>
      <c r="AR31" s="93">
        <f>IF($B$6="Region",SUMIFS(Raw!$H:$H,Raw!$A:$A,Geography!$B31,Raw!$G:$G,Geography!AR$6,Raw!$I:$I,Geography!$A$6),IF($B$6="Provider",SUMIFS(Raw!$H:$H,Raw!$A:$A,Geography!$B31,Raw!$G:$G,Geography!AR$6,Raw!$C:$C,Geography!$A$6),SUMIFS(Raw!$H:$H,Raw!$A:$A,Geography!$B31,Raw!$G:$G,Geography!AR$6,Raw!$E:$E,Geography!$A$6)))</f>
        <v>0</v>
      </c>
      <c r="AS31" s="93">
        <f>IF($B$6="Region",SUMIFS(Raw!$H:$H,Raw!$A:$A,Geography!$B31,Raw!$G:$G,Geography!AS$6,Raw!$I:$I,Geography!$A$6),IF($B$6="Provider",SUMIFS(Raw!$H:$H,Raw!$A:$A,Geography!$B31,Raw!$G:$G,Geography!AS$6,Raw!$C:$C,Geography!$A$6),SUMIFS(Raw!$H:$H,Raw!$A:$A,Geography!$B31,Raw!$G:$G,Geography!AS$6,Raw!$E:$E,Geography!$A$6)))</f>
        <v>0</v>
      </c>
      <c r="AT31" s="93">
        <f>IF($B$6="Region",SUMIFS(Raw!$H:$H,Raw!$A:$A,Geography!$B31,Raw!$G:$G,Geography!AT$6,Raw!$I:$I,Geography!$A$6),IF($B$6="Provider",SUMIFS(Raw!$H:$H,Raw!$A:$A,Geography!$B31,Raw!$G:$G,Geography!AT$6,Raw!$C:$C,Geography!$A$6),SUMIFS(Raw!$H:$H,Raw!$A:$A,Geography!$B31,Raw!$G:$G,Geography!AT$6,Raw!$E:$E,Geography!$A$6)))</f>
        <v>0</v>
      </c>
      <c r="AU31" s="93">
        <f>IF($B$6="Region",SUMIFS(Raw!$H:$H,Raw!$A:$A,Geography!$B31,Raw!$G:$G,Geography!AU$6,Raw!$I:$I,Geography!$A$6),IF($B$6="Provider",SUMIFS(Raw!$H:$H,Raw!$A:$A,Geography!$B31,Raw!$G:$G,Geography!AU$6,Raw!$C:$C,Geography!$A$6),SUMIFS(Raw!$H:$H,Raw!$A:$A,Geography!$B31,Raw!$G:$G,Geography!AU$6,Raw!$E:$E,Geography!$A$6)))</f>
        <v>0</v>
      </c>
      <c r="AV31" s="93">
        <f>IF($B$6="Region",SUMIFS(Raw!$H:$H,Raw!$A:$A,Geography!$B31,Raw!$G:$G,Geography!AV$6,Raw!$I:$I,Geography!$A$6),IF($B$6="Provider",SUMIFS(Raw!$H:$H,Raw!$A:$A,Geography!$B31,Raw!$G:$G,Geography!AV$6,Raw!$C:$C,Geography!$A$6),SUMIFS(Raw!$H:$H,Raw!$A:$A,Geography!$B31,Raw!$G:$G,Geography!AV$6,Raw!$E:$E,Geography!$A$6)))</f>
        <v>0</v>
      </c>
      <c r="AW31" s="93">
        <f>IF($B$6="Region",SUMIFS(Raw!$H:$H,Raw!$A:$A,Geography!$B31,Raw!$G:$G,Geography!AW$6,Raw!$I:$I,Geography!$A$6),IF($B$6="Provider",SUMIFS(Raw!$H:$H,Raw!$A:$A,Geography!$B31,Raw!$G:$G,Geography!AW$6,Raw!$C:$C,Geography!$A$6),SUMIFS(Raw!$H:$H,Raw!$A:$A,Geography!$B31,Raw!$G:$G,Geography!AW$6,Raw!$E:$E,Geography!$A$6)))</f>
        <v>0</v>
      </c>
      <c r="AX31" s="93">
        <f>IF($B$6="Region",SUMIFS(Raw!$H:$H,Raw!$A:$A,Geography!$B31,Raw!$G:$G,Geography!AX$6,Raw!$I:$I,Geography!$A$6),IF($B$6="Provider",SUMIFS(Raw!$H:$H,Raw!$A:$A,Geography!$B31,Raw!$G:$G,Geography!AX$6,Raw!$C:$C,Geography!$A$6),SUMIFS(Raw!$H:$H,Raw!$A:$A,Geography!$B31,Raw!$G:$G,Geography!AX$6,Raw!$E:$E,Geography!$A$6)))</f>
        <v>0</v>
      </c>
      <c r="AY31" s="93">
        <f>IF($B$6="Region",SUMIFS(Raw!$H:$H,Raw!$A:$A,Geography!$B31,Raw!$G:$G,Geography!AY$6,Raw!$I:$I,Geography!$A$6),IF($B$6="Provider",SUMIFS(Raw!$H:$H,Raw!$A:$A,Geography!$B31,Raw!$G:$G,Geography!AY$6,Raw!$C:$C,Geography!$A$6),SUMIFS(Raw!$H:$H,Raw!$A:$A,Geography!$B31,Raw!$G:$G,Geography!AY$6,Raw!$E:$E,Geography!$A$6)))</f>
        <v>0</v>
      </c>
      <c r="AZ31" s="93">
        <f>IF($B$6="Region",SUMIFS(Raw!$H:$H,Raw!$A:$A,Geography!$B31,Raw!$G:$G,Geography!AZ$6,Raw!$I:$I,Geography!$A$6),IF($B$6="Provider",SUMIFS(Raw!$H:$H,Raw!$A:$A,Geography!$B31,Raw!$G:$G,Geography!AZ$6,Raw!$C:$C,Geography!$A$6),SUMIFS(Raw!$H:$H,Raw!$A:$A,Geography!$B31,Raw!$G:$G,Geography!AZ$6,Raw!$E:$E,Geography!$A$6)))</f>
        <v>0</v>
      </c>
      <c r="BA31" s="93">
        <f>IF($B$6="Region",SUMIFS(Raw!$H:$H,Raw!$A:$A,Geography!$B31,Raw!$G:$G,Geography!BA$6,Raw!$I:$I,Geography!$A$6),IF($B$6="Provider",SUMIFS(Raw!$H:$H,Raw!$A:$A,Geography!$B31,Raw!$G:$G,Geography!BA$6,Raw!$C:$C,Geography!$A$6),SUMIFS(Raw!$H:$H,Raw!$A:$A,Geography!$B31,Raw!$G:$G,Geography!BA$6,Raw!$E:$E,Geography!$A$6)))</f>
        <v>0</v>
      </c>
      <c r="BB31" s="93">
        <f>IF($B$6="Region",SUMIFS(Raw!$H:$H,Raw!$A:$A,Geography!$B31,Raw!$G:$G,Geography!BB$6,Raw!$I:$I,Geography!$A$6),IF($B$6="Provider",SUMIFS(Raw!$H:$H,Raw!$A:$A,Geography!$B31,Raw!$G:$G,Geography!BB$6,Raw!$C:$C,Geography!$A$6),SUMIFS(Raw!$H:$H,Raw!$A:$A,Geography!$B31,Raw!$G:$G,Geography!BB$6,Raw!$E:$E,Geography!$A$6)))</f>
        <v>0</v>
      </c>
      <c r="BC31" s="93">
        <f>IF($B$6="Region",SUMIFS(Raw!$H:$H,Raw!$A:$A,Geography!$B31,Raw!$G:$G,Geography!BC$6,Raw!$I:$I,Geography!$A$6),IF($B$6="Provider",SUMIFS(Raw!$H:$H,Raw!$A:$A,Geography!$B31,Raw!$G:$G,Geography!BC$6,Raw!$C:$C,Geography!$A$6),SUMIFS(Raw!$H:$H,Raw!$A:$A,Geography!$B31,Raw!$G:$G,Geography!BC$6,Raw!$E:$E,Geography!$A$6)))</f>
        <v>0</v>
      </c>
      <c r="BD31" s="93">
        <f>IF($B$6="Region",SUMIFS(Raw!$H:$H,Raw!$A:$A,Geography!$B31,Raw!$G:$G,Geography!BD$6,Raw!$I:$I,Geography!$A$6),IF($B$6="Provider",SUMIFS(Raw!$H:$H,Raw!$A:$A,Geography!$B31,Raw!$G:$G,Geography!BD$6,Raw!$C:$C,Geography!$A$6),SUMIFS(Raw!$H:$H,Raw!$A:$A,Geography!$B31,Raw!$G:$G,Geography!BD$6,Raw!$E:$E,Geography!$A$6)))</f>
        <v>0</v>
      </c>
      <c r="BE31" s="93">
        <f>IF($B$6="Region",SUMIFS(Raw!$H:$H,Raw!$A:$A,Geography!$B31,Raw!$G:$G,Geography!BE$6,Raw!$I:$I,Geography!$A$6),IF($B$6="Provider",SUMIFS(Raw!$H:$H,Raw!$A:$A,Geography!$B31,Raw!$G:$G,Geography!BE$6,Raw!$C:$C,Geography!$A$6),SUMIFS(Raw!$H:$H,Raw!$A:$A,Geography!$B31,Raw!$G:$G,Geography!BE$6,Raw!$E:$E,Geography!$A$6)))</f>
        <v>0</v>
      </c>
      <c r="BF31" s="93">
        <f>IF($B$6="Region",SUMIFS(Raw!$H:$H,Raw!$A:$A,Geography!$B31,Raw!$G:$G,Geography!BF$6,Raw!$I:$I,Geography!$A$6),IF($B$6="Provider",SUMIFS(Raw!$H:$H,Raw!$A:$A,Geography!$B31,Raw!$G:$G,Geography!BF$6,Raw!$C:$C,Geography!$A$6),SUMIFS(Raw!$H:$H,Raw!$A:$A,Geography!$B31,Raw!$G:$G,Geography!BF$6,Raw!$E:$E,Geography!$A$6)))</f>
        <v>0</v>
      </c>
      <c r="BG31" s="93">
        <f>IF($B$6="Region",SUMIFS(Raw!$H:$H,Raw!$A:$A,Geography!$B31,Raw!$G:$G,Geography!BG$6,Raw!$I:$I,Geography!$A$6),IF($B$6="Provider",SUMIFS(Raw!$H:$H,Raw!$A:$A,Geography!$B31,Raw!$G:$G,Geography!BG$6,Raw!$C:$C,Geography!$A$6),SUMIFS(Raw!$H:$H,Raw!$A:$A,Geography!$B31,Raw!$G:$G,Geography!BG$6,Raw!$E:$E,Geography!$A$6)))</f>
        <v>0</v>
      </c>
      <c r="BH31" s="93">
        <f>IF($B$6="Region",SUMIFS(Raw!$H:$H,Raw!$A:$A,Geography!$B31,Raw!$G:$G,Geography!BH$6,Raw!$I:$I,Geography!$A$6),IF($B$6="Provider",SUMIFS(Raw!$H:$H,Raw!$A:$A,Geography!$B31,Raw!$G:$G,Geography!BH$6,Raw!$C:$C,Geography!$A$6),SUMIFS(Raw!$H:$H,Raw!$A:$A,Geography!$B31,Raw!$G:$G,Geography!BH$6,Raw!$E:$E,Geography!$A$6)))</f>
        <v>0</v>
      </c>
      <c r="BI31" s="93">
        <f>IF($B$6="Region",SUMIFS(Raw!$H:$H,Raw!$A:$A,Geography!$B31,Raw!$G:$G,Geography!BI$6,Raw!$I:$I,Geography!$A$6),IF($B$6="Provider",SUMIFS(Raw!$H:$H,Raw!$A:$A,Geography!$B31,Raw!$G:$G,Geography!BI$6,Raw!$C:$C,Geography!$A$6),SUMIFS(Raw!$H:$H,Raw!$A:$A,Geography!$B31,Raw!$G:$G,Geography!BI$6,Raw!$E:$E,Geography!$A$6)))</f>
        <v>0</v>
      </c>
      <c r="BJ31" s="93">
        <f>IF($B$6="Region",SUMIFS(Raw!$H:$H,Raw!$A:$A,Geography!$B31,Raw!$G:$G,Geography!BJ$6,Raw!$I:$I,Geography!$A$6),IF($B$6="Provider",SUMIFS(Raw!$H:$H,Raw!$A:$A,Geography!$B31,Raw!$G:$G,Geography!BJ$6,Raw!$C:$C,Geography!$A$6),SUMIFS(Raw!$H:$H,Raw!$A:$A,Geography!$B31,Raw!$G:$G,Geography!BJ$6,Raw!$E:$E,Geography!$A$6)))</f>
        <v>0</v>
      </c>
      <c r="BK31" s="93">
        <f>IF($B$6="Region",SUMIFS(Raw!$H:$H,Raw!$A:$A,Geography!$B31,Raw!$G:$G,Geography!BK$6,Raw!$I:$I,Geography!$A$6),IF($B$6="Provider",SUMIFS(Raw!$H:$H,Raw!$A:$A,Geography!$B31,Raw!$G:$G,Geography!BK$6,Raw!$C:$C,Geography!$A$6),SUMIFS(Raw!$H:$H,Raw!$A:$A,Geography!$B31,Raw!$G:$G,Geography!BK$6,Raw!$E:$E,Geography!$A$6)))</f>
        <v>0</v>
      </c>
      <c r="BL31" s="93">
        <f>IF($B$6="Region",SUMIFS(Raw!$H:$H,Raw!$A:$A,Geography!$B31,Raw!$G:$G,Geography!BL$6,Raw!$I:$I,Geography!$A$6),IF($B$6="Provider",SUMIFS(Raw!$H:$H,Raw!$A:$A,Geography!$B31,Raw!$G:$G,Geography!BL$6,Raw!$C:$C,Geography!$A$6),SUMIFS(Raw!$H:$H,Raw!$A:$A,Geography!$B31,Raw!$G:$G,Geography!BL$6,Raw!$E:$E,Geography!$A$6)))</f>
        <v>0</v>
      </c>
      <c r="BM31" s="93">
        <f>IF($B$6="Region",SUMIFS(Raw!$H:$H,Raw!$A:$A,Geography!$B31,Raw!$G:$G,Geography!BM$6,Raw!$I:$I,Geography!$A$6),IF($B$6="Provider",SUMIFS(Raw!$H:$H,Raw!$A:$A,Geography!$B31,Raw!$G:$G,Geography!BM$6,Raw!$C:$C,Geography!$A$6),SUMIFS(Raw!$H:$H,Raw!$A:$A,Geography!$B31,Raw!$G:$G,Geography!BM$6,Raw!$E:$E,Geography!$A$6)))</f>
        <v>0</v>
      </c>
      <c r="BN31" s="93">
        <f>IF($B$6="Region",SUMIFS(Raw!$H:$H,Raw!$A:$A,Geography!$B31,Raw!$G:$G,Geography!BN$6,Raw!$I:$I,Geography!$A$6),IF($B$6="Provider",SUMIFS(Raw!$H:$H,Raw!$A:$A,Geography!$B31,Raw!$G:$G,Geography!BN$6,Raw!$C:$C,Geography!$A$6),SUMIFS(Raw!$H:$H,Raw!$A:$A,Geography!$B31,Raw!$G:$G,Geography!BN$6,Raw!$E:$E,Geography!$A$6)))</f>
        <v>0</v>
      </c>
      <c r="BO31" s="93">
        <f>IF($B$6="Region",SUMIFS(Raw!$H:$H,Raw!$A:$A,Geography!$B31,Raw!$G:$G,Geography!BO$6,Raw!$I:$I,Geography!$A$6),IF($B$6="Provider",SUMIFS(Raw!$H:$H,Raw!$A:$A,Geography!$B31,Raw!$G:$G,Geography!BO$6,Raw!$C:$C,Geography!$A$6),SUMIFS(Raw!$H:$H,Raw!$A:$A,Geography!$B31,Raw!$G:$G,Geography!BO$6,Raw!$E:$E,Geography!$A$6)))</f>
        <v>0</v>
      </c>
      <c r="BP31" s="93">
        <f>IF($B$6="Region",SUMIFS(Raw!$H:$H,Raw!$A:$A,Geography!$B31,Raw!$G:$G,Geography!BP$6,Raw!$I:$I,Geography!$A$6),IF($B$6="Provider",SUMIFS(Raw!$H:$H,Raw!$A:$A,Geography!$B31,Raw!$G:$G,Geography!BP$6,Raw!$C:$C,Geography!$A$6),SUMIFS(Raw!$H:$H,Raw!$A:$A,Geography!$B31,Raw!$G:$G,Geography!BP$6,Raw!$E:$E,Geography!$A$6)))</f>
        <v>0</v>
      </c>
      <c r="BQ31" s="93">
        <f>IF($B$6="Region",SUMIFS(Raw!$H:$H,Raw!$A:$A,Geography!$B31,Raw!$G:$G,Geography!BQ$6,Raw!$I:$I,Geography!$A$6),IF($B$6="Provider",SUMIFS(Raw!$H:$H,Raw!$A:$A,Geography!$B31,Raw!$G:$G,Geography!BQ$6,Raw!$C:$C,Geography!$A$6),SUMIFS(Raw!$H:$H,Raw!$A:$A,Geography!$B31,Raw!$G:$G,Geography!BQ$6,Raw!$E:$E,Geography!$A$6)))</f>
        <v>0</v>
      </c>
      <c r="BR31" s="93">
        <f>IF($B$6="Region",SUMIFS(Raw!$H:$H,Raw!$A:$A,Geography!$B31,Raw!$G:$G,Geography!BR$6,Raw!$I:$I,Geography!$A$6),IF($B$6="Provider",SUMIFS(Raw!$H:$H,Raw!$A:$A,Geography!$B31,Raw!$G:$G,Geography!BR$6,Raw!$C:$C,Geography!$A$6),SUMIFS(Raw!$H:$H,Raw!$A:$A,Geography!$B31,Raw!$G:$G,Geography!BR$6,Raw!$E:$E,Geography!$A$6)))</f>
        <v>0</v>
      </c>
      <c r="BS31" s="93">
        <f>IF($B$6="Region",SUMIFS(Raw!$H:$H,Raw!$A:$A,Geography!$B31,Raw!$G:$G,Geography!BS$6,Raw!$I:$I,Geography!$A$6),IF($B$6="Provider",SUMIFS(Raw!$H:$H,Raw!$A:$A,Geography!$B31,Raw!$G:$G,Geography!BS$6,Raw!$C:$C,Geography!$A$6),SUMIFS(Raw!$H:$H,Raw!$A:$A,Geography!$B31,Raw!$G:$G,Geography!BS$6,Raw!$E:$E,Geography!$A$6)))</f>
        <v>0</v>
      </c>
      <c r="BT31" s="93">
        <f>IF($B$6="Region",SUMIFS(Raw!$H:$H,Raw!$A:$A,Geography!$B31,Raw!$G:$G,Geography!BT$6,Raw!$I:$I,Geography!$A$6),IF($B$6="Provider",SUMIFS(Raw!$H:$H,Raw!$A:$A,Geography!$B31,Raw!$G:$G,Geography!BT$6,Raw!$C:$C,Geography!$A$6),SUMIFS(Raw!$H:$H,Raw!$A:$A,Geography!$B31,Raw!$G:$G,Geography!BT$6,Raw!$E:$E,Geography!$A$6)))</f>
        <v>0</v>
      </c>
      <c r="BU31" s="93">
        <f>IF($B$6="Region",SUMIFS(Raw!$H:$H,Raw!$A:$A,Geography!$B31,Raw!$G:$G,Geography!BU$6,Raw!$I:$I,Geography!$A$6),IF($B$6="Provider",SUMIFS(Raw!$H:$H,Raw!$A:$A,Geography!$B31,Raw!$G:$G,Geography!BU$6,Raw!$C:$C,Geography!$A$6),SUMIFS(Raw!$H:$H,Raw!$A:$A,Geography!$B31,Raw!$G:$G,Geography!BU$6,Raw!$E:$E,Geography!$A$6)))</f>
        <v>0</v>
      </c>
      <c r="BV31" s="93">
        <f>IF($B$6="Region",SUMIFS(Raw!$H:$H,Raw!$A:$A,Geography!$B31,Raw!$G:$G,Geography!BV$6,Raw!$I:$I,Geography!$A$6),IF($B$6="Provider",SUMIFS(Raw!$H:$H,Raw!$A:$A,Geography!$B31,Raw!$G:$G,Geography!BV$6,Raw!$C:$C,Geography!$A$6),SUMIFS(Raw!$H:$H,Raw!$A:$A,Geography!$B31,Raw!$G:$G,Geography!BV$6,Raw!$E:$E,Geography!$A$6)))</f>
        <v>0</v>
      </c>
      <c r="BW31" s="93">
        <f>IF($B$6="Region",SUMIFS(Raw!$H:$H,Raw!$A:$A,Geography!$B31,Raw!$G:$G,Geography!BW$6,Raw!$I:$I,Geography!$A$6),IF($B$6="Provider",SUMIFS(Raw!$H:$H,Raw!$A:$A,Geography!$B31,Raw!$G:$G,Geography!BW$6,Raw!$C:$C,Geography!$A$6),SUMIFS(Raw!$H:$H,Raw!$A:$A,Geography!$B31,Raw!$G:$G,Geography!BW$6,Raw!$E:$E,Geography!$A$6)))</f>
        <v>0</v>
      </c>
      <c r="BX31" s="93">
        <f>IF($B$6="Region",SUMIFS(Raw!$H:$H,Raw!$A:$A,Geography!$B31,Raw!$G:$G,Geography!BX$6,Raw!$I:$I,Geography!$A$6),IF($B$6="Provider",SUMIFS(Raw!$H:$H,Raw!$A:$A,Geography!$B31,Raw!$G:$G,Geography!BX$6,Raw!$C:$C,Geography!$A$6),SUMIFS(Raw!$H:$H,Raw!$A:$A,Geography!$B31,Raw!$G:$G,Geography!BX$6,Raw!$E:$E,Geography!$A$6)))</f>
        <v>0</v>
      </c>
      <c r="BY31" s="93">
        <f>IF($B$6="Region",SUMIFS(Raw!$H:$H,Raw!$A:$A,Geography!$B31,Raw!$G:$G,Geography!BY$6,Raw!$I:$I,Geography!$A$6),IF($B$6="Provider",SUMIFS(Raw!$H:$H,Raw!$A:$A,Geography!$B31,Raw!$G:$G,Geography!BY$6,Raw!$C:$C,Geography!$A$6),SUMIFS(Raw!$H:$H,Raw!$A:$A,Geography!$B31,Raw!$G:$G,Geography!BY$6,Raw!$E:$E,Geography!$A$6)))</f>
        <v>0</v>
      </c>
      <c r="BZ31" s="93">
        <f>IF($B$6="Region",SUMIFS(Raw!$H:$H,Raw!$A:$A,Geography!$B31,Raw!$G:$G,Geography!BZ$6,Raw!$I:$I,Geography!$A$6),IF($B$6="Provider",SUMIFS(Raw!$H:$H,Raw!$A:$A,Geography!$B31,Raw!$G:$G,Geography!BZ$6,Raw!$C:$C,Geography!$A$6),SUMIFS(Raw!$H:$H,Raw!$A:$A,Geography!$B31,Raw!$G:$G,Geography!BZ$6,Raw!$E:$E,Geography!$A$6)))</f>
        <v>0</v>
      </c>
      <c r="CA31" s="93">
        <f>IF($B$6="Region",SUMIFS(Raw!$H:$H,Raw!$A:$A,Geography!$B31,Raw!$G:$G,Geography!CA$6,Raw!$I:$I,Geography!$A$6),IF($B$6="Provider",SUMIFS(Raw!$H:$H,Raw!$A:$A,Geography!$B31,Raw!$G:$G,Geography!CA$6,Raw!$C:$C,Geography!$A$6),SUMIFS(Raw!$H:$H,Raw!$A:$A,Geography!$B31,Raw!$G:$G,Geography!CA$6,Raw!$E:$E,Geography!$A$6)))</f>
        <v>0</v>
      </c>
      <c r="CB31" s="93">
        <f>IF($B$6="Region",SUMIFS(Raw!$H:$H,Raw!$A:$A,Geography!$B31,Raw!$G:$G,Geography!CB$6,Raw!$I:$I,Geography!$A$6),IF($B$6="Provider",SUMIFS(Raw!$H:$H,Raw!$A:$A,Geography!$B31,Raw!$G:$G,Geography!CB$6,Raw!$C:$C,Geography!$A$6),SUMIFS(Raw!$H:$H,Raw!$A:$A,Geography!$B31,Raw!$G:$G,Geography!CB$6,Raw!$E:$E,Geography!$A$6)))</f>
        <v>0</v>
      </c>
      <c r="CC31" s="93">
        <f>IF($B$6="Region",SUMIFS(Raw!$H:$H,Raw!$A:$A,Geography!$B31,Raw!$G:$G,Geography!CC$6,Raw!$I:$I,Geography!$A$6),IF($B$6="Provider",SUMIFS(Raw!$H:$H,Raw!$A:$A,Geography!$B31,Raw!$G:$G,Geography!CC$6,Raw!$C:$C,Geography!$A$6),SUMIFS(Raw!$H:$H,Raw!$A:$A,Geography!$B31,Raw!$G:$G,Geography!CC$6,Raw!$E:$E,Geography!$A$6)))</f>
        <v>0</v>
      </c>
      <c r="CD31" s="93">
        <f>IF($B$6="Region",SUMIFS(Raw!$H:$H,Raw!$A:$A,Geography!$B31,Raw!$G:$G,Geography!CD$6,Raw!$I:$I,Geography!$A$6),IF($B$6="Provider",SUMIFS(Raw!$H:$H,Raw!$A:$A,Geography!$B31,Raw!$G:$G,Geography!CD$6,Raw!$C:$C,Geography!$A$6),SUMIFS(Raw!$H:$H,Raw!$A:$A,Geography!$B31,Raw!$G:$G,Geography!CD$6,Raw!$E:$E,Geography!$A$6)))</f>
        <v>0</v>
      </c>
      <c r="CE31" s="93">
        <f>IF($B$6="Region",SUMIFS(Raw!$H:$H,Raw!$A:$A,Geography!$B31,Raw!$G:$G,Geography!CE$6,Raw!$I:$I,Geography!$A$6),IF($B$6="Provider",SUMIFS(Raw!$H:$H,Raw!$A:$A,Geography!$B31,Raw!$G:$G,Geography!CE$6,Raw!$C:$C,Geography!$A$6),SUMIFS(Raw!$H:$H,Raw!$A:$A,Geography!$B31,Raw!$G:$G,Geography!CE$6,Raw!$E:$E,Geography!$A$6)))</f>
        <v>0</v>
      </c>
      <c r="CF31" s="93">
        <f>IF($B$6="Region",SUMIFS(Raw!$H:$H,Raw!$A:$A,Geography!$B31,Raw!$G:$G,Geography!CF$6,Raw!$I:$I,Geography!$A$6),IF($B$6="Provider",SUMIFS(Raw!$H:$H,Raw!$A:$A,Geography!$B31,Raw!$G:$G,Geography!CF$6,Raw!$C:$C,Geography!$A$6),SUMIFS(Raw!$H:$H,Raw!$A:$A,Geography!$B31,Raw!$G:$G,Geography!CF$6,Raw!$E:$E,Geography!$A$6)))</f>
        <v>0</v>
      </c>
      <c r="CG31" s="93">
        <f>IF($B$6="Region",SUMIFS(Raw!$H:$H,Raw!$A:$A,Geography!$B31,Raw!$G:$G,Geography!CG$6,Raw!$I:$I,Geography!$A$6),IF($B$6="Provider",SUMIFS(Raw!$H:$H,Raw!$A:$A,Geography!$B31,Raw!$G:$G,Geography!CG$6,Raw!$C:$C,Geography!$A$6),SUMIFS(Raw!$H:$H,Raw!$A:$A,Geography!$B31,Raw!$G:$G,Geography!CG$6,Raw!$E:$E,Geography!$A$6)))</f>
        <v>0</v>
      </c>
      <c r="CH31" s="93">
        <f>IF($B$6="Region",SUMIFS(Raw!$H:$H,Raw!$A:$A,Geography!$B31,Raw!$G:$G,Geography!CH$6,Raw!$I:$I,Geography!$A$6),IF($B$6="Provider",SUMIFS(Raw!$H:$H,Raw!$A:$A,Geography!$B31,Raw!$G:$G,Geography!CH$6,Raw!$C:$C,Geography!$A$6),SUMIFS(Raw!$H:$H,Raw!$A:$A,Geography!$B31,Raw!$G:$G,Geography!CH$6,Raw!$E:$E,Geography!$A$6)))</f>
        <v>0</v>
      </c>
      <c r="CI31" s="93">
        <f>IF($B$6="Region",SUMIFS(Raw!$H:$H,Raw!$A:$A,Geography!$B31,Raw!$G:$G,Geography!CI$6,Raw!$I:$I,Geography!$A$6),IF($B$6="Provider",SUMIFS(Raw!$H:$H,Raw!$A:$A,Geography!$B31,Raw!$G:$G,Geography!CI$6,Raw!$C:$C,Geography!$A$6),SUMIFS(Raw!$H:$H,Raw!$A:$A,Geography!$B31,Raw!$G:$G,Geography!CI$6,Raw!$E:$E,Geography!$A$6)))</f>
        <v>0</v>
      </c>
      <c r="CJ31" s="93">
        <f>IF($B$6="Region",SUMIFS(Raw!$H:$H,Raw!$A:$A,Geography!$B31,Raw!$G:$G,Geography!CJ$6,Raw!$I:$I,Geography!$A$6),IF($B$6="Provider",SUMIFS(Raw!$H:$H,Raw!$A:$A,Geography!$B31,Raw!$G:$G,Geography!CJ$6,Raw!$C:$C,Geography!$A$6),SUMIFS(Raw!$H:$H,Raw!$A:$A,Geography!$B31,Raw!$G:$G,Geography!CJ$6,Raw!$E:$E,Geography!$A$6)))</f>
        <v>0</v>
      </c>
      <c r="CK31" s="93">
        <f>IF($B$6="Region",SUMIFS(Raw!$H:$H,Raw!$A:$A,Geography!$B31,Raw!$G:$G,Geography!CK$6,Raw!$I:$I,Geography!$A$6),IF($B$6="Provider",SUMIFS(Raw!$H:$H,Raw!$A:$A,Geography!$B31,Raw!$G:$G,Geography!CK$6,Raw!$C:$C,Geography!$A$6),SUMIFS(Raw!$H:$H,Raw!$A:$A,Geography!$B31,Raw!$G:$G,Geography!CK$6,Raw!$E:$E,Geography!$A$6)))</f>
        <v>0</v>
      </c>
      <c r="CL31" s="93">
        <f>IF($B$6="Region",SUMIFS(Raw!$H:$H,Raw!$A:$A,Geography!$B31,Raw!$G:$G,Geography!CL$6,Raw!$I:$I,Geography!$A$6),IF($B$6="Provider",SUMIFS(Raw!$H:$H,Raw!$A:$A,Geography!$B31,Raw!$G:$G,Geography!CL$6,Raw!$C:$C,Geography!$A$6),SUMIFS(Raw!$H:$H,Raw!$A:$A,Geography!$B31,Raw!$G:$G,Geography!CL$6,Raw!$E:$E,Geography!$A$6)))</f>
        <v>0</v>
      </c>
      <c r="CM31" s="93">
        <f>IF($B$6="Region",SUMIFS(Raw!$H:$H,Raw!$A:$A,Geography!$B31,Raw!$G:$G,Geography!CM$6,Raw!$I:$I,Geography!$A$6),IF($B$6="Provider",SUMIFS(Raw!$H:$H,Raw!$A:$A,Geography!$B31,Raw!$G:$G,Geography!CM$6,Raw!$C:$C,Geography!$A$6),SUMIFS(Raw!$H:$H,Raw!$A:$A,Geography!$B31,Raw!$G:$G,Geography!CM$6,Raw!$E:$E,Geography!$A$6)))</f>
        <v>0</v>
      </c>
    </row>
    <row r="32" spans="1:91" x14ac:dyDescent="0.25">
      <c r="A32" s="300"/>
      <c r="B32" s="300"/>
      <c r="C32" s="300"/>
      <c r="D32" s="99"/>
    </row>
    <row r="33" spans="1:41" x14ac:dyDescent="0.25">
      <c r="A33" s="305" t="s">
        <v>796</v>
      </c>
      <c r="B33" s="305"/>
    </row>
    <row r="34" spans="1:41" ht="33" customHeight="1" x14ac:dyDescent="0.25">
      <c r="A34" s="302" t="s">
        <v>919</v>
      </c>
      <c r="B34" s="302"/>
      <c r="C34" s="302"/>
      <c r="D34" s="302"/>
      <c r="E34" s="302"/>
      <c r="F34" s="302"/>
      <c r="G34" s="302"/>
      <c r="H34" s="302"/>
      <c r="I34" s="302"/>
      <c r="J34" s="302"/>
      <c r="K34" s="302"/>
      <c r="L34" s="302"/>
      <c r="M34" s="302"/>
      <c r="N34" s="302"/>
      <c r="O34" s="302"/>
      <c r="P34" s="302"/>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row>
    <row r="35" spans="1:41" x14ac:dyDescent="0.25">
      <c r="A35" s="308" t="s">
        <v>927</v>
      </c>
      <c r="B35" s="308"/>
      <c r="C35" s="308"/>
      <c r="D35" s="308"/>
      <c r="E35" s="308"/>
      <c r="F35" s="308"/>
      <c r="G35" s="308"/>
      <c r="H35" s="308"/>
      <c r="I35" s="308"/>
      <c r="J35" s="308"/>
      <c r="K35" s="308"/>
      <c r="L35" s="308"/>
      <c r="M35" s="308"/>
      <c r="N35" s="308"/>
      <c r="O35" s="308"/>
      <c r="P35" s="308"/>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row>
    <row r="36" spans="1:41" x14ac:dyDescent="0.25">
      <c r="A36" s="308" t="s">
        <v>918</v>
      </c>
      <c r="B36" s="308"/>
      <c r="C36" s="308"/>
      <c r="D36" s="308"/>
      <c r="E36" s="308"/>
      <c r="F36" s="308"/>
      <c r="G36" s="308"/>
      <c r="H36" s="308"/>
      <c r="I36" s="308"/>
      <c r="J36" s="308"/>
      <c r="K36" s="308"/>
      <c r="L36" s="308"/>
      <c r="M36" s="308"/>
      <c r="N36" s="308"/>
      <c r="O36" s="308"/>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row>
    <row r="37" spans="1:41" x14ac:dyDescent="0.25">
      <c r="A37" s="308" t="s">
        <v>916</v>
      </c>
      <c r="B37" s="308"/>
      <c r="C37" s="308"/>
      <c r="D37" s="308"/>
      <c r="E37" s="308"/>
      <c r="F37" s="308"/>
      <c r="G37" s="308"/>
      <c r="H37" s="308"/>
      <c r="I37" s="308"/>
      <c r="J37" s="308"/>
      <c r="K37" s="308"/>
      <c r="L37" s="308"/>
      <c r="M37" s="308"/>
      <c r="N37" s="308"/>
      <c r="O37" s="308"/>
      <c r="P37" s="308"/>
      <c r="Q37" s="285"/>
      <c r="R37" s="285"/>
      <c r="S37" s="285"/>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row>
    <row r="38" spans="1:41" x14ac:dyDescent="0.25">
      <c r="A38" s="308" t="s">
        <v>926</v>
      </c>
      <c r="B38" s="308"/>
      <c r="C38" s="308"/>
      <c r="D38" s="308"/>
      <c r="E38" s="308"/>
      <c r="F38" s="308"/>
      <c r="G38" s="308"/>
      <c r="H38" s="308"/>
      <c r="I38" s="308"/>
      <c r="J38" s="308"/>
      <c r="K38" s="308"/>
    </row>
    <row r="39" spans="1:41" ht="24" customHeight="1" x14ac:dyDescent="0.25">
      <c r="A39" s="302" t="s">
        <v>931</v>
      </c>
      <c r="B39" s="302"/>
      <c r="C39" s="302"/>
      <c r="D39" s="302"/>
      <c r="E39" s="302"/>
      <c r="F39" s="302"/>
      <c r="G39" s="302"/>
      <c r="H39" s="302"/>
      <c r="I39" s="302"/>
      <c r="J39" s="302"/>
      <c r="K39" s="302"/>
      <c r="L39" s="302"/>
      <c r="M39" s="302"/>
      <c r="N39" s="302"/>
      <c r="O39" s="302"/>
      <c r="P39" s="302"/>
    </row>
    <row r="40" spans="1:41" ht="24" customHeight="1" x14ac:dyDescent="0.25">
      <c r="A40" s="302" t="s">
        <v>928</v>
      </c>
      <c r="B40" s="302"/>
      <c r="C40" s="302"/>
      <c r="D40" s="302"/>
      <c r="E40" s="302"/>
      <c r="F40" s="302"/>
      <c r="G40" s="302"/>
      <c r="H40" s="302"/>
      <c r="I40" s="302"/>
      <c r="J40" s="302"/>
      <c r="K40" s="302"/>
      <c r="L40" s="302"/>
      <c r="M40" s="302"/>
      <c r="N40" s="302"/>
      <c r="O40" s="302"/>
      <c r="P40" s="302"/>
    </row>
    <row r="41" spans="1:41" ht="52" customHeight="1" x14ac:dyDescent="0.25">
      <c r="A41" s="302" t="s">
        <v>932</v>
      </c>
      <c r="B41" s="302"/>
      <c r="C41" s="302"/>
      <c r="D41" s="302"/>
      <c r="E41" s="302"/>
      <c r="F41" s="302"/>
      <c r="G41" s="302"/>
      <c r="H41" s="302"/>
      <c r="I41" s="302"/>
      <c r="J41" s="302"/>
      <c r="K41" s="302"/>
      <c r="L41" s="302"/>
      <c r="M41" s="302"/>
      <c r="N41" s="302"/>
      <c r="O41" s="302"/>
      <c r="P41" s="302"/>
    </row>
    <row r="42" spans="1:41" ht="13" customHeight="1" x14ac:dyDescent="0.25">
      <c r="A42" s="302" t="s">
        <v>933</v>
      </c>
      <c r="B42" s="302"/>
      <c r="C42" s="302"/>
      <c r="D42" s="302"/>
      <c r="E42" s="302"/>
      <c r="F42" s="302"/>
      <c r="G42" s="302"/>
      <c r="H42" s="302"/>
      <c r="I42" s="302"/>
      <c r="J42" s="302"/>
      <c r="K42" s="302"/>
      <c r="L42" s="302"/>
      <c r="M42" s="302"/>
      <c r="N42" s="302"/>
      <c r="O42" s="302"/>
      <c r="P42" s="302"/>
    </row>
    <row r="43" spans="1:41" ht="25.5" customHeight="1" x14ac:dyDescent="0.25">
      <c r="A43" s="309" t="s">
        <v>935</v>
      </c>
      <c r="B43" s="309"/>
      <c r="C43" s="309"/>
      <c r="D43" s="309"/>
      <c r="E43" s="309"/>
      <c r="F43" s="309"/>
      <c r="G43" s="309"/>
      <c r="H43" s="309"/>
      <c r="I43" s="309"/>
      <c r="J43" s="309"/>
      <c r="K43" s="309"/>
      <c r="L43" s="309"/>
      <c r="M43" s="309"/>
      <c r="N43" s="309"/>
      <c r="O43" s="309"/>
      <c r="P43" s="309"/>
    </row>
    <row r="44" spans="1:41" x14ac:dyDescent="0.25">
      <c r="A44" s="309" t="s">
        <v>936</v>
      </c>
      <c r="B44" s="309"/>
      <c r="C44" s="309"/>
      <c r="D44" s="309"/>
      <c r="E44" s="309"/>
      <c r="F44" s="309"/>
      <c r="G44" s="309"/>
      <c r="H44" s="309"/>
      <c r="I44" s="309"/>
      <c r="J44" s="309"/>
      <c r="K44" s="309"/>
      <c r="L44" s="309"/>
      <c r="M44" s="309"/>
      <c r="N44" s="309"/>
      <c r="O44" s="309"/>
      <c r="P44" s="309"/>
    </row>
    <row r="45" spans="1:41" ht="23" customHeight="1" x14ac:dyDescent="0.25">
      <c r="A45" s="309" t="s">
        <v>938</v>
      </c>
      <c r="B45" s="309"/>
      <c r="C45" s="309"/>
      <c r="D45" s="309"/>
      <c r="E45" s="309"/>
      <c r="F45" s="309"/>
      <c r="G45" s="309"/>
      <c r="H45" s="309"/>
      <c r="I45" s="309"/>
      <c r="J45" s="309"/>
      <c r="K45" s="309"/>
      <c r="L45" s="309"/>
      <c r="M45" s="309"/>
      <c r="N45" s="309"/>
      <c r="O45" s="309"/>
      <c r="P45" s="309"/>
    </row>
    <row r="46" spans="1:41" ht="23.5" customHeight="1" x14ac:dyDescent="0.25">
      <c r="A46" s="309" t="s">
        <v>937</v>
      </c>
      <c r="B46" s="309"/>
      <c r="C46" s="309"/>
      <c r="D46" s="309"/>
      <c r="E46" s="309"/>
      <c r="F46" s="309"/>
      <c r="G46" s="309"/>
      <c r="H46" s="309"/>
      <c r="I46" s="309"/>
      <c r="J46" s="309"/>
      <c r="K46" s="309"/>
      <c r="L46" s="309"/>
      <c r="M46" s="309"/>
      <c r="N46" s="309"/>
      <c r="O46" s="309"/>
      <c r="P46" s="309"/>
    </row>
    <row r="47" spans="1:41" ht="24.5" customHeight="1" x14ac:dyDescent="0.25">
      <c r="A47" s="309" t="s">
        <v>939</v>
      </c>
      <c r="B47" s="309"/>
      <c r="C47" s="309"/>
      <c r="D47" s="309"/>
      <c r="E47" s="309"/>
      <c r="F47" s="309"/>
      <c r="G47" s="309"/>
      <c r="H47" s="309"/>
      <c r="I47" s="309"/>
      <c r="J47" s="309"/>
      <c r="K47" s="309"/>
      <c r="L47" s="309"/>
      <c r="M47" s="309"/>
      <c r="N47" s="309"/>
      <c r="O47" s="309"/>
      <c r="P47" s="309"/>
    </row>
    <row r="48" spans="1:41" x14ac:dyDescent="0.25">
      <c r="A48" s="302" t="s">
        <v>941</v>
      </c>
      <c r="B48" s="302"/>
      <c r="C48" s="302"/>
      <c r="D48" s="302"/>
      <c r="E48" s="302"/>
      <c r="F48" s="302"/>
      <c r="G48" s="302"/>
      <c r="H48" s="302"/>
      <c r="I48" s="302"/>
      <c r="J48" s="302"/>
      <c r="K48" s="302"/>
      <c r="L48" s="302"/>
      <c r="M48" s="302"/>
      <c r="N48" s="302"/>
      <c r="O48" s="302"/>
      <c r="P48" s="302"/>
    </row>
    <row r="49" spans="1:17" ht="15" customHeight="1" x14ac:dyDescent="0.25">
      <c r="A49" s="302" t="s">
        <v>943</v>
      </c>
      <c r="B49" s="302"/>
      <c r="C49" s="302"/>
      <c r="D49" s="302"/>
      <c r="E49" s="302"/>
      <c r="F49" s="302"/>
      <c r="G49" s="302"/>
      <c r="H49" s="302"/>
      <c r="I49" s="302"/>
      <c r="J49" s="302"/>
      <c r="K49" s="302"/>
      <c r="L49" s="302"/>
      <c r="M49" s="302"/>
      <c r="N49" s="302"/>
      <c r="O49" s="302"/>
      <c r="P49" s="302"/>
    </row>
    <row r="50" spans="1:17" ht="24.65" customHeight="1" x14ac:dyDescent="0.25">
      <c r="A50" s="302" t="s">
        <v>942</v>
      </c>
      <c r="B50" s="302"/>
      <c r="C50" s="302"/>
      <c r="D50" s="302"/>
      <c r="E50" s="302"/>
      <c r="F50" s="302"/>
      <c r="G50" s="302"/>
      <c r="H50" s="302"/>
      <c r="I50" s="302"/>
      <c r="J50" s="302"/>
      <c r="K50" s="302"/>
      <c r="L50" s="302"/>
      <c r="M50" s="302"/>
      <c r="N50" s="302"/>
      <c r="O50" s="302"/>
      <c r="P50" s="302"/>
    </row>
    <row r="51" spans="1:17" s="232" customFormat="1" ht="15.65" customHeight="1" x14ac:dyDescent="0.25">
      <c r="A51" s="302" t="s">
        <v>948</v>
      </c>
      <c r="B51" s="302"/>
      <c r="C51" s="302"/>
      <c r="D51" s="302"/>
      <c r="E51" s="302"/>
      <c r="F51" s="302"/>
      <c r="G51" s="302"/>
      <c r="H51" s="302"/>
      <c r="I51" s="302"/>
      <c r="J51" s="302"/>
      <c r="K51" s="302"/>
      <c r="L51" s="302"/>
      <c r="M51" s="302"/>
      <c r="N51" s="302"/>
      <c r="O51" s="302"/>
      <c r="P51" s="302"/>
    </row>
    <row r="52" spans="1:17" s="232" customFormat="1" ht="13.75" customHeight="1" x14ac:dyDescent="0.25">
      <c r="A52" s="302" t="s">
        <v>949</v>
      </c>
      <c r="B52" s="302"/>
      <c r="C52" s="302"/>
      <c r="D52" s="302"/>
      <c r="E52" s="302"/>
      <c r="F52" s="302"/>
      <c r="G52" s="302"/>
      <c r="H52" s="302"/>
      <c r="I52" s="302"/>
      <c r="J52" s="302"/>
      <c r="K52" s="302"/>
      <c r="L52" s="302"/>
      <c r="M52" s="302"/>
      <c r="N52" s="302"/>
      <c r="O52" s="302"/>
      <c r="P52" s="302"/>
    </row>
    <row r="53" spans="1:17" s="232" customFormat="1" ht="22.75" customHeight="1" x14ac:dyDescent="0.25">
      <c r="A53" s="302" t="s">
        <v>953</v>
      </c>
      <c r="B53" s="302"/>
      <c r="C53" s="302"/>
      <c r="D53" s="302"/>
      <c r="E53" s="302"/>
      <c r="F53" s="302"/>
      <c r="G53" s="302"/>
      <c r="H53" s="302"/>
      <c r="I53" s="302"/>
      <c r="J53" s="302"/>
      <c r="K53" s="302"/>
      <c r="L53" s="302"/>
      <c r="M53" s="302"/>
      <c r="N53" s="302"/>
      <c r="O53" s="302"/>
      <c r="P53" s="302"/>
    </row>
    <row r="54" spans="1:17" ht="23" customHeight="1" x14ac:dyDescent="0.25">
      <c r="A54" s="302" t="s">
        <v>954</v>
      </c>
      <c r="B54" s="302"/>
      <c r="C54" s="302"/>
      <c r="D54" s="302"/>
      <c r="E54" s="302"/>
      <c r="F54" s="302"/>
      <c r="G54" s="302"/>
      <c r="H54" s="302"/>
      <c r="I54" s="302"/>
      <c r="J54" s="302"/>
      <c r="K54" s="302"/>
      <c r="L54" s="302"/>
      <c r="M54" s="302"/>
      <c r="N54" s="302"/>
      <c r="O54" s="302"/>
      <c r="P54" s="302"/>
      <c r="Q54" s="232"/>
    </row>
    <row r="55" spans="1:17" ht="24" customHeight="1" x14ac:dyDescent="0.25">
      <c r="A55" s="302" t="s">
        <v>955</v>
      </c>
      <c r="B55" s="302"/>
      <c r="C55" s="302"/>
      <c r="D55" s="302"/>
      <c r="E55" s="302"/>
      <c r="F55" s="302"/>
      <c r="G55" s="302"/>
      <c r="H55" s="302"/>
      <c r="I55" s="302"/>
      <c r="J55" s="302"/>
      <c r="K55" s="302"/>
      <c r="L55" s="302"/>
      <c r="M55" s="302"/>
      <c r="N55" s="302"/>
      <c r="O55" s="302"/>
      <c r="P55" s="302"/>
      <c r="Q55" s="232"/>
    </row>
    <row r="56" spans="1:17" ht="22.25" customHeight="1" x14ac:dyDescent="0.25">
      <c r="A56" s="302" t="s">
        <v>956</v>
      </c>
      <c r="B56" s="302"/>
      <c r="C56" s="302"/>
      <c r="D56" s="302"/>
      <c r="E56" s="302"/>
      <c r="F56" s="302"/>
      <c r="G56" s="302"/>
      <c r="H56" s="302"/>
      <c r="I56" s="302"/>
      <c r="J56" s="302"/>
      <c r="K56" s="302"/>
      <c r="L56" s="302"/>
      <c r="M56" s="302"/>
      <c r="N56" s="302"/>
      <c r="O56" s="302"/>
      <c r="P56" s="302"/>
      <c r="Q56" s="232"/>
    </row>
    <row r="57" spans="1:17" ht="22.25" customHeight="1" x14ac:dyDescent="0.25">
      <c r="A57" s="302" t="s">
        <v>957</v>
      </c>
      <c r="B57" s="302"/>
      <c r="C57" s="302"/>
      <c r="D57" s="302"/>
      <c r="E57" s="302"/>
      <c r="F57" s="302"/>
      <c r="G57" s="302"/>
      <c r="H57" s="302"/>
      <c r="I57" s="302"/>
      <c r="J57" s="302"/>
      <c r="K57" s="302"/>
      <c r="L57" s="302"/>
      <c r="M57" s="302"/>
      <c r="N57" s="302"/>
      <c r="O57" s="302"/>
      <c r="P57" s="302"/>
      <c r="Q57" s="232"/>
    </row>
  </sheetData>
  <mergeCells count="27">
    <mergeCell ref="A57:P57"/>
    <mergeCell ref="A7:B7"/>
    <mergeCell ref="A32:C32"/>
    <mergeCell ref="A35:P35"/>
    <mergeCell ref="A36:O36"/>
    <mergeCell ref="A33:B33"/>
    <mergeCell ref="A34:P34"/>
    <mergeCell ref="A37:P37"/>
    <mergeCell ref="A38:K38"/>
    <mergeCell ref="A40:P40"/>
    <mergeCell ref="A41:P41"/>
    <mergeCell ref="A39:P39"/>
    <mergeCell ref="A53:P53"/>
    <mergeCell ref="A54:P54"/>
    <mergeCell ref="A55:P55"/>
    <mergeCell ref="A56:P56"/>
    <mergeCell ref="A42:P42"/>
    <mergeCell ref="A43:P43"/>
    <mergeCell ref="A44:P44"/>
    <mergeCell ref="A45:P45"/>
    <mergeCell ref="A46:P46"/>
    <mergeCell ref="A47:P47"/>
    <mergeCell ref="A51:P51"/>
    <mergeCell ref="A52:P52"/>
    <mergeCell ref="A48:P48"/>
    <mergeCell ref="A49:P49"/>
    <mergeCell ref="A50:P50"/>
  </mergeCells>
  <phoneticPr fontId="19" type="noConversion"/>
  <conditionalFormatting sqref="A1">
    <cfRule type="cellIs" dxfId="111" priority="16" operator="notEqual">
      <formula>0</formula>
    </cfRule>
  </conditionalFormatting>
  <conditionalFormatting sqref="B4">
    <cfRule type="notContainsBlanks" dxfId="110" priority="1">
      <formula>LEN(TRIM(B4))&gt;0</formula>
    </cfRule>
    <cfRule type="containsBlanks" dxfId="109" priority="2">
      <formula>LEN(TRIM(B4))=0</formula>
    </cfRule>
  </conditionalFormatting>
  <conditionalFormatting sqref="D3:CM3">
    <cfRule type="cellIs" dxfId="108" priority="9" operator="lessThan">
      <formula>0</formula>
    </cfRule>
    <cfRule type="cellIs" dxfId="107" priority="10" operator="greaterThan">
      <formula>0</formula>
    </cfRule>
  </conditionalFormatting>
  <conditionalFormatting sqref="J9:K10">
    <cfRule type="containsBlanks" dxfId="106" priority="5">
      <formula>LEN(TRIM(J9))=0</formula>
    </cfRule>
  </conditionalFormatting>
  <conditionalFormatting sqref="J12:K31">
    <cfRule type="containsBlanks" dxfId="105" priority="15">
      <formula>LEN(TRIM(J12))=0</formula>
    </cfRule>
  </conditionalFormatting>
  <conditionalFormatting sqref="Y9:Z10">
    <cfRule type="containsBlanks" dxfId="104" priority="4">
      <formula>LEN(TRIM(Y9))=0</formula>
    </cfRule>
  </conditionalFormatting>
  <conditionalFormatting sqref="Y12:Z31">
    <cfRule type="containsBlanks" dxfId="103" priority="13">
      <formula>LEN(TRIM(Y12))=0</formula>
    </cfRule>
  </conditionalFormatting>
  <conditionalFormatting sqref="AC9:AD10">
    <cfRule type="containsBlanks" dxfId="102" priority="3">
      <formula>LEN(TRIM(AC9))=0</formula>
    </cfRule>
  </conditionalFormatting>
  <conditionalFormatting sqref="AC12:AD31">
    <cfRule type="containsBlanks" dxfId="101" priority="12">
      <formula>LEN(TRIM(AC12))=0</formula>
    </cfRule>
  </conditionalFormatting>
  <conditionalFormatting sqref="CN3:DH3">
    <cfRule type="cellIs" dxfId="100" priority="17" operator="not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3A2071-34D9-45BF-8F5C-2A13F7D05B32}">
          <x14:formula1>
            <xm:f>Refs!$C$2:$C$54</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D40D9-9ABF-42A4-9C41-B830CBEBCCDA}">
  <sheetPr>
    <tabColor theme="4" tint="0.79998168889431442"/>
  </sheetPr>
  <dimension ref="A1:W206"/>
  <sheetViews>
    <sheetView workbookViewId="0"/>
  </sheetViews>
  <sheetFormatPr defaultColWidth="0" defaultRowHeight="12.5" zeroHeight="1" x14ac:dyDescent="0.25"/>
  <cols>
    <col min="1" max="1" width="9.453125" style="20" customWidth="1"/>
    <col min="2" max="2" width="14.54296875" style="20" customWidth="1"/>
    <col min="3" max="3" width="96.54296875" style="20" bestFit="1" customWidth="1"/>
    <col min="4" max="4" width="20.54296875" style="20" customWidth="1"/>
    <col min="5" max="5" width="12.6328125" style="20" customWidth="1"/>
    <col min="6" max="6" width="17.54296875" style="20" customWidth="1"/>
    <col min="7" max="9" width="2.453125" style="20" customWidth="1"/>
    <col min="10" max="10" width="14.54296875" style="20" customWidth="1"/>
    <col min="11" max="11" width="96.54296875" style="20" bestFit="1" customWidth="1"/>
    <col min="12" max="12" width="20.54296875" style="20" customWidth="1"/>
    <col min="13" max="13" width="11.453125" style="20" customWidth="1"/>
    <col min="14" max="14" width="17.54296875" style="20" customWidth="1"/>
    <col min="15" max="15" width="2.453125" style="20" customWidth="1"/>
    <col min="16" max="16" width="2.54296875" style="20" customWidth="1"/>
    <col min="17" max="17" width="2.453125" style="20" customWidth="1"/>
    <col min="18" max="18" width="14.54296875" style="20" customWidth="1"/>
    <col min="19" max="19" width="96.54296875" style="20" bestFit="1" customWidth="1"/>
    <col min="20" max="20" width="20.54296875" style="20" customWidth="1"/>
    <col min="21" max="21" width="11.453125" style="20" customWidth="1"/>
    <col min="22" max="22" width="17.54296875" style="20" customWidth="1"/>
    <col min="23" max="23" width="9.453125" style="20" customWidth="1"/>
    <col min="24" max="16384" width="9.453125" style="20" hidden="1"/>
  </cols>
  <sheetData>
    <row r="1" spans="1:21" ht="4.25" customHeight="1" thickBot="1" x14ac:dyDescent="0.3"/>
    <row r="2" spans="1:21" ht="30.65" customHeight="1" thickBot="1" x14ac:dyDescent="0.3">
      <c r="A2" s="201" t="s">
        <v>793</v>
      </c>
      <c r="B2" s="197"/>
      <c r="C2" s="197"/>
      <c r="D2" s="197"/>
      <c r="E2" s="197"/>
      <c r="F2" s="197"/>
      <c r="G2" s="197"/>
      <c r="H2" s="197"/>
      <c r="I2" s="197"/>
      <c r="J2" s="197"/>
      <c r="K2" s="197"/>
      <c r="L2" s="197"/>
      <c r="M2" s="197"/>
      <c r="N2" s="197"/>
      <c r="O2" s="197"/>
      <c r="P2" s="197"/>
      <c r="Q2" s="197"/>
      <c r="R2" s="197"/>
      <c r="S2" s="197"/>
      <c r="T2" s="197"/>
      <c r="U2" s="199"/>
    </row>
    <row r="3" spans="1:21" ht="4.25" customHeight="1" x14ac:dyDescent="0.25"/>
    <row r="4" spans="1:21" ht="14.5" x14ac:dyDescent="0.35">
      <c r="B4" s="119"/>
      <c r="C4" s="119"/>
      <c r="D4" s="119"/>
      <c r="E4" s="119"/>
    </row>
    <row r="5" spans="1:21" ht="15.5" x14ac:dyDescent="0.35">
      <c r="B5" s="181" t="s">
        <v>866</v>
      </c>
    </row>
    <row r="6" spans="1:21" ht="13" thickBot="1" x14ac:dyDescent="0.3"/>
    <row r="7" spans="1:21" s="24" customFormat="1" ht="16" customHeight="1" thickBot="1" x14ac:dyDescent="0.4">
      <c r="B7" s="178" t="s">
        <v>202</v>
      </c>
      <c r="C7" s="179" t="s">
        <v>203</v>
      </c>
      <c r="D7" s="179" t="s">
        <v>204</v>
      </c>
      <c r="E7" s="180" t="s">
        <v>205</v>
      </c>
    </row>
    <row r="8" spans="1:21" s="24" customFormat="1" ht="16" customHeight="1" thickBot="1" x14ac:dyDescent="0.4">
      <c r="B8" s="43">
        <v>1</v>
      </c>
      <c r="C8" s="44" t="s">
        <v>206</v>
      </c>
      <c r="D8" s="70" t="s">
        <v>207</v>
      </c>
      <c r="E8" s="45" t="s">
        <v>208</v>
      </c>
    </row>
    <row r="9" spans="1:21" s="24" customFormat="1" ht="16" customHeight="1" thickBot="1" x14ac:dyDescent="0.4">
      <c r="B9" s="43">
        <v>2</v>
      </c>
      <c r="C9" s="44" t="s">
        <v>209</v>
      </c>
      <c r="D9" s="70" t="s">
        <v>210</v>
      </c>
      <c r="E9" s="45" t="s">
        <v>208</v>
      </c>
    </row>
    <row r="10" spans="1:21" s="24" customFormat="1" ht="16" customHeight="1" thickBot="1" x14ac:dyDescent="0.4">
      <c r="B10" s="43">
        <v>3</v>
      </c>
      <c r="C10" s="44" t="s">
        <v>211</v>
      </c>
      <c r="D10" s="70" t="s">
        <v>212</v>
      </c>
      <c r="E10" s="45" t="s">
        <v>208</v>
      </c>
    </row>
    <row r="11" spans="1:21" s="24" customFormat="1" ht="16" customHeight="1" thickBot="1" x14ac:dyDescent="0.4">
      <c r="B11" s="43">
        <v>4</v>
      </c>
      <c r="C11" s="44" t="s">
        <v>773</v>
      </c>
      <c r="D11" s="70" t="s">
        <v>845</v>
      </c>
      <c r="E11" s="45" t="s">
        <v>208</v>
      </c>
    </row>
    <row r="12" spans="1:21" s="24" customFormat="1" ht="31.5" thickBot="1" x14ac:dyDescent="0.4">
      <c r="B12" s="43">
        <v>5</v>
      </c>
      <c r="C12" s="44" t="s">
        <v>846</v>
      </c>
      <c r="D12" s="70" t="s">
        <v>216</v>
      </c>
      <c r="E12" s="45" t="s">
        <v>208</v>
      </c>
    </row>
    <row r="13" spans="1:21" s="24" customFormat="1" ht="31.5" thickBot="1" x14ac:dyDescent="0.4">
      <c r="B13" s="43">
        <v>6</v>
      </c>
      <c r="C13" s="44" t="s">
        <v>847</v>
      </c>
      <c r="D13" s="70" t="s">
        <v>215</v>
      </c>
      <c r="E13" s="45" t="s">
        <v>208</v>
      </c>
    </row>
    <row r="14" spans="1:21" s="24" customFormat="1" ht="16" customHeight="1" thickBot="1" x14ac:dyDescent="0.4">
      <c r="B14" s="43">
        <v>7</v>
      </c>
      <c r="C14" s="44" t="s">
        <v>214</v>
      </c>
      <c r="D14" s="70" t="s">
        <v>215</v>
      </c>
      <c r="E14" s="45" t="s">
        <v>208</v>
      </c>
    </row>
    <row r="15" spans="1:21" x14ac:dyDescent="0.25"/>
    <row r="16" spans="1:21" ht="15.5" x14ac:dyDescent="0.35">
      <c r="B16" s="229" t="s">
        <v>217</v>
      </c>
    </row>
    <row r="17" spans="2:6" ht="13" thickBot="1" x14ac:dyDescent="0.3"/>
    <row r="18" spans="2:6" ht="16" thickBot="1" x14ac:dyDescent="0.3">
      <c r="B18" s="178" t="s">
        <v>202</v>
      </c>
      <c r="C18" s="230" t="s">
        <v>203</v>
      </c>
      <c r="D18" s="230" t="s">
        <v>218</v>
      </c>
      <c r="E18" s="230" t="s">
        <v>219</v>
      </c>
      <c r="F18" s="230" t="s">
        <v>220</v>
      </c>
    </row>
    <row r="19" spans="2:6" ht="47" thickBot="1" x14ac:dyDescent="0.3">
      <c r="B19" s="46">
        <v>1</v>
      </c>
      <c r="C19" s="47" t="s">
        <v>206</v>
      </c>
      <c r="D19" s="48" t="s">
        <v>221</v>
      </c>
      <c r="E19" s="48" t="s">
        <v>208</v>
      </c>
      <c r="F19" s="48" t="s">
        <v>222</v>
      </c>
    </row>
    <row r="20" spans="2:6" ht="16" thickBot="1" x14ac:dyDescent="0.3">
      <c r="B20" s="49" t="s">
        <v>223</v>
      </c>
      <c r="C20" s="314" t="s">
        <v>224</v>
      </c>
      <c r="D20" s="315"/>
      <c r="E20" s="315"/>
      <c r="F20" s="316"/>
    </row>
    <row r="21" spans="2:6" ht="16" thickBot="1" x14ac:dyDescent="0.3">
      <c r="B21" s="49" t="s">
        <v>225</v>
      </c>
      <c r="C21" s="314" t="s">
        <v>848</v>
      </c>
      <c r="D21" s="315"/>
      <c r="E21" s="315"/>
      <c r="F21" s="316"/>
    </row>
    <row r="22" spans="2:6" ht="16" thickBot="1" x14ac:dyDescent="0.3">
      <c r="B22" s="49" t="s">
        <v>226</v>
      </c>
      <c r="C22" s="314" t="s">
        <v>849</v>
      </c>
      <c r="D22" s="315"/>
      <c r="E22" s="315"/>
      <c r="F22" s="316"/>
    </row>
    <row r="23" spans="2:6" ht="16" thickBot="1" x14ac:dyDescent="0.3">
      <c r="B23" s="49" t="s">
        <v>227</v>
      </c>
      <c r="C23" s="314" t="s">
        <v>850</v>
      </c>
      <c r="D23" s="315"/>
      <c r="E23" s="315"/>
      <c r="F23" s="316"/>
    </row>
    <row r="24" spans="2:6" ht="16" thickBot="1" x14ac:dyDescent="0.3">
      <c r="B24" s="49" t="s">
        <v>204</v>
      </c>
      <c r="C24" s="314" t="s">
        <v>207</v>
      </c>
      <c r="D24" s="315"/>
      <c r="E24" s="315"/>
      <c r="F24" s="316"/>
    </row>
    <row r="25" spans="2:6" ht="15.5" x14ac:dyDescent="0.35">
      <c r="B25" s="71"/>
      <c r="C25" s="27"/>
      <c r="D25" s="27"/>
      <c r="E25" s="27"/>
      <c r="F25" s="27"/>
    </row>
    <row r="26" spans="2:6" ht="16" thickBot="1" x14ac:dyDescent="0.4">
      <c r="B26" s="71"/>
      <c r="C26" s="27"/>
      <c r="D26" s="27"/>
      <c r="E26" s="27"/>
      <c r="F26" s="27"/>
    </row>
    <row r="27" spans="2:6" ht="16" thickBot="1" x14ac:dyDescent="0.3">
      <c r="B27" s="178" t="s">
        <v>202</v>
      </c>
      <c r="C27" s="230" t="s">
        <v>203</v>
      </c>
      <c r="D27" s="230" t="s">
        <v>218</v>
      </c>
      <c r="E27" s="230" t="s">
        <v>219</v>
      </c>
      <c r="F27" s="230" t="s">
        <v>220</v>
      </c>
    </row>
    <row r="28" spans="2:6" ht="47" thickBot="1" x14ac:dyDescent="0.3">
      <c r="B28" s="46">
        <v>2</v>
      </c>
      <c r="C28" s="47" t="s">
        <v>209</v>
      </c>
      <c r="D28" s="48" t="s">
        <v>22</v>
      </c>
      <c r="E28" s="48" t="s">
        <v>208</v>
      </c>
      <c r="F28" s="48" t="s">
        <v>222</v>
      </c>
    </row>
    <row r="29" spans="2:6" ht="31" customHeight="1" thickBot="1" x14ac:dyDescent="0.3">
      <c r="B29" s="49" t="s">
        <v>223</v>
      </c>
      <c r="C29" s="314" t="s">
        <v>228</v>
      </c>
      <c r="D29" s="315"/>
      <c r="E29" s="315"/>
      <c r="F29" s="316"/>
    </row>
    <row r="30" spans="2:6" ht="16" thickBot="1" x14ac:dyDescent="0.3">
      <c r="B30" s="49" t="s">
        <v>225</v>
      </c>
      <c r="C30" s="314" t="s">
        <v>851</v>
      </c>
      <c r="D30" s="315"/>
      <c r="E30" s="315"/>
      <c r="F30" s="316"/>
    </row>
    <row r="31" spans="2:6" ht="16" thickBot="1" x14ac:dyDescent="0.3">
      <c r="B31" s="49" t="s">
        <v>226</v>
      </c>
      <c r="C31" s="314" t="s">
        <v>852</v>
      </c>
      <c r="D31" s="315"/>
      <c r="E31" s="315"/>
      <c r="F31" s="316"/>
    </row>
    <row r="32" spans="2:6" ht="16" thickBot="1" x14ac:dyDescent="0.3">
      <c r="B32" s="49" t="s">
        <v>227</v>
      </c>
      <c r="C32" s="314" t="s">
        <v>850</v>
      </c>
      <c r="D32" s="315"/>
      <c r="E32" s="315"/>
      <c r="F32" s="316"/>
    </row>
    <row r="33" spans="2:6" ht="16" thickBot="1" x14ac:dyDescent="0.3">
      <c r="B33" s="49" t="s">
        <v>204</v>
      </c>
      <c r="C33" s="314" t="s">
        <v>210</v>
      </c>
      <c r="D33" s="315"/>
      <c r="E33" s="315"/>
      <c r="F33" s="316"/>
    </row>
    <row r="34" spans="2:6" ht="15.5" x14ac:dyDescent="0.35">
      <c r="B34" s="71"/>
      <c r="C34" s="27"/>
      <c r="D34" s="27"/>
      <c r="E34" s="27"/>
      <c r="F34" s="27"/>
    </row>
    <row r="35" spans="2:6" ht="16" thickBot="1" x14ac:dyDescent="0.4">
      <c r="B35" s="71"/>
      <c r="C35" s="27"/>
      <c r="D35" s="27"/>
      <c r="E35" s="27"/>
      <c r="F35" s="27"/>
    </row>
    <row r="36" spans="2:6" ht="16" thickBot="1" x14ac:dyDescent="0.3">
      <c r="B36" s="178" t="s">
        <v>202</v>
      </c>
      <c r="C36" s="230" t="s">
        <v>203</v>
      </c>
      <c r="D36" s="230" t="s">
        <v>218</v>
      </c>
      <c r="E36" s="230" t="s">
        <v>219</v>
      </c>
      <c r="F36" s="230" t="s">
        <v>220</v>
      </c>
    </row>
    <row r="37" spans="2:6" ht="47" thickBot="1" x14ac:dyDescent="0.3">
      <c r="B37" s="46">
        <v>3</v>
      </c>
      <c r="C37" s="47" t="s">
        <v>211</v>
      </c>
      <c r="D37" s="48" t="s">
        <v>70</v>
      </c>
      <c r="E37" s="48" t="s">
        <v>208</v>
      </c>
      <c r="F37" s="48" t="s">
        <v>222</v>
      </c>
    </row>
    <row r="38" spans="2:6" ht="31" customHeight="1" thickBot="1" x14ac:dyDescent="0.3">
      <c r="B38" s="49" t="s">
        <v>223</v>
      </c>
      <c r="C38" s="314" t="s">
        <v>228</v>
      </c>
      <c r="D38" s="315"/>
      <c r="E38" s="315"/>
      <c r="F38" s="316"/>
    </row>
    <row r="39" spans="2:6" ht="16" thickBot="1" x14ac:dyDescent="0.3">
      <c r="B39" s="49" t="s">
        <v>229</v>
      </c>
      <c r="C39" s="314" t="s">
        <v>853</v>
      </c>
      <c r="D39" s="315"/>
      <c r="E39" s="315"/>
      <c r="F39" s="316"/>
    </row>
    <row r="40" spans="2:6" ht="16" thickBot="1" x14ac:dyDescent="0.3">
      <c r="B40" s="49" t="s">
        <v>227</v>
      </c>
      <c r="C40" s="314" t="s">
        <v>850</v>
      </c>
      <c r="D40" s="315"/>
      <c r="E40" s="315"/>
      <c r="F40" s="316"/>
    </row>
    <row r="41" spans="2:6" ht="16" thickBot="1" x14ac:dyDescent="0.3">
      <c r="B41" s="72" t="s">
        <v>204</v>
      </c>
      <c r="C41" s="317" t="s">
        <v>212</v>
      </c>
      <c r="D41" s="318"/>
      <c r="E41" s="318"/>
      <c r="F41" s="319"/>
    </row>
    <row r="42" spans="2:6" ht="15.5" x14ac:dyDescent="0.35">
      <c r="B42" s="71"/>
      <c r="C42" s="27"/>
      <c r="D42" s="27"/>
      <c r="E42" s="27"/>
      <c r="F42" s="27"/>
    </row>
    <row r="43" spans="2:6" ht="16" thickBot="1" x14ac:dyDescent="0.4">
      <c r="B43" s="71"/>
      <c r="C43" s="27"/>
      <c r="D43" s="27"/>
      <c r="E43" s="27"/>
      <c r="F43" s="27"/>
    </row>
    <row r="44" spans="2:6" ht="16" thickBot="1" x14ac:dyDescent="0.3">
      <c r="B44" s="178" t="s">
        <v>202</v>
      </c>
      <c r="C44" s="230" t="s">
        <v>203</v>
      </c>
      <c r="D44" s="230" t="s">
        <v>218</v>
      </c>
      <c r="E44" s="230" t="s">
        <v>219</v>
      </c>
      <c r="F44" s="230" t="s">
        <v>220</v>
      </c>
    </row>
    <row r="45" spans="2:6" ht="51.65" customHeight="1" x14ac:dyDescent="0.25">
      <c r="B45" s="310">
        <v>4</v>
      </c>
      <c r="C45" s="312" t="s">
        <v>233</v>
      </c>
      <c r="D45" s="310" t="s">
        <v>854</v>
      </c>
      <c r="E45" s="310" t="s">
        <v>208</v>
      </c>
      <c r="F45" s="310" t="s">
        <v>900</v>
      </c>
    </row>
    <row r="46" spans="2:6" ht="43" customHeight="1" thickBot="1" x14ac:dyDescent="0.3">
      <c r="B46" s="311"/>
      <c r="C46" s="313"/>
      <c r="D46" s="311"/>
      <c r="E46" s="311"/>
      <c r="F46" s="311"/>
    </row>
    <row r="47" spans="2:6" ht="31" customHeight="1" thickBot="1" x14ac:dyDescent="0.3">
      <c r="B47" s="72" t="s">
        <v>223</v>
      </c>
      <c r="C47" s="317" t="s">
        <v>234</v>
      </c>
      <c r="D47" s="318"/>
      <c r="E47" s="318"/>
      <c r="F47" s="319"/>
    </row>
    <row r="48" spans="2:6" ht="133.5" customHeight="1" thickBot="1" x14ac:dyDescent="0.3">
      <c r="B48" s="228" t="s">
        <v>225</v>
      </c>
      <c r="C48" s="320" t="s">
        <v>855</v>
      </c>
      <c r="D48" s="321"/>
      <c r="E48" s="321"/>
      <c r="F48" s="322"/>
    </row>
    <row r="49" spans="2:6" ht="114.5" customHeight="1" thickBot="1" x14ac:dyDescent="0.3">
      <c r="B49" s="228" t="s">
        <v>226</v>
      </c>
      <c r="C49" s="320" t="s">
        <v>856</v>
      </c>
      <c r="D49" s="321"/>
      <c r="E49" s="321"/>
      <c r="F49" s="322"/>
    </row>
    <row r="50" spans="2:6" ht="15.65" customHeight="1" thickBot="1" x14ac:dyDescent="0.3">
      <c r="B50" s="49" t="s">
        <v>227</v>
      </c>
      <c r="C50" s="121" t="s">
        <v>850</v>
      </c>
      <c r="D50" s="122"/>
      <c r="E50" s="122"/>
      <c r="F50" s="123"/>
    </row>
    <row r="51" spans="2:6" ht="16" thickBot="1" x14ac:dyDescent="0.3">
      <c r="B51" s="72" t="s">
        <v>232</v>
      </c>
      <c r="C51" s="121" t="s">
        <v>845</v>
      </c>
      <c r="D51" s="122"/>
      <c r="E51" s="122"/>
      <c r="F51" s="123"/>
    </row>
    <row r="52" spans="2:6" ht="15.5" x14ac:dyDescent="0.35">
      <c r="B52" s="71"/>
      <c r="C52" s="27"/>
      <c r="D52" s="27"/>
      <c r="E52" s="27"/>
      <c r="F52" s="27"/>
    </row>
    <row r="53" spans="2:6" ht="16" thickBot="1" x14ac:dyDescent="0.4">
      <c r="B53" s="71"/>
      <c r="C53" s="27"/>
      <c r="D53" s="27"/>
      <c r="E53" s="27"/>
      <c r="F53" s="27"/>
    </row>
    <row r="54" spans="2:6" ht="16" thickBot="1" x14ac:dyDescent="0.3">
      <c r="B54" s="178" t="s">
        <v>202</v>
      </c>
      <c r="C54" s="230" t="s">
        <v>203</v>
      </c>
      <c r="D54" s="230" t="s">
        <v>218</v>
      </c>
      <c r="E54" s="230" t="s">
        <v>219</v>
      </c>
      <c r="F54" s="230" t="s">
        <v>220</v>
      </c>
    </row>
    <row r="55" spans="2:6" ht="55.4" customHeight="1" thickBot="1" x14ac:dyDescent="0.3">
      <c r="B55" s="73">
        <v>5</v>
      </c>
      <c r="C55" s="74" t="s">
        <v>774</v>
      </c>
      <c r="D55" s="75" t="s">
        <v>775</v>
      </c>
      <c r="E55" s="75" t="s">
        <v>208</v>
      </c>
      <c r="F55" s="75" t="s">
        <v>231</v>
      </c>
    </row>
    <row r="56" spans="2:6" ht="16" thickBot="1" x14ac:dyDescent="0.3">
      <c r="B56" s="72" t="s">
        <v>223</v>
      </c>
      <c r="C56" s="317" t="s">
        <v>235</v>
      </c>
      <c r="D56" s="318"/>
      <c r="E56" s="318"/>
      <c r="F56" s="319"/>
    </row>
    <row r="57" spans="2:6" ht="16" thickBot="1" x14ac:dyDescent="0.3">
      <c r="B57" s="72" t="s">
        <v>225</v>
      </c>
      <c r="C57" s="317" t="s">
        <v>857</v>
      </c>
      <c r="D57" s="318"/>
      <c r="E57" s="318"/>
      <c r="F57" s="319"/>
    </row>
    <row r="58" spans="2:6" ht="16" thickBot="1" x14ac:dyDescent="0.3">
      <c r="B58" s="72" t="s">
        <v>226</v>
      </c>
      <c r="C58" s="317" t="s">
        <v>858</v>
      </c>
      <c r="D58" s="318"/>
      <c r="E58" s="318"/>
      <c r="F58" s="319"/>
    </row>
    <row r="59" spans="2:6" ht="16" thickBot="1" x14ac:dyDescent="0.3">
      <c r="B59" s="72" t="s">
        <v>227</v>
      </c>
      <c r="C59" s="317" t="s">
        <v>859</v>
      </c>
      <c r="D59" s="318"/>
      <c r="E59" s="318"/>
      <c r="F59" s="319"/>
    </row>
    <row r="60" spans="2:6" ht="16" thickBot="1" x14ac:dyDescent="0.3">
      <c r="B60" s="72" t="s">
        <v>204</v>
      </c>
      <c r="C60" s="317" t="s">
        <v>216</v>
      </c>
      <c r="D60" s="318"/>
      <c r="E60" s="318"/>
      <c r="F60" s="319"/>
    </row>
    <row r="61" spans="2:6" ht="15.5" x14ac:dyDescent="0.35">
      <c r="B61" s="71"/>
      <c r="C61" s="27"/>
      <c r="D61" s="27"/>
      <c r="E61" s="27"/>
      <c r="F61" s="27"/>
    </row>
    <row r="62" spans="2:6" ht="16" thickBot="1" x14ac:dyDescent="0.4">
      <c r="B62" s="71"/>
      <c r="C62" s="27"/>
      <c r="D62" s="27"/>
      <c r="E62" s="27"/>
      <c r="F62" s="27"/>
    </row>
    <row r="63" spans="2:6" ht="16" thickBot="1" x14ac:dyDescent="0.3">
      <c r="B63" s="178" t="s">
        <v>202</v>
      </c>
      <c r="C63" s="230" t="s">
        <v>203</v>
      </c>
      <c r="D63" s="230" t="s">
        <v>218</v>
      </c>
      <c r="E63" s="230" t="s">
        <v>219</v>
      </c>
      <c r="F63" s="230" t="s">
        <v>220</v>
      </c>
    </row>
    <row r="64" spans="2:6" ht="41.5" customHeight="1" thickBot="1" x14ac:dyDescent="0.3">
      <c r="B64" s="46">
        <v>6</v>
      </c>
      <c r="C64" s="47" t="s">
        <v>860</v>
      </c>
      <c r="D64" s="48" t="s">
        <v>861</v>
      </c>
      <c r="E64" s="48" t="s">
        <v>208</v>
      </c>
      <c r="F64" s="48" t="s">
        <v>231</v>
      </c>
    </row>
    <row r="65" spans="2:6" ht="16" thickBot="1" x14ac:dyDescent="0.3">
      <c r="B65" s="49" t="s">
        <v>223</v>
      </c>
      <c r="C65" s="314" t="s">
        <v>236</v>
      </c>
      <c r="D65" s="315"/>
      <c r="E65" s="315"/>
      <c r="F65" s="316"/>
    </row>
    <row r="66" spans="2:6" ht="36" customHeight="1" thickBot="1" x14ac:dyDescent="0.3">
      <c r="B66" s="72" t="s">
        <v>225</v>
      </c>
      <c r="C66" s="317" t="s">
        <v>862</v>
      </c>
      <c r="D66" s="318"/>
      <c r="E66" s="318"/>
      <c r="F66" s="319"/>
    </row>
    <row r="67" spans="2:6" ht="37.5" customHeight="1" thickBot="1" x14ac:dyDescent="0.3">
      <c r="B67" s="72" t="s">
        <v>226</v>
      </c>
      <c r="C67" s="317" t="s">
        <v>863</v>
      </c>
      <c r="D67" s="318"/>
      <c r="E67" s="318"/>
      <c r="F67" s="319"/>
    </row>
    <row r="68" spans="2:6" ht="16" thickBot="1" x14ac:dyDescent="0.3">
      <c r="B68" s="72" t="s">
        <v>227</v>
      </c>
      <c r="C68" s="317" t="s">
        <v>850</v>
      </c>
      <c r="D68" s="318"/>
      <c r="E68" s="318"/>
      <c r="F68" s="319"/>
    </row>
    <row r="69" spans="2:6" ht="16" thickBot="1" x14ac:dyDescent="0.3">
      <c r="B69" s="72" t="s">
        <v>204</v>
      </c>
      <c r="C69" s="317" t="s">
        <v>215</v>
      </c>
      <c r="D69" s="318"/>
      <c r="E69" s="318"/>
      <c r="F69" s="319"/>
    </row>
    <row r="70" spans="2:6" ht="15.5" x14ac:dyDescent="0.35">
      <c r="B70" s="71"/>
      <c r="C70" s="27"/>
      <c r="D70" s="27"/>
      <c r="E70" s="27"/>
      <c r="F70" s="27"/>
    </row>
    <row r="71" spans="2:6" ht="16" thickBot="1" x14ac:dyDescent="0.4">
      <c r="B71" s="71"/>
      <c r="C71" s="27"/>
      <c r="D71" s="27"/>
      <c r="E71" s="27"/>
      <c r="F71" s="27"/>
    </row>
    <row r="72" spans="2:6" ht="16" thickBot="1" x14ac:dyDescent="0.3">
      <c r="B72" s="178" t="s">
        <v>202</v>
      </c>
      <c r="C72" s="230" t="s">
        <v>203</v>
      </c>
      <c r="D72" s="230" t="s">
        <v>218</v>
      </c>
      <c r="E72" s="230" t="s">
        <v>219</v>
      </c>
      <c r="F72" s="230" t="s">
        <v>220</v>
      </c>
    </row>
    <row r="73" spans="2:6" ht="16" thickBot="1" x14ac:dyDescent="0.3">
      <c r="B73" s="46">
        <v>7</v>
      </c>
      <c r="C73" s="47" t="s">
        <v>214</v>
      </c>
      <c r="D73" s="48" t="s">
        <v>237</v>
      </c>
      <c r="E73" s="48" t="s">
        <v>208</v>
      </c>
      <c r="F73" s="48" t="s">
        <v>231</v>
      </c>
    </row>
    <row r="74" spans="2:6" ht="31" customHeight="1" thickBot="1" x14ac:dyDescent="0.3">
      <c r="B74" s="49" t="s">
        <v>223</v>
      </c>
      <c r="C74" s="314" t="s">
        <v>238</v>
      </c>
      <c r="D74" s="315"/>
      <c r="E74" s="315"/>
      <c r="F74" s="316"/>
    </row>
    <row r="75" spans="2:6" ht="16" thickBot="1" x14ac:dyDescent="0.3">
      <c r="B75" s="49" t="s">
        <v>225</v>
      </c>
      <c r="C75" s="314" t="s">
        <v>864</v>
      </c>
      <c r="D75" s="315"/>
      <c r="E75" s="315"/>
      <c r="F75" s="316"/>
    </row>
    <row r="76" spans="2:6" ht="16" thickBot="1" x14ac:dyDescent="0.3">
      <c r="B76" s="49" t="s">
        <v>226</v>
      </c>
      <c r="C76" s="314" t="s">
        <v>865</v>
      </c>
      <c r="D76" s="315"/>
      <c r="E76" s="315"/>
      <c r="F76" s="316"/>
    </row>
    <row r="77" spans="2:6" ht="16" thickBot="1" x14ac:dyDescent="0.3">
      <c r="B77" s="49" t="s">
        <v>227</v>
      </c>
      <c r="C77" s="314" t="s">
        <v>850</v>
      </c>
      <c r="D77" s="315"/>
      <c r="E77" s="315"/>
      <c r="F77" s="316"/>
    </row>
    <row r="78" spans="2:6" ht="41.5" customHeight="1" thickBot="1" x14ac:dyDescent="0.3">
      <c r="B78" s="72" t="s">
        <v>204</v>
      </c>
      <c r="C78" s="317" t="s">
        <v>215</v>
      </c>
      <c r="D78" s="318"/>
      <c r="E78" s="318"/>
      <c r="F78" s="319"/>
    </row>
    <row r="79" spans="2:6" ht="15.5" x14ac:dyDescent="0.35">
      <c r="B79" s="71"/>
      <c r="C79" s="27"/>
      <c r="D79" s="27"/>
      <c r="E79" s="27"/>
      <c r="F79" s="27"/>
    </row>
    <row r="80" spans="2:6"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205" x14ac:dyDescent="0.25"/>
    <row r="206" x14ac:dyDescent="0.25"/>
  </sheetData>
  <mergeCells count="37">
    <mergeCell ref="C40:F40"/>
    <mergeCell ref="C20:F20"/>
    <mergeCell ref="C21:F21"/>
    <mergeCell ref="C22:F22"/>
    <mergeCell ref="C23:F23"/>
    <mergeCell ref="C24:F24"/>
    <mergeCell ref="C29:F29"/>
    <mergeCell ref="C38:F38"/>
    <mergeCell ref="C30:F30"/>
    <mergeCell ref="C31:F31"/>
    <mergeCell ref="C32:F32"/>
    <mergeCell ref="C33:F33"/>
    <mergeCell ref="C39:F39"/>
    <mergeCell ref="C41:F41"/>
    <mergeCell ref="C48:F48"/>
    <mergeCell ref="C49:F49"/>
    <mergeCell ref="C56:F56"/>
    <mergeCell ref="C57:F57"/>
    <mergeCell ref="C47:F47"/>
    <mergeCell ref="C76:F76"/>
    <mergeCell ref="C77:F77"/>
    <mergeCell ref="C78:F78"/>
    <mergeCell ref="C58:F58"/>
    <mergeCell ref="C59:F59"/>
    <mergeCell ref="C60:F60"/>
    <mergeCell ref="C67:F67"/>
    <mergeCell ref="C68:F68"/>
    <mergeCell ref="C69:F69"/>
    <mergeCell ref="C65:F65"/>
    <mergeCell ref="C66:F66"/>
    <mergeCell ref="C74:F74"/>
    <mergeCell ref="C75:F75"/>
    <mergeCell ref="B45:B46"/>
    <mergeCell ref="C45:C46"/>
    <mergeCell ref="D45:D46"/>
    <mergeCell ref="E45:E46"/>
    <mergeCell ref="F45:F46"/>
  </mergeCell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D23CD-D2D8-4982-A77F-A1CA5D5E8478}">
  <sheetPr>
    <tabColor theme="8" tint="0.79998168889431442"/>
  </sheetPr>
  <dimension ref="A1:GW58"/>
  <sheetViews>
    <sheetView zoomScale="90" zoomScaleNormal="90" workbookViewId="0">
      <pane xSplit="2" ySplit="6" topLeftCell="C7"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7.453125" style="77" customWidth="1"/>
    <col min="2" max="2" width="42.453125" style="77" customWidth="1"/>
    <col min="3" max="3" width="3.1796875" style="77" customWidth="1"/>
    <col min="4" max="4" width="10.453125" style="77" customWidth="1"/>
    <col min="5" max="5" width="10.36328125" style="77" bestFit="1" customWidth="1"/>
    <col min="6" max="6" width="10.453125" style="77" customWidth="1"/>
    <col min="7" max="7" width="14.453125" style="77" bestFit="1" customWidth="1"/>
    <col min="8" max="8" width="10.54296875" style="77" customWidth="1"/>
    <col min="9" max="9" width="10.453125" style="77" bestFit="1" customWidth="1"/>
    <col min="10" max="10" width="11.453125" style="77" customWidth="1"/>
    <col min="11" max="11" width="17.453125" style="77" customWidth="1"/>
    <col min="12" max="12" width="14.36328125" style="77" customWidth="1" collapsed="1"/>
    <col min="13" max="13" width="18.54296875" style="77" customWidth="1"/>
    <col min="14" max="14" width="14.36328125" style="77" customWidth="1"/>
    <col min="15" max="15" width="17.453125" style="77" customWidth="1"/>
    <col min="16" max="16" width="14.36328125" style="77" customWidth="1"/>
    <col min="17" max="17" width="18.54296875" style="77" customWidth="1"/>
    <col min="18" max="18" width="14.36328125" style="77" customWidth="1"/>
    <col min="19" max="19" width="10.08984375" style="77" customWidth="1"/>
    <col min="20" max="21" width="13.1796875" style="77" customWidth="1"/>
    <col min="22" max="22" width="8.54296875" style="77" customWidth="1"/>
    <col min="23" max="26" width="12.36328125" style="77" customWidth="1"/>
    <col min="27" max="27" width="9.453125" style="77" customWidth="1"/>
    <col min="28" max="29" width="11.81640625" style="77" customWidth="1"/>
    <col min="30" max="30" width="8.54296875" style="77" customWidth="1"/>
    <col min="31" max="31" width="12.54296875" style="77" hidden="1" customWidth="1"/>
    <col min="32" max="36" width="12.54296875" style="51" hidden="1" customWidth="1"/>
    <col min="37" max="37" width="12.6328125" style="51" hidden="1" customWidth="1"/>
    <col min="38" max="44" width="12.54296875" style="51" hidden="1" customWidth="1"/>
    <col min="45" max="45" width="12.54296875" style="77" hidden="1" customWidth="1"/>
    <col min="46" max="101" width="12.54296875" style="77" customWidth="1"/>
    <col min="102" max="105" width="13.453125" style="77" customWidth="1"/>
    <col min="106" max="106" width="11" style="77" customWidth="1"/>
    <col min="107" max="108" width="12.54296875" style="77" customWidth="1"/>
    <col min="109" max="109" width="13.453125" style="77" customWidth="1"/>
    <col min="110" max="111" width="13.54296875" style="77" customWidth="1"/>
    <col min="112" max="112" width="13.453125" style="77" customWidth="1"/>
    <col min="113" max="113" width="12.54296875" style="77" customWidth="1"/>
    <col min="114" max="114" width="13.453125" style="77" customWidth="1"/>
    <col min="115" max="115" width="12.54296875" style="77" customWidth="1"/>
    <col min="116" max="116" width="13.54296875" style="77" customWidth="1"/>
    <col min="117" max="117" width="8.54296875" style="77" customWidth="1"/>
    <col min="118" max="118" width="12.54296875" style="77" customWidth="1"/>
    <col min="119" max="119" width="11.54296875" style="77" customWidth="1"/>
    <col min="120" max="120" width="12.453125" style="77" customWidth="1"/>
    <col min="121" max="127" width="13.453125" style="77" customWidth="1"/>
    <col min="128" max="128" width="12.54296875" style="77" customWidth="1"/>
    <col min="129" max="129" width="13.54296875" style="77" customWidth="1"/>
    <col min="130" max="130" width="8.54296875" style="77" customWidth="1"/>
    <col min="131" max="131" width="13.453125" style="77" customWidth="1"/>
    <col min="132" max="132" width="10.54296875" style="77" customWidth="1"/>
    <col min="133" max="133" width="11.54296875" style="77" customWidth="1"/>
    <col min="134" max="135" width="13.453125" style="77" customWidth="1"/>
    <col min="136" max="136" width="12.54296875" style="77" customWidth="1"/>
    <col min="137" max="137" width="14.54296875" style="77" customWidth="1"/>
    <col min="138" max="142" width="13.453125" style="77" customWidth="1"/>
    <col min="143" max="143" width="8.54296875" style="77" customWidth="1"/>
    <col min="144" max="144" width="12.54296875" style="77" customWidth="1"/>
    <col min="145" max="146" width="8.54296875" style="77" customWidth="1"/>
    <col min="147" max="147" width="12.54296875" style="77" customWidth="1"/>
    <col min="148" max="149" width="8.54296875" style="77" customWidth="1"/>
    <col min="150" max="150" width="12.54296875" style="77" customWidth="1"/>
    <col min="151" max="152" width="8.54296875" style="77" customWidth="1"/>
    <col min="153" max="154" width="9" style="77" customWidth="1"/>
    <col min="155" max="155" width="11.54296875" style="77" customWidth="1"/>
    <col min="156" max="156" width="9" style="77" customWidth="1"/>
    <col min="157" max="157" width="11.453125" style="77" customWidth="1"/>
    <col min="158" max="163" width="8.54296875" style="77" customWidth="1"/>
    <col min="164" max="164" width="11.453125" style="77" customWidth="1"/>
    <col min="165" max="165" width="11.54296875" style="77" customWidth="1"/>
    <col min="166" max="168" width="8.54296875" style="77" customWidth="1"/>
    <col min="169" max="169" width="11.54296875" style="77" customWidth="1"/>
    <col min="170" max="170" width="14.453125" style="77" customWidth="1"/>
    <col min="171" max="173" width="8.54296875" style="77" customWidth="1"/>
    <col min="174" max="174" width="11.54296875" style="77" customWidth="1"/>
    <col min="175" max="175" width="11.453125" style="77" customWidth="1"/>
    <col min="176" max="178" width="8.54296875" style="77" customWidth="1"/>
    <col min="179" max="179" width="12.453125" style="77" customWidth="1"/>
    <col min="180" max="180" width="11.54296875" style="77" customWidth="1"/>
    <col min="181" max="183" width="8.54296875" style="77" customWidth="1"/>
    <col min="184" max="184" width="12.453125" style="77" customWidth="1"/>
    <col min="185" max="185" width="11.54296875" style="77" customWidth="1"/>
    <col min="186" max="188" width="8.54296875" style="77" customWidth="1"/>
    <col min="189" max="189" width="11.54296875" style="77" customWidth="1"/>
    <col min="190" max="190" width="9" style="77" customWidth="1"/>
    <col min="191" max="16384" width="8.54296875" style="77"/>
  </cols>
  <sheetData>
    <row r="1" spans="1:205" ht="4.25" customHeight="1" thickBot="1" x14ac:dyDescent="0.4">
      <c r="A1" s="60"/>
      <c r="B1" s="50"/>
      <c r="C1" s="203" t="e">
        <f>IF( SUM(D1:E1,G1:H1,J1:J1,K1:Q1,M1:R1,#REF!,T1:U1,W1:Z1,AB1:AC1,#REF!,#REF!,#REF!,#REF!,#REF!)=0,0,1)</f>
        <v>#REF!</v>
      </c>
      <c r="D1" s="203" t="e">
        <v>#VALUE!</v>
      </c>
      <c r="E1" s="203" t="e">
        <v>#VALUE!</v>
      </c>
      <c r="F1" s="203"/>
      <c r="G1" s="203" t="e">
        <v>#VALUE!</v>
      </c>
      <c r="H1" s="203" t="e">
        <v>#VALUE!</v>
      </c>
      <c r="I1" s="203"/>
      <c r="J1" s="203" t="e">
        <v>#VALUE!</v>
      </c>
      <c r="K1" s="203" t="e">
        <v>#VALUE!</v>
      </c>
      <c r="L1" s="203" t="e">
        <v>#VALUE!</v>
      </c>
      <c r="M1" s="203" t="e">
        <v>#VALUE!</v>
      </c>
      <c r="N1" s="203" t="e">
        <v>#VALUE!</v>
      </c>
      <c r="O1" s="203" t="e">
        <v>#VALUE!</v>
      </c>
      <c r="P1" s="203" t="e">
        <v>#VALUE!</v>
      </c>
      <c r="Q1" s="203" t="e">
        <v>#VALUE!</v>
      </c>
      <c r="R1" s="203" t="e">
        <v>#VALUE!</v>
      </c>
      <c r="S1" s="203"/>
      <c r="T1" s="203" t="e">
        <v>#VALUE!</v>
      </c>
      <c r="U1" s="203" t="e">
        <v>#VALUE!</v>
      </c>
      <c r="V1" s="203"/>
      <c r="W1" s="203" t="e">
        <v>#VALUE!</v>
      </c>
      <c r="X1" s="203" t="e">
        <v>#VALUE!</v>
      </c>
      <c r="Y1" s="203" t="e">
        <v>#VALUE!</v>
      </c>
      <c r="Z1" s="203" t="e">
        <v>#VALUE!</v>
      </c>
      <c r="AA1" s="203"/>
      <c r="AB1" s="203" t="e">
        <v>#VALUE!</v>
      </c>
      <c r="AC1" s="203" t="e">
        <v>#VALUE!</v>
      </c>
      <c r="AD1" s="203"/>
      <c r="AE1" s="51"/>
    </row>
    <row r="2" spans="1:205" ht="29.15" customHeight="1" thickBot="1" x14ac:dyDescent="0.4">
      <c r="A2" s="201" t="s">
        <v>959</v>
      </c>
      <c r="B2" s="204"/>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51"/>
    </row>
    <row r="3" spans="1:205" s="242" customFormat="1" ht="15" thickBot="1" x14ac:dyDescent="0.4">
      <c r="A3" s="239"/>
      <c r="B3" s="239"/>
      <c r="C3" s="150">
        <f>IF( SUM(D3:E3,G3:H3,J3:J3,K3:R3,T3:U3,W3:Z3,AB3:AC3)=0,0,1)</f>
        <v>0</v>
      </c>
      <c r="D3" s="150">
        <f>D8-SUM(D10:D16)</f>
        <v>0</v>
      </c>
      <c r="E3" s="150">
        <f>E8-SUM(E10:E16)</f>
        <v>0</v>
      </c>
      <c r="F3" s="150"/>
      <c r="G3" s="150">
        <f>G8-SUM(G10:G16)</f>
        <v>0</v>
      </c>
      <c r="H3" s="150">
        <f>H8-SUM(H10:H16)</f>
        <v>0</v>
      </c>
      <c r="I3" s="150"/>
      <c r="J3" s="150">
        <f t="shared" ref="J3:R3" si="0">J8-SUM(J10:J16)</f>
        <v>0</v>
      </c>
      <c r="K3" s="150">
        <f t="shared" si="0"/>
        <v>0</v>
      </c>
      <c r="L3" s="150">
        <f>L8-SUM(L10:L16)</f>
        <v>0</v>
      </c>
      <c r="M3" s="150">
        <f>M8-SUM(M10:M16)</f>
        <v>0</v>
      </c>
      <c r="N3" s="150">
        <f>N8-SUM(N10:N16)</f>
        <v>0</v>
      </c>
      <c r="O3" s="150">
        <f t="shared" si="0"/>
        <v>0</v>
      </c>
      <c r="P3" s="150">
        <f>P8-SUM(P10:P16)</f>
        <v>0</v>
      </c>
      <c r="Q3" s="150">
        <f>Q8-SUM(Q10:Q16)</f>
        <v>0</v>
      </c>
      <c r="R3" s="150">
        <f t="shared" si="0"/>
        <v>0</v>
      </c>
      <c r="S3" s="150"/>
      <c r="T3" s="150">
        <f>T8-SUM(T10:T16)</f>
        <v>0</v>
      </c>
      <c r="U3" s="150">
        <f>U8-SUM(U10:U16)</f>
        <v>0</v>
      </c>
      <c r="V3" s="150"/>
      <c r="W3" s="150">
        <f>W8-SUM(W10:W16)</f>
        <v>0</v>
      </c>
      <c r="X3" s="150">
        <f>X8-SUM(X10:X16)</f>
        <v>0</v>
      </c>
      <c r="Y3" s="150">
        <f>Y8-SUM(Y10:Y16)</f>
        <v>0</v>
      </c>
      <c r="Z3" s="150">
        <f>Z8-SUM(Z10:Z16)</f>
        <v>0</v>
      </c>
      <c r="AA3" s="150"/>
      <c r="AB3" s="150">
        <f>AB8-SUM(AB10:AB16)</f>
        <v>0</v>
      </c>
      <c r="AC3" s="150">
        <f>AC8-SUM(AC10:AC16)</f>
        <v>0</v>
      </c>
      <c r="AD3" s="150"/>
      <c r="AF3" s="53"/>
      <c r="AG3" s="53"/>
      <c r="AH3" s="53"/>
      <c r="AI3" s="53"/>
      <c r="AJ3" s="53"/>
      <c r="AK3" s="53"/>
      <c r="AL3" s="53"/>
      <c r="AM3" s="53"/>
      <c r="AN3" s="53"/>
      <c r="AO3" s="53"/>
      <c r="AP3" s="53"/>
      <c r="AQ3" s="53"/>
      <c r="AR3" s="53"/>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c r="FL3" s="261"/>
      <c r="FM3" s="261"/>
      <c r="FN3" s="261"/>
      <c r="FO3" s="261"/>
      <c r="FP3" s="261"/>
      <c r="FQ3" s="261"/>
      <c r="FR3" s="261"/>
      <c r="FS3" s="261"/>
      <c r="FT3" s="261"/>
      <c r="FU3" s="261"/>
      <c r="FV3" s="261"/>
      <c r="FW3" s="261"/>
      <c r="FX3" s="261"/>
      <c r="FY3" s="261"/>
      <c r="FZ3" s="261"/>
      <c r="GA3" s="261"/>
      <c r="GB3" s="261"/>
      <c r="GC3" s="261"/>
      <c r="GD3" s="261"/>
      <c r="GE3" s="261"/>
      <c r="GF3" s="261"/>
      <c r="GG3" s="261"/>
      <c r="GH3" s="261"/>
      <c r="GI3" s="261"/>
      <c r="GJ3" s="261"/>
      <c r="GK3" s="261"/>
      <c r="GL3" s="261"/>
      <c r="GM3" s="261"/>
      <c r="GN3" s="261"/>
      <c r="GO3" s="261"/>
      <c r="GP3" s="261"/>
      <c r="GQ3" s="261"/>
      <c r="GR3" s="261"/>
      <c r="GS3" s="261"/>
      <c r="GT3" s="261"/>
      <c r="GU3" s="261"/>
      <c r="GV3" s="261"/>
      <c r="GW3" s="261"/>
    </row>
    <row r="4" spans="1:205" s="273" customFormat="1" ht="16" thickBot="1" x14ac:dyDescent="0.4">
      <c r="A4" s="40" t="s">
        <v>59</v>
      </c>
      <c r="B4" s="184">
        <v>46023</v>
      </c>
      <c r="C4" s="240"/>
      <c r="D4" s="170" t="s">
        <v>19</v>
      </c>
      <c r="E4" s="170" t="s">
        <v>20</v>
      </c>
      <c r="F4" s="170"/>
      <c r="G4" s="170" t="s">
        <v>21</v>
      </c>
      <c r="H4" s="170" t="s">
        <v>20</v>
      </c>
      <c r="I4" s="170"/>
      <c r="J4" s="170" t="s">
        <v>70</v>
      </c>
      <c r="K4" s="170" t="s">
        <v>82</v>
      </c>
      <c r="L4" s="170" t="s">
        <v>81</v>
      </c>
      <c r="M4" s="170" t="s">
        <v>86</v>
      </c>
      <c r="N4" s="170" t="s">
        <v>85</v>
      </c>
      <c r="O4" s="170" t="s">
        <v>727</v>
      </c>
      <c r="P4" s="170" t="s">
        <v>728</v>
      </c>
      <c r="Q4" s="170" t="s">
        <v>729</v>
      </c>
      <c r="R4" s="170" t="s">
        <v>730</v>
      </c>
      <c r="S4" s="170"/>
      <c r="T4" s="170" t="s">
        <v>99</v>
      </c>
      <c r="U4" s="170" t="s">
        <v>98</v>
      </c>
      <c r="V4" s="170"/>
      <c r="W4" s="170" t="s">
        <v>99</v>
      </c>
      <c r="X4" s="170" t="s">
        <v>98</v>
      </c>
      <c r="Y4" s="170" t="s">
        <v>106</v>
      </c>
      <c r="Z4" s="170" t="s">
        <v>105</v>
      </c>
      <c r="AA4" s="170"/>
      <c r="AB4" s="170" t="s">
        <v>113</v>
      </c>
      <c r="AC4" s="170" t="s">
        <v>111</v>
      </c>
      <c r="AD4" s="170"/>
      <c r="AE4" s="243"/>
      <c r="AF4" s="64"/>
      <c r="AG4" s="64"/>
      <c r="AH4" s="64"/>
      <c r="AI4" s="64"/>
      <c r="AJ4" s="64"/>
      <c r="AK4" s="64"/>
      <c r="AL4" s="64"/>
      <c r="AM4" s="64"/>
      <c r="AN4" s="64"/>
      <c r="AO4" s="64"/>
      <c r="AP4" s="64"/>
      <c r="AQ4" s="236"/>
      <c r="AR4" s="65"/>
      <c r="AS4" s="243"/>
      <c r="AT4" s="243"/>
      <c r="AW4" s="243"/>
      <c r="AX4" s="243"/>
    </row>
    <row r="5" spans="1:205" s="273" customFormat="1" ht="212.5" customHeight="1" x14ac:dyDescent="0.35">
      <c r="A5" s="326"/>
      <c r="B5" s="326"/>
      <c r="C5" s="240"/>
      <c r="D5" s="244" t="s">
        <v>40</v>
      </c>
      <c r="E5" s="244" t="s">
        <v>41</v>
      </c>
      <c r="F5" s="237" t="str">
        <f>CONCATENATE(D4," / (",E4,"+",D4,")")</f>
        <v>B02 / (A03+B02)</v>
      </c>
      <c r="G5" s="244" t="s">
        <v>43</v>
      </c>
      <c r="H5" s="244" t="s">
        <v>41</v>
      </c>
      <c r="I5" s="237" t="str">
        <f>CONCATENATE(G4," / ",E4)</f>
        <v>B06 / A03</v>
      </c>
      <c r="J5" s="237"/>
      <c r="K5" s="245" t="s">
        <v>153</v>
      </c>
      <c r="L5" s="238" t="s">
        <v>152</v>
      </c>
      <c r="M5" s="238" t="s">
        <v>157</v>
      </c>
      <c r="N5" s="238" t="s">
        <v>156</v>
      </c>
      <c r="O5" s="238" t="s">
        <v>731</v>
      </c>
      <c r="P5" s="238" t="s">
        <v>732</v>
      </c>
      <c r="Q5" s="238" t="s">
        <v>733</v>
      </c>
      <c r="R5" s="238" t="s">
        <v>734</v>
      </c>
      <c r="S5" s="237" t="s">
        <v>913</v>
      </c>
      <c r="T5" s="244" t="s">
        <v>740</v>
      </c>
      <c r="U5" s="244" t="s">
        <v>170</v>
      </c>
      <c r="V5" s="237" t="str">
        <f>CONCATENATE(T4," / ",U4)</f>
        <v>E20 / E19</v>
      </c>
      <c r="W5" s="244" t="s">
        <v>740</v>
      </c>
      <c r="X5" s="244" t="s">
        <v>170</v>
      </c>
      <c r="Y5" s="244" t="s">
        <v>735</v>
      </c>
      <c r="Z5" s="244" t="s">
        <v>173</v>
      </c>
      <c r="AA5" s="67" t="str">
        <f>+CONCATENATE(W4,"+",Y4," / ",X4,"+",Z4)</f>
        <v>E20+E27 / E19+E26</v>
      </c>
      <c r="AB5" s="245" t="s">
        <v>240</v>
      </c>
      <c r="AC5" s="238" t="s">
        <v>178</v>
      </c>
      <c r="AD5" s="265" t="str">
        <f>CONCATENATE(AB4," / ",AC4)</f>
        <v>F03 / F01</v>
      </c>
      <c r="AE5" s="244"/>
      <c r="AF5" s="57"/>
      <c r="AG5" s="40" t="s">
        <v>880</v>
      </c>
      <c r="AH5" s="57"/>
      <c r="AI5" s="57"/>
      <c r="AJ5" s="57"/>
      <c r="AK5" s="57"/>
      <c r="AL5" s="57"/>
      <c r="AM5" s="57"/>
      <c r="AN5" s="57"/>
      <c r="AO5" s="57"/>
      <c r="AP5" s="57"/>
      <c r="AQ5" s="56"/>
      <c r="AR5" s="56"/>
      <c r="AS5" s="274"/>
      <c r="AT5" s="274"/>
      <c r="AU5" s="274"/>
      <c r="AV5" s="274"/>
      <c r="AW5" s="274"/>
      <c r="AX5" s="274"/>
      <c r="AY5" s="274"/>
    </row>
    <row r="6" spans="1:205" s="247" customFormat="1" ht="66.75" customHeight="1" x14ac:dyDescent="0.35">
      <c r="A6" s="326"/>
      <c r="B6" s="326"/>
      <c r="C6" s="241"/>
      <c r="D6" s="327" t="s">
        <v>870</v>
      </c>
      <c r="E6" s="327"/>
      <c r="F6" s="328"/>
      <c r="G6" s="329" t="s">
        <v>869</v>
      </c>
      <c r="H6" s="327"/>
      <c r="I6" s="328"/>
      <c r="J6" s="246" t="s">
        <v>868</v>
      </c>
      <c r="K6" s="329" t="s">
        <v>895</v>
      </c>
      <c r="L6" s="327"/>
      <c r="M6" s="327"/>
      <c r="N6" s="327"/>
      <c r="O6" s="327"/>
      <c r="P6" s="327"/>
      <c r="Q6" s="327"/>
      <c r="R6" s="327"/>
      <c r="S6" s="328"/>
      <c r="T6" s="327" t="s">
        <v>867</v>
      </c>
      <c r="U6" s="327"/>
      <c r="V6" s="328"/>
      <c r="W6" s="327" t="s">
        <v>896</v>
      </c>
      <c r="X6" s="327"/>
      <c r="Y6" s="327"/>
      <c r="Z6" s="327"/>
      <c r="AA6" s="328"/>
      <c r="AB6" s="323" t="s">
        <v>871</v>
      </c>
      <c r="AC6" s="324"/>
      <c r="AD6" s="325"/>
      <c r="AF6" s="58"/>
      <c r="AG6" s="266" t="s">
        <v>82</v>
      </c>
      <c r="AH6" s="266" t="s">
        <v>81</v>
      </c>
      <c r="AI6" s="266" t="s">
        <v>86</v>
      </c>
      <c r="AJ6" s="266" t="s">
        <v>85</v>
      </c>
      <c r="AK6" s="266" t="s">
        <v>727</v>
      </c>
      <c r="AL6" s="266" t="s">
        <v>728</v>
      </c>
      <c r="AM6" s="266" t="s">
        <v>729</v>
      </c>
      <c r="AN6" s="266" t="s">
        <v>730</v>
      </c>
      <c r="AO6" s="59"/>
      <c r="AP6" s="59"/>
      <c r="AQ6" s="58"/>
      <c r="AR6" s="59"/>
      <c r="AU6" s="275"/>
      <c r="AY6" s="275"/>
      <c r="AZ6" s="275"/>
      <c r="BA6" s="275"/>
      <c r="BB6" s="275"/>
      <c r="BC6" s="275"/>
      <c r="BD6" s="275"/>
      <c r="BE6" s="275"/>
      <c r="BF6" s="275"/>
      <c r="BG6" s="275"/>
      <c r="BH6" s="275"/>
      <c r="BI6" s="275"/>
      <c r="BJ6" s="275"/>
      <c r="BK6" s="275"/>
      <c r="BL6" s="275"/>
      <c r="BM6" s="275"/>
      <c r="BN6" s="275"/>
      <c r="BO6" s="275"/>
      <c r="BP6" s="275"/>
      <c r="BQ6" s="275"/>
      <c r="BR6" s="275"/>
      <c r="BS6" s="275"/>
      <c r="BT6" s="275"/>
      <c r="BU6" s="275"/>
      <c r="BV6" s="275"/>
      <c r="BW6" s="275"/>
      <c r="BX6" s="275"/>
      <c r="BY6" s="275"/>
      <c r="BZ6" s="275"/>
      <c r="CA6" s="275"/>
      <c r="CB6" s="275"/>
      <c r="CC6" s="275"/>
      <c r="CD6" s="275"/>
      <c r="CE6" s="275"/>
      <c r="CF6" s="275"/>
      <c r="CG6" s="275"/>
      <c r="CH6" s="275"/>
      <c r="CI6" s="275"/>
      <c r="CJ6" s="275"/>
      <c r="CK6" s="275"/>
      <c r="CL6" s="275"/>
      <c r="CM6" s="275"/>
      <c r="CN6" s="275"/>
      <c r="CO6" s="275"/>
      <c r="CP6" s="275"/>
      <c r="CQ6" s="275"/>
      <c r="CR6" s="275"/>
      <c r="CS6" s="275"/>
      <c r="CT6" s="275"/>
      <c r="CU6" s="275"/>
      <c r="CV6" s="275"/>
      <c r="CW6" s="275"/>
      <c r="CX6" s="275"/>
      <c r="CY6" s="275"/>
      <c r="CZ6" s="275"/>
      <c r="DA6" s="275"/>
      <c r="DB6" s="275"/>
      <c r="DC6" s="275"/>
      <c r="DD6" s="275"/>
      <c r="DE6" s="275"/>
      <c r="DF6" s="275"/>
      <c r="DG6" s="275"/>
      <c r="DH6" s="275"/>
      <c r="DI6" s="275"/>
      <c r="DJ6" s="275"/>
      <c r="DK6" s="275"/>
      <c r="DL6" s="275"/>
      <c r="DM6" s="275"/>
      <c r="DN6" s="275"/>
      <c r="DO6" s="275"/>
      <c r="DP6" s="275"/>
      <c r="DQ6" s="275"/>
      <c r="DR6" s="275"/>
      <c r="DS6" s="275"/>
      <c r="DT6" s="275"/>
      <c r="DU6" s="275"/>
      <c r="DV6" s="275"/>
      <c r="DW6" s="275"/>
      <c r="DX6" s="275"/>
      <c r="DY6" s="275"/>
      <c r="DZ6" s="275"/>
      <c r="EA6" s="275"/>
      <c r="EB6" s="275"/>
      <c r="EC6" s="275"/>
      <c r="ED6" s="275"/>
      <c r="EE6" s="275"/>
      <c r="EF6" s="275"/>
      <c r="EG6" s="275"/>
      <c r="EH6" s="275"/>
      <c r="EI6" s="275"/>
      <c r="EJ6" s="275"/>
      <c r="EK6" s="275"/>
      <c r="EL6" s="275"/>
      <c r="EM6" s="275"/>
      <c r="EN6" s="275"/>
      <c r="EO6" s="275"/>
      <c r="EP6" s="275"/>
      <c r="EQ6" s="275"/>
      <c r="ER6" s="275"/>
      <c r="ES6" s="275"/>
      <c r="ET6" s="275"/>
      <c r="EU6" s="275"/>
      <c r="EV6" s="275"/>
      <c r="EW6" s="275"/>
      <c r="EX6" s="275"/>
      <c r="EY6" s="275"/>
      <c r="EZ6" s="275"/>
      <c r="FA6" s="275"/>
      <c r="FB6" s="275"/>
      <c r="FC6" s="275"/>
      <c r="FD6" s="275"/>
      <c r="FE6" s="275"/>
      <c r="FF6" s="275"/>
      <c r="FG6" s="275"/>
      <c r="FH6" s="275"/>
      <c r="FI6" s="275"/>
      <c r="FJ6" s="275"/>
      <c r="FK6" s="275"/>
      <c r="FL6" s="275"/>
      <c r="FM6" s="275"/>
      <c r="FN6" s="275"/>
      <c r="FO6" s="275"/>
      <c r="FP6" s="275"/>
      <c r="FQ6" s="275"/>
      <c r="FR6" s="275"/>
      <c r="FS6" s="275"/>
      <c r="FT6" s="275"/>
      <c r="FU6" s="275"/>
      <c r="FV6" s="275"/>
      <c r="FW6" s="275"/>
      <c r="FX6" s="275"/>
      <c r="FY6" s="275"/>
      <c r="FZ6" s="275"/>
      <c r="GA6" s="275"/>
      <c r="GB6" s="275"/>
      <c r="GC6" s="275"/>
      <c r="GD6" s="275"/>
      <c r="GE6" s="275"/>
      <c r="GF6" s="275"/>
      <c r="GG6" s="275"/>
      <c r="GH6" s="275"/>
      <c r="GI6" s="275"/>
      <c r="GJ6" s="275"/>
      <c r="GK6" s="275"/>
      <c r="GL6" s="275"/>
      <c r="GM6" s="275"/>
      <c r="GN6" s="275"/>
      <c r="GO6" s="275"/>
      <c r="GP6" s="275"/>
      <c r="GQ6" s="275"/>
      <c r="GR6" s="275"/>
      <c r="GS6" s="275"/>
      <c r="GT6" s="275"/>
      <c r="GU6" s="275"/>
      <c r="GV6" s="275"/>
      <c r="GW6" s="275"/>
    </row>
    <row r="7" spans="1:205" ht="4.5" customHeight="1" x14ac:dyDescent="0.35">
      <c r="A7" s="259"/>
      <c r="F7" s="231"/>
      <c r="I7" s="231"/>
      <c r="J7" s="231"/>
      <c r="K7" s="248"/>
      <c r="S7" s="231"/>
      <c r="V7" s="231"/>
      <c r="AA7" s="231"/>
      <c r="AB7" s="248"/>
      <c r="AD7" s="231"/>
    </row>
    <row r="8" spans="1:205" x14ac:dyDescent="0.35">
      <c r="A8" s="260" t="str">
        <f>IF(Refs!A2="","",Refs!A2)</f>
        <v>*</v>
      </c>
      <c r="B8" s="132" t="str">
        <f>IF(Refs!B2="","",Refs!B2)</f>
        <v>England</v>
      </c>
      <c r="C8" s="261" t="str">
        <f>IF(Refs!D2="","",Refs!D2)</f>
        <v>National</v>
      </c>
      <c r="D8" s="76">
        <f>SUM(IF(E10=0, 0, D10), IF(E11=0, 0, D11), IF(E12=0, 0, D12), IF(E13=0, 0, D13), IF(E14=0, 0, D14), IF(E15=0, 0, D15), IF(E16=0, 0, D16))</f>
        <v>60054</v>
      </c>
      <c r="E8" s="76">
        <f>SUM(IF(D10=0, 0, E10), IF(D11=0, 0, E11), IF(D12=0, 0, E12), IF(D13=0, 0, E13), IF(D14=0, 0, E14), IF(D15=0, 0, E15), IF(D16=0, 0, E16))</f>
        <v>1643587</v>
      </c>
      <c r="F8" s="171">
        <f>IF(D8&gt;E8+D8,"",IF(D8=0,"",IF(E8=0,"",IFERROR(D8/(E8+D8),0))))</f>
        <v>3.5250384323927401E-2</v>
      </c>
      <c r="G8" s="76">
        <f>SUM(IF(H10=0, 0, G10), IF(H11=0, 0, G11), IF(H12=0, 0, G12), IF(H13=0, 0, G13), IF(H14=0, 0, G14), IF(H15=0, 0, G15), IF(H16=0, 0, G16))</f>
        <v>102480046</v>
      </c>
      <c r="H8" s="76">
        <f>SUM(IF(G10=0, 0, H10), IF(G11=0, 0, H11), IF(G12=0, 0, H12), IF(G13=0, 0, H13), IF(G14=0, 0, H14), IF(G15=0, 0, H15), IF(G16=0, 0, H16))</f>
        <v>1643587</v>
      </c>
      <c r="I8" s="249">
        <f>IF(H8=0,"",IF(G8=0,"",IFERROR(G8/H8,0)))</f>
        <v>62.351458121778769</v>
      </c>
      <c r="J8" s="250"/>
      <c r="K8" s="251">
        <f>SUM(IF(L10=0, 0, K10), IF(L11=0, 0, K11), IF(L12=0, 0, K12), IF(L13=0, 0, K13), IF(L14=0, 0, K14), IF(L15=0, 0, K15), IF(L16=0, 0, K16))</f>
        <v>125875</v>
      </c>
      <c r="L8" s="76">
        <f>SUM(IF(K10=0, 0, L10), IF(K11=0, 0, L11), IF(K12=0, 0, L12), IF(K13=0, 0, L13), IF(K14=0, 0, L14), IF(K15=0, 0, L15), IF(K16=0, 0, L16))</f>
        <v>316357</v>
      </c>
      <c r="M8" s="76">
        <f>SUM(IF(N10=0, 0, M10), IF(N11=0, 0, M11), IF(N12=0, 0, M12), IF(N13=0, 0, M13), IF(N14=0, 0, M14), IF(N15=0, 0, M15), IF(N16=0, 0, M16))</f>
        <v>40283</v>
      </c>
      <c r="N8" s="76">
        <f>SUM(IF(M10=0, 0, N10), IF(M11=0, 0, N11), IF(M12=0, 0, N12), IF(M13=0, 0, N13), IF(M14=0, 0, N14), IF(M15=0, 0, N15), IF(M16=0, 0, N16))</f>
        <v>89566</v>
      </c>
      <c r="O8" s="76">
        <f>SUM(IF(P10=0, 0, O10), IF(P11=0, 0, O11), IF(P12=0, 0, O12), IF(P13=0, 0, O13), IF(P14=0, 0, O14), IF(P15=0, 0, O15), IF(P16=0, 0, O16))</f>
        <v>1246</v>
      </c>
      <c r="P8" s="76">
        <f>SUM(IF(O10=0, 0, P10), IF(O11=0, 0, P11), IF(O12=0, 0, P12), IF(O13=0, 0, P13), IF(O14=0, 0, P14), IF(O15=0, 0, P15), IF(O16=0, 0, P16))</f>
        <v>4049</v>
      </c>
      <c r="Q8" s="76">
        <f>SUM(IF(R10=0, 0, Q10), IF(R11=0, 0, Q11), IF(R12=0, 0, Q12), IF(R13=0, 0, Q13), IF(R14=0, 0, Q14), IF(R15=0, 0, Q15), IF(R16=0, 0, Q16))</f>
        <v>3000</v>
      </c>
      <c r="R8" s="76">
        <f>SUM(IF(Q10=0, 0, R10), IF(Q11=0, 0, R11), IF(Q12=0, 0, R12), IF(Q13=0, 0, R13), IF(Q14=0, 0, R14), IF(Q15=0, 0, R15), IF(Q16=0, 0, R16))</f>
        <v>5844</v>
      </c>
      <c r="S8" s="171">
        <f>IFERROR(SUM((K8+M8+O8+Q8)/(L8+N8+P8+R8)),"")</f>
        <v>0.40980626046135793</v>
      </c>
      <c r="T8" s="76">
        <f>SUM(IF(U10=0, 0, T10), IF(U11=0, 0, T11), IF(U12=0, 0, T12), IF(U13=0, 0, T13), IF(U14=0, 0, T14), IF(U15=0, 0, T15), IF(U16=0, 0, T16))</f>
        <v>125408</v>
      </c>
      <c r="U8" s="76">
        <f>SUM(IF(T10=0, 0, U10), IF(T11=0, 0, U11), IF(T12=0, 0, U12), IF(T13=0, 0, U13), IF(T14=0, 0, U14), IF(T15=0, 0, U15), IF(T16=0, 0, U16))</f>
        <v>145599</v>
      </c>
      <c r="V8" s="171">
        <f>IF(T8&gt;U8,"",IF(T8=0,"",IF(U8=0,"",IFERROR(T8/U8,0))))</f>
        <v>0.86132459700959485</v>
      </c>
      <c r="W8" s="76">
        <f>T8</f>
        <v>125408</v>
      </c>
      <c r="X8" s="76">
        <f>U8</f>
        <v>145599</v>
      </c>
      <c r="Y8" s="76">
        <f>SUM(IF(Z10=0, 0, Y10), IF(Z11=0, 0, Y11), IF(Z12=0, 0, Y12), IF(Z13=0, 0, Y13), IF(Z14=0, 0, Y14), IF(Z15=0, 0, Y15), IF(Z16=0, 0, Y16))</f>
        <v>86807</v>
      </c>
      <c r="Z8" s="76">
        <f>SUM(IF(Y10=0, 0, Z10), IF(Y11=0, 0, Z11), IF(Y12=0, 0, Z12), IF(Y13=0, 0, Z13), IF(Y14=0, 0, Z14), IF(Y15=0, 0, Z15), IF(Y16=0, 0, Z16))</f>
        <v>170652</v>
      </c>
      <c r="AA8" s="171">
        <f>IFERROR(IF(W8=0,(Y8/Z8),IF(X8=0,(Y8/Z8),IF(Y8=0,(W8/X8),IF(Z8=0,(W8/X8),IF(W8&gt;X8,(Y8/Z8),IF(Y8&gt;Z8,(W8/X8),((W8+Y8)/(X8+Z8)))))))),"")</f>
        <v>0.67103345127762437</v>
      </c>
      <c r="AB8" s="251">
        <f>SUM(IF(AC10=0, 0, AB10), IF(AC11=0, 0, AB11), IF(AC12=0, 0, AB12), IF(AC13=0, 0, AB13), IF(AC14=0, 0, AB14), IF(AC15=0, 0, AB15), IF(AC16=0, 0, AB16))</f>
        <v>785425</v>
      </c>
      <c r="AC8" s="76">
        <f>SUM(IF(AB10=0, 0, AC10), IF(AB11=0, 0, AC11), IF(AB12=0, 0, AC12), IF(AB13=0, 0, AC13), IF(AB14=0, 0, AC14), IF(AB15=0, 0, AC15), IF(AB16=0, 0, AC16))</f>
        <v>1105575</v>
      </c>
      <c r="AD8" s="171">
        <f>IF(AB8&gt;AC8,"",IF(AB8=0,"",IF(AC8=0,"",IFERROR(AB8/AC8,0))))</f>
        <v>0.71042217850439815</v>
      </c>
      <c r="AE8" s="252"/>
      <c r="AF8" s="62"/>
      <c r="AG8" s="270"/>
      <c r="AH8" s="270"/>
      <c r="AI8" s="270"/>
      <c r="AJ8" s="270"/>
      <c r="AK8" s="270"/>
      <c r="AL8" s="270"/>
      <c r="AM8" s="270"/>
      <c r="AN8" s="270"/>
      <c r="AO8" s="52"/>
      <c r="AP8" s="52"/>
      <c r="AQ8" s="62"/>
      <c r="AR8" s="63"/>
      <c r="AS8" s="252"/>
      <c r="AT8" s="252"/>
      <c r="AU8" s="257"/>
      <c r="AV8" s="173"/>
      <c r="AW8" s="252"/>
      <c r="AX8" s="252"/>
      <c r="AY8" s="257"/>
    </row>
    <row r="9" spans="1:205" x14ac:dyDescent="0.35">
      <c r="A9" s="260" t="str">
        <f>IF(Refs!A3="","",Refs!A3)</f>
        <v/>
      </c>
      <c r="B9" s="132" t="str">
        <f>IF(Refs!B3="","",Refs!B3)</f>
        <v>-----------</v>
      </c>
      <c r="C9" s="261" t="str">
        <f>IF(Refs!D3="","",Refs!D3)</f>
        <v/>
      </c>
      <c r="D9" s="252"/>
      <c r="E9" s="252"/>
      <c r="F9" s="171"/>
      <c r="G9" s="252"/>
      <c r="H9" s="252"/>
      <c r="I9" s="249"/>
      <c r="J9" s="253"/>
      <c r="K9" s="254"/>
      <c r="L9" s="252"/>
      <c r="M9" s="252"/>
      <c r="N9" s="252"/>
      <c r="O9" s="252"/>
      <c r="P9" s="252"/>
      <c r="Q9" s="252"/>
      <c r="R9" s="252"/>
      <c r="S9" s="171"/>
      <c r="T9" s="252"/>
      <c r="U9" s="252"/>
      <c r="V9" s="171"/>
      <c r="W9" s="252"/>
      <c r="X9" s="252"/>
      <c r="Y9" s="252"/>
      <c r="Z9" s="252"/>
      <c r="AA9" s="171"/>
      <c r="AB9" s="254"/>
      <c r="AC9" s="252"/>
      <c r="AD9" s="171"/>
      <c r="AE9" s="252"/>
      <c r="AF9" s="52"/>
      <c r="AG9" s="271"/>
      <c r="AH9" s="271"/>
      <c r="AI9" s="271"/>
      <c r="AJ9" s="271"/>
      <c r="AK9" s="271"/>
      <c r="AL9" s="271"/>
      <c r="AM9" s="271"/>
      <c r="AN9" s="271"/>
      <c r="AO9" s="52"/>
      <c r="AP9" s="52"/>
      <c r="AQ9" s="52"/>
      <c r="AR9" s="63"/>
      <c r="AS9" s="252"/>
      <c r="AT9" s="252"/>
      <c r="AU9" s="252"/>
      <c r="AV9" s="173"/>
      <c r="AW9" s="252"/>
      <c r="AX9" s="252"/>
      <c r="AY9" s="252"/>
    </row>
    <row r="10" spans="1:205" x14ac:dyDescent="0.35">
      <c r="A10" s="260" t="str">
        <f>IF(Refs!A4="","",Refs!A4)</f>
        <v>Y63</v>
      </c>
      <c r="B10" s="132" t="str">
        <f>IF(Refs!B4="","",Refs!B4)</f>
        <v>North East and Yorkshire</v>
      </c>
      <c r="C10" s="261" t="str">
        <f>IF(Refs!D4="","",Refs!D4)</f>
        <v>Region</v>
      </c>
      <c r="D10" s="76">
        <f>SUM(IF(E19=0,0,D19),IF(E18=0,0,D18))</f>
        <v>17125</v>
      </c>
      <c r="E10" s="76">
        <f>SUM(IF(D19=0, 0, E19), IF(D18=0, 0, E18))</f>
        <v>251568</v>
      </c>
      <c r="F10" s="171">
        <f>IF(D10&gt;E10+D10,"",IF(D10=0,"",IF(E10=0,"",IFERROR(D10/(E10+D10),0))))</f>
        <v>6.3734447864291222E-2</v>
      </c>
      <c r="G10" s="76">
        <f>SUM(IF(H19=0,0,G19),IF(H18=0,0,G18))</f>
        <v>32682923</v>
      </c>
      <c r="H10" s="76">
        <f>SUM(IF(G19=0, 0, H19), IF(G18=0, 0, H18))</f>
        <v>251568</v>
      </c>
      <c r="I10" s="249">
        <f>IF(H10=0,"",IF(G10=0,"",IFERROR(G10/H10,0)))</f>
        <v>129.91685349488012</v>
      </c>
      <c r="J10" s="250"/>
      <c r="K10" s="251">
        <f>SUM(IF(L19=0, 0, K19), IF(L18=0, 0, K18))</f>
        <v>7539</v>
      </c>
      <c r="L10" s="76">
        <f>SUM(IF(K19=0, 0, L19), IF(K18=0, 0, L18))</f>
        <v>32782</v>
      </c>
      <c r="M10" s="76">
        <f>SUM(IF(N19=0, 0, M19), IF(N18=0, 0, M18))</f>
        <v>3409</v>
      </c>
      <c r="N10" s="76">
        <f>SUM(IF(M19=0, 0, N19), IF(M18=0, 0, N18))</f>
        <v>9817</v>
      </c>
      <c r="O10" s="76">
        <f>SUM(IF(P19=0, 0, O19), IF(P18=0, 0, O18))</f>
        <v>0</v>
      </c>
      <c r="P10" s="76">
        <f>SUM(IF(O19=0, 0, P19), IF(O18=0, 0, P18))</f>
        <v>0</v>
      </c>
      <c r="Q10" s="76">
        <f>SUM(IF(R19=0, 0, Q19), IF(R18=0, 0, Q18))</f>
        <v>0</v>
      </c>
      <c r="R10" s="76">
        <f>SUM(IF(Q19=0, 0, R19), IF(Q18=0, 0, R18))</f>
        <v>0</v>
      </c>
      <c r="S10" s="171">
        <f t="shared" ref="S10:S16" si="1">IFERROR(SUM((K10+M10+O10+Q10)/(L10+N10+P10+R10)),"")</f>
        <v>0.25700133805957887</v>
      </c>
      <c r="T10" s="76">
        <f>SUM(IF(U19=0,0,T19),IF(U18=0,0,T18))</f>
        <v>16933</v>
      </c>
      <c r="U10" s="76">
        <f>SUM(IF(T19=0, 0, U19), IF(T18=0, 0, U18))</f>
        <v>18859</v>
      </c>
      <c r="V10" s="171">
        <f t="shared" ref="V10:V45" si="2">IF(T10&gt;U10,"",IF(T10=0,"",IF(U10=0,"",IFERROR(T10/U10,0))))</f>
        <v>0.89787369425738373</v>
      </c>
      <c r="W10" s="76">
        <f t="shared" ref="W10:X16" si="3">T10</f>
        <v>16933</v>
      </c>
      <c r="X10" s="76">
        <f t="shared" si="3"/>
        <v>18859</v>
      </c>
      <c r="Y10" s="76">
        <f>SUM(IF(Z19=0,0,Y19),IF(Z18=0,0,Y18))</f>
        <v>8290</v>
      </c>
      <c r="Z10" s="76">
        <f>SUM(IF(Y19=0, 0, Z19), IF(Y18=0, 0, Z18))</f>
        <v>21945</v>
      </c>
      <c r="AA10" s="171">
        <f t="shared" ref="AA10:AA45" si="4">IFERROR(IF(W10=0,(Y10/Z10),IF(X10=0,(Y10/Z10),IF(Y10=0,(W10/X10),IF(Z10=0,(W10/X10),IF(W10&gt;X10,(Y10/Z10),IF(Y10&gt;Z10,(W10/X10),((W10+Y10)/(X10+Z10)))))))),"")</f>
        <v>0.61815018135476918</v>
      </c>
      <c r="AB10" s="251">
        <f>SUM(IF(AC19=0,0,AB19),IF(AC18=0,0,AB18))</f>
        <v>126292</v>
      </c>
      <c r="AC10" s="76">
        <f>SUM(IF(AB19=0, 0, AC19), IF(AB18=0, 0, AC18))</f>
        <v>160228</v>
      </c>
      <c r="AD10" s="171">
        <f t="shared" ref="AD10:AD45" si="5">IF(AB10&gt;AC10,"",IF(AB10=0,"",IF(AC10=0,"",IFERROR(AB10/AC10,0))))</f>
        <v>0.78820181241730536</v>
      </c>
      <c r="AE10" s="252"/>
      <c r="AF10" s="62"/>
      <c r="AG10" s="271"/>
      <c r="AH10" s="271"/>
      <c r="AI10" s="271"/>
      <c r="AJ10" s="271"/>
      <c r="AK10" s="271"/>
      <c r="AL10" s="271"/>
      <c r="AM10" s="271"/>
      <c r="AN10" s="271"/>
      <c r="AO10" s="52"/>
      <c r="AP10" s="52"/>
      <c r="AQ10" s="62"/>
      <c r="AR10" s="63"/>
      <c r="AS10" s="252"/>
      <c r="AT10" s="252"/>
      <c r="AU10" s="257"/>
      <c r="AV10" s="173"/>
      <c r="AW10" s="252"/>
      <c r="AX10" s="252"/>
      <c r="AY10" s="257"/>
    </row>
    <row r="11" spans="1:205" x14ac:dyDescent="0.35">
      <c r="A11" s="260" t="str">
        <f>IF(Refs!A5="","",Refs!A5)</f>
        <v>Y62</v>
      </c>
      <c r="B11" s="132" t="str">
        <f>IF(Refs!B5="","",Refs!B5)</f>
        <v>North West</v>
      </c>
      <c r="C11" s="261" t="str">
        <f>IF(Refs!D5="","",Refs!D5)</f>
        <v>Region</v>
      </c>
      <c r="D11" s="76">
        <f>SUM(IF(E20=0, 0, D20))</f>
        <v>6179</v>
      </c>
      <c r="E11" s="76">
        <f>SUM(IF(D20=0,0,E20))</f>
        <v>181781</v>
      </c>
      <c r="F11" s="171">
        <f t="shared" ref="F11:F16" si="6">IF(D11&gt;E11+D11,"",IF(D11=0,"",IF(E11=0,"",IFERROR(D11/(E11+D11),0))))</f>
        <v>3.2874015748031497E-2</v>
      </c>
      <c r="G11" s="76">
        <f>SUM(IF(H20=0, 0, G20))</f>
        <v>10066817</v>
      </c>
      <c r="H11" s="76">
        <f>SUM(IF(G20=0,0,H20))</f>
        <v>181781</v>
      </c>
      <c r="I11" s="249">
        <f t="shared" ref="I11:I16" si="7">IF(H11=0,"",IF(G11=0,"",IFERROR(G11/H11,0)))</f>
        <v>55.378818468376785</v>
      </c>
      <c r="J11" s="250"/>
      <c r="K11" s="251">
        <f>SUM(IF(L20=0,0,K20))</f>
        <v>4621</v>
      </c>
      <c r="L11" s="76">
        <f>SUM(IF(K20=0,0,L20))</f>
        <v>16546</v>
      </c>
      <c r="M11" s="76">
        <f>SUM(IF(N20=0,0,M20))</f>
        <v>115</v>
      </c>
      <c r="N11" s="76">
        <f>SUM(IF(M20=0,0,N20))</f>
        <v>470</v>
      </c>
      <c r="O11" s="76">
        <f>SUM(IF(P20=0,0,O20))</f>
        <v>120</v>
      </c>
      <c r="P11" s="76">
        <f>SUM(IF(O20=0,0,P20))</f>
        <v>531</v>
      </c>
      <c r="Q11" s="76">
        <f>SUM(IF(R20=0,0,Q20))</f>
        <v>46</v>
      </c>
      <c r="R11" s="76">
        <f>SUM(IF(Q20=0,0,R20))</f>
        <v>731</v>
      </c>
      <c r="S11" s="171">
        <f t="shared" si="1"/>
        <v>0.26819126819126821</v>
      </c>
      <c r="T11" s="76">
        <f>SUM(IF(U20=0, 0, T20))</f>
        <v>5164</v>
      </c>
      <c r="U11" s="76">
        <f>SUM(IF(T20=0,0,U20))</f>
        <v>6882</v>
      </c>
      <c r="V11" s="171">
        <f t="shared" si="2"/>
        <v>0.75036326649229879</v>
      </c>
      <c r="W11" s="76">
        <f t="shared" si="3"/>
        <v>5164</v>
      </c>
      <c r="X11" s="76">
        <f t="shared" si="3"/>
        <v>6882</v>
      </c>
      <c r="Y11" s="76">
        <f>SUM(IF(Z20=0, 0, Y20))</f>
        <v>8254</v>
      </c>
      <c r="Z11" s="76">
        <f>SUM(IF(Y20=0,0,Z20))</f>
        <v>21464</v>
      </c>
      <c r="AA11" s="171">
        <f t="shared" si="4"/>
        <v>0.47336484865589501</v>
      </c>
      <c r="AB11" s="251">
        <f>SUM(IF(AC20=0, 0, AB20))</f>
        <v>58495</v>
      </c>
      <c r="AC11" s="76">
        <f>SUM(IF(AB20=0,0,AC20))</f>
        <v>118830</v>
      </c>
      <c r="AD11" s="171">
        <f t="shared" si="5"/>
        <v>0.49225784734494654</v>
      </c>
      <c r="AE11" s="252"/>
      <c r="AF11" s="62"/>
      <c r="AG11" s="271"/>
      <c r="AH11" s="271"/>
      <c r="AI11" s="271"/>
      <c r="AJ11" s="271"/>
      <c r="AK11" s="271"/>
      <c r="AL11" s="271"/>
      <c r="AM11" s="271"/>
      <c r="AN11" s="271"/>
      <c r="AO11" s="52"/>
      <c r="AP11" s="52"/>
      <c r="AQ11" s="62"/>
      <c r="AR11" s="63"/>
      <c r="AS11" s="252"/>
      <c r="AT11" s="252"/>
      <c r="AU11" s="257"/>
      <c r="AV11" s="173"/>
      <c r="AW11" s="252"/>
      <c r="AX11" s="252"/>
      <c r="AY11" s="257"/>
    </row>
    <row r="12" spans="1:205" x14ac:dyDescent="0.35">
      <c r="A12" s="260" t="str">
        <f>IF(Refs!A6="","",Refs!A6)</f>
        <v>Y60</v>
      </c>
      <c r="B12" s="132" t="str">
        <f>IF(Refs!B6="","",Refs!B6)</f>
        <v>Midlands</v>
      </c>
      <c r="C12" s="261" t="str">
        <f>IF(Refs!D6="","",Refs!D6)</f>
        <v>Region</v>
      </c>
      <c r="D12" s="76">
        <f>SUM(IF(E21=0,0,D21))</f>
        <v>1631</v>
      </c>
      <c r="E12" s="76">
        <f>SUM(IF(D21=0,0,E21))</f>
        <v>314438</v>
      </c>
      <c r="F12" s="171">
        <f t="shared" si="6"/>
        <v>5.1602656381992537E-3</v>
      </c>
      <c r="G12" s="76">
        <f>SUM(IF(H21=0,0,G21))</f>
        <v>2555181</v>
      </c>
      <c r="H12" s="76">
        <f>SUM(IF(G21=0,0,H21))</f>
        <v>314438</v>
      </c>
      <c r="I12" s="249">
        <f t="shared" si="7"/>
        <v>8.1261838581850796</v>
      </c>
      <c r="J12" s="250"/>
      <c r="K12" s="251">
        <f>SUM(IF(L21=0,0,K21))</f>
        <v>42805</v>
      </c>
      <c r="L12" s="76">
        <f>SUM(IF(K21=0,0,L21))</f>
        <v>72543</v>
      </c>
      <c r="M12" s="76">
        <f>SUM(IF(N21=0,0,M21))</f>
        <v>3877</v>
      </c>
      <c r="N12" s="76">
        <f>SUM(IF(M21=0,0,N21))</f>
        <v>10986</v>
      </c>
      <c r="O12" s="76">
        <f>SUM(IF(P21=0,0,O21))</f>
        <v>0</v>
      </c>
      <c r="P12" s="76">
        <f>SUM(IF(O21=0,0,P21))</f>
        <v>0</v>
      </c>
      <c r="Q12" s="76">
        <f>SUM(IF(R21=0,0,Q21))</f>
        <v>0</v>
      </c>
      <c r="R12" s="76">
        <f>SUM(IF(Q21=0,0,R21))</f>
        <v>0</v>
      </c>
      <c r="S12" s="171">
        <f t="shared" si="1"/>
        <v>0.55887176908618563</v>
      </c>
      <c r="T12" s="76">
        <f>SUM( IF(U21=0, 0, T21))</f>
        <v>27747</v>
      </c>
      <c r="U12" s="76">
        <f>SUM( IF(T21=0, 0, U21))</f>
        <v>29095</v>
      </c>
      <c r="V12" s="171">
        <f t="shared" si="2"/>
        <v>0.95366901529472414</v>
      </c>
      <c r="W12" s="76">
        <f t="shared" si="3"/>
        <v>27747</v>
      </c>
      <c r="X12" s="76">
        <f t="shared" si="3"/>
        <v>29095</v>
      </c>
      <c r="Y12" s="76">
        <f>SUM( IF(Z21=0, 0, Y21))</f>
        <v>12026</v>
      </c>
      <c r="Z12" s="76">
        <f>SUM( IF(Y21=0, 0, Z21))</f>
        <v>31748</v>
      </c>
      <c r="AA12" s="171">
        <f t="shared" si="4"/>
        <v>0.65369886429005797</v>
      </c>
      <c r="AB12" s="251">
        <f>SUM( IF(AC21=0, 0, AB21))</f>
        <v>165420</v>
      </c>
      <c r="AC12" s="76">
        <f>SUM( IF(AB21=0, 0, AC21))</f>
        <v>224388</v>
      </c>
      <c r="AD12" s="171">
        <f t="shared" si="5"/>
        <v>0.73720519813893792</v>
      </c>
      <c r="AE12" s="252"/>
      <c r="AF12" s="62"/>
      <c r="AG12" s="271"/>
      <c r="AH12" s="271"/>
      <c r="AI12" s="271"/>
      <c r="AJ12" s="271"/>
      <c r="AK12" s="271"/>
      <c r="AL12" s="271"/>
      <c r="AM12" s="271"/>
      <c r="AN12" s="271"/>
      <c r="AO12" s="52"/>
      <c r="AP12" s="52"/>
      <c r="AQ12" s="62"/>
      <c r="AR12" s="63"/>
      <c r="AS12" s="252"/>
      <c r="AT12" s="252"/>
      <c r="AU12" s="257"/>
      <c r="AV12" s="173"/>
      <c r="AW12" s="252"/>
      <c r="AX12" s="252"/>
      <c r="AY12" s="257"/>
    </row>
    <row r="13" spans="1:205" x14ac:dyDescent="0.35">
      <c r="A13" s="260" t="str">
        <f>IF(Refs!A7="","",Refs!A7)</f>
        <v>Y61</v>
      </c>
      <c r="B13" s="132" t="str">
        <f>IF(Refs!B7="","",Refs!B7)</f>
        <v>East of England</v>
      </c>
      <c r="C13" s="261" t="str">
        <f>IF(Refs!D7="","",Refs!D7)</f>
        <v>Region</v>
      </c>
      <c r="D13" s="76">
        <f>SUM(IF(E22=0, 0, D22), IF(E23=0,0, D23), IF(E24=0, 0, D24), IF(E25=0, 0, D25), IF(E26=0, 0, D26), IF(E27=0, 0, D27), IF(E28=0, 0, D28))</f>
        <v>5369</v>
      </c>
      <c r="E13" s="76">
        <f>SUM(IF(D22=0, 0, E22), IF(D23=0, 0, E23), IF(D24=0, 0, E24), IF(D25=0, 0, E25), IF(D26=0, 0, E26), IF(D27=0, 0, E27), IF(D28=0, 0, E28))</f>
        <v>205732</v>
      </c>
      <c r="F13" s="171">
        <f t="shared" si="6"/>
        <v>2.5433323385488461E-2</v>
      </c>
      <c r="G13" s="76">
        <f>SUM(IF(H22=0, 0, G22), IF(H23=0,0, G23), IF(H24=0, 0, G24), IF(H25=0, 0, G25), IF(H26=0, 0, G26), IF(H27=0, 0, G27), IF(H28=0, 0, G28))</f>
        <v>8335896</v>
      </c>
      <c r="H13" s="76">
        <f>SUM(IF(G22=0, 0, H22), IF(G23=0, 0, H23), IF(G24=0, 0, H24), IF(G25=0, 0, H25), IF(G26=0, 0, H26), IF(G27=0, 0, H27), IF(G28=0, 0, H28))</f>
        <v>205732</v>
      </c>
      <c r="I13" s="249">
        <f t="shared" si="7"/>
        <v>40.518227597068034</v>
      </c>
      <c r="J13" s="250"/>
      <c r="K13" s="251">
        <f>SUM(IF(L22=0, 0, K22), IF(L23=0, 0, K23), IF(L24=0, 0, K24), IF(L25=0, 0, K25), IF(L26=0, 0, K26), IF(L27=0, 0, K27), IF(L28=0, 0, K28))</f>
        <v>14205</v>
      </c>
      <c r="L13" s="76">
        <f>SUM(IF(K22=0, 0, L22), IF(K23=0, 0, L23), IF(K24=0, 0, L24), IF(K25=0, 0, L25), IF(K26=0, 0, L26), IF(K27=0, 0, L27), IF(K28=0, 0, L28))</f>
        <v>47262</v>
      </c>
      <c r="M13" s="76">
        <f>SUM(IF(N22=0, 0, M22), IF(N23=0, 0, M23), IF(N24=0, 0, M24), IF(N25=0, 0, M25), IF(N26=0, 0, M26), IF(N27=0, 0, M27), IF(N28=0, 0, M28))</f>
        <v>13753</v>
      </c>
      <c r="N13" s="76">
        <f>SUM(IF(M22=0, 0, N22), IF(M23=0, 0, N23), IF(M24=0, 0, N24), IF(M25=0, 0, N25), IF(M26=0, 0, N26), IF(M27=0, 0, N27), IF(M28=0, 0, N28))</f>
        <v>29248</v>
      </c>
      <c r="O13" s="76">
        <f>SUM(IF(P22=0, 0, O22), IF(P23=0, 0, O23), IF(P24=0, 0, O24), IF(P25=0, 0, O25), IF(P26=0, 0, O26), IF(P27=0, 0, O27), IF(P28=0, 0, O28))</f>
        <v>170</v>
      </c>
      <c r="P13" s="76">
        <f>SUM(IF(O22=0, 0, P22), IF(O23=0, 0, P23), IF(O24=0, 0, P24), IF(O25=0, 0, P25), IF(O26=0, 0, P26), IF(O27=0, 0, P27), IF(O28=0, 0, P28))</f>
        <v>1037</v>
      </c>
      <c r="Q13" s="76">
        <f>SUM(IF(R22=0, 0, Q22), IF(R23=0, 0, Q23), IF(R24=0, 0, Q24), IF(R25=0, 0, Q25), IF(R26=0, 0, Q26), IF(R27=0, 0, Q27), IF(R28=0, 0, Q28))</f>
        <v>1676</v>
      </c>
      <c r="R13" s="76">
        <f>SUM(IF(Q22=0, 0, R22), IF(Q23=0, 0, R23), IF(Q24=0, 0, R24), IF(Q25=0, 0, R25), IF(Q26=0, 0, R26), IF(Q27=0, 0, R27), IF(Q28=0, 0, R28))</f>
        <v>2790</v>
      </c>
      <c r="S13" s="171">
        <f t="shared" si="1"/>
        <v>0.37098721635112092</v>
      </c>
      <c r="T13" s="76">
        <f>SUM(IF(U22=0, 0, T22), IF(U23=0,0, T23), IF(U24=0, 0, T24), IF(U25=0, 0, T25), IF(U26=0, 0, T26), IF(U27=0, 0, T27), IF(U28=0, 0, T28))</f>
        <v>18524</v>
      </c>
      <c r="U13" s="76">
        <f>SUM(IF(T22=0, 0, U22), IF(T23=0, 0, U23), IF(T24=0, 0, U24), IF(T25=0, 0, U25), IF(T26=0, 0, U26), IF(T27=0, 0, U27), IF(T28=0, 0, U28))</f>
        <v>22068</v>
      </c>
      <c r="V13" s="171">
        <f t="shared" si="2"/>
        <v>0.83940547398948706</v>
      </c>
      <c r="W13" s="76">
        <f t="shared" si="3"/>
        <v>18524</v>
      </c>
      <c r="X13" s="76">
        <f t="shared" si="3"/>
        <v>22068</v>
      </c>
      <c r="Y13" s="76">
        <f>SUM(IF(Z22=0, 0, Y22), IF(Z23=0,0, Y23), IF(Z24=0, 0, Y24), IF(Z25=0, 0, Y25), IF(Z26=0, 0, Y26), IF(Z27=0, 0, Y27), IF(Z28=0, 0, Y28))</f>
        <v>13524</v>
      </c>
      <c r="Z13" s="76">
        <f>SUM(IF(Y22=0, 0, Z22), IF(Y23=0, 0, Z23), IF(Y24=0, 0, Z24), IF(Y25=0, 0, Z25), IF(Y26=0, 0, Z26), IF(Y27=0, 0, Z27), IF(Y28=0, 0, Z28))</f>
        <v>18186</v>
      </c>
      <c r="AA13" s="171">
        <f t="shared" si="4"/>
        <v>0.79614448253589709</v>
      </c>
      <c r="AB13" s="251">
        <f>SUM(IF(AC22=0, 0, AB22), IF(AC23=0,0, AB23), IF(AC24=0, 0, AB24), IF(AC25=0, 0, AB25), IF(AC26=0, 0, AB26), IF(AC27=0, 0, AB27), IF(AC28=0, 0, AB28))</f>
        <v>104950</v>
      </c>
      <c r="AC13" s="76">
        <f>SUM(IF(AB22=0, 0, AC22), IF(AB23=0, 0, AC23), IF(AB24=0, 0, AC24), IF(AB25=0, 0, AC25), IF(AB26=0, 0, AC26), IF(AB27=0, 0, AC27), IF(AB28=0, 0, AC28))</f>
        <v>133696</v>
      </c>
      <c r="AD13" s="171">
        <f t="shared" si="5"/>
        <v>0.78498982766874104</v>
      </c>
      <c r="AE13" s="252"/>
      <c r="AF13" s="62"/>
      <c r="AG13" s="271"/>
      <c r="AH13" s="271"/>
      <c r="AI13" s="271"/>
      <c r="AJ13" s="271"/>
      <c r="AK13" s="271"/>
      <c r="AL13" s="271"/>
      <c r="AM13" s="271"/>
      <c r="AN13" s="271"/>
      <c r="AO13" s="52"/>
      <c r="AP13" s="52"/>
      <c r="AQ13" s="62"/>
      <c r="AR13" s="63"/>
      <c r="AS13" s="252"/>
      <c r="AT13" s="252"/>
      <c r="AU13" s="257"/>
      <c r="AV13" s="173"/>
      <c r="AW13" s="252"/>
      <c r="AX13" s="252"/>
      <c r="AY13" s="257"/>
    </row>
    <row r="14" spans="1:205" x14ac:dyDescent="0.35">
      <c r="A14" s="260" t="str">
        <f>IF(Refs!A8="","",Refs!A8)</f>
        <v>Y56</v>
      </c>
      <c r="B14" s="132" t="str">
        <f>IF(Refs!B8="","",Refs!B8)</f>
        <v>London</v>
      </c>
      <c r="C14" s="261" t="str">
        <f>IF(Refs!D8="","",Refs!D8)</f>
        <v>Region</v>
      </c>
      <c r="D14" s="76">
        <f>SUM(IF(E29=0, 0, D29), IF(E30=0, 0, D30), IF(E31=0, 0, D31), IF(E32=0, 0, D32), IF(E33=0, 0, D33))</f>
        <v>3476</v>
      </c>
      <c r="E14" s="76">
        <f>SUM(IF(D29=0, 0, E29), IF(D30=0, 0, E30), IF(D31=0, 0, E31), IF(D32=0, 0, E32), IF(D33=0, 0, E33))</f>
        <v>238098</v>
      </c>
      <c r="F14" s="171">
        <f t="shared" si="6"/>
        <v>1.4388965699951154E-2</v>
      </c>
      <c r="G14" s="76">
        <f>SUM(IF(H29=0, 0, G29), IF(H30=0, 0, G30), IF(H31=0, 0, G31), IF(H32=0, 0, G32), IF(H33=0, 0, G33))</f>
        <v>5572398</v>
      </c>
      <c r="H14" s="76">
        <f>SUM(IF(G29=0, 0, H29), IF(G30=0, 0, H30), IF(G31=0, 0, H31), IF(G32=0, 0, H32), IF(G33=0, 0, H33))</f>
        <v>238098</v>
      </c>
      <c r="I14" s="249">
        <f t="shared" si="7"/>
        <v>23.403800115918656</v>
      </c>
      <c r="J14" s="250"/>
      <c r="K14" s="251">
        <f>SUM(IF(L29=0, 0, K29), IF(L30=0, 0, K30), IF(L31=0, 0, K31), IF(L32=0, 0, K32), IF(L33=0, 0, K33))</f>
        <v>15433</v>
      </c>
      <c r="L14" s="76">
        <f>SUM(IF(K29=0, 0, L29), IF(K30=0, 0, L30), IF(K31=0, 0, L31), IF(K32=0, 0, L32), IF(K33=0, 0, L33))</f>
        <v>46983</v>
      </c>
      <c r="M14" s="76">
        <f>SUM(IF(N29=0, 0, M29), IF(N30=0, 0, M30), IF(N31=0, 0, M31), IF(N32=0, 0, M32), IF(N33=0, 0, M33))</f>
        <v>4529</v>
      </c>
      <c r="N14" s="76">
        <f>SUM(IF(M29=0, 0, N29), IF(M30=0, 0, N30), IF(M31=0, 0, N31), IF(M32=0, 0, N32), IF(M33=0, 0, N33))</f>
        <v>9154</v>
      </c>
      <c r="O14" s="76">
        <f>SUM(IF(P29=0, 0, O29), IF(P30=0, 0, O30), IF(P31=0, 0, O31), IF(P32=0, 0, O32), IF(P33=0, 0, O33))</f>
        <v>83</v>
      </c>
      <c r="P14" s="76">
        <f>SUM(IF(O29=0, 0, P29), IF(O30=0, 0, P30), IF(O31=0, 0, P31), IF(O32=0, 0, P32), IF(O33=0, 0, P33))</f>
        <v>250</v>
      </c>
      <c r="Q14" s="76">
        <f>SUM(IF(R29=0, 0, Q29), IF(R30=0, 0, Q30), IF(R31=0, 0, Q31), IF(R32=0, 0, Q32), IF(R33=0, 0, Q33))</f>
        <v>126</v>
      </c>
      <c r="R14" s="76">
        <f>SUM(IF(Q29=0, 0, R29), IF(Q30=0, 0, R30), IF(Q31=0, 0, R31), IF(Q32=0, 0, R32), IF(Q33=0, 0, R33))</f>
        <v>232</v>
      </c>
      <c r="S14" s="171">
        <f t="shared" si="1"/>
        <v>0.35625849979688795</v>
      </c>
      <c r="T14" s="76">
        <f>SUM(IF(U29=0, 0, T29), IF(U30=0, 0, T30), IF(U31=0, 0, T31), IF(U32=0, 0, T32), IF(U33=0, 0, T33))</f>
        <v>17439</v>
      </c>
      <c r="U14" s="76">
        <f>SUM(IF(T29=0, 0, U29), IF(T30=0, 0, U30), IF(T31=0, 0, U31), IF(T32=0, 0, U32), IF(T33=0, 0, U33))</f>
        <v>22173</v>
      </c>
      <c r="V14" s="171">
        <f t="shared" si="2"/>
        <v>0.78649709105669052</v>
      </c>
      <c r="W14" s="76">
        <f t="shared" si="3"/>
        <v>17439</v>
      </c>
      <c r="X14" s="76">
        <f t="shared" si="3"/>
        <v>22173</v>
      </c>
      <c r="Y14" s="76">
        <f>SUM(IF(Z29=0, 0, Y29), IF(Z30=0, 0, Y30), IF(Z31=0, 0, Y31), IF(Z32=0, 0, Y32), IF(Z33=0, 0, Y33))</f>
        <v>12952</v>
      </c>
      <c r="Z14" s="76">
        <f>SUM(IF(Y29=0, 0, Z29), IF(Y30=0, 0, Z30), IF(Y31=0, 0, Z31), IF(Y32=0, 0, Z32), IF(Y33=0, 0, Z33))</f>
        <v>25108</v>
      </c>
      <c r="AA14" s="171">
        <f t="shared" si="4"/>
        <v>0.64277405300226309</v>
      </c>
      <c r="AB14" s="251">
        <f>SUM(IF(AC29=0, 0, AB29), IF(AC30=0, 0, AB30), IF(AC31=0, 0, AB31), IF(AC32=0, 0, AB32), IF(AC33=0, 0, AB33))</f>
        <v>83529</v>
      </c>
      <c r="AC14" s="76">
        <f>SUM(IF(AB29=0, 0, AC29), IF(AB30=0, 0, AC30), IF(AB31=0, 0, AC31), IF(AB32=0, 0, AC32), IF(AB33=0, 0, AC33))</f>
        <v>156596</v>
      </c>
      <c r="AD14" s="171">
        <f t="shared" si="5"/>
        <v>0.53340442923190889</v>
      </c>
      <c r="AE14" s="252"/>
      <c r="AF14" s="62"/>
      <c r="AG14" s="271"/>
      <c r="AH14" s="271"/>
      <c r="AI14" s="271"/>
      <c r="AJ14" s="271"/>
      <c r="AK14" s="271"/>
      <c r="AL14" s="271"/>
      <c r="AM14" s="271"/>
      <c r="AN14" s="271"/>
      <c r="AO14" s="52"/>
      <c r="AP14" s="52"/>
      <c r="AQ14" s="62"/>
      <c r="AR14" s="63"/>
      <c r="AS14" s="252"/>
      <c r="AT14" s="252"/>
      <c r="AU14" s="257"/>
      <c r="AV14" s="173"/>
      <c r="AW14" s="252"/>
      <c r="AX14" s="252"/>
      <c r="AY14" s="257"/>
    </row>
    <row r="15" spans="1:205" x14ac:dyDescent="0.35">
      <c r="A15" s="260" t="str">
        <f>IF(Refs!A9="","",Refs!A9)</f>
        <v>Y59</v>
      </c>
      <c r="B15" s="132" t="str">
        <f>IF(Refs!B9="","",Refs!B9)</f>
        <v>South East</v>
      </c>
      <c r="C15" s="261" t="str">
        <f>IF(Refs!D9="","",Refs!D9)</f>
        <v>Region</v>
      </c>
      <c r="D15" s="76">
        <f>SUM(IF(E34=0, 0, D34), IF(E35=0, 0,D35), IF(E36=0, 0,D36), IF(E37=0, 0,D37), IF(E38=0, 0, D38))</f>
        <v>22687</v>
      </c>
      <c r="E15" s="76">
        <f>SUM(IF(D34=0, 0, E34), IF(D35=0, 0,E35), IF(D36=0, 0,E36), IF(D37=0, 0,E37), IF(D38=0, 0, E38))</f>
        <v>262168</v>
      </c>
      <c r="F15" s="171">
        <f t="shared" si="6"/>
        <v>7.9644029418476064E-2</v>
      </c>
      <c r="G15" s="76">
        <f>SUM(IF(H34=0, 0, G34), IF(H35=0, 0,G35), IF(H36=0, 0,G36), IF(H37=0, 0,G37), IF(H38=0, 0, G38))</f>
        <v>37708465</v>
      </c>
      <c r="H15" s="76">
        <f>SUM(IF(G34=0, 0, H34), IF(G35=0, 0,H35), IF(G36=0, 0,H36), IF(G37=0, 0,H37), IF(G38=0, 0, H38))</f>
        <v>262168</v>
      </c>
      <c r="I15" s="249">
        <f t="shared" si="7"/>
        <v>143.83321000274634</v>
      </c>
      <c r="J15" s="250"/>
      <c r="K15" s="251">
        <f>SUM(IF(L34=0, 0, K34), IF(L35=0, 0,K35), IF(L36=0, 0,K36), IF(L37=0, 0,K37), IF(L38=0, 0, K38))</f>
        <v>19072</v>
      </c>
      <c r="L15" s="76">
        <f>SUM(IF(K34=0, 0, L34), IF(K35=0, 0,L35), IF(K36=0, 0,L36), IF(K37=0, 0,L37), IF(K38=0, 0, L38))</f>
        <v>52112</v>
      </c>
      <c r="M15" s="76">
        <f>SUM(IF(N34=0, 0, M34), IF(N35=0, 0,M35), IF(N36=0, 0,M36), IF(N37=0, 0,M37), IF(N38=0, 0, M38))</f>
        <v>5804</v>
      </c>
      <c r="N15" s="76">
        <f>SUM(IF(M34=0, 0, N34), IF(M35=0, 0,N35), IF(M36=0, 0,N36), IF(M37=0, 0,N37), IF(M38=0, 0, N38))</f>
        <v>12981</v>
      </c>
      <c r="O15" s="76">
        <f>SUM(IF(P34=0, 0, O34), IF(P35=0, 0,O35), IF(P36=0, 0,O36), IF(P37=0, 0,O37), IF(P38=0, 0, O38))</f>
        <v>104</v>
      </c>
      <c r="P15" s="76">
        <f>SUM(IF(O34=0, 0, P34), IF(O35=0, 0,P35), IF(O36=0, 0,P36), IF(O37=0, 0,P37), IF(O38=0, 0, P38))</f>
        <v>127</v>
      </c>
      <c r="Q15" s="76">
        <f>SUM(IF(R34=0, 0, Q34), IF(R35=0, 0,Q35), IF(R36=0, 0,Q36), IF(R37=0, 0,Q37), IF(R38=0, 0, Q38))</f>
        <v>82</v>
      </c>
      <c r="R15" s="76">
        <f>SUM(IF(Q34=0, 0, R34), IF(Q35=0, 0,R35), IF(Q36=0, 0,R36), IF(Q37=0, 0,R37), IF(Q38=0, 0, R38))</f>
        <v>105</v>
      </c>
      <c r="S15" s="171">
        <f t="shared" si="1"/>
        <v>0.38365097588978186</v>
      </c>
      <c r="T15" s="76">
        <f>SUM(IF(U34=0, 0, T34), IF(U35=0, 0,T35), IF(U36=0, 0,T36), IF(U37=0, 0,T37), IF(U38=0, 0, T38))</f>
        <v>19438</v>
      </c>
      <c r="U15" s="76">
        <f>SUM(IF(T34=0, 0, U34), IF(T35=0, 0,U35), IF(T36=0, 0,U36), IF(T37=0, 0,U37), IF(T38=0, 0, U38))</f>
        <v>25318</v>
      </c>
      <c r="V15" s="171">
        <f t="shared" si="2"/>
        <v>0.76775416699581323</v>
      </c>
      <c r="W15" s="76">
        <f t="shared" si="3"/>
        <v>19438</v>
      </c>
      <c r="X15" s="76">
        <f t="shared" si="3"/>
        <v>25318</v>
      </c>
      <c r="Y15" s="76">
        <f>SUM(IF(Z34=0, 0, Y34), IF(Z35=0, 0,Y35), IF(Z36=0, 0,Y36), IF(Z37=0, 0,Y37), IF(Z38=0, 0, Y38))</f>
        <v>16339</v>
      </c>
      <c r="Z15" s="76">
        <f>SUM(IF(Y34=0, 0, Z34), IF(Y35=0, 0,Z35), IF(Y36=0, 0,Z36), IF(Y37=0, 0,Z37), IF(Y38=0, 0, Z38))</f>
        <v>31176</v>
      </c>
      <c r="AA15" s="171">
        <f t="shared" si="4"/>
        <v>0.63328849081318372</v>
      </c>
      <c r="AB15" s="251">
        <f>SUM(IF(AC34=0, 0, AB34), IF(AC35=0, 0,AB35), IF(AC36=0, 0,AB36), IF(AC37=0, 0,AB37), IF(AC38=0, 0, AB38))</f>
        <v>152448</v>
      </c>
      <c r="AC15" s="76">
        <f>SUM(IF(AB34=0, 0, AC34), IF(AB35=0, 0,AC35), IF(AB36=0, 0,AC36), IF(AB37=0, 0,AC37), IF(AB38=0, 0, AC38))</f>
        <v>196578</v>
      </c>
      <c r="AD15" s="171">
        <f t="shared" si="5"/>
        <v>0.77550895827610411</v>
      </c>
      <c r="AE15" s="252"/>
      <c r="AF15" s="62"/>
      <c r="AG15" s="271"/>
      <c r="AH15" s="271"/>
      <c r="AI15" s="271"/>
      <c r="AJ15" s="271"/>
      <c r="AK15" s="271"/>
      <c r="AL15" s="271"/>
      <c r="AM15" s="271"/>
      <c r="AN15" s="271"/>
      <c r="AO15" s="52"/>
      <c r="AP15" s="52"/>
      <c r="AQ15" s="62"/>
      <c r="AR15" s="63"/>
      <c r="AS15" s="252"/>
      <c r="AT15" s="252"/>
      <c r="AU15" s="257"/>
      <c r="AV15" s="173"/>
      <c r="AW15" s="252"/>
      <c r="AX15" s="252"/>
      <c r="AY15" s="257"/>
    </row>
    <row r="16" spans="1:205" x14ac:dyDescent="0.35">
      <c r="A16" s="260" t="str">
        <f>IF(Refs!A10="","",Refs!A10)</f>
        <v>Y58</v>
      </c>
      <c r="B16" s="132" t="str">
        <f>IF(Refs!B10="","",Refs!B10)</f>
        <v>South West</v>
      </c>
      <c r="C16" s="261" t="str">
        <f>IF(Refs!D10="","",Refs!D10)</f>
        <v>Region</v>
      </c>
      <c r="D16" s="76">
        <f>SUM(IF(E39=0, 0, D39), IF(E40=0,0, D40), IF(E41=0, 0, D41), IF(E42=0, 0, D42), IF(E43=0, 0, D43), IF(E44=0, 0, D44), IF(E45=0, 0, D45))</f>
        <v>3587</v>
      </c>
      <c r="E16" s="76">
        <f>SUM(IF(D39=0, 0, E39), IF(D40=0, 0, E40), IF(D41=0, 0, E41), IF(D42=0, 0, E42), IF(D43=0, 0, E43), IF(D44=0, 0, E44), IF(D45=0, 0, E45))</f>
        <v>189802</v>
      </c>
      <c r="F16" s="171">
        <f t="shared" si="6"/>
        <v>1.8548107700024304E-2</v>
      </c>
      <c r="G16" s="76">
        <f>SUM(IF(H39=0, 0, G39), IF(H40=0,0, G40), IF(H41=0, 0, G41), IF(H42=0, 0, G42), IF(H43=0, 0, G43), IF(H44=0, 0, G44), IF(H45=0, 0, G45))</f>
        <v>5558366</v>
      </c>
      <c r="H16" s="76">
        <f>SUM(IF(G39=0, 0, H39), IF(G40=0, 0, H40), IF(G41=0, 0, H41), IF(G42=0, 0, H42), IF(G43=0, 0, H43), IF(G44=0, 0, H44), IF(G45=0, 0, H45))</f>
        <v>189802</v>
      </c>
      <c r="I16" s="249">
        <f t="shared" si="7"/>
        <v>29.285076026596137</v>
      </c>
      <c r="J16" s="250"/>
      <c r="K16" s="251">
        <f>SUM(IF(L39=0, 0, K39), IF(L40=0, 0, K40), IF(L41=0, 0, K41), IF(L42=0, 0, K42), IF(L43=0, 0, K43), IF(L44=0, 0, K44), IF(L45=0, 0, K45))</f>
        <v>22200</v>
      </c>
      <c r="L16" s="76">
        <f>SUM(IF(K39=0, 0, L39), IF(K40=0, 0, L40), IF(K41=0, 0, L41), IF(K42=0, 0, L42), IF(K43=0, 0, L43), IF(K44=0, 0, L44), IF(K45=0, 0, L45))</f>
        <v>48129</v>
      </c>
      <c r="M16" s="76">
        <f>SUM(IF(N39=0, 0, M39), IF(N40=0, 0, M40), IF(N41=0, 0, M41), IF(N42=0, 0, M42), IF(N43=0, 0, M43), IF(N44=0, 0, M44), IF(N45=0, 0, M45))</f>
        <v>8796</v>
      </c>
      <c r="N16" s="76">
        <f>SUM(IF(M39=0, 0, N39), IF(M40=0, 0, N40), IF(M41=0, 0, N41), IF(M42=0, 0, N42), IF(M43=0, 0, N43), IF(M44=0, 0, N44), IF(M45=0, 0, N45))</f>
        <v>16910</v>
      </c>
      <c r="O16" s="76">
        <f>SUM(IF(P39=0, 0, O39), IF(P40=0, 0, O40), IF(P41=0, 0, O41), IF(P42=0, 0, O42), IF(P43=0, 0, O43), IF(P44=0, 0, O44), IF(P45=0, 0, O45))</f>
        <v>769</v>
      </c>
      <c r="P16" s="76">
        <f>SUM(IF(O39=0, 0, P39), IF(O40=0, 0, P40), IF(O41=0, 0, P41), IF(O42=0, 0, P42), IF(O43=0, 0, P43), IF(O44=0, 0, P44), IF(O45=0, 0, P45))</f>
        <v>2104</v>
      </c>
      <c r="Q16" s="76">
        <f>SUM(IF(R39=0, 0, Q39), IF(R40=0, 0, Q40), IF(R41=0, 0, Q41), IF(R42=0, 0, Q42), IF(R43=0, 0, Q43), IF(R44=0, 0, Q44), IF(R45=0, 0, Q45))</f>
        <v>1070</v>
      </c>
      <c r="R16" s="76">
        <f>SUM(IF(Q39=0, 0, R39), IF(Q40=0, 0, R40), IF(Q41=0, 0, R41), IF(Q42=0, 0, R42), IF(Q43=0, 0, R43), IF(Q44=0, 0, R44), IF(Q45=0, 0, R45))</f>
        <v>1986</v>
      </c>
      <c r="S16" s="171">
        <f t="shared" si="1"/>
        <v>0.47498155622097815</v>
      </c>
      <c r="T16" s="76">
        <f>SUM(IF(U39=0, 0, T39), IF(U40=0,0, T40), IF(U41=0, 0, T41), IF(U42=0, 0, T42), IF(U43=0, 0, T43), IF(U44=0, 0, T44), IF(U45=0, 0, T45))</f>
        <v>20163</v>
      </c>
      <c r="U16" s="76">
        <f>SUM(IF(T39=0, 0, U39), IF(T40=0, 0, U40), IF(T41=0, 0, U41), IF(T42=0, 0, U42), IF(T43=0, 0, U43), IF(T44=0, 0, U44), IF(T45=0, 0, U45))</f>
        <v>21204</v>
      </c>
      <c r="V16" s="171">
        <f t="shared" si="2"/>
        <v>0.95090548953027731</v>
      </c>
      <c r="W16" s="76">
        <f t="shared" si="3"/>
        <v>20163</v>
      </c>
      <c r="X16" s="76">
        <f t="shared" si="3"/>
        <v>21204</v>
      </c>
      <c r="Y16" s="76">
        <f>SUM(IF(Z39=0, 0, Y39), IF(Z40=0,0, Y40), IF(Z41=0, 0, Y41), IF(Z42=0, 0, Y42), IF(Z43=0, 0, Y43), IF(Z44=0, 0, Y44), IF(Z45=0, 0, Y45))</f>
        <v>15422</v>
      </c>
      <c r="Z16" s="76">
        <f>SUM(IF(Y39=0, 0, Z39), IF(Y40=0, 0, Z40), IF(Y41=0, 0, Z41), IF(Y42=0, 0, Z42), IF(Y43=0, 0, Z43), IF(Y44=0, 0, Z44), IF(Y45=0, 0, Z45))</f>
        <v>21025</v>
      </c>
      <c r="AA16" s="171">
        <f t="shared" si="4"/>
        <v>0.84266736129200315</v>
      </c>
      <c r="AB16" s="251">
        <f>SUM(IF(AC39=0, 0, AB39), IF(AC40=0,0, AB40), IF(AC41=0, 0, AB41), IF(AC42=0, 0, AB42), IF(AC43=0, 0, AB43), IF(AC44=0, 0, AB44), IF(AC45=0, 0, AB45))</f>
        <v>94291</v>
      </c>
      <c r="AC16" s="76">
        <f>SUM(IF(AB39=0, 0, AC39), IF(AB40=0, 0, AC40), IF(AB41=0, 0, AC41), IF(AB42=0, 0, AC42), IF(AB43=0, 0, AC43), IF(AB44=0, 0, AC44), IF(AB45=0, 0, AC45))</f>
        <v>115259</v>
      </c>
      <c r="AD16" s="171">
        <f t="shared" si="5"/>
        <v>0.81807928231201033</v>
      </c>
      <c r="AE16" s="252"/>
      <c r="AF16" s="62"/>
      <c r="AG16" s="271"/>
      <c r="AH16" s="271"/>
      <c r="AI16" s="271"/>
      <c r="AJ16" s="271"/>
      <c r="AK16" s="271"/>
      <c r="AL16" s="271"/>
      <c r="AM16" s="271"/>
      <c r="AN16" s="271"/>
      <c r="AO16" s="52"/>
      <c r="AP16" s="52"/>
      <c r="AQ16" s="62"/>
      <c r="AR16" s="63"/>
      <c r="AS16" s="252"/>
      <c r="AT16" s="252"/>
      <c r="AU16" s="257"/>
      <c r="AV16" s="173"/>
      <c r="AW16" s="252"/>
      <c r="AX16" s="252"/>
      <c r="AY16" s="257"/>
    </row>
    <row r="17" spans="1:51" x14ac:dyDescent="0.35">
      <c r="A17" s="260" t="str">
        <f>IF(Refs!A12="","",Refs!A12)</f>
        <v/>
      </c>
      <c r="B17" s="132" t="str">
        <f>IF(Refs!B12="","",Refs!B12)</f>
        <v>-----------</v>
      </c>
      <c r="C17" s="261" t="str">
        <f>IF(Refs!D12="","",Refs!D12)</f>
        <v/>
      </c>
      <c r="D17" s="76"/>
      <c r="E17" s="76"/>
      <c r="F17" s="171"/>
      <c r="G17" s="76"/>
      <c r="H17" s="76"/>
      <c r="I17" s="249"/>
      <c r="J17" s="250"/>
      <c r="K17" s="251"/>
      <c r="L17" s="76"/>
      <c r="M17" s="76"/>
      <c r="N17" s="76"/>
      <c r="O17" s="76"/>
      <c r="P17" s="76"/>
      <c r="Q17" s="76"/>
      <c r="R17" s="76"/>
      <c r="S17" s="250"/>
      <c r="T17" s="76"/>
      <c r="U17" s="76"/>
      <c r="V17" s="171"/>
      <c r="W17" s="76"/>
      <c r="X17" s="76"/>
      <c r="Y17" s="76"/>
      <c r="Z17" s="76"/>
      <c r="AA17" s="171"/>
      <c r="AB17" s="251"/>
      <c r="AC17" s="76"/>
      <c r="AD17" s="171"/>
      <c r="AE17" s="252"/>
      <c r="AF17" s="62"/>
      <c r="AG17" s="63"/>
      <c r="AH17" s="52"/>
      <c r="AI17" s="52"/>
      <c r="AJ17" s="52"/>
      <c r="AK17" s="62"/>
      <c r="AL17" s="62"/>
      <c r="AM17" s="63"/>
      <c r="AN17" s="63"/>
      <c r="AO17" s="52"/>
      <c r="AP17" s="52"/>
      <c r="AQ17" s="62"/>
      <c r="AR17" s="63"/>
      <c r="AS17" s="252"/>
      <c r="AT17" s="252"/>
      <c r="AU17" s="257"/>
      <c r="AV17" s="173"/>
      <c r="AW17" s="252"/>
      <c r="AX17" s="252"/>
      <c r="AY17" s="257"/>
    </row>
    <row r="18" spans="1:51" ht="20.149999999999999" customHeight="1" x14ac:dyDescent="0.35">
      <c r="A18" s="260" t="str">
        <f>IF(Refs!A13="","",Refs!A13)</f>
        <v>111AA1</v>
      </c>
      <c r="B18" s="132" t="str">
        <f>IF(Refs!B13="","",Refs!B13)</f>
        <v>North East</v>
      </c>
      <c r="C18" s="261" t="str">
        <f>IF(Refs!D13="","",Refs!D13)</f>
        <v>Area</v>
      </c>
      <c r="D18" s="76">
        <f>IF($B18="","",IF($C18="Region",SUMIFS(Raw!$K:$K,Raw!$A:$A,$B$4,Raw!$G:$G,'KPIs Data from Apr25'!D$4,Raw!$I:$I,'KPIs Data from Apr25'!$A18),IF($C18="Provider",SUMIFS(Raw!$K:$K,Raw!$A:$A,$B$4,Raw!$G:$G,'KPIs Data from Apr25'!D$4,Raw!$C:$C,'KPIs Data from Apr25'!$A18),SUMIFS(Raw!$K:$K,Raw!$A:$A,$B$4,Raw!$G:$G,'KPIs Data from Apr25'!D$4,Raw!$E:$E,'KPIs Data from Apr25'!$A18))))</f>
        <v>4639</v>
      </c>
      <c r="E18" s="76">
        <f>IF($B18="","",IF($C18="Region",SUMIFS(Raw!$K:$K,Raw!$A:$A,$B$4,Raw!$G:$G,'KPIs Data from Apr25'!E$4,Raw!$I:$I,'KPIs Data from Apr25'!$A18),IF($C18="Provider",SUMIFS(Raw!$K:$K,Raw!$A:$A,$B$4,Raw!$G:$G,'KPIs Data from Apr25'!E$4,Raw!$C:$C,'KPIs Data from Apr25'!$A18),SUMIFS(Raw!$K:$K,Raw!$A:$A,$B$4,Raw!$G:$G,'KPIs Data from Apr25'!E$4,Raw!$E:$E,'KPIs Data from Apr25'!$A18))))</f>
        <v>86922</v>
      </c>
      <c r="F18" s="171">
        <f>IF(D18&gt;E18+D18,"",IF(D18=0,"",IF(E18=0,"",IFERROR(D18/(E18+D18),0))))</f>
        <v>5.0665676434289708E-2</v>
      </c>
      <c r="G18" s="76">
        <f>IF($B18="","",IF($C18="Region",SUMIFS(Raw!$K:$K,Raw!$A:$A,$B$4,Raw!$G:$G,'KPIs Data from Apr25'!G$4,Raw!$I:$I,'KPIs Data from Apr25'!$A18),IF($C18="Provider",SUMIFS(Raw!$K:$K,Raw!$A:$A,$B$4,Raw!$G:$G,'KPIs Data from Apr25'!G$4,Raw!$C:$C,'KPIs Data from Apr25'!$A18),SUMIFS(Raw!$K:$K,Raw!$A:$A,$B$4,Raw!$G:$G,'KPIs Data from Apr25'!G$4,Raw!$E:$E,'KPIs Data from Apr25'!$A18))))</f>
        <v>5018978</v>
      </c>
      <c r="H18" s="76">
        <f>IF($B18="","",IF($C18="Region",SUMIFS(Raw!$K:$K,Raw!$A:$A,$B$4,Raw!$G:$G,'KPIs Data from Apr25'!H$4,Raw!$I:$I,'KPIs Data from Apr25'!$A18),IF($C18="Provider",SUMIFS(Raw!$K:$K,Raw!$A:$A,$B$4,Raw!$G:$G,'KPIs Data from Apr25'!H$4,Raw!$C:$C,'KPIs Data from Apr25'!$A18),SUMIFS(Raw!$K:$K,Raw!$A:$A,$B$4,Raw!$G:$G,'KPIs Data from Apr25'!H$4,Raw!$E:$E,'KPIs Data from Apr25'!$A18))))</f>
        <v>86922</v>
      </c>
      <c r="I18" s="249">
        <f>IF(H18=0,"",IF(G18=0,"",IFERROR(G18/H18,0)))</f>
        <v>57.741170244587103</v>
      </c>
      <c r="J18" s="250">
        <f>IF($B18="","",IF($C18="Region",SUMIFS(Raw!$K:$K,Raw!$A:$A,$B$4,Raw!$G:$G,'KPIs Data from Apr25'!J$4,Raw!$I:$I,'KPIs Data from Apr25'!$A18),IF($C18="Provider",SUMIFS(Raw!$K:$K,Raw!$A:$A,$B$4,Raw!$G:$G,'KPIs Data from Apr25'!J$4,Raw!$C:$C,'KPIs Data from Apr25'!$A18),SUMIFS(Raw!$K:$K,Raw!$A:$A,$B$4,Raw!$G:$G,'KPIs Data from Apr25'!J$4,Raw!$E:$E,'KPIs Data from Apr25'!$A18))))</f>
        <v>397</v>
      </c>
      <c r="K18" s="251">
        <f>IF($B18="","",IF($C18="Region",SUMIFS(Raw!$K:$K,Raw!$A:$A,$B$4,Raw!$G:$G,'KPIs Data from Apr25'!K$4,Raw!$I:$I,'KPIs Data from Apr25'!$A18),IF($C18="Provider",SUMIFS(Raw!$K:$K,Raw!$A:$A,$B$4,Raw!$G:$G,'KPIs Data from Apr25'!K$4,Raw!$C:$C,'KPIs Data from Apr25'!$A18),SUMIFS(Raw!$K:$K,Raw!$A:$A,$B$4,Raw!$G:$G,'KPIs Data from Apr25'!K$4,Raw!$E:$E,'KPIs Data from Apr25'!$A18))))</f>
        <v>2812</v>
      </c>
      <c r="L18" s="76">
        <f>IF($B18="","",IF($C18="Region",SUMIFS(Raw!$K:$K,Raw!$A:$A,$B$4,Raw!$G:$G,'KPIs Data from Apr25'!L$4,Raw!$I:$I,'KPIs Data from Apr25'!$A18),IF($C18="Provider",SUMIFS(Raw!$K:$K,Raw!$A:$A,$B$4,Raw!$G:$G,'KPIs Data from Apr25'!L$4,Raw!$C:$C,'KPIs Data from Apr25'!$A18),SUMIFS(Raw!$K:$K,Raw!$A:$A,$B$4,Raw!$G:$G,'KPIs Data from Apr25'!L$4,Raw!$E:$E,'KPIs Data from Apr25'!$A18))))</f>
        <v>6836</v>
      </c>
      <c r="M18" s="76">
        <f>IF($B18="","",IF($C18="Region",SUMIFS(Raw!$K:$K,Raw!$A:$A,$B$4,Raw!$G:$G,'KPIs Data from Apr25'!M$4,Raw!$I:$I,'KPIs Data from Apr25'!$A18),IF($C18="Provider",SUMIFS(Raw!$K:$K,Raw!$A:$A,$B$4,Raw!$G:$G,'KPIs Data from Apr25'!M$4,Raw!$C:$C,'KPIs Data from Apr25'!$A18),SUMIFS(Raw!$K:$K,Raw!$A:$A,$B$4,Raw!$G:$G,'KPIs Data from Apr25'!M$4,Raw!$E:$E,'KPIs Data from Apr25'!$A18))))</f>
        <v>1260</v>
      </c>
      <c r="N18" s="76">
        <f>IF($B18="","",IF($C18="Region",SUMIFS(Raw!$K:$K,Raw!$A:$A,$B$4,Raw!$G:$G,'KPIs Data from Apr25'!N$4,Raw!$I:$I,'KPIs Data from Apr25'!$A18),IF($C18="Provider",SUMIFS(Raw!$K:$K,Raw!$A:$A,$B$4,Raw!$G:$G,'KPIs Data from Apr25'!N$4,Raw!$C:$C,'KPIs Data from Apr25'!$A18),SUMIFS(Raw!$K:$K,Raw!$A:$A,$B$4,Raw!$G:$G,'KPIs Data from Apr25'!N$4,Raw!$E:$E,'KPIs Data from Apr25'!$A18))))</f>
        <v>2875</v>
      </c>
      <c r="O18" s="76">
        <f>IF($B18="","",IF($C18="Region",SUMIFS(Raw!$K:$K,Raw!$A:$A,$B$4,Raw!$G:$G,'KPIs Data from Apr25'!O$4,Raw!$I:$I,'KPIs Data from Apr25'!$A18),IF($C18="Provider",SUMIFS(Raw!$K:$K,Raw!$A:$A,$B$4,Raw!$G:$G,'KPIs Data from Apr25'!O$4,Raw!$C:$C,'KPIs Data from Apr25'!$A18),SUMIFS(Raw!$K:$K,Raw!$A:$A,$B$4,Raw!$G:$G,'KPIs Data from Apr25'!O$4,Raw!$E:$E,'KPIs Data from Apr25'!$A18))))</f>
        <v>0</v>
      </c>
      <c r="P18" s="76">
        <f>IF($B18="","",IF($C18="Region",SUMIFS(Raw!$K:$K,Raw!$A:$A,$B$4,Raw!$G:$G,'KPIs Data from Apr25'!P$4,Raw!$I:$I,'KPIs Data from Apr25'!$A18),IF($C18="Provider",SUMIFS(Raw!$K:$K,Raw!$A:$A,$B$4,Raw!$G:$G,'KPIs Data from Apr25'!P$4,Raw!$C:$C,'KPIs Data from Apr25'!$A18),SUMIFS(Raw!$K:$K,Raw!$A:$A,$B$4,Raw!$G:$G,'KPIs Data from Apr25'!P$4,Raw!$E:$E,'KPIs Data from Apr25'!$A18))))</f>
        <v>0</v>
      </c>
      <c r="Q18" s="76">
        <f>IF($B18="","",IF($C18="Region",SUMIFS(Raw!$K:$K,Raw!$A:$A,$B$4,Raw!$G:$G,'KPIs Data from Apr25'!Q$4,Raw!$I:$I,'KPIs Data from Apr25'!$A18),IF($C18="Provider",SUMIFS(Raw!$K:$K,Raw!$A:$A,$B$4,Raw!$G:$G,'KPIs Data from Apr25'!Q$4,Raw!$C:$C,'KPIs Data from Apr25'!$A18),SUMIFS(Raw!$K:$K,Raw!$A:$A,$B$4,Raw!$G:$G,'KPIs Data from Apr25'!Q$4,Raw!$E:$E,'KPIs Data from Apr25'!$A18))))</f>
        <v>0</v>
      </c>
      <c r="R18" s="76">
        <f>IF($B18="","",IF($C18="Region",SUMIFS(Raw!$K:$K,Raw!$A:$A,$B$4,Raw!$G:$G,'KPIs Data from Apr25'!R$4,Raw!$I:$I,'KPIs Data from Apr25'!$A18),IF($C18="Provider",SUMIFS(Raw!$K:$K,Raw!$A:$A,$B$4,Raw!$G:$G,'KPIs Data from Apr25'!R$4,Raw!$C:$C,'KPIs Data from Apr25'!$A18),SUMIFS(Raw!$K:$K,Raw!$A:$A,$B$4,Raw!$G:$G,'KPIs Data from Apr25'!R$4,Raw!$E:$E,'KPIs Data from Apr25'!$A18))))</f>
        <v>0</v>
      </c>
      <c r="S18" s="171">
        <f t="shared" ref="S18:S45" si="8">IFERROR(SUM((AG18+AI18+AK18+AM18)/(AH18+AJ18+AL18+AN18)),"")</f>
        <v>0.41931829883637112</v>
      </c>
      <c r="T18" s="76">
        <f>IF($B18="","",IF($C18="Region",SUMIFS(Raw!$K:$K,Raw!$A:$A,$B$4,Raw!$G:$G,'KPIs Data from Apr25'!T$4,Raw!$I:$I,'KPIs Data from Apr25'!$A18),IF($C18="Provider",SUMIFS(Raw!$K:$K,Raw!$A:$A,$B$4,Raw!$G:$G,'KPIs Data from Apr25'!T$4,Raw!$C:$C,'KPIs Data from Apr25'!$A18),SUMIFS(Raw!$K:$K,Raw!$A:$A,$B$4,Raw!$G:$G,'KPIs Data from Apr25'!T$4,Raw!$E:$E,'KPIs Data from Apr25'!$A18))))</f>
        <v>4035</v>
      </c>
      <c r="U18" s="76">
        <f>IF($B18="","",IF($C18="Region",SUMIFS(Raw!$K:$K,Raw!$A:$A,$B$4,Raw!$G:$G,'KPIs Data from Apr25'!U$4,Raw!$I:$I,'KPIs Data from Apr25'!$A18),IF($C18="Provider",SUMIFS(Raw!$K:$K,Raw!$A:$A,$B$4,Raw!$G:$G,'KPIs Data from Apr25'!U$4,Raw!$C:$C,'KPIs Data from Apr25'!$A18),SUMIFS(Raw!$K:$K,Raw!$A:$A,$B$4,Raw!$G:$G,'KPIs Data from Apr25'!U$4,Raw!$E:$E,'KPIs Data from Apr25'!$A18))))</f>
        <v>5081</v>
      </c>
      <c r="V18" s="171">
        <f t="shared" si="2"/>
        <v>0.79413501279275733</v>
      </c>
      <c r="W18" s="76">
        <f t="shared" ref="W18:W45" si="9">T18</f>
        <v>4035</v>
      </c>
      <c r="X18" s="76">
        <f t="shared" ref="X18:X45" si="10">U18</f>
        <v>5081</v>
      </c>
      <c r="Y18" s="76">
        <f>IF($B18="","",IF($C18="Region",SUMIFS(Raw!$K:$K,Raw!$A:$A,$B$4,Raw!$G:$G,'KPIs Data from Apr25'!Y$4,Raw!$I:$I,'KPIs Data from Apr25'!$A18),IF($C18="Provider",SUMIFS(Raw!$K:$K,Raw!$A:$A,$B$4,Raw!$G:$G,'KPIs Data from Apr25'!Y$4,Raw!$C:$C,'KPIs Data from Apr25'!$A18),SUMIFS(Raw!$K:$K,Raw!$A:$A,$B$4,Raw!$G:$G,'KPIs Data from Apr25'!Y$4,Raw!$E:$E,'KPIs Data from Apr25'!$A18))))</f>
        <v>2539</v>
      </c>
      <c r="Z18" s="76">
        <f>IF($B18="","",IF($C18="Region",SUMIFS(Raw!$K:$K,Raw!$A:$A,$B$4,Raw!$G:$G,'KPIs Data from Apr25'!Z$4,Raw!$I:$I,'KPIs Data from Apr25'!$A18),IF($C18="Provider",SUMIFS(Raw!$K:$K,Raw!$A:$A,$B$4,Raw!$G:$G,'KPIs Data from Apr25'!Z$4,Raw!$C:$C,'KPIs Data from Apr25'!$A18),SUMIFS(Raw!$K:$K,Raw!$A:$A,$B$4,Raw!$G:$G,'KPIs Data from Apr25'!Z$4,Raw!$E:$E,'KPIs Data from Apr25'!$A18))))</f>
        <v>13636</v>
      </c>
      <c r="AA18" s="171">
        <f t="shared" si="4"/>
        <v>0.35123150077469678</v>
      </c>
      <c r="AB18" s="251">
        <f>IF($B18="","",IF($C18="Region",SUMIFS(Raw!$K:$K,Raw!$A:$A,$B$4,Raw!$G:$G,'KPIs Data from Apr25'!AB$4,Raw!$I:$I,'KPIs Data from Apr25'!$A18),IF($C18="Provider",SUMIFS(Raw!$K:$K,Raw!$A:$A,$B$4,Raw!$G:$G,'KPIs Data from Apr25'!AB$4,Raw!$C:$C,'KPIs Data from Apr25'!$A18),SUMIFS(Raw!$K:$K,Raw!$A:$A,$B$4,Raw!$G:$G,'KPIs Data from Apr25'!AB$4,Raw!$E:$E,'KPIs Data from Apr25'!$A18))))</f>
        <v>49562</v>
      </c>
      <c r="AC18" s="76">
        <f>IF($B18="","",IF($C18="Region",SUMIFS(Raw!$K:$K,Raw!$A:$A,$B$4,Raw!$G:$G,'KPIs Data from Apr25'!AC$4,Raw!$I:$I,'KPIs Data from Apr25'!$A18),IF($C18="Provider",SUMIFS(Raw!$K:$K,Raw!$A:$A,$B$4,Raw!$G:$G,'KPIs Data from Apr25'!AC$4,Raw!$C:$C,'KPIs Data from Apr25'!$A18),SUMIFS(Raw!$K:$K,Raw!$A:$A,$B$4,Raw!$G:$G,'KPIs Data from Apr25'!AC$4,Raw!$E:$E,'KPIs Data from Apr25'!$A18))))</f>
        <v>67136</v>
      </c>
      <c r="AD18" s="171">
        <f t="shared" si="5"/>
        <v>0.73823284080076268</v>
      </c>
      <c r="AE18" s="252"/>
      <c r="AF18" s="62"/>
      <c r="AG18" s="63">
        <f t="shared" ref="AG18:AG45" si="11">IF(L18=0,0,K18)</f>
        <v>2812</v>
      </c>
      <c r="AH18" s="52">
        <f t="shared" ref="AH18:AH45" si="12">IF(K18=0,0,L18)</f>
        <v>6836</v>
      </c>
      <c r="AI18" s="52">
        <f t="shared" ref="AI18:AI45" si="13">IF(N18=0,0,M18)</f>
        <v>1260</v>
      </c>
      <c r="AJ18" s="52">
        <f t="shared" ref="AJ18:AJ45" si="14">IF(M18=0,0,N18)</f>
        <v>2875</v>
      </c>
      <c r="AK18" s="52">
        <f t="shared" ref="AK18:AK45" si="15">IF(P18=0,0,O18)</f>
        <v>0</v>
      </c>
      <c r="AL18" s="52">
        <f t="shared" ref="AL18:AL45" si="16">IF(O18=0,0,P18)</f>
        <v>0</v>
      </c>
      <c r="AM18" s="63">
        <f t="shared" ref="AM18:AM45" si="17">IF(R18=0,0,Q18)</f>
        <v>0</v>
      </c>
      <c r="AN18" s="63">
        <f t="shared" ref="AN18:AN45" si="18">IF(Q18=0,0,R18)</f>
        <v>0</v>
      </c>
      <c r="AO18" s="52"/>
      <c r="AP18" s="52"/>
      <c r="AQ18" s="62"/>
      <c r="AR18" s="63"/>
      <c r="AS18" s="252"/>
      <c r="AT18" s="252"/>
      <c r="AU18" s="257"/>
      <c r="AV18" s="173"/>
      <c r="AW18" s="252"/>
      <c r="AX18" s="252"/>
      <c r="AY18" s="257"/>
    </row>
    <row r="19" spans="1:51" x14ac:dyDescent="0.35">
      <c r="A19" s="260" t="str">
        <f>IF(Refs!A14="","",Refs!A14)</f>
        <v>111AI7</v>
      </c>
      <c r="B19" s="132" t="str">
        <f>IF(Refs!B14="","",Refs!B14)</f>
        <v>Yorkshire and Humber (NECS)</v>
      </c>
      <c r="C19" s="261" t="str">
        <f>IF(Refs!D14="","",Refs!D14)</f>
        <v>Area</v>
      </c>
      <c r="D19" s="76">
        <f>IF($B19="","",IF($C19="Region",SUMIFS(Raw!$K:$K,Raw!$A:$A,$B$4,Raw!$G:$G,'KPIs Data from Apr25'!D$4,Raw!$I:$I,'KPIs Data from Apr25'!$A19),IF($C19="Provider",SUMIFS(Raw!$K:$K,Raw!$A:$A,$B$4,Raw!$G:$G,'KPIs Data from Apr25'!D$4,Raw!$C:$C,'KPIs Data from Apr25'!$A19),SUMIFS(Raw!$K:$K,Raw!$A:$A,$B$4,Raw!$G:$G,'KPIs Data from Apr25'!D$4,Raw!$E:$E,'KPIs Data from Apr25'!$A19))))</f>
        <v>12486</v>
      </c>
      <c r="E19" s="76">
        <f>IF($B19="","",IF($C19="Region",SUMIFS(Raw!$K:$K,Raw!$A:$A,$B$4,Raw!$G:$G,'KPIs Data from Apr25'!E$4,Raw!$I:$I,'KPIs Data from Apr25'!$A19),IF($C19="Provider",SUMIFS(Raw!$K:$K,Raw!$A:$A,$B$4,Raw!$G:$G,'KPIs Data from Apr25'!E$4,Raw!$C:$C,'KPIs Data from Apr25'!$A19),SUMIFS(Raw!$K:$K,Raw!$A:$A,$B$4,Raw!$G:$G,'KPIs Data from Apr25'!E$4,Raw!$E:$E,'KPIs Data from Apr25'!$A19))))</f>
        <v>164646</v>
      </c>
      <c r="F19" s="171">
        <f t="shared" ref="F19:F45" si="19">IF(D19&gt;E19+D19,"",IF(D19=0,"",IF(E19=0,"",IFERROR(D19/(E19+D19),0))))</f>
        <v>7.0489804213806656E-2</v>
      </c>
      <c r="G19" s="76">
        <f>IF($B19="","",IF($C19="Region",SUMIFS(Raw!$K:$K,Raw!$A:$A,$B$4,Raw!$G:$G,'KPIs Data from Apr25'!G$4,Raw!$I:$I,'KPIs Data from Apr25'!$A19),IF($C19="Provider",SUMIFS(Raw!$K:$K,Raw!$A:$A,$B$4,Raw!$G:$G,'KPIs Data from Apr25'!G$4,Raw!$C:$C,'KPIs Data from Apr25'!$A19),SUMIFS(Raw!$K:$K,Raw!$A:$A,$B$4,Raw!$G:$G,'KPIs Data from Apr25'!G$4,Raw!$E:$E,'KPIs Data from Apr25'!$A19))))</f>
        <v>27663945</v>
      </c>
      <c r="H19" s="76">
        <f>IF($B19="","",IF($C19="Region",SUMIFS(Raw!$K:$K,Raw!$A:$A,$B$4,Raw!$G:$G,'KPIs Data from Apr25'!H$4,Raw!$I:$I,'KPIs Data from Apr25'!$A19),IF($C19="Provider",SUMIFS(Raw!$K:$K,Raw!$A:$A,$B$4,Raw!$G:$G,'KPIs Data from Apr25'!H$4,Raw!$C:$C,'KPIs Data from Apr25'!$A19),SUMIFS(Raw!$K:$K,Raw!$A:$A,$B$4,Raw!$G:$G,'KPIs Data from Apr25'!H$4,Raw!$E:$E,'KPIs Data from Apr25'!$A19))))</f>
        <v>164646</v>
      </c>
      <c r="I19" s="249">
        <f t="shared" ref="I19:I45" si="20">IF(H19=0,"",IF(G19=0,"",IFERROR(G19/H19,0)))</f>
        <v>168.0207536168507</v>
      </c>
      <c r="J19" s="250">
        <f>IF($B19="","",IF($C19="Region",SUMIFS(Raw!$K:$K,Raw!$A:$A,$B$4,Raw!$G:$G,'KPIs Data from Apr25'!J$4,Raw!$I:$I,'KPIs Data from Apr25'!$A19),IF($C19="Provider",SUMIFS(Raw!$K:$K,Raw!$A:$A,$B$4,Raw!$G:$G,'KPIs Data from Apr25'!J$4,Raw!$C:$C,'KPIs Data from Apr25'!$A19),SUMIFS(Raw!$K:$K,Raw!$A:$A,$B$4,Raw!$G:$G,'KPIs Data from Apr25'!J$4,Raw!$E:$E,'KPIs Data from Apr25'!$A19))))</f>
        <v>294</v>
      </c>
      <c r="K19" s="251">
        <f>IF($B19="","",IF($C19="Region",SUMIFS(Raw!$K:$K,Raw!$A:$A,$B$4,Raw!$G:$G,'KPIs Data from Apr25'!K$4,Raw!$I:$I,'KPIs Data from Apr25'!$A19),IF($C19="Provider",SUMIFS(Raw!$K:$K,Raw!$A:$A,$B$4,Raw!$G:$G,'KPIs Data from Apr25'!K$4,Raw!$C:$C,'KPIs Data from Apr25'!$A19),SUMIFS(Raw!$K:$K,Raw!$A:$A,$B$4,Raw!$G:$G,'KPIs Data from Apr25'!K$4,Raw!$E:$E,'KPIs Data from Apr25'!$A19))))</f>
        <v>4727</v>
      </c>
      <c r="L19" s="76">
        <f>IF($B19="","",IF($C19="Region",SUMIFS(Raw!$K:$K,Raw!$A:$A,$B$4,Raw!$G:$G,'KPIs Data from Apr25'!L$4,Raw!$I:$I,'KPIs Data from Apr25'!$A19),IF($C19="Provider",SUMIFS(Raw!$K:$K,Raw!$A:$A,$B$4,Raw!$G:$G,'KPIs Data from Apr25'!L$4,Raw!$C:$C,'KPIs Data from Apr25'!$A19),SUMIFS(Raw!$K:$K,Raw!$A:$A,$B$4,Raw!$G:$G,'KPIs Data from Apr25'!L$4,Raw!$E:$E,'KPIs Data from Apr25'!$A19))))</f>
        <v>25946</v>
      </c>
      <c r="M19" s="76">
        <f>IF($B19="","",IF($C19="Region",SUMIFS(Raw!$K:$K,Raw!$A:$A,$B$4,Raw!$G:$G,'KPIs Data from Apr25'!M$4,Raw!$I:$I,'KPIs Data from Apr25'!$A19),IF($C19="Provider",SUMIFS(Raw!$K:$K,Raw!$A:$A,$B$4,Raw!$G:$G,'KPIs Data from Apr25'!M$4,Raw!$C:$C,'KPIs Data from Apr25'!$A19),SUMIFS(Raw!$K:$K,Raw!$A:$A,$B$4,Raw!$G:$G,'KPIs Data from Apr25'!M$4,Raw!$E:$E,'KPIs Data from Apr25'!$A19))))</f>
        <v>2149</v>
      </c>
      <c r="N19" s="76">
        <f>IF($B19="","",IF($C19="Region",SUMIFS(Raw!$K:$K,Raw!$A:$A,$B$4,Raw!$G:$G,'KPIs Data from Apr25'!N$4,Raw!$I:$I,'KPIs Data from Apr25'!$A19),IF($C19="Provider",SUMIFS(Raw!$K:$K,Raw!$A:$A,$B$4,Raw!$G:$G,'KPIs Data from Apr25'!N$4,Raw!$C:$C,'KPIs Data from Apr25'!$A19),SUMIFS(Raw!$K:$K,Raw!$A:$A,$B$4,Raw!$G:$G,'KPIs Data from Apr25'!N$4,Raw!$E:$E,'KPIs Data from Apr25'!$A19))))</f>
        <v>6942</v>
      </c>
      <c r="O19" s="76">
        <f>IF($B19="","",IF($C19="Region",SUMIFS(Raw!$K:$K,Raw!$A:$A,$B$4,Raw!$G:$G,'KPIs Data from Apr25'!O$4,Raw!$I:$I,'KPIs Data from Apr25'!$A19),IF($C19="Provider",SUMIFS(Raw!$K:$K,Raw!$A:$A,$B$4,Raw!$G:$G,'KPIs Data from Apr25'!O$4,Raw!$C:$C,'KPIs Data from Apr25'!$A19),SUMIFS(Raw!$K:$K,Raw!$A:$A,$B$4,Raw!$G:$G,'KPIs Data from Apr25'!O$4,Raw!$E:$E,'KPIs Data from Apr25'!$A19))))</f>
        <v>0</v>
      </c>
      <c r="P19" s="76">
        <f>IF($B19="","",IF($C19="Region",SUMIFS(Raw!$K:$K,Raw!$A:$A,$B$4,Raw!$G:$G,'KPIs Data from Apr25'!P$4,Raw!$I:$I,'KPIs Data from Apr25'!$A19),IF($C19="Provider",SUMIFS(Raw!$K:$K,Raw!$A:$A,$B$4,Raw!$G:$G,'KPIs Data from Apr25'!P$4,Raw!$C:$C,'KPIs Data from Apr25'!$A19),SUMIFS(Raw!$K:$K,Raw!$A:$A,$B$4,Raw!$G:$G,'KPIs Data from Apr25'!P$4,Raw!$E:$E,'KPIs Data from Apr25'!$A19))))</f>
        <v>0</v>
      </c>
      <c r="Q19" s="76">
        <f>IF($B19="","",IF($C19="Region",SUMIFS(Raw!$K:$K,Raw!$A:$A,$B$4,Raw!$G:$G,'KPIs Data from Apr25'!Q$4,Raw!$I:$I,'KPIs Data from Apr25'!$A19),IF($C19="Provider",SUMIFS(Raw!$K:$K,Raw!$A:$A,$B$4,Raw!$G:$G,'KPIs Data from Apr25'!Q$4,Raw!$C:$C,'KPIs Data from Apr25'!$A19),SUMIFS(Raw!$K:$K,Raw!$A:$A,$B$4,Raw!$G:$G,'KPIs Data from Apr25'!Q$4,Raw!$E:$E,'KPIs Data from Apr25'!$A19))))</f>
        <v>0</v>
      </c>
      <c r="R19" s="76">
        <f>IF($B19="","",IF($C19="Region",SUMIFS(Raw!$K:$K,Raw!$A:$A,$B$4,Raw!$G:$G,'KPIs Data from Apr25'!R$4,Raw!$I:$I,'KPIs Data from Apr25'!$A19),IF($C19="Provider",SUMIFS(Raw!$K:$K,Raw!$A:$A,$B$4,Raw!$G:$G,'KPIs Data from Apr25'!R$4,Raw!$C:$C,'KPIs Data from Apr25'!$A19),SUMIFS(Raw!$K:$K,Raw!$A:$A,$B$4,Raw!$G:$G,'KPIs Data from Apr25'!R$4,Raw!$E:$E,'KPIs Data from Apr25'!$A19))))</f>
        <v>0</v>
      </c>
      <c r="S19" s="171">
        <f t="shared" si="8"/>
        <v>0.20907321819508634</v>
      </c>
      <c r="T19" s="76">
        <f>IF($B19="","",IF($C19="Region",SUMIFS(Raw!$K:$K,Raw!$A:$A,$B$4,Raw!$G:$G,'KPIs Data from Apr25'!T$4,Raw!$I:$I,'KPIs Data from Apr25'!$A19),IF($C19="Provider",SUMIFS(Raw!$K:$K,Raw!$A:$A,$B$4,Raw!$G:$G,'KPIs Data from Apr25'!T$4,Raw!$C:$C,'KPIs Data from Apr25'!$A19),SUMIFS(Raw!$K:$K,Raw!$A:$A,$B$4,Raw!$G:$G,'KPIs Data from Apr25'!T$4,Raw!$E:$E,'KPIs Data from Apr25'!$A19))))</f>
        <v>12898</v>
      </c>
      <c r="U19" s="76">
        <f>IF($B19="","",IF($C19="Region",SUMIFS(Raw!$K:$K,Raw!$A:$A,$B$4,Raw!$G:$G,'KPIs Data from Apr25'!U$4,Raw!$I:$I,'KPIs Data from Apr25'!$A19),IF($C19="Provider",SUMIFS(Raw!$K:$K,Raw!$A:$A,$B$4,Raw!$G:$G,'KPIs Data from Apr25'!U$4,Raw!$C:$C,'KPIs Data from Apr25'!$A19),SUMIFS(Raw!$K:$K,Raw!$A:$A,$B$4,Raw!$G:$G,'KPIs Data from Apr25'!U$4,Raw!$E:$E,'KPIs Data from Apr25'!$A19))))</f>
        <v>13778</v>
      </c>
      <c r="V19" s="171">
        <f t="shared" si="2"/>
        <v>0.93613006241834806</v>
      </c>
      <c r="W19" s="76">
        <f t="shared" si="9"/>
        <v>12898</v>
      </c>
      <c r="X19" s="76">
        <f t="shared" si="10"/>
        <v>13778</v>
      </c>
      <c r="Y19" s="76">
        <f>IF($B19="","",IF($C19="Region",SUMIFS(Raw!$K:$K,Raw!$A:$A,$B$4,Raw!$G:$G,'KPIs Data from Apr25'!Y$4,Raw!$I:$I,'KPIs Data from Apr25'!$A19),IF($C19="Provider",SUMIFS(Raw!$K:$K,Raw!$A:$A,$B$4,Raw!$G:$G,'KPIs Data from Apr25'!Y$4,Raw!$C:$C,'KPIs Data from Apr25'!$A19),SUMIFS(Raw!$K:$K,Raw!$A:$A,$B$4,Raw!$G:$G,'KPIs Data from Apr25'!Y$4,Raw!$E:$E,'KPIs Data from Apr25'!$A19))))</f>
        <v>5751</v>
      </c>
      <c r="Z19" s="76">
        <f>IF($B19="","",IF($C19="Region",SUMIFS(Raw!$K:$K,Raw!$A:$A,$B$4,Raw!$G:$G,'KPIs Data from Apr25'!Z$4,Raw!$I:$I,'KPIs Data from Apr25'!$A19),IF($C19="Provider",SUMIFS(Raw!$K:$K,Raw!$A:$A,$B$4,Raw!$G:$G,'KPIs Data from Apr25'!Z$4,Raw!$C:$C,'KPIs Data from Apr25'!$A19),SUMIFS(Raw!$K:$K,Raw!$A:$A,$B$4,Raw!$G:$G,'KPIs Data from Apr25'!Z$4,Raw!$E:$E,'KPIs Data from Apr25'!$A19))))</f>
        <v>8309</v>
      </c>
      <c r="AA19" s="171">
        <f t="shared" si="4"/>
        <v>0.844342826096799</v>
      </c>
      <c r="AB19" s="251">
        <f>IF($B19="","",IF($C19="Region",SUMIFS(Raw!$K:$K,Raw!$A:$A,$B$4,Raw!$G:$G,'KPIs Data from Apr25'!AB$4,Raw!$I:$I,'KPIs Data from Apr25'!$A19),IF($C19="Provider",SUMIFS(Raw!$K:$K,Raw!$A:$A,$B$4,Raw!$G:$G,'KPIs Data from Apr25'!AB$4,Raw!$C:$C,'KPIs Data from Apr25'!$A19),SUMIFS(Raw!$K:$K,Raw!$A:$A,$B$4,Raw!$G:$G,'KPIs Data from Apr25'!AB$4,Raw!$E:$E,'KPIs Data from Apr25'!$A19))))</f>
        <v>76730</v>
      </c>
      <c r="AC19" s="76">
        <f>IF($B19="","",IF($C19="Region",SUMIFS(Raw!$K:$K,Raw!$A:$A,$B$4,Raw!$G:$G,'KPIs Data from Apr25'!AC$4,Raw!$I:$I,'KPIs Data from Apr25'!$A19),IF($C19="Provider",SUMIFS(Raw!$K:$K,Raw!$A:$A,$B$4,Raw!$G:$G,'KPIs Data from Apr25'!AC$4,Raw!$C:$C,'KPIs Data from Apr25'!$A19),SUMIFS(Raw!$K:$K,Raw!$A:$A,$B$4,Raw!$G:$G,'KPIs Data from Apr25'!AC$4,Raw!$E:$E,'KPIs Data from Apr25'!$A19))))</f>
        <v>93092</v>
      </c>
      <c r="AD19" s="171">
        <f t="shared" si="5"/>
        <v>0.82423838783139258</v>
      </c>
      <c r="AE19" s="252"/>
      <c r="AF19" s="62"/>
      <c r="AG19" s="63">
        <f t="shared" si="11"/>
        <v>4727</v>
      </c>
      <c r="AH19" s="52">
        <f t="shared" si="12"/>
        <v>25946</v>
      </c>
      <c r="AI19" s="52">
        <f t="shared" si="13"/>
        <v>2149</v>
      </c>
      <c r="AJ19" s="52">
        <f t="shared" si="14"/>
        <v>6942</v>
      </c>
      <c r="AK19" s="52">
        <f t="shared" si="15"/>
        <v>0</v>
      </c>
      <c r="AL19" s="52">
        <f t="shared" si="16"/>
        <v>0</v>
      </c>
      <c r="AM19" s="63">
        <f t="shared" si="17"/>
        <v>0</v>
      </c>
      <c r="AN19" s="63">
        <f t="shared" si="18"/>
        <v>0</v>
      </c>
      <c r="AO19" s="52"/>
      <c r="AP19" s="52"/>
      <c r="AQ19" s="62"/>
      <c r="AR19" s="63"/>
      <c r="AS19" s="252"/>
      <c r="AT19" s="252"/>
      <c r="AU19" s="257"/>
      <c r="AV19" s="173"/>
      <c r="AW19" s="252"/>
      <c r="AX19" s="252"/>
      <c r="AY19" s="257"/>
    </row>
    <row r="20" spans="1:51" ht="20.149999999999999" customHeight="1" x14ac:dyDescent="0.35">
      <c r="A20" s="260" t="str">
        <f>IF(Refs!A15="","",Refs!A15)</f>
        <v>111AJ3</v>
      </c>
      <c r="B20" s="132" t="str">
        <f>IF(Refs!B15="","",Refs!B15)</f>
        <v>North West including Blackpool (ML CSU)</v>
      </c>
      <c r="C20" s="261" t="str">
        <f>IF(Refs!D15="","",Refs!D15)</f>
        <v>Area</v>
      </c>
      <c r="D20" s="76">
        <f>IF($B20="","",IF($C20="Region",SUMIFS(Raw!$K:$K,Raw!$A:$A,$B$4,Raw!$G:$G,'KPIs Data from Apr25'!D$4,Raw!$I:$I,'KPIs Data from Apr25'!$A20),IF($C20="Provider",SUMIFS(Raw!$K:$K,Raw!$A:$A,$B$4,Raw!$G:$G,'KPIs Data from Apr25'!D$4,Raw!$C:$C,'KPIs Data from Apr25'!$A20),SUMIFS(Raw!$K:$K,Raw!$A:$A,$B$4,Raw!$G:$G,'KPIs Data from Apr25'!D$4,Raw!$E:$E,'KPIs Data from Apr25'!$A20))))</f>
        <v>6179</v>
      </c>
      <c r="E20" s="76">
        <f>IF($B20="","",IF($C20="Region",SUMIFS(Raw!$K:$K,Raw!$A:$A,$B$4,Raw!$G:$G,'KPIs Data from Apr25'!E$4,Raw!$I:$I,'KPIs Data from Apr25'!$A20),IF($C20="Provider",SUMIFS(Raw!$K:$K,Raw!$A:$A,$B$4,Raw!$G:$G,'KPIs Data from Apr25'!E$4,Raw!$C:$C,'KPIs Data from Apr25'!$A20),SUMIFS(Raw!$K:$K,Raw!$A:$A,$B$4,Raw!$G:$G,'KPIs Data from Apr25'!E$4,Raw!$E:$E,'KPIs Data from Apr25'!$A20))))</f>
        <v>181781</v>
      </c>
      <c r="F20" s="171">
        <f t="shared" si="19"/>
        <v>3.2874015748031497E-2</v>
      </c>
      <c r="G20" s="76">
        <f>IF($B20="","",IF($C20="Region",SUMIFS(Raw!$K:$K,Raw!$A:$A,$B$4,Raw!$G:$G,'KPIs Data from Apr25'!G$4,Raw!$I:$I,'KPIs Data from Apr25'!$A20),IF($C20="Provider",SUMIFS(Raw!$K:$K,Raw!$A:$A,$B$4,Raw!$G:$G,'KPIs Data from Apr25'!G$4,Raw!$C:$C,'KPIs Data from Apr25'!$A20),SUMIFS(Raw!$K:$K,Raw!$A:$A,$B$4,Raw!$G:$G,'KPIs Data from Apr25'!G$4,Raw!$E:$E,'KPIs Data from Apr25'!$A20))))</f>
        <v>10066817</v>
      </c>
      <c r="H20" s="76">
        <f>IF($B20="","",IF($C20="Region",SUMIFS(Raw!$K:$K,Raw!$A:$A,$B$4,Raw!$G:$G,'KPIs Data from Apr25'!H$4,Raw!$I:$I,'KPIs Data from Apr25'!$A20),IF($C20="Provider",SUMIFS(Raw!$K:$K,Raw!$A:$A,$B$4,Raw!$G:$G,'KPIs Data from Apr25'!H$4,Raw!$C:$C,'KPIs Data from Apr25'!$A20),SUMIFS(Raw!$K:$K,Raw!$A:$A,$B$4,Raw!$G:$G,'KPIs Data from Apr25'!H$4,Raw!$E:$E,'KPIs Data from Apr25'!$A20))))</f>
        <v>181781</v>
      </c>
      <c r="I20" s="249">
        <f t="shared" si="20"/>
        <v>55.378818468376785</v>
      </c>
      <c r="J20" s="250">
        <f>IF($B20="","",IF($C20="Region",SUMIFS(Raw!$K:$K,Raw!$A:$A,$B$4,Raw!$G:$G,'KPIs Data from Apr25'!J$4,Raw!$I:$I,'KPIs Data from Apr25'!$A20),IF($C20="Provider",SUMIFS(Raw!$K:$K,Raw!$A:$A,$B$4,Raw!$G:$G,'KPIs Data from Apr25'!J$4,Raw!$C:$C,'KPIs Data from Apr25'!$A20),SUMIFS(Raw!$K:$K,Raw!$A:$A,$B$4,Raw!$G:$G,'KPIs Data from Apr25'!J$4,Raw!$E:$E,'KPIs Data from Apr25'!$A20))))</f>
        <v>313</v>
      </c>
      <c r="K20" s="251">
        <f>IF($B20="","",IF($C20="Region",SUMIFS(Raw!$K:$K,Raw!$A:$A,$B$4,Raw!$G:$G,'KPIs Data from Apr25'!K$4,Raw!$I:$I,'KPIs Data from Apr25'!$A20),IF($C20="Provider",SUMIFS(Raw!$K:$K,Raw!$A:$A,$B$4,Raw!$G:$G,'KPIs Data from Apr25'!K$4,Raw!$C:$C,'KPIs Data from Apr25'!$A20),SUMIFS(Raw!$K:$K,Raw!$A:$A,$B$4,Raw!$G:$G,'KPIs Data from Apr25'!K$4,Raw!$E:$E,'KPIs Data from Apr25'!$A20))))</f>
        <v>4621</v>
      </c>
      <c r="L20" s="76">
        <f>IF($B20="","",IF($C20="Region",SUMIFS(Raw!$K:$K,Raw!$A:$A,$B$4,Raw!$G:$G,'KPIs Data from Apr25'!L$4,Raw!$I:$I,'KPIs Data from Apr25'!$A20),IF($C20="Provider",SUMIFS(Raw!$K:$K,Raw!$A:$A,$B$4,Raw!$G:$G,'KPIs Data from Apr25'!L$4,Raw!$C:$C,'KPIs Data from Apr25'!$A20),SUMIFS(Raw!$K:$K,Raw!$A:$A,$B$4,Raw!$G:$G,'KPIs Data from Apr25'!L$4,Raw!$E:$E,'KPIs Data from Apr25'!$A20))))</f>
        <v>16546</v>
      </c>
      <c r="M20" s="76">
        <f>IF($B20="","",IF($C20="Region",SUMIFS(Raw!$K:$K,Raw!$A:$A,$B$4,Raw!$G:$G,'KPIs Data from Apr25'!M$4,Raw!$I:$I,'KPIs Data from Apr25'!$A20),IF($C20="Provider",SUMIFS(Raw!$K:$K,Raw!$A:$A,$B$4,Raw!$G:$G,'KPIs Data from Apr25'!M$4,Raw!$C:$C,'KPIs Data from Apr25'!$A20),SUMIFS(Raw!$K:$K,Raw!$A:$A,$B$4,Raw!$G:$G,'KPIs Data from Apr25'!M$4,Raw!$E:$E,'KPIs Data from Apr25'!$A20))))</f>
        <v>115</v>
      </c>
      <c r="N20" s="76">
        <f>IF($B20="","",IF($C20="Region",SUMIFS(Raw!$K:$K,Raw!$A:$A,$B$4,Raw!$G:$G,'KPIs Data from Apr25'!N$4,Raw!$I:$I,'KPIs Data from Apr25'!$A20),IF($C20="Provider",SUMIFS(Raw!$K:$K,Raw!$A:$A,$B$4,Raw!$G:$G,'KPIs Data from Apr25'!N$4,Raw!$C:$C,'KPIs Data from Apr25'!$A20),SUMIFS(Raw!$K:$K,Raw!$A:$A,$B$4,Raw!$G:$G,'KPIs Data from Apr25'!N$4,Raw!$E:$E,'KPIs Data from Apr25'!$A20))))</f>
        <v>470</v>
      </c>
      <c r="O20" s="76">
        <f>IF($B20="","",IF($C20="Region",SUMIFS(Raw!$K:$K,Raw!$A:$A,$B$4,Raw!$G:$G,'KPIs Data from Apr25'!O$4,Raw!$I:$I,'KPIs Data from Apr25'!$A20),IF($C20="Provider",SUMIFS(Raw!$K:$K,Raw!$A:$A,$B$4,Raw!$G:$G,'KPIs Data from Apr25'!O$4,Raw!$C:$C,'KPIs Data from Apr25'!$A20),SUMIFS(Raw!$K:$K,Raw!$A:$A,$B$4,Raw!$G:$G,'KPIs Data from Apr25'!O$4,Raw!$E:$E,'KPIs Data from Apr25'!$A20))))</f>
        <v>120</v>
      </c>
      <c r="P20" s="76">
        <f>IF($B20="","",IF($C20="Region",SUMIFS(Raw!$K:$K,Raw!$A:$A,$B$4,Raw!$G:$G,'KPIs Data from Apr25'!P$4,Raw!$I:$I,'KPIs Data from Apr25'!$A20),IF($C20="Provider",SUMIFS(Raw!$K:$K,Raw!$A:$A,$B$4,Raw!$G:$G,'KPIs Data from Apr25'!P$4,Raw!$C:$C,'KPIs Data from Apr25'!$A20),SUMIFS(Raw!$K:$K,Raw!$A:$A,$B$4,Raw!$G:$G,'KPIs Data from Apr25'!P$4,Raw!$E:$E,'KPIs Data from Apr25'!$A20))))</f>
        <v>531</v>
      </c>
      <c r="Q20" s="76">
        <f>IF($B20="","",IF($C20="Region",SUMIFS(Raw!$K:$K,Raw!$A:$A,$B$4,Raw!$G:$G,'KPIs Data from Apr25'!Q$4,Raw!$I:$I,'KPIs Data from Apr25'!$A20),IF($C20="Provider",SUMIFS(Raw!$K:$K,Raw!$A:$A,$B$4,Raw!$G:$G,'KPIs Data from Apr25'!Q$4,Raw!$C:$C,'KPIs Data from Apr25'!$A20),SUMIFS(Raw!$K:$K,Raw!$A:$A,$B$4,Raw!$G:$G,'KPIs Data from Apr25'!Q$4,Raw!$E:$E,'KPIs Data from Apr25'!$A20))))</f>
        <v>46</v>
      </c>
      <c r="R20" s="76">
        <f>IF($B20="","",IF($C20="Region",SUMIFS(Raw!$K:$K,Raw!$A:$A,$B$4,Raw!$G:$G,'KPIs Data from Apr25'!R$4,Raw!$I:$I,'KPIs Data from Apr25'!$A20),IF($C20="Provider",SUMIFS(Raw!$K:$K,Raw!$A:$A,$B$4,Raw!$G:$G,'KPIs Data from Apr25'!R$4,Raw!$C:$C,'KPIs Data from Apr25'!$A20),SUMIFS(Raw!$K:$K,Raw!$A:$A,$B$4,Raw!$G:$G,'KPIs Data from Apr25'!R$4,Raw!$E:$E,'KPIs Data from Apr25'!$A20))))</f>
        <v>731</v>
      </c>
      <c r="S20" s="171">
        <f t="shared" si="8"/>
        <v>0.26819126819126821</v>
      </c>
      <c r="T20" s="76">
        <f>IF($B20="","",IF($C20="Region",SUMIFS(Raw!$K:$K,Raw!$A:$A,$B$4,Raw!$G:$G,'KPIs Data from Apr25'!T$4,Raw!$I:$I,'KPIs Data from Apr25'!$A20),IF($C20="Provider",SUMIFS(Raw!$K:$K,Raw!$A:$A,$B$4,Raw!$G:$G,'KPIs Data from Apr25'!T$4,Raw!$C:$C,'KPIs Data from Apr25'!$A20),SUMIFS(Raw!$K:$K,Raw!$A:$A,$B$4,Raw!$G:$G,'KPIs Data from Apr25'!T$4,Raw!$E:$E,'KPIs Data from Apr25'!$A20))))</f>
        <v>5164</v>
      </c>
      <c r="U20" s="76">
        <f>IF($B20="","",IF($C20="Region",SUMIFS(Raw!$K:$K,Raw!$A:$A,$B$4,Raw!$G:$G,'KPIs Data from Apr25'!U$4,Raw!$I:$I,'KPIs Data from Apr25'!$A20),IF($C20="Provider",SUMIFS(Raw!$K:$K,Raw!$A:$A,$B$4,Raw!$G:$G,'KPIs Data from Apr25'!U$4,Raw!$C:$C,'KPIs Data from Apr25'!$A20),SUMIFS(Raw!$K:$K,Raw!$A:$A,$B$4,Raw!$G:$G,'KPIs Data from Apr25'!U$4,Raw!$E:$E,'KPIs Data from Apr25'!$A20))))</f>
        <v>6882</v>
      </c>
      <c r="V20" s="171">
        <f t="shared" si="2"/>
        <v>0.75036326649229879</v>
      </c>
      <c r="W20" s="76">
        <f t="shared" si="9"/>
        <v>5164</v>
      </c>
      <c r="X20" s="76">
        <f t="shared" si="10"/>
        <v>6882</v>
      </c>
      <c r="Y20" s="76">
        <f>IF($B20="","",IF($C20="Region",SUMIFS(Raw!$K:$K,Raw!$A:$A,$B$4,Raw!$G:$G,'KPIs Data from Apr25'!Y$4,Raw!$I:$I,'KPIs Data from Apr25'!$A20),IF($C20="Provider",SUMIFS(Raw!$K:$K,Raw!$A:$A,$B$4,Raw!$G:$G,'KPIs Data from Apr25'!Y$4,Raw!$C:$C,'KPIs Data from Apr25'!$A20),SUMIFS(Raw!$K:$K,Raw!$A:$A,$B$4,Raw!$G:$G,'KPIs Data from Apr25'!Y$4,Raw!$E:$E,'KPIs Data from Apr25'!$A20))))</f>
        <v>8254</v>
      </c>
      <c r="Z20" s="76">
        <f>IF($B20="","",IF($C20="Region",SUMIFS(Raw!$K:$K,Raw!$A:$A,$B$4,Raw!$G:$G,'KPIs Data from Apr25'!Z$4,Raw!$I:$I,'KPIs Data from Apr25'!$A20),IF($C20="Provider",SUMIFS(Raw!$K:$K,Raw!$A:$A,$B$4,Raw!$G:$G,'KPIs Data from Apr25'!Z$4,Raw!$C:$C,'KPIs Data from Apr25'!$A20),SUMIFS(Raw!$K:$K,Raw!$A:$A,$B$4,Raw!$G:$G,'KPIs Data from Apr25'!Z$4,Raw!$E:$E,'KPIs Data from Apr25'!$A20))))</f>
        <v>21464</v>
      </c>
      <c r="AA20" s="171">
        <f t="shared" si="4"/>
        <v>0.47336484865589501</v>
      </c>
      <c r="AB20" s="251">
        <f>IF($B20="","",IF($C20="Region",SUMIFS(Raw!$K:$K,Raw!$A:$A,$B$4,Raw!$G:$G,'KPIs Data from Apr25'!AB$4,Raw!$I:$I,'KPIs Data from Apr25'!$A20),IF($C20="Provider",SUMIFS(Raw!$K:$K,Raw!$A:$A,$B$4,Raw!$G:$G,'KPIs Data from Apr25'!AB$4,Raw!$C:$C,'KPIs Data from Apr25'!$A20),SUMIFS(Raw!$K:$K,Raw!$A:$A,$B$4,Raw!$G:$G,'KPIs Data from Apr25'!AB$4,Raw!$E:$E,'KPIs Data from Apr25'!$A20))))</f>
        <v>58495</v>
      </c>
      <c r="AC20" s="76">
        <f>IF($B20="","",IF($C20="Region",SUMIFS(Raw!$K:$K,Raw!$A:$A,$B$4,Raw!$G:$G,'KPIs Data from Apr25'!AC$4,Raw!$I:$I,'KPIs Data from Apr25'!$A20),IF($C20="Provider",SUMIFS(Raw!$K:$K,Raw!$A:$A,$B$4,Raw!$G:$G,'KPIs Data from Apr25'!AC$4,Raw!$C:$C,'KPIs Data from Apr25'!$A20),SUMIFS(Raw!$K:$K,Raw!$A:$A,$B$4,Raw!$G:$G,'KPIs Data from Apr25'!AC$4,Raw!$E:$E,'KPIs Data from Apr25'!$A20))))</f>
        <v>118830</v>
      </c>
      <c r="AD20" s="171">
        <f t="shared" si="5"/>
        <v>0.49225784734494654</v>
      </c>
      <c r="AE20" s="252"/>
      <c r="AF20" s="62"/>
      <c r="AG20" s="63">
        <f t="shared" si="11"/>
        <v>4621</v>
      </c>
      <c r="AH20" s="52">
        <f t="shared" si="12"/>
        <v>16546</v>
      </c>
      <c r="AI20" s="52">
        <f t="shared" si="13"/>
        <v>115</v>
      </c>
      <c r="AJ20" s="52">
        <f t="shared" si="14"/>
        <v>470</v>
      </c>
      <c r="AK20" s="52">
        <f t="shared" si="15"/>
        <v>120</v>
      </c>
      <c r="AL20" s="52">
        <f t="shared" si="16"/>
        <v>531</v>
      </c>
      <c r="AM20" s="63">
        <f t="shared" si="17"/>
        <v>46</v>
      </c>
      <c r="AN20" s="63">
        <f t="shared" si="18"/>
        <v>731</v>
      </c>
      <c r="AO20" s="52"/>
      <c r="AP20" s="52"/>
      <c r="AQ20" s="62"/>
      <c r="AR20" s="63"/>
      <c r="AS20" s="252"/>
      <c r="AT20" s="252"/>
      <c r="AU20" s="257"/>
      <c r="AV20" s="173"/>
      <c r="AW20" s="252"/>
      <c r="AX20" s="252"/>
      <c r="AY20" s="257"/>
    </row>
    <row r="21" spans="1:51" ht="19.5" customHeight="1" x14ac:dyDescent="0.35">
      <c r="A21" s="260" t="str">
        <f>IF(Refs!A16="","",Refs!A16)</f>
        <v>111AL7</v>
      </c>
      <c r="B21" s="132" t="str">
        <f>IF(Refs!B16="","",Refs!B16)</f>
        <v>Midlands</v>
      </c>
      <c r="C21" s="261" t="str">
        <f>IF(Refs!D16="","",Refs!D16)</f>
        <v>Area</v>
      </c>
      <c r="D21" s="76">
        <f>IF($B21="","",IF($C21="Region",SUMIFS(Raw!$K:$K,Raw!$A:$A,$B$4,Raw!$G:$G,'KPIs Data from Apr25'!D$4,Raw!$I:$I,'KPIs Data from Apr25'!$A21),IF($C21="Provider",SUMIFS(Raw!$K:$K,Raw!$A:$A,$B$4,Raw!$G:$G,'KPIs Data from Apr25'!D$4,Raw!$C:$C,'KPIs Data from Apr25'!$A21),SUMIFS(Raw!$K:$K,Raw!$A:$A,$B$4,Raw!$G:$G,'KPIs Data from Apr25'!D$4,Raw!$E:$E,'KPIs Data from Apr25'!$A21))))</f>
        <v>1631</v>
      </c>
      <c r="E21" s="76">
        <f>IF($B21="","",IF($C21="Region",SUMIFS(Raw!$K:$K,Raw!$A:$A,$B$4,Raw!$G:$G,'KPIs Data from Apr25'!E$4,Raw!$I:$I,'KPIs Data from Apr25'!$A21),IF($C21="Provider",SUMIFS(Raw!$K:$K,Raw!$A:$A,$B$4,Raw!$G:$G,'KPIs Data from Apr25'!E$4,Raw!$C:$C,'KPIs Data from Apr25'!$A21),SUMIFS(Raw!$K:$K,Raw!$A:$A,$B$4,Raw!$G:$G,'KPIs Data from Apr25'!E$4,Raw!$E:$E,'KPIs Data from Apr25'!$A21))))</f>
        <v>314438</v>
      </c>
      <c r="F21" s="171">
        <f t="shared" si="19"/>
        <v>5.1602656381992537E-3</v>
      </c>
      <c r="G21" s="76">
        <f>IF($B21="","",IF($C21="Region",SUMIFS(Raw!$K:$K,Raw!$A:$A,$B$4,Raw!$G:$G,'KPIs Data from Apr25'!G$4,Raw!$I:$I,'KPIs Data from Apr25'!$A21),IF($C21="Provider",SUMIFS(Raw!$K:$K,Raw!$A:$A,$B$4,Raw!$G:$G,'KPIs Data from Apr25'!G$4,Raw!$C:$C,'KPIs Data from Apr25'!$A21),SUMIFS(Raw!$K:$K,Raw!$A:$A,$B$4,Raw!$G:$G,'KPIs Data from Apr25'!G$4,Raw!$E:$E,'KPIs Data from Apr25'!$A21))))</f>
        <v>2555181</v>
      </c>
      <c r="H21" s="76">
        <f>IF($B21="","",IF($C21="Region",SUMIFS(Raw!$K:$K,Raw!$A:$A,$B$4,Raw!$G:$G,'KPIs Data from Apr25'!H$4,Raw!$I:$I,'KPIs Data from Apr25'!$A21),IF($C21="Provider",SUMIFS(Raw!$K:$K,Raw!$A:$A,$B$4,Raw!$G:$G,'KPIs Data from Apr25'!H$4,Raw!$C:$C,'KPIs Data from Apr25'!$A21),SUMIFS(Raw!$K:$K,Raw!$A:$A,$B$4,Raw!$G:$G,'KPIs Data from Apr25'!H$4,Raw!$E:$E,'KPIs Data from Apr25'!$A21))))</f>
        <v>314438</v>
      </c>
      <c r="I21" s="249">
        <f t="shared" si="20"/>
        <v>8.1261838581850796</v>
      </c>
      <c r="J21" s="250">
        <f>IF($B21="","",IF($C21="Region",SUMIFS(Raw!$K:$K,Raw!$A:$A,$B$4,Raw!$G:$G,'KPIs Data from Apr25'!J$4,Raw!$I:$I,'KPIs Data from Apr25'!$A21),IF($C21="Provider",SUMIFS(Raw!$K:$K,Raw!$A:$A,$B$4,Raw!$G:$G,'KPIs Data from Apr25'!J$4,Raw!$C:$C,'KPIs Data from Apr25'!$A21),SUMIFS(Raw!$K:$K,Raw!$A:$A,$B$4,Raw!$G:$G,'KPIs Data from Apr25'!J$4,Raw!$E:$E,'KPIs Data from Apr25'!$A21))))</f>
        <v>90</v>
      </c>
      <c r="K21" s="251">
        <f>IF($B21="","",IF($C21="Region",SUMIFS(Raw!$K:$K,Raw!$A:$A,$B$4,Raw!$G:$G,'KPIs Data from Apr25'!K$4,Raw!$I:$I,'KPIs Data from Apr25'!$A21),IF($C21="Provider",SUMIFS(Raw!$K:$K,Raw!$A:$A,$B$4,Raw!$G:$G,'KPIs Data from Apr25'!K$4,Raw!$C:$C,'KPIs Data from Apr25'!$A21),SUMIFS(Raw!$K:$K,Raw!$A:$A,$B$4,Raw!$G:$G,'KPIs Data from Apr25'!K$4,Raw!$E:$E,'KPIs Data from Apr25'!$A21))))</f>
        <v>42805</v>
      </c>
      <c r="L21" s="76">
        <f>IF($B21="","",IF($C21="Region",SUMIFS(Raw!$K:$K,Raw!$A:$A,$B$4,Raw!$G:$G,'KPIs Data from Apr25'!L$4,Raw!$I:$I,'KPIs Data from Apr25'!$A21),IF($C21="Provider",SUMIFS(Raw!$K:$K,Raw!$A:$A,$B$4,Raw!$G:$G,'KPIs Data from Apr25'!L$4,Raw!$C:$C,'KPIs Data from Apr25'!$A21),SUMIFS(Raw!$K:$K,Raw!$A:$A,$B$4,Raw!$G:$G,'KPIs Data from Apr25'!L$4,Raw!$E:$E,'KPIs Data from Apr25'!$A21))))</f>
        <v>72543</v>
      </c>
      <c r="M21" s="76">
        <f>IF($B21="","",IF($C21="Region",SUMIFS(Raw!$K:$K,Raw!$A:$A,$B$4,Raw!$G:$G,'KPIs Data from Apr25'!M$4,Raw!$I:$I,'KPIs Data from Apr25'!$A21),IF($C21="Provider",SUMIFS(Raw!$K:$K,Raw!$A:$A,$B$4,Raw!$G:$G,'KPIs Data from Apr25'!M$4,Raw!$C:$C,'KPIs Data from Apr25'!$A21),SUMIFS(Raw!$K:$K,Raw!$A:$A,$B$4,Raw!$G:$G,'KPIs Data from Apr25'!M$4,Raw!$E:$E,'KPIs Data from Apr25'!$A21))))</f>
        <v>3877</v>
      </c>
      <c r="N21" s="76">
        <f>IF($B21="","",IF($C21="Region",SUMIFS(Raw!$K:$K,Raw!$A:$A,$B$4,Raw!$G:$G,'KPIs Data from Apr25'!N$4,Raw!$I:$I,'KPIs Data from Apr25'!$A21),IF($C21="Provider",SUMIFS(Raw!$K:$K,Raw!$A:$A,$B$4,Raw!$G:$G,'KPIs Data from Apr25'!N$4,Raw!$C:$C,'KPIs Data from Apr25'!$A21),SUMIFS(Raw!$K:$K,Raw!$A:$A,$B$4,Raw!$G:$G,'KPIs Data from Apr25'!N$4,Raw!$E:$E,'KPIs Data from Apr25'!$A21))))</f>
        <v>10986</v>
      </c>
      <c r="O21" s="76">
        <f>IF($B21="","",IF($C21="Region",SUMIFS(Raw!$K:$K,Raw!$A:$A,$B$4,Raw!$G:$G,'KPIs Data from Apr25'!O$4,Raw!$I:$I,'KPIs Data from Apr25'!$A21),IF($C21="Provider",SUMIFS(Raw!$K:$K,Raw!$A:$A,$B$4,Raw!$G:$G,'KPIs Data from Apr25'!O$4,Raw!$C:$C,'KPIs Data from Apr25'!$A21),SUMIFS(Raw!$K:$K,Raw!$A:$A,$B$4,Raw!$G:$G,'KPIs Data from Apr25'!O$4,Raw!$E:$E,'KPIs Data from Apr25'!$A21))))</f>
        <v>0</v>
      </c>
      <c r="P21" s="76">
        <f>IF($B21="","",IF($C21="Region",SUMIFS(Raw!$K:$K,Raw!$A:$A,$B$4,Raw!$G:$G,'KPIs Data from Apr25'!P$4,Raw!$I:$I,'KPIs Data from Apr25'!$A21),IF($C21="Provider",SUMIFS(Raw!$K:$K,Raw!$A:$A,$B$4,Raw!$G:$G,'KPIs Data from Apr25'!P$4,Raw!$C:$C,'KPIs Data from Apr25'!$A21),SUMIFS(Raw!$K:$K,Raw!$A:$A,$B$4,Raw!$G:$G,'KPIs Data from Apr25'!P$4,Raw!$E:$E,'KPIs Data from Apr25'!$A21))))</f>
        <v>1</v>
      </c>
      <c r="Q21" s="76">
        <f>IF($B21="","",IF($C21="Region",SUMIFS(Raw!$K:$K,Raw!$A:$A,$B$4,Raw!$G:$G,'KPIs Data from Apr25'!Q$4,Raw!$I:$I,'KPIs Data from Apr25'!$A21),IF($C21="Provider",SUMIFS(Raw!$K:$K,Raw!$A:$A,$B$4,Raw!$G:$G,'KPIs Data from Apr25'!Q$4,Raw!$C:$C,'KPIs Data from Apr25'!$A21),SUMIFS(Raw!$K:$K,Raw!$A:$A,$B$4,Raw!$G:$G,'KPIs Data from Apr25'!Q$4,Raw!$E:$E,'KPIs Data from Apr25'!$A21))))</f>
        <v>0</v>
      </c>
      <c r="R21" s="76">
        <f>IF($B21="","",IF($C21="Region",SUMIFS(Raw!$K:$K,Raw!$A:$A,$B$4,Raw!$G:$G,'KPIs Data from Apr25'!R$4,Raw!$I:$I,'KPIs Data from Apr25'!$A21),IF($C21="Provider",SUMIFS(Raw!$K:$K,Raw!$A:$A,$B$4,Raw!$G:$G,'KPIs Data from Apr25'!R$4,Raw!$C:$C,'KPIs Data from Apr25'!$A21),SUMIFS(Raw!$K:$K,Raw!$A:$A,$B$4,Raw!$G:$G,'KPIs Data from Apr25'!R$4,Raw!$E:$E,'KPIs Data from Apr25'!$A21))))</f>
        <v>1</v>
      </c>
      <c r="S21" s="171">
        <f t="shared" si="8"/>
        <v>0.55887176908618563</v>
      </c>
      <c r="T21" s="76">
        <f>IF($B21="","",IF($C21="Region",SUMIFS(Raw!$K:$K,Raw!$A:$A,$B$4,Raw!$G:$G,'KPIs Data from Apr25'!T$4,Raw!$I:$I,'KPIs Data from Apr25'!$A21),IF($C21="Provider",SUMIFS(Raw!$K:$K,Raw!$A:$A,$B$4,Raw!$G:$G,'KPIs Data from Apr25'!T$4,Raw!$C:$C,'KPIs Data from Apr25'!$A21),SUMIFS(Raw!$K:$K,Raw!$A:$A,$B$4,Raw!$G:$G,'KPIs Data from Apr25'!T$4,Raw!$E:$E,'KPIs Data from Apr25'!$A21))))</f>
        <v>27747</v>
      </c>
      <c r="U21" s="76">
        <f>IF($B21="","",IF($C21="Region",SUMIFS(Raw!$K:$K,Raw!$A:$A,$B$4,Raw!$G:$G,'KPIs Data from Apr25'!U$4,Raw!$I:$I,'KPIs Data from Apr25'!$A21),IF($C21="Provider",SUMIFS(Raw!$K:$K,Raw!$A:$A,$B$4,Raw!$G:$G,'KPIs Data from Apr25'!U$4,Raw!$C:$C,'KPIs Data from Apr25'!$A21),SUMIFS(Raw!$K:$K,Raw!$A:$A,$B$4,Raw!$G:$G,'KPIs Data from Apr25'!U$4,Raw!$E:$E,'KPIs Data from Apr25'!$A21))))</f>
        <v>29095</v>
      </c>
      <c r="V21" s="171">
        <f t="shared" si="2"/>
        <v>0.95366901529472414</v>
      </c>
      <c r="W21" s="76">
        <f t="shared" si="9"/>
        <v>27747</v>
      </c>
      <c r="X21" s="76">
        <f t="shared" si="10"/>
        <v>29095</v>
      </c>
      <c r="Y21" s="76">
        <f>IF($B21="","",IF($C21="Region",SUMIFS(Raw!$K:$K,Raw!$A:$A,$B$4,Raw!$G:$G,'KPIs Data from Apr25'!Y$4,Raw!$I:$I,'KPIs Data from Apr25'!$A21),IF($C21="Provider",SUMIFS(Raw!$K:$K,Raw!$A:$A,$B$4,Raw!$G:$G,'KPIs Data from Apr25'!Y$4,Raw!$C:$C,'KPIs Data from Apr25'!$A21),SUMIFS(Raw!$K:$K,Raw!$A:$A,$B$4,Raw!$G:$G,'KPIs Data from Apr25'!Y$4,Raw!$E:$E,'KPIs Data from Apr25'!$A21))))</f>
        <v>12026</v>
      </c>
      <c r="Z21" s="76">
        <f>IF($B21="","",IF($C21="Region",SUMIFS(Raw!$K:$K,Raw!$A:$A,$B$4,Raw!$G:$G,'KPIs Data from Apr25'!Z$4,Raw!$I:$I,'KPIs Data from Apr25'!$A21),IF($C21="Provider",SUMIFS(Raw!$K:$K,Raw!$A:$A,$B$4,Raw!$G:$G,'KPIs Data from Apr25'!Z$4,Raw!$C:$C,'KPIs Data from Apr25'!$A21),SUMIFS(Raw!$K:$K,Raw!$A:$A,$B$4,Raw!$G:$G,'KPIs Data from Apr25'!Z$4,Raw!$E:$E,'KPIs Data from Apr25'!$A21))))</f>
        <v>31748</v>
      </c>
      <c r="AA21" s="171">
        <f t="shared" si="4"/>
        <v>0.65369886429005797</v>
      </c>
      <c r="AB21" s="251">
        <f>IF($B21="","",IF($C21="Region",SUMIFS(Raw!$K:$K,Raw!$A:$A,$B$4,Raw!$G:$G,'KPIs Data from Apr25'!AB$4,Raw!$I:$I,'KPIs Data from Apr25'!$A21),IF($C21="Provider",SUMIFS(Raw!$K:$K,Raw!$A:$A,$B$4,Raw!$G:$G,'KPIs Data from Apr25'!AB$4,Raw!$C:$C,'KPIs Data from Apr25'!$A21),SUMIFS(Raw!$K:$K,Raw!$A:$A,$B$4,Raw!$G:$G,'KPIs Data from Apr25'!AB$4,Raw!$E:$E,'KPIs Data from Apr25'!$A21))))</f>
        <v>165420</v>
      </c>
      <c r="AC21" s="76">
        <f>IF($B21="","",IF($C21="Region",SUMIFS(Raw!$K:$K,Raw!$A:$A,$B$4,Raw!$G:$G,'KPIs Data from Apr25'!AC$4,Raw!$I:$I,'KPIs Data from Apr25'!$A21),IF($C21="Provider",SUMIFS(Raw!$K:$K,Raw!$A:$A,$B$4,Raw!$G:$G,'KPIs Data from Apr25'!AC$4,Raw!$C:$C,'KPIs Data from Apr25'!$A21),SUMIFS(Raw!$K:$K,Raw!$A:$A,$B$4,Raw!$G:$G,'KPIs Data from Apr25'!AC$4,Raw!$E:$E,'KPIs Data from Apr25'!$A21))))</f>
        <v>224388</v>
      </c>
      <c r="AD21" s="171">
        <f t="shared" si="5"/>
        <v>0.73720519813893792</v>
      </c>
      <c r="AE21" s="252"/>
      <c r="AF21" s="62"/>
      <c r="AG21" s="63">
        <f t="shared" si="11"/>
        <v>42805</v>
      </c>
      <c r="AH21" s="52">
        <f t="shared" si="12"/>
        <v>72543</v>
      </c>
      <c r="AI21" s="52">
        <f t="shared" si="13"/>
        <v>3877</v>
      </c>
      <c r="AJ21" s="52">
        <f t="shared" si="14"/>
        <v>10986</v>
      </c>
      <c r="AK21" s="52">
        <f t="shared" si="15"/>
        <v>0</v>
      </c>
      <c r="AL21" s="52">
        <f t="shared" si="16"/>
        <v>0</v>
      </c>
      <c r="AM21" s="63">
        <f t="shared" si="17"/>
        <v>0</v>
      </c>
      <c r="AN21" s="63">
        <f t="shared" si="18"/>
        <v>0</v>
      </c>
      <c r="AO21" s="52"/>
      <c r="AP21" s="52"/>
      <c r="AQ21" s="62"/>
      <c r="AR21" s="63"/>
      <c r="AS21" s="252"/>
      <c r="AT21" s="252"/>
      <c r="AU21" s="257"/>
      <c r="AV21" s="173"/>
      <c r="AW21" s="252"/>
      <c r="AX21" s="252"/>
      <c r="AY21" s="257"/>
    </row>
    <row r="22" spans="1:51" ht="20" customHeight="1" x14ac:dyDescent="0.35">
      <c r="A22" s="260" t="str">
        <f>IF(Refs!A17="","",Refs!A17)</f>
        <v>111AC5</v>
      </c>
      <c r="B22" s="132" t="str">
        <f>IF(Refs!B17="","",Refs!B17)</f>
        <v>Cambridgeshire and Peterborough</v>
      </c>
      <c r="C22" s="261" t="str">
        <f>IF(Refs!D17="","",Refs!D17)</f>
        <v>Area</v>
      </c>
      <c r="D22" s="76">
        <f>IF($B22="","",IF($C22="Region",SUMIFS(Raw!$K:$K,Raw!$A:$A,$B$4,Raw!$G:$G,'KPIs Data from Apr25'!D$4,Raw!$I:$I,'KPIs Data from Apr25'!$A22),IF($C22="Provider",SUMIFS(Raw!$K:$K,Raw!$A:$A,$B$4,Raw!$G:$G,'KPIs Data from Apr25'!D$4,Raw!$C:$C,'KPIs Data from Apr25'!$A22),SUMIFS(Raw!$K:$K,Raw!$A:$A,$B$4,Raw!$G:$G,'KPIs Data from Apr25'!D$4,Raw!$E:$E,'KPIs Data from Apr25'!$A22))))</f>
        <v>609</v>
      </c>
      <c r="E22" s="76">
        <f>IF($B22="","",IF($C22="Region",SUMIFS(Raw!$K:$K,Raw!$A:$A,$B$4,Raw!$G:$G,'KPIs Data from Apr25'!E$4,Raw!$I:$I,'KPIs Data from Apr25'!$A22),IF($C22="Provider",SUMIFS(Raw!$K:$K,Raw!$A:$A,$B$4,Raw!$G:$G,'KPIs Data from Apr25'!E$4,Raw!$C:$C,'KPIs Data from Apr25'!$A22),SUMIFS(Raw!$K:$K,Raw!$A:$A,$B$4,Raw!$G:$G,'KPIs Data from Apr25'!E$4,Raw!$E:$E,'KPIs Data from Apr25'!$A22))))</f>
        <v>32362</v>
      </c>
      <c r="F22" s="171">
        <f t="shared" si="19"/>
        <v>1.8470777349792241E-2</v>
      </c>
      <c r="G22" s="76">
        <f>IF($B22="","",IF($C22="Region",SUMIFS(Raw!$K:$K,Raw!$A:$A,$B$4,Raw!$G:$G,'KPIs Data from Apr25'!G$4,Raw!$I:$I,'KPIs Data from Apr25'!$A22),IF($C22="Provider",SUMIFS(Raw!$K:$K,Raw!$A:$A,$B$4,Raw!$G:$G,'KPIs Data from Apr25'!G$4,Raw!$C:$C,'KPIs Data from Apr25'!$A22),SUMIFS(Raw!$K:$K,Raw!$A:$A,$B$4,Raw!$G:$G,'KPIs Data from Apr25'!G$4,Raw!$E:$E,'KPIs Data from Apr25'!$A22))))</f>
        <v>796340</v>
      </c>
      <c r="H22" s="76">
        <f>IF($B22="","",IF($C22="Region",SUMIFS(Raw!$K:$K,Raw!$A:$A,$B$4,Raw!$G:$G,'KPIs Data from Apr25'!H$4,Raw!$I:$I,'KPIs Data from Apr25'!$A22),IF($C22="Provider",SUMIFS(Raw!$K:$K,Raw!$A:$A,$B$4,Raw!$G:$G,'KPIs Data from Apr25'!H$4,Raw!$C:$C,'KPIs Data from Apr25'!$A22),SUMIFS(Raw!$K:$K,Raw!$A:$A,$B$4,Raw!$G:$G,'KPIs Data from Apr25'!H$4,Raw!$E:$E,'KPIs Data from Apr25'!$A22))))</f>
        <v>32362</v>
      </c>
      <c r="I22" s="249">
        <f t="shared" si="20"/>
        <v>24.607255423027006</v>
      </c>
      <c r="J22" s="250">
        <f>IF($B22="","",IF($C22="Region",SUMIFS(Raw!$K:$K,Raw!$A:$A,$B$4,Raw!$G:$G,'KPIs Data from Apr25'!J$4,Raw!$I:$I,'KPIs Data from Apr25'!$A22),IF($C22="Provider",SUMIFS(Raw!$K:$K,Raw!$A:$A,$B$4,Raw!$G:$G,'KPIs Data from Apr25'!J$4,Raw!$C:$C,'KPIs Data from Apr25'!$A22),SUMIFS(Raw!$K:$K,Raw!$A:$A,$B$4,Raw!$G:$G,'KPIs Data from Apr25'!J$4,Raw!$E:$E,'KPIs Data from Apr25'!$A22))))</f>
        <v>128</v>
      </c>
      <c r="K22" s="251">
        <f>IF($B22="","",IF($C22="Region",SUMIFS(Raw!$K:$K,Raw!$A:$A,$B$4,Raw!$G:$G,'KPIs Data from Apr25'!K$4,Raw!$I:$I,'KPIs Data from Apr25'!$A22),IF($C22="Provider",SUMIFS(Raw!$K:$K,Raw!$A:$A,$B$4,Raw!$G:$G,'KPIs Data from Apr25'!K$4,Raw!$C:$C,'KPIs Data from Apr25'!$A22),SUMIFS(Raw!$K:$K,Raw!$A:$A,$B$4,Raw!$G:$G,'KPIs Data from Apr25'!K$4,Raw!$E:$E,'KPIs Data from Apr25'!$A22))))</f>
        <v>870</v>
      </c>
      <c r="L22" s="76">
        <f>IF($B22="","",IF($C22="Region",SUMIFS(Raw!$K:$K,Raw!$A:$A,$B$4,Raw!$G:$G,'KPIs Data from Apr25'!L$4,Raw!$I:$I,'KPIs Data from Apr25'!$A22),IF($C22="Provider",SUMIFS(Raw!$K:$K,Raw!$A:$A,$B$4,Raw!$G:$G,'KPIs Data from Apr25'!L$4,Raw!$C:$C,'KPIs Data from Apr25'!$A22),SUMIFS(Raw!$K:$K,Raw!$A:$A,$B$4,Raw!$G:$G,'KPIs Data from Apr25'!L$4,Raw!$E:$E,'KPIs Data from Apr25'!$A22))))</f>
        <v>5338</v>
      </c>
      <c r="M22" s="76">
        <f>IF($B22="","",IF($C22="Region",SUMIFS(Raw!$K:$K,Raw!$A:$A,$B$4,Raw!$G:$G,'KPIs Data from Apr25'!M$4,Raw!$I:$I,'KPIs Data from Apr25'!$A22),IF($C22="Provider",SUMIFS(Raw!$K:$K,Raw!$A:$A,$B$4,Raw!$G:$G,'KPIs Data from Apr25'!M$4,Raw!$C:$C,'KPIs Data from Apr25'!$A22),SUMIFS(Raw!$K:$K,Raw!$A:$A,$B$4,Raw!$G:$G,'KPIs Data from Apr25'!M$4,Raw!$E:$E,'KPIs Data from Apr25'!$A22))))</f>
        <v>3349</v>
      </c>
      <c r="N22" s="76">
        <f>IF($B22="","",IF($C22="Region",SUMIFS(Raw!$K:$K,Raw!$A:$A,$B$4,Raw!$G:$G,'KPIs Data from Apr25'!N$4,Raw!$I:$I,'KPIs Data from Apr25'!$A22),IF($C22="Provider",SUMIFS(Raw!$K:$K,Raw!$A:$A,$B$4,Raw!$G:$G,'KPIs Data from Apr25'!N$4,Raw!$C:$C,'KPIs Data from Apr25'!$A22),SUMIFS(Raw!$K:$K,Raw!$A:$A,$B$4,Raw!$G:$G,'KPIs Data from Apr25'!N$4,Raw!$E:$E,'KPIs Data from Apr25'!$A22))))</f>
        <v>7008</v>
      </c>
      <c r="O22" s="76">
        <f>IF($B22="","",IF($C22="Region",SUMIFS(Raw!$K:$K,Raw!$A:$A,$B$4,Raw!$G:$G,'KPIs Data from Apr25'!O$4,Raw!$I:$I,'KPIs Data from Apr25'!$A22),IF($C22="Provider",SUMIFS(Raw!$K:$K,Raw!$A:$A,$B$4,Raw!$G:$G,'KPIs Data from Apr25'!O$4,Raw!$C:$C,'KPIs Data from Apr25'!$A22),SUMIFS(Raw!$K:$K,Raw!$A:$A,$B$4,Raw!$G:$G,'KPIs Data from Apr25'!O$4,Raw!$E:$E,'KPIs Data from Apr25'!$A22))))</f>
        <v>35</v>
      </c>
      <c r="P22" s="76">
        <f>IF($B22="","",IF($C22="Region",SUMIFS(Raw!$K:$K,Raw!$A:$A,$B$4,Raw!$G:$G,'KPIs Data from Apr25'!P$4,Raw!$I:$I,'KPIs Data from Apr25'!$A22),IF($C22="Provider",SUMIFS(Raw!$K:$K,Raw!$A:$A,$B$4,Raw!$G:$G,'KPIs Data from Apr25'!P$4,Raw!$C:$C,'KPIs Data from Apr25'!$A22),SUMIFS(Raw!$K:$K,Raw!$A:$A,$B$4,Raw!$G:$G,'KPIs Data from Apr25'!P$4,Raw!$E:$E,'KPIs Data from Apr25'!$A22))))</f>
        <v>250</v>
      </c>
      <c r="Q22" s="76">
        <f>IF($B22="","",IF($C22="Region",SUMIFS(Raw!$K:$K,Raw!$A:$A,$B$4,Raw!$G:$G,'KPIs Data from Apr25'!Q$4,Raw!$I:$I,'KPIs Data from Apr25'!$A22),IF($C22="Provider",SUMIFS(Raw!$K:$K,Raw!$A:$A,$B$4,Raw!$G:$G,'KPIs Data from Apr25'!Q$4,Raw!$C:$C,'KPIs Data from Apr25'!$A22),SUMIFS(Raw!$K:$K,Raw!$A:$A,$B$4,Raw!$G:$G,'KPIs Data from Apr25'!Q$4,Raw!$E:$E,'KPIs Data from Apr25'!$A22))))</f>
        <v>459</v>
      </c>
      <c r="R22" s="76">
        <f>IF($B22="","",IF($C22="Region",SUMIFS(Raw!$K:$K,Raw!$A:$A,$B$4,Raw!$G:$G,'KPIs Data from Apr25'!R$4,Raw!$I:$I,'KPIs Data from Apr25'!$A22),IF($C22="Provider",SUMIFS(Raw!$K:$K,Raw!$A:$A,$B$4,Raw!$G:$G,'KPIs Data from Apr25'!R$4,Raw!$C:$C,'KPIs Data from Apr25'!$A22),SUMIFS(Raw!$K:$K,Raw!$A:$A,$B$4,Raw!$G:$G,'KPIs Data from Apr25'!R$4,Raw!$E:$E,'KPIs Data from Apr25'!$A22))))</f>
        <v>742</v>
      </c>
      <c r="S22" s="171">
        <f t="shared" si="8"/>
        <v>0.35335132703553757</v>
      </c>
      <c r="T22" s="76">
        <f>IF($B22="","",IF($C22="Region",SUMIFS(Raw!$K:$K,Raw!$A:$A,$B$4,Raw!$G:$G,'KPIs Data from Apr25'!T$4,Raw!$I:$I,'KPIs Data from Apr25'!$A22),IF($C22="Provider",SUMIFS(Raw!$K:$K,Raw!$A:$A,$B$4,Raw!$G:$G,'KPIs Data from Apr25'!T$4,Raw!$C:$C,'KPIs Data from Apr25'!$A22),SUMIFS(Raw!$K:$K,Raw!$A:$A,$B$4,Raw!$G:$G,'KPIs Data from Apr25'!T$4,Raw!$E:$E,'KPIs Data from Apr25'!$A22))))</f>
        <v>2315</v>
      </c>
      <c r="U22" s="76">
        <f>IF($B22="","",IF($C22="Region",SUMIFS(Raw!$K:$K,Raw!$A:$A,$B$4,Raw!$G:$G,'KPIs Data from Apr25'!U$4,Raw!$I:$I,'KPIs Data from Apr25'!$A22),IF($C22="Provider",SUMIFS(Raw!$K:$K,Raw!$A:$A,$B$4,Raw!$G:$G,'KPIs Data from Apr25'!U$4,Raw!$C:$C,'KPIs Data from Apr25'!$A22),SUMIFS(Raw!$K:$K,Raw!$A:$A,$B$4,Raw!$G:$G,'KPIs Data from Apr25'!U$4,Raw!$E:$E,'KPIs Data from Apr25'!$A22))))</f>
        <v>3277</v>
      </c>
      <c r="V22" s="171">
        <f t="shared" si="2"/>
        <v>0.70643881599023495</v>
      </c>
      <c r="W22" s="76">
        <f t="shared" si="9"/>
        <v>2315</v>
      </c>
      <c r="X22" s="76">
        <f t="shared" si="10"/>
        <v>3277</v>
      </c>
      <c r="Y22" s="76">
        <f>IF($B22="","",IF($C22="Region",SUMIFS(Raw!$K:$K,Raw!$A:$A,$B$4,Raw!$G:$G,'KPIs Data from Apr25'!Y$4,Raw!$I:$I,'KPIs Data from Apr25'!$A22),IF($C22="Provider",SUMIFS(Raw!$K:$K,Raw!$A:$A,$B$4,Raw!$G:$G,'KPIs Data from Apr25'!Y$4,Raw!$C:$C,'KPIs Data from Apr25'!$A22),SUMIFS(Raw!$K:$K,Raw!$A:$A,$B$4,Raw!$G:$G,'KPIs Data from Apr25'!Y$4,Raw!$E:$E,'KPIs Data from Apr25'!$A22))))</f>
        <v>2117</v>
      </c>
      <c r="Z22" s="76">
        <f>IF($B22="","",IF($C22="Region",SUMIFS(Raw!$K:$K,Raw!$A:$A,$B$4,Raw!$G:$G,'KPIs Data from Apr25'!Z$4,Raw!$I:$I,'KPIs Data from Apr25'!$A22),IF($C22="Provider",SUMIFS(Raw!$K:$K,Raw!$A:$A,$B$4,Raw!$G:$G,'KPIs Data from Apr25'!Z$4,Raw!$C:$C,'KPIs Data from Apr25'!$A22),SUMIFS(Raw!$K:$K,Raw!$A:$A,$B$4,Raw!$G:$G,'KPIs Data from Apr25'!Z$4,Raw!$E:$E,'KPIs Data from Apr25'!$A22))))</f>
        <v>3018</v>
      </c>
      <c r="AA22" s="171">
        <f t="shared" si="4"/>
        <v>0.70405083399523427</v>
      </c>
      <c r="AB22" s="251">
        <f>IF($B22="","",IF($C22="Region",SUMIFS(Raw!$K:$K,Raw!$A:$A,$B$4,Raw!$G:$G,'KPIs Data from Apr25'!AB$4,Raw!$I:$I,'KPIs Data from Apr25'!$A22),IF($C22="Provider",SUMIFS(Raw!$K:$K,Raw!$A:$A,$B$4,Raw!$G:$G,'KPIs Data from Apr25'!AB$4,Raw!$C:$C,'KPIs Data from Apr25'!$A22),SUMIFS(Raw!$K:$K,Raw!$A:$A,$B$4,Raw!$G:$G,'KPIs Data from Apr25'!AB$4,Raw!$E:$E,'KPIs Data from Apr25'!$A22))))</f>
        <v>14028</v>
      </c>
      <c r="AC22" s="76">
        <f>IF($B22="","",IF($C22="Region",SUMIFS(Raw!$K:$K,Raw!$A:$A,$B$4,Raw!$G:$G,'KPIs Data from Apr25'!AC$4,Raw!$I:$I,'KPIs Data from Apr25'!$A22),IF($C22="Provider",SUMIFS(Raw!$K:$K,Raw!$A:$A,$B$4,Raw!$G:$G,'KPIs Data from Apr25'!AC$4,Raw!$C:$C,'KPIs Data from Apr25'!$A22),SUMIFS(Raw!$K:$K,Raw!$A:$A,$B$4,Raw!$G:$G,'KPIs Data from Apr25'!AC$4,Raw!$E:$E,'KPIs Data from Apr25'!$A22))))</f>
        <v>19218</v>
      </c>
      <c r="AD22" s="171">
        <f t="shared" si="5"/>
        <v>0.7299406806119263</v>
      </c>
      <c r="AE22" s="252"/>
      <c r="AF22" s="62"/>
      <c r="AG22" s="63">
        <f t="shared" si="11"/>
        <v>870</v>
      </c>
      <c r="AH22" s="52">
        <f t="shared" si="12"/>
        <v>5338</v>
      </c>
      <c r="AI22" s="52">
        <f t="shared" si="13"/>
        <v>3349</v>
      </c>
      <c r="AJ22" s="52">
        <f t="shared" si="14"/>
        <v>7008</v>
      </c>
      <c r="AK22" s="52">
        <f t="shared" si="15"/>
        <v>35</v>
      </c>
      <c r="AL22" s="52">
        <f t="shared" si="16"/>
        <v>250</v>
      </c>
      <c r="AM22" s="63">
        <f t="shared" si="17"/>
        <v>459</v>
      </c>
      <c r="AN22" s="63">
        <f t="shared" si="18"/>
        <v>742</v>
      </c>
      <c r="AO22" s="52"/>
      <c r="AP22" s="52"/>
      <c r="AQ22" s="62"/>
      <c r="AR22" s="63"/>
      <c r="AS22" s="252"/>
      <c r="AT22" s="252"/>
      <c r="AU22" s="257"/>
      <c r="AV22" s="173"/>
      <c r="AW22" s="252"/>
      <c r="AX22" s="252"/>
      <c r="AY22" s="257"/>
    </row>
    <row r="23" spans="1:51" x14ac:dyDescent="0.35">
      <c r="A23" s="260" t="str">
        <f>IF(Refs!A18="","",Refs!A18)</f>
        <v>111AG7</v>
      </c>
      <c r="B23" s="132" t="str">
        <f>IF(Refs!B18="","",Refs!B18)</f>
        <v>Luton and Bedfordshire</v>
      </c>
      <c r="C23" s="261" t="str">
        <f>IF(Refs!D18="","",Refs!D18)</f>
        <v>Area</v>
      </c>
      <c r="D23" s="76">
        <f>IF($B23="","",IF($C23="Region",SUMIFS(Raw!$K:$K,Raw!$A:$A,$B$4,Raw!$G:$G,'KPIs Data from Apr25'!D$4,Raw!$I:$I,'KPIs Data from Apr25'!$A23),IF($C23="Provider",SUMIFS(Raw!$K:$K,Raw!$A:$A,$B$4,Raw!$G:$G,'KPIs Data from Apr25'!D$4,Raw!$C:$C,'KPIs Data from Apr25'!$A23),SUMIFS(Raw!$K:$K,Raw!$A:$A,$B$4,Raw!$G:$G,'KPIs Data from Apr25'!D$4,Raw!$E:$E,'KPIs Data from Apr25'!$A23))))</f>
        <v>407</v>
      </c>
      <c r="E23" s="76">
        <f>IF($B23="","",IF($C23="Region",SUMIFS(Raw!$K:$K,Raw!$A:$A,$B$4,Raw!$G:$G,'KPIs Data from Apr25'!E$4,Raw!$I:$I,'KPIs Data from Apr25'!$A23),IF($C23="Provider",SUMIFS(Raw!$K:$K,Raw!$A:$A,$B$4,Raw!$G:$G,'KPIs Data from Apr25'!E$4,Raw!$C:$C,'KPIs Data from Apr25'!$A23),SUMIFS(Raw!$K:$K,Raw!$A:$A,$B$4,Raw!$G:$G,'KPIs Data from Apr25'!E$4,Raw!$E:$E,'KPIs Data from Apr25'!$A23))))</f>
        <v>24024</v>
      </c>
      <c r="F23" s="171">
        <f t="shared" si="19"/>
        <v>1.6659162539396668E-2</v>
      </c>
      <c r="G23" s="76">
        <f>IF($B23="","",IF($C23="Region",SUMIFS(Raw!$K:$K,Raw!$A:$A,$B$4,Raw!$G:$G,'KPIs Data from Apr25'!G$4,Raw!$I:$I,'KPIs Data from Apr25'!$A23),IF($C23="Provider",SUMIFS(Raw!$K:$K,Raw!$A:$A,$B$4,Raw!$G:$G,'KPIs Data from Apr25'!G$4,Raw!$C:$C,'KPIs Data from Apr25'!$A23),SUMIFS(Raw!$K:$K,Raw!$A:$A,$B$4,Raw!$G:$G,'KPIs Data from Apr25'!G$4,Raw!$E:$E,'KPIs Data from Apr25'!$A23))))</f>
        <v>582698</v>
      </c>
      <c r="H23" s="76">
        <f>IF($B23="","",IF($C23="Region",SUMIFS(Raw!$K:$K,Raw!$A:$A,$B$4,Raw!$G:$G,'KPIs Data from Apr25'!H$4,Raw!$I:$I,'KPIs Data from Apr25'!$A23),IF($C23="Provider",SUMIFS(Raw!$K:$K,Raw!$A:$A,$B$4,Raw!$G:$G,'KPIs Data from Apr25'!H$4,Raw!$C:$C,'KPIs Data from Apr25'!$A23),SUMIFS(Raw!$K:$K,Raw!$A:$A,$B$4,Raw!$G:$G,'KPIs Data from Apr25'!H$4,Raw!$E:$E,'KPIs Data from Apr25'!$A23))))</f>
        <v>24024</v>
      </c>
      <c r="I23" s="249">
        <f t="shared" si="20"/>
        <v>24.254828504828506</v>
      </c>
      <c r="J23" s="250">
        <f>IF($B23="","",IF($C23="Region",SUMIFS(Raw!$K:$K,Raw!$A:$A,$B$4,Raw!$G:$G,'KPIs Data from Apr25'!J$4,Raw!$I:$I,'KPIs Data from Apr25'!$A23),IF($C23="Provider",SUMIFS(Raw!$K:$K,Raw!$A:$A,$B$4,Raw!$G:$G,'KPIs Data from Apr25'!J$4,Raw!$C:$C,'KPIs Data from Apr25'!$A23),SUMIFS(Raw!$K:$K,Raw!$A:$A,$B$4,Raw!$G:$G,'KPIs Data from Apr25'!J$4,Raw!$E:$E,'KPIs Data from Apr25'!$A23))))</f>
        <v>121</v>
      </c>
      <c r="K23" s="251">
        <f>IF($B23="","",IF($C23="Region",SUMIFS(Raw!$K:$K,Raw!$A:$A,$B$4,Raw!$G:$G,'KPIs Data from Apr25'!K$4,Raw!$I:$I,'KPIs Data from Apr25'!$A23),IF($C23="Provider",SUMIFS(Raw!$K:$K,Raw!$A:$A,$B$4,Raw!$G:$G,'KPIs Data from Apr25'!K$4,Raw!$C:$C,'KPIs Data from Apr25'!$A23),SUMIFS(Raw!$K:$K,Raw!$A:$A,$B$4,Raw!$G:$G,'KPIs Data from Apr25'!K$4,Raw!$E:$E,'KPIs Data from Apr25'!$A23))))</f>
        <v>668</v>
      </c>
      <c r="L23" s="76">
        <f>IF($B23="","",IF($C23="Region",SUMIFS(Raw!$K:$K,Raw!$A:$A,$B$4,Raw!$G:$G,'KPIs Data from Apr25'!L$4,Raw!$I:$I,'KPIs Data from Apr25'!$A23),IF($C23="Provider",SUMIFS(Raw!$K:$K,Raw!$A:$A,$B$4,Raw!$G:$G,'KPIs Data from Apr25'!L$4,Raw!$C:$C,'KPIs Data from Apr25'!$A23),SUMIFS(Raw!$K:$K,Raw!$A:$A,$B$4,Raw!$G:$G,'KPIs Data from Apr25'!L$4,Raw!$E:$E,'KPIs Data from Apr25'!$A23))))</f>
        <v>3971</v>
      </c>
      <c r="M23" s="76">
        <f>IF($B23="","",IF($C23="Region",SUMIFS(Raw!$K:$K,Raw!$A:$A,$B$4,Raw!$G:$G,'KPIs Data from Apr25'!M$4,Raw!$I:$I,'KPIs Data from Apr25'!$A23),IF($C23="Provider",SUMIFS(Raw!$K:$K,Raw!$A:$A,$B$4,Raw!$G:$G,'KPIs Data from Apr25'!M$4,Raw!$C:$C,'KPIs Data from Apr25'!$A23),SUMIFS(Raw!$K:$K,Raw!$A:$A,$B$4,Raw!$G:$G,'KPIs Data from Apr25'!M$4,Raw!$E:$E,'KPIs Data from Apr25'!$A23))))</f>
        <v>2111</v>
      </c>
      <c r="N23" s="76">
        <f>IF($B23="","",IF($C23="Region",SUMIFS(Raw!$K:$K,Raw!$A:$A,$B$4,Raw!$G:$G,'KPIs Data from Apr25'!N$4,Raw!$I:$I,'KPIs Data from Apr25'!$A23),IF($C23="Provider",SUMIFS(Raw!$K:$K,Raw!$A:$A,$B$4,Raw!$G:$G,'KPIs Data from Apr25'!N$4,Raw!$C:$C,'KPIs Data from Apr25'!$A23),SUMIFS(Raw!$K:$K,Raw!$A:$A,$B$4,Raw!$G:$G,'KPIs Data from Apr25'!N$4,Raw!$E:$E,'KPIs Data from Apr25'!$A23))))</f>
        <v>4485</v>
      </c>
      <c r="O23" s="76">
        <f>IF($B23="","",IF($C23="Region",SUMIFS(Raw!$K:$K,Raw!$A:$A,$B$4,Raw!$G:$G,'KPIs Data from Apr25'!O$4,Raw!$I:$I,'KPIs Data from Apr25'!$A23),IF($C23="Provider",SUMIFS(Raw!$K:$K,Raw!$A:$A,$B$4,Raw!$G:$G,'KPIs Data from Apr25'!O$4,Raw!$C:$C,'KPIs Data from Apr25'!$A23),SUMIFS(Raw!$K:$K,Raw!$A:$A,$B$4,Raw!$G:$G,'KPIs Data from Apr25'!O$4,Raw!$E:$E,'KPIs Data from Apr25'!$A23))))</f>
        <v>27</v>
      </c>
      <c r="P23" s="76">
        <f>IF($B23="","",IF($C23="Region",SUMIFS(Raw!$K:$K,Raw!$A:$A,$B$4,Raw!$G:$G,'KPIs Data from Apr25'!P$4,Raw!$I:$I,'KPIs Data from Apr25'!$A23),IF($C23="Provider",SUMIFS(Raw!$K:$K,Raw!$A:$A,$B$4,Raw!$G:$G,'KPIs Data from Apr25'!P$4,Raw!$C:$C,'KPIs Data from Apr25'!$A23),SUMIFS(Raw!$K:$K,Raw!$A:$A,$B$4,Raw!$G:$G,'KPIs Data from Apr25'!P$4,Raw!$E:$E,'KPIs Data from Apr25'!$A23))))</f>
        <v>199</v>
      </c>
      <c r="Q23" s="76">
        <f>IF($B23="","",IF($C23="Region",SUMIFS(Raw!$K:$K,Raw!$A:$A,$B$4,Raw!$G:$G,'KPIs Data from Apr25'!Q$4,Raw!$I:$I,'KPIs Data from Apr25'!$A23),IF($C23="Provider",SUMIFS(Raw!$K:$K,Raw!$A:$A,$B$4,Raw!$G:$G,'KPIs Data from Apr25'!Q$4,Raw!$C:$C,'KPIs Data from Apr25'!$A23),SUMIFS(Raw!$K:$K,Raw!$A:$A,$B$4,Raw!$G:$G,'KPIs Data from Apr25'!Q$4,Raw!$E:$E,'KPIs Data from Apr25'!$A23))))</f>
        <v>320</v>
      </c>
      <c r="R23" s="76">
        <f>IF($B23="","",IF($C23="Region",SUMIFS(Raw!$K:$K,Raw!$A:$A,$B$4,Raw!$G:$G,'KPIs Data from Apr25'!R$4,Raw!$I:$I,'KPIs Data from Apr25'!$A23),IF($C23="Provider",SUMIFS(Raw!$K:$K,Raw!$A:$A,$B$4,Raw!$G:$G,'KPIs Data from Apr25'!R$4,Raw!$C:$C,'KPIs Data from Apr25'!$A23),SUMIFS(Raw!$K:$K,Raw!$A:$A,$B$4,Raw!$G:$G,'KPIs Data from Apr25'!R$4,Raw!$E:$E,'KPIs Data from Apr25'!$A23))))</f>
        <v>518</v>
      </c>
      <c r="S23" s="171">
        <f t="shared" si="8"/>
        <v>0.34078273193066611</v>
      </c>
      <c r="T23" s="76">
        <f>IF($B23="","",IF($C23="Region",SUMIFS(Raw!$K:$K,Raw!$A:$A,$B$4,Raw!$G:$G,'KPIs Data from Apr25'!T$4,Raw!$I:$I,'KPIs Data from Apr25'!$A23),IF($C23="Provider",SUMIFS(Raw!$K:$K,Raw!$A:$A,$B$4,Raw!$G:$G,'KPIs Data from Apr25'!T$4,Raw!$C:$C,'KPIs Data from Apr25'!$A23),SUMIFS(Raw!$K:$K,Raw!$A:$A,$B$4,Raw!$G:$G,'KPIs Data from Apr25'!T$4,Raw!$E:$E,'KPIs Data from Apr25'!$A23))))</f>
        <v>1888</v>
      </c>
      <c r="U23" s="76">
        <f>IF($B23="","",IF($C23="Region",SUMIFS(Raw!$K:$K,Raw!$A:$A,$B$4,Raw!$G:$G,'KPIs Data from Apr25'!U$4,Raw!$I:$I,'KPIs Data from Apr25'!$A23),IF($C23="Provider",SUMIFS(Raw!$K:$K,Raw!$A:$A,$B$4,Raw!$G:$G,'KPIs Data from Apr25'!U$4,Raw!$C:$C,'KPIs Data from Apr25'!$A23),SUMIFS(Raw!$K:$K,Raw!$A:$A,$B$4,Raw!$G:$G,'KPIs Data from Apr25'!U$4,Raw!$E:$E,'KPIs Data from Apr25'!$A23))))</f>
        <v>2597</v>
      </c>
      <c r="V23" s="171">
        <f t="shared" si="2"/>
        <v>0.72699268386599925</v>
      </c>
      <c r="W23" s="76">
        <f t="shared" si="9"/>
        <v>1888</v>
      </c>
      <c r="X23" s="76">
        <f t="shared" si="10"/>
        <v>2597</v>
      </c>
      <c r="Y23" s="76">
        <f>IF($B23="","",IF($C23="Region",SUMIFS(Raw!$K:$K,Raw!$A:$A,$B$4,Raw!$G:$G,'KPIs Data from Apr25'!Y$4,Raw!$I:$I,'KPIs Data from Apr25'!$A23),IF($C23="Provider",SUMIFS(Raw!$K:$K,Raw!$A:$A,$B$4,Raw!$G:$G,'KPIs Data from Apr25'!Y$4,Raw!$C:$C,'KPIs Data from Apr25'!$A23),SUMIFS(Raw!$K:$K,Raw!$A:$A,$B$4,Raw!$G:$G,'KPIs Data from Apr25'!Y$4,Raw!$E:$E,'KPIs Data from Apr25'!$A23))))</f>
        <v>1426</v>
      </c>
      <c r="Z23" s="76">
        <f>IF($B23="","",IF($C23="Region",SUMIFS(Raw!$K:$K,Raw!$A:$A,$B$4,Raw!$G:$G,'KPIs Data from Apr25'!Z$4,Raw!$I:$I,'KPIs Data from Apr25'!$A23),IF($C23="Provider",SUMIFS(Raw!$K:$K,Raw!$A:$A,$B$4,Raw!$G:$G,'KPIs Data from Apr25'!Z$4,Raw!$C:$C,'KPIs Data from Apr25'!$A23),SUMIFS(Raw!$K:$K,Raw!$A:$A,$B$4,Raw!$G:$G,'KPIs Data from Apr25'!Z$4,Raw!$E:$E,'KPIs Data from Apr25'!$A23))))</f>
        <v>1938</v>
      </c>
      <c r="AA23" s="171">
        <f t="shared" si="4"/>
        <v>0.730760749724366</v>
      </c>
      <c r="AB23" s="251">
        <f>IF($B23="","",IF($C23="Region",SUMIFS(Raw!$K:$K,Raw!$A:$A,$B$4,Raw!$G:$G,'KPIs Data from Apr25'!AB$4,Raw!$I:$I,'KPIs Data from Apr25'!$A23),IF($C23="Provider",SUMIFS(Raw!$K:$K,Raw!$A:$A,$B$4,Raw!$G:$G,'KPIs Data from Apr25'!AB$4,Raw!$C:$C,'KPIs Data from Apr25'!$A23),SUMIFS(Raw!$K:$K,Raw!$A:$A,$B$4,Raw!$G:$G,'KPIs Data from Apr25'!AB$4,Raw!$E:$E,'KPIs Data from Apr25'!$A23))))</f>
        <v>10461</v>
      </c>
      <c r="AC23" s="76">
        <f>IF($B23="","",IF($C23="Region",SUMIFS(Raw!$K:$K,Raw!$A:$A,$B$4,Raw!$G:$G,'KPIs Data from Apr25'!AC$4,Raw!$I:$I,'KPIs Data from Apr25'!$A23),IF($C23="Provider",SUMIFS(Raw!$K:$K,Raw!$A:$A,$B$4,Raw!$G:$G,'KPIs Data from Apr25'!AC$4,Raw!$C:$C,'KPIs Data from Apr25'!$A23),SUMIFS(Raw!$K:$K,Raw!$A:$A,$B$4,Raw!$G:$G,'KPIs Data from Apr25'!AC$4,Raw!$E:$E,'KPIs Data from Apr25'!$A23))))</f>
        <v>15656</v>
      </c>
      <c r="AD23" s="171">
        <f t="shared" si="5"/>
        <v>0.66817833418497696</v>
      </c>
      <c r="AE23" s="252"/>
      <c r="AF23" s="62"/>
      <c r="AG23" s="63">
        <f t="shared" si="11"/>
        <v>668</v>
      </c>
      <c r="AH23" s="52">
        <f t="shared" si="12"/>
        <v>3971</v>
      </c>
      <c r="AI23" s="52">
        <f t="shared" si="13"/>
        <v>2111</v>
      </c>
      <c r="AJ23" s="52">
        <f t="shared" si="14"/>
        <v>4485</v>
      </c>
      <c r="AK23" s="52">
        <f t="shared" si="15"/>
        <v>27</v>
      </c>
      <c r="AL23" s="52">
        <f t="shared" si="16"/>
        <v>199</v>
      </c>
      <c r="AM23" s="63">
        <f t="shared" si="17"/>
        <v>320</v>
      </c>
      <c r="AN23" s="63">
        <f t="shared" si="18"/>
        <v>518</v>
      </c>
      <c r="AO23" s="52"/>
      <c r="AP23" s="52"/>
      <c r="AQ23" s="62"/>
      <c r="AR23" s="63"/>
      <c r="AS23" s="252"/>
      <c r="AT23" s="252"/>
      <c r="AU23" s="257"/>
      <c r="AV23" s="173"/>
      <c r="AW23" s="252"/>
      <c r="AX23" s="252"/>
      <c r="AY23" s="257"/>
    </row>
    <row r="24" spans="1:51" x14ac:dyDescent="0.35">
      <c r="A24" s="260" t="str">
        <f>IF(Refs!A19="","",Refs!A19)</f>
        <v>111AH4</v>
      </c>
      <c r="B24" s="132" t="str">
        <f>IF(Refs!B19="","",Refs!B19)</f>
        <v>Mid and South Essex</v>
      </c>
      <c r="C24" s="261" t="str">
        <f>IF(Refs!D19="","",Refs!D19)</f>
        <v>Area</v>
      </c>
      <c r="D24" s="76">
        <f>IF($B24="","",IF($C24="Region",SUMIFS(Raw!$K:$K,Raw!$A:$A,$B$4,Raw!$G:$G,'KPIs Data from Apr25'!D$4,Raw!$I:$I,'KPIs Data from Apr25'!$A24),IF($C24="Provider",SUMIFS(Raw!$K:$K,Raw!$A:$A,$B$4,Raw!$G:$G,'KPIs Data from Apr25'!D$4,Raw!$C:$C,'KPIs Data from Apr25'!$A24),SUMIFS(Raw!$K:$K,Raw!$A:$A,$B$4,Raw!$G:$G,'KPIs Data from Apr25'!D$4,Raw!$E:$E,'KPIs Data from Apr25'!$A24))))</f>
        <v>1703</v>
      </c>
      <c r="E24" s="76">
        <f>IF($B24="","",IF($C24="Region",SUMIFS(Raw!$K:$K,Raw!$A:$A,$B$4,Raw!$G:$G,'KPIs Data from Apr25'!E$4,Raw!$I:$I,'KPIs Data from Apr25'!$A24),IF($C24="Provider",SUMIFS(Raw!$K:$K,Raw!$A:$A,$B$4,Raw!$G:$G,'KPIs Data from Apr25'!E$4,Raw!$C:$C,'KPIs Data from Apr25'!$A24),SUMIFS(Raw!$K:$K,Raw!$A:$A,$B$4,Raw!$G:$G,'KPIs Data from Apr25'!E$4,Raw!$E:$E,'KPIs Data from Apr25'!$A24))))</f>
        <v>35059</v>
      </c>
      <c r="F24" s="171">
        <f t="shared" si="19"/>
        <v>4.6325009520700726E-2</v>
      </c>
      <c r="G24" s="76">
        <f>IF($B24="","",IF($C24="Region",SUMIFS(Raw!$K:$K,Raw!$A:$A,$B$4,Raw!$G:$G,'KPIs Data from Apr25'!G$4,Raw!$I:$I,'KPIs Data from Apr25'!$A24),IF($C24="Provider",SUMIFS(Raw!$K:$K,Raw!$A:$A,$B$4,Raw!$G:$G,'KPIs Data from Apr25'!G$4,Raw!$C:$C,'KPIs Data from Apr25'!$A24),SUMIFS(Raw!$K:$K,Raw!$A:$A,$B$4,Raw!$G:$G,'KPIs Data from Apr25'!G$4,Raw!$E:$E,'KPIs Data from Apr25'!$A24))))</f>
        <v>2714560</v>
      </c>
      <c r="H24" s="76">
        <f>IF($B24="","",IF($C24="Region",SUMIFS(Raw!$K:$K,Raw!$A:$A,$B$4,Raw!$G:$G,'KPIs Data from Apr25'!H$4,Raw!$I:$I,'KPIs Data from Apr25'!$A24),IF($C24="Provider",SUMIFS(Raw!$K:$K,Raw!$A:$A,$B$4,Raw!$G:$G,'KPIs Data from Apr25'!H$4,Raw!$C:$C,'KPIs Data from Apr25'!$A24),SUMIFS(Raw!$K:$K,Raw!$A:$A,$B$4,Raw!$G:$G,'KPIs Data from Apr25'!H$4,Raw!$E:$E,'KPIs Data from Apr25'!$A24))))</f>
        <v>35059</v>
      </c>
      <c r="I24" s="249">
        <f t="shared" si="20"/>
        <v>77.428335092273031</v>
      </c>
      <c r="J24" s="250">
        <f>IF($B24="","",IF($C24="Region",SUMIFS(Raw!$K:$K,Raw!$A:$A,$B$4,Raw!$G:$G,'KPIs Data from Apr25'!J$4,Raw!$I:$I,'KPIs Data from Apr25'!$A24),IF($C24="Provider",SUMIFS(Raw!$K:$K,Raw!$A:$A,$B$4,Raw!$G:$G,'KPIs Data from Apr25'!J$4,Raw!$C:$C,'KPIs Data from Apr25'!$A24),SUMIFS(Raw!$K:$K,Raw!$A:$A,$B$4,Raw!$G:$G,'KPIs Data from Apr25'!J$4,Raw!$E:$E,'KPIs Data from Apr25'!$A24))))</f>
        <v>421</v>
      </c>
      <c r="K24" s="251">
        <f>IF($B24="","",IF($C24="Region",SUMIFS(Raw!$K:$K,Raw!$A:$A,$B$4,Raw!$G:$G,'KPIs Data from Apr25'!K$4,Raw!$I:$I,'KPIs Data from Apr25'!$A24),IF($C24="Provider",SUMIFS(Raw!$K:$K,Raw!$A:$A,$B$4,Raw!$G:$G,'KPIs Data from Apr25'!K$4,Raw!$C:$C,'KPIs Data from Apr25'!$A24),SUMIFS(Raw!$K:$K,Raw!$A:$A,$B$4,Raw!$G:$G,'KPIs Data from Apr25'!K$4,Raw!$E:$E,'KPIs Data from Apr25'!$A24))))</f>
        <v>2769</v>
      </c>
      <c r="L24" s="76">
        <f>IF($B24="","",IF($C24="Region",SUMIFS(Raw!$K:$K,Raw!$A:$A,$B$4,Raw!$G:$G,'KPIs Data from Apr25'!L$4,Raw!$I:$I,'KPIs Data from Apr25'!$A24),IF($C24="Provider",SUMIFS(Raw!$K:$K,Raw!$A:$A,$B$4,Raw!$G:$G,'KPIs Data from Apr25'!L$4,Raw!$C:$C,'KPIs Data from Apr25'!$A24),SUMIFS(Raw!$K:$K,Raw!$A:$A,$B$4,Raw!$G:$G,'KPIs Data from Apr25'!L$4,Raw!$E:$E,'KPIs Data from Apr25'!$A24))))</f>
        <v>9824</v>
      </c>
      <c r="M24" s="76">
        <f>IF($B24="","",IF($C24="Region",SUMIFS(Raw!$K:$K,Raw!$A:$A,$B$4,Raw!$G:$G,'KPIs Data from Apr25'!M$4,Raw!$I:$I,'KPIs Data from Apr25'!$A24),IF($C24="Provider",SUMIFS(Raw!$K:$K,Raw!$A:$A,$B$4,Raw!$G:$G,'KPIs Data from Apr25'!M$4,Raw!$C:$C,'KPIs Data from Apr25'!$A24),SUMIFS(Raw!$K:$K,Raw!$A:$A,$B$4,Raw!$G:$G,'KPIs Data from Apr25'!M$4,Raw!$E:$E,'KPIs Data from Apr25'!$A24))))</f>
        <v>392</v>
      </c>
      <c r="N24" s="76">
        <f>IF($B24="","",IF($C24="Region",SUMIFS(Raw!$K:$K,Raw!$A:$A,$B$4,Raw!$G:$G,'KPIs Data from Apr25'!N$4,Raw!$I:$I,'KPIs Data from Apr25'!$A24),IF($C24="Provider",SUMIFS(Raw!$K:$K,Raw!$A:$A,$B$4,Raw!$G:$G,'KPIs Data from Apr25'!N$4,Raw!$C:$C,'KPIs Data from Apr25'!$A24),SUMIFS(Raw!$K:$K,Raw!$A:$A,$B$4,Raw!$G:$G,'KPIs Data from Apr25'!N$4,Raw!$E:$E,'KPIs Data from Apr25'!$A24))))</f>
        <v>1554</v>
      </c>
      <c r="O24" s="76">
        <f>IF($B24="","",IF($C24="Region",SUMIFS(Raw!$K:$K,Raw!$A:$A,$B$4,Raw!$G:$G,'KPIs Data from Apr25'!O$4,Raw!$I:$I,'KPIs Data from Apr25'!$A24),IF($C24="Provider",SUMIFS(Raw!$K:$K,Raw!$A:$A,$B$4,Raw!$G:$G,'KPIs Data from Apr25'!O$4,Raw!$C:$C,'KPIs Data from Apr25'!$A24),SUMIFS(Raw!$K:$K,Raw!$A:$A,$B$4,Raw!$G:$G,'KPIs Data from Apr25'!O$4,Raw!$E:$E,'KPIs Data from Apr25'!$A24))))</f>
        <v>8</v>
      </c>
      <c r="P24" s="76">
        <f>IF($B24="","",IF($C24="Region",SUMIFS(Raw!$K:$K,Raw!$A:$A,$B$4,Raw!$G:$G,'KPIs Data from Apr25'!P$4,Raw!$I:$I,'KPIs Data from Apr25'!$A24),IF($C24="Provider",SUMIFS(Raw!$K:$K,Raw!$A:$A,$B$4,Raw!$G:$G,'KPIs Data from Apr25'!P$4,Raw!$C:$C,'KPIs Data from Apr25'!$A24),SUMIFS(Raw!$K:$K,Raw!$A:$A,$B$4,Raw!$G:$G,'KPIs Data from Apr25'!P$4,Raw!$E:$E,'KPIs Data from Apr25'!$A24))))</f>
        <v>81</v>
      </c>
      <c r="Q24" s="76">
        <f>IF($B24="","",IF($C24="Region",SUMIFS(Raw!$K:$K,Raw!$A:$A,$B$4,Raw!$G:$G,'KPIs Data from Apr25'!Q$4,Raw!$I:$I,'KPIs Data from Apr25'!$A24),IF($C24="Provider",SUMIFS(Raw!$K:$K,Raw!$A:$A,$B$4,Raw!$G:$G,'KPIs Data from Apr25'!Q$4,Raw!$C:$C,'KPIs Data from Apr25'!$A24),SUMIFS(Raw!$K:$K,Raw!$A:$A,$B$4,Raw!$G:$G,'KPIs Data from Apr25'!Q$4,Raw!$E:$E,'KPIs Data from Apr25'!$A24))))</f>
        <v>39</v>
      </c>
      <c r="R24" s="76">
        <f>IF($B24="","",IF($C24="Region",SUMIFS(Raw!$K:$K,Raw!$A:$A,$B$4,Raw!$G:$G,'KPIs Data from Apr25'!R$4,Raw!$I:$I,'KPIs Data from Apr25'!$A24),IF($C24="Provider",SUMIFS(Raw!$K:$K,Raw!$A:$A,$B$4,Raw!$G:$G,'KPIs Data from Apr25'!R$4,Raw!$C:$C,'KPIs Data from Apr25'!$A24),SUMIFS(Raw!$K:$K,Raw!$A:$A,$B$4,Raw!$G:$G,'KPIs Data from Apr25'!R$4,Raw!$E:$E,'KPIs Data from Apr25'!$A24))))</f>
        <v>119</v>
      </c>
      <c r="S24" s="171">
        <f t="shared" si="8"/>
        <v>0.27707721540853342</v>
      </c>
      <c r="T24" s="76">
        <f>IF($B24="","",IF($C24="Region",SUMIFS(Raw!$K:$K,Raw!$A:$A,$B$4,Raw!$G:$G,'KPIs Data from Apr25'!T$4,Raw!$I:$I,'KPIs Data from Apr25'!$A24),IF($C24="Provider",SUMIFS(Raw!$K:$K,Raw!$A:$A,$B$4,Raw!$G:$G,'KPIs Data from Apr25'!T$4,Raw!$C:$C,'KPIs Data from Apr25'!$A24),SUMIFS(Raw!$K:$K,Raw!$A:$A,$B$4,Raw!$G:$G,'KPIs Data from Apr25'!T$4,Raw!$E:$E,'KPIs Data from Apr25'!$A24))))</f>
        <v>3525</v>
      </c>
      <c r="U24" s="76">
        <f>IF($B24="","",IF($C24="Region",SUMIFS(Raw!$K:$K,Raw!$A:$A,$B$4,Raw!$G:$G,'KPIs Data from Apr25'!U$4,Raw!$I:$I,'KPIs Data from Apr25'!$A24),IF($C24="Provider",SUMIFS(Raw!$K:$K,Raw!$A:$A,$B$4,Raw!$G:$G,'KPIs Data from Apr25'!U$4,Raw!$C:$C,'KPIs Data from Apr25'!$A24),SUMIFS(Raw!$K:$K,Raw!$A:$A,$B$4,Raw!$G:$G,'KPIs Data from Apr25'!U$4,Raw!$E:$E,'KPIs Data from Apr25'!$A24))))</f>
        <v>3670</v>
      </c>
      <c r="V24" s="171">
        <f t="shared" si="2"/>
        <v>0.96049046321525888</v>
      </c>
      <c r="W24" s="76">
        <f t="shared" si="9"/>
        <v>3525</v>
      </c>
      <c r="X24" s="76">
        <f t="shared" si="10"/>
        <v>3670</v>
      </c>
      <c r="Y24" s="76">
        <f>IF($B24="","",IF($C24="Region",SUMIFS(Raw!$K:$K,Raw!$A:$A,$B$4,Raw!$G:$G,'KPIs Data from Apr25'!Y$4,Raw!$I:$I,'KPIs Data from Apr25'!$A24),IF($C24="Provider",SUMIFS(Raw!$K:$K,Raw!$A:$A,$B$4,Raw!$G:$G,'KPIs Data from Apr25'!Y$4,Raw!$C:$C,'KPIs Data from Apr25'!$A24),SUMIFS(Raw!$K:$K,Raw!$A:$A,$B$4,Raw!$G:$G,'KPIs Data from Apr25'!Y$4,Raw!$E:$E,'KPIs Data from Apr25'!$A24))))</f>
        <v>2495</v>
      </c>
      <c r="Z24" s="76">
        <f>IF($B24="","",IF($C24="Region",SUMIFS(Raw!$K:$K,Raw!$A:$A,$B$4,Raw!$G:$G,'KPIs Data from Apr25'!Z$4,Raw!$I:$I,'KPIs Data from Apr25'!$A24),IF($C24="Provider",SUMIFS(Raw!$K:$K,Raw!$A:$A,$B$4,Raw!$G:$G,'KPIs Data from Apr25'!Z$4,Raw!$C:$C,'KPIs Data from Apr25'!$A24),SUMIFS(Raw!$K:$K,Raw!$A:$A,$B$4,Raw!$G:$G,'KPIs Data from Apr25'!Z$4,Raw!$E:$E,'KPIs Data from Apr25'!$A24))))</f>
        <v>2839</v>
      </c>
      <c r="AA24" s="171">
        <f t="shared" si="4"/>
        <v>0.92487325241972651</v>
      </c>
      <c r="AB24" s="251">
        <f>IF($B24="","",IF($C24="Region",SUMIFS(Raw!$K:$K,Raw!$A:$A,$B$4,Raw!$G:$G,'KPIs Data from Apr25'!AB$4,Raw!$I:$I,'KPIs Data from Apr25'!$A24),IF($C24="Provider",SUMIFS(Raw!$K:$K,Raw!$A:$A,$B$4,Raw!$G:$G,'KPIs Data from Apr25'!AB$4,Raw!$C:$C,'KPIs Data from Apr25'!$A24),SUMIFS(Raw!$K:$K,Raw!$A:$A,$B$4,Raw!$G:$G,'KPIs Data from Apr25'!AB$4,Raw!$E:$E,'KPIs Data from Apr25'!$A24))))</f>
        <v>19321</v>
      </c>
      <c r="AC24" s="76">
        <f>IF($B24="","",IF($C24="Region",SUMIFS(Raw!$K:$K,Raw!$A:$A,$B$4,Raw!$G:$G,'KPIs Data from Apr25'!AC$4,Raw!$I:$I,'KPIs Data from Apr25'!$A24),IF($C24="Provider",SUMIFS(Raw!$K:$K,Raw!$A:$A,$B$4,Raw!$G:$G,'KPIs Data from Apr25'!AC$4,Raw!$C:$C,'KPIs Data from Apr25'!$A24),SUMIFS(Raw!$K:$K,Raw!$A:$A,$B$4,Raw!$G:$G,'KPIs Data from Apr25'!AC$4,Raw!$E:$E,'KPIs Data from Apr25'!$A24))))</f>
        <v>22529</v>
      </c>
      <c r="AD24" s="171">
        <f t="shared" si="5"/>
        <v>0.85760575258555638</v>
      </c>
      <c r="AE24" s="252"/>
      <c r="AF24" s="62"/>
      <c r="AG24" s="63">
        <f t="shared" si="11"/>
        <v>2769</v>
      </c>
      <c r="AH24" s="52">
        <f t="shared" si="12"/>
        <v>9824</v>
      </c>
      <c r="AI24" s="52">
        <f t="shared" si="13"/>
        <v>392</v>
      </c>
      <c r="AJ24" s="52">
        <f t="shared" si="14"/>
        <v>1554</v>
      </c>
      <c r="AK24" s="52">
        <f t="shared" si="15"/>
        <v>8</v>
      </c>
      <c r="AL24" s="52">
        <f t="shared" si="16"/>
        <v>81</v>
      </c>
      <c r="AM24" s="63">
        <f t="shared" si="17"/>
        <v>39</v>
      </c>
      <c r="AN24" s="63">
        <f t="shared" si="18"/>
        <v>119</v>
      </c>
      <c r="AO24" s="52"/>
      <c r="AP24" s="52"/>
      <c r="AQ24" s="62"/>
      <c r="AR24" s="63"/>
      <c r="AS24" s="252"/>
      <c r="AT24" s="252"/>
      <c r="AU24" s="257"/>
      <c r="AV24" s="173"/>
      <c r="AW24" s="252"/>
      <c r="AX24" s="252"/>
      <c r="AY24" s="257"/>
    </row>
    <row r="25" spans="1:51" x14ac:dyDescent="0.35">
      <c r="A25" s="260" t="str">
        <f>IF(Refs!A20="","",Refs!A20)</f>
        <v>111AC7</v>
      </c>
      <c r="B25" s="132" t="str">
        <f>IF(Refs!B20="","",Refs!B20)</f>
        <v>Milton Keynes</v>
      </c>
      <c r="C25" s="261" t="str">
        <f>IF(Refs!D20="","",Refs!D20)</f>
        <v>Area</v>
      </c>
      <c r="D25" s="76">
        <f>IF($B25="","",IF($C25="Region",SUMIFS(Raw!$K:$K,Raw!$A:$A,$B$4,Raw!$G:$G,'KPIs Data from Apr25'!D$4,Raw!$I:$I,'KPIs Data from Apr25'!$A25),IF($C25="Provider",SUMIFS(Raw!$K:$K,Raw!$A:$A,$B$4,Raw!$G:$G,'KPIs Data from Apr25'!D$4,Raw!$C:$C,'KPIs Data from Apr25'!$A25),SUMIFS(Raw!$K:$K,Raw!$A:$A,$B$4,Raw!$G:$G,'KPIs Data from Apr25'!D$4,Raw!$E:$E,'KPIs Data from Apr25'!$A25))))</f>
        <v>37</v>
      </c>
      <c r="E25" s="76">
        <f>IF($B25="","",IF($C25="Region",SUMIFS(Raw!$K:$K,Raw!$A:$A,$B$4,Raw!$G:$G,'KPIs Data from Apr25'!E$4,Raw!$I:$I,'KPIs Data from Apr25'!$A25),IF($C25="Provider",SUMIFS(Raw!$K:$K,Raw!$A:$A,$B$4,Raw!$G:$G,'KPIs Data from Apr25'!E$4,Raw!$C:$C,'KPIs Data from Apr25'!$A25),SUMIFS(Raw!$K:$K,Raw!$A:$A,$B$4,Raw!$G:$G,'KPIs Data from Apr25'!E$4,Raw!$E:$E,'KPIs Data from Apr25'!$A25))))</f>
        <v>8126</v>
      </c>
      <c r="F25" s="171">
        <f t="shared" si="19"/>
        <v>4.5326473110376088E-3</v>
      </c>
      <c r="G25" s="76">
        <f>IF($B25="","",IF($C25="Region",SUMIFS(Raw!$K:$K,Raw!$A:$A,$B$4,Raw!$G:$G,'KPIs Data from Apr25'!G$4,Raw!$I:$I,'KPIs Data from Apr25'!$A25),IF($C25="Provider",SUMIFS(Raw!$K:$K,Raw!$A:$A,$B$4,Raw!$G:$G,'KPIs Data from Apr25'!G$4,Raw!$C:$C,'KPIs Data from Apr25'!$A25),SUMIFS(Raw!$K:$K,Raw!$A:$A,$B$4,Raw!$G:$G,'KPIs Data from Apr25'!G$4,Raw!$E:$E,'KPIs Data from Apr25'!$A25))))</f>
        <v>65708</v>
      </c>
      <c r="H25" s="76">
        <f>IF($B25="","",IF($C25="Region",SUMIFS(Raw!$K:$K,Raw!$A:$A,$B$4,Raw!$G:$G,'KPIs Data from Apr25'!H$4,Raw!$I:$I,'KPIs Data from Apr25'!$A25),IF($C25="Provider",SUMIFS(Raw!$K:$K,Raw!$A:$A,$B$4,Raw!$G:$G,'KPIs Data from Apr25'!H$4,Raw!$C:$C,'KPIs Data from Apr25'!$A25),SUMIFS(Raw!$K:$K,Raw!$A:$A,$B$4,Raw!$G:$G,'KPIs Data from Apr25'!H$4,Raw!$E:$E,'KPIs Data from Apr25'!$A25))))</f>
        <v>8126</v>
      </c>
      <c r="I25" s="249">
        <f t="shared" si="20"/>
        <v>8.0861432439084417</v>
      </c>
      <c r="J25" s="250">
        <f>IF($B25="","",IF($C25="Region",SUMIFS(Raw!$K:$K,Raw!$A:$A,$B$4,Raw!$G:$G,'KPIs Data from Apr25'!J$4,Raw!$I:$I,'KPIs Data from Apr25'!$A25),IF($C25="Provider",SUMIFS(Raw!$K:$K,Raw!$A:$A,$B$4,Raw!$G:$G,'KPIs Data from Apr25'!J$4,Raw!$C:$C,'KPIs Data from Apr25'!$A25),SUMIFS(Raw!$K:$K,Raw!$A:$A,$B$4,Raw!$G:$G,'KPIs Data from Apr25'!J$4,Raw!$E:$E,'KPIs Data from Apr25'!$A25))))</f>
        <v>29</v>
      </c>
      <c r="K25" s="251">
        <f>IF($B25="","",IF($C25="Region",SUMIFS(Raw!$K:$K,Raw!$A:$A,$B$4,Raw!$G:$G,'KPIs Data from Apr25'!K$4,Raw!$I:$I,'KPIs Data from Apr25'!$A25),IF($C25="Provider",SUMIFS(Raw!$K:$K,Raw!$A:$A,$B$4,Raw!$G:$G,'KPIs Data from Apr25'!K$4,Raw!$C:$C,'KPIs Data from Apr25'!$A25),SUMIFS(Raw!$K:$K,Raw!$A:$A,$B$4,Raw!$G:$G,'KPIs Data from Apr25'!K$4,Raw!$E:$E,'KPIs Data from Apr25'!$A25))))</f>
        <v>1222</v>
      </c>
      <c r="L25" s="76">
        <f>IF($B25="","",IF($C25="Region",SUMIFS(Raw!$K:$K,Raw!$A:$A,$B$4,Raw!$G:$G,'KPIs Data from Apr25'!L$4,Raw!$I:$I,'KPIs Data from Apr25'!$A25),IF($C25="Provider",SUMIFS(Raw!$K:$K,Raw!$A:$A,$B$4,Raw!$G:$G,'KPIs Data from Apr25'!L$4,Raw!$C:$C,'KPIs Data from Apr25'!$A25),SUMIFS(Raw!$K:$K,Raw!$A:$A,$B$4,Raw!$G:$G,'KPIs Data from Apr25'!L$4,Raw!$E:$E,'KPIs Data from Apr25'!$A25))))</f>
        <v>1738</v>
      </c>
      <c r="M25" s="76">
        <f>IF($B25="","",IF($C25="Region",SUMIFS(Raw!$K:$K,Raw!$A:$A,$B$4,Raw!$G:$G,'KPIs Data from Apr25'!M$4,Raw!$I:$I,'KPIs Data from Apr25'!$A25),IF($C25="Provider",SUMIFS(Raw!$K:$K,Raw!$A:$A,$B$4,Raw!$G:$G,'KPIs Data from Apr25'!M$4,Raw!$C:$C,'KPIs Data from Apr25'!$A25),SUMIFS(Raw!$K:$K,Raw!$A:$A,$B$4,Raw!$G:$G,'KPIs Data from Apr25'!M$4,Raw!$E:$E,'KPIs Data from Apr25'!$A25))))</f>
        <v>119</v>
      </c>
      <c r="N25" s="76">
        <f>IF($B25="","",IF($C25="Region",SUMIFS(Raw!$K:$K,Raw!$A:$A,$B$4,Raw!$G:$G,'KPIs Data from Apr25'!N$4,Raw!$I:$I,'KPIs Data from Apr25'!$A25),IF($C25="Provider",SUMIFS(Raw!$K:$K,Raw!$A:$A,$B$4,Raw!$G:$G,'KPIs Data from Apr25'!N$4,Raw!$C:$C,'KPIs Data from Apr25'!$A25),SUMIFS(Raw!$K:$K,Raw!$A:$A,$B$4,Raw!$G:$G,'KPIs Data from Apr25'!N$4,Raw!$E:$E,'KPIs Data from Apr25'!$A25))))</f>
        <v>198</v>
      </c>
      <c r="O25" s="76">
        <f>IF($B25="","",IF($C25="Region",SUMIFS(Raw!$K:$K,Raw!$A:$A,$B$4,Raw!$G:$G,'KPIs Data from Apr25'!O$4,Raw!$I:$I,'KPIs Data from Apr25'!$A25),IF($C25="Provider",SUMIFS(Raw!$K:$K,Raw!$A:$A,$B$4,Raw!$G:$G,'KPIs Data from Apr25'!O$4,Raw!$C:$C,'KPIs Data from Apr25'!$A25),SUMIFS(Raw!$K:$K,Raw!$A:$A,$B$4,Raw!$G:$G,'KPIs Data from Apr25'!O$4,Raw!$E:$E,'KPIs Data from Apr25'!$A25))))</f>
        <v>4</v>
      </c>
      <c r="P25" s="76">
        <f>IF($B25="","",IF($C25="Region",SUMIFS(Raw!$K:$K,Raw!$A:$A,$B$4,Raw!$G:$G,'KPIs Data from Apr25'!P$4,Raw!$I:$I,'KPIs Data from Apr25'!$A25),IF($C25="Provider",SUMIFS(Raw!$K:$K,Raw!$A:$A,$B$4,Raw!$G:$G,'KPIs Data from Apr25'!P$4,Raw!$C:$C,'KPIs Data from Apr25'!$A25),SUMIFS(Raw!$K:$K,Raw!$A:$A,$B$4,Raw!$G:$G,'KPIs Data from Apr25'!P$4,Raw!$E:$E,'KPIs Data from Apr25'!$A25))))</f>
        <v>4</v>
      </c>
      <c r="Q25" s="76">
        <f>IF($B25="","",IF($C25="Region",SUMIFS(Raw!$K:$K,Raw!$A:$A,$B$4,Raw!$G:$G,'KPIs Data from Apr25'!Q$4,Raw!$I:$I,'KPIs Data from Apr25'!$A25),IF($C25="Provider",SUMIFS(Raw!$K:$K,Raw!$A:$A,$B$4,Raw!$G:$G,'KPIs Data from Apr25'!Q$4,Raw!$C:$C,'KPIs Data from Apr25'!$A25),SUMIFS(Raw!$K:$K,Raw!$A:$A,$B$4,Raw!$G:$G,'KPIs Data from Apr25'!Q$4,Raw!$E:$E,'KPIs Data from Apr25'!$A25))))</f>
        <v>34</v>
      </c>
      <c r="R25" s="76">
        <f>IF($B25="","",IF($C25="Region",SUMIFS(Raw!$K:$K,Raw!$A:$A,$B$4,Raw!$G:$G,'KPIs Data from Apr25'!R$4,Raw!$I:$I,'KPIs Data from Apr25'!$A25),IF($C25="Provider",SUMIFS(Raw!$K:$K,Raw!$A:$A,$B$4,Raw!$G:$G,'KPIs Data from Apr25'!R$4,Raw!$C:$C,'KPIs Data from Apr25'!$A25),SUMIFS(Raw!$K:$K,Raw!$A:$A,$B$4,Raw!$G:$G,'KPIs Data from Apr25'!R$4,Raw!$E:$E,'KPIs Data from Apr25'!$A25))))</f>
        <v>34</v>
      </c>
      <c r="S25" s="171">
        <f t="shared" si="8"/>
        <v>0.6985815602836879</v>
      </c>
      <c r="T25" s="76">
        <f>IF($B25="","",IF($C25="Region",SUMIFS(Raw!$K:$K,Raw!$A:$A,$B$4,Raw!$G:$G,'KPIs Data from Apr25'!T$4,Raw!$I:$I,'KPIs Data from Apr25'!$A25),IF($C25="Provider",SUMIFS(Raw!$K:$K,Raw!$A:$A,$B$4,Raw!$G:$G,'KPIs Data from Apr25'!T$4,Raw!$C:$C,'KPIs Data from Apr25'!$A25),SUMIFS(Raw!$K:$K,Raw!$A:$A,$B$4,Raw!$G:$G,'KPIs Data from Apr25'!T$4,Raw!$E:$E,'KPIs Data from Apr25'!$A25))))</f>
        <v>716</v>
      </c>
      <c r="U25" s="76">
        <f>IF($B25="","",IF($C25="Region",SUMIFS(Raw!$K:$K,Raw!$A:$A,$B$4,Raw!$G:$G,'KPIs Data from Apr25'!U$4,Raw!$I:$I,'KPIs Data from Apr25'!$A25),IF($C25="Provider",SUMIFS(Raw!$K:$K,Raw!$A:$A,$B$4,Raw!$G:$G,'KPIs Data from Apr25'!U$4,Raw!$C:$C,'KPIs Data from Apr25'!$A25),SUMIFS(Raw!$K:$K,Raw!$A:$A,$B$4,Raw!$G:$G,'KPIs Data from Apr25'!U$4,Raw!$E:$E,'KPIs Data from Apr25'!$A25))))</f>
        <v>745</v>
      </c>
      <c r="V25" s="171">
        <f t="shared" si="2"/>
        <v>0.96107382550335574</v>
      </c>
      <c r="W25" s="76">
        <f t="shared" si="9"/>
        <v>716</v>
      </c>
      <c r="X25" s="76">
        <f t="shared" si="10"/>
        <v>745</v>
      </c>
      <c r="Y25" s="76">
        <f>IF($B25="","",IF($C25="Region",SUMIFS(Raw!$K:$K,Raw!$A:$A,$B$4,Raw!$G:$G,'KPIs Data from Apr25'!Y$4,Raw!$I:$I,'KPIs Data from Apr25'!$A25),IF($C25="Provider",SUMIFS(Raw!$K:$K,Raw!$A:$A,$B$4,Raw!$G:$G,'KPIs Data from Apr25'!Y$4,Raw!$C:$C,'KPIs Data from Apr25'!$A25),SUMIFS(Raw!$K:$K,Raw!$A:$A,$B$4,Raw!$G:$G,'KPIs Data from Apr25'!Y$4,Raw!$E:$E,'KPIs Data from Apr25'!$A25))))</f>
        <v>545</v>
      </c>
      <c r="Z25" s="76">
        <f>IF($B25="","",IF($C25="Region",SUMIFS(Raw!$K:$K,Raw!$A:$A,$B$4,Raw!$G:$G,'KPIs Data from Apr25'!Z$4,Raw!$I:$I,'KPIs Data from Apr25'!$A25),IF($C25="Provider",SUMIFS(Raw!$K:$K,Raw!$A:$A,$B$4,Raw!$G:$G,'KPIs Data from Apr25'!Z$4,Raw!$C:$C,'KPIs Data from Apr25'!$A25),SUMIFS(Raw!$K:$K,Raw!$A:$A,$B$4,Raw!$G:$G,'KPIs Data from Apr25'!Z$4,Raw!$E:$E,'KPIs Data from Apr25'!$A25))))</f>
        <v>1037</v>
      </c>
      <c r="AA25" s="171">
        <f t="shared" si="4"/>
        <v>0.70763187429854102</v>
      </c>
      <c r="AB25" s="251">
        <f>IF($B25="","",IF($C25="Region",SUMIFS(Raw!$K:$K,Raw!$A:$A,$B$4,Raw!$G:$G,'KPIs Data from Apr25'!AB$4,Raw!$I:$I,'KPIs Data from Apr25'!$A25),IF($C25="Provider",SUMIFS(Raw!$K:$K,Raw!$A:$A,$B$4,Raw!$G:$G,'KPIs Data from Apr25'!AB$4,Raw!$C:$C,'KPIs Data from Apr25'!$A25),SUMIFS(Raw!$K:$K,Raw!$A:$A,$B$4,Raw!$G:$G,'KPIs Data from Apr25'!AB$4,Raw!$E:$E,'KPIs Data from Apr25'!$A25))))</f>
        <v>3651</v>
      </c>
      <c r="AC25" s="76">
        <f>IF($B25="","",IF($C25="Region",SUMIFS(Raw!$K:$K,Raw!$A:$A,$B$4,Raw!$G:$G,'KPIs Data from Apr25'!AC$4,Raw!$I:$I,'KPIs Data from Apr25'!$A25),IF($C25="Provider",SUMIFS(Raw!$K:$K,Raw!$A:$A,$B$4,Raw!$G:$G,'KPIs Data from Apr25'!AC$4,Raw!$C:$C,'KPIs Data from Apr25'!$A25),SUMIFS(Raw!$K:$K,Raw!$A:$A,$B$4,Raw!$G:$G,'KPIs Data from Apr25'!AC$4,Raw!$E:$E,'KPIs Data from Apr25'!$A25))))</f>
        <v>5998</v>
      </c>
      <c r="AD25" s="171">
        <f t="shared" si="5"/>
        <v>0.60870290096698898</v>
      </c>
      <c r="AE25" s="252"/>
      <c r="AF25" s="62"/>
      <c r="AG25" s="63">
        <f t="shared" si="11"/>
        <v>1222</v>
      </c>
      <c r="AH25" s="52">
        <f t="shared" si="12"/>
        <v>1738</v>
      </c>
      <c r="AI25" s="52">
        <f t="shared" si="13"/>
        <v>119</v>
      </c>
      <c r="AJ25" s="52">
        <f t="shared" si="14"/>
        <v>198</v>
      </c>
      <c r="AK25" s="52">
        <f t="shared" si="15"/>
        <v>4</v>
      </c>
      <c r="AL25" s="52">
        <f t="shared" si="16"/>
        <v>4</v>
      </c>
      <c r="AM25" s="63">
        <f t="shared" si="17"/>
        <v>34</v>
      </c>
      <c r="AN25" s="63">
        <f t="shared" si="18"/>
        <v>34</v>
      </c>
      <c r="AO25" s="52"/>
      <c r="AP25" s="52"/>
      <c r="AQ25" s="62"/>
      <c r="AR25" s="63"/>
      <c r="AS25" s="252"/>
      <c r="AT25" s="252"/>
      <c r="AU25" s="257"/>
      <c r="AV25" s="173"/>
      <c r="AW25" s="252"/>
      <c r="AX25" s="252"/>
      <c r="AY25" s="257"/>
    </row>
    <row r="26" spans="1:51" x14ac:dyDescent="0.35">
      <c r="A26" s="260" t="str">
        <f>IF(Refs!A21="","",Refs!A21)</f>
        <v>111AG8</v>
      </c>
      <c r="B26" s="132" t="str">
        <f>IF(Refs!B21="","",Refs!B21)</f>
        <v>Norfolk including Great Yarmouth and Waveney</v>
      </c>
      <c r="C26" s="261" t="str">
        <f>IF(Refs!D21="","",Refs!D21)</f>
        <v>Area</v>
      </c>
      <c r="D26" s="76">
        <f>IF($B26="","",IF($C26="Region",SUMIFS(Raw!$K:$K,Raw!$A:$A,$B$4,Raw!$G:$G,'KPIs Data from Apr25'!D$4,Raw!$I:$I,'KPIs Data from Apr25'!$A26),IF($C26="Provider",SUMIFS(Raw!$K:$K,Raw!$A:$A,$B$4,Raw!$G:$G,'KPIs Data from Apr25'!D$4,Raw!$C:$C,'KPIs Data from Apr25'!$A26),SUMIFS(Raw!$K:$K,Raw!$A:$A,$B$4,Raw!$G:$G,'KPIs Data from Apr25'!D$4,Raw!$E:$E,'KPIs Data from Apr25'!$A26))))</f>
        <v>1617</v>
      </c>
      <c r="E26" s="76">
        <f>IF($B26="","",IF($C26="Region",SUMIFS(Raw!$K:$K,Raw!$A:$A,$B$4,Raw!$G:$G,'KPIs Data from Apr25'!E$4,Raw!$I:$I,'KPIs Data from Apr25'!$A26),IF($C26="Provider",SUMIFS(Raw!$K:$K,Raw!$A:$A,$B$4,Raw!$G:$G,'KPIs Data from Apr25'!E$4,Raw!$C:$C,'KPIs Data from Apr25'!$A26),SUMIFS(Raw!$K:$K,Raw!$A:$A,$B$4,Raw!$G:$G,'KPIs Data from Apr25'!E$4,Raw!$E:$E,'KPIs Data from Apr25'!$A26))))</f>
        <v>31051</v>
      </c>
      <c r="F26" s="171">
        <f t="shared" si="19"/>
        <v>4.949797967429901E-2</v>
      </c>
      <c r="G26" s="76">
        <f>IF($B26="","",IF($C26="Region",SUMIFS(Raw!$K:$K,Raw!$A:$A,$B$4,Raw!$G:$G,'KPIs Data from Apr25'!G$4,Raw!$I:$I,'KPIs Data from Apr25'!$A26),IF($C26="Provider",SUMIFS(Raw!$K:$K,Raw!$A:$A,$B$4,Raw!$G:$G,'KPIs Data from Apr25'!G$4,Raw!$C:$C,'KPIs Data from Apr25'!$A26),SUMIFS(Raw!$K:$K,Raw!$A:$A,$B$4,Raw!$G:$G,'KPIs Data from Apr25'!G$4,Raw!$E:$E,'KPIs Data from Apr25'!$A26))))</f>
        <v>2365375</v>
      </c>
      <c r="H26" s="76">
        <f>IF($B26="","",IF($C26="Region",SUMIFS(Raw!$K:$K,Raw!$A:$A,$B$4,Raw!$G:$G,'KPIs Data from Apr25'!H$4,Raw!$I:$I,'KPIs Data from Apr25'!$A26),IF($C26="Provider",SUMIFS(Raw!$K:$K,Raw!$A:$A,$B$4,Raw!$G:$G,'KPIs Data from Apr25'!H$4,Raw!$C:$C,'KPIs Data from Apr25'!$A26),SUMIFS(Raw!$K:$K,Raw!$A:$A,$B$4,Raw!$G:$G,'KPIs Data from Apr25'!H$4,Raw!$E:$E,'KPIs Data from Apr25'!$A26))))</f>
        <v>31051</v>
      </c>
      <c r="I26" s="249">
        <f t="shared" si="20"/>
        <v>76.177095745708669</v>
      </c>
      <c r="J26" s="250">
        <f>IF($B26="","",IF($C26="Region",SUMIFS(Raw!$K:$K,Raw!$A:$A,$B$4,Raw!$G:$G,'KPIs Data from Apr25'!J$4,Raw!$I:$I,'KPIs Data from Apr25'!$A26),IF($C26="Provider",SUMIFS(Raw!$K:$K,Raw!$A:$A,$B$4,Raw!$G:$G,'KPIs Data from Apr25'!J$4,Raw!$C:$C,'KPIs Data from Apr25'!$A26),SUMIFS(Raw!$K:$K,Raw!$A:$A,$B$4,Raw!$G:$G,'KPIs Data from Apr25'!J$4,Raw!$E:$E,'KPIs Data from Apr25'!$A26))))</f>
        <v>411</v>
      </c>
      <c r="K26" s="251">
        <f>IF($B26="","",IF($C26="Region",SUMIFS(Raw!$K:$K,Raw!$A:$A,$B$4,Raw!$G:$G,'KPIs Data from Apr25'!K$4,Raw!$I:$I,'KPIs Data from Apr25'!$A26),IF($C26="Provider",SUMIFS(Raw!$K:$K,Raw!$A:$A,$B$4,Raw!$G:$G,'KPIs Data from Apr25'!K$4,Raw!$C:$C,'KPIs Data from Apr25'!$A26),SUMIFS(Raw!$K:$K,Raw!$A:$A,$B$4,Raw!$G:$G,'KPIs Data from Apr25'!K$4,Raw!$E:$E,'KPIs Data from Apr25'!$A26))))</f>
        <v>1966</v>
      </c>
      <c r="L26" s="76">
        <f>IF($B26="","",IF($C26="Region",SUMIFS(Raw!$K:$K,Raw!$A:$A,$B$4,Raw!$G:$G,'KPIs Data from Apr25'!L$4,Raw!$I:$I,'KPIs Data from Apr25'!$A26),IF($C26="Provider",SUMIFS(Raw!$K:$K,Raw!$A:$A,$B$4,Raw!$G:$G,'KPIs Data from Apr25'!L$4,Raw!$C:$C,'KPIs Data from Apr25'!$A26),SUMIFS(Raw!$K:$K,Raw!$A:$A,$B$4,Raw!$G:$G,'KPIs Data from Apr25'!L$4,Raw!$E:$E,'KPIs Data from Apr25'!$A26))))</f>
        <v>9010</v>
      </c>
      <c r="M26" s="76">
        <f>IF($B26="","",IF($C26="Region",SUMIFS(Raw!$K:$K,Raw!$A:$A,$B$4,Raw!$G:$G,'KPIs Data from Apr25'!M$4,Raw!$I:$I,'KPIs Data from Apr25'!$A26),IF($C26="Provider",SUMIFS(Raw!$K:$K,Raw!$A:$A,$B$4,Raw!$G:$G,'KPIs Data from Apr25'!M$4,Raw!$C:$C,'KPIs Data from Apr25'!$A26),SUMIFS(Raw!$K:$K,Raw!$A:$A,$B$4,Raw!$G:$G,'KPIs Data from Apr25'!M$4,Raw!$E:$E,'KPIs Data from Apr25'!$A26))))</f>
        <v>1205</v>
      </c>
      <c r="N26" s="76">
        <f>IF($B26="","",IF($C26="Region",SUMIFS(Raw!$K:$K,Raw!$A:$A,$B$4,Raw!$G:$G,'KPIs Data from Apr25'!N$4,Raw!$I:$I,'KPIs Data from Apr25'!$A26),IF($C26="Provider",SUMIFS(Raw!$K:$K,Raw!$A:$A,$B$4,Raw!$G:$G,'KPIs Data from Apr25'!N$4,Raw!$C:$C,'KPIs Data from Apr25'!$A26),SUMIFS(Raw!$K:$K,Raw!$A:$A,$B$4,Raw!$G:$G,'KPIs Data from Apr25'!N$4,Raw!$E:$E,'KPIs Data from Apr25'!$A26))))</f>
        <v>2956</v>
      </c>
      <c r="O26" s="76">
        <f>IF($B26="","",IF($C26="Region",SUMIFS(Raw!$K:$K,Raw!$A:$A,$B$4,Raw!$G:$G,'KPIs Data from Apr25'!O$4,Raw!$I:$I,'KPIs Data from Apr25'!$A26),IF($C26="Provider",SUMIFS(Raw!$K:$K,Raw!$A:$A,$B$4,Raw!$G:$G,'KPIs Data from Apr25'!O$4,Raw!$C:$C,'KPIs Data from Apr25'!$A26),SUMIFS(Raw!$K:$K,Raw!$A:$A,$B$4,Raw!$G:$G,'KPIs Data from Apr25'!O$4,Raw!$E:$E,'KPIs Data from Apr25'!$A26))))</f>
        <v>13</v>
      </c>
      <c r="P26" s="76">
        <f>IF($B26="","",IF($C26="Region",SUMIFS(Raw!$K:$K,Raw!$A:$A,$B$4,Raw!$G:$G,'KPIs Data from Apr25'!P$4,Raw!$I:$I,'KPIs Data from Apr25'!$A26),IF($C26="Provider",SUMIFS(Raw!$K:$K,Raw!$A:$A,$B$4,Raw!$G:$G,'KPIs Data from Apr25'!P$4,Raw!$C:$C,'KPIs Data from Apr25'!$A26),SUMIFS(Raw!$K:$K,Raw!$A:$A,$B$4,Raw!$G:$G,'KPIs Data from Apr25'!P$4,Raw!$E:$E,'KPIs Data from Apr25'!$A26))))</f>
        <v>62</v>
      </c>
      <c r="Q26" s="76">
        <f>IF($B26="","",IF($C26="Region",SUMIFS(Raw!$K:$K,Raw!$A:$A,$B$4,Raw!$G:$G,'KPIs Data from Apr25'!Q$4,Raw!$I:$I,'KPIs Data from Apr25'!$A26),IF($C26="Provider",SUMIFS(Raw!$K:$K,Raw!$A:$A,$B$4,Raw!$G:$G,'KPIs Data from Apr25'!Q$4,Raw!$C:$C,'KPIs Data from Apr25'!$A26),SUMIFS(Raw!$K:$K,Raw!$A:$A,$B$4,Raw!$G:$G,'KPIs Data from Apr25'!Q$4,Raw!$E:$E,'KPIs Data from Apr25'!$A26))))</f>
        <v>28</v>
      </c>
      <c r="R26" s="76">
        <f>IF($B26="","",IF($C26="Region",SUMIFS(Raw!$K:$K,Raw!$A:$A,$B$4,Raw!$G:$G,'KPIs Data from Apr25'!R$4,Raw!$I:$I,'KPIs Data from Apr25'!$A26),IF($C26="Provider",SUMIFS(Raw!$K:$K,Raw!$A:$A,$B$4,Raw!$G:$G,'KPIs Data from Apr25'!R$4,Raw!$C:$C,'KPIs Data from Apr25'!$A26),SUMIFS(Raw!$K:$K,Raw!$A:$A,$B$4,Raw!$G:$G,'KPIs Data from Apr25'!R$4,Raw!$E:$E,'KPIs Data from Apr25'!$A26))))</f>
        <v>95</v>
      </c>
      <c r="S26" s="171">
        <f t="shared" si="8"/>
        <v>0.26495091973933843</v>
      </c>
      <c r="T26" s="76">
        <f>IF($B26="","",IF($C26="Region",SUMIFS(Raw!$K:$K,Raw!$A:$A,$B$4,Raw!$G:$G,'KPIs Data from Apr25'!T$4,Raw!$I:$I,'KPIs Data from Apr25'!$A26),IF($C26="Provider",SUMIFS(Raw!$K:$K,Raw!$A:$A,$B$4,Raw!$G:$G,'KPIs Data from Apr25'!T$4,Raw!$C:$C,'KPIs Data from Apr25'!$A26),SUMIFS(Raw!$K:$K,Raw!$A:$A,$B$4,Raw!$G:$G,'KPIs Data from Apr25'!T$4,Raw!$E:$E,'KPIs Data from Apr25'!$A26))))</f>
        <v>3369</v>
      </c>
      <c r="U26" s="76">
        <f>IF($B26="","",IF($C26="Region",SUMIFS(Raw!$K:$K,Raw!$A:$A,$B$4,Raw!$G:$G,'KPIs Data from Apr25'!U$4,Raw!$I:$I,'KPIs Data from Apr25'!$A26),IF($C26="Provider",SUMIFS(Raw!$K:$K,Raw!$A:$A,$B$4,Raw!$G:$G,'KPIs Data from Apr25'!U$4,Raw!$C:$C,'KPIs Data from Apr25'!$A26),SUMIFS(Raw!$K:$K,Raw!$A:$A,$B$4,Raw!$G:$G,'KPIs Data from Apr25'!U$4,Raw!$E:$E,'KPIs Data from Apr25'!$A26))))</f>
        <v>3524</v>
      </c>
      <c r="V26" s="171">
        <f t="shared" si="2"/>
        <v>0.95601589103291718</v>
      </c>
      <c r="W26" s="76">
        <f t="shared" si="9"/>
        <v>3369</v>
      </c>
      <c r="X26" s="76">
        <f t="shared" si="10"/>
        <v>3524</v>
      </c>
      <c r="Y26" s="76">
        <f>IF($B26="","",IF($C26="Region",SUMIFS(Raw!$K:$K,Raw!$A:$A,$B$4,Raw!$G:$G,'KPIs Data from Apr25'!Y$4,Raw!$I:$I,'KPIs Data from Apr25'!$A26),IF($C26="Provider",SUMIFS(Raw!$K:$K,Raw!$A:$A,$B$4,Raw!$G:$G,'KPIs Data from Apr25'!Y$4,Raw!$C:$C,'KPIs Data from Apr25'!$A26),SUMIFS(Raw!$K:$K,Raw!$A:$A,$B$4,Raw!$G:$G,'KPIs Data from Apr25'!Y$4,Raw!$E:$E,'KPIs Data from Apr25'!$A26))))</f>
        <v>1939</v>
      </c>
      <c r="Z26" s="76">
        <f>IF($B26="","",IF($C26="Region",SUMIFS(Raw!$K:$K,Raw!$A:$A,$B$4,Raw!$G:$G,'KPIs Data from Apr25'!Z$4,Raw!$I:$I,'KPIs Data from Apr25'!$A26),IF($C26="Provider",SUMIFS(Raw!$K:$K,Raw!$A:$A,$B$4,Raw!$G:$G,'KPIs Data from Apr25'!Z$4,Raw!$C:$C,'KPIs Data from Apr25'!$A26),SUMIFS(Raw!$K:$K,Raw!$A:$A,$B$4,Raw!$G:$G,'KPIs Data from Apr25'!Z$4,Raw!$E:$E,'KPIs Data from Apr25'!$A26))))</f>
        <v>2211</v>
      </c>
      <c r="AA26" s="171">
        <f t="shared" si="4"/>
        <v>0.92554489973844811</v>
      </c>
      <c r="AB26" s="251">
        <f>IF($B26="","",IF($C26="Region",SUMIFS(Raw!$K:$K,Raw!$A:$A,$B$4,Raw!$G:$G,'KPIs Data from Apr25'!AB$4,Raw!$I:$I,'KPIs Data from Apr25'!$A26),IF($C26="Provider",SUMIFS(Raw!$K:$K,Raw!$A:$A,$B$4,Raw!$G:$G,'KPIs Data from Apr25'!AB$4,Raw!$C:$C,'KPIs Data from Apr25'!$A26),SUMIFS(Raw!$K:$K,Raw!$A:$A,$B$4,Raw!$G:$G,'KPIs Data from Apr25'!AB$4,Raw!$E:$E,'KPIs Data from Apr25'!$A26))))</f>
        <v>16076</v>
      </c>
      <c r="AC26" s="76">
        <f>IF($B26="","",IF($C26="Region",SUMIFS(Raw!$K:$K,Raw!$A:$A,$B$4,Raw!$G:$G,'KPIs Data from Apr25'!AC$4,Raw!$I:$I,'KPIs Data from Apr25'!$A26),IF($C26="Provider",SUMIFS(Raw!$K:$K,Raw!$A:$A,$B$4,Raw!$G:$G,'KPIs Data from Apr25'!AC$4,Raw!$C:$C,'KPIs Data from Apr25'!$A26),SUMIFS(Raw!$K:$K,Raw!$A:$A,$B$4,Raw!$G:$G,'KPIs Data from Apr25'!AC$4,Raw!$E:$E,'KPIs Data from Apr25'!$A26))))</f>
        <v>18764</v>
      </c>
      <c r="AD26" s="171">
        <f t="shared" si="5"/>
        <v>0.85674696226817315</v>
      </c>
      <c r="AE26" s="252"/>
      <c r="AF26" s="62"/>
      <c r="AG26" s="63">
        <f t="shared" si="11"/>
        <v>1966</v>
      </c>
      <c r="AH26" s="52">
        <f t="shared" si="12"/>
        <v>9010</v>
      </c>
      <c r="AI26" s="52">
        <f t="shared" si="13"/>
        <v>1205</v>
      </c>
      <c r="AJ26" s="52">
        <f t="shared" si="14"/>
        <v>2956</v>
      </c>
      <c r="AK26" s="52">
        <f t="shared" si="15"/>
        <v>13</v>
      </c>
      <c r="AL26" s="52">
        <f t="shared" si="16"/>
        <v>62</v>
      </c>
      <c r="AM26" s="63">
        <f t="shared" si="17"/>
        <v>28</v>
      </c>
      <c r="AN26" s="63">
        <f t="shared" si="18"/>
        <v>95</v>
      </c>
      <c r="AO26" s="52"/>
      <c r="AP26" s="52"/>
      <c r="AQ26" s="62"/>
      <c r="AR26" s="63"/>
      <c r="AS26" s="252"/>
      <c r="AT26" s="252"/>
      <c r="AU26" s="257"/>
      <c r="AV26" s="173"/>
      <c r="AW26" s="252"/>
      <c r="AX26" s="252"/>
      <c r="AY26" s="257"/>
    </row>
    <row r="27" spans="1:51" ht="15" customHeight="1" x14ac:dyDescent="0.35">
      <c r="A27" s="260" t="str">
        <f>IF(Refs!A22="","",Refs!A22)</f>
        <v>111AH7</v>
      </c>
      <c r="B27" s="132" t="str">
        <f>IF(Refs!B22="","",Refs!B22)</f>
        <v>North East Essex &amp; Suffolk</v>
      </c>
      <c r="C27" s="261" t="str">
        <f>IF(Refs!D22="","",Refs!D22)</f>
        <v>Area</v>
      </c>
      <c r="D27" s="76">
        <f>IF($B27="","",IF($C27="Region",SUMIFS(Raw!$K:$K,Raw!$A:$A,$B$4,Raw!$G:$G,'KPIs Data from Apr25'!D$4,Raw!$I:$I,'KPIs Data from Apr25'!$A27),IF($C27="Provider",SUMIFS(Raw!$K:$K,Raw!$A:$A,$B$4,Raw!$G:$G,'KPIs Data from Apr25'!D$4,Raw!$C:$C,'KPIs Data from Apr25'!$A27),SUMIFS(Raw!$K:$K,Raw!$A:$A,$B$4,Raw!$G:$G,'KPIs Data from Apr25'!D$4,Raw!$E:$E,'KPIs Data from Apr25'!$A27))))</f>
        <v>363</v>
      </c>
      <c r="E27" s="76">
        <f>IF($B27="","",IF($C27="Region",SUMIFS(Raw!$K:$K,Raw!$A:$A,$B$4,Raw!$G:$G,'KPIs Data from Apr25'!E$4,Raw!$I:$I,'KPIs Data from Apr25'!$A27),IF($C27="Provider",SUMIFS(Raw!$K:$K,Raw!$A:$A,$B$4,Raw!$G:$G,'KPIs Data from Apr25'!E$4,Raw!$C:$C,'KPIs Data from Apr25'!$A27),SUMIFS(Raw!$K:$K,Raw!$A:$A,$B$4,Raw!$G:$G,'KPIs Data from Apr25'!E$4,Raw!$E:$E,'KPIs Data from Apr25'!$A27))))</f>
        <v>32449</v>
      </c>
      <c r="F27" s="171">
        <f t="shared" si="19"/>
        <v>1.1063025722296721E-2</v>
      </c>
      <c r="G27" s="76">
        <f>IF($B27="","",IF($C27="Region",SUMIFS(Raw!$K:$K,Raw!$A:$A,$B$4,Raw!$G:$G,'KPIs Data from Apr25'!G$4,Raw!$I:$I,'KPIs Data from Apr25'!$A27),IF($C27="Provider",SUMIFS(Raw!$K:$K,Raw!$A:$A,$B$4,Raw!$G:$G,'KPIs Data from Apr25'!G$4,Raw!$C:$C,'KPIs Data from Apr25'!$A27),SUMIFS(Raw!$K:$K,Raw!$A:$A,$B$4,Raw!$G:$G,'KPIs Data from Apr25'!G$4,Raw!$E:$E,'KPIs Data from Apr25'!$A27))))</f>
        <v>766625</v>
      </c>
      <c r="H27" s="76">
        <f>IF($B27="","",IF($C27="Region",SUMIFS(Raw!$K:$K,Raw!$A:$A,$B$4,Raw!$G:$G,'KPIs Data from Apr25'!H$4,Raw!$I:$I,'KPIs Data from Apr25'!$A27),IF($C27="Provider",SUMIFS(Raw!$K:$K,Raw!$A:$A,$B$4,Raw!$G:$G,'KPIs Data from Apr25'!H$4,Raw!$C:$C,'KPIs Data from Apr25'!$A27),SUMIFS(Raw!$K:$K,Raw!$A:$A,$B$4,Raw!$G:$G,'KPIs Data from Apr25'!H$4,Raw!$E:$E,'KPIs Data from Apr25'!$A27))))</f>
        <v>32449</v>
      </c>
      <c r="I27" s="249">
        <f t="shared" si="20"/>
        <v>23.625535455638079</v>
      </c>
      <c r="J27" s="250">
        <f>IF($B27="","",IF($C27="Region",SUMIFS(Raw!$K:$K,Raw!$A:$A,$B$4,Raw!$G:$G,'KPIs Data from Apr25'!J$4,Raw!$I:$I,'KPIs Data from Apr25'!$A27),IF($C27="Provider",SUMIFS(Raw!$K:$K,Raw!$A:$A,$B$4,Raw!$G:$G,'KPIs Data from Apr25'!J$4,Raw!$C:$C,'KPIs Data from Apr25'!$A27),SUMIFS(Raw!$K:$K,Raw!$A:$A,$B$4,Raw!$G:$G,'KPIs Data from Apr25'!J$4,Raw!$E:$E,'KPIs Data from Apr25'!$A27))))</f>
        <v>148</v>
      </c>
      <c r="K27" s="251">
        <f>IF($B27="","",IF($C27="Region",SUMIFS(Raw!$K:$K,Raw!$A:$A,$B$4,Raw!$G:$G,'KPIs Data from Apr25'!K$4,Raw!$I:$I,'KPIs Data from Apr25'!$A27),IF($C27="Provider",SUMIFS(Raw!$K:$K,Raw!$A:$A,$B$4,Raw!$G:$G,'KPIs Data from Apr25'!K$4,Raw!$C:$C,'KPIs Data from Apr25'!$A27),SUMIFS(Raw!$K:$K,Raw!$A:$A,$B$4,Raw!$G:$G,'KPIs Data from Apr25'!K$4,Raw!$E:$E,'KPIs Data from Apr25'!$A27))))</f>
        <v>5399</v>
      </c>
      <c r="L27" s="76">
        <f>IF($B27="","",IF($C27="Region",SUMIFS(Raw!$K:$K,Raw!$A:$A,$B$4,Raw!$G:$G,'KPIs Data from Apr25'!L$4,Raw!$I:$I,'KPIs Data from Apr25'!$A27),IF($C27="Provider",SUMIFS(Raw!$K:$K,Raw!$A:$A,$B$4,Raw!$G:$G,'KPIs Data from Apr25'!L$4,Raw!$C:$C,'KPIs Data from Apr25'!$A27),SUMIFS(Raw!$K:$K,Raw!$A:$A,$B$4,Raw!$G:$G,'KPIs Data from Apr25'!L$4,Raw!$E:$E,'KPIs Data from Apr25'!$A27))))</f>
        <v>9611</v>
      </c>
      <c r="M27" s="76">
        <f>IF($B27="","",IF($C27="Region",SUMIFS(Raw!$K:$K,Raw!$A:$A,$B$4,Raw!$G:$G,'KPIs Data from Apr25'!M$4,Raw!$I:$I,'KPIs Data from Apr25'!$A27),IF($C27="Provider",SUMIFS(Raw!$K:$K,Raw!$A:$A,$B$4,Raw!$G:$G,'KPIs Data from Apr25'!M$4,Raw!$C:$C,'KPIs Data from Apr25'!$A27),SUMIFS(Raw!$K:$K,Raw!$A:$A,$B$4,Raw!$G:$G,'KPIs Data from Apr25'!M$4,Raw!$E:$E,'KPIs Data from Apr25'!$A27))))</f>
        <v>531</v>
      </c>
      <c r="N27" s="76">
        <f>IF($B27="","",IF($C27="Region",SUMIFS(Raw!$K:$K,Raw!$A:$A,$B$4,Raw!$G:$G,'KPIs Data from Apr25'!N$4,Raw!$I:$I,'KPIs Data from Apr25'!$A27),IF($C27="Provider",SUMIFS(Raw!$K:$K,Raw!$A:$A,$B$4,Raw!$G:$G,'KPIs Data from Apr25'!N$4,Raw!$C:$C,'KPIs Data from Apr25'!$A27),SUMIFS(Raw!$K:$K,Raw!$A:$A,$B$4,Raw!$G:$G,'KPIs Data from Apr25'!N$4,Raw!$E:$E,'KPIs Data from Apr25'!$A27))))</f>
        <v>1207</v>
      </c>
      <c r="O27" s="76">
        <f>IF($B27="","",IF($C27="Region",SUMIFS(Raw!$K:$K,Raw!$A:$A,$B$4,Raw!$G:$G,'KPIs Data from Apr25'!O$4,Raw!$I:$I,'KPIs Data from Apr25'!$A27),IF($C27="Provider",SUMIFS(Raw!$K:$K,Raw!$A:$A,$B$4,Raw!$G:$G,'KPIs Data from Apr25'!O$4,Raw!$C:$C,'KPIs Data from Apr25'!$A27),SUMIFS(Raw!$K:$K,Raw!$A:$A,$B$4,Raw!$G:$G,'KPIs Data from Apr25'!O$4,Raw!$E:$E,'KPIs Data from Apr25'!$A27))))</f>
        <v>21</v>
      </c>
      <c r="P27" s="76">
        <f>IF($B27="","",IF($C27="Region",SUMIFS(Raw!$K:$K,Raw!$A:$A,$B$4,Raw!$G:$G,'KPIs Data from Apr25'!P$4,Raw!$I:$I,'KPIs Data from Apr25'!$A27),IF($C27="Provider",SUMIFS(Raw!$K:$K,Raw!$A:$A,$B$4,Raw!$G:$G,'KPIs Data from Apr25'!P$4,Raw!$C:$C,'KPIs Data from Apr25'!$A27),SUMIFS(Raw!$K:$K,Raw!$A:$A,$B$4,Raw!$G:$G,'KPIs Data from Apr25'!P$4,Raw!$E:$E,'KPIs Data from Apr25'!$A27))))</f>
        <v>35</v>
      </c>
      <c r="Q27" s="76">
        <f>IF($B27="","",IF($C27="Region",SUMIFS(Raw!$K:$K,Raw!$A:$A,$B$4,Raw!$G:$G,'KPIs Data from Apr25'!Q$4,Raw!$I:$I,'KPIs Data from Apr25'!$A27),IF($C27="Provider",SUMIFS(Raw!$K:$K,Raw!$A:$A,$B$4,Raw!$G:$G,'KPIs Data from Apr25'!Q$4,Raw!$C:$C,'KPIs Data from Apr25'!$A27),SUMIFS(Raw!$K:$K,Raw!$A:$A,$B$4,Raw!$G:$G,'KPIs Data from Apr25'!Q$4,Raw!$E:$E,'KPIs Data from Apr25'!$A27))))</f>
        <v>29</v>
      </c>
      <c r="R27" s="76">
        <f>IF($B27="","",IF($C27="Region",SUMIFS(Raw!$K:$K,Raw!$A:$A,$B$4,Raw!$G:$G,'KPIs Data from Apr25'!R$4,Raw!$I:$I,'KPIs Data from Apr25'!$A27),IF($C27="Provider",SUMIFS(Raw!$K:$K,Raw!$A:$A,$B$4,Raw!$G:$G,'KPIs Data from Apr25'!R$4,Raw!$C:$C,'KPIs Data from Apr25'!$A27),SUMIFS(Raw!$K:$K,Raw!$A:$A,$B$4,Raw!$G:$G,'KPIs Data from Apr25'!R$4,Raw!$E:$E,'KPIs Data from Apr25'!$A27))))</f>
        <v>42</v>
      </c>
      <c r="S27" s="171">
        <f t="shared" si="8"/>
        <v>0.5488756310234052</v>
      </c>
      <c r="T27" s="76">
        <f>IF($B27="","",IF($C27="Region",SUMIFS(Raw!$K:$K,Raw!$A:$A,$B$4,Raw!$G:$G,'KPIs Data from Apr25'!T$4,Raw!$I:$I,'KPIs Data from Apr25'!$A27),IF($C27="Provider",SUMIFS(Raw!$K:$K,Raw!$A:$A,$B$4,Raw!$G:$G,'KPIs Data from Apr25'!T$4,Raw!$C:$C,'KPIs Data from Apr25'!$A27),SUMIFS(Raw!$K:$K,Raw!$A:$A,$B$4,Raw!$G:$G,'KPIs Data from Apr25'!T$4,Raw!$E:$E,'KPIs Data from Apr25'!$A27))))</f>
        <v>3328</v>
      </c>
      <c r="U27" s="76">
        <f>IF($B27="","",IF($C27="Region",SUMIFS(Raw!$K:$K,Raw!$A:$A,$B$4,Raw!$G:$G,'KPIs Data from Apr25'!U$4,Raw!$I:$I,'KPIs Data from Apr25'!$A27),IF($C27="Provider",SUMIFS(Raw!$K:$K,Raw!$A:$A,$B$4,Raw!$G:$G,'KPIs Data from Apr25'!U$4,Raw!$C:$C,'KPIs Data from Apr25'!$A27),SUMIFS(Raw!$K:$K,Raw!$A:$A,$B$4,Raw!$G:$G,'KPIs Data from Apr25'!U$4,Raw!$E:$E,'KPIs Data from Apr25'!$A27))))</f>
        <v>3462</v>
      </c>
      <c r="V27" s="171">
        <f t="shared" si="2"/>
        <v>0.96129404968226462</v>
      </c>
      <c r="W27" s="76">
        <f t="shared" si="9"/>
        <v>3328</v>
      </c>
      <c r="X27" s="76">
        <f t="shared" si="10"/>
        <v>3462</v>
      </c>
      <c r="Y27" s="76">
        <f>IF($B27="","",IF($C27="Region",SUMIFS(Raw!$K:$K,Raw!$A:$A,$B$4,Raw!$G:$G,'KPIs Data from Apr25'!Y$4,Raw!$I:$I,'KPIs Data from Apr25'!$A27),IF($C27="Provider",SUMIFS(Raw!$K:$K,Raw!$A:$A,$B$4,Raw!$G:$G,'KPIs Data from Apr25'!Y$4,Raw!$C:$C,'KPIs Data from Apr25'!$A27),SUMIFS(Raw!$K:$K,Raw!$A:$A,$B$4,Raw!$G:$G,'KPIs Data from Apr25'!Y$4,Raw!$E:$E,'KPIs Data from Apr25'!$A27))))</f>
        <v>1977</v>
      </c>
      <c r="Z27" s="76">
        <f>IF($B27="","",IF($C27="Region",SUMIFS(Raw!$K:$K,Raw!$A:$A,$B$4,Raw!$G:$G,'KPIs Data from Apr25'!Z$4,Raw!$I:$I,'KPIs Data from Apr25'!$A27),IF($C27="Provider",SUMIFS(Raw!$K:$K,Raw!$A:$A,$B$4,Raw!$G:$G,'KPIs Data from Apr25'!Z$4,Raw!$C:$C,'KPIs Data from Apr25'!$A27),SUMIFS(Raw!$K:$K,Raw!$A:$A,$B$4,Raw!$G:$G,'KPIs Data from Apr25'!Z$4,Raw!$E:$E,'KPIs Data from Apr25'!$A27))))</f>
        <v>2919</v>
      </c>
      <c r="AA27" s="171">
        <f t="shared" si="4"/>
        <v>0.83137439272841251</v>
      </c>
      <c r="AB27" s="251">
        <f>IF($B27="","",IF($C27="Region",SUMIFS(Raw!$K:$K,Raw!$A:$A,$B$4,Raw!$G:$G,'KPIs Data from Apr25'!AB$4,Raw!$I:$I,'KPIs Data from Apr25'!$A27),IF($C27="Provider",SUMIFS(Raw!$K:$K,Raw!$A:$A,$B$4,Raw!$G:$G,'KPIs Data from Apr25'!AB$4,Raw!$C:$C,'KPIs Data from Apr25'!$A27),SUMIFS(Raw!$K:$K,Raw!$A:$A,$B$4,Raw!$G:$G,'KPIs Data from Apr25'!AB$4,Raw!$E:$E,'KPIs Data from Apr25'!$A27))))</f>
        <v>18384</v>
      </c>
      <c r="AC27" s="76">
        <f>IF($B27="","",IF($C27="Region",SUMIFS(Raw!$K:$K,Raw!$A:$A,$B$4,Raw!$G:$G,'KPIs Data from Apr25'!AC$4,Raw!$I:$I,'KPIs Data from Apr25'!$A27),IF($C27="Provider",SUMIFS(Raw!$K:$K,Raw!$A:$A,$B$4,Raw!$G:$G,'KPIs Data from Apr25'!AC$4,Raw!$C:$C,'KPIs Data from Apr25'!$A27),SUMIFS(Raw!$K:$K,Raw!$A:$A,$B$4,Raw!$G:$G,'KPIs Data from Apr25'!AC$4,Raw!$E:$E,'KPIs Data from Apr25'!$A27))))</f>
        <v>22615</v>
      </c>
      <c r="AD27" s="171">
        <f t="shared" si="5"/>
        <v>0.81291178421401722</v>
      </c>
      <c r="AE27" s="252"/>
      <c r="AF27" s="62"/>
      <c r="AG27" s="63">
        <f t="shared" si="11"/>
        <v>5399</v>
      </c>
      <c r="AH27" s="52">
        <f t="shared" si="12"/>
        <v>9611</v>
      </c>
      <c r="AI27" s="52">
        <f t="shared" si="13"/>
        <v>531</v>
      </c>
      <c r="AJ27" s="52">
        <f t="shared" si="14"/>
        <v>1207</v>
      </c>
      <c r="AK27" s="52">
        <f t="shared" si="15"/>
        <v>21</v>
      </c>
      <c r="AL27" s="52">
        <f t="shared" si="16"/>
        <v>35</v>
      </c>
      <c r="AM27" s="63">
        <f t="shared" si="17"/>
        <v>29</v>
      </c>
      <c r="AN27" s="63">
        <f t="shared" si="18"/>
        <v>42</v>
      </c>
      <c r="AO27" s="52"/>
      <c r="AP27" s="52"/>
      <c r="AQ27" s="62"/>
      <c r="AR27" s="63"/>
      <c r="AS27" s="252"/>
      <c r="AT27" s="252"/>
      <c r="AU27" s="257"/>
      <c r="AV27" s="173"/>
      <c r="AW27" s="252"/>
      <c r="AX27" s="252"/>
      <c r="AY27" s="257"/>
    </row>
    <row r="28" spans="1:51" ht="15" customHeight="1" x14ac:dyDescent="0.35">
      <c r="A28" s="260" t="str">
        <f>IF(Refs!A23="","",Refs!A23)</f>
        <v>111AM1</v>
      </c>
      <c r="B28" s="132" t="str">
        <f>IF(Refs!B23="","",Refs!B23)</f>
        <v>West Essex &amp; Hertfordshire</v>
      </c>
      <c r="C28" s="261" t="str">
        <f>IF(Refs!D23="","",Refs!D23)</f>
        <v>Area</v>
      </c>
      <c r="D28" s="76">
        <f>IF($B28="","",IF($C28="Region",SUMIFS(Raw!$K:$K,Raw!$A:$A,$B$4,Raw!$G:$G,'KPIs Data from Apr25'!D$4,Raw!$I:$I,'KPIs Data from Apr25'!$A28),IF($C28="Provider",SUMIFS(Raw!$K:$K,Raw!$A:$A,$B$4,Raw!$G:$G,'KPIs Data from Apr25'!D$4,Raw!$C:$C,'KPIs Data from Apr25'!$A28),SUMIFS(Raw!$K:$K,Raw!$A:$A,$B$4,Raw!$G:$G,'KPIs Data from Apr25'!D$4,Raw!$E:$E,'KPIs Data from Apr25'!$A28))))</f>
        <v>633</v>
      </c>
      <c r="E28" s="76">
        <f>IF($B28="","",IF($C28="Region",SUMIFS(Raw!$K:$K,Raw!$A:$A,$B$4,Raw!$G:$G,'KPIs Data from Apr25'!E$4,Raw!$I:$I,'KPIs Data from Apr25'!$A28),IF($C28="Provider",SUMIFS(Raw!$K:$K,Raw!$A:$A,$B$4,Raw!$G:$G,'KPIs Data from Apr25'!E$4,Raw!$C:$C,'KPIs Data from Apr25'!$A28),SUMIFS(Raw!$K:$K,Raw!$A:$A,$B$4,Raw!$G:$G,'KPIs Data from Apr25'!E$4,Raw!$E:$E,'KPIs Data from Apr25'!$A28))))</f>
        <v>42661</v>
      </c>
      <c r="F28" s="171">
        <f t="shared" si="19"/>
        <v>1.4620963643922945E-2</v>
      </c>
      <c r="G28" s="76">
        <f>IF($B28="","",IF($C28="Region",SUMIFS(Raw!$K:$K,Raw!$A:$A,$B$4,Raw!$G:$G,'KPIs Data from Apr25'!G$4,Raw!$I:$I,'KPIs Data from Apr25'!$A28),IF($C28="Provider",SUMIFS(Raw!$K:$K,Raw!$A:$A,$B$4,Raw!$G:$G,'KPIs Data from Apr25'!G$4,Raw!$C:$C,'KPIs Data from Apr25'!$A28),SUMIFS(Raw!$K:$K,Raw!$A:$A,$B$4,Raw!$G:$G,'KPIs Data from Apr25'!G$4,Raw!$E:$E,'KPIs Data from Apr25'!$A28))))</f>
        <v>1044590</v>
      </c>
      <c r="H28" s="76">
        <f>IF($B28="","",IF($C28="Region",SUMIFS(Raw!$K:$K,Raw!$A:$A,$B$4,Raw!$G:$G,'KPIs Data from Apr25'!H$4,Raw!$I:$I,'KPIs Data from Apr25'!$A28),IF($C28="Provider",SUMIFS(Raw!$K:$K,Raw!$A:$A,$B$4,Raw!$G:$G,'KPIs Data from Apr25'!H$4,Raw!$C:$C,'KPIs Data from Apr25'!$A28),SUMIFS(Raw!$K:$K,Raw!$A:$A,$B$4,Raw!$G:$G,'KPIs Data from Apr25'!H$4,Raw!$E:$E,'KPIs Data from Apr25'!$A28))))</f>
        <v>42661</v>
      </c>
      <c r="I28" s="249">
        <f t="shared" si="20"/>
        <v>24.485830149316705</v>
      </c>
      <c r="J28" s="250">
        <f>IF($B28="","",IF($C28="Region",SUMIFS(Raw!$K:$K,Raw!$A:$A,$B$4,Raw!$G:$G,'KPIs Data from Apr25'!J$4,Raw!$I:$I,'KPIs Data from Apr25'!$A28),IF($C28="Provider",SUMIFS(Raw!$K:$K,Raw!$A:$A,$B$4,Raw!$G:$G,'KPIs Data from Apr25'!J$4,Raw!$C:$C,'KPIs Data from Apr25'!$A28),SUMIFS(Raw!$K:$K,Raw!$A:$A,$B$4,Raw!$G:$G,'KPIs Data from Apr25'!J$4,Raw!$E:$E,'KPIs Data from Apr25'!$A28))))</f>
        <v>131</v>
      </c>
      <c r="K28" s="251">
        <f>IF($B28="","",IF($C28="Region",SUMIFS(Raw!$K:$K,Raw!$A:$A,$B$4,Raw!$G:$G,'KPIs Data from Apr25'!K$4,Raw!$I:$I,'KPIs Data from Apr25'!$A28),IF($C28="Provider",SUMIFS(Raw!$K:$K,Raw!$A:$A,$B$4,Raw!$G:$G,'KPIs Data from Apr25'!K$4,Raw!$C:$C,'KPIs Data from Apr25'!$A28),SUMIFS(Raw!$K:$K,Raw!$A:$A,$B$4,Raw!$G:$G,'KPIs Data from Apr25'!K$4,Raw!$E:$E,'KPIs Data from Apr25'!$A28))))</f>
        <v>1311</v>
      </c>
      <c r="L28" s="76">
        <f>IF($B28="","",IF($C28="Region",SUMIFS(Raw!$K:$K,Raw!$A:$A,$B$4,Raw!$G:$G,'KPIs Data from Apr25'!L$4,Raw!$I:$I,'KPIs Data from Apr25'!$A28),IF($C28="Provider",SUMIFS(Raw!$K:$K,Raw!$A:$A,$B$4,Raw!$G:$G,'KPIs Data from Apr25'!L$4,Raw!$C:$C,'KPIs Data from Apr25'!$A28),SUMIFS(Raw!$K:$K,Raw!$A:$A,$B$4,Raw!$G:$G,'KPIs Data from Apr25'!L$4,Raw!$E:$E,'KPIs Data from Apr25'!$A28))))</f>
        <v>7770</v>
      </c>
      <c r="M28" s="76">
        <f>IF($B28="","",IF($C28="Region",SUMIFS(Raw!$K:$K,Raw!$A:$A,$B$4,Raw!$G:$G,'KPIs Data from Apr25'!M$4,Raw!$I:$I,'KPIs Data from Apr25'!$A28),IF($C28="Provider",SUMIFS(Raw!$K:$K,Raw!$A:$A,$B$4,Raw!$G:$G,'KPIs Data from Apr25'!M$4,Raw!$C:$C,'KPIs Data from Apr25'!$A28),SUMIFS(Raw!$K:$K,Raw!$A:$A,$B$4,Raw!$G:$G,'KPIs Data from Apr25'!M$4,Raw!$E:$E,'KPIs Data from Apr25'!$A28))))</f>
        <v>6046</v>
      </c>
      <c r="N28" s="76">
        <f>IF($B28="","",IF($C28="Region",SUMIFS(Raw!$K:$K,Raw!$A:$A,$B$4,Raw!$G:$G,'KPIs Data from Apr25'!N$4,Raw!$I:$I,'KPIs Data from Apr25'!$A28),IF($C28="Provider",SUMIFS(Raw!$K:$K,Raw!$A:$A,$B$4,Raw!$G:$G,'KPIs Data from Apr25'!N$4,Raw!$C:$C,'KPIs Data from Apr25'!$A28),SUMIFS(Raw!$K:$K,Raw!$A:$A,$B$4,Raw!$G:$G,'KPIs Data from Apr25'!N$4,Raw!$E:$E,'KPIs Data from Apr25'!$A28))))</f>
        <v>11840</v>
      </c>
      <c r="O28" s="76">
        <f>IF($B28="","",IF($C28="Region",SUMIFS(Raw!$K:$K,Raw!$A:$A,$B$4,Raw!$G:$G,'KPIs Data from Apr25'!O$4,Raw!$I:$I,'KPIs Data from Apr25'!$A28),IF($C28="Provider",SUMIFS(Raw!$K:$K,Raw!$A:$A,$B$4,Raw!$G:$G,'KPIs Data from Apr25'!O$4,Raw!$C:$C,'KPIs Data from Apr25'!$A28),SUMIFS(Raw!$K:$K,Raw!$A:$A,$B$4,Raw!$G:$G,'KPIs Data from Apr25'!O$4,Raw!$E:$E,'KPIs Data from Apr25'!$A28))))</f>
        <v>62</v>
      </c>
      <c r="P28" s="76">
        <f>IF($B28="","",IF($C28="Region",SUMIFS(Raw!$K:$K,Raw!$A:$A,$B$4,Raw!$G:$G,'KPIs Data from Apr25'!P$4,Raw!$I:$I,'KPIs Data from Apr25'!$A28),IF($C28="Provider",SUMIFS(Raw!$K:$K,Raw!$A:$A,$B$4,Raw!$G:$G,'KPIs Data from Apr25'!P$4,Raw!$C:$C,'KPIs Data from Apr25'!$A28),SUMIFS(Raw!$K:$K,Raw!$A:$A,$B$4,Raw!$G:$G,'KPIs Data from Apr25'!P$4,Raw!$E:$E,'KPIs Data from Apr25'!$A28))))</f>
        <v>406</v>
      </c>
      <c r="Q28" s="76">
        <f>IF($B28="","",IF($C28="Region",SUMIFS(Raw!$K:$K,Raw!$A:$A,$B$4,Raw!$G:$G,'KPIs Data from Apr25'!Q$4,Raw!$I:$I,'KPIs Data from Apr25'!$A28),IF($C28="Provider",SUMIFS(Raw!$K:$K,Raw!$A:$A,$B$4,Raw!$G:$G,'KPIs Data from Apr25'!Q$4,Raw!$C:$C,'KPIs Data from Apr25'!$A28),SUMIFS(Raw!$K:$K,Raw!$A:$A,$B$4,Raw!$G:$G,'KPIs Data from Apr25'!Q$4,Raw!$E:$E,'KPIs Data from Apr25'!$A28))))</f>
        <v>767</v>
      </c>
      <c r="R28" s="76">
        <f>IF($B28="","",IF($C28="Region",SUMIFS(Raw!$K:$K,Raw!$A:$A,$B$4,Raw!$G:$G,'KPIs Data from Apr25'!R$4,Raw!$I:$I,'KPIs Data from Apr25'!$A28),IF($C28="Provider",SUMIFS(Raw!$K:$K,Raw!$A:$A,$B$4,Raw!$G:$G,'KPIs Data from Apr25'!R$4,Raw!$C:$C,'KPIs Data from Apr25'!$A28),SUMIFS(Raw!$K:$K,Raw!$A:$A,$B$4,Raw!$G:$G,'KPIs Data from Apr25'!R$4,Raw!$E:$E,'KPIs Data from Apr25'!$A28))))</f>
        <v>1240</v>
      </c>
      <c r="S28" s="171">
        <f t="shared" si="8"/>
        <v>0.38511479111780206</v>
      </c>
      <c r="T28" s="76">
        <f>IF($B28="","",IF($C28="Region",SUMIFS(Raw!$K:$K,Raw!$A:$A,$B$4,Raw!$G:$G,'KPIs Data from Apr25'!T$4,Raw!$I:$I,'KPIs Data from Apr25'!$A28),IF($C28="Provider",SUMIFS(Raw!$K:$K,Raw!$A:$A,$B$4,Raw!$G:$G,'KPIs Data from Apr25'!T$4,Raw!$C:$C,'KPIs Data from Apr25'!$A28),SUMIFS(Raw!$K:$K,Raw!$A:$A,$B$4,Raw!$G:$G,'KPIs Data from Apr25'!T$4,Raw!$E:$E,'KPIs Data from Apr25'!$A28))))</f>
        <v>3383</v>
      </c>
      <c r="U28" s="76">
        <f>IF($B28="","",IF($C28="Region",SUMIFS(Raw!$K:$K,Raw!$A:$A,$B$4,Raw!$G:$G,'KPIs Data from Apr25'!U$4,Raw!$I:$I,'KPIs Data from Apr25'!$A28),IF($C28="Provider",SUMIFS(Raw!$K:$K,Raw!$A:$A,$B$4,Raw!$G:$G,'KPIs Data from Apr25'!U$4,Raw!$C:$C,'KPIs Data from Apr25'!$A28),SUMIFS(Raw!$K:$K,Raw!$A:$A,$B$4,Raw!$G:$G,'KPIs Data from Apr25'!U$4,Raw!$E:$E,'KPIs Data from Apr25'!$A28))))</f>
        <v>4793</v>
      </c>
      <c r="V28" s="171">
        <f t="shared" si="2"/>
        <v>0.70582098894220735</v>
      </c>
      <c r="W28" s="76">
        <f t="shared" si="9"/>
        <v>3383</v>
      </c>
      <c r="X28" s="76">
        <f t="shared" si="10"/>
        <v>4793</v>
      </c>
      <c r="Y28" s="76">
        <f>IF($B28="","",IF($C28="Region",SUMIFS(Raw!$K:$K,Raw!$A:$A,$B$4,Raw!$G:$G,'KPIs Data from Apr25'!Y$4,Raw!$I:$I,'KPIs Data from Apr25'!$A28),IF($C28="Provider",SUMIFS(Raw!$K:$K,Raw!$A:$A,$B$4,Raw!$G:$G,'KPIs Data from Apr25'!Y$4,Raw!$C:$C,'KPIs Data from Apr25'!$A28),SUMIFS(Raw!$K:$K,Raw!$A:$A,$B$4,Raw!$G:$G,'KPIs Data from Apr25'!Y$4,Raw!$E:$E,'KPIs Data from Apr25'!$A28))))</f>
        <v>3025</v>
      </c>
      <c r="Z28" s="76">
        <f>IF($B28="","",IF($C28="Region",SUMIFS(Raw!$K:$K,Raw!$A:$A,$B$4,Raw!$G:$G,'KPIs Data from Apr25'!Z$4,Raw!$I:$I,'KPIs Data from Apr25'!$A28),IF($C28="Provider",SUMIFS(Raw!$K:$K,Raw!$A:$A,$B$4,Raw!$G:$G,'KPIs Data from Apr25'!Z$4,Raw!$C:$C,'KPIs Data from Apr25'!$A28),SUMIFS(Raw!$K:$K,Raw!$A:$A,$B$4,Raw!$G:$G,'KPIs Data from Apr25'!Z$4,Raw!$E:$E,'KPIs Data from Apr25'!$A28))))</f>
        <v>4224</v>
      </c>
      <c r="AA28" s="171">
        <f t="shared" si="4"/>
        <v>0.71065764666740605</v>
      </c>
      <c r="AB28" s="251">
        <f>IF($B28="","",IF($C28="Region",SUMIFS(Raw!$K:$K,Raw!$A:$A,$B$4,Raw!$G:$G,'KPIs Data from Apr25'!AB$4,Raw!$I:$I,'KPIs Data from Apr25'!$A28),IF($C28="Provider",SUMIFS(Raw!$K:$K,Raw!$A:$A,$B$4,Raw!$G:$G,'KPIs Data from Apr25'!AB$4,Raw!$C:$C,'KPIs Data from Apr25'!$A28),SUMIFS(Raw!$K:$K,Raw!$A:$A,$B$4,Raw!$G:$G,'KPIs Data from Apr25'!AB$4,Raw!$E:$E,'KPIs Data from Apr25'!$A28))))</f>
        <v>23029</v>
      </c>
      <c r="AC28" s="76">
        <f>IF($B28="","",IF($C28="Region",SUMIFS(Raw!$K:$K,Raw!$A:$A,$B$4,Raw!$G:$G,'KPIs Data from Apr25'!AC$4,Raw!$I:$I,'KPIs Data from Apr25'!$A28),IF($C28="Provider",SUMIFS(Raw!$K:$K,Raw!$A:$A,$B$4,Raw!$G:$G,'KPIs Data from Apr25'!AC$4,Raw!$C:$C,'KPIs Data from Apr25'!$A28),SUMIFS(Raw!$K:$K,Raw!$A:$A,$B$4,Raw!$G:$G,'KPIs Data from Apr25'!AC$4,Raw!$E:$E,'KPIs Data from Apr25'!$A28))))</f>
        <v>28916</v>
      </c>
      <c r="AD28" s="171">
        <f t="shared" si="5"/>
        <v>0.79641029187992807</v>
      </c>
      <c r="AE28" s="252"/>
      <c r="AF28" s="62"/>
      <c r="AG28" s="63">
        <f t="shared" si="11"/>
        <v>1311</v>
      </c>
      <c r="AH28" s="52">
        <f t="shared" si="12"/>
        <v>7770</v>
      </c>
      <c r="AI28" s="52">
        <f t="shared" si="13"/>
        <v>6046</v>
      </c>
      <c r="AJ28" s="52">
        <f t="shared" si="14"/>
        <v>11840</v>
      </c>
      <c r="AK28" s="52">
        <f t="shared" si="15"/>
        <v>62</v>
      </c>
      <c r="AL28" s="52">
        <f t="shared" si="16"/>
        <v>406</v>
      </c>
      <c r="AM28" s="63">
        <f t="shared" si="17"/>
        <v>767</v>
      </c>
      <c r="AN28" s="63">
        <f t="shared" si="18"/>
        <v>1240</v>
      </c>
      <c r="AO28" s="52"/>
      <c r="AP28" s="52"/>
      <c r="AQ28" s="62"/>
      <c r="AR28" s="63"/>
      <c r="AS28" s="252"/>
      <c r="AT28" s="252"/>
      <c r="AU28" s="257"/>
      <c r="AV28" s="173"/>
      <c r="AW28" s="252"/>
      <c r="AX28" s="252"/>
      <c r="AY28" s="257"/>
    </row>
    <row r="29" spans="1:51" ht="19.5" customHeight="1" x14ac:dyDescent="0.35">
      <c r="A29" s="260" t="str">
        <f>IF(Refs!A24="","",Refs!A24)</f>
        <v>111AL9</v>
      </c>
      <c r="B29" s="132" t="str">
        <f>IF(Refs!B24="","",Refs!B24)</f>
        <v>North Central London (LAS)</v>
      </c>
      <c r="C29" s="261" t="str">
        <f>IF(Refs!D24="","",Refs!D24)</f>
        <v>Area</v>
      </c>
      <c r="D29" s="76">
        <f>IF($B29="","",IF($C29="Region",SUMIFS(Raw!$K:$K,Raw!$A:$A,$B$4,Raw!$G:$G,'KPIs Data from Apr25'!D$4,Raw!$I:$I,'KPIs Data from Apr25'!$A29),IF($C29="Provider",SUMIFS(Raw!$K:$K,Raw!$A:$A,$B$4,Raw!$G:$G,'KPIs Data from Apr25'!D$4,Raw!$C:$C,'KPIs Data from Apr25'!$A29),SUMIFS(Raw!$K:$K,Raw!$A:$A,$B$4,Raw!$G:$G,'KPIs Data from Apr25'!D$4,Raw!$E:$E,'KPIs Data from Apr25'!$A29))))</f>
        <v>668</v>
      </c>
      <c r="E29" s="76">
        <f>IF($B29="","",IF($C29="Region",SUMIFS(Raw!$K:$K,Raw!$A:$A,$B$4,Raw!$G:$G,'KPIs Data from Apr25'!E$4,Raw!$I:$I,'KPIs Data from Apr25'!$A29),IF($C29="Provider",SUMIFS(Raw!$K:$K,Raw!$A:$A,$B$4,Raw!$G:$G,'KPIs Data from Apr25'!E$4,Raw!$C:$C,'KPIs Data from Apr25'!$A29),SUMIFS(Raw!$K:$K,Raw!$A:$A,$B$4,Raw!$G:$G,'KPIs Data from Apr25'!E$4,Raw!$E:$E,'KPIs Data from Apr25'!$A29))))</f>
        <v>35443</v>
      </c>
      <c r="F29" s="171">
        <f t="shared" si="19"/>
        <v>1.8498518456979869E-2</v>
      </c>
      <c r="G29" s="76">
        <f>IF($B29="","",IF($C29="Region",SUMIFS(Raw!$K:$K,Raw!$A:$A,$B$4,Raw!$G:$G,'KPIs Data from Apr25'!G$4,Raw!$I:$I,'KPIs Data from Apr25'!$A29),IF($C29="Provider",SUMIFS(Raw!$K:$K,Raw!$A:$A,$B$4,Raw!$G:$G,'KPIs Data from Apr25'!G$4,Raw!$C:$C,'KPIs Data from Apr25'!$A29),SUMIFS(Raw!$K:$K,Raw!$A:$A,$B$4,Raw!$G:$G,'KPIs Data from Apr25'!G$4,Raw!$E:$E,'KPIs Data from Apr25'!$A29))))</f>
        <v>981471</v>
      </c>
      <c r="H29" s="76">
        <f>IF($B29="","",IF($C29="Region",SUMIFS(Raw!$K:$K,Raw!$A:$A,$B$4,Raw!$G:$G,'KPIs Data from Apr25'!H$4,Raw!$I:$I,'KPIs Data from Apr25'!$A29),IF($C29="Provider",SUMIFS(Raw!$K:$K,Raw!$A:$A,$B$4,Raw!$G:$G,'KPIs Data from Apr25'!H$4,Raw!$C:$C,'KPIs Data from Apr25'!$A29),SUMIFS(Raw!$K:$K,Raw!$A:$A,$B$4,Raw!$G:$G,'KPIs Data from Apr25'!H$4,Raw!$E:$E,'KPIs Data from Apr25'!$A29))))</f>
        <v>35443</v>
      </c>
      <c r="I29" s="249">
        <f t="shared" si="20"/>
        <v>27.691532883785232</v>
      </c>
      <c r="J29" s="250">
        <f>IF($B29="","",IF($C29="Region",SUMIFS(Raw!$K:$K,Raw!$A:$A,$B$4,Raw!$G:$G,'KPIs Data from Apr25'!J$4,Raw!$I:$I,'KPIs Data from Apr25'!$A29),IF($C29="Provider",SUMIFS(Raw!$K:$K,Raw!$A:$A,$B$4,Raw!$G:$G,'KPIs Data from Apr25'!J$4,Raw!$C:$C,'KPIs Data from Apr25'!$A29),SUMIFS(Raw!$K:$K,Raw!$A:$A,$B$4,Raw!$G:$G,'KPIs Data from Apr25'!J$4,Raw!$E:$E,'KPIs Data from Apr25'!$A29))))</f>
        <v>158</v>
      </c>
      <c r="K29" s="251">
        <f>IF($B29="","",IF($C29="Region",SUMIFS(Raw!$K:$K,Raw!$A:$A,$B$4,Raw!$G:$G,'KPIs Data from Apr25'!K$4,Raw!$I:$I,'KPIs Data from Apr25'!$A29),IF($C29="Provider",SUMIFS(Raw!$K:$K,Raw!$A:$A,$B$4,Raw!$G:$G,'KPIs Data from Apr25'!K$4,Raw!$C:$C,'KPIs Data from Apr25'!$A29),SUMIFS(Raw!$K:$K,Raw!$A:$A,$B$4,Raw!$G:$G,'KPIs Data from Apr25'!K$4,Raw!$E:$E,'KPIs Data from Apr25'!$A29))))</f>
        <v>2742</v>
      </c>
      <c r="L29" s="76">
        <f>IF($B29="","",IF($C29="Region",SUMIFS(Raw!$K:$K,Raw!$A:$A,$B$4,Raw!$G:$G,'KPIs Data from Apr25'!L$4,Raw!$I:$I,'KPIs Data from Apr25'!$A29),IF($C29="Provider",SUMIFS(Raw!$K:$K,Raw!$A:$A,$B$4,Raw!$G:$G,'KPIs Data from Apr25'!L$4,Raw!$C:$C,'KPIs Data from Apr25'!$A29),SUMIFS(Raw!$K:$K,Raw!$A:$A,$B$4,Raw!$G:$G,'KPIs Data from Apr25'!L$4,Raw!$E:$E,'KPIs Data from Apr25'!$A29))))</f>
        <v>6103</v>
      </c>
      <c r="M29" s="76">
        <f>IF($B29="","",IF($C29="Region",SUMIFS(Raw!$K:$K,Raw!$A:$A,$B$4,Raw!$G:$G,'KPIs Data from Apr25'!M$4,Raw!$I:$I,'KPIs Data from Apr25'!$A29),IF($C29="Provider",SUMIFS(Raw!$K:$K,Raw!$A:$A,$B$4,Raw!$G:$G,'KPIs Data from Apr25'!M$4,Raw!$C:$C,'KPIs Data from Apr25'!$A29),SUMIFS(Raw!$K:$K,Raw!$A:$A,$B$4,Raw!$G:$G,'KPIs Data from Apr25'!M$4,Raw!$E:$E,'KPIs Data from Apr25'!$A29))))</f>
        <v>764</v>
      </c>
      <c r="N29" s="76">
        <f>IF($B29="","",IF($C29="Region",SUMIFS(Raw!$K:$K,Raw!$A:$A,$B$4,Raw!$G:$G,'KPIs Data from Apr25'!N$4,Raw!$I:$I,'KPIs Data from Apr25'!$A29),IF($C29="Provider",SUMIFS(Raw!$K:$K,Raw!$A:$A,$B$4,Raw!$G:$G,'KPIs Data from Apr25'!N$4,Raw!$C:$C,'KPIs Data from Apr25'!$A29),SUMIFS(Raw!$K:$K,Raw!$A:$A,$B$4,Raw!$G:$G,'KPIs Data from Apr25'!N$4,Raw!$E:$E,'KPIs Data from Apr25'!$A29))))</f>
        <v>1287</v>
      </c>
      <c r="O29" s="76">
        <f>IF($B29="","",IF($C29="Region",SUMIFS(Raw!$K:$K,Raw!$A:$A,$B$4,Raw!$G:$G,'KPIs Data from Apr25'!O$4,Raw!$I:$I,'KPIs Data from Apr25'!$A29),IF($C29="Provider",SUMIFS(Raw!$K:$K,Raw!$A:$A,$B$4,Raw!$G:$G,'KPIs Data from Apr25'!O$4,Raw!$C:$C,'KPIs Data from Apr25'!$A29),SUMIFS(Raw!$K:$K,Raw!$A:$A,$B$4,Raw!$G:$G,'KPIs Data from Apr25'!O$4,Raw!$E:$E,'KPIs Data from Apr25'!$A29))))</f>
        <v>0</v>
      </c>
      <c r="P29" s="76">
        <f>IF($B29="","",IF($C29="Region",SUMIFS(Raw!$K:$K,Raw!$A:$A,$B$4,Raw!$G:$G,'KPIs Data from Apr25'!P$4,Raw!$I:$I,'KPIs Data from Apr25'!$A29),IF($C29="Provider",SUMIFS(Raw!$K:$K,Raw!$A:$A,$B$4,Raw!$G:$G,'KPIs Data from Apr25'!P$4,Raw!$C:$C,'KPIs Data from Apr25'!$A29),SUMIFS(Raw!$K:$K,Raw!$A:$A,$B$4,Raw!$G:$G,'KPIs Data from Apr25'!P$4,Raw!$E:$E,'KPIs Data from Apr25'!$A29))))</f>
        <v>0</v>
      </c>
      <c r="Q29" s="76">
        <f>IF($B29="","",IF($C29="Region",SUMIFS(Raw!$K:$K,Raw!$A:$A,$B$4,Raw!$G:$G,'KPIs Data from Apr25'!Q$4,Raw!$I:$I,'KPIs Data from Apr25'!$A29),IF($C29="Provider",SUMIFS(Raw!$K:$K,Raw!$A:$A,$B$4,Raw!$G:$G,'KPIs Data from Apr25'!Q$4,Raw!$C:$C,'KPIs Data from Apr25'!$A29),SUMIFS(Raw!$K:$K,Raw!$A:$A,$B$4,Raw!$G:$G,'KPIs Data from Apr25'!Q$4,Raw!$E:$E,'KPIs Data from Apr25'!$A29))))</f>
        <v>0</v>
      </c>
      <c r="R29" s="76">
        <f>IF($B29="","",IF($C29="Region",SUMIFS(Raw!$K:$K,Raw!$A:$A,$B$4,Raw!$G:$G,'KPIs Data from Apr25'!R$4,Raw!$I:$I,'KPIs Data from Apr25'!$A29),IF($C29="Provider",SUMIFS(Raw!$K:$K,Raw!$A:$A,$B$4,Raw!$G:$G,'KPIs Data from Apr25'!R$4,Raw!$C:$C,'KPIs Data from Apr25'!$A29),SUMIFS(Raw!$K:$K,Raw!$A:$A,$B$4,Raw!$G:$G,'KPIs Data from Apr25'!R$4,Raw!$E:$E,'KPIs Data from Apr25'!$A29))))</f>
        <v>0</v>
      </c>
      <c r="S29" s="171">
        <f t="shared" si="8"/>
        <v>0.47442489851150205</v>
      </c>
      <c r="T29" s="76">
        <f>IF($B29="","",IF($C29="Region",SUMIFS(Raw!$K:$K,Raw!$A:$A,$B$4,Raw!$G:$G,'KPIs Data from Apr25'!T$4,Raw!$I:$I,'KPIs Data from Apr25'!$A29),IF($C29="Provider",SUMIFS(Raw!$K:$K,Raw!$A:$A,$B$4,Raw!$G:$G,'KPIs Data from Apr25'!T$4,Raw!$C:$C,'KPIs Data from Apr25'!$A29),SUMIFS(Raw!$K:$K,Raw!$A:$A,$B$4,Raw!$G:$G,'KPIs Data from Apr25'!T$4,Raw!$E:$E,'KPIs Data from Apr25'!$A29))))</f>
        <v>2317</v>
      </c>
      <c r="U29" s="76">
        <f>IF($B29="","",IF($C29="Region",SUMIFS(Raw!$K:$K,Raw!$A:$A,$B$4,Raw!$G:$G,'KPIs Data from Apr25'!U$4,Raw!$I:$I,'KPIs Data from Apr25'!$A29),IF($C29="Provider",SUMIFS(Raw!$K:$K,Raw!$A:$A,$B$4,Raw!$G:$G,'KPIs Data from Apr25'!U$4,Raw!$C:$C,'KPIs Data from Apr25'!$A29),SUMIFS(Raw!$K:$K,Raw!$A:$A,$B$4,Raw!$G:$G,'KPIs Data from Apr25'!U$4,Raw!$E:$E,'KPIs Data from Apr25'!$A29))))</f>
        <v>2488</v>
      </c>
      <c r="V29" s="171">
        <f t="shared" si="2"/>
        <v>0.9312700964630225</v>
      </c>
      <c r="W29" s="76">
        <f t="shared" si="9"/>
        <v>2317</v>
      </c>
      <c r="X29" s="76">
        <f t="shared" si="10"/>
        <v>2488</v>
      </c>
      <c r="Y29" s="76">
        <f>IF($B29="","",IF($C29="Region",SUMIFS(Raw!$K:$K,Raw!$A:$A,$B$4,Raw!$G:$G,'KPIs Data from Apr25'!Y$4,Raw!$I:$I,'KPIs Data from Apr25'!$A29),IF($C29="Provider",SUMIFS(Raw!$K:$K,Raw!$A:$A,$B$4,Raw!$G:$G,'KPIs Data from Apr25'!Y$4,Raw!$C:$C,'KPIs Data from Apr25'!$A29),SUMIFS(Raw!$K:$K,Raw!$A:$A,$B$4,Raw!$G:$G,'KPIs Data from Apr25'!Y$4,Raw!$E:$E,'KPIs Data from Apr25'!$A29))))</f>
        <v>2162</v>
      </c>
      <c r="Z29" s="76">
        <f>IF($B29="","",IF($C29="Region",SUMIFS(Raw!$K:$K,Raw!$A:$A,$B$4,Raw!$G:$G,'KPIs Data from Apr25'!Z$4,Raw!$I:$I,'KPIs Data from Apr25'!$A29),IF($C29="Provider",SUMIFS(Raw!$K:$K,Raw!$A:$A,$B$4,Raw!$G:$G,'KPIs Data from Apr25'!Z$4,Raw!$C:$C,'KPIs Data from Apr25'!$A29),SUMIFS(Raw!$K:$K,Raw!$A:$A,$B$4,Raw!$G:$G,'KPIs Data from Apr25'!Z$4,Raw!$E:$E,'KPIs Data from Apr25'!$A29))))</f>
        <v>3183</v>
      </c>
      <c r="AA29" s="171">
        <f t="shared" si="4"/>
        <v>0.78980779403985191</v>
      </c>
      <c r="AB29" s="251">
        <f>IF($B29="","",IF($C29="Region",SUMIFS(Raw!$K:$K,Raw!$A:$A,$B$4,Raw!$G:$G,'KPIs Data from Apr25'!AB$4,Raw!$I:$I,'KPIs Data from Apr25'!$A29),IF($C29="Provider",SUMIFS(Raw!$K:$K,Raw!$A:$A,$B$4,Raw!$G:$G,'KPIs Data from Apr25'!AB$4,Raw!$C:$C,'KPIs Data from Apr25'!$A29),SUMIFS(Raw!$K:$K,Raw!$A:$A,$B$4,Raw!$G:$G,'KPIs Data from Apr25'!AB$4,Raw!$E:$E,'KPIs Data from Apr25'!$A29))))</f>
        <v>10771</v>
      </c>
      <c r="AC29" s="76">
        <f>IF($B29="","",IF($C29="Region",SUMIFS(Raw!$K:$K,Raw!$A:$A,$B$4,Raw!$G:$G,'KPIs Data from Apr25'!AC$4,Raw!$I:$I,'KPIs Data from Apr25'!$A29),IF($C29="Provider",SUMIFS(Raw!$K:$K,Raw!$A:$A,$B$4,Raw!$G:$G,'KPIs Data from Apr25'!AC$4,Raw!$C:$C,'KPIs Data from Apr25'!$A29),SUMIFS(Raw!$K:$K,Raw!$A:$A,$B$4,Raw!$G:$G,'KPIs Data from Apr25'!AC$4,Raw!$E:$E,'KPIs Data from Apr25'!$A29))))</f>
        <v>19994</v>
      </c>
      <c r="AD29" s="171">
        <f t="shared" si="5"/>
        <v>0.53871161348404517</v>
      </c>
      <c r="AE29" s="252"/>
      <c r="AF29" s="62"/>
      <c r="AG29" s="63">
        <f t="shared" si="11"/>
        <v>2742</v>
      </c>
      <c r="AH29" s="52">
        <f t="shared" si="12"/>
        <v>6103</v>
      </c>
      <c r="AI29" s="52">
        <f t="shared" si="13"/>
        <v>764</v>
      </c>
      <c r="AJ29" s="52">
        <f t="shared" si="14"/>
        <v>1287</v>
      </c>
      <c r="AK29" s="52">
        <f t="shared" si="15"/>
        <v>0</v>
      </c>
      <c r="AL29" s="52">
        <f t="shared" si="16"/>
        <v>0</v>
      </c>
      <c r="AM29" s="63">
        <f t="shared" si="17"/>
        <v>0</v>
      </c>
      <c r="AN29" s="63">
        <f t="shared" si="18"/>
        <v>0</v>
      </c>
      <c r="AO29" s="52"/>
      <c r="AP29" s="52"/>
      <c r="AQ29" s="62"/>
      <c r="AR29" s="63"/>
      <c r="AS29" s="252"/>
      <c r="AT29" s="252"/>
      <c r="AU29" s="257"/>
      <c r="AV29" s="173"/>
      <c r="AW29" s="252"/>
      <c r="AX29" s="252"/>
      <c r="AY29" s="257"/>
    </row>
    <row r="30" spans="1:51" x14ac:dyDescent="0.35">
      <c r="A30" s="260" t="str">
        <f>IF(Refs!A25="","",Refs!A25)</f>
        <v>111AH5</v>
      </c>
      <c r="B30" s="132" t="str">
        <f>IF(Refs!B25="","",Refs!B25)</f>
        <v>North East London</v>
      </c>
      <c r="C30" s="261" t="str">
        <f>IF(Refs!D25="","",Refs!D25)</f>
        <v>Area</v>
      </c>
      <c r="D30" s="76">
        <f>IF($B30="","",IF($C30="Region",SUMIFS(Raw!$K:$K,Raw!$A:$A,$B$4,Raw!$G:$G,'KPIs Data from Apr25'!D$4,Raw!$I:$I,'KPIs Data from Apr25'!$A30),IF($C30="Provider",SUMIFS(Raw!$K:$K,Raw!$A:$A,$B$4,Raw!$G:$G,'KPIs Data from Apr25'!D$4,Raw!$C:$C,'KPIs Data from Apr25'!$A30),SUMIFS(Raw!$K:$K,Raw!$A:$A,$B$4,Raw!$G:$G,'KPIs Data from Apr25'!D$4,Raw!$E:$E,'KPIs Data from Apr25'!$A30))))</f>
        <v>874</v>
      </c>
      <c r="E30" s="76">
        <f>IF($B30="","",IF($C30="Region",SUMIFS(Raw!$K:$K,Raw!$A:$A,$B$4,Raw!$G:$G,'KPIs Data from Apr25'!E$4,Raw!$I:$I,'KPIs Data from Apr25'!$A30),IF($C30="Provider",SUMIFS(Raw!$K:$K,Raw!$A:$A,$B$4,Raw!$G:$G,'KPIs Data from Apr25'!E$4,Raw!$C:$C,'KPIs Data from Apr25'!$A30),SUMIFS(Raw!$K:$K,Raw!$A:$A,$B$4,Raw!$G:$G,'KPIs Data from Apr25'!E$4,Raw!$E:$E,'KPIs Data from Apr25'!$A30))))</f>
        <v>61987</v>
      </c>
      <c r="F30" s="171">
        <f t="shared" si="19"/>
        <v>1.3903692273428676E-2</v>
      </c>
      <c r="G30" s="76">
        <f>IF($B30="","",IF($C30="Region",SUMIFS(Raw!$K:$K,Raw!$A:$A,$B$4,Raw!$G:$G,'KPIs Data from Apr25'!G$4,Raw!$I:$I,'KPIs Data from Apr25'!$A30),IF($C30="Provider",SUMIFS(Raw!$K:$K,Raw!$A:$A,$B$4,Raw!$G:$G,'KPIs Data from Apr25'!G$4,Raw!$C:$C,'KPIs Data from Apr25'!$A30),SUMIFS(Raw!$K:$K,Raw!$A:$A,$B$4,Raw!$G:$G,'KPIs Data from Apr25'!G$4,Raw!$E:$E,'KPIs Data from Apr25'!$A30))))</f>
        <v>1354653</v>
      </c>
      <c r="H30" s="76">
        <f>IF($B30="","",IF($C30="Region",SUMIFS(Raw!$K:$K,Raw!$A:$A,$B$4,Raw!$G:$G,'KPIs Data from Apr25'!H$4,Raw!$I:$I,'KPIs Data from Apr25'!$A30),IF($C30="Provider",SUMIFS(Raw!$K:$K,Raw!$A:$A,$B$4,Raw!$G:$G,'KPIs Data from Apr25'!H$4,Raw!$C:$C,'KPIs Data from Apr25'!$A30),SUMIFS(Raw!$K:$K,Raw!$A:$A,$B$4,Raw!$G:$G,'KPIs Data from Apr25'!H$4,Raw!$E:$E,'KPIs Data from Apr25'!$A30))))</f>
        <v>61987</v>
      </c>
      <c r="I30" s="249">
        <f t="shared" si="20"/>
        <v>21.853824188942841</v>
      </c>
      <c r="J30" s="250">
        <f>IF($B30="","",IF($C30="Region",SUMIFS(Raw!$K:$K,Raw!$A:$A,$B$4,Raw!$G:$G,'KPIs Data from Apr25'!J$4,Raw!$I:$I,'KPIs Data from Apr25'!$A30),IF($C30="Provider",SUMIFS(Raw!$K:$K,Raw!$A:$A,$B$4,Raw!$G:$G,'KPIs Data from Apr25'!J$4,Raw!$C:$C,'KPIs Data from Apr25'!$A30),SUMIFS(Raw!$K:$K,Raw!$A:$A,$B$4,Raw!$G:$G,'KPIs Data from Apr25'!J$4,Raw!$E:$E,'KPIs Data from Apr25'!$A30))))</f>
        <v>129</v>
      </c>
      <c r="K30" s="251">
        <f>IF($B30="","",IF($C30="Region",SUMIFS(Raw!$K:$K,Raw!$A:$A,$B$4,Raw!$G:$G,'KPIs Data from Apr25'!K$4,Raw!$I:$I,'KPIs Data from Apr25'!$A30),IF($C30="Provider",SUMIFS(Raw!$K:$K,Raw!$A:$A,$B$4,Raw!$G:$G,'KPIs Data from Apr25'!K$4,Raw!$C:$C,'KPIs Data from Apr25'!$A30),SUMIFS(Raw!$K:$K,Raw!$A:$A,$B$4,Raw!$G:$G,'KPIs Data from Apr25'!K$4,Raw!$E:$E,'KPIs Data from Apr25'!$A30))))</f>
        <v>2255</v>
      </c>
      <c r="L30" s="76">
        <f>IF($B30="","",IF($C30="Region",SUMIFS(Raw!$K:$K,Raw!$A:$A,$B$4,Raw!$G:$G,'KPIs Data from Apr25'!L$4,Raw!$I:$I,'KPIs Data from Apr25'!$A30),IF($C30="Provider",SUMIFS(Raw!$K:$K,Raw!$A:$A,$B$4,Raw!$G:$G,'KPIs Data from Apr25'!L$4,Raw!$C:$C,'KPIs Data from Apr25'!$A30),SUMIFS(Raw!$K:$K,Raw!$A:$A,$B$4,Raw!$G:$G,'KPIs Data from Apr25'!L$4,Raw!$E:$E,'KPIs Data from Apr25'!$A30))))</f>
        <v>10096</v>
      </c>
      <c r="M30" s="76">
        <f>IF($B30="","",IF($C30="Region",SUMIFS(Raw!$K:$K,Raw!$A:$A,$B$4,Raw!$G:$G,'KPIs Data from Apr25'!M$4,Raw!$I:$I,'KPIs Data from Apr25'!$A30),IF($C30="Provider",SUMIFS(Raw!$K:$K,Raw!$A:$A,$B$4,Raw!$G:$G,'KPIs Data from Apr25'!M$4,Raw!$C:$C,'KPIs Data from Apr25'!$A30),SUMIFS(Raw!$K:$K,Raw!$A:$A,$B$4,Raw!$G:$G,'KPIs Data from Apr25'!M$4,Raw!$E:$E,'KPIs Data from Apr25'!$A30))))</f>
        <v>1240</v>
      </c>
      <c r="N30" s="76">
        <f>IF($B30="","",IF($C30="Region",SUMIFS(Raw!$K:$K,Raw!$A:$A,$B$4,Raw!$G:$G,'KPIs Data from Apr25'!N$4,Raw!$I:$I,'KPIs Data from Apr25'!$A30),IF($C30="Provider",SUMIFS(Raw!$K:$K,Raw!$A:$A,$B$4,Raw!$G:$G,'KPIs Data from Apr25'!N$4,Raw!$C:$C,'KPIs Data from Apr25'!$A30),SUMIFS(Raw!$K:$K,Raw!$A:$A,$B$4,Raw!$G:$G,'KPIs Data from Apr25'!N$4,Raw!$E:$E,'KPIs Data from Apr25'!$A30))))</f>
        <v>2534</v>
      </c>
      <c r="O30" s="76">
        <f>IF($B30="","",IF($C30="Region",SUMIFS(Raw!$K:$K,Raw!$A:$A,$B$4,Raw!$G:$G,'KPIs Data from Apr25'!O$4,Raw!$I:$I,'KPIs Data from Apr25'!$A30),IF($C30="Provider",SUMIFS(Raw!$K:$K,Raw!$A:$A,$B$4,Raw!$G:$G,'KPIs Data from Apr25'!O$4,Raw!$C:$C,'KPIs Data from Apr25'!$A30),SUMIFS(Raw!$K:$K,Raw!$A:$A,$B$4,Raw!$G:$G,'KPIs Data from Apr25'!O$4,Raw!$E:$E,'KPIs Data from Apr25'!$A30))))</f>
        <v>1</v>
      </c>
      <c r="P30" s="76">
        <f>IF($B30="","",IF($C30="Region",SUMIFS(Raw!$K:$K,Raw!$A:$A,$B$4,Raw!$G:$G,'KPIs Data from Apr25'!P$4,Raw!$I:$I,'KPIs Data from Apr25'!$A30),IF($C30="Provider",SUMIFS(Raw!$K:$K,Raw!$A:$A,$B$4,Raw!$G:$G,'KPIs Data from Apr25'!P$4,Raw!$C:$C,'KPIs Data from Apr25'!$A30),SUMIFS(Raw!$K:$K,Raw!$A:$A,$B$4,Raw!$G:$G,'KPIs Data from Apr25'!P$4,Raw!$E:$E,'KPIs Data from Apr25'!$A30))))</f>
        <v>102</v>
      </c>
      <c r="Q30" s="76">
        <f>IF($B30="","",IF($C30="Region",SUMIFS(Raw!$K:$K,Raw!$A:$A,$B$4,Raw!$G:$G,'KPIs Data from Apr25'!Q$4,Raw!$I:$I,'KPIs Data from Apr25'!$A30),IF($C30="Provider",SUMIFS(Raw!$K:$K,Raw!$A:$A,$B$4,Raw!$G:$G,'KPIs Data from Apr25'!Q$4,Raw!$C:$C,'KPIs Data from Apr25'!$A30),SUMIFS(Raw!$K:$K,Raw!$A:$A,$B$4,Raw!$G:$G,'KPIs Data from Apr25'!Q$4,Raw!$E:$E,'KPIs Data from Apr25'!$A30))))</f>
        <v>18</v>
      </c>
      <c r="R30" s="76">
        <f>IF($B30="","",IF($C30="Region",SUMIFS(Raw!$K:$K,Raw!$A:$A,$B$4,Raw!$G:$G,'KPIs Data from Apr25'!R$4,Raw!$I:$I,'KPIs Data from Apr25'!$A30),IF($C30="Provider",SUMIFS(Raw!$K:$K,Raw!$A:$A,$B$4,Raw!$G:$G,'KPIs Data from Apr25'!R$4,Raw!$C:$C,'KPIs Data from Apr25'!$A30),SUMIFS(Raw!$K:$K,Raw!$A:$A,$B$4,Raw!$G:$G,'KPIs Data from Apr25'!R$4,Raw!$E:$E,'KPIs Data from Apr25'!$A30))))</f>
        <v>54</v>
      </c>
      <c r="S30" s="171">
        <f t="shared" si="8"/>
        <v>0.27483184733302052</v>
      </c>
      <c r="T30" s="76">
        <f>IF($B30="","",IF($C30="Region",SUMIFS(Raw!$K:$K,Raw!$A:$A,$B$4,Raw!$G:$G,'KPIs Data from Apr25'!T$4,Raw!$I:$I,'KPIs Data from Apr25'!$A30),IF($C30="Provider",SUMIFS(Raw!$K:$K,Raw!$A:$A,$B$4,Raw!$G:$G,'KPIs Data from Apr25'!T$4,Raw!$C:$C,'KPIs Data from Apr25'!$A30),SUMIFS(Raw!$K:$K,Raw!$A:$A,$B$4,Raw!$G:$G,'KPIs Data from Apr25'!T$4,Raw!$E:$E,'KPIs Data from Apr25'!$A30))))</f>
        <v>5353</v>
      </c>
      <c r="U30" s="76">
        <f>IF($B30="","",IF($C30="Region",SUMIFS(Raw!$K:$K,Raw!$A:$A,$B$4,Raw!$G:$G,'KPIs Data from Apr25'!U$4,Raw!$I:$I,'KPIs Data from Apr25'!$A30),IF($C30="Provider",SUMIFS(Raw!$K:$K,Raw!$A:$A,$B$4,Raw!$G:$G,'KPIs Data from Apr25'!U$4,Raw!$C:$C,'KPIs Data from Apr25'!$A30),SUMIFS(Raw!$K:$K,Raw!$A:$A,$B$4,Raw!$G:$G,'KPIs Data from Apr25'!U$4,Raw!$E:$E,'KPIs Data from Apr25'!$A30))))</f>
        <v>5981</v>
      </c>
      <c r="V30" s="171">
        <f t="shared" si="2"/>
        <v>0.8950008359806052</v>
      </c>
      <c r="W30" s="76">
        <f t="shared" si="9"/>
        <v>5353</v>
      </c>
      <c r="X30" s="76">
        <f t="shared" si="10"/>
        <v>5981</v>
      </c>
      <c r="Y30" s="76">
        <f>IF($B30="","",IF($C30="Region",SUMIFS(Raw!$K:$K,Raw!$A:$A,$B$4,Raw!$G:$G,'KPIs Data from Apr25'!Y$4,Raw!$I:$I,'KPIs Data from Apr25'!$A30),IF($C30="Provider",SUMIFS(Raw!$K:$K,Raw!$A:$A,$B$4,Raw!$G:$G,'KPIs Data from Apr25'!Y$4,Raw!$C:$C,'KPIs Data from Apr25'!$A30),SUMIFS(Raw!$K:$K,Raw!$A:$A,$B$4,Raw!$G:$G,'KPIs Data from Apr25'!Y$4,Raw!$E:$E,'KPIs Data from Apr25'!$A30))))</f>
        <v>2923</v>
      </c>
      <c r="Z30" s="76">
        <f>IF($B30="","",IF($C30="Region",SUMIFS(Raw!$K:$K,Raw!$A:$A,$B$4,Raw!$G:$G,'KPIs Data from Apr25'!Z$4,Raw!$I:$I,'KPIs Data from Apr25'!$A30),IF($C30="Provider",SUMIFS(Raw!$K:$K,Raw!$A:$A,$B$4,Raw!$G:$G,'KPIs Data from Apr25'!Z$4,Raw!$C:$C,'KPIs Data from Apr25'!$A30),SUMIFS(Raw!$K:$K,Raw!$A:$A,$B$4,Raw!$G:$G,'KPIs Data from Apr25'!Z$4,Raw!$E:$E,'KPIs Data from Apr25'!$A30))))</f>
        <v>7098</v>
      </c>
      <c r="AA30" s="171">
        <f t="shared" si="4"/>
        <v>0.63277008945638047</v>
      </c>
      <c r="AB30" s="251">
        <f>IF($B30="","",IF($C30="Region",SUMIFS(Raw!$K:$K,Raw!$A:$A,$B$4,Raw!$G:$G,'KPIs Data from Apr25'!AB$4,Raw!$I:$I,'KPIs Data from Apr25'!$A30),IF($C30="Provider",SUMIFS(Raw!$K:$K,Raw!$A:$A,$B$4,Raw!$G:$G,'KPIs Data from Apr25'!AB$4,Raw!$C:$C,'KPIs Data from Apr25'!$A30),SUMIFS(Raw!$K:$K,Raw!$A:$A,$B$4,Raw!$G:$G,'KPIs Data from Apr25'!AB$4,Raw!$E:$E,'KPIs Data from Apr25'!$A30))))</f>
        <v>22473</v>
      </c>
      <c r="AC30" s="76">
        <f>IF($B30="","",IF($C30="Region",SUMIFS(Raw!$K:$K,Raw!$A:$A,$B$4,Raw!$G:$G,'KPIs Data from Apr25'!AC$4,Raw!$I:$I,'KPIs Data from Apr25'!$A30),IF($C30="Provider",SUMIFS(Raw!$K:$K,Raw!$A:$A,$B$4,Raw!$G:$G,'KPIs Data from Apr25'!AC$4,Raw!$C:$C,'KPIs Data from Apr25'!$A30),SUMIFS(Raw!$K:$K,Raw!$A:$A,$B$4,Raw!$G:$G,'KPIs Data from Apr25'!AC$4,Raw!$E:$E,'KPIs Data from Apr25'!$A30))))</f>
        <v>38410</v>
      </c>
      <c r="AD30" s="171">
        <f t="shared" si="5"/>
        <v>0.58508200989325698</v>
      </c>
      <c r="AE30" s="252"/>
      <c r="AF30" s="62"/>
      <c r="AG30" s="63">
        <f t="shared" si="11"/>
        <v>2255</v>
      </c>
      <c r="AH30" s="52">
        <f t="shared" si="12"/>
        <v>10096</v>
      </c>
      <c r="AI30" s="52">
        <f t="shared" si="13"/>
        <v>1240</v>
      </c>
      <c r="AJ30" s="52">
        <f t="shared" si="14"/>
        <v>2534</v>
      </c>
      <c r="AK30" s="52">
        <f t="shared" si="15"/>
        <v>1</v>
      </c>
      <c r="AL30" s="52">
        <f t="shared" si="16"/>
        <v>102</v>
      </c>
      <c r="AM30" s="63">
        <f t="shared" si="17"/>
        <v>18</v>
      </c>
      <c r="AN30" s="63">
        <f t="shared" si="18"/>
        <v>54</v>
      </c>
      <c r="AO30" s="52"/>
      <c r="AP30" s="52"/>
      <c r="AQ30" s="62"/>
      <c r="AR30" s="63"/>
      <c r="AS30" s="252"/>
      <c r="AT30" s="252"/>
      <c r="AU30" s="257"/>
      <c r="AV30" s="173"/>
      <c r="AW30" s="252"/>
      <c r="AX30" s="252"/>
      <c r="AY30" s="257"/>
    </row>
    <row r="31" spans="1:51" x14ac:dyDescent="0.35">
      <c r="A31" s="260" t="str">
        <f>IF(Refs!A26="","",Refs!A26)</f>
        <v>111AJ1</v>
      </c>
      <c r="B31" s="132" t="str">
        <f>IF(Refs!B26="","",Refs!B26)</f>
        <v>North West London</v>
      </c>
      <c r="C31" s="261" t="str">
        <f>IF(Refs!D26="","",Refs!D26)</f>
        <v>Area</v>
      </c>
      <c r="D31" s="76">
        <f>IF($B31="","",IF($C31="Region",SUMIFS(Raw!$K:$K,Raw!$A:$A,$B$4,Raw!$G:$G,'KPIs Data from Apr25'!D$4,Raw!$I:$I,'KPIs Data from Apr25'!$A31),IF($C31="Provider",SUMIFS(Raw!$K:$K,Raw!$A:$A,$B$4,Raw!$G:$G,'KPIs Data from Apr25'!D$4,Raw!$C:$C,'KPIs Data from Apr25'!$A31),SUMIFS(Raw!$K:$K,Raw!$A:$A,$B$4,Raw!$G:$G,'KPIs Data from Apr25'!D$4,Raw!$E:$E,'KPIs Data from Apr25'!$A31))))</f>
        <v>871</v>
      </c>
      <c r="E31" s="76">
        <f>IF($B31="","",IF($C31="Region",SUMIFS(Raw!$K:$K,Raw!$A:$A,$B$4,Raw!$G:$G,'KPIs Data from Apr25'!E$4,Raw!$I:$I,'KPIs Data from Apr25'!$A31),IF($C31="Provider",SUMIFS(Raw!$K:$K,Raw!$A:$A,$B$4,Raw!$G:$G,'KPIs Data from Apr25'!E$4,Raw!$C:$C,'KPIs Data from Apr25'!$A31),SUMIFS(Raw!$K:$K,Raw!$A:$A,$B$4,Raw!$G:$G,'KPIs Data from Apr25'!E$4,Raw!$E:$E,'KPIs Data from Apr25'!$A31))))</f>
        <v>53988</v>
      </c>
      <c r="F31" s="171">
        <f t="shared" si="19"/>
        <v>1.587706666180572E-2</v>
      </c>
      <c r="G31" s="76">
        <f>IF($B31="","",IF($C31="Region",SUMIFS(Raw!$K:$K,Raw!$A:$A,$B$4,Raw!$G:$G,'KPIs Data from Apr25'!G$4,Raw!$I:$I,'KPIs Data from Apr25'!$A31),IF($C31="Provider",SUMIFS(Raw!$K:$K,Raw!$A:$A,$B$4,Raw!$G:$G,'KPIs Data from Apr25'!G$4,Raw!$C:$C,'KPIs Data from Apr25'!$A31),SUMIFS(Raw!$K:$K,Raw!$A:$A,$B$4,Raw!$G:$G,'KPIs Data from Apr25'!G$4,Raw!$E:$E,'KPIs Data from Apr25'!$A31))))</f>
        <v>1370373</v>
      </c>
      <c r="H31" s="76">
        <f>IF($B31="","",IF($C31="Region",SUMIFS(Raw!$K:$K,Raw!$A:$A,$B$4,Raw!$G:$G,'KPIs Data from Apr25'!H$4,Raw!$I:$I,'KPIs Data from Apr25'!$A31),IF($C31="Provider",SUMIFS(Raw!$K:$K,Raw!$A:$A,$B$4,Raw!$G:$G,'KPIs Data from Apr25'!H$4,Raw!$C:$C,'KPIs Data from Apr25'!$A31),SUMIFS(Raw!$K:$K,Raw!$A:$A,$B$4,Raw!$G:$G,'KPIs Data from Apr25'!H$4,Raw!$E:$E,'KPIs Data from Apr25'!$A31))))</f>
        <v>53988</v>
      </c>
      <c r="I31" s="249">
        <f t="shared" si="20"/>
        <v>25.382918426316959</v>
      </c>
      <c r="J31" s="250">
        <f>IF($B31="","",IF($C31="Region",SUMIFS(Raw!$K:$K,Raw!$A:$A,$B$4,Raw!$G:$G,'KPIs Data from Apr25'!J$4,Raw!$I:$I,'KPIs Data from Apr25'!$A31),IF($C31="Provider",SUMIFS(Raw!$K:$K,Raw!$A:$A,$B$4,Raw!$G:$G,'KPIs Data from Apr25'!J$4,Raw!$C:$C,'KPIs Data from Apr25'!$A31),SUMIFS(Raw!$K:$K,Raw!$A:$A,$B$4,Raw!$G:$G,'KPIs Data from Apr25'!J$4,Raw!$E:$E,'KPIs Data from Apr25'!$A31))))</f>
        <v>146</v>
      </c>
      <c r="K31" s="251">
        <f>IF($B31="","",IF($C31="Region",SUMIFS(Raw!$K:$K,Raw!$A:$A,$B$4,Raw!$G:$G,'KPIs Data from Apr25'!K$4,Raw!$I:$I,'KPIs Data from Apr25'!$A31),IF($C31="Provider",SUMIFS(Raw!$K:$K,Raw!$A:$A,$B$4,Raw!$G:$G,'KPIs Data from Apr25'!K$4,Raw!$C:$C,'KPIs Data from Apr25'!$A31),SUMIFS(Raw!$K:$K,Raw!$A:$A,$B$4,Raw!$G:$G,'KPIs Data from Apr25'!K$4,Raw!$E:$E,'KPIs Data from Apr25'!$A31))))</f>
        <v>4609</v>
      </c>
      <c r="L31" s="76">
        <f>IF($B31="","",IF($C31="Region",SUMIFS(Raw!$K:$K,Raw!$A:$A,$B$4,Raw!$G:$G,'KPIs Data from Apr25'!L$4,Raw!$I:$I,'KPIs Data from Apr25'!$A31),IF($C31="Provider",SUMIFS(Raw!$K:$K,Raw!$A:$A,$B$4,Raw!$G:$G,'KPIs Data from Apr25'!L$4,Raw!$C:$C,'KPIs Data from Apr25'!$A31),SUMIFS(Raw!$K:$K,Raw!$A:$A,$B$4,Raw!$G:$G,'KPIs Data from Apr25'!L$4,Raw!$E:$E,'KPIs Data from Apr25'!$A31))))</f>
        <v>11407</v>
      </c>
      <c r="M31" s="76">
        <f>IF($B31="","",IF($C31="Region",SUMIFS(Raw!$K:$K,Raw!$A:$A,$B$4,Raw!$G:$G,'KPIs Data from Apr25'!M$4,Raw!$I:$I,'KPIs Data from Apr25'!$A31),IF($C31="Provider",SUMIFS(Raw!$K:$K,Raw!$A:$A,$B$4,Raw!$G:$G,'KPIs Data from Apr25'!M$4,Raw!$C:$C,'KPIs Data from Apr25'!$A31),SUMIFS(Raw!$K:$K,Raw!$A:$A,$B$4,Raw!$G:$G,'KPIs Data from Apr25'!M$4,Raw!$E:$E,'KPIs Data from Apr25'!$A31))))</f>
        <v>814</v>
      </c>
      <c r="N31" s="76">
        <f>IF($B31="","",IF($C31="Region",SUMIFS(Raw!$K:$K,Raw!$A:$A,$B$4,Raw!$G:$G,'KPIs Data from Apr25'!N$4,Raw!$I:$I,'KPIs Data from Apr25'!$A31),IF($C31="Provider",SUMIFS(Raw!$K:$K,Raw!$A:$A,$B$4,Raw!$G:$G,'KPIs Data from Apr25'!N$4,Raw!$C:$C,'KPIs Data from Apr25'!$A31),SUMIFS(Raw!$K:$K,Raw!$A:$A,$B$4,Raw!$G:$G,'KPIs Data from Apr25'!N$4,Raw!$E:$E,'KPIs Data from Apr25'!$A31))))</f>
        <v>2087</v>
      </c>
      <c r="O31" s="76">
        <f>IF($B31="","",IF($C31="Region",SUMIFS(Raw!$K:$K,Raw!$A:$A,$B$4,Raw!$G:$G,'KPIs Data from Apr25'!O$4,Raw!$I:$I,'KPIs Data from Apr25'!$A31),IF($C31="Provider",SUMIFS(Raw!$K:$K,Raw!$A:$A,$B$4,Raw!$G:$G,'KPIs Data from Apr25'!O$4,Raw!$C:$C,'KPIs Data from Apr25'!$A31),SUMIFS(Raw!$K:$K,Raw!$A:$A,$B$4,Raw!$G:$G,'KPIs Data from Apr25'!O$4,Raw!$E:$E,'KPIs Data from Apr25'!$A31))))</f>
        <v>0</v>
      </c>
      <c r="P31" s="76">
        <f>IF($B31="","",IF($C31="Region",SUMIFS(Raw!$K:$K,Raw!$A:$A,$B$4,Raw!$G:$G,'KPIs Data from Apr25'!P$4,Raw!$I:$I,'KPIs Data from Apr25'!$A31),IF($C31="Provider",SUMIFS(Raw!$K:$K,Raw!$A:$A,$B$4,Raw!$G:$G,'KPIs Data from Apr25'!P$4,Raw!$C:$C,'KPIs Data from Apr25'!$A31),SUMIFS(Raw!$K:$K,Raw!$A:$A,$B$4,Raw!$G:$G,'KPIs Data from Apr25'!P$4,Raw!$E:$E,'KPIs Data from Apr25'!$A31))))</f>
        <v>2</v>
      </c>
      <c r="Q31" s="76">
        <f>IF($B31="","",IF($C31="Region",SUMIFS(Raw!$K:$K,Raw!$A:$A,$B$4,Raw!$G:$G,'KPIs Data from Apr25'!Q$4,Raw!$I:$I,'KPIs Data from Apr25'!$A31),IF($C31="Provider",SUMIFS(Raw!$K:$K,Raw!$A:$A,$B$4,Raw!$G:$G,'KPIs Data from Apr25'!Q$4,Raw!$C:$C,'KPIs Data from Apr25'!$A31),SUMIFS(Raw!$K:$K,Raw!$A:$A,$B$4,Raw!$G:$G,'KPIs Data from Apr25'!Q$4,Raw!$E:$E,'KPIs Data from Apr25'!$A31))))</f>
        <v>0</v>
      </c>
      <c r="R31" s="76">
        <f>IF($B31="","",IF($C31="Region",SUMIFS(Raw!$K:$K,Raw!$A:$A,$B$4,Raw!$G:$G,'KPIs Data from Apr25'!R$4,Raw!$I:$I,'KPIs Data from Apr25'!$A31),IF($C31="Provider",SUMIFS(Raw!$K:$K,Raw!$A:$A,$B$4,Raw!$G:$G,'KPIs Data from Apr25'!R$4,Raw!$C:$C,'KPIs Data from Apr25'!$A31),SUMIFS(Raw!$K:$K,Raw!$A:$A,$B$4,Raw!$G:$G,'KPIs Data from Apr25'!R$4,Raw!$E:$E,'KPIs Data from Apr25'!$A31))))</f>
        <v>5</v>
      </c>
      <c r="S31" s="171">
        <f t="shared" si="8"/>
        <v>0.40188231806728919</v>
      </c>
      <c r="T31" s="76">
        <f>IF($B31="","",IF($C31="Region",SUMIFS(Raw!$K:$K,Raw!$A:$A,$B$4,Raw!$G:$G,'KPIs Data from Apr25'!T$4,Raw!$I:$I,'KPIs Data from Apr25'!$A31),IF($C31="Provider",SUMIFS(Raw!$K:$K,Raw!$A:$A,$B$4,Raw!$G:$G,'KPIs Data from Apr25'!T$4,Raw!$C:$C,'KPIs Data from Apr25'!$A31),SUMIFS(Raw!$K:$K,Raw!$A:$A,$B$4,Raw!$G:$G,'KPIs Data from Apr25'!T$4,Raw!$E:$E,'KPIs Data from Apr25'!$A31))))</f>
        <v>4838</v>
      </c>
      <c r="U31" s="76">
        <f>IF($B31="","",IF($C31="Region",SUMIFS(Raw!$K:$K,Raw!$A:$A,$B$4,Raw!$G:$G,'KPIs Data from Apr25'!U$4,Raw!$I:$I,'KPIs Data from Apr25'!$A31),IF($C31="Provider",SUMIFS(Raw!$K:$K,Raw!$A:$A,$B$4,Raw!$G:$G,'KPIs Data from Apr25'!U$4,Raw!$C:$C,'KPIs Data from Apr25'!$A31),SUMIFS(Raw!$K:$K,Raw!$A:$A,$B$4,Raw!$G:$G,'KPIs Data from Apr25'!U$4,Raw!$E:$E,'KPIs Data from Apr25'!$A31))))</f>
        <v>5346</v>
      </c>
      <c r="V31" s="171">
        <f t="shared" si="2"/>
        <v>0.90497568275346052</v>
      </c>
      <c r="W31" s="76">
        <f t="shared" si="9"/>
        <v>4838</v>
      </c>
      <c r="X31" s="76">
        <f t="shared" si="10"/>
        <v>5346</v>
      </c>
      <c r="Y31" s="76">
        <f>IF($B31="","",IF($C31="Region",SUMIFS(Raw!$K:$K,Raw!$A:$A,$B$4,Raw!$G:$G,'KPIs Data from Apr25'!Y$4,Raw!$I:$I,'KPIs Data from Apr25'!$A31),IF($C31="Provider",SUMIFS(Raw!$K:$K,Raw!$A:$A,$B$4,Raw!$G:$G,'KPIs Data from Apr25'!Y$4,Raw!$C:$C,'KPIs Data from Apr25'!$A31),SUMIFS(Raw!$K:$K,Raw!$A:$A,$B$4,Raw!$G:$G,'KPIs Data from Apr25'!Y$4,Raw!$E:$E,'KPIs Data from Apr25'!$A31))))</f>
        <v>2922</v>
      </c>
      <c r="Z31" s="76">
        <f>IF($B31="","",IF($C31="Region",SUMIFS(Raw!$K:$K,Raw!$A:$A,$B$4,Raw!$G:$G,'KPIs Data from Apr25'!Z$4,Raw!$I:$I,'KPIs Data from Apr25'!$A31),IF($C31="Provider",SUMIFS(Raw!$K:$K,Raw!$A:$A,$B$4,Raw!$G:$G,'KPIs Data from Apr25'!Z$4,Raw!$C:$C,'KPIs Data from Apr25'!$A31),SUMIFS(Raw!$K:$K,Raw!$A:$A,$B$4,Raw!$G:$G,'KPIs Data from Apr25'!Z$4,Raw!$E:$E,'KPIs Data from Apr25'!$A31))))</f>
        <v>5547</v>
      </c>
      <c r="AA31" s="171">
        <f t="shared" si="4"/>
        <v>0.71238409988065732</v>
      </c>
      <c r="AB31" s="251">
        <f>IF($B31="","",IF($C31="Region",SUMIFS(Raw!$K:$K,Raw!$A:$A,$B$4,Raw!$G:$G,'KPIs Data from Apr25'!AB$4,Raw!$I:$I,'KPIs Data from Apr25'!$A31),IF($C31="Provider",SUMIFS(Raw!$K:$K,Raw!$A:$A,$B$4,Raw!$G:$G,'KPIs Data from Apr25'!AB$4,Raw!$C:$C,'KPIs Data from Apr25'!$A31),SUMIFS(Raw!$K:$K,Raw!$A:$A,$B$4,Raw!$G:$G,'KPIs Data from Apr25'!AB$4,Raw!$E:$E,'KPIs Data from Apr25'!$A31))))</f>
        <v>24525</v>
      </c>
      <c r="AC31" s="76">
        <f>IF($B31="","",IF($C31="Region",SUMIFS(Raw!$K:$K,Raw!$A:$A,$B$4,Raw!$G:$G,'KPIs Data from Apr25'!AC$4,Raw!$I:$I,'KPIs Data from Apr25'!$A31),IF($C31="Provider",SUMIFS(Raw!$K:$K,Raw!$A:$A,$B$4,Raw!$G:$G,'KPIs Data from Apr25'!AC$4,Raw!$C:$C,'KPIs Data from Apr25'!$A31),SUMIFS(Raw!$K:$K,Raw!$A:$A,$B$4,Raw!$G:$G,'KPIs Data from Apr25'!AC$4,Raw!$E:$E,'KPIs Data from Apr25'!$A31))))</f>
        <v>46270</v>
      </c>
      <c r="AD31" s="171">
        <f t="shared" si="5"/>
        <v>0.53004106332396805</v>
      </c>
      <c r="AE31" s="252"/>
      <c r="AF31" s="62"/>
      <c r="AG31" s="63">
        <f t="shared" si="11"/>
        <v>4609</v>
      </c>
      <c r="AH31" s="52">
        <f t="shared" si="12"/>
        <v>11407</v>
      </c>
      <c r="AI31" s="52">
        <f t="shared" si="13"/>
        <v>814</v>
      </c>
      <c r="AJ31" s="52">
        <f t="shared" si="14"/>
        <v>2087</v>
      </c>
      <c r="AK31" s="52">
        <f t="shared" si="15"/>
        <v>0</v>
      </c>
      <c r="AL31" s="52">
        <f t="shared" si="16"/>
        <v>0</v>
      </c>
      <c r="AM31" s="63">
        <f t="shared" si="17"/>
        <v>0</v>
      </c>
      <c r="AN31" s="63">
        <f t="shared" si="18"/>
        <v>0</v>
      </c>
      <c r="AO31" s="52"/>
      <c r="AP31" s="52"/>
      <c r="AQ31" s="62"/>
      <c r="AR31" s="63"/>
      <c r="AS31" s="252"/>
      <c r="AT31" s="252"/>
      <c r="AU31" s="257"/>
      <c r="AV31" s="173"/>
      <c r="AW31" s="252"/>
      <c r="AX31" s="252"/>
      <c r="AY31" s="257"/>
    </row>
    <row r="32" spans="1:51" x14ac:dyDescent="0.35">
      <c r="A32" s="260" t="str">
        <f>IF(Refs!A27="","",Refs!A27)</f>
        <v>111AD7</v>
      </c>
      <c r="B32" s="132" t="str">
        <f>IF(Refs!B27="","",Refs!B27)</f>
        <v>South East London</v>
      </c>
      <c r="C32" s="261" t="str">
        <f>IF(Refs!D27="","",Refs!D27)</f>
        <v>Area</v>
      </c>
      <c r="D32" s="76">
        <f>IF($B32="","",IF($C32="Region",SUMIFS(Raw!$K:$K,Raw!$A:$A,$B$4,Raw!$G:$G,'KPIs Data from Apr25'!D$4,Raw!$I:$I,'KPIs Data from Apr25'!$A32),IF($C32="Provider",SUMIFS(Raw!$K:$K,Raw!$A:$A,$B$4,Raw!$G:$G,'KPIs Data from Apr25'!D$4,Raw!$C:$C,'KPIs Data from Apr25'!$A32),SUMIFS(Raw!$K:$K,Raw!$A:$A,$B$4,Raw!$G:$G,'KPIs Data from Apr25'!D$4,Raw!$E:$E,'KPIs Data from Apr25'!$A32))))</f>
        <v>698</v>
      </c>
      <c r="E32" s="76">
        <f>IF($B32="","",IF($C32="Region",SUMIFS(Raw!$K:$K,Raw!$A:$A,$B$4,Raw!$G:$G,'KPIs Data from Apr25'!E$4,Raw!$I:$I,'KPIs Data from Apr25'!$A32),IF($C32="Provider",SUMIFS(Raw!$K:$K,Raw!$A:$A,$B$4,Raw!$G:$G,'KPIs Data from Apr25'!E$4,Raw!$C:$C,'KPIs Data from Apr25'!$A32),SUMIFS(Raw!$K:$K,Raw!$A:$A,$B$4,Raw!$G:$G,'KPIs Data from Apr25'!E$4,Raw!$E:$E,'KPIs Data from Apr25'!$A32))))</f>
        <v>47335</v>
      </c>
      <c r="F32" s="171">
        <f t="shared" si="19"/>
        <v>1.4531676139320883E-2</v>
      </c>
      <c r="G32" s="76">
        <f>IF($B32="","",IF($C32="Region",SUMIFS(Raw!$K:$K,Raw!$A:$A,$B$4,Raw!$G:$G,'KPIs Data from Apr25'!G$4,Raw!$I:$I,'KPIs Data from Apr25'!$A32),IF($C32="Provider",SUMIFS(Raw!$K:$K,Raw!$A:$A,$B$4,Raw!$G:$G,'KPIs Data from Apr25'!G$4,Raw!$C:$C,'KPIs Data from Apr25'!$A32),SUMIFS(Raw!$K:$K,Raw!$A:$A,$B$4,Raw!$G:$G,'KPIs Data from Apr25'!G$4,Raw!$E:$E,'KPIs Data from Apr25'!$A32))))</f>
        <v>1079982</v>
      </c>
      <c r="H32" s="76">
        <f>IF($B32="","",IF($C32="Region",SUMIFS(Raw!$K:$K,Raw!$A:$A,$B$4,Raw!$G:$G,'KPIs Data from Apr25'!H$4,Raw!$I:$I,'KPIs Data from Apr25'!$A32),IF($C32="Provider",SUMIFS(Raw!$K:$K,Raw!$A:$A,$B$4,Raw!$G:$G,'KPIs Data from Apr25'!H$4,Raw!$C:$C,'KPIs Data from Apr25'!$A32),SUMIFS(Raw!$K:$K,Raw!$A:$A,$B$4,Raw!$G:$G,'KPIs Data from Apr25'!H$4,Raw!$E:$E,'KPIs Data from Apr25'!$A32))))</f>
        <v>47335</v>
      </c>
      <c r="I32" s="249">
        <f t="shared" si="20"/>
        <v>22.815717756417026</v>
      </c>
      <c r="J32" s="250">
        <f>IF($B32="","",IF($C32="Region",SUMIFS(Raw!$K:$K,Raw!$A:$A,$B$4,Raw!$G:$G,'KPIs Data from Apr25'!J$4,Raw!$I:$I,'KPIs Data from Apr25'!$A32),IF($C32="Provider",SUMIFS(Raw!$K:$K,Raw!$A:$A,$B$4,Raw!$G:$G,'KPIs Data from Apr25'!J$4,Raw!$C:$C,'KPIs Data from Apr25'!$A32),SUMIFS(Raw!$K:$K,Raw!$A:$A,$B$4,Raw!$G:$G,'KPIs Data from Apr25'!J$4,Raw!$E:$E,'KPIs Data from Apr25'!$A32))))</f>
        <v>138</v>
      </c>
      <c r="K32" s="251">
        <f>IF($B32="","",IF($C32="Region",SUMIFS(Raw!$K:$K,Raw!$A:$A,$B$4,Raw!$G:$G,'KPIs Data from Apr25'!K$4,Raw!$I:$I,'KPIs Data from Apr25'!$A32),IF($C32="Provider",SUMIFS(Raw!$K:$K,Raw!$A:$A,$B$4,Raw!$G:$G,'KPIs Data from Apr25'!K$4,Raw!$C:$C,'KPIs Data from Apr25'!$A32),SUMIFS(Raw!$K:$K,Raw!$A:$A,$B$4,Raw!$G:$G,'KPIs Data from Apr25'!K$4,Raw!$E:$E,'KPIs Data from Apr25'!$A32))))</f>
        <v>1562</v>
      </c>
      <c r="L32" s="76">
        <f>IF($B32="","",IF($C32="Region",SUMIFS(Raw!$K:$K,Raw!$A:$A,$B$4,Raw!$G:$G,'KPIs Data from Apr25'!L$4,Raw!$I:$I,'KPIs Data from Apr25'!$A32),IF($C32="Provider",SUMIFS(Raw!$K:$K,Raw!$A:$A,$B$4,Raw!$G:$G,'KPIs Data from Apr25'!L$4,Raw!$C:$C,'KPIs Data from Apr25'!$A32),SUMIFS(Raw!$K:$K,Raw!$A:$A,$B$4,Raw!$G:$G,'KPIs Data from Apr25'!L$4,Raw!$E:$E,'KPIs Data from Apr25'!$A32))))</f>
        <v>7245</v>
      </c>
      <c r="M32" s="76">
        <f>IF($B32="","",IF($C32="Region",SUMIFS(Raw!$K:$K,Raw!$A:$A,$B$4,Raw!$G:$G,'KPIs Data from Apr25'!M$4,Raw!$I:$I,'KPIs Data from Apr25'!$A32),IF($C32="Provider",SUMIFS(Raw!$K:$K,Raw!$A:$A,$B$4,Raw!$G:$G,'KPIs Data from Apr25'!M$4,Raw!$C:$C,'KPIs Data from Apr25'!$A32),SUMIFS(Raw!$K:$K,Raw!$A:$A,$B$4,Raw!$G:$G,'KPIs Data from Apr25'!M$4,Raw!$E:$E,'KPIs Data from Apr25'!$A32))))</f>
        <v>974</v>
      </c>
      <c r="N32" s="76">
        <f>IF($B32="","",IF($C32="Region",SUMIFS(Raw!$K:$K,Raw!$A:$A,$B$4,Raw!$G:$G,'KPIs Data from Apr25'!N$4,Raw!$I:$I,'KPIs Data from Apr25'!$A32),IF($C32="Provider",SUMIFS(Raw!$K:$K,Raw!$A:$A,$B$4,Raw!$G:$G,'KPIs Data from Apr25'!N$4,Raw!$C:$C,'KPIs Data from Apr25'!$A32),SUMIFS(Raw!$K:$K,Raw!$A:$A,$B$4,Raw!$G:$G,'KPIs Data from Apr25'!N$4,Raw!$E:$E,'KPIs Data from Apr25'!$A32))))</f>
        <v>1754</v>
      </c>
      <c r="O32" s="76">
        <f>IF($B32="","",IF($C32="Region",SUMIFS(Raw!$K:$K,Raw!$A:$A,$B$4,Raw!$G:$G,'KPIs Data from Apr25'!O$4,Raw!$I:$I,'KPIs Data from Apr25'!$A32),IF($C32="Provider",SUMIFS(Raw!$K:$K,Raw!$A:$A,$B$4,Raw!$G:$G,'KPIs Data from Apr25'!O$4,Raw!$C:$C,'KPIs Data from Apr25'!$A32),SUMIFS(Raw!$K:$K,Raw!$A:$A,$B$4,Raw!$G:$G,'KPIs Data from Apr25'!O$4,Raw!$E:$E,'KPIs Data from Apr25'!$A32))))</f>
        <v>0</v>
      </c>
      <c r="P32" s="76">
        <f>IF($B32="","",IF($C32="Region",SUMIFS(Raw!$K:$K,Raw!$A:$A,$B$4,Raw!$G:$G,'KPIs Data from Apr25'!P$4,Raw!$I:$I,'KPIs Data from Apr25'!$A32),IF($C32="Provider",SUMIFS(Raw!$K:$K,Raw!$A:$A,$B$4,Raw!$G:$G,'KPIs Data from Apr25'!P$4,Raw!$C:$C,'KPIs Data from Apr25'!$A32),SUMIFS(Raw!$K:$K,Raw!$A:$A,$B$4,Raw!$G:$G,'KPIs Data from Apr25'!P$4,Raw!$E:$E,'KPIs Data from Apr25'!$A32))))</f>
        <v>80</v>
      </c>
      <c r="Q32" s="76">
        <f>IF($B32="","",IF($C32="Region",SUMIFS(Raw!$K:$K,Raw!$A:$A,$B$4,Raw!$G:$G,'KPIs Data from Apr25'!Q$4,Raw!$I:$I,'KPIs Data from Apr25'!$A32),IF($C32="Provider",SUMIFS(Raw!$K:$K,Raw!$A:$A,$B$4,Raw!$G:$G,'KPIs Data from Apr25'!Q$4,Raw!$C:$C,'KPIs Data from Apr25'!$A32),SUMIFS(Raw!$K:$K,Raw!$A:$A,$B$4,Raw!$G:$G,'KPIs Data from Apr25'!Q$4,Raw!$E:$E,'KPIs Data from Apr25'!$A32))))</f>
        <v>24</v>
      </c>
      <c r="R32" s="76">
        <f>IF($B32="","",IF($C32="Region",SUMIFS(Raw!$K:$K,Raw!$A:$A,$B$4,Raw!$G:$G,'KPIs Data from Apr25'!R$4,Raw!$I:$I,'KPIs Data from Apr25'!$A32),IF($C32="Provider",SUMIFS(Raw!$K:$K,Raw!$A:$A,$B$4,Raw!$G:$G,'KPIs Data from Apr25'!R$4,Raw!$C:$C,'KPIs Data from Apr25'!$A32),SUMIFS(Raw!$K:$K,Raw!$A:$A,$B$4,Raw!$G:$G,'KPIs Data from Apr25'!R$4,Raw!$E:$E,'KPIs Data from Apr25'!$A32))))</f>
        <v>59</v>
      </c>
      <c r="S32" s="171">
        <f t="shared" si="8"/>
        <v>0.28262309560609405</v>
      </c>
      <c r="T32" s="76">
        <f>IF($B32="","",IF($C32="Region",SUMIFS(Raw!$K:$K,Raw!$A:$A,$B$4,Raw!$G:$G,'KPIs Data from Apr25'!T$4,Raw!$I:$I,'KPIs Data from Apr25'!$A32),IF($C32="Provider",SUMIFS(Raw!$K:$K,Raw!$A:$A,$B$4,Raw!$G:$G,'KPIs Data from Apr25'!T$4,Raw!$C:$C,'KPIs Data from Apr25'!$A32),SUMIFS(Raw!$K:$K,Raw!$A:$A,$B$4,Raw!$G:$G,'KPIs Data from Apr25'!T$4,Raw!$E:$E,'KPIs Data from Apr25'!$A32))))</f>
        <v>3882</v>
      </c>
      <c r="U32" s="76">
        <f>IF($B32="","",IF($C32="Region",SUMIFS(Raw!$K:$K,Raw!$A:$A,$B$4,Raw!$G:$G,'KPIs Data from Apr25'!U$4,Raw!$I:$I,'KPIs Data from Apr25'!$A32),IF($C32="Provider",SUMIFS(Raw!$K:$K,Raw!$A:$A,$B$4,Raw!$G:$G,'KPIs Data from Apr25'!U$4,Raw!$C:$C,'KPIs Data from Apr25'!$A32),SUMIFS(Raw!$K:$K,Raw!$A:$A,$B$4,Raw!$G:$G,'KPIs Data from Apr25'!U$4,Raw!$E:$E,'KPIs Data from Apr25'!$A32))))</f>
        <v>4159</v>
      </c>
      <c r="V32" s="171">
        <f t="shared" si="2"/>
        <v>0.93339745131041119</v>
      </c>
      <c r="W32" s="76">
        <f t="shared" si="9"/>
        <v>3882</v>
      </c>
      <c r="X32" s="76">
        <f t="shared" si="10"/>
        <v>4159</v>
      </c>
      <c r="Y32" s="76">
        <f>IF($B32="","",IF($C32="Region",SUMIFS(Raw!$K:$K,Raw!$A:$A,$B$4,Raw!$G:$G,'KPIs Data from Apr25'!Y$4,Raw!$I:$I,'KPIs Data from Apr25'!$A32),IF($C32="Provider",SUMIFS(Raw!$K:$K,Raw!$A:$A,$B$4,Raw!$G:$G,'KPIs Data from Apr25'!Y$4,Raw!$C:$C,'KPIs Data from Apr25'!$A32),SUMIFS(Raw!$K:$K,Raw!$A:$A,$B$4,Raw!$G:$G,'KPIs Data from Apr25'!Y$4,Raw!$E:$E,'KPIs Data from Apr25'!$A32))))</f>
        <v>2194</v>
      </c>
      <c r="Z32" s="76">
        <f>IF($B32="","",IF($C32="Region",SUMIFS(Raw!$K:$K,Raw!$A:$A,$B$4,Raw!$G:$G,'KPIs Data from Apr25'!Z$4,Raw!$I:$I,'KPIs Data from Apr25'!$A32),IF($C32="Provider",SUMIFS(Raw!$K:$K,Raw!$A:$A,$B$4,Raw!$G:$G,'KPIs Data from Apr25'!Z$4,Raw!$C:$C,'KPIs Data from Apr25'!$A32),SUMIFS(Raw!$K:$K,Raw!$A:$A,$B$4,Raw!$G:$G,'KPIs Data from Apr25'!Z$4,Raw!$E:$E,'KPIs Data from Apr25'!$A32))))</f>
        <v>5041</v>
      </c>
      <c r="AA32" s="171">
        <f t="shared" si="4"/>
        <v>0.6604347826086957</v>
      </c>
      <c r="AB32" s="251">
        <f>IF($B32="","",IF($C32="Region",SUMIFS(Raw!$K:$K,Raw!$A:$A,$B$4,Raw!$G:$G,'KPIs Data from Apr25'!AB$4,Raw!$I:$I,'KPIs Data from Apr25'!$A32),IF($C32="Provider",SUMIFS(Raw!$K:$K,Raw!$A:$A,$B$4,Raw!$G:$G,'KPIs Data from Apr25'!AB$4,Raw!$C:$C,'KPIs Data from Apr25'!$A32),SUMIFS(Raw!$K:$K,Raw!$A:$A,$B$4,Raw!$G:$G,'KPIs Data from Apr25'!AB$4,Raw!$E:$E,'KPIs Data from Apr25'!$A32))))</f>
        <v>13627</v>
      </c>
      <c r="AC32" s="76">
        <f>IF($B32="","",IF($C32="Region",SUMIFS(Raw!$K:$K,Raw!$A:$A,$B$4,Raw!$G:$G,'KPIs Data from Apr25'!AC$4,Raw!$I:$I,'KPIs Data from Apr25'!$A32),IF($C32="Provider",SUMIFS(Raw!$K:$K,Raw!$A:$A,$B$4,Raw!$G:$G,'KPIs Data from Apr25'!AC$4,Raw!$C:$C,'KPIs Data from Apr25'!$A32),SUMIFS(Raw!$K:$K,Raw!$A:$A,$B$4,Raw!$G:$G,'KPIs Data from Apr25'!AC$4,Raw!$E:$E,'KPIs Data from Apr25'!$A32))))</f>
        <v>23799</v>
      </c>
      <c r="AD32" s="171">
        <f t="shared" si="5"/>
        <v>0.57258708349090293</v>
      </c>
      <c r="AE32" s="252"/>
      <c r="AF32" s="62"/>
      <c r="AG32" s="63">
        <f t="shared" si="11"/>
        <v>1562</v>
      </c>
      <c r="AH32" s="52">
        <f t="shared" si="12"/>
        <v>7245</v>
      </c>
      <c r="AI32" s="52">
        <f t="shared" si="13"/>
        <v>974</v>
      </c>
      <c r="AJ32" s="52">
        <f t="shared" si="14"/>
        <v>1754</v>
      </c>
      <c r="AK32" s="52">
        <f t="shared" si="15"/>
        <v>0</v>
      </c>
      <c r="AL32" s="52">
        <f t="shared" si="16"/>
        <v>0</v>
      </c>
      <c r="AM32" s="63">
        <f t="shared" si="17"/>
        <v>24</v>
      </c>
      <c r="AN32" s="63">
        <f t="shared" si="18"/>
        <v>59</v>
      </c>
      <c r="AO32" s="52"/>
      <c r="AP32" s="52"/>
      <c r="AQ32" s="62"/>
      <c r="AR32" s="63"/>
      <c r="AS32" s="252"/>
      <c r="AT32" s="252"/>
      <c r="AU32" s="257"/>
      <c r="AV32" s="173"/>
      <c r="AW32" s="252"/>
      <c r="AX32" s="252"/>
      <c r="AY32" s="257"/>
    </row>
    <row r="33" spans="1:51" x14ac:dyDescent="0.35">
      <c r="A33" s="260" t="str">
        <f>IF(Refs!A28="","",Refs!A28)</f>
        <v>111AK9</v>
      </c>
      <c r="B33" s="132" t="str">
        <f>IF(Refs!B28="","",Refs!B28)</f>
        <v>South West London (PPG)</v>
      </c>
      <c r="C33" s="261" t="str">
        <f>IF(Refs!D28="","",Refs!D28)</f>
        <v>Area</v>
      </c>
      <c r="D33" s="76">
        <f>IF($B33="","",IF($C33="Region",SUMIFS(Raw!$K:$K,Raw!$A:$A,$B$4,Raw!$G:$G,'KPIs Data from Apr25'!D$4,Raw!$I:$I,'KPIs Data from Apr25'!$A33),IF($C33="Provider",SUMIFS(Raw!$K:$K,Raw!$A:$A,$B$4,Raw!$G:$G,'KPIs Data from Apr25'!D$4,Raw!$C:$C,'KPIs Data from Apr25'!$A33),SUMIFS(Raw!$K:$K,Raw!$A:$A,$B$4,Raw!$G:$G,'KPIs Data from Apr25'!D$4,Raw!$E:$E,'KPIs Data from Apr25'!$A33))))</f>
        <v>365</v>
      </c>
      <c r="E33" s="76">
        <f>IF($B33="","",IF($C33="Region",SUMIFS(Raw!$K:$K,Raw!$A:$A,$B$4,Raw!$G:$G,'KPIs Data from Apr25'!E$4,Raw!$I:$I,'KPIs Data from Apr25'!$A33),IF($C33="Provider",SUMIFS(Raw!$K:$K,Raw!$A:$A,$B$4,Raw!$G:$G,'KPIs Data from Apr25'!E$4,Raw!$C:$C,'KPIs Data from Apr25'!$A33),SUMIFS(Raw!$K:$K,Raw!$A:$A,$B$4,Raw!$G:$G,'KPIs Data from Apr25'!E$4,Raw!$E:$E,'KPIs Data from Apr25'!$A33))))</f>
        <v>39345</v>
      </c>
      <c r="F33" s="171">
        <f t="shared" si="19"/>
        <v>9.1916393855452031E-3</v>
      </c>
      <c r="G33" s="76">
        <f>IF($B33="","",IF($C33="Region",SUMIFS(Raw!$K:$K,Raw!$A:$A,$B$4,Raw!$G:$G,'KPIs Data from Apr25'!G$4,Raw!$I:$I,'KPIs Data from Apr25'!$A33),IF($C33="Provider",SUMIFS(Raw!$K:$K,Raw!$A:$A,$B$4,Raw!$G:$G,'KPIs Data from Apr25'!G$4,Raw!$C:$C,'KPIs Data from Apr25'!$A33),SUMIFS(Raw!$K:$K,Raw!$A:$A,$B$4,Raw!$G:$G,'KPIs Data from Apr25'!G$4,Raw!$E:$E,'KPIs Data from Apr25'!$A33))))</f>
        <v>785919</v>
      </c>
      <c r="H33" s="76">
        <f>IF($B33="","",IF($C33="Region",SUMIFS(Raw!$K:$K,Raw!$A:$A,$B$4,Raw!$G:$G,'KPIs Data from Apr25'!H$4,Raw!$I:$I,'KPIs Data from Apr25'!$A33),IF($C33="Provider",SUMIFS(Raw!$K:$K,Raw!$A:$A,$B$4,Raw!$G:$G,'KPIs Data from Apr25'!H$4,Raw!$C:$C,'KPIs Data from Apr25'!$A33),SUMIFS(Raw!$K:$K,Raw!$A:$A,$B$4,Raw!$G:$G,'KPIs Data from Apr25'!H$4,Raw!$E:$E,'KPIs Data from Apr25'!$A33))))</f>
        <v>39345</v>
      </c>
      <c r="I33" s="249">
        <f t="shared" si="20"/>
        <v>19.975066717499047</v>
      </c>
      <c r="J33" s="250">
        <f>IF($B33="","",IF($C33="Region",SUMIFS(Raw!$K:$K,Raw!$A:$A,$B$4,Raw!$G:$G,'KPIs Data from Apr25'!J$4,Raw!$I:$I,'KPIs Data from Apr25'!$A33),IF($C33="Provider",SUMIFS(Raw!$K:$K,Raw!$A:$A,$B$4,Raw!$G:$G,'KPIs Data from Apr25'!J$4,Raw!$C:$C,'KPIs Data from Apr25'!$A33),SUMIFS(Raw!$K:$K,Raw!$A:$A,$B$4,Raw!$G:$G,'KPIs Data from Apr25'!J$4,Raw!$E:$E,'KPIs Data from Apr25'!$A33))))</f>
        <v>147</v>
      </c>
      <c r="K33" s="251">
        <f>IF($B33="","",IF($C33="Region",SUMIFS(Raw!$K:$K,Raw!$A:$A,$B$4,Raw!$G:$G,'KPIs Data from Apr25'!K$4,Raw!$I:$I,'KPIs Data from Apr25'!$A33),IF($C33="Provider",SUMIFS(Raw!$K:$K,Raw!$A:$A,$B$4,Raw!$G:$G,'KPIs Data from Apr25'!K$4,Raw!$C:$C,'KPIs Data from Apr25'!$A33),SUMIFS(Raw!$K:$K,Raw!$A:$A,$B$4,Raw!$G:$G,'KPIs Data from Apr25'!K$4,Raw!$E:$E,'KPIs Data from Apr25'!$A33))))</f>
        <v>4265</v>
      </c>
      <c r="L33" s="76">
        <f>IF($B33="","",IF($C33="Region",SUMIFS(Raw!$K:$K,Raw!$A:$A,$B$4,Raw!$G:$G,'KPIs Data from Apr25'!L$4,Raw!$I:$I,'KPIs Data from Apr25'!$A33),IF($C33="Provider",SUMIFS(Raw!$K:$K,Raw!$A:$A,$B$4,Raw!$G:$G,'KPIs Data from Apr25'!L$4,Raw!$C:$C,'KPIs Data from Apr25'!$A33),SUMIFS(Raw!$K:$K,Raw!$A:$A,$B$4,Raw!$G:$G,'KPIs Data from Apr25'!L$4,Raw!$E:$E,'KPIs Data from Apr25'!$A33))))</f>
        <v>12132</v>
      </c>
      <c r="M33" s="76">
        <f>IF($B33="","",IF($C33="Region",SUMIFS(Raw!$K:$K,Raw!$A:$A,$B$4,Raw!$G:$G,'KPIs Data from Apr25'!M$4,Raw!$I:$I,'KPIs Data from Apr25'!$A33),IF($C33="Provider",SUMIFS(Raw!$K:$K,Raw!$A:$A,$B$4,Raw!$G:$G,'KPIs Data from Apr25'!M$4,Raw!$C:$C,'KPIs Data from Apr25'!$A33),SUMIFS(Raw!$K:$K,Raw!$A:$A,$B$4,Raw!$G:$G,'KPIs Data from Apr25'!M$4,Raw!$E:$E,'KPIs Data from Apr25'!$A33))))</f>
        <v>737</v>
      </c>
      <c r="N33" s="76">
        <f>IF($B33="","",IF($C33="Region",SUMIFS(Raw!$K:$K,Raw!$A:$A,$B$4,Raw!$G:$G,'KPIs Data from Apr25'!N$4,Raw!$I:$I,'KPIs Data from Apr25'!$A33),IF($C33="Provider",SUMIFS(Raw!$K:$K,Raw!$A:$A,$B$4,Raw!$G:$G,'KPIs Data from Apr25'!N$4,Raw!$C:$C,'KPIs Data from Apr25'!$A33),SUMIFS(Raw!$K:$K,Raw!$A:$A,$B$4,Raw!$G:$G,'KPIs Data from Apr25'!N$4,Raw!$E:$E,'KPIs Data from Apr25'!$A33))))</f>
        <v>1492</v>
      </c>
      <c r="O33" s="76">
        <f>IF($B33="","",IF($C33="Region",SUMIFS(Raw!$K:$K,Raw!$A:$A,$B$4,Raw!$G:$G,'KPIs Data from Apr25'!O$4,Raw!$I:$I,'KPIs Data from Apr25'!$A33),IF($C33="Provider",SUMIFS(Raw!$K:$K,Raw!$A:$A,$B$4,Raw!$G:$G,'KPIs Data from Apr25'!O$4,Raw!$C:$C,'KPIs Data from Apr25'!$A33),SUMIFS(Raw!$K:$K,Raw!$A:$A,$B$4,Raw!$G:$G,'KPIs Data from Apr25'!O$4,Raw!$E:$E,'KPIs Data from Apr25'!$A33))))</f>
        <v>82</v>
      </c>
      <c r="P33" s="76">
        <f>IF($B33="","",IF($C33="Region",SUMIFS(Raw!$K:$K,Raw!$A:$A,$B$4,Raw!$G:$G,'KPIs Data from Apr25'!P$4,Raw!$I:$I,'KPIs Data from Apr25'!$A33),IF($C33="Provider",SUMIFS(Raw!$K:$K,Raw!$A:$A,$B$4,Raw!$G:$G,'KPIs Data from Apr25'!P$4,Raw!$C:$C,'KPIs Data from Apr25'!$A33),SUMIFS(Raw!$K:$K,Raw!$A:$A,$B$4,Raw!$G:$G,'KPIs Data from Apr25'!P$4,Raw!$E:$E,'KPIs Data from Apr25'!$A33))))</f>
        <v>148</v>
      </c>
      <c r="Q33" s="76">
        <f>IF($B33="","",IF($C33="Region",SUMIFS(Raw!$K:$K,Raw!$A:$A,$B$4,Raw!$G:$G,'KPIs Data from Apr25'!Q$4,Raw!$I:$I,'KPIs Data from Apr25'!$A33),IF($C33="Provider",SUMIFS(Raw!$K:$K,Raw!$A:$A,$B$4,Raw!$G:$G,'KPIs Data from Apr25'!Q$4,Raw!$C:$C,'KPIs Data from Apr25'!$A33),SUMIFS(Raw!$K:$K,Raw!$A:$A,$B$4,Raw!$G:$G,'KPIs Data from Apr25'!Q$4,Raw!$E:$E,'KPIs Data from Apr25'!$A33))))</f>
        <v>84</v>
      </c>
      <c r="R33" s="76">
        <f>IF($B33="","",IF($C33="Region",SUMIFS(Raw!$K:$K,Raw!$A:$A,$B$4,Raw!$G:$G,'KPIs Data from Apr25'!R$4,Raw!$I:$I,'KPIs Data from Apr25'!$A33),IF($C33="Provider",SUMIFS(Raw!$K:$K,Raw!$A:$A,$B$4,Raw!$G:$G,'KPIs Data from Apr25'!R$4,Raw!$C:$C,'KPIs Data from Apr25'!$A33),SUMIFS(Raw!$K:$K,Raw!$A:$A,$B$4,Raw!$G:$G,'KPIs Data from Apr25'!R$4,Raw!$E:$E,'KPIs Data from Apr25'!$A33))))</f>
        <v>119</v>
      </c>
      <c r="S33" s="171">
        <f t="shared" si="8"/>
        <v>0.37203945000359945</v>
      </c>
      <c r="T33" s="76">
        <f>IF($B33="","",IF($C33="Region",SUMIFS(Raw!$K:$K,Raw!$A:$A,$B$4,Raw!$G:$G,'KPIs Data from Apr25'!T$4,Raw!$I:$I,'KPIs Data from Apr25'!$A33),IF($C33="Provider",SUMIFS(Raw!$K:$K,Raw!$A:$A,$B$4,Raw!$G:$G,'KPIs Data from Apr25'!T$4,Raw!$C:$C,'KPIs Data from Apr25'!$A33),SUMIFS(Raw!$K:$K,Raw!$A:$A,$B$4,Raw!$G:$G,'KPIs Data from Apr25'!T$4,Raw!$E:$E,'KPIs Data from Apr25'!$A33))))</f>
        <v>1049</v>
      </c>
      <c r="U33" s="76">
        <f>IF($B33="","",IF($C33="Region",SUMIFS(Raw!$K:$K,Raw!$A:$A,$B$4,Raw!$G:$G,'KPIs Data from Apr25'!U$4,Raw!$I:$I,'KPIs Data from Apr25'!$A33),IF($C33="Provider",SUMIFS(Raw!$K:$K,Raw!$A:$A,$B$4,Raw!$G:$G,'KPIs Data from Apr25'!U$4,Raw!$C:$C,'KPIs Data from Apr25'!$A33),SUMIFS(Raw!$K:$K,Raw!$A:$A,$B$4,Raw!$G:$G,'KPIs Data from Apr25'!U$4,Raw!$E:$E,'KPIs Data from Apr25'!$A33))))</f>
        <v>4199</v>
      </c>
      <c r="V33" s="171">
        <f t="shared" si="2"/>
        <v>0.24982138604429627</v>
      </c>
      <c r="W33" s="76">
        <f t="shared" si="9"/>
        <v>1049</v>
      </c>
      <c r="X33" s="76">
        <f t="shared" si="10"/>
        <v>4199</v>
      </c>
      <c r="Y33" s="76">
        <f>IF($B33="","",IF($C33="Region",SUMIFS(Raw!$K:$K,Raw!$A:$A,$B$4,Raw!$G:$G,'KPIs Data from Apr25'!Y$4,Raw!$I:$I,'KPIs Data from Apr25'!$A33),IF($C33="Provider",SUMIFS(Raw!$K:$K,Raw!$A:$A,$B$4,Raw!$G:$G,'KPIs Data from Apr25'!Y$4,Raw!$C:$C,'KPIs Data from Apr25'!$A33),SUMIFS(Raw!$K:$K,Raw!$A:$A,$B$4,Raw!$G:$G,'KPIs Data from Apr25'!Y$4,Raw!$E:$E,'KPIs Data from Apr25'!$A33))))</f>
        <v>2751</v>
      </c>
      <c r="Z33" s="76">
        <f>IF($B33="","",IF($C33="Region",SUMIFS(Raw!$K:$K,Raw!$A:$A,$B$4,Raw!$G:$G,'KPIs Data from Apr25'!Z$4,Raw!$I:$I,'KPIs Data from Apr25'!$A33),IF($C33="Provider",SUMIFS(Raw!$K:$K,Raw!$A:$A,$B$4,Raw!$G:$G,'KPIs Data from Apr25'!Z$4,Raw!$C:$C,'KPIs Data from Apr25'!$A33),SUMIFS(Raw!$K:$K,Raw!$A:$A,$B$4,Raw!$G:$G,'KPIs Data from Apr25'!Z$4,Raw!$E:$E,'KPIs Data from Apr25'!$A33))))</f>
        <v>4239</v>
      </c>
      <c r="AA33" s="171">
        <f t="shared" si="4"/>
        <v>0.4503436833372837</v>
      </c>
      <c r="AB33" s="251">
        <f>IF($B33="","",IF($C33="Region",SUMIFS(Raw!$K:$K,Raw!$A:$A,$B$4,Raw!$G:$G,'KPIs Data from Apr25'!AB$4,Raw!$I:$I,'KPIs Data from Apr25'!$A33),IF($C33="Provider",SUMIFS(Raw!$K:$K,Raw!$A:$A,$B$4,Raw!$G:$G,'KPIs Data from Apr25'!AB$4,Raw!$C:$C,'KPIs Data from Apr25'!$A33),SUMIFS(Raw!$K:$K,Raw!$A:$A,$B$4,Raw!$G:$G,'KPIs Data from Apr25'!AB$4,Raw!$E:$E,'KPIs Data from Apr25'!$A33))))</f>
        <v>12133</v>
      </c>
      <c r="AC33" s="76">
        <f>IF($B33="","",IF($C33="Region",SUMIFS(Raw!$K:$K,Raw!$A:$A,$B$4,Raw!$G:$G,'KPIs Data from Apr25'!AC$4,Raw!$I:$I,'KPIs Data from Apr25'!$A33),IF($C33="Provider",SUMIFS(Raw!$K:$K,Raw!$A:$A,$B$4,Raw!$G:$G,'KPIs Data from Apr25'!AC$4,Raw!$C:$C,'KPIs Data from Apr25'!$A33),SUMIFS(Raw!$K:$K,Raw!$A:$A,$B$4,Raw!$G:$G,'KPIs Data from Apr25'!AC$4,Raw!$E:$E,'KPIs Data from Apr25'!$A33))))</f>
        <v>28123</v>
      </c>
      <c r="AD33" s="171">
        <f t="shared" si="5"/>
        <v>0.43142623475447145</v>
      </c>
      <c r="AE33" s="252"/>
      <c r="AF33" s="62"/>
      <c r="AG33" s="63">
        <f t="shared" si="11"/>
        <v>4265</v>
      </c>
      <c r="AH33" s="52">
        <f t="shared" si="12"/>
        <v>12132</v>
      </c>
      <c r="AI33" s="52">
        <f t="shared" si="13"/>
        <v>737</v>
      </c>
      <c r="AJ33" s="52">
        <f t="shared" si="14"/>
        <v>1492</v>
      </c>
      <c r="AK33" s="52">
        <f t="shared" si="15"/>
        <v>82</v>
      </c>
      <c r="AL33" s="52">
        <f t="shared" si="16"/>
        <v>148</v>
      </c>
      <c r="AM33" s="63">
        <f t="shared" si="17"/>
        <v>84</v>
      </c>
      <c r="AN33" s="63">
        <f t="shared" si="18"/>
        <v>119</v>
      </c>
      <c r="AO33" s="52"/>
      <c r="AP33" s="52"/>
      <c r="AQ33" s="62"/>
      <c r="AR33" s="63"/>
      <c r="AS33" s="252"/>
      <c r="AT33" s="252"/>
      <c r="AU33" s="257"/>
      <c r="AV33" s="173"/>
      <c r="AW33" s="252"/>
      <c r="AX33" s="252"/>
      <c r="AY33" s="257"/>
    </row>
    <row r="34" spans="1:51" ht="23" customHeight="1" x14ac:dyDescent="0.35">
      <c r="A34" s="260" t="str">
        <f>IF(Refs!A29="","",Refs!A29)</f>
        <v>111AH9</v>
      </c>
      <c r="B34" s="132" t="str">
        <f>IF(Refs!B29="","",Refs!B29)</f>
        <v>Hampshire and Surrey Heath</v>
      </c>
      <c r="C34" s="261" t="str">
        <f>IF(Refs!D29="","",Refs!D29)</f>
        <v>Area</v>
      </c>
      <c r="D34" s="76">
        <f>IF($B34="","",IF($C34="Region",SUMIFS(Raw!$K:$K,Raw!$A:$A,$B$4,Raw!$G:$G,'KPIs Data from Apr25'!D$4,Raw!$I:$I,'KPIs Data from Apr25'!$A34),IF($C34="Provider",SUMIFS(Raw!$K:$K,Raw!$A:$A,$B$4,Raw!$G:$G,'KPIs Data from Apr25'!D$4,Raw!$C:$C,'KPIs Data from Apr25'!$A34),SUMIFS(Raw!$K:$K,Raw!$A:$A,$B$4,Raw!$G:$G,'KPIs Data from Apr25'!D$4,Raw!$E:$E,'KPIs Data from Apr25'!$A34))))</f>
        <v>6899</v>
      </c>
      <c r="E34" s="76">
        <f>IF($B34="","",IF($C34="Region",SUMIFS(Raw!$K:$K,Raw!$A:$A,$B$4,Raw!$G:$G,'KPIs Data from Apr25'!E$4,Raw!$I:$I,'KPIs Data from Apr25'!$A34),IF($C34="Provider",SUMIFS(Raw!$K:$K,Raw!$A:$A,$B$4,Raw!$G:$G,'KPIs Data from Apr25'!E$4,Raw!$C:$C,'KPIs Data from Apr25'!$A34),SUMIFS(Raw!$K:$K,Raw!$A:$A,$B$4,Raw!$G:$G,'KPIs Data from Apr25'!E$4,Raw!$E:$E,'KPIs Data from Apr25'!$A34))))</f>
        <v>64652</v>
      </c>
      <c r="F34" s="171">
        <f t="shared" si="19"/>
        <v>9.6420734860449192E-2</v>
      </c>
      <c r="G34" s="76">
        <f>IF($B34="","",IF($C34="Region",SUMIFS(Raw!$K:$K,Raw!$A:$A,$B$4,Raw!$G:$G,'KPIs Data from Apr25'!G$4,Raw!$I:$I,'KPIs Data from Apr25'!$A34),IF($C34="Provider",SUMIFS(Raw!$K:$K,Raw!$A:$A,$B$4,Raw!$G:$G,'KPIs Data from Apr25'!G$4,Raw!$C:$C,'KPIs Data from Apr25'!$A34),SUMIFS(Raw!$K:$K,Raw!$A:$A,$B$4,Raw!$G:$G,'KPIs Data from Apr25'!G$4,Raw!$E:$E,'KPIs Data from Apr25'!$A34))))</f>
        <v>12376399</v>
      </c>
      <c r="H34" s="76">
        <f>IF($B34="","",IF($C34="Region",SUMIFS(Raw!$K:$K,Raw!$A:$A,$B$4,Raw!$G:$G,'KPIs Data from Apr25'!H$4,Raw!$I:$I,'KPIs Data from Apr25'!$A34),IF($C34="Provider",SUMIFS(Raw!$K:$K,Raw!$A:$A,$B$4,Raw!$G:$G,'KPIs Data from Apr25'!H$4,Raw!$C:$C,'KPIs Data from Apr25'!$A34),SUMIFS(Raw!$K:$K,Raw!$A:$A,$B$4,Raw!$G:$G,'KPIs Data from Apr25'!H$4,Raw!$E:$E,'KPIs Data from Apr25'!$A34))))</f>
        <v>64652</v>
      </c>
      <c r="I34" s="249">
        <f t="shared" si="20"/>
        <v>191.4310307492421</v>
      </c>
      <c r="J34" s="250">
        <f>IF($B34="","",IF($C34="Region",SUMIFS(Raw!$K:$K,Raw!$A:$A,$B$4,Raw!$G:$G,'KPIs Data from Apr25'!J$4,Raw!$I:$I,'KPIs Data from Apr25'!$A34),IF($C34="Provider",SUMIFS(Raw!$K:$K,Raw!$A:$A,$B$4,Raw!$G:$G,'KPIs Data from Apr25'!J$4,Raw!$C:$C,'KPIs Data from Apr25'!$A34),SUMIFS(Raw!$K:$K,Raw!$A:$A,$B$4,Raw!$G:$G,'KPIs Data from Apr25'!J$4,Raw!$E:$E,'KPIs Data from Apr25'!$A34))))</f>
        <v>714</v>
      </c>
      <c r="K34" s="251">
        <f>IF($B34="","",IF($C34="Region",SUMIFS(Raw!$K:$K,Raw!$A:$A,$B$4,Raw!$G:$G,'KPIs Data from Apr25'!K$4,Raw!$I:$I,'KPIs Data from Apr25'!$A34),IF($C34="Provider",SUMIFS(Raw!$K:$K,Raw!$A:$A,$B$4,Raw!$G:$G,'KPIs Data from Apr25'!K$4,Raw!$C:$C,'KPIs Data from Apr25'!$A34),SUMIFS(Raw!$K:$K,Raw!$A:$A,$B$4,Raw!$G:$G,'KPIs Data from Apr25'!K$4,Raw!$E:$E,'KPIs Data from Apr25'!$A34))))</f>
        <v>3551</v>
      </c>
      <c r="L34" s="76">
        <f>IF($B34="","",IF($C34="Region",SUMIFS(Raw!$K:$K,Raw!$A:$A,$B$4,Raw!$G:$G,'KPIs Data from Apr25'!L$4,Raw!$I:$I,'KPIs Data from Apr25'!$A34),IF($C34="Provider",SUMIFS(Raw!$K:$K,Raw!$A:$A,$B$4,Raw!$G:$G,'KPIs Data from Apr25'!L$4,Raw!$C:$C,'KPIs Data from Apr25'!$A34),SUMIFS(Raw!$K:$K,Raw!$A:$A,$B$4,Raw!$G:$G,'KPIs Data from Apr25'!L$4,Raw!$E:$E,'KPIs Data from Apr25'!$A34))))</f>
        <v>10346</v>
      </c>
      <c r="M34" s="76">
        <f>IF($B34="","",IF($C34="Region",SUMIFS(Raw!$K:$K,Raw!$A:$A,$B$4,Raw!$G:$G,'KPIs Data from Apr25'!M$4,Raw!$I:$I,'KPIs Data from Apr25'!$A34),IF($C34="Provider",SUMIFS(Raw!$K:$K,Raw!$A:$A,$B$4,Raw!$G:$G,'KPIs Data from Apr25'!M$4,Raw!$C:$C,'KPIs Data from Apr25'!$A34),SUMIFS(Raw!$K:$K,Raw!$A:$A,$B$4,Raw!$G:$G,'KPIs Data from Apr25'!M$4,Raw!$E:$E,'KPIs Data from Apr25'!$A34))))</f>
        <v>2706</v>
      </c>
      <c r="N34" s="76">
        <f>IF($B34="","",IF($C34="Region",SUMIFS(Raw!$K:$K,Raw!$A:$A,$B$4,Raw!$G:$G,'KPIs Data from Apr25'!N$4,Raw!$I:$I,'KPIs Data from Apr25'!$A34),IF($C34="Provider",SUMIFS(Raw!$K:$K,Raw!$A:$A,$B$4,Raw!$G:$G,'KPIs Data from Apr25'!N$4,Raw!$C:$C,'KPIs Data from Apr25'!$A34),SUMIFS(Raw!$K:$K,Raw!$A:$A,$B$4,Raw!$G:$G,'KPIs Data from Apr25'!N$4,Raw!$E:$E,'KPIs Data from Apr25'!$A34))))</f>
        <v>4301</v>
      </c>
      <c r="O34" s="76">
        <f>IF($B34="","",IF($C34="Region",SUMIFS(Raw!$K:$K,Raw!$A:$A,$B$4,Raw!$G:$G,'KPIs Data from Apr25'!O$4,Raw!$I:$I,'KPIs Data from Apr25'!$A34),IF($C34="Provider",SUMIFS(Raw!$K:$K,Raw!$A:$A,$B$4,Raw!$G:$G,'KPIs Data from Apr25'!O$4,Raw!$C:$C,'KPIs Data from Apr25'!$A34),SUMIFS(Raw!$K:$K,Raw!$A:$A,$B$4,Raw!$G:$G,'KPIs Data from Apr25'!O$4,Raw!$E:$E,'KPIs Data from Apr25'!$A34))))</f>
        <v>0</v>
      </c>
      <c r="P34" s="76">
        <f>IF($B34="","",IF($C34="Region",SUMIFS(Raw!$K:$K,Raw!$A:$A,$B$4,Raw!$G:$G,'KPIs Data from Apr25'!P$4,Raw!$I:$I,'KPIs Data from Apr25'!$A34),IF($C34="Provider",SUMIFS(Raw!$K:$K,Raw!$A:$A,$B$4,Raw!$G:$G,'KPIs Data from Apr25'!P$4,Raw!$C:$C,'KPIs Data from Apr25'!$A34),SUMIFS(Raw!$K:$K,Raw!$A:$A,$B$4,Raw!$G:$G,'KPIs Data from Apr25'!P$4,Raw!$E:$E,'KPIs Data from Apr25'!$A34))))</f>
        <v>0</v>
      </c>
      <c r="Q34" s="76">
        <f>IF($B34="","",IF($C34="Region",SUMIFS(Raw!$K:$K,Raw!$A:$A,$B$4,Raw!$G:$G,'KPIs Data from Apr25'!Q$4,Raw!$I:$I,'KPIs Data from Apr25'!$A34),IF($C34="Provider",SUMIFS(Raw!$K:$K,Raw!$A:$A,$B$4,Raw!$G:$G,'KPIs Data from Apr25'!Q$4,Raw!$C:$C,'KPIs Data from Apr25'!$A34),SUMIFS(Raw!$K:$K,Raw!$A:$A,$B$4,Raw!$G:$G,'KPIs Data from Apr25'!Q$4,Raw!$E:$E,'KPIs Data from Apr25'!$A34))))</f>
        <v>0</v>
      </c>
      <c r="R34" s="76">
        <f>IF($B34="","",IF($C34="Region",SUMIFS(Raw!$K:$K,Raw!$A:$A,$B$4,Raw!$G:$G,'KPIs Data from Apr25'!R$4,Raw!$I:$I,'KPIs Data from Apr25'!$A34),IF($C34="Provider",SUMIFS(Raw!$K:$K,Raw!$A:$A,$B$4,Raw!$G:$G,'KPIs Data from Apr25'!R$4,Raw!$C:$C,'KPIs Data from Apr25'!$A34),SUMIFS(Raw!$K:$K,Raw!$A:$A,$B$4,Raw!$G:$G,'KPIs Data from Apr25'!R$4,Raw!$E:$E,'KPIs Data from Apr25'!$A34))))</f>
        <v>0</v>
      </c>
      <c r="S34" s="171">
        <f t="shared" si="8"/>
        <v>0.42718645456407456</v>
      </c>
      <c r="T34" s="76">
        <f>IF($B34="","",IF($C34="Region",SUMIFS(Raw!$K:$K,Raw!$A:$A,$B$4,Raw!$G:$G,'KPIs Data from Apr25'!T$4,Raw!$I:$I,'KPIs Data from Apr25'!$A34),IF($C34="Provider",SUMIFS(Raw!$K:$K,Raw!$A:$A,$B$4,Raw!$G:$G,'KPIs Data from Apr25'!T$4,Raw!$C:$C,'KPIs Data from Apr25'!$A34),SUMIFS(Raw!$K:$K,Raw!$A:$A,$B$4,Raw!$G:$G,'KPIs Data from Apr25'!T$4,Raw!$E:$E,'KPIs Data from Apr25'!$A34))))</f>
        <v>5949</v>
      </c>
      <c r="U34" s="76">
        <f>IF($B34="","",IF($C34="Region",SUMIFS(Raw!$K:$K,Raw!$A:$A,$B$4,Raw!$G:$G,'KPIs Data from Apr25'!U$4,Raw!$I:$I,'KPIs Data from Apr25'!$A34),IF($C34="Provider",SUMIFS(Raw!$K:$K,Raw!$A:$A,$B$4,Raw!$G:$G,'KPIs Data from Apr25'!U$4,Raw!$C:$C,'KPIs Data from Apr25'!$A34),SUMIFS(Raw!$K:$K,Raw!$A:$A,$B$4,Raw!$G:$G,'KPIs Data from Apr25'!U$4,Raw!$E:$E,'KPIs Data from Apr25'!$A34))))</f>
        <v>6383</v>
      </c>
      <c r="V34" s="171">
        <f t="shared" si="2"/>
        <v>0.93200689331035558</v>
      </c>
      <c r="W34" s="76">
        <f t="shared" si="9"/>
        <v>5949</v>
      </c>
      <c r="X34" s="76">
        <f t="shared" si="10"/>
        <v>6383</v>
      </c>
      <c r="Y34" s="76">
        <f>IF($B34="","",IF($C34="Region",SUMIFS(Raw!$K:$K,Raw!$A:$A,$B$4,Raw!$G:$G,'KPIs Data from Apr25'!Y$4,Raw!$I:$I,'KPIs Data from Apr25'!$A34),IF($C34="Provider",SUMIFS(Raw!$K:$K,Raw!$A:$A,$B$4,Raw!$G:$G,'KPIs Data from Apr25'!Y$4,Raw!$C:$C,'KPIs Data from Apr25'!$A34),SUMIFS(Raw!$K:$K,Raw!$A:$A,$B$4,Raw!$G:$G,'KPIs Data from Apr25'!Y$4,Raw!$E:$E,'KPIs Data from Apr25'!$A34))))</f>
        <v>4634</v>
      </c>
      <c r="Z34" s="76">
        <f>IF($B34="","",IF($C34="Region",SUMIFS(Raw!$K:$K,Raw!$A:$A,$B$4,Raw!$G:$G,'KPIs Data from Apr25'!Z$4,Raw!$I:$I,'KPIs Data from Apr25'!$A34),IF($C34="Provider",SUMIFS(Raw!$K:$K,Raw!$A:$A,$B$4,Raw!$G:$G,'KPIs Data from Apr25'!Z$4,Raw!$C:$C,'KPIs Data from Apr25'!$A34),SUMIFS(Raw!$K:$K,Raw!$A:$A,$B$4,Raw!$G:$G,'KPIs Data from Apr25'!Z$4,Raw!$E:$E,'KPIs Data from Apr25'!$A34))))</f>
        <v>7322</v>
      </c>
      <c r="AA34" s="171">
        <f t="shared" si="4"/>
        <v>0.77219992703392926</v>
      </c>
      <c r="AB34" s="251">
        <f>IF($B34="","",IF($C34="Region",SUMIFS(Raw!$K:$K,Raw!$A:$A,$B$4,Raw!$G:$G,'KPIs Data from Apr25'!AB$4,Raw!$I:$I,'KPIs Data from Apr25'!$A34),IF($C34="Provider",SUMIFS(Raw!$K:$K,Raw!$A:$A,$B$4,Raw!$G:$G,'KPIs Data from Apr25'!AB$4,Raw!$C:$C,'KPIs Data from Apr25'!$A34),SUMIFS(Raw!$K:$K,Raw!$A:$A,$B$4,Raw!$G:$G,'KPIs Data from Apr25'!AB$4,Raw!$E:$E,'KPIs Data from Apr25'!$A34))))</f>
        <v>37122</v>
      </c>
      <c r="AC34" s="76">
        <f>IF($B34="","",IF($C34="Region",SUMIFS(Raw!$K:$K,Raw!$A:$A,$B$4,Raw!$G:$G,'KPIs Data from Apr25'!AC$4,Raw!$I:$I,'KPIs Data from Apr25'!$A34),IF($C34="Provider",SUMIFS(Raw!$K:$K,Raw!$A:$A,$B$4,Raw!$G:$G,'KPIs Data from Apr25'!AC$4,Raw!$C:$C,'KPIs Data from Apr25'!$A34),SUMIFS(Raw!$K:$K,Raw!$A:$A,$B$4,Raw!$G:$G,'KPIs Data from Apr25'!AC$4,Raw!$E:$E,'KPIs Data from Apr25'!$A34))))</f>
        <v>46925</v>
      </c>
      <c r="AD34" s="171">
        <f t="shared" si="5"/>
        <v>0.79109216835375595</v>
      </c>
      <c r="AE34" s="252"/>
      <c r="AF34" s="62"/>
      <c r="AG34" s="63">
        <f t="shared" si="11"/>
        <v>3551</v>
      </c>
      <c r="AH34" s="52">
        <f t="shared" si="12"/>
        <v>10346</v>
      </c>
      <c r="AI34" s="52">
        <f t="shared" si="13"/>
        <v>2706</v>
      </c>
      <c r="AJ34" s="52">
        <f t="shared" si="14"/>
        <v>4301</v>
      </c>
      <c r="AK34" s="52">
        <f t="shared" si="15"/>
        <v>0</v>
      </c>
      <c r="AL34" s="52">
        <f t="shared" si="16"/>
        <v>0</v>
      </c>
      <c r="AM34" s="63">
        <f t="shared" si="17"/>
        <v>0</v>
      </c>
      <c r="AN34" s="63">
        <f t="shared" si="18"/>
        <v>0</v>
      </c>
      <c r="AO34" s="52"/>
      <c r="AP34" s="52"/>
      <c r="AQ34" s="62"/>
      <c r="AR34" s="63"/>
      <c r="AS34" s="252"/>
      <c r="AT34" s="252"/>
      <c r="AU34" s="257"/>
      <c r="AV34" s="173"/>
      <c r="AW34" s="252"/>
      <c r="AX34" s="252"/>
      <c r="AY34" s="257"/>
    </row>
    <row r="35" spans="1:51" ht="15" customHeight="1" x14ac:dyDescent="0.35">
      <c r="A35" s="260" t="str">
        <f>IF(Refs!A30="","",Refs!A30)</f>
        <v>111AA6</v>
      </c>
      <c r="B35" s="132" t="str">
        <f>IF(Refs!B30="","",Refs!B30)</f>
        <v>Isle of Wight</v>
      </c>
      <c r="C35" s="261" t="str">
        <f>IF(Refs!D30="","",Refs!D30)</f>
        <v>Area</v>
      </c>
      <c r="D35" s="76">
        <f>IF($B35="","",IF($C35="Region",SUMIFS(Raw!$K:$K,Raw!$A:$A,$B$4,Raw!$G:$G,'KPIs Data from Apr25'!D$4,Raw!$I:$I,'KPIs Data from Apr25'!$A35),IF($C35="Provider",SUMIFS(Raw!$K:$K,Raw!$A:$A,$B$4,Raw!$G:$G,'KPIs Data from Apr25'!D$4,Raw!$C:$C,'KPIs Data from Apr25'!$A35),SUMIFS(Raw!$K:$K,Raw!$A:$A,$B$4,Raw!$G:$G,'KPIs Data from Apr25'!D$4,Raw!$E:$E,'KPIs Data from Apr25'!$A35))))</f>
        <v>887</v>
      </c>
      <c r="E35" s="76">
        <f>IF($B35="","",IF($C35="Region",SUMIFS(Raw!$K:$K,Raw!$A:$A,$B$4,Raw!$G:$G,'KPIs Data from Apr25'!E$4,Raw!$I:$I,'KPIs Data from Apr25'!$A35),IF($C35="Provider",SUMIFS(Raw!$K:$K,Raw!$A:$A,$B$4,Raw!$G:$G,'KPIs Data from Apr25'!E$4,Raw!$C:$C,'KPIs Data from Apr25'!$A35),SUMIFS(Raw!$K:$K,Raw!$A:$A,$B$4,Raw!$G:$G,'KPIs Data from Apr25'!E$4,Raw!$E:$E,'KPIs Data from Apr25'!$A35))))</f>
        <v>7279</v>
      </c>
      <c r="F35" s="171">
        <f t="shared" si="19"/>
        <v>0.10862111192750429</v>
      </c>
      <c r="G35" s="76">
        <f>IF($B35="","",IF($C35="Region",SUMIFS(Raw!$K:$K,Raw!$A:$A,$B$4,Raw!$G:$G,'KPIs Data from Apr25'!G$4,Raw!$I:$I,'KPIs Data from Apr25'!$A35),IF($C35="Provider",SUMIFS(Raw!$K:$K,Raw!$A:$A,$B$4,Raw!$G:$G,'KPIs Data from Apr25'!G$4,Raw!$C:$C,'KPIs Data from Apr25'!$A35),SUMIFS(Raw!$K:$K,Raw!$A:$A,$B$4,Raw!$G:$G,'KPIs Data from Apr25'!G$4,Raw!$E:$E,'KPIs Data from Apr25'!$A35))))</f>
        <v>1137627</v>
      </c>
      <c r="H35" s="76">
        <f>IF($B35="","",IF($C35="Region",SUMIFS(Raw!$K:$K,Raw!$A:$A,$B$4,Raw!$G:$G,'KPIs Data from Apr25'!H$4,Raw!$I:$I,'KPIs Data from Apr25'!$A35),IF($C35="Provider",SUMIFS(Raw!$K:$K,Raw!$A:$A,$B$4,Raw!$G:$G,'KPIs Data from Apr25'!H$4,Raw!$C:$C,'KPIs Data from Apr25'!$A35),SUMIFS(Raw!$K:$K,Raw!$A:$A,$B$4,Raw!$G:$G,'KPIs Data from Apr25'!H$4,Raw!$E:$E,'KPIs Data from Apr25'!$A35))))</f>
        <v>7279</v>
      </c>
      <c r="I35" s="249">
        <f t="shared" si="20"/>
        <v>156.28891331226816</v>
      </c>
      <c r="J35" s="250">
        <f>IF($B35="","",IF($C35="Region",SUMIFS(Raw!$K:$K,Raw!$A:$A,$B$4,Raw!$G:$G,'KPIs Data from Apr25'!J$4,Raw!$I:$I,'KPIs Data from Apr25'!$A35),IF($C35="Provider",SUMIFS(Raw!$K:$K,Raw!$A:$A,$B$4,Raw!$G:$G,'KPIs Data from Apr25'!J$4,Raw!$C:$C,'KPIs Data from Apr25'!$A35),SUMIFS(Raw!$K:$K,Raw!$A:$A,$B$4,Raw!$G:$G,'KPIs Data from Apr25'!J$4,Raw!$E:$E,'KPIs Data from Apr25'!$A35))))</f>
        <v>839</v>
      </c>
      <c r="K35" s="251">
        <f>IF($B35="","",IF($C35="Region",SUMIFS(Raw!$K:$K,Raw!$A:$A,$B$4,Raw!$G:$G,'KPIs Data from Apr25'!K$4,Raw!$I:$I,'KPIs Data from Apr25'!$A35),IF($C35="Provider",SUMIFS(Raw!$K:$K,Raw!$A:$A,$B$4,Raw!$G:$G,'KPIs Data from Apr25'!K$4,Raw!$C:$C,'KPIs Data from Apr25'!$A35),SUMIFS(Raw!$K:$K,Raw!$A:$A,$B$4,Raw!$G:$G,'KPIs Data from Apr25'!K$4,Raw!$E:$E,'KPIs Data from Apr25'!$A35))))</f>
        <v>1447</v>
      </c>
      <c r="L35" s="76">
        <f>IF($B35="","",IF($C35="Region",SUMIFS(Raw!$K:$K,Raw!$A:$A,$B$4,Raw!$G:$G,'KPIs Data from Apr25'!L$4,Raw!$I:$I,'KPIs Data from Apr25'!$A35),IF($C35="Provider",SUMIFS(Raw!$K:$K,Raw!$A:$A,$B$4,Raw!$G:$G,'KPIs Data from Apr25'!L$4,Raw!$C:$C,'KPIs Data from Apr25'!$A35),SUMIFS(Raw!$K:$K,Raw!$A:$A,$B$4,Raw!$G:$G,'KPIs Data from Apr25'!L$4,Raw!$E:$E,'KPIs Data from Apr25'!$A35))))</f>
        <v>1677</v>
      </c>
      <c r="M35" s="76">
        <f>IF($B35="","",IF($C35="Region",SUMIFS(Raw!$K:$K,Raw!$A:$A,$B$4,Raw!$G:$G,'KPIs Data from Apr25'!M$4,Raw!$I:$I,'KPIs Data from Apr25'!$A35),IF($C35="Provider",SUMIFS(Raw!$K:$K,Raw!$A:$A,$B$4,Raw!$G:$G,'KPIs Data from Apr25'!M$4,Raw!$C:$C,'KPIs Data from Apr25'!$A35),SUMIFS(Raw!$K:$K,Raw!$A:$A,$B$4,Raw!$G:$G,'KPIs Data from Apr25'!M$4,Raw!$E:$E,'KPIs Data from Apr25'!$A35))))</f>
        <v>83</v>
      </c>
      <c r="N35" s="76">
        <f>IF($B35="","",IF($C35="Region",SUMIFS(Raw!$K:$K,Raw!$A:$A,$B$4,Raw!$G:$G,'KPIs Data from Apr25'!N$4,Raw!$I:$I,'KPIs Data from Apr25'!$A35),IF($C35="Provider",SUMIFS(Raw!$K:$K,Raw!$A:$A,$B$4,Raw!$G:$G,'KPIs Data from Apr25'!N$4,Raw!$C:$C,'KPIs Data from Apr25'!$A35),SUMIFS(Raw!$K:$K,Raw!$A:$A,$B$4,Raw!$G:$G,'KPIs Data from Apr25'!N$4,Raw!$E:$E,'KPIs Data from Apr25'!$A35))))</f>
        <v>83</v>
      </c>
      <c r="O35" s="76">
        <f>IF($B35="","",IF($C35="Region",SUMIFS(Raw!$K:$K,Raw!$A:$A,$B$4,Raw!$G:$G,'KPIs Data from Apr25'!O$4,Raw!$I:$I,'KPIs Data from Apr25'!$A35),IF($C35="Provider",SUMIFS(Raw!$K:$K,Raw!$A:$A,$B$4,Raw!$G:$G,'KPIs Data from Apr25'!O$4,Raw!$C:$C,'KPIs Data from Apr25'!$A35),SUMIFS(Raw!$K:$K,Raw!$A:$A,$B$4,Raw!$G:$G,'KPIs Data from Apr25'!O$4,Raw!$E:$E,'KPIs Data from Apr25'!$A35))))</f>
        <v>75</v>
      </c>
      <c r="P35" s="76">
        <f>IF($B35="","",IF($C35="Region",SUMIFS(Raw!$K:$K,Raw!$A:$A,$B$4,Raw!$G:$G,'KPIs Data from Apr25'!P$4,Raw!$I:$I,'KPIs Data from Apr25'!$A35),IF($C35="Provider",SUMIFS(Raw!$K:$K,Raw!$A:$A,$B$4,Raw!$G:$G,'KPIs Data from Apr25'!P$4,Raw!$C:$C,'KPIs Data from Apr25'!$A35),SUMIFS(Raw!$K:$K,Raw!$A:$A,$B$4,Raw!$G:$G,'KPIs Data from Apr25'!P$4,Raw!$E:$E,'KPIs Data from Apr25'!$A35))))</f>
        <v>75</v>
      </c>
      <c r="Q35" s="76">
        <f>IF($B35="","",IF($C35="Region",SUMIFS(Raw!$K:$K,Raw!$A:$A,$B$4,Raw!$G:$G,'KPIs Data from Apr25'!Q$4,Raw!$I:$I,'KPIs Data from Apr25'!$A35),IF($C35="Provider",SUMIFS(Raw!$K:$K,Raw!$A:$A,$B$4,Raw!$G:$G,'KPIs Data from Apr25'!Q$4,Raw!$C:$C,'KPIs Data from Apr25'!$A35),SUMIFS(Raw!$K:$K,Raw!$A:$A,$B$4,Raw!$G:$G,'KPIs Data from Apr25'!Q$4,Raw!$E:$E,'KPIs Data from Apr25'!$A35))))</f>
        <v>9</v>
      </c>
      <c r="R35" s="76">
        <f>IF($B35="","",IF($C35="Region",SUMIFS(Raw!$K:$K,Raw!$A:$A,$B$4,Raw!$G:$G,'KPIs Data from Apr25'!R$4,Raw!$I:$I,'KPIs Data from Apr25'!$A35),IF($C35="Provider",SUMIFS(Raw!$K:$K,Raw!$A:$A,$B$4,Raw!$G:$G,'KPIs Data from Apr25'!R$4,Raw!$C:$C,'KPIs Data from Apr25'!$A35),SUMIFS(Raw!$K:$K,Raw!$A:$A,$B$4,Raw!$G:$G,'KPIs Data from Apr25'!R$4,Raw!$E:$E,'KPIs Data from Apr25'!$A35))))</f>
        <v>9</v>
      </c>
      <c r="S35" s="171">
        <f t="shared" si="8"/>
        <v>0.87527114967462039</v>
      </c>
      <c r="T35" s="76">
        <f>IF($B35="","",IF($C35="Region",SUMIFS(Raw!$K:$K,Raw!$A:$A,$B$4,Raw!$G:$G,'KPIs Data from Apr25'!T$4,Raw!$I:$I,'KPIs Data from Apr25'!$A35),IF($C35="Provider",SUMIFS(Raw!$K:$K,Raw!$A:$A,$B$4,Raw!$G:$G,'KPIs Data from Apr25'!T$4,Raw!$C:$C,'KPIs Data from Apr25'!$A35),SUMIFS(Raw!$K:$K,Raw!$A:$A,$B$4,Raw!$G:$G,'KPIs Data from Apr25'!T$4,Raw!$E:$E,'KPIs Data from Apr25'!$A35))))</f>
        <v>897</v>
      </c>
      <c r="U35" s="76">
        <f>IF($B35="","",IF($C35="Region",SUMIFS(Raw!$K:$K,Raw!$A:$A,$B$4,Raw!$G:$G,'KPIs Data from Apr25'!U$4,Raw!$I:$I,'KPIs Data from Apr25'!$A35),IF($C35="Provider",SUMIFS(Raw!$K:$K,Raw!$A:$A,$B$4,Raw!$G:$G,'KPIs Data from Apr25'!U$4,Raw!$C:$C,'KPIs Data from Apr25'!$A35),SUMIFS(Raw!$K:$K,Raw!$A:$A,$B$4,Raw!$G:$G,'KPIs Data from Apr25'!U$4,Raw!$E:$E,'KPIs Data from Apr25'!$A35))))</f>
        <v>1041</v>
      </c>
      <c r="V35" s="171">
        <f t="shared" si="2"/>
        <v>0.86167146974063402</v>
      </c>
      <c r="W35" s="76">
        <f t="shared" si="9"/>
        <v>897</v>
      </c>
      <c r="X35" s="76">
        <f t="shared" si="10"/>
        <v>1041</v>
      </c>
      <c r="Y35" s="76">
        <f>IF($B35="","",IF($C35="Region",SUMIFS(Raw!$K:$K,Raw!$A:$A,$B$4,Raw!$G:$G,'KPIs Data from Apr25'!Y$4,Raw!$I:$I,'KPIs Data from Apr25'!$A35),IF($C35="Provider",SUMIFS(Raw!$K:$K,Raw!$A:$A,$B$4,Raw!$G:$G,'KPIs Data from Apr25'!Y$4,Raw!$C:$C,'KPIs Data from Apr25'!$A35),SUMIFS(Raw!$K:$K,Raw!$A:$A,$B$4,Raw!$G:$G,'KPIs Data from Apr25'!Y$4,Raw!$E:$E,'KPIs Data from Apr25'!$A35))))</f>
        <v>206</v>
      </c>
      <c r="Z35" s="76">
        <f>IF($B35="","",IF($C35="Region",SUMIFS(Raw!$K:$K,Raw!$A:$A,$B$4,Raw!$G:$G,'KPIs Data from Apr25'!Z$4,Raw!$I:$I,'KPIs Data from Apr25'!$A35),IF($C35="Provider",SUMIFS(Raw!$K:$K,Raw!$A:$A,$B$4,Raw!$G:$G,'KPIs Data from Apr25'!Z$4,Raw!$C:$C,'KPIs Data from Apr25'!$A35),SUMIFS(Raw!$K:$K,Raw!$A:$A,$B$4,Raw!$G:$G,'KPIs Data from Apr25'!Z$4,Raw!$E:$E,'KPIs Data from Apr25'!$A35))))</f>
        <v>866</v>
      </c>
      <c r="AA35" s="171">
        <f t="shared" si="4"/>
        <v>0.57839538542212898</v>
      </c>
      <c r="AB35" s="251">
        <f>IF($B35="","",IF($C35="Region",SUMIFS(Raw!$K:$K,Raw!$A:$A,$B$4,Raw!$G:$G,'KPIs Data from Apr25'!AB$4,Raw!$I:$I,'KPIs Data from Apr25'!$A35),IF($C35="Provider",SUMIFS(Raw!$K:$K,Raw!$A:$A,$B$4,Raw!$G:$G,'KPIs Data from Apr25'!AB$4,Raw!$C:$C,'KPIs Data from Apr25'!$A35),SUMIFS(Raw!$K:$K,Raw!$A:$A,$B$4,Raw!$G:$G,'KPIs Data from Apr25'!AB$4,Raw!$E:$E,'KPIs Data from Apr25'!$A35))))</f>
        <v>4734</v>
      </c>
      <c r="AC35" s="76">
        <f>IF($B35="","",IF($C35="Region",SUMIFS(Raw!$K:$K,Raw!$A:$A,$B$4,Raw!$G:$G,'KPIs Data from Apr25'!AC$4,Raw!$I:$I,'KPIs Data from Apr25'!$A35),IF($C35="Provider",SUMIFS(Raw!$K:$K,Raw!$A:$A,$B$4,Raw!$G:$G,'KPIs Data from Apr25'!AC$4,Raw!$C:$C,'KPIs Data from Apr25'!$A35),SUMIFS(Raw!$K:$K,Raw!$A:$A,$B$4,Raw!$G:$G,'KPIs Data from Apr25'!AC$4,Raw!$E:$E,'KPIs Data from Apr25'!$A35))))</f>
        <v>5323</v>
      </c>
      <c r="AD35" s="171">
        <f t="shared" si="5"/>
        <v>0.88934811196693597</v>
      </c>
      <c r="AE35" s="252"/>
      <c r="AF35" s="62"/>
      <c r="AG35" s="63">
        <f t="shared" si="11"/>
        <v>1447</v>
      </c>
      <c r="AH35" s="52">
        <f t="shared" si="12"/>
        <v>1677</v>
      </c>
      <c r="AI35" s="52">
        <f t="shared" si="13"/>
        <v>83</v>
      </c>
      <c r="AJ35" s="52">
        <f t="shared" si="14"/>
        <v>83</v>
      </c>
      <c r="AK35" s="52">
        <f t="shared" si="15"/>
        <v>75</v>
      </c>
      <c r="AL35" s="52">
        <f t="shared" si="16"/>
        <v>75</v>
      </c>
      <c r="AM35" s="63">
        <f t="shared" si="17"/>
        <v>9</v>
      </c>
      <c r="AN35" s="63">
        <f t="shared" si="18"/>
        <v>9</v>
      </c>
      <c r="AO35" s="52"/>
      <c r="AP35" s="52"/>
      <c r="AQ35" s="62"/>
      <c r="AR35" s="63"/>
      <c r="AS35" s="252"/>
      <c r="AT35" s="252"/>
      <c r="AU35" s="257"/>
      <c r="AV35" s="173"/>
      <c r="AW35" s="252"/>
      <c r="AX35" s="252"/>
      <c r="AY35" s="257"/>
    </row>
    <row r="36" spans="1:51" ht="14.25" customHeight="1" x14ac:dyDescent="0.35">
      <c r="A36" s="260" t="str">
        <f>IF(Refs!A31="","",Refs!A31)</f>
        <v>111AI9</v>
      </c>
      <c r="B36" s="132" t="str">
        <f>IF(Refs!B31="","",Refs!B31)</f>
        <v>Kent, Medway &amp; Sussex</v>
      </c>
      <c r="C36" s="261" t="str">
        <f>IF(Refs!D31="","",Refs!D31)</f>
        <v>Area</v>
      </c>
      <c r="D36" s="76">
        <f>IF($B36="","",IF($C36="Region",SUMIFS(Raw!$K:$K,Raw!$A:$A,$B$4,Raw!$G:$G,'KPIs Data from Apr25'!D$4,Raw!$I:$I,'KPIs Data from Apr25'!$A36),IF($C36="Provider",SUMIFS(Raw!$K:$K,Raw!$A:$A,$B$4,Raw!$G:$G,'KPIs Data from Apr25'!D$4,Raw!$C:$C,'KPIs Data from Apr25'!$A36),SUMIFS(Raw!$K:$K,Raw!$A:$A,$B$4,Raw!$G:$G,'KPIs Data from Apr25'!D$4,Raw!$E:$E,'KPIs Data from Apr25'!$A36))))</f>
        <v>6884</v>
      </c>
      <c r="E36" s="76">
        <f>IF($B36="","",IF($C36="Region",SUMIFS(Raw!$K:$K,Raw!$A:$A,$B$4,Raw!$G:$G,'KPIs Data from Apr25'!E$4,Raw!$I:$I,'KPIs Data from Apr25'!$A36),IF($C36="Provider",SUMIFS(Raw!$K:$K,Raw!$A:$A,$B$4,Raw!$G:$G,'KPIs Data from Apr25'!E$4,Raw!$C:$C,'KPIs Data from Apr25'!$A36),SUMIFS(Raw!$K:$K,Raw!$A:$A,$B$4,Raw!$G:$G,'KPIs Data from Apr25'!E$4,Raw!$E:$E,'KPIs Data from Apr25'!$A36))))</f>
        <v>93310</v>
      </c>
      <c r="F36" s="171">
        <f t="shared" si="19"/>
        <v>6.8706708984569931E-2</v>
      </c>
      <c r="G36" s="76">
        <f>IF($B36="","",IF($C36="Region",SUMIFS(Raw!$K:$K,Raw!$A:$A,$B$4,Raw!$G:$G,'KPIs Data from Apr25'!G$4,Raw!$I:$I,'KPIs Data from Apr25'!$A36),IF($C36="Provider",SUMIFS(Raw!$K:$K,Raw!$A:$A,$B$4,Raw!$G:$G,'KPIs Data from Apr25'!G$4,Raw!$C:$C,'KPIs Data from Apr25'!$A36),SUMIFS(Raw!$K:$K,Raw!$A:$A,$B$4,Raw!$G:$G,'KPIs Data from Apr25'!G$4,Raw!$E:$E,'KPIs Data from Apr25'!$A36))))</f>
        <v>9063282</v>
      </c>
      <c r="H36" s="76">
        <f>IF($B36="","",IF($C36="Region",SUMIFS(Raw!$K:$K,Raw!$A:$A,$B$4,Raw!$G:$G,'KPIs Data from Apr25'!H$4,Raw!$I:$I,'KPIs Data from Apr25'!$A36),IF($C36="Provider",SUMIFS(Raw!$K:$K,Raw!$A:$A,$B$4,Raw!$G:$G,'KPIs Data from Apr25'!H$4,Raw!$C:$C,'KPIs Data from Apr25'!$A36),SUMIFS(Raw!$K:$K,Raw!$A:$A,$B$4,Raw!$G:$G,'KPIs Data from Apr25'!H$4,Raw!$E:$E,'KPIs Data from Apr25'!$A36))))</f>
        <v>93310</v>
      </c>
      <c r="I36" s="249">
        <f t="shared" si="20"/>
        <v>97.130875576036871</v>
      </c>
      <c r="J36" s="250">
        <f>IF($B36="","",IF($C36="Region",SUMIFS(Raw!$K:$K,Raw!$A:$A,$B$4,Raw!$G:$G,'KPIs Data from Apr25'!J$4,Raw!$I:$I,'KPIs Data from Apr25'!$A36),IF($C36="Provider",SUMIFS(Raw!$K:$K,Raw!$A:$A,$B$4,Raw!$G:$G,'KPIs Data from Apr25'!J$4,Raw!$C:$C,'KPIs Data from Apr25'!$A36),SUMIFS(Raw!$K:$K,Raw!$A:$A,$B$4,Raw!$G:$G,'KPIs Data from Apr25'!J$4,Raw!$E:$E,'KPIs Data from Apr25'!$A36))))</f>
        <v>515</v>
      </c>
      <c r="K36" s="251">
        <f>IF($B36="","",IF($C36="Region",SUMIFS(Raw!$K:$K,Raw!$A:$A,$B$4,Raw!$G:$G,'KPIs Data from Apr25'!K$4,Raw!$I:$I,'KPIs Data from Apr25'!$A36),IF($C36="Provider",SUMIFS(Raw!$K:$K,Raw!$A:$A,$B$4,Raw!$G:$G,'KPIs Data from Apr25'!K$4,Raw!$C:$C,'KPIs Data from Apr25'!$A36),SUMIFS(Raw!$K:$K,Raw!$A:$A,$B$4,Raw!$G:$G,'KPIs Data from Apr25'!K$4,Raw!$E:$E,'KPIs Data from Apr25'!$A36))))</f>
        <v>6585</v>
      </c>
      <c r="L36" s="76">
        <f>IF($B36="","",IF($C36="Region",SUMIFS(Raw!$K:$K,Raw!$A:$A,$B$4,Raw!$G:$G,'KPIs Data from Apr25'!L$4,Raw!$I:$I,'KPIs Data from Apr25'!$A36),IF($C36="Provider",SUMIFS(Raw!$K:$K,Raw!$A:$A,$B$4,Raw!$G:$G,'KPIs Data from Apr25'!L$4,Raw!$C:$C,'KPIs Data from Apr25'!$A36),SUMIFS(Raw!$K:$K,Raw!$A:$A,$B$4,Raw!$G:$G,'KPIs Data from Apr25'!L$4,Raw!$E:$E,'KPIs Data from Apr25'!$A36))))</f>
        <v>22029</v>
      </c>
      <c r="M36" s="76">
        <f>IF($B36="","",IF($C36="Region",SUMIFS(Raw!$K:$K,Raw!$A:$A,$B$4,Raw!$G:$G,'KPIs Data from Apr25'!M$4,Raw!$I:$I,'KPIs Data from Apr25'!$A36),IF($C36="Provider",SUMIFS(Raw!$K:$K,Raw!$A:$A,$B$4,Raw!$G:$G,'KPIs Data from Apr25'!M$4,Raw!$C:$C,'KPIs Data from Apr25'!$A36),SUMIFS(Raw!$K:$K,Raw!$A:$A,$B$4,Raw!$G:$G,'KPIs Data from Apr25'!M$4,Raw!$E:$E,'KPIs Data from Apr25'!$A36))))</f>
        <v>1610</v>
      </c>
      <c r="N36" s="76">
        <f>IF($B36="","",IF($C36="Region",SUMIFS(Raw!$K:$K,Raw!$A:$A,$B$4,Raw!$G:$G,'KPIs Data from Apr25'!N$4,Raw!$I:$I,'KPIs Data from Apr25'!$A36),IF($C36="Provider",SUMIFS(Raw!$K:$K,Raw!$A:$A,$B$4,Raw!$G:$G,'KPIs Data from Apr25'!N$4,Raw!$C:$C,'KPIs Data from Apr25'!$A36),SUMIFS(Raw!$K:$K,Raw!$A:$A,$B$4,Raw!$G:$G,'KPIs Data from Apr25'!N$4,Raw!$E:$E,'KPIs Data from Apr25'!$A36))))</f>
        <v>3972</v>
      </c>
      <c r="O36" s="76">
        <f>IF($B36="","",IF($C36="Region",SUMIFS(Raw!$K:$K,Raw!$A:$A,$B$4,Raw!$G:$G,'KPIs Data from Apr25'!O$4,Raw!$I:$I,'KPIs Data from Apr25'!$A36),IF($C36="Provider",SUMIFS(Raw!$K:$K,Raw!$A:$A,$B$4,Raw!$G:$G,'KPIs Data from Apr25'!O$4,Raw!$C:$C,'KPIs Data from Apr25'!$A36),SUMIFS(Raw!$K:$K,Raw!$A:$A,$B$4,Raw!$G:$G,'KPIs Data from Apr25'!O$4,Raw!$E:$E,'KPIs Data from Apr25'!$A36))))</f>
        <v>0</v>
      </c>
      <c r="P36" s="76">
        <f>IF($B36="","",IF($C36="Region",SUMIFS(Raw!$K:$K,Raw!$A:$A,$B$4,Raw!$G:$G,'KPIs Data from Apr25'!P$4,Raw!$I:$I,'KPIs Data from Apr25'!$A36),IF($C36="Provider",SUMIFS(Raw!$K:$K,Raw!$A:$A,$B$4,Raw!$G:$G,'KPIs Data from Apr25'!P$4,Raw!$C:$C,'KPIs Data from Apr25'!$A36),SUMIFS(Raw!$K:$K,Raw!$A:$A,$B$4,Raw!$G:$G,'KPIs Data from Apr25'!P$4,Raw!$E:$E,'KPIs Data from Apr25'!$A36))))</f>
        <v>0</v>
      </c>
      <c r="Q36" s="76">
        <f>IF($B36="","",IF($C36="Region",SUMIFS(Raw!$K:$K,Raw!$A:$A,$B$4,Raw!$G:$G,'KPIs Data from Apr25'!Q$4,Raw!$I:$I,'KPIs Data from Apr25'!$A36),IF($C36="Provider",SUMIFS(Raw!$K:$K,Raw!$A:$A,$B$4,Raw!$G:$G,'KPIs Data from Apr25'!Q$4,Raw!$C:$C,'KPIs Data from Apr25'!$A36),SUMIFS(Raw!$K:$K,Raw!$A:$A,$B$4,Raw!$G:$G,'KPIs Data from Apr25'!Q$4,Raw!$E:$E,'KPIs Data from Apr25'!$A36))))</f>
        <v>0</v>
      </c>
      <c r="R36" s="76">
        <f>IF($B36="","",IF($C36="Region",SUMIFS(Raw!$K:$K,Raw!$A:$A,$B$4,Raw!$G:$G,'KPIs Data from Apr25'!R$4,Raw!$I:$I,'KPIs Data from Apr25'!$A36),IF($C36="Provider",SUMIFS(Raw!$K:$K,Raw!$A:$A,$B$4,Raw!$G:$G,'KPIs Data from Apr25'!R$4,Raw!$C:$C,'KPIs Data from Apr25'!$A36),SUMIFS(Raw!$K:$K,Raw!$A:$A,$B$4,Raw!$G:$G,'KPIs Data from Apr25'!R$4,Raw!$E:$E,'KPIs Data from Apr25'!$A36))))</f>
        <v>0</v>
      </c>
      <c r="S36" s="171">
        <f t="shared" si="8"/>
        <v>0.31518018537748549</v>
      </c>
      <c r="T36" s="76">
        <f>IF($B36="","",IF($C36="Region",SUMIFS(Raw!$K:$K,Raw!$A:$A,$B$4,Raw!$G:$G,'KPIs Data from Apr25'!T$4,Raw!$I:$I,'KPIs Data from Apr25'!$A36),IF($C36="Provider",SUMIFS(Raw!$K:$K,Raw!$A:$A,$B$4,Raw!$G:$G,'KPIs Data from Apr25'!T$4,Raw!$C:$C,'KPIs Data from Apr25'!$A36),SUMIFS(Raw!$K:$K,Raw!$A:$A,$B$4,Raw!$G:$G,'KPIs Data from Apr25'!T$4,Raw!$E:$E,'KPIs Data from Apr25'!$A36))))</f>
        <v>3763</v>
      </c>
      <c r="U36" s="76">
        <f>IF($B36="","",IF($C36="Region",SUMIFS(Raw!$K:$K,Raw!$A:$A,$B$4,Raw!$G:$G,'KPIs Data from Apr25'!U$4,Raw!$I:$I,'KPIs Data from Apr25'!$A36),IF($C36="Provider",SUMIFS(Raw!$K:$K,Raw!$A:$A,$B$4,Raw!$G:$G,'KPIs Data from Apr25'!U$4,Raw!$C:$C,'KPIs Data from Apr25'!$A36),SUMIFS(Raw!$K:$K,Raw!$A:$A,$B$4,Raw!$G:$G,'KPIs Data from Apr25'!U$4,Raw!$E:$E,'KPIs Data from Apr25'!$A36))))</f>
        <v>8653</v>
      </c>
      <c r="V36" s="171">
        <f t="shared" si="2"/>
        <v>0.43487807696752573</v>
      </c>
      <c r="W36" s="76">
        <f t="shared" si="9"/>
        <v>3763</v>
      </c>
      <c r="X36" s="76">
        <f t="shared" si="10"/>
        <v>8653</v>
      </c>
      <c r="Y36" s="76">
        <f>IF($B36="","",IF($C36="Region",SUMIFS(Raw!$K:$K,Raw!$A:$A,$B$4,Raw!$G:$G,'KPIs Data from Apr25'!Y$4,Raw!$I:$I,'KPIs Data from Apr25'!$A36),IF($C36="Provider",SUMIFS(Raw!$K:$K,Raw!$A:$A,$B$4,Raw!$G:$G,'KPIs Data from Apr25'!Y$4,Raw!$C:$C,'KPIs Data from Apr25'!$A36),SUMIFS(Raw!$K:$K,Raw!$A:$A,$B$4,Raw!$G:$G,'KPIs Data from Apr25'!Y$4,Raw!$E:$E,'KPIs Data from Apr25'!$A36))))</f>
        <v>3505</v>
      </c>
      <c r="Z36" s="76">
        <f>IF($B36="","",IF($C36="Region",SUMIFS(Raw!$K:$K,Raw!$A:$A,$B$4,Raw!$G:$G,'KPIs Data from Apr25'!Z$4,Raw!$I:$I,'KPIs Data from Apr25'!$A36),IF($C36="Provider",SUMIFS(Raw!$K:$K,Raw!$A:$A,$B$4,Raw!$G:$G,'KPIs Data from Apr25'!Z$4,Raw!$C:$C,'KPIs Data from Apr25'!$A36),SUMIFS(Raw!$K:$K,Raw!$A:$A,$B$4,Raw!$G:$G,'KPIs Data from Apr25'!Z$4,Raw!$E:$E,'KPIs Data from Apr25'!$A36))))</f>
        <v>11888</v>
      </c>
      <c r="AA36" s="171">
        <f t="shared" si="4"/>
        <v>0.353828927510832</v>
      </c>
      <c r="AB36" s="251">
        <f>IF($B36="","",IF($C36="Region",SUMIFS(Raw!$K:$K,Raw!$A:$A,$B$4,Raw!$G:$G,'KPIs Data from Apr25'!AB$4,Raw!$I:$I,'KPIs Data from Apr25'!$A36),IF($C36="Provider",SUMIFS(Raw!$K:$K,Raw!$A:$A,$B$4,Raw!$G:$G,'KPIs Data from Apr25'!AB$4,Raw!$C:$C,'KPIs Data from Apr25'!$A36),SUMIFS(Raw!$K:$K,Raw!$A:$A,$B$4,Raw!$G:$G,'KPIs Data from Apr25'!AB$4,Raw!$E:$E,'KPIs Data from Apr25'!$A36))))</f>
        <v>56016</v>
      </c>
      <c r="AC36" s="76">
        <f>IF($B36="","",IF($C36="Region",SUMIFS(Raw!$K:$K,Raw!$A:$A,$B$4,Raw!$G:$G,'KPIs Data from Apr25'!AC$4,Raw!$I:$I,'KPIs Data from Apr25'!$A36),IF($C36="Provider",SUMIFS(Raw!$K:$K,Raw!$A:$A,$B$4,Raw!$G:$G,'KPIs Data from Apr25'!AC$4,Raw!$C:$C,'KPIs Data from Apr25'!$A36),SUMIFS(Raw!$K:$K,Raw!$A:$A,$B$4,Raw!$G:$G,'KPIs Data from Apr25'!AC$4,Raw!$E:$E,'KPIs Data from Apr25'!$A36))))</f>
        <v>73846</v>
      </c>
      <c r="AD36" s="171">
        <f t="shared" si="5"/>
        <v>0.75855158031579228</v>
      </c>
      <c r="AE36" s="252"/>
      <c r="AF36" s="62"/>
      <c r="AG36" s="63">
        <f t="shared" si="11"/>
        <v>6585</v>
      </c>
      <c r="AH36" s="52">
        <f t="shared" si="12"/>
        <v>22029</v>
      </c>
      <c r="AI36" s="52">
        <f t="shared" si="13"/>
        <v>1610</v>
      </c>
      <c r="AJ36" s="52">
        <f t="shared" si="14"/>
        <v>3972</v>
      </c>
      <c r="AK36" s="52">
        <f t="shared" si="15"/>
        <v>0</v>
      </c>
      <c r="AL36" s="52">
        <f t="shared" si="16"/>
        <v>0</v>
      </c>
      <c r="AM36" s="63">
        <f t="shared" si="17"/>
        <v>0</v>
      </c>
      <c r="AN36" s="63">
        <f t="shared" si="18"/>
        <v>0</v>
      </c>
      <c r="AO36" s="52"/>
      <c r="AP36" s="52"/>
      <c r="AQ36" s="62"/>
      <c r="AR36" s="63"/>
      <c r="AS36" s="252"/>
      <c r="AT36" s="252"/>
      <c r="AU36" s="257"/>
      <c r="AV36" s="173"/>
      <c r="AW36" s="252"/>
      <c r="AX36" s="252"/>
      <c r="AY36" s="257"/>
    </row>
    <row r="37" spans="1:51" ht="14.25" customHeight="1" x14ac:dyDescent="0.35">
      <c r="A37" s="260" t="str">
        <f>IF(Refs!A32="","",Refs!A32)</f>
        <v>111AI2</v>
      </c>
      <c r="B37" s="132" t="str">
        <f>IF(Refs!B32="","",Refs!B32)</f>
        <v>Surrey Heartlands</v>
      </c>
      <c r="C37" s="261" t="str">
        <f>IF(Refs!D32="","",Refs!D32)</f>
        <v>Area</v>
      </c>
      <c r="D37" s="76">
        <f>IF($B37="","",IF($C37="Region",SUMIFS(Raw!$K:$K,Raw!$A:$A,$B$4,Raw!$G:$G,'KPIs Data from Apr25'!D$4,Raw!$I:$I,'KPIs Data from Apr25'!$A37),IF($C37="Provider",SUMIFS(Raw!$K:$K,Raw!$A:$A,$B$4,Raw!$G:$G,'KPIs Data from Apr25'!D$4,Raw!$C:$C,'KPIs Data from Apr25'!$A37),SUMIFS(Raw!$K:$K,Raw!$A:$A,$B$4,Raw!$G:$G,'KPIs Data from Apr25'!D$4,Raw!$E:$E,'KPIs Data from Apr25'!$A37))))</f>
        <v>320</v>
      </c>
      <c r="E37" s="76">
        <f>IF($B37="","",IF($C37="Region",SUMIFS(Raw!$K:$K,Raw!$A:$A,$B$4,Raw!$G:$G,'KPIs Data from Apr25'!E$4,Raw!$I:$I,'KPIs Data from Apr25'!$A37),IF($C37="Provider",SUMIFS(Raw!$K:$K,Raw!$A:$A,$B$4,Raw!$G:$G,'KPIs Data from Apr25'!E$4,Raw!$C:$C,'KPIs Data from Apr25'!$A37),SUMIFS(Raw!$K:$K,Raw!$A:$A,$B$4,Raw!$G:$G,'KPIs Data from Apr25'!E$4,Raw!$E:$E,'KPIs Data from Apr25'!$A37))))</f>
        <v>25450</v>
      </c>
      <c r="F37" s="171">
        <f t="shared" si="19"/>
        <v>1.2417539774932091E-2</v>
      </c>
      <c r="G37" s="76">
        <f>IF($B37="","",IF($C37="Region",SUMIFS(Raw!$K:$K,Raw!$A:$A,$B$4,Raw!$G:$G,'KPIs Data from Apr25'!G$4,Raw!$I:$I,'KPIs Data from Apr25'!$A37),IF($C37="Provider",SUMIFS(Raw!$K:$K,Raw!$A:$A,$B$4,Raw!$G:$G,'KPIs Data from Apr25'!G$4,Raw!$C:$C,'KPIs Data from Apr25'!$A37),SUMIFS(Raw!$K:$K,Raw!$A:$A,$B$4,Raw!$G:$G,'KPIs Data from Apr25'!G$4,Raw!$E:$E,'KPIs Data from Apr25'!$A37))))</f>
        <v>582533</v>
      </c>
      <c r="H37" s="76">
        <f>IF($B37="","",IF($C37="Region",SUMIFS(Raw!$K:$K,Raw!$A:$A,$B$4,Raw!$G:$G,'KPIs Data from Apr25'!H$4,Raw!$I:$I,'KPIs Data from Apr25'!$A37),IF($C37="Provider",SUMIFS(Raw!$K:$K,Raw!$A:$A,$B$4,Raw!$G:$G,'KPIs Data from Apr25'!H$4,Raw!$C:$C,'KPIs Data from Apr25'!$A37),SUMIFS(Raw!$K:$K,Raw!$A:$A,$B$4,Raw!$G:$G,'KPIs Data from Apr25'!H$4,Raw!$E:$E,'KPIs Data from Apr25'!$A37))))</f>
        <v>25450</v>
      </c>
      <c r="I37" s="249">
        <f t="shared" si="20"/>
        <v>22.889312377210217</v>
      </c>
      <c r="J37" s="250">
        <f>IF($B37="","",IF($C37="Region",SUMIFS(Raw!$K:$K,Raw!$A:$A,$B$4,Raw!$G:$G,'KPIs Data from Apr25'!J$4,Raw!$I:$I,'KPIs Data from Apr25'!$A37),IF($C37="Provider",SUMIFS(Raw!$K:$K,Raw!$A:$A,$B$4,Raw!$G:$G,'KPIs Data from Apr25'!J$4,Raw!$C:$C,'KPIs Data from Apr25'!$A37),SUMIFS(Raw!$K:$K,Raw!$A:$A,$B$4,Raw!$G:$G,'KPIs Data from Apr25'!J$4,Raw!$E:$E,'KPIs Data from Apr25'!$A37))))</f>
        <v>141</v>
      </c>
      <c r="K37" s="251">
        <f>IF($B37="","",IF($C37="Region",SUMIFS(Raw!$K:$K,Raw!$A:$A,$B$4,Raw!$G:$G,'KPIs Data from Apr25'!K$4,Raw!$I:$I,'KPIs Data from Apr25'!$A37),IF($C37="Provider",SUMIFS(Raw!$K:$K,Raw!$A:$A,$B$4,Raw!$G:$G,'KPIs Data from Apr25'!K$4,Raw!$C:$C,'KPIs Data from Apr25'!$A37),SUMIFS(Raw!$K:$K,Raw!$A:$A,$B$4,Raw!$G:$G,'KPIs Data from Apr25'!K$4,Raw!$E:$E,'KPIs Data from Apr25'!$A37))))</f>
        <v>3844</v>
      </c>
      <c r="L37" s="76">
        <f>IF($B37="","",IF($C37="Region",SUMIFS(Raw!$K:$K,Raw!$A:$A,$B$4,Raw!$G:$G,'KPIs Data from Apr25'!L$4,Raw!$I:$I,'KPIs Data from Apr25'!$A37),IF($C37="Provider",SUMIFS(Raw!$K:$K,Raw!$A:$A,$B$4,Raw!$G:$G,'KPIs Data from Apr25'!L$4,Raw!$C:$C,'KPIs Data from Apr25'!$A37),SUMIFS(Raw!$K:$K,Raw!$A:$A,$B$4,Raw!$G:$G,'KPIs Data from Apr25'!L$4,Raw!$E:$E,'KPIs Data from Apr25'!$A37))))</f>
        <v>6906</v>
      </c>
      <c r="M37" s="76">
        <f>IF($B37="","",IF($C37="Region",SUMIFS(Raw!$K:$K,Raw!$A:$A,$B$4,Raw!$G:$G,'KPIs Data from Apr25'!M$4,Raw!$I:$I,'KPIs Data from Apr25'!$A37),IF($C37="Provider",SUMIFS(Raw!$K:$K,Raw!$A:$A,$B$4,Raw!$G:$G,'KPIs Data from Apr25'!M$4,Raw!$C:$C,'KPIs Data from Apr25'!$A37),SUMIFS(Raw!$K:$K,Raw!$A:$A,$B$4,Raw!$G:$G,'KPIs Data from Apr25'!M$4,Raw!$E:$E,'KPIs Data from Apr25'!$A37))))</f>
        <v>543</v>
      </c>
      <c r="N37" s="76">
        <f>IF($B37="","",IF($C37="Region",SUMIFS(Raw!$K:$K,Raw!$A:$A,$B$4,Raw!$G:$G,'KPIs Data from Apr25'!N$4,Raw!$I:$I,'KPIs Data from Apr25'!$A37),IF($C37="Provider",SUMIFS(Raw!$K:$K,Raw!$A:$A,$B$4,Raw!$G:$G,'KPIs Data from Apr25'!N$4,Raw!$C:$C,'KPIs Data from Apr25'!$A37),SUMIFS(Raw!$K:$K,Raw!$A:$A,$B$4,Raw!$G:$G,'KPIs Data from Apr25'!N$4,Raw!$E:$E,'KPIs Data from Apr25'!$A37))))</f>
        <v>1322</v>
      </c>
      <c r="O37" s="76">
        <f>IF($B37="","",IF($C37="Region",SUMIFS(Raw!$K:$K,Raw!$A:$A,$B$4,Raw!$G:$G,'KPIs Data from Apr25'!O$4,Raw!$I:$I,'KPIs Data from Apr25'!$A37),IF($C37="Provider",SUMIFS(Raw!$K:$K,Raw!$A:$A,$B$4,Raw!$G:$G,'KPIs Data from Apr25'!O$4,Raw!$C:$C,'KPIs Data from Apr25'!$A37),SUMIFS(Raw!$K:$K,Raw!$A:$A,$B$4,Raw!$G:$G,'KPIs Data from Apr25'!O$4,Raw!$E:$E,'KPIs Data from Apr25'!$A37))))</f>
        <v>29</v>
      </c>
      <c r="P37" s="76">
        <f>IF($B37="","",IF($C37="Region",SUMIFS(Raw!$K:$K,Raw!$A:$A,$B$4,Raw!$G:$G,'KPIs Data from Apr25'!P$4,Raw!$I:$I,'KPIs Data from Apr25'!$A37),IF($C37="Provider",SUMIFS(Raw!$K:$K,Raw!$A:$A,$B$4,Raw!$G:$G,'KPIs Data from Apr25'!P$4,Raw!$C:$C,'KPIs Data from Apr25'!$A37),SUMIFS(Raw!$K:$K,Raw!$A:$A,$B$4,Raw!$G:$G,'KPIs Data from Apr25'!P$4,Raw!$E:$E,'KPIs Data from Apr25'!$A37))))</f>
        <v>52</v>
      </c>
      <c r="Q37" s="76">
        <f>IF($B37="","",IF($C37="Region",SUMIFS(Raw!$K:$K,Raw!$A:$A,$B$4,Raw!$G:$G,'KPIs Data from Apr25'!Q$4,Raw!$I:$I,'KPIs Data from Apr25'!$A37),IF($C37="Provider",SUMIFS(Raw!$K:$K,Raw!$A:$A,$B$4,Raw!$G:$G,'KPIs Data from Apr25'!Q$4,Raw!$C:$C,'KPIs Data from Apr25'!$A37),SUMIFS(Raw!$K:$K,Raw!$A:$A,$B$4,Raw!$G:$G,'KPIs Data from Apr25'!Q$4,Raw!$E:$E,'KPIs Data from Apr25'!$A37))))</f>
        <v>73</v>
      </c>
      <c r="R37" s="76">
        <f>IF($B37="","",IF($C37="Region",SUMIFS(Raw!$K:$K,Raw!$A:$A,$B$4,Raw!$G:$G,'KPIs Data from Apr25'!R$4,Raw!$I:$I,'KPIs Data from Apr25'!$A37),IF($C37="Provider",SUMIFS(Raw!$K:$K,Raw!$A:$A,$B$4,Raw!$G:$G,'KPIs Data from Apr25'!R$4,Raw!$C:$C,'KPIs Data from Apr25'!$A37),SUMIFS(Raw!$K:$K,Raw!$A:$A,$B$4,Raw!$G:$G,'KPIs Data from Apr25'!R$4,Raw!$E:$E,'KPIs Data from Apr25'!$A37))))</f>
        <v>96</v>
      </c>
      <c r="S37" s="171">
        <f t="shared" si="8"/>
        <v>0.53593600764087868</v>
      </c>
      <c r="T37" s="76">
        <f>IF($B37="","",IF($C37="Region",SUMIFS(Raw!$K:$K,Raw!$A:$A,$B$4,Raw!$G:$G,'KPIs Data from Apr25'!T$4,Raw!$I:$I,'KPIs Data from Apr25'!$A37),IF($C37="Provider",SUMIFS(Raw!$K:$K,Raw!$A:$A,$B$4,Raw!$G:$G,'KPIs Data from Apr25'!T$4,Raw!$C:$C,'KPIs Data from Apr25'!$A37),SUMIFS(Raw!$K:$K,Raw!$A:$A,$B$4,Raw!$G:$G,'KPIs Data from Apr25'!T$4,Raw!$E:$E,'KPIs Data from Apr25'!$A37))))</f>
        <v>2431</v>
      </c>
      <c r="U37" s="76">
        <f>IF($B37="","",IF($C37="Region",SUMIFS(Raw!$K:$K,Raw!$A:$A,$B$4,Raw!$G:$G,'KPIs Data from Apr25'!U$4,Raw!$I:$I,'KPIs Data from Apr25'!$A37),IF($C37="Provider",SUMIFS(Raw!$K:$K,Raw!$A:$A,$B$4,Raw!$G:$G,'KPIs Data from Apr25'!U$4,Raw!$C:$C,'KPIs Data from Apr25'!$A37),SUMIFS(Raw!$K:$K,Raw!$A:$A,$B$4,Raw!$G:$G,'KPIs Data from Apr25'!U$4,Raw!$E:$E,'KPIs Data from Apr25'!$A37))))</f>
        <v>2510</v>
      </c>
      <c r="V37" s="171">
        <f t="shared" si="2"/>
        <v>0.96852589641434261</v>
      </c>
      <c r="W37" s="76">
        <f t="shared" si="9"/>
        <v>2431</v>
      </c>
      <c r="X37" s="76">
        <f t="shared" si="10"/>
        <v>2510</v>
      </c>
      <c r="Y37" s="76">
        <f>IF($B37="","",IF($C37="Region",SUMIFS(Raw!$K:$K,Raw!$A:$A,$B$4,Raw!$G:$G,'KPIs Data from Apr25'!Y$4,Raw!$I:$I,'KPIs Data from Apr25'!$A37),IF($C37="Provider",SUMIFS(Raw!$K:$K,Raw!$A:$A,$B$4,Raw!$G:$G,'KPIs Data from Apr25'!Y$4,Raw!$C:$C,'KPIs Data from Apr25'!$A37),SUMIFS(Raw!$K:$K,Raw!$A:$A,$B$4,Raw!$G:$G,'KPIs Data from Apr25'!Y$4,Raw!$E:$E,'KPIs Data from Apr25'!$A37))))</f>
        <v>1956</v>
      </c>
      <c r="Z37" s="76">
        <f>IF($B37="","",IF($C37="Region",SUMIFS(Raw!$K:$K,Raw!$A:$A,$B$4,Raw!$G:$G,'KPIs Data from Apr25'!Z$4,Raw!$I:$I,'KPIs Data from Apr25'!$A37),IF($C37="Provider",SUMIFS(Raw!$K:$K,Raw!$A:$A,$B$4,Raw!$G:$G,'KPIs Data from Apr25'!Z$4,Raw!$C:$C,'KPIs Data from Apr25'!$A37),SUMIFS(Raw!$K:$K,Raw!$A:$A,$B$4,Raw!$G:$G,'KPIs Data from Apr25'!Z$4,Raw!$E:$E,'KPIs Data from Apr25'!$A37))))</f>
        <v>2572</v>
      </c>
      <c r="AA37" s="171">
        <f t="shared" si="4"/>
        <v>0.86324281778827239</v>
      </c>
      <c r="AB37" s="251">
        <f>IF($B37="","",IF($C37="Region",SUMIFS(Raw!$K:$K,Raw!$A:$A,$B$4,Raw!$G:$G,'KPIs Data from Apr25'!AB$4,Raw!$I:$I,'KPIs Data from Apr25'!$A37),IF($C37="Provider",SUMIFS(Raw!$K:$K,Raw!$A:$A,$B$4,Raw!$G:$G,'KPIs Data from Apr25'!AB$4,Raw!$C:$C,'KPIs Data from Apr25'!$A37),SUMIFS(Raw!$K:$K,Raw!$A:$A,$B$4,Raw!$G:$G,'KPIs Data from Apr25'!AB$4,Raw!$E:$E,'KPIs Data from Apr25'!$A37))))</f>
        <v>13251</v>
      </c>
      <c r="AC37" s="76">
        <f>IF($B37="","",IF($C37="Region",SUMIFS(Raw!$K:$K,Raw!$A:$A,$B$4,Raw!$G:$G,'KPIs Data from Apr25'!AC$4,Raw!$I:$I,'KPIs Data from Apr25'!$A37),IF($C37="Provider",SUMIFS(Raw!$K:$K,Raw!$A:$A,$B$4,Raw!$G:$G,'KPIs Data from Apr25'!AC$4,Raw!$C:$C,'KPIs Data from Apr25'!$A37),SUMIFS(Raw!$K:$K,Raw!$A:$A,$B$4,Raw!$G:$G,'KPIs Data from Apr25'!AC$4,Raw!$E:$E,'KPIs Data from Apr25'!$A37))))</f>
        <v>18036</v>
      </c>
      <c r="AD37" s="171">
        <f t="shared" si="5"/>
        <v>0.73469727212242186</v>
      </c>
      <c r="AE37" s="252"/>
      <c r="AF37" s="62"/>
      <c r="AG37" s="63">
        <f t="shared" si="11"/>
        <v>3844</v>
      </c>
      <c r="AH37" s="52">
        <f t="shared" si="12"/>
        <v>6906</v>
      </c>
      <c r="AI37" s="52">
        <f t="shared" si="13"/>
        <v>543</v>
      </c>
      <c r="AJ37" s="52">
        <f t="shared" si="14"/>
        <v>1322</v>
      </c>
      <c r="AK37" s="52">
        <f t="shared" si="15"/>
        <v>29</v>
      </c>
      <c r="AL37" s="52">
        <f t="shared" si="16"/>
        <v>52</v>
      </c>
      <c r="AM37" s="63">
        <f t="shared" si="17"/>
        <v>73</v>
      </c>
      <c r="AN37" s="63">
        <f t="shared" si="18"/>
        <v>96</v>
      </c>
      <c r="AO37" s="52"/>
      <c r="AP37" s="52"/>
      <c r="AQ37" s="62"/>
      <c r="AR37" s="63"/>
      <c r="AS37" s="252"/>
      <c r="AT37" s="252"/>
      <c r="AU37" s="257"/>
      <c r="AV37" s="173"/>
      <c r="AW37" s="252"/>
      <c r="AX37" s="252"/>
      <c r="AY37" s="257"/>
    </row>
    <row r="38" spans="1:51" x14ac:dyDescent="0.35">
      <c r="A38" s="260" t="str">
        <f>IF(Refs!A33="","",Refs!A33)</f>
        <v>111AG9</v>
      </c>
      <c r="B38" s="132" t="str">
        <f>IF(Refs!B33="","",Refs!B33)</f>
        <v>Thames Valley</v>
      </c>
      <c r="C38" s="261" t="str">
        <f>IF(Refs!D33="","",Refs!D33)</f>
        <v>Area</v>
      </c>
      <c r="D38" s="76">
        <f>IF($B38="","",IF($C38="Region",SUMIFS(Raw!$K:$K,Raw!$A:$A,$B$4,Raw!$G:$G,'KPIs Data from Apr25'!D$4,Raw!$I:$I,'KPIs Data from Apr25'!$A38),IF($C38="Provider",SUMIFS(Raw!$K:$K,Raw!$A:$A,$B$4,Raw!$G:$G,'KPIs Data from Apr25'!D$4,Raw!$C:$C,'KPIs Data from Apr25'!$A38),SUMIFS(Raw!$K:$K,Raw!$A:$A,$B$4,Raw!$G:$G,'KPIs Data from Apr25'!D$4,Raw!$E:$E,'KPIs Data from Apr25'!$A38))))</f>
        <v>7697</v>
      </c>
      <c r="E38" s="76">
        <f>IF($B38="","",IF($C38="Region",SUMIFS(Raw!$K:$K,Raw!$A:$A,$B$4,Raw!$G:$G,'KPIs Data from Apr25'!E$4,Raw!$I:$I,'KPIs Data from Apr25'!$A38),IF($C38="Provider",SUMIFS(Raw!$K:$K,Raw!$A:$A,$B$4,Raw!$G:$G,'KPIs Data from Apr25'!E$4,Raw!$C:$C,'KPIs Data from Apr25'!$A38),SUMIFS(Raw!$K:$K,Raw!$A:$A,$B$4,Raw!$G:$G,'KPIs Data from Apr25'!E$4,Raw!$E:$E,'KPIs Data from Apr25'!$A38))))</f>
        <v>71477</v>
      </c>
      <c r="F38" s="171">
        <f t="shared" si="19"/>
        <v>9.7216257862429586E-2</v>
      </c>
      <c r="G38" s="76">
        <f>IF($B38="","",IF($C38="Region",SUMIFS(Raw!$K:$K,Raw!$A:$A,$B$4,Raw!$G:$G,'KPIs Data from Apr25'!G$4,Raw!$I:$I,'KPIs Data from Apr25'!$A38),IF($C38="Provider",SUMIFS(Raw!$K:$K,Raw!$A:$A,$B$4,Raw!$G:$G,'KPIs Data from Apr25'!G$4,Raw!$C:$C,'KPIs Data from Apr25'!$A38),SUMIFS(Raw!$K:$K,Raw!$A:$A,$B$4,Raw!$G:$G,'KPIs Data from Apr25'!G$4,Raw!$E:$E,'KPIs Data from Apr25'!$A38))))</f>
        <v>14548624</v>
      </c>
      <c r="H38" s="76">
        <f>IF($B38="","",IF($C38="Region",SUMIFS(Raw!$K:$K,Raw!$A:$A,$B$4,Raw!$G:$G,'KPIs Data from Apr25'!H$4,Raw!$I:$I,'KPIs Data from Apr25'!$A38),IF($C38="Provider",SUMIFS(Raw!$K:$K,Raw!$A:$A,$B$4,Raw!$G:$G,'KPIs Data from Apr25'!H$4,Raw!$C:$C,'KPIs Data from Apr25'!$A38),SUMIFS(Raw!$K:$K,Raw!$A:$A,$B$4,Raw!$G:$G,'KPIs Data from Apr25'!H$4,Raw!$E:$E,'KPIs Data from Apr25'!$A38))))</f>
        <v>71477</v>
      </c>
      <c r="I38" s="249">
        <f t="shared" si="20"/>
        <v>203.54273402633015</v>
      </c>
      <c r="J38" s="250">
        <f>IF($B38="","",IF($C38="Region",SUMIFS(Raw!$K:$K,Raw!$A:$A,$B$4,Raw!$G:$G,'KPIs Data from Apr25'!J$4,Raw!$I:$I,'KPIs Data from Apr25'!$A38),IF($C38="Provider",SUMIFS(Raw!$K:$K,Raw!$A:$A,$B$4,Raw!$G:$G,'KPIs Data from Apr25'!J$4,Raw!$C:$C,'KPIs Data from Apr25'!$A38),SUMIFS(Raw!$K:$K,Raw!$A:$A,$B$4,Raw!$G:$G,'KPIs Data from Apr25'!J$4,Raw!$E:$E,'KPIs Data from Apr25'!$A38))))</f>
        <v>735</v>
      </c>
      <c r="K38" s="251">
        <f>IF($B38="","",IF($C38="Region",SUMIFS(Raw!$K:$K,Raw!$A:$A,$B$4,Raw!$G:$G,'KPIs Data from Apr25'!K$4,Raw!$I:$I,'KPIs Data from Apr25'!$A38),IF($C38="Provider",SUMIFS(Raw!$K:$K,Raw!$A:$A,$B$4,Raw!$G:$G,'KPIs Data from Apr25'!K$4,Raw!$C:$C,'KPIs Data from Apr25'!$A38),SUMIFS(Raw!$K:$K,Raw!$A:$A,$B$4,Raw!$G:$G,'KPIs Data from Apr25'!K$4,Raw!$E:$E,'KPIs Data from Apr25'!$A38))))</f>
        <v>3645</v>
      </c>
      <c r="L38" s="76">
        <f>IF($B38="","",IF($C38="Region",SUMIFS(Raw!$K:$K,Raw!$A:$A,$B$4,Raw!$G:$G,'KPIs Data from Apr25'!L$4,Raw!$I:$I,'KPIs Data from Apr25'!$A38),IF($C38="Provider",SUMIFS(Raw!$K:$K,Raw!$A:$A,$B$4,Raw!$G:$G,'KPIs Data from Apr25'!L$4,Raw!$C:$C,'KPIs Data from Apr25'!$A38),SUMIFS(Raw!$K:$K,Raw!$A:$A,$B$4,Raw!$G:$G,'KPIs Data from Apr25'!L$4,Raw!$E:$E,'KPIs Data from Apr25'!$A38))))</f>
        <v>11154</v>
      </c>
      <c r="M38" s="76">
        <f>IF($B38="","",IF($C38="Region",SUMIFS(Raw!$K:$K,Raw!$A:$A,$B$4,Raw!$G:$G,'KPIs Data from Apr25'!M$4,Raw!$I:$I,'KPIs Data from Apr25'!$A38),IF($C38="Provider",SUMIFS(Raw!$K:$K,Raw!$A:$A,$B$4,Raw!$G:$G,'KPIs Data from Apr25'!M$4,Raw!$C:$C,'KPIs Data from Apr25'!$A38),SUMIFS(Raw!$K:$K,Raw!$A:$A,$B$4,Raw!$G:$G,'KPIs Data from Apr25'!M$4,Raw!$E:$E,'KPIs Data from Apr25'!$A38))))</f>
        <v>862</v>
      </c>
      <c r="N38" s="76">
        <f>IF($B38="","",IF($C38="Region",SUMIFS(Raw!$K:$K,Raw!$A:$A,$B$4,Raw!$G:$G,'KPIs Data from Apr25'!N$4,Raw!$I:$I,'KPIs Data from Apr25'!$A38),IF($C38="Provider",SUMIFS(Raw!$K:$K,Raw!$A:$A,$B$4,Raw!$G:$G,'KPIs Data from Apr25'!N$4,Raw!$C:$C,'KPIs Data from Apr25'!$A38),SUMIFS(Raw!$K:$K,Raw!$A:$A,$B$4,Raw!$G:$G,'KPIs Data from Apr25'!N$4,Raw!$E:$E,'KPIs Data from Apr25'!$A38))))</f>
        <v>3303</v>
      </c>
      <c r="O38" s="76">
        <f>IF($B38="","",IF($C38="Region",SUMIFS(Raw!$K:$K,Raw!$A:$A,$B$4,Raw!$G:$G,'KPIs Data from Apr25'!O$4,Raw!$I:$I,'KPIs Data from Apr25'!$A38),IF($C38="Provider",SUMIFS(Raw!$K:$K,Raw!$A:$A,$B$4,Raw!$G:$G,'KPIs Data from Apr25'!O$4,Raw!$C:$C,'KPIs Data from Apr25'!$A38),SUMIFS(Raw!$K:$K,Raw!$A:$A,$B$4,Raw!$G:$G,'KPIs Data from Apr25'!O$4,Raw!$E:$E,'KPIs Data from Apr25'!$A38))))</f>
        <v>0</v>
      </c>
      <c r="P38" s="76">
        <f>IF($B38="","",IF($C38="Region",SUMIFS(Raw!$K:$K,Raw!$A:$A,$B$4,Raw!$G:$G,'KPIs Data from Apr25'!P$4,Raw!$I:$I,'KPIs Data from Apr25'!$A38),IF($C38="Provider",SUMIFS(Raw!$K:$K,Raw!$A:$A,$B$4,Raw!$G:$G,'KPIs Data from Apr25'!P$4,Raw!$C:$C,'KPIs Data from Apr25'!$A38),SUMIFS(Raw!$K:$K,Raw!$A:$A,$B$4,Raw!$G:$G,'KPIs Data from Apr25'!P$4,Raw!$E:$E,'KPIs Data from Apr25'!$A38))))</f>
        <v>0</v>
      </c>
      <c r="Q38" s="76">
        <f>IF($B38="","",IF($C38="Region",SUMIFS(Raw!$K:$K,Raw!$A:$A,$B$4,Raw!$G:$G,'KPIs Data from Apr25'!Q$4,Raw!$I:$I,'KPIs Data from Apr25'!$A38),IF($C38="Provider",SUMIFS(Raw!$K:$K,Raw!$A:$A,$B$4,Raw!$G:$G,'KPIs Data from Apr25'!Q$4,Raw!$C:$C,'KPIs Data from Apr25'!$A38),SUMIFS(Raw!$K:$K,Raw!$A:$A,$B$4,Raw!$G:$G,'KPIs Data from Apr25'!Q$4,Raw!$E:$E,'KPIs Data from Apr25'!$A38))))</f>
        <v>0</v>
      </c>
      <c r="R38" s="76">
        <f>IF($B38="","",IF($C38="Region",SUMIFS(Raw!$K:$K,Raw!$A:$A,$B$4,Raw!$G:$G,'KPIs Data from Apr25'!R$4,Raw!$I:$I,'KPIs Data from Apr25'!$A38),IF($C38="Provider",SUMIFS(Raw!$K:$K,Raw!$A:$A,$B$4,Raw!$G:$G,'KPIs Data from Apr25'!R$4,Raw!$C:$C,'KPIs Data from Apr25'!$A38),SUMIFS(Raw!$K:$K,Raw!$A:$A,$B$4,Raw!$G:$G,'KPIs Data from Apr25'!R$4,Raw!$E:$E,'KPIs Data from Apr25'!$A38))))</f>
        <v>0</v>
      </c>
      <c r="S38" s="171">
        <f t="shared" si="8"/>
        <v>0.31175209241198037</v>
      </c>
      <c r="T38" s="76">
        <f>IF($B38="","",IF($C38="Region",SUMIFS(Raw!$K:$K,Raw!$A:$A,$B$4,Raw!$G:$G,'KPIs Data from Apr25'!T$4,Raw!$I:$I,'KPIs Data from Apr25'!$A38),IF($C38="Provider",SUMIFS(Raw!$K:$K,Raw!$A:$A,$B$4,Raw!$G:$G,'KPIs Data from Apr25'!T$4,Raw!$C:$C,'KPIs Data from Apr25'!$A38),SUMIFS(Raw!$K:$K,Raw!$A:$A,$B$4,Raw!$G:$G,'KPIs Data from Apr25'!T$4,Raw!$E:$E,'KPIs Data from Apr25'!$A38))))</f>
        <v>6398</v>
      </c>
      <c r="U38" s="76">
        <f>IF($B38="","",IF($C38="Region",SUMIFS(Raw!$K:$K,Raw!$A:$A,$B$4,Raw!$G:$G,'KPIs Data from Apr25'!U$4,Raw!$I:$I,'KPIs Data from Apr25'!$A38),IF($C38="Provider",SUMIFS(Raw!$K:$K,Raw!$A:$A,$B$4,Raw!$G:$G,'KPIs Data from Apr25'!U$4,Raw!$C:$C,'KPIs Data from Apr25'!$A38),SUMIFS(Raw!$K:$K,Raw!$A:$A,$B$4,Raw!$G:$G,'KPIs Data from Apr25'!U$4,Raw!$E:$E,'KPIs Data from Apr25'!$A38))))</f>
        <v>6731</v>
      </c>
      <c r="V38" s="171">
        <f t="shared" si="2"/>
        <v>0.9505274104887832</v>
      </c>
      <c r="W38" s="76">
        <f t="shared" si="9"/>
        <v>6398</v>
      </c>
      <c r="X38" s="76">
        <f t="shared" si="10"/>
        <v>6731</v>
      </c>
      <c r="Y38" s="76">
        <f>IF($B38="","",IF($C38="Region",SUMIFS(Raw!$K:$K,Raw!$A:$A,$B$4,Raw!$G:$G,'KPIs Data from Apr25'!Y$4,Raw!$I:$I,'KPIs Data from Apr25'!$A38),IF($C38="Provider",SUMIFS(Raw!$K:$K,Raw!$A:$A,$B$4,Raw!$G:$G,'KPIs Data from Apr25'!Y$4,Raw!$C:$C,'KPIs Data from Apr25'!$A38),SUMIFS(Raw!$K:$K,Raw!$A:$A,$B$4,Raw!$G:$G,'KPIs Data from Apr25'!Y$4,Raw!$E:$E,'KPIs Data from Apr25'!$A38))))</f>
        <v>6038</v>
      </c>
      <c r="Z38" s="76">
        <f>IF($B38="","",IF($C38="Region",SUMIFS(Raw!$K:$K,Raw!$A:$A,$B$4,Raw!$G:$G,'KPIs Data from Apr25'!Z$4,Raw!$I:$I,'KPIs Data from Apr25'!$A38),IF($C38="Provider",SUMIFS(Raw!$K:$K,Raw!$A:$A,$B$4,Raw!$G:$G,'KPIs Data from Apr25'!Z$4,Raw!$C:$C,'KPIs Data from Apr25'!$A38),SUMIFS(Raw!$K:$K,Raw!$A:$A,$B$4,Raw!$G:$G,'KPIs Data from Apr25'!Z$4,Raw!$E:$E,'KPIs Data from Apr25'!$A38))))</f>
        <v>8528</v>
      </c>
      <c r="AA38" s="171">
        <f t="shared" si="4"/>
        <v>0.8149944295170064</v>
      </c>
      <c r="AB38" s="251">
        <f>IF($B38="","",IF($C38="Region",SUMIFS(Raw!$K:$K,Raw!$A:$A,$B$4,Raw!$G:$G,'KPIs Data from Apr25'!AB$4,Raw!$I:$I,'KPIs Data from Apr25'!$A38),IF($C38="Provider",SUMIFS(Raw!$K:$K,Raw!$A:$A,$B$4,Raw!$G:$G,'KPIs Data from Apr25'!AB$4,Raw!$C:$C,'KPIs Data from Apr25'!$A38),SUMIFS(Raw!$K:$K,Raw!$A:$A,$B$4,Raw!$G:$G,'KPIs Data from Apr25'!AB$4,Raw!$E:$E,'KPIs Data from Apr25'!$A38))))</f>
        <v>41325</v>
      </c>
      <c r="AC38" s="76">
        <f>IF($B38="","",IF($C38="Region",SUMIFS(Raw!$K:$K,Raw!$A:$A,$B$4,Raw!$G:$G,'KPIs Data from Apr25'!AC$4,Raw!$I:$I,'KPIs Data from Apr25'!$A38),IF($C38="Provider",SUMIFS(Raw!$K:$K,Raw!$A:$A,$B$4,Raw!$G:$G,'KPIs Data from Apr25'!AC$4,Raw!$C:$C,'KPIs Data from Apr25'!$A38),SUMIFS(Raw!$K:$K,Raw!$A:$A,$B$4,Raw!$G:$G,'KPIs Data from Apr25'!AC$4,Raw!$E:$E,'KPIs Data from Apr25'!$A38))))</f>
        <v>52448</v>
      </c>
      <c r="AD38" s="171">
        <f t="shared" si="5"/>
        <v>0.78792327638804149</v>
      </c>
      <c r="AE38" s="252"/>
      <c r="AF38" s="62"/>
      <c r="AG38" s="63">
        <f t="shared" si="11"/>
        <v>3645</v>
      </c>
      <c r="AH38" s="52">
        <f t="shared" si="12"/>
        <v>11154</v>
      </c>
      <c r="AI38" s="52">
        <f t="shared" si="13"/>
        <v>862</v>
      </c>
      <c r="AJ38" s="52">
        <f t="shared" si="14"/>
        <v>3303</v>
      </c>
      <c r="AK38" s="52">
        <f t="shared" si="15"/>
        <v>0</v>
      </c>
      <c r="AL38" s="52">
        <f t="shared" si="16"/>
        <v>0</v>
      </c>
      <c r="AM38" s="63">
        <f t="shared" si="17"/>
        <v>0</v>
      </c>
      <c r="AN38" s="63">
        <f t="shared" si="18"/>
        <v>0</v>
      </c>
      <c r="AO38" s="52"/>
      <c r="AP38" s="52"/>
      <c r="AQ38" s="62"/>
      <c r="AR38" s="63"/>
      <c r="AS38" s="252"/>
      <c r="AT38" s="252"/>
      <c r="AU38" s="257"/>
      <c r="AV38" s="173"/>
      <c r="AW38" s="252"/>
      <c r="AX38" s="252"/>
      <c r="AY38" s="257"/>
    </row>
    <row r="39" spans="1:51" ht="21" customHeight="1" x14ac:dyDescent="0.35">
      <c r="A39" s="260" t="str">
        <f>IF(Refs!A34="","",Refs!A34)</f>
        <v>111AL6</v>
      </c>
      <c r="B39" s="132" t="str">
        <f>IF(Refs!B34="","",Refs!B34)</f>
        <v>BaNES, Swindon &amp; Wiltshire (HealthHero-PPG)</v>
      </c>
      <c r="C39" s="261" t="str">
        <f>IF(Refs!D34="","",Refs!D34)</f>
        <v>Area</v>
      </c>
      <c r="D39" s="76">
        <f>IF($B39="","",IF($C39="Region",SUMIFS(Raw!$K:$K,Raw!$A:$A,$B$4,Raw!$G:$G,'KPIs Data from Apr25'!D$4,Raw!$I:$I,'KPIs Data from Apr25'!$A39),IF($C39="Provider",SUMIFS(Raw!$K:$K,Raw!$A:$A,$B$4,Raw!$G:$G,'KPIs Data from Apr25'!D$4,Raw!$C:$C,'KPIs Data from Apr25'!$A39),SUMIFS(Raw!$K:$K,Raw!$A:$A,$B$4,Raw!$G:$G,'KPIs Data from Apr25'!D$4,Raw!$E:$E,'KPIs Data from Apr25'!$A39))))</f>
        <v>733</v>
      </c>
      <c r="E39" s="76">
        <f>IF($B39="","",IF($C39="Region",SUMIFS(Raw!$K:$K,Raw!$A:$A,$B$4,Raw!$G:$G,'KPIs Data from Apr25'!E$4,Raw!$I:$I,'KPIs Data from Apr25'!$A39),IF($C39="Provider",SUMIFS(Raw!$K:$K,Raw!$A:$A,$B$4,Raw!$G:$G,'KPIs Data from Apr25'!E$4,Raw!$C:$C,'KPIs Data from Apr25'!$A39),SUMIFS(Raw!$K:$K,Raw!$A:$A,$B$4,Raw!$G:$G,'KPIs Data from Apr25'!E$4,Raw!$E:$E,'KPIs Data from Apr25'!$A39))))</f>
        <v>34825</v>
      </c>
      <c r="F39" s="171">
        <f t="shared" si="19"/>
        <v>2.0614207773215591E-2</v>
      </c>
      <c r="G39" s="76">
        <f>IF($B39="","",IF($C39="Region",SUMIFS(Raw!$K:$K,Raw!$A:$A,$B$4,Raw!$G:$G,'KPIs Data from Apr25'!G$4,Raw!$I:$I,'KPIs Data from Apr25'!$A39),IF($C39="Provider",SUMIFS(Raw!$K:$K,Raw!$A:$A,$B$4,Raw!$G:$G,'KPIs Data from Apr25'!G$4,Raw!$C:$C,'KPIs Data from Apr25'!$A39),SUMIFS(Raw!$K:$K,Raw!$A:$A,$B$4,Raw!$G:$G,'KPIs Data from Apr25'!G$4,Raw!$E:$E,'KPIs Data from Apr25'!$A39))))</f>
        <v>845006</v>
      </c>
      <c r="H39" s="76">
        <f>IF($B39="","",IF($C39="Region",SUMIFS(Raw!$K:$K,Raw!$A:$A,$B$4,Raw!$G:$G,'KPIs Data from Apr25'!H$4,Raw!$I:$I,'KPIs Data from Apr25'!$A39),IF($C39="Provider",SUMIFS(Raw!$K:$K,Raw!$A:$A,$B$4,Raw!$G:$G,'KPIs Data from Apr25'!H$4,Raw!$C:$C,'KPIs Data from Apr25'!$A39),SUMIFS(Raw!$K:$K,Raw!$A:$A,$B$4,Raw!$G:$G,'KPIs Data from Apr25'!H$4,Raw!$E:$E,'KPIs Data from Apr25'!$A39))))</f>
        <v>34825</v>
      </c>
      <c r="I39" s="249">
        <f t="shared" si="20"/>
        <v>24.264350323043789</v>
      </c>
      <c r="J39" s="250">
        <f>IF($B39="","",IF($C39="Region",SUMIFS(Raw!$K:$K,Raw!$A:$A,$B$4,Raw!$G:$G,'KPIs Data from Apr25'!J$4,Raw!$I:$I,'KPIs Data from Apr25'!$A39),IF($C39="Provider",SUMIFS(Raw!$K:$K,Raw!$A:$A,$B$4,Raw!$G:$G,'KPIs Data from Apr25'!J$4,Raw!$C:$C,'KPIs Data from Apr25'!$A39),SUMIFS(Raw!$K:$K,Raw!$A:$A,$B$4,Raw!$G:$G,'KPIs Data from Apr25'!J$4,Raw!$E:$E,'KPIs Data from Apr25'!$A39))))</f>
        <v>150</v>
      </c>
      <c r="K39" s="251">
        <f>IF($B39="","",IF($C39="Region",SUMIFS(Raw!$K:$K,Raw!$A:$A,$B$4,Raw!$G:$G,'KPIs Data from Apr25'!K$4,Raw!$I:$I,'KPIs Data from Apr25'!$A39),IF($C39="Provider",SUMIFS(Raw!$K:$K,Raw!$A:$A,$B$4,Raw!$G:$G,'KPIs Data from Apr25'!K$4,Raw!$C:$C,'KPIs Data from Apr25'!$A39),SUMIFS(Raw!$K:$K,Raw!$A:$A,$B$4,Raw!$G:$G,'KPIs Data from Apr25'!K$4,Raw!$E:$E,'KPIs Data from Apr25'!$A39))))</f>
        <v>5781</v>
      </c>
      <c r="L39" s="76">
        <f>IF($B39="","",IF($C39="Region",SUMIFS(Raw!$K:$K,Raw!$A:$A,$B$4,Raw!$G:$G,'KPIs Data from Apr25'!L$4,Raw!$I:$I,'KPIs Data from Apr25'!$A39),IF($C39="Provider",SUMIFS(Raw!$K:$K,Raw!$A:$A,$B$4,Raw!$G:$G,'KPIs Data from Apr25'!L$4,Raw!$C:$C,'KPIs Data from Apr25'!$A39),SUMIFS(Raw!$K:$K,Raw!$A:$A,$B$4,Raw!$G:$G,'KPIs Data from Apr25'!L$4,Raw!$E:$E,'KPIs Data from Apr25'!$A39))))</f>
        <v>9838</v>
      </c>
      <c r="M39" s="76">
        <f>IF($B39="","",IF($C39="Region",SUMIFS(Raw!$K:$K,Raw!$A:$A,$B$4,Raw!$G:$G,'KPIs Data from Apr25'!M$4,Raw!$I:$I,'KPIs Data from Apr25'!$A39),IF($C39="Provider",SUMIFS(Raw!$K:$K,Raw!$A:$A,$B$4,Raw!$G:$G,'KPIs Data from Apr25'!M$4,Raw!$C:$C,'KPIs Data from Apr25'!$A39),SUMIFS(Raw!$K:$K,Raw!$A:$A,$B$4,Raw!$G:$G,'KPIs Data from Apr25'!M$4,Raw!$E:$E,'KPIs Data from Apr25'!$A39))))</f>
        <v>356</v>
      </c>
      <c r="N39" s="76">
        <f>IF($B39="","",IF($C39="Region",SUMIFS(Raw!$K:$K,Raw!$A:$A,$B$4,Raw!$G:$G,'KPIs Data from Apr25'!N$4,Raw!$I:$I,'KPIs Data from Apr25'!$A39),IF($C39="Provider",SUMIFS(Raw!$K:$K,Raw!$A:$A,$B$4,Raw!$G:$G,'KPIs Data from Apr25'!N$4,Raw!$C:$C,'KPIs Data from Apr25'!$A39),SUMIFS(Raw!$K:$K,Raw!$A:$A,$B$4,Raw!$G:$G,'KPIs Data from Apr25'!N$4,Raw!$E:$E,'KPIs Data from Apr25'!$A39))))</f>
        <v>707</v>
      </c>
      <c r="O39" s="76">
        <f>IF($B39="","",IF($C39="Region",SUMIFS(Raw!$K:$K,Raw!$A:$A,$B$4,Raw!$G:$G,'KPIs Data from Apr25'!O$4,Raw!$I:$I,'KPIs Data from Apr25'!$A39),IF($C39="Provider",SUMIFS(Raw!$K:$K,Raw!$A:$A,$B$4,Raw!$G:$G,'KPIs Data from Apr25'!O$4,Raw!$C:$C,'KPIs Data from Apr25'!$A39),SUMIFS(Raw!$K:$K,Raw!$A:$A,$B$4,Raw!$G:$G,'KPIs Data from Apr25'!O$4,Raw!$E:$E,'KPIs Data from Apr25'!$A39))))</f>
        <v>0</v>
      </c>
      <c r="P39" s="76">
        <f>IF($B39="","",IF($C39="Region",SUMIFS(Raw!$K:$K,Raw!$A:$A,$B$4,Raw!$G:$G,'KPIs Data from Apr25'!P$4,Raw!$I:$I,'KPIs Data from Apr25'!$A39),IF($C39="Provider",SUMIFS(Raw!$K:$K,Raw!$A:$A,$B$4,Raw!$G:$G,'KPIs Data from Apr25'!P$4,Raw!$C:$C,'KPIs Data from Apr25'!$A39),SUMIFS(Raw!$K:$K,Raw!$A:$A,$B$4,Raw!$G:$G,'KPIs Data from Apr25'!P$4,Raw!$E:$E,'KPIs Data from Apr25'!$A39))))</f>
        <v>0</v>
      </c>
      <c r="Q39" s="76">
        <f>IF($B39="","",IF($C39="Region",SUMIFS(Raw!$K:$K,Raw!$A:$A,$B$4,Raw!$G:$G,'KPIs Data from Apr25'!Q$4,Raw!$I:$I,'KPIs Data from Apr25'!$A39),IF($C39="Provider",SUMIFS(Raw!$K:$K,Raw!$A:$A,$B$4,Raw!$G:$G,'KPIs Data from Apr25'!Q$4,Raw!$C:$C,'KPIs Data from Apr25'!$A39),SUMIFS(Raw!$K:$K,Raw!$A:$A,$B$4,Raw!$G:$G,'KPIs Data from Apr25'!Q$4,Raw!$E:$E,'KPIs Data from Apr25'!$A39))))</f>
        <v>0</v>
      </c>
      <c r="R39" s="76">
        <f>IF($B39="","",IF($C39="Region",SUMIFS(Raw!$K:$K,Raw!$A:$A,$B$4,Raw!$G:$G,'KPIs Data from Apr25'!R$4,Raw!$I:$I,'KPIs Data from Apr25'!$A39),IF($C39="Provider",SUMIFS(Raw!$K:$K,Raw!$A:$A,$B$4,Raw!$G:$G,'KPIs Data from Apr25'!R$4,Raw!$C:$C,'KPIs Data from Apr25'!$A39),SUMIFS(Raw!$K:$K,Raw!$A:$A,$B$4,Raw!$G:$G,'KPIs Data from Apr25'!R$4,Raw!$E:$E,'KPIs Data from Apr25'!$A39))))</f>
        <v>0</v>
      </c>
      <c r="S39" s="171">
        <f t="shared" si="8"/>
        <v>0.58198198198198203</v>
      </c>
      <c r="T39" s="76">
        <f>IF($B39="","",IF($C39="Region",SUMIFS(Raw!$K:$K,Raw!$A:$A,$B$4,Raw!$G:$G,'KPIs Data from Apr25'!T$4,Raw!$I:$I,'KPIs Data from Apr25'!$A39),IF($C39="Provider",SUMIFS(Raw!$K:$K,Raw!$A:$A,$B$4,Raw!$G:$G,'KPIs Data from Apr25'!T$4,Raw!$C:$C,'KPIs Data from Apr25'!$A39),SUMIFS(Raw!$K:$K,Raw!$A:$A,$B$4,Raw!$G:$G,'KPIs Data from Apr25'!T$4,Raw!$E:$E,'KPIs Data from Apr25'!$A39))))</f>
        <v>3504</v>
      </c>
      <c r="U39" s="76">
        <f>IF($B39="","",IF($C39="Region",SUMIFS(Raw!$K:$K,Raw!$A:$A,$B$4,Raw!$G:$G,'KPIs Data from Apr25'!U$4,Raw!$I:$I,'KPIs Data from Apr25'!$A39),IF($C39="Provider",SUMIFS(Raw!$K:$K,Raw!$A:$A,$B$4,Raw!$G:$G,'KPIs Data from Apr25'!U$4,Raw!$C:$C,'KPIs Data from Apr25'!$A39),SUMIFS(Raw!$K:$K,Raw!$A:$A,$B$4,Raw!$G:$G,'KPIs Data from Apr25'!U$4,Raw!$E:$E,'KPIs Data from Apr25'!$A39))))</f>
        <v>3525</v>
      </c>
      <c r="V39" s="171">
        <f t="shared" si="2"/>
        <v>0.99404255319148938</v>
      </c>
      <c r="W39" s="76">
        <f t="shared" si="9"/>
        <v>3504</v>
      </c>
      <c r="X39" s="76">
        <f t="shared" si="10"/>
        <v>3525</v>
      </c>
      <c r="Y39" s="76">
        <f>IF($B39="","",IF($C39="Region",SUMIFS(Raw!$K:$K,Raw!$A:$A,$B$4,Raw!$G:$G,'KPIs Data from Apr25'!Y$4,Raw!$I:$I,'KPIs Data from Apr25'!$A39),IF($C39="Provider",SUMIFS(Raw!$K:$K,Raw!$A:$A,$B$4,Raw!$G:$G,'KPIs Data from Apr25'!Y$4,Raw!$C:$C,'KPIs Data from Apr25'!$A39),SUMIFS(Raw!$K:$K,Raw!$A:$A,$B$4,Raw!$G:$G,'KPIs Data from Apr25'!Y$4,Raw!$E:$E,'KPIs Data from Apr25'!$A39))))</f>
        <v>3226</v>
      </c>
      <c r="Z39" s="76">
        <f>IF($B39="","",IF($C39="Region",SUMIFS(Raw!$K:$K,Raw!$A:$A,$B$4,Raw!$G:$G,'KPIs Data from Apr25'!Z$4,Raw!$I:$I,'KPIs Data from Apr25'!$A39),IF($C39="Provider",SUMIFS(Raw!$K:$K,Raw!$A:$A,$B$4,Raw!$G:$G,'KPIs Data from Apr25'!Z$4,Raw!$C:$C,'KPIs Data from Apr25'!$A39),SUMIFS(Raw!$K:$K,Raw!$A:$A,$B$4,Raw!$G:$G,'KPIs Data from Apr25'!Z$4,Raw!$E:$E,'KPIs Data from Apr25'!$A39))))</f>
        <v>4959</v>
      </c>
      <c r="AA39" s="171">
        <f t="shared" si="4"/>
        <v>0.79325789721829321</v>
      </c>
      <c r="AB39" s="251">
        <f>IF($B39="","",IF($C39="Region",SUMIFS(Raw!$K:$K,Raw!$A:$A,$B$4,Raw!$G:$G,'KPIs Data from Apr25'!AB$4,Raw!$I:$I,'KPIs Data from Apr25'!$A39),IF($C39="Provider",SUMIFS(Raw!$K:$K,Raw!$A:$A,$B$4,Raw!$G:$G,'KPIs Data from Apr25'!AB$4,Raw!$C:$C,'KPIs Data from Apr25'!$A39),SUMIFS(Raw!$K:$K,Raw!$A:$A,$B$4,Raw!$G:$G,'KPIs Data from Apr25'!AB$4,Raw!$E:$E,'KPIs Data from Apr25'!$A39))))</f>
        <v>17621</v>
      </c>
      <c r="AC39" s="76">
        <f>IF($B39="","",IF($C39="Region",SUMIFS(Raw!$K:$K,Raw!$A:$A,$B$4,Raw!$G:$G,'KPIs Data from Apr25'!AC$4,Raw!$I:$I,'KPIs Data from Apr25'!$A39),IF($C39="Provider",SUMIFS(Raw!$K:$K,Raw!$A:$A,$B$4,Raw!$G:$G,'KPIs Data from Apr25'!AC$4,Raw!$C:$C,'KPIs Data from Apr25'!$A39),SUMIFS(Raw!$K:$K,Raw!$A:$A,$B$4,Raw!$G:$G,'KPIs Data from Apr25'!AC$4,Raw!$E:$E,'KPIs Data from Apr25'!$A39))))</f>
        <v>20129</v>
      </c>
      <c r="AD39" s="171">
        <f t="shared" si="5"/>
        <v>0.87540364648020275</v>
      </c>
      <c r="AE39" s="252"/>
      <c r="AF39" s="62"/>
      <c r="AG39" s="63">
        <f t="shared" si="11"/>
        <v>5781</v>
      </c>
      <c r="AH39" s="52">
        <f t="shared" si="12"/>
        <v>9838</v>
      </c>
      <c r="AI39" s="52">
        <f t="shared" si="13"/>
        <v>356</v>
      </c>
      <c r="AJ39" s="52">
        <f t="shared" si="14"/>
        <v>707</v>
      </c>
      <c r="AK39" s="52">
        <f t="shared" si="15"/>
        <v>0</v>
      </c>
      <c r="AL39" s="52">
        <f t="shared" si="16"/>
        <v>0</v>
      </c>
      <c r="AM39" s="63">
        <f t="shared" si="17"/>
        <v>0</v>
      </c>
      <c r="AN39" s="63">
        <f t="shared" si="18"/>
        <v>0</v>
      </c>
      <c r="AO39" s="52"/>
      <c r="AP39" s="52"/>
      <c r="AQ39" s="62"/>
      <c r="AR39" s="63"/>
      <c r="AS39" s="252"/>
      <c r="AT39" s="252"/>
      <c r="AU39" s="257"/>
      <c r="AV39" s="173"/>
      <c r="AW39" s="252"/>
      <c r="AX39" s="252"/>
      <c r="AY39" s="257"/>
    </row>
    <row r="40" spans="1:51" x14ac:dyDescent="0.35">
      <c r="A40" s="260" t="str">
        <f>IF(Refs!A35="","",Refs!A35)</f>
        <v>111AI5</v>
      </c>
      <c r="B40" s="132" t="str">
        <f>IF(Refs!B35="","",Refs!B35)</f>
        <v>Bristol, North Somerset &amp; South Gloucestershire (BRISDOC)</v>
      </c>
      <c r="C40" s="261" t="str">
        <f>IF(Refs!D35="","",Refs!D35)</f>
        <v>Area</v>
      </c>
      <c r="D40" s="76">
        <f>IF($B40="","",IF($C40="Region",SUMIFS(Raw!$K:$K,Raw!$A:$A,$B$4,Raw!$G:$G,'KPIs Data from Apr25'!D$4,Raw!$I:$I,'KPIs Data from Apr25'!$A40),IF($C40="Provider",SUMIFS(Raw!$K:$K,Raw!$A:$A,$B$4,Raw!$G:$G,'KPIs Data from Apr25'!D$4,Raw!$C:$C,'KPIs Data from Apr25'!$A40),SUMIFS(Raw!$K:$K,Raw!$A:$A,$B$4,Raw!$G:$G,'KPIs Data from Apr25'!D$4,Raw!$E:$E,'KPIs Data from Apr25'!$A40))))</f>
        <v>327</v>
      </c>
      <c r="E40" s="76">
        <f>IF($B40="","",IF($C40="Region",SUMIFS(Raw!$K:$K,Raw!$A:$A,$B$4,Raw!$G:$G,'KPIs Data from Apr25'!E$4,Raw!$I:$I,'KPIs Data from Apr25'!$A40),IF($C40="Provider",SUMIFS(Raw!$K:$K,Raw!$A:$A,$B$4,Raw!$G:$G,'KPIs Data from Apr25'!E$4,Raw!$C:$C,'KPIs Data from Apr25'!$A40),SUMIFS(Raw!$K:$K,Raw!$A:$A,$B$4,Raw!$G:$G,'KPIs Data from Apr25'!E$4,Raw!$E:$E,'KPIs Data from Apr25'!$A40))))</f>
        <v>31758</v>
      </c>
      <c r="F40" s="171">
        <f t="shared" si="19"/>
        <v>1.0191678354371202E-2</v>
      </c>
      <c r="G40" s="76">
        <f>IF($B40="","",IF($C40="Region",SUMIFS(Raw!$K:$K,Raw!$A:$A,$B$4,Raw!$G:$G,'KPIs Data from Apr25'!G$4,Raw!$I:$I,'KPIs Data from Apr25'!$A40),IF($C40="Provider",SUMIFS(Raw!$K:$K,Raw!$A:$A,$B$4,Raw!$G:$G,'KPIs Data from Apr25'!G$4,Raw!$C:$C,'KPIs Data from Apr25'!$A40),SUMIFS(Raw!$K:$K,Raw!$A:$A,$B$4,Raw!$G:$G,'KPIs Data from Apr25'!G$4,Raw!$E:$E,'KPIs Data from Apr25'!$A40))))</f>
        <v>639420</v>
      </c>
      <c r="H40" s="76">
        <f>IF($B40="","",IF($C40="Region",SUMIFS(Raw!$K:$K,Raw!$A:$A,$B$4,Raw!$G:$G,'KPIs Data from Apr25'!H$4,Raw!$I:$I,'KPIs Data from Apr25'!$A40),IF($C40="Provider",SUMIFS(Raw!$K:$K,Raw!$A:$A,$B$4,Raw!$G:$G,'KPIs Data from Apr25'!H$4,Raw!$C:$C,'KPIs Data from Apr25'!$A40),SUMIFS(Raw!$K:$K,Raw!$A:$A,$B$4,Raw!$G:$G,'KPIs Data from Apr25'!H$4,Raw!$E:$E,'KPIs Data from Apr25'!$A40))))</f>
        <v>31758</v>
      </c>
      <c r="I40" s="249">
        <f t="shared" si="20"/>
        <v>20.134139429435102</v>
      </c>
      <c r="J40" s="250">
        <f>IF($B40="","",IF($C40="Region",SUMIFS(Raw!$K:$K,Raw!$A:$A,$B$4,Raw!$G:$G,'KPIs Data from Apr25'!J$4,Raw!$I:$I,'KPIs Data from Apr25'!$A40),IF($C40="Provider",SUMIFS(Raw!$K:$K,Raw!$A:$A,$B$4,Raw!$G:$G,'KPIs Data from Apr25'!J$4,Raw!$C:$C,'KPIs Data from Apr25'!$A40),SUMIFS(Raw!$K:$K,Raw!$A:$A,$B$4,Raw!$G:$G,'KPIs Data from Apr25'!J$4,Raw!$E:$E,'KPIs Data from Apr25'!$A40))))</f>
        <v>142</v>
      </c>
      <c r="K40" s="251">
        <f>IF($B40="","",IF($C40="Region",SUMIFS(Raw!$K:$K,Raw!$A:$A,$B$4,Raw!$G:$G,'KPIs Data from Apr25'!K$4,Raw!$I:$I,'KPIs Data from Apr25'!$A40),IF($C40="Provider",SUMIFS(Raw!$K:$K,Raw!$A:$A,$B$4,Raw!$G:$G,'KPIs Data from Apr25'!K$4,Raw!$C:$C,'KPIs Data from Apr25'!$A40),SUMIFS(Raw!$K:$K,Raw!$A:$A,$B$4,Raw!$G:$G,'KPIs Data from Apr25'!K$4,Raw!$E:$E,'KPIs Data from Apr25'!$A40))))</f>
        <v>4634</v>
      </c>
      <c r="L40" s="76">
        <f>IF($B40="","",IF($C40="Region",SUMIFS(Raw!$K:$K,Raw!$A:$A,$B$4,Raw!$G:$G,'KPIs Data from Apr25'!L$4,Raw!$I:$I,'KPIs Data from Apr25'!$A40),IF($C40="Provider",SUMIFS(Raw!$K:$K,Raw!$A:$A,$B$4,Raw!$G:$G,'KPIs Data from Apr25'!L$4,Raw!$C:$C,'KPIs Data from Apr25'!$A40),SUMIFS(Raw!$K:$K,Raw!$A:$A,$B$4,Raw!$G:$G,'KPIs Data from Apr25'!L$4,Raw!$E:$E,'KPIs Data from Apr25'!$A40))))</f>
        <v>8513</v>
      </c>
      <c r="M40" s="76">
        <f>IF($B40="","",IF($C40="Region",SUMIFS(Raw!$K:$K,Raw!$A:$A,$B$4,Raw!$G:$G,'KPIs Data from Apr25'!M$4,Raw!$I:$I,'KPIs Data from Apr25'!$A40),IF($C40="Provider",SUMIFS(Raw!$K:$K,Raw!$A:$A,$B$4,Raw!$G:$G,'KPIs Data from Apr25'!M$4,Raw!$C:$C,'KPIs Data from Apr25'!$A40),SUMIFS(Raw!$K:$K,Raw!$A:$A,$B$4,Raw!$G:$G,'KPIs Data from Apr25'!M$4,Raw!$E:$E,'KPIs Data from Apr25'!$A40))))</f>
        <v>386</v>
      </c>
      <c r="N40" s="76">
        <f>IF($B40="","",IF($C40="Region",SUMIFS(Raw!$K:$K,Raw!$A:$A,$B$4,Raw!$G:$G,'KPIs Data from Apr25'!N$4,Raw!$I:$I,'KPIs Data from Apr25'!$A40),IF($C40="Provider",SUMIFS(Raw!$K:$K,Raw!$A:$A,$B$4,Raw!$G:$G,'KPIs Data from Apr25'!N$4,Raw!$C:$C,'KPIs Data from Apr25'!$A40),SUMIFS(Raw!$K:$K,Raw!$A:$A,$B$4,Raw!$G:$G,'KPIs Data from Apr25'!N$4,Raw!$E:$E,'KPIs Data from Apr25'!$A40))))</f>
        <v>736</v>
      </c>
      <c r="O40" s="76">
        <f>IF($B40="","",IF($C40="Region",SUMIFS(Raw!$K:$K,Raw!$A:$A,$B$4,Raw!$G:$G,'KPIs Data from Apr25'!O$4,Raw!$I:$I,'KPIs Data from Apr25'!$A40),IF($C40="Provider",SUMIFS(Raw!$K:$K,Raw!$A:$A,$B$4,Raw!$G:$G,'KPIs Data from Apr25'!O$4,Raw!$C:$C,'KPIs Data from Apr25'!$A40),SUMIFS(Raw!$K:$K,Raw!$A:$A,$B$4,Raw!$G:$G,'KPIs Data from Apr25'!O$4,Raw!$E:$E,'KPIs Data from Apr25'!$A40))))</f>
        <v>1</v>
      </c>
      <c r="P40" s="76">
        <f>IF($B40="","",IF($C40="Region",SUMIFS(Raw!$K:$K,Raw!$A:$A,$B$4,Raw!$G:$G,'KPIs Data from Apr25'!P$4,Raw!$I:$I,'KPIs Data from Apr25'!$A40),IF($C40="Provider",SUMIFS(Raw!$K:$K,Raw!$A:$A,$B$4,Raw!$G:$G,'KPIs Data from Apr25'!P$4,Raw!$C:$C,'KPIs Data from Apr25'!$A40),SUMIFS(Raw!$K:$K,Raw!$A:$A,$B$4,Raw!$G:$G,'KPIs Data from Apr25'!P$4,Raw!$E:$E,'KPIs Data from Apr25'!$A40))))</f>
        <v>1</v>
      </c>
      <c r="Q40" s="76">
        <f>IF($B40="","",IF($C40="Region",SUMIFS(Raw!$K:$K,Raw!$A:$A,$B$4,Raw!$G:$G,'KPIs Data from Apr25'!Q$4,Raw!$I:$I,'KPIs Data from Apr25'!$A40),IF($C40="Provider",SUMIFS(Raw!$K:$K,Raw!$A:$A,$B$4,Raw!$G:$G,'KPIs Data from Apr25'!Q$4,Raw!$C:$C,'KPIs Data from Apr25'!$A40),SUMIFS(Raw!$K:$K,Raw!$A:$A,$B$4,Raw!$G:$G,'KPIs Data from Apr25'!Q$4,Raw!$E:$E,'KPIs Data from Apr25'!$A40))))</f>
        <v>0</v>
      </c>
      <c r="R40" s="76">
        <f>IF($B40="","",IF($C40="Region",SUMIFS(Raw!$K:$K,Raw!$A:$A,$B$4,Raw!$G:$G,'KPIs Data from Apr25'!R$4,Raw!$I:$I,'KPIs Data from Apr25'!$A40),IF($C40="Provider",SUMIFS(Raw!$K:$K,Raw!$A:$A,$B$4,Raw!$G:$G,'KPIs Data from Apr25'!R$4,Raw!$C:$C,'KPIs Data from Apr25'!$A40),SUMIFS(Raw!$K:$K,Raw!$A:$A,$B$4,Raw!$G:$G,'KPIs Data from Apr25'!R$4,Raw!$E:$E,'KPIs Data from Apr25'!$A40))))</f>
        <v>3</v>
      </c>
      <c r="S40" s="171">
        <f t="shared" si="8"/>
        <v>0.54281081081081084</v>
      </c>
      <c r="T40" s="76">
        <f>IF($B40="","",IF($C40="Region",SUMIFS(Raw!$K:$K,Raw!$A:$A,$B$4,Raw!$G:$G,'KPIs Data from Apr25'!T$4,Raw!$I:$I,'KPIs Data from Apr25'!$A40),IF($C40="Provider",SUMIFS(Raw!$K:$K,Raw!$A:$A,$B$4,Raw!$G:$G,'KPIs Data from Apr25'!T$4,Raw!$C:$C,'KPIs Data from Apr25'!$A40),SUMIFS(Raw!$K:$K,Raw!$A:$A,$B$4,Raw!$G:$G,'KPIs Data from Apr25'!T$4,Raw!$E:$E,'KPIs Data from Apr25'!$A40))))</f>
        <v>3384</v>
      </c>
      <c r="U40" s="76">
        <f>IF($B40="","",IF($C40="Region",SUMIFS(Raw!$K:$K,Raw!$A:$A,$B$4,Raw!$G:$G,'KPIs Data from Apr25'!U$4,Raw!$I:$I,'KPIs Data from Apr25'!$A40),IF($C40="Provider",SUMIFS(Raw!$K:$K,Raw!$A:$A,$B$4,Raw!$G:$G,'KPIs Data from Apr25'!U$4,Raw!$C:$C,'KPIs Data from Apr25'!$A40),SUMIFS(Raw!$K:$K,Raw!$A:$A,$B$4,Raw!$G:$G,'KPIs Data from Apr25'!U$4,Raw!$E:$E,'KPIs Data from Apr25'!$A40))))</f>
        <v>3498</v>
      </c>
      <c r="V40" s="171">
        <f t="shared" si="2"/>
        <v>0.967409948542024</v>
      </c>
      <c r="W40" s="76">
        <f t="shared" si="9"/>
        <v>3384</v>
      </c>
      <c r="X40" s="76">
        <f t="shared" si="10"/>
        <v>3498</v>
      </c>
      <c r="Y40" s="76">
        <f>IF($B40="","",IF($C40="Region",SUMIFS(Raw!$K:$K,Raw!$A:$A,$B$4,Raw!$G:$G,'KPIs Data from Apr25'!Y$4,Raw!$I:$I,'KPIs Data from Apr25'!$A40),IF($C40="Provider",SUMIFS(Raw!$K:$K,Raw!$A:$A,$B$4,Raw!$G:$G,'KPIs Data from Apr25'!Y$4,Raw!$C:$C,'KPIs Data from Apr25'!$A40),SUMIFS(Raw!$K:$K,Raw!$A:$A,$B$4,Raw!$G:$G,'KPIs Data from Apr25'!Y$4,Raw!$E:$E,'KPIs Data from Apr25'!$A40))))</f>
        <v>3810</v>
      </c>
      <c r="Z40" s="76">
        <f>IF($B40="","",IF($C40="Region",SUMIFS(Raw!$K:$K,Raw!$A:$A,$B$4,Raw!$G:$G,'KPIs Data from Apr25'!Z$4,Raw!$I:$I,'KPIs Data from Apr25'!$A40),IF($C40="Provider",SUMIFS(Raw!$K:$K,Raw!$A:$A,$B$4,Raw!$G:$G,'KPIs Data from Apr25'!Z$4,Raw!$C:$C,'KPIs Data from Apr25'!$A40),SUMIFS(Raw!$K:$K,Raw!$A:$A,$B$4,Raw!$G:$G,'KPIs Data from Apr25'!Z$4,Raw!$E:$E,'KPIs Data from Apr25'!$A40))))</f>
        <v>4600</v>
      </c>
      <c r="AA40" s="171">
        <f t="shared" si="4"/>
        <v>0.88836749814769078</v>
      </c>
      <c r="AB40" s="251">
        <f>IF($B40="","",IF($C40="Region",SUMIFS(Raw!$K:$K,Raw!$A:$A,$B$4,Raw!$G:$G,'KPIs Data from Apr25'!AB$4,Raw!$I:$I,'KPIs Data from Apr25'!$A40),IF($C40="Provider",SUMIFS(Raw!$K:$K,Raw!$A:$A,$B$4,Raw!$G:$G,'KPIs Data from Apr25'!AB$4,Raw!$C:$C,'KPIs Data from Apr25'!$A40),SUMIFS(Raw!$K:$K,Raw!$A:$A,$B$4,Raw!$G:$G,'KPIs Data from Apr25'!AB$4,Raw!$E:$E,'KPIs Data from Apr25'!$A40))))</f>
        <v>16441</v>
      </c>
      <c r="AC40" s="76">
        <f>IF($B40="","",IF($C40="Region",SUMIFS(Raw!$K:$K,Raw!$A:$A,$B$4,Raw!$G:$G,'KPIs Data from Apr25'!AC$4,Raw!$I:$I,'KPIs Data from Apr25'!$A40),IF($C40="Provider",SUMIFS(Raw!$K:$K,Raw!$A:$A,$B$4,Raw!$G:$G,'KPIs Data from Apr25'!AC$4,Raw!$C:$C,'KPIs Data from Apr25'!$A40),SUMIFS(Raw!$K:$K,Raw!$A:$A,$B$4,Raw!$G:$G,'KPIs Data from Apr25'!AC$4,Raw!$E:$E,'KPIs Data from Apr25'!$A40))))</f>
        <v>18112</v>
      </c>
      <c r="AD40" s="171">
        <f t="shared" si="5"/>
        <v>0.90774072438162545</v>
      </c>
      <c r="AE40" s="252"/>
      <c r="AF40" s="62"/>
      <c r="AG40" s="63">
        <f t="shared" si="11"/>
        <v>4634</v>
      </c>
      <c r="AH40" s="52">
        <f t="shared" si="12"/>
        <v>8513</v>
      </c>
      <c r="AI40" s="52">
        <f t="shared" si="13"/>
        <v>386</v>
      </c>
      <c r="AJ40" s="52">
        <f t="shared" si="14"/>
        <v>736</v>
      </c>
      <c r="AK40" s="52">
        <f t="shared" si="15"/>
        <v>1</v>
      </c>
      <c r="AL40" s="52">
        <f t="shared" si="16"/>
        <v>1</v>
      </c>
      <c r="AM40" s="63">
        <f t="shared" si="17"/>
        <v>0</v>
      </c>
      <c r="AN40" s="63">
        <f t="shared" si="18"/>
        <v>0</v>
      </c>
      <c r="AO40" s="52"/>
      <c r="AP40" s="52"/>
      <c r="AQ40" s="62"/>
      <c r="AR40" s="63"/>
      <c r="AS40" s="252"/>
      <c r="AT40" s="252"/>
      <c r="AU40" s="257"/>
      <c r="AV40" s="173"/>
      <c r="AW40" s="252"/>
      <c r="AX40" s="252"/>
      <c r="AY40" s="257"/>
    </row>
    <row r="41" spans="1:51" x14ac:dyDescent="0.35">
      <c r="A41" s="260" t="str">
        <f>IF(Refs!A36="","",Refs!A36)</f>
        <v>111AL3</v>
      </c>
      <c r="B41" s="132" t="str">
        <f>IF(Refs!B36="","",Refs!B36)</f>
        <v>Cornwall (HUC)</v>
      </c>
      <c r="C41" s="261" t="str">
        <f>IF(Refs!D36="","",Refs!D36)</f>
        <v>Area</v>
      </c>
      <c r="D41" s="76">
        <f>IF($B41="","",IF($C41="Region",SUMIFS(Raw!$K:$K,Raw!$A:$A,$B$4,Raw!$G:$G,'KPIs Data from Apr25'!D$4,Raw!$I:$I,'KPIs Data from Apr25'!$A41),IF($C41="Provider",SUMIFS(Raw!$K:$K,Raw!$A:$A,$B$4,Raw!$G:$G,'KPIs Data from Apr25'!D$4,Raw!$C:$C,'KPIs Data from Apr25'!$A41),SUMIFS(Raw!$K:$K,Raw!$A:$A,$B$4,Raw!$G:$G,'KPIs Data from Apr25'!D$4,Raw!$E:$E,'KPIs Data from Apr25'!$A41))))</f>
        <v>348</v>
      </c>
      <c r="E41" s="76">
        <f>IF($B41="","",IF($C41="Region",SUMIFS(Raw!$K:$K,Raw!$A:$A,$B$4,Raw!$G:$G,'KPIs Data from Apr25'!E$4,Raw!$I:$I,'KPIs Data from Apr25'!$A41),IF($C41="Provider",SUMIFS(Raw!$K:$K,Raw!$A:$A,$B$4,Raw!$G:$G,'KPIs Data from Apr25'!E$4,Raw!$C:$C,'KPIs Data from Apr25'!$A41),SUMIFS(Raw!$K:$K,Raw!$A:$A,$B$4,Raw!$G:$G,'KPIs Data from Apr25'!E$4,Raw!$E:$E,'KPIs Data from Apr25'!$A41))))</f>
        <v>18540</v>
      </c>
      <c r="F41" s="171">
        <f t="shared" si="19"/>
        <v>1.8424396442185513E-2</v>
      </c>
      <c r="G41" s="76">
        <f>IF($B41="","",IF($C41="Region",SUMIFS(Raw!$K:$K,Raw!$A:$A,$B$4,Raw!$G:$G,'KPIs Data from Apr25'!G$4,Raw!$I:$I,'KPIs Data from Apr25'!$A41),IF($C41="Provider",SUMIFS(Raw!$K:$K,Raw!$A:$A,$B$4,Raw!$G:$G,'KPIs Data from Apr25'!G$4,Raw!$C:$C,'KPIs Data from Apr25'!$A41),SUMIFS(Raw!$K:$K,Raw!$A:$A,$B$4,Raw!$G:$G,'KPIs Data from Apr25'!G$4,Raw!$E:$E,'KPIs Data from Apr25'!$A41))))</f>
        <v>443482</v>
      </c>
      <c r="H41" s="76">
        <f>IF($B41="","",IF($C41="Region",SUMIFS(Raw!$K:$K,Raw!$A:$A,$B$4,Raw!$G:$G,'KPIs Data from Apr25'!H$4,Raw!$I:$I,'KPIs Data from Apr25'!$A41),IF($C41="Provider",SUMIFS(Raw!$K:$K,Raw!$A:$A,$B$4,Raw!$G:$G,'KPIs Data from Apr25'!H$4,Raw!$C:$C,'KPIs Data from Apr25'!$A41),SUMIFS(Raw!$K:$K,Raw!$A:$A,$B$4,Raw!$G:$G,'KPIs Data from Apr25'!H$4,Raw!$E:$E,'KPIs Data from Apr25'!$A41))))</f>
        <v>18540</v>
      </c>
      <c r="I41" s="249">
        <f t="shared" si="20"/>
        <v>23.920280474649406</v>
      </c>
      <c r="J41" s="250">
        <f>IF($B41="","",IF($C41="Region",SUMIFS(Raw!$K:$K,Raw!$A:$A,$B$4,Raw!$G:$G,'KPIs Data from Apr25'!J$4,Raw!$I:$I,'KPIs Data from Apr25'!$A41),IF($C41="Provider",SUMIFS(Raw!$K:$K,Raw!$A:$A,$B$4,Raw!$G:$G,'KPIs Data from Apr25'!J$4,Raw!$C:$C,'KPIs Data from Apr25'!$A41),SUMIFS(Raw!$K:$K,Raw!$A:$A,$B$4,Raw!$G:$G,'KPIs Data from Apr25'!J$4,Raw!$E:$E,'KPIs Data from Apr25'!$A41))))</f>
        <v>128</v>
      </c>
      <c r="K41" s="251">
        <f>IF($B41="","",IF($C41="Region",SUMIFS(Raw!$K:$K,Raw!$A:$A,$B$4,Raw!$G:$G,'KPIs Data from Apr25'!K$4,Raw!$I:$I,'KPIs Data from Apr25'!$A41),IF($C41="Provider",SUMIFS(Raw!$K:$K,Raw!$A:$A,$B$4,Raw!$G:$G,'KPIs Data from Apr25'!K$4,Raw!$C:$C,'KPIs Data from Apr25'!$A41),SUMIFS(Raw!$K:$K,Raw!$A:$A,$B$4,Raw!$G:$G,'KPIs Data from Apr25'!K$4,Raw!$E:$E,'KPIs Data from Apr25'!$A41))))</f>
        <v>969</v>
      </c>
      <c r="L41" s="76">
        <f>IF($B41="","",IF($C41="Region",SUMIFS(Raw!$K:$K,Raw!$A:$A,$B$4,Raw!$G:$G,'KPIs Data from Apr25'!L$4,Raw!$I:$I,'KPIs Data from Apr25'!$A41),IF($C41="Provider",SUMIFS(Raw!$K:$K,Raw!$A:$A,$B$4,Raw!$G:$G,'KPIs Data from Apr25'!L$4,Raw!$C:$C,'KPIs Data from Apr25'!$A41),SUMIFS(Raw!$K:$K,Raw!$A:$A,$B$4,Raw!$G:$G,'KPIs Data from Apr25'!L$4,Raw!$E:$E,'KPIs Data from Apr25'!$A41))))</f>
        <v>3922</v>
      </c>
      <c r="M41" s="76">
        <f>IF($B41="","",IF($C41="Region",SUMIFS(Raw!$K:$K,Raw!$A:$A,$B$4,Raw!$G:$G,'KPIs Data from Apr25'!M$4,Raw!$I:$I,'KPIs Data from Apr25'!$A41),IF($C41="Provider",SUMIFS(Raw!$K:$K,Raw!$A:$A,$B$4,Raw!$G:$G,'KPIs Data from Apr25'!M$4,Raw!$C:$C,'KPIs Data from Apr25'!$A41),SUMIFS(Raw!$K:$K,Raw!$A:$A,$B$4,Raw!$G:$G,'KPIs Data from Apr25'!M$4,Raw!$E:$E,'KPIs Data from Apr25'!$A41))))</f>
        <v>2448</v>
      </c>
      <c r="N41" s="76">
        <f>IF($B41="","",IF($C41="Region",SUMIFS(Raw!$K:$K,Raw!$A:$A,$B$4,Raw!$G:$G,'KPIs Data from Apr25'!N$4,Raw!$I:$I,'KPIs Data from Apr25'!$A41),IF($C41="Provider",SUMIFS(Raw!$K:$K,Raw!$A:$A,$B$4,Raw!$G:$G,'KPIs Data from Apr25'!N$4,Raw!$C:$C,'KPIs Data from Apr25'!$A41),SUMIFS(Raw!$K:$K,Raw!$A:$A,$B$4,Raw!$G:$G,'KPIs Data from Apr25'!N$4,Raw!$E:$E,'KPIs Data from Apr25'!$A41))))</f>
        <v>4700</v>
      </c>
      <c r="O41" s="76">
        <f>IF($B41="","",IF($C41="Region",SUMIFS(Raw!$K:$K,Raw!$A:$A,$B$4,Raw!$G:$G,'KPIs Data from Apr25'!O$4,Raw!$I:$I,'KPIs Data from Apr25'!$A41),IF($C41="Provider",SUMIFS(Raw!$K:$K,Raw!$A:$A,$B$4,Raw!$G:$G,'KPIs Data from Apr25'!O$4,Raw!$C:$C,'KPIs Data from Apr25'!$A41),SUMIFS(Raw!$K:$K,Raw!$A:$A,$B$4,Raw!$G:$G,'KPIs Data from Apr25'!O$4,Raw!$E:$E,'KPIs Data from Apr25'!$A41))))</f>
        <v>181</v>
      </c>
      <c r="P41" s="76">
        <f>IF($B41="","",IF($C41="Region",SUMIFS(Raw!$K:$K,Raw!$A:$A,$B$4,Raw!$G:$G,'KPIs Data from Apr25'!P$4,Raw!$I:$I,'KPIs Data from Apr25'!$A41),IF($C41="Provider",SUMIFS(Raw!$K:$K,Raw!$A:$A,$B$4,Raw!$G:$G,'KPIs Data from Apr25'!P$4,Raw!$C:$C,'KPIs Data from Apr25'!$A41),SUMIFS(Raw!$K:$K,Raw!$A:$A,$B$4,Raw!$G:$G,'KPIs Data from Apr25'!P$4,Raw!$E:$E,'KPIs Data from Apr25'!$A41))))</f>
        <v>647</v>
      </c>
      <c r="Q41" s="76">
        <f>IF($B41="","",IF($C41="Region",SUMIFS(Raw!$K:$K,Raw!$A:$A,$B$4,Raw!$G:$G,'KPIs Data from Apr25'!Q$4,Raw!$I:$I,'KPIs Data from Apr25'!$A41),IF($C41="Provider",SUMIFS(Raw!$K:$K,Raw!$A:$A,$B$4,Raw!$G:$G,'KPIs Data from Apr25'!Q$4,Raw!$C:$C,'KPIs Data from Apr25'!$A41),SUMIFS(Raw!$K:$K,Raw!$A:$A,$B$4,Raw!$G:$G,'KPIs Data from Apr25'!Q$4,Raw!$E:$E,'KPIs Data from Apr25'!$A41))))</f>
        <v>400</v>
      </c>
      <c r="R41" s="76">
        <f>IF($B41="","",IF($C41="Region",SUMIFS(Raw!$K:$K,Raw!$A:$A,$B$4,Raw!$G:$G,'KPIs Data from Apr25'!R$4,Raw!$I:$I,'KPIs Data from Apr25'!$A41),IF($C41="Provider",SUMIFS(Raw!$K:$K,Raw!$A:$A,$B$4,Raw!$G:$G,'KPIs Data from Apr25'!R$4,Raw!$C:$C,'KPIs Data from Apr25'!$A41),SUMIFS(Raw!$K:$K,Raw!$A:$A,$B$4,Raw!$G:$G,'KPIs Data from Apr25'!R$4,Raw!$E:$E,'KPIs Data from Apr25'!$A41))))</f>
        <v>780</v>
      </c>
      <c r="S41" s="171">
        <f t="shared" si="8"/>
        <v>0.39785053239128271</v>
      </c>
      <c r="T41" s="76">
        <f>IF($B41="","",IF($C41="Region",SUMIFS(Raw!$K:$K,Raw!$A:$A,$B$4,Raw!$G:$G,'KPIs Data from Apr25'!T$4,Raw!$I:$I,'KPIs Data from Apr25'!$A41),IF($C41="Provider",SUMIFS(Raw!$K:$K,Raw!$A:$A,$B$4,Raw!$G:$G,'KPIs Data from Apr25'!T$4,Raw!$C:$C,'KPIs Data from Apr25'!$A41),SUMIFS(Raw!$K:$K,Raw!$A:$A,$B$4,Raw!$G:$G,'KPIs Data from Apr25'!T$4,Raw!$E:$E,'KPIs Data from Apr25'!$A41))))</f>
        <v>2344</v>
      </c>
      <c r="U41" s="76">
        <f>IF($B41="","",IF($C41="Region",SUMIFS(Raw!$K:$K,Raw!$A:$A,$B$4,Raw!$G:$G,'KPIs Data from Apr25'!U$4,Raw!$I:$I,'KPIs Data from Apr25'!$A41),IF($C41="Provider",SUMIFS(Raw!$K:$K,Raw!$A:$A,$B$4,Raw!$G:$G,'KPIs Data from Apr25'!U$4,Raw!$C:$C,'KPIs Data from Apr25'!$A41),SUMIFS(Raw!$K:$K,Raw!$A:$A,$B$4,Raw!$G:$G,'KPIs Data from Apr25'!U$4,Raw!$E:$E,'KPIs Data from Apr25'!$A41))))</f>
        <v>2504</v>
      </c>
      <c r="V41" s="171">
        <f t="shared" si="2"/>
        <v>0.93610223642172519</v>
      </c>
      <c r="W41" s="76">
        <f t="shared" si="9"/>
        <v>2344</v>
      </c>
      <c r="X41" s="76">
        <f t="shared" si="10"/>
        <v>2504</v>
      </c>
      <c r="Y41" s="76">
        <f>IF($B41="","",IF($C41="Region",SUMIFS(Raw!$K:$K,Raw!$A:$A,$B$4,Raw!$G:$G,'KPIs Data from Apr25'!Y$4,Raw!$I:$I,'KPIs Data from Apr25'!$A41),IF($C41="Provider",SUMIFS(Raw!$K:$K,Raw!$A:$A,$B$4,Raw!$G:$G,'KPIs Data from Apr25'!Y$4,Raw!$C:$C,'KPIs Data from Apr25'!$A41),SUMIFS(Raw!$K:$K,Raw!$A:$A,$B$4,Raw!$G:$G,'KPIs Data from Apr25'!Y$4,Raw!$E:$E,'KPIs Data from Apr25'!$A41))))</f>
        <v>1549</v>
      </c>
      <c r="Z41" s="76">
        <f>IF($B41="","",IF($C41="Region",SUMIFS(Raw!$K:$K,Raw!$A:$A,$B$4,Raw!$G:$G,'KPIs Data from Apr25'!Z$4,Raw!$I:$I,'KPIs Data from Apr25'!$A41),IF($C41="Provider",SUMIFS(Raw!$K:$K,Raw!$A:$A,$B$4,Raw!$G:$G,'KPIs Data from Apr25'!Z$4,Raw!$C:$C,'KPIs Data from Apr25'!$A41),SUMIFS(Raw!$K:$K,Raw!$A:$A,$B$4,Raw!$G:$G,'KPIs Data from Apr25'!Z$4,Raw!$E:$E,'KPIs Data from Apr25'!$A41))))</f>
        <v>1609</v>
      </c>
      <c r="AA41" s="171">
        <f t="shared" si="4"/>
        <v>0.94651106248480432</v>
      </c>
      <c r="AB41" s="251">
        <f>IF($B41="","",IF($C41="Region",SUMIFS(Raw!$K:$K,Raw!$A:$A,$B$4,Raw!$G:$G,'KPIs Data from Apr25'!AB$4,Raw!$I:$I,'KPIs Data from Apr25'!$A41),IF($C41="Provider",SUMIFS(Raw!$K:$K,Raw!$A:$A,$B$4,Raw!$G:$G,'KPIs Data from Apr25'!AB$4,Raw!$C:$C,'KPIs Data from Apr25'!$A41),SUMIFS(Raw!$K:$K,Raw!$A:$A,$B$4,Raw!$G:$G,'KPIs Data from Apr25'!AB$4,Raw!$E:$E,'KPIs Data from Apr25'!$A41))))</f>
        <v>7914</v>
      </c>
      <c r="AC41" s="76">
        <f>IF($B41="","",IF($C41="Region",SUMIFS(Raw!$K:$K,Raw!$A:$A,$B$4,Raw!$G:$G,'KPIs Data from Apr25'!AC$4,Raw!$I:$I,'KPIs Data from Apr25'!$A41),IF($C41="Provider",SUMIFS(Raw!$K:$K,Raw!$A:$A,$B$4,Raw!$G:$G,'KPIs Data from Apr25'!AC$4,Raw!$C:$C,'KPIs Data from Apr25'!$A41),SUMIFS(Raw!$K:$K,Raw!$A:$A,$B$4,Raw!$G:$G,'KPIs Data from Apr25'!AC$4,Raw!$E:$E,'KPIs Data from Apr25'!$A41))))</f>
        <v>8781</v>
      </c>
      <c r="AD41" s="171">
        <f t="shared" si="5"/>
        <v>0.90126409292791254</v>
      </c>
      <c r="AE41" s="252"/>
      <c r="AF41" s="62"/>
      <c r="AG41" s="63">
        <f t="shared" si="11"/>
        <v>969</v>
      </c>
      <c r="AH41" s="52">
        <f t="shared" si="12"/>
        <v>3922</v>
      </c>
      <c r="AI41" s="52">
        <f t="shared" si="13"/>
        <v>2448</v>
      </c>
      <c r="AJ41" s="52">
        <f t="shared" si="14"/>
        <v>4700</v>
      </c>
      <c r="AK41" s="52">
        <f t="shared" si="15"/>
        <v>181</v>
      </c>
      <c r="AL41" s="52">
        <f t="shared" si="16"/>
        <v>647</v>
      </c>
      <c r="AM41" s="63">
        <f t="shared" si="17"/>
        <v>400</v>
      </c>
      <c r="AN41" s="63">
        <f t="shared" si="18"/>
        <v>780</v>
      </c>
      <c r="AO41" s="52"/>
      <c r="AP41" s="52"/>
      <c r="AQ41" s="62"/>
      <c r="AR41" s="63"/>
      <c r="AS41" s="252"/>
      <c r="AT41" s="252"/>
      <c r="AU41" s="257"/>
      <c r="AV41" s="173"/>
      <c r="AW41" s="252"/>
      <c r="AX41" s="252"/>
      <c r="AY41" s="257"/>
    </row>
    <row r="42" spans="1:51" x14ac:dyDescent="0.35">
      <c r="A42" s="260" t="str">
        <f>IF(Refs!A37="","",Refs!A37)</f>
        <v>111AL2</v>
      </c>
      <c r="B42" s="132" t="str">
        <f>IF(Refs!B37="","",Refs!B37)</f>
        <v>Devon (PPG)</v>
      </c>
      <c r="C42" s="261" t="str">
        <f>IF(Refs!D37="","",Refs!D37)</f>
        <v>Area</v>
      </c>
      <c r="D42" s="76">
        <f>IF($B42="","",IF($C42="Region",SUMIFS(Raw!$K:$K,Raw!$A:$A,$B$4,Raw!$G:$G,'KPIs Data from Apr25'!D$4,Raw!$I:$I,'KPIs Data from Apr25'!$A42),IF($C42="Provider",SUMIFS(Raw!$K:$K,Raw!$A:$A,$B$4,Raw!$G:$G,'KPIs Data from Apr25'!D$4,Raw!$C:$C,'KPIs Data from Apr25'!$A42),SUMIFS(Raw!$K:$K,Raw!$A:$A,$B$4,Raw!$G:$G,'KPIs Data from Apr25'!D$4,Raw!$E:$E,'KPIs Data from Apr25'!$A42))))</f>
        <v>357</v>
      </c>
      <c r="E42" s="76">
        <f>IF($B42="","",IF($C42="Region",SUMIFS(Raw!$K:$K,Raw!$A:$A,$B$4,Raw!$G:$G,'KPIs Data from Apr25'!E$4,Raw!$I:$I,'KPIs Data from Apr25'!$A42),IF($C42="Provider",SUMIFS(Raw!$K:$K,Raw!$A:$A,$B$4,Raw!$G:$G,'KPIs Data from Apr25'!E$4,Raw!$C:$C,'KPIs Data from Apr25'!$A42),SUMIFS(Raw!$K:$K,Raw!$A:$A,$B$4,Raw!$G:$G,'KPIs Data from Apr25'!E$4,Raw!$E:$E,'KPIs Data from Apr25'!$A42))))</f>
        <v>39578</v>
      </c>
      <c r="F42" s="171">
        <f t="shared" si="19"/>
        <v>8.9395267309377736E-3</v>
      </c>
      <c r="G42" s="76">
        <f>IF($B42="","",IF($C42="Region",SUMIFS(Raw!$K:$K,Raw!$A:$A,$B$4,Raw!$G:$G,'KPIs Data from Apr25'!G$4,Raw!$I:$I,'KPIs Data from Apr25'!$A42),IF($C42="Provider",SUMIFS(Raw!$K:$K,Raw!$A:$A,$B$4,Raw!$G:$G,'KPIs Data from Apr25'!G$4,Raw!$C:$C,'KPIs Data from Apr25'!$A42),SUMIFS(Raw!$K:$K,Raw!$A:$A,$B$4,Raw!$G:$G,'KPIs Data from Apr25'!G$4,Raw!$E:$E,'KPIs Data from Apr25'!$A42))))</f>
        <v>843506</v>
      </c>
      <c r="H42" s="76">
        <f>IF($B42="","",IF($C42="Region",SUMIFS(Raw!$K:$K,Raw!$A:$A,$B$4,Raw!$G:$G,'KPIs Data from Apr25'!H$4,Raw!$I:$I,'KPIs Data from Apr25'!$A42),IF($C42="Provider",SUMIFS(Raw!$K:$K,Raw!$A:$A,$B$4,Raw!$G:$G,'KPIs Data from Apr25'!H$4,Raw!$C:$C,'KPIs Data from Apr25'!$A42),SUMIFS(Raw!$K:$K,Raw!$A:$A,$B$4,Raw!$G:$G,'KPIs Data from Apr25'!H$4,Raw!$E:$E,'KPIs Data from Apr25'!$A42))))</f>
        <v>39578</v>
      </c>
      <c r="I42" s="249">
        <f t="shared" si="20"/>
        <v>21.312496841679721</v>
      </c>
      <c r="J42" s="250">
        <f>IF($B42="","",IF($C42="Region",SUMIFS(Raw!$K:$K,Raw!$A:$A,$B$4,Raw!$G:$G,'KPIs Data from Apr25'!J$4,Raw!$I:$I,'KPIs Data from Apr25'!$A42),IF($C42="Provider",SUMIFS(Raw!$K:$K,Raw!$A:$A,$B$4,Raw!$G:$G,'KPIs Data from Apr25'!J$4,Raw!$C:$C,'KPIs Data from Apr25'!$A42),SUMIFS(Raw!$K:$K,Raw!$A:$A,$B$4,Raw!$G:$G,'KPIs Data from Apr25'!J$4,Raw!$E:$E,'KPIs Data from Apr25'!$A42))))</f>
        <v>137</v>
      </c>
      <c r="K42" s="251">
        <f>IF($B42="","",IF($C42="Region",SUMIFS(Raw!$K:$K,Raw!$A:$A,$B$4,Raw!$G:$G,'KPIs Data from Apr25'!K$4,Raw!$I:$I,'KPIs Data from Apr25'!$A42),IF($C42="Provider",SUMIFS(Raw!$K:$K,Raw!$A:$A,$B$4,Raw!$G:$G,'KPIs Data from Apr25'!K$4,Raw!$C:$C,'KPIs Data from Apr25'!$A42),SUMIFS(Raw!$K:$K,Raw!$A:$A,$B$4,Raw!$G:$G,'KPIs Data from Apr25'!K$4,Raw!$E:$E,'KPIs Data from Apr25'!$A42))))</f>
        <v>6390</v>
      </c>
      <c r="L42" s="76">
        <f>IF($B42="","",IF($C42="Region",SUMIFS(Raw!$K:$K,Raw!$A:$A,$B$4,Raw!$G:$G,'KPIs Data from Apr25'!L$4,Raw!$I:$I,'KPIs Data from Apr25'!$A42),IF($C42="Provider",SUMIFS(Raw!$K:$K,Raw!$A:$A,$B$4,Raw!$G:$G,'KPIs Data from Apr25'!L$4,Raw!$C:$C,'KPIs Data from Apr25'!$A42),SUMIFS(Raw!$K:$K,Raw!$A:$A,$B$4,Raw!$G:$G,'KPIs Data from Apr25'!L$4,Raw!$E:$E,'KPIs Data from Apr25'!$A42))))</f>
        <v>11692</v>
      </c>
      <c r="M42" s="76">
        <f>IF($B42="","",IF($C42="Region",SUMIFS(Raw!$K:$K,Raw!$A:$A,$B$4,Raw!$G:$G,'KPIs Data from Apr25'!M$4,Raw!$I:$I,'KPIs Data from Apr25'!$A42),IF($C42="Provider",SUMIFS(Raw!$K:$K,Raw!$A:$A,$B$4,Raw!$G:$G,'KPIs Data from Apr25'!M$4,Raw!$C:$C,'KPIs Data from Apr25'!$A42),SUMIFS(Raw!$K:$K,Raw!$A:$A,$B$4,Raw!$G:$G,'KPIs Data from Apr25'!M$4,Raw!$E:$E,'KPIs Data from Apr25'!$A42))))</f>
        <v>1099</v>
      </c>
      <c r="N42" s="76">
        <f>IF($B42="","",IF($C42="Region",SUMIFS(Raw!$K:$K,Raw!$A:$A,$B$4,Raw!$G:$G,'KPIs Data from Apr25'!N$4,Raw!$I:$I,'KPIs Data from Apr25'!$A42),IF($C42="Provider",SUMIFS(Raw!$K:$K,Raw!$A:$A,$B$4,Raw!$G:$G,'KPIs Data from Apr25'!N$4,Raw!$C:$C,'KPIs Data from Apr25'!$A42),SUMIFS(Raw!$K:$K,Raw!$A:$A,$B$4,Raw!$G:$G,'KPIs Data from Apr25'!N$4,Raw!$E:$E,'KPIs Data from Apr25'!$A42))))</f>
        <v>2610</v>
      </c>
      <c r="O42" s="76">
        <f>IF($B42="","",IF($C42="Region",SUMIFS(Raw!$K:$K,Raw!$A:$A,$B$4,Raw!$G:$G,'KPIs Data from Apr25'!O$4,Raw!$I:$I,'KPIs Data from Apr25'!$A42),IF($C42="Provider",SUMIFS(Raw!$K:$K,Raw!$A:$A,$B$4,Raw!$G:$G,'KPIs Data from Apr25'!O$4,Raw!$C:$C,'KPIs Data from Apr25'!$A42),SUMIFS(Raw!$K:$K,Raw!$A:$A,$B$4,Raw!$G:$G,'KPIs Data from Apr25'!O$4,Raw!$E:$E,'KPIs Data from Apr25'!$A42))))</f>
        <v>54</v>
      </c>
      <c r="P42" s="76">
        <f>IF($B42="","",IF($C42="Region",SUMIFS(Raw!$K:$K,Raw!$A:$A,$B$4,Raw!$G:$G,'KPIs Data from Apr25'!P$4,Raw!$I:$I,'KPIs Data from Apr25'!$A42),IF($C42="Provider",SUMIFS(Raw!$K:$K,Raw!$A:$A,$B$4,Raw!$G:$G,'KPIs Data from Apr25'!P$4,Raw!$C:$C,'KPIs Data from Apr25'!$A42),SUMIFS(Raw!$K:$K,Raw!$A:$A,$B$4,Raw!$G:$G,'KPIs Data from Apr25'!P$4,Raw!$E:$E,'KPIs Data from Apr25'!$A42))))</f>
        <v>91</v>
      </c>
      <c r="Q42" s="76">
        <f>IF($B42="","",IF($C42="Region",SUMIFS(Raw!$K:$K,Raw!$A:$A,$B$4,Raw!$G:$G,'KPIs Data from Apr25'!Q$4,Raw!$I:$I,'KPIs Data from Apr25'!$A42),IF($C42="Provider",SUMIFS(Raw!$K:$K,Raw!$A:$A,$B$4,Raw!$G:$G,'KPIs Data from Apr25'!Q$4,Raw!$C:$C,'KPIs Data from Apr25'!$A42),SUMIFS(Raw!$K:$K,Raw!$A:$A,$B$4,Raw!$G:$G,'KPIs Data from Apr25'!Q$4,Raw!$E:$E,'KPIs Data from Apr25'!$A42))))</f>
        <v>96</v>
      </c>
      <c r="R42" s="76">
        <f>IF($B42="","",IF($C42="Region",SUMIFS(Raw!$K:$K,Raw!$A:$A,$B$4,Raw!$G:$G,'KPIs Data from Apr25'!R$4,Raw!$I:$I,'KPIs Data from Apr25'!$A42),IF($C42="Provider",SUMIFS(Raw!$K:$K,Raw!$A:$A,$B$4,Raw!$G:$G,'KPIs Data from Apr25'!R$4,Raw!$C:$C,'KPIs Data from Apr25'!$A42),SUMIFS(Raw!$K:$K,Raw!$A:$A,$B$4,Raw!$G:$G,'KPIs Data from Apr25'!R$4,Raw!$E:$E,'KPIs Data from Apr25'!$A42))))</f>
        <v>124</v>
      </c>
      <c r="S42" s="171">
        <f t="shared" si="8"/>
        <v>0.52621064958324726</v>
      </c>
      <c r="T42" s="76">
        <f>IF($B42="","",IF($C42="Region",SUMIFS(Raw!$K:$K,Raw!$A:$A,$B$4,Raw!$G:$G,'KPIs Data from Apr25'!T$4,Raw!$I:$I,'KPIs Data from Apr25'!$A42),IF($C42="Provider",SUMIFS(Raw!$K:$K,Raw!$A:$A,$B$4,Raw!$G:$G,'KPIs Data from Apr25'!T$4,Raw!$C:$C,'KPIs Data from Apr25'!$A42),SUMIFS(Raw!$K:$K,Raw!$A:$A,$B$4,Raw!$G:$G,'KPIs Data from Apr25'!T$4,Raw!$E:$E,'KPIs Data from Apr25'!$A42))))</f>
        <v>4209</v>
      </c>
      <c r="U42" s="76">
        <f>IF($B42="","",IF($C42="Region",SUMIFS(Raw!$K:$K,Raw!$A:$A,$B$4,Raw!$G:$G,'KPIs Data from Apr25'!U$4,Raw!$I:$I,'KPIs Data from Apr25'!$A42),IF($C42="Provider",SUMIFS(Raw!$K:$K,Raw!$A:$A,$B$4,Raw!$G:$G,'KPIs Data from Apr25'!U$4,Raw!$C:$C,'KPIs Data from Apr25'!$A42),SUMIFS(Raw!$K:$K,Raw!$A:$A,$B$4,Raw!$G:$G,'KPIs Data from Apr25'!U$4,Raw!$E:$E,'KPIs Data from Apr25'!$A42))))</f>
        <v>4469</v>
      </c>
      <c r="V42" s="171">
        <f t="shared" si="2"/>
        <v>0.94182143656298944</v>
      </c>
      <c r="W42" s="76">
        <f t="shared" si="9"/>
        <v>4209</v>
      </c>
      <c r="X42" s="76">
        <f t="shared" si="10"/>
        <v>4469</v>
      </c>
      <c r="Y42" s="76">
        <f>IF($B42="","",IF($C42="Region",SUMIFS(Raw!$K:$K,Raw!$A:$A,$B$4,Raw!$G:$G,'KPIs Data from Apr25'!Y$4,Raw!$I:$I,'KPIs Data from Apr25'!$A42),IF($C42="Provider",SUMIFS(Raw!$K:$K,Raw!$A:$A,$B$4,Raw!$G:$G,'KPIs Data from Apr25'!Y$4,Raw!$C:$C,'KPIs Data from Apr25'!$A42),SUMIFS(Raw!$K:$K,Raw!$A:$A,$B$4,Raw!$G:$G,'KPIs Data from Apr25'!Y$4,Raw!$E:$E,'KPIs Data from Apr25'!$A42))))</f>
        <v>2290</v>
      </c>
      <c r="Z42" s="76">
        <f>IF($B42="","",IF($C42="Region",SUMIFS(Raw!$K:$K,Raw!$A:$A,$B$4,Raw!$G:$G,'KPIs Data from Apr25'!Z$4,Raw!$I:$I,'KPIs Data from Apr25'!$A42),IF($C42="Provider",SUMIFS(Raw!$K:$K,Raw!$A:$A,$B$4,Raw!$G:$G,'KPIs Data from Apr25'!Z$4,Raw!$C:$C,'KPIs Data from Apr25'!$A42),SUMIFS(Raw!$K:$K,Raw!$A:$A,$B$4,Raw!$G:$G,'KPIs Data from Apr25'!Z$4,Raw!$E:$E,'KPIs Data from Apr25'!$A42))))</f>
        <v>3683</v>
      </c>
      <c r="AA42" s="171">
        <f t="shared" si="4"/>
        <v>0.79722767419038276</v>
      </c>
      <c r="AB42" s="251">
        <f>IF($B42="","",IF($C42="Region",SUMIFS(Raw!$K:$K,Raw!$A:$A,$B$4,Raw!$G:$G,'KPIs Data from Apr25'!AB$4,Raw!$I:$I,'KPIs Data from Apr25'!$A42),IF($C42="Provider",SUMIFS(Raw!$K:$K,Raw!$A:$A,$B$4,Raw!$G:$G,'KPIs Data from Apr25'!AB$4,Raw!$C:$C,'KPIs Data from Apr25'!$A42),SUMIFS(Raw!$K:$K,Raw!$A:$A,$B$4,Raw!$G:$G,'KPIs Data from Apr25'!AB$4,Raw!$E:$E,'KPIs Data from Apr25'!$A42))))</f>
        <v>21139</v>
      </c>
      <c r="AC42" s="76">
        <f>IF($B42="","",IF($C42="Region",SUMIFS(Raw!$K:$K,Raw!$A:$A,$B$4,Raw!$G:$G,'KPIs Data from Apr25'!AC$4,Raw!$I:$I,'KPIs Data from Apr25'!$A42),IF($C42="Provider",SUMIFS(Raw!$K:$K,Raw!$A:$A,$B$4,Raw!$G:$G,'KPIs Data from Apr25'!AC$4,Raw!$C:$C,'KPIs Data from Apr25'!$A42),SUMIFS(Raw!$K:$K,Raw!$A:$A,$B$4,Raw!$G:$G,'KPIs Data from Apr25'!AC$4,Raw!$E:$E,'KPIs Data from Apr25'!$A42))))</f>
        <v>26484</v>
      </c>
      <c r="AD42" s="171">
        <f t="shared" si="5"/>
        <v>0.79818003322760911</v>
      </c>
      <c r="AE42" s="252"/>
      <c r="AF42" s="62"/>
      <c r="AG42" s="63">
        <f t="shared" si="11"/>
        <v>6390</v>
      </c>
      <c r="AH42" s="52">
        <f t="shared" si="12"/>
        <v>11692</v>
      </c>
      <c r="AI42" s="52">
        <f t="shared" si="13"/>
        <v>1099</v>
      </c>
      <c r="AJ42" s="52">
        <f t="shared" si="14"/>
        <v>2610</v>
      </c>
      <c r="AK42" s="52">
        <f t="shared" si="15"/>
        <v>54</v>
      </c>
      <c r="AL42" s="52">
        <f t="shared" si="16"/>
        <v>91</v>
      </c>
      <c r="AM42" s="63">
        <f t="shared" si="17"/>
        <v>96</v>
      </c>
      <c r="AN42" s="63">
        <f t="shared" si="18"/>
        <v>124</v>
      </c>
      <c r="AO42" s="52"/>
      <c r="AP42" s="52"/>
      <c r="AQ42" s="62"/>
      <c r="AR42" s="63"/>
      <c r="AS42" s="252"/>
      <c r="AT42" s="252"/>
      <c r="AU42" s="257"/>
      <c r="AV42" s="173"/>
      <c r="AW42" s="252"/>
      <c r="AX42" s="252"/>
      <c r="AY42" s="257"/>
    </row>
    <row r="43" spans="1:51" ht="14.15" customHeight="1" x14ac:dyDescent="0.35">
      <c r="A43" s="260" t="str">
        <f>IF(Refs!A38="","",Refs!A38)</f>
        <v>111AI4</v>
      </c>
      <c r="B43" s="132" t="str">
        <f>IF(Refs!B38="","",Refs!B38)</f>
        <v>Dorset (DHC)</v>
      </c>
      <c r="C43" s="261" t="str">
        <f>IF(Refs!D38="","",Refs!D38)</f>
        <v>Area</v>
      </c>
      <c r="D43" s="76">
        <f>IF($B43="","",IF($C43="Region",SUMIFS(Raw!$K:$K,Raw!$A:$A,$B$4,Raw!$G:$G,'KPIs Data from Apr25'!D$4,Raw!$I:$I,'KPIs Data from Apr25'!$A43),IF($C43="Provider",SUMIFS(Raw!$K:$K,Raw!$A:$A,$B$4,Raw!$G:$G,'KPIs Data from Apr25'!D$4,Raw!$C:$C,'KPIs Data from Apr25'!$A43),SUMIFS(Raw!$K:$K,Raw!$A:$A,$B$4,Raw!$G:$G,'KPIs Data from Apr25'!D$4,Raw!$E:$E,'KPIs Data from Apr25'!$A43))))</f>
        <v>490</v>
      </c>
      <c r="E43" s="76">
        <f>IF($B43="","",IF($C43="Region",SUMIFS(Raw!$K:$K,Raw!$A:$A,$B$4,Raw!$G:$G,'KPIs Data from Apr25'!E$4,Raw!$I:$I,'KPIs Data from Apr25'!$A43),IF($C43="Provider",SUMIFS(Raw!$K:$K,Raw!$A:$A,$B$4,Raw!$G:$G,'KPIs Data from Apr25'!E$4,Raw!$C:$C,'KPIs Data from Apr25'!$A43),SUMIFS(Raw!$K:$K,Raw!$A:$A,$B$4,Raw!$G:$G,'KPIs Data from Apr25'!E$4,Raw!$E:$E,'KPIs Data from Apr25'!$A43))))</f>
        <v>26926</v>
      </c>
      <c r="F43" s="171">
        <f t="shared" si="19"/>
        <v>1.7872775021885029E-2</v>
      </c>
      <c r="G43" s="76">
        <f>IF($B43="","",IF($C43="Region",SUMIFS(Raw!$K:$K,Raw!$A:$A,$B$4,Raw!$G:$G,'KPIs Data from Apr25'!G$4,Raw!$I:$I,'KPIs Data from Apr25'!$A43),IF($C43="Provider",SUMIFS(Raw!$K:$K,Raw!$A:$A,$B$4,Raw!$G:$G,'KPIs Data from Apr25'!G$4,Raw!$C:$C,'KPIs Data from Apr25'!$A43),SUMIFS(Raw!$K:$K,Raw!$A:$A,$B$4,Raw!$G:$G,'KPIs Data from Apr25'!G$4,Raw!$E:$E,'KPIs Data from Apr25'!$A43))))</f>
        <v>741618</v>
      </c>
      <c r="H43" s="76">
        <f>IF($B43="","",IF($C43="Region",SUMIFS(Raw!$K:$K,Raw!$A:$A,$B$4,Raw!$G:$G,'KPIs Data from Apr25'!H$4,Raw!$I:$I,'KPIs Data from Apr25'!$A43),IF($C43="Provider",SUMIFS(Raw!$K:$K,Raw!$A:$A,$B$4,Raw!$G:$G,'KPIs Data from Apr25'!H$4,Raw!$C:$C,'KPIs Data from Apr25'!$A43),SUMIFS(Raw!$K:$K,Raw!$A:$A,$B$4,Raw!$G:$G,'KPIs Data from Apr25'!H$4,Raw!$E:$E,'KPIs Data from Apr25'!$A43))))</f>
        <v>26926</v>
      </c>
      <c r="I43" s="249">
        <f t="shared" si="20"/>
        <v>27.542821065141499</v>
      </c>
      <c r="J43" s="250">
        <f>IF($B43="","",IF($C43="Region",SUMIFS(Raw!$K:$K,Raw!$A:$A,$B$4,Raw!$G:$G,'KPIs Data from Apr25'!J$4,Raw!$I:$I,'KPIs Data from Apr25'!$A43),IF($C43="Provider",SUMIFS(Raw!$K:$K,Raw!$A:$A,$B$4,Raw!$G:$G,'KPIs Data from Apr25'!J$4,Raw!$C:$C,'KPIs Data from Apr25'!$A43),SUMIFS(Raw!$K:$K,Raw!$A:$A,$B$4,Raw!$G:$G,'KPIs Data from Apr25'!J$4,Raw!$E:$E,'KPIs Data from Apr25'!$A43))))</f>
        <v>173</v>
      </c>
      <c r="K43" s="251">
        <f>IF($B43="","",IF($C43="Region",SUMIFS(Raw!$K:$K,Raw!$A:$A,$B$4,Raw!$G:$G,'KPIs Data from Apr25'!K$4,Raw!$I:$I,'KPIs Data from Apr25'!$A43),IF($C43="Provider",SUMIFS(Raw!$K:$K,Raw!$A:$A,$B$4,Raw!$G:$G,'KPIs Data from Apr25'!K$4,Raw!$C:$C,'KPIs Data from Apr25'!$A43),SUMIFS(Raw!$K:$K,Raw!$A:$A,$B$4,Raw!$G:$G,'KPIs Data from Apr25'!K$4,Raw!$E:$E,'KPIs Data from Apr25'!$A43))))</f>
        <v>2134</v>
      </c>
      <c r="L43" s="76">
        <f>IF($B43="","",IF($C43="Region",SUMIFS(Raw!$K:$K,Raw!$A:$A,$B$4,Raw!$G:$G,'KPIs Data from Apr25'!L$4,Raw!$I:$I,'KPIs Data from Apr25'!$A43),IF($C43="Provider",SUMIFS(Raw!$K:$K,Raw!$A:$A,$B$4,Raw!$G:$G,'KPIs Data from Apr25'!L$4,Raw!$C:$C,'KPIs Data from Apr25'!$A43),SUMIFS(Raw!$K:$K,Raw!$A:$A,$B$4,Raw!$G:$G,'KPIs Data from Apr25'!L$4,Raw!$E:$E,'KPIs Data from Apr25'!$A43))))</f>
        <v>4369</v>
      </c>
      <c r="M43" s="76">
        <f>IF($B43="","",IF($C43="Region",SUMIFS(Raw!$K:$K,Raw!$A:$A,$B$4,Raw!$G:$G,'KPIs Data from Apr25'!M$4,Raw!$I:$I,'KPIs Data from Apr25'!$A43),IF($C43="Provider",SUMIFS(Raw!$K:$K,Raw!$A:$A,$B$4,Raw!$G:$G,'KPIs Data from Apr25'!M$4,Raw!$C:$C,'KPIs Data from Apr25'!$A43),SUMIFS(Raw!$K:$K,Raw!$A:$A,$B$4,Raw!$G:$G,'KPIs Data from Apr25'!M$4,Raw!$E:$E,'KPIs Data from Apr25'!$A43))))</f>
        <v>1451</v>
      </c>
      <c r="N43" s="76">
        <f>IF($B43="","",IF($C43="Region",SUMIFS(Raw!$K:$K,Raw!$A:$A,$B$4,Raw!$G:$G,'KPIs Data from Apr25'!N$4,Raw!$I:$I,'KPIs Data from Apr25'!$A43),IF($C43="Provider",SUMIFS(Raw!$K:$K,Raw!$A:$A,$B$4,Raw!$G:$G,'KPIs Data from Apr25'!N$4,Raw!$C:$C,'KPIs Data from Apr25'!$A43),SUMIFS(Raw!$K:$K,Raw!$A:$A,$B$4,Raw!$G:$G,'KPIs Data from Apr25'!N$4,Raw!$E:$E,'KPIs Data from Apr25'!$A43))))</f>
        <v>2304</v>
      </c>
      <c r="O43" s="76">
        <f>IF($B43="","",IF($C43="Region",SUMIFS(Raw!$K:$K,Raw!$A:$A,$B$4,Raw!$G:$G,'KPIs Data from Apr25'!O$4,Raw!$I:$I,'KPIs Data from Apr25'!$A43),IF($C43="Provider",SUMIFS(Raw!$K:$K,Raw!$A:$A,$B$4,Raw!$G:$G,'KPIs Data from Apr25'!O$4,Raw!$C:$C,'KPIs Data from Apr25'!$A43),SUMIFS(Raw!$K:$K,Raw!$A:$A,$B$4,Raw!$G:$G,'KPIs Data from Apr25'!O$4,Raw!$E:$E,'KPIs Data from Apr25'!$A43))))</f>
        <v>309</v>
      </c>
      <c r="P43" s="76">
        <f>IF($B43="","",IF($C43="Region",SUMIFS(Raw!$K:$K,Raw!$A:$A,$B$4,Raw!$G:$G,'KPIs Data from Apr25'!P$4,Raw!$I:$I,'KPIs Data from Apr25'!$A43),IF($C43="Provider",SUMIFS(Raw!$K:$K,Raw!$A:$A,$B$4,Raw!$G:$G,'KPIs Data from Apr25'!P$4,Raw!$C:$C,'KPIs Data from Apr25'!$A43),SUMIFS(Raw!$K:$K,Raw!$A:$A,$B$4,Raw!$G:$G,'KPIs Data from Apr25'!P$4,Raw!$E:$E,'KPIs Data from Apr25'!$A43))))</f>
        <v>643</v>
      </c>
      <c r="Q43" s="76">
        <f>IF($B43="","",IF($C43="Region",SUMIFS(Raw!$K:$K,Raw!$A:$A,$B$4,Raw!$G:$G,'KPIs Data from Apr25'!Q$4,Raw!$I:$I,'KPIs Data from Apr25'!$A43),IF($C43="Provider",SUMIFS(Raw!$K:$K,Raw!$A:$A,$B$4,Raw!$G:$G,'KPIs Data from Apr25'!Q$4,Raw!$C:$C,'KPIs Data from Apr25'!$A43),SUMIFS(Raw!$K:$K,Raw!$A:$A,$B$4,Raw!$G:$G,'KPIs Data from Apr25'!Q$4,Raw!$E:$E,'KPIs Data from Apr25'!$A43))))</f>
        <v>231</v>
      </c>
      <c r="R43" s="76">
        <f>IF($B43="","",IF($C43="Region",SUMIFS(Raw!$K:$K,Raw!$A:$A,$B$4,Raw!$G:$G,'KPIs Data from Apr25'!R$4,Raw!$I:$I,'KPIs Data from Apr25'!$A43),IF($C43="Provider",SUMIFS(Raw!$K:$K,Raw!$A:$A,$B$4,Raw!$G:$G,'KPIs Data from Apr25'!R$4,Raw!$C:$C,'KPIs Data from Apr25'!$A43),SUMIFS(Raw!$K:$K,Raw!$A:$A,$B$4,Raw!$G:$G,'KPIs Data from Apr25'!R$4,Raw!$E:$E,'KPIs Data from Apr25'!$A43))))</f>
        <v>393</v>
      </c>
      <c r="S43" s="171">
        <f t="shared" si="8"/>
        <v>0.53508885717991961</v>
      </c>
      <c r="T43" s="76">
        <f>IF($B43="","",IF($C43="Region",SUMIFS(Raw!$K:$K,Raw!$A:$A,$B$4,Raw!$G:$G,'KPIs Data from Apr25'!T$4,Raw!$I:$I,'KPIs Data from Apr25'!$A43),IF($C43="Provider",SUMIFS(Raw!$K:$K,Raw!$A:$A,$B$4,Raw!$G:$G,'KPIs Data from Apr25'!T$4,Raw!$C:$C,'KPIs Data from Apr25'!$A43),SUMIFS(Raw!$K:$K,Raw!$A:$A,$B$4,Raw!$G:$G,'KPIs Data from Apr25'!T$4,Raw!$E:$E,'KPIs Data from Apr25'!$A43))))</f>
        <v>2454</v>
      </c>
      <c r="U43" s="76">
        <f>IF($B43="","",IF($C43="Region",SUMIFS(Raw!$K:$K,Raw!$A:$A,$B$4,Raw!$G:$G,'KPIs Data from Apr25'!U$4,Raw!$I:$I,'KPIs Data from Apr25'!$A43),IF($C43="Provider",SUMIFS(Raw!$K:$K,Raw!$A:$A,$B$4,Raw!$G:$G,'KPIs Data from Apr25'!U$4,Raw!$C:$C,'KPIs Data from Apr25'!$A43),SUMIFS(Raw!$K:$K,Raw!$A:$A,$B$4,Raw!$G:$G,'KPIs Data from Apr25'!U$4,Raw!$E:$E,'KPIs Data from Apr25'!$A43))))</f>
        <v>2702</v>
      </c>
      <c r="V43" s="171">
        <f t="shared" si="2"/>
        <v>0.90821613619541086</v>
      </c>
      <c r="W43" s="76">
        <f t="shared" si="9"/>
        <v>2454</v>
      </c>
      <c r="X43" s="76">
        <f t="shared" si="10"/>
        <v>2702</v>
      </c>
      <c r="Y43" s="76">
        <f>IF($B43="","",IF($C43="Region",SUMIFS(Raw!$K:$K,Raw!$A:$A,$B$4,Raw!$G:$G,'KPIs Data from Apr25'!Y$4,Raw!$I:$I,'KPIs Data from Apr25'!$A43),IF($C43="Provider",SUMIFS(Raw!$K:$K,Raw!$A:$A,$B$4,Raw!$G:$G,'KPIs Data from Apr25'!Y$4,Raw!$C:$C,'KPIs Data from Apr25'!$A43),SUMIFS(Raw!$K:$K,Raw!$A:$A,$B$4,Raw!$G:$G,'KPIs Data from Apr25'!Y$4,Raw!$E:$E,'KPIs Data from Apr25'!$A43))))</f>
        <v>1967</v>
      </c>
      <c r="Z43" s="76">
        <f>IF($B43="","",IF($C43="Region",SUMIFS(Raw!$K:$K,Raw!$A:$A,$B$4,Raw!$G:$G,'KPIs Data from Apr25'!Z$4,Raw!$I:$I,'KPIs Data from Apr25'!$A43),IF($C43="Provider",SUMIFS(Raw!$K:$K,Raw!$A:$A,$B$4,Raw!$G:$G,'KPIs Data from Apr25'!Z$4,Raw!$C:$C,'KPIs Data from Apr25'!$A43),SUMIFS(Raw!$K:$K,Raw!$A:$A,$B$4,Raw!$G:$G,'KPIs Data from Apr25'!Z$4,Raw!$E:$E,'KPIs Data from Apr25'!$A43))))</f>
        <v>3275</v>
      </c>
      <c r="AA43" s="171">
        <f t="shared" si="4"/>
        <v>0.73966873013217338</v>
      </c>
      <c r="AB43" s="251">
        <f>IF($B43="","",IF($C43="Region",SUMIFS(Raw!$K:$K,Raw!$A:$A,$B$4,Raw!$G:$G,'KPIs Data from Apr25'!AB$4,Raw!$I:$I,'KPIs Data from Apr25'!$A43),IF($C43="Provider",SUMIFS(Raw!$K:$K,Raw!$A:$A,$B$4,Raw!$G:$G,'KPIs Data from Apr25'!AB$4,Raw!$C:$C,'KPIs Data from Apr25'!$A43),SUMIFS(Raw!$K:$K,Raw!$A:$A,$B$4,Raw!$G:$G,'KPIs Data from Apr25'!AB$4,Raw!$E:$E,'KPIs Data from Apr25'!$A43))))</f>
        <v>10489</v>
      </c>
      <c r="AC43" s="76">
        <f>IF($B43="","",IF($C43="Region",SUMIFS(Raw!$K:$K,Raw!$A:$A,$B$4,Raw!$G:$G,'KPIs Data from Apr25'!AC$4,Raw!$I:$I,'KPIs Data from Apr25'!$A43),IF($C43="Provider",SUMIFS(Raw!$K:$K,Raw!$A:$A,$B$4,Raw!$G:$G,'KPIs Data from Apr25'!AC$4,Raw!$C:$C,'KPIs Data from Apr25'!$A43),SUMIFS(Raw!$K:$K,Raw!$A:$A,$B$4,Raw!$G:$G,'KPIs Data from Apr25'!AC$4,Raw!$E:$E,'KPIs Data from Apr25'!$A43))))</f>
        <v>18133</v>
      </c>
      <c r="AD43" s="171">
        <f t="shared" si="5"/>
        <v>0.57844813323774336</v>
      </c>
      <c r="AE43" s="252"/>
      <c r="AF43" s="62"/>
      <c r="AG43" s="63">
        <f t="shared" si="11"/>
        <v>2134</v>
      </c>
      <c r="AH43" s="52">
        <f t="shared" si="12"/>
        <v>4369</v>
      </c>
      <c r="AI43" s="52">
        <f t="shared" si="13"/>
        <v>1451</v>
      </c>
      <c r="AJ43" s="52">
        <f t="shared" si="14"/>
        <v>2304</v>
      </c>
      <c r="AK43" s="52">
        <f t="shared" si="15"/>
        <v>309</v>
      </c>
      <c r="AL43" s="52">
        <f t="shared" si="16"/>
        <v>643</v>
      </c>
      <c r="AM43" s="63">
        <f t="shared" si="17"/>
        <v>231</v>
      </c>
      <c r="AN43" s="63">
        <f t="shared" si="18"/>
        <v>393</v>
      </c>
      <c r="AO43" s="52"/>
      <c r="AP43" s="52"/>
      <c r="AQ43" s="62"/>
      <c r="AR43" s="63"/>
      <c r="AS43" s="252"/>
      <c r="AT43" s="252"/>
      <c r="AU43" s="257"/>
      <c r="AV43" s="173"/>
      <c r="AW43" s="252"/>
      <c r="AX43" s="252"/>
      <c r="AY43" s="257"/>
    </row>
    <row r="44" spans="1:51" x14ac:dyDescent="0.35">
      <c r="A44" s="260" t="str">
        <f>IF(Refs!A39="","",Refs!A39)</f>
        <v>111AL8</v>
      </c>
      <c r="B44" s="132" t="str">
        <f>IF(Refs!B39="","",Refs!B39)</f>
        <v>Gloucestershire (ICB/IC24)</v>
      </c>
      <c r="C44" s="261" t="str">
        <f>IF(Refs!D39="","",Refs!D39)</f>
        <v>Area</v>
      </c>
      <c r="D44" s="76">
        <f>IF($B44="","",IF($C44="Region",SUMIFS(Raw!$K:$K,Raw!$A:$A,$B$4,Raw!$G:$G,'KPIs Data from Apr25'!D$4,Raw!$I:$I,'KPIs Data from Apr25'!$A44),IF($C44="Provider",SUMIFS(Raw!$K:$K,Raw!$A:$A,$B$4,Raw!$G:$G,'KPIs Data from Apr25'!D$4,Raw!$C:$C,'KPIs Data from Apr25'!$A44),SUMIFS(Raw!$K:$K,Raw!$A:$A,$B$4,Raw!$G:$G,'KPIs Data from Apr25'!D$4,Raw!$E:$E,'KPIs Data from Apr25'!$A44))))</f>
        <v>1033</v>
      </c>
      <c r="E44" s="76">
        <f>IF($B44="","",IF($C44="Region",SUMIFS(Raw!$K:$K,Raw!$A:$A,$B$4,Raw!$G:$G,'KPIs Data from Apr25'!E$4,Raw!$I:$I,'KPIs Data from Apr25'!$A44),IF($C44="Provider",SUMIFS(Raw!$K:$K,Raw!$A:$A,$B$4,Raw!$G:$G,'KPIs Data from Apr25'!E$4,Raw!$C:$C,'KPIs Data from Apr25'!$A44),SUMIFS(Raw!$K:$K,Raw!$A:$A,$B$4,Raw!$G:$G,'KPIs Data from Apr25'!E$4,Raw!$E:$E,'KPIs Data from Apr25'!$A44))))</f>
        <v>19482</v>
      </c>
      <c r="F44" s="171">
        <f t="shared" si="19"/>
        <v>5.0353399951255179E-2</v>
      </c>
      <c r="G44" s="76">
        <f>IF($B44="","",IF($C44="Region",SUMIFS(Raw!$K:$K,Raw!$A:$A,$B$4,Raw!$G:$G,'KPIs Data from Apr25'!G$4,Raw!$I:$I,'KPIs Data from Apr25'!$A44),IF($C44="Provider",SUMIFS(Raw!$K:$K,Raw!$A:$A,$B$4,Raw!$G:$G,'KPIs Data from Apr25'!G$4,Raw!$C:$C,'KPIs Data from Apr25'!$A44),SUMIFS(Raw!$K:$K,Raw!$A:$A,$B$4,Raw!$G:$G,'KPIs Data from Apr25'!G$4,Raw!$E:$E,'KPIs Data from Apr25'!$A44))))</f>
        <v>1595540</v>
      </c>
      <c r="H44" s="76">
        <f>IF($B44="","",IF($C44="Region",SUMIFS(Raw!$K:$K,Raw!$A:$A,$B$4,Raw!$G:$G,'KPIs Data from Apr25'!H$4,Raw!$I:$I,'KPIs Data from Apr25'!$A44),IF($C44="Provider",SUMIFS(Raw!$K:$K,Raw!$A:$A,$B$4,Raw!$G:$G,'KPIs Data from Apr25'!H$4,Raw!$C:$C,'KPIs Data from Apr25'!$A44),SUMIFS(Raw!$K:$K,Raw!$A:$A,$B$4,Raw!$G:$G,'KPIs Data from Apr25'!H$4,Raw!$E:$E,'KPIs Data from Apr25'!$A44))))</f>
        <v>19482</v>
      </c>
      <c r="I44" s="249">
        <f t="shared" si="20"/>
        <v>81.898162406323792</v>
      </c>
      <c r="J44" s="250">
        <f>IF($B44="","",IF($C44="Region",SUMIFS(Raw!$K:$K,Raw!$A:$A,$B$4,Raw!$G:$G,'KPIs Data from Apr25'!J$4,Raw!$I:$I,'KPIs Data from Apr25'!$A44),IF($C44="Provider",SUMIFS(Raw!$K:$K,Raw!$A:$A,$B$4,Raw!$G:$G,'KPIs Data from Apr25'!J$4,Raw!$C:$C,'KPIs Data from Apr25'!$A44),SUMIFS(Raw!$K:$K,Raw!$A:$A,$B$4,Raw!$G:$G,'KPIs Data from Apr25'!J$4,Raw!$E:$E,'KPIs Data from Apr25'!$A44))))</f>
        <v>240</v>
      </c>
      <c r="K44" s="251">
        <f>IF($B44="","",IF($C44="Region",SUMIFS(Raw!$K:$K,Raw!$A:$A,$B$4,Raw!$G:$G,'KPIs Data from Apr25'!K$4,Raw!$I:$I,'KPIs Data from Apr25'!$A44),IF($C44="Provider",SUMIFS(Raw!$K:$K,Raw!$A:$A,$B$4,Raw!$G:$G,'KPIs Data from Apr25'!K$4,Raw!$C:$C,'KPIs Data from Apr25'!$A44),SUMIFS(Raw!$K:$K,Raw!$A:$A,$B$4,Raw!$G:$G,'KPIs Data from Apr25'!K$4,Raw!$E:$E,'KPIs Data from Apr25'!$A44))))</f>
        <v>1123</v>
      </c>
      <c r="L44" s="76">
        <f>IF($B44="","",IF($C44="Region",SUMIFS(Raw!$K:$K,Raw!$A:$A,$B$4,Raw!$G:$G,'KPIs Data from Apr25'!L$4,Raw!$I:$I,'KPIs Data from Apr25'!$A44),IF($C44="Provider",SUMIFS(Raw!$K:$K,Raw!$A:$A,$B$4,Raw!$G:$G,'KPIs Data from Apr25'!L$4,Raw!$C:$C,'KPIs Data from Apr25'!$A44),SUMIFS(Raw!$K:$K,Raw!$A:$A,$B$4,Raw!$G:$G,'KPIs Data from Apr25'!L$4,Raw!$E:$E,'KPIs Data from Apr25'!$A44))))</f>
        <v>5815</v>
      </c>
      <c r="M44" s="76">
        <f>IF($B44="","",IF($C44="Region",SUMIFS(Raw!$K:$K,Raw!$A:$A,$B$4,Raw!$G:$G,'KPIs Data from Apr25'!M$4,Raw!$I:$I,'KPIs Data from Apr25'!$A44),IF($C44="Provider",SUMIFS(Raw!$K:$K,Raw!$A:$A,$B$4,Raw!$G:$G,'KPIs Data from Apr25'!M$4,Raw!$C:$C,'KPIs Data from Apr25'!$A44),SUMIFS(Raw!$K:$K,Raw!$A:$A,$B$4,Raw!$G:$G,'KPIs Data from Apr25'!M$4,Raw!$E:$E,'KPIs Data from Apr25'!$A44))))</f>
        <v>685</v>
      </c>
      <c r="N44" s="76">
        <f>IF($B44="","",IF($C44="Region",SUMIFS(Raw!$K:$K,Raw!$A:$A,$B$4,Raw!$G:$G,'KPIs Data from Apr25'!N$4,Raw!$I:$I,'KPIs Data from Apr25'!$A44),IF($C44="Provider",SUMIFS(Raw!$K:$K,Raw!$A:$A,$B$4,Raw!$G:$G,'KPIs Data from Apr25'!N$4,Raw!$C:$C,'KPIs Data from Apr25'!$A44),SUMIFS(Raw!$K:$K,Raw!$A:$A,$B$4,Raw!$G:$G,'KPIs Data from Apr25'!N$4,Raw!$E:$E,'KPIs Data from Apr25'!$A44))))</f>
        <v>1332</v>
      </c>
      <c r="O44" s="76">
        <f>IF($B44="","",IF($C44="Region",SUMIFS(Raw!$K:$K,Raw!$A:$A,$B$4,Raw!$G:$G,'KPIs Data from Apr25'!O$4,Raw!$I:$I,'KPIs Data from Apr25'!$A44),IF($C44="Provider",SUMIFS(Raw!$K:$K,Raw!$A:$A,$B$4,Raw!$G:$G,'KPIs Data from Apr25'!O$4,Raw!$C:$C,'KPIs Data from Apr25'!$A44),SUMIFS(Raw!$K:$K,Raw!$A:$A,$B$4,Raw!$G:$G,'KPIs Data from Apr25'!O$4,Raw!$E:$E,'KPIs Data from Apr25'!$A44))))</f>
        <v>118</v>
      </c>
      <c r="P44" s="76">
        <f>IF($B44="","",IF($C44="Region",SUMIFS(Raw!$K:$K,Raw!$A:$A,$B$4,Raw!$G:$G,'KPIs Data from Apr25'!P$4,Raw!$I:$I,'KPIs Data from Apr25'!$A44),IF($C44="Provider",SUMIFS(Raw!$K:$K,Raw!$A:$A,$B$4,Raw!$G:$G,'KPIs Data from Apr25'!P$4,Raw!$C:$C,'KPIs Data from Apr25'!$A44),SUMIFS(Raw!$K:$K,Raw!$A:$A,$B$4,Raw!$G:$G,'KPIs Data from Apr25'!P$4,Raw!$E:$E,'KPIs Data from Apr25'!$A44))))</f>
        <v>355</v>
      </c>
      <c r="Q44" s="76">
        <f>IF($B44="","",IF($C44="Region",SUMIFS(Raw!$K:$K,Raw!$A:$A,$B$4,Raw!$G:$G,'KPIs Data from Apr25'!Q$4,Raw!$I:$I,'KPIs Data from Apr25'!$A44),IF($C44="Provider",SUMIFS(Raw!$K:$K,Raw!$A:$A,$B$4,Raw!$G:$G,'KPIs Data from Apr25'!Q$4,Raw!$C:$C,'KPIs Data from Apr25'!$A44),SUMIFS(Raw!$K:$K,Raw!$A:$A,$B$4,Raw!$G:$G,'KPIs Data from Apr25'!Q$4,Raw!$E:$E,'KPIs Data from Apr25'!$A44))))</f>
        <v>26</v>
      </c>
      <c r="R44" s="76">
        <f>IF($B44="","",IF($C44="Region",SUMIFS(Raw!$K:$K,Raw!$A:$A,$B$4,Raw!$G:$G,'KPIs Data from Apr25'!R$4,Raw!$I:$I,'KPIs Data from Apr25'!$A44),IF($C44="Provider",SUMIFS(Raw!$K:$K,Raw!$A:$A,$B$4,Raw!$G:$G,'KPIs Data from Apr25'!R$4,Raw!$C:$C,'KPIs Data from Apr25'!$A44),SUMIFS(Raw!$K:$K,Raw!$A:$A,$B$4,Raw!$G:$G,'KPIs Data from Apr25'!R$4,Raw!$E:$E,'KPIs Data from Apr25'!$A44))))</f>
        <v>80</v>
      </c>
      <c r="S44" s="171">
        <f t="shared" si="8"/>
        <v>0.25745185966763384</v>
      </c>
      <c r="T44" s="76">
        <f>IF($B44="","",IF($C44="Region",SUMIFS(Raw!$K:$K,Raw!$A:$A,$B$4,Raw!$G:$G,'KPIs Data from Apr25'!T$4,Raw!$I:$I,'KPIs Data from Apr25'!$A44),IF($C44="Provider",SUMIFS(Raw!$K:$K,Raw!$A:$A,$B$4,Raw!$G:$G,'KPIs Data from Apr25'!T$4,Raw!$C:$C,'KPIs Data from Apr25'!$A44),SUMIFS(Raw!$K:$K,Raw!$A:$A,$B$4,Raw!$G:$G,'KPIs Data from Apr25'!T$4,Raw!$E:$E,'KPIs Data from Apr25'!$A44))))</f>
        <v>2043</v>
      </c>
      <c r="U44" s="76">
        <f>IF($B44="","",IF($C44="Region",SUMIFS(Raw!$K:$K,Raw!$A:$A,$B$4,Raw!$G:$G,'KPIs Data from Apr25'!U$4,Raw!$I:$I,'KPIs Data from Apr25'!$A44),IF($C44="Provider",SUMIFS(Raw!$K:$K,Raw!$A:$A,$B$4,Raw!$G:$G,'KPIs Data from Apr25'!U$4,Raw!$C:$C,'KPIs Data from Apr25'!$A44),SUMIFS(Raw!$K:$K,Raw!$A:$A,$B$4,Raw!$G:$G,'KPIs Data from Apr25'!U$4,Raw!$E:$E,'KPIs Data from Apr25'!$A44))))</f>
        <v>2140</v>
      </c>
      <c r="V44" s="171">
        <f t="shared" si="2"/>
        <v>0.95467289719626169</v>
      </c>
      <c r="W44" s="76">
        <f t="shared" si="9"/>
        <v>2043</v>
      </c>
      <c r="X44" s="76">
        <f t="shared" si="10"/>
        <v>2140</v>
      </c>
      <c r="Y44" s="76">
        <f>IF($B44="","",IF($C44="Region",SUMIFS(Raw!$K:$K,Raw!$A:$A,$B$4,Raw!$G:$G,'KPIs Data from Apr25'!Y$4,Raw!$I:$I,'KPIs Data from Apr25'!$A44),IF($C44="Provider",SUMIFS(Raw!$K:$K,Raw!$A:$A,$B$4,Raw!$G:$G,'KPIs Data from Apr25'!Y$4,Raw!$C:$C,'KPIs Data from Apr25'!$A44),SUMIFS(Raw!$K:$K,Raw!$A:$A,$B$4,Raw!$G:$G,'KPIs Data from Apr25'!Y$4,Raw!$E:$E,'KPIs Data from Apr25'!$A44))))</f>
        <v>1543</v>
      </c>
      <c r="Z44" s="76">
        <f>IF($B44="","",IF($C44="Region",SUMIFS(Raw!$K:$K,Raw!$A:$A,$B$4,Raw!$G:$G,'KPIs Data from Apr25'!Z$4,Raw!$I:$I,'KPIs Data from Apr25'!$A44),IF($C44="Provider",SUMIFS(Raw!$K:$K,Raw!$A:$A,$B$4,Raw!$G:$G,'KPIs Data from Apr25'!Z$4,Raw!$C:$C,'KPIs Data from Apr25'!$A44),SUMIFS(Raw!$K:$K,Raw!$A:$A,$B$4,Raw!$G:$G,'KPIs Data from Apr25'!Z$4,Raw!$E:$E,'KPIs Data from Apr25'!$A44))))</f>
        <v>1821</v>
      </c>
      <c r="AA44" s="171">
        <f t="shared" si="4"/>
        <v>0.90532693764200955</v>
      </c>
      <c r="AB44" s="251">
        <f>IF($B44="","",IF($C44="Region",SUMIFS(Raw!$K:$K,Raw!$A:$A,$B$4,Raw!$G:$G,'KPIs Data from Apr25'!AB$4,Raw!$I:$I,'KPIs Data from Apr25'!$A44),IF($C44="Provider",SUMIFS(Raw!$K:$K,Raw!$A:$A,$B$4,Raw!$G:$G,'KPIs Data from Apr25'!AB$4,Raw!$C:$C,'KPIs Data from Apr25'!$A44),SUMIFS(Raw!$K:$K,Raw!$A:$A,$B$4,Raw!$G:$G,'KPIs Data from Apr25'!AB$4,Raw!$E:$E,'KPIs Data from Apr25'!$A44))))</f>
        <v>10251</v>
      </c>
      <c r="AC44" s="76">
        <f>IF($B44="","",IF($C44="Region",SUMIFS(Raw!$K:$K,Raw!$A:$A,$B$4,Raw!$G:$G,'KPIs Data from Apr25'!AC$4,Raw!$I:$I,'KPIs Data from Apr25'!$A44),IF($C44="Provider",SUMIFS(Raw!$K:$K,Raw!$A:$A,$B$4,Raw!$G:$G,'KPIs Data from Apr25'!AC$4,Raw!$C:$C,'KPIs Data from Apr25'!$A44),SUMIFS(Raw!$K:$K,Raw!$A:$A,$B$4,Raw!$G:$G,'KPIs Data from Apr25'!AC$4,Raw!$E:$E,'KPIs Data from Apr25'!$A44))))</f>
        <v>12094</v>
      </c>
      <c r="AD44" s="171">
        <f t="shared" si="5"/>
        <v>0.8476103853150323</v>
      </c>
      <c r="AE44" s="252"/>
      <c r="AF44" s="62"/>
      <c r="AG44" s="63">
        <f t="shared" si="11"/>
        <v>1123</v>
      </c>
      <c r="AH44" s="52">
        <f t="shared" si="12"/>
        <v>5815</v>
      </c>
      <c r="AI44" s="52">
        <f t="shared" si="13"/>
        <v>685</v>
      </c>
      <c r="AJ44" s="52">
        <f t="shared" si="14"/>
        <v>1332</v>
      </c>
      <c r="AK44" s="52">
        <f t="shared" si="15"/>
        <v>118</v>
      </c>
      <c r="AL44" s="52">
        <f t="shared" si="16"/>
        <v>355</v>
      </c>
      <c r="AM44" s="63">
        <f t="shared" si="17"/>
        <v>26</v>
      </c>
      <c r="AN44" s="63">
        <f t="shared" si="18"/>
        <v>80</v>
      </c>
      <c r="AO44" s="52"/>
      <c r="AP44" s="52"/>
      <c r="AQ44" s="62"/>
      <c r="AR44" s="63"/>
      <c r="AS44" s="252"/>
      <c r="AT44" s="252"/>
      <c r="AU44" s="257"/>
      <c r="AV44" s="173"/>
      <c r="AW44" s="252"/>
      <c r="AX44" s="252"/>
      <c r="AY44" s="257"/>
    </row>
    <row r="45" spans="1:51" x14ac:dyDescent="0.35">
      <c r="A45" s="260" t="str">
        <f>IF(Refs!A40="","",Refs!A40)</f>
        <v>111AL5</v>
      </c>
      <c r="B45" s="132" t="str">
        <f>IF(Refs!B40="","",Refs!B40)</f>
        <v>Somerset (HUC)</v>
      </c>
      <c r="C45" s="261" t="str">
        <f>IF(Refs!D40="","",Refs!D40)</f>
        <v>Area</v>
      </c>
      <c r="D45" s="76">
        <f>IF($B45="","",IF($C45="Region",SUMIFS(Raw!$K:$K,Raw!$A:$A,$B$4,Raw!$G:$G,'KPIs Data from Apr25'!D$4,Raw!$I:$I,'KPIs Data from Apr25'!$A45),IF($C45="Provider",SUMIFS(Raw!$K:$K,Raw!$A:$A,$B$4,Raw!$G:$G,'KPIs Data from Apr25'!D$4,Raw!$C:$C,'KPIs Data from Apr25'!$A45),SUMIFS(Raw!$K:$K,Raw!$A:$A,$B$4,Raw!$G:$G,'KPIs Data from Apr25'!D$4,Raw!$E:$E,'KPIs Data from Apr25'!$A45))))</f>
        <v>299</v>
      </c>
      <c r="E45" s="76">
        <f>IF($B45="","",IF($C45="Region",SUMIFS(Raw!$K:$K,Raw!$A:$A,$B$4,Raw!$G:$G,'KPIs Data from Apr25'!E$4,Raw!$I:$I,'KPIs Data from Apr25'!$A45),IF($C45="Provider",SUMIFS(Raw!$K:$K,Raw!$A:$A,$B$4,Raw!$G:$G,'KPIs Data from Apr25'!E$4,Raw!$C:$C,'KPIs Data from Apr25'!$A45),SUMIFS(Raw!$K:$K,Raw!$A:$A,$B$4,Raw!$G:$G,'KPIs Data from Apr25'!E$4,Raw!$E:$E,'KPIs Data from Apr25'!$A45))))</f>
        <v>18693</v>
      </c>
      <c r="F45" s="171">
        <f t="shared" si="19"/>
        <v>1.574347093513058E-2</v>
      </c>
      <c r="G45" s="76">
        <f>IF($B45="","",IF($C45="Region",SUMIFS(Raw!$K:$K,Raw!$A:$A,$B$4,Raw!$G:$G,'KPIs Data from Apr25'!G$4,Raw!$I:$I,'KPIs Data from Apr25'!$A45),IF($C45="Provider",SUMIFS(Raw!$K:$K,Raw!$A:$A,$B$4,Raw!$G:$G,'KPIs Data from Apr25'!G$4,Raw!$C:$C,'KPIs Data from Apr25'!$A45),SUMIFS(Raw!$K:$K,Raw!$A:$A,$B$4,Raw!$G:$G,'KPIs Data from Apr25'!G$4,Raw!$E:$E,'KPIs Data from Apr25'!$A45))))</f>
        <v>449794</v>
      </c>
      <c r="H45" s="76">
        <f>IF($B45="","",IF($C45="Region",SUMIFS(Raw!$K:$K,Raw!$A:$A,$B$4,Raw!$G:$G,'KPIs Data from Apr25'!H$4,Raw!$I:$I,'KPIs Data from Apr25'!$A45),IF($C45="Provider",SUMIFS(Raw!$K:$K,Raw!$A:$A,$B$4,Raw!$G:$G,'KPIs Data from Apr25'!H$4,Raw!$C:$C,'KPIs Data from Apr25'!$A45),SUMIFS(Raw!$K:$K,Raw!$A:$A,$B$4,Raw!$G:$G,'KPIs Data from Apr25'!H$4,Raw!$E:$E,'KPIs Data from Apr25'!$A45))))</f>
        <v>18693</v>
      </c>
      <c r="I45" s="249">
        <f t="shared" si="20"/>
        <v>24.06216230674584</v>
      </c>
      <c r="J45" s="250">
        <f>IF($B45="","",IF($C45="Region",SUMIFS(Raw!$K:$K,Raw!$A:$A,$B$4,Raw!$G:$G,'KPIs Data from Apr25'!J$4,Raw!$I:$I,'KPIs Data from Apr25'!$A45),IF($C45="Provider",SUMIFS(Raw!$K:$K,Raw!$A:$A,$B$4,Raw!$G:$G,'KPIs Data from Apr25'!J$4,Raw!$C:$C,'KPIs Data from Apr25'!$A45),SUMIFS(Raw!$K:$K,Raw!$A:$A,$B$4,Raw!$G:$G,'KPIs Data from Apr25'!J$4,Raw!$E:$E,'KPIs Data from Apr25'!$A45))))</f>
        <v>133</v>
      </c>
      <c r="K45" s="251">
        <f>IF($B45="","",IF($C45="Region",SUMIFS(Raw!$K:$K,Raw!$A:$A,$B$4,Raw!$G:$G,'KPIs Data from Apr25'!K$4,Raw!$I:$I,'KPIs Data from Apr25'!$A45),IF($C45="Provider",SUMIFS(Raw!$K:$K,Raw!$A:$A,$B$4,Raw!$G:$G,'KPIs Data from Apr25'!K$4,Raw!$C:$C,'KPIs Data from Apr25'!$A45),SUMIFS(Raw!$K:$K,Raw!$A:$A,$B$4,Raw!$G:$G,'KPIs Data from Apr25'!K$4,Raw!$E:$E,'KPIs Data from Apr25'!$A45))))</f>
        <v>1169</v>
      </c>
      <c r="L45" s="76">
        <f>IF($B45="","",IF($C45="Region",SUMIFS(Raw!$K:$K,Raw!$A:$A,$B$4,Raw!$G:$G,'KPIs Data from Apr25'!L$4,Raw!$I:$I,'KPIs Data from Apr25'!$A45),IF($C45="Provider",SUMIFS(Raw!$K:$K,Raw!$A:$A,$B$4,Raw!$G:$G,'KPIs Data from Apr25'!L$4,Raw!$C:$C,'KPIs Data from Apr25'!$A45),SUMIFS(Raw!$K:$K,Raw!$A:$A,$B$4,Raw!$G:$G,'KPIs Data from Apr25'!L$4,Raw!$E:$E,'KPIs Data from Apr25'!$A45))))</f>
        <v>3980</v>
      </c>
      <c r="M45" s="76">
        <f>IF($B45="","",IF($C45="Region",SUMIFS(Raw!$K:$K,Raw!$A:$A,$B$4,Raw!$G:$G,'KPIs Data from Apr25'!M$4,Raw!$I:$I,'KPIs Data from Apr25'!$A45),IF($C45="Provider",SUMIFS(Raw!$K:$K,Raw!$A:$A,$B$4,Raw!$G:$G,'KPIs Data from Apr25'!M$4,Raw!$C:$C,'KPIs Data from Apr25'!$A45),SUMIFS(Raw!$K:$K,Raw!$A:$A,$B$4,Raw!$G:$G,'KPIs Data from Apr25'!M$4,Raw!$E:$E,'KPIs Data from Apr25'!$A45))))</f>
        <v>2371</v>
      </c>
      <c r="N45" s="76">
        <f>IF($B45="","",IF($C45="Region",SUMIFS(Raw!$K:$K,Raw!$A:$A,$B$4,Raw!$G:$G,'KPIs Data from Apr25'!N$4,Raw!$I:$I,'KPIs Data from Apr25'!$A45),IF($C45="Provider",SUMIFS(Raw!$K:$K,Raw!$A:$A,$B$4,Raw!$G:$G,'KPIs Data from Apr25'!N$4,Raw!$C:$C,'KPIs Data from Apr25'!$A45),SUMIFS(Raw!$K:$K,Raw!$A:$A,$B$4,Raw!$G:$G,'KPIs Data from Apr25'!N$4,Raw!$E:$E,'KPIs Data from Apr25'!$A45))))</f>
        <v>4521</v>
      </c>
      <c r="O45" s="76">
        <f>IF($B45="","",IF($C45="Region",SUMIFS(Raw!$K:$K,Raw!$A:$A,$B$4,Raw!$G:$G,'KPIs Data from Apr25'!O$4,Raw!$I:$I,'KPIs Data from Apr25'!$A45),IF($C45="Provider",SUMIFS(Raw!$K:$K,Raw!$A:$A,$B$4,Raw!$G:$G,'KPIs Data from Apr25'!O$4,Raw!$C:$C,'KPIs Data from Apr25'!$A45),SUMIFS(Raw!$K:$K,Raw!$A:$A,$B$4,Raw!$G:$G,'KPIs Data from Apr25'!O$4,Raw!$E:$E,'KPIs Data from Apr25'!$A45))))</f>
        <v>106</v>
      </c>
      <c r="P45" s="76">
        <f>IF($B45="","",IF($C45="Region",SUMIFS(Raw!$K:$K,Raw!$A:$A,$B$4,Raw!$G:$G,'KPIs Data from Apr25'!P$4,Raw!$I:$I,'KPIs Data from Apr25'!$A45),IF($C45="Provider",SUMIFS(Raw!$K:$K,Raw!$A:$A,$B$4,Raw!$G:$G,'KPIs Data from Apr25'!P$4,Raw!$C:$C,'KPIs Data from Apr25'!$A45),SUMIFS(Raw!$K:$K,Raw!$A:$A,$B$4,Raw!$G:$G,'KPIs Data from Apr25'!P$4,Raw!$E:$E,'KPIs Data from Apr25'!$A45))))</f>
        <v>367</v>
      </c>
      <c r="Q45" s="76">
        <f>IF($B45="","",IF($C45="Region",SUMIFS(Raw!$K:$K,Raw!$A:$A,$B$4,Raw!$G:$G,'KPIs Data from Apr25'!Q$4,Raw!$I:$I,'KPIs Data from Apr25'!$A45),IF($C45="Provider",SUMIFS(Raw!$K:$K,Raw!$A:$A,$B$4,Raw!$G:$G,'KPIs Data from Apr25'!Q$4,Raw!$C:$C,'KPIs Data from Apr25'!$A45),SUMIFS(Raw!$K:$K,Raw!$A:$A,$B$4,Raw!$G:$G,'KPIs Data from Apr25'!Q$4,Raw!$E:$E,'KPIs Data from Apr25'!$A45))))</f>
        <v>317</v>
      </c>
      <c r="R45" s="76">
        <f>IF($B45="","",IF($C45="Region",SUMIFS(Raw!$K:$K,Raw!$A:$A,$B$4,Raw!$G:$G,'KPIs Data from Apr25'!R$4,Raw!$I:$I,'KPIs Data from Apr25'!$A45),IF($C45="Provider",SUMIFS(Raw!$K:$K,Raw!$A:$A,$B$4,Raw!$G:$G,'KPIs Data from Apr25'!R$4,Raw!$C:$C,'KPIs Data from Apr25'!$A45),SUMIFS(Raw!$K:$K,Raw!$A:$A,$B$4,Raw!$G:$G,'KPIs Data from Apr25'!R$4,Raw!$E:$E,'KPIs Data from Apr25'!$A45))))</f>
        <v>609</v>
      </c>
      <c r="S45" s="171">
        <f t="shared" si="8"/>
        <v>0.41817030705919594</v>
      </c>
      <c r="T45" s="76">
        <f>IF($B45="","",IF($C45="Region",SUMIFS(Raw!$K:$K,Raw!$A:$A,$B$4,Raw!$G:$G,'KPIs Data from Apr25'!T$4,Raw!$I:$I,'KPIs Data from Apr25'!$A45),IF($C45="Provider",SUMIFS(Raw!$K:$K,Raw!$A:$A,$B$4,Raw!$G:$G,'KPIs Data from Apr25'!T$4,Raw!$C:$C,'KPIs Data from Apr25'!$A45),SUMIFS(Raw!$K:$K,Raw!$A:$A,$B$4,Raw!$G:$G,'KPIs Data from Apr25'!T$4,Raw!$E:$E,'KPIs Data from Apr25'!$A45))))</f>
        <v>2225</v>
      </c>
      <c r="U45" s="76">
        <f>IF($B45="","",IF($C45="Region",SUMIFS(Raw!$K:$K,Raw!$A:$A,$B$4,Raw!$G:$G,'KPIs Data from Apr25'!U$4,Raw!$I:$I,'KPIs Data from Apr25'!$A45),IF($C45="Provider",SUMIFS(Raw!$K:$K,Raw!$A:$A,$B$4,Raw!$G:$G,'KPIs Data from Apr25'!U$4,Raw!$C:$C,'KPIs Data from Apr25'!$A45),SUMIFS(Raw!$K:$K,Raw!$A:$A,$B$4,Raw!$G:$G,'KPIs Data from Apr25'!U$4,Raw!$E:$E,'KPIs Data from Apr25'!$A45))))</f>
        <v>2366</v>
      </c>
      <c r="V45" s="171">
        <f t="shared" si="2"/>
        <v>0.94040574809805577</v>
      </c>
      <c r="W45" s="76">
        <f t="shared" si="9"/>
        <v>2225</v>
      </c>
      <c r="X45" s="76">
        <f t="shared" si="10"/>
        <v>2366</v>
      </c>
      <c r="Y45" s="76">
        <f>IF($B45="","",IF($C45="Region",SUMIFS(Raw!$K:$K,Raw!$A:$A,$B$4,Raw!$G:$G,'KPIs Data from Apr25'!Y$4,Raw!$I:$I,'KPIs Data from Apr25'!$A45),IF($C45="Provider",SUMIFS(Raw!$K:$K,Raw!$A:$A,$B$4,Raw!$G:$G,'KPIs Data from Apr25'!Y$4,Raw!$C:$C,'KPIs Data from Apr25'!$A45),SUMIFS(Raw!$K:$K,Raw!$A:$A,$B$4,Raw!$G:$G,'KPIs Data from Apr25'!Y$4,Raw!$E:$E,'KPIs Data from Apr25'!$A45))))</f>
        <v>1037</v>
      </c>
      <c r="Z45" s="76">
        <f>IF($B45="","",IF($C45="Region",SUMIFS(Raw!$K:$K,Raw!$A:$A,$B$4,Raw!$G:$G,'KPIs Data from Apr25'!Z$4,Raw!$I:$I,'KPIs Data from Apr25'!$A45),IF($C45="Provider",SUMIFS(Raw!$K:$K,Raw!$A:$A,$B$4,Raw!$G:$G,'KPIs Data from Apr25'!Z$4,Raw!$C:$C,'KPIs Data from Apr25'!$A45),SUMIFS(Raw!$K:$K,Raw!$A:$A,$B$4,Raw!$G:$G,'KPIs Data from Apr25'!Z$4,Raw!$E:$E,'KPIs Data from Apr25'!$A45))))</f>
        <v>1078</v>
      </c>
      <c r="AA45" s="171">
        <f t="shared" si="4"/>
        <v>0.94715447154471544</v>
      </c>
      <c r="AB45" s="251">
        <f>IF($B45="","",IF($C45="Region",SUMIFS(Raw!$K:$K,Raw!$A:$A,$B$4,Raw!$G:$G,'KPIs Data from Apr25'!AB$4,Raw!$I:$I,'KPIs Data from Apr25'!$A45),IF($C45="Provider",SUMIFS(Raw!$K:$K,Raw!$A:$A,$B$4,Raw!$G:$G,'KPIs Data from Apr25'!AB$4,Raw!$C:$C,'KPIs Data from Apr25'!$A45),SUMIFS(Raw!$K:$K,Raw!$A:$A,$B$4,Raw!$G:$G,'KPIs Data from Apr25'!AB$4,Raw!$E:$E,'KPIs Data from Apr25'!$A45))))</f>
        <v>10436</v>
      </c>
      <c r="AC45" s="76">
        <f>IF($B45="","",IF($C45="Region",SUMIFS(Raw!$K:$K,Raw!$A:$A,$B$4,Raw!$G:$G,'KPIs Data from Apr25'!AC$4,Raw!$I:$I,'KPIs Data from Apr25'!$A45),IF($C45="Provider",SUMIFS(Raw!$K:$K,Raw!$A:$A,$B$4,Raw!$G:$G,'KPIs Data from Apr25'!AC$4,Raw!$C:$C,'KPIs Data from Apr25'!$A45),SUMIFS(Raw!$K:$K,Raw!$A:$A,$B$4,Raw!$G:$G,'KPIs Data from Apr25'!AC$4,Raw!$E:$E,'KPIs Data from Apr25'!$A45))))</f>
        <v>11526</v>
      </c>
      <c r="AD45" s="171">
        <f t="shared" si="5"/>
        <v>0.90543119902828384</v>
      </c>
      <c r="AE45" s="252"/>
      <c r="AF45" s="62"/>
      <c r="AG45" s="63">
        <f t="shared" si="11"/>
        <v>1169</v>
      </c>
      <c r="AH45" s="52">
        <f t="shared" si="12"/>
        <v>3980</v>
      </c>
      <c r="AI45" s="52">
        <f t="shared" si="13"/>
        <v>2371</v>
      </c>
      <c r="AJ45" s="52">
        <f t="shared" si="14"/>
        <v>4521</v>
      </c>
      <c r="AK45" s="52">
        <f t="shared" si="15"/>
        <v>106</v>
      </c>
      <c r="AL45" s="52">
        <f t="shared" si="16"/>
        <v>367</v>
      </c>
      <c r="AM45" s="63">
        <f t="shared" si="17"/>
        <v>317</v>
      </c>
      <c r="AN45" s="63">
        <f t="shared" si="18"/>
        <v>609</v>
      </c>
      <c r="AO45" s="52"/>
      <c r="AP45" s="52"/>
      <c r="AQ45" s="62"/>
      <c r="AR45" s="63"/>
      <c r="AS45" s="252"/>
      <c r="AT45" s="252"/>
      <c r="AU45" s="257"/>
      <c r="AV45" s="173"/>
      <c r="AW45" s="252"/>
      <c r="AX45" s="252"/>
      <c r="AY45" s="257"/>
    </row>
    <row r="46" spans="1:51" ht="14.4" customHeight="1" x14ac:dyDescent="0.35">
      <c r="A46" s="260"/>
      <c r="B46" s="132"/>
      <c r="C46" s="261"/>
      <c r="D46" s="76"/>
      <c r="E46" s="76"/>
      <c r="F46" s="172"/>
      <c r="G46" s="76"/>
      <c r="H46" s="76"/>
      <c r="J46" s="76"/>
      <c r="K46" s="76"/>
      <c r="L46" s="76"/>
      <c r="M46" s="172"/>
      <c r="N46" s="172"/>
      <c r="O46" s="76"/>
      <c r="P46" s="76"/>
      <c r="Q46" s="172"/>
      <c r="R46" s="172"/>
      <c r="S46" s="172"/>
      <c r="T46" s="76"/>
      <c r="U46" s="76"/>
      <c r="V46" s="172"/>
      <c r="W46" s="76"/>
      <c r="X46" s="76"/>
      <c r="Y46" s="76"/>
      <c r="Z46" s="76"/>
      <c r="AA46" s="172"/>
      <c r="AB46" s="172"/>
      <c r="AC46" s="172"/>
      <c r="AD46" s="172"/>
      <c r="AE46" s="252"/>
      <c r="AF46" s="62"/>
      <c r="AG46" s="63"/>
      <c r="AH46" s="52"/>
      <c r="AI46" s="52"/>
      <c r="AJ46" s="52"/>
      <c r="AK46" s="62"/>
      <c r="AL46" s="62"/>
      <c r="AM46" s="63"/>
      <c r="AN46" s="63"/>
      <c r="AO46" s="52"/>
      <c r="AP46" s="52"/>
      <c r="AQ46" s="62"/>
      <c r="AR46" s="63"/>
      <c r="AS46" s="252"/>
      <c r="AT46" s="252"/>
      <c r="AU46" s="257"/>
      <c r="AV46" s="173"/>
      <c r="AW46" s="252"/>
      <c r="AX46" s="252"/>
      <c r="AY46" s="257"/>
    </row>
    <row r="47" spans="1:51" ht="15" customHeight="1" x14ac:dyDescent="0.35">
      <c r="A47" s="76" t="s">
        <v>796</v>
      </c>
      <c r="C47" s="261"/>
      <c r="D47" s="76"/>
      <c r="E47" s="76"/>
      <c r="F47" s="76"/>
      <c r="G47" s="255"/>
      <c r="H47" s="255"/>
      <c r="I47" s="256"/>
      <c r="J47" s="76"/>
      <c r="K47" s="76"/>
      <c r="L47" s="76"/>
      <c r="M47" s="172"/>
      <c r="N47" s="172"/>
      <c r="O47" s="76"/>
      <c r="P47" s="76"/>
      <c r="Q47" s="172"/>
      <c r="R47" s="172"/>
      <c r="S47" s="172"/>
      <c r="T47" s="76"/>
      <c r="U47" s="76"/>
      <c r="V47" s="172"/>
      <c r="W47" s="76"/>
      <c r="X47" s="76"/>
      <c r="Y47" s="76"/>
      <c r="Z47" s="76"/>
      <c r="AA47" s="172"/>
      <c r="AB47" s="172"/>
      <c r="AC47" s="172"/>
      <c r="AD47" s="172"/>
      <c r="AE47" s="252"/>
      <c r="AF47" s="62"/>
      <c r="AG47" s="63"/>
      <c r="AH47" s="52"/>
      <c r="AI47" s="52"/>
      <c r="AJ47" s="52"/>
      <c r="AK47" s="62"/>
      <c r="AL47" s="62"/>
      <c r="AM47" s="63"/>
      <c r="AN47" s="63"/>
      <c r="AO47" s="52"/>
      <c r="AP47" s="52"/>
      <c r="AQ47" s="62"/>
      <c r="AR47" s="63"/>
      <c r="AS47" s="252"/>
      <c r="AT47" s="252"/>
      <c r="AU47" s="257"/>
      <c r="AV47" s="173"/>
      <c r="AW47" s="252"/>
      <c r="AX47" s="252"/>
      <c r="AY47" s="257"/>
    </row>
    <row r="48" spans="1:51" ht="13" customHeight="1" x14ac:dyDescent="0.35">
      <c r="A48" s="309" t="s">
        <v>924</v>
      </c>
      <c r="B48" s="309"/>
      <c r="C48" s="309"/>
      <c r="D48" s="309"/>
      <c r="E48" s="309"/>
      <c r="F48" s="309"/>
      <c r="G48" s="309"/>
      <c r="H48" s="309"/>
      <c r="I48" s="309"/>
      <c r="J48" s="309"/>
      <c r="K48" s="309"/>
      <c r="L48" s="309"/>
      <c r="M48" s="309"/>
      <c r="N48" s="309"/>
      <c r="O48" s="293"/>
      <c r="P48" s="277"/>
      <c r="Q48" s="278"/>
      <c r="R48" s="278"/>
      <c r="S48" s="278"/>
      <c r="T48" s="277"/>
      <c r="U48" s="277"/>
      <c r="V48" s="278"/>
      <c r="W48" s="277"/>
      <c r="X48" s="277"/>
      <c r="Y48" s="277"/>
      <c r="Z48" s="277"/>
      <c r="AA48" s="278"/>
      <c r="AB48" s="278"/>
      <c r="AC48" s="278"/>
      <c r="AD48" s="278"/>
      <c r="AE48" s="279"/>
      <c r="AF48" s="286"/>
      <c r="AG48" s="287"/>
      <c r="AH48" s="279"/>
      <c r="AI48" s="279"/>
      <c r="AJ48" s="279"/>
      <c r="AK48" s="286"/>
      <c r="AL48" s="286"/>
      <c r="AM48" s="287"/>
      <c r="AN48" s="287"/>
      <c r="AO48" s="279"/>
      <c r="AP48" s="252"/>
      <c r="AQ48" s="257"/>
      <c r="AR48" s="173"/>
      <c r="AS48" s="252"/>
      <c r="AT48" s="252"/>
      <c r="AU48" s="257"/>
      <c r="AV48" s="173"/>
      <c r="AW48" s="252"/>
      <c r="AX48" s="252"/>
      <c r="AY48" s="257"/>
    </row>
    <row r="49" spans="1:51" ht="33" customHeight="1" x14ac:dyDescent="0.35">
      <c r="A49" s="309" t="s">
        <v>922</v>
      </c>
      <c r="B49" s="309"/>
      <c r="C49" s="309"/>
      <c r="D49" s="309"/>
      <c r="E49" s="309"/>
      <c r="F49" s="309"/>
      <c r="G49" s="309"/>
      <c r="H49" s="309"/>
      <c r="I49" s="309"/>
      <c r="J49" s="309"/>
      <c r="K49" s="309"/>
      <c r="L49" s="309"/>
      <c r="M49" s="309"/>
      <c r="N49" s="309"/>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52"/>
      <c r="AQ49" s="257"/>
      <c r="AR49" s="173"/>
      <c r="AS49" s="252"/>
      <c r="AT49" s="252"/>
      <c r="AU49" s="257"/>
      <c r="AV49" s="173"/>
      <c r="AW49" s="252"/>
      <c r="AX49" s="252"/>
      <c r="AY49" s="257"/>
    </row>
    <row r="50" spans="1:51" ht="13" customHeight="1" x14ac:dyDescent="0.35">
      <c r="A50" s="330" t="s">
        <v>918</v>
      </c>
      <c r="B50" s="330"/>
      <c r="C50" s="330"/>
      <c r="D50" s="330"/>
      <c r="E50" s="330"/>
      <c r="F50" s="330"/>
      <c r="G50" s="330"/>
      <c r="H50" s="330"/>
      <c r="I50" s="330"/>
      <c r="J50" s="330"/>
      <c r="K50" s="330"/>
      <c r="L50" s="330"/>
      <c r="M50" s="330"/>
      <c r="N50" s="330"/>
      <c r="O50" s="288"/>
      <c r="P50" s="289"/>
      <c r="Q50" s="289"/>
      <c r="R50" s="289"/>
      <c r="S50" s="289"/>
      <c r="T50" s="289"/>
      <c r="U50" s="289"/>
      <c r="V50" s="289"/>
      <c r="W50" s="289"/>
      <c r="X50" s="289"/>
      <c r="Y50" s="289"/>
      <c r="Z50" s="289"/>
      <c r="AA50" s="289"/>
      <c r="AB50" s="278"/>
      <c r="AC50" s="278"/>
      <c r="AD50" s="278"/>
      <c r="AE50" s="279"/>
      <c r="AF50" s="286"/>
      <c r="AG50" s="287"/>
      <c r="AH50" s="279"/>
      <c r="AI50" s="279"/>
      <c r="AJ50" s="279"/>
      <c r="AK50" s="286"/>
      <c r="AL50" s="286"/>
      <c r="AM50" s="287"/>
      <c r="AN50" s="287"/>
      <c r="AO50" s="279"/>
      <c r="AP50" s="252"/>
      <c r="AQ50" s="257"/>
      <c r="AR50" s="173"/>
      <c r="AS50" s="252"/>
      <c r="AT50" s="252"/>
      <c r="AU50" s="257"/>
      <c r="AV50" s="173"/>
      <c r="AW50" s="252"/>
      <c r="AX50" s="252"/>
      <c r="AY50" s="257"/>
    </row>
    <row r="51" spans="1:51" ht="13" customHeight="1" x14ac:dyDescent="0.35">
      <c r="A51" s="330" t="s">
        <v>916</v>
      </c>
      <c r="B51" s="330"/>
      <c r="C51" s="330"/>
      <c r="D51" s="330"/>
      <c r="E51" s="330"/>
      <c r="F51" s="330"/>
      <c r="G51" s="330"/>
      <c r="H51" s="330"/>
      <c r="I51" s="330"/>
      <c r="J51" s="330"/>
      <c r="K51" s="330"/>
      <c r="L51" s="330"/>
      <c r="M51" s="330"/>
      <c r="N51" s="330"/>
      <c r="O51" s="288"/>
      <c r="P51" s="288"/>
      <c r="Q51" s="288"/>
      <c r="R51" s="288"/>
      <c r="S51" s="288"/>
      <c r="T51" s="289"/>
      <c r="U51" s="289"/>
      <c r="V51" s="289"/>
      <c r="W51" s="289"/>
      <c r="X51" s="289"/>
      <c r="Y51" s="289"/>
      <c r="Z51" s="289"/>
      <c r="AA51" s="289"/>
      <c r="AB51" s="278"/>
      <c r="AC51" s="278"/>
      <c r="AD51" s="278"/>
      <c r="AE51" s="279"/>
      <c r="AF51" s="286"/>
      <c r="AG51" s="287"/>
      <c r="AH51" s="279"/>
      <c r="AI51" s="279"/>
      <c r="AJ51" s="279"/>
      <c r="AK51" s="286"/>
      <c r="AL51" s="286"/>
      <c r="AM51" s="287"/>
      <c r="AN51" s="287"/>
      <c r="AO51" s="279"/>
      <c r="AP51" s="252"/>
      <c r="AQ51" s="257"/>
      <c r="AR51" s="173"/>
      <c r="AS51" s="252"/>
      <c r="AT51" s="252"/>
      <c r="AU51" s="257"/>
      <c r="AV51" s="173"/>
      <c r="AW51" s="252"/>
      <c r="AX51" s="252"/>
      <c r="AY51" s="257"/>
    </row>
    <row r="52" spans="1:51" x14ac:dyDescent="0.35">
      <c r="A52" s="308" t="s">
        <v>944</v>
      </c>
      <c r="B52" s="308"/>
      <c r="C52" s="308"/>
      <c r="D52" s="308"/>
      <c r="E52" s="308"/>
      <c r="F52" s="308"/>
      <c r="G52" s="308"/>
      <c r="H52" s="308"/>
      <c r="I52" s="308"/>
      <c r="J52" s="308"/>
      <c r="K52" s="308"/>
      <c r="L52" s="76"/>
      <c r="M52" s="172"/>
      <c r="N52" s="172"/>
      <c r="O52" s="76"/>
      <c r="P52" s="76"/>
      <c r="Q52" s="172"/>
      <c r="R52" s="172"/>
      <c r="S52" s="172"/>
      <c r="T52" s="76"/>
      <c r="U52" s="76"/>
      <c r="V52" s="172"/>
      <c r="W52" s="76"/>
      <c r="X52" s="76"/>
      <c r="Y52" s="76"/>
      <c r="Z52" s="76"/>
      <c r="AA52" s="172"/>
      <c r="AB52" s="172"/>
      <c r="AC52" s="172"/>
      <c r="AD52" s="172"/>
      <c r="AE52" s="252"/>
      <c r="AF52" s="257"/>
      <c r="AG52" s="173"/>
      <c r="AH52" s="252"/>
      <c r="AI52" s="252"/>
      <c r="AJ52" s="252"/>
      <c r="AK52" s="257"/>
      <c r="AL52" s="257"/>
      <c r="AM52" s="173"/>
      <c r="AN52" s="173"/>
      <c r="AO52" s="252"/>
      <c r="AP52" s="252"/>
      <c r="AQ52" s="257"/>
      <c r="AR52" s="173"/>
      <c r="AS52" s="252"/>
      <c r="AT52" s="252"/>
      <c r="AU52" s="257"/>
      <c r="AV52" s="173"/>
      <c r="AW52" s="252"/>
      <c r="AX52" s="252"/>
      <c r="AY52" s="257"/>
    </row>
    <row r="53" spans="1:51" ht="15" customHeight="1" x14ac:dyDescent="0.35">
      <c r="A53" s="309" t="s">
        <v>945</v>
      </c>
      <c r="B53" s="309"/>
      <c r="C53" s="309"/>
      <c r="D53" s="309"/>
      <c r="E53" s="309"/>
      <c r="F53" s="309"/>
      <c r="G53" s="309"/>
      <c r="H53" s="309"/>
      <c r="I53" s="309"/>
      <c r="J53" s="309"/>
      <c r="K53" s="309"/>
      <c r="L53" s="309"/>
      <c r="M53" s="309"/>
      <c r="N53" s="309"/>
      <c r="O53" s="309"/>
      <c r="P53" s="309"/>
      <c r="T53" s="252"/>
      <c r="U53" s="252"/>
      <c r="V53" s="257"/>
      <c r="W53" s="252"/>
      <c r="X53" s="252"/>
      <c r="Z53" s="252"/>
      <c r="AA53" s="252"/>
      <c r="AB53" s="252"/>
      <c r="AC53" s="252"/>
      <c r="AD53" s="252"/>
      <c r="AE53" s="252"/>
      <c r="AF53" s="62"/>
      <c r="AH53" s="52"/>
      <c r="AI53" s="52"/>
      <c r="AJ53" s="52"/>
      <c r="AK53" s="62"/>
      <c r="AL53" s="62"/>
      <c r="AO53" s="52"/>
      <c r="AP53" s="52"/>
      <c r="AQ53" s="62"/>
      <c r="AS53" s="252"/>
      <c r="AT53" s="252"/>
      <c r="AU53" s="257"/>
      <c r="AW53" s="252"/>
      <c r="AX53" s="252"/>
      <c r="AY53" s="257"/>
    </row>
    <row r="54" spans="1:51" ht="29.5" customHeight="1" x14ac:dyDescent="0.35">
      <c r="A54" s="309" t="s">
        <v>950</v>
      </c>
      <c r="B54" s="309"/>
      <c r="C54" s="309"/>
      <c r="D54" s="309"/>
      <c r="E54" s="309"/>
      <c r="F54" s="309"/>
      <c r="G54" s="309"/>
      <c r="H54" s="309"/>
      <c r="I54" s="309"/>
      <c r="J54" s="309"/>
      <c r="K54" s="309"/>
      <c r="L54" s="309"/>
      <c r="M54" s="309"/>
      <c r="N54" s="309"/>
      <c r="O54" s="309"/>
      <c r="P54" s="309"/>
      <c r="T54" s="252"/>
      <c r="U54" s="252"/>
      <c r="V54" s="257"/>
      <c r="W54" s="252"/>
      <c r="X54" s="252"/>
      <c r="Z54" s="252"/>
      <c r="AA54" s="252"/>
      <c r="AB54" s="252"/>
      <c r="AC54" s="252"/>
      <c r="AD54" s="252"/>
      <c r="AE54" s="252"/>
      <c r="AF54" s="62"/>
      <c r="AH54" s="52"/>
      <c r="AI54" s="52"/>
      <c r="AJ54" s="52"/>
      <c r="AK54" s="62"/>
      <c r="AL54" s="62"/>
      <c r="AO54" s="52"/>
      <c r="AP54" s="52"/>
      <c r="AQ54" s="62"/>
      <c r="AS54" s="252"/>
      <c r="AT54" s="252"/>
      <c r="AU54" s="257"/>
      <c r="AW54" s="252"/>
      <c r="AX54" s="252"/>
      <c r="AY54" s="257"/>
    </row>
    <row r="55" spans="1:51" s="3" customFormat="1" ht="29.5" customHeight="1" x14ac:dyDescent="0.25">
      <c r="A55" s="302" t="s">
        <v>951</v>
      </c>
      <c r="B55" s="302"/>
      <c r="C55" s="302"/>
      <c r="D55" s="302"/>
      <c r="E55" s="302"/>
      <c r="F55" s="302"/>
      <c r="G55" s="302"/>
      <c r="H55" s="302"/>
      <c r="I55" s="302"/>
      <c r="J55" s="302"/>
      <c r="K55" s="302"/>
      <c r="L55" s="302"/>
      <c r="M55" s="302"/>
      <c r="N55" s="302"/>
      <c r="O55" s="302"/>
      <c r="P55" s="302"/>
      <c r="Q55" s="232"/>
    </row>
    <row r="56" spans="1:51" ht="15" customHeight="1" x14ac:dyDescent="0.35">
      <c r="A56" s="262"/>
      <c r="D56" s="252"/>
      <c r="E56" s="252"/>
      <c r="F56" s="257"/>
      <c r="I56" s="258"/>
      <c r="J56" s="252"/>
      <c r="K56" s="252"/>
      <c r="L56" s="257"/>
      <c r="O56" s="252"/>
      <c r="P56" s="257"/>
      <c r="T56" s="252"/>
      <c r="U56" s="252"/>
      <c r="V56" s="257"/>
      <c r="W56" s="252"/>
      <c r="X56" s="252"/>
      <c r="Z56" s="252"/>
      <c r="AA56" s="252"/>
      <c r="AB56" s="252"/>
      <c r="AC56" s="252"/>
      <c r="AD56" s="252"/>
      <c r="AE56" s="252"/>
      <c r="AF56" s="62"/>
      <c r="AH56" s="52"/>
      <c r="AI56" s="52"/>
      <c r="AJ56" s="52"/>
      <c r="AK56" s="62"/>
      <c r="AL56" s="62"/>
      <c r="AO56" s="52"/>
      <c r="AP56" s="52"/>
      <c r="AQ56" s="62"/>
      <c r="AS56" s="252"/>
      <c r="AT56" s="252"/>
      <c r="AU56" s="257"/>
      <c r="AW56" s="252"/>
      <c r="AX56" s="252"/>
      <c r="AY56" s="257"/>
    </row>
    <row r="57" spans="1:51" ht="15" customHeight="1" x14ac:dyDescent="0.35">
      <c r="A57" s="262"/>
      <c r="D57" s="252"/>
      <c r="E57" s="252"/>
      <c r="F57" s="257"/>
      <c r="I57" s="258"/>
      <c r="J57" s="252"/>
      <c r="K57" s="252"/>
      <c r="L57" s="257"/>
      <c r="O57" s="252"/>
      <c r="P57" s="257"/>
      <c r="T57" s="252"/>
      <c r="U57" s="252"/>
      <c r="V57" s="257"/>
      <c r="W57" s="252"/>
      <c r="X57" s="252"/>
      <c r="Z57" s="252"/>
      <c r="AA57" s="252"/>
      <c r="AB57" s="252"/>
      <c r="AC57" s="252"/>
      <c r="AD57" s="252"/>
      <c r="AE57" s="252"/>
      <c r="AF57" s="62"/>
      <c r="AH57" s="52"/>
      <c r="AI57" s="52"/>
      <c r="AJ57" s="52"/>
      <c r="AK57" s="62"/>
      <c r="AL57" s="62"/>
      <c r="AO57" s="52"/>
      <c r="AP57" s="52"/>
      <c r="AQ57" s="62"/>
      <c r="AS57" s="252"/>
      <c r="AT57" s="252"/>
      <c r="AU57" s="257"/>
      <c r="AW57" s="252"/>
      <c r="AX57" s="252"/>
      <c r="AY57" s="257"/>
    </row>
    <row r="58" spans="1:51" ht="15" customHeight="1" x14ac:dyDescent="0.35">
      <c r="A58" s="262"/>
      <c r="D58" s="252"/>
      <c r="E58" s="252"/>
      <c r="F58" s="257"/>
      <c r="I58" s="258"/>
      <c r="J58" s="252"/>
      <c r="K58" s="252"/>
      <c r="L58" s="257"/>
      <c r="O58" s="252"/>
      <c r="P58" s="257"/>
      <c r="T58" s="252"/>
      <c r="U58" s="252"/>
      <c r="V58" s="257"/>
      <c r="W58" s="252"/>
      <c r="X58" s="252"/>
      <c r="Z58" s="252"/>
      <c r="AA58" s="252"/>
      <c r="AB58" s="252"/>
      <c r="AC58" s="252"/>
      <c r="AD58" s="252"/>
      <c r="AE58" s="252"/>
      <c r="AF58" s="62"/>
      <c r="AH58" s="52"/>
      <c r="AI58" s="52"/>
      <c r="AJ58" s="52"/>
      <c r="AK58" s="62"/>
      <c r="AL58" s="62"/>
      <c r="AO58" s="52"/>
      <c r="AP58" s="52"/>
      <c r="AQ58" s="62"/>
      <c r="AS58" s="252"/>
      <c r="AT58" s="252"/>
      <c r="AU58" s="257"/>
      <c r="AW58" s="252"/>
      <c r="AX58" s="252"/>
      <c r="AY58" s="257"/>
    </row>
  </sheetData>
  <mergeCells count="15">
    <mergeCell ref="A55:P55"/>
    <mergeCell ref="A54:P54"/>
    <mergeCell ref="A53:P53"/>
    <mergeCell ref="AB6:AD6"/>
    <mergeCell ref="A5:B6"/>
    <mergeCell ref="D6:F6"/>
    <mergeCell ref="G6:I6"/>
    <mergeCell ref="W6:AA6"/>
    <mergeCell ref="T6:V6"/>
    <mergeCell ref="K6:S6"/>
    <mergeCell ref="A48:N48"/>
    <mergeCell ref="A51:N51"/>
    <mergeCell ref="A50:N50"/>
    <mergeCell ref="A49:N49"/>
    <mergeCell ref="A52:K52"/>
  </mergeCells>
  <conditionalFormatting sqref="A1">
    <cfRule type="cellIs" dxfId="99" priority="114" operator="notEqual">
      <formula>0</formula>
    </cfRule>
  </conditionalFormatting>
  <conditionalFormatting sqref="B4">
    <cfRule type="containsBlanks" dxfId="98" priority="48">
      <formula>LEN(TRIM(B4))=0</formula>
    </cfRule>
    <cfRule type="notContainsBlanks" dxfId="97" priority="47">
      <formula>LEN(TRIM(B4))&gt;0</formula>
    </cfRule>
  </conditionalFormatting>
  <conditionalFormatting sqref="C1 C3">
    <cfRule type="cellIs" dxfId="96" priority="69" operator="notEqual">
      <formula>0</formula>
    </cfRule>
  </conditionalFormatting>
  <conditionalFormatting sqref="D1:AD1 D3:AD3">
    <cfRule type="cellIs" dxfId="95" priority="115" operator="notEqual">
      <formula>0</formula>
    </cfRule>
  </conditionalFormatting>
  <conditionalFormatting sqref="F8 F10:F16 F18:F45">
    <cfRule type="cellIs" dxfId="94" priority="113" operator="between">
      <formula>0.03</formula>
      <formula>0.05</formula>
    </cfRule>
    <cfRule type="cellIs" dxfId="93" priority="112" operator="lessThanOrEqual">
      <formula>0.03</formula>
    </cfRule>
    <cfRule type="cellIs" dxfId="92" priority="111" operator="greaterThan">
      <formula>0.05</formula>
    </cfRule>
    <cfRule type="containsBlanks" dxfId="91" priority="80">
      <formula>LEN(TRIM(F8))=0</formula>
    </cfRule>
  </conditionalFormatting>
  <conditionalFormatting sqref="I8 I10:I16 I18:I45">
    <cfRule type="cellIs" dxfId="90" priority="109" operator="greaterThan">
      <formula>30</formula>
    </cfRule>
    <cfRule type="cellIs" dxfId="89" priority="110" operator="between">
      <formula>20</formula>
      <formula>30</formula>
    </cfRule>
    <cfRule type="cellIs" dxfId="88" priority="108" operator="lessThanOrEqual">
      <formula>20</formula>
    </cfRule>
  </conditionalFormatting>
  <conditionalFormatting sqref="I8:J8 I10:J16">
    <cfRule type="containsBlanks" dxfId="87" priority="78">
      <formula>LEN(TRIM(I8))=0</formula>
    </cfRule>
  </conditionalFormatting>
  <conditionalFormatting sqref="I18:J45">
    <cfRule type="containsBlanks" dxfId="86" priority="1">
      <formula>LEN(TRIM(I18))=0</formula>
    </cfRule>
  </conditionalFormatting>
  <conditionalFormatting sqref="J8 J10:J16 J18:J45">
    <cfRule type="cellIs" dxfId="85" priority="107" operator="between">
      <formula>120</formula>
      <formula>180</formula>
    </cfRule>
    <cfRule type="cellIs" dxfId="84" priority="106" operator="greaterThan">
      <formula>180</formula>
    </cfRule>
  </conditionalFormatting>
  <conditionalFormatting sqref="J18:J45 J8 J10:J16">
    <cfRule type="cellIs" dxfId="83" priority="105" operator="lessThanOrEqual">
      <formula>120</formula>
    </cfRule>
  </conditionalFormatting>
  <conditionalFormatting sqref="J18:J45">
    <cfRule type="cellIs" dxfId="82" priority="68" operator="equal">
      <formula>0</formula>
    </cfRule>
  </conditionalFormatting>
  <conditionalFormatting sqref="S8">
    <cfRule type="cellIs" dxfId="81" priority="24" operator="between">
      <formula>0.8</formula>
      <formula>0.9</formula>
    </cfRule>
    <cfRule type="containsBlanks" dxfId="80" priority="21">
      <formula>LEN(TRIM(S8))=0</formula>
    </cfRule>
    <cfRule type="cellIs" dxfId="79" priority="22" operator="greaterThanOrEqual">
      <formula>0.9</formula>
    </cfRule>
    <cfRule type="cellIs" dxfId="78" priority="23" operator="lessThan">
      <formula>0.8</formula>
    </cfRule>
  </conditionalFormatting>
  <conditionalFormatting sqref="S10:S16">
    <cfRule type="cellIs" dxfId="77" priority="8" operator="greaterThanOrEqual">
      <formula>0.9</formula>
    </cfRule>
    <cfRule type="containsBlanks" dxfId="76" priority="7">
      <formula>LEN(TRIM(S10))=0</formula>
    </cfRule>
    <cfRule type="cellIs" dxfId="75" priority="9" operator="lessThan">
      <formula>0.8</formula>
    </cfRule>
    <cfRule type="cellIs" dxfId="74" priority="10" operator="between">
      <formula>0.8</formula>
      <formula>0.9</formula>
    </cfRule>
  </conditionalFormatting>
  <conditionalFormatting sqref="S18:S45">
    <cfRule type="containsBlanks" dxfId="73" priority="3">
      <formula>LEN(TRIM(S18))=0</formula>
    </cfRule>
    <cfRule type="cellIs" dxfId="72" priority="6" operator="between">
      <formula>0.8</formula>
      <formula>0.9</formula>
    </cfRule>
    <cfRule type="cellIs" dxfId="71" priority="5" operator="lessThan">
      <formula>0.8</formula>
    </cfRule>
    <cfRule type="cellIs" dxfId="70" priority="4" operator="greaterThanOrEqual">
      <formula>0.9</formula>
    </cfRule>
  </conditionalFormatting>
  <conditionalFormatting sqref="V8 V10:V16 V18:V45">
    <cfRule type="cellIs" dxfId="69" priority="93" operator="greaterThanOrEqual">
      <formula>0.95</formula>
    </cfRule>
    <cfRule type="cellIs" dxfId="68" priority="95" operator="between">
      <formula>0.9</formula>
      <formula>0.95</formula>
    </cfRule>
    <cfRule type="cellIs" dxfId="67" priority="94" operator="lessThan">
      <formula>0.9</formula>
    </cfRule>
  </conditionalFormatting>
  <conditionalFormatting sqref="V8 V10:V16">
    <cfRule type="containsBlanks" dxfId="66" priority="75">
      <formula>LEN(TRIM(V8))=0</formula>
    </cfRule>
  </conditionalFormatting>
  <conditionalFormatting sqref="V18:V45">
    <cfRule type="containsBlanks" dxfId="65" priority="11">
      <formula>LEN(TRIM(V18))=0</formula>
    </cfRule>
  </conditionalFormatting>
  <conditionalFormatting sqref="AA8 AA10:AA16 AA18:AA45">
    <cfRule type="cellIs" dxfId="64" priority="90" operator="greaterThanOrEqual">
      <formula>0.8</formula>
    </cfRule>
    <cfRule type="cellIs" dxfId="63" priority="91" operator="lessThan">
      <formula>0.75</formula>
    </cfRule>
    <cfRule type="cellIs" dxfId="62" priority="92" operator="between">
      <formula>0.75</formula>
      <formula>0.8</formula>
    </cfRule>
  </conditionalFormatting>
  <conditionalFormatting sqref="AA8 AA10:AA16">
    <cfRule type="containsBlanks" dxfId="61" priority="74">
      <formula>LEN(TRIM(AA8))=0</formula>
    </cfRule>
  </conditionalFormatting>
  <conditionalFormatting sqref="AA18:AA45">
    <cfRule type="containsBlanks" dxfId="60" priority="12">
      <formula>LEN(TRIM(AA18))=0</formula>
    </cfRule>
  </conditionalFormatting>
  <conditionalFormatting sqref="AD8">
    <cfRule type="cellIs" dxfId="59" priority="45" operator="lessThan">
      <formula>0.75</formula>
    </cfRule>
    <cfRule type="cellIs" dxfId="58" priority="44" operator="greaterThanOrEqual">
      <formula>0.8</formula>
    </cfRule>
    <cfRule type="containsBlanks" dxfId="57" priority="43">
      <formula>LEN(TRIM(AD8))=0</formula>
    </cfRule>
    <cfRule type="cellIs" dxfId="56" priority="46" operator="between">
      <formula>0.75</formula>
      <formula>0.8</formula>
    </cfRule>
  </conditionalFormatting>
  <conditionalFormatting sqref="AD10:AD16">
    <cfRule type="cellIs" dxfId="55" priority="20" operator="between">
      <formula>0.75</formula>
      <formula>0.8</formula>
    </cfRule>
    <cfRule type="cellIs" dxfId="54" priority="19" operator="lessThan">
      <formula>0.75</formula>
    </cfRule>
    <cfRule type="cellIs" dxfId="53" priority="18" operator="greaterThanOrEqual">
      <formula>0.8</formula>
    </cfRule>
    <cfRule type="containsBlanks" dxfId="52" priority="17">
      <formula>LEN(TRIM(AD10))=0</formula>
    </cfRule>
  </conditionalFormatting>
  <conditionalFormatting sqref="AD18:AD45">
    <cfRule type="cellIs" dxfId="51" priority="16" operator="between">
      <formula>0.75</formula>
      <formula>0.8</formula>
    </cfRule>
    <cfRule type="cellIs" dxfId="50" priority="15" operator="lessThan">
      <formula>0.75</formula>
    </cfRule>
    <cfRule type="cellIs" dxfId="49" priority="14" operator="greaterThanOrEqual">
      <formula>0.8</formula>
    </cfRule>
    <cfRule type="containsBlanks" dxfId="48" priority="13">
      <formula>LEN(TRIM(AD18))=0</formula>
    </cfRule>
  </conditionalFormatting>
  <pageMargins left="0.7" right="0.7" top="0.75" bottom="0.75" header="0.3" footer="0.3"/>
  <ignoredErrors>
    <ignoredError sqref="F12 M10:M16 O10:Q16 L10:L16 L8:R9 N10:N16 R10:R16 AH18:AN45" formula="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1C305E4-D4DE-4DAD-A634-4E714C887D09}">
          <x14:formula1>
            <xm:f>Refs!$K$2:$K$25</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FE29-792A-4867-9FE1-1DCE02885C01}">
  <sheetPr>
    <tabColor theme="8" tint="0.79998168889431442"/>
  </sheetPr>
  <dimension ref="A1:AY1957"/>
  <sheetViews>
    <sheetView showGridLines="0" zoomScale="90" zoomScaleNormal="9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11.453125" style="51" customWidth="1"/>
    <col min="2" max="2" width="33.453125" style="51" customWidth="1"/>
    <col min="3" max="3" width="10.6328125" style="51" bestFit="1" customWidth="1"/>
    <col min="4" max="4" width="10.54296875" style="51" customWidth="1"/>
    <col min="5" max="5" width="11.453125" style="51" customWidth="1"/>
    <col min="6" max="6" width="10" style="51" customWidth="1"/>
    <col min="7" max="7" width="13.453125" style="51" customWidth="1"/>
    <col min="8" max="8" width="11" style="51" customWidth="1"/>
    <col min="9" max="9" width="9.54296875" style="51" customWidth="1"/>
    <col min="10" max="10" width="11.453125" style="51" customWidth="1"/>
    <col min="11" max="12" width="15.1796875" style="51" customWidth="1"/>
    <col min="13" max="13" width="16.1796875" style="51" customWidth="1"/>
    <col min="14" max="14" width="15.1796875" style="51" customWidth="1"/>
    <col min="15" max="15" width="17.453125" style="51" customWidth="1"/>
    <col min="16" max="16" width="15.1796875" style="51" customWidth="1"/>
    <col min="17" max="17" width="18.453125" style="51" customWidth="1"/>
    <col min="18" max="18" width="16.90625" style="51" customWidth="1"/>
    <col min="19" max="19" width="13.81640625" style="51" customWidth="1"/>
    <col min="20" max="20" width="14.453125" style="51" customWidth="1"/>
    <col min="21" max="21" width="12.81640625" style="51" customWidth="1"/>
    <col min="22" max="22" width="9.54296875" style="51" customWidth="1"/>
    <col min="23" max="23" width="14.453125" style="51" customWidth="1"/>
    <col min="24" max="26" width="11.1796875" style="51" customWidth="1"/>
    <col min="27" max="27" width="9.54296875" style="51" customWidth="1"/>
    <col min="28" max="29" width="11.1796875" style="51" customWidth="1"/>
    <col min="30" max="30" width="9.54296875" style="51" customWidth="1"/>
    <col min="31" max="31" width="9" style="51" customWidth="1"/>
    <col min="32" max="40" width="8.54296875" style="51" customWidth="1"/>
    <col min="41" max="16384" width="8.54296875" style="51"/>
  </cols>
  <sheetData>
    <row r="1" spans="1:37" ht="6" customHeight="1" thickBot="1" x14ac:dyDescent="0.4">
      <c r="A1" s="86"/>
      <c r="B1" s="6"/>
      <c r="C1" s="4"/>
      <c r="D1" s="4"/>
      <c r="E1" s="4"/>
      <c r="F1"/>
      <c r="G1"/>
      <c r="H1"/>
      <c r="I1"/>
      <c r="J1"/>
      <c r="K1" s="4"/>
      <c r="L1" s="4"/>
      <c r="M1" s="4"/>
      <c r="N1" s="4"/>
      <c r="O1" s="4"/>
      <c r="P1" s="4"/>
      <c r="Q1" s="4"/>
      <c r="R1" s="4"/>
      <c r="S1" s="4"/>
      <c r="T1" s="4"/>
      <c r="U1" s="4"/>
      <c r="V1" s="4"/>
      <c r="W1" s="4"/>
      <c r="X1" s="4"/>
      <c r="Y1" s="4"/>
      <c r="Z1" s="4"/>
      <c r="AA1" s="4"/>
      <c r="AB1" s="4"/>
      <c r="AC1" s="4"/>
      <c r="AD1" s="4"/>
    </row>
    <row r="2" spans="1:37" ht="33.65" customHeight="1" thickBot="1" x14ac:dyDescent="0.4">
      <c r="A2" s="201" t="s">
        <v>960</v>
      </c>
      <c r="B2" s="201"/>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row>
    <row r="3" spans="1:37" s="53" customFormat="1" ht="10.5" customHeight="1" thickBot="1" x14ac:dyDescent="0.4">
      <c r="A3" s="5"/>
      <c r="B3" s="5"/>
      <c r="C3" s="9" t="e">
        <f>IF( SUM(D3:E3,G3:H3,J3:J3,K3:Q3,M3:R3,#REF!, T3:U3,Y3:Z3,AB3:AC3,#REF!,#REF!,#REF!,#REF!,#REF!)=0,0,1)</f>
        <v>#REF!</v>
      </c>
      <c r="D3" s="5">
        <f>SUM(D11:D22)-D8-SUM(IF(E11=0, D11, 0), IF(E12=0, D12, 0), IF(E13=0, D13, 0), IF(E14=0, D14, 0), IF(E15=0,  D15, 0), IF(E16=0, D16, 0), IF(E17=0, D17, 0), IF(E18=0, D18, 0), IF(E19=0, D19, 0), IF(E20=0, D20, 0), IF(E21=0, D21, 0), IF(E22=0, D22, 0))</f>
        <v>0</v>
      </c>
      <c r="E3" s="5">
        <f>SUM(E11:E22)-E8-SUM(IF(D11=0, E11, 0), IF(D12=0, E12, 0), IF(D13=0, E13, 0), IF(D14=0, E14, 0), IF(D15=0,  E15, 0), IF(D16=0, E16, 0), IF(D17=0, E17, 0), IF(D18=0, E18, 0), IF(D19=0, E19, 0), IF(D20=0, E20, 0), IF(D21=0, E21, 0), IF(D22=0, E22, 0))</f>
        <v>0</v>
      </c>
      <c r="F3" s="5"/>
      <c r="G3" s="5">
        <f>SUM(G11:G22)-G8-SUM(IF(H11=0, G11, 0), IF(H12=0, G12, 0), IF(H13=0, G13, 0), IF(H14=0, G14, 0), IF(H15=0,  G15, 0), IF(H16=0, G16, 0), IF(H17=0, G17, 0), IF(H18=0, G18, 0), IF(H19=0, G19, 0), IF(H20=0, G20, 0), IF(H21=0, G21, 0), IF(H22=0, G22, 0))</f>
        <v>0</v>
      </c>
      <c r="H3" s="5">
        <f>SUM(H11:H22)-H8-SUM(IF(G11=0, H11, 0), IF(G12=0, H12, 0), IF(G13=0, H13, 0), IF(G14=0, H14, 0), IF(G15=0,  H15, 0), IF(G16=0, H16, 0), IF(G17=0, H17, 0), IF(G18=0, H18, 0), IF(G19=0, H19, 0), IF(G20=0, H20, 0), IF(G21=0, H21, 0), IF(G22=0, H22, 0))</f>
        <v>0</v>
      </c>
      <c r="I3" s="5"/>
      <c r="J3" s="5"/>
      <c r="K3" s="5">
        <f>SUM(K11:K22)-K8-SUM(IF(L11=0, K11, 0), IF(L12=0, K12, 0), IF(L13=0, K13, 0), IF(L14=0, K14, 0), IF(L15=0,  K15, 0), IF(L16=0, K16, 0), IF(L17=0, K17, 0), IF(L18=0, K18, 0), IF(L19=0, K19, 0), IF(L20=0, K20, 0), IF(L21=0, K21, 0), IF(L22=0, K22, 0))</f>
        <v>0</v>
      </c>
      <c r="L3" s="5">
        <f>SUM(L11:L22)-L8-SUM(IF(K11=0, L11, 0), IF(K12=0, L12, 0), IF(K13=0, L13, 0), IF(K14=0, L14, 0), IF(K15=0,  L15, 0), IF(K16=0, L16, 0), IF(K17=0, L17, 0), IF(K18=0, L18, 0), IF(K19=0, L19, 0), IF(K20=0, L20, 0), IF(K21=0, L21, 0), IF(K22=0, L22, 0))</f>
        <v>0</v>
      </c>
      <c r="M3" s="5">
        <f>SUM(M11:M22)-M8-SUM(IF(N11=0, M11, 0), IF(N12=0, M12, 0), IF(N13=0, M13, 0), IF(N14=0, M14, 0), IF(N15=0,  M15, 0), IF(N16=0, M16, 0), IF(N17=0, M17, 0), IF(N18=0, M18, 0), IF(N19=0, M19, 0), IF(N20=0, M20, 0), IF(N21=0, M21, 0), IF(N22=0, M22, 0))</f>
        <v>0</v>
      </c>
      <c r="N3" s="5">
        <f>SUM(N11:N22)-N8-SUM(IF(M11=0, N11, 0), IF(M12=0, N12, 0), IF(M13=0, N13, 0), IF(M14=0, N14, 0), IF(M15=0,  N15, 0), IF(M16=0, N16, 0), IF(M17=0, N17, 0), IF(M18=0, N18, 0), IF(M19=0, N19, 0), IF(M20=0, N20, 0), IF(M21=0, N21, 0), IF(M22=0, N22, 0))</f>
        <v>0</v>
      </c>
      <c r="O3" s="5">
        <f>SUM(O11:O22)-O8-SUM(IF(P11=0, O11, 0), IF(P12=0, O12, 0), IF(P13=0, O13, 0), IF(P14=0, O14, 0), IF(P15=0,  O15, 0), IF(P16=0, O16, 0), IF(P17=0, O17, 0), IF(P18=0, O18, 0), IF(P19=0, O19, 0), IF(P20=0, O20, 0), IF(P21=0, O21, 0), IF(P22=0, O22, 0))</f>
        <v>0</v>
      </c>
      <c r="P3" s="5">
        <f>SUM(P11:P22)-P8-SUM(IF(O11=0, P11, 0), IF(O12=0, P12, 0), IF(O13=0, P13, 0), IF(O14=0, P14, 0), IF(O15=0,  P15, 0), IF(O16=0, P16, 0), IF(O17=0, P17, 0), IF(O18=0, P18, 0), IF(O19=0, P19, 0), IF(O20=0, P20, 0), IF(O21=0, P21, 0), IF(O22=0, P22, 0))</f>
        <v>0</v>
      </c>
      <c r="Q3" s="5">
        <f>SUM(Q11:Q22)-Q8-SUM(IF(R11=0, Q11, 0), IF(R12=0, Q12, 0), IF(R13=0, Q13, 0), IF(R14=0, Q14, 0), IF(R15=0,  Q15, 0), IF(R16=0, Q16, 0), IF(R17=0, Q17, 0), IF(R18=0, Q18, 0), IF(R19=0, Q19, 0), IF(R20=0, Q20, 0), IF(R21=0, Q21, 0), IF(R22=0, Q22, 0))</f>
        <v>0</v>
      </c>
      <c r="R3" s="5">
        <f>SUM(R11:R22)-R8-SUM(IF(Q11=0, R11, 0), IF(Q12=0, R12, 0), IF(Q13=0, R13, 0), IF(Q14=0, R14, 0), IF(Q15=0,  R15, 0), IF(Q16=0, R16, 0), IF(Q17=0, R17, 0), IF(Q18=0, R18, 0), IF(Q19=0, R19, 0), IF(Q20=0, R20, 0), IF(Q21=0, R21, 0), IF(Q22=0, R22, 0))</f>
        <v>0</v>
      </c>
      <c r="S3" s="5"/>
      <c r="T3" s="5">
        <f>SUM(T11:T22)-T8-SUM(IF(U11=0, T11, 0), IF(U12=0, T12, 0), IF(U13=0, T13, 0), IF(U14=0, T14, 0), IF(U15=0,  T15, 0), IF(U16=0, T16, 0), IF(U17=0, T17, 0), IF(U18=0, T18, 0), IF(U19=0, T19, 0), IF(U20=0, T20, 0), IF(U21=0, T21, 0), IF(U22=0, T22, 0))</f>
        <v>0</v>
      </c>
      <c r="U3" s="5">
        <f>SUM(U11:U22)-U8-SUM(IF(T11=0, U11, 0), IF(T12=0, U12, 0), IF(T13=0, U13, 0), IF(T14=0, U14, 0), IF(T15=0,  U15, 0), IF(T16=0, U16, 0), IF(T17=0, U17, 0), IF(T18=0, U18, 0), IF(T19=0, U19, 0), IF(T20=0, U20, 0), IF(T21=0, U21, 0), IF(T22=0, U22, 0))</f>
        <v>0</v>
      </c>
      <c r="V3" s="5"/>
      <c r="W3" s="5">
        <f>SUM(W11:W22)-W8-SUM(IF(X11=0, W11, 0), IF(X12=0, W12, 0), IF(X13=0, W13, 0), IF(X14=0, W14, 0), IF(X15=0,  W15, 0), IF(X16=0, W16, 0), IF(X17=0, W17, 0), IF(X18=0, W18, 0), IF(X19=0, W19, 0), IF(X20=0, W20, 0), IF(X21=0, W21, 0), IF(X22=0, W22, 0))</f>
        <v>0</v>
      </c>
      <c r="X3" s="5">
        <f>SUM(X11:X22)-X8-SUM(IF(W11=0, X11, 0), IF(W12=0, X12, 0), IF(W13=0, X13, 0), IF(W14=0, X14, 0), IF(W15=0,  X15, 0), IF(W16=0, X16, 0), IF(W17=0, X17, 0), IF(W18=0, X18, 0), IF(W19=0, X19, 0), IF(W20=0, X20, 0), IF(W21=0, X21, 0), IF(W22=0, X22, 0))</f>
        <v>0</v>
      </c>
      <c r="Y3" s="5">
        <f>SUM(Y11:Y22)-Y8-SUM(IF(Z11=0, Y11, 0), IF(Z12=0, Y12, 0), IF(Z13=0, Y13, 0), IF(Z14=0, Y14, 0), IF(Z15=0,  Y15, 0), IF(Z16=0, Y16, 0), IF(Z17=0, Y17, 0), IF(Z18=0, Y18, 0), IF(Z19=0, Y19, 0), IF(Z20=0, Y20, 0), IF(Z21=0, Y21, 0), IF(Z22=0, Y22, 0))</f>
        <v>0</v>
      </c>
      <c r="Z3" s="5">
        <f>SUM(Z11:Z22)-Z8-SUM(IF(Y11=0, Z11, 0), IF(Y12=0, Z12, 0), IF(Y13=0, Z13, 0), IF(Y14=0, Z14, 0), IF(Y15=0,  Z15, 0), IF(Y16=0, Z16, 0), IF(Y17=0, Z17, 0), IF(Y18=0, Z18, 0), IF(Y19=0, Z19, 0), IF(Y20=0, Z20, 0), IF(Y21=0, Z21, 0), IF(Y22=0, Z22, 0))</f>
        <v>0</v>
      </c>
      <c r="AA3" s="5"/>
      <c r="AB3" s="5">
        <f>SUM(AB11:AB22)-AB8-SUM(IF(AC11=0, AB11, 0), IF(AC12=0, AB12, 0), IF(AC13=0, AB13, 0), IF(AC14=0, AB14, 0), IF(AC15=0,  AB15, 0), IF(AC16=0, AB16, 0), IF(AC17=0, AB17, 0), IF(AC18=0, AB18, 0), IF(AC19=0, AB19, 0), IF(AC20=0, AB20, 0), IF(AC21=0, AB21, 0), IF(AC22=0, AB22, 0))</f>
        <v>0</v>
      </c>
      <c r="AC3" s="5">
        <f>SUM(AC11:AC22)-AC8-SUM(IF(AB11=0, AC11, 0), IF(AB12=0, AC12, 0), IF(AB13=0, AC13, 0), IF(AB14=0, AC14, 0), IF(AB15=0,  AC15, 0), IF(AB16=0, AC16, 0), IF(AB17=0, AC17, 0), IF(AB18=0, AC18, 0), IF(AB19=0, AC19, 0), IF(AB20=0, AC20, 0), IF(AB21=0, AC21, 0), IF(AB22=0, AC22, 0))</f>
        <v>0</v>
      </c>
      <c r="AD3" s="5"/>
      <c r="AE3" s="54"/>
      <c r="AF3" s="54"/>
      <c r="AG3" s="54"/>
      <c r="AH3" s="54"/>
      <c r="AI3" s="54"/>
      <c r="AJ3" s="54"/>
      <c r="AK3" s="54"/>
    </row>
    <row r="4" spans="1:37" ht="24" customHeight="1" thickBot="1" x14ac:dyDescent="0.4">
      <c r="A4" s="4" t="s">
        <v>59</v>
      </c>
      <c r="B4" s="129" t="s">
        <v>201</v>
      </c>
      <c r="C4" s="4"/>
      <c r="D4" s="55" t="s">
        <v>19</v>
      </c>
      <c r="E4" s="55" t="s">
        <v>20</v>
      </c>
      <c r="F4" s="55"/>
      <c r="G4" s="55" t="s">
        <v>21</v>
      </c>
      <c r="H4" s="55" t="s">
        <v>20</v>
      </c>
      <c r="I4" s="55"/>
      <c r="J4" s="55" t="s">
        <v>70</v>
      </c>
      <c r="K4" s="170" t="s">
        <v>82</v>
      </c>
      <c r="L4" s="170" t="s">
        <v>81</v>
      </c>
      <c r="M4" s="170" t="s">
        <v>86</v>
      </c>
      <c r="N4" s="170" t="s">
        <v>85</v>
      </c>
      <c r="O4" s="170" t="s">
        <v>727</v>
      </c>
      <c r="P4" s="170" t="s">
        <v>728</v>
      </c>
      <c r="Q4" s="170" t="s">
        <v>729</v>
      </c>
      <c r="R4" s="170" t="s">
        <v>730</v>
      </c>
      <c r="S4" s="170"/>
      <c r="T4" s="55" t="s">
        <v>99</v>
      </c>
      <c r="U4" s="55" t="s">
        <v>98</v>
      </c>
      <c r="V4" s="55"/>
      <c r="W4" s="55" t="s">
        <v>99</v>
      </c>
      <c r="X4" s="55" t="s">
        <v>98</v>
      </c>
      <c r="Y4" s="55" t="s">
        <v>106</v>
      </c>
      <c r="Z4" s="55" t="s">
        <v>105</v>
      </c>
      <c r="AA4" s="55"/>
      <c r="AB4" s="55" t="s">
        <v>113</v>
      </c>
      <c r="AC4" s="55" t="s">
        <v>111</v>
      </c>
      <c r="AD4" s="55"/>
    </row>
    <row r="5" spans="1:37" s="56" customFormat="1" ht="164.15" customHeight="1" x14ac:dyDescent="0.35">
      <c r="A5" s="331"/>
      <c r="B5" s="331"/>
      <c r="C5" s="57"/>
      <c r="D5" s="57" t="s">
        <v>40</v>
      </c>
      <c r="E5" s="57" t="s">
        <v>41</v>
      </c>
      <c r="F5" s="67" t="str">
        <f>CONCATENATE(D4," / (",E4,"+",D4,")")</f>
        <v>B02 / (A03+B02)</v>
      </c>
      <c r="G5" s="57" t="s">
        <v>43</v>
      </c>
      <c r="H5" s="57" t="s">
        <v>41</v>
      </c>
      <c r="I5" s="67" t="str">
        <f>CONCATENATE(G4," / ",E4)</f>
        <v>B06 / A03</v>
      </c>
      <c r="J5" s="128"/>
      <c r="K5" s="245" t="s">
        <v>153</v>
      </c>
      <c r="L5" s="238" t="s">
        <v>152</v>
      </c>
      <c r="M5" s="238" t="s">
        <v>157</v>
      </c>
      <c r="N5" s="238" t="s">
        <v>156</v>
      </c>
      <c r="O5" s="238" t="s">
        <v>731</v>
      </c>
      <c r="P5" s="238" t="s">
        <v>732</v>
      </c>
      <c r="Q5" s="238" t="s">
        <v>733</v>
      </c>
      <c r="R5" s="238" t="s">
        <v>734</v>
      </c>
      <c r="S5" s="237" t="str">
        <f>CONCATENATE(K4,"+",M4,"+",O4,"+",Q4," / ",L4,"+",N4,"+",P4,"+",R4)</f>
        <v>D14+D23+H20+H22 / D13+D22+H19+H21</v>
      </c>
      <c r="T5" s="57" t="s">
        <v>740</v>
      </c>
      <c r="U5" s="57" t="s">
        <v>170</v>
      </c>
      <c r="V5" s="67" t="str">
        <f>CONCATENATE(T4," / ",U4)</f>
        <v>E20 / E19</v>
      </c>
      <c r="W5" s="57" t="s">
        <v>740</v>
      </c>
      <c r="X5" s="57" t="s">
        <v>170</v>
      </c>
      <c r="Y5" s="244" t="s">
        <v>735</v>
      </c>
      <c r="Z5" s="57" t="s">
        <v>173</v>
      </c>
      <c r="AA5" s="67" t="str">
        <f>+CONCATENATE(W4,"+",Y4," / ",X4,"+",Z4)</f>
        <v>E20+E27 / E19+E26</v>
      </c>
      <c r="AB5" s="268" t="s">
        <v>240</v>
      </c>
      <c r="AC5" s="57" t="s">
        <v>178</v>
      </c>
      <c r="AD5" s="67" t="str">
        <f>CONCATENATE(AB4," / ",AC4)</f>
        <v>F03 / F01</v>
      </c>
    </row>
    <row r="6" spans="1:37" s="59" customFormat="1" ht="51" customHeight="1" x14ac:dyDescent="0.35">
      <c r="A6" s="87" t="str">
        <f>INDEX(Refs!$A$2:$A$87,MATCH($B$4,Refs!$C$2:$C$87,0))</f>
        <v>*</v>
      </c>
      <c r="B6" s="87" t="str">
        <f>VLOOKUP($A$6,Refs!$A$2:$D$87,4,FALSE)</f>
        <v>National</v>
      </c>
      <c r="C6" s="84"/>
      <c r="D6" s="332" t="s">
        <v>870</v>
      </c>
      <c r="E6" s="332"/>
      <c r="F6" s="333"/>
      <c r="G6" s="334" t="s">
        <v>869</v>
      </c>
      <c r="H6" s="332"/>
      <c r="I6" s="333"/>
      <c r="J6" s="85" t="s">
        <v>868</v>
      </c>
      <c r="K6" s="329" t="s">
        <v>873</v>
      </c>
      <c r="L6" s="327"/>
      <c r="M6" s="327"/>
      <c r="N6" s="327"/>
      <c r="O6" s="327"/>
      <c r="P6" s="327"/>
      <c r="Q6" s="327"/>
      <c r="R6" s="327"/>
      <c r="S6" s="328"/>
      <c r="T6" s="334" t="s">
        <v>867</v>
      </c>
      <c r="U6" s="332"/>
      <c r="V6" s="333"/>
      <c r="W6" s="334" t="s">
        <v>872</v>
      </c>
      <c r="X6" s="332"/>
      <c r="Y6" s="332"/>
      <c r="Z6" s="332"/>
      <c r="AA6" s="333"/>
      <c r="AB6" s="335" t="s">
        <v>871</v>
      </c>
      <c r="AC6" s="336"/>
      <c r="AD6" s="337"/>
      <c r="AE6" s="58"/>
      <c r="AF6" s="58"/>
      <c r="AG6" s="58"/>
      <c r="AH6" s="58"/>
      <c r="AI6" s="58"/>
      <c r="AJ6" s="58"/>
      <c r="AK6" s="58"/>
    </row>
    <row r="7" spans="1:37" x14ac:dyDescent="0.35">
      <c r="A7" s="18">
        <v>44286</v>
      </c>
      <c r="B7" s="4"/>
      <c r="C7" s="4"/>
      <c r="D7" s="4"/>
      <c r="E7" s="4"/>
      <c r="F7" s="88"/>
      <c r="G7" s="89"/>
      <c r="H7" s="4"/>
      <c r="I7" s="88"/>
      <c r="J7" s="90"/>
      <c r="K7" s="264"/>
      <c r="L7" s="132"/>
      <c r="M7" s="132"/>
      <c r="N7" s="132"/>
      <c r="O7" s="132"/>
      <c r="P7" s="132"/>
      <c r="Q7" s="132"/>
      <c r="R7" s="132"/>
      <c r="S7" s="132"/>
      <c r="T7" s="89"/>
      <c r="U7" s="4"/>
      <c r="V7" s="88"/>
      <c r="W7" s="89"/>
      <c r="X7" s="4"/>
      <c r="Y7" s="4"/>
      <c r="Z7" s="4"/>
      <c r="AA7" s="88"/>
      <c r="AB7" s="89"/>
      <c r="AC7" s="4"/>
      <c r="AD7" s="88"/>
    </row>
    <row r="8" spans="1:37" ht="15" customHeight="1" x14ac:dyDescent="0.35">
      <c r="A8" s="18">
        <v>46112</v>
      </c>
      <c r="B8" s="91" t="s">
        <v>813</v>
      </c>
      <c r="C8" s="4"/>
      <c r="D8" s="92">
        <f>SUM(IF(E11=0, 0, D11), IF(E12=0, 0, D12), IF(E13=0, 0, D13), IF(E14=0, 0, D14), IF(E15=0, 0, D15), IF(E16=0, 0, D16), IF(E17=0, 0, D17), IF(E18=0, 0, D18), IF(E19=0, 0, D19), IF(E20=0, 0, D20), IF(E21=0, 0, D21), IF(E22=0, 0, D22))</f>
        <v>488461</v>
      </c>
      <c r="E8" s="93">
        <f>SUM(IF(D11=0, 0, E11), IF(D12=0, 0, E12), IF(D13=0, 0, E13), IF(D14=0, 0, E14), IF(D15=0, 0, E15), IF(D16=0, 0, E16), IF(D17=0, 0, E17), IF(D18=0, 0, E18), IF(D19=0, 0, E19), IF(D20=0, 0, E20), IF(D21=0, 0, E21), IF(D22=0, 0, E22))</f>
        <v>15587483</v>
      </c>
      <c r="F8" s="94">
        <f>IF(D8&gt;E8+D8,"",IF(D8=0,"",IF(E8=0,"",IFERROR(D8/(E8+D8),0))))</f>
        <v>3.0384592033911043E-2</v>
      </c>
      <c r="G8" s="92">
        <f>SUM(IF(H11=0, 0, G11), IF(H12=0, 0, G12), IF(H13=0, 0, G13), IF(H14=0, 0, G14), IF(H15=0, 0, G15), IF(H16=0, 0, G16), IF(H17=0, 0, G17), IF(H18=0, 0, G18), IF(H19=0, 0, G19), IF(H20=0, 0, G20), IF(H21=0, 0, G21), IF(H22=0, 0, G22))</f>
        <v>768321625</v>
      </c>
      <c r="H8" s="93">
        <f>SUM(IF(G11=0, 0, H11), IF(G12=0, 0, H12), IF(G13=0, 0, H13), IF(G14=0, 0, H14), IF(G15=0, 0, H15), IF(G16=0, 0, H16), IF(G17=0, 0, H17), IF(G18=0, 0, H18), IF(G19=0, 0, H19), IF(G20=0, 0, H20), IF(G21=0, 0, H21), IF(G22=0, 0, H22))</f>
        <v>15587483</v>
      </c>
      <c r="I8" s="95">
        <f>IF(G8=0,"",IF(H8=0,"",IFERROR(G8/(H8),0)))</f>
        <v>49.290935874637363</v>
      </c>
      <c r="J8" s="96" t="str">
        <f>IF($B$6="Area", SUMIFS(Raw!$K:$K,Raw!$A:$A,"&lt;="&amp;$A8,Raw!$A:$A,"&gt;"&amp;$A7,Raw!$G:$G,'KPIs Geography from Apr25'!J$4,Raw!$E:$E,'KPIs Geography from Apr25'!$A$6), " ")</f>
        <v xml:space="preserve"> </v>
      </c>
      <c r="K8" s="124">
        <f>SUM(IF(L11=0, 0, K11), IF(L12=0, 0, K12), IF(L13=0, 0, K13), IF(L14=0, 0, K14), IF(L15=0, 0, K15), IF(L16=0, 0, K16), IF(L17=0, 0, K17), IF(L18=0, 0, K18), IF(L19=0, 0, K19), IF(L20=0, 0, K20), IF(L21=0, 0, K21), IF(L22=0, 0, K22))</f>
        <v>1135684</v>
      </c>
      <c r="L8" s="93">
        <f>SUM(IF(K11=0, 0, L11), IF(K12=0, 0, L12), IF(K13=0, 0, L13), IF(K14=0, 0, L14), IF(K15=0, 0, L15), IF(K16=0, 0, L16), IF(K17=0, 0, L17), IF(K18=0, 0, L18), IF(K19=0, 0, L19), IF(K20=0, 0, L20), IF(K21=0, 0, L21), IF(K22=0, 0, L22))</f>
        <v>3003266</v>
      </c>
      <c r="M8" s="92">
        <f>SUM(IF(N11=0, 0, M11), IF(N12=0, 0, M12), IF(N13=0, 0, M13), IF(N14=0, 0, M14), IF(N15=0, 0, M15), IF(N16=0, 0, M16), IF(N17=0, 0, M17), IF(N18=0, 0, M18), IF(N19=0, 0, M19), IF(N20=0, 0, M20), IF(N21=0, 0, M21), IF(N22=0, 0, M22))</f>
        <v>356296</v>
      </c>
      <c r="N8" s="92">
        <f>SUM(IF(M11=0, 0, N11), IF(M12=0, 0, N12), IF(M13=0, 0, N13), IF(M14=0, 0, N14), IF(M15=0, 0, N15), IF(M16=0, 0, N16), IF(M17=0, 0, N17), IF(M18=0, 0, N18), IF(M19=0, 0, N19), IF(M20=0, 0, N20), IF(M21=0, 0, N21), IF(M22=0, 0, N22))</f>
        <v>771345</v>
      </c>
      <c r="O8" s="92">
        <f>SUM(IF(P11=0, 0, O11), IF(P12=0, 0, O12), IF(P13=0, 0, O13), IF(P14=0, 0, O14), IF(P15=0, 0, O15), IF(P16=0, 0, O16), IF(P17=0, 0, O17), IF(P18=0, 0, O18), IF(P19=0, 0, O19), IF(P20=0, 0, O20), IF(P21=0, 0, O21), IF(P22=0, 0, O22))</f>
        <v>12227</v>
      </c>
      <c r="P8" s="93">
        <f>SUM(IF(O11=0, 0, P11), IF(O12=0, 0, P12), IF(O13=0, 0, P13), IF(O14=0, 0, P14), IF(O15=0, 0, P15), IF(O16=0, 0, P16), IF(O17=0, 0, P17), IF(O18=0, 0, P18), IF(O19=0, 0, P19), IF(O20=0, 0, P20), IF(O21=0, 0, P21), IF(O22=0, 0, P22))</f>
        <v>37140</v>
      </c>
      <c r="Q8" s="92">
        <f>SUM(IF(R11=0, 0, Q11), IF(R12=0, 0, Q12), IF(R13=0, 0, Q13), IF(R14=0, 0, Q14), IF(R15=0, 0, Q15), IF(R16=0, 0, Q16), IF(R17=0, 0, Q17), IF(R18=0, 0, Q18), IF(R19=0, 0, Q19), IF(R20=0, 0, Q20), IF(R21=0, 0, Q21), IF(R22=0, 0, Q22))</f>
        <v>26819</v>
      </c>
      <c r="R8" s="92">
        <f>SUM(IF(Q11=0, 0, R11), IF(Q12=0, 0, R12), IF(Q13=0, 0, R13), IF(Q14=0, 0, R14), IF(Q15=0, 0, R15), IF(Q16=0, 0, R16), IF(Q17=0, 0, R17), IF(Q18=0, 0, R18), IF(Q19=0, 0, R19), IF(Q20=0, 0, R20), IF(Q21=0, 0, R21), IF(Q22=0, 0, R22))</f>
        <v>53478</v>
      </c>
      <c r="S8" s="171">
        <f>IFERROR(SUM((K8+M8+O8+Q8)/(L8+N8+P8+R8)),"")</f>
        <v>0.39610227492342626</v>
      </c>
      <c r="T8" s="92">
        <f>SUM(IF(U11=0, 0, T11), IF(U12=0, 0, T12), IF(U13=0, 0, T13), IF(U14=0, 0, T14), IF(U15=0, 0, T15), IF(U16=0, 0, T16), IF(U17=0, 0, T17), IF(U18=0, 0, T18), IF(U19=0, 0, T19), IF(U20=0, 0, T20), IF(U21=0, 0, T21), IF(U22=0, 0, T22))</f>
        <v>1172949</v>
      </c>
      <c r="U8" s="93">
        <f>SUM(IF(T11=0, 0, U11), IF(T12=0, 0, U12), IF(T13=0, 0, U13), IF(T14=0, 0, U14), IF(T15=0, 0, U15), IF(T16=0, 0, U16), IF(T17=0, 0, U17), IF(T18=0, 0, U18), IF(T19=0, 0, U19), IF(T20=0, 0, U20), IF(T21=0, 0, U21), IF(T22=0, 0, U22))</f>
        <v>1360758</v>
      </c>
      <c r="V8" s="94">
        <f>IF(T8&gt;U8,"",IF(T8=0,"",IF(U8=0,"",IFERROR(T8/U8,0))))</f>
        <v>0.86198207175706476</v>
      </c>
      <c r="W8" s="92">
        <f>T8</f>
        <v>1172949</v>
      </c>
      <c r="X8" s="93">
        <f>U8</f>
        <v>1360758</v>
      </c>
      <c r="Y8" s="92">
        <f>SUM(IF(Z11=0, 0, Y11), IF(Z12=0, 0, Y12), IF(Z13=0, 0, Y13), IF(Z14=0, 0, Y14), IF(Z15=0, 0, Y15), IF(Z16=0, 0, Y16), IF(Z17=0, 0, Y17), IF(Z18=0, 0, Y18), IF(Z19=0, 0, Y19), IF(Z20=0, 0, Y20), IF(Z21=0, 0, Y21), IF(Z22=0, 0, Y22))</f>
        <v>841907</v>
      </c>
      <c r="Z8" s="93">
        <f>SUM(IF(Y11=0, 0, Z11), IF(Y12=0, 0, Z12), IF(Y13=0, 0, Z13), IF(Y14=0, 0, Z14), IF(Y15=0, 0, Z15), IF(Y16=0, 0, Z16), IF(Y17=0, 0, Z17), IF(Y18=0, 0, Z18), IF(Y19=0, 0, Z19), IF(Y20=0, 0, Z20), IF(Y21=0, 0, Z21), IF(Y22=0, 0, Z22))</f>
        <v>1625384</v>
      </c>
      <c r="AA8" s="171">
        <f>IFERROR(IF(W8=0,(Y8/Z8),IF(X8=0,(Y8/Z8),IF(Y8=0,(W8/X8),IF(Z8=0,(W8/X8),IF(W8&gt;X8,(Y8/Z8),IF(Y8&gt;Z8,(W8/X8),((W8+Y8)/(X8+Z8)))))))),"")</f>
        <v>0.67473549482911399</v>
      </c>
      <c r="AB8" s="92">
        <f>SUM(IF(AC11=0, 0, AB11), IF(AC12=0, 0, AB12), IF(AC13=0, 0, AB13), IF(AC14=0, 0, AB14), IF(AC15=0, 0, AB15), IF(AC16=0, 0, AB16), IF(AC17=0, 0, AB17), IF(AC18=0, 0, AB18), IF(AC19=0, 0, AB19), IF(AC20=0, 0, AB20), IF(AC21=0, 0, AB21), IF(AC22=0, 0, AB22))</f>
        <v>7445997</v>
      </c>
      <c r="AC8" s="92">
        <f>SUM(IF(AB11=0, 0, AC11), IF(AB12=0, 0, AC12), IF(AB13=0, 0, AC13), IF(AB14=0, 0, AC14), IF(AB15=0, 0, AC15), IF(AB16=0, 0, AC16), IF(AB17=0, 0, AC17), IF(AB18=0, 0, AC18), IF(AB19=0, 0, AC19), IF(AB20=0, 0, AC20), IF(AB21=0, 0, AC21), IF(AB22=0, 0, AC22))</f>
        <v>10358803</v>
      </c>
      <c r="AD8" s="171">
        <f>IF(AB8&gt;AC8,"",IF(AB8=0,"",IF(AC8=0,"",IFERROR(AB8/AC8,0))))</f>
        <v>0.71880863068831413</v>
      </c>
    </row>
    <row r="9" spans="1:37" x14ac:dyDescent="0.35">
      <c r="A9" s="18">
        <v>46477</v>
      </c>
      <c r="B9" s="91" t="s">
        <v>843</v>
      </c>
      <c r="C9" s="4"/>
      <c r="D9" s="92">
        <f>SUM(IF(E23=0, 0, D23), IF(E24=0, 0, D24), IF(E25=0, 0, D25), IF(E26=0, 0, D26), IF(E27=0, 0, D27), IF(E28=0, 0, D28), IF(E29=0, 0, D29), IF(E30=0, 0, D30), IF(E31=0, 0, D31), IF(E32=0, 0, D32), IF(E33=0, 0, D33), IF(E34=0, 0, D34))</f>
        <v>0</v>
      </c>
      <c r="E9" s="93">
        <f>SUM(IF(D23=0, 0, E23), IF(D24=0, 0, E24), IF(D25=0, 0, E25), IF(D26=0, 0, E26), IF(D27=0, 0, E27), IF(D28=0, 0, E28), IF(D29=0, 0, E29), IF(D30=0, 0, E30), IF(D31=0, 0, E31), IF(D32=0, 0, E32), IF(D33=0, 0, E33), IF(D34=0, 0, E34))</f>
        <v>0</v>
      </c>
      <c r="F9" s="94" t="str">
        <f>IF(D9&gt;E9+D9,"",IF(D9=0,"",IF(E9=0,"",IFERROR(D9/(E9+D9),0))))</f>
        <v/>
      </c>
      <c r="G9" s="92">
        <f>SUM(IF(H23=0, 0, G23), IF(H24=0, 0, G24), IF(H25=0, 0, G25), IF(H26=0, 0, G26), IF(H27=0, 0, G27), IF(H28=0, 0, G28), IF(H29=0, 0, G29), IF(H30=0, 0, G30), IF(H31=0, 0, G31), IF(H32=0, 0, G32), IF(H33=0, 0, G33), IF(H34=0, 0, G34))</f>
        <v>0</v>
      </c>
      <c r="H9" s="93">
        <f>SUM(IF(G23=0, 0, H23), IF(G24=0, 0, H24), IF(G25=0, 0, H25), IF(G26=0, 0, H26), IF(G27=0, 0, H27), IF(G28=0, 0, H28), IF(G29=0, 0, H29), IF(G30=0, 0, H30), IF(G31=0, 0, H31), IF(G32=0, 0, H32), IF(G33=0, 0, H33), IF(G34=0, 0, H34))</f>
        <v>0</v>
      </c>
      <c r="I9" s="95" t="str">
        <f>IF(G9=0,"",IF(H9=0,"",IFERROR(G9/(H9),0)))</f>
        <v/>
      </c>
      <c r="J9" s="96" t="str">
        <f>IF($B$6="Area", SUMIFS(Raw!$K:$K,Raw!$A:$A,"&lt;="&amp;$A9,Raw!$A:$A,"&gt;"&amp;$A8,Raw!$G:$G,'KPIs Geography from Apr25'!J$4,Raw!$E:$E,'KPIs Geography from Apr25'!$A$6), " ")</f>
        <v xml:space="preserve"> </v>
      </c>
      <c r="K9" s="124">
        <f>SUM(IF(L23=0, 0, K23), IF(L24=0, 0, K24), IF(L25=0, 0, K25), IF(L26=0, 0, K26), IF(L27=0, 0, K27), IF(L28=0, 0, K28), IF(L29=0, 0, K29), IF(L30=0, 0, K30), IF(L31=0, 0, K31), IF(L32=0, 0, K32), IF(L33=0, 0, K33), IF(L34=0, 0, K34))</f>
        <v>0</v>
      </c>
      <c r="L9" s="93">
        <f>SUM(IF(K23=0, 0, L23), IF(K24=0, 0, L24), IF(K25=0, 0, L25), IF(K26=0, 0, L26), IF(K27=0, 0, L27), IF(K28=0, 0, L28), IF(K29=0, 0, L29), IF(K30=0, 0, L30), IF(K31=0, 0, L31), IF(K32=0, 0, L32), IF(K33=0, 0, L33), IF(K34=0, 0, L34))</f>
        <v>0</v>
      </c>
      <c r="M9" s="92">
        <f>SUM(IF(N23=0, 0, M23), IF(N24=0, 0, M24), IF(N25=0, 0, M25), IF(N26=0, 0, M26), IF(N27=0, 0, M27), IF(N28=0, 0, M28), IF(N29=0, 0, M29), IF(N30=0, 0, M30), IF(N31=0, 0, M31), IF(N32=0, 0, M32), IF(N33=0, 0, M33), IF(N34=0, 0, M34))</f>
        <v>0</v>
      </c>
      <c r="N9" s="92">
        <f>SUM(IF(M23=0, 0, N23), IF(M24=0, 0, N24), IF(M25=0, 0, N25), IF(M26=0, 0, N26), IF(M27=0, 0, N27), IF(M28=0, 0, N28), IF(M29=0, 0, N29), IF(M30=0, 0, N30), IF(M31=0, 0, N31), IF(M32=0, 0, N32), IF(M33=0, 0, N33), IF(M34=0, 0, N34))</f>
        <v>0</v>
      </c>
      <c r="O9" s="92">
        <f>SUM(IF(P23=0, 0, O23), IF(P24=0, 0, O24), IF(P25=0, 0, O25), IF(P26=0, 0, O26), IF(P27=0, 0, O27), IF(P28=0, 0, O28), IF(P29=0, 0, O29), IF(P30=0, 0, O30), IF(P31=0, 0, O31), IF(P32=0, 0, O32), IF(P33=0, 0, O33), IF(P34=0, 0, O34))</f>
        <v>0</v>
      </c>
      <c r="P9" s="93">
        <f>SUM(IF(O23=0, 0, P23), IF(O24=0, 0, P24), IF(O25=0, 0, P25), IF(O26=0, 0, P26), IF(O27=0, 0, P27), IF(O28=0, 0, P28), IF(O29=0, 0, P29), IF(O30=0, 0, P30), IF(O31=0, 0, P31), IF(O32=0, 0, P32), IF(O33=0, 0, P33), IF(O34=0, 0, P34))</f>
        <v>0</v>
      </c>
      <c r="Q9" s="92">
        <f>SUM(IF(R23=0, 0, Q23), IF(R24=0, 0, Q24), IF(R25=0, 0, Q25), IF(R26=0, 0, Q26), IF(R27=0, 0, Q27), IF(R28=0, 0, Q28), IF(R29=0, 0, Q29), IF(R30=0, 0, Q30), IF(R31=0, 0, Q31), IF(R32=0, 0, Q32), IF(R33=0, 0, Q33), IF(R34=0, 0, Q34))</f>
        <v>0</v>
      </c>
      <c r="R9" s="92">
        <f>SUM(IF(Q23=0, 0, R23), IF(Q24=0, 0, R24), IF(Q25=0, 0, R25), IF(Q26=0, 0, R26), IF(Q27=0, 0, R27), IF(Q28=0, 0, R28), IF(Q29=0, 0, R29), IF(Q30=0, 0, R30), IF(Q31=0, 0, R31), IF(Q32=0, 0, R32), IF(Q33=0, 0, R33), IF(Q34=0, 0, R34))</f>
        <v>0</v>
      </c>
      <c r="S9" s="171" t="str">
        <f>IFERROR(SUM((K9+M9+O9+Q9)/(L9+N9+P9+R9)),"")</f>
        <v/>
      </c>
      <c r="T9" s="92">
        <f>SUM(IF(U23=0, 0, T23), IF(U24=0, 0, T24), IF(U25=0, 0, T25), IF(U26=0, 0, T26), IF(U27=0, 0, T27), IF(U28=0, 0, T28), IF(U29=0, 0, T29), IF(U30=0, 0, T30), IF(U31=0, 0, T31), IF(U32=0, 0, T32), IF(U33=0, 0, T33), IF(U34=0, 0, T34))</f>
        <v>0</v>
      </c>
      <c r="U9" s="93">
        <f>SUM(IF(T23=0, 0, U23), IF(T24=0, 0, U24), IF(T25=0, 0, U25), IF(T26=0, 0, U26), IF(T27=0, 0, U27), IF(T28=0, 0, U28), IF(T29=0, 0, U29), IF(T30=0, 0, U30), IF(T31=0, 0, U31), IF(T32=0, 0, U32), IF(T33=0, 0, U33), IF(T34=0, 0, U34))</f>
        <v>0</v>
      </c>
      <c r="V9" s="94" t="str">
        <f>IF(T9&gt;U9,"",IF(T9=0,"",IF(U9=0,"",IFERROR(T9/U9,0))))</f>
        <v/>
      </c>
      <c r="W9" s="92">
        <f>T9</f>
        <v>0</v>
      </c>
      <c r="X9" s="93">
        <f>U9</f>
        <v>0</v>
      </c>
      <c r="Y9" s="92">
        <f>SUM(IF(Z23=0, 0, Y23), IF(Z24=0, 0, Y24), IF(Z25=0, 0, Y25), IF(Z26=0, 0, Y26), IF(Z27=0, 0, Y27), IF(Z28=0, 0, Y28), IF(Z29=0, 0, Y29), IF(Z30=0, 0, Y30), IF(Z31=0, 0, Y31), IF(Z32=0, 0, Y32), IF(Z33=0, 0, Y33), IF(Z34=0, 0, Y34))</f>
        <v>0</v>
      </c>
      <c r="Z9" s="93">
        <f>SUM(IF(Y23=0, 0, Z23), IF(Y24=0, 0, Z24), IF(Y25=0, 0, Z25), IF(Y26=0, 0, Z26), IF(Y27=0, 0, Z27), IF(Y28=0, 0, Z28), IF(Y29=0, 0, Z29), IF(Y30=0, 0, Z30), IF(Y31=0, 0, Z31), IF(Y32=0, 0, Z32), IF(Y33=0, 0, Z33), IF(Y34=0, 0, Z34))</f>
        <v>0</v>
      </c>
      <c r="AA9" s="171"/>
      <c r="AB9" s="92">
        <f>SUM(IF(AC23=0, 0, AB23), IF(AC24=0, 0, AB24), IF(AC25=0, 0, AB25), IF(AC26=0, 0, AB26), IF(AC27=0, 0, AB27), IF(AC28=0, 0, AB28), IF(AC29=0, 0, AB29), IF(AC30=0, 0, AB30), IF(AC31=0, 0, AB31), IF(AC32=0, 0, AB32), IF(AC33=0, 0, AB33), IF(AC34=0, 0, AB34))</f>
        <v>0</v>
      </c>
      <c r="AC9" s="92">
        <f>SUM(IF(AB23=0, 0, AC23), IF(AB24=0, 0, AC24), IF(AB25=0, 0, AC25), IF(AB26=0, 0, AC26), IF(AB27=0, 0, AC27), IF(AB28=0, 0, AC28), IF(AB29=0, 0, AC29), IF(AB30=0, 0, AC30), IF(AB31=0, 0, AC31), IF(AB32=0, 0, AC32), IF(AB33=0, 0, AC33), IF(AB34=0, 0, AC34))</f>
        <v>0</v>
      </c>
      <c r="AD9" s="171" t="str">
        <f>IF(AB9&gt;AC9,"",IF(AB9=0,"",IF(AC9=0,"",IFERROR(AB9/AC9,0))))</f>
        <v/>
      </c>
    </row>
    <row r="10" spans="1:37" ht="15" customHeight="1" x14ac:dyDescent="0.35">
      <c r="A10" s="4"/>
      <c r="B10" s="13" t="s">
        <v>241</v>
      </c>
      <c r="C10" s="4"/>
      <c r="D10" s="36"/>
      <c r="E10" s="36"/>
      <c r="F10" s="94"/>
      <c r="G10" s="97"/>
      <c r="H10" s="36"/>
      <c r="I10" s="95"/>
      <c r="J10" s="96"/>
      <c r="K10" s="97"/>
      <c r="L10" s="36"/>
      <c r="M10" s="118"/>
      <c r="N10" s="118"/>
      <c r="O10" s="36"/>
      <c r="P10" s="36"/>
      <c r="Q10" s="118"/>
      <c r="R10" s="118"/>
      <c r="S10" s="120"/>
      <c r="T10" s="97"/>
      <c r="U10" s="36"/>
      <c r="V10" s="94"/>
      <c r="W10" s="97"/>
      <c r="X10" s="36"/>
      <c r="Y10" s="36"/>
      <c r="Z10" s="36"/>
      <c r="AA10" s="272"/>
      <c r="AB10" s="118"/>
      <c r="AC10" s="118"/>
      <c r="AD10" s="94" t="str">
        <f t="shared" ref="AD10:AD22" si="0">IF(AB10&gt;AC10,"",IF(AB10=0,"",IF(AC10=0,"",IFERROR(AB10/AC10,0))))</f>
        <v/>
      </c>
    </row>
    <row r="11" spans="1:37" ht="15" customHeight="1" x14ac:dyDescent="0.35">
      <c r="A11" s="4"/>
      <c r="B11" s="98">
        <v>45748</v>
      </c>
      <c r="C11" s="4"/>
      <c r="D11" s="36">
        <f t="shared" ref="D11:E34" si="1">IF($B$6="National", SUMIFS(D$158:D$4993, $C$158:$C$4993, $B11, $B$158:$B$4993, "England"), SUMIFS(D$158:D$4993, $C$158:$C$4993, $B11, $A$158:$A$4993, $A$6))</f>
        <v>40241</v>
      </c>
      <c r="E11" s="36">
        <f t="shared" si="1"/>
        <v>1581502</v>
      </c>
      <c r="F11" s="94">
        <f>IF(D11&gt;E11+D11,"",IF(D11=0,"",IF(E11=0,"",IFERROR(D11/(E11+D11),0))))</f>
        <v>2.4813426048393612E-2</v>
      </c>
      <c r="G11" s="36">
        <f t="shared" ref="G11:H34" si="2">IF($B$6="National", SUMIFS(G$158:G$4993, $C$158:$C$4993, $B11, $B$158:$B$4993, "England"), SUMIFS(G$158:G$4993, $C$158:$C$4993, $B11, $A$158:$A$4993, $A$6))</f>
        <v>62755215</v>
      </c>
      <c r="H11" s="36">
        <f t="shared" si="2"/>
        <v>1581502</v>
      </c>
      <c r="I11" s="95">
        <f t="shared" ref="I11:I22" si="3">IF(G11=0,"",IF(H11=0,"",IFERROR(G11/(H11),0)))</f>
        <v>39.68076866168996</v>
      </c>
      <c r="J11" s="96" t="str">
        <f t="shared" ref="J11:J34" si="4">IF($B$6="Area", SUMIFS(J$158:J$4993, $C$158:$C$4993, $B11, $A$158:$A$4993, $A$6), " ")</f>
        <v xml:space="preserve"> </v>
      </c>
      <c r="K11" s="97">
        <f t="shared" ref="K11:R20" si="5">IF($B$6="National", SUMIFS(K$158:K$4993, $C$158:$C$4993, $B11, $B$158:$B$4993, "England"), SUMIFS(K$158:K$4993, $C$158:$C$4993, $B11, $A$158:$A$4993, $A$6))</f>
        <v>118264</v>
      </c>
      <c r="L11" s="36">
        <f t="shared" si="5"/>
        <v>285601</v>
      </c>
      <c r="M11" s="36">
        <f t="shared" si="5"/>
        <v>36594</v>
      </c>
      <c r="N11" s="36">
        <f t="shared" si="5"/>
        <v>78444</v>
      </c>
      <c r="O11" s="36">
        <f t="shared" si="5"/>
        <v>1390</v>
      </c>
      <c r="P11" s="36">
        <f t="shared" si="5"/>
        <v>3664</v>
      </c>
      <c r="Q11" s="36">
        <f t="shared" si="5"/>
        <v>2949</v>
      </c>
      <c r="R11" s="36">
        <f t="shared" si="5"/>
        <v>5998</v>
      </c>
      <c r="S11" s="171">
        <f t="shared" ref="S11:S34" si="6">IFERROR(SUM((K11+M11+O11+Q11)/(L11+N11+P11+R11)),"")</f>
        <v>0.42599416120115491</v>
      </c>
      <c r="T11" s="36">
        <f t="shared" ref="T11:U34" si="7">IF($B$6="National", SUMIFS(T$158:T$4993, $C$158:$C$4993, $B11, $B$158:$B$4993, "England"), SUMIFS(T$158:T$4993, $C$158:$C$4993, $B11, $A$158:$A$4993, $A$6))</f>
        <v>118447</v>
      </c>
      <c r="U11" s="36">
        <f t="shared" si="7"/>
        <v>134737</v>
      </c>
      <c r="V11" s="94">
        <f>IF(T11&gt;U11,"",IF(T11=0,"",IF(U11=0,"",IFERROR(T11/U11,0))))</f>
        <v>0.87909779793226805</v>
      </c>
      <c r="W11" s="36">
        <f>T11</f>
        <v>118447</v>
      </c>
      <c r="X11" s="36">
        <f>U11</f>
        <v>134737</v>
      </c>
      <c r="Y11" s="36">
        <f t="shared" ref="Y11:Z34" si="8">IF($B$6="National", SUMIFS(Y$158:Y$4993, $C$158:$C$4993, $B11, $B$158:$B$4993, "England"), SUMIFS(Y$158:Y$4993, $C$158:$C$4993, $B11, $A$158:$A$4993, $A$6))</f>
        <v>83167</v>
      </c>
      <c r="Z11" s="36">
        <f t="shared" si="8"/>
        <v>156594</v>
      </c>
      <c r="AA11" s="171">
        <f t="shared" ref="AA11:AA34" si="9">IFERROR(IF(W11=0,(Y11/Z11),IF(X11=0,(Y11/Z11),IF(Y11=0,(W11/X11),IF(Z11=0,(W11/X11),IF(W11&gt;X11,(Y11/Z11),IF(Y11&gt;Z11,(W11/X11),((W11+Y11)/(X11+Z11)))))))),"")</f>
        <v>0.69204444429188794</v>
      </c>
      <c r="AB11" s="36">
        <f t="shared" ref="AB11:AC34" si="10">IF($B$6="National", SUMIFS(AB$158:AB$4993, $C$158:$C$4993, $B11, $B$158:$B$4993, "England"), SUMIFS(AB$158:AB$4993, $C$158:$C$4993, $B11, $A$158:$A$4993, $A$6))</f>
        <v>764458</v>
      </c>
      <c r="AC11" s="36">
        <f t="shared" si="10"/>
        <v>1072351</v>
      </c>
      <c r="AD11" s="171">
        <f t="shared" si="0"/>
        <v>0.71288039084217758</v>
      </c>
    </row>
    <row r="12" spans="1:37" ht="15" customHeight="1" x14ac:dyDescent="0.35">
      <c r="A12" s="4"/>
      <c r="B12" s="98">
        <v>45778</v>
      </c>
      <c r="C12" s="4"/>
      <c r="D12" s="36">
        <f t="shared" si="1"/>
        <v>36887</v>
      </c>
      <c r="E12" s="36">
        <f t="shared" si="1"/>
        <v>1595107</v>
      </c>
      <c r="F12" s="94">
        <f>IF(D12&gt;E12+D12,"",IF(D12=0,"",IF(E12=0,"",IFERROR(D12/(E12+D12),0))))</f>
        <v>2.2602411528473757E-2</v>
      </c>
      <c r="G12" s="36">
        <f t="shared" si="2"/>
        <v>54438704</v>
      </c>
      <c r="H12" s="36">
        <f t="shared" si="2"/>
        <v>1595107</v>
      </c>
      <c r="I12" s="95">
        <f t="shared" ref="I12" si="11">IF(G12=0,"",IF(H12=0,"",IFERROR(G12/(H12),0)))</f>
        <v>34.128559400717322</v>
      </c>
      <c r="J12" s="96" t="str">
        <f t="shared" si="4"/>
        <v xml:space="preserve"> </v>
      </c>
      <c r="K12" s="97">
        <f t="shared" si="5"/>
        <v>126708</v>
      </c>
      <c r="L12" s="36">
        <f t="shared" si="5"/>
        <v>300878</v>
      </c>
      <c r="M12" s="36">
        <f t="shared" si="5"/>
        <v>37697</v>
      </c>
      <c r="N12" s="36">
        <f t="shared" si="5"/>
        <v>79834</v>
      </c>
      <c r="O12" s="36">
        <f t="shared" si="5"/>
        <v>1430</v>
      </c>
      <c r="P12" s="36">
        <f t="shared" si="5"/>
        <v>3908</v>
      </c>
      <c r="Q12" s="36">
        <f t="shared" si="5"/>
        <v>2936</v>
      </c>
      <c r="R12" s="36">
        <f t="shared" si="5"/>
        <v>5925</v>
      </c>
      <c r="S12" s="171">
        <f t="shared" si="6"/>
        <v>0.43214226273540823</v>
      </c>
      <c r="T12" s="36">
        <f t="shared" si="7"/>
        <v>118886</v>
      </c>
      <c r="U12" s="36">
        <f t="shared" si="7"/>
        <v>136594</v>
      </c>
      <c r="V12" s="94">
        <f>IF(T12&gt;U12,"",IF(T12=0,"",IF(U12=0,"",IFERROR(T12/U12,0))))</f>
        <v>0.87036033793578049</v>
      </c>
      <c r="W12" s="36">
        <f t="shared" ref="W12:W30" si="12">T12</f>
        <v>118886</v>
      </c>
      <c r="X12" s="36">
        <f t="shared" ref="X12:X30" si="13">U12</f>
        <v>136594</v>
      </c>
      <c r="Y12" s="36">
        <f t="shared" si="8"/>
        <v>85535</v>
      </c>
      <c r="Z12" s="36">
        <f t="shared" si="8"/>
        <v>162967</v>
      </c>
      <c r="AA12" s="171">
        <f t="shared" si="9"/>
        <v>0.68240191480199364</v>
      </c>
      <c r="AB12" s="36">
        <f t="shared" si="10"/>
        <v>784979</v>
      </c>
      <c r="AC12" s="36">
        <f t="shared" si="10"/>
        <v>1074578</v>
      </c>
      <c r="AD12" s="171">
        <f t="shared" si="0"/>
        <v>0.73049978689308737</v>
      </c>
    </row>
    <row r="13" spans="1:37" ht="15" customHeight="1" x14ac:dyDescent="0.35">
      <c r="A13" s="4"/>
      <c r="B13" s="98">
        <v>45809</v>
      </c>
      <c r="C13" s="4"/>
      <c r="D13" s="36">
        <f t="shared" si="1"/>
        <v>39254</v>
      </c>
      <c r="E13" s="36">
        <f t="shared" si="1"/>
        <v>1464498</v>
      </c>
      <c r="F13" s="94">
        <f t="shared" ref="F13:F22" si="14">IF(D13&gt;E13+D13,"",IF(D13=0,"",IF(E13=0,"",IFERROR(D13/(E13+D13),0))))</f>
        <v>2.6104038431869085E-2</v>
      </c>
      <c r="G13" s="36">
        <f t="shared" si="2"/>
        <v>57572598</v>
      </c>
      <c r="H13" s="36">
        <f t="shared" si="2"/>
        <v>1464498</v>
      </c>
      <c r="I13" s="95">
        <f t="shared" si="3"/>
        <v>39.312172498699212</v>
      </c>
      <c r="J13" s="96" t="str">
        <f t="shared" si="4"/>
        <v xml:space="preserve"> </v>
      </c>
      <c r="K13" s="97">
        <f t="shared" si="5"/>
        <v>107274</v>
      </c>
      <c r="L13" s="36">
        <f t="shared" si="5"/>
        <v>287655</v>
      </c>
      <c r="M13" s="36">
        <f t="shared" si="5"/>
        <v>33249</v>
      </c>
      <c r="N13" s="36">
        <f t="shared" si="5"/>
        <v>69070</v>
      </c>
      <c r="O13" s="36">
        <f t="shared" si="5"/>
        <v>978</v>
      </c>
      <c r="P13" s="36">
        <f t="shared" si="5"/>
        <v>2813</v>
      </c>
      <c r="Q13" s="36">
        <f t="shared" si="5"/>
        <v>2041</v>
      </c>
      <c r="R13" s="36">
        <f t="shared" si="5"/>
        <v>3937</v>
      </c>
      <c r="S13" s="171">
        <f t="shared" si="6"/>
        <v>0.39491574386133849</v>
      </c>
      <c r="T13" s="36">
        <f t="shared" si="7"/>
        <v>111128</v>
      </c>
      <c r="U13" s="36">
        <f t="shared" si="7"/>
        <v>129264</v>
      </c>
      <c r="V13" s="94">
        <f t="shared" ref="V13:V22" si="15">IF(T13&gt;U13,"",IF(T13=0,"",IF(U13=0,"",IFERROR(T13/U13,0))))</f>
        <v>0.85969798242356732</v>
      </c>
      <c r="W13" s="36">
        <f t="shared" si="12"/>
        <v>111128</v>
      </c>
      <c r="X13" s="36">
        <f t="shared" si="13"/>
        <v>129264</v>
      </c>
      <c r="Y13" s="36">
        <f t="shared" si="8"/>
        <v>82996</v>
      </c>
      <c r="Z13" s="36">
        <f t="shared" si="8"/>
        <v>160806</v>
      </c>
      <c r="AA13" s="171">
        <f t="shared" si="9"/>
        <v>0.66923156479470469</v>
      </c>
      <c r="AB13" s="36">
        <f t="shared" si="10"/>
        <v>699344</v>
      </c>
      <c r="AC13" s="36">
        <f t="shared" si="10"/>
        <v>956438</v>
      </c>
      <c r="AD13" s="171">
        <f t="shared" si="0"/>
        <v>0.73119637655551117</v>
      </c>
    </row>
    <row r="14" spans="1:37" ht="15" customHeight="1" x14ac:dyDescent="0.35">
      <c r="A14" s="4"/>
      <c r="B14" s="98">
        <v>45839</v>
      </c>
      <c r="C14" s="4"/>
      <c r="D14" s="36">
        <f t="shared" si="1"/>
        <v>38550</v>
      </c>
      <c r="E14" s="36">
        <f t="shared" si="1"/>
        <v>1484892</v>
      </c>
      <c r="F14" s="94">
        <f t="shared" si="14"/>
        <v>2.5304540638895343E-2</v>
      </c>
      <c r="G14" s="36">
        <f t="shared" si="2"/>
        <v>55374070</v>
      </c>
      <c r="H14" s="36">
        <f t="shared" si="2"/>
        <v>1484892</v>
      </c>
      <c r="I14" s="95">
        <f t="shared" si="3"/>
        <v>37.291648146801251</v>
      </c>
      <c r="J14" s="96" t="str">
        <f t="shared" si="4"/>
        <v xml:space="preserve"> </v>
      </c>
      <c r="K14" s="97">
        <f t="shared" si="5"/>
        <v>106190</v>
      </c>
      <c r="L14" s="36">
        <f t="shared" si="5"/>
        <v>296507</v>
      </c>
      <c r="M14" s="36">
        <f t="shared" si="5"/>
        <v>31824</v>
      </c>
      <c r="N14" s="36">
        <f t="shared" si="5"/>
        <v>69372</v>
      </c>
      <c r="O14" s="36">
        <f t="shared" si="5"/>
        <v>1251</v>
      </c>
      <c r="P14" s="36">
        <f t="shared" si="5"/>
        <v>3994</v>
      </c>
      <c r="Q14" s="36">
        <f t="shared" si="5"/>
        <v>2568</v>
      </c>
      <c r="R14" s="36">
        <f t="shared" si="5"/>
        <v>5134</v>
      </c>
      <c r="S14" s="171">
        <f t="shared" si="6"/>
        <v>0.37821427333356444</v>
      </c>
      <c r="T14" s="36">
        <f t="shared" si="7"/>
        <v>113391</v>
      </c>
      <c r="U14" s="36">
        <f t="shared" si="7"/>
        <v>130494</v>
      </c>
      <c r="V14" s="94">
        <f t="shared" si="15"/>
        <v>0.86893650282771617</v>
      </c>
      <c r="W14" s="36">
        <f t="shared" si="12"/>
        <v>113391</v>
      </c>
      <c r="X14" s="36">
        <f t="shared" si="13"/>
        <v>130494</v>
      </c>
      <c r="Y14" s="36">
        <f t="shared" si="8"/>
        <v>83986</v>
      </c>
      <c r="Z14" s="36">
        <f t="shared" si="8"/>
        <v>163319</v>
      </c>
      <c r="AA14" s="171">
        <f t="shared" si="9"/>
        <v>0.67177762726632251</v>
      </c>
      <c r="AB14" s="36">
        <f t="shared" si="10"/>
        <v>701212</v>
      </c>
      <c r="AC14" s="36">
        <f t="shared" si="10"/>
        <v>945900</v>
      </c>
      <c r="AD14" s="171">
        <f t="shared" si="0"/>
        <v>0.74131726398139342</v>
      </c>
    </row>
    <row r="15" spans="1:37" ht="15" customHeight="1" x14ac:dyDescent="0.35">
      <c r="A15" s="4"/>
      <c r="B15" s="98">
        <v>45870</v>
      </c>
      <c r="C15" s="4"/>
      <c r="D15" s="36">
        <f t="shared" si="1"/>
        <v>37050</v>
      </c>
      <c r="E15" s="36">
        <f t="shared" si="1"/>
        <v>1497982</v>
      </c>
      <c r="F15" s="94">
        <f t="shared" si="14"/>
        <v>2.4136304650326509E-2</v>
      </c>
      <c r="G15" s="36">
        <f t="shared" si="2"/>
        <v>57278716</v>
      </c>
      <c r="H15" s="36">
        <f t="shared" si="2"/>
        <v>1497982</v>
      </c>
      <c r="I15" s="95">
        <f t="shared" si="3"/>
        <v>38.237252517052944</v>
      </c>
      <c r="J15" s="96" t="str">
        <f t="shared" si="4"/>
        <v xml:space="preserve"> </v>
      </c>
      <c r="K15" s="97">
        <f t="shared" si="5"/>
        <v>106385</v>
      </c>
      <c r="L15" s="36">
        <f t="shared" si="5"/>
        <v>293606</v>
      </c>
      <c r="M15" s="36">
        <f t="shared" si="5"/>
        <v>34364</v>
      </c>
      <c r="N15" s="36">
        <f t="shared" si="5"/>
        <v>73848</v>
      </c>
      <c r="O15" s="36">
        <f t="shared" si="5"/>
        <v>1236</v>
      </c>
      <c r="P15" s="36">
        <f t="shared" si="5"/>
        <v>3754</v>
      </c>
      <c r="Q15" s="36">
        <f t="shared" si="5"/>
        <v>2715</v>
      </c>
      <c r="R15" s="36">
        <f t="shared" si="5"/>
        <v>5388</v>
      </c>
      <c r="S15" s="171">
        <f t="shared" si="6"/>
        <v>0.38423137792222967</v>
      </c>
      <c r="T15" s="36">
        <f t="shared" si="7"/>
        <v>111352</v>
      </c>
      <c r="U15" s="36">
        <f t="shared" si="7"/>
        <v>129118</v>
      </c>
      <c r="V15" s="94">
        <f t="shared" si="15"/>
        <v>0.86240493192273737</v>
      </c>
      <c r="W15" s="36">
        <f t="shared" si="12"/>
        <v>111352</v>
      </c>
      <c r="X15" s="36">
        <f t="shared" si="13"/>
        <v>129118</v>
      </c>
      <c r="Y15" s="36">
        <f t="shared" si="8"/>
        <v>81998</v>
      </c>
      <c r="Z15" s="36">
        <f t="shared" si="8"/>
        <v>159479</v>
      </c>
      <c r="AA15" s="171">
        <f t="shared" si="9"/>
        <v>0.66996538425555363</v>
      </c>
      <c r="AB15" s="36">
        <f t="shared" si="10"/>
        <v>701889</v>
      </c>
      <c r="AC15" s="36">
        <f t="shared" si="10"/>
        <v>983802</v>
      </c>
      <c r="AD15" s="171">
        <f t="shared" si="0"/>
        <v>0.71344538840132465</v>
      </c>
    </row>
    <row r="16" spans="1:37" ht="15" customHeight="1" x14ac:dyDescent="0.35">
      <c r="A16" s="4"/>
      <c r="B16" s="98">
        <v>45901</v>
      </c>
      <c r="C16" s="4"/>
      <c r="D16" s="36">
        <f t="shared" si="1"/>
        <v>42825</v>
      </c>
      <c r="E16" s="36">
        <f t="shared" si="1"/>
        <v>1429490</v>
      </c>
      <c r="F16" s="94">
        <f t="shared" si="14"/>
        <v>2.9086846225162416E-2</v>
      </c>
      <c r="G16" s="36">
        <f t="shared" si="2"/>
        <v>68875968</v>
      </c>
      <c r="H16" s="36">
        <f t="shared" si="2"/>
        <v>1429490</v>
      </c>
      <c r="I16" s="95">
        <f t="shared" si="3"/>
        <v>48.182196447684142</v>
      </c>
      <c r="J16" s="96" t="str">
        <f t="shared" si="4"/>
        <v xml:space="preserve"> </v>
      </c>
      <c r="K16" s="97">
        <f t="shared" si="5"/>
        <v>107130</v>
      </c>
      <c r="L16" s="36">
        <f t="shared" si="5"/>
        <v>283006</v>
      </c>
      <c r="M16" s="36">
        <f t="shared" si="5"/>
        <v>33455</v>
      </c>
      <c r="N16" s="36">
        <f t="shared" si="5"/>
        <v>69031</v>
      </c>
      <c r="O16" s="36">
        <f t="shared" si="5"/>
        <v>1391</v>
      </c>
      <c r="P16" s="36">
        <f t="shared" si="5"/>
        <v>3589</v>
      </c>
      <c r="Q16" s="36">
        <f t="shared" si="5"/>
        <v>2590</v>
      </c>
      <c r="R16" s="36">
        <f t="shared" si="5"/>
        <v>4805</v>
      </c>
      <c r="S16" s="171">
        <f t="shared" si="6"/>
        <v>0.40109202593561599</v>
      </c>
      <c r="T16" s="36">
        <f t="shared" si="7"/>
        <v>110320</v>
      </c>
      <c r="U16" s="36">
        <f t="shared" si="7"/>
        <v>126958</v>
      </c>
      <c r="V16" s="94">
        <f t="shared" si="15"/>
        <v>0.86894878621276328</v>
      </c>
      <c r="W16" s="36">
        <f t="shared" si="12"/>
        <v>110320</v>
      </c>
      <c r="X16" s="36">
        <f t="shared" si="13"/>
        <v>126958</v>
      </c>
      <c r="Y16" s="36">
        <f t="shared" si="8"/>
        <v>79805</v>
      </c>
      <c r="Z16" s="36">
        <f t="shared" si="8"/>
        <v>154923</v>
      </c>
      <c r="AA16" s="171">
        <f t="shared" si="9"/>
        <v>0.67448675150152015</v>
      </c>
      <c r="AB16" s="36">
        <f t="shared" si="10"/>
        <v>680559</v>
      </c>
      <c r="AC16" s="36">
        <f t="shared" si="10"/>
        <v>950496</v>
      </c>
      <c r="AD16" s="171">
        <f t="shared" si="0"/>
        <v>0.71600406524593474</v>
      </c>
    </row>
    <row r="17" spans="1:30" ht="14.9" customHeight="1" x14ac:dyDescent="0.35">
      <c r="A17" s="4"/>
      <c r="B17" s="98">
        <v>45931</v>
      </c>
      <c r="C17" s="4"/>
      <c r="D17" s="36">
        <f t="shared" si="1"/>
        <v>49369</v>
      </c>
      <c r="E17" s="36">
        <f t="shared" si="1"/>
        <v>1544753</v>
      </c>
      <c r="F17" s="94">
        <f t="shared" si="14"/>
        <v>3.0969398828947847E-2</v>
      </c>
      <c r="G17" s="36">
        <f t="shared" si="2"/>
        <v>73877876</v>
      </c>
      <c r="H17" s="36">
        <f t="shared" si="2"/>
        <v>1544753</v>
      </c>
      <c r="I17" s="95">
        <f t="shared" si="3"/>
        <v>47.825041284917397</v>
      </c>
      <c r="J17" s="96" t="str">
        <f t="shared" si="4"/>
        <v xml:space="preserve"> </v>
      </c>
      <c r="K17" s="97">
        <f t="shared" si="5"/>
        <v>112187</v>
      </c>
      <c r="L17" s="36">
        <f t="shared" si="5"/>
        <v>307382</v>
      </c>
      <c r="M17" s="36">
        <f t="shared" si="5"/>
        <v>33579</v>
      </c>
      <c r="N17" s="36">
        <f t="shared" si="5"/>
        <v>70263</v>
      </c>
      <c r="O17" s="36">
        <f t="shared" si="5"/>
        <v>1192</v>
      </c>
      <c r="P17" s="36">
        <f t="shared" si="5"/>
        <v>3766</v>
      </c>
      <c r="Q17" s="36">
        <f t="shared" si="5"/>
        <v>2614</v>
      </c>
      <c r="R17" s="36">
        <f t="shared" si="5"/>
        <v>4954</v>
      </c>
      <c r="S17" s="171">
        <f t="shared" si="6"/>
        <v>0.38712616308413028</v>
      </c>
      <c r="T17" s="36">
        <f t="shared" si="7"/>
        <v>116981</v>
      </c>
      <c r="U17" s="36">
        <f t="shared" si="7"/>
        <v>136467</v>
      </c>
      <c r="V17" s="94">
        <f t="shared" si="15"/>
        <v>0.85721090080385731</v>
      </c>
      <c r="W17" s="36">
        <f t="shared" si="12"/>
        <v>116981</v>
      </c>
      <c r="X17" s="36">
        <f t="shared" si="13"/>
        <v>136467</v>
      </c>
      <c r="Y17" s="36">
        <f t="shared" si="8"/>
        <v>84890</v>
      </c>
      <c r="Z17" s="36">
        <f t="shared" si="8"/>
        <v>161919</v>
      </c>
      <c r="AA17" s="171">
        <f t="shared" si="9"/>
        <v>0.676543135401795</v>
      </c>
      <c r="AB17" s="36">
        <f t="shared" si="10"/>
        <v>729095</v>
      </c>
      <c r="AC17" s="36">
        <f t="shared" si="10"/>
        <v>1027194</v>
      </c>
      <c r="AD17" s="171">
        <f t="shared" si="0"/>
        <v>0.70979289209243823</v>
      </c>
    </row>
    <row r="18" spans="1:30" ht="15" customHeight="1" x14ac:dyDescent="0.35">
      <c r="A18" s="4"/>
      <c r="B18" s="98">
        <v>45962</v>
      </c>
      <c r="C18" s="4"/>
      <c r="D18" s="36">
        <f t="shared" si="1"/>
        <v>56463</v>
      </c>
      <c r="E18" s="36">
        <f t="shared" si="1"/>
        <v>1587812</v>
      </c>
      <c r="F18" s="94">
        <f t="shared" si="14"/>
        <v>3.4339146432318196E-2</v>
      </c>
      <c r="G18" s="36">
        <f t="shared" si="2"/>
        <v>88506178</v>
      </c>
      <c r="H18" s="36">
        <f t="shared" si="2"/>
        <v>1587812</v>
      </c>
      <c r="I18" s="95">
        <f t="shared" si="3"/>
        <v>55.740968074306025</v>
      </c>
      <c r="J18" s="96" t="str">
        <f t="shared" si="4"/>
        <v xml:space="preserve"> </v>
      </c>
      <c r="K18" s="97">
        <f t="shared" si="5"/>
        <v>105137</v>
      </c>
      <c r="L18" s="36">
        <f t="shared" si="5"/>
        <v>307070</v>
      </c>
      <c r="M18" s="36">
        <f t="shared" si="5"/>
        <v>35656</v>
      </c>
      <c r="N18" s="36">
        <f t="shared" si="5"/>
        <v>80660</v>
      </c>
      <c r="O18" s="36">
        <f t="shared" si="5"/>
        <v>1015</v>
      </c>
      <c r="P18" s="36">
        <f t="shared" si="5"/>
        <v>3632</v>
      </c>
      <c r="Q18" s="36">
        <f t="shared" si="5"/>
        <v>2584</v>
      </c>
      <c r="R18" s="36">
        <f t="shared" si="5"/>
        <v>5249</v>
      </c>
      <c r="S18" s="171">
        <f t="shared" si="6"/>
        <v>0.36406453678793577</v>
      </c>
      <c r="T18" s="36">
        <f t="shared" si="7"/>
        <v>118832</v>
      </c>
      <c r="U18" s="36">
        <f t="shared" si="7"/>
        <v>139692</v>
      </c>
      <c r="V18" s="94">
        <f t="shared" si="15"/>
        <v>0.85067147724994985</v>
      </c>
      <c r="W18" s="36">
        <f t="shared" si="12"/>
        <v>118832</v>
      </c>
      <c r="X18" s="36">
        <f t="shared" si="13"/>
        <v>139692</v>
      </c>
      <c r="Y18" s="36">
        <f t="shared" si="8"/>
        <v>86866</v>
      </c>
      <c r="Z18" s="36">
        <f t="shared" si="8"/>
        <v>165016</v>
      </c>
      <c r="AA18" s="171">
        <f t="shared" si="9"/>
        <v>0.67506596479252268</v>
      </c>
      <c r="AB18" s="36">
        <f t="shared" si="10"/>
        <v>753434</v>
      </c>
      <c r="AC18" s="36">
        <f t="shared" si="10"/>
        <v>1062261</v>
      </c>
      <c r="AD18" s="171">
        <f t="shared" si="0"/>
        <v>0.70927389784619788</v>
      </c>
    </row>
    <row r="19" spans="1:30" ht="15" customHeight="1" x14ac:dyDescent="0.35">
      <c r="A19" s="4"/>
      <c r="B19" s="98">
        <v>45992</v>
      </c>
      <c r="C19" s="4"/>
      <c r="D19" s="36">
        <f t="shared" si="1"/>
        <v>87768</v>
      </c>
      <c r="E19" s="36">
        <f t="shared" si="1"/>
        <v>1757860</v>
      </c>
      <c r="F19" s="94">
        <f t="shared" si="14"/>
        <v>4.7554545119601568E-2</v>
      </c>
      <c r="G19" s="36">
        <f t="shared" si="2"/>
        <v>147162254</v>
      </c>
      <c r="H19" s="36">
        <f t="shared" si="2"/>
        <v>1757860</v>
      </c>
      <c r="I19" s="95">
        <f t="shared" si="3"/>
        <v>83.716708952931398</v>
      </c>
      <c r="J19" s="96" t="str">
        <f t="shared" si="4"/>
        <v xml:space="preserve"> </v>
      </c>
      <c r="K19" s="97">
        <f t="shared" si="5"/>
        <v>120534</v>
      </c>
      <c r="L19" s="36">
        <f t="shared" si="5"/>
        <v>325204</v>
      </c>
      <c r="M19" s="36">
        <f t="shared" si="5"/>
        <v>39595</v>
      </c>
      <c r="N19" s="36">
        <f t="shared" si="5"/>
        <v>91257</v>
      </c>
      <c r="O19" s="36">
        <f t="shared" si="5"/>
        <v>1098</v>
      </c>
      <c r="P19" s="36">
        <f t="shared" si="5"/>
        <v>3971</v>
      </c>
      <c r="Q19" s="36">
        <f t="shared" si="5"/>
        <v>2822</v>
      </c>
      <c r="R19" s="36">
        <f t="shared" si="5"/>
        <v>6244</v>
      </c>
      <c r="S19" s="171">
        <f t="shared" si="6"/>
        <v>0.38448143321864836</v>
      </c>
      <c r="T19" s="36">
        <f t="shared" si="7"/>
        <v>128204</v>
      </c>
      <c r="U19" s="36">
        <f t="shared" si="7"/>
        <v>151835</v>
      </c>
      <c r="V19" s="94">
        <f t="shared" si="15"/>
        <v>0.84436394770639178</v>
      </c>
      <c r="W19" s="36">
        <f t="shared" si="12"/>
        <v>128204</v>
      </c>
      <c r="X19" s="36">
        <f t="shared" si="13"/>
        <v>151835</v>
      </c>
      <c r="Y19" s="36">
        <f t="shared" si="8"/>
        <v>85857</v>
      </c>
      <c r="Z19" s="36">
        <f t="shared" si="8"/>
        <v>169709</v>
      </c>
      <c r="AA19" s="171">
        <f t="shared" si="9"/>
        <v>0.66572848505958748</v>
      </c>
      <c r="AB19" s="36">
        <f t="shared" si="10"/>
        <v>845602</v>
      </c>
      <c r="AC19" s="36">
        <f t="shared" si="10"/>
        <v>1180208</v>
      </c>
      <c r="AD19" s="171">
        <f t="shared" si="0"/>
        <v>0.71648556864552693</v>
      </c>
    </row>
    <row r="20" spans="1:30" ht="15" customHeight="1" x14ac:dyDescent="0.35">
      <c r="A20" s="4"/>
      <c r="B20" s="98">
        <v>46023</v>
      </c>
      <c r="C20" s="4"/>
      <c r="D20" s="36">
        <f t="shared" si="1"/>
        <v>60054</v>
      </c>
      <c r="E20" s="36">
        <f t="shared" si="1"/>
        <v>1643587</v>
      </c>
      <c r="F20" s="94">
        <f t="shared" si="14"/>
        <v>3.5250384323927401E-2</v>
      </c>
      <c r="G20" s="36">
        <f t="shared" si="2"/>
        <v>102480046</v>
      </c>
      <c r="H20" s="36">
        <f t="shared" si="2"/>
        <v>1643587</v>
      </c>
      <c r="I20" s="95">
        <f t="shared" si="3"/>
        <v>62.351458121778769</v>
      </c>
      <c r="J20" s="96" t="str">
        <f t="shared" si="4"/>
        <v xml:space="preserve"> </v>
      </c>
      <c r="K20" s="97">
        <f t="shared" si="5"/>
        <v>125875</v>
      </c>
      <c r="L20" s="36">
        <f t="shared" si="5"/>
        <v>316357</v>
      </c>
      <c r="M20" s="36">
        <f t="shared" si="5"/>
        <v>40283</v>
      </c>
      <c r="N20" s="36">
        <f t="shared" si="5"/>
        <v>89566</v>
      </c>
      <c r="O20" s="36">
        <f t="shared" si="5"/>
        <v>1246</v>
      </c>
      <c r="P20" s="36">
        <f t="shared" si="5"/>
        <v>4049</v>
      </c>
      <c r="Q20" s="36">
        <f t="shared" si="5"/>
        <v>3000</v>
      </c>
      <c r="R20" s="36">
        <f t="shared" si="5"/>
        <v>5844</v>
      </c>
      <c r="S20" s="171">
        <f t="shared" si="6"/>
        <v>0.40980626046135793</v>
      </c>
      <c r="T20" s="36">
        <f t="shared" si="7"/>
        <v>125408</v>
      </c>
      <c r="U20" s="36">
        <f t="shared" si="7"/>
        <v>145599</v>
      </c>
      <c r="V20" s="94">
        <f t="shared" si="15"/>
        <v>0.86132459700959485</v>
      </c>
      <c r="W20" s="36">
        <f t="shared" si="12"/>
        <v>125408</v>
      </c>
      <c r="X20" s="36">
        <f t="shared" si="13"/>
        <v>145599</v>
      </c>
      <c r="Y20" s="36">
        <f t="shared" si="8"/>
        <v>86807</v>
      </c>
      <c r="Z20" s="36">
        <f t="shared" si="8"/>
        <v>170652</v>
      </c>
      <c r="AA20" s="171">
        <f t="shared" si="9"/>
        <v>0.67103345127762437</v>
      </c>
      <c r="AB20" s="36">
        <f t="shared" si="10"/>
        <v>785425</v>
      </c>
      <c r="AC20" s="36">
        <f t="shared" si="10"/>
        <v>1105575</v>
      </c>
      <c r="AD20" s="171">
        <f t="shared" si="0"/>
        <v>0.71042217850439815</v>
      </c>
    </row>
    <row r="21" spans="1:30" ht="15" hidden="1" customHeight="1" x14ac:dyDescent="0.35">
      <c r="A21" s="4"/>
      <c r="B21" s="98">
        <v>46054</v>
      </c>
      <c r="C21" s="4"/>
      <c r="D21" s="36">
        <f t="shared" si="1"/>
        <v>0</v>
      </c>
      <c r="E21" s="36">
        <f t="shared" si="1"/>
        <v>0</v>
      </c>
      <c r="F21" s="94" t="str">
        <f t="shared" si="14"/>
        <v/>
      </c>
      <c r="G21" s="36">
        <f t="shared" si="2"/>
        <v>0</v>
      </c>
      <c r="H21" s="36">
        <f t="shared" si="2"/>
        <v>0</v>
      </c>
      <c r="I21" s="95" t="str">
        <f t="shared" si="3"/>
        <v/>
      </c>
      <c r="J21" s="96" t="str">
        <f t="shared" si="4"/>
        <v xml:space="preserve"> </v>
      </c>
      <c r="K21" s="97">
        <f t="shared" ref="K21:R34" si="16">IF($B$6="National", SUMIFS(K$158:K$4993, $C$158:$C$4993, $B21, $B$158:$B$4993, "England"), SUMIFS(K$158:K$4993, $C$158:$C$4993, $B21, $A$158:$A$4993, $A$6))</f>
        <v>0</v>
      </c>
      <c r="L21" s="36">
        <f t="shared" si="16"/>
        <v>0</v>
      </c>
      <c r="M21" s="36">
        <f t="shared" si="16"/>
        <v>0</v>
      </c>
      <c r="N21" s="36">
        <f t="shared" si="16"/>
        <v>0</v>
      </c>
      <c r="O21" s="36">
        <f t="shared" si="16"/>
        <v>0</v>
      </c>
      <c r="P21" s="36">
        <f t="shared" si="16"/>
        <v>0</v>
      </c>
      <c r="Q21" s="36">
        <f t="shared" si="16"/>
        <v>0</v>
      </c>
      <c r="R21" s="36">
        <f t="shared" si="16"/>
        <v>0</v>
      </c>
      <c r="S21" s="171" t="str">
        <f t="shared" si="6"/>
        <v/>
      </c>
      <c r="T21" s="36">
        <f t="shared" si="7"/>
        <v>0</v>
      </c>
      <c r="U21" s="36">
        <f t="shared" si="7"/>
        <v>0</v>
      </c>
      <c r="V21" s="94" t="str">
        <f t="shared" si="15"/>
        <v/>
      </c>
      <c r="W21" s="36">
        <f t="shared" si="12"/>
        <v>0</v>
      </c>
      <c r="X21" s="36">
        <f t="shared" si="13"/>
        <v>0</v>
      </c>
      <c r="Y21" s="36">
        <f t="shared" si="8"/>
        <v>0</v>
      </c>
      <c r="Z21" s="36">
        <f t="shared" si="8"/>
        <v>0</v>
      </c>
      <c r="AA21" s="171" t="str">
        <f t="shared" si="9"/>
        <v/>
      </c>
      <c r="AB21" s="36">
        <f t="shared" si="10"/>
        <v>0</v>
      </c>
      <c r="AC21" s="36">
        <f t="shared" si="10"/>
        <v>0</v>
      </c>
      <c r="AD21" s="171" t="str">
        <f t="shared" si="0"/>
        <v/>
      </c>
    </row>
    <row r="22" spans="1:30" ht="15" hidden="1" customHeight="1" x14ac:dyDescent="0.35">
      <c r="A22" s="4"/>
      <c r="B22" s="98">
        <v>46082</v>
      </c>
      <c r="C22" s="4"/>
      <c r="D22" s="36">
        <f t="shared" si="1"/>
        <v>0</v>
      </c>
      <c r="E22" s="36">
        <f t="shared" si="1"/>
        <v>0</v>
      </c>
      <c r="F22" s="94" t="str">
        <f t="shared" si="14"/>
        <v/>
      </c>
      <c r="G22" s="36">
        <f t="shared" si="2"/>
        <v>0</v>
      </c>
      <c r="H22" s="36">
        <f t="shared" si="2"/>
        <v>0</v>
      </c>
      <c r="I22" s="95" t="str">
        <f t="shared" si="3"/>
        <v/>
      </c>
      <c r="J22" s="96" t="str">
        <f t="shared" si="4"/>
        <v xml:space="preserve"> </v>
      </c>
      <c r="K22" s="97">
        <f t="shared" si="16"/>
        <v>0</v>
      </c>
      <c r="L22" s="36">
        <f t="shared" si="16"/>
        <v>0</v>
      </c>
      <c r="M22" s="36">
        <f t="shared" si="16"/>
        <v>0</v>
      </c>
      <c r="N22" s="36">
        <f t="shared" si="16"/>
        <v>0</v>
      </c>
      <c r="O22" s="36">
        <f t="shared" si="16"/>
        <v>0</v>
      </c>
      <c r="P22" s="36">
        <f t="shared" si="16"/>
        <v>0</v>
      </c>
      <c r="Q22" s="36">
        <f t="shared" si="16"/>
        <v>0</v>
      </c>
      <c r="R22" s="36">
        <f t="shared" si="16"/>
        <v>0</v>
      </c>
      <c r="S22" s="171" t="str">
        <f t="shared" si="6"/>
        <v/>
      </c>
      <c r="T22" s="36">
        <f t="shared" si="7"/>
        <v>0</v>
      </c>
      <c r="U22" s="36">
        <f t="shared" si="7"/>
        <v>0</v>
      </c>
      <c r="V22" s="94" t="str">
        <f t="shared" si="15"/>
        <v/>
      </c>
      <c r="W22" s="36">
        <f t="shared" si="12"/>
        <v>0</v>
      </c>
      <c r="X22" s="36">
        <f t="shared" si="13"/>
        <v>0</v>
      </c>
      <c r="Y22" s="36">
        <f t="shared" si="8"/>
        <v>0</v>
      </c>
      <c r="Z22" s="36">
        <f t="shared" si="8"/>
        <v>0</v>
      </c>
      <c r="AA22" s="171" t="str">
        <f t="shared" si="9"/>
        <v/>
      </c>
      <c r="AB22" s="36">
        <f t="shared" si="10"/>
        <v>0</v>
      </c>
      <c r="AC22" s="36">
        <f t="shared" si="10"/>
        <v>0</v>
      </c>
      <c r="AD22" s="171" t="str">
        <f t="shared" si="0"/>
        <v/>
      </c>
    </row>
    <row r="23" spans="1:30" ht="15" hidden="1" customHeight="1" x14ac:dyDescent="0.35">
      <c r="B23" s="98">
        <v>46113</v>
      </c>
      <c r="C23" s="4"/>
      <c r="D23" s="36">
        <f t="shared" si="1"/>
        <v>0</v>
      </c>
      <c r="E23" s="36">
        <f t="shared" si="1"/>
        <v>0</v>
      </c>
      <c r="F23" s="94" t="str">
        <f t="shared" ref="F23" si="17">IF(D23&gt;E23+D23,"",IF(D23=0,"",IF(E23=0,"",IFERROR(D23/(E23+D23),0))))</f>
        <v/>
      </c>
      <c r="G23" s="36">
        <f t="shared" si="2"/>
        <v>0</v>
      </c>
      <c r="H23" s="36">
        <f t="shared" si="2"/>
        <v>0</v>
      </c>
      <c r="I23" s="95" t="str">
        <f t="shared" ref="I23" si="18">IF(G23=0,"",IF(H23=0,"",IFERROR(G23/(H23),0)))</f>
        <v/>
      </c>
      <c r="J23" s="96" t="str">
        <f t="shared" si="4"/>
        <v xml:space="preserve"> </v>
      </c>
      <c r="K23" s="97">
        <f t="shared" si="16"/>
        <v>0</v>
      </c>
      <c r="L23" s="36">
        <f t="shared" si="16"/>
        <v>0</v>
      </c>
      <c r="M23" s="36">
        <f t="shared" si="16"/>
        <v>0</v>
      </c>
      <c r="N23" s="36">
        <f t="shared" si="16"/>
        <v>0</v>
      </c>
      <c r="O23" s="36">
        <f t="shared" si="16"/>
        <v>0</v>
      </c>
      <c r="P23" s="36">
        <f t="shared" si="16"/>
        <v>0</v>
      </c>
      <c r="Q23" s="36">
        <f t="shared" si="16"/>
        <v>0</v>
      </c>
      <c r="R23" s="36">
        <f t="shared" si="16"/>
        <v>0</v>
      </c>
      <c r="S23" s="171" t="str">
        <f t="shared" si="6"/>
        <v/>
      </c>
      <c r="T23" s="36">
        <f t="shared" si="7"/>
        <v>0</v>
      </c>
      <c r="U23" s="36">
        <f t="shared" si="7"/>
        <v>0</v>
      </c>
      <c r="V23" s="94" t="str">
        <f t="shared" ref="V23" si="19">IF(T23&gt;U23,"",IF(T23=0,"",IF(U23=0,"",IFERROR(T23/U23,0))))</f>
        <v/>
      </c>
      <c r="W23" s="36">
        <f t="shared" si="12"/>
        <v>0</v>
      </c>
      <c r="X23" s="36">
        <f t="shared" si="13"/>
        <v>0</v>
      </c>
      <c r="Y23" s="36">
        <f t="shared" si="8"/>
        <v>0</v>
      </c>
      <c r="Z23" s="36">
        <f t="shared" si="8"/>
        <v>0</v>
      </c>
      <c r="AA23" s="171" t="str">
        <f t="shared" si="9"/>
        <v/>
      </c>
      <c r="AB23" s="36">
        <f t="shared" si="10"/>
        <v>0</v>
      </c>
      <c r="AC23" s="36">
        <f t="shared" si="10"/>
        <v>0</v>
      </c>
      <c r="AD23" s="171" t="str">
        <f t="shared" ref="AD23" si="20">IF(AB23&gt;AC23,"",IF(AB23=0,"",IF(AC23=0,"",IFERROR(AB23/AC23,0))))</f>
        <v/>
      </c>
    </row>
    <row r="24" spans="1:30" ht="15" hidden="1" customHeight="1" x14ac:dyDescent="0.35">
      <c r="B24" s="98">
        <v>46143</v>
      </c>
      <c r="C24" s="4"/>
      <c r="D24" s="36">
        <f t="shared" si="1"/>
        <v>0</v>
      </c>
      <c r="E24" s="36">
        <f t="shared" si="1"/>
        <v>0</v>
      </c>
      <c r="F24" s="94" t="str">
        <f t="shared" ref="F24" si="21">IF(D24&gt;E24+D24,"",IF(D24=0,"",IF(E24=0,"",IFERROR(D24/(E24+D24),0))))</f>
        <v/>
      </c>
      <c r="G24" s="36">
        <f t="shared" si="2"/>
        <v>0</v>
      </c>
      <c r="H24" s="36">
        <f t="shared" si="2"/>
        <v>0</v>
      </c>
      <c r="I24" s="95" t="str">
        <f t="shared" ref="I24" si="22">IF(G24=0,"",IF(H24=0,"",IFERROR(G24/(H24),0)))</f>
        <v/>
      </c>
      <c r="J24" s="96" t="str">
        <f t="shared" si="4"/>
        <v xml:space="preserve"> </v>
      </c>
      <c r="K24" s="97">
        <f t="shared" si="16"/>
        <v>0</v>
      </c>
      <c r="L24" s="36">
        <f t="shared" si="16"/>
        <v>0</v>
      </c>
      <c r="M24" s="36">
        <f t="shared" si="16"/>
        <v>0</v>
      </c>
      <c r="N24" s="36">
        <f t="shared" si="16"/>
        <v>0</v>
      </c>
      <c r="O24" s="36">
        <f t="shared" si="16"/>
        <v>0</v>
      </c>
      <c r="P24" s="36">
        <f t="shared" si="16"/>
        <v>0</v>
      </c>
      <c r="Q24" s="36">
        <f t="shared" si="16"/>
        <v>0</v>
      </c>
      <c r="R24" s="36">
        <f t="shared" si="16"/>
        <v>0</v>
      </c>
      <c r="S24" s="171" t="str">
        <f t="shared" si="6"/>
        <v/>
      </c>
      <c r="T24" s="36">
        <f t="shared" si="7"/>
        <v>0</v>
      </c>
      <c r="U24" s="36">
        <f t="shared" si="7"/>
        <v>0</v>
      </c>
      <c r="V24" s="94" t="str">
        <f t="shared" ref="V24" si="23">IF(T24&gt;U24,"",IF(T24=0,"",IF(U24=0,"",IFERROR(T24/U24,0))))</f>
        <v/>
      </c>
      <c r="W24" s="36">
        <f t="shared" si="12"/>
        <v>0</v>
      </c>
      <c r="X24" s="36">
        <f t="shared" si="13"/>
        <v>0</v>
      </c>
      <c r="Y24" s="36">
        <f t="shared" si="8"/>
        <v>0</v>
      </c>
      <c r="Z24" s="36">
        <f t="shared" si="8"/>
        <v>0</v>
      </c>
      <c r="AA24" s="171" t="str">
        <f t="shared" si="9"/>
        <v/>
      </c>
      <c r="AB24" s="36">
        <f t="shared" si="10"/>
        <v>0</v>
      </c>
      <c r="AC24" s="36">
        <f t="shared" si="10"/>
        <v>0</v>
      </c>
      <c r="AD24" s="171" t="str">
        <f t="shared" ref="AD24" si="24">IF(AB24&gt;AC24,"",IF(AB24=0,"",IF(AC24=0,"",IFERROR(AB24/AC24,0))))</f>
        <v/>
      </c>
    </row>
    <row r="25" spans="1:30" ht="15" hidden="1" customHeight="1" x14ac:dyDescent="0.35">
      <c r="B25" s="98">
        <v>46174</v>
      </c>
      <c r="C25" s="4"/>
      <c r="D25" s="36">
        <f t="shared" si="1"/>
        <v>0</v>
      </c>
      <c r="E25" s="36">
        <f t="shared" si="1"/>
        <v>0</v>
      </c>
      <c r="F25" s="94" t="str">
        <f t="shared" ref="F25" si="25">IF(D25&gt;E25+D25,"",IF(D25=0,"",IF(E25=0,"",IFERROR(D25/(E25+D25),0))))</f>
        <v/>
      </c>
      <c r="G25" s="36">
        <f t="shared" si="2"/>
        <v>0</v>
      </c>
      <c r="H25" s="36">
        <f t="shared" si="2"/>
        <v>0</v>
      </c>
      <c r="I25" s="95" t="str">
        <f t="shared" ref="I25" si="26">IF(G25=0,"",IF(H25=0,"",IFERROR(G25/(H25),0)))</f>
        <v/>
      </c>
      <c r="J25" s="96" t="str">
        <f t="shared" si="4"/>
        <v xml:space="preserve"> </v>
      </c>
      <c r="K25" s="97">
        <f t="shared" si="16"/>
        <v>0</v>
      </c>
      <c r="L25" s="36">
        <f t="shared" si="16"/>
        <v>0</v>
      </c>
      <c r="M25" s="36">
        <f t="shared" si="16"/>
        <v>0</v>
      </c>
      <c r="N25" s="36">
        <f t="shared" si="16"/>
        <v>0</v>
      </c>
      <c r="O25" s="36">
        <f t="shared" si="16"/>
        <v>0</v>
      </c>
      <c r="P25" s="36">
        <f t="shared" si="16"/>
        <v>0</v>
      </c>
      <c r="Q25" s="36">
        <f t="shared" si="16"/>
        <v>0</v>
      </c>
      <c r="R25" s="36">
        <f t="shared" si="16"/>
        <v>0</v>
      </c>
      <c r="S25" s="171" t="str">
        <f t="shared" si="6"/>
        <v/>
      </c>
      <c r="T25" s="36">
        <f t="shared" si="7"/>
        <v>0</v>
      </c>
      <c r="U25" s="36">
        <f t="shared" si="7"/>
        <v>0</v>
      </c>
      <c r="V25" s="94" t="str">
        <f t="shared" ref="V25" si="27">IF(T25&gt;U25,"",IF(T25=0,"",IF(U25=0,"",IFERROR(T25/U25,0))))</f>
        <v/>
      </c>
      <c r="W25" s="36">
        <f t="shared" si="12"/>
        <v>0</v>
      </c>
      <c r="X25" s="36">
        <f t="shared" si="13"/>
        <v>0</v>
      </c>
      <c r="Y25" s="36">
        <f t="shared" si="8"/>
        <v>0</v>
      </c>
      <c r="Z25" s="36">
        <f t="shared" si="8"/>
        <v>0</v>
      </c>
      <c r="AA25" s="171" t="str">
        <f t="shared" si="9"/>
        <v/>
      </c>
      <c r="AB25" s="36">
        <f t="shared" si="10"/>
        <v>0</v>
      </c>
      <c r="AC25" s="36">
        <f t="shared" si="10"/>
        <v>0</v>
      </c>
      <c r="AD25" s="171" t="str">
        <f t="shared" ref="AD25" si="28">IF(AB25&gt;AC25,"",IF(AB25=0,"",IF(AC25=0,"",IFERROR(AB25/AC25,0))))</f>
        <v/>
      </c>
    </row>
    <row r="26" spans="1:30" ht="15" hidden="1" customHeight="1" x14ac:dyDescent="0.35">
      <c r="B26" s="98">
        <v>46204</v>
      </c>
      <c r="C26" s="4"/>
      <c r="D26" s="36">
        <f t="shared" si="1"/>
        <v>0</v>
      </c>
      <c r="E26" s="36">
        <f t="shared" si="1"/>
        <v>0</v>
      </c>
      <c r="F26" s="94" t="str">
        <f t="shared" ref="F26" si="29">IF(D26&gt;E26+D26,"",IF(D26=0,"",IF(E26=0,"",IFERROR(D26/(E26+D26),0))))</f>
        <v/>
      </c>
      <c r="G26" s="36">
        <f t="shared" si="2"/>
        <v>0</v>
      </c>
      <c r="H26" s="36">
        <f t="shared" si="2"/>
        <v>0</v>
      </c>
      <c r="I26" s="95" t="str">
        <f t="shared" ref="I26" si="30">IF(G26=0,"",IF(H26=0,"",IFERROR(G26/(H26),0)))</f>
        <v/>
      </c>
      <c r="J26" s="96" t="str">
        <f t="shared" si="4"/>
        <v xml:space="preserve"> </v>
      </c>
      <c r="K26" s="97">
        <f t="shared" si="16"/>
        <v>0</v>
      </c>
      <c r="L26" s="36">
        <f t="shared" si="16"/>
        <v>0</v>
      </c>
      <c r="M26" s="36">
        <f t="shared" si="16"/>
        <v>0</v>
      </c>
      <c r="N26" s="36">
        <f t="shared" si="16"/>
        <v>0</v>
      </c>
      <c r="O26" s="36">
        <f t="shared" si="16"/>
        <v>0</v>
      </c>
      <c r="P26" s="36">
        <f t="shared" si="16"/>
        <v>0</v>
      </c>
      <c r="Q26" s="36">
        <f t="shared" si="16"/>
        <v>0</v>
      </c>
      <c r="R26" s="36">
        <f t="shared" si="16"/>
        <v>0</v>
      </c>
      <c r="S26" s="171" t="str">
        <f t="shared" si="6"/>
        <v/>
      </c>
      <c r="T26" s="36">
        <f t="shared" si="7"/>
        <v>0</v>
      </c>
      <c r="U26" s="36">
        <f t="shared" si="7"/>
        <v>0</v>
      </c>
      <c r="V26" s="94" t="str">
        <f t="shared" ref="V26" si="31">IF(T26&gt;U26,"",IF(T26=0,"",IF(U26=0,"",IFERROR(T26/U26,0))))</f>
        <v/>
      </c>
      <c r="W26" s="36">
        <f t="shared" si="12"/>
        <v>0</v>
      </c>
      <c r="X26" s="36">
        <f t="shared" si="13"/>
        <v>0</v>
      </c>
      <c r="Y26" s="36">
        <f t="shared" si="8"/>
        <v>0</v>
      </c>
      <c r="Z26" s="36">
        <f t="shared" si="8"/>
        <v>0</v>
      </c>
      <c r="AA26" s="171" t="str">
        <f t="shared" si="9"/>
        <v/>
      </c>
      <c r="AB26" s="36">
        <f t="shared" si="10"/>
        <v>0</v>
      </c>
      <c r="AC26" s="36">
        <f t="shared" si="10"/>
        <v>0</v>
      </c>
      <c r="AD26" s="171" t="str">
        <f t="shared" ref="AD26" si="32">IF(AB26&gt;AC26,"",IF(AB26=0,"",IF(AC26=0,"",IFERROR(AB26/AC26,0))))</f>
        <v/>
      </c>
    </row>
    <row r="27" spans="1:30" ht="15" hidden="1" customHeight="1" x14ac:dyDescent="0.35">
      <c r="B27" s="98">
        <v>46235</v>
      </c>
      <c r="C27" s="4"/>
      <c r="D27" s="36">
        <f t="shared" si="1"/>
        <v>0</v>
      </c>
      <c r="E27" s="36">
        <f t="shared" si="1"/>
        <v>0</v>
      </c>
      <c r="F27" s="94" t="str">
        <f t="shared" ref="F27" si="33">IF(D27&gt;E27+D27,"",IF(D27=0,"",IF(E27=0,"",IFERROR(D27/(E27+D27),0))))</f>
        <v/>
      </c>
      <c r="G27" s="36">
        <f t="shared" si="2"/>
        <v>0</v>
      </c>
      <c r="H27" s="36">
        <f t="shared" si="2"/>
        <v>0</v>
      </c>
      <c r="I27" s="95" t="str">
        <f t="shared" ref="I27" si="34">IF(G27=0,"",IF(H27=0,"",IFERROR(G27/(H27),0)))</f>
        <v/>
      </c>
      <c r="J27" s="96" t="str">
        <f t="shared" si="4"/>
        <v xml:space="preserve"> </v>
      </c>
      <c r="K27" s="97">
        <f t="shared" si="16"/>
        <v>0</v>
      </c>
      <c r="L27" s="36">
        <f t="shared" si="16"/>
        <v>0</v>
      </c>
      <c r="M27" s="36">
        <f t="shared" si="16"/>
        <v>0</v>
      </c>
      <c r="N27" s="36">
        <f t="shared" si="16"/>
        <v>0</v>
      </c>
      <c r="O27" s="36">
        <f t="shared" si="16"/>
        <v>0</v>
      </c>
      <c r="P27" s="36">
        <f t="shared" si="16"/>
        <v>0</v>
      </c>
      <c r="Q27" s="36">
        <f t="shared" si="16"/>
        <v>0</v>
      </c>
      <c r="R27" s="36">
        <f t="shared" si="16"/>
        <v>0</v>
      </c>
      <c r="S27" s="171" t="str">
        <f t="shared" si="6"/>
        <v/>
      </c>
      <c r="T27" s="36">
        <f t="shared" si="7"/>
        <v>0</v>
      </c>
      <c r="U27" s="36">
        <f t="shared" si="7"/>
        <v>0</v>
      </c>
      <c r="V27" s="94" t="str">
        <f t="shared" ref="V27" si="35">IF(T27&gt;U27,"",IF(T27=0,"",IF(U27=0,"",IFERROR(T27/U27,0))))</f>
        <v/>
      </c>
      <c r="W27" s="36">
        <f t="shared" si="12"/>
        <v>0</v>
      </c>
      <c r="X27" s="36">
        <f t="shared" si="13"/>
        <v>0</v>
      </c>
      <c r="Y27" s="36">
        <f t="shared" si="8"/>
        <v>0</v>
      </c>
      <c r="Z27" s="36">
        <f t="shared" si="8"/>
        <v>0</v>
      </c>
      <c r="AA27" s="171" t="str">
        <f t="shared" si="9"/>
        <v/>
      </c>
      <c r="AB27" s="36">
        <f t="shared" si="10"/>
        <v>0</v>
      </c>
      <c r="AC27" s="36">
        <f t="shared" si="10"/>
        <v>0</v>
      </c>
      <c r="AD27" s="171" t="str">
        <f t="shared" ref="AD27" si="36">IF(AB27&gt;AC27,"",IF(AB27=0,"",IF(AC27=0,"",IFERROR(AB27/AC27,0))))</f>
        <v/>
      </c>
    </row>
    <row r="28" spans="1:30" ht="15" hidden="1" customHeight="1" x14ac:dyDescent="0.35">
      <c r="B28" s="98">
        <v>46266</v>
      </c>
      <c r="C28" s="4"/>
      <c r="D28" s="36">
        <f t="shared" si="1"/>
        <v>0</v>
      </c>
      <c r="E28" s="36">
        <f t="shared" si="1"/>
        <v>0</v>
      </c>
      <c r="F28" s="94" t="str">
        <f t="shared" ref="F28" si="37">IF(D28&gt;E28+D28,"",IF(D28=0,"",IF(E28=0,"",IFERROR(D28/(E28+D28),0))))</f>
        <v/>
      </c>
      <c r="G28" s="36">
        <f t="shared" si="2"/>
        <v>0</v>
      </c>
      <c r="H28" s="36">
        <f t="shared" si="2"/>
        <v>0</v>
      </c>
      <c r="I28" s="95" t="str">
        <f t="shared" ref="I28" si="38">IF(G28=0,"",IF(H28=0,"",IFERROR(G28/(H28),0)))</f>
        <v/>
      </c>
      <c r="J28" s="96" t="str">
        <f t="shared" si="4"/>
        <v xml:space="preserve"> </v>
      </c>
      <c r="K28" s="97">
        <f t="shared" si="16"/>
        <v>0</v>
      </c>
      <c r="L28" s="36">
        <f t="shared" si="16"/>
        <v>0</v>
      </c>
      <c r="M28" s="36">
        <f t="shared" si="16"/>
        <v>0</v>
      </c>
      <c r="N28" s="36">
        <f t="shared" si="16"/>
        <v>0</v>
      </c>
      <c r="O28" s="36">
        <f t="shared" si="16"/>
        <v>0</v>
      </c>
      <c r="P28" s="36">
        <f t="shared" si="16"/>
        <v>0</v>
      </c>
      <c r="Q28" s="36">
        <f t="shared" si="16"/>
        <v>0</v>
      </c>
      <c r="R28" s="36">
        <f t="shared" si="16"/>
        <v>0</v>
      </c>
      <c r="S28" s="171" t="str">
        <f t="shared" si="6"/>
        <v/>
      </c>
      <c r="T28" s="36">
        <f t="shared" si="7"/>
        <v>0</v>
      </c>
      <c r="U28" s="36">
        <f t="shared" si="7"/>
        <v>0</v>
      </c>
      <c r="V28" s="94" t="str">
        <f t="shared" ref="V28" si="39">IF(T28&gt;U28,"",IF(T28=0,"",IF(U28=0,"",IFERROR(T28/U28,0))))</f>
        <v/>
      </c>
      <c r="W28" s="36">
        <f t="shared" si="12"/>
        <v>0</v>
      </c>
      <c r="X28" s="36">
        <f t="shared" si="13"/>
        <v>0</v>
      </c>
      <c r="Y28" s="36">
        <f t="shared" si="8"/>
        <v>0</v>
      </c>
      <c r="Z28" s="36">
        <f t="shared" si="8"/>
        <v>0</v>
      </c>
      <c r="AA28" s="171" t="str">
        <f t="shared" si="9"/>
        <v/>
      </c>
      <c r="AB28" s="36">
        <f t="shared" si="10"/>
        <v>0</v>
      </c>
      <c r="AC28" s="36">
        <f t="shared" si="10"/>
        <v>0</v>
      </c>
      <c r="AD28" s="171" t="str">
        <f t="shared" ref="AD28" si="40">IF(AB28&gt;AC28,"",IF(AB28=0,"",IF(AC28=0,"",IFERROR(AB28/AC28,0))))</f>
        <v/>
      </c>
    </row>
    <row r="29" spans="1:30" ht="15" hidden="1" customHeight="1" x14ac:dyDescent="0.35">
      <c r="B29" s="98">
        <v>46296</v>
      </c>
      <c r="C29" s="4"/>
      <c r="D29" s="36">
        <f t="shared" si="1"/>
        <v>0</v>
      </c>
      <c r="E29" s="36">
        <f t="shared" si="1"/>
        <v>0</v>
      </c>
      <c r="F29" s="94" t="str">
        <f t="shared" ref="F29" si="41">IF(D29&gt;E29+D29,"",IF(D29=0,"",IF(E29=0,"",IFERROR(D29/(E29+D29),0))))</f>
        <v/>
      </c>
      <c r="G29" s="36">
        <f t="shared" si="2"/>
        <v>0</v>
      </c>
      <c r="H29" s="36">
        <f t="shared" si="2"/>
        <v>0</v>
      </c>
      <c r="I29" s="95" t="str">
        <f t="shared" ref="I29" si="42">IF(G29=0,"",IF(H29=0,"",IFERROR(G29/(H29),0)))</f>
        <v/>
      </c>
      <c r="J29" s="96" t="str">
        <f t="shared" si="4"/>
        <v xml:space="preserve"> </v>
      </c>
      <c r="K29" s="97">
        <f t="shared" si="16"/>
        <v>0</v>
      </c>
      <c r="L29" s="36">
        <f t="shared" si="16"/>
        <v>0</v>
      </c>
      <c r="M29" s="36">
        <f t="shared" si="16"/>
        <v>0</v>
      </c>
      <c r="N29" s="36">
        <f t="shared" si="16"/>
        <v>0</v>
      </c>
      <c r="O29" s="36">
        <f t="shared" si="16"/>
        <v>0</v>
      </c>
      <c r="P29" s="36">
        <f t="shared" si="16"/>
        <v>0</v>
      </c>
      <c r="Q29" s="36">
        <f t="shared" si="16"/>
        <v>0</v>
      </c>
      <c r="R29" s="36">
        <f t="shared" si="16"/>
        <v>0</v>
      </c>
      <c r="S29" s="171" t="str">
        <f t="shared" si="6"/>
        <v/>
      </c>
      <c r="T29" s="36">
        <f t="shared" si="7"/>
        <v>0</v>
      </c>
      <c r="U29" s="36">
        <f t="shared" si="7"/>
        <v>0</v>
      </c>
      <c r="V29" s="94" t="str">
        <f t="shared" ref="V29" si="43">IF(T29&gt;U29,"",IF(T29=0,"",IF(U29=0,"",IFERROR(T29/U29,0))))</f>
        <v/>
      </c>
      <c r="W29" s="36">
        <f t="shared" si="12"/>
        <v>0</v>
      </c>
      <c r="X29" s="36">
        <f t="shared" si="13"/>
        <v>0</v>
      </c>
      <c r="Y29" s="36">
        <f t="shared" si="8"/>
        <v>0</v>
      </c>
      <c r="Z29" s="36">
        <f t="shared" si="8"/>
        <v>0</v>
      </c>
      <c r="AA29" s="171" t="str">
        <f t="shared" si="9"/>
        <v/>
      </c>
      <c r="AB29" s="36">
        <f t="shared" si="10"/>
        <v>0</v>
      </c>
      <c r="AC29" s="36">
        <f t="shared" si="10"/>
        <v>0</v>
      </c>
      <c r="AD29" s="171" t="str">
        <f t="shared" ref="AD29" si="44">IF(AB29&gt;AC29,"",IF(AB29=0,"",IF(AC29=0,"",IFERROR(AB29/AC29,0))))</f>
        <v/>
      </c>
    </row>
    <row r="30" spans="1:30" ht="15" hidden="1" customHeight="1" x14ac:dyDescent="0.35">
      <c r="B30" s="98">
        <v>46327</v>
      </c>
      <c r="C30" s="4"/>
      <c r="D30" s="36">
        <f t="shared" si="1"/>
        <v>0</v>
      </c>
      <c r="E30" s="36">
        <f t="shared" si="1"/>
        <v>0</v>
      </c>
      <c r="F30" s="94" t="str">
        <f t="shared" ref="F30:F32" si="45">IF(D30&gt;E30+D30,"",IF(D30=0,"",IF(E30=0,"",IFERROR(D30/(E30+D30),0))))</f>
        <v/>
      </c>
      <c r="G30" s="36">
        <f t="shared" si="2"/>
        <v>0</v>
      </c>
      <c r="H30" s="36">
        <f t="shared" si="2"/>
        <v>0</v>
      </c>
      <c r="I30" s="95" t="str">
        <f t="shared" ref="I30:I32" si="46">IF(G30=0,"",IF(H30=0,"",IFERROR(G30/(H30),0)))</f>
        <v/>
      </c>
      <c r="J30" s="96" t="str">
        <f t="shared" si="4"/>
        <v xml:space="preserve"> </v>
      </c>
      <c r="K30" s="97">
        <f t="shared" si="16"/>
        <v>0</v>
      </c>
      <c r="L30" s="36">
        <f t="shared" si="16"/>
        <v>0</v>
      </c>
      <c r="M30" s="36">
        <f t="shared" si="16"/>
        <v>0</v>
      </c>
      <c r="N30" s="36">
        <f t="shared" si="16"/>
        <v>0</v>
      </c>
      <c r="O30" s="36">
        <f t="shared" si="16"/>
        <v>0</v>
      </c>
      <c r="P30" s="36">
        <f t="shared" si="16"/>
        <v>0</v>
      </c>
      <c r="Q30" s="36">
        <f t="shared" si="16"/>
        <v>0</v>
      </c>
      <c r="R30" s="36">
        <f t="shared" si="16"/>
        <v>0</v>
      </c>
      <c r="S30" s="171" t="str">
        <f t="shared" si="6"/>
        <v/>
      </c>
      <c r="T30" s="36">
        <f t="shared" si="7"/>
        <v>0</v>
      </c>
      <c r="U30" s="36">
        <f t="shared" si="7"/>
        <v>0</v>
      </c>
      <c r="V30" s="94" t="str">
        <f t="shared" ref="V30:V32" si="47">IF(T30&gt;U30,"",IF(T30=0,"",IF(U30=0,"",IFERROR(T30/U30,0))))</f>
        <v/>
      </c>
      <c r="W30" s="36">
        <f t="shared" si="12"/>
        <v>0</v>
      </c>
      <c r="X30" s="36">
        <f t="shared" si="13"/>
        <v>0</v>
      </c>
      <c r="Y30" s="36">
        <f t="shared" si="8"/>
        <v>0</v>
      </c>
      <c r="Z30" s="36">
        <f t="shared" si="8"/>
        <v>0</v>
      </c>
      <c r="AA30" s="171" t="str">
        <f t="shared" si="9"/>
        <v/>
      </c>
      <c r="AB30" s="36">
        <f t="shared" si="10"/>
        <v>0</v>
      </c>
      <c r="AC30" s="36">
        <f t="shared" si="10"/>
        <v>0</v>
      </c>
      <c r="AD30" s="171" t="str">
        <f t="shared" ref="AD30:AD32" si="48">IF(AB30&gt;AC30,"",IF(AB30=0,"",IF(AC30=0,"",IFERROR(AB30/AC30,0))))</f>
        <v/>
      </c>
    </row>
    <row r="31" spans="1:30" ht="15" hidden="1" customHeight="1" x14ac:dyDescent="0.35">
      <c r="B31" s="98">
        <v>46357</v>
      </c>
      <c r="C31" s="4"/>
      <c r="D31" s="36">
        <f t="shared" si="1"/>
        <v>0</v>
      </c>
      <c r="E31" s="36">
        <f t="shared" si="1"/>
        <v>0</v>
      </c>
      <c r="F31" s="94" t="str">
        <f t="shared" si="45"/>
        <v/>
      </c>
      <c r="G31" s="36">
        <f t="shared" si="2"/>
        <v>0</v>
      </c>
      <c r="H31" s="36">
        <f t="shared" si="2"/>
        <v>0</v>
      </c>
      <c r="I31" s="95" t="str">
        <f t="shared" si="46"/>
        <v/>
      </c>
      <c r="J31" s="96" t="str">
        <f t="shared" si="4"/>
        <v xml:space="preserve"> </v>
      </c>
      <c r="K31" s="97">
        <f t="shared" si="16"/>
        <v>0</v>
      </c>
      <c r="L31" s="36">
        <f t="shared" si="16"/>
        <v>0</v>
      </c>
      <c r="M31" s="36">
        <f t="shared" si="16"/>
        <v>0</v>
      </c>
      <c r="N31" s="36">
        <f t="shared" si="16"/>
        <v>0</v>
      </c>
      <c r="O31" s="36">
        <f t="shared" si="16"/>
        <v>0</v>
      </c>
      <c r="P31" s="36">
        <f t="shared" si="16"/>
        <v>0</v>
      </c>
      <c r="Q31" s="36">
        <f t="shared" si="16"/>
        <v>0</v>
      </c>
      <c r="R31" s="36">
        <f t="shared" si="16"/>
        <v>0</v>
      </c>
      <c r="S31" s="171" t="str">
        <f t="shared" si="6"/>
        <v/>
      </c>
      <c r="T31" s="36">
        <f t="shared" si="7"/>
        <v>0</v>
      </c>
      <c r="U31" s="36">
        <f t="shared" si="7"/>
        <v>0</v>
      </c>
      <c r="V31" s="94" t="str">
        <f t="shared" si="47"/>
        <v/>
      </c>
      <c r="W31" s="36">
        <f t="shared" ref="W31:W34" si="49">T31</f>
        <v>0</v>
      </c>
      <c r="X31" s="36">
        <f t="shared" ref="X31:X34" si="50">U31</f>
        <v>0</v>
      </c>
      <c r="Y31" s="36">
        <f t="shared" si="8"/>
        <v>0</v>
      </c>
      <c r="Z31" s="36">
        <f t="shared" si="8"/>
        <v>0</v>
      </c>
      <c r="AA31" s="171" t="str">
        <f t="shared" si="9"/>
        <v/>
      </c>
      <c r="AB31" s="36">
        <f t="shared" si="10"/>
        <v>0</v>
      </c>
      <c r="AC31" s="36">
        <f t="shared" si="10"/>
        <v>0</v>
      </c>
      <c r="AD31" s="171" t="str">
        <f t="shared" si="48"/>
        <v/>
      </c>
    </row>
    <row r="32" spans="1:30" ht="15" hidden="1" customHeight="1" x14ac:dyDescent="0.35">
      <c r="B32" s="98">
        <v>46388</v>
      </c>
      <c r="C32" s="4"/>
      <c r="D32" s="36">
        <f t="shared" si="1"/>
        <v>0</v>
      </c>
      <c r="E32" s="36">
        <f t="shared" si="1"/>
        <v>0</v>
      </c>
      <c r="F32" s="94" t="str">
        <f t="shared" si="45"/>
        <v/>
      </c>
      <c r="G32" s="36">
        <f t="shared" si="2"/>
        <v>0</v>
      </c>
      <c r="H32" s="36">
        <f t="shared" si="2"/>
        <v>0</v>
      </c>
      <c r="I32" s="95" t="str">
        <f t="shared" si="46"/>
        <v/>
      </c>
      <c r="J32" s="96" t="str">
        <f t="shared" si="4"/>
        <v xml:space="preserve"> </v>
      </c>
      <c r="K32" s="97">
        <f t="shared" si="16"/>
        <v>0</v>
      </c>
      <c r="L32" s="36">
        <f t="shared" si="16"/>
        <v>0</v>
      </c>
      <c r="M32" s="36">
        <f t="shared" si="16"/>
        <v>0</v>
      </c>
      <c r="N32" s="36">
        <f t="shared" si="16"/>
        <v>0</v>
      </c>
      <c r="O32" s="36">
        <f t="shared" si="16"/>
        <v>0</v>
      </c>
      <c r="P32" s="36">
        <f t="shared" si="16"/>
        <v>0</v>
      </c>
      <c r="Q32" s="36">
        <f t="shared" si="16"/>
        <v>0</v>
      </c>
      <c r="R32" s="36">
        <f t="shared" si="16"/>
        <v>0</v>
      </c>
      <c r="S32" s="171" t="str">
        <f t="shared" si="6"/>
        <v/>
      </c>
      <c r="T32" s="36">
        <f t="shared" si="7"/>
        <v>0</v>
      </c>
      <c r="U32" s="36">
        <f t="shared" si="7"/>
        <v>0</v>
      </c>
      <c r="V32" s="94" t="str">
        <f t="shared" si="47"/>
        <v/>
      </c>
      <c r="W32" s="36">
        <f t="shared" si="49"/>
        <v>0</v>
      </c>
      <c r="X32" s="36">
        <f t="shared" si="50"/>
        <v>0</v>
      </c>
      <c r="Y32" s="36">
        <f t="shared" si="8"/>
        <v>0</v>
      </c>
      <c r="Z32" s="36">
        <f t="shared" si="8"/>
        <v>0</v>
      </c>
      <c r="AA32" s="171" t="str">
        <f t="shared" si="9"/>
        <v/>
      </c>
      <c r="AB32" s="36">
        <f t="shared" si="10"/>
        <v>0</v>
      </c>
      <c r="AC32" s="36">
        <f t="shared" si="10"/>
        <v>0</v>
      </c>
      <c r="AD32" s="171" t="str">
        <f t="shared" si="48"/>
        <v/>
      </c>
    </row>
    <row r="33" spans="1:51" ht="15" hidden="1" customHeight="1" x14ac:dyDescent="0.35">
      <c r="B33" s="98">
        <v>46419</v>
      </c>
      <c r="C33" s="4"/>
      <c r="D33" s="36">
        <f t="shared" si="1"/>
        <v>0</v>
      </c>
      <c r="E33" s="36">
        <f t="shared" si="1"/>
        <v>0</v>
      </c>
      <c r="F33" s="94" t="str">
        <f t="shared" ref="F33:F34" si="51">IF(D33&gt;E33+D33,"",IF(D33=0,"",IF(E33=0,"",IFERROR(D33/(E33+D33),0))))</f>
        <v/>
      </c>
      <c r="G33" s="36">
        <f t="shared" si="2"/>
        <v>0</v>
      </c>
      <c r="H33" s="36">
        <f t="shared" si="2"/>
        <v>0</v>
      </c>
      <c r="I33" s="95" t="str">
        <f t="shared" ref="I33:I34" si="52">IF(G33=0,"",IF(H33=0,"",IFERROR(G33/(H33),0)))</f>
        <v/>
      </c>
      <c r="J33" s="96" t="str">
        <f t="shared" si="4"/>
        <v xml:space="preserve"> </v>
      </c>
      <c r="K33" s="97">
        <f t="shared" si="16"/>
        <v>0</v>
      </c>
      <c r="L33" s="36">
        <f t="shared" si="16"/>
        <v>0</v>
      </c>
      <c r="M33" s="36">
        <f t="shared" si="16"/>
        <v>0</v>
      </c>
      <c r="N33" s="36">
        <f t="shared" si="16"/>
        <v>0</v>
      </c>
      <c r="O33" s="36">
        <f t="shared" si="16"/>
        <v>0</v>
      </c>
      <c r="P33" s="36">
        <f t="shared" si="16"/>
        <v>0</v>
      </c>
      <c r="Q33" s="36">
        <f t="shared" si="16"/>
        <v>0</v>
      </c>
      <c r="R33" s="36">
        <f t="shared" si="16"/>
        <v>0</v>
      </c>
      <c r="S33" s="171" t="str">
        <f t="shared" si="6"/>
        <v/>
      </c>
      <c r="T33" s="36">
        <f t="shared" si="7"/>
        <v>0</v>
      </c>
      <c r="U33" s="36">
        <f t="shared" si="7"/>
        <v>0</v>
      </c>
      <c r="V33" s="94" t="str">
        <f t="shared" ref="V33:V34" si="53">IF(T33&gt;U33,"",IF(T33=0,"",IF(U33=0,"",IFERROR(T33/U33,0))))</f>
        <v/>
      </c>
      <c r="W33" s="36">
        <f t="shared" si="49"/>
        <v>0</v>
      </c>
      <c r="X33" s="36">
        <f t="shared" si="50"/>
        <v>0</v>
      </c>
      <c r="Y33" s="36">
        <f t="shared" si="8"/>
        <v>0</v>
      </c>
      <c r="Z33" s="36">
        <f t="shared" si="8"/>
        <v>0</v>
      </c>
      <c r="AA33" s="171" t="str">
        <f t="shared" si="9"/>
        <v/>
      </c>
      <c r="AB33" s="36">
        <f t="shared" si="10"/>
        <v>0</v>
      </c>
      <c r="AC33" s="36">
        <f t="shared" si="10"/>
        <v>0</v>
      </c>
      <c r="AD33" s="171" t="str">
        <f t="shared" ref="AD33:AD34" si="54">IF(AB33&gt;AC33,"",IF(AB33=0,"",IF(AC33=0,"",IFERROR(AB33/AC33,0))))</f>
        <v/>
      </c>
    </row>
    <row r="34" spans="1:51" ht="15" hidden="1" customHeight="1" x14ac:dyDescent="0.35">
      <c r="B34" s="98">
        <v>46447</v>
      </c>
      <c r="C34" s="4"/>
      <c r="D34" s="36">
        <f t="shared" si="1"/>
        <v>0</v>
      </c>
      <c r="E34" s="36">
        <f t="shared" si="1"/>
        <v>0</v>
      </c>
      <c r="F34" s="94" t="str">
        <f t="shared" si="51"/>
        <v/>
      </c>
      <c r="G34" s="36">
        <f t="shared" si="2"/>
        <v>0</v>
      </c>
      <c r="H34" s="36">
        <f t="shared" si="2"/>
        <v>0</v>
      </c>
      <c r="I34" s="95" t="str">
        <f t="shared" si="52"/>
        <v/>
      </c>
      <c r="J34" s="96" t="str">
        <f t="shared" si="4"/>
        <v xml:space="preserve"> </v>
      </c>
      <c r="K34" s="97">
        <f t="shared" si="16"/>
        <v>0</v>
      </c>
      <c r="L34" s="36">
        <f t="shared" si="16"/>
        <v>0</v>
      </c>
      <c r="M34" s="36">
        <f t="shared" si="16"/>
        <v>0</v>
      </c>
      <c r="N34" s="36">
        <f t="shared" si="16"/>
        <v>0</v>
      </c>
      <c r="O34" s="36">
        <f t="shared" si="16"/>
        <v>0</v>
      </c>
      <c r="P34" s="36">
        <f t="shared" si="16"/>
        <v>0</v>
      </c>
      <c r="Q34" s="36">
        <f t="shared" si="16"/>
        <v>0</v>
      </c>
      <c r="R34" s="36">
        <f t="shared" si="16"/>
        <v>0</v>
      </c>
      <c r="S34" s="171" t="str">
        <f t="shared" si="6"/>
        <v/>
      </c>
      <c r="T34" s="36">
        <f t="shared" si="7"/>
        <v>0</v>
      </c>
      <c r="U34" s="36">
        <f t="shared" si="7"/>
        <v>0</v>
      </c>
      <c r="V34" s="94" t="str">
        <f t="shared" si="53"/>
        <v/>
      </c>
      <c r="W34" s="36">
        <f t="shared" si="49"/>
        <v>0</v>
      </c>
      <c r="X34" s="36">
        <f t="shared" si="50"/>
        <v>0</v>
      </c>
      <c r="Y34" s="36">
        <f t="shared" si="8"/>
        <v>0</v>
      </c>
      <c r="Z34" s="36">
        <f t="shared" si="8"/>
        <v>0</v>
      </c>
      <c r="AA34" s="171" t="str">
        <f t="shared" si="9"/>
        <v/>
      </c>
      <c r="AB34" s="36">
        <f t="shared" si="10"/>
        <v>0</v>
      </c>
      <c r="AC34" s="36">
        <f t="shared" si="10"/>
        <v>0</v>
      </c>
      <c r="AD34" s="171" t="str">
        <f t="shared" si="54"/>
        <v/>
      </c>
    </row>
    <row r="35" spans="1:51" ht="15" hidden="1" customHeight="1" x14ac:dyDescent="0.35">
      <c r="B35" s="98"/>
      <c r="C35" s="4"/>
      <c r="D35" s="36"/>
      <c r="E35" s="36"/>
      <c r="F35" s="118"/>
      <c r="G35" s="36"/>
      <c r="H35" s="36"/>
      <c r="I35" s="187"/>
      <c r="J35" s="36"/>
      <c r="K35" s="36"/>
      <c r="L35" s="36"/>
      <c r="M35" s="36"/>
      <c r="N35" s="36"/>
      <c r="O35" s="36"/>
      <c r="P35" s="36"/>
      <c r="Q35" s="36"/>
      <c r="R35" s="36"/>
      <c r="S35" s="174"/>
      <c r="T35" s="36"/>
      <c r="U35" s="36"/>
      <c r="V35" s="118"/>
      <c r="W35" s="36"/>
      <c r="X35" s="36"/>
      <c r="Y35" s="36"/>
      <c r="Z35" s="36"/>
      <c r="AA35" s="118"/>
      <c r="AB35" s="36"/>
      <c r="AC35" s="36"/>
      <c r="AD35" s="118"/>
    </row>
    <row r="36" spans="1:51" ht="15" hidden="1" customHeight="1" x14ac:dyDescent="0.35">
      <c r="B36" s="98"/>
      <c r="C36" s="4"/>
      <c r="D36" s="36"/>
      <c r="E36" s="36"/>
      <c r="F36" s="118"/>
      <c r="G36" s="36"/>
      <c r="H36" s="36"/>
      <c r="I36" s="187"/>
      <c r="J36" s="36"/>
      <c r="K36" s="36"/>
      <c r="L36" s="36"/>
      <c r="M36" s="36"/>
      <c r="N36" s="36"/>
      <c r="O36" s="36"/>
      <c r="P36" s="36"/>
      <c r="Q36" s="36"/>
      <c r="R36" s="36"/>
      <c r="S36" s="174"/>
      <c r="T36" s="36"/>
      <c r="U36" s="36"/>
      <c r="V36" s="118"/>
      <c r="W36" s="36"/>
      <c r="X36" s="36"/>
      <c r="Y36" s="36"/>
      <c r="Z36" s="36"/>
      <c r="AA36" s="118"/>
      <c r="AB36" s="36"/>
      <c r="AC36" s="36"/>
      <c r="AD36" s="118"/>
    </row>
    <row r="37" spans="1:51" ht="15" hidden="1" customHeight="1" x14ac:dyDescent="0.35">
      <c r="B37" s="98"/>
      <c r="C37" s="4"/>
      <c r="D37" s="36"/>
      <c r="E37" s="36"/>
      <c r="F37" s="118"/>
      <c r="G37" s="36"/>
      <c r="H37" s="36"/>
      <c r="I37" s="187"/>
      <c r="J37" s="36"/>
      <c r="K37" s="36"/>
      <c r="L37" s="36"/>
      <c r="M37" s="36"/>
      <c r="N37" s="36"/>
      <c r="O37" s="36"/>
      <c r="P37" s="36"/>
      <c r="Q37" s="36"/>
      <c r="R37" s="36"/>
      <c r="S37" s="174"/>
      <c r="T37" s="36"/>
      <c r="U37" s="36"/>
      <c r="V37" s="118"/>
      <c r="W37" s="36"/>
      <c r="X37" s="36"/>
      <c r="Y37" s="36"/>
      <c r="Z37" s="36"/>
      <c r="AA37" s="118"/>
      <c r="AB37" s="36"/>
      <c r="AC37" s="36"/>
      <c r="AD37" s="118"/>
    </row>
    <row r="38" spans="1:51" ht="15" customHeight="1" x14ac:dyDescent="0.35">
      <c r="B38" s="98"/>
      <c r="C38" s="4"/>
      <c r="D38" s="36"/>
      <c r="E38" s="36"/>
      <c r="F38" s="118"/>
      <c r="G38" s="36"/>
      <c r="H38" s="36"/>
      <c r="I38" s="187"/>
      <c r="J38" s="36"/>
      <c r="K38" s="36"/>
      <c r="L38" s="36"/>
      <c r="M38" s="36"/>
      <c r="N38" s="36"/>
      <c r="O38" s="36"/>
      <c r="P38" s="36"/>
      <c r="Q38" s="36"/>
      <c r="R38" s="36"/>
      <c r="S38" s="174"/>
      <c r="T38" s="36"/>
      <c r="U38" s="36"/>
      <c r="V38" s="118"/>
      <c r="W38" s="36"/>
      <c r="X38" s="36"/>
      <c r="Y38" s="36"/>
      <c r="Z38" s="36"/>
      <c r="AA38" s="118"/>
      <c r="AB38" s="36"/>
      <c r="AC38" s="36"/>
      <c r="AD38" s="118"/>
    </row>
    <row r="39" spans="1:51" ht="15" customHeight="1" x14ac:dyDescent="0.35">
      <c r="A39" s="76" t="s">
        <v>796</v>
      </c>
      <c r="B39" s="77"/>
      <c r="C39" s="261"/>
      <c r="D39" s="76"/>
      <c r="E39" s="76"/>
      <c r="F39" s="76"/>
      <c r="G39" s="255"/>
      <c r="H39" s="255"/>
      <c r="I39" s="256"/>
      <c r="J39" s="76"/>
      <c r="K39" s="76"/>
      <c r="L39" s="76"/>
      <c r="M39" s="172"/>
      <c r="N39" s="172"/>
      <c r="O39" s="76"/>
      <c r="P39" s="76"/>
      <c r="Q39" s="172"/>
      <c r="R39" s="172"/>
      <c r="S39" s="172"/>
      <c r="T39" s="76"/>
      <c r="U39" s="76"/>
      <c r="V39" s="172"/>
      <c r="W39" s="76"/>
      <c r="X39" s="76"/>
      <c r="Y39" s="76"/>
      <c r="Z39" s="76"/>
      <c r="AA39" s="172"/>
      <c r="AB39" s="172"/>
      <c r="AC39" s="172"/>
      <c r="AD39" s="172"/>
      <c r="AE39" s="252"/>
      <c r="AF39" s="62"/>
      <c r="AG39" s="63"/>
      <c r="AH39" s="52"/>
      <c r="AI39" s="52"/>
      <c r="AJ39" s="52"/>
      <c r="AK39" s="62"/>
      <c r="AL39" s="62"/>
      <c r="AM39" s="63"/>
      <c r="AN39" s="63"/>
      <c r="AO39" s="52"/>
    </row>
    <row r="40" spans="1:51" ht="13" customHeight="1" x14ac:dyDescent="0.35">
      <c r="A40" s="338" t="s">
        <v>915</v>
      </c>
      <c r="B40" s="338"/>
      <c r="C40" s="338"/>
      <c r="D40" s="338"/>
      <c r="E40" s="338"/>
      <c r="F40" s="338"/>
      <c r="G40" s="338"/>
      <c r="H40" s="338"/>
      <c r="I40" s="338"/>
      <c r="J40" s="338"/>
      <c r="K40" s="338"/>
      <c r="L40" s="338"/>
      <c r="M40" s="338"/>
      <c r="N40" s="338"/>
      <c r="O40" s="338"/>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row>
    <row r="41" spans="1:51" ht="33.5" customHeight="1" x14ac:dyDescent="0.35">
      <c r="A41" s="309" t="s">
        <v>922</v>
      </c>
      <c r="B41" s="309"/>
      <c r="C41" s="309"/>
      <c r="D41" s="309"/>
      <c r="E41" s="309"/>
      <c r="F41" s="309"/>
      <c r="G41" s="309"/>
      <c r="H41" s="309"/>
      <c r="I41" s="309"/>
      <c r="J41" s="309"/>
      <c r="K41" s="309"/>
      <c r="L41" s="309"/>
      <c r="M41" s="309"/>
      <c r="N41" s="309"/>
      <c r="O41" s="288"/>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row>
    <row r="42" spans="1:51" ht="13" customHeight="1" x14ac:dyDescent="0.35">
      <c r="A42" s="330" t="s">
        <v>918</v>
      </c>
      <c r="B42" s="330"/>
      <c r="C42" s="330"/>
      <c r="D42" s="330"/>
      <c r="E42" s="330"/>
      <c r="F42" s="330"/>
      <c r="G42" s="330"/>
      <c r="H42" s="330"/>
      <c r="I42" s="330"/>
      <c r="J42" s="330"/>
      <c r="K42" s="330"/>
      <c r="L42" s="330"/>
      <c r="M42" s="330"/>
      <c r="N42" s="330"/>
      <c r="O42" s="288"/>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row>
    <row r="43" spans="1:51" ht="13" customHeight="1" x14ac:dyDescent="0.35">
      <c r="A43" s="330" t="s">
        <v>916</v>
      </c>
      <c r="B43" s="330"/>
      <c r="C43" s="330"/>
      <c r="D43" s="330"/>
      <c r="E43" s="330"/>
      <c r="F43" s="330"/>
      <c r="G43" s="330"/>
      <c r="H43" s="330"/>
      <c r="I43" s="330"/>
      <c r="J43" s="330"/>
      <c r="K43" s="330"/>
      <c r="L43" s="330"/>
      <c r="M43" s="330"/>
      <c r="N43" s="330"/>
      <c r="O43" s="288"/>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row>
    <row r="44" spans="1:51" x14ac:dyDescent="0.35">
      <c r="A44" s="308" t="s">
        <v>944</v>
      </c>
      <c r="B44" s="308"/>
      <c r="C44" s="308"/>
      <c r="D44" s="308"/>
      <c r="E44" s="308"/>
      <c r="F44" s="308"/>
      <c r="G44" s="308"/>
      <c r="H44" s="308"/>
      <c r="I44" s="308"/>
      <c r="J44" s="308"/>
      <c r="K44" s="308"/>
    </row>
    <row r="45" spans="1:51" x14ac:dyDescent="0.35">
      <c r="A45" s="309" t="s">
        <v>945</v>
      </c>
      <c r="B45" s="309"/>
      <c r="C45" s="309"/>
      <c r="D45" s="309"/>
      <c r="E45" s="309"/>
      <c r="F45" s="309"/>
      <c r="G45" s="309"/>
      <c r="H45" s="309"/>
      <c r="I45" s="309"/>
      <c r="J45" s="309"/>
      <c r="K45" s="309"/>
      <c r="L45" s="309"/>
      <c r="M45" s="309"/>
      <c r="N45" s="309"/>
      <c r="O45" s="309"/>
      <c r="P45" s="309"/>
    </row>
    <row r="46" spans="1:51" s="77" customFormat="1" ht="25" customHeight="1" x14ac:dyDescent="0.35">
      <c r="A46" s="309" t="s">
        <v>952</v>
      </c>
      <c r="B46" s="309"/>
      <c r="C46" s="309"/>
      <c r="D46" s="309"/>
      <c r="E46" s="309"/>
      <c r="F46" s="309"/>
      <c r="G46" s="309"/>
      <c r="H46" s="309"/>
      <c r="I46" s="309"/>
      <c r="J46" s="309"/>
      <c r="K46" s="309"/>
      <c r="L46" s="309"/>
      <c r="M46" s="309"/>
      <c r="N46" s="309"/>
      <c r="O46" s="309"/>
      <c r="P46" s="309"/>
      <c r="T46" s="252"/>
      <c r="U46" s="252"/>
      <c r="V46" s="257"/>
      <c r="W46" s="252"/>
      <c r="X46" s="252"/>
      <c r="Z46" s="252"/>
      <c r="AA46" s="252"/>
      <c r="AB46" s="252"/>
      <c r="AC46" s="252"/>
      <c r="AD46" s="252"/>
      <c r="AE46" s="252"/>
      <c r="AF46" s="62"/>
      <c r="AG46" s="51"/>
      <c r="AH46" s="52"/>
      <c r="AI46" s="52"/>
      <c r="AJ46" s="52"/>
      <c r="AK46" s="62"/>
      <c r="AL46" s="62"/>
      <c r="AM46" s="51"/>
      <c r="AN46" s="51"/>
      <c r="AO46" s="52"/>
      <c r="AP46" s="52"/>
      <c r="AQ46" s="62"/>
      <c r="AR46" s="51"/>
      <c r="AS46" s="252"/>
      <c r="AT46" s="252"/>
      <c r="AU46" s="257"/>
      <c r="AW46" s="252"/>
      <c r="AX46" s="252"/>
      <c r="AY46" s="257"/>
    </row>
    <row r="47" spans="1:51" s="3" customFormat="1" ht="27.5" customHeight="1" x14ac:dyDescent="0.25">
      <c r="A47" s="302" t="s">
        <v>958</v>
      </c>
      <c r="B47" s="302"/>
      <c r="C47" s="302"/>
      <c r="D47" s="302"/>
      <c r="E47" s="302"/>
      <c r="F47" s="302"/>
      <c r="G47" s="302"/>
      <c r="H47" s="302"/>
      <c r="I47" s="302"/>
      <c r="J47" s="302"/>
      <c r="K47" s="302"/>
      <c r="L47" s="302"/>
      <c r="M47" s="302"/>
      <c r="N47" s="302"/>
      <c r="O47" s="302"/>
      <c r="P47" s="302"/>
      <c r="Q47" s="232"/>
    </row>
    <row r="153" spans="1:30" x14ac:dyDescent="0.35">
      <c r="AB153" s="54"/>
      <c r="AC153" s="54"/>
      <c r="AD153" s="54"/>
    </row>
    <row r="154" spans="1:30" s="263" customFormat="1" x14ac:dyDescent="0.35">
      <c r="A154" s="80" t="s">
        <v>59</v>
      </c>
      <c r="B154" s="61">
        <v>45748</v>
      </c>
      <c r="C154" s="61">
        <v>45748</v>
      </c>
      <c r="D154" s="263" t="s">
        <v>19</v>
      </c>
      <c r="E154" s="263" t="s">
        <v>20</v>
      </c>
      <c r="G154" s="263" t="s">
        <v>21</v>
      </c>
      <c r="H154" s="263" t="s">
        <v>20</v>
      </c>
      <c r="J154" s="263" t="s">
        <v>70</v>
      </c>
      <c r="K154" s="263" t="s">
        <v>82</v>
      </c>
      <c r="L154" s="263" t="s">
        <v>81</v>
      </c>
      <c r="M154" s="263" t="s">
        <v>86</v>
      </c>
      <c r="N154" s="263" t="s">
        <v>85</v>
      </c>
      <c r="O154" s="263" t="s">
        <v>727</v>
      </c>
      <c r="P154" s="263" t="s">
        <v>728</v>
      </c>
      <c r="Q154" s="263" t="s">
        <v>729</v>
      </c>
      <c r="R154" s="263" t="s">
        <v>730</v>
      </c>
      <c r="T154" s="263" t="s">
        <v>99</v>
      </c>
      <c r="U154" s="263" t="s">
        <v>98</v>
      </c>
      <c r="W154" s="263" t="s">
        <v>99</v>
      </c>
      <c r="X154" s="263" t="s">
        <v>98</v>
      </c>
      <c r="Y154" s="263" t="s">
        <v>106</v>
      </c>
      <c r="Z154" s="263" t="s">
        <v>105</v>
      </c>
      <c r="AB154" s="263" t="s">
        <v>113</v>
      </c>
      <c r="AC154" s="263" t="s">
        <v>111</v>
      </c>
    </row>
    <row r="155" spans="1:30" s="263" customFormat="1" x14ac:dyDescent="0.35">
      <c r="A155" s="51"/>
      <c r="B155" s="51"/>
      <c r="C155" s="61">
        <v>45748</v>
      </c>
      <c r="D155" s="263" t="s">
        <v>40</v>
      </c>
      <c r="E155" s="263" t="s">
        <v>41</v>
      </c>
      <c r="F155" s="263" t="s">
        <v>12</v>
      </c>
      <c r="G155" s="263" t="s">
        <v>43</v>
      </c>
      <c r="H155" s="263" t="s">
        <v>41</v>
      </c>
      <c r="I155" s="263" t="s">
        <v>13</v>
      </c>
      <c r="K155" s="263" t="s">
        <v>153</v>
      </c>
      <c r="L155" s="263" t="s">
        <v>152</v>
      </c>
      <c r="M155" s="263" t="s">
        <v>157</v>
      </c>
      <c r="N155" s="263" t="s">
        <v>156</v>
      </c>
      <c r="O155" s="263" t="s">
        <v>731</v>
      </c>
      <c r="P155" s="263" t="s">
        <v>732</v>
      </c>
      <c r="Q155" s="263" t="s">
        <v>733</v>
      </c>
      <c r="R155" s="263" t="s">
        <v>734</v>
      </c>
      <c r="S155" s="263" t="s">
        <v>913</v>
      </c>
      <c r="T155" s="263" t="s">
        <v>740</v>
      </c>
      <c r="U155" s="263" t="s">
        <v>170</v>
      </c>
      <c r="V155" s="263" t="s">
        <v>765</v>
      </c>
      <c r="W155" s="263" t="s">
        <v>740</v>
      </c>
      <c r="X155" s="263" t="s">
        <v>170</v>
      </c>
      <c r="Y155" s="263" t="s">
        <v>735</v>
      </c>
      <c r="Z155" s="263" t="s">
        <v>173</v>
      </c>
      <c r="AA155" s="263" t="s">
        <v>912</v>
      </c>
      <c r="AB155" s="263" t="s">
        <v>240</v>
      </c>
      <c r="AC155" s="263" t="s">
        <v>178</v>
      </c>
      <c r="AD155" s="263" t="s">
        <v>242</v>
      </c>
    </row>
    <row r="156" spans="1:30" s="263" customFormat="1" x14ac:dyDescent="0.35">
      <c r="A156" s="51"/>
      <c r="B156" s="51"/>
      <c r="C156" s="61">
        <v>45748</v>
      </c>
      <c r="D156" s="263" t="s">
        <v>870</v>
      </c>
      <c r="G156" s="263" t="s">
        <v>869</v>
      </c>
      <c r="J156" s="263" t="s">
        <v>868</v>
      </c>
      <c r="K156" s="263" t="s">
        <v>895</v>
      </c>
      <c r="T156" s="263" t="s">
        <v>867</v>
      </c>
      <c r="W156" s="263" t="s">
        <v>896</v>
      </c>
      <c r="AB156" s="263" t="s">
        <v>871</v>
      </c>
    </row>
    <row r="157" spans="1:30" x14ac:dyDescent="0.35">
      <c r="C157" s="61">
        <v>45748</v>
      </c>
    </row>
    <row r="158" spans="1:30" x14ac:dyDescent="0.35">
      <c r="A158" s="51" t="s">
        <v>243</v>
      </c>
      <c r="B158" s="51" t="s">
        <v>201</v>
      </c>
      <c r="C158" s="61">
        <v>45748</v>
      </c>
      <c r="D158" s="51">
        <v>40241</v>
      </c>
      <c r="E158" s="51">
        <v>1581502</v>
      </c>
      <c r="F158" s="51">
        <v>2.4813426048393612E-2</v>
      </c>
      <c r="G158" s="51">
        <v>62755215</v>
      </c>
      <c r="H158" s="51">
        <v>1581502</v>
      </c>
      <c r="I158" s="51">
        <v>39.68076866168996</v>
      </c>
      <c r="K158" s="51">
        <v>118264</v>
      </c>
      <c r="L158" s="51">
        <v>285601</v>
      </c>
      <c r="M158" s="51">
        <v>36594</v>
      </c>
      <c r="N158" s="51">
        <v>78444</v>
      </c>
      <c r="O158" s="51">
        <v>1390</v>
      </c>
      <c r="P158" s="51">
        <v>3664</v>
      </c>
      <c r="Q158" s="51">
        <v>2949</v>
      </c>
      <c r="R158" s="51">
        <v>5998</v>
      </c>
      <c r="S158" s="51">
        <v>0.42599416120115491</v>
      </c>
      <c r="T158" s="51">
        <v>118447</v>
      </c>
      <c r="U158" s="51">
        <v>134737</v>
      </c>
      <c r="V158" s="51">
        <v>0.87909779793226805</v>
      </c>
      <c r="W158" s="51">
        <v>118447</v>
      </c>
      <c r="X158" s="51">
        <v>134737</v>
      </c>
      <c r="Y158" s="51">
        <v>83167</v>
      </c>
      <c r="Z158" s="51">
        <v>156594</v>
      </c>
      <c r="AA158" s="51">
        <v>0.69204444429188794</v>
      </c>
      <c r="AB158" s="51">
        <v>764458</v>
      </c>
      <c r="AC158" s="51">
        <v>1072351</v>
      </c>
      <c r="AD158" s="51">
        <v>0.71288039084217758</v>
      </c>
    </row>
    <row r="159" spans="1:30" x14ac:dyDescent="0.35">
      <c r="A159" s="51" t="s">
        <v>57</v>
      </c>
      <c r="B159" s="51" t="s">
        <v>241</v>
      </c>
      <c r="C159" s="61">
        <v>45748</v>
      </c>
    </row>
    <row r="160" spans="1:30" x14ac:dyDescent="0.35">
      <c r="A160" s="51" t="s">
        <v>244</v>
      </c>
      <c r="B160" s="51" t="s">
        <v>245</v>
      </c>
      <c r="C160" s="61">
        <v>45748</v>
      </c>
      <c r="D160" s="51">
        <v>9588</v>
      </c>
      <c r="E160" s="51">
        <v>251049</v>
      </c>
      <c r="F160" s="51">
        <v>3.6786795428124172E-2</v>
      </c>
      <c r="G160" s="51">
        <v>17126013</v>
      </c>
      <c r="H160" s="51">
        <v>251049</v>
      </c>
      <c r="I160" s="51">
        <v>68.217810068950683</v>
      </c>
      <c r="K160" s="51">
        <v>10309</v>
      </c>
      <c r="L160" s="51">
        <v>27287</v>
      </c>
      <c r="M160" s="51">
        <v>4358</v>
      </c>
      <c r="N160" s="51">
        <v>10174</v>
      </c>
      <c r="O160" s="51">
        <v>0</v>
      </c>
      <c r="P160" s="51">
        <v>0</v>
      </c>
      <c r="Q160" s="51">
        <v>6</v>
      </c>
      <c r="R160" s="51">
        <v>6</v>
      </c>
      <c r="S160" s="51">
        <v>0.39162462967411321</v>
      </c>
      <c r="T160" s="51">
        <v>17527</v>
      </c>
      <c r="U160" s="51">
        <v>19407</v>
      </c>
      <c r="V160" s="51">
        <v>0.90312773741433505</v>
      </c>
      <c r="W160" s="51">
        <v>17527</v>
      </c>
      <c r="X160" s="51">
        <v>19407</v>
      </c>
      <c r="Y160" s="51">
        <v>8973</v>
      </c>
      <c r="Z160" s="51">
        <v>22385</v>
      </c>
      <c r="AA160" s="51">
        <v>0.63409264931087295</v>
      </c>
      <c r="AB160" s="51">
        <v>135360</v>
      </c>
      <c r="AC160" s="51">
        <v>171177</v>
      </c>
      <c r="AD160" s="51">
        <v>0.79076044094708986</v>
      </c>
    </row>
    <row r="161" spans="1:30" x14ac:dyDescent="0.35">
      <c r="A161" s="51" t="s">
        <v>246</v>
      </c>
      <c r="B161" s="51" t="s">
        <v>247</v>
      </c>
      <c r="C161" s="61">
        <v>45748</v>
      </c>
      <c r="D161" s="51">
        <v>7739</v>
      </c>
      <c r="E161" s="51">
        <v>170542</v>
      </c>
      <c r="F161" s="51">
        <v>4.3409000398247709E-2</v>
      </c>
      <c r="G161" s="51">
        <v>11968873</v>
      </c>
      <c r="H161" s="51">
        <v>170542</v>
      </c>
      <c r="I161" s="51">
        <v>70.181380539691105</v>
      </c>
      <c r="K161" s="51">
        <v>8025</v>
      </c>
      <c r="L161" s="51">
        <v>13277</v>
      </c>
      <c r="M161" s="51">
        <v>413</v>
      </c>
      <c r="N161" s="51">
        <v>903</v>
      </c>
      <c r="O161" s="51">
        <v>203</v>
      </c>
      <c r="P161" s="51">
        <v>471</v>
      </c>
      <c r="Q161" s="51">
        <v>157</v>
      </c>
      <c r="R161" s="51">
        <v>771</v>
      </c>
      <c r="S161" s="51">
        <v>0.57048372454934504</v>
      </c>
      <c r="T161" s="51">
        <v>5087</v>
      </c>
      <c r="U161" s="51">
        <v>6137</v>
      </c>
      <c r="V161" s="51">
        <v>0.82890663190483949</v>
      </c>
      <c r="W161" s="51">
        <v>5087</v>
      </c>
      <c r="X161" s="51">
        <v>6137</v>
      </c>
      <c r="Y161" s="51">
        <v>7104</v>
      </c>
      <c r="Z161" s="51">
        <v>20529</v>
      </c>
      <c r="AA161" s="51">
        <v>0.4571739293482337</v>
      </c>
      <c r="AB161" s="51">
        <v>84664</v>
      </c>
      <c r="AC161" s="51">
        <v>111548</v>
      </c>
      <c r="AD161" s="51">
        <v>0.75899164485244019</v>
      </c>
    </row>
    <row r="162" spans="1:30" x14ac:dyDescent="0.35">
      <c r="A162" s="51" t="s">
        <v>248</v>
      </c>
      <c r="B162" s="51" t="s">
        <v>249</v>
      </c>
      <c r="C162" s="61">
        <v>45748</v>
      </c>
      <c r="D162" s="51">
        <v>3080</v>
      </c>
      <c r="E162" s="51">
        <v>316732</v>
      </c>
      <c r="F162" s="51">
        <v>9.6306580115818035E-3</v>
      </c>
      <c r="G162" s="51">
        <v>5110662</v>
      </c>
      <c r="H162" s="51">
        <v>316732</v>
      </c>
      <c r="I162" s="51">
        <v>16.13560360178321</v>
      </c>
      <c r="K162" s="51">
        <v>26914</v>
      </c>
      <c r="L162" s="51">
        <v>67114</v>
      </c>
      <c r="M162" s="51">
        <v>2659</v>
      </c>
      <c r="N162" s="51">
        <v>10466</v>
      </c>
      <c r="O162" s="51">
        <v>0</v>
      </c>
      <c r="P162" s="51">
        <v>0</v>
      </c>
      <c r="Q162" s="51">
        <v>0</v>
      </c>
      <c r="R162" s="51">
        <v>0</v>
      </c>
      <c r="S162" s="51">
        <v>0.38119360659963908</v>
      </c>
      <c r="T162" s="51">
        <v>25104</v>
      </c>
      <c r="U162" s="51">
        <v>26855</v>
      </c>
      <c r="V162" s="51">
        <v>0.93479798920126611</v>
      </c>
      <c r="W162" s="51">
        <v>25104</v>
      </c>
      <c r="X162" s="51">
        <v>26855</v>
      </c>
      <c r="Y162" s="51">
        <v>12530</v>
      </c>
      <c r="Z162" s="51">
        <v>28870</v>
      </c>
      <c r="AA162" s="51">
        <v>0.67535217586361596</v>
      </c>
      <c r="AB162" s="51">
        <v>147487</v>
      </c>
      <c r="AC162" s="51">
        <v>224578</v>
      </c>
      <c r="AD162" s="51">
        <v>0.65672951045961758</v>
      </c>
    </row>
    <row r="163" spans="1:30" x14ac:dyDescent="0.35">
      <c r="A163" s="51" t="s">
        <v>250</v>
      </c>
      <c r="B163" s="51" t="s">
        <v>251</v>
      </c>
      <c r="C163" s="61">
        <v>45748</v>
      </c>
      <c r="D163" s="51">
        <v>4578</v>
      </c>
      <c r="E163" s="51">
        <v>191392</v>
      </c>
      <c r="F163" s="51">
        <v>2.3360718477317959E-2</v>
      </c>
      <c r="G163" s="51">
        <v>6878852</v>
      </c>
      <c r="H163" s="51">
        <v>191392</v>
      </c>
      <c r="I163" s="51">
        <v>35.941167864905537</v>
      </c>
      <c r="K163" s="51">
        <v>14707</v>
      </c>
      <c r="L163" s="51">
        <v>47912</v>
      </c>
      <c r="M163" s="51">
        <v>10179</v>
      </c>
      <c r="N163" s="51">
        <v>22097</v>
      </c>
      <c r="O163" s="51">
        <v>198</v>
      </c>
      <c r="P163" s="51">
        <v>950</v>
      </c>
      <c r="Q163" s="51">
        <v>1480</v>
      </c>
      <c r="R163" s="51">
        <v>2891</v>
      </c>
      <c r="S163" s="51">
        <v>0.35970209884901827</v>
      </c>
      <c r="T163" s="51">
        <v>15639</v>
      </c>
      <c r="U163" s="51">
        <v>19317</v>
      </c>
      <c r="V163" s="51">
        <v>0.80959776362789249</v>
      </c>
      <c r="W163" s="51">
        <v>15639</v>
      </c>
      <c r="X163" s="51">
        <v>19317</v>
      </c>
      <c r="Y163" s="51">
        <v>11262</v>
      </c>
      <c r="Z163" s="51">
        <v>15818</v>
      </c>
      <c r="AA163" s="51">
        <v>0.76564679094919597</v>
      </c>
      <c r="AB163" s="51">
        <v>96359</v>
      </c>
      <c r="AC163" s="51">
        <v>127378</v>
      </c>
      <c r="AD163" s="51">
        <v>0.75648071095479597</v>
      </c>
    </row>
    <row r="164" spans="1:30" x14ac:dyDescent="0.35">
      <c r="A164" s="51" t="s">
        <v>252</v>
      </c>
      <c r="B164" s="51" t="s">
        <v>253</v>
      </c>
      <c r="C164" s="61">
        <v>45748</v>
      </c>
      <c r="D164" s="51">
        <v>4143</v>
      </c>
      <c r="E164" s="51">
        <v>233077</v>
      </c>
      <c r="F164" s="51">
        <v>1.7464800607031448E-2</v>
      </c>
      <c r="G164" s="51">
        <v>5667483</v>
      </c>
      <c r="H164" s="51">
        <v>233077</v>
      </c>
      <c r="I164" s="51">
        <v>24.315925638308372</v>
      </c>
      <c r="K164" s="51">
        <v>17064</v>
      </c>
      <c r="L164" s="51">
        <v>48018</v>
      </c>
      <c r="M164" s="51">
        <v>5612</v>
      </c>
      <c r="N164" s="51">
        <v>9456</v>
      </c>
      <c r="O164" s="51">
        <v>86</v>
      </c>
      <c r="P164" s="51">
        <v>286</v>
      </c>
      <c r="Q164" s="51">
        <v>105</v>
      </c>
      <c r="R164" s="51">
        <v>251</v>
      </c>
      <c r="S164" s="51">
        <v>0.39418386168140523</v>
      </c>
      <c r="T164" s="51">
        <v>20692</v>
      </c>
      <c r="U164" s="51">
        <v>22360</v>
      </c>
      <c r="V164" s="51">
        <v>0.9254025044722719</v>
      </c>
      <c r="W164" s="51">
        <v>20692</v>
      </c>
      <c r="X164" s="51">
        <v>22360</v>
      </c>
      <c r="Y164" s="51">
        <v>13472</v>
      </c>
      <c r="Z164" s="51">
        <v>22266</v>
      </c>
      <c r="AA164" s="51">
        <v>0.76556267646663378</v>
      </c>
      <c r="AB164" s="51">
        <v>72746</v>
      </c>
      <c r="AC164" s="51">
        <v>139818</v>
      </c>
      <c r="AD164" s="51">
        <v>0.52029066357693576</v>
      </c>
    </row>
    <row r="165" spans="1:30" x14ac:dyDescent="0.35">
      <c r="A165" s="51" t="s">
        <v>254</v>
      </c>
      <c r="B165" s="51" t="s">
        <v>255</v>
      </c>
      <c r="C165" s="61">
        <v>45748</v>
      </c>
      <c r="D165" s="51">
        <v>7974</v>
      </c>
      <c r="E165" s="51">
        <v>246558</v>
      </c>
      <c r="F165" s="51">
        <v>3.1328084484465606E-2</v>
      </c>
      <c r="G165" s="51">
        <v>11685691</v>
      </c>
      <c r="H165" s="51">
        <v>246558</v>
      </c>
      <c r="I165" s="51">
        <v>47.395302525166493</v>
      </c>
      <c r="K165" s="51">
        <v>19701</v>
      </c>
      <c r="L165" s="51">
        <v>41292</v>
      </c>
      <c r="M165" s="51">
        <v>6298</v>
      </c>
      <c r="N165" s="51">
        <v>12018</v>
      </c>
      <c r="O165" s="51">
        <v>75</v>
      </c>
      <c r="P165" s="51">
        <v>111</v>
      </c>
      <c r="Q165" s="51">
        <v>93</v>
      </c>
      <c r="R165" s="51">
        <v>126</v>
      </c>
      <c r="S165" s="51">
        <v>0.48867350178347996</v>
      </c>
      <c r="T165" s="51">
        <v>17256</v>
      </c>
      <c r="U165" s="51">
        <v>22550</v>
      </c>
      <c r="V165" s="51">
        <v>0.76523281596452331</v>
      </c>
      <c r="W165" s="51">
        <v>17256</v>
      </c>
      <c r="X165" s="51">
        <v>22550</v>
      </c>
      <c r="Y165" s="51">
        <v>16024</v>
      </c>
      <c r="Z165" s="51">
        <v>28225</v>
      </c>
      <c r="AA165" s="51">
        <v>0.65544066962087644</v>
      </c>
      <c r="AB165" s="51">
        <v>136126</v>
      </c>
      <c r="AC165" s="51">
        <v>183676</v>
      </c>
      <c r="AD165" s="51">
        <v>0.74112023345456124</v>
      </c>
    </row>
    <row r="166" spans="1:30" x14ac:dyDescent="0.35">
      <c r="A166" s="51" t="s">
        <v>256</v>
      </c>
      <c r="B166" s="51" t="s">
        <v>257</v>
      </c>
      <c r="C166" s="61">
        <v>45748</v>
      </c>
      <c r="D166" s="51">
        <v>3139</v>
      </c>
      <c r="E166" s="51">
        <v>172152</v>
      </c>
      <c r="F166" s="51">
        <v>1.7907365466567023E-2</v>
      </c>
      <c r="G166" s="51">
        <v>4317641</v>
      </c>
      <c r="H166" s="51">
        <v>172152</v>
      </c>
      <c r="I166" s="51">
        <v>25.080399879176543</v>
      </c>
      <c r="K166" s="51">
        <v>21544</v>
      </c>
      <c r="L166" s="51">
        <v>40701</v>
      </c>
      <c r="M166" s="51">
        <v>7075</v>
      </c>
      <c r="N166" s="51">
        <v>13330</v>
      </c>
      <c r="O166" s="51">
        <v>828</v>
      </c>
      <c r="P166" s="51">
        <v>1846</v>
      </c>
      <c r="Q166" s="51">
        <v>1108</v>
      </c>
      <c r="R166" s="51">
        <v>1953</v>
      </c>
      <c r="S166" s="51">
        <v>0.52835898322669894</v>
      </c>
      <c r="T166" s="51">
        <v>17142</v>
      </c>
      <c r="U166" s="51">
        <v>18111</v>
      </c>
      <c r="V166" s="51">
        <v>0.9464966042736459</v>
      </c>
      <c r="W166" s="51">
        <v>17142</v>
      </c>
      <c r="X166" s="51">
        <v>18111</v>
      </c>
      <c r="Y166" s="51">
        <v>13802</v>
      </c>
      <c r="Z166" s="51">
        <v>18501</v>
      </c>
      <c r="AA166" s="51">
        <v>0.84518737026111657</v>
      </c>
      <c r="AB166" s="51">
        <v>91716</v>
      </c>
      <c r="AC166" s="51">
        <v>114176</v>
      </c>
      <c r="AD166" s="51">
        <v>0.80328615470852016</v>
      </c>
    </row>
    <row r="167" spans="1:30" x14ac:dyDescent="0.35">
      <c r="A167" s="51" t="s">
        <v>57</v>
      </c>
      <c r="B167" s="51" t="s">
        <v>241</v>
      </c>
      <c r="C167" s="61">
        <v>45748</v>
      </c>
    </row>
    <row r="168" spans="1:30" x14ac:dyDescent="0.35">
      <c r="A168" s="51" t="s">
        <v>296</v>
      </c>
      <c r="B168" s="51" t="s">
        <v>297</v>
      </c>
      <c r="C168" s="61">
        <v>45748</v>
      </c>
      <c r="D168" s="51">
        <v>1881</v>
      </c>
      <c r="E168" s="51">
        <v>88822</v>
      </c>
      <c r="F168" s="51">
        <v>2.0738013075642481E-2</v>
      </c>
      <c r="G168" s="51">
        <v>1888555</v>
      </c>
      <c r="H168" s="51">
        <v>88822</v>
      </c>
      <c r="I168" s="51">
        <v>21.262243588300198</v>
      </c>
      <c r="J168" s="51">
        <v>149</v>
      </c>
      <c r="K168" s="51">
        <v>2999</v>
      </c>
      <c r="L168" s="51">
        <v>8694</v>
      </c>
      <c r="M168" s="51">
        <v>1529</v>
      </c>
      <c r="N168" s="51">
        <v>3265</v>
      </c>
      <c r="O168" s="51">
        <v>0</v>
      </c>
      <c r="P168" s="51">
        <v>0</v>
      </c>
      <c r="Q168" s="51">
        <v>6</v>
      </c>
      <c r="R168" s="51">
        <v>6</v>
      </c>
      <c r="S168" s="51">
        <v>0.37893857083159216</v>
      </c>
      <c r="T168" s="51">
        <v>4103</v>
      </c>
      <c r="U168" s="51">
        <v>5950</v>
      </c>
      <c r="V168" s="51">
        <v>0.68957983193277306</v>
      </c>
      <c r="W168" s="51">
        <v>4103</v>
      </c>
      <c r="X168" s="51">
        <v>5950</v>
      </c>
      <c r="Y168" s="51">
        <v>2433</v>
      </c>
      <c r="Z168" s="51">
        <v>13957</v>
      </c>
      <c r="AA168" s="51">
        <v>0.32832671924448686</v>
      </c>
      <c r="AB168" s="51">
        <v>51404</v>
      </c>
      <c r="AC168" s="51">
        <v>70154</v>
      </c>
      <c r="AD168" s="51">
        <v>0.73273084927445331</v>
      </c>
    </row>
    <row r="169" spans="1:30" x14ac:dyDescent="0.35">
      <c r="A169" s="51" t="s">
        <v>298</v>
      </c>
      <c r="B169" s="51" t="s">
        <v>299</v>
      </c>
      <c r="C169" s="61">
        <v>45748</v>
      </c>
      <c r="D169" s="51">
        <v>7707</v>
      </c>
      <c r="E169" s="51">
        <v>162227</v>
      </c>
      <c r="F169" s="51">
        <v>4.5352901714783386E-2</v>
      </c>
      <c r="G169" s="51">
        <v>15237458</v>
      </c>
      <c r="H169" s="51">
        <v>162227</v>
      </c>
      <c r="I169" s="51">
        <v>93.926769280082851</v>
      </c>
      <c r="J169" s="51">
        <v>132</v>
      </c>
      <c r="K169" s="51">
        <v>7310</v>
      </c>
      <c r="L169" s="51">
        <v>18593</v>
      </c>
      <c r="M169" s="51">
        <v>2829</v>
      </c>
      <c r="N169" s="51">
        <v>6909</v>
      </c>
      <c r="O169" s="51">
        <v>0</v>
      </c>
      <c r="P169" s="51">
        <v>0</v>
      </c>
      <c r="Q169" s="51">
        <v>0</v>
      </c>
      <c r="R169" s="51">
        <v>0</v>
      </c>
      <c r="S169" s="51">
        <v>0.39757666065406633</v>
      </c>
      <c r="T169" s="51">
        <v>13424</v>
      </c>
      <c r="U169" s="51">
        <v>13457</v>
      </c>
      <c r="V169" s="51">
        <v>0.9975477446682024</v>
      </c>
      <c r="W169" s="51">
        <v>13424</v>
      </c>
      <c r="X169" s="51">
        <v>13457</v>
      </c>
      <c r="Y169" s="51">
        <v>6540</v>
      </c>
      <c r="Z169" s="51">
        <v>8428</v>
      </c>
      <c r="AA169" s="51">
        <v>0.91222298377884392</v>
      </c>
      <c r="AB169" s="51">
        <v>83956</v>
      </c>
      <c r="AC169" s="51">
        <v>101023</v>
      </c>
      <c r="AD169" s="51">
        <v>0.83105827385842823</v>
      </c>
    </row>
    <row r="170" spans="1:30" x14ac:dyDescent="0.35">
      <c r="A170" s="51" t="s">
        <v>300</v>
      </c>
      <c r="B170" s="51" t="s">
        <v>301</v>
      </c>
      <c r="C170" s="61">
        <v>45748</v>
      </c>
      <c r="D170" s="51">
        <v>7739</v>
      </c>
      <c r="E170" s="51">
        <v>170542</v>
      </c>
      <c r="F170" s="51">
        <v>4.3409000398247709E-2</v>
      </c>
      <c r="G170" s="51">
        <v>11968873</v>
      </c>
      <c r="H170" s="51">
        <v>170542</v>
      </c>
      <c r="I170" s="51">
        <v>70.181380539691105</v>
      </c>
      <c r="J170" s="51">
        <v>378</v>
      </c>
      <c r="K170" s="51">
        <v>8025</v>
      </c>
      <c r="L170" s="51">
        <v>13277</v>
      </c>
      <c r="M170" s="51">
        <v>413</v>
      </c>
      <c r="N170" s="51">
        <v>903</v>
      </c>
      <c r="O170" s="51">
        <v>203</v>
      </c>
      <c r="P170" s="51">
        <v>471</v>
      </c>
      <c r="Q170" s="51">
        <v>157</v>
      </c>
      <c r="R170" s="51">
        <v>771</v>
      </c>
      <c r="S170" s="51">
        <v>0.57048372454934504</v>
      </c>
      <c r="T170" s="51">
        <v>5087</v>
      </c>
      <c r="U170" s="51">
        <v>6137</v>
      </c>
      <c r="V170" s="51">
        <v>0.82890663190483949</v>
      </c>
      <c r="W170" s="51">
        <v>5087</v>
      </c>
      <c r="X170" s="51">
        <v>6137</v>
      </c>
      <c r="Y170" s="51">
        <v>7104</v>
      </c>
      <c r="Z170" s="51">
        <v>20529</v>
      </c>
      <c r="AA170" s="51">
        <v>0.4571739293482337</v>
      </c>
      <c r="AB170" s="51">
        <v>84664</v>
      </c>
      <c r="AC170" s="51">
        <v>111548</v>
      </c>
      <c r="AD170" s="51">
        <v>0.75899164485244019</v>
      </c>
    </row>
    <row r="171" spans="1:30" x14ac:dyDescent="0.35">
      <c r="A171" s="51" t="s">
        <v>780</v>
      </c>
      <c r="B171" s="51" t="s">
        <v>249</v>
      </c>
      <c r="C171" s="61">
        <v>45748</v>
      </c>
      <c r="D171" s="51">
        <v>3080</v>
      </c>
      <c r="E171" s="51">
        <v>316732</v>
      </c>
      <c r="F171" s="51">
        <v>9.6306580115818035E-3</v>
      </c>
      <c r="G171" s="51">
        <v>5110662</v>
      </c>
      <c r="H171" s="51">
        <v>316732</v>
      </c>
      <c r="I171" s="51">
        <v>16.13560360178321</v>
      </c>
      <c r="J171" s="51">
        <v>126</v>
      </c>
      <c r="K171" s="51">
        <v>26914</v>
      </c>
      <c r="L171" s="51">
        <v>67114</v>
      </c>
      <c r="M171" s="51">
        <v>2659</v>
      </c>
      <c r="N171" s="51">
        <v>10466</v>
      </c>
      <c r="O171" s="51">
        <v>0</v>
      </c>
      <c r="P171" s="51">
        <v>0</v>
      </c>
      <c r="Q171" s="51">
        <v>0</v>
      </c>
      <c r="R171" s="51">
        <v>1</v>
      </c>
      <c r="S171" s="51">
        <v>0.38119360659963908</v>
      </c>
      <c r="T171" s="51">
        <v>25104</v>
      </c>
      <c r="U171" s="51">
        <v>26855</v>
      </c>
      <c r="V171" s="51">
        <v>0.93479798920126611</v>
      </c>
      <c r="W171" s="51">
        <v>25104</v>
      </c>
      <c r="X171" s="51">
        <v>26855</v>
      </c>
      <c r="Y171" s="51">
        <v>12530</v>
      </c>
      <c r="Z171" s="51">
        <v>28870</v>
      </c>
      <c r="AA171" s="51">
        <v>0.67535217586361596</v>
      </c>
      <c r="AB171" s="51">
        <v>147487</v>
      </c>
      <c r="AC171" s="51">
        <v>224578</v>
      </c>
      <c r="AD171" s="51">
        <v>0.65672951045961758</v>
      </c>
    </row>
    <row r="172" spans="1:30" x14ac:dyDescent="0.35">
      <c r="A172" s="51" t="s">
        <v>302</v>
      </c>
      <c r="B172" s="51" t="s">
        <v>303</v>
      </c>
      <c r="C172" s="61">
        <v>45748</v>
      </c>
      <c r="D172" s="51">
        <v>1128</v>
      </c>
      <c r="E172" s="51">
        <v>29661</v>
      </c>
      <c r="F172" s="51">
        <v>3.6636461073760111E-2</v>
      </c>
      <c r="G172" s="51">
        <v>1413790</v>
      </c>
      <c r="H172" s="51">
        <v>29661</v>
      </c>
      <c r="I172" s="51">
        <v>47.664947237112706</v>
      </c>
      <c r="J172" s="51">
        <v>387</v>
      </c>
      <c r="K172" s="51">
        <v>1168</v>
      </c>
      <c r="L172" s="51">
        <v>7104</v>
      </c>
      <c r="M172" s="51">
        <v>2198</v>
      </c>
      <c r="N172" s="51">
        <v>4848</v>
      </c>
      <c r="O172" s="51">
        <v>45</v>
      </c>
      <c r="P172" s="51">
        <v>211</v>
      </c>
      <c r="Q172" s="51">
        <v>358</v>
      </c>
      <c r="R172" s="51">
        <v>756</v>
      </c>
      <c r="S172" s="51">
        <v>0.29174084681476897</v>
      </c>
      <c r="T172" s="51">
        <v>2005</v>
      </c>
      <c r="U172" s="51">
        <v>2986</v>
      </c>
      <c r="V172" s="51">
        <v>0.67146684527796385</v>
      </c>
      <c r="W172" s="51">
        <v>2005</v>
      </c>
      <c r="X172" s="51">
        <v>2986</v>
      </c>
      <c r="Y172" s="51">
        <v>1682</v>
      </c>
      <c r="Z172" s="51">
        <v>2512</v>
      </c>
      <c r="AA172" s="51">
        <v>0.6706074936340487</v>
      </c>
      <c r="AB172" s="51">
        <v>13156</v>
      </c>
      <c r="AC172" s="51">
        <v>18375</v>
      </c>
      <c r="AD172" s="51">
        <v>0.71597278911564621</v>
      </c>
    </row>
    <row r="173" spans="1:30" x14ac:dyDescent="0.35">
      <c r="A173" s="51" t="s">
        <v>304</v>
      </c>
      <c r="B173" s="51" t="s">
        <v>305</v>
      </c>
      <c r="C173" s="61">
        <v>45748</v>
      </c>
      <c r="D173" s="51">
        <v>692</v>
      </c>
      <c r="E173" s="51">
        <v>22609</v>
      </c>
      <c r="F173" s="51">
        <v>2.969829621046307E-2</v>
      </c>
      <c r="G173" s="51">
        <v>1070393</v>
      </c>
      <c r="H173" s="51">
        <v>22609</v>
      </c>
      <c r="I173" s="51">
        <v>47.34366845061701</v>
      </c>
      <c r="J173" s="51">
        <v>394</v>
      </c>
      <c r="K173" s="51">
        <v>803</v>
      </c>
      <c r="L173" s="51">
        <v>5087</v>
      </c>
      <c r="M173" s="51">
        <v>1553</v>
      </c>
      <c r="N173" s="51">
        <v>3406</v>
      </c>
      <c r="O173" s="51">
        <v>35</v>
      </c>
      <c r="P173" s="51">
        <v>194</v>
      </c>
      <c r="Q173" s="51">
        <v>299</v>
      </c>
      <c r="R173" s="51">
        <v>551</v>
      </c>
      <c r="S173" s="51">
        <v>0.2911885689543191</v>
      </c>
      <c r="T173" s="51">
        <v>1651</v>
      </c>
      <c r="U173" s="51">
        <v>2483</v>
      </c>
      <c r="V173" s="51">
        <v>0.66492146596858637</v>
      </c>
      <c r="W173" s="51">
        <v>1651</v>
      </c>
      <c r="X173" s="51">
        <v>2483</v>
      </c>
      <c r="Y173" s="51">
        <v>1241</v>
      </c>
      <c r="Z173" s="51">
        <v>1803</v>
      </c>
      <c r="AA173" s="51">
        <v>0.67475501633224455</v>
      </c>
      <c r="AB173" s="51">
        <v>10225</v>
      </c>
      <c r="AC173" s="51">
        <v>15724</v>
      </c>
      <c r="AD173" s="51">
        <v>0.65027982701602649</v>
      </c>
    </row>
    <row r="174" spans="1:30" x14ac:dyDescent="0.35">
      <c r="A174" s="51" t="s">
        <v>306</v>
      </c>
      <c r="B174" s="51" t="s">
        <v>307</v>
      </c>
      <c r="C174" s="61">
        <v>45748</v>
      </c>
      <c r="D174" s="51">
        <v>653</v>
      </c>
      <c r="E174" s="51">
        <v>32855</v>
      </c>
      <c r="F174" s="51">
        <v>1.9487883490509728E-2</v>
      </c>
      <c r="G174" s="51">
        <v>952632</v>
      </c>
      <c r="H174" s="51">
        <v>32855</v>
      </c>
      <c r="I174" s="51">
        <v>28.995038806878711</v>
      </c>
      <c r="J174" s="51">
        <v>320</v>
      </c>
      <c r="K174" s="51">
        <v>2772</v>
      </c>
      <c r="L174" s="51">
        <v>8469</v>
      </c>
      <c r="M174" s="51">
        <v>516</v>
      </c>
      <c r="N174" s="51">
        <v>1523</v>
      </c>
      <c r="O174" s="51">
        <v>15</v>
      </c>
      <c r="P174" s="51">
        <v>55</v>
      </c>
      <c r="Q174" s="51">
        <v>42</v>
      </c>
      <c r="R174" s="51">
        <v>119</v>
      </c>
      <c r="S174" s="51">
        <v>0.32903796970293137</v>
      </c>
      <c r="T174" s="51">
        <v>2893</v>
      </c>
      <c r="U174" s="51">
        <v>3015</v>
      </c>
      <c r="V174" s="51">
        <v>0.95953565505804317</v>
      </c>
      <c r="W174" s="51">
        <v>2893</v>
      </c>
      <c r="X174" s="51">
        <v>3015</v>
      </c>
      <c r="Y174" s="51">
        <v>2028</v>
      </c>
      <c r="Z174" s="51">
        <v>2321</v>
      </c>
      <c r="AA174" s="51">
        <v>0.92222638680659674</v>
      </c>
      <c r="AB174" s="51">
        <v>16760</v>
      </c>
      <c r="AC174" s="51">
        <v>21709</v>
      </c>
      <c r="AD174" s="51">
        <v>0.77203003362660649</v>
      </c>
    </row>
    <row r="175" spans="1:30" x14ac:dyDescent="0.35">
      <c r="A175" s="51" t="s">
        <v>308</v>
      </c>
      <c r="B175" s="51" t="s">
        <v>309</v>
      </c>
      <c r="C175" s="61">
        <v>45748</v>
      </c>
      <c r="D175" s="51">
        <v>71</v>
      </c>
      <c r="E175" s="51">
        <v>7876</v>
      </c>
      <c r="F175" s="51">
        <v>8.9341890021391712E-3</v>
      </c>
      <c r="G175" s="51">
        <v>109827</v>
      </c>
      <c r="H175" s="51">
        <v>7876</v>
      </c>
      <c r="I175" s="51">
        <v>13.944514982224479</v>
      </c>
      <c r="J175" s="51">
        <v>58</v>
      </c>
      <c r="K175" s="51">
        <v>1066</v>
      </c>
      <c r="L175" s="51">
        <v>1647</v>
      </c>
      <c r="M175" s="51">
        <v>141</v>
      </c>
      <c r="N175" s="51">
        <v>228</v>
      </c>
      <c r="O175" s="51">
        <v>5</v>
      </c>
      <c r="P175" s="51">
        <v>5</v>
      </c>
      <c r="Q175" s="51">
        <v>16</v>
      </c>
      <c r="R175" s="51">
        <v>16</v>
      </c>
      <c r="S175" s="51">
        <v>0.64767932489451474</v>
      </c>
      <c r="T175" s="51">
        <v>635</v>
      </c>
      <c r="U175" s="51">
        <v>680</v>
      </c>
      <c r="V175" s="51">
        <v>0.93382352941176472</v>
      </c>
      <c r="W175" s="51">
        <v>635</v>
      </c>
      <c r="X175" s="51">
        <v>680</v>
      </c>
      <c r="Y175" s="51">
        <v>426</v>
      </c>
      <c r="Z175" s="51">
        <v>862</v>
      </c>
      <c r="AA175" s="51">
        <v>0.6880674448767834</v>
      </c>
      <c r="AB175" s="51">
        <v>3599</v>
      </c>
      <c r="AC175" s="51">
        <v>5845</v>
      </c>
      <c r="AD175" s="51">
        <v>0.61573994867408044</v>
      </c>
    </row>
    <row r="176" spans="1:30" x14ac:dyDescent="0.35">
      <c r="A176" s="51" t="s">
        <v>310</v>
      </c>
      <c r="B176" s="51" t="s">
        <v>311</v>
      </c>
      <c r="C176" s="61">
        <v>45748</v>
      </c>
      <c r="D176" s="51">
        <v>538</v>
      </c>
      <c r="E176" s="51">
        <v>28231</v>
      </c>
      <c r="F176" s="51">
        <v>1.8700684764851056E-2</v>
      </c>
      <c r="G176" s="51">
        <v>807758</v>
      </c>
      <c r="H176" s="51">
        <v>28231</v>
      </c>
      <c r="I176" s="51">
        <v>28.612447309695018</v>
      </c>
      <c r="J176" s="51">
        <v>320</v>
      </c>
      <c r="K176" s="51">
        <v>2515</v>
      </c>
      <c r="L176" s="51">
        <v>7811</v>
      </c>
      <c r="M176" s="51">
        <v>1255</v>
      </c>
      <c r="N176" s="51">
        <v>2672</v>
      </c>
      <c r="O176" s="51">
        <v>13</v>
      </c>
      <c r="P176" s="51">
        <v>65</v>
      </c>
      <c r="Q176" s="51">
        <v>32</v>
      </c>
      <c r="R176" s="51">
        <v>90</v>
      </c>
      <c r="S176" s="51">
        <v>0.3586200413611581</v>
      </c>
      <c r="T176" s="51">
        <v>2713</v>
      </c>
      <c r="U176" s="51">
        <v>2834</v>
      </c>
      <c r="V176" s="51">
        <v>0.9573041637261821</v>
      </c>
      <c r="W176" s="51">
        <v>2713</v>
      </c>
      <c r="X176" s="51">
        <v>2834</v>
      </c>
      <c r="Y176" s="51">
        <v>1695</v>
      </c>
      <c r="Z176" s="51">
        <v>1956</v>
      </c>
      <c r="AA176" s="51">
        <v>0.92025052192066803</v>
      </c>
      <c r="AB176" s="51">
        <v>14306</v>
      </c>
      <c r="AC176" s="51">
        <v>17248</v>
      </c>
      <c r="AD176" s="51">
        <v>0.82942949907235619</v>
      </c>
    </row>
    <row r="177" spans="1:30" x14ac:dyDescent="0.35">
      <c r="A177" s="51" t="s">
        <v>312</v>
      </c>
      <c r="B177" s="51" t="s">
        <v>313</v>
      </c>
      <c r="C177" s="61">
        <v>45748</v>
      </c>
      <c r="D177" s="51">
        <v>258</v>
      </c>
      <c r="E177" s="51">
        <v>29307</v>
      </c>
      <c r="F177" s="51">
        <v>8.7265347539320134E-3</v>
      </c>
      <c r="G177" s="51">
        <v>505547</v>
      </c>
      <c r="H177" s="51">
        <v>29307</v>
      </c>
      <c r="I177" s="51">
        <v>17.250042651926162</v>
      </c>
      <c r="J177" s="51">
        <v>117</v>
      </c>
      <c r="K177" s="51">
        <v>4827</v>
      </c>
      <c r="L177" s="51">
        <v>8062</v>
      </c>
      <c r="M177" s="51">
        <v>485</v>
      </c>
      <c r="N177" s="51">
        <v>1106</v>
      </c>
      <c r="O177" s="51">
        <v>17</v>
      </c>
      <c r="P177" s="51">
        <v>23</v>
      </c>
      <c r="Q177" s="51">
        <v>27</v>
      </c>
      <c r="R177" s="51">
        <v>39</v>
      </c>
      <c r="S177" s="51">
        <v>0.58028169014084507</v>
      </c>
      <c r="T177" s="51">
        <v>3050</v>
      </c>
      <c r="U177" s="51">
        <v>3205</v>
      </c>
      <c r="V177" s="51">
        <v>0.95163806552262087</v>
      </c>
      <c r="W177" s="51">
        <v>3050</v>
      </c>
      <c r="X177" s="51">
        <v>3205</v>
      </c>
      <c r="Y177" s="51">
        <v>1595</v>
      </c>
      <c r="Z177" s="51">
        <v>2547</v>
      </c>
      <c r="AA177" s="51">
        <v>0.80754520166898469</v>
      </c>
      <c r="AB177" s="51">
        <v>16829</v>
      </c>
      <c r="AC177" s="51">
        <v>20923</v>
      </c>
      <c r="AD177" s="51">
        <v>0.80433016297854032</v>
      </c>
    </row>
    <row r="178" spans="1:30" x14ac:dyDescent="0.35">
      <c r="A178" s="51" t="s">
        <v>799</v>
      </c>
      <c r="B178" s="51" t="s">
        <v>800</v>
      </c>
      <c r="C178" s="61">
        <v>45748</v>
      </c>
      <c r="D178" s="51">
        <v>1238</v>
      </c>
      <c r="E178" s="51">
        <v>40853</v>
      </c>
      <c r="F178" s="51">
        <v>2.9412463472001139E-2</v>
      </c>
      <c r="G178" s="51">
        <v>2018905</v>
      </c>
      <c r="H178" s="51">
        <v>40853</v>
      </c>
      <c r="I178" s="51">
        <v>49.41876973539275</v>
      </c>
      <c r="J178" s="51">
        <v>442</v>
      </c>
      <c r="K178" s="51">
        <v>1556</v>
      </c>
      <c r="L178" s="51">
        <v>9732</v>
      </c>
      <c r="M178" s="51">
        <v>4031</v>
      </c>
      <c r="N178" s="51">
        <v>8314</v>
      </c>
      <c r="O178" s="51">
        <v>68</v>
      </c>
      <c r="P178" s="51">
        <v>397</v>
      </c>
      <c r="Q178" s="51">
        <v>706</v>
      </c>
      <c r="R178" s="51">
        <v>1320</v>
      </c>
      <c r="S178" s="51">
        <v>0.3218640894601022</v>
      </c>
      <c r="T178" s="51">
        <v>2692</v>
      </c>
      <c r="U178" s="51">
        <v>4114</v>
      </c>
      <c r="V178" s="51">
        <v>0.65435099659698592</v>
      </c>
      <c r="W178" s="51">
        <v>2692</v>
      </c>
      <c r="X178" s="51">
        <v>4114</v>
      </c>
      <c r="Y178" s="51">
        <v>2595</v>
      </c>
      <c r="Z178" s="51">
        <v>3817</v>
      </c>
      <c r="AA178" s="51">
        <v>0.66662463749842393</v>
      </c>
      <c r="AB178" s="51">
        <v>21484</v>
      </c>
      <c r="AC178" s="51">
        <v>27554</v>
      </c>
      <c r="AD178" s="51">
        <v>0.77970530594469045</v>
      </c>
    </row>
    <row r="179" spans="1:30" x14ac:dyDescent="0.35">
      <c r="A179" s="51" t="s">
        <v>797</v>
      </c>
      <c r="B179" s="51" t="s">
        <v>798</v>
      </c>
      <c r="C179" s="61">
        <v>45748</v>
      </c>
      <c r="D179" s="51">
        <v>857</v>
      </c>
      <c r="E179" s="51">
        <v>35134</v>
      </c>
      <c r="F179" s="51">
        <v>2.3811508432663723E-2</v>
      </c>
      <c r="G179" s="51">
        <v>1169159</v>
      </c>
      <c r="H179" s="51">
        <v>35134</v>
      </c>
      <c r="I179" s="51">
        <v>33.277138953720041</v>
      </c>
      <c r="J179" s="51">
        <v>168</v>
      </c>
      <c r="K179" s="51">
        <v>2360</v>
      </c>
      <c r="L179" s="51">
        <v>6370</v>
      </c>
      <c r="M179" s="51">
        <v>1013</v>
      </c>
      <c r="N179" s="51">
        <v>1413</v>
      </c>
      <c r="O179" s="51">
        <v>0</v>
      </c>
      <c r="P179" s="51">
        <v>0</v>
      </c>
      <c r="Q179" s="51">
        <v>0</v>
      </c>
      <c r="R179" s="51">
        <v>0</v>
      </c>
      <c r="S179" s="51">
        <v>0.43338044455865349</v>
      </c>
      <c r="T179" s="51">
        <v>2678</v>
      </c>
      <c r="U179" s="51">
        <v>2973</v>
      </c>
      <c r="V179" s="51">
        <v>0.90077362933064242</v>
      </c>
      <c r="W179" s="51">
        <v>2678</v>
      </c>
      <c r="X179" s="51">
        <v>2973</v>
      </c>
      <c r="Y179" s="51">
        <v>1942</v>
      </c>
      <c r="Z179" s="51">
        <v>2731</v>
      </c>
      <c r="AA179" s="51">
        <v>0.80995792426367463</v>
      </c>
      <c r="AB179" s="51">
        <v>8328</v>
      </c>
      <c r="AC179" s="51">
        <v>16462</v>
      </c>
      <c r="AD179" s="51">
        <v>0.50589235815818245</v>
      </c>
    </row>
    <row r="180" spans="1:30" x14ac:dyDescent="0.35">
      <c r="A180" s="51" t="s">
        <v>314</v>
      </c>
      <c r="B180" s="51" t="s">
        <v>315</v>
      </c>
      <c r="C180" s="61">
        <v>45748</v>
      </c>
      <c r="D180" s="51">
        <v>1244</v>
      </c>
      <c r="E180" s="51">
        <v>63666</v>
      </c>
      <c r="F180" s="51">
        <v>1.9164997689107996E-2</v>
      </c>
      <c r="G180" s="51">
        <v>1592811</v>
      </c>
      <c r="H180" s="51">
        <v>63666</v>
      </c>
      <c r="I180" s="51">
        <v>25.018235793044955</v>
      </c>
      <c r="J180" s="51">
        <v>122</v>
      </c>
      <c r="K180" s="51">
        <v>2437</v>
      </c>
      <c r="L180" s="51">
        <v>10141</v>
      </c>
      <c r="M180" s="51">
        <v>1348</v>
      </c>
      <c r="N180" s="51">
        <v>2661</v>
      </c>
      <c r="O180" s="51">
        <v>1</v>
      </c>
      <c r="P180" s="51">
        <v>88</v>
      </c>
      <c r="Q180" s="51">
        <v>10</v>
      </c>
      <c r="R180" s="51">
        <v>59</v>
      </c>
      <c r="S180" s="51">
        <v>0.29315005019692641</v>
      </c>
      <c r="T180" s="51">
        <v>5532</v>
      </c>
      <c r="U180" s="51">
        <v>6070</v>
      </c>
      <c r="V180" s="51">
        <v>0.91136738056013178</v>
      </c>
      <c r="W180" s="51">
        <v>5532</v>
      </c>
      <c r="X180" s="51">
        <v>6070</v>
      </c>
      <c r="Y180" s="51">
        <v>3247</v>
      </c>
      <c r="Z180" s="51">
        <v>6491</v>
      </c>
      <c r="AA180" s="51">
        <v>0.69890932250616988</v>
      </c>
      <c r="AB180" s="51">
        <v>20118</v>
      </c>
      <c r="AC180" s="51">
        <v>35556</v>
      </c>
      <c r="AD180" s="51">
        <v>0.56581167735403304</v>
      </c>
    </row>
    <row r="181" spans="1:30" x14ac:dyDescent="0.35">
      <c r="A181" s="51" t="s">
        <v>316</v>
      </c>
      <c r="B181" s="51" t="s">
        <v>317</v>
      </c>
      <c r="C181" s="61">
        <v>45748</v>
      </c>
      <c r="D181" s="51">
        <v>814</v>
      </c>
      <c r="E181" s="51">
        <v>52039</v>
      </c>
      <c r="F181" s="51">
        <v>1.5401207121639263E-2</v>
      </c>
      <c r="G181" s="51">
        <v>1104978</v>
      </c>
      <c r="H181" s="51">
        <v>52039</v>
      </c>
      <c r="I181" s="51">
        <v>21.233651684313688</v>
      </c>
      <c r="J181" s="51">
        <v>111</v>
      </c>
      <c r="K181" s="51">
        <v>5831</v>
      </c>
      <c r="L181" s="51">
        <v>13149</v>
      </c>
      <c r="M181" s="51">
        <v>1191</v>
      </c>
      <c r="N181" s="51">
        <v>1649</v>
      </c>
      <c r="O181" s="51">
        <v>0</v>
      </c>
      <c r="P181" s="51">
        <v>0</v>
      </c>
      <c r="Q181" s="51">
        <v>0</v>
      </c>
      <c r="R181" s="51">
        <v>0</v>
      </c>
      <c r="S181" s="51">
        <v>0.47452358426814434</v>
      </c>
      <c r="T181" s="51">
        <v>4959</v>
      </c>
      <c r="U181" s="51">
        <v>5396</v>
      </c>
      <c r="V181" s="51">
        <v>0.91901408450704225</v>
      </c>
      <c r="W181" s="51">
        <v>4959</v>
      </c>
      <c r="X181" s="51">
        <v>5396</v>
      </c>
      <c r="Y181" s="51">
        <v>3278</v>
      </c>
      <c r="Z181" s="51">
        <v>4785</v>
      </c>
      <c r="AA181" s="51">
        <v>0.8090560848639623</v>
      </c>
      <c r="AB181" s="51">
        <v>19216</v>
      </c>
      <c r="AC181" s="51">
        <v>39681</v>
      </c>
      <c r="AD181" s="51">
        <v>0.48426198936518738</v>
      </c>
    </row>
    <row r="182" spans="1:30" x14ac:dyDescent="0.35">
      <c r="A182" s="51" t="s">
        <v>318</v>
      </c>
      <c r="B182" s="51" t="s">
        <v>319</v>
      </c>
      <c r="C182" s="61">
        <v>45748</v>
      </c>
      <c r="D182" s="51">
        <v>852</v>
      </c>
      <c r="E182" s="51">
        <v>45904</v>
      </c>
      <c r="F182" s="51">
        <v>1.8222260244674479E-2</v>
      </c>
      <c r="G182" s="51">
        <v>1061938</v>
      </c>
      <c r="H182" s="51">
        <v>45904</v>
      </c>
      <c r="I182" s="51">
        <v>23.133888114325551</v>
      </c>
      <c r="J182" s="51">
        <v>104</v>
      </c>
      <c r="K182" s="51">
        <v>1777</v>
      </c>
      <c r="L182" s="51">
        <v>7333</v>
      </c>
      <c r="M182" s="51">
        <v>1126</v>
      </c>
      <c r="N182" s="51">
        <v>2087</v>
      </c>
      <c r="O182" s="51">
        <v>1</v>
      </c>
      <c r="P182" s="51">
        <v>79</v>
      </c>
      <c r="Q182" s="51">
        <v>12</v>
      </c>
      <c r="R182" s="51">
        <v>58</v>
      </c>
      <c r="S182" s="51">
        <v>0.3051166684105891</v>
      </c>
      <c r="T182" s="51">
        <v>3847</v>
      </c>
      <c r="U182" s="51">
        <v>4146</v>
      </c>
      <c r="V182" s="51">
        <v>0.9278822961890979</v>
      </c>
      <c r="W182" s="51">
        <v>3847</v>
      </c>
      <c r="X182" s="51">
        <v>4146</v>
      </c>
      <c r="Y182" s="51">
        <v>2476</v>
      </c>
      <c r="Z182" s="51">
        <v>4637</v>
      </c>
      <c r="AA182" s="51">
        <v>0.71991346920186727</v>
      </c>
      <c r="AB182" s="51">
        <v>13887</v>
      </c>
      <c r="AC182" s="51">
        <v>22415</v>
      </c>
      <c r="AD182" s="51">
        <v>0.61954048628150793</v>
      </c>
    </row>
    <row r="183" spans="1:30" x14ac:dyDescent="0.35">
      <c r="A183" s="51" t="s">
        <v>336</v>
      </c>
      <c r="B183" s="51" t="s">
        <v>337</v>
      </c>
      <c r="C183" s="61">
        <v>45748</v>
      </c>
      <c r="D183" s="51">
        <v>376</v>
      </c>
      <c r="E183" s="51">
        <v>36334</v>
      </c>
      <c r="F183" s="51">
        <v>1.0242440751838736E-2</v>
      </c>
      <c r="G183" s="51">
        <v>738597</v>
      </c>
      <c r="H183" s="51">
        <v>36334</v>
      </c>
      <c r="I183" s="51">
        <v>20.327984807618208</v>
      </c>
      <c r="J183" s="51">
        <v>114</v>
      </c>
      <c r="K183" s="51">
        <v>4659</v>
      </c>
      <c r="L183" s="51">
        <v>11025</v>
      </c>
      <c r="M183" s="51">
        <v>934</v>
      </c>
      <c r="N183" s="51">
        <v>1646</v>
      </c>
      <c r="O183" s="51">
        <v>84</v>
      </c>
      <c r="P183" s="51">
        <v>119</v>
      </c>
      <c r="Q183" s="51">
        <v>83</v>
      </c>
      <c r="R183" s="51">
        <v>134</v>
      </c>
      <c r="S183" s="51">
        <v>0.44568245125348188</v>
      </c>
      <c r="T183" s="51">
        <v>3676</v>
      </c>
      <c r="U183" s="51">
        <v>3775</v>
      </c>
      <c r="V183" s="51">
        <v>0.97377483443708612</v>
      </c>
      <c r="W183" s="51">
        <v>3676</v>
      </c>
      <c r="X183" s="51">
        <v>3775</v>
      </c>
      <c r="Y183" s="51">
        <v>2529</v>
      </c>
      <c r="Z183" s="51">
        <v>3622</v>
      </c>
      <c r="AA183" s="51">
        <v>0.83885358929295661</v>
      </c>
      <c r="AB183" s="51">
        <v>11197</v>
      </c>
      <c r="AC183" s="51">
        <v>25704</v>
      </c>
      <c r="AD183" s="51">
        <v>0.43561313414254593</v>
      </c>
    </row>
    <row r="184" spans="1:30" x14ac:dyDescent="0.35">
      <c r="A184" s="51" t="s">
        <v>321</v>
      </c>
      <c r="B184" s="51" t="s">
        <v>322</v>
      </c>
      <c r="C184" s="61">
        <v>45748</v>
      </c>
      <c r="D184" s="51">
        <v>1377</v>
      </c>
      <c r="E184" s="51">
        <v>60897</v>
      </c>
      <c r="F184" s="51">
        <v>2.2111956835918684E-2</v>
      </c>
      <c r="G184" s="51">
        <v>2254850</v>
      </c>
      <c r="H184" s="51">
        <v>60897</v>
      </c>
      <c r="I184" s="51">
        <v>37.027275563656666</v>
      </c>
      <c r="J184" s="51">
        <v>231</v>
      </c>
      <c r="K184" s="51">
        <v>4294</v>
      </c>
      <c r="L184" s="51">
        <v>9900</v>
      </c>
      <c r="M184" s="51">
        <v>2622</v>
      </c>
      <c r="N184" s="51">
        <v>3780</v>
      </c>
      <c r="O184" s="51">
        <v>0</v>
      </c>
      <c r="P184" s="51">
        <v>0</v>
      </c>
      <c r="Q184" s="51">
        <v>0</v>
      </c>
      <c r="R184" s="51">
        <v>0</v>
      </c>
      <c r="S184" s="51">
        <v>0.50555555555555554</v>
      </c>
      <c r="T184" s="51">
        <v>5238</v>
      </c>
      <c r="U184" s="51">
        <v>5613</v>
      </c>
      <c r="V184" s="51">
        <v>0.93319080705505075</v>
      </c>
      <c r="W184" s="51">
        <v>5238</v>
      </c>
      <c r="X184" s="51">
        <v>5613</v>
      </c>
      <c r="Y184" s="51">
        <v>4291</v>
      </c>
      <c r="Z184" s="51">
        <v>6521</v>
      </c>
      <c r="AA184" s="51">
        <v>0.78531399373660793</v>
      </c>
      <c r="AB184" s="51">
        <v>32661</v>
      </c>
      <c r="AC184" s="51">
        <v>42631</v>
      </c>
      <c r="AD184" s="51">
        <v>0.7661326264924585</v>
      </c>
    </row>
    <row r="185" spans="1:30" x14ac:dyDescent="0.35">
      <c r="A185" s="51" t="s">
        <v>323</v>
      </c>
      <c r="B185" s="51" t="s">
        <v>324</v>
      </c>
      <c r="C185" s="61">
        <v>45748</v>
      </c>
      <c r="D185" s="51">
        <v>617</v>
      </c>
      <c r="E185" s="51">
        <v>7169</v>
      </c>
      <c r="F185" s="51">
        <v>7.9244798356023632E-2</v>
      </c>
      <c r="G185" s="51">
        <v>737516</v>
      </c>
      <c r="H185" s="51">
        <v>7169</v>
      </c>
      <c r="I185" s="51">
        <v>102.8757148835263</v>
      </c>
      <c r="J185" s="51">
        <v>553</v>
      </c>
      <c r="K185" s="51">
        <v>1601</v>
      </c>
      <c r="L185" s="51">
        <v>1784</v>
      </c>
      <c r="M185" s="51">
        <v>97</v>
      </c>
      <c r="N185" s="51">
        <v>97</v>
      </c>
      <c r="O185" s="51">
        <v>43</v>
      </c>
      <c r="P185" s="51">
        <v>64</v>
      </c>
      <c r="Q185" s="51">
        <v>23</v>
      </c>
      <c r="R185" s="51">
        <v>23</v>
      </c>
      <c r="S185" s="51">
        <v>0.89634146341463417</v>
      </c>
      <c r="T185" s="51">
        <v>519</v>
      </c>
      <c r="U185" s="51">
        <v>797</v>
      </c>
      <c r="V185" s="51">
        <v>0.6511919698870765</v>
      </c>
      <c r="W185" s="51">
        <v>519</v>
      </c>
      <c r="X185" s="51">
        <v>797</v>
      </c>
      <c r="Y185" s="51">
        <v>182</v>
      </c>
      <c r="Z185" s="51">
        <v>908</v>
      </c>
      <c r="AA185" s="51">
        <v>0.41114369501466275</v>
      </c>
      <c r="AB185" s="51">
        <v>4612</v>
      </c>
      <c r="AC185" s="51">
        <v>5396</v>
      </c>
      <c r="AD185" s="51">
        <v>0.85470719051149002</v>
      </c>
    </row>
    <row r="186" spans="1:30" x14ac:dyDescent="0.35">
      <c r="A186" s="51" t="s">
        <v>325</v>
      </c>
      <c r="B186" s="51" t="s">
        <v>326</v>
      </c>
      <c r="C186" s="61">
        <v>45748</v>
      </c>
      <c r="D186" s="51">
        <v>4124</v>
      </c>
      <c r="E186" s="51">
        <v>85048</v>
      </c>
      <c r="F186" s="51">
        <v>4.6247701072085409E-2</v>
      </c>
      <c r="G186" s="51">
        <v>5624204</v>
      </c>
      <c r="H186" s="51">
        <v>85048</v>
      </c>
      <c r="I186" s="51">
        <v>66.129762016743484</v>
      </c>
      <c r="J186" s="51">
        <v>341</v>
      </c>
      <c r="K186" s="51">
        <v>5761</v>
      </c>
      <c r="L186" s="51">
        <v>12696</v>
      </c>
      <c r="M186" s="51">
        <v>1722</v>
      </c>
      <c r="N186" s="51">
        <v>3686</v>
      </c>
      <c r="O186" s="51">
        <v>0</v>
      </c>
      <c r="P186" s="51">
        <v>0</v>
      </c>
      <c r="Q186" s="51">
        <v>0</v>
      </c>
      <c r="R186" s="51">
        <v>0</v>
      </c>
      <c r="S186" s="51">
        <v>0.45678183371993653</v>
      </c>
      <c r="T186" s="51">
        <v>3495</v>
      </c>
      <c r="U186" s="51">
        <v>7598</v>
      </c>
      <c r="V186" s="51">
        <v>0.45998947091339826</v>
      </c>
      <c r="W186" s="51">
        <v>3495</v>
      </c>
      <c r="X186" s="51">
        <v>7598</v>
      </c>
      <c r="Y186" s="51">
        <v>4640</v>
      </c>
      <c r="Z186" s="51">
        <v>10544</v>
      </c>
      <c r="AA186" s="51">
        <v>0.44840701135486716</v>
      </c>
      <c r="AB186" s="51">
        <v>50493</v>
      </c>
      <c r="AC186" s="51">
        <v>70317</v>
      </c>
      <c r="AD186" s="51">
        <v>0.71807670975724225</v>
      </c>
    </row>
    <row r="187" spans="1:30" x14ac:dyDescent="0.35">
      <c r="A187" s="51" t="s">
        <v>327</v>
      </c>
      <c r="B187" s="51" t="s">
        <v>328</v>
      </c>
      <c r="C187" s="61">
        <v>45748</v>
      </c>
      <c r="D187" s="51">
        <v>233</v>
      </c>
      <c r="E187" s="51">
        <v>23176</v>
      </c>
      <c r="F187" s="51">
        <v>9.9534367123755817E-3</v>
      </c>
      <c r="G187" s="51">
        <v>399129</v>
      </c>
      <c r="H187" s="51">
        <v>23176</v>
      </c>
      <c r="I187" s="51">
        <v>17.221651708664137</v>
      </c>
      <c r="J187" s="51">
        <v>112</v>
      </c>
      <c r="K187" s="51">
        <v>3584</v>
      </c>
      <c r="L187" s="51">
        <v>5971</v>
      </c>
      <c r="M187" s="51">
        <v>469</v>
      </c>
      <c r="N187" s="51">
        <v>1223</v>
      </c>
      <c r="O187" s="51">
        <v>32</v>
      </c>
      <c r="P187" s="51">
        <v>47</v>
      </c>
      <c r="Q187" s="51">
        <v>70</v>
      </c>
      <c r="R187" s="51">
        <v>103</v>
      </c>
      <c r="S187" s="51">
        <v>0.56576797385620914</v>
      </c>
      <c r="T187" s="51">
        <v>2180</v>
      </c>
      <c r="U187" s="51">
        <v>2299</v>
      </c>
      <c r="V187" s="51">
        <v>0.94823836450630705</v>
      </c>
      <c r="W187" s="51">
        <v>2180</v>
      </c>
      <c r="X187" s="51">
        <v>2299</v>
      </c>
      <c r="Y187" s="51">
        <v>1404</v>
      </c>
      <c r="Z187" s="51">
        <v>2310</v>
      </c>
      <c r="AA187" s="51">
        <v>0.77760902581904967</v>
      </c>
      <c r="AB187" s="51">
        <v>12656</v>
      </c>
      <c r="AC187" s="51">
        <v>16814</v>
      </c>
      <c r="AD187" s="51">
        <v>0.75270607826810987</v>
      </c>
    </row>
    <row r="188" spans="1:30" x14ac:dyDescent="0.35">
      <c r="A188" s="51" t="s">
        <v>329</v>
      </c>
      <c r="B188" s="51" t="s">
        <v>330</v>
      </c>
      <c r="C188" s="61">
        <v>45748</v>
      </c>
      <c r="D188" s="51">
        <v>1623</v>
      </c>
      <c r="E188" s="51">
        <v>70268</v>
      </c>
      <c r="F188" s="51">
        <v>2.2575843986034412E-2</v>
      </c>
      <c r="G188" s="51">
        <v>2669992</v>
      </c>
      <c r="H188" s="51">
        <v>70268</v>
      </c>
      <c r="I188" s="51">
        <v>37.997267604030284</v>
      </c>
      <c r="J188" s="51">
        <v>232</v>
      </c>
      <c r="K188" s="51">
        <v>4461</v>
      </c>
      <c r="L188" s="51">
        <v>10941</v>
      </c>
      <c r="M188" s="51">
        <v>1388</v>
      </c>
      <c r="N188" s="51">
        <v>3232</v>
      </c>
      <c r="O188" s="51">
        <v>0</v>
      </c>
      <c r="P188" s="51">
        <v>0</v>
      </c>
      <c r="Q188" s="51">
        <v>0</v>
      </c>
      <c r="R188" s="51">
        <v>0</v>
      </c>
      <c r="S188" s="51">
        <v>0.41268609327594724</v>
      </c>
      <c r="T188" s="51">
        <v>5824</v>
      </c>
      <c r="U188" s="51">
        <v>6243</v>
      </c>
      <c r="V188" s="51">
        <v>0.93288483101073205</v>
      </c>
      <c r="W188" s="51">
        <v>5824</v>
      </c>
      <c r="X188" s="51">
        <v>6243</v>
      </c>
      <c r="Y188" s="51">
        <v>5507</v>
      </c>
      <c r="Z188" s="51">
        <v>7942</v>
      </c>
      <c r="AA188" s="51">
        <v>0.79880155093408534</v>
      </c>
      <c r="AB188" s="51">
        <v>35704</v>
      </c>
      <c r="AC188" s="51">
        <v>48518</v>
      </c>
      <c r="AD188" s="51">
        <v>0.73589183395853086</v>
      </c>
    </row>
    <row r="189" spans="1:30" x14ac:dyDescent="0.35">
      <c r="A189" s="51" t="s">
        <v>738</v>
      </c>
      <c r="B189" s="51" t="s">
        <v>907</v>
      </c>
      <c r="C189" s="61">
        <v>45748</v>
      </c>
      <c r="D189" s="51">
        <v>701</v>
      </c>
      <c r="E189" s="51">
        <v>30222</v>
      </c>
      <c r="F189" s="51">
        <v>2.2669210619926914E-2</v>
      </c>
      <c r="G189" s="51">
        <v>590518</v>
      </c>
      <c r="H189" s="51">
        <v>30222</v>
      </c>
      <c r="I189" s="51">
        <v>19.539342201045596</v>
      </c>
      <c r="J189" s="51">
        <v>121</v>
      </c>
      <c r="K189" s="51">
        <v>4925</v>
      </c>
      <c r="L189" s="51">
        <v>7672</v>
      </c>
      <c r="M189" s="51">
        <v>397</v>
      </c>
      <c r="N189" s="51">
        <v>672</v>
      </c>
      <c r="O189" s="51">
        <v>0</v>
      </c>
      <c r="P189" s="51">
        <v>0</v>
      </c>
      <c r="Q189" s="51">
        <v>0</v>
      </c>
      <c r="R189" s="51">
        <v>0</v>
      </c>
      <c r="S189" s="51">
        <v>0.63782358581016296</v>
      </c>
      <c r="T189" s="51">
        <v>3014</v>
      </c>
      <c r="U189" s="51">
        <v>3034</v>
      </c>
      <c r="V189" s="51">
        <v>0.99340804218852996</v>
      </c>
      <c r="W189" s="51">
        <v>3014</v>
      </c>
      <c r="X189" s="51">
        <v>3034</v>
      </c>
      <c r="Y189" s="51">
        <v>2855</v>
      </c>
      <c r="Z189" s="51">
        <v>4273</v>
      </c>
      <c r="AA189" s="51">
        <v>0.80320240864924042</v>
      </c>
      <c r="AB189" s="51">
        <v>14790</v>
      </c>
      <c r="AC189" s="51">
        <v>17876</v>
      </c>
      <c r="AD189" s="51">
        <v>0.82736630118594767</v>
      </c>
    </row>
    <row r="190" spans="1:30" x14ac:dyDescent="0.35">
      <c r="A190" s="51" t="s">
        <v>331</v>
      </c>
      <c r="B190" s="51" t="s">
        <v>332</v>
      </c>
      <c r="C190" s="61">
        <v>45748</v>
      </c>
      <c r="D190" s="51">
        <v>215</v>
      </c>
      <c r="E190" s="51">
        <v>28870</v>
      </c>
      <c r="F190" s="51">
        <v>7.3921265257005332E-3</v>
      </c>
      <c r="G190" s="51">
        <v>451959</v>
      </c>
      <c r="H190" s="51">
        <v>28870</v>
      </c>
      <c r="I190" s="51">
        <v>15.654970557672325</v>
      </c>
      <c r="J190" s="51">
        <v>112</v>
      </c>
      <c r="K190" s="51">
        <v>4473</v>
      </c>
      <c r="L190" s="51">
        <v>7364</v>
      </c>
      <c r="M190" s="51">
        <v>316</v>
      </c>
      <c r="N190" s="51">
        <v>658</v>
      </c>
      <c r="O190" s="51">
        <v>0</v>
      </c>
      <c r="P190" s="51">
        <v>1</v>
      </c>
      <c r="Q190" s="51">
        <v>0</v>
      </c>
      <c r="R190" s="51">
        <v>2</v>
      </c>
      <c r="S190" s="51">
        <v>0.5969832959361755</v>
      </c>
      <c r="T190" s="51">
        <v>2973</v>
      </c>
      <c r="U190" s="51">
        <v>3153</v>
      </c>
      <c r="V190" s="51">
        <v>0.94291151284490959</v>
      </c>
      <c r="W190" s="51">
        <v>2973</v>
      </c>
      <c r="X190" s="51">
        <v>3153</v>
      </c>
      <c r="Y190" s="51">
        <v>3543</v>
      </c>
      <c r="Z190" s="51">
        <v>3960</v>
      </c>
      <c r="AA190" s="51">
        <v>0.91606916912695069</v>
      </c>
      <c r="AB190" s="51">
        <v>14494</v>
      </c>
      <c r="AC190" s="51">
        <v>17312</v>
      </c>
      <c r="AD190" s="51">
        <v>0.83722273567467653</v>
      </c>
    </row>
    <row r="191" spans="1:30" x14ac:dyDescent="0.35">
      <c r="A191" s="51" t="s">
        <v>721</v>
      </c>
      <c r="B191" s="51" t="s">
        <v>722</v>
      </c>
      <c r="C191" s="61">
        <v>45748</v>
      </c>
      <c r="D191" s="51">
        <v>735</v>
      </c>
      <c r="E191" s="51">
        <v>18763</v>
      </c>
      <c r="F191" s="51">
        <v>3.7696173966560671E-2</v>
      </c>
      <c r="G191" s="51">
        <v>883585</v>
      </c>
      <c r="H191" s="51">
        <v>18763</v>
      </c>
      <c r="I191" s="51">
        <v>47.091882961146936</v>
      </c>
      <c r="J191" s="51">
        <v>301</v>
      </c>
      <c r="K191" s="51">
        <v>1144</v>
      </c>
      <c r="L191" s="51">
        <v>3490</v>
      </c>
      <c r="M191" s="51">
        <v>1959</v>
      </c>
      <c r="N191" s="51">
        <v>3407</v>
      </c>
      <c r="O191" s="51">
        <v>204</v>
      </c>
      <c r="P191" s="51">
        <v>559</v>
      </c>
      <c r="Q191" s="51">
        <v>413</v>
      </c>
      <c r="R191" s="51">
        <v>704</v>
      </c>
      <c r="S191" s="51">
        <v>0.45588235294117646</v>
      </c>
      <c r="T191" s="51">
        <v>1946</v>
      </c>
      <c r="U191" s="51">
        <v>1974</v>
      </c>
      <c r="V191" s="51">
        <v>0.98581560283687941</v>
      </c>
      <c r="W191" s="51">
        <v>1946</v>
      </c>
      <c r="X191" s="51">
        <v>1974</v>
      </c>
      <c r="Y191" s="51">
        <v>1272</v>
      </c>
      <c r="Z191" s="51">
        <v>1295</v>
      </c>
      <c r="AA191" s="51">
        <v>0.98439889874579378</v>
      </c>
      <c r="AB191" s="51">
        <v>11311</v>
      </c>
      <c r="AC191" s="51">
        <v>12413</v>
      </c>
      <c r="AD191" s="51">
        <v>0.91122210585676311</v>
      </c>
    </row>
    <row r="192" spans="1:30" x14ac:dyDescent="0.35">
      <c r="A192" s="51" t="s">
        <v>712</v>
      </c>
      <c r="B192" s="51" t="s">
        <v>711</v>
      </c>
      <c r="C192" s="61">
        <v>45748</v>
      </c>
      <c r="D192" s="51">
        <v>278</v>
      </c>
      <c r="E192" s="51">
        <v>35048</v>
      </c>
      <c r="F192" s="51">
        <v>7.8695578327577422E-3</v>
      </c>
      <c r="G192" s="51">
        <v>622178</v>
      </c>
      <c r="H192" s="51">
        <v>35048</v>
      </c>
      <c r="I192" s="51">
        <v>17.752168454690711</v>
      </c>
      <c r="J192" s="51">
        <v>116</v>
      </c>
      <c r="K192" s="51">
        <v>5868</v>
      </c>
      <c r="L192" s="51">
        <v>9617</v>
      </c>
      <c r="M192" s="51">
        <v>779</v>
      </c>
      <c r="N192" s="51">
        <v>2089</v>
      </c>
      <c r="O192" s="51">
        <v>70</v>
      </c>
      <c r="P192" s="51">
        <v>98</v>
      </c>
      <c r="Q192" s="51">
        <v>102</v>
      </c>
      <c r="R192" s="51">
        <v>166</v>
      </c>
      <c r="S192" s="51">
        <v>0.56967418546365911</v>
      </c>
      <c r="T192" s="51">
        <v>3489</v>
      </c>
      <c r="U192" s="51">
        <v>3867</v>
      </c>
      <c r="V192" s="51">
        <v>0.90224980605120253</v>
      </c>
      <c r="W192" s="51">
        <v>3489</v>
      </c>
      <c r="X192" s="51">
        <v>3867</v>
      </c>
      <c r="Y192" s="51">
        <v>2231</v>
      </c>
      <c r="Z192" s="51">
        <v>3189</v>
      </c>
      <c r="AA192" s="51">
        <v>0.81065759637188206</v>
      </c>
      <c r="AB192" s="51">
        <v>19281</v>
      </c>
      <c r="AC192" s="51">
        <v>24111</v>
      </c>
      <c r="AD192" s="51">
        <v>0.79967649620505166</v>
      </c>
    </row>
    <row r="193" spans="1:30" x14ac:dyDescent="0.35">
      <c r="A193" s="51" t="s">
        <v>333</v>
      </c>
      <c r="B193" s="51" t="s">
        <v>334</v>
      </c>
      <c r="C193" s="61">
        <v>45748</v>
      </c>
      <c r="D193" s="51">
        <v>315</v>
      </c>
      <c r="E193" s="51">
        <v>23986</v>
      </c>
      <c r="F193" s="51">
        <v>1.2962429529648985E-2</v>
      </c>
      <c r="G193" s="51">
        <v>392873</v>
      </c>
      <c r="H193" s="51">
        <v>23986</v>
      </c>
      <c r="I193" s="51">
        <v>16.379262903360292</v>
      </c>
      <c r="J193" s="51">
        <v>110</v>
      </c>
      <c r="K193" s="51">
        <v>1720</v>
      </c>
      <c r="L193" s="51">
        <v>3808</v>
      </c>
      <c r="M193" s="51">
        <v>1435</v>
      </c>
      <c r="N193" s="51">
        <v>2374</v>
      </c>
      <c r="O193" s="51">
        <v>311</v>
      </c>
      <c r="P193" s="51">
        <v>554</v>
      </c>
      <c r="Q193" s="51">
        <v>270</v>
      </c>
      <c r="R193" s="51">
        <v>415</v>
      </c>
      <c r="S193" s="51">
        <v>0.52244441336875957</v>
      </c>
      <c r="T193" s="51">
        <v>2438</v>
      </c>
      <c r="U193" s="51">
        <v>2682</v>
      </c>
      <c r="V193" s="51">
        <v>0.90902311707680838</v>
      </c>
      <c r="W193" s="51">
        <v>2438</v>
      </c>
      <c r="X193" s="51">
        <v>2682</v>
      </c>
      <c r="Y193" s="51">
        <v>1549</v>
      </c>
      <c r="Z193" s="51">
        <v>3093</v>
      </c>
      <c r="AA193" s="51">
        <v>0.69038961038961044</v>
      </c>
      <c r="AB193" s="51">
        <v>11524</v>
      </c>
      <c r="AC193" s="51">
        <v>17880</v>
      </c>
      <c r="AD193" s="51">
        <v>0.64451901565995529</v>
      </c>
    </row>
    <row r="194" spans="1:30" x14ac:dyDescent="0.35">
      <c r="A194" s="51" t="s">
        <v>803</v>
      </c>
      <c r="B194" s="51" t="s">
        <v>804</v>
      </c>
      <c r="C194" s="61">
        <v>45748</v>
      </c>
      <c r="D194" s="51">
        <v>365</v>
      </c>
      <c r="E194" s="51">
        <v>18345</v>
      </c>
      <c r="F194" s="51">
        <v>1.9508284339925172E-2</v>
      </c>
      <c r="G194" s="51">
        <v>528956</v>
      </c>
      <c r="H194" s="51">
        <v>18345</v>
      </c>
      <c r="I194" s="51">
        <v>28.833796674843281</v>
      </c>
      <c r="J194" s="51">
        <v>180</v>
      </c>
      <c r="K194" s="51">
        <v>1956</v>
      </c>
      <c r="L194" s="51">
        <v>5035</v>
      </c>
      <c r="M194" s="51">
        <v>478</v>
      </c>
      <c r="N194" s="51">
        <v>1125</v>
      </c>
      <c r="O194" s="51">
        <v>91</v>
      </c>
      <c r="P194" s="51">
        <v>296</v>
      </c>
      <c r="Q194" s="51">
        <v>19</v>
      </c>
      <c r="R194" s="51">
        <v>68</v>
      </c>
      <c r="S194" s="51">
        <v>0.38994481912936846</v>
      </c>
      <c r="T194" s="51">
        <v>1646</v>
      </c>
      <c r="U194" s="51">
        <v>1706</v>
      </c>
      <c r="V194" s="51">
        <v>0.96483001172332938</v>
      </c>
      <c r="W194" s="51">
        <v>1646</v>
      </c>
      <c r="X194" s="51">
        <v>1706</v>
      </c>
      <c r="Y194" s="51">
        <v>1449</v>
      </c>
      <c r="Z194" s="51">
        <v>1760</v>
      </c>
      <c r="AA194" s="51">
        <v>0.89296018465089444</v>
      </c>
      <c r="AB194" s="51">
        <v>8848</v>
      </c>
      <c r="AC194" s="51">
        <v>11535</v>
      </c>
      <c r="AD194" s="51">
        <v>0.76705678370177721</v>
      </c>
    </row>
    <row r="195" spans="1:30" x14ac:dyDescent="0.35">
      <c r="A195" s="51" t="s">
        <v>725</v>
      </c>
      <c r="B195" s="51" t="s">
        <v>726</v>
      </c>
      <c r="C195" s="61">
        <v>45748</v>
      </c>
      <c r="D195" s="51">
        <v>530</v>
      </c>
      <c r="E195" s="51">
        <v>16918</v>
      </c>
      <c r="F195" s="51">
        <v>3.0375974323704723E-2</v>
      </c>
      <c r="G195" s="51">
        <v>847572</v>
      </c>
      <c r="H195" s="51">
        <v>16918</v>
      </c>
      <c r="I195" s="51">
        <v>50.098829648894672</v>
      </c>
      <c r="J195" s="51">
        <v>298</v>
      </c>
      <c r="K195" s="51">
        <v>1458</v>
      </c>
      <c r="L195" s="51">
        <v>3715</v>
      </c>
      <c r="M195" s="51">
        <v>1711</v>
      </c>
      <c r="N195" s="51">
        <v>3005</v>
      </c>
      <c r="O195" s="51">
        <v>152</v>
      </c>
      <c r="P195" s="51">
        <v>339</v>
      </c>
      <c r="Q195" s="51">
        <v>304</v>
      </c>
      <c r="R195" s="51">
        <v>600</v>
      </c>
      <c r="S195" s="51">
        <v>0.47329938634286461</v>
      </c>
      <c r="T195" s="51">
        <v>1636</v>
      </c>
      <c r="U195" s="51">
        <v>1695</v>
      </c>
      <c r="V195" s="51">
        <v>0.96519174041297939</v>
      </c>
      <c r="W195" s="51">
        <v>1636</v>
      </c>
      <c r="X195" s="51">
        <v>1695</v>
      </c>
      <c r="Y195" s="51">
        <v>903</v>
      </c>
      <c r="Z195" s="51">
        <v>931</v>
      </c>
      <c r="AA195" s="51">
        <v>0.96686976389946688</v>
      </c>
      <c r="AB195" s="51">
        <v>11468</v>
      </c>
      <c r="AC195" s="51">
        <v>13049</v>
      </c>
      <c r="AD195" s="51">
        <v>0.87884129052034643</v>
      </c>
    </row>
    <row r="196" spans="1:30" x14ac:dyDescent="0.35">
      <c r="A196" s="51" t="s">
        <v>59</v>
      </c>
      <c r="B196" s="61">
        <v>45778</v>
      </c>
      <c r="C196" s="61">
        <v>45778</v>
      </c>
      <c r="D196" s="51" t="s">
        <v>19</v>
      </c>
      <c r="E196" s="51" t="s">
        <v>20</v>
      </c>
      <c r="G196" s="51" t="s">
        <v>21</v>
      </c>
      <c r="H196" s="51" t="s">
        <v>20</v>
      </c>
      <c r="J196" s="51" t="s">
        <v>70</v>
      </c>
      <c r="K196" s="51" t="s">
        <v>82</v>
      </c>
      <c r="L196" s="51" t="s">
        <v>81</v>
      </c>
      <c r="M196" s="51" t="s">
        <v>86</v>
      </c>
      <c r="N196" s="51" t="s">
        <v>85</v>
      </c>
      <c r="O196" s="51" t="s">
        <v>727</v>
      </c>
      <c r="P196" s="51" t="s">
        <v>728</v>
      </c>
      <c r="Q196" s="51" t="s">
        <v>729</v>
      </c>
      <c r="R196" s="51" t="s">
        <v>730</v>
      </c>
      <c r="T196" s="51" t="s">
        <v>99</v>
      </c>
      <c r="U196" s="51" t="s">
        <v>98</v>
      </c>
      <c r="W196" s="51" t="s">
        <v>99</v>
      </c>
      <c r="X196" s="51" t="s">
        <v>98</v>
      </c>
      <c r="Y196" s="51" t="s">
        <v>106</v>
      </c>
      <c r="Z196" s="51" t="s">
        <v>105</v>
      </c>
      <c r="AB196" s="51" t="s">
        <v>113</v>
      </c>
      <c r="AC196" s="51" t="s">
        <v>111</v>
      </c>
    </row>
    <row r="197" spans="1:30" x14ac:dyDescent="0.35">
      <c r="C197" s="61">
        <v>45778</v>
      </c>
      <c r="D197" s="51" t="s">
        <v>40</v>
      </c>
      <c r="E197" s="51" t="s">
        <v>41</v>
      </c>
      <c r="F197" s="51" t="s">
        <v>12</v>
      </c>
      <c r="G197" s="51" t="s">
        <v>43</v>
      </c>
      <c r="H197" s="51" t="s">
        <v>41</v>
      </c>
      <c r="I197" s="51" t="s">
        <v>13</v>
      </c>
      <c r="K197" s="51" t="s">
        <v>153</v>
      </c>
      <c r="L197" s="51" t="s">
        <v>152</v>
      </c>
      <c r="M197" s="51" t="s">
        <v>157</v>
      </c>
      <c r="N197" s="51" t="s">
        <v>156</v>
      </c>
      <c r="O197" s="51" t="s">
        <v>731</v>
      </c>
      <c r="P197" s="51" t="s">
        <v>732</v>
      </c>
      <c r="Q197" s="51" t="s">
        <v>733</v>
      </c>
      <c r="R197" s="51" t="s">
        <v>734</v>
      </c>
      <c r="S197" s="51" t="s">
        <v>913</v>
      </c>
      <c r="T197" s="51" t="s">
        <v>740</v>
      </c>
      <c r="U197" s="51" t="s">
        <v>170</v>
      </c>
      <c r="V197" s="51" t="s">
        <v>765</v>
      </c>
      <c r="W197" s="51" t="s">
        <v>740</v>
      </c>
      <c r="X197" s="51" t="s">
        <v>170</v>
      </c>
      <c r="Y197" s="51" t="s">
        <v>735</v>
      </c>
      <c r="Z197" s="51" t="s">
        <v>173</v>
      </c>
      <c r="AA197" s="51" t="s">
        <v>912</v>
      </c>
      <c r="AB197" s="51" t="s">
        <v>240</v>
      </c>
      <c r="AC197" s="51" t="s">
        <v>178</v>
      </c>
      <c r="AD197" s="51" t="s">
        <v>242</v>
      </c>
    </row>
    <row r="198" spans="1:30" x14ac:dyDescent="0.35">
      <c r="C198" s="61">
        <v>45778</v>
      </c>
      <c r="D198" s="51" t="s">
        <v>870</v>
      </c>
      <c r="G198" s="51" t="s">
        <v>869</v>
      </c>
      <c r="J198" s="51" t="s">
        <v>868</v>
      </c>
      <c r="K198" s="51" t="s">
        <v>895</v>
      </c>
      <c r="T198" s="51" t="s">
        <v>867</v>
      </c>
      <c r="W198" s="51" t="s">
        <v>896</v>
      </c>
      <c r="AB198" s="51" t="s">
        <v>871</v>
      </c>
    </row>
    <row r="199" spans="1:30" x14ac:dyDescent="0.35">
      <c r="C199" s="61">
        <v>45778</v>
      </c>
    </row>
    <row r="200" spans="1:30" x14ac:dyDescent="0.35">
      <c r="A200" s="51" t="s">
        <v>243</v>
      </c>
      <c r="B200" s="51" t="s">
        <v>201</v>
      </c>
      <c r="C200" s="61">
        <v>45778</v>
      </c>
      <c r="D200" s="51">
        <v>36887</v>
      </c>
      <c r="E200" s="51">
        <v>1595107</v>
      </c>
      <c r="F200" s="51">
        <v>2.2602411528473757E-2</v>
      </c>
      <c r="G200" s="51">
        <v>54438704</v>
      </c>
      <c r="H200" s="51">
        <v>1595107</v>
      </c>
      <c r="I200" s="51">
        <v>34.128559400717322</v>
      </c>
      <c r="K200" s="51">
        <v>126708</v>
      </c>
      <c r="L200" s="51">
        <v>300878</v>
      </c>
      <c r="M200" s="51">
        <v>37697</v>
      </c>
      <c r="N200" s="51">
        <v>79834</v>
      </c>
      <c r="O200" s="51">
        <v>1430</v>
      </c>
      <c r="P200" s="51">
        <v>3908</v>
      </c>
      <c r="Q200" s="51">
        <v>2936</v>
      </c>
      <c r="R200" s="51">
        <v>5925</v>
      </c>
      <c r="S200" s="51">
        <v>0.43214226273540823</v>
      </c>
      <c r="T200" s="51">
        <v>118886</v>
      </c>
      <c r="U200" s="51">
        <v>136594</v>
      </c>
      <c r="V200" s="51">
        <v>0.87036033793578049</v>
      </c>
      <c r="W200" s="51">
        <v>118886</v>
      </c>
      <c r="X200" s="51">
        <v>136594</v>
      </c>
      <c r="Y200" s="51">
        <v>85535</v>
      </c>
      <c r="Z200" s="51">
        <v>162967</v>
      </c>
      <c r="AA200" s="51">
        <v>0.68240191480199364</v>
      </c>
      <c r="AB200" s="51">
        <v>784979</v>
      </c>
      <c r="AC200" s="51">
        <v>1074578</v>
      </c>
      <c r="AD200" s="51">
        <v>0.73049978689308737</v>
      </c>
    </row>
    <row r="201" spans="1:30" x14ac:dyDescent="0.35">
      <c r="A201" s="51" t="s">
        <v>57</v>
      </c>
      <c r="B201" s="51" t="s">
        <v>241</v>
      </c>
      <c r="C201" s="61">
        <v>45778</v>
      </c>
    </row>
    <row r="202" spans="1:30" x14ac:dyDescent="0.35">
      <c r="A202" s="51" t="s">
        <v>244</v>
      </c>
      <c r="B202" s="51" t="s">
        <v>245</v>
      </c>
      <c r="C202" s="61">
        <v>45778</v>
      </c>
      <c r="D202" s="51">
        <v>9986</v>
      </c>
      <c r="E202" s="51">
        <v>252848</v>
      </c>
      <c r="F202" s="51">
        <v>3.7993562476696316E-2</v>
      </c>
      <c r="G202" s="51">
        <v>18694134</v>
      </c>
      <c r="H202" s="51">
        <v>252848</v>
      </c>
      <c r="I202" s="51">
        <v>73.934276719610196</v>
      </c>
      <c r="K202" s="51">
        <v>9182</v>
      </c>
      <c r="L202" s="51">
        <v>27243</v>
      </c>
      <c r="M202" s="51">
        <v>4543</v>
      </c>
      <c r="N202" s="51">
        <v>10519</v>
      </c>
      <c r="O202" s="51">
        <v>0</v>
      </c>
      <c r="P202" s="51">
        <v>0</v>
      </c>
      <c r="Q202" s="51">
        <v>11</v>
      </c>
      <c r="R202" s="51">
        <v>11</v>
      </c>
      <c r="S202" s="51">
        <v>0.36364599052233076</v>
      </c>
      <c r="T202" s="51">
        <v>17664</v>
      </c>
      <c r="U202" s="51">
        <v>19528</v>
      </c>
      <c r="V202" s="51">
        <v>0.90454731667349442</v>
      </c>
      <c r="W202" s="51">
        <v>17664</v>
      </c>
      <c r="X202" s="51">
        <v>19528</v>
      </c>
      <c r="Y202" s="51">
        <v>9377</v>
      </c>
      <c r="Z202" s="51">
        <v>22998</v>
      </c>
      <c r="AA202" s="51">
        <v>0.63586982081550114</v>
      </c>
      <c r="AB202" s="51">
        <v>136386</v>
      </c>
      <c r="AC202" s="51">
        <v>171734</v>
      </c>
      <c r="AD202" s="51">
        <v>0.79417005368767979</v>
      </c>
    </row>
    <row r="203" spans="1:30" x14ac:dyDescent="0.35">
      <c r="A203" s="51" t="s">
        <v>246</v>
      </c>
      <c r="B203" s="51" t="s">
        <v>247</v>
      </c>
      <c r="C203" s="61">
        <v>45778</v>
      </c>
      <c r="D203" s="51">
        <v>6137</v>
      </c>
      <c r="E203" s="51">
        <v>173920</v>
      </c>
      <c r="F203" s="51">
        <v>3.4083651288203183E-2</v>
      </c>
      <c r="G203" s="51">
        <v>8161917</v>
      </c>
      <c r="H203" s="51">
        <v>173920</v>
      </c>
      <c r="I203" s="51">
        <v>46.929145584176631</v>
      </c>
      <c r="K203" s="51">
        <v>8103</v>
      </c>
      <c r="L203" s="51">
        <v>17182</v>
      </c>
      <c r="M203" s="51">
        <v>321</v>
      </c>
      <c r="N203" s="51">
        <v>717</v>
      </c>
      <c r="O203" s="51">
        <v>225</v>
      </c>
      <c r="P203" s="51">
        <v>560</v>
      </c>
      <c r="Q203" s="51">
        <v>126</v>
      </c>
      <c r="R203" s="51">
        <v>792</v>
      </c>
      <c r="S203" s="51">
        <v>0.45582047685834504</v>
      </c>
      <c r="T203" s="51">
        <v>5141</v>
      </c>
      <c r="U203" s="51">
        <v>6424</v>
      </c>
      <c r="V203" s="51">
        <v>0.80028019925280203</v>
      </c>
      <c r="W203" s="51">
        <v>5141</v>
      </c>
      <c r="X203" s="51">
        <v>6424</v>
      </c>
      <c r="Y203" s="51">
        <v>7168</v>
      </c>
      <c r="Z203" s="51">
        <v>21849</v>
      </c>
      <c r="AA203" s="51">
        <v>0.43536235984861882</v>
      </c>
      <c r="AB203" s="51">
        <v>87209</v>
      </c>
      <c r="AC203" s="51">
        <v>115415</v>
      </c>
      <c r="AD203" s="51">
        <v>0.75561235541307459</v>
      </c>
    </row>
    <row r="204" spans="1:30" x14ac:dyDescent="0.35">
      <c r="A204" s="51" t="s">
        <v>248</v>
      </c>
      <c r="B204" s="51" t="s">
        <v>249</v>
      </c>
      <c r="C204" s="61">
        <v>45778</v>
      </c>
      <c r="D204" s="51">
        <v>2491</v>
      </c>
      <c r="E204" s="51">
        <v>315591</v>
      </c>
      <c r="F204" s="51">
        <v>7.8313139379153802E-3</v>
      </c>
      <c r="G204" s="51">
        <v>3678407</v>
      </c>
      <c r="H204" s="51">
        <v>315591</v>
      </c>
      <c r="I204" s="51">
        <v>11.655614386975547</v>
      </c>
      <c r="K204" s="51">
        <v>36327</v>
      </c>
      <c r="L204" s="51">
        <v>70253</v>
      </c>
      <c r="M204" s="51">
        <v>2764</v>
      </c>
      <c r="N204" s="51">
        <v>10971</v>
      </c>
      <c r="O204" s="51">
        <v>4</v>
      </c>
      <c r="P204" s="51">
        <v>5</v>
      </c>
      <c r="Q204" s="51">
        <v>1</v>
      </c>
      <c r="R204" s="51">
        <v>1</v>
      </c>
      <c r="S204" s="51">
        <v>0.48130001231072261</v>
      </c>
      <c r="T204" s="51">
        <v>24394</v>
      </c>
      <c r="U204" s="51">
        <v>27097</v>
      </c>
      <c r="V204" s="51">
        <v>0.90024725984426324</v>
      </c>
      <c r="W204" s="51">
        <v>24394</v>
      </c>
      <c r="X204" s="51">
        <v>27097</v>
      </c>
      <c r="Y204" s="51">
        <v>12303</v>
      </c>
      <c r="Z204" s="51">
        <v>29583</v>
      </c>
      <c r="AA204" s="51">
        <v>0.6474417784050811</v>
      </c>
      <c r="AB204" s="51">
        <v>158531</v>
      </c>
      <c r="AC204" s="51">
        <v>220764</v>
      </c>
      <c r="AD204" s="51">
        <v>0.71810168324545665</v>
      </c>
    </row>
    <row r="205" spans="1:30" x14ac:dyDescent="0.35">
      <c r="A205" s="51" t="s">
        <v>250</v>
      </c>
      <c r="B205" s="51" t="s">
        <v>251</v>
      </c>
      <c r="C205" s="61">
        <v>45778</v>
      </c>
      <c r="D205" s="51">
        <v>5653</v>
      </c>
      <c r="E205" s="51">
        <v>193875</v>
      </c>
      <c r="F205" s="51">
        <v>2.8331863197145264E-2</v>
      </c>
      <c r="G205" s="51">
        <v>8630817</v>
      </c>
      <c r="H205" s="51">
        <v>193875</v>
      </c>
      <c r="I205" s="51">
        <v>44.517431334622827</v>
      </c>
      <c r="K205" s="51">
        <v>14144</v>
      </c>
      <c r="L205" s="51">
        <v>49881</v>
      </c>
      <c r="M205" s="51">
        <v>10143</v>
      </c>
      <c r="N205" s="51">
        <v>22527</v>
      </c>
      <c r="O205" s="51">
        <v>153</v>
      </c>
      <c r="P205" s="51">
        <v>958</v>
      </c>
      <c r="Q205" s="51">
        <v>1457</v>
      </c>
      <c r="R205" s="51">
        <v>2771</v>
      </c>
      <c r="S205" s="51">
        <v>0.34013685855760012</v>
      </c>
      <c r="T205" s="51">
        <v>15759</v>
      </c>
      <c r="U205" s="51">
        <v>19611</v>
      </c>
      <c r="V205" s="51">
        <v>0.80357962368058744</v>
      </c>
      <c r="W205" s="51">
        <v>15759</v>
      </c>
      <c r="X205" s="51">
        <v>19611</v>
      </c>
      <c r="Y205" s="51">
        <v>12054</v>
      </c>
      <c r="Z205" s="51">
        <v>16821</v>
      </c>
      <c r="AA205" s="51">
        <v>0.76342226613965747</v>
      </c>
      <c r="AB205" s="51">
        <v>98527</v>
      </c>
      <c r="AC205" s="51">
        <v>128164</v>
      </c>
      <c r="AD205" s="51">
        <v>0.76875721731531477</v>
      </c>
    </row>
    <row r="206" spans="1:30" x14ac:dyDescent="0.35">
      <c r="A206" s="51" t="s">
        <v>252</v>
      </c>
      <c r="B206" s="117" t="s">
        <v>253</v>
      </c>
      <c r="C206" s="61">
        <v>45778</v>
      </c>
      <c r="D206" s="51">
        <v>2573</v>
      </c>
      <c r="E206" s="51">
        <v>234128</v>
      </c>
      <c r="F206" s="51">
        <v>1.0870254033569778E-2</v>
      </c>
      <c r="G206" s="51">
        <v>2458725</v>
      </c>
      <c r="H206" s="51">
        <v>234128</v>
      </c>
      <c r="I206" s="51">
        <v>10.501627314973007</v>
      </c>
      <c r="K206" s="51">
        <v>18074</v>
      </c>
      <c r="L206" s="51">
        <v>49228</v>
      </c>
      <c r="M206" s="51">
        <v>5973</v>
      </c>
      <c r="N206" s="51">
        <v>9222</v>
      </c>
      <c r="O206" s="51">
        <v>103</v>
      </c>
      <c r="P206" s="51">
        <v>304</v>
      </c>
      <c r="Q206" s="51">
        <v>111</v>
      </c>
      <c r="R206" s="51">
        <v>240</v>
      </c>
      <c r="S206" s="51">
        <v>0.4112452113774282</v>
      </c>
      <c r="T206" s="51">
        <v>21157</v>
      </c>
      <c r="U206" s="51">
        <v>22765</v>
      </c>
      <c r="V206" s="51">
        <v>0.929365253678893</v>
      </c>
      <c r="W206" s="51">
        <v>21157</v>
      </c>
      <c r="X206" s="51">
        <v>22765</v>
      </c>
      <c r="Y206" s="51">
        <v>14090</v>
      </c>
      <c r="Z206" s="51">
        <v>23617</v>
      </c>
      <c r="AA206" s="51">
        <v>0.75992842050795573</v>
      </c>
      <c r="AB206" s="51">
        <v>73838</v>
      </c>
      <c r="AC206" s="51">
        <v>140611</v>
      </c>
      <c r="AD206" s="51">
        <v>0.52512250108455238</v>
      </c>
    </row>
    <row r="207" spans="1:30" x14ac:dyDescent="0.35">
      <c r="A207" s="51" t="s">
        <v>254</v>
      </c>
      <c r="B207" s="61" t="s">
        <v>255</v>
      </c>
      <c r="C207" s="61">
        <v>45778</v>
      </c>
      <c r="D207" s="51">
        <v>6971</v>
      </c>
      <c r="E207" s="51">
        <v>249205</v>
      </c>
      <c r="F207" s="51">
        <v>2.7211760664543127E-2</v>
      </c>
      <c r="G207" s="51">
        <v>8958613</v>
      </c>
      <c r="H207" s="51">
        <v>249205</v>
      </c>
      <c r="I207" s="51">
        <v>35.948769085692504</v>
      </c>
      <c r="K207" s="51">
        <v>20270</v>
      </c>
      <c r="L207" s="51">
        <v>44774</v>
      </c>
      <c r="M207" s="51">
        <v>6549</v>
      </c>
      <c r="N207" s="51">
        <v>12027</v>
      </c>
      <c r="O207" s="51">
        <v>77</v>
      </c>
      <c r="P207" s="51">
        <v>107</v>
      </c>
      <c r="Q207" s="51">
        <v>105</v>
      </c>
      <c r="R207" s="51">
        <v>141</v>
      </c>
      <c r="S207" s="51">
        <v>0.47329488685165383</v>
      </c>
      <c r="T207" s="51">
        <v>17197</v>
      </c>
      <c r="U207" s="51">
        <v>22394</v>
      </c>
      <c r="V207" s="51">
        <v>0.76792890952933823</v>
      </c>
      <c r="W207" s="51">
        <v>17197</v>
      </c>
      <c r="X207" s="51">
        <v>22394</v>
      </c>
      <c r="Y207" s="51">
        <v>16221</v>
      </c>
      <c r="Z207" s="51">
        <v>28563</v>
      </c>
      <c r="AA207" s="51">
        <v>0.65580783798104281</v>
      </c>
      <c r="AB207" s="51">
        <v>138014</v>
      </c>
      <c r="AC207" s="51">
        <v>183280</v>
      </c>
      <c r="AD207" s="51">
        <v>0.75302269751200346</v>
      </c>
    </row>
    <row r="208" spans="1:30" x14ac:dyDescent="0.35">
      <c r="A208" s="51" t="s">
        <v>256</v>
      </c>
      <c r="B208" s="51" t="s">
        <v>257</v>
      </c>
      <c r="C208" s="61">
        <v>45778</v>
      </c>
      <c r="D208" s="51">
        <v>3076</v>
      </c>
      <c r="E208" s="51">
        <v>175540</v>
      </c>
      <c r="F208" s="51">
        <v>1.7221301563129843E-2</v>
      </c>
      <c r="G208" s="51">
        <v>3856091</v>
      </c>
      <c r="H208" s="51">
        <v>175540</v>
      </c>
      <c r="I208" s="51">
        <v>21.967021761421897</v>
      </c>
      <c r="K208" s="51">
        <v>20608</v>
      </c>
      <c r="L208" s="51">
        <v>42317</v>
      </c>
      <c r="M208" s="51">
        <v>7404</v>
      </c>
      <c r="N208" s="51">
        <v>13851</v>
      </c>
      <c r="O208" s="51">
        <v>868</v>
      </c>
      <c r="P208" s="51">
        <v>1974</v>
      </c>
      <c r="Q208" s="51">
        <v>1125</v>
      </c>
      <c r="R208" s="51">
        <v>1969</v>
      </c>
      <c r="S208" s="51">
        <v>0.4991598875413818</v>
      </c>
      <c r="T208" s="51">
        <v>17574</v>
      </c>
      <c r="U208" s="51">
        <v>18775</v>
      </c>
      <c r="V208" s="51">
        <v>0.93603195739014644</v>
      </c>
      <c r="W208" s="51">
        <v>17574</v>
      </c>
      <c r="X208" s="51">
        <v>18775</v>
      </c>
      <c r="Y208" s="51">
        <v>14322</v>
      </c>
      <c r="Z208" s="51">
        <v>19536</v>
      </c>
      <c r="AA208" s="51">
        <v>0.83255461877789672</v>
      </c>
      <c r="AB208" s="51">
        <v>92474</v>
      </c>
      <c r="AC208" s="51">
        <v>114610</v>
      </c>
      <c r="AD208" s="51">
        <v>0.80685804031061858</v>
      </c>
    </row>
    <row r="209" spans="1:30" x14ac:dyDescent="0.35">
      <c r="A209" s="51" t="s">
        <v>57</v>
      </c>
      <c r="B209" s="51" t="s">
        <v>241</v>
      </c>
      <c r="C209" s="61">
        <v>45778</v>
      </c>
    </row>
    <row r="210" spans="1:30" x14ac:dyDescent="0.35">
      <c r="A210" s="51" t="s">
        <v>296</v>
      </c>
      <c r="B210" s="51" t="s">
        <v>297</v>
      </c>
      <c r="C210" s="61">
        <v>45778</v>
      </c>
      <c r="D210" s="51">
        <v>1008</v>
      </c>
      <c r="E210" s="51">
        <v>88278</v>
      </c>
      <c r="F210" s="51">
        <v>1.1289563873395605E-2</v>
      </c>
      <c r="G210" s="51">
        <v>925382</v>
      </c>
      <c r="H210" s="51">
        <v>88278</v>
      </c>
      <c r="I210" s="51">
        <v>10.482589093545391</v>
      </c>
      <c r="J210" s="51">
        <v>72</v>
      </c>
      <c r="K210" s="51">
        <v>2334</v>
      </c>
      <c r="L210" s="51">
        <v>8527</v>
      </c>
      <c r="M210" s="51">
        <v>1615</v>
      </c>
      <c r="N210" s="51">
        <v>3307</v>
      </c>
      <c r="O210" s="51">
        <v>0</v>
      </c>
      <c r="P210" s="51">
        <v>0</v>
      </c>
      <c r="Q210" s="51">
        <v>11</v>
      </c>
      <c r="R210" s="51">
        <v>11</v>
      </c>
      <c r="S210" s="51">
        <v>0.33431827775432671</v>
      </c>
      <c r="T210" s="51">
        <v>4123</v>
      </c>
      <c r="U210" s="51">
        <v>5962</v>
      </c>
      <c r="V210" s="51">
        <v>0.69154646091915462</v>
      </c>
      <c r="W210" s="51">
        <v>4123</v>
      </c>
      <c r="X210" s="51">
        <v>5962</v>
      </c>
      <c r="Y210" s="51">
        <v>2479</v>
      </c>
      <c r="Z210" s="51">
        <v>14164</v>
      </c>
      <c r="AA210" s="51">
        <v>0.32803338964523504</v>
      </c>
      <c r="AB210" s="51">
        <v>51033</v>
      </c>
      <c r="AC210" s="51">
        <v>69041</v>
      </c>
      <c r="AD210" s="51">
        <v>0.73916947900522878</v>
      </c>
    </row>
    <row r="211" spans="1:30" x14ac:dyDescent="0.35">
      <c r="A211" s="51" t="s">
        <v>298</v>
      </c>
      <c r="B211" s="51" t="s">
        <v>299</v>
      </c>
      <c r="C211" s="61">
        <v>45778</v>
      </c>
      <c r="D211" s="51">
        <v>8978</v>
      </c>
      <c r="E211" s="51">
        <v>164570</v>
      </c>
      <c r="F211" s="51">
        <v>5.1732085647774678E-2</v>
      </c>
      <c r="G211" s="51">
        <v>17768752</v>
      </c>
      <c r="H211" s="51">
        <v>164570</v>
      </c>
      <c r="I211" s="51">
        <v>107.97078446861518</v>
      </c>
      <c r="J211" s="51">
        <v>129</v>
      </c>
      <c r="K211" s="51">
        <v>6848</v>
      </c>
      <c r="L211" s="51">
        <v>18716</v>
      </c>
      <c r="M211" s="51">
        <v>2928</v>
      </c>
      <c r="N211" s="51">
        <v>7212</v>
      </c>
      <c r="O211" s="51">
        <v>0</v>
      </c>
      <c r="P211" s="51">
        <v>1</v>
      </c>
      <c r="Q211" s="51">
        <v>0</v>
      </c>
      <c r="R211" s="51">
        <v>3</v>
      </c>
      <c r="S211" s="51">
        <v>0.37704412218451094</v>
      </c>
      <c r="T211" s="51">
        <v>13541</v>
      </c>
      <c r="U211" s="51">
        <v>13566</v>
      </c>
      <c r="V211" s="51">
        <v>0.99815715759988211</v>
      </c>
      <c r="W211" s="51">
        <v>13541</v>
      </c>
      <c r="X211" s="51">
        <v>13566</v>
      </c>
      <c r="Y211" s="51">
        <v>6898</v>
      </c>
      <c r="Z211" s="51">
        <v>8834</v>
      </c>
      <c r="AA211" s="51">
        <v>0.91245535714285719</v>
      </c>
      <c r="AB211" s="51">
        <v>85353</v>
      </c>
      <c r="AC211" s="51">
        <v>102693</v>
      </c>
      <c r="AD211" s="51">
        <v>0.83114720574917478</v>
      </c>
    </row>
    <row r="212" spans="1:30" x14ac:dyDescent="0.35">
      <c r="A212" s="51" t="s">
        <v>300</v>
      </c>
      <c r="B212" s="51" t="s">
        <v>301</v>
      </c>
      <c r="C212" s="61">
        <v>45778</v>
      </c>
      <c r="D212" s="51">
        <v>6137</v>
      </c>
      <c r="E212" s="51">
        <v>173920</v>
      </c>
      <c r="F212" s="51">
        <v>3.4083651288203183E-2</v>
      </c>
      <c r="G212" s="51">
        <v>8161917</v>
      </c>
      <c r="H212" s="51">
        <v>173920</v>
      </c>
      <c r="I212" s="51">
        <v>46.929145584176631</v>
      </c>
      <c r="J212" s="51">
        <v>295</v>
      </c>
      <c r="K212" s="51">
        <v>8103</v>
      </c>
      <c r="L212" s="51">
        <v>17182</v>
      </c>
      <c r="M212" s="51">
        <v>321</v>
      </c>
      <c r="N212" s="51">
        <v>717</v>
      </c>
      <c r="O212" s="51">
        <v>225</v>
      </c>
      <c r="P212" s="51">
        <v>560</v>
      </c>
      <c r="Q212" s="51">
        <v>126</v>
      </c>
      <c r="R212" s="51">
        <v>792</v>
      </c>
      <c r="S212" s="51">
        <v>0.45582047685834504</v>
      </c>
      <c r="T212" s="51">
        <v>5141</v>
      </c>
      <c r="U212" s="51">
        <v>6424</v>
      </c>
      <c r="V212" s="51">
        <v>0.80028019925280203</v>
      </c>
      <c r="W212" s="51">
        <v>5141</v>
      </c>
      <c r="X212" s="51">
        <v>6424</v>
      </c>
      <c r="Y212" s="51">
        <v>7168</v>
      </c>
      <c r="Z212" s="51">
        <v>21849</v>
      </c>
      <c r="AA212" s="51">
        <v>0.43536235984861882</v>
      </c>
      <c r="AB212" s="51">
        <v>87209</v>
      </c>
      <c r="AC212" s="51">
        <v>115415</v>
      </c>
      <c r="AD212" s="51">
        <v>0.75561235541307459</v>
      </c>
    </row>
    <row r="213" spans="1:30" x14ac:dyDescent="0.35">
      <c r="A213" s="51" t="s">
        <v>780</v>
      </c>
      <c r="B213" s="51" t="s">
        <v>249</v>
      </c>
      <c r="C213" s="61">
        <v>45778</v>
      </c>
      <c r="D213" s="51">
        <v>2491</v>
      </c>
      <c r="E213" s="51">
        <v>315591</v>
      </c>
      <c r="F213" s="51">
        <v>7.8313139379153802E-3</v>
      </c>
      <c r="G213" s="51">
        <v>3678407</v>
      </c>
      <c r="H213" s="51">
        <v>315591</v>
      </c>
      <c r="I213" s="51">
        <v>11.655614386975547</v>
      </c>
      <c r="J213" s="51">
        <v>93</v>
      </c>
      <c r="K213" s="51">
        <v>36327</v>
      </c>
      <c r="L213" s="51">
        <v>70253</v>
      </c>
      <c r="M213" s="51">
        <v>2764</v>
      </c>
      <c r="N213" s="51">
        <v>10971</v>
      </c>
      <c r="O213" s="51">
        <v>4</v>
      </c>
      <c r="P213" s="51">
        <v>5</v>
      </c>
      <c r="Q213" s="51">
        <v>1</v>
      </c>
      <c r="R213" s="51">
        <v>1</v>
      </c>
      <c r="S213" s="51">
        <v>0.48130001231072261</v>
      </c>
      <c r="T213" s="51">
        <v>24394</v>
      </c>
      <c r="U213" s="51">
        <v>27097</v>
      </c>
      <c r="V213" s="51">
        <v>0.90024725984426324</v>
      </c>
      <c r="W213" s="51">
        <v>24394</v>
      </c>
      <c r="X213" s="51">
        <v>27097</v>
      </c>
      <c r="Y213" s="51">
        <v>12303</v>
      </c>
      <c r="Z213" s="51">
        <v>29583</v>
      </c>
      <c r="AA213" s="51">
        <v>0.6474417784050811</v>
      </c>
      <c r="AB213" s="51">
        <v>158531</v>
      </c>
      <c r="AC213" s="51">
        <v>220764</v>
      </c>
      <c r="AD213" s="51">
        <v>0.71810168324545665</v>
      </c>
    </row>
    <row r="214" spans="1:30" x14ac:dyDescent="0.35">
      <c r="A214" s="51" t="s">
        <v>302</v>
      </c>
      <c r="B214" s="51" t="s">
        <v>303</v>
      </c>
      <c r="C214" s="61">
        <v>45778</v>
      </c>
      <c r="D214" s="51">
        <v>1527</v>
      </c>
      <c r="E214" s="51">
        <v>30441</v>
      </c>
      <c r="F214" s="51">
        <v>4.7766516516516519E-2</v>
      </c>
      <c r="G214" s="51">
        <v>2162877</v>
      </c>
      <c r="H214" s="51">
        <v>30441</v>
      </c>
      <c r="I214" s="51">
        <v>71.051443776485655</v>
      </c>
      <c r="J214" s="51">
        <v>367</v>
      </c>
      <c r="K214" s="51">
        <v>1056</v>
      </c>
      <c r="L214" s="51">
        <v>7223</v>
      </c>
      <c r="M214" s="51">
        <v>2170</v>
      </c>
      <c r="N214" s="51">
        <v>4908</v>
      </c>
      <c r="O214" s="51">
        <v>35</v>
      </c>
      <c r="P214" s="51">
        <v>248</v>
      </c>
      <c r="Q214" s="51">
        <v>378</v>
      </c>
      <c r="R214" s="51">
        <v>716</v>
      </c>
      <c r="S214" s="51">
        <v>0.27789232531500574</v>
      </c>
      <c r="T214" s="51">
        <v>2013</v>
      </c>
      <c r="U214" s="51">
        <v>3025</v>
      </c>
      <c r="V214" s="51">
        <v>0.66545454545454541</v>
      </c>
      <c r="W214" s="51">
        <v>2013</v>
      </c>
      <c r="X214" s="51">
        <v>3025</v>
      </c>
      <c r="Y214" s="51">
        <v>1864</v>
      </c>
      <c r="Z214" s="51">
        <v>2723</v>
      </c>
      <c r="AA214" s="51">
        <v>0.6744954766875435</v>
      </c>
      <c r="AB214" s="51">
        <v>13250</v>
      </c>
      <c r="AC214" s="51">
        <v>18647</v>
      </c>
      <c r="AD214" s="51">
        <v>0.71057006488979457</v>
      </c>
    </row>
    <row r="215" spans="1:30" x14ac:dyDescent="0.35">
      <c r="A215" s="51" t="s">
        <v>304</v>
      </c>
      <c r="B215" s="51" t="s">
        <v>305</v>
      </c>
      <c r="C215" s="61">
        <v>45778</v>
      </c>
      <c r="D215" s="51">
        <v>951</v>
      </c>
      <c r="E215" s="51">
        <v>22331</v>
      </c>
      <c r="F215" s="51">
        <v>4.0847006270938922E-2</v>
      </c>
      <c r="G215" s="51">
        <v>1582332</v>
      </c>
      <c r="H215" s="51">
        <v>22331</v>
      </c>
      <c r="I215" s="51">
        <v>70.858089651157584</v>
      </c>
      <c r="J215" s="51">
        <v>332</v>
      </c>
      <c r="K215" s="51">
        <v>712</v>
      </c>
      <c r="L215" s="51">
        <v>5022</v>
      </c>
      <c r="M215" s="51">
        <v>1523</v>
      </c>
      <c r="N215" s="51">
        <v>3317</v>
      </c>
      <c r="O215" s="51">
        <v>27</v>
      </c>
      <c r="P215" s="51">
        <v>205</v>
      </c>
      <c r="Q215" s="51">
        <v>311</v>
      </c>
      <c r="R215" s="51">
        <v>540</v>
      </c>
      <c r="S215" s="51">
        <v>0.28324526640246589</v>
      </c>
      <c r="T215" s="51">
        <v>1551</v>
      </c>
      <c r="U215" s="51">
        <v>2387</v>
      </c>
      <c r="V215" s="51">
        <v>0.64976958525345618</v>
      </c>
      <c r="W215" s="51">
        <v>1551</v>
      </c>
      <c r="X215" s="51">
        <v>2387</v>
      </c>
      <c r="Y215" s="51">
        <v>1328</v>
      </c>
      <c r="Z215" s="51">
        <v>1913</v>
      </c>
      <c r="AA215" s="51">
        <v>0.66953488372093029</v>
      </c>
      <c r="AB215" s="51">
        <v>10327</v>
      </c>
      <c r="AC215" s="51">
        <v>15580</v>
      </c>
      <c r="AD215" s="51">
        <v>0.66283697047496792</v>
      </c>
    </row>
    <row r="216" spans="1:30" x14ac:dyDescent="0.35">
      <c r="A216" s="51" t="s">
        <v>306</v>
      </c>
      <c r="B216" s="51" t="s">
        <v>307</v>
      </c>
      <c r="C216" s="61">
        <v>45778</v>
      </c>
      <c r="D216" s="51">
        <v>626</v>
      </c>
      <c r="E216" s="51">
        <v>33766</v>
      </c>
      <c r="F216" s="51">
        <v>1.8201907420330309E-2</v>
      </c>
      <c r="G216" s="51">
        <v>843853</v>
      </c>
      <c r="H216" s="51">
        <v>33766</v>
      </c>
      <c r="I216" s="51">
        <v>24.991204169875022</v>
      </c>
      <c r="J216" s="51">
        <v>240</v>
      </c>
      <c r="K216" s="51">
        <v>2588</v>
      </c>
      <c r="L216" s="51">
        <v>9272</v>
      </c>
      <c r="M216" s="51">
        <v>552</v>
      </c>
      <c r="N216" s="51">
        <v>1696</v>
      </c>
      <c r="O216" s="51">
        <v>11</v>
      </c>
      <c r="P216" s="51">
        <v>60</v>
      </c>
      <c r="Q216" s="51">
        <v>38</v>
      </c>
      <c r="R216" s="51">
        <v>136</v>
      </c>
      <c r="S216" s="51">
        <v>0.28565030455034041</v>
      </c>
      <c r="T216" s="51">
        <v>3011</v>
      </c>
      <c r="U216" s="51">
        <v>3120</v>
      </c>
      <c r="V216" s="51">
        <v>0.96506410256410258</v>
      </c>
      <c r="W216" s="51">
        <v>3011</v>
      </c>
      <c r="X216" s="51">
        <v>3120</v>
      </c>
      <c r="Y216" s="51">
        <v>2345</v>
      </c>
      <c r="Z216" s="51">
        <v>2649</v>
      </c>
      <c r="AA216" s="51">
        <v>0.92841046975212338</v>
      </c>
      <c r="AB216" s="51">
        <v>18255</v>
      </c>
      <c r="AC216" s="51">
        <v>22343</v>
      </c>
      <c r="AD216" s="51">
        <v>0.81703441793850418</v>
      </c>
    </row>
    <row r="217" spans="1:30" x14ac:dyDescent="0.35">
      <c r="A217" s="51" t="s">
        <v>308</v>
      </c>
      <c r="B217" s="51" t="s">
        <v>309</v>
      </c>
      <c r="C217" s="61">
        <v>45778</v>
      </c>
      <c r="D217" s="51">
        <v>57</v>
      </c>
      <c r="E217" s="51">
        <v>7674</v>
      </c>
      <c r="F217" s="51">
        <v>7.3729142413659294E-3</v>
      </c>
      <c r="G217" s="51">
        <v>85119</v>
      </c>
      <c r="H217" s="51">
        <v>7674</v>
      </c>
      <c r="I217" s="51">
        <v>11.091868647380766</v>
      </c>
      <c r="J217" s="51">
        <v>64</v>
      </c>
      <c r="K217" s="51">
        <v>966</v>
      </c>
      <c r="L217" s="51">
        <v>1669</v>
      </c>
      <c r="M217" s="51">
        <v>127</v>
      </c>
      <c r="N217" s="51">
        <v>226</v>
      </c>
      <c r="O217" s="51">
        <v>8</v>
      </c>
      <c r="P217" s="51">
        <v>8</v>
      </c>
      <c r="Q217" s="51">
        <v>13</v>
      </c>
      <c r="R217" s="51">
        <v>13</v>
      </c>
      <c r="S217" s="51">
        <v>0.58141962421711901</v>
      </c>
      <c r="T217" s="51">
        <v>641</v>
      </c>
      <c r="U217" s="51">
        <v>697</v>
      </c>
      <c r="V217" s="51">
        <v>0.91965566714490676</v>
      </c>
      <c r="W217" s="51">
        <v>641</v>
      </c>
      <c r="X217" s="51">
        <v>697</v>
      </c>
      <c r="Y217" s="51">
        <v>446</v>
      </c>
      <c r="Z217" s="51">
        <v>869</v>
      </c>
      <c r="AA217" s="51">
        <v>0.69412515964240107</v>
      </c>
      <c r="AB217" s="51">
        <v>3459</v>
      </c>
      <c r="AC217" s="51">
        <v>5596</v>
      </c>
      <c r="AD217" s="51">
        <v>0.618120085775554</v>
      </c>
    </row>
    <row r="218" spans="1:30" x14ac:dyDescent="0.35">
      <c r="A218" s="51" t="s">
        <v>310</v>
      </c>
      <c r="B218" s="51" t="s">
        <v>311</v>
      </c>
      <c r="C218" s="61">
        <v>45778</v>
      </c>
      <c r="D218" s="51">
        <v>467</v>
      </c>
      <c r="E218" s="51">
        <v>28416</v>
      </c>
      <c r="F218" s="51">
        <v>1.6168680538725201E-2</v>
      </c>
      <c r="G218" s="51">
        <v>699690</v>
      </c>
      <c r="H218" s="51">
        <v>28416</v>
      </c>
      <c r="I218" s="51">
        <v>24.623099662162161</v>
      </c>
      <c r="J218" s="51">
        <v>240</v>
      </c>
      <c r="K218" s="51">
        <v>2472</v>
      </c>
      <c r="L218" s="51">
        <v>8301</v>
      </c>
      <c r="M218" s="51">
        <v>1265</v>
      </c>
      <c r="N218" s="51">
        <v>2697</v>
      </c>
      <c r="O218" s="51">
        <v>8</v>
      </c>
      <c r="P218" s="51">
        <v>67</v>
      </c>
      <c r="Q218" s="51">
        <v>30</v>
      </c>
      <c r="R218" s="51">
        <v>98</v>
      </c>
      <c r="S218" s="51">
        <v>0.33817074263190899</v>
      </c>
      <c r="T218" s="51">
        <v>2885</v>
      </c>
      <c r="U218" s="51">
        <v>3017</v>
      </c>
      <c r="V218" s="51">
        <v>0.95624792840570105</v>
      </c>
      <c r="W218" s="51">
        <v>2885</v>
      </c>
      <c r="X218" s="51">
        <v>3017</v>
      </c>
      <c r="Y218" s="51">
        <v>1775</v>
      </c>
      <c r="Z218" s="51">
        <v>2030</v>
      </c>
      <c r="AA218" s="51">
        <v>0.92332078462452938</v>
      </c>
      <c r="AB218" s="51">
        <v>14669</v>
      </c>
      <c r="AC218" s="51">
        <v>17523</v>
      </c>
      <c r="AD218" s="51">
        <v>0.83712834560292182</v>
      </c>
    </row>
    <row r="219" spans="1:30" x14ac:dyDescent="0.35">
      <c r="A219" s="51" t="s">
        <v>312</v>
      </c>
      <c r="B219" s="51" t="s">
        <v>313</v>
      </c>
      <c r="C219" s="61">
        <v>45778</v>
      </c>
      <c r="D219" s="51">
        <v>106</v>
      </c>
      <c r="E219" s="51">
        <v>30250</v>
      </c>
      <c r="F219" s="51">
        <v>3.4918961655027014E-3</v>
      </c>
      <c r="G219" s="51">
        <v>196610</v>
      </c>
      <c r="H219" s="51">
        <v>30250</v>
      </c>
      <c r="I219" s="51">
        <v>6.4995041322314053</v>
      </c>
      <c r="J219" s="51">
        <v>31</v>
      </c>
      <c r="K219" s="51">
        <v>4984</v>
      </c>
      <c r="L219" s="51">
        <v>8853</v>
      </c>
      <c r="M219" s="51">
        <v>515</v>
      </c>
      <c r="N219" s="51">
        <v>1091</v>
      </c>
      <c r="O219" s="51">
        <v>17</v>
      </c>
      <c r="P219" s="51">
        <v>25</v>
      </c>
      <c r="Q219" s="51">
        <v>35</v>
      </c>
      <c r="R219" s="51">
        <v>52</v>
      </c>
      <c r="S219" s="51">
        <v>0.55393673286099188</v>
      </c>
      <c r="T219" s="51">
        <v>3199</v>
      </c>
      <c r="U219" s="51">
        <v>3357</v>
      </c>
      <c r="V219" s="51">
        <v>0.95293416741137926</v>
      </c>
      <c r="W219" s="51">
        <v>3199</v>
      </c>
      <c r="X219" s="51">
        <v>3357</v>
      </c>
      <c r="Y219" s="51">
        <v>1595</v>
      </c>
      <c r="Z219" s="51">
        <v>2691</v>
      </c>
      <c r="AA219" s="51">
        <v>0.79265873015873012</v>
      </c>
      <c r="AB219" s="51">
        <v>17214</v>
      </c>
      <c r="AC219" s="51">
        <v>21312</v>
      </c>
      <c r="AD219" s="51">
        <v>0.807713963963964</v>
      </c>
    </row>
    <row r="220" spans="1:30" x14ac:dyDescent="0.35">
      <c r="A220" s="51" t="s">
        <v>799</v>
      </c>
      <c r="B220" s="51" t="s">
        <v>800</v>
      </c>
      <c r="C220" s="61">
        <v>45778</v>
      </c>
      <c r="D220" s="51">
        <v>1919</v>
      </c>
      <c r="E220" s="51">
        <v>40997</v>
      </c>
      <c r="F220" s="51">
        <v>4.4715257712741166E-2</v>
      </c>
      <c r="G220" s="51">
        <v>3060336</v>
      </c>
      <c r="H220" s="51">
        <v>40997</v>
      </c>
      <c r="I220" s="51">
        <v>74.647803497816909</v>
      </c>
      <c r="J220" s="51">
        <v>329</v>
      </c>
      <c r="K220" s="51">
        <v>1366</v>
      </c>
      <c r="L220" s="51">
        <v>9541</v>
      </c>
      <c r="M220" s="51">
        <v>3991</v>
      </c>
      <c r="N220" s="51">
        <v>8592</v>
      </c>
      <c r="O220" s="51">
        <v>47</v>
      </c>
      <c r="P220" s="51">
        <v>345</v>
      </c>
      <c r="Q220" s="51">
        <v>652</v>
      </c>
      <c r="R220" s="51">
        <v>1216</v>
      </c>
      <c r="S220" s="51">
        <v>0.30750482380420435</v>
      </c>
      <c r="T220" s="51">
        <v>2459</v>
      </c>
      <c r="U220" s="51">
        <v>4008</v>
      </c>
      <c r="V220" s="51">
        <v>0.61352295409181634</v>
      </c>
      <c r="W220" s="51">
        <v>2459</v>
      </c>
      <c r="X220" s="51">
        <v>4008</v>
      </c>
      <c r="Y220" s="51">
        <v>2701</v>
      </c>
      <c r="Z220" s="51">
        <v>3946</v>
      </c>
      <c r="AA220" s="51">
        <v>0.64873019864219261</v>
      </c>
      <c r="AB220" s="51">
        <v>21353</v>
      </c>
      <c r="AC220" s="51">
        <v>27163</v>
      </c>
      <c r="AD220" s="51">
        <v>0.78610610020984428</v>
      </c>
    </row>
    <row r="221" spans="1:30" x14ac:dyDescent="0.35">
      <c r="A221" s="51" t="s">
        <v>797</v>
      </c>
      <c r="B221" s="51" t="s">
        <v>798</v>
      </c>
      <c r="C221" s="61">
        <v>45778</v>
      </c>
      <c r="D221" s="51">
        <v>548</v>
      </c>
      <c r="E221" s="51">
        <v>35785</v>
      </c>
      <c r="F221" s="51">
        <v>1.5082707180799824E-2</v>
      </c>
      <c r="G221" s="51">
        <v>470771</v>
      </c>
      <c r="H221" s="51">
        <v>35785</v>
      </c>
      <c r="I221" s="51">
        <v>13.155540030739136</v>
      </c>
      <c r="J221" s="51">
        <v>47</v>
      </c>
      <c r="K221" s="51">
        <v>2744</v>
      </c>
      <c r="L221" s="51">
        <v>6666</v>
      </c>
      <c r="M221" s="51">
        <v>963</v>
      </c>
      <c r="N221" s="51">
        <v>1281</v>
      </c>
      <c r="O221" s="51">
        <v>0</v>
      </c>
      <c r="P221" s="51">
        <v>0</v>
      </c>
      <c r="Q221" s="51">
        <v>0</v>
      </c>
      <c r="R221" s="51">
        <v>0</v>
      </c>
      <c r="S221" s="51">
        <v>0.46646533282999875</v>
      </c>
      <c r="T221" s="51">
        <v>2745</v>
      </c>
      <c r="U221" s="51">
        <v>3012</v>
      </c>
      <c r="V221" s="51">
        <v>0.91135458167330674</v>
      </c>
      <c r="W221" s="51">
        <v>2745</v>
      </c>
      <c r="X221" s="51">
        <v>3012</v>
      </c>
      <c r="Y221" s="51">
        <v>2129</v>
      </c>
      <c r="Z221" s="51">
        <v>3022</v>
      </c>
      <c r="AA221" s="51">
        <v>0.80775604905535303</v>
      </c>
      <c r="AB221" s="51">
        <v>8403</v>
      </c>
      <c r="AC221" s="51">
        <v>16452</v>
      </c>
      <c r="AD221" s="51">
        <v>0.51075857038657912</v>
      </c>
    </row>
    <row r="222" spans="1:30" x14ac:dyDescent="0.35">
      <c r="A222" s="51" t="s">
        <v>314</v>
      </c>
      <c r="B222" s="51" t="s">
        <v>315</v>
      </c>
      <c r="C222" s="61">
        <v>45778</v>
      </c>
      <c r="D222" s="51">
        <v>703</v>
      </c>
      <c r="E222" s="51">
        <v>62360</v>
      </c>
      <c r="F222" s="51">
        <v>1.1147582576154004E-2</v>
      </c>
      <c r="G222" s="51">
        <v>730979</v>
      </c>
      <c r="H222" s="51">
        <v>62360</v>
      </c>
      <c r="I222" s="51">
        <v>11.721921103271328</v>
      </c>
      <c r="J222" s="51">
        <v>46</v>
      </c>
      <c r="K222" s="51">
        <v>2859</v>
      </c>
      <c r="L222" s="51">
        <v>10292</v>
      </c>
      <c r="M222" s="51">
        <v>1651</v>
      </c>
      <c r="N222" s="51">
        <v>2611</v>
      </c>
      <c r="O222" s="51">
        <v>1</v>
      </c>
      <c r="P222" s="51">
        <v>97</v>
      </c>
      <c r="Q222" s="51">
        <v>14</v>
      </c>
      <c r="R222" s="51">
        <v>58</v>
      </c>
      <c r="S222" s="51">
        <v>0.34653086230663194</v>
      </c>
      <c r="T222" s="51">
        <v>5650</v>
      </c>
      <c r="U222" s="51">
        <v>6197</v>
      </c>
      <c r="V222" s="51">
        <v>0.91173148297563333</v>
      </c>
      <c r="W222" s="51">
        <v>5650</v>
      </c>
      <c r="X222" s="51">
        <v>6197</v>
      </c>
      <c r="Y222" s="51">
        <v>3321</v>
      </c>
      <c r="Z222" s="51">
        <v>6798</v>
      </c>
      <c r="AA222" s="51">
        <v>0.69034243939976914</v>
      </c>
      <c r="AB222" s="51">
        <v>20703</v>
      </c>
      <c r="AC222" s="51">
        <v>36674</v>
      </c>
      <c r="AD222" s="51">
        <v>0.56451436985330206</v>
      </c>
    </row>
    <row r="223" spans="1:30" x14ac:dyDescent="0.35">
      <c r="A223" s="51" t="s">
        <v>316</v>
      </c>
      <c r="B223" s="51" t="s">
        <v>317</v>
      </c>
      <c r="C223" s="61">
        <v>45778</v>
      </c>
      <c r="D223" s="51">
        <v>603</v>
      </c>
      <c r="E223" s="51">
        <v>52042</v>
      </c>
      <c r="F223" s="51">
        <v>1.14540792098015E-2</v>
      </c>
      <c r="G223" s="51">
        <v>448030</v>
      </c>
      <c r="H223" s="51">
        <v>52042</v>
      </c>
      <c r="I223" s="51">
        <v>8.6090081088351713</v>
      </c>
      <c r="J223" s="51">
        <v>29</v>
      </c>
      <c r="K223" s="51">
        <v>5769</v>
      </c>
      <c r="L223" s="51">
        <v>13092</v>
      </c>
      <c r="M223" s="51">
        <v>1173</v>
      </c>
      <c r="N223" s="51">
        <v>1586</v>
      </c>
      <c r="O223" s="51">
        <v>0</v>
      </c>
      <c r="P223" s="51">
        <v>2</v>
      </c>
      <c r="Q223" s="51">
        <v>0</v>
      </c>
      <c r="R223" s="51">
        <v>0</v>
      </c>
      <c r="S223" s="51">
        <v>0.47295271835399916</v>
      </c>
      <c r="T223" s="51">
        <v>5076</v>
      </c>
      <c r="U223" s="51">
        <v>5495</v>
      </c>
      <c r="V223" s="51">
        <v>0.92374886260236577</v>
      </c>
      <c r="W223" s="51">
        <v>5076</v>
      </c>
      <c r="X223" s="51">
        <v>5495</v>
      </c>
      <c r="Y223" s="51">
        <v>3595</v>
      </c>
      <c r="Z223" s="51">
        <v>5221</v>
      </c>
      <c r="AA223" s="51">
        <v>0.80916386711459498</v>
      </c>
      <c r="AB223" s="51">
        <v>18628</v>
      </c>
      <c r="AC223" s="51">
        <v>38174</v>
      </c>
      <c r="AD223" s="51">
        <v>0.48797610939382824</v>
      </c>
    </row>
    <row r="224" spans="1:30" x14ac:dyDescent="0.35">
      <c r="A224" s="51" t="s">
        <v>318</v>
      </c>
      <c r="B224" s="117" t="s">
        <v>319</v>
      </c>
      <c r="C224" s="61">
        <v>45778</v>
      </c>
      <c r="D224" s="51">
        <v>534</v>
      </c>
      <c r="E224" s="51">
        <v>46247</v>
      </c>
      <c r="F224" s="51">
        <v>1.1414890660738334E-2</v>
      </c>
      <c r="G224" s="51">
        <v>528837</v>
      </c>
      <c r="H224" s="51">
        <v>46247</v>
      </c>
      <c r="I224" s="51">
        <v>11.435055246826821</v>
      </c>
      <c r="J224" s="51">
        <v>44</v>
      </c>
      <c r="K224" s="51">
        <v>2079</v>
      </c>
      <c r="L224" s="51">
        <v>7398</v>
      </c>
      <c r="M224" s="51">
        <v>1240</v>
      </c>
      <c r="N224" s="51">
        <v>2061</v>
      </c>
      <c r="O224" s="51">
        <v>1</v>
      </c>
      <c r="P224" s="51">
        <v>72</v>
      </c>
      <c r="Q224" s="51">
        <v>13</v>
      </c>
      <c r="R224" s="51">
        <v>45</v>
      </c>
      <c r="S224" s="51">
        <v>0.34805764411027568</v>
      </c>
      <c r="T224" s="51">
        <v>3855</v>
      </c>
      <c r="U224" s="51">
        <v>4131</v>
      </c>
      <c r="V224" s="51">
        <v>0.93318809005083514</v>
      </c>
      <c r="W224" s="51">
        <v>3855</v>
      </c>
      <c r="X224" s="51">
        <v>4131</v>
      </c>
      <c r="Y224" s="51">
        <v>2507</v>
      </c>
      <c r="Z224" s="51">
        <v>4712</v>
      </c>
      <c r="AA224" s="51">
        <v>0.71943910437634284</v>
      </c>
      <c r="AB224" s="51">
        <v>14442</v>
      </c>
      <c r="AC224" s="51">
        <v>22837</v>
      </c>
      <c r="AD224" s="51">
        <v>0.63239479791566322</v>
      </c>
    </row>
    <row r="225" spans="1:30" x14ac:dyDescent="0.35">
      <c r="A225" s="51" t="s">
        <v>336</v>
      </c>
      <c r="B225" s="51" t="s">
        <v>337</v>
      </c>
      <c r="C225" s="61">
        <v>45778</v>
      </c>
      <c r="D225" s="51">
        <v>185</v>
      </c>
      <c r="E225" s="51">
        <v>37694</v>
      </c>
      <c r="F225" s="51">
        <v>4.8839726497531613E-3</v>
      </c>
      <c r="G225" s="51">
        <v>280108</v>
      </c>
      <c r="H225" s="51">
        <v>37694</v>
      </c>
      <c r="I225" s="51">
        <v>7.4311030933305036</v>
      </c>
      <c r="J225" s="51">
        <v>31</v>
      </c>
      <c r="K225" s="51">
        <v>4623</v>
      </c>
      <c r="L225" s="51">
        <v>11780</v>
      </c>
      <c r="M225" s="51">
        <v>946</v>
      </c>
      <c r="N225" s="51">
        <v>1683</v>
      </c>
      <c r="O225" s="51">
        <v>101</v>
      </c>
      <c r="P225" s="51">
        <v>135</v>
      </c>
      <c r="Q225" s="51">
        <v>84</v>
      </c>
      <c r="R225" s="51">
        <v>137</v>
      </c>
      <c r="S225" s="51">
        <v>0.41892974153622131</v>
      </c>
      <c r="T225" s="51">
        <v>3831</v>
      </c>
      <c r="U225" s="51">
        <v>3930</v>
      </c>
      <c r="V225" s="51">
        <v>0.97480916030534348</v>
      </c>
      <c r="W225" s="51">
        <v>3831</v>
      </c>
      <c r="X225" s="51">
        <v>3930</v>
      </c>
      <c r="Y225" s="51">
        <v>2538</v>
      </c>
      <c r="Z225" s="51">
        <v>3864</v>
      </c>
      <c r="AA225" s="51">
        <v>0.81716705157813707</v>
      </c>
      <c r="AB225" s="51">
        <v>11662</v>
      </c>
      <c r="AC225" s="51">
        <v>26474</v>
      </c>
      <c r="AD225" s="51">
        <v>0.44050766790058171</v>
      </c>
    </row>
    <row r="226" spans="1:30" x14ac:dyDescent="0.35">
      <c r="A226" s="51" t="s">
        <v>321</v>
      </c>
      <c r="B226" s="51" t="s">
        <v>322</v>
      </c>
      <c r="C226" s="61">
        <v>45778</v>
      </c>
      <c r="D226" s="51">
        <v>888</v>
      </c>
      <c r="E226" s="51">
        <v>61730</v>
      </c>
      <c r="F226" s="51">
        <v>1.4181225845603501E-2</v>
      </c>
      <c r="G226" s="51">
        <v>1096833</v>
      </c>
      <c r="H226" s="51">
        <v>61730</v>
      </c>
      <c r="I226" s="51">
        <v>17.768232625951725</v>
      </c>
      <c r="J226" s="51">
        <v>109</v>
      </c>
      <c r="K226" s="51">
        <v>4594</v>
      </c>
      <c r="L226" s="51">
        <v>10034</v>
      </c>
      <c r="M226" s="51">
        <v>2670</v>
      </c>
      <c r="N226" s="51">
        <v>3763</v>
      </c>
      <c r="O226" s="51">
        <v>0</v>
      </c>
      <c r="P226" s="51">
        <v>0</v>
      </c>
      <c r="Q226" s="51">
        <v>0</v>
      </c>
      <c r="R226" s="51">
        <v>0</v>
      </c>
      <c r="S226" s="51">
        <v>0.52649126621729359</v>
      </c>
      <c r="T226" s="51">
        <v>5183</v>
      </c>
      <c r="U226" s="51">
        <v>5685</v>
      </c>
      <c r="V226" s="51">
        <v>0.91169744942832009</v>
      </c>
      <c r="W226" s="51">
        <v>5183</v>
      </c>
      <c r="X226" s="51">
        <v>5685</v>
      </c>
      <c r="Y226" s="51">
        <v>4242</v>
      </c>
      <c r="Z226" s="51">
        <v>6617</v>
      </c>
      <c r="AA226" s="51">
        <v>0.76613558770931556</v>
      </c>
      <c r="AB226" s="51">
        <v>32865</v>
      </c>
      <c r="AC226" s="51">
        <v>43191</v>
      </c>
      <c r="AD226" s="51">
        <v>0.76092241439188724</v>
      </c>
    </row>
    <row r="227" spans="1:30" x14ac:dyDescent="0.35">
      <c r="A227" s="51" t="s">
        <v>323</v>
      </c>
      <c r="B227" s="51" t="s">
        <v>324</v>
      </c>
      <c r="C227" s="61">
        <v>45778</v>
      </c>
      <c r="D227" s="51">
        <v>992</v>
      </c>
      <c r="E227" s="51">
        <v>7305</v>
      </c>
      <c r="F227" s="51">
        <v>0.11956128721224539</v>
      </c>
      <c r="G227" s="51">
        <v>913673</v>
      </c>
      <c r="H227" s="51">
        <v>7305</v>
      </c>
      <c r="I227" s="51">
        <v>125.07501711156742</v>
      </c>
      <c r="J227" s="51">
        <v>683</v>
      </c>
      <c r="K227" s="51">
        <v>1668</v>
      </c>
      <c r="L227" s="51">
        <v>1835</v>
      </c>
      <c r="M227" s="51">
        <v>84</v>
      </c>
      <c r="N227" s="51">
        <v>87</v>
      </c>
      <c r="O227" s="51">
        <v>40</v>
      </c>
      <c r="P227" s="51">
        <v>54</v>
      </c>
      <c r="Q227" s="51">
        <v>21</v>
      </c>
      <c r="R227" s="51">
        <v>22</v>
      </c>
      <c r="S227" s="51">
        <v>0.90740740740740744</v>
      </c>
      <c r="T227" s="51">
        <v>507</v>
      </c>
      <c r="U227" s="51">
        <v>797</v>
      </c>
      <c r="V227" s="51">
        <v>0.6361355081555834</v>
      </c>
      <c r="W227" s="51">
        <v>507</v>
      </c>
      <c r="X227" s="51">
        <v>797</v>
      </c>
      <c r="Y227" s="51">
        <v>173</v>
      </c>
      <c r="Z227" s="51">
        <v>873</v>
      </c>
      <c r="AA227" s="51">
        <v>0.40718562874251496</v>
      </c>
      <c r="AB227" s="51">
        <v>4588</v>
      </c>
      <c r="AC227" s="51">
        <v>5369</v>
      </c>
      <c r="AD227" s="51">
        <v>0.85453529521326133</v>
      </c>
    </row>
    <row r="228" spans="1:30" x14ac:dyDescent="0.35">
      <c r="A228" s="51" t="s">
        <v>325</v>
      </c>
      <c r="B228" s="51" t="s">
        <v>326</v>
      </c>
      <c r="C228" s="61">
        <v>45778</v>
      </c>
      <c r="D228" s="51">
        <v>3959</v>
      </c>
      <c r="E228" s="51">
        <v>85166</v>
      </c>
      <c r="F228" s="51">
        <v>4.4420757363253856E-2</v>
      </c>
      <c r="G228" s="51">
        <v>5442107</v>
      </c>
      <c r="H228" s="51">
        <v>85166</v>
      </c>
      <c r="I228" s="51">
        <v>63.899995303290048</v>
      </c>
      <c r="J228" s="51">
        <v>356</v>
      </c>
      <c r="K228" s="51">
        <v>5849</v>
      </c>
      <c r="L228" s="51">
        <v>15802</v>
      </c>
      <c r="M228" s="51">
        <v>1896</v>
      </c>
      <c r="N228" s="51">
        <v>3689</v>
      </c>
      <c r="O228" s="51">
        <v>0</v>
      </c>
      <c r="P228" s="51">
        <v>0</v>
      </c>
      <c r="Q228" s="51">
        <v>0</v>
      </c>
      <c r="R228" s="51">
        <v>0</v>
      </c>
      <c r="S228" s="51">
        <v>0.39736288543430304</v>
      </c>
      <c r="T228" s="51">
        <v>3623</v>
      </c>
      <c r="U228" s="51">
        <v>7458</v>
      </c>
      <c r="V228" s="51">
        <v>0.4857870742826495</v>
      </c>
      <c r="W228" s="51">
        <v>3623</v>
      </c>
      <c r="X228" s="51">
        <v>7458</v>
      </c>
      <c r="Y228" s="51">
        <v>4570</v>
      </c>
      <c r="Z228" s="51">
        <v>10560</v>
      </c>
      <c r="AA228" s="51">
        <v>0.45471195471195469</v>
      </c>
      <c r="AB228" s="51">
        <v>49973</v>
      </c>
      <c r="AC228" s="51">
        <v>68918</v>
      </c>
      <c r="AD228" s="51">
        <v>0.72510809948054211</v>
      </c>
    </row>
    <row r="229" spans="1:30" x14ac:dyDescent="0.35">
      <c r="A229" s="51" t="s">
        <v>327</v>
      </c>
      <c r="B229" s="51" t="s">
        <v>328</v>
      </c>
      <c r="C229" s="61">
        <v>45778</v>
      </c>
      <c r="D229" s="51">
        <v>123</v>
      </c>
      <c r="E229" s="51">
        <v>23018</v>
      </c>
      <c r="F229" s="51">
        <v>5.3152413465278074E-3</v>
      </c>
      <c r="G229" s="51">
        <v>146989</v>
      </c>
      <c r="H229" s="51">
        <v>23018</v>
      </c>
      <c r="I229" s="51">
        <v>6.3858284820575202</v>
      </c>
      <c r="J229" s="51">
        <v>30</v>
      </c>
      <c r="K229" s="51">
        <v>3160</v>
      </c>
      <c r="L229" s="51">
        <v>5834</v>
      </c>
      <c r="M229" s="51">
        <v>500</v>
      </c>
      <c r="N229" s="51">
        <v>1249</v>
      </c>
      <c r="O229" s="51">
        <v>37</v>
      </c>
      <c r="P229" s="51">
        <v>53</v>
      </c>
      <c r="Q229" s="51">
        <v>84</v>
      </c>
      <c r="R229" s="51">
        <v>119</v>
      </c>
      <c r="S229" s="51">
        <v>0.52115782219159201</v>
      </c>
      <c r="T229" s="51">
        <v>2083</v>
      </c>
      <c r="U229" s="51">
        <v>2195</v>
      </c>
      <c r="V229" s="51">
        <v>0.94897494305239183</v>
      </c>
      <c r="W229" s="51">
        <v>2083</v>
      </c>
      <c r="X229" s="51">
        <v>2195</v>
      </c>
      <c r="Y229" s="51">
        <v>1289</v>
      </c>
      <c r="Z229" s="51">
        <v>2270</v>
      </c>
      <c r="AA229" s="51">
        <v>0.75520716685330347</v>
      </c>
      <c r="AB229" s="51">
        <v>12408</v>
      </c>
      <c r="AC229" s="51">
        <v>16317</v>
      </c>
      <c r="AD229" s="51">
        <v>0.7604339032910461</v>
      </c>
    </row>
    <row r="230" spans="1:30" x14ac:dyDescent="0.35">
      <c r="A230" s="51" t="s">
        <v>329</v>
      </c>
      <c r="B230" s="51" t="s">
        <v>330</v>
      </c>
      <c r="C230" s="61">
        <v>45778</v>
      </c>
      <c r="D230" s="51">
        <v>1009</v>
      </c>
      <c r="E230" s="51">
        <v>71986</v>
      </c>
      <c r="F230" s="51">
        <v>1.3822864579765738E-2</v>
      </c>
      <c r="G230" s="51">
        <v>1359011</v>
      </c>
      <c r="H230" s="51">
        <v>71986</v>
      </c>
      <c r="I230" s="51">
        <v>18.87882366015614</v>
      </c>
      <c r="J230" s="51">
        <v>115</v>
      </c>
      <c r="K230" s="51">
        <v>4999</v>
      </c>
      <c r="L230" s="51">
        <v>11269</v>
      </c>
      <c r="M230" s="51">
        <v>1399</v>
      </c>
      <c r="N230" s="51">
        <v>3239</v>
      </c>
      <c r="O230" s="51">
        <v>0</v>
      </c>
      <c r="P230" s="51">
        <v>0</v>
      </c>
      <c r="Q230" s="51">
        <v>0</v>
      </c>
      <c r="R230" s="51">
        <v>0</v>
      </c>
      <c r="S230" s="51">
        <v>0.44099807003032809</v>
      </c>
      <c r="T230" s="51">
        <v>5801</v>
      </c>
      <c r="U230" s="51">
        <v>6259</v>
      </c>
      <c r="V230" s="51">
        <v>0.92682537146509025</v>
      </c>
      <c r="W230" s="51">
        <v>5801</v>
      </c>
      <c r="X230" s="51">
        <v>6259</v>
      </c>
      <c r="Y230" s="51">
        <v>5947</v>
      </c>
      <c r="Z230" s="51">
        <v>8243</v>
      </c>
      <c r="AA230" s="51">
        <v>0.81009515928837406</v>
      </c>
      <c r="AB230" s="51">
        <v>38180</v>
      </c>
      <c r="AC230" s="51">
        <v>49485</v>
      </c>
      <c r="AD230" s="51">
        <v>0.77154693341416591</v>
      </c>
    </row>
    <row r="231" spans="1:30" x14ac:dyDescent="0.35">
      <c r="A231" s="51" t="s">
        <v>738</v>
      </c>
      <c r="B231" s="51" t="s">
        <v>907</v>
      </c>
      <c r="C231" s="61">
        <v>45778</v>
      </c>
      <c r="D231" s="51">
        <v>575</v>
      </c>
      <c r="E231" s="51">
        <v>29342</v>
      </c>
      <c r="F231" s="51">
        <v>1.9219841561653909E-2</v>
      </c>
      <c r="G231" s="51">
        <v>264137</v>
      </c>
      <c r="H231" s="51">
        <v>29342</v>
      </c>
      <c r="I231" s="51">
        <v>9.0020107695453611</v>
      </c>
      <c r="J231" s="51">
        <v>32</v>
      </c>
      <c r="K231" s="51">
        <v>4966</v>
      </c>
      <c r="L231" s="51">
        <v>7548</v>
      </c>
      <c r="M231" s="51">
        <v>408</v>
      </c>
      <c r="N231" s="51">
        <v>681</v>
      </c>
      <c r="O231" s="51">
        <v>0</v>
      </c>
      <c r="P231" s="51">
        <v>0</v>
      </c>
      <c r="Q231" s="51">
        <v>0</v>
      </c>
      <c r="R231" s="51">
        <v>0</v>
      </c>
      <c r="S231" s="51">
        <v>0.653056264430672</v>
      </c>
      <c r="T231" s="51">
        <v>3025</v>
      </c>
      <c r="U231" s="51">
        <v>3046</v>
      </c>
      <c r="V231" s="51">
        <v>0.99310571240971768</v>
      </c>
      <c r="W231" s="51">
        <v>3025</v>
      </c>
      <c r="X231" s="51">
        <v>3046</v>
      </c>
      <c r="Y231" s="51">
        <v>2912</v>
      </c>
      <c r="Z231" s="51">
        <v>4424</v>
      </c>
      <c r="AA231" s="51">
        <v>0.79477911646586341</v>
      </c>
      <c r="AB231" s="51">
        <v>14320</v>
      </c>
      <c r="AC231" s="51">
        <v>17336</v>
      </c>
      <c r="AD231" s="51">
        <v>0.8260267651130595</v>
      </c>
    </row>
    <row r="232" spans="1:30" x14ac:dyDescent="0.35">
      <c r="A232" s="51" t="s">
        <v>331</v>
      </c>
      <c r="B232" s="51" t="s">
        <v>332</v>
      </c>
      <c r="C232" s="61">
        <v>45778</v>
      </c>
      <c r="D232" s="51">
        <v>77</v>
      </c>
      <c r="E232" s="51">
        <v>29081</v>
      </c>
      <c r="F232" s="51">
        <v>2.6407846903079772E-3</v>
      </c>
      <c r="G232" s="51">
        <v>172958</v>
      </c>
      <c r="H232" s="51">
        <v>29081</v>
      </c>
      <c r="I232" s="51">
        <v>5.9474571025755649</v>
      </c>
      <c r="J232" s="51">
        <v>30</v>
      </c>
      <c r="K232" s="51">
        <v>4305</v>
      </c>
      <c r="L232" s="51">
        <v>7811</v>
      </c>
      <c r="M232" s="51">
        <v>311</v>
      </c>
      <c r="N232" s="51">
        <v>666</v>
      </c>
      <c r="O232" s="51">
        <v>0</v>
      </c>
      <c r="P232" s="51">
        <v>0</v>
      </c>
      <c r="Q232" s="51">
        <v>0</v>
      </c>
      <c r="R232" s="51">
        <v>0</v>
      </c>
      <c r="S232" s="51">
        <v>0.54453226377256103</v>
      </c>
      <c r="T232" s="51">
        <v>3116</v>
      </c>
      <c r="U232" s="51">
        <v>3265</v>
      </c>
      <c r="V232" s="51">
        <v>0.95436447166921901</v>
      </c>
      <c r="W232" s="51">
        <v>3116</v>
      </c>
      <c r="X232" s="51">
        <v>3265</v>
      </c>
      <c r="Y232" s="51">
        <v>3587</v>
      </c>
      <c r="Z232" s="51">
        <v>4131</v>
      </c>
      <c r="AA232" s="51">
        <v>0.90630070308274746</v>
      </c>
      <c r="AB232" s="51">
        <v>14481</v>
      </c>
      <c r="AC232" s="51">
        <v>17285</v>
      </c>
      <c r="AD232" s="51">
        <v>0.83777842059589236</v>
      </c>
    </row>
    <row r="233" spans="1:30" x14ac:dyDescent="0.35">
      <c r="A233" s="51" t="s">
        <v>721</v>
      </c>
      <c r="B233" s="51" t="s">
        <v>722</v>
      </c>
      <c r="C233" s="61">
        <v>45778</v>
      </c>
      <c r="D233" s="51">
        <v>964</v>
      </c>
      <c r="E233" s="51">
        <v>18772</v>
      </c>
      <c r="F233" s="51">
        <v>4.8844750709363602E-2</v>
      </c>
      <c r="G233" s="51">
        <v>1268447</v>
      </c>
      <c r="H233" s="51">
        <v>18772</v>
      </c>
      <c r="I233" s="51">
        <v>67.571223098231414</v>
      </c>
      <c r="J233" s="51">
        <v>403</v>
      </c>
      <c r="K233" s="51">
        <v>1092</v>
      </c>
      <c r="L233" s="51">
        <v>3346</v>
      </c>
      <c r="M233" s="51">
        <v>2091</v>
      </c>
      <c r="N233" s="51">
        <v>3494</v>
      </c>
      <c r="O233" s="51">
        <v>216</v>
      </c>
      <c r="P233" s="51">
        <v>620</v>
      </c>
      <c r="Q233" s="51">
        <v>481</v>
      </c>
      <c r="R233" s="51">
        <v>763</v>
      </c>
      <c r="S233" s="51">
        <v>0.47184725769183994</v>
      </c>
      <c r="T233" s="51">
        <v>1993</v>
      </c>
      <c r="U233" s="51">
        <v>2029</v>
      </c>
      <c r="V233" s="51">
        <v>0.98225726959093151</v>
      </c>
      <c r="W233" s="51">
        <v>1993</v>
      </c>
      <c r="X233" s="51">
        <v>2029</v>
      </c>
      <c r="Y233" s="51">
        <v>1432</v>
      </c>
      <c r="Z233" s="51">
        <v>1450</v>
      </c>
      <c r="AA233" s="51">
        <v>0.98447829836159817</v>
      </c>
      <c r="AB233" s="51">
        <v>11225</v>
      </c>
      <c r="AC233" s="51">
        <v>12278</v>
      </c>
      <c r="AD233" s="51">
        <v>0.91423684639192049</v>
      </c>
    </row>
    <row r="234" spans="1:30" x14ac:dyDescent="0.35">
      <c r="A234" s="51" t="s">
        <v>712</v>
      </c>
      <c r="B234" s="51" t="s">
        <v>711</v>
      </c>
      <c r="C234" s="61">
        <v>45778</v>
      </c>
      <c r="D234" s="51">
        <v>101</v>
      </c>
      <c r="E234" s="51">
        <v>37054</v>
      </c>
      <c r="F234" s="51">
        <v>2.7183420804736914E-3</v>
      </c>
      <c r="G234" s="51">
        <v>241077</v>
      </c>
      <c r="H234" s="51">
        <v>37054</v>
      </c>
      <c r="I234" s="51">
        <v>6.5060992065633938</v>
      </c>
      <c r="J234" s="51">
        <v>29</v>
      </c>
      <c r="K234" s="51">
        <v>5649</v>
      </c>
      <c r="L234" s="51">
        <v>10324</v>
      </c>
      <c r="M234" s="51">
        <v>841</v>
      </c>
      <c r="N234" s="51">
        <v>2233</v>
      </c>
      <c r="O234" s="51">
        <v>81</v>
      </c>
      <c r="P234" s="51">
        <v>109</v>
      </c>
      <c r="Q234" s="51">
        <v>97</v>
      </c>
      <c r="R234" s="51">
        <v>161</v>
      </c>
      <c r="S234" s="51">
        <v>0.51984096047400019</v>
      </c>
      <c r="T234" s="51">
        <v>3463</v>
      </c>
      <c r="U234" s="51">
        <v>4058</v>
      </c>
      <c r="V234" s="51">
        <v>0.85337604731394778</v>
      </c>
      <c r="W234" s="51">
        <v>3463</v>
      </c>
      <c r="X234" s="51">
        <v>4058</v>
      </c>
      <c r="Y234" s="51">
        <v>2327</v>
      </c>
      <c r="Z234" s="51">
        <v>3488</v>
      </c>
      <c r="AA234" s="51">
        <v>0.76729393055923667</v>
      </c>
      <c r="AB234" s="51">
        <v>20055</v>
      </c>
      <c r="AC234" s="51">
        <v>24933</v>
      </c>
      <c r="AD234" s="51">
        <v>0.80435567320418722</v>
      </c>
    </row>
    <row r="235" spans="1:30" x14ac:dyDescent="0.35">
      <c r="A235" s="51" t="s">
        <v>333</v>
      </c>
      <c r="B235" s="51" t="s">
        <v>334</v>
      </c>
      <c r="C235" s="61">
        <v>45778</v>
      </c>
      <c r="D235" s="51">
        <v>181</v>
      </c>
      <c r="E235" s="51">
        <v>26493</v>
      </c>
      <c r="F235" s="51">
        <v>6.7856339506635679E-3</v>
      </c>
      <c r="G235" s="51">
        <v>245174</v>
      </c>
      <c r="H235" s="51">
        <v>26493</v>
      </c>
      <c r="I235" s="51">
        <v>9.2542935869852414</v>
      </c>
      <c r="J235" s="51">
        <v>52</v>
      </c>
      <c r="K235" s="51">
        <v>1584</v>
      </c>
      <c r="L235" s="51">
        <v>4222</v>
      </c>
      <c r="M235" s="51">
        <v>1450</v>
      </c>
      <c r="N235" s="51">
        <v>2484</v>
      </c>
      <c r="O235" s="51">
        <v>326</v>
      </c>
      <c r="P235" s="51">
        <v>632</v>
      </c>
      <c r="Q235" s="51">
        <v>241</v>
      </c>
      <c r="R235" s="51">
        <v>426</v>
      </c>
      <c r="S235" s="51">
        <v>0.4638073158165894</v>
      </c>
      <c r="T235" s="51">
        <v>2464</v>
      </c>
      <c r="U235" s="51">
        <v>2732</v>
      </c>
      <c r="V235" s="51">
        <v>0.9019033674963397</v>
      </c>
      <c r="W235" s="51">
        <v>2464</v>
      </c>
      <c r="X235" s="51">
        <v>2732</v>
      </c>
      <c r="Y235" s="51">
        <v>1632</v>
      </c>
      <c r="Z235" s="51">
        <v>3313</v>
      </c>
      <c r="AA235" s="51">
        <v>0.67758478081058726</v>
      </c>
      <c r="AB235" s="51">
        <v>11758</v>
      </c>
      <c r="AC235" s="51">
        <v>18327</v>
      </c>
      <c r="AD235" s="51">
        <v>0.64156708681180774</v>
      </c>
    </row>
    <row r="236" spans="1:30" x14ac:dyDescent="0.35">
      <c r="A236" s="51" t="s">
        <v>803</v>
      </c>
      <c r="B236" s="51" t="s">
        <v>804</v>
      </c>
      <c r="C236" s="61">
        <v>45778</v>
      </c>
      <c r="D236" s="51">
        <v>334</v>
      </c>
      <c r="E236" s="51">
        <v>17721</v>
      </c>
      <c r="F236" s="51">
        <v>1.8499030739407365E-2</v>
      </c>
      <c r="G236" s="51">
        <v>442212</v>
      </c>
      <c r="H236" s="51">
        <v>17721</v>
      </c>
      <c r="I236" s="51">
        <v>24.954122227865245</v>
      </c>
      <c r="J236" s="51">
        <v>180</v>
      </c>
      <c r="K236" s="51">
        <v>1649</v>
      </c>
      <c r="L236" s="51">
        <v>5217</v>
      </c>
      <c r="M236" s="51">
        <v>437</v>
      </c>
      <c r="N236" s="51">
        <v>1066</v>
      </c>
      <c r="O236" s="51">
        <v>119</v>
      </c>
      <c r="P236" s="51">
        <v>263</v>
      </c>
      <c r="Q236" s="51">
        <v>18</v>
      </c>
      <c r="R236" s="51">
        <v>60</v>
      </c>
      <c r="S236" s="51">
        <v>0.33651226158038144</v>
      </c>
      <c r="T236" s="51">
        <v>1709</v>
      </c>
      <c r="U236" s="51">
        <v>1782</v>
      </c>
      <c r="V236" s="51">
        <v>0.95903479236812572</v>
      </c>
      <c r="W236" s="51">
        <v>1709</v>
      </c>
      <c r="X236" s="51">
        <v>1782</v>
      </c>
      <c r="Y236" s="51">
        <v>1499</v>
      </c>
      <c r="Z236" s="51">
        <v>1771</v>
      </c>
      <c r="AA236" s="51">
        <v>0.90289895862651282</v>
      </c>
      <c r="AB236" s="51">
        <v>8701</v>
      </c>
      <c r="AC236" s="51">
        <v>11216</v>
      </c>
      <c r="AD236" s="51">
        <v>0.77576676176890158</v>
      </c>
    </row>
    <row r="237" spans="1:30" x14ac:dyDescent="0.35">
      <c r="A237" s="51" t="s">
        <v>725</v>
      </c>
      <c r="B237" s="51" t="s">
        <v>726</v>
      </c>
      <c r="C237" s="61">
        <v>45778</v>
      </c>
      <c r="D237" s="51">
        <v>844</v>
      </c>
      <c r="E237" s="51">
        <v>17077</v>
      </c>
      <c r="F237" s="51">
        <v>4.7095586183806708E-2</v>
      </c>
      <c r="G237" s="51">
        <v>1222086</v>
      </c>
      <c r="H237" s="51">
        <v>17077</v>
      </c>
      <c r="I237" s="51">
        <v>71.56327223751245</v>
      </c>
      <c r="J237" s="51">
        <v>376</v>
      </c>
      <c r="K237" s="51">
        <v>1363</v>
      </c>
      <c r="L237" s="51">
        <v>3849</v>
      </c>
      <c r="M237" s="51">
        <v>1866</v>
      </c>
      <c r="N237" s="51">
        <v>3227</v>
      </c>
      <c r="O237" s="51">
        <v>126</v>
      </c>
      <c r="P237" s="51">
        <v>350</v>
      </c>
      <c r="Q237" s="51">
        <v>288</v>
      </c>
      <c r="R237" s="51">
        <v>559</v>
      </c>
      <c r="S237" s="51">
        <v>0.45623043206011271</v>
      </c>
      <c r="T237" s="51">
        <v>1804</v>
      </c>
      <c r="U237" s="51">
        <v>1863</v>
      </c>
      <c r="V237" s="51">
        <v>0.96833064949006975</v>
      </c>
      <c r="W237" s="51">
        <v>1804</v>
      </c>
      <c r="X237" s="51">
        <v>1863</v>
      </c>
      <c r="Y237" s="51">
        <v>933</v>
      </c>
      <c r="Z237" s="51">
        <v>959</v>
      </c>
      <c r="AA237" s="51">
        <v>0.96987951807228912</v>
      </c>
      <c r="AB237" s="51">
        <v>11934</v>
      </c>
      <c r="AC237" s="51">
        <v>13235</v>
      </c>
      <c r="AD237" s="51">
        <v>0.90170003777861729</v>
      </c>
    </row>
    <row r="238" spans="1:30" x14ac:dyDescent="0.35">
      <c r="A238" s="51" t="s">
        <v>59</v>
      </c>
      <c r="B238" s="61">
        <v>45809</v>
      </c>
      <c r="C238" s="61">
        <v>45809</v>
      </c>
      <c r="D238" s="51" t="s">
        <v>19</v>
      </c>
      <c r="E238" s="51" t="s">
        <v>20</v>
      </c>
      <c r="G238" s="51" t="s">
        <v>21</v>
      </c>
      <c r="H238" s="51" t="s">
        <v>20</v>
      </c>
      <c r="J238" s="51" t="s">
        <v>70</v>
      </c>
      <c r="K238" s="51" t="s">
        <v>82</v>
      </c>
      <c r="L238" s="51" t="s">
        <v>81</v>
      </c>
      <c r="M238" s="51" t="s">
        <v>86</v>
      </c>
      <c r="N238" s="51" t="s">
        <v>85</v>
      </c>
      <c r="O238" s="51" t="s">
        <v>727</v>
      </c>
      <c r="P238" s="51" t="s">
        <v>728</v>
      </c>
      <c r="Q238" s="51" t="s">
        <v>729</v>
      </c>
      <c r="R238" s="51" t="s">
        <v>730</v>
      </c>
      <c r="T238" s="51" t="s">
        <v>99</v>
      </c>
      <c r="U238" s="51" t="s">
        <v>98</v>
      </c>
      <c r="W238" s="51" t="s">
        <v>99</v>
      </c>
      <c r="X238" s="51" t="s">
        <v>98</v>
      </c>
      <c r="Y238" s="51" t="s">
        <v>106</v>
      </c>
      <c r="Z238" s="51" t="s">
        <v>105</v>
      </c>
      <c r="AB238" s="51" t="s">
        <v>113</v>
      </c>
      <c r="AC238" s="51" t="s">
        <v>111</v>
      </c>
    </row>
    <row r="239" spans="1:30" x14ac:dyDescent="0.35">
      <c r="C239" s="61">
        <v>45809</v>
      </c>
      <c r="D239" s="51" t="s">
        <v>40</v>
      </c>
      <c r="E239" s="51" t="s">
        <v>41</v>
      </c>
      <c r="F239" s="51" t="s">
        <v>12</v>
      </c>
      <c r="G239" s="51" t="s">
        <v>43</v>
      </c>
      <c r="H239" s="51" t="s">
        <v>41</v>
      </c>
      <c r="I239" s="51" t="s">
        <v>13</v>
      </c>
      <c r="K239" s="51" t="s">
        <v>153</v>
      </c>
      <c r="L239" s="51" t="s">
        <v>152</v>
      </c>
      <c r="M239" s="51" t="s">
        <v>157</v>
      </c>
      <c r="N239" s="51" t="s">
        <v>156</v>
      </c>
      <c r="O239" s="51" t="s">
        <v>731</v>
      </c>
      <c r="P239" s="51" t="s">
        <v>732</v>
      </c>
      <c r="Q239" s="51" t="s">
        <v>733</v>
      </c>
      <c r="R239" s="51" t="s">
        <v>734</v>
      </c>
      <c r="S239" s="51" t="s">
        <v>913</v>
      </c>
      <c r="T239" s="51" t="s">
        <v>740</v>
      </c>
      <c r="U239" s="51" t="s">
        <v>170</v>
      </c>
      <c r="V239" s="51" t="s">
        <v>765</v>
      </c>
      <c r="W239" s="51" t="s">
        <v>740</v>
      </c>
      <c r="X239" s="51" t="s">
        <v>170</v>
      </c>
      <c r="Y239" s="51" t="s">
        <v>735</v>
      </c>
      <c r="Z239" s="51" t="s">
        <v>173</v>
      </c>
      <c r="AA239" s="51" t="s">
        <v>912</v>
      </c>
      <c r="AB239" s="51" t="s">
        <v>240</v>
      </c>
      <c r="AC239" s="51" t="s">
        <v>178</v>
      </c>
      <c r="AD239" s="51" t="s">
        <v>242</v>
      </c>
    </row>
    <row r="240" spans="1:30" x14ac:dyDescent="0.35">
      <c r="C240" s="61">
        <v>45809</v>
      </c>
      <c r="D240" s="51" t="s">
        <v>870</v>
      </c>
      <c r="G240" s="51" t="s">
        <v>869</v>
      </c>
      <c r="J240" s="51" t="s">
        <v>868</v>
      </c>
      <c r="K240" s="51" t="s">
        <v>895</v>
      </c>
      <c r="T240" s="51" t="s">
        <v>867</v>
      </c>
      <c r="W240" s="51" t="s">
        <v>896</v>
      </c>
      <c r="AB240" s="51" t="s">
        <v>871</v>
      </c>
    </row>
    <row r="241" spans="1:30" x14ac:dyDescent="0.35">
      <c r="C241" s="61">
        <v>45809</v>
      </c>
    </row>
    <row r="242" spans="1:30" x14ac:dyDescent="0.35">
      <c r="A242" s="51" t="s">
        <v>243</v>
      </c>
      <c r="B242" s="51" t="s">
        <v>201</v>
      </c>
      <c r="C242" s="61">
        <v>45809</v>
      </c>
      <c r="D242" s="51">
        <v>39254</v>
      </c>
      <c r="E242" s="51">
        <v>1464498</v>
      </c>
      <c r="F242" s="51">
        <v>2.6104038431869085E-2</v>
      </c>
      <c r="G242" s="51">
        <v>57572598</v>
      </c>
      <c r="H242" s="51">
        <v>1464498</v>
      </c>
      <c r="I242" s="51">
        <v>39.312172498699212</v>
      </c>
      <c r="K242" s="51">
        <v>107274</v>
      </c>
      <c r="L242" s="51">
        <v>287655</v>
      </c>
      <c r="M242" s="51">
        <v>33249</v>
      </c>
      <c r="N242" s="51">
        <v>69070</v>
      </c>
      <c r="O242" s="51">
        <v>978</v>
      </c>
      <c r="P242" s="51">
        <v>2813</v>
      </c>
      <c r="Q242" s="51">
        <v>2041</v>
      </c>
      <c r="R242" s="51">
        <v>3937</v>
      </c>
      <c r="S242" s="51">
        <v>0.39491574386133849</v>
      </c>
      <c r="T242" s="51">
        <v>111128</v>
      </c>
      <c r="U242" s="51">
        <v>129264</v>
      </c>
      <c r="V242" s="51">
        <v>0.85969798242356732</v>
      </c>
      <c r="W242" s="51">
        <v>111128</v>
      </c>
      <c r="X242" s="51">
        <v>129264</v>
      </c>
      <c r="Y242" s="51">
        <v>82996</v>
      </c>
      <c r="Z242" s="51">
        <v>160806</v>
      </c>
      <c r="AA242" s="51">
        <v>0.66923156479470469</v>
      </c>
      <c r="AB242" s="51">
        <v>699344</v>
      </c>
      <c r="AC242" s="51">
        <v>956438</v>
      </c>
      <c r="AD242" s="51">
        <v>0.73119637655551117</v>
      </c>
    </row>
    <row r="243" spans="1:30" x14ac:dyDescent="0.35">
      <c r="A243" s="51" t="s">
        <v>57</v>
      </c>
      <c r="B243" s="51" t="s">
        <v>241</v>
      </c>
      <c r="C243" s="61">
        <v>45809</v>
      </c>
    </row>
    <row r="244" spans="1:30" x14ac:dyDescent="0.35">
      <c r="A244" s="51" t="s">
        <v>244</v>
      </c>
      <c r="B244" s="51" t="s">
        <v>245</v>
      </c>
      <c r="C244" s="61">
        <v>45809</v>
      </c>
      <c r="D244" s="51">
        <v>10935</v>
      </c>
      <c r="E244" s="51">
        <v>230507</v>
      </c>
      <c r="F244" s="51">
        <v>4.5290380298373935E-2</v>
      </c>
      <c r="G244" s="51">
        <v>18774020</v>
      </c>
      <c r="H244" s="51">
        <v>230507</v>
      </c>
      <c r="I244" s="51">
        <v>81.446637195399703</v>
      </c>
      <c r="K244" s="51">
        <v>8466</v>
      </c>
      <c r="L244" s="51">
        <v>25813</v>
      </c>
      <c r="M244" s="51">
        <v>3600</v>
      </c>
      <c r="N244" s="51">
        <v>9056</v>
      </c>
      <c r="O244" s="51">
        <v>0</v>
      </c>
      <c r="P244" s="51">
        <v>0</v>
      </c>
      <c r="Q244" s="51">
        <v>9</v>
      </c>
      <c r="R244" s="51">
        <v>10</v>
      </c>
      <c r="S244" s="51">
        <v>0.34619685197396716</v>
      </c>
      <c r="T244" s="51">
        <v>17012</v>
      </c>
      <c r="U244" s="51">
        <v>18762</v>
      </c>
      <c r="V244" s="51">
        <v>0.90672636179511779</v>
      </c>
      <c r="W244" s="51">
        <v>17012</v>
      </c>
      <c r="X244" s="51">
        <v>18762</v>
      </c>
      <c r="Y244" s="51">
        <v>9023</v>
      </c>
      <c r="Z244" s="51">
        <v>22384</v>
      </c>
      <c r="AA244" s="51">
        <v>0.63274680406357853</v>
      </c>
      <c r="AB244" s="51">
        <v>119343</v>
      </c>
      <c r="AC244" s="51">
        <v>152287</v>
      </c>
      <c r="AD244" s="51">
        <v>0.78367162003322677</v>
      </c>
    </row>
    <row r="245" spans="1:30" x14ac:dyDescent="0.35">
      <c r="A245" s="51" t="s">
        <v>246</v>
      </c>
      <c r="B245" s="51" t="s">
        <v>247</v>
      </c>
      <c r="C245" s="61">
        <v>45809</v>
      </c>
      <c r="D245" s="51">
        <v>3901</v>
      </c>
      <c r="E245" s="51">
        <v>160625</v>
      </c>
      <c r="F245" s="51">
        <v>2.3710538152024604E-2</v>
      </c>
      <c r="G245" s="51">
        <v>5598934</v>
      </c>
      <c r="H245" s="51">
        <v>160625</v>
      </c>
      <c r="I245" s="51">
        <v>34.857176653696499</v>
      </c>
      <c r="K245" s="51">
        <v>6769</v>
      </c>
      <c r="L245" s="51">
        <v>16651</v>
      </c>
      <c r="M245" s="51">
        <v>296</v>
      </c>
      <c r="N245" s="51">
        <v>710</v>
      </c>
      <c r="O245" s="51">
        <v>129</v>
      </c>
      <c r="P245" s="51">
        <v>431</v>
      </c>
      <c r="Q245" s="51">
        <v>53</v>
      </c>
      <c r="R245" s="51">
        <v>548</v>
      </c>
      <c r="S245" s="51">
        <v>0.3951472191930207</v>
      </c>
      <c r="T245" s="51">
        <v>4736</v>
      </c>
      <c r="U245" s="51">
        <v>5555</v>
      </c>
      <c r="V245" s="51">
        <v>0.85256525652565252</v>
      </c>
      <c r="W245" s="51">
        <v>4736</v>
      </c>
      <c r="X245" s="51">
        <v>5555</v>
      </c>
      <c r="Y245" s="51">
        <v>7205</v>
      </c>
      <c r="Z245" s="51">
        <v>20877</v>
      </c>
      <c r="AA245" s="51">
        <v>0.45176301452784506</v>
      </c>
      <c r="AB245" s="51">
        <v>76994</v>
      </c>
      <c r="AC245" s="51">
        <v>103013</v>
      </c>
      <c r="AD245" s="51">
        <v>0.74742022851484768</v>
      </c>
    </row>
    <row r="246" spans="1:30" x14ac:dyDescent="0.35">
      <c r="A246" s="51" t="s">
        <v>248</v>
      </c>
      <c r="B246" s="51" t="s">
        <v>249</v>
      </c>
      <c r="C246" s="61">
        <v>45809</v>
      </c>
      <c r="D246" s="51">
        <v>2417</v>
      </c>
      <c r="E246" s="51">
        <v>291152</v>
      </c>
      <c r="F246" s="51">
        <v>8.2331581331816367E-3</v>
      </c>
      <c r="G246" s="51">
        <v>3589232</v>
      </c>
      <c r="H246" s="51">
        <v>291152</v>
      </c>
      <c r="I246" s="51">
        <v>12.327691377699621</v>
      </c>
      <c r="K246" s="51">
        <v>29227</v>
      </c>
      <c r="L246" s="51">
        <v>65507</v>
      </c>
      <c r="M246" s="51">
        <v>2880</v>
      </c>
      <c r="N246" s="51">
        <v>9381</v>
      </c>
      <c r="O246" s="51">
        <v>2</v>
      </c>
      <c r="P246" s="51">
        <v>2</v>
      </c>
      <c r="Q246" s="51">
        <v>0</v>
      </c>
      <c r="R246" s="51">
        <v>0</v>
      </c>
      <c r="S246" s="51">
        <v>0.42874883161970889</v>
      </c>
      <c r="T246" s="51">
        <v>21750</v>
      </c>
      <c r="U246" s="51">
        <v>25507</v>
      </c>
      <c r="V246" s="51">
        <v>0.85270710001176153</v>
      </c>
      <c r="W246" s="51">
        <v>21750</v>
      </c>
      <c r="X246" s="51">
        <v>25507</v>
      </c>
      <c r="Y246" s="51">
        <v>12031</v>
      </c>
      <c r="Z246" s="51">
        <v>29511</v>
      </c>
      <c r="AA246" s="51">
        <v>0.6139990548547748</v>
      </c>
      <c r="AB246" s="51">
        <v>142104</v>
      </c>
      <c r="AC246" s="51">
        <v>198022</v>
      </c>
      <c r="AD246" s="51">
        <v>0.71761723444869763</v>
      </c>
    </row>
    <row r="247" spans="1:30" x14ac:dyDescent="0.35">
      <c r="A247" s="51" t="s">
        <v>250</v>
      </c>
      <c r="B247" s="51" t="s">
        <v>251</v>
      </c>
      <c r="C247" s="61">
        <v>45809</v>
      </c>
      <c r="D247" s="51">
        <v>4766</v>
      </c>
      <c r="E247" s="51">
        <v>175165</v>
      </c>
      <c r="F247" s="51">
        <v>2.6487931484846967E-2</v>
      </c>
      <c r="G247" s="51">
        <v>6850726</v>
      </c>
      <c r="H247" s="51">
        <v>175165</v>
      </c>
      <c r="I247" s="51">
        <v>39.110130448434333</v>
      </c>
      <c r="K247" s="51">
        <v>10846</v>
      </c>
      <c r="L247" s="51">
        <v>47702</v>
      </c>
      <c r="M247" s="51">
        <v>9061</v>
      </c>
      <c r="N247" s="51">
        <v>19056</v>
      </c>
      <c r="O247" s="51">
        <v>166</v>
      </c>
      <c r="P247" s="51">
        <v>890</v>
      </c>
      <c r="Q247" s="51">
        <v>1353</v>
      </c>
      <c r="R247" s="51">
        <v>2409</v>
      </c>
      <c r="S247" s="51">
        <v>0.30583667584966528</v>
      </c>
      <c r="T247" s="51">
        <v>14889</v>
      </c>
      <c r="U247" s="51">
        <v>18575</v>
      </c>
      <c r="V247" s="51">
        <v>0.80156123822341863</v>
      </c>
      <c r="W247" s="51">
        <v>14889</v>
      </c>
      <c r="X247" s="51">
        <v>18575</v>
      </c>
      <c r="Y247" s="51">
        <v>12753</v>
      </c>
      <c r="Z247" s="51">
        <v>16752</v>
      </c>
      <c r="AA247" s="51">
        <v>0.782461007161661</v>
      </c>
      <c r="AB247" s="51">
        <v>88615</v>
      </c>
      <c r="AC247" s="51">
        <v>112866</v>
      </c>
      <c r="AD247" s="51">
        <v>0.78513458437439088</v>
      </c>
    </row>
    <row r="248" spans="1:30" x14ac:dyDescent="0.35">
      <c r="A248" s="51" t="s">
        <v>252</v>
      </c>
      <c r="B248" s="51" t="s">
        <v>253</v>
      </c>
      <c r="C248" s="61">
        <v>45809</v>
      </c>
      <c r="D248" s="51">
        <v>3303</v>
      </c>
      <c r="E248" s="51">
        <v>216705</v>
      </c>
      <c r="F248" s="51">
        <v>1.5013090433075161E-2</v>
      </c>
      <c r="G248" s="51">
        <v>4232328</v>
      </c>
      <c r="H248" s="51">
        <v>216705</v>
      </c>
      <c r="I248" s="51">
        <v>19.530366165986017</v>
      </c>
      <c r="K248" s="51">
        <v>14450</v>
      </c>
      <c r="L248" s="51">
        <v>45348</v>
      </c>
      <c r="M248" s="51">
        <v>4826</v>
      </c>
      <c r="N248" s="51">
        <v>8145</v>
      </c>
      <c r="O248" s="51">
        <v>59</v>
      </c>
      <c r="P248" s="51">
        <v>289</v>
      </c>
      <c r="Q248" s="51">
        <v>117</v>
      </c>
      <c r="R248" s="51">
        <v>209</v>
      </c>
      <c r="S248" s="51">
        <v>0.36028226926710005</v>
      </c>
      <c r="T248" s="51">
        <v>19224</v>
      </c>
      <c r="U248" s="51">
        <v>21594</v>
      </c>
      <c r="V248" s="51">
        <v>0.89024729091414279</v>
      </c>
      <c r="W248" s="51">
        <v>19224</v>
      </c>
      <c r="X248" s="51">
        <v>21594</v>
      </c>
      <c r="Y248" s="51">
        <v>12975</v>
      </c>
      <c r="Z248" s="51">
        <v>22985</v>
      </c>
      <c r="AA248" s="51">
        <v>0.72229076470984099</v>
      </c>
      <c r="AB248" s="51">
        <v>68062</v>
      </c>
      <c r="AC248" s="51">
        <v>128451</v>
      </c>
      <c r="AD248" s="51">
        <v>0.52986742026142264</v>
      </c>
    </row>
    <row r="249" spans="1:30" x14ac:dyDescent="0.35">
      <c r="A249" s="51" t="s">
        <v>254</v>
      </c>
      <c r="B249" s="51" t="s">
        <v>255</v>
      </c>
      <c r="C249" s="61">
        <v>45809</v>
      </c>
      <c r="D249" s="51">
        <v>11194</v>
      </c>
      <c r="E249" s="51">
        <v>227125</v>
      </c>
      <c r="F249" s="51">
        <v>4.6970656976573419E-2</v>
      </c>
      <c r="G249" s="51">
        <v>15270855</v>
      </c>
      <c r="H249" s="51">
        <v>227125</v>
      </c>
      <c r="I249" s="51">
        <v>67.235465052283985</v>
      </c>
      <c r="K249" s="51">
        <v>17966</v>
      </c>
      <c r="L249" s="51">
        <v>44045</v>
      </c>
      <c r="M249" s="51">
        <v>5324</v>
      </c>
      <c r="N249" s="51">
        <v>10238</v>
      </c>
      <c r="O249" s="51">
        <v>70</v>
      </c>
      <c r="P249" s="51">
        <v>103</v>
      </c>
      <c r="Q249" s="51">
        <v>88</v>
      </c>
      <c r="R249" s="51">
        <v>103</v>
      </c>
      <c r="S249" s="51">
        <v>0.43032538677531246</v>
      </c>
      <c r="T249" s="51">
        <v>17385</v>
      </c>
      <c r="U249" s="51">
        <v>21587</v>
      </c>
      <c r="V249" s="51">
        <v>0.80534580997822769</v>
      </c>
      <c r="W249" s="51">
        <v>17385</v>
      </c>
      <c r="X249" s="51">
        <v>21587</v>
      </c>
      <c r="Y249" s="51">
        <v>15348</v>
      </c>
      <c r="Z249" s="51">
        <v>29554</v>
      </c>
      <c r="AA249" s="51">
        <v>0.6400539684401948</v>
      </c>
      <c r="AB249" s="51">
        <v>121400</v>
      </c>
      <c r="AC249" s="51">
        <v>159248</v>
      </c>
      <c r="AD249" s="51">
        <v>0.76233296493519542</v>
      </c>
    </row>
    <row r="250" spans="1:30" x14ac:dyDescent="0.35">
      <c r="A250" s="51" t="s">
        <v>256</v>
      </c>
      <c r="B250" s="51" t="s">
        <v>257</v>
      </c>
      <c r="C250" s="61">
        <v>45809</v>
      </c>
      <c r="D250" s="51">
        <v>2738</v>
      </c>
      <c r="E250" s="51">
        <v>163219</v>
      </c>
      <c r="F250" s="51">
        <v>1.6498249546569293E-2</v>
      </c>
      <c r="G250" s="51">
        <v>3256503</v>
      </c>
      <c r="H250" s="51">
        <v>163219</v>
      </c>
      <c r="I250" s="51">
        <v>19.951739687168772</v>
      </c>
      <c r="K250" s="51">
        <v>19550</v>
      </c>
      <c r="L250" s="51">
        <v>42589</v>
      </c>
      <c r="M250" s="51">
        <v>7262</v>
      </c>
      <c r="N250" s="51">
        <v>12484</v>
      </c>
      <c r="O250" s="51">
        <v>552</v>
      </c>
      <c r="P250" s="51">
        <v>1098</v>
      </c>
      <c r="Q250" s="51">
        <v>421</v>
      </c>
      <c r="R250" s="51">
        <v>658</v>
      </c>
      <c r="S250" s="51">
        <v>0.48892290907811153</v>
      </c>
      <c r="T250" s="51">
        <v>16132</v>
      </c>
      <c r="U250" s="51">
        <v>17684</v>
      </c>
      <c r="V250" s="51">
        <v>0.91223705044107672</v>
      </c>
      <c r="W250" s="51">
        <v>16132</v>
      </c>
      <c r="X250" s="51">
        <v>17684</v>
      </c>
      <c r="Y250" s="51">
        <v>13661</v>
      </c>
      <c r="Z250" s="51">
        <v>18743</v>
      </c>
      <c r="AA250" s="51">
        <v>0.81788234002251081</v>
      </c>
      <c r="AB250" s="51">
        <v>82826</v>
      </c>
      <c r="AC250" s="51">
        <v>102551</v>
      </c>
      <c r="AD250" s="51">
        <v>0.80765667814063247</v>
      </c>
    </row>
    <row r="251" spans="1:30" x14ac:dyDescent="0.35">
      <c r="A251" s="51" t="s">
        <v>57</v>
      </c>
      <c r="B251" s="51" t="s">
        <v>241</v>
      </c>
      <c r="C251" s="61">
        <v>45809</v>
      </c>
    </row>
    <row r="252" spans="1:30" x14ac:dyDescent="0.35">
      <c r="A252" s="51" t="s">
        <v>296</v>
      </c>
      <c r="B252" s="51" t="s">
        <v>297</v>
      </c>
      <c r="C252" s="61">
        <v>45809</v>
      </c>
      <c r="D252" s="51">
        <v>1830</v>
      </c>
      <c r="E252" s="51">
        <v>82234</v>
      </c>
      <c r="F252" s="51">
        <v>2.1769128283212789E-2</v>
      </c>
      <c r="G252" s="51">
        <v>1904682</v>
      </c>
      <c r="H252" s="51">
        <v>82234</v>
      </c>
      <c r="I252" s="51">
        <v>23.161733589512853</v>
      </c>
      <c r="J252" s="51">
        <v>174</v>
      </c>
      <c r="K252" s="51">
        <v>2781</v>
      </c>
      <c r="L252" s="51">
        <v>8276</v>
      </c>
      <c r="M252" s="51">
        <v>1574</v>
      </c>
      <c r="N252" s="51">
        <v>2990</v>
      </c>
      <c r="O252" s="51">
        <v>0</v>
      </c>
      <c r="P252" s="51">
        <v>0</v>
      </c>
      <c r="Q252" s="51">
        <v>9</v>
      </c>
      <c r="R252" s="51">
        <v>10</v>
      </c>
      <c r="S252" s="51">
        <v>0.38701667257892869</v>
      </c>
      <c r="T252" s="51">
        <v>4185</v>
      </c>
      <c r="U252" s="51">
        <v>5904</v>
      </c>
      <c r="V252" s="51">
        <v>0.70884146341463417</v>
      </c>
      <c r="W252" s="51">
        <v>4185</v>
      </c>
      <c r="X252" s="51">
        <v>5904</v>
      </c>
      <c r="Y252" s="51">
        <v>2498</v>
      </c>
      <c r="Z252" s="51">
        <v>14030</v>
      </c>
      <c r="AA252" s="51">
        <v>0.3352563459416073</v>
      </c>
      <c r="AB252" s="51">
        <v>46292</v>
      </c>
      <c r="AC252" s="51">
        <v>63732</v>
      </c>
      <c r="AD252" s="51">
        <v>0.72635410782652354</v>
      </c>
    </row>
    <row r="253" spans="1:30" x14ac:dyDescent="0.35">
      <c r="A253" s="51" t="s">
        <v>298</v>
      </c>
      <c r="B253" s="51" t="s">
        <v>299</v>
      </c>
      <c r="C253" s="61">
        <v>45809</v>
      </c>
      <c r="D253" s="51">
        <v>9105</v>
      </c>
      <c r="E253" s="51">
        <v>148273</v>
      </c>
      <c r="F253" s="51">
        <v>5.7854337963374802E-2</v>
      </c>
      <c r="G253" s="51">
        <v>16869338</v>
      </c>
      <c r="H253" s="51">
        <v>148273</v>
      </c>
      <c r="I253" s="51">
        <v>113.77215002057017</v>
      </c>
      <c r="J253" s="51">
        <v>274</v>
      </c>
      <c r="K253" s="51">
        <v>5685</v>
      </c>
      <c r="L253" s="51">
        <v>17537</v>
      </c>
      <c r="M253" s="51">
        <v>2026</v>
      </c>
      <c r="N253" s="51">
        <v>6066</v>
      </c>
      <c r="O253" s="51">
        <v>0</v>
      </c>
      <c r="P253" s="51">
        <v>12</v>
      </c>
      <c r="Q253" s="51">
        <v>0</v>
      </c>
      <c r="R253" s="51">
        <v>32</v>
      </c>
      <c r="S253" s="51">
        <v>0.32669575901368469</v>
      </c>
      <c r="T253" s="51">
        <v>12827</v>
      </c>
      <c r="U253" s="51">
        <v>12858</v>
      </c>
      <c r="V253" s="51">
        <v>0.99758904961891426</v>
      </c>
      <c r="W253" s="51">
        <v>12827</v>
      </c>
      <c r="X253" s="51">
        <v>12858</v>
      </c>
      <c r="Y253" s="51">
        <v>6525</v>
      </c>
      <c r="Z253" s="51">
        <v>8354</v>
      </c>
      <c r="AA253" s="51">
        <v>0.91231378465019797</v>
      </c>
      <c r="AB253" s="51">
        <v>73051</v>
      </c>
      <c r="AC253" s="51">
        <v>88555</v>
      </c>
      <c r="AD253" s="51">
        <v>0.82492236463214952</v>
      </c>
    </row>
    <row r="254" spans="1:30" x14ac:dyDescent="0.35">
      <c r="A254" s="51" t="s">
        <v>300</v>
      </c>
      <c r="B254" s="51" t="s">
        <v>301</v>
      </c>
      <c r="C254" s="61">
        <v>45809</v>
      </c>
      <c r="D254" s="51">
        <v>3901</v>
      </c>
      <c r="E254" s="51">
        <v>160625</v>
      </c>
      <c r="F254" s="51">
        <v>2.3710538152024604E-2</v>
      </c>
      <c r="G254" s="51">
        <v>5598934</v>
      </c>
      <c r="H254" s="51">
        <v>160625</v>
      </c>
      <c r="I254" s="51">
        <v>34.857176653696499</v>
      </c>
      <c r="J254" s="51">
        <v>217</v>
      </c>
      <c r="K254" s="51">
        <v>6769</v>
      </c>
      <c r="L254" s="51">
        <v>16651</v>
      </c>
      <c r="M254" s="51">
        <v>296</v>
      </c>
      <c r="N254" s="51">
        <v>710</v>
      </c>
      <c r="O254" s="51">
        <v>129</v>
      </c>
      <c r="P254" s="51">
        <v>431</v>
      </c>
      <c r="Q254" s="51">
        <v>53</v>
      </c>
      <c r="R254" s="51">
        <v>548</v>
      </c>
      <c r="S254" s="51">
        <v>0.3951472191930207</v>
      </c>
      <c r="T254" s="51">
        <v>4736</v>
      </c>
      <c r="U254" s="51">
        <v>5555</v>
      </c>
      <c r="V254" s="51">
        <v>0.85256525652565252</v>
      </c>
      <c r="W254" s="51">
        <v>4736</v>
      </c>
      <c r="X254" s="51">
        <v>5555</v>
      </c>
      <c r="Y254" s="51">
        <v>7205</v>
      </c>
      <c r="Z254" s="51">
        <v>20877</v>
      </c>
      <c r="AA254" s="51">
        <v>0.45176301452784506</v>
      </c>
      <c r="AB254" s="51">
        <v>76994</v>
      </c>
      <c r="AC254" s="51">
        <v>103013</v>
      </c>
      <c r="AD254" s="51">
        <v>0.74742022851484768</v>
      </c>
    </row>
    <row r="255" spans="1:30" x14ac:dyDescent="0.35">
      <c r="A255" s="51" t="s">
        <v>780</v>
      </c>
      <c r="B255" s="51" t="s">
        <v>249</v>
      </c>
      <c r="C255" s="61">
        <v>45809</v>
      </c>
      <c r="D255" s="51">
        <v>2417</v>
      </c>
      <c r="E255" s="51">
        <v>291152</v>
      </c>
      <c r="F255" s="51">
        <v>8.2331581331816367E-3</v>
      </c>
      <c r="G255" s="51">
        <v>3589232</v>
      </c>
      <c r="H255" s="51">
        <v>291152</v>
      </c>
      <c r="I255" s="51">
        <v>12.327691377699621</v>
      </c>
      <c r="J255" s="51">
        <v>113</v>
      </c>
      <c r="K255" s="51">
        <v>29227</v>
      </c>
      <c r="L255" s="51">
        <v>65507</v>
      </c>
      <c r="M255" s="51">
        <v>2880</v>
      </c>
      <c r="N255" s="51">
        <v>9381</v>
      </c>
      <c r="O255" s="51">
        <v>2</v>
      </c>
      <c r="P255" s="51">
        <v>2</v>
      </c>
      <c r="Q255" s="51">
        <v>0</v>
      </c>
      <c r="R255" s="51">
        <v>2</v>
      </c>
      <c r="S255" s="51">
        <v>0.42874883161970889</v>
      </c>
      <c r="T255" s="51">
        <v>21750</v>
      </c>
      <c r="U255" s="51">
        <v>25507</v>
      </c>
      <c r="V255" s="51">
        <v>0.85270710001176153</v>
      </c>
      <c r="W255" s="51">
        <v>21750</v>
      </c>
      <c r="X255" s="51">
        <v>25507</v>
      </c>
      <c r="Y255" s="51">
        <v>12031</v>
      </c>
      <c r="Z255" s="51">
        <v>29511</v>
      </c>
      <c r="AA255" s="51">
        <v>0.6139990548547748</v>
      </c>
      <c r="AB255" s="51">
        <v>142104</v>
      </c>
      <c r="AC255" s="51">
        <v>198022</v>
      </c>
      <c r="AD255" s="51">
        <v>0.71761723444869763</v>
      </c>
    </row>
    <row r="256" spans="1:30" x14ac:dyDescent="0.35">
      <c r="A256" s="51" t="s">
        <v>302</v>
      </c>
      <c r="B256" s="51" t="s">
        <v>303</v>
      </c>
      <c r="C256" s="61">
        <v>45809</v>
      </c>
      <c r="D256" s="51">
        <v>1200</v>
      </c>
      <c r="E256" s="51">
        <v>27174</v>
      </c>
      <c r="F256" s="51">
        <v>4.2292239374074857E-2</v>
      </c>
      <c r="G256" s="51">
        <v>1680005</v>
      </c>
      <c r="H256" s="51">
        <v>27174</v>
      </c>
      <c r="I256" s="51">
        <v>61.823986163244278</v>
      </c>
      <c r="J256" s="51">
        <v>310</v>
      </c>
      <c r="K256" s="51">
        <v>898</v>
      </c>
      <c r="L256" s="51">
        <v>7145</v>
      </c>
      <c r="M256" s="51">
        <v>1996</v>
      </c>
      <c r="N256" s="51">
        <v>4050</v>
      </c>
      <c r="O256" s="51">
        <v>50</v>
      </c>
      <c r="P256" s="51">
        <v>222</v>
      </c>
      <c r="Q256" s="51">
        <v>346</v>
      </c>
      <c r="R256" s="51">
        <v>600</v>
      </c>
      <c r="S256" s="51">
        <v>0.27377881334775733</v>
      </c>
      <c r="T256" s="51">
        <v>1983</v>
      </c>
      <c r="U256" s="51">
        <v>2958</v>
      </c>
      <c r="V256" s="51">
        <v>0.67038539553752541</v>
      </c>
      <c r="W256" s="51">
        <v>1983</v>
      </c>
      <c r="X256" s="51">
        <v>2958</v>
      </c>
      <c r="Y256" s="51">
        <v>2107</v>
      </c>
      <c r="Z256" s="51">
        <v>2703</v>
      </c>
      <c r="AA256" s="51">
        <v>0.72248719307542841</v>
      </c>
      <c r="AB256" s="51">
        <v>12312</v>
      </c>
      <c r="AC256" s="51">
        <v>16633</v>
      </c>
      <c r="AD256" s="51">
        <v>0.740215234774244</v>
      </c>
    </row>
    <row r="257" spans="1:30" x14ac:dyDescent="0.35">
      <c r="A257" s="51" t="s">
        <v>304</v>
      </c>
      <c r="B257" s="51" t="s">
        <v>305</v>
      </c>
      <c r="C257" s="61">
        <v>45809</v>
      </c>
      <c r="D257" s="51">
        <v>809</v>
      </c>
      <c r="E257" s="51">
        <v>20332</v>
      </c>
      <c r="F257" s="51">
        <v>3.8266874793056148E-2</v>
      </c>
      <c r="G257" s="51">
        <v>1218202</v>
      </c>
      <c r="H257" s="51">
        <v>20332</v>
      </c>
      <c r="I257" s="51">
        <v>59.915502655911865</v>
      </c>
      <c r="J257" s="51">
        <v>327</v>
      </c>
      <c r="K257" s="51">
        <v>577</v>
      </c>
      <c r="L257" s="51">
        <v>4861</v>
      </c>
      <c r="M257" s="51">
        <v>1354</v>
      </c>
      <c r="N257" s="51">
        <v>2866</v>
      </c>
      <c r="O257" s="51">
        <v>38</v>
      </c>
      <c r="P257" s="51">
        <v>190</v>
      </c>
      <c r="Q257" s="51">
        <v>257</v>
      </c>
      <c r="R257" s="51">
        <v>479</v>
      </c>
      <c r="S257" s="51">
        <v>0.2651262505955217</v>
      </c>
      <c r="T257" s="51">
        <v>1446</v>
      </c>
      <c r="U257" s="51">
        <v>2228</v>
      </c>
      <c r="V257" s="51">
        <v>0.64901256732495516</v>
      </c>
      <c r="W257" s="51">
        <v>1446</v>
      </c>
      <c r="X257" s="51">
        <v>2228</v>
      </c>
      <c r="Y257" s="51">
        <v>1542</v>
      </c>
      <c r="Z257" s="51">
        <v>1947</v>
      </c>
      <c r="AA257" s="51">
        <v>0.71568862275449097</v>
      </c>
      <c r="AB257" s="51">
        <v>9678</v>
      </c>
      <c r="AC257" s="51">
        <v>13989</v>
      </c>
      <c r="AD257" s="51">
        <v>0.6918292944456359</v>
      </c>
    </row>
    <row r="258" spans="1:30" x14ac:dyDescent="0.35">
      <c r="A258" s="51" t="s">
        <v>306</v>
      </c>
      <c r="B258" s="51" t="s">
        <v>307</v>
      </c>
      <c r="C258" s="61">
        <v>45809</v>
      </c>
      <c r="D258" s="51">
        <v>529</v>
      </c>
      <c r="E258" s="51">
        <v>29280</v>
      </c>
      <c r="F258" s="51">
        <v>1.7746318226039115E-2</v>
      </c>
      <c r="G258" s="51">
        <v>706203</v>
      </c>
      <c r="H258" s="51">
        <v>29280</v>
      </c>
      <c r="I258" s="51">
        <v>24.118954918032788</v>
      </c>
      <c r="J258" s="51">
        <v>137</v>
      </c>
      <c r="K258" s="51">
        <v>1799</v>
      </c>
      <c r="L258" s="51">
        <v>8470</v>
      </c>
      <c r="M258" s="51">
        <v>377</v>
      </c>
      <c r="N258" s="51">
        <v>1410</v>
      </c>
      <c r="O258" s="51">
        <v>1</v>
      </c>
      <c r="P258" s="51">
        <v>57</v>
      </c>
      <c r="Q258" s="51">
        <v>30</v>
      </c>
      <c r="R258" s="51">
        <v>102</v>
      </c>
      <c r="S258" s="51">
        <v>0.219842613806156</v>
      </c>
      <c r="T258" s="51">
        <v>2826</v>
      </c>
      <c r="U258" s="51">
        <v>2919</v>
      </c>
      <c r="V258" s="51">
        <v>0.96813977389516959</v>
      </c>
      <c r="W258" s="51">
        <v>2826</v>
      </c>
      <c r="X258" s="51">
        <v>2919</v>
      </c>
      <c r="Y258" s="51">
        <v>2261</v>
      </c>
      <c r="Z258" s="51">
        <v>2560</v>
      </c>
      <c r="AA258" s="51">
        <v>0.92845409746304075</v>
      </c>
      <c r="AB258" s="51">
        <v>15636</v>
      </c>
      <c r="AC258" s="51">
        <v>18832</v>
      </c>
      <c r="AD258" s="51">
        <v>0.83028887000849616</v>
      </c>
    </row>
    <row r="259" spans="1:30" x14ac:dyDescent="0.35">
      <c r="A259" s="51" t="s">
        <v>308</v>
      </c>
      <c r="B259" s="117" t="s">
        <v>309</v>
      </c>
      <c r="C259" s="61">
        <v>45809</v>
      </c>
      <c r="D259" s="51">
        <v>58</v>
      </c>
      <c r="E259" s="51">
        <v>7355</v>
      </c>
      <c r="F259" s="51">
        <v>7.824092809928504E-3</v>
      </c>
      <c r="G259" s="51">
        <v>70946</v>
      </c>
      <c r="H259" s="51">
        <v>7355</v>
      </c>
      <c r="I259" s="51">
        <v>9.6459551325628823</v>
      </c>
      <c r="J259" s="51">
        <v>50</v>
      </c>
      <c r="K259" s="51">
        <v>853</v>
      </c>
      <c r="L259" s="51">
        <v>1602</v>
      </c>
      <c r="M259" s="51">
        <v>96</v>
      </c>
      <c r="N259" s="51">
        <v>176</v>
      </c>
      <c r="O259" s="51">
        <v>7</v>
      </c>
      <c r="P259" s="51">
        <v>7</v>
      </c>
      <c r="Q259" s="51">
        <v>14</v>
      </c>
      <c r="R259" s="51">
        <v>14</v>
      </c>
      <c r="S259" s="51">
        <v>0.53918843802112282</v>
      </c>
      <c r="T259" s="51">
        <v>610</v>
      </c>
      <c r="U259" s="51">
        <v>701</v>
      </c>
      <c r="V259" s="51">
        <v>0.87018544935805986</v>
      </c>
      <c r="W259" s="51">
        <v>610</v>
      </c>
      <c r="X259" s="51">
        <v>701</v>
      </c>
      <c r="Y259" s="51">
        <v>434</v>
      </c>
      <c r="Z259" s="51">
        <v>889</v>
      </c>
      <c r="AA259" s="51">
        <v>0.65660377358490563</v>
      </c>
      <c r="AB259" s="51">
        <v>3315</v>
      </c>
      <c r="AC259" s="51">
        <v>5221</v>
      </c>
      <c r="AD259" s="51">
        <v>0.63493583604673431</v>
      </c>
    </row>
    <row r="260" spans="1:30" x14ac:dyDescent="0.35">
      <c r="A260" s="51" t="s">
        <v>310</v>
      </c>
      <c r="B260" s="51" t="s">
        <v>311</v>
      </c>
      <c r="C260" s="61">
        <v>45809</v>
      </c>
      <c r="D260" s="51">
        <v>568</v>
      </c>
      <c r="E260" s="51">
        <v>26326</v>
      </c>
      <c r="F260" s="51">
        <v>2.1119952405741056E-2</v>
      </c>
      <c r="G260" s="51">
        <v>653587</v>
      </c>
      <c r="H260" s="51">
        <v>26326</v>
      </c>
      <c r="I260" s="51">
        <v>24.826673250778697</v>
      </c>
      <c r="J260" s="51">
        <v>144</v>
      </c>
      <c r="K260" s="51">
        <v>1447</v>
      </c>
      <c r="L260" s="51">
        <v>7958</v>
      </c>
      <c r="M260" s="51">
        <v>899</v>
      </c>
      <c r="N260" s="51">
        <v>2383</v>
      </c>
      <c r="O260" s="51">
        <v>3</v>
      </c>
      <c r="P260" s="51">
        <v>54</v>
      </c>
      <c r="Q260" s="51">
        <v>14</v>
      </c>
      <c r="R260" s="51">
        <v>80</v>
      </c>
      <c r="S260" s="51">
        <v>0.22558472553699285</v>
      </c>
      <c r="T260" s="51">
        <v>2753</v>
      </c>
      <c r="U260" s="51">
        <v>2888</v>
      </c>
      <c r="V260" s="51">
        <v>0.95325484764542934</v>
      </c>
      <c r="W260" s="51">
        <v>2753</v>
      </c>
      <c r="X260" s="51">
        <v>2888</v>
      </c>
      <c r="Y260" s="51">
        <v>1775</v>
      </c>
      <c r="Z260" s="51">
        <v>2064</v>
      </c>
      <c r="AA260" s="51">
        <v>0.91437802907915988</v>
      </c>
      <c r="AB260" s="51">
        <v>12912</v>
      </c>
      <c r="AC260" s="51">
        <v>15267</v>
      </c>
      <c r="AD260" s="51">
        <v>0.84574572607584986</v>
      </c>
    </row>
    <row r="261" spans="1:30" x14ac:dyDescent="0.35">
      <c r="A261" s="51" t="s">
        <v>312</v>
      </c>
      <c r="B261" s="61" t="s">
        <v>313</v>
      </c>
      <c r="C261" s="61">
        <v>45809</v>
      </c>
      <c r="D261" s="51">
        <v>115</v>
      </c>
      <c r="E261" s="51">
        <v>27593</v>
      </c>
      <c r="F261" s="51">
        <v>4.1504258697848996E-3</v>
      </c>
      <c r="G261" s="51">
        <v>189324</v>
      </c>
      <c r="H261" s="51">
        <v>27593</v>
      </c>
      <c r="I261" s="51">
        <v>6.8613054035443772</v>
      </c>
      <c r="J261" s="51">
        <v>37</v>
      </c>
      <c r="K261" s="51">
        <v>4135</v>
      </c>
      <c r="L261" s="51">
        <v>8139</v>
      </c>
      <c r="M261" s="51">
        <v>481</v>
      </c>
      <c r="N261" s="51">
        <v>935</v>
      </c>
      <c r="O261" s="51">
        <v>8</v>
      </c>
      <c r="P261" s="51">
        <v>19</v>
      </c>
      <c r="Q261" s="51">
        <v>27</v>
      </c>
      <c r="R261" s="51">
        <v>36</v>
      </c>
      <c r="S261" s="51">
        <v>0.50947529849928797</v>
      </c>
      <c r="T261" s="51">
        <v>2794</v>
      </c>
      <c r="U261" s="51">
        <v>3024</v>
      </c>
      <c r="V261" s="51">
        <v>0.92394179894179895</v>
      </c>
      <c r="W261" s="51">
        <v>2794</v>
      </c>
      <c r="X261" s="51">
        <v>3024</v>
      </c>
      <c r="Y261" s="51">
        <v>1534</v>
      </c>
      <c r="Z261" s="51">
        <v>2606</v>
      </c>
      <c r="AA261" s="51">
        <v>0.76873889875666079</v>
      </c>
      <c r="AB261" s="51">
        <v>15001</v>
      </c>
      <c r="AC261" s="51">
        <v>18563</v>
      </c>
      <c r="AD261" s="51">
        <v>0.80811291278349406</v>
      </c>
    </row>
    <row r="262" spans="1:30" x14ac:dyDescent="0.35">
      <c r="A262" s="51" t="s">
        <v>799</v>
      </c>
      <c r="B262" s="51" t="s">
        <v>800</v>
      </c>
      <c r="C262" s="61">
        <v>45809</v>
      </c>
      <c r="D262" s="51">
        <v>1487</v>
      </c>
      <c r="E262" s="51">
        <v>37105</v>
      </c>
      <c r="F262" s="51">
        <v>3.8531301824212272E-2</v>
      </c>
      <c r="G262" s="51">
        <v>2332459</v>
      </c>
      <c r="H262" s="51">
        <v>37105</v>
      </c>
      <c r="I262" s="51">
        <v>62.861042986120466</v>
      </c>
      <c r="J262" s="51">
        <v>298</v>
      </c>
      <c r="K262" s="51">
        <v>1137</v>
      </c>
      <c r="L262" s="51">
        <v>9527</v>
      </c>
      <c r="M262" s="51">
        <v>3858</v>
      </c>
      <c r="N262" s="51">
        <v>7236</v>
      </c>
      <c r="O262" s="51">
        <v>59</v>
      </c>
      <c r="P262" s="51">
        <v>341</v>
      </c>
      <c r="Q262" s="51">
        <v>665</v>
      </c>
      <c r="R262" s="51">
        <v>1098</v>
      </c>
      <c r="S262" s="51">
        <v>0.31419624217118997</v>
      </c>
      <c r="T262" s="51">
        <v>2477</v>
      </c>
      <c r="U262" s="51">
        <v>3857</v>
      </c>
      <c r="V262" s="51">
        <v>0.64220897070261862</v>
      </c>
      <c r="W262" s="51">
        <v>2477</v>
      </c>
      <c r="X262" s="51">
        <v>3857</v>
      </c>
      <c r="Y262" s="51">
        <v>3100</v>
      </c>
      <c r="Z262" s="51">
        <v>3983</v>
      </c>
      <c r="AA262" s="51">
        <v>0.71135204081632653</v>
      </c>
      <c r="AB262" s="51">
        <v>19761</v>
      </c>
      <c r="AC262" s="51">
        <v>24361</v>
      </c>
      <c r="AD262" s="51">
        <v>0.81117359714297443</v>
      </c>
    </row>
    <row r="263" spans="1:30" x14ac:dyDescent="0.35">
      <c r="A263" s="51" t="s">
        <v>797</v>
      </c>
      <c r="B263" s="51" t="s">
        <v>798</v>
      </c>
      <c r="C263" s="61">
        <v>45809</v>
      </c>
      <c r="D263" s="51">
        <v>809</v>
      </c>
      <c r="E263" s="51">
        <v>34230</v>
      </c>
      <c r="F263" s="51">
        <v>2.3088558463426466E-2</v>
      </c>
      <c r="G263" s="51">
        <v>978343</v>
      </c>
      <c r="H263" s="51">
        <v>34230</v>
      </c>
      <c r="I263" s="51">
        <v>28.581449021326321</v>
      </c>
      <c r="J263" s="51">
        <v>124</v>
      </c>
      <c r="K263" s="51">
        <v>2366</v>
      </c>
      <c r="L263" s="51">
        <v>6019</v>
      </c>
      <c r="M263" s="51">
        <v>876</v>
      </c>
      <c r="N263" s="51">
        <v>1210</v>
      </c>
      <c r="O263" s="51">
        <v>0</v>
      </c>
      <c r="P263" s="51">
        <v>0</v>
      </c>
      <c r="Q263" s="51">
        <v>0</v>
      </c>
      <c r="R263" s="51">
        <v>0</v>
      </c>
      <c r="S263" s="51">
        <v>0.44847143449993082</v>
      </c>
      <c r="T263" s="51">
        <v>2476</v>
      </c>
      <c r="U263" s="51">
        <v>2851</v>
      </c>
      <c r="V263" s="51">
        <v>0.86846720448965276</v>
      </c>
      <c r="W263" s="51">
        <v>2476</v>
      </c>
      <c r="X263" s="51">
        <v>2851</v>
      </c>
      <c r="Y263" s="51">
        <v>1962</v>
      </c>
      <c r="Z263" s="51">
        <v>2882</v>
      </c>
      <c r="AA263" s="51">
        <v>0.77411477411477414</v>
      </c>
      <c r="AB263" s="51">
        <v>7884</v>
      </c>
      <c r="AC263" s="51">
        <v>15534</v>
      </c>
      <c r="AD263" s="51">
        <v>0.50753186558516805</v>
      </c>
    </row>
    <row r="264" spans="1:30" x14ac:dyDescent="0.35">
      <c r="A264" s="51" t="s">
        <v>314</v>
      </c>
      <c r="B264" s="51" t="s">
        <v>315</v>
      </c>
      <c r="C264" s="61">
        <v>45809</v>
      </c>
      <c r="D264" s="51">
        <v>1012</v>
      </c>
      <c r="E264" s="51">
        <v>57897</v>
      </c>
      <c r="F264" s="51">
        <v>1.7179038856541446E-2</v>
      </c>
      <c r="G264" s="51">
        <v>1315777</v>
      </c>
      <c r="H264" s="51">
        <v>57897</v>
      </c>
      <c r="I264" s="51">
        <v>22.726168886125361</v>
      </c>
      <c r="J264" s="51">
        <v>98</v>
      </c>
      <c r="K264" s="51">
        <v>1934</v>
      </c>
      <c r="L264" s="51">
        <v>9433</v>
      </c>
      <c r="M264" s="51">
        <v>1163</v>
      </c>
      <c r="N264" s="51">
        <v>2351</v>
      </c>
      <c r="O264" s="51">
        <v>1</v>
      </c>
      <c r="P264" s="51">
        <v>84</v>
      </c>
      <c r="Q264" s="51">
        <v>11</v>
      </c>
      <c r="R264" s="51">
        <v>51</v>
      </c>
      <c r="S264" s="51">
        <v>0.2608440305394748</v>
      </c>
      <c r="T264" s="51">
        <v>5029</v>
      </c>
      <c r="U264" s="51">
        <v>5714</v>
      </c>
      <c r="V264" s="51">
        <v>0.88011900595029746</v>
      </c>
      <c r="W264" s="51">
        <v>5029</v>
      </c>
      <c r="X264" s="51">
        <v>5714</v>
      </c>
      <c r="Y264" s="51">
        <v>3044</v>
      </c>
      <c r="Z264" s="51">
        <v>6725</v>
      </c>
      <c r="AA264" s="51">
        <v>0.64900715491599004</v>
      </c>
      <c r="AB264" s="51">
        <v>19175</v>
      </c>
      <c r="AC264" s="51">
        <v>32898</v>
      </c>
      <c r="AD264" s="51">
        <v>0.58286218007173685</v>
      </c>
    </row>
    <row r="265" spans="1:30" x14ac:dyDescent="0.35">
      <c r="A265" s="51" t="s">
        <v>316</v>
      </c>
      <c r="B265" s="51" t="s">
        <v>317</v>
      </c>
      <c r="C265" s="61">
        <v>45809</v>
      </c>
      <c r="D265" s="51">
        <v>627</v>
      </c>
      <c r="E265" s="51">
        <v>47706</v>
      </c>
      <c r="F265" s="51">
        <v>1.2972503258643162E-2</v>
      </c>
      <c r="G265" s="51">
        <v>714440</v>
      </c>
      <c r="H265" s="51">
        <v>47706</v>
      </c>
      <c r="I265" s="51">
        <v>14.975894017524</v>
      </c>
      <c r="J265" s="51">
        <v>73</v>
      </c>
      <c r="K265" s="51">
        <v>4988</v>
      </c>
      <c r="L265" s="51">
        <v>12252</v>
      </c>
      <c r="M265" s="51">
        <v>948</v>
      </c>
      <c r="N265" s="51">
        <v>1337</v>
      </c>
      <c r="O265" s="51">
        <v>0</v>
      </c>
      <c r="P265" s="51">
        <v>0</v>
      </c>
      <c r="Q265" s="51">
        <v>0</v>
      </c>
      <c r="R265" s="51">
        <v>0</v>
      </c>
      <c r="S265" s="51">
        <v>0.43682390168518653</v>
      </c>
      <c r="T265" s="51">
        <v>4657</v>
      </c>
      <c r="U265" s="51">
        <v>5351</v>
      </c>
      <c r="V265" s="51">
        <v>0.87030461595963371</v>
      </c>
      <c r="W265" s="51">
        <v>4657</v>
      </c>
      <c r="X265" s="51">
        <v>5351</v>
      </c>
      <c r="Y265" s="51">
        <v>3359</v>
      </c>
      <c r="Z265" s="51">
        <v>5038</v>
      </c>
      <c r="AA265" s="51">
        <v>0.77158533063817503</v>
      </c>
      <c r="AB265" s="51">
        <v>17459</v>
      </c>
      <c r="AC265" s="51">
        <v>35958</v>
      </c>
      <c r="AD265" s="51">
        <v>0.48553868402024586</v>
      </c>
    </row>
    <row r="266" spans="1:30" x14ac:dyDescent="0.35">
      <c r="A266" s="51" t="s">
        <v>318</v>
      </c>
      <c r="B266" s="51" t="s">
        <v>319</v>
      </c>
      <c r="C266" s="61">
        <v>45809</v>
      </c>
      <c r="D266" s="51">
        <v>688</v>
      </c>
      <c r="E266" s="51">
        <v>43033</v>
      </c>
      <c r="F266" s="51">
        <v>1.5736145101896113E-2</v>
      </c>
      <c r="G266" s="51">
        <v>907493</v>
      </c>
      <c r="H266" s="51">
        <v>43033</v>
      </c>
      <c r="I266" s="51">
        <v>21.088304324588108</v>
      </c>
      <c r="J266" s="51">
        <v>103</v>
      </c>
      <c r="K266" s="51">
        <v>1338</v>
      </c>
      <c r="L266" s="51">
        <v>6772</v>
      </c>
      <c r="M266" s="51">
        <v>906</v>
      </c>
      <c r="N266" s="51">
        <v>1793</v>
      </c>
      <c r="O266" s="51">
        <v>2</v>
      </c>
      <c r="P266" s="51">
        <v>83</v>
      </c>
      <c r="Q266" s="51">
        <v>3</v>
      </c>
      <c r="R266" s="51">
        <v>27</v>
      </c>
      <c r="S266" s="51">
        <v>0.2592507204610951</v>
      </c>
      <c r="T266" s="51">
        <v>3491</v>
      </c>
      <c r="U266" s="51">
        <v>3875</v>
      </c>
      <c r="V266" s="51">
        <v>0.90090322580645166</v>
      </c>
      <c r="W266" s="51">
        <v>3491</v>
      </c>
      <c r="X266" s="51">
        <v>3875</v>
      </c>
      <c r="Y266" s="51">
        <v>2237</v>
      </c>
      <c r="Z266" s="51">
        <v>4633</v>
      </c>
      <c r="AA266" s="51">
        <v>0.6732487070992007</v>
      </c>
      <c r="AB266" s="51">
        <v>12625</v>
      </c>
      <c r="AC266" s="51">
        <v>19948</v>
      </c>
      <c r="AD266" s="51">
        <v>0.63289552837377183</v>
      </c>
    </row>
    <row r="267" spans="1:30" x14ac:dyDescent="0.35">
      <c r="A267" s="51" t="s">
        <v>336</v>
      </c>
      <c r="B267" s="51" t="s">
        <v>337</v>
      </c>
      <c r="C267" s="61">
        <v>45809</v>
      </c>
      <c r="D267" s="51">
        <v>167</v>
      </c>
      <c r="E267" s="51">
        <v>33839</v>
      </c>
      <c r="F267" s="51">
        <v>4.9108980768099745E-3</v>
      </c>
      <c r="G267" s="51">
        <v>316275</v>
      </c>
      <c r="H267" s="51">
        <v>33839</v>
      </c>
      <c r="I267" s="51">
        <v>9.3464641390112</v>
      </c>
      <c r="J267" s="51">
        <v>43</v>
      </c>
      <c r="K267" s="51">
        <v>3824</v>
      </c>
      <c r="L267" s="51">
        <v>10872</v>
      </c>
      <c r="M267" s="51">
        <v>933</v>
      </c>
      <c r="N267" s="51">
        <v>1454</v>
      </c>
      <c r="O267" s="51">
        <v>56</v>
      </c>
      <c r="P267" s="51">
        <v>122</v>
      </c>
      <c r="Q267" s="51">
        <v>103</v>
      </c>
      <c r="R267" s="51">
        <v>131</v>
      </c>
      <c r="S267" s="51">
        <v>0.3908100802925511</v>
      </c>
      <c r="T267" s="51">
        <v>3571</v>
      </c>
      <c r="U267" s="51">
        <v>3803</v>
      </c>
      <c r="V267" s="51">
        <v>0.93899552984485934</v>
      </c>
      <c r="W267" s="51">
        <v>3571</v>
      </c>
      <c r="X267" s="51">
        <v>3803</v>
      </c>
      <c r="Y267" s="51">
        <v>2373</v>
      </c>
      <c r="Z267" s="51">
        <v>3707</v>
      </c>
      <c r="AA267" s="51">
        <v>0.79147802929427435</v>
      </c>
      <c r="AB267" s="51">
        <v>10919</v>
      </c>
      <c r="AC267" s="51">
        <v>24113</v>
      </c>
      <c r="AD267" s="51">
        <v>0.45282627628250322</v>
      </c>
    </row>
    <row r="268" spans="1:30" x14ac:dyDescent="0.35">
      <c r="A268" s="51" t="s">
        <v>321</v>
      </c>
      <c r="B268" s="51" t="s">
        <v>322</v>
      </c>
      <c r="C268" s="61">
        <v>45809</v>
      </c>
      <c r="D268" s="51">
        <v>2805</v>
      </c>
      <c r="E268" s="51">
        <v>55618</v>
      </c>
      <c r="F268" s="51">
        <v>4.8011913116409635E-2</v>
      </c>
      <c r="G268" s="51">
        <v>4119656</v>
      </c>
      <c r="H268" s="51">
        <v>55618</v>
      </c>
      <c r="I268" s="51">
        <v>74.070552698766591</v>
      </c>
      <c r="J268" s="51">
        <v>437</v>
      </c>
      <c r="K268" s="51">
        <v>3960</v>
      </c>
      <c r="L268" s="51">
        <v>9372</v>
      </c>
      <c r="M268" s="51">
        <v>2190</v>
      </c>
      <c r="N268" s="51">
        <v>3304</v>
      </c>
      <c r="O268" s="51">
        <v>0</v>
      </c>
      <c r="P268" s="51">
        <v>0</v>
      </c>
      <c r="Q268" s="51">
        <v>0</v>
      </c>
      <c r="R268" s="51">
        <v>0</v>
      </c>
      <c r="S268" s="51">
        <v>0.48516882297254654</v>
      </c>
      <c r="T268" s="51">
        <v>4854</v>
      </c>
      <c r="U268" s="51">
        <v>5419</v>
      </c>
      <c r="V268" s="51">
        <v>0.89573722088946295</v>
      </c>
      <c r="W268" s="51">
        <v>4854</v>
      </c>
      <c r="X268" s="51">
        <v>5419</v>
      </c>
      <c r="Y268" s="51">
        <v>4168</v>
      </c>
      <c r="Z268" s="51">
        <v>6416</v>
      </c>
      <c r="AA268" s="51">
        <v>0.76231516687790457</v>
      </c>
      <c r="AB268" s="51">
        <v>28851</v>
      </c>
      <c r="AC268" s="51">
        <v>37829</v>
      </c>
      <c r="AD268" s="51">
        <v>0.76266885193898859</v>
      </c>
    </row>
    <row r="269" spans="1:30" x14ac:dyDescent="0.35">
      <c r="A269" s="51" t="s">
        <v>323</v>
      </c>
      <c r="B269" s="51" t="s">
        <v>324</v>
      </c>
      <c r="C269" s="61">
        <v>45809</v>
      </c>
      <c r="D269" s="51">
        <v>1040</v>
      </c>
      <c r="E269" s="51">
        <v>6638</v>
      </c>
      <c r="F269" s="51">
        <v>0.13545194060953372</v>
      </c>
      <c r="G269" s="51">
        <v>788414</v>
      </c>
      <c r="H269" s="51">
        <v>6638</v>
      </c>
      <c r="I269" s="51">
        <v>118.77282313949985</v>
      </c>
      <c r="J269" s="51">
        <v>647</v>
      </c>
      <c r="K269" s="51">
        <v>1503</v>
      </c>
      <c r="L269" s="51">
        <v>1692</v>
      </c>
      <c r="M269" s="51">
        <v>93</v>
      </c>
      <c r="N269" s="51">
        <v>95</v>
      </c>
      <c r="O269" s="51">
        <v>42</v>
      </c>
      <c r="P269" s="51">
        <v>55</v>
      </c>
      <c r="Q269" s="51">
        <v>10</v>
      </c>
      <c r="R269" s="51">
        <v>11</v>
      </c>
      <c r="S269" s="51">
        <v>0.88936859147328651</v>
      </c>
      <c r="T269" s="51">
        <v>574</v>
      </c>
      <c r="U269" s="51">
        <v>788</v>
      </c>
      <c r="V269" s="51">
        <v>0.72842639593908631</v>
      </c>
      <c r="W269" s="51">
        <v>574</v>
      </c>
      <c r="X269" s="51">
        <v>788</v>
      </c>
      <c r="Y269" s="51">
        <v>172</v>
      </c>
      <c r="Z269" s="51">
        <v>874</v>
      </c>
      <c r="AA269" s="51">
        <v>0.44885679903730447</v>
      </c>
      <c r="AB269" s="51">
        <v>4085</v>
      </c>
      <c r="AC269" s="51">
        <v>4802</v>
      </c>
      <c r="AD269" s="51">
        <v>0.85068721366097455</v>
      </c>
    </row>
    <row r="270" spans="1:30" x14ac:dyDescent="0.35">
      <c r="A270" s="51" t="s">
        <v>325</v>
      </c>
      <c r="B270" s="51" t="s">
        <v>326</v>
      </c>
      <c r="C270" s="61">
        <v>45809</v>
      </c>
      <c r="D270" s="51">
        <v>3939</v>
      </c>
      <c r="E270" s="51">
        <v>78896</v>
      </c>
      <c r="F270" s="51">
        <v>4.7552363131526526E-2</v>
      </c>
      <c r="G270" s="51">
        <v>5214004</v>
      </c>
      <c r="H270" s="51">
        <v>78896</v>
      </c>
      <c r="I270" s="51">
        <v>66.087051308051102</v>
      </c>
      <c r="J270" s="51">
        <v>446</v>
      </c>
      <c r="K270" s="51">
        <v>5545</v>
      </c>
      <c r="L270" s="51">
        <v>17059</v>
      </c>
      <c r="M270" s="51">
        <v>1469</v>
      </c>
      <c r="N270" s="51">
        <v>2971</v>
      </c>
      <c r="O270" s="51">
        <v>0</v>
      </c>
      <c r="P270" s="51">
        <v>0</v>
      </c>
      <c r="Q270" s="51">
        <v>0</v>
      </c>
      <c r="R270" s="51">
        <v>0</v>
      </c>
      <c r="S270" s="51">
        <v>0.35017473789316028</v>
      </c>
      <c r="T270" s="51">
        <v>4736</v>
      </c>
      <c r="U270" s="51">
        <v>7447</v>
      </c>
      <c r="V270" s="51">
        <v>0.63596078957969648</v>
      </c>
      <c r="W270" s="51">
        <v>4736</v>
      </c>
      <c r="X270" s="51">
        <v>7447</v>
      </c>
      <c r="Y270" s="51">
        <v>4266</v>
      </c>
      <c r="Z270" s="51">
        <v>12205</v>
      </c>
      <c r="AA270" s="51">
        <v>0.45807042540199472</v>
      </c>
      <c r="AB270" s="51">
        <v>43533</v>
      </c>
      <c r="AC270" s="51">
        <v>58476</v>
      </c>
      <c r="AD270" s="51">
        <v>0.74445926533962647</v>
      </c>
    </row>
    <row r="271" spans="1:30" x14ac:dyDescent="0.35">
      <c r="A271" s="51" t="s">
        <v>327</v>
      </c>
      <c r="B271" s="51" t="s">
        <v>328</v>
      </c>
      <c r="C271" s="61">
        <v>45809</v>
      </c>
      <c r="D271" s="51">
        <v>152</v>
      </c>
      <c r="E271" s="51">
        <v>21734</v>
      </c>
      <c r="F271" s="51">
        <v>6.945079045965457E-3</v>
      </c>
      <c r="G271" s="51">
        <v>138521</v>
      </c>
      <c r="H271" s="51">
        <v>21734</v>
      </c>
      <c r="I271" s="51">
        <v>6.3734701389527926</v>
      </c>
      <c r="J271" s="51">
        <v>31</v>
      </c>
      <c r="K271" s="51">
        <v>2930</v>
      </c>
      <c r="L271" s="51">
        <v>5776</v>
      </c>
      <c r="M271" s="51">
        <v>490</v>
      </c>
      <c r="N271" s="51">
        <v>1092</v>
      </c>
      <c r="O271" s="51">
        <v>28</v>
      </c>
      <c r="P271" s="51">
        <v>48</v>
      </c>
      <c r="Q271" s="51">
        <v>78</v>
      </c>
      <c r="R271" s="51">
        <v>92</v>
      </c>
      <c r="S271" s="51">
        <v>0.50313926940639264</v>
      </c>
      <c r="T271" s="51">
        <v>1984</v>
      </c>
      <c r="U271" s="51">
        <v>2140</v>
      </c>
      <c r="V271" s="51">
        <v>0.92710280373831777</v>
      </c>
      <c r="W271" s="51">
        <v>1984</v>
      </c>
      <c r="X271" s="51">
        <v>2140</v>
      </c>
      <c r="Y271" s="51">
        <v>1298</v>
      </c>
      <c r="Z271" s="51">
        <v>2336</v>
      </c>
      <c r="AA271" s="51">
        <v>0.73324396782841827</v>
      </c>
      <c r="AB271" s="51">
        <v>11233</v>
      </c>
      <c r="AC271" s="51">
        <v>14987</v>
      </c>
      <c r="AD271" s="51">
        <v>0.7495162474144258</v>
      </c>
    </row>
    <row r="272" spans="1:30" x14ac:dyDescent="0.35">
      <c r="A272" s="51" t="s">
        <v>329</v>
      </c>
      <c r="B272" s="51" t="s">
        <v>330</v>
      </c>
      <c r="C272" s="61">
        <v>45809</v>
      </c>
      <c r="D272" s="51">
        <v>3258</v>
      </c>
      <c r="E272" s="51">
        <v>64239</v>
      </c>
      <c r="F272" s="51">
        <v>4.8268811947197655E-2</v>
      </c>
      <c r="G272" s="51">
        <v>5010260</v>
      </c>
      <c r="H272" s="51">
        <v>64239</v>
      </c>
      <c r="I272" s="51">
        <v>77.994053456622922</v>
      </c>
      <c r="J272" s="51">
        <v>443</v>
      </c>
      <c r="K272" s="51">
        <v>4028</v>
      </c>
      <c r="L272" s="51">
        <v>10146</v>
      </c>
      <c r="M272" s="51">
        <v>1082</v>
      </c>
      <c r="N272" s="51">
        <v>2776</v>
      </c>
      <c r="O272" s="51">
        <v>0</v>
      </c>
      <c r="P272" s="51">
        <v>0</v>
      </c>
      <c r="Q272" s="51">
        <v>0</v>
      </c>
      <c r="R272" s="51">
        <v>0</v>
      </c>
      <c r="S272" s="51">
        <v>0.39544962080173346</v>
      </c>
      <c r="T272" s="51">
        <v>5237</v>
      </c>
      <c r="U272" s="51">
        <v>5793</v>
      </c>
      <c r="V272" s="51">
        <v>0.90402209563266012</v>
      </c>
      <c r="W272" s="51">
        <v>5237</v>
      </c>
      <c r="X272" s="51">
        <v>5793</v>
      </c>
      <c r="Y272" s="51">
        <v>5444</v>
      </c>
      <c r="Z272" s="51">
        <v>7723</v>
      </c>
      <c r="AA272" s="51">
        <v>0.79024859425865646</v>
      </c>
      <c r="AB272" s="51">
        <v>33698</v>
      </c>
      <c r="AC272" s="51">
        <v>43154</v>
      </c>
      <c r="AD272" s="51">
        <v>0.78087778653195528</v>
      </c>
    </row>
    <row r="273" spans="1:30" x14ac:dyDescent="0.35">
      <c r="A273" s="51" t="s">
        <v>738</v>
      </c>
      <c r="B273" s="51" t="s">
        <v>907</v>
      </c>
      <c r="C273" s="61">
        <v>45809</v>
      </c>
      <c r="D273" s="51">
        <v>477</v>
      </c>
      <c r="E273" s="51">
        <v>26952</v>
      </c>
      <c r="F273" s="51">
        <v>1.7390353275730068E-2</v>
      </c>
      <c r="G273" s="51">
        <v>239746</v>
      </c>
      <c r="H273" s="51">
        <v>26952</v>
      </c>
      <c r="I273" s="51">
        <v>8.8952953398634609</v>
      </c>
      <c r="J273" s="51">
        <v>38</v>
      </c>
      <c r="K273" s="51">
        <v>5113</v>
      </c>
      <c r="L273" s="51">
        <v>7491</v>
      </c>
      <c r="M273" s="51">
        <v>308</v>
      </c>
      <c r="N273" s="51">
        <v>583</v>
      </c>
      <c r="O273" s="51">
        <v>0</v>
      </c>
      <c r="P273" s="51">
        <v>0</v>
      </c>
      <c r="Q273" s="51">
        <v>0</v>
      </c>
      <c r="R273" s="51">
        <v>0</v>
      </c>
      <c r="S273" s="51">
        <v>0.6714144166460243</v>
      </c>
      <c r="T273" s="51">
        <v>2851</v>
      </c>
      <c r="U273" s="51">
        <v>2870</v>
      </c>
      <c r="V273" s="51">
        <v>0.99337979094076656</v>
      </c>
      <c r="W273" s="51">
        <v>2851</v>
      </c>
      <c r="X273" s="51">
        <v>2870</v>
      </c>
      <c r="Y273" s="51">
        <v>2535</v>
      </c>
      <c r="Z273" s="51">
        <v>3967</v>
      </c>
      <c r="AA273" s="51">
        <v>0.7877724148018137</v>
      </c>
      <c r="AB273" s="51">
        <v>13042</v>
      </c>
      <c r="AC273" s="51">
        <v>15779</v>
      </c>
      <c r="AD273" s="51">
        <v>0.82654160593193482</v>
      </c>
    </row>
    <row r="274" spans="1:30" x14ac:dyDescent="0.35">
      <c r="A274" s="51" t="s">
        <v>331</v>
      </c>
      <c r="B274" s="51" t="s">
        <v>332</v>
      </c>
      <c r="C274" s="61">
        <v>45809</v>
      </c>
      <c r="D274" s="51">
        <v>89</v>
      </c>
      <c r="E274" s="51">
        <v>27326</v>
      </c>
      <c r="F274" s="51">
        <v>3.2463979573226338E-3</v>
      </c>
      <c r="G274" s="51">
        <v>175763</v>
      </c>
      <c r="H274" s="51">
        <v>27326</v>
      </c>
      <c r="I274" s="51">
        <v>6.4320793383590722</v>
      </c>
      <c r="J274" s="51">
        <v>37</v>
      </c>
      <c r="K274" s="51">
        <v>3734</v>
      </c>
      <c r="L274" s="51">
        <v>7446</v>
      </c>
      <c r="M274" s="51">
        <v>340</v>
      </c>
      <c r="N274" s="51">
        <v>665</v>
      </c>
      <c r="O274" s="51">
        <v>0</v>
      </c>
      <c r="P274" s="51">
        <v>0</v>
      </c>
      <c r="Q274" s="51">
        <v>0</v>
      </c>
      <c r="R274" s="51">
        <v>0</v>
      </c>
      <c r="S274" s="51">
        <v>0.50228085316237203</v>
      </c>
      <c r="T274" s="51">
        <v>2871</v>
      </c>
      <c r="U274" s="51">
        <v>3107</v>
      </c>
      <c r="V274" s="51">
        <v>0.92404248471194073</v>
      </c>
      <c r="W274" s="51">
        <v>2871</v>
      </c>
      <c r="X274" s="51">
        <v>3107</v>
      </c>
      <c r="Y274" s="51">
        <v>3308</v>
      </c>
      <c r="Z274" s="51">
        <v>3850</v>
      </c>
      <c r="AA274" s="51">
        <v>0.88817018829955441</v>
      </c>
      <c r="AB274" s="51">
        <v>12988</v>
      </c>
      <c r="AC274" s="51">
        <v>15237</v>
      </c>
      <c r="AD274" s="51">
        <v>0.85239876616131782</v>
      </c>
    </row>
    <row r="275" spans="1:30" x14ac:dyDescent="0.35">
      <c r="A275" s="51" t="s">
        <v>721</v>
      </c>
      <c r="B275" s="51" t="s">
        <v>722</v>
      </c>
      <c r="C275" s="61">
        <v>45809</v>
      </c>
      <c r="D275" s="51">
        <v>759</v>
      </c>
      <c r="E275" s="51">
        <v>17536</v>
      </c>
      <c r="F275" s="51">
        <v>4.1486745012298445E-2</v>
      </c>
      <c r="G275" s="51">
        <v>965622</v>
      </c>
      <c r="H275" s="51">
        <v>17536</v>
      </c>
      <c r="I275" s="51">
        <v>55.065123175182485</v>
      </c>
      <c r="J275" s="51">
        <v>334</v>
      </c>
      <c r="K275" s="51">
        <v>1628</v>
      </c>
      <c r="L275" s="51">
        <v>4634</v>
      </c>
      <c r="M275" s="51">
        <v>1771</v>
      </c>
      <c r="N275" s="51">
        <v>2934</v>
      </c>
      <c r="O275" s="51">
        <v>1</v>
      </c>
      <c r="P275" s="51">
        <v>1</v>
      </c>
      <c r="Q275" s="51">
        <v>0</v>
      </c>
      <c r="R275" s="51">
        <v>0</v>
      </c>
      <c r="S275" s="51">
        <v>0.44920068701281546</v>
      </c>
      <c r="T275" s="51">
        <v>1881</v>
      </c>
      <c r="U275" s="51">
        <v>1977</v>
      </c>
      <c r="V275" s="51">
        <v>0.95144157814871022</v>
      </c>
      <c r="W275" s="51">
        <v>1881</v>
      </c>
      <c r="X275" s="51">
        <v>1977</v>
      </c>
      <c r="Y275" s="51">
        <v>1473</v>
      </c>
      <c r="Z275" s="51">
        <v>1489</v>
      </c>
      <c r="AA275" s="51">
        <v>0.96768609347951529</v>
      </c>
      <c r="AB275" s="51">
        <v>10439</v>
      </c>
      <c r="AC275" s="51">
        <v>11371</v>
      </c>
      <c r="AD275" s="51">
        <v>0.91803711195145543</v>
      </c>
    </row>
    <row r="276" spans="1:30" x14ac:dyDescent="0.35">
      <c r="A276" s="51" t="s">
        <v>712</v>
      </c>
      <c r="B276" s="51" t="s">
        <v>711</v>
      </c>
      <c r="C276" s="61">
        <v>45809</v>
      </c>
      <c r="D276" s="51">
        <v>117</v>
      </c>
      <c r="E276" s="51">
        <v>34148</v>
      </c>
      <c r="F276" s="51">
        <v>3.414562965124763E-3</v>
      </c>
      <c r="G276" s="51">
        <v>220262</v>
      </c>
      <c r="H276" s="51">
        <v>34148</v>
      </c>
      <c r="I276" s="51">
        <v>6.4502167037601028</v>
      </c>
      <c r="J276" s="51">
        <v>29</v>
      </c>
      <c r="K276" s="51">
        <v>4724</v>
      </c>
      <c r="L276" s="51">
        <v>9920</v>
      </c>
      <c r="M276" s="51">
        <v>729</v>
      </c>
      <c r="N276" s="51">
        <v>1986</v>
      </c>
      <c r="O276" s="51">
        <v>54</v>
      </c>
      <c r="P276" s="51">
        <v>92</v>
      </c>
      <c r="Q276" s="51">
        <v>107</v>
      </c>
      <c r="R276" s="51">
        <v>132</v>
      </c>
      <c r="S276" s="51">
        <v>0.46281945589447648</v>
      </c>
      <c r="T276" s="51">
        <v>2927</v>
      </c>
      <c r="U276" s="51">
        <v>3741</v>
      </c>
      <c r="V276" s="51">
        <v>0.78241112002138469</v>
      </c>
      <c r="W276" s="51">
        <v>2927</v>
      </c>
      <c r="X276" s="51">
        <v>3741</v>
      </c>
      <c r="Y276" s="51">
        <v>2160</v>
      </c>
      <c r="Z276" s="51">
        <v>3309</v>
      </c>
      <c r="AA276" s="51">
        <v>0.72156028368794323</v>
      </c>
      <c r="AB276" s="51">
        <v>17380</v>
      </c>
      <c r="AC276" s="51">
        <v>21667</v>
      </c>
      <c r="AD276" s="51">
        <v>0.80214150551529972</v>
      </c>
    </row>
    <row r="277" spans="1:30" x14ac:dyDescent="0.35">
      <c r="A277" s="51" t="s">
        <v>333</v>
      </c>
      <c r="B277" s="51" t="s">
        <v>334</v>
      </c>
      <c r="C277" s="61">
        <v>45809</v>
      </c>
      <c r="D277" s="51">
        <v>185</v>
      </c>
      <c r="E277" s="51">
        <v>24361</v>
      </c>
      <c r="F277" s="51">
        <v>7.5368695510470134E-3</v>
      </c>
      <c r="G277" s="51">
        <v>253849</v>
      </c>
      <c r="H277" s="51">
        <v>24361</v>
      </c>
      <c r="I277" s="51">
        <v>10.420302943228931</v>
      </c>
      <c r="J277" s="51">
        <v>60</v>
      </c>
      <c r="K277" s="51">
        <v>1763</v>
      </c>
      <c r="L277" s="51">
        <v>3930</v>
      </c>
      <c r="M277" s="51">
        <v>1478</v>
      </c>
      <c r="N277" s="51">
        <v>2235</v>
      </c>
      <c r="O277" s="51">
        <v>364</v>
      </c>
      <c r="P277" s="51">
        <v>691</v>
      </c>
      <c r="Q277" s="51">
        <v>254</v>
      </c>
      <c r="R277" s="51">
        <v>403</v>
      </c>
      <c r="S277" s="51">
        <v>0.53161592505854804</v>
      </c>
      <c r="T277" s="51">
        <v>2302</v>
      </c>
      <c r="U277" s="51">
        <v>2532</v>
      </c>
      <c r="V277" s="51">
        <v>0.9091627172195893</v>
      </c>
      <c r="W277" s="51">
        <v>2302</v>
      </c>
      <c r="X277" s="51">
        <v>2532</v>
      </c>
      <c r="Y277" s="51">
        <v>1718</v>
      </c>
      <c r="Z277" s="51">
        <v>3365</v>
      </c>
      <c r="AA277" s="51">
        <v>0.68170256062404611</v>
      </c>
      <c r="AB277" s="51">
        <v>10385</v>
      </c>
      <c r="AC277" s="51">
        <v>16429</v>
      </c>
      <c r="AD277" s="51">
        <v>0.6321139448536125</v>
      </c>
    </row>
    <row r="278" spans="1:30" x14ac:dyDescent="0.35">
      <c r="A278" s="51" t="s">
        <v>803</v>
      </c>
      <c r="B278" s="51" t="s">
        <v>804</v>
      </c>
      <c r="C278" s="61">
        <v>45809</v>
      </c>
      <c r="D278" s="51">
        <v>362</v>
      </c>
      <c r="E278" s="51">
        <v>17163</v>
      </c>
      <c r="F278" s="51">
        <v>2.0656205420827391E-2</v>
      </c>
      <c r="G278" s="51">
        <v>437171</v>
      </c>
      <c r="H278" s="51">
        <v>17163</v>
      </c>
      <c r="I278" s="51">
        <v>25.471712404591273</v>
      </c>
      <c r="J278" s="51">
        <v>180</v>
      </c>
      <c r="K278" s="51">
        <v>930</v>
      </c>
      <c r="L278" s="51">
        <v>5155</v>
      </c>
      <c r="M278" s="51">
        <v>482</v>
      </c>
      <c r="N278" s="51">
        <v>1039</v>
      </c>
      <c r="O278" s="51">
        <v>120</v>
      </c>
      <c r="P278" s="51">
        <v>298</v>
      </c>
      <c r="Q278" s="51">
        <v>18</v>
      </c>
      <c r="R278" s="51">
        <v>72</v>
      </c>
      <c r="S278" s="51">
        <v>0.23613650213284582</v>
      </c>
      <c r="T278" s="51">
        <v>1675</v>
      </c>
      <c r="U278" s="51">
        <v>1756</v>
      </c>
      <c r="V278" s="51">
        <v>0.95387243735763094</v>
      </c>
      <c r="W278" s="51">
        <v>1675</v>
      </c>
      <c r="X278" s="51">
        <v>1756</v>
      </c>
      <c r="Y278" s="51">
        <v>1527</v>
      </c>
      <c r="Z278" s="51">
        <v>1808</v>
      </c>
      <c r="AA278" s="51">
        <v>0.89842873176206506</v>
      </c>
      <c r="AB278" s="51">
        <v>8024</v>
      </c>
      <c r="AC278" s="51">
        <v>10237</v>
      </c>
      <c r="AD278" s="51">
        <v>0.78382338575754618</v>
      </c>
    </row>
    <row r="279" spans="1:30" x14ac:dyDescent="0.35">
      <c r="A279" s="51" t="s">
        <v>725</v>
      </c>
      <c r="B279" s="51" t="s">
        <v>726</v>
      </c>
      <c r="C279" s="61">
        <v>45809</v>
      </c>
      <c r="D279" s="51">
        <v>749</v>
      </c>
      <c r="E279" s="51">
        <v>15733</v>
      </c>
      <c r="F279" s="51">
        <v>4.5443514136633903E-2</v>
      </c>
      <c r="G279" s="51">
        <v>964090</v>
      </c>
      <c r="H279" s="51">
        <v>15733</v>
      </c>
      <c r="I279" s="51">
        <v>61.27820504671709</v>
      </c>
      <c r="J279" s="51">
        <v>315</v>
      </c>
      <c r="K279" s="51">
        <v>1658</v>
      </c>
      <c r="L279" s="51">
        <v>4013</v>
      </c>
      <c r="M279" s="51">
        <v>2154</v>
      </c>
      <c r="N279" s="51">
        <v>3042</v>
      </c>
      <c r="O279" s="51">
        <v>13</v>
      </c>
      <c r="P279" s="51">
        <v>16</v>
      </c>
      <c r="Q279" s="51">
        <v>42</v>
      </c>
      <c r="R279" s="51">
        <v>51</v>
      </c>
      <c r="S279" s="51">
        <v>0.54296545914069083</v>
      </c>
      <c r="T279" s="51">
        <v>1625</v>
      </c>
      <c r="U279" s="51">
        <v>1701</v>
      </c>
      <c r="V279" s="51">
        <v>0.95532039976484417</v>
      </c>
      <c r="W279" s="51">
        <v>1625</v>
      </c>
      <c r="X279" s="51">
        <v>1701</v>
      </c>
      <c r="Y279" s="51">
        <v>940</v>
      </c>
      <c r="Z279" s="51">
        <v>955</v>
      </c>
      <c r="AA279" s="51">
        <v>0.96573795180722888</v>
      </c>
      <c r="AB279" s="51">
        <v>10568</v>
      </c>
      <c r="AC279" s="51">
        <v>11831</v>
      </c>
      <c r="AD279" s="51">
        <v>0.89324655565886235</v>
      </c>
    </row>
    <row r="280" spans="1:30" x14ac:dyDescent="0.35">
      <c r="A280" s="51" t="s">
        <v>59</v>
      </c>
      <c r="B280" s="61">
        <v>45839</v>
      </c>
      <c r="C280" s="61">
        <v>45839</v>
      </c>
      <c r="D280" s="51" t="s">
        <v>19</v>
      </c>
      <c r="E280" s="51" t="s">
        <v>20</v>
      </c>
      <c r="G280" s="51" t="s">
        <v>21</v>
      </c>
      <c r="H280" s="51" t="s">
        <v>20</v>
      </c>
      <c r="J280" s="51" t="s">
        <v>70</v>
      </c>
      <c r="K280" s="51" t="s">
        <v>82</v>
      </c>
      <c r="L280" s="51" t="s">
        <v>81</v>
      </c>
      <c r="M280" s="51" t="s">
        <v>86</v>
      </c>
      <c r="N280" s="51" t="s">
        <v>85</v>
      </c>
      <c r="O280" s="51" t="s">
        <v>727</v>
      </c>
      <c r="P280" s="51" t="s">
        <v>728</v>
      </c>
      <c r="Q280" s="51" t="s">
        <v>729</v>
      </c>
      <c r="R280" s="51" t="s">
        <v>730</v>
      </c>
      <c r="T280" s="51" t="s">
        <v>99</v>
      </c>
      <c r="U280" s="51" t="s">
        <v>98</v>
      </c>
      <c r="W280" s="51" t="s">
        <v>99</v>
      </c>
      <c r="X280" s="51" t="s">
        <v>98</v>
      </c>
      <c r="Y280" s="51" t="s">
        <v>106</v>
      </c>
      <c r="Z280" s="51" t="s">
        <v>105</v>
      </c>
      <c r="AB280" s="51" t="s">
        <v>113</v>
      </c>
      <c r="AC280" s="51" t="s">
        <v>111</v>
      </c>
    </row>
    <row r="281" spans="1:30" x14ac:dyDescent="0.35">
      <c r="C281" s="61">
        <v>45839</v>
      </c>
      <c r="D281" s="51" t="s">
        <v>40</v>
      </c>
      <c r="E281" s="51" t="s">
        <v>41</v>
      </c>
      <c r="F281" s="51" t="s">
        <v>12</v>
      </c>
      <c r="G281" s="51" t="s">
        <v>43</v>
      </c>
      <c r="H281" s="51" t="s">
        <v>41</v>
      </c>
      <c r="I281" s="51" t="s">
        <v>13</v>
      </c>
      <c r="K281" s="51" t="s">
        <v>153</v>
      </c>
      <c r="L281" s="51" t="s">
        <v>152</v>
      </c>
      <c r="M281" s="51" t="s">
        <v>157</v>
      </c>
      <c r="N281" s="51" t="s">
        <v>156</v>
      </c>
      <c r="O281" s="51" t="s">
        <v>731</v>
      </c>
      <c r="P281" s="51" t="s">
        <v>732</v>
      </c>
      <c r="Q281" s="51" t="s">
        <v>733</v>
      </c>
      <c r="R281" s="51" t="s">
        <v>734</v>
      </c>
      <c r="S281" s="51" t="s">
        <v>913</v>
      </c>
      <c r="T281" s="51" t="s">
        <v>740</v>
      </c>
      <c r="U281" s="51" t="s">
        <v>170</v>
      </c>
      <c r="V281" s="51" t="s">
        <v>765</v>
      </c>
      <c r="W281" s="51" t="s">
        <v>740</v>
      </c>
      <c r="X281" s="51" t="s">
        <v>170</v>
      </c>
      <c r="Y281" s="51" t="s">
        <v>735</v>
      </c>
      <c r="Z281" s="51" t="s">
        <v>173</v>
      </c>
      <c r="AA281" s="51" t="s">
        <v>912</v>
      </c>
      <c r="AB281" s="51" t="s">
        <v>240</v>
      </c>
      <c r="AC281" s="51" t="s">
        <v>178</v>
      </c>
      <c r="AD281" s="51" t="s">
        <v>242</v>
      </c>
    </row>
    <row r="282" spans="1:30" x14ac:dyDescent="0.35">
      <c r="C282" s="61">
        <v>45839</v>
      </c>
      <c r="D282" s="51" t="s">
        <v>870</v>
      </c>
      <c r="G282" s="51" t="s">
        <v>869</v>
      </c>
      <c r="J282" s="51" t="s">
        <v>868</v>
      </c>
      <c r="K282" s="51" t="s">
        <v>895</v>
      </c>
      <c r="T282" s="51" t="s">
        <v>867</v>
      </c>
      <c r="W282" s="51" t="s">
        <v>896</v>
      </c>
      <c r="AB282" s="51" t="s">
        <v>871</v>
      </c>
    </row>
    <row r="283" spans="1:30" x14ac:dyDescent="0.35">
      <c r="C283" s="61">
        <v>45839</v>
      </c>
    </row>
    <row r="284" spans="1:30" x14ac:dyDescent="0.35">
      <c r="A284" s="51" t="s">
        <v>243</v>
      </c>
      <c r="B284" s="51" t="s">
        <v>201</v>
      </c>
      <c r="C284" s="61">
        <v>45839</v>
      </c>
      <c r="D284" s="51">
        <v>38550</v>
      </c>
      <c r="E284" s="51">
        <v>1484892</v>
      </c>
      <c r="F284" s="51">
        <v>2.5304540638895343E-2</v>
      </c>
      <c r="G284" s="51">
        <v>55374070</v>
      </c>
      <c r="H284" s="51">
        <v>1484892</v>
      </c>
      <c r="I284" s="51">
        <v>37.291648146801251</v>
      </c>
      <c r="K284" s="51">
        <v>106190</v>
      </c>
      <c r="L284" s="51">
        <v>296507</v>
      </c>
      <c r="M284" s="51">
        <v>31824</v>
      </c>
      <c r="N284" s="51">
        <v>69372</v>
      </c>
      <c r="O284" s="51">
        <v>1251</v>
      </c>
      <c r="P284" s="51">
        <v>3994</v>
      </c>
      <c r="Q284" s="51">
        <v>2568</v>
      </c>
      <c r="R284" s="51">
        <v>5134</v>
      </c>
      <c r="S284" s="51">
        <v>0.37821427333356444</v>
      </c>
      <c r="T284" s="51">
        <v>113391</v>
      </c>
      <c r="U284" s="51">
        <v>130494</v>
      </c>
      <c r="V284" s="51">
        <v>0.86893650282771617</v>
      </c>
      <c r="W284" s="51">
        <v>113391</v>
      </c>
      <c r="X284" s="51">
        <v>130494</v>
      </c>
      <c r="Y284" s="51">
        <v>83986</v>
      </c>
      <c r="Z284" s="51">
        <v>163319</v>
      </c>
      <c r="AA284" s="51">
        <v>0.67177762726632251</v>
      </c>
      <c r="AB284" s="51">
        <v>701212</v>
      </c>
      <c r="AC284" s="51">
        <v>945900</v>
      </c>
      <c r="AD284" s="51">
        <v>0.74131726398139342</v>
      </c>
    </row>
    <row r="285" spans="1:30" x14ac:dyDescent="0.35">
      <c r="A285" s="51" t="s">
        <v>57</v>
      </c>
      <c r="B285" s="51" t="s">
        <v>241</v>
      </c>
      <c r="C285" s="61">
        <v>45839</v>
      </c>
    </row>
    <row r="286" spans="1:30" x14ac:dyDescent="0.35">
      <c r="A286" s="51" t="s">
        <v>244</v>
      </c>
      <c r="B286" s="51" t="s">
        <v>245</v>
      </c>
      <c r="C286" s="61">
        <v>45839</v>
      </c>
      <c r="D286" s="51">
        <v>10006</v>
      </c>
      <c r="E286" s="51">
        <v>236183</v>
      </c>
      <c r="F286" s="51">
        <v>4.0643570590075104E-2</v>
      </c>
      <c r="G286" s="51">
        <v>16554135</v>
      </c>
      <c r="H286" s="51">
        <v>236183</v>
      </c>
      <c r="I286" s="51">
        <v>70.090290156361803</v>
      </c>
      <c r="K286" s="51">
        <v>8508</v>
      </c>
      <c r="L286" s="51">
        <v>26340</v>
      </c>
      <c r="M286" s="51">
        <v>3699</v>
      </c>
      <c r="N286" s="51">
        <v>9070</v>
      </c>
      <c r="O286" s="51">
        <v>0</v>
      </c>
      <c r="P286" s="51">
        <v>0</v>
      </c>
      <c r="Q286" s="51">
        <v>20</v>
      </c>
      <c r="R286" s="51">
        <v>20</v>
      </c>
      <c r="S286" s="51">
        <v>0.34510302003951454</v>
      </c>
      <c r="T286" s="51">
        <v>17272</v>
      </c>
      <c r="U286" s="51">
        <v>18955</v>
      </c>
      <c r="V286" s="51">
        <v>0.91121076233183862</v>
      </c>
      <c r="W286" s="51">
        <v>17272</v>
      </c>
      <c r="X286" s="51">
        <v>18955</v>
      </c>
      <c r="Y286" s="51">
        <v>9139</v>
      </c>
      <c r="Z286" s="51">
        <v>22766</v>
      </c>
      <c r="AA286" s="51">
        <v>0.63303851777282427</v>
      </c>
      <c r="AB286" s="51">
        <v>120273</v>
      </c>
      <c r="AC286" s="51">
        <v>153836</v>
      </c>
      <c r="AD286" s="51">
        <v>0.78182610052263446</v>
      </c>
    </row>
    <row r="287" spans="1:30" x14ac:dyDescent="0.35">
      <c r="A287" s="51" t="s">
        <v>246</v>
      </c>
      <c r="B287" s="51" t="s">
        <v>247</v>
      </c>
      <c r="C287" s="61">
        <v>45839</v>
      </c>
      <c r="D287" s="51">
        <v>3509</v>
      </c>
      <c r="E287" s="51">
        <v>162158</v>
      </c>
      <c r="F287" s="51">
        <v>2.1181043901320119E-2</v>
      </c>
      <c r="G287" s="51">
        <v>4795257</v>
      </c>
      <c r="H287" s="51">
        <v>162158</v>
      </c>
      <c r="I287" s="51">
        <v>29.571510502102889</v>
      </c>
      <c r="K287" s="51">
        <v>7620</v>
      </c>
      <c r="L287" s="51">
        <v>16857</v>
      </c>
      <c r="M287" s="51">
        <v>346</v>
      </c>
      <c r="N287" s="51">
        <v>780</v>
      </c>
      <c r="O287" s="51">
        <v>233</v>
      </c>
      <c r="P287" s="51">
        <v>570</v>
      </c>
      <c r="Q287" s="51">
        <v>129</v>
      </c>
      <c r="R287" s="51">
        <v>790</v>
      </c>
      <c r="S287" s="51">
        <v>0.43838500815918302</v>
      </c>
      <c r="T287" s="51">
        <v>4712</v>
      </c>
      <c r="U287" s="51">
        <v>5329</v>
      </c>
      <c r="V287" s="51">
        <v>0.88421842747232127</v>
      </c>
      <c r="W287" s="51">
        <v>4712</v>
      </c>
      <c r="X287" s="51">
        <v>5329</v>
      </c>
      <c r="Y287" s="51">
        <v>7672</v>
      </c>
      <c r="Z287" s="51">
        <v>21766</v>
      </c>
      <c r="AA287" s="51">
        <v>0.45705849787783726</v>
      </c>
      <c r="AB287" s="51">
        <v>77394</v>
      </c>
      <c r="AC287" s="51">
        <v>94642</v>
      </c>
      <c r="AD287" s="51">
        <v>0.81775533061431505</v>
      </c>
    </row>
    <row r="288" spans="1:30" x14ac:dyDescent="0.35">
      <c r="A288" s="51" t="s">
        <v>248</v>
      </c>
      <c r="B288" s="51" t="s">
        <v>249</v>
      </c>
      <c r="C288" s="61">
        <v>45839</v>
      </c>
      <c r="D288" s="51">
        <v>2210</v>
      </c>
      <c r="E288" s="51">
        <v>288406</v>
      </c>
      <c r="F288" s="51">
        <v>7.6045365705948746E-3</v>
      </c>
      <c r="G288" s="51">
        <v>3506157</v>
      </c>
      <c r="H288" s="51">
        <v>288406</v>
      </c>
      <c r="I288" s="51">
        <v>12.157018231243455</v>
      </c>
      <c r="K288" s="51">
        <v>30448</v>
      </c>
      <c r="L288" s="51">
        <v>65877</v>
      </c>
      <c r="M288" s="51">
        <v>2739</v>
      </c>
      <c r="N288" s="51">
        <v>9537</v>
      </c>
      <c r="O288" s="51">
        <v>0</v>
      </c>
      <c r="P288" s="51">
        <v>0</v>
      </c>
      <c r="Q288" s="51">
        <v>1</v>
      </c>
      <c r="R288" s="51">
        <v>2</v>
      </c>
      <c r="S288" s="51">
        <v>0.44006576853718044</v>
      </c>
      <c r="T288" s="51">
        <v>22074</v>
      </c>
      <c r="U288" s="51">
        <v>25594</v>
      </c>
      <c r="V288" s="51">
        <v>0.86246776588262875</v>
      </c>
      <c r="W288" s="51">
        <v>22074</v>
      </c>
      <c r="X288" s="51">
        <v>25594</v>
      </c>
      <c r="Y288" s="51">
        <v>11558</v>
      </c>
      <c r="Z288" s="51">
        <v>29516</v>
      </c>
      <c r="AA288" s="51">
        <v>0.61027036835420068</v>
      </c>
      <c r="AB288" s="51">
        <v>141186</v>
      </c>
      <c r="AC288" s="51">
        <v>194370</v>
      </c>
      <c r="AD288" s="51">
        <v>0.72637752739620309</v>
      </c>
    </row>
    <row r="289" spans="1:30" x14ac:dyDescent="0.35">
      <c r="A289" s="51" t="s">
        <v>250</v>
      </c>
      <c r="B289" s="51" t="s">
        <v>251</v>
      </c>
      <c r="C289" s="61">
        <v>45839</v>
      </c>
      <c r="D289" s="51">
        <v>4644</v>
      </c>
      <c r="E289" s="51">
        <v>178191</v>
      </c>
      <c r="F289" s="51">
        <v>2.5399950775289195E-2</v>
      </c>
      <c r="G289" s="51">
        <v>6511568</v>
      </c>
      <c r="H289" s="51">
        <v>178191</v>
      </c>
      <c r="I289" s="51">
        <v>36.542631221554402</v>
      </c>
      <c r="K289" s="51">
        <v>10354</v>
      </c>
      <c r="L289" s="51">
        <v>49607</v>
      </c>
      <c r="M289" s="51">
        <v>9166</v>
      </c>
      <c r="N289" s="51">
        <v>18960</v>
      </c>
      <c r="O289" s="51">
        <v>125</v>
      </c>
      <c r="P289" s="51">
        <v>936</v>
      </c>
      <c r="Q289" s="51">
        <v>1313</v>
      </c>
      <c r="R289" s="51">
        <v>2403</v>
      </c>
      <c r="S289" s="51">
        <v>0.29146385558924148</v>
      </c>
      <c r="T289" s="51">
        <v>15529</v>
      </c>
      <c r="U289" s="51">
        <v>18584</v>
      </c>
      <c r="V289" s="51">
        <v>0.83561127851915629</v>
      </c>
      <c r="W289" s="51">
        <v>15529</v>
      </c>
      <c r="X289" s="51">
        <v>18584</v>
      </c>
      <c r="Y289" s="51">
        <v>13567</v>
      </c>
      <c r="Z289" s="51">
        <v>17382</v>
      </c>
      <c r="AA289" s="51">
        <v>0.80898626480564984</v>
      </c>
      <c r="AB289" s="51">
        <v>91262</v>
      </c>
      <c r="AC289" s="51">
        <v>114619</v>
      </c>
      <c r="AD289" s="51">
        <v>0.79622052190300041</v>
      </c>
    </row>
    <row r="290" spans="1:30" x14ac:dyDescent="0.35">
      <c r="A290" s="51" t="s">
        <v>252</v>
      </c>
      <c r="B290" s="51" t="s">
        <v>253</v>
      </c>
      <c r="C290" s="61">
        <v>45839</v>
      </c>
      <c r="D290" s="51">
        <v>2988</v>
      </c>
      <c r="E290" s="51">
        <v>220014</v>
      </c>
      <c r="F290" s="51">
        <v>1.3398982968762612E-2</v>
      </c>
      <c r="G290" s="51">
        <v>3521766</v>
      </c>
      <c r="H290" s="51">
        <v>220014</v>
      </c>
      <c r="I290" s="51">
        <v>16.007008644904417</v>
      </c>
      <c r="K290" s="51">
        <v>15084</v>
      </c>
      <c r="L290" s="51">
        <v>47066</v>
      </c>
      <c r="M290" s="51">
        <v>4764</v>
      </c>
      <c r="N290" s="51">
        <v>9122</v>
      </c>
      <c r="O290" s="51">
        <v>61</v>
      </c>
      <c r="P290" s="51">
        <v>264</v>
      </c>
      <c r="Q290" s="51">
        <v>145</v>
      </c>
      <c r="R290" s="51">
        <v>234</v>
      </c>
      <c r="S290" s="51">
        <v>0.35377341848075361</v>
      </c>
      <c r="T290" s="51">
        <v>19881</v>
      </c>
      <c r="U290" s="51">
        <v>21944</v>
      </c>
      <c r="V290" s="51">
        <v>0.90598796937659498</v>
      </c>
      <c r="W290" s="51">
        <v>19881</v>
      </c>
      <c r="X290" s="51">
        <v>21944</v>
      </c>
      <c r="Y290" s="51">
        <v>13013</v>
      </c>
      <c r="Z290" s="51">
        <v>23359</v>
      </c>
      <c r="AA290" s="51">
        <v>0.72608877999249499</v>
      </c>
      <c r="AB290" s="51">
        <v>67337</v>
      </c>
      <c r="AC290" s="51">
        <v>128127</v>
      </c>
      <c r="AD290" s="51">
        <v>0.52554886948106172</v>
      </c>
    </row>
    <row r="291" spans="1:30" x14ac:dyDescent="0.35">
      <c r="A291" s="51" t="s">
        <v>254</v>
      </c>
      <c r="B291" s="51" t="s">
        <v>255</v>
      </c>
      <c r="C291" s="61">
        <v>45839</v>
      </c>
      <c r="D291" s="51">
        <v>12200</v>
      </c>
      <c r="E291" s="51">
        <v>231504</v>
      </c>
      <c r="F291" s="51">
        <v>5.006072940944753E-2</v>
      </c>
      <c r="G291" s="51">
        <v>16512648</v>
      </c>
      <c r="H291" s="51">
        <v>231504</v>
      </c>
      <c r="I291" s="51">
        <v>71.327700601285514</v>
      </c>
      <c r="K291" s="51">
        <v>17166</v>
      </c>
      <c r="L291" s="51">
        <v>46314</v>
      </c>
      <c r="M291" s="51">
        <v>4928</v>
      </c>
      <c r="N291" s="51">
        <v>10098</v>
      </c>
      <c r="O291" s="51">
        <v>59</v>
      </c>
      <c r="P291" s="51">
        <v>102</v>
      </c>
      <c r="Q291" s="51">
        <v>99</v>
      </c>
      <c r="R291" s="51">
        <v>117</v>
      </c>
      <c r="S291" s="51">
        <v>0.3929296674966008</v>
      </c>
      <c r="T291" s="51">
        <v>17550</v>
      </c>
      <c r="U291" s="51">
        <v>21879</v>
      </c>
      <c r="V291" s="51">
        <v>0.80213903743315507</v>
      </c>
      <c r="W291" s="51">
        <v>17550</v>
      </c>
      <c r="X291" s="51">
        <v>21879</v>
      </c>
      <c r="Y291" s="51">
        <v>14907</v>
      </c>
      <c r="Z291" s="51">
        <v>29038</v>
      </c>
      <c r="AA291" s="51">
        <v>0.63744918200208178</v>
      </c>
      <c r="AB291" s="51">
        <v>123612</v>
      </c>
      <c r="AC291" s="51">
        <v>160689</v>
      </c>
      <c r="AD291" s="51">
        <v>0.76926236394526071</v>
      </c>
    </row>
    <row r="292" spans="1:30" x14ac:dyDescent="0.35">
      <c r="A292" s="51" t="s">
        <v>256</v>
      </c>
      <c r="B292" s="51" t="s">
        <v>257</v>
      </c>
      <c r="C292" s="61">
        <v>45839</v>
      </c>
      <c r="D292" s="51">
        <v>2993</v>
      </c>
      <c r="E292" s="51">
        <v>168436</v>
      </c>
      <c r="F292" s="51">
        <v>1.7459123018859119E-2</v>
      </c>
      <c r="G292" s="51">
        <v>3972539</v>
      </c>
      <c r="H292" s="51">
        <v>168436</v>
      </c>
      <c r="I292" s="51">
        <v>23.584857156427368</v>
      </c>
      <c r="K292" s="51">
        <v>17010</v>
      </c>
      <c r="L292" s="51">
        <v>44446</v>
      </c>
      <c r="M292" s="51">
        <v>6182</v>
      </c>
      <c r="N292" s="51">
        <v>11805</v>
      </c>
      <c r="O292" s="51">
        <v>773</v>
      </c>
      <c r="P292" s="51">
        <v>2122</v>
      </c>
      <c r="Q292" s="51">
        <v>861</v>
      </c>
      <c r="R292" s="51">
        <v>1568</v>
      </c>
      <c r="S292" s="51">
        <v>0.41417393770541033</v>
      </c>
      <c r="T292" s="51">
        <v>16373</v>
      </c>
      <c r="U292" s="51">
        <v>18209</v>
      </c>
      <c r="V292" s="51">
        <v>0.89917073974408257</v>
      </c>
      <c r="W292" s="51">
        <v>16373</v>
      </c>
      <c r="X292" s="51">
        <v>18209</v>
      </c>
      <c r="Y292" s="51">
        <v>14130</v>
      </c>
      <c r="Z292" s="51">
        <v>19492</v>
      </c>
      <c r="AA292" s="51">
        <v>0.80907668231611896</v>
      </c>
      <c r="AB292" s="51">
        <v>80148</v>
      </c>
      <c r="AC292" s="51">
        <v>99617</v>
      </c>
      <c r="AD292" s="51">
        <v>0.80456147043175363</v>
      </c>
    </row>
    <row r="293" spans="1:30" x14ac:dyDescent="0.35">
      <c r="A293" s="51" t="s">
        <v>57</v>
      </c>
      <c r="B293" s="51" t="s">
        <v>241</v>
      </c>
      <c r="C293" s="61">
        <v>45839</v>
      </c>
    </row>
    <row r="294" spans="1:30" x14ac:dyDescent="0.35">
      <c r="A294" s="51" t="s">
        <v>296</v>
      </c>
      <c r="B294" s="51" t="s">
        <v>297</v>
      </c>
      <c r="C294" s="61">
        <v>45839</v>
      </c>
      <c r="D294" s="51">
        <v>2793</v>
      </c>
      <c r="E294" s="51">
        <v>83334</v>
      </c>
      <c r="F294" s="51">
        <v>3.2428855062872269E-2</v>
      </c>
      <c r="G294" s="51">
        <v>3215204</v>
      </c>
      <c r="H294" s="51">
        <v>83334</v>
      </c>
      <c r="I294" s="51">
        <v>38.582139342885256</v>
      </c>
      <c r="J294" s="51">
        <v>236</v>
      </c>
      <c r="K294" s="51">
        <v>2517</v>
      </c>
      <c r="L294" s="51">
        <v>8103</v>
      </c>
      <c r="M294" s="51">
        <v>1443</v>
      </c>
      <c r="N294" s="51">
        <v>3035</v>
      </c>
      <c r="O294" s="51">
        <v>0</v>
      </c>
      <c r="P294" s="51">
        <v>0</v>
      </c>
      <c r="Q294" s="51">
        <v>20</v>
      </c>
      <c r="R294" s="51">
        <v>20</v>
      </c>
      <c r="S294" s="51">
        <v>0.35669474816275321</v>
      </c>
      <c r="T294" s="51">
        <v>4197</v>
      </c>
      <c r="U294" s="51">
        <v>5833</v>
      </c>
      <c r="V294" s="51">
        <v>0.71952683010457741</v>
      </c>
      <c r="W294" s="51">
        <v>4197</v>
      </c>
      <c r="X294" s="51">
        <v>5833</v>
      </c>
      <c r="Y294" s="51">
        <v>2373</v>
      </c>
      <c r="Z294" s="51">
        <v>14070</v>
      </c>
      <c r="AA294" s="51">
        <v>0.3301009898005326</v>
      </c>
      <c r="AB294" s="51">
        <v>46561</v>
      </c>
      <c r="AC294" s="51">
        <v>64092</v>
      </c>
      <c r="AD294" s="51">
        <v>0.72647132247394375</v>
      </c>
    </row>
    <row r="295" spans="1:30" x14ac:dyDescent="0.35">
      <c r="A295" s="51" t="s">
        <v>298</v>
      </c>
      <c r="B295" s="51" t="s">
        <v>299</v>
      </c>
      <c r="C295" s="61">
        <v>45839</v>
      </c>
      <c r="D295" s="51">
        <v>7213</v>
      </c>
      <c r="E295" s="51">
        <v>152849</v>
      </c>
      <c r="F295" s="51">
        <v>4.5063787782234382E-2</v>
      </c>
      <c r="G295" s="51">
        <v>13338931</v>
      </c>
      <c r="H295" s="51">
        <v>152849</v>
      </c>
      <c r="I295" s="51">
        <v>87.268683471923268</v>
      </c>
      <c r="J295" s="51">
        <v>196</v>
      </c>
      <c r="K295" s="51">
        <v>5991</v>
      </c>
      <c r="L295" s="51">
        <v>18237</v>
      </c>
      <c r="M295" s="51">
        <v>2256</v>
      </c>
      <c r="N295" s="51">
        <v>6035</v>
      </c>
      <c r="O295" s="51">
        <v>0</v>
      </c>
      <c r="P295" s="51">
        <v>0</v>
      </c>
      <c r="Q295" s="51">
        <v>0</v>
      </c>
      <c r="R295" s="51">
        <v>0</v>
      </c>
      <c r="S295" s="51">
        <v>0.33977422544495717</v>
      </c>
      <c r="T295" s="51">
        <v>13075</v>
      </c>
      <c r="U295" s="51">
        <v>13122</v>
      </c>
      <c r="V295" s="51">
        <v>0.99641822892851695</v>
      </c>
      <c r="W295" s="51">
        <v>13075</v>
      </c>
      <c r="X295" s="51">
        <v>13122</v>
      </c>
      <c r="Y295" s="51">
        <v>6766</v>
      </c>
      <c r="Z295" s="51">
        <v>8696</v>
      </c>
      <c r="AA295" s="51">
        <v>0.90938674488954074</v>
      </c>
      <c r="AB295" s="51">
        <v>73712</v>
      </c>
      <c r="AC295" s="51">
        <v>89744</v>
      </c>
      <c r="AD295" s="51">
        <v>0.82135853093243005</v>
      </c>
    </row>
    <row r="296" spans="1:30" x14ac:dyDescent="0.35">
      <c r="A296" s="51" t="s">
        <v>300</v>
      </c>
      <c r="B296" s="51" t="s">
        <v>301</v>
      </c>
      <c r="C296" s="61">
        <v>45839</v>
      </c>
      <c r="D296" s="51">
        <v>3509</v>
      </c>
      <c r="E296" s="51">
        <v>162158</v>
      </c>
      <c r="F296" s="51">
        <v>2.1181043901320119E-2</v>
      </c>
      <c r="G296" s="51">
        <v>4795257</v>
      </c>
      <c r="H296" s="51">
        <v>162158</v>
      </c>
      <c r="I296" s="51">
        <v>29.571510502102889</v>
      </c>
      <c r="J296" s="51">
        <v>179</v>
      </c>
      <c r="K296" s="51">
        <v>7620</v>
      </c>
      <c r="L296" s="51">
        <v>16857</v>
      </c>
      <c r="M296" s="51">
        <v>346</v>
      </c>
      <c r="N296" s="51">
        <v>780</v>
      </c>
      <c r="O296" s="51">
        <v>233</v>
      </c>
      <c r="P296" s="51">
        <v>570</v>
      </c>
      <c r="Q296" s="51">
        <v>129</v>
      </c>
      <c r="R296" s="51">
        <v>790</v>
      </c>
      <c r="S296" s="51">
        <v>0.43838500815918302</v>
      </c>
      <c r="T296" s="51">
        <v>4712</v>
      </c>
      <c r="U296" s="51">
        <v>5329</v>
      </c>
      <c r="V296" s="51">
        <v>0.88421842747232127</v>
      </c>
      <c r="W296" s="51">
        <v>4712</v>
      </c>
      <c r="X296" s="51">
        <v>5329</v>
      </c>
      <c r="Y296" s="51">
        <v>7672</v>
      </c>
      <c r="Z296" s="51">
        <v>21766</v>
      </c>
      <c r="AA296" s="51">
        <v>0.45705849787783726</v>
      </c>
      <c r="AB296" s="51">
        <v>77394</v>
      </c>
      <c r="AC296" s="51">
        <v>94642</v>
      </c>
      <c r="AD296" s="51">
        <v>0.81775533061431505</v>
      </c>
    </row>
    <row r="297" spans="1:30" x14ac:dyDescent="0.35">
      <c r="A297" s="51" t="s">
        <v>780</v>
      </c>
      <c r="B297" s="51" t="s">
        <v>249</v>
      </c>
      <c r="C297" s="61">
        <v>45839</v>
      </c>
      <c r="D297" s="51">
        <v>2210</v>
      </c>
      <c r="E297" s="51">
        <v>288406</v>
      </c>
      <c r="F297" s="51">
        <v>7.6045365705948746E-3</v>
      </c>
      <c r="G297" s="51">
        <v>3506157</v>
      </c>
      <c r="H297" s="51">
        <v>288406</v>
      </c>
      <c r="I297" s="51">
        <v>12.157018231243455</v>
      </c>
      <c r="J297" s="51">
        <v>110</v>
      </c>
      <c r="K297" s="51">
        <v>30448</v>
      </c>
      <c r="L297" s="51">
        <v>65877</v>
      </c>
      <c r="M297" s="51">
        <v>2739</v>
      </c>
      <c r="N297" s="51">
        <v>9537</v>
      </c>
      <c r="O297" s="51">
        <v>0</v>
      </c>
      <c r="P297" s="51">
        <v>1</v>
      </c>
      <c r="Q297" s="51">
        <v>1</v>
      </c>
      <c r="R297" s="51">
        <v>2</v>
      </c>
      <c r="S297" s="51">
        <v>0.44006576853718044</v>
      </c>
      <c r="T297" s="51">
        <v>22074</v>
      </c>
      <c r="U297" s="51">
        <v>25594</v>
      </c>
      <c r="V297" s="51">
        <v>0.86246776588262875</v>
      </c>
      <c r="W297" s="51">
        <v>22074</v>
      </c>
      <c r="X297" s="51">
        <v>25594</v>
      </c>
      <c r="Y297" s="51">
        <v>11558</v>
      </c>
      <c r="Z297" s="51">
        <v>29516</v>
      </c>
      <c r="AA297" s="51">
        <v>0.61027036835420068</v>
      </c>
      <c r="AB297" s="51">
        <v>141186</v>
      </c>
      <c r="AC297" s="51">
        <v>194370</v>
      </c>
      <c r="AD297" s="51">
        <v>0.72637752739620309</v>
      </c>
    </row>
    <row r="298" spans="1:30" x14ac:dyDescent="0.35">
      <c r="A298" s="51" t="s">
        <v>302</v>
      </c>
      <c r="B298" s="51" t="s">
        <v>303</v>
      </c>
      <c r="C298" s="61">
        <v>45839</v>
      </c>
      <c r="D298" s="51">
        <v>1234</v>
      </c>
      <c r="E298" s="51">
        <v>28205</v>
      </c>
      <c r="F298" s="51">
        <v>4.1917184686979858E-2</v>
      </c>
      <c r="G298" s="51">
        <v>1678974</v>
      </c>
      <c r="H298" s="51">
        <v>28205</v>
      </c>
      <c r="I298" s="51">
        <v>59.527530579684452</v>
      </c>
      <c r="J298" s="51">
        <v>221</v>
      </c>
      <c r="K298" s="51">
        <v>825</v>
      </c>
      <c r="L298" s="51">
        <v>7571</v>
      </c>
      <c r="M298" s="51">
        <v>2058</v>
      </c>
      <c r="N298" s="51">
        <v>4040</v>
      </c>
      <c r="O298" s="51">
        <v>34</v>
      </c>
      <c r="P298" s="51">
        <v>238</v>
      </c>
      <c r="Q298" s="51">
        <v>336</v>
      </c>
      <c r="R298" s="51">
        <v>603</v>
      </c>
      <c r="S298" s="51">
        <v>0.26124317378734341</v>
      </c>
      <c r="T298" s="51">
        <v>2202</v>
      </c>
      <c r="U298" s="51">
        <v>2931</v>
      </c>
      <c r="V298" s="51">
        <v>0.75127942681678606</v>
      </c>
      <c r="W298" s="51">
        <v>2202</v>
      </c>
      <c r="X298" s="51">
        <v>2931</v>
      </c>
      <c r="Y298" s="51">
        <v>2320</v>
      </c>
      <c r="Z298" s="51">
        <v>2844</v>
      </c>
      <c r="AA298" s="51">
        <v>0.78303030303030308</v>
      </c>
      <c r="AB298" s="51">
        <v>12644</v>
      </c>
      <c r="AC298" s="51">
        <v>16950</v>
      </c>
      <c r="AD298" s="51">
        <v>0.74595870206489678</v>
      </c>
    </row>
    <row r="299" spans="1:30" x14ac:dyDescent="0.35">
      <c r="A299" s="51" t="s">
        <v>304</v>
      </c>
      <c r="B299" s="51" t="s">
        <v>305</v>
      </c>
      <c r="C299" s="61">
        <v>45839</v>
      </c>
      <c r="D299" s="51">
        <v>796</v>
      </c>
      <c r="E299" s="51">
        <v>20518</v>
      </c>
      <c r="F299" s="51">
        <v>3.7346345125269777E-2</v>
      </c>
      <c r="G299" s="51">
        <v>1227164</v>
      </c>
      <c r="H299" s="51">
        <v>20518</v>
      </c>
      <c r="I299" s="51">
        <v>59.809143191344184</v>
      </c>
      <c r="J299" s="51">
        <v>236</v>
      </c>
      <c r="K299" s="51">
        <v>628</v>
      </c>
      <c r="L299" s="51">
        <v>5147</v>
      </c>
      <c r="M299" s="51">
        <v>1456</v>
      </c>
      <c r="N299" s="51">
        <v>2880</v>
      </c>
      <c r="O299" s="51">
        <v>24</v>
      </c>
      <c r="P299" s="51">
        <v>205</v>
      </c>
      <c r="Q299" s="51">
        <v>237</v>
      </c>
      <c r="R299" s="51">
        <v>437</v>
      </c>
      <c r="S299" s="51">
        <v>0.27050409505133233</v>
      </c>
      <c r="T299" s="51">
        <v>1599</v>
      </c>
      <c r="U299" s="51">
        <v>2197</v>
      </c>
      <c r="V299" s="51">
        <v>0.72781065088757402</v>
      </c>
      <c r="W299" s="51">
        <v>1599</v>
      </c>
      <c r="X299" s="51">
        <v>2197</v>
      </c>
      <c r="Y299" s="51">
        <v>1684</v>
      </c>
      <c r="Z299" s="51">
        <v>2000</v>
      </c>
      <c r="AA299" s="51">
        <v>0.78222539909459132</v>
      </c>
      <c r="AB299" s="51">
        <v>9924</v>
      </c>
      <c r="AC299" s="51">
        <v>14108</v>
      </c>
      <c r="AD299" s="51">
        <v>0.70343067762971367</v>
      </c>
    </row>
    <row r="300" spans="1:30" x14ac:dyDescent="0.35">
      <c r="A300" s="51" t="s">
        <v>306</v>
      </c>
      <c r="B300" s="51" t="s">
        <v>307</v>
      </c>
      <c r="C300" s="61">
        <v>45839</v>
      </c>
      <c r="D300" s="51">
        <v>411</v>
      </c>
      <c r="E300" s="51">
        <v>29369</v>
      </c>
      <c r="F300" s="51">
        <v>1.3801208865010075E-2</v>
      </c>
      <c r="G300" s="51">
        <v>425233</v>
      </c>
      <c r="H300" s="51">
        <v>29369</v>
      </c>
      <c r="I300" s="51">
        <v>14.478974428819503</v>
      </c>
      <c r="J300" s="51">
        <v>96</v>
      </c>
      <c r="K300" s="51">
        <v>1854</v>
      </c>
      <c r="L300" s="51">
        <v>8741</v>
      </c>
      <c r="M300" s="51">
        <v>357</v>
      </c>
      <c r="N300" s="51">
        <v>1351</v>
      </c>
      <c r="O300" s="51">
        <v>3</v>
      </c>
      <c r="P300" s="51">
        <v>49</v>
      </c>
      <c r="Q300" s="51">
        <v>24</v>
      </c>
      <c r="R300" s="51">
        <v>113</v>
      </c>
      <c r="S300" s="51">
        <v>0.21825629022820361</v>
      </c>
      <c r="T300" s="51">
        <v>2892</v>
      </c>
      <c r="U300" s="51">
        <v>2976</v>
      </c>
      <c r="V300" s="51">
        <v>0.97177419354838712</v>
      </c>
      <c r="W300" s="51">
        <v>2892</v>
      </c>
      <c r="X300" s="51">
        <v>2976</v>
      </c>
      <c r="Y300" s="51">
        <v>2268</v>
      </c>
      <c r="Z300" s="51">
        <v>2585</v>
      </c>
      <c r="AA300" s="51">
        <v>0.92789066714619672</v>
      </c>
      <c r="AB300" s="51">
        <v>16060</v>
      </c>
      <c r="AC300" s="51">
        <v>19109</v>
      </c>
      <c r="AD300" s="51">
        <v>0.84044167669684444</v>
      </c>
    </row>
    <row r="301" spans="1:30" x14ac:dyDescent="0.35">
      <c r="A301" s="51" t="s">
        <v>308</v>
      </c>
      <c r="B301" s="51" t="s">
        <v>309</v>
      </c>
      <c r="C301" s="61">
        <v>45839</v>
      </c>
      <c r="D301" s="51">
        <v>42</v>
      </c>
      <c r="E301" s="51">
        <v>7301</v>
      </c>
      <c r="F301" s="51">
        <v>5.7197330791229741E-3</v>
      </c>
      <c r="G301" s="51">
        <v>73284</v>
      </c>
      <c r="H301" s="51">
        <v>7301</v>
      </c>
      <c r="I301" s="51">
        <v>10.037529105601973</v>
      </c>
      <c r="J301" s="51">
        <v>50</v>
      </c>
      <c r="K301" s="51">
        <v>888</v>
      </c>
      <c r="L301" s="51">
        <v>1542</v>
      </c>
      <c r="M301" s="51">
        <v>111</v>
      </c>
      <c r="N301" s="51">
        <v>185</v>
      </c>
      <c r="O301" s="51">
        <v>6</v>
      </c>
      <c r="P301" s="51">
        <v>6</v>
      </c>
      <c r="Q301" s="51">
        <v>14</v>
      </c>
      <c r="R301" s="51">
        <v>14</v>
      </c>
      <c r="S301" s="51">
        <v>0.58328563251287924</v>
      </c>
      <c r="T301" s="51">
        <v>581</v>
      </c>
      <c r="U301" s="51">
        <v>667</v>
      </c>
      <c r="V301" s="51">
        <v>0.8710644677661169</v>
      </c>
      <c r="W301" s="51">
        <v>581</v>
      </c>
      <c r="X301" s="51">
        <v>667</v>
      </c>
      <c r="Y301" s="51">
        <v>472</v>
      </c>
      <c r="Z301" s="51">
        <v>981</v>
      </c>
      <c r="AA301" s="51">
        <v>0.63895631067961167</v>
      </c>
      <c r="AB301" s="51">
        <v>3367</v>
      </c>
      <c r="AC301" s="51">
        <v>5219</v>
      </c>
      <c r="AD301" s="51">
        <v>0.6451427476528071</v>
      </c>
    </row>
    <row r="302" spans="1:30" x14ac:dyDescent="0.35">
      <c r="A302" s="51" t="s">
        <v>310</v>
      </c>
      <c r="B302" s="51" t="s">
        <v>311</v>
      </c>
      <c r="C302" s="61">
        <v>45839</v>
      </c>
      <c r="D302" s="51">
        <v>463</v>
      </c>
      <c r="E302" s="51">
        <v>27006</v>
      </c>
      <c r="F302" s="51">
        <v>1.6855364228766975E-2</v>
      </c>
      <c r="G302" s="51">
        <v>382728</v>
      </c>
      <c r="H302" s="51">
        <v>27006</v>
      </c>
      <c r="I302" s="51">
        <v>14.171961786269717</v>
      </c>
      <c r="J302" s="51">
        <v>88</v>
      </c>
      <c r="K302" s="51">
        <v>1372</v>
      </c>
      <c r="L302" s="51">
        <v>8138</v>
      </c>
      <c r="M302" s="51">
        <v>870</v>
      </c>
      <c r="N302" s="51">
        <v>2310</v>
      </c>
      <c r="O302" s="51">
        <v>2</v>
      </c>
      <c r="P302" s="51">
        <v>65</v>
      </c>
      <c r="Q302" s="51">
        <v>16</v>
      </c>
      <c r="R302" s="51">
        <v>84</v>
      </c>
      <c r="S302" s="51">
        <v>0.21326790601113524</v>
      </c>
      <c r="T302" s="51">
        <v>2779</v>
      </c>
      <c r="U302" s="51">
        <v>2905</v>
      </c>
      <c r="V302" s="51">
        <v>0.95662650602409638</v>
      </c>
      <c r="W302" s="51">
        <v>2779</v>
      </c>
      <c r="X302" s="51">
        <v>2905</v>
      </c>
      <c r="Y302" s="51">
        <v>1897</v>
      </c>
      <c r="Z302" s="51">
        <v>2174</v>
      </c>
      <c r="AA302" s="51">
        <v>0.92065367198267378</v>
      </c>
      <c r="AB302" s="51">
        <v>13665</v>
      </c>
      <c r="AC302" s="51">
        <v>15980</v>
      </c>
      <c r="AD302" s="51">
        <v>0.85513141426783479</v>
      </c>
    </row>
    <row r="303" spans="1:30" x14ac:dyDescent="0.35">
      <c r="A303" s="51" t="s">
        <v>312</v>
      </c>
      <c r="B303" s="51" t="s">
        <v>313</v>
      </c>
      <c r="C303" s="61">
        <v>45839</v>
      </c>
      <c r="D303" s="51">
        <v>263</v>
      </c>
      <c r="E303" s="51">
        <v>27718</v>
      </c>
      <c r="F303" s="51">
        <v>9.3992351953111047E-3</v>
      </c>
      <c r="G303" s="51">
        <v>423443</v>
      </c>
      <c r="H303" s="51">
        <v>27718</v>
      </c>
      <c r="I303" s="51">
        <v>15.276823724655458</v>
      </c>
      <c r="J303" s="51">
        <v>108</v>
      </c>
      <c r="K303" s="51">
        <v>3620</v>
      </c>
      <c r="L303" s="51">
        <v>8159</v>
      </c>
      <c r="M303" s="51">
        <v>476</v>
      </c>
      <c r="N303" s="51">
        <v>921</v>
      </c>
      <c r="O303" s="51">
        <v>6</v>
      </c>
      <c r="P303" s="51">
        <v>22</v>
      </c>
      <c r="Q303" s="51">
        <v>35</v>
      </c>
      <c r="R303" s="51">
        <v>47</v>
      </c>
      <c r="S303" s="51">
        <v>0.4521805661820964</v>
      </c>
      <c r="T303" s="51">
        <v>2557</v>
      </c>
      <c r="U303" s="51">
        <v>2917</v>
      </c>
      <c r="V303" s="51">
        <v>0.87658553308193354</v>
      </c>
      <c r="W303" s="51">
        <v>2557</v>
      </c>
      <c r="X303" s="51">
        <v>2917</v>
      </c>
      <c r="Y303" s="51">
        <v>1519</v>
      </c>
      <c r="Z303" s="51">
        <v>2719</v>
      </c>
      <c r="AA303" s="51">
        <v>0.72320794889992901</v>
      </c>
      <c r="AB303" s="51">
        <v>15117</v>
      </c>
      <c r="AC303" s="51">
        <v>18540</v>
      </c>
      <c r="AD303" s="51">
        <v>0.81537216828478964</v>
      </c>
    </row>
    <row r="304" spans="1:30" x14ac:dyDescent="0.35">
      <c r="A304" s="51" t="s">
        <v>799</v>
      </c>
      <c r="B304" s="51" t="s">
        <v>800</v>
      </c>
      <c r="C304" s="61">
        <v>45839</v>
      </c>
      <c r="D304" s="51">
        <v>1435</v>
      </c>
      <c r="E304" s="51">
        <v>38074</v>
      </c>
      <c r="F304" s="51">
        <v>3.6320838290009871E-2</v>
      </c>
      <c r="G304" s="51">
        <v>2300742</v>
      </c>
      <c r="H304" s="51">
        <v>38074</v>
      </c>
      <c r="I304" s="51">
        <v>60.428166202657984</v>
      </c>
      <c r="J304" s="51">
        <v>238</v>
      </c>
      <c r="K304" s="51">
        <v>1167</v>
      </c>
      <c r="L304" s="51">
        <v>10309</v>
      </c>
      <c r="M304" s="51">
        <v>3838</v>
      </c>
      <c r="N304" s="51">
        <v>7273</v>
      </c>
      <c r="O304" s="51">
        <v>50</v>
      </c>
      <c r="P304" s="51">
        <v>351</v>
      </c>
      <c r="Q304" s="51">
        <v>651</v>
      </c>
      <c r="R304" s="51">
        <v>1105</v>
      </c>
      <c r="S304" s="51">
        <v>0.29971635676016389</v>
      </c>
      <c r="T304" s="51">
        <v>2919</v>
      </c>
      <c r="U304" s="51">
        <v>3991</v>
      </c>
      <c r="V304" s="51">
        <v>0.73139564019042846</v>
      </c>
      <c r="W304" s="51">
        <v>2919</v>
      </c>
      <c r="X304" s="51">
        <v>3991</v>
      </c>
      <c r="Y304" s="51">
        <v>3407</v>
      </c>
      <c r="Z304" s="51">
        <v>4079</v>
      </c>
      <c r="AA304" s="51">
        <v>0.78389095415117716</v>
      </c>
      <c r="AB304" s="51">
        <v>20485</v>
      </c>
      <c r="AC304" s="51">
        <v>24713</v>
      </c>
      <c r="AD304" s="51">
        <v>0.82891595516529759</v>
      </c>
    </row>
    <row r="305" spans="1:30" x14ac:dyDescent="0.35">
      <c r="A305" s="51" t="s">
        <v>797</v>
      </c>
      <c r="B305" s="51" t="s">
        <v>798</v>
      </c>
      <c r="C305" s="61">
        <v>45839</v>
      </c>
      <c r="D305" s="51">
        <v>612</v>
      </c>
      <c r="E305" s="51">
        <v>34195</v>
      </c>
      <c r="F305" s="51">
        <v>1.7582670152555522E-2</v>
      </c>
      <c r="G305" s="51">
        <v>587539</v>
      </c>
      <c r="H305" s="51">
        <v>34195</v>
      </c>
      <c r="I305" s="51">
        <v>17.182014914461178</v>
      </c>
      <c r="J305" s="51">
        <v>78</v>
      </c>
      <c r="K305" s="51">
        <v>2561</v>
      </c>
      <c r="L305" s="51">
        <v>6323</v>
      </c>
      <c r="M305" s="51">
        <v>946</v>
      </c>
      <c r="N305" s="51">
        <v>1314</v>
      </c>
      <c r="O305" s="51">
        <v>0</v>
      </c>
      <c r="P305" s="51">
        <v>0</v>
      </c>
      <c r="Q305" s="51">
        <v>0</v>
      </c>
      <c r="R305" s="51">
        <v>0</v>
      </c>
      <c r="S305" s="51">
        <v>0.459211732355637</v>
      </c>
      <c r="T305" s="51">
        <v>2640</v>
      </c>
      <c r="U305" s="51">
        <v>2981</v>
      </c>
      <c r="V305" s="51">
        <v>0.88560885608856088</v>
      </c>
      <c r="W305" s="51">
        <v>2640</v>
      </c>
      <c r="X305" s="51">
        <v>2981</v>
      </c>
      <c r="Y305" s="51">
        <v>1983</v>
      </c>
      <c r="Z305" s="51">
        <v>2839</v>
      </c>
      <c r="AA305" s="51">
        <v>0.79432989690721645</v>
      </c>
      <c r="AB305" s="51">
        <v>7730</v>
      </c>
      <c r="AC305" s="51">
        <v>15321</v>
      </c>
      <c r="AD305" s="51">
        <v>0.50453625742445007</v>
      </c>
    </row>
    <row r="306" spans="1:30" x14ac:dyDescent="0.35">
      <c r="A306" s="51" t="s">
        <v>314</v>
      </c>
      <c r="B306" s="51" t="s">
        <v>315</v>
      </c>
      <c r="C306" s="61">
        <v>45839</v>
      </c>
      <c r="D306" s="51">
        <v>803</v>
      </c>
      <c r="E306" s="51">
        <v>59593</v>
      </c>
      <c r="F306" s="51">
        <v>1.3295582488906551E-2</v>
      </c>
      <c r="G306" s="51">
        <v>897426</v>
      </c>
      <c r="H306" s="51">
        <v>59593</v>
      </c>
      <c r="I306" s="51">
        <v>15.059251925561727</v>
      </c>
      <c r="J306" s="51">
        <v>69</v>
      </c>
      <c r="K306" s="51">
        <v>2413</v>
      </c>
      <c r="L306" s="51">
        <v>9787</v>
      </c>
      <c r="M306" s="51">
        <v>1169</v>
      </c>
      <c r="N306" s="51">
        <v>2466</v>
      </c>
      <c r="O306" s="51">
        <v>3</v>
      </c>
      <c r="P306" s="51">
        <v>77</v>
      </c>
      <c r="Q306" s="51">
        <v>5</v>
      </c>
      <c r="R306" s="51">
        <v>36</v>
      </c>
      <c r="S306" s="51">
        <v>0.29031214620734269</v>
      </c>
      <c r="T306" s="51">
        <v>5194</v>
      </c>
      <c r="U306" s="51">
        <v>5804</v>
      </c>
      <c r="V306" s="51">
        <v>0.89490006891798757</v>
      </c>
      <c r="W306" s="51">
        <v>5194</v>
      </c>
      <c r="X306" s="51">
        <v>5804</v>
      </c>
      <c r="Y306" s="51">
        <v>3013</v>
      </c>
      <c r="Z306" s="51">
        <v>6803</v>
      </c>
      <c r="AA306" s="51">
        <v>0.65098754660109459</v>
      </c>
      <c r="AB306" s="51">
        <v>18855</v>
      </c>
      <c r="AC306" s="51">
        <v>32831</v>
      </c>
      <c r="AD306" s="51">
        <v>0.57430477292802529</v>
      </c>
    </row>
    <row r="307" spans="1:30" x14ac:dyDescent="0.35">
      <c r="A307" s="51" t="s">
        <v>316</v>
      </c>
      <c r="B307" s="51" t="s">
        <v>317</v>
      </c>
      <c r="C307" s="61">
        <v>45839</v>
      </c>
      <c r="D307" s="51">
        <v>683</v>
      </c>
      <c r="E307" s="51">
        <v>48665</v>
      </c>
      <c r="F307" s="51">
        <v>1.3840479857339711E-2</v>
      </c>
      <c r="G307" s="51">
        <v>785534</v>
      </c>
      <c r="H307" s="51">
        <v>48665</v>
      </c>
      <c r="I307" s="51">
        <v>16.14166238569814</v>
      </c>
      <c r="J307" s="51">
        <v>87</v>
      </c>
      <c r="K307" s="51">
        <v>4585</v>
      </c>
      <c r="L307" s="51">
        <v>13000</v>
      </c>
      <c r="M307" s="51">
        <v>780</v>
      </c>
      <c r="N307" s="51">
        <v>2072</v>
      </c>
      <c r="O307" s="51">
        <v>0</v>
      </c>
      <c r="P307" s="51">
        <v>0</v>
      </c>
      <c r="Q307" s="51">
        <v>0</v>
      </c>
      <c r="R307" s="51">
        <v>0</v>
      </c>
      <c r="S307" s="51">
        <v>0.35595806794055201</v>
      </c>
      <c r="T307" s="51">
        <v>4860</v>
      </c>
      <c r="U307" s="51">
        <v>5435</v>
      </c>
      <c r="V307" s="51">
        <v>0.89420423183072673</v>
      </c>
      <c r="W307" s="51">
        <v>4860</v>
      </c>
      <c r="X307" s="51">
        <v>5435</v>
      </c>
      <c r="Y307" s="51">
        <v>3267</v>
      </c>
      <c r="Z307" s="51">
        <v>5030</v>
      </c>
      <c r="AA307" s="51">
        <v>0.77658862876254176</v>
      </c>
      <c r="AB307" s="51">
        <v>17070</v>
      </c>
      <c r="AC307" s="51">
        <v>35620</v>
      </c>
      <c r="AD307" s="51">
        <v>0.47922515440763613</v>
      </c>
    </row>
    <row r="308" spans="1:30" x14ac:dyDescent="0.35">
      <c r="A308" s="51" t="s">
        <v>318</v>
      </c>
      <c r="B308" s="51" t="s">
        <v>319</v>
      </c>
      <c r="C308" s="61">
        <v>45839</v>
      </c>
      <c r="D308" s="51">
        <v>631</v>
      </c>
      <c r="E308" s="51">
        <v>43881</v>
      </c>
      <c r="F308" s="51">
        <v>1.4175952552120777E-2</v>
      </c>
      <c r="G308" s="51">
        <v>700071</v>
      </c>
      <c r="H308" s="51">
        <v>43881</v>
      </c>
      <c r="I308" s="51">
        <v>15.953852464620223</v>
      </c>
      <c r="J308" s="51">
        <v>76</v>
      </c>
      <c r="K308" s="51">
        <v>1621</v>
      </c>
      <c r="L308" s="51">
        <v>7095</v>
      </c>
      <c r="M308" s="51">
        <v>965</v>
      </c>
      <c r="N308" s="51">
        <v>1832</v>
      </c>
      <c r="O308" s="51">
        <v>3</v>
      </c>
      <c r="P308" s="51">
        <v>58</v>
      </c>
      <c r="Q308" s="51">
        <v>15</v>
      </c>
      <c r="R308" s="51">
        <v>54</v>
      </c>
      <c r="S308" s="51">
        <v>0.28808496515101228</v>
      </c>
      <c r="T308" s="51">
        <v>3716</v>
      </c>
      <c r="U308" s="51">
        <v>4076</v>
      </c>
      <c r="V308" s="51">
        <v>0.91167811579980373</v>
      </c>
      <c r="W308" s="51">
        <v>3716</v>
      </c>
      <c r="X308" s="51">
        <v>4076</v>
      </c>
      <c r="Y308" s="51">
        <v>2282</v>
      </c>
      <c r="Z308" s="51">
        <v>4831</v>
      </c>
      <c r="AA308" s="51">
        <v>0.67340294150668012</v>
      </c>
      <c r="AB308" s="51">
        <v>13061</v>
      </c>
      <c r="AC308" s="51">
        <v>20478</v>
      </c>
      <c r="AD308" s="51">
        <v>0.63780642640882901</v>
      </c>
    </row>
    <row r="309" spans="1:30" x14ac:dyDescent="0.35">
      <c r="A309" s="51" t="s">
        <v>336</v>
      </c>
      <c r="B309" s="51" t="s">
        <v>337</v>
      </c>
      <c r="C309" s="61">
        <v>45839</v>
      </c>
      <c r="D309" s="51">
        <v>259</v>
      </c>
      <c r="E309" s="51">
        <v>33680</v>
      </c>
      <c r="F309" s="51">
        <v>7.6313385780370667E-3</v>
      </c>
      <c r="G309" s="51">
        <v>551196</v>
      </c>
      <c r="H309" s="51">
        <v>33680</v>
      </c>
      <c r="I309" s="51">
        <v>16.365676959619954</v>
      </c>
      <c r="J309" s="51">
        <v>121</v>
      </c>
      <c r="K309" s="51">
        <v>3904</v>
      </c>
      <c r="L309" s="51">
        <v>10861</v>
      </c>
      <c r="M309" s="51">
        <v>904</v>
      </c>
      <c r="N309" s="51">
        <v>1438</v>
      </c>
      <c r="O309" s="51">
        <v>55</v>
      </c>
      <c r="P309" s="51">
        <v>129</v>
      </c>
      <c r="Q309" s="51">
        <v>125</v>
      </c>
      <c r="R309" s="51">
        <v>144</v>
      </c>
      <c r="S309" s="51">
        <v>0.39675469296850141</v>
      </c>
      <c r="T309" s="51">
        <v>3471</v>
      </c>
      <c r="U309" s="51">
        <v>3648</v>
      </c>
      <c r="V309" s="51">
        <v>0.95148026315789469</v>
      </c>
      <c r="W309" s="51">
        <v>3471</v>
      </c>
      <c r="X309" s="51">
        <v>3648</v>
      </c>
      <c r="Y309" s="51">
        <v>2468</v>
      </c>
      <c r="Z309" s="51">
        <v>3856</v>
      </c>
      <c r="AA309" s="51">
        <v>0.79144456289978682</v>
      </c>
      <c r="AB309" s="51">
        <v>10621</v>
      </c>
      <c r="AC309" s="51">
        <v>23877</v>
      </c>
      <c r="AD309" s="51">
        <v>0.44482137621979312</v>
      </c>
    </row>
    <row r="310" spans="1:30" x14ac:dyDescent="0.35">
      <c r="A310" s="51" t="s">
        <v>321</v>
      </c>
      <c r="B310" s="51" t="s">
        <v>322</v>
      </c>
      <c r="C310" s="61">
        <v>45839</v>
      </c>
      <c r="D310" s="51">
        <v>3037</v>
      </c>
      <c r="E310" s="51">
        <v>56821</v>
      </c>
      <c r="F310" s="51">
        <v>5.0736743626582911E-2</v>
      </c>
      <c r="G310" s="51">
        <v>4135832</v>
      </c>
      <c r="H310" s="51">
        <v>56821</v>
      </c>
      <c r="I310" s="51">
        <v>72.787032963165032</v>
      </c>
      <c r="J310" s="51">
        <v>386</v>
      </c>
      <c r="K310" s="51">
        <v>3783</v>
      </c>
      <c r="L310" s="51">
        <v>9630</v>
      </c>
      <c r="M310" s="51">
        <v>2014</v>
      </c>
      <c r="N310" s="51">
        <v>3274</v>
      </c>
      <c r="O310" s="51">
        <v>0</v>
      </c>
      <c r="P310" s="51">
        <v>0</v>
      </c>
      <c r="Q310" s="51">
        <v>0</v>
      </c>
      <c r="R310" s="51">
        <v>0</v>
      </c>
      <c r="S310" s="51">
        <v>0.44924054556726595</v>
      </c>
      <c r="T310" s="51">
        <v>5027</v>
      </c>
      <c r="U310" s="51">
        <v>5550</v>
      </c>
      <c r="V310" s="51">
        <v>0.90576576576576573</v>
      </c>
      <c r="W310" s="51">
        <v>5027</v>
      </c>
      <c r="X310" s="51">
        <v>5550</v>
      </c>
      <c r="Y310" s="51">
        <v>4159</v>
      </c>
      <c r="Z310" s="51">
        <v>6662</v>
      </c>
      <c r="AA310" s="51">
        <v>0.75221094005895839</v>
      </c>
      <c r="AB310" s="51">
        <v>29862</v>
      </c>
      <c r="AC310" s="51">
        <v>38910</v>
      </c>
      <c r="AD310" s="51">
        <v>0.76746337702390133</v>
      </c>
    </row>
    <row r="311" spans="1:30" x14ac:dyDescent="0.35">
      <c r="A311" s="51" t="s">
        <v>323</v>
      </c>
      <c r="B311" s="51" t="s">
        <v>324</v>
      </c>
      <c r="C311" s="61">
        <v>45839</v>
      </c>
      <c r="D311" s="51">
        <v>959</v>
      </c>
      <c r="E311" s="51">
        <v>6561</v>
      </c>
      <c r="F311" s="51">
        <v>0.12752659574468084</v>
      </c>
      <c r="G311" s="51">
        <v>871018</v>
      </c>
      <c r="H311" s="51">
        <v>6561</v>
      </c>
      <c r="I311" s="51">
        <v>132.75689681450999</v>
      </c>
      <c r="J311" s="51">
        <v>699</v>
      </c>
      <c r="K311" s="51">
        <v>1600</v>
      </c>
      <c r="L311" s="51">
        <v>1789</v>
      </c>
      <c r="M311" s="51">
        <v>101</v>
      </c>
      <c r="N311" s="51">
        <v>102</v>
      </c>
      <c r="O311" s="51">
        <v>38</v>
      </c>
      <c r="P311" s="51">
        <v>49</v>
      </c>
      <c r="Q311" s="51">
        <v>20</v>
      </c>
      <c r="R311" s="51">
        <v>20</v>
      </c>
      <c r="S311" s="51">
        <v>0.89744897959183678</v>
      </c>
      <c r="T311" s="51">
        <v>610</v>
      </c>
      <c r="U311" s="51">
        <v>726</v>
      </c>
      <c r="V311" s="51">
        <v>0.84022038567493118</v>
      </c>
      <c r="W311" s="51">
        <v>610</v>
      </c>
      <c r="X311" s="51">
        <v>726</v>
      </c>
      <c r="Y311" s="51">
        <v>156</v>
      </c>
      <c r="Z311" s="51">
        <v>865</v>
      </c>
      <c r="AA311" s="51">
        <v>0.48145820238843495</v>
      </c>
      <c r="AB311" s="51">
        <v>4112</v>
      </c>
      <c r="AC311" s="51">
        <v>4830</v>
      </c>
      <c r="AD311" s="51">
        <v>0.85134575569358173</v>
      </c>
    </row>
    <row r="312" spans="1:30" x14ac:dyDescent="0.35">
      <c r="A312" s="51" t="s">
        <v>325</v>
      </c>
      <c r="B312" s="51" t="s">
        <v>326</v>
      </c>
      <c r="C312" s="61">
        <v>45839</v>
      </c>
      <c r="D312" s="51">
        <v>4738</v>
      </c>
      <c r="E312" s="51">
        <v>81269</v>
      </c>
      <c r="F312" s="51">
        <v>5.5088539304940294E-2</v>
      </c>
      <c r="G312" s="51">
        <v>6248665</v>
      </c>
      <c r="H312" s="51">
        <v>81269</v>
      </c>
      <c r="I312" s="51">
        <v>76.888666035019497</v>
      </c>
      <c r="J312" s="51">
        <v>471</v>
      </c>
      <c r="K312" s="51">
        <v>5364</v>
      </c>
      <c r="L312" s="51">
        <v>18798</v>
      </c>
      <c r="M312" s="51">
        <v>1318</v>
      </c>
      <c r="N312" s="51">
        <v>2946</v>
      </c>
      <c r="O312" s="51">
        <v>0</v>
      </c>
      <c r="P312" s="51">
        <v>0</v>
      </c>
      <c r="Q312" s="51">
        <v>0</v>
      </c>
      <c r="R312" s="51">
        <v>0</v>
      </c>
      <c r="S312" s="51">
        <v>0.30730316409124359</v>
      </c>
      <c r="T312" s="51">
        <v>4680</v>
      </c>
      <c r="U312" s="51">
        <v>7711</v>
      </c>
      <c r="V312" s="51">
        <v>0.60692517183244721</v>
      </c>
      <c r="W312" s="51">
        <v>4680</v>
      </c>
      <c r="X312" s="51">
        <v>7711</v>
      </c>
      <c r="Y312" s="51">
        <v>3644</v>
      </c>
      <c r="Z312" s="51">
        <v>11177</v>
      </c>
      <c r="AA312" s="51">
        <v>0.44070309191020751</v>
      </c>
      <c r="AB312" s="51">
        <v>44317</v>
      </c>
      <c r="AC312" s="51">
        <v>58477</v>
      </c>
      <c r="AD312" s="51">
        <v>0.757853515057202</v>
      </c>
    </row>
    <row r="313" spans="1:30" x14ac:dyDescent="0.35">
      <c r="A313" s="51" t="s">
        <v>327</v>
      </c>
      <c r="B313" s="51" t="s">
        <v>328</v>
      </c>
      <c r="C313" s="61">
        <v>45839</v>
      </c>
      <c r="D313" s="51">
        <v>215</v>
      </c>
      <c r="E313" s="51">
        <v>21666</v>
      </c>
      <c r="F313" s="51">
        <v>9.8258763310634795E-3</v>
      </c>
      <c r="G313" s="51">
        <v>335238</v>
      </c>
      <c r="H313" s="51">
        <v>21666</v>
      </c>
      <c r="I313" s="51">
        <v>15.472999169205206</v>
      </c>
      <c r="J313" s="51">
        <v>115</v>
      </c>
      <c r="K313" s="51">
        <v>2671</v>
      </c>
      <c r="L313" s="51">
        <v>5818</v>
      </c>
      <c r="M313" s="51">
        <v>452</v>
      </c>
      <c r="N313" s="51">
        <v>1045</v>
      </c>
      <c r="O313" s="51">
        <v>21</v>
      </c>
      <c r="P313" s="51">
        <v>53</v>
      </c>
      <c r="Q313" s="51">
        <v>79</v>
      </c>
      <c r="R313" s="51">
        <v>97</v>
      </c>
      <c r="S313" s="51">
        <v>0.45957507486097249</v>
      </c>
      <c r="T313" s="51">
        <v>1833</v>
      </c>
      <c r="U313" s="51">
        <v>2084</v>
      </c>
      <c r="V313" s="51">
        <v>0.87955854126679467</v>
      </c>
      <c r="W313" s="51">
        <v>1833</v>
      </c>
      <c r="X313" s="51">
        <v>2084</v>
      </c>
      <c r="Y313" s="51">
        <v>1282</v>
      </c>
      <c r="Z313" s="51">
        <v>2372</v>
      </c>
      <c r="AA313" s="51">
        <v>0.69905745062836622</v>
      </c>
      <c r="AB313" s="51">
        <v>10996</v>
      </c>
      <c r="AC313" s="51">
        <v>14683</v>
      </c>
      <c r="AD313" s="51">
        <v>0.74889327794047533</v>
      </c>
    </row>
    <row r="314" spans="1:30" x14ac:dyDescent="0.35">
      <c r="A314" s="51" t="s">
        <v>329</v>
      </c>
      <c r="B314" s="51" t="s">
        <v>330</v>
      </c>
      <c r="C314" s="61">
        <v>45839</v>
      </c>
      <c r="D314" s="51">
        <v>3251</v>
      </c>
      <c r="E314" s="51">
        <v>65187</v>
      </c>
      <c r="F314" s="51">
        <v>4.7502849294251734E-2</v>
      </c>
      <c r="G314" s="51">
        <v>4921895</v>
      </c>
      <c r="H314" s="51">
        <v>65187</v>
      </c>
      <c r="I314" s="51">
        <v>75.504241643272437</v>
      </c>
      <c r="J314" s="51">
        <v>398</v>
      </c>
      <c r="K314" s="51">
        <v>3748</v>
      </c>
      <c r="L314" s="51">
        <v>10279</v>
      </c>
      <c r="M314" s="51">
        <v>1043</v>
      </c>
      <c r="N314" s="51">
        <v>2731</v>
      </c>
      <c r="O314" s="51">
        <v>0</v>
      </c>
      <c r="P314" s="51">
        <v>0</v>
      </c>
      <c r="Q314" s="51">
        <v>0</v>
      </c>
      <c r="R314" s="51">
        <v>0</v>
      </c>
      <c r="S314" s="51">
        <v>0.36825518831667947</v>
      </c>
      <c r="T314" s="51">
        <v>5400</v>
      </c>
      <c r="U314" s="51">
        <v>5808</v>
      </c>
      <c r="V314" s="51">
        <v>0.92975206611570249</v>
      </c>
      <c r="W314" s="51">
        <v>5400</v>
      </c>
      <c r="X314" s="51">
        <v>5808</v>
      </c>
      <c r="Y314" s="51">
        <v>5666</v>
      </c>
      <c r="Z314" s="51">
        <v>7962</v>
      </c>
      <c r="AA314" s="51">
        <v>0.80363108206245459</v>
      </c>
      <c r="AB314" s="51">
        <v>34325</v>
      </c>
      <c r="AC314" s="51">
        <v>43789</v>
      </c>
      <c r="AD314" s="51">
        <v>0.78387266208408501</v>
      </c>
    </row>
    <row r="315" spans="1:30" x14ac:dyDescent="0.35">
      <c r="A315" s="51" t="s">
        <v>738</v>
      </c>
      <c r="B315" s="51" t="s">
        <v>907</v>
      </c>
      <c r="C315" s="61">
        <v>45839</v>
      </c>
      <c r="D315" s="51">
        <v>571</v>
      </c>
      <c r="E315" s="51">
        <v>27945</v>
      </c>
      <c r="F315" s="51">
        <v>2.0023846261747792E-2</v>
      </c>
      <c r="G315" s="51">
        <v>482543</v>
      </c>
      <c r="H315" s="51">
        <v>27945</v>
      </c>
      <c r="I315" s="51">
        <v>17.267597065664699</v>
      </c>
      <c r="J315" s="51">
        <v>118</v>
      </c>
      <c r="K315" s="51">
        <v>4574</v>
      </c>
      <c r="L315" s="51">
        <v>7862</v>
      </c>
      <c r="M315" s="51">
        <v>250</v>
      </c>
      <c r="N315" s="51">
        <v>576</v>
      </c>
      <c r="O315" s="51">
        <v>0</v>
      </c>
      <c r="P315" s="51">
        <v>0</v>
      </c>
      <c r="Q315" s="51">
        <v>0</v>
      </c>
      <c r="R315" s="51">
        <v>0</v>
      </c>
      <c r="S315" s="51">
        <v>0.57169945484712015</v>
      </c>
      <c r="T315" s="51">
        <v>2901</v>
      </c>
      <c r="U315" s="51">
        <v>2933</v>
      </c>
      <c r="V315" s="51">
        <v>0.98908966928060005</v>
      </c>
      <c r="W315" s="51">
        <v>2901</v>
      </c>
      <c r="X315" s="51">
        <v>2933</v>
      </c>
      <c r="Y315" s="51">
        <v>2670</v>
      </c>
      <c r="Z315" s="51">
        <v>4152</v>
      </c>
      <c r="AA315" s="51">
        <v>0.78630910374029639</v>
      </c>
      <c r="AB315" s="51">
        <v>13322</v>
      </c>
      <c r="AC315" s="51">
        <v>16068</v>
      </c>
      <c r="AD315" s="51">
        <v>0.82910131939258158</v>
      </c>
    </row>
    <row r="316" spans="1:30" x14ac:dyDescent="0.35">
      <c r="A316" s="51" t="s">
        <v>331</v>
      </c>
      <c r="B316" s="51" t="s">
        <v>332</v>
      </c>
      <c r="C316" s="61">
        <v>45839</v>
      </c>
      <c r="D316" s="51">
        <v>187</v>
      </c>
      <c r="E316" s="51">
        <v>27911</v>
      </c>
      <c r="F316" s="51">
        <v>6.6552779557263863E-3</v>
      </c>
      <c r="G316" s="51">
        <v>431359</v>
      </c>
      <c r="H316" s="51">
        <v>27911</v>
      </c>
      <c r="I316" s="51">
        <v>15.454802765934577</v>
      </c>
      <c r="J316" s="51">
        <v>116</v>
      </c>
      <c r="K316" s="51">
        <v>2754</v>
      </c>
      <c r="L316" s="51">
        <v>7757</v>
      </c>
      <c r="M316" s="51">
        <v>357</v>
      </c>
      <c r="N316" s="51">
        <v>652</v>
      </c>
      <c r="O316" s="51">
        <v>0</v>
      </c>
      <c r="P316" s="51">
        <v>0</v>
      </c>
      <c r="Q316" s="51">
        <v>0</v>
      </c>
      <c r="R316" s="51">
        <v>0</v>
      </c>
      <c r="S316" s="51">
        <v>0.36996075633250092</v>
      </c>
      <c r="T316" s="51">
        <v>2721</v>
      </c>
      <c r="U316" s="51">
        <v>3052</v>
      </c>
      <c r="V316" s="51">
        <v>0.89154652686762781</v>
      </c>
      <c r="W316" s="51">
        <v>2721</v>
      </c>
      <c r="X316" s="51">
        <v>3052</v>
      </c>
      <c r="Y316" s="51">
        <v>3219</v>
      </c>
      <c r="Z316" s="51">
        <v>3935</v>
      </c>
      <c r="AA316" s="51">
        <v>0.85015027908973806</v>
      </c>
      <c r="AB316" s="51">
        <v>13093</v>
      </c>
      <c r="AC316" s="51">
        <v>15369</v>
      </c>
      <c r="AD316" s="51">
        <v>0.85190968833365865</v>
      </c>
    </row>
    <row r="317" spans="1:30" x14ac:dyDescent="0.35">
      <c r="A317" s="51" t="s">
        <v>721</v>
      </c>
      <c r="B317" s="51" t="s">
        <v>722</v>
      </c>
      <c r="C317" s="61">
        <v>45839</v>
      </c>
      <c r="D317" s="51">
        <v>791</v>
      </c>
      <c r="E317" s="51">
        <v>19528</v>
      </c>
      <c r="F317" s="51">
        <v>3.892908115556868E-2</v>
      </c>
      <c r="G317" s="51">
        <v>971164</v>
      </c>
      <c r="H317" s="51">
        <v>19528</v>
      </c>
      <c r="I317" s="51">
        <v>49.731872183531337</v>
      </c>
      <c r="J317" s="51">
        <v>261</v>
      </c>
      <c r="K317" s="51">
        <v>1380</v>
      </c>
      <c r="L317" s="51">
        <v>5017</v>
      </c>
      <c r="M317" s="51">
        <v>1653</v>
      </c>
      <c r="N317" s="51">
        <v>2875</v>
      </c>
      <c r="O317" s="51">
        <v>172</v>
      </c>
      <c r="P317" s="51">
        <v>624</v>
      </c>
      <c r="Q317" s="51">
        <v>316</v>
      </c>
      <c r="R317" s="51">
        <v>542</v>
      </c>
      <c r="S317" s="51">
        <v>0.38871715610510044</v>
      </c>
      <c r="T317" s="51">
        <v>2077</v>
      </c>
      <c r="U317" s="51">
        <v>2147</v>
      </c>
      <c r="V317" s="51">
        <v>0.96739636702375409</v>
      </c>
      <c r="W317" s="51">
        <v>2077</v>
      </c>
      <c r="X317" s="51">
        <v>2147</v>
      </c>
      <c r="Y317" s="51">
        <v>1567</v>
      </c>
      <c r="Z317" s="51">
        <v>1624</v>
      </c>
      <c r="AA317" s="51">
        <v>0.96632193052240789</v>
      </c>
      <c r="AB317" s="51">
        <v>7826</v>
      </c>
      <c r="AC317" s="51">
        <v>8752</v>
      </c>
      <c r="AD317" s="51">
        <v>0.89419561243144419</v>
      </c>
    </row>
    <row r="318" spans="1:30" x14ac:dyDescent="0.35">
      <c r="A318" s="51" t="s">
        <v>712</v>
      </c>
      <c r="B318" s="51" t="s">
        <v>711</v>
      </c>
      <c r="C318" s="61">
        <v>45839</v>
      </c>
      <c r="D318" s="51">
        <v>262</v>
      </c>
      <c r="E318" s="51">
        <v>34362</v>
      </c>
      <c r="F318" s="51">
        <v>7.5670055452865068E-3</v>
      </c>
      <c r="G318" s="51">
        <v>530490</v>
      </c>
      <c r="H318" s="51">
        <v>34362</v>
      </c>
      <c r="I318" s="51">
        <v>15.438274838484372</v>
      </c>
      <c r="J318" s="51">
        <v>109</v>
      </c>
      <c r="K318" s="51">
        <v>4224</v>
      </c>
      <c r="L318" s="51">
        <v>9929</v>
      </c>
      <c r="M318" s="51">
        <v>816</v>
      </c>
      <c r="N318" s="51">
        <v>1989</v>
      </c>
      <c r="O318" s="51">
        <v>38</v>
      </c>
      <c r="P318" s="51">
        <v>99</v>
      </c>
      <c r="Q318" s="51">
        <v>113</v>
      </c>
      <c r="R318" s="51">
        <v>131</v>
      </c>
      <c r="S318" s="51">
        <v>0.42731313796509712</v>
      </c>
      <c r="T318" s="51">
        <v>2789</v>
      </c>
      <c r="U318" s="51">
        <v>3757</v>
      </c>
      <c r="V318" s="51">
        <v>0.74234761778014369</v>
      </c>
      <c r="W318" s="51">
        <v>2789</v>
      </c>
      <c r="X318" s="51">
        <v>3757</v>
      </c>
      <c r="Y318" s="51">
        <v>2074</v>
      </c>
      <c r="Z318" s="51">
        <v>3350</v>
      </c>
      <c r="AA318" s="51">
        <v>0.68425495989869145</v>
      </c>
      <c r="AB318" s="51">
        <v>17261</v>
      </c>
      <c r="AC318" s="51">
        <v>21478</v>
      </c>
      <c r="AD318" s="51">
        <v>0.80365955861812088</v>
      </c>
    </row>
    <row r="319" spans="1:30" x14ac:dyDescent="0.35">
      <c r="A319" s="51" t="s">
        <v>333</v>
      </c>
      <c r="B319" s="51" t="s">
        <v>334</v>
      </c>
      <c r="C319" s="61">
        <v>45839</v>
      </c>
      <c r="D319" s="51">
        <v>221</v>
      </c>
      <c r="E319" s="51">
        <v>25022</v>
      </c>
      <c r="F319" s="51">
        <v>8.7549023491661059E-3</v>
      </c>
      <c r="G319" s="51">
        <v>324613</v>
      </c>
      <c r="H319" s="51">
        <v>25022</v>
      </c>
      <c r="I319" s="51">
        <v>12.973103668771481</v>
      </c>
      <c r="J319" s="51">
        <v>92</v>
      </c>
      <c r="K319" s="51">
        <v>2014</v>
      </c>
      <c r="L319" s="51">
        <v>3902</v>
      </c>
      <c r="M319" s="51">
        <v>1501</v>
      </c>
      <c r="N319" s="51">
        <v>2153</v>
      </c>
      <c r="O319" s="51">
        <v>382</v>
      </c>
      <c r="P319" s="51">
        <v>664</v>
      </c>
      <c r="Q319" s="51">
        <v>246</v>
      </c>
      <c r="R319" s="51">
        <v>402</v>
      </c>
      <c r="S319" s="51">
        <v>0.58180030894537282</v>
      </c>
      <c r="T319" s="51">
        <v>2340</v>
      </c>
      <c r="U319" s="51">
        <v>2568</v>
      </c>
      <c r="V319" s="51">
        <v>0.91121495327102808</v>
      </c>
      <c r="W319" s="51">
        <v>2340</v>
      </c>
      <c r="X319" s="51">
        <v>2568</v>
      </c>
      <c r="Y319" s="51">
        <v>1936</v>
      </c>
      <c r="Z319" s="51">
        <v>3418</v>
      </c>
      <c r="AA319" s="51">
        <v>0.71433344470431004</v>
      </c>
      <c r="AB319" s="51">
        <v>11171</v>
      </c>
      <c r="AC319" s="51">
        <v>17351</v>
      </c>
      <c r="AD319" s="51">
        <v>0.64382456342573913</v>
      </c>
    </row>
    <row r="320" spans="1:30" x14ac:dyDescent="0.35">
      <c r="A320" s="51" t="s">
        <v>803</v>
      </c>
      <c r="B320" s="51" t="s">
        <v>804</v>
      </c>
      <c r="C320" s="61">
        <v>45839</v>
      </c>
      <c r="D320" s="51">
        <v>279</v>
      </c>
      <c r="E320" s="51">
        <v>17320</v>
      </c>
      <c r="F320" s="51">
        <v>1.5853173475765668E-2</v>
      </c>
      <c r="G320" s="51">
        <v>264820</v>
      </c>
      <c r="H320" s="51">
        <v>17320</v>
      </c>
      <c r="I320" s="51">
        <v>15.289838337182449</v>
      </c>
      <c r="J320" s="51">
        <v>120</v>
      </c>
      <c r="K320" s="51">
        <v>867</v>
      </c>
      <c r="L320" s="51">
        <v>5302</v>
      </c>
      <c r="M320" s="51">
        <v>438</v>
      </c>
      <c r="N320" s="51">
        <v>1024</v>
      </c>
      <c r="O320" s="51">
        <v>108</v>
      </c>
      <c r="P320" s="51">
        <v>350</v>
      </c>
      <c r="Q320" s="51">
        <v>16</v>
      </c>
      <c r="R320" s="51">
        <v>63</v>
      </c>
      <c r="S320" s="51">
        <v>0.21204926546965425</v>
      </c>
      <c r="T320" s="51">
        <v>1712</v>
      </c>
      <c r="U320" s="51">
        <v>1803</v>
      </c>
      <c r="V320" s="51">
        <v>0.94952856350526904</v>
      </c>
      <c r="W320" s="51">
        <v>1712</v>
      </c>
      <c r="X320" s="51">
        <v>1803</v>
      </c>
      <c r="Y320" s="51">
        <v>1602</v>
      </c>
      <c r="Z320" s="51">
        <v>1926</v>
      </c>
      <c r="AA320" s="51">
        <v>0.88871010994904798</v>
      </c>
      <c r="AB320" s="51">
        <v>8379</v>
      </c>
      <c r="AC320" s="51">
        <v>10459</v>
      </c>
      <c r="AD320" s="51">
        <v>0.80112821493450614</v>
      </c>
    </row>
    <row r="321" spans="1:30" x14ac:dyDescent="0.35">
      <c r="A321" s="51" t="s">
        <v>725</v>
      </c>
      <c r="B321" s="51" t="s">
        <v>726</v>
      </c>
      <c r="C321" s="61">
        <v>45839</v>
      </c>
      <c r="D321" s="51">
        <v>682</v>
      </c>
      <c r="E321" s="51">
        <v>16348</v>
      </c>
      <c r="F321" s="51">
        <v>4.0046975924838517E-2</v>
      </c>
      <c r="G321" s="51">
        <v>967550</v>
      </c>
      <c r="H321" s="51">
        <v>16348</v>
      </c>
      <c r="I321" s="51">
        <v>59.184609738194276</v>
      </c>
      <c r="J321" s="51">
        <v>301</v>
      </c>
      <c r="K321" s="51">
        <v>1197</v>
      </c>
      <c r="L321" s="51">
        <v>4677</v>
      </c>
      <c r="M321" s="51">
        <v>1167</v>
      </c>
      <c r="N321" s="51">
        <v>2536</v>
      </c>
      <c r="O321" s="51">
        <v>73</v>
      </c>
      <c r="P321" s="51">
        <v>385</v>
      </c>
      <c r="Q321" s="51">
        <v>170</v>
      </c>
      <c r="R321" s="51">
        <v>430</v>
      </c>
      <c r="S321" s="51">
        <v>0.32473841554559041</v>
      </c>
      <c r="T321" s="51">
        <v>1833</v>
      </c>
      <c r="U321" s="51">
        <v>1949</v>
      </c>
      <c r="V321" s="51">
        <v>0.94048229861467414</v>
      </c>
      <c r="W321" s="51">
        <v>1833</v>
      </c>
      <c r="X321" s="51">
        <v>1949</v>
      </c>
      <c r="Y321" s="51">
        <v>1062</v>
      </c>
      <c r="Z321" s="51">
        <v>1087</v>
      </c>
      <c r="AA321" s="51">
        <v>0.95355731225296447</v>
      </c>
      <c r="AB321" s="51">
        <v>9096</v>
      </c>
      <c r="AC321" s="51">
        <v>10140</v>
      </c>
      <c r="AD321" s="51">
        <v>0.8970414201183432</v>
      </c>
    </row>
    <row r="322" spans="1:30" x14ac:dyDescent="0.35">
      <c r="A322" s="51" t="s">
        <v>59</v>
      </c>
      <c r="B322" s="61">
        <v>45870</v>
      </c>
      <c r="C322" s="61">
        <v>45870</v>
      </c>
      <c r="D322" s="51" t="s">
        <v>19</v>
      </c>
      <c r="E322" s="51" t="s">
        <v>20</v>
      </c>
      <c r="G322" s="51" t="s">
        <v>21</v>
      </c>
      <c r="H322" s="51" t="s">
        <v>20</v>
      </c>
      <c r="J322" s="51" t="s">
        <v>70</v>
      </c>
      <c r="K322" s="51" t="s">
        <v>82</v>
      </c>
      <c r="L322" s="51" t="s">
        <v>81</v>
      </c>
      <c r="M322" s="51" t="s">
        <v>86</v>
      </c>
      <c r="N322" s="51" t="s">
        <v>85</v>
      </c>
      <c r="O322" s="51" t="s">
        <v>727</v>
      </c>
      <c r="P322" s="51" t="s">
        <v>728</v>
      </c>
      <c r="Q322" s="51" t="s">
        <v>729</v>
      </c>
      <c r="R322" s="51" t="s">
        <v>730</v>
      </c>
      <c r="T322" s="51" t="s">
        <v>99</v>
      </c>
      <c r="U322" s="51" t="s">
        <v>98</v>
      </c>
      <c r="W322" s="51" t="s">
        <v>99</v>
      </c>
      <c r="X322" s="51" t="s">
        <v>98</v>
      </c>
      <c r="Y322" s="51" t="s">
        <v>106</v>
      </c>
      <c r="Z322" s="51" t="s">
        <v>105</v>
      </c>
      <c r="AB322" s="51" t="s">
        <v>113</v>
      </c>
      <c r="AC322" s="51" t="s">
        <v>111</v>
      </c>
    </row>
    <row r="323" spans="1:30" x14ac:dyDescent="0.35">
      <c r="C323" s="61">
        <v>45870</v>
      </c>
      <c r="D323" s="51" t="s">
        <v>40</v>
      </c>
      <c r="E323" s="51" t="s">
        <v>41</v>
      </c>
      <c r="F323" s="51" t="s">
        <v>12</v>
      </c>
      <c r="G323" s="51" t="s">
        <v>43</v>
      </c>
      <c r="H323" s="51" t="s">
        <v>41</v>
      </c>
      <c r="I323" s="51" t="s">
        <v>13</v>
      </c>
      <c r="K323" s="51" t="s">
        <v>153</v>
      </c>
      <c r="L323" s="51" t="s">
        <v>152</v>
      </c>
      <c r="M323" s="51" t="s">
        <v>157</v>
      </c>
      <c r="N323" s="51" t="s">
        <v>156</v>
      </c>
      <c r="O323" s="51" t="s">
        <v>731</v>
      </c>
      <c r="P323" s="51" t="s">
        <v>732</v>
      </c>
      <c r="Q323" s="51" t="s">
        <v>733</v>
      </c>
      <c r="R323" s="51" t="s">
        <v>734</v>
      </c>
      <c r="S323" s="51" t="s">
        <v>913</v>
      </c>
      <c r="T323" s="51" t="s">
        <v>740</v>
      </c>
      <c r="U323" s="51" t="s">
        <v>170</v>
      </c>
      <c r="V323" s="51" t="s">
        <v>765</v>
      </c>
      <c r="W323" s="51" t="s">
        <v>740</v>
      </c>
      <c r="X323" s="51" t="s">
        <v>170</v>
      </c>
      <c r="Y323" s="51" t="s">
        <v>735</v>
      </c>
      <c r="Z323" s="51" t="s">
        <v>173</v>
      </c>
      <c r="AA323" s="51" t="s">
        <v>912</v>
      </c>
      <c r="AB323" s="51" t="s">
        <v>240</v>
      </c>
      <c r="AC323" s="51" t="s">
        <v>178</v>
      </c>
      <c r="AD323" s="51" t="s">
        <v>242</v>
      </c>
    </row>
    <row r="324" spans="1:30" x14ac:dyDescent="0.35">
      <c r="C324" s="61">
        <v>45870</v>
      </c>
      <c r="D324" s="51" t="s">
        <v>870</v>
      </c>
      <c r="G324" s="51" t="s">
        <v>869</v>
      </c>
      <c r="J324" s="51" t="s">
        <v>868</v>
      </c>
      <c r="K324" s="51" t="s">
        <v>895</v>
      </c>
      <c r="T324" s="51" t="s">
        <v>867</v>
      </c>
      <c r="W324" s="51" t="s">
        <v>896</v>
      </c>
      <c r="AB324" s="51" t="s">
        <v>871</v>
      </c>
    </row>
    <row r="325" spans="1:30" x14ac:dyDescent="0.35">
      <c r="C325" s="61">
        <v>45870</v>
      </c>
    </row>
    <row r="326" spans="1:30" x14ac:dyDescent="0.35">
      <c r="A326" s="51" t="s">
        <v>243</v>
      </c>
      <c r="B326" s="51" t="s">
        <v>201</v>
      </c>
      <c r="C326" s="61">
        <v>45870</v>
      </c>
      <c r="D326" s="51">
        <v>37050</v>
      </c>
      <c r="E326" s="51">
        <v>1497982</v>
      </c>
      <c r="F326" s="51">
        <v>2.4136304650326509E-2</v>
      </c>
      <c r="G326" s="51">
        <v>57278716</v>
      </c>
      <c r="H326" s="51">
        <v>1497982</v>
      </c>
      <c r="I326" s="51">
        <v>38.237252517052944</v>
      </c>
      <c r="K326" s="51">
        <v>106385</v>
      </c>
      <c r="L326" s="51">
        <v>293606</v>
      </c>
      <c r="M326" s="51">
        <v>34364</v>
      </c>
      <c r="N326" s="51">
        <v>73848</v>
      </c>
      <c r="O326" s="51">
        <v>1236</v>
      </c>
      <c r="P326" s="51">
        <v>3754</v>
      </c>
      <c r="Q326" s="51">
        <v>2715</v>
      </c>
      <c r="R326" s="51">
        <v>5388</v>
      </c>
      <c r="S326" s="51">
        <v>0.38423137792222967</v>
      </c>
      <c r="T326" s="51">
        <v>111352</v>
      </c>
      <c r="U326" s="51">
        <v>129118</v>
      </c>
      <c r="V326" s="51">
        <v>0.86240493192273737</v>
      </c>
      <c r="W326" s="51">
        <v>111352</v>
      </c>
      <c r="X326" s="51">
        <v>129118</v>
      </c>
      <c r="Y326" s="51">
        <v>81998</v>
      </c>
      <c r="Z326" s="51">
        <v>159479</v>
      </c>
      <c r="AA326" s="51">
        <v>0.66996538425555363</v>
      </c>
      <c r="AB326" s="51">
        <v>701889</v>
      </c>
      <c r="AC326" s="51">
        <v>983802</v>
      </c>
      <c r="AD326" s="51">
        <v>0.71344538840132465</v>
      </c>
    </row>
    <row r="327" spans="1:30" x14ac:dyDescent="0.35">
      <c r="A327" s="51" t="s">
        <v>57</v>
      </c>
      <c r="B327" s="51" t="s">
        <v>241</v>
      </c>
      <c r="C327" s="61">
        <v>45870</v>
      </c>
    </row>
    <row r="328" spans="1:30" x14ac:dyDescent="0.35">
      <c r="A328" s="51" t="s">
        <v>244</v>
      </c>
      <c r="B328" s="51" t="s">
        <v>245</v>
      </c>
      <c r="C328" s="61">
        <v>45870</v>
      </c>
      <c r="D328" s="51">
        <v>10604</v>
      </c>
      <c r="E328" s="51">
        <v>237513</v>
      </c>
      <c r="F328" s="51">
        <v>4.2737901876937087E-2</v>
      </c>
      <c r="G328" s="51">
        <v>19188928</v>
      </c>
      <c r="H328" s="51">
        <v>237513</v>
      </c>
      <c r="I328" s="51">
        <v>80.79106406807206</v>
      </c>
      <c r="K328" s="51">
        <v>9094</v>
      </c>
      <c r="L328" s="51">
        <v>26489</v>
      </c>
      <c r="M328" s="51">
        <v>4018</v>
      </c>
      <c r="N328" s="51">
        <v>9246</v>
      </c>
      <c r="O328" s="51">
        <v>0</v>
      </c>
      <c r="P328" s="51">
        <v>0</v>
      </c>
      <c r="Q328" s="51">
        <v>13</v>
      </c>
      <c r="R328" s="51">
        <v>14</v>
      </c>
      <c r="S328" s="51">
        <v>0.36714313687096145</v>
      </c>
      <c r="T328" s="51">
        <v>17322</v>
      </c>
      <c r="U328" s="51">
        <v>18841</v>
      </c>
      <c r="V328" s="51">
        <v>0.91937795233798636</v>
      </c>
      <c r="W328" s="51">
        <v>17322</v>
      </c>
      <c r="X328" s="51">
        <v>18841</v>
      </c>
      <c r="Y328" s="51">
        <v>8923</v>
      </c>
      <c r="Z328" s="51">
        <v>22870</v>
      </c>
      <c r="AA328" s="51">
        <v>0.62921052000671285</v>
      </c>
      <c r="AB328" s="51">
        <v>125867</v>
      </c>
      <c r="AC328" s="51">
        <v>159474</v>
      </c>
      <c r="AD328" s="51">
        <v>0.78926345360372219</v>
      </c>
    </row>
    <row r="329" spans="1:30" x14ac:dyDescent="0.35">
      <c r="A329" s="51" t="s">
        <v>246</v>
      </c>
      <c r="B329" s="51" t="s">
        <v>247</v>
      </c>
      <c r="C329" s="61">
        <v>45870</v>
      </c>
      <c r="D329" s="51">
        <v>3828</v>
      </c>
      <c r="E329" s="51">
        <v>160953</v>
      </c>
      <c r="F329" s="51">
        <v>2.3230833651938027E-2</v>
      </c>
      <c r="G329" s="51">
        <v>5470599</v>
      </c>
      <c r="H329" s="51">
        <v>160953</v>
      </c>
      <c r="I329" s="51">
        <v>33.988797972078807</v>
      </c>
      <c r="K329" s="51">
        <v>7284</v>
      </c>
      <c r="L329" s="51">
        <v>16313</v>
      </c>
      <c r="M329" s="51">
        <v>204</v>
      </c>
      <c r="N329" s="51">
        <v>618</v>
      </c>
      <c r="O329" s="51">
        <v>221</v>
      </c>
      <c r="P329" s="51">
        <v>560</v>
      </c>
      <c r="Q329" s="51">
        <v>80</v>
      </c>
      <c r="R329" s="51">
        <v>738</v>
      </c>
      <c r="S329" s="51">
        <v>0.42728619233090132</v>
      </c>
      <c r="T329" s="51">
        <v>5033</v>
      </c>
      <c r="U329" s="51">
        <v>6174</v>
      </c>
      <c r="V329" s="51">
        <v>0.81519274376417239</v>
      </c>
      <c r="W329" s="51">
        <v>5033</v>
      </c>
      <c r="X329" s="51">
        <v>6174</v>
      </c>
      <c r="Y329" s="51">
        <v>7351</v>
      </c>
      <c r="Z329" s="51">
        <v>20349</v>
      </c>
      <c r="AA329" s="51">
        <v>0.46691550729555481</v>
      </c>
      <c r="AB329" s="51">
        <v>52098</v>
      </c>
      <c r="AC329" s="51">
        <v>105990</v>
      </c>
      <c r="AD329" s="51">
        <v>0.49153693744692895</v>
      </c>
    </row>
    <row r="330" spans="1:30" x14ac:dyDescent="0.35">
      <c r="A330" s="51" t="s">
        <v>248</v>
      </c>
      <c r="B330" s="51" t="s">
        <v>249</v>
      </c>
      <c r="C330" s="61">
        <v>45870</v>
      </c>
      <c r="D330" s="51">
        <v>1307</v>
      </c>
      <c r="E330" s="51">
        <v>293000</v>
      </c>
      <c r="F330" s="51">
        <v>4.4409409222342655E-3</v>
      </c>
      <c r="G330" s="51">
        <v>1793494</v>
      </c>
      <c r="H330" s="51">
        <v>293000</v>
      </c>
      <c r="I330" s="51">
        <v>6.1211399317406148</v>
      </c>
      <c r="K330" s="51">
        <v>31526</v>
      </c>
      <c r="L330" s="51">
        <v>64676</v>
      </c>
      <c r="M330" s="51">
        <v>3305</v>
      </c>
      <c r="N330" s="51">
        <v>9997</v>
      </c>
      <c r="O330" s="51">
        <v>1</v>
      </c>
      <c r="P330" s="51">
        <v>1</v>
      </c>
      <c r="Q330" s="51">
        <v>2</v>
      </c>
      <c r="R330" s="51">
        <v>3</v>
      </c>
      <c r="S330" s="51">
        <v>0.46646223067343356</v>
      </c>
      <c r="T330" s="51">
        <v>21488</v>
      </c>
      <c r="U330" s="51">
        <v>24757</v>
      </c>
      <c r="V330" s="51">
        <v>0.86795653754493673</v>
      </c>
      <c r="W330" s="51">
        <v>21488</v>
      </c>
      <c r="X330" s="51">
        <v>24757</v>
      </c>
      <c r="Y330" s="51">
        <v>11209</v>
      </c>
      <c r="Z330" s="51">
        <v>29161</v>
      </c>
      <c r="AA330" s="51">
        <v>0.60642086130791206</v>
      </c>
      <c r="AB330" s="51">
        <v>151998</v>
      </c>
      <c r="AC330" s="51">
        <v>202556</v>
      </c>
      <c r="AD330" s="51">
        <v>0.75039988941329805</v>
      </c>
    </row>
    <row r="331" spans="1:30" x14ac:dyDescent="0.35">
      <c r="A331" s="51" t="s">
        <v>250</v>
      </c>
      <c r="B331" s="51" t="s">
        <v>251</v>
      </c>
      <c r="C331" s="61">
        <v>45870</v>
      </c>
      <c r="D331" s="51">
        <v>4123</v>
      </c>
      <c r="E331" s="51">
        <v>183388</v>
      </c>
      <c r="F331" s="51">
        <v>2.1988043368122403E-2</v>
      </c>
      <c r="G331" s="51">
        <v>5938923</v>
      </c>
      <c r="H331" s="51">
        <v>183388</v>
      </c>
      <c r="I331" s="51">
        <v>32.384468994699759</v>
      </c>
      <c r="K331" s="51">
        <v>10104</v>
      </c>
      <c r="L331" s="51">
        <v>49255</v>
      </c>
      <c r="M331" s="51">
        <v>10093</v>
      </c>
      <c r="N331" s="51">
        <v>20814</v>
      </c>
      <c r="O331" s="51">
        <v>125</v>
      </c>
      <c r="P331" s="51">
        <v>813</v>
      </c>
      <c r="Q331" s="51">
        <v>1367</v>
      </c>
      <c r="R331" s="51">
        <v>2462</v>
      </c>
      <c r="S331" s="51">
        <v>0.29571607766143104</v>
      </c>
      <c r="T331" s="51">
        <v>15436</v>
      </c>
      <c r="U331" s="51">
        <v>18433</v>
      </c>
      <c r="V331" s="51">
        <v>0.83741116475885635</v>
      </c>
      <c r="W331" s="51">
        <v>15436</v>
      </c>
      <c r="X331" s="51">
        <v>18433</v>
      </c>
      <c r="Y331" s="51">
        <v>13048</v>
      </c>
      <c r="Z331" s="51">
        <v>16863</v>
      </c>
      <c r="AA331" s="51">
        <v>0.80700362647325474</v>
      </c>
      <c r="AB331" s="51">
        <v>92564</v>
      </c>
      <c r="AC331" s="51">
        <v>117890</v>
      </c>
      <c r="AD331" s="51">
        <v>0.78517261854270926</v>
      </c>
    </row>
    <row r="332" spans="1:30" x14ac:dyDescent="0.35">
      <c r="A332" s="51" t="s">
        <v>252</v>
      </c>
      <c r="B332" s="51" t="s">
        <v>253</v>
      </c>
      <c r="C332" s="61">
        <v>45870</v>
      </c>
      <c r="D332" s="51">
        <v>3297</v>
      </c>
      <c r="E332" s="51">
        <v>213255</v>
      </c>
      <c r="F332" s="51">
        <v>1.5224980605120248E-2</v>
      </c>
      <c r="G332" s="51">
        <v>4620602</v>
      </c>
      <c r="H332" s="51">
        <v>213255</v>
      </c>
      <c r="I332" s="51">
        <v>21.667027736747087</v>
      </c>
      <c r="K332" s="51">
        <v>15181</v>
      </c>
      <c r="L332" s="51">
        <v>45695</v>
      </c>
      <c r="M332" s="51">
        <v>5182</v>
      </c>
      <c r="N332" s="51">
        <v>9039</v>
      </c>
      <c r="O332" s="51">
        <v>39</v>
      </c>
      <c r="P332" s="51">
        <v>179</v>
      </c>
      <c r="Q332" s="51">
        <v>155</v>
      </c>
      <c r="R332" s="51">
        <v>219</v>
      </c>
      <c r="S332" s="51">
        <v>0.37286875136037145</v>
      </c>
      <c r="T332" s="51">
        <v>19562</v>
      </c>
      <c r="U332" s="51">
        <v>21082</v>
      </c>
      <c r="V332" s="51">
        <v>0.92790057869272369</v>
      </c>
      <c r="W332" s="51">
        <v>19562</v>
      </c>
      <c r="X332" s="51">
        <v>21082</v>
      </c>
      <c r="Y332" s="51">
        <v>12725</v>
      </c>
      <c r="Z332" s="51">
        <v>22176</v>
      </c>
      <c r="AA332" s="51">
        <v>0.74638217208377644</v>
      </c>
      <c r="AB332" s="51">
        <v>67232</v>
      </c>
      <c r="AC332" s="51">
        <v>126721</v>
      </c>
      <c r="AD332" s="51">
        <v>0.53055136875498143</v>
      </c>
    </row>
    <row r="333" spans="1:30" x14ac:dyDescent="0.35">
      <c r="A333" s="51" t="s">
        <v>254</v>
      </c>
      <c r="B333" s="51" t="s">
        <v>255</v>
      </c>
      <c r="C333" s="61">
        <v>45870</v>
      </c>
      <c r="D333" s="51">
        <v>10437</v>
      </c>
      <c r="E333" s="51">
        <v>233915</v>
      </c>
      <c r="F333" s="51">
        <v>4.2712971451021479E-2</v>
      </c>
      <c r="G333" s="51">
        <v>15191136</v>
      </c>
      <c r="H333" s="51">
        <v>233915</v>
      </c>
      <c r="I333" s="51">
        <v>64.942975012290788</v>
      </c>
      <c r="K333" s="51">
        <v>17146</v>
      </c>
      <c r="L333" s="51">
        <v>46067</v>
      </c>
      <c r="M333" s="51">
        <v>5194</v>
      </c>
      <c r="N333" s="51">
        <v>10989</v>
      </c>
      <c r="O333" s="51">
        <v>88</v>
      </c>
      <c r="P333" s="51">
        <v>160</v>
      </c>
      <c r="Q333" s="51">
        <v>92</v>
      </c>
      <c r="R333" s="51">
        <v>100</v>
      </c>
      <c r="S333" s="51">
        <v>0.39290948426268407</v>
      </c>
      <c r="T333" s="51">
        <v>16001</v>
      </c>
      <c r="U333" s="51">
        <v>21093</v>
      </c>
      <c r="V333" s="51">
        <v>0.75859289811785902</v>
      </c>
      <c r="W333" s="51">
        <v>16001</v>
      </c>
      <c r="X333" s="51">
        <v>21093</v>
      </c>
      <c r="Y333" s="51">
        <v>14196</v>
      </c>
      <c r="Z333" s="51">
        <v>28199</v>
      </c>
      <c r="AA333" s="51">
        <v>0.61261462306256598</v>
      </c>
      <c r="AB333" s="51">
        <v>127571</v>
      </c>
      <c r="AC333" s="51">
        <v>165764</v>
      </c>
      <c r="AD333" s="51">
        <v>0.76959412176347097</v>
      </c>
    </row>
    <row r="334" spans="1:30" x14ac:dyDescent="0.35">
      <c r="A334" s="51" t="s">
        <v>256</v>
      </c>
      <c r="B334" s="51" t="s">
        <v>257</v>
      </c>
      <c r="C334" s="61">
        <v>45870</v>
      </c>
      <c r="D334" s="51">
        <v>3454</v>
      </c>
      <c r="E334" s="51">
        <v>175958</v>
      </c>
      <c r="F334" s="51">
        <v>1.9251778030455042E-2</v>
      </c>
      <c r="G334" s="51">
        <v>5075034</v>
      </c>
      <c r="H334" s="51">
        <v>175958</v>
      </c>
      <c r="I334" s="51">
        <v>28.842303276918354</v>
      </c>
      <c r="K334" s="51">
        <v>16050</v>
      </c>
      <c r="L334" s="51">
        <v>45111</v>
      </c>
      <c r="M334" s="51">
        <v>6368</v>
      </c>
      <c r="N334" s="51">
        <v>13145</v>
      </c>
      <c r="O334" s="51">
        <v>762</v>
      </c>
      <c r="P334" s="51">
        <v>2041</v>
      </c>
      <c r="Q334" s="51">
        <v>1006</v>
      </c>
      <c r="R334" s="51">
        <v>1852</v>
      </c>
      <c r="S334" s="51">
        <v>0.38916153115898888</v>
      </c>
      <c r="T334" s="51">
        <v>16510</v>
      </c>
      <c r="U334" s="51">
        <v>18738</v>
      </c>
      <c r="V334" s="51">
        <v>0.88109723556409436</v>
      </c>
      <c r="W334" s="51">
        <v>16510</v>
      </c>
      <c r="X334" s="51">
        <v>18738</v>
      </c>
      <c r="Y334" s="51">
        <v>14546</v>
      </c>
      <c r="Z334" s="51">
        <v>19861</v>
      </c>
      <c r="AA334" s="51">
        <v>0.80458042954480691</v>
      </c>
      <c r="AB334" s="51">
        <v>84559</v>
      </c>
      <c r="AC334" s="51">
        <v>105407</v>
      </c>
      <c r="AD334" s="51">
        <v>0.80221427419431346</v>
      </c>
    </row>
    <row r="335" spans="1:30" x14ac:dyDescent="0.35">
      <c r="A335" s="51" t="s">
        <v>57</v>
      </c>
      <c r="B335" s="51" t="s">
        <v>241</v>
      </c>
      <c r="C335" s="61">
        <v>45870</v>
      </c>
    </row>
    <row r="336" spans="1:30" x14ac:dyDescent="0.35">
      <c r="A336" s="51" t="s">
        <v>296</v>
      </c>
      <c r="B336" s="51" t="s">
        <v>297</v>
      </c>
      <c r="C336" s="61">
        <v>45870</v>
      </c>
      <c r="D336" s="51">
        <v>2371</v>
      </c>
      <c r="E336" s="51">
        <v>83889</v>
      </c>
      <c r="F336" s="51">
        <v>2.7486668212381174E-2</v>
      </c>
      <c r="G336" s="51">
        <v>2634278</v>
      </c>
      <c r="H336" s="51">
        <v>83889</v>
      </c>
      <c r="I336" s="51">
        <v>31.401947811989654</v>
      </c>
      <c r="J336" s="51">
        <v>177</v>
      </c>
      <c r="K336" s="51">
        <v>2796</v>
      </c>
      <c r="L336" s="51">
        <v>7972</v>
      </c>
      <c r="M336" s="51">
        <v>1613</v>
      </c>
      <c r="N336" s="51">
        <v>3035</v>
      </c>
      <c r="O336" s="51">
        <v>0</v>
      </c>
      <c r="P336" s="51">
        <v>0</v>
      </c>
      <c r="Q336" s="51">
        <v>13</v>
      </c>
      <c r="R336" s="51">
        <v>14</v>
      </c>
      <c r="S336" s="51">
        <v>0.40123400780328466</v>
      </c>
      <c r="T336" s="51">
        <v>4498</v>
      </c>
      <c r="U336" s="51">
        <v>5988</v>
      </c>
      <c r="V336" s="51">
        <v>0.75116900467601866</v>
      </c>
      <c r="W336" s="51">
        <v>4498</v>
      </c>
      <c r="X336" s="51">
        <v>5988</v>
      </c>
      <c r="Y336" s="51">
        <v>2610</v>
      </c>
      <c r="Z336" s="51">
        <v>13904</v>
      </c>
      <c r="AA336" s="51">
        <v>0.35732957973054497</v>
      </c>
      <c r="AB336" s="51">
        <v>48634</v>
      </c>
      <c r="AC336" s="51">
        <v>65988</v>
      </c>
      <c r="AD336" s="51">
        <v>0.73701279020427957</v>
      </c>
    </row>
    <row r="337" spans="1:30" x14ac:dyDescent="0.35">
      <c r="A337" s="51" t="s">
        <v>298</v>
      </c>
      <c r="B337" s="117" t="s">
        <v>299</v>
      </c>
      <c r="C337" s="61">
        <v>45870</v>
      </c>
      <c r="D337" s="51">
        <v>8233</v>
      </c>
      <c r="E337" s="51">
        <v>153624</v>
      </c>
      <c r="F337" s="51">
        <v>5.0865887789839179E-2</v>
      </c>
      <c r="G337" s="51">
        <v>16554650</v>
      </c>
      <c r="H337" s="51">
        <v>153624</v>
      </c>
      <c r="I337" s="51">
        <v>107.76083164088945</v>
      </c>
      <c r="J337" s="51">
        <v>144</v>
      </c>
      <c r="K337" s="51">
        <v>6298</v>
      </c>
      <c r="L337" s="51">
        <v>18517</v>
      </c>
      <c r="M337" s="51">
        <v>2405</v>
      </c>
      <c r="N337" s="51">
        <v>6211</v>
      </c>
      <c r="O337" s="51">
        <v>0</v>
      </c>
      <c r="P337" s="51">
        <v>0</v>
      </c>
      <c r="Q337" s="51">
        <v>0</v>
      </c>
      <c r="R337" s="51">
        <v>0</v>
      </c>
      <c r="S337" s="51">
        <v>0.35194920737625363</v>
      </c>
      <c r="T337" s="51">
        <v>12824</v>
      </c>
      <c r="U337" s="51">
        <v>12853</v>
      </c>
      <c r="V337" s="51">
        <v>0.99774371742005752</v>
      </c>
      <c r="W337" s="51">
        <v>12824</v>
      </c>
      <c r="X337" s="51">
        <v>12853</v>
      </c>
      <c r="Y337" s="51">
        <v>6313</v>
      </c>
      <c r="Z337" s="51">
        <v>8966</v>
      </c>
      <c r="AA337" s="51">
        <v>0.87707960951464325</v>
      </c>
      <c r="AB337" s="51">
        <v>77233</v>
      </c>
      <c r="AC337" s="51">
        <v>93486</v>
      </c>
      <c r="AD337" s="51">
        <v>0.82614509124360869</v>
      </c>
    </row>
    <row r="338" spans="1:30" x14ac:dyDescent="0.35">
      <c r="A338" s="51" t="s">
        <v>300</v>
      </c>
      <c r="B338" s="51" t="s">
        <v>301</v>
      </c>
      <c r="C338" s="61">
        <v>45870</v>
      </c>
      <c r="D338" s="51">
        <v>3828</v>
      </c>
      <c r="E338" s="51">
        <v>160953</v>
      </c>
      <c r="F338" s="51">
        <v>2.3230833651938027E-2</v>
      </c>
      <c r="G338" s="51">
        <v>5470599</v>
      </c>
      <c r="H338" s="51">
        <v>160953</v>
      </c>
      <c r="I338" s="51">
        <v>33.988797972078807</v>
      </c>
      <c r="J338" s="51">
        <v>204</v>
      </c>
      <c r="K338" s="51">
        <v>7284</v>
      </c>
      <c r="L338" s="51">
        <v>16313</v>
      </c>
      <c r="M338" s="51">
        <v>204</v>
      </c>
      <c r="N338" s="51">
        <v>618</v>
      </c>
      <c r="O338" s="51">
        <v>221</v>
      </c>
      <c r="P338" s="51">
        <v>560</v>
      </c>
      <c r="Q338" s="51">
        <v>80</v>
      </c>
      <c r="R338" s="51">
        <v>738</v>
      </c>
      <c r="S338" s="51">
        <v>0.42728619233090132</v>
      </c>
      <c r="T338" s="51">
        <v>5033</v>
      </c>
      <c r="U338" s="51">
        <v>6174</v>
      </c>
      <c r="V338" s="51">
        <v>0.81519274376417239</v>
      </c>
      <c r="W338" s="51">
        <v>5033</v>
      </c>
      <c r="X338" s="51">
        <v>6174</v>
      </c>
      <c r="Y338" s="51">
        <v>7351</v>
      </c>
      <c r="Z338" s="51">
        <v>20349</v>
      </c>
      <c r="AA338" s="51">
        <v>0.46691550729555481</v>
      </c>
      <c r="AB338" s="51">
        <v>52098</v>
      </c>
      <c r="AC338" s="51">
        <v>105990</v>
      </c>
      <c r="AD338" s="51">
        <v>0.49153693744692895</v>
      </c>
    </row>
    <row r="339" spans="1:30" x14ac:dyDescent="0.35">
      <c r="A339" s="51" t="s">
        <v>780</v>
      </c>
      <c r="B339" s="51" t="s">
        <v>249</v>
      </c>
      <c r="C339" s="61">
        <v>45870</v>
      </c>
      <c r="D339" s="51">
        <v>1307</v>
      </c>
      <c r="E339" s="51">
        <v>293000</v>
      </c>
      <c r="F339" s="51">
        <v>4.4409409222342655E-3</v>
      </c>
      <c r="G339" s="51">
        <v>1793494</v>
      </c>
      <c r="H339" s="51">
        <v>293000</v>
      </c>
      <c r="I339" s="51">
        <v>6.1211399317406148</v>
      </c>
      <c r="J339" s="51">
        <v>66</v>
      </c>
      <c r="K339" s="51">
        <v>31526</v>
      </c>
      <c r="L339" s="51">
        <v>64676</v>
      </c>
      <c r="M339" s="51">
        <v>3305</v>
      </c>
      <c r="N339" s="51">
        <v>9997</v>
      </c>
      <c r="O339" s="51">
        <v>1</v>
      </c>
      <c r="P339" s="51">
        <v>1</v>
      </c>
      <c r="Q339" s="51">
        <v>2</v>
      </c>
      <c r="R339" s="51">
        <v>3</v>
      </c>
      <c r="S339" s="51">
        <v>0.46646223067343356</v>
      </c>
      <c r="T339" s="51">
        <v>21488</v>
      </c>
      <c r="U339" s="51">
        <v>24757</v>
      </c>
      <c r="V339" s="51">
        <v>0.86795653754493673</v>
      </c>
      <c r="W339" s="51">
        <v>21488</v>
      </c>
      <c r="X339" s="51">
        <v>24757</v>
      </c>
      <c r="Y339" s="51">
        <v>11209</v>
      </c>
      <c r="Z339" s="51">
        <v>29161</v>
      </c>
      <c r="AA339" s="51">
        <v>0.60642086130791206</v>
      </c>
      <c r="AB339" s="51">
        <v>151998</v>
      </c>
      <c r="AC339" s="51">
        <v>202556</v>
      </c>
      <c r="AD339" s="51">
        <v>0.75039988941329805</v>
      </c>
    </row>
    <row r="340" spans="1:30" x14ac:dyDescent="0.35">
      <c r="A340" s="51" t="s">
        <v>302</v>
      </c>
      <c r="B340" s="51" t="s">
        <v>303</v>
      </c>
      <c r="C340" s="61">
        <v>45870</v>
      </c>
      <c r="D340" s="51">
        <v>1027</v>
      </c>
      <c r="E340" s="51">
        <v>28405</v>
      </c>
      <c r="F340" s="51">
        <v>3.4893992932862189E-2</v>
      </c>
      <c r="G340" s="51">
        <v>1354040</v>
      </c>
      <c r="H340" s="51">
        <v>28405</v>
      </c>
      <c r="I340" s="51">
        <v>47.669072346417884</v>
      </c>
      <c r="J340" s="51">
        <v>144</v>
      </c>
      <c r="K340" s="51">
        <v>1041</v>
      </c>
      <c r="L340" s="51">
        <v>7369</v>
      </c>
      <c r="M340" s="51">
        <v>2348</v>
      </c>
      <c r="N340" s="51">
        <v>4666</v>
      </c>
      <c r="O340" s="51">
        <v>19</v>
      </c>
      <c r="P340" s="51">
        <v>213</v>
      </c>
      <c r="Q340" s="51">
        <v>338</v>
      </c>
      <c r="R340" s="51">
        <v>638</v>
      </c>
      <c r="S340" s="51">
        <v>0.29070308862331212</v>
      </c>
      <c r="T340" s="51">
        <v>2180</v>
      </c>
      <c r="U340" s="51">
        <v>2830</v>
      </c>
      <c r="V340" s="51">
        <v>0.77031802120141346</v>
      </c>
      <c r="W340" s="51">
        <v>2180</v>
      </c>
      <c r="X340" s="51">
        <v>2830</v>
      </c>
      <c r="Y340" s="51">
        <v>2204</v>
      </c>
      <c r="Z340" s="51">
        <v>2713</v>
      </c>
      <c r="AA340" s="51">
        <v>0.79090745083889591</v>
      </c>
      <c r="AB340" s="51">
        <v>13059</v>
      </c>
      <c r="AC340" s="51">
        <v>17408</v>
      </c>
      <c r="AD340" s="51">
        <v>0.75017233455882348</v>
      </c>
    </row>
    <row r="341" spans="1:30" x14ac:dyDescent="0.35">
      <c r="A341" s="51" t="s">
        <v>304</v>
      </c>
      <c r="B341" s="51" t="s">
        <v>305</v>
      </c>
      <c r="C341" s="61">
        <v>45870</v>
      </c>
      <c r="D341" s="51">
        <v>647</v>
      </c>
      <c r="E341" s="51">
        <v>20313</v>
      </c>
      <c r="F341" s="51">
        <v>3.0868320610687023E-2</v>
      </c>
      <c r="G341" s="51">
        <v>1002610</v>
      </c>
      <c r="H341" s="51">
        <v>20313</v>
      </c>
      <c r="I341" s="51">
        <v>49.358046571161324</v>
      </c>
      <c r="J341" s="51">
        <v>152</v>
      </c>
      <c r="K341" s="51">
        <v>682</v>
      </c>
      <c r="L341" s="51">
        <v>5029</v>
      </c>
      <c r="M341" s="51">
        <v>1487</v>
      </c>
      <c r="N341" s="51">
        <v>3070</v>
      </c>
      <c r="O341" s="51">
        <v>32</v>
      </c>
      <c r="P341" s="51">
        <v>192</v>
      </c>
      <c r="Q341" s="51">
        <v>273</v>
      </c>
      <c r="R341" s="51">
        <v>517</v>
      </c>
      <c r="S341" s="51">
        <v>0.28088101725703907</v>
      </c>
      <c r="T341" s="51">
        <v>1639</v>
      </c>
      <c r="U341" s="51">
        <v>2151</v>
      </c>
      <c r="V341" s="51">
        <v>0.76197117619711763</v>
      </c>
      <c r="W341" s="51">
        <v>1639</v>
      </c>
      <c r="X341" s="51">
        <v>2151</v>
      </c>
      <c r="Y341" s="51">
        <v>1567</v>
      </c>
      <c r="Z341" s="51">
        <v>1866</v>
      </c>
      <c r="AA341" s="51">
        <v>0.79810804082648745</v>
      </c>
      <c r="AB341" s="51">
        <v>9771</v>
      </c>
      <c r="AC341" s="51">
        <v>13984</v>
      </c>
      <c r="AD341" s="51">
        <v>0.69872711670480547</v>
      </c>
    </row>
    <row r="342" spans="1:30" x14ac:dyDescent="0.35">
      <c r="A342" s="51" t="s">
        <v>306</v>
      </c>
      <c r="B342" s="51" t="s">
        <v>307</v>
      </c>
      <c r="C342" s="61">
        <v>45870</v>
      </c>
      <c r="D342" s="51">
        <v>401</v>
      </c>
      <c r="E342" s="51">
        <v>30758</v>
      </c>
      <c r="F342" s="51">
        <v>1.2869475913861164E-2</v>
      </c>
      <c r="G342" s="51">
        <v>487846</v>
      </c>
      <c r="H342" s="51">
        <v>30758</v>
      </c>
      <c r="I342" s="51">
        <v>15.860784186227972</v>
      </c>
      <c r="J342" s="51">
        <v>93</v>
      </c>
      <c r="K342" s="51">
        <v>1738</v>
      </c>
      <c r="L342" s="51">
        <v>8733</v>
      </c>
      <c r="M342" s="51">
        <v>350</v>
      </c>
      <c r="N342" s="51">
        <v>1431</v>
      </c>
      <c r="O342" s="51">
        <v>0</v>
      </c>
      <c r="P342" s="51">
        <v>51</v>
      </c>
      <c r="Q342" s="51">
        <v>23</v>
      </c>
      <c r="R342" s="51">
        <v>110</v>
      </c>
      <c r="S342" s="51">
        <v>0.20547011874635002</v>
      </c>
      <c r="T342" s="51">
        <v>2791</v>
      </c>
      <c r="U342" s="51">
        <v>2916</v>
      </c>
      <c r="V342" s="51">
        <v>0.95713305898491086</v>
      </c>
      <c r="W342" s="51">
        <v>2791</v>
      </c>
      <c r="X342" s="51">
        <v>2916</v>
      </c>
      <c r="Y342" s="51">
        <v>2292</v>
      </c>
      <c r="Z342" s="51">
        <v>2616</v>
      </c>
      <c r="AA342" s="51">
        <v>0.91883586406362983</v>
      </c>
      <c r="AB342" s="51">
        <v>15934</v>
      </c>
      <c r="AC342" s="51">
        <v>19633</v>
      </c>
      <c r="AD342" s="51">
        <v>0.81159272653185965</v>
      </c>
    </row>
    <row r="343" spans="1:30" x14ac:dyDescent="0.35">
      <c r="A343" s="51" t="s">
        <v>308</v>
      </c>
      <c r="B343" s="51" t="s">
        <v>309</v>
      </c>
      <c r="C343" s="61">
        <v>45870</v>
      </c>
      <c r="D343" s="51">
        <v>17</v>
      </c>
      <c r="E343" s="51">
        <v>7511</v>
      </c>
      <c r="F343" s="51">
        <v>2.2582359192348566E-3</v>
      </c>
      <c r="G343" s="51">
        <v>45522</v>
      </c>
      <c r="H343" s="51">
        <v>7511</v>
      </c>
      <c r="I343" s="51">
        <v>6.0607109572626818</v>
      </c>
      <c r="J343" s="51">
        <v>30</v>
      </c>
      <c r="K343" s="51">
        <v>875</v>
      </c>
      <c r="L343" s="51">
        <v>1550</v>
      </c>
      <c r="M343" s="51">
        <v>122</v>
      </c>
      <c r="N343" s="51">
        <v>204</v>
      </c>
      <c r="O343" s="51">
        <v>7</v>
      </c>
      <c r="P343" s="51">
        <v>7</v>
      </c>
      <c r="Q343" s="51">
        <v>13</v>
      </c>
      <c r="R343" s="51">
        <v>13</v>
      </c>
      <c r="S343" s="51">
        <v>0.57328072153325815</v>
      </c>
      <c r="T343" s="51">
        <v>579</v>
      </c>
      <c r="U343" s="51">
        <v>656</v>
      </c>
      <c r="V343" s="51">
        <v>0.88262195121951215</v>
      </c>
      <c r="W343" s="51">
        <v>579</v>
      </c>
      <c r="X343" s="51">
        <v>656</v>
      </c>
      <c r="Y343" s="51">
        <v>486</v>
      </c>
      <c r="Z343" s="51">
        <v>939</v>
      </c>
      <c r="AA343" s="51">
        <v>0.66771159874608155</v>
      </c>
      <c r="AB343" s="51">
        <v>3455</v>
      </c>
      <c r="AC343" s="51">
        <v>5341</v>
      </c>
      <c r="AD343" s="51">
        <v>0.64688260625351057</v>
      </c>
    </row>
    <row r="344" spans="1:30" x14ac:dyDescent="0.35">
      <c r="A344" s="51" t="s">
        <v>310</v>
      </c>
      <c r="B344" s="51" t="s">
        <v>311</v>
      </c>
      <c r="C344" s="61">
        <v>45870</v>
      </c>
      <c r="D344" s="51">
        <v>478</v>
      </c>
      <c r="E344" s="51">
        <v>29138</v>
      </c>
      <c r="F344" s="51">
        <v>1.6139924365207996E-2</v>
      </c>
      <c r="G344" s="51">
        <v>460412</v>
      </c>
      <c r="H344" s="51">
        <v>29138</v>
      </c>
      <c r="I344" s="51">
        <v>15.801084494474569</v>
      </c>
      <c r="J344" s="51">
        <v>92</v>
      </c>
      <c r="K344" s="51">
        <v>1304</v>
      </c>
      <c r="L344" s="51">
        <v>8484</v>
      </c>
      <c r="M344" s="51">
        <v>903</v>
      </c>
      <c r="N344" s="51">
        <v>2411</v>
      </c>
      <c r="O344" s="51">
        <v>1</v>
      </c>
      <c r="P344" s="51">
        <v>58</v>
      </c>
      <c r="Q344" s="51">
        <v>18</v>
      </c>
      <c r="R344" s="51">
        <v>82</v>
      </c>
      <c r="S344" s="51">
        <v>0.20172179429089263</v>
      </c>
      <c r="T344" s="51">
        <v>2814</v>
      </c>
      <c r="U344" s="51">
        <v>2958</v>
      </c>
      <c r="V344" s="51">
        <v>0.9513184584178499</v>
      </c>
      <c r="W344" s="51">
        <v>2814</v>
      </c>
      <c r="X344" s="51">
        <v>2958</v>
      </c>
      <c r="Y344" s="51">
        <v>1972</v>
      </c>
      <c r="Z344" s="51">
        <v>2251</v>
      </c>
      <c r="AA344" s="51">
        <v>0.91879439431752741</v>
      </c>
      <c r="AB344" s="51">
        <v>14460</v>
      </c>
      <c r="AC344" s="51">
        <v>17073</v>
      </c>
      <c r="AD344" s="51">
        <v>0.84695132665612372</v>
      </c>
    </row>
    <row r="345" spans="1:30" x14ac:dyDescent="0.35">
      <c r="A345" s="51" t="s">
        <v>312</v>
      </c>
      <c r="B345" s="51" t="s">
        <v>313</v>
      </c>
      <c r="C345" s="61">
        <v>45870</v>
      </c>
      <c r="D345" s="51">
        <v>367</v>
      </c>
      <c r="E345" s="51">
        <v>29554</v>
      </c>
      <c r="F345" s="51">
        <v>1.2265632833127236E-2</v>
      </c>
      <c r="G345" s="51">
        <v>726310</v>
      </c>
      <c r="H345" s="51">
        <v>29554</v>
      </c>
      <c r="I345" s="51">
        <v>24.57569195371185</v>
      </c>
      <c r="J345" s="51">
        <v>180</v>
      </c>
      <c r="K345" s="51">
        <v>3089</v>
      </c>
      <c r="L345" s="51">
        <v>8337</v>
      </c>
      <c r="M345" s="51">
        <v>508</v>
      </c>
      <c r="N345" s="51">
        <v>994</v>
      </c>
      <c r="O345" s="51">
        <v>12</v>
      </c>
      <c r="P345" s="51">
        <v>29</v>
      </c>
      <c r="Q345" s="51">
        <v>30</v>
      </c>
      <c r="R345" s="51">
        <v>32</v>
      </c>
      <c r="S345" s="51">
        <v>0.38745741056218058</v>
      </c>
      <c r="T345" s="51">
        <v>2547</v>
      </c>
      <c r="U345" s="51">
        <v>3109</v>
      </c>
      <c r="V345" s="51">
        <v>0.81923448054036663</v>
      </c>
      <c r="W345" s="51">
        <v>2547</v>
      </c>
      <c r="X345" s="51">
        <v>3109</v>
      </c>
      <c r="Y345" s="51">
        <v>1420</v>
      </c>
      <c r="Z345" s="51">
        <v>2710</v>
      </c>
      <c r="AA345" s="51">
        <v>0.68173225640144353</v>
      </c>
      <c r="AB345" s="51">
        <v>15749</v>
      </c>
      <c r="AC345" s="51">
        <v>19779</v>
      </c>
      <c r="AD345" s="51">
        <v>0.79624854643814147</v>
      </c>
    </row>
    <row r="346" spans="1:30" x14ac:dyDescent="0.35">
      <c r="A346" s="51" t="s">
        <v>799</v>
      </c>
      <c r="B346" s="51" t="s">
        <v>800</v>
      </c>
      <c r="C346" s="61">
        <v>45870</v>
      </c>
      <c r="D346" s="51">
        <v>1186</v>
      </c>
      <c r="E346" s="51">
        <v>37709</v>
      </c>
      <c r="F346" s="51">
        <v>3.0492351201953979E-2</v>
      </c>
      <c r="G346" s="51">
        <v>1862183</v>
      </c>
      <c r="H346" s="51">
        <v>37709</v>
      </c>
      <c r="I346" s="51">
        <v>49.38298549417911</v>
      </c>
      <c r="J346" s="51">
        <v>155</v>
      </c>
      <c r="K346" s="51">
        <v>1375</v>
      </c>
      <c r="L346" s="51">
        <v>9753</v>
      </c>
      <c r="M346" s="51">
        <v>4375</v>
      </c>
      <c r="N346" s="51">
        <v>8038</v>
      </c>
      <c r="O346" s="51">
        <v>54</v>
      </c>
      <c r="P346" s="51">
        <v>314</v>
      </c>
      <c r="Q346" s="51">
        <v>672</v>
      </c>
      <c r="R346" s="51">
        <v>1070</v>
      </c>
      <c r="S346" s="51">
        <v>0.33773142112125165</v>
      </c>
      <c r="T346" s="51">
        <v>2886</v>
      </c>
      <c r="U346" s="51">
        <v>3813</v>
      </c>
      <c r="V346" s="51">
        <v>0.75688434303697871</v>
      </c>
      <c r="W346" s="51">
        <v>2886</v>
      </c>
      <c r="X346" s="51">
        <v>3813</v>
      </c>
      <c r="Y346" s="51">
        <v>3107</v>
      </c>
      <c r="Z346" s="51">
        <v>3768</v>
      </c>
      <c r="AA346" s="51">
        <v>0.79052895396385703</v>
      </c>
      <c r="AB346" s="51">
        <v>20136</v>
      </c>
      <c r="AC346" s="51">
        <v>24672</v>
      </c>
      <c r="AD346" s="51">
        <v>0.81614785992217898</v>
      </c>
    </row>
    <row r="347" spans="1:30" x14ac:dyDescent="0.35">
      <c r="A347" s="51" t="s">
        <v>797</v>
      </c>
      <c r="B347" s="51" t="s">
        <v>798</v>
      </c>
      <c r="C347" s="61">
        <v>45870</v>
      </c>
      <c r="D347" s="51">
        <v>681</v>
      </c>
      <c r="E347" s="51">
        <v>32385</v>
      </c>
      <c r="F347" s="51">
        <v>2.059517328978407E-2</v>
      </c>
      <c r="G347" s="51">
        <v>807531</v>
      </c>
      <c r="H347" s="51">
        <v>32385</v>
      </c>
      <c r="I347" s="51">
        <v>24.935340435386752</v>
      </c>
      <c r="J347" s="51">
        <v>133</v>
      </c>
      <c r="K347" s="51">
        <v>2706</v>
      </c>
      <c r="L347" s="51">
        <v>6243</v>
      </c>
      <c r="M347" s="51">
        <v>962</v>
      </c>
      <c r="N347" s="51">
        <v>1298</v>
      </c>
      <c r="O347" s="51">
        <v>0</v>
      </c>
      <c r="P347" s="51">
        <v>0</v>
      </c>
      <c r="Q347" s="51">
        <v>0</v>
      </c>
      <c r="R347" s="51">
        <v>0</v>
      </c>
      <c r="S347" s="51">
        <v>0.4864076382442647</v>
      </c>
      <c r="T347" s="51">
        <v>2529</v>
      </c>
      <c r="U347" s="51">
        <v>2771</v>
      </c>
      <c r="V347" s="51">
        <v>0.91266690725369903</v>
      </c>
      <c r="W347" s="51">
        <v>2529</v>
      </c>
      <c r="X347" s="51">
        <v>2771</v>
      </c>
      <c r="Y347" s="51">
        <v>1991</v>
      </c>
      <c r="Z347" s="51">
        <v>2839</v>
      </c>
      <c r="AA347" s="51">
        <v>0.80570409982174684</v>
      </c>
      <c r="AB347" s="51">
        <v>7729</v>
      </c>
      <c r="AC347" s="51">
        <v>15210</v>
      </c>
      <c r="AD347" s="51">
        <v>0.50815253122945425</v>
      </c>
    </row>
    <row r="348" spans="1:30" x14ac:dyDescent="0.35">
      <c r="A348" s="51" t="s">
        <v>314</v>
      </c>
      <c r="B348" s="51" t="s">
        <v>315</v>
      </c>
      <c r="C348" s="61">
        <v>45870</v>
      </c>
      <c r="D348" s="51">
        <v>826</v>
      </c>
      <c r="E348" s="51">
        <v>57509</v>
      </c>
      <c r="F348" s="51">
        <v>1.4159595440130282E-2</v>
      </c>
      <c r="G348" s="51">
        <v>1073479</v>
      </c>
      <c r="H348" s="51">
        <v>57509</v>
      </c>
      <c r="I348" s="51">
        <v>18.666278321654001</v>
      </c>
      <c r="J348" s="51">
        <v>103</v>
      </c>
      <c r="K348" s="51">
        <v>2781</v>
      </c>
      <c r="L348" s="51">
        <v>9331</v>
      </c>
      <c r="M348" s="51">
        <v>1354</v>
      </c>
      <c r="N348" s="51">
        <v>2333</v>
      </c>
      <c r="O348" s="51">
        <v>0</v>
      </c>
      <c r="P348" s="51">
        <v>78</v>
      </c>
      <c r="Q348" s="51">
        <v>16</v>
      </c>
      <c r="R348" s="51">
        <v>46</v>
      </c>
      <c r="S348" s="51">
        <v>0.35448334756618277</v>
      </c>
      <c r="T348" s="51">
        <v>5108</v>
      </c>
      <c r="U348" s="51">
        <v>5602</v>
      </c>
      <c r="V348" s="51">
        <v>0.91181720813995004</v>
      </c>
      <c r="W348" s="51">
        <v>5108</v>
      </c>
      <c r="X348" s="51">
        <v>5602</v>
      </c>
      <c r="Y348" s="51">
        <v>3053</v>
      </c>
      <c r="Z348" s="51">
        <v>6475</v>
      </c>
      <c r="AA348" s="51">
        <v>0.6757472882338329</v>
      </c>
      <c r="AB348" s="51">
        <v>18710</v>
      </c>
      <c r="AC348" s="51">
        <v>32557</v>
      </c>
      <c r="AD348" s="51">
        <v>0.57468439966827412</v>
      </c>
    </row>
    <row r="349" spans="1:30" x14ac:dyDescent="0.35">
      <c r="A349" s="51" t="s">
        <v>316</v>
      </c>
      <c r="B349" s="51" t="s">
        <v>317</v>
      </c>
      <c r="C349" s="61">
        <v>45870</v>
      </c>
      <c r="D349" s="51">
        <v>784</v>
      </c>
      <c r="E349" s="51">
        <v>46971</v>
      </c>
      <c r="F349" s="51">
        <v>1.6417129096429693E-2</v>
      </c>
      <c r="G349" s="51">
        <v>1107462</v>
      </c>
      <c r="H349" s="51">
        <v>46971</v>
      </c>
      <c r="I349" s="51">
        <v>23.577569138404549</v>
      </c>
      <c r="J349" s="51">
        <v>144</v>
      </c>
      <c r="K349" s="51">
        <v>4465</v>
      </c>
      <c r="L349" s="51">
        <v>12454</v>
      </c>
      <c r="M349" s="51">
        <v>745</v>
      </c>
      <c r="N349" s="51">
        <v>2005</v>
      </c>
      <c r="O349" s="51">
        <v>0</v>
      </c>
      <c r="P349" s="51">
        <v>1</v>
      </c>
      <c r="Q349" s="51">
        <v>0</v>
      </c>
      <c r="R349" s="51">
        <v>0</v>
      </c>
      <c r="S349" s="51">
        <v>0.36032920672245661</v>
      </c>
      <c r="T349" s="51">
        <v>4793</v>
      </c>
      <c r="U349" s="51">
        <v>5227</v>
      </c>
      <c r="V349" s="51">
        <v>0.91696958102161852</v>
      </c>
      <c r="W349" s="51">
        <v>4793</v>
      </c>
      <c r="X349" s="51">
        <v>5227</v>
      </c>
      <c r="Y349" s="51">
        <v>3184</v>
      </c>
      <c r="Z349" s="51">
        <v>4713</v>
      </c>
      <c r="AA349" s="51">
        <v>0.80251509054325953</v>
      </c>
      <c r="AB349" s="51">
        <v>16668</v>
      </c>
      <c r="AC349" s="51">
        <v>33987</v>
      </c>
      <c r="AD349" s="51">
        <v>0.49042280872098154</v>
      </c>
    </row>
    <row r="350" spans="1:30" x14ac:dyDescent="0.35">
      <c r="A350" s="51" t="s">
        <v>318</v>
      </c>
      <c r="B350" s="51" t="s">
        <v>319</v>
      </c>
      <c r="C350" s="61">
        <v>45870</v>
      </c>
      <c r="D350" s="51">
        <v>616</v>
      </c>
      <c r="E350" s="51">
        <v>42166</v>
      </c>
      <c r="F350" s="51">
        <v>1.4398578841568884E-2</v>
      </c>
      <c r="G350" s="51">
        <v>771290</v>
      </c>
      <c r="H350" s="51">
        <v>42166</v>
      </c>
      <c r="I350" s="51">
        <v>18.291751648247402</v>
      </c>
      <c r="J350" s="51">
        <v>101</v>
      </c>
      <c r="K350" s="51">
        <v>1904</v>
      </c>
      <c r="L350" s="51">
        <v>6811</v>
      </c>
      <c r="M350" s="51">
        <v>1091</v>
      </c>
      <c r="N350" s="51">
        <v>1781</v>
      </c>
      <c r="O350" s="51">
        <v>1</v>
      </c>
      <c r="P350" s="51">
        <v>59</v>
      </c>
      <c r="Q350" s="51">
        <v>12</v>
      </c>
      <c r="R350" s="51">
        <v>38</v>
      </c>
      <c r="S350" s="51">
        <v>0.34618483139601797</v>
      </c>
      <c r="T350" s="51">
        <v>3668</v>
      </c>
      <c r="U350" s="51">
        <v>3890</v>
      </c>
      <c r="V350" s="51">
        <v>0.94293059125964007</v>
      </c>
      <c r="W350" s="51">
        <v>3668</v>
      </c>
      <c r="X350" s="51">
        <v>3890</v>
      </c>
      <c r="Y350" s="51">
        <v>2253</v>
      </c>
      <c r="Z350" s="51">
        <v>4384</v>
      </c>
      <c r="AA350" s="51">
        <v>0.71561518008218516</v>
      </c>
      <c r="AB350" s="51">
        <v>13142</v>
      </c>
      <c r="AC350" s="51">
        <v>20655</v>
      </c>
      <c r="AD350" s="51">
        <v>0.63626240619704677</v>
      </c>
    </row>
    <row r="351" spans="1:30" x14ac:dyDescent="0.35">
      <c r="A351" s="51" t="s">
        <v>336</v>
      </c>
      <c r="B351" s="51" t="s">
        <v>337</v>
      </c>
      <c r="C351" s="61">
        <v>45870</v>
      </c>
      <c r="D351" s="51">
        <v>390</v>
      </c>
      <c r="E351" s="51">
        <v>34224</v>
      </c>
      <c r="F351" s="51">
        <v>1.1267117351360722E-2</v>
      </c>
      <c r="G351" s="51">
        <v>860840</v>
      </c>
      <c r="H351" s="51">
        <v>34224</v>
      </c>
      <c r="I351" s="51">
        <v>25.153108929406265</v>
      </c>
      <c r="J351" s="51">
        <v>190</v>
      </c>
      <c r="K351" s="51">
        <v>3325</v>
      </c>
      <c r="L351" s="51">
        <v>10856</v>
      </c>
      <c r="M351" s="51">
        <v>1030</v>
      </c>
      <c r="N351" s="51">
        <v>1622</v>
      </c>
      <c r="O351" s="51">
        <v>38</v>
      </c>
      <c r="P351" s="51">
        <v>120</v>
      </c>
      <c r="Q351" s="51">
        <v>127</v>
      </c>
      <c r="R351" s="51">
        <v>135</v>
      </c>
      <c r="S351" s="51">
        <v>0.35498311474122357</v>
      </c>
      <c r="T351" s="51">
        <v>3464</v>
      </c>
      <c r="U351" s="51">
        <v>3592</v>
      </c>
      <c r="V351" s="51">
        <v>0.96436525612472157</v>
      </c>
      <c r="W351" s="51">
        <v>3464</v>
      </c>
      <c r="X351" s="51">
        <v>3592</v>
      </c>
      <c r="Y351" s="51">
        <v>2244</v>
      </c>
      <c r="Z351" s="51">
        <v>3765</v>
      </c>
      <c r="AA351" s="51">
        <v>0.77585972543156179</v>
      </c>
      <c r="AB351" s="51">
        <v>10983</v>
      </c>
      <c r="AC351" s="51">
        <v>24312</v>
      </c>
      <c r="AD351" s="51">
        <v>0.45175222112537017</v>
      </c>
    </row>
    <row r="352" spans="1:30" x14ac:dyDescent="0.35">
      <c r="A352" s="51" t="s">
        <v>321</v>
      </c>
      <c r="B352" s="51" t="s">
        <v>322</v>
      </c>
      <c r="C352" s="61">
        <v>45870</v>
      </c>
      <c r="D352" s="51">
        <v>1973</v>
      </c>
      <c r="E352" s="51">
        <v>56675</v>
      </c>
      <c r="F352" s="51">
        <v>3.3641385895512209E-2</v>
      </c>
      <c r="G352" s="51">
        <v>3000714</v>
      </c>
      <c r="H352" s="51">
        <v>56675</v>
      </c>
      <c r="I352" s="51">
        <v>52.945990295544775</v>
      </c>
      <c r="J352" s="51">
        <v>332</v>
      </c>
      <c r="K352" s="51">
        <v>3689</v>
      </c>
      <c r="L352" s="51">
        <v>9204</v>
      </c>
      <c r="M352" s="51">
        <v>2270</v>
      </c>
      <c r="N352" s="51">
        <v>3496</v>
      </c>
      <c r="O352" s="51">
        <v>0</v>
      </c>
      <c r="P352" s="51">
        <v>0</v>
      </c>
      <c r="Q352" s="51">
        <v>0</v>
      </c>
      <c r="R352" s="51">
        <v>0</v>
      </c>
      <c r="S352" s="51">
        <v>0.46921259842519686</v>
      </c>
      <c r="T352" s="51">
        <v>4843</v>
      </c>
      <c r="U352" s="51">
        <v>5324</v>
      </c>
      <c r="V352" s="51">
        <v>0.90965439519158531</v>
      </c>
      <c r="W352" s="51">
        <v>4843</v>
      </c>
      <c r="X352" s="51">
        <v>5324</v>
      </c>
      <c r="Y352" s="51">
        <v>3928</v>
      </c>
      <c r="Z352" s="51">
        <v>6461</v>
      </c>
      <c r="AA352" s="51">
        <v>0.74425116673737801</v>
      </c>
      <c r="AB352" s="51">
        <v>30027</v>
      </c>
      <c r="AC352" s="51">
        <v>39251</v>
      </c>
      <c r="AD352" s="51">
        <v>0.7649996178441314</v>
      </c>
    </row>
    <row r="353" spans="1:30" x14ac:dyDescent="0.35">
      <c r="A353" s="51" t="s">
        <v>323</v>
      </c>
      <c r="B353" s="51" t="s">
        <v>324</v>
      </c>
      <c r="C353" s="61">
        <v>45870</v>
      </c>
      <c r="D353" s="51">
        <v>1083</v>
      </c>
      <c r="E353" s="51">
        <v>7019</v>
      </c>
      <c r="F353" s="51">
        <v>0.13367069859294001</v>
      </c>
      <c r="G353" s="51">
        <v>1032428</v>
      </c>
      <c r="H353" s="51">
        <v>7019</v>
      </c>
      <c r="I353" s="51">
        <v>147.09046872773899</v>
      </c>
      <c r="J353" s="51">
        <v>749</v>
      </c>
      <c r="K353" s="51">
        <v>1634</v>
      </c>
      <c r="L353" s="51">
        <v>1862</v>
      </c>
      <c r="M353" s="51">
        <v>84</v>
      </c>
      <c r="N353" s="51">
        <v>85</v>
      </c>
      <c r="O353" s="51">
        <v>67</v>
      </c>
      <c r="P353" s="51">
        <v>82</v>
      </c>
      <c r="Q353" s="51">
        <v>18</v>
      </c>
      <c r="R353" s="51">
        <v>19</v>
      </c>
      <c r="S353" s="51">
        <v>0.88037109375</v>
      </c>
      <c r="T353" s="51">
        <v>641</v>
      </c>
      <c r="U353" s="51">
        <v>767</v>
      </c>
      <c r="V353" s="51">
        <v>0.83572359843546284</v>
      </c>
      <c r="W353" s="51">
        <v>641</v>
      </c>
      <c r="X353" s="51">
        <v>767</v>
      </c>
      <c r="Y353" s="51">
        <v>189</v>
      </c>
      <c r="Z353" s="51">
        <v>903</v>
      </c>
      <c r="AA353" s="51">
        <v>0.49700598802395207</v>
      </c>
      <c r="AB353" s="51">
        <v>4519</v>
      </c>
      <c r="AC353" s="51">
        <v>5251</v>
      </c>
      <c r="AD353" s="51">
        <v>0.86059798133688825</v>
      </c>
    </row>
    <row r="354" spans="1:30" x14ac:dyDescent="0.35">
      <c r="A354" s="51" t="s">
        <v>325</v>
      </c>
      <c r="B354" s="61" t="s">
        <v>326</v>
      </c>
      <c r="C354" s="61">
        <v>45870</v>
      </c>
      <c r="D354" s="51">
        <v>4750</v>
      </c>
      <c r="E354" s="51">
        <v>82900</v>
      </c>
      <c r="F354" s="51">
        <v>5.4192812321734167E-2</v>
      </c>
      <c r="G354" s="51">
        <v>7101328</v>
      </c>
      <c r="H354" s="51">
        <v>82900</v>
      </c>
      <c r="I354" s="51">
        <v>85.661375150784082</v>
      </c>
      <c r="J354" s="51">
        <v>489</v>
      </c>
      <c r="K354" s="51">
        <v>5972</v>
      </c>
      <c r="L354" s="51">
        <v>19489</v>
      </c>
      <c r="M354" s="51">
        <v>1323</v>
      </c>
      <c r="N354" s="51">
        <v>3503</v>
      </c>
      <c r="O354" s="51">
        <v>0</v>
      </c>
      <c r="P354" s="51">
        <v>0</v>
      </c>
      <c r="Q354" s="51">
        <v>0</v>
      </c>
      <c r="R354" s="51">
        <v>0</v>
      </c>
      <c r="S354" s="51">
        <v>0.31728427279053584</v>
      </c>
      <c r="T354" s="51">
        <v>3940</v>
      </c>
      <c r="U354" s="51">
        <v>7700</v>
      </c>
      <c r="V354" s="51">
        <v>0.51168831168831164</v>
      </c>
      <c r="W354" s="51">
        <v>3940</v>
      </c>
      <c r="X354" s="51">
        <v>7700</v>
      </c>
      <c r="Y354" s="51">
        <v>3681</v>
      </c>
      <c r="Z354" s="51">
        <v>11022</v>
      </c>
      <c r="AA354" s="51">
        <v>0.4070612114090375</v>
      </c>
      <c r="AB354" s="51">
        <v>47388</v>
      </c>
      <c r="AC354" s="51">
        <v>62331</v>
      </c>
      <c r="AD354" s="51">
        <v>0.76026375318862205</v>
      </c>
    </row>
    <row r="355" spans="1:30" x14ac:dyDescent="0.35">
      <c r="A355" s="51" t="s">
        <v>327</v>
      </c>
      <c r="B355" s="51" t="s">
        <v>328</v>
      </c>
      <c r="C355" s="61">
        <v>45870</v>
      </c>
      <c r="D355" s="51">
        <v>303</v>
      </c>
      <c r="E355" s="51">
        <v>22639</v>
      </c>
      <c r="F355" s="51">
        <v>1.3207218202423503E-2</v>
      </c>
      <c r="G355" s="51">
        <v>556895</v>
      </c>
      <c r="H355" s="51">
        <v>22639</v>
      </c>
      <c r="I355" s="51">
        <v>24.598922213878705</v>
      </c>
      <c r="J355" s="51">
        <v>176</v>
      </c>
      <c r="K355" s="51">
        <v>2168</v>
      </c>
      <c r="L355" s="51">
        <v>5925</v>
      </c>
      <c r="M355" s="51">
        <v>566</v>
      </c>
      <c r="N355" s="51">
        <v>1117</v>
      </c>
      <c r="O355" s="51">
        <v>21</v>
      </c>
      <c r="P355" s="51">
        <v>78</v>
      </c>
      <c r="Q355" s="51">
        <v>74</v>
      </c>
      <c r="R355" s="51">
        <v>81</v>
      </c>
      <c r="S355" s="51">
        <v>0.39286210248576586</v>
      </c>
      <c r="T355" s="51">
        <v>1668</v>
      </c>
      <c r="U355" s="51">
        <v>2016</v>
      </c>
      <c r="V355" s="51">
        <v>0.82738095238095233</v>
      </c>
      <c r="W355" s="51">
        <v>1668</v>
      </c>
      <c r="X355" s="51">
        <v>2016</v>
      </c>
      <c r="Y355" s="51">
        <v>1190</v>
      </c>
      <c r="Z355" s="51">
        <v>2306</v>
      </c>
      <c r="AA355" s="51">
        <v>0.6612679315131883</v>
      </c>
      <c r="AB355" s="51">
        <v>11454</v>
      </c>
      <c r="AC355" s="51">
        <v>15405</v>
      </c>
      <c r="AD355" s="51">
        <v>0.74352482960077892</v>
      </c>
    </row>
    <row r="356" spans="1:30" x14ac:dyDescent="0.35">
      <c r="A356" s="51" t="s">
        <v>329</v>
      </c>
      <c r="B356" s="51" t="s">
        <v>330</v>
      </c>
      <c r="C356" s="61">
        <v>45870</v>
      </c>
      <c r="D356" s="51">
        <v>2328</v>
      </c>
      <c r="E356" s="51">
        <v>64682</v>
      </c>
      <c r="F356" s="51">
        <v>3.4741083420385017E-2</v>
      </c>
      <c r="G356" s="51">
        <v>3499771</v>
      </c>
      <c r="H356" s="51">
        <v>64682</v>
      </c>
      <c r="I356" s="51">
        <v>54.107340527503787</v>
      </c>
      <c r="J356" s="51">
        <v>333</v>
      </c>
      <c r="K356" s="51">
        <v>3683</v>
      </c>
      <c r="L356" s="51">
        <v>9587</v>
      </c>
      <c r="M356" s="51">
        <v>951</v>
      </c>
      <c r="N356" s="51">
        <v>2788</v>
      </c>
      <c r="O356" s="51">
        <v>0</v>
      </c>
      <c r="P356" s="51">
        <v>0</v>
      </c>
      <c r="Q356" s="51">
        <v>0</v>
      </c>
      <c r="R356" s="51">
        <v>0</v>
      </c>
      <c r="S356" s="51">
        <v>0.37446464646464644</v>
      </c>
      <c r="T356" s="51">
        <v>4909</v>
      </c>
      <c r="U356" s="51">
        <v>5286</v>
      </c>
      <c r="V356" s="51">
        <v>0.92867953083617105</v>
      </c>
      <c r="W356" s="51">
        <v>4909</v>
      </c>
      <c r="X356" s="51">
        <v>5286</v>
      </c>
      <c r="Y356" s="51">
        <v>5208</v>
      </c>
      <c r="Z356" s="51">
        <v>7507</v>
      </c>
      <c r="AA356" s="51">
        <v>0.79082310638630504</v>
      </c>
      <c r="AB356" s="51">
        <v>34183</v>
      </c>
      <c r="AC356" s="51">
        <v>43526</v>
      </c>
      <c r="AD356" s="51">
        <v>0.78534668933511009</v>
      </c>
    </row>
    <row r="357" spans="1:30" x14ac:dyDescent="0.35">
      <c r="A357" s="51" t="s">
        <v>738</v>
      </c>
      <c r="B357" s="61" t="s">
        <v>907</v>
      </c>
      <c r="C357" s="61">
        <v>45870</v>
      </c>
      <c r="D357" s="51">
        <v>693</v>
      </c>
      <c r="E357" s="51">
        <v>28504</v>
      </c>
      <c r="F357" s="51">
        <v>2.3735315272116999E-2</v>
      </c>
      <c r="G357" s="51">
        <v>745433</v>
      </c>
      <c r="H357" s="51">
        <v>28504</v>
      </c>
      <c r="I357" s="51">
        <v>26.151873421274207</v>
      </c>
      <c r="J357" s="51">
        <v>189</v>
      </c>
      <c r="K357" s="51">
        <v>4369</v>
      </c>
      <c r="L357" s="51">
        <v>7930</v>
      </c>
      <c r="M357" s="51">
        <v>174</v>
      </c>
      <c r="N357" s="51">
        <v>540</v>
      </c>
      <c r="O357" s="51">
        <v>0</v>
      </c>
      <c r="P357" s="51">
        <v>0</v>
      </c>
      <c r="Q357" s="51">
        <v>0</v>
      </c>
      <c r="R357" s="51">
        <v>0</v>
      </c>
      <c r="S357" s="51">
        <v>0.53636363636363638</v>
      </c>
      <c r="T357" s="51">
        <v>2894</v>
      </c>
      <c r="U357" s="51">
        <v>2929</v>
      </c>
      <c r="V357" s="51">
        <v>0.98805052919085012</v>
      </c>
      <c r="W357" s="51">
        <v>2894</v>
      </c>
      <c r="X357" s="51">
        <v>2929</v>
      </c>
      <c r="Y357" s="51">
        <v>2796</v>
      </c>
      <c r="Z357" s="51">
        <v>4198</v>
      </c>
      <c r="AA357" s="51">
        <v>0.79837238669847066</v>
      </c>
      <c r="AB357" s="51">
        <v>14216</v>
      </c>
      <c r="AC357" s="51">
        <v>16744</v>
      </c>
      <c r="AD357" s="51">
        <v>0.84902054467271859</v>
      </c>
    </row>
    <row r="358" spans="1:30" x14ac:dyDescent="0.35">
      <c r="A358" s="51" t="s">
        <v>331</v>
      </c>
      <c r="B358" s="51" t="s">
        <v>332</v>
      </c>
      <c r="C358" s="61">
        <v>45870</v>
      </c>
      <c r="D358" s="51">
        <v>270</v>
      </c>
      <c r="E358" s="51">
        <v>28061</v>
      </c>
      <c r="F358" s="51">
        <v>9.5301966044262464E-3</v>
      </c>
      <c r="G358" s="51">
        <v>657477</v>
      </c>
      <c r="H358" s="51">
        <v>28061</v>
      </c>
      <c r="I358" s="51">
        <v>23.430276896760628</v>
      </c>
      <c r="J358" s="51">
        <v>176</v>
      </c>
      <c r="K358" s="51">
        <v>2776</v>
      </c>
      <c r="L358" s="51">
        <v>7430</v>
      </c>
      <c r="M358" s="51">
        <v>277</v>
      </c>
      <c r="N358" s="51">
        <v>605</v>
      </c>
      <c r="O358" s="51">
        <v>1</v>
      </c>
      <c r="P358" s="51">
        <v>1</v>
      </c>
      <c r="Q358" s="51">
        <v>0</v>
      </c>
      <c r="R358" s="51">
        <v>3</v>
      </c>
      <c r="S358" s="51">
        <v>0.38003982080637133</v>
      </c>
      <c r="T358" s="51">
        <v>2744</v>
      </c>
      <c r="U358" s="51">
        <v>3261</v>
      </c>
      <c r="V358" s="51">
        <v>0.84145967494633545</v>
      </c>
      <c r="W358" s="51">
        <v>2744</v>
      </c>
      <c r="X358" s="51">
        <v>3261</v>
      </c>
      <c r="Y358" s="51">
        <v>3292</v>
      </c>
      <c r="Z358" s="51">
        <v>4016</v>
      </c>
      <c r="AA358" s="51">
        <v>0.82946269066923184</v>
      </c>
      <c r="AB358" s="51">
        <v>12487</v>
      </c>
      <c r="AC358" s="51">
        <v>15637</v>
      </c>
      <c r="AD358" s="51">
        <v>0.79855470998273326</v>
      </c>
    </row>
    <row r="359" spans="1:30" x14ac:dyDescent="0.35">
      <c r="A359" s="51" t="s">
        <v>721</v>
      </c>
      <c r="B359" s="51" t="s">
        <v>722</v>
      </c>
      <c r="C359" s="61">
        <v>45870</v>
      </c>
      <c r="D359" s="51">
        <v>721</v>
      </c>
      <c r="E359" s="51">
        <v>21910</v>
      </c>
      <c r="F359" s="51">
        <v>3.1858954531394992E-2</v>
      </c>
      <c r="G359" s="51">
        <v>912266</v>
      </c>
      <c r="H359" s="51">
        <v>21910</v>
      </c>
      <c r="I359" s="51">
        <v>41.636969420356003</v>
      </c>
      <c r="J359" s="51">
        <v>214</v>
      </c>
      <c r="K359" s="51">
        <v>1348</v>
      </c>
      <c r="L359" s="51">
        <v>5561</v>
      </c>
      <c r="M359" s="51">
        <v>1751</v>
      </c>
      <c r="N359" s="51">
        <v>3534</v>
      </c>
      <c r="O359" s="51">
        <v>145</v>
      </c>
      <c r="P359" s="51">
        <v>621</v>
      </c>
      <c r="Q359" s="51">
        <v>365</v>
      </c>
      <c r="R359" s="51">
        <v>689</v>
      </c>
      <c r="S359" s="51">
        <v>0.34685247477174436</v>
      </c>
      <c r="T359" s="51">
        <v>2238</v>
      </c>
      <c r="U359" s="51">
        <v>2309</v>
      </c>
      <c r="V359" s="51">
        <v>0.96925075790385451</v>
      </c>
      <c r="W359" s="51">
        <v>2238</v>
      </c>
      <c r="X359" s="51">
        <v>2309</v>
      </c>
      <c r="Y359" s="51">
        <v>1768</v>
      </c>
      <c r="Z359" s="51">
        <v>1841</v>
      </c>
      <c r="AA359" s="51">
        <v>0.96530120481927706</v>
      </c>
      <c r="AB359" s="51">
        <v>8867</v>
      </c>
      <c r="AC359" s="51">
        <v>9952</v>
      </c>
      <c r="AD359" s="51">
        <v>0.89097668810289388</v>
      </c>
    </row>
    <row r="360" spans="1:30" x14ac:dyDescent="0.35">
      <c r="A360" s="51" t="s">
        <v>712</v>
      </c>
      <c r="B360" s="51" t="s">
        <v>711</v>
      </c>
      <c r="C360" s="61">
        <v>45870</v>
      </c>
      <c r="D360" s="51">
        <v>387</v>
      </c>
      <c r="E360" s="51">
        <v>37056</v>
      </c>
      <c r="F360" s="51">
        <v>1.0335710279625029E-2</v>
      </c>
      <c r="G360" s="51">
        <v>918966</v>
      </c>
      <c r="H360" s="51">
        <v>37056</v>
      </c>
      <c r="I360" s="51">
        <v>24.799384715025905</v>
      </c>
      <c r="J360" s="51">
        <v>185</v>
      </c>
      <c r="K360" s="51">
        <v>3611</v>
      </c>
      <c r="L360" s="51">
        <v>10361</v>
      </c>
      <c r="M360" s="51">
        <v>946</v>
      </c>
      <c r="N360" s="51">
        <v>2224</v>
      </c>
      <c r="O360" s="51">
        <v>46</v>
      </c>
      <c r="P360" s="51">
        <v>125</v>
      </c>
      <c r="Q360" s="51">
        <v>128</v>
      </c>
      <c r="R360" s="51">
        <v>146</v>
      </c>
      <c r="S360" s="51">
        <v>0.36799937772246422</v>
      </c>
      <c r="T360" s="51">
        <v>2734</v>
      </c>
      <c r="U360" s="51">
        <v>3939</v>
      </c>
      <c r="V360" s="51">
        <v>0.69408479309469406</v>
      </c>
      <c r="W360" s="51">
        <v>2734</v>
      </c>
      <c r="X360" s="51">
        <v>3939</v>
      </c>
      <c r="Y360" s="51">
        <v>2240</v>
      </c>
      <c r="Z360" s="51">
        <v>3645</v>
      </c>
      <c r="AA360" s="51">
        <v>0.65585443037974689</v>
      </c>
      <c r="AB360" s="51">
        <v>19428</v>
      </c>
      <c r="AC360" s="51">
        <v>23861</v>
      </c>
      <c r="AD360" s="51">
        <v>0.81421566573069026</v>
      </c>
    </row>
    <row r="361" spans="1:30" x14ac:dyDescent="0.35">
      <c r="A361" s="51" t="s">
        <v>333</v>
      </c>
      <c r="B361" s="51" t="s">
        <v>334</v>
      </c>
      <c r="C361" s="61">
        <v>45870</v>
      </c>
      <c r="D361" s="51">
        <v>506</v>
      </c>
      <c r="E361" s="51">
        <v>24805</v>
      </c>
      <c r="F361" s="51">
        <v>1.9991308126901346E-2</v>
      </c>
      <c r="G361" s="51">
        <v>662351</v>
      </c>
      <c r="H361" s="51">
        <v>24805</v>
      </c>
      <c r="I361" s="51">
        <v>26.70231808103205</v>
      </c>
      <c r="J361" s="51">
        <v>185</v>
      </c>
      <c r="K361" s="51">
        <v>1943</v>
      </c>
      <c r="L361" s="51">
        <v>3825</v>
      </c>
      <c r="M361" s="51">
        <v>1463</v>
      </c>
      <c r="N361" s="51">
        <v>2065</v>
      </c>
      <c r="O361" s="51">
        <v>342</v>
      </c>
      <c r="P361" s="51">
        <v>621</v>
      </c>
      <c r="Q361" s="51">
        <v>296</v>
      </c>
      <c r="R361" s="51">
        <v>472</v>
      </c>
      <c r="S361" s="51">
        <v>0.57912072175282825</v>
      </c>
      <c r="T361" s="51">
        <v>2244</v>
      </c>
      <c r="U361" s="51">
        <v>2443</v>
      </c>
      <c r="V361" s="51">
        <v>0.91854277527629968</v>
      </c>
      <c r="W361" s="51">
        <v>2244</v>
      </c>
      <c r="X361" s="51">
        <v>2443</v>
      </c>
      <c r="Y361" s="51">
        <v>1852</v>
      </c>
      <c r="Z361" s="51">
        <v>3303</v>
      </c>
      <c r="AA361" s="51">
        <v>0.7128437173686043</v>
      </c>
      <c r="AB361" s="51">
        <v>11225</v>
      </c>
      <c r="AC361" s="51">
        <v>17599</v>
      </c>
      <c r="AD361" s="51">
        <v>0.63782033070060795</v>
      </c>
    </row>
    <row r="362" spans="1:30" x14ac:dyDescent="0.35">
      <c r="A362" s="51" t="s">
        <v>803</v>
      </c>
      <c r="B362" s="51" t="s">
        <v>804</v>
      </c>
      <c r="C362" s="61">
        <v>45870</v>
      </c>
      <c r="D362" s="51">
        <v>272</v>
      </c>
      <c r="E362" s="51">
        <v>18107</v>
      </c>
      <c r="F362" s="51">
        <v>1.4799499428695795E-2</v>
      </c>
      <c r="G362" s="51">
        <v>299030</v>
      </c>
      <c r="H362" s="51">
        <v>18107</v>
      </c>
      <c r="I362" s="51">
        <v>16.514607610316453</v>
      </c>
      <c r="J362" s="51">
        <v>120</v>
      </c>
      <c r="K362" s="51">
        <v>799</v>
      </c>
      <c r="L362" s="51">
        <v>5418</v>
      </c>
      <c r="M362" s="51">
        <v>461</v>
      </c>
      <c r="N362" s="51">
        <v>1136</v>
      </c>
      <c r="O362" s="51">
        <v>139</v>
      </c>
      <c r="P362" s="51">
        <v>303</v>
      </c>
      <c r="Q362" s="51">
        <v>17</v>
      </c>
      <c r="R362" s="51">
        <v>73</v>
      </c>
      <c r="S362" s="51">
        <v>0.20432900432900433</v>
      </c>
      <c r="T362" s="51">
        <v>1754</v>
      </c>
      <c r="U362" s="51">
        <v>1833</v>
      </c>
      <c r="V362" s="51">
        <v>0.95690125477359522</v>
      </c>
      <c r="W362" s="51">
        <v>1754</v>
      </c>
      <c r="X362" s="51">
        <v>1833</v>
      </c>
      <c r="Y362" s="51">
        <v>1555</v>
      </c>
      <c r="Z362" s="51">
        <v>1794</v>
      </c>
      <c r="AA362" s="51">
        <v>0.91232423490488002</v>
      </c>
      <c r="AB362" s="51">
        <v>8665</v>
      </c>
      <c r="AC362" s="51">
        <v>10884</v>
      </c>
      <c r="AD362" s="51">
        <v>0.7961227489893421</v>
      </c>
    </row>
    <row r="363" spans="1:30" x14ac:dyDescent="0.35">
      <c r="A363" s="51" t="s">
        <v>725</v>
      </c>
      <c r="B363" s="51" t="s">
        <v>726</v>
      </c>
      <c r="C363" s="61">
        <v>45870</v>
      </c>
      <c r="D363" s="51">
        <v>605</v>
      </c>
      <c r="E363" s="51">
        <v>17515</v>
      </c>
      <c r="F363" s="51">
        <v>3.3388520971302425E-2</v>
      </c>
      <c r="G363" s="51">
        <v>879511</v>
      </c>
      <c r="H363" s="51">
        <v>17515</v>
      </c>
      <c r="I363" s="51">
        <v>50.214730231230376</v>
      </c>
      <c r="J363" s="51">
        <v>243</v>
      </c>
      <c r="K363" s="51">
        <v>1204</v>
      </c>
      <c r="L363" s="51">
        <v>4586</v>
      </c>
      <c r="M363" s="51">
        <v>1296</v>
      </c>
      <c r="N363" s="51">
        <v>3041</v>
      </c>
      <c r="O363" s="51">
        <v>89</v>
      </c>
      <c r="P363" s="51">
        <v>370</v>
      </c>
      <c r="Q363" s="51">
        <v>200</v>
      </c>
      <c r="R363" s="51">
        <v>472</v>
      </c>
      <c r="S363" s="51">
        <v>0.32931869169913802</v>
      </c>
      <c r="T363" s="51">
        <v>1902</v>
      </c>
      <c r="U363" s="51">
        <v>2024</v>
      </c>
      <c r="V363" s="51">
        <v>0.93972332015810278</v>
      </c>
      <c r="W363" s="51">
        <v>1902</v>
      </c>
      <c r="X363" s="51">
        <v>2024</v>
      </c>
      <c r="Y363" s="51">
        <v>1043</v>
      </c>
      <c r="Z363" s="51">
        <v>1064</v>
      </c>
      <c r="AA363" s="51">
        <v>0.95369170984455953</v>
      </c>
      <c r="AB363" s="51">
        <v>9671</v>
      </c>
      <c r="AC363" s="51">
        <v>10730</v>
      </c>
      <c r="AD363" s="51">
        <v>0.90130475302889101</v>
      </c>
    </row>
    <row r="364" spans="1:30" x14ac:dyDescent="0.35">
      <c r="A364" s="51" t="s">
        <v>59</v>
      </c>
      <c r="B364" s="61">
        <v>45901</v>
      </c>
      <c r="C364" s="61">
        <v>45901</v>
      </c>
      <c r="D364" s="51" t="s">
        <v>19</v>
      </c>
      <c r="E364" s="51" t="s">
        <v>20</v>
      </c>
      <c r="G364" s="51" t="s">
        <v>21</v>
      </c>
      <c r="H364" s="51" t="s">
        <v>20</v>
      </c>
      <c r="J364" s="51" t="s">
        <v>70</v>
      </c>
      <c r="K364" s="51" t="s">
        <v>82</v>
      </c>
      <c r="L364" s="51" t="s">
        <v>81</v>
      </c>
      <c r="M364" s="51" t="s">
        <v>86</v>
      </c>
      <c r="N364" s="51" t="s">
        <v>85</v>
      </c>
      <c r="O364" s="51" t="s">
        <v>727</v>
      </c>
      <c r="P364" s="51" t="s">
        <v>728</v>
      </c>
      <c r="Q364" s="51" t="s">
        <v>729</v>
      </c>
      <c r="R364" s="51" t="s">
        <v>730</v>
      </c>
      <c r="T364" s="51" t="s">
        <v>99</v>
      </c>
      <c r="U364" s="51" t="s">
        <v>98</v>
      </c>
      <c r="W364" s="51" t="s">
        <v>99</v>
      </c>
      <c r="X364" s="51" t="s">
        <v>98</v>
      </c>
      <c r="Y364" s="51" t="s">
        <v>106</v>
      </c>
      <c r="Z364" s="51" t="s">
        <v>105</v>
      </c>
      <c r="AB364" s="51" t="s">
        <v>113</v>
      </c>
      <c r="AC364" s="51" t="s">
        <v>111</v>
      </c>
    </row>
    <row r="365" spans="1:30" x14ac:dyDescent="0.35">
      <c r="C365" s="61">
        <v>45901</v>
      </c>
      <c r="D365" s="51" t="s">
        <v>40</v>
      </c>
      <c r="E365" s="51" t="s">
        <v>41</v>
      </c>
      <c r="F365" s="51" t="s">
        <v>12</v>
      </c>
      <c r="G365" s="51" t="s">
        <v>43</v>
      </c>
      <c r="H365" s="51" t="s">
        <v>41</v>
      </c>
      <c r="I365" s="51" t="s">
        <v>13</v>
      </c>
      <c r="K365" s="51" t="s">
        <v>153</v>
      </c>
      <c r="L365" s="51" t="s">
        <v>152</v>
      </c>
      <c r="M365" s="51" t="s">
        <v>157</v>
      </c>
      <c r="N365" s="51" t="s">
        <v>156</v>
      </c>
      <c r="O365" s="51" t="s">
        <v>731</v>
      </c>
      <c r="P365" s="51" t="s">
        <v>732</v>
      </c>
      <c r="Q365" s="51" t="s">
        <v>733</v>
      </c>
      <c r="R365" s="51" t="s">
        <v>734</v>
      </c>
      <c r="S365" s="51" t="s">
        <v>913</v>
      </c>
      <c r="T365" s="51" t="s">
        <v>740</v>
      </c>
      <c r="U365" s="51" t="s">
        <v>170</v>
      </c>
      <c r="V365" s="51" t="s">
        <v>765</v>
      </c>
      <c r="W365" s="51" t="s">
        <v>740</v>
      </c>
      <c r="X365" s="51" t="s">
        <v>170</v>
      </c>
      <c r="Y365" s="51" t="s">
        <v>735</v>
      </c>
      <c r="Z365" s="51" t="s">
        <v>173</v>
      </c>
      <c r="AA365" s="51" t="s">
        <v>912</v>
      </c>
      <c r="AB365" s="51" t="s">
        <v>240</v>
      </c>
      <c r="AC365" s="51" t="s">
        <v>178</v>
      </c>
      <c r="AD365" s="51" t="s">
        <v>242</v>
      </c>
    </row>
    <row r="366" spans="1:30" x14ac:dyDescent="0.35">
      <c r="C366" s="61">
        <v>45901</v>
      </c>
      <c r="D366" s="51" t="s">
        <v>870</v>
      </c>
      <c r="G366" s="51" t="s">
        <v>869</v>
      </c>
      <c r="J366" s="51" t="s">
        <v>868</v>
      </c>
      <c r="K366" s="51" t="s">
        <v>895</v>
      </c>
      <c r="T366" s="51" t="s">
        <v>867</v>
      </c>
      <c r="W366" s="51" t="s">
        <v>896</v>
      </c>
      <c r="AB366" s="51" t="s">
        <v>871</v>
      </c>
    </row>
    <row r="367" spans="1:30" x14ac:dyDescent="0.35">
      <c r="C367" s="61">
        <v>45901</v>
      </c>
    </row>
    <row r="368" spans="1:30" x14ac:dyDescent="0.35">
      <c r="A368" s="51" t="s">
        <v>243</v>
      </c>
      <c r="B368" s="51" t="s">
        <v>201</v>
      </c>
      <c r="C368" s="61">
        <v>45901</v>
      </c>
      <c r="D368" s="51">
        <v>42825</v>
      </c>
      <c r="E368" s="51">
        <v>1429490</v>
      </c>
      <c r="F368" s="51">
        <v>2.9086846225162416E-2</v>
      </c>
      <c r="G368" s="51">
        <v>68875968</v>
      </c>
      <c r="H368" s="51">
        <v>1429490</v>
      </c>
      <c r="I368" s="51">
        <v>48.182196447684142</v>
      </c>
      <c r="K368" s="51">
        <v>107130</v>
      </c>
      <c r="L368" s="51">
        <v>283006</v>
      </c>
      <c r="M368" s="51">
        <v>33455</v>
      </c>
      <c r="N368" s="51">
        <v>69031</v>
      </c>
      <c r="O368" s="51">
        <v>1391</v>
      </c>
      <c r="P368" s="51">
        <v>3589</v>
      </c>
      <c r="Q368" s="51">
        <v>2590</v>
      </c>
      <c r="R368" s="51">
        <v>4805</v>
      </c>
      <c r="S368" s="51">
        <v>0.40109202593561599</v>
      </c>
      <c r="T368" s="51">
        <v>110320</v>
      </c>
      <c r="U368" s="51">
        <v>126958</v>
      </c>
      <c r="V368" s="51">
        <v>0.86894878621276328</v>
      </c>
      <c r="W368" s="51">
        <v>110320</v>
      </c>
      <c r="X368" s="51">
        <v>126958</v>
      </c>
      <c r="Y368" s="51">
        <v>79805</v>
      </c>
      <c r="Z368" s="51">
        <v>154923</v>
      </c>
      <c r="AA368" s="51">
        <v>0.67448675150152015</v>
      </c>
      <c r="AB368" s="51">
        <v>680559</v>
      </c>
      <c r="AC368" s="51">
        <v>950496</v>
      </c>
      <c r="AD368" s="51">
        <v>0.71600406524593474</v>
      </c>
    </row>
    <row r="369" spans="1:30" x14ac:dyDescent="0.35">
      <c r="A369" s="51" t="s">
        <v>57</v>
      </c>
      <c r="B369" s="51" t="s">
        <v>241</v>
      </c>
      <c r="C369" s="61">
        <v>45901</v>
      </c>
    </row>
    <row r="370" spans="1:30" x14ac:dyDescent="0.35">
      <c r="A370" s="51" t="s">
        <v>244</v>
      </c>
      <c r="B370" s="51" t="s">
        <v>245</v>
      </c>
      <c r="C370" s="61">
        <v>45901</v>
      </c>
      <c r="D370" s="51">
        <v>12898</v>
      </c>
      <c r="E370" s="51">
        <v>228099</v>
      </c>
      <c r="F370" s="51">
        <v>5.3519338415001019E-2</v>
      </c>
      <c r="G370" s="51">
        <v>23142323</v>
      </c>
      <c r="H370" s="51">
        <v>228099</v>
      </c>
      <c r="I370" s="51">
        <v>101.45736281176156</v>
      </c>
      <c r="K370" s="51">
        <v>8482</v>
      </c>
      <c r="L370" s="51">
        <v>26051</v>
      </c>
      <c r="M370" s="51">
        <v>3588</v>
      </c>
      <c r="N370" s="51">
        <v>8766</v>
      </c>
      <c r="O370" s="51">
        <v>0</v>
      </c>
      <c r="P370" s="51">
        <v>0</v>
      </c>
      <c r="Q370" s="51">
        <v>13</v>
      </c>
      <c r="R370" s="51">
        <v>13</v>
      </c>
      <c r="S370" s="51">
        <v>0.3469135802469136</v>
      </c>
      <c r="T370" s="51">
        <v>17192</v>
      </c>
      <c r="U370" s="51">
        <v>18575</v>
      </c>
      <c r="V370" s="51">
        <v>0.92554508748317632</v>
      </c>
      <c r="W370" s="51">
        <v>17192</v>
      </c>
      <c r="X370" s="51">
        <v>18575</v>
      </c>
      <c r="Y370" s="51">
        <v>8562</v>
      </c>
      <c r="Z370" s="51">
        <v>21987</v>
      </c>
      <c r="AA370" s="51">
        <v>0.63492924412011242</v>
      </c>
      <c r="AB370" s="51">
        <v>118996</v>
      </c>
      <c r="AC370" s="51">
        <v>150761</v>
      </c>
      <c r="AD370" s="51">
        <v>0.78930227313429868</v>
      </c>
    </row>
    <row r="371" spans="1:30" x14ac:dyDescent="0.35">
      <c r="A371" s="51" t="s">
        <v>246</v>
      </c>
      <c r="B371" s="51" t="s">
        <v>247</v>
      </c>
      <c r="C371" s="61">
        <v>45901</v>
      </c>
      <c r="D371" s="51">
        <v>5241</v>
      </c>
      <c r="E371" s="51">
        <v>154954</v>
      </c>
      <c r="F371" s="51">
        <v>3.2716376915634074E-2</v>
      </c>
      <c r="G371" s="51">
        <v>7600088</v>
      </c>
      <c r="H371" s="51">
        <v>154954</v>
      </c>
      <c r="I371" s="51">
        <v>49.047381803632042</v>
      </c>
      <c r="K371" s="51">
        <v>7358</v>
      </c>
      <c r="L371" s="51">
        <v>16242</v>
      </c>
      <c r="M371" s="51">
        <v>230</v>
      </c>
      <c r="N371" s="51">
        <v>671</v>
      </c>
      <c r="O371" s="51">
        <v>278</v>
      </c>
      <c r="P371" s="51">
        <v>509</v>
      </c>
      <c r="Q371" s="51">
        <v>70</v>
      </c>
      <c r="R371" s="51">
        <v>632</v>
      </c>
      <c r="S371" s="51">
        <v>0.43957017835382739</v>
      </c>
      <c r="T371" s="51">
        <v>4728</v>
      </c>
      <c r="U371" s="51">
        <v>6030</v>
      </c>
      <c r="V371" s="51">
        <v>0.78407960199004978</v>
      </c>
      <c r="W371" s="51">
        <v>4728</v>
      </c>
      <c r="X371" s="51">
        <v>6030</v>
      </c>
      <c r="Y371" s="51">
        <v>7454</v>
      </c>
      <c r="Z371" s="51">
        <v>20186</v>
      </c>
      <c r="AA371" s="51">
        <v>0.46467805920048827</v>
      </c>
      <c r="AB371" s="51">
        <v>49834</v>
      </c>
      <c r="AC371" s="51">
        <v>100758</v>
      </c>
      <c r="AD371" s="51">
        <v>0.49459100021834496</v>
      </c>
    </row>
    <row r="372" spans="1:30" x14ac:dyDescent="0.35">
      <c r="A372" s="51" t="s">
        <v>248</v>
      </c>
      <c r="B372" s="51" t="s">
        <v>249</v>
      </c>
      <c r="C372" s="61">
        <v>45901</v>
      </c>
      <c r="D372" s="51">
        <v>2206</v>
      </c>
      <c r="E372" s="51">
        <v>281335</v>
      </c>
      <c r="F372" s="51">
        <v>7.7801799387037501E-3</v>
      </c>
      <c r="G372" s="51">
        <v>3668009</v>
      </c>
      <c r="H372" s="51">
        <v>281335</v>
      </c>
      <c r="I372" s="51">
        <v>13.037869443901398</v>
      </c>
      <c r="K372" s="51">
        <v>31653</v>
      </c>
      <c r="L372" s="51">
        <v>63371</v>
      </c>
      <c r="M372" s="51">
        <v>3644</v>
      </c>
      <c r="N372" s="51">
        <v>9299</v>
      </c>
      <c r="O372" s="51">
        <v>0</v>
      </c>
      <c r="P372" s="51">
        <v>0</v>
      </c>
      <c r="Q372" s="51">
        <v>0</v>
      </c>
      <c r="R372" s="51">
        <v>0</v>
      </c>
      <c r="S372" s="51">
        <v>0.48571625154809411</v>
      </c>
      <c r="T372" s="51">
        <v>23095</v>
      </c>
      <c r="U372" s="51">
        <v>25262</v>
      </c>
      <c r="V372" s="51">
        <v>0.9142189850368142</v>
      </c>
      <c r="W372" s="51">
        <v>23095</v>
      </c>
      <c r="X372" s="51">
        <v>25262</v>
      </c>
      <c r="Y372" s="51">
        <v>10907</v>
      </c>
      <c r="Z372" s="51">
        <v>28386</v>
      </c>
      <c r="AA372" s="51">
        <v>0.63379809126155684</v>
      </c>
      <c r="AB372" s="51">
        <v>145402</v>
      </c>
      <c r="AC372" s="51">
        <v>195650</v>
      </c>
      <c r="AD372" s="51">
        <v>0.7431740352670585</v>
      </c>
    </row>
    <row r="373" spans="1:30" x14ac:dyDescent="0.35">
      <c r="A373" s="51" t="s">
        <v>250</v>
      </c>
      <c r="B373" s="51" t="s">
        <v>251</v>
      </c>
      <c r="C373" s="61">
        <v>45901</v>
      </c>
      <c r="D373" s="51">
        <v>4495</v>
      </c>
      <c r="E373" s="51">
        <v>172292</v>
      </c>
      <c r="F373" s="51">
        <v>2.542607770933383E-2</v>
      </c>
      <c r="G373" s="51">
        <v>6760512</v>
      </c>
      <c r="H373" s="51">
        <v>172292</v>
      </c>
      <c r="I373" s="51">
        <v>39.238687809068324</v>
      </c>
      <c r="K373" s="51">
        <v>11587</v>
      </c>
      <c r="L373" s="51">
        <v>45720</v>
      </c>
      <c r="M373" s="51">
        <v>10204</v>
      </c>
      <c r="N373" s="51">
        <v>20039</v>
      </c>
      <c r="O373" s="51">
        <v>173</v>
      </c>
      <c r="P373" s="51">
        <v>886</v>
      </c>
      <c r="Q373" s="51">
        <v>1359</v>
      </c>
      <c r="R373" s="51">
        <v>2324</v>
      </c>
      <c r="S373" s="51">
        <v>0.33816642259565893</v>
      </c>
      <c r="T373" s="51">
        <v>14345</v>
      </c>
      <c r="U373" s="51">
        <v>17581</v>
      </c>
      <c r="V373" s="51">
        <v>0.81593765997383538</v>
      </c>
      <c r="W373" s="51">
        <v>14345</v>
      </c>
      <c r="X373" s="51">
        <v>17581</v>
      </c>
      <c r="Y373" s="51">
        <v>12637</v>
      </c>
      <c r="Z373" s="51">
        <v>16343</v>
      </c>
      <c r="AA373" s="51">
        <v>0.79536611248673506</v>
      </c>
      <c r="AB373" s="51">
        <v>88792</v>
      </c>
      <c r="AC373" s="51">
        <v>111544</v>
      </c>
      <c r="AD373" s="51">
        <v>0.79602668005450761</v>
      </c>
    </row>
    <row r="374" spans="1:30" x14ac:dyDescent="0.35">
      <c r="A374" s="51" t="s">
        <v>252</v>
      </c>
      <c r="B374" s="51" t="s">
        <v>253</v>
      </c>
      <c r="C374" s="61">
        <v>45901</v>
      </c>
      <c r="D374" s="51">
        <v>3956</v>
      </c>
      <c r="E374" s="51">
        <v>204528</v>
      </c>
      <c r="F374" s="51">
        <v>1.8975077224151492E-2</v>
      </c>
      <c r="G374" s="51">
        <v>6301382</v>
      </c>
      <c r="H374" s="51">
        <v>204528</v>
      </c>
      <c r="I374" s="51">
        <v>30.809385512008134</v>
      </c>
      <c r="K374" s="51">
        <v>15047</v>
      </c>
      <c r="L374" s="51">
        <v>44302</v>
      </c>
      <c r="M374" s="51">
        <v>4763</v>
      </c>
      <c r="N374" s="51">
        <v>8185</v>
      </c>
      <c r="O374" s="51">
        <v>30</v>
      </c>
      <c r="P374" s="51">
        <v>98</v>
      </c>
      <c r="Q374" s="51">
        <v>142</v>
      </c>
      <c r="R374" s="51">
        <v>204</v>
      </c>
      <c r="S374" s="51">
        <v>0.378525829244729</v>
      </c>
      <c r="T374" s="51">
        <v>19097</v>
      </c>
      <c r="U374" s="51">
        <v>20338</v>
      </c>
      <c r="V374" s="51">
        <v>0.93898121742550889</v>
      </c>
      <c r="W374" s="51">
        <v>19097</v>
      </c>
      <c r="X374" s="51">
        <v>20338</v>
      </c>
      <c r="Y374" s="51">
        <v>12721</v>
      </c>
      <c r="Z374" s="51">
        <v>21723</v>
      </c>
      <c r="AA374" s="51">
        <v>0.75647274196999592</v>
      </c>
      <c r="AB374" s="51">
        <v>73453</v>
      </c>
      <c r="AC374" s="51">
        <v>134054</v>
      </c>
      <c r="AD374" s="51">
        <v>0.54793590642576873</v>
      </c>
    </row>
    <row r="375" spans="1:30" x14ac:dyDescent="0.35">
      <c r="A375" s="51" t="s">
        <v>254</v>
      </c>
      <c r="B375" s="51" t="s">
        <v>255</v>
      </c>
      <c r="C375" s="61">
        <v>45901</v>
      </c>
      <c r="D375" s="51">
        <v>10263</v>
      </c>
      <c r="E375" s="51">
        <v>224613</v>
      </c>
      <c r="F375" s="51">
        <v>4.3695396719971392E-2</v>
      </c>
      <c r="G375" s="51">
        <v>15823052</v>
      </c>
      <c r="H375" s="51">
        <v>224613</v>
      </c>
      <c r="I375" s="51">
        <v>70.445842404491287</v>
      </c>
      <c r="K375" s="51">
        <v>16138</v>
      </c>
      <c r="L375" s="51">
        <v>44998</v>
      </c>
      <c r="M375" s="51">
        <v>4735</v>
      </c>
      <c r="N375" s="51">
        <v>10400</v>
      </c>
      <c r="O375" s="51">
        <v>83</v>
      </c>
      <c r="P375" s="51">
        <v>153</v>
      </c>
      <c r="Q375" s="51">
        <v>91</v>
      </c>
      <c r="R375" s="51">
        <v>103</v>
      </c>
      <c r="S375" s="51">
        <v>0.37817587235418837</v>
      </c>
      <c r="T375" s="51">
        <v>16392</v>
      </c>
      <c r="U375" s="51">
        <v>21303</v>
      </c>
      <c r="V375" s="51">
        <v>0.76946908886072385</v>
      </c>
      <c r="W375" s="51">
        <v>16392</v>
      </c>
      <c r="X375" s="51">
        <v>21303</v>
      </c>
      <c r="Y375" s="51">
        <v>14193</v>
      </c>
      <c r="Z375" s="51">
        <v>27753</v>
      </c>
      <c r="AA375" s="51">
        <v>0.62347113502935425</v>
      </c>
      <c r="AB375" s="51">
        <v>125687</v>
      </c>
      <c r="AC375" s="51">
        <v>160938</v>
      </c>
      <c r="AD375" s="51">
        <v>0.78096534069020374</v>
      </c>
    </row>
    <row r="376" spans="1:30" x14ac:dyDescent="0.35">
      <c r="A376" s="51" t="s">
        <v>256</v>
      </c>
      <c r="B376" s="51" t="s">
        <v>257</v>
      </c>
      <c r="C376" s="61">
        <v>45901</v>
      </c>
      <c r="D376" s="51">
        <v>3766</v>
      </c>
      <c r="E376" s="51">
        <v>163669</v>
      </c>
      <c r="F376" s="51">
        <v>2.2492310448830891E-2</v>
      </c>
      <c r="G376" s="51">
        <v>5580602</v>
      </c>
      <c r="H376" s="51">
        <v>163669</v>
      </c>
      <c r="I376" s="51">
        <v>34.096878455907962</v>
      </c>
      <c r="K376" s="51">
        <v>16865</v>
      </c>
      <c r="L376" s="51">
        <v>42322</v>
      </c>
      <c r="M376" s="51">
        <v>6291</v>
      </c>
      <c r="N376" s="51">
        <v>11671</v>
      </c>
      <c r="O376" s="51">
        <v>827</v>
      </c>
      <c r="P376" s="51">
        <v>1943</v>
      </c>
      <c r="Q376" s="51">
        <v>915</v>
      </c>
      <c r="R376" s="51">
        <v>1529</v>
      </c>
      <c r="S376" s="51">
        <v>0.43327242669450972</v>
      </c>
      <c r="T376" s="51">
        <v>15471</v>
      </c>
      <c r="U376" s="51">
        <v>17869</v>
      </c>
      <c r="V376" s="51">
        <v>0.86580110806424537</v>
      </c>
      <c r="W376" s="51">
        <v>15471</v>
      </c>
      <c r="X376" s="51">
        <v>17869</v>
      </c>
      <c r="Y376" s="51">
        <v>13331</v>
      </c>
      <c r="Z376" s="51">
        <v>18545</v>
      </c>
      <c r="AA376" s="51">
        <v>0.79095952106332734</v>
      </c>
      <c r="AB376" s="51">
        <v>78395</v>
      </c>
      <c r="AC376" s="51">
        <v>96791</v>
      </c>
      <c r="AD376" s="51">
        <v>0.8099410069117996</v>
      </c>
    </row>
    <row r="377" spans="1:30" x14ac:dyDescent="0.35">
      <c r="A377" s="51" t="s">
        <v>57</v>
      </c>
      <c r="B377" s="51" t="s">
        <v>241</v>
      </c>
      <c r="C377" s="61">
        <v>45901</v>
      </c>
    </row>
    <row r="378" spans="1:30" x14ac:dyDescent="0.35">
      <c r="A378" s="51" t="s">
        <v>296</v>
      </c>
      <c r="B378" s="51" t="s">
        <v>297</v>
      </c>
      <c r="C378" s="61">
        <v>45901</v>
      </c>
      <c r="D378" s="51">
        <v>2459</v>
      </c>
      <c r="E378" s="51">
        <v>81459</v>
      </c>
      <c r="F378" s="51">
        <v>2.9302414261541027E-2</v>
      </c>
      <c r="G378" s="51">
        <v>2841933</v>
      </c>
      <c r="H378" s="51">
        <v>81459</v>
      </c>
      <c r="I378" s="51">
        <v>34.887894523625384</v>
      </c>
      <c r="J378" s="51">
        <v>196</v>
      </c>
      <c r="K378" s="51">
        <v>2872</v>
      </c>
      <c r="L378" s="51">
        <v>7828</v>
      </c>
      <c r="M378" s="51">
        <v>1447</v>
      </c>
      <c r="N378" s="51">
        <v>2830</v>
      </c>
      <c r="O378" s="51">
        <v>0</v>
      </c>
      <c r="P378" s="51">
        <v>0</v>
      </c>
      <c r="Q378" s="51">
        <v>13</v>
      </c>
      <c r="R378" s="51">
        <v>13</v>
      </c>
      <c r="S378" s="51">
        <v>0.40596007871802081</v>
      </c>
      <c r="T378" s="51">
        <v>4277</v>
      </c>
      <c r="U378" s="51">
        <v>5630</v>
      </c>
      <c r="V378" s="51">
        <v>0.75968028419182954</v>
      </c>
      <c r="W378" s="51">
        <v>4277</v>
      </c>
      <c r="X378" s="51">
        <v>5630</v>
      </c>
      <c r="Y378" s="51">
        <v>2611</v>
      </c>
      <c r="Z378" s="51">
        <v>13523</v>
      </c>
      <c r="AA378" s="51">
        <v>0.35963034511564768</v>
      </c>
      <c r="AB378" s="51">
        <v>46873</v>
      </c>
      <c r="AC378" s="51">
        <v>63519</v>
      </c>
      <c r="AD378" s="51">
        <v>0.7379366803633558</v>
      </c>
    </row>
    <row r="379" spans="1:30" x14ac:dyDescent="0.35">
      <c r="A379" s="51" t="s">
        <v>298</v>
      </c>
      <c r="B379" s="51" t="s">
        <v>299</v>
      </c>
      <c r="C379" s="61">
        <v>45901</v>
      </c>
      <c r="D379" s="51">
        <v>10439</v>
      </c>
      <c r="E379" s="51">
        <v>146640</v>
      </c>
      <c r="F379" s="51">
        <v>6.6457005710502365E-2</v>
      </c>
      <c r="G379" s="51">
        <v>20300390</v>
      </c>
      <c r="H379" s="51">
        <v>146640</v>
      </c>
      <c r="I379" s="51">
        <v>138.43692034915441</v>
      </c>
      <c r="J379" s="51">
        <v>264</v>
      </c>
      <c r="K379" s="51">
        <v>5610</v>
      </c>
      <c r="L379" s="51">
        <v>18223</v>
      </c>
      <c r="M379" s="51">
        <v>2141</v>
      </c>
      <c r="N379" s="51">
        <v>5936</v>
      </c>
      <c r="O379" s="51">
        <v>0</v>
      </c>
      <c r="P379" s="51">
        <v>0</v>
      </c>
      <c r="Q379" s="51">
        <v>0</v>
      </c>
      <c r="R379" s="51">
        <v>0</v>
      </c>
      <c r="S379" s="51">
        <v>0.3208328159278116</v>
      </c>
      <c r="T379" s="51">
        <v>12915</v>
      </c>
      <c r="U379" s="51">
        <v>12945</v>
      </c>
      <c r="V379" s="51">
        <v>0.99768250289687133</v>
      </c>
      <c r="W379" s="51">
        <v>12915</v>
      </c>
      <c r="X379" s="51">
        <v>12945</v>
      </c>
      <c r="Y379" s="51">
        <v>5951</v>
      </c>
      <c r="Z379" s="51">
        <v>8464</v>
      </c>
      <c r="AA379" s="51">
        <v>0.88121817927040025</v>
      </c>
      <c r="AB379" s="51">
        <v>72123</v>
      </c>
      <c r="AC379" s="51">
        <v>87242</v>
      </c>
      <c r="AD379" s="51">
        <v>0.82670044244744501</v>
      </c>
    </row>
    <row r="380" spans="1:30" x14ac:dyDescent="0.35">
      <c r="A380" s="51" t="s">
        <v>300</v>
      </c>
      <c r="B380" s="51" t="s">
        <v>301</v>
      </c>
      <c r="C380" s="61">
        <v>45901</v>
      </c>
      <c r="D380" s="51">
        <v>5241</v>
      </c>
      <c r="E380" s="51">
        <v>154954</v>
      </c>
      <c r="F380" s="51">
        <v>3.2716376915634074E-2</v>
      </c>
      <c r="G380" s="51">
        <v>7600088</v>
      </c>
      <c r="H380" s="51">
        <v>154954</v>
      </c>
      <c r="I380" s="51">
        <v>49.047381803632042</v>
      </c>
      <c r="J380" s="51">
        <v>278</v>
      </c>
      <c r="K380" s="51">
        <v>7358</v>
      </c>
      <c r="L380" s="51">
        <v>16242</v>
      </c>
      <c r="M380" s="51">
        <v>230</v>
      </c>
      <c r="N380" s="51">
        <v>671</v>
      </c>
      <c r="O380" s="51">
        <v>278</v>
      </c>
      <c r="P380" s="51">
        <v>509</v>
      </c>
      <c r="Q380" s="51">
        <v>70</v>
      </c>
      <c r="R380" s="51">
        <v>632</v>
      </c>
      <c r="S380" s="51">
        <v>0.43957017835382739</v>
      </c>
      <c r="T380" s="51">
        <v>4728</v>
      </c>
      <c r="U380" s="51">
        <v>6030</v>
      </c>
      <c r="V380" s="51">
        <v>0.78407960199004978</v>
      </c>
      <c r="W380" s="51">
        <v>4728</v>
      </c>
      <c r="X380" s="51">
        <v>6030</v>
      </c>
      <c r="Y380" s="51">
        <v>7454</v>
      </c>
      <c r="Z380" s="51">
        <v>20186</v>
      </c>
      <c r="AA380" s="51">
        <v>0.46467805920048827</v>
      </c>
      <c r="AB380" s="51">
        <v>49834</v>
      </c>
      <c r="AC380" s="51">
        <v>100758</v>
      </c>
      <c r="AD380" s="51">
        <v>0.49459100021834496</v>
      </c>
    </row>
    <row r="381" spans="1:30" x14ac:dyDescent="0.35">
      <c r="A381" s="51" t="s">
        <v>780</v>
      </c>
      <c r="B381" s="51" t="s">
        <v>249</v>
      </c>
      <c r="C381" s="61">
        <v>45901</v>
      </c>
      <c r="D381" s="51">
        <v>2206</v>
      </c>
      <c r="E381" s="51">
        <v>281335</v>
      </c>
      <c r="F381" s="51">
        <v>7.7801799387037501E-3</v>
      </c>
      <c r="G381" s="51">
        <v>3668009</v>
      </c>
      <c r="H381" s="51">
        <v>281335</v>
      </c>
      <c r="I381" s="51">
        <v>13.037869443901398</v>
      </c>
      <c r="J381" s="51">
        <v>104</v>
      </c>
      <c r="K381" s="51">
        <v>31653</v>
      </c>
      <c r="L381" s="51">
        <v>63371</v>
      </c>
      <c r="M381" s="51">
        <v>3644</v>
      </c>
      <c r="N381" s="51">
        <v>9299</v>
      </c>
      <c r="O381" s="51">
        <v>0</v>
      </c>
      <c r="P381" s="51">
        <v>0</v>
      </c>
      <c r="Q381" s="51">
        <v>0</v>
      </c>
      <c r="R381" s="51">
        <v>0</v>
      </c>
      <c r="S381" s="51">
        <v>0.48571625154809411</v>
      </c>
      <c r="T381" s="51">
        <v>23095</v>
      </c>
      <c r="U381" s="51">
        <v>25262</v>
      </c>
      <c r="V381" s="51">
        <v>0.9142189850368142</v>
      </c>
      <c r="W381" s="51">
        <v>23095</v>
      </c>
      <c r="X381" s="51">
        <v>25262</v>
      </c>
      <c r="Y381" s="51">
        <v>10907</v>
      </c>
      <c r="Z381" s="51">
        <v>28386</v>
      </c>
      <c r="AA381" s="51">
        <v>0.63379809126155684</v>
      </c>
      <c r="AB381" s="51">
        <v>145402</v>
      </c>
      <c r="AC381" s="51">
        <v>195650</v>
      </c>
      <c r="AD381" s="51">
        <v>0.7431740352670585</v>
      </c>
    </row>
    <row r="382" spans="1:30" x14ac:dyDescent="0.35">
      <c r="A382" s="51" t="s">
        <v>302</v>
      </c>
      <c r="B382" s="51" t="s">
        <v>303</v>
      </c>
      <c r="C382" s="61">
        <v>45901</v>
      </c>
      <c r="D382" s="51">
        <v>1103</v>
      </c>
      <c r="E382" s="51">
        <v>27067</v>
      </c>
      <c r="F382" s="51">
        <v>3.9155129570465033E-2</v>
      </c>
      <c r="G382" s="51">
        <v>1578149</v>
      </c>
      <c r="H382" s="51">
        <v>27067</v>
      </c>
      <c r="I382" s="51">
        <v>58.305279491631879</v>
      </c>
      <c r="J382" s="51">
        <v>151</v>
      </c>
      <c r="K382" s="51">
        <v>1019</v>
      </c>
      <c r="L382" s="51">
        <v>6601</v>
      </c>
      <c r="M382" s="51">
        <v>2358</v>
      </c>
      <c r="N382" s="51">
        <v>4590</v>
      </c>
      <c r="O382" s="51">
        <v>49</v>
      </c>
      <c r="P382" s="51">
        <v>224</v>
      </c>
      <c r="Q382" s="51">
        <v>335</v>
      </c>
      <c r="R382" s="51">
        <v>591</v>
      </c>
      <c r="S382" s="51">
        <v>0.31326003664834251</v>
      </c>
      <c r="T382" s="51">
        <v>1997</v>
      </c>
      <c r="U382" s="51">
        <v>2702</v>
      </c>
      <c r="V382" s="51">
        <v>0.73908216136195415</v>
      </c>
      <c r="W382" s="51">
        <v>1997</v>
      </c>
      <c r="X382" s="51">
        <v>2702</v>
      </c>
      <c r="Y382" s="51">
        <v>2219</v>
      </c>
      <c r="Z382" s="51">
        <v>2745</v>
      </c>
      <c r="AA382" s="51">
        <v>0.77400403892050673</v>
      </c>
      <c r="AB382" s="51">
        <v>12430</v>
      </c>
      <c r="AC382" s="51">
        <v>16672</v>
      </c>
      <c r="AD382" s="51">
        <v>0.74556142034548945</v>
      </c>
    </row>
    <row r="383" spans="1:30" x14ac:dyDescent="0.35">
      <c r="A383" s="51" t="s">
        <v>304</v>
      </c>
      <c r="B383" s="51" t="s">
        <v>305</v>
      </c>
      <c r="C383" s="61">
        <v>45901</v>
      </c>
      <c r="D383" s="51">
        <v>672</v>
      </c>
      <c r="E383" s="51">
        <v>19460</v>
      </c>
      <c r="F383" s="51">
        <v>3.3379694019471488E-2</v>
      </c>
      <c r="G383" s="51">
        <v>1136713</v>
      </c>
      <c r="H383" s="51">
        <v>19460</v>
      </c>
      <c r="I383" s="51">
        <v>58.412795477903394</v>
      </c>
      <c r="J383" s="51">
        <v>143</v>
      </c>
      <c r="K383" s="51">
        <v>737</v>
      </c>
      <c r="L383" s="51">
        <v>4509</v>
      </c>
      <c r="M383" s="51">
        <v>1507</v>
      </c>
      <c r="N383" s="51">
        <v>2957</v>
      </c>
      <c r="O383" s="51">
        <v>38</v>
      </c>
      <c r="P383" s="51">
        <v>193</v>
      </c>
      <c r="Q383" s="51">
        <v>267</v>
      </c>
      <c r="R383" s="51">
        <v>461</v>
      </c>
      <c r="S383" s="51">
        <v>0.31391625615763546</v>
      </c>
      <c r="T383" s="51">
        <v>1562</v>
      </c>
      <c r="U383" s="51">
        <v>2098</v>
      </c>
      <c r="V383" s="51">
        <v>0.74451858913250712</v>
      </c>
      <c r="W383" s="51">
        <v>1562</v>
      </c>
      <c r="X383" s="51">
        <v>2098</v>
      </c>
      <c r="Y383" s="51">
        <v>1439</v>
      </c>
      <c r="Z383" s="51">
        <v>1781</v>
      </c>
      <c r="AA383" s="51">
        <v>0.77365300335137921</v>
      </c>
      <c r="AB383" s="51">
        <v>9294</v>
      </c>
      <c r="AC383" s="51">
        <v>13525</v>
      </c>
      <c r="AD383" s="51">
        <v>0.68717190388170057</v>
      </c>
    </row>
    <row r="384" spans="1:30" x14ac:dyDescent="0.35">
      <c r="A384" s="51" t="s">
        <v>306</v>
      </c>
      <c r="B384" s="51" t="s">
        <v>307</v>
      </c>
      <c r="C384" s="61">
        <v>45901</v>
      </c>
      <c r="D384" s="51">
        <v>411</v>
      </c>
      <c r="E384" s="51">
        <v>29454</v>
      </c>
      <c r="F384" s="51">
        <v>1.3761928679055751E-2</v>
      </c>
      <c r="G384" s="51">
        <v>468166</v>
      </c>
      <c r="H384" s="51">
        <v>29454</v>
      </c>
      <c r="I384" s="51">
        <v>15.894819039858763</v>
      </c>
      <c r="J384" s="51">
        <v>84</v>
      </c>
      <c r="K384" s="51">
        <v>2373</v>
      </c>
      <c r="L384" s="51">
        <v>8539</v>
      </c>
      <c r="M384" s="51">
        <v>428</v>
      </c>
      <c r="N384" s="51">
        <v>1309</v>
      </c>
      <c r="O384" s="51">
        <v>8</v>
      </c>
      <c r="P384" s="51">
        <v>49</v>
      </c>
      <c r="Q384" s="51">
        <v>33</v>
      </c>
      <c r="R384" s="51">
        <v>99</v>
      </c>
      <c r="S384" s="51">
        <v>0.28431372549019607</v>
      </c>
      <c r="T384" s="51">
        <v>2767</v>
      </c>
      <c r="U384" s="51">
        <v>2877</v>
      </c>
      <c r="V384" s="51">
        <v>0.9617657281890859</v>
      </c>
      <c r="W384" s="51">
        <v>2767</v>
      </c>
      <c r="X384" s="51">
        <v>2877</v>
      </c>
      <c r="Y384" s="51">
        <v>2173</v>
      </c>
      <c r="Z384" s="51">
        <v>2471</v>
      </c>
      <c r="AA384" s="51">
        <v>0.92370979805534781</v>
      </c>
      <c r="AB384" s="51">
        <v>15933</v>
      </c>
      <c r="AC384" s="51">
        <v>18944</v>
      </c>
      <c r="AD384" s="51">
        <v>0.84105785472972971</v>
      </c>
    </row>
    <row r="385" spans="1:30" x14ac:dyDescent="0.35">
      <c r="A385" s="51" t="s">
        <v>308</v>
      </c>
      <c r="B385" s="51" t="s">
        <v>309</v>
      </c>
      <c r="C385" s="61">
        <v>45901</v>
      </c>
      <c r="D385" s="51">
        <v>53</v>
      </c>
      <c r="E385" s="51">
        <v>7173</v>
      </c>
      <c r="F385" s="51">
        <v>7.3346249654027123E-3</v>
      </c>
      <c r="G385" s="51">
        <v>84445</v>
      </c>
      <c r="H385" s="51">
        <v>7173</v>
      </c>
      <c r="I385" s="51">
        <v>11.772619545517914</v>
      </c>
      <c r="J385" s="51">
        <v>63</v>
      </c>
      <c r="K385" s="51">
        <v>966</v>
      </c>
      <c r="L385" s="51">
        <v>1551</v>
      </c>
      <c r="M385" s="51">
        <v>116</v>
      </c>
      <c r="N385" s="51">
        <v>188</v>
      </c>
      <c r="O385" s="51">
        <v>1</v>
      </c>
      <c r="P385" s="51">
        <v>1</v>
      </c>
      <c r="Q385" s="51">
        <v>14</v>
      </c>
      <c r="R385" s="51">
        <v>14</v>
      </c>
      <c r="S385" s="51">
        <v>0.62542759407069559</v>
      </c>
      <c r="T385" s="51">
        <v>650</v>
      </c>
      <c r="U385" s="51">
        <v>689</v>
      </c>
      <c r="V385" s="51">
        <v>0.94339622641509435</v>
      </c>
      <c r="W385" s="51">
        <v>650</v>
      </c>
      <c r="X385" s="51">
        <v>689</v>
      </c>
      <c r="Y385" s="51">
        <v>437</v>
      </c>
      <c r="Z385" s="51">
        <v>898</v>
      </c>
      <c r="AA385" s="51">
        <v>0.68494013862633896</v>
      </c>
      <c r="AB385" s="51">
        <v>3424</v>
      </c>
      <c r="AC385" s="51">
        <v>5142</v>
      </c>
      <c r="AD385" s="51">
        <v>0.66588875923765067</v>
      </c>
    </row>
    <row r="386" spans="1:30" x14ac:dyDescent="0.35">
      <c r="A386" s="51" t="s">
        <v>310</v>
      </c>
      <c r="B386" s="51" t="s">
        <v>311</v>
      </c>
      <c r="C386" s="61">
        <v>45901</v>
      </c>
      <c r="D386" s="51">
        <v>402</v>
      </c>
      <c r="E386" s="51">
        <v>26186</v>
      </c>
      <c r="F386" s="51">
        <v>1.5119602828343614E-2</v>
      </c>
      <c r="G386" s="51">
        <v>413710</v>
      </c>
      <c r="H386" s="51">
        <v>26186</v>
      </c>
      <c r="I386" s="51">
        <v>15.798900175666386</v>
      </c>
      <c r="J386" s="51">
        <v>85</v>
      </c>
      <c r="K386" s="51">
        <v>1875</v>
      </c>
      <c r="L386" s="51">
        <v>7960</v>
      </c>
      <c r="M386" s="51">
        <v>958</v>
      </c>
      <c r="N386" s="51">
        <v>2233</v>
      </c>
      <c r="O386" s="51">
        <v>7</v>
      </c>
      <c r="P386" s="51">
        <v>44</v>
      </c>
      <c r="Q386" s="51">
        <v>14</v>
      </c>
      <c r="R386" s="51">
        <v>54</v>
      </c>
      <c r="S386" s="51">
        <v>0.27732970556797204</v>
      </c>
      <c r="T386" s="51">
        <v>2545</v>
      </c>
      <c r="U386" s="51">
        <v>2673</v>
      </c>
      <c r="V386" s="51">
        <v>0.95211372989150767</v>
      </c>
      <c r="W386" s="51">
        <v>2545</v>
      </c>
      <c r="X386" s="51">
        <v>2673</v>
      </c>
      <c r="Y386" s="51">
        <v>1832</v>
      </c>
      <c r="Z386" s="51">
        <v>2076</v>
      </c>
      <c r="AA386" s="51">
        <v>0.9216677195198989</v>
      </c>
      <c r="AB386" s="51">
        <v>13372</v>
      </c>
      <c r="AC386" s="51">
        <v>15429</v>
      </c>
      <c r="AD386" s="51">
        <v>0.86667962926955733</v>
      </c>
    </row>
    <row r="387" spans="1:30" x14ac:dyDescent="0.35">
      <c r="A387" s="51" t="s">
        <v>312</v>
      </c>
      <c r="B387" s="51" t="s">
        <v>313</v>
      </c>
      <c r="C387" s="61">
        <v>45901</v>
      </c>
      <c r="D387" s="51">
        <v>420</v>
      </c>
      <c r="E387" s="51">
        <v>26723</v>
      </c>
      <c r="F387" s="51">
        <v>1.5473602770511734E-2</v>
      </c>
      <c r="G387" s="51">
        <v>938763</v>
      </c>
      <c r="H387" s="51">
        <v>26723</v>
      </c>
      <c r="I387" s="51">
        <v>35.129401639037532</v>
      </c>
      <c r="J387" s="51">
        <v>219</v>
      </c>
      <c r="K387" s="51">
        <v>3159</v>
      </c>
      <c r="L387" s="51">
        <v>7530</v>
      </c>
      <c r="M387" s="51">
        <v>494</v>
      </c>
      <c r="N387" s="51">
        <v>908</v>
      </c>
      <c r="O387" s="51">
        <v>7</v>
      </c>
      <c r="P387" s="51">
        <v>19</v>
      </c>
      <c r="Q387" s="51">
        <v>26</v>
      </c>
      <c r="R387" s="51">
        <v>31</v>
      </c>
      <c r="S387" s="51">
        <v>0.43426013195098961</v>
      </c>
      <c r="T387" s="51">
        <v>2162</v>
      </c>
      <c r="U387" s="51">
        <v>2871</v>
      </c>
      <c r="V387" s="51">
        <v>0.75304771856495989</v>
      </c>
      <c r="W387" s="51">
        <v>2162</v>
      </c>
      <c r="X387" s="51">
        <v>2871</v>
      </c>
      <c r="Y387" s="51">
        <v>1363</v>
      </c>
      <c r="Z387" s="51">
        <v>2515</v>
      </c>
      <c r="AA387" s="51">
        <v>0.65447456368362422</v>
      </c>
      <c r="AB387" s="51">
        <v>14774</v>
      </c>
      <c r="AC387" s="51">
        <v>17866</v>
      </c>
      <c r="AD387" s="51">
        <v>0.8269338408149558</v>
      </c>
    </row>
    <row r="388" spans="1:30" x14ac:dyDescent="0.35">
      <c r="A388" s="51" t="s">
        <v>799</v>
      </c>
      <c r="B388" s="51" t="s">
        <v>800</v>
      </c>
      <c r="C388" s="61">
        <v>45901</v>
      </c>
      <c r="D388" s="51">
        <v>1434</v>
      </c>
      <c r="E388" s="51">
        <v>36229</v>
      </c>
      <c r="F388" s="51">
        <v>3.8074502827708891E-2</v>
      </c>
      <c r="G388" s="51">
        <v>2140566</v>
      </c>
      <c r="H388" s="51">
        <v>36229</v>
      </c>
      <c r="I388" s="51">
        <v>59.084324712247096</v>
      </c>
      <c r="J388" s="51">
        <v>170</v>
      </c>
      <c r="K388" s="51">
        <v>1458</v>
      </c>
      <c r="L388" s="51">
        <v>9030</v>
      </c>
      <c r="M388" s="51">
        <v>4343</v>
      </c>
      <c r="N388" s="51">
        <v>7854</v>
      </c>
      <c r="O388" s="51">
        <v>63</v>
      </c>
      <c r="P388" s="51">
        <v>356</v>
      </c>
      <c r="Q388" s="51">
        <v>670</v>
      </c>
      <c r="R388" s="51">
        <v>1074</v>
      </c>
      <c r="S388" s="51">
        <v>0.3567762367587638</v>
      </c>
      <c r="T388" s="51">
        <v>2662</v>
      </c>
      <c r="U388" s="51">
        <v>3671</v>
      </c>
      <c r="V388" s="51">
        <v>0.72514301280305093</v>
      </c>
      <c r="W388" s="51">
        <v>2662</v>
      </c>
      <c r="X388" s="51">
        <v>3671</v>
      </c>
      <c r="Y388" s="51">
        <v>3174</v>
      </c>
      <c r="Z388" s="51">
        <v>3857</v>
      </c>
      <c r="AA388" s="51">
        <v>0.77523910733262491</v>
      </c>
      <c r="AB388" s="51">
        <v>19565</v>
      </c>
      <c r="AC388" s="51">
        <v>23966</v>
      </c>
      <c r="AD388" s="51">
        <v>0.81636485020445626</v>
      </c>
    </row>
    <row r="389" spans="1:30" x14ac:dyDescent="0.35">
      <c r="A389" s="51" t="s">
        <v>797</v>
      </c>
      <c r="B389" s="51" t="s">
        <v>798</v>
      </c>
      <c r="C389" s="61">
        <v>45901</v>
      </c>
      <c r="D389" s="51">
        <v>709</v>
      </c>
      <c r="E389" s="51">
        <v>30733</v>
      </c>
      <c r="F389" s="51">
        <v>2.2549456141466827E-2</v>
      </c>
      <c r="G389" s="51">
        <v>1016141</v>
      </c>
      <c r="H389" s="51">
        <v>30733</v>
      </c>
      <c r="I389" s="51">
        <v>33.063514788663653</v>
      </c>
      <c r="J389" s="51">
        <v>188</v>
      </c>
      <c r="K389" s="51">
        <v>2613</v>
      </c>
      <c r="L389" s="51">
        <v>5997</v>
      </c>
      <c r="M389" s="51">
        <v>815</v>
      </c>
      <c r="N389" s="51">
        <v>1181</v>
      </c>
      <c r="O389" s="51">
        <v>0</v>
      </c>
      <c r="P389" s="51">
        <v>0</v>
      </c>
      <c r="Q389" s="51">
        <v>0</v>
      </c>
      <c r="R389" s="51">
        <v>0</v>
      </c>
      <c r="S389" s="51">
        <v>0.47757035385901364</v>
      </c>
      <c r="T389" s="51">
        <v>2372</v>
      </c>
      <c r="U389" s="51">
        <v>2530</v>
      </c>
      <c r="V389" s="51">
        <v>0.93754940711462453</v>
      </c>
      <c r="W389" s="51">
        <v>2372</v>
      </c>
      <c r="X389" s="51">
        <v>2530</v>
      </c>
      <c r="Y389" s="51">
        <v>1883</v>
      </c>
      <c r="Z389" s="51">
        <v>2692</v>
      </c>
      <c r="AA389" s="51">
        <v>0.81482190731520487</v>
      </c>
      <c r="AB389" s="51">
        <v>8752</v>
      </c>
      <c r="AC389" s="51">
        <v>16428</v>
      </c>
      <c r="AD389" s="51">
        <v>0.53274896518139758</v>
      </c>
    </row>
    <row r="390" spans="1:30" x14ac:dyDescent="0.35">
      <c r="A390" s="51" t="s">
        <v>314</v>
      </c>
      <c r="B390" s="51" t="s">
        <v>315</v>
      </c>
      <c r="C390" s="61">
        <v>45901</v>
      </c>
      <c r="D390" s="51">
        <v>967</v>
      </c>
      <c r="E390" s="51">
        <v>54212</v>
      </c>
      <c r="F390" s="51">
        <v>1.7524782979031879E-2</v>
      </c>
      <c r="G390" s="51">
        <v>1526404</v>
      </c>
      <c r="H390" s="51">
        <v>54212</v>
      </c>
      <c r="I390" s="51">
        <v>28.156201578986202</v>
      </c>
      <c r="J390" s="51">
        <v>170</v>
      </c>
      <c r="K390" s="51">
        <v>2590</v>
      </c>
      <c r="L390" s="51">
        <v>9143</v>
      </c>
      <c r="M390" s="51">
        <v>1268</v>
      </c>
      <c r="N390" s="51">
        <v>2232</v>
      </c>
      <c r="O390" s="51">
        <v>0</v>
      </c>
      <c r="P390" s="51">
        <v>58</v>
      </c>
      <c r="Q390" s="51">
        <v>13</v>
      </c>
      <c r="R390" s="51">
        <v>45</v>
      </c>
      <c r="S390" s="51">
        <v>0.33896672504378283</v>
      </c>
      <c r="T390" s="51">
        <v>5111</v>
      </c>
      <c r="U390" s="51">
        <v>5541</v>
      </c>
      <c r="V390" s="51">
        <v>0.92239667929976543</v>
      </c>
      <c r="W390" s="51">
        <v>5111</v>
      </c>
      <c r="X390" s="51">
        <v>5541</v>
      </c>
      <c r="Y390" s="51">
        <v>3029</v>
      </c>
      <c r="Z390" s="51">
        <v>6293</v>
      </c>
      <c r="AA390" s="51">
        <v>0.68784857191144166</v>
      </c>
      <c r="AB390" s="51">
        <v>20662</v>
      </c>
      <c r="AC390" s="51">
        <v>34311</v>
      </c>
      <c r="AD390" s="51">
        <v>0.60219754597650899</v>
      </c>
    </row>
    <row r="391" spans="1:30" x14ac:dyDescent="0.35">
      <c r="A391" s="51" t="s">
        <v>316</v>
      </c>
      <c r="B391" s="51" t="s">
        <v>317</v>
      </c>
      <c r="C391" s="61">
        <v>45901</v>
      </c>
      <c r="D391" s="51">
        <v>998</v>
      </c>
      <c r="E391" s="51">
        <v>46163</v>
      </c>
      <c r="F391" s="51">
        <v>2.1161552978096309E-2</v>
      </c>
      <c r="G391" s="51">
        <v>1482891</v>
      </c>
      <c r="H391" s="51">
        <v>46163</v>
      </c>
      <c r="I391" s="51">
        <v>32.122933951432962</v>
      </c>
      <c r="J391" s="51">
        <v>187</v>
      </c>
      <c r="K391" s="51">
        <v>4692</v>
      </c>
      <c r="L391" s="51">
        <v>12194</v>
      </c>
      <c r="M391" s="51">
        <v>774</v>
      </c>
      <c r="N391" s="51">
        <v>1790</v>
      </c>
      <c r="O391" s="51">
        <v>0</v>
      </c>
      <c r="P391" s="51">
        <v>0</v>
      </c>
      <c r="Q391" s="51">
        <v>0</v>
      </c>
      <c r="R391" s="51">
        <v>0</v>
      </c>
      <c r="S391" s="51">
        <v>0.39087528604118993</v>
      </c>
      <c r="T391" s="51">
        <v>4640</v>
      </c>
      <c r="U391" s="51">
        <v>4990</v>
      </c>
      <c r="V391" s="51">
        <v>0.9298597194388778</v>
      </c>
      <c r="W391" s="51">
        <v>4640</v>
      </c>
      <c r="X391" s="51">
        <v>4990</v>
      </c>
      <c r="Y391" s="51">
        <v>3309</v>
      </c>
      <c r="Z391" s="51">
        <v>4722</v>
      </c>
      <c r="AA391" s="51">
        <v>0.81847199341021415</v>
      </c>
      <c r="AB391" s="51">
        <v>20152</v>
      </c>
      <c r="AC391" s="51">
        <v>39169</v>
      </c>
      <c r="AD391" s="51">
        <v>0.51448849855753276</v>
      </c>
    </row>
    <row r="392" spans="1:30" x14ac:dyDescent="0.35">
      <c r="A392" s="51" t="s">
        <v>318</v>
      </c>
      <c r="B392" s="51" t="s">
        <v>319</v>
      </c>
      <c r="C392" s="61">
        <v>45901</v>
      </c>
      <c r="D392" s="51">
        <v>774</v>
      </c>
      <c r="E392" s="51">
        <v>40642</v>
      </c>
      <c r="F392" s="51">
        <v>1.8688429592428047E-2</v>
      </c>
      <c r="G392" s="51">
        <v>1191156</v>
      </c>
      <c r="H392" s="51">
        <v>40642</v>
      </c>
      <c r="I392" s="51">
        <v>29.308498597509963</v>
      </c>
      <c r="J392" s="51">
        <v>176</v>
      </c>
      <c r="K392" s="51">
        <v>1737</v>
      </c>
      <c r="L392" s="51">
        <v>6433</v>
      </c>
      <c r="M392" s="51">
        <v>1049</v>
      </c>
      <c r="N392" s="51">
        <v>1663</v>
      </c>
      <c r="O392" s="51">
        <v>0</v>
      </c>
      <c r="P392" s="51">
        <v>43</v>
      </c>
      <c r="Q392" s="51">
        <v>8</v>
      </c>
      <c r="R392" s="51">
        <v>30</v>
      </c>
      <c r="S392" s="51">
        <v>0.34383460497169577</v>
      </c>
      <c r="T392" s="51">
        <v>3537</v>
      </c>
      <c r="U392" s="51">
        <v>3739</v>
      </c>
      <c r="V392" s="51">
        <v>0.94597485958812522</v>
      </c>
      <c r="W392" s="51">
        <v>3537</v>
      </c>
      <c r="X392" s="51">
        <v>3739</v>
      </c>
      <c r="Y392" s="51">
        <v>2346</v>
      </c>
      <c r="Z392" s="51">
        <v>4401</v>
      </c>
      <c r="AA392" s="51">
        <v>0.72272727272727277</v>
      </c>
      <c r="AB392" s="51">
        <v>13451</v>
      </c>
      <c r="AC392" s="51">
        <v>20800</v>
      </c>
      <c r="AD392" s="51">
        <v>0.64668269230769226</v>
      </c>
    </row>
    <row r="393" spans="1:30" x14ac:dyDescent="0.35">
      <c r="A393" s="51" t="s">
        <v>336</v>
      </c>
      <c r="B393" s="51" t="s">
        <v>337</v>
      </c>
      <c r="C393" s="61">
        <v>45901</v>
      </c>
      <c r="D393" s="51">
        <v>508</v>
      </c>
      <c r="E393" s="51">
        <v>32778</v>
      </c>
      <c r="F393" s="51">
        <v>1.5261671573634561E-2</v>
      </c>
      <c r="G393" s="51">
        <v>1084790</v>
      </c>
      <c r="H393" s="51">
        <v>32778</v>
      </c>
      <c r="I393" s="51">
        <v>33.09506376227958</v>
      </c>
      <c r="J393" s="51">
        <v>213</v>
      </c>
      <c r="K393" s="51">
        <v>3415</v>
      </c>
      <c r="L393" s="51">
        <v>10535</v>
      </c>
      <c r="M393" s="51">
        <v>857</v>
      </c>
      <c r="N393" s="51">
        <v>1319</v>
      </c>
      <c r="O393" s="51">
        <v>30</v>
      </c>
      <c r="P393" s="51">
        <v>98</v>
      </c>
      <c r="Q393" s="51">
        <v>121</v>
      </c>
      <c r="R393" s="51">
        <v>129</v>
      </c>
      <c r="S393" s="51">
        <v>0.36611207681483321</v>
      </c>
      <c r="T393" s="51">
        <v>3437</v>
      </c>
      <c r="U393" s="51">
        <v>3538</v>
      </c>
      <c r="V393" s="51">
        <v>0.97145279819106845</v>
      </c>
      <c r="W393" s="51">
        <v>3437</v>
      </c>
      <c r="X393" s="51">
        <v>3538</v>
      </c>
      <c r="Y393" s="51">
        <v>2154</v>
      </c>
      <c r="Z393" s="51">
        <v>3615</v>
      </c>
      <c r="AA393" s="51">
        <v>0.78163008527890399</v>
      </c>
      <c r="AB393" s="51">
        <v>10436</v>
      </c>
      <c r="AC393" s="51">
        <v>23346</v>
      </c>
      <c r="AD393" s="51">
        <v>0.4470144778548788</v>
      </c>
    </row>
    <row r="394" spans="1:30" x14ac:dyDescent="0.35">
      <c r="A394" s="51" t="s">
        <v>321</v>
      </c>
      <c r="B394" s="51" t="s">
        <v>322</v>
      </c>
      <c r="C394" s="61">
        <v>45901</v>
      </c>
      <c r="D394" s="51">
        <v>2477</v>
      </c>
      <c r="E394" s="51">
        <v>54805</v>
      </c>
      <c r="F394" s="51">
        <v>4.3242205230264306E-2</v>
      </c>
      <c r="G394" s="51">
        <v>4154104</v>
      </c>
      <c r="H394" s="51">
        <v>54805</v>
      </c>
      <c r="I394" s="51">
        <v>75.797901651309189</v>
      </c>
      <c r="J394" s="51">
        <v>380</v>
      </c>
      <c r="K394" s="51">
        <v>3431</v>
      </c>
      <c r="L394" s="51">
        <v>9245</v>
      </c>
      <c r="M394" s="51">
        <v>1875</v>
      </c>
      <c r="N394" s="51">
        <v>3138</v>
      </c>
      <c r="O394" s="51">
        <v>0</v>
      </c>
      <c r="P394" s="51">
        <v>0</v>
      </c>
      <c r="Q394" s="51">
        <v>0</v>
      </c>
      <c r="R394" s="51">
        <v>0</v>
      </c>
      <c r="S394" s="51">
        <v>0.42849067269643865</v>
      </c>
      <c r="T394" s="51">
        <v>4903</v>
      </c>
      <c r="U394" s="51">
        <v>5374</v>
      </c>
      <c r="V394" s="51">
        <v>0.91235578712318566</v>
      </c>
      <c r="W394" s="51">
        <v>4903</v>
      </c>
      <c r="X394" s="51">
        <v>5374</v>
      </c>
      <c r="Y394" s="51">
        <v>4007</v>
      </c>
      <c r="Z394" s="51">
        <v>6204</v>
      </c>
      <c r="AA394" s="51">
        <v>0.7695629642425289</v>
      </c>
      <c r="AB394" s="51">
        <v>29133</v>
      </c>
      <c r="AC394" s="51">
        <v>37370</v>
      </c>
      <c r="AD394" s="51">
        <v>0.77958255284987954</v>
      </c>
    </row>
    <row r="395" spans="1:30" x14ac:dyDescent="0.35">
      <c r="A395" s="51" t="s">
        <v>323</v>
      </c>
      <c r="B395" s="51" t="s">
        <v>324</v>
      </c>
      <c r="C395" s="61">
        <v>45901</v>
      </c>
      <c r="D395" s="51">
        <v>658</v>
      </c>
      <c r="E395" s="51">
        <v>6658</v>
      </c>
      <c r="F395" s="51">
        <v>8.9939857845817386E-2</v>
      </c>
      <c r="G395" s="51">
        <v>909330</v>
      </c>
      <c r="H395" s="51">
        <v>6658</v>
      </c>
      <c r="I395" s="51">
        <v>136.57705016521479</v>
      </c>
      <c r="J395" s="51">
        <v>670</v>
      </c>
      <c r="K395" s="51">
        <v>1640</v>
      </c>
      <c r="L395" s="51">
        <v>1944</v>
      </c>
      <c r="M395" s="51">
        <v>81</v>
      </c>
      <c r="N395" s="51">
        <v>87</v>
      </c>
      <c r="O395" s="51">
        <v>58</v>
      </c>
      <c r="P395" s="51">
        <v>77</v>
      </c>
      <c r="Q395" s="51">
        <v>13</v>
      </c>
      <c r="R395" s="51">
        <v>15</v>
      </c>
      <c r="S395" s="51">
        <v>0.84408855393311355</v>
      </c>
      <c r="T395" s="51">
        <v>612</v>
      </c>
      <c r="U395" s="51">
        <v>719</v>
      </c>
      <c r="V395" s="51">
        <v>0.85118219749652291</v>
      </c>
      <c r="W395" s="51">
        <v>612</v>
      </c>
      <c r="X395" s="51">
        <v>719</v>
      </c>
      <c r="Y395" s="51">
        <v>196</v>
      </c>
      <c r="Z395" s="51">
        <v>906</v>
      </c>
      <c r="AA395" s="51">
        <v>0.49723076923076925</v>
      </c>
      <c r="AB395" s="51">
        <v>4187</v>
      </c>
      <c r="AC395" s="51">
        <v>4867</v>
      </c>
      <c r="AD395" s="51">
        <v>0.86028354222313541</v>
      </c>
    </row>
    <row r="396" spans="1:30" x14ac:dyDescent="0.35">
      <c r="A396" s="51" t="s">
        <v>325</v>
      </c>
      <c r="B396" s="51" t="s">
        <v>326</v>
      </c>
      <c r="C396" s="61">
        <v>45901</v>
      </c>
      <c r="D396" s="51">
        <v>3754</v>
      </c>
      <c r="E396" s="51">
        <v>78575</v>
      </c>
      <c r="F396" s="51">
        <v>4.559754157101386E-2</v>
      </c>
      <c r="G396" s="51">
        <v>5069499</v>
      </c>
      <c r="H396" s="51">
        <v>78575</v>
      </c>
      <c r="I396" s="51">
        <v>64.517963728921416</v>
      </c>
      <c r="J396" s="51">
        <v>471</v>
      </c>
      <c r="K396" s="51">
        <v>5554</v>
      </c>
      <c r="L396" s="51">
        <v>18622</v>
      </c>
      <c r="M396" s="51">
        <v>1288</v>
      </c>
      <c r="N396" s="51">
        <v>3216</v>
      </c>
      <c r="O396" s="51">
        <v>0</v>
      </c>
      <c r="P396" s="51">
        <v>0</v>
      </c>
      <c r="Q396" s="51">
        <v>0</v>
      </c>
      <c r="R396" s="51">
        <v>0</v>
      </c>
      <c r="S396" s="51">
        <v>0.31330707940287572</v>
      </c>
      <c r="T396" s="51">
        <v>4010</v>
      </c>
      <c r="U396" s="51">
        <v>7457</v>
      </c>
      <c r="V396" s="51">
        <v>0.53774976532117469</v>
      </c>
      <c r="W396" s="51">
        <v>4010</v>
      </c>
      <c r="X396" s="51">
        <v>7457</v>
      </c>
      <c r="Y396" s="51">
        <v>3361</v>
      </c>
      <c r="Z396" s="51">
        <v>10792</v>
      </c>
      <c r="AA396" s="51">
        <v>0.40391254315304947</v>
      </c>
      <c r="AB396" s="51">
        <v>47468</v>
      </c>
      <c r="AC396" s="51">
        <v>61752</v>
      </c>
      <c r="AD396" s="51">
        <v>0.7686876538411711</v>
      </c>
    </row>
    <row r="397" spans="1:30" x14ac:dyDescent="0.35">
      <c r="A397" s="51" t="s">
        <v>327</v>
      </c>
      <c r="B397" s="51" t="s">
        <v>328</v>
      </c>
      <c r="C397" s="61">
        <v>45901</v>
      </c>
      <c r="D397" s="51">
        <v>407</v>
      </c>
      <c r="E397" s="51">
        <v>21493</v>
      </c>
      <c r="F397" s="51">
        <v>1.8584474885844748E-2</v>
      </c>
      <c r="G397" s="51">
        <v>723427</v>
      </c>
      <c r="H397" s="51">
        <v>21493</v>
      </c>
      <c r="I397" s="51">
        <v>33.658726096868747</v>
      </c>
      <c r="J397" s="51">
        <v>207</v>
      </c>
      <c r="K397" s="51">
        <v>2266</v>
      </c>
      <c r="L397" s="51">
        <v>5539</v>
      </c>
      <c r="M397" s="51">
        <v>564</v>
      </c>
      <c r="N397" s="51">
        <v>1155</v>
      </c>
      <c r="O397" s="51">
        <v>25</v>
      </c>
      <c r="P397" s="51">
        <v>76</v>
      </c>
      <c r="Q397" s="51">
        <v>78</v>
      </c>
      <c r="R397" s="51">
        <v>88</v>
      </c>
      <c r="S397" s="51">
        <v>0.42767570720326625</v>
      </c>
      <c r="T397" s="51">
        <v>1659</v>
      </c>
      <c r="U397" s="51">
        <v>2164</v>
      </c>
      <c r="V397" s="51">
        <v>0.76663585951940849</v>
      </c>
      <c r="W397" s="51">
        <v>1659</v>
      </c>
      <c r="X397" s="51">
        <v>2164</v>
      </c>
      <c r="Y397" s="51">
        <v>1239</v>
      </c>
      <c r="Z397" s="51">
        <v>2191</v>
      </c>
      <c r="AA397" s="51">
        <v>0.6654420206659013</v>
      </c>
      <c r="AB397" s="51">
        <v>10757</v>
      </c>
      <c r="AC397" s="51">
        <v>14404</v>
      </c>
      <c r="AD397" s="51">
        <v>0.7468064426548181</v>
      </c>
    </row>
    <row r="398" spans="1:30" x14ac:dyDescent="0.35">
      <c r="A398" s="51" t="s">
        <v>329</v>
      </c>
      <c r="B398" s="51" t="s">
        <v>330</v>
      </c>
      <c r="C398" s="61">
        <v>45901</v>
      </c>
      <c r="D398" s="51">
        <v>2967</v>
      </c>
      <c r="E398" s="51">
        <v>63082</v>
      </c>
      <c r="F398" s="51">
        <v>4.4921194870474954E-2</v>
      </c>
      <c r="G398" s="51">
        <v>4966692</v>
      </c>
      <c r="H398" s="51">
        <v>63082</v>
      </c>
      <c r="I398" s="51">
        <v>78.733901905456392</v>
      </c>
      <c r="J398" s="51">
        <v>387</v>
      </c>
      <c r="K398" s="51">
        <v>3247</v>
      </c>
      <c r="L398" s="51">
        <v>9648</v>
      </c>
      <c r="M398" s="51">
        <v>927</v>
      </c>
      <c r="N398" s="51">
        <v>2804</v>
      </c>
      <c r="O398" s="51">
        <v>0</v>
      </c>
      <c r="P398" s="51">
        <v>0</v>
      </c>
      <c r="Q398" s="51">
        <v>0</v>
      </c>
      <c r="R398" s="51">
        <v>0</v>
      </c>
      <c r="S398" s="51">
        <v>0.33520719563122392</v>
      </c>
      <c r="T398" s="51">
        <v>5208</v>
      </c>
      <c r="U398" s="51">
        <v>5589</v>
      </c>
      <c r="V398" s="51">
        <v>0.93183038110574345</v>
      </c>
      <c r="W398" s="51">
        <v>5208</v>
      </c>
      <c r="X398" s="51">
        <v>5589</v>
      </c>
      <c r="Y398" s="51">
        <v>5390</v>
      </c>
      <c r="Z398" s="51">
        <v>7660</v>
      </c>
      <c r="AA398" s="51">
        <v>0.79990942712657565</v>
      </c>
      <c r="AB398" s="51">
        <v>34142</v>
      </c>
      <c r="AC398" s="51">
        <v>42545</v>
      </c>
      <c r="AD398" s="51">
        <v>0.80249147960982492</v>
      </c>
    </row>
    <row r="399" spans="1:30" x14ac:dyDescent="0.35">
      <c r="A399" s="51" t="s">
        <v>738</v>
      </c>
      <c r="B399" s="51" t="s">
        <v>907</v>
      </c>
      <c r="C399" s="61">
        <v>45901</v>
      </c>
      <c r="D399" s="51">
        <v>802</v>
      </c>
      <c r="E399" s="51">
        <v>27753</v>
      </c>
      <c r="F399" s="51">
        <v>2.808614953598319E-2</v>
      </c>
      <c r="G399" s="51">
        <v>962999</v>
      </c>
      <c r="H399" s="51">
        <v>27753</v>
      </c>
      <c r="I399" s="51">
        <v>34.698915432565848</v>
      </c>
      <c r="J399" s="51">
        <v>213</v>
      </c>
      <c r="K399" s="51">
        <v>4300</v>
      </c>
      <c r="L399" s="51">
        <v>8000</v>
      </c>
      <c r="M399" s="51">
        <v>198</v>
      </c>
      <c r="N399" s="51">
        <v>585</v>
      </c>
      <c r="O399" s="51">
        <v>0</v>
      </c>
      <c r="P399" s="51">
        <v>0</v>
      </c>
      <c r="Q399" s="51">
        <v>0</v>
      </c>
      <c r="R399" s="51">
        <v>0</v>
      </c>
      <c r="S399" s="51">
        <v>0.52393709959231216</v>
      </c>
      <c r="T399" s="51">
        <v>3008</v>
      </c>
      <c r="U399" s="51">
        <v>3036</v>
      </c>
      <c r="V399" s="51">
        <v>0.99077733860342554</v>
      </c>
      <c r="W399" s="51">
        <v>3008</v>
      </c>
      <c r="X399" s="51">
        <v>3036</v>
      </c>
      <c r="Y399" s="51">
        <v>2673</v>
      </c>
      <c r="Z399" s="51">
        <v>4110</v>
      </c>
      <c r="AA399" s="51">
        <v>0.79499020431010359</v>
      </c>
      <c r="AB399" s="51">
        <v>13513</v>
      </c>
      <c r="AC399" s="51">
        <v>15907</v>
      </c>
      <c r="AD399" s="51">
        <v>0.84950022002891812</v>
      </c>
    </row>
    <row r="400" spans="1:30" x14ac:dyDescent="0.35">
      <c r="A400" s="51" t="s">
        <v>331</v>
      </c>
      <c r="B400" s="51" t="s">
        <v>332</v>
      </c>
      <c r="C400" s="61">
        <v>45901</v>
      </c>
      <c r="D400" s="51">
        <v>436</v>
      </c>
      <c r="E400" s="51">
        <v>27332</v>
      </c>
      <c r="F400" s="51">
        <v>1.5701526937481995E-2</v>
      </c>
      <c r="G400" s="51">
        <v>871911</v>
      </c>
      <c r="H400" s="51">
        <v>27332</v>
      </c>
      <c r="I400" s="51">
        <v>31.900739060441971</v>
      </c>
      <c r="J400" s="51">
        <v>211</v>
      </c>
      <c r="K400" s="51">
        <v>3048</v>
      </c>
      <c r="L400" s="51">
        <v>7352</v>
      </c>
      <c r="M400" s="51">
        <v>297</v>
      </c>
      <c r="N400" s="51">
        <v>595</v>
      </c>
      <c r="O400" s="51">
        <v>1</v>
      </c>
      <c r="P400" s="51">
        <v>1</v>
      </c>
      <c r="Q400" s="51">
        <v>0</v>
      </c>
      <c r="R400" s="51">
        <v>1</v>
      </c>
      <c r="S400" s="51">
        <v>0.42098641167589329</v>
      </c>
      <c r="T400" s="51">
        <v>2544</v>
      </c>
      <c r="U400" s="51">
        <v>3158</v>
      </c>
      <c r="V400" s="51">
        <v>0.80557314756174792</v>
      </c>
      <c r="W400" s="51">
        <v>2544</v>
      </c>
      <c r="X400" s="51">
        <v>3158</v>
      </c>
      <c r="Y400" s="51">
        <v>3039</v>
      </c>
      <c r="Z400" s="51">
        <v>3794</v>
      </c>
      <c r="AA400" s="51">
        <v>0.80307825086306095</v>
      </c>
      <c r="AB400" s="51">
        <v>12964</v>
      </c>
      <c r="AC400" s="51">
        <v>15168</v>
      </c>
      <c r="AD400" s="51">
        <v>0.85469409282700426</v>
      </c>
    </row>
    <row r="401" spans="1:40" x14ac:dyDescent="0.35">
      <c r="A401" s="51" t="s">
        <v>721</v>
      </c>
      <c r="B401" s="51" t="s">
        <v>722</v>
      </c>
      <c r="C401" s="61">
        <v>45901</v>
      </c>
      <c r="D401" s="51">
        <v>668</v>
      </c>
      <c r="E401" s="51">
        <v>18446</v>
      </c>
      <c r="F401" s="51">
        <v>3.4948205503819191E-2</v>
      </c>
      <c r="G401" s="51">
        <v>885465</v>
      </c>
      <c r="H401" s="51">
        <v>18446</v>
      </c>
      <c r="I401" s="51">
        <v>48.003090100834868</v>
      </c>
      <c r="J401" s="51">
        <v>208</v>
      </c>
      <c r="K401" s="51">
        <v>1611</v>
      </c>
      <c r="L401" s="51">
        <v>4654</v>
      </c>
      <c r="M401" s="51">
        <v>1649</v>
      </c>
      <c r="N401" s="51">
        <v>2781</v>
      </c>
      <c r="O401" s="51">
        <v>241</v>
      </c>
      <c r="P401" s="51">
        <v>605</v>
      </c>
      <c r="Q401" s="51">
        <v>318</v>
      </c>
      <c r="R401" s="51">
        <v>532</v>
      </c>
      <c r="S401" s="51">
        <v>0.44552029864675691</v>
      </c>
      <c r="T401" s="51">
        <v>1897</v>
      </c>
      <c r="U401" s="51">
        <v>1983</v>
      </c>
      <c r="V401" s="51">
        <v>0.95663136661623804</v>
      </c>
      <c r="W401" s="51">
        <v>1897</v>
      </c>
      <c r="X401" s="51">
        <v>1983</v>
      </c>
      <c r="Y401" s="51">
        <v>1467</v>
      </c>
      <c r="Z401" s="51">
        <v>1526</v>
      </c>
      <c r="AA401" s="51">
        <v>0.95867768595041325</v>
      </c>
      <c r="AB401" s="51">
        <v>7105</v>
      </c>
      <c r="AC401" s="51">
        <v>7998</v>
      </c>
      <c r="AD401" s="51">
        <v>0.88834708677169294</v>
      </c>
    </row>
    <row r="402" spans="1:40" x14ac:dyDescent="0.35">
      <c r="A402" s="51" t="s">
        <v>712</v>
      </c>
      <c r="B402" s="51" t="s">
        <v>711</v>
      </c>
      <c r="C402" s="61">
        <v>45901</v>
      </c>
      <c r="D402" s="51">
        <v>541</v>
      </c>
      <c r="E402" s="51">
        <v>33380</v>
      </c>
      <c r="F402" s="51">
        <v>1.5948822263494589E-2</v>
      </c>
      <c r="G402" s="51">
        <v>1111083</v>
      </c>
      <c r="H402" s="51">
        <v>33380</v>
      </c>
      <c r="I402" s="51">
        <v>33.28588975434392</v>
      </c>
      <c r="J402" s="51">
        <v>207</v>
      </c>
      <c r="K402" s="51">
        <v>3642</v>
      </c>
      <c r="L402" s="51">
        <v>9371</v>
      </c>
      <c r="M402" s="51">
        <v>739</v>
      </c>
      <c r="N402" s="51">
        <v>1964</v>
      </c>
      <c r="O402" s="51">
        <v>30</v>
      </c>
      <c r="P402" s="51">
        <v>88</v>
      </c>
      <c r="Q402" s="51">
        <v>105</v>
      </c>
      <c r="R402" s="51">
        <v>120</v>
      </c>
      <c r="S402" s="51">
        <v>0.39123278177250281</v>
      </c>
      <c r="T402" s="51">
        <v>2463</v>
      </c>
      <c r="U402" s="51">
        <v>3720</v>
      </c>
      <c r="V402" s="51">
        <v>0.6620967741935484</v>
      </c>
      <c r="W402" s="51">
        <v>2463</v>
      </c>
      <c r="X402" s="51">
        <v>3720</v>
      </c>
      <c r="Y402" s="51">
        <v>1985</v>
      </c>
      <c r="Z402" s="51">
        <v>3245</v>
      </c>
      <c r="AA402" s="51">
        <v>0.63862167982771001</v>
      </c>
      <c r="AB402" s="51">
        <v>17128</v>
      </c>
      <c r="AC402" s="51">
        <v>21132</v>
      </c>
      <c r="AD402" s="51">
        <v>0.81052432330115465</v>
      </c>
    </row>
    <row r="403" spans="1:40" x14ac:dyDescent="0.35">
      <c r="A403" s="51" t="s">
        <v>333</v>
      </c>
      <c r="B403" s="51" t="s">
        <v>334</v>
      </c>
      <c r="C403" s="61">
        <v>45901</v>
      </c>
      <c r="D403" s="51">
        <v>403</v>
      </c>
      <c r="E403" s="51">
        <v>24060</v>
      </c>
      <c r="F403" s="51">
        <v>1.6473858480153702E-2</v>
      </c>
      <c r="G403" s="51">
        <v>604625</v>
      </c>
      <c r="H403" s="51">
        <v>24060</v>
      </c>
      <c r="I403" s="51">
        <v>25.129883624272651</v>
      </c>
      <c r="J403" s="51">
        <v>174</v>
      </c>
      <c r="K403" s="51">
        <v>1540</v>
      </c>
      <c r="L403" s="51">
        <v>3758</v>
      </c>
      <c r="M403" s="51">
        <v>1357</v>
      </c>
      <c r="N403" s="51">
        <v>2059</v>
      </c>
      <c r="O403" s="51">
        <v>288</v>
      </c>
      <c r="P403" s="51">
        <v>593</v>
      </c>
      <c r="Q403" s="51">
        <v>225</v>
      </c>
      <c r="R403" s="51">
        <v>415</v>
      </c>
      <c r="S403" s="51">
        <v>0.49963369963369964</v>
      </c>
      <c r="T403" s="51">
        <v>2203</v>
      </c>
      <c r="U403" s="51">
        <v>2453</v>
      </c>
      <c r="V403" s="51">
        <v>0.89808397880146762</v>
      </c>
      <c r="W403" s="51">
        <v>2203</v>
      </c>
      <c r="X403" s="51">
        <v>2453</v>
      </c>
      <c r="Y403" s="51">
        <v>1681</v>
      </c>
      <c r="Z403" s="51">
        <v>3110</v>
      </c>
      <c r="AA403" s="51">
        <v>0.69818443285996767</v>
      </c>
      <c r="AB403" s="51">
        <v>10592</v>
      </c>
      <c r="AC403" s="51">
        <v>16322</v>
      </c>
      <c r="AD403" s="51">
        <v>0.64894008087244215</v>
      </c>
    </row>
    <row r="404" spans="1:40" x14ac:dyDescent="0.35">
      <c r="A404" s="51" t="s">
        <v>803</v>
      </c>
      <c r="B404" s="51" t="s">
        <v>804</v>
      </c>
      <c r="C404" s="61">
        <v>45901</v>
      </c>
      <c r="D404" s="51">
        <v>272</v>
      </c>
      <c r="E404" s="51">
        <v>17323</v>
      </c>
      <c r="F404" s="51">
        <v>1.5458937198067632E-2</v>
      </c>
      <c r="G404" s="51">
        <v>280443</v>
      </c>
      <c r="H404" s="51">
        <v>17323</v>
      </c>
      <c r="I404" s="51">
        <v>16.189055013565781</v>
      </c>
      <c r="J404" s="51">
        <v>120</v>
      </c>
      <c r="K404" s="51">
        <v>1241</v>
      </c>
      <c r="L404" s="51">
        <v>5206</v>
      </c>
      <c r="M404" s="51">
        <v>462</v>
      </c>
      <c r="N404" s="51">
        <v>1061</v>
      </c>
      <c r="O404" s="51">
        <v>140</v>
      </c>
      <c r="P404" s="51">
        <v>315</v>
      </c>
      <c r="Q404" s="51">
        <v>17</v>
      </c>
      <c r="R404" s="51">
        <v>47</v>
      </c>
      <c r="S404" s="51">
        <v>0.28058530698446221</v>
      </c>
      <c r="T404" s="51">
        <v>1643</v>
      </c>
      <c r="U404" s="51">
        <v>1711</v>
      </c>
      <c r="V404" s="51">
        <v>0.96025715955581536</v>
      </c>
      <c r="W404" s="51">
        <v>1643</v>
      </c>
      <c r="X404" s="51">
        <v>1711</v>
      </c>
      <c r="Y404" s="51">
        <v>1481</v>
      </c>
      <c r="Z404" s="51">
        <v>1722</v>
      </c>
      <c r="AA404" s="51">
        <v>0.90999126128750363</v>
      </c>
      <c r="AB404" s="51">
        <v>8461</v>
      </c>
      <c r="AC404" s="51">
        <v>10601</v>
      </c>
      <c r="AD404" s="51">
        <v>0.7981322516743703</v>
      </c>
    </row>
    <row r="405" spans="1:40" x14ac:dyDescent="0.35">
      <c r="A405" s="51" t="s">
        <v>725</v>
      </c>
      <c r="B405" s="51" t="s">
        <v>726</v>
      </c>
      <c r="C405" s="61">
        <v>45901</v>
      </c>
      <c r="D405" s="51">
        <v>644</v>
      </c>
      <c r="E405" s="51">
        <v>15375</v>
      </c>
      <c r="F405" s="51">
        <v>4.0202259816467946E-2</v>
      </c>
      <c r="G405" s="51">
        <v>864076</v>
      </c>
      <c r="H405" s="51">
        <v>15375</v>
      </c>
      <c r="I405" s="51">
        <v>56.200065040650408</v>
      </c>
      <c r="J405" s="51">
        <v>249</v>
      </c>
      <c r="K405" s="51">
        <v>1483</v>
      </c>
      <c r="L405" s="51">
        <v>3981</v>
      </c>
      <c r="M405" s="51">
        <v>1589</v>
      </c>
      <c r="N405" s="51">
        <v>2626</v>
      </c>
      <c r="O405" s="51">
        <v>127</v>
      </c>
      <c r="P405" s="51">
        <v>341</v>
      </c>
      <c r="Q405" s="51">
        <v>250</v>
      </c>
      <c r="R405" s="51">
        <v>415</v>
      </c>
      <c r="S405" s="51">
        <v>0.46842319706641317</v>
      </c>
      <c r="T405" s="51">
        <v>1713</v>
      </c>
      <c r="U405" s="51">
        <v>1808</v>
      </c>
      <c r="V405" s="51">
        <v>0.94745575221238942</v>
      </c>
      <c r="W405" s="51">
        <v>1713</v>
      </c>
      <c r="X405" s="51">
        <v>1808</v>
      </c>
      <c r="Y405" s="51">
        <v>1005</v>
      </c>
      <c r="Z405" s="51">
        <v>1038</v>
      </c>
      <c r="AA405" s="51">
        <v>0.95502459592410405</v>
      </c>
      <c r="AB405" s="51">
        <v>8632</v>
      </c>
      <c r="AC405" s="51">
        <v>9663</v>
      </c>
      <c r="AD405" s="51">
        <v>0.89330435682500253</v>
      </c>
    </row>
    <row r="406" spans="1:40" x14ac:dyDescent="0.35">
      <c r="A406" s="51" t="s">
        <v>59</v>
      </c>
      <c r="B406" s="61">
        <v>45931</v>
      </c>
      <c r="C406" s="61">
        <v>45931</v>
      </c>
      <c r="D406" s="51" t="s">
        <v>19</v>
      </c>
      <c r="E406" s="51" t="s">
        <v>20</v>
      </c>
      <c r="G406" s="51" t="s">
        <v>21</v>
      </c>
      <c r="H406" s="51" t="s">
        <v>20</v>
      </c>
      <c r="J406" s="51" t="s">
        <v>70</v>
      </c>
      <c r="K406" s="51" t="s">
        <v>82</v>
      </c>
      <c r="L406" s="51" t="s">
        <v>81</v>
      </c>
      <c r="M406" s="51" t="s">
        <v>86</v>
      </c>
      <c r="N406" s="51" t="s">
        <v>85</v>
      </c>
      <c r="O406" s="51" t="s">
        <v>727</v>
      </c>
      <c r="P406" s="51" t="s">
        <v>728</v>
      </c>
      <c r="Q406" s="51" t="s">
        <v>729</v>
      </c>
      <c r="R406" s="51" t="s">
        <v>730</v>
      </c>
      <c r="T406" s="51" t="s">
        <v>99</v>
      </c>
      <c r="U406" s="51" t="s">
        <v>98</v>
      </c>
      <c r="W406" s="51" t="s">
        <v>99</v>
      </c>
      <c r="X406" s="51" t="s">
        <v>98</v>
      </c>
      <c r="Y406" s="51" t="s">
        <v>106</v>
      </c>
      <c r="Z406" s="51" t="s">
        <v>105</v>
      </c>
      <c r="AB406" s="51" t="s">
        <v>113</v>
      </c>
      <c r="AC406" s="51" t="s">
        <v>111</v>
      </c>
    </row>
    <row r="407" spans="1:40" x14ac:dyDescent="0.35">
      <c r="C407" s="61">
        <v>45931</v>
      </c>
      <c r="D407" s="51" t="s">
        <v>40</v>
      </c>
      <c r="E407" s="51" t="s">
        <v>41</v>
      </c>
      <c r="F407" s="51" t="s">
        <v>12</v>
      </c>
      <c r="G407" s="51" t="s">
        <v>43</v>
      </c>
      <c r="H407" s="51" t="s">
        <v>41</v>
      </c>
      <c r="I407" s="51" t="s">
        <v>13</v>
      </c>
      <c r="K407" s="51" t="s">
        <v>153</v>
      </c>
      <c r="L407" s="51" t="s">
        <v>152</v>
      </c>
      <c r="M407" s="51" t="s">
        <v>157</v>
      </c>
      <c r="N407" s="51" t="s">
        <v>156</v>
      </c>
      <c r="O407" s="51" t="s">
        <v>731</v>
      </c>
      <c r="P407" s="51" t="s">
        <v>732</v>
      </c>
      <c r="Q407" s="51" t="s">
        <v>733</v>
      </c>
      <c r="R407" s="51" t="s">
        <v>734</v>
      </c>
      <c r="S407" s="51" t="s">
        <v>913</v>
      </c>
      <c r="T407" s="51" t="s">
        <v>740</v>
      </c>
      <c r="U407" s="51" t="s">
        <v>170</v>
      </c>
      <c r="V407" s="51" t="s">
        <v>765</v>
      </c>
      <c r="W407" s="51" t="s">
        <v>740</v>
      </c>
      <c r="X407" s="51" t="s">
        <v>170</v>
      </c>
      <c r="Y407" s="51" t="s">
        <v>735</v>
      </c>
      <c r="Z407" s="51" t="s">
        <v>173</v>
      </c>
      <c r="AA407" s="51" t="s">
        <v>912</v>
      </c>
      <c r="AB407" s="51" t="s">
        <v>240</v>
      </c>
      <c r="AC407" s="51" t="s">
        <v>178</v>
      </c>
      <c r="AD407" s="51" t="s">
        <v>242</v>
      </c>
      <c r="AG407" s="51" t="s">
        <v>880</v>
      </c>
    </row>
    <row r="408" spans="1:40" x14ac:dyDescent="0.35">
      <c r="C408" s="61">
        <v>45931</v>
      </c>
      <c r="D408" s="51" t="s">
        <v>870</v>
      </c>
      <c r="G408" s="51" t="s">
        <v>869</v>
      </c>
      <c r="J408" s="51" t="s">
        <v>868</v>
      </c>
      <c r="K408" s="51" t="s">
        <v>895</v>
      </c>
      <c r="T408" s="51" t="s">
        <v>867</v>
      </c>
      <c r="W408" s="51" t="s">
        <v>896</v>
      </c>
      <c r="AB408" s="51" t="s">
        <v>871</v>
      </c>
      <c r="AG408" s="51" t="s">
        <v>82</v>
      </c>
      <c r="AH408" s="51" t="s">
        <v>81</v>
      </c>
      <c r="AI408" s="51" t="s">
        <v>86</v>
      </c>
      <c r="AJ408" s="51" t="s">
        <v>85</v>
      </c>
      <c r="AK408" s="51" t="s">
        <v>727</v>
      </c>
      <c r="AL408" s="51" t="s">
        <v>728</v>
      </c>
      <c r="AM408" s="51" t="s">
        <v>729</v>
      </c>
      <c r="AN408" s="51" t="s">
        <v>730</v>
      </c>
    </row>
    <row r="409" spans="1:40" x14ac:dyDescent="0.35">
      <c r="C409" s="61">
        <v>45931</v>
      </c>
    </row>
    <row r="410" spans="1:40" x14ac:dyDescent="0.35">
      <c r="A410" s="51" t="s">
        <v>243</v>
      </c>
      <c r="B410" s="51" t="s">
        <v>201</v>
      </c>
      <c r="C410" s="61">
        <v>45931</v>
      </c>
      <c r="D410" s="51">
        <v>49369</v>
      </c>
      <c r="E410" s="51">
        <v>1544753</v>
      </c>
      <c r="F410" s="51">
        <v>3.0969398828947847E-2</v>
      </c>
      <c r="G410" s="51">
        <v>73877876</v>
      </c>
      <c r="H410" s="51">
        <v>1544753</v>
      </c>
      <c r="I410" s="51">
        <v>47.825041284917397</v>
      </c>
      <c r="K410" s="51">
        <v>112187</v>
      </c>
      <c r="L410" s="51">
        <v>307382</v>
      </c>
      <c r="M410" s="51">
        <v>33579</v>
      </c>
      <c r="N410" s="51">
        <v>70263</v>
      </c>
      <c r="O410" s="51">
        <v>1192</v>
      </c>
      <c r="P410" s="51">
        <v>3766</v>
      </c>
      <c r="Q410" s="51">
        <v>2614</v>
      </c>
      <c r="R410" s="51">
        <v>4954</v>
      </c>
      <c r="S410" s="51">
        <v>0.38712616308413028</v>
      </c>
      <c r="T410" s="51">
        <v>116981</v>
      </c>
      <c r="U410" s="51">
        <v>136467</v>
      </c>
      <c r="V410" s="51">
        <v>0.85721090080385731</v>
      </c>
      <c r="W410" s="51">
        <v>116981</v>
      </c>
      <c r="X410" s="51">
        <v>136467</v>
      </c>
      <c r="Y410" s="51">
        <v>84890</v>
      </c>
      <c r="Z410" s="51">
        <v>161919</v>
      </c>
      <c r="AA410" s="51">
        <v>0.676543135401795</v>
      </c>
      <c r="AB410" s="51">
        <v>729095</v>
      </c>
      <c r="AC410" s="51">
        <v>1027194</v>
      </c>
      <c r="AD410" s="51">
        <v>0.70979289209243823</v>
      </c>
    </row>
    <row r="411" spans="1:40" x14ac:dyDescent="0.35">
      <c r="A411" s="51" t="s">
        <v>57</v>
      </c>
      <c r="B411" s="51" t="s">
        <v>241</v>
      </c>
      <c r="C411" s="61">
        <v>45931</v>
      </c>
    </row>
    <row r="412" spans="1:40" x14ac:dyDescent="0.35">
      <c r="A412" s="51" t="s">
        <v>244</v>
      </c>
      <c r="B412" s="51" t="s">
        <v>245</v>
      </c>
      <c r="C412" s="61">
        <v>45931</v>
      </c>
      <c r="D412" s="51">
        <v>12995</v>
      </c>
      <c r="E412" s="51">
        <v>248834</v>
      </c>
      <c r="F412" s="51">
        <v>4.9631629804185173E-2</v>
      </c>
      <c r="G412" s="51">
        <v>21663029</v>
      </c>
      <c r="H412" s="51">
        <v>248834</v>
      </c>
      <c r="I412" s="51">
        <v>87.058155236020795</v>
      </c>
      <c r="K412" s="51">
        <v>9015</v>
      </c>
      <c r="L412" s="51">
        <v>29684</v>
      </c>
      <c r="M412" s="51">
        <v>3786</v>
      </c>
      <c r="N412" s="51">
        <v>9459</v>
      </c>
      <c r="O412" s="51">
        <v>0</v>
      </c>
      <c r="P412" s="51">
        <v>0</v>
      </c>
      <c r="Q412" s="51">
        <v>0</v>
      </c>
      <c r="R412" s="51">
        <v>0</v>
      </c>
      <c r="S412" s="51">
        <v>0.32703165316914901</v>
      </c>
      <c r="T412" s="51">
        <v>18950</v>
      </c>
      <c r="U412" s="51">
        <v>20538</v>
      </c>
      <c r="V412" s="51">
        <v>0.92267991040997177</v>
      </c>
      <c r="W412" s="51">
        <v>18950</v>
      </c>
      <c r="X412" s="51">
        <v>20538</v>
      </c>
      <c r="Y412" s="51">
        <v>9002</v>
      </c>
      <c r="Z412" s="51">
        <v>23434</v>
      </c>
      <c r="AA412" s="51">
        <v>0.63567724915855539</v>
      </c>
      <c r="AB412" s="51">
        <v>129391</v>
      </c>
      <c r="AC412" s="51">
        <v>164065</v>
      </c>
      <c r="AD412" s="51">
        <v>0.78865693475147047</v>
      </c>
    </row>
    <row r="413" spans="1:40" x14ac:dyDescent="0.35">
      <c r="A413" s="51" t="s">
        <v>246</v>
      </c>
      <c r="B413" s="51" t="s">
        <v>247</v>
      </c>
      <c r="C413" s="61">
        <v>45931</v>
      </c>
      <c r="D413" s="51">
        <v>12181</v>
      </c>
      <c r="E413" s="51">
        <v>169841</v>
      </c>
      <c r="F413" s="51">
        <v>6.6920482139521592E-2</v>
      </c>
      <c r="G413" s="51">
        <v>19391624</v>
      </c>
      <c r="H413" s="51">
        <v>169841</v>
      </c>
      <c r="I413" s="51">
        <v>114.17516382969954</v>
      </c>
      <c r="K413" s="51">
        <v>4926</v>
      </c>
      <c r="L413" s="51">
        <v>16347</v>
      </c>
      <c r="M413" s="51">
        <v>161</v>
      </c>
      <c r="N413" s="51">
        <v>724</v>
      </c>
      <c r="O413" s="51">
        <v>136</v>
      </c>
      <c r="P413" s="51">
        <v>523</v>
      </c>
      <c r="Q413" s="51">
        <v>42</v>
      </c>
      <c r="R413" s="51">
        <v>727</v>
      </c>
      <c r="S413" s="51">
        <v>0.28737514327820535</v>
      </c>
      <c r="T413" s="51">
        <v>5085</v>
      </c>
      <c r="U413" s="51">
        <v>6084</v>
      </c>
      <c r="V413" s="51">
        <v>0.83579881656804733</v>
      </c>
      <c r="W413" s="51">
        <v>5085</v>
      </c>
      <c r="X413" s="51">
        <v>6084</v>
      </c>
      <c r="Y413" s="51">
        <v>8130</v>
      </c>
      <c r="Z413" s="51">
        <v>21039</v>
      </c>
      <c r="AA413" s="51">
        <v>0.48722486450613872</v>
      </c>
      <c r="AB413" s="51">
        <v>54727</v>
      </c>
      <c r="AC413" s="51">
        <v>110190</v>
      </c>
      <c r="AD413" s="51">
        <v>0.49666031400308558</v>
      </c>
    </row>
    <row r="414" spans="1:40" x14ac:dyDescent="0.35">
      <c r="A414" s="51" t="s">
        <v>248</v>
      </c>
      <c r="B414" s="51" t="s">
        <v>249</v>
      </c>
      <c r="C414" s="61">
        <v>45931</v>
      </c>
      <c r="D414" s="51">
        <v>2018</v>
      </c>
      <c r="E414" s="51">
        <v>316924</v>
      </c>
      <c r="F414" s="51">
        <v>6.3271692031780071E-3</v>
      </c>
      <c r="G414" s="51">
        <v>3159095</v>
      </c>
      <c r="H414" s="51">
        <v>316924</v>
      </c>
      <c r="I414" s="51">
        <v>9.9679891709053283</v>
      </c>
      <c r="K414" s="51">
        <v>35343</v>
      </c>
      <c r="L414" s="51">
        <v>72312</v>
      </c>
      <c r="M414" s="51">
        <v>3668</v>
      </c>
      <c r="N414" s="51">
        <v>10194</v>
      </c>
      <c r="O414" s="51">
        <v>1</v>
      </c>
      <c r="P414" s="51">
        <v>1</v>
      </c>
      <c r="Q414" s="51">
        <v>0</v>
      </c>
      <c r="R414" s="51">
        <v>0</v>
      </c>
      <c r="S414" s="51">
        <v>0.47283260814233946</v>
      </c>
      <c r="T414" s="51">
        <v>26397</v>
      </c>
      <c r="U414" s="51">
        <v>29193</v>
      </c>
      <c r="V414" s="51">
        <v>0.90422361525023121</v>
      </c>
      <c r="W414" s="51">
        <v>26397</v>
      </c>
      <c r="X414" s="51">
        <v>29193</v>
      </c>
      <c r="Y414" s="51">
        <v>11807</v>
      </c>
      <c r="Z414" s="51">
        <v>30737</v>
      </c>
      <c r="AA414" s="51">
        <v>0.63747705656599363</v>
      </c>
      <c r="AB414" s="51">
        <v>159857</v>
      </c>
      <c r="AC414" s="51">
        <v>219233</v>
      </c>
      <c r="AD414" s="51">
        <v>0.7291648611294832</v>
      </c>
    </row>
    <row r="415" spans="1:40" x14ac:dyDescent="0.35">
      <c r="A415" s="51" t="s">
        <v>250</v>
      </c>
      <c r="B415" s="51" t="s">
        <v>251</v>
      </c>
      <c r="C415" s="61">
        <v>45931</v>
      </c>
      <c r="D415" s="51">
        <v>4746</v>
      </c>
      <c r="E415" s="51">
        <v>179043</v>
      </c>
      <c r="F415" s="51">
        <v>2.5823090609340058E-2</v>
      </c>
      <c r="G415" s="51">
        <v>6972377</v>
      </c>
      <c r="H415" s="51">
        <v>179043</v>
      </c>
      <c r="I415" s="51">
        <v>38.94247192015326</v>
      </c>
      <c r="K415" s="51">
        <v>11629</v>
      </c>
      <c r="L415" s="51">
        <v>49034</v>
      </c>
      <c r="M415" s="51">
        <v>9334</v>
      </c>
      <c r="N415" s="51">
        <v>18719</v>
      </c>
      <c r="O415" s="51">
        <v>179</v>
      </c>
      <c r="P415" s="51">
        <v>898</v>
      </c>
      <c r="Q415" s="51">
        <v>1366</v>
      </c>
      <c r="R415" s="51">
        <v>2357</v>
      </c>
      <c r="S415" s="51">
        <v>0.31697836863452006</v>
      </c>
      <c r="T415" s="51">
        <v>15936</v>
      </c>
      <c r="U415" s="51">
        <v>18321</v>
      </c>
      <c r="V415" s="51">
        <v>0.86982151629277882</v>
      </c>
      <c r="W415" s="51">
        <v>15936</v>
      </c>
      <c r="X415" s="51">
        <v>18321</v>
      </c>
      <c r="Y415" s="51">
        <v>12967</v>
      </c>
      <c r="Z415" s="51">
        <v>16181</v>
      </c>
      <c r="AA415" s="51">
        <v>0.83771955248971075</v>
      </c>
      <c r="AB415" s="51">
        <v>92029</v>
      </c>
      <c r="AC415" s="51">
        <v>115494</v>
      </c>
      <c r="AD415" s="51">
        <v>0.79682927251632119</v>
      </c>
    </row>
    <row r="416" spans="1:40" x14ac:dyDescent="0.35">
      <c r="A416" s="51" t="s">
        <v>252</v>
      </c>
      <c r="B416" s="51" t="s">
        <v>253</v>
      </c>
      <c r="C416" s="61">
        <v>45931</v>
      </c>
      <c r="D416" s="51">
        <v>3275</v>
      </c>
      <c r="E416" s="51">
        <v>218491</v>
      </c>
      <c r="F416" s="51">
        <v>1.4767818331033612E-2</v>
      </c>
      <c r="G416" s="51">
        <v>1922962</v>
      </c>
      <c r="H416" s="51">
        <v>218491</v>
      </c>
      <c r="I416" s="51">
        <v>8.8011039356312164</v>
      </c>
      <c r="K416" s="51">
        <v>17454</v>
      </c>
      <c r="L416" s="51">
        <v>46539</v>
      </c>
      <c r="M416" s="51">
        <v>5206</v>
      </c>
      <c r="N416" s="51">
        <v>8713</v>
      </c>
      <c r="O416" s="51">
        <v>40</v>
      </c>
      <c r="P416" s="51">
        <v>254</v>
      </c>
      <c r="Q416" s="51">
        <v>149</v>
      </c>
      <c r="R416" s="51">
        <v>213</v>
      </c>
      <c r="S416" s="51">
        <v>0.4100755577092195</v>
      </c>
      <c r="T416" s="51">
        <v>17163</v>
      </c>
      <c r="U416" s="51">
        <v>20873</v>
      </c>
      <c r="V416" s="51">
        <v>0.82225841996838023</v>
      </c>
      <c r="W416" s="51">
        <v>17163</v>
      </c>
      <c r="X416" s="51">
        <v>20873</v>
      </c>
      <c r="Y416" s="51">
        <v>13297</v>
      </c>
      <c r="Z416" s="51">
        <v>22389</v>
      </c>
      <c r="AA416" s="51">
        <v>0.70408210438722207</v>
      </c>
      <c r="AB416" s="51">
        <v>76425</v>
      </c>
      <c r="AC416" s="51">
        <v>145302</v>
      </c>
      <c r="AD416" s="51">
        <v>0.52597348969732005</v>
      </c>
    </row>
    <row r="417" spans="1:40" x14ac:dyDescent="0.35">
      <c r="A417" s="51" t="s">
        <v>254</v>
      </c>
      <c r="B417" s="51" t="s">
        <v>255</v>
      </c>
      <c r="C417" s="61">
        <v>45931</v>
      </c>
      <c r="D417" s="51">
        <v>10805</v>
      </c>
      <c r="E417" s="51">
        <v>239281</v>
      </c>
      <c r="F417" s="51">
        <v>4.3205137432723147E-2</v>
      </c>
      <c r="G417" s="51">
        <v>15995696</v>
      </c>
      <c r="H417" s="51">
        <v>239281</v>
      </c>
      <c r="I417" s="51">
        <v>66.84900180122952</v>
      </c>
      <c r="K417" s="51">
        <v>16257</v>
      </c>
      <c r="L417" s="51">
        <v>48416</v>
      </c>
      <c r="M417" s="51">
        <v>5078</v>
      </c>
      <c r="N417" s="51">
        <v>10859</v>
      </c>
      <c r="O417" s="51">
        <v>76</v>
      </c>
      <c r="P417" s="51">
        <v>125</v>
      </c>
      <c r="Q417" s="51">
        <v>100</v>
      </c>
      <c r="R417" s="51">
        <v>108</v>
      </c>
      <c r="S417" s="51">
        <v>0.36148080930295085</v>
      </c>
      <c r="T417" s="51">
        <v>17031</v>
      </c>
      <c r="U417" s="51">
        <v>22995</v>
      </c>
      <c r="V417" s="51">
        <v>0.74063926940639269</v>
      </c>
      <c r="W417" s="51">
        <v>17031</v>
      </c>
      <c r="X417" s="51">
        <v>22995</v>
      </c>
      <c r="Y417" s="51">
        <v>15448</v>
      </c>
      <c r="Z417" s="51">
        <v>28731</v>
      </c>
      <c r="AA417" s="51">
        <v>0.62790472876309789</v>
      </c>
      <c r="AB417" s="51">
        <v>133925</v>
      </c>
      <c r="AC417" s="51">
        <v>171051</v>
      </c>
      <c r="AD417" s="51">
        <v>0.78295362201916385</v>
      </c>
    </row>
    <row r="418" spans="1:40" x14ac:dyDescent="0.35">
      <c r="A418" s="51" t="s">
        <v>256</v>
      </c>
      <c r="B418" s="117" t="s">
        <v>257</v>
      </c>
      <c r="C418" s="61">
        <v>45931</v>
      </c>
      <c r="D418" s="51">
        <v>3349</v>
      </c>
      <c r="E418" s="51">
        <v>172339</v>
      </c>
      <c r="F418" s="51">
        <v>1.906220117480989E-2</v>
      </c>
      <c r="G418" s="51">
        <v>4773093</v>
      </c>
      <c r="H418" s="51">
        <v>172339</v>
      </c>
      <c r="I418" s="51">
        <v>27.695953904803904</v>
      </c>
      <c r="K418" s="51">
        <v>17563</v>
      </c>
      <c r="L418" s="51">
        <v>45050</v>
      </c>
      <c r="M418" s="51">
        <v>6346</v>
      </c>
      <c r="N418" s="51">
        <v>11595</v>
      </c>
      <c r="O418" s="51">
        <v>760</v>
      </c>
      <c r="P418" s="51">
        <v>1965</v>
      </c>
      <c r="Q418" s="51">
        <v>957</v>
      </c>
      <c r="R418" s="51">
        <v>1549</v>
      </c>
      <c r="S418" s="51">
        <v>0.42597117638258614</v>
      </c>
      <c r="T418" s="51">
        <v>16419</v>
      </c>
      <c r="U418" s="51">
        <v>18463</v>
      </c>
      <c r="V418" s="51">
        <v>0.88929209770893136</v>
      </c>
      <c r="W418" s="51">
        <v>16419</v>
      </c>
      <c r="X418" s="51">
        <v>18463</v>
      </c>
      <c r="Y418" s="51">
        <v>14239</v>
      </c>
      <c r="Z418" s="51">
        <v>19408</v>
      </c>
      <c r="AA418" s="51">
        <v>0.80953764093897707</v>
      </c>
      <c r="AB418" s="51">
        <v>82741</v>
      </c>
      <c r="AC418" s="51">
        <v>101859</v>
      </c>
      <c r="AD418" s="51">
        <v>0.81230917248353118</v>
      </c>
    </row>
    <row r="419" spans="1:40" x14ac:dyDescent="0.35">
      <c r="A419" s="51" t="s">
        <v>57</v>
      </c>
      <c r="B419" s="51" t="s">
        <v>241</v>
      </c>
      <c r="C419" s="61">
        <v>45931</v>
      </c>
    </row>
    <row r="420" spans="1:40" x14ac:dyDescent="0.35">
      <c r="A420" s="51" t="s">
        <v>296</v>
      </c>
      <c r="B420" s="51" t="s">
        <v>297</v>
      </c>
      <c r="C420" s="61">
        <v>45931</v>
      </c>
      <c r="D420" s="51">
        <v>3115</v>
      </c>
      <c r="E420" s="51">
        <v>87157</v>
      </c>
      <c r="F420" s="51">
        <v>3.4506823821339953E-2</v>
      </c>
      <c r="G420" s="51">
        <v>3242079</v>
      </c>
      <c r="H420" s="51">
        <v>87157</v>
      </c>
      <c r="I420" s="51">
        <v>37.198148169395459</v>
      </c>
      <c r="J420" s="51">
        <v>224</v>
      </c>
      <c r="K420" s="51">
        <v>3275</v>
      </c>
      <c r="L420" s="51">
        <v>8090</v>
      </c>
      <c r="M420" s="51">
        <v>1545</v>
      </c>
      <c r="N420" s="51">
        <v>3129</v>
      </c>
      <c r="O420" s="51">
        <v>0</v>
      </c>
      <c r="P420" s="51">
        <v>0</v>
      </c>
      <c r="Q420" s="51">
        <v>0</v>
      </c>
      <c r="R420" s="51">
        <v>0</v>
      </c>
      <c r="S420" s="51">
        <v>0.42962830911845973</v>
      </c>
      <c r="T420" s="51">
        <v>4435</v>
      </c>
      <c r="U420" s="51">
        <v>6000</v>
      </c>
      <c r="V420" s="51">
        <v>0.73916666666666664</v>
      </c>
      <c r="W420" s="51">
        <v>4435</v>
      </c>
      <c r="X420" s="51">
        <v>6000</v>
      </c>
      <c r="Y420" s="51">
        <v>2593</v>
      </c>
      <c r="Z420" s="51">
        <v>14401</v>
      </c>
      <c r="AA420" s="51">
        <v>0.34449291701387186</v>
      </c>
      <c r="AB420" s="51">
        <v>49863</v>
      </c>
      <c r="AC420" s="51">
        <v>67921</v>
      </c>
      <c r="AD420" s="51">
        <v>0.73413230076117841</v>
      </c>
      <c r="AG420" s="51">
        <v>3275</v>
      </c>
      <c r="AH420" s="51">
        <v>8090</v>
      </c>
      <c r="AI420" s="51">
        <v>1545</v>
      </c>
      <c r="AJ420" s="51">
        <v>3129</v>
      </c>
      <c r="AK420" s="51">
        <v>0</v>
      </c>
      <c r="AL420" s="51">
        <v>0</v>
      </c>
      <c r="AM420" s="51">
        <v>0</v>
      </c>
      <c r="AN420" s="51">
        <v>0</v>
      </c>
    </row>
    <row r="421" spans="1:40" x14ac:dyDescent="0.35">
      <c r="A421" s="51" t="s">
        <v>298</v>
      </c>
      <c r="B421" s="51" t="s">
        <v>299</v>
      </c>
      <c r="C421" s="61">
        <v>45931</v>
      </c>
      <c r="D421" s="51">
        <v>9880</v>
      </c>
      <c r="E421" s="51">
        <v>161677</v>
      </c>
      <c r="F421" s="51">
        <v>5.7590188683644503E-2</v>
      </c>
      <c r="G421" s="51">
        <v>18420950</v>
      </c>
      <c r="H421" s="51">
        <v>161677</v>
      </c>
      <c r="I421" s="51">
        <v>113.93673806416497</v>
      </c>
      <c r="J421" s="51">
        <v>220</v>
      </c>
      <c r="K421" s="51">
        <v>5740</v>
      </c>
      <c r="L421" s="51">
        <v>21594</v>
      </c>
      <c r="M421" s="51">
        <v>2241</v>
      </c>
      <c r="N421" s="51">
        <v>6330</v>
      </c>
      <c r="O421" s="51">
        <v>0</v>
      </c>
      <c r="P421" s="51">
        <v>0</v>
      </c>
      <c r="Q421" s="51">
        <v>0</v>
      </c>
      <c r="R421" s="51">
        <v>0</v>
      </c>
      <c r="S421" s="51">
        <v>0.28581148832545483</v>
      </c>
      <c r="T421" s="51">
        <v>14515</v>
      </c>
      <c r="U421" s="51">
        <v>14538</v>
      </c>
      <c r="V421" s="51">
        <v>0.99841793919383681</v>
      </c>
      <c r="W421" s="51">
        <v>14515</v>
      </c>
      <c r="X421" s="51">
        <v>14538</v>
      </c>
      <c r="Y421" s="51">
        <v>6409</v>
      </c>
      <c r="Z421" s="51">
        <v>9033</v>
      </c>
      <c r="AA421" s="51">
        <v>0.88770098850282131</v>
      </c>
      <c r="AB421" s="51">
        <v>79528</v>
      </c>
      <c r="AC421" s="51">
        <v>96144</v>
      </c>
      <c r="AD421" s="51">
        <v>0.82717590281244802</v>
      </c>
      <c r="AG421" s="51">
        <v>5740</v>
      </c>
      <c r="AH421" s="51">
        <v>21594</v>
      </c>
      <c r="AI421" s="51">
        <v>2241</v>
      </c>
      <c r="AJ421" s="51">
        <v>6330</v>
      </c>
      <c r="AK421" s="51">
        <v>0</v>
      </c>
      <c r="AL421" s="51">
        <v>0</v>
      </c>
      <c r="AM421" s="51">
        <v>0</v>
      </c>
      <c r="AN421" s="51">
        <v>0</v>
      </c>
    </row>
    <row r="422" spans="1:40" x14ac:dyDescent="0.35">
      <c r="A422" s="51" t="s">
        <v>300</v>
      </c>
      <c r="B422" s="51" t="s">
        <v>301</v>
      </c>
      <c r="C422" s="61">
        <v>45931</v>
      </c>
      <c r="D422" s="51">
        <v>12181</v>
      </c>
      <c r="E422" s="51">
        <v>169841</v>
      </c>
      <c r="F422" s="51">
        <v>6.6920482139521592E-2</v>
      </c>
      <c r="G422" s="51">
        <v>19391624</v>
      </c>
      <c r="H422" s="51">
        <v>169841</v>
      </c>
      <c r="I422" s="51">
        <v>114.17516382969954</v>
      </c>
      <c r="J422" s="51">
        <v>490</v>
      </c>
      <c r="K422" s="51">
        <v>4926</v>
      </c>
      <c r="L422" s="51">
        <v>16347</v>
      </c>
      <c r="M422" s="51">
        <v>161</v>
      </c>
      <c r="N422" s="51">
        <v>724</v>
      </c>
      <c r="O422" s="51">
        <v>136</v>
      </c>
      <c r="P422" s="51">
        <v>523</v>
      </c>
      <c r="Q422" s="51">
        <v>42</v>
      </c>
      <c r="R422" s="51">
        <v>727</v>
      </c>
      <c r="S422" s="51">
        <v>0.28737514327820535</v>
      </c>
      <c r="T422" s="51">
        <v>5085</v>
      </c>
      <c r="U422" s="51">
        <v>6084</v>
      </c>
      <c r="V422" s="51">
        <v>0.83579881656804733</v>
      </c>
      <c r="W422" s="51">
        <v>5085</v>
      </c>
      <c r="X422" s="51">
        <v>6084</v>
      </c>
      <c r="Y422" s="51">
        <v>8130</v>
      </c>
      <c r="Z422" s="51">
        <v>21039</v>
      </c>
      <c r="AA422" s="51">
        <v>0.48722486450613872</v>
      </c>
      <c r="AB422" s="51">
        <v>54727</v>
      </c>
      <c r="AC422" s="51">
        <v>110190</v>
      </c>
      <c r="AD422" s="51">
        <v>0.49666031400308558</v>
      </c>
      <c r="AG422" s="51">
        <v>4926</v>
      </c>
      <c r="AH422" s="51">
        <v>16347</v>
      </c>
      <c r="AI422" s="51">
        <v>161</v>
      </c>
      <c r="AJ422" s="51">
        <v>724</v>
      </c>
      <c r="AK422" s="51">
        <v>136</v>
      </c>
      <c r="AL422" s="51">
        <v>523</v>
      </c>
      <c r="AM422" s="51">
        <v>42</v>
      </c>
      <c r="AN422" s="51">
        <v>727</v>
      </c>
    </row>
    <row r="423" spans="1:40" x14ac:dyDescent="0.35">
      <c r="A423" s="51" t="s">
        <v>780</v>
      </c>
      <c r="B423" s="61" t="s">
        <v>249</v>
      </c>
      <c r="C423" s="61">
        <v>45931</v>
      </c>
      <c r="D423" s="51">
        <v>2018</v>
      </c>
      <c r="E423" s="51">
        <v>316924</v>
      </c>
      <c r="F423" s="51">
        <v>6.3271692031780071E-3</v>
      </c>
      <c r="G423" s="51">
        <v>3159095</v>
      </c>
      <c r="H423" s="51">
        <v>316924</v>
      </c>
      <c r="I423" s="51">
        <v>9.9679891709053283</v>
      </c>
      <c r="J423" s="51">
        <v>89</v>
      </c>
      <c r="K423" s="51">
        <v>35343</v>
      </c>
      <c r="L423" s="51">
        <v>72312</v>
      </c>
      <c r="M423" s="51">
        <v>3668</v>
      </c>
      <c r="N423" s="51">
        <v>10194</v>
      </c>
      <c r="O423" s="51">
        <v>1</v>
      </c>
      <c r="P423" s="51">
        <v>1</v>
      </c>
      <c r="Q423" s="51">
        <v>0</v>
      </c>
      <c r="R423" s="51">
        <v>1</v>
      </c>
      <c r="S423" s="51">
        <v>0.47283260814233946</v>
      </c>
      <c r="T423" s="51">
        <v>26397</v>
      </c>
      <c r="U423" s="51">
        <v>29193</v>
      </c>
      <c r="V423" s="51">
        <v>0.90422361525023121</v>
      </c>
      <c r="W423" s="51">
        <v>26397</v>
      </c>
      <c r="X423" s="51">
        <v>29193</v>
      </c>
      <c r="Y423" s="51">
        <v>11807</v>
      </c>
      <c r="Z423" s="51">
        <v>30737</v>
      </c>
      <c r="AA423" s="51">
        <v>0.63747705656599363</v>
      </c>
      <c r="AB423" s="51">
        <v>159857</v>
      </c>
      <c r="AC423" s="51">
        <v>219233</v>
      </c>
      <c r="AD423" s="51">
        <v>0.7291648611294832</v>
      </c>
      <c r="AG423" s="51">
        <v>35343</v>
      </c>
      <c r="AH423" s="51">
        <v>72312</v>
      </c>
      <c r="AI423" s="51">
        <v>3668</v>
      </c>
      <c r="AJ423" s="51">
        <v>10194</v>
      </c>
      <c r="AK423" s="51">
        <v>1</v>
      </c>
      <c r="AL423" s="51">
        <v>1</v>
      </c>
      <c r="AM423" s="51">
        <v>0</v>
      </c>
      <c r="AN423" s="51">
        <v>0</v>
      </c>
    </row>
    <row r="424" spans="1:40" x14ac:dyDescent="0.35">
      <c r="A424" s="51" t="s">
        <v>302</v>
      </c>
      <c r="B424" s="51" t="s">
        <v>303</v>
      </c>
      <c r="C424" s="61">
        <v>45931</v>
      </c>
      <c r="D424" s="51">
        <v>1155</v>
      </c>
      <c r="E424" s="51">
        <v>28248</v>
      </c>
      <c r="F424" s="51">
        <v>3.9281705948372617E-2</v>
      </c>
      <c r="G424" s="51">
        <v>1640163</v>
      </c>
      <c r="H424" s="51">
        <v>28248</v>
      </c>
      <c r="I424" s="51">
        <v>58.062977909940528</v>
      </c>
      <c r="J424" s="51">
        <v>288</v>
      </c>
      <c r="K424" s="51">
        <v>1383</v>
      </c>
      <c r="L424" s="51">
        <v>7295</v>
      </c>
      <c r="M424" s="51">
        <v>1961</v>
      </c>
      <c r="N424" s="51">
        <v>3833</v>
      </c>
      <c r="O424" s="51">
        <v>37</v>
      </c>
      <c r="P424" s="51">
        <v>224</v>
      </c>
      <c r="Q424" s="51">
        <v>322</v>
      </c>
      <c r="R424" s="51">
        <v>587</v>
      </c>
      <c r="S424" s="51">
        <v>0.31015997989781391</v>
      </c>
      <c r="T424" s="51">
        <v>2351</v>
      </c>
      <c r="U424" s="51">
        <v>2867</v>
      </c>
      <c r="V424" s="51">
        <v>0.82002092779909308</v>
      </c>
      <c r="W424" s="51">
        <v>2351</v>
      </c>
      <c r="X424" s="51">
        <v>2867</v>
      </c>
      <c r="Y424" s="51">
        <v>2196</v>
      </c>
      <c r="Z424" s="51">
        <v>2629</v>
      </c>
      <c r="AA424" s="51">
        <v>0.82732896652110621</v>
      </c>
      <c r="AB424" s="51">
        <v>12851</v>
      </c>
      <c r="AC424" s="51">
        <v>17170</v>
      </c>
      <c r="AD424" s="51">
        <v>0.74845661036691902</v>
      </c>
      <c r="AG424" s="51">
        <v>1383</v>
      </c>
      <c r="AH424" s="51">
        <v>7295</v>
      </c>
      <c r="AI424" s="51">
        <v>1961</v>
      </c>
      <c r="AJ424" s="51">
        <v>3833</v>
      </c>
      <c r="AK424" s="51">
        <v>37</v>
      </c>
      <c r="AL424" s="51">
        <v>224</v>
      </c>
      <c r="AM424" s="51">
        <v>322</v>
      </c>
      <c r="AN424" s="51">
        <v>587</v>
      </c>
    </row>
    <row r="425" spans="1:40" x14ac:dyDescent="0.35">
      <c r="A425" s="51" t="s">
        <v>304</v>
      </c>
      <c r="B425" s="51" t="s">
        <v>305</v>
      </c>
      <c r="C425" s="61">
        <v>45931</v>
      </c>
      <c r="D425" s="51">
        <v>761</v>
      </c>
      <c r="E425" s="51">
        <v>20313</v>
      </c>
      <c r="F425" s="51">
        <v>3.6110847489797857E-2</v>
      </c>
      <c r="G425" s="51">
        <v>1201483</v>
      </c>
      <c r="H425" s="51">
        <v>20313</v>
      </c>
      <c r="I425" s="51">
        <v>59.148476345197658</v>
      </c>
      <c r="J425" s="51">
        <v>294</v>
      </c>
      <c r="K425" s="51">
        <v>979</v>
      </c>
      <c r="L425" s="51">
        <v>5167</v>
      </c>
      <c r="M425" s="51">
        <v>1275</v>
      </c>
      <c r="N425" s="51">
        <v>2562</v>
      </c>
      <c r="O425" s="51">
        <v>30</v>
      </c>
      <c r="P425" s="51">
        <v>168</v>
      </c>
      <c r="Q425" s="51">
        <v>276</v>
      </c>
      <c r="R425" s="51">
        <v>460</v>
      </c>
      <c r="S425" s="51">
        <v>0.30633002273543136</v>
      </c>
      <c r="T425" s="51">
        <v>1792</v>
      </c>
      <c r="U425" s="51">
        <v>2157</v>
      </c>
      <c r="V425" s="51">
        <v>0.83078349559573483</v>
      </c>
      <c r="W425" s="51">
        <v>1792</v>
      </c>
      <c r="X425" s="51">
        <v>2157</v>
      </c>
      <c r="Y425" s="51">
        <v>1609</v>
      </c>
      <c r="Z425" s="51">
        <v>1919</v>
      </c>
      <c r="AA425" s="51">
        <v>0.834396467124632</v>
      </c>
      <c r="AB425" s="51">
        <v>9843</v>
      </c>
      <c r="AC425" s="51">
        <v>14251</v>
      </c>
      <c r="AD425" s="51">
        <v>0.69068837274577222</v>
      </c>
      <c r="AG425" s="51">
        <v>979</v>
      </c>
      <c r="AH425" s="51">
        <v>5167</v>
      </c>
      <c r="AI425" s="51">
        <v>1275</v>
      </c>
      <c r="AJ425" s="51">
        <v>2562</v>
      </c>
      <c r="AK425" s="51">
        <v>30</v>
      </c>
      <c r="AL425" s="51">
        <v>168</v>
      </c>
      <c r="AM425" s="51">
        <v>276</v>
      </c>
      <c r="AN425" s="51">
        <v>460</v>
      </c>
    </row>
    <row r="426" spans="1:40" x14ac:dyDescent="0.35">
      <c r="A426" s="51" t="s">
        <v>306</v>
      </c>
      <c r="B426" s="51" t="s">
        <v>307</v>
      </c>
      <c r="C426" s="61">
        <v>45931</v>
      </c>
      <c r="D426" s="51">
        <v>533</v>
      </c>
      <c r="E426" s="51">
        <v>31281</v>
      </c>
      <c r="F426" s="51">
        <v>1.6753630477148427E-2</v>
      </c>
      <c r="G426" s="51">
        <v>657621</v>
      </c>
      <c r="H426" s="51">
        <v>31281</v>
      </c>
      <c r="I426" s="51">
        <v>21.023017166970366</v>
      </c>
      <c r="J426" s="51">
        <v>240</v>
      </c>
      <c r="K426" s="51">
        <v>1863</v>
      </c>
      <c r="L426" s="51">
        <v>9056</v>
      </c>
      <c r="M426" s="51">
        <v>372</v>
      </c>
      <c r="N426" s="51">
        <v>1331</v>
      </c>
      <c r="O426" s="51">
        <v>9</v>
      </c>
      <c r="P426" s="51">
        <v>51</v>
      </c>
      <c r="Q426" s="51">
        <v>16</v>
      </c>
      <c r="R426" s="51">
        <v>79</v>
      </c>
      <c r="S426" s="51">
        <v>0.2148901778073595</v>
      </c>
      <c r="T426" s="51">
        <v>2950</v>
      </c>
      <c r="U426" s="51">
        <v>3058</v>
      </c>
      <c r="V426" s="51">
        <v>0.9646827992151733</v>
      </c>
      <c r="W426" s="51">
        <v>2950</v>
      </c>
      <c r="X426" s="51">
        <v>3058</v>
      </c>
      <c r="Y426" s="51">
        <v>2215</v>
      </c>
      <c r="Z426" s="51">
        <v>2517</v>
      </c>
      <c r="AA426" s="51">
        <v>0.92645739910313907</v>
      </c>
      <c r="AB426" s="51">
        <v>16714</v>
      </c>
      <c r="AC426" s="51">
        <v>19732</v>
      </c>
      <c r="AD426" s="51">
        <v>0.84705047638353947</v>
      </c>
      <c r="AG426" s="51">
        <v>1863</v>
      </c>
      <c r="AH426" s="51">
        <v>9056</v>
      </c>
      <c r="AI426" s="51">
        <v>372</v>
      </c>
      <c r="AJ426" s="51">
        <v>1331</v>
      </c>
      <c r="AK426" s="51">
        <v>9</v>
      </c>
      <c r="AL426" s="51">
        <v>51</v>
      </c>
      <c r="AM426" s="51">
        <v>16</v>
      </c>
      <c r="AN426" s="51">
        <v>79</v>
      </c>
    </row>
    <row r="427" spans="1:40" x14ac:dyDescent="0.35">
      <c r="A427" s="51" t="s">
        <v>308</v>
      </c>
      <c r="B427" s="51" t="s">
        <v>309</v>
      </c>
      <c r="C427" s="61">
        <v>45931</v>
      </c>
      <c r="D427" s="51">
        <v>63</v>
      </c>
      <c r="E427" s="51">
        <v>7588</v>
      </c>
      <c r="F427" s="51">
        <v>8.2342177493138144E-3</v>
      </c>
      <c r="G427" s="51">
        <v>74336</v>
      </c>
      <c r="H427" s="51">
        <v>7588</v>
      </c>
      <c r="I427" s="51">
        <v>9.7965208223510807</v>
      </c>
      <c r="J427" s="51">
        <v>52</v>
      </c>
      <c r="K427" s="51">
        <v>997</v>
      </c>
      <c r="L427" s="51">
        <v>1635</v>
      </c>
      <c r="M427" s="51">
        <v>102</v>
      </c>
      <c r="N427" s="51">
        <v>195</v>
      </c>
      <c r="O427" s="51">
        <v>10</v>
      </c>
      <c r="P427" s="51">
        <v>10</v>
      </c>
      <c r="Q427" s="51">
        <v>11</v>
      </c>
      <c r="R427" s="51">
        <v>11</v>
      </c>
      <c r="S427" s="51">
        <v>0.60507833603457595</v>
      </c>
      <c r="T427" s="51">
        <v>658</v>
      </c>
      <c r="U427" s="51">
        <v>712</v>
      </c>
      <c r="V427" s="51">
        <v>0.9241573033707865</v>
      </c>
      <c r="W427" s="51">
        <v>658</v>
      </c>
      <c r="X427" s="51">
        <v>712</v>
      </c>
      <c r="Y427" s="51">
        <v>480</v>
      </c>
      <c r="Z427" s="51">
        <v>903</v>
      </c>
      <c r="AA427" s="51">
        <v>0.70464396284829722</v>
      </c>
      <c r="AB427" s="51">
        <v>3567</v>
      </c>
      <c r="AC427" s="51">
        <v>5469</v>
      </c>
      <c r="AD427" s="51">
        <v>0.65222161272627532</v>
      </c>
      <c r="AG427" s="51">
        <v>997</v>
      </c>
      <c r="AH427" s="51">
        <v>1635</v>
      </c>
      <c r="AI427" s="51">
        <v>102</v>
      </c>
      <c r="AJ427" s="51">
        <v>195</v>
      </c>
      <c r="AK427" s="51">
        <v>10</v>
      </c>
      <c r="AL427" s="51">
        <v>10</v>
      </c>
      <c r="AM427" s="51">
        <v>11</v>
      </c>
      <c r="AN427" s="51">
        <v>11</v>
      </c>
    </row>
    <row r="428" spans="1:40" x14ac:dyDescent="0.35">
      <c r="A428" s="51" t="s">
        <v>310</v>
      </c>
      <c r="B428" s="51" t="s">
        <v>311</v>
      </c>
      <c r="C428" s="61">
        <v>45931</v>
      </c>
      <c r="D428" s="51">
        <v>498</v>
      </c>
      <c r="E428" s="51">
        <v>26985</v>
      </c>
      <c r="F428" s="51">
        <v>1.8120292544482042E-2</v>
      </c>
      <c r="G428" s="51">
        <v>549932</v>
      </c>
      <c r="H428" s="51">
        <v>26985</v>
      </c>
      <c r="I428" s="51">
        <v>20.379173614971279</v>
      </c>
      <c r="J428" s="51">
        <v>240</v>
      </c>
      <c r="K428" s="51">
        <v>1267</v>
      </c>
      <c r="L428" s="51">
        <v>8207</v>
      </c>
      <c r="M428" s="51">
        <v>1001</v>
      </c>
      <c r="N428" s="51">
        <v>2578</v>
      </c>
      <c r="O428" s="51">
        <v>3</v>
      </c>
      <c r="P428" s="51">
        <v>51</v>
      </c>
      <c r="Q428" s="51">
        <v>8</v>
      </c>
      <c r="R428" s="51">
        <v>66</v>
      </c>
      <c r="S428" s="51">
        <v>0.2090442120711796</v>
      </c>
      <c r="T428" s="51">
        <v>2742</v>
      </c>
      <c r="U428" s="51">
        <v>2894</v>
      </c>
      <c r="V428" s="51">
        <v>0.94747753973738769</v>
      </c>
      <c r="W428" s="51">
        <v>2742</v>
      </c>
      <c r="X428" s="51">
        <v>2894</v>
      </c>
      <c r="Y428" s="51">
        <v>1716</v>
      </c>
      <c r="Z428" s="51">
        <v>1979</v>
      </c>
      <c r="AA428" s="51">
        <v>0.91483685614611121</v>
      </c>
      <c r="AB428" s="51">
        <v>13720</v>
      </c>
      <c r="AC428" s="51">
        <v>15855</v>
      </c>
      <c r="AD428" s="51">
        <v>0.86534216335540837</v>
      </c>
      <c r="AG428" s="51">
        <v>1267</v>
      </c>
      <c r="AH428" s="51">
        <v>8207</v>
      </c>
      <c r="AI428" s="51">
        <v>1001</v>
      </c>
      <c r="AJ428" s="51">
        <v>2578</v>
      </c>
      <c r="AK428" s="51">
        <v>3</v>
      </c>
      <c r="AL428" s="51">
        <v>51</v>
      </c>
      <c r="AM428" s="51">
        <v>8</v>
      </c>
      <c r="AN428" s="51">
        <v>66</v>
      </c>
    </row>
    <row r="429" spans="1:40" x14ac:dyDescent="0.35">
      <c r="A429" s="51" t="s">
        <v>312</v>
      </c>
      <c r="B429" s="51" t="s">
        <v>313</v>
      </c>
      <c r="C429" s="61">
        <v>45931</v>
      </c>
      <c r="D429" s="51">
        <v>254</v>
      </c>
      <c r="E429" s="51">
        <v>27492</v>
      </c>
      <c r="F429" s="51">
        <v>9.154472716788006E-3</v>
      </c>
      <c r="G429" s="51">
        <v>573340</v>
      </c>
      <c r="H429" s="51">
        <v>27492</v>
      </c>
      <c r="I429" s="51">
        <v>20.854794121926378</v>
      </c>
      <c r="J429" s="51">
        <v>142</v>
      </c>
      <c r="K429" s="51">
        <v>3172</v>
      </c>
      <c r="L429" s="51">
        <v>7696</v>
      </c>
      <c r="M429" s="51">
        <v>492</v>
      </c>
      <c r="N429" s="51">
        <v>937</v>
      </c>
      <c r="O429" s="51">
        <v>10</v>
      </c>
      <c r="P429" s="51">
        <v>26</v>
      </c>
      <c r="Q429" s="51">
        <v>27</v>
      </c>
      <c r="R429" s="51">
        <v>29</v>
      </c>
      <c r="S429" s="51">
        <v>0.42598987108655617</v>
      </c>
      <c r="T429" s="51">
        <v>2347</v>
      </c>
      <c r="U429" s="51">
        <v>2806</v>
      </c>
      <c r="V429" s="51">
        <v>0.8364219529579473</v>
      </c>
      <c r="W429" s="51">
        <v>2347</v>
      </c>
      <c r="X429" s="51">
        <v>2806</v>
      </c>
      <c r="Y429" s="51">
        <v>1618</v>
      </c>
      <c r="Z429" s="51">
        <v>2507</v>
      </c>
      <c r="AA429" s="51">
        <v>0.74628270280444198</v>
      </c>
      <c r="AB429" s="51">
        <v>14782</v>
      </c>
      <c r="AC429" s="51">
        <v>17968</v>
      </c>
      <c r="AD429" s="51">
        <v>0.8226847729296527</v>
      </c>
      <c r="AG429" s="51">
        <v>3172</v>
      </c>
      <c r="AH429" s="51">
        <v>7696</v>
      </c>
      <c r="AI429" s="51">
        <v>492</v>
      </c>
      <c r="AJ429" s="51">
        <v>937</v>
      </c>
      <c r="AK429" s="51">
        <v>10</v>
      </c>
      <c r="AL429" s="51">
        <v>26</v>
      </c>
      <c r="AM429" s="51">
        <v>27</v>
      </c>
      <c r="AN429" s="51">
        <v>29</v>
      </c>
    </row>
    <row r="430" spans="1:40" x14ac:dyDescent="0.35">
      <c r="A430" s="51" t="s">
        <v>799</v>
      </c>
      <c r="B430" s="51" t="s">
        <v>800</v>
      </c>
      <c r="C430" s="61">
        <v>45931</v>
      </c>
      <c r="D430" s="51">
        <v>1482</v>
      </c>
      <c r="E430" s="51">
        <v>37136</v>
      </c>
      <c r="F430" s="51">
        <v>3.8375886892122846E-2</v>
      </c>
      <c r="G430" s="51">
        <v>2275502</v>
      </c>
      <c r="H430" s="51">
        <v>37136</v>
      </c>
      <c r="I430" s="51">
        <v>61.274827660491169</v>
      </c>
      <c r="J430" s="51">
        <v>303</v>
      </c>
      <c r="K430" s="51">
        <v>1968</v>
      </c>
      <c r="L430" s="51">
        <v>9978</v>
      </c>
      <c r="M430" s="51">
        <v>4131</v>
      </c>
      <c r="N430" s="51">
        <v>7283</v>
      </c>
      <c r="O430" s="51">
        <v>80</v>
      </c>
      <c r="P430" s="51">
        <v>368</v>
      </c>
      <c r="Q430" s="51">
        <v>706</v>
      </c>
      <c r="R430" s="51">
        <v>1125</v>
      </c>
      <c r="S430" s="51">
        <v>0.36712168070811563</v>
      </c>
      <c r="T430" s="51">
        <v>3096</v>
      </c>
      <c r="U430" s="51">
        <v>3827</v>
      </c>
      <c r="V430" s="51">
        <v>0.8089887640449438</v>
      </c>
      <c r="W430" s="51">
        <v>3096</v>
      </c>
      <c r="X430" s="51">
        <v>3827</v>
      </c>
      <c r="Y430" s="51">
        <v>3133</v>
      </c>
      <c r="Z430" s="51">
        <v>3727</v>
      </c>
      <c r="AA430" s="51">
        <v>0.82459624040243584</v>
      </c>
      <c r="AB430" s="51">
        <v>20552</v>
      </c>
      <c r="AC430" s="51">
        <v>25049</v>
      </c>
      <c r="AD430" s="51">
        <v>0.8204718751247555</v>
      </c>
      <c r="AG430" s="51">
        <v>1968</v>
      </c>
      <c r="AH430" s="51">
        <v>9978</v>
      </c>
      <c r="AI430" s="51">
        <v>4131</v>
      </c>
      <c r="AJ430" s="51">
        <v>7283</v>
      </c>
      <c r="AK430" s="51">
        <v>80</v>
      </c>
      <c r="AL430" s="51">
        <v>368</v>
      </c>
      <c r="AM430" s="51">
        <v>706</v>
      </c>
      <c r="AN430" s="51">
        <v>1125</v>
      </c>
    </row>
    <row r="431" spans="1:40" x14ac:dyDescent="0.35">
      <c r="A431" s="51" t="s">
        <v>797</v>
      </c>
      <c r="B431" s="51" t="s">
        <v>798</v>
      </c>
      <c r="C431" s="61">
        <v>45931</v>
      </c>
      <c r="D431" s="51">
        <v>659</v>
      </c>
      <c r="E431" s="51">
        <v>32694</v>
      </c>
      <c r="F431" s="51">
        <v>1.9758342577879052E-2</v>
      </c>
      <c r="G431" s="51">
        <v>169375</v>
      </c>
      <c r="H431" s="51">
        <v>32694</v>
      </c>
      <c r="I431" s="51">
        <v>5.1806141799718599</v>
      </c>
      <c r="J431" s="51">
        <v>6</v>
      </c>
      <c r="K431" s="51">
        <v>3132</v>
      </c>
      <c r="L431" s="51">
        <v>6217</v>
      </c>
      <c r="M431" s="51">
        <v>966</v>
      </c>
      <c r="N431" s="51">
        <v>1252</v>
      </c>
      <c r="O431" s="51">
        <v>0</v>
      </c>
      <c r="P431" s="51">
        <v>0</v>
      </c>
      <c r="Q431" s="51">
        <v>0</v>
      </c>
      <c r="R431" s="51">
        <v>0</v>
      </c>
      <c r="S431" s="51">
        <v>0.54866782701834249</v>
      </c>
      <c r="T431" s="51">
        <v>2398</v>
      </c>
      <c r="U431" s="51">
        <v>2550</v>
      </c>
      <c r="V431" s="51">
        <v>0.94039215686274513</v>
      </c>
      <c r="W431" s="51">
        <v>2398</v>
      </c>
      <c r="X431" s="51">
        <v>2550</v>
      </c>
      <c r="Y431" s="51">
        <v>1960</v>
      </c>
      <c r="Z431" s="51">
        <v>2840</v>
      </c>
      <c r="AA431" s="51">
        <v>0.80853432282003712</v>
      </c>
      <c r="AB431" s="51">
        <v>9508</v>
      </c>
      <c r="AC431" s="51">
        <v>18245</v>
      </c>
      <c r="AD431" s="51">
        <v>0.52112907645930395</v>
      </c>
      <c r="AG431" s="51">
        <v>3132</v>
      </c>
      <c r="AH431" s="51">
        <v>6217</v>
      </c>
      <c r="AI431" s="51">
        <v>966</v>
      </c>
      <c r="AJ431" s="51">
        <v>1252</v>
      </c>
      <c r="AK431" s="51">
        <v>0</v>
      </c>
      <c r="AL431" s="51">
        <v>0</v>
      </c>
      <c r="AM431" s="51">
        <v>0</v>
      </c>
      <c r="AN431" s="51">
        <v>0</v>
      </c>
    </row>
    <row r="432" spans="1:40" x14ac:dyDescent="0.35">
      <c r="A432" s="51" t="s">
        <v>314</v>
      </c>
      <c r="B432" s="51" t="s">
        <v>315</v>
      </c>
      <c r="C432" s="61">
        <v>45931</v>
      </c>
      <c r="D432" s="51">
        <v>864</v>
      </c>
      <c r="E432" s="51">
        <v>59075</v>
      </c>
      <c r="F432" s="51">
        <v>1.4414654899147467E-2</v>
      </c>
      <c r="G432" s="51">
        <v>332110</v>
      </c>
      <c r="H432" s="51">
        <v>59075</v>
      </c>
      <c r="I432" s="51">
        <v>5.6218366483283964</v>
      </c>
      <c r="J432" s="51">
        <v>6</v>
      </c>
      <c r="K432" s="51">
        <v>3046</v>
      </c>
      <c r="L432" s="51">
        <v>9915</v>
      </c>
      <c r="M432" s="51">
        <v>1449</v>
      </c>
      <c r="N432" s="51">
        <v>2463</v>
      </c>
      <c r="O432" s="51">
        <v>1</v>
      </c>
      <c r="P432" s="51">
        <v>80</v>
      </c>
      <c r="Q432" s="51">
        <v>16</v>
      </c>
      <c r="R432" s="51">
        <v>49</v>
      </c>
      <c r="S432" s="51">
        <v>0.36075797553370115</v>
      </c>
      <c r="T432" s="51">
        <v>5475</v>
      </c>
      <c r="U432" s="51">
        <v>5964</v>
      </c>
      <c r="V432" s="51">
        <v>0.91800804828973848</v>
      </c>
      <c r="W432" s="51">
        <v>5475</v>
      </c>
      <c r="X432" s="51">
        <v>5964</v>
      </c>
      <c r="Y432" s="51">
        <v>3271</v>
      </c>
      <c r="Z432" s="51">
        <v>6531</v>
      </c>
      <c r="AA432" s="51">
        <v>0.69995998399359749</v>
      </c>
      <c r="AB432" s="51">
        <v>21724</v>
      </c>
      <c r="AC432" s="51">
        <v>37181</v>
      </c>
      <c r="AD432" s="51">
        <v>0.58427691562895023</v>
      </c>
      <c r="AG432" s="51">
        <v>3046</v>
      </c>
      <c r="AH432" s="51">
        <v>9915</v>
      </c>
      <c r="AI432" s="51">
        <v>1449</v>
      </c>
      <c r="AJ432" s="51">
        <v>2463</v>
      </c>
      <c r="AK432" s="51">
        <v>1</v>
      </c>
      <c r="AL432" s="51">
        <v>80</v>
      </c>
      <c r="AM432" s="51">
        <v>16</v>
      </c>
      <c r="AN432" s="51">
        <v>49</v>
      </c>
    </row>
    <row r="433" spans="1:40" x14ac:dyDescent="0.35">
      <c r="A433" s="51" t="s">
        <v>316</v>
      </c>
      <c r="B433" s="51" t="s">
        <v>317</v>
      </c>
      <c r="C433" s="61">
        <v>45931</v>
      </c>
      <c r="D433" s="51">
        <v>740</v>
      </c>
      <c r="E433" s="51">
        <v>49811</v>
      </c>
      <c r="F433" s="51">
        <v>1.4638681727364444E-2</v>
      </c>
      <c r="G433" s="51">
        <v>542751</v>
      </c>
      <c r="H433" s="51">
        <v>49811</v>
      </c>
      <c r="I433" s="51">
        <v>10.8962076649736</v>
      </c>
      <c r="J433" s="51">
        <v>49</v>
      </c>
      <c r="K433" s="51">
        <v>5730</v>
      </c>
      <c r="L433" s="51">
        <v>12816</v>
      </c>
      <c r="M433" s="51">
        <v>876</v>
      </c>
      <c r="N433" s="51">
        <v>1908</v>
      </c>
      <c r="O433" s="51">
        <v>0</v>
      </c>
      <c r="P433" s="51">
        <v>0</v>
      </c>
      <c r="Q433" s="51">
        <v>0</v>
      </c>
      <c r="R433" s="51">
        <v>1</v>
      </c>
      <c r="S433" s="51">
        <v>0.44865525672371637</v>
      </c>
      <c r="T433" s="51">
        <v>4656</v>
      </c>
      <c r="U433" s="51">
        <v>4969</v>
      </c>
      <c r="V433" s="51">
        <v>0.93700945864359031</v>
      </c>
      <c r="W433" s="51">
        <v>4656</v>
      </c>
      <c r="X433" s="51">
        <v>4969</v>
      </c>
      <c r="Y433" s="51">
        <v>3542</v>
      </c>
      <c r="Z433" s="51">
        <v>4951</v>
      </c>
      <c r="AA433" s="51">
        <v>0.82641129032258065</v>
      </c>
      <c r="AB433" s="51">
        <v>21704</v>
      </c>
      <c r="AC433" s="51">
        <v>43378</v>
      </c>
      <c r="AD433" s="51">
        <v>0.50034579740882479</v>
      </c>
      <c r="AG433" s="51">
        <v>5730</v>
      </c>
      <c r="AH433" s="51">
        <v>12816</v>
      </c>
      <c r="AI433" s="51">
        <v>876</v>
      </c>
      <c r="AJ433" s="51">
        <v>1908</v>
      </c>
      <c r="AK433" s="51">
        <v>0</v>
      </c>
      <c r="AL433" s="51">
        <v>0</v>
      </c>
      <c r="AM433" s="51">
        <v>0</v>
      </c>
      <c r="AN433" s="51">
        <v>0</v>
      </c>
    </row>
    <row r="434" spans="1:40" x14ac:dyDescent="0.35">
      <c r="A434" s="51" t="s">
        <v>318</v>
      </c>
      <c r="B434" s="51" t="s">
        <v>319</v>
      </c>
      <c r="C434" s="61">
        <v>45931</v>
      </c>
      <c r="D434" s="51">
        <v>679</v>
      </c>
      <c r="E434" s="51">
        <v>42219</v>
      </c>
      <c r="F434" s="51">
        <v>1.5828243740966946E-2</v>
      </c>
      <c r="G434" s="51">
        <v>222011</v>
      </c>
      <c r="H434" s="51">
        <v>42219</v>
      </c>
      <c r="I434" s="51">
        <v>5.2585565740543361</v>
      </c>
      <c r="J434" s="51">
        <v>5</v>
      </c>
      <c r="K434" s="51">
        <v>1970</v>
      </c>
      <c r="L434" s="51">
        <v>6775</v>
      </c>
      <c r="M434" s="51">
        <v>1048</v>
      </c>
      <c r="N434" s="51">
        <v>1657</v>
      </c>
      <c r="O434" s="51">
        <v>4</v>
      </c>
      <c r="P434" s="51">
        <v>58</v>
      </c>
      <c r="Q434" s="51">
        <v>15</v>
      </c>
      <c r="R434" s="51">
        <v>39</v>
      </c>
      <c r="S434" s="51">
        <v>0.35607925899871029</v>
      </c>
      <c r="T434" s="51">
        <v>3729</v>
      </c>
      <c r="U434" s="51">
        <v>3950</v>
      </c>
      <c r="V434" s="51">
        <v>0.94405063291139235</v>
      </c>
      <c r="W434" s="51">
        <v>3729</v>
      </c>
      <c r="X434" s="51">
        <v>3950</v>
      </c>
      <c r="Y434" s="51">
        <v>2328</v>
      </c>
      <c r="Z434" s="51">
        <v>4480</v>
      </c>
      <c r="AA434" s="51">
        <v>0.71850533807829187</v>
      </c>
      <c r="AB434" s="51">
        <v>12949</v>
      </c>
      <c r="AC434" s="51">
        <v>21966</v>
      </c>
      <c r="AD434" s="51">
        <v>0.58950195757079127</v>
      </c>
      <c r="AG434" s="51">
        <v>1970</v>
      </c>
      <c r="AH434" s="51">
        <v>6775</v>
      </c>
      <c r="AI434" s="51">
        <v>1048</v>
      </c>
      <c r="AJ434" s="51">
        <v>1657</v>
      </c>
      <c r="AK434" s="51">
        <v>4</v>
      </c>
      <c r="AL434" s="51">
        <v>58</v>
      </c>
      <c r="AM434" s="51">
        <v>15</v>
      </c>
      <c r="AN434" s="51">
        <v>39</v>
      </c>
    </row>
    <row r="435" spans="1:40" x14ac:dyDescent="0.35">
      <c r="A435" s="51" t="s">
        <v>336</v>
      </c>
      <c r="B435" s="51" t="s">
        <v>337</v>
      </c>
      <c r="C435" s="61">
        <v>45931</v>
      </c>
      <c r="D435" s="51">
        <v>333</v>
      </c>
      <c r="E435" s="51">
        <v>34692</v>
      </c>
      <c r="F435" s="51">
        <v>9.5074946466809414E-3</v>
      </c>
      <c r="G435" s="51">
        <v>656715</v>
      </c>
      <c r="H435" s="51">
        <v>34692</v>
      </c>
      <c r="I435" s="51">
        <v>18.929868557592528</v>
      </c>
      <c r="J435" s="51">
        <v>146</v>
      </c>
      <c r="K435" s="51">
        <v>3576</v>
      </c>
      <c r="L435" s="51">
        <v>10816</v>
      </c>
      <c r="M435" s="51">
        <v>867</v>
      </c>
      <c r="N435" s="51">
        <v>1433</v>
      </c>
      <c r="O435" s="51">
        <v>35</v>
      </c>
      <c r="P435" s="51">
        <v>116</v>
      </c>
      <c r="Q435" s="51">
        <v>118</v>
      </c>
      <c r="R435" s="51">
        <v>125</v>
      </c>
      <c r="S435" s="51">
        <v>0.3679743795036029</v>
      </c>
      <c r="T435" s="51">
        <v>905</v>
      </c>
      <c r="U435" s="51">
        <v>3440</v>
      </c>
      <c r="V435" s="51">
        <v>0.26308139534883723</v>
      </c>
      <c r="W435" s="51">
        <v>905</v>
      </c>
      <c r="X435" s="51">
        <v>3440</v>
      </c>
      <c r="Y435" s="51">
        <v>2196</v>
      </c>
      <c r="Z435" s="51">
        <v>3587</v>
      </c>
      <c r="AA435" s="51">
        <v>0.44129785114558134</v>
      </c>
      <c r="AB435" s="51">
        <v>10540</v>
      </c>
      <c r="AC435" s="51">
        <v>24532</v>
      </c>
      <c r="AD435" s="51">
        <v>0.42964291537583565</v>
      </c>
      <c r="AG435" s="51">
        <v>3576</v>
      </c>
      <c r="AH435" s="51">
        <v>10816</v>
      </c>
      <c r="AI435" s="51">
        <v>867</v>
      </c>
      <c r="AJ435" s="51">
        <v>1433</v>
      </c>
      <c r="AK435" s="51">
        <v>35</v>
      </c>
      <c r="AL435" s="51">
        <v>116</v>
      </c>
      <c r="AM435" s="51">
        <v>118</v>
      </c>
      <c r="AN435" s="51">
        <v>125</v>
      </c>
    </row>
    <row r="436" spans="1:40" x14ac:dyDescent="0.35">
      <c r="A436" s="51" t="s">
        <v>321</v>
      </c>
      <c r="B436" s="117" t="s">
        <v>322</v>
      </c>
      <c r="C436" s="61">
        <v>45931</v>
      </c>
      <c r="D436" s="51">
        <v>2418</v>
      </c>
      <c r="E436" s="51">
        <v>59209</v>
      </c>
      <c r="F436" s="51">
        <v>3.9236049134308011E-2</v>
      </c>
      <c r="G436" s="51">
        <v>3954231</v>
      </c>
      <c r="H436" s="51">
        <v>59209</v>
      </c>
      <c r="I436" s="51">
        <v>66.784289550575082</v>
      </c>
      <c r="J436" s="51">
        <v>327</v>
      </c>
      <c r="K436" s="51">
        <v>3501</v>
      </c>
      <c r="L436" s="51">
        <v>10063</v>
      </c>
      <c r="M436" s="51">
        <v>2145</v>
      </c>
      <c r="N436" s="51">
        <v>3499</v>
      </c>
      <c r="O436" s="51">
        <v>0</v>
      </c>
      <c r="P436" s="51">
        <v>0</v>
      </c>
      <c r="Q436" s="51">
        <v>0</v>
      </c>
      <c r="R436" s="51">
        <v>0</v>
      </c>
      <c r="S436" s="51">
        <v>0.4163102787199528</v>
      </c>
      <c r="T436" s="51">
        <v>5386</v>
      </c>
      <c r="U436" s="51">
        <v>5913</v>
      </c>
      <c r="V436" s="51">
        <v>0.91087434466429895</v>
      </c>
      <c r="W436" s="51">
        <v>5386</v>
      </c>
      <c r="X436" s="51">
        <v>5913</v>
      </c>
      <c r="Y436" s="51">
        <v>4274</v>
      </c>
      <c r="Z436" s="51">
        <v>6846</v>
      </c>
      <c r="AA436" s="51">
        <v>0.75711262638137788</v>
      </c>
      <c r="AB436" s="51">
        <v>32628</v>
      </c>
      <c r="AC436" s="51">
        <v>40596</v>
      </c>
      <c r="AD436" s="51">
        <v>0.80372450487732783</v>
      </c>
      <c r="AG436" s="51">
        <v>3501</v>
      </c>
      <c r="AH436" s="51">
        <v>10063</v>
      </c>
      <c r="AI436" s="51">
        <v>2145</v>
      </c>
      <c r="AJ436" s="51">
        <v>3499</v>
      </c>
      <c r="AK436" s="51">
        <v>0</v>
      </c>
      <c r="AL436" s="51">
        <v>0</v>
      </c>
      <c r="AM436" s="51">
        <v>0</v>
      </c>
      <c r="AN436" s="51">
        <v>0</v>
      </c>
    </row>
    <row r="437" spans="1:40" x14ac:dyDescent="0.35">
      <c r="A437" s="51" t="s">
        <v>323</v>
      </c>
      <c r="B437" s="51" t="s">
        <v>324</v>
      </c>
      <c r="C437" s="61">
        <v>45931</v>
      </c>
      <c r="D437" s="51">
        <v>734</v>
      </c>
      <c r="E437" s="51">
        <v>6727</v>
      </c>
      <c r="F437" s="51">
        <v>9.8378233480766658E-2</v>
      </c>
      <c r="G437" s="51">
        <v>911737</v>
      </c>
      <c r="H437" s="51">
        <v>6727</v>
      </c>
      <c r="I437" s="51">
        <v>135.53396759328081</v>
      </c>
      <c r="J437" s="51">
        <v>688</v>
      </c>
      <c r="K437" s="51">
        <v>1571</v>
      </c>
      <c r="L437" s="51">
        <v>1780</v>
      </c>
      <c r="M437" s="51">
        <v>77</v>
      </c>
      <c r="N437" s="51">
        <v>80</v>
      </c>
      <c r="O437" s="51">
        <v>51</v>
      </c>
      <c r="P437" s="51">
        <v>66</v>
      </c>
      <c r="Q437" s="51">
        <v>14</v>
      </c>
      <c r="R437" s="51">
        <v>14</v>
      </c>
      <c r="S437" s="51">
        <v>0.88298969072164946</v>
      </c>
      <c r="T437" s="51">
        <v>632</v>
      </c>
      <c r="U437" s="51">
        <v>777</v>
      </c>
      <c r="V437" s="51">
        <v>0.81338481338481339</v>
      </c>
      <c r="W437" s="51">
        <v>632</v>
      </c>
      <c r="X437" s="51">
        <v>777</v>
      </c>
      <c r="Y437" s="51">
        <v>161</v>
      </c>
      <c r="Z437" s="51">
        <v>805</v>
      </c>
      <c r="AA437" s="51">
        <v>0.50126422250316061</v>
      </c>
      <c r="AB437" s="51">
        <v>4144</v>
      </c>
      <c r="AC437" s="51">
        <v>4926</v>
      </c>
      <c r="AD437" s="51">
        <v>0.84125050751116526</v>
      </c>
      <c r="AG437" s="51">
        <v>1571</v>
      </c>
      <c r="AH437" s="51">
        <v>1780</v>
      </c>
      <c r="AI437" s="51">
        <v>77</v>
      </c>
      <c r="AJ437" s="51">
        <v>80</v>
      </c>
      <c r="AK437" s="51">
        <v>51</v>
      </c>
      <c r="AL437" s="51">
        <v>66</v>
      </c>
      <c r="AM437" s="51">
        <v>14</v>
      </c>
      <c r="AN437" s="51">
        <v>14</v>
      </c>
    </row>
    <row r="438" spans="1:40" x14ac:dyDescent="0.35">
      <c r="A438" s="51" t="s">
        <v>325</v>
      </c>
      <c r="B438" s="51" t="s">
        <v>326</v>
      </c>
      <c r="C438" s="61">
        <v>45931</v>
      </c>
      <c r="D438" s="51">
        <v>4546</v>
      </c>
      <c r="E438" s="51">
        <v>83822</v>
      </c>
      <c r="F438" s="51">
        <v>5.1443961615064274E-2</v>
      </c>
      <c r="G438" s="51">
        <v>5883281</v>
      </c>
      <c r="H438" s="51">
        <v>83822</v>
      </c>
      <c r="I438" s="51">
        <v>70.187790794779417</v>
      </c>
      <c r="J438" s="51">
        <v>426</v>
      </c>
      <c r="K438" s="51">
        <v>5332</v>
      </c>
      <c r="L438" s="51">
        <v>19966</v>
      </c>
      <c r="M438" s="51">
        <v>1422</v>
      </c>
      <c r="N438" s="51">
        <v>3334</v>
      </c>
      <c r="O438" s="51">
        <v>0</v>
      </c>
      <c r="P438" s="51">
        <v>0</v>
      </c>
      <c r="Q438" s="51">
        <v>0</v>
      </c>
      <c r="R438" s="51">
        <v>0</v>
      </c>
      <c r="S438" s="51">
        <v>0.28987124463519315</v>
      </c>
      <c r="T438" s="51">
        <v>3435</v>
      </c>
      <c r="U438" s="51">
        <v>7908</v>
      </c>
      <c r="V438" s="51">
        <v>0.4343702579666161</v>
      </c>
      <c r="W438" s="51">
        <v>3435</v>
      </c>
      <c r="X438" s="51">
        <v>7908</v>
      </c>
      <c r="Y438" s="51">
        <v>4074</v>
      </c>
      <c r="Z438" s="51">
        <v>11081</v>
      </c>
      <c r="AA438" s="51">
        <v>0.39543946495339405</v>
      </c>
      <c r="AB438" s="51">
        <v>50105</v>
      </c>
      <c r="AC438" s="51">
        <v>65463</v>
      </c>
      <c r="AD438" s="51">
        <v>0.76539419213907089</v>
      </c>
      <c r="AG438" s="51">
        <v>5332</v>
      </c>
      <c r="AH438" s="51">
        <v>19966</v>
      </c>
      <c r="AI438" s="51">
        <v>1422</v>
      </c>
      <c r="AJ438" s="51">
        <v>3334</v>
      </c>
      <c r="AK438" s="51">
        <v>0</v>
      </c>
      <c r="AL438" s="51">
        <v>0</v>
      </c>
      <c r="AM438" s="51">
        <v>0</v>
      </c>
      <c r="AN438" s="51">
        <v>0</v>
      </c>
    </row>
    <row r="439" spans="1:40" x14ac:dyDescent="0.35">
      <c r="A439" s="51" t="s">
        <v>327</v>
      </c>
      <c r="B439" s="51" t="s">
        <v>328</v>
      </c>
      <c r="C439" s="61">
        <v>45931</v>
      </c>
      <c r="D439" s="51">
        <v>261</v>
      </c>
      <c r="E439" s="51">
        <v>22796</v>
      </c>
      <c r="F439" s="51">
        <v>1.1319772737129722E-2</v>
      </c>
      <c r="G439" s="51">
        <v>472862</v>
      </c>
      <c r="H439" s="51">
        <v>22796</v>
      </c>
      <c r="I439" s="51">
        <v>20.743200561502018</v>
      </c>
      <c r="J439" s="51">
        <v>142</v>
      </c>
      <c r="K439" s="51">
        <v>2280</v>
      </c>
      <c r="L439" s="51">
        <v>5792</v>
      </c>
      <c r="M439" s="51">
        <v>543</v>
      </c>
      <c r="N439" s="51">
        <v>1142</v>
      </c>
      <c r="O439" s="51">
        <v>25</v>
      </c>
      <c r="P439" s="51">
        <v>59</v>
      </c>
      <c r="Q439" s="51">
        <v>86</v>
      </c>
      <c r="R439" s="51">
        <v>94</v>
      </c>
      <c r="S439" s="51">
        <v>0.41399746013828137</v>
      </c>
      <c r="T439" s="51">
        <v>1721</v>
      </c>
      <c r="U439" s="51">
        <v>2064</v>
      </c>
      <c r="V439" s="51">
        <v>0.83381782945736438</v>
      </c>
      <c r="W439" s="51">
        <v>1721</v>
      </c>
      <c r="X439" s="51">
        <v>2064</v>
      </c>
      <c r="Y439" s="51">
        <v>1549</v>
      </c>
      <c r="Z439" s="51">
        <v>2185</v>
      </c>
      <c r="AA439" s="51">
        <v>0.76959284537538242</v>
      </c>
      <c r="AB439" s="51">
        <v>10791</v>
      </c>
      <c r="AC439" s="51">
        <v>14718</v>
      </c>
      <c r="AD439" s="51">
        <v>0.73318385650224216</v>
      </c>
      <c r="AG439" s="51">
        <v>2280</v>
      </c>
      <c r="AH439" s="51">
        <v>5792</v>
      </c>
      <c r="AI439" s="51">
        <v>543</v>
      </c>
      <c r="AJ439" s="51">
        <v>1142</v>
      </c>
      <c r="AK439" s="51">
        <v>25</v>
      </c>
      <c r="AL439" s="51">
        <v>59</v>
      </c>
      <c r="AM439" s="51">
        <v>86</v>
      </c>
      <c r="AN439" s="51">
        <v>94</v>
      </c>
    </row>
    <row r="440" spans="1:40" x14ac:dyDescent="0.35">
      <c r="A440" s="51" t="s">
        <v>329</v>
      </c>
      <c r="B440" s="51" t="s">
        <v>330</v>
      </c>
      <c r="C440" s="61">
        <v>45931</v>
      </c>
      <c r="D440" s="51">
        <v>2846</v>
      </c>
      <c r="E440" s="51">
        <v>66727</v>
      </c>
      <c r="F440" s="51">
        <v>4.0906673565894815E-2</v>
      </c>
      <c r="G440" s="51">
        <v>4773585</v>
      </c>
      <c r="H440" s="51">
        <v>66727</v>
      </c>
      <c r="I440" s="51">
        <v>71.539032175880834</v>
      </c>
      <c r="J440" s="51">
        <v>336</v>
      </c>
      <c r="K440" s="51">
        <v>3573</v>
      </c>
      <c r="L440" s="51">
        <v>10815</v>
      </c>
      <c r="M440" s="51">
        <v>891</v>
      </c>
      <c r="N440" s="51">
        <v>2804</v>
      </c>
      <c r="O440" s="51">
        <v>0</v>
      </c>
      <c r="P440" s="51">
        <v>0</v>
      </c>
      <c r="Q440" s="51">
        <v>0</v>
      </c>
      <c r="R440" s="51">
        <v>0</v>
      </c>
      <c r="S440" s="51">
        <v>0.32777736985094352</v>
      </c>
      <c r="T440" s="51">
        <v>5857</v>
      </c>
      <c r="U440" s="51">
        <v>6333</v>
      </c>
      <c r="V440" s="51">
        <v>0.92483814937628295</v>
      </c>
      <c r="W440" s="51">
        <v>5857</v>
      </c>
      <c r="X440" s="51">
        <v>6333</v>
      </c>
      <c r="Y440" s="51">
        <v>5390</v>
      </c>
      <c r="Z440" s="51">
        <v>7814</v>
      </c>
      <c r="AA440" s="51">
        <v>0.79500954265922108</v>
      </c>
      <c r="AB440" s="51">
        <v>36257</v>
      </c>
      <c r="AC440" s="51">
        <v>45348</v>
      </c>
      <c r="AD440" s="51">
        <v>0.79952809385198909</v>
      </c>
      <c r="AG440" s="51">
        <v>3573</v>
      </c>
      <c r="AH440" s="51">
        <v>10815</v>
      </c>
      <c r="AI440" s="51">
        <v>891</v>
      </c>
      <c r="AJ440" s="51">
        <v>2804</v>
      </c>
      <c r="AK440" s="51">
        <v>0</v>
      </c>
      <c r="AL440" s="51">
        <v>0</v>
      </c>
      <c r="AM440" s="51">
        <v>0</v>
      </c>
      <c r="AN440" s="51">
        <v>0</v>
      </c>
    </row>
    <row r="441" spans="1:40" x14ac:dyDescent="0.35">
      <c r="A441" s="51" t="s">
        <v>738</v>
      </c>
      <c r="B441" s="51" t="s">
        <v>907</v>
      </c>
      <c r="C441" s="61">
        <v>45931</v>
      </c>
      <c r="D441" s="51">
        <v>648</v>
      </c>
      <c r="E441" s="51">
        <v>29655</v>
      </c>
      <c r="F441" s="51">
        <v>2.1384021384021384E-2</v>
      </c>
      <c r="G441" s="51">
        <v>630391</v>
      </c>
      <c r="H441" s="51">
        <v>29655</v>
      </c>
      <c r="I441" s="51">
        <v>21.257494520316978</v>
      </c>
      <c r="J441" s="51">
        <v>139</v>
      </c>
      <c r="K441" s="51">
        <v>4484</v>
      </c>
      <c r="L441" s="51">
        <v>8597</v>
      </c>
      <c r="M441" s="51">
        <v>198</v>
      </c>
      <c r="N441" s="51">
        <v>626</v>
      </c>
      <c r="O441" s="51">
        <v>0</v>
      </c>
      <c r="P441" s="51">
        <v>0</v>
      </c>
      <c r="Q441" s="51">
        <v>0</v>
      </c>
      <c r="R441" s="51">
        <v>0</v>
      </c>
      <c r="S441" s="51">
        <v>0.5076439336441505</v>
      </c>
      <c r="T441" s="51">
        <v>3254</v>
      </c>
      <c r="U441" s="51">
        <v>3278</v>
      </c>
      <c r="V441" s="51">
        <v>0.99267846247712022</v>
      </c>
      <c r="W441" s="51">
        <v>3254</v>
      </c>
      <c r="X441" s="51">
        <v>3278</v>
      </c>
      <c r="Y441" s="51">
        <v>2806</v>
      </c>
      <c r="Z441" s="51">
        <v>4495</v>
      </c>
      <c r="AA441" s="51">
        <v>0.7796217676572752</v>
      </c>
      <c r="AB441" s="51">
        <v>14582</v>
      </c>
      <c r="AC441" s="51">
        <v>17142</v>
      </c>
      <c r="AD441" s="51">
        <v>0.85065919962664804</v>
      </c>
      <c r="AG441" s="51">
        <v>4484</v>
      </c>
      <c r="AH441" s="51">
        <v>8597</v>
      </c>
      <c r="AI441" s="51">
        <v>198</v>
      </c>
      <c r="AJ441" s="51">
        <v>626</v>
      </c>
      <c r="AK441" s="51">
        <v>0</v>
      </c>
      <c r="AL441" s="51">
        <v>0</v>
      </c>
      <c r="AM441" s="51">
        <v>0</v>
      </c>
      <c r="AN441" s="51">
        <v>0</v>
      </c>
    </row>
    <row r="442" spans="1:40" x14ac:dyDescent="0.35">
      <c r="A442" s="51" t="s">
        <v>331</v>
      </c>
      <c r="B442" s="51" t="s">
        <v>332</v>
      </c>
      <c r="C442" s="61">
        <v>45931</v>
      </c>
      <c r="D442" s="51">
        <v>260</v>
      </c>
      <c r="E442" s="51">
        <v>29521</v>
      </c>
      <c r="F442" s="51">
        <v>8.7303985762734633E-3</v>
      </c>
      <c r="G442" s="51">
        <v>552534</v>
      </c>
      <c r="H442" s="51">
        <v>29521</v>
      </c>
      <c r="I442" s="51">
        <v>18.716642390162935</v>
      </c>
      <c r="J442" s="51">
        <v>141</v>
      </c>
      <c r="K442" s="51">
        <v>3298</v>
      </c>
      <c r="L442" s="51">
        <v>8242</v>
      </c>
      <c r="M442" s="51">
        <v>317</v>
      </c>
      <c r="N442" s="51">
        <v>723</v>
      </c>
      <c r="O442" s="51">
        <v>0</v>
      </c>
      <c r="P442" s="51">
        <v>1</v>
      </c>
      <c r="Q442" s="51">
        <v>0</v>
      </c>
      <c r="R442" s="51">
        <v>1</v>
      </c>
      <c r="S442" s="51">
        <v>0.40323480200780815</v>
      </c>
      <c r="T442" s="51">
        <v>2722</v>
      </c>
      <c r="U442" s="51">
        <v>3198</v>
      </c>
      <c r="V442" s="51">
        <v>0.8511569731081926</v>
      </c>
      <c r="W442" s="51">
        <v>2722</v>
      </c>
      <c r="X442" s="51">
        <v>3198</v>
      </c>
      <c r="Y442" s="51">
        <v>3423</v>
      </c>
      <c r="Z442" s="51">
        <v>4144</v>
      </c>
      <c r="AA442" s="51">
        <v>0.83696540452192858</v>
      </c>
      <c r="AB442" s="51">
        <v>14896</v>
      </c>
      <c r="AC442" s="51">
        <v>17241</v>
      </c>
      <c r="AD442" s="51">
        <v>0.8639870077141697</v>
      </c>
      <c r="AG442" s="51">
        <v>3298</v>
      </c>
      <c r="AH442" s="51">
        <v>8242</v>
      </c>
      <c r="AI442" s="51">
        <v>317</v>
      </c>
      <c r="AJ442" s="51">
        <v>723</v>
      </c>
      <c r="AK442" s="51">
        <v>0</v>
      </c>
      <c r="AL442" s="51">
        <v>0</v>
      </c>
      <c r="AM442" s="51">
        <v>0</v>
      </c>
      <c r="AN442" s="51">
        <v>0</v>
      </c>
    </row>
    <row r="443" spans="1:40" x14ac:dyDescent="0.35">
      <c r="A443" s="51" t="s">
        <v>721</v>
      </c>
      <c r="B443" s="51" t="s">
        <v>722</v>
      </c>
      <c r="C443" s="61">
        <v>45931</v>
      </c>
      <c r="D443" s="51">
        <v>665</v>
      </c>
      <c r="E443" s="51">
        <v>18473</v>
      </c>
      <c r="F443" s="51">
        <v>3.4747622531089976E-2</v>
      </c>
      <c r="G443" s="51">
        <v>880963</v>
      </c>
      <c r="H443" s="51">
        <v>18473</v>
      </c>
      <c r="I443" s="51">
        <v>47.689222107941319</v>
      </c>
      <c r="J443" s="51">
        <v>255</v>
      </c>
      <c r="K443" s="51">
        <v>1327</v>
      </c>
      <c r="L443" s="51">
        <v>4463</v>
      </c>
      <c r="M443" s="51">
        <v>1475</v>
      </c>
      <c r="N443" s="51">
        <v>2497</v>
      </c>
      <c r="O443" s="51">
        <v>188</v>
      </c>
      <c r="P443" s="51">
        <v>564</v>
      </c>
      <c r="Q443" s="51">
        <v>320</v>
      </c>
      <c r="R443" s="51">
        <v>544</v>
      </c>
      <c r="S443" s="51">
        <v>0.41026276648487853</v>
      </c>
      <c r="T443" s="51">
        <v>1842</v>
      </c>
      <c r="U443" s="51">
        <v>1912</v>
      </c>
      <c r="V443" s="51">
        <v>0.96338912133891208</v>
      </c>
      <c r="W443" s="51">
        <v>1842</v>
      </c>
      <c r="X443" s="51">
        <v>1912</v>
      </c>
      <c r="Y443" s="51">
        <v>1294</v>
      </c>
      <c r="Z443" s="51">
        <v>1328</v>
      </c>
      <c r="AA443" s="51">
        <v>0.96790123456790123</v>
      </c>
      <c r="AB443" s="51">
        <v>6993</v>
      </c>
      <c r="AC443" s="51">
        <v>7844</v>
      </c>
      <c r="AD443" s="51">
        <v>0.89150943396226412</v>
      </c>
      <c r="AG443" s="51">
        <v>1327</v>
      </c>
      <c r="AH443" s="51">
        <v>4463</v>
      </c>
      <c r="AI443" s="51">
        <v>1475</v>
      </c>
      <c r="AJ443" s="51">
        <v>2497</v>
      </c>
      <c r="AK443" s="51">
        <v>188</v>
      </c>
      <c r="AL443" s="51">
        <v>564</v>
      </c>
      <c r="AM443" s="51">
        <v>320</v>
      </c>
      <c r="AN443" s="51">
        <v>544</v>
      </c>
    </row>
    <row r="444" spans="1:40" x14ac:dyDescent="0.35">
      <c r="A444" s="51" t="s">
        <v>712</v>
      </c>
      <c r="B444" s="51" t="s">
        <v>711</v>
      </c>
      <c r="C444" s="61">
        <v>45931</v>
      </c>
      <c r="D444" s="51">
        <v>338</v>
      </c>
      <c r="E444" s="51">
        <v>35406</v>
      </c>
      <c r="F444" s="51">
        <v>9.456132497761862E-3</v>
      </c>
      <c r="G444" s="51">
        <v>703885</v>
      </c>
      <c r="H444" s="51">
        <v>35406</v>
      </c>
      <c r="I444" s="51">
        <v>19.880387504942664</v>
      </c>
      <c r="J444" s="51">
        <v>137</v>
      </c>
      <c r="K444" s="51">
        <v>3842</v>
      </c>
      <c r="L444" s="51">
        <v>9883</v>
      </c>
      <c r="M444" s="51">
        <v>880</v>
      </c>
      <c r="N444" s="51">
        <v>2077</v>
      </c>
      <c r="O444" s="51">
        <v>29</v>
      </c>
      <c r="P444" s="51">
        <v>77</v>
      </c>
      <c r="Q444" s="51">
        <v>95</v>
      </c>
      <c r="R444" s="51">
        <v>101</v>
      </c>
      <c r="S444" s="51">
        <v>0.39924204976108091</v>
      </c>
      <c r="T444" s="51">
        <v>2718</v>
      </c>
      <c r="U444" s="51">
        <v>3811</v>
      </c>
      <c r="V444" s="51">
        <v>0.71319863552873264</v>
      </c>
      <c r="W444" s="51">
        <v>2718</v>
      </c>
      <c r="X444" s="51">
        <v>3811</v>
      </c>
      <c r="Y444" s="51">
        <v>2381</v>
      </c>
      <c r="Z444" s="51">
        <v>3366</v>
      </c>
      <c r="AA444" s="51">
        <v>0.71046398216525009</v>
      </c>
      <c r="AB444" s="51">
        <v>17476</v>
      </c>
      <c r="AC444" s="51">
        <v>21909</v>
      </c>
      <c r="AD444" s="51">
        <v>0.7976630608425761</v>
      </c>
      <c r="AG444" s="51">
        <v>3842</v>
      </c>
      <c r="AH444" s="51">
        <v>9883</v>
      </c>
      <c r="AI444" s="51">
        <v>880</v>
      </c>
      <c r="AJ444" s="51">
        <v>2077</v>
      </c>
      <c r="AK444" s="51">
        <v>29</v>
      </c>
      <c r="AL444" s="51">
        <v>77</v>
      </c>
      <c r="AM444" s="51">
        <v>95</v>
      </c>
      <c r="AN444" s="51">
        <v>101</v>
      </c>
    </row>
    <row r="445" spans="1:40" x14ac:dyDescent="0.35">
      <c r="A445" s="51" t="s">
        <v>333</v>
      </c>
      <c r="B445" s="51" t="s">
        <v>334</v>
      </c>
      <c r="C445" s="61">
        <v>45931</v>
      </c>
      <c r="D445" s="51">
        <v>466</v>
      </c>
      <c r="E445" s="51">
        <v>24866</v>
      </c>
      <c r="F445" s="51">
        <v>1.8395705037107215E-2</v>
      </c>
      <c r="G445" s="51">
        <v>671753</v>
      </c>
      <c r="H445" s="51">
        <v>24866</v>
      </c>
      <c r="I445" s="51">
        <v>27.014919971044801</v>
      </c>
      <c r="J445" s="51">
        <v>190</v>
      </c>
      <c r="K445" s="51">
        <v>1806</v>
      </c>
      <c r="L445" s="51">
        <v>4070</v>
      </c>
      <c r="M445" s="51">
        <v>1473</v>
      </c>
      <c r="N445" s="51">
        <v>2213</v>
      </c>
      <c r="O445" s="51">
        <v>292</v>
      </c>
      <c r="P445" s="51">
        <v>603</v>
      </c>
      <c r="Q445" s="51">
        <v>254</v>
      </c>
      <c r="R445" s="51">
        <v>410</v>
      </c>
      <c r="S445" s="51">
        <v>0.52425986842105265</v>
      </c>
      <c r="T445" s="51">
        <v>2321</v>
      </c>
      <c r="U445" s="51">
        <v>2529</v>
      </c>
      <c r="V445" s="51">
        <v>0.91775405298536972</v>
      </c>
      <c r="W445" s="51">
        <v>2321</v>
      </c>
      <c r="X445" s="51">
        <v>2529</v>
      </c>
      <c r="Y445" s="51">
        <v>1787</v>
      </c>
      <c r="Z445" s="51">
        <v>3273</v>
      </c>
      <c r="AA445" s="51">
        <v>0.70803171320234404</v>
      </c>
      <c r="AB445" s="51">
        <v>10800</v>
      </c>
      <c r="AC445" s="51">
        <v>16807</v>
      </c>
      <c r="AD445" s="51">
        <v>0.64258939727494502</v>
      </c>
      <c r="AG445" s="51">
        <v>1806</v>
      </c>
      <c r="AH445" s="51">
        <v>4070</v>
      </c>
      <c r="AI445" s="51">
        <v>1473</v>
      </c>
      <c r="AJ445" s="51">
        <v>2213</v>
      </c>
      <c r="AK445" s="51">
        <v>292</v>
      </c>
      <c r="AL445" s="51">
        <v>603</v>
      </c>
      <c r="AM445" s="51">
        <v>254</v>
      </c>
      <c r="AN445" s="51">
        <v>410</v>
      </c>
    </row>
    <row r="446" spans="1:40" x14ac:dyDescent="0.35">
      <c r="A446" s="51" t="s">
        <v>803</v>
      </c>
      <c r="B446" s="51" t="s">
        <v>804</v>
      </c>
      <c r="C446" s="61">
        <v>45931</v>
      </c>
      <c r="D446" s="51">
        <v>299</v>
      </c>
      <c r="E446" s="51">
        <v>18283</v>
      </c>
      <c r="F446" s="51">
        <v>1.6090840598428587E-2</v>
      </c>
      <c r="G446" s="51">
        <v>385754</v>
      </c>
      <c r="H446" s="51">
        <v>18283</v>
      </c>
      <c r="I446" s="51">
        <v>21.099053765793361</v>
      </c>
      <c r="J446" s="51">
        <v>120</v>
      </c>
      <c r="K446" s="51">
        <v>1040</v>
      </c>
      <c r="L446" s="51">
        <v>5404</v>
      </c>
      <c r="M446" s="51">
        <v>441</v>
      </c>
      <c r="N446" s="51">
        <v>957</v>
      </c>
      <c r="O446" s="51">
        <v>121</v>
      </c>
      <c r="P446" s="51">
        <v>340</v>
      </c>
      <c r="Q446" s="51">
        <v>5</v>
      </c>
      <c r="R446" s="51">
        <v>48</v>
      </c>
      <c r="S446" s="51">
        <v>0.23810934953326418</v>
      </c>
      <c r="T446" s="51">
        <v>1746</v>
      </c>
      <c r="U446" s="51">
        <v>1829</v>
      </c>
      <c r="V446" s="51">
        <v>0.95462001093493709</v>
      </c>
      <c r="W446" s="51">
        <v>1746</v>
      </c>
      <c r="X446" s="51">
        <v>1829</v>
      </c>
      <c r="Y446" s="51">
        <v>1516</v>
      </c>
      <c r="Z446" s="51">
        <v>1754</v>
      </c>
      <c r="AA446" s="51">
        <v>0.91041027072285796</v>
      </c>
      <c r="AB446" s="51">
        <v>8745</v>
      </c>
      <c r="AC446" s="51">
        <v>10717</v>
      </c>
      <c r="AD446" s="51">
        <v>0.81599328170196883</v>
      </c>
      <c r="AG446" s="51">
        <v>1040</v>
      </c>
      <c r="AH446" s="51">
        <v>5404</v>
      </c>
      <c r="AI446" s="51">
        <v>441</v>
      </c>
      <c r="AJ446" s="51">
        <v>957</v>
      </c>
      <c r="AK446" s="51">
        <v>121</v>
      </c>
      <c r="AL446" s="51">
        <v>340</v>
      </c>
      <c r="AM446" s="51">
        <v>5</v>
      </c>
      <c r="AN446" s="51">
        <v>48</v>
      </c>
    </row>
    <row r="447" spans="1:40" x14ac:dyDescent="0.35">
      <c r="A447" s="51" t="s">
        <v>725</v>
      </c>
      <c r="B447" s="51" t="s">
        <v>726</v>
      </c>
      <c r="C447" s="61">
        <v>45931</v>
      </c>
      <c r="D447" s="51">
        <v>673</v>
      </c>
      <c r="E447" s="51">
        <v>16135</v>
      </c>
      <c r="F447" s="51">
        <v>4.0040456925273679E-2</v>
      </c>
      <c r="G447" s="51">
        <v>947813</v>
      </c>
      <c r="H447" s="51">
        <v>16135</v>
      </c>
      <c r="I447" s="51">
        <v>58.74267121165169</v>
      </c>
      <c r="J447" s="51">
        <v>293</v>
      </c>
      <c r="K447" s="51">
        <v>1766</v>
      </c>
      <c r="L447" s="51">
        <v>4391</v>
      </c>
      <c r="M447" s="51">
        <v>1562</v>
      </c>
      <c r="N447" s="51">
        <v>2502</v>
      </c>
      <c r="O447" s="51">
        <v>130</v>
      </c>
      <c r="P447" s="51">
        <v>381</v>
      </c>
      <c r="Q447" s="51">
        <v>283</v>
      </c>
      <c r="R447" s="51">
        <v>446</v>
      </c>
      <c r="S447" s="51">
        <v>0.48458549222797925</v>
      </c>
      <c r="T447" s="51">
        <v>1816</v>
      </c>
      <c r="U447" s="51">
        <v>1906</v>
      </c>
      <c r="V447" s="51">
        <v>0.95278069254984266</v>
      </c>
      <c r="W447" s="51">
        <v>1816</v>
      </c>
      <c r="X447" s="51">
        <v>1906</v>
      </c>
      <c r="Y447" s="51">
        <v>1032</v>
      </c>
      <c r="Z447" s="51">
        <v>1048</v>
      </c>
      <c r="AA447" s="51">
        <v>0.96411645226811105</v>
      </c>
      <c r="AB447" s="51">
        <v>9249</v>
      </c>
      <c r="AC447" s="51">
        <v>10199</v>
      </c>
      <c r="AD447" s="51">
        <v>0.90685361309932344</v>
      </c>
      <c r="AG447" s="51">
        <v>1766</v>
      </c>
      <c r="AH447" s="51">
        <v>4391</v>
      </c>
      <c r="AI447" s="51">
        <v>1562</v>
      </c>
      <c r="AJ447" s="51">
        <v>2502</v>
      </c>
      <c r="AK447" s="51">
        <v>130</v>
      </c>
      <c r="AL447" s="51">
        <v>381</v>
      </c>
      <c r="AM447" s="51">
        <v>283</v>
      </c>
      <c r="AN447" s="51">
        <v>446</v>
      </c>
    </row>
    <row r="448" spans="1:40" x14ac:dyDescent="0.35">
      <c r="A448" s="51" t="s">
        <v>59</v>
      </c>
      <c r="B448" s="61">
        <v>45962</v>
      </c>
      <c r="C448" s="61">
        <v>45962</v>
      </c>
      <c r="D448" s="51" t="s">
        <v>19</v>
      </c>
      <c r="E448" s="51" t="s">
        <v>20</v>
      </c>
      <c r="G448" s="51" t="s">
        <v>21</v>
      </c>
      <c r="H448" s="51" t="s">
        <v>20</v>
      </c>
      <c r="J448" s="51" t="s">
        <v>70</v>
      </c>
      <c r="K448" s="51" t="s">
        <v>82</v>
      </c>
      <c r="L448" s="51" t="s">
        <v>81</v>
      </c>
      <c r="M448" s="51" t="s">
        <v>86</v>
      </c>
      <c r="N448" s="51" t="s">
        <v>85</v>
      </c>
      <c r="O448" s="51" t="s">
        <v>727</v>
      </c>
      <c r="P448" s="51" t="s">
        <v>728</v>
      </c>
      <c r="Q448" s="51" t="s">
        <v>729</v>
      </c>
      <c r="R448" s="51" t="s">
        <v>730</v>
      </c>
      <c r="T448" s="51" t="s">
        <v>99</v>
      </c>
      <c r="U448" s="51" t="s">
        <v>98</v>
      </c>
      <c r="W448" s="51" t="s">
        <v>99</v>
      </c>
      <c r="X448" s="51" t="s">
        <v>98</v>
      </c>
      <c r="Y448" s="51" t="s">
        <v>106</v>
      </c>
      <c r="Z448" s="51" t="s">
        <v>105</v>
      </c>
      <c r="AB448" s="51" t="s">
        <v>113</v>
      </c>
      <c r="AC448" s="51" t="s">
        <v>111</v>
      </c>
    </row>
    <row r="449" spans="1:30" x14ac:dyDescent="0.35">
      <c r="C449" s="61">
        <v>45962</v>
      </c>
      <c r="D449" s="51" t="s">
        <v>40</v>
      </c>
      <c r="E449" s="51" t="s">
        <v>41</v>
      </c>
      <c r="F449" s="51" t="s">
        <v>12</v>
      </c>
      <c r="G449" s="51" t="s">
        <v>43</v>
      </c>
      <c r="H449" s="51" t="s">
        <v>41</v>
      </c>
      <c r="I449" s="51" t="s">
        <v>13</v>
      </c>
      <c r="K449" s="51" t="s">
        <v>153</v>
      </c>
      <c r="L449" s="51" t="s">
        <v>152</v>
      </c>
      <c r="M449" s="51" t="s">
        <v>157</v>
      </c>
      <c r="N449" s="51" t="s">
        <v>156</v>
      </c>
      <c r="O449" s="51" t="s">
        <v>731</v>
      </c>
      <c r="P449" s="51" t="s">
        <v>732</v>
      </c>
      <c r="Q449" s="51" t="s">
        <v>733</v>
      </c>
      <c r="R449" s="51" t="s">
        <v>734</v>
      </c>
      <c r="S449" s="51" t="s">
        <v>913</v>
      </c>
      <c r="T449" s="51" t="s">
        <v>740</v>
      </c>
      <c r="U449" s="51" t="s">
        <v>170</v>
      </c>
      <c r="V449" s="51" t="s">
        <v>765</v>
      </c>
      <c r="W449" s="51" t="s">
        <v>740</v>
      </c>
      <c r="X449" s="51" t="s">
        <v>170</v>
      </c>
      <c r="Y449" s="51" t="s">
        <v>735</v>
      </c>
      <c r="Z449" s="51" t="s">
        <v>173</v>
      </c>
      <c r="AA449" s="51" t="s">
        <v>912</v>
      </c>
      <c r="AB449" s="51" t="s">
        <v>240</v>
      </c>
      <c r="AC449" s="51" t="s">
        <v>178</v>
      </c>
      <c r="AD449" s="51" t="s">
        <v>242</v>
      </c>
    </row>
    <row r="450" spans="1:30" x14ac:dyDescent="0.35">
      <c r="C450" s="61">
        <v>45962</v>
      </c>
      <c r="D450" s="51" t="s">
        <v>870</v>
      </c>
      <c r="G450" s="51" t="s">
        <v>869</v>
      </c>
      <c r="J450" s="51" t="s">
        <v>868</v>
      </c>
      <c r="K450" s="51" t="s">
        <v>895</v>
      </c>
      <c r="T450" s="51" t="s">
        <v>867</v>
      </c>
      <c r="W450" s="51" t="s">
        <v>896</v>
      </c>
      <c r="AB450" s="51" t="s">
        <v>871</v>
      </c>
    </row>
    <row r="451" spans="1:30" x14ac:dyDescent="0.35">
      <c r="C451" s="61">
        <v>45962</v>
      </c>
    </row>
    <row r="452" spans="1:30" x14ac:dyDescent="0.35">
      <c r="A452" s="51" t="s">
        <v>243</v>
      </c>
      <c r="B452" s="51" t="s">
        <v>201</v>
      </c>
      <c r="C452" s="61">
        <v>45962</v>
      </c>
      <c r="D452" s="51">
        <v>56463</v>
      </c>
      <c r="E452" s="51">
        <v>1587812</v>
      </c>
      <c r="F452" s="51">
        <v>3.4339146432318196E-2</v>
      </c>
      <c r="G452" s="51">
        <v>88506178</v>
      </c>
      <c r="H452" s="51">
        <v>1587812</v>
      </c>
      <c r="I452" s="51">
        <v>55.740968074306025</v>
      </c>
      <c r="K452" s="51">
        <v>105137</v>
      </c>
      <c r="L452" s="51">
        <v>307070</v>
      </c>
      <c r="M452" s="51">
        <v>35656</v>
      </c>
      <c r="N452" s="51">
        <v>80660</v>
      </c>
      <c r="O452" s="51">
        <v>1015</v>
      </c>
      <c r="P452" s="51">
        <v>3632</v>
      </c>
      <c r="Q452" s="51">
        <v>2584</v>
      </c>
      <c r="R452" s="51">
        <v>5249</v>
      </c>
      <c r="S452" s="51">
        <v>0.36406453678793577</v>
      </c>
      <c r="T452" s="51">
        <v>118832</v>
      </c>
      <c r="U452" s="51">
        <v>139692</v>
      </c>
      <c r="V452" s="51">
        <v>0.85067147724994985</v>
      </c>
      <c r="W452" s="51">
        <v>118832</v>
      </c>
      <c r="X452" s="51">
        <v>139692</v>
      </c>
      <c r="Y452" s="51">
        <v>86866</v>
      </c>
      <c r="Z452" s="51">
        <v>165016</v>
      </c>
      <c r="AA452" s="51">
        <v>0.67506596479252268</v>
      </c>
      <c r="AB452" s="51">
        <v>753434</v>
      </c>
      <c r="AC452" s="51">
        <v>1062261</v>
      </c>
      <c r="AD452" s="51">
        <v>0.70927389784619788</v>
      </c>
    </row>
    <row r="453" spans="1:30" x14ac:dyDescent="0.35">
      <c r="A453" s="51" t="s">
        <v>57</v>
      </c>
      <c r="B453" s="51" t="s">
        <v>241</v>
      </c>
      <c r="C453" s="61">
        <v>45962</v>
      </c>
    </row>
    <row r="454" spans="1:30" x14ac:dyDescent="0.35">
      <c r="A454" s="51" t="s">
        <v>244</v>
      </c>
      <c r="B454" s="51" t="s">
        <v>245</v>
      </c>
      <c r="C454" s="61">
        <v>45962</v>
      </c>
      <c r="D454" s="51">
        <v>13902</v>
      </c>
      <c r="E454" s="51">
        <v>264682</v>
      </c>
      <c r="F454" s="51">
        <v>4.9902363380524367E-2</v>
      </c>
      <c r="G454" s="51">
        <v>25303491</v>
      </c>
      <c r="H454" s="51">
        <v>264682</v>
      </c>
      <c r="I454" s="51">
        <v>95.599591207562284</v>
      </c>
      <c r="K454" s="51">
        <v>7593</v>
      </c>
      <c r="L454" s="51">
        <v>31534</v>
      </c>
      <c r="M454" s="51">
        <v>3671</v>
      </c>
      <c r="N454" s="51">
        <v>9865</v>
      </c>
      <c r="O454" s="51">
        <v>0</v>
      </c>
      <c r="P454" s="51">
        <v>0</v>
      </c>
      <c r="Q454" s="51">
        <v>0</v>
      </c>
      <c r="R454" s="51">
        <v>0</v>
      </c>
      <c r="S454" s="51">
        <v>0.27208386676006668</v>
      </c>
      <c r="T454" s="51">
        <v>17145</v>
      </c>
      <c r="U454" s="51">
        <v>18885</v>
      </c>
      <c r="V454" s="51">
        <v>0.90786338363780783</v>
      </c>
      <c r="W454" s="51">
        <v>17145</v>
      </c>
      <c r="X454" s="51">
        <v>18885</v>
      </c>
      <c r="Y454" s="51">
        <v>9182</v>
      </c>
      <c r="Z454" s="51">
        <v>23430</v>
      </c>
      <c r="AA454" s="51">
        <v>0.62216708023159639</v>
      </c>
      <c r="AB454" s="51">
        <v>134198</v>
      </c>
      <c r="AC454" s="51">
        <v>168809</v>
      </c>
      <c r="AD454" s="51">
        <v>0.79496946252865663</v>
      </c>
    </row>
    <row r="455" spans="1:30" x14ac:dyDescent="0.35">
      <c r="A455" s="51" t="s">
        <v>246</v>
      </c>
      <c r="B455" s="51" t="s">
        <v>247</v>
      </c>
      <c r="C455" s="61">
        <v>45962</v>
      </c>
      <c r="D455" s="51">
        <v>12829</v>
      </c>
      <c r="E455" s="51">
        <v>169276</v>
      </c>
      <c r="F455" s="51">
        <v>7.0448367699953329E-2</v>
      </c>
      <c r="G455" s="51">
        <v>21526634</v>
      </c>
      <c r="H455" s="51">
        <v>169276</v>
      </c>
      <c r="I455" s="51">
        <v>127.16884850776248</v>
      </c>
      <c r="K455" s="51">
        <v>3860</v>
      </c>
      <c r="L455" s="51">
        <v>15807</v>
      </c>
      <c r="M455" s="51">
        <v>198</v>
      </c>
      <c r="N455" s="51">
        <v>734</v>
      </c>
      <c r="O455" s="51">
        <v>97</v>
      </c>
      <c r="P455" s="51">
        <v>538</v>
      </c>
      <c r="Q455" s="51">
        <v>30</v>
      </c>
      <c r="R455" s="51">
        <v>700</v>
      </c>
      <c r="S455" s="51">
        <v>0.23539006693289835</v>
      </c>
      <c r="T455" s="51">
        <v>5222</v>
      </c>
      <c r="U455" s="51">
        <v>6234</v>
      </c>
      <c r="V455" s="51">
        <v>0.83766442091754889</v>
      </c>
      <c r="W455" s="51">
        <v>5222</v>
      </c>
      <c r="X455" s="51">
        <v>6234</v>
      </c>
      <c r="Y455" s="51">
        <v>8136</v>
      </c>
      <c r="Z455" s="51">
        <v>20562</v>
      </c>
      <c r="AA455" s="51">
        <v>0.49850723988655021</v>
      </c>
      <c r="AB455" s="51">
        <v>56493</v>
      </c>
      <c r="AC455" s="51">
        <v>115600</v>
      </c>
      <c r="AD455" s="51">
        <v>0.48869377162629757</v>
      </c>
    </row>
    <row r="456" spans="1:30" x14ac:dyDescent="0.35">
      <c r="A456" s="51" t="s">
        <v>248</v>
      </c>
      <c r="B456" s="51" t="s">
        <v>249</v>
      </c>
      <c r="C456" s="61">
        <v>45962</v>
      </c>
      <c r="D456" s="51">
        <v>2514</v>
      </c>
      <c r="E456" s="51">
        <v>318569</v>
      </c>
      <c r="F456" s="51">
        <v>7.8297511858304546E-3</v>
      </c>
      <c r="G456" s="51">
        <v>3849350</v>
      </c>
      <c r="H456" s="51">
        <v>318569</v>
      </c>
      <c r="I456" s="51">
        <v>12.083253549466521</v>
      </c>
      <c r="K456" s="51">
        <v>37499</v>
      </c>
      <c r="L456" s="51">
        <v>72291</v>
      </c>
      <c r="M456" s="51">
        <v>3969</v>
      </c>
      <c r="N456" s="51">
        <v>10881</v>
      </c>
      <c r="O456" s="51">
        <v>1</v>
      </c>
      <c r="P456" s="51">
        <v>1</v>
      </c>
      <c r="Q456" s="51">
        <v>0</v>
      </c>
      <c r="R456" s="51">
        <v>0</v>
      </c>
      <c r="S456" s="51">
        <v>0.49858728193043417</v>
      </c>
      <c r="T456" s="51">
        <v>27032</v>
      </c>
      <c r="U456" s="51">
        <v>29090</v>
      </c>
      <c r="V456" s="51">
        <v>0.92925403918872462</v>
      </c>
      <c r="W456" s="51">
        <v>27032</v>
      </c>
      <c r="X456" s="51">
        <v>29090</v>
      </c>
      <c r="Y456" s="51">
        <v>12157</v>
      </c>
      <c r="Z456" s="51">
        <v>31265</v>
      </c>
      <c r="AA456" s="51">
        <v>0.64930825946483306</v>
      </c>
      <c r="AB456" s="51">
        <v>162398</v>
      </c>
      <c r="AC456" s="51">
        <v>223605</v>
      </c>
      <c r="AD456" s="51">
        <v>0.72627177388698827</v>
      </c>
    </row>
    <row r="457" spans="1:30" x14ac:dyDescent="0.35">
      <c r="A457" s="51" t="s">
        <v>250</v>
      </c>
      <c r="B457" s="51" t="s">
        <v>251</v>
      </c>
      <c r="C457" s="61">
        <v>45962</v>
      </c>
      <c r="D457" s="51">
        <v>4100</v>
      </c>
      <c r="E457" s="51">
        <v>189235</v>
      </c>
      <c r="F457" s="51">
        <v>2.120671373522642E-2</v>
      </c>
      <c r="G457" s="51">
        <v>6355513</v>
      </c>
      <c r="H457" s="51">
        <v>189235</v>
      </c>
      <c r="I457" s="51">
        <v>33.585293418236581</v>
      </c>
      <c r="K457" s="51">
        <v>10302</v>
      </c>
      <c r="L457" s="51">
        <v>48974</v>
      </c>
      <c r="M457" s="51">
        <v>10378</v>
      </c>
      <c r="N457" s="51">
        <v>24313</v>
      </c>
      <c r="O457" s="51">
        <v>129</v>
      </c>
      <c r="P457" s="51">
        <v>917</v>
      </c>
      <c r="Q457" s="51">
        <v>1340</v>
      </c>
      <c r="R457" s="51">
        <v>2609</v>
      </c>
      <c r="S457" s="51">
        <v>0.28834962831812322</v>
      </c>
      <c r="T457" s="51">
        <v>17462</v>
      </c>
      <c r="U457" s="51">
        <v>20534</v>
      </c>
      <c r="V457" s="51">
        <v>0.85039446771208727</v>
      </c>
      <c r="W457" s="51">
        <v>17462</v>
      </c>
      <c r="X457" s="51">
        <v>20534</v>
      </c>
      <c r="Y457" s="51">
        <v>13568</v>
      </c>
      <c r="Z457" s="51">
        <v>17186</v>
      </c>
      <c r="AA457" s="51">
        <v>0.82264050901378583</v>
      </c>
      <c r="AB457" s="51">
        <v>96698</v>
      </c>
      <c r="AC457" s="51">
        <v>122291</v>
      </c>
      <c r="AD457" s="51">
        <v>0.79072049455806237</v>
      </c>
    </row>
    <row r="458" spans="1:30" x14ac:dyDescent="0.35">
      <c r="A458" s="51" t="s">
        <v>252</v>
      </c>
      <c r="B458" s="51" t="s">
        <v>253</v>
      </c>
      <c r="C458" s="61">
        <v>45962</v>
      </c>
      <c r="D458" s="51">
        <v>5254</v>
      </c>
      <c r="E458" s="51">
        <v>227808</v>
      </c>
      <c r="F458" s="51">
        <v>2.254335756150724E-2</v>
      </c>
      <c r="G458" s="51">
        <v>2865138</v>
      </c>
      <c r="H458" s="51">
        <v>227808</v>
      </c>
      <c r="I458" s="51">
        <v>12.576985882848716</v>
      </c>
      <c r="K458" s="51">
        <v>14261</v>
      </c>
      <c r="L458" s="51">
        <v>45421</v>
      </c>
      <c r="M458" s="51">
        <v>4817</v>
      </c>
      <c r="N458" s="51">
        <v>9260</v>
      </c>
      <c r="O458" s="51">
        <v>57</v>
      </c>
      <c r="P458" s="51">
        <v>140</v>
      </c>
      <c r="Q458" s="51">
        <v>139</v>
      </c>
      <c r="R458" s="51">
        <v>201</v>
      </c>
      <c r="S458" s="51">
        <v>0.35029624513830832</v>
      </c>
      <c r="T458" s="51">
        <v>17297</v>
      </c>
      <c r="U458" s="51">
        <v>21511</v>
      </c>
      <c r="V458" s="51">
        <v>0.80410022779043278</v>
      </c>
      <c r="W458" s="51">
        <v>17297</v>
      </c>
      <c r="X458" s="51">
        <v>21511</v>
      </c>
      <c r="Y458" s="51">
        <v>13689</v>
      </c>
      <c r="Z458" s="51">
        <v>23600</v>
      </c>
      <c r="AA458" s="51">
        <v>0.68688346523020993</v>
      </c>
      <c r="AB458" s="51">
        <v>78975</v>
      </c>
      <c r="AC458" s="51">
        <v>149890</v>
      </c>
      <c r="AD458" s="51">
        <v>0.52688638334778837</v>
      </c>
    </row>
    <row r="459" spans="1:30" x14ac:dyDescent="0.35">
      <c r="A459" s="51" t="s">
        <v>254</v>
      </c>
      <c r="B459" s="51" t="s">
        <v>255</v>
      </c>
      <c r="C459" s="61">
        <v>45962</v>
      </c>
      <c r="D459" s="51">
        <v>14116</v>
      </c>
      <c r="E459" s="51">
        <v>245117</v>
      </c>
      <c r="F459" s="51">
        <v>5.4452943876744091E-2</v>
      </c>
      <c r="G459" s="51">
        <v>22842618</v>
      </c>
      <c r="H459" s="51">
        <v>245117</v>
      </c>
      <c r="I459" s="51">
        <v>93.190672209597864</v>
      </c>
      <c r="K459" s="51">
        <v>15629</v>
      </c>
      <c r="L459" s="51">
        <v>49006</v>
      </c>
      <c r="M459" s="51">
        <v>5326</v>
      </c>
      <c r="N459" s="51">
        <v>12069</v>
      </c>
      <c r="O459" s="51">
        <v>48</v>
      </c>
      <c r="P459" s="51">
        <v>99</v>
      </c>
      <c r="Q459" s="51">
        <v>79</v>
      </c>
      <c r="R459" s="51">
        <v>87</v>
      </c>
      <c r="S459" s="51">
        <v>0.34413411468960675</v>
      </c>
      <c r="T459" s="51">
        <v>17520</v>
      </c>
      <c r="U459" s="51">
        <v>24107</v>
      </c>
      <c r="V459" s="51">
        <v>0.72675986228066536</v>
      </c>
      <c r="W459" s="51">
        <v>17520</v>
      </c>
      <c r="X459" s="51">
        <v>24107</v>
      </c>
      <c r="Y459" s="51">
        <v>15416</v>
      </c>
      <c r="Z459" s="51">
        <v>29517</v>
      </c>
      <c r="AA459" s="51">
        <v>0.61420259585260328</v>
      </c>
      <c r="AB459" s="51">
        <v>140426</v>
      </c>
      <c r="AC459" s="51">
        <v>179106</v>
      </c>
      <c r="AD459" s="51">
        <v>0.78403850233939676</v>
      </c>
    </row>
    <row r="460" spans="1:30" x14ac:dyDescent="0.35">
      <c r="A460" s="51" t="s">
        <v>256</v>
      </c>
      <c r="B460" s="51" t="s">
        <v>257</v>
      </c>
      <c r="C460" s="61">
        <v>45962</v>
      </c>
      <c r="D460" s="51">
        <v>3748</v>
      </c>
      <c r="E460" s="51">
        <v>173125</v>
      </c>
      <c r="F460" s="51">
        <v>2.1190345615215437E-2</v>
      </c>
      <c r="G460" s="51">
        <v>5763434</v>
      </c>
      <c r="H460" s="51">
        <v>173125</v>
      </c>
      <c r="I460" s="51">
        <v>33.290593501805056</v>
      </c>
      <c r="K460" s="51">
        <v>15993</v>
      </c>
      <c r="L460" s="51">
        <v>44037</v>
      </c>
      <c r="M460" s="51">
        <v>7297</v>
      </c>
      <c r="N460" s="51">
        <v>13538</v>
      </c>
      <c r="O460" s="51">
        <v>683</v>
      </c>
      <c r="P460" s="51">
        <v>1937</v>
      </c>
      <c r="Q460" s="51">
        <v>996</v>
      </c>
      <c r="R460" s="51">
        <v>1652</v>
      </c>
      <c r="S460" s="51">
        <v>0.40823033156758876</v>
      </c>
      <c r="T460" s="51">
        <v>17154</v>
      </c>
      <c r="U460" s="51">
        <v>19331</v>
      </c>
      <c r="V460" s="51">
        <v>0.88738296001241534</v>
      </c>
      <c r="W460" s="51">
        <v>17154</v>
      </c>
      <c r="X460" s="51">
        <v>19331</v>
      </c>
      <c r="Y460" s="51">
        <v>14718</v>
      </c>
      <c r="Z460" s="51">
        <v>19456</v>
      </c>
      <c r="AA460" s="51">
        <v>0.82171861706241778</v>
      </c>
      <c r="AB460" s="51">
        <v>84246</v>
      </c>
      <c r="AC460" s="51">
        <v>102960</v>
      </c>
      <c r="AD460" s="51">
        <v>0.81824009324009328</v>
      </c>
    </row>
    <row r="461" spans="1:30" x14ac:dyDescent="0.35">
      <c r="A461" s="51" t="s">
        <v>57</v>
      </c>
      <c r="B461" s="51" t="s">
        <v>241</v>
      </c>
      <c r="C461" s="61">
        <v>45962</v>
      </c>
    </row>
    <row r="462" spans="1:30" x14ac:dyDescent="0.35">
      <c r="A462" s="51" t="s">
        <v>296</v>
      </c>
      <c r="B462" s="51" t="s">
        <v>297</v>
      </c>
      <c r="C462" s="61">
        <v>45962</v>
      </c>
      <c r="D462" s="51">
        <v>2820</v>
      </c>
      <c r="E462" s="51">
        <v>91017</v>
      </c>
      <c r="F462" s="51">
        <v>3.005211164039771E-2</v>
      </c>
      <c r="G462" s="51">
        <v>3318686</v>
      </c>
      <c r="H462" s="51">
        <v>91017</v>
      </c>
      <c r="I462" s="51">
        <v>36.462265291099463</v>
      </c>
      <c r="J462" s="51">
        <v>230</v>
      </c>
      <c r="K462" s="51">
        <v>2133</v>
      </c>
      <c r="L462" s="51">
        <v>6702</v>
      </c>
      <c r="M462" s="51">
        <v>1072</v>
      </c>
      <c r="N462" s="51">
        <v>2822</v>
      </c>
      <c r="O462" s="51">
        <v>0</v>
      </c>
      <c r="P462" s="51">
        <v>0</v>
      </c>
      <c r="Q462" s="51">
        <v>0</v>
      </c>
      <c r="R462" s="51">
        <v>0</v>
      </c>
      <c r="S462" s="51">
        <v>0.33651826963460729</v>
      </c>
      <c r="T462" s="51">
        <v>3998</v>
      </c>
      <c r="U462" s="51">
        <v>5468</v>
      </c>
      <c r="V462" s="51">
        <v>0.73116313094367225</v>
      </c>
      <c r="W462" s="51">
        <v>3998</v>
      </c>
      <c r="X462" s="51">
        <v>5468</v>
      </c>
      <c r="Y462" s="51">
        <v>2627</v>
      </c>
      <c r="Z462" s="51">
        <v>14323</v>
      </c>
      <c r="AA462" s="51">
        <v>0.33474811783133746</v>
      </c>
      <c r="AB462" s="51">
        <v>51322</v>
      </c>
      <c r="AC462" s="51">
        <v>68901</v>
      </c>
      <c r="AD462" s="51">
        <v>0.74486582197645901</v>
      </c>
    </row>
    <row r="463" spans="1:30" x14ac:dyDescent="0.35">
      <c r="A463" s="51" t="s">
        <v>298</v>
      </c>
      <c r="B463" s="51" t="s">
        <v>299</v>
      </c>
      <c r="C463" s="61">
        <v>45962</v>
      </c>
      <c r="D463" s="51">
        <v>11082</v>
      </c>
      <c r="E463" s="51">
        <v>173665</v>
      </c>
      <c r="F463" s="51">
        <v>5.9984735882044095E-2</v>
      </c>
      <c r="G463" s="51">
        <v>21984805</v>
      </c>
      <c r="H463" s="51">
        <v>173665</v>
      </c>
      <c r="I463" s="51">
        <v>126.59318227622146</v>
      </c>
      <c r="J463" s="51">
        <v>286</v>
      </c>
      <c r="K463" s="51">
        <v>5460</v>
      </c>
      <c r="L463" s="51">
        <v>24832</v>
      </c>
      <c r="M463" s="51">
        <v>2599</v>
      </c>
      <c r="N463" s="51">
        <v>7043</v>
      </c>
      <c r="O463" s="51">
        <v>0</v>
      </c>
      <c r="P463" s="51">
        <v>0</v>
      </c>
      <c r="Q463" s="51">
        <v>0</v>
      </c>
      <c r="R463" s="51">
        <v>0</v>
      </c>
      <c r="S463" s="51">
        <v>0.25283137254901961</v>
      </c>
      <c r="T463" s="51">
        <v>13147</v>
      </c>
      <c r="U463" s="51">
        <v>13417</v>
      </c>
      <c r="V463" s="51">
        <v>0.97987627636580454</v>
      </c>
      <c r="W463" s="51">
        <v>13147</v>
      </c>
      <c r="X463" s="51">
        <v>13417</v>
      </c>
      <c r="Y463" s="51">
        <v>6555</v>
      </c>
      <c r="Z463" s="51">
        <v>9107</v>
      </c>
      <c r="AA463" s="51">
        <v>0.87471141893091808</v>
      </c>
      <c r="AB463" s="51">
        <v>82876</v>
      </c>
      <c r="AC463" s="51">
        <v>99908</v>
      </c>
      <c r="AD463" s="51">
        <v>0.82952316130840376</v>
      </c>
    </row>
    <row r="464" spans="1:30" x14ac:dyDescent="0.35">
      <c r="A464" s="51" t="s">
        <v>300</v>
      </c>
      <c r="B464" s="51" t="s">
        <v>301</v>
      </c>
      <c r="C464" s="61">
        <v>45962</v>
      </c>
      <c r="D464" s="51">
        <v>12829</v>
      </c>
      <c r="E464" s="51">
        <v>169276</v>
      </c>
      <c r="F464" s="51">
        <v>7.0448367699953329E-2</v>
      </c>
      <c r="G464" s="51">
        <v>21526634</v>
      </c>
      <c r="H464" s="51">
        <v>169276</v>
      </c>
      <c r="I464" s="51">
        <v>127.16884850776248</v>
      </c>
      <c r="J464" s="51">
        <v>506</v>
      </c>
      <c r="K464" s="51">
        <v>3860</v>
      </c>
      <c r="L464" s="51">
        <v>15807</v>
      </c>
      <c r="M464" s="51">
        <v>198</v>
      </c>
      <c r="N464" s="51">
        <v>734</v>
      </c>
      <c r="O464" s="51">
        <v>97</v>
      </c>
      <c r="P464" s="51">
        <v>538</v>
      </c>
      <c r="Q464" s="51">
        <v>30</v>
      </c>
      <c r="R464" s="51">
        <v>700</v>
      </c>
      <c r="S464" s="51">
        <v>0.23539006693289835</v>
      </c>
      <c r="T464" s="51">
        <v>5222</v>
      </c>
      <c r="U464" s="51">
        <v>6234</v>
      </c>
      <c r="V464" s="51">
        <v>0.83766442091754889</v>
      </c>
      <c r="W464" s="51">
        <v>5222</v>
      </c>
      <c r="X464" s="51">
        <v>6234</v>
      </c>
      <c r="Y464" s="51">
        <v>8136</v>
      </c>
      <c r="Z464" s="51">
        <v>20562</v>
      </c>
      <c r="AA464" s="51">
        <v>0.49850723988655021</v>
      </c>
      <c r="AB464" s="51">
        <v>56493</v>
      </c>
      <c r="AC464" s="51">
        <v>115600</v>
      </c>
      <c r="AD464" s="51">
        <v>0.48869377162629757</v>
      </c>
    </row>
    <row r="465" spans="1:30" x14ac:dyDescent="0.35">
      <c r="A465" s="51" t="s">
        <v>780</v>
      </c>
      <c r="B465" s="51" t="s">
        <v>249</v>
      </c>
      <c r="C465" s="61">
        <v>45962</v>
      </c>
      <c r="D465" s="51">
        <v>2514</v>
      </c>
      <c r="E465" s="51">
        <v>318569</v>
      </c>
      <c r="F465" s="51">
        <v>7.8297511858304546E-3</v>
      </c>
      <c r="G465" s="51">
        <v>3849350</v>
      </c>
      <c r="H465" s="51">
        <v>318569</v>
      </c>
      <c r="I465" s="51">
        <v>12.083253549466521</v>
      </c>
      <c r="J465" s="51">
        <v>94</v>
      </c>
      <c r="K465" s="51">
        <v>37499</v>
      </c>
      <c r="L465" s="51">
        <v>72291</v>
      </c>
      <c r="M465" s="51">
        <v>3969</v>
      </c>
      <c r="N465" s="51">
        <v>10881</v>
      </c>
      <c r="O465" s="51">
        <v>1</v>
      </c>
      <c r="P465" s="51">
        <v>1</v>
      </c>
      <c r="Q465" s="51">
        <v>0</v>
      </c>
      <c r="R465" s="51">
        <v>1</v>
      </c>
      <c r="S465" s="51">
        <v>0.49858728193043417</v>
      </c>
      <c r="T465" s="51">
        <v>27032</v>
      </c>
      <c r="U465" s="51">
        <v>29090</v>
      </c>
      <c r="V465" s="51">
        <v>0.92925403918872462</v>
      </c>
      <c r="W465" s="51">
        <v>27032</v>
      </c>
      <c r="X465" s="51">
        <v>29090</v>
      </c>
      <c r="Y465" s="51">
        <v>12157</v>
      </c>
      <c r="Z465" s="51">
        <v>31265</v>
      </c>
      <c r="AA465" s="51">
        <v>0.64930825946483306</v>
      </c>
      <c r="AB465" s="51">
        <v>162398</v>
      </c>
      <c r="AC465" s="51">
        <v>223605</v>
      </c>
      <c r="AD465" s="51">
        <v>0.72627177388698827</v>
      </c>
    </row>
    <row r="466" spans="1:30" x14ac:dyDescent="0.35">
      <c r="A466" s="51" t="s">
        <v>302</v>
      </c>
      <c r="B466" s="51" t="s">
        <v>303</v>
      </c>
      <c r="C466" s="61">
        <v>45962</v>
      </c>
      <c r="D466" s="51">
        <v>834</v>
      </c>
      <c r="E466" s="51">
        <v>28747</v>
      </c>
      <c r="F466" s="51">
        <v>2.8193773029985464E-2</v>
      </c>
      <c r="G466" s="51">
        <v>1172868</v>
      </c>
      <c r="H466" s="51">
        <v>28747</v>
      </c>
      <c r="I466" s="51">
        <v>40.799666052109785</v>
      </c>
      <c r="J466" s="51">
        <v>228</v>
      </c>
      <c r="K466" s="51">
        <v>971</v>
      </c>
      <c r="L466" s="51">
        <v>6592</v>
      </c>
      <c r="M466" s="51">
        <v>2251</v>
      </c>
      <c r="N466" s="51">
        <v>5590</v>
      </c>
      <c r="O466" s="51">
        <v>31</v>
      </c>
      <c r="P466" s="51">
        <v>225</v>
      </c>
      <c r="Q466" s="51">
        <v>302</v>
      </c>
      <c r="R466" s="51">
        <v>653</v>
      </c>
      <c r="S466" s="51">
        <v>0.2722052067381317</v>
      </c>
      <c r="T466" s="51">
        <v>2421</v>
      </c>
      <c r="U466" s="51">
        <v>3157</v>
      </c>
      <c r="V466" s="51">
        <v>0.76686727906240104</v>
      </c>
      <c r="W466" s="51">
        <v>2421</v>
      </c>
      <c r="X466" s="51">
        <v>3157</v>
      </c>
      <c r="Y466" s="51">
        <v>2235</v>
      </c>
      <c r="Z466" s="51">
        <v>2795</v>
      </c>
      <c r="AA466" s="51">
        <v>0.782258064516129</v>
      </c>
      <c r="AB466" s="51">
        <v>12966</v>
      </c>
      <c r="AC466" s="51">
        <v>17677</v>
      </c>
      <c r="AD466" s="51">
        <v>0.73349550263053687</v>
      </c>
    </row>
    <row r="467" spans="1:30" x14ac:dyDescent="0.35">
      <c r="A467" s="51" t="s">
        <v>304</v>
      </c>
      <c r="B467" s="51" t="s">
        <v>305</v>
      </c>
      <c r="C467" s="61">
        <v>45962</v>
      </c>
      <c r="D467" s="51">
        <v>547</v>
      </c>
      <c r="E467" s="51">
        <v>21279</v>
      </c>
      <c r="F467" s="51">
        <v>2.5061852836067076E-2</v>
      </c>
      <c r="G467" s="51">
        <v>868355</v>
      </c>
      <c r="H467" s="51">
        <v>21279</v>
      </c>
      <c r="I467" s="51">
        <v>40.808073687673293</v>
      </c>
      <c r="J467" s="51">
        <v>228</v>
      </c>
      <c r="K467" s="51">
        <v>731</v>
      </c>
      <c r="L467" s="51">
        <v>4801</v>
      </c>
      <c r="M467" s="51">
        <v>1593</v>
      </c>
      <c r="N467" s="51">
        <v>3693</v>
      </c>
      <c r="O467" s="51">
        <v>21</v>
      </c>
      <c r="P467" s="51">
        <v>173</v>
      </c>
      <c r="Q467" s="51">
        <v>269</v>
      </c>
      <c r="R467" s="51">
        <v>527</v>
      </c>
      <c r="S467" s="51">
        <v>0.28431585816837068</v>
      </c>
      <c r="T467" s="51">
        <v>1888</v>
      </c>
      <c r="U467" s="51">
        <v>2431</v>
      </c>
      <c r="V467" s="51">
        <v>0.77663512957630609</v>
      </c>
      <c r="W467" s="51">
        <v>1888</v>
      </c>
      <c r="X467" s="51">
        <v>2431</v>
      </c>
      <c r="Y467" s="51">
        <v>1630</v>
      </c>
      <c r="Z467" s="51">
        <v>1972</v>
      </c>
      <c r="AA467" s="51">
        <v>0.79900068135362257</v>
      </c>
      <c r="AB467" s="51">
        <v>9827</v>
      </c>
      <c r="AC467" s="51">
        <v>14711</v>
      </c>
      <c r="AD467" s="51">
        <v>0.66800353476990004</v>
      </c>
    </row>
    <row r="468" spans="1:30" x14ac:dyDescent="0.35">
      <c r="A468" s="51" t="s">
        <v>306</v>
      </c>
      <c r="B468" s="51" t="s">
        <v>307</v>
      </c>
      <c r="C468" s="61">
        <v>45962</v>
      </c>
      <c r="D468" s="51">
        <v>565</v>
      </c>
      <c r="E468" s="51">
        <v>34304</v>
      </c>
      <c r="F468" s="51">
        <v>1.6203504545584904E-2</v>
      </c>
      <c r="G468" s="51">
        <v>852184</v>
      </c>
      <c r="H468" s="51">
        <v>34304</v>
      </c>
      <c r="I468" s="51">
        <v>24.842117537313431</v>
      </c>
      <c r="J468" s="51">
        <v>320</v>
      </c>
      <c r="K468" s="51">
        <v>1577</v>
      </c>
      <c r="L468" s="51">
        <v>9810</v>
      </c>
      <c r="M468" s="51">
        <v>368</v>
      </c>
      <c r="N468" s="51">
        <v>1513</v>
      </c>
      <c r="O468" s="51">
        <v>2</v>
      </c>
      <c r="P468" s="51">
        <v>63</v>
      </c>
      <c r="Q468" s="51">
        <v>24</v>
      </c>
      <c r="R468" s="51">
        <v>96</v>
      </c>
      <c r="S468" s="51">
        <v>0.17165998954885908</v>
      </c>
      <c r="T468" s="51">
        <v>3325</v>
      </c>
      <c r="U468" s="51">
        <v>3439</v>
      </c>
      <c r="V468" s="51">
        <v>0.96685082872928174</v>
      </c>
      <c r="W468" s="51">
        <v>3325</v>
      </c>
      <c r="X468" s="51">
        <v>3439</v>
      </c>
      <c r="Y468" s="51">
        <v>2379</v>
      </c>
      <c r="Z468" s="51">
        <v>2696</v>
      </c>
      <c r="AA468" s="51">
        <v>0.9297473512632437</v>
      </c>
      <c r="AB468" s="51">
        <v>18472</v>
      </c>
      <c r="AC468" s="51">
        <v>21465</v>
      </c>
      <c r="AD468" s="51">
        <v>0.86056370836245055</v>
      </c>
    </row>
    <row r="469" spans="1:30" x14ac:dyDescent="0.35">
      <c r="A469" s="51" t="s">
        <v>308</v>
      </c>
      <c r="B469" s="51" t="s">
        <v>309</v>
      </c>
      <c r="C469" s="61">
        <v>45962</v>
      </c>
      <c r="D469" s="51">
        <v>60</v>
      </c>
      <c r="E469" s="51">
        <v>7748</v>
      </c>
      <c r="F469" s="51">
        <v>7.6844262295081966E-3</v>
      </c>
      <c r="G469" s="51">
        <v>90797</v>
      </c>
      <c r="H469" s="51">
        <v>7748</v>
      </c>
      <c r="I469" s="51">
        <v>11.718766133195663</v>
      </c>
      <c r="J469" s="51">
        <v>62</v>
      </c>
      <c r="K469" s="51">
        <v>1017</v>
      </c>
      <c r="L469" s="51">
        <v>1593</v>
      </c>
      <c r="M469" s="51">
        <v>107</v>
      </c>
      <c r="N469" s="51">
        <v>216</v>
      </c>
      <c r="O469" s="51">
        <v>4</v>
      </c>
      <c r="P469" s="51">
        <v>4</v>
      </c>
      <c r="Q469" s="51">
        <v>24</v>
      </c>
      <c r="R469" s="51">
        <v>24</v>
      </c>
      <c r="S469" s="51">
        <v>0.62710941752857918</v>
      </c>
      <c r="T469" s="51">
        <v>675</v>
      </c>
      <c r="U469" s="51">
        <v>719</v>
      </c>
      <c r="V469" s="51">
        <v>0.93880389429763555</v>
      </c>
      <c r="W469" s="51">
        <v>675</v>
      </c>
      <c r="X469" s="51">
        <v>719</v>
      </c>
      <c r="Y469" s="51">
        <v>474</v>
      </c>
      <c r="Z469" s="51">
        <v>889</v>
      </c>
      <c r="AA469" s="51">
        <v>0.71455223880597019</v>
      </c>
      <c r="AB469" s="51">
        <v>3591</v>
      </c>
      <c r="AC469" s="51">
        <v>5643</v>
      </c>
      <c r="AD469" s="51">
        <v>0.63636363636363635</v>
      </c>
    </row>
    <row r="470" spans="1:30" x14ac:dyDescent="0.35">
      <c r="A470" s="51" t="s">
        <v>310</v>
      </c>
      <c r="B470" s="51" t="s">
        <v>311</v>
      </c>
      <c r="C470" s="61">
        <v>45962</v>
      </c>
      <c r="D470" s="51">
        <v>514</v>
      </c>
      <c r="E470" s="51">
        <v>28234</v>
      </c>
      <c r="F470" s="51">
        <v>1.7879504661193823E-2</v>
      </c>
      <c r="G470" s="51">
        <v>685068</v>
      </c>
      <c r="H470" s="51">
        <v>28234</v>
      </c>
      <c r="I470" s="51">
        <v>24.263937097116951</v>
      </c>
      <c r="J470" s="51">
        <v>320</v>
      </c>
      <c r="K470" s="51">
        <v>1073</v>
      </c>
      <c r="L470" s="51">
        <v>8498</v>
      </c>
      <c r="M470" s="51">
        <v>987</v>
      </c>
      <c r="N470" s="51">
        <v>2493</v>
      </c>
      <c r="O470" s="51">
        <v>2</v>
      </c>
      <c r="P470" s="51">
        <v>47</v>
      </c>
      <c r="Q470" s="51">
        <v>18</v>
      </c>
      <c r="R470" s="51">
        <v>77</v>
      </c>
      <c r="S470" s="51">
        <v>0.1871345029239766</v>
      </c>
      <c r="T470" s="51">
        <v>3109</v>
      </c>
      <c r="U470" s="51">
        <v>3285</v>
      </c>
      <c r="V470" s="51">
        <v>0.9464231354642314</v>
      </c>
      <c r="W470" s="51">
        <v>3109</v>
      </c>
      <c r="X470" s="51">
        <v>3285</v>
      </c>
      <c r="Y470" s="51">
        <v>1733</v>
      </c>
      <c r="Z470" s="51">
        <v>2022</v>
      </c>
      <c r="AA470" s="51">
        <v>0.91237987563595246</v>
      </c>
      <c r="AB470" s="51">
        <v>13903</v>
      </c>
      <c r="AC470" s="51">
        <v>16232</v>
      </c>
      <c r="AD470" s="51">
        <v>0.85651798915722033</v>
      </c>
    </row>
    <row r="471" spans="1:30" x14ac:dyDescent="0.35">
      <c r="A471" s="51" t="s">
        <v>312</v>
      </c>
      <c r="B471" s="61" t="s">
        <v>313</v>
      </c>
      <c r="C471" s="61">
        <v>45962</v>
      </c>
      <c r="D471" s="51">
        <v>488</v>
      </c>
      <c r="E471" s="51">
        <v>28709</v>
      </c>
      <c r="F471" s="51">
        <v>1.6714045963626401E-2</v>
      </c>
      <c r="G471" s="51">
        <v>970749</v>
      </c>
      <c r="H471" s="51">
        <v>28709</v>
      </c>
      <c r="I471" s="51">
        <v>33.813403462328885</v>
      </c>
      <c r="J471" s="51">
        <v>198</v>
      </c>
      <c r="K471" s="51">
        <v>3387</v>
      </c>
      <c r="L471" s="51">
        <v>8179</v>
      </c>
      <c r="M471" s="51">
        <v>563</v>
      </c>
      <c r="N471" s="51">
        <v>1056</v>
      </c>
      <c r="O471" s="51">
        <v>13</v>
      </c>
      <c r="P471" s="51">
        <v>28</v>
      </c>
      <c r="Q471" s="51">
        <v>30</v>
      </c>
      <c r="R471" s="51">
        <v>34</v>
      </c>
      <c r="S471" s="51">
        <v>0.42949338496289124</v>
      </c>
      <c r="T471" s="51">
        <v>2651</v>
      </c>
      <c r="U471" s="51">
        <v>3082</v>
      </c>
      <c r="V471" s="51">
        <v>0.86015574302401043</v>
      </c>
      <c r="W471" s="51">
        <v>2651</v>
      </c>
      <c r="X471" s="51">
        <v>3082</v>
      </c>
      <c r="Y471" s="51">
        <v>1775</v>
      </c>
      <c r="Z471" s="51">
        <v>2694</v>
      </c>
      <c r="AA471" s="51">
        <v>0.7662742382271468</v>
      </c>
      <c r="AB471" s="51">
        <v>15891</v>
      </c>
      <c r="AC471" s="51">
        <v>19545</v>
      </c>
      <c r="AD471" s="51">
        <v>0.81304681504221032</v>
      </c>
    </row>
    <row r="472" spans="1:30" x14ac:dyDescent="0.35">
      <c r="A472" s="51" t="s">
        <v>799</v>
      </c>
      <c r="B472" s="51" t="s">
        <v>800</v>
      </c>
      <c r="C472" s="61">
        <v>45962</v>
      </c>
      <c r="D472" s="51">
        <v>1092</v>
      </c>
      <c r="E472" s="51">
        <v>40214</v>
      </c>
      <c r="F472" s="51">
        <v>2.6436837263351571E-2</v>
      </c>
      <c r="G472" s="51">
        <v>1715492</v>
      </c>
      <c r="H472" s="51">
        <v>40214</v>
      </c>
      <c r="I472" s="51">
        <v>42.659073954344258</v>
      </c>
      <c r="J472" s="51">
        <v>248</v>
      </c>
      <c r="K472" s="51">
        <v>1546</v>
      </c>
      <c r="L472" s="51">
        <v>9501</v>
      </c>
      <c r="M472" s="51">
        <v>4509</v>
      </c>
      <c r="N472" s="51">
        <v>9752</v>
      </c>
      <c r="O472" s="51">
        <v>56</v>
      </c>
      <c r="P472" s="51">
        <v>377</v>
      </c>
      <c r="Q472" s="51">
        <v>673</v>
      </c>
      <c r="R472" s="51">
        <v>1198</v>
      </c>
      <c r="S472" s="51">
        <v>0.32571538313808335</v>
      </c>
      <c r="T472" s="51">
        <v>3393</v>
      </c>
      <c r="U472" s="51">
        <v>4421</v>
      </c>
      <c r="V472" s="51">
        <v>0.76747342230264648</v>
      </c>
      <c r="W472" s="51">
        <v>3393</v>
      </c>
      <c r="X472" s="51">
        <v>4421</v>
      </c>
      <c r="Y472" s="51">
        <v>3342</v>
      </c>
      <c r="Z472" s="51">
        <v>4118</v>
      </c>
      <c r="AA472" s="51">
        <v>0.78873404379903966</v>
      </c>
      <c r="AB472" s="51">
        <v>22048</v>
      </c>
      <c r="AC472" s="51">
        <v>27018</v>
      </c>
      <c r="AD472" s="51">
        <v>0.81604856021911321</v>
      </c>
    </row>
    <row r="473" spans="1:30" x14ac:dyDescent="0.35">
      <c r="A473" s="51" t="s">
        <v>797</v>
      </c>
      <c r="B473" s="51" t="s">
        <v>798</v>
      </c>
      <c r="C473" s="61">
        <v>45962</v>
      </c>
      <c r="D473" s="51">
        <v>1018</v>
      </c>
      <c r="E473" s="51">
        <v>34488</v>
      </c>
      <c r="F473" s="51">
        <v>2.8671210499633865E-2</v>
      </c>
      <c r="G473" s="51">
        <v>179040</v>
      </c>
      <c r="H473" s="51">
        <v>34488</v>
      </c>
      <c r="I473" s="51">
        <v>5.1913709116214335</v>
      </c>
      <c r="J473" s="51">
        <v>6</v>
      </c>
      <c r="K473" s="51">
        <v>2762</v>
      </c>
      <c r="L473" s="51">
        <v>6091</v>
      </c>
      <c r="M473" s="51">
        <v>811</v>
      </c>
      <c r="N473" s="51">
        <v>1273</v>
      </c>
      <c r="O473" s="51">
        <v>0</v>
      </c>
      <c r="P473" s="51">
        <v>0</v>
      </c>
      <c r="Q473" s="51">
        <v>0</v>
      </c>
      <c r="R473" s="51">
        <v>0</v>
      </c>
      <c r="S473" s="51">
        <v>0.48519826181423137</v>
      </c>
      <c r="T473" s="51">
        <v>2419</v>
      </c>
      <c r="U473" s="51">
        <v>2549</v>
      </c>
      <c r="V473" s="51">
        <v>0.94899960768928993</v>
      </c>
      <c r="W473" s="51">
        <v>2419</v>
      </c>
      <c r="X473" s="51">
        <v>2549</v>
      </c>
      <c r="Y473" s="51">
        <v>2031</v>
      </c>
      <c r="Z473" s="51">
        <v>2948</v>
      </c>
      <c r="AA473" s="51">
        <v>0.80953247225759506</v>
      </c>
      <c r="AB473" s="51">
        <v>9947</v>
      </c>
      <c r="AC473" s="51">
        <v>19130</v>
      </c>
      <c r="AD473" s="51">
        <v>0.5199686356508102</v>
      </c>
    </row>
    <row r="474" spans="1:30" x14ac:dyDescent="0.35">
      <c r="A474" s="51" t="s">
        <v>314</v>
      </c>
      <c r="B474" s="51" t="s">
        <v>315</v>
      </c>
      <c r="C474" s="61">
        <v>45962</v>
      </c>
      <c r="D474" s="51">
        <v>1376</v>
      </c>
      <c r="E474" s="51">
        <v>61601</v>
      </c>
      <c r="F474" s="51">
        <v>2.1849246550327897E-2</v>
      </c>
      <c r="G474" s="51">
        <v>371557</v>
      </c>
      <c r="H474" s="51">
        <v>61601</v>
      </c>
      <c r="I474" s="51">
        <v>6.0316715637733154</v>
      </c>
      <c r="J474" s="51">
        <v>6</v>
      </c>
      <c r="K474" s="51">
        <v>2365</v>
      </c>
      <c r="L474" s="51">
        <v>9762</v>
      </c>
      <c r="M474" s="51">
        <v>1325</v>
      </c>
      <c r="N474" s="51">
        <v>2586</v>
      </c>
      <c r="O474" s="51">
        <v>0</v>
      </c>
      <c r="P474" s="51">
        <v>63</v>
      </c>
      <c r="Q474" s="51">
        <v>7</v>
      </c>
      <c r="R474" s="51">
        <v>43</v>
      </c>
      <c r="S474" s="51">
        <v>0.29836171414736501</v>
      </c>
      <c r="T474" s="51">
        <v>5400</v>
      </c>
      <c r="U474" s="51">
        <v>5886</v>
      </c>
      <c r="V474" s="51">
        <v>0.91743119266055051</v>
      </c>
      <c r="W474" s="51">
        <v>5400</v>
      </c>
      <c r="X474" s="51">
        <v>5886</v>
      </c>
      <c r="Y474" s="51">
        <v>3124</v>
      </c>
      <c r="Z474" s="51">
        <v>6862</v>
      </c>
      <c r="AA474" s="51">
        <v>0.66865390649513645</v>
      </c>
      <c r="AB474" s="51">
        <v>21723</v>
      </c>
      <c r="AC474" s="51">
        <v>37849</v>
      </c>
      <c r="AD474" s="51">
        <v>0.57393854527200194</v>
      </c>
    </row>
    <row r="475" spans="1:30" x14ac:dyDescent="0.35">
      <c r="A475" s="51" t="s">
        <v>316</v>
      </c>
      <c r="B475" s="51" t="s">
        <v>317</v>
      </c>
      <c r="C475" s="61">
        <v>45962</v>
      </c>
      <c r="D475" s="51">
        <v>1182</v>
      </c>
      <c r="E475" s="51">
        <v>49854</v>
      </c>
      <c r="F475" s="51">
        <v>2.3160122266635316E-2</v>
      </c>
      <c r="G475" s="51">
        <v>874689</v>
      </c>
      <c r="H475" s="51">
        <v>49854</v>
      </c>
      <c r="I475" s="51">
        <v>17.545011433385486</v>
      </c>
      <c r="J475" s="51">
        <v>103</v>
      </c>
      <c r="K475" s="51">
        <v>4133</v>
      </c>
      <c r="L475" s="51">
        <v>11030</v>
      </c>
      <c r="M475" s="51">
        <v>815</v>
      </c>
      <c r="N475" s="51">
        <v>2054</v>
      </c>
      <c r="O475" s="51">
        <v>0</v>
      </c>
      <c r="P475" s="51">
        <v>1</v>
      </c>
      <c r="Q475" s="51">
        <v>0</v>
      </c>
      <c r="R475" s="51">
        <v>1</v>
      </c>
      <c r="S475" s="51">
        <v>0.37817181290125346</v>
      </c>
      <c r="T475" s="51">
        <v>4730</v>
      </c>
      <c r="U475" s="51">
        <v>5103</v>
      </c>
      <c r="V475" s="51">
        <v>0.92690574172055651</v>
      </c>
      <c r="W475" s="51">
        <v>4730</v>
      </c>
      <c r="X475" s="51">
        <v>5103</v>
      </c>
      <c r="Y475" s="51">
        <v>3637</v>
      </c>
      <c r="Z475" s="51">
        <v>5038</v>
      </c>
      <c r="AA475" s="51">
        <v>0.82506656148308843</v>
      </c>
      <c r="AB475" s="51">
        <v>22730</v>
      </c>
      <c r="AC475" s="51">
        <v>43766</v>
      </c>
      <c r="AD475" s="51">
        <v>0.51935292235982267</v>
      </c>
    </row>
    <row r="476" spans="1:30" x14ac:dyDescent="0.35">
      <c r="A476" s="51" t="s">
        <v>318</v>
      </c>
      <c r="B476" s="51" t="s">
        <v>319</v>
      </c>
      <c r="C476" s="61">
        <v>45962</v>
      </c>
      <c r="D476" s="51">
        <v>1092</v>
      </c>
      <c r="E476" s="51">
        <v>44708</v>
      </c>
      <c r="F476" s="51">
        <v>2.3842794759825328E-2</v>
      </c>
      <c r="G476" s="51">
        <v>250286</v>
      </c>
      <c r="H476" s="51">
        <v>44708</v>
      </c>
      <c r="I476" s="51">
        <v>5.5982374519101725</v>
      </c>
      <c r="J476" s="51">
        <v>6</v>
      </c>
      <c r="K476" s="51">
        <v>1583</v>
      </c>
      <c r="L476" s="51">
        <v>6910</v>
      </c>
      <c r="M476" s="51">
        <v>998</v>
      </c>
      <c r="N476" s="51">
        <v>1784</v>
      </c>
      <c r="O476" s="51">
        <v>0</v>
      </c>
      <c r="P476" s="51">
        <v>41</v>
      </c>
      <c r="Q476" s="51">
        <v>9</v>
      </c>
      <c r="R476" s="51">
        <v>27</v>
      </c>
      <c r="S476" s="51">
        <v>0.29698429079234034</v>
      </c>
      <c r="T476" s="51">
        <v>3790</v>
      </c>
      <c r="U476" s="51">
        <v>4045</v>
      </c>
      <c r="V476" s="51">
        <v>0.93695920889987638</v>
      </c>
      <c r="W476" s="51">
        <v>3790</v>
      </c>
      <c r="X476" s="51">
        <v>4045</v>
      </c>
      <c r="Y476" s="51">
        <v>2294</v>
      </c>
      <c r="Z476" s="51">
        <v>4780</v>
      </c>
      <c r="AA476" s="51">
        <v>0.6894050991501417</v>
      </c>
      <c r="AB476" s="51">
        <v>13065</v>
      </c>
      <c r="AC476" s="51">
        <v>22425</v>
      </c>
      <c r="AD476" s="51">
        <v>0.58260869565217388</v>
      </c>
    </row>
    <row r="477" spans="1:30" x14ac:dyDescent="0.35">
      <c r="A477" s="51" t="s">
        <v>336</v>
      </c>
      <c r="B477" s="61" t="s">
        <v>337</v>
      </c>
      <c r="C477" s="61">
        <v>45962</v>
      </c>
      <c r="D477" s="51">
        <v>586</v>
      </c>
      <c r="E477" s="51">
        <v>37157</v>
      </c>
      <c r="F477" s="51">
        <v>1.5526057812044618E-2</v>
      </c>
      <c r="G477" s="51">
        <v>1189566</v>
      </c>
      <c r="H477" s="51">
        <v>37157</v>
      </c>
      <c r="I477" s="51">
        <v>32.014586753505398</v>
      </c>
      <c r="J477" s="51">
        <v>212</v>
      </c>
      <c r="K477" s="51">
        <v>3418</v>
      </c>
      <c r="L477" s="51">
        <v>11628</v>
      </c>
      <c r="M477" s="51">
        <v>868</v>
      </c>
      <c r="N477" s="51">
        <v>1563</v>
      </c>
      <c r="O477" s="51">
        <v>57</v>
      </c>
      <c r="P477" s="51">
        <v>140</v>
      </c>
      <c r="Q477" s="51">
        <v>123</v>
      </c>
      <c r="R477" s="51">
        <v>131</v>
      </c>
      <c r="S477" s="51">
        <v>0.33174862576140246</v>
      </c>
      <c r="T477" s="51">
        <v>958</v>
      </c>
      <c r="U477" s="51">
        <v>3928</v>
      </c>
      <c r="V477" s="51">
        <v>0.24389002036659876</v>
      </c>
      <c r="W477" s="51">
        <v>958</v>
      </c>
      <c r="X477" s="51">
        <v>3928</v>
      </c>
      <c r="Y477" s="51">
        <v>2603</v>
      </c>
      <c r="Z477" s="51">
        <v>3972</v>
      </c>
      <c r="AA477" s="51">
        <v>0.45075949367088608</v>
      </c>
      <c r="AB477" s="51">
        <v>11510</v>
      </c>
      <c r="AC477" s="51">
        <v>26720</v>
      </c>
      <c r="AD477" s="51">
        <v>0.43076347305389223</v>
      </c>
    </row>
    <row r="478" spans="1:30" x14ac:dyDescent="0.35">
      <c r="A478" s="51" t="s">
        <v>321</v>
      </c>
      <c r="B478" s="51" t="s">
        <v>322</v>
      </c>
      <c r="C478" s="61">
        <v>45962</v>
      </c>
      <c r="D478" s="51">
        <v>3640</v>
      </c>
      <c r="E478" s="51">
        <v>60559</v>
      </c>
      <c r="F478" s="51">
        <v>5.6698702472001122E-2</v>
      </c>
      <c r="G478" s="51">
        <v>6313849</v>
      </c>
      <c r="H478" s="51">
        <v>60559</v>
      </c>
      <c r="I478" s="51">
        <v>104.25946597532985</v>
      </c>
      <c r="J478" s="51">
        <v>470</v>
      </c>
      <c r="K478" s="51">
        <v>3093</v>
      </c>
      <c r="L478" s="51">
        <v>10338</v>
      </c>
      <c r="M478" s="51">
        <v>2137</v>
      </c>
      <c r="N478" s="51">
        <v>3741</v>
      </c>
      <c r="O478" s="51">
        <v>0</v>
      </c>
      <c r="P478" s="51">
        <v>0</v>
      </c>
      <c r="Q478" s="51">
        <v>0</v>
      </c>
      <c r="R478" s="51">
        <v>0</v>
      </c>
      <c r="S478" s="51">
        <v>0.37147524682150723</v>
      </c>
      <c r="T478" s="51">
        <v>5616</v>
      </c>
      <c r="U478" s="51">
        <v>6155</v>
      </c>
      <c r="V478" s="51">
        <v>0.91242891957757921</v>
      </c>
      <c r="W478" s="51">
        <v>5616</v>
      </c>
      <c r="X478" s="51">
        <v>6155</v>
      </c>
      <c r="Y478" s="51">
        <v>4255</v>
      </c>
      <c r="Z478" s="51">
        <v>6809</v>
      </c>
      <c r="AA478" s="51">
        <v>0.76141622955877819</v>
      </c>
      <c r="AB478" s="51">
        <v>33706</v>
      </c>
      <c r="AC478" s="51">
        <v>42565</v>
      </c>
      <c r="AD478" s="51">
        <v>0.79187125572653594</v>
      </c>
    </row>
    <row r="479" spans="1:30" x14ac:dyDescent="0.35">
      <c r="A479" s="51" t="s">
        <v>323</v>
      </c>
      <c r="B479" s="51" t="s">
        <v>324</v>
      </c>
      <c r="C479" s="61">
        <v>45962</v>
      </c>
      <c r="D479" s="51">
        <v>458</v>
      </c>
      <c r="E479" s="51">
        <v>6851</v>
      </c>
      <c r="F479" s="51">
        <v>6.2662470926255306E-2</v>
      </c>
      <c r="G479" s="51">
        <v>562823</v>
      </c>
      <c r="H479" s="51">
        <v>6851</v>
      </c>
      <c r="I479" s="51">
        <v>82.151948620639317</v>
      </c>
      <c r="J479" s="51">
        <v>474</v>
      </c>
      <c r="K479" s="51">
        <v>1407</v>
      </c>
      <c r="L479" s="51">
        <v>1781</v>
      </c>
      <c r="M479" s="51">
        <v>73</v>
      </c>
      <c r="N479" s="51">
        <v>78</v>
      </c>
      <c r="O479" s="51">
        <v>33</v>
      </c>
      <c r="P479" s="51">
        <v>59</v>
      </c>
      <c r="Q479" s="51">
        <v>16</v>
      </c>
      <c r="R479" s="51">
        <v>17</v>
      </c>
      <c r="S479" s="51">
        <v>0.79018087855297159</v>
      </c>
      <c r="T479" s="51">
        <v>666</v>
      </c>
      <c r="U479" s="51">
        <v>824</v>
      </c>
      <c r="V479" s="51">
        <v>0.80825242718446599</v>
      </c>
      <c r="W479" s="51">
        <v>666</v>
      </c>
      <c r="X479" s="51">
        <v>824</v>
      </c>
      <c r="Y479" s="51">
        <v>194</v>
      </c>
      <c r="Z479" s="51">
        <v>878</v>
      </c>
      <c r="AA479" s="51">
        <v>0.50528789659224438</v>
      </c>
      <c r="AB479" s="51">
        <v>4205</v>
      </c>
      <c r="AC479" s="51">
        <v>4961</v>
      </c>
      <c r="AD479" s="51">
        <v>0.84761136867567022</v>
      </c>
    </row>
    <row r="480" spans="1:30" x14ac:dyDescent="0.35">
      <c r="A480" s="51" t="s">
        <v>325</v>
      </c>
      <c r="B480" s="51" t="s">
        <v>326</v>
      </c>
      <c r="C480" s="61">
        <v>45962</v>
      </c>
      <c r="D480" s="51">
        <v>5455</v>
      </c>
      <c r="E480" s="51">
        <v>86059</v>
      </c>
      <c r="F480" s="51">
        <v>5.9608365933081275E-2</v>
      </c>
      <c r="G480" s="51">
        <v>7745469</v>
      </c>
      <c r="H480" s="51">
        <v>86059</v>
      </c>
      <c r="I480" s="51">
        <v>90.001847569690568</v>
      </c>
      <c r="J480" s="51">
        <v>517</v>
      </c>
      <c r="K480" s="51">
        <v>5582</v>
      </c>
      <c r="L480" s="51">
        <v>19824</v>
      </c>
      <c r="M480" s="51">
        <v>1613</v>
      </c>
      <c r="N480" s="51">
        <v>3719</v>
      </c>
      <c r="O480" s="51">
        <v>0</v>
      </c>
      <c r="P480" s="51">
        <v>0</v>
      </c>
      <c r="Q480" s="51">
        <v>0</v>
      </c>
      <c r="R480" s="51">
        <v>0</v>
      </c>
      <c r="S480" s="51">
        <v>0.30561100964193177</v>
      </c>
      <c r="T480" s="51">
        <v>3232</v>
      </c>
      <c r="U480" s="51">
        <v>8334</v>
      </c>
      <c r="V480" s="51">
        <v>0.38780897528197744</v>
      </c>
      <c r="W480" s="51">
        <v>3232</v>
      </c>
      <c r="X480" s="51">
        <v>8334</v>
      </c>
      <c r="Y480" s="51">
        <v>3607</v>
      </c>
      <c r="Z480" s="51">
        <v>11158</v>
      </c>
      <c r="AA480" s="51">
        <v>0.35086189205828033</v>
      </c>
      <c r="AB480" s="51">
        <v>51713</v>
      </c>
      <c r="AC480" s="51">
        <v>66917</v>
      </c>
      <c r="AD480" s="51">
        <v>0.77279316167789947</v>
      </c>
    </row>
    <row r="481" spans="1:30" x14ac:dyDescent="0.35">
      <c r="A481" s="51" t="s">
        <v>327</v>
      </c>
      <c r="B481" s="51" t="s">
        <v>328</v>
      </c>
      <c r="C481" s="61">
        <v>45962</v>
      </c>
      <c r="D481" s="51">
        <v>407</v>
      </c>
      <c r="E481" s="51">
        <v>23777</v>
      </c>
      <c r="F481" s="51">
        <v>1.6829308633807476E-2</v>
      </c>
      <c r="G481" s="51">
        <v>823873</v>
      </c>
      <c r="H481" s="51">
        <v>23777</v>
      </c>
      <c r="I481" s="51">
        <v>34.649997897127477</v>
      </c>
      <c r="J481" s="51">
        <v>206</v>
      </c>
      <c r="K481" s="51">
        <v>2423</v>
      </c>
      <c r="L481" s="51">
        <v>6085</v>
      </c>
      <c r="M481" s="51">
        <v>573</v>
      </c>
      <c r="N481" s="51">
        <v>1229</v>
      </c>
      <c r="O481" s="51">
        <v>15</v>
      </c>
      <c r="P481" s="51">
        <v>40</v>
      </c>
      <c r="Q481" s="51">
        <v>63</v>
      </c>
      <c r="R481" s="51">
        <v>70</v>
      </c>
      <c r="S481" s="51">
        <v>0.4140625</v>
      </c>
      <c r="T481" s="51">
        <v>1982</v>
      </c>
      <c r="U481" s="51">
        <v>2307</v>
      </c>
      <c r="V481" s="51">
        <v>0.85912440398786305</v>
      </c>
      <c r="W481" s="51">
        <v>1982</v>
      </c>
      <c r="X481" s="51">
        <v>2307</v>
      </c>
      <c r="Y481" s="51">
        <v>1938</v>
      </c>
      <c r="Z481" s="51">
        <v>2478</v>
      </c>
      <c r="AA481" s="51">
        <v>0.81922675026123304</v>
      </c>
      <c r="AB481" s="51">
        <v>11587</v>
      </c>
      <c r="AC481" s="51">
        <v>16054</v>
      </c>
      <c r="AD481" s="51">
        <v>0.72175158838918652</v>
      </c>
    </row>
    <row r="482" spans="1:30" x14ac:dyDescent="0.35">
      <c r="A482" s="51" t="s">
        <v>329</v>
      </c>
      <c r="B482" s="51" t="s">
        <v>330</v>
      </c>
      <c r="C482" s="61">
        <v>45962</v>
      </c>
      <c r="D482" s="51">
        <v>4156</v>
      </c>
      <c r="E482" s="51">
        <v>67871</v>
      </c>
      <c r="F482" s="51">
        <v>5.7700584503033586E-2</v>
      </c>
      <c r="G482" s="51">
        <v>7396604</v>
      </c>
      <c r="H482" s="51">
        <v>67871</v>
      </c>
      <c r="I482" s="51">
        <v>108.98033033254262</v>
      </c>
      <c r="J482" s="51">
        <v>482</v>
      </c>
      <c r="K482" s="51">
        <v>3124</v>
      </c>
      <c r="L482" s="51">
        <v>10978</v>
      </c>
      <c r="M482" s="51">
        <v>930</v>
      </c>
      <c r="N482" s="51">
        <v>3302</v>
      </c>
      <c r="O482" s="51">
        <v>0</v>
      </c>
      <c r="P482" s="51">
        <v>0</v>
      </c>
      <c r="Q482" s="51">
        <v>0</v>
      </c>
      <c r="R482" s="51">
        <v>0</v>
      </c>
      <c r="S482" s="51">
        <v>0.28389355742296918</v>
      </c>
      <c r="T482" s="51">
        <v>6024</v>
      </c>
      <c r="U482" s="51">
        <v>6487</v>
      </c>
      <c r="V482" s="51">
        <v>0.9286264837367042</v>
      </c>
      <c r="W482" s="51">
        <v>6024</v>
      </c>
      <c r="X482" s="51">
        <v>6487</v>
      </c>
      <c r="Y482" s="51">
        <v>5422</v>
      </c>
      <c r="Z482" s="51">
        <v>8194</v>
      </c>
      <c r="AA482" s="51">
        <v>0.77964716299979564</v>
      </c>
      <c r="AB482" s="51">
        <v>39215</v>
      </c>
      <c r="AC482" s="51">
        <v>48609</v>
      </c>
      <c r="AD482" s="51">
        <v>0.80674360715093918</v>
      </c>
    </row>
    <row r="483" spans="1:30" x14ac:dyDescent="0.35">
      <c r="A483" s="51" t="s">
        <v>738</v>
      </c>
      <c r="B483" s="51" t="s">
        <v>907</v>
      </c>
      <c r="C483" s="61">
        <v>45962</v>
      </c>
      <c r="D483" s="51">
        <v>772</v>
      </c>
      <c r="E483" s="51">
        <v>29543</v>
      </c>
      <c r="F483" s="51">
        <v>2.5465940953323437E-2</v>
      </c>
      <c r="G483" s="51">
        <v>1066672</v>
      </c>
      <c r="H483" s="51">
        <v>29543</v>
      </c>
      <c r="I483" s="51">
        <v>36.105744169515624</v>
      </c>
      <c r="J483" s="51">
        <v>210</v>
      </c>
      <c r="K483" s="51">
        <v>3975</v>
      </c>
      <c r="L483" s="51">
        <v>8272</v>
      </c>
      <c r="M483" s="51">
        <v>213</v>
      </c>
      <c r="N483" s="51">
        <v>643</v>
      </c>
      <c r="O483" s="51">
        <v>0</v>
      </c>
      <c r="P483" s="51">
        <v>0</v>
      </c>
      <c r="Q483" s="51">
        <v>0</v>
      </c>
      <c r="R483" s="51">
        <v>0</v>
      </c>
      <c r="S483" s="51">
        <v>0.4697700504767246</v>
      </c>
      <c r="T483" s="51">
        <v>3144</v>
      </c>
      <c r="U483" s="51">
        <v>3155</v>
      </c>
      <c r="V483" s="51">
        <v>0.99651347068145801</v>
      </c>
      <c r="W483" s="51">
        <v>3144</v>
      </c>
      <c r="X483" s="51">
        <v>3155</v>
      </c>
      <c r="Y483" s="51">
        <v>2718</v>
      </c>
      <c r="Z483" s="51">
        <v>4186</v>
      </c>
      <c r="AA483" s="51">
        <v>0.79852881078872084</v>
      </c>
      <c r="AB483" s="51">
        <v>14780</v>
      </c>
      <c r="AC483" s="51">
        <v>17241</v>
      </c>
      <c r="AD483" s="51">
        <v>0.85725885969491333</v>
      </c>
    </row>
    <row r="484" spans="1:30" x14ac:dyDescent="0.35">
      <c r="A484" s="51" t="s">
        <v>331</v>
      </c>
      <c r="B484" s="51" t="s">
        <v>332</v>
      </c>
      <c r="C484" s="61">
        <v>45962</v>
      </c>
      <c r="D484" s="51">
        <v>441</v>
      </c>
      <c r="E484" s="51">
        <v>30123</v>
      </c>
      <c r="F484" s="51">
        <v>1.4428739693757362E-2</v>
      </c>
      <c r="G484" s="51">
        <v>964632</v>
      </c>
      <c r="H484" s="51">
        <v>30123</v>
      </c>
      <c r="I484" s="51">
        <v>32.023105268399561</v>
      </c>
      <c r="J484" s="51">
        <v>205</v>
      </c>
      <c r="K484" s="51">
        <v>3088</v>
      </c>
      <c r="L484" s="51">
        <v>7702</v>
      </c>
      <c r="M484" s="51">
        <v>298</v>
      </c>
      <c r="N484" s="51">
        <v>629</v>
      </c>
      <c r="O484" s="51">
        <v>1</v>
      </c>
      <c r="P484" s="51">
        <v>1</v>
      </c>
      <c r="Q484" s="51">
        <v>0</v>
      </c>
      <c r="R484" s="51">
        <v>0</v>
      </c>
      <c r="S484" s="51">
        <v>0.40650504080652905</v>
      </c>
      <c r="T484" s="51">
        <v>2934</v>
      </c>
      <c r="U484" s="51">
        <v>3454</v>
      </c>
      <c r="V484" s="51">
        <v>0.84944991314418061</v>
      </c>
      <c r="W484" s="51">
        <v>2934</v>
      </c>
      <c r="X484" s="51">
        <v>3454</v>
      </c>
      <c r="Y484" s="51">
        <v>3509</v>
      </c>
      <c r="Z484" s="51">
        <v>4213</v>
      </c>
      <c r="AA484" s="51">
        <v>0.84035476718403546</v>
      </c>
      <c r="AB484" s="51">
        <v>15028</v>
      </c>
      <c r="AC484" s="51">
        <v>16815</v>
      </c>
      <c r="AD484" s="51">
        <v>0.8937258400237883</v>
      </c>
    </row>
    <row r="485" spans="1:30" x14ac:dyDescent="0.35">
      <c r="A485" s="51" t="s">
        <v>721</v>
      </c>
      <c r="B485" s="51" t="s">
        <v>722</v>
      </c>
      <c r="C485" s="61">
        <v>45962</v>
      </c>
      <c r="D485" s="51">
        <v>479</v>
      </c>
      <c r="E485" s="51">
        <v>17859</v>
      </c>
      <c r="F485" s="51">
        <v>2.6120623841204057E-2</v>
      </c>
      <c r="G485" s="51">
        <v>606268</v>
      </c>
      <c r="H485" s="51">
        <v>17859</v>
      </c>
      <c r="I485" s="51">
        <v>33.947477462343919</v>
      </c>
      <c r="J485" s="51">
        <v>184</v>
      </c>
      <c r="K485" s="51">
        <v>1427</v>
      </c>
      <c r="L485" s="51">
        <v>4411</v>
      </c>
      <c r="M485" s="51">
        <v>1980</v>
      </c>
      <c r="N485" s="51">
        <v>3370</v>
      </c>
      <c r="O485" s="51">
        <v>177</v>
      </c>
      <c r="P485" s="51">
        <v>560</v>
      </c>
      <c r="Q485" s="51">
        <v>394</v>
      </c>
      <c r="R485" s="51">
        <v>582</v>
      </c>
      <c r="S485" s="51">
        <v>0.44581418805334527</v>
      </c>
      <c r="T485" s="51">
        <v>2093</v>
      </c>
      <c r="U485" s="51">
        <v>2164</v>
      </c>
      <c r="V485" s="51">
        <v>0.96719038817005543</v>
      </c>
      <c r="W485" s="51">
        <v>2093</v>
      </c>
      <c r="X485" s="51">
        <v>2164</v>
      </c>
      <c r="Y485" s="51">
        <v>1437</v>
      </c>
      <c r="Z485" s="51">
        <v>1486</v>
      </c>
      <c r="AA485" s="51">
        <v>0.9671232876712329</v>
      </c>
      <c r="AB485" s="51">
        <v>6903</v>
      </c>
      <c r="AC485" s="51">
        <v>7648</v>
      </c>
      <c r="AD485" s="51">
        <v>0.90258891213389125</v>
      </c>
    </row>
    <row r="486" spans="1:30" x14ac:dyDescent="0.35">
      <c r="A486" s="51" t="s">
        <v>712</v>
      </c>
      <c r="B486" s="51" t="s">
        <v>711</v>
      </c>
      <c r="C486" s="61">
        <v>45962</v>
      </c>
      <c r="D486" s="51">
        <v>558</v>
      </c>
      <c r="E486" s="51">
        <v>35667</v>
      </c>
      <c r="F486" s="51">
        <v>1.5403726708074534E-2</v>
      </c>
      <c r="G486" s="51">
        <v>1194343</v>
      </c>
      <c r="H486" s="51">
        <v>35667</v>
      </c>
      <c r="I486" s="51">
        <v>33.485939383744075</v>
      </c>
      <c r="J486" s="51">
        <v>201</v>
      </c>
      <c r="K486" s="51">
        <v>3680</v>
      </c>
      <c r="L486" s="51">
        <v>9793</v>
      </c>
      <c r="M486" s="51">
        <v>1029</v>
      </c>
      <c r="N486" s="51">
        <v>2307</v>
      </c>
      <c r="O486" s="51">
        <v>37</v>
      </c>
      <c r="P486" s="51">
        <v>95</v>
      </c>
      <c r="Q486" s="51">
        <v>96</v>
      </c>
      <c r="R486" s="51">
        <v>101</v>
      </c>
      <c r="S486" s="51">
        <v>0.39378659726740406</v>
      </c>
      <c r="T486" s="51">
        <v>2791</v>
      </c>
      <c r="U486" s="51">
        <v>3903</v>
      </c>
      <c r="V486" s="51">
        <v>0.71509095567512171</v>
      </c>
      <c r="W486" s="51">
        <v>2791</v>
      </c>
      <c r="X486" s="51">
        <v>3903</v>
      </c>
      <c r="Y486" s="51">
        <v>2763</v>
      </c>
      <c r="Z486" s="51">
        <v>3597</v>
      </c>
      <c r="AA486" s="51">
        <v>0.74053333333333338</v>
      </c>
      <c r="AB486" s="51">
        <v>18538</v>
      </c>
      <c r="AC486" s="51">
        <v>23385</v>
      </c>
      <c r="AD486" s="51">
        <v>0.79273038272396834</v>
      </c>
    </row>
    <row r="487" spans="1:30" x14ac:dyDescent="0.35">
      <c r="A487" s="51" t="s">
        <v>333</v>
      </c>
      <c r="B487" s="51" t="s">
        <v>334</v>
      </c>
      <c r="C487" s="61">
        <v>45962</v>
      </c>
      <c r="D487" s="51">
        <v>669</v>
      </c>
      <c r="E487" s="51">
        <v>24895</v>
      </c>
      <c r="F487" s="51">
        <v>2.616961351901111E-2</v>
      </c>
      <c r="G487" s="51">
        <v>763801</v>
      </c>
      <c r="H487" s="51">
        <v>24895</v>
      </c>
      <c r="I487" s="51">
        <v>30.680899779072103</v>
      </c>
      <c r="J487" s="51">
        <v>203</v>
      </c>
      <c r="K487" s="51">
        <v>1685</v>
      </c>
      <c r="L487" s="51">
        <v>4121</v>
      </c>
      <c r="M487" s="51">
        <v>1453</v>
      </c>
      <c r="N487" s="51">
        <v>2194</v>
      </c>
      <c r="O487" s="51">
        <v>266</v>
      </c>
      <c r="P487" s="51">
        <v>561</v>
      </c>
      <c r="Q487" s="51">
        <v>241</v>
      </c>
      <c r="R487" s="51">
        <v>454</v>
      </c>
      <c r="S487" s="51">
        <v>0.49727148703956342</v>
      </c>
      <c r="T487" s="51">
        <v>2341</v>
      </c>
      <c r="U487" s="51">
        <v>2596</v>
      </c>
      <c r="V487" s="51">
        <v>0.90177195685670264</v>
      </c>
      <c r="W487" s="51">
        <v>2341</v>
      </c>
      <c r="X487" s="51">
        <v>2596</v>
      </c>
      <c r="Y487" s="51">
        <v>1747</v>
      </c>
      <c r="Z487" s="51">
        <v>3129</v>
      </c>
      <c r="AA487" s="51">
        <v>0.71406113537117899</v>
      </c>
      <c r="AB487" s="51">
        <v>10496</v>
      </c>
      <c r="AC487" s="51">
        <v>16316</v>
      </c>
      <c r="AD487" s="51">
        <v>0.64329492522677123</v>
      </c>
    </row>
    <row r="488" spans="1:30" x14ac:dyDescent="0.35">
      <c r="A488" s="51" t="s">
        <v>803</v>
      </c>
      <c r="B488" s="51" t="s">
        <v>804</v>
      </c>
      <c r="C488" s="61">
        <v>45962</v>
      </c>
      <c r="D488" s="51">
        <v>330</v>
      </c>
      <c r="E488" s="51">
        <v>18471</v>
      </c>
      <c r="F488" s="51">
        <v>1.7552257858624541E-2</v>
      </c>
      <c r="G488" s="51">
        <v>471758</v>
      </c>
      <c r="H488" s="51">
        <v>18471</v>
      </c>
      <c r="I488" s="51">
        <v>25.540468843051269</v>
      </c>
      <c r="J488" s="51">
        <v>180</v>
      </c>
      <c r="K488" s="51">
        <v>785</v>
      </c>
      <c r="L488" s="51">
        <v>5567</v>
      </c>
      <c r="M488" s="51">
        <v>542</v>
      </c>
      <c r="N488" s="51">
        <v>1235</v>
      </c>
      <c r="O488" s="51">
        <v>96</v>
      </c>
      <c r="P488" s="51">
        <v>344</v>
      </c>
      <c r="Q488" s="51">
        <v>13</v>
      </c>
      <c r="R488" s="51">
        <v>60</v>
      </c>
      <c r="S488" s="51">
        <v>0.19927837912850402</v>
      </c>
      <c r="T488" s="51">
        <v>1886</v>
      </c>
      <c r="U488" s="51">
        <v>1972</v>
      </c>
      <c r="V488" s="51">
        <v>0.95638945233265715</v>
      </c>
      <c r="W488" s="51">
        <v>1886</v>
      </c>
      <c r="X488" s="51">
        <v>1972</v>
      </c>
      <c r="Y488" s="51">
        <v>1529</v>
      </c>
      <c r="Z488" s="51">
        <v>1796</v>
      </c>
      <c r="AA488" s="51">
        <v>0.90631634819532914</v>
      </c>
      <c r="AB488" s="51">
        <v>9308</v>
      </c>
      <c r="AC488" s="51">
        <v>11298</v>
      </c>
      <c r="AD488" s="51">
        <v>0.82386263055408038</v>
      </c>
    </row>
    <row r="489" spans="1:30" x14ac:dyDescent="0.35">
      <c r="A489" s="51" t="s">
        <v>725</v>
      </c>
      <c r="B489" s="51" t="s">
        <v>726</v>
      </c>
      <c r="C489" s="61">
        <v>45962</v>
      </c>
      <c r="D489" s="51">
        <v>499</v>
      </c>
      <c r="E489" s="51">
        <v>16567</v>
      </c>
      <c r="F489" s="51">
        <v>2.9239423414977147E-2</v>
      </c>
      <c r="G489" s="51">
        <v>695960</v>
      </c>
      <c r="H489" s="51">
        <v>16567</v>
      </c>
      <c r="I489" s="51">
        <v>42.008812699945672</v>
      </c>
      <c r="J489" s="51">
        <v>241</v>
      </c>
      <c r="K489" s="51">
        <v>1353</v>
      </c>
      <c r="L489" s="51">
        <v>4171</v>
      </c>
      <c r="M489" s="51">
        <v>1782</v>
      </c>
      <c r="N489" s="51">
        <v>3160</v>
      </c>
      <c r="O489" s="51">
        <v>106</v>
      </c>
      <c r="P489" s="51">
        <v>376</v>
      </c>
      <c r="Q489" s="51">
        <v>252</v>
      </c>
      <c r="R489" s="51">
        <v>455</v>
      </c>
      <c r="S489" s="51">
        <v>0.427958833619211</v>
      </c>
      <c r="T489" s="51">
        <v>1965</v>
      </c>
      <c r="U489" s="51">
        <v>2087</v>
      </c>
      <c r="V489" s="51">
        <v>0.94154288452323909</v>
      </c>
      <c r="W489" s="51">
        <v>1965</v>
      </c>
      <c r="X489" s="51">
        <v>2087</v>
      </c>
      <c r="Y489" s="51">
        <v>1015</v>
      </c>
      <c r="Z489" s="51">
        <v>1049</v>
      </c>
      <c r="AA489" s="51">
        <v>0.95025510204081631</v>
      </c>
      <c r="AB489" s="51">
        <v>9193</v>
      </c>
      <c r="AC489" s="51">
        <v>10257</v>
      </c>
      <c r="AD489" s="51">
        <v>0.89626596470702935</v>
      </c>
    </row>
    <row r="490" spans="1:30" x14ac:dyDescent="0.35">
      <c r="A490" s="51" t="s">
        <v>59</v>
      </c>
      <c r="B490" s="61">
        <v>45992</v>
      </c>
      <c r="C490" s="61">
        <v>45992</v>
      </c>
      <c r="D490" s="51" t="s">
        <v>19</v>
      </c>
      <c r="E490" s="51" t="s">
        <v>20</v>
      </c>
      <c r="G490" s="51" t="s">
        <v>21</v>
      </c>
      <c r="H490" s="51" t="s">
        <v>20</v>
      </c>
      <c r="J490" s="51" t="s">
        <v>70</v>
      </c>
      <c r="K490" s="51" t="s">
        <v>82</v>
      </c>
      <c r="L490" s="51" t="s">
        <v>81</v>
      </c>
      <c r="M490" s="51" t="s">
        <v>86</v>
      </c>
      <c r="N490" s="51" t="s">
        <v>85</v>
      </c>
      <c r="O490" s="51" t="s">
        <v>727</v>
      </c>
      <c r="P490" s="51" t="s">
        <v>728</v>
      </c>
      <c r="Q490" s="51" t="s">
        <v>729</v>
      </c>
      <c r="R490" s="51" t="s">
        <v>730</v>
      </c>
      <c r="T490" s="51" t="s">
        <v>99</v>
      </c>
      <c r="U490" s="51" t="s">
        <v>98</v>
      </c>
      <c r="W490" s="51" t="s">
        <v>99</v>
      </c>
      <c r="X490" s="51" t="s">
        <v>98</v>
      </c>
      <c r="Y490" s="51" t="s">
        <v>106</v>
      </c>
      <c r="Z490" s="51" t="s">
        <v>105</v>
      </c>
      <c r="AB490" s="51" t="s">
        <v>113</v>
      </c>
      <c r="AC490" s="51" t="s">
        <v>111</v>
      </c>
    </row>
    <row r="491" spans="1:30" x14ac:dyDescent="0.35">
      <c r="C491" s="61">
        <v>45992</v>
      </c>
      <c r="D491" s="51" t="s">
        <v>40</v>
      </c>
      <c r="E491" s="51" t="s">
        <v>41</v>
      </c>
      <c r="F491" s="51" t="s">
        <v>12</v>
      </c>
      <c r="G491" s="51" t="s">
        <v>43</v>
      </c>
      <c r="H491" s="51" t="s">
        <v>41</v>
      </c>
      <c r="I491" s="51" t="s">
        <v>13</v>
      </c>
      <c r="K491" s="51" t="s">
        <v>153</v>
      </c>
      <c r="L491" s="51" t="s">
        <v>152</v>
      </c>
      <c r="M491" s="51" t="s">
        <v>157</v>
      </c>
      <c r="N491" s="51" t="s">
        <v>156</v>
      </c>
      <c r="O491" s="51" t="s">
        <v>731</v>
      </c>
      <c r="P491" s="51" t="s">
        <v>732</v>
      </c>
      <c r="Q491" s="51" t="s">
        <v>733</v>
      </c>
      <c r="R491" s="51" t="s">
        <v>734</v>
      </c>
      <c r="S491" s="51" t="s">
        <v>913</v>
      </c>
      <c r="T491" s="51" t="s">
        <v>740</v>
      </c>
      <c r="U491" s="51" t="s">
        <v>170</v>
      </c>
      <c r="V491" s="51" t="s">
        <v>765</v>
      </c>
      <c r="W491" s="51" t="s">
        <v>740</v>
      </c>
      <c r="X491" s="51" t="s">
        <v>170</v>
      </c>
      <c r="Y491" s="51" t="s">
        <v>735</v>
      </c>
      <c r="Z491" s="51" t="s">
        <v>173</v>
      </c>
      <c r="AA491" s="51" t="s">
        <v>912</v>
      </c>
      <c r="AB491" s="51" t="s">
        <v>240</v>
      </c>
      <c r="AC491" s="51" t="s">
        <v>178</v>
      </c>
      <c r="AD491" s="51" t="s">
        <v>242</v>
      </c>
    </row>
    <row r="492" spans="1:30" x14ac:dyDescent="0.35">
      <c r="C492" s="61">
        <v>45992</v>
      </c>
      <c r="D492" s="51" t="s">
        <v>870</v>
      </c>
      <c r="G492" s="51" t="s">
        <v>869</v>
      </c>
      <c r="J492" s="51" t="s">
        <v>868</v>
      </c>
      <c r="K492" s="51" t="s">
        <v>895</v>
      </c>
      <c r="T492" s="51" t="s">
        <v>867</v>
      </c>
      <c r="W492" s="51" t="s">
        <v>896</v>
      </c>
      <c r="AB492" s="51" t="s">
        <v>871</v>
      </c>
    </row>
    <row r="493" spans="1:30" x14ac:dyDescent="0.35">
      <c r="C493" s="61">
        <v>45992</v>
      </c>
    </row>
    <row r="494" spans="1:30" x14ac:dyDescent="0.35">
      <c r="A494" s="51" t="s">
        <v>243</v>
      </c>
      <c r="B494" s="51" t="s">
        <v>201</v>
      </c>
      <c r="C494" s="61">
        <v>45992</v>
      </c>
      <c r="D494" s="51">
        <v>87768</v>
      </c>
      <c r="E494" s="51">
        <v>1757860</v>
      </c>
      <c r="F494" s="51">
        <v>4.7554545119601568E-2</v>
      </c>
      <c r="G494" s="51">
        <v>147162254</v>
      </c>
      <c r="H494" s="51">
        <v>1757860</v>
      </c>
      <c r="I494" s="51">
        <v>83.716708952931398</v>
      </c>
      <c r="K494" s="51">
        <v>120534</v>
      </c>
      <c r="L494" s="51">
        <v>325204</v>
      </c>
      <c r="M494" s="51">
        <v>39595</v>
      </c>
      <c r="N494" s="51">
        <v>91257</v>
      </c>
      <c r="O494" s="51">
        <v>1098</v>
      </c>
      <c r="P494" s="51">
        <v>3971</v>
      </c>
      <c r="Q494" s="51">
        <v>2822</v>
      </c>
      <c r="R494" s="51">
        <v>6244</v>
      </c>
      <c r="S494" s="51">
        <v>0.38448143321864836</v>
      </c>
      <c r="T494" s="51">
        <v>128204</v>
      </c>
      <c r="U494" s="51">
        <v>151835</v>
      </c>
      <c r="V494" s="51">
        <v>0.84436394770639178</v>
      </c>
      <c r="W494" s="51">
        <v>128204</v>
      </c>
      <c r="X494" s="51">
        <v>151835</v>
      </c>
      <c r="Y494" s="51">
        <v>85857</v>
      </c>
      <c r="Z494" s="51">
        <v>169709</v>
      </c>
      <c r="AA494" s="51">
        <v>0.66572848505958748</v>
      </c>
      <c r="AB494" s="51">
        <v>845602</v>
      </c>
      <c r="AC494" s="51">
        <v>1180208</v>
      </c>
      <c r="AD494" s="51">
        <v>0.71648556864552693</v>
      </c>
    </row>
    <row r="495" spans="1:30" x14ac:dyDescent="0.35">
      <c r="A495" s="51" t="s">
        <v>57</v>
      </c>
      <c r="B495" s="51" t="s">
        <v>241</v>
      </c>
      <c r="C495" s="61">
        <v>45992</v>
      </c>
    </row>
    <row r="496" spans="1:30" x14ac:dyDescent="0.35">
      <c r="A496" s="51" t="s">
        <v>244</v>
      </c>
      <c r="B496" s="51" t="s">
        <v>245</v>
      </c>
      <c r="C496" s="61">
        <v>45992</v>
      </c>
      <c r="D496" s="51">
        <v>18828</v>
      </c>
      <c r="E496" s="51">
        <v>277983</v>
      </c>
      <c r="F496" s="51">
        <v>6.343430668000849E-2</v>
      </c>
      <c r="G496" s="51">
        <v>34715854</v>
      </c>
      <c r="H496" s="51">
        <v>277983</v>
      </c>
      <c r="I496" s="51">
        <v>124.88480950273937</v>
      </c>
      <c r="K496" s="51">
        <v>7580</v>
      </c>
      <c r="L496" s="51">
        <v>34325</v>
      </c>
      <c r="M496" s="51">
        <v>3576</v>
      </c>
      <c r="N496" s="51">
        <v>9857</v>
      </c>
      <c r="O496" s="51">
        <v>0</v>
      </c>
      <c r="P496" s="51">
        <v>0</v>
      </c>
      <c r="Q496" s="51">
        <v>0</v>
      </c>
      <c r="R496" s="51">
        <v>0</v>
      </c>
      <c r="S496" s="51">
        <v>0.2525010185143271</v>
      </c>
      <c r="T496" s="51">
        <v>18059</v>
      </c>
      <c r="U496" s="51">
        <v>20075</v>
      </c>
      <c r="V496" s="51">
        <v>0.89957658779576588</v>
      </c>
      <c r="W496" s="51">
        <v>18059</v>
      </c>
      <c r="X496" s="51">
        <v>20075</v>
      </c>
      <c r="Y496" s="51">
        <v>7874</v>
      </c>
      <c r="Z496" s="51">
        <v>23304</v>
      </c>
      <c r="AA496" s="51">
        <v>0.59782383180801768</v>
      </c>
      <c r="AB496" s="51">
        <v>141365</v>
      </c>
      <c r="AC496" s="51">
        <v>178581</v>
      </c>
      <c r="AD496" s="51">
        <v>0.79160157015583965</v>
      </c>
    </row>
    <row r="497" spans="1:30" x14ac:dyDescent="0.35">
      <c r="A497" s="51" t="s">
        <v>246</v>
      </c>
      <c r="B497" s="51" t="s">
        <v>247</v>
      </c>
      <c r="C497" s="61">
        <v>45992</v>
      </c>
      <c r="D497" s="51">
        <v>18306</v>
      </c>
      <c r="E497" s="51">
        <v>188406</v>
      </c>
      <c r="F497" s="51">
        <v>8.8557993730407528E-2</v>
      </c>
      <c r="G497" s="51">
        <v>33492861</v>
      </c>
      <c r="H497" s="51">
        <v>188406</v>
      </c>
      <c r="I497" s="51">
        <v>177.76960924811311</v>
      </c>
      <c r="K497" s="51">
        <v>4939</v>
      </c>
      <c r="L497" s="51">
        <v>17031</v>
      </c>
      <c r="M497" s="51">
        <v>186</v>
      </c>
      <c r="N497" s="51">
        <v>672</v>
      </c>
      <c r="O497" s="51">
        <v>134</v>
      </c>
      <c r="P497" s="51">
        <v>564</v>
      </c>
      <c r="Q497" s="51">
        <v>36</v>
      </c>
      <c r="R497" s="51">
        <v>792</v>
      </c>
      <c r="S497" s="51">
        <v>0.27782150165276248</v>
      </c>
      <c r="T497" s="51">
        <v>4970</v>
      </c>
      <c r="U497" s="51">
        <v>6614</v>
      </c>
      <c r="V497" s="51">
        <v>0.75143634714242513</v>
      </c>
      <c r="W497" s="51">
        <v>4970</v>
      </c>
      <c r="X497" s="51">
        <v>6614</v>
      </c>
      <c r="Y497" s="51">
        <v>8183</v>
      </c>
      <c r="Z497" s="51">
        <v>20616</v>
      </c>
      <c r="AA497" s="51">
        <v>0.48303341902313623</v>
      </c>
      <c r="AB497" s="51">
        <v>61781</v>
      </c>
      <c r="AC497" s="51">
        <v>124884</v>
      </c>
      <c r="AD497" s="51">
        <v>0.49470708817782905</v>
      </c>
    </row>
    <row r="498" spans="1:30" x14ac:dyDescent="0.35">
      <c r="A498" s="51" t="s">
        <v>248</v>
      </c>
      <c r="B498" s="51" t="s">
        <v>249</v>
      </c>
      <c r="C498" s="61">
        <v>45992</v>
      </c>
      <c r="D498" s="51">
        <v>2616</v>
      </c>
      <c r="E498" s="51">
        <v>347014</v>
      </c>
      <c r="F498" s="51">
        <v>7.4821954637759921E-3</v>
      </c>
      <c r="G498" s="51">
        <v>4070374</v>
      </c>
      <c r="H498" s="51">
        <v>347014</v>
      </c>
      <c r="I498" s="51">
        <v>11.729711193208344</v>
      </c>
      <c r="K498" s="51">
        <v>43018</v>
      </c>
      <c r="L498" s="51">
        <v>76313</v>
      </c>
      <c r="M498" s="51">
        <v>4233</v>
      </c>
      <c r="N498" s="51">
        <v>11324</v>
      </c>
      <c r="O498" s="51">
        <v>1</v>
      </c>
      <c r="P498" s="51">
        <v>2</v>
      </c>
      <c r="Q498" s="51">
        <v>0</v>
      </c>
      <c r="R498" s="51">
        <v>0</v>
      </c>
      <c r="S498" s="51">
        <v>0.53916635287942583</v>
      </c>
      <c r="T498" s="51">
        <v>29163</v>
      </c>
      <c r="U498" s="51">
        <v>30938</v>
      </c>
      <c r="V498" s="51">
        <v>0.94262718986359817</v>
      </c>
      <c r="W498" s="51">
        <v>29163</v>
      </c>
      <c r="X498" s="51">
        <v>30938</v>
      </c>
      <c r="Y498" s="51">
        <v>12222</v>
      </c>
      <c r="Z498" s="51">
        <v>31659</v>
      </c>
      <c r="AA498" s="51">
        <v>0.66113392015591799</v>
      </c>
      <c r="AB498" s="51">
        <v>182093</v>
      </c>
      <c r="AC498" s="51">
        <v>247109</v>
      </c>
      <c r="AD498" s="51">
        <v>0.73689343569032284</v>
      </c>
    </row>
    <row r="499" spans="1:30" x14ac:dyDescent="0.35">
      <c r="A499" s="51" t="s">
        <v>250</v>
      </c>
      <c r="B499" s="51" t="s">
        <v>251</v>
      </c>
      <c r="C499" s="61">
        <v>45992</v>
      </c>
      <c r="D499" s="51">
        <v>10047</v>
      </c>
      <c r="E499" s="51">
        <v>218569</v>
      </c>
      <c r="F499" s="51">
        <v>4.3947055324211781E-2</v>
      </c>
      <c r="G499" s="51">
        <v>17160605</v>
      </c>
      <c r="H499" s="51">
        <v>218569</v>
      </c>
      <c r="I499" s="51">
        <v>78.513444267027808</v>
      </c>
      <c r="K499" s="51">
        <v>12984</v>
      </c>
      <c r="L499" s="51">
        <v>46734</v>
      </c>
      <c r="M499" s="51">
        <v>13263</v>
      </c>
      <c r="N499" s="51">
        <v>30046</v>
      </c>
      <c r="O499" s="51">
        <v>175</v>
      </c>
      <c r="P499" s="51">
        <v>1003</v>
      </c>
      <c r="Q499" s="51">
        <v>1602</v>
      </c>
      <c r="R499" s="51">
        <v>3093</v>
      </c>
      <c r="S499" s="51">
        <v>0.34650576190711707</v>
      </c>
      <c r="T499" s="51">
        <v>18000</v>
      </c>
      <c r="U499" s="51">
        <v>22950</v>
      </c>
      <c r="V499" s="51">
        <v>0.78431372549019607</v>
      </c>
      <c r="W499" s="51">
        <v>18000</v>
      </c>
      <c r="X499" s="51">
        <v>22950</v>
      </c>
      <c r="Y499" s="51">
        <v>13201</v>
      </c>
      <c r="Z499" s="51">
        <v>17992</v>
      </c>
      <c r="AA499" s="51">
        <v>0.76207806164818526</v>
      </c>
      <c r="AB499" s="51">
        <v>111903</v>
      </c>
      <c r="AC499" s="51">
        <v>140970</v>
      </c>
      <c r="AD499" s="51">
        <v>0.79380719301979141</v>
      </c>
    </row>
    <row r="500" spans="1:30" x14ac:dyDescent="0.35">
      <c r="A500" s="51" t="s">
        <v>252</v>
      </c>
      <c r="B500" s="51" t="s">
        <v>253</v>
      </c>
      <c r="C500" s="61">
        <v>45992</v>
      </c>
      <c r="D500" s="51">
        <v>6425</v>
      </c>
      <c r="E500" s="51">
        <v>250198</v>
      </c>
      <c r="F500" s="51">
        <v>2.5036727027585214E-2</v>
      </c>
      <c r="G500" s="51">
        <v>3913725</v>
      </c>
      <c r="H500" s="51">
        <v>250198</v>
      </c>
      <c r="I500" s="51">
        <v>15.642511131184103</v>
      </c>
      <c r="K500" s="51">
        <v>14962</v>
      </c>
      <c r="L500" s="51">
        <v>48769</v>
      </c>
      <c r="M500" s="51">
        <v>4551</v>
      </c>
      <c r="N500" s="51">
        <v>9382</v>
      </c>
      <c r="O500" s="51">
        <v>55</v>
      </c>
      <c r="P500" s="51">
        <v>304</v>
      </c>
      <c r="Q500" s="51">
        <v>117</v>
      </c>
      <c r="R500" s="51">
        <v>220</v>
      </c>
      <c r="S500" s="51">
        <v>0.33549211759693226</v>
      </c>
      <c r="T500" s="51">
        <v>18171</v>
      </c>
      <c r="U500" s="51">
        <v>23088</v>
      </c>
      <c r="V500" s="51">
        <v>0.78703222453222454</v>
      </c>
      <c r="W500" s="51">
        <v>18171</v>
      </c>
      <c r="X500" s="51">
        <v>23088</v>
      </c>
      <c r="Y500" s="51">
        <v>13211</v>
      </c>
      <c r="Z500" s="51">
        <v>24411</v>
      </c>
      <c r="AA500" s="51">
        <v>0.66068759342301941</v>
      </c>
      <c r="AB500" s="51">
        <v>86728</v>
      </c>
      <c r="AC500" s="51">
        <v>162678</v>
      </c>
      <c r="AD500" s="51">
        <v>0.53312679034657418</v>
      </c>
    </row>
    <row r="501" spans="1:30" x14ac:dyDescent="0.35">
      <c r="A501" s="51" t="s">
        <v>254</v>
      </c>
      <c r="B501" s="51" t="s">
        <v>255</v>
      </c>
      <c r="C501" s="61">
        <v>45992</v>
      </c>
      <c r="D501" s="51">
        <v>25066</v>
      </c>
      <c r="E501" s="51">
        <v>277158</v>
      </c>
      <c r="F501" s="51">
        <v>8.2938482714807554E-2</v>
      </c>
      <c r="G501" s="51">
        <v>42412762</v>
      </c>
      <c r="H501" s="51">
        <v>277158</v>
      </c>
      <c r="I501" s="51">
        <v>153.02737788553821</v>
      </c>
      <c r="K501" s="51">
        <v>17787</v>
      </c>
      <c r="L501" s="51">
        <v>53269</v>
      </c>
      <c r="M501" s="51">
        <v>5853</v>
      </c>
      <c r="N501" s="51">
        <v>12567</v>
      </c>
      <c r="O501" s="51">
        <v>71</v>
      </c>
      <c r="P501" s="51">
        <v>123</v>
      </c>
      <c r="Q501" s="51">
        <v>99</v>
      </c>
      <c r="R501" s="51">
        <v>114</v>
      </c>
      <c r="S501" s="51">
        <v>0.36035899686710154</v>
      </c>
      <c r="T501" s="51">
        <v>19578</v>
      </c>
      <c r="U501" s="51">
        <v>26109</v>
      </c>
      <c r="V501" s="51">
        <v>0.74985637136619554</v>
      </c>
      <c r="W501" s="51">
        <v>19578</v>
      </c>
      <c r="X501" s="51">
        <v>26109</v>
      </c>
      <c r="Y501" s="51">
        <v>15480</v>
      </c>
      <c r="Z501" s="51">
        <v>30788</v>
      </c>
      <c r="AA501" s="51">
        <v>0.61616605444926797</v>
      </c>
      <c r="AB501" s="51">
        <v>162320</v>
      </c>
      <c r="AC501" s="51">
        <v>205581</v>
      </c>
      <c r="AD501" s="51">
        <v>0.78956712925805406</v>
      </c>
    </row>
    <row r="502" spans="1:30" x14ac:dyDescent="0.35">
      <c r="A502" s="51" t="s">
        <v>256</v>
      </c>
      <c r="B502" s="51" t="s">
        <v>257</v>
      </c>
      <c r="C502" s="61">
        <v>45992</v>
      </c>
      <c r="D502" s="51">
        <v>6480</v>
      </c>
      <c r="E502" s="51">
        <v>198532</v>
      </c>
      <c r="F502" s="51">
        <v>3.1607905878680273E-2</v>
      </c>
      <c r="G502" s="51">
        <v>11396073</v>
      </c>
      <c r="H502" s="51">
        <v>198532</v>
      </c>
      <c r="I502" s="51">
        <v>57.401693429774546</v>
      </c>
      <c r="K502" s="51">
        <v>19264</v>
      </c>
      <c r="L502" s="51">
        <v>48763</v>
      </c>
      <c r="M502" s="51">
        <v>7933</v>
      </c>
      <c r="N502" s="51">
        <v>17409</v>
      </c>
      <c r="O502" s="51">
        <v>662</v>
      </c>
      <c r="P502" s="51">
        <v>1975</v>
      </c>
      <c r="Q502" s="51">
        <v>968</v>
      </c>
      <c r="R502" s="51">
        <v>2025</v>
      </c>
      <c r="S502" s="51">
        <v>0.4108048794390925</v>
      </c>
      <c r="T502" s="51">
        <v>20263</v>
      </c>
      <c r="U502" s="51">
        <v>22061</v>
      </c>
      <c r="V502" s="51">
        <v>0.9184987081274647</v>
      </c>
      <c r="W502" s="51">
        <v>20263</v>
      </c>
      <c r="X502" s="51">
        <v>22061</v>
      </c>
      <c r="Y502" s="51">
        <v>15686</v>
      </c>
      <c r="Z502" s="51">
        <v>20939</v>
      </c>
      <c r="AA502" s="51">
        <v>0.83602325581395354</v>
      </c>
      <c r="AB502" s="51">
        <v>99412</v>
      </c>
      <c r="AC502" s="51">
        <v>120405</v>
      </c>
      <c r="AD502" s="51">
        <v>0.82564677546613507</v>
      </c>
    </row>
    <row r="503" spans="1:30" x14ac:dyDescent="0.35">
      <c r="A503" s="51" t="s">
        <v>57</v>
      </c>
      <c r="B503" s="51" t="s">
        <v>241</v>
      </c>
      <c r="C503" s="61">
        <v>45992</v>
      </c>
    </row>
    <row r="504" spans="1:30" x14ac:dyDescent="0.35">
      <c r="A504" s="51" t="s">
        <v>296</v>
      </c>
      <c r="B504" s="51" t="s">
        <v>297</v>
      </c>
      <c r="C504" s="61">
        <v>45992</v>
      </c>
      <c r="D504" s="51">
        <v>5629</v>
      </c>
      <c r="E504" s="51">
        <v>94914</v>
      </c>
      <c r="F504" s="51">
        <v>5.5985996041494686E-2</v>
      </c>
      <c r="G504" s="51">
        <v>6406990</v>
      </c>
      <c r="H504" s="51">
        <v>94914</v>
      </c>
      <c r="I504" s="51">
        <v>67.503108076785296</v>
      </c>
      <c r="J504" s="51">
        <v>416</v>
      </c>
      <c r="K504" s="51">
        <v>2456</v>
      </c>
      <c r="L504" s="51">
        <v>6670</v>
      </c>
      <c r="M504" s="51">
        <v>1164</v>
      </c>
      <c r="N504" s="51">
        <v>2831</v>
      </c>
      <c r="O504" s="51">
        <v>0</v>
      </c>
      <c r="P504" s="51">
        <v>0</v>
      </c>
      <c r="Q504" s="51">
        <v>0</v>
      </c>
      <c r="R504" s="51">
        <v>0</v>
      </c>
      <c r="S504" s="51">
        <v>0.38101252499736871</v>
      </c>
      <c r="T504" s="51">
        <v>4167</v>
      </c>
      <c r="U504" s="51">
        <v>5458</v>
      </c>
      <c r="V504" s="51">
        <v>0.76346647123488454</v>
      </c>
      <c r="W504" s="51">
        <v>4167</v>
      </c>
      <c r="X504" s="51">
        <v>5458</v>
      </c>
      <c r="Y504" s="51">
        <v>2427</v>
      </c>
      <c r="Z504" s="51">
        <v>13996</v>
      </c>
      <c r="AA504" s="51">
        <v>0.33895342860080191</v>
      </c>
      <c r="AB504" s="51">
        <v>54041</v>
      </c>
      <c r="AC504" s="51">
        <v>73018</v>
      </c>
      <c r="AD504" s="51">
        <v>0.74010517954476973</v>
      </c>
    </row>
    <row r="505" spans="1:30" x14ac:dyDescent="0.35">
      <c r="A505" s="51" t="s">
        <v>298</v>
      </c>
      <c r="B505" s="51" t="s">
        <v>299</v>
      </c>
      <c r="C505" s="61">
        <v>45992</v>
      </c>
      <c r="D505" s="51">
        <v>13199</v>
      </c>
      <c r="E505" s="51">
        <v>183069</v>
      </c>
      <c r="F505" s="51">
        <v>6.7249882813296108E-2</v>
      </c>
      <c r="G505" s="51">
        <v>28308864</v>
      </c>
      <c r="H505" s="51">
        <v>183069</v>
      </c>
      <c r="I505" s="51">
        <v>154.63494092391394</v>
      </c>
      <c r="J505" s="51">
        <v>362</v>
      </c>
      <c r="K505" s="51">
        <v>5124</v>
      </c>
      <c r="L505" s="51">
        <v>27655</v>
      </c>
      <c r="M505" s="51">
        <v>2412</v>
      </c>
      <c r="N505" s="51">
        <v>7026</v>
      </c>
      <c r="O505" s="51">
        <v>0</v>
      </c>
      <c r="P505" s="51">
        <v>0</v>
      </c>
      <c r="Q505" s="51">
        <v>0</v>
      </c>
      <c r="R505" s="51">
        <v>0</v>
      </c>
      <c r="S505" s="51">
        <v>0.21729477235373837</v>
      </c>
      <c r="T505" s="51">
        <v>13892</v>
      </c>
      <c r="U505" s="51">
        <v>14617</v>
      </c>
      <c r="V505" s="51">
        <v>0.95040021892317161</v>
      </c>
      <c r="W505" s="51">
        <v>13892</v>
      </c>
      <c r="X505" s="51">
        <v>14617</v>
      </c>
      <c r="Y505" s="51">
        <v>5447</v>
      </c>
      <c r="Z505" s="51">
        <v>9308</v>
      </c>
      <c r="AA505" s="51">
        <v>0.80831765935214206</v>
      </c>
      <c r="AB505" s="51">
        <v>87324</v>
      </c>
      <c r="AC505" s="51">
        <v>105563</v>
      </c>
      <c r="AD505" s="51">
        <v>0.82722165910404211</v>
      </c>
    </row>
    <row r="506" spans="1:30" x14ac:dyDescent="0.35">
      <c r="A506" s="51" t="s">
        <v>300</v>
      </c>
      <c r="B506" s="51" t="s">
        <v>301</v>
      </c>
      <c r="C506" s="61">
        <v>45992</v>
      </c>
      <c r="D506" s="51">
        <v>18306</v>
      </c>
      <c r="E506" s="51">
        <v>188406</v>
      </c>
      <c r="F506" s="51">
        <v>8.8557993730407528E-2</v>
      </c>
      <c r="G506" s="51">
        <v>33492861</v>
      </c>
      <c r="H506" s="51">
        <v>188406</v>
      </c>
      <c r="I506" s="51">
        <v>177.76960924811311</v>
      </c>
      <c r="J506" s="51">
        <v>762</v>
      </c>
      <c r="K506" s="51">
        <v>4939</v>
      </c>
      <c r="L506" s="51">
        <v>17031</v>
      </c>
      <c r="M506" s="51">
        <v>186</v>
      </c>
      <c r="N506" s="51">
        <v>672</v>
      </c>
      <c r="O506" s="51">
        <v>134</v>
      </c>
      <c r="P506" s="51">
        <v>564</v>
      </c>
      <c r="Q506" s="51">
        <v>36</v>
      </c>
      <c r="R506" s="51">
        <v>792</v>
      </c>
      <c r="S506" s="51">
        <v>0.27782150165276248</v>
      </c>
      <c r="T506" s="51">
        <v>4970</v>
      </c>
      <c r="U506" s="51">
        <v>6614</v>
      </c>
      <c r="V506" s="51">
        <v>0.75143634714242513</v>
      </c>
      <c r="W506" s="51">
        <v>4970</v>
      </c>
      <c r="X506" s="51">
        <v>6614</v>
      </c>
      <c r="Y506" s="51">
        <v>8183</v>
      </c>
      <c r="Z506" s="51">
        <v>20616</v>
      </c>
      <c r="AA506" s="51">
        <v>0.48303341902313623</v>
      </c>
      <c r="AB506" s="51">
        <v>61781</v>
      </c>
      <c r="AC506" s="51">
        <v>124884</v>
      </c>
      <c r="AD506" s="51">
        <v>0.49470708817782905</v>
      </c>
    </row>
    <row r="507" spans="1:30" x14ac:dyDescent="0.35">
      <c r="A507" s="51" t="s">
        <v>780</v>
      </c>
      <c r="B507" s="117" t="s">
        <v>249</v>
      </c>
      <c r="C507" s="61">
        <v>45992</v>
      </c>
      <c r="D507" s="51">
        <v>2616</v>
      </c>
      <c r="E507" s="51">
        <v>347014</v>
      </c>
      <c r="F507" s="51">
        <v>7.4821954637759921E-3</v>
      </c>
      <c r="G507" s="51">
        <v>4070374</v>
      </c>
      <c r="H507" s="51">
        <v>347014</v>
      </c>
      <c r="I507" s="51">
        <v>11.729711193208344</v>
      </c>
      <c r="J507" s="51">
        <v>98</v>
      </c>
      <c r="K507" s="51">
        <v>43018</v>
      </c>
      <c r="L507" s="51">
        <v>76313</v>
      </c>
      <c r="M507" s="51">
        <v>4233</v>
      </c>
      <c r="N507" s="51">
        <v>11324</v>
      </c>
      <c r="O507" s="51">
        <v>1</v>
      </c>
      <c r="P507" s="51">
        <v>2</v>
      </c>
      <c r="Q507" s="51">
        <v>0</v>
      </c>
      <c r="R507" s="51">
        <v>0</v>
      </c>
      <c r="S507" s="51">
        <v>0.53916635287942583</v>
      </c>
      <c r="T507" s="51">
        <v>29163</v>
      </c>
      <c r="U507" s="51">
        <v>30938</v>
      </c>
      <c r="V507" s="51">
        <v>0.94262718986359817</v>
      </c>
      <c r="W507" s="51">
        <v>29163</v>
      </c>
      <c r="X507" s="51">
        <v>30938</v>
      </c>
      <c r="Y507" s="51">
        <v>12222</v>
      </c>
      <c r="Z507" s="51">
        <v>31659</v>
      </c>
      <c r="AA507" s="51">
        <v>0.66113392015591799</v>
      </c>
      <c r="AB507" s="51">
        <v>182093</v>
      </c>
      <c r="AC507" s="51">
        <v>247109</v>
      </c>
      <c r="AD507" s="51">
        <v>0.73689343569032284</v>
      </c>
    </row>
    <row r="508" spans="1:30" x14ac:dyDescent="0.35">
      <c r="A508" s="51" t="s">
        <v>302</v>
      </c>
      <c r="B508" s="51" t="s">
        <v>303</v>
      </c>
      <c r="C508" s="61">
        <v>45992</v>
      </c>
      <c r="D508" s="51">
        <v>1031</v>
      </c>
      <c r="E508" s="51">
        <v>34841</v>
      </c>
      <c r="F508" s="51">
        <v>2.874107939339875E-2</v>
      </c>
      <c r="G508" s="51">
        <v>1486028</v>
      </c>
      <c r="H508" s="51">
        <v>34841</v>
      </c>
      <c r="I508" s="51">
        <v>42.651703452828563</v>
      </c>
      <c r="J508" s="51">
        <v>233</v>
      </c>
      <c r="K508" s="51">
        <v>951</v>
      </c>
      <c r="L508" s="51">
        <v>5224</v>
      </c>
      <c r="M508" s="51">
        <v>3114</v>
      </c>
      <c r="N508" s="51">
        <v>7114</v>
      </c>
      <c r="O508" s="51">
        <v>31</v>
      </c>
      <c r="P508" s="51">
        <v>201</v>
      </c>
      <c r="Q508" s="51">
        <v>428</v>
      </c>
      <c r="R508" s="51">
        <v>855</v>
      </c>
      <c r="S508" s="51">
        <v>0.33776317754218305</v>
      </c>
      <c r="T508" s="51">
        <v>2047</v>
      </c>
      <c r="U508" s="51">
        <v>3399</v>
      </c>
      <c r="V508" s="51">
        <v>0.60223595175051481</v>
      </c>
      <c r="W508" s="51">
        <v>2047</v>
      </c>
      <c r="X508" s="51">
        <v>3399</v>
      </c>
      <c r="Y508" s="51">
        <v>1928</v>
      </c>
      <c r="Z508" s="51">
        <v>2842</v>
      </c>
      <c r="AA508" s="51">
        <v>0.63691716071142446</v>
      </c>
      <c r="AB508" s="51">
        <v>14688</v>
      </c>
      <c r="AC508" s="51">
        <v>20026</v>
      </c>
      <c r="AD508" s="51">
        <v>0.73344651952461803</v>
      </c>
    </row>
    <row r="509" spans="1:30" x14ac:dyDescent="0.35">
      <c r="A509" s="51" t="s">
        <v>304</v>
      </c>
      <c r="B509" s="51" t="s">
        <v>305</v>
      </c>
      <c r="C509" s="61">
        <v>45992</v>
      </c>
      <c r="D509" s="51">
        <v>757</v>
      </c>
      <c r="E509" s="51">
        <v>25871</v>
      </c>
      <c r="F509" s="51">
        <v>2.842872164638726E-2</v>
      </c>
      <c r="G509" s="51">
        <v>1090910</v>
      </c>
      <c r="H509" s="51">
        <v>25871</v>
      </c>
      <c r="I509" s="51">
        <v>42.167291561980598</v>
      </c>
      <c r="J509" s="51">
        <v>228</v>
      </c>
      <c r="K509" s="51">
        <v>733</v>
      </c>
      <c r="L509" s="51">
        <v>3854</v>
      </c>
      <c r="M509" s="51">
        <v>2109</v>
      </c>
      <c r="N509" s="51">
        <v>4728</v>
      </c>
      <c r="O509" s="51">
        <v>34</v>
      </c>
      <c r="P509" s="51">
        <v>174</v>
      </c>
      <c r="Q509" s="51">
        <v>302</v>
      </c>
      <c r="R509" s="51">
        <v>594</v>
      </c>
      <c r="S509" s="51">
        <v>0.33989304812834226</v>
      </c>
      <c r="T509" s="51">
        <v>1777</v>
      </c>
      <c r="U509" s="51">
        <v>2764</v>
      </c>
      <c r="V509" s="51">
        <v>0.6429088277858177</v>
      </c>
      <c r="W509" s="51">
        <v>1777</v>
      </c>
      <c r="X509" s="51">
        <v>2764</v>
      </c>
      <c r="Y509" s="51">
        <v>1318</v>
      </c>
      <c r="Z509" s="51">
        <v>1869</v>
      </c>
      <c r="AA509" s="51">
        <v>0.66803367148715731</v>
      </c>
      <c r="AB509" s="51">
        <v>11160</v>
      </c>
      <c r="AC509" s="51">
        <v>16722</v>
      </c>
      <c r="AD509" s="51">
        <v>0.66738428417653395</v>
      </c>
    </row>
    <row r="510" spans="1:30" x14ac:dyDescent="0.35">
      <c r="A510" s="51" t="s">
        <v>306</v>
      </c>
      <c r="B510" s="51" t="s">
        <v>307</v>
      </c>
      <c r="C510" s="61">
        <v>45992</v>
      </c>
      <c r="D510" s="51">
        <v>3323</v>
      </c>
      <c r="E510" s="51">
        <v>37431</v>
      </c>
      <c r="F510" s="51">
        <v>8.1538008539039114E-2</v>
      </c>
      <c r="G510" s="51">
        <v>5934604</v>
      </c>
      <c r="H510" s="51">
        <v>37431</v>
      </c>
      <c r="I510" s="51">
        <v>158.54783468248243</v>
      </c>
      <c r="J510" s="51">
        <v>320</v>
      </c>
      <c r="K510" s="51">
        <v>2285</v>
      </c>
      <c r="L510" s="51">
        <v>9634</v>
      </c>
      <c r="M510" s="51">
        <v>380</v>
      </c>
      <c r="N510" s="51">
        <v>1658</v>
      </c>
      <c r="O510" s="51">
        <v>6</v>
      </c>
      <c r="P510" s="51">
        <v>74</v>
      </c>
      <c r="Q510" s="51">
        <v>50</v>
      </c>
      <c r="R510" s="51">
        <v>126</v>
      </c>
      <c r="S510" s="51">
        <v>0.23677340758788723</v>
      </c>
      <c r="T510" s="51">
        <v>3692</v>
      </c>
      <c r="U510" s="51">
        <v>3813</v>
      </c>
      <c r="V510" s="51">
        <v>0.96826645685811696</v>
      </c>
      <c r="W510" s="51">
        <v>3692</v>
      </c>
      <c r="X510" s="51">
        <v>3813</v>
      </c>
      <c r="Y510" s="51">
        <v>2405</v>
      </c>
      <c r="Z510" s="51">
        <v>2776</v>
      </c>
      <c r="AA510" s="51">
        <v>0.925330095613902</v>
      </c>
      <c r="AB510" s="51">
        <v>20876</v>
      </c>
      <c r="AC510" s="51">
        <v>24104</v>
      </c>
      <c r="AD510" s="51">
        <v>0.86608031861931634</v>
      </c>
    </row>
    <row r="511" spans="1:30" x14ac:dyDescent="0.35">
      <c r="A511" s="51" t="s">
        <v>308</v>
      </c>
      <c r="B511" s="51" t="s">
        <v>309</v>
      </c>
      <c r="C511" s="61">
        <v>45992</v>
      </c>
      <c r="D511" s="51">
        <v>57</v>
      </c>
      <c r="E511" s="51">
        <v>8560</v>
      </c>
      <c r="F511" s="51">
        <v>6.614831147731229E-3</v>
      </c>
      <c r="G511" s="51">
        <v>91500</v>
      </c>
      <c r="H511" s="51">
        <v>8560</v>
      </c>
      <c r="I511" s="51">
        <v>10.689252336448599</v>
      </c>
      <c r="J511" s="51">
        <v>61</v>
      </c>
      <c r="K511" s="51">
        <v>1242</v>
      </c>
      <c r="L511" s="51">
        <v>1719</v>
      </c>
      <c r="M511" s="51">
        <v>115</v>
      </c>
      <c r="N511" s="51">
        <v>201</v>
      </c>
      <c r="O511" s="51">
        <v>4</v>
      </c>
      <c r="P511" s="51">
        <v>4</v>
      </c>
      <c r="Q511" s="51">
        <v>27</v>
      </c>
      <c r="R511" s="51">
        <v>27</v>
      </c>
      <c r="S511" s="51">
        <v>0.71143003587903642</v>
      </c>
      <c r="T511" s="51">
        <v>735</v>
      </c>
      <c r="U511" s="51">
        <v>768</v>
      </c>
      <c r="V511" s="51">
        <v>0.95703125</v>
      </c>
      <c r="W511" s="51">
        <v>735</v>
      </c>
      <c r="X511" s="51">
        <v>768</v>
      </c>
      <c r="Y511" s="51">
        <v>524</v>
      </c>
      <c r="Z511" s="51">
        <v>977</v>
      </c>
      <c r="AA511" s="51">
        <v>0.72148997134670489</v>
      </c>
      <c r="AB511" s="51">
        <v>3988</v>
      </c>
      <c r="AC511" s="51">
        <v>6284</v>
      </c>
      <c r="AD511" s="51">
        <v>0.63462762571610443</v>
      </c>
    </row>
    <row r="512" spans="1:30" x14ac:dyDescent="0.35">
      <c r="A512" s="51" t="s">
        <v>310</v>
      </c>
      <c r="B512" s="51" t="s">
        <v>311</v>
      </c>
      <c r="C512" s="61">
        <v>45992</v>
      </c>
      <c r="D512" s="51">
        <v>3018</v>
      </c>
      <c r="E512" s="51">
        <v>31739</v>
      </c>
      <c r="F512" s="51">
        <v>8.6831429640072497E-2</v>
      </c>
      <c r="G512" s="51">
        <v>4805049</v>
      </c>
      <c r="H512" s="51">
        <v>31739</v>
      </c>
      <c r="I512" s="51">
        <v>151.3925769557957</v>
      </c>
      <c r="J512" s="51">
        <v>320</v>
      </c>
      <c r="K512" s="51">
        <v>1601</v>
      </c>
      <c r="L512" s="51">
        <v>8762</v>
      </c>
      <c r="M512" s="51">
        <v>1012</v>
      </c>
      <c r="N512" s="51">
        <v>2767</v>
      </c>
      <c r="O512" s="51">
        <v>8</v>
      </c>
      <c r="P512" s="51">
        <v>60</v>
      </c>
      <c r="Q512" s="51">
        <v>30</v>
      </c>
      <c r="R512" s="51">
        <v>104</v>
      </c>
      <c r="S512" s="51">
        <v>0.22671683913452492</v>
      </c>
      <c r="T512" s="51">
        <v>3401</v>
      </c>
      <c r="U512" s="51">
        <v>3564</v>
      </c>
      <c r="V512" s="51">
        <v>0.95426487093153756</v>
      </c>
      <c r="W512" s="51">
        <v>3401</v>
      </c>
      <c r="X512" s="51">
        <v>3564</v>
      </c>
      <c r="Y512" s="51">
        <v>2032</v>
      </c>
      <c r="Z512" s="51">
        <v>2315</v>
      </c>
      <c r="AA512" s="51">
        <v>0.92413675795203265</v>
      </c>
      <c r="AB512" s="51">
        <v>16945</v>
      </c>
      <c r="AC512" s="51">
        <v>19510</v>
      </c>
      <c r="AD512" s="51">
        <v>0.86852895950794462</v>
      </c>
    </row>
    <row r="513" spans="1:30" x14ac:dyDescent="0.35">
      <c r="A513" s="51" t="s">
        <v>312</v>
      </c>
      <c r="B513" s="51" t="s">
        <v>313</v>
      </c>
      <c r="C513" s="61">
        <v>45992</v>
      </c>
      <c r="D513" s="51">
        <v>678</v>
      </c>
      <c r="E513" s="51">
        <v>34511</v>
      </c>
      <c r="F513" s="51">
        <v>1.9267384694080538E-2</v>
      </c>
      <c r="G513" s="51">
        <v>1627284</v>
      </c>
      <c r="H513" s="51">
        <v>34511</v>
      </c>
      <c r="I513" s="51">
        <v>47.152618005853206</v>
      </c>
      <c r="J513" s="51">
        <v>294</v>
      </c>
      <c r="K513" s="51">
        <v>4656</v>
      </c>
      <c r="L513" s="51">
        <v>9739</v>
      </c>
      <c r="M513" s="51">
        <v>582</v>
      </c>
      <c r="N513" s="51">
        <v>1224</v>
      </c>
      <c r="O513" s="51">
        <v>11</v>
      </c>
      <c r="P513" s="51">
        <v>30</v>
      </c>
      <c r="Q513" s="51">
        <v>28</v>
      </c>
      <c r="R513" s="51">
        <v>33</v>
      </c>
      <c r="S513" s="51">
        <v>0.47859604571013969</v>
      </c>
      <c r="T513" s="51">
        <v>3342</v>
      </c>
      <c r="U513" s="51">
        <v>3650</v>
      </c>
      <c r="V513" s="51">
        <v>0.91561643835616435</v>
      </c>
      <c r="W513" s="51">
        <v>3342</v>
      </c>
      <c r="X513" s="51">
        <v>3650</v>
      </c>
      <c r="Y513" s="51">
        <v>1982</v>
      </c>
      <c r="Z513" s="51">
        <v>2945</v>
      </c>
      <c r="AA513" s="51">
        <v>0.80727824109173618</v>
      </c>
      <c r="AB513" s="51">
        <v>19202</v>
      </c>
      <c r="AC513" s="51">
        <v>23396</v>
      </c>
      <c r="AD513" s="51">
        <v>0.82073858779278508</v>
      </c>
    </row>
    <row r="514" spans="1:30" x14ac:dyDescent="0.35">
      <c r="A514" s="51" t="s">
        <v>799</v>
      </c>
      <c r="B514" s="51" t="s">
        <v>800</v>
      </c>
      <c r="C514" s="61">
        <v>45992</v>
      </c>
      <c r="D514" s="51">
        <v>1183</v>
      </c>
      <c r="E514" s="51">
        <v>45616</v>
      </c>
      <c r="F514" s="51">
        <v>2.5278317912775915E-2</v>
      </c>
      <c r="G514" s="51">
        <v>2125230</v>
      </c>
      <c r="H514" s="51">
        <v>45616</v>
      </c>
      <c r="I514" s="51">
        <v>46.589573833742548</v>
      </c>
      <c r="J514" s="51">
        <v>261</v>
      </c>
      <c r="K514" s="51">
        <v>1516</v>
      </c>
      <c r="L514" s="51">
        <v>7802</v>
      </c>
      <c r="M514" s="51">
        <v>5951</v>
      </c>
      <c r="N514" s="51">
        <v>12354</v>
      </c>
      <c r="O514" s="51">
        <v>81</v>
      </c>
      <c r="P514" s="51">
        <v>460</v>
      </c>
      <c r="Q514" s="51">
        <v>737</v>
      </c>
      <c r="R514" s="51">
        <v>1354</v>
      </c>
      <c r="S514" s="51">
        <v>0.37710514337733275</v>
      </c>
      <c r="T514" s="51">
        <v>3006</v>
      </c>
      <c r="U514" s="51">
        <v>4992</v>
      </c>
      <c r="V514" s="51">
        <v>0.60216346153846156</v>
      </c>
      <c r="W514" s="51">
        <v>3006</v>
      </c>
      <c r="X514" s="51">
        <v>4992</v>
      </c>
      <c r="Y514" s="51">
        <v>3012</v>
      </c>
      <c r="Z514" s="51">
        <v>4268</v>
      </c>
      <c r="AA514" s="51">
        <v>0.64989200863930885</v>
      </c>
      <c r="AB514" s="51">
        <v>25044</v>
      </c>
      <c r="AC514" s="51">
        <v>30928</v>
      </c>
      <c r="AD514" s="51">
        <v>0.80975168132436626</v>
      </c>
    </row>
    <row r="515" spans="1:30" x14ac:dyDescent="0.35">
      <c r="A515" s="51" t="s">
        <v>797</v>
      </c>
      <c r="B515" s="51" t="s">
        <v>798</v>
      </c>
      <c r="C515" s="61">
        <v>45992</v>
      </c>
      <c r="D515" s="51">
        <v>1283</v>
      </c>
      <c r="E515" s="51">
        <v>37518</v>
      </c>
      <c r="F515" s="51">
        <v>3.3066158088709052E-2</v>
      </c>
      <c r="G515" s="51">
        <v>194323</v>
      </c>
      <c r="H515" s="51">
        <v>37518</v>
      </c>
      <c r="I515" s="51">
        <v>5.1794605256143722</v>
      </c>
      <c r="J515" s="51">
        <v>6</v>
      </c>
      <c r="K515" s="51">
        <v>2746</v>
      </c>
      <c r="L515" s="51">
        <v>6323</v>
      </c>
      <c r="M515" s="51">
        <v>760</v>
      </c>
      <c r="N515" s="51">
        <v>1351</v>
      </c>
      <c r="O515" s="51">
        <v>0</v>
      </c>
      <c r="P515" s="51">
        <v>0</v>
      </c>
      <c r="Q515" s="51">
        <v>0</v>
      </c>
      <c r="R515" s="51">
        <v>0</v>
      </c>
      <c r="S515" s="51">
        <v>0.45686734427938491</v>
      </c>
      <c r="T515" s="51">
        <v>2409</v>
      </c>
      <c r="U515" s="51">
        <v>2570</v>
      </c>
      <c r="V515" s="51">
        <v>0.93735408560311284</v>
      </c>
      <c r="W515" s="51">
        <v>2409</v>
      </c>
      <c r="X515" s="51">
        <v>2570</v>
      </c>
      <c r="Y515" s="51">
        <v>2018</v>
      </c>
      <c r="Z515" s="51">
        <v>3061</v>
      </c>
      <c r="AA515" s="51">
        <v>0.78618362635411121</v>
      </c>
      <c r="AB515" s="51">
        <v>11454</v>
      </c>
      <c r="AC515" s="51">
        <v>20494</v>
      </c>
      <c r="AD515" s="51">
        <v>0.55889528642529518</v>
      </c>
    </row>
    <row r="516" spans="1:30" x14ac:dyDescent="0.35">
      <c r="A516" s="51" t="s">
        <v>314</v>
      </c>
      <c r="B516" s="51" t="s">
        <v>315</v>
      </c>
      <c r="C516" s="61">
        <v>45992</v>
      </c>
      <c r="D516" s="51">
        <v>1653</v>
      </c>
      <c r="E516" s="51">
        <v>66510</v>
      </c>
      <c r="F516" s="51">
        <v>2.4250693191320803E-2</v>
      </c>
      <c r="G516" s="51">
        <v>428199</v>
      </c>
      <c r="H516" s="51">
        <v>66510</v>
      </c>
      <c r="I516" s="51">
        <v>6.4381145692377082</v>
      </c>
      <c r="J516" s="51">
        <v>6</v>
      </c>
      <c r="K516" s="51">
        <v>2376</v>
      </c>
      <c r="L516" s="51">
        <v>10536</v>
      </c>
      <c r="M516" s="51">
        <v>1229</v>
      </c>
      <c r="N516" s="51">
        <v>2498</v>
      </c>
      <c r="O516" s="51">
        <v>1</v>
      </c>
      <c r="P516" s="51">
        <v>86</v>
      </c>
      <c r="Q516" s="51">
        <v>14</v>
      </c>
      <c r="R516" s="51">
        <v>60</v>
      </c>
      <c r="S516" s="51">
        <v>0.27465857359635809</v>
      </c>
      <c r="T516" s="51">
        <v>5729</v>
      </c>
      <c r="U516" s="51">
        <v>6330</v>
      </c>
      <c r="V516" s="51">
        <v>0.90505529225908377</v>
      </c>
      <c r="W516" s="51">
        <v>5729</v>
      </c>
      <c r="X516" s="51">
        <v>6330</v>
      </c>
      <c r="Y516" s="51">
        <v>2888</v>
      </c>
      <c r="Z516" s="51">
        <v>6948</v>
      </c>
      <c r="AA516" s="51">
        <v>0.64896821810513627</v>
      </c>
      <c r="AB516" s="51">
        <v>23296</v>
      </c>
      <c r="AC516" s="51">
        <v>40172</v>
      </c>
      <c r="AD516" s="51">
        <v>0.57990640246938163</v>
      </c>
    </row>
    <row r="517" spans="1:30" x14ac:dyDescent="0.35">
      <c r="A517" s="51" t="s">
        <v>316</v>
      </c>
      <c r="B517" s="51" t="s">
        <v>317</v>
      </c>
      <c r="C517" s="61">
        <v>45992</v>
      </c>
      <c r="D517" s="51">
        <v>1520</v>
      </c>
      <c r="E517" s="51">
        <v>56171</v>
      </c>
      <c r="F517" s="51">
        <v>2.6347263871314416E-2</v>
      </c>
      <c r="G517" s="51">
        <v>1251928</v>
      </c>
      <c r="H517" s="51">
        <v>56171</v>
      </c>
      <c r="I517" s="51">
        <v>22.287799754321625</v>
      </c>
      <c r="J517" s="51">
        <v>131</v>
      </c>
      <c r="K517" s="51">
        <v>4285</v>
      </c>
      <c r="L517" s="51">
        <v>11748</v>
      </c>
      <c r="M517" s="51">
        <v>783</v>
      </c>
      <c r="N517" s="51">
        <v>2184</v>
      </c>
      <c r="O517" s="51">
        <v>0</v>
      </c>
      <c r="P517" s="51">
        <v>1</v>
      </c>
      <c r="Q517" s="51">
        <v>0</v>
      </c>
      <c r="R517" s="51">
        <v>2</v>
      </c>
      <c r="S517" s="51">
        <v>0.36376686764283661</v>
      </c>
      <c r="T517" s="51">
        <v>4988</v>
      </c>
      <c r="U517" s="51">
        <v>5507</v>
      </c>
      <c r="V517" s="51">
        <v>0.90575631015071723</v>
      </c>
      <c r="W517" s="51">
        <v>4988</v>
      </c>
      <c r="X517" s="51">
        <v>5507</v>
      </c>
      <c r="Y517" s="51">
        <v>3478</v>
      </c>
      <c r="Z517" s="51">
        <v>5468</v>
      </c>
      <c r="AA517" s="51">
        <v>0.77138952164009111</v>
      </c>
      <c r="AB517" s="51">
        <v>25340</v>
      </c>
      <c r="AC517" s="51">
        <v>48197</v>
      </c>
      <c r="AD517" s="51">
        <v>0.52575886465962607</v>
      </c>
    </row>
    <row r="518" spans="1:30" x14ac:dyDescent="0.35">
      <c r="A518" s="51" t="s">
        <v>318</v>
      </c>
      <c r="B518" s="51" t="s">
        <v>319</v>
      </c>
      <c r="C518" s="61">
        <v>45992</v>
      </c>
      <c r="D518" s="51">
        <v>1210</v>
      </c>
      <c r="E518" s="51">
        <v>48325</v>
      </c>
      <c r="F518" s="51">
        <v>2.4427172706167358E-2</v>
      </c>
      <c r="G518" s="51">
        <v>286934</v>
      </c>
      <c r="H518" s="51">
        <v>48325</v>
      </c>
      <c r="I518" s="51">
        <v>5.9375892395240557</v>
      </c>
      <c r="J518" s="51">
        <v>6</v>
      </c>
      <c r="K518" s="51">
        <v>1573</v>
      </c>
      <c r="L518" s="51">
        <v>7435</v>
      </c>
      <c r="M518" s="51">
        <v>919</v>
      </c>
      <c r="N518" s="51">
        <v>1715</v>
      </c>
      <c r="O518" s="51">
        <v>3</v>
      </c>
      <c r="P518" s="51">
        <v>80</v>
      </c>
      <c r="Q518" s="51">
        <v>16</v>
      </c>
      <c r="R518" s="51">
        <v>43</v>
      </c>
      <c r="S518" s="51">
        <v>0.27078615334843092</v>
      </c>
      <c r="T518" s="51">
        <v>4047</v>
      </c>
      <c r="U518" s="51">
        <v>4342</v>
      </c>
      <c r="V518" s="51">
        <v>0.93205895900506675</v>
      </c>
      <c r="W518" s="51">
        <v>4047</v>
      </c>
      <c r="X518" s="51">
        <v>4342</v>
      </c>
      <c r="Y518" s="51">
        <v>2153</v>
      </c>
      <c r="Z518" s="51">
        <v>4845</v>
      </c>
      <c r="AA518" s="51">
        <v>0.67486665941003587</v>
      </c>
      <c r="AB518" s="51">
        <v>13703</v>
      </c>
      <c r="AC518" s="51">
        <v>23839</v>
      </c>
      <c r="AD518" s="51">
        <v>0.57481437979781036</v>
      </c>
    </row>
    <row r="519" spans="1:30" x14ac:dyDescent="0.35">
      <c r="A519" s="51" t="s">
        <v>336</v>
      </c>
      <c r="B519" s="51" t="s">
        <v>337</v>
      </c>
      <c r="C519" s="61">
        <v>45992</v>
      </c>
      <c r="D519" s="51">
        <v>759</v>
      </c>
      <c r="E519" s="51">
        <v>41674</v>
      </c>
      <c r="F519" s="51">
        <v>1.7887021893337733E-2</v>
      </c>
      <c r="G519" s="51">
        <v>1752341</v>
      </c>
      <c r="H519" s="51">
        <v>41674</v>
      </c>
      <c r="I519" s="51">
        <v>42.048783414119114</v>
      </c>
      <c r="J519" s="51">
        <v>300</v>
      </c>
      <c r="K519" s="51">
        <v>3982</v>
      </c>
      <c r="L519" s="51">
        <v>12727</v>
      </c>
      <c r="M519" s="51">
        <v>860</v>
      </c>
      <c r="N519" s="51">
        <v>1634</v>
      </c>
      <c r="O519" s="51">
        <v>51</v>
      </c>
      <c r="P519" s="51">
        <v>138</v>
      </c>
      <c r="Q519" s="51">
        <v>87</v>
      </c>
      <c r="R519" s="51">
        <v>117</v>
      </c>
      <c r="S519" s="51">
        <v>0.34072249589490966</v>
      </c>
      <c r="T519" s="51">
        <v>998</v>
      </c>
      <c r="U519" s="51">
        <v>4339</v>
      </c>
      <c r="V519" s="51">
        <v>0.23000691403549206</v>
      </c>
      <c r="W519" s="51">
        <v>998</v>
      </c>
      <c r="X519" s="51">
        <v>4339</v>
      </c>
      <c r="Y519" s="51">
        <v>2674</v>
      </c>
      <c r="Z519" s="51">
        <v>4089</v>
      </c>
      <c r="AA519" s="51">
        <v>0.43569055529188422</v>
      </c>
      <c r="AB519" s="51">
        <v>12935</v>
      </c>
      <c r="AC519" s="51">
        <v>29976</v>
      </c>
      <c r="AD519" s="51">
        <v>0.43151187616760073</v>
      </c>
    </row>
    <row r="520" spans="1:30" x14ac:dyDescent="0.35">
      <c r="A520" s="51" t="s">
        <v>321</v>
      </c>
      <c r="B520" s="51" t="s">
        <v>322</v>
      </c>
      <c r="C520" s="61">
        <v>45992</v>
      </c>
      <c r="D520" s="51">
        <v>5774</v>
      </c>
      <c r="E520" s="51">
        <v>66529</v>
      </c>
      <c r="F520" s="51">
        <v>7.9858373788086245E-2</v>
      </c>
      <c r="G520" s="51">
        <v>10867354</v>
      </c>
      <c r="H520" s="51">
        <v>66529</v>
      </c>
      <c r="I520" s="51">
        <v>163.34762284116701</v>
      </c>
      <c r="J520" s="51">
        <v>767</v>
      </c>
      <c r="K520" s="51">
        <v>3673</v>
      </c>
      <c r="L520" s="51">
        <v>10751</v>
      </c>
      <c r="M520" s="51">
        <v>2490</v>
      </c>
      <c r="N520" s="51">
        <v>3956</v>
      </c>
      <c r="O520" s="51">
        <v>0</v>
      </c>
      <c r="P520" s="51">
        <v>0</v>
      </c>
      <c r="Q520" s="51">
        <v>0</v>
      </c>
      <c r="R520" s="51">
        <v>0</v>
      </c>
      <c r="S520" s="51">
        <v>0.41905215203644525</v>
      </c>
      <c r="T520" s="51">
        <v>5951</v>
      </c>
      <c r="U520" s="51">
        <v>6397</v>
      </c>
      <c r="V520" s="51">
        <v>0.9302798186649992</v>
      </c>
      <c r="W520" s="51">
        <v>5951</v>
      </c>
      <c r="X520" s="51">
        <v>6397</v>
      </c>
      <c r="Y520" s="51">
        <v>4127</v>
      </c>
      <c r="Z520" s="51">
        <v>6982</v>
      </c>
      <c r="AA520" s="51">
        <v>0.75327005007848125</v>
      </c>
      <c r="AB520" s="51">
        <v>38254</v>
      </c>
      <c r="AC520" s="51">
        <v>47952</v>
      </c>
      <c r="AD520" s="51">
        <v>0.79775608942275611</v>
      </c>
    </row>
    <row r="521" spans="1:30" x14ac:dyDescent="0.35">
      <c r="A521" s="51" t="s">
        <v>323</v>
      </c>
      <c r="B521" s="51" t="s">
        <v>324</v>
      </c>
      <c r="C521" s="61">
        <v>45992</v>
      </c>
      <c r="D521" s="51">
        <v>946</v>
      </c>
      <c r="E521" s="51">
        <v>7617</v>
      </c>
      <c r="F521" s="51">
        <v>0.11047530071236716</v>
      </c>
      <c r="G521" s="51">
        <v>1308510</v>
      </c>
      <c r="H521" s="51">
        <v>7617</v>
      </c>
      <c r="I521" s="51">
        <v>171.78810555336747</v>
      </c>
      <c r="J521" s="51">
        <v>867</v>
      </c>
      <c r="K521" s="51">
        <v>1414</v>
      </c>
      <c r="L521" s="51">
        <v>1670</v>
      </c>
      <c r="M521" s="51">
        <v>96</v>
      </c>
      <c r="N521" s="51">
        <v>99</v>
      </c>
      <c r="O521" s="51">
        <v>41</v>
      </c>
      <c r="P521" s="51">
        <v>59</v>
      </c>
      <c r="Q521" s="51">
        <v>21</v>
      </c>
      <c r="R521" s="51">
        <v>21</v>
      </c>
      <c r="S521" s="51">
        <v>0.85018929150892375</v>
      </c>
      <c r="T521" s="51">
        <v>872</v>
      </c>
      <c r="U521" s="51">
        <v>1047</v>
      </c>
      <c r="V521" s="51">
        <v>0.83285577841451763</v>
      </c>
      <c r="W521" s="51">
        <v>872</v>
      </c>
      <c r="X521" s="51">
        <v>1047</v>
      </c>
      <c r="Y521" s="51">
        <v>207</v>
      </c>
      <c r="Z521" s="51">
        <v>941</v>
      </c>
      <c r="AA521" s="51">
        <v>0.54275653923541245</v>
      </c>
      <c r="AB521" s="51">
        <v>5217</v>
      </c>
      <c r="AC521" s="51">
        <v>5698</v>
      </c>
      <c r="AD521" s="51">
        <v>0.91558441558441561</v>
      </c>
    </row>
    <row r="522" spans="1:30" x14ac:dyDescent="0.35">
      <c r="A522" s="51" t="s">
        <v>325</v>
      </c>
      <c r="B522" s="51" t="s">
        <v>326</v>
      </c>
      <c r="C522" s="61">
        <v>45992</v>
      </c>
      <c r="D522" s="51">
        <v>11035</v>
      </c>
      <c r="E522" s="51">
        <v>99013</v>
      </c>
      <c r="F522" s="51">
        <v>0.10027442570514684</v>
      </c>
      <c r="G522" s="51">
        <v>15883291</v>
      </c>
      <c r="H522" s="51">
        <v>99013</v>
      </c>
      <c r="I522" s="51">
        <v>160.41621807237433</v>
      </c>
      <c r="J522" s="51">
        <v>657</v>
      </c>
      <c r="K522" s="51">
        <v>5551</v>
      </c>
      <c r="L522" s="51">
        <v>21869</v>
      </c>
      <c r="M522" s="51">
        <v>1654</v>
      </c>
      <c r="N522" s="51">
        <v>3718</v>
      </c>
      <c r="O522" s="51">
        <v>0</v>
      </c>
      <c r="P522" s="51">
        <v>0</v>
      </c>
      <c r="Q522" s="51">
        <v>0</v>
      </c>
      <c r="R522" s="51">
        <v>0</v>
      </c>
      <c r="S522" s="51">
        <v>0.28158830656192596</v>
      </c>
      <c r="T522" s="51">
        <v>3681</v>
      </c>
      <c r="U522" s="51">
        <v>8986</v>
      </c>
      <c r="V522" s="51">
        <v>0.40963721344313375</v>
      </c>
      <c r="W522" s="51">
        <v>3681</v>
      </c>
      <c r="X522" s="51">
        <v>8986</v>
      </c>
      <c r="Y522" s="51">
        <v>3547</v>
      </c>
      <c r="Z522" s="51">
        <v>11954</v>
      </c>
      <c r="AA522" s="51">
        <v>0.34517669531996181</v>
      </c>
      <c r="AB522" s="51">
        <v>59870</v>
      </c>
      <c r="AC522" s="51">
        <v>76758</v>
      </c>
      <c r="AD522" s="51">
        <v>0.77998384533208265</v>
      </c>
    </row>
    <row r="523" spans="1:30" x14ac:dyDescent="0.35">
      <c r="A523" s="51" t="s">
        <v>327</v>
      </c>
      <c r="B523" s="51" t="s">
        <v>328</v>
      </c>
      <c r="C523" s="61">
        <v>45992</v>
      </c>
      <c r="D523" s="51">
        <v>607</v>
      </c>
      <c r="E523" s="51">
        <v>27267</v>
      </c>
      <c r="F523" s="51">
        <v>2.1776565975461001E-2</v>
      </c>
      <c r="G523" s="51">
        <v>1333625</v>
      </c>
      <c r="H523" s="51">
        <v>27267</v>
      </c>
      <c r="I523" s="51">
        <v>48.909854402757915</v>
      </c>
      <c r="J523" s="51">
        <v>318</v>
      </c>
      <c r="K523" s="51">
        <v>3231</v>
      </c>
      <c r="L523" s="51">
        <v>7007</v>
      </c>
      <c r="M523" s="51">
        <v>598</v>
      </c>
      <c r="N523" s="51">
        <v>1347</v>
      </c>
      <c r="O523" s="51">
        <v>30</v>
      </c>
      <c r="P523" s="51">
        <v>64</v>
      </c>
      <c r="Q523" s="51">
        <v>78</v>
      </c>
      <c r="R523" s="51">
        <v>93</v>
      </c>
      <c r="S523" s="51">
        <v>0.46257784044178124</v>
      </c>
      <c r="T523" s="51">
        <v>2423</v>
      </c>
      <c r="U523" s="51">
        <v>2627</v>
      </c>
      <c r="V523" s="51">
        <v>0.92234488009135895</v>
      </c>
      <c r="W523" s="51">
        <v>2423</v>
      </c>
      <c r="X523" s="51">
        <v>2627</v>
      </c>
      <c r="Y523" s="51">
        <v>1985</v>
      </c>
      <c r="Z523" s="51">
        <v>2552</v>
      </c>
      <c r="AA523" s="51">
        <v>0.85112956169144627</v>
      </c>
      <c r="AB523" s="51">
        <v>13934</v>
      </c>
      <c r="AC523" s="51">
        <v>18942</v>
      </c>
      <c r="AD523" s="51">
        <v>0.73561397951641849</v>
      </c>
    </row>
    <row r="524" spans="1:30" x14ac:dyDescent="0.35">
      <c r="A524" s="51" t="s">
        <v>329</v>
      </c>
      <c r="B524" s="61" t="s">
        <v>330</v>
      </c>
      <c r="C524" s="61">
        <v>45992</v>
      </c>
      <c r="D524" s="51">
        <v>6704</v>
      </c>
      <c r="E524" s="51">
        <v>76732</v>
      </c>
      <c r="F524" s="51">
        <v>8.0349010019655789E-2</v>
      </c>
      <c r="G524" s="51">
        <v>13019982</v>
      </c>
      <c r="H524" s="51">
        <v>76732</v>
      </c>
      <c r="I524" s="51">
        <v>169.68125423552104</v>
      </c>
      <c r="J524" s="51">
        <v>769</v>
      </c>
      <c r="K524" s="51">
        <v>3918</v>
      </c>
      <c r="L524" s="51">
        <v>11972</v>
      </c>
      <c r="M524" s="51">
        <v>1015</v>
      </c>
      <c r="N524" s="51">
        <v>3447</v>
      </c>
      <c r="O524" s="51">
        <v>0</v>
      </c>
      <c r="P524" s="51">
        <v>0</v>
      </c>
      <c r="Q524" s="51">
        <v>0</v>
      </c>
      <c r="R524" s="51">
        <v>0</v>
      </c>
      <c r="S524" s="51">
        <v>0.3199299565471172</v>
      </c>
      <c r="T524" s="51">
        <v>6651</v>
      </c>
      <c r="U524" s="51">
        <v>7052</v>
      </c>
      <c r="V524" s="51">
        <v>0.94313669880884854</v>
      </c>
      <c r="W524" s="51">
        <v>6651</v>
      </c>
      <c r="X524" s="51">
        <v>7052</v>
      </c>
      <c r="Y524" s="51">
        <v>5614</v>
      </c>
      <c r="Z524" s="51">
        <v>8359</v>
      </c>
      <c r="AA524" s="51">
        <v>0.79586009992862239</v>
      </c>
      <c r="AB524" s="51">
        <v>45045</v>
      </c>
      <c r="AC524" s="51">
        <v>56231</v>
      </c>
      <c r="AD524" s="51">
        <v>0.80107058384165319</v>
      </c>
    </row>
    <row r="525" spans="1:30" x14ac:dyDescent="0.35">
      <c r="A525" s="51" t="s">
        <v>738</v>
      </c>
      <c r="B525" s="51" t="s">
        <v>907</v>
      </c>
      <c r="C525" s="61">
        <v>45992</v>
      </c>
      <c r="D525" s="51">
        <v>1017</v>
      </c>
      <c r="E525" s="51">
        <v>35373</v>
      </c>
      <c r="F525" s="51">
        <v>2.7947238252267106E-2</v>
      </c>
      <c r="G525" s="51">
        <v>1664796</v>
      </c>
      <c r="H525" s="51">
        <v>35373</v>
      </c>
      <c r="I525" s="51">
        <v>47.064031888728692</v>
      </c>
      <c r="J525" s="51">
        <v>295</v>
      </c>
      <c r="K525" s="51">
        <v>4717</v>
      </c>
      <c r="L525" s="51">
        <v>9748</v>
      </c>
      <c r="M525" s="51">
        <v>286</v>
      </c>
      <c r="N525" s="51">
        <v>707</v>
      </c>
      <c r="O525" s="51">
        <v>0</v>
      </c>
      <c r="P525" s="51">
        <v>0</v>
      </c>
      <c r="Q525" s="51">
        <v>0</v>
      </c>
      <c r="R525" s="51">
        <v>0</v>
      </c>
      <c r="S525" s="51">
        <v>0.47852702056432328</v>
      </c>
      <c r="T525" s="51">
        <v>3702</v>
      </c>
      <c r="U525" s="51">
        <v>3725</v>
      </c>
      <c r="V525" s="51">
        <v>0.99382550335570474</v>
      </c>
      <c r="W525" s="51">
        <v>3702</v>
      </c>
      <c r="X525" s="51">
        <v>3725</v>
      </c>
      <c r="Y525" s="51">
        <v>3092</v>
      </c>
      <c r="Z525" s="51">
        <v>4802</v>
      </c>
      <c r="AA525" s="51">
        <v>0.79676322270435085</v>
      </c>
      <c r="AB525" s="51">
        <v>17758</v>
      </c>
      <c r="AC525" s="51">
        <v>20331</v>
      </c>
      <c r="AD525" s="51">
        <v>0.87344449363041665</v>
      </c>
    </row>
    <row r="526" spans="1:30" x14ac:dyDescent="0.35">
      <c r="A526" s="51" t="s">
        <v>331</v>
      </c>
      <c r="B526" s="51" t="s">
        <v>332</v>
      </c>
      <c r="C526" s="61">
        <v>45992</v>
      </c>
      <c r="D526" s="51">
        <v>626</v>
      </c>
      <c r="E526" s="51">
        <v>33613</v>
      </c>
      <c r="F526" s="51">
        <v>1.8283244253628903E-2</v>
      </c>
      <c r="G526" s="51">
        <v>1434922</v>
      </c>
      <c r="H526" s="51">
        <v>33613</v>
      </c>
      <c r="I526" s="51">
        <v>42.689495135810553</v>
      </c>
      <c r="J526" s="51">
        <v>284</v>
      </c>
      <c r="K526" s="51">
        <v>3975</v>
      </c>
      <c r="L526" s="51">
        <v>8902</v>
      </c>
      <c r="M526" s="51">
        <v>378</v>
      </c>
      <c r="N526" s="51">
        <v>754</v>
      </c>
      <c r="O526" s="51">
        <v>0</v>
      </c>
      <c r="P526" s="51">
        <v>1</v>
      </c>
      <c r="Q526" s="51">
        <v>0</v>
      </c>
      <c r="R526" s="51">
        <v>4</v>
      </c>
      <c r="S526" s="51">
        <v>0.45080778790389398</v>
      </c>
      <c r="T526" s="51">
        <v>3396</v>
      </c>
      <c r="U526" s="51">
        <v>3800</v>
      </c>
      <c r="V526" s="51">
        <v>0.89368421052631575</v>
      </c>
      <c r="W526" s="51">
        <v>3396</v>
      </c>
      <c r="X526" s="51">
        <v>3800</v>
      </c>
      <c r="Y526" s="51">
        <v>3699</v>
      </c>
      <c r="Z526" s="51">
        <v>4450</v>
      </c>
      <c r="AA526" s="51">
        <v>0.86</v>
      </c>
      <c r="AB526" s="51">
        <v>17590</v>
      </c>
      <c r="AC526" s="51">
        <v>19326</v>
      </c>
      <c r="AD526" s="51">
        <v>0.91017282417468692</v>
      </c>
    </row>
    <row r="527" spans="1:30" x14ac:dyDescent="0.35">
      <c r="A527" s="51" t="s">
        <v>721</v>
      </c>
      <c r="B527" s="51" t="s">
        <v>722</v>
      </c>
      <c r="C527" s="61">
        <v>45992</v>
      </c>
      <c r="D527" s="51">
        <v>551</v>
      </c>
      <c r="E527" s="51">
        <v>20196</v>
      </c>
      <c r="F527" s="51">
        <v>2.6558056586494433E-2</v>
      </c>
      <c r="G527" s="51">
        <v>827148</v>
      </c>
      <c r="H527" s="51">
        <v>20196</v>
      </c>
      <c r="I527" s="51">
        <v>40.95603089720737</v>
      </c>
      <c r="J527" s="51">
        <v>229</v>
      </c>
      <c r="K527" s="51">
        <v>1027</v>
      </c>
      <c r="L527" s="51">
        <v>4046</v>
      </c>
      <c r="M527" s="51">
        <v>2550</v>
      </c>
      <c r="N527" s="51">
        <v>5170</v>
      </c>
      <c r="O527" s="51">
        <v>169</v>
      </c>
      <c r="P527" s="51">
        <v>584</v>
      </c>
      <c r="Q527" s="51">
        <v>378</v>
      </c>
      <c r="R527" s="51">
        <v>791</v>
      </c>
      <c r="S527" s="51">
        <v>0.38938721556038147</v>
      </c>
      <c r="T527" s="51">
        <v>2333</v>
      </c>
      <c r="U527" s="51">
        <v>2513</v>
      </c>
      <c r="V527" s="51">
        <v>0.92837246319140465</v>
      </c>
      <c r="W527" s="51">
        <v>2333</v>
      </c>
      <c r="X527" s="51">
        <v>2513</v>
      </c>
      <c r="Y527" s="51">
        <v>1620</v>
      </c>
      <c r="Z527" s="51">
        <v>1680</v>
      </c>
      <c r="AA527" s="51">
        <v>0.94276174576675409</v>
      </c>
      <c r="AB527" s="51">
        <v>8807</v>
      </c>
      <c r="AC527" s="51">
        <v>9773</v>
      </c>
      <c r="AD527" s="51">
        <v>0.9011562468024148</v>
      </c>
    </row>
    <row r="528" spans="1:30" x14ac:dyDescent="0.35">
      <c r="A528" s="51" t="s">
        <v>712</v>
      </c>
      <c r="B528" s="51" t="s">
        <v>711</v>
      </c>
      <c r="C528" s="61">
        <v>45992</v>
      </c>
      <c r="D528" s="51">
        <v>768</v>
      </c>
      <c r="E528" s="51">
        <v>41530</v>
      </c>
      <c r="F528" s="51">
        <v>1.8156886850442103E-2</v>
      </c>
      <c r="G528" s="51">
        <v>1868708</v>
      </c>
      <c r="H528" s="51">
        <v>41530</v>
      </c>
      <c r="I528" s="51">
        <v>44.996580784974718</v>
      </c>
      <c r="J528" s="51">
        <v>288</v>
      </c>
      <c r="K528" s="51">
        <v>5362</v>
      </c>
      <c r="L528" s="51">
        <v>11874</v>
      </c>
      <c r="M528" s="51">
        <v>1027</v>
      </c>
      <c r="N528" s="51">
        <v>2606</v>
      </c>
      <c r="O528" s="51">
        <v>50</v>
      </c>
      <c r="P528" s="51">
        <v>100</v>
      </c>
      <c r="Q528" s="51">
        <v>97</v>
      </c>
      <c r="R528" s="51">
        <v>120</v>
      </c>
      <c r="S528" s="51">
        <v>0.44462585034013608</v>
      </c>
      <c r="T528" s="51">
        <v>4078</v>
      </c>
      <c r="U528" s="51">
        <v>4693</v>
      </c>
      <c r="V528" s="51">
        <v>0.8689537609205199</v>
      </c>
      <c r="W528" s="51">
        <v>4078</v>
      </c>
      <c r="X528" s="51">
        <v>4693</v>
      </c>
      <c r="Y528" s="51">
        <v>2755</v>
      </c>
      <c r="Z528" s="51">
        <v>3764</v>
      </c>
      <c r="AA528" s="51">
        <v>0.80796972921839894</v>
      </c>
      <c r="AB528" s="51">
        <v>21886</v>
      </c>
      <c r="AC528" s="51">
        <v>27492</v>
      </c>
      <c r="AD528" s="51">
        <v>0.7960861341481158</v>
      </c>
    </row>
    <row r="529" spans="1:30" x14ac:dyDescent="0.35">
      <c r="A529" s="51" t="s">
        <v>333</v>
      </c>
      <c r="B529" s="51" t="s">
        <v>334</v>
      </c>
      <c r="C529" s="61">
        <v>45992</v>
      </c>
      <c r="D529" s="51">
        <v>1031</v>
      </c>
      <c r="E529" s="51">
        <v>28088</v>
      </c>
      <c r="F529" s="51">
        <v>3.5406435660565269E-2</v>
      </c>
      <c r="G529" s="51">
        <v>1440190</v>
      </c>
      <c r="H529" s="51">
        <v>28088</v>
      </c>
      <c r="I529" s="51">
        <v>51.274209626886929</v>
      </c>
      <c r="J529" s="51">
        <v>291</v>
      </c>
      <c r="K529" s="51">
        <v>2070</v>
      </c>
      <c r="L529" s="51">
        <v>4647</v>
      </c>
      <c r="M529" s="51">
        <v>1459</v>
      </c>
      <c r="N529" s="51">
        <v>2318</v>
      </c>
      <c r="O529" s="51">
        <v>295</v>
      </c>
      <c r="P529" s="51">
        <v>582</v>
      </c>
      <c r="Q529" s="51">
        <v>244</v>
      </c>
      <c r="R529" s="51">
        <v>438</v>
      </c>
      <c r="S529" s="51">
        <v>0.50945522855353786</v>
      </c>
      <c r="T529" s="51">
        <v>2507</v>
      </c>
      <c r="U529" s="51">
        <v>2823</v>
      </c>
      <c r="V529" s="51">
        <v>0.88806234502302517</v>
      </c>
      <c r="W529" s="51">
        <v>2507</v>
      </c>
      <c r="X529" s="51">
        <v>2823</v>
      </c>
      <c r="Y529" s="51">
        <v>1838</v>
      </c>
      <c r="Z529" s="51">
        <v>3222</v>
      </c>
      <c r="AA529" s="51">
        <v>0.71877584780810588</v>
      </c>
      <c r="AB529" s="51">
        <v>11940</v>
      </c>
      <c r="AC529" s="51">
        <v>18916</v>
      </c>
      <c r="AD529" s="51">
        <v>0.63121167265806721</v>
      </c>
    </row>
    <row r="530" spans="1:30" x14ac:dyDescent="0.35">
      <c r="A530" s="51" t="s">
        <v>803</v>
      </c>
      <c r="B530" s="51" t="s">
        <v>804</v>
      </c>
      <c r="C530" s="61">
        <v>45992</v>
      </c>
      <c r="D530" s="51">
        <v>1912</v>
      </c>
      <c r="E530" s="51">
        <v>20189</v>
      </c>
      <c r="F530" s="51">
        <v>8.6511922537441749E-2</v>
      </c>
      <c r="G530" s="51">
        <v>3249529</v>
      </c>
      <c r="H530" s="51">
        <v>20189</v>
      </c>
      <c r="I530" s="51">
        <v>160.95542126900787</v>
      </c>
      <c r="J530" s="51">
        <v>240</v>
      </c>
      <c r="K530" s="51">
        <v>1160</v>
      </c>
      <c r="L530" s="51">
        <v>5582</v>
      </c>
      <c r="M530" s="51">
        <v>580</v>
      </c>
      <c r="N530" s="51">
        <v>1414</v>
      </c>
      <c r="O530" s="51">
        <v>96</v>
      </c>
      <c r="P530" s="51">
        <v>349</v>
      </c>
      <c r="Q530" s="51">
        <v>20</v>
      </c>
      <c r="R530" s="51">
        <v>72</v>
      </c>
      <c r="S530" s="51">
        <v>0.25023594445193476</v>
      </c>
      <c r="T530" s="51">
        <v>2042</v>
      </c>
      <c r="U530" s="51">
        <v>2117</v>
      </c>
      <c r="V530" s="51">
        <v>0.96457250826641472</v>
      </c>
      <c r="W530" s="51">
        <v>2042</v>
      </c>
      <c r="X530" s="51">
        <v>2117</v>
      </c>
      <c r="Y530" s="51">
        <v>1560</v>
      </c>
      <c r="Z530" s="51">
        <v>1852</v>
      </c>
      <c r="AA530" s="51">
        <v>0.90753338372385994</v>
      </c>
      <c r="AB530" s="51">
        <v>10620</v>
      </c>
      <c r="AC530" s="51">
        <v>12506</v>
      </c>
      <c r="AD530" s="51">
        <v>0.84919238765392613</v>
      </c>
    </row>
    <row r="531" spans="1:30" x14ac:dyDescent="0.35">
      <c r="A531" s="51" t="s">
        <v>725</v>
      </c>
      <c r="B531" s="61" t="s">
        <v>726</v>
      </c>
      <c r="C531" s="61">
        <v>45992</v>
      </c>
      <c r="D531" s="51">
        <v>575</v>
      </c>
      <c r="E531" s="51">
        <v>19543</v>
      </c>
      <c r="F531" s="51">
        <v>2.8581369917486828E-2</v>
      </c>
      <c r="G531" s="51">
        <v>910780</v>
      </c>
      <c r="H531" s="51">
        <v>19543</v>
      </c>
      <c r="I531" s="51">
        <v>46.603899094304865</v>
      </c>
      <c r="J531" s="51">
        <v>258</v>
      </c>
      <c r="K531" s="51">
        <v>953</v>
      </c>
      <c r="L531" s="51">
        <v>3964</v>
      </c>
      <c r="M531" s="51">
        <v>1653</v>
      </c>
      <c r="N531" s="51">
        <v>4440</v>
      </c>
      <c r="O531" s="51">
        <v>52</v>
      </c>
      <c r="P531" s="51">
        <v>360</v>
      </c>
      <c r="Q531" s="51">
        <v>229</v>
      </c>
      <c r="R531" s="51">
        <v>604</v>
      </c>
      <c r="S531" s="51">
        <v>0.30817677198975235</v>
      </c>
      <c r="T531" s="51">
        <v>2205</v>
      </c>
      <c r="U531" s="51">
        <v>2390</v>
      </c>
      <c r="V531" s="51">
        <v>0.92259414225941427</v>
      </c>
      <c r="W531" s="51">
        <v>2205</v>
      </c>
      <c r="X531" s="51">
        <v>2390</v>
      </c>
      <c r="Y531" s="51">
        <v>1122</v>
      </c>
      <c r="Z531" s="51">
        <v>1169</v>
      </c>
      <c r="AA531" s="51">
        <v>0.93481314976116892</v>
      </c>
      <c r="AB531" s="51">
        <v>10811</v>
      </c>
      <c r="AC531" s="51">
        <v>12061</v>
      </c>
      <c r="AD531" s="51">
        <v>0.896360169140204</v>
      </c>
    </row>
    <row r="532" spans="1:30" x14ac:dyDescent="0.35">
      <c r="A532" s="51" t="s">
        <v>59</v>
      </c>
      <c r="B532" s="61">
        <v>46023</v>
      </c>
      <c r="C532" s="61">
        <v>46023</v>
      </c>
      <c r="D532" s="51" t="s">
        <v>19</v>
      </c>
      <c r="E532" s="51" t="s">
        <v>20</v>
      </c>
      <c r="G532" s="51" t="s">
        <v>21</v>
      </c>
      <c r="H532" s="51" t="s">
        <v>20</v>
      </c>
      <c r="J532" s="51" t="s">
        <v>70</v>
      </c>
      <c r="K532" s="51" t="s">
        <v>82</v>
      </c>
      <c r="L532" s="51" t="s">
        <v>81</v>
      </c>
      <c r="M532" s="51" t="s">
        <v>86</v>
      </c>
      <c r="N532" s="51" t="s">
        <v>85</v>
      </c>
      <c r="O532" s="51" t="s">
        <v>727</v>
      </c>
      <c r="P532" s="51" t="s">
        <v>728</v>
      </c>
      <c r="Q532" s="51" t="s">
        <v>729</v>
      </c>
      <c r="R532" s="51" t="s">
        <v>730</v>
      </c>
      <c r="T532" s="51" t="s">
        <v>99</v>
      </c>
      <c r="U532" s="51" t="s">
        <v>98</v>
      </c>
      <c r="W532" s="51" t="s">
        <v>99</v>
      </c>
      <c r="X532" s="51" t="s">
        <v>98</v>
      </c>
      <c r="Y532" s="51" t="s">
        <v>106</v>
      </c>
      <c r="Z532" s="51" t="s">
        <v>105</v>
      </c>
      <c r="AB532" s="51" t="s">
        <v>113</v>
      </c>
      <c r="AC532" s="51" t="s">
        <v>111</v>
      </c>
    </row>
    <row r="533" spans="1:30" x14ac:dyDescent="0.35">
      <c r="C533" s="61">
        <v>46023</v>
      </c>
      <c r="D533" s="51" t="s">
        <v>40</v>
      </c>
      <c r="E533" s="51" t="s">
        <v>41</v>
      </c>
      <c r="F533" s="51" t="s">
        <v>12</v>
      </c>
      <c r="G533" s="51" t="s">
        <v>43</v>
      </c>
      <c r="H533" s="51" t="s">
        <v>41</v>
      </c>
      <c r="I533" s="51" t="s">
        <v>13</v>
      </c>
      <c r="K533" s="51" t="s">
        <v>153</v>
      </c>
      <c r="L533" s="51" t="s">
        <v>152</v>
      </c>
      <c r="M533" s="51" t="s">
        <v>157</v>
      </c>
      <c r="N533" s="51" t="s">
        <v>156</v>
      </c>
      <c r="O533" s="51" t="s">
        <v>731</v>
      </c>
      <c r="P533" s="51" t="s">
        <v>732</v>
      </c>
      <c r="Q533" s="51" t="s">
        <v>733</v>
      </c>
      <c r="R533" s="51" t="s">
        <v>734</v>
      </c>
      <c r="S533" s="51" t="s">
        <v>913</v>
      </c>
      <c r="T533" s="51" t="s">
        <v>740</v>
      </c>
      <c r="U533" s="51" t="s">
        <v>170</v>
      </c>
      <c r="V533" s="51" t="s">
        <v>765</v>
      </c>
      <c r="W533" s="51" t="s">
        <v>740</v>
      </c>
      <c r="X533" s="51" t="s">
        <v>170</v>
      </c>
      <c r="Y533" s="51" t="s">
        <v>735</v>
      </c>
      <c r="Z533" s="51" t="s">
        <v>173</v>
      </c>
      <c r="AA533" s="51" t="s">
        <v>912</v>
      </c>
      <c r="AB533" s="51" t="s">
        <v>240</v>
      </c>
      <c r="AC533" s="51" t="s">
        <v>178</v>
      </c>
      <c r="AD533" s="51" t="s">
        <v>242</v>
      </c>
    </row>
    <row r="534" spans="1:30" x14ac:dyDescent="0.35">
      <c r="C534" s="61">
        <v>46023</v>
      </c>
      <c r="D534" s="51" t="s">
        <v>870</v>
      </c>
      <c r="G534" s="51" t="s">
        <v>869</v>
      </c>
      <c r="J534" s="51" t="s">
        <v>868</v>
      </c>
      <c r="K534" s="51" t="s">
        <v>895</v>
      </c>
      <c r="T534" s="51" t="s">
        <v>867</v>
      </c>
      <c r="W534" s="51" t="s">
        <v>896</v>
      </c>
      <c r="AB534" s="51" t="s">
        <v>871</v>
      </c>
    </row>
    <row r="535" spans="1:30" x14ac:dyDescent="0.35">
      <c r="C535" s="61">
        <v>46023</v>
      </c>
    </row>
    <row r="536" spans="1:30" x14ac:dyDescent="0.35">
      <c r="A536" s="51" t="s">
        <v>243</v>
      </c>
      <c r="B536" s="51" t="s">
        <v>201</v>
      </c>
      <c r="C536" s="61">
        <v>46023</v>
      </c>
      <c r="D536" s="51">
        <v>60054</v>
      </c>
      <c r="E536" s="51">
        <v>1643587</v>
      </c>
      <c r="F536" s="51">
        <v>3.5250384323927401E-2</v>
      </c>
      <c r="G536" s="51">
        <v>102480046</v>
      </c>
      <c r="H536" s="51">
        <v>1643587</v>
      </c>
      <c r="I536" s="51">
        <v>62.351458121778769</v>
      </c>
      <c r="K536" s="51">
        <v>125875</v>
      </c>
      <c r="L536" s="51">
        <v>316357</v>
      </c>
      <c r="M536" s="51">
        <v>40283</v>
      </c>
      <c r="N536" s="51">
        <v>89566</v>
      </c>
      <c r="O536" s="51">
        <v>1246</v>
      </c>
      <c r="P536" s="51">
        <v>4049</v>
      </c>
      <c r="Q536" s="51">
        <v>3000</v>
      </c>
      <c r="R536" s="51">
        <v>5844</v>
      </c>
      <c r="S536" s="51">
        <v>0.40980626046135793</v>
      </c>
      <c r="T536" s="51">
        <v>125408</v>
      </c>
      <c r="U536" s="51">
        <v>145599</v>
      </c>
      <c r="V536" s="51">
        <v>0.86132459700959485</v>
      </c>
      <c r="W536" s="51">
        <v>125408</v>
      </c>
      <c r="X536" s="51">
        <v>145599</v>
      </c>
      <c r="Y536" s="51">
        <v>86807</v>
      </c>
      <c r="Z536" s="51">
        <v>170652</v>
      </c>
      <c r="AA536" s="51">
        <v>0.67103345127762437</v>
      </c>
      <c r="AB536" s="51">
        <v>785425</v>
      </c>
      <c r="AC536" s="51">
        <v>1105575</v>
      </c>
      <c r="AD536" s="51">
        <v>0.71042217850439815</v>
      </c>
    </row>
    <row r="537" spans="1:30" x14ac:dyDescent="0.35">
      <c r="A537" s="51" t="s">
        <v>57</v>
      </c>
      <c r="B537" s="51" t="s">
        <v>241</v>
      </c>
      <c r="C537" s="61">
        <v>46023</v>
      </c>
    </row>
    <row r="538" spans="1:30" x14ac:dyDescent="0.35">
      <c r="A538" s="51" t="s">
        <v>244</v>
      </c>
      <c r="B538" s="51" t="s">
        <v>245</v>
      </c>
      <c r="C538" s="61">
        <v>46023</v>
      </c>
      <c r="D538" s="51">
        <v>17125</v>
      </c>
      <c r="E538" s="51">
        <v>251568</v>
      </c>
      <c r="F538" s="51">
        <v>6.3734447864291222E-2</v>
      </c>
      <c r="G538" s="51">
        <v>32682923</v>
      </c>
      <c r="H538" s="51">
        <v>251568</v>
      </c>
      <c r="I538" s="51">
        <v>129.91685349488012</v>
      </c>
      <c r="K538" s="51">
        <v>7539</v>
      </c>
      <c r="L538" s="51">
        <v>32782</v>
      </c>
      <c r="M538" s="51">
        <v>3409</v>
      </c>
      <c r="N538" s="51">
        <v>9817</v>
      </c>
      <c r="O538" s="51">
        <v>0</v>
      </c>
      <c r="P538" s="51">
        <v>0</v>
      </c>
      <c r="Q538" s="51">
        <v>0</v>
      </c>
      <c r="R538" s="51">
        <v>0</v>
      </c>
      <c r="S538" s="51">
        <v>0.25700133805957887</v>
      </c>
      <c r="T538" s="51">
        <v>16933</v>
      </c>
      <c r="U538" s="51">
        <v>18859</v>
      </c>
      <c r="V538" s="51">
        <v>0.89787369425738373</v>
      </c>
      <c r="W538" s="51">
        <v>16933</v>
      </c>
      <c r="X538" s="51">
        <v>18859</v>
      </c>
      <c r="Y538" s="51">
        <v>8290</v>
      </c>
      <c r="Z538" s="51">
        <v>21945</v>
      </c>
      <c r="AA538" s="51">
        <v>0.61815018135476918</v>
      </c>
      <c r="AB538" s="51">
        <v>126292</v>
      </c>
      <c r="AC538" s="51">
        <v>160228</v>
      </c>
      <c r="AD538" s="51">
        <v>0.78820181241730536</v>
      </c>
    </row>
    <row r="539" spans="1:30" x14ac:dyDescent="0.35">
      <c r="A539" s="51" t="s">
        <v>246</v>
      </c>
      <c r="B539" s="51" t="s">
        <v>247</v>
      </c>
      <c r="C539" s="61">
        <v>46023</v>
      </c>
      <c r="D539" s="51">
        <v>6179</v>
      </c>
      <c r="E539" s="51">
        <v>181781</v>
      </c>
      <c r="F539" s="51">
        <v>3.2874015748031497E-2</v>
      </c>
      <c r="G539" s="51">
        <v>10066817</v>
      </c>
      <c r="H539" s="51">
        <v>181781</v>
      </c>
      <c r="I539" s="51">
        <v>55.378818468376785</v>
      </c>
      <c r="K539" s="51">
        <v>4621</v>
      </c>
      <c r="L539" s="51">
        <v>16546</v>
      </c>
      <c r="M539" s="51">
        <v>115</v>
      </c>
      <c r="N539" s="51">
        <v>470</v>
      </c>
      <c r="O539" s="51">
        <v>120</v>
      </c>
      <c r="P539" s="51">
        <v>531</v>
      </c>
      <c r="Q539" s="51">
        <v>46</v>
      </c>
      <c r="R539" s="51">
        <v>731</v>
      </c>
      <c r="S539" s="51">
        <v>0.26819126819126821</v>
      </c>
      <c r="T539" s="51">
        <v>5164</v>
      </c>
      <c r="U539" s="51">
        <v>6882</v>
      </c>
      <c r="V539" s="51">
        <v>0.75036326649229879</v>
      </c>
      <c r="W539" s="51">
        <v>5164</v>
      </c>
      <c r="X539" s="51">
        <v>6882</v>
      </c>
      <c r="Y539" s="51">
        <v>8254</v>
      </c>
      <c r="Z539" s="51">
        <v>21464</v>
      </c>
      <c r="AA539" s="51">
        <v>0.47336484865589501</v>
      </c>
      <c r="AB539" s="51">
        <v>58495</v>
      </c>
      <c r="AC539" s="51">
        <v>118830</v>
      </c>
      <c r="AD539" s="51">
        <v>0.49225784734494654</v>
      </c>
    </row>
    <row r="540" spans="1:30" x14ac:dyDescent="0.35">
      <c r="A540" s="51" t="s">
        <v>248</v>
      </c>
      <c r="B540" s="51" t="s">
        <v>249</v>
      </c>
      <c r="C540" s="61">
        <v>46023</v>
      </c>
      <c r="D540" s="51">
        <v>1631</v>
      </c>
      <c r="E540" s="51">
        <v>314438</v>
      </c>
      <c r="F540" s="51">
        <v>5.1602656381992537E-3</v>
      </c>
      <c r="G540" s="51">
        <v>2555181</v>
      </c>
      <c r="H540" s="51">
        <v>314438</v>
      </c>
      <c r="I540" s="51">
        <v>8.1261838581850796</v>
      </c>
      <c r="K540" s="51">
        <v>42805</v>
      </c>
      <c r="L540" s="51">
        <v>72543</v>
      </c>
      <c r="M540" s="51">
        <v>3877</v>
      </c>
      <c r="N540" s="51">
        <v>10986</v>
      </c>
      <c r="O540" s="51">
        <v>0</v>
      </c>
      <c r="P540" s="51">
        <v>0</v>
      </c>
      <c r="Q540" s="51">
        <v>0</v>
      </c>
      <c r="R540" s="51">
        <v>0</v>
      </c>
      <c r="S540" s="51">
        <v>0.55887176908618563</v>
      </c>
      <c r="T540" s="51">
        <v>27747</v>
      </c>
      <c r="U540" s="51">
        <v>29095</v>
      </c>
      <c r="V540" s="51">
        <v>0.95366901529472414</v>
      </c>
      <c r="W540" s="51">
        <v>27747</v>
      </c>
      <c r="X540" s="51">
        <v>29095</v>
      </c>
      <c r="Y540" s="51">
        <v>12026</v>
      </c>
      <c r="Z540" s="51">
        <v>31748</v>
      </c>
      <c r="AA540" s="51">
        <v>0.65369886429005797</v>
      </c>
      <c r="AB540" s="51">
        <v>165420</v>
      </c>
      <c r="AC540" s="51">
        <v>224388</v>
      </c>
      <c r="AD540" s="51">
        <v>0.73720519813893792</v>
      </c>
    </row>
    <row r="541" spans="1:30" x14ac:dyDescent="0.35">
      <c r="A541" s="51" t="s">
        <v>250</v>
      </c>
      <c r="B541" s="51" t="s">
        <v>251</v>
      </c>
      <c r="C541" s="61">
        <v>46023</v>
      </c>
      <c r="D541" s="51">
        <v>5369</v>
      </c>
      <c r="E541" s="51">
        <v>205732</v>
      </c>
      <c r="F541" s="51">
        <v>2.5433323385488461E-2</v>
      </c>
      <c r="G541" s="51">
        <v>8335896</v>
      </c>
      <c r="H541" s="51">
        <v>205732</v>
      </c>
      <c r="I541" s="51">
        <v>40.518227597068034</v>
      </c>
      <c r="K541" s="51">
        <v>14205</v>
      </c>
      <c r="L541" s="51">
        <v>47262</v>
      </c>
      <c r="M541" s="51">
        <v>13753</v>
      </c>
      <c r="N541" s="51">
        <v>29248</v>
      </c>
      <c r="O541" s="51">
        <v>170</v>
      </c>
      <c r="P541" s="51">
        <v>1037</v>
      </c>
      <c r="Q541" s="51">
        <v>1676</v>
      </c>
      <c r="R541" s="51">
        <v>2790</v>
      </c>
      <c r="S541" s="51">
        <v>0.37098721635112092</v>
      </c>
      <c r="T541" s="51">
        <v>18524</v>
      </c>
      <c r="U541" s="51">
        <v>22068</v>
      </c>
      <c r="V541" s="51">
        <v>0.83940547398948706</v>
      </c>
      <c r="W541" s="51">
        <v>18524</v>
      </c>
      <c r="X541" s="51">
        <v>22068</v>
      </c>
      <c r="Y541" s="51">
        <v>13524</v>
      </c>
      <c r="Z541" s="51">
        <v>18186</v>
      </c>
      <c r="AA541" s="51">
        <v>0.79614448253589709</v>
      </c>
      <c r="AB541" s="51">
        <v>104950</v>
      </c>
      <c r="AC541" s="51">
        <v>133696</v>
      </c>
      <c r="AD541" s="51">
        <v>0.78498982766874104</v>
      </c>
    </row>
    <row r="542" spans="1:30" x14ac:dyDescent="0.35">
      <c r="A542" s="51" t="s">
        <v>252</v>
      </c>
      <c r="B542" s="51" t="s">
        <v>253</v>
      </c>
      <c r="C542" s="61">
        <v>46023</v>
      </c>
      <c r="D542" s="51">
        <v>3476</v>
      </c>
      <c r="E542" s="51">
        <v>238098</v>
      </c>
      <c r="F542" s="51">
        <v>1.4388965699951154E-2</v>
      </c>
      <c r="G542" s="51">
        <v>5572398</v>
      </c>
      <c r="H542" s="51">
        <v>238098</v>
      </c>
      <c r="I542" s="51">
        <v>23.403800115918656</v>
      </c>
      <c r="K542" s="51">
        <v>15433</v>
      </c>
      <c r="L542" s="51">
        <v>46983</v>
      </c>
      <c r="M542" s="51">
        <v>4529</v>
      </c>
      <c r="N542" s="51">
        <v>9154</v>
      </c>
      <c r="O542" s="51">
        <v>83</v>
      </c>
      <c r="P542" s="51">
        <v>250</v>
      </c>
      <c r="Q542" s="51">
        <v>126</v>
      </c>
      <c r="R542" s="51">
        <v>232</v>
      </c>
      <c r="S542" s="51">
        <v>0.35625849979688795</v>
      </c>
      <c r="T542" s="51">
        <v>17439</v>
      </c>
      <c r="U542" s="51">
        <v>22173</v>
      </c>
      <c r="V542" s="51">
        <v>0.78649709105669052</v>
      </c>
      <c r="W542" s="51">
        <v>17439</v>
      </c>
      <c r="X542" s="51">
        <v>22173</v>
      </c>
      <c r="Y542" s="51">
        <v>12952</v>
      </c>
      <c r="Z542" s="51">
        <v>25108</v>
      </c>
      <c r="AA542" s="51">
        <v>0.64277405300226309</v>
      </c>
      <c r="AB542" s="51">
        <v>83529</v>
      </c>
      <c r="AC542" s="51">
        <v>156596</v>
      </c>
      <c r="AD542" s="51">
        <v>0.53340442923190889</v>
      </c>
    </row>
    <row r="543" spans="1:30" x14ac:dyDescent="0.35">
      <c r="A543" s="51" t="s">
        <v>254</v>
      </c>
      <c r="B543" s="51" t="s">
        <v>255</v>
      </c>
      <c r="C543" s="61">
        <v>46023</v>
      </c>
      <c r="D543" s="51">
        <v>22687</v>
      </c>
      <c r="E543" s="51">
        <v>262168</v>
      </c>
      <c r="F543" s="51">
        <v>7.9644029418476064E-2</v>
      </c>
      <c r="G543" s="51">
        <v>37708465</v>
      </c>
      <c r="H543" s="51">
        <v>262168</v>
      </c>
      <c r="I543" s="51">
        <v>143.83321000274634</v>
      </c>
      <c r="K543" s="51">
        <v>19072</v>
      </c>
      <c r="L543" s="51">
        <v>52112</v>
      </c>
      <c r="M543" s="51">
        <v>5804</v>
      </c>
      <c r="N543" s="51">
        <v>12981</v>
      </c>
      <c r="O543" s="51">
        <v>104</v>
      </c>
      <c r="P543" s="51">
        <v>127</v>
      </c>
      <c r="Q543" s="51">
        <v>82</v>
      </c>
      <c r="R543" s="51">
        <v>105</v>
      </c>
      <c r="S543" s="51">
        <v>0.38365097588978186</v>
      </c>
      <c r="T543" s="51">
        <v>19438</v>
      </c>
      <c r="U543" s="51">
        <v>25318</v>
      </c>
      <c r="V543" s="51">
        <v>0.76775416699581323</v>
      </c>
      <c r="W543" s="51">
        <v>19438</v>
      </c>
      <c r="X543" s="51">
        <v>25318</v>
      </c>
      <c r="Y543" s="51">
        <v>16339</v>
      </c>
      <c r="Z543" s="51">
        <v>31176</v>
      </c>
      <c r="AA543" s="51">
        <v>0.63328849081318372</v>
      </c>
      <c r="AB543" s="51">
        <v>152448</v>
      </c>
      <c r="AC543" s="51">
        <v>196578</v>
      </c>
      <c r="AD543" s="51">
        <v>0.77550895827610411</v>
      </c>
    </row>
    <row r="544" spans="1:30" x14ac:dyDescent="0.35">
      <c r="A544" s="51" t="s">
        <v>256</v>
      </c>
      <c r="B544" s="51" t="s">
        <v>257</v>
      </c>
      <c r="C544" s="61">
        <v>46023</v>
      </c>
      <c r="D544" s="51">
        <v>3587</v>
      </c>
      <c r="E544" s="51">
        <v>189802</v>
      </c>
      <c r="F544" s="51">
        <v>1.8548107700024304E-2</v>
      </c>
      <c r="G544" s="51">
        <v>5558366</v>
      </c>
      <c r="H544" s="51">
        <v>189802</v>
      </c>
      <c r="I544" s="51">
        <v>29.285076026596137</v>
      </c>
      <c r="K544" s="51">
        <v>22200</v>
      </c>
      <c r="L544" s="51">
        <v>48129</v>
      </c>
      <c r="M544" s="51">
        <v>8796</v>
      </c>
      <c r="N544" s="51">
        <v>16910</v>
      </c>
      <c r="O544" s="51">
        <v>769</v>
      </c>
      <c r="P544" s="51">
        <v>2104</v>
      </c>
      <c r="Q544" s="51">
        <v>1070</v>
      </c>
      <c r="R544" s="51">
        <v>1986</v>
      </c>
      <c r="S544" s="51">
        <v>0.47498155622097815</v>
      </c>
      <c r="T544" s="51">
        <v>20163</v>
      </c>
      <c r="U544" s="51">
        <v>21204</v>
      </c>
      <c r="V544" s="51">
        <v>0.95090548953027731</v>
      </c>
      <c r="W544" s="51">
        <v>20163</v>
      </c>
      <c r="X544" s="51">
        <v>21204</v>
      </c>
      <c r="Y544" s="51">
        <v>15422</v>
      </c>
      <c r="Z544" s="51">
        <v>21025</v>
      </c>
      <c r="AA544" s="51">
        <v>0.84266736129200315</v>
      </c>
      <c r="AB544" s="51">
        <v>94291</v>
      </c>
      <c r="AC544" s="51">
        <v>115259</v>
      </c>
      <c r="AD544" s="51">
        <v>0.81807928231201033</v>
      </c>
    </row>
    <row r="545" spans="1:30" x14ac:dyDescent="0.35">
      <c r="A545" s="51" t="s">
        <v>57</v>
      </c>
      <c r="B545" s="51" t="s">
        <v>241</v>
      </c>
      <c r="C545" s="61">
        <v>46023</v>
      </c>
    </row>
    <row r="546" spans="1:30" x14ac:dyDescent="0.35">
      <c r="A546" s="51" t="s">
        <v>296</v>
      </c>
      <c r="B546" s="51" t="s">
        <v>297</v>
      </c>
      <c r="C546" s="61">
        <v>46023</v>
      </c>
      <c r="D546" s="51">
        <v>4639</v>
      </c>
      <c r="E546" s="51">
        <v>86922</v>
      </c>
      <c r="F546" s="51">
        <v>5.0665676434289708E-2</v>
      </c>
      <c r="G546" s="51">
        <v>5018978</v>
      </c>
      <c r="H546" s="51">
        <v>86922</v>
      </c>
      <c r="I546" s="51">
        <v>57.741170244587103</v>
      </c>
      <c r="J546" s="51">
        <v>397</v>
      </c>
      <c r="K546" s="51">
        <v>2812</v>
      </c>
      <c r="L546" s="51">
        <v>6836</v>
      </c>
      <c r="M546" s="51">
        <v>1260</v>
      </c>
      <c r="N546" s="51">
        <v>2875</v>
      </c>
      <c r="O546" s="51">
        <v>0</v>
      </c>
      <c r="P546" s="51">
        <v>0</v>
      </c>
      <c r="Q546" s="51">
        <v>0</v>
      </c>
      <c r="R546" s="51">
        <v>0</v>
      </c>
      <c r="S546" s="51">
        <v>0.41931829883637112</v>
      </c>
      <c r="T546" s="51">
        <v>4035</v>
      </c>
      <c r="U546" s="51">
        <v>5081</v>
      </c>
      <c r="V546" s="51">
        <v>0.79413501279275733</v>
      </c>
      <c r="W546" s="51">
        <v>4035</v>
      </c>
      <c r="X546" s="51">
        <v>5081</v>
      </c>
      <c r="Y546" s="51">
        <v>2539</v>
      </c>
      <c r="Z546" s="51">
        <v>13636</v>
      </c>
      <c r="AA546" s="51">
        <v>0.35123150077469678</v>
      </c>
      <c r="AB546" s="51">
        <v>49562</v>
      </c>
      <c r="AC546" s="51">
        <v>67136</v>
      </c>
      <c r="AD546" s="51">
        <v>0.73823284080076268</v>
      </c>
    </row>
    <row r="547" spans="1:30" x14ac:dyDescent="0.35">
      <c r="A547" s="51" t="s">
        <v>298</v>
      </c>
      <c r="B547" s="51" t="s">
        <v>299</v>
      </c>
      <c r="C547" s="61">
        <v>46023</v>
      </c>
      <c r="D547" s="51">
        <v>12486</v>
      </c>
      <c r="E547" s="51">
        <v>164646</v>
      </c>
      <c r="F547" s="51">
        <v>7.0489804213806656E-2</v>
      </c>
      <c r="G547" s="51">
        <v>27663945</v>
      </c>
      <c r="H547" s="51">
        <v>164646</v>
      </c>
      <c r="I547" s="51">
        <v>168.0207536168507</v>
      </c>
      <c r="J547" s="51">
        <v>294</v>
      </c>
      <c r="K547" s="51">
        <v>4727</v>
      </c>
      <c r="L547" s="51">
        <v>25946</v>
      </c>
      <c r="M547" s="51">
        <v>2149</v>
      </c>
      <c r="N547" s="51">
        <v>6942</v>
      </c>
      <c r="O547" s="51">
        <v>0</v>
      </c>
      <c r="P547" s="51">
        <v>0</v>
      </c>
      <c r="Q547" s="51">
        <v>0</v>
      </c>
      <c r="R547" s="51">
        <v>0</v>
      </c>
      <c r="S547" s="51">
        <v>0.20907321819508634</v>
      </c>
      <c r="T547" s="51">
        <v>12898</v>
      </c>
      <c r="U547" s="51">
        <v>13778</v>
      </c>
      <c r="V547" s="51">
        <v>0.93613006241834806</v>
      </c>
      <c r="W547" s="51">
        <v>12898</v>
      </c>
      <c r="X547" s="51">
        <v>13778</v>
      </c>
      <c r="Y547" s="51">
        <v>5751</v>
      </c>
      <c r="Z547" s="51">
        <v>8309</v>
      </c>
      <c r="AA547" s="51">
        <v>0.844342826096799</v>
      </c>
      <c r="AB547" s="51">
        <v>76730</v>
      </c>
      <c r="AC547" s="51">
        <v>93092</v>
      </c>
      <c r="AD547" s="51">
        <v>0.82423838783139258</v>
      </c>
    </row>
    <row r="548" spans="1:30" x14ac:dyDescent="0.35">
      <c r="A548" s="51" t="s">
        <v>300</v>
      </c>
      <c r="B548" s="51" t="s">
        <v>301</v>
      </c>
      <c r="C548" s="61">
        <v>46023</v>
      </c>
      <c r="D548" s="51">
        <v>6179</v>
      </c>
      <c r="E548" s="51">
        <v>181781</v>
      </c>
      <c r="F548" s="51">
        <v>3.2874015748031497E-2</v>
      </c>
      <c r="G548" s="51">
        <v>10066817</v>
      </c>
      <c r="H548" s="51">
        <v>181781</v>
      </c>
      <c r="I548" s="51">
        <v>55.378818468376785</v>
      </c>
      <c r="J548" s="51">
        <v>313</v>
      </c>
      <c r="K548" s="51">
        <v>4621</v>
      </c>
      <c r="L548" s="51">
        <v>16546</v>
      </c>
      <c r="M548" s="51">
        <v>115</v>
      </c>
      <c r="N548" s="51">
        <v>470</v>
      </c>
      <c r="O548" s="51">
        <v>120</v>
      </c>
      <c r="P548" s="51">
        <v>531</v>
      </c>
      <c r="Q548" s="51">
        <v>46</v>
      </c>
      <c r="R548" s="51">
        <v>731</v>
      </c>
      <c r="S548" s="51">
        <v>0.26819126819126821</v>
      </c>
      <c r="T548" s="51">
        <v>5164</v>
      </c>
      <c r="U548" s="51">
        <v>6882</v>
      </c>
      <c r="V548" s="51">
        <v>0.75036326649229879</v>
      </c>
      <c r="W548" s="51">
        <v>5164</v>
      </c>
      <c r="X548" s="51">
        <v>6882</v>
      </c>
      <c r="Y548" s="51">
        <v>8254</v>
      </c>
      <c r="Z548" s="51">
        <v>21464</v>
      </c>
      <c r="AA548" s="51">
        <v>0.47336484865589501</v>
      </c>
      <c r="AB548" s="51">
        <v>58495</v>
      </c>
      <c r="AC548" s="51">
        <v>118830</v>
      </c>
      <c r="AD548" s="51">
        <v>0.49225784734494654</v>
      </c>
    </row>
    <row r="549" spans="1:30" x14ac:dyDescent="0.35">
      <c r="A549" s="51" t="s">
        <v>780</v>
      </c>
      <c r="B549" s="51" t="s">
        <v>249</v>
      </c>
      <c r="C549" s="61">
        <v>46023</v>
      </c>
      <c r="D549" s="51">
        <v>1631</v>
      </c>
      <c r="E549" s="51">
        <v>314438</v>
      </c>
      <c r="F549" s="51">
        <v>5.1602656381992537E-3</v>
      </c>
      <c r="G549" s="51">
        <v>2555181</v>
      </c>
      <c r="H549" s="51">
        <v>314438</v>
      </c>
      <c r="I549" s="51">
        <v>8.1261838581850796</v>
      </c>
      <c r="J549" s="51">
        <v>90</v>
      </c>
      <c r="K549" s="51">
        <v>42805</v>
      </c>
      <c r="L549" s="51">
        <v>72543</v>
      </c>
      <c r="M549" s="51">
        <v>3877</v>
      </c>
      <c r="N549" s="51">
        <v>10986</v>
      </c>
      <c r="O549" s="51">
        <v>0</v>
      </c>
      <c r="P549" s="51">
        <v>1</v>
      </c>
      <c r="Q549" s="51">
        <v>0</v>
      </c>
      <c r="R549" s="51">
        <v>1</v>
      </c>
      <c r="S549" s="51">
        <v>0.55887176908618563</v>
      </c>
      <c r="T549" s="51">
        <v>27747</v>
      </c>
      <c r="U549" s="51">
        <v>29095</v>
      </c>
      <c r="V549" s="51">
        <v>0.95366901529472414</v>
      </c>
      <c r="W549" s="51">
        <v>27747</v>
      </c>
      <c r="X549" s="51">
        <v>29095</v>
      </c>
      <c r="Y549" s="51">
        <v>12026</v>
      </c>
      <c r="Z549" s="51">
        <v>31748</v>
      </c>
      <c r="AA549" s="51">
        <v>0.65369886429005797</v>
      </c>
      <c r="AB549" s="51">
        <v>165420</v>
      </c>
      <c r="AC549" s="51">
        <v>224388</v>
      </c>
      <c r="AD549" s="51">
        <v>0.73720519813893792</v>
      </c>
    </row>
    <row r="550" spans="1:30" x14ac:dyDescent="0.35">
      <c r="A550" s="51" t="s">
        <v>302</v>
      </c>
      <c r="B550" s="51" t="s">
        <v>303</v>
      </c>
      <c r="C550" s="61">
        <v>46023</v>
      </c>
      <c r="D550" s="51">
        <v>609</v>
      </c>
      <c r="E550" s="51">
        <v>32362</v>
      </c>
      <c r="F550" s="51">
        <v>1.8470777349792241E-2</v>
      </c>
      <c r="G550" s="51">
        <v>796340</v>
      </c>
      <c r="H550" s="51">
        <v>32362</v>
      </c>
      <c r="I550" s="51">
        <v>24.607255423027006</v>
      </c>
      <c r="J550" s="51">
        <v>128</v>
      </c>
      <c r="K550" s="51">
        <v>870</v>
      </c>
      <c r="L550" s="51">
        <v>5338</v>
      </c>
      <c r="M550" s="51">
        <v>3349</v>
      </c>
      <c r="N550" s="51">
        <v>7008</v>
      </c>
      <c r="O550" s="51">
        <v>35</v>
      </c>
      <c r="P550" s="51">
        <v>250</v>
      </c>
      <c r="Q550" s="51">
        <v>459</v>
      </c>
      <c r="R550" s="51">
        <v>742</v>
      </c>
      <c r="S550" s="51">
        <v>0.35335132703553757</v>
      </c>
      <c r="T550" s="51">
        <v>2315</v>
      </c>
      <c r="U550" s="51">
        <v>3277</v>
      </c>
      <c r="V550" s="51">
        <v>0.70643881599023495</v>
      </c>
      <c r="W550" s="51">
        <v>2315</v>
      </c>
      <c r="X550" s="51">
        <v>3277</v>
      </c>
      <c r="Y550" s="51">
        <v>2117</v>
      </c>
      <c r="Z550" s="51">
        <v>3018</v>
      </c>
      <c r="AA550" s="51">
        <v>0.70405083399523427</v>
      </c>
      <c r="AB550" s="51">
        <v>14028</v>
      </c>
      <c r="AC550" s="51">
        <v>19218</v>
      </c>
      <c r="AD550" s="51">
        <v>0.7299406806119263</v>
      </c>
    </row>
    <row r="551" spans="1:30" x14ac:dyDescent="0.35">
      <c r="A551" s="51" t="s">
        <v>304</v>
      </c>
      <c r="B551" s="51" t="s">
        <v>305</v>
      </c>
      <c r="C551" s="61">
        <v>46023</v>
      </c>
      <c r="D551" s="51">
        <v>407</v>
      </c>
      <c r="E551" s="51">
        <v>24024</v>
      </c>
      <c r="F551" s="51">
        <v>1.6659162539396668E-2</v>
      </c>
      <c r="G551" s="51">
        <v>582698</v>
      </c>
      <c r="H551" s="51">
        <v>24024</v>
      </c>
      <c r="I551" s="51">
        <v>24.254828504828506</v>
      </c>
      <c r="J551" s="51">
        <v>121</v>
      </c>
      <c r="K551" s="51">
        <v>668</v>
      </c>
      <c r="L551" s="51">
        <v>3971</v>
      </c>
      <c r="M551" s="51">
        <v>2111</v>
      </c>
      <c r="N551" s="51">
        <v>4485</v>
      </c>
      <c r="O551" s="51">
        <v>27</v>
      </c>
      <c r="P551" s="51">
        <v>199</v>
      </c>
      <c r="Q551" s="51">
        <v>320</v>
      </c>
      <c r="R551" s="51">
        <v>518</v>
      </c>
      <c r="S551" s="51">
        <v>0.34078273193066611</v>
      </c>
      <c r="T551" s="51">
        <v>1888</v>
      </c>
      <c r="U551" s="51">
        <v>2597</v>
      </c>
      <c r="V551" s="51">
        <v>0.72699268386599925</v>
      </c>
      <c r="W551" s="51">
        <v>1888</v>
      </c>
      <c r="X551" s="51">
        <v>2597</v>
      </c>
      <c r="Y551" s="51">
        <v>1426</v>
      </c>
      <c r="Z551" s="51">
        <v>1938</v>
      </c>
      <c r="AA551" s="51">
        <v>0.730760749724366</v>
      </c>
      <c r="AB551" s="51">
        <v>10461</v>
      </c>
      <c r="AC551" s="51">
        <v>15656</v>
      </c>
      <c r="AD551" s="51">
        <v>0.66817833418497696</v>
      </c>
    </row>
    <row r="552" spans="1:30" x14ac:dyDescent="0.35">
      <c r="A552" s="51" t="s">
        <v>306</v>
      </c>
      <c r="B552" s="51" t="s">
        <v>307</v>
      </c>
      <c r="C552" s="61">
        <v>46023</v>
      </c>
      <c r="D552" s="51">
        <v>1703</v>
      </c>
      <c r="E552" s="51">
        <v>35059</v>
      </c>
      <c r="F552" s="51">
        <v>4.6325009520700726E-2</v>
      </c>
      <c r="G552" s="51">
        <v>2714560</v>
      </c>
      <c r="H552" s="51">
        <v>35059</v>
      </c>
      <c r="I552" s="51">
        <v>77.428335092273031</v>
      </c>
      <c r="J552" s="51">
        <v>421</v>
      </c>
      <c r="K552" s="51">
        <v>2769</v>
      </c>
      <c r="L552" s="51">
        <v>9824</v>
      </c>
      <c r="M552" s="51">
        <v>392</v>
      </c>
      <c r="N552" s="51">
        <v>1554</v>
      </c>
      <c r="O552" s="51">
        <v>8</v>
      </c>
      <c r="P552" s="51">
        <v>81</v>
      </c>
      <c r="Q552" s="51">
        <v>39</v>
      </c>
      <c r="R552" s="51">
        <v>119</v>
      </c>
      <c r="S552" s="51">
        <v>0.27707721540853342</v>
      </c>
      <c r="T552" s="51">
        <v>3525</v>
      </c>
      <c r="U552" s="51">
        <v>3670</v>
      </c>
      <c r="V552" s="51">
        <v>0.96049046321525888</v>
      </c>
      <c r="W552" s="51">
        <v>3525</v>
      </c>
      <c r="X552" s="51">
        <v>3670</v>
      </c>
      <c r="Y552" s="51">
        <v>2495</v>
      </c>
      <c r="Z552" s="51">
        <v>2839</v>
      </c>
      <c r="AA552" s="51">
        <v>0.92487325241972651</v>
      </c>
      <c r="AB552" s="51">
        <v>19321</v>
      </c>
      <c r="AC552" s="51">
        <v>22529</v>
      </c>
      <c r="AD552" s="51">
        <v>0.85760575258555638</v>
      </c>
    </row>
    <row r="553" spans="1:30" x14ac:dyDescent="0.35">
      <c r="A553" s="51" t="s">
        <v>308</v>
      </c>
      <c r="B553" s="51" t="s">
        <v>309</v>
      </c>
      <c r="C553" s="61">
        <v>46023</v>
      </c>
      <c r="D553" s="51">
        <v>37</v>
      </c>
      <c r="E553" s="51">
        <v>8126</v>
      </c>
      <c r="F553" s="51">
        <v>4.5326473110376088E-3</v>
      </c>
      <c r="G553" s="51">
        <v>65708</v>
      </c>
      <c r="H553" s="51">
        <v>8126</v>
      </c>
      <c r="I553" s="51">
        <v>8.0861432439084417</v>
      </c>
      <c r="J553" s="51">
        <v>29</v>
      </c>
      <c r="K553" s="51">
        <v>1222</v>
      </c>
      <c r="L553" s="51">
        <v>1738</v>
      </c>
      <c r="M553" s="51">
        <v>119</v>
      </c>
      <c r="N553" s="51">
        <v>198</v>
      </c>
      <c r="O553" s="51">
        <v>4</v>
      </c>
      <c r="P553" s="51">
        <v>4</v>
      </c>
      <c r="Q553" s="51">
        <v>34</v>
      </c>
      <c r="R553" s="51">
        <v>34</v>
      </c>
      <c r="S553" s="51">
        <v>0.6985815602836879</v>
      </c>
      <c r="T553" s="51">
        <v>716</v>
      </c>
      <c r="U553" s="51">
        <v>745</v>
      </c>
      <c r="V553" s="51">
        <v>0.96107382550335574</v>
      </c>
      <c r="W553" s="51">
        <v>716</v>
      </c>
      <c r="X553" s="51">
        <v>745</v>
      </c>
      <c r="Y553" s="51">
        <v>545</v>
      </c>
      <c r="Z553" s="51">
        <v>1037</v>
      </c>
      <c r="AA553" s="51">
        <v>0.70763187429854102</v>
      </c>
      <c r="AB553" s="51">
        <v>3651</v>
      </c>
      <c r="AC553" s="51">
        <v>5998</v>
      </c>
      <c r="AD553" s="51">
        <v>0.60870290096698898</v>
      </c>
    </row>
    <row r="554" spans="1:30" x14ac:dyDescent="0.35">
      <c r="A554" s="51" t="s">
        <v>310</v>
      </c>
      <c r="B554" s="51" t="s">
        <v>311</v>
      </c>
      <c r="C554" s="61">
        <v>46023</v>
      </c>
      <c r="D554" s="51">
        <v>1617</v>
      </c>
      <c r="E554" s="51">
        <v>31051</v>
      </c>
      <c r="F554" s="51">
        <v>4.949797967429901E-2</v>
      </c>
      <c r="G554" s="51">
        <v>2365375</v>
      </c>
      <c r="H554" s="51">
        <v>31051</v>
      </c>
      <c r="I554" s="51">
        <v>76.177095745708669</v>
      </c>
      <c r="J554" s="51">
        <v>411</v>
      </c>
      <c r="K554" s="51">
        <v>1966</v>
      </c>
      <c r="L554" s="51">
        <v>9010</v>
      </c>
      <c r="M554" s="51">
        <v>1205</v>
      </c>
      <c r="N554" s="51">
        <v>2956</v>
      </c>
      <c r="O554" s="51">
        <v>13</v>
      </c>
      <c r="P554" s="51">
        <v>62</v>
      </c>
      <c r="Q554" s="51">
        <v>28</v>
      </c>
      <c r="R554" s="51">
        <v>95</v>
      </c>
      <c r="S554" s="51">
        <v>0.26495091973933843</v>
      </c>
      <c r="T554" s="51">
        <v>3369</v>
      </c>
      <c r="U554" s="51">
        <v>3524</v>
      </c>
      <c r="V554" s="51">
        <v>0.95601589103291718</v>
      </c>
      <c r="W554" s="51">
        <v>3369</v>
      </c>
      <c r="X554" s="51">
        <v>3524</v>
      </c>
      <c r="Y554" s="51">
        <v>1939</v>
      </c>
      <c r="Z554" s="51">
        <v>2211</v>
      </c>
      <c r="AA554" s="51">
        <v>0.92554489973844811</v>
      </c>
      <c r="AB554" s="51">
        <v>16076</v>
      </c>
      <c r="AC554" s="51">
        <v>18764</v>
      </c>
      <c r="AD554" s="51">
        <v>0.85674696226817315</v>
      </c>
    </row>
    <row r="555" spans="1:30" x14ac:dyDescent="0.35">
      <c r="A555" s="51" t="s">
        <v>312</v>
      </c>
      <c r="B555" s="51" t="s">
        <v>313</v>
      </c>
      <c r="C555" s="61">
        <v>46023</v>
      </c>
      <c r="D555" s="51">
        <v>363</v>
      </c>
      <c r="E555" s="51">
        <v>32449</v>
      </c>
      <c r="F555" s="51">
        <v>1.1063025722296721E-2</v>
      </c>
      <c r="G555" s="51">
        <v>766625</v>
      </c>
      <c r="H555" s="51">
        <v>32449</v>
      </c>
      <c r="I555" s="51">
        <v>23.625535455638079</v>
      </c>
      <c r="J555" s="51">
        <v>148</v>
      </c>
      <c r="K555" s="51">
        <v>5399</v>
      </c>
      <c r="L555" s="51">
        <v>9611</v>
      </c>
      <c r="M555" s="51">
        <v>531</v>
      </c>
      <c r="N555" s="51">
        <v>1207</v>
      </c>
      <c r="O555" s="51">
        <v>21</v>
      </c>
      <c r="P555" s="51">
        <v>35</v>
      </c>
      <c r="Q555" s="51">
        <v>29</v>
      </c>
      <c r="R555" s="51">
        <v>42</v>
      </c>
      <c r="S555" s="51">
        <v>0.5488756310234052</v>
      </c>
      <c r="T555" s="51">
        <v>3328</v>
      </c>
      <c r="U555" s="51">
        <v>3462</v>
      </c>
      <c r="V555" s="51">
        <v>0.96129404968226462</v>
      </c>
      <c r="W555" s="51">
        <v>3328</v>
      </c>
      <c r="X555" s="51">
        <v>3462</v>
      </c>
      <c r="Y555" s="51">
        <v>1977</v>
      </c>
      <c r="Z555" s="51">
        <v>2919</v>
      </c>
      <c r="AA555" s="51">
        <v>0.83137439272841251</v>
      </c>
      <c r="AB555" s="51">
        <v>18384</v>
      </c>
      <c r="AC555" s="51">
        <v>22615</v>
      </c>
      <c r="AD555" s="51">
        <v>0.81291178421401722</v>
      </c>
    </row>
    <row r="556" spans="1:30" x14ac:dyDescent="0.35">
      <c r="A556" s="51" t="s">
        <v>799</v>
      </c>
      <c r="B556" s="51" t="s">
        <v>800</v>
      </c>
      <c r="C556" s="61">
        <v>46023</v>
      </c>
      <c r="D556" s="51">
        <v>633</v>
      </c>
      <c r="E556" s="51">
        <v>42661</v>
      </c>
      <c r="F556" s="51">
        <v>1.4620963643922945E-2</v>
      </c>
      <c r="G556" s="51">
        <v>1044590</v>
      </c>
      <c r="H556" s="51">
        <v>42661</v>
      </c>
      <c r="I556" s="51">
        <v>24.485830149316705</v>
      </c>
      <c r="J556" s="51">
        <v>131</v>
      </c>
      <c r="K556" s="51">
        <v>1311</v>
      </c>
      <c r="L556" s="51">
        <v>7770</v>
      </c>
      <c r="M556" s="51">
        <v>6046</v>
      </c>
      <c r="N556" s="51">
        <v>11840</v>
      </c>
      <c r="O556" s="51">
        <v>62</v>
      </c>
      <c r="P556" s="51">
        <v>406</v>
      </c>
      <c r="Q556" s="51">
        <v>767</v>
      </c>
      <c r="R556" s="51">
        <v>1240</v>
      </c>
      <c r="S556" s="51">
        <v>0.38511479111780206</v>
      </c>
      <c r="T556" s="51">
        <v>3383</v>
      </c>
      <c r="U556" s="51">
        <v>4793</v>
      </c>
      <c r="V556" s="51">
        <v>0.70582098894220735</v>
      </c>
      <c r="W556" s="51">
        <v>3383</v>
      </c>
      <c r="X556" s="51">
        <v>4793</v>
      </c>
      <c r="Y556" s="51">
        <v>3025</v>
      </c>
      <c r="Z556" s="51">
        <v>4224</v>
      </c>
      <c r="AA556" s="51">
        <v>0.71065764666740605</v>
      </c>
      <c r="AB556" s="51">
        <v>23029</v>
      </c>
      <c r="AC556" s="51">
        <v>28916</v>
      </c>
      <c r="AD556" s="51">
        <v>0.79641029187992807</v>
      </c>
    </row>
    <row r="557" spans="1:30" x14ac:dyDescent="0.35">
      <c r="A557" s="51" t="s">
        <v>797</v>
      </c>
      <c r="B557" s="51" t="s">
        <v>798</v>
      </c>
      <c r="C557" s="61">
        <v>46023</v>
      </c>
      <c r="D557" s="51">
        <v>668</v>
      </c>
      <c r="E557" s="51">
        <v>35443</v>
      </c>
      <c r="F557" s="51">
        <v>1.8498518456979869E-2</v>
      </c>
      <c r="G557" s="51">
        <v>981471</v>
      </c>
      <c r="H557" s="51">
        <v>35443</v>
      </c>
      <c r="I557" s="51">
        <v>27.691532883785232</v>
      </c>
      <c r="J557" s="51">
        <v>158</v>
      </c>
      <c r="K557" s="51">
        <v>2742</v>
      </c>
      <c r="L557" s="51">
        <v>6103</v>
      </c>
      <c r="M557" s="51">
        <v>764</v>
      </c>
      <c r="N557" s="51">
        <v>1287</v>
      </c>
      <c r="O557" s="51">
        <v>0</v>
      </c>
      <c r="P557" s="51">
        <v>0</v>
      </c>
      <c r="Q557" s="51">
        <v>0</v>
      </c>
      <c r="R557" s="51">
        <v>0</v>
      </c>
      <c r="S557" s="51">
        <v>0.47442489851150205</v>
      </c>
      <c r="T557" s="51">
        <v>2317</v>
      </c>
      <c r="U557" s="51">
        <v>2488</v>
      </c>
      <c r="V557" s="51">
        <v>0.9312700964630225</v>
      </c>
      <c r="W557" s="51">
        <v>2317</v>
      </c>
      <c r="X557" s="51">
        <v>2488</v>
      </c>
      <c r="Y557" s="51">
        <v>2162</v>
      </c>
      <c r="Z557" s="51">
        <v>3183</v>
      </c>
      <c r="AA557" s="51">
        <v>0.78980779403985191</v>
      </c>
      <c r="AB557" s="51">
        <v>10771</v>
      </c>
      <c r="AC557" s="51">
        <v>19994</v>
      </c>
      <c r="AD557" s="51">
        <v>0.53871161348404517</v>
      </c>
    </row>
    <row r="558" spans="1:30" x14ac:dyDescent="0.35">
      <c r="A558" s="51" t="s">
        <v>314</v>
      </c>
      <c r="B558" s="51" t="s">
        <v>315</v>
      </c>
      <c r="C558" s="61">
        <v>46023</v>
      </c>
      <c r="D558" s="51">
        <v>874</v>
      </c>
      <c r="E558" s="51">
        <v>61987</v>
      </c>
      <c r="F558" s="51">
        <v>1.3903692273428676E-2</v>
      </c>
      <c r="G558" s="51">
        <v>1354653</v>
      </c>
      <c r="H558" s="51">
        <v>61987</v>
      </c>
      <c r="I558" s="51">
        <v>21.853824188942841</v>
      </c>
      <c r="J558" s="51">
        <v>129</v>
      </c>
      <c r="K558" s="51">
        <v>2255</v>
      </c>
      <c r="L558" s="51">
        <v>10096</v>
      </c>
      <c r="M558" s="51">
        <v>1240</v>
      </c>
      <c r="N558" s="51">
        <v>2534</v>
      </c>
      <c r="O558" s="51">
        <v>1</v>
      </c>
      <c r="P558" s="51">
        <v>102</v>
      </c>
      <c r="Q558" s="51">
        <v>18</v>
      </c>
      <c r="R558" s="51">
        <v>54</v>
      </c>
      <c r="S558" s="51">
        <v>0.27483184733302052</v>
      </c>
      <c r="T558" s="51">
        <v>5353</v>
      </c>
      <c r="U558" s="51">
        <v>5981</v>
      </c>
      <c r="V558" s="51">
        <v>0.8950008359806052</v>
      </c>
      <c r="W558" s="51">
        <v>5353</v>
      </c>
      <c r="X558" s="51">
        <v>5981</v>
      </c>
      <c r="Y558" s="51">
        <v>2923</v>
      </c>
      <c r="Z558" s="51">
        <v>7098</v>
      </c>
      <c r="AA558" s="51">
        <v>0.63277008945638047</v>
      </c>
      <c r="AB558" s="51">
        <v>22473</v>
      </c>
      <c r="AC558" s="51">
        <v>38410</v>
      </c>
      <c r="AD558" s="51">
        <v>0.58508200989325698</v>
      </c>
    </row>
    <row r="559" spans="1:30" x14ac:dyDescent="0.35">
      <c r="A559" s="51" t="s">
        <v>316</v>
      </c>
      <c r="B559" s="51" t="s">
        <v>317</v>
      </c>
      <c r="C559" s="61">
        <v>46023</v>
      </c>
      <c r="D559" s="51">
        <v>871</v>
      </c>
      <c r="E559" s="51">
        <v>53988</v>
      </c>
      <c r="F559" s="51">
        <v>1.587706666180572E-2</v>
      </c>
      <c r="G559" s="51">
        <v>1370373</v>
      </c>
      <c r="H559" s="51">
        <v>53988</v>
      </c>
      <c r="I559" s="51">
        <v>25.382918426316959</v>
      </c>
      <c r="J559" s="51">
        <v>146</v>
      </c>
      <c r="K559" s="51">
        <v>4609</v>
      </c>
      <c r="L559" s="51">
        <v>11407</v>
      </c>
      <c r="M559" s="51">
        <v>814</v>
      </c>
      <c r="N559" s="51">
        <v>2087</v>
      </c>
      <c r="O559" s="51">
        <v>0</v>
      </c>
      <c r="P559" s="51">
        <v>2</v>
      </c>
      <c r="Q559" s="51">
        <v>0</v>
      </c>
      <c r="R559" s="51">
        <v>5</v>
      </c>
      <c r="S559" s="51">
        <v>0.40188231806728919</v>
      </c>
      <c r="T559" s="51">
        <v>4838</v>
      </c>
      <c r="U559" s="51">
        <v>5346</v>
      </c>
      <c r="V559" s="51">
        <v>0.90497568275346052</v>
      </c>
      <c r="W559" s="51">
        <v>4838</v>
      </c>
      <c r="X559" s="51">
        <v>5346</v>
      </c>
      <c r="Y559" s="51">
        <v>2922</v>
      </c>
      <c r="Z559" s="51">
        <v>5547</v>
      </c>
      <c r="AA559" s="51">
        <v>0.71238409988065732</v>
      </c>
      <c r="AB559" s="51">
        <v>24525</v>
      </c>
      <c r="AC559" s="51">
        <v>46270</v>
      </c>
      <c r="AD559" s="51">
        <v>0.53004106332396805</v>
      </c>
    </row>
    <row r="560" spans="1:30" x14ac:dyDescent="0.35">
      <c r="A560" s="51" t="s">
        <v>318</v>
      </c>
      <c r="B560" s="51" t="s">
        <v>319</v>
      </c>
      <c r="C560" s="61">
        <v>46023</v>
      </c>
      <c r="D560" s="51">
        <v>698</v>
      </c>
      <c r="E560" s="51">
        <v>47335</v>
      </c>
      <c r="F560" s="51">
        <v>1.4531676139320883E-2</v>
      </c>
      <c r="G560" s="51">
        <v>1079982</v>
      </c>
      <c r="H560" s="51">
        <v>47335</v>
      </c>
      <c r="I560" s="51">
        <v>22.815717756417026</v>
      </c>
      <c r="J560" s="51">
        <v>138</v>
      </c>
      <c r="K560" s="51">
        <v>1562</v>
      </c>
      <c r="L560" s="51">
        <v>7245</v>
      </c>
      <c r="M560" s="51">
        <v>974</v>
      </c>
      <c r="N560" s="51">
        <v>1754</v>
      </c>
      <c r="O560" s="51">
        <v>0</v>
      </c>
      <c r="P560" s="51">
        <v>80</v>
      </c>
      <c r="Q560" s="51">
        <v>24</v>
      </c>
      <c r="R560" s="51">
        <v>59</v>
      </c>
      <c r="S560" s="51">
        <v>0.28262309560609405</v>
      </c>
      <c r="T560" s="51">
        <v>3882</v>
      </c>
      <c r="U560" s="51">
        <v>4159</v>
      </c>
      <c r="V560" s="51">
        <v>0.93339745131041119</v>
      </c>
      <c r="W560" s="51">
        <v>3882</v>
      </c>
      <c r="X560" s="51">
        <v>4159</v>
      </c>
      <c r="Y560" s="51">
        <v>2194</v>
      </c>
      <c r="Z560" s="51">
        <v>5041</v>
      </c>
      <c r="AA560" s="51">
        <v>0.6604347826086957</v>
      </c>
      <c r="AB560" s="51">
        <v>13627</v>
      </c>
      <c r="AC560" s="51">
        <v>23799</v>
      </c>
      <c r="AD560" s="51">
        <v>0.57258708349090293</v>
      </c>
    </row>
    <row r="561" spans="1:30" x14ac:dyDescent="0.35">
      <c r="A561" s="51" t="s">
        <v>336</v>
      </c>
      <c r="B561" s="51" t="s">
        <v>337</v>
      </c>
      <c r="C561" s="61">
        <v>46023</v>
      </c>
      <c r="D561" s="51">
        <v>365</v>
      </c>
      <c r="E561" s="51">
        <v>39345</v>
      </c>
      <c r="F561" s="51">
        <v>9.1916393855452031E-3</v>
      </c>
      <c r="G561" s="51">
        <v>785919</v>
      </c>
      <c r="H561" s="51">
        <v>39345</v>
      </c>
      <c r="I561" s="51">
        <v>19.975066717499047</v>
      </c>
      <c r="J561" s="51">
        <v>147</v>
      </c>
      <c r="K561" s="51">
        <v>4265</v>
      </c>
      <c r="L561" s="51">
        <v>12132</v>
      </c>
      <c r="M561" s="51">
        <v>737</v>
      </c>
      <c r="N561" s="51">
        <v>1492</v>
      </c>
      <c r="O561" s="51">
        <v>82</v>
      </c>
      <c r="P561" s="51">
        <v>148</v>
      </c>
      <c r="Q561" s="51">
        <v>84</v>
      </c>
      <c r="R561" s="51">
        <v>119</v>
      </c>
      <c r="S561" s="51">
        <v>0.37203945000359945</v>
      </c>
      <c r="T561" s="51">
        <v>1049</v>
      </c>
      <c r="U561" s="51">
        <v>4199</v>
      </c>
      <c r="V561" s="51">
        <v>0.24982138604429627</v>
      </c>
      <c r="W561" s="51">
        <v>1049</v>
      </c>
      <c r="X561" s="51">
        <v>4199</v>
      </c>
      <c r="Y561" s="51">
        <v>2751</v>
      </c>
      <c r="Z561" s="51">
        <v>4239</v>
      </c>
      <c r="AA561" s="51">
        <v>0.4503436833372837</v>
      </c>
      <c r="AB561" s="51">
        <v>12133</v>
      </c>
      <c r="AC561" s="51">
        <v>28123</v>
      </c>
      <c r="AD561" s="51">
        <v>0.43142623475447145</v>
      </c>
    </row>
    <row r="562" spans="1:30" x14ac:dyDescent="0.35">
      <c r="A562" s="51" t="s">
        <v>321</v>
      </c>
      <c r="B562" s="51" t="s">
        <v>322</v>
      </c>
      <c r="C562" s="61">
        <v>46023</v>
      </c>
      <c r="D562" s="51">
        <v>6899</v>
      </c>
      <c r="E562" s="51">
        <v>64652</v>
      </c>
      <c r="F562" s="51">
        <v>9.6420734860449192E-2</v>
      </c>
      <c r="G562" s="51">
        <v>12376399</v>
      </c>
      <c r="H562" s="51">
        <v>64652</v>
      </c>
      <c r="I562" s="51">
        <v>191.4310307492421</v>
      </c>
      <c r="J562" s="51">
        <v>714</v>
      </c>
      <c r="K562" s="51">
        <v>3551</v>
      </c>
      <c r="L562" s="51">
        <v>10346</v>
      </c>
      <c r="M562" s="51">
        <v>2706</v>
      </c>
      <c r="N562" s="51">
        <v>4301</v>
      </c>
      <c r="O562" s="51">
        <v>0</v>
      </c>
      <c r="P562" s="51">
        <v>0</v>
      </c>
      <c r="Q562" s="51">
        <v>0</v>
      </c>
      <c r="R562" s="51">
        <v>0</v>
      </c>
      <c r="S562" s="51">
        <v>0.42718645456407456</v>
      </c>
      <c r="T562" s="51">
        <v>5949</v>
      </c>
      <c r="U562" s="51">
        <v>6383</v>
      </c>
      <c r="V562" s="51">
        <v>0.93200689331035558</v>
      </c>
      <c r="W562" s="51">
        <v>5949</v>
      </c>
      <c r="X562" s="51">
        <v>6383</v>
      </c>
      <c r="Y562" s="51">
        <v>4634</v>
      </c>
      <c r="Z562" s="51">
        <v>7322</v>
      </c>
      <c r="AA562" s="51">
        <v>0.77219992703392926</v>
      </c>
      <c r="AB562" s="51">
        <v>37122</v>
      </c>
      <c r="AC562" s="51">
        <v>46925</v>
      </c>
      <c r="AD562" s="51">
        <v>0.79109216835375595</v>
      </c>
    </row>
    <row r="563" spans="1:30" x14ac:dyDescent="0.35">
      <c r="A563" s="51" t="s">
        <v>323</v>
      </c>
      <c r="B563" s="51" t="s">
        <v>324</v>
      </c>
      <c r="C563" s="61">
        <v>46023</v>
      </c>
      <c r="D563" s="51">
        <v>887</v>
      </c>
      <c r="E563" s="51">
        <v>7279</v>
      </c>
      <c r="F563" s="51">
        <v>0.10862111192750429</v>
      </c>
      <c r="G563" s="51">
        <v>1137627</v>
      </c>
      <c r="H563" s="51">
        <v>7279</v>
      </c>
      <c r="I563" s="51">
        <v>156.28891331226816</v>
      </c>
      <c r="J563" s="51">
        <v>839</v>
      </c>
      <c r="K563" s="51">
        <v>1447</v>
      </c>
      <c r="L563" s="51">
        <v>1677</v>
      </c>
      <c r="M563" s="51">
        <v>83</v>
      </c>
      <c r="N563" s="51">
        <v>83</v>
      </c>
      <c r="O563" s="51">
        <v>75</v>
      </c>
      <c r="P563" s="51">
        <v>75</v>
      </c>
      <c r="Q563" s="51">
        <v>9</v>
      </c>
      <c r="R563" s="51">
        <v>9</v>
      </c>
      <c r="S563" s="51">
        <v>0.87527114967462039</v>
      </c>
      <c r="T563" s="51">
        <v>897</v>
      </c>
      <c r="U563" s="51">
        <v>1041</v>
      </c>
      <c r="V563" s="51">
        <v>0.86167146974063402</v>
      </c>
      <c r="W563" s="51">
        <v>897</v>
      </c>
      <c r="X563" s="51">
        <v>1041</v>
      </c>
      <c r="Y563" s="51">
        <v>206</v>
      </c>
      <c r="Z563" s="51">
        <v>866</v>
      </c>
      <c r="AA563" s="51">
        <v>0.57839538542212898</v>
      </c>
      <c r="AB563" s="51">
        <v>4734</v>
      </c>
      <c r="AC563" s="51">
        <v>5323</v>
      </c>
      <c r="AD563" s="51">
        <v>0.88934811196693597</v>
      </c>
    </row>
    <row r="564" spans="1:30" x14ac:dyDescent="0.35">
      <c r="A564" s="51" t="s">
        <v>325</v>
      </c>
      <c r="B564" s="51" t="s">
        <v>326</v>
      </c>
      <c r="C564" s="61">
        <v>46023</v>
      </c>
      <c r="D564" s="51">
        <v>6884</v>
      </c>
      <c r="E564" s="51">
        <v>93310</v>
      </c>
      <c r="F564" s="51">
        <v>6.8706708984569931E-2</v>
      </c>
      <c r="G564" s="51">
        <v>9063282</v>
      </c>
      <c r="H564" s="51">
        <v>93310</v>
      </c>
      <c r="I564" s="51">
        <v>97.130875576036871</v>
      </c>
      <c r="J564" s="51">
        <v>515</v>
      </c>
      <c r="K564" s="51">
        <v>6585</v>
      </c>
      <c r="L564" s="51">
        <v>22029</v>
      </c>
      <c r="M564" s="51">
        <v>1610</v>
      </c>
      <c r="N564" s="51">
        <v>3972</v>
      </c>
      <c r="O564" s="51">
        <v>0</v>
      </c>
      <c r="P564" s="51">
        <v>0</v>
      </c>
      <c r="Q564" s="51">
        <v>0</v>
      </c>
      <c r="R564" s="51">
        <v>0</v>
      </c>
      <c r="S564" s="51">
        <v>0.31518018537748549</v>
      </c>
      <c r="T564" s="51">
        <v>3763</v>
      </c>
      <c r="U564" s="51">
        <v>8653</v>
      </c>
      <c r="V564" s="51">
        <v>0.43487807696752573</v>
      </c>
      <c r="W564" s="51">
        <v>3763</v>
      </c>
      <c r="X564" s="51">
        <v>8653</v>
      </c>
      <c r="Y564" s="51">
        <v>3505</v>
      </c>
      <c r="Z564" s="51">
        <v>11888</v>
      </c>
      <c r="AA564" s="51">
        <v>0.353828927510832</v>
      </c>
      <c r="AB564" s="51">
        <v>56016</v>
      </c>
      <c r="AC564" s="51">
        <v>73846</v>
      </c>
      <c r="AD564" s="51">
        <v>0.75855158031579228</v>
      </c>
    </row>
    <row r="565" spans="1:30" x14ac:dyDescent="0.35">
      <c r="A565" s="51" t="s">
        <v>327</v>
      </c>
      <c r="B565" s="51" t="s">
        <v>328</v>
      </c>
      <c r="C565" s="61">
        <v>46023</v>
      </c>
      <c r="D565" s="51">
        <v>320</v>
      </c>
      <c r="E565" s="51">
        <v>25450</v>
      </c>
      <c r="F565" s="51">
        <v>1.2417539774932091E-2</v>
      </c>
      <c r="G565" s="51">
        <v>582533</v>
      </c>
      <c r="H565" s="51">
        <v>25450</v>
      </c>
      <c r="I565" s="51">
        <v>22.889312377210217</v>
      </c>
      <c r="J565" s="51">
        <v>141</v>
      </c>
      <c r="K565" s="51">
        <v>3844</v>
      </c>
      <c r="L565" s="51">
        <v>6906</v>
      </c>
      <c r="M565" s="51">
        <v>543</v>
      </c>
      <c r="N565" s="51">
        <v>1322</v>
      </c>
      <c r="O565" s="51">
        <v>29</v>
      </c>
      <c r="P565" s="51">
        <v>52</v>
      </c>
      <c r="Q565" s="51">
        <v>73</v>
      </c>
      <c r="R565" s="51">
        <v>96</v>
      </c>
      <c r="S565" s="51">
        <v>0.53593600764087868</v>
      </c>
      <c r="T565" s="51">
        <v>2431</v>
      </c>
      <c r="U565" s="51">
        <v>2510</v>
      </c>
      <c r="V565" s="51">
        <v>0.96852589641434261</v>
      </c>
      <c r="W565" s="51">
        <v>2431</v>
      </c>
      <c r="X565" s="51">
        <v>2510</v>
      </c>
      <c r="Y565" s="51">
        <v>1956</v>
      </c>
      <c r="Z565" s="51">
        <v>2572</v>
      </c>
      <c r="AA565" s="51">
        <v>0.86324281778827239</v>
      </c>
      <c r="AB565" s="51">
        <v>13251</v>
      </c>
      <c r="AC565" s="51">
        <v>18036</v>
      </c>
      <c r="AD565" s="51">
        <v>0.73469727212242186</v>
      </c>
    </row>
    <row r="566" spans="1:30" x14ac:dyDescent="0.35">
      <c r="A566" s="51" t="s">
        <v>329</v>
      </c>
      <c r="B566" s="51" t="s">
        <v>330</v>
      </c>
      <c r="C566" s="61">
        <v>46023</v>
      </c>
      <c r="D566" s="51">
        <v>7697</v>
      </c>
      <c r="E566" s="51">
        <v>71477</v>
      </c>
      <c r="F566" s="51">
        <v>9.7216257862429586E-2</v>
      </c>
      <c r="G566" s="51">
        <v>14548624</v>
      </c>
      <c r="H566" s="51">
        <v>71477</v>
      </c>
      <c r="I566" s="51">
        <v>203.54273402633015</v>
      </c>
      <c r="J566" s="51">
        <v>735</v>
      </c>
      <c r="K566" s="51">
        <v>3645</v>
      </c>
      <c r="L566" s="51">
        <v>11154</v>
      </c>
      <c r="M566" s="51">
        <v>862</v>
      </c>
      <c r="N566" s="51">
        <v>3303</v>
      </c>
      <c r="O566" s="51">
        <v>0</v>
      </c>
      <c r="P566" s="51">
        <v>0</v>
      </c>
      <c r="Q566" s="51">
        <v>0</v>
      </c>
      <c r="R566" s="51">
        <v>0</v>
      </c>
      <c r="S566" s="51">
        <v>0.31175209241198037</v>
      </c>
      <c r="T566" s="51">
        <v>6398</v>
      </c>
      <c r="U566" s="51">
        <v>6731</v>
      </c>
      <c r="V566" s="51">
        <v>0.9505274104887832</v>
      </c>
      <c r="W566" s="51">
        <v>6398</v>
      </c>
      <c r="X566" s="51">
        <v>6731</v>
      </c>
      <c r="Y566" s="51">
        <v>6038</v>
      </c>
      <c r="Z566" s="51">
        <v>8528</v>
      </c>
      <c r="AA566" s="51">
        <v>0.8149944295170064</v>
      </c>
      <c r="AB566" s="51">
        <v>41325</v>
      </c>
      <c r="AC566" s="51">
        <v>52448</v>
      </c>
      <c r="AD566" s="51">
        <v>0.78792327638804149</v>
      </c>
    </row>
    <row r="567" spans="1:30" x14ac:dyDescent="0.35">
      <c r="A567" s="51" t="s">
        <v>738</v>
      </c>
      <c r="B567" s="51" t="s">
        <v>907</v>
      </c>
      <c r="C567" s="61">
        <v>46023</v>
      </c>
      <c r="D567" s="51">
        <v>733</v>
      </c>
      <c r="E567" s="51">
        <v>34825</v>
      </c>
      <c r="F567" s="51">
        <v>2.0614207773215591E-2</v>
      </c>
      <c r="G567" s="51">
        <v>845006</v>
      </c>
      <c r="H567" s="51">
        <v>34825</v>
      </c>
      <c r="I567" s="51">
        <v>24.264350323043789</v>
      </c>
      <c r="J567" s="51">
        <v>150</v>
      </c>
      <c r="K567" s="51">
        <v>5781</v>
      </c>
      <c r="L567" s="51">
        <v>9838</v>
      </c>
      <c r="M567" s="51">
        <v>356</v>
      </c>
      <c r="N567" s="51">
        <v>707</v>
      </c>
      <c r="O567" s="51">
        <v>0</v>
      </c>
      <c r="P567" s="51">
        <v>0</v>
      </c>
      <c r="Q567" s="51">
        <v>0</v>
      </c>
      <c r="R567" s="51">
        <v>0</v>
      </c>
      <c r="S567" s="51">
        <v>0.58198198198198203</v>
      </c>
      <c r="T567" s="51">
        <v>3504</v>
      </c>
      <c r="U567" s="51">
        <v>3525</v>
      </c>
      <c r="V567" s="51">
        <v>0.99404255319148938</v>
      </c>
      <c r="W567" s="51">
        <v>3504</v>
      </c>
      <c r="X567" s="51">
        <v>3525</v>
      </c>
      <c r="Y567" s="51">
        <v>3226</v>
      </c>
      <c r="Z567" s="51">
        <v>4959</v>
      </c>
      <c r="AA567" s="51">
        <v>0.79325789721829321</v>
      </c>
      <c r="AB567" s="51">
        <v>17621</v>
      </c>
      <c r="AC567" s="51">
        <v>20129</v>
      </c>
      <c r="AD567" s="51">
        <v>0.87540364648020275</v>
      </c>
    </row>
    <row r="568" spans="1:30" x14ac:dyDescent="0.35">
      <c r="A568" s="51" t="s">
        <v>331</v>
      </c>
      <c r="B568" s="51" t="s">
        <v>332</v>
      </c>
      <c r="C568" s="61">
        <v>46023</v>
      </c>
      <c r="D568" s="51">
        <v>327</v>
      </c>
      <c r="E568" s="51">
        <v>31758</v>
      </c>
      <c r="F568" s="51">
        <v>1.0191678354371202E-2</v>
      </c>
      <c r="G568" s="51">
        <v>639420</v>
      </c>
      <c r="H568" s="51">
        <v>31758</v>
      </c>
      <c r="I568" s="51">
        <v>20.134139429435102</v>
      </c>
      <c r="J568" s="51">
        <v>142</v>
      </c>
      <c r="K568" s="51">
        <v>4634</v>
      </c>
      <c r="L568" s="51">
        <v>8513</v>
      </c>
      <c r="M568" s="51">
        <v>386</v>
      </c>
      <c r="N568" s="51">
        <v>736</v>
      </c>
      <c r="O568" s="51">
        <v>1</v>
      </c>
      <c r="P568" s="51">
        <v>1</v>
      </c>
      <c r="Q568" s="51">
        <v>0</v>
      </c>
      <c r="R568" s="51">
        <v>3</v>
      </c>
      <c r="S568" s="51">
        <v>0.54281081081081084</v>
      </c>
      <c r="T568" s="51">
        <v>3384</v>
      </c>
      <c r="U568" s="51">
        <v>3498</v>
      </c>
      <c r="V568" s="51">
        <v>0.967409948542024</v>
      </c>
      <c r="W568" s="51">
        <v>3384</v>
      </c>
      <c r="X568" s="51">
        <v>3498</v>
      </c>
      <c r="Y568" s="51">
        <v>3810</v>
      </c>
      <c r="Z568" s="51">
        <v>4600</v>
      </c>
      <c r="AA568" s="51">
        <v>0.88836749814769078</v>
      </c>
      <c r="AB568" s="51">
        <v>16441</v>
      </c>
      <c r="AC568" s="51">
        <v>18112</v>
      </c>
      <c r="AD568" s="51">
        <v>0.90774072438162545</v>
      </c>
    </row>
    <row r="569" spans="1:30" x14ac:dyDescent="0.35">
      <c r="A569" s="51" t="s">
        <v>721</v>
      </c>
      <c r="B569" s="51" t="s">
        <v>722</v>
      </c>
      <c r="C569" s="61">
        <v>46023</v>
      </c>
      <c r="D569" s="51">
        <v>348</v>
      </c>
      <c r="E569" s="51">
        <v>18540</v>
      </c>
      <c r="F569" s="51">
        <v>1.8424396442185513E-2</v>
      </c>
      <c r="G569" s="51">
        <v>443482</v>
      </c>
      <c r="H569" s="51">
        <v>18540</v>
      </c>
      <c r="I569" s="51">
        <v>23.920280474649406</v>
      </c>
      <c r="J569" s="51">
        <v>128</v>
      </c>
      <c r="K569" s="51">
        <v>969</v>
      </c>
      <c r="L569" s="51">
        <v>3922</v>
      </c>
      <c r="M569" s="51">
        <v>2448</v>
      </c>
      <c r="N569" s="51">
        <v>4700</v>
      </c>
      <c r="O569" s="51">
        <v>181</v>
      </c>
      <c r="P569" s="51">
        <v>647</v>
      </c>
      <c r="Q569" s="51">
        <v>400</v>
      </c>
      <c r="R569" s="51">
        <v>780</v>
      </c>
      <c r="S569" s="51">
        <v>0.39785053239128271</v>
      </c>
      <c r="T569" s="51">
        <v>2344</v>
      </c>
      <c r="U569" s="51">
        <v>2504</v>
      </c>
      <c r="V569" s="51">
        <v>0.93610223642172519</v>
      </c>
      <c r="W569" s="51">
        <v>2344</v>
      </c>
      <c r="X569" s="51">
        <v>2504</v>
      </c>
      <c r="Y569" s="51">
        <v>1549</v>
      </c>
      <c r="Z569" s="51">
        <v>1609</v>
      </c>
      <c r="AA569" s="51">
        <v>0.94651106248480432</v>
      </c>
      <c r="AB569" s="51">
        <v>7914</v>
      </c>
      <c r="AC569" s="51">
        <v>8781</v>
      </c>
      <c r="AD569" s="51">
        <v>0.90126409292791254</v>
      </c>
    </row>
    <row r="570" spans="1:30" x14ac:dyDescent="0.35">
      <c r="A570" s="51" t="s">
        <v>712</v>
      </c>
      <c r="B570" s="51" t="s">
        <v>711</v>
      </c>
      <c r="C570" s="61">
        <v>46023</v>
      </c>
      <c r="D570" s="51">
        <v>357</v>
      </c>
      <c r="E570" s="51">
        <v>39578</v>
      </c>
      <c r="F570" s="51">
        <v>8.9395267309377736E-3</v>
      </c>
      <c r="G570" s="51">
        <v>843506</v>
      </c>
      <c r="H570" s="51">
        <v>39578</v>
      </c>
      <c r="I570" s="51">
        <v>21.312496841679721</v>
      </c>
      <c r="J570" s="51">
        <v>137</v>
      </c>
      <c r="K570" s="51">
        <v>6390</v>
      </c>
      <c r="L570" s="51">
        <v>11692</v>
      </c>
      <c r="M570" s="51">
        <v>1099</v>
      </c>
      <c r="N570" s="51">
        <v>2610</v>
      </c>
      <c r="O570" s="51">
        <v>54</v>
      </c>
      <c r="P570" s="51">
        <v>91</v>
      </c>
      <c r="Q570" s="51">
        <v>96</v>
      </c>
      <c r="R570" s="51">
        <v>124</v>
      </c>
      <c r="S570" s="51">
        <v>0.52621064958324726</v>
      </c>
      <c r="T570" s="51">
        <v>4209</v>
      </c>
      <c r="U570" s="51">
        <v>4469</v>
      </c>
      <c r="V570" s="51">
        <v>0.94182143656298944</v>
      </c>
      <c r="W570" s="51">
        <v>4209</v>
      </c>
      <c r="X570" s="51">
        <v>4469</v>
      </c>
      <c r="Y570" s="51">
        <v>2290</v>
      </c>
      <c r="Z570" s="51">
        <v>3683</v>
      </c>
      <c r="AA570" s="51">
        <v>0.79722767419038276</v>
      </c>
      <c r="AB570" s="51">
        <v>21139</v>
      </c>
      <c r="AC570" s="51">
        <v>26484</v>
      </c>
      <c r="AD570" s="51">
        <v>0.79818003322760911</v>
      </c>
    </row>
    <row r="571" spans="1:30" x14ac:dyDescent="0.35">
      <c r="A571" s="51" t="s">
        <v>333</v>
      </c>
      <c r="B571" s="51" t="s">
        <v>334</v>
      </c>
      <c r="C571" s="61">
        <v>46023</v>
      </c>
      <c r="D571" s="51">
        <v>490</v>
      </c>
      <c r="E571" s="51">
        <v>26926</v>
      </c>
      <c r="F571" s="51">
        <v>1.7872775021885029E-2</v>
      </c>
      <c r="G571" s="51">
        <v>741618</v>
      </c>
      <c r="H571" s="51">
        <v>26926</v>
      </c>
      <c r="I571" s="51">
        <v>27.542821065141499</v>
      </c>
      <c r="J571" s="51">
        <v>173</v>
      </c>
      <c r="K571" s="51">
        <v>2134</v>
      </c>
      <c r="L571" s="51">
        <v>4369</v>
      </c>
      <c r="M571" s="51">
        <v>1451</v>
      </c>
      <c r="N571" s="51">
        <v>2304</v>
      </c>
      <c r="O571" s="51">
        <v>309</v>
      </c>
      <c r="P571" s="51">
        <v>643</v>
      </c>
      <c r="Q571" s="51">
        <v>231</v>
      </c>
      <c r="R571" s="51">
        <v>393</v>
      </c>
      <c r="S571" s="51">
        <v>0.53508885717991961</v>
      </c>
      <c r="T571" s="51">
        <v>2454</v>
      </c>
      <c r="U571" s="51">
        <v>2702</v>
      </c>
      <c r="V571" s="51">
        <v>0.90821613619541086</v>
      </c>
      <c r="W571" s="51">
        <v>2454</v>
      </c>
      <c r="X571" s="51">
        <v>2702</v>
      </c>
      <c r="Y571" s="51">
        <v>1967</v>
      </c>
      <c r="Z571" s="51">
        <v>3275</v>
      </c>
      <c r="AA571" s="51">
        <v>0.73966873013217338</v>
      </c>
      <c r="AB571" s="51">
        <v>10489</v>
      </c>
      <c r="AC571" s="51">
        <v>18133</v>
      </c>
      <c r="AD571" s="51">
        <v>0.57844813323774336</v>
      </c>
    </row>
    <row r="572" spans="1:30" x14ac:dyDescent="0.35">
      <c r="A572" s="51" t="s">
        <v>803</v>
      </c>
      <c r="B572" s="51" t="s">
        <v>804</v>
      </c>
      <c r="C572" s="61">
        <v>46023</v>
      </c>
      <c r="D572" s="51">
        <v>1033</v>
      </c>
      <c r="E572" s="51">
        <v>19482</v>
      </c>
      <c r="F572" s="51">
        <v>5.0353399951255179E-2</v>
      </c>
      <c r="G572" s="51">
        <v>1595540</v>
      </c>
      <c r="H572" s="51">
        <v>19482</v>
      </c>
      <c r="I572" s="51">
        <v>81.898162406323792</v>
      </c>
      <c r="J572" s="51">
        <v>240</v>
      </c>
      <c r="K572" s="51">
        <v>1123</v>
      </c>
      <c r="L572" s="51">
        <v>5815</v>
      </c>
      <c r="M572" s="51">
        <v>685</v>
      </c>
      <c r="N572" s="51">
        <v>1332</v>
      </c>
      <c r="O572" s="51">
        <v>118</v>
      </c>
      <c r="P572" s="51">
        <v>355</v>
      </c>
      <c r="Q572" s="51">
        <v>26</v>
      </c>
      <c r="R572" s="51">
        <v>80</v>
      </c>
      <c r="S572" s="51">
        <v>0.25745185966763384</v>
      </c>
      <c r="T572" s="51">
        <v>2043</v>
      </c>
      <c r="U572" s="51">
        <v>2140</v>
      </c>
      <c r="V572" s="51">
        <v>0.95467289719626169</v>
      </c>
      <c r="W572" s="51">
        <v>2043</v>
      </c>
      <c r="X572" s="51">
        <v>2140</v>
      </c>
      <c r="Y572" s="51">
        <v>1543</v>
      </c>
      <c r="Z572" s="51">
        <v>1821</v>
      </c>
      <c r="AA572" s="51">
        <v>0.90532693764200955</v>
      </c>
      <c r="AB572" s="51">
        <v>10251</v>
      </c>
      <c r="AC572" s="51">
        <v>12094</v>
      </c>
      <c r="AD572" s="51">
        <v>0.8476103853150323</v>
      </c>
    </row>
    <row r="573" spans="1:30" x14ac:dyDescent="0.35">
      <c r="A573" s="51" t="s">
        <v>725</v>
      </c>
      <c r="B573" s="51" t="s">
        <v>726</v>
      </c>
      <c r="C573" s="61">
        <v>46023</v>
      </c>
      <c r="D573" s="51">
        <v>299</v>
      </c>
      <c r="E573" s="51">
        <v>18693</v>
      </c>
      <c r="F573" s="51">
        <v>1.574347093513058E-2</v>
      </c>
      <c r="G573" s="51">
        <v>449794</v>
      </c>
      <c r="H573" s="51">
        <v>18693</v>
      </c>
      <c r="I573" s="51">
        <v>24.06216230674584</v>
      </c>
      <c r="J573" s="51">
        <v>133</v>
      </c>
      <c r="K573" s="51">
        <v>1169</v>
      </c>
      <c r="L573" s="51">
        <v>3980</v>
      </c>
      <c r="M573" s="51">
        <v>2371</v>
      </c>
      <c r="N573" s="51">
        <v>4521</v>
      </c>
      <c r="O573" s="51">
        <v>106</v>
      </c>
      <c r="P573" s="51">
        <v>367</v>
      </c>
      <c r="Q573" s="51">
        <v>317</v>
      </c>
      <c r="R573" s="51">
        <v>609</v>
      </c>
      <c r="S573" s="51">
        <v>0.41817030705919594</v>
      </c>
      <c r="T573" s="51">
        <v>2225</v>
      </c>
      <c r="U573" s="51">
        <v>2366</v>
      </c>
      <c r="V573" s="51">
        <v>0.94040574809805577</v>
      </c>
      <c r="W573" s="51">
        <v>2225</v>
      </c>
      <c r="X573" s="51">
        <v>2366</v>
      </c>
      <c r="Y573" s="51">
        <v>1037</v>
      </c>
      <c r="Z573" s="51">
        <v>1078</v>
      </c>
      <c r="AA573" s="51">
        <v>0.94715447154471544</v>
      </c>
      <c r="AB573" s="51">
        <v>10436</v>
      </c>
      <c r="AC573" s="51">
        <v>11526</v>
      </c>
      <c r="AD573" s="51">
        <v>0.90543119902828384</v>
      </c>
    </row>
    <row r="574" spans="1:30" x14ac:dyDescent="0.35">
      <c r="C574" s="61"/>
    </row>
    <row r="575" spans="1:30" x14ac:dyDescent="0.35">
      <c r="C575" s="61"/>
    </row>
    <row r="576" spans="1:30" x14ac:dyDescent="0.35">
      <c r="C576" s="61"/>
    </row>
    <row r="577" spans="2:3" x14ac:dyDescent="0.35">
      <c r="B577" s="61"/>
      <c r="C577" s="61"/>
    </row>
    <row r="578" spans="2:3" x14ac:dyDescent="0.35">
      <c r="B578" s="117"/>
      <c r="C578" s="61"/>
    </row>
    <row r="579" spans="2:3" x14ac:dyDescent="0.35">
      <c r="C579" s="61"/>
    </row>
    <row r="580" spans="2:3" x14ac:dyDescent="0.35">
      <c r="C580" s="61"/>
    </row>
    <row r="581" spans="2:3" x14ac:dyDescent="0.35">
      <c r="C581" s="61"/>
    </row>
    <row r="582" spans="2:3" x14ac:dyDescent="0.35">
      <c r="C582" s="61"/>
    </row>
    <row r="583" spans="2:3" x14ac:dyDescent="0.35">
      <c r="C583" s="61"/>
    </row>
    <row r="584" spans="2:3" x14ac:dyDescent="0.35">
      <c r="C584" s="61"/>
    </row>
    <row r="585" spans="2:3" x14ac:dyDescent="0.35">
      <c r="B585" s="61"/>
      <c r="C585" s="61"/>
    </row>
    <row r="586" spans="2:3" x14ac:dyDescent="0.35">
      <c r="C586" s="61"/>
    </row>
    <row r="587" spans="2:3" x14ac:dyDescent="0.35">
      <c r="C587" s="61"/>
    </row>
    <row r="588" spans="2:3" x14ac:dyDescent="0.35">
      <c r="C588" s="61"/>
    </row>
    <row r="589" spans="2:3" x14ac:dyDescent="0.35">
      <c r="C589" s="61"/>
    </row>
    <row r="590" spans="2:3" x14ac:dyDescent="0.35">
      <c r="C590" s="61"/>
    </row>
    <row r="591" spans="2:3" x14ac:dyDescent="0.35">
      <c r="C591" s="61"/>
    </row>
    <row r="592" spans="2:3" x14ac:dyDescent="0.35">
      <c r="C592" s="61"/>
    </row>
    <row r="593" spans="3:3" x14ac:dyDescent="0.35">
      <c r="C593" s="61"/>
    </row>
    <row r="594" spans="3:3" x14ac:dyDescent="0.35">
      <c r="C594" s="61"/>
    </row>
    <row r="595" spans="3:3" x14ac:dyDescent="0.35">
      <c r="C595" s="61"/>
    </row>
    <row r="596" spans="3:3" x14ac:dyDescent="0.35">
      <c r="C596" s="61"/>
    </row>
    <row r="597" spans="3:3" x14ac:dyDescent="0.35">
      <c r="C597" s="61"/>
    </row>
    <row r="598" spans="3:3" x14ac:dyDescent="0.35">
      <c r="C598" s="61"/>
    </row>
    <row r="599" spans="3:3" x14ac:dyDescent="0.35">
      <c r="C599" s="61"/>
    </row>
    <row r="600" spans="3:3" x14ac:dyDescent="0.35">
      <c r="C600" s="61"/>
    </row>
    <row r="601" spans="3:3" x14ac:dyDescent="0.35">
      <c r="C601" s="61"/>
    </row>
    <row r="602" spans="3:3" x14ac:dyDescent="0.35">
      <c r="C602" s="61"/>
    </row>
    <row r="603" spans="3:3" x14ac:dyDescent="0.35">
      <c r="C603" s="61"/>
    </row>
    <row r="604" spans="3:3" x14ac:dyDescent="0.35">
      <c r="C604" s="61"/>
    </row>
    <row r="605" spans="3:3" x14ac:dyDescent="0.35">
      <c r="C605" s="61"/>
    </row>
    <row r="606" spans="3:3" x14ac:dyDescent="0.35">
      <c r="C606" s="61"/>
    </row>
    <row r="607" spans="3:3" x14ac:dyDescent="0.35">
      <c r="C607" s="61"/>
    </row>
    <row r="608" spans="3:3" x14ac:dyDescent="0.35">
      <c r="C608" s="61"/>
    </row>
    <row r="609" spans="3:3" x14ac:dyDescent="0.35">
      <c r="C609" s="61"/>
    </row>
    <row r="610" spans="3:3" x14ac:dyDescent="0.35">
      <c r="C610" s="61"/>
    </row>
    <row r="611" spans="3:3" x14ac:dyDescent="0.35">
      <c r="C611" s="61"/>
    </row>
    <row r="612" spans="3:3" x14ac:dyDescent="0.35">
      <c r="C612" s="61"/>
    </row>
    <row r="613" spans="3:3" x14ac:dyDescent="0.35">
      <c r="C613" s="61"/>
    </row>
    <row r="614" spans="3:3" x14ac:dyDescent="0.35">
      <c r="C614" s="61"/>
    </row>
    <row r="615" spans="3:3" x14ac:dyDescent="0.35">
      <c r="C615" s="61"/>
    </row>
    <row r="616" spans="3:3" x14ac:dyDescent="0.35">
      <c r="C616" s="61"/>
    </row>
    <row r="617" spans="3:3" x14ac:dyDescent="0.35">
      <c r="C617" s="61"/>
    </row>
    <row r="618" spans="3:3" x14ac:dyDescent="0.35">
      <c r="C618" s="61"/>
    </row>
    <row r="619" spans="3:3" x14ac:dyDescent="0.35">
      <c r="C619" s="61"/>
    </row>
    <row r="620" spans="3:3" x14ac:dyDescent="0.35">
      <c r="C620" s="61"/>
    </row>
    <row r="621" spans="3:3" x14ac:dyDescent="0.35">
      <c r="C621" s="61"/>
    </row>
    <row r="622" spans="3:3" x14ac:dyDescent="0.35">
      <c r="C622" s="61"/>
    </row>
    <row r="623" spans="3:3" x14ac:dyDescent="0.35">
      <c r="C623" s="61"/>
    </row>
    <row r="624" spans="3:3" x14ac:dyDescent="0.35">
      <c r="C624" s="61"/>
    </row>
    <row r="625" spans="2:3" x14ac:dyDescent="0.35">
      <c r="C625" s="61"/>
    </row>
    <row r="626" spans="2:3" x14ac:dyDescent="0.35">
      <c r="C626" s="61"/>
    </row>
    <row r="627" spans="2:3" x14ac:dyDescent="0.35">
      <c r="C627" s="61"/>
    </row>
    <row r="628" spans="2:3" x14ac:dyDescent="0.35">
      <c r="C628" s="61"/>
    </row>
    <row r="629" spans="2:3" x14ac:dyDescent="0.35">
      <c r="C629" s="61"/>
    </row>
    <row r="630" spans="2:3" x14ac:dyDescent="0.35">
      <c r="B630" s="117"/>
      <c r="C630" s="61"/>
    </row>
    <row r="631" spans="2:3" x14ac:dyDescent="0.35">
      <c r="C631" s="61"/>
    </row>
    <row r="632" spans="2:3" x14ac:dyDescent="0.35">
      <c r="C632" s="61"/>
    </row>
    <row r="633" spans="2:3" x14ac:dyDescent="0.35">
      <c r="C633" s="61"/>
    </row>
    <row r="634" spans="2:3" x14ac:dyDescent="0.35">
      <c r="C634" s="61"/>
    </row>
    <row r="635" spans="2:3" x14ac:dyDescent="0.35">
      <c r="C635" s="61"/>
    </row>
    <row r="636" spans="2:3" x14ac:dyDescent="0.35">
      <c r="C636" s="61"/>
    </row>
    <row r="637" spans="2:3" x14ac:dyDescent="0.35">
      <c r="C637" s="61"/>
    </row>
    <row r="638" spans="2:3" x14ac:dyDescent="0.35">
      <c r="C638" s="61"/>
    </row>
    <row r="639" spans="2:3" x14ac:dyDescent="0.35">
      <c r="B639" s="61"/>
      <c r="C639" s="61"/>
    </row>
    <row r="640" spans="2:3" x14ac:dyDescent="0.35">
      <c r="C640" s="61"/>
    </row>
    <row r="641" spans="2:3" x14ac:dyDescent="0.35">
      <c r="C641" s="61"/>
    </row>
    <row r="642" spans="2:3" x14ac:dyDescent="0.35">
      <c r="C642" s="61"/>
    </row>
    <row r="643" spans="2:3" x14ac:dyDescent="0.35">
      <c r="C643" s="61"/>
    </row>
    <row r="644" spans="2:3" x14ac:dyDescent="0.35">
      <c r="C644" s="61"/>
    </row>
    <row r="645" spans="2:3" x14ac:dyDescent="0.35">
      <c r="C645" s="61"/>
    </row>
    <row r="646" spans="2:3" x14ac:dyDescent="0.35">
      <c r="C646" s="61"/>
    </row>
    <row r="647" spans="2:3" x14ac:dyDescent="0.35">
      <c r="C647" s="61"/>
    </row>
    <row r="648" spans="2:3" x14ac:dyDescent="0.35">
      <c r="C648" s="61"/>
    </row>
    <row r="649" spans="2:3" x14ac:dyDescent="0.35">
      <c r="B649" s="117"/>
      <c r="C649" s="61"/>
    </row>
    <row r="650" spans="2:3" x14ac:dyDescent="0.35">
      <c r="C650" s="61"/>
    </row>
    <row r="651" spans="2:3" x14ac:dyDescent="0.35">
      <c r="C651" s="61"/>
    </row>
    <row r="652" spans="2:3" x14ac:dyDescent="0.35">
      <c r="C652" s="61"/>
    </row>
    <row r="653" spans="2:3" x14ac:dyDescent="0.35">
      <c r="C653" s="61"/>
    </row>
    <row r="654" spans="2:3" x14ac:dyDescent="0.35">
      <c r="C654" s="61"/>
    </row>
    <row r="655" spans="2:3" x14ac:dyDescent="0.35">
      <c r="C655" s="61"/>
    </row>
    <row r="656" spans="2:3" x14ac:dyDescent="0.35">
      <c r="C656" s="61"/>
    </row>
    <row r="657" spans="3:3" x14ac:dyDescent="0.35">
      <c r="C657" s="61"/>
    </row>
    <row r="658" spans="3:3" x14ac:dyDescent="0.35">
      <c r="C658" s="61"/>
    </row>
    <row r="659" spans="3:3" x14ac:dyDescent="0.35">
      <c r="C659" s="61"/>
    </row>
    <row r="660" spans="3:3" x14ac:dyDescent="0.35">
      <c r="C660" s="61"/>
    </row>
    <row r="661" spans="3:3" x14ac:dyDescent="0.35">
      <c r="C661" s="61"/>
    </row>
    <row r="662" spans="3:3" x14ac:dyDescent="0.35">
      <c r="C662" s="61"/>
    </row>
    <row r="663" spans="3:3" x14ac:dyDescent="0.35">
      <c r="C663" s="61"/>
    </row>
    <row r="664" spans="3:3" x14ac:dyDescent="0.35">
      <c r="C664" s="61"/>
    </row>
    <row r="665" spans="3:3" x14ac:dyDescent="0.35">
      <c r="C665" s="61"/>
    </row>
    <row r="666" spans="3:3" x14ac:dyDescent="0.35">
      <c r="C666" s="61"/>
    </row>
    <row r="667" spans="3:3" x14ac:dyDescent="0.35">
      <c r="C667" s="61"/>
    </row>
    <row r="668" spans="3:3" x14ac:dyDescent="0.35">
      <c r="C668" s="61"/>
    </row>
    <row r="669" spans="3:3" x14ac:dyDescent="0.35">
      <c r="C669" s="61"/>
    </row>
    <row r="670" spans="3:3" x14ac:dyDescent="0.35">
      <c r="C670" s="61"/>
    </row>
    <row r="671" spans="3:3" x14ac:dyDescent="0.35">
      <c r="C671" s="61"/>
    </row>
    <row r="672" spans="3:3" x14ac:dyDescent="0.35">
      <c r="C672" s="61"/>
    </row>
    <row r="673" spans="2:3" x14ac:dyDescent="0.35">
      <c r="C673" s="61"/>
    </row>
    <row r="674" spans="2:3" x14ac:dyDescent="0.35">
      <c r="C674" s="61"/>
    </row>
    <row r="675" spans="2:3" x14ac:dyDescent="0.35">
      <c r="C675" s="61"/>
    </row>
    <row r="676" spans="2:3" x14ac:dyDescent="0.35">
      <c r="C676" s="61"/>
    </row>
    <row r="677" spans="2:3" x14ac:dyDescent="0.35">
      <c r="C677" s="61"/>
    </row>
    <row r="678" spans="2:3" x14ac:dyDescent="0.35">
      <c r="C678" s="61"/>
    </row>
    <row r="679" spans="2:3" x14ac:dyDescent="0.35">
      <c r="C679" s="61"/>
    </row>
    <row r="680" spans="2:3" x14ac:dyDescent="0.35">
      <c r="C680" s="61"/>
    </row>
    <row r="681" spans="2:3" x14ac:dyDescent="0.35">
      <c r="C681" s="61"/>
    </row>
    <row r="682" spans="2:3" x14ac:dyDescent="0.35">
      <c r="C682" s="61"/>
    </row>
    <row r="683" spans="2:3" x14ac:dyDescent="0.35">
      <c r="B683" s="117"/>
      <c r="C683" s="61"/>
    </row>
    <row r="684" spans="2:3" x14ac:dyDescent="0.35">
      <c r="C684" s="61"/>
    </row>
    <row r="685" spans="2:3" x14ac:dyDescent="0.35">
      <c r="C685" s="61"/>
    </row>
    <row r="686" spans="2:3" x14ac:dyDescent="0.35">
      <c r="C686" s="61"/>
    </row>
    <row r="687" spans="2:3" x14ac:dyDescent="0.35">
      <c r="C687" s="61"/>
    </row>
    <row r="688" spans="2:3" x14ac:dyDescent="0.35">
      <c r="C688" s="61"/>
    </row>
    <row r="689" spans="2:3" x14ac:dyDescent="0.35">
      <c r="C689" s="61"/>
    </row>
    <row r="690" spans="2:3" x14ac:dyDescent="0.35">
      <c r="C690" s="61"/>
    </row>
    <row r="691" spans="2:3" x14ac:dyDescent="0.35">
      <c r="C691" s="61"/>
    </row>
    <row r="692" spans="2:3" x14ac:dyDescent="0.35">
      <c r="C692" s="61"/>
    </row>
    <row r="693" spans="2:3" x14ac:dyDescent="0.35">
      <c r="B693" s="61"/>
      <c r="C693" s="61"/>
    </row>
    <row r="694" spans="2:3" x14ac:dyDescent="0.35">
      <c r="C694" s="61"/>
    </row>
    <row r="695" spans="2:3" x14ac:dyDescent="0.35">
      <c r="C695" s="61"/>
    </row>
    <row r="696" spans="2:3" x14ac:dyDescent="0.35">
      <c r="C696" s="61"/>
    </row>
    <row r="697" spans="2:3" x14ac:dyDescent="0.35">
      <c r="C697" s="61"/>
    </row>
    <row r="698" spans="2:3" x14ac:dyDescent="0.35">
      <c r="C698" s="61"/>
    </row>
    <row r="699" spans="2:3" x14ac:dyDescent="0.35">
      <c r="C699" s="61"/>
    </row>
    <row r="700" spans="2:3" x14ac:dyDescent="0.35">
      <c r="C700" s="61"/>
    </row>
    <row r="701" spans="2:3" x14ac:dyDescent="0.35">
      <c r="C701" s="61"/>
    </row>
    <row r="702" spans="2:3" x14ac:dyDescent="0.35">
      <c r="C702" s="61"/>
    </row>
    <row r="703" spans="2:3" x14ac:dyDescent="0.35">
      <c r="C703" s="61"/>
    </row>
    <row r="704" spans="2:3" x14ac:dyDescent="0.35">
      <c r="C704" s="61"/>
    </row>
    <row r="705" spans="2:3" x14ac:dyDescent="0.35">
      <c r="C705" s="61"/>
    </row>
    <row r="706" spans="2:3" x14ac:dyDescent="0.35">
      <c r="C706" s="61"/>
    </row>
    <row r="707" spans="2:3" x14ac:dyDescent="0.35">
      <c r="C707" s="61"/>
    </row>
    <row r="708" spans="2:3" x14ac:dyDescent="0.35">
      <c r="C708" s="61"/>
    </row>
    <row r="709" spans="2:3" x14ac:dyDescent="0.35">
      <c r="C709" s="61"/>
    </row>
    <row r="710" spans="2:3" x14ac:dyDescent="0.35">
      <c r="C710" s="61"/>
    </row>
    <row r="711" spans="2:3" x14ac:dyDescent="0.35">
      <c r="C711" s="61"/>
    </row>
    <row r="712" spans="2:3" x14ac:dyDescent="0.35">
      <c r="C712" s="61"/>
    </row>
    <row r="713" spans="2:3" x14ac:dyDescent="0.35">
      <c r="C713" s="61"/>
    </row>
    <row r="714" spans="2:3" x14ac:dyDescent="0.35">
      <c r="C714" s="61"/>
    </row>
    <row r="715" spans="2:3" x14ac:dyDescent="0.35">
      <c r="C715" s="61"/>
    </row>
    <row r="716" spans="2:3" x14ac:dyDescent="0.35">
      <c r="C716" s="61"/>
    </row>
    <row r="717" spans="2:3" x14ac:dyDescent="0.35">
      <c r="C717" s="61"/>
    </row>
    <row r="718" spans="2:3" x14ac:dyDescent="0.35">
      <c r="C718" s="61"/>
    </row>
    <row r="719" spans="2:3" x14ac:dyDescent="0.35">
      <c r="C719" s="61"/>
    </row>
    <row r="720" spans="2:3" x14ac:dyDescent="0.35">
      <c r="B720" s="117"/>
      <c r="C720" s="61"/>
    </row>
    <row r="721" spans="2:3" x14ac:dyDescent="0.35">
      <c r="C721" s="61"/>
    </row>
    <row r="722" spans="2:3" x14ac:dyDescent="0.35">
      <c r="C722" s="61"/>
    </row>
    <row r="723" spans="2:3" x14ac:dyDescent="0.35">
      <c r="C723" s="61"/>
    </row>
    <row r="724" spans="2:3" x14ac:dyDescent="0.35">
      <c r="C724" s="61"/>
    </row>
    <row r="725" spans="2:3" x14ac:dyDescent="0.35">
      <c r="C725" s="61"/>
    </row>
    <row r="726" spans="2:3" x14ac:dyDescent="0.35">
      <c r="C726" s="61"/>
    </row>
    <row r="727" spans="2:3" x14ac:dyDescent="0.35">
      <c r="C727" s="61"/>
    </row>
    <row r="728" spans="2:3" x14ac:dyDescent="0.35">
      <c r="C728" s="61"/>
    </row>
    <row r="729" spans="2:3" x14ac:dyDescent="0.35">
      <c r="C729" s="61"/>
    </row>
    <row r="730" spans="2:3" x14ac:dyDescent="0.35">
      <c r="C730" s="61"/>
    </row>
    <row r="731" spans="2:3" x14ac:dyDescent="0.35">
      <c r="C731" s="61"/>
    </row>
    <row r="732" spans="2:3" x14ac:dyDescent="0.35">
      <c r="C732" s="61"/>
    </row>
    <row r="733" spans="2:3" x14ac:dyDescent="0.35">
      <c r="C733" s="61"/>
    </row>
    <row r="734" spans="2:3" x14ac:dyDescent="0.35">
      <c r="C734" s="61"/>
    </row>
    <row r="735" spans="2:3" x14ac:dyDescent="0.35">
      <c r="C735" s="61"/>
    </row>
    <row r="736" spans="2:3" x14ac:dyDescent="0.35">
      <c r="B736" s="117"/>
      <c r="C736" s="61"/>
    </row>
    <row r="737" spans="2:3" x14ac:dyDescent="0.35">
      <c r="C737" s="61"/>
    </row>
    <row r="738" spans="2:3" x14ac:dyDescent="0.35">
      <c r="B738" s="117"/>
      <c r="C738" s="61"/>
    </row>
    <row r="739" spans="2:3" x14ac:dyDescent="0.35">
      <c r="C739" s="61"/>
    </row>
    <row r="740" spans="2:3" x14ac:dyDescent="0.35">
      <c r="C740" s="61"/>
    </row>
    <row r="741" spans="2:3" x14ac:dyDescent="0.35">
      <c r="C741" s="61"/>
    </row>
    <row r="742" spans="2:3" x14ac:dyDescent="0.35">
      <c r="C742" s="61"/>
    </row>
    <row r="743" spans="2:3" x14ac:dyDescent="0.35">
      <c r="C743" s="61"/>
    </row>
    <row r="744" spans="2:3" x14ac:dyDescent="0.35">
      <c r="C744" s="61"/>
    </row>
    <row r="745" spans="2:3" x14ac:dyDescent="0.35">
      <c r="C745" s="61"/>
    </row>
    <row r="746" spans="2:3" x14ac:dyDescent="0.35">
      <c r="C746" s="61"/>
    </row>
    <row r="747" spans="2:3" x14ac:dyDescent="0.35">
      <c r="B747" s="61"/>
      <c r="C747" s="61"/>
    </row>
    <row r="748" spans="2:3" x14ac:dyDescent="0.35">
      <c r="C748" s="61"/>
    </row>
    <row r="749" spans="2:3" x14ac:dyDescent="0.35">
      <c r="C749" s="61"/>
    </row>
    <row r="750" spans="2:3" x14ac:dyDescent="0.35">
      <c r="C750" s="61"/>
    </row>
    <row r="751" spans="2:3" x14ac:dyDescent="0.35">
      <c r="C751" s="61"/>
    </row>
    <row r="752" spans="2:3" x14ac:dyDescent="0.35">
      <c r="C752" s="61"/>
    </row>
    <row r="753" spans="3:3" x14ac:dyDescent="0.35">
      <c r="C753" s="61"/>
    </row>
    <row r="754" spans="3:3" x14ac:dyDescent="0.35">
      <c r="C754" s="61"/>
    </row>
    <row r="755" spans="3:3" x14ac:dyDescent="0.35">
      <c r="C755" s="61"/>
    </row>
    <row r="756" spans="3:3" x14ac:dyDescent="0.35">
      <c r="C756" s="61"/>
    </row>
    <row r="757" spans="3:3" x14ac:dyDescent="0.35">
      <c r="C757" s="61"/>
    </row>
    <row r="758" spans="3:3" x14ac:dyDescent="0.35">
      <c r="C758" s="61"/>
    </row>
    <row r="759" spans="3:3" x14ac:dyDescent="0.35">
      <c r="C759" s="61"/>
    </row>
    <row r="760" spans="3:3" x14ac:dyDescent="0.35">
      <c r="C760" s="61"/>
    </row>
    <row r="761" spans="3:3" x14ac:dyDescent="0.35">
      <c r="C761" s="61"/>
    </row>
    <row r="762" spans="3:3" x14ac:dyDescent="0.35">
      <c r="C762" s="61"/>
    </row>
    <row r="763" spans="3:3" x14ac:dyDescent="0.35">
      <c r="C763" s="61"/>
    </row>
    <row r="764" spans="3:3" x14ac:dyDescent="0.35">
      <c r="C764" s="61"/>
    </row>
    <row r="765" spans="3:3" x14ac:dyDescent="0.35">
      <c r="C765" s="61"/>
    </row>
    <row r="766" spans="3:3" x14ac:dyDescent="0.35">
      <c r="C766" s="61"/>
    </row>
    <row r="767" spans="3:3" x14ac:dyDescent="0.35">
      <c r="C767" s="61"/>
    </row>
    <row r="768" spans="3:3" x14ac:dyDescent="0.35">
      <c r="C768" s="61"/>
    </row>
    <row r="769" spans="3:3" x14ac:dyDescent="0.35">
      <c r="C769" s="61"/>
    </row>
    <row r="770" spans="3:3" x14ac:dyDescent="0.35">
      <c r="C770" s="61"/>
    </row>
    <row r="771" spans="3:3" x14ac:dyDescent="0.35">
      <c r="C771" s="61"/>
    </row>
    <row r="772" spans="3:3" x14ac:dyDescent="0.35">
      <c r="C772" s="61"/>
    </row>
    <row r="773" spans="3:3" x14ac:dyDescent="0.35">
      <c r="C773" s="61"/>
    </row>
    <row r="774" spans="3:3" x14ac:dyDescent="0.35">
      <c r="C774" s="61"/>
    </row>
    <row r="775" spans="3:3" x14ac:dyDescent="0.35">
      <c r="C775" s="61"/>
    </row>
    <row r="776" spans="3:3" x14ac:dyDescent="0.35">
      <c r="C776" s="61"/>
    </row>
    <row r="777" spans="3:3" x14ac:dyDescent="0.35">
      <c r="C777" s="61"/>
    </row>
    <row r="778" spans="3:3" x14ac:dyDescent="0.35">
      <c r="C778" s="61"/>
    </row>
    <row r="779" spans="3:3" x14ac:dyDescent="0.35">
      <c r="C779" s="61"/>
    </row>
    <row r="780" spans="3:3" x14ac:dyDescent="0.35">
      <c r="C780" s="61"/>
    </row>
    <row r="781" spans="3:3" x14ac:dyDescent="0.35">
      <c r="C781" s="61"/>
    </row>
    <row r="782" spans="3:3" x14ac:dyDescent="0.35">
      <c r="C782" s="61"/>
    </row>
    <row r="783" spans="3:3" x14ac:dyDescent="0.35">
      <c r="C783" s="61"/>
    </row>
    <row r="784" spans="3:3" x14ac:dyDescent="0.35">
      <c r="C784" s="61"/>
    </row>
    <row r="785" spans="3:3" x14ac:dyDescent="0.35">
      <c r="C785" s="61"/>
    </row>
    <row r="786" spans="3:3" x14ac:dyDescent="0.35">
      <c r="C786" s="61"/>
    </row>
    <row r="787" spans="3:3" x14ac:dyDescent="0.35">
      <c r="C787" s="61"/>
    </row>
    <row r="788" spans="3:3" x14ac:dyDescent="0.35">
      <c r="C788" s="61"/>
    </row>
    <row r="789" spans="3:3" x14ac:dyDescent="0.35">
      <c r="C789" s="61"/>
    </row>
    <row r="790" spans="3:3" x14ac:dyDescent="0.35">
      <c r="C790" s="61"/>
    </row>
    <row r="791" spans="3:3" x14ac:dyDescent="0.35">
      <c r="C791" s="61"/>
    </row>
    <row r="792" spans="3:3" x14ac:dyDescent="0.35">
      <c r="C792" s="61"/>
    </row>
    <row r="793" spans="3:3" x14ac:dyDescent="0.35">
      <c r="C793" s="61"/>
    </row>
    <row r="794" spans="3:3" x14ac:dyDescent="0.35">
      <c r="C794" s="61"/>
    </row>
    <row r="795" spans="3:3" x14ac:dyDescent="0.35">
      <c r="C795" s="61"/>
    </row>
    <row r="796" spans="3:3" x14ac:dyDescent="0.35">
      <c r="C796" s="61"/>
    </row>
    <row r="797" spans="3:3" x14ac:dyDescent="0.35">
      <c r="C797" s="61"/>
    </row>
    <row r="798" spans="3:3" x14ac:dyDescent="0.35">
      <c r="C798" s="61"/>
    </row>
    <row r="799" spans="3:3" x14ac:dyDescent="0.35">
      <c r="C799" s="61"/>
    </row>
    <row r="800" spans="3:3" x14ac:dyDescent="0.35">
      <c r="C800" s="61"/>
    </row>
    <row r="801" spans="2:3" x14ac:dyDescent="0.35">
      <c r="B801" s="221"/>
      <c r="C801" s="61"/>
    </row>
    <row r="802" spans="2:3" x14ac:dyDescent="0.35">
      <c r="C802" s="61"/>
    </row>
    <row r="803" spans="2:3" x14ac:dyDescent="0.35">
      <c r="C803" s="61"/>
    </row>
    <row r="804" spans="2:3" x14ac:dyDescent="0.35">
      <c r="C804" s="61"/>
    </row>
    <row r="805" spans="2:3" x14ac:dyDescent="0.35">
      <c r="C805" s="61"/>
    </row>
    <row r="806" spans="2:3" x14ac:dyDescent="0.35">
      <c r="C806" s="61"/>
    </row>
    <row r="807" spans="2:3" x14ac:dyDescent="0.35">
      <c r="C807" s="61"/>
    </row>
    <row r="808" spans="2:3" x14ac:dyDescent="0.35">
      <c r="C808" s="61"/>
    </row>
    <row r="809" spans="2:3" x14ac:dyDescent="0.35">
      <c r="C809" s="61"/>
    </row>
    <row r="810" spans="2:3" x14ac:dyDescent="0.35">
      <c r="C810" s="61"/>
    </row>
    <row r="811" spans="2:3" x14ac:dyDescent="0.35">
      <c r="C811" s="61"/>
    </row>
    <row r="812" spans="2:3" x14ac:dyDescent="0.35">
      <c r="C812" s="61"/>
    </row>
    <row r="813" spans="2:3" x14ac:dyDescent="0.35">
      <c r="C813" s="61"/>
    </row>
    <row r="814" spans="2:3" x14ac:dyDescent="0.35">
      <c r="C814" s="61"/>
    </row>
    <row r="815" spans="2:3" x14ac:dyDescent="0.35">
      <c r="C815" s="61"/>
    </row>
    <row r="816" spans="2:3" x14ac:dyDescent="0.35">
      <c r="C816" s="61"/>
    </row>
    <row r="817" spans="2:3" x14ac:dyDescent="0.35">
      <c r="C817" s="61"/>
    </row>
    <row r="818" spans="2:3" x14ac:dyDescent="0.35">
      <c r="C818" s="61"/>
    </row>
    <row r="819" spans="2:3" x14ac:dyDescent="0.35">
      <c r="C819" s="61"/>
    </row>
    <row r="820" spans="2:3" x14ac:dyDescent="0.35">
      <c r="C820" s="61"/>
    </row>
    <row r="821" spans="2:3" x14ac:dyDescent="0.35">
      <c r="B821" s="117"/>
      <c r="C821" s="61"/>
    </row>
    <row r="822" spans="2:3" x14ac:dyDescent="0.35">
      <c r="C822" s="61"/>
    </row>
    <row r="823" spans="2:3" x14ac:dyDescent="0.35">
      <c r="C823" s="61"/>
    </row>
    <row r="824" spans="2:3" x14ac:dyDescent="0.35">
      <c r="C824" s="61"/>
    </row>
    <row r="825" spans="2:3" x14ac:dyDescent="0.35">
      <c r="C825" s="61"/>
    </row>
    <row r="826" spans="2:3" x14ac:dyDescent="0.35">
      <c r="C826" s="61"/>
    </row>
    <row r="827" spans="2:3" x14ac:dyDescent="0.35">
      <c r="C827" s="61"/>
    </row>
    <row r="828" spans="2:3" x14ac:dyDescent="0.35">
      <c r="C828" s="61"/>
    </row>
    <row r="829" spans="2:3" x14ac:dyDescent="0.35">
      <c r="C829" s="61"/>
    </row>
    <row r="830" spans="2:3" x14ac:dyDescent="0.35">
      <c r="C830" s="61"/>
    </row>
    <row r="831" spans="2:3" x14ac:dyDescent="0.35">
      <c r="C831" s="61"/>
    </row>
    <row r="832" spans="2:3" x14ac:dyDescent="0.35">
      <c r="C832" s="61"/>
    </row>
    <row r="833" spans="3:3" x14ac:dyDescent="0.35">
      <c r="C833" s="61"/>
    </row>
    <row r="834" spans="3:3" x14ac:dyDescent="0.35">
      <c r="C834" s="61"/>
    </row>
    <row r="835" spans="3:3" x14ac:dyDescent="0.35">
      <c r="C835" s="61"/>
    </row>
    <row r="836" spans="3:3" x14ac:dyDescent="0.35">
      <c r="C836" s="61"/>
    </row>
    <row r="837" spans="3:3" x14ac:dyDescent="0.35">
      <c r="C837" s="61"/>
    </row>
    <row r="838" spans="3:3" x14ac:dyDescent="0.35">
      <c r="C838" s="61"/>
    </row>
    <row r="839" spans="3:3" x14ac:dyDescent="0.35">
      <c r="C839" s="61"/>
    </row>
    <row r="840" spans="3:3" x14ac:dyDescent="0.35">
      <c r="C840" s="61"/>
    </row>
    <row r="841" spans="3:3" x14ac:dyDescent="0.35">
      <c r="C841" s="61"/>
    </row>
    <row r="842" spans="3:3" x14ac:dyDescent="0.35">
      <c r="C842" s="61"/>
    </row>
    <row r="843" spans="3:3" x14ac:dyDescent="0.35">
      <c r="C843" s="61"/>
    </row>
    <row r="844" spans="3:3" x14ac:dyDescent="0.35">
      <c r="C844" s="61"/>
    </row>
    <row r="845" spans="3:3" x14ac:dyDescent="0.35">
      <c r="C845" s="61"/>
    </row>
    <row r="846" spans="3:3" x14ac:dyDescent="0.35">
      <c r="C846" s="61"/>
    </row>
    <row r="847" spans="3:3" x14ac:dyDescent="0.35">
      <c r="C847" s="61"/>
    </row>
    <row r="848" spans="3:3" x14ac:dyDescent="0.35">
      <c r="C848" s="61"/>
    </row>
    <row r="849" spans="2:3" x14ac:dyDescent="0.35">
      <c r="C849" s="61"/>
    </row>
    <row r="850" spans="2:3" x14ac:dyDescent="0.35">
      <c r="C850" s="61"/>
    </row>
    <row r="851" spans="2:3" x14ac:dyDescent="0.35">
      <c r="C851" s="61"/>
    </row>
    <row r="852" spans="2:3" x14ac:dyDescent="0.35">
      <c r="C852" s="61"/>
    </row>
    <row r="853" spans="2:3" x14ac:dyDescent="0.35">
      <c r="C853" s="61"/>
    </row>
    <row r="854" spans="2:3" x14ac:dyDescent="0.35">
      <c r="C854" s="61"/>
    </row>
    <row r="855" spans="2:3" x14ac:dyDescent="0.35">
      <c r="B855" s="61"/>
      <c r="C855" s="61"/>
    </row>
    <row r="856" spans="2:3" x14ac:dyDescent="0.35">
      <c r="C856" s="61"/>
    </row>
    <row r="857" spans="2:3" x14ac:dyDescent="0.35">
      <c r="C857" s="61"/>
    </row>
    <row r="858" spans="2:3" x14ac:dyDescent="0.35">
      <c r="C858" s="61"/>
    </row>
    <row r="859" spans="2:3" x14ac:dyDescent="0.35">
      <c r="C859" s="61"/>
    </row>
    <row r="860" spans="2:3" x14ac:dyDescent="0.35">
      <c r="C860" s="61"/>
    </row>
    <row r="861" spans="2:3" x14ac:dyDescent="0.35">
      <c r="C861" s="61"/>
    </row>
    <row r="862" spans="2:3" x14ac:dyDescent="0.35">
      <c r="C862" s="61"/>
    </row>
    <row r="863" spans="2:3" x14ac:dyDescent="0.35">
      <c r="C863" s="61"/>
    </row>
    <row r="864" spans="2:3" x14ac:dyDescent="0.35">
      <c r="C864" s="61"/>
    </row>
    <row r="865" spans="3:3" x14ac:dyDescent="0.35">
      <c r="C865" s="61"/>
    </row>
    <row r="866" spans="3:3" x14ac:dyDescent="0.35">
      <c r="C866" s="61"/>
    </row>
    <row r="867" spans="3:3" x14ac:dyDescent="0.35">
      <c r="C867" s="61"/>
    </row>
    <row r="868" spans="3:3" x14ac:dyDescent="0.35">
      <c r="C868" s="61"/>
    </row>
    <row r="869" spans="3:3" x14ac:dyDescent="0.35">
      <c r="C869" s="61"/>
    </row>
    <row r="870" spans="3:3" x14ac:dyDescent="0.35">
      <c r="C870" s="61"/>
    </row>
    <row r="871" spans="3:3" x14ac:dyDescent="0.35">
      <c r="C871" s="61"/>
    </row>
    <row r="872" spans="3:3" x14ac:dyDescent="0.35">
      <c r="C872" s="61"/>
    </row>
    <row r="873" spans="3:3" x14ac:dyDescent="0.35">
      <c r="C873" s="61"/>
    </row>
    <row r="874" spans="3:3" x14ac:dyDescent="0.35">
      <c r="C874" s="61"/>
    </row>
    <row r="875" spans="3:3" x14ac:dyDescent="0.35">
      <c r="C875" s="61"/>
    </row>
    <row r="876" spans="3:3" x14ac:dyDescent="0.35">
      <c r="C876" s="61"/>
    </row>
    <row r="877" spans="3:3" x14ac:dyDescent="0.35">
      <c r="C877" s="61"/>
    </row>
    <row r="878" spans="3:3" x14ac:dyDescent="0.35">
      <c r="C878" s="61"/>
    </row>
    <row r="879" spans="3:3" x14ac:dyDescent="0.35">
      <c r="C879" s="61"/>
    </row>
    <row r="880" spans="3:3" x14ac:dyDescent="0.35">
      <c r="C880" s="61"/>
    </row>
    <row r="881" spans="2:3" x14ac:dyDescent="0.35">
      <c r="C881" s="61"/>
    </row>
    <row r="882" spans="2:3" x14ac:dyDescent="0.35">
      <c r="C882" s="61"/>
    </row>
    <row r="883" spans="2:3" x14ac:dyDescent="0.35">
      <c r="C883" s="61"/>
    </row>
    <row r="884" spans="2:3" x14ac:dyDescent="0.35">
      <c r="C884" s="61"/>
    </row>
    <row r="885" spans="2:3" x14ac:dyDescent="0.35">
      <c r="C885" s="61"/>
    </row>
    <row r="886" spans="2:3" x14ac:dyDescent="0.35">
      <c r="C886" s="61"/>
    </row>
    <row r="887" spans="2:3" x14ac:dyDescent="0.35">
      <c r="C887" s="61"/>
    </row>
    <row r="888" spans="2:3" x14ac:dyDescent="0.35">
      <c r="C888" s="61"/>
    </row>
    <row r="889" spans="2:3" x14ac:dyDescent="0.35">
      <c r="C889" s="61"/>
    </row>
    <row r="890" spans="2:3" x14ac:dyDescent="0.35">
      <c r="C890" s="61"/>
    </row>
    <row r="891" spans="2:3" x14ac:dyDescent="0.35">
      <c r="C891" s="61"/>
    </row>
    <row r="892" spans="2:3" x14ac:dyDescent="0.35">
      <c r="B892" s="117"/>
      <c r="C892" s="61"/>
    </row>
    <row r="893" spans="2:3" x14ac:dyDescent="0.35">
      <c r="C893" s="61"/>
    </row>
    <row r="894" spans="2:3" x14ac:dyDescent="0.35">
      <c r="C894" s="61"/>
    </row>
    <row r="895" spans="2:3" x14ac:dyDescent="0.35">
      <c r="C895" s="61"/>
    </row>
    <row r="896" spans="2:3" x14ac:dyDescent="0.35">
      <c r="C896" s="61"/>
    </row>
    <row r="897" spans="2:3" x14ac:dyDescent="0.35">
      <c r="C897" s="61"/>
    </row>
    <row r="898" spans="2:3" x14ac:dyDescent="0.35">
      <c r="C898" s="61"/>
    </row>
    <row r="899" spans="2:3" x14ac:dyDescent="0.35">
      <c r="C899" s="61"/>
    </row>
    <row r="900" spans="2:3" x14ac:dyDescent="0.35">
      <c r="C900" s="61"/>
    </row>
    <row r="901" spans="2:3" x14ac:dyDescent="0.35">
      <c r="C901" s="61"/>
    </row>
    <row r="902" spans="2:3" x14ac:dyDescent="0.35">
      <c r="C902" s="61"/>
    </row>
    <row r="903" spans="2:3" x14ac:dyDescent="0.35">
      <c r="C903" s="61"/>
    </row>
    <row r="904" spans="2:3" x14ac:dyDescent="0.35">
      <c r="C904" s="61"/>
    </row>
    <row r="905" spans="2:3" x14ac:dyDescent="0.35">
      <c r="C905" s="61"/>
    </row>
    <row r="906" spans="2:3" x14ac:dyDescent="0.35">
      <c r="C906" s="61"/>
    </row>
    <row r="907" spans="2:3" x14ac:dyDescent="0.35">
      <c r="C907" s="61"/>
    </row>
    <row r="908" spans="2:3" x14ac:dyDescent="0.35">
      <c r="C908" s="61"/>
    </row>
    <row r="909" spans="2:3" x14ac:dyDescent="0.35">
      <c r="B909" s="61"/>
      <c r="C909" s="61"/>
    </row>
    <row r="910" spans="2:3" x14ac:dyDescent="0.35">
      <c r="C910" s="61"/>
    </row>
    <row r="911" spans="2:3" x14ac:dyDescent="0.35">
      <c r="C911" s="61"/>
    </row>
    <row r="912" spans="2:3" x14ac:dyDescent="0.35">
      <c r="C912" s="61"/>
    </row>
    <row r="913" spans="3:3" x14ac:dyDescent="0.35">
      <c r="C913" s="61"/>
    </row>
    <row r="914" spans="3:3" x14ac:dyDescent="0.35">
      <c r="C914" s="61"/>
    </row>
    <row r="915" spans="3:3" x14ac:dyDescent="0.35">
      <c r="C915" s="61"/>
    </row>
    <row r="916" spans="3:3" x14ac:dyDescent="0.35">
      <c r="C916" s="61"/>
    </row>
    <row r="917" spans="3:3" x14ac:dyDescent="0.35">
      <c r="C917" s="61"/>
    </row>
    <row r="918" spans="3:3" x14ac:dyDescent="0.35">
      <c r="C918" s="61"/>
    </row>
    <row r="919" spans="3:3" x14ac:dyDescent="0.35">
      <c r="C919" s="61"/>
    </row>
    <row r="920" spans="3:3" x14ac:dyDescent="0.35">
      <c r="C920" s="61"/>
    </row>
    <row r="921" spans="3:3" x14ac:dyDescent="0.35">
      <c r="C921" s="61"/>
    </row>
    <row r="922" spans="3:3" x14ac:dyDescent="0.35">
      <c r="C922" s="61"/>
    </row>
    <row r="923" spans="3:3" x14ac:dyDescent="0.35">
      <c r="C923" s="61"/>
    </row>
    <row r="924" spans="3:3" x14ac:dyDescent="0.35">
      <c r="C924" s="61"/>
    </row>
    <row r="925" spans="3:3" x14ac:dyDescent="0.35">
      <c r="C925" s="61"/>
    </row>
    <row r="926" spans="3:3" x14ac:dyDescent="0.35">
      <c r="C926" s="61"/>
    </row>
    <row r="927" spans="3:3" x14ac:dyDescent="0.35">
      <c r="C927" s="61"/>
    </row>
    <row r="928" spans="3:3" x14ac:dyDescent="0.35">
      <c r="C928" s="61"/>
    </row>
    <row r="929" spans="3:3" x14ac:dyDescent="0.35">
      <c r="C929" s="61"/>
    </row>
    <row r="930" spans="3:3" x14ac:dyDescent="0.35">
      <c r="C930" s="61"/>
    </row>
    <row r="931" spans="3:3" x14ac:dyDescent="0.35">
      <c r="C931" s="61"/>
    </row>
    <row r="932" spans="3:3" x14ac:dyDescent="0.35">
      <c r="C932" s="61"/>
    </row>
    <row r="933" spans="3:3" x14ac:dyDescent="0.35">
      <c r="C933" s="61"/>
    </row>
    <row r="934" spans="3:3" x14ac:dyDescent="0.35">
      <c r="C934" s="61"/>
    </row>
    <row r="935" spans="3:3" x14ac:dyDescent="0.35">
      <c r="C935" s="61"/>
    </row>
    <row r="936" spans="3:3" x14ac:dyDescent="0.35">
      <c r="C936" s="61"/>
    </row>
    <row r="937" spans="3:3" x14ac:dyDescent="0.35">
      <c r="C937" s="61"/>
    </row>
    <row r="938" spans="3:3" x14ac:dyDescent="0.35">
      <c r="C938" s="61"/>
    </row>
    <row r="939" spans="3:3" x14ac:dyDescent="0.35">
      <c r="C939" s="61"/>
    </row>
    <row r="940" spans="3:3" x14ac:dyDescent="0.35">
      <c r="C940" s="61"/>
    </row>
    <row r="941" spans="3:3" x14ac:dyDescent="0.35">
      <c r="C941" s="61"/>
    </row>
    <row r="942" spans="3:3" x14ac:dyDescent="0.35">
      <c r="C942" s="61"/>
    </row>
    <row r="943" spans="3:3" x14ac:dyDescent="0.35">
      <c r="C943" s="61"/>
    </row>
    <row r="944" spans="3:3" x14ac:dyDescent="0.35">
      <c r="C944" s="61"/>
    </row>
    <row r="945" spans="3:3" x14ac:dyDescent="0.35">
      <c r="C945" s="61"/>
    </row>
    <row r="946" spans="3:3" x14ac:dyDescent="0.35">
      <c r="C946" s="61"/>
    </row>
    <row r="947" spans="3:3" x14ac:dyDescent="0.35">
      <c r="C947" s="61"/>
    </row>
    <row r="948" spans="3:3" x14ac:dyDescent="0.35">
      <c r="C948" s="61"/>
    </row>
    <row r="949" spans="3:3" x14ac:dyDescent="0.35">
      <c r="C949" s="61"/>
    </row>
    <row r="950" spans="3:3" x14ac:dyDescent="0.35">
      <c r="C950" s="61"/>
    </row>
    <row r="951" spans="3:3" x14ac:dyDescent="0.35">
      <c r="C951" s="61"/>
    </row>
    <row r="952" spans="3:3" x14ac:dyDescent="0.35">
      <c r="C952" s="61"/>
    </row>
    <row r="953" spans="3:3" x14ac:dyDescent="0.35">
      <c r="C953" s="61"/>
    </row>
    <row r="954" spans="3:3" x14ac:dyDescent="0.35">
      <c r="C954" s="61"/>
    </row>
    <row r="955" spans="3:3" x14ac:dyDescent="0.35">
      <c r="C955" s="61"/>
    </row>
    <row r="956" spans="3:3" x14ac:dyDescent="0.35">
      <c r="C956" s="61"/>
    </row>
    <row r="957" spans="3:3" x14ac:dyDescent="0.35">
      <c r="C957" s="61"/>
    </row>
    <row r="958" spans="3:3" x14ac:dyDescent="0.35">
      <c r="C958" s="61"/>
    </row>
    <row r="959" spans="3:3" x14ac:dyDescent="0.35">
      <c r="C959" s="61"/>
    </row>
    <row r="960" spans="3:3" x14ac:dyDescent="0.35">
      <c r="C960" s="61"/>
    </row>
    <row r="961" spans="2:3" x14ac:dyDescent="0.35">
      <c r="C961" s="61"/>
    </row>
    <row r="962" spans="2:3" x14ac:dyDescent="0.35">
      <c r="C962" s="61"/>
    </row>
    <row r="963" spans="2:3" x14ac:dyDescent="0.35">
      <c r="B963" s="117"/>
      <c r="C963" s="61"/>
    </row>
    <row r="964" spans="2:3" x14ac:dyDescent="0.35">
      <c r="C964" s="61"/>
    </row>
    <row r="965" spans="2:3" x14ac:dyDescent="0.35">
      <c r="C965" s="61"/>
    </row>
    <row r="966" spans="2:3" x14ac:dyDescent="0.35">
      <c r="C966" s="61"/>
    </row>
    <row r="967" spans="2:3" x14ac:dyDescent="0.35">
      <c r="C967" s="61"/>
    </row>
    <row r="968" spans="2:3" x14ac:dyDescent="0.35">
      <c r="C968" s="61"/>
    </row>
    <row r="969" spans="2:3" x14ac:dyDescent="0.35">
      <c r="C969" s="61"/>
    </row>
    <row r="970" spans="2:3" x14ac:dyDescent="0.35">
      <c r="C970" s="61"/>
    </row>
    <row r="971" spans="2:3" x14ac:dyDescent="0.35">
      <c r="C971" s="61"/>
    </row>
    <row r="972" spans="2:3" x14ac:dyDescent="0.35">
      <c r="C972" s="61"/>
    </row>
    <row r="973" spans="2:3" x14ac:dyDescent="0.35">
      <c r="C973" s="61"/>
    </row>
    <row r="974" spans="2:3" x14ac:dyDescent="0.35">
      <c r="C974" s="61"/>
    </row>
    <row r="975" spans="2:3" x14ac:dyDescent="0.35">
      <c r="C975" s="61"/>
    </row>
    <row r="976" spans="2:3" x14ac:dyDescent="0.35">
      <c r="C976" s="61"/>
    </row>
    <row r="977" spans="3:3" x14ac:dyDescent="0.35">
      <c r="C977" s="61"/>
    </row>
    <row r="978" spans="3:3" x14ac:dyDescent="0.35">
      <c r="C978" s="61"/>
    </row>
    <row r="979" spans="3:3" x14ac:dyDescent="0.35">
      <c r="C979" s="61"/>
    </row>
    <row r="980" spans="3:3" x14ac:dyDescent="0.35">
      <c r="C980" s="61"/>
    </row>
    <row r="981" spans="3:3" x14ac:dyDescent="0.35">
      <c r="C981" s="61"/>
    </row>
    <row r="982" spans="3:3" x14ac:dyDescent="0.35">
      <c r="C982" s="61"/>
    </row>
    <row r="983" spans="3:3" x14ac:dyDescent="0.35">
      <c r="C983" s="61"/>
    </row>
    <row r="984" spans="3:3" x14ac:dyDescent="0.35">
      <c r="C984" s="61"/>
    </row>
    <row r="985" spans="3:3" x14ac:dyDescent="0.35">
      <c r="C985" s="61"/>
    </row>
    <row r="986" spans="3:3" x14ac:dyDescent="0.35">
      <c r="C986" s="61"/>
    </row>
    <row r="987" spans="3:3" x14ac:dyDescent="0.35">
      <c r="C987" s="61"/>
    </row>
    <row r="988" spans="3:3" x14ac:dyDescent="0.35">
      <c r="C988" s="61"/>
    </row>
    <row r="989" spans="3:3" x14ac:dyDescent="0.35">
      <c r="C989" s="61"/>
    </row>
    <row r="990" spans="3:3" x14ac:dyDescent="0.35">
      <c r="C990" s="61"/>
    </row>
    <row r="991" spans="3:3" x14ac:dyDescent="0.35">
      <c r="C991" s="61"/>
    </row>
    <row r="992" spans="3:3" x14ac:dyDescent="0.35">
      <c r="C992" s="61"/>
    </row>
    <row r="993" spans="3:3" x14ac:dyDescent="0.35">
      <c r="C993" s="61"/>
    </row>
    <row r="994" spans="3:3" x14ac:dyDescent="0.35">
      <c r="C994" s="61"/>
    </row>
    <row r="995" spans="3:3" x14ac:dyDescent="0.35">
      <c r="C995" s="61"/>
    </row>
    <row r="996" spans="3:3" x14ac:dyDescent="0.35">
      <c r="C996" s="61"/>
    </row>
    <row r="997" spans="3:3" x14ac:dyDescent="0.35">
      <c r="C997" s="61"/>
    </row>
    <row r="998" spans="3:3" x14ac:dyDescent="0.35">
      <c r="C998" s="61"/>
    </row>
    <row r="999" spans="3:3" x14ac:dyDescent="0.35">
      <c r="C999" s="61"/>
    </row>
    <row r="1000" spans="3:3" x14ac:dyDescent="0.35">
      <c r="C1000" s="61"/>
    </row>
    <row r="1001" spans="3:3" x14ac:dyDescent="0.35">
      <c r="C1001" s="61"/>
    </row>
    <row r="1002" spans="3:3" x14ac:dyDescent="0.35">
      <c r="C1002" s="61"/>
    </row>
    <row r="1003" spans="3:3" x14ac:dyDescent="0.35">
      <c r="C1003" s="61"/>
    </row>
    <row r="1004" spans="3:3" x14ac:dyDescent="0.35">
      <c r="C1004" s="61"/>
    </row>
    <row r="1005" spans="3:3" x14ac:dyDescent="0.35">
      <c r="C1005" s="61"/>
    </row>
    <row r="1006" spans="3:3" x14ac:dyDescent="0.35">
      <c r="C1006" s="61"/>
    </row>
    <row r="1007" spans="3:3" x14ac:dyDescent="0.35">
      <c r="C1007" s="61"/>
    </row>
    <row r="1008" spans="3:3" x14ac:dyDescent="0.35">
      <c r="C1008" s="61"/>
    </row>
    <row r="1009" spans="2:3" x14ac:dyDescent="0.35">
      <c r="C1009" s="61"/>
    </row>
    <row r="1010" spans="2:3" x14ac:dyDescent="0.35">
      <c r="C1010" s="61"/>
    </row>
    <row r="1011" spans="2:3" x14ac:dyDescent="0.35">
      <c r="C1011" s="61"/>
    </row>
    <row r="1012" spans="2:3" x14ac:dyDescent="0.35">
      <c r="C1012" s="61"/>
    </row>
    <row r="1013" spans="2:3" x14ac:dyDescent="0.35">
      <c r="C1013" s="61"/>
    </row>
    <row r="1014" spans="2:3" x14ac:dyDescent="0.35">
      <c r="C1014" s="61"/>
    </row>
    <row r="1015" spans="2:3" x14ac:dyDescent="0.35">
      <c r="C1015" s="61"/>
    </row>
    <row r="1016" spans="2:3" x14ac:dyDescent="0.35">
      <c r="C1016" s="61"/>
    </row>
    <row r="1017" spans="2:3" x14ac:dyDescent="0.35">
      <c r="B1017" s="117"/>
      <c r="C1017" s="61"/>
    </row>
    <row r="1018" spans="2:3" x14ac:dyDescent="0.35">
      <c r="C1018" s="61"/>
    </row>
    <row r="1019" spans="2:3" x14ac:dyDescent="0.35">
      <c r="C1019" s="61"/>
    </row>
    <row r="1020" spans="2:3" x14ac:dyDescent="0.35">
      <c r="C1020" s="61"/>
    </row>
    <row r="1021" spans="2:3" x14ac:dyDescent="0.35">
      <c r="C1021" s="61"/>
    </row>
    <row r="1022" spans="2:3" x14ac:dyDescent="0.35">
      <c r="C1022" s="61"/>
    </row>
    <row r="1023" spans="2:3" x14ac:dyDescent="0.35">
      <c r="C1023" s="61"/>
    </row>
    <row r="1024" spans="2:3" x14ac:dyDescent="0.35">
      <c r="C1024" s="61"/>
    </row>
    <row r="1025" spans="2:3" x14ac:dyDescent="0.35">
      <c r="C1025" s="61"/>
    </row>
    <row r="1026" spans="2:3" x14ac:dyDescent="0.35">
      <c r="C1026" s="61"/>
    </row>
    <row r="1027" spans="2:3" x14ac:dyDescent="0.35">
      <c r="C1027" s="61"/>
    </row>
    <row r="1028" spans="2:3" x14ac:dyDescent="0.35">
      <c r="C1028" s="61"/>
    </row>
    <row r="1029" spans="2:3" x14ac:dyDescent="0.35">
      <c r="C1029" s="61"/>
    </row>
    <row r="1030" spans="2:3" x14ac:dyDescent="0.35">
      <c r="C1030" s="61"/>
    </row>
    <row r="1031" spans="2:3" x14ac:dyDescent="0.35">
      <c r="C1031" s="61"/>
    </row>
    <row r="1032" spans="2:3" x14ac:dyDescent="0.35">
      <c r="C1032" s="61"/>
    </row>
    <row r="1033" spans="2:3" x14ac:dyDescent="0.35">
      <c r="C1033" s="61"/>
    </row>
    <row r="1034" spans="2:3" x14ac:dyDescent="0.35">
      <c r="C1034" s="61"/>
    </row>
    <row r="1035" spans="2:3" x14ac:dyDescent="0.35">
      <c r="C1035" s="61"/>
    </row>
    <row r="1036" spans="2:3" x14ac:dyDescent="0.35">
      <c r="C1036" s="61"/>
    </row>
    <row r="1037" spans="2:3" x14ac:dyDescent="0.35">
      <c r="C1037" s="61"/>
    </row>
    <row r="1038" spans="2:3" x14ac:dyDescent="0.35">
      <c r="C1038" s="61"/>
    </row>
    <row r="1039" spans="2:3" x14ac:dyDescent="0.35">
      <c r="C1039" s="61"/>
    </row>
    <row r="1040" spans="2:3" x14ac:dyDescent="0.35">
      <c r="B1040" s="117"/>
      <c r="C1040" s="61"/>
    </row>
    <row r="1041" spans="2:3" x14ac:dyDescent="0.35">
      <c r="C1041" s="61"/>
    </row>
    <row r="1042" spans="2:3" x14ac:dyDescent="0.35">
      <c r="C1042" s="61"/>
    </row>
    <row r="1043" spans="2:3" x14ac:dyDescent="0.35">
      <c r="C1043" s="61"/>
    </row>
    <row r="1044" spans="2:3" x14ac:dyDescent="0.35">
      <c r="C1044" s="61"/>
    </row>
    <row r="1045" spans="2:3" x14ac:dyDescent="0.35">
      <c r="C1045" s="61"/>
    </row>
    <row r="1046" spans="2:3" x14ac:dyDescent="0.35">
      <c r="C1046" s="61"/>
    </row>
    <row r="1047" spans="2:3" x14ac:dyDescent="0.35">
      <c r="C1047" s="61"/>
    </row>
    <row r="1048" spans="2:3" x14ac:dyDescent="0.35">
      <c r="B1048" s="61"/>
      <c r="C1048" s="61"/>
    </row>
    <row r="1049" spans="2:3" x14ac:dyDescent="0.35">
      <c r="C1049" s="61"/>
    </row>
    <row r="1050" spans="2:3" x14ac:dyDescent="0.35">
      <c r="C1050" s="61"/>
    </row>
    <row r="1051" spans="2:3" x14ac:dyDescent="0.35">
      <c r="C1051" s="61"/>
    </row>
    <row r="1052" spans="2:3" x14ac:dyDescent="0.35">
      <c r="C1052" s="61"/>
    </row>
    <row r="1053" spans="2:3" x14ac:dyDescent="0.35">
      <c r="C1053" s="61"/>
    </row>
    <row r="1054" spans="2:3" x14ac:dyDescent="0.35">
      <c r="C1054" s="61"/>
    </row>
    <row r="1055" spans="2:3" x14ac:dyDescent="0.35">
      <c r="C1055" s="61"/>
    </row>
    <row r="1056" spans="2:3" x14ac:dyDescent="0.35">
      <c r="C1056" s="61"/>
    </row>
    <row r="1057" spans="2:3" x14ac:dyDescent="0.35">
      <c r="C1057" s="61"/>
    </row>
    <row r="1058" spans="2:3" x14ac:dyDescent="0.35">
      <c r="C1058" s="61"/>
    </row>
    <row r="1059" spans="2:3" x14ac:dyDescent="0.35">
      <c r="C1059" s="61"/>
    </row>
    <row r="1060" spans="2:3" x14ac:dyDescent="0.35">
      <c r="C1060" s="61"/>
    </row>
    <row r="1061" spans="2:3" x14ac:dyDescent="0.35">
      <c r="C1061" s="61"/>
    </row>
    <row r="1062" spans="2:3" x14ac:dyDescent="0.35">
      <c r="C1062" s="61"/>
    </row>
    <row r="1063" spans="2:3" x14ac:dyDescent="0.35">
      <c r="C1063" s="61"/>
    </row>
    <row r="1064" spans="2:3" x14ac:dyDescent="0.35">
      <c r="C1064" s="61"/>
    </row>
    <row r="1065" spans="2:3" x14ac:dyDescent="0.35">
      <c r="C1065" s="61"/>
    </row>
    <row r="1066" spans="2:3" x14ac:dyDescent="0.35">
      <c r="C1066" s="61"/>
    </row>
    <row r="1067" spans="2:3" x14ac:dyDescent="0.35">
      <c r="C1067" s="61"/>
    </row>
    <row r="1068" spans="2:3" x14ac:dyDescent="0.35">
      <c r="C1068" s="61"/>
    </row>
    <row r="1069" spans="2:3" x14ac:dyDescent="0.35">
      <c r="C1069" s="61"/>
    </row>
    <row r="1070" spans="2:3" x14ac:dyDescent="0.35">
      <c r="C1070" s="61"/>
    </row>
    <row r="1071" spans="2:3" x14ac:dyDescent="0.35">
      <c r="C1071" s="61"/>
    </row>
    <row r="1072" spans="2:3" x14ac:dyDescent="0.35">
      <c r="B1072" s="117"/>
      <c r="C1072" s="61"/>
    </row>
    <row r="1073" spans="3:3" x14ac:dyDescent="0.35">
      <c r="C1073" s="61"/>
    </row>
    <row r="1074" spans="3:3" x14ac:dyDescent="0.35">
      <c r="C1074" s="61"/>
    </row>
    <row r="1075" spans="3:3" x14ac:dyDescent="0.35">
      <c r="C1075" s="61"/>
    </row>
    <row r="1076" spans="3:3" x14ac:dyDescent="0.35">
      <c r="C1076" s="61"/>
    </row>
    <row r="1077" spans="3:3" x14ac:dyDescent="0.35">
      <c r="C1077" s="61"/>
    </row>
    <row r="1078" spans="3:3" x14ac:dyDescent="0.35">
      <c r="C1078" s="61"/>
    </row>
    <row r="1079" spans="3:3" x14ac:dyDescent="0.35">
      <c r="C1079" s="61"/>
    </row>
    <row r="1080" spans="3:3" x14ac:dyDescent="0.35">
      <c r="C1080" s="61"/>
    </row>
    <row r="1081" spans="3:3" x14ac:dyDescent="0.35">
      <c r="C1081" s="61"/>
    </row>
    <row r="1082" spans="3:3" x14ac:dyDescent="0.35">
      <c r="C1082" s="61"/>
    </row>
    <row r="1083" spans="3:3" x14ac:dyDescent="0.35">
      <c r="C1083" s="61"/>
    </row>
    <row r="1084" spans="3:3" x14ac:dyDescent="0.35">
      <c r="C1084" s="61"/>
    </row>
    <row r="1085" spans="3:3" x14ac:dyDescent="0.35">
      <c r="C1085" s="61"/>
    </row>
    <row r="1086" spans="3:3" x14ac:dyDescent="0.35">
      <c r="C1086" s="61"/>
    </row>
    <row r="1087" spans="3:3" x14ac:dyDescent="0.35">
      <c r="C1087" s="61"/>
    </row>
    <row r="1088" spans="3:3" x14ac:dyDescent="0.35">
      <c r="C1088" s="61"/>
    </row>
    <row r="1089" spans="3:3" x14ac:dyDescent="0.35">
      <c r="C1089" s="61"/>
    </row>
    <row r="1090" spans="3:3" x14ac:dyDescent="0.35">
      <c r="C1090" s="61"/>
    </row>
    <row r="1091" spans="3:3" x14ac:dyDescent="0.35">
      <c r="C1091" s="61"/>
    </row>
    <row r="1092" spans="3:3" x14ac:dyDescent="0.35">
      <c r="C1092" s="61"/>
    </row>
    <row r="1093" spans="3:3" x14ac:dyDescent="0.35">
      <c r="C1093" s="61"/>
    </row>
    <row r="1094" spans="3:3" x14ac:dyDescent="0.35">
      <c r="C1094" s="61"/>
    </row>
    <row r="1095" spans="3:3" x14ac:dyDescent="0.35">
      <c r="C1095" s="61"/>
    </row>
    <row r="1096" spans="3:3" x14ac:dyDescent="0.35">
      <c r="C1096" s="61"/>
    </row>
    <row r="1097" spans="3:3" x14ac:dyDescent="0.35">
      <c r="C1097" s="61"/>
    </row>
    <row r="1098" spans="3:3" x14ac:dyDescent="0.35">
      <c r="C1098" s="61"/>
    </row>
    <row r="1099" spans="3:3" x14ac:dyDescent="0.35">
      <c r="C1099" s="61"/>
    </row>
    <row r="1100" spans="3:3" x14ac:dyDescent="0.35">
      <c r="C1100" s="61"/>
    </row>
    <row r="1101" spans="3:3" x14ac:dyDescent="0.35">
      <c r="C1101" s="61"/>
    </row>
    <row r="1102" spans="3:3" x14ac:dyDescent="0.35">
      <c r="C1102" s="61"/>
    </row>
    <row r="1103" spans="3:3" x14ac:dyDescent="0.35">
      <c r="C1103" s="61"/>
    </row>
    <row r="1104" spans="3:3" x14ac:dyDescent="0.35">
      <c r="C1104" s="61"/>
    </row>
    <row r="1105" spans="2:3" x14ac:dyDescent="0.35">
      <c r="C1105" s="61"/>
    </row>
    <row r="1106" spans="2:3" x14ac:dyDescent="0.35">
      <c r="C1106" s="61"/>
    </row>
    <row r="1107" spans="2:3" x14ac:dyDescent="0.35">
      <c r="C1107" s="61"/>
    </row>
    <row r="1108" spans="2:3" x14ac:dyDescent="0.35">
      <c r="C1108" s="61"/>
    </row>
    <row r="1109" spans="2:3" x14ac:dyDescent="0.35">
      <c r="C1109" s="61"/>
    </row>
    <row r="1110" spans="2:3" x14ac:dyDescent="0.35">
      <c r="C1110" s="61"/>
    </row>
    <row r="1111" spans="2:3" x14ac:dyDescent="0.35">
      <c r="C1111" s="61"/>
    </row>
    <row r="1112" spans="2:3" x14ac:dyDescent="0.35">
      <c r="C1112" s="61"/>
    </row>
    <row r="1113" spans="2:3" x14ac:dyDescent="0.35">
      <c r="C1113" s="61"/>
    </row>
    <row r="1114" spans="2:3" x14ac:dyDescent="0.35">
      <c r="C1114" s="61"/>
    </row>
    <row r="1115" spans="2:3" x14ac:dyDescent="0.35">
      <c r="C1115" s="61"/>
    </row>
    <row r="1116" spans="2:3" x14ac:dyDescent="0.35">
      <c r="C1116" s="61"/>
    </row>
    <row r="1117" spans="2:3" x14ac:dyDescent="0.35">
      <c r="B1117" s="117"/>
      <c r="C1117" s="61"/>
    </row>
    <row r="1118" spans="2:3" x14ac:dyDescent="0.35">
      <c r="C1118" s="61"/>
    </row>
    <row r="1119" spans="2:3" x14ac:dyDescent="0.35">
      <c r="C1119" s="61"/>
    </row>
    <row r="1120" spans="2:3" x14ac:dyDescent="0.35">
      <c r="C1120" s="61"/>
    </row>
    <row r="1121" spans="2:3" x14ac:dyDescent="0.35">
      <c r="C1121" s="61"/>
    </row>
    <row r="1122" spans="2:3" x14ac:dyDescent="0.35">
      <c r="C1122" s="61"/>
    </row>
    <row r="1123" spans="2:3" x14ac:dyDescent="0.35">
      <c r="C1123" s="61"/>
    </row>
    <row r="1124" spans="2:3" x14ac:dyDescent="0.35">
      <c r="C1124" s="61"/>
    </row>
    <row r="1125" spans="2:3" x14ac:dyDescent="0.35">
      <c r="C1125" s="61"/>
    </row>
    <row r="1126" spans="2:3" x14ac:dyDescent="0.35">
      <c r="C1126" s="61"/>
    </row>
    <row r="1127" spans="2:3" x14ac:dyDescent="0.35">
      <c r="B1127" s="117"/>
      <c r="C1127" s="61"/>
    </row>
    <row r="1128" spans="2:3" x14ac:dyDescent="0.35">
      <c r="C1128" s="61"/>
    </row>
    <row r="1129" spans="2:3" x14ac:dyDescent="0.35">
      <c r="C1129" s="61"/>
    </row>
    <row r="1130" spans="2:3" x14ac:dyDescent="0.35">
      <c r="C1130" s="61"/>
    </row>
    <row r="1131" spans="2:3" x14ac:dyDescent="0.35">
      <c r="C1131" s="61"/>
    </row>
    <row r="1132" spans="2:3" x14ac:dyDescent="0.35">
      <c r="C1132" s="61"/>
    </row>
    <row r="1133" spans="2:3" x14ac:dyDescent="0.35">
      <c r="B1133" s="61"/>
      <c r="C1133" s="61"/>
    </row>
    <row r="1134" spans="2:3" x14ac:dyDescent="0.35">
      <c r="C1134" s="61"/>
    </row>
    <row r="1135" spans="2:3" x14ac:dyDescent="0.35">
      <c r="C1135" s="61"/>
    </row>
    <row r="1136" spans="2:3" x14ac:dyDescent="0.35">
      <c r="C1136" s="61"/>
    </row>
    <row r="1137" spans="3:3" x14ac:dyDescent="0.35">
      <c r="C1137" s="61"/>
    </row>
    <row r="1138" spans="3:3" x14ac:dyDescent="0.35">
      <c r="C1138" s="61"/>
    </row>
    <row r="1139" spans="3:3" x14ac:dyDescent="0.35">
      <c r="C1139" s="61"/>
    </row>
    <row r="1140" spans="3:3" x14ac:dyDescent="0.35">
      <c r="C1140" s="61"/>
    </row>
    <row r="1141" spans="3:3" x14ac:dyDescent="0.35">
      <c r="C1141" s="61"/>
    </row>
    <row r="1142" spans="3:3" x14ac:dyDescent="0.35">
      <c r="C1142" s="61"/>
    </row>
    <row r="1143" spans="3:3" x14ac:dyDescent="0.35">
      <c r="C1143" s="61"/>
    </row>
    <row r="1144" spans="3:3" x14ac:dyDescent="0.35">
      <c r="C1144" s="61"/>
    </row>
    <row r="1145" spans="3:3" x14ac:dyDescent="0.35">
      <c r="C1145" s="61"/>
    </row>
    <row r="1146" spans="3:3" x14ac:dyDescent="0.35">
      <c r="C1146" s="61"/>
    </row>
    <row r="1147" spans="3:3" x14ac:dyDescent="0.35">
      <c r="C1147" s="61"/>
    </row>
    <row r="1148" spans="3:3" x14ac:dyDescent="0.35">
      <c r="C1148" s="61"/>
    </row>
    <row r="1149" spans="3:3" x14ac:dyDescent="0.35">
      <c r="C1149" s="61"/>
    </row>
    <row r="1150" spans="3:3" x14ac:dyDescent="0.35">
      <c r="C1150" s="61"/>
    </row>
    <row r="1151" spans="3:3" x14ac:dyDescent="0.35">
      <c r="C1151" s="61"/>
    </row>
    <row r="1152" spans="3:3" x14ac:dyDescent="0.35">
      <c r="C1152" s="61"/>
    </row>
    <row r="1153" spans="3:3" x14ac:dyDescent="0.35">
      <c r="C1153" s="61"/>
    </row>
    <row r="1154" spans="3:3" x14ac:dyDescent="0.35">
      <c r="C1154" s="61"/>
    </row>
    <row r="1155" spans="3:3" x14ac:dyDescent="0.35">
      <c r="C1155" s="61"/>
    </row>
    <row r="1156" spans="3:3" x14ac:dyDescent="0.35">
      <c r="C1156" s="61"/>
    </row>
    <row r="1157" spans="3:3" x14ac:dyDescent="0.35">
      <c r="C1157" s="61"/>
    </row>
    <row r="1158" spans="3:3" x14ac:dyDescent="0.35">
      <c r="C1158" s="61"/>
    </row>
    <row r="1159" spans="3:3" x14ac:dyDescent="0.35">
      <c r="C1159" s="61"/>
    </row>
    <row r="1160" spans="3:3" x14ac:dyDescent="0.35">
      <c r="C1160" s="61"/>
    </row>
    <row r="1161" spans="3:3" x14ac:dyDescent="0.35">
      <c r="C1161" s="61"/>
    </row>
    <row r="1162" spans="3:3" x14ac:dyDescent="0.35">
      <c r="C1162" s="61"/>
    </row>
    <row r="1163" spans="3:3" x14ac:dyDescent="0.35">
      <c r="C1163" s="61"/>
    </row>
    <row r="1164" spans="3:3" x14ac:dyDescent="0.35">
      <c r="C1164" s="61"/>
    </row>
    <row r="1165" spans="3:3" x14ac:dyDescent="0.35">
      <c r="C1165" s="61"/>
    </row>
    <row r="1166" spans="3:3" x14ac:dyDescent="0.35">
      <c r="C1166" s="61"/>
    </row>
    <row r="1167" spans="3:3" x14ac:dyDescent="0.35">
      <c r="C1167" s="61"/>
    </row>
    <row r="1168" spans="3:3" x14ac:dyDescent="0.35">
      <c r="C1168" s="61"/>
    </row>
    <row r="1169" spans="2:3" x14ac:dyDescent="0.35">
      <c r="C1169" s="61"/>
    </row>
    <row r="1170" spans="2:3" x14ac:dyDescent="0.35">
      <c r="C1170" s="61"/>
    </row>
    <row r="1171" spans="2:3" x14ac:dyDescent="0.35">
      <c r="C1171" s="61"/>
    </row>
    <row r="1172" spans="2:3" x14ac:dyDescent="0.35">
      <c r="C1172" s="61"/>
    </row>
    <row r="1173" spans="2:3" x14ac:dyDescent="0.35">
      <c r="C1173" s="61"/>
    </row>
    <row r="1174" spans="2:3" x14ac:dyDescent="0.35">
      <c r="C1174" s="61"/>
    </row>
    <row r="1175" spans="2:3" x14ac:dyDescent="0.35">
      <c r="C1175" s="61"/>
    </row>
    <row r="1176" spans="2:3" x14ac:dyDescent="0.35">
      <c r="C1176" s="61"/>
    </row>
    <row r="1177" spans="2:3" x14ac:dyDescent="0.35">
      <c r="C1177" s="61"/>
    </row>
    <row r="1178" spans="2:3" x14ac:dyDescent="0.35">
      <c r="C1178" s="61"/>
    </row>
    <row r="1179" spans="2:3" x14ac:dyDescent="0.35">
      <c r="C1179" s="61"/>
    </row>
    <row r="1180" spans="2:3" x14ac:dyDescent="0.35">
      <c r="C1180" s="61"/>
    </row>
    <row r="1181" spans="2:3" x14ac:dyDescent="0.35">
      <c r="C1181" s="61"/>
    </row>
    <row r="1182" spans="2:3" x14ac:dyDescent="0.35">
      <c r="C1182" s="61"/>
    </row>
    <row r="1183" spans="2:3" x14ac:dyDescent="0.35">
      <c r="B1183" s="117"/>
      <c r="C1183" s="61"/>
    </row>
    <row r="1184" spans="2:3" x14ac:dyDescent="0.35">
      <c r="C1184" s="61"/>
    </row>
    <row r="1185" spans="2:3" x14ac:dyDescent="0.35">
      <c r="C1185" s="61"/>
    </row>
    <row r="1186" spans="2:3" x14ac:dyDescent="0.35">
      <c r="C1186" s="61"/>
    </row>
    <row r="1187" spans="2:3" x14ac:dyDescent="0.35">
      <c r="C1187" s="61"/>
    </row>
    <row r="1188" spans="2:3" x14ac:dyDescent="0.35">
      <c r="C1188" s="61"/>
    </row>
    <row r="1189" spans="2:3" x14ac:dyDescent="0.35">
      <c r="C1189" s="61"/>
    </row>
    <row r="1190" spans="2:3" x14ac:dyDescent="0.35">
      <c r="C1190" s="61"/>
    </row>
    <row r="1191" spans="2:3" x14ac:dyDescent="0.35">
      <c r="C1191" s="61"/>
    </row>
    <row r="1192" spans="2:3" x14ac:dyDescent="0.35">
      <c r="C1192" s="61"/>
    </row>
    <row r="1193" spans="2:3" x14ac:dyDescent="0.35">
      <c r="C1193" s="61"/>
    </row>
    <row r="1194" spans="2:3" x14ac:dyDescent="0.35">
      <c r="B1194" s="117"/>
      <c r="C1194" s="61"/>
    </row>
    <row r="1195" spans="2:3" x14ac:dyDescent="0.35">
      <c r="C1195" s="61"/>
    </row>
    <row r="1196" spans="2:3" x14ac:dyDescent="0.35">
      <c r="C1196" s="61"/>
    </row>
    <row r="1197" spans="2:3" x14ac:dyDescent="0.35">
      <c r="C1197" s="61"/>
    </row>
    <row r="1198" spans="2:3" x14ac:dyDescent="0.35">
      <c r="C1198" s="61"/>
    </row>
    <row r="1199" spans="2:3" x14ac:dyDescent="0.35">
      <c r="C1199" s="61"/>
    </row>
    <row r="1200" spans="2:3" x14ac:dyDescent="0.35">
      <c r="C1200" s="61"/>
    </row>
    <row r="1201" spans="3:3" x14ac:dyDescent="0.35">
      <c r="C1201" s="61"/>
    </row>
    <row r="1202" spans="3:3" x14ac:dyDescent="0.35">
      <c r="C1202" s="61"/>
    </row>
    <row r="1203" spans="3:3" x14ac:dyDescent="0.35">
      <c r="C1203" s="61"/>
    </row>
    <row r="1204" spans="3:3" x14ac:dyDescent="0.35">
      <c r="C1204" s="61"/>
    </row>
    <row r="1205" spans="3:3" x14ac:dyDescent="0.35">
      <c r="C1205" s="61"/>
    </row>
    <row r="1206" spans="3:3" x14ac:dyDescent="0.35">
      <c r="C1206" s="61"/>
    </row>
    <row r="1207" spans="3:3" x14ac:dyDescent="0.35">
      <c r="C1207" s="61"/>
    </row>
    <row r="1208" spans="3:3" x14ac:dyDescent="0.35">
      <c r="C1208" s="61"/>
    </row>
    <row r="1209" spans="3:3" x14ac:dyDescent="0.35">
      <c r="C1209" s="61"/>
    </row>
    <row r="1210" spans="3:3" x14ac:dyDescent="0.35">
      <c r="C1210" s="61"/>
    </row>
    <row r="1211" spans="3:3" x14ac:dyDescent="0.35">
      <c r="C1211" s="61"/>
    </row>
    <row r="1212" spans="3:3" x14ac:dyDescent="0.35">
      <c r="C1212" s="61"/>
    </row>
    <row r="1213" spans="3:3" x14ac:dyDescent="0.35">
      <c r="C1213" s="61"/>
    </row>
    <row r="1214" spans="3:3" x14ac:dyDescent="0.35">
      <c r="C1214" s="61"/>
    </row>
    <row r="1215" spans="3:3" x14ac:dyDescent="0.35">
      <c r="C1215" s="61"/>
    </row>
    <row r="1216" spans="3:3" x14ac:dyDescent="0.35">
      <c r="C1216" s="61"/>
    </row>
    <row r="1217" spans="2:3" x14ac:dyDescent="0.35">
      <c r="C1217" s="61"/>
    </row>
    <row r="1218" spans="2:3" x14ac:dyDescent="0.35">
      <c r="B1218" s="61"/>
      <c r="C1218" s="61"/>
    </row>
    <row r="1219" spans="2:3" x14ac:dyDescent="0.35">
      <c r="C1219" s="61"/>
    </row>
    <row r="1220" spans="2:3" x14ac:dyDescent="0.35">
      <c r="C1220" s="61"/>
    </row>
    <row r="1221" spans="2:3" x14ac:dyDescent="0.35">
      <c r="C1221" s="61"/>
    </row>
    <row r="1222" spans="2:3" x14ac:dyDescent="0.35">
      <c r="C1222" s="61"/>
    </row>
    <row r="1223" spans="2:3" x14ac:dyDescent="0.35">
      <c r="C1223" s="61"/>
    </row>
    <row r="1224" spans="2:3" x14ac:dyDescent="0.35">
      <c r="C1224" s="61"/>
    </row>
    <row r="1225" spans="2:3" x14ac:dyDescent="0.35">
      <c r="C1225" s="61"/>
    </row>
    <row r="1226" spans="2:3" x14ac:dyDescent="0.35">
      <c r="C1226" s="61"/>
    </row>
    <row r="1227" spans="2:3" x14ac:dyDescent="0.35">
      <c r="C1227" s="61"/>
    </row>
    <row r="1228" spans="2:3" x14ac:dyDescent="0.35">
      <c r="C1228" s="61"/>
    </row>
    <row r="1229" spans="2:3" x14ac:dyDescent="0.35">
      <c r="C1229" s="61"/>
    </row>
    <row r="1230" spans="2:3" x14ac:dyDescent="0.35">
      <c r="C1230" s="61"/>
    </row>
    <row r="1231" spans="2:3" x14ac:dyDescent="0.35">
      <c r="C1231" s="61"/>
    </row>
    <row r="1232" spans="2:3" x14ac:dyDescent="0.35">
      <c r="C1232" s="61"/>
    </row>
    <row r="1233" spans="3:3" x14ac:dyDescent="0.35">
      <c r="C1233" s="61"/>
    </row>
    <row r="1234" spans="3:3" x14ac:dyDescent="0.35">
      <c r="C1234" s="61"/>
    </row>
    <row r="1235" spans="3:3" x14ac:dyDescent="0.35">
      <c r="C1235" s="61"/>
    </row>
    <row r="1236" spans="3:3" x14ac:dyDescent="0.35">
      <c r="C1236" s="61"/>
    </row>
    <row r="1237" spans="3:3" x14ac:dyDescent="0.35">
      <c r="C1237" s="61"/>
    </row>
    <row r="1238" spans="3:3" x14ac:dyDescent="0.35">
      <c r="C1238" s="61"/>
    </row>
    <row r="1239" spans="3:3" x14ac:dyDescent="0.35">
      <c r="C1239" s="61"/>
    </row>
    <row r="1240" spans="3:3" x14ac:dyDescent="0.35">
      <c r="C1240" s="61"/>
    </row>
    <row r="1241" spans="3:3" x14ac:dyDescent="0.35">
      <c r="C1241" s="61"/>
    </row>
    <row r="1242" spans="3:3" x14ac:dyDescent="0.35">
      <c r="C1242" s="61"/>
    </row>
    <row r="1243" spans="3:3" x14ac:dyDescent="0.35">
      <c r="C1243" s="61"/>
    </row>
    <row r="1244" spans="3:3" x14ac:dyDescent="0.35">
      <c r="C1244" s="61"/>
    </row>
    <row r="1245" spans="3:3" x14ac:dyDescent="0.35">
      <c r="C1245" s="61"/>
    </row>
    <row r="1246" spans="3:3" x14ac:dyDescent="0.35">
      <c r="C1246" s="61"/>
    </row>
    <row r="1247" spans="3:3" x14ac:dyDescent="0.35">
      <c r="C1247" s="61"/>
    </row>
    <row r="1248" spans="3:3" x14ac:dyDescent="0.35">
      <c r="C1248" s="61"/>
    </row>
    <row r="1249" spans="3:3" x14ac:dyDescent="0.35">
      <c r="C1249" s="61"/>
    </row>
    <row r="1250" spans="3:3" x14ac:dyDescent="0.35">
      <c r="C1250" s="61"/>
    </row>
    <row r="1251" spans="3:3" x14ac:dyDescent="0.35">
      <c r="C1251" s="61"/>
    </row>
    <row r="1252" spans="3:3" x14ac:dyDescent="0.35">
      <c r="C1252" s="61"/>
    </row>
    <row r="1253" spans="3:3" x14ac:dyDescent="0.35">
      <c r="C1253" s="61"/>
    </row>
    <row r="1254" spans="3:3" x14ac:dyDescent="0.35">
      <c r="C1254" s="61"/>
    </row>
    <row r="1255" spans="3:3" x14ac:dyDescent="0.35">
      <c r="C1255" s="61"/>
    </row>
    <row r="1256" spans="3:3" x14ac:dyDescent="0.35">
      <c r="C1256" s="61"/>
    </row>
    <row r="1257" spans="3:3" x14ac:dyDescent="0.35">
      <c r="C1257" s="61"/>
    </row>
    <row r="1258" spans="3:3" x14ac:dyDescent="0.35">
      <c r="C1258" s="61"/>
    </row>
    <row r="1259" spans="3:3" x14ac:dyDescent="0.35">
      <c r="C1259" s="61"/>
    </row>
    <row r="1260" spans="3:3" x14ac:dyDescent="0.35">
      <c r="C1260" s="61"/>
    </row>
    <row r="1261" spans="3:3" x14ac:dyDescent="0.35">
      <c r="C1261" s="61"/>
    </row>
    <row r="1262" spans="3:3" x14ac:dyDescent="0.35">
      <c r="C1262" s="61"/>
    </row>
    <row r="1263" spans="3:3" x14ac:dyDescent="0.35">
      <c r="C1263" s="61"/>
    </row>
    <row r="1264" spans="3:3" x14ac:dyDescent="0.35">
      <c r="C1264" s="61"/>
    </row>
    <row r="1265" spans="2:3" x14ac:dyDescent="0.35">
      <c r="C1265" s="61"/>
    </row>
    <row r="1266" spans="2:3" x14ac:dyDescent="0.35">
      <c r="C1266" s="61"/>
    </row>
    <row r="1267" spans="2:3" x14ac:dyDescent="0.35">
      <c r="C1267" s="61"/>
    </row>
    <row r="1268" spans="2:3" x14ac:dyDescent="0.35">
      <c r="C1268" s="61"/>
    </row>
    <row r="1269" spans="2:3" x14ac:dyDescent="0.35">
      <c r="C1269" s="61"/>
    </row>
    <row r="1270" spans="2:3" x14ac:dyDescent="0.35">
      <c r="C1270" s="61"/>
    </row>
    <row r="1271" spans="2:3" x14ac:dyDescent="0.35">
      <c r="B1271" s="117"/>
      <c r="C1271" s="61"/>
    </row>
    <row r="1272" spans="2:3" x14ac:dyDescent="0.35">
      <c r="C1272" s="61"/>
    </row>
    <row r="1273" spans="2:3" x14ac:dyDescent="0.35">
      <c r="C1273" s="61"/>
    </row>
    <row r="1274" spans="2:3" x14ac:dyDescent="0.35">
      <c r="C1274" s="61"/>
    </row>
    <row r="1275" spans="2:3" x14ac:dyDescent="0.35">
      <c r="C1275" s="61"/>
    </row>
    <row r="1276" spans="2:3" x14ac:dyDescent="0.35">
      <c r="C1276" s="61"/>
    </row>
    <row r="1277" spans="2:3" x14ac:dyDescent="0.35">
      <c r="C1277" s="61"/>
    </row>
    <row r="1278" spans="2:3" x14ac:dyDescent="0.35">
      <c r="C1278" s="61"/>
    </row>
    <row r="1279" spans="2:3" x14ac:dyDescent="0.35">
      <c r="C1279" s="61"/>
    </row>
    <row r="1280" spans="2:3" x14ac:dyDescent="0.35">
      <c r="C1280" s="61"/>
    </row>
    <row r="1281" spans="3:3" x14ac:dyDescent="0.35">
      <c r="C1281" s="61"/>
    </row>
    <row r="1282" spans="3:3" x14ac:dyDescent="0.35">
      <c r="C1282" s="61"/>
    </row>
    <row r="1283" spans="3:3" x14ac:dyDescent="0.35">
      <c r="C1283" s="61"/>
    </row>
    <row r="1284" spans="3:3" x14ac:dyDescent="0.35">
      <c r="C1284" s="61"/>
    </row>
    <row r="1285" spans="3:3" x14ac:dyDescent="0.35">
      <c r="C1285" s="61"/>
    </row>
    <row r="1286" spans="3:3" x14ac:dyDescent="0.35">
      <c r="C1286" s="61"/>
    </row>
    <row r="1287" spans="3:3" x14ac:dyDescent="0.35">
      <c r="C1287" s="61"/>
    </row>
    <row r="1288" spans="3:3" x14ac:dyDescent="0.35">
      <c r="C1288" s="61"/>
    </row>
    <row r="1289" spans="3:3" x14ac:dyDescent="0.35">
      <c r="C1289" s="61"/>
    </row>
    <row r="1290" spans="3:3" x14ac:dyDescent="0.35">
      <c r="C1290" s="61"/>
    </row>
    <row r="1291" spans="3:3" x14ac:dyDescent="0.35">
      <c r="C1291" s="61"/>
    </row>
    <row r="1292" spans="3:3" x14ac:dyDescent="0.35">
      <c r="C1292" s="61"/>
    </row>
    <row r="1293" spans="3:3" x14ac:dyDescent="0.35">
      <c r="C1293" s="61"/>
    </row>
    <row r="1294" spans="3:3" x14ac:dyDescent="0.35">
      <c r="C1294" s="61"/>
    </row>
    <row r="1295" spans="3:3" x14ac:dyDescent="0.35">
      <c r="C1295" s="61"/>
    </row>
    <row r="1296" spans="3:3" x14ac:dyDescent="0.35">
      <c r="C1296" s="61"/>
    </row>
    <row r="1297" spans="2:3" x14ac:dyDescent="0.35">
      <c r="C1297" s="61"/>
    </row>
    <row r="1298" spans="2:3" x14ac:dyDescent="0.35">
      <c r="C1298" s="61"/>
    </row>
    <row r="1299" spans="2:3" x14ac:dyDescent="0.35">
      <c r="C1299" s="61"/>
    </row>
    <row r="1300" spans="2:3" x14ac:dyDescent="0.35">
      <c r="C1300" s="61"/>
    </row>
    <row r="1301" spans="2:3" x14ac:dyDescent="0.35">
      <c r="C1301" s="61"/>
    </row>
    <row r="1302" spans="2:3" x14ac:dyDescent="0.35">
      <c r="C1302" s="61"/>
    </row>
    <row r="1303" spans="2:3" x14ac:dyDescent="0.35">
      <c r="B1303" s="61"/>
      <c r="C1303" s="61"/>
    </row>
    <row r="1304" spans="2:3" x14ac:dyDescent="0.35">
      <c r="C1304" s="61"/>
    </row>
    <row r="1305" spans="2:3" x14ac:dyDescent="0.35">
      <c r="C1305" s="61"/>
    </row>
    <row r="1306" spans="2:3" x14ac:dyDescent="0.35">
      <c r="C1306" s="61"/>
    </row>
    <row r="1307" spans="2:3" x14ac:dyDescent="0.35">
      <c r="C1307" s="61"/>
    </row>
    <row r="1308" spans="2:3" x14ac:dyDescent="0.35">
      <c r="C1308" s="61"/>
    </row>
    <row r="1309" spans="2:3" x14ac:dyDescent="0.35">
      <c r="C1309" s="61"/>
    </row>
    <row r="1310" spans="2:3" x14ac:dyDescent="0.35">
      <c r="C1310" s="61"/>
    </row>
    <row r="1311" spans="2:3" x14ac:dyDescent="0.35">
      <c r="C1311" s="61"/>
    </row>
    <row r="1312" spans="2:3" x14ac:dyDescent="0.35">
      <c r="C1312" s="61"/>
    </row>
    <row r="1313" spans="3:3" x14ac:dyDescent="0.35">
      <c r="C1313" s="61"/>
    </row>
    <row r="1314" spans="3:3" x14ac:dyDescent="0.35">
      <c r="C1314" s="61"/>
    </row>
    <row r="1315" spans="3:3" x14ac:dyDescent="0.35">
      <c r="C1315" s="61"/>
    </row>
    <row r="1316" spans="3:3" x14ac:dyDescent="0.35">
      <c r="C1316" s="61"/>
    </row>
    <row r="1317" spans="3:3" x14ac:dyDescent="0.35">
      <c r="C1317" s="61"/>
    </row>
    <row r="1318" spans="3:3" x14ac:dyDescent="0.35">
      <c r="C1318" s="61"/>
    </row>
    <row r="1319" spans="3:3" x14ac:dyDescent="0.35">
      <c r="C1319" s="61"/>
    </row>
    <row r="1320" spans="3:3" x14ac:dyDescent="0.35">
      <c r="C1320" s="61"/>
    </row>
    <row r="1321" spans="3:3" x14ac:dyDescent="0.35">
      <c r="C1321" s="61"/>
    </row>
    <row r="1322" spans="3:3" x14ac:dyDescent="0.35">
      <c r="C1322" s="61"/>
    </row>
    <row r="1323" spans="3:3" x14ac:dyDescent="0.35">
      <c r="C1323" s="61"/>
    </row>
    <row r="1324" spans="3:3" x14ac:dyDescent="0.35">
      <c r="C1324" s="61"/>
    </row>
    <row r="1325" spans="3:3" x14ac:dyDescent="0.35">
      <c r="C1325" s="61"/>
    </row>
    <row r="1326" spans="3:3" x14ac:dyDescent="0.35">
      <c r="C1326" s="61"/>
    </row>
    <row r="1327" spans="3:3" x14ac:dyDescent="0.35">
      <c r="C1327" s="61"/>
    </row>
    <row r="1328" spans="3:3" x14ac:dyDescent="0.35">
      <c r="C1328" s="61"/>
    </row>
    <row r="1329" spans="3:3" x14ac:dyDescent="0.35">
      <c r="C1329" s="61"/>
    </row>
    <row r="1330" spans="3:3" x14ac:dyDescent="0.35">
      <c r="C1330" s="61"/>
    </row>
    <row r="1331" spans="3:3" x14ac:dyDescent="0.35">
      <c r="C1331" s="61"/>
    </row>
    <row r="1332" spans="3:3" x14ac:dyDescent="0.35">
      <c r="C1332" s="61"/>
    </row>
    <row r="1333" spans="3:3" x14ac:dyDescent="0.35">
      <c r="C1333" s="61"/>
    </row>
    <row r="1334" spans="3:3" x14ac:dyDescent="0.35">
      <c r="C1334" s="61"/>
    </row>
    <row r="1335" spans="3:3" x14ac:dyDescent="0.35">
      <c r="C1335" s="61"/>
    </row>
    <row r="1336" spans="3:3" x14ac:dyDescent="0.35">
      <c r="C1336" s="61"/>
    </row>
    <row r="1337" spans="3:3" x14ac:dyDescent="0.35">
      <c r="C1337" s="61"/>
    </row>
    <row r="1338" spans="3:3" x14ac:dyDescent="0.35">
      <c r="C1338" s="61"/>
    </row>
    <row r="1339" spans="3:3" x14ac:dyDescent="0.35">
      <c r="C1339" s="61"/>
    </row>
    <row r="1340" spans="3:3" x14ac:dyDescent="0.35">
      <c r="C1340" s="61"/>
    </row>
    <row r="1341" spans="3:3" x14ac:dyDescent="0.35">
      <c r="C1341" s="61"/>
    </row>
    <row r="1342" spans="3:3" x14ac:dyDescent="0.35">
      <c r="C1342" s="61"/>
    </row>
    <row r="1343" spans="3:3" x14ac:dyDescent="0.35">
      <c r="C1343" s="61"/>
    </row>
    <row r="1344" spans="3:3" x14ac:dyDescent="0.35">
      <c r="C1344" s="61"/>
    </row>
    <row r="1345" spans="2:3" x14ac:dyDescent="0.35">
      <c r="C1345" s="61"/>
    </row>
    <row r="1346" spans="2:3" x14ac:dyDescent="0.35">
      <c r="C1346" s="61"/>
    </row>
    <row r="1347" spans="2:3" x14ac:dyDescent="0.35">
      <c r="C1347" s="61"/>
    </row>
    <row r="1348" spans="2:3" x14ac:dyDescent="0.35">
      <c r="C1348" s="61"/>
    </row>
    <row r="1349" spans="2:3" x14ac:dyDescent="0.35">
      <c r="B1349" s="117"/>
      <c r="C1349" s="61"/>
    </row>
    <row r="1350" spans="2:3" x14ac:dyDescent="0.35">
      <c r="C1350" s="61"/>
    </row>
    <row r="1351" spans="2:3" x14ac:dyDescent="0.35">
      <c r="C1351" s="61"/>
    </row>
    <row r="1352" spans="2:3" x14ac:dyDescent="0.35">
      <c r="C1352" s="61"/>
    </row>
    <row r="1353" spans="2:3" x14ac:dyDescent="0.35">
      <c r="C1353" s="61"/>
    </row>
    <row r="1354" spans="2:3" x14ac:dyDescent="0.35">
      <c r="C1354" s="61"/>
    </row>
    <row r="1355" spans="2:3" x14ac:dyDescent="0.35">
      <c r="C1355" s="61"/>
    </row>
    <row r="1356" spans="2:3" x14ac:dyDescent="0.35">
      <c r="C1356" s="61"/>
    </row>
    <row r="1357" spans="2:3" x14ac:dyDescent="0.35">
      <c r="C1357" s="61"/>
    </row>
    <row r="1358" spans="2:3" x14ac:dyDescent="0.35">
      <c r="C1358" s="61"/>
    </row>
    <row r="1359" spans="2:3" x14ac:dyDescent="0.35">
      <c r="C1359" s="61"/>
    </row>
    <row r="1360" spans="2:3" x14ac:dyDescent="0.35">
      <c r="C1360" s="61"/>
    </row>
    <row r="1361" spans="3:3" x14ac:dyDescent="0.35">
      <c r="C1361" s="61"/>
    </row>
    <row r="1362" spans="3:3" x14ac:dyDescent="0.35">
      <c r="C1362" s="61"/>
    </row>
    <row r="1363" spans="3:3" x14ac:dyDescent="0.35">
      <c r="C1363" s="61"/>
    </row>
    <row r="1364" spans="3:3" x14ac:dyDescent="0.35">
      <c r="C1364" s="61"/>
    </row>
    <row r="1365" spans="3:3" x14ac:dyDescent="0.35">
      <c r="C1365" s="61"/>
    </row>
    <row r="1366" spans="3:3" x14ac:dyDescent="0.35">
      <c r="C1366" s="61"/>
    </row>
    <row r="1367" spans="3:3" x14ac:dyDescent="0.35">
      <c r="C1367" s="61"/>
    </row>
    <row r="1368" spans="3:3" x14ac:dyDescent="0.35">
      <c r="C1368" s="61"/>
    </row>
    <row r="1369" spans="3:3" x14ac:dyDescent="0.35">
      <c r="C1369" s="61"/>
    </row>
    <row r="1370" spans="3:3" x14ac:dyDescent="0.35">
      <c r="C1370" s="61"/>
    </row>
    <row r="1371" spans="3:3" x14ac:dyDescent="0.35">
      <c r="C1371" s="61"/>
    </row>
    <row r="1372" spans="3:3" x14ac:dyDescent="0.35">
      <c r="C1372" s="61"/>
    </row>
    <row r="1373" spans="3:3" x14ac:dyDescent="0.35">
      <c r="C1373" s="61"/>
    </row>
    <row r="1374" spans="3:3" x14ac:dyDescent="0.35">
      <c r="C1374" s="61"/>
    </row>
    <row r="1375" spans="3:3" x14ac:dyDescent="0.35">
      <c r="C1375" s="61"/>
    </row>
    <row r="1376" spans="3:3" x14ac:dyDescent="0.35">
      <c r="C1376" s="61"/>
    </row>
    <row r="1377" spans="2:3" x14ac:dyDescent="0.35">
      <c r="C1377" s="61"/>
    </row>
    <row r="1378" spans="2:3" x14ac:dyDescent="0.35">
      <c r="C1378" s="61"/>
    </row>
    <row r="1379" spans="2:3" x14ac:dyDescent="0.35">
      <c r="C1379" s="61"/>
    </row>
    <row r="1380" spans="2:3" x14ac:dyDescent="0.35">
      <c r="C1380" s="61"/>
    </row>
    <row r="1381" spans="2:3" x14ac:dyDescent="0.35">
      <c r="C1381" s="61"/>
    </row>
    <row r="1382" spans="2:3" x14ac:dyDescent="0.35">
      <c r="C1382" s="61"/>
    </row>
    <row r="1383" spans="2:3" x14ac:dyDescent="0.35">
      <c r="C1383" s="61"/>
    </row>
    <row r="1384" spans="2:3" x14ac:dyDescent="0.35">
      <c r="C1384" s="61"/>
    </row>
    <row r="1385" spans="2:3" x14ac:dyDescent="0.35">
      <c r="C1385" s="61"/>
    </row>
    <row r="1386" spans="2:3" x14ac:dyDescent="0.35">
      <c r="C1386" s="61"/>
    </row>
    <row r="1387" spans="2:3" x14ac:dyDescent="0.35">
      <c r="C1387" s="61"/>
    </row>
    <row r="1388" spans="2:3" x14ac:dyDescent="0.35">
      <c r="B1388" s="61"/>
      <c r="C1388" s="61"/>
    </row>
    <row r="1389" spans="2:3" x14ac:dyDescent="0.35">
      <c r="C1389" s="61"/>
    </row>
    <row r="1390" spans="2:3" x14ac:dyDescent="0.35">
      <c r="C1390" s="61"/>
    </row>
    <row r="1391" spans="2:3" x14ac:dyDescent="0.35">
      <c r="C1391" s="61"/>
    </row>
    <row r="1392" spans="2:3" x14ac:dyDescent="0.35">
      <c r="C1392" s="61"/>
    </row>
    <row r="1393" spans="3:3" x14ac:dyDescent="0.35">
      <c r="C1393" s="61"/>
    </row>
    <row r="1394" spans="3:3" x14ac:dyDescent="0.35">
      <c r="C1394" s="61"/>
    </row>
    <row r="1395" spans="3:3" x14ac:dyDescent="0.35">
      <c r="C1395" s="61"/>
    </row>
    <row r="1396" spans="3:3" x14ac:dyDescent="0.35">
      <c r="C1396" s="61"/>
    </row>
    <row r="1397" spans="3:3" x14ac:dyDescent="0.35">
      <c r="C1397" s="61"/>
    </row>
    <row r="1398" spans="3:3" x14ac:dyDescent="0.35">
      <c r="C1398" s="61"/>
    </row>
    <row r="1399" spans="3:3" x14ac:dyDescent="0.35">
      <c r="C1399" s="61"/>
    </row>
    <row r="1400" spans="3:3" x14ac:dyDescent="0.35">
      <c r="C1400" s="61"/>
    </row>
    <row r="1401" spans="3:3" x14ac:dyDescent="0.35">
      <c r="C1401" s="61"/>
    </row>
    <row r="1402" spans="3:3" x14ac:dyDescent="0.35">
      <c r="C1402" s="61"/>
    </row>
    <row r="1403" spans="3:3" x14ac:dyDescent="0.35">
      <c r="C1403" s="61"/>
    </row>
    <row r="1404" spans="3:3" x14ac:dyDescent="0.35">
      <c r="C1404" s="61"/>
    </row>
    <row r="1405" spans="3:3" x14ac:dyDescent="0.35">
      <c r="C1405" s="61"/>
    </row>
    <row r="1406" spans="3:3" x14ac:dyDescent="0.35">
      <c r="C1406" s="61"/>
    </row>
    <row r="1407" spans="3:3" x14ac:dyDescent="0.35">
      <c r="C1407" s="61"/>
    </row>
    <row r="1408" spans="3:3" x14ac:dyDescent="0.35">
      <c r="C1408" s="61"/>
    </row>
    <row r="1409" spans="3:3" x14ac:dyDescent="0.35">
      <c r="C1409" s="61"/>
    </row>
    <row r="1410" spans="3:3" x14ac:dyDescent="0.35">
      <c r="C1410" s="61"/>
    </row>
    <row r="1411" spans="3:3" x14ac:dyDescent="0.35">
      <c r="C1411" s="61"/>
    </row>
    <row r="1412" spans="3:3" x14ac:dyDescent="0.35">
      <c r="C1412" s="61"/>
    </row>
    <row r="1413" spans="3:3" x14ac:dyDescent="0.35">
      <c r="C1413" s="61"/>
    </row>
    <row r="1414" spans="3:3" x14ac:dyDescent="0.35">
      <c r="C1414" s="61"/>
    </row>
    <row r="1415" spans="3:3" x14ac:dyDescent="0.35">
      <c r="C1415" s="61"/>
    </row>
    <row r="1416" spans="3:3" x14ac:dyDescent="0.35">
      <c r="C1416" s="61"/>
    </row>
    <row r="1417" spans="3:3" x14ac:dyDescent="0.35">
      <c r="C1417" s="61"/>
    </row>
    <row r="1418" spans="3:3" x14ac:dyDescent="0.35">
      <c r="C1418" s="61"/>
    </row>
    <row r="1419" spans="3:3" x14ac:dyDescent="0.35">
      <c r="C1419" s="61"/>
    </row>
    <row r="1420" spans="3:3" x14ac:dyDescent="0.35">
      <c r="C1420" s="61"/>
    </row>
    <row r="1421" spans="3:3" x14ac:dyDescent="0.35">
      <c r="C1421" s="61"/>
    </row>
    <row r="1422" spans="3:3" x14ac:dyDescent="0.35">
      <c r="C1422" s="61"/>
    </row>
    <row r="1423" spans="3:3" x14ac:dyDescent="0.35">
      <c r="C1423" s="61"/>
    </row>
    <row r="1424" spans="3:3" x14ac:dyDescent="0.35">
      <c r="C1424" s="61"/>
    </row>
    <row r="1425" spans="3:3" x14ac:dyDescent="0.35">
      <c r="C1425" s="61"/>
    </row>
    <row r="1426" spans="3:3" x14ac:dyDescent="0.35">
      <c r="C1426" s="61"/>
    </row>
    <row r="1427" spans="3:3" x14ac:dyDescent="0.35">
      <c r="C1427" s="61"/>
    </row>
    <row r="1428" spans="3:3" x14ac:dyDescent="0.35">
      <c r="C1428" s="61"/>
    </row>
    <row r="1429" spans="3:3" x14ac:dyDescent="0.35">
      <c r="C1429" s="61"/>
    </row>
    <row r="1430" spans="3:3" x14ac:dyDescent="0.35">
      <c r="C1430" s="61"/>
    </row>
    <row r="1431" spans="3:3" x14ac:dyDescent="0.35">
      <c r="C1431" s="61"/>
    </row>
    <row r="1432" spans="3:3" x14ac:dyDescent="0.35">
      <c r="C1432" s="61"/>
    </row>
    <row r="1433" spans="3:3" x14ac:dyDescent="0.35">
      <c r="C1433" s="61"/>
    </row>
    <row r="1434" spans="3:3" x14ac:dyDescent="0.35">
      <c r="C1434" s="61"/>
    </row>
    <row r="1435" spans="3:3" x14ac:dyDescent="0.35">
      <c r="C1435" s="61"/>
    </row>
    <row r="1436" spans="3:3" x14ac:dyDescent="0.35">
      <c r="C1436" s="61"/>
    </row>
    <row r="1437" spans="3:3" x14ac:dyDescent="0.35">
      <c r="C1437" s="61"/>
    </row>
    <row r="1438" spans="3:3" x14ac:dyDescent="0.35">
      <c r="C1438" s="61"/>
    </row>
    <row r="1439" spans="3:3" x14ac:dyDescent="0.35">
      <c r="C1439" s="61"/>
    </row>
    <row r="1440" spans="3:3" x14ac:dyDescent="0.35">
      <c r="C1440" s="61"/>
    </row>
    <row r="1441" spans="3:3" x14ac:dyDescent="0.35">
      <c r="C1441" s="61"/>
    </row>
    <row r="1442" spans="3:3" x14ac:dyDescent="0.35">
      <c r="C1442" s="61"/>
    </row>
    <row r="1443" spans="3:3" x14ac:dyDescent="0.35">
      <c r="C1443" s="61"/>
    </row>
    <row r="1444" spans="3:3" x14ac:dyDescent="0.35">
      <c r="C1444" s="61"/>
    </row>
    <row r="1445" spans="3:3" x14ac:dyDescent="0.35">
      <c r="C1445" s="61"/>
    </row>
    <row r="1446" spans="3:3" x14ac:dyDescent="0.35">
      <c r="C1446" s="61"/>
    </row>
    <row r="1447" spans="3:3" x14ac:dyDescent="0.35">
      <c r="C1447" s="61"/>
    </row>
    <row r="1448" spans="3:3" x14ac:dyDescent="0.35">
      <c r="C1448" s="61"/>
    </row>
    <row r="1449" spans="3:3" x14ac:dyDescent="0.35">
      <c r="C1449" s="61"/>
    </row>
    <row r="1450" spans="3:3" x14ac:dyDescent="0.35">
      <c r="C1450" s="61"/>
    </row>
    <row r="1451" spans="3:3" x14ac:dyDescent="0.35">
      <c r="C1451" s="61"/>
    </row>
    <row r="1452" spans="3:3" x14ac:dyDescent="0.35">
      <c r="C1452" s="61"/>
    </row>
    <row r="1453" spans="3:3" x14ac:dyDescent="0.35">
      <c r="C1453" s="61"/>
    </row>
    <row r="1454" spans="3:3" x14ac:dyDescent="0.35">
      <c r="C1454" s="61"/>
    </row>
    <row r="1455" spans="3:3" x14ac:dyDescent="0.35">
      <c r="C1455" s="61"/>
    </row>
    <row r="1456" spans="3:3" x14ac:dyDescent="0.35">
      <c r="C1456" s="61"/>
    </row>
    <row r="1457" spans="3:3" x14ac:dyDescent="0.35">
      <c r="C1457" s="61"/>
    </row>
    <row r="1458" spans="3:3" x14ac:dyDescent="0.35">
      <c r="C1458" s="61"/>
    </row>
    <row r="1459" spans="3:3" x14ac:dyDescent="0.35">
      <c r="C1459" s="61"/>
    </row>
    <row r="1460" spans="3:3" x14ac:dyDescent="0.35">
      <c r="C1460" s="61"/>
    </row>
    <row r="1461" spans="3:3" x14ac:dyDescent="0.35">
      <c r="C1461" s="61"/>
    </row>
    <row r="1462" spans="3:3" x14ac:dyDescent="0.35">
      <c r="C1462" s="61"/>
    </row>
    <row r="1463" spans="3:3" x14ac:dyDescent="0.35">
      <c r="C1463" s="61"/>
    </row>
    <row r="1464" spans="3:3" x14ac:dyDescent="0.35">
      <c r="C1464" s="61"/>
    </row>
    <row r="1465" spans="3:3" x14ac:dyDescent="0.35">
      <c r="C1465" s="61"/>
    </row>
    <row r="1466" spans="3:3" x14ac:dyDescent="0.35">
      <c r="C1466" s="61"/>
    </row>
    <row r="1467" spans="3:3" x14ac:dyDescent="0.35">
      <c r="C1467" s="61"/>
    </row>
    <row r="1468" spans="3:3" x14ac:dyDescent="0.35">
      <c r="C1468" s="61"/>
    </row>
    <row r="1469" spans="3:3" x14ac:dyDescent="0.35">
      <c r="C1469" s="61"/>
    </row>
    <row r="1470" spans="3:3" x14ac:dyDescent="0.35">
      <c r="C1470" s="61"/>
    </row>
    <row r="1471" spans="3:3" x14ac:dyDescent="0.35">
      <c r="C1471" s="61"/>
    </row>
    <row r="1472" spans="3:3" x14ac:dyDescent="0.35">
      <c r="C1472" s="61"/>
    </row>
    <row r="1473" spans="2:3" x14ac:dyDescent="0.35">
      <c r="B1473" s="117"/>
    </row>
    <row r="1477" spans="2:3" x14ac:dyDescent="0.35">
      <c r="C1477" s="61"/>
    </row>
    <row r="1478" spans="2:3" x14ac:dyDescent="0.35">
      <c r="C1478" s="61"/>
    </row>
    <row r="1479" spans="2:3" x14ac:dyDescent="0.35">
      <c r="C1479" s="61"/>
    </row>
    <row r="1480" spans="2:3" x14ac:dyDescent="0.35">
      <c r="C1480" s="61"/>
    </row>
    <row r="1481" spans="2:3" x14ac:dyDescent="0.35">
      <c r="C1481" s="61"/>
    </row>
    <row r="1482" spans="2:3" x14ac:dyDescent="0.35">
      <c r="C1482" s="61"/>
    </row>
    <row r="1483" spans="2:3" x14ac:dyDescent="0.35">
      <c r="C1483" s="61"/>
    </row>
    <row r="1484" spans="2:3" x14ac:dyDescent="0.35">
      <c r="C1484" s="61"/>
    </row>
    <row r="1485" spans="2:3" x14ac:dyDescent="0.35">
      <c r="C1485" s="61"/>
    </row>
    <row r="1486" spans="2:3" x14ac:dyDescent="0.35">
      <c r="C1486" s="61"/>
    </row>
    <row r="1487" spans="2:3" x14ac:dyDescent="0.35">
      <c r="C1487" s="61"/>
    </row>
    <row r="1488" spans="2:3" x14ac:dyDescent="0.35">
      <c r="C1488" s="61"/>
    </row>
    <row r="1489" spans="3:3" x14ac:dyDescent="0.35">
      <c r="C1489" s="61"/>
    </row>
    <row r="1490" spans="3:3" x14ac:dyDescent="0.35">
      <c r="C1490" s="61"/>
    </row>
    <row r="1491" spans="3:3" x14ac:dyDescent="0.35">
      <c r="C1491" s="61"/>
    </row>
    <row r="1492" spans="3:3" x14ac:dyDescent="0.35">
      <c r="C1492" s="61"/>
    </row>
    <row r="1493" spans="3:3" x14ac:dyDescent="0.35">
      <c r="C1493" s="61"/>
    </row>
    <row r="1494" spans="3:3" x14ac:dyDescent="0.35">
      <c r="C1494" s="61"/>
    </row>
    <row r="1495" spans="3:3" x14ac:dyDescent="0.35">
      <c r="C1495" s="61"/>
    </row>
    <row r="1496" spans="3:3" x14ac:dyDescent="0.35">
      <c r="C1496" s="61"/>
    </row>
    <row r="1497" spans="3:3" x14ac:dyDescent="0.35">
      <c r="C1497" s="61"/>
    </row>
    <row r="1498" spans="3:3" x14ac:dyDescent="0.35">
      <c r="C1498" s="61"/>
    </row>
    <row r="1499" spans="3:3" x14ac:dyDescent="0.35">
      <c r="C1499" s="61"/>
    </row>
    <row r="1500" spans="3:3" x14ac:dyDescent="0.35">
      <c r="C1500" s="61"/>
    </row>
    <row r="1501" spans="3:3" x14ac:dyDescent="0.35">
      <c r="C1501" s="61"/>
    </row>
    <row r="1502" spans="3:3" x14ac:dyDescent="0.35">
      <c r="C1502" s="61"/>
    </row>
    <row r="1503" spans="3:3" x14ac:dyDescent="0.35">
      <c r="C1503" s="61"/>
    </row>
    <row r="1504" spans="3:3" x14ac:dyDescent="0.35">
      <c r="C1504" s="61"/>
    </row>
    <row r="1505" spans="3:3" x14ac:dyDescent="0.35">
      <c r="C1505" s="61"/>
    </row>
    <row r="1506" spans="3:3" x14ac:dyDescent="0.35">
      <c r="C1506" s="61"/>
    </row>
    <row r="1507" spans="3:3" x14ac:dyDescent="0.35">
      <c r="C1507" s="61"/>
    </row>
    <row r="1508" spans="3:3" x14ac:dyDescent="0.35">
      <c r="C1508" s="61"/>
    </row>
    <row r="1509" spans="3:3" x14ac:dyDescent="0.35">
      <c r="C1509" s="61"/>
    </row>
    <row r="1510" spans="3:3" x14ac:dyDescent="0.35">
      <c r="C1510" s="61"/>
    </row>
    <row r="1511" spans="3:3" x14ac:dyDescent="0.35">
      <c r="C1511" s="61"/>
    </row>
    <row r="1512" spans="3:3" x14ac:dyDescent="0.35">
      <c r="C1512" s="61"/>
    </row>
    <row r="1513" spans="3:3" x14ac:dyDescent="0.35">
      <c r="C1513" s="61"/>
    </row>
    <row r="1514" spans="3:3" x14ac:dyDescent="0.35">
      <c r="C1514" s="61"/>
    </row>
    <row r="1515" spans="3:3" x14ac:dyDescent="0.35">
      <c r="C1515" s="61"/>
    </row>
    <row r="1516" spans="3:3" x14ac:dyDescent="0.35">
      <c r="C1516" s="61"/>
    </row>
    <row r="1517" spans="3:3" x14ac:dyDescent="0.35">
      <c r="C1517" s="61"/>
    </row>
    <row r="1518" spans="3:3" x14ac:dyDescent="0.35">
      <c r="C1518" s="61"/>
    </row>
    <row r="1519" spans="3:3" x14ac:dyDescent="0.35">
      <c r="C1519" s="61"/>
    </row>
    <row r="1520" spans="3:3" x14ac:dyDescent="0.35">
      <c r="C1520" s="61"/>
    </row>
    <row r="1521" spans="3:3" x14ac:dyDescent="0.35">
      <c r="C1521" s="61"/>
    </row>
    <row r="1522" spans="3:3" x14ac:dyDescent="0.35">
      <c r="C1522" s="61"/>
    </row>
    <row r="1523" spans="3:3" x14ac:dyDescent="0.35">
      <c r="C1523" s="61"/>
    </row>
    <row r="1524" spans="3:3" x14ac:dyDescent="0.35">
      <c r="C1524" s="61"/>
    </row>
    <row r="1525" spans="3:3" x14ac:dyDescent="0.35">
      <c r="C1525" s="61"/>
    </row>
    <row r="1526" spans="3:3" x14ac:dyDescent="0.35">
      <c r="C1526" s="61"/>
    </row>
    <row r="1527" spans="3:3" x14ac:dyDescent="0.35">
      <c r="C1527" s="61"/>
    </row>
    <row r="1528" spans="3:3" x14ac:dyDescent="0.35">
      <c r="C1528" s="61"/>
    </row>
    <row r="1529" spans="3:3" x14ac:dyDescent="0.35">
      <c r="C1529" s="61"/>
    </row>
    <row r="1530" spans="3:3" x14ac:dyDescent="0.35">
      <c r="C1530" s="61"/>
    </row>
    <row r="1531" spans="3:3" x14ac:dyDescent="0.35">
      <c r="C1531" s="61"/>
    </row>
    <row r="1532" spans="3:3" x14ac:dyDescent="0.35">
      <c r="C1532" s="61"/>
    </row>
    <row r="1533" spans="3:3" x14ac:dyDescent="0.35">
      <c r="C1533" s="61"/>
    </row>
    <row r="1534" spans="3:3" x14ac:dyDescent="0.35">
      <c r="C1534" s="61"/>
    </row>
    <row r="1535" spans="3:3" x14ac:dyDescent="0.35">
      <c r="C1535" s="61"/>
    </row>
    <row r="1536" spans="3:3" x14ac:dyDescent="0.35">
      <c r="C1536" s="61"/>
    </row>
    <row r="1537" spans="2:3" x14ac:dyDescent="0.35">
      <c r="C1537" s="61"/>
    </row>
    <row r="1538" spans="2:3" x14ac:dyDescent="0.35">
      <c r="C1538" s="61"/>
    </row>
    <row r="1539" spans="2:3" x14ac:dyDescent="0.35">
      <c r="C1539" s="61"/>
    </row>
    <row r="1540" spans="2:3" x14ac:dyDescent="0.35">
      <c r="C1540" s="61"/>
    </row>
    <row r="1541" spans="2:3" x14ac:dyDescent="0.35">
      <c r="C1541" s="61"/>
    </row>
    <row r="1542" spans="2:3" x14ac:dyDescent="0.35">
      <c r="C1542" s="61"/>
    </row>
    <row r="1543" spans="2:3" x14ac:dyDescent="0.35">
      <c r="C1543" s="61"/>
    </row>
    <row r="1544" spans="2:3" x14ac:dyDescent="0.35">
      <c r="C1544" s="61"/>
    </row>
    <row r="1545" spans="2:3" x14ac:dyDescent="0.35">
      <c r="C1545" s="61"/>
    </row>
    <row r="1546" spans="2:3" x14ac:dyDescent="0.35">
      <c r="C1546" s="61"/>
    </row>
    <row r="1547" spans="2:3" x14ac:dyDescent="0.35">
      <c r="C1547" s="61"/>
    </row>
    <row r="1548" spans="2:3" x14ac:dyDescent="0.35">
      <c r="C1548" s="61"/>
    </row>
    <row r="1549" spans="2:3" x14ac:dyDescent="0.35">
      <c r="C1549" s="61"/>
    </row>
    <row r="1550" spans="2:3" x14ac:dyDescent="0.35">
      <c r="C1550" s="61"/>
    </row>
    <row r="1551" spans="2:3" x14ac:dyDescent="0.35">
      <c r="C1551" s="61"/>
    </row>
    <row r="1552" spans="2:3" x14ac:dyDescent="0.35">
      <c r="B1552" s="117"/>
    </row>
    <row r="1556" spans="3:3" x14ac:dyDescent="0.35">
      <c r="C1556" s="61"/>
    </row>
    <row r="1557" spans="3:3" x14ac:dyDescent="0.35">
      <c r="C1557" s="61"/>
    </row>
    <row r="1558" spans="3:3" x14ac:dyDescent="0.35">
      <c r="C1558" s="61"/>
    </row>
    <row r="1559" spans="3:3" x14ac:dyDescent="0.35">
      <c r="C1559" s="61"/>
    </row>
    <row r="1560" spans="3:3" x14ac:dyDescent="0.35">
      <c r="C1560" s="61"/>
    </row>
    <row r="1561" spans="3:3" x14ac:dyDescent="0.35">
      <c r="C1561" s="61"/>
    </row>
    <row r="1562" spans="3:3" x14ac:dyDescent="0.35">
      <c r="C1562" s="61"/>
    </row>
    <row r="1563" spans="3:3" x14ac:dyDescent="0.35">
      <c r="C1563" s="61"/>
    </row>
    <row r="1564" spans="3:3" x14ac:dyDescent="0.35">
      <c r="C1564" s="61"/>
    </row>
    <row r="1565" spans="3:3" x14ac:dyDescent="0.35">
      <c r="C1565" s="61"/>
    </row>
    <row r="1566" spans="3:3" x14ac:dyDescent="0.35">
      <c r="C1566" s="61"/>
    </row>
    <row r="1567" spans="3:3" x14ac:dyDescent="0.35">
      <c r="C1567" s="61"/>
    </row>
    <row r="1568" spans="3:3" x14ac:dyDescent="0.35">
      <c r="C1568" s="61"/>
    </row>
    <row r="1569" spans="3:3" x14ac:dyDescent="0.35">
      <c r="C1569" s="61"/>
    </row>
    <row r="1570" spans="3:3" x14ac:dyDescent="0.35">
      <c r="C1570" s="61"/>
    </row>
    <row r="1571" spans="3:3" x14ac:dyDescent="0.35">
      <c r="C1571" s="61"/>
    </row>
    <row r="1572" spans="3:3" x14ac:dyDescent="0.35">
      <c r="C1572" s="61"/>
    </row>
    <row r="1573" spans="3:3" x14ac:dyDescent="0.35">
      <c r="C1573" s="61"/>
    </row>
    <row r="1574" spans="3:3" x14ac:dyDescent="0.35">
      <c r="C1574" s="61"/>
    </row>
    <row r="1575" spans="3:3" x14ac:dyDescent="0.35">
      <c r="C1575" s="61"/>
    </row>
    <row r="1576" spans="3:3" x14ac:dyDescent="0.35">
      <c r="C1576" s="61"/>
    </row>
    <row r="1577" spans="3:3" x14ac:dyDescent="0.35">
      <c r="C1577" s="61"/>
    </row>
    <row r="1578" spans="3:3" x14ac:dyDescent="0.35">
      <c r="C1578" s="61"/>
    </row>
    <row r="1579" spans="3:3" x14ac:dyDescent="0.35">
      <c r="C1579" s="61"/>
    </row>
    <row r="1580" spans="3:3" x14ac:dyDescent="0.35">
      <c r="C1580" s="61"/>
    </row>
    <row r="1581" spans="3:3" x14ac:dyDescent="0.35">
      <c r="C1581" s="61"/>
    </row>
    <row r="1582" spans="3:3" x14ac:dyDescent="0.35">
      <c r="C1582" s="61"/>
    </row>
    <row r="1583" spans="3:3" x14ac:dyDescent="0.35">
      <c r="C1583" s="61"/>
    </row>
    <row r="1584" spans="3:3" x14ac:dyDescent="0.35">
      <c r="C1584" s="61"/>
    </row>
    <row r="1585" spans="3:3" x14ac:dyDescent="0.35">
      <c r="C1585" s="61"/>
    </row>
    <row r="1586" spans="3:3" x14ac:dyDescent="0.35">
      <c r="C1586" s="61"/>
    </row>
    <row r="1587" spans="3:3" x14ac:dyDescent="0.35">
      <c r="C1587" s="61"/>
    </row>
    <row r="1588" spans="3:3" x14ac:dyDescent="0.35">
      <c r="C1588" s="61"/>
    </row>
    <row r="1589" spans="3:3" x14ac:dyDescent="0.35">
      <c r="C1589" s="61"/>
    </row>
    <row r="1590" spans="3:3" x14ac:dyDescent="0.35">
      <c r="C1590" s="61"/>
    </row>
    <row r="1591" spans="3:3" x14ac:dyDescent="0.35">
      <c r="C1591" s="61"/>
    </row>
    <row r="1592" spans="3:3" x14ac:dyDescent="0.35">
      <c r="C1592" s="61"/>
    </row>
    <row r="1593" spans="3:3" x14ac:dyDescent="0.35">
      <c r="C1593" s="61"/>
    </row>
    <row r="1594" spans="3:3" x14ac:dyDescent="0.35">
      <c r="C1594" s="61"/>
    </row>
    <row r="1595" spans="3:3" x14ac:dyDescent="0.35">
      <c r="C1595" s="61"/>
    </row>
    <row r="1596" spans="3:3" x14ac:dyDescent="0.35">
      <c r="C1596" s="61"/>
    </row>
    <row r="1597" spans="3:3" x14ac:dyDescent="0.35">
      <c r="C1597" s="61"/>
    </row>
    <row r="1598" spans="3:3" x14ac:dyDescent="0.35">
      <c r="C1598" s="61"/>
    </row>
    <row r="1599" spans="3:3" x14ac:dyDescent="0.35">
      <c r="C1599" s="61"/>
    </row>
    <row r="1600" spans="3:3" x14ac:dyDescent="0.35">
      <c r="C1600" s="61"/>
    </row>
    <row r="1601" spans="3:3" x14ac:dyDescent="0.35">
      <c r="C1601" s="61"/>
    </row>
    <row r="1602" spans="3:3" x14ac:dyDescent="0.35">
      <c r="C1602" s="61"/>
    </row>
    <row r="1603" spans="3:3" x14ac:dyDescent="0.35">
      <c r="C1603" s="61"/>
    </row>
    <row r="1604" spans="3:3" x14ac:dyDescent="0.35">
      <c r="C1604" s="61"/>
    </row>
    <row r="1605" spans="3:3" x14ac:dyDescent="0.35">
      <c r="C1605" s="61"/>
    </row>
    <row r="1606" spans="3:3" x14ac:dyDescent="0.35">
      <c r="C1606" s="61"/>
    </row>
    <row r="1607" spans="3:3" x14ac:dyDescent="0.35">
      <c r="C1607" s="61"/>
    </row>
    <row r="1608" spans="3:3" x14ac:dyDescent="0.35">
      <c r="C1608" s="61"/>
    </row>
    <row r="1609" spans="3:3" x14ac:dyDescent="0.35">
      <c r="C1609" s="61"/>
    </row>
    <row r="1610" spans="3:3" x14ac:dyDescent="0.35">
      <c r="C1610" s="61"/>
    </row>
    <row r="1611" spans="3:3" x14ac:dyDescent="0.35">
      <c r="C1611" s="61"/>
    </row>
    <row r="1612" spans="3:3" x14ac:dyDescent="0.35">
      <c r="C1612" s="61"/>
    </row>
    <row r="1613" spans="3:3" x14ac:dyDescent="0.35">
      <c r="C1613" s="61"/>
    </row>
    <row r="1614" spans="3:3" x14ac:dyDescent="0.35">
      <c r="C1614" s="61"/>
    </row>
    <row r="1615" spans="3:3" x14ac:dyDescent="0.35">
      <c r="C1615" s="61"/>
    </row>
    <row r="1616" spans="3:3" x14ac:dyDescent="0.35">
      <c r="C1616" s="61"/>
    </row>
    <row r="1617" spans="2:3" x14ac:dyDescent="0.35">
      <c r="C1617" s="61"/>
    </row>
    <row r="1618" spans="2:3" x14ac:dyDescent="0.35">
      <c r="C1618" s="61"/>
    </row>
    <row r="1619" spans="2:3" x14ac:dyDescent="0.35">
      <c r="C1619" s="61"/>
    </row>
    <row r="1620" spans="2:3" x14ac:dyDescent="0.35">
      <c r="C1620" s="61"/>
    </row>
    <row r="1621" spans="2:3" x14ac:dyDescent="0.35">
      <c r="C1621" s="61"/>
    </row>
    <row r="1622" spans="2:3" x14ac:dyDescent="0.35">
      <c r="C1622" s="61"/>
    </row>
    <row r="1623" spans="2:3" x14ac:dyDescent="0.35">
      <c r="C1623" s="61"/>
    </row>
    <row r="1624" spans="2:3" x14ac:dyDescent="0.35">
      <c r="C1624" s="61"/>
    </row>
    <row r="1625" spans="2:3" x14ac:dyDescent="0.35">
      <c r="C1625" s="61"/>
    </row>
    <row r="1626" spans="2:3" x14ac:dyDescent="0.35">
      <c r="C1626" s="61"/>
    </row>
    <row r="1627" spans="2:3" x14ac:dyDescent="0.35">
      <c r="C1627" s="61"/>
    </row>
    <row r="1628" spans="2:3" x14ac:dyDescent="0.35">
      <c r="C1628" s="61"/>
    </row>
    <row r="1629" spans="2:3" x14ac:dyDescent="0.35">
      <c r="C1629" s="61"/>
    </row>
    <row r="1630" spans="2:3" x14ac:dyDescent="0.35">
      <c r="C1630" s="61"/>
    </row>
    <row r="1631" spans="2:3" x14ac:dyDescent="0.35">
      <c r="B1631" s="61"/>
    </row>
    <row r="1635" spans="3:3" x14ac:dyDescent="0.35">
      <c r="C1635" s="61"/>
    </row>
    <row r="1636" spans="3:3" x14ac:dyDescent="0.35">
      <c r="C1636" s="61"/>
    </row>
    <row r="1637" spans="3:3" x14ac:dyDescent="0.35">
      <c r="C1637" s="61"/>
    </row>
    <row r="1638" spans="3:3" x14ac:dyDescent="0.35">
      <c r="C1638" s="61"/>
    </row>
    <row r="1639" spans="3:3" x14ac:dyDescent="0.35">
      <c r="C1639" s="61"/>
    </row>
    <row r="1640" spans="3:3" x14ac:dyDescent="0.35">
      <c r="C1640" s="61"/>
    </row>
    <row r="1641" spans="3:3" x14ac:dyDescent="0.35">
      <c r="C1641" s="61"/>
    </row>
    <row r="1642" spans="3:3" x14ac:dyDescent="0.35">
      <c r="C1642" s="61"/>
    </row>
    <row r="1643" spans="3:3" x14ac:dyDescent="0.35">
      <c r="C1643" s="61"/>
    </row>
    <row r="1644" spans="3:3" x14ac:dyDescent="0.35">
      <c r="C1644" s="61"/>
    </row>
    <row r="1645" spans="3:3" x14ac:dyDescent="0.35">
      <c r="C1645" s="61"/>
    </row>
    <row r="1646" spans="3:3" x14ac:dyDescent="0.35">
      <c r="C1646" s="61"/>
    </row>
    <row r="1647" spans="3:3" x14ac:dyDescent="0.35">
      <c r="C1647" s="61"/>
    </row>
    <row r="1648" spans="3:3" x14ac:dyDescent="0.35">
      <c r="C1648" s="61"/>
    </row>
    <row r="1649" spans="3:3" x14ac:dyDescent="0.35">
      <c r="C1649" s="61"/>
    </row>
    <row r="1650" spans="3:3" x14ac:dyDescent="0.35">
      <c r="C1650" s="61"/>
    </row>
    <row r="1651" spans="3:3" x14ac:dyDescent="0.35">
      <c r="C1651" s="61"/>
    </row>
    <row r="1652" spans="3:3" x14ac:dyDescent="0.35">
      <c r="C1652" s="61"/>
    </row>
    <row r="1653" spans="3:3" x14ac:dyDescent="0.35">
      <c r="C1653" s="61"/>
    </row>
    <row r="1654" spans="3:3" x14ac:dyDescent="0.35">
      <c r="C1654" s="61"/>
    </row>
    <row r="1655" spans="3:3" x14ac:dyDescent="0.35">
      <c r="C1655" s="61"/>
    </row>
    <row r="1656" spans="3:3" x14ac:dyDescent="0.35">
      <c r="C1656" s="61"/>
    </row>
    <row r="1657" spans="3:3" x14ac:dyDescent="0.35">
      <c r="C1657" s="61"/>
    </row>
    <row r="1658" spans="3:3" x14ac:dyDescent="0.35">
      <c r="C1658" s="61"/>
    </row>
    <row r="1659" spans="3:3" x14ac:dyDescent="0.35">
      <c r="C1659" s="61"/>
    </row>
    <row r="1660" spans="3:3" x14ac:dyDescent="0.35">
      <c r="C1660" s="61"/>
    </row>
    <row r="1661" spans="3:3" x14ac:dyDescent="0.35">
      <c r="C1661" s="61"/>
    </row>
    <row r="1662" spans="3:3" x14ac:dyDescent="0.35">
      <c r="C1662" s="61"/>
    </row>
    <row r="1663" spans="3:3" x14ac:dyDescent="0.35">
      <c r="C1663" s="61"/>
    </row>
    <row r="1664" spans="3:3" x14ac:dyDescent="0.35">
      <c r="C1664" s="61"/>
    </row>
    <row r="1665" spans="3:3" x14ac:dyDescent="0.35">
      <c r="C1665" s="61"/>
    </row>
    <row r="1666" spans="3:3" x14ac:dyDescent="0.35">
      <c r="C1666" s="61"/>
    </row>
    <row r="1667" spans="3:3" x14ac:dyDescent="0.35">
      <c r="C1667" s="61"/>
    </row>
    <row r="1668" spans="3:3" x14ac:dyDescent="0.35">
      <c r="C1668" s="61"/>
    </row>
    <row r="1669" spans="3:3" x14ac:dyDescent="0.35">
      <c r="C1669" s="61"/>
    </row>
    <row r="1670" spans="3:3" x14ac:dyDescent="0.35">
      <c r="C1670" s="61"/>
    </row>
    <row r="1671" spans="3:3" x14ac:dyDescent="0.35">
      <c r="C1671" s="61"/>
    </row>
    <row r="1672" spans="3:3" x14ac:dyDescent="0.35">
      <c r="C1672" s="61"/>
    </row>
    <row r="1673" spans="3:3" x14ac:dyDescent="0.35">
      <c r="C1673" s="61"/>
    </row>
    <row r="1674" spans="3:3" x14ac:dyDescent="0.35">
      <c r="C1674" s="61"/>
    </row>
    <row r="1675" spans="3:3" x14ac:dyDescent="0.35">
      <c r="C1675" s="61"/>
    </row>
    <row r="1676" spans="3:3" x14ac:dyDescent="0.35">
      <c r="C1676" s="61"/>
    </row>
    <row r="1677" spans="3:3" x14ac:dyDescent="0.35">
      <c r="C1677" s="61"/>
    </row>
    <row r="1678" spans="3:3" x14ac:dyDescent="0.35">
      <c r="C1678" s="61"/>
    </row>
    <row r="1679" spans="3:3" x14ac:dyDescent="0.35">
      <c r="C1679" s="61"/>
    </row>
    <row r="1680" spans="3:3" x14ac:dyDescent="0.35">
      <c r="C1680" s="61"/>
    </row>
    <row r="1681" spans="3:3" x14ac:dyDescent="0.35">
      <c r="C1681" s="61"/>
    </row>
    <row r="1682" spans="3:3" x14ac:dyDescent="0.35">
      <c r="C1682" s="61"/>
    </row>
    <row r="1683" spans="3:3" x14ac:dyDescent="0.35">
      <c r="C1683" s="61"/>
    </row>
    <row r="1684" spans="3:3" x14ac:dyDescent="0.35">
      <c r="C1684" s="61"/>
    </row>
    <row r="1685" spans="3:3" x14ac:dyDescent="0.35">
      <c r="C1685" s="61"/>
    </row>
    <row r="1686" spans="3:3" x14ac:dyDescent="0.35">
      <c r="C1686" s="61"/>
    </row>
    <row r="1687" spans="3:3" x14ac:dyDescent="0.35">
      <c r="C1687" s="61"/>
    </row>
    <row r="1688" spans="3:3" x14ac:dyDescent="0.35">
      <c r="C1688" s="61"/>
    </row>
    <row r="1689" spans="3:3" x14ac:dyDescent="0.35">
      <c r="C1689" s="61"/>
    </row>
    <row r="1690" spans="3:3" x14ac:dyDescent="0.35">
      <c r="C1690" s="61"/>
    </row>
    <row r="1691" spans="3:3" x14ac:dyDescent="0.35">
      <c r="C1691" s="61"/>
    </row>
    <row r="1692" spans="3:3" x14ac:dyDescent="0.35">
      <c r="C1692" s="61"/>
    </row>
    <row r="1693" spans="3:3" x14ac:dyDescent="0.35">
      <c r="C1693" s="61"/>
    </row>
    <row r="1694" spans="3:3" x14ac:dyDescent="0.35">
      <c r="C1694" s="61"/>
    </row>
    <row r="1695" spans="3:3" x14ac:dyDescent="0.35">
      <c r="C1695" s="61"/>
    </row>
    <row r="1696" spans="3:3" x14ac:dyDescent="0.35">
      <c r="C1696" s="61"/>
    </row>
    <row r="1697" spans="2:3" x14ac:dyDescent="0.35">
      <c r="C1697" s="61"/>
    </row>
    <row r="1698" spans="2:3" x14ac:dyDescent="0.35">
      <c r="C1698" s="61"/>
    </row>
    <row r="1699" spans="2:3" x14ac:dyDescent="0.35">
      <c r="C1699" s="61"/>
    </row>
    <row r="1700" spans="2:3" x14ac:dyDescent="0.35">
      <c r="C1700" s="61"/>
    </row>
    <row r="1701" spans="2:3" x14ac:dyDescent="0.35">
      <c r="C1701" s="61"/>
    </row>
    <row r="1702" spans="2:3" x14ac:dyDescent="0.35">
      <c r="C1702" s="61"/>
    </row>
    <row r="1703" spans="2:3" x14ac:dyDescent="0.35">
      <c r="C1703" s="61"/>
    </row>
    <row r="1704" spans="2:3" x14ac:dyDescent="0.35">
      <c r="C1704" s="61"/>
    </row>
    <row r="1705" spans="2:3" x14ac:dyDescent="0.35">
      <c r="C1705" s="61"/>
    </row>
    <row r="1706" spans="2:3" x14ac:dyDescent="0.35">
      <c r="C1706" s="61"/>
    </row>
    <row r="1707" spans="2:3" x14ac:dyDescent="0.35">
      <c r="C1707" s="61"/>
    </row>
    <row r="1708" spans="2:3" x14ac:dyDescent="0.35">
      <c r="C1708" s="61"/>
    </row>
    <row r="1709" spans="2:3" x14ac:dyDescent="0.35">
      <c r="C1709" s="61"/>
    </row>
    <row r="1710" spans="2:3" x14ac:dyDescent="0.35">
      <c r="C1710" s="61"/>
    </row>
    <row r="1711" spans="2:3" x14ac:dyDescent="0.35">
      <c r="B1711" s="61"/>
    </row>
    <row r="1715" spans="3:3" x14ac:dyDescent="0.35">
      <c r="C1715" s="61"/>
    </row>
    <row r="1716" spans="3:3" x14ac:dyDescent="0.35">
      <c r="C1716" s="61"/>
    </row>
    <row r="1717" spans="3:3" x14ac:dyDescent="0.35">
      <c r="C1717" s="61"/>
    </row>
    <row r="1718" spans="3:3" x14ac:dyDescent="0.35">
      <c r="C1718" s="61"/>
    </row>
    <row r="1719" spans="3:3" x14ac:dyDescent="0.35">
      <c r="C1719" s="61"/>
    </row>
    <row r="1720" spans="3:3" x14ac:dyDescent="0.35">
      <c r="C1720" s="61"/>
    </row>
    <row r="1721" spans="3:3" x14ac:dyDescent="0.35">
      <c r="C1721" s="61"/>
    </row>
    <row r="1722" spans="3:3" x14ac:dyDescent="0.35">
      <c r="C1722" s="61"/>
    </row>
    <row r="1723" spans="3:3" x14ac:dyDescent="0.35">
      <c r="C1723" s="61"/>
    </row>
    <row r="1724" spans="3:3" x14ac:dyDescent="0.35">
      <c r="C1724" s="61"/>
    </row>
    <row r="1725" spans="3:3" x14ac:dyDescent="0.35">
      <c r="C1725" s="61"/>
    </row>
    <row r="1726" spans="3:3" x14ac:dyDescent="0.35">
      <c r="C1726" s="61"/>
    </row>
    <row r="1727" spans="3:3" x14ac:dyDescent="0.35">
      <c r="C1727" s="61"/>
    </row>
    <row r="1728" spans="3:3" x14ac:dyDescent="0.35">
      <c r="C1728" s="61"/>
    </row>
    <row r="1729" spans="3:3" x14ac:dyDescent="0.35">
      <c r="C1729" s="61"/>
    </row>
    <row r="1730" spans="3:3" x14ac:dyDescent="0.35">
      <c r="C1730" s="61"/>
    </row>
    <row r="1731" spans="3:3" x14ac:dyDescent="0.35">
      <c r="C1731" s="61"/>
    </row>
    <row r="1732" spans="3:3" x14ac:dyDescent="0.35">
      <c r="C1732" s="61"/>
    </row>
    <row r="1733" spans="3:3" x14ac:dyDescent="0.35">
      <c r="C1733" s="61"/>
    </row>
    <row r="1734" spans="3:3" x14ac:dyDescent="0.35">
      <c r="C1734" s="61"/>
    </row>
    <row r="1735" spans="3:3" x14ac:dyDescent="0.35">
      <c r="C1735" s="61"/>
    </row>
    <row r="1736" spans="3:3" x14ac:dyDescent="0.35">
      <c r="C1736" s="61"/>
    </row>
    <row r="1737" spans="3:3" x14ac:dyDescent="0.35">
      <c r="C1737" s="61"/>
    </row>
    <row r="1738" spans="3:3" x14ac:dyDescent="0.35">
      <c r="C1738" s="61"/>
    </row>
    <row r="1739" spans="3:3" x14ac:dyDescent="0.35">
      <c r="C1739" s="61"/>
    </row>
    <row r="1740" spans="3:3" x14ac:dyDescent="0.35">
      <c r="C1740" s="61"/>
    </row>
    <row r="1741" spans="3:3" x14ac:dyDescent="0.35">
      <c r="C1741" s="61"/>
    </row>
    <row r="1742" spans="3:3" x14ac:dyDescent="0.35">
      <c r="C1742" s="61"/>
    </row>
    <row r="1743" spans="3:3" x14ac:dyDescent="0.35">
      <c r="C1743" s="61"/>
    </row>
    <row r="1744" spans="3:3" x14ac:dyDescent="0.35">
      <c r="C1744" s="61"/>
    </row>
    <row r="1745" spans="3:3" x14ac:dyDescent="0.35">
      <c r="C1745" s="61"/>
    </row>
    <row r="1746" spans="3:3" x14ac:dyDescent="0.35">
      <c r="C1746" s="61"/>
    </row>
    <row r="1747" spans="3:3" x14ac:dyDescent="0.35">
      <c r="C1747" s="61"/>
    </row>
    <row r="1748" spans="3:3" x14ac:dyDescent="0.35">
      <c r="C1748" s="61"/>
    </row>
    <row r="1749" spans="3:3" x14ac:dyDescent="0.35">
      <c r="C1749" s="61"/>
    </row>
    <row r="1750" spans="3:3" x14ac:dyDescent="0.35">
      <c r="C1750" s="61"/>
    </row>
    <row r="1751" spans="3:3" x14ac:dyDescent="0.35">
      <c r="C1751" s="61"/>
    </row>
    <row r="1752" spans="3:3" x14ac:dyDescent="0.35">
      <c r="C1752" s="61"/>
    </row>
    <row r="1753" spans="3:3" x14ac:dyDescent="0.35">
      <c r="C1753" s="61"/>
    </row>
    <row r="1754" spans="3:3" x14ac:dyDescent="0.35">
      <c r="C1754" s="61"/>
    </row>
    <row r="1755" spans="3:3" x14ac:dyDescent="0.35">
      <c r="C1755" s="61"/>
    </row>
    <row r="1756" spans="3:3" x14ac:dyDescent="0.35">
      <c r="C1756" s="61"/>
    </row>
    <row r="1757" spans="3:3" x14ac:dyDescent="0.35">
      <c r="C1757" s="61"/>
    </row>
    <row r="1758" spans="3:3" x14ac:dyDescent="0.35">
      <c r="C1758" s="61"/>
    </row>
    <row r="1759" spans="3:3" x14ac:dyDescent="0.35">
      <c r="C1759" s="61"/>
    </row>
    <row r="1760" spans="3:3" x14ac:dyDescent="0.35">
      <c r="C1760" s="61"/>
    </row>
    <row r="1761" spans="3:3" x14ac:dyDescent="0.35">
      <c r="C1761" s="61"/>
    </row>
    <row r="1762" spans="3:3" x14ac:dyDescent="0.35">
      <c r="C1762" s="61"/>
    </row>
    <row r="1763" spans="3:3" x14ac:dyDescent="0.35">
      <c r="C1763" s="61"/>
    </row>
    <row r="1764" spans="3:3" x14ac:dyDescent="0.35">
      <c r="C1764" s="61"/>
    </row>
    <row r="1765" spans="3:3" x14ac:dyDescent="0.35">
      <c r="C1765" s="61"/>
    </row>
    <row r="1766" spans="3:3" x14ac:dyDescent="0.35">
      <c r="C1766" s="61"/>
    </row>
    <row r="1767" spans="3:3" x14ac:dyDescent="0.35">
      <c r="C1767" s="61"/>
    </row>
    <row r="1768" spans="3:3" x14ac:dyDescent="0.35">
      <c r="C1768" s="61"/>
    </row>
    <row r="1769" spans="3:3" x14ac:dyDescent="0.35">
      <c r="C1769" s="61"/>
    </row>
    <row r="1770" spans="3:3" x14ac:dyDescent="0.35">
      <c r="C1770" s="61"/>
    </row>
    <row r="1771" spans="3:3" x14ac:dyDescent="0.35">
      <c r="C1771" s="61"/>
    </row>
    <row r="1772" spans="3:3" x14ac:dyDescent="0.35">
      <c r="C1772" s="61"/>
    </row>
    <row r="1773" spans="3:3" x14ac:dyDescent="0.35">
      <c r="C1773" s="61"/>
    </row>
    <row r="1774" spans="3:3" x14ac:dyDescent="0.35">
      <c r="C1774" s="61"/>
    </row>
    <row r="1775" spans="3:3" x14ac:dyDescent="0.35">
      <c r="C1775" s="61"/>
    </row>
    <row r="1776" spans="3:3" x14ac:dyDescent="0.35">
      <c r="C1776" s="61"/>
    </row>
    <row r="1777" spans="2:3" x14ac:dyDescent="0.35">
      <c r="C1777" s="61"/>
    </row>
    <row r="1778" spans="2:3" x14ac:dyDescent="0.35">
      <c r="C1778" s="61"/>
    </row>
    <row r="1779" spans="2:3" x14ac:dyDescent="0.35">
      <c r="C1779" s="61"/>
    </row>
    <row r="1780" spans="2:3" x14ac:dyDescent="0.35">
      <c r="C1780" s="61"/>
    </row>
    <row r="1781" spans="2:3" x14ac:dyDescent="0.35">
      <c r="C1781" s="61"/>
    </row>
    <row r="1782" spans="2:3" x14ac:dyDescent="0.35">
      <c r="C1782" s="61"/>
    </row>
    <row r="1783" spans="2:3" x14ac:dyDescent="0.35">
      <c r="C1783" s="61"/>
    </row>
    <row r="1784" spans="2:3" x14ac:dyDescent="0.35">
      <c r="C1784" s="61"/>
    </row>
    <row r="1785" spans="2:3" x14ac:dyDescent="0.35">
      <c r="C1785" s="61"/>
    </row>
    <row r="1786" spans="2:3" x14ac:dyDescent="0.35">
      <c r="C1786" s="61"/>
    </row>
    <row r="1787" spans="2:3" x14ac:dyDescent="0.35">
      <c r="C1787" s="61"/>
    </row>
    <row r="1788" spans="2:3" x14ac:dyDescent="0.35">
      <c r="C1788" s="61"/>
    </row>
    <row r="1789" spans="2:3" x14ac:dyDescent="0.35">
      <c r="C1789" s="61"/>
    </row>
    <row r="1790" spans="2:3" x14ac:dyDescent="0.35">
      <c r="C1790" s="61"/>
    </row>
    <row r="1791" spans="2:3" x14ac:dyDescent="0.35">
      <c r="B1791" s="61"/>
    </row>
    <row r="1795" spans="3:3" x14ac:dyDescent="0.35">
      <c r="C1795" s="61"/>
    </row>
    <row r="1796" spans="3:3" x14ac:dyDescent="0.35">
      <c r="C1796" s="61"/>
    </row>
    <row r="1797" spans="3:3" x14ac:dyDescent="0.35">
      <c r="C1797" s="61"/>
    </row>
    <row r="1798" spans="3:3" x14ac:dyDescent="0.35">
      <c r="C1798" s="61"/>
    </row>
    <row r="1799" spans="3:3" x14ac:dyDescent="0.35">
      <c r="C1799" s="61"/>
    </row>
    <row r="1800" spans="3:3" x14ac:dyDescent="0.35">
      <c r="C1800" s="61"/>
    </row>
    <row r="1801" spans="3:3" x14ac:dyDescent="0.35">
      <c r="C1801" s="61"/>
    </row>
    <row r="1802" spans="3:3" x14ac:dyDescent="0.35">
      <c r="C1802" s="61"/>
    </row>
    <row r="1803" spans="3:3" x14ac:dyDescent="0.35">
      <c r="C1803" s="61"/>
    </row>
    <row r="1804" spans="3:3" x14ac:dyDescent="0.35">
      <c r="C1804" s="61"/>
    </row>
    <row r="1805" spans="3:3" x14ac:dyDescent="0.35">
      <c r="C1805" s="61"/>
    </row>
    <row r="1806" spans="3:3" x14ac:dyDescent="0.35">
      <c r="C1806" s="61"/>
    </row>
    <row r="1807" spans="3:3" x14ac:dyDescent="0.35">
      <c r="C1807" s="61"/>
    </row>
    <row r="1808" spans="3:3" x14ac:dyDescent="0.35">
      <c r="C1808" s="61"/>
    </row>
    <row r="1809" spans="3:3" x14ac:dyDescent="0.35">
      <c r="C1809" s="61"/>
    </row>
    <row r="1810" spans="3:3" x14ac:dyDescent="0.35">
      <c r="C1810" s="61"/>
    </row>
    <row r="1811" spans="3:3" x14ac:dyDescent="0.35">
      <c r="C1811" s="61"/>
    </row>
    <row r="1812" spans="3:3" x14ac:dyDescent="0.35">
      <c r="C1812" s="61"/>
    </row>
    <row r="1813" spans="3:3" x14ac:dyDescent="0.35">
      <c r="C1813" s="61"/>
    </row>
    <row r="1814" spans="3:3" x14ac:dyDescent="0.35">
      <c r="C1814" s="61"/>
    </row>
    <row r="1815" spans="3:3" x14ac:dyDescent="0.35">
      <c r="C1815" s="61"/>
    </row>
    <row r="1816" spans="3:3" x14ac:dyDescent="0.35">
      <c r="C1816" s="61"/>
    </row>
    <row r="1817" spans="3:3" x14ac:dyDescent="0.35">
      <c r="C1817" s="61"/>
    </row>
    <row r="1818" spans="3:3" x14ac:dyDescent="0.35">
      <c r="C1818" s="61"/>
    </row>
    <row r="1819" spans="3:3" x14ac:dyDescent="0.35">
      <c r="C1819" s="61"/>
    </row>
    <row r="1820" spans="3:3" x14ac:dyDescent="0.35">
      <c r="C1820" s="61"/>
    </row>
    <row r="1821" spans="3:3" x14ac:dyDescent="0.35">
      <c r="C1821" s="61"/>
    </row>
    <row r="1822" spans="3:3" x14ac:dyDescent="0.35">
      <c r="C1822" s="61"/>
    </row>
    <row r="1823" spans="3:3" x14ac:dyDescent="0.35">
      <c r="C1823" s="61"/>
    </row>
    <row r="1824" spans="3:3" x14ac:dyDescent="0.35">
      <c r="C1824" s="61"/>
    </row>
    <row r="1825" spans="3:3" x14ac:dyDescent="0.35">
      <c r="C1825" s="61"/>
    </row>
    <row r="1826" spans="3:3" x14ac:dyDescent="0.35">
      <c r="C1826" s="61"/>
    </row>
    <row r="1827" spans="3:3" x14ac:dyDescent="0.35">
      <c r="C1827" s="61"/>
    </row>
    <row r="1828" spans="3:3" x14ac:dyDescent="0.35">
      <c r="C1828" s="61"/>
    </row>
    <row r="1829" spans="3:3" x14ac:dyDescent="0.35">
      <c r="C1829" s="61"/>
    </row>
    <row r="1830" spans="3:3" x14ac:dyDescent="0.35">
      <c r="C1830" s="61"/>
    </row>
    <row r="1831" spans="3:3" x14ac:dyDescent="0.35">
      <c r="C1831" s="61"/>
    </row>
    <row r="1832" spans="3:3" x14ac:dyDescent="0.35">
      <c r="C1832" s="61"/>
    </row>
    <row r="1833" spans="3:3" x14ac:dyDescent="0.35">
      <c r="C1833" s="61"/>
    </row>
    <row r="1834" spans="3:3" x14ac:dyDescent="0.35">
      <c r="C1834" s="61"/>
    </row>
    <row r="1835" spans="3:3" x14ac:dyDescent="0.35">
      <c r="C1835" s="61"/>
    </row>
    <row r="1836" spans="3:3" x14ac:dyDescent="0.35">
      <c r="C1836" s="61"/>
    </row>
    <row r="1837" spans="3:3" x14ac:dyDescent="0.35">
      <c r="C1837" s="61"/>
    </row>
    <row r="1838" spans="3:3" x14ac:dyDescent="0.35">
      <c r="C1838" s="61"/>
    </row>
    <row r="1839" spans="3:3" x14ac:dyDescent="0.35">
      <c r="C1839" s="61"/>
    </row>
    <row r="1840" spans="3:3" x14ac:dyDescent="0.35">
      <c r="C1840" s="61"/>
    </row>
    <row r="1841" spans="3:3" x14ac:dyDescent="0.35">
      <c r="C1841" s="61"/>
    </row>
    <row r="1842" spans="3:3" x14ac:dyDescent="0.35">
      <c r="C1842" s="61"/>
    </row>
    <row r="1843" spans="3:3" x14ac:dyDescent="0.35">
      <c r="C1843" s="61"/>
    </row>
    <row r="1844" spans="3:3" x14ac:dyDescent="0.35">
      <c r="C1844" s="61"/>
    </row>
    <row r="1845" spans="3:3" x14ac:dyDescent="0.35">
      <c r="C1845" s="61"/>
    </row>
    <row r="1846" spans="3:3" x14ac:dyDescent="0.35">
      <c r="C1846" s="61"/>
    </row>
    <row r="1847" spans="3:3" x14ac:dyDescent="0.35">
      <c r="C1847" s="61"/>
    </row>
    <row r="1848" spans="3:3" x14ac:dyDescent="0.35">
      <c r="C1848" s="61"/>
    </row>
    <row r="1849" spans="3:3" x14ac:dyDescent="0.35">
      <c r="C1849" s="61"/>
    </row>
    <row r="1850" spans="3:3" x14ac:dyDescent="0.35">
      <c r="C1850" s="61"/>
    </row>
    <row r="1851" spans="3:3" x14ac:dyDescent="0.35">
      <c r="C1851" s="61"/>
    </row>
    <row r="1852" spans="3:3" x14ac:dyDescent="0.35">
      <c r="C1852" s="61"/>
    </row>
    <row r="1853" spans="3:3" x14ac:dyDescent="0.35">
      <c r="C1853" s="61"/>
    </row>
    <row r="1854" spans="3:3" x14ac:dyDescent="0.35">
      <c r="C1854" s="61"/>
    </row>
    <row r="1855" spans="3:3" x14ac:dyDescent="0.35">
      <c r="C1855" s="61"/>
    </row>
    <row r="1856" spans="3:3" x14ac:dyDescent="0.35">
      <c r="C1856" s="61"/>
    </row>
    <row r="1857" spans="3:3" x14ac:dyDescent="0.35">
      <c r="C1857" s="61"/>
    </row>
    <row r="1858" spans="3:3" x14ac:dyDescent="0.35">
      <c r="C1858" s="61"/>
    </row>
    <row r="1859" spans="3:3" x14ac:dyDescent="0.35">
      <c r="C1859" s="61"/>
    </row>
    <row r="1860" spans="3:3" x14ac:dyDescent="0.35">
      <c r="C1860" s="61"/>
    </row>
    <row r="1861" spans="3:3" x14ac:dyDescent="0.35">
      <c r="C1861" s="61"/>
    </row>
    <row r="1862" spans="3:3" x14ac:dyDescent="0.35">
      <c r="C1862" s="61"/>
    </row>
    <row r="1863" spans="3:3" x14ac:dyDescent="0.35">
      <c r="C1863" s="61"/>
    </row>
    <row r="1864" spans="3:3" x14ac:dyDescent="0.35">
      <c r="C1864" s="61"/>
    </row>
    <row r="1865" spans="3:3" x14ac:dyDescent="0.35">
      <c r="C1865" s="61"/>
    </row>
    <row r="1866" spans="3:3" x14ac:dyDescent="0.35">
      <c r="C1866" s="61"/>
    </row>
    <row r="1867" spans="3:3" x14ac:dyDescent="0.35">
      <c r="C1867" s="61"/>
    </row>
    <row r="1868" spans="3:3" x14ac:dyDescent="0.35">
      <c r="C1868" s="61"/>
    </row>
    <row r="1869" spans="3:3" x14ac:dyDescent="0.35">
      <c r="C1869" s="61"/>
    </row>
    <row r="1870" spans="3:3" x14ac:dyDescent="0.35">
      <c r="C1870" s="61"/>
    </row>
    <row r="1871" spans="3:3" x14ac:dyDescent="0.35">
      <c r="C1871" s="61"/>
    </row>
    <row r="1872" spans="3:3" x14ac:dyDescent="0.35">
      <c r="C1872" s="61"/>
    </row>
    <row r="1873" spans="2:3" x14ac:dyDescent="0.35">
      <c r="B1873" s="61"/>
    </row>
    <row r="1877" spans="2:3" x14ac:dyDescent="0.35">
      <c r="C1877" s="61"/>
    </row>
    <row r="1878" spans="2:3" x14ac:dyDescent="0.35">
      <c r="C1878" s="61"/>
    </row>
    <row r="1879" spans="2:3" x14ac:dyDescent="0.35">
      <c r="C1879" s="61"/>
    </row>
    <row r="1880" spans="2:3" x14ac:dyDescent="0.35">
      <c r="C1880" s="61"/>
    </row>
    <row r="1881" spans="2:3" x14ac:dyDescent="0.35">
      <c r="C1881" s="61"/>
    </row>
    <row r="1882" spans="2:3" x14ac:dyDescent="0.35">
      <c r="C1882" s="61"/>
    </row>
    <row r="1883" spans="2:3" x14ac:dyDescent="0.35">
      <c r="C1883" s="61"/>
    </row>
    <row r="1884" spans="2:3" x14ac:dyDescent="0.35">
      <c r="C1884" s="61"/>
    </row>
    <row r="1885" spans="2:3" x14ac:dyDescent="0.35">
      <c r="C1885" s="61"/>
    </row>
    <row r="1886" spans="2:3" x14ac:dyDescent="0.35">
      <c r="C1886" s="61"/>
    </row>
    <row r="1887" spans="2:3" x14ac:dyDescent="0.35">
      <c r="C1887" s="61"/>
    </row>
    <row r="1888" spans="2:3" x14ac:dyDescent="0.35">
      <c r="C1888" s="61"/>
    </row>
    <row r="1889" spans="3:3" x14ac:dyDescent="0.35">
      <c r="C1889" s="61"/>
    </row>
    <row r="1890" spans="3:3" x14ac:dyDescent="0.35">
      <c r="C1890" s="61"/>
    </row>
    <row r="1891" spans="3:3" x14ac:dyDescent="0.35">
      <c r="C1891" s="61"/>
    </row>
    <row r="1892" spans="3:3" x14ac:dyDescent="0.35">
      <c r="C1892" s="61"/>
    </row>
    <row r="1893" spans="3:3" x14ac:dyDescent="0.35">
      <c r="C1893" s="61"/>
    </row>
    <row r="1894" spans="3:3" x14ac:dyDescent="0.35">
      <c r="C1894" s="61"/>
    </row>
    <row r="1895" spans="3:3" x14ac:dyDescent="0.35">
      <c r="C1895" s="61"/>
    </row>
    <row r="1896" spans="3:3" x14ac:dyDescent="0.35">
      <c r="C1896" s="61"/>
    </row>
    <row r="1897" spans="3:3" x14ac:dyDescent="0.35">
      <c r="C1897" s="61"/>
    </row>
    <row r="1898" spans="3:3" x14ac:dyDescent="0.35">
      <c r="C1898" s="61"/>
    </row>
    <row r="1899" spans="3:3" x14ac:dyDescent="0.35">
      <c r="C1899" s="61"/>
    </row>
    <row r="1900" spans="3:3" x14ac:dyDescent="0.35">
      <c r="C1900" s="61"/>
    </row>
    <row r="1901" spans="3:3" x14ac:dyDescent="0.35">
      <c r="C1901" s="61"/>
    </row>
    <row r="1902" spans="3:3" x14ac:dyDescent="0.35">
      <c r="C1902" s="61"/>
    </row>
    <row r="1903" spans="3:3" x14ac:dyDescent="0.35">
      <c r="C1903" s="61"/>
    </row>
    <row r="1904" spans="3:3" x14ac:dyDescent="0.35">
      <c r="C1904" s="61"/>
    </row>
    <row r="1905" spans="3:3" x14ac:dyDescent="0.35">
      <c r="C1905" s="61"/>
    </row>
    <row r="1906" spans="3:3" x14ac:dyDescent="0.35">
      <c r="C1906" s="61"/>
    </row>
    <row r="1907" spans="3:3" x14ac:dyDescent="0.35">
      <c r="C1907" s="61"/>
    </row>
    <row r="1908" spans="3:3" x14ac:dyDescent="0.35">
      <c r="C1908" s="61"/>
    </row>
    <row r="1909" spans="3:3" x14ac:dyDescent="0.35">
      <c r="C1909" s="61"/>
    </row>
    <row r="1910" spans="3:3" x14ac:dyDescent="0.35">
      <c r="C1910" s="61"/>
    </row>
    <row r="1911" spans="3:3" x14ac:dyDescent="0.35">
      <c r="C1911" s="61"/>
    </row>
    <row r="1912" spans="3:3" x14ac:dyDescent="0.35">
      <c r="C1912" s="61"/>
    </row>
    <row r="1913" spans="3:3" x14ac:dyDescent="0.35">
      <c r="C1913" s="61"/>
    </row>
    <row r="1914" spans="3:3" x14ac:dyDescent="0.35">
      <c r="C1914" s="61"/>
    </row>
    <row r="1915" spans="3:3" x14ac:dyDescent="0.35">
      <c r="C1915" s="61"/>
    </row>
    <row r="1916" spans="3:3" x14ac:dyDescent="0.35">
      <c r="C1916" s="61"/>
    </row>
    <row r="1917" spans="3:3" x14ac:dyDescent="0.35">
      <c r="C1917" s="61"/>
    </row>
    <row r="1918" spans="3:3" x14ac:dyDescent="0.35">
      <c r="C1918" s="61"/>
    </row>
    <row r="1919" spans="3:3" x14ac:dyDescent="0.35">
      <c r="C1919" s="61"/>
    </row>
    <row r="1920" spans="3:3" x14ac:dyDescent="0.35">
      <c r="C1920" s="61"/>
    </row>
    <row r="1921" spans="3:3" x14ac:dyDescent="0.35">
      <c r="C1921" s="61"/>
    </row>
    <row r="1922" spans="3:3" x14ac:dyDescent="0.35">
      <c r="C1922" s="61"/>
    </row>
    <row r="1923" spans="3:3" x14ac:dyDescent="0.35">
      <c r="C1923" s="61"/>
    </row>
    <row r="1924" spans="3:3" x14ac:dyDescent="0.35">
      <c r="C1924" s="61"/>
    </row>
    <row r="1925" spans="3:3" x14ac:dyDescent="0.35">
      <c r="C1925" s="61"/>
    </row>
    <row r="1926" spans="3:3" x14ac:dyDescent="0.35">
      <c r="C1926" s="61"/>
    </row>
    <row r="1927" spans="3:3" x14ac:dyDescent="0.35">
      <c r="C1927" s="61"/>
    </row>
    <row r="1928" spans="3:3" x14ac:dyDescent="0.35">
      <c r="C1928" s="61"/>
    </row>
    <row r="1929" spans="3:3" x14ac:dyDescent="0.35">
      <c r="C1929" s="61"/>
    </row>
    <row r="1930" spans="3:3" x14ac:dyDescent="0.35">
      <c r="C1930" s="61"/>
    </row>
    <row r="1931" spans="3:3" x14ac:dyDescent="0.35">
      <c r="C1931" s="61"/>
    </row>
    <row r="1932" spans="3:3" x14ac:dyDescent="0.35">
      <c r="C1932" s="61"/>
    </row>
    <row r="1933" spans="3:3" x14ac:dyDescent="0.35">
      <c r="C1933" s="61"/>
    </row>
    <row r="1934" spans="3:3" x14ac:dyDescent="0.35">
      <c r="C1934" s="61"/>
    </row>
    <row r="1935" spans="3:3" x14ac:dyDescent="0.35">
      <c r="C1935" s="61"/>
    </row>
    <row r="1936" spans="3:3" x14ac:dyDescent="0.35">
      <c r="C1936" s="61"/>
    </row>
    <row r="1937" spans="3:3" x14ac:dyDescent="0.35">
      <c r="C1937" s="61"/>
    </row>
    <row r="1938" spans="3:3" x14ac:dyDescent="0.35">
      <c r="C1938" s="61"/>
    </row>
    <row r="1939" spans="3:3" x14ac:dyDescent="0.35">
      <c r="C1939" s="61"/>
    </row>
    <row r="1940" spans="3:3" x14ac:dyDescent="0.35">
      <c r="C1940" s="61"/>
    </row>
    <row r="1941" spans="3:3" x14ac:dyDescent="0.35">
      <c r="C1941" s="61"/>
    </row>
    <row r="1942" spans="3:3" x14ac:dyDescent="0.35">
      <c r="C1942" s="61"/>
    </row>
    <row r="1943" spans="3:3" x14ac:dyDescent="0.35">
      <c r="C1943" s="61"/>
    </row>
    <row r="1944" spans="3:3" x14ac:dyDescent="0.35">
      <c r="C1944" s="61"/>
    </row>
    <row r="1945" spans="3:3" x14ac:dyDescent="0.35">
      <c r="C1945" s="61"/>
    </row>
    <row r="1946" spans="3:3" x14ac:dyDescent="0.35">
      <c r="C1946" s="61"/>
    </row>
    <row r="1947" spans="3:3" x14ac:dyDescent="0.35">
      <c r="C1947" s="61"/>
    </row>
    <row r="1948" spans="3:3" x14ac:dyDescent="0.35">
      <c r="C1948" s="61"/>
    </row>
    <row r="1949" spans="3:3" x14ac:dyDescent="0.35">
      <c r="C1949" s="61"/>
    </row>
    <row r="1950" spans="3:3" x14ac:dyDescent="0.35">
      <c r="C1950" s="61"/>
    </row>
    <row r="1951" spans="3:3" x14ac:dyDescent="0.35">
      <c r="C1951" s="61"/>
    </row>
    <row r="1952" spans="3:3" x14ac:dyDescent="0.35">
      <c r="C1952" s="61"/>
    </row>
    <row r="1953" spans="3:3" x14ac:dyDescent="0.35">
      <c r="C1953" s="61"/>
    </row>
    <row r="1954" spans="3:3" x14ac:dyDescent="0.35">
      <c r="C1954" s="61"/>
    </row>
    <row r="1955" spans="3:3" x14ac:dyDescent="0.35">
      <c r="C1955" s="61"/>
    </row>
    <row r="1956" spans="3:3" x14ac:dyDescent="0.35">
      <c r="C1956" s="61"/>
    </row>
    <row r="1957" spans="3:3" x14ac:dyDescent="0.35">
      <c r="C1957" s="61"/>
    </row>
  </sheetData>
  <mergeCells count="15">
    <mergeCell ref="AB6:AD6"/>
    <mergeCell ref="W6:AA6"/>
    <mergeCell ref="T6:V6"/>
    <mergeCell ref="K6:S6"/>
    <mergeCell ref="A44:K44"/>
    <mergeCell ref="A40:O40"/>
    <mergeCell ref="A41:N41"/>
    <mergeCell ref="A42:N42"/>
    <mergeCell ref="A43:N43"/>
    <mergeCell ref="A5:B5"/>
    <mergeCell ref="D6:F6"/>
    <mergeCell ref="G6:I6"/>
    <mergeCell ref="A45:P45"/>
    <mergeCell ref="A47:P47"/>
    <mergeCell ref="A46:P46"/>
  </mergeCells>
  <conditionalFormatting sqref="A1">
    <cfRule type="cellIs" dxfId="47" priority="185" operator="notEqual">
      <formula>0</formula>
    </cfRule>
  </conditionalFormatting>
  <conditionalFormatting sqref="B4">
    <cfRule type="notContainsBlanks" dxfId="46" priority="31">
      <formula>LEN(TRIM(B4))&gt;0</formula>
    </cfRule>
    <cfRule type="containsBlanks" dxfId="45" priority="32">
      <formula>LEN(TRIM(B4))=0</formula>
    </cfRule>
  </conditionalFormatting>
  <conditionalFormatting sqref="D3:AD3">
    <cfRule type="cellIs" dxfId="44" priority="107" operator="notEqual">
      <formula>0</formula>
    </cfRule>
  </conditionalFormatting>
  <conditionalFormatting sqref="F8:F9 F11:F34">
    <cfRule type="containsBlanks" dxfId="43" priority="187">
      <formula>LEN(TRIM(F8))=0</formula>
    </cfRule>
    <cfRule type="cellIs" dxfId="42" priority="128" operator="greaterThan">
      <formula>0.05</formula>
    </cfRule>
  </conditionalFormatting>
  <conditionalFormatting sqref="F8:F34">
    <cfRule type="cellIs" dxfId="41" priority="136" operator="between">
      <formula>0.03</formula>
      <formula>0.05</formula>
    </cfRule>
    <cfRule type="cellIs" dxfId="40" priority="134" operator="lessThanOrEqual">
      <formula>0.03</formula>
    </cfRule>
  </conditionalFormatting>
  <conditionalFormatting sqref="I8:I9 I11:I34">
    <cfRule type="cellIs" dxfId="39" priority="133" operator="between">
      <formula>20</formula>
      <formula>30</formula>
    </cfRule>
    <cfRule type="cellIs" dxfId="38" priority="131" operator="lessThanOrEqual">
      <formula>20</formula>
    </cfRule>
    <cfRule type="cellIs" dxfId="37" priority="132" operator="greaterThan">
      <formula>30</formula>
    </cfRule>
  </conditionalFormatting>
  <conditionalFormatting sqref="I8:J9 I11:J34">
    <cfRule type="containsBlanks" dxfId="36" priority="109">
      <formula>LEN(TRIM(I8))=0</formula>
    </cfRule>
  </conditionalFormatting>
  <conditionalFormatting sqref="J8:J9 J11:J34">
    <cfRule type="cellIs" dxfId="35" priority="183" operator="greaterThan">
      <formula>180</formula>
    </cfRule>
    <cfRule type="cellIs" dxfId="34" priority="184" operator="between">
      <formula>120</formula>
      <formula>180</formula>
    </cfRule>
    <cfRule type="cellIs" dxfId="33" priority="106" operator="equal">
      <formula>0</formula>
    </cfRule>
    <cfRule type="cellIs" dxfId="32" priority="182" operator="lessThanOrEqual">
      <formula>120</formula>
    </cfRule>
  </conditionalFormatting>
  <conditionalFormatting sqref="M10:N10 Q10:S10">
    <cfRule type="cellIs" dxfId="31" priority="177" operator="greaterThanOrEqual">
      <formula>0.9</formula>
    </cfRule>
    <cfRule type="cellIs" dxfId="30" priority="178" operator="lessThan">
      <formula>0.8</formula>
    </cfRule>
    <cfRule type="cellIs" dxfId="29" priority="186" operator="between">
      <formula>0.8</formula>
      <formula>0.9</formula>
    </cfRule>
  </conditionalFormatting>
  <conditionalFormatting sqref="S8:S9">
    <cfRule type="cellIs" dxfId="28" priority="26" operator="greaterThanOrEqual">
      <formula>0.9</formula>
    </cfRule>
    <cfRule type="containsBlanks" dxfId="27" priority="25">
      <formula>LEN(TRIM(S8))=0</formula>
    </cfRule>
    <cfRule type="cellIs" dxfId="26" priority="27" operator="lessThan">
      <formula>0.8</formula>
    </cfRule>
    <cfRule type="cellIs" dxfId="25" priority="28" operator="between">
      <formula>0.8</formula>
      <formula>0.9</formula>
    </cfRule>
  </conditionalFormatting>
  <conditionalFormatting sqref="S11:S34">
    <cfRule type="cellIs" dxfId="24" priority="15" operator="lessThan">
      <formula>0.8</formula>
    </cfRule>
    <cfRule type="containsBlanks" dxfId="23" priority="13">
      <formula>LEN(TRIM(S11))=0</formula>
    </cfRule>
    <cfRule type="cellIs" dxfId="22" priority="14" operator="greaterThanOrEqual">
      <formula>0.9</formula>
    </cfRule>
    <cfRule type="cellIs" dxfId="21" priority="16" operator="between">
      <formula>0.8</formula>
      <formula>0.9</formula>
    </cfRule>
  </conditionalFormatting>
  <conditionalFormatting sqref="V8:V9 V11:V34">
    <cfRule type="containsBlanks" dxfId="20" priority="122">
      <formula>LEN(TRIM(V8))=0</formula>
    </cfRule>
  </conditionalFormatting>
  <conditionalFormatting sqref="V8:V34">
    <cfRule type="cellIs" dxfId="19" priority="165" operator="lessThan">
      <formula>0.9</formula>
    </cfRule>
    <cfRule type="cellIs" dxfId="18" priority="166" operator="between">
      <formula>0.9</formula>
      <formula>0.95</formula>
    </cfRule>
    <cfRule type="cellIs" dxfId="17" priority="164" operator="greaterThanOrEqual">
      <formula>0.95</formula>
    </cfRule>
  </conditionalFormatting>
  <conditionalFormatting sqref="AA8:AA9 AA11:AA34">
    <cfRule type="cellIs" dxfId="16" priority="20" operator="between">
      <formula>0.75</formula>
      <formula>0.8</formula>
    </cfRule>
    <cfRule type="cellIs" dxfId="15" priority="19" operator="lessThan">
      <formula>0.75</formula>
    </cfRule>
    <cfRule type="cellIs" dxfId="14" priority="18" operator="greaterThanOrEqual">
      <formula>0.8</formula>
    </cfRule>
    <cfRule type="containsBlanks" dxfId="13" priority="17">
      <formula>LEN(TRIM(AA8))=0</formula>
    </cfRule>
  </conditionalFormatting>
  <conditionalFormatting sqref="AB10:AC10">
    <cfRule type="cellIs" dxfId="12" priority="158" operator="lessThanOrEqual">
      <formula>0.005</formula>
    </cfRule>
    <cfRule type="cellIs" dxfId="11" priority="159" operator="greaterThan">
      <formula>0.02</formula>
    </cfRule>
    <cfRule type="cellIs" dxfId="10" priority="160" operator="between">
      <formula>0.005</formula>
      <formula>0.02</formula>
    </cfRule>
  </conditionalFormatting>
  <conditionalFormatting sqref="AD8:AD9">
    <cfRule type="cellIs" dxfId="9" priority="2" operator="greaterThanOrEqual">
      <formula>0.8</formula>
    </cfRule>
    <cfRule type="cellIs" dxfId="8" priority="3" operator="lessThan">
      <formula>0.75</formula>
    </cfRule>
    <cfRule type="cellIs" dxfId="7" priority="4" operator="between">
      <formula>0.75</formula>
      <formula>0.8</formula>
    </cfRule>
    <cfRule type="containsBlanks" dxfId="6" priority="1">
      <formula>LEN(TRIM(AD8))=0</formula>
    </cfRule>
  </conditionalFormatting>
  <conditionalFormatting sqref="AD11:AD34">
    <cfRule type="containsBlanks" dxfId="5" priority="9">
      <formula>LEN(TRIM(AD11))=0</formula>
    </cfRule>
    <cfRule type="cellIs" dxfId="4" priority="11" operator="lessThan">
      <formula>0.75</formula>
    </cfRule>
    <cfRule type="cellIs" dxfId="3" priority="12" operator="between">
      <formula>0.75</formula>
      <formula>0.8</formula>
    </cfRule>
    <cfRule type="cellIs" dxfId="2" priority="10" operator="greaterThanOrEqual">
      <formula>0.8</formula>
    </cfRule>
  </conditionalFormatting>
  <pageMargins left="0.7" right="0.7" top="0.75" bottom="0.75" header="0.3" footer="0.3"/>
  <pageSetup paperSize="9" orientation="portrait" r:id="rId1"/>
  <ignoredErrors>
    <ignoredError sqref="S8:S34 F11:F34"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206CD3-1E09-4074-A4DF-61D900552FA1}">
          <x14:formula1>
            <xm:f>Refs!$C$2:$C$54</xm:f>
          </x14:formula1>
          <xm:sqref>B4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3551-FE19-47ED-B14A-F72FF41AC34B}">
  <sheetPr>
    <tabColor theme="0"/>
  </sheetPr>
  <dimension ref="A1:FB38"/>
  <sheetViews>
    <sheetView zoomScale="96" zoomScaleNormal="96" workbookViewId="0">
      <selection activeCell="B5" sqref="B5"/>
    </sheetView>
  </sheetViews>
  <sheetFormatPr defaultColWidth="8.54296875" defaultRowHeight="14.5" x14ac:dyDescent="0.35"/>
  <cols>
    <col min="1" max="1" width="2" style="27" customWidth="1"/>
    <col min="2" max="2" width="35.54296875" style="27" customWidth="1"/>
    <col min="3" max="3" width="8.54296875" style="27"/>
    <col min="4" max="4" width="9.453125" style="27" customWidth="1"/>
    <col min="5" max="12" width="8.54296875" style="27"/>
    <col min="13" max="13" width="1.54296875" style="27" customWidth="1"/>
    <col min="14" max="136" width="8.54296875" style="27"/>
    <col min="137" max="137" width="9.453125" style="27" bestFit="1" customWidth="1"/>
    <col min="138" max="138" width="9.453125" style="27" customWidth="1"/>
    <col min="139" max="139" width="12.453125" style="27" customWidth="1"/>
    <col min="140" max="142" width="8.54296875" style="27"/>
    <col min="143" max="143" width="13.453125" style="27" customWidth="1"/>
    <col min="144" max="146" width="8.54296875" style="27"/>
    <col min="147" max="147" width="8.54296875" style="138"/>
    <col min="148" max="151" width="8.54296875" style="27"/>
    <col min="152" max="152" width="8.54296875" style="27" customWidth="1"/>
    <col min="153" max="153" width="8.54296875" style="27"/>
    <col min="154" max="154" width="8.54296875" style="27" bestFit="1" customWidth="1"/>
    <col min="155" max="16384" width="8.54296875" style="27"/>
  </cols>
  <sheetData>
    <row r="1" spans="1:158" ht="4.25" customHeight="1" thickBot="1" x14ac:dyDescent="0.4"/>
    <row r="2" spans="1:158" ht="30.65" customHeight="1" thickBot="1" x14ac:dyDescent="0.4">
      <c r="A2" s="201" t="s">
        <v>790</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8"/>
    </row>
    <row r="4" spans="1:158" x14ac:dyDescent="0.35">
      <c r="B4" s="131" t="s">
        <v>789</v>
      </c>
      <c r="BA4" s="137"/>
      <c r="BB4" s="137"/>
      <c r="BC4" s="137"/>
      <c r="EG4" s="131" t="s">
        <v>713</v>
      </c>
      <c r="EH4" s="131"/>
      <c r="EU4" s="137"/>
      <c r="EV4" s="137"/>
      <c r="EW4" s="137"/>
      <c r="EX4" s="137"/>
      <c r="EY4" s="137"/>
      <c r="EZ4" s="137"/>
      <c r="FA4" s="137"/>
      <c r="FB4" s="137"/>
    </row>
    <row r="5" spans="1:158" ht="39.65" customHeight="1" x14ac:dyDescent="0.35">
      <c r="B5" s="183" t="s">
        <v>201</v>
      </c>
      <c r="N5" s="339"/>
      <c r="O5" s="339"/>
      <c r="P5" s="339"/>
      <c r="Q5" s="339"/>
      <c r="R5" s="339"/>
      <c r="S5" s="339"/>
      <c r="T5" s="339"/>
      <c r="U5" s="131"/>
      <c r="BA5" s="137"/>
      <c r="BB5" s="137"/>
      <c r="BC5" s="137"/>
      <c r="EG5" s="132" t="s">
        <v>39</v>
      </c>
      <c r="EH5" s="132"/>
      <c r="EI5" s="132" t="s">
        <v>41</v>
      </c>
      <c r="EJ5" s="132"/>
      <c r="EK5" s="132" t="s">
        <v>40</v>
      </c>
      <c r="EL5" s="132"/>
      <c r="EM5" s="132" t="s">
        <v>48</v>
      </c>
      <c r="EN5" s="132"/>
      <c r="EO5" s="132" t="s">
        <v>47</v>
      </c>
      <c r="EP5" s="132"/>
      <c r="EU5" s="137"/>
      <c r="EV5" s="137"/>
      <c r="EW5" s="137"/>
      <c r="EX5" s="137"/>
      <c r="EY5" s="137"/>
      <c r="EZ5" s="137"/>
      <c r="FA5" s="137"/>
      <c r="FB5" s="137"/>
    </row>
    <row r="6" spans="1:158" x14ac:dyDescent="0.35">
      <c r="B6" s="140" t="str">
        <f>INDEX(Refs!$A$2:$A$88,MATCH($B$5,Refs!$C$2:$C$88,0))</f>
        <v>*</v>
      </c>
      <c r="BA6" s="137"/>
      <c r="BB6" s="137"/>
      <c r="BC6" s="137"/>
      <c r="EF6" s="27" t="s">
        <v>714</v>
      </c>
      <c r="EG6" s="132" t="s">
        <v>10</v>
      </c>
      <c r="EH6" s="132" t="s">
        <v>715</v>
      </c>
      <c r="EI6" s="132" t="s">
        <v>20</v>
      </c>
      <c r="EJ6" s="132" t="s">
        <v>716</v>
      </c>
      <c r="EK6" s="132" t="s">
        <v>19</v>
      </c>
      <c r="EL6" s="132" t="s">
        <v>717</v>
      </c>
      <c r="EM6" s="132" t="s">
        <v>26</v>
      </c>
      <c r="EN6" s="132" t="s">
        <v>718</v>
      </c>
      <c r="EO6" s="132" t="s">
        <v>25</v>
      </c>
      <c r="EP6" s="132" t="s">
        <v>719</v>
      </c>
      <c r="EQ6" s="141" t="s">
        <v>720</v>
      </c>
      <c r="ER6" s="142"/>
      <c r="ES6" s="143"/>
      <c r="EU6" s="137"/>
      <c r="EV6" s="137"/>
      <c r="EW6" s="137"/>
      <c r="EX6" s="137"/>
      <c r="EY6" s="137"/>
      <c r="EZ6" s="137"/>
      <c r="FA6" s="137"/>
      <c r="FB6" s="137"/>
    </row>
    <row r="7" spans="1:158" x14ac:dyDescent="0.35">
      <c r="B7" s="140" t="str">
        <f>VLOOKUP($B$6,Refs!$A$2:$D$88,4,FALSE)</f>
        <v>National</v>
      </c>
      <c r="BA7" s="137"/>
      <c r="BB7" s="137"/>
      <c r="BC7" s="137"/>
      <c r="EF7" s="133">
        <v>45748</v>
      </c>
      <c r="EG7" s="134">
        <f>IF($B$7="Region",SUMIFS(Raw!$H:$H,Raw!$A:$A,$EF7,Raw!$G:$G,EG$6,Raw!$I:$I,$B$6),IF($B$7="Provider",SUMIFS(Raw!$H:$H,Raw!$A:$A,$EF7,Raw!$G:$G,EG$6,Raw!$C:$C,$B$6),SUMIFS(Raw!$H:$H,Raw!$A:$A,$EF7,Raw!$G:$G,EG$6,Raw!$E:$E,$B$6)))</f>
        <v>1686639</v>
      </c>
      <c r="EH7" s="135">
        <f t="shared" ref="EH7:EH30" si="0">EG7/$EQ7</f>
        <v>56221.3</v>
      </c>
      <c r="EI7" s="134">
        <f>IF($B$7="Region",SUMIFS(Raw!$H:$H,Raw!$A:$A,$EF7,Raw!$G:$G,EI$6,Raw!$I:$I,$B$6),IF($B$7="Provider",SUMIFS(Raw!$H:$H,Raw!$A:$A,$EF7,Raw!$G:$G,EI$6,Raw!$C:$C,$B$6),SUMIFS(Raw!$H:$H,Raw!$A:$A,$EF7,Raw!$G:$G,EI$6,Raw!$E:$E,$B$6)))</f>
        <v>1581502</v>
      </c>
      <c r="EJ7" s="135">
        <f t="shared" ref="EJ7:EJ30" si="1">EI7/$EQ7</f>
        <v>52716.73333333333</v>
      </c>
      <c r="EK7" s="134">
        <f>IF($B$7="Region",SUMIFS(Raw!$H:$H,Raw!$A:$A,$EF7,Raw!$G:$G,EK$6,Raw!$I:$I,$B$6),IF($B$7="Provider",SUMIFS(Raw!$H:$H,Raw!$A:$A,$EF7,Raw!$G:$G,EK$6,Raw!$C:$C,$B$6),SUMIFS(Raw!$H:$H,Raw!$A:$A,$EF7,Raw!$G:$G,EK$6,Raw!$E:$E,$B$6)))</f>
        <v>40241</v>
      </c>
      <c r="EL7" s="136">
        <f>SUM(EK7/(EK7+EI7))</f>
        <v>2.4813426048393612E-2</v>
      </c>
      <c r="EM7" s="134">
        <f>IF($B$7="Region",SUMIFS(Raw!$H:$H,Raw!$A:$A,$EF7,Raw!$G:$G,EM$6,Raw!$I:$I,$B$6),IF($B$7="Provider",SUMIFS(Raw!$H:$H,Raw!$A:$A,$EF7,Raw!$G:$G,EM$6,Raw!$C:$C,$B$6),SUMIFS(Raw!$H:$H,Raw!$A:$A,$EF7,Raw!$G:$G,EM$6,Raw!$E:$E,$B$6)))</f>
        <v>1488732</v>
      </c>
      <c r="EN7" s="135">
        <f t="shared" ref="EN7:EN30" si="2">EM7/$EQ7</f>
        <v>49624.4</v>
      </c>
      <c r="EO7" s="134">
        <f>IF($B$7="Region",SUMIFS(Raw!$H:$H,Raw!$A:$A,$EF7,Raw!$G:$G,EO$6,Raw!$I:$I,$B$6),IF($B$7="Provider",SUMIFS(Raw!$H:$H,Raw!$A:$A,$EF7,Raw!$G:$G,EO$6,Raw!$C:$C,$B$6),SUMIFS(Raw!$H:$H,Raw!$A:$A,$EF7,Raw!$G:$G,EO$6,Raw!$E:$E,$B$6)))</f>
        <v>660154</v>
      </c>
      <c r="EP7" s="135">
        <f t="shared" ref="EP7:EP30" si="3">EO7/$EQ7</f>
        <v>22005.133333333335</v>
      </c>
      <c r="EQ7" s="146">
        <v>30</v>
      </c>
      <c r="ER7" s="144"/>
      <c r="ES7" s="145"/>
      <c r="EU7" s="137"/>
      <c r="EV7" s="137"/>
      <c r="EW7" s="137"/>
      <c r="EX7" s="137"/>
      <c r="EY7" s="137"/>
      <c r="EZ7" s="137"/>
      <c r="FA7" s="137"/>
      <c r="FB7" s="137"/>
    </row>
    <row r="8" spans="1:158" x14ac:dyDescent="0.35">
      <c r="B8" s="131"/>
      <c r="BA8" s="137"/>
      <c r="BB8" s="137"/>
      <c r="BC8" s="137"/>
      <c r="EF8" s="133">
        <v>45778</v>
      </c>
      <c r="EG8" s="134">
        <f>IF($B$7="Region",SUMIFS(Raw!$H:$H,Raw!$A:$A,$EF8,Raw!$G:$G,EG$6,Raw!$I:$I,$B$6),IF($B$7="Provider",SUMIFS(Raw!$H:$H,Raw!$A:$A,$EF8,Raw!$G:$G,EG$6,Raw!$C:$C,$B$6),SUMIFS(Raw!$H:$H,Raw!$A:$A,$EF8,Raw!$G:$G,EG$6,Raw!$E:$E,$B$6)))</f>
        <v>1699347</v>
      </c>
      <c r="EH8" s="135">
        <f t="shared" si="0"/>
        <v>54817.645161290326</v>
      </c>
      <c r="EI8" s="134">
        <f>IF($B$7="Region",SUMIFS(Raw!$H:$H,Raw!$A:$A,$EF8,Raw!$G:$G,EI$6,Raw!$I:$I,$B$6),IF($B$7="Provider",SUMIFS(Raw!$H:$H,Raw!$A:$A,$EF8,Raw!$G:$G,EI$6,Raw!$C:$C,$B$6),SUMIFS(Raw!$H:$H,Raw!$A:$A,$EF8,Raw!$G:$G,EI$6,Raw!$E:$E,$B$6)))</f>
        <v>1595107</v>
      </c>
      <c r="EJ8" s="135">
        <f t="shared" si="1"/>
        <v>51455.06451612903</v>
      </c>
      <c r="EK8" s="134">
        <f>IF($B$7="Region",SUMIFS(Raw!$H:$H,Raw!$A:$A,$EF8,Raw!$G:$G,EK$6,Raw!$I:$I,$B$6),IF($B$7="Provider",SUMIFS(Raw!$H:$H,Raw!$A:$A,$EF8,Raw!$G:$G,EK$6,Raw!$C:$C,$B$6),SUMIFS(Raw!$H:$H,Raw!$A:$A,$EF8,Raw!$G:$G,EK$6,Raw!$E:$E,$B$6)))</f>
        <v>36887</v>
      </c>
      <c r="EL8" s="136">
        <f t="shared" ref="EL8:EL30" si="4">SUM(EK8/(EK8+EI8))</f>
        <v>2.2602411528473757E-2</v>
      </c>
      <c r="EM8" s="134">
        <f>IF($B$7="Region",SUMIFS(Raw!$H:$H,Raw!$A:$A,$EF8,Raw!$G:$G,EM$6,Raw!$I:$I,$B$6),IF($B$7="Provider",SUMIFS(Raw!$H:$H,Raw!$A:$A,$EF8,Raw!$G:$G,EM$6,Raw!$C:$C,$B$6),SUMIFS(Raw!$H:$H,Raw!$A:$A,$EF8,Raw!$G:$G,EM$6,Raw!$E:$E,$B$6)))</f>
        <v>1496379</v>
      </c>
      <c r="EN8" s="135">
        <f t="shared" si="2"/>
        <v>48270.290322580644</v>
      </c>
      <c r="EO8" s="134">
        <f>IF($B$7="Region",SUMIFS(Raw!$H:$H,Raw!$A:$A,$EF8,Raw!$G:$G,EO$6,Raw!$I:$I,$B$6),IF($B$7="Provider",SUMIFS(Raw!$H:$H,Raw!$A:$A,$EF8,Raw!$G:$G,EO$6,Raw!$C:$C,$B$6),SUMIFS(Raw!$H:$H,Raw!$A:$A,$EF8,Raw!$G:$G,EO$6,Raw!$E:$E,$B$6)))</f>
        <v>672154</v>
      </c>
      <c r="EP8" s="135">
        <f t="shared" si="3"/>
        <v>21682.387096774193</v>
      </c>
      <c r="EQ8" s="146">
        <v>31</v>
      </c>
      <c r="ER8" s="144"/>
      <c r="ES8" s="145"/>
      <c r="EU8" s="137"/>
      <c r="EV8" s="137"/>
      <c r="EX8" s="137"/>
      <c r="EY8" s="137"/>
      <c r="EZ8" s="137"/>
      <c r="FA8" s="137"/>
      <c r="FB8" s="137"/>
    </row>
    <row r="9" spans="1:158" x14ac:dyDescent="0.35">
      <c r="B9" s="148"/>
      <c r="BA9" s="137"/>
      <c r="BB9" s="137"/>
      <c r="BC9" s="137"/>
      <c r="EF9" s="133">
        <v>45809</v>
      </c>
      <c r="EG9" s="134">
        <f>IF($B$7="Region",SUMIFS(Raw!$H:$H,Raw!$A:$A,$EF9,Raw!$G:$G,EG$6,Raw!$I:$I,$B$6),IF($B$7="Provider",SUMIFS(Raw!$H:$H,Raw!$A:$A,$EF9,Raw!$G:$G,EG$6,Raw!$C:$C,$B$6),SUMIFS(Raw!$H:$H,Raw!$A:$A,$EF9,Raw!$G:$G,EG$6,Raw!$E:$E,$B$6)))</f>
        <v>1565828</v>
      </c>
      <c r="EH9" s="135">
        <f t="shared" si="0"/>
        <v>52194.26666666667</v>
      </c>
      <c r="EI9" s="134">
        <f>IF($B$7="Region",SUMIFS(Raw!$H:$H,Raw!$A:$A,$EF9,Raw!$G:$G,EI$6,Raw!$I:$I,$B$6),IF($B$7="Provider",SUMIFS(Raw!$H:$H,Raw!$A:$A,$EF9,Raw!$G:$G,EI$6,Raw!$C:$C,$B$6),SUMIFS(Raw!$H:$H,Raw!$A:$A,$EF9,Raw!$G:$G,EI$6,Raw!$E:$E,$B$6)))</f>
        <v>1464498</v>
      </c>
      <c r="EJ9" s="135">
        <f t="shared" si="1"/>
        <v>48816.6</v>
      </c>
      <c r="EK9" s="134">
        <f>IF($B$7="Region",SUMIFS(Raw!$H:$H,Raw!$A:$A,$EF9,Raw!$G:$G,EK$6,Raw!$I:$I,$B$6),IF($B$7="Provider",SUMIFS(Raw!$H:$H,Raw!$A:$A,$EF9,Raw!$G:$G,EK$6,Raw!$C:$C,$B$6),SUMIFS(Raw!$H:$H,Raw!$A:$A,$EF9,Raw!$G:$G,EK$6,Raw!$E:$E,$B$6)))</f>
        <v>39254</v>
      </c>
      <c r="EL9" s="136">
        <f t="shared" si="4"/>
        <v>2.6104038431869085E-2</v>
      </c>
      <c r="EM9" s="134">
        <f>IF($B$7="Region",SUMIFS(Raw!$H:$H,Raw!$A:$A,$EF9,Raw!$G:$G,EM$6,Raw!$I:$I,$B$6),IF($B$7="Provider",SUMIFS(Raw!$H:$H,Raw!$A:$A,$EF9,Raw!$G:$G,EM$6,Raw!$C:$C,$B$6),SUMIFS(Raw!$H:$H,Raw!$A:$A,$EF9,Raw!$G:$G,EM$6,Raw!$E:$E,$B$6)))</f>
        <v>1371573</v>
      </c>
      <c r="EN9" s="135">
        <f t="shared" si="2"/>
        <v>45719.1</v>
      </c>
      <c r="EO9" s="134">
        <f>IF($B$7="Region",SUMIFS(Raw!$H:$H,Raw!$A:$A,$EF9,Raw!$G:$G,EO$6,Raw!$I:$I,$B$6),IF($B$7="Provider",SUMIFS(Raw!$H:$H,Raw!$A:$A,$EF9,Raw!$G:$G,EO$6,Raw!$C:$C,$B$6),SUMIFS(Raw!$H:$H,Raw!$A:$A,$EF9,Raw!$G:$G,EO$6,Raw!$E:$E,$B$6)))</f>
        <v>606248</v>
      </c>
      <c r="EP9" s="135">
        <f t="shared" si="3"/>
        <v>20208.266666666666</v>
      </c>
      <c r="EQ9" s="146">
        <v>30</v>
      </c>
      <c r="ER9" s="144"/>
      <c r="ES9" s="145"/>
      <c r="EU9" s="137"/>
      <c r="EV9" s="137"/>
      <c r="EW9" s="137"/>
      <c r="EX9" s="137"/>
      <c r="EY9" s="137"/>
      <c r="EZ9" s="137"/>
      <c r="FA9" s="137"/>
      <c r="FB9" s="137"/>
    </row>
    <row r="10" spans="1:158" x14ac:dyDescent="0.35">
      <c r="BA10" s="137"/>
      <c r="BB10" s="137"/>
      <c r="BC10" s="137"/>
      <c r="EF10" s="133">
        <v>45839</v>
      </c>
      <c r="EG10" s="134">
        <f>IF($B$7="Region",SUMIFS(Raw!$H:$H,Raw!$A:$A,$EF10,Raw!$G:$G,EG$6,Raw!$I:$I,$B$6),IF($B$7="Provider",SUMIFS(Raw!$H:$H,Raw!$A:$A,$EF10,Raw!$G:$G,EG$6,Raw!$C:$C,$B$6),SUMIFS(Raw!$H:$H,Raw!$A:$A,$EF10,Raw!$G:$G,EG$6,Raw!$E:$E,$B$6)))</f>
        <v>1584473</v>
      </c>
      <c r="EH10" s="135">
        <f t="shared" si="0"/>
        <v>51112.032258064515</v>
      </c>
      <c r="EI10" s="134">
        <f>IF($B$7="Region",SUMIFS(Raw!$H:$H,Raw!$A:$A,$EF10,Raw!$G:$G,EI$6,Raw!$I:$I,$B$6),IF($B$7="Provider",SUMIFS(Raw!$H:$H,Raw!$A:$A,$EF10,Raw!$G:$G,EI$6,Raw!$C:$C,$B$6),SUMIFS(Raw!$H:$H,Raw!$A:$A,$EF10,Raw!$G:$G,EI$6,Raw!$E:$E,$B$6)))</f>
        <v>1484892</v>
      </c>
      <c r="EJ10" s="135">
        <f t="shared" si="1"/>
        <v>47899.741935483871</v>
      </c>
      <c r="EK10" s="134">
        <f>IF($B$7="Region",SUMIFS(Raw!$H:$H,Raw!$A:$A,$EF10,Raw!$G:$G,EK$6,Raw!$I:$I,$B$6),IF($B$7="Provider",SUMIFS(Raw!$H:$H,Raw!$A:$A,$EF10,Raw!$G:$G,EK$6,Raw!$C:$C,$B$6),SUMIFS(Raw!$H:$H,Raw!$A:$A,$EF10,Raw!$G:$G,EK$6,Raw!$E:$E,$B$6)))</f>
        <v>38550</v>
      </c>
      <c r="EL10" s="136">
        <f t="shared" si="4"/>
        <v>2.5304540638895343E-2</v>
      </c>
      <c r="EM10" s="134">
        <f>IF($B$7="Region",SUMIFS(Raw!$H:$H,Raw!$A:$A,$EF10,Raw!$G:$G,EM$6,Raw!$I:$I,$B$6),IF($B$7="Provider",SUMIFS(Raw!$H:$H,Raw!$A:$A,$EF10,Raw!$G:$G,EM$6,Raw!$C:$C,$B$6),SUMIFS(Raw!$H:$H,Raw!$A:$A,$EF10,Raw!$G:$G,EM$6,Raw!$E:$E,$B$6)))</f>
        <v>1387605</v>
      </c>
      <c r="EN10" s="135">
        <f t="shared" si="2"/>
        <v>44761.451612903227</v>
      </c>
      <c r="EO10" s="134">
        <f>IF($B$7="Region",SUMIFS(Raw!$H:$H,Raw!$A:$A,$EF10,Raw!$G:$G,EO$6,Raw!$I:$I,$B$6),IF($B$7="Provider",SUMIFS(Raw!$H:$H,Raw!$A:$A,$EF10,Raw!$G:$G,EO$6,Raw!$C:$C,$B$6),SUMIFS(Raw!$H:$H,Raw!$A:$A,$EF10,Raw!$G:$G,EO$6,Raw!$E:$E,$B$6)))</f>
        <v>611428</v>
      </c>
      <c r="EP10" s="135">
        <f t="shared" si="3"/>
        <v>19723.483870967742</v>
      </c>
      <c r="EQ10" s="146">
        <v>31</v>
      </c>
      <c r="ER10" s="144"/>
      <c r="ES10" s="145"/>
      <c r="EU10" s="139"/>
      <c r="EV10" s="137"/>
      <c r="EW10" s="137"/>
      <c r="EX10" s="137"/>
      <c r="EY10" s="137"/>
      <c r="EZ10" s="137"/>
      <c r="FA10" s="137"/>
      <c r="FB10" s="137"/>
    </row>
    <row r="11" spans="1:158" x14ac:dyDescent="0.35">
      <c r="BA11" s="137"/>
      <c r="BB11" s="137"/>
      <c r="BC11" s="137"/>
      <c r="EF11" s="133">
        <v>45870</v>
      </c>
      <c r="EG11" s="134">
        <f>IF($B$7="Region",SUMIFS(Raw!$H:$H,Raw!$A:$A,$EF11,Raw!$G:$G,EG$6,Raw!$I:$I,$B$6),IF($B$7="Provider",SUMIFS(Raw!$H:$H,Raw!$A:$A,$EF11,Raw!$G:$G,EG$6,Raw!$C:$C,$B$6),SUMIFS(Raw!$H:$H,Raw!$A:$A,$EF11,Raw!$G:$G,EG$6,Raw!$E:$E,$B$6)))</f>
        <v>1591389</v>
      </c>
      <c r="EH11" s="135">
        <f t="shared" si="0"/>
        <v>51335.129032258068</v>
      </c>
      <c r="EI11" s="134">
        <f>IF($B$7="Region",SUMIFS(Raw!$H:$H,Raw!$A:$A,$EF11,Raw!$G:$G,EI$6,Raw!$I:$I,$B$6),IF($B$7="Provider",SUMIFS(Raw!$H:$H,Raw!$A:$A,$EF11,Raw!$G:$G,EI$6,Raw!$C:$C,$B$6),SUMIFS(Raw!$H:$H,Raw!$A:$A,$EF11,Raw!$G:$G,EI$6,Raw!$E:$E,$B$6)))</f>
        <v>1497982</v>
      </c>
      <c r="EJ11" s="135">
        <f t="shared" si="1"/>
        <v>48322</v>
      </c>
      <c r="EK11" s="134">
        <f>IF($B$7="Region",SUMIFS(Raw!$H:$H,Raw!$A:$A,$EF11,Raw!$G:$G,EK$6,Raw!$I:$I,$B$6),IF($B$7="Provider",SUMIFS(Raw!$H:$H,Raw!$A:$A,$EF11,Raw!$G:$G,EK$6,Raw!$C:$C,$B$6),SUMIFS(Raw!$H:$H,Raw!$A:$A,$EF11,Raw!$G:$G,EK$6,Raw!$E:$E,$B$6)))</f>
        <v>37050</v>
      </c>
      <c r="EL11" s="136">
        <f t="shared" si="4"/>
        <v>2.4136304650326509E-2</v>
      </c>
      <c r="EM11" s="134">
        <f>IF($B$7="Region",SUMIFS(Raw!$H:$H,Raw!$A:$A,$EF11,Raw!$G:$G,EM$6,Raw!$I:$I,$B$6),IF($B$7="Provider",SUMIFS(Raw!$H:$H,Raw!$A:$A,$EF11,Raw!$G:$G,EM$6,Raw!$C:$C,$B$6),SUMIFS(Raw!$H:$H,Raw!$A:$A,$EF11,Raw!$G:$G,EM$6,Raw!$E:$E,$B$6)))</f>
        <v>1400878</v>
      </c>
      <c r="EN11" s="135">
        <f t="shared" si="2"/>
        <v>45189.612903225803</v>
      </c>
      <c r="EO11" s="134">
        <f>IF($B$7="Region",SUMIFS(Raw!$H:$H,Raw!$A:$A,$EF11,Raw!$G:$G,EO$6,Raw!$I:$I,$B$6),IF($B$7="Provider",SUMIFS(Raw!$H:$H,Raw!$A:$A,$EF11,Raw!$G:$G,EO$6,Raw!$C:$C,$B$6),SUMIFS(Raw!$H:$H,Raw!$A:$A,$EF11,Raw!$G:$G,EO$6,Raw!$E:$E,$B$6)))</f>
        <v>627882</v>
      </c>
      <c r="EP11" s="135">
        <f t="shared" si="3"/>
        <v>20254.258064516129</v>
      </c>
      <c r="EQ11" s="146">
        <v>31</v>
      </c>
      <c r="ER11" s="144"/>
      <c r="ES11" s="145"/>
      <c r="EU11" s="139"/>
      <c r="EV11" s="137"/>
      <c r="EW11" s="137"/>
      <c r="EX11" s="137"/>
      <c r="EY11" s="137"/>
      <c r="EZ11" s="137"/>
      <c r="FA11" s="137"/>
      <c r="FB11" s="137"/>
    </row>
    <row r="12" spans="1:158" x14ac:dyDescent="0.35">
      <c r="B12" s="131"/>
      <c r="BA12" s="137"/>
      <c r="BB12" s="137"/>
      <c r="BC12" s="137"/>
      <c r="EF12" s="133">
        <v>45901</v>
      </c>
      <c r="EG12" s="134">
        <f>IF($B$7="Region",SUMIFS(Raw!$H:$H,Raw!$A:$A,$EF12,Raw!$G:$G,EG$6,Raw!$I:$I,$B$6),IF($B$7="Provider",SUMIFS(Raw!$H:$H,Raw!$A:$A,$EF12,Raw!$G:$G,EG$6,Raw!$C:$C,$B$6),SUMIFS(Raw!$H:$H,Raw!$A:$A,$EF12,Raw!$G:$G,EG$6,Raw!$E:$E,$B$6)))</f>
        <v>1527381</v>
      </c>
      <c r="EH12" s="135">
        <f t="shared" si="0"/>
        <v>50912.7</v>
      </c>
      <c r="EI12" s="134">
        <f>IF($B$7="Region",SUMIFS(Raw!$H:$H,Raw!$A:$A,$EF12,Raw!$G:$G,EI$6,Raw!$I:$I,$B$6),IF($B$7="Provider",SUMIFS(Raw!$H:$H,Raw!$A:$A,$EF12,Raw!$G:$G,EI$6,Raw!$C:$C,$B$6),SUMIFS(Raw!$H:$H,Raw!$A:$A,$EF12,Raw!$G:$G,EI$6,Raw!$E:$E,$B$6)))</f>
        <v>1429490</v>
      </c>
      <c r="EJ12" s="135">
        <f t="shared" si="1"/>
        <v>47649.666666666664</v>
      </c>
      <c r="EK12" s="134">
        <f>IF($B$7="Region",SUMIFS(Raw!$H:$H,Raw!$A:$A,$EF12,Raw!$G:$G,EK$6,Raw!$I:$I,$B$6),IF($B$7="Provider",SUMIFS(Raw!$H:$H,Raw!$A:$A,$EF12,Raw!$G:$G,EK$6,Raw!$C:$C,$B$6),SUMIFS(Raw!$H:$H,Raw!$A:$A,$EF12,Raw!$G:$G,EK$6,Raw!$E:$E,$B$6)))</f>
        <v>42825</v>
      </c>
      <c r="EL12" s="136">
        <f t="shared" si="4"/>
        <v>2.9086846225162416E-2</v>
      </c>
      <c r="EM12" s="134">
        <f>IF($B$7="Region",SUMIFS(Raw!$H:$H,Raw!$A:$A,$EF12,Raw!$G:$G,EM$6,Raw!$I:$I,$B$6),IF($B$7="Provider",SUMIFS(Raw!$H:$H,Raw!$A:$A,$EF12,Raw!$G:$G,EM$6,Raw!$C:$C,$B$6),SUMIFS(Raw!$H:$H,Raw!$A:$A,$EF12,Raw!$G:$G,EM$6,Raw!$E:$E,$B$6)))</f>
        <v>1341443</v>
      </c>
      <c r="EN12" s="135">
        <f t="shared" si="2"/>
        <v>44714.76666666667</v>
      </c>
      <c r="EO12" s="134">
        <f>IF($B$7="Region",SUMIFS(Raw!$H:$H,Raw!$A:$A,$EF12,Raw!$G:$G,EO$6,Raw!$I:$I,$B$6),IF($B$7="Provider",SUMIFS(Raw!$H:$H,Raw!$A:$A,$EF12,Raw!$G:$G,EO$6,Raw!$C:$C,$B$6),SUMIFS(Raw!$H:$H,Raw!$A:$A,$EF12,Raw!$G:$G,EO$6,Raw!$E:$E,$B$6)))</f>
        <v>601191</v>
      </c>
      <c r="EP12" s="135">
        <f t="shared" si="3"/>
        <v>20039.7</v>
      </c>
      <c r="EQ12" s="146">
        <v>30</v>
      </c>
      <c r="ER12" s="144"/>
      <c r="ES12" s="145"/>
      <c r="EU12" s="139"/>
      <c r="EV12" s="137"/>
      <c r="EW12" s="137"/>
      <c r="EX12" s="137"/>
      <c r="EY12" s="137"/>
      <c r="EZ12" s="137"/>
      <c r="FA12" s="137"/>
      <c r="FB12" s="137"/>
    </row>
    <row r="13" spans="1:158" x14ac:dyDescent="0.35">
      <c r="B13" s="148"/>
      <c r="BA13" s="137"/>
      <c r="BB13" s="137"/>
      <c r="EF13" s="133">
        <v>45931</v>
      </c>
      <c r="EG13" s="134">
        <f>IF($B$7="Region",SUMIFS(Raw!$H:$H,Raw!$A:$A,$EF13,Raw!$G:$G,EG$6,Raw!$I:$I,$B$6),IF($B$7="Provider",SUMIFS(Raw!$H:$H,Raw!$A:$A,$EF13,Raw!$G:$G,EG$6,Raw!$C:$C,$B$6),SUMIFS(Raw!$H:$H,Raw!$A:$A,$EF13,Raw!$G:$G,EG$6,Raw!$E:$E,$B$6)))</f>
        <v>1643440</v>
      </c>
      <c r="EH13" s="135">
        <f t="shared" si="0"/>
        <v>53014.193548387098</v>
      </c>
      <c r="EI13" s="134">
        <f>IF($B$7="Region",SUMIFS(Raw!$H:$H,Raw!$A:$A,$EF13,Raw!$G:$G,EI$6,Raw!$I:$I,$B$6),IF($B$7="Provider",SUMIFS(Raw!$H:$H,Raw!$A:$A,$EF13,Raw!$G:$G,EI$6,Raw!$C:$C,$B$6),SUMIFS(Raw!$H:$H,Raw!$A:$A,$EF13,Raw!$G:$G,EI$6,Raw!$E:$E,$B$6)))</f>
        <v>1544753</v>
      </c>
      <c r="EJ13" s="135">
        <f t="shared" si="1"/>
        <v>49830.741935483871</v>
      </c>
      <c r="EK13" s="134">
        <f>IF($B$7="Region",SUMIFS(Raw!$H:$H,Raw!$A:$A,$EF13,Raw!$G:$G,EK$6,Raw!$I:$I,$B$6),IF($B$7="Provider",SUMIFS(Raw!$H:$H,Raw!$A:$A,$EF13,Raw!$G:$G,EK$6,Raw!$C:$C,$B$6),SUMIFS(Raw!$H:$H,Raw!$A:$A,$EF13,Raw!$G:$G,EK$6,Raw!$E:$E,$B$6)))</f>
        <v>49369</v>
      </c>
      <c r="EL13" s="136">
        <f t="shared" si="4"/>
        <v>3.0969398828947847E-2</v>
      </c>
      <c r="EM13" s="134">
        <f>IF($B$7="Region",SUMIFS(Raw!$H:$H,Raw!$A:$A,$EF13,Raw!$G:$G,EM$6,Raw!$I:$I,$B$6),IF($B$7="Provider",SUMIFS(Raw!$H:$H,Raw!$A:$A,$EF13,Raw!$G:$G,EM$6,Raw!$C:$C,$B$6),SUMIFS(Raw!$H:$H,Raw!$A:$A,$EF13,Raw!$G:$G,EM$6,Raw!$E:$E,$B$6)))</f>
        <v>1451068</v>
      </c>
      <c r="EN13" s="135">
        <f t="shared" si="2"/>
        <v>46808.645161290326</v>
      </c>
      <c r="EO13" s="134">
        <f>IF($B$7="Region",SUMIFS(Raw!$H:$H,Raw!$A:$A,$EF13,Raw!$G:$G,EO$6,Raw!$I:$I,$B$6),IF($B$7="Provider",SUMIFS(Raw!$H:$H,Raw!$A:$A,$EF13,Raw!$G:$G,EO$6,Raw!$C:$C,$B$6),SUMIFS(Raw!$H:$H,Raw!$A:$A,$EF13,Raw!$G:$G,EO$6,Raw!$E:$E,$B$6)))</f>
        <v>649431</v>
      </c>
      <c r="EP13" s="135">
        <f t="shared" si="3"/>
        <v>20949.387096774193</v>
      </c>
      <c r="EQ13" s="146">
        <v>31</v>
      </c>
      <c r="ER13" s="144"/>
      <c r="ES13" s="145"/>
      <c r="EU13" s="139"/>
      <c r="EV13" s="137"/>
      <c r="EW13" s="137"/>
      <c r="EX13" s="137"/>
      <c r="EY13" s="137"/>
      <c r="EZ13" s="137"/>
      <c r="FA13" s="137"/>
      <c r="FB13" s="137"/>
    </row>
    <row r="14" spans="1:158" ht="15.5" x14ac:dyDescent="0.35">
      <c r="N14" s="340"/>
      <c r="O14" s="340"/>
      <c r="P14" s="340"/>
      <c r="Q14" s="340"/>
      <c r="R14" s="340"/>
      <c r="S14" s="340"/>
      <c r="T14" s="340"/>
      <c r="U14" s="147"/>
      <c r="BA14" s="137"/>
      <c r="BB14" s="137"/>
      <c r="BC14" s="137"/>
      <c r="EF14" s="133">
        <v>45962</v>
      </c>
      <c r="EG14" s="134">
        <f>IF($B$7="Region",SUMIFS(Raw!$H:$H,Raw!$A:$A,$EF14,Raw!$G:$G,EG$6,Raw!$I:$I,$B$6),IF($B$7="Provider",SUMIFS(Raw!$H:$H,Raw!$A:$A,$EF14,Raw!$G:$G,EG$6,Raw!$C:$C,$B$6),SUMIFS(Raw!$H:$H,Raw!$A:$A,$EF14,Raw!$G:$G,EG$6,Raw!$E:$E,$B$6)))</f>
        <v>1700704</v>
      </c>
      <c r="EH14" s="135">
        <f t="shared" si="0"/>
        <v>56690.133333333331</v>
      </c>
      <c r="EI14" s="134">
        <f>IF($B$7="Region",SUMIFS(Raw!$H:$H,Raw!$A:$A,$EF14,Raw!$G:$G,EI$6,Raw!$I:$I,$B$6),IF($B$7="Provider",SUMIFS(Raw!$H:$H,Raw!$A:$A,$EF14,Raw!$G:$G,EI$6,Raw!$C:$C,$B$6),SUMIFS(Raw!$H:$H,Raw!$A:$A,$EF14,Raw!$G:$G,EI$6,Raw!$E:$E,$B$6)))</f>
        <v>1587812</v>
      </c>
      <c r="EJ14" s="135">
        <f t="shared" si="1"/>
        <v>52927.066666666666</v>
      </c>
      <c r="EK14" s="134">
        <f>IF($B$7="Region",SUMIFS(Raw!$H:$H,Raw!$A:$A,$EF14,Raw!$G:$G,EK$6,Raw!$I:$I,$B$6),IF($B$7="Provider",SUMIFS(Raw!$H:$H,Raw!$A:$A,$EF14,Raw!$G:$G,EK$6,Raw!$C:$C,$B$6),SUMIFS(Raw!$H:$H,Raw!$A:$A,$EF14,Raw!$G:$G,EK$6,Raw!$E:$E,$B$6)))</f>
        <v>56463</v>
      </c>
      <c r="EL14" s="136">
        <f t="shared" si="4"/>
        <v>3.4339146432318196E-2</v>
      </c>
      <c r="EM14" s="134">
        <f>IF($B$7="Region",SUMIFS(Raw!$H:$H,Raw!$A:$A,$EF14,Raw!$G:$G,EM$6,Raw!$I:$I,$B$6),IF($B$7="Provider",SUMIFS(Raw!$H:$H,Raw!$A:$A,$EF14,Raw!$G:$G,EM$6,Raw!$C:$C,$B$6),SUMIFS(Raw!$H:$H,Raw!$A:$A,$EF14,Raw!$G:$G,EM$6,Raw!$E:$E,$B$6)))</f>
        <v>1503618</v>
      </c>
      <c r="EN14" s="135">
        <f t="shared" si="2"/>
        <v>50120.6</v>
      </c>
      <c r="EO14" s="134">
        <f>IF($B$7="Region",SUMIFS(Raw!$H:$H,Raw!$A:$A,$EF14,Raw!$G:$G,EO$6,Raw!$I:$I,$B$6),IF($B$7="Provider",SUMIFS(Raw!$H:$H,Raw!$A:$A,$EF14,Raw!$G:$G,EO$6,Raw!$C:$C,$B$6),SUMIFS(Raw!$H:$H,Raw!$A:$A,$EF14,Raw!$G:$G,EO$6,Raw!$E:$E,$B$6)))</f>
        <v>676496</v>
      </c>
      <c r="EP14" s="135">
        <f t="shared" si="3"/>
        <v>22549.866666666665</v>
      </c>
      <c r="EQ14" s="146">
        <v>30</v>
      </c>
      <c r="ER14" s="144"/>
      <c r="ES14" s="145"/>
      <c r="EU14" s="139"/>
      <c r="EV14" s="137"/>
      <c r="EW14" s="137"/>
      <c r="EX14" s="137"/>
      <c r="EY14" s="137"/>
      <c r="EZ14" s="137"/>
      <c r="FA14" s="137"/>
      <c r="FB14" s="137"/>
    </row>
    <row r="15" spans="1:158" x14ac:dyDescent="0.35">
      <c r="N15" s="341"/>
      <c r="O15" s="341"/>
      <c r="P15" s="341"/>
      <c r="Q15" s="341"/>
      <c r="R15" s="341"/>
      <c r="S15" s="341"/>
      <c r="T15" s="341"/>
      <c r="EF15" s="133">
        <v>45992</v>
      </c>
      <c r="EG15" s="134">
        <f>IF($B$7="Region",SUMIFS(Raw!$H:$H,Raw!$A:$A,$EF15,Raw!$G:$G,EG$6,Raw!$I:$I,$B$6),IF($B$7="Provider",SUMIFS(Raw!$H:$H,Raw!$A:$A,$EF15,Raw!$G:$G,EG$6,Raw!$C:$C,$B$6),SUMIFS(Raw!$H:$H,Raw!$A:$A,$EF15,Raw!$G:$G,EG$6,Raw!$E:$E,$B$6)))</f>
        <v>1910640</v>
      </c>
      <c r="EH15" s="135">
        <f t="shared" si="0"/>
        <v>61633.548387096773</v>
      </c>
      <c r="EI15" s="134">
        <f>IF($B$7="Region",SUMIFS(Raw!$H:$H,Raw!$A:$A,$EF15,Raw!$G:$G,EI$6,Raw!$I:$I,$B$6),IF($B$7="Provider",SUMIFS(Raw!$H:$H,Raw!$A:$A,$EF15,Raw!$G:$G,EI$6,Raw!$C:$C,$B$6),SUMIFS(Raw!$H:$H,Raw!$A:$A,$EF15,Raw!$G:$G,EI$6,Raw!$E:$E,$B$6)))</f>
        <v>1757860</v>
      </c>
      <c r="EJ15" s="135">
        <f t="shared" si="1"/>
        <v>56705.161290322583</v>
      </c>
      <c r="EK15" s="134">
        <f>IF($B$7="Region",SUMIFS(Raw!$H:$H,Raw!$A:$A,$EF15,Raw!$G:$G,EK$6,Raw!$I:$I,$B$6),IF($B$7="Provider",SUMIFS(Raw!$H:$H,Raw!$A:$A,$EF15,Raw!$G:$G,EK$6,Raw!$C:$C,$B$6),SUMIFS(Raw!$H:$H,Raw!$A:$A,$EF15,Raw!$G:$G,EK$6,Raw!$E:$E,$B$6)))</f>
        <v>87768</v>
      </c>
      <c r="EL15" s="136">
        <f t="shared" si="4"/>
        <v>4.7554545119601568E-2</v>
      </c>
      <c r="EM15" s="134">
        <f>IF($B$7="Region",SUMIFS(Raw!$H:$H,Raw!$A:$A,$EF15,Raw!$G:$G,EM$6,Raw!$I:$I,$B$6),IF($B$7="Provider",SUMIFS(Raw!$H:$H,Raw!$A:$A,$EF15,Raw!$G:$G,EM$6,Raw!$C:$C,$B$6),SUMIFS(Raw!$H:$H,Raw!$A:$A,$EF15,Raw!$G:$G,EM$6,Raw!$E:$E,$B$6)))</f>
        <v>1656801</v>
      </c>
      <c r="EN15" s="135">
        <f t="shared" si="2"/>
        <v>53445.193548387098</v>
      </c>
      <c r="EO15" s="134">
        <f>IF($B$7="Region",SUMIFS(Raw!$H:$H,Raw!$A:$A,$EF15,Raw!$G:$G,EO$6,Raw!$I:$I,$B$6),IF($B$7="Provider",SUMIFS(Raw!$H:$H,Raw!$A:$A,$EF15,Raw!$G:$G,EO$6,Raw!$C:$C,$B$6),SUMIFS(Raw!$H:$H,Raw!$A:$A,$EF15,Raw!$G:$G,EO$6,Raw!$E:$E,$B$6)))</f>
        <v>725695</v>
      </c>
      <c r="EP15" s="135">
        <f t="shared" si="3"/>
        <v>23409.516129032258</v>
      </c>
      <c r="EQ15" s="146">
        <v>31</v>
      </c>
      <c r="ER15" s="144"/>
      <c r="ES15" s="145"/>
    </row>
    <row r="16" spans="1:158" x14ac:dyDescent="0.35">
      <c r="EF16" s="133">
        <v>46023</v>
      </c>
      <c r="EG16" s="134">
        <f>IF($B$7="Region",SUMIFS(Raw!$H:$H,Raw!$A:$A,$EF16,Raw!$G:$G,EG$6,Raw!$I:$I,$B$6),IF($B$7="Provider",SUMIFS(Raw!$H:$H,Raw!$A:$A,$EF16,Raw!$G:$G,EG$6,Raw!$C:$C,$B$6),SUMIFS(Raw!$H:$H,Raw!$A:$A,$EF16,Raw!$G:$G,EG$6,Raw!$E:$E,$B$6)))</f>
        <v>1762421</v>
      </c>
      <c r="EH16" s="135">
        <f t="shared" si="0"/>
        <v>56852.290322580644</v>
      </c>
      <c r="EI16" s="134">
        <f>IF($B$7="Region",SUMIFS(Raw!$H:$H,Raw!$A:$A,$EF16,Raw!$G:$G,EI$6,Raw!$I:$I,$B$6),IF($B$7="Provider",SUMIFS(Raw!$H:$H,Raw!$A:$A,$EF16,Raw!$G:$G,EI$6,Raw!$C:$C,$B$6),SUMIFS(Raw!$H:$H,Raw!$A:$A,$EF16,Raw!$G:$G,EI$6,Raw!$E:$E,$B$6)))</f>
        <v>1643587</v>
      </c>
      <c r="EJ16" s="135">
        <f t="shared" si="1"/>
        <v>53018.93548387097</v>
      </c>
      <c r="EK16" s="134">
        <f>IF($B$7="Region",SUMIFS(Raw!$H:$H,Raw!$A:$A,$EF16,Raw!$G:$G,EK$6,Raw!$I:$I,$B$6),IF($B$7="Provider",SUMIFS(Raw!$H:$H,Raw!$A:$A,$EF16,Raw!$G:$G,EK$6,Raw!$C:$C,$B$6),SUMIFS(Raw!$H:$H,Raw!$A:$A,$EF16,Raw!$G:$G,EK$6,Raw!$E:$E,$B$6)))</f>
        <v>60054</v>
      </c>
      <c r="EL16" s="136">
        <f t="shared" si="4"/>
        <v>3.5250384323927401E-2</v>
      </c>
      <c r="EM16" s="134">
        <f>IF($B$7="Region",SUMIFS(Raw!$H:$H,Raw!$A:$A,$EF16,Raw!$G:$G,EM$6,Raw!$I:$I,$B$6),IF($B$7="Provider",SUMIFS(Raw!$H:$H,Raw!$A:$A,$EF16,Raw!$G:$G,EM$6,Raw!$C:$C,$B$6),SUMIFS(Raw!$H:$H,Raw!$A:$A,$EF16,Raw!$G:$G,EM$6,Raw!$E:$E,$B$6)))</f>
        <v>1553696</v>
      </c>
      <c r="EN16" s="135">
        <f t="shared" si="2"/>
        <v>50119.225806451614</v>
      </c>
      <c r="EO16" s="134">
        <f>IF($B$7="Region",SUMIFS(Raw!$H:$H,Raw!$A:$A,$EF16,Raw!$G:$G,EO$6,Raw!$I:$I,$B$6),IF($B$7="Provider",SUMIFS(Raw!$H:$H,Raw!$A:$A,$EF16,Raw!$G:$G,EO$6,Raw!$C:$C,$B$6),SUMIFS(Raw!$H:$H,Raw!$A:$A,$EF16,Raw!$G:$G,EO$6,Raw!$E:$E,$B$6)))</f>
        <v>696887</v>
      </c>
      <c r="EP16" s="135">
        <f t="shared" si="3"/>
        <v>22480.225806451614</v>
      </c>
      <c r="EQ16" s="146">
        <v>31</v>
      </c>
      <c r="ER16" s="144"/>
      <c r="ES16" s="145"/>
    </row>
    <row r="17" spans="2:158" x14ac:dyDescent="0.35">
      <c r="B17" s="149"/>
      <c r="EF17" s="133">
        <v>46054</v>
      </c>
      <c r="EG17" s="134">
        <f>IF($B$7="Region",SUMIFS(Raw!$H:$H,Raw!$A:$A,$EF17,Raw!$G:$G,EG$6,Raw!$I:$I,$B$6),IF($B$7="Provider",SUMIFS(Raw!$H:$H,Raw!$A:$A,$EF17,Raw!$G:$G,EG$6,Raw!$C:$C,$B$6),SUMIFS(Raw!$H:$H,Raw!$A:$A,$EF17,Raw!$G:$G,EG$6,Raw!$E:$E,$B$6)))</f>
        <v>0</v>
      </c>
      <c r="EH17" s="135">
        <f t="shared" si="0"/>
        <v>0</v>
      </c>
      <c r="EI17" s="134">
        <f>IF($B$7="Region",SUMIFS(Raw!$H:$H,Raw!$A:$A,$EF17,Raw!$G:$G,EI$6,Raw!$I:$I,$B$6),IF($B$7="Provider",SUMIFS(Raw!$H:$H,Raw!$A:$A,$EF17,Raw!$G:$G,EI$6,Raw!$C:$C,$B$6),SUMIFS(Raw!$H:$H,Raw!$A:$A,$EF17,Raw!$G:$G,EI$6,Raw!$E:$E,$B$6)))</f>
        <v>0</v>
      </c>
      <c r="EJ17" s="135">
        <f t="shared" si="1"/>
        <v>0</v>
      </c>
      <c r="EK17" s="134">
        <f>IF($B$7="Region",SUMIFS(Raw!$H:$H,Raw!$A:$A,$EF17,Raw!$G:$G,EK$6,Raw!$I:$I,$B$6),IF($B$7="Provider",SUMIFS(Raw!$H:$H,Raw!$A:$A,$EF17,Raw!$G:$G,EK$6,Raw!$C:$C,$B$6),SUMIFS(Raw!$H:$H,Raw!$A:$A,$EF17,Raw!$G:$G,EK$6,Raw!$E:$E,$B$6)))</f>
        <v>0</v>
      </c>
      <c r="EL17" s="136" t="e">
        <f t="shared" si="4"/>
        <v>#DIV/0!</v>
      </c>
      <c r="EM17" s="134">
        <f>IF($B$7="Region",SUMIFS(Raw!$H:$H,Raw!$A:$A,$EF17,Raw!$G:$G,EM$6,Raw!$I:$I,$B$6),IF($B$7="Provider",SUMIFS(Raw!$H:$H,Raw!$A:$A,$EF17,Raw!$G:$G,EM$6,Raw!$C:$C,$B$6),SUMIFS(Raw!$H:$H,Raw!$A:$A,$EF17,Raw!$G:$G,EM$6,Raw!$E:$E,$B$6)))</f>
        <v>0</v>
      </c>
      <c r="EN17" s="135">
        <f t="shared" si="2"/>
        <v>0</v>
      </c>
      <c r="EO17" s="134">
        <f>IF($B$7="Region",SUMIFS(Raw!$H:$H,Raw!$A:$A,$EF17,Raw!$G:$G,EO$6,Raw!$I:$I,$B$6),IF($B$7="Provider",SUMIFS(Raw!$H:$H,Raw!$A:$A,$EF17,Raw!$G:$G,EO$6,Raw!$C:$C,$B$6),SUMIFS(Raw!$H:$H,Raw!$A:$A,$EF17,Raw!$G:$G,EO$6,Raw!$E:$E,$B$6)))</f>
        <v>0</v>
      </c>
      <c r="EP17" s="135">
        <f t="shared" si="3"/>
        <v>0</v>
      </c>
      <c r="EQ17" s="146">
        <v>28</v>
      </c>
      <c r="ER17" s="144"/>
      <c r="ES17" s="145"/>
    </row>
    <row r="18" spans="2:158" x14ac:dyDescent="0.35">
      <c r="EF18" s="133">
        <v>46082</v>
      </c>
      <c r="EG18" s="134">
        <f>IF($B$7="Region",SUMIFS(Raw!$H:$H,Raw!$A:$A,$EF18,Raw!$G:$G,EG$6,Raw!$I:$I,$B$6),IF($B$7="Provider",SUMIFS(Raw!$H:$H,Raw!$A:$A,$EF18,Raw!$G:$G,EG$6,Raw!$C:$C,$B$6),SUMIFS(Raw!$H:$H,Raw!$A:$A,$EF18,Raw!$G:$G,EG$6,Raw!$E:$E,$B$6)))</f>
        <v>0</v>
      </c>
      <c r="EH18" s="135">
        <f t="shared" si="0"/>
        <v>0</v>
      </c>
      <c r="EI18" s="134">
        <f>IF($B$7="Region",SUMIFS(Raw!$H:$H,Raw!$A:$A,$EF18,Raw!$G:$G,EI$6,Raw!$I:$I,$B$6),IF($B$7="Provider",SUMIFS(Raw!$H:$H,Raw!$A:$A,$EF18,Raw!$G:$G,EI$6,Raw!$C:$C,$B$6),SUMIFS(Raw!$H:$H,Raw!$A:$A,$EF18,Raw!$G:$G,EI$6,Raw!$E:$E,$B$6)))</f>
        <v>0</v>
      </c>
      <c r="EJ18" s="135">
        <f t="shared" si="1"/>
        <v>0</v>
      </c>
      <c r="EK18" s="134">
        <f>IF($B$7="Region",SUMIFS(Raw!$H:$H,Raw!$A:$A,$EF18,Raw!$G:$G,EK$6,Raw!$I:$I,$B$6),IF($B$7="Provider",SUMIFS(Raw!$H:$H,Raw!$A:$A,$EF18,Raw!$G:$G,EK$6,Raw!$C:$C,$B$6),SUMIFS(Raw!$H:$H,Raw!$A:$A,$EF18,Raw!$G:$G,EK$6,Raw!$E:$E,$B$6)))</f>
        <v>0</v>
      </c>
      <c r="EL18" s="136" t="e">
        <f t="shared" si="4"/>
        <v>#DIV/0!</v>
      </c>
      <c r="EM18" s="134">
        <f>IF($B$7="Region",SUMIFS(Raw!$H:$H,Raw!$A:$A,$EF18,Raw!$G:$G,EM$6,Raw!$I:$I,$B$6),IF($B$7="Provider",SUMIFS(Raw!$H:$H,Raw!$A:$A,$EF18,Raw!$G:$G,EM$6,Raw!$C:$C,$B$6),SUMIFS(Raw!$H:$H,Raw!$A:$A,$EF18,Raw!$G:$G,EM$6,Raw!$E:$E,$B$6)))</f>
        <v>0</v>
      </c>
      <c r="EN18" s="135">
        <f t="shared" si="2"/>
        <v>0</v>
      </c>
      <c r="EO18" s="134">
        <f>IF($B$7="Region",SUMIFS(Raw!$H:$H,Raw!$A:$A,$EF18,Raw!$G:$G,EO$6,Raw!$I:$I,$B$6),IF($B$7="Provider",SUMIFS(Raw!$H:$H,Raw!$A:$A,$EF18,Raw!$G:$G,EO$6,Raw!$C:$C,$B$6),SUMIFS(Raw!$H:$H,Raw!$A:$A,$EF18,Raw!$G:$G,EO$6,Raw!$E:$E,$B$6)))</f>
        <v>0</v>
      </c>
      <c r="EP18" s="135">
        <f t="shared" si="3"/>
        <v>0</v>
      </c>
      <c r="EQ18" s="146">
        <v>31</v>
      </c>
      <c r="ER18" s="144"/>
      <c r="ES18" s="145"/>
    </row>
    <row r="19" spans="2:158" x14ac:dyDescent="0.35">
      <c r="BB19" s="139"/>
      <c r="BC19" s="138"/>
      <c r="EF19" s="133">
        <v>46113</v>
      </c>
      <c r="EG19" s="134">
        <f>IF($B$7="Region",SUMIFS(Raw!$H:$H,Raw!$A:$A,$EF19,Raw!$G:$G,EG$6,Raw!$I:$I,$B$6),IF($B$7="Provider",SUMIFS(Raw!$H:$H,Raw!$A:$A,$EF19,Raw!$G:$G,EG$6,Raw!$C:$C,$B$6),SUMIFS(Raw!$H:$H,Raw!$A:$A,$EF19,Raw!$G:$G,EG$6,Raw!$E:$E,$B$6)))</f>
        <v>0</v>
      </c>
      <c r="EH19" s="135">
        <f t="shared" si="0"/>
        <v>0</v>
      </c>
      <c r="EI19" s="134">
        <f>IF($B$7="Region",SUMIFS(Raw!$H:$H,Raw!$A:$A,$EF19,Raw!$G:$G,EI$6,Raw!$I:$I,$B$6),IF($B$7="Provider",SUMIFS(Raw!$H:$H,Raw!$A:$A,$EF19,Raw!$G:$G,EI$6,Raw!$C:$C,$B$6),SUMIFS(Raw!$H:$H,Raw!$A:$A,$EF19,Raw!$G:$G,EI$6,Raw!$E:$E,$B$6)))</f>
        <v>0</v>
      </c>
      <c r="EJ19" s="135">
        <f t="shared" si="1"/>
        <v>0</v>
      </c>
      <c r="EK19" s="134">
        <f>IF($B$7="Region",SUMIFS(Raw!$H:$H,Raw!$A:$A,$EF19,Raw!$G:$G,EK$6,Raw!$I:$I,$B$6),IF($B$7="Provider",SUMIFS(Raw!$H:$H,Raw!$A:$A,$EF19,Raw!$G:$G,EK$6,Raw!$C:$C,$B$6),SUMIFS(Raw!$H:$H,Raw!$A:$A,$EF19,Raw!$G:$G,EK$6,Raw!$E:$E,$B$6)))</f>
        <v>0</v>
      </c>
      <c r="EL19" s="136" t="e">
        <f t="shared" si="4"/>
        <v>#DIV/0!</v>
      </c>
      <c r="EM19" s="134">
        <f>IF($B$7="Region",SUMIFS(Raw!$H:$H,Raw!$A:$A,$EF19,Raw!$G:$G,EM$6,Raw!$I:$I,$B$6),IF($B$7="Provider",SUMIFS(Raw!$H:$H,Raw!$A:$A,$EF19,Raw!$G:$G,EM$6,Raw!$C:$C,$B$6),SUMIFS(Raw!$H:$H,Raw!$A:$A,$EF19,Raw!$G:$G,EM$6,Raw!$E:$E,$B$6)))</f>
        <v>0</v>
      </c>
      <c r="EN19" s="135">
        <f t="shared" si="2"/>
        <v>0</v>
      </c>
      <c r="EO19" s="134">
        <f>IF($B$7="Region",SUMIFS(Raw!$H:$H,Raw!$A:$A,$EF19,Raw!$G:$G,EO$6,Raw!$I:$I,$B$6),IF($B$7="Provider",SUMIFS(Raw!$H:$H,Raw!$A:$A,$EF19,Raw!$G:$G,EO$6,Raw!$C:$C,$B$6),SUMIFS(Raw!$H:$H,Raw!$A:$A,$EF19,Raw!$G:$G,EO$6,Raw!$E:$E,$B$6)))</f>
        <v>0</v>
      </c>
      <c r="EP19" s="135">
        <f t="shared" si="3"/>
        <v>0</v>
      </c>
      <c r="EQ19" s="146">
        <v>30</v>
      </c>
      <c r="ER19" s="144"/>
      <c r="ES19" s="145"/>
      <c r="EV19" s="139"/>
      <c r="EX19" s="139"/>
      <c r="EZ19" s="139"/>
      <c r="FB19" s="139"/>
    </row>
    <row r="20" spans="2:158" x14ac:dyDescent="0.35">
      <c r="EF20" s="133">
        <v>46143</v>
      </c>
      <c r="EG20" s="134">
        <f>IF($B$7="Region",SUMIFS(Raw!$H:$H,Raw!$A:$A,$EF20,Raw!$G:$G,EG$6,Raw!$I:$I,$B$6),IF($B$7="Provider",SUMIFS(Raw!$H:$H,Raw!$A:$A,$EF20,Raw!$G:$G,EG$6,Raw!$C:$C,$B$6),SUMIFS(Raw!$H:$H,Raw!$A:$A,$EF20,Raw!$G:$G,EG$6,Raw!$E:$E,$B$6)))</f>
        <v>0</v>
      </c>
      <c r="EH20" s="135">
        <f t="shared" si="0"/>
        <v>0</v>
      </c>
      <c r="EI20" s="134">
        <f>IF($B$7="Region",SUMIFS(Raw!$H:$H,Raw!$A:$A,$EF20,Raw!$G:$G,EI$6,Raw!$I:$I,$B$6),IF($B$7="Provider",SUMIFS(Raw!$H:$H,Raw!$A:$A,$EF20,Raw!$G:$G,EI$6,Raw!$C:$C,$B$6),SUMIFS(Raw!$H:$H,Raw!$A:$A,$EF20,Raw!$G:$G,EI$6,Raw!$E:$E,$B$6)))</f>
        <v>0</v>
      </c>
      <c r="EJ20" s="135">
        <f t="shared" si="1"/>
        <v>0</v>
      </c>
      <c r="EK20" s="134">
        <f>IF($B$7="Region",SUMIFS(Raw!$H:$H,Raw!$A:$A,$EF20,Raw!$G:$G,EK$6,Raw!$I:$I,$B$6),IF($B$7="Provider",SUMIFS(Raw!$H:$H,Raw!$A:$A,$EF20,Raw!$G:$G,EK$6,Raw!$C:$C,$B$6),SUMIFS(Raw!$H:$H,Raw!$A:$A,$EF20,Raw!$G:$G,EK$6,Raw!$E:$E,$B$6)))</f>
        <v>0</v>
      </c>
      <c r="EL20" s="136" t="e">
        <f t="shared" si="4"/>
        <v>#DIV/0!</v>
      </c>
      <c r="EM20" s="134">
        <f>IF($B$7="Region",SUMIFS(Raw!$H:$H,Raw!$A:$A,$EF20,Raw!$G:$G,EM$6,Raw!$I:$I,$B$6),IF($B$7="Provider",SUMIFS(Raw!$H:$H,Raw!$A:$A,$EF20,Raw!$G:$G,EM$6,Raw!$C:$C,$B$6),SUMIFS(Raw!$H:$H,Raw!$A:$A,$EF20,Raw!$G:$G,EM$6,Raw!$E:$E,$B$6)))</f>
        <v>0</v>
      </c>
      <c r="EN20" s="135">
        <f t="shared" si="2"/>
        <v>0</v>
      </c>
      <c r="EO20" s="134">
        <f>IF($B$7="Region",SUMIFS(Raw!$H:$H,Raw!$A:$A,$EF20,Raw!$G:$G,EO$6,Raw!$I:$I,$B$6),IF($B$7="Provider",SUMIFS(Raw!$H:$H,Raw!$A:$A,$EF20,Raw!$G:$G,EO$6,Raw!$C:$C,$B$6),SUMIFS(Raw!$H:$H,Raw!$A:$A,$EF20,Raw!$G:$G,EO$6,Raw!$E:$E,$B$6)))</f>
        <v>0</v>
      </c>
      <c r="EP20" s="135">
        <f t="shared" si="3"/>
        <v>0</v>
      </c>
      <c r="EQ20" s="146">
        <v>31</v>
      </c>
      <c r="ER20" s="144"/>
      <c r="ES20" s="145"/>
    </row>
    <row r="21" spans="2:158" x14ac:dyDescent="0.35">
      <c r="B21" s="227"/>
      <c r="EF21" s="133">
        <v>46174</v>
      </c>
      <c r="EG21" s="134">
        <f>IF($B$7="Region",SUMIFS(Raw!$H:$H,Raw!$A:$A,$EF21,Raw!$G:$G,EG$6,Raw!$I:$I,$B$6),IF($B$7="Provider",SUMIFS(Raw!$H:$H,Raw!$A:$A,$EF21,Raw!$G:$G,EG$6,Raw!$C:$C,$B$6),SUMIFS(Raw!$H:$H,Raw!$A:$A,$EF21,Raw!$G:$G,EG$6,Raw!$E:$E,$B$6)))</f>
        <v>0</v>
      </c>
      <c r="EH21" s="135">
        <f t="shared" si="0"/>
        <v>0</v>
      </c>
      <c r="EI21" s="134">
        <f>IF($B$7="Region",SUMIFS(Raw!$H:$H,Raw!$A:$A,$EF21,Raw!$G:$G,EI$6,Raw!$I:$I,$B$6),IF($B$7="Provider",SUMIFS(Raw!$H:$H,Raw!$A:$A,$EF21,Raw!$G:$G,EI$6,Raw!$C:$C,$B$6),SUMIFS(Raw!$H:$H,Raw!$A:$A,$EF21,Raw!$G:$G,EI$6,Raw!$E:$E,$B$6)))</f>
        <v>0</v>
      </c>
      <c r="EJ21" s="135">
        <f t="shared" si="1"/>
        <v>0</v>
      </c>
      <c r="EK21" s="134">
        <f>IF($B$7="Region",SUMIFS(Raw!$H:$H,Raw!$A:$A,$EF21,Raw!$G:$G,EK$6,Raw!$I:$I,$B$6),IF($B$7="Provider",SUMIFS(Raw!$H:$H,Raw!$A:$A,$EF21,Raw!$G:$G,EK$6,Raw!$C:$C,$B$6),SUMIFS(Raw!$H:$H,Raw!$A:$A,$EF21,Raw!$G:$G,EK$6,Raw!$E:$E,$B$6)))</f>
        <v>0</v>
      </c>
      <c r="EL21" s="136" t="e">
        <f t="shared" si="4"/>
        <v>#DIV/0!</v>
      </c>
      <c r="EM21" s="134">
        <f>IF($B$7="Region",SUMIFS(Raw!$H:$H,Raw!$A:$A,$EF21,Raw!$G:$G,EM$6,Raw!$I:$I,$B$6),IF($B$7="Provider",SUMIFS(Raw!$H:$H,Raw!$A:$A,$EF21,Raw!$G:$G,EM$6,Raw!$C:$C,$B$6),SUMIFS(Raw!$H:$H,Raw!$A:$A,$EF21,Raw!$G:$G,EM$6,Raw!$E:$E,$B$6)))</f>
        <v>0</v>
      </c>
      <c r="EN21" s="135">
        <f t="shared" si="2"/>
        <v>0</v>
      </c>
      <c r="EO21" s="134">
        <f>IF($B$7="Region",SUMIFS(Raw!$H:$H,Raw!$A:$A,$EF21,Raw!$G:$G,EO$6,Raw!$I:$I,$B$6),IF($B$7="Provider",SUMIFS(Raw!$H:$H,Raw!$A:$A,$EF21,Raw!$G:$G,EO$6,Raw!$C:$C,$B$6),SUMIFS(Raw!$H:$H,Raw!$A:$A,$EF21,Raw!$G:$G,EO$6,Raw!$E:$E,$B$6)))</f>
        <v>0</v>
      </c>
      <c r="EP21" s="135">
        <f t="shared" si="3"/>
        <v>0</v>
      </c>
      <c r="EQ21" s="146">
        <v>30</v>
      </c>
      <c r="ER21" s="144"/>
      <c r="ES21" s="145"/>
    </row>
    <row r="22" spans="2:158" x14ac:dyDescent="0.35">
      <c r="B22" s="227"/>
      <c r="EF22" s="133">
        <v>46204</v>
      </c>
      <c r="EG22" s="134">
        <f>IF($B$7="Region",SUMIFS(Raw!$H:$H,Raw!$A:$A,$EF22,Raw!$G:$G,EG$6,Raw!$I:$I,$B$6),IF($B$7="Provider",SUMIFS(Raw!$H:$H,Raw!$A:$A,$EF22,Raw!$G:$G,EG$6,Raw!$C:$C,$B$6),SUMIFS(Raw!$H:$H,Raw!$A:$A,$EF22,Raw!$G:$G,EG$6,Raw!$E:$E,$B$6)))</f>
        <v>0</v>
      </c>
      <c r="EH22" s="135">
        <f t="shared" si="0"/>
        <v>0</v>
      </c>
      <c r="EI22" s="134">
        <f>IF($B$7="Region",SUMIFS(Raw!$H:$H,Raw!$A:$A,$EF22,Raw!$G:$G,EI$6,Raw!$I:$I,$B$6),IF($B$7="Provider",SUMIFS(Raw!$H:$H,Raw!$A:$A,$EF22,Raw!$G:$G,EI$6,Raw!$C:$C,$B$6),SUMIFS(Raw!$H:$H,Raw!$A:$A,$EF22,Raw!$G:$G,EI$6,Raw!$E:$E,$B$6)))</f>
        <v>0</v>
      </c>
      <c r="EJ22" s="135">
        <f t="shared" si="1"/>
        <v>0</v>
      </c>
      <c r="EK22" s="134">
        <f>IF($B$7="Region",SUMIFS(Raw!$H:$H,Raw!$A:$A,$EF22,Raw!$G:$G,EK$6,Raw!$I:$I,$B$6),IF($B$7="Provider",SUMIFS(Raw!$H:$H,Raw!$A:$A,$EF22,Raw!$G:$G,EK$6,Raw!$C:$C,$B$6),SUMIFS(Raw!$H:$H,Raw!$A:$A,$EF22,Raw!$G:$G,EK$6,Raw!$E:$E,$B$6)))</f>
        <v>0</v>
      </c>
      <c r="EL22" s="136" t="e">
        <f t="shared" si="4"/>
        <v>#DIV/0!</v>
      </c>
      <c r="EM22" s="134">
        <f>IF($B$7="Region",SUMIFS(Raw!$H:$H,Raw!$A:$A,$EF22,Raw!$G:$G,EM$6,Raw!$I:$I,$B$6),IF($B$7="Provider",SUMIFS(Raw!$H:$H,Raw!$A:$A,$EF22,Raw!$G:$G,EM$6,Raw!$C:$C,$B$6),SUMIFS(Raw!$H:$H,Raw!$A:$A,$EF22,Raw!$G:$G,EM$6,Raw!$E:$E,$B$6)))</f>
        <v>0</v>
      </c>
      <c r="EN22" s="135">
        <f t="shared" si="2"/>
        <v>0</v>
      </c>
      <c r="EO22" s="134">
        <f>IF($B$7="Region",SUMIFS(Raw!$H:$H,Raw!$A:$A,$EF22,Raw!$G:$G,EO$6,Raw!$I:$I,$B$6),IF($B$7="Provider",SUMIFS(Raw!$H:$H,Raw!$A:$A,$EF22,Raw!$G:$G,EO$6,Raw!$C:$C,$B$6),SUMIFS(Raw!$H:$H,Raw!$A:$A,$EF22,Raw!$G:$G,EO$6,Raw!$E:$E,$B$6)))</f>
        <v>0</v>
      </c>
      <c r="EP22" s="135">
        <f t="shared" si="3"/>
        <v>0</v>
      </c>
      <c r="EQ22" s="146">
        <v>31</v>
      </c>
      <c r="ER22" s="144"/>
      <c r="ES22" s="145"/>
    </row>
    <row r="23" spans="2:158" x14ac:dyDescent="0.35">
      <c r="B23" s="227"/>
      <c r="EF23" s="133">
        <v>46235</v>
      </c>
      <c r="EG23" s="134">
        <f>IF($B$7="Region",SUMIFS(Raw!$H:$H,Raw!$A:$A,$EF23,Raw!$G:$G,EG$6,Raw!$I:$I,$B$6),IF($B$7="Provider",SUMIFS(Raw!$H:$H,Raw!$A:$A,$EF23,Raw!$G:$G,EG$6,Raw!$C:$C,$B$6),SUMIFS(Raw!$H:$H,Raw!$A:$A,$EF23,Raw!$G:$G,EG$6,Raw!$E:$E,$B$6)))</f>
        <v>0</v>
      </c>
      <c r="EH23" s="135">
        <f t="shared" si="0"/>
        <v>0</v>
      </c>
      <c r="EI23" s="134">
        <f>IF($B$7="Region",SUMIFS(Raw!$H:$H,Raw!$A:$A,$EF23,Raw!$G:$G,EI$6,Raw!$I:$I,$B$6),IF($B$7="Provider",SUMIFS(Raw!$H:$H,Raw!$A:$A,$EF23,Raw!$G:$G,EI$6,Raw!$C:$C,$B$6),SUMIFS(Raw!$H:$H,Raw!$A:$A,$EF23,Raw!$G:$G,EI$6,Raw!$E:$E,$B$6)))</f>
        <v>0</v>
      </c>
      <c r="EJ23" s="135">
        <f t="shared" si="1"/>
        <v>0</v>
      </c>
      <c r="EK23" s="134">
        <f>IF($B$7="Region",SUMIFS(Raw!$H:$H,Raw!$A:$A,$EF23,Raw!$G:$G,EK$6,Raw!$I:$I,$B$6),IF($B$7="Provider",SUMIFS(Raw!$H:$H,Raw!$A:$A,$EF23,Raw!$G:$G,EK$6,Raw!$C:$C,$B$6),SUMIFS(Raw!$H:$H,Raw!$A:$A,$EF23,Raw!$G:$G,EK$6,Raw!$E:$E,$B$6)))</f>
        <v>0</v>
      </c>
      <c r="EL23" s="136" t="e">
        <f t="shared" si="4"/>
        <v>#DIV/0!</v>
      </c>
      <c r="EM23" s="134">
        <f>IF($B$7="Region",SUMIFS(Raw!$H:$H,Raw!$A:$A,$EF23,Raw!$G:$G,EM$6,Raw!$I:$I,$B$6),IF($B$7="Provider",SUMIFS(Raw!$H:$H,Raw!$A:$A,$EF23,Raw!$G:$G,EM$6,Raw!$C:$C,$B$6),SUMIFS(Raw!$H:$H,Raw!$A:$A,$EF23,Raw!$G:$G,EM$6,Raw!$E:$E,$B$6)))</f>
        <v>0</v>
      </c>
      <c r="EN23" s="135">
        <f t="shared" si="2"/>
        <v>0</v>
      </c>
      <c r="EO23" s="134">
        <f>IF($B$7="Region",SUMIFS(Raw!$H:$H,Raw!$A:$A,$EF23,Raw!$G:$G,EO$6,Raw!$I:$I,$B$6),IF($B$7="Provider",SUMIFS(Raw!$H:$H,Raw!$A:$A,$EF23,Raw!$G:$G,EO$6,Raw!$C:$C,$B$6),SUMIFS(Raw!$H:$H,Raw!$A:$A,$EF23,Raw!$G:$G,EO$6,Raw!$E:$E,$B$6)))</f>
        <v>0</v>
      </c>
      <c r="EP23" s="135">
        <f t="shared" si="3"/>
        <v>0</v>
      </c>
      <c r="EQ23" s="146">
        <v>31</v>
      </c>
      <c r="ER23" s="144"/>
      <c r="ES23" s="145"/>
    </row>
    <row r="24" spans="2:158" x14ac:dyDescent="0.35">
      <c r="EF24" s="133">
        <v>46266</v>
      </c>
      <c r="EG24" s="134">
        <f>IF($B$7="Region",SUMIFS(Raw!$H:$H,Raw!$A:$A,$EF24,Raw!$G:$G,EG$6,Raw!$I:$I,$B$6),IF($B$7="Provider",SUMIFS(Raw!$H:$H,Raw!$A:$A,$EF24,Raw!$G:$G,EG$6,Raw!$C:$C,$B$6),SUMIFS(Raw!$H:$H,Raw!$A:$A,$EF24,Raw!$G:$G,EG$6,Raw!$E:$E,$B$6)))</f>
        <v>0</v>
      </c>
      <c r="EH24" s="135">
        <f t="shared" si="0"/>
        <v>0</v>
      </c>
      <c r="EI24" s="134">
        <f>IF($B$7="Region",SUMIFS(Raw!$H:$H,Raw!$A:$A,$EF24,Raw!$G:$G,EI$6,Raw!$I:$I,$B$6),IF($B$7="Provider",SUMIFS(Raw!$H:$H,Raw!$A:$A,$EF24,Raw!$G:$G,EI$6,Raw!$C:$C,$B$6),SUMIFS(Raw!$H:$H,Raw!$A:$A,$EF24,Raw!$G:$G,EI$6,Raw!$E:$E,$B$6)))</f>
        <v>0</v>
      </c>
      <c r="EJ24" s="135">
        <f t="shared" si="1"/>
        <v>0</v>
      </c>
      <c r="EK24" s="134">
        <f>IF($B$7="Region",SUMIFS(Raw!$H:$H,Raw!$A:$A,$EF24,Raw!$G:$G,EK$6,Raw!$I:$I,$B$6),IF($B$7="Provider",SUMIFS(Raw!$H:$H,Raw!$A:$A,$EF24,Raw!$G:$G,EK$6,Raw!$C:$C,$B$6),SUMIFS(Raw!$H:$H,Raw!$A:$A,$EF24,Raw!$G:$G,EK$6,Raw!$E:$E,$B$6)))</f>
        <v>0</v>
      </c>
      <c r="EL24" s="136" t="e">
        <f t="shared" si="4"/>
        <v>#DIV/0!</v>
      </c>
      <c r="EM24" s="134">
        <f>IF($B$7="Region",SUMIFS(Raw!$H:$H,Raw!$A:$A,$EF24,Raw!$G:$G,EM$6,Raw!$I:$I,$B$6),IF($B$7="Provider",SUMIFS(Raw!$H:$H,Raw!$A:$A,$EF24,Raw!$G:$G,EM$6,Raw!$C:$C,$B$6),SUMIFS(Raw!$H:$H,Raw!$A:$A,$EF24,Raw!$G:$G,EM$6,Raw!$E:$E,$B$6)))</f>
        <v>0</v>
      </c>
      <c r="EN24" s="135">
        <f t="shared" si="2"/>
        <v>0</v>
      </c>
      <c r="EO24" s="134">
        <f>IF($B$7="Region",SUMIFS(Raw!$H:$H,Raw!$A:$A,$EF24,Raw!$G:$G,EO$6,Raw!$I:$I,$B$6),IF($B$7="Provider",SUMIFS(Raw!$H:$H,Raw!$A:$A,$EF24,Raw!$G:$G,EO$6,Raw!$C:$C,$B$6),SUMIFS(Raw!$H:$H,Raw!$A:$A,$EF24,Raw!$G:$G,EO$6,Raw!$E:$E,$B$6)))</f>
        <v>0</v>
      </c>
      <c r="EP24" s="135">
        <f t="shared" si="3"/>
        <v>0</v>
      </c>
      <c r="EQ24" s="146">
        <v>30</v>
      </c>
      <c r="ER24" s="144"/>
      <c r="ES24" s="145"/>
    </row>
    <row r="25" spans="2:158" x14ac:dyDescent="0.35">
      <c r="EF25" s="133">
        <v>46296</v>
      </c>
      <c r="EG25" s="134">
        <f>IF($B$7="Region",SUMIFS(Raw!$H:$H,Raw!$A:$A,$EF25,Raw!$G:$G,EG$6,Raw!$I:$I,$B$6),IF($B$7="Provider",SUMIFS(Raw!$H:$H,Raw!$A:$A,$EF25,Raw!$G:$G,EG$6,Raw!$C:$C,$B$6),SUMIFS(Raw!$H:$H,Raw!$A:$A,$EF25,Raw!$G:$G,EG$6,Raw!$E:$E,$B$6)))</f>
        <v>0</v>
      </c>
      <c r="EH25" s="135">
        <f t="shared" si="0"/>
        <v>0</v>
      </c>
      <c r="EI25" s="134">
        <f>IF($B$7="Region",SUMIFS(Raw!$H:$H,Raw!$A:$A,$EF25,Raw!$G:$G,EI$6,Raw!$I:$I,$B$6),IF($B$7="Provider",SUMIFS(Raw!$H:$H,Raw!$A:$A,$EF25,Raw!$G:$G,EI$6,Raw!$C:$C,$B$6),SUMIFS(Raw!$H:$H,Raw!$A:$A,$EF25,Raw!$G:$G,EI$6,Raw!$E:$E,$B$6)))</f>
        <v>0</v>
      </c>
      <c r="EJ25" s="135">
        <f t="shared" si="1"/>
        <v>0</v>
      </c>
      <c r="EK25" s="134">
        <f>IF($B$7="Region",SUMIFS(Raw!$H:$H,Raw!$A:$A,$EF25,Raw!$G:$G,EK$6,Raw!$I:$I,$B$6),IF($B$7="Provider",SUMIFS(Raw!$H:$H,Raw!$A:$A,$EF25,Raw!$G:$G,EK$6,Raw!$C:$C,$B$6),SUMIFS(Raw!$H:$H,Raw!$A:$A,$EF25,Raw!$G:$G,EK$6,Raw!$E:$E,$B$6)))</f>
        <v>0</v>
      </c>
      <c r="EL25" s="136" t="e">
        <f t="shared" si="4"/>
        <v>#DIV/0!</v>
      </c>
      <c r="EM25" s="134">
        <f>IF($B$7="Region",SUMIFS(Raw!$H:$H,Raw!$A:$A,$EF25,Raw!$G:$G,EM$6,Raw!$I:$I,$B$6),IF($B$7="Provider",SUMIFS(Raw!$H:$H,Raw!$A:$A,$EF25,Raw!$G:$G,EM$6,Raw!$C:$C,$B$6),SUMIFS(Raw!$H:$H,Raw!$A:$A,$EF25,Raw!$G:$G,EM$6,Raw!$E:$E,$B$6)))</f>
        <v>0</v>
      </c>
      <c r="EN25" s="135">
        <f t="shared" si="2"/>
        <v>0</v>
      </c>
      <c r="EO25" s="134">
        <f>IF($B$7="Region",SUMIFS(Raw!$H:$H,Raw!$A:$A,$EF25,Raw!$G:$G,EO$6,Raw!$I:$I,$B$6),IF($B$7="Provider",SUMIFS(Raw!$H:$H,Raw!$A:$A,$EF25,Raw!$G:$G,EO$6,Raw!$C:$C,$B$6),SUMIFS(Raw!$H:$H,Raw!$A:$A,$EF25,Raw!$G:$G,EO$6,Raw!$E:$E,$B$6)))</f>
        <v>0</v>
      </c>
      <c r="EP25" s="135">
        <f t="shared" si="3"/>
        <v>0</v>
      </c>
      <c r="EQ25" s="146">
        <v>31</v>
      </c>
      <c r="ER25" s="144"/>
      <c r="ES25" s="145"/>
    </row>
    <row r="26" spans="2:158" x14ac:dyDescent="0.35">
      <c r="EF26" s="133">
        <v>46327</v>
      </c>
      <c r="EG26" s="134">
        <f>IF($B$7="Region",SUMIFS(Raw!$H:$H,Raw!$A:$A,$EF26,Raw!$G:$G,EG$6,Raw!$I:$I,$B$6),IF($B$7="Provider",SUMIFS(Raw!$H:$H,Raw!$A:$A,$EF26,Raw!$G:$G,EG$6,Raw!$C:$C,$B$6),SUMIFS(Raw!$H:$H,Raw!$A:$A,$EF26,Raw!$G:$G,EG$6,Raw!$E:$E,$B$6)))</f>
        <v>0</v>
      </c>
      <c r="EH26" s="135">
        <f t="shared" si="0"/>
        <v>0</v>
      </c>
      <c r="EI26" s="134">
        <f>IF($B$7="Region",SUMIFS(Raw!$H:$H,Raw!$A:$A,$EF26,Raw!$G:$G,EI$6,Raw!$I:$I,$B$6),IF($B$7="Provider",SUMIFS(Raw!$H:$H,Raw!$A:$A,$EF26,Raw!$G:$G,EI$6,Raw!$C:$C,$B$6),SUMIFS(Raw!$H:$H,Raw!$A:$A,$EF26,Raw!$G:$G,EI$6,Raw!$E:$E,$B$6)))</f>
        <v>0</v>
      </c>
      <c r="EJ26" s="135">
        <f t="shared" si="1"/>
        <v>0</v>
      </c>
      <c r="EK26" s="134">
        <f>IF($B$7="Region",SUMIFS(Raw!$H:$H,Raw!$A:$A,$EF26,Raw!$G:$G,EK$6,Raw!$I:$I,$B$6),IF($B$7="Provider",SUMIFS(Raw!$H:$H,Raw!$A:$A,$EF26,Raw!$G:$G,EK$6,Raw!$C:$C,$B$6),SUMIFS(Raw!$H:$H,Raw!$A:$A,$EF26,Raw!$G:$G,EK$6,Raw!$E:$E,$B$6)))</f>
        <v>0</v>
      </c>
      <c r="EL26" s="136" t="e">
        <f t="shared" si="4"/>
        <v>#DIV/0!</v>
      </c>
      <c r="EM26" s="134">
        <f>IF($B$7="Region",SUMIFS(Raw!$H:$H,Raw!$A:$A,$EF26,Raw!$G:$G,EM$6,Raw!$I:$I,$B$6),IF($B$7="Provider",SUMIFS(Raw!$H:$H,Raw!$A:$A,$EF26,Raw!$G:$G,EM$6,Raw!$C:$C,$B$6),SUMIFS(Raw!$H:$H,Raw!$A:$A,$EF26,Raw!$G:$G,EM$6,Raw!$E:$E,$B$6)))</f>
        <v>0</v>
      </c>
      <c r="EN26" s="135">
        <f t="shared" si="2"/>
        <v>0</v>
      </c>
      <c r="EO26" s="134">
        <f>IF($B$7="Region",SUMIFS(Raw!$H:$H,Raw!$A:$A,$EF26,Raw!$G:$G,EO$6,Raw!$I:$I,$B$6),IF($B$7="Provider",SUMIFS(Raw!$H:$H,Raw!$A:$A,$EF26,Raw!$G:$G,EO$6,Raw!$C:$C,$B$6),SUMIFS(Raw!$H:$H,Raw!$A:$A,$EF26,Raw!$G:$G,EO$6,Raw!$E:$E,$B$6)))</f>
        <v>0</v>
      </c>
      <c r="EP26" s="135">
        <f t="shared" si="3"/>
        <v>0</v>
      </c>
      <c r="EQ26" s="146">
        <v>30</v>
      </c>
      <c r="ER26" s="144"/>
      <c r="ES26" s="145"/>
    </row>
    <row r="27" spans="2:158" x14ac:dyDescent="0.35">
      <c r="EF27" s="133">
        <v>46357</v>
      </c>
      <c r="EG27" s="134">
        <f>IF($B$7="Region",SUMIFS(Raw!$H:$H,Raw!$A:$A,$EF27,Raw!$G:$G,EG$6,Raw!$I:$I,$B$6),IF($B$7="Provider",SUMIFS(Raw!$H:$H,Raw!$A:$A,$EF27,Raw!$G:$G,EG$6,Raw!$C:$C,$B$6),SUMIFS(Raw!$H:$H,Raw!$A:$A,$EF27,Raw!$G:$G,EG$6,Raw!$E:$E,$B$6)))</f>
        <v>0</v>
      </c>
      <c r="EH27" s="135">
        <f t="shared" si="0"/>
        <v>0</v>
      </c>
      <c r="EI27" s="134">
        <f>IF($B$7="Region",SUMIFS(Raw!$H:$H,Raw!$A:$A,$EF27,Raw!$G:$G,EI$6,Raw!$I:$I,$B$6),IF($B$7="Provider",SUMIFS(Raw!$H:$H,Raw!$A:$A,$EF27,Raw!$G:$G,EI$6,Raw!$C:$C,$B$6),SUMIFS(Raw!$H:$H,Raw!$A:$A,$EF27,Raw!$G:$G,EI$6,Raw!$E:$E,$B$6)))</f>
        <v>0</v>
      </c>
      <c r="EJ27" s="135">
        <f t="shared" si="1"/>
        <v>0</v>
      </c>
      <c r="EK27" s="134">
        <f>IF($B$7="Region",SUMIFS(Raw!$H:$H,Raw!$A:$A,$EF27,Raw!$G:$G,EK$6,Raw!$I:$I,$B$6),IF($B$7="Provider",SUMIFS(Raw!$H:$H,Raw!$A:$A,$EF27,Raw!$G:$G,EK$6,Raw!$C:$C,$B$6),SUMIFS(Raw!$H:$H,Raw!$A:$A,$EF27,Raw!$G:$G,EK$6,Raw!$E:$E,$B$6)))</f>
        <v>0</v>
      </c>
      <c r="EL27" s="136" t="e">
        <f t="shared" si="4"/>
        <v>#DIV/0!</v>
      </c>
      <c r="EM27" s="134">
        <f>IF($B$7="Region",SUMIFS(Raw!$H:$H,Raw!$A:$A,$EF27,Raw!$G:$G,EM$6,Raw!$I:$I,$B$6),IF($B$7="Provider",SUMIFS(Raw!$H:$H,Raw!$A:$A,$EF27,Raw!$G:$G,EM$6,Raw!$C:$C,$B$6),SUMIFS(Raw!$H:$H,Raw!$A:$A,$EF27,Raw!$G:$G,EM$6,Raw!$E:$E,$B$6)))</f>
        <v>0</v>
      </c>
      <c r="EN27" s="135">
        <f t="shared" si="2"/>
        <v>0</v>
      </c>
      <c r="EO27" s="134">
        <f>IF($B$7="Region",SUMIFS(Raw!$H:$H,Raw!$A:$A,$EF27,Raw!$G:$G,EO$6,Raw!$I:$I,$B$6),IF($B$7="Provider",SUMIFS(Raw!$H:$H,Raw!$A:$A,$EF27,Raw!$G:$G,EO$6,Raw!$C:$C,$B$6),SUMIFS(Raw!$H:$H,Raw!$A:$A,$EF27,Raw!$G:$G,EO$6,Raw!$E:$E,$B$6)))</f>
        <v>0</v>
      </c>
      <c r="EP27" s="135">
        <f t="shared" si="3"/>
        <v>0</v>
      </c>
      <c r="EQ27" s="146">
        <v>31</v>
      </c>
      <c r="ER27" s="144"/>
      <c r="ES27" s="145"/>
    </row>
    <row r="28" spans="2:158" x14ac:dyDescent="0.35">
      <c r="EF28" s="133">
        <v>46388</v>
      </c>
      <c r="EG28" s="134">
        <f>IF($B$7="Region",SUMIFS(Raw!$H:$H,Raw!$A:$A,$EF28,Raw!$G:$G,EG$6,Raw!$I:$I,$B$6),IF($B$7="Provider",SUMIFS(Raw!$H:$H,Raw!$A:$A,$EF28,Raw!$G:$G,EG$6,Raw!$C:$C,$B$6),SUMIFS(Raw!$H:$H,Raw!$A:$A,$EF28,Raw!$G:$G,EG$6,Raw!$E:$E,$B$6)))</f>
        <v>0</v>
      </c>
      <c r="EH28" s="135">
        <f t="shared" si="0"/>
        <v>0</v>
      </c>
      <c r="EI28" s="134">
        <f>IF($B$7="Region",SUMIFS(Raw!$H:$H,Raw!$A:$A,$EF28,Raw!$G:$G,EI$6,Raw!$I:$I,$B$6),IF($B$7="Provider",SUMIFS(Raw!$H:$H,Raw!$A:$A,$EF28,Raw!$G:$G,EI$6,Raw!$C:$C,$B$6),SUMIFS(Raw!$H:$H,Raw!$A:$A,$EF28,Raw!$G:$G,EI$6,Raw!$E:$E,$B$6)))</f>
        <v>0</v>
      </c>
      <c r="EJ28" s="135">
        <f t="shared" si="1"/>
        <v>0</v>
      </c>
      <c r="EK28" s="134">
        <f>IF($B$7="Region",SUMIFS(Raw!$H:$H,Raw!$A:$A,$EF28,Raw!$G:$G,EK$6,Raw!$I:$I,$B$6),IF($B$7="Provider",SUMIFS(Raw!$H:$H,Raw!$A:$A,$EF28,Raw!$G:$G,EK$6,Raw!$C:$C,$B$6),SUMIFS(Raw!$H:$H,Raw!$A:$A,$EF28,Raw!$G:$G,EK$6,Raw!$E:$E,$B$6)))</f>
        <v>0</v>
      </c>
      <c r="EL28" s="136" t="e">
        <f t="shared" si="4"/>
        <v>#DIV/0!</v>
      </c>
      <c r="EM28" s="134">
        <f>IF($B$7="Region",SUMIFS(Raw!$H:$H,Raw!$A:$A,$EF28,Raw!$G:$G,EM$6,Raw!$I:$I,$B$6),IF($B$7="Provider",SUMIFS(Raw!$H:$H,Raw!$A:$A,$EF28,Raw!$G:$G,EM$6,Raw!$C:$C,$B$6),SUMIFS(Raw!$H:$H,Raw!$A:$A,$EF28,Raw!$G:$G,EM$6,Raw!$E:$E,$B$6)))</f>
        <v>0</v>
      </c>
      <c r="EN28" s="135">
        <f t="shared" si="2"/>
        <v>0</v>
      </c>
      <c r="EO28" s="134">
        <f>IF($B$7="Region",SUMIFS(Raw!$H:$H,Raw!$A:$A,$EF28,Raw!$G:$G,EO$6,Raw!$I:$I,$B$6),IF($B$7="Provider",SUMIFS(Raw!$H:$H,Raw!$A:$A,$EF28,Raw!$G:$G,EO$6,Raw!$C:$C,$B$6),SUMIFS(Raw!$H:$H,Raw!$A:$A,$EF28,Raw!$G:$G,EO$6,Raw!$E:$E,$B$6)))</f>
        <v>0</v>
      </c>
      <c r="EP28" s="135">
        <f t="shared" si="3"/>
        <v>0</v>
      </c>
      <c r="EQ28" s="146">
        <v>31</v>
      </c>
      <c r="ER28" s="144"/>
      <c r="ES28" s="145"/>
    </row>
    <row r="29" spans="2:158" x14ac:dyDescent="0.35">
      <c r="EF29" s="133">
        <v>46419</v>
      </c>
      <c r="EG29" s="134">
        <f>IF($B$7="Region",SUMIFS(Raw!$H:$H,Raw!$A:$A,$EF29,Raw!$G:$G,EG$6,Raw!$I:$I,$B$6),IF($B$7="Provider",SUMIFS(Raw!$H:$H,Raw!$A:$A,$EF29,Raw!$G:$G,EG$6,Raw!$C:$C,$B$6),SUMIFS(Raw!$H:$H,Raw!$A:$A,$EF29,Raw!$G:$G,EG$6,Raw!$E:$E,$B$6)))</f>
        <v>0</v>
      </c>
      <c r="EH29" s="135">
        <f t="shared" si="0"/>
        <v>0</v>
      </c>
      <c r="EI29" s="134">
        <f>IF($B$7="Region",SUMIFS(Raw!$H:$H,Raw!$A:$A,$EF29,Raw!$G:$G,EI$6,Raw!$I:$I,$B$6),IF($B$7="Provider",SUMIFS(Raw!$H:$H,Raw!$A:$A,$EF29,Raw!$G:$G,EI$6,Raw!$C:$C,$B$6),SUMIFS(Raw!$H:$H,Raw!$A:$A,$EF29,Raw!$G:$G,EI$6,Raw!$E:$E,$B$6)))</f>
        <v>0</v>
      </c>
      <c r="EJ29" s="135">
        <f t="shared" si="1"/>
        <v>0</v>
      </c>
      <c r="EK29" s="134">
        <f>IF($B$7="Region",SUMIFS(Raw!$H:$H,Raw!$A:$A,$EF29,Raw!$G:$G,EK$6,Raw!$I:$I,$B$6),IF($B$7="Provider",SUMIFS(Raw!$H:$H,Raw!$A:$A,$EF29,Raw!$G:$G,EK$6,Raw!$C:$C,$B$6),SUMIFS(Raw!$H:$H,Raw!$A:$A,$EF29,Raw!$G:$G,EK$6,Raw!$E:$E,$B$6)))</f>
        <v>0</v>
      </c>
      <c r="EL29" s="136" t="e">
        <f t="shared" si="4"/>
        <v>#DIV/0!</v>
      </c>
      <c r="EM29" s="134">
        <f>IF($B$7="Region",SUMIFS(Raw!$H:$H,Raw!$A:$A,$EF29,Raw!$G:$G,EM$6,Raw!$I:$I,$B$6),IF($B$7="Provider",SUMIFS(Raw!$H:$H,Raw!$A:$A,$EF29,Raw!$G:$G,EM$6,Raw!$C:$C,$B$6),SUMIFS(Raw!$H:$H,Raw!$A:$A,$EF29,Raw!$G:$G,EM$6,Raw!$E:$E,$B$6)))</f>
        <v>0</v>
      </c>
      <c r="EN29" s="135">
        <f t="shared" si="2"/>
        <v>0</v>
      </c>
      <c r="EO29" s="134">
        <f>IF($B$7="Region",SUMIFS(Raw!$H:$H,Raw!$A:$A,$EF29,Raw!$G:$G,EO$6,Raw!$I:$I,$B$6),IF($B$7="Provider",SUMIFS(Raw!$H:$H,Raw!$A:$A,$EF29,Raw!$G:$G,EO$6,Raw!$C:$C,$B$6),SUMIFS(Raw!$H:$H,Raw!$A:$A,$EF29,Raw!$G:$G,EO$6,Raw!$E:$E,$B$6)))</f>
        <v>0</v>
      </c>
      <c r="EP29" s="135">
        <f t="shared" si="3"/>
        <v>0</v>
      </c>
      <c r="EQ29" s="146">
        <v>28</v>
      </c>
      <c r="ER29" s="144"/>
      <c r="ES29" s="145"/>
    </row>
    <row r="30" spans="2:158" x14ac:dyDescent="0.35">
      <c r="EF30" s="133">
        <v>46447</v>
      </c>
      <c r="EG30" s="134">
        <f>IF($B$7="Region",SUMIFS(Raw!$H:$H,Raw!$A:$A,$EF30,Raw!$G:$G,EG$6,Raw!$I:$I,$B$6),IF($B$7="Provider",SUMIFS(Raw!$H:$H,Raw!$A:$A,$EF30,Raw!$G:$G,EG$6,Raw!$C:$C,$B$6),SUMIFS(Raw!$H:$H,Raw!$A:$A,$EF30,Raw!$G:$G,EG$6,Raw!$E:$E,$B$6)))</f>
        <v>0</v>
      </c>
      <c r="EH30" s="135">
        <f t="shared" si="0"/>
        <v>0</v>
      </c>
      <c r="EI30" s="134">
        <f>IF($B$7="Region",SUMIFS(Raw!$H:$H,Raw!$A:$A,$EF30,Raw!$G:$G,EI$6,Raw!$I:$I,$B$6),IF($B$7="Provider",SUMIFS(Raw!$H:$H,Raw!$A:$A,$EF30,Raw!$G:$G,EI$6,Raw!$C:$C,$B$6),SUMIFS(Raw!$H:$H,Raw!$A:$A,$EF30,Raw!$G:$G,EI$6,Raw!$E:$E,$B$6)))</f>
        <v>0</v>
      </c>
      <c r="EJ30" s="135">
        <f t="shared" si="1"/>
        <v>0</v>
      </c>
      <c r="EK30" s="134">
        <f>IF($B$7="Region",SUMIFS(Raw!$H:$H,Raw!$A:$A,$EF30,Raw!$G:$G,EK$6,Raw!$I:$I,$B$6),IF($B$7="Provider",SUMIFS(Raw!$H:$H,Raw!$A:$A,$EF30,Raw!$G:$G,EK$6,Raw!$C:$C,$B$6),SUMIFS(Raw!$H:$H,Raw!$A:$A,$EF30,Raw!$G:$G,EK$6,Raw!$E:$E,$B$6)))</f>
        <v>0</v>
      </c>
      <c r="EL30" s="136" t="e">
        <f t="shared" si="4"/>
        <v>#DIV/0!</v>
      </c>
      <c r="EM30" s="134">
        <f>IF($B$7="Region",SUMIFS(Raw!$H:$H,Raw!$A:$A,$EF30,Raw!$G:$G,EM$6,Raw!$I:$I,$B$6),IF($B$7="Provider",SUMIFS(Raw!$H:$H,Raw!$A:$A,$EF30,Raw!$G:$G,EM$6,Raw!$C:$C,$B$6),SUMIFS(Raw!$H:$H,Raw!$A:$A,$EF30,Raw!$G:$G,EM$6,Raw!$E:$E,$B$6)))</f>
        <v>0</v>
      </c>
      <c r="EN30" s="135">
        <f t="shared" si="2"/>
        <v>0</v>
      </c>
      <c r="EO30" s="134">
        <f>IF($B$7="Region",SUMIFS(Raw!$H:$H,Raw!$A:$A,$EF30,Raw!$G:$G,EO$6,Raw!$I:$I,$B$6),IF($B$7="Provider",SUMIFS(Raw!$H:$H,Raw!$A:$A,$EF30,Raw!$G:$G,EO$6,Raw!$C:$C,$B$6),SUMIFS(Raw!$H:$H,Raw!$A:$A,$EF30,Raw!$G:$G,EO$6,Raw!$E:$E,$B$6)))</f>
        <v>0</v>
      </c>
      <c r="EP30" s="135">
        <f t="shared" si="3"/>
        <v>0</v>
      </c>
      <c r="EQ30" s="146">
        <v>31</v>
      </c>
      <c r="ER30" s="144"/>
      <c r="ES30" s="145"/>
    </row>
    <row r="31" spans="2:158" x14ac:dyDescent="0.35">
      <c r="B31" s="114"/>
      <c r="EF31" s="133"/>
      <c r="EG31" s="134"/>
      <c r="EH31" s="135"/>
      <c r="EI31" s="134"/>
      <c r="EJ31" s="135"/>
      <c r="EK31" s="134"/>
      <c r="EL31" s="136"/>
      <c r="EM31" s="134"/>
      <c r="EN31" s="135"/>
      <c r="EO31" s="134"/>
      <c r="EP31" s="135"/>
      <c r="EQ31" s="146"/>
    </row>
    <row r="32" spans="2:158" x14ac:dyDescent="0.35">
      <c r="B32" s="114"/>
      <c r="EF32" s="133"/>
      <c r="EG32" s="134"/>
      <c r="EH32" s="135"/>
      <c r="EI32" s="134"/>
      <c r="EJ32" s="135"/>
      <c r="EK32" s="134"/>
      <c r="EL32" s="136"/>
      <c r="EM32" s="134"/>
      <c r="EN32" s="135"/>
      <c r="EO32" s="134"/>
      <c r="EP32" s="135"/>
      <c r="EQ32" s="146"/>
    </row>
    <row r="33" spans="2:147" x14ac:dyDescent="0.35">
      <c r="B33" s="114"/>
      <c r="EF33" s="133"/>
      <c r="EG33" s="134"/>
      <c r="EH33" s="135"/>
      <c r="EI33" s="134"/>
      <c r="EJ33" s="135"/>
      <c r="EK33" s="134"/>
      <c r="EL33" s="136"/>
      <c r="EM33" s="134"/>
      <c r="EN33" s="135"/>
      <c r="EO33" s="134"/>
      <c r="EP33" s="135"/>
      <c r="EQ33" s="146"/>
    </row>
    <row r="34" spans="2:147" x14ac:dyDescent="0.35">
      <c r="B34" s="114"/>
      <c r="EF34" s="133"/>
      <c r="EG34" s="134"/>
      <c r="EH34" s="135"/>
      <c r="EI34" s="134"/>
      <c r="EJ34" s="135"/>
      <c r="EK34" s="134"/>
      <c r="EL34" s="136"/>
      <c r="EM34" s="134"/>
      <c r="EN34" s="135"/>
      <c r="EO34" s="134"/>
      <c r="EP34" s="135"/>
      <c r="EQ34" s="146"/>
    </row>
    <row r="35" spans="2:147" x14ac:dyDescent="0.35">
      <c r="EF35" s="133"/>
      <c r="EG35" s="134"/>
      <c r="EH35" s="135"/>
      <c r="EI35" s="134"/>
      <c r="EJ35" s="135"/>
      <c r="EK35" s="134"/>
      <c r="EL35" s="136"/>
      <c r="EM35" s="134"/>
      <c r="EN35" s="135"/>
      <c r="EO35" s="134"/>
      <c r="EP35" s="135"/>
      <c r="EQ35" s="146"/>
    </row>
    <row r="36" spans="2:147" x14ac:dyDescent="0.35">
      <c r="EF36" s="133"/>
      <c r="EG36" s="134"/>
      <c r="EH36" s="135"/>
      <c r="EI36" s="134"/>
      <c r="EJ36" s="135"/>
      <c r="EK36" s="134"/>
      <c r="EL36" s="136"/>
      <c r="EM36" s="134"/>
      <c r="EN36" s="135"/>
      <c r="EO36" s="134"/>
      <c r="EP36" s="135"/>
      <c r="EQ36" s="146"/>
    </row>
    <row r="37" spans="2:147" x14ac:dyDescent="0.35">
      <c r="EF37" s="133"/>
      <c r="EG37" s="134"/>
      <c r="EH37" s="135"/>
      <c r="EI37" s="134"/>
      <c r="EJ37" s="135"/>
      <c r="EK37" s="134"/>
      <c r="EL37" s="136"/>
      <c r="EM37" s="134"/>
      <c r="EN37" s="135"/>
      <c r="EO37" s="134"/>
      <c r="EP37" s="135"/>
      <c r="EQ37" s="146"/>
    </row>
    <row r="38" spans="2:147" x14ac:dyDescent="0.35">
      <c r="EF38" s="133"/>
      <c r="EG38" s="134"/>
      <c r="EH38" s="135"/>
      <c r="EI38" s="134"/>
      <c r="EJ38" s="135"/>
      <c r="EK38" s="134"/>
      <c r="EL38" s="136"/>
      <c r="EM38" s="134"/>
      <c r="EN38" s="135"/>
      <c r="EO38" s="134"/>
      <c r="EP38" s="135"/>
      <c r="EQ38" s="146"/>
    </row>
  </sheetData>
  <mergeCells count="3">
    <mergeCell ref="N5:T5"/>
    <mergeCell ref="N14:T14"/>
    <mergeCell ref="N15:T15"/>
  </mergeCells>
  <conditionalFormatting sqref="B5">
    <cfRule type="notContainsBlanks" dxfId="1" priority="1">
      <formula>LEN(TRIM(B5))&gt;0</formula>
    </cfRule>
    <cfRule type="notContainsBlanks" dxfId="0" priority="2">
      <formula>LEN(TRIM(B5))&gt;0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18006A-F48F-4645-8B22-B6DB56956DDC}">
          <x14:formula1>
            <xm:f>Refs!$C$2:$C$54</xm:f>
          </x14:formula1>
          <xm:sqref>B5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3FFE-531B-4C8A-9245-87A4413A4C2C}">
  <sheetPr>
    <tabColor theme="0"/>
  </sheetPr>
  <dimension ref="A1:J54"/>
  <sheetViews>
    <sheetView zoomScale="90" zoomScaleNormal="90" workbookViewId="0">
      <pane xSplit="2" ySplit="4" topLeftCell="C5" activePane="bottomRight" state="frozen"/>
      <selection activeCell="C74" sqref="C74"/>
      <selection pane="topRight" activeCell="C74" sqref="C74"/>
      <selection pane="bottomLeft" activeCell="C74" sqref="C74"/>
      <selection pane="bottomRight" activeCell="A2" sqref="A2"/>
    </sheetView>
  </sheetViews>
  <sheetFormatPr defaultColWidth="0" defaultRowHeight="14.5" zeroHeight="1" x14ac:dyDescent="0.35"/>
  <cols>
    <col min="1" max="1" width="8.453125" bestFit="1" customWidth="1"/>
    <col min="2" max="2" width="49.54296875" bestFit="1" customWidth="1"/>
    <col min="3" max="3" width="22.453125" customWidth="1"/>
    <col min="4" max="4" width="7" customWidth="1"/>
    <col min="5" max="5" width="52.54296875" bestFit="1" customWidth="1"/>
    <col min="6" max="6" width="58.54296875" bestFit="1" customWidth="1"/>
    <col min="7" max="7" width="23.453125" bestFit="1" customWidth="1"/>
    <col min="8" max="8" width="26.54296875" customWidth="1"/>
    <col min="9" max="9" width="8.90625" style="27" customWidth="1"/>
    <col min="10" max="10" width="0" hidden="1" customWidth="1"/>
    <col min="11" max="16384" width="8.90625" hidden="1"/>
  </cols>
  <sheetData>
    <row r="1" spans="1:9" ht="4.25" customHeight="1" x14ac:dyDescent="0.35">
      <c r="A1" s="27"/>
      <c r="B1" s="27"/>
      <c r="C1" s="27"/>
      <c r="D1" s="27"/>
      <c r="E1" s="27"/>
      <c r="F1" s="27"/>
      <c r="G1" s="27"/>
      <c r="H1" s="27"/>
    </row>
    <row r="2" spans="1:9" s="215" customFormat="1" ht="30.65" customHeight="1" x14ac:dyDescent="0.35">
      <c r="A2" s="212" t="s">
        <v>791</v>
      </c>
      <c r="B2" s="213"/>
      <c r="C2" s="213"/>
      <c r="D2" s="213"/>
      <c r="E2" s="213"/>
      <c r="F2" s="213"/>
      <c r="G2" s="213"/>
      <c r="H2" s="213"/>
      <c r="I2" s="214"/>
    </row>
    <row r="3" spans="1:9" ht="4.25" customHeight="1" x14ac:dyDescent="0.35">
      <c r="A3" s="27"/>
      <c r="B3" s="27"/>
      <c r="C3" s="27"/>
      <c r="D3" s="27"/>
      <c r="E3" s="27"/>
      <c r="F3" s="27"/>
      <c r="G3" s="27"/>
      <c r="H3" s="27"/>
    </row>
    <row r="4" spans="1:9" ht="58" x14ac:dyDescent="0.35">
      <c r="A4" s="210" t="s">
        <v>339</v>
      </c>
      <c r="B4" s="211" t="s">
        <v>340</v>
      </c>
      <c r="C4" s="211" t="s">
        <v>553</v>
      </c>
      <c r="D4" s="210" t="s">
        <v>341</v>
      </c>
      <c r="E4" s="210" t="s">
        <v>769</v>
      </c>
      <c r="F4" s="211" t="s">
        <v>770</v>
      </c>
      <c r="G4" s="211" t="s">
        <v>338</v>
      </c>
      <c r="H4" s="211" t="s">
        <v>768</v>
      </c>
    </row>
    <row r="5" spans="1:9" x14ac:dyDescent="0.35">
      <c r="A5" s="41" t="s">
        <v>296</v>
      </c>
      <c r="B5" s="41" t="s">
        <v>297</v>
      </c>
      <c r="C5" s="41" t="s">
        <v>353</v>
      </c>
      <c r="D5" s="41" t="s">
        <v>244</v>
      </c>
      <c r="E5" s="41" t="s">
        <v>354</v>
      </c>
      <c r="F5" s="41" t="s">
        <v>354</v>
      </c>
      <c r="G5" s="41" t="s">
        <v>281</v>
      </c>
      <c r="H5" s="127"/>
    </row>
    <row r="6" spans="1:9" x14ac:dyDescent="0.35">
      <c r="A6" s="41" t="s">
        <v>323</v>
      </c>
      <c r="B6" s="41" t="s">
        <v>324</v>
      </c>
      <c r="C6" s="41" t="s">
        <v>255</v>
      </c>
      <c r="D6" s="41" t="s">
        <v>254</v>
      </c>
      <c r="E6" s="41" t="s">
        <v>348</v>
      </c>
      <c r="F6" s="41" t="s">
        <v>348</v>
      </c>
      <c r="G6" s="41" t="s">
        <v>271</v>
      </c>
      <c r="H6" s="127"/>
    </row>
    <row r="7" spans="1:9" x14ac:dyDescent="0.35">
      <c r="A7" s="41" t="s">
        <v>302</v>
      </c>
      <c r="B7" s="41" t="s">
        <v>303</v>
      </c>
      <c r="C7" s="41" t="s">
        <v>251</v>
      </c>
      <c r="D7" s="41" t="s">
        <v>250</v>
      </c>
      <c r="E7" s="127" t="s">
        <v>267</v>
      </c>
      <c r="F7" s="177" t="s">
        <v>267</v>
      </c>
      <c r="G7" s="177" t="s">
        <v>267</v>
      </c>
      <c r="H7" s="127"/>
    </row>
    <row r="8" spans="1:9" x14ac:dyDescent="0.35">
      <c r="A8" s="41" t="s">
        <v>308</v>
      </c>
      <c r="B8" s="41" t="s">
        <v>309</v>
      </c>
      <c r="C8" s="41" t="s">
        <v>251</v>
      </c>
      <c r="D8" s="41" t="s">
        <v>250</v>
      </c>
      <c r="E8" s="177" t="s">
        <v>344</v>
      </c>
      <c r="F8" s="177" t="s">
        <v>344</v>
      </c>
      <c r="G8" s="177" t="s">
        <v>265</v>
      </c>
      <c r="H8" s="127"/>
    </row>
    <row r="9" spans="1:9" x14ac:dyDescent="0.35">
      <c r="A9" s="41" t="s">
        <v>318</v>
      </c>
      <c r="B9" s="41" t="s">
        <v>319</v>
      </c>
      <c r="C9" s="41" t="s">
        <v>253</v>
      </c>
      <c r="D9" s="41" t="s">
        <v>252</v>
      </c>
      <c r="E9" s="177" t="s">
        <v>349</v>
      </c>
      <c r="F9" s="177" t="s">
        <v>349</v>
      </c>
      <c r="G9" s="177" t="s">
        <v>273</v>
      </c>
      <c r="H9" s="127"/>
    </row>
    <row r="10" spans="1:9" x14ac:dyDescent="0.35">
      <c r="A10" s="41" t="s">
        <v>304</v>
      </c>
      <c r="B10" s="41" t="s">
        <v>305</v>
      </c>
      <c r="C10" s="41" t="s">
        <v>251</v>
      </c>
      <c r="D10" s="41" t="s">
        <v>250</v>
      </c>
      <c r="E10" s="127" t="s">
        <v>267</v>
      </c>
      <c r="F10" s="177" t="s">
        <v>267</v>
      </c>
      <c r="G10" s="177" t="s">
        <v>267</v>
      </c>
      <c r="H10" s="127"/>
    </row>
    <row r="11" spans="1:9" x14ac:dyDescent="0.35">
      <c r="A11" s="41" t="s">
        <v>310</v>
      </c>
      <c r="B11" s="41" t="s">
        <v>311</v>
      </c>
      <c r="C11" s="41" t="s">
        <v>251</v>
      </c>
      <c r="D11" s="41" t="s">
        <v>250</v>
      </c>
      <c r="E11" s="177" t="s">
        <v>346</v>
      </c>
      <c r="F11" s="177" t="s">
        <v>346</v>
      </c>
      <c r="G11" s="177" t="s">
        <v>269</v>
      </c>
      <c r="H11" s="127"/>
    </row>
    <row r="12" spans="1:9" x14ac:dyDescent="0.35">
      <c r="A12" s="41" t="s">
        <v>329</v>
      </c>
      <c r="B12" s="41" t="s">
        <v>330</v>
      </c>
      <c r="C12" s="41" t="s">
        <v>255</v>
      </c>
      <c r="D12" s="41" t="s">
        <v>254</v>
      </c>
      <c r="E12" s="177" t="s">
        <v>356</v>
      </c>
      <c r="F12" s="177" t="s">
        <v>356</v>
      </c>
      <c r="G12" s="177" t="s">
        <v>289</v>
      </c>
      <c r="H12" s="127"/>
    </row>
    <row r="13" spans="1:9" x14ac:dyDescent="0.35">
      <c r="A13" s="41" t="s">
        <v>306</v>
      </c>
      <c r="B13" s="41" t="s">
        <v>347</v>
      </c>
      <c r="C13" s="41" t="s">
        <v>251</v>
      </c>
      <c r="D13" s="41" t="s">
        <v>250</v>
      </c>
      <c r="E13" s="127" t="s">
        <v>346</v>
      </c>
      <c r="F13" s="177" t="s">
        <v>346</v>
      </c>
      <c r="G13" s="177" t="s">
        <v>269</v>
      </c>
      <c r="H13" s="127"/>
    </row>
    <row r="14" spans="1:9" x14ac:dyDescent="0.35">
      <c r="A14" s="41" t="s">
        <v>314</v>
      </c>
      <c r="B14" s="41" t="s">
        <v>315</v>
      </c>
      <c r="C14" s="41" t="s">
        <v>253</v>
      </c>
      <c r="D14" s="41" t="s">
        <v>252</v>
      </c>
      <c r="E14" s="177" t="s">
        <v>349</v>
      </c>
      <c r="F14" s="177" t="s">
        <v>349</v>
      </c>
      <c r="G14" s="177" t="s">
        <v>273</v>
      </c>
      <c r="H14" s="127"/>
    </row>
    <row r="15" spans="1:9" x14ac:dyDescent="0.35">
      <c r="A15" s="41" t="s">
        <v>312</v>
      </c>
      <c r="B15" s="41" t="s">
        <v>313</v>
      </c>
      <c r="C15" s="41" t="s">
        <v>251</v>
      </c>
      <c r="D15" s="41" t="s">
        <v>250</v>
      </c>
      <c r="E15" s="177" t="s">
        <v>355</v>
      </c>
      <c r="F15" s="177" t="s">
        <v>355</v>
      </c>
      <c r="G15" s="177" t="s">
        <v>287</v>
      </c>
      <c r="H15" s="127"/>
    </row>
    <row r="16" spans="1:9" x14ac:dyDescent="0.35">
      <c r="A16" s="41" t="s">
        <v>321</v>
      </c>
      <c r="B16" s="41" t="s">
        <v>322</v>
      </c>
      <c r="C16" s="41" t="s">
        <v>255</v>
      </c>
      <c r="D16" s="41" t="s">
        <v>254</v>
      </c>
      <c r="E16" s="177" t="s">
        <v>356</v>
      </c>
      <c r="F16" s="177" t="s">
        <v>356</v>
      </c>
      <c r="G16" s="177" t="s">
        <v>289</v>
      </c>
      <c r="H16" s="127"/>
    </row>
    <row r="17" spans="1:10" x14ac:dyDescent="0.35">
      <c r="A17" s="41" t="s">
        <v>327</v>
      </c>
      <c r="B17" s="41" t="s">
        <v>328</v>
      </c>
      <c r="C17" s="41" t="s">
        <v>255</v>
      </c>
      <c r="D17" s="41" t="s">
        <v>254</v>
      </c>
      <c r="E17" s="177" t="s">
        <v>355</v>
      </c>
      <c r="F17" s="177" t="s">
        <v>355</v>
      </c>
      <c r="G17" s="177" t="s">
        <v>287</v>
      </c>
      <c r="H17" s="127"/>
    </row>
    <row r="18" spans="1:10" x14ac:dyDescent="0.35">
      <c r="A18" s="41" t="s">
        <v>333</v>
      </c>
      <c r="B18" s="41" t="s">
        <v>334</v>
      </c>
      <c r="C18" s="41" t="s">
        <v>257</v>
      </c>
      <c r="D18" s="41" t="s">
        <v>256</v>
      </c>
      <c r="E18" s="41" t="s">
        <v>345</v>
      </c>
      <c r="F18" s="41" t="s">
        <v>345</v>
      </c>
      <c r="G18" s="41" t="s">
        <v>263</v>
      </c>
      <c r="H18" s="127"/>
    </row>
    <row r="19" spans="1:10" x14ac:dyDescent="0.35">
      <c r="A19" s="41" t="s">
        <v>331</v>
      </c>
      <c r="B19" s="41" t="s">
        <v>332</v>
      </c>
      <c r="C19" s="41" t="s">
        <v>257</v>
      </c>
      <c r="D19" s="41" t="s">
        <v>256</v>
      </c>
      <c r="E19" s="41" t="s">
        <v>355</v>
      </c>
      <c r="F19" s="41" t="s">
        <v>342</v>
      </c>
      <c r="G19" s="41" t="s">
        <v>260</v>
      </c>
      <c r="H19" s="127"/>
    </row>
    <row r="20" spans="1:10" x14ac:dyDescent="0.35">
      <c r="A20" s="41" t="s">
        <v>298</v>
      </c>
      <c r="B20" s="41" t="s">
        <v>299</v>
      </c>
      <c r="C20" s="41" t="s">
        <v>353</v>
      </c>
      <c r="D20" s="41" t="s">
        <v>244</v>
      </c>
      <c r="E20" s="177" t="s">
        <v>771</v>
      </c>
      <c r="F20" s="41" t="s">
        <v>352</v>
      </c>
      <c r="G20" s="41" t="s">
        <v>283</v>
      </c>
      <c r="H20" s="127"/>
    </row>
    <row r="21" spans="1:10" x14ac:dyDescent="0.35">
      <c r="A21" s="41" t="s">
        <v>325</v>
      </c>
      <c r="B21" s="41" t="s">
        <v>326</v>
      </c>
      <c r="C21" s="41" t="s">
        <v>255</v>
      </c>
      <c r="D21" s="41" t="s">
        <v>254</v>
      </c>
      <c r="E21" s="41" t="s">
        <v>357</v>
      </c>
      <c r="F21" s="41" t="s">
        <v>357</v>
      </c>
      <c r="G21" s="41" t="s">
        <v>291</v>
      </c>
      <c r="H21" s="127"/>
    </row>
    <row r="22" spans="1:10" x14ac:dyDescent="0.35">
      <c r="A22" s="41" t="s">
        <v>316</v>
      </c>
      <c r="B22" s="41" t="s">
        <v>317</v>
      </c>
      <c r="C22" s="41" t="s">
        <v>253</v>
      </c>
      <c r="D22" s="41" t="s">
        <v>252</v>
      </c>
      <c r="E22" s="177" t="s">
        <v>349</v>
      </c>
      <c r="F22" s="177" t="s">
        <v>349</v>
      </c>
      <c r="G22" s="177" t="s">
        <v>273</v>
      </c>
      <c r="H22" s="127"/>
    </row>
    <row r="23" spans="1:10" x14ac:dyDescent="0.35">
      <c r="A23" s="41" t="s">
        <v>300</v>
      </c>
      <c r="B23" s="41" t="s">
        <v>301</v>
      </c>
      <c r="C23" s="41" t="s">
        <v>247</v>
      </c>
      <c r="D23" s="41" t="s">
        <v>246</v>
      </c>
      <c r="E23" s="177" t="s">
        <v>772</v>
      </c>
      <c r="F23" s="41" t="s">
        <v>350</v>
      </c>
      <c r="G23" s="41" t="s">
        <v>351</v>
      </c>
      <c r="H23" s="127"/>
      <c r="I23" s="209"/>
      <c r="J23" s="116"/>
    </row>
    <row r="24" spans="1:10" x14ac:dyDescent="0.35">
      <c r="A24" s="41" t="s">
        <v>336</v>
      </c>
      <c r="B24" s="41" t="s">
        <v>337</v>
      </c>
      <c r="C24" s="41" t="s">
        <v>253</v>
      </c>
      <c r="D24" s="41" t="s">
        <v>252</v>
      </c>
      <c r="E24" s="177" t="s">
        <v>355</v>
      </c>
      <c r="F24" s="177" t="s">
        <v>355</v>
      </c>
      <c r="G24" s="177" t="s">
        <v>287</v>
      </c>
      <c r="H24" s="127"/>
    </row>
    <row r="25" spans="1:10" x14ac:dyDescent="0.35">
      <c r="A25" s="126" t="s">
        <v>712</v>
      </c>
      <c r="B25" s="127" t="s">
        <v>711</v>
      </c>
      <c r="C25" s="41" t="s">
        <v>257</v>
      </c>
      <c r="D25" s="41" t="s">
        <v>256</v>
      </c>
      <c r="E25" s="177" t="s">
        <v>355</v>
      </c>
      <c r="F25" s="177" t="s">
        <v>355</v>
      </c>
      <c r="G25" s="177" t="s">
        <v>287</v>
      </c>
      <c r="H25" s="127"/>
    </row>
    <row r="26" spans="1:10" x14ac:dyDescent="0.35">
      <c r="A26" s="41" t="s">
        <v>721</v>
      </c>
      <c r="B26" s="127" t="s">
        <v>722</v>
      </c>
      <c r="C26" s="41" t="s">
        <v>257</v>
      </c>
      <c r="D26" s="41" t="s">
        <v>256</v>
      </c>
      <c r="E26" s="127" t="s">
        <v>267</v>
      </c>
      <c r="F26" s="177" t="s">
        <v>267</v>
      </c>
      <c r="G26" s="177" t="s">
        <v>267</v>
      </c>
      <c r="H26" s="127"/>
    </row>
    <row r="27" spans="1:10" x14ac:dyDescent="0.35">
      <c r="A27" s="41" t="s">
        <v>725</v>
      </c>
      <c r="B27" s="127" t="s">
        <v>726</v>
      </c>
      <c r="C27" s="41" t="s">
        <v>257</v>
      </c>
      <c r="D27" s="41" t="s">
        <v>256</v>
      </c>
      <c r="E27" s="127" t="s">
        <v>267</v>
      </c>
      <c r="F27" s="177" t="s">
        <v>267</v>
      </c>
      <c r="G27" s="177" t="s">
        <v>267</v>
      </c>
      <c r="H27" s="127"/>
    </row>
    <row r="28" spans="1:10" x14ac:dyDescent="0.35">
      <c r="A28" s="41" t="s">
        <v>738</v>
      </c>
      <c r="B28" s="127" t="s">
        <v>907</v>
      </c>
      <c r="C28" s="41" t="s">
        <v>257</v>
      </c>
      <c r="D28" s="41" t="s">
        <v>256</v>
      </c>
      <c r="E28" s="127" t="s">
        <v>355</v>
      </c>
      <c r="F28" s="177" t="s">
        <v>908</v>
      </c>
      <c r="G28" s="177" t="s">
        <v>909</v>
      </c>
      <c r="H28" s="127"/>
    </row>
    <row r="29" spans="1:10" x14ac:dyDescent="0.35">
      <c r="A29" s="41" t="s">
        <v>780</v>
      </c>
      <c r="B29" s="127" t="s">
        <v>249</v>
      </c>
      <c r="C29" s="41" t="s">
        <v>249</v>
      </c>
      <c r="D29" s="41" t="s">
        <v>248</v>
      </c>
      <c r="E29" s="127" t="s">
        <v>344</v>
      </c>
      <c r="F29" s="177" t="s">
        <v>781</v>
      </c>
      <c r="G29" s="177" t="s">
        <v>782</v>
      </c>
      <c r="H29" s="127"/>
    </row>
    <row r="30" spans="1:10" x14ac:dyDescent="0.35">
      <c r="A30" s="41" t="s">
        <v>803</v>
      </c>
      <c r="B30" s="127" t="s">
        <v>804</v>
      </c>
      <c r="C30" s="41" t="s">
        <v>257</v>
      </c>
      <c r="D30" s="41" t="s">
        <v>256</v>
      </c>
      <c r="E30" s="127" t="s">
        <v>346</v>
      </c>
      <c r="F30" s="177" t="s">
        <v>805</v>
      </c>
      <c r="G30" s="177" t="s">
        <v>804</v>
      </c>
      <c r="H30" s="127"/>
    </row>
    <row r="31" spans="1:10" x14ac:dyDescent="0.35">
      <c r="A31" s="41" t="s">
        <v>797</v>
      </c>
      <c r="B31" s="41" t="s">
        <v>798</v>
      </c>
      <c r="C31" s="41" t="s">
        <v>253</v>
      </c>
      <c r="D31" s="41" t="s">
        <v>252</v>
      </c>
      <c r="E31" s="177" t="s">
        <v>349</v>
      </c>
      <c r="F31" s="177" t="s">
        <v>349</v>
      </c>
      <c r="G31" s="177" t="s">
        <v>273</v>
      </c>
      <c r="H31" s="127"/>
    </row>
    <row r="32" spans="1:10" x14ac:dyDescent="0.35">
      <c r="A32" s="41" t="s">
        <v>799</v>
      </c>
      <c r="B32" s="41" t="s">
        <v>800</v>
      </c>
      <c r="C32" s="41" t="s">
        <v>251</v>
      </c>
      <c r="D32" s="41" t="s">
        <v>250</v>
      </c>
      <c r="E32" s="177" t="s">
        <v>267</v>
      </c>
      <c r="F32" s="177" t="s">
        <v>267</v>
      </c>
      <c r="G32" s="177" t="s">
        <v>267</v>
      </c>
      <c r="H32" s="222"/>
    </row>
    <row r="33" spans="1:8" x14ac:dyDescent="0.35">
      <c r="A33" s="27"/>
      <c r="B33" s="27"/>
      <c r="C33" s="27"/>
      <c r="D33" s="27"/>
      <c r="E33" s="27"/>
      <c r="F33" s="27"/>
      <c r="G33" s="27"/>
      <c r="H33" s="27"/>
    </row>
    <row r="34" spans="1:8" x14ac:dyDescent="0.35">
      <c r="A34" s="27"/>
      <c r="B34" s="27"/>
      <c r="C34" s="27"/>
      <c r="D34" s="27"/>
      <c r="E34" s="27"/>
      <c r="F34" s="27"/>
      <c r="G34" s="27"/>
      <c r="H34" s="27"/>
    </row>
    <row r="35" spans="1:8" x14ac:dyDescent="0.35">
      <c r="A35" s="27"/>
      <c r="B35" s="27"/>
      <c r="C35" s="27"/>
      <c r="D35" s="27"/>
      <c r="E35" s="27"/>
      <c r="F35" s="27"/>
      <c r="G35" s="27"/>
      <c r="H35" s="27"/>
    </row>
    <row r="36" spans="1:8" x14ac:dyDescent="0.35">
      <c r="A36" s="27"/>
      <c r="B36" s="27"/>
      <c r="C36" s="27"/>
      <c r="D36" s="27"/>
      <c r="E36" s="27"/>
      <c r="F36" s="27"/>
      <c r="G36" s="27"/>
      <c r="H36" s="27"/>
    </row>
    <row r="37" spans="1:8" x14ac:dyDescent="0.35">
      <c r="A37" s="27"/>
      <c r="B37" s="27"/>
      <c r="C37" s="27"/>
      <c r="D37" s="27"/>
      <c r="E37" s="27"/>
      <c r="F37" s="27"/>
      <c r="G37" s="27"/>
      <c r="H37" s="27"/>
    </row>
    <row r="38" spans="1:8" x14ac:dyDescent="0.35">
      <c r="A38" s="27"/>
      <c r="B38" s="27"/>
      <c r="C38" s="27"/>
      <c r="D38" s="27"/>
      <c r="E38" s="27"/>
      <c r="F38" s="27"/>
      <c r="G38" s="27"/>
      <c r="H38" s="27"/>
    </row>
    <row r="39" spans="1:8" x14ac:dyDescent="0.35">
      <c r="A39" s="27"/>
      <c r="B39" s="27"/>
      <c r="C39" s="27"/>
      <c r="D39" s="27"/>
      <c r="E39" s="27"/>
      <c r="F39" s="27"/>
      <c r="G39" s="27"/>
      <c r="H39" s="27"/>
    </row>
    <row r="40" spans="1:8" x14ac:dyDescent="0.35">
      <c r="A40" s="27"/>
      <c r="B40" s="27"/>
      <c r="C40" s="27"/>
      <c r="D40" s="27"/>
      <c r="E40" s="27"/>
      <c r="F40" s="27"/>
      <c r="G40" s="27"/>
      <c r="H40" s="27"/>
    </row>
    <row r="41" spans="1:8" x14ac:dyDescent="0.35">
      <c r="A41" s="27"/>
      <c r="B41" s="27"/>
      <c r="C41" s="27"/>
      <c r="D41" s="27"/>
      <c r="E41" s="27"/>
      <c r="F41" s="27"/>
      <c r="G41" s="27"/>
      <c r="H41" s="27"/>
    </row>
    <row r="42" spans="1:8" x14ac:dyDescent="0.35">
      <c r="A42" s="27"/>
      <c r="B42" s="27"/>
      <c r="C42" s="27"/>
      <c r="D42" s="27"/>
      <c r="E42" s="27"/>
      <c r="F42" s="27"/>
      <c r="G42" s="27"/>
      <c r="H42" s="27"/>
    </row>
    <row r="43" spans="1:8" x14ac:dyDescent="0.35">
      <c r="A43" s="27"/>
      <c r="B43" s="27"/>
      <c r="C43" s="27"/>
      <c r="D43" s="27"/>
      <c r="E43" s="27"/>
      <c r="F43" s="27"/>
      <c r="G43" s="27"/>
      <c r="H43" s="27"/>
    </row>
    <row r="44" spans="1:8" x14ac:dyDescent="0.35">
      <c r="A44" s="27"/>
      <c r="B44" s="27"/>
      <c r="C44" s="27"/>
      <c r="D44" s="27"/>
      <c r="E44" s="27"/>
      <c r="F44" s="27"/>
      <c r="G44" s="27"/>
      <c r="H44" s="27"/>
    </row>
    <row r="45" spans="1:8" x14ac:dyDescent="0.35">
      <c r="A45" s="27"/>
      <c r="B45" s="27"/>
      <c r="C45" s="27"/>
      <c r="D45" s="27"/>
      <c r="E45" s="27"/>
      <c r="F45" s="27"/>
      <c r="G45" s="27"/>
      <c r="H45" s="27"/>
    </row>
    <row r="46" spans="1:8" x14ac:dyDescent="0.35">
      <c r="A46" s="27"/>
      <c r="B46" s="27"/>
      <c r="C46" s="27"/>
      <c r="D46" s="27"/>
      <c r="E46" s="27"/>
      <c r="F46" s="27"/>
      <c r="G46" s="27"/>
      <c r="H46" s="27"/>
    </row>
    <row r="47" spans="1:8" x14ac:dyDescent="0.35">
      <c r="A47" s="27"/>
      <c r="B47" s="27"/>
      <c r="C47" s="27"/>
      <c r="D47" s="27"/>
      <c r="E47" s="27"/>
      <c r="F47" s="27"/>
      <c r="G47" s="27"/>
      <c r="H47" s="27"/>
    </row>
    <row r="48" spans="1:8" x14ac:dyDescent="0.35">
      <c r="A48" s="27"/>
      <c r="B48" s="27"/>
      <c r="C48" s="27"/>
      <c r="D48" s="27"/>
      <c r="E48" s="27"/>
      <c r="F48" s="27"/>
      <c r="G48" s="27"/>
      <c r="H48" s="27"/>
    </row>
    <row r="49" spans="1:8" x14ac:dyDescent="0.35">
      <c r="A49" s="27"/>
      <c r="B49" s="27"/>
      <c r="C49" s="27"/>
      <c r="D49" s="27"/>
      <c r="E49" s="27"/>
      <c r="F49" s="27"/>
      <c r="G49" s="27"/>
      <c r="H49" s="27"/>
    </row>
    <row r="50" spans="1:8" x14ac:dyDescent="0.35">
      <c r="A50" s="27"/>
      <c r="B50" s="27"/>
      <c r="C50" s="27"/>
      <c r="D50" s="27"/>
      <c r="E50" s="27"/>
      <c r="F50" s="27"/>
      <c r="G50" s="27"/>
      <c r="H50" s="27"/>
    </row>
    <row r="51" spans="1:8" x14ac:dyDescent="0.35">
      <c r="A51" s="27"/>
      <c r="B51" s="27"/>
      <c r="C51" s="27"/>
      <c r="D51" s="27"/>
      <c r="E51" s="27"/>
      <c r="F51" s="27"/>
      <c r="G51" s="27"/>
      <c r="H51" s="27"/>
    </row>
    <row r="52" spans="1:8" x14ac:dyDescent="0.35">
      <c r="A52" s="27"/>
      <c r="B52" s="27"/>
      <c r="C52" s="27"/>
      <c r="D52" s="27"/>
      <c r="E52" s="27"/>
      <c r="F52" s="27"/>
      <c r="G52" s="27"/>
      <c r="H52" s="27"/>
    </row>
    <row r="53" spans="1:8" x14ac:dyDescent="0.35">
      <c r="A53" s="27"/>
      <c r="B53" s="27"/>
      <c r="C53" s="27"/>
      <c r="D53" s="27"/>
      <c r="E53" s="27"/>
      <c r="F53" s="27"/>
      <c r="G53" s="27"/>
      <c r="H53" s="27"/>
    </row>
    <row r="54" spans="1:8" x14ac:dyDescent="0.35">
      <c r="A54" s="27"/>
      <c r="B54" s="27"/>
      <c r="C54" s="27"/>
      <c r="D54" s="27"/>
      <c r="E54" s="27"/>
      <c r="F54" s="27"/>
      <c r="G54" s="27"/>
      <c r="H54" s="27"/>
    </row>
  </sheetData>
  <autoFilter ref="A4:H32" xr:uid="{CCEA3FFE-531B-4C8A-9245-87A4413A4C2C}"/>
  <sortState xmlns:xlrd2="http://schemas.microsoft.com/office/spreadsheetml/2017/richdata2" ref="A5:H32">
    <sortCondition ref="A4:A32"/>
  </sortState>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ate_Time xmlns="c44079d0-8f68-4105-8d53-e90d6dc48a51" xsi:nil="true"/>
    <lcf76f155ced4ddcb4097134ff3c332f xmlns="c44079d0-8f68-4105-8d53-e90d6dc48a51">
      <Terms xmlns="http://schemas.microsoft.com/office/infopath/2007/PartnerControls"/>
    </lcf76f155ced4ddcb4097134ff3c332f>
    <_Flow_SignoffStatus xmlns="c44079d0-8f68-4105-8d53-e90d6dc48a5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0A82285E0DA2D46A600399A1F285C23" ma:contentTypeVersion="19" ma:contentTypeDescription="Create a new document." ma:contentTypeScope="" ma:versionID="fff86f49756c028f2559836b930bdf9e">
  <xsd:schema xmlns:xsd="http://www.w3.org/2001/XMLSchema" xmlns:xs="http://www.w3.org/2001/XMLSchema" xmlns:p="http://schemas.microsoft.com/office/2006/metadata/properties" xmlns:ns1="http://schemas.microsoft.com/sharepoint/v3" xmlns:ns2="95fb9783-1faf-46d3-8810-c8b69aa0f487" xmlns:ns3="c44079d0-8f68-4105-8d53-e90d6dc48a51" targetNamespace="http://schemas.microsoft.com/office/2006/metadata/properties" ma:root="true" ma:fieldsID="74f51bfda792cfeb78e5cf346c319b6e" ns1:_="" ns2:_="" ns3:_="">
    <xsd:import namespace="http://schemas.microsoft.com/sharepoint/v3"/>
    <xsd:import namespace="95fb9783-1faf-46d3-8810-c8b69aa0f487"/>
    <xsd:import namespace="c44079d0-8f68-4105-8d53-e90d6dc48a51"/>
    <xsd:element name="properties">
      <xsd:complexType>
        <xsd:sequence>
          <xsd:element name="documentManagement">
            <xsd:complexType>
              <xsd:all>
                <xsd:element ref="ns2:SharedWithUsers" minOccurs="0"/>
                <xsd:element ref="ns2:SharedWithDetails" minOccurs="0"/>
                <xsd:element ref="ns3:Date_Time"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3:MediaServiceOCR" minOccurs="0"/>
                <xsd:element ref="ns3:MediaServiceLocation" minOccurs="0"/>
                <xsd:element ref="ns3:_Flow_Signoff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b9783-1faf-46d3-8810-c8b69aa0f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4079d0-8f68-4105-8d53-e90d6dc48a51" elementFormDefault="qualified">
    <xsd:import namespace="http://schemas.microsoft.com/office/2006/documentManagement/types"/>
    <xsd:import namespace="http://schemas.microsoft.com/office/infopath/2007/PartnerControls"/>
    <xsd:element name="Date_Time" ma:index="10" nillable="true" ma:displayName="Date_Time" ma:description="Date and time" ma:format="DateTime" ma:internalName="Date_Tim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_Flow_SignoffStatus" ma:index="25" nillable="true" ma:displayName="Sign-off status" ma:internalName="Sign_x002d_off_x0020_status">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6AC573-AA93-4D55-B4F1-8E525296FE82}">
  <ds:schemaRefs>
    <ds:schemaRef ds:uri="http://schemas.microsoft.com/sharepoint/v3"/>
    <ds:schemaRef ds:uri="http://purl.org/dc/elements/1.1/"/>
    <ds:schemaRef ds:uri="http://purl.org/dc/dcmitype/"/>
    <ds:schemaRef ds:uri="http://schemas.microsoft.com/office/2006/documentManagement/types"/>
    <ds:schemaRef ds:uri="95fb9783-1faf-46d3-8810-c8b69aa0f487"/>
    <ds:schemaRef ds:uri="http://www.w3.org/XML/1998/namespace"/>
    <ds:schemaRef ds:uri="http://schemas.openxmlformats.org/package/2006/metadata/core-properties"/>
    <ds:schemaRef ds:uri="http://purl.org/dc/terms/"/>
    <ds:schemaRef ds:uri="http://schemas.microsoft.com/office/infopath/2007/PartnerControls"/>
    <ds:schemaRef ds:uri="c44079d0-8f68-4105-8d53-e90d6dc48a51"/>
    <ds:schemaRef ds:uri="http://schemas.microsoft.com/office/2006/metadata/properties"/>
  </ds:schemaRefs>
</ds:datastoreItem>
</file>

<file path=customXml/itemProps2.xml><?xml version="1.0" encoding="utf-8"?>
<ds:datastoreItem xmlns:ds="http://schemas.openxmlformats.org/officeDocument/2006/customXml" ds:itemID="{4EA9CA18-A1DD-469F-BF32-C7D849AF6AF4}">
  <ds:schemaRefs>
    <ds:schemaRef ds:uri="http://schemas.microsoft.com/sharepoint/v3/contenttype/forms"/>
  </ds:schemaRefs>
</ds:datastoreItem>
</file>

<file path=customXml/itemProps3.xml><?xml version="1.0" encoding="utf-8"?>
<ds:datastoreItem xmlns:ds="http://schemas.openxmlformats.org/officeDocument/2006/customXml" ds:itemID="{6CD2C333-3E98-4EF8-AD47-E9CE970B49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fb9783-1faf-46d3-8810-c8b69aa0f487"/>
    <ds:schemaRef ds:uri="c44079d0-8f68-4105-8d53-e90d6dc48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Key Facts</vt:lpstr>
      <vt:lpstr>Month</vt:lpstr>
      <vt:lpstr>Geography</vt:lpstr>
      <vt:lpstr>KPI Details</vt:lpstr>
      <vt:lpstr>KPIs Data from Apr25</vt:lpstr>
      <vt:lpstr>KPIs Geography from Apr25</vt:lpstr>
      <vt:lpstr>Key Metrics Chart</vt:lpstr>
      <vt:lpstr>Reporting Contract Areas</vt:lpstr>
      <vt:lpstr>Current ICB mapping</vt:lpstr>
      <vt:lpstr>Raw</vt:lpstr>
      <vt:lpstr>Refs</vt:lpstr>
      <vt:lpstr>Geography!_Hlk33104816</vt:lpstr>
      <vt:lpstr>Geography!_Hlk33179772</vt:lpstr>
      <vt:lpstr>Geography!_Hlk530744139</vt:lpstr>
      <vt:lpstr>Geography!_Toc485825406</vt:lpstr>
      <vt:lpstr>Geography!_Toc485825416</vt:lpstr>
      <vt:lpstr>Geography!_Toc485825424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Tyrrell, Keith</dc:creator>
  <cp:keywords/>
  <dc:description/>
  <cp:lastModifiedBy>GILES, Jamie (NHS ENGLAND)</cp:lastModifiedBy>
  <cp:revision/>
  <dcterms:created xsi:type="dcterms:W3CDTF">2019-10-30T11:26:57Z</dcterms:created>
  <dcterms:modified xsi:type="dcterms:W3CDTF">2026-03-12T07:50:10Z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0x010100D0A82285E0DA2D46A600399A1F285C23</vt:lpwstr>
  </property>
  <property fmtid="{D5CDD505-2E9C-101B-9397-08002B2CF9AE}" pid="3" name="MediaServiceImageTags">
    <vt:lpwstr/>
  </property>
  <property fmtid="{D5CDD505-2E9C-101B-9397-08002B2CF9AE}" pid="4" name="_ExtendedDescription">
    <vt:lpwstr/>
  </property>
</Properties>
</file>